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hegarcg\Desktop\Base datos Igualdad\Personal\PDI\"/>
    </mc:Choice>
  </mc:AlternateContent>
  <bookViews>
    <workbookView xWindow="0" yWindow="0" windowWidth="20730" windowHeight="11760" firstSheet="5" activeTab="5"/>
  </bookViews>
  <sheets>
    <sheet name="Graficos Personal por años" sheetId="19" r:id="rId1"/>
    <sheet name="Personal por años" sheetId="6" r:id="rId2"/>
    <sheet name="Graficos tipo regimen juridi" sheetId="18" r:id="rId3"/>
    <sheet name="Descripcion tipo regimen juridi" sheetId="7" r:id="rId4"/>
    <sheet name="Graficos DES__C_C_E" sheetId="20" r:id="rId5"/>
    <sheet name="DES__C_C_E" sheetId="8" r:id="rId6"/>
    <sheet name="Graficos Des Subunidad secc ubi" sheetId="21" r:id="rId7"/>
    <sheet name="DES__SUBUNIDAD_SECCIÓN_UBIC_" sheetId="9" r:id="rId8"/>
    <sheet name="Graficos Grupo edad" sheetId="22" r:id="rId9"/>
    <sheet name="Grupo edad" sheetId="10" r:id="rId10"/>
    <sheet name="Graficos DES__DEDICACIÓN" sheetId="23" r:id="rId11"/>
    <sheet name="DES__DEDICACIÓN" sheetId="11" r:id="rId12"/>
    <sheet name="Graficos Meritos" sheetId="24" r:id="rId13"/>
    <sheet name="Meritos" sheetId="13" r:id="rId14"/>
    <sheet name="Graficos TITULACION" sheetId="25" r:id="rId15"/>
    <sheet name="TITULACIÓN" sheetId="14" r:id="rId16"/>
    <sheet name="Graficos ID__GRUPO_C_C_E" sheetId="26" r:id="rId17"/>
    <sheet name="ID__GRUPO_C_C_E" sheetId="15" r:id="rId18"/>
    <sheet name="Graficos Otras situaciones admn" sheetId="27" r:id="rId19"/>
    <sheet name="OTRAS SITUACIONES ADMINISTRATIV" sheetId="17" r:id="rId20"/>
  </sheets>
  <functionGroups builtInGroupCount="18"/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19" i="8" l="1"/>
  <c r="BF20" i="8"/>
  <c r="BF21" i="8"/>
  <c r="BF22" i="8"/>
  <c r="BF23" i="8"/>
  <c r="BF24" i="8"/>
  <c r="BF25" i="8"/>
  <c r="BF26" i="8"/>
  <c r="BF27" i="8"/>
  <c r="BF28" i="8"/>
  <c r="BF29" i="8"/>
  <c r="BF30" i="8"/>
  <c r="BF31" i="8"/>
  <c r="BF32" i="8"/>
  <c r="BF33" i="8"/>
  <c r="BF34" i="8"/>
  <c r="BF35" i="8"/>
  <c r="BF36" i="8"/>
  <c r="BF37" i="8"/>
  <c r="BF38" i="8"/>
  <c r="BF39" i="8"/>
  <c r="BF40" i="8"/>
  <c r="BF41" i="8"/>
  <c r="BF42" i="8"/>
  <c r="BF43" i="8"/>
  <c r="BF44" i="8"/>
  <c r="BF45" i="8"/>
  <c r="BF46" i="8"/>
  <c r="BF47" i="8"/>
  <c r="BF48" i="8"/>
  <c r="BF49" i="8"/>
  <c r="BF50" i="8"/>
  <c r="BF51" i="8"/>
  <c r="BF52" i="8"/>
  <c r="BF53" i="8"/>
  <c r="BF54" i="8"/>
  <c r="BF55" i="8"/>
  <c r="BF56" i="8"/>
  <c r="BF57" i="8"/>
  <c r="BF58" i="8"/>
  <c r="BF59" i="8"/>
  <c r="BF60" i="8"/>
  <c r="BF61" i="8"/>
  <c r="BF62" i="8"/>
  <c r="BF63" i="8"/>
  <c r="BF64" i="8"/>
  <c r="BF65" i="8"/>
  <c r="BF66" i="8"/>
  <c r="BF67" i="8"/>
  <c r="BF68" i="8"/>
  <c r="BF69" i="8"/>
  <c r="BF70" i="8"/>
  <c r="BF71" i="8"/>
  <c r="BF72" i="8"/>
  <c r="BF73" i="8"/>
  <c r="BF74" i="8"/>
  <c r="BF75" i="8"/>
  <c r="BF76" i="8"/>
  <c r="BF77" i="8"/>
  <c r="BF78" i="8"/>
  <c r="BF79" i="8"/>
  <c r="BF80" i="8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4" i="8"/>
  <c r="BF95" i="8"/>
  <c r="BF96" i="8"/>
  <c r="BF97" i="8"/>
  <c r="BF98" i="8"/>
  <c r="BF99" i="8"/>
  <c r="BF100" i="8"/>
  <c r="BF101" i="8"/>
  <c r="BF102" i="8"/>
  <c r="BF103" i="8"/>
  <c r="BF104" i="8"/>
  <c r="BF105" i="8"/>
  <c r="BF106" i="8"/>
  <c r="BF107" i="8"/>
  <c r="BF108" i="8"/>
  <c r="BF109" i="8"/>
  <c r="BF110" i="8"/>
  <c r="BF111" i="8"/>
  <c r="BF112" i="8"/>
  <c r="BF113" i="8"/>
  <c r="BF114" i="8"/>
  <c r="BF115" i="8"/>
  <c r="BF116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E5" i="8"/>
  <c r="BE6" i="8"/>
  <c r="BE7" i="8"/>
  <c r="BE8" i="8"/>
  <c r="BE9" i="8"/>
  <c r="BE10" i="8"/>
  <c r="BE11" i="8"/>
  <c r="BE12" i="8"/>
  <c r="BE13" i="8"/>
  <c r="BE14" i="8"/>
  <c r="BE15" i="8"/>
  <c r="BE16" i="8"/>
  <c r="BE17" i="8"/>
  <c r="BE19" i="8"/>
  <c r="BE20" i="8"/>
  <c r="BE21" i="8"/>
  <c r="BE22" i="8"/>
  <c r="BE23" i="8"/>
  <c r="BE24" i="8"/>
  <c r="BE25" i="8"/>
  <c r="BE26" i="8"/>
  <c r="BE27" i="8"/>
  <c r="BE28" i="8"/>
  <c r="BE29" i="8"/>
  <c r="BE30" i="8"/>
  <c r="BE31" i="8"/>
  <c r="BE32" i="8"/>
  <c r="BE33" i="8"/>
  <c r="BE34" i="8"/>
  <c r="BE35" i="8"/>
  <c r="BE36" i="8"/>
  <c r="BE37" i="8"/>
  <c r="BE38" i="8"/>
  <c r="BE39" i="8"/>
  <c r="BE40" i="8"/>
  <c r="BE41" i="8"/>
  <c r="BE42" i="8"/>
  <c r="BE43" i="8"/>
  <c r="BE44" i="8"/>
  <c r="BE45" i="8"/>
  <c r="BE46" i="8"/>
  <c r="BE47" i="8"/>
  <c r="BE48" i="8"/>
  <c r="BE49" i="8"/>
  <c r="BE50" i="8"/>
  <c r="BE51" i="8"/>
  <c r="BE52" i="8"/>
  <c r="BE53" i="8"/>
  <c r="BE54" i="8"/>
  <c r="BE55" i="8"/>
  <c r="BE56" i="8"/>
  <c r="BE57" i="8"/>
  <c r="BE58" i="8"/>
  <c r="BE59" i="8"/>
  <c r="BE60" i="8"/>
  <c r="BE61" i="8"/>
  <c r="BE62" i="8"/>
  <c r="BE63" i="8"/>
  <c r="BE64" i="8"/>
  <c r="BE65" i="8"/>
  <c r="BE66" i="8"/>
  <c r="BE67" i="8"/>
  <c r="BE68" i="8"/>
  <c r="BE69" i="8"/>
  <c r="BE70" i="8"/>
  <c r="BE71" i="8"/>
  <c r="BE72" i="8"/>
  <c r="BE73" i="8"/>
  <c r="BE74" i="8"/>
  <c r="BE75" i="8"/>
  <c r="BE76" i="8"/>
  <c r="BE77" i="8"/>
  <c r="BE78" i="8"/>
  <c r="BE79" i="8"/>
  <c r="BE80" i="8"/>
  <c r="BE81" i="8"/>
  <c r="BE82" i="8"/>
  <c r="BE83" i="8"/>
  <c r="BE84" i="8"/>
  <c r="BE85" i="8"/>
  <c r="BE86" i="8"/>
  <c r="BE87" i="8"/>
  <c r="BE88" i="8"/>
  <c r="BE89" i="8"/>
  <c r="BE90" i="8"/>
  <c r="BE91" i="8"/>
  <c r="BE92" i="8"/>
  <c r="BE93" i="8"/>
  <c r="BE94" i="8"/>
  <c r="BE95" i="8"/>
  <c r="BE96" i="8"/>
  <c r="BE97" i="8"/>
  <c r="BE98" i="8"/>
  <c r="BE99" i="8"/>
  <c r="BE100" i="8"/>
  <c r="BE101" i="8"/>
  <c r="BE102" i="8"/>
  <c r="BE103" i="8"/>
  <c r="BE104" i="8"/>
  <c r="BE105" i="8"/>
  <c r="BE106" i="8"/>
  <c r="BE107" i="8"/>
  <c r="BE108" i="8"/>
  <c r="BE109" i="8"/>
  <c r="BE110" i="8"/>
  <c r="BE111" i="8"/>
  <c r="BE112" i="8"/>
  <c r="BE113" i="8"/>
  <c r="BE114" i="8"/>
  <c r="BE115" i="8"/>
  <c r="BE116" i="8"/>
  <c r="BE117" i="8"/>
  <c r="BE118" i="8"/>
  <c r="BE119" i="8"/>
  <c r="BE120" i="8"/>
  <c r="BE121" i="8"/>
  <c r="BE122" i="8"/>
  <c r="BE123" i="8"/>
  <c r="BE124" i="8"/>
  <c r="BE125" i="8"/>
  <c r="BE126" i="8"/>
  <c r="BE127" i="8"/>
  <c r="BE128" i="8"/>
  <c r="BE129" i="8"/>
  <c r="BE130" i="8"/>
  <c r="BE131" i="8"/>
  <c r="BE132" i="8"/>
  <c r="BE133" i="8"/>
  <c r="BE134" i="8"/>
  <c r="BE135" i="8"/>
  <c r="BE136" i="8"/>
  <c r="BE137" i="8"/>
  <c r="BE138" i="8"/>
  <c r="BE139" i="8"/>
  <c r="BE140" i="8"/>
  <c r="BE141" i="8"/>
  <c r="BE142" i="8"/>
  <c r="BE143" i="8"/>
  <c r="BE144" i="8"/>
  <c r="BE145" i="8"/>
  <c r="BE146" i="8"/>
  <c r="BE147" i="8"/>
  <c r="BE148" i="8"/>
  <c r="BE149" i="8"/>
  <c r="BE150" i="8"/>
  <c r="BE151" i="8"/>
  <c r="BE152" i="8"/>
  <c r="BE153" i="8"/>
  <c r="BE154" i="8"/>
  <c r="BE155" i="8"/>
  <c r="BE156" i="8"/>
  <c r="BE157" i="8"/>
  <c r="BE158" i="8"/>
  <c r="BE159" i="8"/>
  <c r="BE160" i="8"/>
  <c r="BE161" i="8"/>
  <c r="BE162" i="8"/>
  <c r="BE163" i="8"/>
  <c r="BE164" i="8"/>
  <c r="BE165" i="8"/>
  <c r="BE166" i="8"/>
  <c r="BE167" i="8"/>
  <c r="BE168" i="8"/>
  <c r="BE169" i="8"/>
  <c r="BE170" i="8"/>
  <c r="BE171" i="8"/>
  <c r="BE172" i="8"/>
  <c r="BE173" i="8"/>
  <c r="BE174" i="8"/>
  <c r="BE175" i="8"/>
  <c r="BE176" i="8"/>
  <c r="BE177" i="8"/>
  <c r="BE178" i="8"/>
  <c r="BE179" i="8"/>
  <c r="BE180" i="8"/>
  <c r="BE181" i="8"/>
  <c r="BE182" i="8"/>
  <c r="BE183" i="8"/>
  <c r="BE184" i="8"/>
  <c r="BE185" i="8"/>
  <c r="BE186" i="8"/>
  <c r="BE187" i="8"/>
  <c r="BE188" i="8"/>
  <c r="BE189" i="8"/>
  <c r="BE190" i="8"/>
  <c r="BE191" i="8"/>
  <c r="BE192" i="8"/>
  <c r="BE193" i="8"/>
  <c r="BE194" i="8"/>
  <c r="BE195" i="8"/>
  <c r="BE196" i="8"/>
  <c r="BE197" i="8"/>
  <c r="BE198" i="8"/>
  <c r="BE199" i="8"/>
  <c r="BE200" i="8"/>
  <c r="BE4" i="8"/>
  <c r="BD5" i="8"/>
  <c r="BF5" i="8" s="1"/>
  <c r="BD6" i="8"/>
  <c r="BF6" i="8" s="1"/>
  <c r="BD7" i="8"/>
  <c r="BF7" i="8" s="1"/>
  <c r="BD8" i="8"/>
  <c r="BF8" i="8" s="1"/>
  <c r="BD9" i="8"/>
  <c r="BF9" i="8" s="1"/>
  <c r="BD10" i="8"/>
  <c r="BF10" i="8" s="1"/>
  <c r="BD11" i="8"/>
  <c r="BF11" i="8" s="1"/>
  <c r="BD12" i="8"/>
  <c r="BF12" i="8" s="1"/>
  <c r="BD13" i="8"/>
  <c r="BF13" i="8" s="1"/>
  <c r="BD14" i="8"/>
  <c r="BF14" i="8" s="1"/>
  <c r="BD15" i="8"/>
  <c r="BF15" i="8" s="1"/>
  <c r="BD16" i="8"/>
  <c r="BF16" i="8" s="1"/>
  <c r="BD17" i="8"/>
  <c r="BF17" i="8" s="1"/>
  <c r="BD19" i="8"/>
  <c r="BD20" i="8"/>
  <c r="BD21" i="8"/>
  <c r="BD22" i="8"/>
  <c r="BD23" i="8"/>
  <c r="BD24" i="8"/>
  <c r="BD25" i="8"/>
  <c r="BD26" i="8"/>
  <c r="BD27" i="8"/>
  <c r="BD28" i="8"/>
  <c r="BD29" i="8"/>
  <c r="BD30" i="8"/>
  <c r="BD31" i="8"/>
  <c r="BD32" i="8"/>
  <c r="BD33" i="8"/>
  <c r="BD34" i="8"/>
  <c r="BD35" i="8"/>
  <c r="BD36" i="8"/>
  <c r="BD37" i="8"/>
  <c r="BD38" i="8"/>
  <c r="BD39" i="8"/>
  <c r="BD40" i="8"/>
  <c r="BD41" i="8"/>
  <c r="BD42" i="8"/>
  <c r="BD43" i="8"/>
  <c r="BD44" i="8"/>
  <c r="BD45" i="8"/>
  <c r="BD46" i="8"/>
  <c r="BD47" i="8"/>
  <c r="BD48" i="8"/>
  <c r="BD49" i="8"/>
  <c r="BD50" i="8"/>
  <c r="BD51" i="8"/>
  <c r="BD52" i="8"/>
  <c r="BD53" i="8"/>
  <c r="BD54" i="8"/>
  <c r="BD55" i="8"/>
  <c r="BD56" i="8"/>
  <c r="BD57" i="8"/>
  <c r="BD58" i="8"/>
  <c r="BD59" i="8"/>
  <c r="BD60" i="8"/>
  <c r="BD61" i="8"/>
  <c r="BD62" i="8"/>
  <c r="BD63" i="8"/>
  <c r="BD64" i="8"/>
  <c r="BD65" i="8"/>
  <c r="BD66" i="8"/>
  <c r="BD67" i="8"/>
  <c r="BD68" i="8"/>
  <c r="BD69" i="8"/>
  <c r="BD70" i="8"/>
  <c r="BD71" i="8"/>
  <c r="BD72" i="8"/>
  <c r="BD73" i="8"/>
  <c r="BD74" i="8"/>
  <c r="BD75" i="8"/>
  <c r="BD76" i="8"/>
  <c r="BD77" i="8"/>
  <c r="BD78" i="8"/>
  <c r="BD79" i="8"/>
  <c r="BD80" i="8"/>
  <c r="BD81" i="8"/>
  <c r="BD82" i="8"/>
  <c r="BD83" i="8"/>
  <c r="BD84" i="8"/>
  <c r="BD85" i="8"/>
  <c r="BD86" i="8"/>
  <c r="BD87" i="8"/>
  <c r="BD88" i="8"/>
  <c r="BD89" i="8"/>
  <c r="BD90" i="8"/>
  <c r="BD91" i="8"/>
  <c r="BD92" i="8"/>
  <c r="BD93" i="8"/>
  <c r="BD94" i="8"/>
  <c r="BD95" i="8"/>
  <c r="BD96" i="8"/>
  <c r="BD97" i="8"/>
  <c r="BD98" i="8"/>
  <c r="BD99" i="8"/>
  <c r="BD100" i="8"/>
  <c r="BD101" i="8"/>
  <c r="BD102" i="8"/>
  <c r="BD103" i="8"/>
  <c r="BD104" i="8"/>
  <c r="BD105" i="8"/>
  <c r="BD106" i="8"/>
  <c r="BD107" i="8"/>
  <c r="BD108" i="8"/>
  <c r="BD109" i="8"/>
  <c r="BD110" i="8"/>
  <c r="BD111" i="8"/>
  <c r="BD112" i="8"/>
  <c r="BD113" i="8"/>
  <c r="BD114" i="8"/>
  <c r="BD115" i="8"/>
  <c r="BD116" i="8"/>
  <c r="BD117" i="8"/>
  <c r="BD118" i="8"/>
  <c r="BD119" i="8"/>
  <c r="BD120" i="8"/>
  <c r="BD121" i="8"/>
  <c r="BD122" i="8"/>
  <c r="BD123" i="8"/>
  <c r="BD124" i="8"/>
  <c r="BD125" i="8"/>
  <c r="BD126" i="8"/>
  <c r="BD127" i="8"/>
  <c r="BD128" i="8"/>
  <c r="BD129" i="8"/>
  <c r="BD130" i="8"/>
  <c r="BD131" i="8"/>
  <c r="BD132" i="8"/>
  <c r="BD133" i="8"/>
  <c r="BD134" i="8"/>
  <c r="BD135" i="8"/>
  <c r="BD136" i="8"/>
  <c r="BD137" i="8"/>
  <c r="BD138" i="8"/>
  <c r="BD139" i="8"/>
  <c r="BD140" i="8"/>
  <c r="BD141" i="8"/>
  <c r="BD142" i="8"/>
  <c r="BD143" i="8"/>
  <c r="BD144" i="8"/>
  <c r="BD145" i="8"/>
  <c r="BD146" i="8"/>
  <c r="BD147" i="8"/>
  <c r="BD148" i="8"/>
  <c r="BD149" i="8"/>
  <c r="BD150" i="8"/>
  <c r="BD151" i="8"/>
  <c r="BD152" i="8"/>
  <c r="BD153" i="8"/>
  <c r="BD154" i="8"/>
  <c r="BD155" i="8"/>
  <c r="BD156" i="8"/>
  <c r="BD157" i="8"/>
  <c r="BD158" i="8"/>
  <c r="BD159" i="8"/>
  <c r="BD160" i="8"/>
  <c r="BD161" i="8"/>
  <c r="BD162" i="8"/>
  <c r="BD163" i="8"/>
  <c r="BD164" i="8"/>
  <c r="BD165" i="8"/>
  <c r="BD166" i="8"/>
  <c r="BD167" i="8"/>
  <c r="BD168" i="8"/>
  <c r="BD169" i="8"/>
  <c r="BD170" i="8"/>
  <c r="BD171" i="8"/>
  <c r="BD172" i="8"/>
  <c r="BD173" i="8"/>
  <c r="BD174" i="8"/>
  <c r="BD175" i="8"/>
  <c r="BD176" i="8"/>
  <c r="BD177" i="8"/>
  <c r="BD178" i="8"/>
  <c r="BD179" i="8"/>
  <c r="BD180" i="8"/>
  <c r="BD181" i="8"/>
  <c r="BD182" i="8"/>
  <c r="BD183" i="8"/>
  <c r="BD184" i="8"/>
  <c r="BD185" i="8"/>
  <c r="BD186" i="8"/>
  <c r="BD187" i="8"/>
  <c r="BD188" i="8"/>
  <c r="BD189" i="8"/>
  <c r="BD190" i="8"/>
  <c r="BD191" i="8"/>
  <c r="BD192" i="8"/>
  <c r="BD193" i="8"/>
  <c r="BD194" i="8"/>
  <c r="BD195" i="8"/>
  <c r="BD196" i="8"/>
  <c r="BD197" i="8"/>
  <c r="BD198" i="8"/>
  <c r="BD199" i="8"/>
  <c r="BD200" i="8"/>
  <c r="BD4" i="8"/>
  <c r="BF4" i="8" s="1"/>
  <c r="BC19" i="8"/>
  <c r="BC20" i="8"/>
  <c r="BC21" i="8"/>
  <c r="BC22" i="8"/>
  <c r="BC23" i="8"/>
  <c r="BC24" i="8"/>
  <c r="BC25" i="8"/>
  <c r="BC26" i="8"/>
  <c r="BC27" i="8"/>
  <c r="BC28" i="8"/>
  <c r="BC29" i="8"/>
  <c r="BC30" i="8"/>
  <c r="BC31" i="8"/>
  <c r="BC32" i="8"/>
  <c r="BC33" i="8"/>
  <c r="BC34" i="8"/>
  <c r="BC35" i="8"/>
  <c r="BC36" i="8"/>
  <c r="BC37" i="8"/>
  <c r="BC38" i="8"/>
  <c r="BC39" i="8"/>
  <c r="BC40" i="8"/>
  <c r="BC41" i="8"/>
  <c r="BC42" i="8"/>
  <c r="BC43" i="8"/>
  <c r="BC44" i="8"/>
  <c r="BC45" i="8"/>
  <c r="BC46" i="8"/>
  <c r="BC47" i="8"/>
  <c r="BC48" i="8"/>
  <c r="BC49" i="8"/>
  <c r="BC50" i="8"/>
  <c r="BC51" i="8"/>
  <c r="BC52" i="8"/>
  <c r="BC53" i="8"/>
  <c r="BC54" i="8"/>
  <c r="BC55" i="8"/>
  <c r="BC56" i="8"/>
  <c r="BC57" i="8"/>
  <c r="BC58" i="8"/>
  <c r="BC59" i="8"/>
  <c r="BC60" i="8"/>
  <c r="BC61" i="8"/>
  <c r="BC62" i="8"/>
  <c r="BC63" i="8"/>
  <c r="BC64" i="8"/>
  <c r="BC65" i="8"/>
  <c r="BC66" i="8"/>
  <c r="BC67" i="8"/>
  <c r="BC68" i="8"/>
  <c r="BC69" i="8"/>
  <c r="BC70" i="8"/>
  <c r="BC71" i="8"/>
  <c r="BC72" i="8"/>
  <c r="BC73" i="8"/>
  <c r="BC74" i="8"/>
  <c r="BC75" i="8"/>
  <c r="BC76" i="8"/>
  <c r="BC77" i="8"/>
  <c r="BC78" i="8"/>
  <c r="BC79" i="8"/>
  <c r="BC80" i="8"/>
  <c r="BC81" i="8"/>
  <c r="BC82" i="8"/>
  <c r="BC83" i="8"/>
  <c r="BC84" i="8"/>
  <c r="BC85" i="8"/>
  <c r="BC86" i="8"/>
  <c r="BC87" i="8"/>
  <c r="BC88" i="8"/>
  <c r="BC89" i="8"/>
  <c r="BC90" i="8"/>
  <c r="BC91" i="8"/>
  <c r="BC92" i="8"/>
  <c r="BC93" i="8"/>
  <c r="BC94" i="8"/>
  <c r="BC95" i="8"/>
  <c r="BC96" i="8"/>
  <c r="BC97" i="8"/>
  <c r="BC98" i="8"/>
  <c r="BC99" i="8"/>
  <c r="BC100" i="8"/>
  <c r="BC101" i="8"/>
  <c r="BC102" i="8"/>
  <c r="BC103" i="8"/>
  <c r="BC104" i="8"/>
  <c r="BC105" i="8"/>
  <c r="BC106" i="8"/>
  <c r="BC107" i="8"/>
  <c r="BC108" i="8"/>
  <c r="BC109" i="8"/>
  <c r="BC110" i="8"/>
  <c r="BC111" i="8"/>
  <c r="BC112" i="8"/>
  <c r="BC113" i="8"/>
  <c r="BC114" i="8"/>
  <c r="BC115" i="8"/>
  <c r="BC116" i="8"/>
  <c r="BC117" i="8"/>
  <c r="BC118" i="8"/>
  <c r="BC119" i="8"/>
  <c r="BC120" i="8"/>
  <c r="BC121" i="8"/>
  <c r="BC122" i="8"/>
  <c r="BC123" i="8"/>
  <c r="BC124" i="8"/>
  <c r="BC125" i="8"/>
  <c r="BC126" i="8"/>
  <c r="BC127" i="8"/>
  <c r="BC128" i="8"/>
  <c r="BC129" i="8"/>
  <c r="BC130" i="8"/>
  <c r="BC131" i="8"/>
  <c r="BC132" i="8"/>
  <c r="BC133" i="8"/>
  <c r="BC134" i="8"/>
  <c r="BC135" i="8"/>
  <c r="BC136" i="8"/>
  <c r="BC137" i="8"/>
  <c r="BC138" i="8"/>
  <c r="BC139" i="8"/>
  <c r="BC140" i="8"/>
  <c r="BC141" i="8"/>
  <c r="BC142" i="8"/>
  <c r="BC143" i="8"/>
  <c r="BC144" i="8"/>
  <c r="BC145" i="8"/>
  <c r="BC146" i="8"/>
  <c r="BC147" i="8"/>
  <c r="BC148" i="8"/>
  <c r="BC149" i="8"/>
  <c r="BC150" i="8"/>
  <c r="BC151" i="8"/>
  <c r="BC152" i="8"/>
  <c r="BC153" i="8"/>
  <c r="BC154" i="8"/>
  <c r="BC155" i="8"/>
  <c r="BC156" i="8"/>
  <c r="BC157" i="8"/>
  <c r="BC158" i="8"/>
  <c r="BC159" i="8"/>
  <c r="BC160" i="8"/>
  <c r="BC161" i="8"/>
  <c r="BC162" i="8"/>
  <c r="BC163" i="8"/>
  <c r="BC164" i="8"/>
  <c r="BC165" i="8"/>
  <c r="BC166" i="8"/>
  <c r="BC167" i="8"/>
  <c r="BC168" i="8"/>
  <c r="BC169" i="8"/>
  <c r="BC170" i="8"/>
  <c r="BC171" i="8"/>
  <c r="BC172" i="8"/>
  <c r="BC173" i="8"/>
  <c r="BC174" i="8"/>
  <c r="BC175" i="8"/>
  <c r="BC176" i="8"/>
  <c r="BC177" i="8"/>
  <c r="BC178" i="8"/>
  <c r="BC179" i="8"/>
  <c r="BC180" i="8"/>
  <c r="BC181" i="8"/>
  <c r="BC182" i="8"/>
  <c r="BC183" i="8"/>
  <c r="BC184" i="8"/>
  <c r="BC185" i="8"/>
  <c r="BC186" i="8"/>
  <c r="BC187" i="8"/>
  <c r="BC188" i="8"/>
  <c r="BC189" i="8"/>
  <c r="BC190" i="8"/>
  <c r="BC191" i="8"/>
  <c r="BC192" i="8"/>
  <c r="BC193" i="8"/>
  <c r="BC194" i="8"/>
  <c r="BC195" i="8"/>
  <c r="BC196" i="8"/>
  <c r="BC197" i="8"/>
  <c r="BC198" i="8"/>
  <c r="BC199" i="8"/>
  <c r="BC200" i="8"/>
  <c r="BB5" i="8"/>
  <c r="BB6" i="8"/>
  <c r="BB7" i="8"/>
  <c r="BB8" i="8"/>
  <c r="BB9" i="8"/>
  <c r="BB10" i="8"/>
  <c r="BB11" i="8"/>
  <c r="BB12" i="8"/>
  <c r="BB13" i="8"/>
  <c r="BB14" i="8"/>
  <c r="BB15" i="8"/>
  <c r="BB16" i="8"/>
  <c r="BB17" i="8"/>
  <c r="BB19" i="8"/>
  <c r="BB20" i="8"/>
  <c r="BB21" i="8"/>
  <c r="BB22" i="8"/>
  <c r="BB23" i="8"/>
  <c r="BB24" i="8"/>
  <c r="BB25" i="8"/>
  <c r="BB26" i="8"/>
  <c r="BB27" i="8"/>
  <c r="BB28" i="8"/>
  <c r="BB29" i="8"/>
  <c r="BB30" i="8"/>
  <c r="BB31" i="8"/>
  <c r="BB32" i="8"/>
  <c r="BB33" i="8"/>
  <c r="BB34" i="8"/>
  <c r="BB35" i="8"/>
  <c r="BB36" i="8"/>
  <c r="BB37" i="8"/>
  <c r="BB38" i="8"/>
  <c r="BB39" i="8"/>
  <c r="BB40" i="8"/>
  <c r="BB41" i="8"/>
  <c r="BB42" i="8"/>
  <c r="BB43" i="8"/>
  <c r="BB44" i="8"/>
  <c r="BB45" i="8"/>
  <c r="BB46" i="8"/>
  <c r="BB47" i="8"/>
  <c r="BB48" i="8"/>
  <c r="BB49" i="8"/>
  <c r="BB50" i="8"/>
  <c r="BB51" i="8"/>
  <c r="BB52" i="8"/>
  <c r="BB53" i="8"/>
  <c r="BB54" i="8"/>
  <c r="BB55" i="8"/>
  <c r="BB56" i="8"/>
  <c r="BB57" i="8"/>
  <c r="BB58" i="8"/>
  <c r="BB59" i="8"/>
  <c r="BB60" i="8"/>
  <c r="BB61" i="8"/>
  <c r="BB62" i="8"/>
  <c r="BB63" i="8"/>
  <c r="BB64" i="8"/>
  <c r="BB65" i="8"/>
  <c r="BB66" i="8"/>
  <c r="BB67" i="8"/>
  <c r="BB68" i="8"/>
  <c r="BB69" i="8"/>
  <c r="BB70" i="8"/>
  <c r="BB71" i="8"/>
  <c r="BB72" i="8"/>
  <c r="BB73" i="8"/>
  <c r="BB74" i="8"/>
  <c r="BB75" i="8"/>
  <c r="BB76" i="8"/>
  <c r="BB77" i="8"/>
  <c r="BB78" i="8"/>
  <c r="BB79" i="8"/>
  <c r="BB80" i="8"/>
  <c r="BB81" i="8"/>
  <c r="BB82" i="8"/>
  <c r="BB83" i="8"/>
  <c r="BB84" i="8"/>
  <c r="BB85" i="8"/>
  <c r="BB86" i="8"/>
  <c r="BB87" i="8"/>
  <c r="BB88" i="8"/>
  <c r="BB89" i="8"/>
  <c r="BB90" i="8"/>
  <c r="BB91" i="8"/>
  <c r="BB92" i="8"/>
  <c r="BB93" i="8"/>
  <c r="BB94" i="8"/>
  <c r="BB95" i="8"/>
  <c r="BB96" i="8"/>
  <c r="BB97" i="8"/>
  <c r="BB98" i="8"/>
  <c r="BB99" i="8"/>
  <c r="BB100" i="8"/>
  <c r="BB101" i="8"/>
  <c r="BB102" i="8"/>
  <c r="BB103" i="8"/>
  <c r="BB104" i="8"/>
  <c r="BB105" i="8"/>
  <c r="BB106" i="8"/>
  <c r="BB107" i="8"/>
  <c r="BB108" i="8"/>
  <c r="BB109" i="8"/>
  <c r="BB110" i="8"/>
  <c r="BB111" i="8"/>
  <c r="BB112" i="8"/>
  <c r="BB113" i="8"/>
  <c r="BB114" i="8"/>
  <c r="BB115" i="8"/>
  <c r="BB116" i="8"/>
  <c r="BB117" i="8"/>
  <c r="BB118" i="8"/>
  <c r="BB119" i="8"/>
  <c r="BB120" i="8"/>
  <c r="BB121" i="8"/>
  <c r="BB122" i="8"/>
  <c r="BB123" i="8"/>
  <c r="BB124" i="8"/>
  <c r="BB125" i="8"/>
  <c r="BB126" i="8"/>
  <c r="BB127" i="8"/>
  <c r="BB128" i="8"/>
  <c r="BB129" i="8"/>
  <c r="BB130" i="8"/>
  <c r="BB131" i="8"/>
  <c r="BB132" i="8"/>
  <c r="BB133" i="8"/>
  <c r="BB134" i="8"/>
  <c r="BB135" i="8"/>
  <c r="BB136" i="8"/>
  <c r="BB137" i="8"/>
  <c r="BB138" i="8"/>
  <c r="BB139" i="8"/>
  <c r="BB140" i="8"/>
  <c r="BB141" i="8"/>
  <c r="BB142" i="8"/>
  <c r="BB143" i="8"/>
  <c r="BB144" i="8"/>
  <c r="BB145" i="8"/>
  <c r="BB146" i="8"/>
  <c r="BB147" i="8"/>
  <c r="BB148" i="8"/>
  <c r="BB149" i="8"/>
  <c r="BB150" i="8"/>
  <c r="BB151" i="8"/>
  <c r="BB152" i="8"/>
  <c r="BB153" i="8"/>
  <c r="BB154" i="8"/>
  <c r="BB155" i="8"/>
  <c r="BB156" i="8"/>
  <c r="BB157" i="8"/>
  <c r="BB158" i="8"/>
  <c r="BB159" i="8"/>
  <c r="BB160" i="8"/>
  <c r="BB161" i="8"/>
  <c r="BB162" i="8"/>
  <c r="BB163" i="8"/>
  <c r="BB164" i="8"/>
  <c r="BB165" i="8"/>
  <c r="BB166" i="8"/>
  <c r="BB167" i="8"/>
  <c r="BB168" i="8"/>
  <c r="BB169" i="8"/>
  <c r="BB170" i="8"/>
  <c r="BB171" i="8"/>
  <c r="BB172" i="8"/>
  <c r="BB173" i="8"/>
  <c r="BB174" i="8"/>
  <c r="BB175" i="8"/>
  <c r="BB176" i="8"/>
  <c r="BB177" i="8"/>
  <c r="BB178" i="8"/>
  <c r="BB179" i="8"/>
  <c r="BB180" i="8"/>
  <c r="BB181" i="8"/>
  <c r="BB182" i="8"/>
  <c r="BB183" i="8"/>
  <c r="BB184" i="8"/>
  <c r="BB185" i="8"/>
  <c r="BB186" i="8"/>
  <c r="BB187" i="8"/>
  <c r="BB188" i="8"/>
  <c r="BB189" i="8"/>
  <c r="BB190" i="8"/>
  <c r="BB191" i="8"/>
  <c r="BB192" i="8"/>
  <c r="BB193" i="8"/>
  <c r="BB194" i="8"/>
  <c r="BB195" i="8"/>
  <c r="BB196" i="8"/>
  <c r="BB197" i="8"/>
  <c r="BB198" i="8"/>
  <c r="BB199" i="8"/>
  <c r="BB200" i="8"/>
  <c r="BB4" i="8"/>
  <c r="BA5" i="8"/>
  <c r="BC5" i="8" s="1"/>
  <c r="BA6" i="8"/>
  <c r="BC6" i="8" s="1"/>
  <c r="BA7" i="8"/>
  <c r="BC7" i="8" s="1"/>
  <c r="BA8" i="8"/>
  <c r="BC8" i="8" s="1"/>
  <c r="BA9" i="8"/>
  <c r="BC9" i="8" s="1"/>
  <c r="BA10" i="8"/>
  <c r="BC10" i="8" s="1"/>
  <c r="BA11" i="8"/>
  <c r="BC11" i="8" s="1"/>
  <c r="BA12" i="8"/>
  <c r="BC12" i="8" s="1"/>
  <c r="BA13" i="8"/>
  <c r="BC13" i="8" s="1"/>
  <c r="BA14" i="8"/>
  <c r="BC14" i="8" s="1"/>
  <c r="BA15" i="8"/>
  <c r="BC15" i="8" s="1"/>
  <c r="BA16" i="8"/>
  <c r="BC16" i="8" s="1"/>
  <c r="BA17" i="8"/>
  <c r="BC17" i="8" s="1"/>
  <c r="BA19" i="8"/>
  <c r="BA20" i="8"/>
  <c r="BA21" i="8"/>
  <c r="BA22" i="8"/>
  <c r="BA23" i="8"/>
  <c r="BA24" i="8"/>
  <c r="BA25" i="8"/>
  <c r="BA26" i="8"/>
  <c r="BA27" i="8"/>
  <c r="BA28" i="8"/>
  <c r="BA29" i="8"/>
  <c r="BA30" i="8"/>
  <c r="BA31" i="8"/>
  <c r="BA32" i="8"/>
  <c r="BA33" i="8"/>
  <c r="BA34" i="8"/>
  <c r="BA35" i="8"/>
  <c r="BA36" i="8"/>
  <c r="BA37" i="8"/>
  <c r="BA38" i="8"/>
  <c r="BA39" i="8"/>
  <c r="BA40" i="8"/>
  <c r="BA41" i="8"/>
  <c r="BA42" i="8"/>
  <c r="BA43" i="8"/>
  <c r="BA44" i="8"/>
  <c r="BA45" i="8"/>
  <c r="BA46" i="8"/>
  <c r="BA47" i="8"/>
  <c r="BA48" i="8"/>
  <c r="BA49" i="8"/>
  <c r="BA50" i="8"/>
  <c r="BA51" i="8"/>
  <c r="BA52" i="8"/>
  <c r="BA53" i="8"/>
  <c r="BA54" i="8"/>
  <c r="BA55" i="8"/>
  <c r="BA56" i="8"/>
  <c r="BA57" i="8"/>
  <c r="BA58" i="8"/>
  <c r="BA59" i="8"/>
  <c r="BA60" i="8"/>
  <c r="BA61" i="8"/>
  <c r="BA62" i="8"/>
  <c r="BA63" i="8"/>
  <c r="BA64" i="8"/>
  <c r="BA65" i="8"/>
  <c r="BA66" i="8"/>
  <c r="BA67" i="8"/>
  <c r="BA68" i="8"/>
  <c r="BA69" i="8"/>
  <c r="BA70" i="8"/>
  <c r="BA71" i="8"/>
  <c r="BA72" i="8"/>
  <c r="BA73" i="8"/>
  <c r="BA74" i="8"/>
  <c r="BA75" i="8"/>
  <c r="BA76" i="8"/>
  <c r="BA77" i="8"/>
  <c r="BA78" i="8"/>
  <c r="BA79" i="8"/>
  <c r="BA80" i="8"/>
  <c r="BA81" i="8"/>
  <c r="BA82" i="8"/>
  <c r="BA83" i="8"/>
  <c r="BA84" i="8"/>
  <c r="BA85" i="8"/>
  <c r="BA86" i="8"/>
  <c r="BA87" i="8"/>
  <c r="BA88" i="8"/>
  <c r="BA89" i="8"/>
  <c r="BA90" i="8"/>
  <c r="BA91" i="8"/>
  <c r="BA92" i="8"/>
  <c r="BA93" i="8"/>
  <c r="BA94" i="8"/>
  <c r="BA95" i="8"/>
  <c r="BA96" i="8"/>
  <c r="BA97" i="8"/>
  <c r="BA98" i="8"/>
  <c r="BA99" i="8"/>
  <c r="BA100" i="8"/>
  <c r="BA101" i="8"/>
  <c r="BA102" i="8"/>
  <c r="BA103" i="8"/>
  <c r="BA104" i="8"/>
  <c r="BA105" i="8"/>
  <c r="BA106" i="8"/>
  <c r="BA107" i="8"/>
  <c r="BA108" i="8"/>
  <c r="BA109" i="8"/>
  <c r="BA110" i="8"/>
  <c r="BA111" i="8"/>
  <c r="BA112" i="8"/>
  <c r="BA113" i="8"/>
  <c r="BA114" i="8"/>
  <c r="BA115" i="8"/>
  <c r="BA116" i="8"/>
  <c r="BA117" i="8"/>
  <c r="BA118" i="8"/>
  <c r="BA119" i="8"/>
  <c r="BA120" i="8"/>
  <c r="BA121" i="8"/>
  <c r="BA122" i="8"/>
  <c r="BA123" i="8"/>
  <c r="BA124" i="8"/>
  <c r="BA125" i="8"/>
  <c r="BA126" i="8"/>
  <c r="BA127" i="8"/>
  <c r="BA128" i="8"/>
  <c r="BA129" i="8"/>
  <c r="BA130" i="8"/>
  <c r="BA131" i="8"/>
  <c r="BA132" i="8"/>
  <c r="BA133" i="8"/>
  <c r="BA134" i="8"/>
  <c r="BA135" i="8"/>
  <c r="BA136" i="8"/>
  <c r="BA137" i="8"/>
  <c r="BA138" i="8"/>
  <c r="BA139" i="8"/>
  <c r="BA140" i="8"/>
  <c r="BA141" i="8"/>
  <c r="BA142" i="8"/>
  <c r="BA143" i="8"/>
  <c r="BA144" i="8"/>
  <c r="BA145" i="8"/>
  <c r="BA146" i="8"/>
  <c r="BA147" i="8"/>
  <c r="BA148" i="8"/>
  <c r="BA149" i="8"/>
  <c r="BA150" i="8"/>
  <c r="BA151" i="8"/>
  <c r="BA152" i="8"/>
  <c r="BA153" i="8"/>
  <c r="BA154" i="8"/>
  <c r="BA155" i="8"/>
  <c r="BA156" i="8"/>
  <c r="BA157" i="8"/>
  <c r="BA158" i="8"/>
  <c r="BA159" i="8"/>
  <c r="BA160" i="8"/>
  <c r="BA161" i="8"/>
  <c r="BA162" i="8"/>
  <c r="BA163" i="8"/>
  <c r="BA164" i="8"/>
  <c r="BA165" i="8"/>
  <c r="BA166" i="8"/>
  <c r="BA167" i="8"/>
  <c r="BA168" i="8"/>
  <c r="BA169" i="8"/>
  <c r="BA170" i="8"/>
  <c r="BA171" i="8"/>
  <c r="BA172" i="8"/>
  <c r="BA173" i="8"/>
  <c r="BA174" i="8"/>
  <c r="BA175" i="8"/>
  <c r="BA176" i="8"/>
  <c r="BA177" i="8"/>
  <c r="BA178" i="8"/>
  <c r="BA179" i="8"/>
  <c r="BA180" i="8"/>
  <c r="BA181" i="8"/>
  <c r="BA182" i="8"/>
  <c r="BA183" i="8"/>
  <c r="BA184" i="8"/>
  <c r="BA185" i="8"/>
  <c r="BA186" i="8"/>
  <c r="BA187" i="8"/>
  <c r="BA188" i="8"/>
  <c r="BA189" i="8"/>
  <c r="BA190" i="8"/>
  <c r="BA191" i="8"/>
  <c r="BA192" i="8"/>
  <c r="BA193" i="8"/>
  <c r="BA194" i="8"/>
  <c r="BA195" i="8"/>
  <c r="BA196" i="8"/>
  <c r="BA197" i="8"/>
  <c r="BA198" i="8"/>
  <c r="BA199" i="8"/>
  <c r="BA200" i="8"/>
  <c r="BA4" i="8"/>
  <c r="BC4" i="8" s="1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33" i="8"/>
  <c r="AZ34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3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0" i="8"/>
  <c r="AZ71" i="8"/>
  <c r="AZ72" i="8"/>
  <c r="AZ73" i="8"/>
  <c r="AZ74" i="8"/>
  <c r="AZ75" i="8"/>
  <c r="AZ76" i="8"/>
  <c r="AZ77" i="8"/>
  <c r="AZ78" i="8"/>
  <c r="AZ79" i="8"/>
  <c r="AZ80" i="8"/>
  <c r="AZ81" i="8"/>
  <c r="AZ82" i="8"/>
  <c r="AZ83" i="8"/>
  <c r="AZ84" i="8"/>
  <c r="AZ85" i="8"/>
  <c r="AZ86" i="8"/>
  <c r="AZ87" i="8"/>
  <c r="AZ88" i="8"/>
  <c r="AZ89" i="8"/>
  <c r="AZ90" i="8"/>
  <c r="AZ91" i="8"/>
  <c r="AZ92" i="8"/>
  <c r="AZ93" i="8"/>
  <c r="AZ94" i="8"/>
  <c r="AZ95" i="8"/>
  <c r="AZ96" i="8"/>
  <c r="AZ97" i="8"/>
  <c r="AZ98" i="8"/>
  <c r="AZ99" i="8"/>
  <c r="AZ100" i="8"/>
  <c r="AZ101" i="8"/>
  <c r="AZ102" i="8"/>
  <c r="AZ103" i="8"/>
  <c r="AZ104" i="8"/>
  <c r="AZ105" i="8"/>
  <c r="AZ106" i="8"/>
  <c r="AZ107" i="8"/>
  <c r="AZ108" i="8"/>
  <c r="AZ109" i="8"/>
  <c r="AZ110" i="8"/>
  <c r="AZ111" i="8"/>
  <c r="AZ112" i="8"/>
  <c r="AZ113" i="8"/>
  <c r="AZ114" i="8"/>
  <c r="AZ115" i="8"/>
  <c r="AZ116" i="8"/>
  <c r="AZ117" i="8"/>
  <c r="AZ118" i="8"/>
  <c r="AZ119" i="8"/>
  <c r="AZ120" i="8"/>
  <c r="AZ121" i="8"/>
  <c r="AZ122" i="8"/>
  <c r="AZ123" i="8"/>
  <c r="AZ124" i="8"/>
  <c r="AZ125" i="8"/>
  <c r="AZ126" i="8"/>
  <c r="AZ127" i="8"/>
  <c r="AZ128" i="8"/>
  <c r="AZ129" i="8"/>
  <c r="AZ130" i="8"/>
  <c r="AZ131" i="8"/>
  <c r="AZ132" i="8"/>
  <c r="AZ133" i="8"/>
  <c r="AZ134" i="8"/>
  <c r="AZ135" i="8"/>
  <c r="AZ136" i="8"/>
  <c r="AZ137" i="8"/>
  <c r="AZ138" i="8"/>
  <c r="AZ139" i="8"/>
  <c r="AZ140" i="8"/>
  <c r="AZ141" i="8"/>
  <c r="AZ142" i="8"/>
  <c r="AZ143" i="8"/>
  <c r="AZ144" i="8"/>
  <c r="AZ145" i="8"/>
  <c r="AZ146" i="8"/>
  <c r="AZ147" i="8"/>
  <c r="AZ148" i="8"/>
  <c r="AZ149" i="8"/>
  <c r="AZ150" i="8"/>
  <c r="AZ151" i="8"/>
  <c r="AZ152" i="8"/>
  <c r="AZ153" i="8"/>
  <c r="AZ154" i="8"/>
  <c r="AZ155" i="8"/>
  <c r="AZ156" i="8"/>
  <c r="AZ157" i="8"/>
  <c r="AZ158" i="8"/>
  <c r="AZ159" i="8"/>
  <c r="AZ160" i="8"/>
  <c r="AZ161" i="8"/>
  <c r="AZ162" i="8"/>
  <c r="AZ163" i="8"/>
  <c r="AZ164" i="8"/>
  <c r="AZ165" i="8"/>
  <c r="AZ166" i="8"/>
  <c r="AZ167" i="8"/>
  <c r="AZ168" i="8"/>
  <c r="AZ169" i="8"/>
  <c r="AZ170" i="8"/>
  <c r="AZ171" i="8"/>
  <c r="AZ172" i="8"/>
  <c r="AZ173" i="8"/>
  <c r="AZ174" i="8"/>
  <c r="AZ175" i="8"/>
  <c r="AZ176" i="8"/>
  <c r="AZ177" i="8"/>
  <c r="AZ178" i="8"/>
  <c r="AZ179" i="8"/>
  <c r="AZ180" i="8"/>
  <c r="AZ181" i="8"/>
  <c r="AZ182" i="8"/>
  <c r="AZ183" i="8"/>
  <c r="AZ184" i="8"/>
  <c r="AZ185" i="8"/>
  <c r="AZ186" i="8"/>
  <c r="AZ187" i="8"/>
  <c r="AZ188" i="8"/>
  <c r="AZ189" i="8"/>
  <c r="AZ190" i="8"/>
  <c r="AZ191" i="8"/>
  <c r="AZ192" i="8"/>
  <c r="AZ193" i="8"/>
  <c r="AZ194" i="8"/>
  <c r="AZ195" i="8"/>
  <c r="AZ196" i="8"/>
  <c r="AZ197" i="8"/>
  <c r="AZ198" i="8"/>
  <c r="AZ199" i="8"/>
  <c r="AZ200" i="8"/>
  <c r="AY5" i="8"/>
  <c r="AY6" i="8"/>
  <c r="AY7" i="8"/>
  <c r="AY8" i="8"/>
  <c r="AY9" i="8"/>
  <c r="AY10" i="8"/>
  <c r="AY11" i="8"/>
  <c r="AY12" i="8"/>
  <c r="AY13" i="8"/>
  <c r="AY14" i="8"/>
  <c r="AY15" i="8"/>
  <c r="AY16" i="8"/>
  <c r="AY17" i="8"/>
  <c r="AY19" i="8"/>
  <c r="AY20" i="8"/>
  <c r="AY21" i="8"/>
  <c r="AY22" i="8"/>
  <c r="AY23" i="8"/>
  <c r="AY24" i="8"/>
  <c r="AY25" i="8"/>
  <c r="AY26" i="8"/>
  <c r="AY27" i="8"/>
  <c r="AY28" i="8"/>
  <c r="AY29" i="8"/>
  <c r="AY30" i="8"/>
  <c r="AY31" i="8"/>
  <c r="AY32" i="8"/>
  <c r="AY33" i="8"/>
  <c r="AY34" i="8"/>
  <c r="AY35" i="8"/>
  <c r="AY36" i="8"/>
  <c r="AY37" i="8"/>
  <c r="AY38" i="8"/>
  <c r="AY39" i="8"/>
  <c r="AY40" i="8"/>
  <c r="AY41" i="8"/>
  <c r="AY42" i="8"/>
  <c r="AY43" i="8"/>
  <c r="AY44" i="8"/>
  <c r="AY45" i="8"/>
  <c r="AY46" i="8"/>
  <c r="AY47" i="8"/>
  <c r="AY48" i="8"/>
  <c r="AY49" i="8"/>
  <c r="AY50" i="8"/>
  <c r="AY51" i="8"/>
  <c r="AY52" i="8"/>
  <c r="AY53" i="8"/>
  <c r="AY54" i="8"/>
  <c r="AY55" i="8"/>
  <c r="AY56" i="8"/>
  <c r="AY57" i="8"/>
  <c r="AY58" i="8"/>
  <c r="AY59" i="8"/>
  <c r="AY60" i="8"/>
  <c r="AY61" i="8"/>
  <c r="AY62" i="8"/>
  <c r="AY63" i="8"/>
  <c r="AY64" i="8"/>
  <c r="AY65" i="8"/>
  <c r="AY66" i="8"/>
  <c r="AY67" i="8"/>
  <c r="AY68" i="8"/>
  <c r="AY69" i="8"/>
  <c r="AY70" i="8"/>
  <c r="AY71" i="8"/>
  <c r="AY72" i="8"/>
  <c r="AY73" i="8"/>
  <c r="AY74" i="8"/>
  <c r="AY75" i="8"/>
  <c r="AY76" i="8"/>
  <c r="AY77" i="8"/>
  <c r="AY78" i="8"/>
  <c r="AY79" i="8"/>
  <c r="AY80" i="8"/>
  <c r="AY81" i="8"/>
  <c r="AY82" i="8"/>
  <c r="AY83" i="8"/>
  <c r="AY84" i="8"/>
  <c r="AY85" i="8"/>
  <c r="AY86" i="8"/>
  <c r="AY87" i="8"/>
  <c r="AY88" i="8"/>
  <c r="AY89" i="8"/>
  <c r="AY90" i="8"/>
  <c r="AY91" i="8"/>
  <c r="AY92" i="8"/>
  <c r="AY93" i="8"/>
  <c r="AY94" i="8"/>
  <c r="AY95" i="8"/>
  <c r="AY96" i="8"/>
  <c r="AY97" i="8"/>
  <c r="AY98" i="8"/>
  <c r="AY99" i="8"/>
  <c r="AY100" i="8"/>
  <c r="AY101" i="8"/>
  <c r="AY102" i="8"/>
  <c r="AY103" i="8"/>
  <c r="AY104" i="8"/>
  <c r="AY105" i="8"/>
  <c r="AY106" i="8"/>
  <c r="AY107" i="8"/>
  <c r="AY108" i="8"/>
  <c r="AY109" i="8"/>
  <c r="AY110" i="8"/>
  <c r="AY111" i="8"/>
  <c r="AY112" i="8"/>
  <c r="AY113" i="8"/>
  <c r="AY114" i="8"/>
  <c r="AY115" i="8"/>
  <c r="AY116" i="8"/>
  <c r="AY117" i="8"/>
  <c r="AY118" i="8"/>
  <c r="AY119" i="8"/>
  <c r="AY120" i="8"/>
  <c r="AY121" i="8"/>
  <c r="AY122" i="8"/>
  <c r="AY123" i="8"/>
  <c r="AY124" i="8"/>
  <c r="AY125" i="8"/>
  <c r="AY126" i="8"/>
  <c r="AY127" i="8"/>
  <c r="AY128" i="8"/>
  <c r="AY129" i="8"/>
  <c r="AY130" i="8"/>
  <c r="AY131" i="8"/>
  <c r="AY132" i="8"/>
  <c r="AY133" i="8"/>
  <c r="AY134" i="8"/>
  <c r="AY135" i="8"/>
  <c r="AY136" i="8"/>
  <c r="AY137" i="8"/>
  <c r="AY138" i="8"/>
  <c r="AY139" i="8"/>
  <c r="AY140" i="8"/>
  <c r="AY141" i="8"/>
  <c r="AY142" i="8"/>
  <c r="AY143" i="8"/>
  <c r="AY144" i="8"/>
  <c r="AY145" i="8"/>
  <c r="AY146" i="8"/>
  <c r="AY147" i="8"/>
  <c r="AY148" i="8"/>
  <c r="AY149" i="8"/>
  <c r="AY150" i="8"/>
  <c r="AY151" i="8"/>
  <c r="AY152" i="8"/>
  <c r="AY153" i="8"/>
  <c r="AY154" i="8"/>
  <c r="AY155" i="8"/>
  <c r="AY156" i="8"/>
  <c r="AY157" i="8"/>
  <c r="AY158" i="8"/>
  <c r="AY159" i="8"/>
  <c r="AY160" i="8"/>
  <c r="AY161" i="8"/>
  <c r="AY162" i="8"/>
  <c r="AY163" i="8"/>
  <c r="AY164" i="8"/>
  <c r="AY165" i="8"/>
  <c r="AY166" i="8"/>
  <c r="AY167" i="8"/>
  <c r="AY168" i="8"/>
  <c r="AY169" i="8"/>
  <c r="AY170" i="8"/>
  <c r="AY171" i="8"/>
  <c r="AY172" i="8"/>
  <c r="AY173" i="8"/>
  <c r="AY174" i="8"/>
  <c r="AY175" i="8"/>
  <c r="AY176" i="8"/>
  <c r="AY177" i="8"/>
  <c r="AY178" i="8"/>
  <c r="AY179" i="8"/>
  <c r="AY180" i="8"/>
  <c r="AY181" i="8"/>
  <c r="AY182" i="8"/>
  <c r="AY183" i="8"/>
  <c r="AY184" i="8"/>
  <c r="AY185" i="8"/>
  <c r="AY186" i="8"/>
  <c r="AY187" i="8"/>
  <c r="AY188" i="8"/>
  <c r="AY189" i="8"/>
  <c r="AY190" i="8"/>
  <c r="AY191" i="8"/>
  <c r="AY192" i="8"/>
  <c r="AY193" i="8"/>
  <c r="AY194" i="8"/>
  <c r="AY195" i="8"/>
  <c r="AY196" i="8"/>
  <c r="AY197" i="8"/>
  <c r="AY198" i="8"/>
  <c r="AY199" i="8"/>
  <c r="AY200" i="8"/>
  <c r="AY4" i="8"/>
  <c r="AX5" i="8"/>
  <c r="AZ5" i="8" s="1"/>
  <c r="AX6" i="8"/>
  <c r="AZ6" i="8" s="1"/>
  <c r="AX7" i="8"/>
  <c r="AZ7" i="8" s="1"/>
  <c r="AX8" i="8"/>
  <c r="AZ8" i="8" s="1"/>
  <c r="AX9" i="8"/>
  <c r="AZ9" i="8" s="1"/>
  <c r="AX10" i="8"/>
  <c r="AZ10" i="8" s="1"/>
  <c r="AX11" i="8"/>
  <c r="AZ11" i="8" s="1"/>
  <c r="AX12" i="8"/>
  <c r="AZ12" i="8" s="1"/>
  <c r="AX13" i="8"/>
  <c r="AZ13" i="8" s="1"/>
  <c r="AX14" i="8"/>
  <c r="AZ14" i="8" s="1"/>
  <c r="AX15" i="8"/>
  <c r="AZ15" i="8" s="1"/>
  <c r="AX16" i="8"/>
  <c r="AZ16" i="8" s="1"/>
  <c r="AX17" i="8"/>
  <c r="AZ17" i="8" s="1"/>
  <c r="AX19" i="8"/>
  <c r="AX20" i="8"/>
  <c r="AX21" i="8"/>
  <c r="AX22" i="8"/>
  <c r="AX23" i="8"/>
  <c r="AX24" i="8"/>
  <c r="AX25" i="8"/>
  <c r="AX26" i="8"/>
  <c r="AX27" i="8"/>
  <c r="AX28" i="8"/>
  <c r="AX29" i="8"/>
  <c r="AX30" i="8"/>
  <c r="AX31" i="8"/>
  <c r="AX32" i="8"/>
  <c r="AX33" i="8"/>
  <c r="AX34" i="8"/>
  <c r="AX35" i="8"/>
  <c r="AX36" i="8"/>
  <c r="AX37" i="8"/>
  <c r="AX38" i="8"/>
  <c r="AX39" i="8"/>
  <c r="AX40" i="8"/>
  <c r="AX41" i="8"/>
  <c r="AX42" i="8"/>
  <c r="AX43" i="8"/>
  <c r="AX44" i="8"/>
  <c r="AX45" i="8"/>
  <c r="AX46" i="8"/>
  <c r="AX47" i="8"/>
  <c r="AX48" i="8"/>
  <c r="AX49" i="8"/>
  <c r="AX50" i="8"/>
  <c r="AX51" i="8"/>
  <c r="AX52" i="8"/>
  <c r="AX53" i="8"/>
  <c r="AX54" i="8"/>
  <c r="AX55" i="8"/>
  <c r="AX56" i="8"/>
  <c r="AX57" i="8"/>
  <c r="AX58" i="8"/>
  <c r="AX59" i="8"/>
  <c r="AX60" i="8"/>
  <c r="AX61" i="8"/>
  <c r="AX62" i="8"/>
  <c r="AX63" i="8"/>
  <c r="AX64" i="8"/>
  <c r="AX65" i="8"/>
  <c r="AX66" i="8"/>
  <c r="AX67" i="8"/>
  <c r="AX68" i="8"/>
  <c r="AX69" i="8"/>
  <c r="AX70" i="8"/>
  <c r="AX71" i="8"/>
  <c r="AX72" i="8"/>
  <c r="AX73" i="8"/>
  <c r="AX74" i="8"/>
  <c r="AX75" i="8"/>
  <c r="AX76" i="8"/>
  <c r="AX77" i="8"/>
  <c r="AX78" i="8"/>
  <c r="AX79" i="8"/>
  <c r="AX80" i="8"/>
  <c r="AX81" i="8"/>
  <c r="AX82" i="8"/>
  <c r="AX83" i="8"/>
  <c r="AX84" i="8"/>
  <c r="AX85" i="8"/>
  <c r="AX86" i="8"/>
  <c r="AX87" i="8"/>
  <c r="AX88" i="8"/>
  <c r="AX89" i="8"/>
  <c r="AX90" i="8"/>
  <c r="AX91" i="8"/>
  <c r="AX92" i="8"/>
  <c r="AX93" i="8"/>
  <c r="AX94" i="8"/>
  <c r="AX95" i="8"/>
  <c r="AX96" i="8"/>
  <c r="AX97" i="8"/>
  <c r="AX98" i="8"/>
  <c r="AX99" i="8"/>
  <c r="AX100" i="8"/>
  <c r="AX101" i="8"/>
  <c r="AX102" i="8"/>
  <c r="AX103" i="8"/>
  <c r="AX104" i="8"/>
  <c r="AX105" i="8"/>
  <c r="AX106" i="8"/>
  <c r="AX107" i="8"/>
  <c r="AX108" i="8"/>
  <c r="AX109" i="8"/>
  <c r="AX110" i="8"/>
  <c r="AX111" i="8"/>
  <c r="AX112" i="8"/>
  <c r="AX113" i="8"/>
  <c r="AX114" i="8"/>
  <c r="AX115" i="8"/>
  <c r="AX116" i="8"/>
  <c r="AX117" i="8"/>
  <c r="AX118" i="8"/>
  <c r="AX119" i="8"/>
  <c r="AX120" i="8"/>
  <c r="AX121" i="8"/>
  <c r="AX122" i="8"/>
  <c r="AX123" i="8"/>
  <c r="AX124" i="8"/>
  <c r="AX125" i="8"/>
  <c r="AX126" i="8"/>
  <c r="AX127" i="8"/>
  <c r="AX128" i="8"/>
  <c r="AX129" i="8"/>
  <c r="AX130" i="8"/>
  <c r="AX131" i="8"/>
  <c r="AX132" i="8"/>
  <c r="AX133" i="8"/>
  <c r="AX134" i="8"/>
  <c r="AX135" i="8"/>
  <c r="AX136" i="8"/>
  <c r="AX137" i="8"/>
  <c r="AX138" i="8"/>
  <c r="AX139" i="8"/>
  <c r="AX140" i="8"/>
  <c r="AX141" i="8"/>
  <c r="AX142" i="8"/>
  <c r="AX143" i="8"/>
  <c r="AX144" i="8"/>
  <c r="AX145" i="8"/>
  <c r="AX146" i="8"/>
  <c r="AX147" i="8"/>
  <c r="AX148" i="8"/>
  <c r="AX149" i="8"/>
  <c r="AX150" i="8"/>
  <c r="AX151" i="8"/>
  <c r="AX152" i="8"/>
  <c r="AX153" i="8"/>
  <c r="AX154" i="8"/>
  <c r="AX155" i="8"/>
  <c r="AX156" i="8"/>
  <c r="AX157" i="8"/>
  <c r="AX158" i="8"/>
  <c r="AX159" i="8"/>
  <c r="AX160" i="8"/>
  <c r="AX161" i="8"/>
  <c r="AX162" i="8"/>
  <c r="AX163" i="8"/>
  <c r="AX164" i="8"/>
  <c r="AX165" i="8"/>
  <c r="AX166" i="8"/>
  <c r="AX167" i="8"/>
  <c r="AX168" i="8"/>
  <c r="AX169" i="8"/>
  <c r="AX170" i="8"/>
  <c r="AX171" i="8"/>
  <c r="AX172" i="8"/>
  <c r="AX173" i="8"/>
  <c r="AX174" i="8"/>
  <c r="AX175" i="8"/>
  <c r="AX176" i="8"/>
  <c r="AX177" i="8"/>
  <c r="AX178" i="8"/>
  <c r="AX179" i="8"/>
  <c r="AX180" i="8"/>
  <c r="AX181" i="8"/>
  <c r="AX182" i="8"/>
  <c r="AX183" i="8"/>
  <c r="AX184" i="8"/>
  <c r="AX185" i="8"/>
  <c r="AX186" i="8"/>
  <c r="AX187" i="8"/>
  <c r="AX188" i="8"/>
  <c r="AX189" i="8"/>
  <c r="AX190" i="8"/>
  <c r="AX191" i="8"/>
  <c r="AX192" i="8"/>
  <c r="AX193" i="8"/>
  <c r="AX194" i="8"/>
  <c r="AX195" i="8"/>
  <c r="AX196" i="8"/>
  <c r="AX197" i="8"/>
  <c r="AX198" i="8"/>
  <c r="AX199" i="8"/>
  <c r="AX200" i="8"/>
  <c r="AX4" i="8"/>
  <c r="AZ4" i="8" s="1"/>
  <c r="AW19" i="8"/>
  <c r="AW20" i="8"/>
  <c r="AW21" i="8"/>
  <c r="AW22" i="8"/>
  <c r="AW23" i="8"/>
  <c r="AW24" i="8"/>
  <c r="AW25" i="8"/>
  <c r="AW26" i="8"/>
  <c r="AW27" i="8"/>
  <c r="AW28" i="8"/>
  <c r="AW29" i="8"/>
  <c r="AW30" i="8"/>
  <c r="AW31" i="8"/>
  <c r="AW32" i="8"/>
  <c r="AW33" i="8"/>
  <c r="AW34" i="8"/>
  <c r="AW35" i="8"/>
  <c r="AW36" i="8"/>
  <c r="AW37" i="8"/>
  <c r="AW38" i="8"/>
  <c r="AW39" i="8"/>
  <c r="AW40" i="8"/>
  <c r="AW41" i="8"/>
  <c r="AW42" i="8"/>
  <c r="AW43" i="8"/>
  <c r="AW44" i="8"/>
  <c r="AW45" i="8"/>
  <c r="AW46" i="8"/>
  <c r="AW47" i="8"/>
  <c r="AW48" i="8"/>
  <c r="AW49" i="8"/>
  <c r="AW50" i="8"/>
  <c r="AW51" i="8"/>
  <c r="AW52" i="8"/>
  <c r="AW53" i="8"/>
  <c r="AW54" i="8"/>
  <c r="AW55" i="8"/>
  <c r="AW56" i="8"/>
  <c r="AW57" i="8"/>
  <c r="AW58" i="8"/>
  <c r="AW59" i="8"/>
  <c r="AW60" i="8"/>
  <c r="AW61" i="8"/>
  <c r="AW62" i="8"/>
  <c r="AW63" i="8"/>
  <c r="AW64" i="8"/>
  <c r="AW65" i="8"/>
  <c r="AW66" i="8"/>
  <c r="AW67" i="8"/>
  <c r="AW68" i="8"/>
  <c r="AW69" i="8"/>
  <c r="AW70" i="8"/>
  <c r="AW71" i="8"/>
  <c r="AW72" i="8"/>
  <c r="AW73" i="8"/>
  <c r="AW74" i="8"/>
  <c r="AW75" i="8"/>
  <c r="AW76" i="8"/>
  <c r="AW77" i="8"/>
  <c r="AW78" i="8"/>
  <c r="AW79" i="8"/>
  <c r="AW80" i="8"/>
  <c r="AW81" i="8"/>
  <c r="AW82" i="8"/>
  <c r="AW83" i="8"/>
  <c r="AW84" i="8"/>
  <c r="AW85" i="8"/>
  <c r="AW86" i="8"/>
  <c r="AW87" i="8"/>
  <c r="AW88" i="8"/>
  <c r="AW89" i="8"/>
  <c r="AW90" i="8"/>
  <c r="AW91" i="8"/>
  <c r="AW92" i="8"/>
  <c r="AW93" i="8"/>
  <c r="AW94" i="8"/>
  <c r="AW95" i="8"/>
  <c r="AW96" i="8"/>
  <c r="AW97" i="8"/>
  <c r="AW98" i="8"/>
  <c r="AW99" i="8"/>
  <c r="AW100" i="8"/>
  <c r="AW101" i="8"/>
  <c r="AW102" i="8"/>
  <c r="AW103" i="8"/>
  <c r="AW104" i="8"/>
  <c r="AW105" i="8"/>
  <c r="AW106" i="8"/>
  <c r="AW107" i="8"/>
  <c r="AW108" i="8"/>
  <c r="AW109" i="8"/>
  <c r="AW110" i="8"/>
  <c r="AW111" i="8"/>
  <c r="AW112" i="8"/>
  <c r="AW113" i="8"/>
  <c r="AW114" i="8"/>
  <c r="AW115" i="8"/>
  <c r="AW116" i="8"/>
  <c r="AW117" i="8"/>
  <c r="AW118" i="8"/>
  <c r="AW119" i="8"/>
  <c r="AW120" i="8"/>
  <c r="AW121" i="8"/>
  <c r="AW122" i="8"/>
  <c r="AW123" i="8"/>
  <c r="AW124" i="8"/>
  <c r="AW125" i="8"/>
  <c r="AW126" i="8"/>
  <c r="AW127" i="8"/>
  <c r="AW128" i="8"/>
  <c r="AW129" i="8"/>
  <c r="AW130" i="8"/>
  <c r="AW131" i="8"/>
  <c r="AW132" i="8"/>
  <c r="AW133" i="8"/>
  <c r="AW134" i="8"/>
  <c r="AW135" i="8"/>
  <c r="AW136" i="8"/>
  <c r="AW137" i="8"/>
  <c r="AW138" i="8"/>
  <c r="AW139" i="8"/>
  <c r="AW140" i="8"/>
  <c r="AW141" i="8"/>
  <c r="AW142" i="8"/>
  <c r="AW143" i="8"/>
  <c r="AW144" i="8"/>
  <c r="AW145" i="8"/>
  <c r="AW146" i="8"/>
  <c r="AW147" i="8"/>
  <c r="AW148" i="8"/>
  <c r="AW149" i="8"/>
  <c r="AW150" i="8"/>
  <c r="AW151" i="8"/>
  <c r="AW152" i="8"/>
  <c r="AW153" i="8"/>
  <c r="AW154" i="8"/>
  <c r="AW155" i="8"/>
  <c r="AW156" i="8"/>
  <c r="AW157" i="8"/>
  <c r="AW158" i="8"/>
  <c r="AW159" i="8"/>
  <c r="AW160" i="8"/>
  <c r="AW161" i="8"/>
  <c r="AW162" i="8"/>
  <c r="AW163" i="8"/>
  <c r="AW164" i="8"/>
  <c r="AW165" i="8"/>
  <c r="AW166" i="8"/>
  <c r="AW167" i="8"/>
  <c r="AW168" i="8"/>
  <c r="AW169" i="8"/>
  <c r="AW170" i="8"/>
  <c r="AW171" i="8"/>
  <c r="AW172" i="8"/>
  <c r="AW173" i="8"/>
  <c r="AW174" i="8"/>
  <c r="AW175" i="8"/>
  <c r="AW176" i="8"/>
  <c r="AW177" i="8"/>
  <c r="AW178" i="8"/>
  <c r="AW179" i="8"/>
  <c r="AW180" i="8"/>
  <c r="AW181" i="8"/>
  <c r="AW182" i="8"/>
  <c r="AW183" i="8"/>
  <c r="AW184" i="8"/>
  <c r="AW185" i="8"/>
  <c r="AW186" i="8"/>
  <c r="AW187" i="8"/>
  <c r="AW188" i="8"/>
  <c r="AW189" i="8"/>
  <c r="AW190" i="8"/>
  <c r="AW191" i="8"/>
  <c r="AW192" i="8"/>
  <c r="AW193" i="8"/>
  <c r="AW194" i="8"/>
  <c r="AW195" i="8"/>
  <c r="AW196" i="8"/>
  <c r="AW197" i="8"/>
  <c r="AW198" i="8"/>
  <c r="AW199" i="8"/>
  <c r="AW200" i="8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9" i="8"/>
  <c r="AV20" i="8"/>
  <c r="AV21" i="8"/>
  <c r="AV22" i="8"/>
  <c r="AV23" i="8"/>
  <c r="AV24" i="8"/>
  <c r="AV25" i="8"/>
  <c r="AV26" i="8"/>
  <c r="AV27" i="8"/>
  <c r="AV28" i="8"/>
  <c r="AV29" i="8"/>
  <c r="AV30" i="8"/>
  <c r="AV31" i="8"/>
  <c r="AV32" i="8"/>
  <c r="AV33" i="8"/>
  <c r="AV34" i="8"/>
  <c r="AV35" i="8"/>
  <c r="AV36" i="8"/>
  <c r="AV37" i="8"/>
  <c r="AV38" i="8"/>
  <c r="AV39" i="8"/>
  <c r="AV40" i="8"/>
  <c r="AV41" i="8"/>
  <c r="AV42" i="8"/>
  <c r="AV43" i="8"/>
  <c r="AV44" i="8"/>
  <c r="AV45" i="8"/>
  <c r="AV46" i="8"/>
  <c r="AV47" i="8"/>
  <c r="AV48" i="8"/>
  <c r="AV49" i="8"/>
  <c r="AV50" i="8"/>
  <c r="AV51" i="8"/>
  <c r="AV52" i="8"/>
  <c r="AV53" i="8"/>
  <c r="AV54" i="8"/>
  <c r="AV55" i="8"/>
  <c r="AV56" i="8"/>
  <c r="AV57" i="8"/>
  <c r="AV58" i="8"/>
  <c r="AV59" i="8"/>
  <c r="AV60" i="8"/>
  <c r="AV61" i="8"/>
  <c r="AV62" i="8"/>
  <c r="AV63" i="8"/>
  <c r="AV64" i="8"/>
  <c r="AV65" i="8"/>
  <c r="AV66" i="8"/>
  <c r="AV67" i="8"/>
  <c r="AV68" i="8"/>
  <c r="AV69" i="8"/>
  <c r="AV70" i="8"/>
  <c r="AV71" i="8"/>
  <c r="AV72" i="8"/>
  <c r="AV73" i="8"/>
  <c r="AV74" i="8"/>
  <c r="AV75" i="8"/>
  <c r="AV76" i="8"/>
  <c r="AV77" i="8"/>
  <c r="AV78" i="8"/>
  <c r="AV79" i="8"/>
  <c r="AV80" i="8"/>
  <c r="AV81" i="8"/>
  <c r="AV82" i="8"/>
  <c r="AV83" i="8"/>
  <c r="AV84" i="8"/>
  <c r="AV85" i="8"/>
  <c r="AV86" i="8"/>
  <c r="AV87" i="8"/>
  <c r="AV88" i="8"/>
  <c r="AV89" i="8"/>
  <c r="AV90" i="8"/>
  <c r="AV91" i="8"/>
  <c r="AV92" i="8"/>
  <c r="AV93" i="8"/>
  <c r="AV94" i="8"/>
  <c r="AV95" i="8"/>
  <c r="AV96" i="8"/>
  <c r="AV97" i="8"/>
  <c r="AV98" i="8"/>
  <c r="AV99" i="8"/>
  <c r="AV100" i="8"/>
  <c r="AV101" i="8"/>
  <c r="AV102" i="8"/>
  <c r="AV103" i="8"/>
  <c r="AV104" i="8"/>
  <c r="AV105" i="8"/>
  <c r="AV106" i="8"/>
  <c r="AV107" i="8"/>
  <c r="AV108" i="8"/>
  <c r="AV109" i="8"/>
  <c r="AV110" i="8"/>
  <c r="AV111" i="8"/>
  <c r="AV112" i="8"/>
  <c r="AV113" i="8"/>
  <c r="AV114" i="8"/>
  <c r="AV115" i="8"/>
  <c r="AV116" i="8"/>
  <c r="AV117" i="8"/>
  <c r="AV118" i="8"/>
  <c r="AV119" i="8"/>
  <c r="AV120" i="8"/>
  <c r="AV121" i="8"/>
  <c r="AV122" i="8"/>
  <c r="AV123" i="8"/>
  <c r="AV124" i="8"/>
  <c r="AV125" i="8"/>
  <c r="AV126" i="8"/>
  <c r="AV127" i="8"/>
  <c r="AV128" i="8"/>
  <c r="AV129" i="8"/>
  <c r="AV130" i="8"/>
  <c r="AV131" i="8"/>
  <c r="AV132" i="8"/>
  <c r="AV133" i="8"/>
  <c r="AV134" i="8"/>
  <c r="AV135" i="8"/>
  <c r="AV136" i="8"/>
  <c r="AV137" i="8"/>
  <c r="AV138" i="8"/>
  <c r="AV139" i="8"/>
  <c r="AV140" i="8"/>
  <c r="AV141" i="8"/>
  <c r="AV142" i="8"/>
  <c r="AV143" i="8"/>
  <c r="AV144" i="8"/>
  <c r="AV145" i="8"/>
  <c r="AV146" i="8"/>
  <c r="AV147" i="8"/>
  <c r="AV148" i="8"/>
  <c r="AV149" i="8"/>
  <c r="AV150" i="8"/>
  <c r="AV151" i="8"/>
  <c r="AV152" i="8"/>
  <c r="AV153" i="8"/>
  <c r="AV154" i="8"/>
  <c r="AV155" i="8"/>
  <c r="AV156" i="8"/>
  <c r="AV157" i="8"/>
  <c r="AV158" i="8"/>
  <c r="AV159" i="8"/>
  <c r="AV160" i="8"/>
  <c r="AV161" i="8"/>
  <c r="AV162" i="8"/>
  <c r="AV163" i="8"/>
  <c r="AV164" i="8"/>
  <c r="AV165" i="8"/>
  <c r="AV166" i="8"/>
  <c r="AV167" i="8"/>
  <c r="AV168" i="8"/>
  <c r="AV169" i="8"/>
  <c r="AV170" i="8"/>
  <c r="AV171" i="8"/>
  <c r="AV172" i="8"/>
  <c r="AV173" i="8"/>
  <c r="AV174" i="8"/>
  <c r="AV175" i="8"/>
  <c r="AV176" i="8"/>
  <c r="AV177" i="8"/>
  <c r="AV178" i="8"/>
  <c r="AV179" i="8"/>
  <c r="AV180" i="8"/>
  <c r="AV181" i="8"/>
  <c r="AV182" i="8"/>
  <c r="AV183" i="8"/>
  <c r="AV184" i="8"/>
  <c r="AV185" i="8"/>
  <c r="AV186" i="8"/>
  <c r="AV187" i="8"/>
  <c r="AV188" i="8"/>
  <c r="AV189" i="8"/>
  <c r="AV190" i="8"/>
  <c r="AV191" i="8"/>
  <c r="AV192" i="8"/>
  <c r="AV193" i="8"/>
  <c r="AV194" i="8"/>
  <c r="AV195" i="8"/>
  <c r="AV196" i="8"/>
  <c r="AV197" i="8"/>
  <c r="AV198" i="8"/>
  <c r="AV199" i="8"/>
  <c r="AV200" i="8"/>
  <c r="AV4" i="8"/>
  <c r="AU5" i="8"/>
  <c r="AW5" i="8" s="1"/>
  <c r="AU6" i="8"/>
  <c r="AW6" i="8" s="1"/>
  <c r="AU7" i="8"/>
  <c r="AW7" i="8" s="1"/>
  <c r="AU8" i="8"/>
  <c r="AW8" i="8" s="1"/>
  <c r="AU9" i="8"/>
  <c r="AW9" i="8" s="1"/>
  <c r="AU10" i="8"/>
  <c r="AW10" i="8" s="1"/>
  <c r="AU11" i="8"/>
  <c r="AW11" i="8" s="1"/>
  <c r="AU12" i="8"/>
  <c r="AW12" i="8" s="1"/>
  <c r="AU13" i="8"/>
  <c r="AW13" i="8" s="1"/>
  <c r="AU14" i="8"/>
  <c r="AW14" i="8" s="1"/>
  <c r="AU15" i="8"/>
  <c r="AW15" i="8" s="1"/>
  <c r="AU16" i="8"/>
  <c r="AW16" i="8" s="1"/>
  <c r="AU17" i="8"/>
  <c r="AW17" i="8" s="1"/>
  <c r="AU19" i="8"/>
  <c r="AU20" i="8"/>
  <c r="AU21" i="8"/>
  <c r="AU22" i="8"/>
  <c r="AU23" i="8"/>
  <c r="AU24" i="8"/>
  <c r="AU25" i="8"/>
  <c r="AU26" i="8"/>
  <c r="AU27" i="8"/>
  <c r="AU28" i="8"/>
  <c r="AU29" i="8"/>
  <c r="AU30" i="8"/>
  <c r="AU31" i="8"/>
  <c r="AU32" i="8"/>
  <c r="AU33" i="8"/>
  <c r="AU34" i="8"/>
  <c r="AU35" i="8"/>
  <c r="AU36" i="8"/>
  <c r="AU37" i="8"/>
  <c r="AU38" i="8"/>
  <c r="AU39" i="8"/>
  <c r="AU40" i="8"/>
  <c r="AU41" i="8"/>
  <c r="AU42" i="8"/>
  <c r="AU43" i="8"/>
  <c r="AU44" i="8"/>
  <c r="AU45" i="8"/>
  <c r="AU46" i="8"/>
  <c r="AU47" i="8"/>
  <c r="AU48" i="8"/>
  <c r="AU49" i="8"/>
  <c r="AU50" i="8"/>
  <c r="AU51" i="8"/>
  <c r="AU52" i="8"/>
  <c r="AU53" i="8"/>
  <c r="AU54" i="8"/>
  <c r="AU55" i="8"/>
  <c r="AU56" i="8"/>
  <c r="AU57" i="8"/>
  <c r="AU58" i="8"/>
  <c r="AU59" i="8"/>
  <c r="AU60" i="8"/>
  <c r="AU61" i="8"/>
  <c r="AU62" i="8"/>
  <c r="AU63" i="8"/>
  <c r="AU64" i="8"/>
  <c r="AU65" i="8"/>
  <c r="AU66" i="8"/>
  <c r="AU67" i="8"/>
  <c r="AU68" i="8"/>
  <c r="AU69" i="8"/>
  <c r="AU70" i="8"/>
  <c r="AU71" i="8"/>
  <c r="AU72" i="8"/>
  <c r="AU73" i="8"/>
  <c r="AU74" i="8"/>
  <c r="AU75" i="8"/>
  <c r="AU76" i="8"/>
  <c r="AU77" i="8"/>
  <c r="AU78" i="8"/>
  <c r="AU79" i="8"/>
  <c r="AU80" i="8"/>
  <c r="AU81" i="8"/>
  <c r="AU82" i="8"/>
  <c r="AU83" i="8"/>
  <c r="AU84" i="8"/>
  <c r="AU85" i="8"/>
  <c r="AU86" i="8"/>
  <c r="AU87" i="8"/>
  <c r="AU88" i="8"/>
  <c r="AU89" i="8"/>
  <c r="AU90" i="8"/>
  <c r="AU91" i="8"/>
  <c r="AU92" i="8"/>
  <c r="AU93" i="8"/>
  <c r="AU94" i="8"/>
  <c r="AU95" i="8"/>
  <c r="AU96" i="8"/>
  <c r="AU97" i="8"/>
  <c r="AU98" i="8"/>
  <c r="AU99" i="8"/>
  <c r="AU100" i="8"/>
  <c r="AU101" i="8"/>
  <c r="AU102" i="8"/>
  <c r="AU103" i="8"/>
  <c r="AU104" i="8"/>
  <c r="AU105" i="8"/>
  <c r="AU106" i="8"/>
  <c r="AU107" i="8"/>
  <c r="AU108" i="8"/>
  <c r="AU109" i="8"/>
  <c r="AU110" i="8"/>
  <c r="AU111" i="8"/>
  <c r="AU112" i="8"/>
  <c r="AU113" i="8"/>
  <c r="AU114" i="8"/>
  <c r="AU115" i="8"/>
  <c r="AU116" i="8"/>
  <c r="AU117" i="8"/>
  <c r="AU118" i="8"/>
  <c r="AU119" i="8"/>
  <c r="AU120" i="8"/>
  <c r="AU121" i="8"/>
  <c r="AU122" i="8"/>
  <c r="AU123" i="8"/>
  <c r="AU124" i="8"/>
  <c r="AU125" i="8"/>
  <c r="AU126" i="8"/>
  <c r="AU127" i="8"/>
  <c r="AU128" i="8"/>
  <c r="AU129" i="8"/>
  <c r="AU130" i="8"/>
  <c r="AU131" i="8"/>
  <c r="AU132" i="8"/>
  <c r="AU133" i="8"/>
  <c r="AU134" i="8"/>
  <c r="AU135" i="8"/>
  <c r="AU136" i="8"/>
  <c r="AU137" i="8"/>
  <c r="AU138" i="8"/>
  <c r="AU139" i="8"/>
  <c r="AU140" i="8"/>
  <c r="AU141" i="8"/>
  <c r="AU142" i="8"/>
  <c r="AU143" i="8"/>
  <c r="AU144" i="8"/>
  <c r="AU145" i="8"/>
  <c r="AU146" i="8"/>
  <c r="AU147" i="8"/>
  <c r="AU148" i="8"/>
  <c r="AU149" i="8"/>
  <c r="AU150" i="8"/>
  <c r="AU151" i="8"/>
  <c r="AU152" i="8"/>
  <c r="AU153" i="8"/>
  <c r="AU154" i="8"/>
  <c r="AU155" i="8"/>
  <c r="AU156" i="8"/>
  <c r="AU157" i="8"/>
  <c r="AU158" i="8"/>
  <c r="AU159" i="8"/>
  <c r="AU160" i="8"/>
  <c r="AU161" i="8"/>
  <c r="AU162" i="8"/>
  <c r="AU163" i="8"/>
  <c r="AU164" i="8"/>
  <c r="AU165" i="8"/>
  <c r="AU166" i="8"/>
  <c r="AU167" i="8"/>
  <c r="AU168" i="8"/>
  <c r="AU169" i="8"/>
  <c r="AU170" i="8"/>
  <c r="AU171" i="8"/>
  <c r="AU172" i="8"/>
  <c r="AU173" i="8"/>
  <c r="AU174" i="8"/>
  <c r="AU175" i="8"/>
  <c r="AU176" i="8"/>
  <c r="AU177" i="8"/>
  <c r="AU178" i="8"/>
  <c r="AU179" i="8"/>
  <c r="AU180" i="8"/>
  <c r="AU181" i="8"/>
  <c r="AU182" i="8"/>
  <c r="AU183" i="8"/>
  <c r="AU184" i="8"/>
  <c r="AU185" i="8"/>
  <c r="AU186" i="8"/>
  <c r="AU187" i="8"/>
  <c r="AU188" i="8"/>
  <c r="AU189" i="8"/>
  <c r="AU190" i="8"/>
  <c r="AU191" i="8"/>
  <c r="AU192" i="8"/>
  <c r="AU193" i="8"/>
  <c r="AU194" i="8"/>
  <c r="AU195" i="8"/>
  <c r="AU196" i="8"/>
  <c r="AU197" i="8"/>
  <c r="AU198" i="8"/>
  <c r="AU199" i="8"/>
  <c r="AU200" i="8"/>
  <c r="AU4" i="8"/>
  <c r="AW4" i="8" s="1"/>
  <c r="AT19" i="8"/>
  <c r="AT20" i="8"/>
  <c r="AT21" i="8"/>
  <c r="AT22" i="8"/>
  <c r="AT23" i="8"/>
  <c r="AT24" i="8"/>
  <c r="AT25" i="8"/>
  <c r="AT26" i="8"/>
  <c r="AT27" i="8"/>
  <c r="AT28" i="8"/>
  <c r="AT29" i="8"/>
  <c r="AT30" i="8"/>
  <c r="AT31" i="8"/>
  <c r="AT32" i="8"/>
  <c r="AT33" i="8"/>
  <c r="AT34" i="8"/>
  <c r="AT35" i="8"/>
  <c r="AT36" i="8"/>
  <c r="AT37" i="8"/>
  <c r="AT38" i="8"/>
  <c r="AT39" i="8"/>
  <c r="AT40" i="8"/>
  <c r="AT41" i="8"/>
  <c r="AT42" i="8"/>
  <c r="AT43" i="8"/>
  <c r="AT44" i="8"/>
  <c r="AT45" i="8"/>
  <c r="AT46" i="8"/>
  <c r="AT47" i="8"/>
  <c r="AT48" i="8"/>
  <c r="AT49" i="8"/>
  <c r="AT50" i="8"/>
  <c r="AT51" i="8"/>
  <c r="AT52" i="8"/>
  <c r="AT53" i="8"/>
  <c r="AT54" i="8"/>
  <c r="AT55" i="8"/>
  <c r="AT56" i="8"/>
  <c r="AT57" i="8"/>
  <c r="AT58" i="8"/>
  <c r="AT59" i="8"/>
  <c r="AT60" i="8"/>
  <c r="AT61" i="8"/>
  <c r="AT62" i="8"/>
  <c r="AT63" i="8"/>
  <c r="AT64" i="8"/>
  <c r="AT65" i="8"/>
  <c r="AT66" i="8"/>
  <c r="AT67" i="8"/>
  <c r="AT68" i="8"/>
  <c r="AT69" i="8"/>
  <c r="AT70" i="8"/>
  <c r="AT71" i="8"/>
  <c r="AT72" i="8"/>
  <c r="AT73" i="8"/>
  <c r="AT74" i="8"/>
  <c r="AT75" i="8"/>
  <c r="AT76" i="8"/>
  <c r="AT77" i="8"/>
  <c r="AT78" i="8"/>
  <c r="AT79" i="8"/>
  <c r="AT80" i="8"/>
  <c r="AT81" i="8"/>
  <c r="AT82" i="8"/>
  <c r="AT83" i="8"/>
  <c r="AT84" i="8"/>
  <c r="AT85" i="8"/>
  <c r="AT86" i="8"/>
  <c r="AT87" i="8"/>
  <c r="AT88" i="8"/>
  <c r="AT89" i="8"/>
  <c r="AT90" i="8"/>
  <c r="AT91" i="8"/>
  <c r="AT92" i="8"/>
  <c r="AT93" i="8"/>
  <c r="AT94" i="8"/>
  <c r="AT95" i="8"/>
  <c r="AT96" i="8"/>
  <c r="AT97" i="8"/>
  <c r="AT98" i="8"/>
  <c r="AT99" i="8"/>
  <c r="AT100" i="8"/>
  <c r="AT101" i="8"/>
  <c r="AT102" i="8"/>
  <c r="AT103" i="8"/>
  <c r="AT104" i="8"/>
  <c r="AT105" i="8"/>
  <c r="AT106" i="8"/>
  <c r="AT107" i="8"/>
  <c r="AT108" i="8"/>
  <c r="AT109" i="8"/>
  <c r="AT110" i="8"/>
  <c r="AT111" i="8"/>
  <c r="AT112" i="8"/>
  <c r="AT113" i="8"/>
  <c r="AT114" i="8"/>
  <c r="AT115" i="8"/>
  <c r="AT116" i="8"/>
  <c r="AT117" i="8"/>
  <c r="AT118" i="8"/>
  <c r="AT119" i="8"/>
  <c r="AT120" i="8"/>
  <c r="AT121" i="8"/>
  <c r="AT122" i="8"/>
  <c r="AT123" i="8"/>
  <c r="AT124" i="8"/>
  <c r="AT125" i="8"/>
  <c r="AT126" i="8"/>
  <c r="AT127" i="8"/>
  <c r="AT128" i="8"/>
  <c r="AT129" i="8"/>
  <c r="AT130" i="8"/>
  <c r="AT131" i="8"/>
  <c r="AT132" i="8"/>
  <c r="AT133" i="8"/>
  <c r="AT134" i="8"/>
  <c r="AT135" i="8"/>
  <c r="AT136" i="8"/>
  <c r="AT137" i="8"/>
  <c r="AT138" i="8"/>
  <c r="AT139" i="8"/>
  <c r="AT140" i="8"/>
  <c r="AT141" i="8"/>
  <c r="AT142" i="8"/>
  <c r="AT143" i="8"/>
  <c r="AT144" i="8"/>
  <c r="AT145" i="8"/>
  <c r="AT146" i="8"/>
  <c r="AT147" i="8"/>
  <c r="AT148" i="8"/>
  <c r="AT149" i="8"/>
  <c r="AT150" i="8"/>
  <c r="AT151" i="8"/>
  <c r="AT152" i="8"/>
  <c r="AT153" i="8"/>
  <c r="AT154" i="8"/>
  <c r="AT155" i="8"/>
  <c r="AT156" i="8"/>
  <c r="AT157" i="8"/>
  <c r="AT158" i="8"/>
  <c r="AT159" i="8"/>
  <c r="AT160" i="8"/>
  <c r="AT161" i="8"/>
  <c r="AT162" i="8"/>
  <c r="AT163" i="8"/>
  <c r="AT164" i="8"/>
  <c r="AT165" i="8"/>
  <c r="AT166" i="8"/>
  <c r="AT167" i="8"/>
  <c r="AT168" i="8"/>
  <c r="AT169" i="8"/>
  <c r="AT170" i="8"/>
  <c r="AT171" i="8"/>
  <c r="AT172" i="8"/>
  <c r="AT173" i="8"/>
  <c r="AT174" i="8"/>
  <c r="AT175" i="8"/>
  <c r="AT176" i="8"/>
  <c r="AT177" i="8"/>
  <c r="AT178" i="8"/>
  <c r="AT179" i="8"/>
  <c r="AT180" i="8"/>
  <c r="AT181" i="8"/>
  <c r="AT182" i="8"/>
  <c r="AT183" i="8"/>
  <c r="AT184" i="8"/>
  <c r="AT185" i="8"/>
  <c r="AT186" i="8"/>
  <c r="AT187" i="8"/>
  <c r="AT188" i="8"/>
  <c r="AT189" i="8"/>
  <c r="AT190" i="8"/>
  <c r="AT191" i="8"/>
  <c r="AT192" i="8"/>
  <c r="AT193" i="8"/>
  <c r="AT194" i="8"/>
  <c r="AT195" i="8"/>
  <c r="AT196" i="8"/>
  <c r="AT197" i="8"/>
  <c r="AT198" i="8"/>
  <c r="AT199" i="8"/>
  <c r="AT200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9" i="8"/>
  <c r="AS20" i="8"/>
  <c r="AS21" i="8"/>
  <c r="AS22" i="8"/>
  <c r="AS23" i="8"/>
  <c r="AS24" i="8"/>
  <c r="AS25" i="8"/>
  <c r="AS26" i="8"/>
  <c r="AS27" i="8"/>
  <c r="AS28" i="8"/>
  <c r="AS29" i="8"/>
  <c r="AS30" i="8"/>
  <c r="AS31" i="8"/>
  <c r="AS32" i="8"/>
  <c r="AS33" i="8"/>
  <c r="AS34" i="8"/>
  <c r="AS35" i="8"/>
  <c r="AS36" i="8"/>
  <c r="AS37" i="8"/>
  <c r="AS38" i="8"/>
  <c r="AS39" i="8"/>
  <c r="AS40" i="8"/>
  <c r="AS41" i="8"/>
  <c r="AS42" i="8"/>
  <c r="AS43" i="8"/>
  <c r="AS44" i="8"/>
  <c r="AS45" i="8"/>
  <c r="AS46" i="8"/>
  <c r="AS47" i="8"/>
  <c r="AS48" i="8"/>
  <c r="AS49" i="8"/>
  <c r="AS50" i="8"/>
  <c r="AS51" i="8"/>
  <c r="AS52" i="8"/>
  <c r="AS53" i="8"/>
  <c r="AS54" i="8"/>
  <c r="AS55" i="8"/>
  <c r="AS56" i="8"/>
  <c r="AS57" i="8"/>
  <c r="AS58" i="8"/>
  <c r="AS59" i="8"/>
  <c r="AS60" i="8"/>
  <c r="AS61" i="8"/>
  <c r="AS62" i="8"/>
  <c r="AS63" i="8"/>
  <c r="AS64" i="8"/>
  <c r="AS65" i="8"/>
  <c r="AS66" i="8"/>
  <c r="AS67" i="8"/>
  <c r="AS68" i="8"/>
  <c r="AS69" i="8"/>
  <c r="AS70" i="8"/>
  <c r="AS71" i="8"/>
  <c r="AS72" i="8"/>
  <c r="AS73" i="8"/>
  <c r="AS74" i="8"/>
  <c r="AS75" i="8"/>
  <c r="AS76" i="8"/>
  <c r="AS77" i="8"/>
  <c r="AS78" i="8"/>
  <c r="AS79" i="8"/>
  <c r="AS80" i="8"/>
  <c r="AS81" i="8"/>
  <c r="AS82" i="8"/>
  <c r="AS83" i="8"/>
  <c r="AS84" i="8"/>
  <c r="AS85" i="8"/>
  <c r="AS86" i="8"/>
  <c r="AS87" i="8"/>
  <c r="AS88" i="8"/>
  <c r="AS89" i="8"/>
  <c r="AS90" i="8"/>
  <c r="AS91" i="8"/>
  <c r="AS92" i="8"/>
  <c r="AS93" i="8"/>
  <c r="AS94" i="8"/>
  <c r="AS95" i="8"/>
  <c r="AS96" i="8"/>
  <c r="AS97" i="8"/>
  <c r="AS98" i="8"/>
  <c r="AS99" i="8"/>
  <c r="AS100" i="8"/>
  <c r="AS101" i="8"/>
  <c r="AS102" i="8"/>
  <c r="AS103" i="8"/>
  <c r="AS104" i="8"/>
  <c r="AS105" i="8"/>
  <c r="AS106" i="8"/>
  <c r="AS107" i="8"/>
  <c r="AS108" i="8"/>
  <c r="AS109" i="8"/>
  <c r="AS110" i="8"/>
  <c r="AS111" i="8"/>
  <c r="AS112" i="8"/>
  <c r="AS113" i="8"/>
  <c r="AS114" i="8"/>
  <c r="AS115" i="8"/>
  <c r="AS116" i="8"/>
  <c r="AS117" i="8"/>
  <c r="AS118" i="8"/>
  <c r="AS119" i="8"/>
  <c r="AS120" i="8"/>
  <c r="AS121" i="8"/>
  <c r="AS122" i="8"/>
  <c r="AS123" i="8"/>
  <c r="AS124" i="8"/>
  <c r="AS125" i="8"/>
  <c r="AS126" i="8"/>
  <c r="AS127" i="8"/>
  <c r="AS128" i="8"/>
  <c r="AS129" i="8"/>
  <c r="AS130" i="8"/>
  <c r="AS131" i="8"/>
  <c r="AS132" i="8"/>
  <c r="AS133" i="8"/>
  <c r="AS134" i="8"/>
  <c r="AS135" i="8"/>
  <c r="AS136" i="8"/>
  <c r="AS137" i="8"/>
  <c r="AS138" i="8"/>
  <c r="AS139" i="8"/>
  <c r="AS140" i="8"/>
  <c r="AS141" i="8"/>
  <c r="AS142" i="8"/>
  <c r="AS143" i="8"/>
  <c r="AS144" i="8"/>
  <c r="AS145" i="8"/>
  <c r="AS146" i="8"/>
  <c r="AS147" i="8"/>
  <c r="AS148" i="8"/>
  <c r="AS149" i="8"/>
  <c r="AS150" i="8"/>
  <c r="AS151" i="8"/>
  <c r="AS152" i="8"/>
  <c r="AS153" i="8"/>
  <c r="AS154" i="8"/>
  <c r="AS155" i="8"/>
  <c r="AS156" i="8"/>
  <c r="AS157" i="8"/>
  <c r="AS158" i="8"/>
  <c r="AS159" i="8"/>
  <c r="AS160" i="8"/>
  <c r="AS161" i="8"/>
  <c r="AS162" i="8"/>
  <c r="AS163" i="8"/>
  <c r="AS164" i="8"/>
  <c r="AS165" i="8"/>
  <c r="AS166" i="8"/>
  <c r="AS167" i="8"/>
  <c r="AS168" i="8"/>
  <c r="AS169" i="8"/>
  <c r="AS170" i="8"/>
  <c r="AS171" i="8"/>
  <c r="AS172" i="8"/>
  <c r="AS173" i="8"/>
  <c r="AS174" i="8"/>
  <c r="AS175" i="8"/>
  <c r="AS176" i="8"/>
  <c r="AS177" i="8"/>
  <c r="AS178" i="8"/>
  <c r="AS179" i="8"/>
  <c r="AS180" i="8"/>
  <c r="AS181" i="8"/>
  <c r="AS182" i="8"/>
  <c r="AS183" i="8"/>
  <c r="AS184" i="8"/>
  <c r="AS185" i="8"/>
  <c r="AS186" i="8"/>
  <c r="AS187" i="8"/>
  <c r="AS188" i="8"/>
  <c r="AS189" i="8"/>
  <c r="AS190" i="8"/>
  <c r="AS191" i="8"/>
  <c r="AS192" i="8"/>
  <c r="AS193" i="8"/>
  <c r="AS194" i="8"/>
  <c r="AS195" i="8"/>
  <c r="AS196" i="8"/>
  <c r="AS197" i="8"/>
  <c r="AS198" i="8"/>
  <c r="AS199" i="8"/>
  <c r="AS200" i="8"/>
  <c r="AS4" i="8"/>
  <c r="AR5" i="8"/>
  <c r="AT5" i="8" s="1"/>
  <c r="AR6" i="8"/>
  <c r="AT6" i="8" s="1"/>
  <c r="AR7" i="8"/>
  <c r="AT7" i="8" s="1"/>
  <c r="AR8" i="8"/>
  <c r="AT8" i="8" s="1"/>
  <c r="AR9" i="8"/>
  <c r="AT9" i="8" s="1"/>
  <c r="AR10" i="8"/>
  <c r="AT10" i="8" s="1"/>
  <c r="AR11" i="8"/>
  <c r="AT11" i="8" s="1"/>
  <c r="AR12" i="8"/>
  <c r="AT12" i="8" s="1"/>
  <c r="AR13" i="8"/>
  <c r="AT13" i="8" s="1"/>
  <c r="AR14" i="8"/>
  <c r="AT14" i="8" s="1"/>
  <c r="AR15" i="8"/>
  <c r="AT15" i="8" s="1"/>
  <c r="AR16" i="8"/>
  <c r="AT16" i="8" s="1"/>
  <c r="AR17" i="8"/>
  <c r="AT17" i="8" s="1"/>
  <c r="AR19" i="8"/>
  <c r="AR20" i="8"/>
  <c r="AR21" i="8"/>
  <c r="AR22" i="8"/>
  <c r="AR23" i="8"/>
  <c r="AR24" i="8"/>
  <c r="AR25" i="8"/>
  <c r="AR26" i="8"/>
  <c r="AR27" i="8"/>
  <c r="AR28" i="8"/>
  <c r="AR29" i="8"/>
  <c r="AR30" i="8"/>
  <c r="AR31" i="8"/>
  <c r="AR32" i="8"/>
  <c r="AR33" i="8"/>
  <c r="AR34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3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0" i="8"/>
  <c r="AR71" i="8"/>
  <c r="AR72" i="8"/>
  <c r="AR73" i="8"/>
  <c r="AR74" i="8"/>
  <c r="AR75" i="8"/>
  <c r="AR76" i="8"/>
  <c r="AR77" i="8"/>
  <c r="AR78" i="8"/>
  <c r="AR79" i="8"/>
  <c r="AR80" i="8"/>
  <c r="AR81" i="8"/>
  <c r="AR82" i="8"/>
  <c r="AR83" i="8"/>
  <c r="AR84" i="8"/>
  <c r="AR85" i="8"/>
  <c r="AR86" i="8"/>
  <c r="AR87" i="8"/>
  <c r="AR88" i="8"/>
  <c r="AR89" i="8"/>
  <c r="AR90" i="8"/>
  <c r="AR91" i="8"/>
  <c r="AR92" i="8"/>
  <c r="AR93" i="8"/>
  <c r="AR94" i="8"/>
  <c r="AR95" i="8"/>
  <c r="AR96" i="8"/>
  <c r="AR97" i="8"/>
  <c r="AR98" i="8"/>
  <c r="AR99" i="8"/>
  <c r="AR100" i="8"/>
  <c r="AR101" i="8"/>
  <c r="AR102" i="8"/>
  <c r="AR103" i="8"/>
  <c r="AR104" i="8"/>
  <c r="AR105" i="8"/>
  <c r="AR106" i="8"/>
  <c r="AR107" i="8"/>
  <c r="AR108" i="8"/>
  <c r="AR109" i="8"/>
  <c r="AR110" i="8"/>
  <c r="AR111" i="8"/>
  <c r="AR112" i="8"/>
  <c r="AR113" i="8"/>
  <c r="AR114" i="8"/>
  <c r="AR115" i="8"/>
  <c r="AR116" i="8"/>
  <c r="AR117" i="8"/>
  <c r="AR118" i="8"/>
  <c r="AR119" i="8"/>
  <c r="AR120" i="8"/>
  <c r="AR121" i="8"/>
  <c r="AR122" i="8"/>
  <c r="AR123" i="8"/>
  <c r="AR124" i="8"/>
  <c r="AR125" i="8"/>
  <c r="AR126" i="8"/>
  <c r="AR127" i="8"/>
  <c r="AR128" i="8"/>
  <c r="AR129" i="8"/>
  <c r="AR130" i="8"/>
  <c r="AR131" i="8"/>
  <c r="AR132" i="8"/>
  <c r="AR133" i="8"/>
  <c r="AR134" i="8"/>
  <c r="AR135" i="8"/>
  <c r="AR136" i="8"/>
  <c r="AR137" i="8"/>
  <c r="AR138" i="8"/>
  <c r="AR139" i="8"/>
  <c r="AR140" i="8"/>
  <c r="AR141" i="8"/>
  <c r="AR142" i="8"/>
  <c r="AR143" i="8"/>
  <c r="AR144" i="8"/>
  <c r="AR145" i="8"/>
  <c r="AR146" i="8"/>
  <c r="AR147" i="8"/>
  <c r="AR148" i="8"/>
  <c r="AR149" i="8"/>
  <c r="AR150" i="8"/>
  <c r="AR151" i="8"/>
  <c r="AR152" i="8"/>
  <c r="AR153" i="8"/>
  <c r="AR154" i="8"/>
  <c r="AR155" i="8"/>
  <c r="AR156" i="8"/>
  <c r="AR157" i="8"/>
  <c r="AR158" i="8"/>
  <c r="AR159" i="8"/>
  <c r="AR160" i="8"/>
  <c r="AR161" i="8"/>
  <c r="AR162" i="8"/>
  <c r="AR163" i="8"/>
  <c r="AR164" i="8"/>
  <c r="AR165" i="8"/>
  <c r="AR166" i="8"/>
  <c r="AR167" i="8"/>
  <c r="AR168" i="8"/>
  <c r="AR169" i="8"/>
  <c r="AR170" i="8"/>
  <c r="AR171" i="8"/>
  <c r="AR172" i="8"/>
  <c r="AR173" i="8"/>
  <c r="AR174" i="8"/>
  <c r="AR175" i="8"/>
  <c r="AR176" i="8"/>
  <c r="AR177" i="8"/>
  <c r="AR178" i="8"/>
  <c r="AR179" i="8"/>
  <c r="AR180" i="8"/>
  <c r="AR181" i="8"/>
  <c r="AR182" i="8"/>
  <c r="AR183" i="8"/>
  <c r="AR184" i="8"/>
  <c r="AR185" i="8"/>
  <c r="AR186" i="8"/>
  <c r="AR187" i="8"/>
  <c r="AR188" i="8"/>
  <c r="AR189" i="8"/>
  <c r="AR190" i="8"/>
  <c r="AR191" i="8"/>
  <c r="AR192" i="8"/>
  <c r="AR193" i="8"/>
  <c r="AR194" i="8"/>
  <c r="AR195" i="8"/>
  <c r="AR196" i="8"/>
  <c r="AR197" i="8"/>
  <c r="AR198" i="8"/>
  <c r="AR199" i="8"/>
  <c r="AR200" i="8"/>
  <c r="AR4" i="8"/>
  <c r="AT4" i="8" s="1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Q37" i="8"/>
  <c r="AQ38" i="8"/>
  <c r="AQ39" i="8"/>
  <c r="AQ40" i="8"/>
  <c r="AQ41" i="8"/>
  <c r="AQ42" i="8"/>
  <c r="AQ43" i="8"/>
  <c r="AQ44" i="8"/>
  <c r="AQ45" i="8"/>
  <c r="AQ46" i="8"/>
  <c r="AQ47" i="8"/>
  <c r="AQ48" i="8"/>
  <c r="AQ49" i="8"/>
  <c r="AQ50" i="8"/>
  <c r="AQ51" i="8"/>
  <c r="AQ52" i="8"/>
  <c r="AQ53" i="8"/>
  <c r="AQ54" i="8"/>
  <c r="AQ55" i="8"/>
  <c r="AQ56" i="8"/>
  <c r="AQ57" i="8"/>
  <c r="AQ58" i="8"/>
  <c r="AQ59" i="8"/>
  <c r="AQ60" i="8"/>
  <c r="AQ61" i="8"/>
  <c r="AQ62" i="8"/>
  <c r="AQ63" i="8"/>
  <c r="AQ64" i="8"/>
  <c r="AQ65" i="8"/>
  <c r="AQ66" i="8"/>
  <c r="AQ67" i="8"/>
  <c r="AQ68" i="8"/>
  <c r="AQ69" i="8"/>
  <c r="AQ70" i="8"/>
  <c r="AQ71" i="8"/>
  <c r="AQ72" i="8"/>
  <c r="AQ73" i="8"/>
  <c r="AQ74" i="8"/>
  <c r="AQ75" i="8"/>
  <c r="AQ76" i="8"/>
  <c r="AQ77" i="8"/>
  <c r="AQ78" i="8"/>
  <c r="AQ79" i="8"/>
  <c r="AQ80" i="8"/>
  <c r="AQ81" i="8"/>
  <c r="AQ82" i="8"/>
  <c r="AQ83" i="8"/>
  <c r="AQ84" i="8"/>
  <c r="AQ85" i="8"/>
  <c r="AQ86" i="8"/>
  <c r="AQ87" i="8"/>
  <c r="AQ88" i="8"/>
  <c r="AQ89" i="8"/>
  <c r="AQ90" i="8"/>
  <c r="AQ91" i="8"/>
  <c r="AQ92" i="8"/>
  <c r="AQ93" i="8"/>
  <c r="AQ94" i="8"/>
  <c r="AQ95" i="8"/>
  <c r="AQ96" i="8"/>
  <c r="AQ97" i="8"/>
  <c r="AQ98" i="8"/>
  <c r="AQ99" i="8"/>
  <c r="AQ100" i="8"/>
  <c r="AQ101" i="8"/>
  <c r="AQ102" i="8"/>
  <c r="AQ103" i="8"/>
  <c r="AQ104" i="8"/>
  <c r="AQ105" i="8"/>
  <c r="AQ106" i="8"/>
  <c r="AQ107" i="8"/>
  <c r="AQ108" i="8"/>
  <c r="AQ109" i="8"/>
  <c r="AQ110" i="8"/>
  <c r="AQ111" i="8"/>
  <c r="AQ112" i="8"/>
  <c r="AQ113" i="8"/>
  <c r="AQ114" i="8"/>
  <c r="AQ115" i="8"/>
  <c r="AQ116" i="8"/>
  <c r="AQ117" i="8"/>
  <c r="AQ118" i="8"/>
  <c r="AQ119" i="8"/>
  <c r="AQ120" i="8"/>
  <c r="AQ121" i="8"/>
  <c r="AQ122" i="8"/>
  <c r="AQ123" i="8"/>
  <c r="AQ124" i="8"/>
  <c r="AQ125" i="8"/>
  <c r="AQ126" i="8"/>
  <c r="AQ127" i="8"/>
  <c r="AQ128" i="8"/>
  <c r="AQ129" i="8"/>
  <c r="AQ130" i="8"/>
  <c r="AQ131" i="8"/>
  <c r="AQ132" i="8"/>
  <c r="AQ133" i="8"/>
  <c r="AQ134" i="8"/>
  <c r="AQ135" i="8"/>
  <c r="AQ136" i="8"/>
  <c r="AQ137" i="8"/>
  <c r="AQ138" i="8"/>
  <c r="AQ139" i="8"/>
  <c r="AQ140" i="8"/>
  <c r="AQ141" i="8"/>
  <c r="AQ142" i="8"/>
  <c r="AQ143" i="8"/>
  <c r="AQ144" i="8"/>
  <c r="AQ145" i="8"/>
  <c r="AQ146" i="8"/>
  <c r="AQ147" i="8"/>
  <c r="AQ148" i="8"/>
  <c r="AQ149" i="8"/>
  <c r="AQ150" i="8"/>
  <c r="AQ151" i="8"/>
  <c r="AQ152" i="8"/>
  <c r="AQ153" i="8"/>
  <c r="AQ154" i="8"/>
  <c r="AQ155" i="8"/>
  <c r="AQ156" i="8"/>
  <c r="AQ157" i="8"/>
  <c r="AQ158" i="8"/>
  <c r="AQ159" i="8"/>
  <c r="AQ160" i="8"/>
  <c r="AQ161" i="8"/>
  <c r="AQ162" i="8"/>
  <c r="AQ163" i="8"/>
  <c r="AQ164" i="8"/>
  <c r="AQ165" i="8"/>
  <c r="AQ166" i="8"/>
  <c r="AQ167" i="8"/>
  <c r="AQ168" i="8"/>
  <c r="AQ169" i="8"/>
  <c r="AQ170" i="8"/>
  <c r="AQ171" i="8"/>
  <c r="AQ172" i="8"/>
  <c r="AQ173" i="8"/>
  <c r="AQ174" i="8"/>
  <c r="AQ175" i="8"/>
  <c r="AQ176" i="8"/>
  <c r="AQ177" i="8"/>
  <c r="AQ178" i="8"/>
  <c r="AQ179" i="8"/>
  <c r="AQ180" i="8"/>
  <c r="AQ181" i="8"/>
  <c r="AQ182" i="8"/>
  <c r="AQ183" i="8"/>
  <c r="AQ184" i="8"/>
  <c r="AQ185" i="8"/>
  <c r="AQ186" i="8"/>
  <c r="AQ187" i="8"/>
  <c r="AQ188" i="8"/>
  <c r="AQ189" i="8"/>
  <c r="AQ190" i="8"/>
  <c r="AQ191" i="8"/>
  <c r="AQ192" i="8"/>
  <c r="AQ193" i="8"/>
  <c r="AQ194" i="8"/>
  <c r="AQ195" i="8"/>
  <c r="AQ196" i="8"/>
  <c r="AQ197" i="8"/>
  <c r="AQ198" i="8"/>
  <c r="AQ199" i="8"/>
  <c r="AQ200" i="8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9" i="8"/>
  <c r="AP20" i="8"/>
  <c r="AP21" i="8"/>
  <c r="AP22" i="8"/>
  <c r="AP23" i="8"/>
  <c r="AP24" i="8"/>
  <c r="AP25" i="8"/>
  <c r="AP26" i="8"/>
  <c r="AP27" i="8"/>
  <c r="AP28" i="8"/>
  <c r="AP29" i="8"/>
  <c r="AP30" i="8"/>
  <c r="AP31" i="8"/>
  <c r="AP32" i="8"/>
  <c r="AP33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3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P89" i="8"/>
  <c r="AP90" i="8"/>
  <c r="AP91" i="8"/>
  <c r="AP92" i="8"/>
  <c r="AP93" i="8"/>
  <c r="AP94" i="8"/>
  <c r="AP95" i="8"/>
  <c r="AP96" i="8"/>
  <c r="AP97" i="8"/>
  <c r="AP98" i="8"/>
  <c r="AP99" i="8"/>
  <c r="AP100" i="8"/>
  <c r="AP101" i="8"/>
  <c r="AP102" i="8"/>
  <c r="AP103" i="8"/>
  <c r="AP104" i="8"/>
  <c r="AP105" i="8"/>
  <c r="AP106" i="8"/>
  <c r="AP107" i="8"/>
  <c r="AP108" i="8"/>
  <c r="AP109" i="8"/>
  <c r="AP110" i="8"/>
  <c r="AP111" i="8"/>
  <c r="AP112" i="8"/>
  <c r="AP113" i="8"/>
  <c r="AP114" i="8"/>
  <c r="AP115" i="8"/>
  <c r="AP116" i="8"/>
  <c r="AP117" i="8"/>
  <c r="AP118" i="8"/>
  <c r="AP119" i="8"/>
  <c r="AP120" i="8"/>
  <c r="AP121" i="8"/>
  <c r="AP122" i="8"/>
  <c r="AP123" i="8"/>
  <c r="AP124" i="8"/>
  <c r="AP125" i="8"/>
  <c r="AP126" i="8"/>
  <c r="AP127" i="8"/>
  <c r="AP128" i="8"/>
  <c r="AP129" i="8"/>
  <c r="AP130" i="8"/>
  <c r="AP131" i="8"/>
  <c r="AP132" i="8"/>
  <c r="AP133" i="8"/>
  <c r="AP134" i="8"/>
  <c r="AP135" i="8"/>
  <c r="AP136" i="8"/>
  <c r="AP137" i="8"/>
  <c r="AP138" i="8"/>
  <c r="AP139" i="8"/>
  <c r="AP140" i="8"/>
  <c r="AP141" i="8"/>
  <c r="AP142" i="8"/>
  <c r="AP143" i="8"/>
  <c r="AP144" i="8"/>
  <c r="AP145" i="8"/>
  <c r="AP146" i="8"/>
  <c r="AP147" i="8"/>
  <c r="AP148" i="8"/>
  <c r="AP149" i="8"/>
  <c r="AP150" i="8"/>
  <c r="AP151" i="8"/>
  <c r="AP152" i="8"/>
  <c r="AP153" i="8"/>
  <c r="AP154" i="8"/>
  <c r="AP155" i="8"/>
  <c r="AP156" i="8"/>
  <c r="AP157" i="8"/>
  <c r="AP158" i="8"/>
  <c r="AP159" i="8"/>
  <c r="AP160" i="8"/>
  <c r="AP161" i="8"/>
  <c r="AP162" i="8"/>
  <c r="AP163" i="8"/>
  <c r="AP164" i="8"/>
  <c r="AP165" i="8"/>
  <c r="AP166" i="8"/>
  <c r="AP167" i="8"/>
  <c r="AP168" i="8"/>
  <c r="AP169" i="8"/>
  <c r="AP170" i="8"/>
  <c r="AP171" i="8"/>
  <c r="AP172" i="8"/>
  <c r="AP173" i="8"/>
  <c r="AP174" i="8"/>
  <c r="AP175" i="8"/>
  <c r="AP176" i="8"/>
  <c r="AP177" i="8"/>
  <c r="AP178" i="8"/>
  <c r="AP179" i="8"/>
  <c r="AP180" i="8"/>
  <c r="AP181" i="8"/>
  <c r="AP182" i="8"/>
  <c r="AP183" i="8"/>
  <c r="AP184" i="8"/>
  <c r="AP185" i="8"/>
  <c r="AP186" i="8"/>
  <c r="AP187" i="8"/>
  <c r="AP188" i="8"/>
  <c r="AP189" i="8"/>
  <c r="AP190" i="8"/>
  <c r="AP191" i="8"/>
  <c r="AP192" i="8"/>
  <c r="AP193" i="8"/>
  <c r="AP194" i="8"/>
  <c r="AP195" i="8"/>
  <c r="AP196" i="8"/>
  <c r="AP197" i="8"/>
  <c r="AP198" i="8"/>
  <c r="AP199" i="8"/>
  <c r="AP200" i="8"/>
  <c r="AP4" i="8"/>
  <c r="AO5" i="8"/>
  <c r="AQ5" i="8" s="1"/>
  <c r="AO6" i="8"/>
  <c r="AQ6" i="8" s="1"/>
  <c r="AO7" i="8"/>
  <c r="AQ7" i="8" s="1"/>
  <c r="AO8" i="8"/>
  <c r="AQ8" i="8" s="1"/>
  <c r="AO9" i="8"/>
  <c r="AQ9" i="8" s="1"/>
  <c r="AO10" i="8"/>
  <c r="AQ10" i="8" s="1"/>
  <c r="AO11" i="8"/>
  <c r="AQ11" i="8" s="1"/>
  <c r="AO12" i="8"/>
  <c r="AQ12" i="8" s="1"/>
  <c r="AO13" i="8"/>
  <c r="AQ13" i="8" s="1"/>
  <c r="AO14" i="8"/>
  <c r="AQ14" i="8" s="1"/>
  <c r="AO15" i="8"/>
  <c r="AQ15" i="8" s="1"/>
  <c r="AO16" i="8"/>
  <c r="AQ16" i="8" s="1"/>
  <c r="AO17" i="8"/>
  <c r="AQ17" i="8" s="1"/>
  <c r="AO19" i="8"/>
  <c r="AO20" i="8"/>
  <c r="AO21" i="8"/>
  <c r="AO22" i="8"/>
  <c r="AO23" i="8"/>
  <c r="AO24" i="8"/>
  <c r="AO25" i="8"/>
  <c r="AO26" i="8"/>
  <c r="AO27" i="8"/>
  <c r="AO28" i="8"/>
  <c r="AO29" i="8"/>
  <c r="AO30" i="8"/>
  <c r="AO31" i="8"/>
  <c r="AO32" i="8"/>
  <c r="AO33" i="8"/>
  <c r="AO34" i="8"/>
  <c r="AO35" i="8"/>
  <c r="AO36" i="8"/>
  <c r="AO37" i="8"/>
  <c r="AO38" i="8"/>
  <c r="AO39" i="8"/>
  <c r="AO40" i="8"/>
  <c r="AO41" i="8"/>
  <c r="AO42" i="8"/>
  <c r="AO43" i="8"/>
  <c r="AO44" i="8"/>
  <c r="AO45" i="8"/>
  <c r="AO46" i="8"/>
  <c r="AO47" i="8"/>
  <c r="AO48" i="8"/>
  <c r="AO49" i="8"/>
  <c r="AO50" i="8"/>
  <c r="AO51" i="8"/>
  <c r="AO52" i="8"/>
  <c r="AO53" i="8"/>
  <c r="AO54" i="8"/>
  <c r="AO55" i="8"/>
  <c r="AO56" i="8"/>
  <c r="AO57" i="8"/>
  <c r="AO58" i="8"/>
  <c r="AO59" i="8"/>
  <c r="AO60" i="8"/>
  <c r="AO61" i="8"/>
  <c r="AO62" i="8"/>
  <c r="AO63" i="8"/>
  <c r="AO64" i="8"/>
  <c r="AO65" i="8"/>
  <c r="AO66" i="8"/>
  <c r="AO67" i="8"/>
  <c r="AO68" i="8"/>
  <c r="AO69" i="8"/>
  <c r="AO70" i="8"/>
  <c r="AO71" i="8"/>
  <c r="AO72" i="8"/>
  <c r="AO73" i="8"/>
  <c r="AO74" i="8"/>
  <c r="AO75" i="8"/>
  <c r="AO76" i="8"/>
  <c r="AO77" i="8"/>
  <c r="AO78" i="8"/>
  <c r="AO79" i="8"/>
  <c r="AO80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O102" i="8"/>
  <c r="AO103" i="8"/>
  <c r="AO104" i="8"/>
  <c r="AO105" i="8"/>
  <c r="AO106" i="8"/>
  <c r="AO107" i="8"/>
  <c r="AO108" i="8"/>
  <c r="AO109" i="8"/>
  <c r="AO110" i="8"/>
  <c r="AO111" i="8"/>
  <c r="AO112" i="8"/>
  <c r="AO113" i="8"/>
  <c r="AO114" i="8"/>
  <c r="AO115" i="8"/>
  <c r="AO116" i="8"/>
  <c r="AO117" i="8"/>
  <c r="AO118" i="8"/>
  <c r="AO119" i="8"/>
  <c r="AO120" i="8"/>
  <c r="AO121" i="8"/>
  <c r="AO122" i="8"/>
  <c r="AO123" i="8"/>
  <c r="AO124" i="8"/>
  <c r="AO125" i="8"/>
  <c r="AO126" i="8"/>
  <c r="AO127" i="8"/>
  <c r="AO128" i="8"/>
  <c r="AO129" i="8"/>
  <c r="AO130" i="8"/>
  <c r="AO131" i="8"/>
  <c r="AO132" i="8"/>
  <c r="AO133" i="8"/>
  <c r="AO134" i="8"/>
  <c r="AO135" i="8"/>
  <c r="AO136" i="8"/>
  <c r="AO137" i="8"/>
  <c r="AO138" i="8"/>
  <c r="AO139" i="8"/>
  <c r="AO140" i="8"/>
  <c r="AO141" i="8"/>
  <c r="AO142" i="8"/>
  <c r="AO143" i="8"/>
  <c r="AO144" i="8"/>
  <c r="AO145" i="8"/>
  <c r="AO146" i="8"/>
  <c r="AO147" i="8"/>
  <c r="AO148" i="8"/>
  <c r="AO149" i="8"/>
  <c r="AO150" i="8"/>
  <c r="AO151" i="8"/>
  <c r="AO152" i="8"/>
  <c r="AO153" i="8"/>
  <c r="AO154" i="8"/>
  <c r="AO155" i="8"/>
  <c r="AO156" i="8"/>
  <c r="AO157" i="8"/>
  <c r="AO158" i="8"/>
  <c r="AO159" i="8"/>
  <c r="AO160" i="8"/>
  <c r="AO161" i="8"/>
  <c r="AO162" i="8"/>
  <c r="AO163" i="8"/>
  <c r="AO164" i="8"/>
  <c r="AO165" i="8"/>
  <c r="AO166" i="8"/>
  <c r="AO167" i="8"/>
  <c r="AO168" i="8"/>
  <c r="AO169" i="8"/>
  <c r="AO170" i="8"/>
  <c r="AO171" i="8"/>
  <c r="AO172" i="8"/>
  <c r="AO173" i="8"/>
  <c r="AO174" i="8"/>
  <c r="AO175" i="8"/>
  <c r="AO176" i="8"/>
  <c r="AO177" i="8"/>
  <c r="AO178" i="8"/>
  <c r="AO179" i="8"/>
  <c r="AO180" i="8"/>
  <c r="AO181" i="8"/>
  <c r="AO182" i="8"/>
  <c r="AO183" i="8"/>
  <c r="AO184" i="8"/>
  <c r="AO185" i="8"/>
  <c r="AO186" i="8"/>
  <c r="AO187" i="8"/>
  <c r="AO188" i="8"/>
  <c r="AO189" i="8"/>
  <c r="AO190" i="8"/>
  <c r="AO191" i="8"/>
  <c r="AO192" i="8"/>
  <c r="AO193" i="8"/>
  <c r="AO194" i="8"/>
  <c r="AO195" i="8"/>
  <c r="AO196" i="8"/>
  <c r="AO197" i="8"/>
  <c r="AO198" i="8"/>
  <c r="AO199" i="8"/>
  <c r="AO200" i="8"/>
  <c r="AO4" i="8"/>
  <c r="AQ4" i="8" s="1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3" i="8"/>
  <c r="AN94" i="8"/>
  <c r="AN95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4" i="8"/>
  <c r="AL5" i="8"/>
  <c r="AN5" i="8" s="1"/>
  <c r="AL6" i="8"/>
  <c r="AN6" i="8" s="1"/>
  <c r="AL7" i="8"/>
  <c r="AN7" i="8" s="1"/>
  <c r="AL8" i="8"/>
  <c r="AN8" i="8" s="1"/>
  <c r="AL9" i="8"/>
  <c r="AN9" i="8" s="1"/>
  <c r="AL10" i="8"/>
  <c r="AN10" i="8" s="1"/>
  <c r="AL11" i="8"/>
  <c r="AN11" i="8" s="1"/>
  <c r="AL12" i="8"/>
  <c r="AN12" i="8" s="1"/>
  <c r="AL13" i="8"/>
  <c r="AN13" i="8" s="1"/>
  <c r="AL14" i="8"/>
  <c r="AN14" i="8" s="1"/>
  <c r="AL15" i="8"/>
  <c r="AN15" i="8" s="1"/>
  <c r="AL16" i="8"/>
  <c r="AN16" i="8" s="1"/>
  <c r="AL17" i="8"/>
  <c r="AN17" i="8" s="1"/>
  <c r="AL19" i="8"/>
  <c r="AL20" i="8"/>
  <c r="AL21" i="8"/>
  <c r="AL22" i="8"/>
  <c r="AL23" i="8"/>
  <c r="AL24" i="8"/>
  <c r="AL25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7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0" i="8"/>
  <c r="AL71" i="8"/>
  <c r="AL72" i="8"/>
  <c r="AL73" i="8"/>
  <c r="AL74" i="8"/>
  <c r="AL75" i="8"/>
  <c r="AL76" i="8"/>
  <c r="AL77" i="8"/>
  <c r="AL78" i="8"/>
  <c r="AL79" i="8"/>
  <c r="AL80" i="8"/>
  <c r="AL81" i="8"/>
  <c r="AL82" i="8"/>
  <c r="AL83" i="8"/>
  <c r="AL84" i="8"/>
  <c r="AL85" i="8"/>
  <c r="AL86" i="8"/>
  <c r="AL87" i="8"/>
  <c r="AL88" i="8"/>
  <c r="AL89" i="8"/>
  <c r="AL90" i="8"/>
  <c r="AL91" i="8"/>
  <c r="AL92" i="8"/>
  <c r="AL93" i="8"/>
  <c r="AL94" i="8"/>
  <c r="AL95" i="8"/>
  <c r="AL96" i="8"/>
  <c r="AL97" i="8"/>
  <c r="AL98" i="8"/>
  <c r="AL99" i="8"/>
  <c r="AL100" i="8"/>
  <c r="AL101" i="8"/>
  <c r="AL102" i="8"/>
  <c r="AL103" i="8"/>
  <c r="AL104" i="8"/>
  <c r="AL105" i="8"/>
  <c r="AL106" i="8"/>
  <c r="AL107" i="8"/>
  <c r="AL108" i="8"/>
  <c r="AL109" i="8"/>
  <c r="AL110" i="8"/>
  <c r="AL111" i="8"/>
  <c r="AL112" i="8"/>
  <c r="AL113" i="8"/>
  <c r="AL114" i="8"/>
  <c r="AL115" i="8"/>
  <c r="AL116" i="8"/>
  <c r="AL117" i="8"/>
  <c r="AL118" i="8"/>
  <c r="AL119" i="8"/>
  <c r="AL120" i="8"/>
  <c r="AL121" i="8"/>
  <c r="AL122" i="8"/>
  <c r="AL123" i="8"/>
  <c r="AL124" i="8"/>
  <c r="AL125" i="8"/>
  <c r="AL126" i="8"/>
  <c r="AL127" i="8"/>
  <c r="AL128" i="8"/>
  <c r="AL129" i="8"/>
  <c r="AL130" i="8"/>
  <c r="AL131" i="8"/>
  <c r="AL132" i="8"/>
  <c r="AL133" i="8"/>
  <c r="AL134" i="8"/>
  <c r="AL135" i="8"/>
  <c r="AL136" i="8"/>
  <c r="AL137" i="8"/>
  <c r="AL138" i="8"/>
  <c r="AL139" i="8"/>
  <c r="AL140" i="8"/>
  <c r="AL141" i="8"/>
  <c r="AL142" i="8"/>
  <c r="AL143" i="8"/>
  <c r="AL144" i="8"/>
  <c r="AL145" i="8"/>
  <c r="AL146" i="8"/>
  <c r="AL147" i="8"/>
  <c r="AL148" i="8"/>
  <c r="AL149" i="8"/>
  <c r="AL150" i="8"/>
  <c r="AL151" i="8"/>
  <c r="AL152" i="8"/>
  <c r="AL153" i="8"/>
  <c r="AL154" i="8"/>
  <c r="AL155" i="8"/>
  <c r="AL156" i="8"/>
  <c r="AL157" i="8"/>
  <c r="AL158" i="8"/>
  <c r="AL159" i="8"/>
  <c r="AL160" i="8"/>
  <c r="AL161" i="8"/>
  <c r="AL162" i="8"/>
  <c r="AL163" i="8"/>
  <c r="AL164" i="8"/>
  <c r="AL165" i="8"/>
  <c r="AL166" i="8"/>
  <c r="AL167" i="8"/>
  <c r="AL168" i="8"/>
  <c r="AL169" i="8"/>
  <c r="AL170" i="8"/>
  <c r="AL171" i="8"/>
  <c r="AL172" i="8"/>
  <c r="AL173" i="8"/>
  <c r="AL174" i="8"/>
  <c r="AL175" i="8"/>
  <c r="AL176" i="8"/>
  <c r="AL177" i="8"/>
  <c r="AL178" i="8"/>
  <c r="AL179" i="8"/>
  <c r="AL180" i="8"/>
  <c r="AL181" i="8"/>
  <c r="AL182" i="8"/>
  <c r="AL183" i="8"/>
  <c r="AL184" i="8"/>
  <c r="AL185" i="8"/>
  <c r="AL186" i="8"/>
  <c r="AL187" i="8"/>
  <c r="AL188" i="8"/>
  <c r="AL189" i="8"/>
  <c r="AL190" i="8"/>
  <c r="AL191" i="8"/>
  <c r="AL192" i="8"/>
  <c r="AL193" i="8"/>
  <c r="AL194" i="8"/>
  <c r="AL195" i="8"/>
  <c r="AL196" i="8"/>
  <c r="AL197" i="8"/>
  <c r="AL198" i="8"/>
  <c r="AL199" i="8"/>
  <c r="AL200" i="8"/>
  <c r="AL4" i="8"/>
  <c r="AN4" i="8" s="1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104" i="8"/>
  <c r="AK105" i="8"/>
  <c r="AK106" i="8"/>
  <c r="AK107" i="8"/>
  <c r="AK108" i="8"/>
  <c r="AK109" i="8"/>
  <c r="AK110" i="8"/>
  <c r="AK111" i="8"/>
  <c r="AK112" i="8"/>
  <c r="AK113" i="8"/>
  <c r="AK114" i="8"/>
  <c r="AK115" i="8"/>
  <c r="AK116" i="8"/>
  <c r="AK117" i="8"/>
  <c r="AK118" i="8"/>
  <c r="AK119" i="8"/>
  <c r="AK120" i="8"/>
  <c r="AK121" i="8"/>
  <c r="AK122" i="8"/>
  <c r="AK123" i="8"/>
  <c r="AK124" i="8"/>
  <c r="AK125" i="8"/>
  <c r="AK126" i="8"/>
  <c r="AK127" i="8"/>
  <c r="AK128" i="8"/>
  <c r="AK129" i="8"/>
  <c r="AK130" i="8"/>
  <c r="AK131" i="8"/>
  <c r="AK132" i="8"/>
  <c r="AK133" i="8"/>
  <c r="AK134" i="8"/>
  <c r="AK135" i="8"/>
  <c r="AK136" i="8"/>
  <c r="AK137" i="8"/>
  <c r="AK138" i="8"/>
  <c r="AK139" i="8"/>
  <c r="AK140" i="8"/>
  <c r="AK141" i="8"/>
  <c r="AK142" i="8"/>
  <c r="AK143" i="8"/>
  <c r="AK144" i="8"/>
  <c r="AK145" i="8"/>
  <c r="AK146" i="8"/>
  <c r="AK147" i="8"/>
  <c r="AK148" i="8"/>
  <c r="AK149" i="8"/>
  <c r="AK150" i="8"/>
  <c r="AK151" i="8"/>
  <c r="AK152" i="8"/>
  <c r="AK153" i="8"/>
  <c r="AK154" i="8"/>
  <c r="AK155" i="8"/>
  <c r="AK156" i="8"/>
  <c r="AK157" i="8"/>
  <c r="AK158" i="8"/>
  <c r="AK159" i="8"/>
  <c r="AK160" i="8"/>
  <c r="AK161" i="8"/>
  <c r="AK162" i="8"/>
  <c r="AK163" i="8"/>
  <c r="AK164" i="8"/>
  <c r="AK165" i="8"/>
  <c r="AK166" i="8"/>
  <c r="AK167" i="8"/>
  <c r="AK168" i="8"/>
  <c r="AK169" i="8"/>
  <c r="AK170" i="8"/>
  <c r="AK171" i="8"/>
  <c r="AK172" i="8"/>
  <c r="AK173" i="8"/>
  <c r="AK174" i="8"/>
  <c r="AK175" i="8"/>
  <c r="AK176" i="8"/>
  <c r="AK177" i="8"/>
  <c r="AK178" i="8"/>
  <c r="AK179" i="8"/>
  <c r="AK180" i="8"/>
  <c r="AK181" i="8"/>
  <c r="AK182" i="8"/>
  <c r="AK183" i="8"/>
  <c r="AK184" i="8"/>
  <c r="AK185" i="8"/>
  <c r="AK186" i="8"/>
  <c r="AK187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4" i="8"/>
  <c r="AI5" i="8"/>
  <c r="AK5" i="8" s="1"/>
  <c r="AI6" i="8"/>
  <c r="AK6" i="8" s="1"/>
  <c r="AI7" i="8"/>
  <c r="AK7" i="8" s="1"/>
  <c r="AI8" i="8"/>
  <c r="AK8" i="8" s="1"/>
  <c r="AI9" i="8"/>
  <c r="AK9" i="8" s="1"/>
  <c r="AI10" i="8"/>
  <c r="AK10" i="8" s="1"/>
  <c r="AI11" i="8"/>
  <c r="AK11" i="8" s="1"/>
  <c r="AI12" i="8"/>
  <c r="AK12" i="8" s="1"/>
  <c r="AI13" i="8"/>
  <c r="AK13" i="8" s="1"/>
  <c r="AI14" i="8"/>
  <c r="AK14" i="8" s="1"/>
  <c r="AI15" i="8"/>
  <c r="AK15" i="8" s="1"/>
  <c r="AI16" i="8"/>
  <c r="AK16" i="8" s="1"/>
  <c r="AI17" i="8"/>
  <c r="AK17" i="8" s="1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I102" i="8"/>
  <c r="AI103" i="8"/>
  <c r="AI104" i="8"/>
  <c r="AI105" i="8"/>
  <c r="AI106" i="8"/>
  <c r="AI107" i="8"/>
  <c r="AI108" i="8"/>
  <c r="AI109" i="8"/>
  <c r="AI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I127" i="8"/>
  <c r="AI128" i="8"/>
  <c r="AI129" i="8"/>
  <c r="AI130" i="8"/>
  <c r="AI131" i="8"/>
  <c r="AI132" i="8"/>
  <c r="AI133" i="8"/>
  <c r="AI134" i="8"/>
  <c r="AI135" i="8"/>
  <c r="AI136" i="8"/>
  <c r="AI137" i="8"/>
  <c r="AI138" i="8"/>
  <c r="AI139" i="8"/>
  <c r="AI140" i="8"/>
  <c r="AI141" i="8"/>
  <c r="AI142" i="8"/>
  <c r="AI143" i="8"/>
  <c r="AI144" i="8"/>
  <c r="AI145" i="8"/>
  <c r="AI146" i="8"/>
  <c r="AI147" i="8"/>
  <c r="AI148" i="8"/>
  <c r="AI149" i="8"/>
  <c r="AI150" i="8"/>
  <c r="AI151" i="8"/>
  <c r="AI152" i="8"/>
  <c r="AI153" i="8"/>
  <c r="AI154" i="8"/>
  <c r="AI155" i="8"/>
  <c r="AI156" i="8"/>
  <c r="AI157" i="8"/>
  <c r="AI158" i="8"/>
  <c r="AI159" i="8"/>
  <c r="AI160" i="8"/>
  <c r="AI161" i="8"/>
  <c r="AI162" i="8"/>
  <c r="AI163" i="8"/>
  <c r="AI164" i="8"/>
  <c r="AI165" i="8"/>
  <c r="AI166" i="8"/>
  <c r="AI167" i="8"/>
  <c r="AI168" i="8"/>
  <c r="AI169" i="8"/>
  <c r="AI170" i="8"/>
  <c r="AI171" i="8"/>
  <c r="AI172" i="8"/>
  <c r="AI173" i="8"/>
  <c r="AI174" i="8"/>
  <c r="AI175" i="8"/>
  <c r="AI176" i="8"/>
  <c r="AI177" i="8"/>
  <c r="AI178" i="8"/>
  <c r="AI179" i="8"/>
  <c r="AI180" i="8"/>
  <c r="AI181" i="8"/>
  <c r="AI182" i="8"/>
  <c r="AI183" i="8"/>
  <c r="AI184" i="8"/>
  <c r="AI185" i="8"/>
  <c r="AI186" i="8"/>
  <c r="AI187" i="8"/>
  <c r="AI188" i="8"/>
  <c r="AI189" i="8"/>
  <c r="AI190" i="8"/>
  <c r="AI191" i="8"/>
  <c r="AI192" i="8"/>
  <c r="AI193" i="8"/>
  <c r="AI194" i="8"/>
  <c r="AI195" i="8"/>
  <c r="AI196" i="8"/>
  <c r="AI197" i="8"/>
  <c r="AI198" i="8"/>
  <c r="AI199" i="8"/>
  <c r="AI200" i="8"/>
  <c r="AI4" i="8"/>
  <c r="AK4" i="8" s="1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86" i="8"/>
  <c r="AH187" i="8"/>
  <c r="AH188" i="8"/>
  <c r="AH189" i="8"/>
  <c r="AH190" i="8"/>
  <c r="AH191" i="8"/>
  <c r="AH192" i="8"/>
  <c r="AH193" i="8"/>
  <c r="AH194" i="8"/>
  <c r="AH195" i="8"/>
  <c r="AH196" i="8"/>
  <c r="AH197" i="8"/>
  <c r="AH198" i="8"/>
  <c r="AH199" i="8"/>
  <c r="AH200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4" i="8"/>
  <c r="AF5" i="8"/>
  <c r="AH5" i="8" s="1"/>
  <c r="AF6" i="8"/>
  <c r="AH6" i="8" s="1"/>
  <c r="AF7" i="8"/>
  <c r="AH7" i="8" s="1"/>
  <c r="AF8" i="8"/>
  <c r="AH8" i="8" s="1"/>
  <c r="AF9" i="8"/>
  <c r="AH9" i="8" s="1"/>
  <c r="AF10" i="8"/>
  <c r="AH10" i="8" s="1"/>
  <c r="AF11" i="8"/>
  <c r="AH11" i="8" s="1"/>
  <c r="AF12" i="8"/>
  <c r="AH12" i="8" s="1"/>
  <c r="AF13" i="8"/>
  <c r="AH13" i="8" s="1"/>
  <c r="AF14" i="8"/>
  <c r="AH14" i="8" s="1"/>
  <c r="AF15" i="8"/>
  <c r="AH15" i="8" s="1"/>
  <c r="AF16" i="8"/>
  <c r="AH16" i="8" s="1"/>
  <c r="AF17" i="8"/>
  <c r="AH17" i="8" s="1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88" i="8"/>
  <c r="AF89" i="8"/>
  <c r="AF90" i="8"/>
  <c r="AF91" i="8"/>
  <c r="AF92" i="8"/>
  <c r="AF93" i="8"/>
  <c r="AF94" i="8"/>
  <c r="AF95" i="8"/>
  <c r="AF96" i="8"/>
  <c r="AF97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4" i="8"/>
  <c r="AH4" i="8" s="1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4" i="8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4" i="8"/>
  <c r="AE4" i="8" s="1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4" i="8"/>
  <c r="Z5" i="8"/>
  <c r="AB5" i="8" s="1"/>
  <c r="Z6" i="8"/>
  <c r="AB6" i="8" s="1"/>
  <c r="Z7" i="8"/>
  <c r="AB7" i="8" s="1"/>
  <c r="Z8" i="8"/>
  <c r="AB8" i="8" s="1"/>
  <c r="Z9" i="8"/>
  <c r="AB9" i="8" s="1"/>
  <c r="Z10" i="8"/>
  <c r="AB10" i="8" s="1"/>
  <c r="Z11" i="8"/>
  <c r="AB11" i="8" s="1"/>
  <c r="Z12" i="8"/>
  <c r="AB12" i="8" s="1"/>
  <c r="Z13" i="8"/>
  <c r="AB13" i="8" s="1"/>
  <c r="Z14" i="8"/>
  <c r="AB14" i="8" s="1"/>
  <c r="Z15" i="8"/>
  <c r="AB15" i="8" s="1"/>
  <c r="Z16" i="8"/>
  <c r="AB16" i="8" s="1"/>
  <c r="Z17" i="8"/>
  <c r="AB17" i="8" s="1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4" i="8"/>
  <c r="AB4" i="8" s="1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4" i="8"/>
  <c r="Y4" i="8" s="1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V200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4" i="8"/>
  <c r="T5" i="8"/>
  <c r="V5" i="8" s="1"/>
  <c r="T6" i="8"/>
  <c r="V6" i="8" s="1"/>
  <c r="T7" i="8"/>
  <c r="V7" i="8" s="1"/>
  <c r="T8" i="8"/>
  <c r="V8" i="8" s="1"/>
  <c r="T9" i="8"/>
  <c r="V9" i="8" s="1"/>
  <c r="T10" i="8"/>
  <c r="V10" i="8" s="1"/>
  <c r="T11" i="8"/>
  <c r="V11" i="8" s="1"/>
  <c r="T12" i="8"/>
  <c r="V12" i="8" s="1"/>
  <c r="T13" i="8"/>
  <c r="V13" i="8" s="1"/>
  <c r="T14" i="8"/>
  <c r="V14" i="8" s="1"/>
  <c r="T15" i="8"/>
  <c r="V15" i="8" s="1"/>
  <c r="T16" i="8"/>
  <c r="V16" i="8" s="1"/>
  <c r="T17" i="8"/>
  <c r="V17" i="8" s="1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4" i="8"/>
  <c r="V4" i="8" s="1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4" i="8"/>
  <c r="Q5" i="8"/>
  <c r="S5" i="8" s="1"/>
  <c r="Q6" i="8"/>
  <c r="S6" i="8" s="1"/>
  <c r="Q7" i="8"/>
  <c r="S7" i="8" s="1"/>
  <c r="Q8" i="8"/>
  <c r="S8" i="8" s="1"/>
  <c r="Q9" i="8"/>
  <c r="S9" i="8" s="1"/>
  <c r="Q10" i="8"/>
  <c r="S10" i="8" s="1"/>
  <c r="Q11" i="8"/>
  <c r="S11" i="8" s="1"/>
  <c r="Q12" i="8"/>
  <c r="S12" i="8" s="1"/>
  <c r="Q13" i="8"/>
  <c r="S13" i="8" s="1"/>
  <c r="Q14" i="8"/>
  <c r="Q15" i="8"/>
  <c r="S15" i="8" s="1"/>
  <c r="Q16" i="8"/>
  <c r="S16" i="8" s="1"/>
  <c r="Q17" i="8"/>
  <c r="S17" i="8" s="1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4" i="8"/>
  <c r="S4" i="8" s="1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4" i="8"/>
  <c r="N5" i="8"/>
  <c r="P5" i="8" s="1"/>
  <c r="N6" i="8"/>
  <c r="P6" i="8" s="1"/>
  <c r="N7" i="8"/>
  <c r="P7" i="8" s="1"/>
  <c r="N8" i="8"/>
  <c r="P8" i="8" s="1"/>
  <c r="N9" i="8"/>
  <c r="P9" i="8" s="1"/>
  <c r="N10" i="8"/>
  <c r="P10" i="8" s="1"/>
  <c r="N11" i="8"/>
  <c r="P11" i="8" s="1"/>
  <c r="N12" i="8"/>
  <c r="P12" i="8" s="1"/>
  <c r="N13" i="8"/>
  <c r="P13" i="8" s="1"/>
  <c r="N14" i="8"/>
  <c r="P14" i="8" s="1"/>
  <c r="N15" i="8"/>
  <c r="P15" i="8" s="1"/>
  <c r="N16" i="8"/>
  <c r="P16" i="8" s="1"/>
  <c r="N17" i="8"/>
  <c r="P17" i="8" s="1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4" i="8"/>
  <c r="P4" i="8" s="1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4" i="8"/>
  <c r="M4" i="8" s="1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4" i="8"/>
  <c r="H5" i="8"/>
  <c r="J5" i="8" s="1"/>
  <c r="H6" i="8"/>
  <c r="J6" i="8" s="1"/>
  <c r="H7" i="8"/>
  <c r="J7" i="8" s="1"/>
  <c r="H8" i="8"/>
  <c r="J8" i="8" s="1"/>
  <c r="H9" i="8"/>
  <c r="J9" i="8" s="1"/>
  <c r="H10" i="8"/>
  <c r="J10" i="8" s="1"/>
  <c r="H11" i="8"/>
  <c r="J11" i="8" s="1"/>
  <c r="H12" i="8"/>
  <c r="J12" i="8" s="1"/>
  <c r="H13" i="8"/>
  <c r="J13" i="8" s="1"/>
  <c r="H14" i="8"/>
  <c r="H15" i="8"/>
  <c r="J15" i="8" s="1"/>
  <c r="H16" i="8"/>
  <c r="J16" i="8" s="1"/>
  <c r="H17" i="8"/>
  <c r="J17" i="8" s="1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4" i="8"/>
  <c r="J4" i="8" s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4" i="8"/>
  <c r="E5" i="8"/>
  <c r="G5" i="8" s="1"/>
  <c r="E6" i="8"/>
  <c r="G6" i="8" s="1"/>
  <c r="E7" i="8"/>
  <c r="G7" i="8" s="1"/>
  <c r="E8" i="8"/>
  <c r="G8" i="8" s="1"/>
  <c r="E9" i="8"/>
  <c r="G9" i="8" s="1"/>
  <c r="E10" i="8"/>
  <c r="G10" i="8" s="1"/>
  <c r="E11" i="8"/>
  <c r="G11" i="8" s="1"/>
  <c r="E12" i="8"/>
  <c r="G12" i="8" s="1"/>
  <c r="E13" i="8"/>
  <c r="G13" i="8" s="1"/>
  <c r="E14" i="8"/>
  <c r="G14" i="8" s="1"/>
  <c r="E15" i="8"/>
  <c r="G15" i="8" s="1"/>
  <c r="E16" i="8"/>
  <c r="G16" i="8" s="1"/>
  <c r="E17" i="8"/>
  <c r="G17" i="8" s="1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4" i="8"/>
  <c r="G4" i="8" s="1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4" i="8"/>
  <c r="D4" i="8" s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4" i="8"/>
  <c r="BE18" i="8"/>
  <c r="BC18" i="8"/>
  <c r="BA18" i="8"/>
  <c r="AY18" i="8"/>
  <c r="AW18" i="8"/>
  <c r="AU18" i="8"/>
  <c r="AS18" i="8"/>
  <c r="AQ18" i="8"/>
  <c r="AO18" i="8"/>
  <c r="AM18" i="8"/>
  <c r="AK18" i="8"/>
  <c r="AI18" i="8"/>
  <c r="AG18" i="8"/>
  <c r="AE18" i="8"/>
  <c r="AC18" i="8"/>
  <c r="AA18" i="8"/>
  <c r="X18" i="8"/>
  <c r="V18" i="8"/>
  <c r="T18" i="8"/>
  <c r="R18" i="8"/>
  <c r="P18" i="8"/>
  <c r="N18" i="8"/>
  <c r="K18" i="8"/>
  <c r="I18" i="8"/>
  <c r="G18" i="8"/>
  <c r="E18" i="8"/>
  <c r="B18" i="8"/>
  <c r="BF18" i="8"/>
  <c r="BB18" i="8"/>
  <c r="AX18" i="8"/>
  <c r="AT18" i="8"/>
  <c r="AP18" i="8"/>
  <c r="AL18" i="8"/>
  <c r="AH18" i="8"/>
  <c r="AD18" i="8"/>
  <c r="Z18" i="8"/>
  <c r="U18" i="8"/>
  <c r="Q18" i="8"/>
  <c r="L18" i="8"/>
  <c r="F18" i="8"/>
  <c r="BD18" i="8"/>
  <c r="AZ18" i="8"/>
  <c r="AV18" i="8"/>
  <c r="AR18" i="8"/>
  <c r="AN18" i="8"/>
  <c r="AJ18" i="8"/>
  <c r="AF18" i="8"/>
  <c r="AB18" i="8"/>
  <c r="W18" i="8"/>
  <c r="O18" i="8"/>
  <c r="H18" i="8"/>
  <c r="C18" i="8"/>
  <c r="S14" i="8" l="1"/>
  <c r="J14" i="8"/>
  <c r="M16" i="8"/>
  <c r="M14" i="8"/>
  <c r="M12" i="8"/>
  <c r="M10" i="8"/>
  <c r="M8" i="8"/>
  <c r="M6" i="8"/>
  <c r="M17" i="8"/>
  <c r="M15" i="8"/>
  <c r="M13" i="8"/>
  <c r="M11" i="8"/>
  <c r="M9" i="8"/>
  <c r="M7" i="8"/>
  <c r="M5" i="8"/>
  <c r="D17" i="8"/>
  <c r="D15" i="8"/>
  <c r="D13" i="8"/>
  <c r="D11" i="8"/>
  <c r="D9" i="8"/>
  <c r="D7" i="8"/>
  <c r="D5" i="8"/>
  <c r="D16" i="8"/>
  <c r="D14" i="8"/>
  <c r="D12" i="8"/>
  <c r="D10" i="8"/>
  <c r="D8" i="8"/>
  <c r="D6" i="8"/>
  <c r="Y17" i="8"/>
  <c r="Y15" i="8"/>
  <c r="Y13" i="8"/>
  <c r="Y11" i="8"/>
  <c r="Y9" i="8"/>
  <c r="Y7" i="8"/>
  <c r="Y5" i="8"/>
  <c r="Y16" i="8"/>
  <c r="Y14" i="8"/>
  <c r="Y12" i="8"/>
  <c r="Y10" i="8"/>
  <c r="Y8" i="8"/>
  <c r="Y6" i="8"/>
  <c r="A5" i="11"/>
  <c r="H5" i="11" s="1"/>
  <c r="A6" i="11"/>
  <c r="A7" i="11"/>
  <c r="A8" i="11"/>
  <c r="A9" i="11"/>
  <c r="H9" i="11" s="1"/>
  <c r="A10" i="11"/>
  <c r="A11" i="11"/>
  <c r="A12" i="11"/>
  <c r="A13" i="11"/>
  <c r="F13" i="11" s="1"/>
  <c r="A14" i="11"/>
  <c r="A15" i="11"/>
  <c r="F15" i="11" s="1"/>
  <c r="A16" i="11"/>
  <c r="A17" i="11"/>
  <c r="F17" i="11" s="1"/>
  <c r="A18" i="11"/>
  <c r="A19" i="11"/>
  <c r="F19" i="11" s="1"/>
  <c r="A20" i="11"/>
  <c r="A21" i="11"/>
  <c r="F21" i="11" s="1"/>
  <c r="A22" i="11"/>
  <c r="A23" i="11"/>
  <c r="F23" i="11" s="1"/>
  <c r="A24" i="11"/>
  <c r="A25" i="11"/>
  <c r="F25" i="11" s="1"/>
  <c r="A26" i="11"/>
  <c r="A27" i="11"/>
  <c r="F27" i="11" s="1"/>
  <c r="A28" i="11"/>
  <c r="G28" i="11" s="1"/>
  <c r="A29" i="11"/>
  <c r="F29" i="11" s="1"/>
  <c r="A30" i="11"/>
  <c r="H30" i="11" s="1"/>
  <c r="A31" i="11"/>
  <c r="F31" i="11" s="1"/>
  <c r="A32" i="11"/>
  <c r="G32" i="11" s="1"/>
  <c r="A33" i="11"/>
  <c r="F33" i="11" s="1"/>
  <c r="A34" i="11"/>
  <c r="H34" i="11" s="1"/>
  <c r="A35" i="11"/>
  <c r="F35" i="11" s="1"/>
  <c r="A36" i="11"/>
  <c r="G36" i="11" s="1"/>
  <c r="A37" i="11"/>
  <c r="F37" i="11" s="1"/>
  <c r="A38" i="11"/>
  <c r="H38" i="11" s="1"/>
  <c r="A39" i="11"/>
  <c r="F39" i="11" s="1"/>
  <c r="A40" i="11"/>
  <c r="G40" i="11" s="1"/>
  <c r="A41" i="11"/>
  <c r="F41" i="11" s="1"/>
  <c r="A42" i="11"/>
  <c r="H42" i="11" s="1"/>
  <c r="A43" i="11"/>
  <c r="F43" i="11" s="1"/>
  <c r="A44" i="11"/>
  <c r="G44" i="11" s="1"/>
  <c r="A45" i="11"/>
  <c r="F45" i="11" s="1"/>
  <c r="A46" i="11"/>
  <c r="H46" i="11" s="1"/>
  <c r="A47" i="11"/>
  <c r="F47" i="11" s="1"/>
  <c r="A48" i="11"/>
  <c r="G48" i="11" s="1"/>
  <c r="A49" i="11"/>
  <c r="F49" i="11" s="1"/>
  <c r="A50" i="11"/>
  <c r="H50" i="11" s="1"/>
  <c r="A51" i="11"/>
  <c r="F51" i="11" s="1"/>
  <c r="A52" i="11"/>
  <c r="G52" i="11" s="1"/>
  <c r="A53" i="11"/>
  <c r="F53" i="11" s="1"/>
  <c r="A54" i="11"/>
  <c r="H54" i="11" s="1"/>
  <c r="A55" i="11"/>
  <c r="F55" i="11" s="1"/>
  <c r="A56" i="11"/>
  <c r="G56" i="11" s="1"/>
  <c r="A57" i="11"/>
  <c r="F57" i="11" s="1"/>
  <c r="A58" i="11"/>
  <c r="H58" i="11" s="1"/>
  <c r="A59" i="11"/>
  <c r="F59" i="11" s="1"/>
  <c r="A60" i="11"/>
  <c r="G60" i="11" s="1"/>
  <c r="A61" i="11"/>
  <c r="F61" i="11" s="1"/>
  <c r="A62" i="11"/>
  <c r="H62" i="11" s="1"/>
  <c r="A63" i="11"/>
  <c r="F63" i="11" s="1"/>
  <c r="A64" i="11"/>
  <c r="G64" i="11" s="1"/>
  <c r="A65" i="11"/>
  <c r="F65" i="11" s="1"/>
  <c r="A66" i="11"/>
  <c r="H66" i="11" s="1"/>
  <c r="A67" i="11"/>
  <c r="F67" i="11" s="1"/>
  <c r="A68" i="11"/>
  <c r="G68" i="11" s="1"/>
  <c r="A69" i="11"/>
  <c r="F69" i="11" s="1"/>
  <c r="A70" i="11"/>
  <c r="H70" i="11" s="1"/>
  <c r="A71" i="11"/>
  <c r="F71" i="11" s="1"/>
  <c r="A72" i="11"/>
  <c r="G72" i="11" s="1"/>
  <c r="A73" i="11"/>
  <c r="F73" i="11" s="1"/>
  <c r="A74" i="11"/>
  <c r="H74" i="11" s="1"/>
  <c r="A75" i="11"/>
  <c r="F75" i="11" s="1"/>
  <c r="A76" i="11"/>
  <c r="G76" i="11" s="1"/>
  <c r="A77" i="11"/>
  <c r="F77" i="11" s="1"/>
  <c r="A78" i="11"/>
  <c r="I78" i="11" s="1"/>
  <c r="A79" i="11"/>
  <c r="F79" i="11" s="1"/>
  <c r="A80" i="11"/>
  <c r="G80" i="11" s="1"/>
  <c r="A81" i="11"/>
  <c r="F81" i="11" s="1"/>
  <c r="A82" i="11"/>
  <c r="I82" i="11" s="1"/>
  <c r="A83" i="11"/>
  <c r="F83" i="11" s="1"/>
  <c r="A84" i="11"/>
  <c r="G84" i="11" s="1"/>
  <c r="A85" i="11"/>
  <c r="H85" i="11" s="1"/>
  <c r="A86" i="11"/>
  <c r="I86" i="11" s="1"/>
  <c r="A87" i="11"/>
  <c r="H87" i="11" s="1"/>
  <c r="A88" i="11"/>
  <c r="G88" i="11" s="1"/>
  <c r="A89" i="11"/>
  <c r="H89" i="11" s="1"/>
  <c r="A90" i="11"/>
  <c r="I90" i="11" s="1"/>
  <c r="A91" i="11"/>
  <c r="H91" i="11" s="1"/>
  <c r="A92" i="11"/>
  <c r="G92" i="11" s="1"/>
  <c r="A93" i="11"/>
  <c r="H93" i="11" s="1"/>
  <c r="A94" i="11"/>
  <c r="I94" i="11" s="1"/>
  <c r="A95" i="11"/>
  <c r="H95" i="11" s="1"/>
  <c r="A96" i="11"/>
  <c r="G96" i="11" s="1"/>
  <c r="A97" i="11"/>
  <c r="H97" i="11" s="1"/>
  <c r="A98" i="11"/>
  <c r="I98" i="11" s="1"/>
  <c r="A99" i="11"/>
  <c r="H99" i="11" s="1"/>
  <c r="A100" i="11"/>
  <c r="G100" i="11" s="1"/>
  <c r="A101" i="11"/>
  <c r="H101" i="11" s="1"/>
  <c r="A102" i="11"/>
  <c r="I102" i="11" s="1"/>
  <c r="A103" i="11"/>
  <c r="H103" i="11" s="1"/>
  <c r="A104" i="11"/>
  <c r="G104" i="11" s="1"/>
  <c r="A105" i="11"/>
  <c r="H105" i="11" s="1"/>
  <c r="A106" i="11"/>
  <c r="I106" i="11" s="1"/>
  <c r="A107" i="11"/>
  <c r="H107" i="11" s="1"/>
  <c r="A108" i="11"/>
  <c r="G108" i="11" s="1"/>
  <c r="A109" i="11"/>
  <c r="H109" i="11" s="1"/>
  <c r="A110" i="11"/>
  <c r="I110" i="11" s="1"/>
  <c r="A111" i="11"/>
  <c r="H111" i="11" s="1"/>
  <c r="A112" i="11"/>
  <c r="G112" i="11" s="1"/>
  <c r="A113" i="11"/>
  <c r="H113" i="11" s="1"/>
  <c r="A114" i="11"/>
  <c r="I114" i="11" s="1"/>
  <c r="A115" i="11"/>
  <c r="H115" i="11" s="1"/>
  <c r="A116" i="11"/>
  <c r="G116" i="11" s="1"/>
  <c r="A117" i="11"/>
  <c r="H117" i="11" s="1"/>
  <c r="A118" i="11"/>
  <c r="I118" i="11" s="1"/>
  <c r="A119" i="11"/>
  <c r="H119" i="11" s="1"/>
  <c r="A120" i="11"/>
  <c r="G120" i="11" s="1"/>
  <c r="A121" i="11"/>
  <c r="H121" i="11" s="1"/>
  <c r="A122" i="11"/>
  <c r="I122" i="11" s="1"/>
  <c r="A123" i="11"/>
  <c r="H123" i="11" s="1"/>
  <c r="A124" i="11"/>
  <c r="G124" i="11" s="1"/>
  <c r="A125" i="11"/>
  <c r="H125" i="11" s="1"/>
  <c r="A126" i="11"/>
  <c r="I126" i="11" s="1"/>
  <c r="A127" i="11"/>
  <c r="H127" i="11" s="1"/>
  <c r="A128" i="11"/>
  <c r="G128" i="11" s="1"/>
  <c r="A129" i="11"/>
  <c r="H129" i="11" s="1"/>
  <c r="A130" i="11"/>
  <c r="I130" i="11" s="1"/>
  <c r="A131" i="11"/>
  <c r="H131" i="11" s="1"/>
  <c r="A132" i="11"/>
  <c r="G132" i="11" s="1"/>
  <c r="A133" i="11"/>
  <c r="H133" i="11" s="1"/>
  <c r="A134" i="11"/>
  <c r="I134" i="11" s="1"/>
  <c r="A135" i="11"/>
  <c r="H135" i="11" s="1"/>
  <c r="A136" i="11"/>
  <c r="G136" i="11" s="1"/>
  <c r="A137" i="11"/>
  <c r="H137" i="11" s="1"/>
  <c r="A138" i="11"/>
  <c r="I138" i="11" s="1"/>
  <c r="A139" i="11"/>
  <c r="H139" i="11" s="1"/>
  <c r="A140" i="11"/>
  <c r="G140" i="11" s="1"/>
  <c r="A141" i="11"/>
  <c r="H141" i="11" s="1"/>
  <c r="A142" i="11"/>
  <c r="I142" i="11" s="1"/>
  <c r="A143" i="11"/>
  <c r="H143" i="11" s="1"/>
  <c r="A144" i="11"/>
  <c r="G144" i="11" s="1"/>
  <c r="A145" i="11"/>
  <c r="H145" i="11" s="1"/>
  <c r="A146" i="11"/>
  <c r="I146" i="11" s="1"/>
  <c r="A147" i="11"/>
  <c r="H147" i="11" s="1"/>
  <c r="A148" i="11"/>
  <c r="G148" i="11" s="1"/>
  <c r="A149" i="11"/>
  <c r="H149" i="11" s="1"/>
  <c r="A150" i="11"/>
  <c r="I150" i="11" s="1"/>
  <c r="A151" i="11"/>
  <c r="H151" i="11" s="1"/>
  <c r="A152" i="11"/>
  <c r="G152" i="11" s="1"/>
  <c r="A153" i="11"/>
  <c r="H153" i="11" s="1"/>
  <c r="A154" i="11"/>
  <c r="I154" i="11" s="1"/>
  <c r="A155" i="11"/>
  <c r="H155" i="11" s="1"/>
  <c r="A156" i="11"/>
  <c r="G156" i="11" s="1"/>
  <c r="A157" i="11"/>
  <c r="H157" i="11" s="1"/>
  <c r="A158" i="11"/>
  <c r="I158" i="11" s="1"/>
  <c r="A159" i="11"/>
  <c r="H159" i="11" s="1"/>
  <c r="A160" i="11"/>
  <c r="G160" i="11" s="1"/>
  <c r="A161" i="11"/>
  <c r="H161" i="11" s="1"/>
  <c r="A162" i="11"/>
  <c r="I162" i="11" s="1"/>
  <c r="A163" i="11"/>
  <c r="H163" i="11" s="1"/>
  <c r="A164" i="11"/>
  <c r="G164" i="11" s="1"/>
  <c r="A165" i="11"/>
  <c r="H165" i="11" s="1"/>
  <c r="A166" i="11"/>
  <c r="I166" i="11" s="1"/>
  <c r="A167" i="11"/>
  <c r="H167" i="11" s="1"/>
  <c r="A168" i="11"/>
  <c r="G168" i="11" s="1"/>
  <c r="A169" i="11"/>
  <c r="H169" i="11" s="1"/>
  <c r="A170" i="11"/>
  <c r="I170" i="11" s="1"/>
  <c r="A171" i="11"/>
  <c r="H171" i="11" s="1"/>
  <c r="A172" i="11"/>
  <c r="G172" i="11" s="1"/>
  <c r="A173" i="11"/>
  <c r="H173" i="11" s="1"/>
  <c r="A174" i="11"/>
  <c r="I174" i="11" s="1"/>
  <c r="A175" i="11"/>
  <c r="H175" i="11" s="1"/>
  <c r="A176" i="11"/>
  <c r="G176" i="11" s="1"/>
  <c r="A177" i="11"/>
  <c r="H177" i="11" s="1"/>
  <c r="A178" i="11"/>
  <c r="I178" i="11" s="1"/>
  <c r="A179" i="11"/>
  <c r="H179" i="11" s="1"/>
  <c r="A180" i="11"/>
  <c r="G180" i="11" s="1"/>
  <c r="A181" i="11"/>
  <c r="H181" i="11" s="1"/>
  <c r="A182" i="11"/>
  <c r="I182" i="11" s="1"/>
  <c r="A183" i="11"/>
  <c r="H183" i="11" s="1"/>
  <c r="A184" i="11"/>
  <c r="G184" i="11" s="1"/>
  <c r="A185" i="11"/>
  <c r="H185" i="11" s="1"/>
  <c r="A186" i="11"/>
  <c r="I186" i="11" s="1"/>
  <c r="A187" i="11"/>
  <c r="H187" i="11" s="1"/>
  <c r="A188" i="11"/>
  <c r="G188" i="11" s="1"/>
  <c r="A189" i="11"/>
  <c r="H189" i="11" s="1"/>
  <c r="A190" i="11"/>
  <c r="A191" i="11"/>
  <c r="H191" i="11" s="1"/>
  <c r="A192" i="11"/>
  <c r="G192" i="11" s="1"/>
  <c r="A193" i="11"/>
  <c r="H193" i="11" s="1"/>
  <c r="A194" i="11"/>
  <c r="I194" i="11" s="1"/>
  <c r="A195" i="11"/>
  <c r="H195" i="11" s="1"/>
  <c r="A196" i="11"/>
  <c r="A197" i="11"/>
  <c r="H197" i="11" s="1"/>
  <c r="A198" i="11"/>
  <c r="I198" i="11" s="1"/>
  <c r="A199" i="11"/>
  <c r="H199" i="11" s="1"/>
  <c r="A200" i="11"/>
  <c r="A4" i="11"/>
  <c r="H4" i="11" s="1"/>
  <c r="S18" i="8"/>
  <c r="J18" i="8"/>
  <c r="D18" i="8"/>
  <c r="M18" i="8"/>
  <c r="Y18" i="8"/>
  <c r="BE200" i="11" l="1"/>
  <c r="BD200" i="11"/>
  <c r="BC200" i="11"/>
  <c r="AZ200" i="11"/>
  <c r="AW200" i="11"/>
  <c r="BF200" i="11"/>
  <c r="AT200" i="11"/>
  <c r="BB200" i="11"/>
  <c r="AX200" i="11"/>
  <c r="BA200" i="11"/>
  <c r="AY200" i="11"/>
  <c r="AV200" i="11"/>
  <c r="AQ200" i="11"/>
  <c r="AN200" i="11"/>
  <c r="AK200" i="11"/>
  <c r="AU200" i="11"/>
  <c r="AS200" i="11"/>
  <c r="AR200" i="11"/>
  <c r="AP200" i="11"/>
  <c r="AO200" i="11"/>
  <c r="AM200" i="11"/>
  <c r="AI200" i="11"/>
  <c r="AG200" i="11"/>
  <c r="AF200" i="11"/>
  <c r="AL200" i="11"/>
  <c r="AJ200" i="11"/>
  <c r="AH200" i="11"/>
  <c r="AD200" i="11"/>
  <c r="AC200" i="11"/>
  <c r="AA200" i="11"/>
  <c r="Z200" i="11"/>
  <c r="X200" i="11"/>
  <c r="W200" i="11"/>
  <c r="U200" i="11"/>
  <c r="AE200" i="11"/>
  <c r="AB200" i="11"/>
  <c r="S200" i="11"/>
  <c r="P200" i="11"/>
  <c r="M200" i="11"/>
  <c r="J200" i="11"/>
  <c r="Y200" i="11"/>
  <c r="V200" i="11"/>
  <c r="T200" i="11"/>
  <c r="R200" i="11"/>
  <c r="Q200" i="11"/>
  <c r="O200" i="11"/>
  <c r="N200" i="11"/>
  <c r="L200" i="11"/>
  <c r="K200" i="11"/>
  <c r="BE196" i="11"/>
  <c r="BD196" i="11"/>
  <c r="BF196" i="11"/>
  <c r="BC196" i="11"/>
  <c r="AZ196" i="11"/>
  <c r="AW196" i="11"/>
  <c r="AT196" i="11"/>
  <c r="BA196" i="11"/>
  <c r="AY196" i="11"/>
  <c r="BB196" i="11"/>
  <c r="AX196" i="11"/>
  <c r="AV196" i="11"/>
  <c r="AU196" i="11"/>
  <c r="AS196" i="11"/>
  <c r="AQ196" i="11"/>
  <c r="AN196" i="11"/>
  <c r="AK196" i="11"/>
  <c r="AR196" i="11"/>
  <c r="AP196" i="11"/>
  <c r="AO196" i="11"/>
  <c r="AM196" i="11"/>
  <c r="AI196" i="11"/>
  <c r="AG196" i="11"/>
  <c r="AF196" i="11"/>
  <c r="AH196" i="11"/>
  <c r="AD196" i="11"/>
  <c r="AC196" i="11"/>
  <c r="AA196" i="11"/>
  <c r="Z196" i="11"/>
  <c r="X196" i="11"/>
  <c r="W196" i="11"/>
  <c r="U196" i="11"/>
  <c r="T196" i="11"/>
  <c r="AL196" i="11"/>
  <c r="AJ196" i="11"/>
  <c r="AE196" i="11"/>
  <c r="AB196" i="11"/>
  <c r="S196" i="11"/>
  <c r="P196" i="11"/>
  <c r="M196" i="11"/>
  <c r="J196" i="11"/>
  <c r="Y196" i="11"/>
  <c r="V196" i="11"/>
  <c r="R196" i="11"/>
  <c r="Q196" i="11"/>
  <c r="O196" i="11"/>
  <c r="N196" i="11"/>
  <c r="L196" i="11"/>
  <c r="K196" i="11"/>
  <c r="BE190" i="11"/>
  <c r="BF190" i="11"/>
  <c r="BD190" i="11"/>
  <c r="AZ190" i="11"/>
  <c r="AW190" i="11"/>
  <c r="BB190" i="11"/>
  <c r="BA190" i="11"/>
  <c r="AY190" i="11"/>
  <c r="AX190" i="11"/>
  <c r="AT190" i="11"/>
  <c r="BC190" i="11"/>
  <c r="AV190" i="11"/>
  <c r="AU190" i="11"/>
  <c r="AS190" i="11"/>
  <c r="AR190" i="11"/>
  <c r="AQ190" i="11"/>
  <c r="AN190" i="11"/>
  <c r="AK190" i="11"/>
  <c r="AP190" i="11"/>
  <c r="AO190" i="11"/>
  <c r="AM190" i="11"/>
  <c r="AL190" i="11"/>
  <c r="AJ190" i="11"/>
  <c r="AI190" i="11"/>
  <c r="AG190" i="11"/>
  <c r="AF190" i="11"/>
  <c r="AD190" i="11"/>
  <c r="AC190" i="11"/>
  <c r="AA190" i="11"/>
  <c r="Z190" i="11"/>
  <c r="X190" i="11"/>
  <c r="W190" i="11"/>
  <c r="U190" i="11"/>
  <c r="T190" i="11"/>
  <c r="AH190" i="11"/>
  <c r="AE190" i="11"/>
  <c r="AB190" i="11"/>
  <c r="Y190" i="11"/>
  <c r="V190" i="11"/>
  <c r="S190" i="11"/>
  <c r="P190" i="11"/>
  <c r="M190" i="11"/>
  <c r="J190" i="11"/>
  <c r="R190" i="11"/>
  <c r="Q190" i="11"/>
  <c r="O190" i="11"/>
  <c r="N190" i="11"/>
  <c r="L190" i="11"/>
  <c r="K190" i="11"/>
  <c r="BF26" i="11"/>
  <c r="BE26" i="11"/>
  <c r="BD26" i="11"/>
  <c r="BB26" i="11"/>
  <c r="AZ26" i="11"/>
  <c r="AW26" i="11"/>
  <c r="BC26" i="11"/>
  <c r="BA26" i="11"/>
  <c r="AY26" i="11"/>
  <c r="AX26" i="11"/>
  <c r="AV26" i="11"/>
  <c r="AT26" i="11"/>
  <c r="AQ26" i="11"/>
  <c r="AU26" i="11"/>
  <c r="AS26" i="11"/>
  <c r="AR26" i="11"/>
  <c r="AN26" i="11"/>
  <c r="AK26" i="11"/>
  <c r="AP26" i="11"/>
  <c r="AO26" i="11"/>
  <c r="AM26" i="11"/>
  <c r="AL26" i="11"/>
  <c r="AJ26" i="11"/>
  <c r="AI26" i="11"/>
  <c r="AG26" i="11"/>
  <c r="AF26" i="11"/>
  <c r="AD26" i="11"/>
  <c r="AC26" i="11"/>
  <c r="AA26" i="11"/>
  <c r="Z26" i="11"/>
  <c r="X26" i="11"/>
  <c r="W26" i="11"/>
  <c r="U26" i="11"/>
  <c r="T26" i="11"/>
  <c r="AH26" i="11"/>
  <c r="AE26" i="11"/>
  <c r="AB26" i="11"/>
  <c r="Y26" i="11"/>
  <c r="V26" i="11"/>
  <c r="S26" i="11"/>
  <c r="P26" i="11"/>
  <c r="M26" i="11"/>
  <c r="J26" i="11"/>
  <c r="R26" i="11"/>
  <c r="Q26" i="11"/>
  <c r="O26" i="11"/>
  <c r="N26" i="11"/>
  <c r="L26" i="11"/>
  <c r="K26" i="11"/>
  <c r="I26" i="11"/>
  <c r="BE24" i="11"/>
  <c r="BD24" i="11"/>
  <c r="BF24" i="11"/>
  <c r="BB24" i="11"/>
  <c r="BC24" i="11"/>
  <c r="AZ24" i="11"/>
  <c r="AW24" i="11"/>
  <c r="AT24" i="11"/>
  <c r="AQ24" i="11"/>
  <c r="AX24" i="11"/>
  <c r="AV24" i="11"/>
  <c r="BA24" i="11"/>
  <c r="AY24" i="11"/>
  <c r="AR24" i="11"/>
  <c r="AN24" i="11"/>
  <c r="AK24" i="11"/>
  <c r="AU24" i="11"/>
  <c r="AS24" i="11"/>
  <c r="AP24" i="11"/>
  <c r="AO24" i="11"/>
  <c r="AM24" i="11"/>
  <c r="AL24" i="11"/>
  <c r="AG24" i="11"/>
  <c r="AF24" i="11"/>
  <c r="AJ24" i="11"/>
  <c r="AH24" i="11"/>
  <c r="AE24" i="11"/>
  <c r="AD24" i="11"/>
  <c r="AC24" i="11"/>
  <c r="AA24" i="11"/>
  <c r="Z24" i="11"/>
  <c r="X24" i="11"/>
  <c r="W24" i="11"/>
  <c r="U24" i="11"/>
  <c r="T24" i="11"/>
  <c r="AI24" i="11"/>
  <c r="AB24" i="11"/>
  <c r="S24" i="11"/>
  <c r="P24" i="11"/>
  <c r="M24" i="11"/>
  <c r="J24" i="11"/>
  <c r="Y24" i="11"/>
  <c r="V24" i="11"/>
  <c r="R24" i="11"/>
  <c r="Q24" i="11"/>
  <c r="O24" i="11"/>
  <c r="N24" i="11"/>
  <c r="L24" i="11"/>
  <c r="K24" i="11"/>
  <c r="I24" i="11"/>
  <c r="BF22" i="11"/>
  <c r="BE22" i="11"/>
  <c r="BD22" i="11"/>
  <c r="BB22" i="11"/>
  <c r="AZ22" i="11"/>
  <c r="AW22" i="11"/>
  <c r="BA22" i="11"/>
  <c r="AY22" i="11"/>
  <c r="AX22" i="11"/>
  <c r="AV22" i="11"/>
  <c r="AT22" i="11"/>
  <c r="AQ22" i="11"/>
  <c r="BC22" i="11"/>
  <c r="AU22" i="11"/>
  <c r="AS22" i="11"/>
  <c r="AR22" i="11"/>
  <c r="AN22" i="11"/>
  <c r="AK22" i="11"/>
  <c r="AP22" i="11"/>
  <c r="AO22" i="11"/>
  <c r="AM22" i="11"/>
  <c r="AL22" i="11"/>
  <c r="AJ22" i="11"/>
  <c r="AI22" i="11"/>
  <c r="AG22" i="11"/>
  <c r="AF22" i="11"/>
  <c r="AD22" i="11"/>
  <c r="AC22" i="11"/>
  <c r="AA22" i="11"/>
  <c r="Z22" i="11"/>
  <c r="X22" i="11"/>
  <c r="W22" i="11"/>
  <c r="U22" i="11"/>
  <c r="T22" i="11"/>
  <c r="AH22" i="11"/>
  <c r="AE22" i="11"/>
  <c r="AB22" i="11"/>
  <c r="Y22" i="11"/>
  <c r="V22" i="11"/>
  <c r="S22" i="11"/>
  <c r="P22" i="11"/>
  <c r="M22" i="11"/>
  <c r="J22" i="11"/>
  <c r="R22" i="11"/>
  <c r="Q22" i="11"/>
  <c r="O22" i="11"/>
  <c r="N22" i="11"/>
  <c r="L22" i="11"/>
  <c r="K22" i="11"/>
  <c r="I22" i="11"/>
  <c r="BE20" i="11"/>
  <c r="BD20" i="11"/>
  <c r="BB20" i="11"/>
  <c r="BF20" i="11"/>
  <c r="BC20" i="11"/>
  <c r="AZ20" i="11"/>
  <c r="AW20" i="11"/>
  <c r="AT20" i="11"/>
  <c r="AQ20" i="11"/>
  <c r="BA20" i="11"/>
  <c r="AY20" i="11"/>
  <c r="AX20" i="11"/>
  <c r="AV20" i="11"/>
  <c r="AU20" i="11"/>
  <c r="AS20" i="11"/>
  <c r="AN20" i="11"/>
  <c r="AK20" i="11"/>
  <c r="AR20" i="11"/>
  <c r="AP20" i="11"/>
  <c r="AO20" i="11"/>
  <c r="AM20" i="11"/>
  <c r="AL20" i="11"/>
  <c r="AG20" i="11"/>
  <c r="AF20" i="11"/>
  <c r="AI20" i="11"/>
  <c r="AH20" i="11"/>
  <c r="AE20" i="11"/>
  <c r="AD20" i="11"/>
  <c r="AC20" i="11"/>
  <c r="AA20" i="11"/>
  <c r="Z20" i="11"/>
  <c r="X20" i="11"/>
  <c r="W20" i="11"/>
  <c r="U20" i="11"/>
  <c r="T20" i="11"/>
  <c r="AJ20" i="11"/>
  <c r="AB20" i="11"/>
  <c r="S20" i="11"/>
  <c r="P20" i="11"/>
  <c r="M20" i="11"/>
  <c r="J20" i="11"/>
  <c r="Y20" i="11"/>
  <c r="V20" i="11"/>
  <c r="R20" i="11"/>
  <c r="Q20" i="11"/>
  <c r="O20" i="11"/>
  <c r="N20" i="11"/>
  <c r="L20" i="11"/>
  <c r="K20" i="11"/>
  <c r="I20" i="11"/>
  <c r="BF18" i="11"/>
  <c r="BE18" i="11"/>
  <c r="BD18" i="11"/>
  <c r="BB18" i="11"/>
  <c r="AZ18" i="11"/>
  <c r="AW18" i="11"/>
  <c r="BC18" i="11"/>
  <c r="BA18" i="11"/>
  <c r="AY18" i="11"/>
  <c r="AX18" i="11"/>
  <c r="AV18" i="11"/>
  <c r="AT18" i="11"/>
  <c r="AQ18" i="11"/>
  <c r="AU18" i="11"/>
  <c r="AS18" i="11"/>
  <c r="AR18" i="11"/>
  <c r="AN18" i="11"/>
  <c r="AK18" i="11"/>
  <c r="AP18" i="11"/>
  <c r="AO18" i="11"/>
  <c r="AM18" i="11"/>
  <c r="AL18" i="11"/>
  <c r="AJ18" i="11"/>
  <c r="AI18" i="11"/>
  <c r="AG18" i="11"/>
  <c r="AF18" i="11"/>
  <c r="AD18" i="11"/>
  <c r="AC18" i="11"/>
  <c r="AA18" i="11"/>
  <c r="Z18" i="11"/>
  <c r="X18" i="11"/>
  <c r="W18" i="11"/>
  <c r="U18" i="11"/>
  <c r="T18" i="11"/>
  <c r="AH18" i="11"/>
  <c r="AE18" i="11"/>
  <c r="AB18" i="11"/>
  <c r="Y18" i="11"/>
  <c r="V18" i="11"/>
  <c r="S18" i="11"/>
  <c r="P18" i="11"/>
  <c r="M18" i="11"/>
  <c r="J18" i="11"/>
  <c r="R18" i="11"/>
  <c r="Q18" i="11"/>
  <c r="O18" i="11"/>
  <c r="N18" i="11"/>
  <c r="L18" i="11"/>
  <c r="K18" i="11"/>
  <c r="I18" i="11"/>
  <c r="BE16" i="11"/>
  <c r="BD16" i="11"/>
  <c r="BF16" i="11"/>
  <c r="BB16" i="11"/>
  <c r="BC16" i="11"/>
  <c r="AZ16" i="11"/>
  <c r="AW16" i="11"/>
  <c r="AT16" i="11"/>
  <c r="AQ16" i="11"/>
  <c r="AX16" i="11"/>
  <c r="AV16" i="11"/>
  <c r="BA16" i="11"/>
  <c r="AY16" i="11"/>
  <c r="AR16" i="11"/>
  <c r="AN16" i="11"/>
  <c r="AK16" i="11"/>
  <c r="AU16" i="11"/>
  <c r="AS16" i="11"/>
  <c r="AP16" i="11"/>
  <c r="AO16" i="11"/>
  <c r="AM16" i="11"/>
  <c r="AL16" i="11"/>
  <c r="AG16" i="11"/>
  <c r="AF16" i="11"/>
  <c r="AJ16" i="11"/>
  <c r="AH16" i="11"/>
  <c r="AE16" i="11"/>
  <c r="AD16" i="11"/>
  <c r="AC16" i="11"/>
  <c r="AA16" i="11"/>
  <c r="Z16" i="11"/>
  <c r="X16" i="11"/>
  <c r="W16" i="11"/>
  <c r="U16" i="11"/>
  <c r="T16" i="11"/>
  <c r="AI16" i="11"/>
  <c r="AB16" i="11"/>
  <c r="S16" i="11"/>
  <c r="P16" i="11"/>
  <c r="M16" i="11"/>
  <c r="J16" i="11"/>
  <c r="Y16" i="11"/>
  <c r="V16" i="11"/>
  <c r="R16" i="11"/>
  <c r="Q16" i="11"/>
  <c r="O16" i="11"/>
  <c r="N16" i="11"/>
  <c r="L16" i="11"/>
  <c r="K16" i="11"/>
  <c r="I16" i="11"/>
  <c r="BF14" i="11"/>
  <c r="BE14" i="11"/>
  <c r="BD14" i="11"/>
  <c r="BB14" i="11"/>
  <c r="AZ14" i="11"/>
  <c r="AW14" i="11"/>
  <c r="BA14" i="11"/>
  <c r="AY14" i="11"/>
  <c r="AX14" i="11"/>
  <c r="AV14" i="11"/>
  <c r="AT14" i="11"/>
  <c r="AQ14" i="11"/>
  <c r="BC14" i="11"/>
  <c r="AU14" i="11"/>
  <c r="AS14" i="11"/>
  <c r="AR14" i="11"/>
  <c r="AN14" i="11"/>
  <c r="AK14" i="11"/>
  <c r="AP14" i="11"/>
  <c r="AO14" i="11"/>
  <c r="AM14" i="11"/>
  <c r="AL14" i="11"/>
  <c r="AJ14" i="11"/>
  <c r="AI14" i="11"/>
  <c r="AG14" i="11"/>
  <c r="AF14" i="11"/>
  <c r="AD14" i="11"/>
  <c r="AC14" i="11"/>
  <c r="AA14" i="11"/>
  <c r="Z14" i="11"/>
  <c r="X14" i="11"/>
  <c r="W14" i="11"/>
  <c r="U14" i="11"/>
  <c r="T14" i="11"/>
  <c r="AH14" i="11"/>
  <c r="AE14" i="11"/>
  <c r="AB14" i="11"/>
  <c r="Y14" i="11"/>
  <c r="V14" i="11"/>
  <c r="S14" i="11"/>
  <c r="P14" i="11"/>
  <c r="M14" i="11"/>
  <c r="J14" i="11"/>
  <c r="R14" i="11"/>
  <c r="Q14" i="11"/>
  <c r="O14" i="11"/>
  <c r="N14" i="11"/>
  <c r="L14" i="11"/>
  <c r="K14" i="11"/>
  <c r="I14" i="11"/>
  <c r="BE10" i="11"/>
  <c r="BD10" i="11"/>
  <c r="BA10" i="11"/>
  <c r="AY10" i="11"/>
  <c r="AX10" i="11"/>
  <c r="AV10" i="11"/>
  <c r="AU10" i="11"/>
  <c r="AS10" i="11"/>
  <c r="AR10" i="11"/>
  <c r="BB10" i="11"/>
  <c r="AP10" i="11"/>
  <c r="AO10" i="11"/>
  <c r="AM10" i="11"/>
  <c r="AL10" i="11"/>
  <c r="AJ10" i="11"/>
  <c r="AI10" i="11"/>
  <c r="AG10" i="11"/>
  <c r="AF10" i="11"/>
  <c r="AD10" i="11"/>
  <c r="AC10" i="11"/>
  <c r="AA10" i="11"/>
  <c r="Z10" i="11"/>
  <c r="X10" i="11"/>
  <c r="W10" i="11"/>
  <c r="U10" i="11"/>
  <c r="T10" i="11"/>
  <c r="R10" i="11"/>
  <c r="Q10" i="11"/>
  <c r="O10" i="11"/>
  <c r="N10" i="11"/>
  <c r="L10" i="11"/>
  <c r="K10" i="11"/>
  <c r="I10" i="11"/>
  <c r="H10" i="11"/>
  <c r="BE8" i="11"/>
  <c r="BB8" i="11"/>
  <c r="BA8" i="11"/>
  <c r="AY8" i="11"/>
  <c r="AX8" i="11"/>
  <c r="AV8" i="11"/>
  <c r="AU8" i="11"/>
  <c r="AS8" i="11"/>
  <c r="AR8" i="11"/>
  <c r="BD8" i="11"/>
  <c r="AP8" i="11"/>
  <c r="AO8" i="11"/>
  <c r="AM8" i="11"/>
  <c r="AL8" i="11"/>
  <c r="AJ8" i="11"/>
  <c r="AI8" i="11"/>
  <c r="AG8" i="11"/>
  <c r="AF8" i="11"/>
  <c r="AD8" i="11"/>
  <c r="AC8" i="11"/>
  <c r="AA8" i="11"/>
  <c r="R8" i="11"/>
  <c r="Q8" i="11"/>
  <c r="O8" i="11"/>
  <c r="N8" i="11"/>
  <c r="L8" i="11"/>
  <c r="K8" i="11"/>
  <c r="I8" i="11"/>
  <c r="H8" i="11"/>
  <c r="Z8" i="11"/>
  <c r="X8" i="11"/>
  <c r="W8" i="11"/>
  <c r="U8" i="11"/>
  <c r="T8" i="11"/>
  <c r="BE6" i="11"/>
  <c r="BD6" i="11"/>
  <c r="BA6" i="11"/>
  <c r="AY6" i="11"/>
  <c r="AX6" i="11"/>
  <c r="AV6" i="11"/>
  <c r="BB6" i="11"/>
  <c r="AU6" i="11"/>
  <c r="AW6" i="11" s="1"/>
  <c r="AS6" i="11"/>
  <c r="AR6" i="11"/>
  <c r="AP6" i="11"/>
  <c r="AO6" i="11"/>
  <c r="AM6" i="11"/>
  <c r="AL6" i="11"/>
  <c r="AJ6" i="11"/>
  <c r="AI6" i="11"/>
  <c r="AG6" i="11"/>
  <c r="AF6" i="11"/>
  <c r="AD6" i="11"/>
  <c r="AC6" i="11"/>
  <c r="AA6" i="11"/>
  <c r="Z6" i="11"/>
  <c r="X6" i="11"/>
  <c r="W6" i="11"/>
  <c r="U6" i="11"/>
  <c r="T6" i="11"/>
  <c r="R6" i="11"/>
  <c r="Q6" i="11"/>
  <c r="O6" i="11"/>
  <c r="N6" i="11"/>
  <c r="L6" i="11"/>
  <c r="K6" i="11"/>
  <c r="I6" i="11"/>
  <c r="H6" i="11"/>
  <c r="B4" i="11"/>
  <c r="B199" i="11"/>
  <c r="B197" i="11"/>
  <c r="B195" i="11"/>
  <c r="B193" i="11"/>
  <c r="B191" i="11"/>
  <c r="B189" i="11"/>
  <c r="B187" i="11"/>
  <c r="B185" i="11"/>
  <c r="B183" i="11"/>
  <c r="B181" i="11"/>
  <c r="B179" i="11"/>
  <c r="B177" i="11"/>
  <c r="B175" i="11"/>
  <c r="B173" i="11"/>
  <c r="B171" i="11"/>
  <c r="B169" i="11"/>
  <c r="B167" i="11"/>
  <c r="B165" i="11"/>
  <c r="B163" i="11"/>
  <c r="B161" i="11"/>
  <c r="B159" i="11"/>
  <c r="B157" i="11"/>
  <c r="B155" i="11"/>
  <c r="B153" i="11"/>
  <c r="B151" i="11"/>
  <c r="B149" i="11"/>
  <c r="B147" i="11"/>
  <c r="B145" i="11"/>
  <c r="B143" i="11"/>
  <c r="B141" i="11"/>
  <c r="B139" i="11"/>
  <c r="B137" i="11"/>
  <c r="B135" i="11"/>
  <c r="B133" i="11"/>
  <c r="B131" i="11"/>
  <c r="B129" i="11"/>
  <c r="B127" i="11"/>
  <c r="B125" i="11"/>
  <c r="B123" i="11"/>
  <c r="B121" i="11"/>
  <c r="B119" i="11"/>
  <c r="B117" i="11"/>
  <c r="B115" i="11"/>
  <c r="B113" i="11"/>
  <c r="B111" i="11"/>
  <c r="B109" i="11"/>
  <c r="B107" i="11"/>
  <c r="B105" i="11"/>
  <c r="B103" i="11"/>
  <c r="B101" i="11"/>
  <c r="B99" i="11"/>
  <c r="B97" i="11"/>
  <c r="B95" i="11"/>
  <c r="B93" i="11"/>
  <c r="B91" i="11"/>
  <c r="B89" i="11"/>
  <c r="B87" i="11"/>
  <c r="B85" i="11"/>
  <c r="B83" i="11"/>
  <c r="B81" i="11"/>
  <c r="B79" i="11"/>
  <c r="B77" i="11"/>
  <c r="B75" i="11"/>
  <c r="B73" i="11"/>
  <c r="B71" i="11"/>
  <c r="B69" i="11"/>
  <c r="B67" i="11"/>
  <c r="B65" i="11"/>
  <c r="B63" i="11"/>
  <c r="B61" i="11"/>
  <c r="B59" i="11"/>
  <c r="B57" i="11"/>
  <c r="B55" i="11"/>
  <c r="B53" i="11"/>
  <c r="B51" i="11"/>
  <c r="B49" i="11"/>
  <c r="B47" i="11"/>
  <c r="B45" i="11"/>
  <c r="B43" i="11"/>
  <c r="B41" i="11"/>
  <c r="B39" i="11"/>
  <c r="B37" i="11"/>
  <c r="B35" i="11"/>
  <c r="B33" i="11"/>
  <c r="B31" i="11"/>
  <c r="B29" i="11"/>
  <c r="B27" i="11"/>
  <c r="B25" i="11"/>
  <c r="B23" i="11"/>
  <c r="B21" i="11"/>
  <c r="B19" i="11"/>
  <c r="B17" i="11"/>
  <c r="B15" i="11"/>
  <c r="B13" i="11"/>
  <c r="B10" i="11"/>
  <c r="B8" i="11"/>
  <c r="B6" i="11"/>
  <c r="C4" i="11"/>
  <c r="C199" i="11"/>
  <c r="C197" i="11"/>
  <c r="C195" i="11"/>
  <c r="C193" i="11"/>
  <c r="C191" i="11"/>
  <c r="C189" i="11"/>
  <c r="C187" i="11"/>
  <c r="C185" i="11"/>
  <c r="C183" i="11"/>
  <c r="C181" i="11"/>
  <c r="C179" i="11"/>
  <c r="C177" i="11"/>
  <c r="C175" i="11"/>
  <c r="C173" i="11"/>
  <c r="C171" i="11"/>
  <c r="C169" i="11"/>
  <c r="C167" i="11"/>
  <c r="C165" i="11"/>
  <c r="C163" i="11"/>
  <c r="C161" i="11"/>
  <c r="C159" i="11"/>
  <c r="C157" i="11"/>
  <c r="C155" i="11"/>
  <c r="C153" i="11"/>
  <c r="C151" i="11"/>
  <c r="C149" i="11"/>
  <c r="C147" i="11"/>
  <c r="C145" i="11"/>
  <c r="C143" i="11"/>
  <c r="C141" i="11"/>
  <c r="C139" i="11"/>
  <c r="C137" i="11"/>
  <c r="C135" i="11"/>
  <c r="C133" i="11"/>
  <c r="C131" i="11"/>
  <c r="C129" i="11"/>
  <c r="C127" i="11"/>
  <c r="C125" i="11"/>
  <c r="C123" i="11"/>
  <c r="C121" i="11"/>
  <c r="C119" i="11"/>
  <c r="C117" i="11"/>
  <c r="C115" i="11"/>
  <c r="C113" i="11"/>
  <c r="C111" i="11"/>
  <c r="C109" i="11"/>
  <c r="C107" i="11"/>
  <c r="C105" i="11"/>
  <c r="C103" i="11"/>
  <c r="C101" i="11"/>
  <c r="C99" i="11"/>
  <c r="C97" i="11"/>
  <c r="C95" i="11"/>
  <c r="C93" i="11"/>
  <c r="C91" i="11"/>
  <c r="C89" i="11"/>
  <c r="C87" i="11"/>
  <c r="C85" i="11"/>
  <c r="C83" i="11"/>
  <c r="C81" i="11"/>
  <c r="C79" i="11"/>
  <c r="C77" i="11"/>
  <c r="C75" i="11"/>
  <c r="C73" i="11"/>
  <c r="C71" i="11"/>
  <c r="C69" i="11"/>
  <c r="C67" i="11"/>
  <c r="C65" i="11"/>
  <c r="C63" i="11"/>
  <c r="C61" i="11"/>
  <c r="C59" i="11"/>
  <c r="C57" i="11"/>
  <c r="C55" i="11"/>
  <c r="C53" i="11"/>
  <c r="C51" i="11"/>
  <c r="C49" i="11"/>
  <c r="C47" i="11"/>
  <c r="C45" i="11"/>
  <c r="C43" i="11"/>
  <c r="C41" i="11"/>
  <c r="C39" i="11"/>
  <c r="C37" i="11"/>
  <c r="C35" i="11"/>
  <c r="C33" i="11"/>
  <c r="C31" i="11"/>
  <c r="C29" i="11"/>
  <c r="C27" i="11"/>
  <c r="C25" i="11"/>
  <c r="C23" i="11"/>
  <c r="C21" i="11"/>
  <c r="C19" i="11"/>
  <c r="C17" i="11"/>
  <c r="C15" i="11"/>
  <c r="C13" i="11"/>
  <c r="C10" i="11"/>
  <c r="C8" i="11"/>
  <c r="C6" i="11"/>
  <c r="D200" i="11"/>
  <c r="D198" i="11"/>
  <c r="D196" i="11"/>
  <c r="D194" i="11"/>
  <c r="D192" i="11"/>
  <c r="D190" i="11"/>
  <c r="D188" i="11"/>
  <c r="D186" i="11"/>
  <c r="D184" i="11"/>
  <c r="D182" i="11"/>
  <c r="D180" i="11"/>
  <c r="D178" i="11"/>
  <c r="D176" i="11"/>
  <c r="D174" i="11"/>
  <c r="D172" i="11"/>
  <c r="D170" i="11"/>
  <c r="D168" i="11"/>
  <c r="D166" i="11"/>
  <c r="D164" i="11"/>
  <c r="D162" i="11"/>
  <c r="D160" i="11"/>
  <c r="D158" i="11"/>
  <c r="D156" i="11"/>
  <c r="D154" i="11"/>
  <c r="D152" i="11"/>
  <c r="D150" i="11"/>
  <c r="D148" i="11"/>
  <c r="D146" i="11"/>
  <c r="D144" i="11"/>
  <c r="D142" i="11"/>
  <c r="D140" i="11"/>
  <c r="D138" i="11"/>
  <c r="D136" i="11"/>
  <c r="D134" i="11"/>
  <c r="D132" i="11"/>
  <c r="D130" i="11"/>
  <c r="D128" i="11"/>
  <c r="D126" i="11"/>
  <c r="D124" i="11"/>
  <c r="D122" i="11"/>
  <c r="D120" i="11"/>
  <c r="D118" i="11"/>
  <c r="D116" i="11"/>
  <c r="D114" i="11"/>
  <c r="D112" i="11"/>
  <c r="D110" i="11"/>
  <c r="D108" i="11"/>
  <c r="D106" i="11"/>
  <c r="D104" i="11"/>
  <c r="D102" i="11"/>
  <c r="D100" i="11"/>
  <c r="D98" i="11"/>
  <c r="D96" i="11"/>
  <c r="D94" i="11"/>
  <c r="D92" i="11"/>
  <c r="D90" i="11"/>
  <c r="D88" i="11"/>
  <c r="D86" i="11"/>
  <c r="D84" i="11"/>
  <c r="D82" i="11"/>
  <c r="D80" i="11"/>
  <c r="D78" i="11"/>
  <c r="D76" i="11"/>
  <c r="D74" i="11"/>
  <c r="D72" i="11"/>
  <c r="D70" i="11"/>
  <c r="D68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42" i="11"/>
  <c r="D40" i="11"/>
  <c r="D38" i="11"/>
  <c r="D36" i="11"/>
  <c r="D34" i="11"/>
  <c r="D32" i="11"/>
  <c r="D30" i="11"/>
  <c r="D28" i="11"/>
  <c r="D26" i="11"/>
  <c r="D24" i="11"/>
  <c r="D22" i="11"/>
  <c r="D20" i="11"/>
  <c r="D18" i="11"/>
  <c r="D16" i="11"/>
  <c r="D14" i="11"/>
  <c r="E4" i="11"/>
  <c r="E199" i="11"/>
  <c r="E197" i="11"/>
  <c r="E195" i="11"/>
  <c r="E193" i="11"/>
  <c r="E191" i="11"/>
  <c r="E189" i="11"/>
  <c r="E187" i="11"/>
  <c r="E185" i="11"/>
  <c r="E183" i="11"/>
  <c r="E181" i="11"/>
  <c r="E179" i="11"/>
  <c r="E177" i="11"/>
  <c r="E175" i="11"/>
  <c r="E173" i="11"/>
  <c r="E171" i="11"/>
  <c r="E169" i="11"/>
  <c r="E167" i="11"/>
  <c r="E165" i="11"/>
  <c r="E163" i="11"/>
  <c r="E161" i="11"/>
  <c r="E159" i="11"/>
  <c r="E157" i="11"/>
  <c r="E155" i="11"/>
  <c r="E153" i="11"/>
  <c r="E151" i="11"/>
  <c r="E149" i="11"/>
  <c r="E147" i="11"/>
  <c r="E145" i="11"/>
  <c r="E143" i="11"/>
  <c r="E141" i="11"/>
  <c r="E139" i="11"/>
  <c r="E137" i="11"/>
  <c r="E135" i="11"/>
  <c r="E133" i="11"/>
  <c r="E131" i="11"/>
  <c r="E129" i="11"/>
  <c r="E127" i="11"/>
  <c r="E125" i="11"/>
  <c r="E123" i="11"/>
  <c r="E121" i="11"/>
  <c r="E119" i="11"/>
  <c r="E117" i="11"/>
  <c r="E115" i="11"/>
  <c r="E113" i="11"/>
  <c r="E111" i="11"/>
  <c r="E109" i="11"/>
  <c r="E107" i="11"/>
  <c r="E105" i="11"/>
  <c r="E103" i="11"/>
  <c r="E101" i="11"/>
  <c r="E99" i="11"/>
  <c r="E97" i="11"/>
  <c r="E95" i="11"/>
  <c r="E93" i="11"/>
  <c r="E91" i="11"/>
  <c r="E89" i="11"/>
  <c r="E87" i="11"/>
  <c r="E85" i="11"/>
  <c r="E83" i="11"/>
  <c r="E81" i="11"/>
  <c r="E79" i="11"/>
  <c r="E77" i="11"/>
  <c r="E75" i="11"/>
  <c r="E73" i="11"/>
  <c r="E71" i="11"/>
  <c r="E69" i="11"/>
  <c r="E67" i="11"/>
  <c r="E65" i="11"/>
  <c r="E63" i="11"/>
  <c r="E61" i="11"/>
  <c r="E59" i="11"/>
  <c r="E57" i="11"/>
  <c r="E55" i="11"/>
  <c r="E53" i="11"/>
  <c r="E51" i="11"/>
  <c r="E49" i="11"/>
  <c r="E47" i="11"/>
  <c r="E45" i="11"/>
  <c r="E43" i="11"/>
  <c r="E41" i="11"/>
  <c r="E39" i="11"/>
  <c r="E37" i="11"/>
  <c r="E35" i="11"/>
  <c r="E33" i="11"/>
  <c r="E31" i="11"/>
  <c r="E29" i="11"/>
  <c r="E27" i="11"/>
  <c r="E25" i="11"/>
  <c r="E23" i="11"/>
  <c r="E21" i="11"/>
  <c r="E19" i="11"/>
  <c r="E17" i="11"/>
  <c r="E15" i="11"/>
  <c r="E13" i="11"/>
  <c r="E10" i="11"/>
  <c r="E8" i="11"/>
  <c r="E6" i="11"/>
  <c r="F4" i="11"/>
  <c r="F199" i="11"/>
  <c r="F197" i="11"/>
  <c r="F195" i="11"/>
  <c r="F193" i="11"/>
  <c r="F191" i="11"/>
  <c r="F189" i="11"/>
  <c r="F187" i="11"/>
  <c r="F185" i="11"/>
  <c r="F183" i="11"/>
  <c r="F181" i="11"/>
  <c r="F179" i="11"/>
  <c r="F177" i="11"/>
  <c r="F175" i="11"/>
  <c r="F173" i="11"/>
  <c r="F171" i="11"/>
  <c r="F169" i="11"/>
  <c r="F167" i="11"/>
  <c r="F165" i="11"/>
  <c r="F163" i="11"/>
  <c r="F161" i="11"/>
  <c r="F159" i="11"/>
  <c r="F157" i="11"/>
  <c r="F155" i="11"/>
  <c r="F153" i="11"/>
  <c r="F151" i="11"/>
  <c r="F149" i="11"/>
  <c r="F147" i="11"/>
  <c r="F145" i="11"/>
  <c r="F143" i="11"/>
  <c r="F141" i="11"/>
  <c r="F139" i="11"/>
  <c r="F137" i="11"/>
  <c r="F135" i="11"/>
  <c r="F133" i="11"/>
  <c r="F131" i="11"/>
  <c r="F129" i="11"/>
  <c r="F127" i="11"/>
  <c r="F125" i="11"/>
  <c r="F123" i="11"/>
  <c r="F121" i="11"/>
  <c r="F119" i="11"/>
  <c r="F117" i="11"/>
  <c r="F115" i="11"/>
  <c r="F113" i="11"/>
  <c r="F111" i="11"/>
  <c r="F109" i="11"/>
  <c r="F107" i="11"/>
  <c r="F105" i="11"/>
  <c r="F103" i="11"/>
  <c r="F101" i="11"/>
  <c r="F99" i="11"/>
  <c r="F97" i="11"/>
  <c r="F95" i="11"/>
  <c r="F93" i="11"/>
  <c r="F91" i="11"/>
  <c r="F89" i="11"/>
  <c r="F87" i="11"/>
  <c r="F85" i="11"/>
  <c r="F10" i="11"/>
  <c r="F8" i="11"/>
  <c r="F6" i="11"/>
  <c r="G200" i="11"/>
  <c r="G198" i="11"/>
  <c r="G196" i="11"/>
  <c r="G194" i="11"/>
  <c r="G190" i="11"/>
  <c r="G186" i="11"/>
  <c r="G182" i="11"/>
  <c r="G178" i="11"/>
  <c r="G174" i="11"/>
  <c r="G170" i="11"/>
  <c r="G166" i="11"/>
  <c r="G162" i="11"/>
  <c r="G158" i="11"/>
  <c r="G154" i="11"/>
  <c r="G150" i="11"/>
  <c r="G146" i="11"/>
  <c r="G142" i="11"/>
  <c r="G138" i="11"/>
  <c r="G134" i="11"/>
  <c r="G130" i="11"/>
  <c r="G126" i="11"/>
  <c r="G122" i="11"/>
  <c r="G118" i="11"/>
  <c r="G114" i="11"/>
  <c r="G110" i="11"/>
  <c r="G106" i="11"/>
  <c r="G102" i="11"/>
  <c r="G98" i="11"/>
  <c r="G94" i="11"/>
  <c r="G90" i="11"/>
  <c r="G86" i="11"/>
  <c r="G82" i="11"/>
  <c r="G78" i="11"/>
  <c r="G74" i="11"/>
  <c r="G70" i="11"/>
  <c r="G66" i="11"/>
  <c r="G62" i="11"/>
  <c r="G58" i="11"/>
  <c r="G54" i="11"/>
  <c r="G50" i="11"/>
  <c r="G46" i="11"/>
  <c r="G42" i="11"/>
  <c r="G38" i="11"/>
  <c r="G34" i="11"/>
  <c r="G30" i="11"/>
  <c r="G26" i="11"/>
  <c r="G24" i="11"/>
  <c r="G22" i="11"/>
  <c r="G20" i="11"/>
  <c r="G18" i="11"/>
  <c r="G16" i="11"/>
  <c r="G14" i="11"/>
  <c r="H82" i="11"/>
  <c r="H78" i="11"/>
  <c r="H26" i="11"/>
  <c r="H22" i="11"/>
  <c r="H18" i="11"/>
  <c r="H14" i="11"/>
  <c r="I190" i="11"/>
  <c r="BE198" i="11"/>
  <c r="BF198" i="11"/>
  <c r="BD198" i="11"/>
  <c r="AZ198" i="11"/>
  <c r="AW198" i="11"/>
  <c r="BB198" i="11"/>
  <c r="BA198" i="11"/>
  <c r="AY198" i="11"/>
  <c r="AX198" i="11"/>
  <c r="AT198" i="11"/>
  <c r="BC198" i="11"/>
  <c r="AV198" i="11"/>
  <c r="AU198" i="11"/>
  <c r="AS198" i="11"/>
  <c r="AR198" i="11"/>
  <c r="AQ198" i="11"/>
  <c r="AN198" i="11"/>
  <c r="AK198" i="11"/>
  <c r="AP198" i="11"/>
  <c r="AO198" i="11"/>
  <c r="AM198" i="11"/>
  <c r="AL198" i="11"/>
  <c r="AJ198" i="11"/>
  <c r="AI198" i="11"/>
  <c r="AG198" i="11"/>
  <c r="AF198" i="11"/>
  <c r="AD198" i="11"/>
  <c r="AC198" i="11"/>
  <c r="AA198" i="11"/>
  <c r="Z198" i="11"/>
  <c r="X198" i="11"/>
  <c r="W198" i="11"/>
  <c r="U198" i="11"/>
  <c r="T198" i="11"/>
  <c r="AH198" i="11"/>
  <c r="AE198" i="11"/>
  <c r="AB198" i="11"/>
  <c r="Y198" i="11"/>
  <c r="V198" i="11"/>
  <c r="S198" i="11"/>
  <c r="P198" i="11"/>
  <c r="M198" i="11"/>
  <c r="J198" i="11"/>
  <c r="R198" i="11"/>
  <c r="Q198" i="11"/>
  <c r="O198" i="11"/>
  <c r="N198" i="11"/>
  <c r="L198" i="11"/>
  <c r="K198" i="11"/>
  <c r="BE194" i="11"/>
  <c r="BF194" i="11"/>
  <c r="BD194" i="11"/>
  <c r="AZ194" i="11"/>
  <c r="AW194" i="11"/>
  <c r="BC194" i="11"/>
  <c r="BB194" i="11"/>
  <c r="BA194" i="11"/>
  <c r="AY194" i="11"/>
  <c r="AX194" i="11"/>
  <c r="AT194" i="11"/>
  <c r="AV194" i="11"/>
  <c r="AU194" i="11"/>
  <c r="AS194" i="11"/>
  <c r="AR194" i="11"/>
  <c r="AQ194" i="11"/>
  <c r="AN194" i="11"/>
  <c r="AK194" i="11"/>
  <c r="AP194" i="11"/>
  <c r="AO194" i="11"/>
  <c r="AM194" i="11"/>
  <c r="AL194" i="11"/>
  <c r="AJ194" i="11"/>
  <c r="AI194" i="11"/>
  <c r="AG194" i="11"/>
  <c r="AF194" i="11"/>
  <c r="AD194" i="11"/>
  <c r="AC194" i="11"/>
  <c r="AA194" i="11"/>
  <c r="Z194" i="11"/>
  <c r="X194" i="11"/>
  <c r="W194" i="11"/>
  <c r="U194" i="11"/>
  <c r="T194" i="11"/>
  <c r="AH194" i="11"/>
  <c r="AE194" i="11"/>
  <c r="AB194" i="11"/>
  <c r="Y194" i="11"/>
  <c r="V194" i="11"/>
  <c r="S194" i="11"/>
  <c r="P194" i="11"/>
  <c r="M194" i="11"/>
  <c r="J194" i="11"/>
  <c r="R194" i="11"/>
  <c r="Q194" i="11"/>
  <c r="O194" i="11"/>
  <c r="N194" i="11"/>
  <c r="L194" i="11"/>
  <c r="K194" i="11"/>
  <c r="BE192" i="11"/>
  <c r="BD192" i="11"/>
  <c r="BC192" i="11"/>
  <c r="AZ192" i="11"/>
  <c r="AW192" i="11"/>
  <c r="AT192" i="11"/>
  <c r="BF192" i="11"/>
  <c r="BB192" i="11"/>
  <c r="AX192" i="11"/>
  <c r="BA192" i="11"/>
  <c r="AY192" i="11"/>
  <c r="AV192" i="11"/>
  <c r="AQ192" i="11"/>
  <c r="AN192" i="11"/>
  <c r="AK192" i="11"/>
  <c r="AU192" i="11"/>
  <c r="AS192" i="11"/>
  <c r="AR192" i="11"/>
  <c r="AP192" i="11"/>
  <c r="AO192" i="11"/>
  <c r="AM192" i="11"/>
  <c r="AI192" i="11"/>
  <c r="AG192" i="11"/>
  <c r="AF192" i="11"/>
  <c r="AL192" i="11"/>
  <c r="AJ192" i="11"/>
  <c r="AH192" i="11"/>
  <c r="AD192" i="11"/>
  <c r="AC192" i="11"/>
  <c r="AA192" i="11"/>
  <c r="Z192" i="11"/>
  <c r="X192" i="11"/>
  <c r="W192" i="11"/>
  <c r="U192" i="11"/>
  <c r="T192" i="11"/>
  <c r="AE192" i="11"/>
  <c r="AB192" i="11"/>
  <c r="S192" i="11"/>
  <c r="P192" i="11"/>
  <c r="M192" i="11"/>
  <c r="J192" i="11"/>
  <c r="Y192" i="11"/>
  <c r="V192" i="11"/>
  <c r="R192" i="11"/>
  <c r="Q192" i="11"/>
  <c r="O192" i="11"/>
  <c r="N192" i="11"/>
  <c r="L192" i="11"/>
  <c r="K192" i="11"/>
  <c r="BE188" i="11"/>
  <c r="BD188" i="11"/>
  <c r="BF188" i="11"/>
  <c r="BC188" i="11"/>
  <c r="AZ188" i="11"/>
  <c r="AW188" i="11"/>
  <c r="AT188" i="11"/>
  <c r="BA188" i="11"/>
  <c r="AY188" i="11"/>
  <c r="BB188" i="11"/>
  <c r="AX188" i="11"/>
  <c r="AV188" i="11"/>
  <c r="AU188" i="11"/>
  <c r="AS188" i="11"/>
  <c r="AQ188" i="11"/>
  <c r="AN188" i="11"/>
  <c r="AK188" i="11"/>
  <c r="AR188" i="11"/>
  <c r="AP188" i="11"/>
  <c r="AO188" i="11"/>
  <c r="AM188" i="11"/>
  <c r="AI188" i="11"/>
  <c r="AG188" i="11"/>
  <c r="AF188" i="11"/>
  <c r="AH188" i="11"/>
  <c r="AD188" i="11"/>
  <c r="AC188" i="11"/>
  <c r="AA188" i="11"/>
  <c r="Z188" i="11"/>
  <c r="X188" i="11"/>
  <c r="W188" i="11"/>
  <c r="U188" i="11"/>
  <c r="T188" i="11"/>
  <c r="AL188" i="11"/>
  <c r="AJ188" i="11"/>
  <c r="AE188" i="11"/>
  <c r="AB188" i="11"/>
  <c r="S188" i="11"/>
  <c r="P188" i="11"/>
  <c r="M188" i="11"/>
  <c r="J188" i="11"/>
  <c r="Y188" i="11"/>
  <c r="V188" i="11"/>
  <c r="R188" i="11"/>
  <c r="Q188" i="11"/>
  <c r="O188" i="11"/>
  <c r="N188" i="11"/>
  <c r="L188" i="11"/>
  <c r="K188" i="11"/>
  <c r="BE186" i="11"/>
  <c r="BF186" i="11"/>
  <c r="BD186" i="11"/>
  <c r="AZ186" i="11"/>
  <c r="AW186" i="11"/>
  <c r="BC186" i="11"/>
  <c r="BB186" i="11"/>
  <c r="BA186" i="11"/>
  <c r="AY186" i="11"/>
  <c r="AX186" i="11"/>
  <c r="AT186" i="11"/>
  <c r="AV186" i="11"/>
  <c r="AU186" i="11"/>
  <c r="AS186" i="11"/>
  <c r="AR186" i="11"/>
  <c r="AQ186" i="11"/>
  <c r="AN186" i="11"/>
  <c r="AK186" i="11"/>
  <c r="AP186" i="11"/>
  <c r="AO186" i="11"/>
  <c r="AM186" i="11"/>
  <c r="AL186" i="11"/>
  <c r="AJ186" i="11"/>
  <c r="AI186" i="11"/>
  <c r="AG186" i="11"/>
  <c r="AF186" i="11"/>
  <c r="AD186" i="11"/>
  <c r="AC186" i="11"/>
  <c r="AA186" i="11"/>
  <c r="Z186" i="11"/>
  <c r="X186" i="11"/>
  <c r="W186" i="11"/>
  <c r="U186" i="11"/>
  <c r="T186" i="11"/>
  <c r="AH186" i="11"/>
  <c r="AE186" i="11"/>
  <c r="AB186" i="11"/>
  <c r="Y186" i="11"/>
  <c r="V186" i="11"/>
  <c r="S186" i="11"/>
  <c r="P186" i="11"/>
  <c r="M186" i="11"/>
  <c r="J186" i="11"/>
  <c r="R186" i="11"/>
  <c r="Q186" i="11"/>
  <c r="O186" i="11"/>
  <c r="N186" i="11"/>
  <c r="L186" i="11"/>
  <c r="K186" i="11"/>
  <c r="BE184" i="11"/>
  <c r="BD184" i="11"/>
  <c r="BC184" i="11"/>
  <c r="AZ184" i="11"/>
  <c r="AW184" i="11"/>
  <c r="BF184" i="11"/>
  <c r="AT184" i="11"/>
  <c r="BB184" i="11"/>
  <c r="AX184" i="11"/>
  <c r="BA184" i="11"/>
  <c r="AY184" i="11"/>
  <c r="AV184" i="11"/>
  <c r="AQ184" i="11"/>
  <c r="AN184" i="11"/>
  <c r="AK184" i="11"/>
  <c r="AU184" i="11"/>
  <c r="AS184" i="11"/>
  <c r="AR184" i="11"/>
  <c r="AP184" i="11"/>
  <c r="AO184" i="11"/>
  <c r="AM184" i="11"/>
  <c r="AI184" i="11"/>
  <c r="AG184" i="11"/>
  <c r="AF184" i="11"/>
  <c r="AL184" i="11"/>
  <c r="AJ184" i="11"/>
  <c r="AH184" i="11"/>
  <c r="AD184" i="11"/>
  <c r="AC184" i="11"/>
  <c r="AA184" i="11"/>
  <c r="Z184" i="11"/>
  <c r="X184" i="11"/>
  <c r="W184" i="11"/>
  <c r="U184" i="11"/>
  <c r="T184" i="11"/>
  <c r="AE184" i="11"/>
  <c r="AB184" i="11"/>
  <c r="S184" i="11"/>
  <c r="P184" i="11"/>
  <c r="M184" i="11"/>
  <c r="J184" i="11"/>
  <c r="Y184" i="11"/>
  <c r="V184" i="11"/>
  <c r="R184" i="11"/>
  <c r="Q184" i="11"/>
  <c r="O184" i="11"/>
  <c r="N184" i="11"/>
  <c r="L184" i="11"/>
  <c r="K184" i="11"/>
  <c r="BE182" i="11"/>
  <c r="BF182" i="11"/>
  <c r="BD182" i="11"/>
  <c r="AZ182" i="11"/>
  <c r="AW182" i="11"/>
  <c r="BB182" i="11"/>
  <c r="BA182" i="11"/>
  <c r="AY182" i="11"/>
  <c r="AX182" i="11"/>
  <c r="AT182" i="11"/>
  <c r="BC182" i="11"/>
  <c r="AV182" i="11"/>
  <c r="AU182" i="11"/>
  <c r="AS182" i="11"/>
  <c r="AR182" i="11"/>
  <c r="AQ182" i="11"/>
  <c r="AN182" i="11"/>
  <c r="AK182" i="11"/>
  <c r="AP182" i="11"/>
  <c r="AO182" i="11"/>
  <c r="AM182" i="11"/>
  <c r="AL182" i="11"/>
  <c r="AJ182" i="11"/>
  <c r="AI182" i="11"/>
  <c r="AG182" i="11"/>
  <c r="AF182" i="11"/>
  <c r="AD182" i="11"/>
  <c r="AC182" i="11"/>
  <c r="AA182" i="11"/>
  <c r="Z182" i="11"/>
  <c r="X182" i="11"/>
  <c r="W182" i="11"/>
  <c r="U182" i="11"/>
  <c r="T182" i="11"/>
  <c r="AH182" i="11"/>
  <c r="AE182" i="11"/>
  <c r="AB182" i="11"/>
  <c r="Y182" i="11"/>
  <c r="V182" i="11"/>
  <c r="S182" i="11"/>
  <c r="P182" i="11"/>
  <c r="M182" i="11"/>
  <c r="J182" i="11"/>
  <c r="R182" i="11"/>
  <c r="Q182" i="11"/>
  <c r="O182" i="11"/>
  <c r="N182" i="11"/>
  <c r="L182" i="11"/>
  <c r="K182" i="11"/>
  <c r="BE180" i="11"/>
  <c r="BD180" i="11"/>
  <c r="BF180" i="11"/>
  <c r="BC180" i="11"/>
  <c r="AZ180" i="11"/>
  <c r="AW180" i="11"/>
  <c r="AT180" i="11"/>
  <c r="BA180" i="11"/>
  <c r="AY180" i="11"/>
  <c r="BB180" i="11"/>
  <c r="AX180" i="11"/>
  <c r="AV180" i="11"/>
  <c r="AU180" i="11"/>
  <c r="AS180" i="11"/>
  <c r="AQ180" i="11"/>
  <c r="AN180" i="11"/>
  <c r="AK180" i="11"/>
  <c r="AR180" i="11"/>
  <c r="AP180" i="11"/>
  <c r="AO180" i="11"/>
  <c r="AM180" i="11"/>
  <c r="AL180" i="11"/>
  <c r="AI180" i="11"/>
  <c r="AG180" i="11"/>
  <c r="AF180" i="11"/>
  <c r="AH180" i="11"/>
  <c r="AD180" i="11"/>
  <c r="AC180" i="11"/>
  <c r="AA180" i="11"/>
  <c r="Z180" i="11"/>
  <c r="X180" i="11"/>
  <c r="W180" i="11"/>
  <c r="U180" i="11"/>
  <c r="T180" i="11"/>
  <c r="AJ180" i="11"/>
  <c r="AE180" i="11"/>
  <c r="AB180" i="11"/>
  <c r="S180" i="11"/>
  <c r="P180" i="11"/>
  <c r="M180" i="11"/>
  <c r="J180" i="11"/>
  <c r="Y180" i="11"/>
  <c r="V180" i="11"/>
  <c r="R180" i="11"/>
  <c r="Q180" i="11"/>
  <c r="O180" i="11"/>
  <c r="N180" i="11"/>
  <c r="L180" i="11"/>
  <c r="K180" i="11"/>
  <c r="BF178" i="11"/>
  <c r="BE178" i="11"/>
  <c r="BD178" i="11"/>
  <c r="AZ178" i="11"/>
  <c r="AW178" i="11"/>
  <c r="BC178" i="11"/>
  <c r="BB178" i="11"/>
  <c r="BA178" i="11"/>
  <c r="AY178" i="11"/>
  <c r="AX178" i="11"/>
  <c r="AT178" i="11"/>
  <c r="AV178" i="11"/>
  <c r="AU178" i="11"/>
  <c r="AS178" i="11"/>
  <c r="AR178" i="11"/>
  <c r="AQ178" i="11"/>
  <c r="AN178" i="11"/>
  <c r="AK178" i="11"/>
  <c r="AP178" i="11"/>
  <c r="AO178" i="11"/>
  <c r="AM178" i="11"/>
  <c r="AL178" i="11"/>
  <c r="AJ178" i="11"/>
  <c r="AI178" i="11"/>
  <c r="AG178" i="11"/>
  <c r="AF178" i="11"/>
  <c r="AD178" i="11"/>
  <c r="AC178" i="11"/>
  <c r="AA178" i="11"/>
  <c r="Z178" i="11"/>
  <c r="X178" i="11"/>
  <c r="W178" i="11"/>
  <c r="U178" i="11"/>
  <c r="T178" i="11"/>
  <c r="AH178" i="11"/>
  <c r="AE178" i="11"/>
  <c r="AB178" i="11"/>
  <c r="Y178" i="11"/>
  <c r="V178" i="11"/>
  <c r="S178" i="11"/>
  <c r="P178" i="11"/>
  <c r="M178" i="11"/>
  <c r="J178" i="11"/>
  <c r="R178" i="11"/>
  <c r="Q178" i="11"/>
  <c r="O178" i="11"/>
  <c r="N178" i="11"/>
  <c r="L178" i="11"/>
  <c r="K178" i="11"/>
  <c r="BE176" i="11"/>
  <c r="BF176" i="11"/>
  <c r="BD176" i="11"/>
  <c r="BC176" i="11"/>
  <c r="AZ176" i="11"/>
  <c r="AW176" i="11"/>
  <c r="AT176" i="11"/>
  <c r="BB176" i="11"/>
  <c r="AX176" i="11"/>
  <c r="BA176" i="11"/>
  <c r="AY176" i="11"/>
  <c r="AV176" i="11"/>
  <c r="AQ176" i="11"/>
  <c r="AN176" i="11"/>
  <c r="AK176" i="11"/>
  <c r="AU176" i="11"/>
  <c r="AS176" i="11"/>
  <c r="AR176" i="11"/>
  <c r="AP176" i="11"/>
  <c r="AO176" i="11"/>
  <c r="AM176" i="11"/>
  <c r="AL176" i="11"/>
  <c r="AI176" i="11"/>
  <c r="AG176" i="11"/>
  <c r="AF176" i="11"/>
  <c r="AJ176" i="11"/>
  <c r="AH176" i="11"/>
  <c r="AD176" i="11"/>
  <c r="AC176" i="11"/>
  <c r="AA176" i="11"/>
  <c r="Z176" i="11"/>
  <c r="X176" i="11"/>
  <c r="W176" i="11"/>
  <c r="U176" i="11"/>
  <c r="T176" i="11"/>
  <c r="AE176" i="11"/>
  <c r="AB176" i="11"/>
  <c r="S176" i="11"/>
  <c r="P176" i="11"/>
  <c r="M176" i="11"/>
  <c r="J176" i="11"/>
  <c r="Y176" i="11"/>
  <c r="V176" i="11"/>
  <c r="R176" i="11"/>
  <c r="Q176" i="11"/>
  <c r="O176" i="11"/>
  <c r="N176" i="11"/>
  <c r="L176" i="11"/>
  <c r="K176" i="11"/>
  <c r="BF174" i="11"/>
  <c r="BE174" i="11"/>
  <c r="BD174" i="11"/>
  <c r="AZ174" i="11"/>
  <c r="AW174" i="11"/>
  <c r="BB174" i="11"/>
  <c r="BA174" i="11"/>
  <c r="AY174" i="11"/>
  <c r="AX174" i="11"/>
  <c r="AT174" i="11"/>
  <c r="BC174" i="11"/>
  <c r="AV174" i="11"/>
  <c r="AU174" i="11"/>
  <c r="AS174" i="11"/>
  <c r="AR174" i="11"/>
  <c r="AQ174" i="11"/>
  <c r="AN174" i="11"/>
  <c r="AK174" i="11"/>
  <c r="AP174" i="11"/>
  <c r="AO174" i="11"/>
  <c r="AM174" i="11"/>
  <c r="AL174" i="11"/>
  <c r="AJ174" i="11"/>
  <c r="AI174" i="11"/>
  <c r="AG174" i="11"/>
  <c r="AF174" i="11"/>
  <c r="AD174" i="11"/>
  <c r="AC174" i="11"/>
  <c r="AA174" i="11"/>
  <c r="Z174" i="11"/>
  <c r="X174" i="11"/>
  <c r="W174" i="11"/>
  <c r="U174" i="11"/>
  <c r="T174" i="11"/>
  <c r="AH174" i="11"/>
  <c r="AE174" i="11"/>
  <c r="AB174" i="11"/>
  <c r="Y174" i="11"/>
  <c r="V174" i="11"/>
  <c r="S174" i="11"/>
  <c r="P174" i="11"/>
  <c r="M174" i="11"/>
  <c r="J174" i="11"/>
  <c r="R174" i="11"/>
  <c r="Q174" i="11"/>
  <c r="O174" i="11"/>
  <c r="N174" i="11"/>
  <c r="L174" i="11"/>
  <c r="K174" i="11"/>
  <c r="BE172" i="11"/>
  <c r="BD172" i="11"/>
  <c r="BB172" i="11"/>
  <c r="BC172" i="11"/>
  <c r="AZ172" i="11"/>
  <c r="AW172" i="11"/>
  <c r="AT172" i="11"/>
  <c r="BF172" i="11"/>
  <c r="BA172" i="11"/>
  <c r="AY172" i="11"/>
  <c r="AX172" i="11"/>
  <c r="AV172" i="11"/>
  <c r="AU172" i="11"/>
  <c r="AS172" i="11"/>
  <c r="AQ172" i="11"/>
  <c r="AN172" i="11"/>
  <c r="AK172" i="11"/>
  <c r="AR172" i="11"/>
  <c r="AP172" i="11"/>
  <c r="AO172" i="11"/>
  <c r="AM172" i="11"/>
  <c r="AL172" i="11"/>
  <c r="AI172" i="11"/>
  <c r="AG172" i="11"/>
  <c r="AF172" i="11"/>
  <c r="AH172" i="11"/>
  <c r="AD172" i="11"/>
  <c r="AC172" i="11"/>
  <c r="AA172" i="11"/>
  <c r="Z172" i="11"/>
  <c r="X172" i="11"/>
  <c r="W172" i="11"/>
  <c r="U172" i="11"/>
  <c r="T172" i="11"/>
  <c r="AJ172" i="11"/>
  <c r="AE172" i="11"/>
  <c r="AB172" i="11"/>
  <c r="S172" i="11"/>
  <c r="P172" i="11"/>
  <c r="M172" i="11"/>
  <c r="J172" i="11"/>
  <c r="Y172" i="11"/>
  <c r="V172" i="11"/>
  <c r="R172" i="11"/>
  <c r="Q172" i="11"/>
  <c r="O172" i="11"/>
  <c r="N172" i="11"/>
  <c r="L172" i="11"/>
  <c r="K172" i="11"/>
  <c r="BF170" i="11"/>
  <c r="BE170" i="11"/>
  <c r="BD170" i="11"/>
  <c r="BB170" i="11"/>
  <c r="AZ170" i="11"/>
  <c r="AW170" i="11"/>
  <c r="BC170" i="11"/>
  <c r="BA170" i="11"/>
  <c r="AY170" i="11"/>
  <c r="AX170" i="11"/>
  <c r="AT170" i="11"/>
  <c r="AV170" i="11"/>
  <c r="AU170" i="11"/>
  <c r="AS170" i="11"/>
  <c r="AR170" i="11"/>
  <c r="AQ170" i="11"/>
  <c r="AN170" i="11"/>
  <c r="AK170" i="11"/>
  <c r="AP170" i="11"/>
  <c r="AO170" i="11"/>
  <c r="AM170" i="11"/>
  <c r="AL170" i="11"/>
  <c r="AJ170" i="11"/>
  <c r="AI170" i="11"/>
  <c r="AG170" i="11"/>
  <c r="AF170" i="11"/>
  <c r="AD170" i="11"/>
  <c r="AC170" i="11"/>
  <c r="AA170" i="11"/>
  <c r="Z170" i="11"/>
  <c r="X170" i="11"/>
  <c r="W170" i="11"/>
  <c r="U170" i="11"/>
  <c r="T170" i="11"/>
  <c r="AH170" i="11"/>
  <c r="AE170" i="11"/>
  <c r="AB170" i="11"/>
  <c r="Y170" i="11"/>
  <c r="V170" i="11"/>
  <c r="S170" i="11"/>
  <c r="P170" i="11"/>
  <c r="M170" i="11"/>
  <c r="J170" i="11"/>
  <c r="R170" i="11"/>
  <c r="Q170" i="11"/>
  <c r="O170" i="11"/>
  <c r="N170" i="11"/>
  <c r="L170" i="11"/>
  <c r="K170" i="11"/>
  <c r="BE168" i="11"/>
  <c r="BF168" i="11"/>
  <c r="BD168" i="11"/>
  <c r="BB168" i="11"/>
  <c r="BC168" i="11"/>
  <c r="AZ168" i="11"/>
  <c r="AW168" i="11"/>
  <c r="AT168" i="11"/>
  <c r="AX168" i="11"/>
  <c r="BA168" i="11"/>
  <c r="AY168" i="11"/>
  <c r="AV168" i="11"/>
  <c r="AQ168" i="11"/>
  <c r="AN168" i="11"/>
  <c r="AK168" i="11"/>
  <c r="AU168" i="11"/>
  <c r="AS168" i="11"/>
  <c r="AR168" i="11"/>
  <c r="AP168" i="11"/>
  <c r="AO168" i="11"/>
  <c r="AM168" i="11"/>
  <c r="AL168" i="11"/>
  <c r="AI168" i="11"/>
  <c r="AG168" i="11"/>
  <c r="AF168" i="11"/>
  <c r="AJ168" i="11"/>
  <c r="AH168" i="11"/>
  <c r="AD168" i="11"/>
  <c r="AC168" i="11"/>
  <c r="AA168" i="11"/>
  <c r="Z168" i="11"/>
  <c r="X168" i="11"/>
  <c r="W168" i="11"/>
  <c r="U168" i="11"/>
  <c r="T168" i="11"/>
  <c r="AE168" i="11"/>
  <c r="AB168" i="11"/>
  <c r="S168" i="11"/>
  <c r="P168" i="11"/>
  <c r="M168" i="11"/>
  <c r="J168" i="11"/>
  <c r="Y168" i="11"/>
  <c r="V168" i="11"/>
  <c r="R168" i="11"/>
  <c r="Q168" i="11"/>
  <c r="O168" i="11"/>
  <c r="N168" i="11"/>
  <c r="L168" i="11"/>
  <c r="K168" i="11"/>
  <c r="BF166" i="11"/>
  <c r="BE166" i="11"/>
  <c r="BD166" i="11"/>
  <c r="BB166" i="11"/>
  <c r="AZ166" i="11"/>
  <c r="AW166" i="11"/>
  <c r="BA166" i="11"/>
  <c r="AY166" i="11"/>
  <c r="AX166" i="11"/>
  <c r="AT166" i="11"/>
  <c r="BC166" i="11"/>
  <c r="AV166" i="11"/>
  <c r="AU166" i="11"/>
  <c r="AS166" i="11"/>
  <c r="AR166" i="11"/>
  <c r="AQ166" i="11"/>
  <c r="AN166" i="11"/>
  <c r="AK166" i="11"/>
  <c r="AP166" i="11"/>
  <c r="AO166" i="11"/>
  <c r="AM166" i="11"/>
  <c r="AL166" i="11"/>
  <c r="AJ166" i="11"/>
  <c r="AI166" i="11"/>
  <c r="AG166" i="11"/>
  <c r="AF166" i="11"/>
  <c r="AD166" i="11"/>
  <c r="AC166" i="11"/>
  <c r="AA166" i="11"/>
  <c r="Z166" i="11"/>
  <c r="X166" i="11"/>
  <c r="W166" i="11"/>
  <c r="U166" i="11"/>
  <c r="T166" i="11"/>
  <c r="AH166" i="11"/>
  <c r="AE166" i="11"/>
  <c r="AB166" i="11"/>
  <c r="Y166" i="11"/>
  <c r="V166" i="11"/>
  <c r="S166" i="11"/>
  <c r="P166" i="11"/>
  <c r="M166" i="11"/>
  <c r="J166" i="11"/>
  <c r="R166" i="11"/>
  <c r="Q166" i="11"/>
  <c r="O166" i="11"/>
  <c r="N166" i="11"/>
  <c r="L166" i="11"/>
  <c r="K166" i="11"/>
  <c r="BE164" i="11"/>
  <c r="BD164" i="11"/>
  <c r="BB164" i="11"/>
  <c r="BF164" i="11"/>
  <c r="BC164" i="11"/>
  <c r="AZ164" i="11"/>
  <c r="AW164" i="11"/>
  <c r="AT164" i="11"/>
  <c r="BA164" i="11"/>
  <c r="AY164" i="11"/>
  <c r="AX164" i="11"/>
  <c r="AV164" i="11"/>
  <c r="AU164" i="11"/>
  <c r="AS164" i="11"/>
  <c r="AQ164" i="11"/>
  <c r="AN164" i="11"/>
  <c r="AK164" i="11"/>
  <c r="AR164" i="11"/>
  <c r="AP164" i="11"/>
  <c r="AO164" i="11"/>
  <c r="AM164" i="11"/>
  <c r="AL164" i="11"/>
  <c r="AI164" i="11"/>
  <c r="AG164" i="11"/>
  <c r="AF164" i="11"/>
  <c r="AH164" i="11"/>
  <c r="AD164" i="11"/>
  <c r="AC164" i="11"/>
  <c r="AA164" i="11"/>
  <c r="Z164" i="11"/>
  <c r="X164" i="11"/>
  <c r="W164" i="11"/>
  <c r="U164" i="11"/>
  <c r="T164" i="11"/>
  <c r="AJ164" i="11"/>
  <c r="AE164" i="11"/>
  <c r="AB164" i="11"/>
  <c r="S164" i="11"/>
  <c r="P164" i="11"/>
  <c r="M164" i="11"/>
  <c r="J164" i="11"/>
  <c r="Y164" i="11"/>
  <c r="V164" i="11"/>
  <c r="R164" i="11"/>
  <c r="Q164" i="11"/>
  <c r="O164" i="11"/>
  <c r="N164" i="11"/>
  <c r="L164" i="11"/>
  <c r="K164" i="11"/>
  <c r="BF162" i="11"/>
  <c r="BE162" i="11"/>
  <c r="BD162" i="11"/>
  <c r="BB162" i="11"/>
  <c r="AZ162" i="11"/>
  <c r="AW162" i="11"/>
  <c r="BC162" i="11"/>
  <c r="BA162" i="11"/>
  <c r="AY162" i="11"/>
  <c r="AX162" i="11"/>
  <c r="AT162" i="11"/>
  <c r="AV162" i="11"/>
  <c r="AU162" i="11"/>
  <c r="AS162" i="11"/>
  <c r="AR162" i="11"/>
  <c r="AQ162" i="11"/>
  <c r="AN162" i="11"/>
  <c r="AK162" i="11"/>
  <c r="AP162" i="11"/>
  <c r="AO162" i="11"/>
  <c r="AM162" i="11"/>
  <c r="AL162" i="11"/>
  <c r="AJ162" i="11"/>
  <c r="AI162" i="11"/>
  <c r="AG162" i="11"/>
  <c r="AF162" i="11"/>
  <c r="AD162" i="11"/>
  <c r="AC162" i="11"/>
  <c r="AA162" i="11"/>
  <c r="Z162" i="11"/>
  <c r="X162" i="11"/>
  <c r="W162" i="11"/>
  <c r="U162" i="11"/>
  <c r="T162" i="11"/>
  <c r="AH162" i="11"/>
  <c r="AE162" i="11"/>
  <c r="AB162" i="11"/>
  <c r="Y162" i="11"/>
  <c r="V162" i="11"/>
  <c r="S162" i="11"/>
  <c r="P162" i="11"/>
  <c r="M162" i="11"/>
  <c r="J162" i="11"/>
  <c r="R162" i="11"/>
  <c r="Q162" i="11"/>
  <c r="O162" i="11"/>
  <c r="N162" i="11"/>
  <c r="L162" i="11"/>
  <c r="K162" i="11"/>
  <c r="BE160" i="11"/>
  <c r="BF160" i="11"/>
  <c r="BD160" i="11"/>
  <c r="BB160" i="11"/>
  <c r="BC160" i="11"/>
  <c r="AZ160" i="11"/>
  <c r="AW160" i="11"/>
  <c r="AT160" i="11"/>
  <c r="AX160" i="11"/>
  <c r="BA160" i="11"/>
  <c r="AY160" i="11"/>
  <c r="AV160" i="11"/>
  <c r="AQ160" i="11"/>
  <c r="AN160" i="11"/>
  <c r="AK160" i="11"/>
  <c r="AU160" i="11"/>
  <c r="AS160" i="11"/>
  <c r="AR160" i="11"/>
  <c r="AP160" i="11"/>
  <c r="AO160" i="11"/>
  <c r="AM160" i="11"/>
  <c r="AL160" i="11"/>
  <c r="AI160" i="11"/>
  <c r="AG160" i="11"/>
  <c r="AF160" i="11"/>
  <c r="AJ160" i="11"/>
  <c r="AH160" i="11"/>
  <c r="AD160" i="11"/>
  <c r="AC160" i="11"/>
  <c r="AA160" i="11"/>
  <c r="Z160" i="11"/>
  <c r="X160" i="11"/>
  <c r="W160" i="11"/>
  <c r="U160" i="11"/>
  <c r="T160" i="11"/>
  <c r="AE160" i="11"/>
  <c r="AB160" i="11"/>
  <c r="S160" i="11"/>
  <c r="P160" i="11"/>
  <c r="M160" i="11"/>
  <c r="J160" i="11"/>
  <c r="Y160" i="11"/>
  <c r="V160" i="11"/>
  <c r="R160" i="11"/>
  <c r="Q160" i="11"/>
  <c r="O160" i="11"/>
  <c r="N160" i="11"/>
  <c r="L160" i="11"/>
  <c r="K160" i="11"/>
  <c r="BF158" i="11"/>
  <c r="BE158" i="11"/>
  <c r="BD158" i="11"/>
  <c r="BB158" i="11"/>
  <c r="AZ158" i="11"/>
  <c r="AW158" i="11"/>
  <c r="BA158" i="11"/>
  <c r="AY158" i="11"/>
  <c r="AX158" i="11"/>
  <c r="AT158" i="11"/>
  <c r="BC158" i="11"/>
  <c r="AV158" i="11"/>
  <c r="AU158" i="11"/>
  <c r="AS158" i="11"/>
  <c r="AR158" i="11"/>
  <c r="AQ158" i="11"/>
  <c r="AN158" i="11"/>
  <c r="AK158" i="11"/>
  <c r="AP158" i="11"/>
  <c r="AO158" i="11"/>
  <c r="AM158" i="11"/>
  <c r="AL158" i="11"/>
  <c r="AJ158" i="11"/>
  <c r="AI158" i="11"/>
  <c r="AG158" i="11"/>
  <c r="AF158" i="11"/>
  <c r="AD158" i="11"/>
  <c r="AC158" i="11"/>
  <c r="AA158" i="11"/>
  <c r="Z158" i="11"/>
  <c r="X158" i="11"/>
  <c r="W158" i="11"/>
  <c r="U158" i="11"/>
  <c r="T158" i="11"/>
  <c r="AH158" i="11"/>
  <c r="AE158" i="11"/>
  <c r="AB158" i="11"/>
  <c r="Y158" i="11"/>
  <c r="V158" i="11"/>
  <c r="S158" i="11"/>
  <c r="P158" i="11"/>
  <c r="M158" i="11"/>
  <c r="J158" i="11"/>
  <c r="R158" i="11"/>
  <c r="Q158" i="11"/>
  <c r="O158" i="11"/>
  <c r="N158" i="11"/>
  <c r="L158" i="11"/>
  <c r="K158" i="11"/>
  <c r="BE156" i="11"/>
  <c r="BD156" i="11"/>
  <c r="BB156" i="11"/>
  <c r="BC156" i="11"/>
  <c r="AZ156" i="11"/>
  <c r="AW156" i="11"/>
  <c r="BF156" i="11"/>
  <c r="AT156" i="11"/>
  <c r="BA156" i="11"/>
  <c r="AY156" i="11"/>
  <c r="AX156" i="11"/>
  <c r="AV156" i="11"/>
  <c r="AU156" i="11"/>
  <c r="AS156" i="11"/>
  <c r="AQ156" i="11"/>
  <c r="AN156" i="11"/>
  <c r="AK156" i="11"/>
  <c r="AR156" i="11"/>
  <c r="AP156" i="11"/>
  <c r="AO156" i="11"/>
  <c r="AM156" i="11"/>
  <c r="AL156" i="11"/>
  <c r="AI156" i="11"/>
  <c r="AG156" i="11"/>
  <c r="AF156" i="11"/>
  <c r="AH156" i="11"/>
  <c r="AD156" i="11"/>
  <c r="AC156" i="11"/>
  <c r="AA156" i="11"/>
  <c r="Z156" i="11"/>
  <c r="X156" i="11"/>
  <c r="W156" i="11"/>
  <c r="U156" i="11"/>
  <c r="T156" i="11"/>
  <c r="AJ156" i="11"/>
  <c r="AE156" i="11"/>
  <c r="AB156" i="11"/>
  <c r="S156" i="11"/>
  <c r="P156" i="11"/>
  <c r="M156" i="11"/>
  <c r="J156" i="11"/>
  <c r="Y156" i="11"/>
  <c r="V156" i="11"/>
  <c r="R156" i="11"/>
  <c r="Q156" i="11"/>
  <c r="O156" i="11"/>
  <c r="N156" i="11"/>
  <c r="L156" i="11"/>
  <c r="K156" i="11"/>
  <c r="BF154" i="11"/>
  <c r="BE154" i="11"/>
  <c r="BD154" i="11"/>
  <c r="BB154" i="11"/>
  <c r="AZ154" i="11"/>
  <c r="AW154" i="11"/>
  <c r="BC154" i="11"/>
  <c r="BA154" i="11"/>
  <c r="AY154" i="11"/>
  <c r="AX154" i="11"/>
  <c r="AT154" i="11"/>
  <c r="AV154" i="11"/>
  <c r="AU154" i="11"/>
  <c r="AS154" i="11"/>
  <c r="AR154" i="11"/>
  <c r="AQ154" i="11"/>
  <c r="AN154" i="11"/>
  <c r="AK154" i="11"/>
  <c r="AP154" i="11"/>
  <c r="AO154" i="11"/>
  <c r="AM154" i="11"/>
  <c r="AL154" i="11"/>
  <c r="AJ154" i="11"/>
  <c r="AI154" i="11"/>
  <c r="AG154" i="11"/>
  <c r="AF154" i="11"/>
  <c r="AD154" i="11"/>
  <c r="AC154" i="11"/>
  <c r="AA154" i="11"/>
  <c r="Z154" i="11"/>
  <c r="X154" i="11"/>
  <c r="W154" i="11"/>
  <c r="U154" i="11"/>
  <c r="T154" i="11"/>
  <c r="AH154" i="11"/>
  <c r="AE154" i="11"/>
  <c r="AB154" i="11"/>
  <c r="Y154" i="11"/>
  <c r="V154" i="11"/>
  <c r="S154" i="11"/>
  <c r="P154" i="11"/>
  <c r="M154" i="11"/>
  <c r="J154" i="11"/>
  <c r="R154" i="11"/>
  <c r="Q154" i="11"/>
  <c r="O154" i="11"/>
  <c r="N154" i="11"/>
  <c r="L154" i="11"/>
  <c r="K154" i="11"/>
  <c r="BE152" i="11"/>
  <c r="BF152" i="11"/>
  <c r="BD152" i="11"/>
  <c r="BB152" i="11"/>
  <c r="BC152" i="11"/>
  <c r="AZ152" i="11"/>
  <c r="AW152" i="11"/>
  <c r="AT152" i="11"/>
  <c r="AX152" i="11"/>
  <c r="BA152" i="11"/>
  <c r="AY152" i="11"/>
  <c r="AV152" i="11"/>
  <c r="AQ152" i="11"/>
  <c r="AN152" i="11"/>
  <c r="AK152" i="11"/>
  <c r="AU152" i="11"/>
  <c r="AS152" i="11"/>
  <c r="AR152" i="11"/>
  <c r="AP152" i="11"/>
  <c r="AO152" i="11"/>
  <c r="AM152" i="11"/>
  <c r="AL152" i="11"/>
  <c r="AI152" i="11"/>
  <c r="AG152" i="11"/>
  <c r="AF152" i="11"/>
  <c r="AJ152" i="11"/>
  <c r="AH152" i="11"/>
  <c r="AD152" i="11"/>
  <c r="AC152" i="11"/>
  <c r="AA152" i="11"/>
  <c r="Z152" i="11"/>
  <c r="X152" i="11"/>
  <c r="W152" i="11"/>
  <c r="U152" i="11"/>
  <c r="T152" i="11"/>
  <c r="AE152" i="11"/>
  <c r="AB152" i="11"/>
  <c r="S152" i="11"/>
  <c r="P152" i="11"/>
  <c r="M152" i="11"/>
  <c r="J152" i="11"/>
  <c r="Y152" i="11"/>
  <c r="V152" i="11"/>
  <c r="R152" i="11"/>
  <c r="Q152" i="11"/>
  <c r="O152" i="11"/>
  <c r="N152" i="11"/>
  <c r="L152" i="11"/>
  <c r="K152" i="11"/>
  <c r="BF150" i="11"/>
  <c r="BE150" i="11"/>
  <c r="BD150" i="11"/>
  <c r="BB150" i="11"/>
  <c r="AZ150" i="11"/>
  <c r="AW150" i="11"/>
  <c r="BA150" i="11"/>
  <c r="AY150" i="11"/>
  <c r="AX150" i="11"/>
  <c r="AT150" i="11"/>
  <c r="BC150" i="11"/>
  <c r="AV150" i="11"/>
  <c r="AU150" i="11"/>
  <c r="AS150" i="11"/>
  <c r="AR150" i="11"/>
  <c r="AQ150" i="11"/>
  <c r="AN150" i="11"/>
  <c r="AK150" i="11"/>
  <c r="AP150" i="11"/>
  <c r="AO150" i="11"/>
  <c r="AM150" i="11"/>
  <c r="AL150" i="11"/>
  <c r="AJ150" i="11"/>
  <c r="AI150" i="11"/>
  <c r="AG150" i="11"/>
  <c r="AF150" i="11"/>
  <c r="AD150" i="11"/>
  <c r="AC150" i="11"/>
  <c r="AA150" i="11"/>
  <c r="Z150" i="11"/>
  <c r="X150" i="11"/>
  <c r="W150" i="11"/>
  <c r="U150" i="11"/>
  <c r="T150" i="11"/>
  <c r="AH150" i="11"/>
  <c r="AE150" i="11"/>
  <c r="AB150" i="11"/>
  <c r="Y150" i="11"/>
  <c r="V150" i="11"/>
  <c r="S150" i="11"/>
  <c r="P150" i="11"/>
  <c r="M150" i="11"/>
  <c r="J150" i="11"/>
  <c r="R150" i="11"/>
  <c r="Q150" i="11"/>
  <c r="O150" i="11"/>
  <c r="N150" i="11"/>
  <c r="L150" i="11"/>
  <c r="K150" i="11"/>
  <c r="BE148" i="11"/>
  <c r="BD148" i="11"/>
  <c r="BB148" i="11"/>
  <c r="BF148" i="11"/>
  <c r="BC148" i="11"/>
  <c r="AZ148" i="11"/>
  <c r="AW148" i="11"/>
  <c r="AT148" i="11"/>
  <c r="BA148" i="11"/>
  <c r="AY148" i="11"/>
  <c r="AX148" i="11"/>
  <c r="AV148" i="11"/>
  <c r="AU148" i="11"/>
  <c r="AS148" i="11"/>
  <c r="AQ148" i="11"/>
  <c r="AN148" i="11"/>
  <c r="AK148" i="11"/>
  <c r="AR148" i="11"/>
  <c r="AP148" i="11"/>
  <c r="AO148" i="11"/>
  <c r="AM148" i="11"/>
  <c r="AL148" i="11"/>
  <c r="AI148" i="11"/>
  <c r="AG148" i="11"/>
  <c r="AF148" i="11"/>
  <c r="AH148" i="11"/>
  <c r="AD148" i="11"/>
  <c r="AC148" i="11"/>
  <c r="AA148" i="11"/>
  <c r="Z148" i="11"/>
  <c r="X148" i="11"/>
  <c r="W148" i="11"/>
  <c r="U148" i="11"/>
  <c r="T148" i="11"/>
  <c r="AJ148" i="11"/>
  <c r="AE148" i="11"/>
  <c r="AB148" i="11"/>
  <c r="S148" i="11"/>
  <c r="P148" i="11"/>
  <c r="M148" i="11"/>
  <c r="J148" i="11"/>
  <c r="Y148" i="11"/>
  <c r="V148" i="11"/>
  <c r="R148" i="11"/>
  <c r="Q148" i="11"/>
  <c r="O148" i="11"/>
  <c r="N148" i="11"/>
  <c r="L148" i="11"/>
  <c r="K148" i="11"/>
  <c r="BF146" i="11"/>
  <c r="BE146" i="11"/>
  <c r="BD146" i="11"/>
  <c r="BB146" i="11"/>
  <c r="AZ146" i="11"/>
  <c r="AW146" i="11"/>
  <c r="BC146" i="11"/>
  <c r="BA146" i="11"/>
  <c r="AY146" i="11"/>
  <c r="AX146" i="11"/>
  <c r="AT146" i="11"/>
  <c r="AV146" i="11"/>
  <c r="AU146" i="11"/>
  <c r="AS146" i="11"/>
  <c r="AR146" i="11"/>
  <c r="AQ146" i="11"/>
  <c r="AN146" i="11"/>
  <c r="AK146" i="11"/>
  <c r="AP146" i="11"/>
  <c r="AO146" i="11"/>
  <c r="AM146" i="11"/>
  <c r="AL146" i="11"/>
  <c r="AJ146" i="11"/>
  <c r="AI146" i="11"/>
  <c r="AG146" i="11"/>
  <c r="AF146" i="11"/>
  <c r="AD146" i="11"/>
  <c r="AC146" i="11"/>
  <c r="AA146" i="11"/>
  <c r="Z146" i="11"/>
  <c r="X146" i="11"/>
  <c r="W146" i="11"/>
  <c r="U146" i="11"/>
  <c r="T146" i="11"/>
  <c r="AH146" i="11"/>
  <c r="AE146" i="11"/>
  <c r="AB146" i="11"/>
  <c r="Y146" i="11"/>
  <c r="V146" i="11"/>
  <c r="S146" i="11"/>
  <c r="P146" i="11"/>
  <c r="M146" i="11"/>
  <c r="J146" i="11"/>
  <c r="R146" i="11"/>
  <c r="Q146" i="11"/>
  <c r="O146" i="11"/>
  <c r="N146" i="11"/>
  <c r="L146" i="11"/>
  <c r="K146" i="11"/>
  <c r="BE144" i="11"/>
  <c r="BF144" i="11"/>
  <c r="BD144" i="11"/>
  <c r="BB144" i="11"/>
  <c r="BC144" i="11"/>
  <c r="AZ144" i="11"/>
  <c r="AW144" i="11"/>
  <c r="AT144" i="11"/>
  <c r="AX144" i="11"/>
  <c r="BA144" i="11"/>
  <c r="AY144" i="11"/>
  <c r="AV144" i="11"/>
  <c r="AQ144" i="11"/>
  <c r="AN144" i="11"/>
  <c r="AK144" i="11"/>
  <c r="AU144" i="11"/>
  <c r="AS144" i="11"/>
  <c r="AR144" i="11"/>
  <c r="AP144" i="11"/>
  <c r="AO144" i="11"/>
  <c r="AM144" i="11"/>
  <c r="AL144" i="11"/>
  <c r="AI144" i="11"/>
  <c r="AG144" i="11"/>
  <c r="AF144" i="11"/>
  <c r="AJ144" i="11"/>
  <c r="AH144" i="11"/>
  <c r="AD144" i="11"/>
  <c r="AC144" i="11"/>
  <c r="AA144" i="11"/>
  <c r="Z144" i="11"/>
  <c r="X144" i="11"/>
  <c r="W144" i="11"/>
  <c r="U144" i="11"/>
  <c r="T144" i="11"/>
  <c r="AE144" i="11"/>
  <c r="AB144" i="11"/>
  <c r="S144" i="11"/>
  <c r="P144" i="11"/>
  <c r="M144" i="11"/>
  <c r="J144" i="11"/>
  <c r="Y144" i="11"/>
  <c r="V144" i="11"/>
  <c r="R144" i="11"/>
  <c r="Q144" i="11"/>
  <c r="O144" i="11"/>
  <c r="N144" i="11"/>
  <c r="L144" i="11"/>
  <c r="K144" i="11"/>
  <c r="BF142" i="11"/>
  <c r="BE142" i="11"/>
  <c r="BD142" i="11"/>
  <c r="BB142" i="11"/>
  <c r="AZ142" i="11"/>
  <c r="AW142" i="11"/>
  <c r="BA142" i="11"/>
  <c r="AY142" i="11"/>
  <c r="AX142" i="11"/>
  <c r="AT142" i="11"/>
  <c r="BC142" i="11"/>
  <c r="AV142" i="11"/>
  <c r="AU142" i="11"/>
  <c r="AS142" i="11"/>
  <c r="AR142" i="11"/>
  <c r="AQ142" i="11"/>
  <c r="AN142" i="11"/>
  <c r="AK142" i="11"/>
  <c r="AP142" i="11"/>
  <c r="AO142" i="11"/>
  <c r="AM142" i="11"/>
  <c r="AL142" i="11"/>
  <c r="AJ142" i="11"/>
  <c r="AI142" i="11"/>
  <c r="AG142" i="11"/>
  <c r="AF142" i="11"/>
  <c r="AD142" i="11"/>
  <c r="AC142" i="11"/>
  <c r="AA142" i="11"/>
  <c r="Z142" i="11"/>
  <c r="X142" i="11"/>
  <c r="W142" i="11"/>
  <c r="U142" i="11"/>
  <c r="T142" i="11"/>
  <c r="AH142" i="11"/>
  <c r="AE142" i="11"/>
  <c r="AB142" i="11"/>
  <c r="Y142" i="11"/>
  <c r="V142" i="11"/>
  <c r="S142" i="11"/>
  <c r="P142" i="11"/>
  <c r="M142" i="11"/>
  <c r="J142" i="11"/>
  <c r="R142" i="11"/>
  <c r="Q142" i="11"/>
  <c r="O142" i="11"/>
  <c r="N142" i="11"/>
  <c r="L142" i="11"/>
  <c r="K142" i="11"/>
  <c r="BE140" i="11"/>
  <c r="BD140" i="11"/>
  <c r="BB140" i="11"/>
  <c r="BC140" i="11"/>
  <c r="AZ140" i="11"/>
  <c r="AW140" i="11"/>
  <c r="AT140" i="11"/>
  <c r="BF140" i="11"/>
  <c r="BA140" i="11"/>
  <c r="AY140" i="11"/>
  <c r="AX140" i="11"/>
  <c r="AV140" i="11"/>
  <c r="AU140" i="11"/>
  <c r="AS140" i="11"/>
  <c r="AQ140" i="11"/>
  <c r="AN140" i="11"/>
  <c r="AK140" i="11"/>
  <c r="AR140" i="11"/>
  <c r="AP140" i="11"/>
  <c r="AO140" i="11"/>
  <c r="AM140" i="11"/>
  <c r="AL140" i="11"/>
  <c r="AI140" i="11"/>
  <c r="AG140" i="11"/>
  <c r="AF140" i="11"/>
  <c r="AH140" i="11"/>
  <c r="AD140" i="11"/>
  <c r="AC140" i="11"/>
  <c r="AA140" i="11"/>
  <c r="Z140" i="11"/>
  <c r="X140" i="11"/>
  <c r="W140" i="11"/>
  <c r="U140" i="11"/>
  <c r="T140" i="11"/>
  <c r="AJ140" i="11"/>
  <c r="AE140" i="11"/>
  <c r="AB140" i="11"/>
  <c r="S140" i="11"/>
  <c r="P140" i="11"/>
  <c r="M140" i="11"/>
  <c r="J140" i="11"/>
  <c r="Y140" i="11"/>
  <c r="V140" i="11"/>
  <c r="R140" i="11"/>
  <c r="Q140" i="11"/>
  <c r="O140" i="11"/>
  <c r="N140" i="11"/>
  <c r="L140" i="11"/>
  <c r="K140" i="11"/>
  <c r="BF138" i="11"/>
  <c r="BE138" i="11"/>
  <c r="BD138" i="11"/>
  <c r="BB138" i="11"/>
  <c r="AZ138" i="11"/>
  <c r="AW138" i="11"/>
  <c r="BC138" i="11"/>
  <c r="BA138" i="11"/>
  <c r="AY138" i="11"/>
  <c r="AX138" i="11"/>
  <c r="AT138" i="11"/>
  <c r="AV138" i="11"/>
  <c r="AU138" i="11"/>
  <c r="AS138" i="11"/>
  <c r="AR138" i="11"/>
  <c r="AQ138" i="11"/>
  <c r="AN138" i="11"/>
  <c r="AK138" i="11"/>
  <c r="AP138" i="11"/>
  <c r="AO138" i="11"/>
  <c r="AM138" i="11"/>
  <c r="AL138" i="11"/>
  <c r="AJ138" i="11"/>
  <c r="AI138" i="11"/>
  <c r="AG138" i="11"/>
  <c r="AF138" i="11"/>
  <c r="AD138" i="11"/>
  <c r="AC138" i="11"/>
  <c r="AA138" i="11"/>
  <c r="Z138" i="11"/>
  <c r="X138" i="11"/>
  <c r="W138" i="11"/>
  <c r="U138" i="11"/>
  <c r="T138" i="11"/>
  <c r="AH138" i="11"/>
  <c r="AE138" i="11"/>
  <c r="AB138" i="11"/>
  <c r="Y138" i="11"/>
  <c r="V138" i="11"/>
  <c r="S138" i="11"/>
  <c r="P138" i="11"/>
  <c r="M138" i="11"/>
  <c r="J138" i="11"/>
  <c r="R138" i="11"/>
  <c r="Q138" i="11"/>
  <c r="O138" i="11"/>
  <c r="N138" i="11"/>
  <c r="L138" i="11"/>
  <c r="K138" i="11"/>
  <c r="BE136" i="11"/>
  <c r="BF136" i="11"/>
  <c r="BD136" i="11"/>
  <c r="BB136" i="11"/>
  <c r="BC136" i="11"/>
  <c r="AZ136" i="11"/>
  <c r="AW136" i="11"/>
  <c r="AT136" i="11"/>
  <c r="AX136" i="11"/>
  <c r="BA136" i="11"/>
  <c r="AY136" i="11"/>
  <c r="AV136" i="11"/>
  <c r="AQ136" i="11"/>
  <c r="AN136" i="11"/>
  <c r="AK136" i="11"/>
  <c r="AU136" i="11"/>
  <c r="AS136" i="11"/>
  <c r="AR136" i="11"/>
  <c r="AP136" i="11"/>
  <c r="AO136" i="11"/>
  <c r="AM136" i="11"/>
  <c r="AL136" i="11"/>
  <c r="AI136" i="11"/>
  <c r="AG136" i="11"/>
  <c r="AF136" i="11"/>
  <c r="AJ136" i="11"/>
  <c r="AH136" i="11"/>
  <c r="AD136" i="11"/>
  <c r="AC136" i="11"/>
  <c r="AA136" i="11"/>
  <c r="Z136" i="11"/>
  <c r="X136" i="11"/>
  <c r="W136" i="11"/>
  <c r="U136" i="11"/>
  <c r="T136" i="11"/>
  <c r="AE136" i="11"/>
  <c r="AB136" i="11"/>
  <c r="S136" i="11"/>
  <c r="P136" i="11"/>
  <c r="M136" i="11"/>
  <c r="J136" i="11"/>
  <c r="Y136" i="11"/>
  <c r="V136" i="11"/>
  <c r="R136" i="11"/>
  <c r="Q136" i="11"/>
  <c r="O136" i="11"/>
  <c r="N136" i="11"/>
  <c r="L136" i="11"/>
  <c r="K136" i="11"/>
  <c r="BF134" i="11"/>
  <c r="BE134" i="11"/>
  <c r="BD134" i="11"/>
  <c r="BB134" i="11"/>
  <c r="AZ134" i="11"/>
  <c r="AW134" i="11"/>
  <c r="BA134" i="11"/>
  <c r="AY134" i="11"/>
  <c r="AX134" i="11"/>
  <c r="AT134" i="11"/>
  <c r="BC134" i="11"/>
  <c r="AV134" i="11"/>
  <c r="AU134" i="11"/>
  <c r="AS134" i="11"/>
  <c r="AR134" i="11"/>
  <c r="AQ134" i="11"/>
  <c r="AN134" i="11"/>
  <c r="AK134" i="11"/>
  <c r="AP134" i="11"/>
  <c r="AO134" i="11"/>
  <c r="AM134" i="11"/>
  <c r="AL134" i="11"/>
  <c r="AJ134" i="11"/>
  <c r="AI134" i="11"/>
  <c r="AG134" i="11"/>
  <c r="AF134" i="11"/>
  <c r="AD134" i="11"/>
  <c r="AC134" i="11"/>
  <c r="AA134" i="11"/>
  <c r="Z134" i="11"/>
  <c r="X134" i="11"/>
  <c r="W134" i="11"/>
  <c r="U134" i="11"/>
  <c r="T134" i="11"/>
  <c r="AH134" i="11"/>
  <c r="AE134" i="11"/>
  <c r="AB134" i="11"/>
  <c r="Y134" i="11"/>
  <c r="V134" i="11"/>
  <c r="S134" i="11"/>
  <c r="P134" i="11"/>
  <c r="M134" i="11"/>
  <c r="J134" i="11"/>
  <c r="R134" i="11"/>
  <c r="Q134" i="11"/>
  <c r="O134" i="11"/>
  <c r="N134" i="11"/>
  <c r="L134" i="11"/>
  <c r="K134" i="11"/>
  <c r="BE132" i="11"/>
  <c r="BD132" i="11"/>
  <c r="BB132" i="11"/>
  <c r="BF132" i="11"/>
  <c r="BC132" i="11"/>
  <c r="AZ132" i="11"/>
  <c r="AW132" i="11"/>
  <c r="AT132" i="11"/>
  <c r="BA132" i="11"/>
  <c r="AY132" i="11"/>
  <c r="AX132" i="11"/>
  <c r="AV132" i="11"/>
  <c r="AU132" i="11"/>
  <c r="AS132" i="11"/>
  <c r="AQ132" i="11"/>
  <c r="AN132" i="11"/>
  <c r="AK132" i="11"/>
  <c r="AR132" i="11"/>
  <c r="AP132" i="11"/>
  <c r="AO132" i="11"/>
  <c r="AM132" i="11"/>
  <c r="AL132" i="11"/>
  <c r="AI132" i="11"/>
  <c r="AG132" i="11"/>
  <c r="AF132" i="11"/>
  <c r="AH132" i="11"/>
  <c r="AD132" i="11"/>
  <c r="AC132" i="11"/>
  <c r="AA132" i="11"/>
  <c r="Z132" i="11"/>
  <c r="X132" i="11"/>
  <c r="W132" i="11"/>
  <c r="U132" i="11"/>
  <c r="T132" i="11"/>
  <c r="AJ132" i="11"/>
  <c r="AE132" i="11"/>
  <c r="AB132" i="11"/>
  <c r="S132" i="11"/>
  <c r="P132" i="11"/>
  <c r="M132" i="11"/>
  <c r="J132" i="11"/>
  <c r="Y132" i="11"/>
  <c r="V132" i="11"/>
  <c r="R132" i="11"/>
  <c r="Q132" i="11"/>
  <c r="O132" i="11"/>
  <c r="N132" i="11"/>
  <c r="L132" i="11"/>
  <c r="K132" i="11"/>
  <c r="BF130" i="11"/>
  <c r="BE130" i="11"/>
  <c r="BD130" i="11"/>
  <c r="BB130" i="11"/>
  <c r="AZ130" i="11"/>
  <c r="AW130" i="11"/>
  <c r="BC130" i="11"/>
  <c r="BA130" i="11"/>
  <c r="AY130" i="11"/>
  <c r="AX130" i="11"/>
  <c r="AT130" i="11"/>
  <c r="AQ130" i="11"/>
  <c r="AV130" i="11"/>
  <c r="AU130" i="11"/>
  <c r="AS130" i="11"/>
  <c r="AR130" i="11"/>
  <c r="AN130" i="11"/>
  <c r="AK130" i="11"/>
  <c r="AP130" i="11"/>
  <c r="AO130" i="11"/>
  <c r="AM130" i="11"/>
  <c r="AL130" i="11"/>
  <c r="AJ130" i="11"/>
  <c r="AI130" i="11"/>
  <c r="AG130" i="11"/>
  <c r="AF130" i="11"/>
  <c r="AD130" i="11"/>
  <c r="AC130" i="11"/>
  <c r="AA130" i="11"/>
  <c r="Z130" i="11"/>
  <c r="X130" i="11"/>
  <c r="W130" i="11"/>
  <c r="U130" i="11"/>
  <c r="T130" i="11"/>
  <c r="AH130" i="11"/>
  <c r="AE130" i="11"/>
  <c r="AB130" i="11"/>
  <c r="Y130" i="11"/>
  <c r="V130" i="11"/>
  <c r="S130" i="11"/>
  <c r="P130" i="11"/>
  <c r="M130" i="11"/>
  <c r="J130" i="11"/>
  <c r="R130" i="11"/>
  <c r="Q130" i="11"/>
  <c r="O130" i="11"/>
  <c r="N130" i="11"/>
  <c r="L130" i="11"/>
  <c r="K130" i="11"/>
  <c r="BE128" i="11"/>
  <c r="BF128" i="11"/>
  <c r="BD128" i="11"/>
  <c r="BB128" i="11"/>
  <c r="BC128" i="11"/>
  <c r="AZ128" i="11"/>
  <c r="AW128" i="11"/>
  <c r="AT128" i="11"/>
  <c r="AQ128" i="11"/>
  <c r="AX128" i="11"/>
  <c r="BA128" i="11"/>
  <c r="AY128" i="11"/>
  <c r="AV128" i="11"/>
  <c r="AN128" i="11"/>
  <c r="AK128" i="11"/>
  <c r="AU128" i="11"/>
  <c r="AS128" i="11"/>
  <c r="AR128" i="11"/>
  <c r="AP128" i="11"/>
  <c r="AO128" i="11"/>
  <c r="AM128" i="11"/>
  <c r="AL128" i="11"/>
  <c r="AI128" i="11"/>
  <c r="AG128" i="11"/>
  <c r="AF128" i="11"/>
  <c r="AJ128" i="11"/>
  <c r="AH128" i="11"/>
  <c r="AD128" i="11"/>
  <c r="AC128" i="11"/>
  <c r="AA128" i="11"/>
  <c r="Z128" i="11"/>
  <c r="X128" i="11"/>
  <c r="W128" i="11"/>
  <c r="U128" i="11"/>
  <c r="T128" i="11"/>
  <c r="AE128" i="11"/>
  <c r="AB128" i="11"/>
  <c r="S128" i="11"/>
  <c r="P128" i="11"/>
  <c r="M128" i="11"/>
  <c r="J128" i="11"/>
  <c r="Y128" i="11"/>
  <c r="V128" i="11"/>
  <c r="R128" i="11"/>
  <c r="Q128" i="11"/>
  <c r="O128" i="11"/>
  <c r="N128" i="11"/>
  <c r="L128" i="11"/>
  <c r="K128" i="11"/>
  <c r="BF126" i="11"/>
  <c r="BE126" i="11"/>
  <c r="BD126" i="11"/>
  <c r="BB126" i="11"/>
  <c r="AZ126" i="11"/>
  <c r="AW126" i="11"/>
  <c r="BA126" i="11"/>
  <c r="AY126" i="11"/>
  <c r="AX126" i="11"/>
  <c r="AT126" i="11"/>
  <c r="AQ126" i="11"/>
  <c r="BC126" i="11"/>
  <c r="AV126" i="11"/>
  <c r="AU126" i="11"/>
  <c r="AS126" i="11"/>
  <c r="AR126" i="11"/>
  <c r="AN126" i="11"/>
  <c r="AK126" i="11"/>
  <c r="AP126" i="11"/>
  <c r="AO126" i="11"/>
  <c r="AM126" i="11"/>
  <c r="AL126" i="11"/>
  <c r="AJ126" i="11"/>
  <c r="AI126" i="11"/>
  <c r="AG126" i="11"/>
  <c r="AF126" i="11"/>
  <c r="AD126" i="11"/>
  <c r="AC126" i="11"/>
  <c r="AA126" i="11"/>
  <c r="Z126" i="11"/>
  <c r="X126" i="11"/>
  <c r="W126" i="11"/>
  <c r="U126" i="11"/>
  <c r="T126" i="11"/>
  <c r="AH126" i="11"/>
  <c r="AE126" i="11"/>
  <c r="AB126" i="11"/>
  <c r="Y126" i="11"/>
  <c r="V126" i="11"/>
  <c r="S126" i="11"/>
  <c r="P126" i="11"/>
  <c r="M126" i="11"/>
  <c r="J126" i="11"/>
  <c r="R126" i="11"/>
  <c r="Q126" i="11"/>
  <c r="O126" i="11"/>
  <c r="N126" i="11"/>
  <c r="L126" i="11"/>
  <c r="K126" i="11"/>
  <c r="BE124" i="11"/>
  <c r="BD124" i="11"/>
  <c r="BB124" i="11"/>
  <c r="BC124" i="11"/>
  <c r="AZ124" i="11"/>
  <c r="AW124" i="11"/>
  <c r="BF124" i="11"/>
  <c r="AT124" i="11"/>
  <c r="AQ124" i="11"/>
  <c r="BA124" i="11"/>
  <c r="AY124" i="11"/>
  <c r="AX124" i="11"/>
  <c r="AV124" i="11"/>
  <c r="AU124" i="11"/>
  <c r="AS124" i="11"/>
  <c r="AN124" i="11"/>
  <c r="AK124" i="11"/>
  <c r="AR124" i="11"/>
  <c r="AP124" i="11"/>
  <c r="AO124" i="11"/>
  <c r="AM124" i="11"/>
  <c r="AL124" i="11"/>
  <c r="AI124" i="11"/>
  <c r="AG124" i="11"/>
  <c r="AF124" i="11"/>
  <c r="AH124" i="11"/>
  <c r="AE124" i="11"/>
  <c r="AD124" i="11"/>
  <c r="AC124" i="11"/>
  <c r="AA124" i="11"/>
  <c r="Z124" i="11"/>
  <c r="X124" i="11"/>
  <c r="W124" i="11"/>
  <c r="U124" i="11"/>
  <c r="T124" i="11"/>
  <c r="AJ124" i="11"/>
  <c r="AB124" i="11"/>
  <c r="S124" i="11"/>
  <c r="P124" i="11"/>
  <c r="M124" i="11"/>
  <c r="J124" i="11"/>
  <c r="Y124" i="11"/>
  <c r="V124" i="11"/>
  <c r="R124" i="11"/>
  <c r="Q124" i="11"/>
  <c r="O124" i="11"/>
  <c r="N124" i="11"/>
  <c r="L124" i="11"/>
  <c r="K124" i="11"/>
  <c r="BF122" i="11"/>
  <c r="BE122" i="11"/>
  <c r="BD122" i="11"/>
  <c r="BB122" i="11"/>
  <c r="AZ122" i="11"/>
  <c r="AW122" i="11"/>
  <c r="BC122" i="11"/>
  <c r="BA122" i="11"/>
  <c r="AY122" i="11"/>
  <c r="AX122" i="11"/>
  <c r="AT122" i="11"/>
  <c r="AQ122" i="11"/>
  <c r="AV122" i="11"/>
  <c r="AU122" i="11"/>
  <c r="AS122" i="11"/>
  <c r="AR122" i="11"/>
  <c r="AN122" i="11"/>
  <c r="AK122" i="11"/>
  <c r="AP122" i="11"/>
  <c r="AO122" i="11"/>
  <c r="AM122" i="11"/>
  <c r="AL122" i="11"/>
  <c r="AJ122" i="11"/>
  <c r="AI122" i="11"/>
  <c r="AG122" i="11"/>
  <c r="AF122" i="11"/>
  <c r="AD122" i="11"/>
  <c r="AC122" i="11"/>
  <c r="AA122" i="11"/>
  <c r="Z122" i="11"/>
  <c r="X122" i="11"/>
  <c r="W122" i="11"/>
  <c r="U122" i="11"/>
  <c r="T122" i="11"/>
  <c r="AH122" i="11"/>
  <c r="AE122" i="11"/>
  <c r="AB122" i="11"/>
  <c r="Y122" i="11"/>
  <c r="V122" i="11"/>
  <c r="S122" i="11"/>
  <c r="P122" i="11"/>
  <c r="M122" i="11"/>
  <c r="J122" i="11"/>
  <c r="R122" i="11"/>
  <c r="Q122" i="11"/>
  <c r="O122" i="11"/>
  <c r="N122" i="11"/>
  <c r="L122" i="11"/>
  <c r="K122" i="11"/>
  <c r="BE120" i="11"/>
  <c r="BF120" i="11"/>
  <c r="BD120" i="11"/>
  <c r="BB120" i="11"/>
  <c r="BC120" i="11"/>
  <c r="AZ120" i="11"/>
  <c r="AW120" i="11"/>
  <c r="AT120" i="11"/>
  <c r="AQ120" i="11"/>
  <c r="AX120" i="11"/>
  <c r="BA120" i="11"/>
  <c r="AY120" i="11"/>
  <c r="AV120" i="11"/>
  <c r="AN120" i="11"/>
  <c r="AK120" i="11"/>
  <c r="AU120" i="11"/>
  <c r="AS120" i="11"/>
  <c r="AR120" i="11"/>
  <c r="AP120" i="11"/>
  <c r="AO120" i="11"/>
  <c r="AM120" i="11"/>
  <c r="AL120" i="11"/>
  <c r="AI120" i="11"/>
  <c r="AG120" i="11"/>
  <c r="AF120" i="11"/>
  <c r="AJ120" i="11"/>
  <c r="AH120" i="11"/>
  <c r="AE120" i="11"/>
  <c r="AD120" i="11"/>
  <c r="AC120" i="11"/>
  <c r="AA120" i="11"/>
  <c r="Z120" i="11"/>
  <c r="X120" i="11"/>
  <c r="W120" i="11"/>
  <c r="U120" i="11"/>
  <c r="T120" i="11"/>
  <c r="AB120" i="11"/>
  <c r="S120" i="11"/>
  <c r="P120" i="11"/>
  <c r="M120" i="11"/>
  <c r="J120" i="11"/>
  <c r="Y120" i="11"/>
  <c r="V120" i="11"/>
  <c r="R120" i="11"/>
  <c r="Q120" i="11"/>
  <c r="O120" i="11"/>
  <c r="N120" i="11"/>
  <c r="L120" i="11"/>
  <c r="K120" i="11"/>
  <c r="BF118" i="11"/>
  <c r="BE118" i="11"/>
  <c r="BD118" i="11"/>
  <c r="BB118" i="11"/>
  <c r="AZ118" i="11"/>
  <c r="AW118" i="11"/>
  <c r="BA118" i="11"/>
  <c r="AY118" i="11"/>
  <c r="AX118" i="11"/>
  <c r="AT118" i="11"/>
  <c r="AQ118" i="11"/>
  <c r="BC118" i="11"/>
  <c r="AV118" i="11"/>
  <c r="AU118" i="11"/>
  <c r="AS118" i="11"/>
  <c r="AR118" i="11"/>
  <c r="AN118" i="11"/>
  <c r="AK118" i="11"/>
  <c r="AP118" i="11"/>
  <c r="AO118" i="11"/>
  <c r="AM118" i="11"/>
  <c r="AL118" i="11"/>
  <c r="AJ118" i="11"/>
  <c r="AI118" i="11"/>
  <c r="AG118" i="11"/>
  <c r="AF118" i="11"/>
  <c r="AD118" i="11"/>
  <c r="AC118" i="11"/>
  <c r="AA118" i="11"/>
  <c r="Z118" i="11"/>
  <c r="X118" i="11"/>
  <c r="W118" i="11"/>
  <c r="U118" i="11"/>
  <c r="T118" i="11"/>
  <c r="AH118" i="11"/>
  <c r="AE118" i="11"/>
  <c r="AB118" i="11"/>
  <c r="Y118" i="11"/>
  <c r="V118" i="11"/>
  <c r="S118" i="11"/>
  <c r="P118" i="11"/>
  <c r="M118" i="11"/>
  <c r="J118" i="11"/>
  <c r="R118" i="11"/>
  <c r="Q118" i="11"/>
  <c r="O118" i="11"/>
  <c r="N118" i="11"/>
  <c r="L118" i="11"/>
  <c r="K118" i="11"/>
  <c r="BE116" i="11"/>
  <c r="BD116" i="11"/>
  <c r="BB116" i="11"/>
  <c r="BF116" i="11"/>
  <c r="BC116" i="11"/>
  <c r="AZ116" i="11"/>
  <c r="AW116" i="11"/>
  <c r="AT116" i="11"/>
  <c r="AQ116" i="11"/>
  <c r="BA116" i="11"/>
  <c r="AY116" i="11"/>
  <c r="AX116" i="11"/>
  <c r="AV116" i="11"/>
  <c r="AU116" i="11"/>
  <c r="AS116" i="11"/>
  <c r="AN116" i="11"/>
  <c r="AK116" i="11"/>
  <c r="AR116" i="11"/>
  <c r="AP116" i="11"/>
  <c r="AO116" i="11"/>
  <c r="AM116" i="11"/>
  <c r="AL116" i="11"/>
  <c r="AI116" i="11"/>
  <c r="AG116" i="11"/>
  <c r="AF116" i="11"/>
  <c r="AH116" i="11"/>
  <c r="AE116" i="11"/>
  <c r="AD116" i="11"/>
  <c r="AC116" i="11"/>
  <c r="AA116" i="11"/>
  <c r="Z116" i="11"/>
  <c r="X116" i="11"/>
  <c r="W116" i="11"/>
  <c r="U116" i="11"/>
  <c r="T116" i="11"/>
  <c r="AJ116" i="11"/>
  <c r="AB116" i="11"/>
  <c r="S116" i="11"/>
  <c r="P116" i="11"/>
  <c r="M116" i="11"/>
  <c r="J116" i="11"/>
  <c r="Y116" i="11"/>
  <c r="V116" i="11"/>
  <c r="R116" i="11"/>
  <c r="Q116" i="11"/>
  <c r="O116" i="11"/>
  <c r="N116" i="11"/>
  <c r="L116" i="11"/>
  <c r="K116" i="11"/>
  <c r="BF114" i="11"/>
  <c r="BE114" i="11"/>
  <c r="BD114" i="11"/>
  <c r="BB114" i="11"/>
  <c r="AZ114" i="11"/>
  <c r="AW114" i="11"/>
  <c r="BC114" i="11"/>
  <c r="BA114" i="11"/>
  <c r="AY114" i="11"/>
  <c r="AX114" i="11"/>
  <c r="AT114" i="11"/>
  <c r="AQ114" i="11"/>
  <c r="AV114" i="11"/>
  <c r="AU114" i="11"/>
  <c r="AS114" i="11"/>
  <c r="AR114" i="11"/>
  <c r="AN114" i="11"/>
  <c r="AK114" i="11"/>
  <c r="AP114" i="11"/>
  <c r="AO114" i="11"/>
  <c r="AM114" i="11"/>
  <c r="AL114" i="11"/>
  <c r="AJ114" i="11"/>
  <c r="AI114" i="11"/>
  <c r="AG114" i="11"/>
  <c r="AF114" i="11"/>
  <c r="AD114" i="11"/>
  <c r="AC114" i="11"/>
  <c r="AA114" i="11"/>
  <c r="Z114" i="11"/>
  <c r="X114" i="11"/>
  <c r="W114" i="11"/>
  <c r="U114" i="11"/>
  <c r="T114" i="11"/>
  <c r="AH114" i="11"/>
  <c r="AE114" i="11"/>
  <c r="AB114" i="11"/>
  <c r="Y114" i="11"/>
  <c r="V114" i="11"/>
  <c r="S114" i="11"/>
  <c r="P114" i="11"/>
  <c r="M114" i="11"/>
  <c r="J114" i="11"/>
  <c r="R114" i="11"/>
  <c r="Q114" i="11"/>
  <c r="O114" i="11"/>
  <c r="N114" i="11"/>
  <c r="L114" i="11"/>
  <c r="K114" i="11"/>
  <c r="BE112" i="11"/>
  <c r="BF112" i="11"/>
  <c r="BD112" i="11"/>
  <c r="BB112" i="11"/>
  <c r="BC112" i="11"/>
  <c r="AZ112" i="11"/>
  <c r="AW112" i="11"/>
  <c r="AT112" i="11"/>
  <c r="AQ112" i="11"/>
  <c r="AX112" i="11"/>
  <c r="BA112" i="11"/>
  <c r="AY112" i="11"/>
  <c r="AV112" i="11"/>
  <c r="AN112" i="11"/>
  <c r="AK112" i="11"/>
  <c r="AU112" i="11"/>
  <c r="AS112" i="11"/>
  <c r="AR112" i="11"/>
  <c r="AP112" i="11"/>
  <c r="AO112" i="11"/>
  <c r="AM112" i="11"/>
  <c r="AL112" i="11"/>
  <c r="AI112" i="11"/>
  <c r="AG112" i="11"/>
  <c r="AF112" i="11"/>
  <c r="AJ112" i="11"/>
  <c r="AH112" i="11"/>
  <c r="AE112" i="11"/>
  <c r="AD112" i="11"/>
  <c r="AC112" i="11"/>
  <c r="AA112" i="11"/>
  <c r="Z112" i="11"/>
  <c r="X112" i="11"/>
  <c r="W112" i="11"/>
  <c r="U112" i="11"/>
  <c r="T112" i="11"/>
  <c r="AB112" i="11"/>
  <c r="S112" i="11"/>
  <c r="P112" i="11"/>
  <c r="M112" i="11"/>
  <c r="J112" i="11"/>
  <c r="Y112" i="11"/>
  <c r="V112" i="11"/>
  <c r="R112" i="11"/>
  <c r="Q112" i="11"/>
  <c r="O112" i="11"/>
  <c r="N112" i="11"/>
  <c r="L112" i="11"/>
  <c r="K112" i="11"/>
  <c r="BF110" i="11"/>
  <c r="BE110" i="11"/>
  <c r="BD110" i="11"/>
  <c r="BB110" i="11"/>
  <c r="AZ110" i="11"/>
  <c r="AW110" i="11"/>
  <c r="BA110" i="11"/>
  <c r="AY110" i="11"/>
  <c r="AX110" i="11"/>
  <c r="AT110" i="11"/>
  <c r="AQ110" i="11"/>
  <c r="BC110" i="11"/>
  <c r="AV110" i="11"/>
  <c r="AU110" i="11"/>
  <c r="AS110" i="11"/>
  <c r="AR110" i="11"/>
  <c r="AN110" i="11"/>
  <c r="AK110" i="11"/>
  <c r="AP110" i="11"/>
  <c r="AO110" i="11"/>
  <c r="AM110" i="11"/>
  <c r="AL110" i="11"/>
  <c r="AJ110" i="11"/>
  <c r="AI110" i="11"/>
  <c r="AG110" i="11"/>
  <c r="AF110" i="11"/>
  <c r="AD110" i="11"/>
  <c r="AC110" i="11"/>
  <c r="AA110" i="11"/>
  <c r="Z110" i="11"/>
  <c r="X110" i="11"/>
  <c r="W110" i="11"/>
  <c r="U110" i="11"/>
  <c r="T110" i="11"/>
  <c r="AH110" i="11"/>
  <c r="AE110" i="11"/>
  <c r="AB110" i="11"/>
  <c r="Y110" i="11"/>
  <c r="V110" i="11"/>
  <c r="S110" i="11"/>
  <c r="P110" i="11"/>
  <c r="M110" i="11"/>
  <c r="J110" i="11"/>
  <c r="R110" i="11"/>
  <c r="Q110" i="11"/>
  <c r="O110" i="11"/>
  <c r="N110" i="11"/>
  <c r="L110" i="11"/>
  <c r="K110" i="11"/>
  <c r="BE108" i="11"/>
  <c r="BD108" i="11"/>
  <c r="BB108" i="11"/>
  <c r="BC108" i="11"/>
  <c r="AZ108" i="11"/>
  <c r="AW108" i="11"/>
  <c r="AT108" i="11"/>
  <c r="AQ108" i="11"/>
  <c r="BF108" i="11"/>
  <c r="BA108" i="11"/>
  <c r="AY108" i="11"/>
  <c r="AX108" i="11"/>
  <c r="AV108" i="11"/>
  <c r="AU108" i="11"/>
  <c r="AS108" i="11"/>
  <c r="AN108" i="11"/>
  <c r="AK108" i="11"/>
  <c r="AR108" i="11"/>
  <c r="AP108" i="11"/>
  <c r="AO108" i="11"/>
  <c r="AM108" i="11"/>
  <c r="AL108" i="11"/>
  <c r="AI108" i="11"/>
  <c r="AG108" i="11"/>
  <c r="AF108" i="11"/>
  <c r="AH108" i="11"/>
  <c r="AE108" i="11"/>
  <c r="AD108" i="11"/>
  <c r="AC108" i="11"/>
  <c r="AA108" i="11"/>
  <c r="Z108" i="11"/>
  <c r="X108" i="11"/>
  <c r="W108" i="11"/>
  <c r="U108" i="11"/>
  <c r="T108" i="11"/>
  <c r="AJ108" i="11"/>
  <c r="AB108" i="11"/>
  <c r="S108" i="11"/>
  <c r="P108" i="11"/>
  <c r="M108" i="11"/>
  <c r="J108" i="11"/>
  <c r="Y108" i="11"/>
  <c r="V108" i="11"/>
  <c r="R108" i="11"/>
  <c r="Q108" i="11"/>
  <c r="O108" i="11"/>
  <c r="N108" i="11"/>
  <c r="L108" i="11"/>
  <c r="K108" i="11"/>
  <c r="BF106" i="11"/>
  <c r="BE106" i="11"/>
  <c r="BD106" i="11"/>
  <c r="BB106" i="11"/>
  <c r="AZ106" i="11"/>
  <c r="AW106" i="11"/>
  <c r="BC106" i="11"/>
  <c r="BA106" i="11"/>
  <c r="AY106" i="11"/>
  <c r="AX106" i="11"/>
  <c r="AT106" i="11"/>
  <c r="AQ106" i="11"/>
  <c r="AV106" i="11"/>
  <c r="AU106" i="11"/>
  <c r="AS106" i="11"/>
  <c r="AR106" i="11"/>
  <c r="AN106" i="11"/>
  <c r="AK106" i="11"/>
  <c r="AP106" i="11"/>
  <c r="AO106" i="11"/>
  <c r="AM106" i="11"/>
  <c r="AL106" i="11"/>
  <c r="AJ106" i="11"/>
  <c r="AI106" i="11"/>
  <c r="AG106" i="11"/>
  <c r="AF106" i="11"/>
  <c r="AD106" i="11"/>
  <c r="AC106" i="11"/>
  <c r="AA106" i="11"/>
  <c r="Z106" i="11"/>
  <c r="X106" i="11"/>
  <c r="W106" i="11"/>
  <c r="U106" i="11"/>
  <c r="T106" i="11"/>
  <c r="AH106" i="11"/>
  <c r="AE106" i="11"/>
  <c r="AB106" i="11"/>
  <c r="Y106" i="11"/>
  <c r="V106" i="11"/>
  <c r="S106" i="11"/>
  <c r="P106" i="11"/>
  <c r="M106" i="11"/>
  <c r="J106" i="11"/>
  <c r="R106" i="11"/>
  <c r="Q106" i="11"/>
  <c r="O106" i="11"/>
  <c r="N106" i="11"/>
  <c r="L106" i="11"/>
  <c r="K106" i="11"/>
  <c r="BE104" i="11"/>
  <c r="BF104" i="11"/>
  <c r="BD104" i="11"/>
  <c r="BB104" i="11"/>
  <c r="BC104" i="11"/>
  <c r="AZ104" i="11"/>
  <c r="AW104" i="11"/>
  <c r="AT104" i="11"/>
  <c r="AQ104" i="11"/>
  <c r="AX104" i="11"/>
  <c r="BA104" i="11"/>
  <c r="AY104" i="11"/>
  <c r="AV104" i="11"/>
  <c r="AN104" i="11"/>
  <c r="AK104" i="11"/>
  <c r="AU104" i="11"/>
  <c r="AS104" i="11"/>
  <c r="AR104" i="11"/>
  <c r="AP104" i="11"/>
  <c r="AO104" i="11"/>
  <c r="AM104" i="11"/>
  <c r="AL104" i="11"/>
  <c r="AI104" i="11"/>
  <c r="AG104" i="11"/>
  <c r="AF104" i="11"/>
  <c r="AJ104" i="11"/>
  <c r="AH104" i="11"/>
  <c r="AE104" i="11"/>
  <c r="AD104" i="11"/>
  <c r="AC104" i="11"/>
  <c r="AA104" i="11"/>
  <c r="Z104" i="11"/>
  <c r="X104" i="11"/>
  <c r="W104" i="11"/>
  <c r="U104" i="11"/>
  <c r="T104" i="11"/>
  <c r="AB104" i="11"/>
  <c r="S104" i="11"/>
  <c r="P104" i="11"/>
  <c r="M104" i="11"/>
  <c r="J104" i="11"/>
  <c r="Y104" i="11"/>
  <c r="V104" i="11"/>
  <c r="R104" i="11"/>
  <c r="Q104" i="11"/>
  <c r="O104" i="11"/>
  <c r="N104" i="11"/>
  <c r="L104" i="11"/>
  <c r="K104" i="11"/>
  <c r="BF102" i="11"/>
  <c r="BE102" i="11"/>
  <c r="BD102" i="11"/>
  <c r="BB102" i="11"/>
  <c r="AZ102" i="11"/>
  <c r="AW102" i="11"/>
  <c r="BA102" i="11"/>
  <c r="AY102" i="11"/>
  <c r="AX102" i="11"/>
  <c r="AT102" i="11"/>
  <c r="AQ102" i="11"/>
  <c r="BC102" i="11"/>
  <c r="AV102" i="11"/>
  <c r="AU102" i="11"/>
  <c r="AS102" i="11"/>
  <c r="AR102" i="11"/>
  <c r="AN102" i="11"/>
  <c r="AK102" i="11"/>
  <c r="AP102" i="11"/>
  <c r="AO102" i="11"/>
  <c r="AM102" i="11"/>
  <c r="AL102" i="11"/>
  <c r="AJ102" i="11"/>
  <c r="AI102" i="11"/>
  <c r="AG102" i="11"/>
  <c r="AF102" i="11"/>
  <c r="AD102" i="11"/>
  <c r="AC102" i="11"/>
  <c r="AA102" i="11"/>
  <c r="Z102" i="11"/>
  <c r="X102" i="11"/>
  <c r="W102" i="11"/>
  <c r="U102" i="11"/>
  <c r="T102" i="11"/>
  <c r="AH102" i="11"/>
  <c r="AE102" i="11"/>
  <c r="AB102" i="11"/>
  <c r="Y102" i="11"/>
  <c r="V102" i="11"/>
  <c r="S102" i="11"/>
  <c r="P102" i="11"/>
  <c r="M102" i="11"/>
  <c r="J102" i="11"/>
  <c r="R102" i="11"/>
  <c r="Q102" i="11"/>
  <c r="O102" i="11"/>
  <c r="N102" i="11"/>
  <c r="L102" i="11"/>
  <c r="K102" i="11"/>
  <c r="BE100" i="11"/>
  <c r="BD100" i="11"/>
  <c r="BB100" i="11"/>
  <c r="BF100" i="11"/>
  <c r="BC100" i="11"/>
  <c r="AZ100" i="11"/>
  <c r="AW100" i="11"/>
  <c r="AT100" i="11"/>
  <c r="AQ100" i="11"/>
  <c r="BA100" i="11"/>
  <c r="AY100" i="11"/>
  <c r="AX100" i="11"/>
  <c r="AV100" i="11"/>
  <c r="AU100" i="11"/>
  <c r="AS100" i="11"/>
  <c r="AN100" i="11"/>
  <c r="AK100" i="11"/>
  <c r="AR100" i="11"/>
  <c r="AP100" i="11"/>
  <c r="AO100" i="11"/>
  <c r="AM100" i="11"/>
  <c r="AL100" i="11"/>
  <c r="AI100" i="11"/>
  <c r="AG100" i="11"/>
  <c r="AF100" i="11"/>
  <c r="AH100" i="11"/>
  <c r="AE100" i="11"/>
  <c r="AD100" i="11"/>
  <c r="AC100" i="11"/>
  <c r="AA100" i="11"/>
  <c r="Z100" i="11"/>
  <c r="X100" i="11"/>
  <c r="W100" i="11"/>
  <c r="U100" i="11"/>
  <c r="T100" i="11"/>
  <c r="AJ100" i="11"/>
  <c r="AB100" i="11"/>
  <c r="S100" i="11"/>
  <c r="P100" i="11"/>
  <c r="M100" i="11"/>
  <c r="J100" i="11"/>
  <c r="Y100" i="11"/>
  <c r="V100" i="11"/>
  <c r="R100" i="11"/>
  <c r="Q100" i="11"/>
  <c r="O100" i="11"/>
  <c r="N100" i="11"/>
  <c r="L100" i="11"/>
  <c r="K100" i="11"/>
  <c r="BF98" i="11"/>
  <c r="BE98" i="11"/>
  <c r="BD98" i="11"/>
  <c r="BB98" i="11"/>
  <c r="AZ98" i="11"/>
  <c r="AW98" i="11"/>
  <c r="BC98" i="11"/>
  <c r="BA98" i="11"/>
  <c r="AY98" i="11"/>
  <c r="AX98" i="11"/>
  <c r="AT98" i="11"/>
  <c r="AQ98" i="11"/>
  <c r="AV98" i="11"/>
  <c r="AU98" i="11"/>
  <c r="AS98" i="11"/>
  <c r="AR98" i="11"/>
  <c r="AN98" i="11"/>
  <c r="AK98" i="11"/>
  <c r="AP98" i="11"/>
  <c r="AO98" i="11"/>
  <c r="AM98" i="11"/>
  <c r="AL98" i="11"/>
  <c r="AJ98" i="11"/>
  <c r="AI98" i="11"/>
  <c r="AG98" i="11"/>
  <c r="AF98" i="11"/>
  <c r="AD98" i="11"/>
  <c r="AC98" i="11"/>
  <c r="AA98" i="11"/>
  <c r="Z98" i="11"/>
  <c r="X98" i="11"/>
  <c r="W98" i="11"/>
  <c r="U98" i="11"/>
  <c r="T98" i="11"/>
  <c r="AH98" i="11"/>
  <c r="AE98" i="11"/>
  <c r="AB98" i="11"/>
  <c r="Y98" i="11"/>
  <c r="V98" i="11"/>
  <c r="S98" i="11"/>
  <c r="P98" i="11"/>
  <c r="M98" i="11"/>
  <c r="J98" i="11"/>
  <c r="R98" i="11"/>
  <c r="Q98" i="11"/>
  <c r="O98" i="11"/>
  <c r="N98" i="11"/>
  <c r="L98" i="11"/>
  <c r="K98" i="11"/>
  <c r="BE96" i="11"/>
  <c r="BF96" i="11"/>
  <c r="BD96" i="11"/>
  <c r="BB96" i="11"/>
  <c r="BC96" i="11"/>
  <c r="AZ96" i="11"/>
  <c r="AW96" i="11"/>
  <c r="AT96" i="11"/>
  <c r="AQ96" i="11"/>
  <c r="AX96" i="11"/>
  <c r="BA96" i="11"/>
  <c r="AY96" i="11"/>
  <c r="AV96" i="11"/>
  <c r="AN96" i="11"/>
  <c r="AK96" i="11"/>
  <c r="AU96" i="11"/>
  <c r="AS96" i="11"/>
  <c r="AR96" i="11"/>
  <c r="AP96" i="11"/>
  <c r="AO96" i="11"/>
  <c r="AM96" i="11"/>
  <c r="AL96" i="11"/>
  <c r="AI96" i="11"/>
  <c r="AG96" i="11"/>
  <c r="AF96" i="11"/>
  <c r="AJ96" i="11"/>
  <c r="AH96" i="11"/>
  <c r="AE96" i="11"/>
  <c r="AD96" i="11"/>
  <c r="AC96" i="11"/>
  <c r="AA96" i="11"/>
  <c r="Z96" i="11"/>
  <c r="X96" i="11"/>
  <c r="W96" i="11"/>
  <c r="U96" i="11"/>
  <c r="T96" i="11"/>
  <c r="AB96" i="11"/>
  <c r="S96" i="11"/>
  <c r="P96" i="11"/>
  <c r="M96" i="11"/>
  <c r="J96" i="11"/>
  <c r="Y96" i="11"/>
  <c r="V96" i="11"/>
  <c r="R96" i="11"/>
  <c r="Q96" i="11"/>
  <c r="O96" i="11"/>
  <c r="N96" i="11"/>
  <c r="L96" i="11"/>
  <c r="K96" i="11"/>
  <c r="BF94" i="11"/>
  <c r="BE94" i="11"/>
  <c r="BD94" i="11"/>
  <c r="BB94" i="11"/>
  <c r="AZ94" i="11"/>
  <c r="AW94" i="11"/>
  <c r="BA94" i="11"/>
  <c r="AY94" i="11"/>
  <c r="AX94" i="11"/>
  <c r="AT94" i="11"/>
  <c r="AQ94" i="11"/>
  <c r="BC94" i="11"/>
  <c r="AV94" i="11"/>
  <c r="AU94" i="11"/>
  <c r="AS94" i="11"/>
  <c r="AR94" i="11"/>
  <c r="AN94" i="11"/>
  <c r="AK94" i="11"/>
  <c r="AP94" i="11"/>
  <c r="AO94" i="11"/>
  <c r="AM94" i="11"/>
  <c r="AL94" i="11"/>
  <c r="AJ94" i="11"/>
  <c r="AI94" i="11"/>
  <c r="AG94" i="11"/>
  <c r="AF94" i="11"/>
  <c r="AD94" i="11"/>
  <c r="AC94" i="11"/>
  <c r="AA94" i="11"/>
  <c r="Z94" i="11"/>
  <c r="X94" i="11"/>
  <c r="W94" i="11"/>
  <c r="U94" i="11"/>
  <c r="T94" i="11"/>
  <c r="AH94" i="11"/>
  <c r="AE94" i="11"/>
  <c r="AB94" i="11"/>
  <c r="Y94" i="11"/>
  <c r="V94" i="11"/>
  <c r="S94" i="11"/>
  <c r="P94" i="11"/>
  <c r="M94" i="11"/>
  <c r="J94" i="11"/>
  <c r="R94" i="11"/>
  <c r="Q94" i="11"/>
  <c r="O94" i="11"/>
  <c r="N94" i="11"/>
  <c r="L94" i="11"/>
  <c r="K94" i="11"/>
  <c r="BE92" i="11"/>
  <c r="BD92" i="11"/>
  <c r="BB92" i="11"/>
  <c r="BC92" i="11"/>
  <c r="AZ92" i="11"/>
  <c r="AW92" i="11"/>
  <c r="BF92" i="11"/>
  <c r="AT92" i="11"/>
  <c r="AQ92" i="11"/>
  <c r="BA92" i="11"/>
  <c r="AY92" i="11"/>
  <c r="AX92" i="11"/>
  <c r="AV92" i="11"/>
  <c r="AU92" i="11"/>
  <c r="AS92" i="11"/>
  <c r="AN92" i="11"/>
  <c r="AK92" i="11"/>
  <c r="AR92" i="11"/>
  <c r="AP92" i="11"/>
  <c r="AO92" i="11"/>
  <c r="AM92" i="11"/>
  <c r="AL92" i="11"/>
  <c r="AI92" i="11"/>
  <c r="AG92" i="11"/>
  <c r="AF92" i="11"/>
  <c r="AH92" i="11"/>
  <c r="AE92" i="11"/>
  <c r="AD92" i="11"/>
  <c r="AC92" i="11"/>
  <c r="AA92" i="11"/>
  <c r="Z92" i="11"/>
  <c r="X92" i="11"/>
  <c r="W92" i="11"/>
  <c r="U92" i="11"/>
  <c r="T92" i="11"/>
  <c r="AJ92" i="11"/>
  <c r="AB92" i="11"/>
  <c r="S92" i="11"/>
  <c r="P92" i="11"/>
  <c r="M92" i="11"/>
  <c r="J92" i="11"/>
  <c r="Y92" i="11"/>
  <c r="V92" i="11"/>
  <c r="R92" i="11"/>
  <c r="Q92" i="11"/>
  <c r="O92" i="11"/>
  <c r="N92" i="11"/>
  <c r="L92" i="11"/>
  <c r="K92" i="11"/>
  <c r="BF90" i="11"/>
  <c r="BE90" i="11"/>
  <c r="BD90" i="11"/>
  <c r="BB90" i="11"/>
  <c r="AZ90" i="11"/>
  <c r="AW90" i="11"/>
  <c r="BC90" i="11"/>
  <c r="BA90" i="11"/>
  <c r="AY90" i="11"/>
  <c r="AX90" i="11"/>
  <c r="AT90" i="11"/>
  <c r="AQ90" i="11"/>
  <c r="AV90" i="11"/>
  <c r="AU90" i="11"/>
  <c r="AS90" i="11"/>
  <c r="AR90" i="11"/>
  <c r="AN90" i="11"/>
  <c r="AK90" i="11"/>
  <c r="AP90" i="11"/>
  <c r="AO90" i="11"/>
  <c r="AM90" i="11"/>
  <c r="AL90" i="11"/>
  <c r="AJ90" i="11"/>
  <c r="AI90" i="11"/>
  <c r="AG90" i="11"/>
  <c r="AF90" i="11"/>
  <c r="AD90" i="11"/>
  <c r="AC90" i="11"/>
  <c r="AA90" i="11"/>
  <c r="Z90" i="11"/>
  <c r="X90" i="11"/>
  <c r="W90" i="11"/>
  <c r="U90" i="11"/>
  <c r="T90" i="11"/>
  <c r="AH90" i="11"/>
  <c r="AE90" i="11"/>
  <c r="AB90" i="11"/>
  <c r="Y90" i="11"/>
  <c r="V90" i="11"/>
  <c r="S90" i="11"/>
  <c r="P90" i="11"/>
  <c r="M90" i="11"/>
  <c r="J90" i="11"/>
  <c r="R90" i="11"/>
  <c r="Q90" i="11"/>
  <c r="O90" i="11"/>
  <c r="N90" i="11"/>
  <c r="L90" i="11"/>
  <c r="K90" i="11"/>
  <c r="BE88" i="11"/>
  <c r="BF88" i="11"/>
  <c r="BD88" i="11"/>
  <c r="BB88" i="11"/>
  <c r="BC88" i="11"/>
  <c r="AZ88" i="11"/>
  <c r="AW88" i="11"/>
  <c r="AT88" i="11"/>
  <c r="AQ88" i="11"/>
  <c r="AX88" i="11"/>
  <c r="BA88" i="11"/>
  <c r="AY88" i="11"/>
  <c r="AV88" i="11"/>
  <c r="AN88" i="11"/>
  <c r="AK88" i="11"/>
  <c r="AU88" i="11"/>
  <c r="AS88" i="11"/>
  <c r="AR88" i="11"/>
  <c r="AP88" i="11"/>
  <c r="AO88" i="11"/>
  <c r="AM88" i="11"/>
  <c r="AL88" i="11"/>
  <c r="AI88" i="11"/>
  <c r="AG88" i="11"/>
  <c r="AF88" i="11"/>
  <c r="AJ88" i="11"/>
  <c r="AH88" i="11"/>
  <c r="AE88" i="11"/>
  <c r="AD88" i="11"/>
  <c r="AC88" i="11"/>
  <c r="AA88" i="11"/>
  <c r="Z88" i="11"/>
  <c r="X88" i="11"/>
  <c r="W88" i="11"/>
  <c r="U88" i="11"/>
  <c r="T88" i="11"/>
  <c r="AB88" i="11"/>
  <c r="S88" i="11"/>
  <c r="P88" i="11"/>
  <c r="M88" i="11"/>
  <c r="J88" i="11"/>
  <c r="Y88" i="11"/>
  <c r="V88" i="11"/>
  <c r="R88" i="11"/>
  <c r="Q88" i="11"/>
  <c r="O88" i="11"/>
  <c r="N88" i="11"/>
  <c r="L88" i="11"/>
  <c r="K88" i="11"/>
  <c r="BF86" i="11"/>
  <c r="BE86" i="11"/>
  <c r="BD86" i="11"/>
  <c r="BB86" i="11"/>
  <c r="AZ86" i="11"/>
  <c r="AW86" i="11"/>
  <c r="BA86" i="11"/>
  <c r="AY86" i="11"/>
  <c r="AX86" i="11"/>
  <c r="AT86" i="11"/>
  <c r="AQ86" i="11"/>
  <c r="BC86" i="11"/>
  <c r="AV86" i="11"/>
  <c r="AU86" i="11"/>
  <c r="AS86" i="11"/>
  <c r="AR86" i="11"/>
  <c r="AN86" i="11"/>
  <c r="AK86" i="11"/>
  <c r="AP86" i="11"/>
  <c r="AO86" i="11"/>
  <c r="AM86" i="11"/>
  <c r="AL86" i="11"/>
  <c r="AJ86" i="11"/>
  <c r="AI86" i="11"/>
  <c r="AG86" i="11"/>
  <c r="AF86" i="11"/>
  <c r="AD86" i="11"/>
  <c r="AC86" i="11"/>
  <c r="AA86" i="11"/>
  <c r="Z86" i="11"/>
  <c r="X86" i="11"/>
  <c r="W86" i="11"/>
  <c r="U86" i="11"/>
  <c r="T86" i="11"/>
  <c r="AH86" i="11"/>
  <c r="AE86" i="11"/>
  <c r="AB86" i="11"/>
  <c r="Y86" i="11"/>
  <c r="V86" i="11"/>
  <c r="S86" i="11"/>
  <c r="P86" i="11"/>
  <c r="M86" i="11"/>
  <c r="J86" i="11"/>
  <c r="R86" i="11"/>
  <c r="Q86" i="11"/>
  <c r="O86" i="11"/>
  <c r="N86" i="11"/>
  <c r="L86" i="11"/>
  <c r="K86" i="11"/>
  <c r="BE84" i="11"/>
  <c r="BD84" i="11"/>
  <c r="BB84" i="11"/>
  <c r="BF84" i="11"/>
  <c r="BC84" i="11"/>
  <c r="AZ84" i="11"/>
  <c r="AW84" i="11"/>
  <c r="AT84" i="11"/>
  <c r="AQ84" i="11"/>
  <c r="BA84" i="11"/>
  <c r="AY84" i="11"/>
  <c r="AX84" i="11"/>
  <c r="AV84" i="11"/>
  <c r="AU84" i="11"/>
  <c r="AS84" i="11"/>
  <c r="AN84" i="11"/>
  <c r="AK84" i="11"/>
  <c r="AR84" i="11"/>
  <c r="AP84" i="11"/>
  <c r="AO84" i="11"/>
  <c r="AM84" i="11"/>
  <c r="AL84" i="11"/>
  <c r="AG84" i="11"/>
  <c r="AF84" i="11"/>
  <c r="AI84" i="11"/>
  <c r="AH84" i="11"/>
  <c r="AE84" i="11"/>
  <c r="AD84" i="11"/>
  <c r="AC84" i="11"/>
  <c r="AA84" i="11"/>
  <c r="Z84" i="11"/>
  <c r="X84" i="11"/>
  <c r="W84" i="11"/>
  <c r="U84" i="11"/>
  <c r="T84" i="11"/>
  <c r="AJ84" i="11"/>
  <c r="AB84" i="11"/>
  <c r="S84" i="11"/>
  <c r="P84" i="11"/>
  <c r="M84" i="11"/>
  <c r="J84" i="11"/>
  <c r="Y84" i="11"/>
  <c r="V84" i="11"/>
  <c r="R84" i="11"/>
  <c r="Q84" i="11"/>
  <c r="O84" i="11"/>
  <c r="N84" i="11"/>
  <c r="L84" i="11"/>
  <c r="K84" i="11"/>
  <c r="BF82" i="11"/>
  <c r="BE82" i="11"/>
  <c r="BD82" i="11"/>
  <c r="BB82" i="11"/>
  <c r="AZ82" i="11"/>
  <c r="AW82" i="11"/>
  <c r="BC82" i="11"/>
  <c r="BA82" i="11"/>
  <c r="AY82" i="11"/>
  <c r="AX82" i="11"/>
  <c r="AT82" i="11"/>
  <c r="AQ82" i="11"/>
  <c r="AV82" i="11"/>
  <c r="AU82" i="11"/>
  <c r="AS82" i="11"/>
  <c r="AR82" i="11"/>
  <c r="AN82" i="11"/>
  <c r="AK82" i="11"/>
  <c r="AP82" i="11"/>
  <c r="AO82" i="11"/>
  <c r="AM82" i="11"/>
  <c r="AL82" i="11"/>
  <c r="AJ82" i="11"/>
  <c r="AI82" i="11"/>
  <c r="AG82" i="11"/>
  <c r="AF82" i="11"/>
  <c r="AD82" i="11"/>
  <c r="AC82" i="11"/>
  <c r="AA82" i="11"/>
  <c r="Z82" i="11"/>
  <c r="X82" i="11"/>
  <c r="W82" i="11"/>
  <c r="U82" i="11"/>
  <c r="T82" i="11"/>
  <c r="AH82" i="11"/>
  <c r="AE82" i="11"/>
  <c r="AB82" i="11"/>
  <c r="Y82" i="11"/>
  <c r="V82" i="11"/>
  <c r="S82" i="11"/>
  <c r="P82" i="11"/>
  <c r="M82" i="11"/>
  <c r="J82" i="11"/>
  <c r="R82" i="11"/>
  <c r="Q82" i="11"/>
  <c r="O82" i="11"/>
  <c r="N82" i="11"/>
  <c r="L82" i="11"/>
  <c r="K82" i="11"/>
  <c r="BE80" i="11"/>
  <c r="BF80" i="11"/>
  <c r="BD80" i="11"/>
  <c r="BB80" i="11"/>
  <c r="BC80" i="11"/>
  <c r="AZ80" i="11"/>
  <c r="AW80" i="11"/>
  <c r="AT80" i="11"/>
  <c r="AQ80" i="11"/>
  <c r="AX80" i="11"/>
  <c r="BA80" i="11"/>
  <c r="AY80" i="11"/>
  <c r="AV80" i="11"/>
  <c r="AN80" i="11"/>
  <c r="AK80" i="11"/>
  <c r="AU80" i="11"/>
  <c r="AS80" i="11"/>
  <c r="AR80" i="11"/>
  <c r="AP80" i="11"/>
  <c r="AO80" i="11"/>
  <c r="AM80" i="11"/>
  <c r="AL80" i="11"/>
  <c r="AG80" i="11"/>
  <c r="AF80" i="11"/>
  <c r="AJ80" i="11"/>
  <c r="AH80" i="11"/>
  <c r="AE80" i="11"/>
  <c r="AD80" i="11"/>
  <c r="AC80" i="11"/>
  <c r="AA80" i="11"/>
  <c r="Z80" i="11"/>
  <c r="X80" i="11"/>
  <c r="W80" i="11"/>
  <c r="U80" i="11"/>
  <c r="T80" i="11"/>
  <c r="AI80" i="11"/>
  <c r="AB80" i="11"/>
  <c r="S80" i="11"/>
  <c r="P80" i="11"/>
  <c r="M80" i="11"/>
  <c r="J80" i="11"/>
  <c r="Y80" i="11"/>
  <c r="V80" i="11"/>
  <c r="R80" i="11"/>
  <c r="Q80" i="11"/>
  <c r="O80" i="11"/>
  <c r="N80" i="11"/>
  <c r="L80" i="11"/>
  <c r="K80" i="11"/>
  <c r="BF78" i="11"/>
  <c r="BE78" i="11"/>
  <c r="BD78" i="11"/>
  <c r="BB78" i="11"/>
  <c r="AZ78" i="11"/>
  <c r="AW78" i="11"/>
  <c r="BA78" i="11"/>
  <c r="AY78" i="11"/>
  <c r="AX78" i="11"/>
  <c r="AT78" i="11"/>
  <c r="AQ78" i="11"/>
  <c r="BC78" i="11"/>
  <c r="AV78" i="11"/>
  <c r="AU78" i="11"/>
  <c r="AS78" i="11"/>
  <c r="AR78" i="11"/>
  <c r="AN78" i="11"/>
  <c r="AK78" i="11"/>
  <c r="AP78" i="11"/>
  <c r="AO78" i="11"/>
  <c r="AM78" i="11"/>
  <c r="AL78" i="11"/>
  <c r="AJ78" i="11"/>
  <c r="AI78" i="11"/>
  <c r="AG78" i="11"/>
  <c r="AF78" i="11"/>
  <c r="AD78" i="11"/>
  <c r="AC78" i="11"/>
  <c r="AA78" i="11"/>
  <c r="Z78" i="11"/>
  <c r="X78" i="11"/>
  <c r="W78" i="11"/>
  <c r="U78" i="11"/>
  <c r="T78" i="11"/>
  <c r="AH78" i="11"/>
  <c r="AE78" i="11"/>
  <c r="AB78" i="11"/>
  <c r="Y78" i="11"/>
  <c r="V78" i="11"/>
  <c r="S78" i="11"/>
  <c r="P78" i="11"/>
  <c r="M78" i="11"/>
  <c r="J78" i="11"/>
  <c r="R78" i="11"/>
  <c r="Q78" i="11"/>
  <c r="O78" i="11"/>
  <c r="N78" i="11"/>
  <c r="L78" i="11"/>
  <c r="K78" i="11"/>
  <c r="BE76" i="11"/>
  <c r="BD76" i="11"/>
  <c r="BB76" i="11"/>
  <c r="BC76" i="11"/>
  <c r="AZ76" i="11"/>
  <c r="AW76" i="11"/>
  <c r="AT76" i="11"/>
  <c r="AQ76" i="11"/>
  <c r="BF76" i="11"/>
  <c r="BA76" i="11"/>
  <c r="AY76" i="11"/>
  <c r="AX76" i="11"/>
  <c r="AV76" i="11"/>
  <c r="AU76" i="11"/>
  <c r="AS76" i="11"/>
  <c r="AN76" i="11"/>
  <c r="AK76" i="11"/>
  <c r="AR76" i="11"/>
  <c r="AP76" i="11"/>
  <c r="AO76" i="11"/>
  <c r="AM76" i="11"/>
  <c r="AL76" i="11"/>
  <c r="AG76" i="11"/>
  <c r="AF76" i="11"/>
  <c r="AI76" i="11"/>
  <c r="AH76" i="11"/>
  <c r="AE76" i="11"/>
  <c r="AD76" i="11"/>
  <c r="AC76" i="11"/>
  <c r="AA76" i="11"/>
  <c r="Z76" i="11"/>
  <c r="X76" i="11"/>
  <c r="W76" i="11"/>
  <c r="U76" i="11"/>
  <c r="T76" i="11"/>
  <c r="AJ76" i="11"/>
  <c r="AB76" i="11"/>
  <c r="S76" i="11"/>
  <c r="P76" i="11"/>
  <c r="M76" i="11"/>
  <c r="J76" i="11"/>
  <c r="Y76" i="11"/>
  <c r="V76" i="11"/>
  <c r="R76" i="11"/>
  <c r="Q76" i="11"/>
  <c r="O76" i="11"/>
  <c r="N76" i="11"/>
  <c r="L76" i="11"/>
  <c r="K76" i="11"/>
  <c r="BF74" i="11"/>
  <c r="BE74" i="11"/>
  <c r="BD74" i="11"/>
  <c r="BB74" i="11"/>
  <c r="AZ74" i="11"/>
  <c r="AW74" i="11"/>
  <c r="BC74" i="11"/>
  <c r="BA74" i="11"/>
  <c r="AY74" i="11"/>
  <c r="AX74" i="11"/>
  <c r="AT74" i="11"/>
  <c r="AQ74" i="11"/>
  <c r="AV74" i="11"/>
  <c r="AU74" i="11"/>
  <c r="AS74" i="11"/>
  <c r="AR74" i="11"/>
  <c r="AN74" i="11"/>
  <c r="AK74" i="11"/>
  <c r="AP74" i="11"/>
  <c r="AO74" i="11"/>
  <c r="AM74" i="11"/>
  <c r="AL74" i="11"/>
  <c r="AJ74" i="11"/>
  <c r="AI74" i="11"/>
  <c r="AG74" i="11"/>
  <c r="AF74" i="11"/>
  <c r="AD74" i="11"/>
  <c r="AC74" i="11"/>
  <c r="AA74" i="11"/>
  <c r="Z74" i="11"/>
  <c r="X74" i="11"/>
  <c r="W74" i="11"/>
  <c r="U74" i="11"/>
  <c r="T74" i="11"/>
  <c r="AH74" i="11"/>
  <c r="AE74" i="11"/>
  <c r="AB74" i="11"/>
  <c r="Y74" i="11"/>
  <c r="V74" i="11"/>
  <c r="S74" i="11"/>
  <c r="P74" i="11"/>
  <c r="M74" i="11"/>
  <c r="J74" i="11"/>
  <c r="R74" i="11"/>
  <c r="Q74" i="11"/>
  <c r="O74" i="11"/>
  <c r="N74" i="11"/>
  <c r="L74" i="11"/>
  <c r="K74" i="11"/>
  <c r="I74" i="11"/>
  <c r="BE72" i="11"/>
  <c r="BF72" i="11"/>
  <c r="BD72" i="11"/>
  <c r="BB72" i="11"/>
  <c r="BC72" i="11"/>
  <c r="AZ72" i="11"/>
  <c r="AW72" i="11"/>
  <c r="AT72" i="11"/>
  <c r="AQ72" i="11"/>
  <c r="AX72" i="11"/>
  <c r="BA72" i="11"/>
  <c r="AY72" i="11"/>
  <c r="AV72" i="11"/>
  <c r="AN72" i="11"/>
  <c r="AK72" i="11"/>
  <c r="AU72" i="11"/>
  <c r="AS72" i="11"/>
  <c r="AR72" i="11"/>
  <c r="AP72" i="11"/>
  <c r="AO72" i="11"/>
  <c r="AM72" i="11"/>
  <c r="AL72" i="11"/>
  <c r="AG72" i="11"/>
  <c r="AF72" i="11"/>
  <c r="AJ72" i="11"/>
  <c r="AH72" i="11"/>
  <c r="AE72" i="11"/>
  <c r="AD72" i="11"/>
  <c r="AC72" i="11"/>
  <c r="AA72" i="11"/>
  <c r="Z72" i="11"/>
  <c r="X72" i="11"/>
  <c r="W72" i="11"/>
  <c r="U72" i="11"/>
  <c r="T72" i="11"/>
  <c r="AI72" i="11"/>
  <c r="AB72" i="11"/>
  <c r="S72" i="11"/>
  <c r="P72" i="11"/>
  <c r="M72" i="11"/>
  <c r="J72" i="11"/>
  <c r="Y72" i="11"/>
  <c r="V72" i="11"/>
  <c r="R72" i="11"/>
  <c r="Q72" i="11"/>
  <c r="O72" i="11"/>
  <c r="N72" i="11"/>
  <c r="L72" i="11"/>
  <c r="K72" i="11"/>
  <c r="I72" i="11"/>
  <c r="BF70" i="11"/>
  <c r="BE70" i="11"/>
  <c r="BD70" i="11"/>
  <c r="BB70" i="11"/>
  <c r="AZ70" i="11"/>
  <c r="AW70" i="11"/>
  <c r="BA70" i="11"/>
  <c r="AY70" i="11"/>
  <c r="AX70" i="11"/>
  <c r="AT70" i="11"/>
  <c r="AQ70" i="11"/>
  <c r="BC70" i="11"/>
  <c r="AV70" i="11"/>
  <c r="AU70" i="11"/>
  <c r="AS70" i="11"/>
  <c r="AR70" i="11"/>
  <c r="AN70" i="11"/>
  <c r="AK70" i="11"/>
  <c r="AP70" i="11"/>
  <c r="AO70" i="11"/>
  <c r="AM70" i="11"/>
  <c r="AL70" i="11"/>
  <c r="AJ70" i="11"/>
  <c r="AI70" i="11"/>
  <c r="AG70" i="11"/>
  <c r="AF70" i="11"/>
  <c r="AD70" i="11"/>
  <c r="AC70" i="11"/>
  <c r="AA70" i="11"/>
  <c r="Z70" i="11"/>
  <c r="X70" i="11"/>
  <c r="W70" i="11"/>
  <c r="U70" i="11"/>
  <c r="T70" i="11"/>
  <c r="AH70" i="11"/>
  <c r="AE70" i="11"/>
  <c r="AB70" i="11"/>
  <c r="Y70" i="11"/>
  <c r="V70" i="11"/>
  <c r="S70" i="11"/>
  <c r="P70" i="11"/>
  <c r="M70" i="11"/>
  <c r="J70" i="11"/>
  <c r="R70" i="11"/>
  <c r="Q70" i="11"/>
  <c r="O70" i="11"/>
  <c r="N70" i="11"/>
  <c r="L70" i="11"/>
  <c r="K70" i="11"/>
  <c r="I70" i="11"/>
  <c r="BE68" i="11"/>
  <c r="BD68" i="11"/>
  <c r="BB68" i="11"/>
  <c r="BF68" i="11"/>
  <c r="BC68" i="11"/>
  <c r="AZ68" i="11"/>
  <c r="AW68" i="11"/>
  <c r="AT68" i="11"/>
  <c r="AQ68" i="11"/>
  <c r="BA68" i="11"/>
  <c r="AY68" i="11"/>
  <c r="AX68" i="11"/>
  <c r="AV68" i="11"/>
  <c r="AU68" i="11"/>
  <c r="AS68" i="11"/>
  <c r="AN68" i="11"/>
  <c r="AK68" i="11"/>
  <c r="AR68" i="11"/>
  <c r="AP68" i="11"/>
  <c r="AO68" i="11"/>
  <c r="AM68" i="11"/>
  <c r="AL68" i="11"/>
  <c r="AG68" i="11"/>
  <c r="AF68" i="11"/>
  <c r="AI68" i="11"/>
  <c r="AH68" i="11"/>
  <c r="AE68" i="11"/>
  <c r="AD68" i="11"/>
  <c r="AC68" i="11"/>
  <c r="AA68" i="11"/>
  <c r="Z68" i="11"/>
  <c r="X68" i="11"/>
  <c r="W68" i="11"/>
  <c r="U68" i="11"/>
  <c r="T68" i="11"/>
  <c r="AJ68" i="11"/>
  <c r="AB68" i="11"/>
  <c r="S68" i="11"/>
  <c r="P68" i="11"/>
  <c r="M68" i="11"/>
  <c r="J68" i="11"/>
  <c r="Y68" i="11"/>
  <c r="V68" i="11"/>
  <c r="R68" i="11"/>
  <c r="Q68" i="11"/>
  <c r="O68" i="11"/>
  <c r="N68" i="11"/>
  <c r="L68" i="11"/>
  <c r="K68" i="11"/>
  <c r="I68" i="11"/>
  <c r="BF66" i="11"/>
  <c r="BE66" i="11"/>
  <c r="BD66" i="11"/>
  <c r="BB66" i="11"/>
  <c r="AZ66" i="11"/>
  <c r="AW66" i="11"/>
  <c r="BC66" i="11"/>
  <c r="BA66" i="11"/>
  <c r="AY66" i="11"/>
  <c r="AX66" i="11"/>
  <c r="AT66" i="11"/>
  <c r="AQ66" i="11"/>
  <c r="AV66" i="11"/>
  <c r="AU66" i="11"/>
  <c r="AS66" i="11"/>
  <c r="AR66" i="11"/>
  <c r="AN66" i="11"/>
  <c r="AK66" i="11"/>
  <c r="AP66" i="11"/>
  <c r="AO66" i="11"/>
  <c r="AM66" i="11"/>
  <c r="AL66" i="11"/>
  <c r="AJ66" i="11"/>
  <c r="AI66" i="11"/>
  <c r="AG66" i="11"/>
  <c r="AF66" i="11"/>
  <c r="AD66" i="11"/>
  <c r="AC66" i="11"/>
  <c r="AA66" i="11"/>
  <c r="Z66" i="11"/>
  <c r="X66" i="11"/>
  <c r="W66" i="11"/>
  <c r="U66" i="11"/>
  <c r="T66" i="11"/>
  <c r="AH66" i="11"/>
  <c r="AE66" i="11"/>
  <c r="AB66" i="11"/>
  <c r="Y66" i="11"/>
  <c r="V66" i="11"/>
  <c r="S66" i="11"/>
  <c r="P66" i="11"/>
  <c r="M66" i="11"/>
  <c r="J66" i="11"/>
  <c r="R66" i="11"/>
  <c r="Q66" i="11"/>
  <c r="O66" i="11"/>
  <c r="N66" i="11"/>
  <c r="L66" i="11"/>
  <c r="K66" i="11"/>
  <c r="I66" i="11"/>
  <c r="BE64" i="11"/>
  <c r="BF64" i="11"/>
  <c r="BD64" i="11"/>
  <c r="BB64" i="11"/>
  <c r="BC64" i="11"/>
  <c r="AZ64" i="11"/>
  <c r="AW64" i="11"/>
  <c r="AT64" i="11"/>
  <c r="AQ64" i="11"/>
  <c r="AX64" i="11"/>
  <c r="BA64" i="11"/>
  <c r="AY64" i="11"/>
  <c r="AV64" i="11"/>
  <c r="AN64" i="11"/>
  <c r="AK64" i="11"/>
  <c r="AU64" i="11"/>
  <c r="AS64" i="11"/>
  <c r="AR64" i="11"/>
  <c r="AP64" i="11"/>
  <c r="AO64" i="11"/>
  <c r="AM64" i="11"/>
  <c r="AL64" i="11"/>
  <c r="AG64" i="11"/>
  <c r="AF64" i="11"/>
  <c r="AJ64" i="11"/>
  <c r="AH64" i="11"/>
  <c r="AE64" i="11"/>
  <c r="AD64" i="11"/>
  <c r="AC64" i="11"/>
  <c r="AA64" i="11"/>
  <c r="Z64" i="11"/>
  <c r="X64" i="11"/>
  <c r="W64" i="11"/>
  <c r="U64" i="11"/>
  <c r="T64" i="11"/>
  <c r="AI64" i="11"/>
  <c r="AB64" i="11"/>
  <c r="S64" i="11"/>
  <c r="P64" i="11"/>
  <c r="M64" i="11"/>
  <c r="J64" i="11"/>
  <c r="Y64" i="11"/>
  <c r="V64" i="11"/>
  <c r="R64" i="11"/>
  <c r="Q64" i="11"/>
  <c r="O64" i="11"/>
  <c r="N64" i="11"/>
  <c r="L64" i="11"/>
  <c r="K64" i="11"/>
  <c r="I64" i="11"/>
  <c r="BF62" i="11"/>
  <c r="BE62" i="11"/>
  <c r="BD62" i="11"/>
  <c r="BB62" i="11"/>
  <c r="AZ62" i="11"/>
  <c r="AW62" i="11"/>
  <c r="BA62" i="11"/>
  <c r="AY62" i="11"/>
  <c r="AX62" i="11"/>
  <c r="AT62" i="11"/>
  <c r="AQ62" i="11"/>
  <c r="BC62" i="11"/>
  <c r="AV62" i="11"/>
  <c r="AU62" i="11"/>
  <c r="AS62" i="11"/>
  <c r="AR62" i="11"/>
  <c r="AN62" i="11"/>
  <c r="AK62" i="11"/>
  <c r="AP62" i="11"/>
  <c r="AO62" i="11"/>
  <c r="AM62" i="11"/>
  <c r="AL62" i="11"/>
  <c r="AJ62" i="11"/>
  <c r="AI62" i="11"/>
  <c r="AG62" i="11"/>
  <c r="AF62" i="11"/>
  <c r="AD62" i="11"/>
  <c r="AC62" i="11"/>
  <c r="AA62" i="11"/>
  <c r="Z62" i="11"/>
  <c r="X62" i="11"/>
  <c r="W62" i="11"/>
  <c r="U62" i="11"/>
  <c r="T62" i="11"/>
  <c r="AH62" i="11"/>
  <c r="AE62" i="11"/>
  <c r="AB62" i="11"/>
  <c r="Y62" i="11"/>
  <c r="V62" i="11"/>
  <c r="S62" i="11"/>
  <c r="P62" i="11"/>
  <c r="M62" i="11"/>
  <c r="J62" i="11"/>
  <c r="R62" i="11"/>
  <c r="Q62" i="11"/>
  <c r="O62" i="11"/>
  <c r="N62" i="11"/>
  <c r="L62" i="11"/>
  <c r="K62" i="11"/>
  <c r="I62" i="11"/>
  <c r="BE60" i="11"/>
  <c r="BD60" i="11"/>
  <c r="BB60" i="11"/>
  <c r="BC60" i="11"/>
  <c r="AZ60" i="11"/>
  <c r="AW60" i="11"/>
  <c r="BF60" i="11"/>
  <c r="AT60" i="11"/>
  <c r="AQ60" i="11"/>
  <c r="BA60" i="11"/>
  <c r="AY60" i="11"/>
  <c r="AX60" i="11"/>
  <c r="AV60" i="11"/>
  <c r="AU60" i="11"/>
  <c r="AS60" i="11"/>
  <c r="AN60" i="11"/>
  <c r="AK60" i="11"/>
  <c r="AR60" i="11"/>
  <c r="AP60" i="11"/>
  <c r="AO60" i="11"/>
  <c r="AM60" i="11"/>
  <c r="AL60" i="11"/>
  <c r="AG60" i="11"/>
  <c r="AF60" i="11"/>
  <c r="AI60" i="11"/>
  <c r="AH60" i="11"/>
  <c r="AE60" i="11"/>
  <c r="AD60" i="11"/>
  <c r="AC60" i="11"/>
  <c r="AA60" i="11"/>
  <c r="Z60" i="11"/>
  <c r="X60" i="11"/>
  <c r="W60" i="11"/>
  <c r="U60" i="11"/>
  <c r="T60" i="11"/>
  <c r="AJ60" i="11"/>
  <c r="AB60" i="11"/>
  <c r="S60" i="11"/>
  <c r="P60" i="11"/>
  <c r="M60" i="11"/>
  <c r="J60" i="11"/>
  <c r="Y60" i="11"/>
  <c r="V60" i="11"/>
  <c r="R60" i="11"/>
  <c r="Q60" i="11"/>
  <c r="O60" i="11"/>
  <c r="N60" i="11"/>
  <c r="L60" i="11"/>
  <c r="K60" i="11"/>
  <c r="I60" i="11"/>
  <c r="BF58" i="11"/>
  <c r="BE58" i="11"/>
  <c r="BD58" i="11"/>
  <c r="BB58" i="11"/>
  <c r="AZ58" i="11"/>
  <c r="AW58" i="11"/>
  <c r="BC58" i="11"/>
  <c r="BA58" i="11"/>
  <c r="AY58" i="11"/>
  <c r="AX58" i="11"/>
  <c r="AT58" i="11"/>
  <c r="AQ58" i="11"/>
  <c r="AV58" i="11"/>
  <c r="AU58" i="11"/>
  <c r="AS58" i="11"/>
  <c r="AR58" i="11"/>
  <c r="AN58" i="11"/>
  <c r="AK58" i="11"/>
  <c r="AP58" i="11"/>
  <c r="AO58" i="11"/>
  <c r="AM58" i="11"/>
  <c r="AL58" i="11"/>
  <c r="AJ58" i="11"/>
  <c r="AI58" i="11"/>
  <c r="AG58" i="11"/>
  <c r="AF58" i="11"/>
  <c r="AD58" i="11"/>
  <c r="AC58" i="11"/>
  <c r="AA58" i="11"/>
  <c r="Z58" i="11"/>
  <c r="X58" i="11"/>
  <c r="W58" i="11"/>
  <c r="U58" i="11"/>
  <c r="T58" i="11"/>
  <c r="AH58" i="11"/>
  <c r="AE58" i="11"/>
  <c r="AB58" i="11"/>
  <c r="Y58" i="11"/>
  <c r="V58" i="11"/>
  <c r="S58" i="11"/>
  <c r="P58" i="11"/>
  <c r="M58" i="11"/>
  <c r="J58" i="11"/>
  <c r="R58" i="11"/>
  <c r="Q58" i="11"/>
  <c r="O58" i="11"/>
  <c r="N58" i="11"/>
  <c r="L58" i="11"/>
  <c r="K58" i="11"/>
  <c r="I58" i="11"/>
  <c r="BE56" i="11"/>
  <c r="BF56" i="11"/>
  <c r="BD56" i="11"/>
  <c r="BB56" i="11"/>
  <c r="BC56" i="11"/>
  <c r="AZ56" i="11"/>
  <c r="AW56" i="11"/>
  <c r="AT56" i="11"/>
  <c r="AQ56" i="11"/>
  <c r="AX56" i="11"/>
  <c r="BA56" i="11"/>
  <c r="AY56" i="11"/>
  <c r="AV56" i="11"/>
  <c r="AR56" i="11"/>
  <c r="AN56" i="11"/>
  <c r="AK56" i="11"/>
  <c r="AU56" i="11"/>
  <c r="AS56" i="11"/>
  <c r="AP56" i="11"/>
  <c r="AO56" i="11"/>
  <c r="AM56" i="11"/>
  <c r="AL56" i="11"/>
  <c r="AG56" i="11"/>
  <c r="AF56" i="11"/>
  <c r="AJ56" i="11"/>
  <c r="AH56" i="11"/>
  <c r="AE56" i="11"/>
  <c r="AD56" i="11"/>
  <c r="AC56" i="11"/>
  <c r="AA56" i="11"/>
  <c r="Z56" i="11"/>
  <c r="X56" i="11"/>
  <c r="W56" i="11"/>
  <c r="U56" i="11"/>
  <c r="T56" i="11"/>
  <c r="AI56" i="11"/>
  <c r="AB56" i="11"/>
  <c r="S56" i="11"/>
  <c r="P56" i="11"/>
  <c r="M56" i="11"/>
  <c r="J56" i="11"/>
  <c r="Y56" i="11"/>
  <c r="V56" i="11"/>
  <c r="R56" i="11"/>
  <c r="Q56" i="11"/>
  <c r="O56" i="11"/>
  <c r="N56" i="11"/>
  <c r="L56" i="11"/>
  <c r="K56" i="11"/>
  <c r="I56" i="11"/>
  <c r="BF54" i="11"/>
  <c r="BE54" i="11"/>
  <c r="BD54" i="11"/>
  <c r="BB54" i="11"/>
  <c r="AZ54" i="11"/>
  <c r="AW54" i="11"/>
  <c r="BA54" i="11"/>
  <c r="AY54" i="11"/>
  <c r="AX54" i="11"/>
  <c r="AT54" i="11"/>
  <c r="AQ54" i="11"/>
  <c r="BC54" i="11"/>
  <c r="AV54" i="11"/>
  <c r="AU54" i="11"/>
  <c r="AS54" i="11"/>
  <c r="AR54" i="11"/>
  <c r="AN54" i="11"/>
  <c r="AK54" i="11"/>
  <c r="AP54" i="11"/>
  <c r="AO54" i="11"/>
  <c r="AM54" i="11"/>
  <c r="AL54" i="11"/>
  <c r="AJ54" i="11"/>
  <c r="AI54" i="11"/>
  <c r="AG54" i="11"/>
  <c r="AF54" i="11"/>
  <c r="AD54" i="11"/>
  <c r="AC54" i="11"/>
  <c r="AA54" i="11"/>
  <c r="Z54" i="11"/>
  <c r="X54" i="11"/>
  <c r="W54" i="11"/>
  <c r="U54" i="11"/>
  <c r="T54" i="11"/>
  <c r="AH54" i="11"/>
  <c r="AE54" i="11"/>
  <c r="AB54" i="11"/>
  <c r="Y54" i="11"/>
  <c r="V54" i="11"/>
  <c r="S54" i="11"/>
  <c r="P54" i="11"/>
  <c r="M54" i="11"/>
  <c r="J54" i="11"/>
  <c r="R54" i="11"/>
  <c r="Q54" i="11"/>
  <c r="O54" i="11"/>
  <c r="N54" i="11"/>
  <c r="L54" i="11"/>
  <c r="K54" i="11"/>
  <c r="I54" i="11"/>
  <c r="BE52" i="11"/>
  <c r="BD52" i="11"/>
  <c r="BB52" i="11"/>
  <c r="BF52" i="11"/>
  <c r="BC52" i="11"/>
  <c r="AZ52" i="11"/>
  <c r="AW52" i="11"/>
  <c r="AT52" i="11"/>
  <c r="AQ52" i="11"/>
  <c r="BA52" i="11"/>
  <c r="AY52" i="11"/>
  <c r="AX52" i="11"/>
  <c r="AV52" i="11"/>
  <c r="AU52" i="11"/>
  <c r="AS52" i="11"/>
  <c r="AN52" i="11"/>
  <c r="AK52" i="11"/>
  <c r="AR52" i="11"/>
  <c r="AP52" i="11"/>
  <c r="AO52" i="11"/>
  <c r="AM52" i="11"/>
  <c r="AL52" i="11"/>
  <c r="AG52" i="11"/>
  <c r="AF52" i="11"/>
  <c r="AI52" i="11"/>
  <c r="AH52" i="11"/>
  <c r="AE52" i="11"/>
  <c r="AD52" i="11"/>
  <c r="AC52" i="11"/>
  <c r="AA52" i="11"/>
  <c r="Z52" i="11"/>
  <c r="X52" i="11"/>
  <c r="W52" i="11"/>
  <c r="U52" i="11"/>
  <c r="T52" i="11"/>
  <c r="AJ52" i="11"/>
  <c r="AB52" i="11"/>
  <c r="S52" i="11"/>
  <c r="P52" i="11"/>
  <c r="M52" i="11"/>
  <c r="J52" i="11"/>
  <c r="Y52" i="11"/>
  <c r="V52" i="11"/>
  <c r="R52" i="11"/>
  <c r="Q52" i="11"/>
  <c r="O52" i="11"/>
  <c r="N52" i="11"/>
  <c r="L52" i="11"/>
  <c r="K52" i="11"/>
  <c r="I52" i="11"/>
  <c r="BF50" i="11"/>
  <c r="BE50" i="11"/>
  <c r="BD50" i="11"/>
  <c r="BB50" i="11"/>
  <c r="AZ50" i="11"/>
  <c r="AW50" i="11"/>
  <c r="BC50" i="11"/>
  <c r="BA50" i="11"/>
  <c r="AY50" i="11"/>
  <c r="AX50" i="11"/>
  <c r="AT50" i="11"/>
  <c r="AQ50" i="11"/>
  <c r="AV50" i="11"/>
  <c r="AU50" i="11"/>
  <c r="AS50" i="11"/>
  <c r="AR50" i="11"/>
  <c r="AN50" i="11"/>
  <c r="AK50" i="11"/>
  <c r="AP50" i="11"/>
  <c r="AO50" i="11"/>
  <c r="AM50" i="11"/>
  <c r="AL50" i="11"/>
  <c r="AJ50" i="11"/>
  <c r="AI50" i="11"/>
  <c r="AG50" i="11"/>
  <c r="AF50" i="11"/>
  <c r="AD50" i="11"/>
  <c r="AC50" i="11"/>
  <c r="AA50" i="11"/>
  <c r="Z50" i="11"/>
  <c r="X50" i="11"/>
  <c r="W50" i="11"/>
  <c r="U50" i="11"/>
  <c r="T50" i="11"/>
  <c r="AH50" i="11"/>
  <c r="AE50" i="11"/>
  <c r="AB50" i="11"/>
  <c r="Y50" i="11"/>
  <c r="V50" i="11"/>
  <c r="S50" i="11"/>
  <c r="P50" i="11"/>
  <c r="M50" i="11"/>
  <c r="J50" i="11"/>
  <c r="R50" i="11"/>
  <c r="Q50" i="11"/>
  <c r="O50" i="11"/>
  <c r="N50" i="11"/>
  <c r="L50" i="11"/>
  <c r="K50" i="11"/>
  <c r="I50" i="11"/>
  <c r="BE48" i="11"/>
  <c r="BF48" i="11"/>
  <c r="BD48" i="11"/>
  <c r="BB48" i="11"/>
  <c r="BC48" i="11"/>
  <c r="AZ48" i="11"/>
  <c r="AW48" i="11"/>
  <c r="AT48" i="11"/>
  <c r="AQ48" i="11"/>
  <c r="AX48" i="11"/>
  <c r="BA48" i="11"/>
  <c r="AY48" i="11"/>
  <c r="AV48" i="11"/>
  <c r="AR48" i="11"/>
  <c r="AN48" i="11"/>
  <c r="AK48" i="11"/>
  <c r="AU48" i="11"/>
  <c r="AS48" i="11"/>
  <c r="AP48" i="11"/>
  <c r="AO48" i="11"/>
  <c r="AM48" i="11"/>
  <c r="AL48" i="11"/>
  <c r="AG48" i="11"/>
  <c r="AF48" i="11"/>
  <c r="AJ48" i="11"/>
  <c r="AH48" i="11"/>
  <c r="AE48" i="11"/>
  <c r="AD48" i="11"/>
  <c r="AC48" i="11"/>
  <c r="AA48" i="11"/>
  <c r="Z48" i="11"/>
  <c r="X48" i="11"/>
  <c r="W48" i="11"/>
  <c r="U48" i="11"/>
  <c r="T48" i="11"/>
  <c r="AI48" i="11"/>
  <c r="AB48" i="11"/>
  <c r="S48" i="11"/>
  <c r="P48" i="11"/>
  <c r="M48" i="11"/>
  <c r="J48" i="11"/>
  <c r="Y48" i="11"/>
  <c r="V48" i="11"/>
  <c r="R48" i="11"/>
  <c r="Q48" i="11"/>
  <c r="O48" i="11"/>
  <c r="N48" i="11"/>
  <c r="L48" i="11"/>
  <c r="K48" i="11"/>
  <c r="I48" i="11"/>
  <c r="BF46" i="11"/>
  <c r="BE46" i="11"/>
  <c r="BD46" i="11"/>
  <c r="BB46" i="11"/>
  <c r="AZ46" i="11"/>
  <c r="AW46" i="11"/>
  <c r="BA46" i="11"/>
  <c r="AY46" i="11"/>
  <c r="AX46" i="11"/>
  <c r="AT46" i="11"/>
  <c r="AQ46" i="11"/>
  <c r="BC46" i="11"/>
  <c r="AV46" i="11"/>
  <c r="AU46" i="11"/>
  <c r="AS46" i="11"/>
  <c r="AR46" i="11"/>
  <c r="AN46" i="11"/>
  <c r="AK46" i="11"/>
  <c r="AP46" i="11"/>
  <c r="AO46" i="11"/>
  <c r="AM46" i="11"/>
  <c r="AL46" i="11"/>
  <c r="AJ46" i="11"/>
  <c r="AI46" i="11"/>
  <c r="AG46" i="11"/>
  <c r="AF46" i="11"/>
  <c r="AD46" i="11"/>
  <c r="AC46" i="11"/>
  <c r="AA46" i="11"/>
  <c r="Z46" i="11"/>
  <c r="X46" i="11"/>
  <c r="W46" i="11"/>
  <c r="U46" i="11"/>
  <c r="T46" i="11"/>
  <c r="AH46" i="11"/>
  <c r="AE46" i="11"/>
  <c r="AB46" i="11"/>
  <c r="Y46" i="11"/>
  <c r="V46" i="11"/>
  <c r="S46" i="11"/>
  <c r="P46" i="11"/>
  <c r="M46" i="11"/>
  <c r="J46" i="11"/>
  <c r="R46" i="11"/>
  <c r="Q46" i="11"/>
  <c r="O46" i="11"/>
  <c r="N46" i="11"/>
  <c r="L46" i="11"/>
  <c r="K46" i="11"/>
  <c r="I46" i="11"/>
  <c r="BE44" i="11"/>
  <c r="BD44" i="11"/>
  <c r="BB44" i="11"/>
  <c r="BC44" i="11"/>
  <c r="AZ44" i="11"/>
  <c r="AW44" i="11"/>
  <c r="AT44" i="11"/>
  <c r="AQ44" i="11"/>
  <c r="BF44" i="11"/>
  <c r="BA44" i="11"/>
  <c r="AY44" i="11"/>
  <c r="AX44" i="11"/>
  <c r="AV44" i="11"/>
  <c r="AU44" i="11"/>
  <c r="AS44" i="11"/>
  <c r="AN44" i="11"/>
  <c r="AK44" i="11"/>
  <c r="AR44" i="11"/>
  <c r="AP44" i="11"/>
  <c r="AO44" i="11"/>
  <c r="AM44" i="11"/>
  <c r="AL44" i="11"/>
  <c r="AG44" i="11"/>
  <c r="AF44" i="11"/>
  <c r="AI44" i="11"/>
  <c r="AH44" i="11"/>
  <c r="AE44" i="11"/>
  <c r="AD44" i="11"/>
  <c r="AC44" i="11"/>
  <c r="AA44" i="11"/>
  <c r="Z44" i="11"/>
  <c r="X44" i="11"/>
  <c r="W44" i="11"/>
  <c r="U44" i="11"/>
  <c r="T44" i="11"/>
  <c r="AJ44" i="11"/>
  <c r="AB44" i="11"/>
  <c r="S44" i="11"/>
  <c r="P44" i="11"/>
  <c r="M44" i="11"/>
  <c r="J44" i="11"/>
  <c r="Y44" i="11"/>
  <c r="V44" i="11"/>
  <c r="R44" i="11"/>
  <c r="Q44" i="11"/>
  <c r="O44" i="11"/>
  <c r="N44" i="11"/>
  <c r="L44" i="11"/>
  <c r="K44" i="11"/>
  <c r="I44" i="11"/>
  <c r="BF42" i="11"/>
  <c r="BE42" i="11"/>
  <c r="BD42" i="11"/>
  <c r="BB42" i="11"/>
  <c r="AZ42" i="11"/>
  <c r="AW42" i="11"/>
  <c r="BC42" i="11"/>
  <c r="BA42" i="11"/>
  <c r="AY42" i="11"/>
  <c r="AX42" i="11"/>
  <c r="AT42" i="11"/>
  <c r="AQ42" i="11"/>
  <c r="AV42" i="11"/>
  <c r="AU42" i="11"/>
  <c r="AS42" i="11"/>
  <c r="AR42" i="11"/>
  <c r="AN42" i="11"/>
  <c r="AK42" i="11"/>
  <c r="AP42" i="11"/>
  <c r="AO42" i="11"/>
  <c r="AM42" i="11"/>
  <c r="AL42" i="11"/>
  <c r="AJ42" i="11"/>
  <c r="AI42" i="11"/>
  <c r="AG42" i="11"/>
  <c r="AF42" i="11"/>
  <c r="AD42" i="11"/>
  <c r="AC42" i="11"/>
  <c r="AA42" i="11"/>
  <c r="Z42" i="11"/>
  <c r="X42" i="11"/>
  <c r="W42" i="11"/>
  <c r="U42" i="11"/>
  <c r="T42" i="11"/>
  <c r="AH42" i="11"/>
  <c r="AE42" i="11"/>
  <c r="AB42" i="11"/>
  <c r="Y42" i="11"/>
  <c r="V42" i="11"/>
  <c r="S42" i="11"/>
  <c r="P42" i="11"/>
  <c r="M42" i="11"/>
  <c r="J42" i="11"/>
  <c r="R42" i="11"/>
  <c r="Q42" i="11"/>
  <c r="O42" i="11"/>
  <c r="N42" i="11"/>
  <c r="L42" i="11"/>
  <c r="K42" i="11"/>
  <c r="I42" i="11"/>
  <c r="BE40" i="11"/>
  <c r="BD40" i="11"/>
  <c r="BF40" i="11"/>
  <c r="BB40" i="11"/>
  <c r="BC40" i="11"/>
  <c r="AZ40" i="11"/>
  <c r="AW40" i="11"/>
  <c r="AT40" i="11"/>
  <c r="AQ40" i="11"/>
  <c r="AX40" i="11"/>
  <c r="BA40" i="11"/>
  <c r="AY40" i="11"/>
  <c r="AV40" i="11"/>
  <c r="AR40" i="11"/>
  <c r="AN40" i="11"/>
  <c r="AK40" i="11"/>
  <c r="AU40" i="11"/>
  <c r="AS40" i="11"/>
  <c r="AP40" i="11"/>
  <c r="AO40" i="11"/>
  <c r="AM40" i="11"/>
  <c r="AL40" i="11"/>
  <c r="AG40" i="11"/>
  <c r="AF40" i="11"/>
  <c r="AJ40" i="11"/>
  <c r="AH40" i="11"/>
  <c r="AE40" i="11"/>
  <c r="AD40" i="11"/>
  <c r="AC40" i="11"/>
  <c r="AA40" i="11"/>
  <c r="Z40" i="11"/>
  <c r="X40" i="11"/>
  <c r="W40" i="11"/>
  <c r="U40" i="11"/>
  <c r="T40" i="11"/>
  <c r="AI40" i="11"/>
  <c r="AB40" i="11"/>
  <c r="S40" i="11"/>
  <c r="P40" i="11"/>
  <c r="M40" i="11"/>
  <c r="J40" i="11"/>
  <c r="Y40" i="11"/>
  <c r="V40" i="11"/>
  <c r="R40" i="11"/>
  <c r="Q40" i="11"/>
  <c r="O40" i="11"/>
  <c r="N40" i="11"/>
  <c r="L40" i="11"/>
  <c r="K40" i="11"/>
  <c r="I40" i="11"/>
  <c r="BF38" i="11"/>
  <c r="BE38" i="11"/>
  <c r="BD38" i="11"/>
  <c r="BB38" i="11"/>
  <c r="AZ38" i="11"/>
  <c r="AW38" i="11"/>
  <c r="BA38" i="11"/>
  <c r="AY38" i="11"/>
  <c r="AX38" i="11"/>
  <c r="AT38" i="11"/>
  <c r="AQ38" i="11"/>
  <c r="BC38" i="11"/>
  <c r="AV38" i="11"/>
  <c r="AU38" i="11"/>
  <c r="AS38" i="11"/>
  <c r="AR38" i="11"/>
  <c r="AN38" i="11"/>
  <c r="AK38" i="11"/>
  <c r="AP38" i="11"/>
  <c r="AO38" i="11"/>
  <c r="AM38" i="11"/>
  <c r="AL38" i="11"/>
  <c r="AJ38" i="11"/>
  <c r="AI38" i="11"/>
  <c r="AG38" i="11"/>
  <c r="AF38" i="11"/>
  <c r="AD38" i="11"/>
  <c r="AC38" i="11"/>
  <c r="AA38" i="11"/>
  <c r="Z38" i="11"/>
  <c r="X38" i="11"/>
  <c r="W38" i="11"/>
  <c r="U38" i="11"/>
  <c r="T38" i="11"/>
  <c r="AH38" i="11"/>
  <c r="AE38" i="11"/>
  <c r="AB38" i="11"/>
  <c r="Y38" i="11"/>
  <c r="V38" i="11"/>
  <c r="S38" i="11"/>
  <c r="P38" i="11"/>
  <c r="M38" i="11"/>
  <c r="J38" i="11"/>
  <c r="R38" i="11"/>
  <c r="Q38" i="11"/>
  <c r="O38" i="11"/>
  <c r="N38" i="11"/>
  <c r="L38" i="11"/>
  <c r="K38" i="11"/>
  <c r="I38" i="11"/>
  <c r="BE36" i="11"/>
  <c r="BD36" i="11"/>
  <c r="BB36" i="11"/>
  <c r="BF36" i="11"/>
  <c r="BC36" i="11"/>
  <c r="AZ36" i="11"/>
  <c r="AW36" i="11"/>
  <c r="AT36" i="11"/>
  <c r="AQ36" i="11"/>
  <c r="BA36" i="11"/>
  <c r="AY36" i="11"/>
  <c r="AX36" i="11"/>
  <c r="AV36" i="11"/>
  <c r="AU36" i="11"/>
  <c r="AS36" i="11"/>
  <c r="AN36" i="11"/>
  <c r="AK36" i="11"/>
  <c r="AR36" i="11"/>
  <c r="AP36" i="11"/>
  <c r="AO36" i="11"/>
  <c r="AM36" i="11"/>
  <c r="AL36" i="11"/>
  <c r="AG36" i="11"/>
  <c r="AF36" i="11"/>
  <c r="AI36" i="11"/>
  <c r="AH36" i="11"/>
  <c r="AE36" i="11"/>
  <c r="AD36" i="11"/>
  <c r="AC36" i="11"/>
  <c r="AA36" i="11"/>
  <c r="Z36" i="11"/>
  <c r="X36" i="11"/>
  <c r="W36" i="11"/>
  <c r="U36" i="11"/>
  <c r="T36" i="11"/>
  <c r="AJ36" i="11"/>
  <c r="AB36" i="11"/>
  <c r="S36" i="11"/>
  <c r="P36" i="11"/>
  <c r="M36" i="11"/>
  <c r="J36" i="11"/>
  <c r="Y36" i="11"/>
  <c r="V36" i="11"/>
  <c r="R36" i="11"/>
  <c r="Q36" i="11"/>
  <c r="O36" i="11"/>
  <c r="N36" i="11"/>
  <c r="L36" i="11"/>
  <c r="K36" i="11"/>
  <c r="I36" i="11"/>
  <c r="BF34" i="11"/>
  <c r="BE34" i="11"/>
  <c r="BD34" i="11"/>
  <c r="BB34" i="11"/>
  <c r="AZ34" i="11"/>
  <c r="AW34" i="11"/>
  <c r="BC34" i="11"/>
  <c r="BA34" i="11"/>
  <c r="AY34" i="11"/>
  <c r="AX34" i="11"/>
  <c r="AV34" i="11"/>
  <c r="AT34" i="11"/>
  <c r="AQ34" i="11"/>
  <c r="AU34" i="11"/>
  <c r="AS34" i="11"/>
  <c r="AR34" i="11"/>
  <c r="AN34" i="11"/>
  <c r="AK34" i="11"/>
  <c r="AP34" i="11"/>
  <c r="AO34" i="11"/>
  <c r="AM34" i="11"/>
  <c r="AL34" i="11"/>
  <c r="AJ34" i="11"/>
  <c r="AI34" i="11"/>
  <c r="AG34" i="11"/>
  <c r="AF34" i="11"/>
  <c r="AD34" i="11"/>
  <c r="AC34" i="11"/>
  <c r="AA34" i="11"/>
  <c r="Z34" i="11"/>
  <c r="X34" i="11"/>
  <c r="W34" i="11"/>
  <c r="U34" i="11"/>
  <c r="T34" i="11"/>
  <c r="AH34" i="11"/>
  <c r="AE34" i="11"/>
  <c r="AB34" i="11"/>
  <c r="Y34" i="11"/>
  <c r="V34" i="11"/>
  <c r="S34" i="11"/>
  <c r="P34" i="11"/>
  <c r="M34" i="11"/>
  <c r="J34" i="11"/>
  <c r="R34" i="11"/>
  <c r="Q34" i="11"/>
  <c r="O34" i="11"/>
  <c r="N34" i="11"/>
  <c r="L34" i="11"/>
  <c r="K34" i="11"/>
  <c r="I34" i="11"/>
  <c r="BE32" i="11"/>
  <c r="BD32" i="11"/>
  <c r="BF32" i="11"/>
  <c r="BB32" i="11"/>
  <c r="BC32" i="11"/>
  <c r="AZ32" i="11"/>
  <c r="AW32" i="11"/>
  <c r="AT32" i="11"/>
  <c r="AQ32" i="11"/>
  <c r="AX32" i="11"/>
  <c r="AV32" i="11"/>
  <c r="BA32" i="11"/>
  <c r="AY32" i="11"/>
  <c r="AR32" i="11"/>
  <c r="AN32" i="11"/>
  <c r="AK32" i="11"/>
  <c r="AU32" i="11"/>
  <c r="AS32" i="11"/>
  <c r="AP32" i="11"/>
  <c r="AO32" i="11"/>
  <c r="AM32" i="11"/>
  <c r="AL32" i="11"/>
  <c r="AG32" i="11"/>
  <c r="AF32" i="11"/>
  <c r="AJ32" i="11"/>
  <c r="AH32" i="11"/>
  <c r="AE32" i="11"/>
  <c r="AD32" i="11"/>
  <c r="AC32" i="11"/>
  <c r="AA32" i="11"/>
  <c r="Z32" i="11"/>
  <c r="X32" i="11"/>
  <c r="W32" i="11"/>
  <c r="U32" i="11"/>
  <c r="T32" i="11"/>
  <c r="AI32" i="11"/>
  <c r="AB32" i="11"/>
  <c r="S32" i="11"/>
  <c r="P32" i="11"/>
  <c r="M32" i="11"/>
  <c r="J32" i="11"/>
  <c r="Y32" i="11"/>
  <c r="V32" i="11"/>
  <c r="R32" i="11"/>
  <c r="Q32" i="11"/>
  <c r="O32" i="11"/>
  <c r="N32" i="11"/>
  <c r="L32" i="11"/>
  <c r="K32" i="11"/>
  <c r="I32" i="11"/>
  <c r="BF30" i="11"/>
  <c r="BE30" i="11"/>
  <c r="BD30" i="11"/>
  <c r="BB30" i="11"/>
  <c r="AZ30" i="11"/>
  <c r="AW30" i="11"/>
  <c r="BA30" i="11"/>
  <c r="AY30" i="11"/>
  <c r="AX30" i="11"/>
  <c r="AV30" i="11"/>
  <c r="AT30" i="11"/>
  <c r="AQ30" i="11"/>
  <c r="BC30" i="11"/>
  <c r="AU30" i="11"/>
  <c r="AS30" i="11"/>
  <c r="AR30" i="11"/>
  <c r="AN30" i="11"/>
  <c r="AK30" i="11"/>
  <c r="AP30" i="11"/>
  <c r="AO30" i="11"/>
  <c r="AM30" i="11"/>
  <c r="AL30" i="11"/>
  <c r="AJ30" i="11"/>
  <c r="AI30" i="11"/>
  <c r="AG30" i="11"/>
  <c r="AF30" i="11"/>
  <c r="AD30" i="11"/>
  <c r="AC30" i="11"/>
  <c r="AA30" i="11"/>
  <c r="Z30" i="11"/>
  <c r="X30" i="11"/>
  <c r="W30" i="11"/>
  <c r="U30" i="11"/>
  <c r="T30" i="11"/>
  <c r="AH30" i="11"/>
  <c r="AE30" i="11"/>
  <c r="AB30" i="11"/>
  <c r="Y30" i="11"/>
  <c r="V30" i="11"/>
  <c r="S30" i="11"/>
  <c r="P30" i="11"/>
  <c r="M30" i="11"/>
  <c r="J30" i="11"/>
  <c r="R30" i="11"/>
  <c r="Q30" i="11"/>
  <c r="O30" i="11"/>
  <c r="N30" i="11"/>
  <c r="L30" i="11"/>
  <c r="K30" i="11"/>
  <c r="I30" i="11"/>
  <c r="BE28" i="11"/>
  <c r="BD28" i="11"/>
  <c r="BB28" i="11"/>
  <c r="BC28" i="11"/>
  <c r="AZ28" i="11"/>
  <c r="AW28" i="11"/>
  <c r="BF28" i="11"/>
  <c r="AT28" i="11"/>
  <c r="AQ28" i="11"/>
  <c r="BA28" i="11"/>
  <c r="AY28" i="11"/>
  <c r="AX28" i="11"/>
  <c r="AV28" i="11"/>
  <c r="AU28" i="11"/>
  <c r="AS28" i="11"/>
  <c r="AN28" i="11"/>
  <c r="AK28" i="11"/>
  <c r="AR28" i="11"/>
  <c r="AP28" i="11"/>
  <c r="AO28" i="11"/>
  <c r="AM28" i="11"/>
  <c r="AL28" i="11"/>
  <c r="AG28" i="11"/>
  <c r="AF28" i="11"/>
  <c r="AI28" i="11"/>
  <c r="AH28" i="11"/>
  <c r="AE28" i="11"/>
  <c r="AD28" i="11"/>
  <c r="AC28" i="11"/>
  <c r="AA28" i="11"/>
  <c r="Z28" i="11"/>
  <c r="X28" i="11"/>
  <c r="W28" i="11"/>
  <c r="U28" i="11"/>
  <c r="T28" i="11"/>
  <c r="AJ28" i="11"/>
  <c r="AB28" i="11"/>
  <c r="S28" i="11"/>
  <c r="P28" i="11"/>
  <c r="M28" i="11"/>
  <c r="J28" i="11"/>
  <c r="Y28" i="11"/>
  <c r="V28" i="11"/>
  <c r="R28" i="11"/>
  <c r="Q28" i="11"/>
  <c r="O28" i="11"/>
  <c r="N28" i="11"/>
  <c r="L28" i="11"/>
  <c r="K28" i="11"/>
  <c r="I28" i="11"/>
  <c r="BE4" i="11"/>
  <c r="BD4" i="11"/>
  <c r="BB4" i="11"/>
  <c r="BA4" i="11"/>
  <c r="AY4" i="11"/>
  <c r="AX4" i="11"/>
  <c r="AV4" i="11"/>
  <c r="AU4" i="11"/>
  <c r="AS4" i="11"/>
  <c r="AR4" i="11"/>
  <c r="AP4" i="11"/>
  <c r="AO4" i="11"/>
  <c r="AM4" i="11"/>
  <c r="AL4" i="11"/>
  <c r="AJ4" i="11"/>
  <c r="AI4" i="11"/>
  <c r="AG4" i="11"/>
  <c r="AF4" i="11"/>
  <c r="AD4" i="11"/>
  <c r="AC4" i="11"/>
  <c r="T4" i="11"/>
  <c r="R4" i="11"/>
  <c r="Q4" i="11"/>
  <c r="O4" i="11"/>
  <c r="N4" i="11"/>
  <c r="L4" i="11"/>
  <c r="K4" i="11"/>
  <c r="I4" i="11"/>
  <c r="AA4" i="11"/>
  <c r="Z4" i="11"/>
  <c r="X4" i="11"/>
  <c r="W4" i="11"/>
  <c r="U4" i="11"/>
  <c r="BF199" i="11"/>
  <c r="BE199" i="11"/>
  <c r="BC199" i="11"/>
  <c r="BB199" i="11"/>
  <c r="BA199" i="11"/>
  <c r="AY199" i="11"/>
  <c r="AX199" i="11"/>
  <c r="BD199" i="11"/>
  <c r="AV199" i="11"/>
  <c r="AU199" i="11"/>
  <c r="AS199" i="11"/>
  <c r="AR199" i="11"/>
  <c r="AZ199" i="11"/>
  <c r="AW199" i="11"/>
  <c r="AT199" i="11"/>
  <c r="AP199" i="11"/>
  <c r="AO199" i="11"/>
  <c r="AM199" i="11"/>
  <c r="AL199" i="11"/>
  <c r="AJ199" i="11"/>
  <c r="AQ199" i="11"/>
  <c r="AN199" i="11"/>
  <c r="AH199" i="11"/>
  <c r="AE199" i="11"/>
  <c r="AB199" i="11"/>
  <c r="Y199" i="11"/>
  <c r="V199" i="11"/>
  <c r="AK199" i="11"/>
  <c r="AI199" i="11"/>
  <c r="AG199" i="11"/>
  <c r="AF199" i="11"/>
  <c r="AD199" i="11"/>
  <c r="AC199" i="11"/>
  <c r="AA199" i="11"/>
  <c r="Z199" i="11"/>
  <c r="X199" i="11"/>
  <c r="W199" i="11"/>
  <c r="U199" i="11"/>
  <c r="T199" i="11"/>
  <c r="R199" i="11"/>
  <c r="Q199" i="11"/>
  <c r="O199" i="11"/>
  <c r="N199" i="11"/>
  <c r="L199" i="11"/>
  <c r="K199" i="11"/>
  <c r="I199" i="11"/>
  <c r="S199" i="11"/>
  <c r="P199" i="11"/>
  <c r="M199" i="11"/>
  <c r="J199" i="11"/>
  <c r="BF197" i="11"/>
  <c r="BC197" i="11"/>
  <c r="BD197" i="11"/>
  <c r="BB197" i="11"/>
  <c r="BA197" i="11"/>
  <c r="AY197" i="11"/>
  <c r="AX197" i="11"/>
  <c r="BE197" i="11"/>
  <c r="AZ197" i="11"/>
  <c r="AW197" i="11"/>
  <c r="AV197" i="11"/>
  <c r="AU197" i="11"/>
  <c r="AS197" i="11"/>
  <c r="AR197" i="11"/>
  <c r="AT197" i="11"/>
  <c r="AP197" i="11"/>
  <c r="AO197" i="11"/>
  <c r="AM197" i="11"/>
  <c r="AL197" i="11"/>
  <c r="AJ197" i="11"/>
  <c r="AQ197" i="11"/>
  <c r="AN197" i="11"/>
  <c r="AK197" i="11"/>
  <c r="AH197" i="11"/>
  <c r="AI197" i="11"/>
  <c r="AG197" i="11"/>
  <c r="AF197" i="11"/>
  <c r="AE197" i="11"/>
  <c r="AB197" i="11"/>
  <c r="Y197" i="11"/>
  <c r="V197" i="11"/>
  <c r="AD197" i="11"/>
  <c r="AC197" i="11"/>
  <c r="R197" i="11"/>
  <c r="Q197" i="11"/>
  <c r="O197" i="11"/>
  <c r="N197" i="11"/>
  <c r="L197" i="11"/>
  <c r="K197" i="11"/>
  <c r="I197" i="11"/>
  <c r="AA197" i="11"/>
  <c r="Z197" i="11"/>
  <c r="X197" i="11"/>
  <c r="W197" i="11"/>
  <c r="U197" i="11"/>
  <c r="T197" i="11"/>
  <c r="S197" i="11"/>
  <c r="P197" i="11"/>
  <c r="M197" i="11"/>
  <c r="J197" i="11"/>
  <c r="BF195" i="11"/>
  <c r="BE195" i="11"/>
  <c r="BC195" i="11"/>
  <c r="BB195" i="11"/>
  <c r="BA195" i="11"/>
  <c r="AY195" i="11"/>
  <c r="AX195" i="11"/>
  <c r="AV195" i="11"/>
  <c r="AU195" i="11"/>
  <c r="AS195" i="11"/>
  <c r="AR195" i="11"/>
  <c r="BD195" i="11"/>
  <c r="AW195" i="11"/>
  <c r="AZ195" i="11"/>
  <c r="AP195" i="11"/>
  <c r="AO195" i="11"/>
  <c r="AM195" i="11"/>
  <c r="AL195" i="11"/>
  <c r="AJ195" i="11"/>
  <c r="AT195" i="11"/>
  <c r="AQ195" i="11"/>
  <c r="AN195" i="11"/>
  <c r="AH195" i="11"/>
  <c r="AK195" i="11"/>
  <c r="AE195" i="11"/>
  <c r="AB195" i="11"/>
  <c r="Y195" i="11"/>
  <c r="V195" i="11"/>
  <c r="AI195" i="11"/>
  <c r="AG195" i="11"/>
  <c r="AF195" i="11"/>
  <c r="AD195" i="11"/>
  <c r="AC195" i="11"/>
  <c r="AA195" i="11"/>
  <c r="Z195" i="11"/>
  <c r="X195" i="11"/>
  <c r="W195" i="11"/>
  <c r="U195" i="11"/>
  <c r="T195" i="11"/>
  <c r="R195" i="11"/>
  <c r="Q195" i="11"/>
  <c r="O195" i="11"/>
  <c r="N195" i="11"/>
  <c r="L195" i="11"/>
  <c r="K195" i="11"/>
  <c r="I195" i="11"/>
  <c r="S195" i="11"/>
  <c r="P195" i="11"/>
  <c r="M195" i="11"/>
  <c r="J195" i="11"/>
  <c r="BF193" i="11"/>
  <c r="BC193" i="11"/>
  <c r="BE193" i="11"/>
  <c r="BD193" i="11"/>
  <c r="BB193" i="11"/>
  <c r="BA193" i="11"/>
  <c r="AY193" i="11"/>
  <c r="AX193" i="11"/>
  <c r="AZ193" i="11"/>
  <c r="AW193" i="11"/>
  <c r="AV193" i="11"/>
  <c r="AU193" i="11"/>
  <c r="AS193" i="11"/>
  <c r="AR193" i="11"/>
  <c r="AT193" i="11"/>
  <c r="AP193" i="11"/>
  <c r="AO193" i="11"/>
  <c r="AM193" i="11"/>
  <c r="AL193" i="11"/>
  <c r="AJ193" i="11"/>
  <c r="AQ193" i="11"/>
  <c r="AN193" i="11"/>
  <c r="AK193" i="11"/>
  <c r="AH193" i="11"/>
  <c r="AI193" i="11"/>
  <c r="AG193" i="11"/>
  <c r="AF193" i="11"/>
  <c r="AE193" i="11"/>
  <c r="AB193" i="11"/>
  <c r="Y193" i="11"/>
  <c r="V193" i="11"/>
  <c r="AD193" i="11"/>
  <c r="AC193" i="11"/>
  <c r="R193" i="11"/>
  <c r="Q193" i="11"/>
  <c r="O193" i="11"/>
  <c r="N193" i="11"/>
  <c r="L193" i="11"/>
  <c r="K193" i="11"/>
  <c r="I193" i="11"/>
  <c r="AA193" i="11"/>
  <c r="Z193" i="11"/>
  <c r="X193" i="11"/>
  <c r="W193" i="11"/>
  <c r="U193" i="11"/>
  <c r="T193" i="11"/>
  <c r="S193" i="11"/>
  <c r="P193" i="11"/>
  <c r="M193" i="11"/>
  <c r="J193" i="11"/>
  <c r="BF191" i="11"/>
  <c r="BE191" i="11"/>
  <c r="BC191" i="11"/>
  <c r="BB191" i="11"/>
  <c r="BA191" i="11"/>
  <c r="AY191" i="11"/>
  <c r="AX191" i="11"/>
  <c r="BD191" i="11"/>
  <c r="AV191" i="11"/>
  <c r="AU191" i="11"/>
  <c r="AS191" i="11"/>
  <c r="AR191" i="11"/>
  <c r="AZ191" i="11"/>
  <c r="AW191" i="11"/>
  <c r="AT191" i="11"/>
  <c r="AP191" i="11"/>
  <c r="AO191" i="11"/>
  <c r="AM191" i="11"/>
  <c r="AL191" i="11"/>
  <c r="AJ191" i="11"/>
  <c r="AQ191" i="11"/>
  <c r="AN191" i="11"/>
  <c r="AH191" i="11"/>
  <c r="AE191" i="11"/>
  <c r="AB191" i="11"/>
  <c r="Y191" i="11"/>
  <c r="V191" i="11"/>
  <c r="AK191" i="11"/>
  <c r="AI191" i="11"/>
  <c r="AG191" i="11"/>
  <c r="AF191" i="11"/>
  <c r="AD191" i="11"/>
  <c r="AC191" i="11"/>
  <c r="AA191" i="11"/>
  <c r="Z191" i="11"/>
  <c r="X191" i="11"/>
  <c r="W191" i="11"/>
  <c r="U191" i="11"/>
  <c r="T191" i="11"/>
  <c r="R191" i="11"/>
  <c r="Q191" i="11"/>
  <c r="O191" i="11"/>
  <c r="N191" i="11"/>
  <c r="L191" i="11"/>
  <c r="K191" i="11"/>
  <c r="I191" i="11"/>
  <c r="S191" i="11"/>
  <c r="P191" i="11"/>
  <c r="M191" i="11"/>
  <c r="J191" i="11"/>
  <c r="BF189" i="11"/>
  <c r="BC189" i="11"/>
  <c r="BD189" i="11"/>
  <c r="BB189" i="11"/>
  <c r="BA189" i="11"/>
  <c r="AY189" i="11"/>
  <c r="AX189" i="11"/>
  <c r="AZ189" i="11"/>
  <c r="AW189" i="11"/>
  <c r="AV189" i="11"/>
  <c r="AU189" i="11"/>
  <c r="AS189" i="11"/>
  <c r="AR189" i="11"/>
  <c r="BE189" i="11"/>
  <c r="AT189" i="11"/>
  <c r="AP189" i="11"/>
  <c r="AO189" i="11"/>
  <c r="AM189" i="11"/>
  <c r="AL189" i="11"/>
  <c r="AJ189" i="11"/>
  <c r="AQ189" i="11"/>
  <c r="AN189" i="11"/>
  <c r="AK189" i="11"/>
  <c r="AH189" i="11"/>
  <c r="AI189" i="11"/>
  <c r="AG189" i="11"/>
  <c r="AF189" i="11"/>
  <c r="AE189" i="11"/>
  <c r="AB189" i="11"/>
  <c r="Y189" i="11"/>
  <c r="V189" i="11"/>
  <c r="AD189" i="11"/>
  <c r="AC189" i="11"/>
  <c r="R189" i="11"/>
  <c r="Q189" i="11"/>
  <c r="O189" i="11"/>
  <c r="N189" i="11"/>
  <c r="L189" i="11"/>
  <c r="K189" i="11"/>
  <c r="I189" i="11"/>
  <c r="AA189" i="11"/>
  <c r="Z189" i="11"/>
  <c r="X189" i="11"/>
  <c r="W189" i="11"/>
  <c r="U189" i="11"/>
  <c r="T189" i="11"/>
  <c r="S189" i="11"/>
  <c r="P189" i="11"/>
  <c r="M189" i="11"/>
  <c r="J189" i="11"/>
  <c r="BF187" i="11"/>
  <c r="BE187" i="11"/>
  <c r="BC187" i="11"/>
  <c r="BB187" i="11"/>
  <c r="BA187" i="11"/>
  <c r="AY187" i="11"/>
  <c r="AX187" i="11"/>
  <c r="AV187" i="11"/>
  <c r="AU187" i="11"/>
  <c r="AS187" i="11"/>
  <c r="AR187" i="11"/>
  <c r="BD187" i="11"/>
  <c r="AW187" i="11"/>
  <c r="AZ187" i="11"/>
  <c r="AP187" i="11"/>
  <c r="AO187" i="11"/>
  <c r="AM187" i="11"/>
  <c r="AL187" i="11"/>
  <c r="AJ187" i="11"/>
  <c r="AT187" i="11"/>
  <c r="AQ187" i="11"/>
  <c r="AN187" i="11"/>
  <c r="AH187" i="11"/>
  <c r="AK187" i="11"/>
  <c r="AE187" i="11"/>
  <c r="AB187" i="11"/>
  <c r="Y187" i="11"/>
  <c r="V187" i="11"/>
  <c r="AI187" i="11"/>
  <c r="AG187" i="11"/>
  <c r="AF187" i="11"/>
  <c r="AD187" i="11"/>
  <c r="AC187" i="11"/>
  <c r="AA187" i="11"/>
  <c r="Z187" i="11"/>
  <c r="X187" i="11"/>
  <c r="W187" i="11"/>
  <c r="U187" i="11"/>
  <c r="T187" i="11"/>
  <c r="R187" i="11"/>
  <c r="Q187" i="11"/>
  <c r="O187" i="11"/>
  <c r="N187" i="11"/>
  <c r="L187" i="11"/>
  <c r="K187" i="11"/>
  <c r="I187" i="11"/>
  <c r="S187" i="11"/>
  <c r="P187" i="11"/>
  <c r="M187" i="11"/>
  <c r="J187" i="11"/>
  <c r="BF185" i="11"/>
  <c r="BC185" i="11"/>
  <c r="BE185" i="11"/>
  <c r="BD185" i="11"/>
  <c r="BB185" i="11"/>
  <c r="BA185" i="11"/>
  <c r="AY185" i="11"/>
  <c r="AX185" i="11"/>
  <c r="AZ185" i="11"/>
  <c r="AW185" i="11"/>
  <c r="AV185" i="11"/>
  <c r="AU185" i="11"/>
  <c r="AS185" i="11"/>
  <c r="AR185" i="11"/>
  <c r="AT185" i="11"/>
  <c r="AP185" i="11"/>
  <c r="AO185" i="11"/>
  <c r="AM185" i="11"/>
  <c r="AL185" i="11"/>
  <c r="AJ185" i="11"/>
  <c r="AQ185" i="11"/>
  <c r="AN185" i="11"/>
  <c r="AK185" i="11"/>
  <c r="AH185" i="11"/>
  <c r="AI185" i="11"/>
  <c r="AG185" i="11"/>
  <c r="AF185" i="11"/>
  <c r="AE185" i="11"/>
  <c r="AB185" i="11"/>
  <c r="Y185" i="11"/>
  <c r="V185" i="11"/>
  <c r="AD185" i="11"/>
  <c r="AC185" i="11"/>
  <c r="R185" i="11"/>
  <c r="Q185" i="11"/>
  <c r="O185" i="11"/>
  <c r="N185" i="11"/>
  <c r="L185" i="11"/>
  <c r="K185" i="11"/>
  <c r="I185" i="11"/>
  <c r="AA185" i="11"/>
  <c r="Z185" i="11"/>
  <c r="X185" i="11"/>
  <c r="W185" i="11"/>
  <c r="U185" i="11"/>
  <c r="T185" i="11"/>
  <c r="S185" i="11"/>
  <c r="P185" i="11"/>
  <c r="M185" i="11"/>
  <c r="J185" i="11"/>
  <c r="BF183" i="11"/>
  <c r="BE183" i="11"/>
  <c r="BC183" i="11"/>
  <c r="BB183" i="11"/>
  <c r="BA183" i="11"/>
  <c r="AY183" i="11"/>
  <c r="AX183" i="11"/>
  <c r="BD183" i="11"/>
  <c r="AV183" i="11"/>
  <c r="AU183" i="11"/>
  <c r="AS183" i="11"/>
  <c r="AR183" i="11"/>
  <c r="AZ183" i="11"/>
  <c r="AW183" i="11"/>
  <c r="AT183" i="11"/>
  <c r="AP183" i="11"/>
  <c r="AO183" i="11"/>
  <c r="AM183" i="11"/>
  <c r="AL183" i="11"/>
  <c r="AJ183" i="11"/>
  <c r="AQ183" i="11"/>
  <c r="AN183" i="11"/>
  <c r="AH183" i="11"/>
  <c r="AE183" i="11"/>
  <c r="AB183" i="11"/>
  <c r="Y183" i="11"/>
  <c r="V183" i="11"/>
  <c r="AK183" i="11"/>
  <c r="AI183" i="11"/>
  <c r="AG183" i="11"/>
  <c r="AF183" i="11"/>
  <c r="AD183" i="11"/>
  <c r="AC183" i="11"/>
  <c r="AA183" i="11"/>
  <c r="Z183" i="11"/>
  <c r="X183" i="11"/>
  <c r="W183" i="11"/>
  <c r="U183" i="11"/>
  <c r="T183" i="11"/>
  <c r="R183" i="11"/>
  <c r="Q183" i="11"/>
  <c r="O183" i="11"/>
  <c r="N183" i="11"/>
  <c r="L183" i="11"/>
  <c r="K183" i="11"/>
  <c r="I183" i="11"/>
  <c r="S183" i="11"/>
  <c r="P183" i="11"/>
  <c r="M183" i="11"/>
  <c r="J183" i="11"/>
  <c r="BF181" i="11"/>
  <c r="BC181" i="11"/>
  <c r="BD181" i="11"/>
  <c r="BB181" i="11"/>
  <c r="BA181" i="11"/>
  <c r="AY181" i="11"/>
  <c r="AX181" i="11"/>
  <c r="BE181" i="11"/>
  <c r="AZ181" i="11"/>
  <c r="AW181" i="11"/>
  <c r="AV181" i="11"/>
  <c r="AU181" i="11"/>
  <c r="AS181" i="11"/>
  <c r="AR181" i="11"/>
  <c r="AT181" i="11"/>
  <c r="AP181" i="11"/>
  <c r="AO181" i="11"/>
  <c r="AM181" i="11"/>
  <c r="AL181" i="11"/>
  <c r="AJ181" i="11"/>
  <c r="AQ181" i="11"/>
  <c r="AN181" i="11"/>
  <c r="AK181" i="11"/>
  <c r="AH181" i="11"/>
  <c r="AI181" i="11"/>
  <c r="AG181" i="11"/>
  <c r="AF181" i="11"/>
  <c r="AE181" i="11"/>
  <c r="AB181" i="11"/>
  <c r="Y181" i="11"/>
  <c r="V181" i="11"/>
  <c r="AD181" i="11"/>
  <c r="AC181" i="11"/>
  <c r="R181" i="11"/>
  <c r="Q181" i="11"/>
  <c r="O181" i="11"/>
  <c r="N181" i="11"/>
  <c r="L181" i="11"/>
  <c r="K181" i="11"/>
  <c r="I181" i="11"/>
  <c r="AA181" i="11"/>
  <c r="Z181" i="11"/>
  <c r="X181" i="11"/>
  <c r="W181" i="11"/>
  <c r="U181" i="11"/>
  <c r="T181" i="11"/>
  <c r="S181" i="11"/>
  <c r="P181" i="11"/>
  <c r="M181" i="11"/>
  <c r="J181" i="11"/>
  <c r="BF179" i="11"/>
  <c r="BE179" i="11"/>
  <c r="BC179" i="11"/>
  <c r="BB179" i="11"/>
  <c r="BA179" i="11"/>
  <c r="AY179" i="11"/>
  <c r="AX179" i="11"/>
  <c r="AV179" i="11"/>
  <c r="AU179" i="11"/>
  <c r="AS179" i="11"/>
  <c r="AR179" i="11"/>
  <c r="BD179" i="11"/>
  <c r="AW179" i="11"/>
  <c r="AZ179" i="11"/>
  <c r="AP179" i="11"/>
  <c r="AO179" i="11"/>
  <c r="AM179" i="11"/>
  <c r="AL179" i="11"/>
  <c r="AJ179" i="11"/>
  <c r="AT179" i="11"/>
  <c r="AQ179" i="11"/>
  <c r="AN179" i="11"/>
  <c r="AH179" i="11"/>
  <c r="AK179" i="11"/>
  <c r="AE179" i="11"/>
  <c r="AB179" i="11"/>
  <c r="Y179" i="11"/>
  <c r="V179" i="11"/>
  <c r="AI179" i="11"/>
  <c r="AG179" i="11"/>
  <c r="AF179" i="11"/>
  <c r="AD179" i="11"/>
  <c r="AC179" i="11"/>
  <c r="AA179" i="11"/>
  <c r="Z179" i="11"/>
  <c r="X179" i="11"/>
  <c r="W179" i="11"/>
  <c r="U179" i="11"/>
  <c r="T179" i="11"/>
  <c r="R179" i="11"/>
  <c r="Q179" i="11"/>
  <c r="O179" i="11"/>
  <c r="N179" i="11"/>
  <c r="L179" i="11"/>
  <c r="K179" i="11"/>
  <c r="I179" i="11"/>
  <c r="S179" i="11"/>
  <c r="P179" i="11"/>
  <c r="M179" i="11"/>
  <c r="J179" i="11"/>
  <c r="BF177" i="11"/>
  <c r="BC177" i="11"/>
  <c r="BE177" i="11"/>
  <c r="BD177" i="11"/>
  <c r="BB177" i="11"/>
  <c r="BA177" i="11"/>
  <c r="AY177" i="11"/>
  <c r="AX177" i="11"/>
  <c r="AZ177" i="11"/>
  <c r="AW177" i="11"/>
  <c r="AV177" i="11"/>
  <c r="AU177" i="11"/>
  <c r="AS177" i="11"/>
  <c r="AR177" i="11"/>
  <c r="AT177" i="11"/>
  <c r="AP177" i="11"/>
  <c r="AO177" i="11"/>
  <c r="AM177" i="11"/>
  <c r="AL177" i="11"/>
  <c r="AJ177" i="11"/>
  <c r="AQ177" i="11"/>
  <c r="AN177" i="11"/>
  <c r="AK177" i="11"/>
  <c r="AH177" i="11"/>
  <c r="AI177" i="11"/>
  <c r="AG177" i="11"/>
  <c r="AF177" i="11"/>
  <c r="AE177" i="11"/>
  <c r="AB177" i="11"/>
  <c r="Y177" i="11"/>
  <c r="V177" i="11"/>
  <c r="AD177" i="11"/>
  <c r="AC177" i="11"/>
  <c r="R177" i="11"/>
  <c r="Q177" i="11"/>
  <c r="O177" i="11"/>
  <c r="N177" i="11"/>
  <c r="L177" i="11"/>
  <c r="K177" i="11"/>
  <c r="I177" i="11"/>
  <c r="AA177" i="11"/>
  <c r="Z177" i="11"/>
  <c r="X177" i="11"/>
  <c r="W177" i="11"/>
  <c r="U177" i="11"/>
  <c r="T177" i="11"/>
  <c r="S177" i="11"/>
  <c r="P177" i="11"/>
  <c r="M177" i="11"/>
  <c r="J177" i="11"/>
  <c r="BF175" i="11"/>
  <c r="BE175" i="11"/>
  <c r="BC175" i="11"/>
  <c r="BB175" i="11"/>
  <c r="BA175" i="11"/>
  <c r="AY175" i="11"/>
  <c r="AX175" i="11"/>
  <c r="BD175" i="11"/>
  <c r="AV175" i="11"/>
  <c r="AU175" i="11"/>
  <c r="AS175" i="11"/>
  <c r="AR175" i="11"/>
  <c r="AZ175" i="11"/>
  <c r="AW175" i="11"/>
  <c r="AT175" i="11"/>
  <c r="AP175" i="11"/>
  <c r="AO175" i="11"/>
  <c r="AM175" i="11"/>
  <c r="AL175" i="11"/>
  <c r="AJ175" i="11"/>
  <c r="AQ175" i="11"/>
  <c r="AN175" i="11"/>
  <c r="AH175" i="11"/>
  <c r="AE175" i="11"/>
  <c r="AB175" i="11"/>
  <c r="Y175" i="11"/>
  <c r="V175" i="11"/>
  <c r="AK175" i="11"/>
  <c r="AI175" i="11"/>
  <c r="AG175" i="11"/>
  <c r="AF175" i="11"/>
  <c r="AD175" i="11"/>
  <c r="AC175" i="11"/>
  <c r="AA175" i="11"/>
  <c r="Z175" i="11"/>
  <c r="X175" i="11"/>
  <c r="W175" i="11"/>
  <c r="U175" i="11"/>
  <c r="T175" i="11"/>
  <c r="R175" i="11"/>
  <c r="Q175" i="11"/>
  <c r="O175" i="11"/>
  <c r="N175" i="11"/>
  <c r="L175" i="11"/>
  <c r="K175" i="11"/>
  <c r="I175" i="11"/>
  <c r="S175" i="11"/>
  <c r="P175" i="11"/>
  <c r="M175" i="11"/>
  <c r="J175" i="11"/>
  <c r="BF173" i="11"/>
  <c r="BC173" i="11"/>
  <c r="BD173" i="11"/>
  <c r="BB173" i="11"/>
  <c r="BA173" i="11"/>
  <c r="AY173" i="11"/>
  <c r="AX173" i="11"/>
  <c r="AZ173" i="11"/>
  <c r="AW173" i="11"/>
  <c r="AV173" i="11"/>
  <c r="AU173" i="11"/>
  <c r="AS173" i="11"/>
  <c r="AR173" i="11"/>
  <c r="BE173" i="11"/>
  <c r="AT173" i="11"/>
  <c r="AP173" i="11"/>
  <c r="AO173" i="11"/>
  <c r="AM173" i="11"/>
  <c r="AL173" i="11"/>
  <c r="AJ173" i="11"/>
  <c r="AQ173" i="11"/>
  <c r="AN173" i="11"/>
  <c r="AK173" i="11"/>
  <c r="AH173" i="11"/>
  <c r="AI173" i="11"/>
  <c r="AG173" i="11"/>
  <c r="AF173" i="11"/>
  <c r="AE173" i="11"/>
  <c r="AB173" i="11"/>
  <c r="Y173" i="11"/>
  <c r="V173" i="11"/>
  <c r="AD173" i="11"/>
  <c r="AC173" i="11"/>
  <c r="R173" i="11"/>
  <c r="Q173" i="11"/>
  <c r="O173" i="11"/>
  <c r="N173" i="11"/>
  <c r="L173" i="11"/>
  <c r="K173" i="11"/>
  <c r="I173" i="11"/>
  <c r="AA173" i="11"/>
  <c r="Z173" i="11"/>
  <c r="X173" i="11"/>
  <c r="W173" i="11"/>
  <c r="U173" i="11"/>
  <c r="T173" i="11"/>
  <c r="S173" i="11"/>
  <c r="P173" i="11"/>
  <c r="M173" i="11"/>
  <c r="J173" i="11"/>
  <c r="BF171" i="11"/>
  <c r="BE171" i="11"/>
  <c r="BC171" i="11"/>
  <c r="BA171" i="11"/>
  <c r="AY171" i="11"/>
  <c r="AX171" i="11"/>
  <c r="AV171" i="11"/>
  <c r="AU171" i="11"/>
  <c r="AS171" i="11"/>
  <c r="AR171" i="11"/>
  <c r="BD171" i="11"/>
  <c r="BB171" i="11"/>
  <c r="AW171" i="11"/>
  <c r="AZ171" i="11"/>
  <c r="AP171" i="11"/>
  <c r="AO171" i="11"/>
  <c r="AM171" i="11"/>
  <c r="AL171" i="11"/>
  <c r="AJ171" i="11"/>
  <c r="AT171" i="11"/>
  <c r="AQ171" i="11"/>
  <c r="AN171" i="11"/>
  <c r="AH171" i="11"/>
  <c r="AK171" i="11"/>
  <c r="AE171" i="11"/>
  <c r="AB171" i="11"/>
  <c r="Y171" i="11"/>
  <c r="V171" i="11"/>
  <c r="AI171" i="11"/>
  <c r="AG171" i="11"/>
  <c r="AF171" i="11"/>
  <c r="AD171" i="11"/>
  <c r="AC171" i="11"/>
  <c r="AA171" i="11"/>
  <c r="Z171" i="11"/>
  <c r="X171" i="11"/>
  <c r="W171" i="11"/>
  <c r="U171" i="11"/>
  <c r="T171" i="11"/>
  <c r="R171" i="11"/>
  <c r="Q171" i="11"/>
  <c r="O171" i="11"/>
  <c r="N171" i="11"/>
  <c r="L171" i="11"/>
  <c r="K171" i="11"/>
  <c r="I171" i="11"/>
  <c r="S171" i="11"/>
  <c r="P171" i="11"/>
  <c r="M171" i="11"/>
  <c r="J171" i="11"/>
  <c r="BF169" i="11"/>
  <c r="BC169" i="11"/>
  <c r="BE169" i="11"/>
  <c r="BD169" i="11"/>
  <c r="BB169" i="11"/>
  <c r="BA169" i="11"/>
  <c r="AY169" i="11"/>
  <c r="AX169" i="11"/>
  <c r="AZ169" i="11"/>
  <c r="AW169" i="11"/>
  <c r="AV169" i="11"/>
  <c r="AU169" i="11"/>
  <c r="AS169" i="11"/>
  <c r="AR169" i="11"/>
  <c r="AT169" i="11"/>
  <c r="AP169" i="11"/>
  <c r="AO169" i="11"/>
  <c r="AM169" i="11"/>
  <c r="AL169" i="11"/>
  <c r="AJ169" i="11"/>
  <c r="AQ169" i="11"/>
  <c r="AN169" i="11"/>
  <c r="AK169" i="11"/>
  <c r="AH169" i="11"/>
  <c r="AI169" i="11"/>
  <c r="AG169" i="11"/>
  <c r="AF169" i="11"/>
  <c r="AE169" i="11"/>
  <c r="AB169" i="11"/>
  <c r="Y169" i="11"/>
  <c r="V169" i="11"/>
  <c r="AD169" i="11"/>
  <c r="AC169" i="11"/>
  <c r="R169" i="11"/>
  <c r="Q169" i="11"/>
  <c r="O169" i="11"/>
  <c r="N169" i="11"/>
  <c r="L169" i="11"/>
  <c r="K169" i="11"/>
  <c r="I169" i="11"/>
  <c r="AA169" i="11"/>
  <c r="Z169" i="11"/>
  <c r="X169" i="11"/>
  <c r="W169" i="11"/>
  <c r="U169" i="11"/>
  <c r="T169" i="11"/>
  <c r="S169" i="11"/>
  <c r="P169" i="11"/>
  <c r="M169" i="11"/>
  <c r="J169" i="11"/>
  <c r="BF167" i="11"/>
  <c r="BE167" i="11"/>
  <c r="BC167" i="11"/>
  <c r="BA167" i="11"/>
  <c r="AY167" i="11"/>
  <c r="AX167" i="11"/>
  <c r="BD167" i="11"/>
  <c r="BB167" i="11"/>
  <c r="AV167" i="11"/>
  <c r="AU167" i="11"/>
  <c r="AS167" i="11"/>
  <c r="AR167" i="11"/>
  <c r="AZ167" i="11"/>
  <c r="AW167" i="11"/>
  <c r="AT167" i="11"/>
  <c r="AP167" i="11"/>
  <c r="AO167" i="11"/>
  <c r="AM167" i="11"/>
  <c r="AL167" i="11"/>
  <c r="AJ167" i="11"/>
  <c r="AQ167" i="11"/>
  <c r="AN167" i="11"/>
  <c r="AH167" i="11"/>
  <c r="AE167" i="11"/>
  <c r="AB167" i="11"/>
  <c r="Y167" i="11"/>
  <c r="V167" i="11"/>
  <c r="AK167" i="11"/>
  <c r="AI167" i="11"/>
  <c r="AG167" i="11"/>
  <c r="AF167" i="11"/>
  <c r="AD167" i="11"/>
  <c r="AC167" i="11"/>
  <c r="AA167" i="11"/>
  <c r="Z167" i="11"/>
  <c r="X167" i="11"/>
  <c r="W167" i="11"/>
  <c r="U167" i="11"/>
  <c r="T167" i="11"/>
  <c r="R167" i="11"/>
  <c r="Q167" i="11"/>
  <c r="O167" i="11"/>
  <c r="N167" i="11"/>
  <c r="L167" i="11"/>
  <c r="K167" i="11"/>
  <c r="I167" i="11"/>
  <c r="S167" i="11"/>
  <c r="P167" i="11"/>
  <c r="M167" i="11"/>
  <c r="J167" i="11"/>
  <c r="BF165" i="11"/>
  <c r="BC165" i="11"/>
  <c r="BD165" i="11"/>
  <c r="BB165" i="11"/>
  <c r="BA165" i="11"/>
  <c r="AY165" i="11"/>
  <c r="AX165" i="11"/>
  <c r="BE165" i="11"/>
  <c r="AZ165" i="11"/>
  <c r="AW165" i="11"/>
  <c r="AV165" i="11"/>
  <c r="AU165" i="11"/>
  <c r="AS165" i="11"/>
  <c r="AR165" i="11"/>
  <c r="AT165" i="11"/>
  <c r="AP165" i="11"/>
  <c r="AO165" i="11"/>
  <c r="AM165" i="11"/>
  <c r="AL165" i="11"/>
  <c r="AJ165" i="11"/>
  <c r="AQ165" i="11"/>
  <c r="AN165" i="11"/>
  <c r="AK165" i="11"/>
  <c r="AH165" i="11"/>
  <c r="AI165" i="11"/>
  <c r="AG165" i="11"/>
  <c r="AF165" i="11"/>
  <c r="AE165" i="11"/>
  <c r="AB165" i="11"/>
  <c r="Y165" i="11"/>
  <c r="V165" i="11"/>
  <c r="AD165" i="11"/>
  <c r="AC165" i="11"/>
  <c r="R165" i="11"/>
  <c r="Q165" i="11"/>
  <c r="O165" i="11"/>
  <c r="N165" i="11"/>
  <c r="L165" i="11"/>
  <c r="K165" i="11"/>
  <c r="I165" i="11"/>
  <c r="AA165" i="11"/>
  <c r="Z165" i="11"/>
  <c r="X165" i="11"/>
  <c r="W165" i="11"/>
  <c r="U165" i="11"/>
  <c r="T165" i="11"/>
  <c r="S165" i="11"/>
  <c r="P165" i="11"/>
  <c r="M165" i="11"/>
  <c r="J165" i="11"/>
  <c r="BF163" i="11"/>
  <c r="BE163" i="11"/>
  <c r="BC163" i="11"/>
  <c r="BA163" i="11"/>
  <c r="AY163" i="11"/>
  <c r="AX163" i="11"/>
  <c r="AV163" i="11"/>
  <c r="AU163" i="11"/>
  <c r="AS163" i="11"/>
  <c r="AR163" i="11"/>
  <c r="BD163" i="11"/>
  <c r="BB163" i="11"/>
  <c r="AW163" i="11"/>
  <c r="AZ163" i="11"/>
  <c r="AP163" i="11"/>
  <c r="AO163" i="11"/>
  <c r="AM163" i="11"/>
  <c r="AL163" i="11"/>
  <c r="AJ163" i="11"/>
  <c r="AT163" i="11"/>
  <c r="AQ163" i="11"/>
  <c r="AN163" i="11"/>
  <c r="AH163" i="11"/>
  <c r="AK163" i="11"/>
  <c r="AE163" i="11"/>
  <c r="AB163" i="11"/>
  <c r="Y163" i="11"/>
  <c r="V163" i="11"/>
  <c r="AI163" i="11"/>
  <c r="AG163" i="11"/>
  <c r="AF163" i="11"/>
  <c r="AD163" i="11"/>
  <c r="AC163" i="11"/>
  <c r="AA163" i="11"/>
  <c r="Z163" i="11"/>
  <c r="X163" i="11"/>
  <c r="W163" i="11"/>
  <c r="U163" i="11"/>
  <c r="T163" i="11"/>
  <c r="R163" i="11"/>
  <c r="Q163" i="11"/>
  <c r="O163" i="11"/>
  <c r="N163" i="11"/>
  <c r="L163" i="11"/>
  <c r="K163" i="11"/>
  <c r="I163" i="11"/>
  <c r="S163" i="11"/>
  <c r="P163" i="11"/>
  <c r="M163" i="11"/>
  <c r="J163" i="11"/>
  <c r="BF161" i="11"/>
  <c r="BC161" i="11"/>
  <c r="BE161" i="11"/>
  <c r="BD161" i="11"/>
  <c r="BB161" i="11"/>
  <c r="BA161" i="11"/>
  <c r="AY161" i="11"/>
  <c r="AX161" i="11"/>
  <c r="AZ161" i="11"/>
  <c r="AW161" i="11"/>
  <c r="AV161" i="11"/>
  <c r="AU161" i="11"/>
  <c r="AS161" i="11"/>
  <c r="AR161" i="11"/>
  <c r="AT161" i="11"/>
  <c r="AP161" i="11"/>
  <c r="AO161" i="11"/>
  <c r="AM161" i="11"/>
  <c r="AL161" i="11"/>
  <c r="AJ161" i="11"/>
  <c r="AQ161" i="11"/>
  <c r="AN161" i="11"/>
  <c r="AK161" i="11"/>
  <c r="AH161" i="11"/>
  <c r="AI161" i="11"/>
  <c r="AG161" i="11"/>
  <c r="AF161" i="11"/>
  <c r="AE161" i="11"/>
  <c r="AB161" i="11"/>
  <c r="Y161" i="11"/>
  <c r="V161" i="11"/>
  <c r="AD161" i="11"/>
  <c r="AC161" i="11"/>
  <c r="R161" i="11"/>
  <c r="Q161" i="11"/>
  <c r="O161" i="11"/>
  <c r="N161" i="11"/>
  <c r="L161" i="11"/>
  <c r="K161" i="11"/>
  <c r="I161" i="11"/>
  <c r="AA161" i="11"/>
  <c r="Z161" i="11"/>
  <c r="X161" i="11"/>
  <c r="W161" i="11"/>
  <c r="U161" i="11"/>
  <c r="T161" i="11"/>
  <c r="S161" i="11"/>
  <c r="P161" i="11"/>
  <c r="M161" i="11"/>
  <c r="J161" i="11"/>
  <c r="BF159" i="11"/>
  <c r="BE159" i="11"/>
  <c r="BC159" i="11"/>
  <c r="BA159" i="11"/>
  <c r="AY159" i="11"/>
  <c r="AX159" i="11"/>
  <c r="BD159" i="11"/>
  <c r="BB159" i="11"/>
  <c r="AV159" i="11"/>
  <c r="AU159" i="11"/>
  <c r="AS159" i="11"/>
  <c r="AR159" i="11"/>
  <c r="AZ159" i="11"/>
  <c r="AW159" i="11"/>
  <c r="AT159" i="11"/>
  <c r="AP159" i="11"/>
  <c r="AO159" i="11"/>
  <c r="AM159" i="11"/>
  <c r="AL159" i="11"/>
  <c r="AJ159" i="11"/>
  <c r="AQ159" i="11"/>
  <c r="AN159" i="11"/>
  <c r="AH159" i="11"/>
  <c r="AE159" i="11"/>
  <c r="AB159" i="11"/>
  <c r="Y159" i="11"/>
  <c r="V159" i="11"/>
  <c r="AK159" i="11"/>
  <c r="AI159" i="11"/>
  <c r="AG159" i="11"/>
  <c r="AF159" i="11"/>
  <c r="AD159" i="11"/>
  <c r="AC159" i="11"/>
  <c r="AA159" i="11"/>
  <c r="Z159" i="11"/>
  <c r="X159" i="11"/>
  <c r="W159" i="11"/>
  <c r="U159" i="11"/>
  <c r="T159" i="11"/>
  <c r="R159" i="11"/>
  <c r="Q159" i="11"/>
  <c r="O159" i="11"/>
  <c r="N159" i="11"/>
  <c r="L159" i="11"/>
  <c r="K159" i="11"/>
  <c r="I159" i="11"/>
  <c r="S159" i="11"/>
  <c r="P159" i="11"/>
  <c r="M159" i="11"/>
  <c r="J159" i="11"/>
  <c r="BF157" i="11"/>
  <c r="BC157" i="11"/>
  <c r="BD157" i="11"/>
  <c r="BB157" i="11"/>
  <c r="BA157" i="11"/>
  <c r="AY157" i="11"/>
  <c r="AX157" i="11"/>
  <c r="AZ157" i="11"/>
  <c r="AW157" i="11"/>
  <c r="AV157" i="11"/>
  <c r="AU157" i="11"/>
  <c r="AS157" i="11"/>
  <c r="AR157" i="11"/>
  <c r="BE157" i="11"/>
  <c r="AT157" i="11"/>
  <c r="AP157" i="11"/>
  <c r="AO157" i="11"/>
  <c r="AM157" i="11"/>
  <c r="AL157" i="11"/>
  <c r="AJ157" i="11"/>
  <c r="AQ157" i="11"/>
  <c r="AN157" i="11"/>
  <c r="AK157" i="11"/>
  <c r="AH157" i="11"/>
  <c r="AI157" i="11"/>
  <c r="AG157" i="11"/>
  <c r="AF157" i="11"/>
  <c r="AE157" i="11"/>
  <c r="AB157" i="11"/>
  <c r="Y157" i="11"/>
  <c r="V157" i="11"/>
  <c r="AD157" i="11"/>
  <c r="AC157" i="11"/>
  <c r="R157" i="11"/>
  <c r="Q157" i="11"/>
  <c r="O157" i="11"/>
  <c r="N157" i="11"/>
  <c r="L157" i="11"/>
  <c r="K157" i="11"/>
  <c r="I157" i="11"/>
  <c r="AA157" i="11"/>
  <c r="Z157" i="11"/>
  <c r="X157" i="11"/>
  <c r="W157" i="11"/>
  <c r="U157" i="11"/>
  <c r="T157" i="11"/>
  <c r="S157" i="11"/>
  <c r="P157" i="11"/>
  <c r="M157" i="11"/>
  <c r="J157" i="11"/>
  <c r="BF155" i="11"/>
  <c r="BE155" i="11"/>
  <c r="BC155" i="11"/>
  <c r="BA155" i="11"/>
  <c r="AY155" i="11"/>
  <c r="AX155" i="11"/>
  <c r="AV155" i="11"/>
  <c r="AU155" i="11"/>
  <c r="AS155" i="11"/>
  <c r="AR155" i="11"/>
  <c r="BD155" i="11"/>
  <c r="BB155" i="11"/>
  <c r="AW155" i="11"/>
  <c r="AZ155" i="11"/>
  <c r="AP155" i="11"/>
  <c r="AO155" i="11"/>
  <c r="AM155" i="11"/>
  <c r="AL155" i="11"/>
  <c r="AJ155" i="11"/>
  <c r="AT155" i="11"/>
  <c r="AQ155" i="11"/>
  <c r="AN155" i="11"/>
  <c r="AH155" i="11"/>
  <c r="AK155" i="11"/>
  <c r="AE155" i="11"/>
  <c r="AB155" i="11"/>
  <c r="Y155" i="11"/>
  <c r="V155" i="11"/>
  <c r="AI155" i="11"/>
  <c r="AG155" i="11"/>
  <c r="AF155" i="11"/>
  <c r="AD155" i="11"/>
  <c r="AC155" i="11"/>
  <c r="AA155" i="11"/>
  <c r="Z155" i="11"/>
  <c r="X155" i="11"/>
  <c r="W155" i="11"/>
  <c r="U155" i="11"/>
  <c r="T155" i="11"/>
  <c r="R155" i="11"/>
  <c r="Q155" i="11"/>
  <c r="O155" i="11"/>
  <c r="N155" i="11"/>
  <c r="L155" i="11"/>
  <c r="K155" i="11"/>
  <c r="I155" i="11"/>
  <c r="S155" i="11"/>
  <c r="P155" i="11"/>
  <c r="M155" i="11"/>
  <c r="J155" i="11"/>
  <c r="BF153" i="11"/>
  <c r="BC153" i="11"/>
  <c r="BE153" i="11"/>
  <c r="BD153" i="11"/>
  <c r="BB153" i="11"/>
  <c r="BA153" i="11"/>
  <c r="AY153" i="11"/>
  <c r="AX153" i="11"/>
  <c r="AZ153" i="11"/>
  <c r="AW153" i="11"/>
  <c r="AV153" i="11"/>
  <c r="AU153" i="11"/>
  <c r="AS153" i="11"/>
  <c r="AR153" i="11"/>
  <c r="AT153" i="11"/>
  <c r="AP153" i="11"/>
  <c r="AO153" i="11"/>
  <c r="AM153" i="11"/>
  <c r="AL153" i="11"/>
  <c r="AJ153" i="11"/>
  <c r="AQ153" i="11"/>
  <c r="AN153" i="11"/>
  <c r="AK153" i="11"/>
  <c r="AH153" i="11"/>
  <c r="AI153" i="11"/>
  <c r="AG153" i="11"/>
  <c r="AF153" i="11"/>
  <c r="AE153" i="11"/>
  <c r="AB153" i="11"/>
  <c r="Y153" i="11"/>
  <c r="V153" i="11"/>
  <c r="AD153" i="11"/>
  <c r="AC153" i="11"/>
  <c r="R153" i="11"/>
  <c r="Q153" i="11"/>
  <c r="O153" i="11"/>
  <c r="N153" i="11"/>
  <c r="L153" i="11"/>
  <c r="K153" i="11"/>
  <c r="I153" i="11"/>
  <c r="AA153" i="11"/>
  <c r="Z153" i="11"/>
  <c r="X153" i="11"/>
  <c r="W153" i="11"/>
  <c r="U153" i="11"/>
  <c r="T153" i="11"/>
  <c r="S153" i="11"/>
  <c r="P153" i="11"/>
  <c r="M153" i="11"/>
  <c r="J153" i="11"/>
  <c r="BF151" i="11"/>
  <c r="BE151" i="11"/>
  <c r="BC151" i="11"/>
  <c r="BA151" i="11"/>
  <c r="AY151" i="11"/>
  <c r="AX151" i="11"/>
  <c r="BD151" i="11"/>
  <c r="BB151" i="11"/>
  <c r="AV151" i="11"/>
  <c r="AU151" i="11"/>
  <c r="AS151" i="11"/>
  <c r="AR151" i="11"/>
  <c r="AZ151" i="11"/>
  <c r="AW151" i="11"/>
  <c r="AT151" i="11"/>
  <c r="AP151" i="11"/>
  <c r="AO151" i="11"/>
  <c r="AM151" i="11"/>
  <c r="AL151" i="11"/>
  <c r="AJ151" i="11"/>
  <c r="AQ151" i="11"/>
  <c r="AN151" i="11"/>
  <c r="AH151" i="11"/>
  <c r="AE151" i="11"/>
  <c r="AB151" i="11"/>
  <c r="Y151" i="11"/>
  <c r="V151" i="11"/>
  <c r="AK151" i="11"/>
  <c r="AI151" i="11"/>
  <c r="AG151" i="11"/>
  <c r="AF151" i="11"/>
  <c r="AD151" i="11"/>
  <c r="AC151" i="11"/>
  <c r="AA151" i="11"/>
  <c r="Z151" i="11"/>
  <c r="X151" i="11"/>
  <c r="W151" i="11"/>
  <c r="U151" i="11"/>
  <c r="T151" i="11"/>
  <c r="R151" i="11"/>
  <c r="Q151" i="11"/>
  <c r="O151" i="11"/>
  <c r="N151" i="11"/>
  <c r="L151" i="11"/>
  <c r="K151" i="11"/>
  <c r="I151" i="11"/>
  <c r="S151" i="11"/>
  <c r="P151" i="11"/>
  <c r="M151" i="11"/>
  <c r="J151" i="11"/>
  <c r="BF149" i="11"/>
  <c r="BC149" i="11"/>
  <c r="BD149" i="11"/>
  <c r="BB149" i="11"/>
  <c r="BA149" i="11"/>
  <c r="AY149" i="11"/>
  <c r="AX149" i="11"/>
  <c r="BE149" i="11"/>
  <c r="AZ149" i="11"/>
  <c r="AW149" i="11"/>
  <c r="AV149" i="11"/>
  <c r="AU149" i="11"/>
  <c r="AS149" i="11"/>
  <c r="AR149" i="11"/>
  <c r="AT149" i="11"/>
  <c r="AP149" i="11"/>
  <c r="AO149" i="11"/>
  <c r="AM149" i="11"/>
  <c r="AL149" i="11"/>
  <c r="AJ149" i="11"/>
  <c r="AQ149" i="11"/>
  <c r="AN149" i="11"/>
  <c r="AK149" i="11"/>
  <c r="AH149" i="11"/>
  <c r="AI149" i="11"/>
  <c r="AG149" i="11"/>
  <c r="AF149" i="11"/>
  <c r="AE149" i="11"/>
  <c r="AB149" i="11"/>
  <c r="Y149" i="11"/>
  <c r="V149" i="11"/>
  <c r="AD149" i="11"/>
  <c r="AC149" i="11"/>
  <c r="R149" i="11"/>
  <c r="Q149" i="11"/>
  <c r="O149" i="11"/>
  <c r="N149" i="11"/>
  <c r="L149" i="11"/>
  <c r="K149" i="11"/>
  <c r="I149" i="11"/>
  <c r="AA149" i="11"/>
  <c r="Z149" i="11"/>
  <c r="X149" i="11"/>
  <c r="W149" i="11"/>
  <c r="U149" i="11"/>
  <c r="T149" i="11"/>
  <c r="S149" i="11"/>
  <c r="P149" i="11"/>
  <c r="M149" i="11"/>
  <c r="J149" i="11"/>
  <c r="BF147" i="11"/>
  <c r="BE147" i="11"/>
  <c r="BC147" i="11"/>
  <c r="BA147" i="11"/>
  <c r="AY147" i="11"/>
  <c r="AX147" i="11"/>
  <c r="AV147" i="11"/>
  <c r="AU147" i="11"/>
  <c r="AS147" i="11"/>
  <c r="AR147" i="11"/>
  <c r="BD147" i="11"/>
  <c r="BB147" i="11"/>
  <c r="AW147" i="11"/>
  <c r="AZ147" i="11"/>
  <c r="AP147" i="11"/>
  <c r="AO147" i="11"/>
  <c r="AM147" i="11"/>
  <c r="AL147" i="11"/>
  <c r="AJ147" i="11"/>
  <c r="AT147" i="11"/>
  <c r="AQ147" i="11"/>
  <c r="AN147" i="11"/>
  <c r="AH147" i="11"/>
  <c r="AK147" i="11"/>
  <c r="AE147" i="11"/>
  <c r="AB147" i="11"/>
  <c r="Y147" i="11"/>
  <c r="V147" i="11"/>
  <c r="AI147" i="11"/>
  <c r="AG147" i="11"/>
  <c r="AF147" i="11"/>
  <c r="AD147" i="11"/>
  <c r="AC147" i="11"/>
  <c r="AA147" i="11"/>
  <c r="Z147" i="11"/>
  <c r="X147" i="11"/>
  <c r="W147" i="11"/>
  <c r="U147" i="11"/>
  <c r="T147" i="11"/>
  <c r="R147" i="11"/>
  <c r="Q147" i="11"/>
  <c r="O147" i="11"/>
  <c r="N147" i="11"/>
  <c r="L147" i="11"/>
  <c r="K147" i="11"/>
  <c r="I147" i="11"/>
  <c r="S147" i="11"/>
  <c r="P147" i="11"/>
  <c r="M147" i="11"/>
  <c r="J147" i="11"/>
  <c r="BF145" i="11"/>
  <c r="BC145" i="11"/>
  <c r="BE145" i="11"/>
  <c r="BD145" i="11"/>
  <c r="BB145" i="11"/>
  <c r="BA145" i="11"/>
  <c r="AY145" i="11"/>
  <c r="AX145" i="11"/>
  <c r="AZ145" i="11"/>
  <c r="AW145" i="11"/>
  <c r="AV145" i="11"/>
  <c r="AU145" i="11"/>
  <c r="AS145" i="11"/>
  <c r="AR145" i="11"/>
  <c r="AT145" i="11"/>
  <c r="AP145" i="11"/>
  <c r="AO145" i="11"/>
  <c r="AM145" i="11"/>
  <c r="AL145" i="11"/>
  <c r="AJ145" i="11"/>
  <c r="AQ145" i="11"/>
  <c r="AN145" i="11"/>
  <c r="AK145" i="11"/>
  <c r="AH145" i="11"/>
  <c r="AI145" i="11"/>
  <c r="AG145" i="11"/>
  <c r="AF145" i="11"/>
  <c r="AE145" i="11"/>
  <c r="AB145" i="11"/>
  <c r="Y145" i="11"/>
  <c r="V145" i="11"/>
  <c r="AD145" i="11"/>
  <c r="AC145" i="11"/>
  <c r="R145" i="11"/>
  <c r="Q145" i="11"/>
  <c r="O145" i="11"/>
  <c r="N145" i="11"/>
  <c r="L145" i="11"/>
  <c r="K145" i="11"/>
  <c r="I145" i="11"/>
  <c r="AA145" i="11"/>
  <c r="Z145" i="11"/>
  <c r="X145" i="11"/>
  <c r="W145" i="11"/>
  <c r="U145" i="11"/>
  <c r="T145" i="11"/>
  <c r="S145" i="11"/>
  <c r="P145" i="11"/>
  <c r="M145" i="11"/>
  <c r="J145" i="11"/>
  <c r="BF143" i="11"/>
  <c r="BE143" i="11"/>
  <c r="BC143" i="11"/>
  <c r="BA143" i="11"/>
  <c r="AY143" i="11"/>
  <c r="AX143" i="11"/>
  <c r="BD143" i="11"/>
  <c r="BB143" i="11"/>
  <c r="AV143" i="11"/>
  <c r="AU143" i="11"/>
  <c r="AS143" i="11"/>
  <c r="AR143" i="11"/>
  <c r="AZ143" i="11"/>
  <c r="AW143" i="11"/>
  <c r="AT143" i="11"/>
  <c r="AP143" i="11"/>
  <c r="AO143" i="11"/>
  <c r="AM143" i="11"/>
  <c r="AL143" i="11"/>
  <c r="AJ143" i="11"/>
  <c r="AQ143" i="11"/>
  <c r="AN143" i="11"/>
  <c r="AH143" i="11"/>
  <c r="AE143" i="11"/>
  <c r="AB143" i="11"/>
  <c r="Y143" i="11"/>
  <c r="V143" i="11"/>
  <c r="AK143" i="11"/>
  <c r="AI143" i="11"/>
  <c r="AG143" i="11"/>
  <c r="AF143" i="11"/>
  <c r="AD143" i="11"/>
  <c r="AC143" i="11"/>
  <c r="AA143" i="11"/>
  <c r="Z143" i="11"/>
  <c r="X143" i="11"/>
  <c r="W143" i="11"/>
  <c r="U143" i="11"/>
  <c r="T143" i="11"/>
  <c r="R143" i="11"/>
  <c r="Q143" i="11"/>
  <c r="O143" i="11"/>
  <c r="N143" i="11"/>
  <c r="L143" i="11"/>
  <c r="K143" i="11"/>
  <c r="I143" i="11"/>
  <c r="S143" i="11"/>
  <c r="P143" i="11"/>
  <c r="M143" i="11"/>
  <c r="J143" i="11"/>
  <c r="BF141" i="11"/>
  <c r="BC141" i="11"/>
  <c r="BD141" i="11"/>
  <c r="BB141" i="11"/>
  <c r="BA141" i="11"/>
  <c r="AY141" i="11"/>
  <c r="AX141" i="11"/>
  <c r="AZ141" i="11"/>
  <c r="AW141" i="11"/>
  <c r="AV141" i="11"/>
  <c r="AU141" i="11"/>
  <c r="AS141" i="11"/>
  <c r="AR141" i="11"/>
  <c r="BE141" i="11"/>
  <c r="AT141" i="11"/>
  <c r="AP141" i="11"/>
  <c r="AO141" i="11"/>
  <c r="AM141" i="11"/>
  <c r="AL141" i="11"/>
  <c r="AJ141" i="11"/>
  <c r="AQ141" i="11"/>
  <c r="AN141" i="11"/>
  <c r="AK141" i="11"/>
  <c r="AH141" i="11"/>
  <c r="AI141" i="11"/>
  <c r="AG141" i="11"/>
  <c r="AF141" i="11"/>
  <c r="AE141" i="11"/>
  <c r="AB141" i="11"/>
  <c r="Y141" i="11"/>
  <c r="V141" i="11"/>
  <c r="AD141" i="11"/>
  <c r="AC141" i="11"/>
  <c r="R141" i="11"/>
  <c r="Q141" i="11"/>
  <c r="O141" i="11"/>
  <c r="N141" i="11"/>
  <c r="L141" i="11"/>
  <c r="K141" i="11"/>
  <c r="I141" i="11"/>
  <c r="AA141" i="11"/>
  <c r="Z141" i="11"/>
  <c r="X141" i="11"/>
  <c r="W141" i="11"/>
  <c r="U141" i="11"/>
  <c r="T141" i="11"/>
  <c r="S141" i="11"/>
  <c r="P141" i="11"/>
  <c r="M141" i="11"/>
  <c r="J141" i="11"/>
  <c r="BF139" i="11"/>
  <c r="BE139" i="11"/>
  <c r="BC139" i="11"/>
  <c r="BA139" i="11"/>
  <c r="AY139" i="11"/>
  <c r="AX139" i="11"/>
  <c r="AV139" i="11"/>
  <c r="AU139" i="11"/>
  <c r="AS139" i="11"/>
  <c r="AR139" i="11"/>
  <c r="BD139" i="11"/>
  <c r="BB139" i="11"/>
  <c r="AW139" i="11"/>
  <c r="AZ139" i="11"/>
  <c r="AP139" i="11"/>
  <c r="AO139" i="11"/>
  <c r="AM139" i="11"/>
  <c r="AL139" i="11"/>
  <c r="AJ139" i="11"/>
  <c r="AT139" i="11"/>
  <c r="AQ139" i="11"/>
  <c r="AN139" i="11"/>
  <c r="AH139" i="11"/>
  <c r="AK139" i="11"/>
  <c r="AE139" i="11"/>
  <c r="AB139" i="11"/>
  <c r="Y139" i="11"/>
  <c r="V139" i="11"/>
  <c r="AI139" i="11"/>
  <c r="AG139" i="11"/>
  <c r="AF139" i="11"/>
  <c r="AD139" i="11"/>
  <c r="AC139" i="11"/>
  <c r="AA139" i="11"/>
  <c r="Z139" i="11"/>
  <c r="X139" i="11"/>
  <c r="W139" i="11"/>
  <c r="U139" i="11"/>
  <c r="T139" i="11"/>
  <c r="R139" i="11"/>
  <c r="Q139" i="11"/>
  <c r="O139" i="11"/>
  <c r="N139" i="11"/>
  <c r="L139" i="11"/>
  <c r="K139" i="11"/>
  <c r="I139" i="11"/>
  <c r="S139" i="11"/>
  <c r="P139" i="11"/>
  <c r="M139" i="11"/>
  <c r="J139" i="11"/>
  <c r="BF137" i="11"/>
  <c r="BC137" i="11"/>
  <c r="BE137" i="11"/>
  <c r="BD137" i="11"/>
  <c r="BB137" i="11"/>
  <c r="BA137" i="11"/>
  <c r="AY137" i="11"/>
  <c r="AX137" i="11"/>
  <c r="AZ137" i="11"/>
  <c r="AW137" i="11"/>
  <c r="AV137" i="11"/>
  <c r="AU137" i="11"/>
  <c r="AS137" i="11"/>
  <c r="AR137" i="11"/>
  <c r="AT137" i="11"/>
  <c r="AP137" i="11"/>
  <c r="AO137" i="11"/>
  <c r="AM137" i="11"/>
  <c r="AL137" i="11"/>
  <c r="AJ137" i="11"/>
  <c r="AQ137" i="11"/>
  <c r="AN137" i="11"/>
  <c r="AK137" i="11"/>
  <c r="AH137" i="11"/>
  <c r="AI137" i="11"/>
  <c r="AG137" i="11"/>
  <c r="AF137" i="11"/>
  <c r="AE137" i="11"/>
  <c r="AB137" i="11"/>
  <c r="Y137" i="11"/>
  <c r="V137" i="11"/>
  <c r="AD137" i="11"/>
  <c r="AC137" i="11"/>
  <c r="R137" i="11"/>
  <c r="Q137" i="11"/>
  <c r="O137" i="11"/>
  <c r="N137" i="11"/>
  <c r="L137" i="11"/>
  <c r="K137" i="11"/>
  <c r="I137" i="11"/>
  <c r="AA137" i="11"/>
  <c r="Z137" i="11"/>
  <c r="X137" i="11"/>
  <c r="W137" i="11"/>
  <c r="U137" i="11"/>
  <c r="T137" i="11"/>
  <c r="S137" i="11"/>
  <c r="P137" i="11"/>
  <c r="M137" i="11"/>
  <c r="J137" i="11"/>
  <c r="BF135" i="11"/>
  <c r="BE135" i="11"/>
  <c r="BC135" i="11"/>
  <c r="BA135" i="11"/>
  <c r="AY135" i="11"/>
  <c r="AX135" i="11"/>
  <c r="BD135" i="11"/>
  <c r="BB135" i="11"/>
  <c r="AV135" i="11"/>
  <c r="AU135" i="11"/>
  <c r="AS135" i="11"/>
  <c r="AR135" i="11"/>
  <c r="AZ135" i="11"/>
  <c r="AW135" i="11"/>
  <c r="AT135" i="11"/>
  <c r="AP135" i="11"/>
  <c r="AO135" i="11"/>
  <c r="AM135" i="11"/>
  <c r="AL135" i="11"/>
  <c r="AJ135" i="11"/>
  <c r="AQ135" i="11"/>
  <c r="AN135" i="11"/>
  <c r="AH135" i="11"/>
  <c r="AE135" i="11"/>
  <c r="AB135" i="11"/>
  <c r="Y135" i="11"/>
  <c r="V135" i="11"/>
  <c r="AK135" i="11"/>
  <c r="AI135" i="11"/>
  <c r="AG135" i="11"/>
  <c r="AF135" i="11"/>
  <c r="AD135" i="11"/>
  <c r="AC135" i="11"/>
  <c r="AA135" i="11"/>
  <c r="Z135" i="11"/>
  <c r="X135" i="11"/>
  <c r="W135" i="11"/>
  <c r="U135" i="11"/>
  <c r="T135" i="11"/>
  <c r="R135" i="11"/>
  <c r="Q135" i="11"/>
  <c r="O135" i="11"/>
  <c r="N135" i="11"/>
  <c r="L135" i="11"/>
  <c r="K135" i="11"/>
  <c r="I135" i="11"/>
  <c r="S135" i="11"/>
  <c r="P135" i="11"/>
  <c r="M135" i="11"/>
  <c r="J135" i="11"/>
  <c r="BF133" i="11"/>
  <c r="BC133" i="11"/>
  <c r="BD133" i="11"/>
  <c r="BB133" i="11"/>
  <c r="BA133" i="11"/>
  <c r="AY133" i="11"/>
  <c r="AX133" i="11"/>
  <c r="BE133" i="11"/>
  <c r="AZ133" i="11"/>
  <c r="AW133" i="11"/>
  <c r="AV133" i="11"/>
  <c r="AU133" i="11"/>
  <c r="AS133" i="11"/>
  <c r="AR133" i="11"/>
  <c r="AT133" i="11"/>
  <c r="AP133" i="11"/>
  <c r="AO133" i="11"/>
  <c r="AM133" i="11"/>
  <c r="AL133" i="11"/>
  <c r="AJ133" i="11"/>
  <c r="AQ133" i="11"/>
  <c r="AN133" i="11"/>
  <c r="AK133" i="11"/>
  <c r="AH133" i="11"/>
  <c r="AI133" i="11"/>
  <c r="AG133" i="11"/>
  <c r="AF133" i="11"/>
  <c r="AE133" i="11"/>
  <c r="AB133" i="11"/>
  <c r="Y133" i="11"/>
  <c r="V133" i="11"/>
  <c r="AD133" i="11"/>
  <c r="AC133" i="11"/>
  <c r="R133" i="11"/>
  <c r="Q133" i="11"/>
  <c r="O133" i="11"/>
  <c r="N133" i="11"/>
  <c r="L133" i="11"/>
  <c r="K133" i="11"/>
  <c r="I133" i="11"/>
  <c r="AA133" i="11"/>
  <c r="Z133" i="11"/>
  <c r="X133" i="11"/>
  <c r="W133" i="11"/>
  <c r="U133" i="11"/>
  <c r="T133" i="11"/>
  <c r="S133" i="11"/>
  <c r="P133" i="11"/>
  <c r="M133" i="11"/>
  <c r="J133" i="11"/>
  <c r="BF131" i="11"/>
  <c r="BE131" i="11"/>
  <c r="BC131" i="11"/>
  <c r="BA131" i="11"/>
  <c r="AY131" i="11"/>
  <c r="AX131" i="11"/>
  <c r="AV131" i="11"/>
  <c r="AU131" i="11"/>
  <c r="AS131" i="11"/>
  <c r="AR131" i="11"/>
  <c r="BD131" i="11"/>
  <c r="BB131" i="11"/>
  <c r="AW131" i="11"/>
  <c r="AZ131" i="11"/>
  <c r="AP131" i="11"/>
  <c r="AO131" i="11"/>
  <c r="AM131" i="11"/>
  <c r="AL131" i="11"/>
  <c r="AJ131" i="11"/>
  <c r="AT131" i="11"/>
  <c r="AQ131" i="11"/>
  <c r="AN131" i="11"/>
  <c r="AH131" i="11"/>
  <c r="AK131" i="11"/>
  <c r="AE131" i="11"/>
  <c r="AB131" i="11"/>
  <c r="Y131" i="11"/>
  <c r="V131" i="11"/>
  <c r="AI131" i="11"/>
  <c r="AG131" i="11"/>
  <c r="AF131" i="11"/>
  <c r="AD131" i="11"/>
  <c r="AC131" i="11"/>
  <c r="AA131" i="11"/>
  <c r="Z131" i="11"/>
  <c r="X131" i="11"/>
  <c r="W131" i="11"/>
  <c r="U131" i="11"/>
  <c r="T131" i="11"/>
  <c r="R131" i="11"/>
  <c r="Q131" i="11"/>
  <c r="O131" i="11"/>
  <c r="N131" i="11"/>
  <c r="L131" i="11"/>
  <c r="K131" i="11"/>
  <c r="I131" i="11"/>
  <c r="S131" i="11"/>
  <c r="P131" i="11"/>
  <c r="M131" i="11"/>
  <c r="J131" i="11"/>
  <c r="BF129" i="11"/>
  <c r="BC129" i="11"/>
  <c r="BE129" i="11"/>
  <c r="BD129" i="11"/>
  <c r="BB129" i="11"/>
  <c r="BA129" i="11"/>
  <c r="AY129" i="11"/>
  <c r="AX129" i="11"/>
  <c r="AZ129" i="11"/>
  <c r="AW129" i="11"/>
  <c r="AV129" i="11"/>
  <c r="AU129" i="11"/>
  <c r="AS129" i="11"/>
  <c r="AR129" i="11"/>
  <c r="AT129" i="11"/>
  <c r="AQ129" i="11"/>
  <c r="AP129" i="11"/>
  <c r="AO129" i="11"/>
  <c r="AM129" i="11"/>
  <c r="AL129" i="11"/>
  <c r="AJ129" i="11"/>
  <c r="AN129" i="11"/>
  <c r="AK129" i="11"/>
  <c r="AH129" i="11"/>
  <c r="AI129" i="11"/>
  <c r="AG129" i="11"/>
  <c r="AF129" i="11"/>
  <c r="AE129" i="11"/>
  <c r="AB129" i="11"/>
  <c r="Y129" i="11"/>
  <c r="V129" i="11"/>
  <c r="AD129" i="11"/>
  <c r="AC129" i="11"/>
  <c r="R129" i="11"/>
  <c r="Q129" i="11"/>
  <c r="O129" i="11"/>
  <c r="N129" i="11"/>
  <c r="L129" i="11"/>
  <c r="K129" i="11"/>
  <c r="I129" i="11"/>
  <c r="AA129" i="11"/>
  <c r="Z129" i="11"/>
  <c r="X129" i="11"/>
  <c r="W129" i="11"/>
  <c r="U129" i="11"/>
  <c r="T129" i="11"/>
  <c r="S129" i="11"/>
  <c r="P129" i="11"/>
  <c r="M129" i="11"/>
  <c r="J129" i="11"/>
  <c r="BF127" i="11"/>
  <c r="BE127" i="11"/>
  <c r="BC127" i="11"/>
  <c r="BA127" i="11"/>
  <c r="AY127" i="11"/>
  <c r="AX127" i="11"/>
  <c r="BD127" i="11"/>
  <c r="BB127" i="11"/>
  <c r="AV127" i="11"/>
  <c r="AU127" i="11"/>
  <c r="AS127" i="11"/>
  <c r="AR127" i="11"/>
  <c r="AZ127" i="11"/>
  <c r="AW127" i="11"/>
  <c r="AT127" i="11"/>
  <c r="AP127" i="11"/>
  <c r="AO127" i="11"/>
  <c r="AM127" i="11"/>
  <c r="AL127" i="11"/>
  <c r="AJ127" i="11"/>
  <c r="AQ127" i="11"/>
  <c r="AN127" i="11"/>
  <c r="AH127" i="11"/>
  <c r="AE127" i="11"/>
  <c r="AB127" i="11"/>
  <c r="Y127" i="11"/>
  <c r="V127" i="11"/>
  <c r="AK127" i="11"/>
  <c r="AI127" i="11"/>
  <c r="AG127" i="11"/>
  <c r="AF127" i="11"/>
  <c r="AD127" i="11"/>
  <c r="AC127" i="11"/>
  <c r="AA127" i="11"/>
  <c r="Z127" i="11"/>
  <c r="X127" i="11"/>
  <c r="W127" i="11"/>
  <c r="U127" i="11"/>
  <c r="T127" i="11"/>
  <c r="R127" i="11"/>
  <c r="Q127" i="11"/>
  <c r="O127" i="11"/>
  <c r="N127" i="11"/>
  <c r="L127" i="11"/>
  <c r="K127" i="11"/>
  <c r="I127" i="11"/>
  <c r="S127" i="11"/>
  <c r="P127" i="11"/>
  <c r="M127" i="11"/>
  <c r="J127" i="11"/>
  <c r="BF125" i="11"/>
  <c r="BC125" i="11"/>
  <c r="BD125" i="11"/>
  <c r="BB125" i="11"/>
  <c r="BA125" i="11"/>
  <c r="AY125" i="11"/>
  <c r="AX125" i="11"/>
  <c r="AZ125" i="11"/>
  <c r="AW125" i="11"/>
  <c r="AV125" i="11"/>
  <c r="AU125" i="11"/>
  <c r="AS125" i="11"/>
  <c r="AR125" i="11"/>
  <c r="BE125" i="11"/>
  <c r="AT125" i="11"/>
  <c r="AQ125" i="11"/>
  <c r="AP125" i="11"/>
  <c r="AO125" i="11"/>
  <c r="AM125" i="11"/>
  <c r="AL125" i="11"/>
  <c r="AJ125" i="11"/>
  <c r="AN125" i="11"/>
  <c r="AK125" i="11"/>
  <c r="AH125" i="11"/>
  <c r="AE125" i="11"/>
  <c r="AI125" i="11"/>
  <c r="AG125" i="11"/>
  <c r="AF125" i="11"/>
  <c r="AB125" i="11"/>
  <c r="Y125" i="11"/>
  <c r="V125" i="11"/>
  <c r="AD125" i="11"/>
  <c r="AC125" i="11"/>
  <c r="R125" i="11"/>
  <c r="Q125" i="11"/>
  <c r="O125" i="11"/>
  <c r="N125" i="11"/>
  <c r="L125" i="11"/>
  <c r="K125" i="11"/>
  <c r="I125" i="11"/>
  <c r="AA125" i="11"/>
  <c r="Z125" i="11"/>
  <c r="X125" i="11"/>
  <c r="W125" i="11"/>
  <c r="U125" i="11"/>
  <c r="T125" i="11"/>
  <c r="S125" i="11"/>
  <c r="P125" i="11"/>
  <c r="M125" i="11"/>
  <c r="J125" i="11"/>
  <c r="BF123" i="11"/>
  <c r="BE123" i="11"/>
  <c r="BC123" i="11"/>
  <c r="BA123" i="11"/>
  <c r="AY123" i="11"/>
  <c r="AX123" i="11"/>
  <c r="AV123" i="11"/>
  <c r="AU123" i="11"/>
  <c r="AS123" i="11"/>
  <c r="AR123" i="11"/>
  <c r="BD123" i="11"/>
  <c r="BB123" i="11"/>
  <c r="AW123" i="11"/>
  <c r="AZ123" i="11"/>
  <c r="AP123" i="11"/>
  <c r="AO123" i="11"/>
  <c r="AM123" i="11"/>
  <c r="AL123" i="11"/>
  <c r="AJ123" i="11"/>
  <c r="AT123" i="11"/>
  <c r="AQ123" i="11"/>
  <c r="AN123" i="11"/>
  <c r="AH123" i="11"/>
  <c r="AE123" i="11"/>
  <c r="AK123" i="11"/>
  <c r="AB123" i="11"/>
  <c r="Y123" i="11"/>
  <c r="V123" i="11"/>
  <c r="AI123" i="11"/>
  <c r="AG123" i="11"/>
  <c r="AF123" i="11"/>
  <c r="AD123" i="11"/>
  <c r="AC123" i="11"/>
  <c r="AA123" i="11"/>
  <c r="Z123" i="11"/>
  <c r="X123" i="11"/>
  <c r="W123" i="11"/>
  <c r="U123" i="11"/>
  <c r="T123" i="11"/>
  <c r="R123" i="11"/>
  <c r="Q123" i="11"/>
  <c r="O123" i="11"/>
  <c r="N123" i="11"/>
  <c r="L123" i="11"/>
  <c r="K123" i="11"/>
  <c r="I123" i="11"/>
  <c r="S123" i="11"/>
  <c r="P123" i="11"/>
  <c r="M123" i="11"/>
  <c r="J123" i="11"/>
  <c r="BF121" i="11"/>
  <c r="BC121" i="11"/>
  <c r="BE121" i="11"/>
  <c r="BD121" i="11"/>
  <c r="BB121" i="11"/>
  <c r="BA121" i="11"/>
  <c r="AY121" i="11"/>
  <c r="AX121" i="11"/>
  <c r="AZ121" i="11"/>
  <c r="AW121" i="11"/>
  <c r="AV121" i="11"/>
  <c r="AU121" i="11"/>
  <c r="AS121" i="11"/>
  <c r="AR121" i="11"/>
  <c r="AT121" i="11"/>
  <c r="AQ121" i="11"/>
  <c r="AP121" i="11"/>
  <c r="AO121" i="11"/>
  <c r="AM121" i="11"/>
  <c r="AL121" i="11"/>
  <c r="AJ121" i="11"/>
  <c r="AN121" i="11"/>
  <c r="AK121" i="11"/>
  <c r="AH121" i="11"/>
  <c r="AE121" i="11"/>
  <c r="AI121" i="11"/>
  <c r="AG121" i="11"/>
  <c r="AF121" i="11"/>
  <c r="AB121" i="11"/>
  <c r="Y121" i="11"/>
  <c r="V121" i="11"/>
  <c r="AD121" i="11"/>
  <c r="AC121" i="11"/>
  <c r="R121" i="11"/>
  <c r="Q121" i="11"/>
  <c r="O121" i="11"/>
  <c r="N121" i="11"/>
  <c r="L121" i="11"/>
  <c r="K121" i="11"/>
  <c r="I121" i="11"/>
  <c r="AA121" i="11"/>
  <c r="Z121" i="11"/>
  <c r="X121" i="11"/>
  <c r="W121" i="11"/>
  <c r="U121" i="11"/>
  <c r="T121" i="11"/>
  <c r="S121" i="11"/>
  <c r="P121" i="11"/>
  <c r="M121" i="11"/>
  <c r="J121" i="11"/>
  <c r="BF119" i="11"/>
  <c r="BE119" i="11"/>
  <c r="BC119" i="11"/>
  <c r="BA119" i="11"/>
  <c r="AY119" i="11"/>
  <c r="AX119" i="11"/>
  <c r="BD119" i="11"/>
  <c r="BB119" i="11"/>
  <c r="AV119" i="11"/>
  <c r="AU119" i="11"/>
  <c r="AS119" i="11"/>
  <c r="AR119" i="11"/>
  <c r="AZ119" i="11"/>
  <c r="AW119" i="11"/>
  <c r="AT119" i="11"/>
  <c r="AP119" i="11"/>
  <c r="AO119" i="11"/>
  <c r="AM119" i="11"/>
  <c r="AL119" i="11"/>
  <c r="AJ119" i="11"/>
  <c r="AQ119" i="11"/>
  <c r="AN119" i="11"/>
  <c r="AH119" i="11"/>
  <c r="AE119" i="11"/>
  <c r="AB119" i="11"/>
  <c r="Y119" i="11"/>
  <c r="V119" i="11"/>
  <c r="AK119" i="11"/>
  <c r="AI119" i="11"/>
  <c r="AG119" i="11"/>
  <c r="AF119" i="11"/>
  <c r="AD119" i="11"/>
  <c r="AC119" i="11"/>
  <c r="AA119" i="11"/>
  <c r="Z119" i="11"/>
  <c r="X119" i="11"/>
  <c r="W119" i="11"/>
  <c r="U119" i="11"/>
  <c r="T119" i="11"/>
  <c r="R119" i="11"/>
  <c r="Q119" i="11"/>
  <c r="O119" i="11"/>
  <c r="N119" i="11"/>
  <c r="L119" i="11"/>
  <c r="K119" i="11"/>
  <c r="I119" i="11"/>
  <c r="S119" i="11"/>
  <c r="P119" i="11"/>
  <c r="M119" i="11"/>
  <c r="J119" i="11"/>
  <c r="BF117" i="11"/>
  <c r="BC117" i="11"/>
  <c r="BD117" i="11"/>
  <c r="BB117" i="11"/>
  <c r="BA117" i="11"/>
  <c r="AY117" i="11"/>
  <c r="AX117" i="11"/>
  <c r="BE117" i="11"/>
  <c r="AZ117" i="11"/>
  <c r="AW117" i="11"/>
  <c r="AV117" i="11"/>
  <c r="AU117" i="11"/>
  <c r="AS117" i="11"/>
  <c r="AR117" i="11"/>
  <c r="AT117" i="11"/>
  <c r="AQ117" i="11"/>
  <c r="AP117" i="11"/>
  <c r="AO117" i="11"/>
  <c r="AM117" i="11"/>
  <c r="AL117" i="11"/>
  <c r="AJ117" i="11"/>
  <c r="AN117" i="11"/>
  <c r="AK117" i="11"/>
  <c r="AH117" i="11"/>
  <c r="AE117" i="11"/>
  <c r="AI117" i="11"/>
  <c r="AG117" i="11"/>
  <c r="AF117" i="11"/>
  <c r="AB117" i="11"/>
  <c r="Y117" i="11"/>
  <c r="V117" i="11"/>
  <c r="AD117" i="11"/>
  <c r="AC117" i="11"/>
  <c r="R117" i="11"/>
  <c r="Q117" i="11"/>
  <c r="O117" i="11"/>
  <c r="N117" i="11"/>
  <c r="L117" i="11"/>
  <c r="K117" i="11"/>
  <c r="I117" i="11"/>
  <c r="AA117" i="11"/>
  <c r="Z117" i="11"/>
  <c r="X117" i="11"/>
  <c r="W117" i="11"/>
  <c r="U117" i="11"/>
  <c r="T117" i="11"/>
  <c r="S117" i="11"/>
  <c r="P117" i="11"/>
  <c r="M117" i="11"/>
  <c r="J117" i="11"/>
  <c r="BF115" i="11"/>
  <c r="BE115" i="11"/>
  <c r="BC115" i="11"/>
  <c r="BA115" i="11"/>
  <c r="AY115" i="11"/>
  <c r="AX115" i="11"/>
  <c r="AV115" i="11"/>
  <c r="AU115" i="11"/>
  <c r="AS115" i="11"/>
  <c r="AR115" i="11"/>
  <c r="BD115" i="11"/>
  <c r="BB115" i="11"/>
  <c r="AW115" i="11"/>
  <c r="AZ115" i="11"/>
  <c r="AP115" i="11"/>
  <c r="AO115" i="11"/>
  <c r="AM115" i="11"/>
  <c r="AL115" i="11"/>
  <c r="AJ115" i="11"/>
  <c r="AT115" i="11"/>
  <c r="AQ115" i="11"/>
  <c r="AN115" i="11"/>
  <c r="AH115" i="11"/>
  <c r="AE115" i="11"/>
  <c r="AK115" i="11"/>
  <c r="AB115" i="11"/>
  <c r="Y115" i="11"/>
  <c r="V115" i="11"/>
  <c r="AI115" i="11"/>
  <c r="AG115" i="11"/>
  <c r="AF115" i="11"/>
  <c r="AD115" i="11"/>
  <c r="AC115" i="11"/>
  <c r="AA115" i="11"/>
  <c r="Z115" i="11"/>
  <c r="X115" i="11"/>
  <c r="W115" i="11"/>
  <c r="U115" i="11"/>
  <c r="T115" i="11"/>
  <c r="R115" i="11"/>
  <c r="Q115" i="11"/>
  <c r="O115" i="11"/>
  <c r="N115" i="11"/>
  <c r="L115" i="11"/>
  <c r="K115" i="11"/>
  <c r="I115" i="11"/>
  <c r="S115" i="11"/>
  <c r="P115" i="11"/>
  <c r="M115" i="11"/>
  <c r="J115" i="11"/>
  <c r="BF113" i="11"/>
  <c r="BC113" i="11"/>
  <c r="BE113" i="11"/>
  <c r="BD113" i="11"/>
  <c r="BB113" i="11"/>
  <c r="BA113" i="11"/>
  <c r="AY113" i="11"/>
  <c r="AX113" i="11"/>
  <c r="AZ113" i="11"/>
  <c r="AW113" i="11"/>
  <c r="AV113" i="11"/>
  <c r="AU113" i="11"/>
  <c r="AS113" i="11"/>
  <c r="AR113" i="11"/>
  <c r="AT113" i="11"/>
  <c r="AQ113" i="11"/>
  <c r="AP113" i="11"/>
  <c r="AO113" i="11"/>
  <c r="AM113" i="11"/>
  <c r="AL113" i="11"/>
  <c r="AJ113" i="11"/>
  <c r="AN113" i="11"/>
  <c r="AK113" i="11"/>
  <c r="AH113" i="11"/>
  <c r="AE113" i="11"/>
  <c r="AI113" i="11"/>
  <c r="AG113" i="11"/>
  <c r="AF113" i="11"/>
  <c r="AB113" i="11"/>
  <c r="Y113" i="11"/>
  <c r="V113" i="11"/>
  <c r="AD113" i="11"/>
  <c r="AC113" i="11"/>
  <c r="R113" i="11"/>
  <c r="Q113" i="11"/>
  <c r="O113" i="11"/>
  <c r="N113" i="11"/>
  <c r="L113" i="11"/>
  <c r="K113" i="11"/>
  <c r="I113" i="11"/>
  <c r="AA113" i="11"/>
  <c r="Z113" i="11"/>
  <c r="X113" i="11"/>
  <c r="W113" i="11"/>
  <c r="U113" i="11"/>
  <c r="T113" i="11"/>
  <c r="S113" i="11"/>
  <c r="P113" i="11"/>
  <c r="M113" i="11"/>
  <c r="J113" i="11"/>
  <c r="BF111" i="11"/>
  <c r="BE111" i="11"/>
  <c r="BC111" i="11"/>
  <c r="BA111" i="11"/>
  <c r="AY111" i="11"/>
  <c r="AX111" i="11"/>
  <c r="BD111" i="11"/>
  <c r="BB111" i="11"/>
  <c r="AV111" i="11"/>
  <c r="AU111" i="11"/>
  <c r="AS111" i="11"/>
  <c r="AR111" i="11"/>
  <c r="AZ111" i="11"/>
  <c r="AW111" i="11"/>
  <c r="AT111" i="11"/>
  <c r="AP111" i="11"/>
  <c r="AO111" i="11"/>
  <c r="AM111" i="11"/>
  <c r="AL111" i="11"/>
  <c r="AJ111" i="11"/>
  <c r="AQ111" i="11"/>
  <c r="AN111" i="11"/>
  <c r="AH111" i="11"/>
  <c r="AE111" i="11"/>
  <c r="AB111" i="11"/>
  <c r="Y111" i="11"/>
  <c r="V111" i="11"/>
  <c r="AK111" i="11"/>
  <c r="AI111" i="11"/>
  <c r="AG111" i="11"/>
  <c r="AF111" i="11"/>
  <c r="AD111" i="11"/>
  <c r="AC111" i="11"/>
  <c r="AA111" i="11"/>
  <c r="Z111" i="11"/>
  <c r="X111" i="11"/>
  <c r="W111" i="11"/>
  <c r="U111" i="11"/>
  <c r="T111" i="11"/>
  <c r="R111" i="11"/>
  <c r="Q111" i="11"/>
  <c r="O111" i="11"/>
  <c r="N111" i="11"/>
  <c r="L111" i="11"/>
  <c r="K111" i="11"/>
  <c r="I111" i="11"/>
  <c r="S111" i="11"/>
  <c r="P111" i="11"/>
  <c r="M111" i="11"/>
  <c r="J111" i="11"/>
  <c r="BF109" i="11"/>
  <c r="BC109" i="11"/>
  <c r="BD109" i="11"/>
  <c r="BB109" i="11"/>
  <c r="BA109" i="11"/>
  <c r="AY109" i="11"/>
  <c r="AX109" i="11"/>
  <c r="AZ109" i="11"/>
  <c r="AW109" i="11"/>
  <c r="AV109" i="11"/>
  <c r="AU109" i="11"/>
  <c r="AS109" i="11"/>
  <c r="AR109" i="11"/>
  <c r="BE109" i="11"/>
  <c r="AT109" i="11"/>
  <c r="AQ109" i="11"/>
  <c r="AP109" i="11"/>
  <c r="AO109" i="11"/>
  <c r="AM109" i="11"/>
  <c r="AL109" i="11"/>
  <c r="AJ109" i="11"/>
  <c r="AN109" i="11"/>
  <c r="AK109" i="11"/>
  <c r="AH109" i="11"/>
  <c r="AE109" i="11"/>
  <c r="AI109" i="11"/>
  <c r="AG109" i="11"/>
  <c r="AF109" i="11"/>
  <c r="AB109" i="11"/>
  <c r="Y109" i="11"/>
  <c r="V109" i="11"/>
  <c r="AD109" i="11"/>
  <c r="AC109" i="11"/>
  <c r="R109" i="11"/>
  <c r="Q109" i="11"/>
  <c r="O109" i="11"/>
  <c r="N109" i="11"/>
  <c r="L109" i="11"/>
  <c r="K109" i="11"/>
  <c r="I109" i="11"/>
  <c r="AA109" i="11"/>
  <c r="Z109" i="11"/>
  <c r="X109" i="11"/>
  <c r="W109" i="11"/>
  <c r="U109" i="11"/>
  <c r="T109" i="11"/>
  <c r="S109" i="11"/>
  <c r="P109" i="11"/>
  <c r="M109" i="11"/>
  <c r="J109" i="11"/>
  <c r="BF107" i="11"/>
  <c r="BE107" i="11"/>
  <c r="BC107" i="11"/>
  <c r="BA107" i="11"/>
  <c r="AY107" i="11"/>
  <c r="AX107" i="11"/>
  <c r="AV107" i="11"/>
  <c r="AU107" i="11"/>
  <c r="AS107" i="11"/>
  <c r="AR107" i="11"/>
  <c r="BD107" i="11"/>
  <c r="BB107" i="11"/>
  <c r="AW107" i="11"/>
  <c r="AZ107" i="11"/>
  <c r="AP107" i="11"/>
  <c r="AO107" i="11"/>
  <c r="AM107" i="11"/>
  <c r="AL107" i="11"/>
  <c r="AJ107" i="11"/>
  <c r="AT107" i="11"/>
  <c r="AQ107" i="11"/>
  <c r="AN107" i="11"/>
  <c r="AH107" i="11"/>
  <c r="AE107" i="11"/>
  <c r="AK107" i="11"/>
  <c r="AB107" i="11"/>
  <c r="Y107" i="11"/>
  <c r="V107" i="11"/>
  <c r="AI107" i="11"/>
  <c r="AG107" i="11"/>
  <c r="AF107" i="11"/>
  <c r="AD107" i="11"/>
  <c r="AC107" i="11"/>
  <c r="AA107" i="11"/>
  <c r="Z107" i="11"/>
  <c r="X107" i="11"/>
  <c r="W107" i="11"/>
  <c r="U107" i="11"/>
  <c r="T107" i="11"/>
  <c r="R107" i="11"/>
  <c r="Q107" i="11"/>
  <c r="O107" i="11"/>
  <c r="N107" i="11"/>
  <c r="L107" i="11"/>
  <c r="K107" i="11"/>
  <c r="I107" i="11"/>
  <c r="S107" i="11"/>
  <c r="P107" i="11"/>
  <c r="M107" i="11"/>
  <c r="J107" i="11"/>
  <c r="BF105" i="11"/>
  <c r="BC105" i="11"/>
  <c r="BE105" i="11"/>
  <c r="BD105" i="11"/>
  <c r="BB105" i="11"/>
  <c r="BA105" i="11"/>
  <c r="AY105" i="11"/>
  <c r="AX105" i="11"/>
  <c r="AZ105" i="11"/>
  <c r="AW105" i="11"/>
  <c r="AV105" i="11"/>
  <c r="AU105" i="11"/>
  <c r="AS105" i="11"/>
  <c r="AR105" i="11"/>
  <c r="AT105" i="11"/>
  <c r="AQ105" i="11"/>
  <c r="AP105" i="11"/>
  <c r="AO105" i="11"/>
  <c r="AM105" i="11"/>
  <c r="AL105" i="11"/>
  <c r="AJ105" i="11"/>
  <c r="AN105" i="11"/>
  <c r="AK105" i="11"/>
  <c r="AH105" i="11"/>
  <c r="AE105" i="11"/>
  <c r="AI105" i="11"/>
  <c r="AG105" i="11"/>
  <c r="AF105" i="11"/>
  <c r="AB105" i="11"/>
  <c r="Y105" i="11"/>
  <c r="V105" i="11"/>
  <c r="AD105" i="11"/>
  <c r="AC105" i="11"/>
  <c r="R105" i="11"/>
  <c r="Q105" i="11"/>
  <c r="O105" i="11"/>
  <c r="N105" i="11"/>
  <c r="L105" i="11"/>
  <c r="K105" i="11"/>
  <c r="I105" i="11"/>
  <c r="AA105" i="11"/>
  <c r="Z105" i="11"/>
  <c r="X105" i="11"/>
  <c r="W105" i="11"/>
  <c r="U105" i="11"/>
  <c r="T105" i="11"/>
  <c r="S105" i="11"/>
  <c r="P105" i="11"/>
  <c r="M105" i="11"/>
  <c r="J105" i="11"/>
  <c r="BF103" i="11"/>
  <c r="BE103" i="11"/>
  <c r="BC103" i="11"/>
  <c r="BA103" i="11"/>
  <c r="AY103" i="11"/>
  <c r="AX103" i="11"/>
  <c r="BD103" i="11"/>
  <c r="BB103" i="11"/>
  <c r="AV103" i="11"/>
  <c r="AU103" i="11"/>
  <c r="AS103" i="11"/>
  <c r="AR103" i="11"/>
  <c r="AZ103" i="11"/>
  <c r="AW103" i="11"/>
  <c r="AT103" i="11"/>
  <c r="AP103" i="11"/>
  <c r="AO103" i="11"/>
  <c r="AM103" i="11"/>
  <c r="AL103" i="11"/>
  <c r="AJ103" i="11"/>
  <c r="AQ103" i="11"/>
  <c r="AN103" i="11"/>
  <c r="AH103" i="11"/>
  <c r="AE103" i="11"/>
  <c r="AB103" i="11"/>
  <c r="Y103" i="11"/>
  <c r="V103" i="11"/>
  <c r="AK103" i="11"/>
  <c r="AI103" i="11"/>
  <c r="AG103" i="11"/>
  <c r="AF103" i="11"/>
  <c r="AD103" i="11"/>
  <c r="AC103" i="11"/>
  <c r="AA103" i="11"/>
  <c r="Z103" i="11"/>
  <c r="X103" i="11"/>
  <c r="W103" i="11"/>
  <c r="U103" i="11"/>
  <c r="T103" i="11"/>
  <c r="R103" i="11"/>
  <c r="Q103" i="11"/>
  <c r="O103" i="11"/>
  <c r="N103" i="11"/>
  <c r="L103" i="11"/>
  <c r="K103" i="11"/>
  <c r="I103" i="11"/>
  <c r="S103" i="11"/>
  <c r="P103" i="11"/>
  <c r="M103" i="11"/>
  <c r="J103" i="11"/>
  <c r="BF101" i="11"/>
  <c r="BC101" i="11"/>
  <c r="BD101" i="11"/>
  <c r="BB101" i="11"/>
  <c r="BA101" i="11"/>
  <c r="AY101" i="11"/>
  <c r="AX101" i="11"/>
  <c r="BE101" i="11"/>
  <c r="AZ101" i="11"/>
  <c r="AW101" i="11"/>
  <c r="AV101" i="11"/>
  <c r="AU101" i="11"/>
  <c r="AS101" i="11"/>
  <c r="AR101" i="11"/>
  <c r="AT101" i="11"/>
  <c r="AQ101" i="11"/>
  <c r="AP101" i="11"/>
  <c r="AO101" i="11"/>
  <c r="AM101" i="11"/>
  <c r="AL101" i="11"/>
  <c r="AJ101" i="11"/>
  <c r="AN101" i="11"/>
  <c r="AK101" i="11"/>
  <c r="AH101" i="11"/>
  <c r="AE101" i="11"/>
  <c r="AI101" i="11"/>
  <c r="AG101" i="11"/>
  <c r="AF101" i="11"/>
  <c r="AB101" i="11"/>
  <c r="Y101" i="11"/>
  <c r="V101" i="11"/>
  <c r="AD101" i="11"/>
  <c r="AC101" i="11"/>
  <c r="R101" i="11"/>
  <c r="Q101" i="11"/>
  <c r="O101" i="11"/>
  <c r="N101" i="11"/>
  <c r="L101" i="11"/>
  <c r="K101" i="11"/>
  <c r="I101" i="11"/>
  <c r="AA101" i="11"/>
  <c r="Z101" i="11"/>
  <c r="X101" i="11"/>
  <c r="W101" i="11"/>
  <c r="U101" i="11"/>
  <c r="T101" i="11"/>
  <c r="S101" i="11"/>
  <c r="P101" i="11"/>
  <c r="M101" i="11"/>
  <c r="J101" i="11"/>
  <c r="BF99" i="11"/>
  <c r="BE99" i="11"/>
  <c r="BC99" i="11"/>
  <c r="BA99" i="11"/>
  <c r="AY99" i="11"/>
  <c r="AX99" i="11"/>
  <c r="AV99" i="11"/>
  <c r="AU99" i="11"/>
  <c r="AS99" i="11"/>
  <c r="AR99" i="11"/>
  <c r="BD99" i="11"/>
  <c r="BB99" i="11"/>
  <c r="AW99" i="11"/>
  <c r="AZ99" i="11"/>
  <c r="AP99" i="11"/>
  <c r="AO99" i="11"/>
  <c r="AM99" i="11"/>
  <c r="AL99" i="11"/>
  <c r="AJ99" i="11"/>
  <c r="AT99" i="11"/>
  <c r="AQ99" i="11"/>
  <c r="AN99" i="11"/>
  <c r="AH99" i="11"/>
  <c r="AE99" i="11"/>
  <c r="AK99" i="11"/>
  <c r="AB99" i="11"/>
  <c r="Y99" i="11"/>
  <c r="V99" i="11"/>
  <c r="AI99" i="11"/>
  <c r="AG99" i="11"/>
  <c r="AF99" i="11"/>
  <c r="AD99" i="11"/>
  <c r="AC99" i="11"/>
  <c r="AA99" i="11"/>
  <c r="Z99" i="11"/>
  <c r="X99" i="11"/>
  <c r="W99" i="11"/>
  <c r="U99" i="11"/>
  <c r="T99" i="11"/>
  <c r="R99" i="11"/>
  <c r="Q99" i="11"/>
  <c r="O99" i="11"/>
  <c r="N99" i="11"/>
  <c r="L99" i="11"/>
  <c r="K99" i="11"/>
  <c r="I99" i="11"/>
  <c r="S99" i="11"/>
  <c r="P99" i="11"/>
  <c r="M99" i="11"/>
  <c r="J99" i="11"/>
  <c r="BF97" i="11"/>
  <c r="BC97" i="11"/>
  <c r="BE97" i="11"/>
  <c r="BD97" i="11"/>
  <c r="BB97" i="11"/>
  <c r="BA97" i="11"/>
  <c r="AY97" i="11"/>
  <c r="AX97" i="11"/>
  <c r="AZ97" i="11"/>
  <c r="AW97" i="11"/>
  <c r="AV97" i="11"/>
  <c r="AU97" i="11"/>
  <c r="AS97" i="11"/>
  <c r="AR97" i="11"/>
  <c r="AT97" i="11"/>
  <c r="AQ97" i="11"/>
  <c r="AP97" i="11"/>
  <c r="AO97" i="11"/>
  <c r="AM97" i="11"/>
  <c r="AL97" i="11"/>
  <c r="AJ97" i="11"/>
  <c r="AN97" i="11"/>
  <c r="AK97" i="11"/>
  <c r="AH97" i="11"/>
  <c r="AE97" i="11"/>
  <c r="AI97" i="11"/>
  <c r="AG97" i="11"/>
  <c r="AF97" i="11"/>
  <c r="AB97" i="11"/>
  <c r="Y97" i="11"/>
  <c r="V97" i="11"/>
  <c r="AD97" i="11"/>
  <c r="AC97" i="11"/>
  <c r="R97" i="11"/>
  <c r="Q97" i="11"/>
  <c r="O97" i="11"/>
  <c r="N97" i="11"/>
  <c r="L97" i="11"/>
  <c r="K97" i="11"/>
  <c r="I97" i="11"/>
  <c r="AA97" i="11"/>
  <c r="Z97" i="11"/>
  <c r="X97" i="11"/>
  <c r="W97" i="11"/>
  <c r="U97" i="11"/>
  <c r="T97" i="11"/>
  <c r="S97" i="11"/>
  <c r="P97" i="11"/>
  <c r="M97" i="11"/>
  <c r="J97" i="11"/>
  <c r="BF95" i="11"/>
  <c r="BE95" i="11"/>
  <c r="BC95" i="11"/>
  <c r="BA95" i="11"/>
  <c r="AY95" i="11"/>
  <c r="AX95" i="11"/>
  <c r="BD95" i="11"/>
  <c r="BB95" i="11"/>
  <c r="AV95" i="11"/>
  <c r="AU95" i="11"/>
  <c r="AS95" i="11"/>
  <c r="AR95" i="11"/>
  <c r="AZ95" i="11"/>
  <c r="AW95" i="11"/>
  <c r="AT95" i="11"/>
  <c r="AP95" i="11"/>
  <c r="AO95" i="11"/>
  <c r="AM95" i="11"/>
  <c r="AL95" i="11"/>
  <c r="AJ95" i="11"/>
  <c r="AQ95" i="11"/>
  <c r="AN95" i="11"/>
  <c r="AH95" i="11"/>
  <c r="AE95" i="11"/>
  <c r="AB95" i="11"/>
  <c r="Y95" i="11"/>
  <c r="V95" i="11"/>
  <c r="AK95" i="11"/>
  <c r="AI95" i="11"/>
  <c r="AG95" i="11"/>
  <c r="AF95" i="11"/>
  <c r="AD95" i="11"/>
  <c r="AC95" i="11"/>
  <c r="AA95" i="11"/>
  <c r="Z95" i="11"/>
  <c r="X95" i="11"/>
  <c r="W95" i="11"/>
  <c r="U95" i="11"/>
  <c r="T95" i="11"/>
  <c r="R95" i="11"/>
  <c r="Q95" i="11"/>
  <c r="O95" i="11"/>
  <c r="N95" i="11"/>
  <c r="L95" i="11"/>
  <c r="K95" i="11"/>
  <c r="I95" i="11"/>
  <c r="S95" i="11"/>
  <c r="P95" i="11"/>
  <c r="M95" i="11"/>
  <c r="J95" i="11"/>
  <c r="BF93" i="11"/>
  <c r="BC93" i="11"/>
  <c r="BD93" i="11"/>
  <c r="BB93" i="11"/>
  <c r="BA93" i="11"/>
  <c r="AY93" i="11"/>
  <c r="AX93" i="11"/>
  <c r="AZ93" i="11"/>
  <c r="AW93" i="11"/>
  <c r="AV93" i="11"/>
  <c r="AU93" i="11"/>
  <c r="AS93" i="11"/>
  <c r="AR93" i="11"/>
  <c r="BE93" i="11"/>
  <c r="AT93" i="11"/>
  <c r="AQ93" i="11"/>
  <c r="AP93" i="11"/>
  <c r="AO93" i="11"/>
  <c r="AM93" i="11"/>
  <c r="AL93" i="11"/>
  <c r="AJ93" i="11"/>
  <c r="AN93" i="11"/>
  <c r="AK93" i="11"/>
  <c r="AH93" i="11"/>
  <c r="AE93" i="11"/>
  <c r="AI93" i="11"/>
  <c r="AG93" i="11"/>
  <c r="AF93" i="11"/>
  <c r="AB93" i="11"/>
  <c r="Y93" i="11"/>
  <c r="V93" i="11"/>
  <c r="AD93" i="11"/>
  <c r="AC93" i="11"/>
  <c r="AA93" i="11"/>
  <c r="R93" i="11"/>
  <c r="Q93" i="11"/>
  <c r="O93" i="11"/>
  <c r="N93" i="11"/>
  <c r="L93" i="11"/>
  <c r="K93" i="11"/>
  <c r="I93" i="11"/>
  <c r="Z93" i="11"/>
  <c r="X93" i="11"/>
  <c r="W93" i="11"/>
  <c r="U93" i="11"/>
  <c r="T93" i="11"/>
  <c r="S93" i="11"/>
  <c r="P93" i="11"/>
  <c r="M93" i="11"/>
  <c r="J93" i="11"/>
  <c r="BF91" i="11"/>
  <c r="BE91" i="11"/>
  <c r="BC91" i="11"/>
  <c r="BA91" i="11"/>
  <c r="AY91" i="11"/>
  <c r="AX91" i="11"/>
  <c r="AV91" i="11"/>
  <c r="AU91" i="11"/>
  <c r="AS91" i="11"/>
  <c r="AR91" i="11"/>
  <c r="BD91" i="11"/>
  <c r="BB91" i="11"/>
  <c r="AW91" i="11"/>
  <c r="AZ91" i="11"/>
  <c r="AP91" i="11"/>
  <c r="AO91" i="11"/>
  <c r="AM91" i="11"/>
  <c r="AL91" i="11"/>
  <c r="AJ91" i="11"/>
  <c r="AT91" i="11"/>
  <c r="AQ91" i="11"/>
  <c r="AN91" i="11"/>
  <c r="AH91" i="11"/>
  <c r="AE91" i="11"/>
  <c r="AK91" i="11"/>
  <c r="AB91" i="11"/>
  <c r="Y91" i="11"/>
  <c r="V91" i="11"/>
  <c r="AI91" i="11"/>
  <c r="AG91" i="11"/>
  <c r="AF91" i="11"/>
  <c r="AD91" i="11"/>
  <c r="AC91" i="11"/>
  <c r="AA91" i="11"/>
  <c r="Z91" i="11"/>
  <c r="X91" i="11"/>
  <c r="W91" i="11"/>
  <c r="U91" i="11"/>
  <c r="T91" i="11"/>
  <c r="R91" i="11"/>
  <c r="Q91" i="11"/>
  <c r="O91" i="11"/>
  <c r="N91" i="11"/>
  <c r="L91" i="11"/>
  <c r="K91" i="11"/>
  <c r="I91" i="11"/>
  <c r="S91" i="11"/>
  <c r="P91" i="11"/>
  <c r="M91" i="11"/>
  <c r="J91" i="11"/>
  <c r="BF89" i="11"/>
  <c r="BC89" i="11"/>
  <c r="BE89" i="11"/>
  <c r="BD89" i="11"/>
  <c r="BB89" i="11"/>
  <c r="BA89" i="11"/>
  <c r="AY89" i="11"/>
  <c r="AX89" i="11"/>
  <c r="AZ89" i="11"/>
  <c r="AW89" i="11"/>
  <c r="AV89" i="11"/>
  <c r="AU89" i="11"/>
  <c r="AS89" i="11"/>
  <c r="AR89" i="11"/>
  <c r="AT89" i="11"/>
  <c r="AQ89" i="11"/>
  <c r="AP89" i="11"/>
  <c r="AO89" i="11"/>
  <c r="AM89" i="11"/>
  <c r="AL89" i="11"/>
  <c r="AJ89" i="11"/>
  <c r="AN89" i="11"/>
  <c r="AK89" i="11"/>
  <c r="AH89" i="11"/>
  <c r="AE89" i="11"/>
  <c r="AI89" i="11"/>
  <c r="AG89" i="11"/>
  <c r="AF89" i="11"/>
  <c r="AB89" i="11"/>
  <c r="Y89" i="11"/>
  <c r="V89" i="11"/>
  <c r="AD89" i="11"/>
  <c r="AC89" i="11"/>
  <c r="AA89" i="11"/>
  <c r="R89" i="11"/>
  <c r="Q89" i="11"/>
  <c r="O89" i="11"/>
  <c r="N89" i="11"/>
  <c r="L89" i="11"/>
  <c r="K89" i="11"/>
  <c r="I89" i="11"/>
  <c r="Z89" i="11"/>
  <c r="X89" i="11"/>
  <c r="W89" i="11"/>
  <c r="U89" i="11"/>
  <c r="T89" i="11"/>
  <c r="S89" i="11"/>
  <c r="P89" i="11"/>
  <c r="M89" i="11"/>
  <c r="J89" i="11"/>
  <c r="BF87" i="11"/>
  <c r="BE87" i="11"/>
  <c r="BC87" i="11"/>
  <c r="BA87" i="11"/>
  <c r="AY87" i="11"/>
  <c r="AX87" i="11"/>
  <c r="BD87" i="11"/>
  <c r="BB87" i="11"/>
  <c r="AV87" i="11"/>
  <c r="AU87" i="11"/>
  <c r="AS87" i="11"/>
  <c r="AR87" i="11"/>
  <c r="AZ87" i="11"/>
  <c r="AW87" i="11"/>
  <c r="AT87" i="11"/>
  <c r="AP87" i="11"/>
  <c r="AO87" i="11"/>
  <c r="AM87" i="11"/>
  <c r="AL87" i="11"/>
  <c r="AJ87" i="11"/>
  <c r="AQ87" i="11"/>
  <c r="AN87" i="11"/>
  <c r="AH87" i="11"/>
  <c r="AE87" i="11"/>
  <c r="AB87" i="11"/>
  <c r="Y87" i="11"/>
  <c r="V87" i="11"/>
  <c r="AK87" i="11"/>
  <c r="AI87" i="11"/>
  <c r="AG87" i="11"/>
  <c r="AF87" i="11"/>
  <c r="AD87" i="11"/>
  <c r="AC87" i="11"/>
  <c r="AA87" i="11"/>
  <c r="Z87" i="11"/>
  <c r="X87" i="11"/>
  <c r="W87" i="11"/>
  <c r="U87" i="11"/>
  <c r="T87" i="11"/>
  <c r="R87" i="11"/>
  <c r="Q87" i="11"/>
  <c r="O87" i="11"/>
  <c r="N87" i="11"/>
  <c r="L87" i="11"/>
  <c r="K87" i="11"/>
  <c r="I87" i="11"/>
  <c r="S87" i="11"/>
  <c r="P87" i="11"/>
  <c r="M87" i="11"/>
  <c r="J87" i="11"/>
  <c r="BF85" i="11"/>
  <c r="BC85" i="11"/>
  <c r="BD85" i="11"/>
  <c r="BB85" i="11"/>
  <c r="BA85" i="11"/>
  <c r="AY85" i="11"/>
  <c r="AX85" i="11"/>
  <c r="BE85" i="11"/>
  <c r="AZ85" i="11"/>
  <c r="AW85" i="11"/>
  <c r="AV85" i="11"/>
  <c r="AU85" i="11"/>
  <c r="AS85" i="11"/>
  <c r="AR85" i="11"/>
  <c r="AT85" i="11"/>
  <c r="AQ85" i="11"/>
  <c r="AP85" i="11"/>
  <c r="AO85" i="11"/>
  <c r="AM85" i="11"/>
  <c r="AL85" i="11"/>
  <c r="AJ85" i="11"/>
  <c r="AI85" i="11"/>
  <c r="AN85" i="11"/>
  <c r="AK85" i="11"/>
  <c r="AH85" i="11"/>
  <c r="AE85" i="11"/>
  <c r="AG85" i="11"/>
  <c r="AF85" i="11"/>
  <c r="AB85" i="11"/>
  <c r="Y85" i="11"/>
  <c r="V85" i="11"/>
  <c r="AD85" i="11"/>
  <c r="AC85" i="11"/>
  <c r="AA85" i="11"/>
  <c r="R85" i="11"/>
  <c r="Q85" i="11"/>
  <c r="O85" i="11"/>
  <c r="N85" i="11"/>
  <c r="L85" i="11"/>
  <c r="K85" i="11"/>
  <c r="I85" i="11"/>
  <c r="Z85" i="11"/>
  <c r="X85" i="11"/>
  <c r="W85" i="11"/>
  <c r="U85" i="11"/>
  <c r="T85" i="11"/>
  <c r="S85" i="11"/>
  <c r="P85" i="11"/>
  <c r="M85" i="11"/>
  <c r="J85" i="11"/>
  <c r="BF83" i="11"/>
  <c r="BE83" i="11"/>
  <c r="BC83" i="11"/>
  <c r="BA83" i="11"/>
  <c r="AY83" i="11"/>
  <c r="AX83" i="11"/>
  <c r="AV83" i="11"/>
  <c r="AU83" i="11"/>
  <c r="AS83" i="11"/>
  <c r="AR83" i="11"/>
  <c r="BD83" i="11"/>
  <c r="BB83" i="11"/>
  <c r="AW83" i="11"/>
  <c r="AZ83" i="11"/>
  <c r="AP83" i="11"/>
  <c r="AO83" i="11"/>
  <c r="AM83" i="11"/>
  <c r="AL83" i="11"/>
  <c r="AJ83" i="11"/>
  <c r="AI83" i="11"/>
  <c r="AT83" i="11"/>
  <c r="AQ83" i="11"/>
  <c r="AN83" i="11"/>
  <c r="AH83" i="11"/>
  <c r="AE83" i="11"/>
  <c r="AK83" i="11"/>
  <c r="AB83" i="11"/>
  <c r="Y83" i="11"/>
  <c r="V83" i="11"/>
  <c r="AG83" i="11"/>
  <c r="AF83" i="11"/>
  <c r="AD83" i="11"/>
  <c r="AC83" i="11"/>
  <c r="AA83" i="11"/>
  <c r="Z83" i="11"/>
  <c r="X83" i="11"/>
  <c r="W83" i="11"/>
  <c r="U83" i="11"/>
  <c r="T83" i="11"/>
  <c r="R83" i="11"/>
  <c r="Q83" i="11"/>
  <c r="O83" i="11"/>
  <c r="N83" i="11"/>
  <c r="L83" i="11"/>
  <c r="K83" i="11"/>
  <c r="I83" i="11"/>
  <c r="H83" i="11"/>
  <c r="S83" i="11"/>
  <c r="P83" i="11"/>
  <c r="M83" i="11"/>
  <c r="J83" i="11"/>
  <c r="BF81" i="11"/>
  <c r="BC81" i="11"/>
  <c r="BE81" i="11"/>
  <c r="BD81" i="11"/>
  <c r="BB81" i="11"/>
  <c r="BA81" i="11"/>
  <c r="AY81" i="11"/>
  <c r="AX81" i="11"/>
  <c r="AZ81" i="11"/>
  <c r="AW81" i="11"/>
  <c r="AV81" i="11"/>
  <c r="AU81" i="11"/>
  <c r="AS81" i="11"/>
  <c r="AR81" i="11"/>
  <c r="AT81" i="11"/>
  <c r="AQ81" i="11"/>
  <c r="AP81" i="11"/>
  <c r="AO81" i="11"/>
  <c r="AM81" i="11"/>
  <c r="AL81" i="11"/>
  <c r="AJ81" i="11"/>
  <c r="AI81" i="11"/>
  <c r="AN81" i="11"/>
  <c r="AK81" i="11"/>
  <c r="AH81" i="11"/>
  <c r="AE81" i="11"/>
  <c r="AG81" i="11"/>
  <c r="AF81" i="11"/>
  <c r="AB81" i="11"/>
  <c r="Y81" i="11"/>
  <c r="V81" i="11"/>
  <c r="AD81" i="11"/>
  <c r="AC81" i="11"/>
  <c r="AA81" i="11"/>
  <c r="R81" i="11"/>
  <c r="Q81" i="11"/>
  <c r="O81" i="11"/>
  <c r="N81" i="11"/>
  <c r="L81" i="11"/>
  <c r="K81" i="11"/>
  <c r="I81" i="11"/>
  <c r="H81" i="11"/>
  <c r="Z81" i="11"/>
  <c r="X81" i="11"/>
  <c r="W81" i="11"/>
  <c r="U81" i="11"/>
  <c r="T81" i="11"/>
  <c r="S81" i="11"/>
  <c r="P81" i="11"/>
  <c r="M81" i="11"/>
  <c r="J81" i="11"/>
  <c r="BF79" i="11"/>
  <c r="BE79" i="11"/>
  <c r="BC79" i="11"/>
  <c r="BA79" i="11"/>
  <c r="AY79" i="11"/>
  <c r="AX79" i="11"/>
  <c r="BD79" i="11"/>
  <c r="BB79" i="11"/>
  <c r="AV79" i="11"/>
  <c r="AU79" i="11"/>
  <c r="AS79" i="11"/>
  <c r="AR79" i="11"/>
  <c r="AZ79" i="11"/>
  <c r="AW79" i="11"/>
  <c r="AT79" i="11"/>
  <c r="AP79" i="11"/>
  <c r="AO79" i="11"/>
  <c r="AM79" i="11"/>
  <c r="AL79" i="11"/>
  <c r="AJ79" i="11"/>
  <c r="AI79" i="11"/>
  <c r="AQ79" i="11"/>
  <c r="AN79" i="11"/>
  <c r="AH79" i="11"/>
  <c r="AE79" i="11"/>
  <c r="AB79" i="11"/>
  <c r="Y79" i="11"/>
  <c r="V79" i="11"/>
  <c r="AK79" i="11"/>
  <c r="AG79" i="11"/>
  <c r="AF79" i="11"/>
  <c r="AD79" i="11"/>
  <c r="AC79" i="11"/>
  <c r="AA79" i="11"/>
  <c r="Z79" i="11"/>
  <c r="X79" i="11"/>
  <c r="W79" i="11"/>
  <c r="U79" i="11"/>
  <c r="T79" i="11"/>
  <c r="R79" i="11"/>
  <c r="Q79" i="11"/>
  <c r="O79" i="11"/>
  <c r="N79" i="11"/>
  <c r="L79" i="11"/>
  <c r="K79" i="11"/>
  <c r="I79" i="11"/>
  <c r="H79" i="11"/>
  <c r="S79" i="11"/>
  <c r="P79" i="11"/>
  <c r="M79" i="11"/>
  <c r="J79" i="11"/>
  <c r="BF77" i="11"/>
  <c r="BC77" i="11"/>
  <c r="BD77" i="11"/>
  <c r="BB77" i="11"/>
  <c r="BA77" i="11"/>
  <c r="AY77" i="11"/>
  <c r="AX77" i="11"/>
  <c r="AZ77" i="11"/>
  <c r="AW77" i="11"/>
  <c r="AV77" i="11"/>
  <c r="AU77" i="11"/>
  <c r="AS77" i="11"/>
  <c r="AR77" i="11"/>
  <c r="BE77" i="11"/>
  <c r="AT77" i="11"/>
  <c r="AQ77" i="11"/>
  <c r="AP77" i="11"/>
  <c r="AO77" i="11"/>
  <c r="AM77" i="11"/>
  <c r="AL77" i="11"/>
  <c r="AJ77" i="11"/>
  <c r="AI77" i="11"/>
  <c r="AN77" i="11"/>
  <c r="AK77" i="11"/>
  <c r="AH77" i="11"/>
  <c r="AE77" i="11"/>
  <c r="AG77" i="11"/>
  <c r="AF77" i="11"/>
  <c r="AB77" i="11"/>
  <c r="Y77" i="11"/>
  <c r="V77" i="11"/>
  <c r="AD77" i="11"/>
  <c r="AC77" i="11"/>
  <c r="AA77" i="11"/>
  <c r="R77" i="11"/>
  <c r="Q77" i="11"/>
  <c r="O77" i="11"/>
  <c r="N77" i="11"/>
  <c r="L77" i="11"/>
  <c r="K77" i="11"/>
  <c r="I77" i="11"/>
  <c r="H77" i="11"/>
  <c r="Z77" i="11"/>
  <c r="X77" i="11"/>
  <c r="W77" i="11"/>
  <c r="U77" i="11"/>
  <c r="T77" i="11"/>
  <c r="S77" i="11"/>
  <c r="P77" i="11"/>
  <c r="M77" i="11"/>
  <c r="J77" i="11"/>
  <c r="BF75" i="11"/>
  <c r="BE75" i="11"/>
  <c r="BC75" i="11"/>
  <c r="BA75" i="11"/>
  <c r="AY75" i="11"/>
  <c r="AX75" i="11"/>
  <c r="AV75" i="11"/>
  <c r="AU75" i="11"/>
  <c r="AS75" i="11"/>
  <c r="AR75" i="11"/>
  <c r="BD75" i="11"/>
  <c r="BB75" i="11"/>
  <c r="AW75" i="11"/>
  <c r="AZ75" i="11"/>
  <c r="AP75" i="11"/>
  <c r="AO75" i="11"/>
  <c r="AM75" i="11"/>
  <c r="AL75" i="11"/>
  <c r="AJ75" i="11"/>
  <c r="AI75" i="11"/>
  <c r="AT75" i="11"/>
  <c r="AQ75" i="11"/>
  <c r="AN75" i="11"/>
  <c r="AH75" i="11"/>
  <c r="AE75" i="11"/>
  <c r="AK75" i="11"/>
  <c r="AB75" i="11"/>
  <c r="Y75" i="11"/>
  <c r="V75" i="11"/>
  <c r="AG75" i="11"/>
  <c r="AF75" i="11"/>
  <c r="AD75" i="11"/>
  <c r="AC75" i="11"/>
  <c r="AA75" i="11"/>
  <c r="Z75" i="11"/>
  <c r="X75" i="11"/>
  <c r="W75" i="11"/>
  <c r="U75" i="11"/>
  <c r="T75" i="11"/>
  <c r="R75" i="11"/>
  <c r="Q75" i="11"/>
  <c r="O75" i="11"/>
  <c r="N75" i="11"/>
  <c r="L75" i="11"/>
  <c r="K75" i="11"/>
  <c r="I75" i="11"/>
  <c r="H75" i="11"/>
  <c r="S75" i="11"/>
  <c r="P75" i="11"/>
  <c r="M75" i="11"/>
  <c r="J75" i="11"/>
  <c r="BF73" i="11"/>
  <c r="BC73" i="11"/>
  <c r="BE73" i="11"/>
  <c r="BD73" i="11"/>
  <c r="BB73" i="11"/>
  <c r="BA73" i="11"/>
  <c r="AY73" i="11"/>
  <c r="AX73" i="11"/>
  <c r="AZ73" i="11"/>
  <c r="AW73" i="11"/>
  <c r="AV73" i="11"/>
  <c r="AU73" i="11"/>
  <c r="AS73" i="11"/>
  <c r="AR73" i="11"/>
  <c r="AT73" i="11"/>
  <c r="AQ73" i="11"/>
  <c r="AP73" i="11"/>
  <c r="AO73" i="11"/>
  <c r="AM73" i="11"/>
  <c r="AL73" i="11"/>
  <c r="AJ73" i="11"/>
  <c r="AI73" i="11"/>
  <c r="AN73" i="11"/>
  <c r="AK73" i="11"/>
  <c r="AH73" i="11"/>
  <c r="AE73" i="11"/>
  <c r="AG73" i="11"/>
  <c r="AF73" i="11"/>
  <c r="AB73" i="11"/>
  <c r="Y73" i="11"/>
  <c r="V73" i="11"/>
  <c r="AD73" i="11"/>
  <c r="AC73" i="11"/>
  <c r="AA73" i="11"/>
  <c r="R73" i="11"/>
  <c r="Q73" i="11"/>
  <c r="O73" i="11"/>
  <c r="N73" i="11"/>
  <c r="L73" i="11"/>
  <c r="K73" i="11"/>
  <c r="I73" i="11"/>
  <c r="H73" i="11"/>
  <c r="Z73" i="11"/>
  <c r="X73" i="11"/>
  <c r="W73" i="11"/>
  <c r="U73" i="11"/>
  <c r="T73" i="11"/>
  <c r="S73" i="11"/>
  <c r="P73" i="11"/>
  <c r="M73" i="11"/>
  <c r="J73" i="11"/>
  <c r="BF71" i="11"/>
  <c r="BE71" i="11"/>
  <c r="BC71" i="11"/>
  <c r="BA71" i="11"/>
  <c r="AY71" i="11"/>
  <c r="AX71" i="11"/>
  <c r="BD71" i="11"/>
  <c r="BB71" i="11"/>
  <c r="AV71" i="11"/>
  <c r="AU71" i="11"/>
  <c r="AS71" i="11"/>
  <c r="AR71" i="11"/>
  <c r="AZ71" i="11"/>
  <c r="AW71" i="11"/>
  <c r="AT71" i="11"/>
  <c r="AP71" i="11"/>
  <c r="AO71" i="11"/>
  <c r="AM71" i="11"/>
  <c r="AL71" i="11"/>
  <c r="AJ71" i="11"/>
  <c r="AI71" i="11"/>
  <c r="AQ71" i="11"/>
  <c r="AN71" i="11"/>
  <c r="AH71" i="11"/>
  <c r="AE71" i="11"/>
  <c r="AB71" i="11"/>
  <c r="Y71" i="11"/>
  <c r="V71" i="11"/>
  <c r="AK71" i="11"/>
  <c r="AG71" i="11"/>
  <c r="AF71" i="11"/>
  <c r="AD71" i="11"/>
  <c r="AC71" i="11"/>
  <c r="AA71" i="11"/>
  <c r="Z71" i="11"/>
  <c r="X71" i="11"/>
  <c r="W71" i="11"/>
  <c r="U71" i="11"/>
  <c r="T71" i="11"/>
  <c r="R71" i="11"/>
  <c r="Q71" i="11"/>
  <c r="O71" i="11"/>
  <c r="N71" i="11"/>
  <c r="L71" i="11"/>
  <c r="K71" i="11"/>
  <c r="I71" i="11"/>
  <c r="H71" i="11"/>
  <c r="S71" i="11"/>
  <c r="P71" i="11"/>
  <c r="M71" i="11"/>
  <c r="J71" i="11"/>
  <c r="BF69" i="11"/>
  <c r="BC69" i="11"/>
  <c r="BD69" i="11"/>
  <c r="BB69" i="11"/>
  <c r="BA69" i="11"/>
  <c r="AY69" i="11"/>
  <c r="AX69" i="11"/>
  <c r="BE69" i="11"/>
  <c r="AZ69" i="11"/>
  <c r="AW69" i="11"/>
  <c r="AV69" i="11"/>
  <c r="AU69" i="11"/>
  <c r="AS69" i="11"/>
  <c r="AR69" i="11"/>
  <c r="AT69" i="11"/>
  <c r="AQ69" i="11"/>
  <c r="AP69" i="11"/>
  <c r="AO69" i="11"/>
  <c r="AM69" i="11"/>
  <c r="AL69" i="11"/>
  <c r="AJ69" i="11"/>
  <c r="AI69" i="11"/>
  <c r="AN69" i="11"/>
  <c r="AK69" i="11"/>
  <c r="AH69" i="11"/>
  <c r="AE69" i="11"/>
  <c r="AG69" i="11"/>
  <c r="AF69" i="11"/>
  <c r="AB69" i="11"/>
  <c r="Y69" i="11"/>
  <c r="V69" i="11"/>
  <c r="AD69" i="11"/>
  <c r="AC69" i="11"/>
  <c r="AA69" i="11"/>
  <c r="R69" i="11"/>
  <c r="Q69" i="11"/>
  <c r="O69" i="11"/>
  <c r="N69" i="11"/>
  <c r="L69" i="11"/>
  <c r="K69" i="11"/>
  <c r="I69" i="11"/>
  <c r="H69" i="11"/>
  <c r="Z69" i="11"/>
  <c r="X69" i="11"/>
  <c r="W69" i="11"/>
  <c r="U69" i="11"/>
  <c r="T69" i="11"/>
  <c r="S69" i="11"/>
  <c r="P69" i="11"/>
  <c r="M69" i="11"/>
  <c r="J69" i="11"/>
  <c r="BF67" i="11"/>
  <c r="BE67" i="11"/>
  <c r="BC67" i="11"/>
  <c r="BA67" i="11"/>
  <c r="AY67" i="11"/>
  <c r="AX67" i="11"/>
  <c r="AV67" i="11"/>
  <c r="AU67" i="11"/>
  <c r="AS67" i="11"/>
  <c r="AR67" i="11"/>
  <c r="BD67" i="11"/>
  <c r="BB67" i="11"/>
  <c r="AW67" i="11"/>
  <c r="AZ67" i="11"/>
  <c r="AP67" i="11"/>
  <c r="AO67" i="11"/>
  <c r="AM67" i="11"/>
  <c r="AL67" i="11"/>
  <c r="AJ67" i="11"/>
  <c r="AI67" i="11"/>
  <c r="AT67" i="11"/>
  <c r="AQ67" i="11"/>
  <c r="AN67" i="11"/>
  <c r="AH67" i="11"/>
  <c r="AE67" i="11"/>
  <c r="AK67" i="11"/>
  <c r="AB67" i="11"/>
  <c r="Y67" i="11"/>
  <c r="V67" i="11"/>
  <c r="AG67" i="11"/>
  <c r="AF67" i="11"/>
  <c r="AD67" i="11"/>
  <c r="AC67" i="11"/>
  <c r="AA67" i="11"/>
  <c r="Z67" i="11"/>
  <c r="X67" i="11"/>
  <c r="W67" i="11"/>
  <c r="U67" i="11"/>
  <c r="T67" i="11"/>
  <c r="R67" i="11"/>
  <c r="Q67" i="11"/>
  <c r="O67" i="11"/>
  <c r="N67" i="11"/>
  <c r="L67" i="11"/>
  <c r="K67" i="11"/>
  <c r="I67" i="11"/>
  <c r="H67" i="11"/>
  <c r="S67" i="11"/>
  <c r="P67" i="11"/>
  <c r="M67" i="11"/>
  <c r="J67" i="11"/>
  <c r="BF65" i="11"/>
  <c r="BC65" i="11"/>
  <c r="BE65" i="11"/>
  <c r="BD65" i="11"/>
  <c r="BB65" i="11"/>
  <c r="BA65" i="11"/>
  <c r="AY65" i="11"/>
  <c r="AX65" i="11"/>
  <c r="AZ65" i="11"/>
  <c r="AW65" i="11"/>
  <c r="AV65" i="11"/>
  <c r="AU65" i="11"/>
  <c r="AS65" i="11"/>
  <c r="AR65" i="11"/>
  <c r="AT65" i="11"/>
  <c r="AQ65" i="11"/>
  <c r="AP65" i="11"/>
  <c r="AO65" i="11"/>
  <c r="AM65" i="11"/>
  <c r="AL65" i="11"/>
  <c r="AJ65" i="11"/>
  <c r="AI65" i="11"/>
  <c r="AN65" i="11"/>
  <c r="AK65" i="11"/>
  <c r="AH65" i="11"/>
  <c r="AE65" i="11"/>
  <c r="AG65" i="11"/>
  <c r="AF65" i="11"/>
  <c r="AB65" i="11"/>
  <c r="Y65" i="11"/>
  <c r="V65" i="11"/>
  <c r="AD65" i="11"/>
  <c r="AC65" i="11"/>
  <c r="AA65" i="11"/>
  <c r="R65" i="11"/>
  <c r="Q65" i="11"/>
  <c r="O65" i="11"/>
  <c r="N65" i="11"/>
  <c r="L65" i="11"/>
  <c r="K65" i="11"/>
  <c r="I65" i="11"/>
  <c r="H65" i="11"/>
  <c r="Z65" i="11"/>
  <c r="X65" i="11"/>
  <c r="W65" i="11"/>
  <c r="U65" i="11"/>
  <c r="T65" i="11"/>
  <c r="S65" i="11"/>
  <c r="P65" i="11"/>
  <c r="M65" i="11"/>
  <c r="J65" i="11"/>
  <c r="BF63" i="11"/>
  <c r="BE63" i="11"/>
  <c r="BC63" i="11"/>
  <c r="BA63" i="11"/>
  <c r="AY63" i="11"/>
  <c r="AX63" i="11"/>
  <c r="BD63" i="11"/>
  <c r="BB63" i="11"/>
  <c r="AV63" i="11"/>
  <c r="AU63" i="11"/>
  <c r="AS63" i="11"/>
  <c r="AR63" i="11"/>
  <c r="AZ63" i="11"/>
  <c r="AW63" i="11"/>
  <c r="AT63" i="11"/>
  <c r="AP63" i="11"/>
  <c r="AO63" i="11"/>
  <c r="AM63" i="11"/>
  <c r="AL63" i="11"/>
  <c r="AJ63" i="11"/>
  <c r="AI63" i="11"/>
  <c r="AQ63" i="11"/>
  <c r="AN63" i="11"/>
  <c r="AH63" i="11"/>
  <c r="AE63" i="11"/>
  <c r="AB63" i="11"/>
  <c r="Y63" i="11"/>
  <c r="V63" i="11"/>
  <c r="AK63" i="11"/>
  <c r="AG63" i="11"/>
  <c r="AF63" i="11"/>
  <c r="AD63" i="11"/>
  <c r="AC63" i="11"/>
  <c r="AA63" i="11"/>
  <c r="Z63" i="11"/>
  <c r="X63" i="11"/>
  <c r="W63" i="11"/>
  <c r="U63" i="11"/>
  <c r="T63" i="11"/>
  <c r="R63" i="11"/>
  <c r="Q63" i="11"/>
  <c r="O63" i="11"/>
  <c r="N63" i="11"/>
  <c r="L63" i="11"/>
  <c r="K63" i="11"/>
  <c r="I63" i="11"/>
  <c r="H63" i="11"/>
  <c r="S63" i="11"/>
  <c r="P63" i="11"/>
  <c r="M63" i="11"/>
  <c r="J63" i="11"/>
  <c r="BF61" i="11"/>
  <c r="BC61" i="11"/>
  <c r="BD61" i="11"/>
  <c r="BB61" i="11"/>
  <c r="BA61" i="11"/>
  <c r="AY61" i="11"/>
  <c r="AX61" i="11"/>
  <c r="AZ61" i="11"/>
  <c r="AW61" i="11"/>
  <c r="AV61" i="11"/>
  <c r="AU61" i="11"/>
  <c r="AS61" i="11"/>
  <c r="AR61" i="11"/>
  <c r="BE61" i="11"/>
  <c r="AT61" i="11"/>
  <c r="AQ61" i="11"/>
  <c r="AP61" i="11"/>
  <c r="AO61" i="11"/>
  <c r="AM61" i="11"/>
  <c r="AL61" i="11"/>
  <c r="AJ61" i="11"/>
  <c r="AI61" i="11"/>
  <c r="AN61" i="11"/>
  <c r="AK61" i="11"/>
  <c r="AH61" i="11"/>
  <c r="AE61" i="11"/>
  <c r="AG61" i="11"/>
  <c r="AF61" i="11"/>
  <c r="AB61" i="11"/>
  <c r="Y61" i="11"/>
  <c r="V61" i="11"/>
  <c r="AD61" i="11"/>
  <c r="AC61" i="11"/>
  <c r="AA61" i="11"/>
  <c r="R61" i="11"/>
  <c r="Q61" i="11"/>
  <c r="O61" i="11"/>
  <c r="N61" i="11"/>
  <c r="L61" i="11"/>
  <c r="K61" i="11"/>
  <c r="I61" i="11"/>
  <c r="H61" i="11"/>
  <c r="Z61" i="11"/>
  <c r="X61" i="11"/>
  <c r="W61" i="11"/>
  <c r="U61" i="11"/>
  <c r="T61" i="11"/>
  <c r="S61" i="11"/>
  <c r="P61" i="11"/>
  <c r="M61" i="11"/>
  <c r="J61" i="11"/>
  <c r="BF59" i="11"/>
  <c r="BE59" i="11"/>
  <c r="BC59" i="11"/>
  <c r="BA59" i="11"/>
  <c r="AY59" i="11"/>
  <c r="AX59" i="11"/>
  <c r="AV59" i="11"/>
  <c r="AU59" i="11"/>
  <c r="AS59" i="11"/>
  <c r="AR59" i="11"/>
  <c r="BD59" i="11"/>
  <c r="BB59" i="11"/>
  <c r="AW59" i="11"/>
  <c r="AZ59" i="11"/>
  <c r="AP59" i="11"/>
  <c r="AO59" i="11"/>
  <c r="AM59" i="11"/>
  <c r="AL59" i="11"/>
  <c r="AJ59" i="11"/>
  <c r="AI59" i="11"/>
  <c r="AT59" i="11"/>
  <c r="AQ59" i="11"/>
  <c r="AN59" i="11"/>
  <c r="AH59" i="11"/>
  <c r="AE59" i="11"/>
  <c r="AK59" i="11"/>
  <c r="AB59" i="11"/>
  <c r="Y59" i="11"/>
  <c r="V59" i="11"/>
  <c r="AG59" i="11"/>
  <c r="AF59" i="11"/>
  <c r="AD59" i="11"/>
  <c r="AC59" i="11"/>
  <c r="AA59" i="11"/>
  <c r="Z59" i="11"/>
  <c r="X59" i="11"/>
  <c r="W59" i="11"/>
  <c r="U59" i="11"/>
  <c r="T59" i="11"/>
  <c r="R59" i="11"/>
  <c r="Q59" i="11"/>
  <c r="O59" i="11"/>
  <c r="N59" i="11"/>
  <c r="L59" i="11"/>
  <c r="K59" i="11"/>
  <c r="I59" i="11"/>
  <c r="H59" i="11"/>
  <c r="S59" i="11"/>
  <c r="P59" i="11"/>
  <c r="M59" i="11"/>
  <c r="J59" i="11"/>
  <c r="BF57" i="11"/>
  <c r="BC57" i="11"/>
  <c r="BE57" i="11"/>
  <c r="BD57" i="11"/>
  <c r="BB57" i="11"/>
  <c r="BA57" i="11"/>
  <c r="AY57" i="11"/>
  <c r="AX57" i="11"/>
  <c r="AZ57" i="11"/>
  <c r="AW57" i="11"/>
  <c r="AV57" i="11"/>
  <c r="AU57" i="11"/>
  <c r="AS57" i="11"/>
  <c r="AR57" i="11"/>
  <c r="AT57" i="11"/>
  <c r="AQ57" i="11"/>
  <c r="AP57" i="11"/>
  <c r="AO57" i="11"/>
  <c r="AM57" i="11"/>
  <c r="AL57" i="11"/>
  <c r="AJ57" i="11"/>
  <c r="AI57" i="11"/>
  <c r="AN57" i="11"/>
  <c r="AK57" i="11"/>
  <c r="AH57" i="11"/>
  <c r="AE57" i="11"/>
  <c r="AG57" i="11"/>
  <c r="AF57" i="11"/>
  <c r="AB57" i="11"/>
  <c r="Y57" i="11"/>
  <c r="V57" i="11"/>
  <c r="AD57" i="11"/>
  <c r="AC57" i="11"/>
  <c r="AA57" i="11"/>
  <c r="R57" i="11"/>
  <c r="Q57" i="11"/>
  <c r="O57" i="11"/>
  <c r="N57" i="11"/>
  <c r="L57" i="11"/>
  <c r="K57" i="11"/>
  <c r="I57" i="11"/>
  <c r="H57" i="11"/>
  <c r="Z57" i="11"/>
  <c r="X57" i="11"/>
  <c r="W57" i="11"/>
  <c r="U57" i="11"/>
  <c r="T57" i="11"/>
  <c r="S57" i="11"/>
  <c r="P57" i="11"/>
  <c r="M57" i="11"/>
  <c r="J57" i="11"/>
  <c r="BF55" i="11"/>
  <c r="BE55" i="11"/>
  <c r="BC55" i="11"/>
  <c r="BA55" i="11"/>
  <c r="AY55" i="11"/>
  <c r="AX55" i="11"/>
  <c r="BD55" i="11"/>
  <c r="BB55" i="11"/>
  <c r="AV55" i="11"/>
  <c r="AU55" i="11"/>
  <c r="AS55" i="11"/>
  <c r="AR55" i="11"/>
  <c r="AZ55" i="11"/>
  <c r="AW55" i="11"/>
  <c r="AT55" i="11"/>
  <c r="AP55" i="11"/>
  <c r="AO55" i="11"/>
  <c r="AM55" i="11"/>
  <c r="AL55" i="11"/>
  <c r="AJ55" i="11"/>
  <c r="AI55" i="11"/>
  <c r="AQ55" i="11"/>
  <c r="AN55" i="11"/>
  <c r="AH55" i="11"/>
  <c r="AE55" i="11"/>
  <c r="AB55" i="11"/>
  <c r="Y55" i="11"/>
  <c r="V55" i="11"/>
  <c r="AK55" i="11"/>
  <c r="AG55" i="11"/>
  <c r="AF55" i="11"/>
  <c r="AD55" i="11"/>
  <c r="AC55" i="11"/>
  <c r="AA55" i="11"/>
  <c r="Z55" i="11"/>
  <c r="X55" i="11"/>
  <c r="W55" i="11"/>
  <c r="U55" i="11"/>
  <c r="T55" i="11"/>
  <c r="R55" i="11"/>
  <c r="Q55" i="11"/>
  <c r="O55" i="11"/>
  <c r="N55" i="11"/>
  <c r="L55" i="11"/>
  <c r="K55" i="11"/>
  <c r="I55" i="11"/>
  <c r="H55" i="11"/>
  <c r="S55" i="11"/>
  <c r="P55" i="11"/>
  <c r="M55" i="11"/>
  <c r="J55" i="11"/>
  <c r="BF53" i="11"/>
  <c r="BC53" i="11"/>
  <c r="BD53" i="11"/>
  <c r="BB53" i="11"/>
  <c r="BA53" i="11"/>
  <c r="AY53" i="11"/>
  <c r="AX53" i="11"/>
  <c r="BE53" i="11"/>
  <c r="AZ53" i="11"/>
  <c r="AW53" i="11"/>
  <c r="AV53" i="11"/>
  <c r="AU53" i="11"/>
  <c r="AS53" i="11"/>
  <c r="AR53" i="11"/>
  <c r="AT53" i="11"/>
  <c r="AQ53" i="11"/>
  <c r="AP53" i="11"/>
  <c r="AO53" i="11"/>
  <c r="AM53" i="11"/>
  <c r="AL53" i="11"/>
  <c r="AJ53" i="11"/>
  <c r="AI53" i="11"/>
  <c r="AN53" i="11"/>
  <c r="AK53" i="11"/>
  <c r="AH53" i="11"/>
  <c r="AE53" i="11"/>
  <c r="AG53" i="11"/>
  <c r="AF53" i="11"/>
  <c r="AB53" i="11"/>
  <c r="Y53" i="11"/>
  <c r="V53" i="11"/>
  <c r="AD53" i="11"/>
  <c r="AC53" i="11"/>
  <c r="AA53" i="11"/>
  <c r="R53" i="11"/>
  <c r="Q53" i="11"/>
  <c r="O53" i="11"/>
  <c r="N53" i="11"/>
  <c r="L53" i="11"/>
  <c r="K53" i="11"/>
  <c r="I53" i="11"/>
  <c r="H53" i="11"/>
  <c r="Z53" i="11"/>
  <c r="X53" i="11"/>
  <c r="W53" i="11"/>
  <c r="U53" i="11"/>
  <c r="T53" i="11"/>
  <c r="S53" i="11"/>
  <c r="P53" i="11"/>
  <c r="M53" i="11"/>
  <c r="J53" i="11"/>
  <c r="BF51" i="11"/>
  <c r="BE51" i="11"/>
  <c r="BC51" i="11"/>
  <c r="BA51" i="11"/>
  <c r="AY51" i="11"/>
  <c r="AX51" i="11"/>
  <c r="AV51" i="11"/>
  <c r="AU51" i="11"/>
  <c r="AS51" i="11"/>
  <c r="AR51" i="11"/>
  <c r="BD51" i="11"/>
  <c r="BB51" i="11"/>
  <c r="AW51" i="11"/>
  <c r="AZ51" i="11"/>
  <c r="AP51" i="11"/>
  <c r="AO51" i="11"/>
  <c r="AM51" i="11"/>
  <c r="AL51" i="11"/>
  <c r="AJ51" i="11"/>
  <c r="AI51" i="11"/>
  <c r="AT51" i="11"/>
  <c r="AQ51" i="11"/>
  <c r="AN51" i="11"/>
  <c r="AH51" i="11"/>
  <c r="AE51" i="11"/>
  <c r="AK51" i="11"/>
  <c r="AB51" i="11"/>
  <c r="Y51" i="11"/>
  <c r="V51" i="11"/>
  <c r="AG51" i="11"/>
  <c r="AF51" i="11"/>
  <c r="AD51" i="11"/>
  <c r="AC51" i="11"/>
  <c r="AA51" i="11"/>
  <c r="Z51" i="11"/>
  <c r="X51" i="11"/>
  <c r="W51" i="11"/>
  <c r="U51" i="11"/>
  <c r="T51" i="11"/>
  <c r="R51" i="11"/>
  <c r="Q51" i="11"/>
  <c r="O51" i="11"/>
  <c r="N51" i="11"/>
  <c r="L51" i="11"/>
  <c r="K51" i="11"/>
  <c r="I51" i="11"/>
  <c r="H51" i="11"/>
  <c r="S51" i="11"/>
  <c r="P51" i="11"/>
  <c r="M51" i="11"/>
  <c r="J51" i="11"/>
  <c r="BF49" i="11"/>
  <c r="BC49" i="11"/>
  <c r="BE49" i="11"/>
  <c r="BD49" i="11"/>
  <c r="BB49" i="11"/>
  <c r="BA49" i="11"/>
  <c r="AY49" i="11"/>
  <c r="AX49" i="11"/>
  <c r="AZ49" i="11"/>
  <c r="AW49" i="11"/>
  <c r="AV49" i="11"/>
  <c r="AU49" i="11"/>
  <c r="AS49" i="11"/>
  <c r="AR49" i="11"/>
  <c r="AT49" i="11"/>
  <c r="AQ49" i="11"/>
  <c r="AP49" i="11"/>
  <c r="AO49" i="11"/>
  <c r="AM49" i="11"/>
  <c r="AL49" i="11"/>
  <c r="AJ49" i="11"/>
  <c r="AI49" i="11"/>
  <c r="AN49" i="11"/>
  <c r="AK49" i="11"/>
  <c r="AH49" i="11"/>
  <c r="AE49" i="11"/>
  <c r="AG49" i="11"/>
  <c r="AF49" i="11"/>
  <c r="AB49" i="11"/>
  <c r="Y49" i="11"/>
  <c r="V49" i="11"/>
  <c r="AD49" i="11"/>
  <c r="AC49" i="11"/>
  <c r="AA49" i="11"/>
  <c r="R49" i="11"/>
  <c r="Q49" i="11"/>
  <c r="O49" i="11"/>
  <c r="N49" i="11"/>
  <c r="L49" i="11"/>
  <c r="K49" i="11"/>
  <c r="I49" i="11"/>
  <c r="H49" i="11"/>
  <c r="Z49" i="11"/>
  <c r="X49" i="11"/>
  <c r="W49" i="11"/>
  <c r="U49" i="11"/>
  <c r="T49" i="11"/>
  <c r="S49" i="11"/>
  <c r="P49" i="11"/>
  <c r="M49" i="11"/>
  <c r="J49" i="11"/>
  <c r="BF47" i="11"/>
  <c r="BE47" i="11"/>
  <c r="BC47" i="11"/>
  <c r="BA47" i="11"/>
  <c r="AY47" i="11"/>
  <c r="AX47" i="11"/>
  <c r="BD47" i="11"/>
  <c r="BB47" i="11"/>
  <c r="AV47" i="11"/>
  <c r="AU47" i="11"/>
  <c r="AS47" i="11"/>
  <c r="AR47" i="11"/>
  <c r="AZ47" i="11"/>
  <c r="AW47" i="11"/>
  <c r="AT47" i="11"/>
  <c r="AP47" i="11"/>
  <c r="AO47" i="11"/>
  <c r="AM47" i="11"/>
  <c r="AL47" i="11"/>
  <c r="AJ47" i="11"/>
  <c r="AI47" i="11"/>
  <c r="AQ47" i="11"/>
  <c r="AN47" i="11"/>
  <c r="AH47" i="11"/>
  <c r="AE47" i="11"/>
  <c r="AB47" i="11"/>
  <c r="Y47" i="11"/>
  <c r="V47" i="11"/>
  <c r="AK47" i="11"/>
  <c r="AG47" i="11"/>
  <c r="AF47" i="11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S47" i="11"/>
  <c r="P47" i="11"/>
  <c r="M47" i="11"/>
  <c r="J47" i="11"/>
  <c r="BF45" i="11"/>
  <c r="BC45" i="11"/>
  <c r="BD45" i="11"/>
  <c r="BB45" i="11"/>
  <c r="BA45" i="11"/>
  <c r="AY45" i="11"/>
  <c r="AX45" i="11"/>
  <c r="AZ45" i="11"/>
  <c r="AW45" i="11"/>
  <c r="AV45" i="11"/>
  <c r="AU45" i="11"/>
  <c r="AS45" i="11"/>
  <c r="AR45" i="11"/>
  <c r="BE45" i="11"/>
  <c r="AT45" i="11"/>
  <c r="AQ45" i="11"/>
  <c r="AP45" i="11"/>
  <c r="AO45" i="11"/>
  <c r="AM45" i="11"/>
  <c r="AL45" i="11"/>
  <c r="AJ45" i="11"/>
  <c r="AI45" i="11"/>
  <c r="AN45" i="11"/>
  <c r="AK45" i="11"/>
  <c r="AH45" i="11"/>
  <c r="AE45" i="11"/>
  <c r="AG45" i="11"/>
  <c r="AF45" i="11"/>
  <c r="AB45" i="11"/>
  <c r="Y45" i="11"/>
  <c r="V45" i="11"/>
  <c r="AD45" i="11"/>
  <c r="AC45" i="11"/>
  <c r="AA45" i="11"/>
  <c r="R45" i="11"/>
  <c r="Q45" i="11"/>
  <c r="O45" i="11"/>
  <c r="N45" i="11"/>
  <c r="L45" i="11"/>
  <c r="K45" i="11"/>
  <c r="I45" i="11"/>
  <c r="H45" i="11"/>
  <c r="Z45" i="11"/>
  <c r="X45" i="11"/>
  <c r="W45" i="11"/>
  <c r="U45" i="11"/>
  <c r="T45" i="11"/>
  <c r="S45" i="11"/>
  <c r="P45" i="11"/>
  <c r="M45" i="11"/>
  <c r="J45" i="11"/>
  <c r="BF43" i="11"/>
  <c r="BE43" i="11"/>
  <c r="BD43" i="11"/>
  <c r="BC43" i="11"/>
  <c r="BA43" i="11"/>
  <c r="AY43" i="11"/>
  <c r="AX43" i="11"/>
  <c r="AV43" i="11"/>
  <c r="AU43" i="11"/>
  <c r="AS43" i="11"/>
  <c r="AR43" i="11"/>
  <c r="BB43" i="11"/>
  <c r="AW43" i="11"/>
  <c r="AZ43" i="11"/>
  <c r="AP43" i="11"/>
  <c r="AO43" i="11"/>
  <c r="AM43" i="11"/>
  <c r="AL43" i="11"/>
  <c r="AJ43" i="11"/>
  <c r="AI43" i="11"/>
  <c r="AT43" i="11"/>
  <c r="AQ43" i="11"/>
  <c r="AN43" i="11"/>
  <c r="AH43" i="11"/>
  <c r="AE43" i="11"/>
  <c r="AK43" i="11"/>
  <c r="AB43" i="11"/>
  <c r="Y43" i="11"/>
  <c r="V43" i="11"/>
  <c r="AG43" i="11"/>
  <c r="AF43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S43" i="11"/>
  <c r="P43" i="11"/>
  <c r="M43" i="11"/>
  <c r="J43" i="11"/>
  <c r="BF41" i="11"/>
  <c r="BC41" i="11"/>
  <c r="BE41" i="11"/>
  <c r="BB41" i="11"/>
  <c r="BA41" i="11"/>
  <c r="AY41" i="11"/>
  <c r="AX41" i="11"/>
  <c r="AZ41" i="11"/>
  <c r="AW41" i="11"/>
  <c r="AV41" i="11"/>
  <c r="AU41" i="11"/>
  <c r="AS41" i="11"/>
  <c r="AR41" i="11"/>
  <c r="BD41" i="11"/>
  <c r="AT41" i="11"/>
  <c r="AQ41" i="11"/>
  <c r="AP41" i="11"/>
  <c r="AO41" i="11"/>
  <c r="AM41" i="11"/>
  <c r="AL41" i="11"/>
  <c r="AJ41" i="11"/>
  <c r="AI41" i="11"/>
  <c r="AN41" i="11"/>
  <c r="AK41" i="11"/>
  <c r="AH41" i="11"/>
  <c r="AE41" i="11"/>
  <c r="AG41" i="11"/>
  <c r="AF41" i="11"/>
  <c r="AB41" i="11"/>
  <c r="Y41" i="11"/>
  <c r="V41" i="11"/>
  <c r="AD41" i="11"/>
  <c r="AC41" i="11"/>
  <c r="AA41" i="11"/>
  <c r="R41" i="11"/>
  <c r="Q41" i="11"/>
  <c r="O41" i="11"/>
  <c r="N41" i="11"/>
  <c r="L41" i="11"/>
  <c r="K41" i="11"/>
  <c r="I41" i="11"/>
  <c r="H41" i="11"/>
  <c r="Z41" i="11"/>
  <c r="X41" i="11"/>
  <c r="W41" i="11"/>
  <c r="U41" i="11"/>
  <c r="T41" i="11"/>
  <c r="S41" i="11"/>
  <c r="P41" i="11"/>
  <c r="M41" i="11"/>
  <c r="J41" i="11"/>
  <c r="BF39" i="11"/>
  <c r="BE39" i="11"/>
  <c r="BD39" i="11"/>
  <c r="BC39" i="11"/>
  <c r="BA39" i="11"/>
  <c r="AY39" i="11"/>
  <c r="AX39" i="11"/>
  <c r="BB39" i="11"/>
  <c r="AV39" i="11"/>
  <c r="AU39" i="11"/>
  <c r="AS39" i="11"/>
  <c r="AR39" i="11"/>
  <c r="AZ39" i="11"/>
  <c r="AW39" i="11"/>
  <c r="AT39" i="11"/>
  <c r="AP39" i="11"/>
  <c r="AO39" i="11"/>
  <c r="AM39" i="11"/>
  <c r="AL39" i="11"/>
  <c r="AJ39" i="11"/>
  <c r="AI39" i="11"/>
  <c r="AQ39" i="11"/>
  <c r="AN39" i="11"/>
  <c r="AH39" i="11"/>
  <c r="AE39" i="11"/>
  <c r="AB39" i="11"/>
  <c r="Y39" i="11"/>
  <c r="V39" i="11"/>
  <c r="AK39" i="11"/>
  <c r="AG39" i="11"/>
  <c r="AF39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S39" i="11"/>
  <c r="P39" i="11"/>
  <c r="M39" i="11"/>
  <c r="J39" i="11"/>
  <c r="BF37" i="11"/>
  <c r="BC37" i="11"/>
  <c r="BD37" i="11"/>
  <c r="BB37" i="11"/>
  <c r="BA37" i="11"/>
  <c r="AY37" i="11"/>
  <c r="AX37" i="11"/>
  <c r="BE37" i="11"/>
  <c r="AZ37" i="11"/>
  <c r="AW37" i="11"/>
  <c r="AV37" i="11"/>
  <c r="AU37" i="11"/>
  <c r="AS37" i="11"/>
  <c r="AR37" i="11"/>
  <c r="AT37" i="11"/>
  <c r="AQ37" i="11"/>
  <c r="AP37" i="11"/>
  <c r="AO37" i="11"/>
  <c r="AM37" i="11"/>
  <c r="AL37" i="11"/>
  <c r="AJ37" i="11"/>
  <c r="AI37" i="11"/>
  <c r="AN37" i="11"/>
  <c r="AK37" i="11"/>
  <c r="AH37" i="11"/>
  <c r="AE37" i="11"/>
  <c r="AG37" i="11"/>
  <c r="AF37" i="11"/>
  <c r="AB37" i="11"/>
  <c r="Y37" i="11"/>
  <c r="V37" i="11"/>
  <c r="AD37" i="11"/>
  <c r="AC37" i="11"/>
  <c r="AA37" i="11"/>
  <c r="R37" i="11"/>
  <c r="Q37" i="11"/>
  <c r="O37" i="11"/>
  <c r="N37" i="11"/>
  <c r="L37" i="11"/>
  <c r="K37" i="11"/>
  <c r="I37" i="11"/>
  <c r="H37" i="11"/>
  <c r="Z37" i="11"/>
  <c r="X37" i="11"/>
  <c r="W37" i="11"/>
  <c r="U37" i="11"/>
  <c r="T37" i="11"/>
  <c r="S37" i="11"/>
  <c r="P37" i="11"/>
  <c r="M37" i="11"/>
  <c r="J37" i="11"/>
  <c r="BF35" i="11"/>
  <c r="BE35" i="11"/>
  <c r="BD35" i="11"/>
  <c r="BC35" i="11"/>
  <c r="BA35" i="11"/>
  <c r="AY35" i="11"/>
  <c r="AX35" i="11"/>
  <c r="AV35" i="11"/>
  <c r="AU35" i="11"/>
  <c r="AS35" i="11"/>
  <c r="AR35" i="11"/>
  <c r="BB35" i="11"/>
  <c r="AW35" i="11"/>
  <c r="AZ35" i="11"/>
  <c r="AP35" i="11"/>
  <c r="AO35" i="11"/>
  <c r="AM35" i="11"/>
  <c r="AL35" i="11"/>
  <c r="AJ35" i="11"/>
  <c r="AI35" i="11"/>
  <c r="AT35" i="11"/>
  <c r="AQ35" i="11"/>
  <c r="AN35" i="11"/>
  <c r="AH35" i="11"/>
  <c r="AE35" i="11"/>
  <c r="AK35" i="11"/>
  <c r="AB35" i="11"/>
  <c r="Y35" i="11"/>
  <c r="V35" i="11"/>
  <c r="AG35" i="11"/>
  <c r="AF35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S35" i="11"/>
  <c r="P35" i="11"/>
  <c r="M35" i="11"/>
  <c r="J35" i="11"/>
  <c r="BF33" i="11"/>
  <c r="BC33" i="11"/>
  <c r="BE33" i="11"/>
  <c r="BB33" i="11"/>
  <c r="BA33" i="11"/>
  <c r="AY33" i="11"/>
  <c r="AX33" i="11"/>
  <c r="AV33" i="11"/>
  <c r="BD33" i="11"/>
  <c r="AZ33" i="11"/>
  <c r="AW33" i="11"/>
  <c r="AU33" i="11"/>
  <c r="AS33" i="11"/>
  <c r="AR33" i="11"/>
  <c r="AT33" i="11"/>
  <c r="AQ33" i="11"/>
  <c r="AP33" i="11"/>
  <c r="AO33" i="11"/>
  <c r="AM33" i="11"/>
  <c r="AL33" i="11"/>
  <c r="AJ33" i="11"/>
  <c r="AI33" i="11"/>
  <c r="AN33" i="11"/>
  <c r="AK33" i="11"/>
  <c r="AH33" i="11"/>
  <c r="AE33" i="11"/>
  <c r="AG33" i="11"/>
  <c r="AF33" i="11"/>
  <c r="AB33" i="11"/>
  <c r="Y33" i="11"/>
  <c r="V33" i="11"/>
  <c r="AD33" i="11"/>
  <c r="AC33" i="11"/>
  <c r="AA33" i="11"/>
  <c r="R33" i="11"/>
  <c r="Q33" i="11"/>
  <c r="O33" i="11"/>
  <c r="N33" i="11"/>
  <c r="L33" i="11"/>
  <c r="K33" i="11"/>
  <c r="I33" i="11"/>
  <c r="H33" i="11"/>
  <c r="Z33" i="11"/>
  <c r="X33" i="11"/>
  <c r="W33" i="11"/>
  <c r="U33" i="11"/>
  <c r="T33" i="11"/>
  <c r="S33" i="11"/>
  <c r="P33" i="11"/>
  <c r="M33" i="11"/>
  <c r="J33" i="11"/>
  <c r="BF31" i="11"/>
  <c r="BE31" i="11"/>
  <c r="BD31" i="11"/>
  <c r="BC31" i="11"/>
  <c r="BA31" i="11"/>
  <c r="AY31" i="11"/>
  <c r="AX31" i="11"/>
  <c r="AV31" i="11"/>
  <c r="BB31" i="11"/>
  <c r="AU31" i="11"/>
  <c r="AS31" i="11"/>
  <c r="AR31" i="11"/>
  <c r="AZ31" i="11"/>
  <c r="AW31" i="11"/>
  <c r="AT31" i="11"/>
  <c r="AP31" i="11"/>
  <c r="AO31" i="11"/>
  <c r="AM31" i="11"/>
  <c r="AL31" i="11"/>
  <c r="AJ31" i="11"/>
  <c r="AI31" i="11"/>
  <c r="AQ31" i="11"/>
  <c r="AN31" i="11"/>
  <c r="AH31" i="11"/>
  <c r="AE31" i="11"/>
  <c r="AB31" i="11"/>
  <c r="Y31" i="11"/>
  <c r="V31" i="11"/>
  <c r="AK31" i="11"/>
  <c r="AG31" i="11"/>
  <c r="AF31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S31" i="11"/>
  <c r="P31" i="11"/>
  <c r="M31" i="11"/>
  <c r="J31" i="11"/>
  <c r="BF29" i="11"/>
  <c r="BC29" i="11"/>
  <c r="BD29" i="11"/>
  <c r="BB29" i="11"/>
  <c r="BA29" i="11"/>
  <c r="AY29" i="11"/>
  <c r="AX29" i="11"/>
  <c r="AV29" i="11"/>
  <c r="AZ29" i="11"/>
  <c r="AW29" i="11"/>
  <c r="AU29" i="11"/>
  <c r="AS29" i="11"/>
  <c r="AR29" i="11"/>
  <c r="BE29" i="11"/>
  <c r="AT29" i="11"/>
  <c r="AQ29" i="11"/>
  <c r="AP29" i="11"/>
  <c r="AO29" i="11"/>
  <c r="AM29" i="11"/>
  <c r="AL29" i="11"/>
  <c r="AJ29" i="11"/>
  <c r="AI29" i="11"/>
  <c r="AN29" i="11"/>
  <c r="AK29" i="11"/>
  <c r="AH29" i="11"/>
  <c r="AE29" i="11"/>
  <c r="AG29" i="11"/>
  <c r="AF29" i="11"/>
  <c r="AB29" i="11"/>
  <c r="Y29" i="11"/>
  <c r="V29" i="11"/>
  <c r="AD29" i="11"/>
  <c r="AC29" i="11"/>
  <c r="AA29" i="11"/>
  <c r="R29" i="11"/>
  <c r="Q29" i="11"/>
  <c r="O29" i="11"/>
  <c r="N29" i="11"/>
  <c r="L29" i="11"/>
  <c r="K29" i="11"/>
  <c r="I29" i="11"/>
  <c r="H29" i="11"/>
  <c r="Z29" i="11"/>
  <c r="X29" i="11"/>
  <c r="W29" i="11"/>
  <c r="U29" i="11"/>
  <c r="T29" i="11"/>
  <c r="S29" i="11"/>
  <c r="P29" i="11"/>
  <c r="M29" i="11"/>
  <c r="J29" i="11"/>
  <c r="BF27" i="11"/>
  <c r="BE27" i="11"/>
  <c r="BD27" i="11"/>
  <c r="BC27" i="11"/>
  <c r="BA27" i="11"/>
  <c r="AY27" i="11"/>
  <c r="AX27" i="11"/>
  <c r="AV27" i="11"/>
  <c r="AU27" i="11"/>
  <c r="AS27" i="11"/>
  <c r="AR27" i="11"/>
  <c r="BB27" i="11"/>
  <c r="AW27" i="11"/>
  <c r="AZ27" i="11"/>
  <c r="AP27" i="11"/>
  <c r="AO27" i="11"/>
  <c r="AM27" i="11"/>
  <c r="AL27" i="11"/>
  <c r="AJ27" i="11"/>
  <c r="AI27" i="11"/>
  <c r="AT27" i="11"/>
  <c r="AQ27" i="11"/>
  <c r="AN27" i="11"/>
  <c r="AH27" i="11"/>
  <c r="AE27" i="11"/>
  <c r="AK27" i="11"/>
  <c r="AB27" i="11"/>
  <c r="Y27" i="11"/>
  <c r="V27" i="11"/>
  <c r="AG27" i="11"/>
  <c r="AF27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S27" i="11"/>
  <c r="P27" i="11"/>
  <c r="M27" i="11"/>
  <c r="J27" i="11"/>
  <c r="BF25" i="11"/>
  <c r="BC25" i="11"/>
  <c r="BE25" i="11"/>
  <c r="BB25" i="11"/>
  <c r="BA25" i="11"/>
  <c r="AY25" i="11"/>
  <c r="AX25" i="11"/>
  <c r="AV25" i="11"/>
  <c r="AZ25" i="11"/>
  <c r="AW25" i="11"/>
  <c r="AU25" i="11"/>
  <c r="AS25" i="11"/>
  <c r="AR25" i="11"/>
  <c r="BD25" i="11"/>
  <c r="AT25" i="11"/>
  <c r="AQ25" i="11"/>
  <c r="AP25" i="11"/>
  <c r="AO25" i="11"/>
  <c r="AM25" i="11"/>
  <c r="AL25" i="11"/>
  <c r="AJ25" i="11"/>
  <c r="AI25" i="11"/>
  <c r="AN25" i="11"/>
  <c r="AK25" i="11"/>
  <c r="AH25" i="11"/>
  <c r="AE25" i="11"/>
  <c r="AG25" i="11"/>
  <c r="AF25" i="11"/>
  <c r="AB25" i="11"/>
  <c r="Y25" i="11"/>
  <c r="V25" i="11"/>
  <c r="AD25" i="11"/>
  <c r="AC25" i="11"/>
  <c r="AA25" i="11"/>
  <c r="R25" i="11"/>
  <c r="Q25" i="11"/>
  <c r="O25" i="11"/>
  <c r="N25" i="11"/>
  <c r="L25" i="11"/>
  <c r="K25" i="11"/>
  <c r="I25" i="11"/>
  <c r="H25" i="11"/>
  <c r="Z25" i="11"/>
  <c r="X25" i="11"/>
  <c r="W25" i="11"/>
  <c r="U25" i="11"/>
  <c r="T25" i="11"/>
  <c r="S25" i="11"/>
  <c r="P25" i="11"/>
  <c r="M25" i="11"/>
  <c r="J25" i="11"/>
  <c r="BF23" i="11"/>
  <c r="BE23" i="11"/>
  <c r="BD23" i="11"/>
  <c r="BC23" i="11"/>
  <c r="BA23" i="11"/>
  <c r="AY23" i="11"/>
  <c r="AX23" i="11"/>
  <c r="AV23" i="11"/>
  <c r="BB23" i="11"/>
  <c r="AU23" i="11"/>
  <c r="AS23" i="11"/>
  <c r="AR23" i="11"/>
  <c r="AZ23" i="11"/>
  <c r="AW23" i="11"/>
  <c r="AT23" i="11"/>
  <c r="AP23" i="11"/>
  <c r="AO23" i="11"/>
  <c r="AM23" i="11"/>
  <c r="AL23" i="11"/>
  <c r="AJ23" i="11"/>
  <c r="AI23" i="11"/>
  <c r="AQ23" i="11"/>
  <c r="AN23" i="11"/>
  <c r="AH23" i="11"/>
  <c r="AE23" i="11"/>
  <c r="AB23" i="11"/>
  <c r="Y23" i="11"/>
  <c r="V23" i="11"/>
  <c r="AK23" i="11"/>
  <c r="AG23" i="11"/>
  <c r="AF23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S23" i="11"/>
  <c r="P23" i="11"/>
  <c r="M23" i="11"/>
  <c r="J23" i="11"/>
  <c r="BF21" i="11"/>
  <c r="BC21" i="11"/>
  <c r="BD21" i="11"/>
  <c r="BB21" i="11"/>
  <c r="BA21" i="11"/>
  <c r="AY21" i="11"/>
  <c r="AX21" i="11"/>
  <c r="AV21" i="11"/>
  <c r="BE21" i="11"/>
  <c r="AZ21" i="11"/>
  <c r="AW21" i="11"/>
  <c r="AU21" i="11"/>
  <c r="AS21" i="11"/>
  <c r="AR21" i="11"/>
  <c r="AT21" i="11"/>
  <c r="AQ21" i="11"/>
  <c r="AP21" i="11"/>
  <c r="AO21" i="11"/>
  <c r="AM21" i="11"/>
  <c r="AL21" i="11"/>
  <c r="AJ21" i="11"/>
  <c r="AI21" i="11"/>
  <c r="AN21" i="11"/>
  <c r="AK21" i="11"/>
  <c r="AH21" i="11"/>
  <c r="AE21" i="11"/>
  <c r="AG21" i="11"/>
  <c r="AF21" i="11"/>
  <c r="AB21" i="11"/>
  <c r="Y21" i="11"/>
  <c r="V21" i="11"/>
  <c r="AD21" i="11"/>
  <c r="AC21" i="11"/>
  <c r="AA21" i="11"/>
  <c r="R21" i="11"/>
  <c r="Q21" i="11"/>
  <c r="O21" i="11"/>
  <c r="N21" i="11"/>
  <c r="L21" i="11"/>
  <c r="K21" i="11"/>
  <c r="I21" i="11"/>
  <c r="H21" i="11"/>
  <c r="Z21" i="11"/>
  <c r="X21" i="11"/>
  <c r="W21" i="11"/>
  <c r="U21" i="11"/>
  <c r="T21" i="11"/>
  <c r="S21" i="11"/>
  <c r="P21" i="11"/>
  <c r="M21" i="11"/>
  <c r="J21" i="11"/>
  <c r="BF19" i="11"/>
  <c r="BE19" i="11"/>
  <c r="BD19" i="11"/>
  <c r="BC19" i="11"/>
  <c r="BA19" i="11"/>
  <c r="AY19" i="11"/>
  <c r="AX19" i="11"/>
  <c r="AV19" i="11"/>
  <c r="AU19" i="11"/>
  <c r="AS19" i="11"/>
  <c r="AR19" i="11"/>
  <c r="BB19" i="11"/>
  <c r="AW19" i="11"/>
  <c r="AZ19" i="11"/>
  <c r="AP19" i="11"/>
  <c r="AO19" i="11"/>
  <c r="AM19" i="11"/>
  <c r="AL19" i="11"/>
  <c r="AJ19" i="11"/>
  <c r="AI19" i="11"/>
  <c r="AT19" i="11"/>
  <c r="AQ19" i="11"/>
  <c r="AN19" i="11"/>
  <c r="AH19" i="11"/>
  <c r="AE19" i="11"/>
  <c r="AK19" i="11"/>
  <c r="AB19" i="11"/>
  <c r="Y19" i="11"/>
  <c r="V19" i="11"/>
  <c r="AG19" i="11"/>
  <c r="AF19" i="11"/>
  <c r="AD19" i="11"/>
  <c r="AC19" i="11"/>
  <c r="AA19" i="11"/>
  <c r="Z19" i="11"/>
  <c r="X19" i="11"/>
  <c r="W19" i="11"/>
  <c r="U19" i="11"/>
  <c r="T19" i="11"/>
  <c r="R19" i="11"/>
  <c r="Q19" i="11"/>
  <c r="O19" i="11"/>
  <c r="N19" i="11"/>
  <c r="L19" i="11"/>
  <c r="K19" i="11"/>
  <c r="I19" i="11"/>
  <c r="H19" i="11"/>
  <c r="S19" i="11"/>
  <c r="P19" i="11"/>
  <c r="M19" i="11"/>
  <c r="J19" i="11"/>
  <c r="BF17" i="11"/>
  <c r="BC17" i="11"/>
  <c r="BE17" i="11"/>
  <c r="BB17" i="11"/>
  <c r="BA17" i="11"/>
  <c r="AY17" i="11"/>
  <c r="AX17" i="11"/>
  <c r="AV17" i="11"/>
  <c r="BD17" i="11"/>
  <c r="AZ17" i="11"/>
  <c r="AW17" i="11"/>
  <c r="AU17" i="11"/>
  <c r="AS17" i="11"/>
  <c r="AR17" i="11"/>
  <c r="AT17" i="11"/>
  <c r="AQ17" i="11"/>
  <c r="AP17" i="11"/>
  <c r="AO17" i="11"/>
  <c r="AM17" i="11"/>
  <c r="AL17" i="11"/>
  <c r="AJ17" i="11"/>
  <c r="AI17" i="11"/>
  <c r="AN17" i="11"/>
  <c r="AK17" i="11"/>
  <c r="AH17" i="11"/>
  <c r="AE17" i="11"/>
  <c r="AG17" i="11"/>
  <c r="AF17" i="11"/>
  <c r="AB17" i="11"/>
  <c r="Y17" i="11"/>
  <c r="V17" i="11"/>
  <c r="AD17" i="11"/>
  <c r="AC17" i="11"/>
  <c r="AA17" i="11"/>
  <c r="R17" i="11"/>
  <c r="Q17" i="11"/>
  <c r="O17" i="11"/>
  <c r="N17" i="11"/>
  <c r="L17" i="11"/>
  <c r="K17" i="11"/>
  <c r="I17" i="11"/>
  <c r="H17" i="11"/>
  <c r="Z17" i="11"/>
  <c r="X17" i="11"/>
  <c r="W17" i="11"/>
  <c r="U17" i="11"/>
  <c r="T17" i="11"/>
  <c r="S17" i="11"/>
  <c r="P17" i="11"/>
  <c r="M17" i="11"/>
  <c r="J17" i="11"/>
  <c r="BF15" i="11"/>
  <c r="BE15" i="11"/>
  <c r="BD15" i="11"/>
  <c r="BC15" i="11"/>
  <c r="BA15" i="11"/>
  <c r="AY15" i="11"/>
  <c r="AX15" i="11"/>
  <c r="AV15" i="11"/>
  <c r="BB15" i="11"/>
  <c r="AU15" i="11"/>
  <c r="AS15" i="11"/>
  <c r="AR15" i="11"/>
  <c r="AZ15" i="11"/>
  <c r="AW15" i="11"/>
  <c r="AT15" i="11"/>
  <c r="AP15" i="11"/>
  <c r="AO15" i="11"/>
  <c r="AM15" i="11"/>
  <c r="AL15" i="11"/>
  <c r="AJ15" i="11"/>
  <c r="AI15" i="11"/>
  <c r="AQ15" i="11"/>
  <c r="AN15" i="11"/>
  <c r="AH15" i="11"/>
  <c r="AE15" i="11"/>
  <c r="AB15" i="11"/>
  <c r="Y15" i="11"/>
  <c r="V15" i="11"/>
  <c r="AK15" i="11"/>
  <c r="AG15" i="11"/>
  <c r="AF15" i="11"/>
  <c r="AD15" i="11"/>
  <c r="AC15" i="11"/>
  <c r="AA15" i="11"/>
  <c r="Z15" i="11"/>
  <c r="X15" i="11"/>
  <c r="W15" i="11"/>
  <c r="U15" i="11"/>
  <c r="T15" i="11"/>
  <c r="R15" i="11"/>
  <c r="Q15" i="11"/>
  <c r="O15" i="11"/>
  <c r="N15" i="11"/>
  <c r="L15" i="11"/>
  <c r="K15" i="11"/>
  <c r="I15" i="11"/>
  <c r="H15" i="11"/>
  <c r="S15" i="11"/>
  <c r="P15" i="11"/>
  <c r="M15" i="11"/>
  <c r="J15" i="11"/>
  <c r="BF13" i="11"/>
  <c r="BC13" i="11"/>
  <c r="BD13" i="11"/>
  <c r="BB13" i="11"/>
  <c r="BA13" i="11"/>
  <c r="AY13" i="11"/>
  <c r="AX13" i="11"/>
  <c r="AV13" i="11"/>
  <c r="AZ13" i="11"/>
  <c r="AW13" i="11"/>
  <c r="AU13" i="11"/>
  <c r="AS13" i="11"/>
  <c r="AR13" i="11"/>
  <c r="BE13" i="11"/>
  <c r="AT13" i="11"/>
  <c r="AQ13" i="11"/>
  <c r="AP13" i="11"/>
  <c r="AO13" i="11"/>
  <c r="AM13" i="11"/>
  <c r="AL13" i="11"/>
  <c r="AJ13" i="11"/>
  <c r="AI13" i="11"/>
  <c r="AN13" i="11"/>
  <c r="AK13" i="11"/>
  <c r="AH13" i="11"/>
  <c r="AE13" i="11"/>
  <c r="AG13" i="11"/>
  <c r="AF13" i="11"/>
  <c r="AB13" i="11"/>
  <c r="Y13" i="11"/>
  <c r="V13" i="11"/>
  <c r="AD13" i="11"/>
  <c r="AC13" i="11"/>
  <c r="AA13" i="11"/>
  <c r="R13" i="11"/>
  <c r="Q13" i="11"/>
  <c r="O13" i="11"/>
  <c r="N13" i="11"/>
  <c r="L13" i="11"/>
  <c r="K13" i="11"/>
  <c r="I13" i="11"/>
  <c r="H13" i="11"/>
  <c r="Z13" i="11"/>
  <c r="X13" i="11"/>
  <c r="W13" i="11"/>
  <c r="U13" i="11"/>
  <c r="T13" i="11"/>
  <c r="S13" i="11"/>
  <c r="P13" i="11"/>
  <c r="M13" i="11"/>
  <c r="J13" i="11"/>
  <c r="BE11" i="11"/>
  <c r="BD11" i="11"/>
  <c r="BB11" i="11"/>
  <c r="BA11" i="11"/>
  <c r="AY11" i="11"/>
  <c r="AX11" i="11"/>
  <c r="AV11" i="11"/>
  <c r="AU11" i="11"/>
  <c r="AS11" i="11"/>
  <c r="AR11" i="11"/>
  <c r="AP11" i="11"/>
  <c r="AO11" i="11"/>
  <c r="AM11" i="11"/>
  <c r="AL11" i="11"/>
  <c r="AG11" i="11"/>
  <c r="AF11" i="11"/>
  <c r="AI11" i="11"/>
  <c r="AD11" i="11"/>
  <c r="AC11" i="11"/>
  <c r="AA11" i="11"/>
  <c r="Z11" i="11"/>
  <c r="X11" i="11"/>
  <c r="W11" i="11"/>
  <c r="U11" i="11"/>
  <c r="T11" i="11"/>
  <c r="AJ11" i="11"/>
  <c r="R11" i="11"/>
  <c r="Q11" i="11"/>
  <c r="O11" i="11"/>
  <c r="N11" i="11"/>
  <c r="L11" i="11"/>
  <c r="K11" i="11"/>
  <c r="I11" i="11"/>
  <c r="BE9" i="11"/>
  <c r="BD9" i="11"/>
  <c r="BB9" i="11"/>
  <c r="BA9" i="11"/>
  <c r="AY9" i="11"/>
  <c r="AX9" i="11"/>
  <c r="AV9" i="11"/>
  <c r="AU9" i="11"/>
  <c r="AS9" i="11"/>
  <c r="AR9" i="11"/>
  <c r="AP9" i="11"/>
  <c r="AO9" i="11"/>
  <c r="AM9" i="11"/>
  <c r="AL9" i="11"/>
  <c r="AJ9" i="11"/>
  <c r="AI9" i="11"/>
  <c r="AG9" i="11"/>
  <c r="AF9" i="11"/>
  <c r="AD9" i="11"/>
  <c r="AC9" i="11"/>
  <c r="AA9" i="11"/>
  <c r="Z9" i="11"/>
  <c r="X9" i="11"/>
  <c r="W9" i="11"/>
  <c r="U9" i="11"/>
  <c r="T9" i="11"/>
  <c r="R9" i="11"/>
  <c r="Q9" i="11"/>
  <c r="O9" i="11"/>
  <c r="N9" i="11"/>
  <c r="L9" i="11"/>
  <c r="K9" i="11"/>
  <c r="I9" i="11"/>
  <c r="J9" i="11" s="1"/>
  <c r="BE7" i="11"/>
  <c r="BD7" i="11"/>
  <c r="BB7" i="11"/>
  <c r="AX7" i="11"/>
  <c r="AV7" i="11"/>
  <c r="BA7" i="11"/>
  <c r="AY7" i="11"/>
  <c r="AU7" i="11"/>
  <c r="AR7" i="11"/>
  <c r="AS7" i="11"/>
  <c r="AP7" i="11"/>
  <c r="AO7" i="11"/>
  <c r="AM7" i="11"/>
  <c r="AL7" i="11"/>
  <c r="AG7" i="11"/>
  <c r="AF7" i="11"/>
  <c r="AJ7" i="11"/>
  <c r="AD7" i="11"/>
  <c r="AC7" i="11"/>
  <c r="AA7" i="11"/>
  <c r="Z7" i="11"/>
  <c r="X7" i="11"/>
  <c r="W7" i="11"/>
  <c r="U7" i="11"/>
  <c r="T7" i="11"/>
  <c r="AI7" i="11"/>
  <c r="R7" i="11"/>
  <c r="Q7" i="11"/>
  <c r="O7" i="11"/>
  <c r="N7" i="11"/>
  <c r="L7" i="11"/>
  <c r="K7" i="11"/>
  <c r="I7" i="11"/>
  <c r="BE5" i="11"/>
  <c r="BD5" i="11"/>
  <c r="BB5" i="11"/>
  <c r="BA5" i="11"/>
  <c r="AY5" i="11"/>
  <c r="AX5" i="11"/>
  <c r="AV5" i="11"/>
  <c r="AU5" i="11"/>
  <c r="AS5" i="11"/>
  <c r="AR5" i="11"/>
  <c r="AP5" i="11"/>
  <c r="AO5" i="11"/>
  <c r="AM5" i="11"/>
  <c r="AL5" i="11"/>
  <c r="AJ5" i="11"/>
  <c r="AI5" i="11"/>
  <c r="AG5" i="11"/>
  <c r="AF5" i="11"/>
  <c r="AD5" i="11"/>
  <c r="AC5" i="11"/>
  <c r="AA5" i="11"/>
  <c r="Z5" i="11"/>
  <c r="X5" i="11"/>
  <c r="W5" i="11"/>
  <c r="U5" i="11"/>
  <c r="T5" i="11"/>
  <c r="R5" i="11"/>
  <c r="Q5" i="11"/>
  <c r="O5" i="11"/>
  <c r="N5" i="11"/>
  <c r="L5" i="11"/>
  <c r="K5" i="11"/>
  <c r="I5" i="11"/>
  <c r="J5" i="11" s="1"/>
  <c r="B200" i="11"/>
  <c r="B198" i="11"/>
  <c r="B196" i="11"/>
  <c r="B194" i="11"/>
  <c r="B192" i="11"/>
  <c r="B190" i="11"/>
  <c r="B188" i="11"/>
  <c r="B186" i="11"/>
  <c r="B184" i="11"/>
  <c r="B182" i="11"/>
  <c r="B180" i="11"/>
  <c r="B178" i="11"/>
  <c r="B176" i="11"/>
  <c r="B174" i="11"/>
  <c r="B172" i="11"/>
  <c r="B170" i="11"/>
  <c r="B168" i="11"/>
  <c r="B166" i="11"/>
  <c r="B164" i="11"/>
  <c r="B162" i="11"/>
  <c r="B160" i="11"/>
  <c r="B158" i="11"/>
  <c r="B156" i="11"/>
  <c r="B154" i="11"/>
  <c r="B152" i="11"/>
  <c r="B150" i="11"/>
  <c r="B148" i="11"/>
  <c r="B146" i="11"/>
  <c r="B144" i="11"/>
  <c r="B142" i="11"/>
  <c r="B140" i="11"/>
  <c r="B138" i="11"/>
  <c r="B136" i="11"/>
  <c r="B134" i="11"/>
  <c r="B132" i="11"/>
  <c r="B130" i="11"/>
  <c r="B128" i="11"/>
  <c r="B126" i="11"/>
  <c r="B124" i="11"/>
  <c r="B122" i="11"/>
  <c r="B120" i="11"/>
  <c r="B118" i="11"/>
  <c r="B116" i="11"/>
  <c r="B114" i="11"/>
  <c r="B112" i="11"/>
  <c r="B110" i="11"/>
  <c r="B108" i="11"/>
  <c r="B106" i="11"/>
  <c r="B104" i="11"/>
  <c r="B102" i="11"/>
  <c r="B100" i="11"/>
  <c r="B98" i="11"/>
  <c r="B96" i="11"/>
  <c r="B94" i="11"/>
  <c r="B92" i="11"/>
  <c r="B90" i="11"/>
  <c r="B88" i="11"/>
  <c r="B86" i="11"/>
  <c r="B84" i="11"/>
  <c r="B82" i="11"/>
  <c r="B80" i="11"/>
  <c r="B78" i="11"/>
  <c r="B76" i="11"/>
  <c r="B74" i="11"/>
  <c r="B72" i="11"/>
  <c r="B70" i="11"/>
  <c r="B68" i="11"/>
  <c r="B66" i="11"/>
  <c r="B64" i="11"/>
  <c r="B62" i="11"/>
  <c r="B60" i="11"/>
  <c r="B58" i="11"/>
  <c r="B56" i="11"/>
  <c r="B54" i="11"/>
  <c r="B52" i="11"/>
  <c r="B50" i="11"/>
  <c r="B48" i="11"/>
  <c r="B46" i="11"/>
  <c r="B44" i="11"/>
  <c r="B42" i="11"/>
  <c r="B40" i="11"/>
  <c r="B38" i="11"/>
  <c r="B36" i="11"/>
  <c r="B34" i="11"/>
  <c r="B32" i="11"/>
  <c r="B30" i="11"/>
  <c r="B28" i="11"/>
  <c r="B26" i="11"/>
  <c r="B24" i="11"/>
  <c r="B22" i="11"/>
  <c r="B20" i="11"/>
  <c r="B18" i="11"/>
  <c r="B16" i="11"/>
  <c r="B14" i="11"/>
  <c r="B11" i="11"/>
  <c r="B9" i="11"/>
  <c r="B7" i="11"/>
  <c r="B5" i="11"/>
  <c r="C200" i="11"/>
  <c r="C198" i="11"/>
  <c r="C196" i="11"/>
  <c r="C194" i="11"/>
  <c r="C192" i="11"/>
  <c r="C190" i="11"/>
  <c r="C188" i="11"/>
  <c r="C186" i="11"/>
  <c r="C184" i="11"/>
  <c r="C182" i="11"/>
  <c r="C180" i="11"/>
  <c r="C178" i="11"/>
  <c r="C176" i="11"/>
  <c r="C174" i="11"/>
  <c r="C172" i="11"/>
  <c r="C170" i="11"/>
  <c r="C168" i="11"/>
  <c r="C166" i="11"/>
  <c r="C164" i="11"/>
  <c r="C162" i="11"/>
  <c r="C160" i="11"/>
  <c r="C158" i="11"/>
  <c r="C156" i="11"/>
  <c r="C154" i="11"/>
  <c r="C152" i="11"/>
  <c r="C150" i="11"/>
  <c r="C148" i="11"/>
  <c r="C146" i="11"/>
  <c r="C144" i="11"/>
  <c r="C142" i="11"/>
  <c r="C140" i="11"/>
  <c r="C138" i="11"/>
  <c r="C136" i="11"/>
  <c r="C134" i="11"/>
  <c r="C132" i="11"/>
  <c r="C130" i="11"/>
  <c r="C128" i="11"/>
  <c r="C126" i="11"/>
  <c r="C124" i="11"/>
  <c r="C122" i="11"/>
  <c r="C120" i="11"/>
  <c r="C118" i="11"/>
  <c r="C116" i="11"/>
  <c r="C114" i="11"/>
  <c r="C112" i="11"/>
  <c r="C110" i="11"/>
  <c r="C108" i="11"/>
  <c r="C106" i="11"/>
  <c r="C104" i="11"/>
  <c r="C102" i="11"/>
  <c r="C100" i="11"/>
  <c r="C98" i="11"/>
  <c r="C96" i="11"/>
  <c r="C94" i="11"/>
  <c r="C92" i="11"/>
  <c r="C90" i="11"/>
  <c r="C88" i="11"/>
  <c r="C86" i="11"/>
  <c r="C84" i="11"/>
  <c r="C82" i="11"/>
  <c r="C80" i="11"/>
  <c r="C78" i="11"/>
  <c r="C76" i="11"/>
  <c r="C74" i="11"/>
  <c r="C72" i="11"/>
  <c r="C70" i="11"/>
  <c r="C68" i="11"/>
  <c r="C66" i="11"/>
  <c r="C64" i="11"/>
  <c r="C62" i="11"/>
  <c r="C60" i="11"/>
  <c r="C58" i="11"/>
  <c r="C56" i="11"/>
  <c r="C54" i="11"/>
  <c r="C52" i="11"/>
  <c r="C50" i="11"/>
  <c r="C48" i="11"/>
  <c r="C46" i="11"/>
  <c r="C44" i="11"/>
  <c r="C42" i="11"/>
  <c r="C40" i="11"/>
  <c r="C38" i="11"/>
  <c r="C36" i="11"/>
  <c r="C34" i="11"/>
  <c r="C32" i="11"/>
  <c r="C30" i="11"/>
  <c r="C28" i="11"/>
  <c r="C26" i="11"/>
  <c r="C24" i="11"/>
  <c r="C22" i="11"/>
  <c r="C20" i="11"/>
  <c r="C18" i="11"/>
  <c r="C16" i="11"/>
  <c r="C14" i="11"/>
  <c r="C11" i="11"/>
  <c r="C9" i="11"/>
  <c r="C7" i="11"/>
  <c r="C5" i="11"/>
  <c r="D199" i="11"/>
  <c r="D197" i="11"/>
  <c r="D195" i="11"/>
  <c r="D193" i="11"/>
  <c r="D191" i="11"/>
  <c r="D189" i="11"/>
  <c r="D187" i="11"/>
  <c r="D185" i="11"/>
  <c r="D183" i="11"/>
  <c r="D181" i="11"/>
  <c r="D179" i="11"/>
  <c r="D177" i="11"/>
  <c r="D175" i="11"/>
  <c r="D173" i="11"/>
  <c r="D171" i="11"/>
  <c r="D169" i="11"/>
  <c r="D167" i="11"/>
  <c r="D165" i="11"/>
  <c r="D163" i="11"/>
  <c r="D161" i="11"/>
  <c r="D159" i="11"/>
  <c r="D157" i="11"/>
  <c r="D155" i="11"/>
  <c r="D153" i="11"/>
  <c r="D151" i="11"/>
  <c r="D149" i="11"/>
  <c r="D147" i="11"/>
  <c r="D145" i="11"/>
  <c r="D143" i="11"/>
  <c r="D141" i="11"/>
  <c r="D139" i="11"/>
  <c r="D137" i="11"/>
  <c r="D135" i="11"/>
  <c r="D133" i="11"/>
  <c r="D131" i="11"/>
  <c r="D129" i="11"/>
  <c r="D127" i="11"/>
  <c r="D125" i="11"/>
  <c r="D123" i="11"/>
  <c r="D121" i="11"/>
  <c r="D119" i="11"/>
  <c r="D117" i="11"/>
  <c r="D115" i="11"/>
  <c r="D113" i="11"/>
  <c r="D111" i="11"/>
  <c r="D109" i="11"/>
  <c r="D107" i="11"/>
  <c r="D105" i="11"/>
  <c r="D103" i="11"/>
  <c r="D101" i="11"/>
  <c r="D99" i="11"/>
  <c r="D97" i="11"/>
  <c r="D95" i="11"/>
  <c r="D93" i="11"/>
  <c r="D91" i="11"/>
  <c r="D89" i="11"/>
  <c r="D87" i="11"/>
  <c r="D85" i="11"/>
  <c r="D83" i="11"/>
  <c r="D81" i="11"/>
  <c r="D79" i="11"/>
  <c r="D77" i="11"/>
  <c r="D75" i="11"/>
  <c r="D73" i="11"/>
  <c r="D71" i="11"/>
  <c r="D69" i="11"/>
  <c r="D67" i="11"/>
  <c r="D65" i="11"/>
  <c r="D63" i="11"/>
  <c r="D61" i="11"/>
  <c r="D59" i="11"/>
  <c r="D57" i="11"/>
  <c r="D55" i="11"/>
  <c r="D53" i="11"/>
  <c r="D51" i="11"/>
  <c r="D49" i="11"/>
  <c r="D47" i="11"/>
  <c r="D45" i="11"/>
  <c r="D43" i="11"/>
  <c r="D41" i="11"/>
  <c r="D39" i="11"/>
  <c r="D37" i="11"/>
  <c r="D35" i="11"/>
  <c r="D33" i="11"/>
  <c r="D31" i="11"/>
  <c r="D29" i="11"/>
  <c r="D27" i="11"/>
  <c r="D25" i="11"/>
  <c r="D23" i="11"/>
  <c r="D21" i="11"/>
  <c r="D19" i="11"/>
  <c r="D17" i="11"/>
  <c r="D15" i="11"/>
  <c r="D13" i="11"/>
  <c r="E200" i="11"/>
  <c r="E198" i="11"/>
  <c r="E196" i="11"/>
  <c r="E194" i="11"/>
  <c r="E192" i="11"/>
  <c r="E190" i="11"/>
  <c r="E188" i="11"/>
  <c r="E186" i="11"/>
  <c r="E184" i="11"/>
  <c r="E182" i="11"/>
  <c r="E180" i="11"/>
  <c r="E178" i="11"/>
  <c r="E176" i="11"/>
  <c r="E174" i="11"/>
  <c r="E172" i="11"/>
  <c r="E170" i="11"/>
  <c r="E168" i="11"/>
  <c r="E166" i="11"/>
  <c r="E164" i="11"/>
  <c r="E162" i="11"/>
  <c r="E160" i="11"/>
  <c r="E158" i="11"/>
  <c r="E156" i="11"/>
  <c r="E154" i="11"/>
  <c r="E152" i="11"/>
  <c r="E150" i="11"/>
  <c r="E148" i="11"/>
  <c r="E146" i="11"/>
  <c r="E144" i="11"/>
  <c r="E142" i="11"/>
  <c r="E140" i="11"/>
  <c r="E138" i="11"/>
  <c r="E136" i="11"/>
  <c r="E134" i="11"/>
  <c r="E132" i="11"/>
  <c r="E130" i="11"/>
  <c r="E128" i="11"/>
  <c r="E126" i="11"/>
  <c r="E124" i="11"/>
  <c r="E122" i="11"/>
  <c r="E120" i="11"/>
  <c r="E118" i="11"/>
  <c r="E116" i="11"/>
  <c r="E114" i="11"/>
  <c r="E112" i="11"/>
  <c r="E110" i="11"/>
  <c r="E108" i="11"/>
  <c r="E106" i="11"/>
  <c r="E104" i="11"/>
  <c r="E102" i="11"/>
  <c r="E100" i="11"/>
  <c r="E98" i="11"/>
  <c r="E96" i="11"/>
  <c r="E94" i="11"/>
  <c r="E92" i="11"/>
  <c r="E90" i="11"/>
  <c r="E88" i="11"/>
  <c r="E86" i="11"/>
  <c r="E84" i="11"/>
  <c r="E82" i="11"/>
  <c r="E80" i="11"/>
  <c r="E78" i="11"/>
  <c r="E76" i="11"/>
  <c r="E74" i="11"/>
  <c r="E72" i="11"/>
  <c r="E70" i="11"/>
  <c r="E68" i="11"/>
  <c r="E66" i="11"/>
  <c r="E64" i="11"/>
  <c r="E62" i="11"/>
  <c r="E60" i="11"/>
  <c r="E58" i="11"/>
  <c r="E56" i="11"/>
  <c r="E54" i="11"/>
  <c r="E52" i="11"/>
  <c r="E50" i="11"/>
  <c r="E48" i="11"/>
  <c r="E46" i="11"/>
  <c r="E44" i="11"/>
  <c r="E42" i="11"/>
  <c r="E40" i="11"/>
  <c r="E38" i="11"/>
  <c r="E36" i="11"/>
  <c r="E34" i="11"/>
  <c r="E32" i="11"/>
  <c r="E30" i="11"/>
  <c r="E28" i="11"/>
  <c r="E26" i="11"/>
  <c r="E24" i="11"/>
  <c r="E22" i="11"/>
  <c r="E20" i="11"/>
  <c r="E18" i="11"/>
  <c r="E16" i="11"/>
  <c r="E14" i="11"/>
  <c r="E11" i="11"/>
  <c r="E9" i="11"/>
  <c r="E7" i="11"/>
  <c r="E5" i="11"/>
  <c r="F200" i="11"/>
  <c r="F198" i="11"/>
  <c r="F196" i="11"/>
  <c r="F194" i="11"/>
  <c r="F192" i="11"/>
  <c r="F190" i="11"/>
  <c r="F188" i="11"/>
  <c r="F186" i="11"/>
  <c r="F184" i="11"/>
  <c r="F182" i="11"/>
  <c r="F180" i="11"/>
  <c r="F178" i="11"/>
  <c r="F176" i="11"/>
  <c r="F174" i="11"/>
  <c r="F172" i="11"/>
  <c r="F170" i="11"/>
  <c r="F168" i="11"/>
  <c r="F166" i="11"/>
  <c r="F164" i="11"/>
  <c r="F162" i="11"/>
  <c r="F160" i="11"/>
  <c r="F158" i="11"/>
  <c r="F156" i="11"/>
  <c r="F154" i="11"/>
  <c r="F152" i="11"/>
  <c r="F150" i="11"/>
  <c r="F148" i="11"/>
  <c r="F146" i="11"/>
  <c r="F144" i="11"/>
  <c r="F142" i="11"/>
  <c r="F140" i="11"/>
  <c r="F138" i="11"/>
  <c r="F136" i="11"/>
  <c r="F134" i="11"/>
  <c r="F132" i="11"/>
  <c r="F130" i="11"/>
  <c r="F128" i="11"/>
  <c r="F126" i="11"/>
  <c r="F124" i="11"/>
  <c r="F122" i="11"/>
  <c r="F120" i="11"/>
  <c r="F118" i="11"/>
  <c r="F116" i="11"/>
  <c r="F114" i="11"/>
  <c r="F112" i="11"/>
  <c r="F110" i="11"/>
  <c r="F108" i="11"/>
  <c r="F106" i="11"/>
  <c r="F104" i="11"/>
  <c r="F102" i="11"/>
  <c r="F100" i="11"/>
  <c r="F98" i="11"/>
  <c r="F96" i="11"/>
  <c r="F94" i="11"/>
  <c r="F92" i="11"/>
  <c r="F90" i="11"/>
  <c r="F88" i="11"/>
  <c r="F86" i="11"/>
  <c r="F84" i="11"/>
  <c r="F82" i="11"/>
  <c r="F80" i="11"/>
  <c r="F78" i="11"/>
  <c r="F76" i="11"/>
  <c r="F74" i="11"/>
  <c r="F72" i="11"/>
  <c r="F70" i="11"/>
  <c r="F68" i="11"/>
  <c r="F66" i="11"/>
  <c r="F64" i="11"/>
  <c r="F62" i="11"/>
  <c r="F60" i="11"/>
  <c r="F58" i="11"/>
  <c r="F56" i="11"/>
  <c r="F54" i="11"/>
  <c r="F52" i="11"/>
  <c r="F50" i="11"/>
  <c r="F48" i="11"/>
  <c r="F46" i="11"/>
  <c r="F44" i="11"/>
  <c r="F42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1" i="11"/>
  <c r="F9" i="11"/>
  <c r="F7" i="11"/>
  <c r="F5" i="11"/>
  <c r="G199" i="11"/>
  <c r="G197" i="11"/>
  <c r="G195" i="11"/>
  <c r="G193" i="11"/>
  <c r="G191" i="11"/>
  <c r="G189" i="11"/>
  <c r="G187" i="11"/>
  <c r="G185" i="11"/>
  <c r="G183" i="11"/>
  <c r="G181" i="11"/>
  <c r="G179" i="11"/>
  <c r="G177" i="11"/>
  <c r="G175" i="11"/>
  <c r="G173" i="11"/>
  <c r="G171" i="11"/>
  <c r="G169" i="11"/>
  <c r="G167" i="11"/>
  <c r="G165" i="11"/>
  <c r="G163" i="11"/>
  <c r="G161" i="11"/>
  <c r="G159" i="11"/>
  <c r="G157" i="11"/>
  <c r="G155" i="11"/>
  <c r="G153" i="11"/>
  <c r="G151" i="11"/>
  <c r="G149" i="11"/>
  <c r="G147" i="11"/>
  <c r="G145" i="11"/>
  <c r="G143" i="11"/>
  <c r="G141" i="11"/>
  <c r="G139" i="11"/>
  <c r="G137" i="11"/>
  <c r="G135" i="11"/>
  <c r="G133" i="11"/>
  <c r="G131" i="11"/>
  <c r="G129" i="11"/>
  <c r="G127" i="11"/>
  <c r="G125" i="11"/>
  <c r="G123" i="11"/>
  <c r="G121" i="11"/>
  <c r="G119" i="11"/>
  <c r="G117" i="11"/>
  <c r="G115" i="11"/>
  <c r="G113" i="11"/>
  <c r="G111" i="11"/>
  <c r="G109" i="11"/>
  <c r="G107" i="11"/>
  <c r="G105" i="11"/>
  <c r="G103" i="11"/>
  <c r="G101" i="11"/>
  <c r="G99" i="11"/>
  <c r="G97" i="11"/>
  <c r="G95" i="11"/>
  <c r="G93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37" i="11"/>
  <c r="G35" i="11"/>
  <c r="G33" i="11"/>
  <c r="G31" i="11"/>
  <c r="G29" i="11"/>
  <c r="G27" i="11"/>
  <c r="G25" i="11"/>
  <c r="G23" i="11"/>
  <c r="G21" i="11"/>
  <c r="G19" i="11"/>
  <c r="G17" i="11"/>
  <c r="G15" i="11"/>
  <c r="G13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H154" i="11"/>
  <c r="H152" i="11"/>
  <c r="H150" i="11"/>
  <c r="H148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0" i="11"/>
  <c r="H76" i="11"/>
  <c r="H72" i="11"/>
  <c r="H68" i="11"/>
  <c r="H64" i="11"/>
  <c r="H60" i="11"/>
  <c r="H56" i="11"/>
  <c r="H52" i="11"/>
  <c r="H48" i="11"/>
  <c r="H44" i="11"/>
  <c r="H40" i="11"/>
  <c r="H36" i="11"/>
  <c r="H32" i="11"/>
  <c r="H28" i="11"/>
  <c r="H24" i="11"/>
  <c r="H20" i="11"/>
  <c r="H16" i="11"/>
  <c r="H11" i="11"/>
  <c r="J11" i="11" s="1"/>
  <c r="H7" i="11"/>
  <c r="I200" i="11"/>
  <c r="I196" i="11"/>
  <c r="I192" i="11"/>
  <c r="I188" i="11"/>
  <c r="I184" i="11"/>
  <c r="I180" i="11"/>
  <c r="I176" i="11"/>
  <c r="I172" i="11"/>
  <c r="I168" i="11"/>
  <c r="I164" i="11"/>
  <c r="I160" i="11"/>
  <c r="I156" i="11"/>
  <c r="I152" i="11"/>
  <c r="I148" i="11"/>
  <c r="I144" i="11"/>
  <c r="I140" i="11"/>
  <c r="I136" i="11"/>
  <c r="I132" i="11"/>
  <c r="I128" i="11"/>
  <c r="I124" i="11"/>
  <c r="I120" i="11"/>
  <c r="I116" i="11"/>
  <c r="I112" i="11"/>
  <c r="I108" i="11"/>
  <c r="I104" i="11"/>
  <c r="I100" i="11"/>
  <c r="I96" i="11"/>
  <c r="I92" i="11"/>
  <c r="I88" i="11"/>
  <c r="I84" i="11"/>
  <c r="I80" i="11"/>
  <c r="I76" i="11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B4" i="6"/>
  <c r="B3" i="6"/>
  <c r="B5" i="6" s="1"/>
  <c r="B12" i="11"/>
  <c r="C12" i="11"/>
  <c r="E12" i="11"/>
  <c r="F12" i="11"/>
  <c r="BD12" i="11"/>
  <c r="BA12" i="11"/>
  <c r="AX12" i="11"/>
  <c r="AU12" i="11"/>
  <c r="AR12" i="11"/>
  <c r="AO12" i="11"/>
  <c r="AL12" i="11"/>
  <c r="AI12" i="11"/>
  <c r="AF12" i="11"/>
  <c r="AC12" i="11"/>
  <c r="R12" i="11"/>
  <c r="O12" i="11"/>
  <c r="L12" i="11"/>
  <c r="I12" i="11"/>
  <c r="Z12" i="11"/>
  <c r="W12" i="11"/>
  <c r="H12" i="11"/>
  <c r="BE12" i="11"/>
  <c r="BB12" i="11"/>
  <c r="AY12" i="11"/>
  <c r="AV12" i="11"/>
  <c r="AS12" i="11"/>
  <c r="AP12" i="11"/>
  <c r="AM12" i="11"/>
  <c r="AJ12" i="11"/>
  <c r="AG12" i="11"/>
  <c r="AD12" i="11"/>
  <c r="T12" i="11"/>
  <c r="Q12" i="11"/>
  <c r="N12" i="11"/>
  <c r="K12" i="11"/>
  <c r="AA12" i="11"/>
  <c r="X12" i="11"/>
  <c r="U12" i="11"/>
  <c r="J7" i="11" l="1"/>
  <c r="M7" i="11"/>
  <c r="P7" i="11"/>
  <c r="S7" i="11"/>
  <c r="AK7" i="11"/>
  <c r="AH7" i="11"/>
  <c r="AN7" i="11"/>
  <c r="AQ7" i="11"/>
  <c r="AW7" i="11"/>
  <c r="BC7" i="11"/>
  <c r="AZ7" i="11"/>
  <c r="BF7" i="11"/>
  <c r="M11" i="11"/>
  <c r="P11" i="11"/>
  <c r="S11" i="11"/>
  <c r="AH11" i="11"/>
  <c r="AN11" i="11"/>
  <c r="AQ11" i="11"/>
  <c r="AT11" i="11"/>
  <c r="AW11" i="11"/>
  <c r="AZ11" i="11"/>
  <c r="BC11" i="11"/>
  <c r="BF11" i="11"/>
  <c r="M6" i="11"/>
  <c r="P6" i="11"/>
  <c r="S6" i="11"/>
  <c r="V6" i="11"/>
  <c r="Y6" i="11"/>
  <c r="AB6" i="11"/>
  <c r="AE6" i="11"/>
  <c r="AH6" i="11"/>
  <c r="AK6" i="11"/>
  <c r="AN6" i="11"/>
  <c r="AQ6" i="11"/>
  <c r="AT6" i="11"/>
  <c r="BF6" i="11"/>
  <c r="V8" i="11"/>
  <c r="Y8" i="11"/>
  <c r="AB8" i="11"/>
  <c r="AE8" i="11"/>
  <c r="AH8" i="11"/>
  <c r="AK8" i="11"/>
  <c r="AN8" i="11"/>
  <c r="AQ8" i="11"/>
  <c r="BF8" i="11"/>
  <c r="J10" i="11"/>
  <c r="M10" i="11"/>
  <c r="P10" i="11"/>
  <c r="S10" i="11"/>
  <c r="V10" i="11"/>
  <c r="Y10" i="11"/>
  <c r="AB10" i="11"/>
  <c r="AE10" i="11"/>
  <c r="AH10" i="11"/>
  <c r="AK10" i="11"/>
  <c r="AN10" i="11"/>
  <c r="AQ10" i="11"/>
  <c r="BF10" i="11"/>
  <c r="G5" i="11"/>
  <c r="G9" i="11"/>
  <c r="D9" i="11"/>
  <c r="M4" i="11"/>
  <c r="P4" i="11"/>
  <c r="S4" i="11"/>
  <c r="V4" i="11"/>
  <c r="G6" i="11"/>
  <c r="G10" i="11"/>
  <c r="D6" i="11"/>
  <c r="D10" i="11"/>
  <c r="J6" i="11"/>
  <c r="D5" i="11"/>
  <c r="T5" i="6"/>
  <c r="R5" i="6"/>
  <c r="P5" i="6"/>
  <c r="N5" i="6"/>
  <c r="L5" i="6"/>
  <c r="J5" i="6"/>
  <c r="H5" i="6"/>
  <c r="F5" i="6"/>
  <c r="D5" i="6"/>
  <c r="S5" i="6"/>
  <c r="Q5" i="6"/>
  <c r="O5" i="6"/>
  <c r="M5" i="6"/>
  <c r="K5" i="6"/>
  <c r="I5" i="6"/>
  <c r="G5" i="6"/>
  <c r="E5" i="6"/>
  <c r="C5" i="6"/>
  <c r="G7" i="11"/>
  <c r="G11" i="11"/>
  <c r="D7" i="11"/>
  <c r="D11" i="11"/>
  <c r="M5" i="11"/>
  <c r="P5" i="11"/>
  <c r="S5" i="11"/>
  <c r="V5" i="11"/>
  <c r="Y5" i="11"/>
  <c r="AB5" i="11"/>
  <c r="AE5" i="11"/>
  <c r="AH5" i="11"/>
  <c r="AK5" i="11"/>
  <c r="AN5" i="11"/>
  <c r="AQ5" i="11"/>
  <c r="AT5" i="11"/>
  <c r="AW5" i="11"/>
  <c r="AZ5" i="11"/>
  <c r="BC5" i="11"/>
  <c r="BF5" i="11"/>
  <c r="V7" i="11"/>
  <c r="Y7" i="11"/>
  <c r="AB7" i="11"/>
  <c r="AE7" i="11"/>
  <c r="AT7" i="11"/>
  <c r="M9" i="11"/>
  <c r="P9" i="11"/>
  <c r="S9" i="11"/>
  <c r="V9" i="11"/>
  <c r="Y9" i="11"/>
  <c r="AB9" i="11"/>
  <c r="AE9" i="11"/>
  <c r="AH9" i="11"/>
  <c r="AK9" i="11"/>
  <c r="AN9" i="11"/>
  <c r="AQ9" i="11"/>
  <c r="AT9" i="11"/>
  <c r="AW9" i="11"/>
  <c r="AZ9" i="11"/>
  <c r="BC9" i="11"/>
  <c r="BF9" i="11"/>
  <c r="V11" i="11"/>
  <c r="Y11" i="11"/>
  <c r="AB11" i="11"/>
  <c r="AE11" i="11"/>
  <c r="AK11" i="11"/>
  <c r="Y4" i="11"/>
  <c r="AB4" i="11"/>
  <c r="AE4" i="11"/>
  <c r="AH4" i="11"/>
  <c r="AK4" i="11"/>
  <c r="AN4" i="11"/>
  <c r="AQ4" i="11"/>
  <c r="AT4" i="11"/>
  <c r="AW4" i="11"/>
  <c r="AZ4" i="11"/>
  <c r="BC4" i="11"/>
  <c r="BF4" i="11"/>
  <c r="G8" i="11"/>
  <c r="G4" i="11"/>
  <c r="D8" i="11"/>
  <c r="D4" i="11"/>
  <c r="AZ6" i="11"/>
  <c r="BC6" i="11"/>
  <c r="J8" i="11"/>
  <c r="M8" i="11"/>
  <c r="P8" i="11"/>
  <c r="S8" i="11"/>
  <c r="AT8" i="11"/>
  <c r="AW8" i="11"/>
  <c r="AZ8" i="11"/>
  <c r="BC8" i="11"/>
  <c r="AT10" i="11"/>
  <c r="AW10" i="11"/>
  <c r="AZ10" i="11"/>
  <c r="BC10" i="11"/>
  <c r="J4" i="11"/>
  <c r="S69" i="10"/>
  <c r="S133" i="10"/>
  <c r="S197" i="10"/>
  <c r="P51" i="10"/>
  <c r="P115" i="10"/>
  <c r="P179" i="10"/>
  <c r="M41" i="10"/>
  <c r="M105" i="10"/>
  <c r="M169" i="10"/>
  <c r="J23" i="10"/>
  <c r="J75" i="10"/>
  <c r="J107" i="10"/>
  <c r="J139" i="10"/>
  <c r="J171" i="10"/>
  <c r="I7" i="10"/>
  <c r="G33" i="10"/>
  <c r="G65" i="10"/>
  <c r="G97" i="10"/>
  <c r="G129" i="10"/>
  <c r="G161" i="10"/>
  <c r="G193" i="10"/>
  <c r="E37" i="10"/>
  <c r="E53" i="10"/>
  <c r="E69" i="10"/>
  <c r="E85" i="10"/>
  <c r="E101" i="10"/>
  <c r="E117" i="10"/>
  <c r="E133" i="10"/>
  <c r="E149" i="10"/>
  <c r="E165" i="10"/>
  <c r="E181" i="10"/>
  <c r="E197" i="10"/>
  <c r="C25" i="10"/>
  <c r="C41" i="10"/>
  <c r="C57" i="10"/>
  <c r="C73" i="10"/>
  <c r="C89" i="10"/>
  <c r="C105" i="10"/>
  <c r="C121" i="10"/>
  <c r="C137" i="10"/>
  <c r="C153" i="10"/>
  <c r="C169" i="10"/>
  <c r="C181" i="10"/>
  <c r="C189" i="10"/>
  <c r="C197" i="10"/>
  <c r="B17" i="10"/>
  <c r="B25" i="10"/>
  <c r="B33" i="10"/>
  <c r="B41" i="10"/>
  <c r="B49" i="10"/>
  <c r="B57" i="10"/>
  <c r="B65" i="10"/>
  <c r="B73" i="10"/>
  <c r="B81" i="10"/>
  <c r="B89" i="10"/>
  <c r="B97" i="10"/>
  <c r="B105" i="10"/>
  <c r="B113" i="10"/>
  <c r="B121" i="10"/>
  <c r="B129" i="10"/>
  <c r="B137" i="10"/>
  <c r="B145" i="10"/>
  <c r="B153" i="10"/>
  <c r="B161" i="10"/>
  <c r="B169" i="10"/>
  <c r="B177" i="10"/>
  <c r="B185" i="10"/>
  <c r="B193" i="10"/>
  <c r="B4" i="10"/>
  <c r="A5" i="10"/>
  <c r="L5" i="10" s="1"/>
  <c r="A6" i="10"/>
  <c r="A7" i="10"/>
  <c r="N7" i="10" s="1"/>
  <c r="A8" i="10"/>
  <c r="A9" i="10"/>
  <c r="A10" i="10"/>
  <c r="A11" i="10"/>
  <c r="A12" i="10"/>
  <c r="A13" i="10"/>
  <c r="F13" i="10" s="1"/>
  <c r="A14" i="10"/>
  <c r="A15" i="10"/>
  <c r="A16" i="10"/>
  <c r="A17" i="10"/>
  <c r="G17" i="10" s="1"/>
  <c r="A18" i="10"/>
  <c r="A19" i="10"/>
  <c r="P19" i="10" s="1"/>
  <c r="A20" i="10"/>
  <c r="A21" i="10"/>
  <c r="B21" i="10" s="1"/>
  <c r="A22" i="10"/>
  <c r="A23" i="10"/>
  <c r="A24" i="10"/>
  <c r="A25" i="10"/>
  <c r="S25" i="10" s="1"/>
  <c r="A26" i="10"/>
  <c r="A27" i="10"/>
  <c r="A28" i="10"/>
  <c r="A29" i="10"/>
  <c r="B29" i="10" s="1"/>
  <c r="A30" i="10"/>
  <c r="A31" i="10"/>
  <c r="A32" i="10"/>
  <c r="A33" i="10"/>
  <c r="C33" i="10" s="1"/>
  <c r="A34" i="10"/>
  <c r="A35" i="10"/>
  <c r="A36" i="10"/>
  <c r="A37" i="10"/>
  <c r="S37" i="10" s="1"/>
  <c r="A38" i="10"/>
  <c r="A39" i="10"/>
  <c r="A40" i="10"/>
  <c r="A41" i="10"/>
  <c r="S41" i="10" s="1"/>
  <c r="A42" i="10"/>
  <c r="A43" i="10"/>
  <c r="A44" i="10"/>
  <c r="A45" i="10"/>
  <c r="E45" i="10" s="1"/>
  <c r="A46" i="10"/>
  <c r="A47" i="10"/>
  <c r="A48" i="10"/>
  <c r="A49" i="10"/>
  <c r="G49" i="10" s="1"/>
  <c r="A50" i="10"/>
  <c r="A51" i="10"/>
  <c r="A52" i="10"/>
  <c r="A53" i="10"/>
  <c r="B53" i="10" s="1"/>
  <c r="A54" i="10"/>
  <c r="A55" i="10"/>
  <c r="J55" i="10" s="1"/>
  <c r="A56" i="10"/>
  <c r="A57" i="10"/>
  <c r="S57" i="10" s="1"/>
  <c r="A58" i="10"/>
  <c r="A59" i="10"/>
  <c r="A60" i="10"/>
  <c r="A61" i="10"/>
  <c r="E61" i="10" s="1"/>
  <c r="A62" i="10"/>
  <c r="A63" i="10"/>
  <c r="A64" i="10"/>
  <c r="A65" i="10"/>
  <c r="C65" i="10" s="1"/>
  <c r="A66" i="10"/>
  <c r="A67" i="10"/>
  <c r="A68" i="10"/>
  <c r="A69" i="10"/>
  <c r="B69" i="10" s="1"/>
  <c r="A70" i="10"/>
  <c r="A71" i="10"/>
  <c r="A72" i="10"/>
  <c r="A73" i="10"/>
  <c r="S73" i="10" s="1"/>
  <c r="A74" i="10"/>
  <c r="A75" i="10"/>
  <c r="A76" i="10"/>
  <c r="A77" i="10"/>
  <c r="E77" i="10" s="1"/>
  <c r="A78" i="10"/>
  <c r="A79" i="10"/>
  <c r="A80" i="10"/>
  <c r="A81" i="10"/>
  <c r="G81" i="10" s="1"/>
  <c r="A82" i="10"/>
  <c r="A83" i="10"/>
  <c r="P83" i="10" s="1"/>
  <c r="A84" i="10"/>
  <c r="A85" i="10"/>
  <c r="B85" i="10" s="1"/>
  <c r="A86" i="10"/>
  <c r="A87" i="10"/>
  <c r="A88" i="10"/>
  <c r="A89" i="10"/>
  <c r="S89" i="10" s="1"/>
  <c r="A90" i="10"/>
  <c r="A91" i="10"/>
  <c r="J91" i="10" s="1"/>
  <c r="A92" i="10"/>
  <c r="A93" i="10"/>
  <c r="E93" i="10" s="1"/>
  <c r="A94" i="10"/>
  <c r="A95" i="10"/>
  <c r="A96" i="10"/>
  <c r="A97" i="10"/>
  <c r="C97" i="10" s="1"/>
  <c r="A98" i="10"/>
  <c r="A99" i="10"/>
  <c r="A100" i="10"/>
  <c r="A101" i="10"/>
  <c r="S101" i="10" s="1"/>
  <c r="A102" i="10"/>
  <c r="A103" i="10"/>
  <c r="A104" i="10"/>
  <c r="A105" i="10"/>
  <c r="S105" i="10" s="1"/>
  <c r="A106" i="10"/>
  <c r="A107" i="10"/>
  <c r="A108" i="10"/>
  <c r="A109" i="10"/>
  <c r="E109" i="10" s="1"/>
  <c r="A110" i="10"/>
  <c r="A111" i="10"/>
  <c r="A112" i="10"/>
  <c r="A113" i="10"/>
  <c r="G113" i="10" s="1"/>
  <c r="A114" i="10"/>
  <c r="A115" i="10"/>
  <c r="A116" i="10"/>
  <c r="A117" i="10"/>
  <c r="B117" i="10" s="1"/>
  <c r="A118" i="10"/>
  <c r="A119" i="10"/>
  <c r="A120" i="10"/>
  <c r="A121" i="10"/>
  <c r="S121" i="10" s="1"/>
  <c r="A122" i="10"/>
  <c r="A123" i="10"/>
  <c r="J123" i="10" s="1"/>
  <c r="A124" i="10"/>
  <c r="A125" i="10"/>
  <c r="E125" i="10" s="1"/>
  <c r="A126" i="10"/>
  <c r="A127" i="10"/>
  <c r="A128" i="10"/>
  <c r="A129" i="10"/>
  <c r="C129" i="10" s="1"/>
  <c r="A130" i="10"/>
  <c r="A131" i="10"/>
  <c r="A132" i="10"/>
  <c r="A133" i="10"/>
  <c r="B133" i="10" s="1"/>
  <c r="A134" i="10"/>
  <c r="A135" i="10"/>
  <c r="A136" i="10"/>
  <c r="A137" i="10"/>
  <c r="S137" i="10" s="1"/>
  <c r="A138" i="10"/>
  <c r="A139" i="10"/>
  <c r="A140" i="10"/>
  <c r="A141" i="10"/>
  <c r="E141" i="10" s="1"/>
  <c r="A142" i="10"/>
  <c r="A143" i="10"/>
  <c r="A144" i="10"/>
  <c r="A145" i="10"/>
  <c r="G145" i="10" s="1"/>
  <c r="A146" i="10"/>
  <c r="A147" i="10"/>
  <c r="P147" i="10" s="1"/>
  <c r="A148" i="10"/>
  <c r="A149" i="10"/>
  <c r="B149" i="10" s="1"/>
  <c r="A150" i="10"/>
  <c r="A151" i="10"/>
  <c r="A152" i="10"/>
  <c r="A153" i="10"/>
  <c r="S153" i="10" s="1"/>
  <c r="A154" i="10"/>
  <c r="A155" i="10"/>
  <c r="J155" i="10" s="1"/>
  <c r="A156" i="10"/>
  <c r="A157" i="10"/>
  <c r="E157" i="10" s="1"/>
  <c r="A158" i="10"/>
  <c r="A159" i="10"/>
  <c r="A160" i="10"/>
  <c r="A161" i="10"/>
  <c r="C161" i="10" s="1"/>
  <c r="A162" i="10"/>
  <c r="A163" i="10"/>
  <c r="A164" i="10"/>
  <c r="A165" i="10"/>
  <c r="S165" i="10" s="1"/>
  <c r="A166" i="10"/>
  <c r="A167" i="10"/>
  <c r="A168" i="10"/>
  <c r="A169" i="10"/>
  <c r="S169" i="10" s="1"/>
  <c r="A170" i="10"/>
  <c r="A171" i="10"/>
  <c r="A172" i="10"/>
  <c r="A173" i="10"/>
  <c r="E173" i="10" s="1"/>
  <c r="A174" i="10"/>
  <c r="A175" i="10"/>
  <c r="A176" i="10"/>
  <c r="A177" i="10"/>
  <c r="G177" i="10" s="1"/>
  <c r="A178" i="10"/>
  <c r="A179" i="10"/>
  <c r="E179" i="10" s="1"/>
  <c r="A180" i="10"/>
  <c r="A181" i="10"/>
  <c r="B181" i="10" s="1"/>
  <c r="A182" i="10"/>
  <c r="A183" i="10"/>
  <c r="A184" i="10"/>
  <c r="A185" i="10"/>
  <c r="S185" i="10" s="1"/>
  <c r="A186" i="10"/>
  <c r="A187" i="10"/>
  <c r="J187" i="10" s="1"/>
  <c r="A188" i="10"/>
  <c r="A189" i="10"/>
  <c r="E189" i="10" s="1"/>
  <c r="A190" i="10"/>
  <c r="A191" i="10"/>
  <c r="A192" i="10"/>
  <c r="A193" i="10"/>
  <c r="C193" i="10" s="1"/>
  <c r="A194" i="10"/>
  <c r="A195" i="10"/>
  <c r="E195" i="10" s="1"/>
  <c r="A196" i="10"/>
  <c r="A197" i="10"/>
  <c r="B197" i="10" s="1"/>
  <c r="A198" i="10"/>
  <c r="A199" i="10"/>
  <c r="A200" i="10"/>
  <c r="A4" i="10"/>
  <c r="E4" i="10" s="1"/>
  <c r="A5" i="13"/>
  <c r="A6" i="13"/>
  <c r="A7" i="13"/>
  <c r="AY7" i="13" s="1"/>
  <c r="A8" i="13"/>
  <c r="A9" i="13"/>
  <c r="N9" i="13" s="1"/>
  <c r="A10" i="13"/>
  <c r="A11" i="13"/>
  <c r="AZ11" i="13" s="1"/>
  <c r="A12" i="13"/>
  <c r="A13" i="13"/>
  <c r="N13" i="13" s="1"/>
  <c r="A14" i="13"/>
  <c r="A15" i="13"/>
  <c r="AZ15" i="13" s="1"/>
  <c r="A16" i="13"/>
  <c r="A17" i="13"/>
  <c r="N17" i="13" s="1"/>
  <c r="A18" i="13"/>
  <c r="A19" i="13"/>
  <c r="AZ19" i="13" s="1"/>
  <c r="A20" i="13"/>
  <c r="A21" i="13"/>
  <c r="N21" i="13" s="1"/>
  <c r="A22" i="13"/>
  <c r="A23" i="13"/>
  <c r="AZ23" i="13" s="1"/>
  <c r="A24" i="13"/>
  <c r="A25" i="13"/>
  <c r="N25" i="13" s="1"/>
  <c r="A26" i="13"/>
  <c r="A27" i="13"/>
  <c r="AZ27" i="13" s="1"/>
  <c r="A28" i="13"/>
  <c r="A29" i="13"/>
  <c r="N29" i="13" s="1"/>
  <c r="A30" i="13"/>
  <c r="A31" i="13"/>
  <c r="AZ31" i="13" s="1"/>
  <c r="A32" i="13"/>
  <c r="A33" i="13"/>
  <c r="N33" i="13" s="1"/>
  <c r="A34" i="13"/>
  <c r="A35" i="13"/>
  <c r="AZ35" i="13" s="1"/>
  <c r="A36" i="13"/>
  <c r="A37" i="13"/>
  <c r="N37" i="13" s="1"/>
  <c r="A38" i="13"/>
  <c r="A39" i="13"/>
  <c r="AZ39" i="13" s="1"/>
  <c r="A40" i="13"/>
  <c r="A41" i="13"/>
  <c r="N41" i="13" s="1"/>
  <c r="A42" i="13"/>
  <c r="A43" i="13"/>
  <c r="AZ43" i="13" s="1"/>
  <c r="A44" i="13"/>
  <c r="A45" i="13"/>
  <c r="N45" i="13" s="1"/>
  <c r="A46" i="13"/>
  <c r="A47" i="13"/>
  <c r="AZ47" i="13" s="1"/>
  <c r="A48" i="13"/>
  <c r="A49" i="13"/>
  <c r="N49" i="13" s="1"/>
  <c r="A50" i="13"/>
  <c r="A51" i="13"/>
  <c r="AZ51" i="13" s="1"/>
  <c r="A52" i="13"/>
  <c r="A53" i="13"/>
  <c r="N53" i="13" s="1"/>
  <c r="A54" i="13"/>
  <c r="A55" i="13"/>
  <c r="AZ55" i="13" s="1"/>
  <c r="A56" i="13"/>
  <c r="A57" i="13"/>
  <c r="N57" i="13" s="1"/>
  <c r="A58" i="13"/>
  <c r="A59" i="13"/>
  <c r="AZ59" i="13" s="1"/>
  <c r="A60" i="13"/>
  <c r="A61" i="13"/>
  <c r="N61" i="13" s="1"/>
  <c r="A62" i="13"/>
  <c r="A63" i="13"/>
  <c r="AZ63" i="13" s="1"/>
  <c r="A64" i="13"/>
  <c r="A65" i="13"/>
  <c r="N65" i="13" s="1"/>
  <c r="A66" i="13"/>
  <c r="A67" i="13"/>
  <c r="AZ67" i="13" s="1"/>
  <c r="A68" i="13"/>
  <c r="A69" i="13"/>
  <c r="N69" i="13" s="1"/>
  <c r="A70" i="13"/>
  <c r="A71" i="13"/>
  <c r="AZ71" i="13" s="1"/>
  <c r="A72" i="13"/>
  <c r="A73" i="13"/>
  <c r="N73" i="13" s="1"/>
  <c r="A74" i="13"/>
  <c r="A75" i="13"/>
  <c r="AZ75" i="13" s="1"/>
  <c r="A76" i="13"/>
  <c r="A77" i="13"/>
  <c r="N77" i="13" s="1"/>
  <c r="A78" i="13"/>
  <c r="A79" i="13"/>
  <c r="AZ79" i="13" s="1"/>
  <c r="A80" i="13"/>
  <c r="A81" i="13"/>
  <c r="N81" i="13" s="1"/>
  <c r="A82" i="13"/>
  <c r="A83" i="13"/>
  <c r="AZ83" i="13" s="1"/>
  <c r="A84" i="13"/>
  <c r="A85" i="13"/>
  <c r="N85" i="13" s="1"/>
  <c r="A86" i="13"/>
  <c r="A87" i="13"/>
  <c r="AZ87" i="13" s="1"/>
  <c r="A88" i="13"/>
  <c r="A89" i="13"/>
  <c r="N89" i="13" s="1"/>
  <c r="A90" i="13"/>
  <c r="A91" i="13"/>
  <c r="AZ91" i="13" s="1"/>
  <c r="A92" i="13"/>
  <c r="A93" i="13"/>
  <c r="N93" i="13" s="1"/>
  <c r="A94" i="13"/>
  <c r="A95" i="13"/>
  <c r="AZ95" i="13" s="1"/>
  <c r="A96" i="13"/>
  <c r="A97" i="13"/>
  <c r="N97" i="13" s="1"/>
  <c r="A98" i="13"/>
  <c r="A99" i="13"/>
  <c r="AZ99" i="13" s="1"/>
  <c r="A100" i="13"/>
  <c r="A101" i="13"/>
  <c r="N101" i="13" s="1"/>
  <c r="A102" i="13"/>
  <c r="A103" i="13"/>
  <c r="AZ103" i="13" s="1"/>
  <c r="A104" i="13"/>
  <c r="A105" i="13"/>
  <c r="N105" i="13" s="1"/>
  <c r="A106" i="13"/>
  <c r="A107" i="13"/>
  <c r="AZ107" i="13" s="1"/>
  <c r="A108" i="13"/>
  <c r="A109" i="13"/>
  <c r="N109" i="13" s="1"/>
  <c r="A110" i="13"/>
  <c r="A111" i="13"/>
  <c r="AZ111" i="13" s="1"/>
  <c r="A112" i="13"/>
  <c r="A113" i="13"/>
  <c r="N113" i="13" s="1"/>
  <c r="A114" i="13"/>
  <c r="A115" i="13"/>
  <c r="AZ115" i="13" s="1"/>
  <c r="A116" i="13"/>
  <c r="A117" i="13"/>
  <c r="N117" i="13" s="1"/>
  <c r="A118" i="13"/>
  <c r="A119" i="13"/>
  <c r="AZ119" i="13" s="1"/>
  <c r="A120" i="13"/>
  <c r="A121" i="13"/>
  <c r="N121" i="13" s="1"/>
  <c r="A122" i="13"/>
  <c r="A123" i="13"/>
  <c r="AZ123" i="13" s="1"/>
  <c r="A124" i="13"/>
  <c r="A125" i="13"/>
  <c r="N125" i="13" s="1"/>
  <c r="A126" i="13"/>
  <c r="A127" i="13"/>
  <c r="AZ127" i="13" s="1"/>
  <c r="A128" i="13"/>
  <c r="A129" i="13"/>
  <c r="N129" i="13" s="1"/>
  <c r="A130" i="13"/>
  <c r="A131" i="13"/>
  <c r="AZ131" i="13" s="1"/>
  <c r="A132" i="13"/>
  <c r="A133" i="13"/>
  <c r="N133" i="13" s="1"/>
  <c r="A134" i="13"/>
  <c r="A135" i="13"/>
  <c r="AZ135" i="13" s="1"/>
  <c r="A136" i="13"/>
  <c r="A137" i="13"/>
  <c r="N137" i="13" s="1"/>
  <c r="A138" i="13"/>
  <c r="A139" i="13"/>
  <c r="AZ139" i="13" s="1"/>
  <c r="A140" i="13"/>
  <c r="A141" i="13"/>
  <c r="N141" i="13" s="1"/>
  <c r="A142" i="13"/>
  <c r="A143" i="13"/>
  <c r="AZ143" i="13" s="1"/>
  <c r="A144" i="13"/>
  <c r="A145" i="13"/>
  <c r="N145" i="13" s="1"/>
  <c r="A146" i="13"/>
  <c r="A147" i="13"/>
  <c r="AZ147" i="13" s="1"/>
  <c r="A148" i="13"/>
  <c r="A149" i="13"/>
  <c r="N149" i="13" s="1"/>
  <c r="A150" i="13"/>
  <c r="A151" i="13"/>
  <c r="AZ151" i="13" s="1"/>
  <c r="A152" i="13"/>
  <c r="A153" i="13"/>
  <c r="N153" i="13" s="1"/>
  <c r="A154" i="13"/>
  <c r="A155" i="13"/>
  <c r="AZ155" i="13" s="1"/>
  <c r="A156" i="13"/>
  <c r="A157" i="13"/>
  <c r="N157" i="13" s="1"/>
  <c r="A158" i="13"/>
  <c r="A159" i="13"/>
  <c r="AZ159" i="13" s="1"/>
  <c r="A160" i="13"/>
  <c r="A161" i="13"/>
  <c r="N161" i="13" s="1"/>
  <c r="A162" i="13"/>
  <c r="A163" i="13"/>
  <c r="AZ163" i="13" s="1"/>
  <c r="A164" i="13"/>
  <c r="A165" i="13"/>
  <c r="N165" i="13" s="1"/>
  <c r="A166" i="13"/>
  <c r="A167" i="13"/>
  <c r="AZ167" i="13" s="1"/>
  <c r="A168" i="13"/>
  <c r="A169" i="13"/>
  <c r="N169" i="13" s="1"/>
  <c r="A170" i="13"/>
  <c r="A171" i="13"/>
  <c r="AZ171" i="13" s="1"/>
  <c r="A172" i="13"/>
  <c r="A173" i="13"/>
  <c r="N173" i="13" s="1"/>
  <c r="A174" i="13"/>
  <c r="A175" i="13"/>
  <c r="AZ175" i="13" s="1"/>
  <c r="A176" i="13"/>
  <c r="A177" i="13"/>
  <c r="N177" i="13" s="1"/>
  <c r="A178" i="13"/>
  <c r="A179" i="13"/>
  <c r="AZ179" i="13" s="1"/>
  <c r="A180" i="13"/>
  <c r="A181" i="13"/>
  <c r="N181" i="13" s="1"/>
  <c r="A182" i="13"/>
  <c r="A183" i="13"/>
  <c r="AZ183" i="13" s="1"/>
  <c r="A184" i="13"/>
  <c r="A185" i="13"/>
  <c r="N185" i="13" s="1"/>
  <c r="A186" i="13"/>
  <c r="A187" i="13"/>
  <c r="AZ187" i="13" s="1"/>
  <c r="A188" i="13"/>
  <c r="A189" i="13"/>
  <c r="N189" i="13" s="1"/>
  <c r="A190" i="13"/>
  <c r="A191" i="13"/>
  <c r="AZ191" i="13" s="1"/>
  <c r="A192" i="13"/>
  <c r="A193" i="13"/>
  <c r="N193" i="13" s="1"/>
  <c r="A194" i="13"/>
  <c r="A195" i="13"/>
  <c r="AZ195" i="13" s="1"/>
  <c r="A196" i="13"/>
  <c r="A197" i="13"/>
  <c r="N197" i="13" s="1"/>
  <c r="A198" i="13"/>
  <c r="A199" i="13"/>
  <c r="AZ199" i="13" s="1"/>
  <c r="A200" i="13"/>
  <c r="A4" i="13"/>
  <c r="N4" i="13" s="1"/>
  <c r="A5" i="14"/>
  <c r="BE5" i="14" s="1"/>
  <c r="A6" i="14"/>
  <c r="BE6" i="14" s="1"/>
  <c r="A7" i="14"/>
  <c r="BE7" i="14" s="1"/>
  <c r="A8" i="14"/>
  <c r="BE8" i="14" s="1"/>
  <c r="A9" i="14"/>
  <c r="BE9" i="14" s="1"/>
  <c r="A10" i="14"/>
  <c r="BE10" i="14" s="1"/>
  <c r="A11" i="14"/>
  <c r="BE11" i="14" s="1"/>
  <c r="A12" i="14"/>
  <c r="BE12" i="14" s="1"/>
  <c r="A13" i="14"/>
  <c r="BE13" i="14" s="1"/>
  <c r="A14" i="14"/>
  <c r="A15" i="14"/>
  <c r="BE15" i="14" s="1"/>
  <c r="A16" i="14"/>
  <c r="BF16" i="14" s="1"/>
  <c r="A17" i="14"/>
  <c r="BE17" i="14" s="1"/>
  <c r="A18" i="14"/>
  <c r="BF18" i="14" s="1"/>
  <c r="A19" i="14"/>
  <c r="BE19" i="14" s="1"/>
  <c r="A20" i="14"/>
  <c r="BF20" i="14" s="1"/>
  <c r="A21" i="14"/>
  <c r="BE21" i="14" s="1"/>
  <c r="A22" i="14"/>
  <c r="BF22" i="14" s="1"/>
  <c r="A23" i="14"/>
  <c r="BE23" i="14" s="1"/>
  <c r="A24" i="14"/>
  <c r="BF24" i="14" s="1"/>
  <c r="A25" i="14"/>
  <c r="BE25" i="14" s="1"/>
  <c r="A26" i="14"/>
  <c r="BF26" i="14" s="1"/>
  <c r="A27" i="14"/>
  <c r="BE27" i="14" s="1"/>
  <c r="A28" i="14"/>
  <c r="BF28" i="14" s="1"/>
  <c r="A29" i="14"/>
  <c r="BE29" i="14" s="1"/>
  <c r="A30" i="14"/>
  <c r="BF30" i="14" s="1"/>
  <c r="A31" i="14"/>
  <c r="BE31" i="14" s="1"/>
  <c r="A32" i="14"/>
  <c r="BF32" i="14" s="1"/>
  <c r="A33" i="14"/>
  <c r="BE33" i="14" s="1"/>
  <c r="A34" i="14"/>
  <c r="BF34" i="14" s="1"/>
  <c r="A35" i="14"/>
  <c r="BE35" i="14" s="1"/>
  <c r="A36" i="14"/>
  <c r="BF36" i="14" s="1"/>
  <c r="A37" i="14"/>
  <c r="BE37" i="14" s="1"/>
  <c r="A38" i="14"/>
  <c r="BF38" i="14" s="1"/>
  <c r="A39" i="14"/>
  <c r="BE39" i="14" s="1"/>
  <c r="A40" i="14"/>
  <c r="BF40" i="14" s="1"/>
  <c r="A41" i="14"/>
  <c r="BE41" i="14" s="1"/>
  <c r="A42" i="14"/>
  <c r="BF42" i="14" s="1"/>
  <c r="A43" i="14"/>
  <c r="BE43" i="14" s="1"/>
  <c r="A44" i="14"/>
  <c r="BF44" i="14" s="1"/>
  <c r="A45" i="14"/>
  <c r="BE45" i="14" s="1"/>
  <c r="A46" i="14"/>
  <c r="BF46" i="14" s="1"/>
  <c r="A47" i="14"/>
  <c r="BE47" i="14" s="1"/>
  <c r="A48" i="14"/>
  <c r="BF48" i="14" s="1"/>
  <c r="A49" i="14"/>
  <c r="BE49" i="14" s="1"/>
  <c r="A50" i="14"/>
  <c r="BF50" i="14" s="1"/>
  <c r="A51" i="14"/>
  <c r="BE51" i="14" s="1"/>
  <c r="A52" i="14"/>
  <c r="BF52" i="14" s="1"/>
  <c r="A53" i="14"/>
  <c r="BE53" i="14" s="1"/>
  <c r="A54" i="14"/>
  <c r="BF54" i="14" s="1"/>
  <c r="A55" i="14"/>
  <c r="BE55" i="14" s="1"/>
  <c r="A56" i="14"/>
  <c r="BF56" i="14" s="1"/>
  <c r="A57" i="14"/>
  <c r="BE57" i="14" s="1"/>
  <c r="A58" i="14"/>
  <c r="BF58" i="14" s="1"/>
  <c r="A59" i="14"/>
  <c r="BE59" i="14" s="1"/>
  <c r="A60" i="14"/>
  <c r="BF60" i="14" s="1"/>
  <c r="A61" i="14"/>
  <c r="BE61" i="14" s="1"/>
  <c r="A62" i="14"/>
  <c r="BF62" i="14" s="1"/>
  <c r="A63" i="14"/>
  <c r="BE63" i="14" s="1"/>
  <c r="A64" i="14"/>
  <c r="BF64" i="14" s="1"/>
  <c r="A65" i="14"/>
  <c r="BE65" i="14" s="1"/>
  <c r="A66" i="14"/>
  <c r="BF66" i="14" s="1"/>
  <c r="A67" i="14"/>
  <c r="BE67" i="14" s="1"/>
  <c r="A68" i="14"/>
  <c r="BF68" i="14" s="1"/>
  <c r="A69" i="14"/>
  <c r="BE69" i="14" s="1"/>
  <c r="A70" i="14"/>
  <c r="BF70" i="14" s="1"/>
  <c r="A71" i="14"/>
  <c r="BE71" i="14" s="1"/>
  <c r="A72" i="14"/>
  <c r="BF72" i="14" s="1"/>
  <c r="A73" i="14"/>
  <c r="BE73" i="14" s="1"/>
  <c r="A74" i="14"/>
  <c r="BF74" i="14" s="1"/>
  <c r="A75" i="14"/>
  <c r="BE75" i="14" s="1"/>
  <c r="A76" i="14"/>
  <c r="BF76" i="14" s="1"/>
  <c r="A77" i="14"/>
  <c r="BE77" i="14" s="1"/>
  <c r="A78" i="14"/>
  <c r="BF78" i="14" s="1"/>
  <c r="A79" i="14"/>
  <c r="BE79" i="14" s="1"/>
  <c r="A80" i="14"/>
  <c r="BF80" i="14" s="1"/>
  <c r="A81" i="14"/>
  <c r="BE81" i="14" s="1"/>
  <c r="A82" i="14"/>
  <c r="BF82" i="14" s="1"/>
  <c r="A83" i="14"/>
  <c r="BE83" i="14" s="1"/>
  <c r="A84" i="14"/>
  <c r="BF84" i="14" s="1"/>
  <c r="A85" i="14"/>
  <c r="BE85" i="14" s="1"/>
  <c r="A86" i="14"/>
  <c r="BF86" i="14" s="1"/>
  <c r="A87" i="14"/>
  <c r="BE87" i="14" s="1"/>
  <c r="A88" i="14"/>
  <c r="BF88" i="14" s="1"/>
  <c r="A89" i="14"/>
  <c r="BE89" i="14" s="1"/>
  <c r="A90" i="14"/>
  <c r="BF90" i="14" s="1"/>
  <c r="A91" i="14"/>
  <c r="BE91" i="14" s="1"/>
  <c r="A92" i="14"/>
  <c r="BF92" i="14" s="1"/>
  <c r="A93" i="14"/>
  <c r="BE93" i="14" s="1"/>
  <c r="A94" i="14"/>
  <c r="BF94" i="14" s="1"/>
  <c r="A95" i="14"/>
  <c r="BE95" i="14" s="1"/>
  <c r="A96" i="14"/>
  <c r="BF96" i="14" s="1"/>
  <c r="A97" i="14"/>
  <c r="BE97" i="14" s="1"/>
  <c r="A98" i="14"/>
  <c r="BF98" i="14" s="1"/>
  <c r="A99" i="14"/>
  <c r="BE99" i="14" s="1"/>
  <c r="A100" i="14"/>
  <c r="BF100" i="14" s="1"/>
  <c r="A101" i="14"/>
  <c r="BE101" i="14" s="1"/>
  <c r="A102" i="14"/>
  <c r="BF102" i="14" s="1"/>
  <c r="A103" i="14"/>
  <c r="BE103" i="14" s="1"/>
  <c r="A104" i="14"/>
  <c r="BF104" i="14" s="1"/>
  <c r="A105" i="14"/>
  <c r="BE105" i="14" s="1"/>
  <c r="A106" i="14"/>
  <c r="BF106" i="14" s="1"/>
  <c r="A107" i="14"/>
  <c r="BE107" i="14" s="1"/>
  <c r="A108" i="14"/>
  <c r="BF108" i="14" s="1"/>
  <c r="A109" i="14"/>
  <c r="BE109" i="14" s="1"/>
  <c r="A110" i="14"/>
  <c r="BF110" i="14" s="1"/>
  <c r="A111" i="14"/>
  <c r="BE111" i="14" s="1"/>
  <c r="A112" i="14"/>
  <c r="BF112" i="14" s="1"/>
  <c r="A113" i="14"/>
  <c r="BE113" i="14" s="1"/>
  <c r="A114" i="14"/>
  <c r="BF114" i="14" s="1"/>
  <c r="A115" i="14"/>
  <c r="BE115" i="14" s="1"/>
  <c r="A116" i="14"/>
  <c r="BF116" i="14" s="1"/>
  <c r="A117" i="14"/>
  <c r="BE117" i="14" s="1"/>
  <c r="A118" i="14"/>
  <c r="BF118" i="14" s="1"/>
  <c r="A119" i="14"/>
  <c r="BE119" i="14" s="1"/>
  <c r="A120" i="14"/>
  <c r="BF120" i="14" s="1"/>
  <c r="A121" i="14"/>
  <c r="BE121" i="14" s="1"/>
  <c r="A122" i="14"/>
  <c r="BF122" i="14" s="1"/>
  <c r="A123" i="14"/>
  <c r="BE123" i="14" s="1"/>
  <c r="A124" i="14"/>
  <c r="BF124" i="14" s="1"/>
  <c r="A125" i="14"/>
  <c r="BE125" i="14" s="1"/>
  <c r="A126" i="14"/>
  <c r="BF126" i="14" s="1"/>
  <c r="A127" i="14"/>
  <c r="BE127" i="14" s="1"/>
  <c r="A128" i="14"/>
  <c r="BF128" i="14" s="1"/>
  <c r="A129" i="14"/>
  <c r="BE129" i="14" s="1"/>
  <c r="A130" i="14"/>
  <c r="BF130" i="14" s="1"/>
  <c r="A131" i="14"/>
  <c r="BE131" i="14" s="1"/>
  <c r="A132" i="14"/>
  <c r="BF132" i="14" s="1"/>
  <c r="A133" i="14"/>
  <c r="BE133" i="14" s="1"/>
  <c r="A134" i="14"/>
  <c r="BF134" i="14" s="1"/>
  <c r="A135" i="14"/>
  <c r="BE135" i="14" s="1"/>
  <c r="A136" i="14"/>
  <c r="BF136" i="14" s="1"/>
  <c r="A137" i="14"/>
  <c r="BE137" i="14" s="1"/>
  <c r="A138" i="14"/>
  <c r="BF138" i="14" s="1"/>
  <c r="A139" i="14"/>
  <c r="BE139" i="14" s="1"/>
  <c r="A140" i="14"/>
  <c r="BF140" i="14" s="1"/>
  <c r="A141" i="14"/>
  <c r="BE141" i="14" s="1"/>
  <c r="A142" i="14"/>
  <c r="BF142" i="14" s="1"/>
  <c r="A143" i="14"/>
  <c r="BE143" i="14" s="1"/>
  <c r="A144" i="14"/>
  <c r="BF144" i="14" s="1"/>
  <c r="A145" i="14"/>
  <c r="BE145" i="14" s="1"/>
  <c r="A146" i="14"/>
  <c r="BF146" i="14" s="1"/>
  <c r="A147" i="14"/>
  <c r="BE147" i="14" s="1"/>
  <c r="A148" i="14"/>
  <c r="BF148" i="14" s="1"/>
  <c r="A149" i="14"/>
  <c r="BE149" i="14" s="1"/>
  <c r="A150" i="14"/>
  <c r="BF150" i="14" s="1"/>
  <c r="A151" i="14"/>
  <c r="BE151" i="14" s="1"/>
  <c r="A152" i="14"/>
  <c r="BF152" i="14" s="1"/>
  <c r="A153" i="14"/>
  <c r="BE153" i="14" s="1"/>
  <c r="A154" i="14"/>
  <c r="BF154" i="14" s="1"/>
  <c r="A155" i="14"/>
  <c r="BE155" i="14" s="1"/>
  <c r="A156" i="14"/>
  <c r="BF156" i="14" s="1"/>
  <c r="A157" i="14"/>
  <c r="BE157" i="14" s="1"/>
  <c r="A158" i="14"/>
  <c r="BF158" i="14" s="1"/>
  <c r="A159" i="14"/>
  <c r="BE159" i="14" s="1"/>
  <c r="A160" i="14"/>
  <c r="BF160" i="14" s="1"/>
  <c r="A161" i="14"/>
  <c r="BE161" i="14" s="1"/>
  <c r="A162" i="14"/>
  <c r="BF162" i="14" s="1"/>
  <c r="A163" i="14"/>
  <c r="BE163" i="14" s="1"/>
  <c r="A164" i="14"/>
  <c r="BF164" i="14" s="1"/>
  <c r="A165" i="14"/>
  <c r="BE165" i="14" s="1"/>
  <c r="A166" i="14"/>
  <c r="BF166" i="14" s="1"/>
  <c r="A167" i="14"/>
  <c r="BE167" i="14" s="1"/>
  <c r="A168" i="14"/>
  <c r="BF168" i="14" s="1"/>
  <c r="A169" i="14"/>
  <c r="BE169" i="14" s="1"/>
  <c r="A170" i="14"/>
  <c r="BF170" i="14" s="1"/>
  <c r="A171" i="14"/>
  <c r="BE171" i="14" s="1"/>
  <c r="A172" i="14"/>
  <c r="BF172" i="14" s="1"/>
  <c r="A173" i="14"/>
  <c r="BE173" i="14" s="1"/>
  <c r="A174" i="14"/>
  <c r="BF174" i="14" s="1"/>
  <c r="A175" i="14"/>
  <c r="BE175" i="14" s="1"/>
  <c r="A176" i="14"/>
  <c r="BF176" i="14" s="1"/>
  <c r="A177" i="14"/>
  <c r="BE177" i="14" s="1"/>
  <c r="A178" i="14"/>
  <c r="BF178" i="14" s="1"/>
  <c r="A179" i="14"/>
  <c r="BE179" i="14" s="1"/>
  <c r="A180" i="14"/>
  <c r="BF180" i="14" s="1"/>
  <c r="A181" i="14"/>
  <c r="BE181" i="14" s="1"/>
  <c r="A182" i="14"/>
  <c r="BF182" i="14" s="1"/>
  <c r="A183" i="14"/>
  <c r="BE183" i="14" s="1"/>
  <c r="A184" i="14"/>
  <c r="BF184" i="14" s="1"/>
  <c r="A185" i="14"/>
  <c r="BE185" i="14" s="1"/>
  <c r="A186" i="14"/>
  <c r="BF186" i="14" s="1"/>
  <c r="A187" i="14"/>
  <c r="BE187" i="14" s="1"/>
  <c r="A188" i="14"/>
  <c r="BF188" i="14" s="1"/>
  <c r="A189" i="14"/>
  <c r="BE189" i="14" s="1"/>
  <c r="A190" i="14"/>
  <c r="BF190" i="14" s="1"/>
  <c r="A191" i="14"/>
  <c r="BE191" i="14" s="1"/>
  <c r="A192" i="14"/>
  <c r="BF192" i="14" s="1"/>
  <c r="A193" i="14"/>
  <c r="BE193" i="14" s="1"/>
  <c r="A194" i="14"/>
  <c r="BF194" i="14" s="1"/>
  <c r="A195" i="14"/>
  <c r="BE195" i="14" s="1"/>
  <c r="A196" i="14"/>
  <c r="BF196" i="14" s="1"/>
  <c r="A197" i="14"/>
  <c r="BE197" i="14" s="1"/>
  <c r="A198" i="14"/>
  <c r="BF198" i="14" s="1"/>
  <c r="A199" i="14"/>
  <c r="BE199" i="14" s="1"/>
  <c r="A200" i="14"/>
  <c r="BF200" i="14" s="1"/>
  <c r="A4" i="14"/>
  <c r="BE4" i="14" s="1"/>
  <c r="A5" i="15"/>
  <c r="A6" i="15"/>
  <c r="AD6" i="15" s="1"/>
  <c r="A7" i="15"/>
  <c r="A8" i="15"/>
  <c r="AG8" i="15" s="1"/>
  <c r="A9" i="15"/>
  <c r="A10" i="15"/>
  <c r="AG10" i="15" s="1"/>
  <c r="A11" i="15"/>
  <c r="A12" i="15"/>
  <c r="AG12" i="15" s="1"/>
  <c r="A13" i="15"/>
  <c r="A14" i="15"/>
  <c r="AG14" i="15" s="1"/>
  <c r="A15" i="15"/>
  <c r="A16" i="15"/>
  <c r="AG16" i="15" s="1"/>
  <c r="A17" i="15"/>
  <c r="A18" i="15"/>
  <c r="AG18" i="15" s="1"/>
  <c r="A19" i="15"/>
  <c r="A20" i="15"/>
  <c r="AG20" i="15" s="1"/>
  <c r="A21" i="15"/>
  <c r="A22" i="15"/>
  <c r="AG22" i="15" s="1"/>
  <c r="A23" i="15"/>
  <c r="A24" i="15"/>
  <c r="AG24" i="15" s="1"/>
  <c r="A25" i="15"/>
  <c r="A26" i="15"/>
  <c r="AG26" i="15" s="1"/>
  <c r="A27" i="15"/>
  <c r="A28" i="15"/>
  <c r="AG28" i="15" s="1"/>
  <c r="A29" i="15"/>
  <c r="A30" i="15"/>
  <c r="AG30" i="15" s="1"/>
  <c r="A31" i="15"/>
  <c r="A32" i="15"/>
  <c r="AG32" i="15" s="1"/>
  <c r="A33" i="15"/>
  <c r="A34" i="15"/>
  <c r="AG34" i="15" s="1"/>
  <c r="A35" i="15"/>
  <c r="A36" i="15"/>
  <c r="AG36" i="15" s="1"/>
  <c r="A37" i="15"/>
  <c r="A38" i="15"/>
  <c r="AG38" i="15" s="1"/>
  <c r="A39" i="15"/>
  <c r="A40" i="15"/>
  <c r="AG40" i="15" s="1"/>
  <c r="A41" i="15"/>
  <c r="A42" i="15"/>
  <c r="AG42" i="15" s="1"/>
  <c r="A43" i="15"/>
  <c r="A44" i="15"/>
  <c r="AG44" i="15" s="1"/>
  <c r="A45" i="15"/>
  <c r="A46" i="15"/>
  <c r="AG46" i="15" s="1"/>
  <c r="A47" i="15"/>
  <c r="A48" i="15"/>
  <c r="AG48" i="15" s="1"/>
  <c r="A49" i="15"/>
  <c r="A50" i="15"/>
  <c r="AG50" i="15" s="1"/>
  <c r="A51" i="15"/>
  <c r="A52" i="15"/>
  <c r="AG52" i="15" s="1"/>
  <c r="A53" i="15"/>
  <c r="A54" i="15"/>
  <c r="AG54" i="15" s="1"/>
  <c r="A55" i="15"/>
  <c r="A56" i="15"/>
  <c r="AG56" i="15" s="1"/>
  <c r="A57" i="15"/>
  <c r="A58" i="15"/>
  <c r="AG58" i="15" s="1"/>
  <c r="A59" i="15"/>
  <c r="A60" i="15"/>
  <c r="AG60" i="15" s="1"/>
  <c r="A61" i="15"/>
  <c r="A62" i="15"/>
  <c r="AG62" i="15" s="1"/>
  <c r="A63" i="15"/>
  <c r="A64" i="15"/>
  <c r="AG64" i="15" s="1"/>
  <c r="A65" i="15"/>
  <c r="A66" i="15"/>
  <c r="AG66" i="15" s="1"/>
  <c r="A67" i="15"/>
  <c r="A68" i="15"/>
  <c r="AG68" i="15" s="1"/>
  <c r="A69" i="15"/>
  <c r="A70" i="15"/>
  <c r="AG70" i="15" s="1"/>
  <c r="A71" i="15"/>
  <c r="A72" i="15"/>
  <c r="AG72" i="15" s="1"/>
  <c r="A73" i="15"/>
  <c r="A74" i="15"/>
  <c r="AG74" i="15" s="1"/>
  <c r="A75" i="15"/>
  <c r="A76" i="15"/>
  <c r="AG76" i="15" s="1"/>
  <c r="A77" i="15"/>
  <c r="A78" i="15"/>
  <c r="AG78" i="15" s="1"/>
  <c r="A79" i="15"/>
  <c r="A80" i="15"/>
  <c r="AG80" i="15" s="1"/>
  <c r="A81" i="15"/>
  <c r="A82" i="15"/>
  <c r="AG82" i="15" s="1"/>
  <c r="A83" i="15"/>
  <c r="A84" i="15"/>
  <c r="AG84" i="15" s="1"/>
  <c r="A85" i="15"/>
  <c r="A86" i="15"/>
  <c r="AG86" i="15" s="1"/>
  <c r="A87" i="15"/>
  <c r="A88" i="15"/>
  <c r="AG88" i="15" s="1"/>
  <c r="A89" i="15"/>
  <c r="A90" i="15"/>
  <c r="AG90" i="15" s="1"/>
  <c r="A91" i="15"/>
  <c r="A92" i="15"/>
  <c r="AG92" i="15" s="1"/>
  <c r="A93" i="15"/>
  <c r="A94" i="15"/>
  <c r="AG94" i="15" s="1"/>
  <c r="A95" i="15"/>
  <c r="A96" i="15"/>
  <c r="AG96" i="15" s="1"/>
  <c r="A97" i="15"/>
  <c r="A98" i="15"/>
  <c r="AG98" i="15" s="1"/>
  <c r="A99" i="15"/>
  <c r="A100" i="15"/>
  <c r="AG100" i="15" s="1"/>
  <c r="A101" i="15"/>
  <c r="A102" i="15"/>
  <c r="AG102" i="15" s="1"/>
  <c r="A103" i="15"/>
  <c r="A104" i="15"/>
  <c r="AG104" i="15" s="1"/>
  <c r="A105" i="15"/>
  <c r="A106" i="15"/>
  <c r="AG106" i="15" s="1"/>
  <c r="A107" i="15"/>
  <c r="A108" i="15"/>
  <c r="AG108" i="15" s="1"/>
  <c r="A109" i="15"/>
  <c r="A110" i="15"/>
  <c r="AG110" i="15" s="1"/>
  <c r="A111" i="15"/>
  <c r="A112" i="15"/>
  <c r="AG112" i="15" s="1"/>
  <c r="A113" i="15"/>
  <c r="A114" i="15"/>
  <c r="AG114" i="15" s="1"/>
  <c r="A115" i="15"/>
  <c r="A116" i="15"/>
  <c r="AG116" i="15" s="1"/>
  <c r="A117" i="15"/>
  <c r="A118" i="15"/>
  <c r="AG118" i="15" s="1"/>
  <c r="A119" i="15"/>
  <c r="A120" i="15"/>
  <c r="AG120" i="15" s="1"/>
  <c r="A121" i="15"/>
  <c r="A122" i="15"/>
  <c r="AG122" i="15" s="1"/>
  <c r="A123" i="15"/>
  <c r="A124" i="15"/>
  <c r="AG124" i="15" s="1"/>
  <c r="A125" i="15"/>
  <c r="A126" i="15"/>
  <c r="AG126" i="15" s="1"/>
  <c r="A127" i="15"/>
  <c r="A128" i="15"/>
  <c r="AG128" i="15" s="1"/>
  <c r="A129" i="15"/>
  <c r="A130" i="15"/>
  <c r="AG130" i="15" s="1"/>
  <c r="A131" i="15"/>
  <c r="A132" i="15"/>
  <c r="AG132" i="15" s="1"/>
  <c r="A133" i="15"/>
  <c r="A134" i="15"/>
  <c r="AG134" i="15" s="1"/>
  <c r="A135" i="15"/>
  <c r="A136" i="15"/>
  <c r="AG136" i="15" s="1"/>
  <c r="A137" i="15"/>
  <c r="A138" i="15"/>
  <c r="AG138" i="15" s="1"/>
  <c r="A139" i="15"/>
  <c r="A140" i="15"/>
  <c r="AG140" i="15" s="1"/>
  <c r="A141" i="15"/>
  <c r="A142" i="15"/>
  <c r="AG142" i="15" s="1"/>
  <c r="A143" i="15"/>
  <c r="A144" i="15"/>
  <c r="AG144" i="15" s="1"/>
  <c r="A145" i="15"/>
  <c r="A146" i="15"/>
  <c r="AG146" i="15" s="1"/>
  <c r="A147" i="15"/>
  <c r="A148" i="15"/>
  <c r="AG148" i="15" s="1"/>
  <c r="A149" i="15"/>
  <c r="A150" i="15"/>
  <c r="AG150" i="15" s="1"/>
  <c r="A151" i="15"/>
  <c r="A152" i="15"/>
  <c r="AG152" i="15" s="1"/>
  <c r="A153" i="15"/>
  <c r="A154" i="15"/>
  <c r="AG154" i="15" s="1"/>
  <c r="A155" i="15"/>
  <c r="A156" i="15"/>
  <c r="AG156" i="15" s="1"/>
  <c r="A157" i="15"/>
  <c r="A158" i="15"/>
  <c r="AG158" i="15" s="1"/>
  <c r="A159" i="15"/>
  <c r="A160" i="15"/>
  <c r="AG160" i="15" s="1"/>
  <c r="A161" i="15"/>
  <c r="A162" i="15"/>
  <c r="AG162" i="15" s="1"/>
  <c r="A163" i="15"/>
  <c r="A164" i="15"/>
  <c r="AG164" i="15" s="1"/>
  <c r="A165" i="15"/>
  <c r="A166" i="15"/>
  <c r="AG166" i="15" s="1"/>
  <c r="A167" i="15"/>
  <c r="A168" i="15"/>
  <c r="AG168" i="15" s="1"/>
  <c r="A169" i="15"/>
  <c r="A170" i="15"/>
  <c r="AG170" i="15" s="1"/>
  <c r="A171" i="15"/>
  <c r="A172" i="15"/>
  <c r="AG172" i="15" s="1"/>
  <c r="A173" i="15"/>
  <c r="A174" i="15"/>
  <c r="AG174" i="15" s="1"/>
  <c r="A175" i="15"/>
  <c r="A176" i="15"/>
  <c r="AG176" i="15" s="1"/>
  <c r="A177" i="15"/>
  <c r="A178" i="15"/>
  <c r="AG178" i="15" s="1"/>
  <c r="A179" i="15"/>
  <c r="A180" i="15"/>
  <c r="AG180" i="15" s="1"/>
  <c r="A181" i="15"/>
  <c r="A182" i="15"/>
  <c r="AG182" i="15" s="1"/>
  <c r="A183" i="15"/>
  <c r="A184" i="15"/>
  <c r="AG184" i="15" s="1"/>
  <c r="A185" i="15"/>
  <c r="A186" i="15"/>
  <c r="AG186" i="15" s="1"/>
  <c r="A187" i="15"/>
  <c r="A188" i="15"/>
  <c r="AG188" i="15" s="1"/>
  <c r="A189" i="15"/>
  <c r="A190" i="15"/>
  <c r="AG190" i="15" s="1"/>
  <c r="A191" i="15"/>
  <c r="A192" i="15"/>
  <c r="AG192" i="15" s="1"/>
  <c r="A193" i="15"/>
  <c r="A194" i="15"/>
  <c r="AG194" i="15" s="1"/>
  <c r="A195" i="15"/>
  <c r="A196" i="15"/>
  <c r="AG196" i="15" s="1"/>
  <c r="A197" i="15"/>
  <c r="A198" i="15"/>
  <c r="AG198" i="15" s="1"/>
  <c r="A199" i="15"/>
  <c r="A200" i="15"/>
  <c r="AG200" i="15" s="1"/>
  <c r="A4" i="15"/>
  <c r="A5" i="17"/>
  <c r="BB5" i="17" s="1"/>
  <c r="A6" i="17"/>
  <c r="BE6" i="17" s="1"/>
  <c r="A7" i="17"/>
  <c r="BB7" i="17" s="1"/>
  <c r="A8" i="17"/>
  <c r="BE8" i="17" s="1"/>
  <c r="A9" i="17"/>
  <c r="BB9" i="17" s="1"/>
  <c r="A10" i="17"/>
  <c r="BE10" i="17" s="1"/>
  <c r="A11" i="17"/>
  <c r="BB11" i="17" s="1"/>
  <c r="A12" i="17"/>
  <c r="BE12" i="17" s="1"/>
  <c r="A13" i="17"/>
  <c r="A14" i="17"/>
  <c r="BF14" i="17" s="1"/>
  <c r="A15" i="17"/>
  <c r="BE15" i="17" s="1"/>
  <c r="A16" i="17"/>
  <c r="BF16" i="17" s="1"/>
  <c r="A17" i="17"/>
  <c r="BE17" i="17" s="1"/>
  <c r="A18" i="17"/>
  <c r="BF18" i="17" s="1"/>
  <c r="A19" i="17"/>
  <c r="BE19" i="17" s="1"/>
  <c r="A20" i="17"/>
  <c r="BF20" i="17" s="1"/>
  <c r="A21" i="17"/>
  <c r="BE21" i="17" s="1"/>
  <c r="A22" i="17"/>
  <c r="BF22" i="17" s="1"/>
  <c r="A23" i="17"/>
  <c r="BE23" i="17" s="1"/>
  <c r="A24" i="17"/>
  <c r="BF24" i="17" s="1"/>
  <c r="A25" i="17"/>
  <c r="BE25" i="17" s="1"/>
  <c r="A26" i="17"/>
  <c r="BF26" i="17" s="1"/>
  <c r="A27" i="17"/>
  <c r="BE27" i="17" s="1"/>
  <c r="A28" i="17"/>
  <c r="BF28" i="17" s="1"/>
  <c r="A29" i="17"/>
  <c r="BE29" i="17" s="1"/>
  <c r="A30" i="17"/>
  <c r="BF30" i="17" s="1"/>
  <c r="A31" i="17"/>
  <c r="BE31" i="17" s="1"/>
  <c r="A32" i="17"/>
  <c r="BF32" i="17" s="1"/>
  <c r="A33" i="17"/>
  <c r="BE33" i="17" s="1"/>
  <c r="A34" i="17"/>
  <c r="BF34" i="17" s="1"/>
  <c r="A35" i="17"/>
  <c r="BE35" i="17" s="1"/>
  <c r="A36" i="17"/>
  <c r="BF36" i="17" s="1"/>
  <c r="A37" i="17"/>
  <c r="BE37" i="17" s="1"/>
  <c r="A38" i="17"/>
  <c r="BF38" i="17" s="1"/>
  <c r="A39" i="17"/>
  <c r="BE39" i="17" s="1"/>
  <c r="A40" i="17"/>
  <c r="BF40" i="17" s="1"/>
  <c r="A41" i="17"/>
  <c r="BE41" i="17" s="1"/>
  <c r="A42" i="17"/>
  <c r="BF42" i="17" s="1"/>
  <c r="A43" i="17"/>
  <c r="BE43" i="17" s="1"/>
  <c r="A44" i="17"/>
  <c r="BF44" i="17" s="1"/>
  <c r="A45" i="17"/>
  <c r="BE45" i="17" s="1"/>
  <c r="A46" i="17"/>
  <c r="BF46" i="17" s="1"/>
  <c r="A47" i="17"/>
  <c r="BE47" i="17" s="1"/>
  <c r="A48" i="17"/>
  <c r="BF48" i="17" s="1"/>
  <c r="A49" i="17"/>
  <c r="BE49" i="17" s="1"/>
  <c r="A50" i="17"/>
  <c r="BF50" i="17" s="1"/>
  <c r="A51" i="17"/>
  <c r="BE51" i="17" s="1"/>
  <c r="A52" i="17"/>
  <c r="BF52" i="17" s="1"/>
  <c r="A53" i="17"/>
  <c r="BE53" i="17" s="1"/>
  <c r="A54" i="17"/>
  <c r="BF54" i="17" s="1"/>
  <c r="A55" i="17"/>
  <c r="BE55" i="17" s="1"/>
  <c r="A56" i="17"/>
  <c r="BF56" i="17" s="1"/>
  <c r="A57" i="17"/>
  <c r="BE57" i="17" s="1"/>
  <c r="A58" i="17"/>
  <c r="BF58" i="17" s="1"/>
  <c r="A59" i="17"/>
  <c r="BE59" i="17" s="1"/>
  <c r="A60" i="17"/>
  <c r="BF60" i="17" s="1"/>
  <c r="A61" i="17"/>
  <c r="BE61" i="17" s="1"/>
  <c r="A62" i="17"/>
  <c r="BF62" i="17" s="1"/>
  <c r="A63" i="17"/>
  <c r="BE63" i="17" s="1"/>
  <c r="A64" i="17"/>
  <c r="BF64" i="17" s="1"/>
  <c r="A65" i="17"/>
  <c r="BE65" i="17" s="1"/>
  <c r="A66" i="17"/>
  <c r="BF66" i="17" s="1"/>
  <c r="A67" i="17"/>
  <c r="BE67" i="17" s="1"/>
  <c r="A68" i="17"/>
  <c r="BF68" i="17" s="1"/>
  <c r="A69" i="17"/>
  <c r="BE69" i="17" s="1"/>
  <c r="A70" i="17"/>
  <c r="BF70" i="17" s="1"/>
  <c r="A71" i="17"/>
  <c r="BE71" i="17" s="1"/>
  <c r="A72" i="17"/>
  <c r="BF72" i="17" s="1"/>
  <c r="A73" i="17"/>
  <c r="BE73" i="17" s="1"/>
  <c r="A74" i="17"/>
  <c r="BF74" i="17" s="1"/>
  <c r="A75" i="17"/>
  <c r="BE75" i="17" s="1"/>
  <c r="A76" i="17"/>
  <c r="BF76" i="17" s="1"/>
  <c r="A77" i="17"/>
  <c r="BE77" i="17" s="1"/>
  <c r="A78" i="17"/>
  <c r="BF78" i="17" s="1"/>
  <c r="A79" i="17"/>
  <c r="BE79" i="17" s="1"/>
  <c r="A80" i="17"/>
  <c r="BF80" i="17" s="1"/>
  <c r="A81" i="17"/>
  <c r="BE81" i="17" s="1"/>
  <c r="A82" i="17"/>
  <c r="BF82" i="17" s="1"/>
  <c r="A83" i="17"/>
  <c r="BE83" i="17" s="1"/>
  <c r="A84" i="17"/>
  <c r="BF84" i="17" s="1"/>
  <c r="A85" i="17"/>
  <c r="BE85" i="17" s="1"/>
  <c r="A86" i="17"/>
  <c r="BF86" i="17" s="1"/>
  <c r="A87" i="17"/>
  <c r="BE87" i="17" s="1"/>
  <c r="A88" i="17"/>
  <c r="BF88" i="17" s="1"/>
  <c r="A89" i="17"/>
  <c r="BE89" i="17" s="1"/>
  <c r="A90" i="17"/>
  <c r="BF90" i="17" s="1"/>
  <c r="A91" i="17"/>
  <c r="BE91" i="17" s="1"/>
  <c r="A92" i="17"/>
  <c r="BF92" i="17" s="1"/>
  <c r="A93" i="17"/>
  <c r="BE93" i="17" s="1"/>
  <c r="A94" i="17"/>
  <c r="BF94" i="17" s="1"/>
  <c r="A95" i="17"/>
  <c r="BE95" i="17" s="1"/>
  <c r="A96" i="17"/>
  <c r="BF96" i="17" s="1"/>
  <c r="A97" i="17"/>
  <c r="BE97" i="17" s="1"/>
  <c r="A98" i="17"/>
  <c r="BF98" i="17" s="1"/>
  <c r="A99" i="17"/>
  <c r="BE99" i="17" s="1"/>
  <c r="A100" i="17"/>
  <c r="BF100" i="17" s="1"/>
  <c r="A101" i="17"/>
  <c r="BE101" i="17" s="1"/>
  <c r="A102" i="17"/>
  <c r="BF102" i="17" s="1"/>
  <c r="A103" i="17"/>
  <c r="BE103" i="17" s="1"/>
  <c r="A104" i="17"/>
  <c r="BF104" i="17" s="1"/>
  <c r="A105" i="17"/>
  <c r="BE105" i="17" s="1"/>
  <c r="A106" i="17"/>
  <c r="BF106" i="17" s="1"/>
  <c r="A107" i="17"/>
  <c r="BE107" i="17" s="1"/>
  <c r="A108" i="17"/>
  <c r="BF108" i="17" s="1"/>
  <c r="A109" i="17"/>
  <c r="BE109" i="17" s="1"/>
  <c r="A110" i="17"/>
  <c r="BF110" i="17" s="1"/>
  <c r="A111" i="17"/>
  <c r="BE111" i="17" s="1"/>
  <c r="A112" i="17"/>
  <c r="BF112" i="17" s="1"/>
  <c r="A113" i="17"/>
  <c r="BE113" i="17" s="1"/>
  <c r="A114" i="17"/>
  <c r="BF114" i="17" s="1"/>
  <c r="A115" i="17"/>
  <c r="BE115" i="17" s="1"/>
  <c r="A116" i="17"/>
  <c r="BF116" i="17" s="1"/>
  <c r="A117" i="17"/>
  <c r="BE117" i="17" s="1"/>
  <c r="A118" i="17"/>
  <c r="BF118" i="17" s="1"/>
  <c r="A119" i="17"/>
  <c r="BE119" i="17" s="1"/>
  <c r="A120" i="17"/>
  <c r="BF120" i="17" s="1"/>
  <c r="A121" i="17"/>
  <c r="BE121" i="17" s="1"/>
  <c r="A122" i="17"/>
  <c r="BF122" i="17" s="1"/>
  <c r="A123" i="17"/>
  <c r="BE123" i="17" s="1"/>
  <c r="A124" i="17"/>
  <c r="BF124" i="17" s="1"/>
  <c r="A125" i="17"/>
  <c r="BE125" i="17" s="1"/>
  <c r="A126" i="17"/>
  <c r="BF126" i="17" s="1"/>
  <c r="A127" i="17"/>
  <c r="BE127" i="17" s="1"/>
  <c r="A128" i="17"/>
  <c r="BF128" i="17" s="1"/>
  <c r="A129" i="17"/>
  <c r="BE129" i="17" s="1"/>
  <c r="A130" i="17"/>
  <c r="BF130" i="17" s="1"/>
  <c r="A131" i="17"/>
  <c r="BE131" i="17" s="1"/>
  <c r="A132" i="17"/>
  <c r="BF132" i="17" s="1"/>
  <c r="A133" i="17"/>
  <c r="BE133" i="17" s="1"/>
  <c r="A134" i="17"/>
  <c r="BF134" i="17" s="1"/>
  <c r="A135" i="17"/>
  <c r="BE135" i="17" s="1"/>
  <c r="A136" i="17"/>
  <c r="BF136" i="17" s="1"/>
  <c r="A137" i="17"/>
  <c r="BE137" i="17" s="1"/>
  <c r="A138" i="17"/>
  <c r="BF138" i="17" s="1"/>
  <c r="A139" i="17"/>
  <c r="BE139" i="17" s="1"/>
  <c r="A140" i="17"/>
  <c r="BF140" i="17" s="1"/>
  <c r="A141" i="17"/>
  <c r="BE141" i="17" s="1"/>
  <c r="A142" i="17"/>
  <c r="BF142" i="17" s="1"/>
  <c r="A143" i="17"/>
  <c r="BE143" i="17" s="1"/>
  <c r="A144" i="17"/>
  <c r="BF144" i="17" s="1"/>
  <c r="A145" i="17"/>
  <c r="BE145" i="17" s="1"/>
  <c r="A146" i="17"/>
  <c r="BF146" i="17" s="1"/>
  <c r="A147" i="17"/>
  <c r="BE147" i="17" s="1"/>
  <c r="A148" i="17"/>
  <c r="BF148" i="17" s="1"/>
  <c r="A149" i="17"/>
  <c r="BE149" i="17" s="1"/>
  <c r="A150" i="17"/>
  <c r="BF150" i="17" s="1"/>
  <c r="A151" i="17"/>
  <c r="BE151" i="17" s="1"/>
  <c r="A152" i="17"/>
  <c r="BF152" i="17" s="1"/>
  <c r="A153" i="17"/>
  <c r="BE153" i="17" s="1"/>
  <c r="A154" i="17"/>
  <c r="BF154" i="17" s="1"/>
  <c r="A155" i="17"/>
  <c r="BE155" i="17" s="1"/>
  <c r="A156" i="17"/>
  <c r="BF156" i="17" s="1"/>
  <c r="A157" i="17"/>
  <c r="BE157" i="17" s="1"/>
  <c r="A158" i="17"/>
  <c r="BF158" i="17" s="1"/>
  <c r="A159" i="17"/>
  <c r="BE159" i="17" s="1"/>
  <c r="A160" i="17"/>
  <c r="BF160" i="17" s="1"/>
  <c r="A161" i="17"/>
  <c r="BE161" i="17" s="1"/>
  <c r="A162" i="17"/>
  <c r="BF162" i="17" s="1"/>
  <c r="A163" i="17"/>
  <c r="BE163" i="17" s="1"/>
  <c r="A164" i="17"/>
  <c r="BF164" i="17" s="1"/>
  <c r="A165" i="17"/>
  <c r="BE165" i="17" s="1"/>
  <c r="A166" i="17"/>
  <c r="BF166" i="17" s="1"/>
  <c r="A167" i="17"/>
  <c r="BE167" i="17" s="1"/>
  <c r="A168" i="17"/>
  <c r="BF168" i="17" s="1"/>
  <c r="A169" i="17"/>
  <c r="BE169" i="17" s="1"/>
  <c r="A170" i="17"/>
  <c r="BF170" i="17" s="1"/>
  <c r="A171" i="17"/>
  <c r="BE171" i="17" s="1"/>
  <c r="A172" i="17"/>
  <c r="BF172" i="17" s="1"/>
  <c r="A173" i="17"/>
  <c r="BE173" i="17" s="1"/>
  <c r="A174" i="17"/>
  <c r="BF174" i="17" s="1"/>
  <c r="A175" i="17"/>
  <c r="BE175" i="17" s="1"/>
  <c r="A176" i="17"/>
  <c r="BF176" i="17" s="1"/>
  <c r="A177" i="17"/>
  <c r="BE177" i="17" s="1"/>
  <c r="A178" i="17"/>
  <c r="BF178" i="17" s="1"/>
  <c r="A179" i="17"/>
  <c r="BE179" i="17" s="1"/>
  <c r="A180" i="17"/>
  <c r="BF180" i="17" s="1"/>
  <c r="A181" i="17"/>
  <c r="BE181" i="17" s="1"/>
  <c r="A182" i="17"/>
  <c r="BF182" i="17" s="1"/>
  <c r="A183" i="17"/>
  <c r="BE183" i="17" s="1"/>
  <c r="A184" i="17"/>
  <c r="BF184" i="17" s="1"/>
  <c r="A185" i="17"/>
  <c r="BE185" i="17" s="1"/>
  <c r="A186" i="17"/>
  <c r="BF186" i="17" s="1"/>
  <c r="A187" i="17"/>
  <c r="BE187" i="17" s="1"/>
  <c r="A188" i="17"/>
  <c r="BF188" i="17" s="1"/>
  <c r="A189" i="17"/>
  <c r="BE189" i="17" s="1"/>
  <c r="A190" i="17"/>
  <c r="BF190" i="17" s="1"/>
  <c r="A191" i="17"/>
  <c r="BE191" i="17" s="1"/>
  <c r="A192" i="17"/>
  <c r="BF192" i="17" s="1"/>
  <c r="A193" i="17"/>
  <c r="BE193" i="17" s="1"/>
  <c r="A194" i="17"/>
  <c r="BF194" i="17" s="1"/>
  <c r="A195" i="17"/>
  <c r="BE195" i="17" s="1"/>
  <c r="A196" i="17"/>
  <c r="BF196" i="17" s="1"/>
  <c r="A197" i="17"/>
  <c r="BE197" i="17" s="1"/>
  <c r="A198" i="17"/>
  <c r="BF198" i="17" s="1"/>
  <c r="A199" i="17"/>
  <c r="BE199" i="17" s="1"/>
  <c r="A200" i="17"/>
  <c r="BF200" i="17" s="1"/>
  <c r="A4" i="17"/>
  <c r="BE4" i="17" s="1"/>
  <c r="A5" i="7"/>
  <c r="A6" i="7"/>
  <c r="A7" i="7"/>
  <c r="A8" i="7"/>
  <c r="A9" i="7"/>
  <c r="A10" i="7"/>
  <c r="A11" i="7"/>
  <c r="AJ11" i="7" s="1"/>
  <c r="A12" i="7"/>
  <c r="A13" i="7"/>
  <c r="AJ13" i="7" s="1"/>
  <c r="A14" i="7"/>
  <c r="A15" i="7"/>
  <c r="AJ15" i="7" s="1"/>
  <c r="A16" i="7"/>
  <c r="A17" i="7"/>
  <c r="AJ17" i="7" s="1"/>
  <c r="A18" i="7"/>
  <c r="A19" i="7"/>
  <c r="AJ19" i="7" s="1"/>
  <c r="A20" i="7"/>
  <c r="A21" i="7"/>
  <c r="AJ21" i="7" s="1"/>
  <c r="A22" i="7"/>
  <c r="A23" i="7"/>
  <c r="AJ23" i="7" s="1"/>
  <c r="A24" i="7"/>
  <c r="A25" i="7"/>
  <c r="AJ25" i="7" s="1"/>
  <c r="A26" i="7"/>
  <c r="A27" i="7"/>
  <c r="AJ27" i="7" s="1"/>
  <c r="A28" i="7"/>
  <c r="A29" i="7"/>
  <c r="AJ29" i="7" s="1"/>
  <c r="A30" i="7"/>
  <c r="A31" i="7"/>
  <c r="AJ31" i="7" s="1"/>
  <c r="A32" i="7"/>
  <c r="A33" i="7"/>
  <c r="AJ33" i="7" s="1"/>
  <c r="A34" i="7"/>
  <c r="A35" i="7"/>
  <c r="AJ35" i="7" s="1"/>
  <c r="A36" i="7"/>
  <c r="A37" i="7"/>
  <c r="AJ37" i="7" s="1"/>
  <c r="A38" i="7"/>
  <c r="A39" i="7"/>
  <c r="AJ39" i="7" s="1"/>
  <c r="A40" i="7"/>
  <c r="A41" i="7"/>
  <c r="AJ41" i="7" s="1"/>
  <c r="A42" i="7"/>
  <c r="A43" i="7"/>
  <c r="AJ43" i="7" s="1"/>
  <c r="A44" i="7"/>
  <c r="A45" i="7"/>
  <c r="AJ45" i="7" s="1"/>
  <c r="A46" i="7"/>
  <c r="A47" i="7"/>
  <c r="AJ47" i="7" s="1"/>
  <c r="A48" i="7"/>
  <c r="A49" i="7"/>
  <c r="AJ49" i="7" s="1"/>
  <c r="A50" i="7"/>
  <c r="A51" i="7"/>
  <c r="AJ51" i="7" s="1"/>
  <c r="A52" i="7"/>
  <c r="A53" i="7"/>
  <c r="AJ53" i="7" s="1"/>
  <c r="A54" i="7"/>
  <c r="A55" i="7"/>
  <c r="AJ55" i="7" s="1"/>
  <c r="A56" i="7"/>
  <c r="A57" i="7"/>
  <c r="AJ57" i="7" s="1"/>
  <c r="A58" i="7"/>
  <c r="A59" i="7"/>
  <c r="AJ59" i="7" s="1"/>
  <c r="A60" i="7"/>
  <c r="A61" i="7"/>
  <c r="AJ61" i="7" s="1"/>
  <c r="A62" i="7"/>
  <c r="A63" i="7"/>
  <c r="AJ63" i="7" s="1"/>
  <c r="A64" i="7"/>
  <c r="A65" i="7"/>
  <c r="AJ65" i="7" s="1"/>
  <c r="A66" i="7"/>
  <c r="A67" i="7"/>
  <c r="AJ67" i="7" s="1"/>
  <c r="A68" i="7"/>
  <c r="A69" i="7"/>
  <c r="AJ69" i="7" s="1"/>
  <c r="A70" i="7"/>
  <c r="A71" i="7"/>
  <c r="AJ71" i="7" s="1"/>
  <c r="A72" i="7"/>
  <c r="A73" i="7"/>
  <c r="AJ73" i="7" s="1"/>
  <c r="A74" i="7"/>
  <c r="A75" i="7"/>
  <c r="AJ75" i="7" s="1"/>
  <c r="A76" i="7"/>
  <c r="A77" i="7"/>
  <c r="AJ77" i="7" s="1"/>
  <c r="A78" i="7"/>
  <c r="A79" i="7"/>
  <c r="AJ79" i="7" s="1"/>
  <c r="A80" i="7"/>
  <c r="A81" i="7"/>
  <c r="AJ81" i="7" s="1"/>
  <c r="A82" i="7"/>
  <c r="A83" i="7"/>
  <c r="AJ83" i="7" s="1"/>
  <c r="A84" i="7"/>
  <c r="A85" i="7"/>
  <c r="AJ85" i="7" s="1"/>
  <c r="A86" i="7"/>
  <c r="A87" i="7"/>
  <c r="AJ87" i="7" s="1"/>
  <c r="A88" i="7"/>
  <c r="A89" i="7"/>
  <c r="AJ89" i="7" s="1"/>
  <c r="A90" i="7"/>
  <c r="A91" i="7"/>
  <c r="AJ91" i="7" s="1"/>
  <c r="A92" i="7"/>
  <c r="A93" i="7"/>
  <c r="AJ93" i="7" s="1"/>
  <c r="A94" i="7"/>
  <c r="A95" i="7"/>
  <c r="AJ95" i="7" s="1"/>
  <c r="A96" i="7"/>
  <c r="A97" i="7"/>
  <c r="AJ97" i="7" s="1"/>
  <c r="A98" i="7"/>
  <c r="A99" i="7"/>
  <c r="AJ99" i="7" s="1"/>
  <c r="A100" i="7"/>
  <c r="A101" i="7"/>
  <c r="AJ101" i="7" s="1"/>
  <c r="A102" i="7"/>
  <c r="A103" i="7"/>
  <c r="AJ103" i="7" s="1"/>
  <c r="A104" i="7"/>
  <c r="A105" i="7"/>
  <c r="AJ105" i="7" s="1"/>
  <c r="A106" i="7"/>
  <c r="A107" i="7"/>
  <c r="AJ107" i="7" s="1"/>
  <c r="A108" i="7"/>
  <c r="A109" i="7"/>
  <c r="AJ109" i="7" s="1"/>
  <c r="A110" i="7"/>
  <c r="A111" i="7"/>
  <c r="AJ111" i="7" s="1"/>
  <c r="A112" i="7"/>
  <c r="A113" i="7"/>
  <c r="AJ113" i="7" s="1"/>
  <c r="A114" i="7"/>
  <c r="A115" i="7"/>
  <c r="AJ115" i="7" s="1"/>
  <c r="A116" i="7"/>
  <c r="A117" i="7"/>
  <c r="AJ117" i="7" s="1"/>
  <c r="A118" i="7"/>
  <c r="A119" i="7"/>
  <c r="AJ119" i="7" s="1"/>
  <c r="A120" i="7"/>
  <c r="A121" i="7"/>
  <c r="AJ121" i="7" s="1"/>
  <c r="A122" i="7"/>
  <c r="A123" i="7"/>
  <c r="AJ123" i="7" s="1"/>
  <c r="A124" i="7"/>
  <c r="A125" i="7"/>
  <c r="AJ125" i="7" s="1"/>
  <c r="A126" i="7"/>
  <c r="A127" i="7"/>
  <c r="AK127" i="7" s="1"/>
  <c r="A128" i="7"/>
  <c r="A129" i="7"/>
  <c r="AJ129" i="7" s="1"/>
  <c r="A130" i="7"/>
  <c r="A131" i="7"/>
  <c r="AK131" i="7" s="1"/>
  <c r="A132" i="7"/>
  <c r="A133" i="7"/>
  <c r="AJ133" i="7" s="1"/>
  <c r="A134" i="7"/>
  <c r="A135" i="7"/>
  <c r="AJ135" i="7" s="1"/>
  <c r="A136" i="7"/>
  <c r="A137" i="7"/>
  <c r="AJ137" i="7" s="1"/>
  <c r="A138" i="7"/>
  <c r="A139" i="7"/>
  <c r="AJ139" i="7" s="1"/>
  <c r="A140" i="7"/>
  <c r="A141" i="7"/>
  <c r="AJ141" i="7" s="1"/>
  <c r="A142" i="7"/>
  <c r="A143" i="7"/>
  <c r="AJ143" i="7" s="1"/>
  <c r="A144" i="7"/>
  <c r="A145" i="7"/>
  <c r="AJ145" i="7" s="1"/>
  <c r="A146" i="7"/>
  <c r="A147" i="7"/>
  <c r="AJ147" i="7" s="1"/>
  <c r="A148" i="7"/>
  <c r="A149" i="7"/>
  <c r="AJ149" i="7" s="1"/>
  <c r="A150" i="7"/>
  <c r="A151" i="7"/>
  <c r="AJ151" i="7" s="1"/>
  <c r="A152" i="7"/>
  <c r="A153" i="7"/>
  <c r="AJ153" i="7" s="1"/>
  <c r="A154" i="7"/>
  <c r="A155" i="7"/>
  <c r="AJ155" i="7" s="1"/>
  <c r="A156" i="7"/>
  <c r="A157" i="7"/>
  <c r="AJ157" i="7" s="1"/>
  <c r="A158" i="7"/>
  <c r="A159" i="7"/>
  <c r="AJ159" i="7" s="1"/>
  <c r="A160" i="7"/>
  <c r="A161" i="7"/>
  <c r="AJ161" i="7" s="1"/>
  <c r="A162" i="7"/>
  <c r="A163" i="7"/>
  <c r="AJ163" i="7" s="1"/>
  <c r="A164" i="7"/>
  <c r="A165" i="7"/>
  <c r="AJ165" i="7" s="1"/>
  <c r="A166" i="7"/>
  <c r="A167" i="7"/>
  <c r="AJ167" i="7" s="1"/>
  <c r="A168" i="7"/>
  <c r="A169" i="7"/>
  <c r="AJ169" i="7" s="1"/>
  <c r="A170" i="7"/>
  <c r="A171" i="7"/>
  <c r="AJ171" i="7" s="1"/>
  <c r="A172" i="7"/>
  <c r="A173" i="7"/>
  <c r="AJ173" i="7" s="1"/>
  <c r="A174" i="7"/>
  <c r="A175" i="7"/>
  <c r="AJ175" i="7" s="1"/>
  <c r="A176" i="7"/>
  <c r="A177" i="7"/>
  <c r="AJ177" i="7" s="1"/>
  <c r="A178" i="7"/>
  <c r="A179" i="7"/>
  <c r="AJ179" i="7" s="1"/>
  <c r="A180" i="7"/>
  <c r="A181" i="7"/>
  <c r="AJ181" i="7" s="1"/>
  <c r="A182" i="7"/>
  <c r="A183" i="7"/>
  <c r="AJ183" i="7" s="1"/>
  <c r="A184" i="7"/>
  <c r="A185" i="7"/>
  <c r="AJ185" i="7" s="1"/>
  <c r="A186" i="7"/>
  <c r="A187" i="7"/>
  <c r="AJ187" i="7" s="1"/>
  <c r="A188" i="7"/>
  <c r="A189" i="7"/>
  <c r="AJ189" i="7" s="1"/>
  <c r="A190" i="7"/>
  <c r="A191" i="7"/>
  <c r="AJ191" i="7" s="1"/>
  <c r="A192" i="7"/>
  <c r="A193" i="7"/>
  <c r="AJ193" i="7" s="1"/>
  <c r="A194" i="7"/>
  <c r="A195" i="7"/>
  <c r="AJ195" i="7" s="1"/>
  <c r="A196" i="7"/>
  <c r="A197" i="7"/>
  <c r="AJ197" i="7" s="1"/>
  <c r="A198" i="7"/>
  <c r="A199" i="7"/>
  <c r="AJ199" i="7" s="1"/>
  <c r="A200" i="7"/>
  <c r="A4" i="7"/>
  <c r="AJ4" i="7" s="1"/>
  <c r="P12" i="11"/>
  <c r="V12" i="11"/>
  <c r="AB12" i="11"/>
  <c r="AH12" i="11"/>
  <c r="AN12" i="11"/>
  <c r="AT12" i="11"/>
  <c r="AZ12" i="11"/>
  <c r="BF12" i="11"/>
  <c r="G12" i="11"/>
  <c r="D12" i="11"/>
  <c r="M12" i="11"/>
  <c r="S12" i="11"/>
  <c r="Y12" i="11"/>
  <c r="AE12" i="11"/>
  <c r="AK12" i="11"/>
  <c r="AQ12" i="11"/>
  <c r="AW12" i="11"/>
  <c r="BC12" i="11"/>
  <c r="J12" i="11"/>
  <c r="BE14" i="14"/>
  <c r="B189" i="10" l="1"/>
  <c r="B173" i="10"/>
  <c r="B165" i="10"/>
  <c r="B157" i="10"/>
  <c r="B141" i="10"/>
  <c r="B125" i="10"/>
  <c r="B109" i="10"/>
  <c r="B101" i="10"/>
  <c r="B93" i="10"/>
  <c r="B77" i="10"/>
  <c r="B61" i="10"/>
  <c r="B45" i="10"/>
  <c r="B37" i="10"/>
  <c r="C4" i="10"/>
  <c r="C185" i="10"/>
  <c r="C177" i="10"/>
  <c r="C145" i="10"/>
  <c r="C113" i="10"/>
  <c r="C81" i="10"/>
  <c r="C49" i="10"/>
  <c r="C17" i="10"/>
  <c r="M137" i="10"/>
  <c r="M73" i="10"/>
  <c r="D4" i="10"/>
  <c r="P199" i="10"/>
  <c r="J199" i="10"/>
  <c r="E199" i="10"/>
  <c r="M197" i="10"/>
  <c r="G197" i="10"/>
  <c r="S193" i="10"/>
  <c r="M193" i="10"/>
  <c r="P191" i="10"/>
  <c r="J191" i="10"/>
  <c r="E191" i="10"/>
  <c r="M189" i="10"/>
  <c r="S189" i="10"/>
  <c r="G189" i="10"/>
  <c r="P187" i="10"/>
  <c r="E187" i="10"/>
  <c r="P183" i="10"/>
  <c r="J183" i="10"/>
  <c r="E183" i="10"/>
  <c r="M181" i="10"/>
  <c r="G181" i="10"/>
  <c r="S177" i="10"/>
  <c r="M177" i="10"/>
  <c r="P175" i="10"/>
  <c r="J175" i="10"/>
  <c r="E175" i="10"/>
  <c r="C175" i="10"/>
  <c r="M173" i="10"/>
  <c r="S173" i="10"/>
  <c r="G173" i="10"/>
  <c r="P171" i="10"/>
  <c r="E171" i="10"/>
  <c r="C171" i="10"/>
  <c r="P167" i="10"/>
  <c r="J167" i="10"/>
  <c r="E167" i="10"/>
  <c r="C167" i="10"/>
  <c r="M165" i="10"/>
  <c r="G165" i="10"/>
  <c r="E163" i="10"/>
  <c r="C163" i="10"/>
  <c r="S161" i="10"/>
  <c r="M161" i="10"/>
  <c r="P159" i="10"/>
  <c r="J159" i="10"/>
  <c r="E159" i="10"/>
  <c r="C159" i="10"/>
  <c r="M157" i="10"/>
  <c r="S157" i="10"/>
  <c r="G157" i="10"/>
  <c r="P155" i="10"/>
  <c r="E155" i="10"/>
  <c r="C155" i="10"/>
  <c r="P151" i="10"/>
  <c r="J151" i="10"/>
  <c r="E151" i="10"/>
  <c r="C151" i="10"/>
  <c r="M149" i="10"/>
  <c r="G149" i="10"/>
  <c r="E147" i="10"/>
  <c r="C147" i="10"/>
  <c r="S145" i="10"/>
  <c r="M145" i="10"/>
  <c r="P143" i="10"/>
  <c r="J143" i="10"/>
  <c r="E143" i="10"/>
  <c r="C143" i="10"/>
  <c r="M141" i="10"/>
  <c r="S141" i="10"/>
  <c r="G141" i="10"/>
  <c r="P139" i="10"/>
  <c r="E139" i="10"/>
  <c r="C139" i="10"/>
  <c r="P135" i="10"/>
  <c r="J135" i="10"/>
  <c r="E135" i="10"/>
  <c r="C135" i="10"/>
  <c r="M133" i="10"/>
  <c r="G133" i="10"/>
  <c r="E131" i="10"/>
  <c r="C131" i="10"/>
  <c r="S129" i="10"/>
  <c r="M129" i="10"/>
  <c r="P127" i="10"/>
  <c r="J127" i="10"/>
  <c r="E127" i="10"/>
  <c r="C127" i="10"/>
  <c r="M125" i="10"/>
  <c r="S125" i="10"/>
  <c r="G125" i="10"/>
  <c r="P123" i="10"/>
  <c r="E123" i="10"/>
  <c r="C123" i="10"/>
  <c r="P119" i="10"/>
  <c r="J119" i="10"/>
  <c r="E119" i="10"/>
  <c r="C119" i="10"/>
  <c r="M117" i="10"/>
  <c r="G117" i="10"/>
  <c r="E115" i="10"/>
  <c r="C115" i="10"/>
  <c r="S113" i="10"/>
  <c r="M113" i="10"/>
  <c r="P111" i="10"/>
  <c r="J111" i="10"/>
  <c r="E111" i="10"/>
  <c r="C111" i="10"/>
  <c r="M109" i="10"/>
  <c r="S109" i="10"/>
  <c r="G109" i="10"/>
  <c r="P107" i="10"/>
  <c r="E107" i="10"/>
  <c r="C107" i="10"/>
  <c r="P103" i="10"/>
  <c r="J103" i="10"/>
  <c r="E103" i="10"/>
  <c r="C103" i="10"/>
  <c r="M101" i="10"/>
  <c r="G101" i="10"/>
  <c r="E99" i="10"/>
  <c r="C99" i="10"/>
  <c r="S97" i="10"/>
  <c r="M97" i="10"/>
  <c r="P95" i="10"/>
  <c r="J95" i="10"/>
  <c r="E95" i="10"/>
  <c r="C95" i="10"/>
  <c r="M93" i="10"/>
  <c r="S93" i="10"/>
  <c r="G93" i="10"/>
  <c r="P91" i="10"/>
  <c r="E91" i="10"/>
  <c r="C91" i="10"/>
  <c r="P87" i="10"/>
  <c r="J87" i="10"/>
  <c r="E87" i="10"/>
  <c r="C87" i="10"/>
  <c r="M85" i="10"/>
  <c r="G85" i="10"/>
  <c r="E83" i="10"/>
  <c r="C83" i="10"/>
  <c r="S81" i="10"/>
  <c r="M81" i="10"/>
  <c r="P79" i="10"/>
  <c r="J79" i="10"/>
  <c r="E79" i="10"/>
  <c r="C79" i="10"/>
  <c r="M77" i="10"/>
  <c r="S77" i="10"/>
  <c r="G77" i="10"/>
  <c r="P75" i="10"/>
  <c r="E75" i="10"/>
  <c r="C75" i="10"/>
  <c r="P71" i="10"/>
  <c r="J71" i="10"/>
  <c r="E71" i="10"/>
  <c r="C71" i="10"/>
  <c r="M69" i="10"/>
  <c r="G69" i="10"/>
  <c r="E67" i="10"/>
  <c r="C67" i="10"/>
  <c r="S65" i="10"/>
  <c r="M65" i="10"/>
  <c r="P63" i="10"/>
  <c r="J63" i="10"/>
  <c r="E63" i="10"/>
  <c r="C63" i="10"/>
  <c r="M61" i="10"/>
  <c r="S61" i="10"/>
  <c r="G61" i="10"/>
  <c r="J59" i="10"/>
  <c r="P59" i="10"/>
  <c r="E59" i="10"/>
  <c r="C59" i="10"/>
  <c r="P55" i="10"/>
  <c r="E55" i="10"/>
  <c r="C55" i="10"/>
  <c r="M53" i="10"/>
  <c r="G53" i="10"/>
  <c r="J51" i="10"/>
  <c r="E51" i="10"/>
  <c r="C51" i="10"/>
  <c r="S49" i="10"/>
  <c r="M49" i="10"/>
  <c r="P47" i="10"/>
  <c r="J47" i="10"/>
  <c r="E47" i="10"/>
  <c r="C47" i="10"/>
  <c r="M45" i="10"/>
  <c r="S45" i="10"/>
  <c r="G45" i="10"/>
  <c r="J43" i="10"/>
  <c r="P43" i="10"/>
  <c r="E43" i="10"/>
  <c r="C43" i="10"/>
  <c r="P39" i="10"/>
  <c r="E39" i="10"/>
  <c r="C39" i="10"/>
  <c r="M37" i="10"/>
  <c r="G37" i="10"/>
  <c r="J35" i="10"/>
  <c r="C35" i="10"/>
  <c r="S33" i="10"/>
  <c r="M33" i="10"/>
  <c r="P31" i="10"/>
  <c r="J31" i="10"/>
  <c r="C31" i="10"/>
  <c r="M29" i="10"/>
  <c r="S29" i="10"/>
  <c r="G29" i="10"/>
  <c r="J27" i="10"/>
  <c r="P27" i="10"/>
  <c r="C27" i="10"/>
  <c r="P23" i="10"/>
  <c r="C23" i="10"/>
  <c r="M21" i="10"/>
  <c r="G21" i="10"/>
  <c r="J19" i="10"/>
  <c r="C19" i="10"/>
  <c r="S17" i="10"/>
  <c r="M17" i="10"/>
  <c r="P15" i="10"/>
  <c r="J15" i="10"/>
  <c r="C15" i="10"/>
  <c r="R13" i="10"/>
  <c r="K13" i="10"/>
  <c r="Q13" i="10"/>
  <c r="S13" i="10" s="1"/>
  <c r="L13" i="10"/>
  <c r="E13" i="10"/>
  <c r="O11" i="10"/>
  <c r="N11" i="10"/>
  <c r="T11" i="10"/>
  <c r="I11" i="10"/>
  <c r="H11" i="10"/>
  <c r="Q9" i="10"/>
  <c r="L9" i="10"/>
  <c r="R9" i="10"/>
  <c r="F9" i="10"/>
  <c r="T7" i="10"/>
  <c r="O7" i="10"/>
  <c r="P7" i="10" s="1"/>
  <c r="R5" i="10"/>
  <c r="K5" i="10"/>
  <c r="M5" i="10" s="1"/>
  <c r="E5" i="10"/>
  <c r="B199" i="10"/>
  <c r="B195" i="10"/>
  <c r="B191" i="10"/>
  <c r="B187" i="10"/>
  <c r="B183" i="10"/>
  <c r="B179" i="10"/>
  <c r="B175" i="10"/>
  <c r="B171" i="10"/>
  <c r="B167" i="10"/>
  <c r="B163" i="10"/>
  <c r="B159" i="10"/>
  <c r="B155" i="10"/>
  <c r="B151" i="10"/>
  <c r="B147" i="10"/>
  <c r="B143" i="10"/>
  <c r="B139" i="10"/>
  <c r="B135" i="10"/>
  <c r="B131" i="10"/>
  <c r="B127" i="10"/>
  <c r="B123" i="10"/>
  <c r="B119" i="10"/>
  <c r="B115" i="10"/>
  <c r="B111" i="10"/>
  <c r="B107" i="10"/>
  <c r="B103" i="10"/>
  <c r="B99" i="10"/>
  <c r="B95" i="10"/>
  <c r="B91" i="10"/>
  <c r="B87" i="10"/>
  <c r="B83" i="10"/>
  <c r="B79" i="10"/>
  <c r="B75" i="10"/>
  <c r="B71" i="10"/>
  <c r="B67" i="10"/>
  <c r="B63" i="10"/>
  <c r="B59" i="10"/>
  <c r="B55" i="10"/>
  <c r="B51" i="10"/>
  <c r="B47" i="10"/>
  <c r="B43" i="10"/>
  <c r="B39" i="10"/>
  <c r="B35" i="10"/>
  <c r="B31" i="10"/>
  <c r="B27" i="10"/>
  <c r="B23" i="10"/>
  <c r="B19" i="10"/>
  <c r="B15" i="10"/>
  <c r="C199" i="10"/>
  <c r="C195" i="10"/>
  <c r="C191" i="10"/>
  <c r="C187" i="10"/>
  <c r="C183" i="10"/>
  <c r="C179" i="10"/>
  <c r="C173" i="10"/>
  <c r="C165" i="10"/>
  <c r="C157" i="10"/>
  <c r="C149" i="10"/>
  <c r="C141" i="10"/>
  <c r="C133" i="10"/>
  <c r="C125" i="10"/>
  <c r="C117" i="10"/>
  <c r="C109" i="10"/>
  <c r="C101" i="10"/>
  <c r="C93" i="10"/>
  <c r="C85" i="10"/>
  <c r="C77" i="10"/>
  <c r="C69" i="10"/>
  <c r="C61" i="10"/>
  <c r="C53" i="10"/>
  <c r="C45" i="10"/>
  <c r="C37" i="10"/>
  <c r="C29" i="10"/>
  <c r="C21" i="10"/>
  <c r="E193" i="10"/>
  <c r="E185" i="10"/>
  <c r="E177" i="10"/>
  <c r="E169" i="10"/>
  <c r="E161" i="10"/>
  <c r="E153" i="10"/>
  <c r="E145" i="10"/>
  <c r="E137" i="10"/>
  <c r="E129" i="10"/>
  <c r="E121" i="10"/>
  <c r="E113" i="10"/>
  <c r="E105" i="10"/>
  <c r="E97" i="10"/>
  <c r="E89" i="10"/>
  <c r="E81" i="10"/>
  <c r="E73" i="10"/>
  <c r="E65" i="10"/>
  <c r="E57" i="10"/>
  <c r="E49" i="10"/>
  <c r="E41" i="10"/>
  <c r="E9" i="10"/>
  <c r="F5" i="10"/>
  <c r="G185" i="10"/>
  <c r="G169" i="10"/>
  <c r="G153" i="10"/>
  <c r="G137" i="10"/>
  <c r="G121" i="10"/>
  <c r="G105" i="10"/>
  <c r="G89" i="10"/>
  <c r="G73" i="10"/>
  <c r="G57" i="10"/>
  <c r="G41" i="10"/>
  <c r="G25" i="10"/>
  <c r="H7" i="10"/>
  <c r="J7" i="10" s="1"/>
  <c r="J195" i="10"/>
  <c r="J179" i="10"/>
  <c r="J163" i="10"/>
  <c r="J147" i="10"/>
  <c r="J131" i="10"/>
  <c r="J115" i="10"/>
  <c r="J99" i="10"/>
  <c r="J83" i="10"/>
  <c r="J67" i="10"/>
  <c r="J39" i="10"/>
  <c r="K9" i="10"/>
  <c r="M185" i="10"/>
  <c r="M153" i="10"/>
  <c r="M121" i="10"/>
  <c r="M89" i="10"/>
  <c r="M57" i="10"/>
  <c r="M25" i="10"/>
  <c r="P195" i="10"/>
  <c r="P163" i="10"/>
  <c r="P131" i="10"/>
  <c r="P99" i="10"/>
  <c r="P67" i="10"/>
  <c r="P35" i="10"/>
  <c r="Q5" i="10"/>
  <c r="S181" i="10"/>
  <c r="S149" i="10"/>
  <c r="S117" i="10"/>
  <c r="S85" i="10"/>
  <c r="S53" i="10"/>
  <c r="S21" i="10"/>
  <c r="G13" i="10"/>
  <c r="BE200" i="7"/>
  <c r="BD200" i="7"/>
  <c r="BB200" i="7"/>
  <c r="BA200" i="7"/>
  <c r="AY200" i="7"/>
  <c r="AX200" i="7"/>
  <c r="AV200" i="7"/>
  <c r="AU200" i="7"/>
  <c r="AS200" i="7"/>
  <c r="AR200" i="7"/>
  <c r="AP200" i="7"/>
  <c r="AO200" i="7"/>
  <c r="AM200" i="7"/>
  <c r="AL200" i="7"/>
  <c r="BF200" i="7"/>
  <c r="BC200" i="7"/>
  <c r="AZ200" i="7"/>
  <c r="AW200" i="7"/>
  <c r="AT200" i="7"/>
  <c r="AQ200" i="7"/>
  <c r="AN200" i="7"/>
  <c r="BE198" i="7"/>
  <c r="BD198" i="7"/>
  <c r="BB198" i="7"/>
  <c r="BA198" i="7"/>
  <c r="AY198" i="7"/>
  <c r="AX198" i="7"/>
  <c r="AV198" i="7"/>
  <c r="AU198" i="7"/>
  <c r="AS198" i="7"/>
  <c r="AR198" i="7"/>
  <c r="AP198" i="7"/>
  <c r="AO198" i="7"/>
  <c r="AM198" i="7"/>
  <c r="AL198" i="7"/>
  <c r="BF198" i="7"/>
  <c r="BC198" i="7"/>
  <c r="AZ198" i="7"/>
  <c r="AW198" i="7"/>
  <c r="AT198" i="7"/>
  <c r="AQ198" i="7"/>
  <c r="AN198" i="7"/>
  <c r="BE196" i="7"/>
  <c r="BD196" i="7"/>
  <c r="BB196" i="7"/>
  <c r="BA196" i="7"/>
  <c r="AY196" i="7"/>
  <c r="AX196" i="7"/>
  <c r="AV196" i="7"/>
  <c r="AU196" i="7"/>
  <c r="AS196" i="7"/>
  <c r="AR196" i="7"/>
  <c r="AP196" i="7"/>
  <c r="AO196" i="7"/>
  <c r="AM196" i="7"/>
  <c r="AL196" i="7"/>
  <c r="BF196" i="7"/>
  <c r="BC196" i="7"/>
  <c r="AZ196" i="7"/>
  <c r="AW196" i="7"/>
  <c r="AT196" i="7"/>
  <c r="AQ196" i="7"/>
  <c r="AN196" i="7"/>
  <c r="BE194" i="7"/>
  <c r="BD194" i="7"/>
  <c r="BB194" i="7"/>
  <c r="BA194" i="7"/>
  <c r="AY194" i="7"/>
  <c r="AX194" i="7"/>
  <c r="AV194" i="7"/>
  <c r="AU194" i="7"/>
  <c r="AS194" i="7"/>
  <c r="AR194" i="7"/>
  <c r="AP194" i="7"/>
  <c r="AO194" i="7"/>
  <c r="AM194" i="7"/>
  <c r="AL194" i="7"/>
  <c r="BF194" i="7"/>
  <c r="BC194" i="7"/>
  <c r="AZ194" i="7"/>
  <c r="AW194" i="7"/>
  <c r="AT194" i="7"/>
  <c r="AQ194" i="7"/>
  <c r="AN194" i="7"/>
  <c r="BE192" i="7"/>
  <c r="BD192" i="7"/>
  <c r="BB192" i="7"/>
  <c r="BA192" i="7"/>
  <c r="AY192" i="7"/>
  <c r="AX192" i="7"/>
  <c r="AV192" i="7"/>
  <c r="AU192" i="7"/>
  <c r="AS192" i="7"/>
  <c r="AR192" i="7"/>
  <c r="AP192" i="7"/>
  <c r="AO192" i="7"/>
  <c r="AM192" i="7"/>
  <c r="AL192" i="7"/>
  <c r="BF192" i="7"/>
  <c r="BC192" i="7"/>
  <c r="AZ192" i="7"/>
  <c r="AW192" i="7"/>
  <c r="AT192" i="7"/>
  <c r="AQ192" i="7"/>
  <c r="AN192" i="7"/>
  <c r="BE190" i="7"/>
  <c r="BD190" i="7"/>
  <c r="BB190" i="7"/>
  <c r="BA190" i="7"/>
  <c r="AY190" i="7"/>
  <c r="AX190" i="7"/>
  <c r="AV190" i="7"/>
  <c r="AU190" i="7"/>
  <c r="AS190" i="7"/>
  <c r="AR190" i="7"/>
  <c r="AP190" i="7"/>
  <c r="AO190" i="7"/>
  <c r="AM190" i="7"/>
  <c r="AL190" i="7"/>
  <c r="BF190" i="7"/>
  <c r="BC190" i="7"/>
  <c r="AZ190" i="7"/>
  <c r="AW190" i="7"/>
  <c r="AT190" i="7"/>
  <c r="AQ190" i="7"/>
  <c r="AN190" i="7"/>
  <c r="BE188" i="7"/>
  <c r="BD188" i="7"/>
  <c r="BB188" i="7"/>
  <c r="BA188" i="7"/>
  <c r="AY188" i="7"/>
  <c r="AX188" i="7"/>
  <c r="AV188" i="7"/>
  <c r="AU188" i="7"/>
  <c r="AS188" i="7"/>
  <c r="AR188" i="7"/>
  <c r="AP188" i="7"/>
  <c r="AO188" i="7"/>
  <c r="AM188" i="7"/>
  <c r="AL188" i="7"/>
  <c r="BF188" i="7"/>
  <c r="BC188" i="7"/>
  <c r="AZ188" i="7"/>
  <c r="AW188" i="7"/>
  <c r="AT188" i="7"/>
  <c r="AQ188" i="7"/>
  <c r="AN188" i="7"/>
  <c r="BE186" i="7"/>
  <c r="BD186" i="7"/>
  <c r="BB186" i="7"/>
  <c r="BA186" i="7"/>
  <c r="AY186" i="7"/>
  <c r="AX186" i="7"/>
  <c r="AV186" i="7"/>
  <c r="AU186" i="7"/>
  <c r="AS186" i="7"/>
  <c r="AR186" i="7"/>
  <c r="AP186" i="7"/>
  <c r="AO186" i="7"/>
  <c r="AM186" i="7"/>
  <c r="AL186" i="7"/>
  <c r="BF186" i="7"/>
  <c r="BC186" i="7"/>
  <c r="AZ186" i="7"/>
  <c r="AW186" i="7"/>
  <c r="AT186" i="7"/>
  <c r="AQ186" i="7"/>
  <c r="AN186" i="7"/>
  <c r="BE184" i="7"/>
  <c r="BD184" i="7"/>
  <c r="BB184" i="7"/>
  <c r="BA184" i="7"/>
  <c r="AY184" i="7"/>
  <c r="AX184" i="7"/>
  <c r="AV184" i="7"/>
  <c r="AU184" i="7"/>
  <c r="AS184" i="7"/>
  <c r="AR184" i="7"/>
  <c r="AP184" i="7"/>
  <c r="AO184" i="7"/>
  <c r="AM184" i="7"/>
  <c r="AL184" i="7"/>
  <c r="BF184" i="7"/>
  <c r="BC184" i="7"/>
  <c r="AZ184" i="7"/>
  <c r="AW184" i="7"/>
  <c r="AT184" i="7"/>
  <c r="AQ184" i="7"/>
  <c r="AN184" i="7"/>
  <c r="BE182" i="7"/>
  <c r="BD182" i="7"/>
  <c r="BB182" i="7"/>
  <c r="BA182" i="7"/>
  <c r="AY182" i="7"/>
  <c r="AX182" i="7"/>
  <c r="AV182" i="7"/>
  <c r="AU182" i="7"/>
  <c r="AS182" i="7"/>
  <c r="AR182" i="7"/>
  <c r="AP182" i="7"/>
  <c r="AO182" i="7"/>
  <c r="AM182" i="7"/>
  <c r="AL182" i="7"/>
  <c r="BF182" i="7"/>
  <c r="BC182" i="7"/>
  <c r="AZ182" i="7"/>
  <c r="AW182" i="7"/>
  <c r="AT182" i="7"/>
  <c r="AQ182" i="7"/>
  <c r="AN182" i="7"/>
  <c r="BE180" i="7"/>
  <c r="BD180" i="7"/>
  <c r="BB180" i="7"/>
  <c r="BA180" i="7"/>
  <c r="AY180" i="7"/>
  <c r="AX180" i="7"/>
  <c r="AV180" i="7"/>
  <c r="AU180" i="7"/>
  <c r="AS180" i="7"/>
  <c r="AR180" i="7"/>
  <c r="AP180" i="7"/>
  <c r="AO180" i="7"/>
  <c r="AM180" i="7"/>
  <c r="AL180" i="7"/>
  <c r="BF180" i="7"/>
  <c r="BC180" i="7"/>
  <c r="AZ180" i="7"/>
  <c r="AW180" i="7"/>
  <c r="AT180" i="7"/>
  <c r="AQ180" i="7"/>
  <c r="AN180" i="7"/>
  <c r="BE178" i="7"/>
  <c r="BD178" i="7"/>
  <c r="BB178" i="7"/>
  <c r="BA178" i="7"/>
  <c r="AY178" i="7"/>
  <c r="AX178" i="7"/>
  <c r="AV178" i="7"/>
  <c r="AU178" i="7"/>
  <c r="AS178" i="7"/>
  <c r="AR178" i="7"/>
  <c r="AP178" i="7"/>
  <c r="AO178" i="7"/>
  <c r="AM178" i="7"/>
  <c r="AL178" i="7"/>
  <c r="BF178" i="7"/>
  <c r="BC178" i="7"/>
  <c r="AZ178" i="7"/>
  <c r="AW178" i="7"/>
  <c r="AT178" i="7"/>
  <c r="AQ178" i="7"/>
  <c r="AN178" i="7"/>
  <c r="BE176" i="7"/>
  <c r="BD176" i="7"/>
  <c r="BB176" i="7"/>
  <c r="BA176" i="7"/>
  <c r="AY176" i="7"/>
  <c r="AX176" i="7"/>
  <c r="AV176" i="7"/>
  <c r="AU176" i="7"/>
  <c r="AS176" i="7"/>
  <c r="AR176" i="7"/>
  <c r="AP176" i="7"/>
  <c r="AO176" i="7"/>
  <c r="AM176" i="7"/>
  <c r="AL176" i="7"/>
  <c r="BF176" i="7"/>
  <c r="BC176" i="7"/>
  <c r="AZ176" i="7"/>
  <c r="AW176" i="7"/>
  <c r="AT176" i="7"/>
  <c r="AQ176" i="7"/>
  <c r="AN176" i="7"/>
  <c r="BE174" i="7"/>
  <c r="BD174" i="7"/>
  <c r="BB174" i="7"/>
  <c r="BA174" i="7"/>
  <c r="AY174" i="7"/>
  <c r="AX174" i="7"/>
  <c r="AV174" i="7"/>
  <c r="AU174" i="7"/>
  <c r="AS174" i="7"/>
  <c r="AR174" i="7"/>
  <c r="AP174" i="7"/>
  <c r="AO174" i="7"/>
  <c r="AM174" i="7"/>
  <c r="AL174" i="7"/>
  <c r="BF174" i="7"/>
  <c r="BC174" i="7"/>
  <c r="AZ174" i="7"/>
  <c r="AW174" i="7"/>
  <c r="AT174" i="7"/>
  <c r="AQ174" i="7"/>
  <c r="AN174" i="7"/>
  <c r="BE172" i="7"/>
  <c r="BD172" i="7"/>
  <c r="BB172" i="7"/>
  <c r="BA172" i="7"/>
  <c r="AY172" i="7"/>
  <c r="AX172" i="7"/>
  <c r="AV172" i="7"/>
  <c r="AU172" i="7"/>
  <c r="AS172" i="7"/>
  <c r="AR172" i="7"/>
  <c r="AP172" i="7"/>
  <c r="AO172" i="7"/>
  <c r="AM172" i="7"/>
  <c r="AL172" i="7"/>
  <c r="BF172" i="7"/>
  <c r="BC172" i="7"/>
  <c r="AZ172" i="7"/>
  <c r="AW172" i="7"/>
  <c r="AT172" i="7"/>
  <c r="AQ172" i="7"/>
  <c r="AN172" i="7"/>
  <c r="BE170" i="7"/>
  <c r="BD170" i="7"/>
  <c r="BB170" i="7"/>
  <c r="BA170" i="7"/>
  <c r="AY170" i="7"/>
  <c r="AX170" i="7"/>
  <c r="AV170" i="7"/>
  <c r="AU170" i="7"/>
  <c r="AS170" i="7"/>
  <c r="AR170" i="7"/>
  <c r="AP170" i="7"/>
  <c r="AO170" i="7"/>
  <c r="AM170" i="7"/>
  <c r="AL170" i="7"/>
  <c r="BF170" i="7"/>
  <c r="BC170" i="7"/>
  <c r="AZ170" i="7"/>
  <c r="AW170" i="7"/>
  <c r="AT170" i="7"/>
  <c r="AQ170" i="7"/>
  <c r="AN170" i="7"/>
  <c r="BE168" i="7"/>
  <c r="BD168" i="7"/>
  <c r="BB168" i="7"/>
  <c r="BA168" i="7"/>
  <c r="AY168" i="7"/>
  <c r="AX168" i="7"/>
  <c r="AV168" i="7"/>
  <c r="AU168" i="7"/>
  <c r="AS168" i="7"/>
  <c r="AR168" i="7"/>
  <c r="AP168" i="7"/>
  <c r="AO168" i="7"/>
  <c r="AM168" i="7"/>
  <c r="AL168" i="7"/>
  <c r="BF168" i="7"/>
  <c r="BC168" i="7"/>
  <c r="AZ168" i="7"/>
  <c r="AW168" i="7"/>
  <c r="AT168" i="7"/>
  <c r="AQ168" i="7"/>
  <c r="AN168" i="7"/>
  <c r="BE166" i="7"/>
  <c r="BD166" i="7"/>
  <c r="BB166" i="7"/>
  <c r="BA166" i="7"/>
  <c r="AY166" i="7"/>
  <c r="AX166" i="7"/>
  <c r="AV166" i="7"/>
  <c r="AU166" i="7"/>
  <c r="AS166" i="7"/>
  <c r="AR166" i="7"/>
  <c r="AP166" i="7"/>
  <c r="AO166" i="7"/>
  <c r="AM166" i="7"/>
  <c r="AL166" i="7"/>
  <c r="BF166" i="7"/>
  <c r="BC166" i="7"/>
  <c r="AZ166" i="7"/>
  <c r="AW166" i="7"/>
  <c r="AT166" i="7"/>
  <c r="AQ166" i="7"/>
  <c r="AN166" i="7"/>
  <c r="BE164" i="7"/>
  <c r="BD164" i="7"/>
  <c r="BB164" i="7"/>
  <c r="BA164" i="7"/>
  <c r="AY164" i="7"/>
  <c r="AX164" i="7"/>
  <c r="AV164" i="7"/>
  <c r="AU164" i="7"/>
  <c r="AS164" i="7"/>
  <c r="AR164" i="7"/>
  <c r="AP164" i="7"/>
  <c r="AO164" i="7"/>
  <c r="AM164" i="7"/>
  <c r="AL164" i="7"/>
  <c r="BF164" i="7"/>
  <c r="BC164" i="7"/>
  <c r="AZ164" i="7"/>
  <c r="AW164" i="7"/>
  <c r="AT164" i="7"/>
  <c r="AQ164" i="7"/>
  <c r="AN164" i="7"/>
  <c r="BE162" i="7"/>
  <c r="BD162" i="7"/>
  <c r="BB162" i="7"/>
  <c r="BA162" i="7"/>
  <c r="AY162" i="7"/>
  <c r="AX162" i="7"/>
  <c r="AV162" i="7"/>
  <c r="AU162" i="7"/>
  <c r="AS162" i="7"/>
  <c r="AR162" i="7"/>
  <c r="AP162" i="7"/>
  <c r="AO162" i="7"/>
  <c r="AM162" i="7"/>
  <c r="AL162" i="7"/>
  <c r="BF162" i="7"/>
  <c r="BC162" i="7"/>
  <c r="AZ162" i="7"/>
  <c r="AW162" i="7"/>
  <c r="AT162" i="7"/>
  <c r="AQ162" i="7"/>
  <c r="AN162" i="7"/>
  <c r="BE160" i="7"/>
  <c r="BD160" i="7"/>
  <c r="BB160" i="7"/>
  <c r="BA160" i="7"/>
  <c r="AY160" i="7"/>
  <c r="AX160" i="7"/>
  <c r="AV160" i="7"/>
  <c r="AU160" i="7"/>
  <c r="AS160" i="7"/>
  <c r="AR160" i="7"/>
  <c r="AP160" i="7"/>
  <c r="AO160" i="7"/>
  <c r="AM160" i="7"/>
  <c r="AL160" i="7"/>
  <c r="BF160" i="7"/>
  <c r="BC160" i="7"/>
  <c r="AZ160" i="7"/>
  <c r="AW160" i="7"/>
  <c r="AT160" i="7"/>
  <c r="AQ160" i="7"/>
  <c r="AN160" i="7"/>
  <c r="BE158" i="7"/>
  <c r="BD158" i="7"/>
  <c r="BB158" i="7"/>
  <c r="BA158" i="7"/>
  <c r="AY158" i="7"/>
  <c r="AX158" i="7"/>
  <c r="AV158" i="7"/>
  <c r="AU158" i="7"/>
  <c r="AS158" i="7"/>
  <c r="AR158" i="7"/>
  <c r="AP158" i="7"/>
  <c r="AO158" i="7"/>
  <c r="AM158" i="7"/>
  <c r="AL158" i="7"/>
  <c r="BF158" i="7"/>
  <c r="BC158" i="7"/>
  <c r="AZ158" i="7"/>
  <c r="AW158" i="7"/>
  <c r="AT158" i="7"/>
  <c r="AQ158" i="7"/>
  <c r="AN158" i="7"/>
  <c r="BE156" i="7"/>
  <c r="BD156" i="7"/>
  <c r="BB156" i="7"/>
  <c r="BA156" i="7"/>
  <c r="AY156" i="7"/>
  <c r="AX156" i="7"/>
  <c r="AV156" i="7"/>
  <c r="AU156" i="7"/>
  <c r="AS156" i="7"/>
  <c r="AR156" i="7"/>
  <c r="AP156" i="7"/>
  <c r="AO156" i="7"/>
  <c r="AM156" i="7"/>
  <c r="AL156" i="7"/>
  <c r="BF156" i="7"/>
  <c r="BC156" i="7"/>
  <c r="AZ156" i="7"/>
  <c r="AW156" i="7"/>
  <c r="AT156" i="7"/>
  <c r="AQ156" i="7"/>
  <c r="AN156" i="7"/>
  <c r="BE154" i="7"/>
  <c r="BD154" i="7"/>
  <c r="BB154" i="7"/>
  <c r="BA154" i="7"/>
  <c r="AY154" i="7"/>
  <c r="AX154" i="7"/>
  <c r="AV154" i="7"/>
  <c r="AU154" i="7"/>
  <c r="AS154" i="7"/>
  <c r="AR154" i="7"/>
  <c r="AP154" i="7"/>
  <c r="AO154" i="7"/>
  <c r="AM154" i="7"/>
  <c r="AL154" i="7"/>
  <c r="BF154" i="7"/>
  <c r="BC154" i="7"/>
  <c r="AZ154" i="7"/>
  <c r="AW154" i="7"/>
  <c r="AT154" i="7"/>
  <c r="AQ154" i="7"/>
  <c r="AN154" i="7"/>
  <c r="BE152" i="7"/>
  <c r="BD152" i="7"/>
  <c r="BB152" i="7"/>
  <c r="BA152" i="7"/>
  <c r="AY152" i="7"/>
  <c r="AX152" i="7"/>
  <c r="AV152" i="7"/>
  <c r="AU152" i="7"/>
  <c r="AS152" i="7"/>
  <c r="AR152" i="7"/>
  <c r="AP152" i="7"/>
  <c r="AO152" i="7"/>
  <c r="AM152" i="7"/>
  <c r="AL152" i="7"/>
  <c r="BF152" i="7"/>
  <c r="BC152" i="7"/>
  <c r="AZ152" i="7"/>
  <c r="AW152" i="7"/>
  <c r="AT152" i="7"/>
  <c r="AQ152" i="7"/>
  <c r="AN152" i="7"/>
  <c r="BE150" i="7"/>
  <c r="BD150" i="7"/>
  <c r="BB150" i="7"/>
  <c r="BA150" i="7"/>
  <c r="AY150" i="7"/>
  <c r="AX150" i="7"/>
  <c r="AV150" i="7"/>
  <c r="AU150" i="7"/>
  <c r="AS150" i="7"/>
  <c r="AR150" i="7"/>
  <c r="AP150" i="7"/>
  <c r="AO150" i="7"/>
  <c r="AM150" i="7"/>
  <c r="AL150" i="7"/>
  <c r="BF150" i="7"/>
  <c r="BC150" i="7"/>
  <c r="AZ150" i="7"/>
  <c r="AW150" i="7"/>
  <c r="AT150" i="7"/>
  <c r="AQ150" i="7"/>
  <c r="AN150" i="7"/>
  <c r="BE148" i="7"/>
  <c r="BD148" i="7"/>
  <c r="BB148" i="7"/>
  <c r="BA148" i="7"/>
  <c r="AY148" i="7"/>
  <c r="AX148" i="7"/>
  <c r="AV148" i="7"/>
  <c r="AU148" i="7"/>
  <c r="AS148" i="7"/>
  <c r="AR148" i="7"/>
  <c r="AP148" i="7"/>
  <c r="AO148" i="7"/>
  <c r="AM148" i="7"/>
  <c r="AL148" i="7"/>
  <c r="BF148" i="7"/>
  <c r="BC148" i="7"/>
  <c r="AZ148" i="7"/>
  <c r="AW148" i="7"/>
  <c r="AT148" i="7"/>
  <c r="AQ148" i="7"/>
  <c r="AN148" i="7"/>
  <c r="BE146" i="7"/>
  <c r="BD146" i="7"/>
  <c r="BB146" i="7"/>
  <c r="BA146" i="7"/>
  <c r="AY146" i="7"/>
  <c r="AX146" i="7"/>
  <c r="AV146" i="7"/>
  <c r="AU146" i="7"/>
  <c r="AS146" i="7"/>
  <c r="AR146" i="7"/>
  <c r="AP146" i="7"/>
  <c r="AO146" i="7"/>
  <c r="AM146" i="7"/>
  <c r="AL146" i="7"/>
  <c r="BF146" i="7"/>
  <c r="BC146" i="7"/>
  <c r="AZ146" i="7"/>
  <c r="AW146" i="7"/>
  <c r="AT146" i="7"/>
  <c r="AQ146" i="7"/>
  <c r="AN146" i="7"/>
  <c r="BE144" i="7"/>
  <c r="BD144" i="7"/>
  <c r="BB144" i="7"/>
  <c r="BA144" i="7"/>
  <c r="AY144" i="7"/>
  <c r="AX144" i="7"/>
  <c r="AV144" i="7"/>
  <c r="AU144" i="7"/>
  <c r="AS144" i="7"/>
  <c r="AR144" i="7"/>
  <c r="AP144" i="7"/>
  <c r="AO144" i="7"/>
  <c r="AM144" i="7"/>
  <c r="AL144" i="7"/>
  <c r="BF144" i="7"/>
  <c r="BC144" i="7"/>
  <c r="AZ144" i="7"/>
  <c r="AW144" i="7"/>
  <c r="AT144" i="7"/>
  <c r="AQ144" i="7"/>
  <c r="AN144" i="7"/>
  <c r="BE142" i="7"/>
  <c r="BD142" i="7"/>
  <c r="BB142" i="7"/>
  <c r="BA142" i="7"/>
  <c r="AY142" i="7"/>
  <c r="AX142" i="7"/>
  <c r="AV142" i="7"/>
  <c r="AU142" i="7"/>
  <c r="AS142" i="7"/>
  <c r="AR142" i="7"/>
  <c r="AP142" i="7"/>
  <c r="AO142" i="7"/>
  <c r="AM142" i="7"/>
  <c r="AL142" i="7"/>
  <c r="BF142" i="7"/>
  <c r="BC142" i="7"/>
  <c r="AZ142" i="7"/>
  <c r="AW142" i="7"/>
  <c r="AT142" i="7"/>
  <c r="AQ142" i="7"/>
  <c r="AN142" i="7"/>
  <c r="BE140" i="7"/>
  <c r="BD140" i="7"/>
  <c r="BB140" i="7"/>
  <c r="BA140" i="7"/>
  <c r="AY140" i="7"/>
  <c r="AX140" i="7"/>
  <c r="AV140" i="7"/>
  <c r="AU140" i="7"/>
  <c r="AS140" i="7"/>
  <c r="AR140" i="7"/>
  <c r="AP140" i="7"/>
  <c r="AO140" i="7"/>
  <c r="AM140" i="7"/>
  <c r="AL140" i="7"/>
  <c r="BF140" i="7"/>
  <c r="BC140" i="7"/>
  <c r="AZ140" i="7"/>
  <c r="AW140" i="7"/>
  <c r="AT140" i="7"/>
  <c r="AQ140" i="7"/>
  <c r="AN140" i="7"/>
  <c r="BE138" i="7"/>
  <c r="BD138" i="7"/>
  <c r="BB138" i="7"/>
  <c r="BA138" i="7"/>
  <c r="AY138" i="7"/>
  <c r="AX138" i="7"/>
  <c r="AV138" i="7"/>
  <c r="AU138" i="7"/>
  <c r="AS138" i="7"/>
  <c r="AR138" i="7"/>
  <c r="AP138" i="7"/>
  <c r="AO138" i="7"/>
  <c r="AM138" i="7"/>
  <c r="AL138" i="7"/>
  <c r="BF138" i="7"/>
  <c r="BC138" i="7"/>
  <c r="AZ138" i="7"/>
  <c r="AW138" i="7"/>
  <c r="AT138" i="7"/>
  <c r="AQ138" i="7"/>
  <c r="AN138" i="7"/>
  <c r="BE136" i="7"/>
  <c r="BD136" i="7"/>
  <c r="BB136" i="7"/>
  <c r="BA136" i="7"/>
  <c r="AY136" i="7"/>
  <c r="AX136" i="7"/>
  <c r="AV136" i="7"/>
  <c r="AU136" i="7"/>
  <c r="AS136" i="7"/>
  <c r="AR136" i="7"/>
  <c r="AP136" i="7"/>
  <c r="AO136" i="7"/>
  <c r="AM136" i="7"/>
  <c r="AL136" i="7"/>
  <c r="BF136" i="7"/>
  <c r="BC136" i="7"/>
  <c r="AZ136" i="7"/>
  <c r="AW136" i="7"/>
  <c r="AT136" i="7"/>
  <c r="AQ136" i="7"/>
  <c r="AN136" i="7"/>
  <c r="BE134" i="7"/>
  <c r="BD134" i="7"/>
  <c r="BB134" i="7"/>
  <c r="BA134" i="7"/>
  <c r="AY134" i="7"/>
  <c r="AX134" i="7"/>
  <c r="AV134" i="7"/>
  <c r="AU134" i="7"/>
  <c r="AS134" i="7"/>
  <c r="AR134" i="7"/>
  <c r="AP134" i="7"/>
  <c r="AO134" i="7"/>
  <c r="AM134" i="7"/>
  <c r="AL134" i="7"/>
  <c r="BF134" i="7"/>
  <c r="BC134" i="7"/>
  <c r="AZ134" i="7"/>
  <c r="AW134" i="7"/>
  <c r="AT134" i="7"/>
  <c r="AQ134" i="7"/>
  <c r="AN134" i="7"/>
  <c r="BE132" i="7"/>
  <c r="BD132" i="7"/>
  <c r="BB132" i="7"/>
  <c r="BA132" i="7"/>
  <c r="AY132" i="7"/>
  <c r="AX132" i="7"/>
  <c r="AV132" i="7"/>
  <c r="AU132" i="7"/>
  <c r="AS132" i="7"/>
  <c r="AR132" i="7"/>
  <c r="AP132" i="7"/>
  <c r="AO132" i="7"/>
  <c r="AM132" i="7"/>
  <c r="AL132" i="7"/>
  <c r="BF132" i="7"/>
  <c r="BC132" i="7"/>
  <c r="AZ132" i="7"/>
  <c r="AW132" i="7"/>
  <c r="AT132" i="7"/>
  <c r="AQ132" i="7"/>
  <c r="AN132" i="7"/>
  <c r="AK132" i="7"/>
  <c r="BE130" i="7"/>
  <c r="BD130" i="7"/>
  <c r="BB130" i="7"/>
  <c r="BA130" i="7"/>
  <c r="AY130" i="7"/>
  <c r="AX130" i="7"/>
  <c r="AV130" i="7"/>
  <c r="AU130" i="7"/>
  <c r="AS130" i="7"/>
  <c r="AR130" i="7"/>
  <c r="AP130" i="7"/>
  <c r="AO130" i="7"/>
  <c r="AM130" i="7"/>
  <c r="AL130" i="7"/>
  <c r="BF130" i="7"/>
  <c r="BC130" i="7"/>
  <c r="AZ130" i="7"/>
  <c r="AW130" i="7"/>
  <c r="AT130" i="7"/>
  <c r="AQ130" i="7"/>
  <c r="AN130" i="7"/>
  <c r="AK130" i="7"/>
  <c r="BE128" i="7"/>
  <c r="BD128" i="7"/>
  <c r="BB128" i="7"/>
  <c r="BA128" i="7"/>
  <c r="AY128" i="7"/>
  <c r="AX128" i="7"/>
  <c r="AV128" i="7"/>
  <c r="AU128" i="7"/>
  <c r="AS128" i="7"/>
  <c r="AR128" i="7"/>
  <c r="AP128" i="7"/>
  <c r="AO128" i="7"/>
  <c r="AM128" i="7"/>
  <c r="AL128" i="7"/>
  <c r="BF128" i="7"/>
  <c r="BC128" i="7"/>
  <c r="AZ128" i="7"/>
  <c r="AW128" i="7"/>
  <c r="AT128" i="7"/>
  <c r="AQ128" i="7"/>
  <c r="AN128" i="7"/>
  <c r="AK128" i="7"/>
  <c r="BE126" i="7"/>
  <c r="BD126" i="7"/>
  <c r="BB126" i="7"/>
  <c r="BA126" i="7"/>
  <c r="AY126" i="7"/>
  <c r="AX126" i="7"/>
  <c r="AV126" i="7"/>
  <c r="AU126" i="7"/>
  <c r="AS126" i="7"/>
  <c r="AR126" i="7"/>
  <c r="AP126" i="7"/>
  <c r="AO126" i="7"/>
  <c r="AM126" i="7"/>
  <c r="AL126" i="7"/>
  <c r="BF126" i="7"/>
  <c r="BC126" i="7"/>
  <c r="AZ126" i="7"/>
  <c r="AW126" i="7"/>
  <c r="AT126" i="7"/>
  <c r="AQ126" i="7"/>
  <c r="AN126" i="7"/>
  <c r="AK126" i="7"/>
  <c r="BE124" i="7"/>
  <c r="BD124" i="7"/>
  <c r="BB124" i="7"/>
  <c r="BA124" i="7"/>
  <c r="AY124" i="7"/>
  <c r="AX124" i="7"/>
  <c r="AV124" i="7"/>
  <c r="AU124" i="7"/>
  <c r="AS124" i="7"/>
  <c r="AR124" i="7"/>
  <c r="AP124" i="7"/>
  <c r="AO124" i="7"/>
  <c r="AM124" i="7"/>
  <c r="AL124" i="7"/>
  <c r="BF124" i="7"/>
  <c r="BC124" i="7"/>
  <c r="AZ124" i="7"/>
  <c r="AW124" i="7"/>
  <c r="AT124" i="7"/>
  <c r="AQ124" i="7"/>
  <c r="AN124" i="7"/>
  <c r="AK124" i="7"/>
  <c r="BE122" i="7"/>
  <c r="BD122" i="7"/>
  <c r="BB122" i="7"/>
  <c r="BA122" i="7"/>
  <c r="AY122" i="7"/>
  <c r="AX122" i="7"/>
  <c r="AV122" i="7"/>
  <c r="AU122" i="7"/>
  <c r="AS122" i="7"/>
  <c r="AR122" i="7"/>
  <c r="AP122" i="7"/>
  <c r="AO122" i="7"/>
  <c r="AM122" i="7"/>
  <c r="AL122" i="7"/>
  <c r="BF122" i="7"/>
  <c r="BC122" i="7"/>
  <c r="AZ122" i="7"/>
  <c r="AW122" i="7"/>
  <c r="AT122" i="7"/>
  <c r="AQ122" i="7"/>
  <c r="AN122" i="7"/>
  <c r="AK122" i="7"/>
  <c r="BE120" i="7"/>
  <c r="BD120" i="7"/>
  <c r="BB120" i="7"/>
  <c r="BA120" i="7"/>
  <c r="AY120" i="7"/>
  <c r="AX120" i="7"/>
  <c r="AV120" i="7"/>
  <c r="AU120" i="7"/>
  <c r="AS120" i="7"/>
  <c r="AR120" i="7"/>
  <c r="AP120" i="7"/>
  <c r="AO120" i="7"/>
  <c r="AM120" i="7"/>
  <c r="AL120" i="7"/>
  <c r="BF120" i="7"/>
  <c r="BC120" i="7"/>
  <c r="AZ120" i="7"/>
  <c r="AW120" i="7"/>
  <c r="AT120" i="7"/>
  <c r="AQ120" i="7"/>
  <c r="AN120" i="7"/>
  <c r="AK120" i="7"/>
  <c r="BE118" i="7"/>
  <c r="BD118" i="7"/>
  <c r="BB118" i="7"/>
  <c r="BA118" i="7"/>
  <c r="AY118" i="7"/>
  <c r="AX118" i="7"/>
  <c r="AV118" i="7"/>
  <c r="AU118" i="7"/>
  <c r="AS118" i="7"/>
  <c r="AR118" i="7"/>
  <c r="AP118" i="7"/>
  <c r="AO118" i="7"/>
  <c r="AM118" i="7"/>
  <c r="AL118" i="7"/>
  <c r="BF118" i="7"/>
  <c r="BC118" i="7"/>
  <c r="AZ118" i="7"/>
  <c r="AW118" i="7"/>
  <c r="AT118" i="7"/>
  <c r="AQ118" i="7"/>
  <c r="AN118" i="7"/>
  <c r="AK118" i="7"/>
  <c r="BE116" i="7"/>
  <c r="BD116" i="7"/>
  <c r="BB116" i="7"/>
  <c r="BA116" i="7"/>
  <c r="AY116" i="7"/>
  <c r="AX116" i="7"/>
  <c r="AV116" i="7"/>
  <c r="AU116" i="7"/>
  <c r="AS116" i="7"/>
  <c r="AR116" i="7"/>
  <c r="AP116" i="7"/>
  <c r="AO116" i="7"/>
  <c r="AM116" i="7"/>
  <c r="AL116" i="7"/>
  <c r="BF116" i="7"/>
  <c r="BC116" i="7"/>
  <c r="AZ116" i="7"/>
  <c r="AW116" i="7"/>
  <c r="AT116" i="7"/>
  <c r="AQ116" i="7"/>
  <c r="AN116" i="7"/>
  <c r="AK116" i="7"/>
  <c r="BE114" i="7"/>
  <c r="BD114" i="7"/>
  <c r="BB114" i="7"/>
  <c r="BA114" i="7"/>
  <c r="AY114" i="7"/>
  <c r="AX114" i="7"/>
  <c r="AV114" i="7"/>
  <c r="AU114" i="7"/>
  <c r="AS114" i="7"/>
  <c r="AR114" i="7"/>
  <c r="AP114" i="7"/>
  <c r="AO114" i="7"/>
  <c r="AM114" i="7"/>
  <c r="AL114" i="7"/>
  <c r="BF114" i="7"/>
  <c r="BC114" i="7"/>
  <c r="AZ114" i="7"/>
  <c r="AW114" i="7"/>
  <c r="AT114" i="7"/>
  <c r="AQ114" i="7"/>
  <c r="AN114" i="7"/>
  <c r="AK114" i="7"/>
  <c r="BE112" i="7"/>
  <c r="BD112" i="7"/>
  <c r="BB112" i="7"/>
  <c r="BA112" i="7"/>
  <c r="AY112" i="7"/>
  <c r="AX112" i="7"/>
  <c r="AV112" i="7"/>
  <c r="AU112" i="7"/>
  <c r="AS112" i="7"/>
  <c r="AR112" i="7"/>
  <c r="AP112" i="7"/>
  <c r="AO112" i="7"/>
  <c r="AM112" i="7"/>
  <c r="AL112" i="7"/>
  <c r="BF112" i="7"/>
  <c r="BC112" i="7"/>
  <c r="AZ112" i="7"/>
  <c r="AW112" i="7"/>
  <c r="AT112" i="7"/>
  <c r="AQ112" i="7"/>
  <c r="AN112" i="7"/>
  <c r="AK112" i="7"/>
  <c r="BE110" i="7"/>
  <c r="BD110" i="7"/>
  <c r="BB110" i="7"/>
  <c r="BA110" i="7"/>
  <c r="AY110" i="7"/>
  <c r="AX110" i="7"/>
  <c r="AV110" i="7"/>
  <c r="AU110" i="7"/>
  <c r="AS110" i="7"/>
  <c r="AR110" i="7"/>
  <c r="AP110" i="7"/>
  <c r="AO110" i="7"/>
  <c r="AM110" i="7"/>
  <c r="AL110" i="7"/>
  <c r="BF110" i="7"/>
  <c r="BC110" i="7"/>
  <c r="AZ110" i="7"/>
  <c r="AW110" i="7"/>
  <c r="AT110" i="7"/>
  <c r="AQ110" i="7"/>
  <c r="AN110" i="7"/>
  <c r="AK110" i="7"/>
  <c r="BE108" i="7"/>
  <c r="BD108" i="7"/>
  <c r="BB108" i="7"/>
  <c r="BA108" i="7"/>
  <c r="AY108" i="7"/>
  <c r="AX108" i="7"/>
  <c r="AV108" i="7"/>
  <c r="AU108" i="7"/>
  <c r="AS108" i="7"/>
  <c r="AR108" i="7"/>
  <c r="AP108" i="7"/>
  <c r="AO108" i="7"/>
  <c r="AM108" i="7"/>
  <c r="AL108" i="7"/>
  <c r="BF108" i="7"/>
  <c r="BC108" i="7"/>
  <c r="AZ108" i="7"/>
  <c r="AW108" i="7"/>
  <c r="AT108" i="7"/>
  <c r="AQ108" i="7"/>
  <c r="AN108" i="7"/>
  <c r="AK108" i="7"/>
  <c r="BE106" i="7"/>
  <c r="BD106" i="7"/>
  <c r="BB106" i="7"/>
  <c r="BA106" i="7"/>
  <c r="AY106" i="7"/>
  <c r="AX106" i="7"/>
  <c r="AV106" i="7"/>
  <c r="AU106" i="7"/>
  <c r="AS106" i="7"/>
  <c r="AR106" i="7"/>
  <c r="AP106" i="7"/>
  <c r="AO106" i="7"/>
  <c r="AM106" i="7"/>
  <c r="AL106" i="7"/>
  <c r="BF106" i="7"/>
  <c r="BC106" i="7"/>
  <c r="AZ106" i="7"/>
  <c r="AW106" i="7"/>
  <c r="AT106" i="7"/>
  <c r="AQ106" i="7"/>
  <c r="AN106" i="7"/>
  <c r="AK106" i="7"/>
  <c r="BE104" i="7"/>
  <c r="BD104" i="7"/>
  <c r="BB104" i="7"/>
  <c r="BA104" i="7"/>
  <c r="AY104" i="7"/>
  <c r="AX104" i="7"/>
  <c r="AV104" i="7"/>
  <c r="AU104" i="7"/>
  <c r="AS104" i="7"/>
  <c r="AR104" i="7"/>
  <c r="AP104" i="7"/>
  <c r="AO104" i="7"/>
  <c r="AM104" i="7"/>
  <c r="AL104" i="7"/>
  <c r="BF104" i="7"/>
  <c r="BC104" i="7"/>
  <c r="AZ104" i="7"/>
  <c r="AW104" i="7"/>
  <c r="AT104" i="7"/>
  <c r="AQ104" i="7"/>
  <c r="AN104" i="7"/>
  <c r="AK104" i="7"/>
  <c r="BE102" i="7"/>
  <c r="BD102" i="7"/>
  <c r="BB102" i="7"/>
  <c r="BA102" i="7"/>
  <c r="AY102" i="7"/>
  <c r="AX102" i="7"/>
  <c r="AV102" i="7"/>
  <c r="AU102" i="7"/>
  <c r="AS102" i="7"/>
  <c r="AR102" i="7"/>
  <c r="AP102" i="7"/>
  <c r="AO102" i="7"/>
  <c r="AM102" i="7"/>
  <c r="AL102" i="7"/>
  <c r="BF102" i="7"/>
  <c r="BC102" i="7"/>
  <c r="AZ102" i="7"/>
  <c r="AW102" i="7"/>
  <c r="AT102" i="7"/>
  <c r="AQ102" i="7"/>
  <c r="AN102" i="7"/>
  <c r="AK102" i="7"/>
  <c r="BE100" i="7"/>
  <c r="BD100" i="7"/>
  <c r="BB100" i="7"/>
  <c r="BA100" i="7"/>
  <c r="AY100" i="7"/>
  <c r="AX100" i="7"/>
  <c r="AV100" i="7"/>
  <c r="AU100" i="7"/>
  <c r="AS100" i="7"/>
  <c r="AR100" i="7"/>
  <c r="AP100" i="7"/>
  <c r="AO100" i="7"/>
  <c r="AM100" i="7"/>
  <c r="AL100" i="7"/>
  <c r="BF100" i="7"/>
  <c r="BC100" i="7"/>
  <c r="AZ100" i="7"/>
  <c r="AW100" i="7"/>
  <c r="AT100" i="7"/>
  <c r="AQ100" i="7"/>
  <c r="AN100" i="7"/>
  <c r="AK100" i="7"/>
  <c r="BE98" i="7"/>
  <c r="BD98" i="7"/>
  <c r="BB98" i="7"/>
  <c r="BA98" i="7"/>
  <c r="AY98" i="7"/>
  <c r="AX98" i="7"/>
  <c r="AV98" i="7"/>
  <c r="AU98" i="7"/>
  <c r="AS98" i="7"/>
  <c r="AR98" i="7"/>
  <c r="AP98" i="7"/>
  <c r="AO98" i="7"/>
  <c r="AM98" i="7"/>
  <c r="AL98" i="7"/>
  <c r="BF98" i="7"/>
  <c r="BC98" i="7"/>
  <c r="AZ98" i="7"/>
  <c r="AW98" i="7"/>
  <c r="AT98" i="7"/>
  <c r="AQ98" i="7"/>
  <c r="AN98" i="7"/>
  <c r="AK98" i="7"/>
  <c r="BE96" i="7"/>
  <c r="BD96" i="7"/>
  <c r="BB96" i="7"/>
  <c r="BA96" i="7"/>
  <c r="AY96" i="7"/>
  <c r="AX96" i="7"/>
  <c r="AV96" i="7"/>
  <c r="AU96" i="7"/>
  <c r="AS96" i="7"/>
  <c r="AR96" i="7"/>
  <c r="AP96" i="7"/>
  <c r="AO96" i="7"/>
  <c r="AM96" i="7"/>
  <c r="AL96" i="7"/>
  <c r="BF96" i="7"/>
  <c r="BC96" i="7"/>
  <c r="AZ96" i="7"/>
  <c r="AW96" i="7"/>
  <c r="AT96" i="7"/>
  <c r="AQ96" i="7"/>
  <c r="AN96" i="7"/>
  <c r="AK96" i="7"/>
  <c r="BE94" i="7"/>
  <c r="BD94" i="7"/>
  <c r="BB94" i="7"/>
  <c r="BA94" i="7"/>
  <c r="AY94" i="7"/>
  <c r="AX94" i="7"/>
  <c r="AV94" i="7"/>
  <c r="AU94" i="7"/>
  <c r="AS94" i="7"/>
  <c r="AR94" i="7"/>
  <c r="AP94" i="7"/>
  <c r="AO94" i="7"/>
  <c r="AM94" i="7"/>
  <c r="AL94" i="7"/>
  <c r="BF94" i="7"/>
  <c r="BC94" i="7"/>
  <c r="AZ94" i="7"/>
  <c r="AW94" i="7"/>
  <c r="AT94" i="7"/>
  <c r="AQ94" i="7"/>
  <c r="AN94" i="7"/>
  <c r="AK94" i="7"/>
  <c r="BE92" i="7"/>
  <c r="BD92" i="7"/>
  <c r="BB92" i="7"/>
  <c r="BA92" i="7"/>
  <c r="AY92" i="7"/>
  <c r="AX92" i="7"/>
  <c r="AV92" i="7"/>
  <c r="AU92" i="7"/>
  <c r="AS92" i="7"/>
  <c r="AR92" i="7"/>
  <c r="AP92" i="7"/>
  <c r="AO92" i="7"/>
  <c r="AM92" i="7"/>
  <c r="AL92" i="7"/>
  <c r="BF92" i="7"/>
  <c r="BC92" i="7"/>
  <c r="AZ92" i="7"/>
  <c r="AW92" i="7"/>
  <c r="AT92" i="7"/>
  <c r="AQ92" i="7"/>
  <c r="AN92" i="7"/>
  <c r="AK92" i="7"/>
  <c r="BE90" i="7"/>
  <c r="BD90" i="7"/>
  <c r="BB90" i="7"/>
  <c r="BA90" i="7"/>
  <c r="AY90" i="7"/>
  <c r="AX90" i="7"/>
  <c r="AV90" i="7"/>
  <c r="AU90" i="7"/>
  <c r="AS90" i="7"/>
  <c r="AR90" i="7"/>
  <c r="AP90" i="7"/>
  <c r="AO90" i="7"/>
  <c r="AM90" i="7"/>
  <c r="AL90" i="7"/>
  <c r="BF90" i="7"/>
  <c r="BC90" i="7"/>
  <c r="AZ90" i="7"/>
  <c r="AW90" i="7"/>
  <c r="AT90" i="7"/>
  <c r="AQ90" i="7"/>
  <c r="AN90" i="7"/>
  <c r="AK90" i="7"/>
  <c r="BE88" i="7"/>
  <c r="BD88" i="7"/>
  <c r="BB88" i="7"/>
  <c r="BA88" i="7"/>
  <c r="AY88" i="7"/>
  <c r="AX88" i="7"/>
  <c r="AV88" i="7"/>
  <c r="AU88" i="7"/>
  <c r="AS88" i="7"/>
  <c r="AR88" i="7"/>
  <c r="AP88" i="7"/>
  <c r="AO88" i="7"/>
  <c r="AM88" i="7"/>
  <c r="AL88" i="7"/>
  <c r="BF88" i="7"/>
  <c r="BC88" i="7"/>
  <c r="AZ88" i="7"/>
  <c r="AW88" i="7"/>
  <c r="AT88" i="7"/>
  <c r="AQ88" i="7"/>
  <c r="AN88" i="7"/>
  <c r="AK88" i="7"/>
  <c r="BE86" i="7"/>
  <c r="BD86" i="7"/>
  <c r="BB86" i="7"/>
  <c r="BA86" i="7"/>
  <c r="AY86" i="7"/>
  <c r="AX86" i="7"/>
  <c r="AV86" i="7"/>
  <c r="AU86" i="7"/>
  <c r="AS86" i="7"/>
  <c r="AR86" i="7"/>
  <c r="AP86" i="7"/>
  <c r="AO86" i="7"/>
  <c r="AM86" i="7"/>
  <c r="AL86" i="7"/>
  <c r="BF86" i="7"/>
  <c r="BC86" i="7"/>
  <c r="AZ86" i="7"/>
  <c r="AW86" i="7"/>
  <c r="AT86" i="7"/>
  <c r="AQ86" i="7"/>
  <c r="AN86" i="7"/>
  <c r="AK86" i="7"/>
  <c r="BE84" i="7"/>
  <c r="BD84" i="7"/>
  <c r="BB84" i="7"/>
  <c r="BA84" i="7"/>
  <c r="AY84" i="7"/>
  <c r="AX84" i="7"/>
  <c r="AV84" i="7"/>
  <c r="AU84" i="7"/>
  <c r="AS84" i="7"/>
  <c r="AR84" i="7"/>
  <c r="AP84" i="7"/>
  <c r="AO84" i="7"/>
  <c r="AM84" i="7"/>
  <c r="AL84" i="7"/>
  <c r="BF84" i="7"/>
  <c r="BC84" i="7"/>
  <c r="AZ84" i="7"/>
  <c r="AW84" i="7"/>
  <c r="AT84" i="7"/>
  <c r="AQ84" i="7"/>
  <c r="AN84" i="7"/>
  <c r="AK84" i="7"/>
  <c r="BE82" i="7"/>
  <c r="BD82" i="7"/>
  <c r="BB82" i="7"/>
  <c r="BA82" i="7"/>
  <c r="AY82" i="7"/>
  <c r="AX82" i="7"/>
  <c r="AV82" i="7"/>
  <c r="AU82" i="7"/>
  <c r="AS82" i="7"/>
  <c r="AR82" i="7"/>
  <c r="AP82" i="7"/>
  <c r="AO82" i="7"/>
  <c r="AM82" i="7"/>
  <c r="AL82" i="7"/>
  <c r="BF82" i="7"/>
  <c r="BC82" i="7"/>
  <c r="AZ82" i="7"/>
  <c r="AW82" i="7"/>
  <c r="AT82" i="7"/>
  <c r="AQ82" i="7"/>
  <c r="AN82" i="7"/>
  <c r="AK82" i="7"/>
  <c r="BE80" i="7"/>
  <c r="BD80" i="7"/>
  <c r="BB80" i="7"/>
  <c r="BA80" i="7"/>
  <c r="AY80" i="7"/>
  <c r="AX80" i="7"/>
  <c r="AV80" i="7"/>
  <c r="AU80" i="7"/>
  <c r="AS80" i="7"/>
  <c r="AR80" i="7"/>
  <c r="AP80" i="7"/>
  <c r="AO80" i="7"/>
  <c r="AM80" i="7"/>
  <c r="AL80" i="7"/>
  <c r="BF80" i="7"/>
  <c r="BC80" i="7"/>
  <c r="AZ80" i="7"/>
  <c r="AW80" i="7"/>
  <c r="AT80" i="7"/>
  <c r="AQ80" i="7"/>
  <c r="AN80" i="7"/>
  <c r="AK80" i="7"/>
  <c r="BE78" i="7"/>
  <c r="BD78" i="7"/>
  <c r="BB78" i="7"/>
  <c r="BA78" i="7"/>
  <c r="AY78" i="7"/>
  <c r="AX78" i="7"/>
  <c r="AV78" i="7"/>
  <c r="AU78" i="7"/>
  <c r="AS78" i="7"/>
  <c r="AR78" i="7"/>
  <c r="AP78" i="7"/>
  <c r="AO78" i="7"/>
  <c r="AM78" i="7"/>
  <c r="AL78" i="7"/>
  <c r="BF78" i="7"/>
  <c r="BC78" i="7"/>
  <c r="AZ78" i="7"/>
  <c r="AW78" i="7"/>
  <c r="AT78" i="7"/>
  <c r="AQ78" i="7"/>
  <c r="AN78" i="7"/>
  <c r="AK78" i="7"/>
  <c r="BE76" i="7"/>
  <c r="BD76" i="7"/>
  <c r="BB76" i="7"/>
  <c r="BA76" i="7"/>
  <c r="AY76" i="7"/>
  <c r="AX76" i="7"/>
  <c r="AV76" i="7"/>
  <c r="AU76" i="7"/>
  <c r="AS76" i="7"/>
  <c r="AR76" i="7"/>
  <c r="AP76" i="7"/>
  <c r="AO76" i="7"/>
  <c r="AM76" i="7"/>
  <c r="AL76" i="7"/>
  <c r="BF76" i="7"/>
  <c r="BC76" i="7"/>
  <c r="AZ76" i="7"/>
  <c r="AW76" i="7"/>
  <c r="AT76" i="7"/>
  <c r="AQ76" i="7"/>
  <c r="AN76" i="7"/>
  <c r="AK76" i="7"/>
  <c r="BE74" i="7"/>
  <c r="BD74" i="7"/>
  <c r="BB74" i="7"/>
  <c r="BA74" i="7"/>
  <c r="AY74" i="7"/>
  <c r="AX74" i="7"/>
  <c r="AV74" i="7"/>
  <c r="AU74" i="7"/>
  <c r="AS74" i="7"/>
  <c r="AR74" i="7"/>
  <c r="AP74" i="7"/>
  <c r="AO74" i="7"/>
  <c r="AM74" i="7"/>
  <c r="AL74" i="7"/>
  <c r="BF74" i="7"/>
  <c r="BC74" i="7"/>
  <c r="AZ74" i="7"/>
  <c r="AW74" i="7"/>
  <c r="AT74" i="7"/>
  <c r="AQ74" i="7"/>
  <c r="AN74" i="7"/>
  <c r="AK74" i="7"/>
  <c r="BE72" i="7"/>
  <c r="BD72" i="7"/>
  <c r="BB72" i="7"/>
  <c r="BA72" i="7"/>
  <c r="AY72" i="7"/>
  <c r="AX72" i="7"/>
  <c r="AV72" i="7"/>
  <c r="AU72" i="7"/>
  <c r="AS72" i="7"/>
  <c r="AR72" i="7"/>
  <c r="AP72" i="7"/>
  <c r="AO72" i="7"/>
  <c r="AM72" i="7"/>
  <c r="AL72" i="7"/>
  <c r="BF72" i="7"/>
  <c r="BC72" i="7"/>
  <c r="AZ72" i="7"/>
  <c r="AW72" i="7"/>
  <c r="AT72" i="7"/>
  <c r="AQ72" i="7"/>
  <c r="AN72" i="7"/>
  <c r="AK72" i="7"/>
  <c r="BE70" i="7"/>
  <c r="BD70" i="7"/>
  <c r="BB70" i="7"/>
  <c r="BA70" i="7"/>
  <c r="AY70" i="7"/>
  <c r="AX70" i="7"/>
  <c r="AV70" i="7"/>
  <c r="AU70" i="7"/>
  <c r="AS70" i="7"/>
  <c r="AR70" i="7"/>
  <c r="AP70" i="7"/>
  <c r="AO70" i="7"/>
  <c r="AM70" i="7"/>
  <c r="AL70" i="7"/>
  <c r="BF70" i="7"/>
  <c r="BC70" i="7"/>
  <c r="AZ70" i="7"/>
  <c r="AW70" i="7"/>
  <c r="AT70" i="7"/>
  <c r="AQ70" i="7"/>
  <c r="AN70" i="7"/>
  <c r="AK70" i="7"/>
  <c r="BE68" i="7"/>
  <c r="BD68" i="7"/>
  <c r="BB68" i="7"/>
  <c r="BA68" i="7"/>
  <c r="AY68" i="7"/>
  <c r="AX68" i="7"/>
  <c r="AV68" i="7"/>
  <c r="AU68" i="7"/>
  <c r="AS68" i="7"/>
  <c r="AR68" i="7"/>
  <c r="AP68" i="7"/>
  <c r="AO68" i="7"/>
  <c r="AM68" i="7"/>
  <c r="AL68" i="7"/>
  <c r="BF68" i="7"/>
  <c r="BC68" i="7"/>
  <c r="AZ68" i="7"/>
  <c r="AW68" i="7"/>
  <c r="AT68" i="7"/>
  <c r="AQ68" i="7"/>
  <c r="AN68" i="7"/>
  <c r="AK68" i="7"/>
  <c r="BE66" i="7"/>
  <c r="BD66" i="7"/>
  <c r="BB66" i="7"/>
  <c r="BA66" i="7"/>
  <c r="AY66" i="7"/>
  <c r="AX66" i="7"/>
  <c r="AV66" i="7"/>
  <c r="AU66" i="7"/>
  <c r="AS66" i="7"/>
  <c r="AR66" i="7"/>
  <c r="AP66" i="7"/>
  <c r="AO66" i="7"/>
  <c r="AM66" i="7"/>
  <c r="AL66" i="7"/>
  <c r="BF66" i="7"/>
  <c r="BC66" i="7"/>
  <c r="AZ66" i="7"/>
  <c r="AW66" i="7"/>
  <c r="AT66" i="7"/>
  <c r="AQ66" i="7"/>
  <c r="AN66" i="7"/>
  <c r="AK66" i="7"/>
  <c r="BE64" i="7"/>
  <c r="BD64" i="7"/>
  <c r="BB64" i="7"/>
  <c r="BA64" i="7"/>
  <c r="AY64" i="7"/>
  <c r="AX64" i="7"/>
  <c r="AV64" i="7"/>
  <c r="AU64" i="7"/>
  <c r="AS64" i="7"/>
  <c r="AR64" i="7"/>
  <c r="AP64" i="7"/>
  <c r="AO64" i="7"/>
  <c r="AM64" i="7"/>
  <c r="AL64" i="7"/>
  <c r="BF64" i="7"/>
  <c r="BC64" i="7"/>
  <c r="AZ64" i="7"/>
  <c r="AW64" i="7"/>
  <c r="AT64" i="7"/>
  <c r="AQ64" i="7"/>
  <c r="AN64" i="7"/>
  <c r="AK64" i="7"/>
  <c r="BE62" i="7"/>
  <c r="BD62" i="7"/>
  <c r="BB62" i="7"/>
  <c r="BA62" i="7"/>
  <c r="AY62" i="7"/>
  <c r="AX62" i="7"/>
  <c r="AV62" i="7"/>
  <c r="AU62" i="7"/>
  <c r="AS62" i="7"/>
  <c r="AR62" i="7"/>
  <c r="AP62" i="7"/>
  <c r="AO62" i="7"/>
  <c r="AM62" i="7"/>
  <c r="AL62" i="7"/>
  <c r="BF62" i="7"/>
  <c r="BC62" i="7"/>
  <c r="AZ62" i="7"/>
  <c r="AW62" i="7"/>
  <c r="AT62" i="7"/>
  <c r="AQ62" i="7"/>
  <c r="AN62" i="7"/>
  <c r="AK62" i="7"/>
  <c r="BE60" i="7"/>
  <c r="BD60" i="7"/>
  <c r="BB60" i="7"/>
  <c r="BA60" i="7"/>
  <c r="AY60" i="7"/>
  <c r="AX60" i="7"/>
  <c r="AV60" i="7"/>
  <c r="AU60" i="7"/>
  <c r="AS60" i="7"/>
  <c r="AR60" i="7"/>
  <c r="AP60" i="7"/>
  <c r="AO60" i="7"/>
  <c r="AM60" i="7"/>
  <c r="AL60" i="7"/>
  <c r="BF60" i="7"/>
  <c r="BC60" i="7"/>
  <c r="AZ60" i="7"/>
  <c r="AW60" i="7"/>
  <c r="AT60" i="7"/>
  <c r="AQ60" i="7"/>
  <c r="AN60" i="7"/>
  <c r="AK60" i="7"/>
  <c r="BE58" i="7"/>
  <c r="BD58" i="7"/>
  <c r="BB58" i="7"/>
  <c r="BA58" i="7"/>
  <c r="AY58" i="7"/>
  <c r="AX58" i="7"/>
  <c r="AV58" i="7"/>
  <c r="AU58" i="7"/>
  <c r="AS58" i="7"/>
  <c r="AR58" i="7"/>
  <c r="AP58" i="7"/>
  <c r="AO58" i="7"/>
  <c r="AM58" i="7"/>
  <c r="AL58" i="7"/>
  <c r="BF58" i="7"/>
  <c r="BC58" i="7"/>
  <c r="AZ58" i="7"/>
  <c r="AW58" i="7"/>
  <c r="AT58" i="7"/>
  <c r="AQ58" i="7"/>
  <c r="AN58" i="7"/>
  <c r="AK58" i="7"/>
  <c r="BE56" i="7"/>
  <c r="BD56" i="7"/>
  <c r="BB56" i="7"/>
  <c r="BA56" i="7"/>
  <c r="AY56" i="7"/>
  <c r="AX56" i="7"/>
  <c r="AV56" i="7"/>
  <c r="AU56" i="7"/>
  <c r="AS56" i="7"/>
  <c r="AR56" i="7"/>
  <c r="AP56" i="7"/>
  <c r="AO56" i="7"/>
  <c r="AM56" i="7"/>
  <c r="AL56" i="7"/>
  <c r="BF56" i="7"/>
  <c r="BC56" i="7"/>
  <c r="AZ56" i="7"/>
  <c r="AW56" i="7"/>
  <c r="AT56" i="7"/>
  <c r="AQ56" i="7"/>
  <c r="AN56" i="7"/>
  <c r="AK56" i="7"/>
  <c r="BE54" i="7"/>
  <c r="BD54" i="7"/>
  <c r="BB54" i="7"/>
  <c r="BA54" i="7"/>
  <c r="AY54" i="7"/>
  <c r="AX54" i="7"/>
  <c r="AV54" i="7"/>
  <c r="AU54" i="7"/>
  <c r="AS54" i="7"/>
  <c r="AR54" i="7"/>
  <c r="AP54" i="7"/>
  <c r="AO54" i="7"/>
  <c r="AM54" i="7"/>
  <c r="AL54" i="7"/>
  <c r="BF54" i="7"/>
  <c r="BC54" i="7"/>
  <c r="AZ54" i="7"/>
  <c r="AW54" i="7"/>
  <c r="AT54" i="7"/>
  <c r="AQ54" i="7"/>
  <c r="AN54" i="7"/>
  <c r="AK54" i="7"/>
  <c r="BE52" i="7"/>
  <c r="BD52" i="7"/>
  <c r="BB52" i="7"/>
  <c r="BA52" i="7"/>
  <c r="AY52" i="7"/>
  <c r="AX52" i="7"/>
  <c r="AV52" i="7"/>
  <c r="AU52" i="7"/>
  <c r="AS52" i="7"/>
  <c r="AR52" i="7"/>
  <c r="AP52" i="7"/>
  <c r="AO52" i="7"/>
  <c r="AM52" i="7"/>
  <c r="AL52" i="7"/>
  <c r="BF52" i="7"/>
  <c r="BC52" i="7"/>
  <c r="AZ52" i="7"/>
  <c r="AW52" i="7"/>
  <c r="AT52" i="7"/>
  <c r="AQ52" i="7"/>
  <c r="AN52" i="7"/>
  <c r="AK52" i="7"/>
  <c r="BE50" i="7"/>
  <c r="BD50" i="7"/>
  <c r="BB50" i="7"/>
  <c r="BA50" i="7"/>
  <c r="AY50" i="7"/>
  <c r="AX50" i="7"/>
  <c r="AV50" i="7"/>
  <c r="AU50" i="7"/>
  <c r="AS50" i="7"/>
  <c r="AR50" i="7"/>
  <c r="AP50" i="7"/>
  <c r="AO50" i="7"/>
  <c r="AM50" i="7"/>
  <c r="AL50" i="7"/>
  <c r="BF50" i="7"/>
  <c r="BC50" i="7"/>
  <c r="AZ50" i="7"/>
  <c r="AW50" i="7"/>
  <c r="AT50" i="7"/>
  <c r="AQ50" i="7"/>
  <c r="AN50" i="7"/>
  <c r="AK50" i="7"/>
  <c r="BE48" i="7"/>
  <c r="BD48" i="7"/>
  <c r="BB48" i="7"/>
  <c r="BA48" i="7"/>
  <c r="AY48" i="7"/>
  <c r="AX48" i="7"/>
  <c r="AV48" i="7"/>
  <c r="AU48" i="7"/>
  <c r="AS48" i="7"/>
  <c r="AR48" i="7"/>
  <c r="AP48" i="7"/>
  <c r="AO48" i="7"/>
  <c r="AM48" i="7"/>
  <c r="AL48" i="7"/>
  <c r="BF48" i="7"/>
  <c r="BC48" i="7"/>
  <c r="AZ48" i="7"/>
  <c r="AW48" i="7"/>
  <c r="AT48" i="7"/>
  <c r="AQ48" i="7"/>
  <c r="AN48" i="7"/>
  <c r="AK48" i="7"/>
  <c r="BE46" i="7"/>
  <c r="BD46" i="7"/>
  <c r="BB46" i="7"/>
  <c r="BA46" i="7"/>
  <c r="AY46" i="7"/>
  <c r="AX46" i="7"/>
  <c r="AV46" i="7"/>
  <c r="AU46" i="7"/>
  <c r="AS46" i="7"/>
  <c r="AR46" i="7"/>
  <c r="AP46" i="7"/>
  <c r="AO46" i="7"/>
  <c r="AM46" i="7"/>
  <c r="AL46" i="7"/>
  <c r="BF46" i="7"/>
  <c r="BC46" i="7"/>
  <c r="AZ46" i="7"/>
  <c r="AW46" i="7"/>
  <c r="AT46" i="7"/>
  <c r="AQ46" i="7"/>
  <c r="AN46" i="7"/>
  <c r="AK46" i="7"/>
  <c r="BE44" i="7"/>
  <c r="BD44" i="7"/>
  <c r="BB44" i="7"/>
  <c r="BA44" i="7"/>
  <c r="AY44" i="7"/>
  <c r="AX44" i="7"/>
  <c r="AV44" i="7"/>
  <c r="AU44" i="7"/>
  <c r="AS44" i="7"/>
  <c r="AR44" i="7"/>
  <c r="AP44" i="7"/>
  <c r="AO44" i="7"/>
  <c r="AM44" i="7"/>
  <c r="AL44" i="7"/>
  <c r="BF44" i="7"/>
  <c r="BC44" i="7"/>
  <c r="AZ44" i="7"/>
  <c r="AW44" i="7"/>
  <c r="AT44" i="7"/>
  <c r="AQ44" i="7"/>
  <c r="AN44" i="7"/>
  <c r="AK44" i="7"/>
  <c r="BE42" i="7"/>
  <c r="BD42" i="7"/>
  <c r="BB42" i="7"/>
  <c r="BA42" i="7"/>
  <c r="AY42" i="7"/>
  <c r="AX42" i="7"/>
  <c r="AV42" i="7"/>
  <c r="AU42" i="7"/>
  <c r="AS42" i="7"/>
  <c r="AR42" i="7"/>
  <c r="AP42" i="7"/>
  <c r="AO42" i="7"/>
  <c r="AM42" i="7"/>
  <c r="AL42" i="7"/>
  <c r="BF42" i="7"/>
  <c r="BC42" i="7"/>
  <c r="AZ42" i="7"/>
  <c r="AW42" i="7"/>
  <c r="AT42" i="7"/>
  <c r="AQ42" i="7"/>
  <c r="AN42" i="7"/>
  <c r="AK42" i="7"/>
  <c r="BE40" i="7"/>
  <c r="BD40" i="7"/>
  <c r="BB40" i="7"/>
  <c r="BA40" i="7"/>
  <c r="AY40" i="7"/>
  <c r="AX40" i="7"/>
  <c r="AV40" i="7"/>
  <c r="AU40" i="7"/>
  <c r="AS40" i="7"/>
  <c r="AR40" i="7"/>
  <c r="AP40" i="7"/>
  <c r="AO40" i="7"/>
  <c r="AM40" i="7"/>
  <c r="AL40" i="7"/>
  <c r="BF40" i="7"/>
  <c r="BC40" i="7"/>
  <c r="AZ40" i="7"/>
  <c r="AW40" i="7"/>
  <c r="AT40" i="7"/>
  <c r="AQ40" i="7"/>
  <c r="AN40" i="7"/>
  <c r="AK40" i="7"/>
  <c r="BE38" i="7"/>
  <c r="BD38" i="7"/>
  <c r="BB38" i="7"/>
  <c r="BA38" i="7"/>
  <c r="AY38" i="7"/>
  <c r="AX38" i="7"/>
  <c r="AV38" i="7"/>
  <c r="AU38" i="7"/>
  <c r="AS38" i="7"/>
  <c r="AR38" i="7"/>
  <c r="AP38" i="7"/>
  <c r="AO38" i="7"/>
  <c r="AM38" i="7"/>
  <c r="AL38" i="7"/>
  <c r="BF38" i="7"/>
  <c r="BC38" i="7"/>
  <c r="AZ38" i="7"/>
  <c r="AW38" i="7"/>
  <c r="AT38" i="7"/>
  <c r="AQ38" i="7"/>
  <c r="AN38" i="7"/>
  <c r="AK38" i="7"/>
  <c r="BE36" i="7"/>
  <c r="BD36" i="7"/>
  <c r="BB36" i="7"/>
  <c r="BA36" i="7"/>
  <c r="AY36" i="7"/>
  <c r="AX36" i="7"/>
  <c r="AV36" i="7"/>
  <c r="AU36" i="7"/>
  <c r="AS36" i="7"/>
  <c r="AR36" i="7"/>
  <c r="AP36" i="7"/>
  <c r="AO36" i="7"/>
  <c r="AM36" i="7"/>
  <c r="AL36" i="7"/>
  <c r="BF36" i="7"/>
  <c r="BC36" i="7"/>
  <c r="AZ36" i="7"/>
  <c r="AW36" i="7"/>
  <c r="AT36" i="7"/>
  <c r="AQ36" i="7"/>
  <c r="AN36" i="7"/>
  <c r="AK36" i="7"/>
  <c r="BE34" i="7"/>
  <c r="BD34" i="7"/>
  <c r="BB34" i="7"/>
  <c r="BA34" i="7"/>
  <c r="AY34" i="7"/>
  <c r="AX34" i="7"/>
  <c r="AV34" i="7"/>
  <c r="AU34" i="7"/>
  <c r="AS34" i="7"/>
  <c r="AR34" i="7"/>
  <c r="AP34" i="7"/>
  <c r="AO34" i="7"/>
  <c r="AM34" i="7"/>
  <c r="AL34" i="7"/>
  <c r="BF34" i="7"/>
  <c r="BC34" i="7"/>
  <c r="AZ34" i="7"/>
  <c r="AW34" i="7"/>
  <c r="AT34" i="7"/>
  <c r="AQ34" i="7"/>
  <c r="AN34" i="7"/>
  <c r="AK34" i="7"/>
  <c r="BE32" i="7"/>
  <c r="BD32" i="7"/>
  <c r="BB32" i="7"/>
  <c r="BA32" i="7"/>
  <c r="AY32" i="7"/>
  <c r="AX32" i="7"/>
  <c r="AV32" i="7"/>
  <c r="AU32" i="7"/>
  <c r="AS32" i="7"/>
  <c r="AR32" i="7"/>
  <c r="AP32" i="7"/>
  <c r="AO32" i="7"/>
  <c r="AM32" i="7"/>
  <c r="AL32" i="7"/>
  <c r="BF32" i="7"/>
  <c r="BC32" i="7"/>
  <c r="AZ32" i="7"/>
  <c r="AW32" i="7"/>
  <c r="AT32" i="7"/>
  <c r="AQ32" i="7"/>
  <c r="AN32" i="7"/>
  <c r="AK32" i="7"/>
  <c r="BE30" i="7"/>
  <c r="BD30" i="7"/>
  <c r="BB30" i="7"/>
  <c r="BA30" i="7"/>
  <c r="AY30" i="7"/>
  <c r="AX30" i="7"/>
  <c r="AV30" i="7"/>
  <c r="AU30" i="7"/>
  <c r="AS30" i="7"/>
  <c r="AR30" i="7"/>
  <c r="AP30" i="7"/>
  <c r="AO30" i="7"/>
  <c r="AM30" i="7"/>
  <c r="AL30" i="7"/>
  <c r="BF30" i="7"/>
  <c r="BC30" i="7"/>
  <c r="AZ30" i="7"/>
  <c r="AW30" i="7"/>
  <c r="AT30" i="7"/>
  <c r="AQ30" i="7"/>
  <c r="AN30" i="7"/>
  <c r="AK30" i="7"/>
  <c r="BE28" i="7"/>
  <c r="BD28" i="7"/>
  <c r="BB28" i="7"/>
  <c r="BA28" i="7"/>
  <c r="AY28" i="7"/>
  <c r="AX28" i="7"/>
  <c r="AV28" i="7"/>
  <c r="AU28" i="7"/>
  <c r="AS28" i="7"/>
  <c r="AR28" i="7"/>
  <c r="AP28" i="7"/>
  <c r="AO28" i="7"/>
  <c r="AM28" i="7"/>
  <c r="AL28" i="7"/>
  <c r="BF28" i="7"/>
  <c r="BC28" i="7"/>
  <c r="AZ28" i="7"/>
  <c r="AW28" i="7"/>
  <c r="AT28" i="7"/>
  <c r="AQ28" i="7"/>
  <c r="AN28" i="7"/>
  <c r="AK28" i="7"/>
  <c r="BE26" i="7"/>
  <c r="BD26" i="7"/>
  <c r="BB26" i="7"/>
  <c r="BA26" i="7"/>
  <c r="AY26" i="7"/>
  <c r="AX26" i="7"/>
  <c r="AV26" i="7"/>
  <c r="AU26" i="7"/>
  <c r="AS26" i="7"/>
  <c r="AR26" i="7"/>
  <c r="AP26" i="7"/>
  <c r="AO26" i="7"/>
  <c r="AM26" i="7"/>
  <c r="AL26" i="7"/>
  <c r="BF26" i="7"/>
  <c r="BC26" i="7"/>
  <c r="AZ26" i="7"/>
  <c r="AW26" i="7"/>
  <c r="AT26" i="7"/>
  <c r="AQ26" i="7"/>
  <c r="AN26" i="7"/>
  <c r="AK26" i="7"/>
  <c r="BE24" i="7"/>
  <c r="BD24" i="7"/>
  <c r="BB24" i="7"/>
  <c r="BA24" i="7"/>
  <c r="AY24" i="7"/>
  <c r="AX24" i="7"/>
  <c r="AV24" i="7"/>
  <c r="AU24" i="7"/>
  <c r="AS24" i="7"/>
  <c r="AR24" i="7"/>
  <c r="AP24" i="7"/>
  <c r="AO24" i="7"/>
  <c r="AM24" i="7"/>
  <c r="AL24" i="7"/>
  <c r="BF24" i="7"/>
  <c r="BC24" i="7"/>
  <c r="AZ24" i="7"/>
  <c r="AW24" i="7"/>
  <c r="AT24" i="7"/>
  <c r="AQ24" i="7"/>
  <c r="AN24" i="7"/>
  <c r="AK24" i="7"/>
  <c r="BE22" i="7"/>
  <c r="BD22" i="7"/>
  <c r="BB22" i="7"/>
  <c r="BA22" i="7"/>
  <c r="AY22" i="7"/>
  <c r="AX22" i="7"/>
  <c r="AV22" i="7"/>
  <c r="AU22" i="7"/>
  <c r="AS22" i="7"/>
  <c r="AR22" i="7"/>
  <c r="AP22" i="7"/>
  <c r="AO22" i="7"/>
  <c r="AM22" i="7"/>
  <c r="AL22" i="7"/>
  <c r="BF22" i="7"/>
  <c r="BC22" i="7"/>
  <c r="AZ22" i="7"/>
  <c r="AW22" i="7"/>
  <c r="AT22" i="7"/>
  <c r="AQ22" i="7"/>
  <c r="AN22" i="7"/>
  <c r="AK22" i="7"/>
  <c r="BE20" i="7"/>
  <c r="BD20" i="7"/>
  <c r="BB20" i="7"/>
  <c r="BA20" i="7"/>
  <c r="AY20" i="7"/>
  <c r="AX20" i="7"/>
  <c r="AV20" i="7"/>
  <c r="AU20" i="7"/>
  <c r="AS20" i="7"/>
  <c r="AR20" i="7"/>
  <c r="AP20" i="7"/>
  <c r="AO20" i="7"/>
  <c r="AM20" i="7"/>
  <c r="AL20" i="7"/>
  <c r="BF20" i="7"/>
  <c r="BC20" i="7"/>
  <c r="AZ20" i="7"/>
  <c r="AW20" i="7"/>
  <c r="AT20" i="7"/>
  <c r="AQ20" i="7"/>
  <c r="AN20" i="7"/>
  <c r="AK20" i="7"/>
  <c r="BE18" i="7"/>
  <c r="BD18" i="7"/>
  <c r="BB18" i="7"/>
  <c r="BA18" i="7"/>
  <c r="AY18" i="7"/>
  <c r="AX18" i="7"/>
  <c r="AV18" i="7"/>
  <c r="AU18" i="7"/>
  <c r="AS18" i="7"/>
  <c r="AR18" i="7"/>
  <c r="AP18" i="7"/>
  <c r="AO18" i="7"/>
  <c r="AM18" i="7"/>
  <c r="AL18" i="7"/>
  <c r="BF18" i="7"/>
  <c r="BC18" i="7"/>
  <c r="AZ18" i="7"/>
  <c r="AW18" i="7"/>
  <c r="AT18" i="7"/>
  <c r="AQ18" i="7"/>
  <c r="AN18" i="7"/>
  <c r="AK18" i="7"/>
  <c r="BE16" i="7"/>
  <c r="BD16" i="7"/>
  <c r="BB16" i="7"/>
  <c r="BA16" i="7"/>
  <c r="AY16" i="7"/>
  <c r="AX16" i="7"/>
  <c r="AV16" i="7"/>
  <c r="AU16" i="7"/>
  <c r="AS16" i="7"/>
  <c r="AR16" i="7"/>
  <c r="AP16" i="7"/>
  <c r="AO16" i="7"/>
  <c r="AM16" i="7"/>
  <c r="AL16" i="7"/>
  <c r="BF16" i="7"/>
  <c r="BC16" i="7"/>
  <c r="AZ16" i="7"/>
  <c r="AW16" i="7"/>
  <c r="AT16" i="7"/>
  <c r="AQ16" i="7"/>
  <c r="AN16" i="7"/>
  <c r="AK16" i="7"/>
  <c r="BE14" i="7"/>
  <c r="BD14" i="7"/>
  <c r="BB14" i="7"/>
  <c r="BA14" i="7"/>
  <c r="AY14" i="7"/>
  <c r="AX14" i="7"/>
  <c r="AV14" i="7"/>
  <c r="AU14" i="7"/>
  <c r="AS14" i="7"/>
  <c r="AR14" i="7"/>
  <c r="AP14" i="7"/>
  <c r="AO14" i="7"/>
  <c r="AM14" i="7"/>
  <c r="AL14" i="7"/>
  <c r="BF14" i="7"/>
  <c r="BC14" i="7"/>
  <c r="AZ14" i="7"/>
  <c r="AW14" i="7"/>
  <c r="AT14" i="7"/>
  <c r="AQ14" i="7"/>
  <c r="AN14" i="7"/>
  <c r="AK14" i="7"/>
  <c r="BE12" i="7"/>
  <c r="BD12" i="7"/>
  <c r="BB12" i="7"/>
  <c r="BA12" i="7"/>
  <c r="AY12" i="7"/>
  <c r="AX12" i="7"/>
  <c r="AV12" i="7"/>
  <c r="AU12" i="7"/>
  <c r="AS12" i="7"/>
  <c r="AR12" i="7"/>
  <c r="AP12" i="7"/>
  <c r="AO12" i="7"/>
  <c r="AM12" i="7"/>
  <c r="AL12" i="7"/>
  <c r="BF12" i="7"/>
  <c r="BC12" i="7"/>
  <c r="AZ12" i="7"/>
  <c r="AW12" i="7"/>
  <c r="AT12" i="7"/>
  <c r="AQ12" i="7"/>
  <c r="AN12" i="7"/>
  <c r="AK12" i="7"/>
  <c r="BE8" i="7"/>
  <c r="BD8" i="7"/>
  <c r="BB8" i="7"/>
  <c r="BA8" i="7"/>
  <c r="AY8" i="7"/>
  <c r="AX8" i="7"/>
  <c r="AV8" i="7"/>
  <c r="AU8" i="7"/>
  <c r="AS8" i="7"/>
  <c r="AR8" i="7"/>
  <c r="AP8" i="7"/>
  <c r="AO8" i="7"/>
  <c r="AM8" i="7"/>
  <c r="AL8" i="7"/>
  <c r="BE6" i="7"/>
  <c r="BD6" i="7"/>
  <c r="BB6" i="7"/>
  <c r="BA6" i="7"/>
  <c r="AY6" i="7"/>
  <c r="AX6" i="7"/>
  <c r="AV6" i="7"/>
  <c r="AU6" i="7"/>
  <c r="AS6" i="7"/>
  <c r="AR6" i="7"/>
  <c r="AP6" i="7"/>
  <c r="AO6" i="7"/>
  <c r="AM6" i="7"/>
  <c r="AL6" i="7"/>
  <c r="B4" i="7"/>
  <c r="B199" i="7"/>
  <c r="B197" i="7"/>
  <c r="B195" i="7"/>
  <c r="B193" i="7"/>
  <c r="B191" i="7"/>
  <c r="B189" i="7"/>
  <c r="B187" i="7"/>
  <c r="B185" i="7"/>
  <c r="B183" i="7"/>
  <c r="B181" i="7"/>
  <c r="B179" i="7"/>
  <c r="B177" i="7"/>
  <c r="B175" i="7"/>
  <c r="B173" i="7"/>
  <c r="B171" i="7"/>
  <c r="B169" i="7"/>
  <c r="B167" i="7"/>
  <c r="B165" i="7"/>
  <c r="B163" i="7"/>
  <c r="B161" i="7"/>
  <c r="B159" i="7"/>
  <c r="B157" i="7"/>
  <c r="B155" i="7"/>
  <c r="B153" i="7"/>
  <c r="B151" i="7"/>
  <c r="B149" i="7"/>
  <c r="B147" i="7"/>
  <c r="B145" i="7"/>
  <c r="B143" i="7"/>
  <c r="B141" i="7"/>
  <c r="B139" i="7"/>
  <c r="B137" i="7"/>
  <c r="B135" i="7"/>
  <c r="B133" i="7"/>
  <c r="B131" i="7"/>
  <c r="B12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8" i="7"/>
  <c r="B6" i="7"/>
  <c r="C4" i="7"/>
  <c r="C199" i="7"/>
  <c r="C197" i="7"/>
  <c r="C195" i="7"/>
  <c r="C193" i="7"/>
  <c r="C191" i="7"/>
  <c r="C189" i="7"/>
  <c r="C187" i="7"/>
  <c r="C185" i="7"/>
  <c r="C183" i="7"/>
  <c r="C181" i="7"/>
  <c r="C179" i="7"/>
  <c r="C177" i="7"/>
  <c r="C175" i="7"/>
  <c r="C173" i="7"/>
  <c r="C171" i="7"/>
  <c r="C169" i="7"/>
  <c r="C167" i="7"/>
  <c r="C165" i="7"/>
  <c r="C163" i="7"/>
  <c r="C161" i="7"/>
  <c r="C159" i="7"/>
  <c r="C157" i="7"/>
  <c r="C155" i="7"/>
  <c r="C153" i="7"/>
  <c r="C151" i="7"/>
  <c r="C149" i="7"/>
  <c r="C147" i="7"/>
  <c r="C145" i="7"/>
  <c r="C143" i="7"/>
  <c r="C141" i="7"/>
  <c r="C139" i="7"/>
  <c r="C137" i="7"/>
  <c r="C135" i="7"/>
  <c r="C133" i="7"/>
  <c r="C131" i="7"/>
  <c r="C129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8" i="7"/>
  <c r="C6" i="7"/>
  <c r="D200" i="7"/>
  <c r="D198" i="7"/>
  <c r="D196" i="7"/>
  <c r="D194" i="7"/>
  <c r="D192" i="7"/>
  <c r="D190" i="7"/>
  <c r="D188" i="7"/>
  <c r="D186" i="7"/>
  <c r="D184" i="7"/>
  <c r="D182" i="7"/>
  <c r="D180" i="7"/>
  <c r="D178" i="7"/>
  <c r="D176" i="7"/>
  <c r="D174" i="7"/>
  <c r="D172" i="7"/>
  <c r="D170" i="7"/>
  <c r="D168" i="7"/>
  <c r="D166" i="7"/>
  <c r="D164" i="7"/>
  <c r="D162" i="7"/>
  <c r="D160" i="7"/>
  <c r="D158" i="7"/>
  <c r="D156" i="7"/>
  <c r="D154" i="7"/>
  <c r="D152" i="7"/>
  <c r="D150" i="7"/>
  <c r="D148" i="7"/>
  <c r="D146" i="7"/>
  <c r="D144" i="7"/>
  <c r="D142" i="7"/>
  <c r="D140" i="7"/>
  <c r="D138" i="7"/>
  <c r="D136" i="7"/>
  <c r="D134" i="7"/>
  <c r="D132" i="7"/>
  <c r="D130" i="7"/>
  <c r="D128" i="7"/>
  <c r="D126" i="7"/>
  <c r="D124" i="7"/>
  <c r="D122" i="7"/>
  <c r="D120" i="7"/>
  <c r="D118" i="7"/>
  <c r="D116" i="7"/>
  <c r="D114" i="7"/>
  <c r="D112" i="7"/>
  <c r="D110" i="7"/>
  <c r="D108" i="7"/>
  <c r="D106" i="7"/>
  <c r="D104" i="7"/>
  <c r="D102" i="7"/>
  <c r="D100" i="7"/>
  <c r="D98" i="7"/>
  <c r="D96" i="7"/>
  <c r="D94" i="7"/>
  <c r="D92" i="7"/>
  <c r="D90" i="7"/>
  <c r="D88" i="7"/>
  <c r="D86" i="7"/>
  <c r="D84" i="7"/>
  <c r="D82" i="7"/>
  <c r="D80" i="7"/>
  <c r="D78" i="7"/>
  <c r="D76" i="7"/>
  <c r="D74" i="7"/>
  <c r="D72" i="7"/>
  <c r="D70" i="7"/>
  <c r="D68" i="7"/>
  <c r="D66" i="7"/>
  <c r="D64" i="7"/>
  <c r="D62" i="7"/>
  <c r="D60" i="7"/>
  <c r="D58" i="7"/>
  <c r="D56" i="7"/>
  <c r="D54" i="7"/>
  <c r="D52" i="7"/>
  <c r="D50" i="7"/>
  <c r="D48" i="7"/>
  <c r="D46" i="7"/>
  <c r="D44" i="7"/>
  <c r="D42" i="7"/>
  <c r="D40" i="7"/>
  <c r="D38" i="7"/>
  <c r="D36" i="7"/>
  <c r="D34" i="7"/>
  <c r="D32" i="7"/>
  <c r="D30" i="7"/>
  <c r="D28" i="7"/>
  <c r="D26" i="7"/>
  <c r="D24" i="7"/>
  <c r="D22" i="7"/>
  <c r="D20" i="7"/>
  <c r="D18" i="7"/>
  <c r="D16" i="7"/>
  <c r="D14" i="7"/>
  <c r="D12" i="7"/>
  <c r="E4" i="7"/>
  <c r="E199" i="7"/>
  <c r="E197" i="7"/>
  <c r="E195" i="7"/>
  <c r="E193" i="7"/>
  <c r="E191" i="7"/>
  <c r="E189" i="7"/>
  <c r="E187" i="7"/>
  <c r="E185" i="7"/>
  <c r="E183" i="7"/>
  <c r="E181" i="7"/>
  <c r="E179" i="7"/>
  <c r="E177" i="7"/>
  <c r="E175" i="7"/>
  <c r="E173" i="7"/>
  <c r="E171" i="7"/>
  <c r="E169" i="7"/>
  <c r="E167" i="7"/>
  <c r="E165" i="7"/>
  <c r="E163" i="7"/>
  <c r="E161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35" i="7"/>
  <c r="E133" i="7"/>
  <c r="E131" i="7"/>
  <c r="E129" i="7"/>
  <c r="E127" i="7"/>
  <c r="E125" i="7"/>
  <c r="E123" i="7"/>
  <c r="E121" i="7"/>
  <c r="E119" i="7"/>
  <c r="E117" i="7"/>
  <c r="E115" i="7"/>
  <c r="E113" i="7"/>
  <c r="E111" i="7"/>
  <c r="E109" i="7"/>
  <c r="E107" i="7"/>
  <c r="E105" i="7"/>
  <c r="E103" i="7"/>
  <c r="E101" i="7"/>
  <c r="E99" i="7"/>
  <c r="E97" i="7"/>
  <c r="E95" i="7"/>
  <c r="E93" i="7"/>
  <c r="E91" i="7"/>
  <c r="E89" i="7"/>
  <c r="E87" i="7"/>
  <c r="E85" i="7"/>
  <c r="E83" i="7"/>
  <c r="E81" i="7"/>
  <c r="E79" i="7"/>
  <c r="E77" i="7"/>
  <c r="E75" i="7"/>
  <c r="E73" i="7"/>
  <c r="E71" i="7"/>
  <c r="E69" i="7"/>
  <c r="E67" i="7"/>
  <c r="E65" i="7"/>
  <c r="E63" i="7"/>
  <c r="E61" i="7"/>
  <c r="E59" i="7"/>
  <c r="E57" i="7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E13" i="7"/>
  <c r="E11" i="7"/>
  <c r="E8" i="7"/>
  <c r="E6" i="7"/>
  <c r="F4" i="7"/>
  <c r="F199" i="7"/>
  <c r="F197" i="7"/>
  <c r="F195" i="7"/>
  <c r="F193" i="7"/>
  <c r="F191" i="7"/>
  <c r="F189" i="7"/>
  <c r="F187" i="7"/>
  <c r="F185" i="7"/>
  <c r="F183" i="7"/>
  <c r="F181" i="7"/>
  <c r="F179" i="7"/>
  <c r="F177" i="7"/>
  <c r="F175" i="7"/>
  <c r="F173" i="7"/>
  <c r="F171" i="7"/>
  <c r="F169" i="7"/>
  <c r="F167" i="7"/>
  <c r="F165" i="7"/>
  <c r="F163" i="7"/>
  <c r="F161" i="7"/>
  <c r="F159" i="7"/>
  <c r="F157" i="7"/>
  <c r="F155" i="7"/>
  <c r="F153" i="7"/>
  <c r="F151" i="7"/>
  <c r="F149" i="7"/>
  <c r="F147" i="7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F8" i="7"/>
  <c r="F6" i="7"/>
  <c r="G200" i="7"/>
  <c r="G198" i="7"/>
  <c r="G196" i="7"/>
  <c r="G194" i="7"/>
  <c r="G192" i="7"/>
  <c r="G190" i="7"/>
  <c r="G188" i="7"/>
  <c r="G186" i="7"/>
  <c r="G184" i="7"/>
  <c r="G182" i="7"/>
  <c r="G180" i="7"/>
  <c r="G178" i="7"/>
  <c r="G176" i="7"/>
  <c r="G174" i="7"/>
  <c r="G172" i="7"/>
  <c r="G170" i="7"/>
  <c r="G168" i="7"/>
  <c r="G166" i="7"/>
  <c r="G164" i="7"/>
  <c r="G162" i="7"/>
  <c r="G160" i="7"/>
  <c r="G158" i="7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2" i="7"/>
  <c r="G120" i="7"/>
  <c r="G118" i="7"/>
  <c r="G116" i="7"/>
  <c r="G114" i="7"/>
  <c r="G112" i="7"/>
  <c r="G110" i="7"/>
  <c r="G108" i="7"/>
  <c r="G106" i="7"/>
  <c r="G104" i="7"/>
  <c r="G102" i="7"/>
  <c r="G100" i="7"/>
  <c r="G98" i="7"/>
  <c r="G96" i="7"/>
  <c r="G94" i="7"/>
  <c r="G92" i="7"/>
  <c r="G90" i="7"/>
  <c r="G88" i="7"/>
  <c r="G86" i="7"/>
  <c r="G84" i="7"/>
  <c r="G82" i="7"/>
  <c r="G80" i="7"/>
  <c r="G78" i="7"/>
  <c r="G76" i="7"/>
  <c r="G74" i="7"/>
  <c r="G72" i="7"/>
  <c r="G70" i="7"/>
  <c r="G68" i="7"/>
  <c r="G66" i="7"/>
  <c r="G64" i="7"/>
  <c r="G62" i="7"/>
  <c r="G60" i="7"/>
  <c r="G58" i="7"/>
  <c r="G56" i="7"/>
  <c r="G54" i="7"/>
  <c r="G52" i="7"/>
  <c r="G50" i="7"/>
  <c r="G48" i="7"/>
  <c r="G46" i="7"/>
  <c r="G44" i="7"/>
  <c r="G42" i="7"/>
  <c r="G40" i="7"/>
  <c r="G38" i="7"/>
  <c r="G36" i="7"/>
  <c r="G34" i="7"/>
  <c r="G32" i="7"/>
  <c r="G30" i="7"/>
  <c r="G28" i="7"/>
  <c r="G26" i="7"/>
  <c r="G24" i="7"/>
  <c r="G22" i="7"/>
  <c r="G20" i="7"/>
  <c r="G18" i="7"/>
  <c r="G16" i="7"/>
  <c r="G14" i="7"/>
  <c r="G12" i="7"/>
  <c r="H4" i="7"/>
  <c r="H199" i="7"/>
  <c r="H197" i="7"/>
  <c r="H195" i="7"/>
  <c r="H193" i="7"/>
  <c r="H191" i="7"/>
  <c r="H189" i="7"/>
  <c r="H187" i="7"/>
  <c r="H185" i="7"/>
  <c r="H183" i="7"/>
  <c r="H181" i="7"/>
  <c r="H179" i="7"/>
  <c r="H177" i="7"/>
  <c r="H175" i="7"/>
  <c r="H173" i="7"/>
  <c r="H171" i="7"/>
  <c r="H169" i="7"/>
  <c r="H167" i="7"/>
  <c r="H165" i="7"/>
  <c r="H163" i="7"/>
  <c r="H161" i="7"/>
  <c r="H159" i="7"/>
  <c r="H157" i="7"/>
  <c r="H155" i="7"/>
  <c r="H153" i="7"/>
  <c r="H151" i="7"/>
  <c r="H149" i="7"/>
  <c r="H147" i="7"/>
  <c r="H145" i="7"/>
  <c r="H143" i="7"/>
  <c r="H141" i="7"/>
  <c r="H139" i="7"/>
  <c r="H137" i="7"/>
  <c r="H135" i="7"/>
  <c r="H133" i="7"/>
  <c r="H131" i="7"/>
  <c r="H129" i="7"/>
  <c r="H127" i="7"/>
  <c r="H125" i="7"/>
  <c r="H123" i="7"/>
  <c r="H121" i="7"/>
  <c r="H119" i="7"/>
  <c r="H117" i="7"/>
  <c r="H115" i="7"/>
  <c r="H113" i="7"/>
  <c r="H111" i="7"/>
  <c r="H109" i="7"/>
  <c r="H107" i="7"/>
  <c r="H105" i="7"/>
  <c r="H103" i="7"/>
  <c r="H101" i="7"/>
  <c r="H99" i="7"/>
  <c r="H97" i="7"/>
  <c r="H95" i="7"/>
  <c r="H93" i="7"/>
  <c r="H91" i="7"/>
  <c r="H89" i="7"/>
  <c r="H87" i="7"/>
  <c r="H85" i="7"/>
  <c r="H83" i="7"/>
  <c r="H81" i="7"/>
  <c r="H79" i="7"/>
  <c r="H77" i="7"/>
  <c r="H75" i="7"/>
  <c r="H73" i="7"/>
  <c r="H71" i="7"/>
  <c r="H69" i="7"/>
  <c r="H67" i="7"/>
  <c r="H65" i="7"/>
  <c r="H63" i="7"/>
  <c r="H61" i="7"/>
  <c r="H59" i="7"/>
  <c r="H57" i="7"/>
  <c r="H55" i="7"/>
  <c r="H53" i="7"/>
  <c r="H51" i="7"/>
  <c r="H49" i="7"/>
  <c r="H47" i="7"/>
  <c r="H45" i="7"/>
  <c r="H43" i="7"/>
  <c r="H41" i="7"/>
  <c r="H39" i="7"/>
  <c r="H37" i="7"/>
  <c r="H35" i="7"/>
  <c r="H33" i="7"/>
  <c r="H31" i="7"/>
  <c r="H29" i="7"/>
  <c r="H27" i="7"/>
  <c r="H25" i="7"/>
  <c r="H23" i="7"/>
  <c r="H21" i="7"/>
  <c r="H19" i="7"/>
  <c r="H17" i="7"/>
  <c r="H15" i="7"/>
  <c r="H13" i="7"/>
  <c r="H11" i="7"/>
  <c r="H8" i="7"/>
  <c r="H6" i="7"/>
  <c r="I4" i="7"/>
  <c r="I199" i="7"/>
  <c r="I197" i="7"/>
  <c r="I195" i="7"/>
  <c r="I193" i="7"/>
  <c r="I191" i="7"/>
  <c r="I189" i="7"/>
  <c r="I187" i="7"/>
  <c r="I185" i="7"/>
  <c r="I183" i="7"/>
  <c r="I181" i="7"/>
  <c r="I179" i="7"/>
  <c r="I177" i="7"/>
  <c r="I175" i="7"/>
  <c r="I173" i="7"/>
  <c r="I171" i="7"/>
  <c r="I169" i="7"/>
  <c r="I167" i="7"/>
  <c r="I165" i="7"/>
  <c r="I163" i="7"/>
  <c r="I161" i="7"/>
  <c r="I159" i="7"/>
  <c r="I157" i="7"/>
  <c r="I155" i="7"/>
  <c r="I153" i="7"/>
  <c r="I151" i="7"/>
  <c r="I149" i="7"/>
  <c r="I147" i="7"/>
  <c r="I145" i="7"/>
  <c r="I143" i="7"/>
  <c r="I141" i="7"/>
  <c r="I139" i="7"/>
  <c r="I137" i="7"/>
  <c r="I135" i="7"/>
  <c r="I133" i="7"/>
  <c r="I131" i="7"/>
  <c r="I129" i="7"/>
  <c r="I127" i="7"/>
  <c r="I125" i="7"/>
  <c r="I123" i="7"/>
  <c r="I121" i="7"/>
  <c r="I119" i="7"/>
  <c r="I117" i="7"/>
  <c r="I115" i="7"/>
  <c r="I113" i="7"/>
  <c r="I111" i="7"/>
  <c r="I109" i="7"/>
  <c r="I107" i="7"/>
  <c r="I105" i="7"/>
  <c r="I103" i="7"/>
  <c r="I101" i="7"/>
  <c r="I99" i="7"/>
  <c r="I97" i="7"/>
  <c r="I95" i="7"/>
  <c r="I93" i="7"/>
  <c r="I91" i="7"/>
  <c r="I89" i="7"/>
  <c r="I87" i="7"/>
  <c r="I85" i="7"/>
  <c r="I83" i="7"/>
  <c r="I81" i="7"/>
  <c r="I79" i="7"/>
  <c r="I77" i="7"/>
  <c r="I75" i="7"/>
  <c r="I73" i="7"/>
  <c r="I71" i="7"/>
  <c r="I69" i="7"/>
  <c r="I67" i="7"/>
  <c r="I65" i="7"/>
  <c r="I63" i="7"/>
  <c r="I61" i="7"/>
  <c r="I59" i="7"/>
  <c r="I57" i="7"/>
  <c r="I55" i="7"/>
  <c r="I53" i="7"/>
  <c r="I51" i="7"/>
  <c r="I49" i="7"/>
  <c r="I47" i="7"/>
  <c r="I45" i="7"/>
  <c r="I43" i="7"/>
  <c r="I41" i="7"/>
  <c r="I39" i="7"/>
  <c r="I37" i="7"/>
  <c r="I35" i="7"/>
  <c r="I33" i="7"/>
  <c r="I31" i="7"/>
  <c r="I29" i="7"/>
  <c r="I27" i="7"/>
  <c r="I25" i="7"/>
  <c r="I23" i="7"/>
  <c r="I21" i="7"/>
  <c r="I19" i="7"/>
  <c r="I17" i="7"/>
  <c r="I15" i="7"/>
  <c r="I13" i="7"/>
  <c r="I11" i="7"/>
  <c r="I8" i="7"/>
  <c r="I6" i="7"/>
  <c r="J200" i="7"/>
  <c r="J198" i="7"/>
  <c r="J196" i="7"/>
  <c r="J194" i="7"/>
  <c r="J192" i="7"/>
  <c r="J190" i="7"/>
  <c r="J188" i="7"/>
  <c r="J186" i="7"/>
  <c r="J184" i="7"/>
  <c r="J182" i="7"/>
  <c r="J180" i="7"/>
  <c r="J178" i="7"/>
  <c r="J176" i="7"/>
  <c r="J174" i="7"/>
  <c r="J172" i="7"/>
  <c r="J170" i="7"/>
  <c r="J168" i="7"/>
  <c r="J166" i="7"/>
  <c r="J164" i="7"/>
  <c r="J162" i="7"/>
  <c r="J160" i="7"/>
  <c r="J158" i="7"/>
  <c r="J156" i="7"/>
  <c r="J154" i="7"/>
  <c r="J152" i="7"/>
  <c r="J150" i="7"/>
  <c r="J148" i="7"/>
  <c r="J146" i="7"/>
  <c r="J144" i="7"/>
  <c r="J142" i="7"/>
  <c r="J140" i="7"/>
  <c r="J138" i="7"/>
  <c r="J136" i="7"/>
  <c r="J134" i="7"/>
  <c r="J132" i="7"/>
  <c r="J130" i="7"/>
  <c r="J128" i="7"/>
  <c r="J126" i="7"/>
  <c r="J124" i="7"/>
  <c r="J122" i="7"/>
  <c r="J120" i="7"/>
  <c r="J118" i="7"/>
  <c r="J116" i="7"/>
  <c r="J114" i="7"/>
  <c r="J112" i="7"/>
  <c r="J110" i="7"/>
  <c r="J108" i="7"/>
  <c r="J106" i="7"/>
  <c r="J104" i="7"/>
  <c r="J102" i="7"/>
  <c r="J100" i="7"/>
  <c r="J98" i="7"/>
  <c r="J96" i="7"/>
  <c r="J94" i="7"/>
  <c r="J92" i="7"/>
  <c r="J90" i="7"/>
  <c r="J88" i="7"/>
  <c r="J86" i="7"/>
  <c r="J84" i="7"/>
  <c r="J82" i="7"/>
  <c r="J80" i="7"/>
  <c r="J78" i="7"/>
  <c r="J76" i="7"/>
  <c r="J74" i="7"/>
  <c r="J72" i="7"/>
  <c r="J70" i="7"/>
  <c r="J68" i="7"/>
  <c r="J66" i="7"/>
  <c r="J64" i="7"/>
  <c r="J62" i="7"/>
  <c r="J60" i="7"/>
  <c r="J58" i="7"/>
  <c r="J56" i="7"/>
  <c r="J54" i="7"/>
  <c r="J52" i="7"/>
  <c r="J50" i="7"/>
  <c r="J48" i="7"/>
  <c r="J46" i="7"/>
  <c r="J44" i="7"/>
  <c r="J42" i="7"/>
  <c r="J40" i="7"/>
  <c r="J38" i="7"/>
  <c r="J36" i="7"/>
  <c r="J34" i="7"/>
  <c r="J32" i="7"/>
  <c r="J30" i="7"/>
  <c r="J28" i="7"/>
  <c r="J26" i="7"/>
  <c r="J24" i="7"/>
  <c r="J22" i="7"/>
  <c r="J20" i="7"/>
  <c r="J18" i="7"/>
  <c r="J16" i="7"/>
  <c r="J14" i="7"/>
  <c r="J12" i="7"/>
  <c r="K4" i="7"/>
  <c r="K199" i="7"/>
  <c r="K197" i="7"/>
  <c r="K195" i="7"/>
  <c r="K193" i="7"/>
  <c r="K191" i="7"/>
  <c r="K189" i="7"/>
  <c r="K187" i="7"/>
  <c r="K185" i="7"/>
  <c r="K183" i="7"/>
  <c r="K181" i="7"/>
  <c r="K179" i="7"/>
  <c r="K177" i="7"/>
  <c r="K175" i="7"/>
  <c r="K173" i="7"/>
  <c r="K171" i="7"/>
  <c r="K169" i="7"/>
  <c r="K167" i="7"/>
  <c r="K165" i="7"/>
  <c r="K163" i="7"/>
  <c r="K161" i="7"/>
  <c r="K159" i="7"/>
  <c r="K157" i="7"/>
  <c r="K155" i="7"/>
  <c r="K153" i="7"/>
  <c r="K151" i="7"/>
  <c r="K149" i="7"/>
  <c r="K147" i="7"/>
  <c r="K145" i="7"/>
  <c r="K143" i="7"/>
  <c r="K141" i="7"/>
  <c r="K139" i="7"/>
  <c r="K137" i="7"/>
  <c r="K135" i="7"/>
  <c r="K133" i="7"/>
  <c r="K131" i="7"/>
  <c r="K129" i="7"/>
  <c r="K127" i="7"/>
  <c r="K125" i="7"/>
  <c r="K123" i="7"/>
  <c r="K121" i="7"/>
  <c r="K119" i="7"/>
  <c r="K117" i="7"/>
  <c r="K115" i="7"/>
  <c r="K113" i="7"/>
  <c r="K111" i="7"/>
  <c r="K109" i="7"/>
  <c r="K107" i="7"/>
  <c r="K105" i="7"/>
  <c r="K103" i="7"/>
  <c r="K101" i="7"/>
  <c r="K99" i="7"/>
  <c r="K97" i="7"/>
  <c r="K95" i="7"/>
  <c r="K93" i="7"/>
  <c r="K91" i="7"/>
  <c r="K89" i="7"/>
  <c r="K87" i="7"/>
  <c r="K85" i="7"/>
  <c r="K83" i="7"/>
  <c r="K81" i="7"/>
  <c r="K79" i="7"/>
  <c r="K77" i="7"/>
  <c r="K75" i="7"/>
  <c r="K73" i="7"/>
  <c r="K71" i="7"/>
  <c r="K69" i="7"/>
  <c r="K67" i="7"/>
  <c r="K65" i="7"/>
  <c r="K63" i="7"/>
  <c r="K61" i="7"/>
  <c r="K59" i="7"/>
  <c r="K57" i="7"/>
  <c r="K55" i="7"/>
  <c r="K53" i="7"/>
  <c r="K51" i="7"/>
  <c r="K49" i="7"/>
  <c r="K47" i="7"/>
  <c r="K45" i="7"/>
  <c r="K43" i="7"/>
  <c r="K41" i="7"/>
  <c r="K39" i="7"/>
  <c r="K37" i="7"/>
  <c r="K35" i="7"/>
  <c r="K33" i="7"/>
  <c r="K31" i="7"/>
  <c r="K29" i="7"/>
  <c r="K27" i="7"/>
  <c r="K25" i="7"/>
  <c r="K23" i="7"/>
  <c r="K21" i="7"/>
  <c r="K19" i="7"/>
  <c r="K17" i="7"/>
  <c r="K15" i="7"/>
  <c r="K13" i="7"/>
  <c r="K11" i="7"/>
  <c r="K8" i="7"/>
  <c r="K6" i="7"/>
  <c r="L4" i="7"/>
  <c r="L199" i="7"/>
  <c r="L197" i="7"/>
  <c r="L195" i="7"/>
  <c r="L193" i="7"/>
  <c r="L191" i="7"/>
  <c r="L189" i="7"/>
  <c r="L187" i="7"/>
  <c r="L185" i="7"/>
  <c r="L183" i="7"/>
  <c r="L181" i="7"/>
  <c r="L179" i="7"/>
  <c r="L177" i="7"/>
  <c r="L175" i="7"/>
  <c r="L173" i="7"/>
  <c r="L171" i="7"/>
  <c r="L169" i="7"/>
  <c r="L167" i="7"/>
  <c r="L165" i="7"/>
  <c r="L163" i="7"/>
  <c r="L161" i="7"/>
  <c r="L159" i="7"/>
  <c r="L157" i="7"/>
  <c r="L155" i="7"/>
  <c r="L153" i="7"/>
  <c r="L151" i="7"/>
  <c r="L149" i="7"/>
  <c r="L147" i="7"/>
  <c r="L145" i="7"/>
  <c r="L143" i="7"/>
  <c r="L141" i="7"/>
  <c r="L139" i="7"/>
  <c r="L137" i="7"/>
  <c r="L135" i="7"/>
  <c r="L133" i="7"/>
  <c r="L131" i="7"/>
  <c r="L129" i="7"/>
  <c r="L127" i="7"/>
  <c r="L125" i="7"/>
  <c r="L123" i="7"/>
  <c r="L121" i="7"/>
  <c r="L119" i="7"/>
  <c r="L117" i="7"/>
  <c r="L115" i="7"/>
  <c r="L113" i="7"/>
  <c r="L111" i="7"/>
  <c r="L109" i="7"/>
  <c r="L107" i="7"/>
  <c r="L105" i="7"/>
  <c r="L103" i="7"/>
  <c r="L101" i="7"/>
  <c r="L99" i="7"/>
  <c r="L97" i="7"/>
  <c r="L95" i="7"/>
  <c r="L93" i="7"/>
  <c r="L91" i="7"/>
  <c r="L89" i="7"/>
  <c r="L87" i="7"/>
  <c r="L85" i="7"/>
  <c r="L83" i="7"/>
  <c r="L81" i="7"/>
  <c r="L79" i="7"/>
  <c r="L77" i="7"/>
  <c r="L75" i="7"/>
  <c r="L73" i="7"/>
  <c r="L71" i="7"/>
  <c r="L69" i="7"/>
  <c r="L67" i="7"/>
  <c r="L65" i="7"/>
  <c r="L63" i="7"/>
  <c r="L61" i="7"/>
  <c r="L59" i="7"/>
  <c r="L57" i="7"/>
  <c r="L55" i="7"/>
  <c r="L53" i="7"/>
  <c r="L51" i="7"/>
  <c r="L49" i="7"/>
  <c r="L47" i="7"/>
  <c r="L45" i="7"/>
  <c r="L43" i="7"/>
  <c r="L41" i="7"/>
  <c r="L39" i="7"/>
  <c r="L37" i="7"/>
  <c r="L35" i="7"/>
  <c r="L33" i="7"/>
  <c r="L31" i="7"/>
  <c r="L29" i="7"/>
  <c r="L27" i="7"/>
  <c r="L25" i="7"/>
  <c r="L23" i="7"/>
  <c r="L21" i="7"/>
  <c r="L19" i="7"/>
  <c r="L17" i="7"/>
  <c r="L15" i="7"/>
  <c r="L13" i="7"/>
  <c r="L11" i="7"/>
  <c r="L8" i="7"/>
  <c r="L6" i="7"/>
  <c r="M200" i="7"/>
  <c r="M198" i="7"/>
  <c r="M196" i="7"/>
  <c r="M194" i="7"/>
  <c r="M192" i="7"/>
  <c r="M190" i="7"/>
  <c r="M188" i="7"/>
  <c r="M186" i="7"/>
  <c r="M184" i="7"/>
  <c r="M182" i="7"/>
  <c r="M180" i="7"/>
  <c r="M178" i="7"/>
  <c r="M176" i="7"/>
  <c r="M174" i="7"/>
  <c r="M172" i="7"/>
  <c r="M170" i="7"/>
  <c r="M168" i="7"/>
  <c r="M166" i="7"/>
  <c r="M164" i="7"/>
  <c r="M162" i="7"/>
  <c r="M160" i="7"/>
  <c r="M158" i="7"/>
  <c r="M156" i="7"/>
  <c r="M154" i="7"/>
  <c r="M152" i="7"/>
  <c r="M150" i="7"/>
  <c r="M148" i="7"/>
  <c r="M146" i="7"/>
  <c r="M144" i="7"/>
  <c r="M142" i="7"/>
  <c r="M140" i="7"/>
  <c r="M138" i="7"/>
  <c r="M136" i="7"/>
  <c r="M134" i="7"/>
  <c r="M132" i="7"/>
  <c r="M130" i="7"/>
  <c r="M128" i="7"/>
  <c r="M126" i="7"/>
  <c r="M124" i="7"/>
  <c r="M122" i="7"/>
  <c r="M120" i="7"/>
  <c r="M118" i="7"/>
  <c r="M116" i="7"/>
  <c r="M114" i="7"/>
  <c r="M112" i="7"/>
  <c r="M110" i="7"/>
  <c r="M108" i="7"/>
  <c r="M106" i="7"/>
  <c r="M104" i="7"/>
  <c r="M102" i="7"/>
  <c r="M100" i="7"/>
  <c r="M98" i="7"/>
  <c r="M96" i="7"/>
  <c r="M94" i="7"/>
  <c r="M92" i="7"/>
  <c r="M90" i="7"/>
  <c r="M88" i="7"/>
  <c r="M86" i="7"/>
  <c r="M84" i="7"/>
  <c r="M82" i="7"/>
  <c r="M80" i="7"/>
  <c r="M78" i="7"/>
  <c r="M76" i="7"/>
  <c r="M74" i="7"/>
  <c r="M72" i="7"/>
  <c r="M70" i="7"/>
  <c r="M68" i="7"/>
  <c r="M66" i="7"/>
  <c r="M64" i="7"/>
  <c r="M62" i="7"/>
  <c r="M60" i="7"/>
  <c r="M58" i="7"/>
  <c r="M56" i="7"/>
  <c r="M54" i="7"/>
  <c r="M52" i="7"/>
  <c r="M50" i="7"/>
  <c r="M48" i="7"/>
  <c r="M46" i="7"/>
  <c r="M44" i="7"/>
  <c r="M42" i="7"/>
  <c r="M40" i="7"/>
  <c r="M38" i="7"/>
  <c r="M36" i="7"/>
  <c r="M34" i="7"/>
  <c r="M32" i="7"/>
  <c r="M30" i="7"/>
  <c r="M28" i="7"/>
  <c r="M26" i="7"/>
  <c r="M24" i="7"/>
  <c r="M22" i="7"/>
  <c r="M20" i="7"/>
  <c r="M18" i="7"/>
  <c r="M16" i="7"/>
  <c r="M14" i="7"/>
  <c r="M12" i="7"/>
  <c r="N4" i="7"/>
  <c r="N199" i="7"/>
  <c r="N197" i="7"/>
  <c r="N195" i="7"/>
  <c r="N193" i="7"/>
  <c r="N191" i="7"/>
  <c r="N189" i="7"/>
  <c r="N187" i="7"/>
  <c r="N185" i="7"/>
  <c r="N183" i="7"/>
  <c r="N181" i="7"/>
  <c r="N179" i="7"/>
  <c r="N177" i="7"/>
  <c r="N175" i="7"/>
  <c r="N173" i="7"/>
  <c r="N171" i="7"/>
  <c r="N169" i="7"/>
  <c r="N167" i="7"/>
  <c r="N165" i="7"/>
  <c r="N163" i="7"/>
  <c r="N161" i="7"/>
  <c r="N159" i="7"/>
  <c r="N157" i="7"/>
  <c r="N155" i="7"/>
  <c r="N153" i="7"/>
  <c r="N151" i="7"/>
  <c r="N149" i="7"/>
  <c r="N147" i="7"/>
  <c r="N145" i="7"/>
  <c r="N143" i="7"/>
  <c r="N141" i="7"/>
  <c r="N139" i="7"/>
  <c r="N137" i="7"/>
  <c r="N135" i="7"/>
  <c r="N133" i="7"/>
  <c r="N131" i="7"/>
  <c r="N129" i="7"/>
  <c r="N127" i="7"/>
  <c r="N125" i="7"/>
  <c r="N123" i="7"/>
  <c r="N121" i="7"/>
  <c r="N119" i="7"/>
  <c r="N117" i="7"/>
  <c r="N115" i="7"/>
  <c r="N113" i="7"/>
  <c r="N111" i="7"/>
  <c r="N109" i="7"/>
  <c r="N107" i="7"/>
  <c r="N105" i="7"/>
  <c r="N103" i="7"/>
  <c r="N101" i="7"/>
  <c r="N99" i="7"/>
  <c r="N97" i="7"/>
  <c r="N95" i="7"/>
  <c r="N93" i="7"/>
  <c r="N91" i="7"/>
  <c r="N89" i="7"/>
  <c r="N87" i="7"/>
  <c r="N85" i="7"/>
  <c r="N83" i="7"/>
  <c r="N81" i="7"/>
  <c r="N79" i="7"/>
  <c r="N77" i="7"/>
  <c r="N75" i="7"/>
  <c r="N73" i="7"/>
  <c r="N71" i="7"/>
  <c r="N69" i="7"/>
  <c r="N67" i="7"/>
  <c r="N65" i="7"/>
  <c r="N63" i="7"/>
  <c r="N61" i="7"/>
  <c r="N59" i="7"/>
  <c r="N57" i="7"/>
  <c r="N55" i="7"/>
  <c r="N53" i="7"/>
  <c r="N51" i="7"/>
  <c r="N49" i="7"/>
  <c r="N47" i="7"/>
  <c r="N45" i="7"/>
  <c r="N43" i="7"/>
  <c r="N41" i="7"/>
  <c r="N39" i="7"/>
  <c r="N37" i="7"/>
  <c r="N35" i="7"/>
  <c r="N33" i="7"/>
  <c r="N31" i="7"/>
  <c r="N29" i="7"/>
  <c r="N27" i="7"/>
  <c r="N25" i="7"/>
  <c r="N23" i="7"/>
  <c r="N21" i="7"/>
  <c r="N19" i="7"/>
  <c r="N17" i="7"/>
  <c r="N15" i="7"/>
  <c r="N13" i="7"/>
  <c r="N11" i="7"/>
  <c r="N8" i="7"/>
  <c r="N6" i="7"/>
  <c r="O4" i="7"/>
  <c r="O199" i="7"/>
  <c r="O197" i="7"/>
  <c r="O195" i="7"/>
  <c r="O193" i="7"/>
  <c r="O191" i="7"/>
  <c r="O189" i="7"/>
  <c r="O187" i="7"/>
  <c r="O185" i="7"/>
  <c r="O183" i="7"/>
  <c r="O181" i="7"/>
  <c r="O179" i="7"/>
  <c r="O177" i="7"/>
  <c r="O175" i="7"/>
  <c r="O173" i="7"/>
  <c r="O171" i="7"/>
  <c r="O169" i="7"/>
  <c r="O167" i="7"/>
  <c r="O165" i="7"/>
  <c r="O163" i="7"/>
  <c r="O161" i="7"/>
  <c r="O159" i="7"/>
  <c r="O157" i="7"/>
  <c r="O155" i="7"/>
  <c r="O153" i="7"/>
  <c r="O151" i="7"/>
  <c r="O149" i="7"/>
  <c r="O147" i="7"/>
  <c r="O145" i="7"/>
  <c r="O143" i="7"/>
  <c r="O141" i="7"/>
  <c r="O139" i="7"/>
  <c r="O137" i="7"/>
  <c r="O135" i="7"/>
  <c r="O133" i="7"/>
  <c r="O131" i="7"/>
  <c r="O129" i="7"/>
  <c r="O127" i="7"/>
  <c r="O125" i="7"/>
  <c r="O123" i="7"/>
  <c r="O121" i="7"/>
  <c r="O119" i="7"/>
  <c r="O117" i="7"/>
  <c r="O115" i="7"/>
  <c r="O113" i="7"/>
  <c r="O111" i="7"/>
  <c r="O109" i="7"/>
  <c r="O107" i="7"/>
  <c r="O105" i="7"/>
  <c r="O103" i="7"/>
  <c r="O101" i="7"/>
  <c r="O99" i="7"/>
  <c r="O97" i="7"/>
  <c r="O95" i="7"/>
  <c r="O93" i="7"/>
  <c r="O91" i="7"/>
  <c r="O89" i="7"/>
  <c r="O87" i="7"/>
  <c r="O85" i="7"/>
  <c r="O83" i="7"/>
  <c r="O81" i="7"/>
  <c r="O79" i="7"/>
  <c r="O77" i="7"/>
  <c r="O75" i="7"/>
  <c r="O73" i="7"/>
  <c r="O71" i="7"/>
  <c r="O69" i="7"/>
  <c r="O67" i="7"/>
  <c r="O65" i="7"/>
  <c r="O63" i="7"/>
  <c r="O61" i="7"/>
  <c r="O59" i="7"/>
  <c r="O57" i="7"/>
  <c r="O55" i="7"/>
  <c r="O53" i="7"/>
  <c r="O51" i="7"/>
  <c r="O49" i="7"/>
  <c r="O47" i="7"/>
  <c r="O45" i="7"/>
  <c r="O43" i="7"/>
  <c r="O41" i="7"/>
  <c r="O39" i="7"/>
  <c r="O37" i="7"/>
  <c r="O35" i="7"/>
  <c r="O33" i="7"/>
  <c r="O31" i="7"/>
  <c r="O29" i="7"/>
  <c r="O27" i="7"/>
  <c r="O25" i="7"/>
  <c r="O23" i="7"/>
  <c r="O21" i="7"/>
  <c r="O19" i="7"/>
  <c r="O17" i="7"/>
  <c r="O15" i="7"/>
  <c r="O13" i="7"/>
  <c r="O11" i="7"/>
  <c r="O8" i="7"/>
  <c r="O6" i="7"/>
  <c r="P200" i="7"/>
  <c r="P198" i="7"/>
  <c r="P196" i="7"/>
  <c r="P194" i="7"/>
  <c r="P192" i="7"/>
  <c r="P190" i="7"/>
  <c r="P188" i="7"/>
  <c r="P186" i="7"/>
  <c r="P184" i="7"/>
  <c r="P182" i="7"/>
  <c r="P180" i="7"/>
  <c r="P178" i="7"/>
  <c r="P176" i="7"/>
  <c r="P174" i="7"/>
  <c r="P172" i="7"/>
  <c r="P170" i="7"/>
  <c r="P168" i="7"/>
  <c r="P166" i="7"/>
  <c r="P164" i="7"/>
  <c r="P162" i="7"/>
  <c r="P160" i="7"/>
  <c r="P158" i="7"/>
  <c r="P156" i="7"/>
  <c r="P154" i="7"/>
  <c r="P152" i="7"/>
  <c r="P150" i="7"/>
  <c r="P148" i="7"/>
  <c r="P146" i="7"/>
  <c r="P144" i="7"/>
  <c r="P142" i="7"/>
  <c r="P140" i="7"/>
  <c r="P138" i="7"/>
  <c r="P136" i="7"/>
  <c r="P134" i="7"/>
  <c r="P132" i="7"/>
  <c r="P130" i="7"/>
  <c r="P128" i="7"/>
  <c r="P126" i="7"/>
  <c r="P124" i="7"/>
  <c r="P122" i="7"/>
  <c r="P120" i="7"/>
  <c r="P118" i="7"/>
  <c r="P116" i="7"/>
  <c r="P114" i="7"/>
  <c r="P112" i="7"/>
  <c r="P110" i="7"/>
  <c r="P108" i="7"/>
  <c r="P106" i="7"/>
  <c r="P104" i="7"/>
  <c r="P102" i="7"/>
  <c r="P100" i="7"/>
  <c r="P98" i="7"/>
  <c r="P96" i="7"/>
  <c r="P94" i="7"/>
  <c r="P92" i="7"/>
  <c r="P90" i="7"/>
  <c r="P88" i="7"/>
  <c r="P86" i="7"/>
  <c r="P84" i="7"/>
  <c r="P82" i="7"/>
  <c r="P80" i="7"/>
  <c r="P78" i="7"/>
  <c r="P76" i="7"/>
  <c r="P74" i="7"/>
  <c r="P72" i="7"/>
  <c r="P70" i="7"/>
  <c r="P68" i="7"/>
  <c r="P66" i="7"/>
  <c r="P64" i="7"/>
  <c r="P62" i="7"/>
  <c r="P60" i="7"/>
  <c r="P58" i="7"/>
  <c r="P56" i="7"/>
  <c r="P54" i="7"/>
  <c r="P52" i="7"/>
  <c r="P50" i="7"/>
  <c r="P48" i="7"/>
  <c r="P46" i="7"/>
  <c r="P44" i="7"/>
  <c r="P42" i="7"/>
  <c r="P40" i="7"/>
  <c r="P38" i="7"/>
  <c r="P36" i="7"/>
  <c r="P34" i="7"/>
  <c r="P32" i="7"/>
  <c r="P30" i="7"/>
  <c r="P28" i="7"/>
  <c r="P26" i="7"/>
  <c r="P24" i="7"/>
  <c r="P22" i="7"/>
  <c r="P20" i="7"/>
  <c r="P18" i="7"/>
  <c r="P16" i="7"/>
  <c r="P14" i="7"/>
  <c r="P12" i="7"/>
  <c r="Q4" i="7"/>
  <c r="Q199" i="7"/>
  <c r="Q197" i="7"/>
  <c r="Q195" i="7"/>
  <c r="Q193" i="7"/>
  <c r="Q191" i="7"/>
  <c r="Q189" i="7"/>
  <c r="Q187" i="7"/>
  <c r="Q185" i="7"/>
  <c r="Q183" i="7"/>
  <c r="Q181" i="7"/>
  <c r="Q179" i="7"/>
  <c r="Q177" i="7"/>
  <c r="Q175" i="7"/>
  <c r="Q173" i="7"/>
  <c r="Q171" i="7"/>
  <c r="Q169" i="7"/>
  <c r="Q167" i="7"/>
  <c r="Q165" i="7"/>
  <c r="Q163" i="7"/>
  <c r="Q161" i="7"/>
  <c r="Q159" i="7"/>
  <c r="Q157" i="7"/>
  <c r="Q155" i="7"/>
  <c r="Q153" i="7"/>
  <c r="Q151" i="7"/>
  <c r="Q149" i="7"/>
  <c r="Q147" i="7"/>
  <c r="Q145" i="7"/>
  <c r="Q143" i="7"/>
  <c r="Q141" i="7"/>
  <c r="Q139" i="7"/>
  <c r="Q137" i="7"/>
  <c r="Q135" i="7"/>
  <c r="Q133" i="7"/>
  <c r="Q131" i="7"/>
  <c r="Q129" i="7"/>
  <c r="Q127" i="7"/>
  <c r="Q125" i="7"/>
  <c r="Q123" i="7"/>
  <c r="Q121" i="7"/>
  <c r="Q119" i="7"/>
  <c r="Q117" i="7"/>
  <c r="Q115" i="7"/>
  <c r="Q113" i="7"/>
  <c r="Q111" i="7"/>
  <c r="Q109" i="7"/>
  <c r="Q107" i="7"/>
  <c r="Q105" i="7"/>
  <c r="Q103" i="7"/>
  <c r="Q101" i="7"/>
  <c r="Q99" i="7"/>
  <c r="Q97" i="7"/>
  <c r="Q95" i="7"/>
  <c r="Q93" i="7"/>
  <c r="Q91" i="7"/>
  <c r="Q89" i="7"/>
  <c r="Q87" i="7"/>
  <c r="Q85" i="7"/>
  <c r="Q83" i="7"/>
  <c r="Q81" i="7"/>
  <c r="Q79" i="7"/>
  <c r="Q77" i="7"/>
  <c r="Q75" i="7"/>
  <c r="Q73" i="7"/>
  <c r="Q71" i="7"/>
  <c r="Q69" i="7"/>
  <c r="Q67" i="7"/>
  <c r="Q65" i="7"/>
  <c r="Q63" i="7"/>
  <c r="Q61" i="7"/>
  <c r="Q59" i="7"/>
  <c r="Q57" i="7"/>
  <c r="Q55" i="7"/>
  <c r="Q53" i="7"/>
  <c r="Q51" i="7"/>
  <c r="Q49" i="7"/>
  <c r="Q47" i="7"/>
  <c r="Q45" i="7"/>
  <c r="Q43" i="7"/>
  <c r="Q41" i="7"/>
  <c r="Q39" i="7"/>
  <c r="Q37" i="7"/>
  <c r="Q35" i="7"/>
  <c r="Q33" i="7"/>
  <c r="Q31" i="7"/>
  <c r="Q29" i="7"/>
  <c r="Q27" i="7"/>
  <c r="Q25" i="7"/>
  <c r="Q23" i="7"/>
  <c r="Q21" i="7"/>
  <c r="Q19" i="7"/>
  <c r="Q17" i="7"/>
  <c r="Q15" i="7"/>
  <c r="Q13" i="7"/>
  <c r="Q11" i="7"/>
  <c r="Q8" i="7"/>
  <c r="Q6" i="7"/>
  <c r="R4" i="7"/>
  <c r="R199" i="7"/>
  <c r="R197" i="7"/>
  <c r="R195" i="7"/>
  <c r="R193" i="7"/>
  <c r="R191" i="7"/>
  <c r="R189" i="7"/>
  <c r="R187" i="7"/>
  <c r="R185" i="7"/>
  <c r="R183" i="7"/>
  <c r="R181" i="7"/>
  <c r="R179" i="7"/>
  <c r="R177" i="7"/>
  <c r="R175" i="7"/>
  <c r="R173" i="7"/>
  <c r="R171" i="7"/>
  <c r="R169" i="7"/>
  <c r="R167" i="7"/>
  <c r="R165" i="7"/>
  <c r="R163" i="7"/>
  <c r="R161" i="7"/>
  <c r="R159" i="7"/>
  <c r="R157" i="7"/>
  <c r="R155" i="7"/>
  <c r="R153" i="7"/>
  <c r="R151" i="7"/>
  <c r="R149" i="7"/>
  <c r="R147" i="7"/>
  <c r="R145" i="7"/>
  <c r="R143" i="7"/>
  <c r="R141" i="7"/>
  <c r="R139" i="7"/>
  <c r="R137" i="7"/>
  <c r="R135" i="7"/>
  <c r="R133" i="7"/>
  <c r="R131" i="7"/>
  <c r="R129" i="7"/>
  <c r="R127" i="7"/>
  <c r="R125" i="7"/>
  <c r="R123" i="7"/>
  <c r="R121" i="7"/>
  <c r="R119" i="7"/>
  <c r="R117" i="7"/>
  <c r="R115" i="7"/>
  <c r="R113" i="7"/>
  <c r="R111" i="7"/>
  <c r="R109" i="7"/>
  <c r="R107" i="7"/>
  <c r="R105" i="7"/>
  <c r="R103" i="7"/>
  <c r="R101" i="7"/>
  <c r="R99" i="7"/>
  <c r="R97" i="7"/>
  <c r="R95" i="7"/>
  <c r="R93" i="7"/>
  <c r="R91" i="7"/>
  <c r="R89" i="7"/>
  <c r="R87" i="7"/>
  <c r="R85" i="7"/>
  <c r="R83" i="7"/>
  <c r="R81" i="7"/>
  <c r="R79" i="7"/>
  <c r="R77" i="7"/>
  <c r="R75" i="7"/>
  <c r="R73" i="7"/>
  <c r="R71" i="7"/>
  <c r="R69" i="7"/>
  <c r="R67" i="7"/>
  <c r="R65" i="7"/>
  <c r="R63" i="7"/>
  <c r="R61" i="7"/>
  <c r="R59" i="7"/>
  <c r="R57" i="7"/>
  <c r="R55" i="7"/>
  <c r="R53" i="7"/>
  <c r="R51" i="7"/>
  <c r="R49" i="7"/>
  <c r="R47" i="7"/>
  <c r="R45" i="7"/>
  <c r="R43" i="7"/>
  <c r="R41" i="7"/>
  <c r="R39" i="7"/>
  <c r="R37" i="7"/>
  <c r="R35" i="7"/>
  <c r="R33" i="7"/>
  <c r="R31" i="7"/>
  <c r="R29" i="7"/>
  <c r="R27" i="7"/>
  <c r="R25" i="7"/>
  <c r="R23" i="7"/>
  <c r="R21" i="7"/>
  <c r="R19" i="7"/>
  <c r="R17" i="7"/>
  <c r="R15" i="7"/>
  <c r="R13" i="7"/>
  <c r="R11" i="7"/>
  <c r="R8" i="7"/>
  <c r="R6" i="7"/>
  <c r="S200" i="7"/>
  <c r="S198" i="7"/>
  <c r="S196" i="7"/>
  <c r="S194" i="7"/>
  <c r="S192" i="7"/>
  <c r="S190" i="7"/>
  <c r="S188" i="7"/>
  <c r="S186" i="7"/>
  <c r="S184" i="7"/>
  <c r="S182" i="7"/>
  <c r="S180" i="7"/>
  <c r="S178" i="7"/>
  <c r="S176" i="7"/>
  <c r="S174" i="7"/>
  <c r="S172" i="7"/>
  <c r="S170" i="7"/>
  <c r="S168" i="7"/>
  <c r="S166" i="7"/>
  <c r="S164" i="7"/>
  <c r="S162" i="7"/>
  <c r="S160" i="7"/>
  <c r="S158" i="7"/>
  <c r="S156" i="7"/>
  <c r="S154" i="7"/>
  <c r="S152" i="7"/>
  <c r="S150" i="7"/>
  <c r="S148" i="7"/>
  <c r="S146" i="7"/>
  <c r="S144" i="7"/>
  <c r="S142" i="7"/>
  <c r="S140" i="7"/>
  <c r="S138" i="7"/>
  <c r="S136" i="7"/>
  <c r="S134" i="7"/>
  <c r="S132" i="7"/>
  <c r="S130" i="7"/>
  <c r="S128" i="7"/>
  <c r="S126" i="7"/>
  <c r="S124" i="7"/>
  <c r="S122" i="7"/>
  <c r="S120" i="7"/>
  <c r="S118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50" i="7"/>
  <c r="S48" i="7"/>
  <c r="S46" i="7"/>
  <c r="S44" i="7"/>
  <c r="S42" i="7"/>
  <c r="S40" i="7"/>
  <c r="S38" i="7"/>
  <c r="S36" i="7"/>
  <c r="S34" i="7"/>
  <c r="S32" i="7"/>
  <c r="S30" i="7"/>
  <c r="S28" i="7"/>
  <c r="S26" i="7"/>
  <c r="S24" i="7"/>
  <c r="S22" i="7"/>
  <c r="S20" i="7"/>
  <c r="S18" i="7"/>
  <c r="S16" i="7"/>
  <c r="S14" i="7"/>
  <c r="S12" i="7"/>
  <c r="T4" i="7"/>
  <c r="T199" i="7"/>
  <c r="T197" i="7"/>
  <c r="T195" i="7"/>
  <c r="T193" i="7"/>
  <c r="T191" i="7"/>
  <c r="T189" i="7"/>
  <c r="T187" i="7"/>
  <c r="T185" i="7"/>
  <c r="T183" i="7"/>
  <c r="T181" i="7"/>
  <c r="T179" i="7"/>
  <c r="T177" i="7"/>
  <c r="T175" i="7"/>
  <c r="T173" i="7"/>
  <c r="T171" i="7"/>
  <c r="T169" i="7"/>
  <c r="T167" i="7"/>
  <c r="T165" i="7"/>
  <c r="T163" i="7"/>
  <c r="T161" i="7"/>
  <c r="T159" i="7"/>
  <c r="T157" i="7"/>
  <c r="T155" i="7"/>
  <c r="T153" i="7"/>
  <c r="T151" i="7"/>
  <c r="T149" i="7"/>
  <c r="T147" i="7"/>
  <c r="T145" i="7"/>
  <c r="T143" i="7"/>
  <c r="T141" i="7"/>
  <c r="T139" i="7"/>
  <c r="T137" i="7"/>
  <c r="T135" i="7"/>
  <c r="T133" i="7"/>
  <c r="T131" i="7"/>
  <c r="T129" i="7"/>
  <c r="T127" i="7"/>
  <c r="T125" i="7"/>
  <c r="T123" i="7"/>
  <c r="T121" i="7"/>
  <c r="T119" i="7"/>
  <c r="T117" i="7"/>
  <c r="T115" i="7"/>
  <c r="T113" i="7"/>
  <c r="T111" i="7"/>
  <c r="T109" i="7"/>
  <c r="T107" i="7"/>
  <c r="T105" i="7"/>
  <c r="T103" i="7"/>
  <c r="T101" i="7"/>
  <c r="T99" i="7"/>
  <c r="T97" i="7"/>
  <c r="T95" i="7"/>
  <c r="T93" i="7"/>
  <c r="T91" i="7"/>
  <c r="T89" i="7"/>
  <c r="T87" i="7"/>
  <c r="T85" i="7"/>
  <c r="T83" i="7"/>
  <c r="T81" i="7"/>
  <c r="T79" i="7"/>
  <c r="T77" i="7"/>
  <c r="T75" i="7"/>
  <c r="T73" i="7"/>
  <c r="T71" i="7"/>
  <c r="T69" i="7"/>
  <c r="T67" i="7"/>
  <c r="T65" i="7"/>
  <c r="T63" i="7"/>
  <c r="T61" i="7"/>
  <c r="T59" i="7"/>
  <c r="T57" i="7"/>
  <c r="T55" i="7"/>
  <c r="T53" i="7"/>
  <c r="T51" i="7"/>
  <c r="T49" i="7"/>
  <c r="T47" i="7"/>
  <c r="T45" i="7"/>
  <c r="T43" i="7"/>
  <c r="T41" i="7"/>
  <c r="T39" i="7"/>
  <c r="T37" i="7"/>
  <c r="T35" i="7"/>
  <c r="T33" i="7"/>
  <c r="T31" i="7"/>
  <c r="T29" i="7"/>
  <c r="T27" i="7"/>
  <c r="T25" i="7"/>
  <c r="T23" i="7"/>
  <c r="T21" i="7"/>
  <c r="T19" i="7"/>
  <c r="T17" i="7"/>
  <c r="T15" i="7"/>
  <c r="T13" i="7"/>
  <c r="T11" i="7"/>
  <c r="T8" i="7"/>
  <c r="T6" i="7"/>
  <c r="U4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U171" i="7"/>
  <c r="U169" i="7"/>
  <c r="U167" i="7"/>
  <c r="U165" i="7"/>
  <c r="U163" i="7"/>
  <c r="U161" i="7"/>
  <c r="U159" i="7"/>
  <c r="U157" i="7"/>
  <c r="U155" i="7"/>
  <c r="U153" i="7"/>
  <c r="U151" i="7"/>
  <c r="U149" i="7"/>
  <c r="U147" i="7"/>
  <c r="U145" i="7"/>
  <c r="U143" i="7"/>
  <c r="U141" i="7"/>
  <c r="U139" i="7"/>
  <c r="U137" i="7"/>
  <c r="U135" i="7"/>
  <c r="U133" i="7"/>
  <c r="U131" i="7"/>
  <c r="U129" i="7"/>
  <c r="U127" i="7"/>
  <c r="U125" i="7"/>
  <c r="U123" i="7"/>
  <c r="U121" i="7"/>
  <c r="U119" i="7"/>
  <c r="U117" i="7"/>
  <c r="U115" i="7"/>
  <c r="U113" i="7"/>
  <c r="U111" i="7"/>
  <c r="U109" i="7"/>
  <c r="U107" i="7"/>
  <c r="U105" i="7"/>
  <c r="U103" i="7"/>
  <c r="U101" i="7"/>
  <c r="U99" i="7"/>
  <c r="U97" i="7"/>
  <c r="U95" i="7"/>
  <c r="U93" i="7"/>
  <c r="U91" i="7"/>
  <c r="U89" i="7"/>
  <c r="U87" i="7"/>
  <c r="U85" i="7"/>
  <c r="U83" i="7"/>
  <c r="U81" i="7"/>
  <c r="U79" i="7"/>
  <c r="U77" i="7"/>
  <c r="U75" i="7"/>
  <c r="U73" i="7"/>
  <c r="U71" i="7"/>
  <c r="U69" i="7"/>
  <c r="U67" i="7"/>
  <c r="U65" i="7"/>
  <c r="U63" i="7"/>
  <c r="U61" i="7"/>
  <c r="U59" i="7"/>
  <c r="U57" i="7"/>
  <c r="U55" i="7"/>
  <c r="U53" i="7"/>
  <c r="U51" i="7"/>
  <c r="U49" i="7"/>
  <c r="U47" i="7"/>
  <c r="U45" i="7"/>
  <c r="U43" i="7"/>
  <c r="U41" i="7"/>
  <c r="U39" i="7"/>
  <c r="U37" i="7"/>
  <c r="U35" i="7"/>
  <c r="U33" i="7"/>
  <c r="U31" i="7"/>
  <c r="U29" i="7"/>
  <c r="U27" i="7"/>
  <c r="U25" i="7"/>
  <c r="U23" i="7"/>
  <c r="U21" i="7"/>
  <c r="U19" i="7"/>
  <c r="U17" i="7"/>
  <c r="U15" i="7"/>
  <c r="U13" i="7"/>
  <c r="U11" i="7"/>
  <c r="U8" i="7"/>
  <c r="U6" i="7"/>
  <c r="V200" i="7"/>
  <c r="V198" i="7"/>
  <c r="V196" i="7"/>
  <c r="V194" i="7"/>
  <c r="V192" i="7"/>
  <c r="V190" i="7"/>
  <c r="V188" i="7"/>
  <c r="V186" i="7"/>
  <c r="V184" i="7"/>
  <c r="V182" i="7"/>
  <c r="V180" i="7"/>
  <c r="V178" i="7"/>
  <c r="V176" i="7"/>
  <c r="V174" i="7"/>
  <c r="V172" i="7"/>
  <c r="V170" i="7"/>
  <c r="V168" i="7"/>
  <c r="V166" i="7"/>
  <c r="V164" i="7"/>
  <c r="V162" i="7"/>
  <c r="V160" i="7"/>
  <c r="V158" i="7"/>
  <c r="V156" i="7"/>
  <c r="V154" i="7"/>
  <c r="V152" i="7"/>
  <c r="V150" i="7"/>
  <c r="V148" i="7"/>
  <c r="V146" i="7"/>
  <c r="V144" i="7"/>
  <c r="V142" i="7"/>
  <c r="V140" i="7"/>
  <c r="V138" i="7"/>
  <c r="V136" i="7"/>
  <c r="V134" i="7"/>
  <c r="V132" i="7"/>
  <c r="V130" i="7"/>
  <c r="V128" i="7"/>
  <c r="V126" i="7"/>
  <c r="V124" i="7"/>
  <c r="V122" i="7"/>
  <c r="V120" i="7"/>
  <c r="V118" i="7"/>
  <c r="V116" i="7"/>
  <c r="V114" i="7"/>
  <c r="V112" i="7"/>
  <c r="V110" i="7"/>
  <c r="V108" i="7"/>
  <c r="V106" i="7"/>
  <c r="V104" i="7"/>
  <c r="V102" i="7"/>
  <c r="V100" i="7"/>
  <c r="V98" i="7"/>
  <c r="V96" i="7"/>
  <c r="V94" i="7"/>
  <c r="V92" i="7"/>
  <c r="V90" i="7"/>
  <c r="V88" i="7"/>
  <c r="V86" i="7"/>
  <c r="V84" i="7"/>
  <c r="V82" i="7"/>
  <c r="V80" i="7"/>
  <c r="V78" i="7"/>
  <c r="V76" i="7"/>
  <c r="V74" i="7"/>
  <c r="V72" i="7"/>
  <c r="V70" i="7"/>
  <c r="V68" i="7"/>
  <c r="V66" i="7"/>
  <c r="V64" i="7"/>
  <c r="V62" i="7"/>
  <c r="V60" i="7"/>
  <c r="V58" i="7"/>
  <c r="V56" i="7"/>
  <c r="V54" i="7"/>
  <c r="V52" i="7"/>
  <c r="V50" i="7"/>
  <c r="V48" i="7"/>
  <c r="V46" i="7"/>
  <c r="V44" i="7"/>
  <c r="V42" i="7"/>
  <c r="V40" i="7"/>
  <c r="V38" i="7"/>
  <c r="V36" i="7"/>
  <c r="V34" i="7"/>
  <c r="V32" i="7"/>
  <c r="V30" i="7"/>
  <c r="V28" i="7"/>
  <c r="V26" i="7"/>
  <c r="V24" i="7"/>
  <c r="V22" i="7"/>
  <c r="V20" i="7"/>
  <c r="V18" i="7"/>
  <c r="V16" i="7"/>
  <c r="V14" i="7"/>
  <c r="V12" i="7"/>
  <c r="W4" i="7"/>
  <c r="W199" i="7"/>
  <c r="W197" i="7"/>
  <c r="W195" i="7"/>
  <c r="W193" i="7"/>
  <c r="W191" i="7"/>
  <c r="W189" i="7"/>
  <c r="W187" i="7"/>
  <c r="W185" i="7"/>
  <c r="W183" i="7"/>
  <c r="W181" i="7"/>
  <c r="W179" i="7"/>
  <c r="W177" i="7"/>
  <c r="W175" i="7"/>
  <c r="W173" i="7"/>
  <c r="W171" i="7"/>
  <c r="W169" i="7"/>
  <c r="W167" i="7"/>
  <c r="W165" i="7"/>
  <c r="W163" i="7"/>
  <c r="W161" i="7"/>
  <c r="W159" i="7"/>
  <c r="W157" i="7"/>
  <c r="W155" i="7"/>
  <c r="W153" i="7"/>
  <c r="W151" i="7"/>
  <c r="W149" i="7"/>
  <c r="W147" i="7"/>
  <c r="W145" i="7"/>
  <c r="W143" i="7"/>
  <c r="W141" i="7"/>
  <c r="W139" i="7"/>
  <c r="W137" i="7"/>
  <c r="W135" i="7"/>
  <c r="W133" i="7"/>
  <c r="W131" i="7"/>
  <c r="W129" i="7"/>
  <c r="W127" i="7"/>
  <c r="W125" i="7"/>
  <c r="W123" i="7"/>
  <c r="W121" i="7"/>
  <c r="W119" i="7"/>
  <c r="W117" i="7"/>
  <c r="W115" i="7"/>
  <c r="W113" i="7"/>
  <c r="W111" i="7"/>
  <c r="W109" i="7"/>
  <c r="W107" i="7"/>
  <c r="W105" i="7"/>
  <c r="W103" i="7"/>
  <c r="W101" i="7"/>
  <c r="W99" i="7"/>
  <c r="W97" i="7"/>
  <c r="W95" i="7"/>
  <c r="W93" i="7"/>
  <c r="W91" i="7"/>
  <c r="W89" i="7"/>
  <c r="W87" i="7"/>
  <c r="W85" i="7"/>
  <c r="W83" i="7"/>
  <c r="W81" i="7"/>
  <c r="W79" i="7"/>
  <c r="W77" i="7"/>
  <c r="W75" i="7"/>
  <c r="W73" i="7"/>
  <c r="W71" i="7"/>
  <c r="W69" i="7"/>
  <c r="W67" i="7"/>
  <c r="W65" i="7"/>
  <c r="W63" i="7"/>
  <c r="W61" i="7"/>
  <c r="W59" i="7"/>
  <c r="W57" i="7"/>
  <c r="W55" i="7"/>
  <c r="W53" i="7"/>
  <c r="W51" i="7"/>
  <c r="W49" i="7"/>
  <c r="W47" i="7"/>
  <c r="W45" i="7"/>
  <c r="W43" i="7"/>
  <c r="W41" i="7"/>
  <c r="W39" i="7"/>
  <c r="W37" i="7"/>
  <c r="W35" i="7"/>
  <c r="W33" i="7"/>
  <c r="W31" i="7"/>
  <c r="W29" i="7"/>
  <c r="W27" i="7"/>
  <c r="W25" i="7"/>
  <c r="W23" i="7"/>
  <c r="W21" i="7"/>
  <c r="W19" i="7"/>
  <c r="W17" i="7"/>
  <c r="W15" i="7"/>
  <c r="W13" i="7"/>
  <c r="W11" i="7"/>
  <c r="W8" i="7"/>
  <c r="W6" i="7"/>
  <c r="X4" i="7"/>
  <c r="X199" i="7"/>
  <c r="X197" i="7"/>
  <c r="X195" i="7"/>
  <c r="X193" i="7"/>
  <c r="X191" i="7"/>
  <c r="X189" i="7"/>
  <c r="X187" i="7"/>
  <c r="X185" i="7"/>
  <c r="X183" i="7"/>
  <c r="X181" i="7"/>
  <c r="X179" i="7"/>
  <c r="X177" i="7"/>
  <c r="X175" i="7"/>
  <c r="X173" i="7"/>
  <c r="X171" i="7"/>
  <c r="X169" i="7"/>
  <c r="X167" i="7"/>
  <c r="X165" i="7"/>
  <c r="X163" i="7"/>
  <c r="X161" i="7"/>
  <c r="X159" i="7"/>
  <c r="X157" i="7"/>
  <c r="X155" i="7"/>
  <c r="X153" i="7"/>
  <c r="X151" i="7"/>
  <c r="X149" i="7"/>
  <c r="X147" i="7"/>
  <c r="X145" i="7"/>
  <c r="X143" i="7"/>
  <c r="X141" i="7"/>
  <c r="X139" i="7"/>
  <c r="X137" i="7"/>
  <c r="X135" i="7"/>
  <c r="X133" i="7"/>
  <c r="X131" i="7"/>
  <c r="X129" i="7"/>
  <c r="X127" i="7"/>
  <c r="X125" i="7"/>
  <c r="X123" i="7"/>
  <c r="X121" i="7"/>
  <c r="X119" i="7"/>
  <c r="X117" i="7"/>
  <c r="X115" i="7"/>
  <c r="X113" i="7"/>
  <c r="X111" i="7"/>
  <c r="X109" i="7"/>
  <c r="X107" i="7"/>
  <c r="X105" i="7"/>
  <c r="X103" i="7"/>
  <c r="X101" i="7"/>
  <c r="X99" i="7"/>
  <c r="X97" i="7"/>
  <c r="X95" i="7"/>
  <c r="X93" i="7"/>
  <c r="X91" i="7"/>
  <c r="X89" i="7"/>
  <c r="X87" i="7"/>
  <c r="X85" i="7"/>
  <c r="X83" i="7"/>
  <c r="X81" i="7"/>
  <c r="X79" i="7"/>
  <c r="X77" i="7"/>
  <c r="X75" i="7"/>
  <c r="X73" i="7"/>
  <c r="X71" i="7"/>
  <c r="X69" i="7"/>
  <c r="X67" i="7"/>
  <c r="X65" i="7"/>
  <c r="X63" i="7"/>
  <c r="X61" i="7"/>
  <c r="X59" i="7"/>
  <c r="X57" i="7"/>
  <c r="X55" i="7"/>
  <c r="X53" i="7"/>
  <c r="X51" i="7"/>
  <c r="X49" i="7"/>
  <c r="X47" i="7"/>
  <c r="X45" i="7"/>
  <c r="X43" i="7"/>
  <c r="X41" i="7"/>
  <c r="X39" i="7"/>
  <c r="X37" i="7"/>
  <c r="X35" i="7"/>
  <c r="X33" i="7"/>
  <c r="X31" i="7"/>
  <c r="X29" i="7"/>
  <c r="X27" i="7"/>
  <c r="X25" i="7"/>
  <c r="X23" i="7"/>
  <c r="X21" i="7"/>
  <c r="X19" i="7"/>
  <c r="X17" i="7"/>
  <c r="X15" i="7"/>
  <c r="X13" i="7"/>
  <c r="X11" i="7"/>
  <c r="X8" i="7"/>
  <c r="X6" i="7"/>
  <c r="Y200" i="7"/>
  <c r="Y198" i="7"/>
  <c r="Y196" i="7"/>
  <c r="Y194" i="7"/>
  <c r="Y192" i="7"/>
  <c r="Y190" i="7"/>
  <c r="Y188" i="7"/>
  <c r="Y186" i="7"/>
  <c r="Y184" i="7"/>
  <c r="Y182" i="7"/>
  <c r="Y180" i="7"/>
  <c r="Y178" i="7"/>
  <c r="Y176" i="7"/>
  <c r="Y174" i="7"/>
  <c r="Y172" i="7"/>
  <c r="Y170" i="7"/>
  <c r="Y168" i="7"/>
  <c r="Y166" i="7"/>
  <c r="Y164" i="7"/>
  <c r="Y162" i="7"/>
  <c r="Y160" i="7"/>
  <c r="Y158" i="7"/>
  <c r="Y156" i="7"/>
  <c r="Y154" i="7"/>
  <c r="Y152" i="7"/>
  <c r="Y150" i="7"/>
  <c r="Y148" i="7"/>
  <c r="Y146" i="7"/>
  <c r="Y144" i="7"/>
  <c r="Y142" i="7"/>
  <c r="Y140" i="7"/>
  <c r="Y138" i="7"/>
  <c r="Y136" i="7"/>
  <c r="Y134" i="7"/>
  <c r="Y132" i="7"/>
  <c r="Y130" i="7"/>
  <c r="Y128" i="7"/>
  <c r="Y126" i="7"/>
  <c r="Y124" i="7"/>
  <c r="Y122" i="7"/>
  <c r="Y120" i="7"/>
  <c r="Y118" i="7"/>
  <c r="Y116" i="7"/>
  <c r="Y114" i="7"/>
  <c r="Y112" i="7"/>
  <c r="Y110" i="7"/>
  <c r="Y108" i="7"/>
  <c r="Y106" i="7"/>
  <c r="Y104" i="7"/>
  <c r="Y102" i="7"/>
  <c r="Y100" i="7"/>
  <c r="Y98" i="7"/>
  <c r="Y96" i="7"/>
  <c r="Y94" i="7"/>
  <c r="Y92" i="7"/>
  <c r="Y90" i="7"/>
  <c r="Y88" i="7"/>
  <c r="Y86" i="7"/>
  <c r="Y84" i="7"/>
  <c r="Y82" i="7"/>
  <c r="Y80" i="7"/>
  <c r="Y78" i="7"/>
  <c r="Y76" i="7"/>
  <c r="Y74" i="7"/>
  <c r="Y72" i="7"/>
  <c r="Y70" i="7"/>
  <c r="Y68" i="7"/>
  <c r="Y66" i="7"/>
  <c r="Y64" i="7"/>
  <c r="Y62" i="7"/>
  <c r="Y60" i="7"/>
  <c r="Y58" i="7"/>
  <c r="Y56" i="7"/>
  <c r="Y54" i="7"/>
  <c r="Y52" i="7"/>
  <c r="Y50" i="7"/>
  <c r="Y48" i="7"/>
  <c r="Y46" i="7"/>
  <c r="Y44" i="7"/>
  <c r="Y42" i="7"/>
  <c r="Y40" i="7"/>
  <c r="Y38" i="7"/>
  <c r="Y36" i="7"/>
  <c r="Y34" i="7"/>
  <c r="Y32" i="7"/>
  <c r="Y30" i="7"/>
  <c r="Y28" i="7"/>
  <c r="Y26" i="7"/>
  <c r="Y24" i="7"/>
  <c r="Y22" i="7"/>
  <c r="Y20" i="7"/>
  <c r="Y18" i="7"/>
  <c r="Y16" i="7"/>
  <c r="Y14" i="7"/>
  <c r="Y12" i="7"/>
  <c r="Z4" i="7"/>
  <c r="Z199" i="7"/>
  <c r="Z197" i="7"/>
  <c r="Z195" i="7"/>
  <c r="Z193" i="7"/>
  <c r="Z191" i="7"/>
  <c r="Z189" i="7"/>
  <c r="Z187" i="7"/>
  <c r="Z185" i="7"/>
  <c r="Z183" i="7"/>
  <c r="Z181" i="7"/>
  <c r="Z179" i="7"/>
  <c r="Z177" i="7"/>
  <c r="Z175" i="7"/>
  <c r="Z173" i="7"/>
  <c r="Z171" i="7"/>
  <c r="Z169" i="7"/>
  <c r="Z167" i="7"/>
  <c r="Z165" i="7"/>
  <c r="Z163" i="7"/>
  <c r="Z161" i="7"/>
  <c r="Z159" i="7"/>
  <c r="Z157" i="7"/>
  <c r="Z155" i="7"/>
  <c r="Z153" i="7"/>
  <c r="Z151" i="7"/>
  <c r="Z149" i="7"/>
  <c r="Z147" i="7"/>
  <c r="Z145" i="7"/>
  <c r="Z143" i="7"/>
  <c r="Z141" i="7"/>
  <c r="Z139" i="7"/>
  <c r="Z137" i="7"/>
  <c r="Z135" i="7"/>
  <c r="Z133" i="7"/>
  <c r="Z131" i="7"/>
  <c r="Z129" i="7"/>
  <c r="Z127" i="7"/>
  <c r="Z125" i="7"/>
  <c r="Z123" i="7"/>
  <c r="Z121" i="7"/>
  <c r="Z119" i="7"/>
  <c r="Z117" i="7"/>
  <c r="Z115" i="7"/>
  <c r="Z113" i="7"/>
  <c r="Z111" i="7"/>
  <c r="Z109" i="7"/>
  <c r="Z107" i="7"/>
  <c r="Z105" i="7"/>
  <c r="Z103" i="7"/>
  <c r="Z101" i="7"/>
  <c r="Z99" i="7"/>
  <c r="Z97" i="7"/>
  <c r="Z95" i="7"/>
  <c r="Z93" i="7"/>
  <c r="Z91" i="7"/>
  <c r="Z89" i="7"/>
  <c r="Z87" i="7"/>
  <c r="Z85" i="7"/>
  <c r="Z83" i="7"/>
  <c r="Z81" i="7"/>
  <c r="Z79" i="7"/>
  <c r="Z77" i="7"/>
  <c r="Z75" i="7"/>
  <c r="Z73" i="7"/>
  <c r="Z71" i="7"/>
  <c r="Z69" i="7"/>
  <c r="Z67" i="7"/>
  <c r="Z65" i="7"/>
  <c r="Z63" i="7"/>
  <c r="Z61" i="7"/>
  <c r="Z59" i="7"/>
  <c r="Z57" i="7"/>
  <c r="Z55" i="7"/>
  <c r="Z53" i="7"/>
  <c r="Z51" i="7"/>
  <c r="Z49" i="7"/>
  <c r="Z47" i="7"/>
  <c r="Z45" i="7"/>
  <c r="Z43" i="7"/>
  <c r="Z41" i="7"/>
  <c r="Z39" i="7"/>
  <c r="Z37" i="7"/>
  <c r="Z35" i="7"/>
  <c r="Z33" i="7"/>
  <c r="Z31" i="7"/>
  <c r="Z29" i="7"/>
  <c r="Z27" i="7"/>
  <c r="Z25" i="7"/>
  <c r="Z23" i="7"/>
  <c r="Z21" i="7"/>
  <c r="Z19" i="7"/>
  <c r="Z17" i="7"/>
  <c r="Z15" i="7"/>
  <c r="Z13" i="7"/>
  <c r="Z11" i="7"/>
  <c r="Z8" i="7"/>
  <c r="Z6" i="7"/>
  <c r="AA4" i="7"/>
  <c r="AA199" i="7"/>
  <c r="AA197" i="7"/>
  <c r="AA195" i="7"/>
  <c r="AA193" i="7"/>
  <c r="AA191" i="7"/>
  <c r="AA189" i="7"/>
  <c r="AA187" i="7"/>
  <c r="AA185" i="7"/>
  <c r="AA183" i="7"/>
  <c r="AA181" i="7"/>
  <c r="AA179" i="7"/>
  <c r="AA177" i="7"/>
  <c r="AA175" i="7"/>
  <c r="AA173" i="7"/>
  <c r="AA171" i="7"/>
  <c r="AA169" i="7"/>
  <c r="AA167" i="7"/>
  <c r="AA165" i="7"/>
  <c r="AA163" i="7"/>
  <c r="AA161" i="7"/>
  <c r="AA159" i="7"/>
  <c r="AA157" i="7"/>
  <c r="AA155" i="7"/>
  <c r="AA153" i="7"/>
  <c r="AA151" i="7"/>
  <c r="AA149" i="7"/>
  <c r="AA147" i="7"/>
  <c r="AA145" i="7"/>
  <c r="AA143" i="7"/>
  <c r="AA141" i="7"/>
  <c r="AA139" i="7"/>
  <c r="AA137" i="7"/>
  <c r="AA135" i="7"/>
  <c r="AA133" i="7"/>
  <c r="AA131" i="7"/>
  <c r="AA129" i="7"/>
  <c r="AA127" i="7"/>
  <c r="AA125" i="7"/>
  <c r="AA123" i="7"/>
  <c r="AA121" i="7"/>
  <c r="AA119" i="7"/>
  <c r="AA117" i="7"/>
  <c r="AA115" i="7"/>
  <c r="AA113" i="7"/>
  <c r="AA111" i="7"/>
  <c r="AA109" i="7"/>
  <c r="AA107" i="7"/>
  <c r="AA105" i="7"/>
  <c r="AA103" i="7"/>
  <c r="AA101" i="7"/>
  <c r="AA99" i="7"/>
  <c r="AA97" i="7"/>
  <c r="AA95" i="7"/>
  <c r="AA93" i="7"/>
  <c r="AA91" i="7"/>
  <c r="AA89" i="7"/>
  <c r="AA87" i="7"/>
  <c r="AA85" i="7"/>
  <c r="AA83" i="7"/>
  <c r="AA81" i="7"/>
  <c r="AA79" i="7"/>
  <c r="AA77" i="7"/>
  <c r="AA75" i="7"/>
  <c r="AA73" i="7"/>
  <c r="AA71" i="7"/>
  <c r="AA69" i="7"/>
  <c r="AA67" i="7"/>
  <c r="AA65" i="7"/>
  <c r="AA63" i="7"/>
  <c r="AA61" i="7"/>
  <c r="AA59" i="7"/>
  <c r="AA57" i="7"/>
  <c r="AA55" i="7"/>
  <c r="AA53" i="7"/>
  <c r="AA51" i="7"/>
  <c r="AA49" i="7"/>
  <c r="AA47" i="7"/>
  <c r="AA45" i="7"/>
  <c r="AA43" i="7"/>
  <c r="AA41" i="7"/>
  <c r="AA39" i="7"/>
  <c r="AA37" i="7"/>
  <c r="AA35" i="7"/>
  <c r="AA33" i="7"/>
  <c r="AA31" i="7"/>
  <c r="AA29" i="7"/>
  <c r="AA27" i="7"/>
  <c r="AA25" i="7"/>
  <c r="AA23" i="7"/>
  <c r="AA21" i="7"/>
  <c r="AA19" i="7"/>
  <c r="AA17" i="7"/>
  <c r="AA15" i="7"/>
  <c r="AA13" i="7"/>
  <c r="AA11" i="7"/>
  <c r="AA8" i="7"/>
  <c r="AA6" i="7"/>
  <c r="AB200" i="7"/>
  <c r="AB198" i="7"/>
  <c r="AB196" i="7"/>
  <c r="AB194" i="7"/>
  <c r="AB192" i="7"/>
  <c r="AB190" i="7"/>
  <c r="AB188" i="7"/>
  <c r="AB186" i="7"/>
  <c r="AB184" i="7"/>
  <c r="AB182" i="7"/>
  <c r="AB180" i="7"/>
  <c r="AB178" i="7"/>
  <c r="AB176" i="7"/>
  <c r="AB174" i="7"/>
  <c r="AB172" i="7"/>
  <c r="AB170" i="7"/>
  <c r="AB168" i="7"/>
  <c r="AB166" i="7"/>
  <c r="AB164" i="7"/>
  <c r="AB162" i="7"/>
  <c r="AB160" i="7"/>
  <c r="AB158" i="7"/>
  <c r="AB156" i="7"/>
  <c r="AB154" i="7"/>
  <c r="AB152" i="7"/>
  <c r="AB150" i="7"/>
  <c r="AB148" i="7"/>
  <c r="AB146" i="7"/>
  <c r="AB144" i="7"/>
  <c r="AB142" i="7"/>
  <c r="AB140" i="7"/>
  <c r="AB138" i="7"/>
  <c r="AB136" i="7"/>
  <c r="AB134" i="7"/>
  <c r="AB132" i="7"/>
  <c r="AB130" i="7"/>
  <c r="AB128" i="7"/>
  <c r="AB126" i="7"/>
  <c r="AB124" i="7"/>
  <c r="AB122" i="7"/>
  <c r="AB120" i="7"/>
  <c r="AB118" i="7"/>
  <c r="AB116" i="7"/>
  <c r="AB114" i="7"/>
  <c r="AB112" i="7"/>
  <c r="AB110" i="7"/>
  <c r="AB108" i="7"/>
  <c r="AB106" i="7"/>
  <c r="AB104" i="7"/>
  <c r="AB102" i="7"/>
  <c r="AB100" i="7"/>
  <c r="AB98" i="7"/>
  <c r="AB96" i="7"/>
  <c r="AB94" i="7"/>
  <c r="AB92" i="7"/>
  <c r="AB90" i="7"/>
  <c r="AB88" i="7"/>
  <c r="AB86" i="7"/>
  <c r="AB84" i="7"/>
  <c r="AB82" i="7"/>
  <c r="AB80" i="7"/>
  <c r="AB78" i="7"/>
  <c r="AB76" i="7"/>
  <c r="AB74" i="7"/>
  <c r="AB72" i="7"/>
  <c r="AB70" i="7"/>
  <c r="AB68" i="7"/>
  <c r="AB66" i="7"/>
  <c r="AB64" i="7"/>
  <c r="AB62" i="7"/>
  <c r="AB60" i="7"/>
  <c r="AB58" i="7"/>
  <c r="AB56" i="7"/>
  <c r="AB54" i="7"/>
  <c r="AB52" i="7"/>
  <c r="AB50" i="7"/>
  <c r="AB48" i="7"/>
  <c r="AB46" i="7"/>
  <c r="AB44" i="7"/>
  <c r="AB42" i="7"/>
  <c r="AB40" i="7"/>
  <c r="AB38" i="7"/>
  <c r="AB36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C4" i="7"/>
  <c r="AC199" i="7"/>
  <c r="AC197" i="7"/>
  <c r="AC195" i="7"/>
  <c r="AC193" i="7"/>
  <c r="AC191" i="7"/>
  <c r="AC189" i="7"/>
  <c r="AC187" i="7"/>
  <c r="AC185" i="7"/>
  <c r="AC183" i="7"/>
  <c r="AC181" i="7"/>
  <c r="AC179" i="7"/>
  <c r="AC177" i="7"/>
  <c r="AC175" i="7"/>
  <c r="AC173" i="7"/>
  <c r="AC171" i="7"/>
  <c r="AC169" i="7"/>
  <c r="AC167" i="7"/>
  <c r="AC165" i="7"/>
  <c r="AC163" i="7"/>
  <c r="AC161" i="7"/>
  <c r="AC159" i="7"/>
  <c r="AC157" i="7"/>
  <c r="AC155" i="7"/>
  <c r="AC153" i="7"/>
  <c r="AC151" i="7"/>
  <c r="AC149" i="7"/>
  <c r="AC147" i="7"/>
  <c r="AC145" i="7"/>
  <c r="AC143" i="7"/>
  <c r="AC141" i="7"/>
  <c r="AC139" i="7"/>
  <c r="AC137" i="7"/>
  <c r="AC135" i="7"/>
  <c r="AC133" i="7"/>
  <c r="AC131" i="7"/>
  <c r="AC129" i="7"/>
  <c r="AC127" i="7"/>
  <c r="AC125" i="7"/>
  <c r="AC123" i="7"/>
  <c r="AC121" i="7"/>
  <c r="AC119" i="7"/>
  <c r="AC117" i="7"/>
  <c r="AC115" i="7"/>
  <c r="AC113" i="7"/>
  <c r="AC111" i="7"/>
  <c r="AC109" i="7"/>
  <c r="AC107" i="7"/>
  <c r="AC105" i="7"/>
  <c r="AC103" i="7"/>
  <c r="AC101" i="7"/>
  <c r="AC99" i="7"/>
  <c r="AC97" i="7"/>
  <c r="AC95" i="7"/>
  <c r="AC93" i="7"/>
  <c r="AC91" i="7"/>
  <c r="AC89" i="7"/>
  <c r="AC87" i="7"/>
  <c r="AC85" i="7"/>
  <c r="AC83" i="7"/>
  <c r="AC81" i="7"/>
  <c r="AC79" i="7"/>
  <c r="AC77" i="7"/>
  <c r="AC75" i="7"/>
  <c r="AC73" i="7"/>
  <c r="AC71" i="7"/>
  <c r="AC69" i="7"/>
  <c r="AC67" i="7"/>
  <c r="AC65" i="7"/>
  <c r="AC63" i="7"/>
  <c r="AC61" i="7"/>
  <c r="AC59" i="7"/>
  <c r="AC57" i="7"/>
  <c r="AC55" i="7"/>
  <c r="AC53" i="7"/>
  <c r="AC51" i="7"/>
  <c r="AC49" i="7"/>
  <c r="AC47" i="7"/>
  <c r="AC45" i="7"/>
  <c r="AC43" i="7"/>
  <c r="AC41" i="7"/>
  <c r="AC39" i="7"/>
  <c r="AC37" i="7"/>
  <c r="AC35" i="7"/>
  <c r="AC33" i="7"/>
  <c r="AC31" i="7"/>
  <c r="AC29" i="7"/>
  <c r="AC27" i="7"/>
  <c r="AC25" i="7"/>
  <c r="AC23" i="7"/>
  <c r="AC21" i="7"/>
  <c r="AC19" i="7"/>
  <c r="AC17" i="7"/>
  <c r="AC15" i="7"/>
  <c r="AC13" i="7"/>
  <c r="AC11" i="7"/>
  <c r="AC8" i="7"/>
  <c r="AC6" i="7"/>
  <c r="AD4" i="7"/>
  <c r="AD199" i="7"/>
  <c r="AD197" i="7"/>
  <c r="AD195" i="7"/>
  <c r="AD193" i="7"/>
  <c r="AD191" i="7"/>
  <c r="AD189" i="7"/>
  <c r="AD187" i="7"/>
  <c r="AD185" i="7"/>
  <c r="AD183" i="7"/>
  <c r="AD181" i="7"/>
  <c r="AD179" i="7"/>
  <c r="AD177" i="7"/>
  <c r="AD175" i="7"/>
  <c r="AD173" i="7"/>
  <c r="AD171" i="7"/>
  <c r="AD169" i="7"/>
  <c r="AD167" i="7"/>
  <c r="AD165" i="7"/>
  <c r="AD163" i="7"/>
  <c r="AD161" i="7"/>
  <c r="AD159" i="7"/>
  <c r="AD157" i="7"/>
  <c r="AD155" i="7"/>
  <c r="AD153" i="7"/>
  <c r="AD151" i="7"/>
  <c r="AD149" i="7"/>
  <c r="AD147" i="7"/>
  <c r="AD145" i="7"/>
  <c r="AD143" i="7"/>
  <c r="AD141" i="7"/>
  <c r="AD139" i="7"/>
  <c r="AD137" i="7"/>
  <c r="AD135" i="7"/>
  <c r="AD133" i="7"/>
  <c r="AD131" i="7"/>
  <c r="AD129" i="7"/>
  <c r="AD127" i="7"/>
  <c r="AD125" i="7"/>
  <c r="AD123" i="7"/>
  <c r="AD121" i="7"/>
  <c r="AD119" i="7"/>
  <c r="AD117" i="7"/>
  <c r="AD115" i="7"/>
  <c r="AD113" i="7"/>
  <c r="AD111" i="7"/>
  <c r="AD109" i="7"/>
  <c r="AD107" i="7"/>
  <c r="AD105" i="7"/>
  <c r="AD103" i="7"/>
  <c r="AD101" i="7"/>
  <c r="AD99" i="7"/>
  <c r="AD97" i="7"/>
  <c r="AD95" i="7"/>
  <c r="AD93" i="7"/>
  <c r="AD91" i="7"/>
  <c r="AD89" i="7"/>
  <c r="AD87" i="7"/>
  <c r="AD85" i="7"/>
  <c r="AD83" i="7"/>
  <c r="AD81" i="7"/>
  <c r="AD79" i="7"/>
  <c r="AD77" i="7"/>
  <c r="AD75" i="7"/>
  <c r="AD73" i="7"/>
  <c r="AD71" i="7"/>
  <c r="AD69" i="7"/>
  <c r="AD67" i="7"/>
  <c r="AD65" i="7"/>
  <c r="AD63" i="7"/>
  <c r="AD61" i="7"/>
  <c r="AD59" i="7"/>
  <c r="AD57" i="7"/>
  <c r="AD55" i="7"/>
  <c r="AD53" i="7"/>
  <c r="AD51" i="7"/>
  <c r="AD49" i="7"/>
  <c r="AD47" i="7"/>
  <c r="AD45" i="7"/>
  <c r="AD43" i="7"/>
  <c r="AD41" i="7"/>
  <c r="AD39" i="7"/>
  <c r="AD37" i="7"/>
  <c r="AD35" i="7"/>
  <c r="AD33" i="7"/>
  <c r="AD31" i="7"/>
  <c r="AD29" i="7"/>
  <c r="AD27" i="7"/>
  <c r="AD25" i="7"/>
  <c r="AD23" i="7"/>
  <c r="AD21" i="7"/>
  <c r="AD19" i="7"/>
  <c r="AD17" i="7"/>
  <c r="AD15" i="7"/>
  <c r="AD13" i="7"/>
  <c r="AD11" i="7"/>
  <c r="AD8" i="7"/>
  <c r="AD6" i="7"/>
  <c r="AE200" i="7"/>
  <c r="AE198" i="7"/>
  <c r="AE196" i="7"/>
  <c r="AE194" i="7"/>
  <c r="AE192" i="7"/>
  <c r="AE190" i="7"/>
  <c r="AE188" i="7"/>
  <c r="AE186" i="7"/>
  <c r="AE184" i="7"/>
  <c r="AE182" i="7"/>
  <c r="AE180" i="7"/>
  <c r="AE178" i="7"/>
  <c r="AE176" i="7"/>
  <c r="AE174" i="7"/>
  <c r="AE172" i="7"/>
  <c r="AE170" i="7"/>
  <c r="AE168" i="7"/>
  <c r="AE166" i="7"/>
  <c r="AE164" i="7"/>
  <c r="AE162" i="7"/>
  <c r="AE160" i="7"/>
  <c r="AE158" i="7"/>
  <c r="AE156" i="7"/>
  <c r="AE154" i="7"/>
  <c r="AE152" i="7"/>
  <c r="AE150" i="7"/>
  <c r="AE148" i="7"/>
  <c r="AE146" i="7"/>
  <c r="AE144" i="7"/>
  <c r="AE142" i="7"/>
  <c r="AE140" i="7"/>
  <c r="AE138" i="7"/>
  <c r="AE136" i="7"/>
  <c r="AE134" i="7"/>
  <c r="AE132" i="7"/>
  <c r="AE130" i="7"/>
  <c r="AE128" i="7"/>
  <c r="AE126" i="7"/>
  <c r="AE124" i="7"/>
  <c r="AE122" i="7"/>
  <c r="AE120" i="7"/>
  <c r="AE118" i="7"/>
  <c r="AE116" i="7"/>
  <c r="AE114" i="7"/>
  <c r="AE112" i="7"/>
  <c r="AE110" i="7"/>
  <c r="AE108" i="7"/>
  <c r="AE106" i="7"/>
  <c r="AE104" i="7"/>
  <c r="AE102" i="7"/>
  <c r="AE100" i="7"/>
  <c r="AE98" i="7"/>
  <c r="AE96" i="7"/>
  <c r="AE94" i="7"/>
  <c r="AE92" i="7"/>
  <c r="AE90" i="7"/>
  <c r="AE88" i="7"/>
  <c r="AE86" i="7"/>
  <c r="AE84" i="7"/>
  <c r="AE82" i="7"/>
  <c r="AE80" i="7"/>
  <c r="AE78" i="7"/>
  <c r="AE76" i="7"/>
  <c r="AE74" i="7"/>
  <c r="AE72" i="7"/>
  <c r="AE70" i="7"/>
  <c r="AE68" i="7"/>
  <c r="AE66" i="7"/>
  <c r="AE64" i="7"/>
  <c r="AE62" i="7"/>
  <c r="AE60" i="7"/>
  <c r="AE58" i="7"/>
  <c r="AE56" i="7"/>
  <c r="AE54" i="7"/>
  <c r="AE52" i="7"/>
  <c r="AE50" i="7"/>
  <c r="AE48" i="7"/>
  <c r="AE46" i="7"/>
  <c r="AE44" i="7"/>
  <c r="AE42" i="7"/>
  <c r="AE40" i="7"/>
  <c r="AE38" i="7"/>
  <c r="AE36" i="7"/>
  <c r="AE34" i="7"/>
  <c r="AE32" i="7"/>
  <c r="AE30" i="7"/>
  <c r="AE28" i="7"/>
  <c r="AE26" i="7"/>
  <c r="AE24" i="7"/>
  <c r="AE22" i="7"/>
  <c r="AE20" i="7"/>
  <c r="AE18" i="7"/>
  <c r="AE16" i="7"/>
  <c r="AE14" i="7"/>
  <c r="AE12" i="7"/>
  <c r="AF4" i="7"/>
  <c r="AF199" i="7"/>
  <c r="AF197" i="7"/>
  <c r="AF195" i="7"/>
  <c r="AF193" i="7"/>
  <c r="AF191" i="7"/>
  <c r="AF189" i="7"/>
  <c r="AF187" i="7"/>
  <c r="AF185" i="7"/>
  <c r="AF183" i="7"/>
  <c r="AF181" i="7"/>
  <c r="AF179" i="7"/>
  <c r="AF177" i="7"/>
  <c r="AF175" i="7"/>
  <c r="AF173" i="7"/>
  <c r="AF171" i="7"/>
  <c r="AF169" i="7"/>
  <c r="AF167" i="7"/>
  <c r="AF165" i="7"/>
  <c r="AF163" i="7"/>
  <c r="AF161" i="7"/>
  <c r="AF159" i="7"/>
  <c r="AF157" i="7"/>
  <c r="AF155" i="7"/>
  <c r="AF153" i="7"/>
  <c r="AF151" i="7"/>
  <c r="AF149" i="7"/>
  <c r="AF147" i="7"/>
  <c r="AF145" i="7"/>
  <c r="AF143" i="7"/>
  <c r="AF141" i="7"/>
  <c r="AF139" i="7"/>
  <c r="AF137" i="7"/>
  <c r="AF135" i="7"/>
  <c r="AF133" i="7"/>
  <c r="AF131" i="7"/>
  <c r="AF129" i="7"/>
  <c r="AF127" i="7"/>
  <c r="AF125" i="7"/>
  <c r="AF123" i="7"/>
  <c r="AF121" i="7"/>
  <c r="AF119" i="7"/>
  <c r="AF117" i="7"/>
  <c r="AF115" i="7"/>
  <c r="AF113" i="7"/>
  <c r="AF111" i="7"/>
  <c r="AF109" i="7"/>
  <c r="AF107" i="7"/>
  <c r="AF105" i="7"/>
  <c r="AF103" i="7"/>
  <c r="AF101" i="7"/>
  <c r="AF99" i="7"/>
  <c r="AF97" i="7"/>
  <c r="AF95" i="7"/>
  <c r="AF93" i="7"/>
  <c r="AF91" i="7"/>
  <c r="AF89" i="7"/>
  <c r="AF87" i="7"/>
  <c r="AF85" i="7"/>
  <c r="AF83" i="7"/>
  <c r="AF81" i="7"/>
  <c r="AF79" i="7"/>
  <c r="AF77" i="7"/>
  <c r="AF75" i="7"/>
  <c r="AF73" i="7"/>
  <c r="AF71" i="7"/>
  <c r="AF69" i="7"/>
  <c r="AF67" i="7"/>
  <c r="AF65" i="7"/>
  <c r="AF63" i="7"/>
  <c r="AF61" i="7"/>
  <c r="AF59" i="7"/>
  <c r="AF57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8" i="7"/>
  <c r="AF6" i="7"/>
  <c r="AG4" i="7"/>
  <c r="AG199" i="7"/>
  <c r="AG197" i="7"/>
  <c r="AG195" i="7"/>
  <c r="AG193" i="7"/>
  <c r="AG191" i="7"/>
  <c r="AG189" i="7"/>
  <c r="AG187" i="7"/>
  <c r="AG185" i="7"/>
  <c r="AG183" i="7"/>
  <c r="AG181" i="7"/>
  <c r="AG179" i="7"/>
  <c r="AG177" i="7"/>
  <c r="AG175" i="7"/>
  <c r="AG173" i="7"/>
  <c r="AG171" i="7"/>
  <c r="AG169" i="7"/>
  <c r="AG167" i="7"/>
  <c r="AG165" i="7"/>
  <c r="AG163" i="7"/>
  <c r="AG161" i="7"/>
  <c r="AG159" i="7"/>
  <c r="AG157" i="7"/>
  <c r="AG155" i="7"/>
  <c r="AG153" i="7"/>
  <c r="AG151" i="7"/>
  <c r="AG149" i="7"/>
  <c r="AG147" i="7"/>
  <c r="AG145" i="7"/>
  <c r="AG143" i="7"/>
  <c r="AG141" i="7"/>
  <c r="AG139" i="7"/>
  <c r="AG137" i="7"/>
  <c r="AG135" i="7"/>
  <c r="AG133" i="7"/>
  <c r="AG131" i="7"/>
  <c r="AG129" i="7"/>
  <c r="AG127" i="7"/>
  <c r="AG125" i="7"/>
  <c r="AG123" i="7"/>
  <c r="AG121" i="7"/>
  <c r="AG119" i="7"/>
  <c r="AG117" i="7"/>
  <c r="AG115" i="7"/>
  <c r="AG113" i="7"/>
  <c r="AG111" i="7"/>
  <c r="AG109" i="7"/>
  <c r="AG107" i="7"/>
  <c r="AG105" i="7"/>
  <c r="AG103" i="7"/>
  <c r="AG101" i="7"/>
  <c r="AG99" i="7"/>
  <c r="AG97" i="7"/>
  <c r="AG95" i="7"/>
  <c r="AG93" i="7"/>
  <c r="AG91" i="7"/>
  <c r="AG89" i="7"/>
  <c r="AG87" i="7"/>
  <c r="AG85" i="7"/>
  <c r="AG83" i="7"/>
  <c r="AG81" i="7"/>
  <c r="AG79" i="7"/>
  <c r="AG77" i="7"/>
  <c r="AG75" i="7"/>
  <c r="AG73" i="7"/>
  <c r="AG71" i="7"/>
  <c r="AG69" i="7"/>
  <c r="AG67" i="7"/>
  <c r="AG65" i="7"/>
  <c r="AG63" i="7"/>
  <c r="AG61" i="7"/>
  <c r="AG59" i="7"/>
  <c r="AG57" i="7"/>
  <c r="AG55" i="7"/>
  <c r="AG53" i="7"/>
  <c r="AG51" i="7"/>
  <c r="AG49" i="7"/>
  <c r="AG47" i="7"/>
  <c r="AG45" i="7"/>
  <c r="AG43" i="7"/>
  <c r="AG41" i="7"/>
  <c r="AG39" i="7"/>
  <c r="AG37" i="7"/>
  <c r="AG35" i="7"/>
  <c r="AG33" i="7"/>
  <c r="AG31" i="7"/>
  <c r="AG29" i="7"/>
  <c r="AG27" i="7"/>
  <c r="AG25" i="7"/>
  <c r="AG23" i="7"/>
  <c r="AG21" i="7"/>
  <c r="AG19" i="7"/>
  <c r="AG17" i="7"/>
  <c r="AG15" i="7"/>
  <c r="AG13" i="7"/>
  <c r="AG11" i="7"/>
  <c r="AG8" i="7"/>
  <c r="AG6" i="7"/>
  <c r="AH200" i="7"/>
  <c r="AH198" i="7"/>
  <c r="AH196" i="7"/>
  <c r="AH194" i="7"/>
  <c r="AH192" i="7"/>
  <c r="AH190" i="7"/>
  <c r="AH188" i="7"/>
  <c r="AH186" i="7"/>
  <c r="AH184" i="7"/>
  <c r="AH182" i="7"/>
  <c r="AH180" i="7"/>
  <c r="AH178" i="7"/>
  <c r="AH176" i="7"/>
  <c r="AH174" i="7"/>
  <c r="AH172" i="7"/>
  <c r="AH170" i="7"/>
  <c r="AH168" i="7"/>
  <c r="AH166" i="7"/>
  <c r="AH164" i="7"/>
  <c r="AH162" i="7"/>
  <c r="AH160" i="7"/>
  <c r="AH158" i="7"/>
  <c r="AH156" i="7"/>
  <c r="AH154" i="7"/>
  <c r="AH152" i="7"/>
  <c r="AH150" i="7"/>
  <c r="AH148" i="7"/>
  <c r="AH146" i="7"/>
  <c r="AH144" i="7"/>
  <c r="AH142" i="7"/>
  <c r="AH140" i="7"/>
  <c r="AH138" i="7"/>
  <c r="AH136" i="7"/>
  <c r="AH134" i="7"/>
  <c r="AH132" i="7"/>
  <c r="AH130" i="7"/>
  <c r="AH128" i="7"/>
  <c r="AH126" i="7"/>
  <c r="AH124" i="7"/>
  <c r="AH122" i="7"/>
  <c r="AH120" i="7"/>
  <c r="AH118" i="7"/>
  <c r="AH116" i="7"/>
  <c r="AH114" i="7"/>
  <c r="AH112" i="7"/>
  <c r="AH110" i="7"/>
  <c r="AH108" i="7"/>
  <c r="AH106" i="7"/>
  <c r="AH104" i="7"/>
  <c r="AH102" i="7"/>
  <c r="AH100" i="7"/>
  <c r="AH98" i="7"/>
  <c r="AH96" i="7"/>
  <c r="AH94" i="7"/>
  <c r="AH92" i="7"/>
  <c r="AH90" i="7"/>
  <c r="AH88" i="7"/>
  <c r="AH86" i="7"/>
  <c r="AH84" i="7"/>
  <c r="AH82" i="7"/>
  <c r="AH80" i="7"/>
  <c r="AH78" i="7"/>
  <c r="AH76" i="7"/>
  <c r="AH74" i="7"/>
  <c r="AH72" i="7"/>
  <c r="AH70" i="7"/>
  <c r="AH68" i="7"/>
  <c r="AH66" i="7"/>
  <c r="AH64" i="7"/>
  <c r="AH62" i="7"/>
  <c r="AH60" i="7"/>
  <c r="AH58" i="7"/>
  <c r="AH56" i="7"/>
  <c r="AH54" i="7"/>
  <c r="AH52" i="7"/>
  <c r="AH50" i="7"/>
  <c r="AH48" i="7"/>
  <c r="AH46" i="7"/>
  <c r="AH44" i="7"/>
  <c r="AH42" i="7"/>
  <c r="AH40" i="7"/>
  <c r="AH38" i="7"/>
  <c r="AH36" i="7"/>
  <c r="AH34" i="7"/>
  <c r="AH32" i="7"/>
  <c r="AH30" i="7"/>
  <c r="AH28" i="7"/>
  <c r="AH26" i="7"/>
  <c r="AH24" i="7"/>
  <c r="AH22" i="7"/>
  <c r="AH20" i="7"/>
  <c r="AH18" i="7"/>
  <c r="AH16" i="7"/>
  <c r="AH14" i="7"/>
  <c r="AH12" i="7"/>
  <c r="AI4" i="7"/>
  <c r="AI199" i="7"/>
  <c r="AI197" i="7"/>
  <c r="AI195" i="7"/>
  <c r="AI193" i="7"/>
  <c r="AI191" i="7"/>
  <c r="AI189" i="7"/>
  <c r="AI187" i="7"/>
  <c r="AI185" i="7"/>
  <c r="AI183" i="7"/>
  <c r="AI181" i="7"/>
  <c r="AI179" i="7"/>
  <c r="AI177" i="7"/>
  <c r="AI175" i="7"/>
  <c r="AI173" i="7"/>
  <c r="AI171" i="7"/>
  <c r="AI169" i="7"/>
  <c r="AI167" i="7"/>
  <c r="AI165" i="7"/>
  <c r="AI163" i="7"/>
  <c r="AI161" i="7"/>
  <c r="AI159" i="7"/>
  <c r="AI157" i="7"/>
  <c r="AI155" i="7"/>
  <c r="AI153" i="7"/>
  <c r="AI151" i="7"/>
  <c r="AI149" i="7"/>
  <c r="AI147" i="7"/>
  <c r="AI145" i="7"/>
  <c r="AI143" i="7"/>
  <c r="AI141" i="7"/>
  <c r="AI139" i="7"/>
  <c r="AI137" i="7"/>
  <c r="AI135" i="7"/>
  <c r="AI133" i="7"/>
  <c r="AI131" i="7"/>
  <c r="AI129" i="7"/>
  <c r="AI127" i="7"/>
  <c r="AI125" i="7"/>
  <c r="AI123" i="7"/>
  <c r="AI121" i="7"/>
  <c r="AI119" i="7"/>
  <c r="AI117" i="7"/>
  <c r="AI115" i="7"/>
  <c r="AI113" i="7"/>
  <c r="AI111" i="7"/>
  <c r="AI109" i="7"/>
  <c r="AI107" i="7"/>
  <c r="AI105" i="7"/>
  <c r="AI103" i="7"/>
  <c r="AI101" i="7"/>
  <c r="AI99" i="7"/>
  <c r="AI97" i="7"/>
  <c r="AI95" i="7"/>
  <c r="AI93" i="7"/>
  <c r="AI91" i="7"/>
  <c r="AI89" i="7"/>
  <c r="AI87" i="7"/>
  <c r="AI85" i="7"/>
  <c r="AI83" i="7"/>
  <c r="AI81" i="7"/>
  <c r="AI79" i="7"/>
  <c r="AI77" i="7"/>
  <c r="AI75" i="7"/>
  <c r="AI73" i="7"/>
  <c r="AI71" i="7"/>
  <c r="AI69" i="7"/>
  <c r="AI67" i="7"/>
  <c r="AI65" i="7"/>
  <c r="AI63" i="7"/>
  <c r="AI61" i="7"/>
  <c r="AI59" i="7"/>
  <c r="AI57" i="7"/>
  <c r="AI55" i="7"/>
  <c r="AI53" i="7"/>
  <c r="AI51" i="7"/>
  <c r="AI49" i="7"/>
  <c r="AI47" i="7"/>
  <c r="AI45" i="7"/>
  <c r="AI43" i="7"/>
  <c r="AI41" i="7"/>
  <c r="AI39" i="7"/>
  <c r="AI37" i="7"/>
  <c r="AI35" i="7"/>
  <c r="AI33" i="7"/>
  <c r="AI31" i="7"/>
  <c r="AI29" i="7"/>
  <c r="AI27" i="7"/>
  <c r="AI25" i="7"/>
  <c r="AI23" i="7"/>
  <c r="AI21" i="7"/>
  <c r="AI19" i="7"/>
  <c r="AI17" i="7"/>
  <c r="AI15" i="7"/>
  <c r="AI13" i="7"/>
  <c r="AI11" i="7"/>
  <c r="AI8" i="7"/>
  <c r="AI6" i="7"/>
  <c r="AJ131" i="7"/>
  <c r="AJ127" i="7"/>
  <c r="AJ8" i="7"/>
  <c r="AJ6" i="7"/>
  <c r="AK200" i="7"/>
  <c r="AK198" i="7"/>
  <c r="AK196" i="7"/>
  <c r="AK194" i="7"/>
  <c r="AK192" i="7"/>
  <c r="AK190" i="7"/>
  <c r="AK188" i="7"/>
  <c r="AK186" i="7"/>
  <c r="AK184" i="7"/>
  <c r="AK182" i="7"/>
  <c r="AK180" i="7"/>
  <c r="AK178" i="7"/>
  <c r="AK176" i="7"/>
  <c r="AK174" i="7"/>
  <c r="AK172" i="7"/>
  <c r="AK170" i="7"/>
  <c r="AK168" i="7"/>
  <c r="AK166" i="7"/>
  <c r="AK164" i="7"/>
  <c r="AK162" i="7"/>
  <c r="AK160" i="7"/>
  <c r="AK158" i="7"/>
  <c r="AK156" i="7"/>
  <c r="AK154" i="7"/>
  <c r="AK152" i="7"/>
  <c r="AK150" i="7"/>
  <c r="AK148" i="7"/>
  <c r="AK146" i="7"/>
  <c r="AK144" i="7"/>
  <c r="AK142" i="7"/>
  <c r="AK140" i="7"/>
  <c r="AK138" i="7"/>
  <c r="AK136" i="7"/>
  <c r="AK134" i="7"/>
  <c r="BE4" i="7"/>
  <c r="BD4" i="7"/>
  <c r="BB4" i="7"/>
  <c r="BA4" i="7"/>
  <c r="AY4" i="7"/>
  <c r="AX4" i="7"/>
  <c r="AV4" i="7"/>
  <c r="AU4" i="7"/>
  <c r="AS4" i="7"/>
  <c r="AR4" i="7"/>
  <c r="AP4" i="7"/>
  <c r="AO4" i="7"/>
  <c r="AM4" i="7"/>
  <c r="AL4" i="7"/>
  <c r="BF199" i="7"/>
  <c r="BC199" i="7"/>
  <c r="AZ199" i="7"/>
  <c r="AW199" i="7"/>
  <c r="AT199" i="7"/>
  <c r="AQ199" i="7"/>
  <c r="AN199" i="7"/>
  <c r="BE199" i="7"/>
  <c r="BD199" i="7"/>
  <c r="BB199" i="7"/>
  <c r="BA199" i="7"/>
  <c r="AY199" i="7"/>
  <c r="AX199" i="7"/>
  <c r="AV199" i="7"/>
  <c r="AU199" i="7"/>
  <c r="AS199" i="7"/>
  <c r="AR199" i="7"/>
  <c r="AP199" i="7"/>
  <c r="AO199" i="7"/>
  <c r="AM199" i="7"/>
  <c r="AL199" i="7"/>
  <c r="BF197" i="7"/>
  <c r="BC197" i="7"/>
  <c r="AZ197" i="7"/>
  <c r="AW197" i="7"/>
  <c r="AT197" i="7"/>
  <c r="AQ197" i="7"/>
  <c r="AN197" i="7"/>
  <c r="BE197" i="7"/>
  <c r="BD197" i="7"/>
  <c r="BB197" i="7"/>
  <c r="BA197" i="7"/>
  <c r="AY197" i="7"/>
  <c r="AX197" i="7"/>
  <c r="AV197" i="7"/>
  <c r="AU197" i="7"/>
  <c r="AS197" i="7"/>
  <c r="AR197" i="7"/>
  <c r="AP197" i="7"/>
  <c r="AO197" i="7"/>
  <c r="AM197" i="7"/>
  <c r="AL197" i="7"/>
  <c r="BF195" i="7"/>
  <c r="BC195" i="7"/>
  <c r="AZ195" i="7"/>
  <c r="AW195" i="7"/>
  <c r="AT195" i="7"/>
  <c r="AQ195" i="7"/>
  <c r="AN195" i="7"/>
  <c r="BE195" i="7"/>
  <c r="BD195" i="7"/>
  <c r="BB195" i="7"/>
  <c r="BA195" i="7"/>
  <c r="AY195" i="7"/>
  <c r="AX195" i="7"/>
  <c r="AV195" i="7"/>
  <c r="AU195" i="7"/>
  <c r="AS195" i="7"/>
  <c r="AR195" i="7"/>
  <c r="AP195" i="7"/>
  <c r="AO195" i="7"/>
  <c r="AM195" i="7"/>
  <c r="AL195" i="7"/>
  <c r="BF193" i="7"/>
  <c r="BC193" i="7"/>
  <c r="AZ193" i="7"/>
  <c r="AW193" i="7"/>
  <c r="AT193" i="7"/>
  <c r="AQ193" i="7"/>
  <c r="AN193" i="7"/>
  <c r="BE193" i="7"/>
  <c r="BD193" i="7"/>
  <c r="BB193" i="7"/>
  <c r="BA193" i="7"/>
  <c r="AY193" i="7"/>
  <c r="AX193" i="7"/>
  <c r="AV193" i="7"/>
  <c r="AU193" i="7"/>
  <c r="AS193" i="7"/>
  <c r="AR193" i="7"/>
  <c r="AP193" i="7"/>
  <c r="AO193" i="7"/>
  <c r="AM193" i="7"/>
  <c r="AL193" i="7"/>
  <c r="BF191" i="7"/>
  <c r="BC191" i="7"/>
  <c r="AZ191" i="7"/>
  <c r="AW191" i="7"/>
  <c r="AT191" i="7"/>
  <c r="AQ191" i="7"/>
  <c r="AN191" i="7"/>
  <c r="BE191" i="7"/>
  <c r="BD191" i="7"/>
  <c r="BB191" i="7"/>
  <c r="BA191" i="7"/>
  <c r="AY191" i="7"/>
  <c r="AX191" i="7"/>
  <c r="AV191" i="7"/>
  <c r="AU191" i="7"/>
  <c r="AS191" i="7"/>
  <c r="AR191" i="7"/>
  <c r="AP191" i="7"/>
  <c r="AO191" i="7"/>
  <c r="AM191" i="7"/>
  <c r="AL191" i="7"/>
  <c r="BF189" i="7"/>
  <c r="BC189" i="7"/>
  <c r="AZ189" i="7"/>
  <c r="AW189" i="7"/>
  <c r="AT189" i="7"/>
  <c r="AQ189" i="7"/>
  <c r="AN189" i="7"/>
  <c r="BE189" i="7"/>
  <c r="BD189" i="7"/>
  <c r="BB189" i="7"/>
  <c r="BA189" i="7"/>
  <c r="AY189" i="7"/>
  <c r="AX189" i="7"/>
  <c r="AV189" i="7"/>
  <c r="AU189" i="7"/>
  <c r="AS189" i="7"/>
  <c r="AR189" i="7"/>
  <c r="AP189" i="7"/>
  <c r="AO189" i="7"/>
  <c r="AM189" i="7"/>
  <c r="AL189" i="7"/>
  <c r="BF187" i="7"/>
  <c r="BC187" i="7"/>
  <c r="AZ187" i="7"/>
  <c r="AW187" i="7"/>
  <c r="AT187" i="7"/>
  <c r="AQ187" i="7"/>
  <c r="AN187" i="7"/>
  <c r="BE187" i="7"/>
  <c r="BD187" i="7"/>
  <c r="BB187" i="7"/>
  <c r="BA187" i="7"/>
  <c r="AY187" i="7"/>
  <c r="AX187" i="7"/>
  <c r="AV187" i="7"/>
  <c r="AU187" i="7"/>
  <c r="AS187" i="7"/>
  <c r="AR187" i="7"/>
  <c r="AP187" i="7"/>
  <c r="AO187" i="7"/>
  <c r="AM187" i="7"/>
  <c r="AL187" i="7"/>
  <c r="BF185" i="7"/>
  <c r="BC185" i="7"/>
  <c r="AZ185" i="7"/>
  <c r="AW185" i="7"/>
  <c r="AT185" i="7"/>
  <c r="AQ185" i="7"/>
  <c r="AN185" i="7"/>
  <c r="BE185" i="7"/>
  <c r="BD185" i="7"/>
  <c r="BB185" i="7"/>
  <c r="BA185" i="7"/>
  <c r="AY185" i="7"/>
  <c r="AX185" i="7"/>
  <c r="AV185" i="7"/>
  <c r="AU185" i="7"/>
  <c r="AS185" i="7"/>
  <c r="AR185" i="7"/>
  <c r="AP185" i="7"/>
  <c r="AO185" i="7"/>
  <c r="AM185" i="7"/>
  <c r="AL185" i="7"/>
  <c r="BF183" i="7"/>
  <c r="BC183" i="7"/>
  <c r="AZ183" i="7"/>
  <c r="AW183" i="7"/>
  <c r="AT183" i="7"/>
  <c r="AQ183" i="7"/>
  <c r="AN183" i="7"/>
  <c r="BE183" i="7"/>
  <c r="BD183" i="7"/>
  <c r="BB183" i="7"/>
  <c r="BA183" i="7"/>
  <c r="AY183" i="7"/>
  <c r="AX183" i="7"/>
  <c r="AV183" i="7"/>
  <c r="AU183" i="7"/>
  <c r="AS183" i="7"/>
  <c r="AR183" i="7"/>
  <c r="AP183" i="7"/>
  <c r="AO183" i="7"/>
  <c r="AM183" i="7"/>
  <c r="AL183" i="7"/>
  <c r="BF181" i="7"/>
  <c r="BC181" i="7"/>
  <c r="AZ181" i="7"/>
  <c r="AW181" i="7"/>
  <c r="AT181" i="7"/>
  <c r="AQ181" i="7"/>
  <c r="AN181" i="7"/>
  <c r="BE181" i="7"/>
  <c r="BD181" i="7"/>
  <c r="BB181" i="7"/>
  <c r="BA181" i="7"/>
  <c r="AY181" i="7"/>
  <c r="AX181" i="7"/>
  <c r="AV181" i="7"/>
  <c r="AU181" i="7"/>
  <c r="AS181" i="7"/>
  <c r="AR181" i="7"/>
  <c r="AP181" i="7"/>
  <c r="AO181" i="7"/>
  <c r="AM181" i="7"/>
  <c r="AL181" i="7"/>
  <c r="BF179" i="7"/>
  <c r="BC179" i="7"/>
  <c r="AZ179" i="7"/>
  <c r="AW179" i="7"/>
  <c r="AT179" i="7"/>
  <c r="AQ179" i="7"/>
  <c r="AN179" i="7"/>
  <c r="BE179" i="7"/>
  <c r="BD179" i="7"/>
  <c r="BB179" i="7"/>
  <c r="BA179" i="7"/>
  <c r="AY179" i="7"/>
  <c r="AX179" i="7"/>
  <c r="AV179" i="7"/>
  <c r="AU179" i="7"/>
  <c r="AS179" i="7"/>
  <c r="AR179" i="7"/>
  <c r="AP179" i="7"/>
  <c r="AO179" i="7"/>
  <c r="AM179" i="7"/>
  <c r="AL179" i="7"/>
  <c r="BF177" i="7"/>
  <c r="BC177" i="7"/>
  <c r="AZ177" i="7"/>
  <c r="AW177" i="7"/>
  <c r="AT177" i="7"/>
  <c r="AQ177" i="7"/>
  <c r="AN177" i="7"/>
  <c r="BE177" i="7"/>
  <c r="BD177" i="7"/>
  <c r="BB177" i="7"/>
  <c r="BA177" i="7"/>
  <c r="AY177" i="7"/>
  <c r="AX177" i="7"/>
  <c r="AV177" i="7"/>
  <c r="AU177" i="7"/>
  <c r="AS177" i="7"/>
  <c r="AR177" i="7"/>
  <c r="AP177" i="7"/>
  <c r="AO177" i="7"/>
  <c r="AM177" i="7"/>
  <c r="AL177" i="7"/>
  <c r="BF175" i="7"/>
  <c r="BC175" i="7"/>
  <c r="AZ175" i="7"/>
  <c r="AW175" i="7"/>
  <c r="AT175" i="7"/>
  <c r="AQ175" i="7"/>
  <c r="AN175" i="7"/>
  <c r="BE175" i="7"/>
  <c r="BD175" i="7"/>
  <c r="BB175" i="7"/>
  <c r="BA175" i="7"/>
  <c r="AY175" i="7"/>
  <c r="AX175" i="7"/>
  <c r="AV175" i="7"/>
  <c r="AU175" i="7"/>
  <c r="AS175" i="7"/>
  <c r="AR175" i="7"/>
  <c r="AP175" i="7"/>
  <c r="AO175" i="7"/>
  <c r="AM175" i="7"/>
  <c r="AL175" i="7"/>
  <c r="BF173" i="7"/>
  <c r="BC173" i="7"/>
  <c r="AZ173" i="7"/>
  <c r="AW173" i="7"/>
  <c r="AT173" i="7"/>
  <c r="AQ173" i="7"/>
  <c r="AN173" i="7"/>
  <c r="BE173" i="7"/>
  <c r="BD173" i="7"/>
  <c r="BB173" i="7"/>
  <c r="BA173" i="7"/>
  <c r="AY173" i="7"/>
  <c r="AX173" i="7"/>
  <c r="AV173" i="7"/>
  <c r="AU173" i="7"/>
  <c r="AS173" i="7"/>
  <c r="AR173" i="7"/>
  <c r="AP173" i="7"/>
  <c r="AO173" i="7"/>
  <c r="AM173" i="7"/>
  <c r="AL173" i="7"/>
  <c r="BF171" i="7"/>
  <c r="BC171" i="7"/>
  <c r="AZ171" i="7"/>
  <c r="AW171" i="7"/>
  <c r="AT171" i="7"/>
  <c r="AQ171" i="7"/>
  <c r="AN171" i="7"/>
  <c r="BE171" i="7"/>
  <c r="BD171" i="7"/>
  <c r="BB171" i="7"/>
  <c r="BA171" i="7"/>
  <c r="AY171" i="7"/>
  <c r="AX171" i="7"/>
  <c r="AV171" i="7"/>
  <c r="AU171" i="7"/>
  <c r="AS171" i="7"/>
  <c r="AR171" i="7"/>
  <c r="AP171" i="7"/>
  <c r="AO171" i="7"/>
  <c r="AM171" i="7"/>
  <c r="AL171" i="7"/>
  <c r="BF169" i="7"/>
  <c r="BC169" i="7"/>
  <c r="AZ169" i="7"/>
  <c r="AW169" i="7"/>
  <c r="AT169" i="7"/>
  <c r="AQ169" i="7"/>
  <c r="AN169" i="7"/>
  <c r="BE169" i="7"/>
  <c r="BD169" i="7"/>
  <c r="BB169" i="7"/>
  <c r="BA169" i="7"/>
  <c r="AY169" i="7"/>
  <c r="AX169" i="7"/>
  <c r="AV169" i="7"/>
  <c r="AU169" i="7"/>
  <c r="AS169" i="7"/>
  <c r="AR169" i="7"/>
  <c r="AP169" i="7"/>
  <c r="AO169" i="7"/>
  <c r="AM169" i="7"/>
  <c r="AL169" i="7"/>
  <c r="BF167" i="7"/>
  <c r="BC167" i="7"/>
  <c r="AZ167" i="7"/>
  <c r="AW167" i="7"/>
  <c r="AT167" i="7"/>
  <c r="AQ167" i="7"/>
  <c r="AN167" i="7"/>
  <c r="BE167" i="7"/>
  <c r="BD167" i="7"/>
  <c r="BB167" i="7"/>
  <c r="BA167" i="7"/>
  <c r="AY167" i="7"/>
  <c r="AX167" i="7"/>
  <c r="AV167" i="7"/>
  <c r="AU167" i="7"/>
  <c r="AS167" i="7"/>
  <c r="AR167" i="7"/>
  <c r="AP167" i="7"/>
  <c r="AO167" i="7"/>
  <c r="AM167" i="7"/>
  <c r="AL167" i="7"/>
  <c r="BF165" i="7"/>
  <c r="BC165" i="7"/>
  <c r="AZ165" i="7"/>
  <c r="AW165" i="7"/>
  <c r="AT165" i="7"/>
  <c r="AQ165" i="7"/>
  <c r="AN165" i="7"/>
  <c r="BE165" i="7"/>
  <c r="BD165" i="7"/>
  <c r="BB165" i="7"/>
  <c r="BA165" i="7"/>
  <c r="AY165" i="7"/>
  <c r="AX165" i="7"/>
  <c r="AV165" i="7"/>
  <c r="AU165" i="7"/>
  <c r="AS165" i="7"/>
  <c r="AR165" i="7"/>
  <c r="AP165" i="7"/>
  <c r="AO165" i="7"/>
  <c r="AM165" i="7"/>
  <c r="AL165" i="7"/>
  <c r="BF163" i="7"/>
  <c r="BC163" i="7"/>
  <c r="AZ163" i="7"/>
  <c r="AW163" i="7"/>
  <c r="AT163" i="7"/>
  <c r="AQ163" i="7"/>
  <c r="AN163" i="7"/>
  <c r="BE163" i="7"/>
  <c r="BD163" i="7"/>
  <c r="BB163" i="7"/>
  <c r="BA163" i="7"/>
  <c r="AY163" i="7"/>
  <c r="AX163" i="7"/>
  <c r="AV163" i="7"/>
  <c r="AU163" i="7"/>
  <c r="AS163" i="7"/>
  <c r="AR163" i="7"/>
  <c r="AP163" i="7"/>
  <c r="AO163" i="7"/>
  <c r="AM163" i="7"/>
  <c r="AL163" i="7"/>
  <c r="BF161" i="7"/>
  <c r="BC161" i="7"/>
  <c r="AZ161" i="7"/>
  <c r="AW161" i="7"/>
  <c r="AT161" i="7"/>
  <c r="AQ161" i="7"/>
  <c r="AN161" i="7"/>
  <c r="BE161" i="7"/>
  <c r="BD161" i="7"/>
  <c r="BB161" i="7"/>
  <c r="BA161" i="7"/>
  <c r="AY161" i="7"/>
  <c r="AX161" i="7"/>
  <c r="AV161" i="7"/>
  <c r="AU161" i="7"/>
  <c r="AS161" i="7"/>
  <c r="AR161" i="7"/>
  <c r="AP161" i="7"/>
  <c r="AO161" i="7"/>
  <c r="AM161" i="7"/>
  <c r="AL161" i="7"/>
  <c r="BF159" i="7"/>
  <c r="BC159" i="7"/>
  <c r="AZ159" i="7"/>
  <c r="AW159" i="7"/>
  <c r="AT159" i="7"/>
  <c r="AQ159" i="7"/>
  <c r="AN159" i="7"/>
  <c r="BE159" i="7"/>
  <c r="BD159" i="7"/>
  <c r="BB159" i="7"/>
  <c r="BA159" i="7"/>
  <c r="AY159" i="7"/>
  <c r="AX159" i="7"/>
  <c r="AV159" i="7"/>
  <c r="AU159" i="7"/>
  <c r="AS159" i="7"/>
  <c r="AR159" i="7"/>
  <c r="AP159" i="7"/>
  <c r="AO159" i="7"/>
  <c r="AM159" i="7"/>
  <c r="AL159" i="7"/>
  <c r="BF157" i="7"/>
  <c r="BC157" i="7"/>
  <c r="AZ157" i="7"/>
  <c r="AW157" i="7"/>
  <c r="AT157" i="7"/>
  <c r="AQ157" i="7"/>
  <c r="AN157" i="7"/>
  <c r="BE157" i="7"/>
  <c r="BD157" i="7"/>
  <c r="BB157" i="7"/>
  <c r="BA157" i="7"/>
  <c r="AY157" i="7"/>
  <c r="AX157" i="7"/>
  <c r="AV157" i="7"/>
  <c r="AU157" i="7"/>
  <c r="AS157" i="7"/>
  <c r="AR157" i="7"/>
  <c r="AP157" i="7"/>
  <c r="AO157" i="7"/>
  <c r="AM157" i="7"/>
  <c r="AL157" i="7"/>
  <c r="BF155" i="7"/>
  <c r="BC155" i="7"/>
  <c r="AZ155" i="7"/>
  <c r="AW155" i="7"/>
  <c r="AT155" i="7"/>
  <c r="AQ155" i="7"/>
  <c r="AN155" i="7"/>
  <c r="BE155" i="7"/>
  <c r="BD155" i="7"/>
  <c r="BB155" i="7"/>
  <c r="BA155" i="7"/>
  <c r="AY155" i="7"/>
  <c r="AX155" i="7"/>
  <c r="AV155" i="7"/>
  <c r="AU155" i="7"/>
  <c r="AS155" i="7"/>
  <c r="AR155" i="7"/>
  <c r="AP155" i="7"/>
  <c r="AO155" i="7"/>
  <c r="AM155" i="7"/>
  <c r="AL155" i="7"/>
  <c r="BF153" i="7"/>
  <c r="BC153" i="7"/>
  <c r="AZ153" i="7"/>
  <c r="AW153" i="7"/>
  <c r="AT153" i="7"/>
  <c r="AQ153" i="7"/>
  <c r="AN153" i="7"/>
  <c r="BE153" i="7"/>
  <c r="BD153" i="7"/>
  <c r="BB153" i="7"/>
  <c r="BA153" i="7"/>
  <c r="AY153" i="7"/>
  <c r="AX153" i="7"/>
  <c r="AV153" i="7"/>
  <c r="AU153" i="7"/>
  <c r="AS153" i="7"/>
  <c r="AR153" i="7"/>
  <c r="AP153" i="7"/>
  <c r="AO153" i="7"/>
  <c r="AM153" i="7"/>
  <c r="AL153" i="7"/>
  <c r="BF151" i="7"/>
  <c r="BC151" i="7"/>
  <c r="AZ151" i="7"/>
  <c r="AW151" i="7"/>
  <c r="AT151" i="7"/>
  <c r="AQ151" i="7"/>
  <c r="AN151" i="7"/>
  <c r="BE151" i="7"/>
  <c r="BD151" i="7"/>
  <c r="BB151" i="7"/>
  <c r="BA151" i="7"/>
  <c r="AY151" i="7"/>
  <c r="AX151" i="7"/>
  <c r="AV151" i="7"/>
  <c r="AU151" i="7"/>
  <c r="AS151" i="7"/>
  <c r="AR151" i="7"/>
  <c r="AP151" i="7"/>
  <c r="AO151" i="7"/>
  <c r="AM151" i="7"/>
  <c r="AL151" i="7"/>
  <c r="BF149" i="7"/>
  <c r="BC149" i="7"/>
  <c r="AZ149" i="7"/>
  <c r="AW149" i="7"/>
  <c r="AT149" i="7"/>
  <c r="AQ149" i="7"/>
  <c r="AN149" i="7"/>
  <c r="BE149" i="7"/>
  <c r="BD149" i="7"/>
  <c r="BB149" i="7"/>
  <c r="BA149" i="7"/>
  <c r="AY149" i="7"/>
  <c r="AX149" i="7"/>
  <c r="AV149" i="7"/>
  <c r="AU149" i="7"/>
  <c r="AS149" i="7"/>
  <c r="AR149" i="7"/>
  <c r="AP149" i="7"/>
  <c r="AO149" i="7"/>
  <c r="AM149" i="7"/>
  <c r="AL149" i="7"/>
  <c r="BF147" i="7"/>
  <c r="BC147" i="7"/>
  <c r="AZ147" i="7"/>
  <c r="AW147" i="7"/>
  <c r="AT147" i="7"/>
  <c r="AQ147" i="7"/>
  <c r="AN147" i="7"/>
  <c r="BE147" i="7"/>
  <c r="BD147" i="7"/>
  <c r="BB147" i="7"/>
  <c r="BA147" i="7"/>
  <c r="AY147" i="7"/>
  <c r="AX147" i="7"/>
  <c r="AV147" i="7"/>
  <c r="AU147" i="7"/>
  <c r="AS147" i="7"/>
  <c r="AR147" i="7"/>
  <c r="AP147" i="7"/>
  <c r="AO147" i="7"/>
  <c r="AM147" i="7"/>
  <c r="AL147" i="7"/>
  <c r="BF145" i="7"/>
  <c r="BC145" i="7"/>
  <c r="AZ145" i="7"/>
  <c r="AW145" i="7"/>
  <c r="AT145" i="7"/>
  <c r="AQ145" i="7"/>
  <c r="AN145" i="7"/>
  <c r="BE145" i="7"/>
  <c r="BD145" i="7"/>
  <c r="BB145" i="7"/>
  <c r="BA145" i="7"/>
  <c r="AY145" i="7"/>
  <c r="AX145" i="7"/>
  <c r="AV145" i="7"/>
  <c r="AU145" i="7"/>
  <c r="AS145" i="7"/>
  <c r="AR145" i="7"/>
  <c r="AP145" i="7"/>
  <c r="AO145" i="7"/>
  <c r="AM145" i="7"/>
  <c r="AL145" i="7"/>
  <c r="BF143" i="7"/>
  <c r="BC143" i="7"/>
  <c r="AZ143" i="7"/>
  <c r="AW143" i="7"/>
  <c r="AT143" i="7"/>
  <c r="AQ143" i="7"/>
  <c r="AN143" i="7"/>
  <c r="BE143" i="7"/>
  <c r="BD143" i="7"/>
  <c r="BB143" i="7"/>
  <c r="BA143" i="7"/>
  <c r="AY143" i="7"/>
  <c r="AX143" i="7"/>
  <c r="AV143" i="7"/>
  <c r="AU143" i="7"/>
  <c r="AS143" i="7"/>
  <c r="AR143" i="7"/>
  <c r="AP143" i="7"/>
  <c r="AO143" i="7"/>
  <c r="AM143" i="7"/>
  <c r="AL143" i="7"/>
  <c r="BF141" i="7"/>
  <c r="BC141" i="7"/>
  <c r="AZ141" i="7"/>
  <c r="AW141" i="7"/>
  <c r="AT141" i="7"/>
  <c r="AQ141" i="7"/>
  <c r="AN141" i="7"/>
  <c r="BE141" i="7"/>
  <c r="BD141" i="7"/>
  <c r="BB141" i="7"/>
  <c r="BA141" i="7"/>
  <c r="AY141" i="7"/>
  <c r="AX141" i="7"/>
  <c r="AV141" i="7"/>
  <c r="AU141" i="7"/>
  <c r="AS141" i="7"/>
  <c r="AR141" i="7"/>
  <c r="AP141" i="7"/>
  <c r="AO141" i="7"/>
  <c r="AM141" i="7"/>
  <c r="AL141" i="7"/>
  <c r="BF139" i="7"/>
  <c r="BC139" i="7"/>
  <c r="AZ139" i="7"/>
  <c r="AW139" i="7"/>
  <c r="AT139" i="7"/>
  <c r="AQ139" i="7"/>
  <c r="AN139" i="7"/>
  <c r="BE139" i="7"/>
  <c r="BD139" i="7"/>
  <c r="BB139" i="7"/>
  <c r="BA139" i="7"/>
  <c r="AY139" i="7"/>
  <c r="AX139" i="7"/>
  <c r="AV139" i="7"/>
  <c r="AU139" i="7"/>
  <c r="AS139" i="7"/>
  <c r="AR139" i="7"/>
  <c r="AP139" i="7"/>
  <c r="AO139" i="7"/>
  <c r="AM139" i="7"/>
  <c r="AL139" i="7"/>
  <c r="BF137" i="7"/>
  <c r="BC137" i="7"/>
  <c r="AZ137" i="7"/>
  <c r="AW137" i="7"/>
  <c r="AT137" i="7"/>
  <c r="AQ137" i="7"/>
  <c r="AN137" i="7"/>
  <c r="BE137" i="7"/>
  <c r="BD137" i="7"/>
  <c r="BB137" i="7"/>
  <c r="BA137" i="7"/>
  <c r="AY137" i="7"/>
  <c r="AX137" i="7"/>
  <c r="AV137" i="7"/>
  <c r="AU137" i="7"/>
  <c r="AS137" i="7"/>
  <c r="AR137" i="7"/>
  <c r="AP137" i="7"/>
  <c r="AO137" i="7"/>
  <c r="AM137" i="7"/>
  <c r="AL137" i="7"/>
  <c r="BF135" i="7"/>
  <c r="BC135" i="7"/>
  <c r="AZ135" i="7"/>
  <c r="AW135" i="7"/>
  <c r="AT135" i="7"/>
  <c r="AQ135" i="7"/>
  <c r="AN135" i="7"/>
  <c r="BE135" i="7"/>
  <c r="BD135" i="7"/>
  <c r="BB135" i="7"/>
  <c r="BA135" i="7"/>
  <c r="AY135" i="7"/>
  <c r="AX135" i="7"/>
  <c r="AV135" i="7"/>
  <c r="AU135" i="7"/>
  <c r="AS135" i="7"/>
  <c r="AR135" i="7"/>
  <c r="AP135" i="7"/>
  <c r="AO135" i="7"/>
  <c r="AM135" i="7"/>
  <c r="AL135" i="7"/>
  <c r="BF133" i="7"/>
  <c r="BC133" i="7"/>
  <c r="AZ133" i="7"/>
  <c r="AW133" i="7"/>
  <c r="AT133" i="7"/>
  <c r="AQ133" i="7"/>
  <c r="AN133" i="7"/>
  <c r="BE133" i="7"/>
  <c r="BD133" i="7"/>
  <c r="BB133" i="7"/>
  <c r="BA133" i="7"/>
  <c r="AY133" i="7"/>
  <c r="AX133" i="7"/>
  <c r="AV133" i="7"/>
  <c r="AU133" i="7"/>
  <c r="AS133" i="7"/>
  <c r="AR133" i="7"/>
  <c r="AP133" i="7"/>
  <c r="AO133" i="7"/>
  <c r="AM133" i="7"/>
  <c r="AL133" i="7"/>
  <c r="BF131" i="7"/>
  <c r="BC131" i="7"/>
  <c r="AZ131" i="7"/>
  <c r="AW131" i="7"/>
  <c r="AT131" i="7"/>
  <c r="AQ131" i="7"/>
  <c r="AN131" i="7"/>
  <c r="BE131" i="7"/>
  <c r="BD131" i="7"/>
  <c r="BB131" i="7"/>
  <c r="BA131" i="7"/>
  <c r="AY131" i="7"/>
  <c r="AX131" i="7"/>
  <c r="AV131" i="7"/>
  <c r="AU131" i="7"/>
  <c r="AS131" i="7"/>
  <c r="AR131" i="7"/>
  <c r="AP131" i="7"/>
  <c r="AO131" i="7"/>
  <c r="AM131" i="7"/>
  <c r="AL131" i="7"/>
  <c r="BF129" i="7"/>
  <c r="BC129" i="7"/>
  <c r="AZ129" i="7"/>
  <c r="AW129" i="7"/>
  <c r="AT129" i="7"/>
  <c r="AQ129" i="7"/>
  <c r="AN129" i="7"/>
  <c r="BE129" i="7"/>
  <c r="BD129" i="7"/>
  <c r="BB129" i="7"/>
  <c r="BA129" i="7"/>
  <c r="AY129" i="7"/>
  <c r="AX129" i="7"/>
  <c r="AV129" i="7"/>
  <c r="AU129" i="7"/>
  <c r="AS129" i="7"/>
  <c r="AR129" i="7"/>
  <c r="AP129" i="7"/>
  <c r="AO129" i="7"/>
  <c r="AM129" i="7"/>
  <c r="AL129" i="7"/>
  <c r="BF127" i="7"/>
  <c r="BC127" i="7"/>
  <c r="AZ127" i="7"/>
  <c r="AW127" i="7"/>
  <c r="AT127" i="7"/>
  <c r="AQ127" i="7"/>
  <c r="AN127" i="7"/>
  <c r="BE127" i="7"/>
  <c r="BD127" i="7"/>
  <c r="BB127" i="7"/>
  <c r="BA127" i="7"/>
  <c r="AY127" i="7"/>
  <c r="AX127" i="7"/>
  <c r="AV127" i="7"/>
  <c r="AU127" i="7"/>
  <c r="AS127" i="7"/>
  <c r="AR127" i="7"/>
  <c r="AP127" i="7"/>
  <c r="AO127" i="7"/>
  <c r="AM127" i="7"/>
  <c r="AL127" i="7"/>
  <c r="BF125" i="7"/>
  <c r="BC125" i="7"/>
  <c r="AZ125" i="7"/>
  <c r="AW125" i="7"/>
  <c r="AT125" i="7"/>
  <c r="AQ125" i="7"/>
  <c r="AN125" i="7"/>
  <c r="BE125" i="7"/>
  <c r="BD125" i="7"/>
  <c r="BB125" i="7"/>
  <c r="BA125" i="7"/>
  <c r="AY125" i="7"/>
  <c r="AX125" i="7"/>
  <c r="AV125" i="7"/>
  <c r="AU125" i="7"/>
  <c r="AS125" i="7"/>
  <c r="AR125" i="7"/>
  <c r="AP125" i="7"/>
  <c r="AO125" i="7"/>
  <c r="AM125" i="7"/>
  <c r="AL125" i="7"/>
  <c r="BF123" i="7"/>
  <c r="BC123" i="7"/>
  <c r="AZ123" i="7"/>
  <c r="AW123" i="7"/>
  <c r="AT123" i="7"/>
  <c r="AQ123" i="7"/>
  <c r="AN123" i="7"/>
  <c r="AK123" i="7"/>
  <c r="BE123" i="7"/>
  <c r="BD123" i="7"/>
  <c r="BB123" i="7"/>
  <c r="BA123" i="7"/>
  <c r="AY123" i="7"/>
  <c r="AX123" i="7"/>
  <c r="AV123" i="7"/>
  <c r="AU123" i="7"/>
  <c r="AS123" i="7"/>
  <c r="AR123" i="7"/>
  <c r="AP123" i="7"/>
  <c r="AO123" i="7"/>
  <c r="AM123" i="7"/>
  <c r="AL123" i="7"/>
  <c r="BF121" i="7"/>
  <c r="BC121" i="7"/>
  <c r="AZ121" i="7"/>
  <c r="AW121" i="7"/>
  <c r="AT121" i="7"/>
  <c r="AQ121" i="7"/>
  <c r="AN121" i="7"/>
  <c r="AK121" i="7"/>
  <c r="BE121" i="7"/>
  <c r="BD121" i="7"/>
  <c r="BB121" i="7"/>
  <c r="BA121" i="7"/>
  <c r="AY121" i="7"/>
  <c r="AX121" i="7"/>
  <c r="AV121" i="7"/>
  <c r="AU121" i="7"/>
  <c r="AS121" i="7"/>
  <c r="AR121" i="7"/>
  <c r="AP121" i="7"/>
  <c r="AO121" i="7"/>
  <c r="AM121" i="7"/>
  <c r="AL121" i="7"/>
  <c r="BF119" i="7"/>
  <c r="BC119" i="7"/>
  <c r="AZ119" i="7"/>
  <c r="AW119" i="7"/>
  <c r="AT119" i="7"/>
  <c r="AQ119" i="7"/>
  <c r="AN119" i="7"/>
  <c r="AK119" i="7"/>
  <c r="BE119" i="7"/>
  <c r="BD119" i="7"/>
  <c r="BB119" i="7"/>
  <c r="BA119" i="7"/>
  <c r="AY119" i="7"/>
  <c r="AX119" i="7"/>
  <c r="AV119" i="7"/>
  <c r="AU119" i="7"/>
  <c r="AS119" i="7"/>
  <c r="AR119" i="7"/>
  <c r="AP119" i="7"/>
  <c r="AO119" i="7"/>
  <c r="AM119" i="7"/>
  <c r="AL119" i="7"/>
  <c r="BF117" i="7"/>
  <c r="BC117" i="7"/>
  <c r="AZ117" i="7"/>
  <c r="AW117" i="7"/>
  <c r="AT117" i="7"/>
  <c r="AQ117" i="7"/>
  <c r="AN117" i="7"/>
  <c r="AK117" i="7"/>
  <c r="BE117" i="7"/>
  <c r="BD117" i="7"/>
  <c r="BB117" i="7"/>
  <c r="BA117" i="7"/>
  <c r="AY117" i="7"/>
  <c r="AX117" i="7"/>
  <c r="AV117" i="7"/>
  <c r="AU117" i="7"/>
  <c r="AS117" i="7"/>
  <c r="AR117" i="7"/>
  <c r="AP117" i="7"/>
  <c r="AO117" i="7"/>
  <c r="AM117" i="7"/>
  <c r="AL117" i="7"/>
  <c r="BF115" i="7"/>
  <c r="BC115" i="7"/>
  <c r="AZ115" i="7"/>
  <c r="AW115" i="7"/>
  <c r="AT115" i="7"/>
  <c r="AQ115" i="7"/>
  <c r="AN115" i="7"/>
  <c r="AK115" i="7"/>
  <c r="BE115" i="7"/>
  <c r="BD115" i="7"/>
  <c r="BB115" i="7"/>
  <c r="BA115" i="7"/>
  <c r="AY115" i="7"/>
  <c r="AX115" i="7"/>
  <c r="AV115" i="7"/>
  <c r="AU115" i="7"/>
  <c r="AS115" i="7"/>
  <c r="AR115" i="7"/>
  <c r="AP115" i="7"/>
  <c r="AO115" i="7"/>
  <c r="AM115" i="7"/>
  <c r="AL115" i="7"/>
  <c r="BF113" i="7"/>
  <c r="BC113" i="7"/>
  <c r="AZ113" i="7"/>
  <c r="AW113" i="7"/>
  <c r="AT113" i="7"/>
  <c r="AQ113" i="7"/>
  <c r="AN113" i="7"/>
  <c r="AK113" i="7"/>
  <c r="BE113" i="7"/>
  <c r="BD113" i="7"/>
  <c r="BB113" i="7"/>
  <c r="BA113" i="7"/>
  <c r="AY113" i="7"/>
  <c r="AX113" i="7"/>
  <c r="AV113" i="7"/>
  <c r="AU113" i="7"/>
  <c r="AS113" i="7"/>
  <c r="AR113" i="7"/>
  <c r="AP113" i="7"/>
  <c r="AO113" i="7"/>
  <c r="AM113" i="7"/>
  <c r="AL113" i="7"/>
  <c r="BF111" i="7"/>
  <c r="BC111" i="7"/>
  <c r="AZ111" i="7"/>
  <c r="AW111" i="7"/>
  <c r="AT111" i="7"/>
  <c r="AQ111" i="7"/>
  <c r="AN111" i="7"/>
  <c r="AK111" i="7"/>
  <c r="BE111" i="7"/>
  <c r="BD111" i="7"/>
  <c r="BB111" i="7"/>
  <c r="BA111" i="7"/>
  <c r="AY111" i="7"/>
  <c r="AX111" i="7"/>
  <c r="AV111" i="7"/>
  <c r="AU111" i="7"/>
  <c r="AS111" i="7"/>
  <c r="AR111" i="7"/>
  <c r="AP111" i="7"/>
  <c r="AO111" i="7"/>
  <c r="AM111" i="7"/>
  <c r="AL111" i="7"/>
  <c r="BF109" i="7"/>
  <c r="BC109" i="7"/>
  <c r="AZ109" i="7"/>
  <c r="AW109" i="7"/>
  <c r="AT109" i="7"/>
  <c r="AQ109" i="7"/>
  <c r="AN109" i="7"/>
  <c r="AK109" i="7"/>
  <c r="BE109" i="7"/>
  <c r="BD109" i="7"/>
  <c r="BB109" i="7"/>
  <c r="BA109" i="7"/>
  <c r="AY109" i="7"/>
  <c r="AX109" i="7"/>
  <c r="AV109" i="7"/>
  <c r="AU109" i="7"/>
  <c r="AS109" i="7"/>
  <c r="AR109" i="7"/>
  <c r="AP109" i="7"/>
  <c r="AO109" i="7"/>
  <c r="AM109" i="7"/>
  <c r="AL109" i="7"/>
  <c r="BF107" i="7"/>
  <c r="BC107" i="7"/>
  <c r="AZ107" i="7"/>
  <c r="AW107" i="7"/>
  <c r="AT107" i="7"/>
  <c r="AQ107" i="7"/>
  <c r="AN107" i="7"/>
  <c r="AK107" i="7"/>
  <c r="BE107" i="7"/>
  <c r="BD107" i="7"/>
  <c r="BB107" i="7"/>
  <c r="BA107" i="7"/>
  <c r="AY107" i="7"/>
  <c r="AX107" i="7"/>
  <c r="AV107" i="7"/>
  <c r="AU107" i="7"/>
  <c r="AS107" i="7"/>
  <c r="AR107" i="7"/>
  <c r="AP107" i="7"/>
  <c r="AO107" i="7"/>
  <c r="AM107" i="7"/>
  <c r="AL107" i="7"/>
  <c r="BF105" i="7"/>
  <c r="BC105" i="7"/>
  <c r="AZ105" i="7"/>
  <c r="AW105" i="7"/>
  <c r="AT105" i="7"/>
  <c r="AQ105" i="7"/>
  <c r="AN105" i="7"/>
  <c r="AK105" i="7"/>
  <c r="BE105" i="7"/>
  <c r="BD105" i="7"/>
  <c r="BB105" i="7"/>
  <c r="BA105" i="7"/>
  <c r="AY105" i="7"/>
  <c r="AX105" i="7"/>
  <c r="AV105" i="7"/>
  <c r="AU105" i="7"/>
  <c r="AS105" i="7"/>
  <c r="AR105" i="7"/>
  <c r="AP105" i="7"/>
  <c r="AO105" i="7"/>
  <c r="AM105" i="7"/>
  <c r="AL105" i="7"/>
  <c r="BF103" i="7"/>
  <c r="BC103" i="7"/>
  <c r="AZ103" i="7"/>
  <c r="AW103" i="7"/>
  <c r="AT103" i="7"/>
  <c r="AQ103" i="7"/>
  <c r="AN103" i="7"/>
  <c r="AK103" i="7"/>
  <c r="BE103" i="7"/>
  <c r="BD103" i="7"/>
  <c r="BB103" i="7"/>
  <c r="BA103" i="7"/>
  <c r="AY103" i="7"/>
  <c r="AX103" i="7"/>
  <c r="AV103" i="7"/>
  <c r="AU103" i="7"/>
  <c r="AS103" i="7"/>
  <c r="AR103" i="7"/>
  <c r="AP103" i="7"/>
  <c r="AO103" i="7"/>
  <c r="AM103" i="7"/>
  <c r="AL103" i="7"/>
  <c r="BF101" i="7"/>
  <c r="BC101" i="7"/>
  <c r="AZ101" i="7"/>
  <c r="AW101" i="7"/>
  <c r="AT101" i="7"/>
  <c r="AQ101" i="7"/>
  <c r="AN101" i="7"/>
  <c r="AK101" i="7"/>
  <c r="BE101" i="7"/>
  <c r="BD101" i="7"/>
  <c r="BB101" i="7"/>
  <c r="BA101" i="7"/>
  <c r="AY101" i="7"/>
  <c r="AX101" i="7"/>
  <c r="AV101" i="7"/>
  <c r="AU101" i="7"/>
  <c r="AS101" i="7"/>
  <c r="AR101" i="7"/>
  <c r="AP101" i="7"/>
  <c r="AO101" i="7"/>
  <c r="AM101" i="7"/>
  <c r="AL101" i="7"/>
  <c r="BF99" i="7"/>
  <c r="BC99" i="7"/>
  <c r="AZ99" i="7"/>
  <c r="AW99" i="7"/>
  <c r="AT99" i="7"/>
  <c r="AQ99" i="7"/>
  <c r="AN99" i="7"/>
  <c r="AK99" i="7"/>
  <c r="BE99" i="7"/>
  <c r="BD99" i="7"/>
  <c r="BB99" i="7"/>
  <c r="BA99" i="7"/>
  <c r="AY99" i="7"/>
  <c r="AX99" i="7"/>
  <c r="AV99" i="7"/>
  <c r="AU99" i="7"/>
  <c r="AS99" i="7"/>
  <c r="AR99" i="7"/>
  <c r="AP99" i="7"/>
  <c r="AO99" i="7"/>
  <c r="AM99" i="7"/>
  <c r="AL99" i="7"/>
  <c r="BF97" i="7"/>
  <c r="BC97" i="7"/>
  <c r="AZ97" i="7"/>
  <c r="AW97" i="7"/>
  <c r="AT97" i="7"/>
  <c r="AQ97" i="7"/>
  <c r="AN97" i="7"/>
  <c r="AK97" i="7"/>
  <c r="BE97" i="7"/>
  <c r="BD97" i="7"/>
  <c r="BB97" i="7"/>
  <c r="BA97" i="7"/>
  <c r="AY97" i="7"/>
  <c r="AX97" i="7"/>
  <c r="AV97" i="7"/>
  <c r="AU97" i="7"/>
  <c r="AS97" i="7"/>
  <c r="AR97" i="7"/>
  <c r="AP97" i="7"/>
  <c r="AO97" i="7"/>
  <c r="AM97" i="7"/>
  <c r="AL97" i="7"/>
  <c r="BF95" i="7"/>
  <c r="BC95" i="7"/>
  <c r="AZ95" i="7"/>
  <c r="AW95" i="7"/>
  <c r="AT95" i="7"/>
  <c r="AQ95" i="7"/>
  <c r="AN95" i="7"/>
  <c r="AK95" i="7"/>
  <c r="BE95" i="7"/>
  <c r="BD95" i="7"/>
  <c r="BB95" i="7"/>
  <c r="BA95" i="7"/>
  <c r="AY95" i="7"/>
  <c r="AX95" i="7"/>
  <c r="AV95" i="7"/>
  <c r="AU95" i="7"/>
  <c r="AS95" i="7"/>
  <c r="AR95" i="7"/>
  <c r="AP95" i="7"/>
  <c r="AO95" i="7"/>
  <c r="AM95" i="7"/>
  <c r="AL95" i="7"/>
  <c r="BF93" i="7"/>
  <c r="BC93" i="7"/>
  <c r="AZ93" i="7"/>
  <c r="AW93" i="7"/>
  <c r="AT93" i="7"/>
  <c r="AQ93" i="7"/>
  <c r="AN93" i="7"/>
  <c r="AK93" i="7"/>
  <c r="BE93" i="7"/>
  <c r="BD93" i="7"/>
  <c r="BB93" i="7"/>
  <c r="BA93" i="7"/>
  <c r="AY93" i="7"/>
  <c r="AX93" i="7"/>
  <c r="AV93" i="7"/>
  <c r="AU93" i="7"/>
  <c r="AS93" i="7"/>
  <c r="AR93" i="7"/>
  <c r="AP93" i="7"/>
  <c r="AO93" i="7"/>
  <c r="AM93" i="7"/>
  <c r="AL93" i="7"/>
  <c r="BF91" i="7"/>
  <c r="BC91" i="7"/>
  <c r="AZ91" i="7"/>
  <c r="AW91" i="7"/>
  <c r="AT91" i="7"/>
  <c r="AQ91" i="7"/>
  <c r="AN91" i="7"/>
  <c r="AK91" i="7"/>
  <c r="BE91" i="7"/>
  <c r="BD91" i="7"/>
  <c r="BB91" i="7"/>
  <c r="BA91" i="7"/>
  <c r="AY91" i="7"/>
  <c r="AX91" i="7"/>
  <c r="AV91" i="7"/>
  <c r="AU91" i="7"/>
  <c r="AS91" i="7"/>
  <c r="AR91" i="7"/>
  <c r="AP91" i="7"/>
  <c r="AO91" i="7"/>
  <c r="AM91" i="7"/>
  <c r="AL91" i="7"/>
  <c r="BF89" i="7"/>
  <c r="BC89" i="7"/>
  <c r="AZ89" i="7"/>
  <c r="AW89" i="7"/>
  <c r="AT89" i="7"/>
  <c r="AQ89" i="7"/>
  <c r="AN89" i="7"/>
  <c r="AK89" i="7"/>
  <c r="BE89" i="7"/>
  <c r="BD89" i="7"/>
  <c r="BB89" i="7"/>
  <c r="BA89" i="7"/>
  <c r="AY89" i="7"/>
  <c r="AX89" i="7"/>
  <c r="AV89" i="7"/>
  <c r="AU89" i="7"/>
  <c r="AS89" i="7"/>
  <c r="AR89" i="7"/>
  <c r="AP89" i="7"/>
  <c r="AO89" i="7"/>
  <c r="AM89" i="7"/>
  <c r="AL89" i="7"/>
  <c r="BF87" i="7"/>
  <c r="BC87" i="7"/>
  <c r="AZ87" i="7"/>
  <c r="AW87" i="7"/>
  <c r="AT87" i="7"/>
  <c r="AQ87" i="7"/>
  <c r="AN87" i="7"/>
  <c r="AK87" i="7"/>
  <c r="BE87" i="7"/>
  <c r="BD87" i="7"/>
  <c r="BB87" i="7"/>
  <c r="BA87" i="7"/>
  <c r="AY87" i="7"/>
  <c r="AX87" i="7"/>
  <c r="AV87" i="7"/>
  <c r="AU87" i="7"/>
  <c r="AS87" i="7"/>
  <c r="AR87" i="7"/>
  <c r="AP87" i="7"/>
  <c r="AO87" i="7"/>
  <c r="AM87" i="7"/>
  <c r="AL87" i="7"/>
  <c r="BF85" i="7"/>
  <c r="BC85" i="7"/>
  <c r="AZ85" i="7"/>
  <c r="AW85" i="7"/>
  <c r="AT85" i="7"/>
  <c r="AQ85" i="7"/>
  <c r="AN85" i="7"/>
  <c r="AK85" i="7"/>
  <c r="BE85" i="7"/>
  <c r="BD85" i="7"/>
  <c r="BB85" i="7"/>
  <c r="BA85" i="7"/>
  <c r="AY85" i="7"/>
  <c r="AX85" i="7"/>
  <c r="AV85" i="7"/>
  <c r="AU85" i="7"/>
  <c r="AS85" i="7"/>
  <c r="AR85" i="7"/>
  <c r="AP85" i="7"/>
  <c r="AO85" i="7"/>
  <c r="AM85" i="7"/>
  <c r="AL85" i="7"/>
  <c r="BF83" i="7"/>
  <c r="BC83" i="7"/>
  <c r="AZ83" i="7"/>
  <c r="AW83" i="7"/>
  <c r="AT83" i="7"/>
  <c r="AQ83" i="7"/>
  <c r="AN83" i="7"/>
  <c r="AK83" i="7"/>
  <c r="BE83" i="7"/>
  <c r="BD83" i="7"/>
  <c r="BB83" i="7"/>
  <c r="BA83" i="7"/>
  <c r="AY83" i="7"/>
  <c r="AX83" i="7"/>
  <c r="AV83" i="7"/>
  <c r="AU83" i="7"/>
  <c r="AS83" i="7"/>
  <c r="AR83" i="7"/>
  <c r="AP83" i="7"/>
  <c r="AO83" i="7"/>
  <c r="AM83" i="7"/>
  <c r="AL83" i="7"/>
  <c r="BF81" i="7"/>
  <c r="BC81" i="7"/>
  <c r="AZ81" i="7"/>
  <c r="AW81" i="7"/>
  <c r="AT81" i="7"/>
  <c r="AQ81" i="7"/>
  <c r="AN81" i="7"/>
  <c r="AK81" i="7"/>
  <c r="BE81" i="7"/>
  <c r="BD81" i="7"/>
  <c r="BB81" i="7"/>
  <c r="BA81" i="7"/>
  <c r="AY81" i="7"/>
  <c r="AX81" i="7"/>
  <c r="AV81" i="7"/>
  <c r="AU81" i="7"/>
  <c r="AS81" i="7"/>
  <c r="AR81" i="7"/>
  <c r="AP81" i="7"/>
  <c r="AO81" i="7"/>
  <c r="AM81" i="7"/>
  <c r="AL81" i="7"/>
  <c r="BF79" i="7"/>
  <c r="BC79" i="7"/>
  <c r="AZ79" i="7"/>
  <c r="AW79" i="7"/>
  <c r="AT79" i="7"/>
  <c r="AQ79" i="7"/>
  <c r="AN79" i="7"/>
  <c r="AK79" i="7"/>
  <c r="BE79" i="7"/>
  <c r="BD79" i="7"/>
  <c r="BB79" i="7"/>
  <c r="BA79" i="7"/>
  <c r="AY79" i="7"/>
  <c r="AX79" i="7"/>
  <c r="AV79" i="7"/>
  <c r="AU79" i="7"/>
  <c r="AS79" i="7"/>
  <c r="AR79" i="7"/>
  <c r="AP79" i="7"/>
  <c r="AO79" i="7"/>
  <c r="AM79" i="7"/>
  <c r="AL79" i="7"/>
  <c r="BF77" i="7"/>
  <c r="BC77" i="7"/>
  <c r="AZ77" i="7"/>
  <c r="AW77" i="7"/>
  <c r="AT77" i="7"/>
  <c r="AQ77" i="7"/>
  <c r="AN77" i="7"/>
  <c r="AK77" i="7"/>
  <c r="BE77" i="7"/>
  <c r="BD77" i="7"/>
  <c r="BB77" i="7"/>
  <c r="BA77" i="7"/>
  <c r="AY77" i="7"/>
  <c r="AX77" i="7"/>
  <c r="AV77" i="7"/>
  <c r="AU77" i="7"/>
  <c r="AS77" i="7"/>
  <c r="AR77" i="7"/>
  <c r="AP77" i="7"/>
  <c r="AO77" i="7"/>
  <c r="AM77" i="7"/>
  <c r="AL77" i="7"/>
  <c r="BF75" i="7"/>
  <c r="BC75" i="7"/>
  <c r="AZ75" i="7"/>
  <c r="AW75" i="7"/>
  <c r="AT75" i="7"/>
  <c r="AQ75" i="7"/>
  <c r="AN75" i="7"/>
  <c r="AK75" i="7"/>
  <c r="BE75" i="7"/>
  <c r="BD75" i="7"/>
  <c r="BB75" i="7"/>
  <c r="BA75" i="7"/>
  <c r="AY75" i="7"/>
  <c r="AX75" i="7"/>
  <c r="AV75" i="7"/>
  <c r="AU75" i="7"/>
  <c r="AS75" i="7"/>
  <c r="AR75" i="7"/>
  <c r="AP75" i="7"/>
  <c r="AO75" i="7"/>
  <c r="AM75" i="7"/>
  <c r="AL75" i="7"/>
  <c r="BF73" i="7"/>
  <c r="BC73" i="7"/>
  <c r="AZ73" i="7"/>
  <c r="AW73" i="7"/>
  <c r="AT73" i="7"/>
  <c r="AQ73" i="7"/>
  <c r="AN73" i="7"/>
  <c r="AK73" i="7"/>
  <c r="BE73" i="7"/>
  <c r="BD73" i="7"/>
  <c r="BB73" i="7"/>
  <c r="BA73" i="7"/>
  <c r="AY73" i="7"/>
  <c r="AX73" i="7"/>
  <c r="AV73" i="7"/>
  <c r="AU73" i="7"/>
  <c r="AS73" i="7"/>
  <c r="AR73" i="7"/>
  <c r="AP73" i="7"/>
  <c r="AO73" i="7"/>
  <c r="AM73" i="7"/>
  <c r="AL73" i="7"/>
  <c r="BF71" i="7"/>
  <c r="BC71" i="7"/>
  <c r="AZ71" i="7"/>
  <c r="AW71" i="7"/>
  <c r="AT71" i="7"/>
  <c r="AQ71" i="7"/>
  <c r="AN71" i="7"/>
  <c r="AK71" i="7"/>
  <c r="BE71" i="7"/>
  <c r="BD71" i="7"/>
  <c r="BB71" i="7"/>
  <c r="BA71" i="7"/>
  <c r="AY71" i="7"/>
  <c r="AX71" i="7"/>
  <c r="AV71" i="7"/>
  <c r="AU71" i="7"/>
  <c r="AS71" i="7"/>
  <c r="AR71" i="7"/>
  <c r="AP71" i="7"/>
  <c r="AO71" i="7"/>
  <c r="AM71" i="7"/>
  <c r="AL71" i="7"/>
  <c r="BF69" i="7"/>
  <c r="BC69" i="7"/>
  <c r="AZ69" i="7"/>
  <c r="AW69" i="7"/>
  <c r="AT69" i="7"/>
  <c r="AQ69" i="7"/>
  <c r="AN69" i="7"/>
  <c r="AK69" i="7"/>
  <c r="BE69" i="7"/>
  <c r="BD69" i="7"/>
  <c r="BB69" i="7"/>
  <c r="BA69" i="7"/>
  <c r="AY69" i="7"/>
  <c r="AX69" i="7"/>
  <c r="AV69" i="7"/>
  <c r="AU69" i="7"/>
  <c r="AS69" i="7"/>
  <c r="AR69" i="7"/>
  <c r="AP69" i="7"/>
  <c r="AO69" i="7"/>
  <c r="AM69" i="7"/>
  <c r="AL69" i="7"/>
  <c r="BF67" i="7"/>
  <c r="BC67" i="7"/>
  <c r="AZ67" i="7"/>
  <c r="AW67" i="7"/>
  <c r="AT67" i="7"/>
  <c r="AQ67" i="7"/>
  <c r="AN67" i="7"/>
  <c r="AK67" i="7"/>
  <c r="BE67" i="7"/>
  <c r="BD67" i="7"/>
  <c r="BB67" i="7"/>
  <c r="BA67" i="7"/>
  <c r="AY67" i="7"/>
  <c r="AX67" i="7"/>
  <c r="AV67" i="7"/>
  <c r="AU67" i="7"/>
  <c r="AS67" i="7"/>
  <c r="AR67" i="7"/>
  <c r="AP67" i="7"/>
  <c r="AO67" i="7"/>
  <c r="AM67" i="7"/>
  <c r="AL67" i="7"/>
  <c r="BF65" i="7"/>
  <c r="BC65" i="7"/>
  <c r="AZ65" i="7"/>
  <c r="AW65" i="7"/>
  <c r="AT65" i="7"/>
  <c r="AQ65" i="7"/>
  <c r="AN65" i="7"/>
  <c r="AK65" i="7"/>
  <c r="BE65" i="7"/>
  <c r="BD65" i="7"/>
  <c r="BB65" i="7"/>
  <c r="BA65" i="7"/>
  <c r="AY65" i="7"/>
  <c r="AX65" i="7"/>
  <c r="AV65" i="7"/>
  <c r="AU65" i="7"/>
  <c r="AS65" i="7"/>
  <c r="AR65" i="7"/>
  <c r="AP65" i="7"/>
  <c r="AO65" i="7"/>
  <c r="AM65" i="7"/>
  <c r="AL65" i="7"/>
  <c r="BF63" i="7"/>
  <c r="BC63" i="7"/>
  <c r="AZ63" i="7"/>
  <c r="AW63" i="7"/>
  <c r="AT63" i="7"/>
  <c r="AQ63" i="7"/>
  <c r="AN63" i="7"/>
  <c r="AK63" i="7"/>
  <c r="BE63" i="7"/>
  <c r="BD63" i="7"/>
  <c r="BB63" i="7"/>
  <c r="BA63" i="7"/>
  <c r="AY63" i="7"/>
  <c r="AX63" i="7"/>
  <c r="AV63" i="7"/>
  <c r="AU63" i="7"/>
  <c r="AS63" i="7"/>
  <c r="AR63" i="7"/>
  <c r="AP63" i="7"/>
  <c r="AO63" i="7"/>
  <c r="AM63" i="7"/>
  <c r="AL63" i="7"/>
  <c r="BF61" i="7"/>
  <c r="BC61" i="7"/>
  <c r="AZ61" i="7"/>
  <c r="AW61" i="7"/>
  <c r="AT61" i="7"/>
  <c r="AQ61" i="7"/>
  <c r="AN61" i="7"/>
  <c r="AK61" i="7"/>
  <c r="BE61" i="7"/>
  <c r="BD61" i="7"/>
  <c r="BB61" i="7"/>
  <c r="BA61" i="7"/>
  <c r="AY61" i="7"/>
  <c r="AX61" i="7"/>
  <c r="AV61" i="7"/>
  <c r="AU61" i="7"/>
  <c r="AS61" i="7"/>
  <c r="AR61" i="7"/>
  <c r="AP61" i="7"/>
  <c r="AO61" i="7"/>
  <c r="AM61" i="7"/>
  <c r="AL61" i="7"/>
  <c r="BF59" i="7"/>
  <c r="BC59" i="7"/>
  <c r="AZ59" i="7"/>
  <c r="AW59" i="7"/>
  <c r="AT59" i="7"/>
  <c r="AQ59" i="7"/>
  <c r="AN59" i="7"/>
  <c r="AK59" i="7"/>
  <c r="BE59" i="7"/>
  <c r="BD59" i="7"/>
  <c r="BB59" i="7"/>
  <c r="BA59" i="7"/>
  <c r="AY59" i="7"/>
  <c r="AX59" i="7"/>
  <c r="AV59" i="7"/>
  <c r="AU59" i="7"/>
  <c r="AS59" i="7"/>
  <c r="AR59" i="7"/>
  <c r="AP59" i="7"/>
  <c r="AO59" i="7"/>
  <c r="AM59" i="7"/>
  <c r="AL59" i="7"/>
  <c r="BF57" i="7"/>
  <c r="BC57" i="7"/>
  <c r="AZ57" i="7"/>
  <c r="AW57" i="7"/>
  <c r="AT57" i="7"/>
  <c r="AQ57" i="7"/>
  <c r="AN57" i="7"/>
  <c r="AK57" i="7"/>
  <c r="BE57" i="7"/>
  <c r="BD57" i="7"/>
  <c r="BB57" i="7"/>
  <c r="BA57" i="7"/>
  <c r="AY57" i="7"/>
  <c r="AX57" i="7"/>
  <c r="AV57" i="7"/>
  <c r="AU57" i="7"/>
  <c r="AS57" i="7"/>
  <c r="AR57" i="7"/>
  <c r="AP57" i="7"/>
  <c r="AO57" i="7"/>
  <c r="AM57" i="7"/>
  <c r="AL57" i="7"/>
  <c r="BF55" i="7"/>
  <c r="BC55" i="7"/>
  <c r="AZ55" i="7"/>
  <c r="AW55" i="7"/>
  <c r="AT55" i="7"/>
  <c r="AQ55" i="7"/>
  <c r="AN55" i="7"/>
  <c r="AK55" i="7"/>
  <c r="BE55" i="7"/>
  <c r="BD55" i="7"/>
  <c r="BB55" i="7"/>
  <c r="BA55" i="7"/>
  <c r="AY55" i="7"/>
  <c r="AX55" i="7"/>
  <c r="AV55" i="7"/>
  <c r="AU55" i="7"/>
  <c r="AS55" i="7"/>
  <c r="AR55" i="7"/>
  <c r="AP55" i="7"/>
  <c r="AO55" i="7"/>
  <c r="AM55" i="7"/>
  <c r="AL55" i="7"/>
  <c r="BF53" i="7"/>
  <c r="BC53" i="7"/>
  <c r="AZ53" i="7"/>
  <c r="AW53" i="7"/>
  <c r="AT53" i="7"/>
  <c r="AQ53" i="7"/>
  <c r="AN53" i="7"/>
  <c r="AK53" i="7"/>
  <c r="BE53" i="7"/>
  <c r="BD53" i="7"/>
  <c r="BB53" i="7"/>
  <c r="BA53" i="7"/>
  <c r="AY53" i="7"/>
  <c r="AX53" i="7"/>
  <c r="AV53" i="7"/>
  <c r="AU53" i="7"/>
  <c r="AS53" i="7"/>
  <c r="AR53" i="7"/>
  <c r="AP53" i="7"/>
  <c r="AO53" i="7"/>
  <c r="AM53" i="7"/>
  <c r="AL53" i="7"/>
  <c r="BF51" i="7"/>
  <c r="BC51" i="7"/>
  <c r="AZ51" i="7"/>
  <c r="AW51" i="7"/>
  <c r="AT51" i="7"/>
  <c r="AQ51" i="7"/>
  <c r="AN51" i="7"/>
  <c r="AK51" i="7"/>
  <c r="BE51" i="7"/>
  <c r="BD51" i="7"/>
  <c r="BB51" i="7"/>
  <c r="BA51" i="7"/>
  <c r="AY51" i="7"/>
  <c r="AX51" i="7"/>
  <c r="AV51" i="7"/>
  <c r="AU51" i="7"/>
  <c r="AS51" i="7"/>
  <c r="AR51" i="7"/>
  <c r="AP51" i="7"/>
  <c r="AO51" i="7"/>
  <c r="AM51" i="7"/>
  <c r="AL51" i="7"/>
  <c r="BF49" i="7"/>
  <c r="BC49" i="7"/>
  <c r="AZ49" i="7"/>
  <c r="AW49" i="7"/>
  <c r="AT49" i="7"/>
  <c r="AQ49" i="7"/>
  <c r="AN49" i="7"/>
  <c r="AK49" i="7"/>
  <c r="BE49" i="7"/>
  <c r="BD49" i="7"/>
  <c r="BB49" i="7"/>
  <c r="BA49" i="7"/>
  <c r="AY49" i="7"/>
  <c r="AX49" i="7"/>
  <c r="AV49" i="7"/>
  <c r="AU49" i="7"/>
  <c r="AS49" i="7"/>
  <c r="AR49" i="7"/>
  <c r="AP49" i="7"/>
  <c r="AO49" i="7"/>
  <c r="AM49" i="7"/>
  <c r="AL49" i="7"/>
  <c r="BF47" i="7"/>
  <c r="BC47" i="7"/>
  <c r="AZ47" i="7"/>
  <c r="AW47" i="7"/>
  <c r="AT47" i="7"/>
  <c r="AQ47" i="7"/>
  <c r="AN47" i="7"/>
  <c r="AK47" i="7"/>
  <c r="BE47" i="7"/>
  <c r="BD47" i="7"/>
  <c r="BB47" i="7"/>
  <c r="BA47" i="7"/>
  <c r="AY47" i="7"/>
  <c r="AX47" i="7"/>
  <c r="AV47" i="7"/>
  <c r="AU47" i="7"/>
  <c r="AS47" i="7"/>
  <c r="AR47" i="7"/>
  <c r="AP47" i="7"/>
  <c r="AO47" i="7"/>
  <c r="AM47" i="7"/>
  <c r="AL47" i="7"/>
  <c r="BF45" i="7"/>
  <c r="BC45" i="7"/>
  <c r="AZ45" i="7"/>
  <c r="AW45" i="7"/>
  <c r="AT45" i="7"/>
  <c r="AQ45" i="7"/>
  <c r="AN45" i="7"/>
  <c r="AK45" i="7"/>
  <c r="BE45" i="7"/>
  <c r="BD45" i="7"/>
  <c r="BB45" i="7"/>
  <c r="BA45" i="7"/>
  <c r="AY45" i="7"/>
  <c r="AX45" i="7"/>
  <c r="AV45" i="7"/>
  <c r="AU45" i="7"/>
  <c r="AS45" i="7"/>
  <c r="AR45" i="7"/>
  <c r="AP45" i="7"/>
  <c r="AO45" i="7"/>
  <c r="AM45" i="7"/>
  <c r="AL45" i="7"/>
  <c r="BF43" i="7"/>
  <c r="BC43" i="7"/>
  <c r="AZ43" i="7"/>
  <c r="AW43" i="7"/>
  <c r="AT43" i="7"/>
  <c r="AQ43" i="7"/>
  <c r="AN43" i="7"/>
  <c r="AK43" i="7"/>
  <c r="BE43" i="7"/>
  <c r="BD43" i="7"/>
  <c r="BB43" i="7"/>
  <c r="BA43" i="7"/>
  <c r="AY43" i="7"/>
  <c r="AX43" i="7"/>
  <c r="AV43" i="7"/>
  <c r="AU43" i="7"/>
  <c r="AS43" i="7"/>
  <c r="AR43" i="7"/>
  <c r="AP43" i="7"/>
  <c r="AO43" i="7"/>
  <c r="AM43" i="7"/>
  <c r="AL43" i="7"/>
  <c r="BF41" i="7"/>
  <c r="BC41" i="7"/>
  <c r="AZ41" i="7"/>
  <c r="AW41" i="7"/>
  <c r="AT41" i="7"/>
  <c r="AQ41" i="7"/>
  <c r="AN41" i="7"/>
  <c r="AK41" i="7"/>
  <c r="BE41" i="7"/>
  <c r="BD41" i="7"/>
  <c r="BB41" i="7"/>
  <c r="BA41" i="7"/>
  <c r="AY41" i="7"/>
  <c r="AX41" i="7"/>
  <c r="AV41" i="7"/>
  <c r="AU41" i="7"/>
  <c r="AS41" i="7"/>
  <c r="AR41" i="7"/>
  <c r="AP41" i="7"/>
  <c r="AO41" i="7"/>
  <c r="AM41" i="7"/>
  <c r="AL41" i="7"/>
  <c r="BF39" i="7"/>
  <c r="BC39" i="7"/>
  <c r="AZ39" i="7"/>
  <c r="AW39" i="7"/>
  <c r="AT39" i="7"/>
  <c r="AQ39" i="7"/>
  <c r="AN39" i="7"/>
  <c r="AK39" i="7"/>
  <c r="BE39" i="7"/>
  <c r="BD39" i="7"/>
  <c r="BB39" i="7"/>
  <c r="BA39" i="7"/>
  <c r="AY39" i="7"/>
  <c r="AX39" i="7"/>
  <c r="AV39" i="7"/>
  <c r="AU39" i="7"/>
  <c r="AS39" i="7"/>
  <c r="AR39" i="7"/>
  <c r="AP39" i="7"/>
  <c r="AO39" i="7"/>
  <c r="AM39" i="7"/>
  <c r="AL39" i="7"/>
  <c r="BF37" i="7"/>
  <c r="BC37" i="7"/>
  <c r="AZ37" i="7"/>
  <c r="AW37" i="7"/>
  <c r="AT37" i="7"/>
  <c r="AQ37" i="7"/>
  <c r="AN37" i="7"/>
  <c r="AK37" i="7"/>
  <c r="BE37" i="7"/>
  <c r="BD37" i="7"/>
  <c r="BB37" i="7"/>
  <c r="BA37" i="7"/>
  <c r="AY37" i="7"/>
  <c r="AX37" i="7"/>
  <c r="AV37" i="7"/>
  <c r="AU37" i="7"/>
  <c r="AS37" i="7"/>
  <c r="AR37" i="7"/>
  <c r="AP37" i="7"/>
  <c r="AO37" i="7"/>
  <c r="AM37" i="7"/>
  <c r="AL37" i="7"/>
  <c r="BF35" i="7"/>
  <c r="BC35" i="7"/>
  <c r="AZ35" i="7"/>
  <c r="AW35" i="7"/>
  <c r="AT35" i="7"/>
  <c r="AQ35" i="7"/>
  <c r="AN35" i="7"/>
  <c r="AK35" i="7"/>
  <c r="BE35" i="7"/>
  <c r="BD35" i="7"/>
  <c r="BB35" i="7"/>
  <c r="BA35" i="7"/>
  <c r="AY35" i="7"/>
  <c r="AX35" i="7"/>
  <c r="AV35" i="7"/>
  <c r="AU35" i="7"/>
  <c r="AS35" i="7"/>
  <c r="AR35" i="7"/>
  <c r="AP35" i="7"/>
  <c r="AO35" i="7"/>
  <c r="AM35" i="7"/>
  <c r="AL35" i="7"/>
  <c r="BF33" i="7"/>
  <c r="BC33" i="7"/>
  <c r="AZ33" i="7"/>
  <c r="AW33" i="7"/>
  <c r="AT33" i="7"/>
  <c r="AQ33" i="7"/>
  <c r="AN33" i="7"/>
  <c r="AK33" i="7"/>
  <c r="BE33" i="7"/>
  <c r="BD33" i="7"/>
  <c r="BB33" i="7"/>
  <c r="BA33" i="7"/>
  <c r="AY33" i="7"/>
  <c r="AX33" i="7"/>
  <c r="AV33" i="7"/>
  <c r="AU33" i="7"/>
  <c r="AS33" i="7"/>
  <c r="AR33" i="7"/>
  <c r="AP33" i="7"/>
  <c r="AO33" i="7"/>
  <c r="AM33" i="7"/>
  <c r="AL33" i="7"/>
  <c r="BF31" i="7"/>
  <c r="BC31" i="7"/>
  <c r="AZ31" i="7"/>
  <c r="AW31" i="7"/>
  <c r="AT31" i="7"/>
  <c r="AQ31" i="7"/>
  <c r="AN31" i="7"/>
  <c r="AK31" i="7"/>
  <c r="BE31" i="7"/>
  <c r="BD31" i="7"/>
  <c r="BB31" i="7"/>
  <c r="BA31" i="7"/>
  <c r="AY31" i="7"/>
  <c r="AX31" i="7"/>
  <c r="AV31" i="7"/>
  <c r="AU31" i="7"/>
  <c r="AS31" i="7"/>
  <c r="AR31" i="7"/>
  <c r="AP31" i="7"/>
  <c r="AO31" i="7"/>
  <c r="AM31" i="7"/>
  <c r="AL31" i="7"/>
  <c r="BF29" i="7"/>
  <c r="BC29" i="7"/>
  <c r="AZ29" i="7"/>
  <c r="AW29" i="7"/>
  <c r="AT29" i="7"/>
  <c r="AQ29" i="7"/>
  <c r="AN29" i="7"/>
  <c r="AK29" i="7"/>
  <c r="BE29" i="7"/>
  <c r="BD29" i="7"/>
  <c r="BB29" i="7"/>
  <c r="BA29" i="7"/>
  <c r="AY29" i="7"/>
  <c r="AX29" i="7"/>
  <c r="AV29" i="7"/>
  <c r="AU29" i="7"/>
  <c r="AS29" i="7"/>
  <c r="AR29" i="7"/>
  <c r="AP29" i="7"/>
  <c r="AO29" i="7"/>
  <c r="AM29" i="7"/>
  <c r="AL29" i="7"/>
  <c r="BF27" i="7"/>
  <c r="BC27" i="7"/>
  <c r="AZ27" i="7"/>
  <c r="AW27" i="7"/>
  <c r="AT27" i="7"/>
  <c r="AQ27" i="7"/>
  <c r="AN27" i="7"/>
  <c r="AK27" i="7"/>
  <c r="BE27" i="7"/>
  <c r="BD27" i="7"/>
  <c r="BB27" i="7"/>
  <c r="BA27" i="7"/>
  <c r="AY27" i="7"/>
  <c r="AX27" i="7"/>
  <c r="AV27" i="7"/>
  <c r="AU27" i="7"/>
  <c r="AS27" i="7"/>
  <c r="AR27" i="7"/>
  <c r="AP27" i="7"/>
  <c r="AO27" i="7"/>
  <c r="AM27" i="7"/>
  <c r="AL27" i="7"/>
  <c r="BF25" i="7"/>
  <c r="BC25" i="7"/>
  <c r="AZ25" i="7"/>
  <c r="AW25" i="7"/>
  <c r="AT25" i="7"/>
  <c r="AQ25" i="7"/>
  <c r="AN25" i="7"/>
  <c r="AK25" i="7"/>
  <c r="BE25" i="7"/>
  <c r="BD25" i="7"/>
  <c r="BB25" i="7"/>
  <c r="BA25" i="7"/>
  <c r="AY25" i="7"/>
  <c r="AX25" i="7"/>
  <c r="AV25" i="7"/>
  <c r="AU25" i="7"/>
  <c r="AS25" i="7"/>
  <c r="AR25" i="7"/>
  <c r="AP25" i="7"/>
  <c r="AO25" i="7"/>
  <c r="AM25" i="7"/>
  <c r="AL25" i="7"/>
  <c r="BF23" i="7"/>
  <c r="BC23" i="7"/>
  <c r="AZ23" i="7"/>
  <c r="AW23" i="7"/>
  <c r="AT23" i="7"/>
  <c r="AQ23" i="7"/>
  <c r="AN23" i="7"/>
  <c r="AK23" i="7"/>
  <c r="BE23" i="7"/>
  <c r="BD23" i="7"/>
  <c r="BB23" i="7"/>
  <c r="BA23" i="7"/>
  <c r="AY23" i="7"/>
  <c r="AX23" i="7"/>
  <c r="AV23" i="7"/>
  <c r="AU23" i="7"/>
  <c r="AS23" i="7"/>
  <c r="AR23" i="7"/>
  <c r="AP23" i="7"/>
  <c r="AO23" i="7"/>
  <c r="AM23" i="7"/>
  <c r="AL23" i="7"/>
  <c r="BF21" i="7"/>
  <c r="BC21" i="7"/>
  <c r="AZ21" i="7"/>
  <c r="AW21" i="7"/>
  <c r="AT21" i="7"/>
  <c r="AQ21" i="7"/>
  <c r="AN21" i="7"/>
  <c r="AK21" i="7"/>
  <c r="BE21" i="7"/>
  <c r="BD21" i="7"/>
  <c r="BB21" i="7"/>
  <c r="BA21" i="7"/>
  <c r="AY21" i="7"/>
  <c r="AX21" i="7"/>
  <c r="AV21" i="7"/>
  <c r="AU21" i="7"/>
  <c r="AS21" i="7"/>
  <c r="AR21" i="7"/>
  <c r="AP21" i="7"/>
  <c r="AO21" i="7"/>
  <c r="AM21" i="7"/>
  <c r="AL21" i="7"/>
  <c r="BF19" i="7"/>
  <c r="BC19" i="7"/>
  <c r="AZ19" i="7"/>
  <c r="AW19" i="7"/>
  <c r="AT19" i="7"/>
  <c r="AQ19" i="7"/>
  <c r="AN19" i="7"/>
  <c r="AK19" i="7"/>
  <c r="BE19" i="7"/>
  <c r="BD19" i="7"/>
  <c r="BB19" i="7"/>
  <c r="BA19" i="7"/>
  <c r="AY19" i="7"/>
  <c r="AX19" i="7"/>
  <c r="AV19" i="7"/>
  <c r="AU19" i="7"/>
  <c r="AS19" i="7"/>
  <c r="AR19" i="7"/>
  <c r="AP19" i="7"/>
  <c r="AO19" i="7"/>
  <c r="AM19" i="7"/>
  <c r="AL19" i="7"/>
  <c r="BF17" i="7"/>
  <c r="BC17" i="7"/>
  <c r="AZ17" i="7"/>
  <c r="AW17" i="7"/>
  <c r="AT17" i="7"/>
  <c r="AQ17" i="7"/>
  <c r="AN17" i="7"/>
  <c r="AK17" i="7"/>
  <c r="BE17" i="7"/>
  <c r="BD17" i="7"/>
  <c r="BB17" i="7"/>
  <c r="BA17" i="7"/>
  <c r="AY17" i="7"/>
  <c r="AX17" i="7"/>
  <c r="AV17" i="7"/>
  <c r="AU17" i="7"/>
  <c r="AS17" i="7"/>
  <c r="AR17" i="7"/>
  <c r="AP17" i="7"/>
  <c r="AO17" i="7"/>
  <c r="AM17" i="7"/>
  <c r="AL17" i="7"/>
  <c r="BF15" i="7"/>
  <c r="BC15" i="7"/>
  <c r="AZ15" i="7"/>
  <c r="AW15" i="7"/>
  <c r="AT15" i="7"/>
  <c r="AQ15" i="7"/>
  <c r="AN15" i="7"/>
  <c r="AK15" i="7"/>
  <c r="BE15" i="7"/>
  <c r="BD15" i="7"/>
  <c r="BB15" i="7"/>
  <c r="BA15" i="7"/>
  <c r="AY15" i="7"/>
  <c r="AX15" i="7"/>
  <c r="AV15" i="7"/>
  <c r="AU15" i="7"/>
  <c r="AS15" i="7"/>
  <c r="AR15" i="7"/>
  <c r="AP15" i="7"/>
  <c r="AO15" i="7"/>
  <c r="AM15" i="7"/>
  <c r="AL15" i="7"/>
  <c r="BF13" i="7"/>
  <c r="BC13" i="7"/>
  <c r="AZ13" i="7"/>
  <c r="AW13" i="7"/>
  <c r="AT13" i="7"/>
  <c r="AQ13" i="7"/>
  <c r="AN13" i="7"/>
  <c r="AK13" i="7"/>
  <c r="BE13" i="7"/>
  <c r="BD13" i="7"/>
  <c r="BB13" i="7"/>
  <c r="BA13" i="7"/>
  <c r="AY13" i="7"/>
  <c r="AX13" i="7"/>
  <c r="AV13" i="7"/>
  <c r="AU13" i="7"/>
  <c r="AS13" i="7"/>
  <c r="AR13" i="7"/>
  <c r="AP13" i="7"/>
  <c r="AO13" i="7"/>
  <c r="AM13" i="7"/>
  <c r="AL13" i="7"/>
  <c r="BF11" i="7"/>
  <c r="BC11" i="7"/>
  <c r="AZ11" i="7"/>
  <c r="AW11" i="7"/>
  <c r="AT11" i="7"/>
  <c r="AQ11" i="7"/>
  <c r="AN11" i="7"/>
  <c r="AK11" i="7"/>
  <c r="BE11" i="7"/>
  <c r="BD11" i="7"/>
  <c r="BB11" i="7"/>
  <c r="BA11" i="7"/>
  <c r="AY11" i="7"/>
  <c r="AX11" i="7"/>
  <c r="AV11" i="7"/>
  <c r="AU11" i="7"/>
  <c r="AS11" i="7"/>
  <c r="AR11" i="7"/>
  <c r="AP11" i="7"/>
  <c r="AO11" i="7"/>
  <c r="AM11" i="7"/>
  <c r="AL11" i="7"/>
  <c r="BE9" i="7"/>
  <c r="BD9" i="7"/>
  <c r="BB9" i="7"/>
  <c r="BA9" i="7"/>
  <c r="AY9" i="7"/>
  <c r="AX9" i="7"/>
  <c r="AV9" i="7"/>
  <c r="AU9" i="7"/>
  <c r="AS9" i="7"/>
  <c r="AR9" i="7"/>
  <c r="AP9" i="7"/>
  <c r="AO9" i="7"/>
  <c r="AM9" i="7"/>
  <c r="AL9" i="7"/>
  <c r="BE7" i="7"/>
  <c r="BD7" i="7"/>
  <c r="BB7" i="7"/>
  <c r="BA7" i="7"/>
  <c r="AY7" i="7"/>
  <c r="AX7" i="7"/>
  <c r="AV7" i="7"/>
  <c r="AU7" i="7"/>
  <c r="AS7" i="7"/>
  <c r="AR7" i="7"/>
  <c r="AP7" i="7"/>
  <c r="AO7" i="7"/>
  <c r="AM7" i="7"/>
  <c r="AL7" i="7"/>
  <c r="BE5" i="7"/>
  <c r="BD5" i="7"/>
  <c r="BB5" i="7"/>
  <c r="BA5" i="7"/>
  <c r="AY5" i="7"/>
  <c r="AX5" i="7"/>
  <c r="AV5" i="7"/>
  <c r="AU5" i="7"/>
  <c r="AS5" i="7"/>
  <c r="AR5" i="7"/>
  <c r="AP5" i="7"/>
  <c r="AO5" i="7"/>
  <c r="AM5" i="7"/>
  <c r="AL5" i="7"/>
  <c r="B200" i="7"/>
  <c r="B198" i="7"/>
  <c r="B196" i="7"/>
  <c r="B194" i="7"/>
  <c r="B192" i="7"/>
  <c r="B190" i="7"/>
  <c r="B188" i="7"/>
  <c r="B186" i="7"/>
  <c r="B184" i="7"/>
  <c r="B182" i="7"/>
  <c r="B180" i="7"/>
  <c r="B178" i="7"/>
  <c r="B176" i="7"/>
  <c r="B174" i="7"/>
  <c r="B172" i="7"/>
  <c r="B170" i="7"/>
  <c r="B168" i="7"/>
  <c r="B166" i="7"/>
  <c r="B164" i="7"/>
  <c r="B162" i="7"/>
  <c r="B160" i="7"/>
  <c r="B158" i="7"/>
  <c r="B156" i="7"/>
  <c r="B154" i="7"/>
  <c r="B152" i="7"/>
  <c r="B150" i="7"/>
  <c r="B148" i="7"/>
  <c r="B146" i="7"/>
  <c r="B144" i="7"/>
  <c r="B142" i="7"/>
  <c r="B140" i="7"/>
  <c r="B138" i="7"/>
  <c r="B136" i="7"/>
  <c r="B134" i="7"/>
  <c r="B132" i="7"/>
  <c r="B130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2" i="7"/>
  <c r="B20" i="7"/>
  <c r="B18" i="7"/>
  <c r="B16" i="7"/>
  <c r="B14" i="7"/>
  <c r="B12" i="7"/>
  <c r="B9" i="7"/>
  <c r="B7" i="7"/>
  <c r="B5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9" i="7"/>
  <c r="C7" i="7"/>
  <c r="C5" i="7"/>
  <c r="D199" i="7"/>
  <c r="D197" i="7"/>
  <c r="D195" i="7"/>
  <c r="D193" i="7"/>
  <c r="D191" i="7"/>
  <c r="D189" i="7"/>
  <c r="D187" i="7"/>
  <c r="D185" i="7"/>
  <c r="D183" i="7"/>
  <c r="D181" i="7"/>
  <c r="D179" i="7"/>
  <c r="D177" i="7"/>
  <c r="D175" i="7"/>
  <c r="D173" i="7"/>
  <c r="D171" i="7"/>
  <c r="D169" i="7"/>
  <c r="D167" i="7"/>
  <c r="D165" i="7"/>
  <c r="D163" i="7"/>
  <c r="D161" i="7"/>
  <c r="D159" i="7"/>
  <c r="D157" i="7"/>
  <c r="D155" i="7"/>
  <c r="D153" i="7"/>
  <c r="D151" i="7"/>
  <c r="D149" i="7"/>
  <c r="D147" i="7"/>
  <c r="D145" i="7"/>
  <c r="D143" i="7"/>
  <c r="D141" i="7"/>
  <c r="D139" i="7"/>
  <c r="D137" i="7"/>
  <c r="D135" i="7"/>
  <c r="D133" i="7"/>
  <c r="D131" i="7"/>
  <c r="D129" i="7"/>
  <c r="D127" i="7"/>
  <c r="D125" i="7"/>
  <c r="D123" i="7"/>
  <c r="D121" i="7"/>
  <c r="D119" i="7"/>
  <c r="D117" i="7"/>
  <c r="D115" i="7"/>
  <c r="D113" i="7"/>
  <c r="D111" i="7"/>
  <c r="D109" i="7"/>
  <c r="D107" i="7"/>
  <c r="D105" i="7"/>
  <c r="D103" i="7"/>
  <c r="D101" i="7"/>
  <c r="D99" i="7"/>
  <c r="D97" i="7"/>
  <c r="D95" i="7"/>
  <c r="D93" i="7"/>
  <c r="D91" i="7"/>
  <c r="D89" i="7"/>
  <c r="D87" i="7"/>
  <c r="D85" i="7"/>
  <c r="D83" i="7"/>
  <c r="D81" i="7"/>
  <c r="D79" i="7"/>
  <c r="D77" i="7"/>
  <c r="D75" i="7"/>
  <c r="D73" i="7"/>
  <c r="D71" i="7"/>
  <c r="D69" i="7"/>
  <c r="D67" i="7"/>
  <c r="D65" i="7"/>
  <c r="D63" i="7"/>
  <c r="D61" i="7"/>
  <c r="D59" i="7"/>
  <c r="D57" i="7"/>
  <c r="D55" i="7"/>
  <c r="D53" i="7"/>
  <c r="D51" i="7"/>
  <c r="D49" i="7"/>
  <c r="D47" i="7"/>
  <c r="D45" i="7"/>
  <c r="D43" i="7"/>
  <c r="D41" i="7"/>
  <c r="D39" i="7"/>
  <c r="D37" i="7"/>
  <c r="D35" i="7"/>
  <c r="D33" i="7"/>
  <c r="D31" i="7"/>
  <c r="D29" i="7"/>
  <c r="D27" i="7"/>
  <c r="D25" i="7"/>
  <c r="D23" i="7"/>
  <c r="D21" i="7"/>
  <c r="D19" i="7"/>
  <c r="D17" i="7"/>
  <c r="D15" i="7"/>
  <c r="D13" i="7"/>
  <c r="D11" i="7"/>
  <c r="E200" i="7"/>
  <c r="E198" i="7"/>
  <c r="E196" i="7"/>
  <c r="E194" i="7"/>
  <c r="E192" i="7"/>
  <c r="E190" i="7"/>
  <c r="E188" i="7"/>
  <c r="E186" i="7"/>
  <c r="E184" i="7"/>
  <c r="E182" i="7"/>
  <c r="E180" i="7"/>
  <c r="E178" i="7"/>
  <c r="E176" i="7"/>
  <c r="E174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8" i="7"/>
  <c r="E116" i="7"/>
  <c r="E114" i="7"/>
  <c r="E112" i="7"/>
  <c r="E110" i="7"/>
  <c r="E108" i="7"/>
  <c r="E106" i="7"/>
  <c r="E104" i="7"/>
  <c r="E102" i="7"/>
  <c r="E100" i="7"/>
  <c r="E98" i="7"/>
  <c r="E96" i="7"/>
  <c r="E94" i="7"/>
  <c r="E92" i="7"/>
  <c r="E90" i="7"/>
  <c r="E88" i="7"/>
  <c r="E86" i="7"/>
  <c r="E84" i="7"/>
  <c r="E82" i="7"/>
  <c r="E80" i="7"/>
  <c r="E78" i="7"/>
  <c r="E76" i="7"/>
  <c r="E74" i="7"/>
  <c r="E72" i="7"/>
  <c r="E70" i="7"/>
  <c r="E68" i="7"/>
  <c r="E66" i="7"/>
  <c r="E64" i="7"/>
  <c r="E62" i="7"/>
  <c r="E60" i="7"/>
  <c r="E58" i="7"/>
  <c r="E56" i="7"/>
  <c r="E54" i="7"/>
  <c r="E52" i="7"/>
  <c r="E50" i="7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2" i="7"/>
  <c r="E9" i="7"/>
  <c r="E7" i="7"/>
  <c r="E5" i="7"/>
  <c r="F200" i="7"/>
  <c r="F198" i="7"/>
  <c r="F196" i="7"/>
  <c r="F194" i="7"/>
  <c r="F192" i="7"/>
  <c r="F190" i="7"/>
  <c r="F188" i="7"/>
  <c r="F186" i="7"/>
  <c r="F184" i="7"/>
  <c r="F182" i="7"/>
  <c r="F180" i="7"/>
  <c r="F178" i="7"/>
  <c r="F176" i="7"/>
  <c r="F174" i="7"/>
  <c r="F172" i="7"/>
  <c r="F170" i="7"/>
  <c r="F168" i="7"/>
  <c r="F166" i="7"/>
  <c r="F164" i="7"/>
  <c r="F162" i="7"/>
  <c r="F160" i="7"/>
  <c r="F158" i="7"/>
  <c r="F156" i="7"/>
  <c r="F154" i="7"/>
  <c r="F152" i="7"/>
  <c r="F150" i="7"/>
  <c r="F148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80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9" i="7"/>
  <c r="F7" i="7"/>
  <c r="F5" i="7"/>
  <c r="G199" i="7"/>
  <c r="G197" i="7"/>
  <c r="G195" i="7"/>
  <c r="G193" i="7"/>
  <c r="G191" i="7"/>
  <c r="G189" i="7"/>
  <c r="G187" i="7"/>
  <c r="G185" i="7"/>
  <c r="G183" i="7"/>
  <c r="G181" i="7"/>
  <c r="G179" i="7"/>
  <c r="G177" i="7"/>
  <c r="G175" i="7"/>
  <c r="G173" i="7"/>
  <c r="G171" i="7"/>
  <c r="G169" i="7"/>
  <c r="G167" i="7"/>
  <c r="G165" i="7"/>
  <c r="G163" i="7"/>
  <c r="G161" i="7"/>
  <c r="G159" i="7"/>
  <c r="G157" i="7"/>
  <c r="G155" i="7"/>
  <c r="G153" i="7"/>
  <c r="G151" i="7"/>
  <c r="G149" i="7"/>
  <c r="G147" i="7"/>
  <c r="G145" i="7"/>
  <c r="G143" i="7"/>
  <c r="G141" i="7"/>
  <c r="G139" i="7"/>
  <c r="G137" i="7"/>
  <c r="G135" i="7"/>
  <c r="G133" i="7"/>
  <c r="G131" i="7"/>
  <c r="G129" i="7"/>
  <c r="G127" i="7"/>
  <c r="G125" i="7"/>
  <c r="G123" i="7"/>
  <c r="G121" i="7"/>
  <c r="G119" i="7"/>
  <c r="G117" i="7"/>
  <c r="G115" i="7"/>
  <c r="G113" i="7"/>
  <c r="G111" i="7"/>
  <c r="G109" i="7"/>
  <c r="G107" i="7"/>
  <c r="G105" i="7"/>
  <c r="G103" i="7"/>
  <c r="G101" i="7"/>
  <c r="G99" i="7"/>
  <c r="G97" i="7"/>
  <c r="G95" i="7"/>
  <c r="G93" i="7"/>
  <c r="G91" i="7"/>
  <c r="G89" i="7"/>
  <c r="G87" i="7"/>
  <c r="G85" i="7"/>
  <c r="G83" i="7"/>
  <c r="G81" i="7"/>
  <c r="G79" i="7"/>
  <c r="G77" i="7"/>
  <c r="G75" i="7"/>
  <c r="G73" i="7"/>
  <c r="G71" i="7"/>
  <c r="G69" i="7"/>
  <c r="G67" i="7"/>
  <c r="G65" i="7"/>
  <c r="G63" i="7"/>
  <c r="G61" i="7"/>
  <c r="G59" i="7"/>
  <c r="G57" i="7"/>
  <c r="G55" i="7"/>
  <c r="G53" i="7"/>
  <c r="G51" i="7"/>
  <c r="G49" i="7"/>
  <c r="G47" i="7"/>
  <c r="G45" i="7"/>
  <c r="G43" i="7"/>
  <c r="G41" i="7"/>
  <c r="G39" i="7"/>
  <c r="G37" i="7"/>
  <c r="G35" i="7"/>
  <c r="G33" i="7"/>
  <c r="G31" i="7"/>
  <c r="G29" i="7"/>
  <c r="G27" i="7"/>
  <c r="G25" i="7"/>
  <c r="G23" i="7"/>
  <c r="G21" i="7"/>
  <c r="G19" i="7"/>
  <c r="G17" i="7"/>
  <c r="G15" i="7"/>
  <c r="G13" i="7"/>
  <c r="G11" i="7"/>
  <c r="H200" i="7"/>
  <c r="H198" i="7"/>
  <c r="H196" i="7"/>
  <c r="H194" i="7"/>
  <c r="H192" i="7"/>
  <c r="H190" i="7"/>
  <c r="H188" i="7"/>
  <c r="H186" i="7"/>
  <c r="H184" i="7"/>
  <c r="H182" i="7"/>
  <c r="H180" i="7"/>
  <c r="H178" i="7"/>
  <c r="H176" i="7"/>
  <c r="H174" i="7"/>
  <c r="H172" i="7"/>
  <c r="H170" i="7"/>
  <c r="H168" i="7"/>
  <c r="H166" i="7"/>
  <c r="H164" i="7"/>
  <c r="H162" i="7"/>
  <c r="H160" i="7"/>
  <c r="H158" i="7"/>
  <c r="H156" i="7"/>
  <c r="H154" i="7"/>
  <c r="H152" i="7"/>
  <c r="H150" i="7"/>
  <c r="H148" i="7"/>
  <c r="H146" i="7"/>
  <c r="H144" i="7"/>
  <c r="H142" i="7"/>
  <c r="H140" i="7"/>
  <c r="H138" i="7"/>
  <c r="H136" i="7"/>
  <c r="H134" i="7"/>
  <c r="H132" i="7"/>
  <c r="H130" i="7"/>
  <c r="H128" i="7"/>
  <c r="H126" i="7"/>
  <c r="H124" i="7"/>
  <c r="H122" i="7"/>
  <c r="H120" i="7"/>
  <c r="H118" i="7"/>
  <c r="H116" i="7"/>
  <c r="H114" i="7"/>
  <c r="H112" i="7"/>
  <c r="H110" i="7"/>
  <c r="H108" i="7"/>
  <c r="H106" i="7"/>
  <c r="H104" i="7"/>
  <c r="H102" i="7"/>
  <c r="H100" i="7"/>
  <c r="H98" i="7"/>
  <c r="H96" i="7"/>
  <c r="H94" i="7"/>
  <c r="H92" i="7"/>
  <c r="H90" i="7"/>
  <c r="H88" i="7"/>
  <c r="H86" i="7"/>
  <c r="H84" i="7"/>
  <c r="H82" i="7"/>
  <c r="H80" i="7"/>
  <c r="H78" i="7"/>
  <c r="H76" i="7"/>
  <c r="H74" i="7"/>
  <c r="H72" i="7"/>
  <c r="H70" i="7"/>
  <c r="H68" i="7"/>
  <c r="H66" i="7"/>
  <c r="H64" i="7"/>
  <c r="H62" i="7"/>
  <c r="H60" i="7"/>
  <c r="H58" i="7"/>
  <c r="H56" i="7"/>
  <c r="H54" i="7"/>
  <c r="H52" i="7"/>
  <c r="H50" i="7"/>
  <c r="H48" i="7"/>
  <c r="H46" i="7"/>
  <c r="H44" i="7"/>
  <c r="H42" i="7"/>
  <c r="H40" i="7"/>
  <c r="H38" i="7"/>
  <c r="H36" i="7"/>
  <c r="H34" i="7"/>
  <c r="H32" i="7"/>
  <c r="H30" i="7"/>
  <c r="H28" i="7"/>
  <c r="H26" i="7"/>
  <c r="H24" i="7"/>
  <c r="H22" i="7"/>
  <c r="H20" i="7"/>
  <c r="H18" i="7"/>
  <c r="H16" i="7"/>
  <c r="H14" i="7"/>
  <c r="H12" i="7"/>
  <c r="H9" i="7"/>
  <c r="H7" i="7"/>
  <c r="H5" i="7"/>
  <c r="I200" i="7"/>
  <c r="I198" i="7"/>
  <c r="I196" i="7"/>
  <c r="I194" i="7"/>
  <c r="I192" i="7"/>
  <c r="I190" i="7"/>
  <c r="I188" i="7"/>
  <c r="I186" i="7"/>
  <c r="I184" i="7"/>
  <c r="I182" i="7"/>
  <c r="I180" i="7"/>
  <c r="I178" i="7"/>
  <c r="I176" i="7"/>
  <c r="I174" i="7"/>
  <c r="I172" i="7"/>
  <c r="I170" i="7"/>
  <c r="I168" i="7"/>
  <c r="I166" i="7"/>
  <c r="I164" i="7"/>
  <c r="I162" i="7"/>
  <c r="I160" i="7"/>
  <c r="I158" i="7"/>
  <c r="I156" i="7"/>
  <c r="I154" i="7"/>
  <c r="I152" i="7"/>
  <c r="I150" i="7"/>
  <c r="I148" i="7"/>
  <c r="I146" i="7"/>
  <c r="I144" i="7"/>
  <c r="I142" i="7"/>
  <c r="I140" i="7"/>
  <c r="I138" i="7"/>
  <c r="I136" i="7"/>
  <c r="I134" i="7"/>
  <c r="I132" i="7"/>
  <c r="I130" i="7"/>
  <c r="I128" i="7"/>
  <c r="I126" i="7"/>
  <c r="I124" i="7"/>
  <c r="I122" i="7"/>
  <c r="I120" i="7"/>
  <c r="I118" i="7"/>
  <c r="I116" i="7"/>
  <c r="I114" i="7"/>
  <c r="I112" i="7"/>
  <c r="I110" i="7"/>
  <c r="I108" i="7"/>
  <c r="I106" i="7"/>
  <c r="I104" i="7"/>
  <c r="I102" i="7"/>
  <c r="I100" i="7"/>
  <c r="I98" i="7"/>
  <c r="I96" i="7"/>
  <c r="I94" i="7"/>
  <c r="I92" i="7"/>
  <c r="I90" i="7"/>
  <c r="I88" i="7"/>
  <c r="I86" i="7"/>
  <c r="I84" i="7"/>
  <c r="I82" i="7"/>
  <c r="I80" i="7"/>
  <c r="I78" i="7"/>
  <c r="I76" i="7"/>
  <c r="I74" i="7"/>
  <c r="I72" i="7"/>
  <c r="I70" i="7"/>
  <c r="I68" i="7"/>
  <c r="I66" i="7"/>
  <c r="I64" i="7"/>
  <c r="I62" i="7"/>
  <c r="I60" i="7"/>
  <c r="I58" i="7"/>
  <c r="I56" i="7"/>
  <c r="I54" i="7"/>
  <c r="I52" i="7"/>
  <c r="I50" i="7"/>
  <c r="I48" i="7"/>
  <c r="I46" i="7"/>
  <c r="I44" i="7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9" i="7"/>
  <c r="I7" i="7"/>
  <c r="I5" i="7"/>
  <c r="J199" i="7"/>
  <c r="J197" i="7"/>
  <c r="J195" i="7"/>
  <c r="J193" i="7"/>
  <c r="J191" i="7"/>
  <c r="J189" i="7"/>
  <c r="J187" i="7"/>
  <c r="J185" i="7"/>
  <c r="J183" i="7"/>
  <c r="J181" i="7"/>
  <c r="J179" i="7"/>
  <c r="J177" i="7"/>
  <c r="J175" i="7"/>
  <c r="J173" i="7"/>
  <c r="J171" i="7"/>
  <c r="J169" i="7"/>
  <c r="J167" i="7"/>
  <c r="J165" i="7"/>
  <c r="J163" i="7"/>
  <c r="J161" i="7"/>
  <c r="J159" i="7"/>
  <c r="J157" i="7"/>
  <c r="J155" i="7"/>
  <c r="J153" i="7"/>
  <c r="J151" i="7"/>
  <c r="J149" i="7"/>
  <c r="J147" i="7"/>
  <c r="J145" i="7"/>
  <c r="J143" i="7"/>
  <c r="J141" i="7"/>
  <c r="J139" i="7"/>
  <c r="J137" i="7"/>
  <c r="J135" i="7"/>
  <c r="J133" i="7"/>
  <c r="J131" i="7"/>
  <c r="J129" i="7"/>
  <c r="J127" i="7"/>
  <c r="J125" i="7"/>
  <c r="J123" i="7"/>
  <c r="J121" i="7"/>
  <c r="J119" i="7"/>
  <c r="J117" i="7"/>
  <c r="J115" i="7"/>
  <c r="J113" i="7"/>
  <c r="J111" i="7"/>
  <c r="J109" i="7"/>
  <c r="J107" i="7"/>
  <c r="J105" i="7"/>
  <c r="J103" i="7"/>
  <c r="J101" i="7"/>
  <c r="J99" i="7"/>
  <c r="J97" i="7"/>
  <c r="J95" i="7"/>
  <c r="J93" i="7"/>
  <c r="J91" i="7"/>
  <c r="J89" i="7"/>
  <c r="J87" i="7"/>
  <c r="J85" i="7"/>
  <c r="J83" i="7"/>
  <c r="J81" i="7"/>
  <c r="J79" i="7"/>
  <c r="J77" i="7"/>
  <c r="J75" i="7"/>
  <c r="J73" i="7"/>
  <c r="J71" i="7"/>
  <c r="J69" i="7"/>
  <c r="J67" i="7"/>
  <c r="J65" i="7"/>
  <c r="J63" i="7"/>
  <c r="J61" i="7"/>
  <c r="J59" i="7"/>
  <c r="J57" i="7"/>
  <c r="J55" i="7"/>
  <c r="J53" i="7"/>
  <c r="J51" i="7"/>
  <c r="J49" i="7"/>
  <c r="J47" i="7"/>
  <c r="J45" i="7"/>
  <c r="J43" i="7"/>
  <c r="J41" i="7"/>
  <c r="J39" i="7"/>
  <c r="J37" i="7"/>
  <c r="J35" i="7"/>
  <c r="J33" i="7"/>
  <c r="J31" i="7"/>
  <c r="J29" i="7"/>
  <c r="J27" i="7"/>
  <c r="J25" i="7"/>
  <c r="J23" i="7"/>
  <c r="J21" i="7"/>
  <c r="J19" i="7"/>
  <c r="J17" i="7"/>
  <c r="J15" i="7"/>
  <c r="J13" i="7"/>
  <c r="J11" i="7"/>
  <c r="K200" i="7"/>
  <c r="K198" i="7"/>
  <c r="K196" i="7"/>
  <c r="K194" i="7"/>
  <c r="K192" i="7"/>
  <c r="K190" i="7"/>
  <c r="K188" i="7"/>
  <c r="K186" i="7"/>
  <c r="K184" i="7"/>
  <c r="K182" i="7"/>
  <c r="K180" i="7"/>
  <c r="K178" i="7"/>
  <c r="K176" i="7"/>
  <c r="K174" i="7"/>
  <c r="K172" i="7"/>
  <c r="K170" i="7"/>
  <c r="K168" i="7"/>
  <c r="K166" i="7"/>
  <c r="K164" i="7"/>
  <c r="K162" i="7"/>
  <c r="K160" i="7"/>
  <c r="K158" i="7"/>
  <c r="K156" i="7"/>
  <c r="K154" i="7"/>
  <c r="K152" i="7"/>
  <c r="K150" i="7"/>
  <c r="K148" i="7"/>
  <c r="K146" i="7"/>
  <c r="K144" i="7"/>
  <c r="K142" i="7"/>
  <c r="K140" i="7"/>
  <c r="K138" i="7"/>
  <c r="K136" i="7"/>
  <c r="K134" i="7"/>
  <c r="K132" i="7"/>
  <c r="K130" i="7"/>
  <c r="K128" i="7"/>
  <c r="K126" i="7"/>
  <c r="K124" i="7"/>
  <c r="K122" i="7"/>
  <c r="K120" i="7"/>
  <c r="K118" i="7"/>
  <c r="K116" i="7"/>
  <c r="K114" i="7"/>
  <c r="K112" i="7"/>
  <c r="K110" i="7"/>
  <c r="K108" i="7"/>
  <c r="K106" i="7"/>
  <c r="K104" i="7"/>
  <c r="K102" i="7"/>
  <c r="K100" i="7"/>
  <c r="K98" i="7"/>
  <c r="K96" i="7"/>
  <c r="K94" i="7"/>
  <c r="K92" i="7"/>
  <c r="K90" i="7"/>
  <c r="K88" i="7"/>
  <c r="K86" i="7"/>
  <c r="K84" i="7"/>
  <c r="K82" i="7"/>
  <c r="K80" i="7"/>
  <c r="K78" i="7"/>
  <c r="K76" i="7"/>
  <c r="K74" i="7"/>
  <c r="K72" i="7"/>
  <c r="K70" i="7"/>
  <c r="K68" i="7"/>
  <c r="K66" i="7"/>
  <c r="K64" i="7"/>
  <c r="K62" i="7"/>
  <c r="K60" i="7"/>
  <c r="K58" i="7"/>
  <c r="K56" i="7"/>
  <c r="K54" i="7"/>
  <c r="K52" i="7"/>
  <c r="K50" i="7"/>
  <c r="K48" i="7"/>
  <c r="K46" i="7"/>
  <c r="K44" i="7"/>
  <c r="K42" i="7"/>
  <c r="K40" i="7"/>
  <c r="K38" i="7"/>
  <c r="K36" i="7"/>
  <c r="K34" i="7"/>
  <c r="K32" i="7"/>
  <c r="K30" i="7"/>
  <c r="K28" i="7"/>
  <c r="K26" i="7"/>
  <c r="K24" i="7"/>
  <c r="K22" i="7"/>
  <c r="K20" i="7"/>
  <c r="K18" i="7"/>
  <c r="K16" i="7"/>
  <c r="K14" i="7"/>
  <c r="K12" i="7"/>
  <c r="K9" i="7"/>
  <c r="K7" i="7"/>
  <c r="K5" i="7"/>
  <c r="L200" i="7"/>
  <c r="L198" i="7"/>
  <c r="L196" i="7"/>
  <c r="L194" i="7"/>
  <c r="L192" i="7"/>
  <c r="L190" i="7"/>
  <c r="L188" i="7"/>
  <c r="L186" i="7"/>
  <c r="L184" i="7"/>
  <c r="L182" i="7"/>
  <c r="L180" i="7"/>
  <c r="L178" i="7"/>
  <c r="L176" i="7"/>
  <c r="L174" i="7"/>
  <c r="L172" i="7"/>
  <c r="L170" i="7"/>
  <c r="L168" i="7"/>
  <c r="L166" i="7"/>
  <c r="L164" i="7"/>
  <c r="L162" i="7"/>
  <c r="L160" i="7"/>
  <c r="L158" i="7"/>
  <c r="L156" i="7"/>
  <c r="L154" i="7"/>
  <c r="L152" i="7"/>
  <c r="L150" i="7"/>
  <c r="L148" i="7"/>
  <c r="L146" i="7"/>
  <c r="L144" i="7"/>
  <c r="L142" i="7"/>
  <c r="L140" i="7"/>
  <c r="L138" i="7"/>
  <c r="L136" i="7"/>
  <c r="L134" i="7"/>
  <c r="L132" i="7"/>
  <c r="L130" i="7"/>
  <c r="L128" i="7"/>
  <c r="L126" i="7"/>
  <c r="L124" i="7"/>
  <c r="L122" i="7"/>
  <c r="L120" i="7"/>
  <c r="L118" i="7"/>
  <c r="L116" i="7"/>
  <c r="L114" i="7"/>
  <c r="L112" i="7"/>
  <c r="L110" i="7"/>
  <c r="L108" i="7"/>
  <c r="L106" i="7"/>
  <c r="L104" i="7"/>
  <c r="L102" i="7"/>
  <c r="L100" i="7"/>
  <c r="L98" i="7"/>
  <c r="L96" i="7"/>
  <c r="L94" i="7"/>
  <c r="L92" i="7"/>
  <c r="L90" i="7"/>
  <c r="L88" i="7"/>
  <c r="L86" i="7"/>
  <c r="L84" i="7"/>
  <c r="L82" i="7"/>
  <c r="L80" i="7"/>
  <c r="L78" i="7"/>
  <c r="L76" i="7"/>
  <c r="L74" i="7"/>
  <c r="L72" i="7"/>
  <c r="L70" i="7"/>
  <c r="L68" i="7"/>
  <c r="L66" i="7"/>
  <c r="L64" i="7"/>
  <c r="L62" i="7"/>
  <c r="L60" i="7"/>
  <c r="L58" i="7"/>
  <c r="L56" i="7"/>
  <c r="L54" i="7"/>
  <c r="L52" i="7"/>
  <c r="L50" i="7"/>
  <c r="L48" i="7"/>
  <c r="L46" i="7"/>
  <c r="L44" i="7"/>
  <c r="L42" i="7"/>
  <c r="L40" i="7"/>
  <c r="L38" i="7"/>
  <c r="L36" i="7"/>
  <c r="L34" i="7"/>
  <c r="L32" i="7"/>
  <c r="L30" i="7"/>
  <c r="L28" i="7"/>
  <c r="L26" i="7"/>
  <c r="L24" i="7"/>
  <c r="L22" i="7"/>
  <c r="L20" i="7"/>
  <c r="L18" i="7"/>
  <c r="L16" i="7"/>
  <c r="L14" i="7"/>
  <c r="L12" i="7"/>
  <c r="L9" i="7"/>
  <c r="L7" i="7"/>
  <c r="L5" i="7"/>
  <c r="M199" i="7"/>
  <c r="M197" i="7"/>
  <c r="M195" i="7"/>
  <c r="M193" i="7"/>
  <c r="M191" i="7"/>
  <c r="M189" i="7"/>
  <c r="M187" i="7"/>
  <c r="M185" i="7"/>
  <c r="M183" i="7"/>
  <c r="M181" i="7"/>
  <c r="M179" i="7"/>
  <c r="M177" i="7"/>
  <c r="M175" i="7"/>
  <c r="M173" i="7"/>
  <c r="M171" i="7"/>
  <c r="M169" i="7"/>
  <c r="M167" i="7"/>
  <c r="M165" i="7"/>
  <c r="M163" i="7"/>
  <c r="M161" i="7"/>
  <c r="M159" i="7"/>
  <c r="M157" i="7"/>
  <c r="M155" i="7"/>
  <c r="M153" i="7"/>
  <c r="M151" i="7"/>
  <c r="M149" i="7"/>
  <c r="M147" i="7"/>
  <c r="M145" i="7"/>
  <c r="M143" i="7"/>
  <c r="M141" i="7"/>
  <c r="M139" i="7"/>
  <c r="M137" i="7"/>
  <c r="M135" i="7"/>
  <c r="M133" i="7"/>
  <c r="M131" i="7"/>
  <c r="M129" i="7"/>
  <c r="M127" i="7"/>
  <c r="M125" i="7"/>
  <c r="M123" i="7"/>
  <c r="M121" i="7"/>
  <c r="M119" i="7"/>
  <c r="M117" i="7"/>
  <c r="M115" i="7"/>
  <c r="M113" i="7"/>
  <c r="M111" i="7"/>
  <c r="M109" i="7"/>
  <c r="M107" i="7"/>
  <c r="M105" i="7"/>
  <c r="M103" i="7"/>
  <c r="M101" i="7"/>
  <c r="M99" i="7"/>
  <c r="M97" i="7"/>
  <c r="M95" i="7"/>
  <c r="M93" i="7"/>
  <c r="M91" i="7"/>
  <c r="M89" i="7"/>
  <c r="M87" i="7"/>
  <c r="M85" i="7"/>
  <c r="M83" i="7"/>
  <c r="M81" i="7"/>
  <c r="M79" i="7"/>
  <c r="M77" i="7"/>
  <c r="M75" i="7"/>
  <c r="M73" i="7"/>
  <c r="M71" i="7"/>
  <c r="M69" i="7"/>
  <c r="M67" i="7"/>
  <c r="M65" i="7"/>
  <c r="M63" i="7"/>
  <c r="M61" i="7"/>
  <c r="M59" i="7"/>
  <c r="M57" i="7"/>
  <c r="M55" i="7"/>
  <c r="M53" i="7"/>
  <c r="M51" i="7"/>
  <c r="M49" i="7"/>
  <c r="M47" i="7"/>
  <c r="M45" i="7"/>
  <c r="M43" i="7"/>
  <c r="M41" i="7"/>
  <c r="M39" i="7"/>
  <c r="M37" i="7"/>
  <c r="M35" i="7"/>
  <c r="M33" i="7"/>
  <c r="M31" i="7"/>
  <c r="M29" i="7"/>
  <c r="M27" i="7"/>
  <c r="M25" i="7"/>
  <c r="M23" i="7"/>
  <c r="M21" i="7"/>
  <c r="M19" i="7"/>
  <c r="M17" i="7"/>
  <c r="M15" i="7"/>
  <c r="M13" i="7"/>
  <c r="M11" i="7"/>
  <c r="N200" i="7"/>
  <c r="N198" i="7"/>
  <c r="N196" i="7"/>
  <c r="N194" i="7"/>
  <c r="N192" i="7"/>
  <c r="N190" i="7"/>
  <c r="N188" i="7"/>
  <c r="N186" i="7"/>
  <c r="N184" i="7"/>
  <c r="N182" i="7"/>
  <c r="N180" i="7"/>
  <c r="N178" i="7"/>
  <c r="N176" i="7"/>
  <c r="N174" i="7"/>
  <c r="N172" i="7"/>
  <c r="N170" i="7"/>
  <c r="N168" i="7"/>
  <c r="N166" i="7"/>
  <c r="N164" i="7"/>
  <c r="N162" i="7"/>
  <c r="N160" i="7"/>
  <c r="N158" i="7"/>
  <c r="N156" i="7"/>
  <c r="N154" i="7"/>
  <c r="N152" i="7"/>
  <c r="N150" i="7"/>
  <c r="N148" i="7"/>
  <c r="N146" i="7"/>
  <c r="N144" i="7"/>
  <c r="N142" i="7"/>
  <c r="N140" i="7"/>
  <c r="N138" i="7"/>
  <c r="N136" i="7"/>
  <c r="N134" i="7"/>
  <c r="N132" i="7"/>
  <c r="N130" i="7"/>
  <c r="N128" i="7"/>
  <c r="N126" i="7"/>
  <c r="N124" i="7"/>
  <c r="N122" i="7"/>
  <c r="N120" i="7"/>
  <c r="N118" i="7"/>
  <c r="N116" i="7"/>
  <c r="N114" i="7"/>
  <c r="N112" i="7"/>
  <c r="N110" i="7"/>
  <c r="N108" i="7"/>
  <c r="N106" i="7"/>
  <c r="N104" i="7"/>
  <c r="N102" i="7"/>
  <c r="N100" i="7"/>
  <c r="N98" i="7"/>
  <c r="N96" i="7"/>
  <c r="N94" i="7"/>
  <c r="N92" i="7"/>
  <c r="N90" i="7"/>
  <c r="N88" i="7"/>
  <c r="N86" i="7"/>
  <c r="N84" i="7"/>
  <c r="N82" i="7"/>
  <c r="N80" i="7"/>
  <c r="N78" i="7"/>
  <c r="N76" i="7"/>
  <c r="N74" i="7"/>
  <c r="N72" i="7"/>
  <c r="N70" i="7"/>
  <c r="N68" i="7"/>
  <c r="N66" i="7"/>
  <c r="N64" i="7"/>
  <c r="N62" i="7"/>
  <c r="N60" i="7"/>
  <c r="N58" i="7"/>
  <c r="N56" i="7"/>
  <c r="N54" i="7"/>
  <c r="N52" i="7"/>
  <c r="N50" i="7"/>
  <c r="N48" i="7"/>
  <c r="N46" i="7"/>
  <c r="N44" i="7"/>
  <c r="N42" i="7"/>
  <c r="N40" i="7"/>
  <c r="N38" i="7"/>
  <c r="N36" i="7"/>
  <c r="N34" i="7"/>
  <c r="N32" i="7"/>
  <c r="N30" i="7"/>
  <c r="N28" i="7"/>
  <c r="N26" i="7"/>
  <c r="N24" i="7"/>
  <c r="N22" i="7"/>
  <c r="N20" i="7"/>
  <c r="N18" i="7"/>
  <c r="N16" i="7"/>
  <c r="N14" i="7"/>
  <c r="N12" i="7"/>
  <c r="N9" i="7"/>
  <c r="N7" i="7"/>
  <c r="N5" i="7"/>
  <c r="O200" i="7"/>
  <c r="O198" i="7"/>
  <c r="O196" i="7"/>
  <c r="O194" i="7"/>
  <c r="O192" i="7"/>
  <c r="O190" i="7"/>
  <c r="O188" i="7"/>
  <c r="O186" i="7"/>
  <c r="O184" i="7"/>
  <c r="O182" i="7"/>
  <c r="O180" i="7"/>
  <c r="O178" i="7"/>
  <c r="O176" i="7"/>
  <c r="O174" i="7"/>
  <c r="O172" i="7"/>
  <c r="O170" i="7"/>
  <c r="O168" i="7"/>
  <c r="O166" i="7"/>
  <c r="O164" i="7"/>
  <c r="O162" i="7"/>
  <c r="O160" i="7"/>
  <c r="O158" i="7"/>
  <c r="O156" i="7"/>
  <c r="O154" i="7"/>
  <c r="O152" i="7"/>
  <c r="O150" i="7"/>
  <c r="O148" i="7"/>
  <c r="O146" i="7"/>
  <c r="O144" i="7"/>
  <c r="O142" i="7"/>
  <c r="O140" i="7"/>
  <c r="O138" i="7"/>
  <c r="O136" i="7"/>
  <c r="O134" i="7"/>
  <c r="O132" i="7"/>
  <c r="O130" i="7"/>
  <c r="O128" i="7"/>
  <c r="O126" i="7"/>
  <c r="O124" i="7"/>
  <c r="O122" i="7"/>
  <c r="O120" i="7"/>
  <c r="O118" i="7"/>
  <c r="O116" i="7"/>
  <c r="O114" i="7"/>
  <c r="O112" i="7"/>
  <c r="O110" i="7"/>
  <c r="O108" i="7"/>
  <c r="O106" i="7"/>
  <c r="O104" i="7"/>
  <c r="O102" i="7"/>
  <c r="O100" i="7"/>
  <c r="O98" i="7"/>
  <c r="O96" i="7"/>
  <c r="O94" i="7"/>
  <c r="O92" i="7"/>
  <c r="O90" i="7"/>
  <c r="O88" i="7"/>
  <c r="O86" i="7"/>
  <c r="O84" i="7"/>
  <c r="O82" i="7"/>
  <c r="O80" i="7"/>
  <c r="O78" i="7"/>
  <c r="O76" i="7"/>
  <c r="O74" i="7"/>
  <c r="O72" i="7"/>
  <c r="O70" i="7"/>
  <c r="O68" i="7"/>
  <c r="O66" i="7"/>
  <c r="O64" i="7"/>
  <c r="O62" i="7"/>
  <c r="O60" i="7"/>
  <c r="O58" i="7"/>
  <c r="O56" i="7"/>
  <c r="O54" i="7"/>
  <c r="O52" i="7"/>
  <c r="O50" i="7"/>
  <c r="O48" i="7"/>
  <c r="O46" i="7"/>
  <c r="O44" i="7"/>
  <c r="O42" i="7"/>
  <c r="O40" i="7"/>
  <c r="O38" i="7"/>
  <c r="O36" i="7"/>
  <c r="O34" i="7"/>
  <c r="O32" i="7"/>
  <c r="O30" i="7"/>
  <c r="O28" i="7"/>
  <c r="O26" i="7"/>
  <c r="O24" i="7"/>
  <c r="O22" i="7"/>
  <c r="O20" i="7"/>
  <c r="O18" i="7"/>
  <c r="O16" i="7"/>
  <c r="O14" i="7"/>
  <c r="O12" i="7"/>
  <c r="O9" i="7"/>
  <c r="O7" i="7"/>
  <c r="O5" i="7"/>
  <c r="P199" i="7"/>
  <c r="P197" i="7"/>
  <c r="P195" i="7"/>
  <c r="P193" i="7"/>
  <c r="P191" i="7"/>
  <c r="P189" i="7"/>
  <c r="P187" i="7"/>
  <c r="P185" i="7"/>
  <c r="P183" i="7"/>
  <c r="P181" i="7"/>
  <c r="P179" i="7"/>
  <c r="P177" i="7"/>
  <c r="P175" i="7"/>
  <c r="P173" i="7"/>
  <c r="P171" i="7"/>
  <c r="P169" i="7"/>
  <c r="P167" i="7"/>
  <c r="P165" i="7"/>
  <c r="P163" i="7"/>
  <c r="P161" i="7"/>
  <c r="P159" i="7"/>
  <c r="P157" i="7"/>
  <c r="P155" i="7"/>
  <c r="P153" i="7"/>
  <c r="P151" i="7"/>
  <c r="P149" i="7"/>
  <c r="P147" i="7"/>
  <c r="P145" i="7"/>
  <c r="P143" i="7"/>
  <c r="P141" i="7"/>
  <c r="P139" i="7"/>
  <c r="P137" i="7"/>
  <c r="P135" i="7"/>
  <c r="P133" i="7"/>
  <c r="P131" i="7"/>
  <c r="P129" i="7"/>
  <c r="P127" i="7"/>
  <c r="P125" i="7"/>
  <c r="P123" i="7"/>
  <c r="P121" i="7"/>
  <c r="P119" i="7"/>
  <c r="P117" i="7"/>
  <c r="P115" i="7"/>
  <c r="P113" i="7"/>
  <c r="P111" i="7"/>
  <c r="P109" i="7"/>
  <c r="P107" i="7"/>
  <c r="P105" i="7"/>
  <c r="P103" i="7"/>
  <c r="P101" i="7"/>
  <c r="P99" i="7"/>
  <c r="P97" i="7"/>
  <c r="P95" i="7"/>
  <c r="P93" i="7"/>
  <c r="P91" i="7"/>
  <c r="P89" i="7"/>
  <c r="P87" i="7"/>
  <c r="P85" i="7"/>
  <c r="P83" i="7"/>
  <c r="P81" i="7"/>
  <c r="P79" i="7"/>
  <c r="P77" i="7"/>
  <c r="P75" i="7"/>
  <c r="P73" i="7"/>
  <c r="P71" i="7"/>
  <c r="P69" i="7"/>
  <c r="P67" i="7"/>
  <c r="P65" i="7"/>
  <c r="P63" i="7"/>
  <c r="P61" i="7"/>
  <c r="P59" i="7"/>
  <c r="P57" i="7"/>
  <c r="P55" i="7"/>
  <c r="P53" i="7"/>
  <c r="P51" i="7"/>
  <c r="P49" i="7"/>
  <c r="P47" i="7"/>
  <c r="P45" i="7"/>
  <c r="P43" i="7"/>
  <c r="P41" i="7"/>
  <c r="P39" i="7"/>
  <c r="P37" i="7"/>
  <c r="P35" i="7"/>
  <c r="P33" i="7"/>
  <c r="P31" i="7"/>
  <c r="P29" i="7"/>
  <c r="P27" i="7"/>
  <c r="P25" i="7"/>
  <c r="P23" i="7"/>
  <c r="P21" i="7"/>
  <c r="P19" i="7"/>
  <c r="P17" i="7"/>
  <c r="P15" i="7"/>
  <c r="P13" i="7"/>
  <c r="P11" i="7"/>
  <c r="Q200" i="7"/>
  <c r="Q198" i="7"/>
  <c r="Q196" i="7"/>
  <c r="Q194" i="7"/>
  <c r="Q192" i="7"/>
  <c r="Q190" i="7"/>
  <c r="Q188" i="7"/>
  <c r="Q186" i="7"/>
  <c r="Q184" i="7"/>
  <c r="Q182" i="7"/>
  <c r="Q180" i="7"/>
  <c r="Q178" i="7"/>
  <c r="Q176" i="7"/>
  <c r="Q174" i="7"/>
  <c r="Q172" i="7"/>
  <c r="Q170" i="7"/>
  <c r="Q168" i="7"/>
  <c r="Q166" i="7"/>
  <c r="Q164" i="7"/>
  <c r="Q162" i="7"/>
  <c r="Q160" i="7"/>
  <c r="Q158" i="7"/>
  <c r="Q156" i="7"/>
  <c r="Q154" i="7"/>
  <c r="Q152" i="7"/>
  <c r="Q150" i="7"/>
  <c r="Q148" i="7"/>
  <c r="Q146" i="7"/>
  <c r="Q144" i="7"/>
  <c r="Q142" i="7"/>
  <c r="Q140" i="7"/>
  <c r="Q138" i="7"/>
  <c r="Q136" i="7"/>
  <c r="Q134" i="7"/>
  <c r="Q132" i="7"/>
  <c r="Q130" i="7"/>
  <c r="Q128" i="7"/>
  <c r="Q126" i="7"/>
  <c r="Q124" i="7"/>
  <c r="Q122" i="7"/>
  <c r="Q120" i="7"/>
  <c r="Q118" i="7"/>
  <c r="Q116" i="7"/>
  <c r="Q114" i="7"/>
  <c r="Q112" i="7"/>
  <c r="Q110" i="7"/>
  <c r="Q108" i="7"/>
  <c r="Q106" i="7"/>
  <c r="Q104" i="7"/>
  <c r="Q102" i="7"/>
  <c r="Q100" i="7"/>
  <c r="Q98" i="7"/>
  <c r="Q96" i="7"/>
  <c r="Q94" i="7"/>
  <c r="Q92" i="7"/>
  <c r="Q90" i="7"/>
  <c r="Q88" i="7"/>
  <c r="Q86" i="7"/>
  <c r="Q84" i="7"/>
  <c r="Q82" i="7"/>
  <c r="Q80" i="7"/>
  <c r="Q78" i="7"/>
  <c r="Q76" i="7"/>
  <c r="Q74" i="7"/>
  <c r="Q72" i="7"/>
  <c r="Q70" i="7"/>
  <c r="Q68" i="7"/>
  <c r="Q66" i="7"/>
  <c r="Q64" i="7"/>
  <c r="Q62" i="7"/>
  <c r="Q60" i="7"/>
  <c r="Q58" i="7"/>
  <c r="Q56" i="7"/>
  <c r="Q54" i="7"/>
  <c r="Q52" i="7"/>
  <c r="Q50" i="7"/>
  <c r="Q48" i="7"/>
  <c r="Q46" i="7"/>
  <c r="Q44" i="7"/>
  <c r="Q42" i="7"/>
  <c r="Q40" i="7"/>
  <c r="Q38" i="7"/>
  <c r="Q36" i="7"/>
  <c r="Q34" i="7"/>
  <c r="Q32" i="7"/>
  <c r="Q30" i="7"/>
  <c r="Q28" i="7"/>
  <c r="Q26" i="7"/>
  <c r="Q24" i="7"/>
  <c r="Q22" i="7"/>
  <c r="Q20" i="7"/>
  <c r="Q18" i="7"/>
  <c r="Q16" i="7"/>
  <c r="Q14" i="7"/>
  <c r="Q12" i="7"/>
  <c r="Q9" i="7"/>
  <c r="Q7" i="7"/>
  <c r="Q5" i="7"/>
  <c r="R200" i="7"/>
  <c r="R198" i="7"/>
  <c r="R196" i="7"/>
  <c r="R194" i="7"/>
  <c r="R192" i="7"/>
  <c r="R190" i="7"/>
  <c r="R188" i="7"/>
  <c r="R186" i="7"/>
  <c r="R184" i="7"/>
  <c r="R182" i="7"/>
  <c r="R180" i="7"/>
  <c r="R178" i="7"/>
  <c r="R176" i="7"/>
  <c r="R174" i="7"/>
  <c r="R172" i="7"/>
  <c r="R170" i="7"/>
  <c r="R168" i="7"/>
  <c r="R166" i="7"/>
  <c r="R164" i="7"/>
  <c r="R162" i="7"/>
  <c r="R160" i="7"/>
  <c r="R158" i="7"/>
  <c r="R156" i="7"/>
  <c r="R154" i="7"/>
  <c r="R152" i="7"/>
  <c r="R150" i="7"/>
  <c r="R148" i="7"/>
  <c r="R146" i="7"/>
  <c r="R144" i="7"/>
  <c r="R142" i="7"/>
  <c r="R140" i="7"/>
  <c r="R138" i="7"/>
  <c r="R136" i="7"/>
  <c r="R134" i="7"/>
  <c r="R132" i="7"/>
  <c r="R130" i="7"/>
  <c r="R128" i="7"/>
  <c r="R126" i="7"/>
  <c r="R124" i="7"/>
  <c r="R122" i="7"/>
  <c r="R120" i="7"/>
  <c r="R118" i="7"/>
  <c r="R116" i="7"/>
  <c r="R114" i="7"/>
  <c r="R112" i="7"/>
  <c r="R110" i="7"/>
  <c r="R108" i="7"/>
  <c r="R106" i="7"/>
  <c r="R104" i="7"/>
  <c r="R102" i="7"/>
  <c r="R100" i="7"/>
  <c r="R98" i="7"/>
  <c r="R96" i="7"/>
  <c r="R94" i="7"/>
  <c r="R92" i="7"/>
  <c r="R90" i="7"/>
  <c r="R88" i="7"/>
  <c r="R86" i="7"/>
  <c r="R84" i="7"/>
  <c r="R82" i="7"/>
  <c r="R80" i="7"/>
  <c r="R78" i="7"/>
  <c r="R76" i="7"/>
  <c r="R74" i="7"/>
  <c r="R72" i="7"/>
  <c r="R70" i="7"/>
  <c r="R68" i="7"/>
  <c r="R66" i="7"/>
  <c r="R64" i="7"/>
  <c r="R62" i="7"/>
  <c r="R60" i="7"/>
  <c r="R58" i="7"/>
  <c r="R56" i="7"/>
  <c r="R54" i="7"/>
  <c r="R52" i="7"/>
  <c r="R50" i="7"/>
  <c r="R48" i="7"/>
  <c r="R46" i="7"/>
  <c r="R44" i="7"/>
  <c r="R42" i="7"/>
  <c r="R40" i="7"/>
  <c r="R38" i="7"/>
  <c r="R36" i="7"/>
  <c r="R34" i="7"/>
  <c r="R32" i="7"/>
  <c r="R30" i="7"/>
  <c r="R28" i="7"/>
  <c r="R26" i="7"/>
  <c r="R24" i="7"/>
  <c r="R22" i="7"/>
  <c r="R20" i="7"/>
  <c r="R18" i="7"/>
  <c r="R16" i="7"/>
  <c r="R14" i="7"/>
  <c r="R12" i="7"/>
  <c r="R9" i="7"/>
  <c r="R7" i="7"/>
  <c r="R5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S135" i="7"/>
  <c r="S133" i="7"/>
  <c r="S131" i="7"/>
  <c r="S129" i="7"/>
  <c r="S127" i="7"/>
  <c r="S125" i="7"/>
  <c r="S123" i="7"/>
  <c r="S121" i="7"/>
  <c r="S119" i="7"/>
  <c r="S117" i="7"/>
  <c r="S115" i="7"/>
  <c r="S113" i="7"/>
  <c r="S111" i="7"/>
  <c r="S109" i="7"/>
  <c r="S107" i="7"/>
  <c r="S105" i="7"/>
  <c r="S103" i="7"/>
  <c r="S101" i="7"/>
  <c r="S99" i="7"/>
  <c r="S97" i="7"/>
  <c r="S95" i="7"/>
  <c r="S93" i="7"/>
  <c r="S91" i="7"/>
  <c r="S89" i="7"/>
  <c r="S87" i="7"/>
  <c r="S85" i="7"/>
  <c r="S83" i="7"/>
  <c r="S81" i="7"/>
  <c r="S79" i="7"/>
  <c r="S77" i="7"/>
  <c r="S75" i="7"/>
  <c r="S73" i="7"/>
  <c r="S71" i="7"/>
  <c r="S69" i="7"/>
  <c r="S67" i="7"/>
  <c r="S65" i="7"/>
  <c r="S63" i="7"/>
  <c r="S61" i="7"/>
  <c r="S59" i="7"/>
  <c r="S57" i="7"/>
  <c r="S55" i="7"/>
  <c r="S53" i="7"/>
  <c r="S51" i="7"/>
  <c r="S49" i="7"/>
  <c r="S47" i="7"/>
  <c r="S45" i="7"/>
  <c r="S43" i="7"/>
  <c r="S41" i="7"/>
  <c r="S39" i="7"/>
  <c r="S37" i="7"/>
  <c r="S35" i="7"/>
  <c r="S33" i="7"/>
  <c r="S31" i="7"/>
  <c r="S29" i="7"/>
  <c r="S27" i="7"/>
  <c r="S25" i="7"/>
  <c r="S23" i="7"/>
  <c r="S21" i="7"/>
  <c r="S19" i="7"/>
  <c r="S17" i="7"/>
  <c r="S15" i="7"/>
  <c r="S13" i="7"/>
  <c r="S11" i="7"/>
  <c r="T200" i="7"/>
  <c r="T198" i="7"/>
  <c r="T196" i="7"/>
  <c r="T194" i="7"/>
  <c r="T192" i="7"/>
  <c r="T190" i="7"/>
  <c r="T188" i="7"/>
  <c r="T186" i="7"/>
  <c r="T184" i="7"/>
  <c r="T182" i="7"/>
  <c r="T180" i="7"/>
  <c r="T178" i="7"/>
  <c r="T176" i="7"/>
  <c r="T174" i="7"/>
  <c r="T172" i="7"/>
  <c r="T170" i="7"/>
  <c r="T168" i="7"/>
  <c r="T166" i="7"/>
  <c r="T164" i="7"/>
  <c r="T162" i="7"/>
  <c r="T160" i="7"/>
  <c r="T158" i="7"/>
  <c r="T156" i="7"/>
  <c r="T154" i="7"/>
  <c r="T152" i="7"/>
  <c r="T150" i="7"/>
  <c r="T148" i="7"/>
  <c r="T146" i="7"/>
  <c r="T144" i="7"/>
  <c r="T142" i="7"/>
  <c r="T140" i="7"/>
  <c r="T138" i="7"/>
  <c r="T136" i="7"/>
  <c r="T134" i="7"/>
  <c r="T132" i="7"/>
  <c r="T130" i="7"/>
  <c r="T128" i="7"/>
  <c r="T126" i="7"/>
  <c r="T124" i="7"/>
  <c r="T122" i="7"/>
  <c r="T120" i="7"/>
  <c r="T118" i="7"/>
  <c r="T116" i="7"/>
  <c r="T114" i="7"/>
  <c r="T112" i="7"/>
  <c r="T110" i="7"/>
  <c r="T108" i="7"/>
  <c r="T106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T74" i="7"/>
  <c r="T72" i="7"/>
  <c r="T70" i="7"/>
  <c r="T68" i="7"/>
  <c r="T66" i="7"/>
  <c r="T64" i="7"/>
  <c r="T62" i="7"/>
  <c r="T60" i="7"/>
  <c r="T58" i="7"/>
  <c r="T56" i="7"/>
  <c r="T54" i="7"/>
  <c r="T52" i="7"/>
  <c r="T50" i="7"/>
  <c r="T48" i="7"/>
  <c r="T46" i="7"/>
  <c r="T44" i="7"/>
  <c r="T42" i="7"/>
  <c r="T40" i="7"/>
  <c r="T38" i="7"/>
  <c r="T36" i="7"/>
  <c r="T34" i="7"/>
  <c r="T32" i="7"/>
  <c r="T30" i="7"/>
  <c r="T28" i="7"/>
  <c r="T26" i="7"/>
  <c r="T24" i="7"/>
  <c r="T22" i="7"/>
  <c r="T20" i="7"/>
  <c r="T18" i="7"/>
  <c r="T16" i="7"/>
  <c r="T14" i="7"/>
  <c r="T12" i="7"/>
  <c r="T9" i="7"/>
  <c r="T7" i="7"/>
  <c r="T5" i="7"/>
  <c r="U200" i="7"/>
  <c r="U198" i="7"/>
  <c r="U196" i="7"/>
  <c r="U194" i="7"/>
  <c r="U192" i="7"/>
  <c r="U190" i="7"/>
  <c r="U188" i="7"/>
  <c r="U186" i="7"/>
  <c r="U184" i="7"/>
  <c r="U182" i="7"/>
  <c r="U180" i="7"/>
  <c r="U178" i="7"/>
  <c r="U176" i="7"/>
  <c r="U174" i="7"/>
  <c r="U172" i="7"/>
  <c r="U170" i="7"/>
  <c r="U168" i="7"/>
  <c r="U166" i="7"/>
  <c r="U164" i="7"/>
  <c r="U162" i="7"/>
  <c r="U160" i="7"/>
  <c r="U158" i="7"/>
  <c r="U156" i="7"/>
  <c r="U154" i="7"/>
  <c r="U152" i="7"/>
  <c r="U150" i="7"/>
  <c r="U148" i="7"/>
  <c r="U146" i="7"/>
  <c r="U144" i="7"/>
  <c r="U142" i="7"/>
  <c r="U140" i="7"/>
  <c r="U138" i="7"/>
  <c r="U136" i="7"/>
  <c r="U134" i="7"/>
  <c r="U132" i="7"/>
  <c r="U130" i="7"/>
  <c r="U128" i="7"/>
  <c r="U126" i="7"/>
  <c r="U124" i="7"/>
  <c r="U122" i="7"/>
  <c r="U120" i="7"/>
  <c r="U118" i="7"/>
  <c r="U116" i="7"/>
  <c r="U114" i="7"/>
  <c r="U112" i="7"/>
  <c r="U110" i="7"/>
  <c r="U108" i="7"/>
  <c r="U106" i="7"/>
  <c r="U104" i="7"/>
  <c r="U102" i="7"/>
  <c r="U100" i="7"/>
  <c r="U98" i="7"/>
  <c r="U96" i="7"/>
  <c r="U94" i="7"/>
  <c r="U92" i="7"/>
  <c r="U90" i="7"/>
  <c r="U88" i="7"/>
  <c r="U86" i="7"/>
  <c r="U84" i="7"/>
  <c r="U82" i="7"/>
  <c r="U80" i="7"/>
  <c r="U78" i="7"/>
  <c r="U76" i="7"/>
  <c r="U74" i="7"/>
  <c r="U72" i="7"/>
  <c r="U70" i="7"/>
  <c r="U68" i="7"/>
  <c r="U66" i="7"/>
  <c r="U64" i="7"/>
  <c r="U62" i="7"/>
  <c r="U60" i="7"/>
  <c r="U58" i="7"/>
  <c r="U56" i="7"/>
  <c r="U54" i="7"/>
  <c r="U52" i="7"/>
  <c r="U50" i="7"/>
  <c r="U48" i="7"/>
  <c r="U46" i="7"/>
  <c r="U44" i="7"/>
  <c r="U42" i="7"/>
  <c r="U40" i="7"/>
  <c r="U38" i="7"/>
  <c r="U36" i="7"/>
  <c r="U34" i="7"/>
  <c r="U32" i="7"/>
  <c r="U30" i="7"/>
  <c r="U28" i="7"/>
  <c r="U26" i="7"/>
  <c r="U24" i="7"/>
  <c r="U22" i="7"/>
  <c r="U20" i="7"/>
  <c r="U18" i="7"/>
  <c r="U16" i="7"/>
  <c r="U14" i="7"/>
  <c r="U12" i="7"/>
  <c r="U9" i="7"/>
  <c r="U7" i="7"/>
  <c r="U5" i="7"/>
  <c r="V199" i="7"/>
  <c r="V197" i="7"/>
  <c r="V195" i="7"/>
  <c r="V193" i="7"/>
  <c r="V191" i="7"/>
  <c r="V189" i="7"/>
  <c r="V187" i="7"/>
  <c r="V185" i="7"/>
  <c r="V183" i="7"/>
  <c r="V181" i="7"/>
  <c r="V179" i="7"/>
  <c r="V177" i="7"/>
  <c r="V175" i="7"/>
  <c r="V173" i="7"/>
  <c r="V171" i="7"/>
  <c r="V169" i="7"/>
  <c r="V167" i="7"/>
  <c r="V165" i="7"/>
  <c r="V163" i="7"/>
  <c r="V161" i="7"/>
  <c r="V159" i="7"/>
  <c r="V157" i="7"/>
  <c r="V155" i="7"/>
  <c r="V153" i="7"/>
  <c r="V151" i="7"/>
  <c r="V149" i="7"/>
  <c r="V147" i="7"/>
  <c r="V145" i="7"/>
  <c r="V143" i="7"/>
  <c r="V141" i="7"/>
  <c r="V139" i="7"/>
  <c r="V137" i="7"/>
  <c r="V135" i="7"/>
  <c r="V133" i="7"/>
  <c r="V131" i="7"/>
  <c r="V129" i="7"/>
  <c r="V127" i="7"/>
  <c r="V125" i="7"/>
  <c r="V123" i="7"/>
  <c r="V121" i="7"/>
  <c r="V119" i="7"/>
  <c r="V117" i="7"/>
  <c r="V115" i="7"/>
  <c r="V113" i="7"/>
  <c r="V111" i="7"/>
  <c r="V109" i="7"/>
  <c r="V107" i="7"/>
  <c r="V105" i="7"/>
  <c r="V103" i="7"/>
  <c r="V101" i="7"/>
  <c r="V99" i="7"/>
  <c r="V97" i="7"/>
  <c r="V95" i="7"/>
  <c r="V93" i="7"/>
  <c r="V91" i="7"/>
  <c r="V89" i="7"/>
  <c r="V87" i="7"/>
  <c r="V85" i="7"/>
  <c r="V83" i="7"/>
  <c r="V81" i="7"/>
  <c r="V79" i="7"/>
  <c r="V77" i="7"/>
  <c r="V75" i="7"/>
  <c r="V73" i="7"/>
  <c r="V71" i="7"/>
  <c r="V69" i="7"/>
  <c r="V67" i="7"/>
  <c r="V65" i="7"/>
  <c r="V63" i="7"/>
  <c r="V61" i="7"/>
  <c r="V59" i="7"/>
  <c r="V57" i="7"/>
  <c r="V55" i="7"/>
  <c r="V53" i="7"/>
  <c r="V51" i="7"/>
  <c r="V49" i="7"/>
  <c r="V47" i="7"/>
  <c r="V45" i="7"/>
  <c r="V43" i="7"/>
  <c r="V41" i="7"/>
  <c r="V39" i="7"/>
  <c r="V37" i="7"/>
  <c r="V35" i="7"/>
  <c r="V33" i="7"/>
  <c r="V31" i="7"/>
  <c r="V29" i="7"/>
  <c r="V27" i="7"/>
  <c r="V25" i="7"/>
  <c r="V23" i="7"/>
  <c r="V21" i="7"/>
  <c r="V19" i="7"/>
  <c r="V17" i="7"/>
  <c r="V15" i="7"/>
  <c r="V13" i="7"/>
  <c r="V11" i="7"/>
  <c r="W200" i="7"/>
  <c r="W198" i="7"/>
  <c r="W196" i="7"/>
  <c r="W194" i="7"/>
  <c r="W192" i="7"/>
  <c r="W190" i="7"/>
  <c r="W188" i="7"/>
  <c r="W186" i="7"/>
  <c r="W184" i="7"/>
  <c r="W182" i="7"/>
  <c r="W180" i="7"/>
  <c r="W178" i="7"/>
  <c r="W176" i="7"/>
  <c r="W174" i="7"/>
  <c r="W172" i="7"/>
  <c r="W170" i="7"/>
  <c r="W168" i="7"/>
  <c r="W166" i="7"/>
  <c r="W164" i="7"/>
  <c r="W162" i="7"/>
  <c r="W160" i="7"/>
  <c r="W158" i="7"/>
  <c r="W156" i="7"/>
  <c r="W154" i="7"/>
  <c r="W152" i="7"/>
  <c r="W150" i="7"/>
  <c r="W148" i="7"/>
  <c r="W146" i="7"/>
  <c r="W144" i="7"/>
  <c r="W142" i="7"/>
  <c r="W140" i="7"/>
  <c r="W138" i="7"/>
  <c r="W136" i="7"/>
  <c r="W134" i="7"/>
  <c r="W132" i="7"/>
  <c r="W130" i="7"/>
  <c r="W128" i="7"/>
  <c r="W126" i="7"/>
  <c r="W124" i="7"/>
  <c r="W122" i="7"/>
  <c r="W120" i="7"/>
  <c r="W118" i="7"/>
  <c r="W116" i="7"/>
  <c r="W114" i="7"/>
  <c r="W112" i="7"/>
  <c r="W110" i="7"/>
  <c r="W108" i="7"/>
  <c r="W10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W74" i="7"/>
  <c r="W72" i="7"/>
  <c r="W70" i="7"/>
  <c r="W68" i="7"/>
  <c r="W66" i="7"/>
  <c r="W64" i="7"/>
  <c r="W62" i="7"/>
  <c r="W60" i="7"/>
  <c r="W58" i="7"/>
  <c r="W56" i="7"/>
  <c r="W54" i="7"/>
  <c r="W52" i="7"/>
  <c r="W50" i="7"/>
  <c r="W48" i="7"/>
  <c r="W46" i="7"/>
  <c r="W44" i="7"/>
  <c r="W42" i="7"/>
  <c r="W40" i="7"/>
  <c r="W38" i="7"/>
  <c r="W36" i="7"/>
  <c r="W34" i="7"/>
  <c r="W32" i="7"/>
  <c r="W30" i="7"/>
  <c r="W28" i="7"/>
  <c r="W26" i="7"/>
  <c r="W24" i="7"/>
  <c r="W22" i="7"/>
  <c r="W20" i="7"/>
  <c r="W18" i="7"/>
  <c r="W16" i="7"/>
  <c r="W14" i="7"/>
  <c r="W12" i="7"/>
  <c r="W9" i="7"/>
  <c r="W7" i="7"/>
  <c r="W5" i="7"/>
  <c r="X200" i="7"/>
  <c r="X198" i="7"/>
  <c r="X196" i="7"/>
  <c r="X194" i="7"/>
  <c r="X192" i="7"/>
  <c r="X190" i="7"/>
  <c r="X188" i="7"/>
  <c r="X186" i="7"/>
  <c r="X184" i="7"/>
  <c r="X182" i="7"/>
  <c r="X180" i="7"/>
  <c r="X178" i="7"/>
  <c r="X176" i="7"/>
  <c r="X174" i="7"/>
  <c r="X172" i="7"/>
  <c r="X170" i="7"/>
  <c r="X168" i="7"/>
  <c r="X166" i="7"/>
  <c r="X164" i="7"/>
  <c r="X162" i="7"/>
  <c r="X160" i="7"/>
  <c r="X158" i="7"/>
  <c r="X156" i="7"/>
  <c r="X154" i="7"/>
  <c r="X152" i="7"/>
  <c r="X150" i="7"/>
  <c r="X148" i="7"/>
  <c r="X146" i="7"/>
  <c r="X144" i="7"/>
  <c r="X142" i="7"/>
  <c r="X140" i="7"/>
  <c r="X138" i="7"/>
  <c r="X136" i="7"/>
  <c r="X134" i="7"/>
  <c r="X132" i="7"/>
  <c r="X130" i="7"/>
  <c r="X128" i="7"/>
  <c r="X126" i="7"/>
  <c r="X124" i="7"/>
  <c r="X122" i="7"/>
  <c r="X120" i="7"/>
  <c r="X118" i="7"/>
  <c r="X116" i="7"/>
  <c r="X114" i="7"/>
  <c r="X112" i="7"/>
  <c r="X110" i="7"/>
  <c r="X108" i="7"/>
  <c r="X106" i="7"/>
  <c r="X104" i="7"/>
  <c r="X102" i="7"/>
  <c r="X100" i="7"/>
  <c r="X98" i="7"/>
  <c r="X96" i="7"/>
  <c r="X94" i="7"/>
  <c r="X92" i="7"/>
  <c r="X90" i="7"/>
  <c r="X88" i="7"/>
  <c r="X86" i="7"/>
  <c r="X84" i="7"/>
  <c r="X82" i="7"/>
  <c r="X80" i="7"/>
  <c r="X78" i="7"/>
  <c r="X76" i="7"/>
  <c r="X74" i="7"/>
  <c r="X72" i="7"/>
  <c r="X70" i="7"/>
  <c r="X68" i="7"/>
  <c r="X66" i="7"/>
  <c r="X64" i="7"/>
  <c r="X62" i="7"/>
  <c r="X60" i="7"/>
  <c r="X58" i="7"/>
  <c r="X56" i="7"/>
  <c r="X54" i="7"/>
  <c r="X52" i="7"/>
  <c r="X50" i="7"/>
  <c r="X48" i="7"/>
  <c r="X46" i="7"/>
  <c r="X44" i="7"/>
  <c r="X42" i="7"/>
  <c r="X40" i="7"/>
  <c r="X38" i="7"/>
  <c r="X36" i="7"/>
  <c r="X34" i="7"/>
  <c r="X32" i="7"/>
  <c r="X30" i="7"/>
  <c r="X28" i="7"/>
  <c r="X26" i="7"/>
  <c r="X24" i="7"/>
  <c r="X22" i="7"/>
  <c r="X20" i="7"/>
  <c r="X18" i="7"/>
  <c r="X16" i="7"/>
  <c r="X14" i="7"/>
  <c r="X12" i="7"/>
  <c r="X9" i="7"/>
  <c r="X7" i="7"/>
  <c r="X5" i="7"/>
  <c r="Y199" i="7"/>
  <c r="Y197" i="7"/>
  <c r="Y195" i="7"/>
  <c r="Y193" i="7"/>
  <c r="Y191" i="7"/>
  <c r="Y189" i="7"/>
  <c r="Y187" i="7"/>
  <c r="Y185" i="7"/>
  <c r="Y183" i="7"/>
  <c r="Y181" i="7"/>
  <c r="Y179" i="7"/>
  <c r="Y177" i="7"/>
  <c r="Y175" i="7"/>
  <c r="Y173" i="7"/>
  <c r="Y171" i="7"/>
  <c r="Y169" i="7"/>
  <c r="Y167" i="7"/>
  <c r="Y165" i="7"/>
  <c r="Y163" i="7"/>
  <c r="Y161" i="7"/>
  <c r="Y159" i="7"/>
  <c r="Y157" i="7"/>
  <c r="Y155" i="7"/>
  <c r="Y153" i="7"/>
  <c r="Y151" i="7"/>
  <c r="Y149" i="7"/>
  <c r="Y147" i="7"/>
  <c r="Y145" i="7"/>
  <c r="Y143" i="7"/>
  <c r="Y141" i="7"/>
  <c r="Y139" i="7"/>
  <c r="Y137" i="7"/>
  <c r="Y135" i="7"/>
  <c r="Y133" i="7"/>
  <c r="Y131" i="7"/>
  <c r="Y129" i="7"/>
  <c r="Y127" i="7"/>
  <c r="Y125" i="7"/>
  <c r="Y123" i="7"/>
  <c r="Y121" i="7"/>
  <c r="Y119" i="7"/>
  <c r="Y117" i="7"/>
  <c r="Y115" i="7"/>
  <c r="Y113" i="7"/>
  <c r="Y111" i="7"/>
  <c r="Y109" i="7"/>
  <c r="Y107" i="7"/>
  <c r="Y105" i="7"/>
  <c r="Y103" i="7"/>
  <c r="Y101" i="7"/>
  <c r="Y99" i="7"/>
  <c r="Y97" i="7"/>
  <c r="Y95" i="7"/>
  <c r="Y93" i="7"/>
  <c r="Y91" i="7"/>
  <c r="Y89" i="7"/>
  <c r="Y87" i="7"/>
  <c r="Y85" i="7"/>
  <c r="Y83" i="7"/>
  <c r="Y81" i="7"/>
  <c r="Y79" i="7"/>
  <c r="Y77" i="7"/>
  <c r="Y75" i="7"/>
  <c r="Y73" i="7"/>
  <c r="Y71" i="7"/>
  <c r="Y69" i="7"/>
  <c r="Y67" i="7"/>
  <c r="Y65" i="7"/>
  <c r="Y63" i="7"/>
  <c r="Y61" i="7"/>
  <c r="Y59" i="7"/>
  <c r="Y57" i="7"/>
  <c r="Y55" i="7"/>
  <c r="Y53" i="7"/>
  <c r="Y51" i="7"/>
  <c r="Y49" i="7"/>
  <c r="Y47" i="7"/>
  <c r="Y45" i="7"/>
  <c r="Y43" i="7"/>
  <c r="Y41" i="7"/>
  <c r="Y39" i="7"/>
  <c r="Y37" i="7"/>
  <c r="Y35" i="7"/>
  <c r="Y33" i="7"/>
  <c r="Y31" i="7"/>
  <c r="Y29" i="7"/>
  <c r="Y27" i="7"/>
  <c r="Y25" i="7"/>
  <c r="Y23" i="7"/>
  <c r="Y21" i="7"/>
  <c r="Y19" i="7"/>
  <c r="Y17" i="7"/>
  <c r="Y15" i="7"/>
  <c r="Y13" i="7"/>
  <c r="Y11" i="7"/>
  <c r="Z200" i="7"/>
  <c r="Z198" i="7"/>
  <c r="Z196" i="7"/>
  <c r="Z194" i="7"/>
  <c r="Z192" i="7"/>
  <c r="Z190" i="7"/>
  <c r="Z188" i="7"/>
  <c r="Z186" i="7"/>
  <c r="Z184" i="7"/>
  <c r="Z182" i="7"/>
  <c r="Z180" i="7"/>
  <c r="Z178" i="7"/>
  <c r="Z176" i="7"/>
  <c r="Z174" i="7"/>
  <c r="Z172" i="7"/>
  <c r="Z170" i="7"/>
  <c r="Z168" i="7"/>
  <c r="Z166" i="7"/>
  <c r="Z164" i="7"/>
  <c r="Z162" i="7"/>
  <c r="Z160" i="7"/>
  <c r="Z158" i="7"/>
  <c r="Z156" i="7"/>
  <c r="Z154" i="7"/>
  <c r="Z152" i="7"/>
  <c r="Z150" i="7"/>
  <c r="Z148" i="7"/>
  <c r="Z146" i="7"/>
  <c r="Z144" i="7"/>
  <c r="Z142" i="7"/>
  <c r="Z140" i="7"/>
  <c r="Z138" i="7"/>
  <c r="Z136" i="7"/>
  <c r="Z134" i="7"/>
  <c r="Z132" i="7"/>
  <c r="Z130" i="7"/>
  <c r="Z128" i="7"/>
  <c r="Z126" i="7"/>
  <c r="Z124" i="7"/>
  <c r="Z122" i="7"/>
  <c r="Z120" i="7"/>
  <c r="Z118" i="7"/>
  <c r="Z116" i="7"/>
  <c r="Z114" i="7"/>
  <c r="Z112" i="7"/>
  <c r="Z110" i="7"/>
  <c r="Z108" i="7"/>
  <c r="Z106" i="7"/>
  <c r="Z104" i="7"/>
  <c r="Z102" i="7"/>
  <c r="Z100" i="7"/>
  <c r="Z98" i="7"/>
  <c r="Z96" i="7"/>
  <c r="Z94" i="7"/>
  <c r="Z92" i="7"/>
  <c r="Z90" i="7"/>
  <c r="Z88" i="7"/>
  <c r="Z86" i="7"/>
  <c r="Z84" i="7"/>
  <c r="Z82" i="7"/>
  <c r="Z80" i="7"/>
  <c r="Z78" i="7"/>
  <c r="Z76" i="7"/>
  <c r="Z74" i="7"/>
  <c r="Z72" i="7"/>
  <c r="Z70" i="7"/>
  <c r="Z68" i="7"/>
  <c r="Z66" i="7"/>
  <c r="Z64" i="7"/>
  <c r="Z62" i="7"/>
  <c r="Z60" i="7"/>
  <c r="Z58" i="7"/>
  <c r="Z56" i="7"/>
  <c r="Z54" i="7"/>
  <c r="Z52" i="7"/>
  <c r="Z50" i="7"/>
  <c r="Z48" i="7"/>
  <c r="Z46" i="7"/>
  <c r="Z44" i="7"/>
  <c r="Z42" i="7"/>
  <c r="Z40" i="7"/>
  <c r="Z38" i="7"/>
  <c r="Z36" i="7"/>
  <c r="Z34" i="7"/>
  <c r="Z32" i="7"/>
  <c r="Z30" i="7"/>
  <c r="Z28" i="7"/>
  <c r="Z26" i="7"/>
  <c r="Z24" i="7"/>
  <c r="Z22" i="7"/>
  <c r="Z20" i="7"/>
  <c r="Z18" i="7"/>
  <c r="Z16" i="7"/>
  <c r="Z14" i="7"/>
  <c r="Z12" i="7"/>
  <c r="Z9" i="7"/>
  <c r="Z7" i="7"/>
  <c r="Z5" i="7"/>
  <c r="AA200" i="7"/>
  <c r="AA198" i="7"/>
  <c r="AA196" i="7"/>
  <c r="AA194" i="7"/>
  <c r="AA192" i="7"/>
  <c r="AA190" i="7"/>
  <c r="AA188" i="7"/>
  <c r="AA186" i="7"/>
  <c r="AA184" i="7"/>
  <c r="AA182" i="7"/>
  <c r="AA180" i="7"/>
  <c r="AA178" i="7"/>
  <c r="AA176" i="7"/>
  <c r="AA174" i="7"/>
  <c r="AA172" i="7"/>
  <c r="AA170" i="7"/>
  <c r="AA168" i="7"/>
  <c r="AA166" i="7"/>
  <c r="AA164" i="7"/>
  <c r="AA162" i="7"/>
  <c r="AA160" i="7"/>
  <c r="AA158" i="7"/>
  <c r="AA156" i="7"/>
  <c r="AA154" i="7"/>
  <c r="AA152" i="7"/>
  <c r="AA150" i="7"/>
  <c r="AA148" i="7"/>
  <c r="AA146" i="7"/>
  <c r="AA144" i="7"/>
  <c r="AA142" i="7"/>
  <c r="AA140" i="7"/>
  <c r="AA138" i="7"/>
  <c r="AA136" i="7"/>
  <c r="AA134" i="7"/>
  <c r="AA132" i="7"/>
  <c r="AA130" i="7"/>
  <c r="AA128" i="7"/>
  <c r="AA126" i="7"/>
  <c r="AA124" i="7"/>
  <c r="AA122" i="7"/>
  <c r="AA120" i="7"/>
  <c r="AA118" i="7"/>
  <c r="AA116" i="7"/>
  <c r="AA114" i="7"/>
  <c r="AA112" i="7"/>
  <c r="AA110" i="7"/>
  <c r="AA108" i="7"/>
  <c r="AA106" i="7"/>
  <c r="AA104" i="7"/>
  <c r="AA102" i="7"/>
  <c r="AA100" i="7"/>
  <c r="AA98" i="7"/>
  <c r="AA96" i="7"/>
  <c r="AA94" i="7"/>
  <c r="AA92" i="7"/>
  <c r="AA90" i="7"/>
  <c r="AA88" i="7"/>
  <c r="AA86" i="7"/>
  <c r="AA84" i="7"/>
  <c r="AA82" i="7"/>
  <c r="AA80" i="7"/>
  <c r="AA78" i="7"/>
  <c r="AA76" i="7"/>
  <c r="AA74" i="7"/>
  <c r="AA72" i="7"/>
  <c r="AA70" i="7"/>
  <c r="AA68" i="7"/>
  <c r="AA66" i="7"/>
  <c r="AA64" i="7"/>
  <c r="AA62" i="7"/>
  <c r="AA60" i="7"/>
  <c r="AA58" i="7"/>
  <c r="AA56" i="7"/>
  <c r="AA54" i="7"/>
  <c r="AA52" i="7"/>
  <c r="AA50" i="7"/>
  <c r="AA48" i="7"/>
  <c r="AA46" i="7"/>
  <c r="AA44" i="7"/>
  <c r="AA42" i="7"/>
  <c r="AA40" i="7"/>
  <c r="AA38" i="7"/>
  <c r="AA36" i="7"/>
  <c r="AA34" i="7"/>
  <c r="AA32" i="7"/>
  <c r="AA30" i="7"/>
  <c r="AA28" i="7"/>
  <c r="AA26" i="7"/>
  <c r="AA24" i="7"/>
  <c r="AA22" i="7"/>
  <c r="AA20" i="7"/>
  <c r="AA18" i="7"/>
  <c r="AA16" i="7"/>
  <c r="AA14" i="7"/>
  <c r="AA12" i="7"/>
  <c r="AA9" i="7"/>
  <c r="AA7" i="7"/>
  <c r="AA5" i="7"/>
  <c r="AB199" i="7"/>
  <c r="AB197" i="7"/>
  <c r="AB195" i="7"/>
  <c r="AB193" i="7"/>
  <c r="AB191" i="7"/>
  <c r="AB189" i="7"/>
  <c r="AB187" i="7"/>
  <c r="AB185" i="7"/>
  <c r="AB183" i="7"/>
  <c r="AB181" i="7"/>
  <c r="AB179" i="7"/>
  <c r="AB177" i="7"/>
  <c r="AB175" i="7"/>
  <c r="AB173" i="7"/>
  <c r="AB171" i="7"/>
  <c r="AB169" i="7"/>
  <c r="AB167" i="7"/>
  <c r="AB165" i="7"/>
  <c r="AB163" i="7"/>
  <c r="AB161" i="7"/>
  <c r="AB159" i="7"/>
  <c r="AB157" i="7"/>
  <c r="AB155" i="7"/>
  <c r="AB153" i="7"/>
  <c r="AB151" i="7"/>
  <c r="AB149" i="7"/>
  <c r="AB147" i="7"/>
  <c r="AB145" i="7"/>
  <c r="AB143" i="7"/>
  <c r="AB141" i="7"/>
  <c r="AB139" i="7"/>
  <c r="AB137" i="7"/>
  <c r="AB135" i="7"/>
  <c r="AB133" i="7"/>
  <c r="AB131" i="7"/>
  <c r="AB129" i="7"/>
  <c r="AB127" i="7"/>
  <c r="AB125" i="7"/>
  <c r="AB123" i="7"/>
  <c r="AB121" i="7"/>
  <c r="AB119" i="7"/>
  <c r="AB117" i="7"/>
  <c r="AB115" i="7"/>
  <c r="AB113" i="7"/>
  <c r="AB111" i="7"/>
  <c r="AB109" i="7"/>
  <c r="AB107" i="7"/>
  <c r="AB105" i="7"/>
  <c r="AB103" i="7"/>
  <c r="AB101" i="7"/>
  <c r="AB99" i="7"/>
  <c r="AB97" i="7"/>
  <c r="AB95" i="7"/>
  <c r="AB93" i="7"/>
  <c r="AB91" i="7"/>
  <c r="AB89" i="7"/>
  <c r="AB87" i="7"/>
  <c r="AB85" i="7"/>
  <c r="AB83" i="7"/>
  <c r="AB81" i="7"/>
  <c r="AB79" i="7"/>
  <c r="AB77" i="7"/>
  <c r="AB75" i="7"/>
  <c r="AB73" i="7"/>
  <c r="AB71" i="7"/>
  <c r="AB69" i="7"/>
  <c r="AB67" i="7"/>
  <c r="AB65" i="7"/>
  <c r="AB63" i="7"/>
  <c r="AB61" i="7"/>
  <c r="AB59" i="7"/>
  <c r="AB57" i="7"/>
  <c r="AB55" i="7"/>
  <c r="AB53" i="7"/>
  <c r="AB51" i="7"/>
  <c r="AB49" i="7"/>
  <c r="AB47" i="7"/>
  <c r="AB45" i="7"/>
  <c r="AB43" i="7"/>
  <c r="AB41" i="7"/>
  <c r="AB39" i="7"/>
  <c r="AB37" i="7"/>
  <c r="AB35" i="7"/>
  <c r="AB33" i="7"/>
  <c r="AB31" i="7"/>
  <c r="AB29" i="7"/>
  <c r="AB27" i="7"/>
  <c r="AB25" i="7"/>
  <c r="AB23" i="7"/>
  <c r="AB21" i="7"/>
  <c r="AB19" i="7"/>
  <c r="AB17" i="7"/>
  <c r="AB15" i="7"/>
  <c r="AB13" i="7"/>
  <c r="AB11" i="7"/>
  <c r="AC200" i="7"/>
  <c r="AC198" i="7"/>
  <c r="AC196" i="7"/>
  <c r="AC194" i="7"/>
  <c r="AC192" i="7"/>
  <c r="AC190" i="7"/>
  <c r="AC188" i="7"/>
  <c r="AC186" i="7"/>
  <c r="AC184" i="7"/>
  <c r="AC182" i="7"/>
  <c r="AC180" i="7"/>
  <c r="AC178" i="7"/>
  <c r="AC176" i="7"/>
  <c r="AC174" i="7"/>
  <c r="AC172" i="7"/>
  <c r="AC170" i="7"/>
  <c r="AC168" i="7"/>
  <c r="AC166" i="7"/>
  <c r="AC164" i="7"/>
  <c r="AC162" i="7"/>
  <c r="AC160" i="7"/>
  <c r="AC158" i="7"/>
  <c r="AC156" i="7"/>
  <c r="AC154" i="7"/>
  <c r="AC152" i="7"/>
  <c r="AC150" i="7"/>
  <c r="AC148" i="7"/>
  <c r="AC146" i="7"/>
  <c r="AC144" i="7"/>
  <c r="AC142" i="7"/>
  <c r="AC140" i="7"/>
  <c r="AC138" i="7"/>
  <c r="AC136" i="7"/>
  <c r="AC134" i="7"/>
  <c r="AC132" i="7"/>
  <c r="AC130" i="7"/>
  <c r="AC128" i="7"/>
  <c r="AC126" i="7"/>
  <c r="AC124" i="7"/>
  <c r="AC122" i="7"/>
  <c r="AC120" i="7"/>
  <c r="AC118" i="7"/>
  <c r="AC116" i="7"/>
  <c r="AC114" i="7"/>
  <c r="AC112" i="7"/>
  <c r="AC110" i="7"/>
  <c r="AC108" i="7"/>
  <c r="AC106" i="7"/>
  <c r="AC104" i="7"/>
  <c r="AC102" i="7"/>
  <c r="AC100" i="7"/>
  <c r="AC98" i="7"/>
  <c r="AC96" i="7"/>
  <c r="AC94" i="7"/>
  <c r="AC92" i="7"/>
  <c r="AC90" i="7"/>
  <c r="AC88" i="7"/>
  <c r="AC86" i="7"/>
  <c r="AC84" i="7"/>
  <c r="AC82" i="7"/>
  <c r="AC80" i="7"/>
  <c r="AC78" i="7"/>
  <c r="AC76" i="7"/>
  <c r="AC74" i="7"/>
  <c r="AC72" i="7"/>
  <c r="AC70" i="7"/>
  <c r="AC68" i="7"/>
  <c r="AC66" i="7"/>
  <c r="AC64" i="7"/>
  <c r="AC62" i="7"/>
  <c r="AC60" i="7"/>
  <c r="AC58" i="7"/>
  <c r="AC56" i="7"/>
  <c r="AC54" i="7"/>
  <c r="AC52" i="7"/>
  <c r="AC50" i="7"/>
  <c r="AC48" i="7"/>
  <c r="AC46" i="7"/>
  <c r="AC44" i="7"/>
  <c r="AC42" i="7"/>
  <c r="AC40" i="7"/>
  <c r="AC38" i="7"/>
  <c r="AC36" i="7"/>
  <c r="AC34" i="7"/>
  <c r="AC32" i="7"/>
  <c r="AC30" i="7"/>
  <c r="AC28" i="7"/>
  <c r="AC26" i="7"/>
  <c r="AC24" i="7"/>
  <c r="AC22" i="7"/>
  <c r="AC20" i="7"/>
  <c r="AC18" i="7"/>
  <c r="AC16" i="7"/>
  <c r="AC14" i="7"/>
  <c r="AC12" i="7"/>
  <c r="AC9" i="7"/>
  <c r="AC7" i="7"/>
  <c r="AC5" i="7"/>
  <c r="AD200" i="7"/>
  <c r="AD198" i="7"/>
  <c r="AD196" i="7"/>
  <c r="AD194" i="7"/>
  <c r="AD192" i="7"/>
  <c r="AD190" i="7"/>
  <c r="AD188" i="7"/>
  <c r="AD186" i="7"/>
  <c r="AD184" i="7"/>
  <c r="AD182" i="7"/>
  <c r="AD180" i="7"/>
  <c r="AD178" i="7"/>
  <c r="AD176" i="7"/>
  <c r="AD174" i="7"/>
  <c r="AD172" i="7"/>
  <c r="AD170" i="7"/>
  <c r="AD168" i="7"/>
  <c r="AD166" i="7"/>
  <c r="AD164" i="7"/>
  <c r="AD162" i="7"/>
  <c r="AD160" i="7"/>
  <c r="AD158" i="7"/>
  <c r="AD156" i="7"/>
  <c r="AD154" i="7"/>
  <c r="AD152" i="7"/>
  <c r="AD150" i="7"/>
  <c r="AD148" i="7"/>
  <c r="AD146" i="7"/>
  <c r="AD144" i="7"/>
  <c r="AD142" i="7"/>
  <c r="AD140" i="7"/>
  <c r="AD138" i="7"/>
  <c r="AD136" i="7"/>
  <c r="AD134" i="7"/>
  <c r="AD132" i="7"/>
  <c r="AD130" i="7"/>
  <c r="AD128" i="7"/>
  <c r="AD126" i="7"/>
  <c r="AD124" i="7"/>
  <c r="AD122" i="7"/>
  <c r="AD120" i="7"/>
  <c r="AD118" i="7"/>
  <c r="AD116" i="7"/>
  <c r="AD114" i="7"/>
  <c r="AD112" i="7"/>
  <c r="AD110" i="7"/>
  <c r="AD108" i="7"/>
  <c r="AD106" i="7"/>
  <c r="AD104" i="7"/>
  <c r="AD102" i="7"/>
  <c r="AD100" i="7"/>
  <c r="AD98" i="7"/>
  <c r="AD96" i="7"/>
  <c r="AD94" i="7"/>
  <c r="AD92" i="7"/>
  <c r="AD90" i="7"/>
  <c r="AD88" i="7"/>
  <c r="AD86" i="7"/>
  <c r="AD84" i="7"/>
  <c r="AD82" i="7"/>
  <c r="AD80" i="7"/>
  <c r="AD78" i="7"/>
  <c r="AD76" i="7"/>
  <c r="AD74" i="7"/>
  <c r="AD72" i="7"/>
  <c r="AD70" i="7"/>
  <c r="AD68" i="7"/>
  <c r="AD66" i="7"/>
  <c r="AD64" i="7"/>
  <c r="AD62" i="7"/>
  <c r="AD60" i="7"/>
  <c r="AD58" i="7"/>
  <c r="AD56" i="7"/>
  <c r="AD54" i="7"/>
  <c r="AD52" i="7"/>
  <c r="AD50" i="7"/>
  <c r="AD48" i="7"/>
  <c r="AD46" i="7"/>
  <c r="AD44" i="7"/>
  <c r="AD42" i="7"/>
  <c r="AD40" i="7"/>
  <c r="AD38" i="7"/>
  <c r="AD36" i="7"/>
  <c r="AD34" i="7"/>
  <c r="AD32" i="7"/>
  <c r="AD30" i="7"/>
  <c r="AD28" i="7"/>
  <c r="AD26" i="7"/>
  <c r="AD24" i="7"/>
  <c r="AD22" i="7"/>
  <c r="AD20" i="7"/>
  <c r="AD18" i="7"/>
  <c r="AD16" i="7"/>
  <c r="AD14" i="7"/>
  <c r="AD12" i="7"/>
  <c r="AD9" i="7"/>
  <c r="AD7" i="7"/>
  <c r="AD5" i="7"/>
  <c r="AE199" i="7"/>
  <c r="AE197" i="7"/>
  <c r="AE195" i="7"/>
  <c r="AE193" i="7"/>
  <c r="AE191" i="7"/>
  <c r="AE189" i="7"/>
  <c r="AE187" i="7"/>
  <c r="AE185" i="7"/>
  <c r="AE183" i="7"/>
  <c r="AE181" i="7"/>
  <c r="AE179" i="7"/>
  <c r="AE177" i="7"/>
  <c r="AE175" i="7"/>
  <c r="AE173" i="7"/>
  <c r="AE171" i="7"/>
  <c r="AE169" i="7"/>
  <c r="AE167" i="7"/>
  <c r="AE165" i="7"/>
  <c r="AE163" i="7"/>
  <c r="AE161" i="7"/>
  <c r="AE159" i="7"/>
  <c r="AE157" i="7"/>
  <c r="AE155" i="7"/>
  <c r="AE153" i="7"/>
  <c r="AE151" i="7"/>
  <c r="AE149" i="7"/>
  <c r="AE147" i="7"/>
  <c r="AE145" i="7"/>
  <c r="AE143" i="7"/>
  <c r="AE141" i="7"/>
  <c r="AE139" i="7"/>
  <c r="AE137" i="7"/>
  <c r="AE135" i="7"/>
  <c r="AE133" i="7"/>
  <c r="AE131" i="7"/>
  <c r="AE129" i="7"/>
  <c r="AE127" i="7"/>
  <c r="AE125" i="7"/>
  <c r="AE123" i="7"/>
  <c r="AE121" i="7"/>
  <c r="AE119" i="7"/>
  <c r="AE117" i="7"/>
  <c r="AE115" i="7"/>
  <c r="AE113" i="7"/>
  <c r="AE111" i="7"/>
  <c r="AE109" i="7"/>
  <c r="AE107" i="7"/>
  <c r="AE105" i="7"/>
  <c r="AE103" i="7"/>
  <c r="AE101" i="7"/>
  <c r="AE99" i="7"/>
  <c r="AE97" i="7"/>
  <c r="AE95" i="7"/>
  <c r="AE93" i="7"/>
  <c r="AE91" i="7"/>
  <c r="AE89" i="7"/>
  <c r="AE87" i="7"/>
  <c r="AE85" i="7"/>
  <c r="AE83" i="7"/>
  <c r="AE81" i="7"/>
  <c r="AE79" i="7"/>
  <c r="AE77" i="7"/>
  <c r="AE75" i="7"/>
  <c r="AE73" i="7"/>
  <c r="AE71" i="7"/>
  <c r="AE69" i="7"/>
  <c r="AE67" i="7"/>
  <c r="AE65" i="7"/>
  <c r="AE63" i="7"/>
  <c r="AE61" i="7"/>
  <c r="AE59" i="7"/>
  <c r="AE57" i="7"/>
  <c r="AE55" i="7"/>
  <c r="AE53" i="7"/>
  <c r="AE51" i="7"/>
  <c r="AE49" i="7"/>
  <c r="AE47" i="7"/>
  <c r="AE45" i="7"/>
  <c r="AE43" i="7"/>
  <c r="AE41" i="7"/>
  <c r="AE39" i="7"/>
  <c r="AE37" i="7"/>
  <c r="AE35" i="7"/>
  <c r="AE33" i="7"/>
  <c r="AE31" i="7"/>
  <c r="AE29" i="7"/>
  <c r="AE27" i="7"/>
  <c r="AE25" i="7"/>
  <c r="AE23" i="7"/>
  <c r="AE21" i="7"/>
  <c r="AE19" i="7"/>
  <c r="AE17" i="7"/>
  <c r="AE15" i="7"/>
  <c r="AE13" i="7"/>
  <c r="AE11" i="7"/>
  <c r="AF200" i="7"/>
  <c r="AF198" i="7"/>
  <c r="AF196" i="7"/>
  <c r="AF194" i="7"/>
  <c r="AF192" i="7"/>
  <c r="AF190" i="7"/>
  <c r="AF188" i="7"/>
  <c r="AF186" i="7"/>
  <c r="AF184" i="7"/>
  <c r="AF182" i="7"/>
  <c r="AF180" i="7"/>
  <c r="AF178" i="7"/>
  <c r="AF176" i="7"/>
  <c r="AF174" i="7"/>
  <c r="AF172" i="7"/>
  <c r="AF170" i="7"/>
  <c r="AF168" i="7"/>
  <c r="AF166" i="7"/>
  <c r="AF164" i="7"/>
  <c r="AF162" i="7"/>
  <c r="AF160" i="7"/>
  <c r="AF158" i="7"/>
  <c r="AF156" i="7"/>
  <c r="AF154" i="7"/>
  <c r="AF152" i="7"/>
  <c r="AF150" i="7"/>
  <c r="AF148" i="7"/>
  <c r="AF146" i="7"/>
  <c r="AF144" i="7"/>
  <c r="AF142" i="7"/>
  <c r="AF140" i="7"/>
  <c r="AF138" i="7"/>
  <c r="AF136" i="7"/>
  <c r="AF134" i="7"/>
  <c r="AF132" i="7"/>
  <c r="AF130" i="7"/>
  <c r="AF128" i="7"/>
  <c r="AF126" i="7"/>
  <c r="AF124" i="7"/>
  <c r="AF122" i="7"/>
  <c r="AF120" i="7"/>
  <c r="AF118" i="7"/>
  <c r="AF116" i="7"/>
  <c r="AF114" i="7"/>
  <c r="AF112" i="7"/>
  <c r="AF110" i="7"/>
  <c r="AF108" i="7"/>
  <c r="AF106" i="7"/>
  <c r="AF104" i="7"/>
  <c r="AF102" i="7"/>
  <c r="AF100" i="7"/>
  <c r="AF98" i="7"/>
  <c r="AF96" i="7"/>
  <c r="AF94" i="7"/>
  <c r="AF92" i="7"/>
  <c r="AF90" i="7"/>
  <c r="AF88" i="7"/>
  <c r="AF86" i="7"/>
  <c r="AF84" i="7"/>
  <c r="AF82" i="7"/>
  <c r="AF80" i="7"/>
  <c r="AF78" i="7"/>
  <c r="AF76" i="7"/>
  <c r="AF74" i="7"/>
  <c r="AF72" i="7"/>
  <c r="AF70" i="7"/>
  <c r="AF68" i="7"/>
  <c r="AF66" i="7"/>
  <c r="AF64" i="7"/>
  <c r="AF62" i="7"/>
  <c r="AF60" i="7"/>
  <c r="AF58" i="7"/>
  <c r="AF56" i="7"/>
  <c r="AF54" i="7"/>
  <c r="AF52" i="7"/>
  <c r="AF50" i="7"/>
  <c r="AF48" i="7"/>
  <c r="AF46" i="7"/>
  <c r="AF44" i="7"/>
  <c r="AF42" i="7"/>
  <c r="AF40" i="7"/>
  <c r="AF38" i="7"/>
  <c r="AF36" i="7"/>
  <c r="AF34" i="7"/>
  <c r="AF32" i="7"/>
  <c r="AF30" i="7"/>
  <c r="AF28" i="7"/>
  <c r="AF26" i="7"/>
  <c r="AF24" i="7"/>
  <c r="AF22" i="7"/>
  <c r="AF20" i="7"/>
  <c r="AF18" i="7"/>
  <c r="AF16" i="7"/>
  <c r="AF14" i="7"/>
  <c r="AF12" i="7"/>
  <c r="AF9" i="7"/>
  <c r="AF7" i="7"/>
  <c r="AF5" i="7"/>
  <c r="AG200" i="7"/>
  <c r="AG198" i="7"/>
  <c r="AG196" i="7"/>
  <c r="AG194" i="7"/>
  <c r="AG192" i="7"/>
  <c r="AG190" i="7"/>
  <c r="AG188" i="7"/>
  <c r="AG186" i="7"/>
  <c r="AG184" i="7"/>
  <c r="AG182" i="7"/>
  <c r="AG180" i="7"/>
  <c r="AG178" i="7"/>
  <c r="AG176" i="7"/>
  <c r="AG174" i="7"/>
  <c r="AG172" i="7"/>
  <c r="AG170" i="7"/>
  <c r="AG168" i="7"/>
  <c r="AG166" i="7"/>
  <c r="AG164" i="7"/>
  <c r="AG162" i="7"/>
  <c r="AG160" i="7"/>
  <c r="AG158" i="7"/>
  <c r="AG156" i="7"/>
  <c r="AG154" i="7"/>
  <c r="AG152" i="7"/>
  <c r="AG150" i="7"/>
  <c r="AG148" i="7"/>
  <c r="AG146" i="7"/>
  <c r="AG144" i="7"/>
  <c r="AG142" i="7"/>
  <c r="AG140" i="7"/>
  <c r="AG138" i="7"/>
  <c r="AG136" i="7"/>
  <c r="AG134" i="7"/>
  <c r="AG132" i="7"/>
  <c r="AG130" i="7"/>
  <c r="AG128" i="7"/>
  <c r="AG126" i="7"/>
  <c r="AG124" i="7"/>
  <c r="AG122" i="7"/>
  <c r="AG120" i="7"/>
  <c r="AG118" i="7"/>
  <c r="AG116" i="7"/>
  <c r="AG114" i="7"/>
  <c r="AG112" i="7"/>
  <c r="AG110" i="7"/>
  <c r="AG108" i="7"/>
  <c r="AG106" i="7"/>
  <c r="AG104" i="7"/>
  <c r="AG102" i="7"/>
  <c r="AG100" i="7"/>
  <c r="AG98" i="7"/>
  <c r="AG96" i="7"/>
  <c r="AG94" i="7"/>
  <c r="AG92" i="7"/>
  <c r="AG90" i="7"/>
  <c r="AG88" i="7"/>
  <c r="AG86" i="7"/>
  <c r="AG84" i="7"/>
  <c r="AG82" i="7"/>
  <c r="AG80" i="7"/>
  <c r="AG78" i="7"/>
  <c r="AG76" i="7"/>
  <c r="AG74" i="7"/>
  <c r="AG72" i="7"/>
  <c r="AG70" i="7"/>
  <c r="AG68" i="7"/>
  <c r="AG66" i="7"/>
  <c r="AG64" i="7"/>
  <c r="AG62" i="7"/>
  <c r="AG60" i="7"/>
  <c r="AG58" i="7"/>
  <c r="AG56" i="7"/>
  <c r="AG54" i="7"/>
  <c r="AG52" i="7"/>
  <c r="AG50" i="7"/>
  <c r="AG48" i="7"/>
  <c r="AG46" i="7"/>
  <c r="AG44" i="7"/>
  <c r="AG42" i="7"/>
  <c r="AG40" i="7"/>
  <c r="AG38" i="7"/>
  <c r="AG36" i="7"/>
  <c r="AG34" i="7"/>
  <c r="AG32" i="7"/>
  <c r="AG30" i="7"/>
  <c r="AG28" i="7"/>
  <c r="AG26" i="7"/>
  <c r="AG24" i="7"/>
  <c r="AG22" i="7"/>
  <c r="AG20" i="7"/>
  <c r="AG18" i="7"/>
  <c r="AG16" i="7"/>
  <c r="AG14" i="7"/>
  <c r="AG12" i="7"/>
  <c r="AG9" i="7"/>
  <c r="AG7" i="7"/>
  <c r="AG5" i="7"/>
  <c r="AH199" i="7"/>
  <c r="AH197" i="7"/>
  <c r="AH195" i="7"/>
  <c r="AH193" i="7"/>
  <c r="AH191" i="7"/>
  <c r="AH189" i="7"/>
  <c r="AH187" i="7"/>
  <c r="AH185" i="7"/>
  <c r="AH183" i="7"/>
  <c r="AH181" i="7"/>
  <c r="AH179" i="7"/>
  <c r="AH177" i="7"/>
  <c r="AH175" i="7"/>
  <c r="AH173" i="7"/>
  <c r="AH171" i="7"/>
  <c r="AH169" i="7"/>
  <c r="AH167" i="7"/>
  <c r="AH165" i="7"/>
  <c r="AH163" i="7"/>
  <c r="AH161" i="7"/>
  <c r="AH159" i="7"/>
  <c r="AH157" i="7"/>
  <c r="AH155" i="7"/>
  <c r="AH153" i="7"/>
  <c r="AH151" i="7"/>
  <c r="AH149" i="7"/>
  <c r="AH147" i="7"/>
  <c r="AH145" i="7"/>
  <c r="AH143" i="7"/>
  <c r="AH141" i="7"/>
  <c r="AH139" i="7"/>
  <c r="AH137" i="7"/>
  <c r="AH135" i="7"/>
  <c r="AH133" i="7"/>
  <c r="AH131" i="7"/>
  <c r="AH129" i="7"/>
  <c r="AH127" i="7"/>
  <c r="AH125" i="7"/>
  <c r="AH123" i="7"/>
  <c r="AH121" i="7"/>
  <c r="AH119" i="7"/>
  <c r="AH117" i="7"/>
  <c r="AH115" i="7"/>
  <c r="AH113" i="7"/>
  <c r="AH111" i="7"/>
  <c r="AH109" i="7"/>
  <c r="AH107" i="7"/>
  <c r="AH105" i="7"/>
  <c r="AH103" i="7"/>
  <c r="AH101" i="7"/>
  <c r="AH99" i="7"/>
  <c r="AH97" i="7"/>
  <c r="AH95" i="7"/>
  <c r="AH93" i="7"/>
  <c r="AH91" i="7"/>
  <c r="AH89" i="7"/>
  <c r="AH87" i="7"/>
  <c r="AH85" i="7"/>
  <c r="AH83" i="7"/>
  <c r="AH81" i="7"/>
  <c r="AH79" i="7"/>
  <c r="AH77" i="7"/>
  <c r="AH75" i="7"/>
  <c r="AH73" i="7"/>
  <c r="AH71" i="7"/>
  <c r="AH69" i="7"/>
  <c r="AH67" i="7"/>
  <c r="AH65" i="7"/>
  <c r="AH63" i="7"/>
  <c r="AH61" i="7"/>
  <c r="AH59" i="7"/>
  <c r="AH57" i="7"/>
  <c r="AH55" i="7"/>
  <c r="AH53" i="7"/>
  <c r="AH51" i="7"/>
  <c r="AH49" i="7"/>
  <c r="AH47" i="7"/>
  <c r="AH45" i="7"/>
  <c r="AH43" i="7"/>
  <c r="AH41" i="7"/>
  <c r="AH39" i="7"/>
  <c r="AH37" i="7"/>
  <c r="AH35" i="7"/>
  <c r="AH33" i="7"/>
  <c r="AH31" i="7"/>
  <c r="AH29" i="7"/>
  <c r="AH27" i="7"/>
  <c r="AH25" i="7"/>
  <c r="AH23" i="7"/>
  <c r="AH21" i="7"/>
  <c r="AH19" i="7"/>
  <c r="AH17" i="7"/>
  <c r="AH15" i="7"/>
  <c r="AH13" i="7"/>
  <c r="AH11" i="7"/>
  <c r="AI200" i="7"/>
  <c r="AI198" i="7"/>
  <c r="AI196" i="7"/>
  <c r="AI194" i="7"/>
  <c r="AI192" i="7"/>
  <c r="AI190" i="7"/>
  <c r="AI188" i="7"/>
  <c r="AI186" i="7"/>
  <c r="AI184" i="7"/>
  <c r="AI182" i="7"/>
  <c r="AI180" i="7"/>
  <c r="AI178" i="7"/>
  <c r="AI176" i="7"/>
  <c r="AI174" i="7"/>
  <c r="AI172" i="7"/>
  <c r="AI170" i="7"/>
  <c r="AI168" i="7"/>
  <c r="AI166" i="7"/>
  <c r="AI164" i="7"/>
  <c r="AI162" i="7"/>
  <c r="AI160" i="7"/>
  <c r="AI158" i="7"/>
  <c r="AI156" i="7"/>
  <c r="AI154" i="7"/>
  <c r="AI152" i="7"/>
  <c r="AI150" i="7"/>
  <c r="AI148" i="7"/>
  <c r="AI146" i="7"/>
  <c r="AI144" i="7"/>
  <c r="AI142" i="7"/>
  <c r="AI140" i="7"/>
  <c r="AI138" i="7"/>
  <c r="AI136" i="7"/>
  <c r="AI134" i="7"/>
  <c r="AI132" i="7"/>
  <c r="AI130" i="7"/>
  <c r="AI128" i="7"/>
  <c r="AI126" i="7"/>
  <c r="AI124" i="7"/>
  <c r="AI122" i="7"/>
  <c r="AI120" i="7"/>
  <c r="AI118" i="7"/>
  <c r="AI116" i="7"/>
  <c r="AI114" i="7"/>
  <c r="AI112" i="7"/>
  <c r="AI110" i="7"/>
  <c r="AI108" i="7"/>
  <c r="AI106" i="7"/>
  <c r="AI104" i="7"/>
  <c r="AI102" i="7"/>
  <c r="AI100" i="7"/>
  <c r="AI98" i="7"/>
  <c r="AI96" i="7"/>
  <c r="AI94" i="7"/>
  <c r="AI92" i="7"/>
  <c r="AI90" i="7"/>
  <c r="AI88" i="7"/>
  <c r="AI86" i="7"/>
  <c r="AI84" i="7"/>
  <c r="AI82" i="7"/>
  <c r="AI80" i="7"/>
  <c r="AI78" i="7"/>
  <c r="AI76" i="7"/>
  <c r="AI74" i="7"/>
  <c r="AI72" i="7"/>
  <c r="AI70" i="7"/>
  <c r="AI68" i="7"/>
  <c r="AI66" i="7"/>
  <c r="AI64" i="7"/>
  <c r="AI62" i="7"/>
  <c r="AI60" i="7"/>
  <c r="AI58" i="7"/>
  <c r="AI56" i="7"/>
  <c r="AI54" i="7"/>
  <c r="AI52" i="7"/>
  <c r="AI50" i="7"/>
  <c r="AI48" i="7"/>
  <c r="AI46" i="7"/>
  <c r="AI44" i="7"/>
  <c r="AI42" i="7"/>
  <c r="AI40" i="7"/>
  <c r="AI38" i="7"/>
  <c r="AI36" i="7"/>
  <c r="AI34" i="7"/>
  <c r="AI32" i="7"/>
  <c r="AI30" i="7"/>
  <c r="AI28" i="7"/>
  <c r="AI26" i="7"/>
  <c r="AI24" i="7"/>
  <c r="AI22" i="7"/>
  <c r="AI20" i="7"/>
  <c r="AI18" i="7"/>
  <c r="AI16" i="7"/>
  <c r="AI14" i="7"/>
  <c r="AI12" i="7"/>
  <c r="AI9" i="7"/>
  <c r="AI7" i="7"/>
  <c r="AI5" i="7"/>
  <c r="AJ200" i="7"/>
  <c r="AJ198" i="7"/>
  <c r="AJ196" i="7"/>
  <c r="AJ194" i="7"/>
  <c r="AJ192" i="7"/>
  <c r="AJ190" i="7"/>
  <c r="AJ188" i="7"/>
  <c r="AJ186" i="7"/>
  <c r="AJ184" i="7"/>
  <c r="AJ182" i="7"/>
  <c r="AJ180" i="7"/>
  <c r="AJ178" i="7"/>
  <c r="AJ176" i="7"/>
  <c r="AJ174" i="7"/>
  <c r="AJ172" i="7"/>
  <c r="AJ170" i="7"/>
  <c r="AJ168" i="7"/>
  <c r="AJ166" i="7"/>
  <c r="AJ164" i="7"/>
  <c r="AJ162" i="7"/>
  <c r="AJ160" i="7"/>
  <c r="AJ158" i="7"/>
  <c r="AJ156" i="7"/>
  <c r="AJ154" i="7"/>
  <c r="AJ152" i="7"/>
  <c r="AJ150" i="7"/>
  <c r="AJ148" i="7"/>
  <c r="AJ146" i="7"/>
  <c r="AJ144" i="7"/>
  <c r="AJ142" i="7"/>
  <c r="AJ140" i="7"/>
  <c r="AJ138" i="7"/>
  <c r="AJ136" i="7"/>
  <c r="AJ134" i="7"/>
  <c r="AJ132" i="7"/>
  <c r="AJ130" i="7"/>
  <c r="AJ128" i="7"/>
  <c r="AJ126" i="7"/>
  <c r="AJ124" i="7"/>
  <c r="AJ122" i="7"/>
  <c r="AJ120" i="7"/>
  <c r="AJ118" i="7"/>
  <c r="AJ116" i="7"/>
  <c r="AJ114" i="7"/>
  <c r="AJ112" i="7"/>
  <c r="AJ110" i="7"/>
  <c r="AJ108" i="7"/>
  <c r="AJ106" i="7"/>
  <c r="AJ104" i="7"/>
  <c r="AJ102" i="7"/>
  <c r="AJ100" i="7"/>
  <c r="AJ98" i="7"/>
  <c r="AJ96" i="7"/>
  <c r="AJ94" i="7"/>
  <c r="AJ92" i="7"/>
  <c r="AJ90" i="7"/>
  <c r="AJ88" i="7"/>
  <c r="AJ86" i="7"/>
  <c r="AJ84" i="7"/>
  <c r="AJ82" i="7"/>
  <c r="AJ80" i="7"/>
  <c r="AJ78" i="7"/>
  <c r="AJ76" i="7"/>
  <c r="AJ74" i="7"/>
  <c r="AJ72" i="7"/>
  <c r="AJ70" i="7"/>
  <c r="AJ68" i="7"/>
  <c r="AJ66" i="7"/>
  <c r="AJ64" i="7"/>
  <c r="AJ62" i="7"/>
  <c r="AJ60" i="7"/>
  <c r="AJ58" i="7"/>
  <c r="AJ56" i="7"/>
  <c r="AJ54" i="7"/>
  <c r="AJ52" i="7"/>
  <c r="AJ50" i="7"/>
  <c r="AJ48" i="7"/>
  <c r="AJ46" i="7"/>
  <c r="AJ44" i="7"/>
  <c r="AJ42" i="7"/>
  <c r="AJ40" i="7"/>
  <c r="AJ38" i="7"/>
  <c r="AJ36" i="7"/>
  <c r="AJ34" i="7"/>
  <c r="AJ32" i="7"/>
  <c r="AJ30" i="7"/>
  <c r="AJ28" i="7"/>
  <c r="AJ26" i="7"/>
  <c r="AJ24" i="7"/>
  <c r="AJ22" i="7"/>
  <c r="AJ20" i="7"/>
  <c r="AJ18" i="7"/>
  <c r="AJ16" i="7"/>
  <c r="AJ14" i="7"/>
  <c r="AJ12" i="7"/>
  <c r="AJ9" i="7"/>
  <c r="AJ7" i="7"/>
  <c r="AJ5" i="7"/>
  <c r="AK199" i="7"/>
  <c r="AK197" i="7"/>
  <c r="AK195" i="7"/>
  <c r="AK193" i="7"/>
  <c r="AK191" i="7"/>
  <c r="AK189" i="7"/>
  <c r="AK187" i="7"/>
  <c r="AK185" i="7"/>
  <c r="AK183" i="7"/>
  <c r="AK181" i="7"/>
  <c r="AK179" i="7"/>
  <c r="AK177" i="7"/>
  <c r="AK175" i="7"/>
  <c r="AK173" i="7"/>
  <c r="AK171" i="7"/>
  <c r="AK169" i="7"/>
  <c r="AK167" i="7"/>
  <c r="AK165" i="7"/>
  <c r="AK163" i="7"/>
  <c r="AK161" i="7"/>
  <c r="AK159" i="7"/>
  <c r="AK157" i="7"/>
  <c r="AK155" i="7"/>
  <c r="AK153" i="7"/>
  <c r="AK151" i="7"/>
  <c r="AK149" i="7"/>
  <c r="AK147" i="7"/>
  <c r="AK145" i="7"/>
  <c r="AK143" i="7"/>
  <c r="AK141" i="7"/>
  <c r="AK139" i="7"/>
  <c r="AK137" i="7"/>
  <c r="AK135" i="7"/>
  <c r="AK133" i="7"/>
  <c r="AK129" i="7"/>
  <c r="AK125" i="7"/>
  <c r="B200" i="17"/>
  <c r="B198" i="17"/>
  <c r="B196" i="17"/>
  <c r="B194" i="17"/>
  <c r="B192" i="17"/>
  <c r="B190" i="17"/>
  <c r="B188" i="17"/>
  <c r="B186" i="17"/>
  <c r="B184" i="17"/>
  <c r="B182" i="17"/>
  <c r="B180" i="17"/>
  <c r="B178" i="17"/>
  <c r="B176" i="17"/>
  <c r="B174" i="17"/>
  <c r="B172" i="17"/>
  <c r="B170" i="17"/>
  <c r="B168" i="17"/>
  <c r="B166" i="17"/>
  <c r="B164" i="17"/>
  <c r="B162" i="17"/>
  <c r="B160" i="17"/>
  <c r="B158" i="17"/>
  <c r="B156" i="17"/>
  <c r="B154" i="17"/>
  <c r="B152" i="17"/>
  <c r="B150" i="17"/>
  <c r="B148" i="17"/>
  <c r="B146" i="17"/>
  <c r="B144" i="17"/>
  <c r="B142" i="17"/>
  <c r="B140" i="17"/>
  <c r="B138" i="17"/>
  <c r="B136" i="17"/>
  <c r="B134" i="17"/>
  <c r="B132" i="17"/>
  <c r="B130" i="17"/>
  <c r="B128" i="17"/>
  <c r="B126" i="17"/>
  <c r="B124" i="17"/>
  <c r="B122" i="17"/>
  <c r="B120" i="17"/>
  <c r="B118" i="17"/>
  <c r="B116" i="17"/>
  <c r="B114" i="17"/>
  <c r="B112" i="17"/>
  <c r="B110" i="17"/>
  <c r="B108" i="17"/>
  <c r="B106" i="17"/>
  <c r="B104" i="17"/>
  <c r="B102" i="17"/>
  <c r="B100" i="17"/>
  <c r="B98" i="17"/>
  <c r="B96" i="17"/>
  <c r="B94" i="17"/>
  <c r="B92" i="17"/>
  <c r="B90" i="17"/>
  <c r="B88" i="17"/>
  <c r="B86" i="17"/>
  <c r="B84" i="17"/>
  <c r="B82" i="17"/>
  <c r="B80" i="17"/>
  <c r="B78" i="17"/>
  <c r="B76" i="17"/>
  <c r="B74" i="17"/>
  <c r="B72" i="17"/>
  <c r="B70" i="17"/>
  <c r="B68" i="17"/>
  <c r="B66" i="17"/>
  <c r="B64" i="17"/>
  <c r="B62" i="17"/>
  <c r="B60" i="17"/>
  <c r="B58" i="17"/>
  <c r="B56" i="17"/>
  <c r="B54" i="17"/>
  <c r="B52" i="17"/>
  <c r="B50" i="17"/>
  <c r="B48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1" i="17"/>
  <c r="B9" i="17"/>
  <c r="B7" i="17"/>
  <c r="B5" i="17"/>
  <c r="C200" i="17"/>
  <c r="C198" i="17"/>
  <c r="C196" i="17"/>
  <c r="C194" i="17"/>
  <c r="C192" i="17"/>
  <c r="C190" i="17"/>
  <c r="C188" i="17"/>
  <c r="C186" i="17"/>
  <c r="C184" i="17"/>
  <c r="C182" i="17"/>
  <c r="C180" i="17"/>
  <c r="C178" i="17"/>
  <c r="C176" i="17"/>
  <c r="C174" i="17"/>
  <c r="C172" i="17"/>
  <c r="C170" i="17"/>
  <c r="C168" i="17"/>
  <c r="C166" i="17"/>
  <c r="C164" i="17"/>
  <c r="C162" i="17"/>
  <c r="C160" i="17"/>
  <c r="C158" i="17"/>
  <c r="C156" i="17"/>
  <c r="C154" i="17"/>
  <c r="C152" i="17"/>
  <c r="C150" i="17"/>
  <c r="C148" i="17"/>
  <c r="C146" i="17"/>
  <c r="C144" i="17"/>
  <c r="C142" i="17"/>
  <c r="C140" i="17"/>
  <c r="C138" i="17"/>
  <c r="C136" i="17"/>
  <c r="C134" i="17"/>
  <c r="C132" i="17"/>
  <c r="C130" i="17"/>
  <c r="C128" i="17"/>
  <c r="C126" i="17"/>
  <c r="C124" i="17"/>
  <c r="C122" i="17"/>
  <c r="C120" i="17"/>
  <c r="C118" i="17"/>
  <c r="C116" i="17"/>
  <c r="C114" i="17"/>
  <c r="C112" i="17"/>
  <c r="C110" i="17"/>
  <c r="C108" i="17"/>
  <c r="C106" i="17"/>
  <c r="C104" i="17"/>
  <c r="C102" i="17"/>
  <c r="C100" i="17"/>
  <c r="C98" i="17"/>
  <c r="C96" i="17"/>
  <c r="C94" i="17"/>
  <c r="C92" i="17"/>
  <c r="C90" i="17"/>
  <c r="C88" i="17"/>
  <c r="C86" i="17"/>
  <c r="C84" i="17"/>
  <c r="C82" i="17"/>
  <c r="C80" i="17"/>
  <c r="C78" i="17"/>
  <c r="C76" i="17"/>
  <c r="C74" i="17"/>
  <c r="C72" i="17"/>
  <c r="C70" i="17"/>
  <c r="C68" i="17"/>
  <c r="C66" i="17"/>
  <c r="C64" i="17"/>
  <c r="C62" i="17"/>
  <c r="C60" i="17"/>
  <c r="C58" i="17"/>
  <c r="C56" i="17"/>
  <c r="C54" i="17"/>
  <c r="C52" i="17"/>
  <c r="C50" i="17"/>
  <c r="C48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1" i="17"/>
  <c r="C9" i="17"/>
  <c r="C7" i="17"/>
  <c r="C5" i="17"/>
  <c r="D199" i="17"/>
  <c r="D197" i="17"/>
  <c r="D195" i="17"/>
  <c r="D193" i="17"/>
  <c r="D191" i="17"/>
  <c r="D189" i="17"/>
  <c r="D187" i="17"/>
  <c r="D185" i="17"/>
  <c r="D183" i="17"/>
  <c r="D181" i="17"/>
  <c r="D179" i="17"/>
  <c r="D177" i="17"/>
  <c r="D175" i="17"/>
  <c r="D173" i="17"/>
  <c r="D171" i="17"/>
  <c r="D169" i="17"/>
  <c r="D167" i="17"/>
  <c r="D165" i="17"/>
  <c r="D163" i="17"/>
  <c r="D161" i="17"/>
  <c r="D159" i="17"/>
  <c r="D157" i="17"/>
  <c r="D155" i="17"/>
  <c r="D153" i="17"/>
  <c r="D151" i="17"/>
  <c r="D149" i="17"/>
  <c r="D147" i="17"/>
  <c r="D145" i="17"/>
  <c r="D143" i="17"/>
  <c r="D141" i="17"/>
  <c r="D139" i="17"/>
  <c r="D137" i="17"/>
  <c r="D135" i="17"/>
  <c r="D133" i="17"/>
  <c r="D131" i="17"/>
  <c r="D129" i="17"/>
  <c r="D127" i="17"/>
  <c r="D125" i="17"/>
  <c r="D123" i="17"/>
  <c r="D121" i="17"/>
  <c r="D119" i="17"/>
  <c r="D117" i="17"/>
  <c r="D115" i="17"/>
  <c r="D113" i="17"/>
  <c r="D111" i="17"/>
  <c r="D109" i="17"/>
  <c r="D107" i="17"/>
  <c r="D105" i="17"/>
  <c r="D103" i="17"/>
  <c r="D101" i="17"/>
  <c r="D99" i="17"/>
  <c r="D97" i="17"/>
  <c r="D95" i="17"/>
  <c r="D93" i="17"/>
  <c r="D91" i="17"/>
  <c r="D89" i="17"/>
  <c r="D87" i="17"/>
  <c r="D85" i="17"/>
  <c r="D83" i="17"/>
  <c r="D81" i="17"/>
  <c r="D79" i="17"/>
  <c r="D77" i="17"/>
  <c r="D75" i="17"/>
  <c r="D73" i="17"/>
  <c r="D71" i="17"/>
  <c r="D69" i="17"/>
  <c r="D67" i="17"/>
  <c r="D65" i="17"/>
  <c r="D63" i="17"/>
  <c r="D61" i="17"/>
  <c r="D59" i="17"/>
  <c r="D57" i="17"/>
  <c r="D55" i="17"/>
  <c r="D53" i="17"/>
  <c r="D51" i="17"/>
  <c r="D49" i="17"/>
  <c r="D47" i="17"/>
  <c r="D45" i="17"/>
  <c r="D43" i="17"/>
  <c r="D41" i="17"/>
  <c r="D39" i="17"/>
  <c r="D37" i="17"/>
  <c r="D35" i="17"/>
  <c r="D33" i="17"/>
  <c r="D31" i="17"/>
  <c r="D29" i="17"/>
  <c r="D27" i="17"/>
  <c r="D25" i="17"/>
  <c r="D23" i="17"/>
  <c r="D21" i="17"/>
  <c r="D19" i="17"/>
  <c r="D17" i="17"/>
  <c r="D15" i="17"/>
  <c r="E4" i="17"/>
  <c r="E199" i="17"/>
  <c r="E197" i="17"/>
  <c r="E195" i="17"/>
  <c r="E193" i="17"/>
  <c r="E191" i="17"/>
  <c r="E189" i="17"/>
  <c r="E187" i="17"/>
  <c r="E185" i="17"/>
  <c r="E183" i="17"/>
  <c r="E181" i="17"/>
  <c r="E179" i="17"/>
  <c r="E177" i="17"/>
  <c r="E175" i="17"/>
  <c r="E173" i="17"/>
  <c r="E171" i="17"/>
  <c r="E169" i="17"/>
  <c r="E167" i="17"/>
  <c r="E165" i="17"/>
  <c r="E163" i="17"/>
  <c r="E161" i="17"/>
  <c r="E159" i="17"/>
  <c r="E157" i="17"/>
  <c r="E155" i="17"/>
  <c r="E153" i="17"/>
  <c r="E151" i="17"/>
  <c r="E149" i="17"/>
  <c r="E147" i="17"/>
  <c r="E145" i="17"/>
  <c r="E143" i="17"/>
  <c r="E141" i="17"/>
  <c r="E139" i="17"/>
  <c r="E137" i="17"/>
  <c r="E135" i="17"/>
  <c r="E133" i="17"/>
  <c r="E131" i="17"/>
  <c r="E129" i="17"/>
  <c r="E127" i="17"/>
  <c r="E125" i="17"/>
  <c r="E123" i="17"/>
  <c r="E121" i="17"/>
  <c r="E119" i="17"/>
  <c r="E117" i="17"/>
  <c r="E115" i="17"/>
  <c r="E113" i="17"/>
  <c r="E111" i="17"/>
  <c r="E109" i="17"/>
  <c r="E107" i="17"/>
  <c r="E105" i="17"/>
  <c r="E103" i="17"/>
  <c r="E101" i="17"/>
  <c r="E99" i="17"/>
  <c r="E97" i="17"/>
  <c r="E95" i="17"/>
  <c r="E93" i="17"/>
  <c r="E91" i="17"/>
  <c r="E89" i="17"/>
  <c r="E87" i="17"/>
  <c r="E85" i="17"/>
  <c r="E83" i="17"/>
  <c r="E81" i="17"/>
  <c r="E79" i="17"/>
  <c r="E77" i="17"/>
  <c r="E75" i="17"/>
  <c r="E73" i="17"/>
  <c r="E71" i="17"/>
  <c r="E69" i="17"/>
  <c r="E67" i="17"/>
  <c r="E65" i="17"/>
  <c r="E63" i="17"/>
  <c r="E61" i="17"/>
  <c r="E59" i="17"/>
  <c r="E57" i="17"/>
  <c r="E55" i="17"/>
  <c r="E53" i="17"/>
  <c r="E51" i="17"/>
  <c r="E49" i="17"/>
  <c r="E47" i="17"/>
  <c r="E45" i="17"/>
  <c r="E43" i="17"/>
  <c r="E41" i="17"/>
  <c r="E39" i="17"/>
  <c r="E37" i="17"/>
  <c r="E35" i="17"/>
  <c r="E33" i="17"/>
  <c r="E31" i="17"/>
  <c r="E29" i="17"/>
  <c r="E27" i="17"/>
  <c r="E25" i="17"/>
  <c r="E23" i="17"/>
  <c r="E21" i="17"/>
  <c r="E19" i="17"/>
  <c r="E17" i="17"/>
  <c r="E15" i="17"/>
  <c r="E12" i="17"/>
  <c r="E10" i="17"/>
  <c r="E8" i="17"/>
  <c r="E6" i="17"/>
  <c r="F4" i="17"/>
  <c r="F199" i="17"/>
  <c r="F197" i="17"/>
  <c r="F195" i="17"/>
  <c r="F193" i="17"/>
  <c r="F191" i="17"/>
  <c r="F189" i="17"/>
  <c r="F187" i="17"/>
  <c r="F185" i="17"/>
  <c r="F183" i="17"/>
  <c r="F181" i="17"/>
  <c r="F179" i="17"/>
  <c r="F177" i="17"/>
  <c r="F175" i="17"/>
  <c r="F173" i="17"/>
  <c r="F171" i="17"/>
  <c r="F169" i="17"/>
  <c r="F167" i="17"/>
  <c r="F165" i="17"/>
  <c r="F163" i="17"/>
  <c r="F161" i="17"/>
  <c r="F159" i="17"/>
  <c r="F157" i="17"/>
  <c r="F155" i="17"/>
  <c r="F153" i="17"/>
  <c r="F151" i="17"/>
  <c r="F149" i="17"/>
  <c r="F147" i="17"/>
  <c r="F145" i="17"/>
  <c r="F143" i="17"/>
  <c r="F141" i="17"/>
  <c r="F139" i="17"/>
  <c r="F137" i="17"/>
  <c r="F135" i="17"/>
  <c r="F133" i="17"/>
  <c r="F131" i="17"/>
  <c r="F129" i="17"/>
  <c r="F127" i="17"/>
  <c r="F125" i="17"/>
  <c r="F123" i="17"/>
  <c r="F121" i="17"/>
  <c r="F119" i="17"/>
  <c r="F117" i="17"/>
  <c r="F115" i="17"/>
  <c r="F113" i="17"/>
  <c r="F111" i="17"/>
  <c r="F109" i="17"/>
  <c r="F107" i="17"/>
  <c r="F105" i="17"/>
  <c r="F103" i="17"/>
  <c r="F101" i="17"/>
  <c r="F99" i="17"/>
  <c r="F97" i="17"/>
  <c r="F95" i="17"/>
  <c r="F93" i="17"/>
  <c r="F91" i="17"/>
  <c r="F89" i="17"/>
  <c r="F87" i="17"/>
  <c r="F85" i="17"/>
  <c r="F83" i="17"/>
  <c r="F81" i="17"/>
  <c r="F79" i="17"/>
  <c r="F77" i="17"/>
  <c r="F75" i="17"/>
  <c r="F73" i="17"/>
  <c r="F71" i="17"/>
  <c r="F69" i="17"/>
  <c r="F67" i="17"/>
  <c r="F65" i="17"/>
  <c r="F63" i="17"/>
  <c r="F61" i="17"/>
  <c r="F59" i="17"/>
  <c r="F57" i="17"/>
  <c r="F55" i="17"/>
  <c r="F53" i="17"/>
  <c r="F51" i="17"/>
  <c r="F49" i="17"/>
  <c r="F47" i="17"/>
  <c r="F45" i="17"/>
  <c r="F43" i="17"/>
  <c r="F41" i="17"/>
  <c r="F39" i="17"/>
  <c r="F37" i="17"/>
  <c r="F35" i="17"/>
  <c r="F33" i="17"/>
  <c r="F31" i="17"/>
  <c r="F29" i="17"/>
  <c r="F27" i="17"/>
  <c r="F25" i="17"/>
  <c r="F23" i="17"/>
  <c r="F21" i="17"/>
  <c r="F19" i="17"/>
  <c r="F17" i="17"/>
  <c r="F15" i="17"/>
  <c r="F12" i="17"/>
  <c r="F10" i="17"/>
  <c r="F8" i="17"/>
  <c r="F6" i="17"/>
  <c r="G200" i="17"/>
  <c r="G198" i="17"/>
  <c r="G196" i="17"/>
  <c r="G194" i="17"/>
  <c r="G192" i="17"/>
  <c r="G190" i="17"/>
  <c r="G188" i="17"/>
  <c r="G186" i="17"/>
  <c r="G184" i="17"/>
  <c r="G182" i="17"/>
  <c r="G180" i="17"/>
  <c r="G178" i="17"/>
  <c r="G176" i="17"/>
  <c r="G174" i="17"/>
  <c r="G172" i="17"/>
  <c r="G170" i="17"/>
  <c r="G168" i="17"/>
  <c r="G166" i="17"/>
  <c r="G164" i="17"/>
  <c r="G162" i="17"/>
  <c r="G160" i="17"/>
  <c r="G158" i="17"/>
  <c r="G156" i="17"/>
  <c r="G154" i="17"/>
  <c r="G152" i="17"/>
  <c r="G150" i="17"/>
  <c r="G148" i="17"/>
  <c r="G146" i="17"/>
  <c r="G144" i="17"/>
  <c r="G142" i="17"/>
  <c r="G140" i="17"/>
  <c r="G138" i="17"/>
  <c r="G136" i="17"/>
  <c r="G134" i="17"/>
  <c r="G132" i="17"/>
  <c r="G130" i="17"/>
  <c r="G128" i="17"/>
  <c r="G126" i="17"/>
  <c r="G124" i="17"/>
  <c r="G122" i="17"/>
  <c r="G120" i="17"/>
  <c r="G118" i="17"/>
  <c r="G116" i="17"/>
  <c r="G114" i="17"/>
  <c r="G112" i="17"/>
  <c r="G110" i="17"/>
  <c r="G108" i="17"/>
  <c r="G106" i="17"/>
  <c r="G104" i="17"/>
  <c r="G102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26" i="17"/>
  <c r="G24" i="17"/>
  <c r="G22" i="17"/>
  <c r="G20" i="17"/>
  <c r="G18" i="17"/>
  <c r="G16" i="17"/>
  <c r="G14" i="17"/>
  <c r="H200" i="17"/>
  <c r="H198" i="17"/>
  <c r="H196" i="17"/>
  <c r="H194" i="17"/>
  <c r="H192" i="17"/>
  <c r="H190" i="17"/>
  <c r="H188" i="17"/>
  <c r="H186" i="17"/>
  <c r="H184" i="17"/>
  <c r="H182" i="17"/>
  <c r="H180" i="17"/>
  <c r="H178" i="17"/>
  <c r="H176" i="17"/>
  <c r="H174" i="17"/>
  <c r="H172" i="17"/>
  <c r="H170" i="17"/>
  <c r="H168" i="17"/>
  <c r="H166" i="17"/>
  <c r="H164" i="17"/>
  <c r="H162" i="17"/>
  <c r="H160" i="17"/>
  <c r="H158" i="17"/>
  <c r="H156" i="17"/>
  <c r="H154" i="17"/>
  <c r="H152" i="17"/>
  <c r="H150" i="17"/>
  <c r="H148" i="17"/>
  <c r="H146" i="17"/>
  <c r="H144" i="17"/>
  <c r="H142" i="17"/>
  <c r="H140" i="17"/>
  <c r="H138" i="17"/>
  <c r="H136" i="17"/>
  <c r="H134" i="17"/>
  <c r="H132" i="17"/>
  <c r="H130" i="17"/>
  <c r="H128" i="17"/>
  <c r="H126" i="17"/>
  <c r="H124" i="17"/>
  <c r="H122" i="17"/>
  <c r="H120" i="17"/>
  <c r="H118" i="17"/>
  <c r="H116" i="17"/>
  <c r="H114" i="17"/>
  <c r="H112" i="17"/>
  <c r="H110" i="17"/>
  <c r="H108" i="17"/>
  <c r="H106" i="17"/>
  <c r="H104" i="17"/>
  <c r="H102" i="17"/>
  <c r="H100" i="17"/>
  <c r="H98" i="17"/>
  <c r="H96" i="17"/>
  <c r="H94" i="17"/>
  <c r="H92" i="17"/>
  <c r="H90" i="17"/>
  <c r="H88" i="17"/>
  <c r="H86" i="17"/>
  <c r="H84" i="17"/>
  <c r="H82" i="17"/>
  <c r="H80" i="17"/>
  <c r="H78" i="17"/>
  <c r="H76" i="17"/>
  <c r="H74" i="17"/>
  <c r="H72" i="17"/>
  <c r="H70" i="17"/>
  <c r="H68" i="17"/>
  <c r="H66" i="17"/>
  <c r="H64" i="17"/>
  <c r="H62" i="17"/>
  <c r="H60" i="17"/>
  <c r="H58" i="17"/>
  <c r="H56" i="17"/>
  <c r="H54" i="17"/>
  <c r="H52" i="17"/>
  <c r="H50" i="17"/>
  <c r="H48" i="17"/>
  <c r="H46" i="17"/>
  <c r="H44" i="17"/>
  <c r="H42" i="17"/>
  <c r="H40" i="17"/>
  <c r="H38" i="17"/>
  <c r="H36" i="17"/>
  <c r="H34" i="17"/>
  <c r="H32" i="17"/>
  <c r="H30" i="17"/>
  <c r="H28" i="17"/>
  <c r="H26" i="17"/>
  <c r="H24" i="17"/>
  <c r="H22" i="17"/>
  <c r="H20" i="17"/>
  <c r="H18" i="17"/>
  <c r="H16" i="17"/>
  <c r="H14" i="17"/>
  <c r="H11" i="17"/>
  <c r="H9" i="17"/>
  <c r="H7" i="17"/>
  <c r="H5" i="17"/>
  <c r="I200" i="17"/>
  <c r="I198" i="17"/>
  <c r="I196" i="17"/>
  <c r="I194" i="17"/>
  <c r="I192" i="17"/>
  <c r="I190" i="17"/>
  <c r="I188" i="17"/>
  <c r="I186" i="17"/>
  <c r="I184" i="17"/>
  <c r="I182" i="17"/>
  <c r="I180" i="17"/>
  <c r="I178" i="17"/>
  <c r="I176" i="17"/>
  <c r="I174" i="17"/>
  <c r="I172" i="17"/>
  <c r="I170" i="17"/>
  <c r="I168" i="17"/>
  <c r="I166" i="17"/>
  <c r="I164" i="17"/>
  <c r="I162" i="17"/>
  <c r="I160" i="17"/>
  <c r="I158" i="17"/>
  <c r="I156" i="17"/>
  <c r="I154" i="17"/>
  <c r="I152" i="17"/>
  <c r="I150" i="17"/>
  <c r="I148" i="17"/>
  <c r="I146" i="17"/>
  <c r="I144" i="17"/>
  <c r="I142" i="17"/>
  <c r="I140" i="17"/>
  <c r="I138" i="17"/>
  <c r="I136" i="17"/>
  <c r="I134" i="17"/>
  <c r="I132" i="17"/>
  <c r="I130" i="17"/>
  <c r="I128" i="17"/>
  <c r="I126" i="17"/>
  <c r="I124" i="17"/>
  <c r="I122" i="17"/>
  <c r="I120" i="17"/>
  <c r="I118" i="17"/>
  <c r="I116" i="17"/>
  <c r="I114" i="17"/>
  <c r="I112" i="17"/>
  <c r="I110" i="17"/>
  <c r="I108" i="17"/>
  <c r="I106" i="17"/>
  <c r="I104" i="17"/>
  <c r="I102" i="17"/>
  <c r="I100" i="17"/>
  <c r="I98" i="17"/>
  <c r="I96" i="17"/>
  <c r="I94" i="17"/>
  <c r="I92" i="17"/>
  <c r="I90" i="17"/>
  <c r="I88" i="17"/>
  <c r="I86" i="17"/>
  <c r="I84" i="17"/>
  <c r="I82" i="17"/>
  <c r="I80" i="17"/>
  <c r="I78" i="17"/>
  <c r="I76" i="17"/>
  <c r="I74" i="17"/>
  <c r="I72" i="17"/>
  <c r="I70" i="17"/>
  <c r="I68" i="17"/>
  <c r="I66" i="17"/>
  <c r="I64" i="17"/>
  <c r="I62" i="17"/>
  <c r="I60" i="17"/>
  <c r="I58" i="17"/>
  <c r="I56" i="17"/>
  <c r="I54" i="17"/>
  <c r="I52" i="17"/>
  <c r="I50" i="17"/>
  <c r="I48" i="17"/>
  <c r="I46" i="17"/>
  <c r="I44" i="17"/>
  <c r="I42" i="17"/>
  <c r="I40" i="17"/>
  <c r="I38" i="17"/>
  <c r="I36" i="17"/>
  <c r="I34" i="17"/>
  <c r="I32" i="17"/>
  <c r="I30" i="17"/>
  <c r="I28" i="17"/>
  <c r="I26" i="17"/>
  <c r="I24" i="17"/>
  <c r="I22" i="17"/>
  <c r="I20" i="17"/>
  <c r="I18" i="17"/>
  <c r="I16" i="17"/>
  <c r="I14" i="17"/>
  <c r="I11" i="17"/>
  <c r="I9" i="17"/>
  <c r="I7" i="17"/>
  <c r="I5" i="17"/>
  <c r="J199" i="17"/>
  <c r="J197" i="17"/>
  <c r="J195" i="17"/>
  <c r="J193" i="17"/>
  <c r="J191" i="17"/>
  <c r="J189" i="17"/>
  <c r="J187" i="17"/>
  <c r="J185" i="17"/>
  <c r="J183" i="17"/>
  <c r="J181" i="17"/>
  <c r="J179" i="17"/>
  <c r="J177" i="17"/>
  <c r="J175" i="17"/>
  <c r="J173" i="17"/>
  <c r="J171" i="17"/>
  <c r="J169" i="17"/>
  <c r="J167" i="17"/>
  <c r="J165" i="17"/>
  <c r="J163" i="17"/>
  <c r="J161" i="17"/>
  <c r="J159" i="17"/>
  <c r="J157" i="17"/>
  <c r="J155" i="17"/>
  <c r="J153" i="17"/>
  <c r="J151" i="17"/>
  <c r="J149" i="17"/>
  <c r="J147" i="17"/>
  <c r="J145" i="17"/>
  <c r="J143" i="17"/>
  <c r="J141" i="17"/>
  <c r="J139" i="17"/>
  <c r="J137" i="17"/>
  <c r="J135" i="17"/>
  <c r="J133" i="17"/>
  <c r="J131" i="17"/>
  <c r="J129" i="17"/>
  <c r="J127" i="17"/>
  <c r="J125" i="17"/>
  <c r="J123" i="17"/>
  <c r="J121" i="17"/>
  <c r="J119" i="17"/>
  <c r="J117" i="17"/>
  <c r="J115" i="17"/>
  <c r="J113" i="17"/>
  <c r="J111" i="17"/>
  <c r="J109" i="17"/>
  <c r="J107" i="17"/>
  <c r="J105" i="17"/>
  <c r="J103" i="17"/>
  <c r="J101" i="17"/>
  <c r="J99" i="17"/>
  <c r="J97" i="17"/>
  <c r="J95" i="17"/>
  <c r="J93" i="17"/>
  <c r="J91" i="17"/>
  <c r="J89" i="17"/>
  <c r="J87" i="17"/>
  <c r="J85" i="17"/>
  <c r="J83" i="17"/>
  <c r="J81" i="17"/>
  <c r="J79" i="17"/>
  <c r="J77" i="17"/>
  <c r="J75" i="17"/>
  <c r="J73" i="17"/>
  <c r="J71" i="17"/>
  <c r="J69" i="17"/>
  <c r="J67" i="17"/>
  <c r="J65" i="17"/>
  <c r="J63" i="17"/>
  <c r="J61" i="17"/>
  <c r="J59" i="17"/>
  <c r="J57" i="17"/>
  <c r="J55" i="17"/>
  <c r="J53" i="17"/>
  <c r="J51" i="17"/>
  <c r="J49" i="17"/>
  <c r="J47" i="17"/>
  <c r="J45" i="17"/>
  <c r="J43" i="17"/>
  <c r="J41" i="17"/>
  <c r="J39" i="17"/>
  <c r="J37" i="17"/>
  <c r="J35" i="17"/>
  <c r="J33" i="17"/>
  <c r="J31" i="17"/>
  <c r="J29" i="17"/>
  <c r="J27" i="17"/>
  <c r="J25" i="17"/>
  <c r="J23" i="17"/>
  <c r="J21" i="17"/>
  <c r="J19" i="17"/>
  <c r="J17" i="17"/>
  <c r="J15" i="17"/>
  <c r="K4" i="17"/>
  <c r="K199" i="17"/>
  <c r="K197" i="17"/>
  <c r="K195" i="17"/>
  <c r="K193" i="17"/>
  <c r="K191" i="17"/>
  <c r="K189" i="17"/>
  <c r="K187" i="17"/>
  <c r="K185" i="17"/>
  <c r="K183" i="17"/>
  <c r="K181" i="17"/>
  <c r="K179" i="17"/>
  <c r="K177" i="17"/>
  <c r="K175" i="17"/>
  <c r="K173" i="17"/>
  <c r="K171" i="17"/>
  <c r="K169" i="17"/>
  <c r="K167" i="17"/>
  <c r="K165" i="17"/>
  <c r="K163" i="17"/>
  <c r="K161" i="17"/>
  <c r="K159" i="17"/>
  <c r="K157" i="17"/>
  <c r="K155" i="17"/>
  <c r="K153" i="17"/>
  <c r="K151" i="17"/>
  <c r="K149" i="17"/>
  <c r="K147" i="17"/>
  <c r="K145" i="17"/>
  <c r="K143" i="17"/>
  <c r="K141" i="17"/>
  <c r="K139" i="17"/>
  <c r="K137" i="17"/>
  <c r="K135" i="17"/>
  <c r="K133" i="17"/>
  <c r="K131" i="17"/>
  <c r="K129" i="17"/>
  <c r="K127" i="17"/>
  <c r="K125" i="17"/>
  <c r="K123" i="17"/>
  <c r="K121" i="17"/>
  <c r="K119" i="17"/>
  <c r="K117" i="17"/>
  <c r="K115" i="17"/>
  <c r="K113" i="17"/>
  <c r="K111" i="17"/>
  <c r="K109" i="17"/>
  <c r="K107" i="17"/>
  <c r="K105" i="17"/>
  <c r="K103" i="17"/>
  <c r="K101" i="17"/>
  <c r="K99" i="17"/>
  <c r="K97" i="17"/>
  <c r="K95" i="17"/>
  <c r="K93" i="17"/>
  <c r="K91" i="17"/>
  <c r="K89" i="17"/>
  <c r="K87" i="17"/>
  <c r="K85" i="17"/>
  <c r="K83" i="17"/>
  <c r="K81" i="17"/>
  <c r="K79" i="17"/>
  <c r="K77" i="17"/>
  <c r="K75" i="17"/>
  <c r="K73" i="17"/>
  <c r="K71" i="17"/>
  <c r="K69" i="17"/>
  <c r="K67" i="17"/>
  <c r="K65" i="17"/>
  <c r="K63" i="17"/>
  <c r="K61" i="17"/>
  <c r="K59" i="17"/>
  <c r="K57" i="17"/>
  <c r="K55" i="17"/>
  <c r="K53" i="17"/>
  <c r="K51" i="17"/>
  <c r="K49" i="17"/>
  <c r="K47" i="17"/>
  <c r="K45" i="17"/>
  <c r="K43" i="17"/>
  <c r="K41" i="17"/>
  <c r="K39" i="17"/>
  <c r="K37" i="17"/>
  <c r="K35" i="17"/>
  <c r="K33" i="17"/>
  <c r="K31" i="17"/>
  <c r="K29" i="17"/>
  <c r="K27" i="17"/>
  <c r="K25" i="17"/>
  <c r="K23" i="17"/>
  <c r="K21" i="17"/>
  <c r="K19" i="17"/>
  <c r="K17" i="17"/>
  <c r="K15" i="17"/>
  <c r="K12" i="17"/>
  <c r="K10" i="17"/>
  <c r="K8" i="17"/>
  <c r="K6" i="17"/>
  <c r="L4" i="17"/>
  <c r="L199" i="17"/>
  <c r="L197" i="17"/>
  <c r="L195" i="17"/>
  <c r="L193" i="17"/>
  <c r="L191" i="17"/>
  <c r="L189" i="17"/>
  <c r="L187" i="17"/>
  <c r="L185" i="17"/>
  <c r="L183" i="17"/>
  <c r="L181" i="17"/>
  <c r="L179" i="17"/>
  <c r="L177" i="17"/>
  <c r="L175" i="17"/>
  <c r="L173" i="17"/>
  <c r="L171" i="17"/>
  <c r="L169" i="17"/>
  <c r="L167" i="17"/>
  <c r="L165" i="17"/>
  <c r="L163" i="17"/>
  <c r="L161" i="17"/>
  <c r="L159" i="17"/>
  <c r="L157" i="17"/>
  <c r="L155" i="17"/>
  <c r="L153" i="17"/>
  <c r="L151" i="17"/>
  <c r="L149" i="17"/>
  <c r="L147" i="17"/>
  <c r="L145" i="17"/>
  <c r="L143" i="17"/>
  <c r="L141" i="17"/>
  <c r="L139" i="17"/>
  <c r="L137" i="17"/>
  <c r="L135" i="17"/>
  <c r="L133" i="17"/>
  <c r="L131" i="17"/>
  <c r="L129" i="17"/>
  <c r="L127" i="17"/>
  <c r="L125" i="17"/>
  <c r="L123" i="17"/>
  <c r="L121" i="17"/>
  <c r="L119" i="17"/>
  <c r="L117" i="17"/>
  <c r="L115" i="17"/>
  <c r="L113" i="17"/>
  <c r="L111" i="17"/>
  <c r="L109" i="17"/>
  <c r="L107" i="17"/>
  <c r="L105" i="17"/>
  <c r="L103" i="17"/>
  <c r="L101" i="17"/>
  <c r="L99" i="17"/>
  <c r="L97" i="17"/>
  <c r="L95" i="17"/>
  <c r="L93" i="17"/>
  <c r="L91" i="17"/>
  <c r="L89" i="17"/>
  <c r="L87" i="17"/>
  <c r="L85" i="17"/>
  <c r="L83" i="17"/>
  <c r="L81" i="17"/>
  <c r="L79" i="17"/>
  <c r="L77" i="17"/>
  <c r="L75" i="17"/>
  <c r="L73" i="17"/>
  <c r="L71" i="17"/>
  <c r="L69" i="17"/>
  <c r="L67" i="17"/>
  <c r="L65" i="17"/>
  <c r="L63" i="17"/>
  <c r="L61" i="17"/>
  <c r="L59" i="17"/>
  <c r="L57" i="17"/>
  <c r="L55" i="17"/>
  <c r="L53" i="17"/>
  <c r="L51" i="17"/>
  <c r="L49" i="17"/>
  <c r="L47" i="17"/>
  <c r="L45" i="17"/>
  <c r="L43" i="17"/>
  <c r="L41" i="17"/>
  <c r="L39" i="17"/>
  <c r="L37" i="17"/>
  <c r="L35" i="17"/>
  <c r="L33" i="17"/>
  <c r="L31" i="17"/>
  <c r="L29" i="17"/>
  <c r="L27" i="17"/>
  <c r="L25" i="17"/>
  <c r="L23" i="17"/>
  <c r="L21" i="17"/>
  <c r="L19" i="17"/>
  <c r="L17" i="17"/>
  <c r="L15" i="17"/>
  <c r="L12" i="17"/>
  <c r="L10" i="17"/>
  <c r="L8" i="17"/>
  <c r="L6" i="17"/>
  <c r="M200" i="17"/>
  <c r="M198" i="17"/>
  <c r="M196" i="17"/>
  <c r="M194" i="17"/>
  <c r="M192" i="17"/>
  <c r="M190" i="17"/>
  <c r="M188" i="17"/>
  <c r="M186" i="17"/>
  <c r="M184" i="17"/>
  <c r="M182" i="17"/>
  <c r="M180" i="17"/>
  <c r="M178" i="17"/>
  <c r="M176" i="17"/>
  <c r="M174" i="17"/>
  <c r="M172" i="17"/>
  <c r="M170" i="17"/>
  <c r="M168" i="17"/>
  <c r="M166" i="17"/>
  <c r="M164" i="17"/>
  <c r="M162" i="17"/>
  <c r="M160" i="17"/>
  <c r="M158" i="17"/>
  <c r="M156" i="17"/>
  <c r="M154" i="17"/>
  <c r="M152" i="17"/>
  <c r="M150" i="17"/>
  <c r="M148" i="17"/>
  <c r="M146" i="17"/>
  <c r="M144" i="17"/>
  <c r="M142" i="17"/>
  <c r="M140" i="17"/>
  <c r="M138" i="17"/>
  <c r="M136" i="17"/>
  <c r="M134" i="17"/>
  <c r="M132" i="17"/>
  <c r="M130" i="17"/>
  <c r="M128" i="17"/>
  <c r="M126" i="17"/>
  <c r="M124" i="17"/>
  <c r="M122" i="17"/>
  <c r="M120" i="17"/>
  <c r="M118" i="17"/>
  <c r="M116" i="17"/>
  <c r="M114" i="17"/>
  <c r="M112" i="17"/>
  <c r="M110" i="17"/>
  <c r="M108" i="17"/>
  <c r="M106" i="17"/>
  <c r="M104" i="17"/>
  <c r="M102" i="17"/>
  <c r="M100" i="17"/>
  <c r="M98" i="17"/>
  <c r="M96" i="17"/>
  <c r="M94" i="17"/>
  <c r="M92" i="17"/>
  <c r="M90" i="17"/>
  <c r="M88" i="17"/>
  <c r="M86" i="17"/>
  <c r="M84" i="17"/>
  <c r="M82" i="17"/>
  <c r="M80" i="17"/>
  <c r="M78" i="17"/>
  <c r="M76" i="17"/>
  <c r="M74" i="17"/>
  <c r="M72" i="17"/>
  <c r="M70" i="17"/>
  <c r="M68" i="17"/>
  <c r="M66" i="17"/>
  <c r="M64" i="17"/>
  <c r="M62" i="17"/>
  <c r="M60" i="17"/>
  <c r="M58" i="17"/>
  <c r="M56" i="17"/>
  <c r="M54" i="17"/>
  <c r="M52" i="17"/>
  <c r="M50" i="17"/>
  <c r="M48" i="17"/>
  <c r="M46" i="17"/>
  <c r="M44" i="17"/>
  <c r="M42" i="17"/>
  <c r="M40" i="17"/>
  <c r="M38" i="17"/>
  <c r="M36" i="17"/>
  <c r="M34" i="17"/>
  <c r="M32" i="17"/>
  <c r="M30" i="17"/>
  <c r="M28" i="17"/>
  <c r="M26" i="17"/>
  <c r="M24" i="17"/>
  <c r="M22" i="17"/>
  <c r="M20" i="17"/>
  <c r="M18" i="17"/>
  <c r="M16" i="17"/>
  <c r="M14" i="17"/>
  <c r="N200" i="17"/>
  <c r="N198" i="17"/>
  <c r="N196" i="17"/>
  <c r="N194" i="17"/>
  <c r="N192" i="17"/>
  <c r="N190" i="17"/>
  <c r="N188" i="17"/>
  <c r="N186" i="17"/>
  <c r="N184" i="17"/>
  <c r="N182" i="17"/>
  <c r="N180" i="17"/>
  <c r="N178" i="17"/>
  <c r="N176" i="17"/>
  <c r="N174" i="17"/>
  <c r="N172" i="17"/>
  <c r="N170" i="17"/>
  <c r="N168" i="17"/>
  <c r="N166" i="17"/>
  <c r="N164" i="17"/>
  <c r="N162" i="17"/>
  <c r="N160" i="17"/>
  <c r="N158" i="17"/>
  <c r="N156" i="17"/>
  <c r="N154" i="17"/>
  <c r="N152" i="17"/>
  <c r="N150" i="17"/>
  <c r="N148" i="17"/>
  <c r="N146" i="17"/>
  <c r="N144" i="17"/>
  <c r="N142" i="17"/>
  <c r="N140" i="17"/>
  <c r="N138" i="17"/>
  <c r="N136" i="17"/>
  <c r="N134" i="17"/>
  <c r="N132" i="17"/>
  <c r="N130" i="17"/>
  <c r="N128" i="17"/>
  <c r="N126" i="17"/>
  <c r="N124" i="17"/>
  <c r="N122" i="17"/>
  <c r="N120" i="17"/>
  <c r="N118" i="17"/>
  <c r="N116" i="17"/>
  <c r="N114" i="17"/>
  <c r="N112" i="17"/>
  <c r="N110" i="17"/>
  <c r="N108" i="17"/>
  <c r="N106" i="17"/>
  <c r="N104" i="17"/>
  <c r="N102" i="17"/>
  <c r="N100" i="17"/>
  <c r="N98" i="17"/>
  <c r="N96" i="17"/>
  <c r="N94" i="17"/>
  <c r="N92" i="17"/>
  <c r="N90" i="17"/>
  <c r="N88" i="17"/>
  <c r="N86" i="17"/>
  <c r="N84" i="17"/>
  <c r="N82" i="17"/>
  <c r="N80" i="17"/>
  <c r="N78" i="17"/>
  <c r="N76" i="17"/>
  <c r="N74" i="17"/>
  <c r="N72" i="17"/>
  <c r="N70" i="17"/>
  <c r="N68" i="17"/>
  <c r="N66" i="17"/>
  <c r="N64" i="17"/>
  <c r="N62" i="17"/>
  <c r="N60" i="17"/>
  <c r="N58" i="17"/>
  <c r="N56" i="17"/>
  <c r="N54" i="17"/>
  <c r="N52" i="17"/>
  <c r="N50" i="17"/>
  <c r="N48" i="17"/>
  <c r="N46" i="17"/>
  <c r="N44" i="17"/>
  <c r="N42" i="17"/>
  <c r="N40" i="17"/>
  <c r="N38" i="17"/>
  <c r="N36" i="17"/>
  <c r="N34" i="17"/>
  <c r="N32" i="17"/>
  <c r="N30" i="17"/>
  <c r="N28" i="17"/>
  <c r="N26" i="17"/>
  <c r="N24" i="17"/>
  <c r="N22" i="17"/>
  <c r="N20" i="17"/>
  <c r="N18" i="17"/>
  <c r="N16" i="17"/>
  <c r="N14" i="17"/>
  <c r="N11" i="17"/>
  <c r="N9" i="17"/>
  <c r="N7" i="17"/>
  <c r="N5" i="17"/>
  <c r="O200" i="17"/>
  <c r="O198" i="17"/>
  <c r="O196" i="17"/>
  <c r="O194" i="17"/>
  <c r="O192" i="17"/>
  <c r="O190" i="17"/>
  <c r="O188" i="17"/>
  <c r="O186" i="17"/>
  <c r="O184" i="17"/>
  <c r="O182" i="17"/>
  <c r="O180" i="17"/>
  <c r="O178" i="17"/>
  <c r="O176" i="17"/>
  <c r="O174" i="17"/>
  <c r="O172" i="17"/>
  <c r="O170" i="17"/>
  <c r="O168" i="17"/>
  <c r="O166" i="17"/>
  <c r="O164" i="17"/>
  <c r="O162" i="17"/>
  <c r="O160" i="17"/>
  <c r="O158" i="17"/>
  <c r="O156" i="17"/>
  <c r="O154" i="17"/>
  <c r="O152" i="17"/>
  <c r="O150" i="17"/>
  <c r="O148" i="17"/>
  <c r="O146" i="17"/>
  <c r="O144" i="17"/>
  <c r="O142" i="17"/>
  <c r="O140" i="17"/>
  <c r="O138" i="17"/>
  <c r="O136" i="17"/>
  <c r="O134" i="17"/>
  <c r="O132" i="17"/>
  <c r="O130" i="17"/>
  <c r="O128" i="17"/>
  <c r="O126" i="17"/>
  <c r="O124" i="17"/>
  <c r="O122" i="17"/>
  <c r="O120" i="17"/>
  <c r="O118" i="17"/>
  <c r="O116" i="17"/>
  <c r="O114" i="17"/>
  <c r="O112" i="17"/>
  <c r="O110" i="17"/>
  <c r="O108" i="17"/>
  <c r="O106" i="17"/>
  <c r="O104" i="17"/>
  <c r="O102" i="17"/>
  <c r="O100" i="17"/>
  <c r="O98" i="17"/>
  <c r="O96" i="17"/>
  <c r="O94" i="17"/>
  <c r="O92" i="17"/>
  <c r="O90" i="17"/>
  <c r="O88" i="17"/>
  <c r="O86" i="17"/>
  <c r="O84" i="17"/>
  <c r="O82" i="17"/>
  <c r="O80" i="17"/>
  <c r="O78" i="17"/>
  <c r="O76" i="17"/>
  <c r="O74" i="17"/>
  <c r="O72" i="17"/>
  <c r="O70" i="17"/>
  <c r="O68" i="17"/>
  <c r="O66" i="17"/>
  <c r="O64" i="17"/>
  <c r="O62" i="17"/>
  <c r="O60" i="17"/>
  <c r="O58" i="17"/>
  <c r="O56" i="17"/>
  <c r="O54" i="17"/>
  <c r="O52" i="17"/>
  <c r="O50" i="17"/>
  <c r="O48" i="17"/>
  <c r="O46" i="17"/>
  <c r="O44" i="17"/>
  <c r="O42" i="17"/>
  <c r="O40" i="17"/>
  <c r="O38" i="17"/>
  <c r="O36" i="17"/>
  <c r="O34" i="17"/>
  <c r="O32" i="17"/>
  <c r="O30" i="17"/>
  <c r="O28" i="17"/>
  <c r="O26" i="17"/>
  <c r="O24" i="17"/>
  <c r="O22" i="17"/>
  <c r="O20" i="17"/>
  <c r="O18" i="17"/>
  <c r="O16" i="17"/>
  <c r="O14" i="17"/>
  <c r="O11" i="17"/>
  <c r="O9" i="17"/>
  <c r="O7" i="17"/>
  <c r="O5" i="17"/>
  <c r="P199" i="17"/>
  <c r="P197" i="17"/>
  <c r="P195" i="17"/>
  <c r="P193" i="17"/>
  <c r="P191" i="17"/>
  <c r="P189" i="17"/>
  <c r="P187" i="17"/>
  <c r="P185" i="17"/>
  <c r="P183" i="17"/>
  <c r="P181" i="17"/>
  <c r="P179" i="17"/>
  <c r="P177" i="17"/>
  <c r="P175" i="17"/>
  <c r="P173" i="17"/>
  <c r="P171" i="17"/>
  <c r="P169" i="17"/>
  <c r="P167" i="17"/>
  <c r="P165" i="17"/>
  <c r="P163" i="17"/>
  <c r="P161" i="17"/>
  <c r="P159" i="17"/>
  <c r="P157" i="17"/>
  <c r="P155" i="17"/>
  <c r="P153" i="17"/>
  <c r="P151" i="17"/>
  <c r="P149" i="17"/>
  <c r="P147" i="17"/>
  <c r="P145" i="17"/>
  <c r="P143" i="17"/>
  <c r="P141" i="17"/>
  <c r="P139" i="17"/>
  <c r="P137" i="17"/>
  <c r="P135" i="17"/>
  <c r="P133" i="17"/>
  <c r="P131" i="17"/>
  <c r="P129" i="17"/>
  <c r="P127" i="17"/>
  <c r="P125" i="17"/>
  <c r="P123" i="17"/>
  <c r="P121" i="17"/>
  <c r="P119" i="17"/>
  <c r="P117" i="17"/>
  <c r="P115" i="17"/>
  <c r="P113" i="17"/>
  <c r="P111" i="17"/>
  <c r="P109" i="17"/>
  <c r="P107" i="17"/>
  <c r="P105" i="17"/>
  <c r="P103" i="17"/>
  <c r="P101" i="17"/>
  <c r="P99" i="17"/>
  <c r="P97" i="17"/>
  <c r="P95" i="17"/>
  <c r="P93" i="17"/>
  <c r="P91" i="17"/>
  <c r="P89" i="17"/>
  <c r="P87" i="17"/>
  <c r="P85" i="17"/>
  <c r="P83" i="17"/>
  <c r="P81" i="17"/>
  <c r="P79" i="17"/>
  <c r="P77" i="17"/>
  <c r="P75" i="17"/>
  <c r="P73" i="17"/>
  <c r="P71" i="17"/>
  <c r="P69" i="17"/>
  <c r="P67" i="17"/>
  <c r="P65" i="17"/>
  <c r="P63" i="17"/>
  <c r="P61" i="17"/>
  <c r="P59" i="17"/>
  <c r="P57" i="17"/>
  <c r="P55" i="17"/>
  <c r="P53" i="17"/>
  <c r="P51" i="17"/>
  <c r="P49" i="17"/>
  <c r="P47" i="17"/>
  <c r="P45" i="17"/>
  <c r="P43" i="17"/>
  <c r="P41" i="17"/>
  <c r="P39" i="17"/>
  <c r="P37" i="17"/>
  <c r="P35" i="17"/>
  <c r="P33" i="17"/>
  <c r="P31" i="17"/>
  <c r="P29" i="17"/>
  <c r="P27" i="17"/>
  <c r="P25" i="17"/>
  <c r="P23" i="17"/>
  <c r="P21" i="17"/>
  <c r="P19" i="17"/>
  <c r="P17" i="17"/>
  <c r="P15" i="17"/>
  <c r="Q4" i="17"/>
  <c r="Q199" i="17"/>
  <c r="Q197" i="17"/>
  <c r="Q195" i="17"/>
  <c r="Q193" i="17"/>
  <c r="Q191" i="17"/>
  <c r="Q189" i="17"/>
  <c r="Q187" i="17"/>
  <c r="Q185" i="17"/>
  <c r="Q183" i="17"/>
  <c r="Q181" i="17"/>
  <c r="Q179" i="17"/>
  <c r="Q177" i="17"/>
  <c r="Q175" i="17"/>
  <c r="Q173" i="17"/>
  <c r="Q171" i="17"/>
  <c r="Q169" i="17"/>
  <c r="Q167" i="17"/>
  <c r="Q165" i="17"/>
  <c r="Q163" i="17"/>
  <c r="Q161" i="17"/>
  <c r="Q159" i="17"/>
  <c r="Q157" i="17"/>
  <c r="Q155" i="17"/>
  <c r="Q153" i="17"/>
  <c r="Q151" i="17"/>
  <c r="Q149" i="17"/>
  <c r="Q147" i="17"/>
  <c r="Q145" i="17"/>
  <c r="Q143" i="17"/>
  <c r="Q141" i="17"/>
  <c r="Q139" i="17"/>
  <c r="Q137" i="17"/>
  <c r="Q135" i="17"/>
  <c r="Q133" i="17"/>
  <c r="Q131" i="17"/>
  <c r="Q129" i="17"/>
  <c r="Q127" i="17"/>
  <c r="Q125" i="17"/>
  <c r="Q123" i="17"/>
  <c r="Q121" i="17"/>
  <c r="Q119" i="17"/>
  <c r="Q117" i="17"/>
  <c r="Q115" i="17"/>
  <c r="Q113" i="17"/>
  <c r="Q111" i="17"/>
  <c r="Q109" i="17"/>
  <c r="Q107" i="17"/>
  <c r="Q105" i="17"/>
  <c r="Q103" i="17"/>
  <c r="Q101" i="17"/>
  <c r="Q99" i="17"/>
  <c r="Q97" i="17"/>
  <c r="Q95" i="17"/>
  <c r="Q93" i="17"/>
  <c r="Q91" i="17"/>
  <c r="Q89" i="17"/>
  <c r="Q87" i="17"/>
  <c r="Q85" i="17"/>
  <c r="Q83" i="17"/>
  <c r="Q81" i="17"/>
  <c r="Q79" i="17"/>
  <c r="Q77" i="17"/>
  <c r="Q75" i="17"/>
  <c r="Q73" i="17"/>
  <c r="Q71" i="17"/>
  <c r="Q69" i="17"/>
  <c r="Q67" i="17"/>
  <c r="Q65" i="17"/>
  <c r="Q63" i="17"/>
  <c r="Q61" i="17"/>
  <c r="Q59" i="17"/>
  <c r="Q57" i="17"/>
  <c r="Q55" i="17"/>
  <c r="Q53" i="17"/>
  <c r="Q51" i="17"/>
  <c r="Q49" i="17"/>
  <c r="Q47" i="17"/>
  <c r="Q45" i="17"/>
  <c r="Q43" i="17"/>
  <c r="Q41" i="17"/>
  <c r="Q39" i="17"/>
  <c r="Q37" i="17"/>
  <c r="Q35" i="17"/>
  <c r="Q33" i="17"/>
  <c r="Q31" i="17"/>
  <c r="Q29" i="17"/>
  <c r="Q27" i="17"/>
  <c r="Q25" i="17"/>
  <c r="Q23" i="17"/>
  <c r="Q21" i="17"/>
  <c r="Q19" i="17"/>
  <c r="Q17" i="17"/>
  <c r="Q15" i="17"/>
  <c r="Q12" i="17"/>
  <c r="Q10" i="17"/>
  <c r="Q8" i="17"/>
  <c r="Q6" i="17"/>
  <c r="R4" i="17"/>
  <c r="R199" i="17"/>
  <c r="R197" i="17"/>
  <c r="R195" i="17"/>
  <c r="R193" i="17"/>
  <c r="R191" i="17"/>
  <c r="R189" i="17"/>
  <c r="R187" i="17"/>
  <c r="R185" i="17"/>
  <c r="R183" i="17"/>
  <c r="R181" i="17"/>
  <c r="R179" i="17"/>
  <c r="R177" i="17"/>
  <c r="R175" i="17"/>
  <c r="R173" i="17"/>
  <c r="R171" i="17"/>
  <c r="R169" i="17"/>
  <c r="R167" i="17"/>
  <c r="R165" i="17"/>
  <c r="R163" i="17"/>
  <c r="R161" i="17"/>
  <c r="R159" i="17"/>
  <c r="R157" i="17"/>
  <c r="R155" i="17"/>
  <c r="R153" i="17"/>
  <c r="R151" i="17"/>
  <c r="R149" i="17"/>
  <c r="R147" i="17"/>
  <c r="R145" i="17"/>
  <c r="R143" i="17"/>
  <c r="R141" i="17"/>
  <c r="R139" i="17"/>
  <c r="R137" i="17"/>
  <c r="R135" i="17"/>
  <c r="R133" i="17"/>
  <c r="R131" i="17"/>
  <c r="R129" i="17"/>
  <c r="R127" i="17"/>
  <c r="R125" i="17"/>
  <c r="R123" i="17"/>
  <c r="R121" i="17"/>
  <c r="R119" i="17"/>
  <c r="R117" i="17"/>
  <c r="R115" i="17"/>
  <c r="R113" i="17"/>
  <c r="R111" i="17"/>
  <c r="R109" i="17"/>
  <c r="R107" i="17"/>
  <c r="R105" i="17"/>
  <c r="R103" i="17"/>
  <c r="R101" i="17"/>
  <c r="R99" i="17"/>
  <c r="R97" i="17"/>
  <c r="R95" i="17"/>
  <c r="R93" i="17"/>
  <c r="R91" i="17"/>
  <c r="R89" i="17"/>
  <c r="R87" i="17"/>
  <c r="R85" i="17"/>
  <c r="R83" i="17"/>
  <c r="R81" i="17"/>
  <c r="R79" i="17"/>
  <c r="R77" i="17"/>
  <c r="R75" i="17"/>
  <c r="R73" i="17"/>
  <c r="R71" i="17"/>
  <c r="R69" i="17"/>
  <c r="R67" i="17"/>
  <c r="R65" i="17"/>
  <c r="R63" i="17"/>
  <c r="R61" i="17"/>
  <c r="R59" i="17"/>
  <c r="R57" i="17"/>
  <c r="R55" i="17"/>
  <c r="R53" i="17"/>
  <c r="R51" i="17"/>
  <c r="R49" i="17"/>
  <c r="R47" i="17"/>
  <c r="R45" i="17"/>
  <c r="R43" i="17"/>
  <c r="R41" i="17"/>
  <c r="R39" i="17"/>
  <c r="R37" i="17"/>
  <c r="R35" i="17"/>
  <c r="R33" i="17"/>
  <c r="R31" i="17"/>
  <c r="R29" i="17"/>
  <c r="R27" i="17"/>
  <c r="R25" i="17"/>
  <c r="R23" i="17"/>
  <c r="R21" i="17"/>
  <c r="R19" i="17"/>
  <c r="R17" i="17"/>
  <c r="R15" i="17"/>
  <c r="R12" i="17"/>
  <c r="R10" i="17"/>
  <c r="R8" i="17"/>
  <c r="R6" i="17"/>
  <c r="S200" i="17"/>
  <c r="S198" i="17"/>
  <c r="S196" i="17"/>
  <c r="S194" i="17"/>
  <c r="S192" i="17"/>
  <c r="S190" i="17"/>
  <c r="S188" i="17"/>
  <c r="S186" i="17"/>
  <c r="S184" i="17"/>
  <c r="S182" i="17"/>
  <c r="S180" i="17"/>
  <c r="S178" i="17"/>
  <c r="S176" i="17"/>
  <c r="S174" i="17"/>
  <c r="S172" i="17"/>
  <c r="S170" i="17"/>
  <c r="S168" i="17"/>
  <c r="S166" i="17"/>
  <c r="S164" i="17"/>
  <c r="S162" i="17"/>
  <c r="S160" i="17"/>
  <c r="S158" i="17"/>
  <c r="S156" i="17"/>
  <c r="S154" i="17"/>
  <c r="S152" i="17"/>
  <c r="S150" i="17"/>
  <c r="S148" i="17"/>
  <c r="S146" i="17"/>
  <c r="S144" i="17"/>
  <c r="S142" i="17"/>
  <c r="S140" i="17"/>
  <c r="S138" i="17"/>
  <c r="S136" i="17"/>
  <c r="S134" i="17"/>
  <c r="S132" i="17"/>
  <c r="S130" i="17"/>
  <c r="S128" i="17"/>
  <c r="S126" i="17"/>
  <c r="S124" i="17"/>
  <c r="S122" i="17"/>
  <c r="S120" i="17"/>
  <c r="S118" i="17"/>
  <c r="S116" i="17"/>
  <c r="S114" i="17"/>
  <c r="S112" i="17"/>
  <c r="S110" i="17"/>
  <c r="S108" i="17"/>
  <c r="S106" i="17"/>
  <c r="S104" i="17"/>
  <c r="S102" i="17"/>
  <c r="S100" i="17"/>
  <c r="S98" i="17"/>
  <c r="S96" i="17"/>
  <c r="S94" i="17"/>
  <c r="S92" i="17"/>
  <c r="S90" i="17"/>
  <c r="S88" i="17"/>
  <c r="S86" i="17"/>
  <c r="S84" i="17"/>
  <c r="S82" i="17"/>
  <c r="S80" i="17"/>
  <c r="S78" i="17"/>
  <c r="S76" i="17"/>
  <c r="S74" i="17"/>
  <c r="S72" i="17"/>
  <c r="S70" i="17"/>
  <c r="S68" i="17"/>
  <c r="S66" i="17"/>
  <c r="S64" i="17"/>
  <c r="S62" i="17"/>
  <c r="S60" i="17"/>
  <c r="S58" i="17"/>
  <c r="S56" i="17"/>
  <c r="S54" i="17"/>
  <c r="S52" i="17"/>
  <c r="S50" i="17"/>
  <c r="S48" i="17"/>
  <c r="S46" i="17"/>
  <c r="S44" i="17"/>
  <c r="S42" i="17"/>
  <c r="S40" i="17"/>
  <c r="S38" i="17"/>
  <c r="S36" i="17"/>
  <c r="S34" i="17"/>
  <c r="S32" i="17"/>
  <c r="S30" i="17"/>
  <c r="S28" i="17"/>
  <c r="S26" i="17"/>
  <c r="S24" i="17"/>
  <c r="S22" i="17"/>
  <c r="S20" i="17"/>
  <c r="S18" i="17"/>
  <c r="S16" i="17"/>
  <c r="S14" i="17"/>
  <c r="T200" i="17"/>
  <c r="T198" i="17"/>
  <c r="T196" i="17"/>
  <c r="T194" i="17"/>
  <c r="T192" i="17"/>
  <c r="T190" i="17"/>
  <c r="T188" i="17"/>
  <c r="T186" i="17"/>
  <c r="T184" i="17"/>
  <c r="T182" i="17"/>
  <c r="T180" i="17"/>
  <c r="T178" i="17"/>
  <c r="T176" i="17"/>
  <c r="T174" i="17"/>
  <c r="T172" i="17"/>
  <c r="T170" i="17"/>
  <c r="T168" i="17"/>
  <c r="T166" i="17"/>
  <c r="T164" i="17"/>
  <c r="T162" i="17"/>
  <c r="T160" i="17"/>
  <c r="T158" i="17"/>
  <c r="T156" i="17"/>
  <c r="T154" i="17"/>
  <c r="T152" i="17"/>
  <c r="T150" i="17"/>
  <c r="T148" i="17"/>
  <c r="T146" i="17"/>
  <c r="T144" i="17"/>
  <c r="T142" i="17"/>
  <c r="T140" i="17"/>
  <c r="T138" i="17"/>
  <c r="T136" i="17"/>
  <c r="T134" i="17"/>
  <c r="T132" i="17"/>
  <c r="T130" i="17"/>
  <c r="T128" i="17"/>
  <c r="T126" i="17"/>
  <c r="T124" i="17"/>
  <c r="T122" i="17"/>
  <c r="T120" i="17"/>
  <c r="T118" i="17"/>
  <c r="T116" i="17"/>
  <c r="T114" i="17"/>
  <c r="T112" i="17"/>
  <c r="T110" i="17"/>
  <c r="T108" i="17"/>
  <c r="T106" i="17"/>
  <c r="T104" i="17"/>
  <c r="T102" i="17"/>
  <c r="T100" i="17"/>
  <c r="T98" i="17"/>
  <c r="T96" i="17"/>
  <c r="T94" i="17"/>
  <c r="T92" i="17"/>
  <c r="T90" i="17"/>
  <c r="T88" i="17"/>
  <c r="T86" i="17"/>
  <c r="T84" i="17"/>
  <c r="T82" i="17"/>
  <c r="T80" i="17"/>
  <c r="T78" i="17"/>
  <c r="T76" i="17"/>
  <c r="T74" i="17"/>
  <c r="T72" i="17"/>
  <c r="T70" i="17"/>
  <c r="T68" i="17"/>
  <c r="T66" i="17"/>
  <c r="T64" i="17"/>
  <c r="T62" i="17"/>
  <c r="T60" i="17"/>
  <c r="T58" i="17"/>
  <c r="T56" i="17"/>
  <c r="T54" i="17"/>
  <c r="T52" i="17"/>
  <c r="T50" i="17"/>
  <c r="T48" i="17"/>
  <c r="T46" i="17"/>
  <c r="T44" i="17"/>
  <c r="T42" i="17"/>
  <c r="T40" i="17"/>
  <c r="T38" i="17"/>
  <c r="T36" i="17"/>
  <c r="T34" i="17"/>
  <c r="T32" i="17"/>
  <c r="T30" i="17"/>
  <c r="T28" i="17"/>
  <c r="T26" i="17"/>
  <c r="T24" i="17"/>
  <c r="T22" i="17"/>
  <c r="T20" i="17"/>
  <c r="T18" i="17"/>
  <c r="T16" i="17"/>
  <c r="T14" i="17"/>
  <c r="T11" i="17"/>
  <c r="T9" i="17"/>
  <c r="T7" i="17"/>
  <c r="T5" i="17"/>
  <c r="U200" i="17"/>
  <c r="U198" i="17"/>
  <c r="U196" i="17"/>
  <c r="U194" i="17"/>
  <c r="U192" i="17"/>
  <c r="U190" i="17"/>
  <c r="U188" i="17"/>
  <c r="U186" i="17"/>
  <c r="U184" i="17"/>
  <c r="U182" i="17"/>
  <c r="U180" i="17"/>
  <c r="U178" i="17"/>
  <c r="U176" i="17"/>
  <c r="U174" i="17"/>
  <c r="U172" i="17"/>
  <c r="U170" i="17"/>
  <c r="U168" i="17"/>
  <c r="U166" i="17"/>
  <c r="U164" i="17"/>
  <c r="U162" i="17"/>
  <c r="U160" i="17"/>
  <c r="U158" i="17"/>
  <c r="U156" i="17"/>
  <c r="U154" i="17"/>
  <c r="U152" i="17"/>
  <c r="U150" i="17"/>
  <c r="U148" i="17"/>
  <c r="U146" i="17"/>
  <c r="U144" i="17"/>
  <c r="U142" i="17"/>
  <c r="U140" i="17"/>
  <c r="U138" i="17"/>
  <c r="U136" i="17"/>
  <c r="U134" i="17"/>
  <c r="U132" i="17"/>
  <c r="U130" i="17"/>
  <c r="U128" i="17"/>
  <c r="U126" i="17"/>
  <c r="U124" i="17"/>
  <c r="U122" i="17"/>
  <c r="U120" i="17"/>
  <c r="U118" i="17"/>
  <c r="U116" i="17"/>
  <c r="U114" i="17"/>
  <c r="U112" i="17"/>
  <c r="U110" i="17"/>
  <c r="U108" i="17"/>
  <c r="U106" i="17"/>
  <c r="U104" i="17"/>
  <c r="U102" i="17"/>
  <c r="U100" i="17"/>
  <c r="U98" i="17"/>
  <c r="U96" i="17"/>
  <c r="U94" i="17"/>
  <c r="U92" i="17"/>
  <c r="U90" i="17"/>
  <c r="U88" i="17"/>
  <c r="U86" i="17"/>
  <c r="U84" i="17"/>
  <c r="U82" i="17"/>
  <c r="U80" i="17"/>
  <c r="U78" i="17"/>
  <c r="U76" i="17"/>
  <c r="U74" i="17"/>
  <c r="U72" i="17"/>
  <c r="U70" i="17"/>
  <c r="U68" i="17"/>
  <c r="U66" i="17"/>
  <c r="U64" i="17"/>
  <c r="U62" i="17"/>
  <c r="U60" i="17"/>
  <c r="U58" i="17"/>
  <c r="U56" i="17"/>
  <c r="U54" i="17"/>
  <c r="U52" i="17"/>
  <c r="U50" i="17"/>
  <c r="U48" i="17"/>
  <c r="U46" i="17"/>
  <c r="U44" i="17"/>
  <c r="U42" i="17"/>
  <c r="U40" i="17"/>
  <c r="U38" i="17"/>
  <c r="U36" i="17"/>
  <c r="U34" i="17"/>
  <c r="U32" i="17"/>
  <c r="U30" i="17"/>
  <c r="U28" i="17"/>
  <c r="U26" i="17"/>
  <c r="U24" i="17"/>
  <c r="U22" i="17"/>
  <c r="U20" i="17"/>
  <c r="U18" i="17"/>
  <c r="U16" i="17"/>
  <c r="U14" i="17"/>
  <c r="U11" i="17"/>
  <c r="U9" i="17"/>
  <c r="U7" i="17"/>
  <c r="U5" i="17"/>
  <c r="V199" i="17"/>
  <c r="V197" i="17"/>
  <c r="V195" i="17"/>
  <c r="V193" i="17"/>
  <c r="V191" i="17"/>
  <c r="V189" i="17"/>
  <c r="V187" i="17"/>
  <c r="V185" i="17"/>
  <c r="V183" i="17"/>
  <c r="V181" i="17"/>
  <c r="V179" i="17"/>
  <c r="V177" i="17"/>
  <c r="V175" i="17"/>
  <c r="V173" i="17"/>
  <c r="V171" i="17"/>
  <c r="V169" i="17"/>
  <c r="V167" i="17"/>
  <c r="V165" i="17"/>
  <c r="V163" i="17"/>
  <c r="V161" i="17"/>
  <c r="V159" i="17"/>
  <c r="V157" i="17"/>
  <c r="V155" i="17"/>
  <c r="V153" i="17"/>
  <c r="V151" i="17"/>
  <c r="V149" i="17"/>
  <c r="V147" i="17"/>
  <c r="V145" i="17"/>
  <c r="V143" i="17"/>
  <c r="V141" i="17"/>
  <c r="V139" i="17"/>
  <c r="V137" i="17"/>
  <c r="V135" i="17"/>
  <c r="V133" i="17"/>
  <c r="V131" i="17"/>
  <c r="V129" i="17"/>
  <c r="V127" i="17"/>
  <c r="V125" i="17"/>
  <c r="V123" i="17"/>
  <c r="V121" i="17"/>
  <c r="V119" i="17"/>
  <c r="V117" i="17"/>
  <c r="V115" i="17"/>
  <c r="V113" i="17"/>
  <c r="V111" i="17"/>
  <c r="V109" i="17"/>
  <c r="V107" i="17"/>
  <c r="V105" i="17"/>
  <c r="V103" i="17"/>
  <c r="V101" i="17"/>
  <c r="V99" i="17"/>
  <c r="V97" i="17"/>
  <c r="V95" i="17"/>
  <c r="V93" i="17"/>
  <c r="V91" i="17"/>
  <c r="V89" i="17"/>
  <c r="V87" i="17"/>
  <c r="V85" i="17"/>
  <c r="V83" i="17"/>
  <c r="V81" i="17"/>
  <c r="V79" i="17"/>
  <c r="V77" i="17"/>
  <c r="V75" i="17"/>
  <c r="V73" i="17"/>
  <c r="V71" i="17"/>
  <c r="V69" i="17"/>
  <c r="V67" i="17"/>
  <c r="V65" i="17"/>
  <c r="V63" i="17"/>
  <c r="V61" i="17"/>
  <c r="V59" i="17"/>
  <c r="V57" i="17"/>
  <c r="V55" i="17"/>
  <c r="V53" i="17"/>
  <c r="V51" i="17"/>
  <c r="V49" i="17"/>
  <c r="V47" i="17"/>
  <c r="V45" i="17"/>
  <c r="V43" i="17"/>
  <c r="V41" i="17"/>
  <c r="V39" i="17"/>
  <c r="V37" i="17"/>
  <c r="V35" i="17"/>
  <c r="V33" i="17"/>
  <c r="V31" i="17"/>
  <c r="V29" i="17"/>
  <c r="V27" i="17"/>
  <c r="V25" i="17"/>
  <c r="V23" i="17"/>
  <c r="V21" i="17"/>
  <c r="V19" i="17"/>
  <c r="V17" i="17"/>
  <c r="V15" i="17"/>
  <c r="W4" i="17"/>
  <c r="W199" i="17"/>
  <c r="W197" i="17"/>
  <c r="W195" i="17"/>
  <c r="W193" i="17"/>
  <c r="W191" i="17"/>
  <c r="W189" i="17"/>
  <c r="W187" i="17"/>
  <c r="W185" i="17"/>
  <c r="W183" i="17"/>
  <c r="W181" i="17"/>
  <c r="W179" i="17"/>
  <c r="W177" i="17"/>
  <c r="W175" i="17"/>
  <c r="W173" i="17"/>
  <c r="W171" i="17"/>
  <c r="W169" i="17"/>
  <c r="W167" i="17"/>
  <c r="W165" i="17"/>
  <c r="W163" i="17"/>
  <c r="W161" i="17"/>
  <c r="W159" i="17"/>
  <c r="W157" i="17"/>
  <c r="W155" i="17"/>
  <c r="W153" i="17"/>
  <c r="W151" i="17"/>
  <c r="W149" i="17"/>
  <c r="W147" i="17"/>
  <c r="W145" i="17"/>
  <c r="W143" i="17"/>
  <c r="W141" i="17"/>
  <c r="W139" i="17"/>
  <c r="W137" i="17"/>
  <c r="W135" i="17"/>
  <c r="W133" i="17"/>
  <c r="W131" i="17"/>
  <c r="W129" i="17"/>
  <c r="W127" i="17"/>
  <c r="W125" i="17"/>
  <c r="W123" i="17"/>
  <c r="W121" i="17"/>
  <c r="W119" i="17"/>
  <c r="W117" i="17"/>
  <c r="W115" i="17"/>
  <c r="W113" i="17"/>
  <c r="W111" i="17"/>
  <c r="W109" i="17"/>
  <c r="W107" i="17"/>
  <c r="W105" i="17"/>
  <c r="W103" i="17"/>
  <c r="W101" i="17"/>
  <c r="W99" i="17"/>
  <c r="W97" i="17"/>
  <c r="W95" i="17"/>
  <c r="W93" i="17"/>
  <c r="W91" i="17"/>
  <c r="W89" i="17"/>
  <c r="W87" i="17"/>
  <c r="W85" i="17"/>
  <c r="W83" i="17"/>
  <c r="W81" i="17"/>
  <c r="W79" i="17"/>
  <c r="W77" i="17"/>
  <c r="W75" i="17"/>
  <c r="W73" i="17"/>
  <c r="W71" i="17"/>
  <c r="W69" i="17"/>
  <c r="W67" i="17"/>
  <c r="W65" i="17"/>
  <c r="W63" i="17"/>
  <c r="W61" i="17"/>
  <c r="W59" i="17"/>
  <c r="W57" i="17"/>
  <c r="W55" i="17"/>
  <c r="W53" i="17"/>
  <c r="W51" i="17"/>
  <c r="W49" i="17"/>
  <c r="W47" i="17"/>
  <c r="W45" i="17"/>
  <c r="W43" i="17"/>
  <c r="W41" i="17"/>
  <c r="W39" i="17"/>
  <c r="W37" i="17"/>
  <c r="W35" i="17"/>
  <c r="W33" i="17"/>
  <c r="W31" i="17"/>
  <c r="W29" i="17"/>
  <c r="W27" i="17"/>
  <c r="W25" i="17"/>
  <c r="W23" i="17"/>
  <c r="W21" i="17"/>
  <c r="W19" i="17"/>
  <c r="W17" i="17"/>
  <c r="W15" i="17"/>
  <c r="W12" i="17"/>
  <c r="W10" i="17"/>
  <c r="W8" i="17"/>
  <c r="W6" i="17"/>
  <c r="X4" i="17"/>
  <c r="X199" i="17"/>
  <c r="X197" i="17"/>
  <c r="X195" i="17"/>
  <c r="X193" i="17"/>
  <c r="X191" i="17"/>
  <c r="X189" i="17"/>
  <c r="X187" i="17"/>
  <c r="X185" i="17"/>
  <c r="X183" i="17"/>
  <c r="X181" i="17"/>
  <c r="X179" i="17"/>
  <c r="X177" i="17"/>
  <c r="X175" i="17"/>
  <c r="X173" i="17"/>
  <c r="X171" i="17"/>
  <c r="X169" i="17"/>
  <c r="X167" i="17"/>
  <c r="X165" i="17"/>
  <c r="X163" i="17"/>
  <c r="X161" i="17"/>
  <c r="X159" i="17"/>
  <c r="X157" i="17"/>
  <c r="X155" i="17"/>
  <c r="X153" i="17"/>
  <c r="X151" i="17"/>
  <c r="X149" i="17"/>
  <c r="X147" i="17"/>
  <c r="X145" i="17"/>
  <c r="X143" i="17"/>
  <c r="X141" i="17"/>
  <c r="X139" i="17"/>
  <c r="X137" i="17"/>
  <c r="X135" i="17"/>
  <c r="X133" i="17"/>
  <c r="X131" i="17"/>
  <c r="X129" i="17"/>
  <c r="X127" i="17"/>
  <c r="X125" i="17"/>
  <c r="X123" i="17"/>
  <c r="X121" i="17"/>
  <c r="X119" i="17"/>
  <c r="X117" i="17"/>
  <c r="X115" i="17"/>
  <c r="X113" i="17"/>
  <c r="X111" i="17"/>
  <c r="X109" i="17"/>
  <c r="X107" i="17"/>
  <c r="X105" i="17"/>
  <c r="X103" i="17"/>
  <c r="X101" i="17"/>
  <c r="X99" i="17"/>
  <c r="X97" i="17"/>
  <c r="X95" i="17"/>
  <c r="X93" i="17"/>
  <c r="X91" i="17"/>
  <c r="X89" i="17"/>
  <c r="X87" i="17"/>
  <c r="X85" i="17"/>
  <c r="X83" i="17"/>
  <c r="X81" i="17"/>
  <c r="X79" i="17"/>
  <c r="X77" i="17"/>
  <c r="X75" i="17"/>
  <c r="X73" i="17"/>
  <c r="X71" i="17"/>
  <c r="X69" i="17"/>
  <c r="X67" i="17"/>
  <c r="X65" i="17"/>
  <c r="X63" i="17"/>
  <c r="X61" i="17"/>
  <c r="X59" i="17"/>
  <c r="X57" i="17"/>
  <c r="X55" i="17"/>
  <c r="X53" i="17"/>
  <c r="X51" i="17"/>
  <c r="X49" i="17"/>
  <c r="X47" i="17"/>
  <c r="X45" i="17"/>
  <c r="X43" i="17"/>
  <c r="X41" i="17"/>
  <c r="X39" i="17"/>
  <c r="X37" i="17"/>
  <c r="X35" i="17"/>
  <c r="X33" i="17"/>
  <c r="X31" i="17"/>
  <c r="X29" i="17"/>
  <c r="X27" i="17"/>
  <c r="X25" i="17"/>
  <c r="X23" i="17"/>
  <c r="X21" i="17"/>
  <c r="X19" i="17"/>
  <c r="X17" i="17"/>
  <c r="X15" i="17"/>
  <c r="X12" i="17"/>
  <c r="X10" i="17"/>
  <c r="X8" i="17"/>
  <c r="X6" i="17"/>
  <c r="Y200" i="17"/>
  <c r="Y198" i="17"/>
  <c r="Y196" i="17"/>
  <c r="Y194" i="17"/>
  <c r="Y192" i="17"/>
  <c r="Y190" i="17"/>
  <c r="Y188" i="17"/>
  <c r="Y186" i="17"/>
  <c r="Y184" i="17"/>
  <c r="Y182" i="17"/>
  <c r="Y180" i="17"/>
  <c r="Y178" i="17"/>
  <c r="Y176" i="17"/>
  <c r="Y174" i="17"/>
  <c r="Y172" i="17"/>
  <c r="Y170" i="17"/>
  <c r="Y168" i="17"/>
  <c r="Y166" i="17"/>
  <c r="Y164" i="17"/>
  <c r="Y162" i="17"/>
  <c r="Y160" i="17"/>
  <c r="Y158" i="17"/>
  <c r="Y156" i="17"/>
  <c r="Y154" i="17"/>
  <c r="Y152" i="17"/>
  <c r="Y150" i="17"/>
  <c r="Y148" i="17"/>
  <c r="Y146" i="17"/>
  <c r="Y144" i="17"/>
  <c r="Y142" i="17"/>
  <c r="Y140" i="17"/>
  <c r="Y138" i="17"/>
  <c r="Y136" i="17"/>
  <c r="Y134" i="17"/>
  <c r="Y132" i="17"/>
  <c r="Y130" i="17"/>
  <c r="Y128" i="17"/>
  <c r="Y126" i="17"/>
  <c r="Y124" i="17"/>
  <c r="Y122" i="17"/>
  <c r="Y120" i="17"/>
  <c r="Y118" i="17"/>
  <c r="Y116" i="17"/>
  <c r="Y114" i="17"/>
  <c r="Y112" i="17"/>
  <c r="Y110" i="17"/>
  <c r="Y108" i="17"/>
  <c r="Y106" i="17"/>
  <c r="Y104" i="17"/>
  <c r="Y102" i="17"/>
  <c r="Y100" i="17"/>
  <c r="Y98" i="17"/>
  <c r="Y96" i="17"/>
  <c r="Y94" i="17"/>
  <c r="Y92" i="17"/>
  <c r="Y90" i="17"/>
  <c r="Y88" i="17"/>
  <c r="Y86" i="17"/>
  <c r="Y84" i="17"/>
  <c r="Y82" i="17"/>
  <c r="Y80" i="17"/>
  <c r="Y78" i="17"/>
  <c r="Y76" i="17"/>
  <c r="Y74" i="17"/>
  <c r="Y72" i="17"/>
  <c r="Y70" i="17"/>
  <c r="Y68" i="17"/>
  <c r="Y66" i="17"/>
  <c r="Y64" i="17"/>
  <c r="Y62" i="17"/>
  <c r="Y60" i="17"/>
  <c r="Y58" i="17"/>
  <c r="Y56" i="17"/>
  <c r="Y54" i="17"/>
  <c r="Y52" i="17"/>
  <c r="Y50" i="17"/>
  <c r="Y48" i="17"/>
  <c r="Y46" i="17"/>
  <c r="Y44" i="17"/>
  <c r="Y42" i="17"/>
  <c r="Y40" i="17"/>
  <c r="Y38" i="17"/>
  <c r="Y36" i="17"/>
  <c r="Y34" i="17"/>
  <c r="Y32" i="17"/>
  <c r="Y30" i="17"/>
  <c r="Y28" i="17"/>
  <c r="Y26" i="17"/>
  <c r="Y24" i="17"/>
  <c r="Y22" i="17"/>
  <c r="Y20" i="17"/>
  <c r="Y18" i="17"/>
  <c r="Y16" i="17"/>
  <c r="Y14" i="17"/>
  <c r="Z200" i="17"/>
  <c r="Z198" i="17"/>
  <c r="Z196" i="17"/>
  <c r="Z194" i="17"/>
  <c r="Z192" i="17"/>
  <c r="Z190" i="17"/>
  <c r="Z188" i="17"/>
  <c r="Z186" i="17"/>
  <c r="Z184" i="17"/>
  <c r="Z182" i="17"/>
  <c r="Z180" i="17"/>
  <c r="Z178" i="17"/>
  <c r="Z176" i="17"/>
  <c r="Z174" i="17"/>
  <c r="Z172" i="17"/>
  <c r="Z170" i="17"/>
  <c r="Z168" i="17"/>
  <c r="Z166" i="17"/>
  <c r="Z164" i="17"/>
  <c r="Z162" i="17"/>
  <c r="Z160" i="17"/>
  <c r="Z158" i="17"/>
  <c r="Z156" i="17"/>
  <c r="Z154" i="17"/>
  <c r="Z152" i="17"/>
  <c r="Z150" i="17"/>
  <c r="Z148" i="17"/>
  <c r="Z146" i="17"/>
  <c r="Z144" i="17"/>
  <c r="Z142" i="17"/>
  <c r="Z140" i="17"/>
  <c r="Z138" i="17"/>
  <c r="Z136" i="17"/>
  <c r="Z134" i="17"/>
  <c r="Z132" i="17"/>
  <c r="Z130" i="17"/>
  <c r="Z128" i="17"/>
  <c r="Z126" i="17"/>
  <c r="Z124" i="17"/>
  <c r="Z122" i="17"/>
  <c r="Z120" i="17"/>
  <c r="Z118" i="17"/>
  <c r="Z116" i="17"/>
  <c r="Z114" i="17"/>
  <c r="Z112" i="17"/>
  <c r="Z110" i="17"/>
  <c r="Z108" i="17"/>
  <c r="Z106" i="17"/>
  <c r="Z104" i="17"/>
  <c r="Z102" i="17"/>
  <c r="Z100" i="17"/>
  <c r="Z98" i="17"/>
  <c r="Z96" i="17"/>
  <c r="Z94" i="17"/>
  <c r="Z92" i="17"/>
  <c r="Z90" i="17"/>
  <c r="Z88" i="17"/>
  <c r="Z86" i="17"/>
  <c r="Z84" i="17"/>
  <c r="Z82" i="17"/>
  <c r="Z80" i="17"/>
  <c r="Z78" i="17"/>
  <c r="Z76" i="17"/>
  <c r="Z74" i="17"/>
  <c r="Z72" i="17"/>
  <c r="Z70" i="17"/>
  <c r="Z68" i="17"/>
  <c r="Z66" i="17"/>
  <c r="Z64" i="17"/>
  <c r="Z62" i="17"/>
  <c r="Z60" i="17"/>
  <c r="Z58" i="17"/>
  <c r="Z56" i="17"/>
  <c r="Z54" i="17"/>
  <c r="Z52" i="17"/>
  <c r="Z50" i="17"/>
  <c r="Z48" i="17"/>
  <c r="Z46" i="17"/>
  <c r="Z44" i="17"/>
  <c r="Z42" i="17"/>
  <c r="Z40" i="17"/>
  <c r="Z38" i="17"/>
  <c r="Z36" i="17"/>
  <c r="Z34" i="17"/>
  <c r="Z32" i="17"/>
  <c r="Z30" i="17"/>
  <c r="Z28" i="17"/>
  <c r="Z26" i="17"/>
  <c r="Z24" i="17"/>
  <c r="Z22" i="17"/>
  <c r="Z20" i="17"/>
  <c r="Z18" i="17"/>
  <c r="Z16" i="17"/>
  <c r="Z14" i="17"/>
  <c r="Z11" i="17"/>
  <c r="Z9" i="17"/>
  <c r="Z7" i="17"/>
  <c r="Z5" i="17"/>
  <c r="AA200" i="17"/>
  <c r="AA198" i="17"/>
  <c r="AA196" i="17"/>
  <c r="AA194" i="17"/>
  <c r="AA192" i="17"/>
  <c r="AA190" i="17"/>
  <c r="AA188" i="17"/>
  <c r="AA186" i="17"/>
  <c r="AA184" i="17"/>
  <c r="AA182" i="17"/>
  <c r="AA180" i="17"/>
  <c r="AA178" i="17"/>
  <c r="AA176" i="17"/>
  <c r="AA174" i="17"/>
  <c r="AA172" i="17"/>
  <c r="AA170" i="17"/>
  <c r="AA168" i="17"/>
  <c r="AA166" i="17"/>
  <c r="AA164" i="17"/>
  <c r="AA162" i="17"/>
  <c r="AA160" i="17"/>
  <c r="AA158" i="17"/>
  <c r="AA156" i="17"/>
  <c r="AA154" i="17"/>
  <c r="AA152" i="17"/>
  <c r="AA150" i="17"/>
  <c r="AA148" i="17"/>
  <c r="AA146" i="17"/>
  <c r="AA144" i="17"/>
  <c r="AA142" i="17"/>
  <c r="AA140" i="17"/>
  <c r="AA138" i="17"/>
  <c r="AA136" i="17"/>
  <c r="AA134" i="17"/>
  <c r="AA132" i="17"/>
  <c r="AA130" i="17"/>
  <c r="AA128" i="17"/>
  <c r="AA126" i="17"/>
  <c r="AA124" i="17"/>
  <c r="AA122" i="17"/>
  <c r="AA120" i="17"/>
  <c r="AA118" i="17"/>
  <c r="AA116" i="17"/>
  <c r="AA114" i="17"/>
  <c r="AA112" i="17"/>
  <c r="AA110" i="17"/>
  <c r="AA108" i="17"/>
  <c r="AA106" i="17"/>
  <c r="AA104" i="17"/>
  <c r="AA102" i="17"/>
  <c r="AA100" i="17"/>
  <c r="AA98" i="17"/>
  <c r="AA96" i="17"/>
  <c r="AA94" i="17"/>
  <c r="AA92" i="17"/>
  <c r="AA90" i="17"/>
  <c r="AA88" i="17"/>
  <c r="AA86" i="17"/>
  <c r="AA84" i="17"/>
  <c r="AA82" i="17"/>
  <c r="AA80" i="17"/>
  <c r="AA78" i="17"/>
  <c r="AA76" i="17"/>
  <c r="AA74" i="17"/>
  <c r="AA72" i="17"/>
  <c r="AA70" i="17"/>
  <c r="AA68" i="17"/>
  <c r="AA66" i="17"/>
  <c r="AA64" i="17"/>
  <c r="AA62" i="17"/>
  <c r="AA60" i="17"/>
  <c r="AA58" i="17"/>
  <c r="AA56" i="17"/>
  <c r="AA54" i="17"/>
  <c r="AA52" i="17"/>
  <c r="AA50" i="17"/>
  <c r="AA48" i="17"/>
  <c r="AA46" i="17"/>
  <c r="AA44" i="17"/>
  <c r="AA42" i="17"/>
  <c r="AA40" i="17"/>
  <c r="AA38" i="17"/>
  <c r="AA36" i="17"/>
  <c r="AA34" i="17"/>
  <c r="AA32" i="17"/>
  <c r="AA30" i="17"/>
  <c r="AA28" i="17"/>
  <c r="AA26" i="17"/>
  <c r="AA24" i="17"/>
  <c r="AA22" i="17"/>
  <c r="AA20" i="17"/>
  <c r="AA18" i="17"/>
  <c r="AA16" i="17"/>
  <c r="AA14" i="17"/>
  <c r="AA11" i="17"/>
  <c r="AA9" i="17"/>
  <c r="AA7" i="17"/>
  <c r="AA5" i="17"/>
  <c r="AB199" i="17"/>
  <c r="AB197" i="17"/>
  <c r="AB195" i="17"/>
  <c r="AB193" i="17"/>
  <c r="AB191" i="17"/>
  <c r="AB189" i="17"/>
  <c r="AB187" i="17"/>
  <c r="AB185" i="17"/>
  <c r="AB183" i="17"/>
  <c r="AB181" i="17"/>
  <c r="AB179" i="17"/>
  <c r="AB177" i="17"/>
  <c r="AB175" i="17"/>
  <c r="AB173" i="17"/>
  <c r="AB171" i="17"/>
  <c r="AB169" i="17"/>
  <c r="AB167" i="17"/>
  <c r="AB165" i="17"/>
  <c r="AB163" i="17"/>
  <c r="AB161" i="17"/>
  <c r="AB159" i="17"/>
  <c r="AB157" i="17"/>
  <c r="AB155" i="17"/>
  <c r="AB153" i="17"/>
  <c r="AB151" i="17"/>
  <c r="AB149" i="17"/>
  <c r="AB147" i="17"/>
  <c r="AB145" i="17"/>
  <c r="AB143" i="17"/>
  <c r="AB141" i="17"/>
  <c r="AB139" i="17"/>
  <c r="AB137" i="17"/>
  <c r="AB135" i="17"/>
  <c r="AB133" i="17"/>
  <c r="AB131" i="17"/>
  <c r="AB129" i="17"/>
  <c r="AB127" i="17"/>
  <c r="AB125" i="17"/>
  <c r="AB123" i="17"/>
  <c r="AB121" i="17"/>
  <c r="AB119" i="17"/>
  <c r="AB117" i="17"/>
  <c r="AB115" i="17"/>
  <c r="AB113" i="17"/>
  <c r="AB111" i="17"/>
  <c r="AB109" i="17"/>
  <c r="AB107" i="17"/>
  <c r="AB105" i="17"/>
  <c r="AB103" i="17"/>
  <c r="AB101" i="17"/>
  <c r="AB99" i="17"/>
  <c r="AB97" i="17"/>
  <c r="AB95" i="17"/>
  <c r="AB93" i="17"/>
  <c r="AB91" i="17"/>
  <c r="AB89" i="17"/>
  <c r="AB87" i="17"/>
  <c r="AB85" i="17"/>
  <c r="AB83" i="17"/>
  <c r="AB81" i="17"/>
  <c r="AB79" i="17"/>
  <c r="AB77" i="17"/>
  <c r="AB75" i="17"/>
  <c r="AB73" i="17"/>
  <c r="AB71" i="17"/>
  <c r="AB69" i="17"/>
  <c r="AB67" i="17"/>
  <c r="AB65" i="17"/>
  <c r="AB63" i="17"/>
  <c r="AB61" i="17"/>
  <c r="AB59" i="17"/>
  <c r="AB57" i="17"/>
  <c r="AB55" i="17"/>
  <c r="AB53" i="17"/>
  <c r="AB51" i="17"/>
  <c r="AB49" i="17"/>
  <c r="AB47" i="17"/>
  <c r="AB45" i="17"/>
  <c r="AB43" i="17"/>
  <c r="AB41" i="17"/>
  <c r="AB39" i="17"/>
  <c r="AB37" i="17"/>
  <c r="AB35" i="17"/>
  <c r="AB33" i="17"/>
  <c r="AB31" i="17"/>
  <c r="AB29" i="17"/>
  <c r="AB27" i="17"/>
  <c r="AB25" i="17"/>
  <c r="AB23" i="17"/>
  <c r="AB21" i="17"/>
  <c r="AB19" i="17"/>
  <c r="AB17" i="17"/>
  <c r="AB15" i="17"/>
  <c r="AC4" i="17"/>
  <c r="AC199" i="17"/>
  <c r="AC197" i="17"/>
  <c r="AC195" i="17"/>
  <c r="AC193" i="17"/>
  <c r="AC191" i="17"/>
  <c r="AC189" i="17"/>
  <c r="AC187" i="17"/>
  <c r="AC185" i="17"/>
  <c r="AC183" i="17"/>
  <c r="AC181" i="17"/>
  <c r="AC179" i="17"/>
  <c r="AC177" i="17"/>
  <c r="AC175" i="17"/>
  <c r="AC173" i="17"/>
  <c r="AC171" i="17"/>
  <c r="AC169" i="17"/>
  <c r="AC167" i="17"/>
  <c r="AC165" i="17"/>
  <c r="AC163" i="17"/>
  <c r="AC161" i="17"/>
  <c r="AC159" i="17"/>
  <c r="AC157" i="17"/>
  <c r="AC155" i="17"/>
  <c r="AC153" i="17"/>
  <c r="AC151" i="17"/>
  <c r="AC149" i="17"/>
  <c r="AC147" i="17"/>
  <c r="AC145" i="17"/>
  <c r="AC143" i="17"/>
  <c r="AC141" i="17"/>
  <c r="AC139" i="17"/>
  <c r="AC137" i="17"/>
  <c r="AC135" i="17"/>
  <c r="AC133" i="17"/>
  <c r="AC131" i="17"/>
  <c r="AC129" i="17"/>
  <c r="AC127" i="17"/>
  <c r="AC125" i="17"/>
  <c r="AC123" i="17"/>
  <c r="AC121" i="17"/>
  <c r="AC119" i="17"/>
  <c r="AC117" i="17"/>
  <c r="AC115" i="17"/>
  <c r="AC113" i="17"/>
  <c r="AC111" i="17"/>
  <c r="AC109" i="17"/>
  <c r="AC107" i="17"/>
  <c r="AC105" i="17"/>
  <c r="AC103" i="17"/>
  <c r="AC101" i="17"/>
  <c r="AC99" i="17"/>
  <c r="AC97" i="17"/>
  <c r="AC95" i="17"/>
  <c r="AC93" i="17"/>
  <c r="AC91" i="17"/>
  <c r="AC89" i="17"/>
  <c r="AC87" i="17"/>
  <c r="AC85" i="17"/>
  <c r="AC83" i="17"/>
  <c r="AC81" i="17"/>
  <c r="AC79" i="17"/>
  <c r="AC77" i="17"/>
  <c r="AC75" i="17"/>
  <c r="AC73" i="17"/>
  <c r="AC71" i="17"/>
  <c r="AC69" i="17"/>
  <c r="AC67" i="17"/>
  <c r="AC65" i="17"/>
  <c r="AC63" i="17"/>
  <c r="AC61" i="17"/>
  <c r="AC59" i="17"/>
  <c r="AC57" i="17"/>
  <c r="AC55" i="17"/>
  <c r="AC53" i="17"/>
  <c r="AC51" i="17"/>
  <c r="AC49" i="17"/>
  <c r="AC47" i="17"/>
  <c r="AC45" i="17"/>
  <c r="AC43" i="17"/>
  <c r="AC41" i="17"/>
  <c r="AC39" i="17"/>
  <c r="AC37" i="17"/>
  <c r="AC35" i="17"/>
  <c r="AC33" i="17"/>
  <c r="AC31" i="17"/>
  <c r="AC29" i="17"/>
  <c r="AC27" i="17"/>
  <c r="AC25" i="17"/>
  <c r="AC23" i="17"/>
  <c r="AC21" i="17"/>
  <c r="AC19" i="17"/>
  <c r="AC17" i="17"/>
  <c r="AC15" i="17"/>
  <c r="AC12" i="17"/>
  <c r="AC10" i="17"/>
  <c r="AC8" i="17"/>
  <c r="AC6" i="17"/>
  <c r="AD4" i="17"/>
  <c r="AD199" i="17"/>
  <c r="AD197" i="17"/>
  <c r="AD195" i="17"/>
  <c r="AD193" i="17"/>
  <c r="AD191" i="17"/>
  <c r="AD189" i="17"/>
  <c r="AD187" i="17"/>
  <c r="AD185" i="17"/>
  <c r="AD183" i="17"/>
  <c r="AD181" i="17"/>
  <c r="AD179" i="17"/>
  <c r="AD177" i="17"/>
  <c r="AD175" i="17"/>
  <c r="AD173" i="17"/>
  <c r="AD171" i="17"/>
  <c r="AD169" i="17"/>
  <c r="AD167" i="17"/>
  <c r="AD165" i="17"/>
  <c r="AD163" i="17"/>
  <c r="AD161" i="17"/>
  <c r="AD159" i="17"/>
  <c r="AD157" i="17"/>
  <c r="AD155" i="17"/>
  <c r="AD153" i="17"/>
  <c r="AD151" i="17"/>
  <c r="AD149" i="17"/>
  <c r="AD147" i="17"/>
  <c r="AD145" i="17"/>
  <c r="AD143" i="17"/>
  <c r="AD141" i="17"/>
  <c r="AD139" i="17"/>
  <c r="AD137" i="17"/>
  <c r="AD135" i="17"/>
  <c r="AD133" i="17"/>
  <c r="AD131" i="17"/>
  <c r="AD129" i="17"/>
  <c r="AD127" i="17"/>
  <c r="AD125" i="17"/>
  <c r="AD123" i="17"/>
  <c r="AD121" i="17"/>
  <c r="AD119" i="17"/>
  <c r="AD117" i="17"/>
  <c r="AD115" i="17"/>
  <c r="AD113" i="17"/>
  <c r="AD111" i="17"/>
  <c r="AD109" i="17"/>
  <c r="AD107" i="17"/>
  <c r="AD105" i="17"/>
  <c r="AD103" i="17"/>
  <c r="AD101" i="17"/>
  <c r="AD99" i="17"/>
  <c r="AD97" i="17"/>
  <c r="AD95" i="17"/>
  <c r="AD93" i="17"/>
  <c r="AD91" i="17"/>
  <c r="AD89" i="17"/>
  <c r="AD87" i="17"/>
  <c r="AD85" i="17"/>
  <c r="AD83" i="17"/>
  <c r="AD81" i="17"/>
  <c r="AD79" i="17"/>
  <c r="AD77" i="17"/>
  <c r="AD75" i="17"/>
  <c r="AD73" i="17"/>
  <c r="AD71" i="17"/>
  <c r="AD69" i="17"/>
  <c r="AD67" i="17"/>
  <c r="AD65" i="17"/>
  <c r="AD63" i="17"/>
  <c r="AD61" i="17"/>
  <c r="AD59" i="17"/>
  <c r="AD57" i="17"/>
  <c r="AD55" i="17"/>
  <c r="AD53" i="17"/>
  <c r="AD51" i="17"/>
  <c r="AD49" i="17"/>
  <c r="AD47" i="17"/>
  <c r="AD45" i="17"/>
  <c r="AD43" i="17"/>
  <c r="AD41" i="17"/>
  <c r="AD39" i="17"/>
  <c r="AD37" i="17"/>
  <c r="AD35" i="17"/>
  <c r="AD33" i="17"/>
  <c r="AD31" i="17"/>
  <c r="AD29" i="17"/>
  <c r="AD27" i="17"/>
  <c r="AD25" i="17"/>
  <c r="AD23" i="17"/>
  <c r="AD21" i="17"/>
  <c r="AD19" i="17"/>
  <c r="AD17" i="17"/>
  <c r="AD15" i="17"/>
  <c r="AD12" i="17"/>
  <c r="AD10" i="17"/>
  <c r="AD8" i="17"/>
  <c r="AD6" i="17"/>
  <c r="AE200" i="17"/>
  <c r="AE198" i="17"/>
  <c r="AE196" i="17"/>
  <c r="AE194" i="17"/>
  <c r="AE192" i="17"/>
  <c r="AE190" i="17"/>
  <c r="AE188" i="17"/>
  <c r="AE186" i="17"/>
  <c r="AE184" i="17"/>
  <c r="AE182" i="17"/>
  <c r="AE180" i="17"/>
  <c r="AE178" i="17"/>
  <c r="AE176" i="17"/>
  <c r="AE174" i="17"/>
  <c r="AE172" i="17"/>
  <c r="AE170" i="17"/>
  <c r="AE168" i="17"/>
  <c r="AE166" i="17"/>
  <c r="AE164" i="17"/>
  <c r="AE162" i="17"/>
  <c r="AE160" i="17"/>
  <c r="AE158" i="17"/>
  <c r="AE156" i="17"/>
  <c r="AE154" i="17"/>
  <c r="AE152" i="17"/>
  <c r="AE150" i="17"/>
  <c r="AE148" i="17"/>
  <c r="AE146" i="17"/>
  <c r="AE144" i="17"/>
  <c r="AE142" i="17"/>
  <c r="AE140" i="17"/>
  <c r="AE138" i="17"/>
  <c r="AE136" i="17"/>
  <c r="AE134" i="17"/>
  <c r="AE132" i="17"/>
  <c r="AE130" i="17"/>
  <c r="AE128" i="17"/>
  <c r="AE126" i="17"/>
  <c r="AE124" i="17"/>
  <c r="AE122" i="17"/>
  <c r="AE120" i="17"/>
  <c r="AE118" i="17"/>
  <c r="AE116" i="17"/>
  <c r="AE114" i="17"/>
  <c r="AE112" i="17"/>
  <c r="AE110" i="17"/>
  <c r="AE108" i="17"/>
  <c r="AE106" i="17"/>
  <c r="AE104" i="17"/>
  <c r="AE102" i="17"/>
  <c r="AE100" i="17"/>
  <c r="AE98" i="17"/>
  <c r="AE96" i="17"/>
  <c r="AE94" i="17"/>
  <c r="AE92" i="17"/>
  <c r="AE90" i="17"/>
  <c r="AE88" i="17"/>
  <c r="AE86" i="17"/>
  <c r="AE84" i="17"/>
  <c r="AE82" i="17"/>
  <c r="AE80" i="17"/>
  <c r="AE78" i="17"/>
  <c r="AE76" i="17"/>
  <c r="AE74" i="17"/>
  <c r="AE72" i="17"/>
  <c r="AE70" i="17"/>
  <c r="AE68" i="17"/>
  <c r="AE66" i="17"/>
  <c r="AE64" i="17"/>
  <c r="AE62" i="17"/>
  <c r="AE60" i="17"/>
  <c r="AE58" i="17"/>
  <c r="AE56" i="17"/>
  <c r="AE54" i="17"/>
  <c r="AE52" i="17"/>
  <c r="AE50" i="17"/>
  <c r="AE48" i="17"/>
  <c r="AE46" i="17"/>
  <c r="AE44" i="17"/>
  <c r="AE42" i="17"/>
  <c r="AE40" i="17"/>
  <c r="AE38" i="17"/>
  <c r="AE36" i="17"/>
  <c r="AE34" i="17"/>
  <c r="AE32" i="17"/>
  <c r="AE30" i="17"/>
  <c r="AE28" i="17"/>
  <c r="AE26" i="17"/>
  <c r="AE24" i="17"/>
  <c r="AE22" i="17"/>
  <c r="AE20" i="17"/>
  <c r="AE18" i="17"/>
  <c r="AE16" i="17"/>
  <c r="AE14" i="17"/>
  <c r="AF200" i="17"/>
  <c r="AF198" i="17"/>
  <c r="AF196" i="17"/>
  <c r="AF194" i="17"/>
  <c r="AF192" i="17"/>
  <c r="AF190" i="17"/>
  <c r="AF188" i="17"/>
  <c r="AF186" i="17"/>
  <c r="AF184" i="17"/>
  <c r="AF182" i="17"/>
  <c r="AF180" i="17"/>
  <c r="AF178" i="17"/>
  <c r="AF176" i="17"/>
  <c r="AF174" i="17"/>
  <c r="AF172" i="17"/>
  <c r="AF170" i="17"/>
  <c r="AF168" i="17"/>
  <c r="AF166" i="17"/>
  <c r="AF164" i="17"/>
  <c r="AF162" i="17"/>
  <c r="AF160" i="17"/>
  <c r="AF158" i="17"/>
  <c r="AF156" i="17"/>
  <c r="AF154" i="17"/>
  <c r="AF152" i="17"/>
  <c r="AF150" i="17"/>
  <c r="AF148" i="17"/>
  <c r="AF146" i="17"/>
  <c r="AF144" i="17"/>
  <c r="AF142" i="17"/>
  <c r="AF140" i="17"/>
  <c r="AF138" i="17"/>
  <c r="AF136" i="17"/>
  <c r="AF134" i="17"/>
  <c r="AF132" i="17"/>
  <c r="AF130" i="17"/>
  <c r="AF128" i="17"/>
  <c r="AF126" i="17"/>
  <c r="AF124" i="17"/>
  <c r="AF122" i="17"/>
  <c r="AF120" i="17"/>
  <c r="AF118" i="17"/>
  <c r="AF116" i="17"/>
  <c r="AF114" i="17"/>
  <c r="AF112" i="17"/>
  <c r="AF110" i="17"/>
  <c r="AF108" i="17"/>
  <c r="AF106" i="17"/>
  <c r="AF104" i="17"/>
  <c r="AF102" i="17"/>
  <c r="AF100" i="17"/>
  <c r="AF98" i="17"/>
  <c r="AF96" i="17"/>
  <c r="AF94" i="17"/>
  <c r="AF92" i="17"/>
  <c r="AF90" i="17"/>
  <c r="AF88" i="17"/>
  <c r="AF86" i="17"/>
  <c r="AF84" i="17"/>
  <c r="AF82" i="17"/>
  <c r="AF80" i="17"/>
  <c r="AF78" i="17"/>
  <c r="AF76" i="17"/>
  <c r="AF74" i="17"/>
  <c r="AF72" i="17"/>
  <c r="AF70" i="17"/>
  <c r="AF68" i="17"/>
  <c r="AF66" i="17"/>
  <c r="AF64" i="17"/>
  <c r="AF62" i="17"/>
  <c r="AF60" i="17"/>
  <c r="AF58" i="17"/>
  <c r="AF56" i="17"/>
  <c r="AF54" i="17"/>
  <c r="AF52" i="17"/>
  <c r="AF50" i="17"/>
  <c r="AF48" i="17"/>
  <c r="AF46" i="17"/>
  <c r="AF44" i="17"/>
  <c r="AF42" i="17"/>
  <c r="AF40" i="17"/>
  <c r="AF38" i="17"/>
  <c r="AF36" i="17"/>
  <c r="AF34" i="17"/>
  <c r="AF32" i="17"/>
  <c r="AF30" i="17"/>
  <c r="AF28" i="17"/>
  <c r="AF26" i="17"/>
  <c r="AF24" i="17"/>
  <c r="AF22" i="17"/>
  <c r="AF20" i="17"/>
  <c r="AF18" i="17"/>
  <c r="AF16" i="17"/>
  <c r="AF14" i="17"/>
  <c r="AF11" i="17"/>
  <c r="AF9" i="17"/>
  <c r="AF7" i="17"/>
  <c r="AF5" i="17"/>
  <c r="AG200" i="17"/>
  <c r="AG198" i="17"/>
  <c r="AG196" i="17"/>
  <c r="AG194" i="17"/>
  <c r="AG192" i="17"/>
  <c r="AG190" i="17"/>
  <c r="AG188" i="17"/>
  <c r="AG186" i="17"/>
  <c r="AG184" i="17"/>
  <c r="AG182" i="17"/>
  <c r="AG180" i="17"/>
  <c r="AG178" i="17"/>
  <c r="AG176" i="17"/>
  <c r="AG174" i="17"/>
  <c r="AG172" i="17"/>
  <c r="AG170" i="17"/>
  <c r="AG168" i="17"/>
  <c r="AG166" i="17"/>
  <c r="AG164" i="17"/>
  <c r="AG162" i="17"/>
  <c r="AG160" i="17"/>
  <c r="AG158" i="17"/>
  <c r="AG156" i="17"/>
  <c r="AG154" i="17"/>
  <c r="AG152" i="17"/>
  <c r="AG150" i="17"/>
  <c r="AG148" i="17"/>
  <c r="AG146" i="17"/>
  <c r="AG144" i="17"/>
  <c r="AG142" i="17"/>
  <c r="AG140" i="17"/>
  <c r="AG138" i="17"/>
  <c r="AG136" i="17"/>
  <c r="AG134" i="17"/>
  <c r="AG132" i="17"/>
  <c r="AG130" i="17"/>
  <c r="AG128" i="17"/>
  <c r="AG126" i="17"/>
  <c r="AG124" i="17"/>
  <c r="AG122" i="17"/>
  <c r="AG120" i="17"/>
  <c r="AG118" i="17"/>
  <c r="AG116" i="17"/>
  <c r="AG114" i="17"/>
  <c r="AG112" i="17"/>
  <c r="AG110" i="17"/>
  <c r="AG108" i="17"/>
  <c r="AG106" i="17"/>
  <c r="AG104" i="17"/>
  <c r="AG102" i="17"/>
  <c r="AG100" i="17"/>
  <c r="AG98" i="17"/>
  <c r="AG96" i="17"/>
  <c r="AG94" i="17"/>
  <c r="AG92" i="17"/>
  <c r="AG90" i="17"/>
  <c r="AG88" i="17"/>
  <c r="AG86" i="17"/>
  <c r="AG84" i="17"/>
  <c r="AG82" i="17"/>
  <c r="AG80" i="17"/>
  <c r="AG78" i="17"/>
  <c r="AG76" i="17"/>
  <c r="AG74" i="17"/>
  <c r="AG72" i="17"/>
  <c r="AG70" i="17"/>
  <c r="AG68" i="17"/>
  <c r="AG66" i="17"/>
  <c r="AG64" i="17"/>
  <c r="AG62" i="17"/>
  <c r="AG60" i="17"/>
  <c r="AG58" i="17"/>
  <c r="AG56" i="17"/>
  <c r="AG54" i="17"/>
  <c r="AG52" i="17"/>
  <c r="AG50" i="17"/>
  <c r="AG48" i="17"/>
  <c r="AG46" i="17"/>
  <c r="AG44" i="17"/>
  <c r="AG42" i="17"/>
  <c r="AG40" i="17"/>
  <c r="AG38" i="17"/>
  <c r="AG36" i="17"/>
  <c r="AG34" i="17"/>
  <c r="AG32" i="17"/>
  <c r="AG30" i="17"/>
  <c r="AG28" i="17"/>
  <c r="AG26" i="17"/>
  <c r="AG24" i="17"/>
  <c r="AG22" i="17"/>
  <c r="AG20" i="17"/>
  <c r="AG18" i="17"/>
  <c r="AG16" i="17"/>
  <c r="AG14" i="17"/>
  <c r="AG11" i="17"/>
  <c r="AG9" i="17"/>
  <c r="AG7" i="17"/>
  <c r="AG5" i="17"/>
  <c r="AH199" i="17"/>
  <c r="AH197" i="17"/>
  <c r="AH195" i="17"/>
  <c r="AH193" i="17"/>
  <c r="AH191" i="17"/>
  <c r="AH189" i="17"/>
  <c r="AH187" i="17"/>
  <c r="AH185" i="17"/>
  <c r="AH183" i="17"/>
  <c r="AH181" i="17"/>
  <c r="AH179" i="17"/>
  <c r="AH177" i="17"/>
  <c r="AH175" i="17"/>
  <c r="AH173" i="17"/>
  <c r="AH171" i="17"/>
  <c r="AH169" i="17"/>
  <c r="AH167" i="17"/>
  <c r="AH165" i="17"/>
  <c r="AH163" i="17"/>
  <c r="AH161" i="17"/>
  <c r="AH159" i="17"/>
  <c r="AH157" i="17"/>
  <c r="AH155" i="17"/>
  <c r="AH153" i="17"/>
  <c r="AH151" i="17"/>
  <c r="AH149" i="17"/>
  <c r="AH147" i="17"/>
  <c r="AH145" i="17"/>
  <c r="AH143" i="17"/>
  <c r="AH141" i="17"/>
  <c r="AH139" i="17"/>
  <c r="AH137" i="17"/>
  <c r="AH135" i="17"/>
  <c r="AH133" i="17"/>
  <c r="AH131" i="17"/>
  <c r="AH129" i="17"/>
  <c r="AH127" i="17"/>
  <c r="AH125" i="17"/>
  <c r="AH123" i="17"/>
  <c r="AH121" i="17"/>
  <c r="AH119" i="17"/>
  <c r="AH117" i="17"/>
  <c r="AH115" i="17"/>
  <c r="AH113" i="17"/>
  <c r="AH111" i="17"/>
  <c r="AH109" i="17"/>
  <c r="AH107" i="17"/>
  <c r="AH105" i="17"/>
  <c r="AH103" i="17"/>
  <c r="AH101" i="17"/>
  <c r="AH99" i="17"/>
  <c r="AH97" i="17"/>
  <c r="AH95" i="17"/>
  <c r="AH93" i="17"/>
  <c r="AH91" i="17"/>
  <c r="AH89" i="17"/>
  <c r="AH87" i="17"/>
  <c r="AH85" i="17"/>
  <c r="AH83" i="17"/>
  <c r="AH81" i="17"/>
  <c r="AH79" i="17"/>
  <c r="AH77" i="17"/>
  <c r="AH75" i="17"/>
  <c r="AH73" i="17"/>
  <c r="AH71" i="17"/>
  <c r="AH69" i="17"/>
  <c r="AH67" i="17"/>
  <c r="AH65" i="17"/>
  <c r="AH63" i="17"/>
  <c r="AH61" i="17"/>
  <c r="AH59" i="17"/>
  <c r="AH57" i="17"/>
  <c r="AH55" i="17"/>
  <c r="AH53" i="17"/>
  <c r="AH51" i="17"/>
  <c r="AH49" i="17"/>
  <c r="AH47" i="17"/>
  <c r="AH45" i="17"/>
  <c r="AH43" i="17"/>
  <c r="AH41" i="17"/>
  <c r="AH39" i="17"/>
  <c r="AH37" i="17"/>
  <c r="AH35" i="17"/>
  <c r="AH33" i="17"/>
  <c r="AH31" i="17"/>
  <c r="AH29" i="17"/>
  <c r="AH27" i="17"/>
  <c r="AH25" i="17"/>
  <c r="AH23" i="17"/>
  <c r="AH21" i="17"/>
  <c r="AH19" i="17"/>
  <c r="AH17" i="17"/>
  <c r="AH15" i="17"/>
  <c r="AI4" i="17"/>
  <c r="AI199" i="17"/>
  <c r="AI197" i="17"/>
  <c r="AI195" i="17"/>
  <c r="AI193" i="17"/>
  <c r="AI191" i="17"/>
  <c r="AI189" i="17"/>
  <c r="AI187" i="17"/>
  <c r="AI185" i="17"/>
  <c r="AI183" i="17"/>
  <c r="AI181" i="17"/>
  <c r="AI179" i="17"/>
  <c r="AI177" i="17"/>
  <c r="AI175" i="17"/>
  <c r="AI173" i="17"/>
  <c r="AI171" i="17"/>
  <c r="AI169" i="17"/>
  <c r="AI167" i="17"/>
  <c r="AI165" i="17"/>
  <c r="AI163" i="17"/>
  <c r="AI161" i="17"/>
  <c r="AI159" i="17"/>
  <c r="AI157" i="17"/>
  <c r="AI155" i="17"/>
  <c r="AI153" i="17"/>
  <c r="AI151" i="17"/>
  <c r="AI149" i="17"/>
  <c r="AI147" i="17"/>
  <c r="AI145" i="17"/>
  <c r="AI143" i="17"/>
  <c r="AI141" i="17"/>
  <c r="AI139" i="17"/>
  <c r="AI137" i="17"/>
  <c r="AI135" i="17"/>
  <c r="AI133" i="17"/>
  <c r="AI131" i="17"/>
  <c r="AI129" i="17"/>
  <c r="AI127" i="17"/>
  <c r="AI125" i="17"/>
  <c r="AI123" i="17"/>
  <c r="AI121" i="17"/>
  <c r="AI119" i="17"/>
  <c r="AI117" i="17"/>
  <c r="AI115" i="17"/>
  <c r="AI113" i="17"/>
  <c r="AI111" i="17"/>
  <c r="AI109" i="17"/>
  <c r="AI107" i="17"/>
  <c r="AI105" i="17"/>
  <c r="AI103" i="17"/>
  <c r="AI101" i="17"/>
  <c r="AI99" i="17"/>
  <c r="AI97" i="17"/>
  <c r="AI95" i="17"/>
  <c r="AI93" i="17"/>
  <c r="AI91" i="17"/>
  <c r="AI89" i="17"/>
  <c r="AI87" i="17"/>
  <c r="AI85" i="17"/>
  <c r="AI83" i="17"/>
  <c r="AI81" i="17"/>
  <c r="AI79" i="17"/>
  <c r="AI77" i="17"/>
  <c r="AI75" i="17"/>
  <c r="AI73" i="17"/>
  <c r="AI71" i="17"/>
  <c r="AI69" i="17"/>
  <c r="AI67" i="17"/>
  <c r="AI65" i="17"/>
  <c r="AI63" i="17"/>
  <c r="AI61" i="17"/>
  <c r="AI59" i="17"/>
  <c r="AI57" i="17"/>
  <c r="AI55" i="17"/>
  <c r="AI53" i="17"/>
  <c r="AI51" i="17"/>
  <c r="AI49" i="17"/>
  <c r="AI47" i="17"/>
  <c r="AI45" i="17"/>
  <c r="AI43" i="17"/>
  <c r="AI41" i="17"/>
  <c r="AI39" i="17"/>
  <c r="AI37" i="17"/>
  <c r="AI35" i="17"/>
  <c r="AI33" i="17"/>
  <c r="AI31" i="17"/>
  <c r="AI29" i="17"/>
  <c r="AI27" i="17"/>
  <c r="AI25" i="17"/>
  <c r="AI23" i="17"/>
  <c r="AI21" i="17"/>
  <c r="AI19" i="17"/>
  <c r="AI17" i="17"/>
  <c r="AI15" i="17"/>
  <c r="AI12" i="17"/>
  <c r="AI10" i="17"/>
  <c r="AI8" i="17"/>
  <c r="AI6" i="17"/>
  <c r="AJ4" i="17"/>
  <c r="AJ199" i="17"/>
  <c r="AJ197" i="17"/>
  <c r="AJ195" i="17"/>
  <c r="AJ193" i="17"/>
  <c r="AJ191" i="17"/>
  <c r="AJ189" i="17"/>
  <c r="AJ187" i="17"/>
  <c r="AJ185" i="17"/>
  <c r="AJ183" i="17"/>
  <c r="AJ181" i="17"/>
  <c r="AJ179" i="17"/>
  <c r="AJ177" i="17"/>
  <c r="AJ175" i="17"/>
  <c r="AJ173" i="17"/>
  <c r="AJ171" i="17"/>
  <c r="AJ169" i="17"/>
  <c r="AJ167" i="17"/>
  <c r="AJ165" i="17"/>
  <c r="AJ163" i="17"/>
  <c r="AJ161" i="17"/>
  <c r="AJ159" i="17"/>
  <c r="AJ157" i="17"/>
  <c r="AJ155" i="17"/>
  <c r="AJ153" i="17"/>
  <c r="AJ151" i="17"/>
  <c r="AJ149" i="17"/>
  <c r="AJ147" i="17"/>
  <c r="AJ145" i="17"/>
  <c r="AJ143" i="17"/>
  <c r="AJ141" i="17"/>
  <c r="AJ139" i="17"/>
  <c r="AJ137" i="17"/>
  <c r="AJ135" i="17"/>
  <c r="AJ133" i="17"/>
  <c r="AJ131" i="17"/>
  <c r="AJ129" i="17"/>
  <c r="AJ127" i="17"/>
  <c r="AJ125" i="17"/>
  <c r="AJ123" i="17"/>
  <c r="AJ121" i="17"/>
  <c r="AJ119" i="17"/>
  <c r="AJ117" i="17"/>
  <c r="AJ115" i="17"/>
  <c r="AJ113" i="17"/>
  <c r="AJ111" i="17"/>
  <c r="AJ109" i="17"/>
  <c r="AJ107" i="17"/>
  <c r="AJ105" i="17"/>
  <c r="AJ103" i="17"/>
  <c r="AJ101" i="17"/>
  <c r="AJ99" i="17"/>
  <c r="AJ97" i="17"/>
  <c r="AJ95" i="17"/>
  <c r="AJ93" i="17"/>
  <c r="AJ91" i="17"/>
  <c r="AJ89" i="17"/>
  <c r="AJ87" i="17"/>
  <c r="AJ85" i="17"/>
  <c r="AJ83" i="17"/>
  <c r="AJ81" i="17"/>
  <c r="AJ79" i="17"/>
  <c r="AJ77" i="17"/>
  <c r="AJ75" i="17"/>
  <c r="AJ73" i="17"/>
  <c r="AJ71" i="17"/>
  <c r="AJ69" i="17"/>
  <c r="AJ67" i="17"/>
  <c r="AJ65" i="17"/>
  <c r="AJ63" i="17"/>
  <c r="AJ61" i="17"/>
  <c r="AJ59" i="17"/>
  <c r="AJ57" i="17"/>
  <c r="AJ55" i="17"/>
  <c r="AJ53" i="17"/>
  <c r="AJ51" i="17"/>
  <c r="AJ49" i="17"/>
  <c r="AJ47" i="17"/>
  <c r="AJ45" i="17"/>
  <c r="AJ43" i="17"/>
  <c r="AJ41" i="17"/>
  <c r="AJ39" i="17"/>
  <c r="AJ37" i="17"/>
  <c r="AJ35" i="17"/>
  <c r="AJ33" i="17"/>
  <c r="AJ31" i="17"/>
  <c r="AJ29" i="17"/>
  <c r="AJ27" i="17"/>
  <c r="AJ25" i="17"/>
  <c r="AJ23" i="17"/>
  <c r="AJ21" i="17"/>
  <c r="AJ19" i="17"/>
  <c r="AJ17" i="17"/>
  <c r="AJ15" i="17"/>
  <c r="AJ12" i="17"/>
  <c r="AJ10" i="17"/>
  <c r="AJ8" i="17"/>
  <c r="AJ6" i="17"/>
  <c r="AK200" i="17"/>
  <c r="AK198" i="17"/>
  <c r="AK196" i="17"/>
  <c r="AK194" i="17"/>
  <c r="AK192" i="17"/>
  <c r="AK190" i="17"/>
  <c r="AK188" i="17"/>
  <c r="AK186" i="17"/>
  <c r="AK184" i="17"/>
  <c r="AK182" i="17"/>
  <c r="AK180" i="17"/>
  <c r="AK178" i="17"/>
  <c r="AK176" i="17"/>
  <c r="AK174" i="17"/>
  <c r="AK172" i="17"/>
  <c r="AK170" i="17"/>
  <c r="AK168" i="17"/>
  <c r="AK166" i="17"/>
  <c r="AK164" i="17"/>
  <c r="AK162" i="17"/>
  <c r="AK160" i="17"/>
  <c r="AK158" i="17"/>
  <c r="AK156" i="17"/>
  <c r="AK154" i="17"/>
  <c r="AK152" i="17"/>
  <c r="AK150" i="17"/>
  <c r="AK148" i="17"/>
  <c r="AK146" i="17"/>
  <c r="AK144" i="17"/>
  <c r="AK142" i="17"/>
  <c r="AK140" i="17"/>
  <c r="AK138" i="17"/>
  <c r="AK136" i="17"/>
  <c r="AK134" i="17"/>
  <c r="AK132" i="17"/>
  <c r="AK130" i="17"/>
  <c r="AK128" i="17"/>
  <c r="AK126" i="17"/>
  <c r="AK124" i="17"/>
  <c r="AK122" i="17"/>
  <c r="AK120" i="17"/>
  <c r="AK118" i="17"/>
  <c r="AK116" i="17"/>
  <c r="AK114" i="17"/>
  <c r="AK112" i="17"/>
  <c r="AK110" i="17"/>
  <c r="AK108" i="17"/>
  <c r="AK106" i="17"/>
  <c r="AK104" i="17"/>
  <c r="AK102" i="17"/>
  <c r="AK100" i="17"/>
  <c r="AK98" i="17"/>
  <c r="AK96" i="17"/>
  <c r="AK94" i="17"/>
  <c r="AK92" i="17"/>
  <c r="AK90" i="17"/>
  <c r="AK88" i="17"/>
  <c r="AK86" i="17"/>
  <c r="AK84" i="17"/>
  <c r="AK82" i="17"/>
  <c r="AK80" i="17"/>
  <c r="AK78" i="17"/>
  <c r="AK76" i="17"/>
  <c r="AK74" i="17"/>
  <c r="AK72" i="17"/>
  <c r="AK70" i="17"/>
  <c r="AK68" i="17"/>
  <c r="AK66" i="17"/>
  <c r="AK64" i="17"/>
  <c r="AK62" i="17"/>
  <c r="AK60" i="17"/>
  <c r="AK58" i="17"/>
  <c r="AK56" i="17"/>
  <c r="AK54" i="17"/>
  <c r="AK52" i="17"/>
  <c r="AK50" i="17"/>
  <c r="AK48" i="17"/>
  <c r="AK46" i="17"/>
  <c r="AK44" i="17"/>
  <c r="AK42" i="17"/>
  <c r="AK40" i="17"/>
  <c r="AK38" i="17"/>
  <c r="AK36" i="17"/>
  <c r="AK34" i="17"/>
  <c r="AK32" i="17"/>
  <c r="AK30" i="17"/>
  <c r="AK28" i="17"/>
  <c r="AK26" i="17"/>
  <c r="AK24" i="17"/>
  <c r="AK22" i="17"/>
  <c r="AK20" i="17"/>
  <c r="AK18" i="17"/>
  <c r="AK16" i="17"/>
  <c r="AK14" i="17"/>
  <c r="AL200" i="17"/>
  <c r="AL198" i="17"/>
  <c r="AL196" i="17"/>
  <c r="AL194" i="17"/>
  <c r="AL192" i="17"/>
  <c r="AL190" i="17"/>
  <c r="AL188" i="17"/>
  <c r="AL186" i="17"/>
  <c r="AL184" i="17"/>
  <c r="AL182" i="17"/>
  <c r="AL180" i="17"/>
  <c r="AL178" i="17"/>
  <c r="AL176" i="17"/>
  <c r="AL174" i="17"/>
  <c r="AL172" i="17"/>
  <c r="AL170" i="17"/>
  <c r="AL168" i="17"/>
  <c r="AL166" i="17"/>
  <c r="AL164" i="17"/>
  <c r="AL162" i="17"/>
  <c r="AL160" i="17"/>
  <c r="AL158" i="17"/>
  <c r="AL156" i="17"/>
  <c r="AL154" i="17"/>
  <c r="AL152" i="17"/>
  <c r="AL150" i="17"/>
  <c r="AL148" i="17"/>
  <c r="AL146" i="17"/>
  <c r="AL144" i="17"/>
  <c r="AL142" i="17"/>
  <c r="AL140" i="17"/>
  <c r="AL138" i="17"/>
  <c r="AL136" i="17"/>
  <c r="AL134" i="17"/>
  <c r="AL132" i="17"/>
  <c r="AL130" i="17"/>
  <c r="AL128" i="17"/>
  <c r="AL126" i="17"/>
  <c r="AL124" i="17"/>
  <c r="AL122" i="17"/>
  <c r="AL120" i="17"/>
  <c r="AL118" i="17"/>
  <c r="AL116" i="17"/>
  <c r="AL114" i="17"/>
  <c r="AL112" i="17"/>
  <c r="AL110" i="17"/>
  <c r="AL108" i="17"/>
  <c r="AL106" i="17"/>
  <c r="AL104" i="17"/>
  <c r="AL102" i="17"/>
  <c r="AL100" i="17"/>
  <c r="AL98" i="17"/>
  <c r="AL96" i="17"/>
  <c r="AL94" i="17"/>
  <c r="AL92" i="17"/>
  <c r="AL90" i="17"/>
  <c r="AL88" i="17"/>
  <c r="AL86" i="17"/>
  <c r="AL84" i="17"/>
  <c r="AL82" i="17"/>
  <c r="AL80" i="17"/>
  <c r="AL78" i="17"/>
  <c r="AL76" i="17"/>
  <c r="AL74" i="17"/>
  <c r="AL72" i="17"/>
  <c r="AL70" i="17"/>
  <c r="AL68" i="17"/>
  <c r="AL66" i="17"/>
  <c r="AL64" i="17"/>
  <c r="AL62" i="17"/>
  <c r="AL60" i="17"/>
  <c r="AL58" i="17"/>
  <c r="AL56" i="17"/>
  <c r="AL54" i="17"/>
  <c r="AL52" i="17"/>
  <c r="AL50" i="17"/>
  <c r="AL48" i="17"/>
  <c r="AL46" i="17"/>
  <c r="AL44" i="17"/>
  <c r="AL42" i="17"/>
  <c r="AL40" i="17"/>
  <c r="AL38" i="17"/>
  <c r="AL36" i="17"/>
  <c r="AL34" i="17"/>
  <c r="AL32" i="17"/>
  <c r="AL30" i="17"/>
  <c r="AL28" i="17"/>
  <c r="AL26" i="17"/>
  <c r="AL24" i="17"/>
  <c r="AL22" i="17"/>
  <c r="AL20" i="17"/>
  <c r="AL18" i="17"/>
  <c r="AL16" i="17"/>
  <c r="AL14" i="17"/>
  <c r="AL11" i="17"/>
  <c r="AL9" i="17"/>
  <c r="AL7" i="17"/>
  <c r="AL5" i="17"/>
  <c r="AM200" i="17"/>
  <c r="AM198" i="17"/>
  <c r="AM196" i="17"/>
  <c r="AM194" i="17"/>
  <c r="AM192" i="17"/>
  <c r="AM190" i="17"/>
  <c r="AM188" i="17"/>
  <c r="AM186" i="17"/>
  <c r="AM184" i="17"/>
  <c r="AM182" i="17"/>
  <c r="AM180" i="17"/>
  <c r="AM178" i="17"/>
  <c r="AM176" i="17"/>
  <c r="AM174" i="17"/>
  <c r="AM172" i="17"/>
  <c r="AM170" i="17"/>
  <c r="AM168" i="17"/>
  <c r="AM166" i="17"/>
  <c r="AM164" i="17"/>
  <c r="AM162" i="17"/>
  <c r="AM160" i="17"/>
  <c r="AM158" i="17"/>
  <c r="AM156" i="17"/>
  <c r="AM154" i="17"/>
  <c r="AM152" i="17"/>
  <c r="AM150" i="17"/>
  <c r="AM148" i="17"/>
  <c r="AM146" i="17"/>
  <c r="AM144" i="17"/>
  <c r="AM142" i="17"/>
  <c r="AM140" i="17"/>
  <c r="AM138" i="17"/>
  <c r="AM136" i="17"/>
  <c r="AM134" i="17"/>
  <c r="AM132" i="17"/>
  <c r="AM130" i="17"/>
  <c r="AM128" i="17"/>
  <c r="AM126" i="17"/>
  <c r="AM124" i="17"/>
  <c r="AM122" i="17"/>
  <c r="AM120" i="17"/>
  <c r="AM118" i="17"/>
  <c r="AM116" i="17"/>
  <c r="AM114" i="17"/>
  <c r="AM112" i="17"/>
  <c r="AM110" i="17"/>
  <c r="AM108" i="17"/>
  <c r="AM106" i="17"/>
  <c r="AM104" i="17"/>
  <c r="AM102" i="17"/>
  <c r="AM100" i="17"/>
  <c r="AM98" i="17"/>
  <c r="AM96" i="17"/>
  <c r="AM94" i="17"/>
  <c r="AM92" i="17"/>
  <c r="AM90" i="17"/>
  <c r="AM88" i="17"/>
  <c r="AM86" i="17"/>
  <c r="AM84" i="17"/>
  <c r="AM82" i="17"/>
  <c r="AM80" i="17"/>
  <c r="AM78" i="17"/>
  <c r="AM76" i="17"/>
  <c r="AM74" i="17"/>
  <c r="AM72" i="17"/>
  <c r="AM70" i="17"/>
  <c r="AM68" i="17"/>
  <c r="AM66" i="17"/>
  <c r="AM64" i="17"/>
  <c r="AM62" i="17"/>
  <c r="AM60" i="17"/>
  <c r="AM58" i="17"/>
  <c r="AM56" i="17"/>
  <c r="AM54" i="17"/>
  <c r="AM52" i="17"/>
  <c r="AM50" i="17"/>
  <c r="AM48" i="17"/>
  <c r="AM46" i="17"/>
  <c r="AM44" i="17"/>
  <c r="AM42" i="17"/>
  <c r="AM40" i="17"/>
  <c r="AM38" i="17"/>
  <c r="AM36" i="17"/>
  <c r="AM34" i="17"/>
  <c r="AM32" i="17"/>
  <c r="AM30" i="17"/>
  <c r="AM28" i="17"/>
  <c r="AM26" i="17"/>
  <c r="AM24" i="17"/>
  <c r="AM22" i="17"/>
  <c r="AM20" i="17"/>
  <c r="AM18" i="17"/>
  <c r="AM16" i="17"/>
  <c r="AM14" i="17"/>
  <c r="AM11" i="17"/>
  <c r="AM9" i="17"/>
  <c r="AM7" i="17"/>
  <c r="AM5" i="17"/>
  <c r="AN199" i="17"/>
  <c r="AN197" i="17"/>
  <c r="AN195" i="17"/>
  <c r="AN193" i="17"/>
  <c r="AN191" i="17"/>
  <c r="AN189" i="17"/>
  <c r="AN187" i="17"/>
  <c r="AN185" i="17"/>
  <c r="AN183" i="17"/>
  <c r="AN181" i="17"/>
  <c r="AN179" i="17"/>
  <c r="AN177" i="17"/>
  <c r="AN175" i="17"/>
  <c r="AN173" i="17"/>
  <c r="AN171" i="17"/>
  <c r="AN169" i="17"/>
  <c r="AN167" i="17"/>
  <c r="AN165" i="17"/>
  <c r="AN163" i="17"/>
  <c r="AN161" i="17"/>
  <c r="AN159" i="17"/>
  <c r="AN157" i="17"/>
  <c r="AN155" i="17"/>
  <c r="AN153" i="17"/>
  <c r="AN151" i="17"/>
  <c r="AN149" i="17"/>
  <c r="AN147" i="17"/>
  <c r="AN145" i="17"/>
  <c r="AN143" i="17"/>
  <c r="AN141" i="17"/>
  <c r="AN139" i="17"/>
  <c r="AN137" i="17"/>
  <c r="AN135" i="17"/>
  <c r="AN133" i="17"/>
  <c r="AN131" i="17"/>
  <c r="AN129" i="17"/>
  <c r="AN127" i="17"/>
  <c r="AN125" i="17"/>
  <c r="AN123" i="17"/>
  <c r="AN121" i="17"/>
  <c r="AN119" i="17"/>
  <c r="AN117" i="17"/>
  <c r="AN115" i="17"/>
  <c r="AN113" i="17"/>
  <c r="AN111" i="17"/>
  <c r="AN109" i="17"/>
  <c r="AN107" i="17"/>
  <c r="AN105" i="17"/>
  <c r="AN103" i="17"/>
  <c r="AN101" i="17"/>
  <c r="AN99" i="17"/>
  <c r="AN97" i="17"/>
  <c r="AN95" i="17"/>
  <c r="AN93" i="17"/>
  <c r="AN91" i="17"/>
  <c r="AN89" i="17"/>
  <c r="AN87" i="17"/>
  <c r="AN85" i="17"/>
  <c r="AN83" i="17"/>
  <c r="AN81" i="17"/>
  <c r="AN79" i="17"/>
  <c r="AN77" i="17"/>
  <c r="AN75" i="17"/>
  <c r="AN73" i="17"/>
  <c r="AN71" i="17"/>
  <c r="AN69" i="17"/>
  <c r="AN67" i="17"/>
  <c r="AN65" i="17"/>
  <c r="AN63" i="17"/>
  <c r="AN61" i="17"/>
  <c r="AN59" i="17"/>
  <c r="AN57" i="17"/>
  <c r="AN55" i="17"/>
  <c r="AN53" i="17"/>
  <c r="AN51" i="17"/>
  <c r="AN49" i="17"/>
  <c r="AN47" i="17"/>
  <c r="AN45" i="17"/>
  <c r="AN43" i="17"/>
  <c r="AN41" i="17"/>
  <c r="AN39" i="17"/>
  <c r="AN37" i="17"/>
  <c r="AN35" i="17"/>
  <c r="AN33" i="17"/>
  <c r="AN31" i="17"/>
  <c r="AN29" i="17"/>
  <c r="AN27" i="17"/>
  <c r="AN25" i="17"/>
  <c r="AN23" i="17"/>
  <c r="AN21" i="17"/>
  <c r="AN19" i="17"/>
  <c r="AN17" i="17"/>
  <c r="AN15" i="17"/>
  <c r="AO4" i="17"/>
  <c r="AO199" i="17"/>
  <c r="AO197" i="17"/>
  <c r="AO195" i="17"/>
  <c r="AO193" i="17"/>
  <c r="AO191" i="17"/>
  <c r="AO189" i="17"/>
  <c r="AO187" i="17"/>
  <c r="AO185" i="17"/>
  <c r="AO183" i="17"/>
  <c r="AO181" i="17"/>
  <c r="AO179" i="17"/>
  <c r="AO177" i="17"/>
  <c r="AO175" i="17"/>
  <c r="AO173" i="17"/>
  <c r="AO171" i="17"/>
  <c r="AO169" i="17"/>
  <c r="AO167" i="17"/>
  <c r="AO165" i="17"/>
  <c r="AO163" i="17"/>
  <c r="AO161" i="17"/>
  <c r="AO159" i="17"/>
  <c r="AO157" i="17"/>
  <c r="AO155" i="17"/>
  <c r="AO153" i="17"/>
  <c r="AO151" i="17"/>
  <c r="AO149" i="17"/>
  <c r="AO147" i="17"/>
  <c r="AO145" i="17"/>
  <c r="AO143" i="17"/>
  <c r="AO141" i="17"/>
  <c r="AO139" i="17"/>
  <c r="AO137" i="17"/>
  <c r="AO135" i="17"/>
  <c r="AO133" i="17"/>
  <c r="AO131" i="17"/>
  <c r="AO129" i="17"/>
  <c r="AO127" i="17"/>
  <c r="AO125" i="17"/>
  <c r="AO123" i="17"/>
  <c r="AO121" i="17"/>
  <c r="AO119" i="17"/>
  <c r="AO117" i="17"/>
  <c r="AO115" i="17"/>
  <c r="AO113" i="17"/>
  <c r="AO111" i="17"/>
  <c r="AO109" i="17"/>
  <c r="AO107" i="17"/>
  <c r="AO105" i="17"/>
  <c r="AO103" i="17"/>
  <c r="AO101" i="17"/>
  <c r="AO99" i="17"/>
  <c r="AO97" i="17"/>
  <c r="AO95" i="17"/>
  <c r="AO93" i="17"/>
  <c r="AO91" i="17"/>
  <c r="AO89" i="17"/>
  <c r="AO87" i="17"/>
  <c r="AO85" i="17"/>
  <c r="AO83" i="17"/>
  <c r="AO81" i="17"/>
  <c r="AO79" i="17"/>
  <c r="AO77" i="17"/>
  <c r="AO75" i="17"/>
  <c r="AO73" i="17"/>
  <c r="AO71" i="17"/>
  <c r="AO69" i="17"/>
  <c r="AO67" i="17"/>
  <c r="AO65" i="17"/>
  <c r="AO63" i="17"/>
  <c r="AO61" i="17"/>
  <c r="AO59" i="17"/>
  <c r="AO57" i="17"/>
  <c r="AO55" i="17"/>
  <c r="AO53" i="17"/>
  <c r="AO51" i="17"/>
  <c r="AO49" i="17"/>
  <c r="AO47" i="17"/>
  <c r="AO45" i="17"/>
  <c r="AO43" i="17"/>
  <c r="AO41" i="17"/>
  <c r="AO39" i="17"/>
  <c r="AO37" i="17"/>
  <c r="AO35" i="17"/>
  <c r="AO33" i="17"/>
  <c r="AO31" i="17"/>
  <c r="AO29" i="17"/>
  <c r="AO27" i="17"/>
  <c r="AO25" i="17"/>
  <c r="AO23" i="17"/>
  <c r="AO21" i="17"/>
  <c r="AO19" i="17"/>
  <c r="AO17" i="17"/>
  <c r="AO15" i="17"/>
  <c r="AO12" i="17"/>
  <c r="AO10" i="17"/>
  <c r="AO8" i="17"/>
  <c r="AO6" i="17"/>
  <c r="AP4" i="17"/>
  <c r="AP199" i="17"/>
  <c r="AP197" i="17"/>
  <c r="AP195" i="17"/>
  <c r="AP193" i="17"/>
  <c r="AP191" i="17"/>
  <c r="AP189" i="17"/>
  <c r="AP187" i="17"/>
  <c r="AP185" i="17"/>
  <c r="AP183" i="17"/>
  <c r="AP181" i="17"/>
  <c r="AP179" i="17"/>
  <c r="AP177" i="17"/>
  <c r="AP175" i="17"/>
  <c r="AP173" i="17"/>
  <c r="AP171" i="17"/>
  <c r="AP169" i="17"/>
  <c r="AP167" i="17"/>
  <c r="AP165" i="17"/>
  <c r="AP163" i="17"/>
  <c r="AP161" i="17"/>
  <c r="AP159" i="17"/>
  <c r="AP157" i="17"/>
  <c r="AP155" i="17"/>
  <c r="AP153" i="17"/>
  <c r="AP151" i="17"/>
  <c r="AP149" i="17"/>
  <c r="AP147" i="17"/>
  <c r="AP145" i="17"/>
  <c r="AP143" i="17"/>
  <c r="AP141" i="17"/>
  <c r="AP139" i="17"/>
  <c r="AP137" i="17"/>
  <c r="AP135" i="17"/>
  <c r="AP133" i="17"/>
  <c r="AP131" i="17"/>
  <c r="AP129" i="17"/>
  <c r="AP127" i="17"/>
  <c r="AP125" i="17"/>
  <c r="AP123" i="17"/>
  <c r="AP121" i="17"/>
  <c r="AP119" i="17"/>
  <c r="AP117" i="17"/>
  <c r="AP115" i="17"/>
  <c r="AP113" i="17"/>
  <c r="AP111" i="17"/>
  <c r="AP109" i="17"/>
  <c r="AP107" i="17"/>
  <c r="AP105" i="17"/>
  <c r="AP103" i="17"/>
  <c r="AP101" i="17"/>
  <c r="AP99" i="17"/>
  <c r="AP97" i="17"/>
  <c r="AP95" i="17"/>
  <c r="AP93" i="17"/>
  <c r="AP91" i="17"/>
  <c r="AP89" i="17"/>
  <c r="AP87" i="17"/>
  <c r="AP85" i="17"/>
  <c r="AP83" i="17"/>
  <c r="AP81" i="17"/>
  <c r="AP79" i="17"/>
  <c r="AP77" i="17"/>
  <c r="AP75" i="17"/>
  <c r="AP73" i="17"/>
  <c r="AP71" i="17"/>
  <c r="AP69" i="17"/>
  <c r="AP67" i="17"/>
  <c r="AP65" i="17"/>
  <c r="AP63" i="17"/>
  <c r="AP61" i="17"/>
  <c r="AP59" i="17"/>
  <c r="AP57" i="17"/>
  <c r="AP55" i="17"/>
  <c r="AP53" i="17"/>
  <c r="AP51" i="17"/>
  <c r="AP49" i="17"/>
  <c r="AP47" i="17"/>
  <c r="AP45" i="17"/>
  <c r="AP43" i="17"/>
  <c r="AP41" i="17"/>
  <c r="AP39" i="17"/>
  <c r="AP37" i="17"/>
  <c r="AP35" i="17"/>
  <c r="AP33" i="17"/>
  <c r="AP31" i="17"/>
  <c r="AP29" i="17"/>
  <c r="AP27" i="17"/>
  <c r="AP25" i="17"/>
  <c r="AP23" i="17"/>
  <c r="AP21" i="17"/>
  <c r="AP19" i="17"/>
  <c r="AP17" i="17"/>
  <c r="AP15" i="17"/>
  <c r="AP12" i="17"/>
  <c r="AP10" i="17"/>
  <c r="AP8" i="17"/>
  <c r="AP6" i="17"/>
  <c r="AQ200" i="17"/>
  <c r="AQ198" i="17"/>
  <c r="AQ196" i="17"/>
  <c r="AQ194" i="17"/>
  <c r="AQ192" i="17"/>
  <c r="AQ190" i="17"/>
  <c r="AQ188" i="17"/>
  <c r="AQ186" i="17"/>
  <c r="AQ184" i="17"/>
  <c r="AQ182" i="17"/>
  <c r="AQ180" i="17"/>
  <c r="AQ178" i="17"/>
  <c r="AQ176" i="17"/>
  <c r="AQ174" i="17"/>
  <c r="AQ172" i="17"/>
  <c r="AQ170" i="17"/>
  <c r="AQ168" i="17"/>
  <c r="AQ166" i="17"/>
  <c r="AQ164" i="17"/>
  <c r="AQ162" i="17"/>
  <c r="AQ160" i="17"/>
  <c r="AQ158" i="17"/>
  <c r="AQ156" i="17"/>
  <c r="AQ154" i="17"/>
  <c r="AQ152" i="17"/>
  <c r="AQ150" i="17"/>
  <c r="AQ148" i="17"/>
  <c r="AQ146" i="17"/>
  <c r="AQ144" i="17"/>
  <c r="AQ142" i="17"/>
  <c r="AQ140" i="17"/>
  <c r="AQ138" i="17"/>
  <c r="AQ136" i="17"/>
  <c r="AQ134" i="17"/>
  <c r="AQ132" i="17"/>
  <c r="AQ130" i="17"/>
  <c r="AQ128" i="17"/>
  <c r="AQ126" i="17"/>
  <c r="AQ124" i="17"/>
  <c r="AQ122" i="17"/>
  <c r="AQ120" i="17"/>
  <c r="AQ118" i="17"/>
  <c r="AQ116" i="17"/>
  <c r="AQ114" i="17"/>
  <c r="AQ112" i="17"/>
  <c r="AQ110" i="17"/>
  <c r="AQ108" i="17"/>
  <c r="AQ106" i="17"/>
  <c r="AQ104" i="17"/>
  <c r="AQ102" i="17"/>
  <c r="AQ100" i="17"/>
  <c r="AQ98" i="17"/>
  <c r="AQ96" i="17"/>
  <c r="AQ94" i="17"/>
  <c r="AQ92" i="17"/>
  <c r="AQ90" i="17"/>
  <c r="AQ88" i="17"/>
  <c r="AQ86" i="17"/>
  <c r="AQ84" i="17"/>
  <c r="AQ82" i="17"/>
  <c r="AQ80" i="17"/>
  <c r="AQ78" i="17"/>
  <c r="AQ76" i="17"/>
  <c r="AQ74" i="17"/>
  <c r="AQ72" i="17"/>
  <c r="AQ70" i="17"/>
  <c r="AQ68" i="17"/>
  <c r="AQ66" i="17"/>
  <c r="AQ64" i="17"/>
  <c r="AQ62" i="17"/>
  <c r="AQ60" i="17"/>
  <c r="AQ58" i="17"/>
  <c r="AQ56" i="17"/>
  <c r="AQ54" i="17"/>
  <c r="AQ52" i="17"/>
  <c r="AQ50" i="17"/>
  <c r="AQ48" i="17"/>
  <c r="AQ46" i="17"/>
  <c r="AQ44" i="17"/>
  <c r="AQ42" i="17"/>
  <c r="AQ40" i="17"/>
  <c r="AQ38" i="17"/>
  <c r="AQ36" i="17"/>
  <c r="AQ34" i="17"/>
  <c r="AQ32" i="17"/>
  <c r="AQ30" i="17"/>
  <c r="AQ28" i="17"/>
  <c r="AQ26" i="17"/>
  <c r="AQ24" i="17"/>
  <c r="AQ22" i="17"/>
  <c r="AQ20" i="17"/>
  <c r="AQ18" i="17"/>
  <c r="AQ16" i="17"/>
  <c r="AQ14" i="17"/>
  <c r="AR200" i="17"/>
  <c r="AR198" i="17"/>
  <c r="AR196" i="17"/>
  <c r="AR194" i="17"/>
  <c r="AR192" i="17"/>
  <c r="AR190" i="17"/>
  <c r="AR188" i="17"/>
  <c r="AR186" i="17"/>
  <c r="AR184" i="17"/>
  <c r="AR182" i="17"/>
  <c r="AR180" i="17"/>
  <c r="AR178" i="17"/>
  <c r="AR176" i="17"/>
  <c r="AR174" i="17"/>
  <c r="AR172" i="17"/>
  <c r="AR170" i="17"/>
  <c r="AR168" i="17"/>
  <c r="AR166" i="17"/>
  <c r="AR164" i="17"/>
  <c r="AR162" i="17"/>
  <c r="AR160" i="17"/>
  <c r="AR158" i="17"/>
  <c r="AR156" i="17"/>
  <c r="AR154" i="17"/>
  <c r="AR152" i="17"/>
  <c r="AR150" i="17"/>
  <c r="AR148" i="17"/>
  <c r="AR146" i="17"/>
  <c r="AR144" i="17"/>
  <c r="AR142" i="17"/>
  <c r="AR140" i="17"/>
  <c r="AR138" i="17"/>
  <c r="AR136" i="17"/>
  <c r="AR134" i="17"/>
  <c r="AR132" i="17"/>
  <c r="AR130" i="17"/>
  <c r="AR128" i="17"/>
  <c r="AR126" i="17"/>
  <c r="AR124" i="17"/>
  <c r="AR122" i="17"/>
  <c r="AR120" i="17"/>
  <c r="AR118" i="17"/>
  <c r="AR116" i="17"/>
  <c r="AR114" i="17"/>
  <c r="AR112" i="17"/>
  <c r="AR110" i="17"/>
  <c r="AR108" i="17"/>
  <c r="AR106" i="17"/>
  <c r="AR104" i="17"/>
  <c r="AR102" i="17"/>
  <c r="AR100" i="17"/>
  <c r="AR98" i="17"/>
  <c r="AR96" i="17"/>
  <c r="AR94" i="17"/>
  <c r="AR92" i="17"/>
  <c r="AR90" i="17"/>
  <c r="AR88" i="17"/>
  <c r="AR86" i="17"/>
  <c r="AR84" i="17"/>
  <c r="AR82" i="17"/>
  <c r="AR80" i="17"/>
  <c r="AR78" i="17"/>
  <c r="AR76" i="17"/>
  <c r="AR74" i="17"/>
  <c r="AR72" i="17"/>
  <c r="AR70" i="17"/>
  <c r="AR68" i="17"/>
  <c r="AR66" i="17"/>
  <c r="AR64" i="17"/>
  <c r="AR62" i="17"/>
  <c r="AR60" i="17"/>
  <c r="AR58" i="17"/>
  <c r="AR56" i="17"/>
  <c r="AR54" i="17"/>
  <c r="AR52" i="17"/>
  <c r="AR50" i="17"/>
  <c r="AR48" i="17"/>
  <c r="AR46" i="17"/>
  <c r="AR44" i="17"/>
  <c r="AR42" i="17"/>
  <c r="AR40" i="17"/>
  <c r="AR38" i="17"/>
  <c r="AR36" i="17"/>
  <c r="AR34" i="17"/>
  <c r="AR32" i="17"/>
  <c r="AR30" i="17"/>
  <c r="AR28" i="17"/>
  <c r="AR26" i="17"/>
  <c r="AR24" i="17"/>
  <c r="AR22" i="17"/>
  <c r="AR20" i="17"/>
  <c r="AR18" i="17"/>
  <c r="AR16" i="17"/>
  <c r="AR14" i="17"/>
  <c r="AR11" i="17"/>
  <c r="AR9" i="17"/>
  <c r="AR7" i="17"/>
  <c r="AR5" i="17"/>
  <c r="AS200" i="17"/>
  <c r="AS198" i="17"/>
  <c r="AS196" i="17"/>
  <c r="AS194" i="17"/>
  <c r="AS192" i="17"/>
  <c r="AS190" i="17"/>
  <c r="AS188" i="17"/>
  <c r="AS186" i="17"/>
  <c r="AS184" i="17"/>
  <c r="AS182" i="17"/>
  <c r="AS180" i="17"/>
  <c r="AS178" i="17"/>
  <c r="AS176" i="17"/>
  <c r="AS174" i="17"/>
  <c r="AS172" i="17"/>
  <c r="AS170" i="17"/>
  <c r="AS168" i="17"/>
  <c r="AS166" i="17"/>
  <c r="AS164" i="17"/>
  <c r="AS162" i="17"/>
  <c r="AS160" i="17"/>
  <c r="AS158" i="17"/>
  <c r="AS156" i="17"/>
  <c r="AS154" i="17"/>
  <c r="AS152" i="17"/>
  <c r="AS150" i="17"/>
  <c r="AS148" i="17"/>
  <c r="AS146" i="17"/>
  <c r="AS144" i="17"/>
  <c r="AS142" i="17"/>
  <c r="AS140" i="17"/>
  <c r="AS138" i="17"/>
  <c r="AS136" i="17"/>
  <c r="AS134" i="17"/>
  <c r="AS132" i="17"/>
  <c r="AS130" i="17"/>
  <c r="AS128" i="17"/>
  <c r="AS126" i="17"/>
  <c r="AS124" i="17"/>
  <c r="AS122" i="17"/>
  <c r="AS120" i="17"/>
  <c r="AS118" i="17"/>
  <c r="AS116" i="17"/>
  <c r="AS114" i="17"/>
  <c r="AS112" i="17"/>
  <c r="AS110" i="17"/>
  <c r="AS108" i="17"/>
  <c r="AS106" i="17"/>
  <c r="AS104" i="17"/>
  <c r="AS102" i="17"/>
  <c r="AS100" i="17"/>
  <c r="AS98" i="17"/>
  <c r="AS96" i="17"/>
  <c r="AS94" i="17"/>
  <c r="AS92" i="17"/>
  <c r="AS90" i="17"/>
  <c r="AS88" i="17"/>
  <c r="AS86" i="17"/>
  <c r="AS84" i="17"/>
  <c r="AS82" i="17"/>
  <c r="AS80" i="17"/>
  <c r="AS78" i="17"/>
  <c r="AS76" i="17"/>
  <c r="AS74" i="17"/>
  <c r="AS72" i="17"/>
  <c r="AS70" i="17"/>
  <c r="AS68" i="17"/>
  <c r="AS66" i="17"/>
  <c r="AS64" i="17"/>
  <c r="AS62" i="17"/>
  <c r="AS60" i="17"/>
  <c r="AS58" i="17"/>
  <c r="AS56" i="17"/>
  <c r="AS54" i="17"/>
  <c r="AS52" i="17"/>
  <c r="AS50" i="17"/>
  <c r="AS48" i="17"/>
  <c r="AS46" i="17"/>
  <c r="AS44" i="17"/>
  <c r="AS42" i="17"/>
  <c r="AS40" i="17"/>
  <c r="AS38" i="17"/>
  <c r="AS36" i="17"/>
  <c r="AS34" i="17"/>
  <c r="AS32" i="17"/>
  <c r="AS30" i="17"/>
  <c r="AS28" i="17"/>
  <c r="AS26" i="17"/>
  <c r="AS24" i="17"/>
  <c r="AS22" i="17"/>
  <c r="AS20" i="17"/>
  <c r="AS18" i="17"/>
  <c r="AS16" i="17"/>
  <c r="AS14" i="17"/>
  <c r="AS11" i="17"/>
  <c r="AS9" i="17"/>
  <c r="AS7" i="17"/>
  <c r="AS5" i="17"/>
  <c r="AT199" i="17"/>
  <c r="AT197" i="17"/>
  <c r="AT195" i="17"/>
  <c r="AT193" i="17"/>
  <c r="AT191" i="17"/>
  <c r="AT189" i="17"/>
  <c r="AT187" i="17"/>
  <c r="AT185" i="17"/>
  <c r="AT183" i="17"/>
  <c r="AT181" i="17"/>
  <c r="AT179" i="17"/>
  <c r="AT177" i="17"/>
  <c r="AT175" i="17"/>
  <c r="AT173" i="17"/>
  <c r="AT171" i="17"/>
  <c r="AT169" i="17"/>
  <c r="AT167" i="17"/>
  <c r="AT165" i="17"/>
  <c r="AT163" i="17"/>
  <c r="AT161" i="17"/>
  <c r="AT159" i="17"/>
  <c r="AT157" i="17"/>
  <c r="AT155" i="17"/>
  <c r="AT153" i="17"/>
  <c r="AT151" i="17"/>
  <c r="AT149" i="17"/>
  <c r="AT147" i="17"/>
  <c r="AT145" i="17"/>
  <c r="AT143" i="17"/>
  <c r="AT141" i="17"/>
  <c r="AT139" i="17"/>
  <c r="AT137" i="17"/>
  <c r="AT135" i="17"/>
  <c r="AT133" i="17"/>
  <c r="AT131" i="17"/>
  <c r="AT129" i="17"/>
  <c r="AT127" i="17"/>
  <c r="AT125" i="17"/>
  <c r="AT123" i="17"/>
  <c r="AT121" i="17"/>
  <c r="AT119" i="17"/>
  <c r="AT117" i="17"/>
  <c r="AT115" i="17"/>
  <c r="AT113" i="17"/>
  <c r="AT111" i="17"/>
  <c r="AT109" i="17"/>
  <c r="AT107" i="17"/>
  <c r="AT105" i="17"/>
  <c r="AT103" i="17"/>
  <c r="AT101" i="17"/>
  <c r="AT99" i="17"/>
  <c r="AT97" i="17"/>
  <c r="AT95" i="17"/>
  <c r="AT93" i="17"/>
  <c r="AT91" i="17"/>
  <c r="AT89" i="17"/>
  <c r="AT87" i="17"/>
  <c r="AT85" i="17"/>
  <c r="AT83" i="17"/>
  <c r="AT81" i="17"/>
  <c r="AT79" i="17"/>
  <c r="AT77" i="17"/>
  <c r="AT75" i="17"/>
  <c r="AT73" i="17"/>
  <c r="AT71" i="17"/>
  <c r="AT69" i="17"/>
  <c r="AT67" i="17"/>
  <c r="AT65" i="17"/>
  <c r="AT63" i="17"/>
  <c r="AT61" i="17"/>
  <c r="AT59" i="17"/>
  <c r="AT57" i="17"/>
  <c r="AT55" i="17"/>
  <c r="AT53" i="17"/>
  <c r="AT51" i="17"/>
  <c r="AT49" i="17"/>
  <c r="AT47" i="17"/>
  <c r="AT45" i="17"/>
  <c r="AT43" i="17"/>
  <c r="AT41" i="17"/>
  <c r="AT39" i="17"/>
  <c r="AT37" i="17"/>
  <c r="AT35" i="17"/>
  <c r="AT33" i="17"/>
  <c r="AT31" i="17"/>
  <c r="AT29" i="17"/>
  <c r="AT27" i="17"/>
  <c r="AT25" i="17"/>
  <c r="AT23" i="17"/>
  <c r="AT21" i="17"/>
  <c r="AT19" i="17"/>
  <c r="AT17" i="17"/>
  <c r="AT15" i="17"/>
  <c r="AU4" i="17"/>
  <c r="AU199" i="17"/>
  <c r="AU197" i="17"/>
  <c r="AU195" i="17"/>
  <c r="AU193" i="17"/>
  <c r="AU191" i="17"/>
  <c r="AU189" i="17"/>
  <c r="AU187" i="17"/>
  <c r="AU185" i="17"/>
  <c r="AU183" i="17"/>
  <c r="AU181" i="17"/>
  <c r="AU179" i="17"/>
  <c r="AU177" i="17"/>
  <c r="AU175" i="17"/>
  <c r="AU173" i="17"/>
  <c r="AU171" i="17"/>
  <c r="AU169" i="17"/>
  <c r="AU167" i="17"/>
  <c r="AU165" i="17"/>
  <c r="AU163" i="17"/>
  <c r="AU161" i="17"/>
  <c r="AU159" i="17"/>
  <c r="AU157" i="17"/>
  <c r="AU155" i="17"/>
  <c r="AU153" i="17"/>
  <c r="AU151" i="17"/>
  <c r="AU149" i="17"/>
  <c r="AU147" i="17"/>
  <c r="AU145" i="17"/>
  <c r="AU143" i="17"/>
  <c r="AU141" i="17"/>
  <c r="AU139" i="17"/>
  <c r="AU137" i="17"/>
  <c r="AU135" i="17"/>
  <c r="AU133" i="17"/>
  <c r="AU131" i="17"/>
  <c r="AU129" i="17"/>
  <c r="AU127" i="17"/>
  <c r="AU125" i="17"/>
  <c r="AU123" i="17"/>
  <c r="AU121" i="17"/>
  <c r="AU119" i="17"/>
  <c r="AU117" i="17"/>
  <c r="AU115" i="17"/>
  <c r="AU113" i="17"/>
  <c r="AU111" i="17"/>
  <c r="AU109" i="17"/>
  <c r="AU107" i="17"/>
  <c r="AU105" i="17"/>
  <c r="AU103" i="17"/>
  <c r="AU101" i="17"/>
  <c r="AU99" i="17"/>
  <c r="AU97" i="17"/>
  <c r="AU95" i="17"/>
  <c r="AU93" i="17"/>
  <c r="AU91" i="17"/>
  <c r="AU89" i="17"/>
  <c r="AU87" i="17"/>
  <c r="AU85" i="17"/>
  <c r="AU83" i="17"/>
  <c r="AU81" i="17"/>
  <c r="AU79" i="17"/>
  <c r="AU77" i="17"/>
  <c r="AU75" i="17"/>
  <c r="AU73" i="17"/>
  <c r="AU71" i="17"/>
  <c r="AU69" i="17"/>
  <c r="AU67" i="17"/>
  <c r="AU65" i="17"/>
  <c r="AU63" i="17"/>
  <c r="AU61" i="17"/>
  <c r="AU59" i="17"/>
  <c r="AU57" i="17"/>
  <c r="AU55" i="17"/>
  <c r="AU53" i="17"/>
  <c r="AU51" i="17"/>
  <c r="AU49" i="17"/>
  <c r="AU47" i="17"/>
  <c r="AU45" i="17"/>
  <c r="AU43" i="17"/>
  <c r="AU41" i="17"/>
  <c r="AU39" i="17"/>
  <c r="AU37" i="17"/>
  <c r="AU35" i="17"/>
  <c r="AU33" i="17"/>
  <c r="AU31" i="17"/>
  <c r="AU29" i="17"/>
  <c r="AU27" i="17"/>
  <c r="AU25" i="17"/>
  <c r="AU23" i="17"/>
  <c r="AU21" i="17"/>
  <c r="AU19" i="17"/>
  <c r="AU17" i="17"/>
  <c r="AU15" i="17"/>
  <c r="AU12" i="17"/>
  <c r="AU10" i="17"/>
  <c r="AU8" i="17"/>
  <c r="AU6" i="17"/>
  <c r="AV4" i="17"/>
  <c r="AV199" i="17"/>
  <c r="AV197" i="17"/>
  <c r="AV195" i="17"/>
  <c r="AV193" i="17"/>
  <c r="AV191" i="17"/>
  <c r="AV189" i="17"/>
  <c r="AV187" i="17"/>
  <c r="AV185" i="17"/>
  <c r="AV183" i="17"/>
  <c r="AV181" i="17"/>
  <c r="AV179" i="17"/>
  <c r="AV177" i="17"/>
  <c r="AV175" i="17"/>
  <c r="AV173" i="17"/>
  <c r="AV171" i="17"/>
  <c r="AV169" i="17"/>
  <c r="AV167" i="17"/>
  <c r="AV165" i="17"/>
  <c r="AV163" i="17"/>
  <c r="AV161" i="17"/>
  <c r="AV159" i="17"/>
  <c r="AV157" i="17"/>
  <c r="AV155" i="17"/>
  <c r="AV153" i="17"/>
  <c r="AV151" i="17"/>
  <c r="AV149" i="17"/>
  <c r="AV147" i="17"/>
  <c r="AV145" i="17"/>
  <c r="AV143" i="17"/>
  <c r="AV141" i="17"/>
  <c r="AV139" i="17"/>
  <c r="AV137" i="17"/>
  <c r="AV135" i="17"/>
  <c r="AV133" i="17"/>
  <c r="AV131" i="17"/>
  <c r="AV129" i="17"/>
  <c r="AV127" i="17"/>
  <c r="AV125" i="17"/>
  <c r="AV123" i="17"/>
  <c r="AV121" i="17"/>
  <c r="AV119" i="17"/>
  <c r="AV117" i="17"/>
  <c r="AV115" i="17"/>
  <c r="AV113" i="17"/>
  <c r="AV111" i="17"/>
  <c r="AV109" i="17"/>
  <c r="AV107" i="17"/>
  <c r="AV105" i="17"/>
  <c r="AV103" i="17"/>
  <c r="AV101" i="17"/>
  <c r="AV99" i="17"/>
  <c r="AV97" i="17"/>
  <c r="AV95" i="17"/>
  <c r="AV93" i="17"/>
  <c r="AV91" i="17"/>
  <c r="AV89" i="17"/>
  <c r="AV87" i="17"/>
  <c r="AV85" i="17"/>
  <c r="AV83" i="17"/>
  <c r="AV81" i="17"/>
  <c r="AV79" i="17"/>
  <c r="AV77" i="17"/>
  <c r="AV75" i="17"/>
  <c r="AV73" i="17"/>
  <c r="AV71" i="17"/>
  <c r="AV69" i="17"/>
  <c r="AV67" i="17"/>
  <c r="AV65" i="17"/>
  <c r="AV63" i="17"/>
  <c r="AV61" i="17"/>
  <c r="AV59" i="17"/>
  <c r="AV57" i="17"/>
  <c r="AV55" i="17"/>
  <c r="AV53" i="17"/>
  <c r="AV51" i="17"/>
  <c r="AV49" i="17"/>
  <c r="AV47" i="17"/>
  <c r="AV45" i="17"/>
  <c r="AV43" i="17"/>
  <c r="AV41" i="17"/>
  <c r="AV39" i="17"/>
  <c r="AV37" i="17"/>
  <c r="AV35" i="17"/>
  <c r="AV33" i="17"/>
  <c r="AV31" i="17"/>
  <c r="AV29" i="17"/>
  <c r="AV27" i="17"/>
  <c r="AV25" i="17"/>
  <c r="AV23" i="17"/>
  <c r="AV21" i="17"/>
  <c r="AV19" i="17"/>
  <c r="AV17" i="17"/>
  <c r="AV15" i="17"/>
  <c r="AV12" i="17"/>
  <c r="AV10" i="17"/>
  <c r="AV8" i="17"/>
  <c r="AV6" i="17"/>
  <c r="AW200" i="17"/>
  <c r="AW198" i="17"/>
  <c r="AW196" i="17"/>
  <c r="AW194" i="17"/>
  <c r="AW192" i="17"/>
  <c r="AW190" i="17"/>
  <c r="AW188" i="17"/>
  <c r="AW186" i="17"/>
  <c r="AW184" i="17"/>
  <c r="AW182" i="17"/>
  <c r="AW180" i="17"/>
  <c r="AW178" i="17"/>
  <c r="AW176" i="17"/>
  <c r="AW174" i="17"/>
  <c r="AW172" i="17"/>
  <c r="AW170" i="17"/>
  <c r="AW168" i="17"/>
  <c r="AW166" i="17"/>
  <c r="AW164" i="17"/>
  <c r="AW162" i="17"/>
  <c r="AW160" i="17"/>
  <c r="AW158" i="17"/>
  <c r="AW156" i="17"/>
  <c r="AW154" i="17"/>
  <c r="AW152" i="17"/>
  <c r="AW150" i="17"/>
  <c r="AW148" i="17"/>
  <c r="AW146" i="17"/>
  <c r="AW144" i="17"/>
  <c r="AW142" i="17"/>
  <c r="AW140" i="17"/>
  <c r="AW138" i="17"/>
  <c r="AW136" i="17"/>
  <c r="AW134" i="17"/>
  <c r="AW132" i="17"/>
  <c r="AW130" i="17"/>
  <c r="AW128" i="17"/>
  <c r="AW126" i="17"/>
  <c r="AW124" i="17"/>
  <c r="AW122" i="17"/>
  <c r="AW120" i="17"/>
  <c r="AW118" i="17"/>
  <c r="AW116" i="17"/>
  <c r="AW114" i="17"/>
  <c r="AW112" i="17"/>
  <c r="AW110" i="17"/>
  <c r="AW108" i="17"/>
  <c r="AW106" i="17"/>
  <c r="AW104" i="17"/>
  <c r="AW102" i="17"/>
  <c r="AW100" i="17"/>
  <c r="AW98" i="17"/>
  <c r="AW96" i="17"/>
  <c r="AW94" i="17"/>
  <c r="AW92" i="17"/>
  <c r="AW90" i="17"/>
  <c r="AW88" i="17"/>
  <c r="AW86" i="17"/>
  <c r="AW84" i="17"/>
  <c r="AW82" i="17"/>
  <c r="AW80" i="17"/>
  <c r="AW78" i="17"/>
  <c r="AW76" i="17"/>
  <c r="AW74" i="17"/>
  <c r="AW72" i="17"/>
  <c r="AW70" i="17"/>
  <c r="AW68" i="17"/>
  <c r="AW66" i="17"/>
  <c r="AW64" i="17"/>
  <c r="AW62" i="17"/>
  <c r="AW60" i="17"/>
  <c r="AW58" i="17"/>
  <c r="AW56" i="17"/>
  <c r="AW54" i="17"/>
  <c r="AW52" i="17"/>
  <c r="AW50" i="17"/>
  <c r="AW48" i="17"/>
  <c r="AW46" i="17"/>
  <c r="AW44" i="17"/>
  <c r="AW42" i="17"/>
  <c r="AW40" i="17"/>
  <c r="AW38" i="17"/>
  <c r="AW36" i="17"/>
  <c r="AW34" i="17"/>
  <c r="AW32" i="17"/>
  <c r="AW30" i="17"/>
  <c r="AW28" i="17"/>
  <c r="AW26" i="17"/>
  <c r="AW24" i="17"/>
  <c r="AW22" i="17"/>
  <c r="AW20" i="17"/>
  <c r="AW18" i="17"/>
  <c r="AW16" i="17"/>
  <c r="AW14" i="17"/>
  <c r="AX200" i="17"/>
  <c r="AX198" i="17"/>
  <c r="AX196" i="17"/>
  <c r="AX194" i="17"/>
  <c r="AX192" i="17"/>
  <c r="AX190" i="17"/>
  <c r="AX188" i="17"/>
  <c r="AX186" i="17"/>
  <c r="AX184" i="17"/>
  <c r="AX182" i="17"/>
  <c r="AX180" i="17"/>
  <c r="AX178" i="17"/>
  <c r="AX176" i="17"/>
  <c r="AX174" i="17"/>
  <c r="AX172" i="17"/>
  <c r="AX170" i="17"/>
  <c r="AX168" i="17"/>
  <c r="AX166" i="17"/>
  <c r="AX164" i="17"/>
  <c r="AX162" i="17"/>
  <c r="AX160" i="17"/>
  <c r="AX158" i="17"/>
  <c r="AX156" i="17"/>
  <c r="AX154" i="17"/>
  <c r="AX152" i="17"/>
  <c r="AX150" i="17"/>
  <c r="AX148" i="17"/>
  <c r="AX146" i="17"/>
  <c r="AX144" i="17"/>
  <c r="AX142" i="17"/>
  <c r="AX140" i="17"/>
  <c r="AX138" i="17"/>
  <c r="AX136" i="17"/>
  <c r="AX134" i="17"/>
  <c r="AX132" i="17"/>
  <c r="AX130" i="17"/>
  <c r="AX128" i="17"/>
  <c r="AX126" i="17"/>
  <c r="AX124" i="17"/>
  <c r="AX122" i="17"/>
  <c r="AX120" i="17"/>
  <c r="AX118" i="17"/>
  <c r="AX116" i="17"/>
  <c r="AX114" i="17"/>
  <c r="AX112" i="17"/>
  <c r="AX110" i="17"/>
  <c r="AX108" i="17"/>
  <c r="AX106" i="17"/>
  <c r="AX104" i="17"/>
  <c r="AX102" i="17"/>
  <c r="AX100" i="17"/>
  <c r="AX98" i="17"/>
  <c r="AX96" i="17"/>
  <c r="AX94" i="17"/>
  <c r="AX92" i="17"/>
  <c r="AX90" i="17"/>
  <c r="AX88" i="17"/>
  <c r="AX86" i="17"/>
  <c r="AX84" i="17"/>
  <c r="AX82" i="17"/>
  <c r="AX80" i="17"/>
  <c r="AX78" i="17"/>
  <c r="AX76" i="17"/>
  <c r="AX74" i="17"/>
  <c r="AX72" i="17"/>
  <c r="AX70" i="17"/>
  <c r="AX68" i="17"/>
  <c r="AX66" i="17"/>
  <c r="AX64" i="17"/>
  <c r="AX62" i="17"/>
  <c r="AX60" i="17"/>
  <c r="AX58" i="17"/>
  <c r="AX56" i="17"/>
  <c r="AX54" i="17"/>
  <c r="AX52" i="17"/>
  <c r="AX50" i="17"/>
  <c r="AX48" i="17"/>
  <c r="AX46" i="17"/>
  <c r="AX44" i="17"/>
  <c r="AX42" i="17"/>
  <c r="AX40" i="17"/>
  <c r="AX38" i="17"/>
  <c r="AX36" i="17"/>
  <c r="AX34" i="17"/>
  <c r="AX32" i="17"/>
  <c r="AX30" i="17"/>
  <c r="AX28" i="17"/>
  <c r="AX26" i="17"/>
  <c r="AX24" i="17"/>
  <c r="AX22" i="17"/>
  <c r="AX20" i="17"/>
  <c r="AX18" i="17"/>
  <c r="AX16" i="17"/>
  <c r="AX14" i="17"/>
  <c r="AX11" i="17"/>
  <c r="AX9" i="17"/>
  <c r="AX7" i="17"/>
  <c r="AX5" i="17"/>
  <c r="AY200" i="17"/>
  <c r="AY198" i="17"/>
  <c r="AY196" i="17"/>
  <c r="AY194" i="17"/>
  <c r="AY192" i="17"/>
  <c r="AY190" i="17"/>
  <c r="AY188" i="17"/>
  <c r="AY186" i="17"/>
  <c r="AY184" i="17"/>
  <c r="AY182" i="17"/>
  <c r="AY180" i="17"/>
  <c r="AY178" i="17"/>
  <c r="AY176" i="17"/>
  <c r="AY174" i="17"/>
  <c r="AY172" i="17"/>
  <c r="AY170" i="17"/>
  <c r="AY168" i="17"/>
  <c r="AY166" i="17"/>
  <c r="AY164" i="17"/>
  <c r="AY162" i="17"/>
  <c r="AY160" i="17"/>
  <c r="AY158" i="17"/>
  <c r="AY156" i="17"/>
  <c r="AY154" i="17"/>
  <c r="AY152" i="17"/>
  <c r="AY150" i="17"/>
  <c r="AY148" i="17"/>
  <c r="AY146" i="17"/>
  <c r="AY144" i="17"/>
  <c r="AY142" i="17"/>
  <c r="AY140" i="17"/>
  <c r="AY138" i="17"/>
  <c r="AY136" i="17"/>
  <c r="AY134" i="17"/>
  <c r="AY132" i="17"/>
  <c r="AY130" i="17"/>
  <c r="AY128" i="17"/>
  <c r="AY126" i="17"/>
  <c r="AY124" i="17"/>
  <c r="AY122" i="17"/>
  <c r="AY120" i="17"/>
  <c r="AY118" i="17"/>
  <c r="AY116" i="17"/>
  <c r="AY114" i="17"/>
  <c r="AY112" i="17"/>
  <c r="AY110" i="17"/>
  <c r="AY108" i="17"/>
  <c r="AY106" i="17"/>
  <c r="AY104" i="17"/>
  <c r="AY102" i="17"/>
  <c r="AY100" i="17"/>
  <c r="AY98" i="17"/>
  <c r="AY96" i="17"/>
  <c r="AY94" i="17"/>
  <c r="AY92" i="17"/>
  <c r="AY90" i="17"/>
  <c r="AY88" i="17"/>
  <c r="AY86" i="17"/>
  <c r="AY84" i="17"/>
  <c r="AY82" i="17"/>
  <c r="AY80" i="17"/>
  <c r="AY78" i="17"/>
  <c r="AY76" i="17"/>
  <c r="AY74" i="17"/>
  <c r="AY72" i="17"/>
  <c r="AY70" i="17"/>
  <c r="AY68" i="17"/>
  <c r="AY66" i="17"/>
  <c r="AY64" i="17"/>
  <c r="AY62" i="17"/>
  <c r="AY60" i="17"/>
  <c r="AY58" i="17"/>
  <c r="AY56" i="17"/>
  <c r="AY54" i="17"/>
  <c r="AY52" i="17"/>
  <c r="AY50" i="17"/>
  <c r="AY48" i="17"/>
  <c r="AY46" i="17"/>
  <c r="AY44" i="17"/>
  <c r="AY42" i="17"/>
  <c r="AY40" i="17"/>
  <c r="AY38" i="17"/>
  <c r="AY36" i="17"/>
  <c r="AY34" i="17"/>
  <c r="AY32" i="17"/>
  <c r="AY30" i="17"/>
  <c r="AY28" i="17"/>
  <c r="AY26" i="17"/>
  <c r="AY24" i="17"/>
  <c r="AY22" i="17"/>
  <c r="AY20" i="17"/>
  <c r="AY18" i="17"/>
  <c r="AY16" i="17"/>
  <c r="AY14" i="17"/>
  <c r="AY11" i="17"/>
  <c r="AY9" i="17"/>
  <c r="AY7" i="17"/>
  <c r="AY5" i="17"/>
  <c r="AZ199" i="17"/>
  <c r="AZ197" i="17"/>
  <c r="AZ195" i="17"/>
  <c r="AZ193" i="17"/>
  <c r="AZ191" i="17"/>
  <c r="AZ189" i="17"/>
  <c r="AZ187" i="17"/>
  <c r="AZ185" i="17"/>
  <c r="AZ183" i="17"/>
  <c r="AZ181" i="17"/>
  <c r="AZ179" i="17"/>
  <c r="AZ177" i="17"/>
  <c r="AZ175" i="17"/>
  <c r="AZ173" i="17"/>
  <c r="AZ171" i="17"/>
  <c r="AZ169" i="17"/>
  <c r="AZ167" i="17"/>
  <c r="AZ165" i="17"/>
  <c r="AZ163" i="17"/>
  <c r="AZ161" i="17"/>
  <c r="AZ159" i="17"/>
  <c r="AZ157" i="17"/>
  <c r="AZ155" i="17"/>
  <c r="AZ153" i="17"/>
  <c r="AZ151" i="17"/>
  <c r="AZ149" i="17"/>
  <c r="AZ147" i="17"/>
  <c r="AZ145" i="17"/>
  <c r="AZ143" i="17"/>
  <c r="AZ141" i="17"/>
  <c r="AZ139" i="17"/>
  <c r="AZ137" i="17"/>
  <c r="AZ135" i="17"/>
  <c r="AZ133" i="17"/>
  <c r="AZ131" i="17"/>
  <c r="AZ129" i="17"/>
  <c r="AZ127" i="17"/>
  <c r="AZ125" i="17"/>
  <c r="AZ123" i="17"/>
  <c r="AZ121" i="17"/>
  <c r="AZ119" i="17"/>
  <c r="AZ117" i="17"/>
  <c r="AZ115" i="17"/>
  <c r="AZ113" i="17"/>
  <c r="AZ111" i="17"/>
  <c r="AZ109" i="17"/>
  <c r="AZ107" i="17"/>
  <c r="AZ105" i="17"/>
  <c r="AZ103" i="17"/>
  <c r="AZ101" i="17"/>
  <c r="AZ99" i="17"/>
  <c r="AZ97" i="17"/>
  <c r="AZ95" i="17"/>
  <c r="AZ93" i="17"/>
  <c r="AZ91" i="17"/>
  <c r="AZ89" i="17"/>
  <c r="AZ87" i="17"/>
  <c r="AZ85" i="17"/>
  <c r="AZ83" i="17"/>
  <c r="AZ81" i="17"/>
  <c r="AZ79" i="17"/>
  <c r="AZ77" i="17"/>
  <c r="AZ75" i="17"/>
  <c r="AZ73" i="17"/>
  <c r="AZ71" i="17"/>
  <c r="AZ69" i="17"/>
  <c r="AZ67" i="17"/>
  <c r="AZ65" i="17"/>
  <c r="AZ63" i="17"/>
  <c r="AZ61" i="17"/>
  <c r="AZ59" i="17"/>
  <c r="AZ57" i="17"/>
  <c r="AZ55" i="17"/>
  <c r="AZ53" i="17"/>
  <c r="AZ51" i="17"/>
  <c r="AZ49" i="17"/>
  <c r="AZ47" i="17"/>
  <c r="AZ45" i="17"/>
  <c r="AZ43" i="17"/>
  <c r="AZ41" i="17"/>
  <c r="AZ39" i="17"/>
  <c r="AZ37" i="17"/>
  <c r="AZ35" i="17"/>
  <c r="AZ33" i="17"/>
  <c r="AZ31" i="17"/>
  <c r="AZ29" i="17"/>
  <c r="AZ27" i="17"/>
  <c r="AZ25" i="17"/>
  <c r="AZ23" i="17"/>
  <c r="AZ21" i="17"/>
  <c r="AZ19" i="17"/>
  <c r="AZ17" i="17"/>
  <c r="AZ15" i="17"/>
  <c r="BA4" i="17"/>
  <c r="BA199" i="17"/>
  <c r="BA197" i="17"/>
  <c r="BA195" i="17"/>
  <c r="BA193" i="17"/>
  <c r="BA191" i="17"/>
  <c r="BA189" i="17"/>
  <c r="BA187" i="17"/>
  <c r="BA185" i="17"/>
  <c r="BA183" i="17"/>
  <c r="BA181" i="17"/>
  <c r="BA179" i="17"/>
  <c r="BA177" i="17"/>
  <c r="BA175" i="17"/>
  <c r="BA173" i="17"/>
  <c r="BA171" i="17"/>
  <c r="BA169" i="17"/>
  <c r="BA167" i="17"/>
  <c r="BA165" i="17"/>
  <c r="BA163" i="17"/>
  <c r="BA161" i="17"/>
  <c r="BA159" i="17"/>
  <c r="BA157" i="17"/>
  <c r="BA155" i="17"/>
  <c r="BA153" i="17"/>
  <c r="BA151" i="17"/>
  <c r="BA149" i="17"/>
  <c r="BA147" i="17"/>
  <c r="BA145" i="17"/>
  <c r="BA143" i="17"/>
  <c r="BA141" i="17"/>
  <c r="BA139" i="17"/>
  <c r="BA137" i="17"/>
  <c r="BA135" i="17"/>
  <c r="BA133" i="17"/>
  <c r="BA131" i="17"/>
  <c r="BA129" i="17"/>
  <c r="BA127" i="17"/>
  <c r="BA125" i="17"/>
  <c r="BA123" i="17"/>
  <c r="BA121" i="17"/>
  <c r="BA119" i="17"/>
  <c r="BA117" i="17"/>
  <c r="BA115" i="17"/>
  <c r="BA113" i="17"/>
  <c r="BA111" i="17"/>
  <c r="BA109" i="17"/>
  <c r="BA107" i="17"/>
  <c r="BA105" i="17"/>
  <c r="BA103" i="17"/>
  <c r="BA101" i="17"/>
  <c r="BA99" i="17"/>
  <c r="BA97" i="17"/>
  <c r="BA95" i="17"/>
  <c r="BA93" i="17"/>
  <c r="BA91" i="17"/>
  <c r="BA89" i="17"/>
  <c r="BA87" i="17"/>
  <c r="BA85" i="17"/>
  <c r="BA83" i="17"/>
  <c r="BA81" i="17"/>
  <c r="BA79" i="17"/>
  <c r="BA77" i="17"/>
  <c r="BA75" i="17"/>
  <c r="BA73" i="17"/>
  <c r="BA71" i="17"/>
  <c r="BA69" i="17"/>
  <c r="BA67" i="17"/>
  <c r="BA65" i="17"/>
  <c r="BA63" i="17"/>
  <c r="BA61" i="17"/>
  <c r="BA59" i="17"/>
  <c r="BA57" i="17"/>
  <c r="BA55" i="17"/>
  <c r="BA53" i="17"/>
  <c r="BA51" i="17"/>
  <c r="BA49" i="17"/>
  <c r="BA47" i="17"/>
  <c r="BA45" i="17"/>
  <c r="BA43" i="17"/>
  <c r="BA41" i="17"/>
  <c r="BA39" i="17"/>
  <c r="BA37" i="17"/>
  <c r="BA35" i="17"/>
  <c r="BA33" i="17"/>
  <c r="BA31" i="17"/>
  <c r="BA29" i="17"/>
  <c r="BA27" i="17"/>
  <c r="BA25" i="17"/>
  <c r="BA23" i="17"/>
  <c r="BA21" i="17"/>
  <c r="BA19" i="17"/>
  <c r="BA17" i="17"/>
  <c r="BA15" i="17"/>
  <c r="BA12" i="17"/>
  <c r="BA10" i="17"/>
  <c r="BA8" i="17"/>
  <c r="BA6" i="17"/>
  <c r="BB4" i="17"/>
  <c r="BB199" i="17"/>
  <c r="BB197" i="17"/>
  <c r="BB195" i="17"/>
  <c r="BB193" i="17"/>
  <c r="BB191" i="17"/>
  <c r="BB189" i="17"/>
  <c r="BB187" i="17"/>
  <c r="BB185" i="17"/>
  <c r="BB183" i="17"/>
  <c r="BB181" i="17"/>
  <c r="BB179" i="17"/>
  <c r="BB177" i="17"/>
  <c r="BB175" i="17"/>
  <c r="BB173" i="17"/>
  <c r="BB171" i="17"/>
  <c r="BB169" i="17"/>
  <c r="BB167" i="17"/>
  <c r="BB165" i="17"/>
  <c r="BB163" i="17"/>
  <c r="BB161" i="17"/>
  <c r="BB159" i="17"/>
  <c r="BB157" i="17"/>
  <c r="BB155" i="17"/>
  <c r="BB153" i="17"/>
  <c r="BB151" i="17"/>
  <c r="BB149" i="17"/>
  <c r="BB147" i="17"/>
  <c r="BB145" i="17"/>
  <c r="BB143" i="17"/>
  <c r="BB141" i="17"/>
  <c r="BB139" i="17"/>
  <c r="BB137" i="17"/>
  <c r="BB135" i="17"/>
  <c r="BB133" i="17"/>
  <c r="BB131" i="17"/>
  <c r="BB129" i="17"/>
  <c r="BB127" i="17"/>
  <c r="BB125" i="17"/>
  <c r="BB123" i="17"/>
  <c r="BB121" i="17"/>
  <c r="BB119" i="17"/>
  <c r="BB117" i="17"/>
  <c r="BB115" i="17"/>
  <c r="BB113" i="17"/>
  <c r="BB111" i="17"/>
  <c r="BB109" i="17"/>
  <c r="BB107" i="17"/>
  <c r="BB105" i="17"/>
  <c r="BB103" i="17"/>
  <c r="BB101" i="17"/>
  <c r="BB99" i="17"/>
  <c r="BB97" i="17"/>
  <c r="BB95" i="17"/>
  <c r="BB93" i="17"/>
  <c r="BB91" i="17"/>
  <c r="BB89" i="17"/>
  <c r="BB87" i="17"/>
  <c r="BB85" i="17"/>
  <c r="BB83" i="17"/>
  <c r="BB81" i="17"/>
  <c r="BB79" i="17"/>
  <c r="BB77" i="17"/>
  <c r="BB75" i="17"/>
  <c r="BB73" i="17"/>
  <c r="BB71" i="17"/>
  <c r="BB69" i="17"/>
  <c r="BB67" i="17"/>
  <c r="BB65" i="17"/>
  <c r="BB63" i="17"/>
  <c r="BB61" i="17"/>
  <c r="BB59" i="17"/>
  <c r="BB57" i="17"/>
  <c r="BB55" i="17"/>
  <c r="BB53" i="17"/>
  <c r="BB51" i="17"/>
  <c r="BB49" i="17"/>
  <c r="BB47" i="17"/>
  <c r="BB45" i="17"/>
  <c r="BB43" i="17"/>
  <c r="BB41" i="17"/>
  <c r="BB39" i="17"/>
  <c r="BB37" i="17"/>
  <c r="BB35" i="17"/>
  <c r="BB33" i="17"/>
  <c r="BB31" i="17"/>
  <c r="BB29" i="17"/>
  <c r="BB27" i="17"/>
  <c r="BB25" i="17"/>
  <c r="BB23" i="17"/>
  <c r="BB21" i="17"/>
  <c r="BB19" i="17"/>
  <c r="BB17" i="17"/>
  <c r="BB15" i="17"/>
  <c r="BB12" i="17"/>
  <c r="BB10" i="17"/>
  <c r="BB8" i="17"/>
  <c r="BB6" i="17"/>
  <c r="BC200" i="17"/>
  <c r="BC198" i="17"/>
  <c r="BC196" i="17"/>
  <c r="BC194" i="17"/>
  <c r="BC192" i="17"/>
  <c r="BC190" i="17"/>
  <c r="BC188" i="17"/>
  <c r="BC186" i="17"/>
  <c r="BC184" i="17"/>
  <c r="BC182" i="17"/>
  <c r="BC180" i="17"/>
  <c r="BC178" i="17"/>
  <c r="BC176" i="17"/>
  <c r="BC174" i="17"/>
  <c r="BC172" i="17"/>
  <c r="BC170" i="17"/>
  <c r="BC168" i="17"/>
  <c r="BC166" i="17"/>
  <c r="BC164" i="17"/>
  <c r="BC162" i="17"/>
  <c r="BC160" i="17"/>
  <c r="BC158" i="17"/>
  <c r="BC156" i="17"/>
  <c r="BC154" i="17"/>
  <c r="BC152" i="17"/>
  <c r="BC150" i="17"/>
  <c r="BC148" i="17"/>
  <c r="BC146" i="17"/>
  <c r="BC144" i="17"/>
  <c r="BC142" i="17"/>
  <c r="BC140" i="17"/>
  <c r="BC138" i="17"/>
  <c r="BC136" i="17"/>
  <c r="BC134" i="17"/>
  <c r="BC132" i="17"/>
  <c r="BC130" i="17"/>
  <c r="BC128" i="17"/>
  <c r="BC126" i="17"/>
  <c r="BC124" i="17"/>
  <c r="BC122" i="17"/>
  <c r="BC120" i="17"/>
  <c r="BC118" i="17"/>
  <c r="BC116" i="17"/>
  <c r="BC114" i="17"/>
  <c r="BC112" i="17"/>
  <c r="BC110" i="17"/>
  <c r="BC108" i="17"/>
  <c r="BC106" i="17"/>
  <c r="BC104" i="17"/>
  <c r="BC102" i="17"/>
  <c r="BC100" i="17"/>
  <c r="BC98" i="17"/>
  <c r="BC96" i="17"/>
  <c r="BC94" i="17"/>
  <c r="BC92" i="17"/>
  <c r="BC90" i="17"/>
  <c r="BC88" i="17"/>
  <c r="BC86" i="17"/>
  <c r="BC84" i="17"/>
  <c r="BC82" i="17"/>
  <c r="BC80" i="17"/>
  <c r="BC78" i="17"/>
  <c r="BC76" i="17"/>
  <c r="BC74" i="17"/>
  <c r="BC72" i="17"/>
  <c r="BC70" i="17"/>
  <c r="BC68" i="17"/>
  <c r="BC66" i="17"/>
  <c r="BC64" i="17"/>
  <c r="BC62" i="17"/>
  <c r="BC60" i="17"/>
  <c r="BC58" i="17"/>
  <c r="BC56" i="17"/>
  <c r="BC54" i="17"/>
  <c r="BC52" i="17"/>
  <c r="BC50" i="17"/>
  <c r="BC48" i="17"/>
  <c r="BC46" i="17"/>
  <c r="BC44" i="17"/>
  <c r="BC42" i="17"/>
  <c r="BC40" i="17"/>
  <c r="BC38" i="17"/>
  <c r="BC36" i="17"/>
  <c r="BC34" i="17"/>
  <c r="BC32" i="17"/>
  <c r="BC30" i="17"/>
  <c r="BC28" i="17"/>
  <c r="BC26" i="17"/>
  <c r="BC24" i="17"/>
  <c r="BC22" i="17"/>
  <c r="BC20" i="17"/>
  <c r="BC18" i="17"/>
  <c r="BC16" i="17"/>
  <c r="BC14" i="17"/>
  <c r="BD200" i="17"/>
  <c r="BD198" i="17"/>
  <c r="BD196" i="17"/>
  <c r="BD194" i="17"/>
  <c r="BD192" i="17"/>
  <c r="BD190" i="17"/>
  <c r="BD188" i="17"/>
  <c r="BD186" i="17"/>
  <c r="BD184" i="17"/>
  <c r="BD182" i="17"/>
  <c r="BD180" i="17"/>
  <c r="BD178" i="17"/>
  <c r="BD176" i="17"/>
  <c r="BD174" i="17"/>
  <c r="BD172" i="17"/>
  <c r="BD170" i="17"/>
  <c r="BD168" i="17"/>
  <c r="BD166" i="17"/>
  <c r="BD164" i="17"/>
  <c r="BD162" i="17"/>
  <c r="BD160" i="17"/>
  <c r="BD158" i="17"/>
  <c r="BD156" i="17"/>
  <c r="BD154" i="17"/>
  <c r="BD152" i="17"/>
  <c r="BD150" i="17"/>
  <c r="BD148" i="17"/>
  <c r="BD146" i="17"/>
  <c r="BD144" i="17"/>
  <c r="BD142" i="17"/>
  <c r="BD140" i="17"/>
  <c r="BD138" i="17"/>
  <c r="BD136" i="17"/>
  <c r="BD134" i="17"/>
  <c r="BD132" i="17"/>
  <c r="BD130" i="17"/>
  <c r="BD128" i="17"/>
  <c r="BD126" i="17"/>
  <c r="BD124" i="17"/>
  <c r="BD122" i="17"/>
  <c r="BD120" i="17"/>
  <c r="BD118" i="17"/>
  <c r="BD116" i="17"/>
  <c r="BD114" i="17"/>
  <c r="BD112" i="17"/>
  <c r="BD110" i="17"/>
  <c r="BD108" i="17"/>
  <c r="BD106" i="17"/>
  <c r="BD104" i="17"/>
  <c r="BD102" i="17"/>
  <c r="BD100" i="17"/>
  <c r="BD98" i="17"/>
  <c r="BD96" i="17"/>
  <c r="BD94" i="17"/>
  <c r="BD92" i="17"/>
  <c r="BD90" i="17"/>
  <c r="BD88" i="17"/>
  <c r="BD86" i="17"/>
  <c r="BD84" i="17"/>
  <c r="BD82" i="17"/>
  <c r="BD80" i="17"/>
  <c r="BD78" i="17"/>
  <c r="BD76" i="17"/>
  <c r="BD74" i="17"/>
  <c r="BD72" i="17"/>
  <c r="BD70" i="17"/>
  <c r="BD68" i="17"/>
  <c r="BD66" i="17"/>
  <c r="BD64" i="17"/>
  <c r="BD62" i="17"/>
  <c r="BD60" i="17"/>
  <c r="BD58" i="17"/>
  <c r="BD56" i="17"/>
  <c r="BD54" i="17"/>
  <c r="BD52" i="17"/>
  <c r="BD50" i="17"/>
  <c r="BD48" i="17"/>
  <c r="BD46" i="17"/>
  <c r="BD44" i="17"/>
  <c r="BD42" i="17"/>
  <c r="BD40" i="17"/>
  <c r="BD38" i="17"/>
  <c r="BD36" i="17"/>
  <c r="BD34" i="17"/>
  <c r="BD32" i="17"/>
  <c r="BD30" i="17"/>
  <c r="BD28" i="17"/>
  <c r="BD26" i="17"/>
  <c r="BD24" i="17"/>
  <c r="BD22" i="17"/>
  <c r="BD20" i="17"/>
  <c r="BD18" i="17"/>
  <c r="BD16" i="17"/>
  <c r="BD14" i="17"/>
  <c r="BD11" i="17"/>
  <c r="BD9" i="17"/>
  <c r="BD7" i="17"/>
  <c r="BD5" i="17"/>
  <c r="BE200" i="17"/>
  <c r="BE198" i="17"/>
  <c r="BE196" i="17"/>
  <c r="BE194" i="17"/>
  <c r="BE192" i="17"/>
  <c r="BE190" i="17"/>
  <c r="BE188" i="17"/>
  <c r="BE186" i="17"/>
  <c r="BE184" i="17"/>
  <c r="BE182" i="17"/>
  <c r="BE180" i="17"/>
  <c r="BE178" i="17"/>
  <c r="BE176" i="17"/>
  <c r="BE174" i="17"/>
  <c r="BE172" i="17"/>
  <c r="BE170" i="17"/>
  <c r="BE168" i="17"/>
  <c r="BE166" i="17"/>
  <c r="BE164" i="17"/>
  <c r="BE162" i="17"/>
  <c r="BE160" i="17"/>
  <c r="BE158" i="17"/>
  <c r="BE156" i="17"/>
  <c r="BE154" i="17"/>
  <c r="BE152" i="17"/>
  <c r="BE150" i="17"/>
  <c r="BE148" i="17"/>
  <c r="BE146" i="17"/>
  <c r="BE144" i="17"/>
  <c r="BE142" i="17"/>
  <c r="BE140" i="17"/>
  <c r="BE138" i="17"/>
  <c r="BE136" i="17"/>
  <c r="BE134" i="17"/>
  <c r="BE132" i="17"/>
  <c r="BE130" i="17"/>
  <c r="BE128" i="17"/>
  <c r="BE126" i="17"/>
  <c r="BE124" i="17"/>
  <c r="BE122" i="17"/>
  <c r="BE120" i="17"/>
  <c r="BE118" i="17"/>
  <c r="BE116" i="17"/>
  <c r="BE114" i="17"/>
  <c r="BE112" i="17"/>
  <c r="BE110" i="17"/>
  <c r="BE108" i="17"/>
  <c r="BE106" i="17"/>
  <c r="BE104" i="17"/>
  <c r="BE102" i="17"/>
  <c r="BE100" i="17"/>
  <c r="BE98" i="17"/>
  <c r="BE96" i="17"/>
  <c r="BE94" i="17"/>
  <c r="BE92" i="17"/>
  <c r="BE90" i="17"/>
  <c r="BE88" i="17"/>
  <c r="BE86" i="17"/>
  <c r="BE84" i="17"/>
  <c r="BE82" i="17"/>
  <c r="BE80" i="17"/>
  <c r="BE78" i="17"/>
  <c r="BE76" i="17"/>
  <c r="BE74" i="17"/>
  <c r="BE72" i="17"/>
  <c r="BE70" i="17"/>
  <c r="BE68" i="17"/>
  <c r="BE66" i="17"/>
  <c r="BE64" i="17"/>
  <c r="BE62" i="17"/>
  <c r="BE60" i="17"/>
  <c r="BE58" i="17"/>
  <c r="BE56" i="17"/>
  <c r="BE54" i="17"/>
  <c r="BE52" i="17"/>
  <c r="BE50" i="17"/>
  <c r="BE48" i="17"/>
  <c r="BE46" i="17"/>
  <c r="BE44" i="17"/>
  <c r="BE42" i="17"/>
  <c r="BE40" i="17"/>
  <c r="BE38" i="17"/>
  <c r="BE36" i="17"/>
  <c r="BE34" i="17"/>
  <c r="BE32" i="17"/>
  <c r="BE30" i="17"/>
  <c r="BE28" i="17"/>
  <c r="BE26" i="17"/>
  <c r="BE24" i="17"/>
  <c r="BE22" i="17"/>
  <c r="BE20" i="17"/>
  <c r="BE18" i="17"/>
  <c r="BE16" i="17"/>
  <c r="BE14" i="17"/>
  <c r="BE11" i="17"/>
  <c r="BE9" i="17"/>
  <c r="BE7" i="17"/>
  <c r="BE5" i="17"/>
  <c r="BF199" i="17"/>
  <c r="BF197" i="17"/>
  <c r="BF195" i="17"/>
  <c r="BF193" i="17"/>
  <c r="BF191" i="17"/>
  <c r="BF189" i="17"/>
  <c r="BF187" i="17"/>
  <c r="BF185" i="17"/>
  <c r="BF183" i="17"/>
  <c r="BF181" i="17"/>
  <c r="BF179" i="17"/>
  <c r="BF177" i="17"/>
  <c r="BF175" i="17"/>
  <c r="BF173" i="17"/>
  <c r="BF171" i="17"/>
  <c r="BF169" i="17"/>
  <c r="BF167" i="17"/>
  <c r="BF165" i="17"/>
  <c r="BF163" i="17"/>
  <c r="BF161" i="17"/>
  <c r="BF159" i="17"/>
  <c r="BF157" i="17"/>
  <c r="BF155" i="17"/>
  <c r="BF153" i="17"/>
  <c r="BF151" i="17"/>
  <c r="BF149" i="17"/>
  <c r="BF147" i="17"/>
  <c r="BF145" i="17"/>
  <c r="BF143" i="17"/>
  <c r="BF141" i="17"/>
  <c r="BF139" i="17"/>
  <c r="BF137" i="17"/>
  <c r="BF135" i="17"/>
  <c r="BF133" i="17"/>
  <c r="BF131" i="17"/>
  <c r="BF129" i="17"/>
  <c r="BF127" i="17"/>
  <c r="BF125" i="17"/>
  <c r="BF123" i="17"/>
  <c r="BF121" i="17"/>
  <c r="BF119" i="17"/>
  <c r="BF117" i="17"/>
  <c r="BF115" i="17"/>
  <c r="BF113" i="17"/>
  <c r="BF111" i="17"/>
  <c r="BF109" i="17"/>
  <c r="BF107" i="17"/>
  <c r="BF105" i="17"/>
  <c r="BF103" i="17"/>
  <c r="BF101" i="17"/>
  <c r="BF99" i="17"/>
  <c r="BF97" i="17"/>
  <c r="BF95" i="17"/>
  <c r="BF93" i="17"/>
  <c r="BF91" i="17"/>
  <c r="BF89" i="17"/>
  <c r="BF87" i="17"/>
  <c r="BF85" i="17"/>
  <c r="BF83" i="17"/>
  <c r="BF81" i="17"/>
  <c r="BF79" i="17"/>
  <c r="BF77" i="17"/>
  <c r="BF75" i="17"/>
  <c r="BF73" i="17"/>
  <c r="BF71" i="17"/>
  <c r="BF69" i="17"/>
  <c r="BF67" i="17"/>
  <c r="BF65" i="17"/>
  <c r="BF63" i="17"/>
  <c r="BF61" i="17"/>
  <c r="BF59" i="17"/>
  <c r="BF57" i="17"/>
  <c r="BF55" i="17"/>
  <c r="BF53" i="17"/>
  <c r="BF51" i="17"/>
  <c r="BF49" i="17"/>
  <c r="BF47" i="17"/>
  <c r="BF45" i="17"/>
  <c r="BF43" i="17"/>
  <c r="BF41" i="17"/>
  <c r="BF39" i="17"/>
  <c r="BF37" i="17"/>
  <c r="BF35" i="17"/>
  <c r="BF33" i="17"/>
  <c r="BF31" i="17"/>
  <c r="BF29" i="17"/>
  <c r="BF27" i="17"/>
  <c r="BF25" i="17"/>
  <c r="BF23" i="17"/>
  <c r="BF21" i="17"/>
  <c r="BF19" i="17"/>
  <c r="BF17" i="17"/>
  <c r="BF15" i="17"/>
  <c r="BE4" i="15"/>
  <c r="BD4" i="15"/>
  <c r="AY4" i="15"/>
  <c r="AX4" i="15"/>
  <c r="AS4" i="15"/>
  <c r="AR4" i="15"/>
  <c r="AM4" i="15"/>
  <c r="AL4" i="15"/>
  <c r="BB4" i="15"/>
  <c r="BA4" i="15"/>
  <c r="AV4" i="15"/>
  <c r="AU4" i="15"/>
  <c r="AP4" i="15"/>
  <c r="AO4" i="15"/>
  <c r="AJ4" i="15"/>
  <c r="BE199" i="15"/>
  <c r="BD199" i="15"/>
  <c r="BC199" i="15"/>
  <c r="AY199" i="15"/>
  <c r="AX199" i="15"/>
  <c r="AW199" i="15"/>
  <c r="AS199" i="15"/>
  <c r="AR199" i="15"/>
  <c r="AQ199" i="15"/>
  <c r="AM199" i="15"/>
  <c r="AL199" i="15"/>
  <c r="AK199" i="15"/>
  <c r="BF199" i="15"/>
  <c r="BB199" i="15"/>
  <c r="BA199" i="15"/>
  <c r="AZ199" i="15"/>
  <c r="AV199" i="15"/>
  <c r="AU199" i="15"/>
  <c r="AT199" i="15"/>
  <c r="AP199" i="15"/>
  <c r="AO199" i="15"/>
  <c r="AN199" i="15"/>
  <c r="AJ199" i="15"/>
  <c r="BE197" i="15"/>
  <c r="BD197" i="15"/>
  <c r="BC197" i="15"/>
  <c r="AY197" i="15"/>
  <c r="AX197" i="15"/>
  <c r="AW197" i="15"/>
  <c r="AS197" i="15"/>
  <c r="AR197" i="15"/>
  <c r="AQ197" i="15"/>
  <c r="AM197" i="15"/>
  <c r="AL197" i="15"/>
  <c r="AK197" i="15"/>
  <c r="BF197" i="15"/>
  <c r="BB197" i="15"/>
  <c r="BA197" i="15"/>
  <c r="AZ197" i="15"/>
  <c r="AV197" i="15"/>
  <c r="AU197" i="15"/>
  <c r="AT197" i="15"/>
  <c r="AP197" i="15"/>
  <c r="AO197" i="15"/>
  <c r="AN197" i="15"/>
  <c r="AJ197" i="15"/>
  <c r="BE195" i="15"/>
  <c r="BD195" i="15"/>
  <c r="BC195" i="15"/>
  <c r="AY195" i="15"/>
  <c r="AX195" i="15"/>
  <c r="AW195" i="15"/>
  <c r="AS195" i="15"/>
  <c r="AR195" i="15"/>
  <c r="AQ195" i="15"/>
  <c r="AM195" i="15"/>
  <c r="AL195" i="15"/>
  <c r="AK195" i="15"/>
  <c r="BF195" i="15"/>
  <c r="BB195" i="15"/>
  <c r="BA195" i="15"/>
  <c r="AZ195" i="15"/>
  <c r="AV195" i="15"/>
  <c r="AU195" i="15"/>
  <c r="AT195" i="15"/>
  <c r="AP195" i="15"/>
  <c r="AO195" i="15"/>
  <c r="AN195" i="15"/>
  <c r="AJ195" i="15"/>
  <c r="BE193" i="15"/>
  <c r="BD193" i="15"/>
  <c r="BC193" i="15"/>
  <c r="AY193" i="15"/>
  <c r="AX193" i="15"/>
  <c r="AW193" i="15"/>
  <c r="AS193" i="15"/>
  <c r="AR193" i="15"/>
  <c r="AQ193" i="15"/>
  <c r="AM193" i="15"/>
  <c r="AL193" i="15"/>
  <c r="AK193" i="15"/>
  <c r="BF193" i="15"/>
  <c r="BB193" i="15"/>
  <c r="BA193" i="15"/>
  <c r="AZ193" i="15"/>
  <c r="AV193" i="15"/>
  <c r="AU193" i="15"/>
  <c r="AT193" i="15"/>
  <c r="AP193" i="15"/>
  <c r="AO193" i="15"/>
  <c r="AN193" i="15"/>
  <c r="AJ193" i="15"/>
  <c r="BE191" i="15"/>
  <c r="BD191" i="15"/>
  <c r="BC191" i="15"/>
  <c r="AY191" i="15"/>
  <c r="AX191" i="15"/>
  <c r="AW191" i="15"/>
  <c r="AS191" i="15"/>
  <c r="AR191" i="15"/>
  <c r="AQ191" i="15"/>
  <c r="AM191" i="15"/>
  <c r="AL191" i="15"/>
  <c r="AK191" i="15"/>
  <c r="BF191" i="15"/>
  <c r="BB191" i="15"/>
  <c r="BA191" i="15"/>
  <c r="AZ191" i="15"/>
  <c r="AV191" i="15"/>
  <c r="AU191" i="15"/>
  <c r="AT191" i="15"/>
  <c r="AP191" i="15"/>
  <c r="AO191" i="15"/>
  <c r="AN191" i="15"/>
  <c r="AJ191" i="15"/>
  <c r="BE189" i="15"/>
  <c r="BD189" i="15"/>
  <c r="BC189" i="15"/>
  <c r="AY189" i="15"/>
  <c r="AX189" i="15"/>
  <c r="AW189" i="15"/>
  <c r="AS189" i="15"/>
  <c r="AR189" i="15"/>
  <c r="AQ189" i="15"/>
  <c r="AM189" i="15"/>
  <c r="AL189" i="15"/>
  <c r="AK189" i="15"/>
  <c r="BF189" i="15"/>
  <c r="BB189" i="15"/>
  <c r="BA189" i="15"/>
  <c r="AZ189" i="15"/>
  <c r="AV189" i="15"/>
  <c r="AU189" i="15"/>
  <c r="AT189" i="15"/>
  <c r="AP189" i="15"/>
  <c r="AO189" i="15"/>
  <c r="AN189" i="15"/>
  <c r="AJ189" i="15"/>
  <c r="BE187" i="15"/>
  <c r="BD187" i="15"/>
  <c r="BC187" i="15"/>
  <c r="AY187" i="15"/>
  <c r="AX187" i="15"/>
  <c r="AW187" i="15"/>
  <c r="AS187" i="15"/>
  <c r="AR187" i="15"/>
  <c r="AQ187" i="15"/>
  <c r="AM187" i="15"/>
  <c r="AL187" i="15"/>
  <c r="AK187" i="15"/>
  <c r="BF187" i="15"/>
  <c r="BB187" i="15"/>
  <c r="BA187" i="15"/>
  <c r="AZ187" i="15"/>
  <c r="AV187" i="15"/>
  <c r="AU187" i="15"/>
  <c r="AT187" i="15"/>
  <c r="AP187" i="15"/>
  <c r="AO187" i="15"/>
  <c r="AN187" i="15"/>
  <c r="AJ187" i="15"/>
  <c r="BE185" i="15"/>
  <c r="BD185" i="15"/>
  <c r="BC185" i="15"/>
  <c r="AY185" i="15"/>
  <c r="AX185" i="15"/>
  <c r="AW185" i="15"/>
  <c r="AS185" i="15"/>
  <c r="AR185" i="15"/>
  <c r="AQ185" i="15"/>
  <c r="AM185" i="15"/>
  <c r="AL185" i="15"/>
  <c r="AK185" i="15"/>
  <c r="BF185" i="15"/>
  <c r="BB185" i="15"/>
  <c r="BA185" i="15"/>
  <c r="AZ185" i="15"/>
  <c r="AV185" i="15"/>
  <c r="AU185" i="15"/>
  <c r="AT185" i="15"/>
  <c r="AP185" i="15"/>
  <c r="AO185" i="15"/>
  <c r="AN185" i="15"/>
  <c r="AJ185" i="15"/>
  <c r="BE183" i="15"/>
  <c r="BD183" i="15"/>
  <c r="BC183" i="15"/>
  <c r="AY183" i="15"/>
  <c r="AX183" i="15"/>
  <c r="AW183" i="15"/>
  <c r="AS183" i="15"/>
  <c r="AR183" i="15"/>
  <c r="AQ183" i="15"/>
  <c r="AM183" i="15"/>
  <c r="AL183" i="15"/>
  <c r="AK183" i="15"/>
  <c r="BF183" i="15"/>
  <c r="BB183" i="15"/>
  <c r="BA183" i="15"/>
  <c r="AZ183" i="15"/>
  <c r="AV183" i="15"/>
  <c r="AU183" i="15"/>
  <c r="AT183" i="15"/>
  <c r="AP183" i="15"/>
  <c r="AO183" i="15"/>
  <c r="AN183" i="15"/>
  <c r="AJ183" i="15"/>
  <c r="BE181" i="15"/>
  <c r="BD181" i="15"/>
  <c r="BC181" i="15"/>
  <c r="AY181" i="15"/>
  <c r="AX181" i="15"/>
  <c r="AW181" i="15"/>
  <c r="AS181" i="15"/>
  <c r="AR181" i="15"/>
  <c r="AQ181" i="15"/>
  <c r="AM181" i="15"/>
  <c r="AL181" i="15"/>
  <c r="AK181" i="15"/>
  <c r="BF181" i="15"/>
  <c r="BB181" i="15"/>
  <c r="BA181" i="15"/>
  <c r="AZ181" i="15"/>
  <c r="AV181" i="15"/>
  <c r="AU181" i="15"/>
  <c r="AT181" i="15"/>
  <c r="AP181" i="15"/>
  <c r="AO181" i="15"/>
  <c r="AN181" i="15"/>
  <c r="AJ181" i="15"/>
  <c r="BE179" i="15"/>
  <c r="BD179" i="15"/>
  <c r="BC179" i="15"/>
  <c r="AY179" i="15"/>
  <c r="AX179" i="15"/>
  <c r="AW179" i="15"/>
  <c r="AS179" i="15"/>
  <c r="AR179" i="15"/>
  <c r="AQ179" i="15"/>
  <c r="AM179" i="15"/>
  <c r="AL179" i="15"/>
  <c r="AK179" i="15"/>
  <c r="BF179" i="15"/>
  <c r="BB179" i="15"/>
  <c r="BA179" i="15"/>
  <c r="AZ179" i="15"/>
  <c r="AV179" i="15"/>
  <c r="AU179" i="15"/>
  <c r="AT179" i="15"/>
  <c r="AP179" i="15"/>
  <c r="AO179" i="15"/>
  <c r="AN179" i="15"/>
  <c r="AJ179" i="15"/>
  <c r="BE177" i="15"/>
  <c r="BD177" i="15"/>
  <c r="BC177" i="15"/>
  <c r="AY177" i="15"/>
  <c r="AX177" i="15"/>
  <c r="AW177" i="15"/>
  <c r="AS177" i="15"/>
  <c r="AR177" i="15"/>
  <c r="AQ177" i="15"/>
  <c r="AM177" i="15"/>
  <c r="AL177" i="15"/>
  <c r="AK177" i="15"/>
  <c r="BF177" i="15"/>
  <c r="BB177" i="15"/>
  <c r="BA177" i="15"/>
  <c r="AZ177" i="15"/>
  <c r="AV177" i="15"/>
  <c r="AU177" i="15"/>
  <c r="AT177" i="15"/>
  <c r="AP177" i="15"/>
  <c r="AO177" i="15"/>
  <c r="AN177" i="15"/>
  <c r="AJ177" i="15"/>
  <c r="BE175" i="15"/>
  <c r="BD175" i="15"/>
  <c r="BC175" i="15"/>
  <c r="AY175" i="15"/>
  <c r="AX175" i="15"/>
  <c r="AW175" i="15"/>
  <c r="AS175" i="15"/>
  <c r="AR175" i="15"/>
  <c r="AQ175" i="15"/>
  <c r="AM175" i="15"/>
  <c r="AL175" i="15"/>
  <c r="AK175" i="15"/>
  <c r="BF175" i="15"/>
  <c r="BB175" i="15"/>
  <c r="BA175" i="15"/>
  <c r="AZ175" i="15"/>
  <c r="AV175" i="15"/>
  <c r="AU175" i="15"/>
  <c r="AT175" i="15"/>
  <c r="AP175" i="15"/>
  <c r="AO175" i="15"/>
  <c r="AN175" i="15"/>
  <c r="AJ175" i="15"/>
  <c r="BE173" i="15"/>
  <c r="BD173" i="15"/>
  <c r="BC173" i="15"/>
  <c r="AY173" i="15"/>
  <c r="AX173" i="15"/>
  <c r="AW173" i="15"/>
  <c r="AS173" i="15"/>
  <c r="AR173" i="15"/>
  <c r="AQ173" i="15"/>
  <c r="AM173" i="15"/>
  <c r="AL173" i="15"/>
  <c r="AK173" i="15"/>
  <c r="BF173" i="15"/>
  <c r="BB173" i="15"/>
  <c r="BA173" i="15"/>
  <c r="AZ173" i="15"/>
  <c r="AV173" i="15"/>
  <c r="AU173" i="15"/>
  <c r="AT173" i="15"/>
  <c r="AP173" i="15"/>
  <c r="AO173" i="15"/>
  <c r="AN173" i="15"/>
  <c r="AJ173" i="15"/>
  <c r="BE171" i="15"/>
  <c r="BD171" i="15"/>
  <c r="BC171" i="15"/>
  <c r="AY171" i="15"/>
  <c r="AX171" i="15"/>
  <c r="AW171" i="15"/>
  <c r="AS171" i="15"/>
  <c r="AR171" i="15"/>
  <c r="AQ171" i="15"/>
  <c r="AM171" i="15"/>
  <c r="AL171" i="15"/>
  <c r="AK171" i="15"/>
  <c r="BF171" i="15"/>
  <c r="BB171" i="15"/>
  <c r="BA171" i="15"/>
  <c r="AZ171" i="15"/>
  <c r="AV171" i="15"/>
  <c r="AU171" i="15"/>
  <c r="AT171" i="15"/>
  <c r="AP171" i="15"/>
  <c r="AO171" i="15"/>
  <c r="AN171" i="15"/>
  <c r="AJ171" i="15"/>
  <c r="BE169" i="15"/>
  <c r="BD169" i="15"/>
  <c r="BC169" i="15"/>
  <c r="AY169" i="15"/>
  <c r="AX169" i="15"/>
  <c r="AW169" i="15"/>
  <c r="AS169" i="15"/>
  <c r="AR169" i="15"/>
  <c r="AQ169" i="15"/>
  <c r="AM169" i="15"/>
  <c r="AL169" i="15"/>
  <c r="AK169" i="15"/>
  <c r="BF169" i="15"/>
  <c r="BB169" i="15"/>
  <c r="BA169" i="15"/>
  <c r="AZ169" i="15"/>
  <c r="AV169" i="15"/>
  <c r="AU169" i="15"/>
  <c r="AT169" i="15"/>
  <c r="AP169" i="15"/>
  <c r="AO169" i="15"/>
  <c r="AN169" i="15"/>
  <c r="AJ169" i="15"/>
  <c r="BE167" i="15"/>
  <c r="BD167" i="15"/>
  <c r="BC167" i="15"/>
  <c r="AY167" i="15"/>
  <c r="AX167" i="15"/>
  <c r="AW167" i="15"/>
  <c r="AS167" i="15"/>
  <c r="AR167" i="15"/>
  <c r="AQ167" i="15"/>
  <c r="AM167" i="15"/>
  <c r="AL167" i="15"/>
  <c r="AK167" i="15"/>
  <c r="BF167" i="15"/>
  <c r="BB167" i="15"/>
  <c r="BA167" i="15"/>
  <c r="AZ167" i="15"/>
  <c r="AV167" i="15"/>
  <c r="AU167" i="15"/>
  <c r="AT167" i="15"/>
  <c r="AP167" i="15"/>
  <c r="AO167" i="15"/>
  <c r="AN167" i="15"/>
  <c r="AJ167" i="15"/>
  <c r="BE165" i="15"/>
  <c r="BD165" i="15"/>
  <c r="BC165" i="15"/>
  <c r="AY165" i="15"/>
  <c r="AX165" i="15"/>
  <c r="AW165" i="15"/>
  <c r="AS165" i="15"/>
  <c r="AR165" i="15"/>
  <c r="AQ165" i="15"/>
  <c r="AM165" i="15"/>
  <c r="AL165" i="15"/>
  <c r="AK165" i="15"/>
  <c r="BF165" i="15"/>
  <c r="BB165" i="15"/>
  <c r="BA165" i="15"/>
  <c r="AZ165" i="15"/>
  <c r="AV165" i="15"/>
  <c r="AU165" i="15"/>
  <c r="AT165" i="15"/>
  <c r="AP165" i="15"/>
  <c r="AO165" i="15"/>
  <c r="AN165" i="15"/>
  <c r="AJ165" i="15"/>
  <c r="BE163" i="15"/>
  <c r="BD163" i="15"/>
  <c r="BC163" i="15"/>
  <c r="AY163" i="15"/>
  <c r="AX163" i="15"/>
  <c r="AW163" i="15"/>
  <c r="AS163" i="15"/>
  <c r="AR163" i="15"/>
  <c r="AQ163" i="15"/>
  <c r="AM163" i="15"/>
  <c r="AL163" i="15"/>
  <c r="AK163" i="15"/>
  <c r="BF163" i="15"/>
  <c r="BB163" i="15"/>
  <c r="BA163" i="15"/>
  <c r="AZ163" i="15"/>
  <c r="AV163" i="15"/>
  <c r="AU163" i="15"/>
  <c r="AT163" i="15"/>
  <c r="AP163" i="15"/>
  <c r="AO163" i="15"/>
  <c r="AN163" i="15"/>
  <c r="AJ163" i="15"/>
  <c r="BE161" i="15"/>
  <c r="BD161" i="15"/>
  <c r="BC161" i="15"/>
  <c r="AY161" i="15"/>
  <c r="AX161" i="15"/>
  <c r="AW161" i="15"/>
  <c r="AS161" i="15"/>
  <c r="AR161" i="15"/>
  <c r="AQ161" i="15"/>
  <c r="AM161" i="15"/>
  <c r="AL161" i="15"/>
  <c r="AK161" i="15"/>
  <c r="BF161" i="15"/>
  <c r="BB161" i="15"/>
  <c r="BA161" i="15"/>
  <c r="AZ161" i="15"/>
  <c r="AV161" i="15"/>
  <c r="AU161" i="15"/>
  <c r="AT161" i="15"/>
  <c r="AP161" i="15"/>
  <c r="AO161" i="15"/>
  <c r="AN161" i="15"/>
  <c r="AJ161" i="15"/>
  <c r="BE159" i="15"/>
  <c r="BD159" i="15"/>
  <c r="BC159" i="15"/>
  <c r="AY159" i="15"/>
  <c r="AX159" i="15"/>
  <c r="AW159" i="15"/>
  <c r="AS159" i="15"/>
  <c r="AR159" i="15"/>
  <c r="AQ159" i="15"/>
  <c r="AM159" i="15"/>
  <c r="AL159" i="15"/>
  <c r="AK159" i="15"/>
  <c r="BF159" i="15"/>
  <c r="BB159" i="15"/>
  <c r="BA159" i="15"/>
  <c r="AZ159" i="15"/>
  <c r="AV159" i="15"/>
  <c r="AU159" i="15"/>
  <c r="AT159" i="15"/>
  <c r="AP159" i="15"/>
  <c r="AO159" i="15"/>
  <c r="AN159" i="15"/>
  <c r="AJ159" i="15"/>
  <c r="BE157" i="15"/>
  <c r="BD157" i="15"/>
  <c r="BC157" i="15"/>
  <c r="AY157" i="15"/>
  <c r="AX157" i="15"/>
  <c r="AW157" i="15"/>
  <c r="AS157" i="15"/>
  <c r="AR157" i="15"/>
  <c r="AQ157" i="15"/>
  <c r="AM157" i="15"/>
  <c r="AL157" i="15"/>
  <c r="AK157" i="15"/>
  <c r="BF157" i="15"/>
  <c r="BB157" i="15"/>
  <c r="BA157" i="15"/>
  <c r="AZ157" i="15"/>
  <c r="AV157" i="15"/>
  <c r="AU157" i="15"/>
  <c r="AT157" i="15"/>
  <c r="AP157" i="15"/>
  <c r="AO157" i="15"/>
  <c r="AN157" i="15"/>
  <c r="AJ157" i="15"/>
  <c r="BE155" i="15"/>
  <c r="BD155" i="15"/>
  <c r="BC155" i="15"/>
  <c r="AY155" i="15"/>
  <c r="AX155" i="15"/>
  <c r="AW155" i="15"/>
  <c r="AS155" i="15"/>
  <c r="AR155" i="15"/>
  <c r="AQ155" i="15"/>
  <c r="AM155" i="15"/>
  <c r="AL155" i="15"/>
  <c r="AK155" i="15"/>
  <c r="BF155" i="15"/>
  <c r="BB155" i="15"/>
  <c r="BA155" i="15"/>
  <c r="AZ155" i="15"/>
  <c r="AV155" i="15"/>
  <c r="AU155" i="15"/>
  <c r="AT155" i="15"/>
  <c r="AP155" i="15"/>
  <c r="AO155" i="15"/>
  <c r="AN155" i="15"/>
  <c r="AJ155" i="15"/>
  <c r="BE153" i="15"/>
  <c r="BD153" i="15"/>
  <c r="BC153" i="15"/>
  <c r="AY153" i="15"/>
  <c r="AX153" i="15"/>
  <c r="AW153" i="15"/>
  <c r="AS153" i="15"/>
  <c r="AR153" i="15"/>
  <c r="AQ153" i="15"/>
  <c r="AM153" i="15"/>
  <c r="AL153" i="15"/>
  <c r="AK153" i="15"/>
  <c r="BF153" i="15"/>
  <c r="BB153" i="15"/>
  <c r="BA153" i="15"/>
  <c r="AZ153" i="15"/>
  <c r="AV153" i="15"/>
  <c r="AU153" i="15"/>
  <c r="AT153" i="15"/>
  <c r="AP153" i="15"/>
  <c r="AO153" i="15"/>
  <c r="AN153" i="15"/>
  <c r="AJ153" i="15"/>
  <c r="BE151" i="15"/>
  <c r="BD151" i="15"/>
  <c r="BC151" i="15"/>
  <c r="AY151" i="15"/>
  <c r="AX151" i="15"/>
  <c r="AW151" i="15"/>
  <c r="AS151" i="15"/>
  <c r="AR151" i="15"/>
  <c r="AQ151" i="15"/>
  <c r="AM151" i="15"/>
  <c r="AL151" i="15"/>
  <c r="AK151" i="15"/>
  <c r="BF151" i="15"/>
  <c r="BB151" i="15"/>
  <c r="BA151" i="15"/>
  <c r="AZ151" i="15"/>
  <c r="AV151" i="15"/>
  <c r="AU151" i="15"/>
  <c r="AT151" i="15"/>
  <c r="AP151" i="15"/>
  <c r="AO151" i="15"/>
  <c r="AN151" i="15"/>
  <c r="AJ151" i="15"/>
  <c r="BE149" i="15"/>
  <c r="BD149" i="15"/>
  <c r="BC149" i="15"/>
  <c r="AY149" i="15"/>
  <c r="AX149" i="15"/>
  <c r="AW149" i="15"/>
  <c r="AS149" i="15"/>
  <c r="AR149" i="15"/>
  <c r="AQ149" i="15"/>
  <c r="AM149" i="15"/>
  <c r="AL149" i="15"/>
  <c r="AK149" i="15"/>
  <c r="BF149" i="15"/>
  <c r="BB149" i="15"/>
  <c r="BA149" i="15"/>
  <c r="AZ149" i="15"/>
  <c r="AV149" i="15"/>
  <c r="AU149" i="15"/>
  <c r="AT149" i="15"/>
  <c r="AP149" i="15"/>
  <c r="AO149" i="15"/>
  <c r="AN149" i="15"/>
  <c r="AJ149" i="15"/>
  <c r="BE147" i="15"/>
  <c r="BD147" i="15"/>
  <c r="BC147" i="15"/>
  <c r="AY147" i="15"/>
  <c r="AX147" i="15"/>
  <c r="AW147" i="15"/>
  <c r="AS147" i="15"/>
  <c r="AR147" i="15"/>
  <c r="AQ147" i="15"/>
  <c r="AM147" i="15"/>
  <c r="AL147" i="15"/>
  <c r="AK147" i="15"/>
  <c r="BF147" i="15"/>
  <c r="BB147" i="15"/>
  <c r="BA147" i="15"/>
  <c r="AZ147" i="15"/>
  <c r="AV147" i="15"/>
  <c r="AU147" i="15"/>
  <c r="AT147" i="15"/>
  <c r="AP147" i="15"/>
  <c r="AO147" i="15"/>
  <c r="AN147" i="15"/>
  <c r="AJ147" i="15"/>
  <c r="BE145" i="15"/>
  <c r="BD145" i="15"/>
  <c r="BC145" i="15"/>
  <c r="AY145" i="15"/>
  <c r="AX145" i="15"/>
  <c r="AW145" i="15"/>
  <c r="AS145" i="15"/>
  <c r="AR145" i="15"/>
  <c r="AQ145" i="15"/>
  <c r="AM145" i="15"/>
  <c r="AL145" i="15"/>
  <c r="AK145" i="15"/>
  <c r="BF145" i="15"/>
  <c r="BB145" i="15"/>
  <c r="BA145" i="15"/>
  <c r="AZ145" i="15"/>
  <c r="AV145" i="15"/>
  <c r="AU145" i="15"/>
  <c r="AT145" i="15"/>
  <c r="AP145" i="15"/>
  <c r="AO145" i="15"/>
  <c r="AN145" i="15"/>
  <c r="AJ145" i="15"/>
  <c r="BE143" i="15"/>
  <c r="BD143" i="15"/>
  <c r="BC143" i="15"/>
  <c r="AY143" i="15"/>
  <c r="AX143" i="15"/>
  <c r="AW143" i="15"/>
  <c r="AS143" i="15"/>
  <c r="AR143" i="15"/>
  <c r="AQ143" i="15"/>
  <c r="AM143" i="15"/>
  <c r="AL143" i="15"/>
  <c r="AK143" i="15"/>
  <c r="BF143" i="15"/>
  <c r="BB143" i="15"/>
  <c r="BA143" i="15"/>
  <c r="AZ143" i="15"/>
  <c r="AV143" i="15"/>
  <c r="AU143" i="15"/>
  <c r="AT143" i="15"/>
  <c r="AP143" i="15"/>
  <c r="AO143" i="15"/>
  <c r="AN143" i="15"/>
  <c r="AJ143" i="15"/>
  <c r="BE141" i="15"/>
  <c r="BD141" i="15"/>
  <c r="BC141" i="15"/>
  <c r="AY141" i="15"/>
  <c r="AX141" i="15"/>
  <c r="AW141" i="15"/>
  <c r="AS141" i="15"/>
  <c r="AR141" i="15"/>
  <c r="AQ141" i="15"/>
  <c r="AM141" i="15"/>
  <c r="AL141" i="15"/>
  <c r="AK141" i="15"/>
  <c r="BF141" i="15"/>
  <c r="BB141" i="15"/>
  <c r="BA141" i="15"/>
  <c r="AZ141" i="15"/>
  <c r="AV141" i="15"/>
  <c r="AU141" i="15"/>
  <c r="AT141" i="15"/>
  <c r="AP141" i="15"/>
  <c r="AO141" i="15"/>
  <c r="AN141" i="15"/>
  <c r="AJ141" i="15"/>
  <c r="BE139" i="15"/>
  <c r="BD139" i="15"/>
  <c r="BC139" i="15"/>
  <c r="AY139" i="15"/>
  <c r="AX139" i="15"/>
  <c r="AW139" i="15"/>
  <c r="AS139" i="15"/>
  <c r="AR139" i="15"/>
  <c r="AQ139" i="15"/>
  <c r="AM139" i="15"/>
  <c r="AL139" i="15"/>
  <c r="AK139" i="15"/>
  <c r="BF139" i="15"/>
  <c r="BB139" i="15"/>
  <c r="BA139" i="15"/>
  <c r="AZ139" i="15"/>
  <c r="AV139" i="15"/>
  <c r="AU139" i="15"/>
  <c r="AT139" i="15"/>
  <c r="AP139" i="15"/>
  <c r="AO139" i="15"/>
  <c r="AN139" i="15"/>
  <c r="AJ139" i="15"/>
  <c r="BE137" i="15"/>
  <c r="BD137" i="15"/>
  <c r="BC137" i="15"/>
  <c r="AY137" i="15"/>
  <c r="AX137" i="15"/>
  <c r="AW137" i="15"/>
  <c r="AS137" i="15"/>
  <c r="AR137" i="15"/>
  <c r="AQ137" i="15"/>
  <c r="AM137" i="15"/>
  <c r="AL137" i="15"/>
  <c r="AK137" i="15"/>
  <c r="BF137" i="15"/>
  <c r="BB137" i="15"/>
  <c r="BA137" i="15"/>
  <c r="AZ137" i="15"/>
  <c r="AV137" i="15"/>
  <c r="AU137" i="15"/>
  <c r="AT137" i="15"/>
  <c r="AP137" i="15"/>
  <c r="AO137" i="15"/>
  <c r="AN137" i="15"/>
  <c r="AJ137" i="15"/>
  <c r="BE135" i="15"/>
  <c r="BD135" i="15"/>
  <c r="BC135" i="15"/>
  <c r="AY135" i="15"/>
  <c r="AX135" i="15"/>
  <c r="AW135" i="15"/>
  <c r="AS135" i="15"/>
  <c r="AR135" i="15"/>
  <c r="AQ135" i="15"/>
  <c r="AM135" i="15"/>
  <c r="AL135" i="15"/>
  <c r="AK135" i="15"/>
  <c r="BF135" i="15"/>
  <c r="BB135" i="15"/>
  <c r="BA135" i="15"/>
  <c r="AZ135" i="15"/>
  <c r="AV135" i="15"/>
  <c r="AU135" i="15"/>
  <c r="AT135" i="15"/>
  <c r="AP135" i="15"/>
  <c r="AO135" i="15"/>
  <c r="AN135" i="15"/>
  <c r="AJ135" i="15"/>
  <c r="BE133" i="15"/>
  <c r="BD133" i="15"/>
  <c r="BC133" i="15"/>
  <c r="AY133" i="15"/>
  <c r="AX133" i="15"/>
  <c r="AW133" i="15"/>
  <c r="AS133" i="15"/>
  <c r="AR133" i="15"/>
  <c r="AQ133" i="15"/>
  <c r="AM133" i="15"/>
  <c r="AL133" i="15"/>
  <c r="AK133" i="15"/>
  <c r="BF133" i="15"/>
  <c r="BB133" i="15"/>
  <c r="BA133" i="15"/>
  <c r="AZ133" i="15"/>
  <c r="AV133" i="15"/>
  <c r="AU133" i="15"/>
  <c r="AT133" i="15"/>
  <c r="AP133" i="15"/>
  <c r="AO133" i="15"/>
  <c r="AN133" i="15"/>
  <c r="AJ133" i="15"/>
  <c r="BE131" i="15"/>
  <c r="BD131" i="15"/>
  <c r="BC131" i="15"/>
  <c r="AY131" i="15"/>
  <c r="AX131" i="15"/>
  <c r="AW131" i="15"/>
  <c r="AS131" i="15"/>
  <c r="AR131" i="15"/>
  <c r="AQ131" i="15"/>
  <c r="AM131" i="15"/>
  <c r="AL131" i="15"/>
  <c r="AK131" i="15"/>
  <c r="BF131" i="15"/>
  <c r="BB131" i="15"/>
  <c r="BA131" i="15"/>
  <c r="AZ131" i="15"/>
  <c r="AV131" i="15"/>
  <c r="AU131" i="15"/>
  <c r="AT131" i="15"/>
  <c r="AP131" i="15"/>
  <c r="AO131" i="15"/>
  <c r="AN131" i="15"/>
  <c r="AJ131" i="15"/>
  <c r="BE129" i="15"/>
  <c r="BD129" i="15"/>
  <c r="BC129" i="15"/>
  <c r="AY129" i="15"/>
  <c r="AX129" i="15"/>
  <c r="AW129" i="15"/>
  <c r="AS129" i="15"/>
  <c r="AR129" i="15"/>
  <c r="AQ129" i="15"/>
  <c r="AM129" i="15"/>
  <c r="AL129" i="15"/>
  <c r="AK129" i="15"/>
  <c r="BF129" i="15"/>
  <c r="BB129" i="15"/>
  <c r="BA129" i="15"/>
  <c r="AZ129" i="15"/>
  <c r="AV129" i="15"/>
  <c r="AU129" i="15"/>
  <c r="AT129" i="15"/>
  <c r="AP129" i="15"/>
  <c r="AO129" i="15"/>
  <c r="AN129" i="15"/>
  <c r="AJ129" i="15"/>
  <c r="BE127" i="15"/>
  <c r="BD127" i="15"/>
  <c r="BC127" i="15"/>
  <c r="AY127" i="15"/>
  <c r="AX127" i="15"/>
  <c r="AW127" i="15"/>
  <c r="AS127" i="15"/>
  <c r="AR127" i="15"/>
  <c r="AQ127" i="15"/>
  <c r="AM127" i="15"/>
  <c r="AL127" i="15"/>
  <c r="AK127" i="15"/>
  <c r="BF127" i="15"/>
  <c r="BB127" i="15"/>
  <c r="BA127" i="15"/>
  <c r="AZ127" i="15"/>
  <c r="AV127" i="15"/>
  <c r="AU127" i="15"/>
  <c r="AT127" i="15"/>
  <c r="AP127" i="15"/>
  <c r="AO127" i="15"/>
  <c r="AN127" i="15"/>
  <c r="AJ127" i="15"/>
  <c r="BE125" i="15"/>
  <c r="BD125" i="15"/>
  <c r="BC125" i="15"/>
  <c r="AY125" i="15"/>
  <c r="AX125" i="15"/>
  <c r="AW125" i="15"/>
  <c r="AS125" i="15"/>
  <c r="AR125" i="15"/>
  <c r="AQ125" i="15"/>
  <c r="AM125" i="15"/>
  <c r="AL125" i="15"/>
  <c r="AK125" i="15"/>
  <c r="BF125" i="15"/>
  <c r="BB125" i="15"/>
  <c r="BA125" i="15"/>
  <c r="AZ125" i="15"/>
  <c r="AV125" i="15"/>
  <c r="AU125" i="15"/>
  <c r="AT125" i="15"/>
  <c r="AP125" i="15"/>
  <c r="AO125" i="15"/>
  <c r="AN125" i="15"/>
  <c r="AJ125" i="15"/>
  <c r="BE123" i="15"/>
  <c r="BD123" i="15"/>
  <c r="BC123" i="15"/>
  <c r="AY123" i="15"/>
  <c r="AX123" i="15"/>
  <c r="AW123" i="15"/>
  <c r="AS123" i="15"/>
  <c r="AR123" i="15"/>
  <c r="AQ123" i="15"/>
  <c r="AM123" i="15"/>
  <c r="AL123" i="15"/>
  <c r="AK123" i="15"/>
  <c r="BF123" i="15"/>
  <c r="BB123" i="15"/>
  <c r="BA123" i="15"/>
  <c r="AZ123" i="15"/>
  <c r="AV123" i="15"/>
  <c r="AU123" i="15"/>
  <c r="AT123" i="15"/>
  <c r="AP123" i="15"/>
  <c r="AO123" i="15"/>
  <c r="AN123" i="15"/>
  <c r="AJ123" i="15"/>
  <c r="BE121" i="15"/>
  <c r="BD121" i="15"/>
  <c r="BC121" i="15"/>
  <c r="AY121" i="15"/>
  <c r="AX121" i="15"/>
  <c r="AW121" i="15"/>
  <c r="AS121" i="15"/>
  <c r="AR121" i="15"/>
  <c r="AQ121" i="15"/>
  <c r="AM121" i="15"/>
  <c r="AL121" i="15"/>
  <c r="AK121" i="15"/>
  <c r="BF121" i="15"/>
  <c r="BB121" i="15"/>
  <c r="BA121" i="15"/>
  <c r="AZ121" i="15"/>
  <c r="AV121" i="15"/>
  <c r="AU121" i="15"/>
  <c r="AT121" i="15"/>
  <c r="AP121" i="15"/>
  <c r="AO121" i="15"/>
  <c r="AN121" i="15"/>
  <c r="AJ121" i="15"/>
  <c r="BE119" i="15"/>
  <c r="BD119" i="15"/>
  <c r="BC119" i="15"/>
  <c r="AY119" i="15"/>
  <c r="AX119" i="15"/>
  <c r="AW119" i="15"/>
  <c r="AS119" i="15"/>
  <c r="AR119" i="15"/>
  <c r="AQ119" i="15"/>
  <c r="AM119" i="15"/>
  <c r="AL119" i="15"/>
  <c r="AK119" i="15"/>
  <c r="BF119" i="15"/>
  <c r="BB119" i="15"/>
  <c r="BA119" i="15"/>
  <c r="AZ119" i="15"/>
  <c r="AV119" i="15"/>
  <c r="AU119" i="15"/>
  <c r="AT119" i="15"/>
  <c r="AP119" i="15"/>
  <c r="AO119" i="15"/>
  <c r="AN119" i="15"/>
  <c r="AJ119" i="15"/>
  <c r="BE117" i="15"/>
  <c r="BD117" i="15"/>
  <c r="BC117" i="15"/>
  <c r="AY117" i="15"/>
  <c r="AX117" i="15"/>
  <c r="AW117" i="15"/>
  <c r="AS117" i="15"/>
  <c r="AR117" i="15"/>
  <c r="AQ117" i="15"/>
  <c r="AM117" i="15"/>
  <c r="AL117" i="15"/>
  <c r="AK117" i="15"/>
  <c r="BF117" i="15"/>
  <c r="BB117" i="15"/>
  <c r="BA117" i="15"/>
  <c r="AZ117" i="15"/>
  <c r="AV117" i="15"/>
  <c r="AU117" i="15"/>
  <c r="AT117" i="15"/>
  <c r="AP117" i="15"/>
  <c r="AO117" i="15"/>
  <c r="AN117" i="15"/>
  <c r="AJ117" i="15"/>
  <c r="BE115" i="15"/>
  <c r="BD115" i="15"/>
  <c r="BC115" i="15"/>
  <c r="AY115" i="15"/>
  <c r="AX115" i="15"/>
  <c r="AW115" i="15"/>
  <c r="AS115" i="15"/>
  <c r="AR115" i="15"/>
  <c r="AQ115" i="15"/>
  <c r="AM115" i="15"/>
  <c r="AL115" i="15"/>
  <c r="AK115" i="15"/>
  <c r="BF115" i="15"/>
  <c r="BB115" i="15"/>
  <c r="BA115" i="15"/>
  <c r="AZ115" i="15"/>
  <c r="AV115" i="15"/>
  <c r="AU115" i="15"/>
  <c r="AT115" i="15"/>
  <c r="AP115" i="15"/>
  <c r="AO115" i="15"/>
  <c r="AN115" i="15"/>
  <c r="AJ115" i="15"/>
  <c r="BE113" i="15"/>
  <c r="BD113" i="15"/>
  <c r="BC113" i="15"/>
  <c r="AY113" i="15"/>
  <c r="AX113" i="15"/>
  <c r="AW113" i="15"/>
  <c r="AS113" i="15"/>
  <c r="AR113" i="15"/>
  <c r="AQ113" i="15"/>
  <c r="AM113" i="15"/>
  <c r="AL113" i="15"/>
  <c r="AK113" i="15"/>
  <c r="BF113" i="15"/>
  <c r="BB113" i="15"/>
  <c r="BA113" i="15"/>
  <c r="AZ113" i="15"/>
  <c r="AV113" i="15"/>
  <c r="AU113" i="15"/>
  <c r="AT113" i="15"/>
  <c r="AP113" i="15"/>
  <c r="AO113" i="15"/>
  <c r="AN113" i="15"/>
  <c r="AJ113" i="15"/>
  <c r="BE111" i="15"/>
  <c r="BD111" i="15"/>
  <c r="BC111" i="15"/>
  <c r="AY111" i="15"/>
  <c r="AX111" i="15"/>
  <c r="AW111" i="15"/>
  <c r="AS111" i="15"/>
  <c r="AR111" i="15"/>
  <c r="AQ111" i="15"/>
  <c r="AM111" i="15"/>
  <c r="AL111" i="15"/>
  <c r="AK111" i="15"/>
  <c r="BF111" i="15"/>
  <c r="BB111" i="15"/>
  <c r="BA111" i="15"/>
  <c r="AZ111" i="15"/>
  <c r="AV111" i="15"/>
  <c r="AU111" i="15"/>
  <c r="AT111" i="15"/>
  <c r="AP111" i="15"/>
  <c r="AO111" i="15"/>
  <c r="AN111" i="15"/>
  <c r="AJ111" i="15"/>
  <c r="BE109" i="15"/>
  <c r="BD109" i="15"/>
  <c r="BC109" i="15"/>
  <c r="AY109" i="15"/>
  <c r="AX109" i="15"/>
  <c r="AW109" i="15"/>
  <c r="AS109" i="15"/>
  <c r="AR109" i="15"/>
  <c r="AQ109" i="15"/>
  <c r="AM109" i="15"/>
  <c r="AL109" i="15"/>
  <c r="AK109" i="15"/>
  <c r="BF109" i="15"/>
  <c r="BB109" i="15"/>
  <c r="BA109" i="15"/>
  <c r="AZ109" i="15"/>
  <c r="AV109" i="15"/>
  <c r="AU109" i="15"/>
  <c r="AT109" i="15"/>
  <c r="AP109" i="15"/>
  <c r="AO109" i="15"/>
  <c r="AN109" i="15"/>
  <c r="AJ109" i="15"/>
  <c r="BE107" i="15"/>
  <c r="BD107" i="15"/>
  <c r="BC107" i="15"/>
  <c r="AY107" i="15"/>
  <c r="AX107" i="15"/>
  <c r="AW107" i="15"/>
  <c r="AS107" i="15"/>
  <c r="AR107" i="15"/>
  <c r="AQ107" i="15"/>
  <c r="AM107" i="15"/>
  <c r="AL107" i="15"/>
  <c r="AK107" i="15"/>
  <c r="BF107" i="15"/>
  <c r="BB107" i="15"/>
  <c r="BA107" i="15"/>
  <c r="AZ107" i="15"/>
  <c r="AV107" i="15"/>
  <c r="AU107" i="15"/>
  <c r="AT107" i="15"/>
  <c r="AP107" i="15"/>
  <c r="AO107" i="15"/>
  <c r="AN107" i="15"/>
  <c r="AJ107" i="15"/>
  <c r="BE105" i="15"/>
  <c r="BD105" i="15"/>
  <c r="BC105" i="15"/>
  <c r="AY105" i="15"/>
  <c r="AX105" i="15"/>
  <c r="AW105" i="15"/>
  <c r="AS105" i="15"/>
  <c r="AR105" i="15"/>
  <c r="AQ105" i="15"/>
  <c r="AM105" i="15"/>
  <c r="AL105" i="15"/>
  <c r="AK105" i="15"/>
  <c r="BF105" i="15"/>
  <c r="BB105" i="15"/>
  <c r="BA105" i="15"/>
  <c r="AZ105" i="15"/>
  <c r="AV105" i="15"/>
  <c r="AU105" i="15"/>
  <c r="AT105" i="15"/>
  <c r="AP105" i="15"/>
  <c r="AO105" i="15"/>
  <c r="AN105" i="15"/>
  <c r="AJ105" i="15"/>
  <c r="BE103" i="15"/>
  <c r="BD103" i="15"/>
  <c r="BC103" i="15"/>
  <c r="AY103" i="15"/>
  <c r="AX103" i="15"/>
  <c r="AW103" i="15"/>
  <c r="AS103" i="15"/>
  <c r="AR103" i="15"/>
  <c r="AQ103" i="15"/>
  <c r="AM103" i="15"/>
  <c r="AL103" i="15"/>
  <c r="AK103" i="15"/>
  <c r="BF103" i="15"/>
  <c r="BB103" i="15"/>
  <c r="BA103" i="15"/>
  <c r="AZ103" i="15"/>
  <c r="AV103" i="15"/>
  <c r="AU103" i="15"/>
  <c r="AT103" i="15"/>
  <c r="AP103" i="15"/>
  <c r="AO103" i="15"/>
  <c r="AN103" i="15"/>
  <c r="AJ103" i="15"/>
  <c r="BE101" i="15"/>
  <c r="BD101" i="15"/>
  <c r="BC101" i="15"/>
  <c r="AY101" i="15"/>
  <c r="AX101" i="15"/>
  <c r="AW101" i="15"/>
  <c r="AS101" i="15"/>
  <c r="AR101" i="15"/>
  <c r="AQ101" i="15"/>
  <c r="AM101" i="15"/>
  <c r="AL101" i="15"/>
  <c r="AK101" i="15"/>
  <c r="BF101" i="15"/>
  <c r="BB101" i="15"/>
  <c r="BA101" i="15"/>
  <c r="AZ101" i="15"/>
  <c r="AV101" i="15"/>
  <c r="AU101" i="15"/>
  <c r="AT101" i="15"/>
  <c r="AP101" i="15"/>
  <c r="AO101" i="15"/>
  <c r="AN101" i="15"/>
  <c r="AJ101" i="15"/>
  <c r="BE99" i="15"/>
  <c r="BD99" i="15"/>
  <c r="BC99" i="15"/>
  <c r="AY99" i="15"/>
  <c r="AX99" i="15"/>
  <c r="AW99" i="15"/>
  <c r="AS99" i="15"/>
  <c r="AR99" i="15"/>
  <c r="AQ99" i="15"/>
  <c r="AM99" i="15"/>
  <c r="AL99" i="15"/>
  <c r="AK99" i="15"/>
  <c r="BF99" i="15"/>
  <c r="BB99" i="15"/>
  <c r="BA99" i="15"/>
  <c r="AZ99" i="15"/>
  <c r="AV99" i="15"/>
  <c r="AU99" i="15"/>
  <c r="AT99" i="15"/>
  <c r="AP99" i="15"/>
  <c r="AO99" i="15"/>
  <c r="AN99" i="15"/>
  <c r="AJ99" i="15"/>
  <c r="BE97" i="15"/>
  <c r="BD97" i="15"/>
  <c r="BC97" i="15"/>
  <c r="AY97" i="15"/>
  <c r="AX97" i="15"/>
  <c r="AW97" i="15"/>
  <c r="AS97" i="15"/>
  <c r="AR97" i="15"/>
  <c r="AQ97" i="15"/>
  <c r="AM97" i="15"/>
  <c r="AL97" i="15"/>
  <c r="AK97" i="15"/>
  <c r="BF97" i="15"/>
  <c r="BB97" i="15"/>
  <c r="BA97" i="15"/>
  <c r="AZ97" i="15"/>
  <c r="AV97" i="15"/>
  <c r="AU97" i="15"/>
  <c r="AT97" i="15"/>
  <c r="AP97" i="15"/>
  <c r="AO97" i="15"/>
  <c r="AN97" i="15"/>
  <c r="AJ97" i="15"/>
  <c r="BE95" i="15"/>
  <c r="BD95" i="15"/>
  <c r="BC95" i="15"/>
  <c r="AY95" i="15"/>
  <c r="AX95" i="15"/>
  <c r="AW95" i="15"/>
  <c r="AS95" i="15"/>
  <c r="AR95" i="15"/>
  <c r="AQ95" i="15"/>
  <c r="AM95" i="15"/>
  <c r="AL95" i="15"/>
  <c r="AK95" i="15"/>
  <c r="BF95" i="15"/>
  <c r="BB95" i="15"/>
  <c r="BA95" i="15"/>
  <c r="AZ95" i="15"/>
  <c r="AV95" i="15"/>
  <c r="AU95" i="15"/>
  <c r="AT95" i="15"/>
  <c r="AP95" i="15"/>
  <c r="AO95" i="15"/>
  <c r="AN95" i="15"/>
  <c r="AJ95" i="15"/>
  <c r="BE93" i="15"/>
  <c r="BD93" i="15"/>
  <c r="BC93" i="15"/>
  <c r="AY93" i="15"/>
  <c r="AX93" i="15"/>
  <c r="AW93" i="15"/>
  <c r="AS93" i="15"/>
  <c r="AR93" i="15"/>
  <c r="AQ93" i="15"/>
  <c r="AM93" i="15"/>
  <c r="AL93" i="15"/>
  <c r="AK93" i="15"/>
  <c r="BF93" i="15"/>
  <c r="BB93" i="15"/>
  <c r="BA93" i="15"/>
  <c r="AZ93" i="15"/>
  <c r="AV93" i="15"/>
  <c r="AU93" i="15"/>
  <c r="AT93" i="15"/>
  <c r="AP93" i="15"/>
  <c r="AO93" i="15"/>
  <c r="AN93" i="15"/>
  <c r="AJ93" i="15"/>
  <c r="BE91" i="15"/>
  <c r="BD91" i="15"/>
  <c r="BC91" i="15"/>
  <c r="AY91" i="15"/>
  <c r="AX91" i="15"/>
  <c r="AW91" i="15"/>
  <c r="AS91" i="15"/>
  <c r="AR91" i="15"/>
  <c r="AQ91" i="15"/>
  <c r="AM91" i="15"/>
  <c r="AL91" i="15"/>
  <c r="AK91" i="15"/>
  <c r="BF91" i="15"/>
  <c r="BB91" i="15"/>
  <c r="BA91" i="15"/>
  <c r="AZ91" i="15"/>
  <c r="AV91" i="15"/>
  <c r="AU91" i="15"/>
  <c r="AT91" i="15"/>
  <c r="AP91" i="15"/>
  <c r="AO91" i="15"/>
  <c r="AN91" i="15"/>
  <c r="AJ91" i="15"/>
  <c r="BE89" i="15"/>
  <c r="BD89" i="15"/>
  <c r="BC89" i="15"/>
  <c r="AY89" i="15"/>
  <c r="AX89" i="15"/>
  <c r="AW89" i="15"/>
  <c r="AS89" i="15"/>
  <c r="AR89" i="15"/>
  <c r="AQ89" i="15"/>
  <c r="AM89" i="15"/>
  <c r="AL89" i="15"/>
  <c r="AK89" i="15"/>
  <c r="BF89" i="15"/>
  <c r="BB89" i="15"/>
  <c r="BA89" i="15"/>
  <c r="AZ89" i="15"/>
  <c r="AV89" i="15"/>
  <c r="AU89" i="15"/>
  <c r="AT89" i="15"/>
  <c r="AP89" i="15"/>
  <c r="AO89" i="15"/>
  <c r="AN89" i="15"/>
  <c r="AJ89" i="15"/>
  <c r="BE87" i="15"/>
  <c r="BD87" i="15"/>
  <c r="BC87" i="15"/>
  <c r="AY87" i="15"/>
  <c r="AX87" i="15"/>
  <c r="AW87" i="15"/>
  <c r="AS87" i="15"/>
  <c r="AR87" i="15"/>
  <c r="AQ87" i="15"/>
  <c r="AM87" i="15"/>
  <c r="AL87" i="15"/>
  <c r="AK87" i="15"/>
  <c r="BF87" i="15"/>
  <c r="BB87" i="15"/>
  <c r="BA87" i="15"/>
  <c r="AZ87" i="15"/>
  <c r="AV87" i="15"/>
  <c r="AU87" i="15"/>
  <c r="AT87" i="15"/>
  <c r="AP87" i="15"/>
  <c r="AO87" i="15"/>
  <c r="AN87" i="15"/>
  <c r="AJ87" i="15"/>
  <c r="BE85" i="15"/>
  <c r="BD85" i="15"/>
  <c r="BC85" i="15"/>
  <c r="AY85" i="15"/>
  <c r="AX85" i="15"/>
  <c r="AW85" i="15"/>
  <c r="AS85" i="15"/>
  <c r="AR85" i="15"/>
  <c r="AQ85" i="15"/>
  <c r="AM85" i="15"/>
  <c r="AL85" i="15"/>
  <c r="AK85" i="15"/>
  <c r="BF85" i="15"/>
  <c r="BB85" i="15"/>
  <c r="BA85" i="15"/>
  <c r="AZ85" i="15"/>
  <c r="AV85" i="15"/>
  <c r="AU85" i="15"/>
  <c r="AT85" i="15"/>
  <c r="AP85" i="15"/>
  <c r="AO85" i="15"/>
  <c r="AN85" i="15"/>
  <c r="AJ85" i="15"/>
  <c r="BE83" i="15"/>
  <c r="BD83" i="15"/>
  <c r="BC83" i="15"/>
  <c r="AY83" i="15"/>
  <c r="AX83" i="15"/>
  <c r="AW83" i="15"/>
  <c r="AS83" i="15"/>
  <c r="AR83" i="15"/>
  <c r="AQ83" i="15"/>
  <c r="AM83" i="15"/>
  <c r="AL83" i="15"/>
  <c r="AK83" i="15"/>
  <c r="BF83" i="15"/>
  <c r="BB83" i="15"/>
  <c r="BA83" i="15"/>
  <c r="AZ83" i="15"/>
  <c r="AV83" i="15"/>
  <c r="AU83" i="15"/>
  <c r="AT83" i="15"/>
  <c r="AP83" i="15"/>
  <c r="AO83" i="15"/>
  <c r="AN83" i="15"/>
  <c r="AJ83" i="15"/>
  <c r="BE81" i="15"/>
  <c r="BD81" i="15"/>
  <c r="BC81" i="15"/>
  <c r="AY81" i="15"/>
  <c r="AX81" i="15"/>
  <c r="AW81" i="15"/>
  <c r="AS81" i="15"/>
  <c r="AR81" i="15"/>
  <c r="AQ81" i="15"/>
  <c r="AM81" i="15"/>
  <c r="AL81" i="15"/>
  <c r="AK81" i="15"/>
  <c r="BF81" i="15"/>
  <c r="BB81" i="15"/>
  <c r="BA81" i="15"/>
  <c r="AZ81" i="15"/>
  <c r="AV81" i="15"/>
  <c r="AU81" i="15"/>
  <c r="AT81" i="15"/>
  <c r="AP81" i="15"/>
  <c r="AO81" i="15"/>
  <c r="AN81" i="15"/>
  <c r="AJ81" i="15"/>
  <c r="BE79" i="15"/>
  <c r="BD79" i="15"/>
  <c r="BC79" i="15"/>
  <c r="AY79" i="15"/>
  <c r="AX79" i="15"/>
  <c r="AW79" i="15"/>
  <c r="AS79" i="15"/>
  <c r="AR79" i="15"/>
  <c r="AQ79" i="15"/>
  <c r="AM79" i="15"/>
  <c r="AL79" i="15"/>
  <c r="AK79" i="15"/>
  <c r="BF79" i="15"/>
  <c r="BB79" i="15"/>
  <c r="BA79" i="15"/>
  <c r="AZ79" i="15"/>
  <c r="AV79" i="15"/>
  <c r="AU79" i="15"/>
  <c r="AT79" i="15"/>
  <c r="AP79" i="15"/>
  <c r="AO79" i="15"/>
  <c r="AN79" i="15"/>
  <c r="AJ79" i="15"/>
  <c r="BE77" i="15"/>
  <c r="BD77" i="15"/>
  <c r="BC77" i="15"/>
  <c r="AY77" i="15"/>
  <c r="AX77" i="15"/>
  <c r="AW77" i="15"/>
  <c r="AS77" i="15"/>
  <c r="AR77" i="15"/>
  <c r="AQ77" i="15"/>
  <c r="AM77" i="15"/>
  <c r="AL77" i="15"/>
  <c r="AK77" i="15"/>
  <c r="BF77" i="15"/>
  <c r="BB77" i="15"/>
  <c r="BA77" i="15"/>
  <c r="AZ77" i="15"/>
  <c r="AV77" i="15"/>
  <c r="AU77" i="15"/>
  <c r="AT77" i="15"/>
  <c r="AP77" i="15"/>
  <c r="AO77" i="15"/>
  <c r="AN77" i="15"/>
  <c r="AJ77" i="15"/>
  <c r="BE75" i="15"/>
  <c r="BD75" i="15"/>
  <c r="BC75" i="15"/>
  <c r="AY75" i="15"/>
  <c r="AX75" i="15"/>
  <c r="AW75" i="15"/>
  <c r="AS75" i="15"/>
  <c r="AR75" i="15"/>
  <c r="AQ75" i="15"/>
  <c r="AM75" i="15"/>
  <c r="AL75" i="15"/>
  <c r="AK75" i="15"/>
  <c r="BF75" i="15"/>
  <c r="BB75" i="15"/>
  <c r="BA75" i="15"/>
  <c r="AZ75" i="15"/>
  <c r="AV75" i="15"/>
  <c r="AU75" i="15"/>
  <c r="AT75" i="15"/>
  <c r="AP75" i="15"/>
  <c r="AO75" i="15"/>
  <c r="AN75" i="15"/>
  <c r="AJ75" i="15"/>
  <c r="BE73" i="15"/>
  <c r="BD73" i="15"/>
  <c r="BC73" i="15"/>
  <c r="AY73" i="15"/>
  <c r="AX73" i="15"/>
  <c r="AW73" i="15"/>
  <c r="AS73" i="15"/>
  <c r="AR73" i="15"/>
  <c r="AQ73" i="15"/>
  <c r="AM73" i="15"/>
  <c r="AL73" i="15"/>
  <c r="AK73" i="15"/>
  <c r="BF73" i="15"/>
  <c r="BB73" i="15"/>
  <c r="BA73" i="15"/>
  <c r="AZ73" i="15"/>
  <c r="AV73" i="15"/>
  <c r="AU73" i="15"/>
  <c r="AT73" i="15"/>
  <c r="AP73" i="15"/>
  <c r="AO73" i="15"/>
  <c r="AN73" i="15"/>
  <c r="AJ73" i="15"/>
  <c r="BE71" i="15"/>
  <c r="BD71" i="15"/>
  <c r="BC71" i="15"/>
  <c r="AY71" i="15"/>
  <c r="AX71" i="15"/>
  <c r="AW71" i="15"/>
  <c r="AS71" i="15"/>
  <c r="AR71" i="15"/>
  <c r="AQ71" i="15"/>
  <c r="AM71" i="15"/>
  <c r="AL71" i="15"/>
  <c r="AK71" i="15"/>
  <c r="BF71" i="15"/>
  <c r="BB71" i="15"/>
  <c r="BA71" i="15"/>
  <c r="AZ71" i="15"/>
  <c r="AV71" i="15"/>
  <c r="AU71" i="15"/>
  <c r="AT71" i="15"/>
  <c r="AP71" i="15"/>
  <c r="AO71" i="15"/>
  <c r="AN71" i="15"/>
  <c r="AJ71" i="15"/>
  <c r="BE69" i="15"/>
  <c r="BD69" i="15"/>
  <c r="BC69" i="15"/>
  <c r="AY69" i="15"/>
  <c r="AX69" i="15"/>
  <c r="AW69" i="15"/>
  <c r="AS69" i="15"/>
  <c r="AR69" i="15"/>
  <c r="AQ69" i="15"/>
  <c r="AM69" i="15"/>
  <c r="AL69" i="15"/>
  <c r="AK69" i="15"/>
  <c r="BF69" i="15"/>
  <c r="BB69" i="15"/>
  <c r="BA69" i="15"/>
  <c r="AZ69" i="15"/>
  <c r="AV69" i="15"/>
  <c r="AU69" i="15"/>
  <c r="AT69" i="15"/>
  <c r="AP69" i="15"/>
  <c r="AO69" i="15"/>
  <c r="AN69" i="15"/>
  <c r="AJ69" i="15"/>
  <c r="BE67" i="15"/>
  <c r="BD67" i="15"/>
  <c r="BC67" i="15"/>
  <c r="AY67" i="15"/>
  <c r="AX67" i="15"/>
  <c r="AW67" i="15"/>
  <c r="AS67" i="15"/>
  <c r="AR67" i="15"/>
  <c r="AQ67" i="15"/>
  <c r="AM67" i="15"/>
  <c r="AL67" i="15"/>
  <c r="AK67" i="15"/>
  <c r="BF67" i="15"/>
  <c r="BB67" i="15"/>
  <c r="BA67" i="15"/>
  <c r="AZ67" i="15"/>
  <c r="AV67" i="15"/>
  <c r="AU67" i="15"/>
  <c r="AT67" i="15"/>
  <c r="AP67" i="15"/>
  <c r="AO67" i="15"/>
  <c r="AN67" i="15"/>
  <c r="AJ67" i="15"/>
  <c r="BE65" i="15"/>
  <c r="BD65" i="15"/>
  <c r="BC65" i="15"/>
  <c r="AY65" i="15"/>
  <c r="AX65" i="15"/>
  <c r="AW65" i="15"/>
  <c r="AS65" i="15"/>
  <c r="AR65" i="15"/>
  <c r="AQ65" i="15"/>
  <c r="AM65" i="15"/>
  <c r="AL65" i="15"/>
  <c r="AK65" i="15"/>
  <c r="BF65" i="15"/>
  <c r="BB65" i="15"/>
  <c r="BA65" i="15"/>
  <c r="AZ65" i="15"/>
  <c r="AV65" i="15"/>
  <c r="AU65" i="15"/>
  <c r="AT65" i="15"/>
  <c r="AP65" i="15"/>
  <c r="AO65" i="15"/>
  <c r="AN65" i="15"/>
  <c r="AJ65" i="15"/>
  <c r="BE63" i="15"/>
  <c r="BD63" i="15"/>
  <c r="BC63" i="15"/>
  <c r="AY63" i="15"/>
  <c r="AX63" i="15"/>
  <c r="AW63" i="15"/>
  <c r="AS63" i="15"/>
  <c r="AR63" i="15"/>
  <c r="AQ63" i="15"/>
  <c r="AM63" i="15"/>
  <c r="AL63" i="15"/>
  <c r="AK63" i="15"/>
  <c r="BF63" i="15"/>
  <c r="BB63" i="15"/>
  <c r="BA63" i="15"/>
  <c r="AZ63" i="15"/>
  <c r="AV63" i="15"/>
  <c r="AU63" i="15"/>
  <c r="AT63" i="15"/>
  <c r="AP63" i="15"/>
  <c r="AO63" i="15"/>
  <c r="AN63" i="15"/>
  <c r="AJ63" i="15"/>
  <c r="BE61" i="15"/>
  <c r="BD61" i="15"/>
  <c r="BC61" i="15"/>
  <c r="AY61" i="15"/>
  <c r="AX61" i="15"/>
  <c r="AW61" i="15"/>
  <c r="AS61" i="15"/>
  <c r="AR61" i="15"/>
  <c r="AQ61" i="15"/>
  <c r="AM61" i="15"/>
  <c r="AL61" i="15"/>
  <c r="AK61" i="15"/>
  <c r="BF61" i="15"/>
  <c r="BB61" i="15"/>
  <c r="BA61" i="15"/>
  <c r="AZ61" i="15"/>
  <c r="AV61" i="15"/>
  <c r="AU61" i="15"/>
  <c r="AT61" i="15"/>
  <c r="AP61" i="15"/>
  <c r="AO61" i="15"/>
  <c r="AN61" i="15"/>
  <c r="AJ61" i="15"/>
  <c r="BE59" i="15"/>
  <c r="BD59" i="15"/>
  <c r="BC59" i="15"/>
  <c r="AY59" i="15"/>
  <c r="AX59" i="15"/>
  <c r="AW59" i="15"/>
  <c r="AS59" i="15"/>
  <c r="AR59" i="15"/>
  <c r="AQ59" i="15"/>
  <c r="AM59" i="15"/>
  <c r="AL59" i="15"/>
  <c r="AK59" i="15"/>
  <c r="BF59" i="15"/>
  <c r="BB59" i="15"/>
  <c r="BA59" i="15"/>
  <c r="AZ59" i="15"/>
  <c r="AV59" i="15"/>
  <c r="AU59" i="15"/>
  <c r="AT59" i="15"/>
  <c r="AP59" i="15"/>
  <c r="AO59" i="15"/>
  <c r="AN59" i="15"/>
  <c r="AJ59" i="15"/>
  <c r="BE57" i="15"/>
  <c r="BD57" i="15"/>
  <c r="BC57" i="15"/>
  <c r="AY57" i="15"/>
  <c r="AX57" i="15"/>
  <c r="AW57" i="15"/>
  <c r="AS57" i="15"/>
  <c r="AR57" i="15"/>
  <c r="AQ57" i="15"/>
  <c r="AM57" i="15"/>
  <c r="AL57" i="15"/>
  <c r="AK57" i="15"/>
  <c r="BF57" i="15"/>
  <c r="BB57" i="15"/>
  <c r="BA57" i="15"/>
  <c r="AZ57" i="15"/>
  <c r="AV57" i="15"/>
  <c r="AU57" i="15"/>
  <c r="AT57" i="15"/>
  <c r="AP57" i="15"/>
  <c r="AO57" i="15"/>
  <c r="AN57" i="15"/>
  <c r="AJ57" i="15"/>
  <c r="BE55" i="15"/>
  <c r="BD55" i="15"/>
  <c r="BC55" i="15"/>
  <c r="AY55" i="15"/>
  <c r="AX55" i="15"/>
  <c r="AW55" i="15"/>
  <c r="AS55" i="15"/>
  <c r="AR55" i="15"/>
  <c r="AQ55" i="15"/>
  <c r="AM55" i="15"/>
  <c r="AL55" i="15"/>
  <c r="AK55" i="15"/>
  <c r="BF55" i="15"/>
  <c r="BB55" i="15"/>
  <c r="BA55" i="15"/>
  <c r="AZ55" i="15"/>
  <c r="AV55" i="15"/>
  <c r="AU55" i="15"/>
  <c r="AT55" i="15"/>
  <c r="AP55" i="15"/>
  <c r="AO55" i="15"/>
  <c r="AN55" i="15"/>
  <c r="AJ55" i="15"/>
  <c r="BE53" i="15"/>
  <c r="BD53" i="15"/>
  <c r="BC53" i="15"/>
  <c r="AY53" i="15"/>
  <c r="AX53" i="15"/>
  <c r="AW53" i="15"/>
  <c r="AS53" i="15"/>
  <c r="AR53" i="15"/>
  <c r="AQ53" i="15"/>
  <c r="AM53" i="15"/>
  <c r="AL53" i="15"/>
  <c r="AK53" i="15"/>
  <c r="BF53" i="15"/>
  <c r="BB53" i="15"/>
  <c r="BA53" i="15"/>
  <c r="AZ53" i="15"/>
  <c r="AV53" i="15"/>
  <c r="AU53" i="15"/>
  <c r="AT53" i="15"/>
  <c r="AP53" i="15"/>
  <c r="AO53" i="15"/>
  <c r="AN53" i="15"/>
  <c r="AJ53" i="15"/>
  <c r="BE51" i="15"/>
  <c r="BD51" i="15"/>
  <c r="BC51" i="15"/>
  <c r="AY51" i="15"/>
  <c r="AX51" i="15"/>
  <c r="AW51" i="15"/>
  <c r="AS51" i="15"/>
  <c r="AR51" i="15"/>
  <c r="AQ51" i="15"/>
  <c r="AM51" i="15"/>
  <c r="AL51" i="15"/>
  <c r="AK51" i="15"/>
  <c r="BF51" i="15"/>
  <c r="BB51" i="15"/>
  <c r="BA51" i="15"/>
  <c r="AZ51" i="15"/>
  <c r="AV51" i="15"/>
  <c r="AU51" i="15"/>
  <c r="AT51" i="15"/>
  <c r="AP51" i="15"/>
  <c r="AO51" i="15"/>
  <c r="AN51" i="15"/>
  <c r="AJ51" i="15"/>
  <c r="AI51" i="15"/>
  <c r="BE49" i="15"/>
  <c r="BD49" i="15"/>
  <c r="BC49" i="15"/>
  <c r="AY49" i="15"/>
  <c r="AX49" i="15"/>
  <c r="AW49" i="15"/>
  <c r="AS49" i="15"/>
  <c r="AR49" i="15"/>
  <c r="AQ49" i="15"/>
  <c r="AM49" i="15"/>
  <c r="AL49" i="15"/>
  <c r="AK49" i="15"/>
  <c r="BF49" i="15"/>
  <c r="BB49" i="15"/>
  <c r="BA49" i="15"/>
  <c r="AZ49" i="15"/>
  <c r="AV49" i="15"/>
  <c r="AU49" i="15"/>
  <c r="AT49" i="15"/>
  <c r="AP49" i="15"/>
  <c r="AO49" i="15"/>
  <c r="AN49" i="15"/>
  <c r="AJ49" i="15"/>
  <c r="AI49" i="15"/>
  <c r="BE47" i="15"/>
  <c r="BD47" i="15"/>
  <c r="BC47" i="15"/>
  <c r="AY47" i="15"/>
  <c r="AX47" i="15"/>
  <c r="AW47" i="15"/>
  <c r="AS47" i="15"/>
  <c r="AR47" i="15"/>
  <c r="AQ47" i="15"/>
  <c r="AM47" i="15"/>
  <c r="AL47" i="15"/>
  <c r="AK47" i="15"/>
  <c r="BF47" i="15"/>
  <c r="BB47" i="15"/>
  <c r="BA47" i="15"/>
  <c r="AZ47" i="15"/>
  <c r="AV47" i="15"/>
  <c r="AU47" i="15"/>
  <c r="AT47" i="15"/>
  <c r="AP47" i="15"/>
  <c r="AO47" i="15"/>
  <c r="AN47" i="15"/>
  <c r="AJ47" i="15"/>
  <c r="AI47" i="15"/>
  <c r="BE45" i="15"/>
  <c r="BD45" i="15"/>
  <c r="BC45" i="15"/>
  <c r="AY45" i="15"/>
  <c r="AX45" i="15"/>
  <c r="AW45" i="15"/>
  <c r="AS45" i="15"/>
  <c r="AR45" i="15"/>
  <c r="AQ45" i="15"/>
  <c r="AM45" i="15"/>
  <c r="AL45" i="15"/>
  <c r="AK45" i="15"/>
  <c r="BF45" i="15"/>
  <c r="BB45" i="15"/>
  <c r="BA45" i="15"/>
  <c r="AZ45" i="15"/>
  <c r="AV45" i="15"/>
  <c r="AU45" i="15"/>
  <c r="AT45" i="15"/>
  <c r="AP45" i="15"/>
  <c r="AO45" i="15"/>
  <c r="AN45" i="15"/>
  <c r="AJ45" i="15"/>
  <c r="AI45" i="15"/>
  <c r="BE43" i="15"/>
  <c r="BD43" i="15"/>
  <c r="BC43" i="15"/>
  <c r="AY43" i="15"/>
  <c r="AX43" i="15"/>
  <c r="AW43" i="15"/>
  <c r="AS43" i="15"/>
  <c r="AR43" i="15"/>
  <c r="AQ43" i="15"/>
  <c r="AM43" i="15"/>
  <c r="AL43" i="15"/>
  <c r="AK43" i="15"/>
  <c r="BF43" i="15"/>
  <c r="BB43" i="15"/>
  <c r="BA43" i="15"/>
  <c r="AZ43" i="15"/>
  <c r="AV43" i="15"/>
  <c r="AU43" i="15"/>
  <c r="AT43" i="15"/>
  <c r="AP43" i="15"/>
  <c r="AO43" i="15"/>
  <c r="AN43" i="15"/>
  <c r="AJ43" i="15"/>
  <c r="AI43" i="15"/>
  <c r="BE41" i="15"/>
  <c r="BD41" i="15"/>
  <c r="BC41" i="15"/>
  <c r="AY41" i="15"/>
  <c r="AX41" i="15"/>
  <c r="AW41" i="15"/>
  <c r="AS41" i="15"/>
  <c r="AR41" i="15"/>
  <c r="AQ41" i="15"/>
  <c r="AM41" i="15"/>
  <c r="AL41" i="15"/>
  <c r="AK41" i="15"/>
  <c r="BF41" i="15"/>
  <c r="BB41" i="15"/>
  <c r="BA41" i="15"/>
  <c r="AZ41" i="15"/>
  <c r="AV41" i="15"/>
  <c r="AU41" i="15"/>
  <c r="AT41" i="15"/>
  <c r="AP41" i="15"/>
  <c r="AO41" i="15"/>
  <c r="AN41" i="15"/>
  <c r="AJ41" i="15"/>
  <c r="AI41" i="15"/>
  <c r="BE39" i="15"/>
  <c r="BD39" i="15"/>
  <c r="BC39" i="15"/>
  <c r="AY39" i="15"/>
  <c r="AX39" i="15"/>
  <c r="AW39" i="15"/>
  <c r="AS39" i="15"/>
  <c r="AR39" i="15"/>
  <c r="AQ39" i="15"/>
  <c r="AM39" i="15"/>
  <c r="AL39" i="15"/>
  <c r="AK39" i="15"/>
  <c r="BF39" i="15"/>
  <c r="BB39" i="15"/>
  <c r="BA39" i="15"/>
  <c r="AZ39" i="15"/>
  <c r="AV39" i="15"/>
  <c r="AU39" i="15"/>
  <c r="AT39" i="15"/>
  <c r="AP39" i="15"/>
  <c r="AO39" i="15"/>
  <c r="AN39" i="15"/>
  <c r="AJ39" i="15"/>
  <c r="AI39" i="15"/>
  <c r="BE37" i="15"/>
  <c r="BD37" i="15"/>
  <c r="BC37" i="15"/>
  <c r="AY37" i="15"/>
  <c r="AX37" i="15"/>
  <c r="AW37" i="15"/>
  <c r="AS37" i="15"/>
  <c r="AR37" i="15"/>
  <c r="AQ37" i="15"/>
  <c r="AM37" i="15"/>
  <c r="AL37" i="15"/>
  <c r="AK37" i="15"/>
  <c r="BF37" i="15"/>
  <c r="BB37" i="15"/>
  <c r="BA37" i="15"/>
  <c r="AZ37" i="15"/>
  <c r="AV37" i="15"/>
  <c r="AU37" i="15"/>
  <c r="AT37" i="15"/>
  <c r="AP37" i="15"/>
  <c r="AO37" i="15"/>
  <c r="AN37" i="15"/>
  <c r="AJ37" i="15"/>
  <c r="AI37" i="15"/>
  <c r="BE35" i="15"/>
  <c r="BD35" i="15"/>
  <c r="BC35" i="15"/>
  <c r="AY35" i="15"/>
  <c r="AX35" i="15"/>
  <c r="AW35" i="15"/>
  <c r="AS35" i="15"/>
  <c r="AR35" i="15"/>
  <c r="AQ35" i="15"/>
  <c r="AM35" i="15"/>
  <c r="AL35" i="15"/>
  <c r="AK35" i="15"/>
  <c r="BF35" i="15"/>
  <c r="BB35" i="15"/>
  <c r="BA35" i="15"/>
  <c r="AZ35" i="15"/>
  <c r="AV35" i="15"/>
  <c r="AU35" i="15"/>
  <c r="AT35" i="15"/>
  <c r="AP35" i="15"/>
  <c r="AO35" i="15"/>
  <c r="AN35" i="15"/>
  <c r="AJ35" i="15"/>
  <c r="AI35" i="15"/>
  <c r="BE33" i="15"/>
  <c r="BD33" i="15"/>
  <c r="BC33" i="15"/>
  <c r="AY33" i="15"/>
  <c r="AX33" i="15"/>
  <c r="AW33" i="15"/>
  <c r="AS33" i="15"/>
  <c r="AR33" i="15"/>
  <c r="AQ33" i="15"/>
  <c r="AM33" i="15"/>
  <c r="AL33" i="15"/>
  <c r="AK33" i="15"/>
  <c r="BF33" i="15"/>
  <c r="BB33" i="15"/>
  <c r="BA33" i="15"/>
  <c r="AZ33" i="15"/>
  <c r="AV33" i="15"/>
  <c r="AU33" i="15"/>
  <c r="AT33" i="15"/>
  <c r="AP33" i="15"/>
  <c r="AO33" i="15"/>
  <c r="AN33" i="15"/>
  <c r="AJ33" i="15"/>
  <c r="AI33" i="15"/>
  <c r="BE31" i="15"/>
  <c r="BD31" i="15"/>
  <c r="BC31" i="15"/>
  <c r="AY31" i="15"/>
  <c r="AX31" i="15"/>
  <c r="AW31" i="15"/>
  <c r="AS31" i="15"/>
  <c r="AR31" i="15"/>
  <c r="AQ31" i="15"/>
  <c r="AM31" i="15"/>
  <c r="AL31" i="15"/>
  <c r="AK31" i="15"/>
  <c r="BF31" i="15"/>
  <c r="BB31" i="15"/>
  <c r="BA31" i="15"/>
  <c r="AZ31" i="15"/>
  <c r="AV31" i="15"/>
  <c r="AU31" i="15"/>
  <c r="AT31" i="15"/>
  <c r="AP31" i="15"/>
  <c r="AO31" i="15"/>
  <c r="AN31" i="15"/>
  <c r="AJ31" i="15"/>
  <c r="AI31" i="15"/>
  <c r="BE29" i="15"/>
  <c r="BD29" i="15"/>
  <c r="BC29" i="15"/>
  <c r="AY29" i="15"/>
  <c r="AX29" i="15"/>
  <c r="AW29" i="15"/>
  <c r="AS29" i="15"/>
  <c r="AR29" i="15"/>
  <c r="AQ29" i="15"/>
  <c r="AM29" i="15"/>
  <c r="AL29" i="15"/>
  <c r="AK29" i="15"/>
  <c r="BF29" i="15"/>
  <c r="BB29" i="15"/>
  <c r="BA29" i="15"/>
  <c r="AZ29" i="15"/>
  <c r="AV29" i="15"/>
  <c r="AU29" i="15"/>
  <c r="AT29" i="15"/>
  <c r="AP29" i="15"/>
  <c r="AO29" i="15"/>
  <c r="AN29" i="15"/>
  <c r="AJ29" i="15"/>
  <c r="AI29" i="15"/>
  <c r="BE27" i="15"/>
  <c r="BD27" i="15"/>
  <c r="BC27" i="15"/>
  <c r="AY27" i="15"/>
  <c r="AX27" i="15"/>
  <c r="AW27" i="15"/>
  <c r="AS27" i="15"/>
  <c r="AR27" i="15"/>
  <c r="AQ27" i="15"/>
  <c r="AM27" i="15"/>
  <c r="AL27" i="15"/>
  <c r="AK27" i="15"/>
  <c r="BF27" i="15"/>
  <c r="BB27" i="15"/>
  <c r="BA27" i="15"/>
  <c r="AZ27" i="15"/>
  <c r="AV27" i="15"/>
  <c r="AU27" i="15"/>
  <c r="AT27" i="15"/>
  <c r="AP27" i="15"/>
  <c r="AO27" i="15"/>
  <c r="AN27" i="15"/>
  <c r="AJ27" i="15"/>
  <c r="AI27" i="15"/>
  <c r="BE25" i="15"/>
  <c r="BD25" i="15"/>
  <c r="BC25" i="15"/>
  <c r="AY25" i="15"/>
  <c r="AX25" i="15"/>
  <c r="AW25" i="15"/>
  <c r="AS25" i="15"/>
  <c r="AR25" i="15"/>
  <c r="AQ25" i="15"/>
  <c r="AM25" i="15"/>
  <c r="AL25" i="15"/>
  <c r="AK25" i="15"/>
  <c r="BF25" i="15"/>
  <c r="BB25" i="15"/>
  <c r="BA25" i="15"/>
  <c r="AZ25" i="15"/>
  <c r="AV25" i="15"/>
  <c r="AU25" i="15"/>
  <c r="AT25" i="15"/>
  <c r="AP25" i="15"/>
  <c r="AO25" i="15"/>
  <c r="AN25" i="15"/>
  <c r="AJ25" i="15"/>
  <c r="AI25" i="15"/>
  <c r="BE23" i="15"/>
  <c r="BD23" i="15"/>
  <c r="BC23" i="15"/>
  <c r="AY23" i="15"/>
  <c r="AX23" i="15"/>
  <c r="AW23" i="15"/>
  <c r="AS23" i="15"/>
  <c r="AR23" i="15"/>
  <c r="AQ23" i="15"/>
  <c r="AM23" i="15"/>
  <c r="AL23" i="15"/>
  <c r="AK23" i="15"/>
  <c r="BF23" i="15"/>
  <c r="BB23" i="15"/>
  <c r="BA23" i="15"/>
  <c r="AZ23" i="15"/>
  <c r="AV23" i="15"/>
  <c r="AU23" i="15"/>
  <c r="AT23" i="15"/>
  <c r="AP23" i="15"/>
  <c r="AO23" i="15"/>
  <c r="AN23" i="15"/>
  <c r="AJ23" i="15"/>
  <c r="AI23" i="15"/>
  <c r="BE21" i="15"/>
  <c r="BD21" i="15"/>
  <c r="BC21" i="15"/>
  <c r="AY21" i="15"/>
  <c r="AX21" i="15"/>
  <c r="AW21" i="15"/>
  <c r="AS21" i="15"/>
  <c r="AR21" i="15"/>
  <c r="AQ21" i="15"/>
  <c r="AM21" i="15"/>
  <c r="AL21" i="15"/>
  <c r="AK21" i="15"/>
  <c r="BF21" i="15"/>
  <c r="BB21" i="15"/>
  <c r="BA21" i="15"/>
  <c r="AZ21" i="15"/>
  <c r="AV21" i="15"/>
  <c r="AU21" i="15"/>
  <c r="AT21" i="15"/>
  <c r="AP21" i="15"/>
  <c r="AO21" i="15"/>
  <c r="AN21" i="15"/>
  <c r="AJ21" i="15"/>
  <c r="AI21" i="15"/>
  <c r="BE19" i="15"/>
  <c r="BD19" i="15"/>
  <c r="BC19" i="15"/>
  <c r="AY19" i="15"/>
  <c r="AX19" i="15"/>
  <c r="AW19" i="15"/>
  <c r="AS19" i="15"/>
  <c r="AR19" i="15"/>
  <c r="AQ19" i="15"/>
  <c r="AM19" i="15"/>
  <c r="AL19" i="15"/>
  <c r="AK19" i="15"/>
  <c r="BF19" i="15"/>
  <c r="BB19" i="15"/>
  <c r="BA19" i="15"/>
  <c r="AZ19" i="15"/>
  <c r="AV19" i="15"/>
  <c r="AU19" i="15"/>
  <c r="AT19" i="15"/>
  <c r="AP19" i="15"/>
  <c r="AO19" i="15"/>
  <c r="AN19" i="15"/>
  <c r="AJ19" i="15"/>
  <c r="AI19" i="15"/>
  <c r="BE17" i="15"/>
  <c r="BD17" i="15"/>
  <c r="BC17" i="15"/>
  <c r="AY17" i="15"/>
  <c r="AX17" i="15"/>
  <c r="AW17" i="15"/>
  <c r="AS17" i="15"/>
  <c r="AR17" i="15"/>
  <c r="AQ17" i="15"/>
  <c r="AM17" i="15"/>
  <c r="AL17" i="15"/>
  <c r="AK17" i="15"/>
  <c r="BF17" i="15"/>
  <c r="BB17" i="15"/>
  <c r="BA17" i="15"/>
  <c r="AZ17" i="15"/>
  <c r="AV17" i="15"/>
  <c r="AU17" i="15"/>
  <c r="AT17" i="15"/>
  <c r="AP17" i="15"/>
  <c r="AO17" i="15"/>
  <c r="AN17" i="15"/>
  <c r="AJ17" i="15"/>
  <c r="AI17" i="15"/>
  <c r="BE15" i="15"/>
  <c r="BD15" i="15"/>
  <c r="BC15" i="15"/>
  <c r="AY15" i="15"/>
  <c r="AX15" i="15"/>
  <c r="AW15" i="15"/>
  <c r="AS15" i="15"/>
  <c r="AR15" i="15"/>
  <c r="AQ15" i="15"/>
  <c r="AM15" i="15"/>
  <c r="AL15" i="15"/>
  <c r="AK15" i="15"/>
  <c r="BF15" i="15"/>
  <c r="BB15" i="15"/>
  <c r="BA15" i="15"/>
  <c r="AZ15" i="15"/>
  <c r="AV15" i="15"/>
  <c r="AU15" i="15"/>
  <c r="AT15" i="15"/>
  <c r="AP15" i="15"/>
  <c r="AO15" i="15"/>
  <c r="AN15" i="15"/>
  <c r="AJ15" i="15"/>
  <c r="AI15" i="15"/>
  <c r="BE13" i="15"/>
  <c r="BD13" i="15"/>
  <c r="BC13" i="15"/>
  <c r="AY13" i="15"/>
  <c r="AX13" i="15"/>
  <c r="AW13" i="15"/>
  <c r="AS13" i="15"/>
  <c r="AR13" i="15"/>
  <c r="AQ13" i="15"/>
  <c r="AM13" i="15"/>
  <c r="AL13" i="15"/>
  <c r="AK13" i="15"/>
  <c r="BF13" i="15"/>
  <c r="BB13" i="15"/>
  <c r="BA13" i="15"/>
  <c r="AZ13" i="15"/>
  <c r="AV13" i="15"/>
  <c r="AU13" i="15"/>
  <c r="AT13" i="15"/>
  <c r="AP13" i="15"/>
  <c r="AO13" i="15"/>
  <c r="AN13" i="15"/>
  <c r="AJ13" i="15"/>
  <c r="AI13" i="15"/>
  <c r="BE11" i="15"/>
  <c r="BD11" i="15"/>
  <c r="BC11" i="15"/>
  <c r="AY11" i="15"/>
  <c r="AX11" i="15"/>
  <c r="AW11" i="15"/>
  <c r="AS11" i="15"/>
  <c r="AR11" i="15"/>
  <c r="AQ11" i="15"/>
  <c r="AM11" i="15"/>
  <c r="AL11" i="15"/>
  <c r="AK11" i="15"/>
  <c r="BF11" i="15"/>
  <c r="BB11" i="15"/>
  <c r="BA11" i="15"/>
  <c r="AZ11" i="15"/>
  <c r="AV11" i="15"/>
  <c r="AU11" i="15"/>
  <c r="AT11" i="15"/>
  <c r="AP11" i="15"/>
  <c r="AO11" i="15"/>
  <c r="AN11" i="15"/>
  <c r="AJ11" i="15"/>
  <c r="AI11" i="15"/>
  <c r="BE9" i="15"/>
  <c r="BD9" i="15"/>
  <c r="BC9" i="15"/>
  <c r="AY9" i="15"/>
  <c r="AX9" i="15"/>
  <c r="AW9" i="15"/>
  <c r="AS9" i="15"/>
  <c r="AR9" i="15"/>
  <c r="AQ9" i="15"/>
  <c r="AM9" i="15"/>
  <c r="AL9" i="15"/>
  <c r="AK9" i="15"/>
  <c r="BF9" i="15"/>
  <c r="BB9" i="15"/>
  <c r="BA9" i="15"/>
  <c r="AZ9" i="15"/>
  <c r="AV9" i="15"/>
  <c r="AU9" i="15"/>
  <c r="AT9" i="15"/>
  <c r="AP9" i="15"/>
  <c r="AO9" i="15"/>
  <c r="AN9" i="15"/>
  <c r="AJ9" i="15"/>
  <c r="AI9" i="15"/>
  <c r="BB5" i="15"/>
  <c r="BA5" i="15"/>
  <c r="AV5" i="15"/>
  <c r="AU5" i="15"/>
  <c r="AP5" i="15"/>
  <c r="AO5" i="15"/>
  <c r="AJ5" i="15"/>
  <c r="AI5" i="15"/>
  <c r="BE5" i="15"/>
  <c r="BD5" i="15"/>
  <c r="AY5" i="15"/>
  <c r="AX5" i="15"/>
  <c r="AS5" i="15"/>
  <c r="AR5" i="15"/>
  <c r="AM5" i="15"/>
  <c r="AL5" i="15"/>
  <c r="B200" i="15"/>
  <c r="B198" i="15"/>
  <c r="B196" i="15"/>
  <c r="B194" i="15"/>
  <c r="B192" i="15"/>
  <c r="B190" i="15"/>
  <c r="B188" i="15"/>
  <c r="B186" i="15"/>
  <c r="B184" i="15"/>
  <c r="B182" i="15"/>
  <c r="B180" i="15"/>
  <c r="B178" i="15"/>
  <c r="B176" i="15"/>
  <c r="B174" i="15"/>
  <c r="B172" i="15"/>
  <c r="B170" i="15"/>
  <c r="B168" i="15"/>
  <c r="B166" i="15"/>
  <c r="B164" i="15"/>
  <c r="B162" i="15"/>
  <c r="B160" i="15"/>
  <c r="B158" i="15"/>
  <c r="B156" i="15"/>
  <c r="B154" i="15"/>
  <c r="B152" i="15"/>
  <c r="B150" i="15"/>
  <c r="B148" i="15"/>
  <c r="B146" i="15"/>
  <c r="B144" i="15"/>
  <c r="B142" i="15"/>
  <c r="B140" i="15"/>
  <c r="B138" i="15"/>
  <c r="B136" i="15"/>
  <c r="B134" i="15"/>
  <c r="B132" i="15"/>
  <c r="B130" i="15"/>
  <c r="B128" i="15"/>
  <c r="B126" i="15"/>
  <c r="B124" i="15"/>
  <c r="B122" i="15"/>
  <c r="B120" i="15"/>
  <c r="B118" i="15"/>
  <c r="B116" i="15"/>
  <c r="B114" i="15"/>
  <c r="B112" i="15"/>
  <c r="B110" i="15"/>
  <c r="B108" i="15"/>
  <c r="B106" i="15"/>
  <c r="B104" i="15"/>
  <c r="B102" i="15"/>
  <c r="B100" i="15"/>
  <c r="B98" i="15"/>
  <c r="B96" i="15"/>
  <c r="B94" i="15"/>
  <c r="B92" i="15"/>
  <c r="B90" i="15"/>
  <c r="B88" i="15"/>
  <c r="B86" i="15"/>
  <c r="B84" i="15"/>
  <c r="B82" i="15"/>
  <c r="B80" i="15"/>
  <c r="B78" i="15"/>
  <c r="B76" i="15"/>
  <c r="B74" i="15"/>
  <c r="B72" i="15"/>
  <c r="B70" i="15"/>
  <c r="B68" i="15"/>
  <c r="B66" i="15"/>
  <c r="B64" i="15"/>
  <c r="B62" i="15"/>
  <c r="B60" i="15"/>
  <c r="B58" i="15"/>
  <c r="B56" i="15"/>
  <c r="B54" i="15"/>
  <c r="B52" i="15"/>
  <c r="B50" i="15"/>
  <c r="B48" i="15"/>
  <c r="B46" i="15"/>
  <c r="B44" i="15"/>
  <c r="B42" i="15"/>
  <c r="B40" i="15"/>
  <c r="B38" i="15"/>
  <c r="B36" i="15"/>
  <c r="B34" i="15"/>
  <c r="B32" i="15"/>
  <c r="B30" i="15"/>
  <c r="B28" i="15"/>
  <c r="B26" i="15"/>
  <c r="B24" i="15"/>
  <c r="B22" i="15"/>
  <c r="B20" i="15"/>
  <c r="B18" i="15"/>
  <c r="B16" i="15"/>
  <c r="B14" i="15"/>
  <c r="B12" i="15"/>
  <c r="B10" i="15"/>
  <c r="B8" i="15"/>
  <c r="B5" i="15"/>
  <c r="C200" i="15"/>
  <c r="C198" i="15"/>
  <c r="C196" i="15"/>
  <c r="C194" i="15"/>
  <c r="C192" i="15"/>
  <c r="C190" i="15"/>
  <c r="C188" i="15"/>
  <c r="C186" i="15"/>
  <c r="C184" i="15"/>
  <c r="C182" i="15"/>
  <c r="C180" i="15"/>
  <c r="C178" i="15"/>
  <c r="C176" i="15"/>
  <c r="C174" i="15"/>
  <c r="C172" i="15"/>
  <c r="C170" i="15"/>
  <c r="C168" i="15"/>
  <c r="C166" i="15"/>
  <c r="C164" i="15"/>
  <c r="C162" i="15"/>
  <c r="C160" i="15"/>
  <c r="C158" i="15"/>
  <c r="C156" i="15"/>
  <c r="C154" i="15"/>
  <c r="C152" i="15"/>
  <c r="C150" i="15"/>
  <c r="C148" i="15"/>
  <c r="C146" i="15"/>
  <c r="C144" i="15"/>
  <c r="C142" i="15"/>
  <c r="C140" i="15"/>
  <c r="C138" i="15"/>
  <c r="C136" i="15"/>
  <c r="C134" i="15"/>
  <c r="C132" i="15"/>
  <c r="C130" i="15"/>
  <c r="C128" i="15"/>
  <c r="C126" i="15"/>
  <c r="C124" i="15"/>
  <c r="C122" i="15"/>
  <c r="C120" i="15"/>
  <c r="C118" i="15"/>
  <c r="C116" i="15"/>
  <c r="C114" i="15"/>
  <c r="C112" i="15"/>
  <c r="C110" i="15"/>
  <c r="C108" i="15"/>
  <c r="C106" i="15"/>
  <c r="C104" i="15"/>
  <c r="C102" i="15"/>
  <c r="C100" i="15"/>
  <c r="C98" i="15"/>
  <c r="C96" i="15"/>
  <c r="C94" i="15"/>
  <c r="C92" i="15"/>
  <c r="C90" i="15"/>
  <c r="C88" i="15"/>
  <c r="C86" i="15"/>
  <c r="C84" i="15"/>
  <c r="C82" i="15"/>
  <c r="C80" i="15"/>
  <c r="C78" i="15"/>
  <c r="C76" i="15"/>
  <c r="C74" i="15"/>
  <c r="C72" i="15"/>
  <c r="C70" i="15"/>
  <c r="C68" i="15"/>
  <c r="C66" i="15"/>
  <c r="C64" i="15"/>
  <c r="C62" i="15"/>
  <c r="C60" i="15"/>
  <c r="C58" i="15"/>
  <c r="C56" i="15"/>
  <c r="C54" i="15"/>
  <c r="C52" i="15"/>
  <c r="C50" i="15"/>
  <c r="C48" i="15"/>
  <c r="C46" i="15"/>
  <c r="C44" i="15"/>
  <c r="C42" i="15"/>
  <c r="C40" i="15"/>
  <c r="C38" i="15"/>
  <c r="C36" i="15"/>
  <c r="C34" i="15"/>
  <c r="C32" i="15"/>
  <c r="C30" i="15"/>
  <c r="C28" i="15"/>
  <c r="C26" i="15"/>
  <c r="C24" i="15"/>
  <c r="C22" i="15"/>
  <c r="C20" i="15"/>
  <c r="C18" i="15"/>
  <c r="C16" i="15"/>
  <c r="C14" i="15"/>
  <c r="C12" i="15"/>
  <c r="C10" i="15"/>
  <c r="C8" i="15"/>
  <c r="C5" i="15"/>
  <c r="D199" i="15"/>
  <c r="D197" i="15"/>
  <c r="D195" i="15"/>
  <c r="D193" i="15"/>
  <c r="D191" i="15"/>
  <c r="D189" i="15"/>
  <c r="D187" i="15"/>
  <c r="D185" i="15"/>
  <c r="D183" i="15"/>
  <c r="D181" i="15"/>
  <c r="D179" i="15"/>
  <c r="D177" i="15"/>
  <c r="D175" i="15"/>
  <c r="D173" i="15"/>
  <c r="D171" i="15"/>
  <c r="D169" i="15"/>
  <c r="D167" i="15"/>
  <c r="D165" i="15"/>
  <c r="D163" i="15"/>
  <c r="D161" i="15"/>
  <c r="D159" i="15"/>
  <c r="D157" i="15"/>
  <c r="D155" i="15"/>
  <c r="D153" i="15"/>
  <c r="D151" i="15"/>
  <c r="D149" i="15"/>
  <c r="D147" i="15"/>
  <c r="D145" i="15"/>
  <c r="D143" i="15"/>
  <c r="D141" i="15"/>
  <c r="D139" i="15"/>
  <c r="D137" i="15"/>
  <c r="D135" i="15"/>
  <c r="D133" i="15"/>
  <c r="D131" i="15"/>
  <c r="D129" i="15"/>
  <c r="D127" i="15"/>
  <c r="D125" i="15"/>
  <c r="D123" i="15"/>
  <c r="D121" i="15"/>
  <c r="D119" i="15"/>
  <c r="D117" i="15"/>
  <c r="D115" i="15"/>
  <c r="D113" i="15"/>
  <c r="D111" i="15"/>
  <c r="D109" i="15"/>
  <c r="D107" i="15"/>
  <c r="D105" i="15"/>
  <c r="D103" i="15"/>
  <c r="D101" i="15"/>
  <c r="D99" i="15"/>
  <c r="D97" i="15"/>
  <c r="D95" i="15"/>
  <c r="D93" i="15"/>
  <c r="D91" i="15"/>
  <c r="D89" i="15"/>
  <c r="D87" i="15"/>
  <c r="D85" i="15"/>
  <c r="D83" i="15"/>
  <c r="D81" i="15"/>
  <c r="D79" i="15"/>
  <c r="D77" i="15"/>
  <c r="D75" i="15"/>
  <c r="D73" i="15"/>
  <c r="D71" i="15"/>
  <c r="D69" i="15"/>
  <c r="D67" i="15"/>
  <c r="D65" i="15"/>
  <c r="D63" i="15"/>
  <c r="D61" i="15"/>
  <c r="D59" i="15"/>
  <c r="D57" i="15"/>
  <c r="D55" i="15"/>
  <c r="D53" i="15"/>
  <c r="D51" i="15"/>
  <c r="D49" i="15"/>
  <c r="D47" i="15"/>
  <c r="D45" i="15"/>
  <c r="D43" i="15"/>
  <c r="D41" i="15"/>
  <c r="D39" i="15"/>
  <c r="D37" i="15"/>
  <c r="D35" i="15"/>
  <c r="D33" i="15"/>
  <c r="D31" i="15"/>
  <c r="D29" i="15"/>
  <c r="D27" i="15"/>
  <c r="D25" i="15"/>
  <c r="D23" i="15"/>
  <c r="D21" i="15"/>
  <c r="D19" i="15"/>
  <c r="D17" i="15"/>
  <c r="D15" i="15"/>
  <c r="D13" i="15"/>
  <c r="D11" i="15"/>
  <c r="D9" i="15"/>
  <c r="E4" i="15"/>
  <c r="E199" i="15"/>
  <c r="E197" i="15"/>
  <c r="E195" i="15"/>
  <c r="E193" i="15"/>
  <c r="E191" i="15"/>
  <c r="E189" i="15"/>
  <c r="E187" i="15"/>
  <c r="E185" i="15"/>
  <c r="E183" i="15"/>
  <c r="E181" i="15"/>
  <c r="E179" i="15"/>
  <c r="E177" i="15"/>
  <c r="E175" i="15"/>
  <c r="E173" i="15"/>
  <c r="E171" i="15"/>
  <c r="E169" i="15"/>
  <c r="E167" i="15"/>
  <c r="E165" i="15"/>
  <c r="E163" i="15"/>
  <c r="E161" i="15"/>
  <c r="E159" i="15"/>
  <c r="E157" i="15"/>
  <c r="E155" i="15"/>
  <c r="E153" i="15"/>
  <c r="E151" i="15"/>
  <c r="E149" i="15"/>
  <c r="E147" i="15"/>
  <c r="E145" i="15"/>
  <c r="E143" i="15"/>
  <c r="E141" i="15"/>
  <c r="E139" i="15"/>
  <c r="E137" i="15"/>
  <c r="E135" i="15"/>
  <c r="E133" i="15"/>
  <c r="E131" i="15"/>
  <c r="E129" i="15"/>
  <c r="E127" i="15"/>
  <c r="E125" i="15"/>
  <c r="E123" i="15"/>
  <c r="E121" i="15"/>
  <c r="E119" i="15"/>
  <c r="E117" i="15"/>
  <c r="E115" i="15"/>
  <c r="E113" i="15"/>
  <c r="E111" i="15"/>
  <c r="E109" i="15"/>
  <c r="E107" i="15"/>
  <c r="E105" i="15"/>
  <c r="E103" i="15"/>
  <c r="E101" i="15"/>
  <c r="E99" i="15"/>
  <c r="E97" i="15"/>
  <c r="E95" i="15"/>
  <c r="E93" i="15"/>
  <c r="E91" i="15"/>
  <c r="E89" i="15"/>
  <c r="E87" i="15"/>
  <c r="E85" i="15"/>
  <c r="E83" i="15"/>
  <c r="E81" i="15"/>
  <c r="E79" i="15"/>
  <c r="E77" i="15"/>
  <c r="E75" i="15"/>
  <c r="E73" i="15"/>
  <c r="E71" i="15"/>
  <c r="E69" i="15"/>
  <c r="E67" i="15"/>
  <c r="E65" i="15"/>
  <c r="E63" i="15"/>
  <c r="E61" i="15"/>
  <c r="E59" i="15"/>
  <c r="E57" i="15"/>
  <c r="E55" i="15"/>
  <c r="E53" i="15"/>
  <c r="E51" i="15"/>
  <c r="E49" i="15"/>
  <c r="E47" i="15"/>
  <c r="E45" i="15"/>
  <c r="E43" i="15"/>
  <c r="E41" i="15"/>
  <c r="E39" i="15"/>
  <c r="E37" i="15"/>
  <c r="E35" i="15"/>
  <c r="E33" i="15"/>
  <c r="E31" i="15"/>
  <c r="E29" i="15"/>
  <c r="E27" i="15"/>
  <c r="E25" i="15"/>
  <c r="E23" i="15"/>
  <c r="E21" i="15"/>
  <c r="E19" i="15"/>
  <c r="E17" i="15"/>
  <c r="E15" i="15"/>
  <c r="E13" i="15"/>
  <c r="E11" i="15"/>
  <c r="E9" i="15"/>
  <c r="E6" i="15"/>
  <c r="F4" i="15"/>
  <c r="F199" i="15"/>
  <c r="F197" i="15"/>
  <c r="F195" i="15"/>
  <c r="F193" i="15"/>
  <c r="F191" i="15"/>
  <c r="F189" i="15"/>
  <c r="F187" i="15"/>
  <c r="F185" i="15"/>
  <c r="F183" i="15"/>
  <c r="F181" i="15"/>
  <c r="F179" i="15"/>
  <c r="F177" i="15"/>
  <c r="F175" i="15"/>
  <c r="F173" i="15"/>
  <c r="F171" i="15"/>
  <c r="F169" i="15"/>
  <c r="F167" i="15"/>
  <c r="F165" i="15"/>
  <c r="F163" i="15"/>
  <c r="F161" i="15"/>
  <c r="F159" i="15"/>
  <c r="F157" i="15"/>
  <c r="F155" i="15"/>
  <c r="F153" i="15"/>
  <c r="F151" i="15"/>
  <c r="F149" i="15"/>
  <c r="F147" i="15"/>
  <c r="F145" i="15"/>
  <c r="F143" i="15"/>
  <c r="F141" i="15"/>
  <c r="F139" i="15"/>
  <c r="F137" i="15"/>
  <c r="F135" i="15"/>
  <c r="F133" i="15"/>
  <c r="F131" i="15"/>
  <c r="F129" i="15"/>
  <c r="F127" i="15"/>
  <c r="F125" i="15"/>
  <c r="F123" i="15"/>
  <c r="F121" i="15"/>
  <c r="F119" i="15"/>
  <c r="F117" i="15"/>
  <c r="F115" i="15"/>
  <c r="F113" i="15"/>
  <c r="F111" i="15"/>
  <c r="F109" i="15"/>
  <c r="F107" i="15"/>
  <c r="F105" i="15"/>
  <c r="F103" i="15"/>
  <c r="F101" i="15"/>
  <c r="F99" i="15"/>
  <c r="F97" i="15"/>
  <c r="F95" i="15"/>
  <c r="F93" i="15"/>
  <c r="F91" i="15"/>
  <c r="F89" i="15"/>
  <c r="F87" i="15"/>
  <c r="F85" i="15"/>
  <c r="F83" i="15"/>
  <c r="F81" i="15"/>
  <c r="F79" i="15"/>
  <c r="F77" i="15"/>
  <c r="F75" i="15"/>
  <c r="F73" i="15"/>
  <c r="F71" i="15"/>
  <c r="F69" i="15"/>
  <c r="F67" i="15"/>
  <c r="F65" i="15"/>
  <c r="F63" i="15"/>
  <c r="F61" i="15"/>
  <c r="F59" i="15"/>
  <c r="F57" i="15"/>
  <c r="F55" i="15"/>
  <c r="F53" i="15"/>
  <c r="F51" i="15"/>
  <c r="F49" i="15"/>
  <c r="F47" i="15"/>
  <c r="F45" i="15"/>
  <c r="F43" i="15"/>
  <c r="F41" i="15"/>
  <c r="F39" i="15"/>
  <c r="F37" i="15"/>
  <c r="F35" i="15"/>
  <c r="F33" i="15"/>
  <c r="F31" i="15"/>
  <c r="F29" i="15"/>
  <c r="F27" i="15"/>
  <c r="F25" i="15"/>
  <c r="F23" i="15"/>
  <c r="F21" i="15"/>
  <c r="F19" i="15"/>
  <c r="F17" i="15"/>
  <c r="F15" i="15"/>
  <c r="F13" i="15"/>
  <c r="F11" i="15"/>
  <c r="F9" i="15"/>
  <c r="F6" i="15"/>
  <c r="G200" i="15"/>
  <c r="G198" i="15"/>
  <c r="G196" i="15"/>
  <c r="G194" i="15"/>
  <c r="G192" i="15"/>
  <c r="G190" i="15"/>
  <c r="G188" i="15"/>
  <c r="G186" i="15"/>
  <c r="G184" i="15"/>
  <c r="G182" i="15"/>
  <c r="G180" i="15"/>
  <c r="G178" i="15"/>
  <c r="G176" i="15"/>
  <c r="G174" i="15"/>
  <c r="G172" i="15"/>
  <c r="G170" i="15"/>
  <c r="G168" i="15"/>
  <c r="G166" i="15"/>
  <c r="G164" i="15"/>
  <c r="G162" i="15"/>
  <c r="G160" i="15"/>
  <c r="G158" i="15"/>
  <c r="G156" i="15"/>
  <c r="G154" i="15"/>
  <c r="G152" i="15"/>
  <c r="G150" i="15"/>
  <c r="G148" i="15"/>
  <c r="G146" i="15"/>
  <c r="G144" i="15"/>
  <c r="G142" i="15"/>
  <c r="G140" i="15"/>
  <c r="G138" i="15"/>
  <c r="G136" i="15"/>
  <c r="G134" i="15"/>
  <c r="G132" i="15"/>
  <c r="G130" i="15"/>
  <c r="G128" i="15"/>
  <c r="G126" i="15"/>
  <c r="G124" i="15"/>
  <c r="G122" i="15"/>
  <c r="G120" i="15"/>
  <c r="G118" i="15"/>
  <c r="G116" i="15"/>
  <c r="G114" i="15"/>
  <c r="G112" i="15"/>
  <c r="G110" i="15"/>
  <c r="G108" i="15"/>
  <c r="G106" i="15"/>
  <c r="G104" i="15"/>
  <c r="G102" i="15"/>
  <c r="G100" i="15"/>
  <c r="G98" i="15"/>
  <c r="G96" i="15"/>
  <c r="G94" i="15"/>
  <c r="G92" i="15"/>
  <c r="G90" i="15"/>
  <c r="G88" i="15"/>
  <c r="G86" i="15"/>
  <c r="G84" i="15"/>
  <c r="G82" i="15"/>
  <c r="G80" i="15"/>
  <c r="G78" i="15"/>
  <c r="G76" i="15"/>
  <c r="G74" i="15"/>
  <c r="G72" i="15"/>
  <c r="G70" i="15"/>
  <c r="G68" i="15"/>
  <c r="G66" i="15"/>
  <c r="G64" i="15"/>
  <c r="G62" i="15"/>
  <c r="G60" i="15"/>
  <c r="G58" i="15"/>
  <c r="G56" i="15"/>
  <c r="G54" i="15"/>
  <c r="G52" i="15"/>
  <c r="G50" i="15"/>
  <c r="G48" i="15"/>
  <c r="G46" i="15"/>
  <c r="G44" i="15"/>
  <c r="G42" i="15"/>
  <c r="G40" i="15"/>
  <c r="G38" i="15"/>
  <c r="G36" i="15"/>
  <c r="G34" i="15"/>
  <c r="G32" i="15"/>
  <c r="G30" i="15"/>
  <c r="G28" i="15"/>
  <c r="G26" i="15"/>
  <c r="G24" i="15"/>
  <c r="G22" i="15"/>
  <c r="G20" i="15"/>
  <c r="G18" i="15"/>
  <c r="G16" i="15"/>
  <c r="G14" i="15"/>
  <c r="G12" i="15"/>
  <c r="G10" i="15"/>
  <c r="G8" i="15"/>
  <c r="H200" i="15"/>
  <c r="H198" i="15"/>
  <c r="H196" i="15"/>
  <c r="H194" i="15"/>
  <c r="H192" i="15"/>
  <c r="H190" i="15"/>
  <c r="H188" i="15"/>
  <c r="H186" i="15"/>
  <c r="H184" i="15"/>
  <c r="H182" i="15"/>
  <c r="H180" i="15"/>
  <c r="H178" i="15"/>
  <c r="H176" i="15"/>
  <c r="H174" i="15"/>
  <c r="H172" i="15"/>
  <c r="H170" i="15"/>
  <c r="H168" i="15"/>
  <c r="H166" i="15"/>
  <c r="H164" i="15"/>
  <c r="H162" i="15"/>
  <c r="H160" i="15"/>
  <c r="H158" i="15"/>
  <c r="H156" i="15"/>
  <c r="H154" i="15"/>
  <c r="H152" i="15"/>
  <c r="H150" i="15"/>
  <c r="H148" i="15"/>
  <c r="H146" i="15"/>
  <c r="H144" i="15"/>
  <c r="H142" i="15"/>
  <c r="H140" i="15"/>
  <c r="H138" i="15"/>
  <c r="H136" i="15"/>
  <c r="H134" i="15"/>
  <c r="H132" i="15"/>
  <c r="H130" i="15"/>
  <c r="H128" i="15"/>
  <c r="H126" i="15"/>
  <c r="H124" i="15"/>
  <c r="H122" i="15"/>
  <c r="H120" i="15"/>
  <c r="H118" i="15"/>
  <c r="H116" i="15"/>
  <c r="H114" i="15"/>
  <c r="H112" i="15"/>
  <c r="H110" i="15"/>
  <c r="H108" i="15"/>
  <c r="H106" i="15"/>
  <c r="H104" i="15"/>
  <c r="H102" i="15"/>
  <c r="H100" i="15"/>
  <c r="H98" i="15"/>
  <c r="H96" i="15"/>
  <c r="H94" i="15"/>
  <c r="H92" i="15"/>
  <c r="H90" i="15"/>
  <c r="H88" i="15"/>
  <c r="H86" i="15"/>
  <c r="H84" i="15"/>
  <c r="H82" i="15"/>
  <c r="H80" i="15"/>
  <c r="H78" i="15"/>
  <c r="H76" i="15"/>
  <c r="H74" i="15"/>
  <c r="H72" i="15"/>
  <c r="H70" i="15"/>
  <c r="H68" i="15"/>
  <c r="H66" i="15"/>
  <c r="H64" i="15"/>
  <c r="H62" i="15"/>
  <c r="H60" i="15"/>
  <c r="H58" i="15"/>
  <c r="H56" i="15"/>
  <c r="H54" i="15"/>
  <c r="H52" i="15"/>
  <c r="H50" i="15"/>
  <c r="H48" i="15"/>
  <c r="H46" i="15"/>
  <c r="H44" i="15"/>
  <c r="H42" i="15"/>
  <c r="H40" i="15"/>
  <c r="H38" i="15"/>
  <c r="H36" i="15"/>
  <c r="H34" i="15"/>
  <c r="H32" i="15"/>
  <c r="H30" i="15"/>
  <c r="H28" i="15"/>
  <c r="H26" i="15"/>
  <c r="H24" i="15"/>
  <c r="H22" i="15"/>
  <c r="H20" i="15"/>
  <c r="H18" i="15"/>
  <c r="H16" i="15"/>
  <c r="H14" i="15"/>
  <c r="H12" i="15"/>
  <c r="H10" i="15"/>
  <c r="H8" i="15"/>
  <c r="H5" i="15"/>
  <c r="I200" i="15"/>
  <c r="I198" i="15"/>
  <c r="I196" i="15"/>
  <c r="I194" i="15"/>
  <c r="I192" i="15"/>
  <c r="I190" i="15"/>
  <c r="I188" i="15"/>
  <c r="I186" i="15"/>
  <c r="I184" i="15"/>
  <c r="I182" i="15"/>
  <c r="I180" i="15"/>
  <c r="I178" i="15"/>
  <c r="I176" i="15"/>
  <c r="I174" i="15"/>
  <c r="I172" i="15"/>
  <c r="I170" i="15"/>
  <c r="I168" i="15"/>
  <c r="I166" i="15"/>
  <c r="I164" i="15"/>
  <c r="I162" i="15"/>
  <c r="I160" i="15"/>
  <c r="I158" i="15"/>
  <c r="I156" i="15"/>
  <c r="I154" i="15"/>
  <c r="I152" i="15"/>
  <c r="I150" i="15"/>
  <c r="I148" i="15"/>
  <c r="I146" i="15"/>
  <c r="I144" i="15"/>
  <c r="I142" i="15"/>
  <c r="I140" i="15"/>
  <c r="I138" i="15"/>
  <c r="I136" i="15"/>
  <c r="I134" i="15"/>
  <c r="I132" i="15"/>
  <c r="I130" i="15"/>
  <c r="I128" i="15"/>
  <c r="I126" i="15"/>
  <c r="I124" i="15"/>
  <c r="I122" i="15"/>
  <c r="I120" i="15"/>
  <c r="I118" i="15"/>
  <c r="I116" i="15"/>
  <c r="I114" i="15"/>
  <c r="I112" i="15"/>
  <c r="I110" i="15"/>
  <c r="I108" i="15"/>
  <c r="I106" i="15"/>
  <c r="I104" i="15"/>
  <c r="I102" i="15"/>
  <c r="I100" i="15"/>
  <c r="I98" i="15"/>
  <c r="I96" i="15"/>
  <c r="I94" i="15"/>
  <c r="I92" i="15"/>
  <c r="I90" i="15"/>
  <c r="I88" i="15"/>
  <c r="I86" i="15"/>
  <c r="I84" i="15"/>
  <c r="I82" i="15"/>
  <c r="I80" i="15"/>
  <c r="I78" i="15"/>
  <c r="I76" i="15"/>
  <c r="I74" i="15"/>
  <c r="I72" i="15"/>
  <c r="I70" i="15"/>
  <c r="I68" i="15"/>
  <c r="I66" i="15"/>
  <c r="I64" i="15"/>
  <c r="I62" i="15"/>
  <c r="I60" i="15"/>
  <c r="I58" i="15"/>
  <c r="I56" i="15"/>
  <c r="I54" i="15"/>
  <c r="I52" i="15"/>
  <c r="I50" i="15"/>
  <c r="I48" i="15"/>
  <c r="I46" i="15"/>
  <c r="I44" i="15"/>
  <c r="I42" i="15"/>
  <c r="I40" i="15"/>
  <c r="I38" i="15"/>
  <c r="I36" i="15"/>
  <c r="I34" i="15"/>
  <c r="I32" i="15"/>
  <c r="I30" i="15"/>
  <c r="I28" i="15"/>
  <c r="I26" i="15"/>
  <c r="I24" i="15"/>
  <c r="I22" i="15"/>
  <c r="I20" i="15"/>
  <c r="I18" i="15"/>
  <c r="I16" i="15"/>
  <c r="I14" i="15"/>
  <c r="I12" i="15"/>
  <c r="I10" i="15"/>
  <c r="I8" i="15"/>
  <c r="I5" i="15"/>
  <c r="J199" i="15"/>
  <c r="J197" i="15"/>
  <c r="J195" i="15"/>
  <c r="J193" i="15"/>
  <c r="J191" i="15"/>
  <c r="J189" i="15"/>
  <c r="J187" i="15"/>
  <c r="J185" i="15"/>
  <c r="J183" i="15"/>
  <c r="J181" i="15"/>
  <c r="J179" i="15"/>
  <c r="J177" i="15"/>
  <c r="J175" i="15"/>
  <c r="J173" i="15"/>
  <c r="J171" i="15"/>
  <c r="J169" i="15"/>
  <c r="J167" i="15"/>
  <c r="J165" i="15"/>
  <c r="J163" i="15"/>
  <c r="J161" i="15"/>
  <c r="J159" i="15"/>
  <c r="J157" i="15"/>
  <c r="J155" i="15"/>
  <c r="J153" i="15"/>
  <c r="J151" i="15"/>
  <c r="J149" i="15"/>
  <c r="J147" i="15"/>
  <c r="J145" i="15"/>
  <c r="J143" i="15"/>
  <c r="J141" i="15"/>
  <c r="J139" i="15"/>
  <c r="J137" i="15"/>
  <c r="J135" i="15"/>
  <c r="J133" i="15"/>
  <c r="J131" i="15"/>
  <c r="J129" i="15"/>
  <c r="J127" i="15"/>
  <c r="J125" i="15"/>
  <c r="J123" i="15"/>
  <c r="J121" i="15"/>
  <c r="J119" i="15"/>
  <c r="J117" i="15"/>
  <c r="J115" i="15"/>
  <c r="J113" i="15"/>
  <c r="J111" i="15"/>
  <c r="J109" i="15"/>
  <c r="J107" i="15"/>
  <c r="J105" i="15"/>
  <c r="J103" i="15"/>
  <c r="J101" i="15"/>
  <c r="J99" i="15"/>
  <c r="J97" i="15"/>
  <c r="J95" i="15"/>
  <c r="J93" i="15"/>
  <c r="J91" i="15"/>
  <c r="J89" i="15"/>
  <c r="J87" i="15"/>
  <c r="J85" i="15"/>
  <c r="J83" i="15"/>
  <c r="J81" i="15"/>
  <c r="J79" i="15"/>
  <c r="J77" i="15"/>
  <c r="J75" i="15"/>
  <c r="J73" i="15"/>
  <c r="J71" i="15"/>
  <c r="J69" i="15"/>
  <c r="J67" i="15"/>
  <c r="J65" i="15"/>
  <c r="J63" i="15"/>
  <c r="J61" i="15"/>
  <c r="J59" i="15"/>
  <c r="J57" i="15"/>
  <c r="J55" i="15"/>
  <c r="J53" i="15"/>
  <c r="J51" i="15"/>
  <c r="J49" i="15"/>
  <c r="J47" i="15"/>
  <c r="J45" i="15"/>
  <c r="J43" i="15"/>
  <c r="J41" i="15"/>
  <c r="J39" i="15"/>
  <c r="J37" i="15"/>
  <c r="J35" i="15"/>
  <c r="J33" i="15"/>
  <c r="J31" i="15"/>
  <c r="J29" i="15"/>
  <c r="J27" i="15"/>
  <c r="J25" i="15"/>
  <c r="J23" i="15"/>
  <c r="J21" i="15"/>
  <c r="J19" i="15"/>
  <c r="J17" i="15"/>
  <c r="J15" i="15"/>
  <c r="J13" i="15"/>
  <c r="J11" i="15"/>
  <c r="J9" i="15"/>
  <c r="K4" i="15"/>
  <c r="K199" i="15"/>
  <c r="K197" i="15"/>
  <c r="K195" i="15"/>
  <c r="K193" i="15"/>
  <c r="K191" i="15"/>
  <c r="K189" i="15"/>
  <c r="K187" i="15"/>
  <c r="K185" i="15"/>
  <c r="K183" i="15"/>
  <c r="K181" i="15"/>
  <c r="K179" i="15"/>
  <c r="K177" i="15"/>
  <c r="K175" i="15"/>
  <c r="K173" i="15"/>
  <c r="K171" i="15"/>
  <c r="K169" i="15"/>
  <c r="K167" i="15"/>
  <c r="K165" i="15"/>
  <c r="K163" i="15"/>
  <c r="K161" i="15"/>
  <c r="K159" i="15"/>
  <c r="K157" i="15"/>
  <c r="K155" i="15"/>
  <c r="K153" i="15"/>
  <c r="K151" i="15"/>
  <c r="K149" i="15"/>
  <c r="K147" i="15"/>
  <c r="K145" i="15"/>
  <c r="K143" i="15"/>
  <c r="K141" i="15"/>
  <c r="K139" i="15"/>
  <c r="K137" i="15"/>
  <c r="K135" i="15"/>
  <c r="K133" i="15"/>
  <c r="K131" i="15"/>
  <c r="K129" i="15"/>
  <c r="K127" i="15"/>
  <c r="K125" i="15"/>
  <c r="K123" i="15"/>
  <c r="K121" i="15"/>
  <c r="K119" i="15"/>
  <c r="K117" i="15"/>
  <c r="K115" i="15"/>
  <c r="K113" i="15"/>
  <c r="K111" i="15"/>
  <c r="K109" i="15"/>
  <c r="K107" i="15"/>
  <c r="K105" i="15"/>
  <c r="K103" i="15"/>
  <c r="K101" i="15"/>
  <c r="K99" i="15"/>
  <c r="K97" i="15"/>
  <c r="K95" i="15"/>
  <c r="K93" i="15"/>
  <c r="K91" i="15"/>
  <c r="K89" i="15"/>
  <c r="K87" i="15"/>
  <c r="K85" i="15"/>
  <c r="K83" i="15"/>
  <c r="K81" i="15"/>
  <c r="K79" i="15"/>
  <c r="K77" i="15"/>
  <c r="K75" i="15"/>
  <c r="K73" i="15"/>
  <c r="K71" i="15"/>
  <c r="K69" i="15"/>
  <c r="K67" i="15"/>
  <c r="K65" i="15"/>
  <c r="K63" i="15"/>
  <c r="K61" i="15"/>
  <c r="K59" i="15"/>
  <c r="K57" i="15"/>
  <c r="K55" i="15"/>
  <c r="K53" i="15"/>
  <c r="K51" i="15"/>
  <c r="K49" i="15"/>
  <c r="K47" i="15"/>
  <c r="K45" i="15"/>
  <c r="K43" i="15"/>
  <c r="K41" i="15"/>
  <c r="K39" i="15"/>
  <c r="K37" i="15"/>
  <c r="K35" i="15"/>
  <c r="K33" i="15"/>
  <c r="K31" i="15"/>
  <c r="K29" i="15"/>
  <c r="K27" i="15"/>
  <c r="K25" i="15"/>
  <c r="K23" i="15"/>
  <c r="K21" i="15"/>
  <c r="K19" i="15"/>
  <c r="K17" i="15"/>
  <c r="K15" i="15"/>
  <c r="K13" i="15"/>
  <c r="K11" i="15"/>
  <c r="K9" i="15"/>
  <c r="K6" i="15"/>
  <c r="L4" i="15"/>
  <c r="L199" i="15"/>
  <c r="L197" i="15"/>
  <c r="L195" i="15"/>
  <c r="L193" i="15"/>
  <c r="L191" i="15"/>
  <c r="L189" i="15"/>
  <c r="L187" i="15"/>
  <c r="L185" i="15"/>
  <c r="L183" i="15"/>
  <c r="L181" i="15"/>
  <c r="L179" i="15"/>
  <c r="L177" i="15"/>
  <c r="L175" i="15"/>
  <c r="L173" i="15"/>
  <c r="L171" i="15"/>
  <c r="L169" i="15"/>
  <c r="L167" i="15"/>
  <c r="L165" i="15"/>
  <c r="L163" i="15"/>
  <c r="L161" i="15"/>
  <c r="L159" i="15"/>
  <c r="L157" i="15"/>
  <c r="L155" i="15"/>
  <c r="L153" i="15"/>
  <c r="L151" i="15"/>
  <c r="L149" i="15"/>
  <c r="L147" i="15"/>
  <c r="L145" i="15"/>
  <c r="L143" i="15"/>
  <c r="L141" i="15"/>
  <c r="L139" i="15"/>
  <c r="L137" i="15"/>
  <c r="L135" i="15"/>
  <c r="L133" i="15"/>
  <c r="L131" i="15"/>
  <c r="L129" i="15"/>
  <c r="L127" i="15"/>
  <c r="L125" i="15"/>
  <c r="L123" i="15"/>
  <c r="L121" i="15"/>
  <c r="L119" i="15"/>
  <c r="L117" i="15"/>
  <c r="L115" i="15"/>
  <c r="L113" i="15"/>
  <c r="L111" i="15"/>
  <c r="L109" i="15"/>
  <c r="L107" i="15"/>
  <c r="L105" i="15"/>
  <c r="L103" i="15"/>
  <c r="L101" i="15"/>
  <c r="L99" i="15"/>
  <c r="L97" i="15"/>
  <c r="L95" i="15"/>
  <c r="L93" i="15"/>
  <c r="L91" i="15"/>
  <c r="L89" i="15"/>
  <c r="L87" i="15"/>
  <c r="L85" i="15"/>
  <c r="L83" i="15"/>
  <c r="L81" i="15"/>
  <c r="L79" i="15"/>
  <c r="L77" i="15"/>
  <c r="L75" i="15"/>
  <c r="L73" i="15"/>
  <c r="L71" i="15"/>
  <c r="L69" i="15"/>
  <c r="L67" i="15"/>
  <c r="L65" i="15"/>
  <c r="L63" i="15"/>
  <c r="L61" i="15"/>
  <c r="L59" i="15"/>
  <c r="L57" i="15"/>
  <c r="L55" i="15"/>
  <c r="L53" i="15"/>
  <c r="L51" i="15"/>
  <c r="L49" i="15"/>
  <c r="L47" i="15"/>
  <c r="L45" i="15"/>
  <c r="L43" i="15"/>
  <c r="L41" i="15"/>
  <c r="L39" i="15"/>
  <c r="L37" i="15"/>
  <c r="L35" i="15"/>
  <c r="L33" i="15"/>
  <c r="L31" i="15"/>
  <c r="L29" i="15"/>
  <c r="L27" i="15"/>
  <c r="L25" i="15"/>
  <c r="L23" i="15"/>
  <c r="L21" i="15"/>
  <c r="L19" i="15"/>
  <c r="L17" i="15"/>
  <c r="L15" i="15"/>
  <c r="L13" i="15"/>
  <c r="L11" i="15"/>
  <c r="L9" i="15"/>
  <c r="L6" i="15"/>
  <c r="M200" i="15"/>
  <c r="M198" i="15"/>
  <c r="M196" i="15"/>
  <c r="M194" i="15"/>
  <c r="M192" i="15"/>
  <c r="M190" i="15"/>
  <c r="M188" i="15"/>
  <c r="M186" i="15"/>
  <c r="M184" i="15"/>
  <c r="M182" i="15"/>
  <c r="M180" i="15"/>
  <c r="M178" i="15"/>
  <c r="M176" i="15"/>
  <c r="M174" i="15"/>
  <c r="M172" i="15"/>
  <c r="M170" i="15"/>
  <c r="M168" i="15"/>
  <c r="M166" i="15"/>
  <c r="M164" i="15"/>
  <c r="M162" i="15"/>
  <c r="M160" i="15"/>
  <c r="M158" i="15"/>
  <c r="M156" i="15"/>
  <c r="M154" i="15"/>
  <c r="M152" i="15"/>
  <c r="M150" i="15"/>
  <c r="M148" i="15"/>
  <c r="M146" i="15"/>
  <c r="M144" i="15"/>
  <c r="M142" i="15"/>
  <c r="M140" i="15"/>
  <c r="M138" i="15"/>
  <c r="M136" i="15"/>
  <c r="M134" i="15"/>
  <c r="M132" i="15"/>
  <c r="M130" i="15"/>
  <c r="M128" i="15"/>
  <c r="M126" i="15"/>
  <c r="M124" i="15"/>
  <c r="M122" i="15"/>
  <c r="M120" i="15"/>
  <c r="M118" i="15"/>
  <c r="M116" i="15"/>
  <c r="M114" i="15"/>
  <c r="M112" i="15"/>
  <c r="M110" i="15"/>
  <c r="M108" i="15"/>
  <c r="M106" i="15"/>
  <c r="M104" i="15"/>
  <c r="M102" i="15"/>
  <c r="M100" i="15"/>
  <c r="M98" i="15"/>
  <c r="M96" i="15"/>
  <c r="M94" i="15"/>
  <c r="M92" i="15"/>
  <c r="M90" i="15"/>
  <c r="M88" i="15"/>
  <c r="M86" i="15"/>
  <c r="M84" i="15"/>
  <c r="M82" i="15"/>
  <c r="M80" i="15"/>
  <c r="M78" i="15"/>
  <c r="M76" i="15"/>
  <c r="M74" i="15"/>
  <c r="M72" i="15"/>
  <c r="M70" i="15"/>
  <c r="M68" i="15"/>
  <c r="M66" i="15"/>
  <c r="M64" i="15"/>
  <c r="M62" i="15"/>
  <c r="M60" i="15"/>
  <c r="M58" i="15"/>
  <c r="M56" i="15"/>
  <c r="M54" i="15"/>
  <c r="M52" i="15"/>
  <c r="M50" i="15"/>
  <c r="M48" i="15"/>
  <c r="M46" i="15"/>
  <c r="M44" i="15"/>
  <c r="M42" i="15"/>
  <c r="M40" i="15"/>
  <c r="M38" i="15"/>
  <c r="M36" i="15"/>
  <c r="M34" i="15"/>
  <c r="M32" i="15"/>
  <c r="M30" i="15"/>
  <c r="M28" i="15"/>
  <c r="M26" i="15"/>
  <c r="M24" i="15"/>
  <c r="M22" i="15"/>
  <c r="M20" i="15"/>
  <c r="M18" i="15"/>
  <c r="M16" i="15"/>
  <c r="M14" i="15"/>
  <c r="M12" i="15"/>
  <c r="M10" i="15"/>
  <c r="M8" i="15"/>
  <c r="N200" i="15"/>
  <c r="N198" i="15"/>
  <c r="N196" i="15"/>
  <c r="N194" i="15"/>
  <c r="N192" i="15"/>
  <c r="N190" i="15"/>
  <c r="N188" i="15"/>
  <c r="N186" i="15"/>
  <c r="N184" i="15"/>
  <c r="N182" i="15"/>
  <c r="N180" i="15"/>
  <c r="N178" i="15"/>
  <c r="N176" i="15"/>
  <c r="N174" i="15"/>
  <c r="N172" i="15"/>
  <c r="N170" i="15"/>
  <c r="N168" i="15"/>
  <c r="N166" i="15"/>
  <c r="N164" i="15"/>
  <c r="N162" i="15"/>
  <c r="N160" i="15"/>
  <c r="N158" i="15"/>
  <c r="N156" i="15"/>
  <c r="N154" i="15"/>
  <c r="N152" i="15"/>
  <c r="N150" i="15"/>
  <c r="N148" i="15"/>
  <c r="N146" i="15"/>
  <c r="N144" i="15"/>
  <c r="N142" i="15"/>
  <c r="N140" i="15"/>
  <c r="N138" i="15"/>
  <c r="N136" i="15"/>
  <c r="N134" i="15"/>
  <c r="N132" i="15"/>
  <c r="N130" i="15"/>
  <c r="N128" i="15"/>
  <c r="N126" i="15"/>
  <c r="N124" i="15"/>
  <c r="N122" i="15"/>
  <c r="N120" i="15"/>
  <c r="N118" i="15"/>
  <c r="N116" i="15"/>
  <c r="N114" i="15"/>
  <c r="N112" i="15"/>
  <c r="N110" i="15"/>
  <c r="N108" i="15"/>
  <c r="N106" i="15"/>
  <c r="N104" i="15"/>
  <c r="N102" i="15"/>
  <c r="N100" i="15"/>
  <c r="N98" i="15"/>
  <c r="N96" i="15"/>
  <c r="N94" i="15"/>
  <c r="N92" i="15"/>
  <c r="N90" i="15"/>
  <c r="N88" i="15"/>
  <c r="N86" i="15"/>
  <c r="N84" i="15"/>
  <c r="N82" i="15"/>
  <c r="N80" i="15"/>
  <c r="N78" i="15"/>
  <c r="N76" i="15"/>
  <c r="N74" i="15"/>
  <c r="N72" i="15"/>
  <c r="N70" i="15"/>
  <c r="N68" i="15"/>
  <c r="N66" i="15"/>
  <c r="N64" i="15"/>
  <c r="N62" i="15"/>
  <c r="N60" i="15"/>
  <c r="N58" i="15"/>
  <c r="N56" i="15"/>
  <c r="N54" i="15"/>
  <c r="N52" i="15"/>
  <c r="N50" i="15"/>
  <c r="N48" i="15"/>
  <c r="N46" i="15"/>
  <c r="N44" i="15"/>
  <c r="N42" i="15"/>
  <c r="N40" i="15"/>
  <c r="N38" i="15"/>
  <c r="N36" i="15"/>
  <c r="N34" i="15"/>
  <c r="N32" i="15"/>
  <c r="N30" i="15"/>
  <c r="N28" i="15"/>
  <c r="N26" i="15"/>
  <c r="N24" i="15"/>
  <c r="N22" i="15"/>
  <c r="N20" i="15"/>
  <c r="N18" i="15"/>
  <c r="N16" i="15"/>
  <c r="N14" i="15"/>
  <c r="N12" i="15"/>
  <c r="N10" i="15"/>
  <c r="N8" i="15"/>
  <c r="N5" i="15"/>
  <c r="O200" i="15"/>
  <c r="O198" i="15"/>
  <c r="O196" i="15"/>
  <c r="O194" i="15"/>
  <c r="O192" i="15"/>
  <c r="O190" i="15"/>
  <c r="O188" i="15"/>
  <c r="O186" i="15"/>
  <c r="O184" i="15"/>
  <c r="O182" i="15"/>
  <c r="O180" i="15"/>
  <c r="O178" i="15"/>
  <c r="O176" i="15"/>
  <c r="O174" i="15"/>
  <c r="O172" i="15"/>
  <c r="O170" i="15"/>
  <c r="O168" i="15"/>
  <c r="O166" i="15"/>
  <c r="O164" i="15"/>
  <c r="O162" i="15"/>
  <c r="O160" i="15"/>
  <c r="O158" i="15"/>
  <c r="O156" i="15"/>
  <c r="O154" i="15"/>
  <c r="O152" i="15"/>
  <c r="O150" i="15"/>
  <c r="O148" i="15"/>
  <c r="O146" i="15"/>
  <c r="O144" i="15"/>
  <c r="O142" i="15"/>
  <c r="O140" i="15"/>
  <c r="O138" i="15"/>
  <c r="O136" i="15"/>
  <c r="O134" i="15"/>
  <c r="O132" i="15"/>
  <c r="O130" i="15"/>
  <c r="O128" i="15"/>
  <c r="O126" i="15"/>
  <c r="O124" i="15"/>
  <c r="O122" i="15"/>
  <c r="O120" i="15"/>
  <c r="O118" i="15"/>
  <c r="O116" i="15"/>
  <c r="O114" i="15"/>
  <c r="O112" i="15"/>
  <c r="O110" i="15"/>
  <c r="O108" i="15"/>
  <c r="O106" i="15"/>
  <c r="O104" i="15"/>
  <c r="O102" i="15"/>
  <c r="O100" i="15"/>
  <c r="O98" i="15"/>
  <c r="O96" i="15"/>
  <c r="O94" i="15"/>
  <c r="O92" i="15"/>
  <c r="O90" i="15"/>
  <c r="O88" i="15"/>
  <c r="O86" i="15"/>
  <c r="O84" i="15"/>
  <c r="O82" i="15"/>
  <c r="O80" i="15"/>
  <c r="O78" i="15"/>
  <c r="O76" i="15"/>
  <c r="O74" i="15"/>
  <c r="O72" i="15"/>
  <c r="O70" i="15"/>
  <c r="O68" i="15"/>
  <c r="O66" i="15"/>
  <c r="O64" i="15"/>
  <c r="O62" i="15"/>
  <c r="O60" i="15"/>
  <c r="O58" i="15"/>
  <c r="O56" i="15"/>
  <c r="O54" i="15"/>
  <c r="O52" i="15"/>
  <c r="O50" i="15"/>
  <c r="O48" i="15"/>
  <c r="O46" i="15"/>
  <c r="O44" i="15"/>
  <c r="O42" i="15"/>
  <c r="O40" i="15"/>
  <c r="O38" i="15"/>
  <c r="O36" i="15"/>
  <c r="O34" i="15"/>
  <c r="O32" i="15"/>
  <c r="O30" i="15"/>
  <c r="O28" i="15"/>
  <c r="O26" i="15"/>
  <c r="O24" i="15"/>
  <c r="O22" i="15"/>
  <c r="O20" i="15"/>
  <c r="O18" i="15"/>
  <c r="O16" i="15"/>
  <c r="O14" i="15"/>
  <c r="O12" i="15"/>
  <c r="O10" i="15"/>
  <c r="O8" i="15"/>
  <c r="O5" i="15"/>
  <c r="P199" i="15"/>
  <c r="P197" i="15"/>
  <c r="P195" i="15"/>
  <c r="P193" i="15"/>
  <c r="P191" i="15"/>
  <c r="P189" i="15"/>
  <c r="P187" i="15"/>
  <c r="P185" i="15"/>
  <c r="P183" i="15"/>
  <c r="P181" i="15"/>
  <c r="P179" i="15"/>
  <c r="P177" i="15"/>
  <c r="P175" i="15"/>
  <c r="P173" i="15"/>
  <c r="P171" i="15"/>
  <c r="P169" i="15"/>
  <c r="P167" i="15"/>
  <c r="P165" i="15"/>
  <c r="P163" i="15"/>
  <c r="P161" i="15"/>
  <c r="P159" i="15"/>
  <c r="P157" i="15"/>
  <c r="P155" i="15"/>
  <c r="P153" i="15"/>
  <c r="P151" i="15"/>
  <c r="P149" i="15"/>
  <c r="P147" i="15"/>
  <c r="P145" i="15"/>
  <c r="P143" i="15"/>
  <c r="P141" i="15"/>
  <c r="P139" i="15"/>
  <c r="P137" i="15"/>
  <c r="P135" i="15"/>
  <c r="P133" i="15"/>
  <c r="P131" i="15"/>
  <c r="P129" i="15"/>
  <c r="P127" i="15"/>
  <c r="P125" i="15"/>
  <c r="P123" i="15"/>
  <c r="P121" i="15"/>
  <c r="P119" i="15"/>
  <c r="P117" i="15"/>
  <c r="P115" i="15"/>
  <c r="P113" i="15"/>
  <c r="P111" i="15"/>
  <c r="P109" i="15"/>
  <c r="P107" i="15"/>
  <c r="P105" i="15"/>
  <c r="P103" i="15"/>
  <c r="P101" i="15"/>
  <c r="P99" i="15"/>
  <c r="P97" i="15"/>
  <c r="P95" i="15"/>
  <c r="P93" i="15"/>
  <c r="P91" i="15"/>
  <c r="P89" i="15"/>
  <c r="P87" i="15"/>
  <c r="P85" i="15"/>
  <c r="P83" i="15"/>
  <c r="P81" i="15"/>
  <c r="P79" i="15"/>
  <c r="P77" i="15"/>
  <c r="P75" i="15"/>
  <c r="P73" i="15"/>
  <c r="P71" i="15"/>
  <c r="P69" i="15"/>
  <c r="P67" i="15"/>
  <c r="P65" i="15"/>
  <c r="P63" i="15"/>
  <c r="P61" i="15"/>
  <c r="P59" i="15"/>
  <c r="P57" i="15"/>
  <c r="P55" i="15"/>
  <c r="P53" i="15"/>
  <c r="P51" i="15"/>
  <c r="P49" i="15"/>
  <c r="P47" i="15"/>
  <c r="P45" i="15"/>
  <c r="P43" i="15"/>
  <c r="P41" i="15"/>
  <c r="P39" i="15"/>
  <c r="P37" i="15"/>
  <c r="P35" i="15"/>
  <c r="P33" i="15"/>
  <c r="P31" i="15"/>
  <c r="P29" i="15"/>
  <c r="P27" i="15"/>
  <c r="P25" i="15"/>
  <c r="P23" i="15"/>
  <c r="P21" i="15"/>
  <c r="P19" i="15"/>
  <c r="P17" i="15"/>
  <c r="P15" i="15"/>
  <c r="P13" i="15"/>
  <c r="P11" i="15"/>
  <c r="P9" i="15"/>
  <c r="Q4" i="15"/>
  <c r="Q199" i="15"/>
  <c r="Q197" i="15"/>
  <c r="Q195" i="15"/>
  <c r="Q193" i="15"/>
  <c r="Q191" i="15"/>
  <c r="Q189" i="15"/>
  <c r="Q187" i="15"/>
  <c r="Q185" i="15"/>
  <c r="Q183" i="15"/>
  <c r="Q181" i="15"/>
  <c r="Q179" i="15"/>
  <c r="Q177" i="15"/>
  <c r="Q175" i="15"/>
  <c r="Q173" i="15"/>
  <c r="Q171" i="15"/>
  <c r="Q169" i="15"/>
  <c r="Q167" i="15"/>
  <c r="Q165" i="15"/>
  <c r="Q163" i="15"/>
  <c r="Q161" i="15"/>
  <c r="Q159" i="15"/>
  <c r="Q157" i="15"/>
  <c r="Q155" i="15"/>
  <c r="Q153" i="15"/>
  <c r="Q151" i="15"/>
  <c r="Q149" i="15"/>
  <c r="Q147" i="15"/>
  <c r="Q145" i="15"/>
  <c r="Q143" i="15"/>
  <c r="Q141" i="15"/>
  <c r="Q139" i="15"/>
  <c r="Q137" i="15"/>
  <c r="Q135" i="15"/>
  <c r="Q133" i="15"/>
  <c r="Q131" i="15"/>
  <c r="Q129" i="15"/>
  <c r="Q127" i="15"/>
  <c r="Q125" i="15"/>
  <c r="Q123" i="15"/>
  <c r="Q121" i="15"/>
  <c r="Q119" i="15"/>
  <c r="Q117" i="15"/>
  <c r="Q115" i="15"/>
  <c r="Q113" i="15"/>
  <c r="Q111" i="15"/>
  <c r="Q109" i="15"/>
  <c r="Q107" i="15"/>
  <c r="Q105" i="15"/>
  <c r="Q103" i="15"/>
  <c r="Q101" i="15"/>
  <c r="Q99" i="15"/>
  <c r="Q97" i="15"/>
  <c r="Q95" i="15"/>
  <c r="Q93" i="15"/>
  <c r="Q91" i="15"/>
  <c r="Q89" i="15"/>
  <c r="Q87" i="15"/>
  <c r="Q85" i="15"/>
  <c r="Q83" i="15"/>
  <c r="Q81" i="15"/>
  <c r="Q79" i="15"/>
  <c r="Q77" i="15"/>
  <c r="Q75" i="15"/>
  <c r="Q73" i="15"/>
  <c r="Q71" i="15"/>
  <c r="Q69" i="15"/>
  <c r="Q67" i="15"/>
  <c r="Q65" i="15"/>
  <c r="Q63" i="15"/>
  <c r="Q61" i="15"/>
  <c r="Q59" i="15"/>
  <c r="Q57" i="15"/>
  <c r="Q55" i="15"/>
  <c r="Q53" i="15"/>
  <c r="Q51" i="15"/>
  <c r="Q49" i="15"/>
  <c r="Q47" i="15"/>
  <c r="Q45" i="15"/>
  <c r="Q43" i="15"/>
  <c r="Q41" i="15"/>
  <c r="Q39" i="15"/>
  <c r="Q37" i="15"/>
  <c r="Q35" i="15"/>
  <c r="Q33" i="15"/>
  <c r="Q31" i="15"/>
  <c r="Q29" i="15"/>
  <c r="Q27" i="15"/>
  <c r="Q25" i="15"/>
  <c r="Q23" i="15"/>
  <c r="Q21" i="15"/>
  <c r="Q19" i="15"/>
  <c r="Q17" i="15"/>
  <c r="Q15" i="15"/>
  <c r="Q13" i="15"/>
  <c r="Q11" i="15"/>
  <c r="Q9" i="15"/>
  <c r="Q6" i="15"/>
  <c r="R4" i="15"/>
  <c r="R199" i="15"/>
  <c r="R197" i="15"/>
  <c r="R195" i="15"/>
  <c r="R193" i="15"/>
  <c r="R191" i="15"/>
  <c r="R189" i="15"/>
  <c r="R187" i="15"/>
  <c r="R185" i="15"/>
  <c r="R183" i="15"/>
  <c r="R181" i="15"/>
  <c r="R179" i="15"/>
  <c r="R177" i="15"/>
  <c r="R175" i="15"/>
  <c r="R173" i="15"/>
  <c r="R171" i="15"/>
  <c r="R169" i="15"/>
  <c r="R167" i="15"/>
  <c r="R165" i="15"/>
  <c r="R163" i="15"/>
  <c r="R161" i="15"/>
  <c r="R159" i="15"/>
  <c r="R157" i="15"/>
  <c r="R155" i="15"/>
  <c r="R153" i="15"/>
  <c r="R151" i="15"/>
  <c r="R149" i="15"/>
  <c r="R147" i="15"/>
  <c r="R145" i="15"/>
  <c r="R143" i="15"/>
  <c r="R141" i="15"/>
  <c r="R139" i="15"/>
  <c r="R137" i="15"/>
  <c r="R135" i="15"/>
  <c r="R133" i="15"/>
  <c r="R131" i="15"/>
  <c r="R129" i="15"/>
  <c r="R127" i="15"/>
  <c r="R125" i="15"/>
  <c r="R123" i="15"/>
  <c r="R121" i="15"/>
  <c r="R119" i="15"/>
  <c r="R117" i="15"/>
  <c r="R115" i="15"/>
  <c r="R113" i="15"/>
  <c r="R111" i="15"/>
  <c r="R109" i="15"/>
  <c r="R107" i="15"/>
  <c r="R105" i="15"/>
  <c r="R103" i="15"/>
  <c r="R101" i="15"/>
  <c r="R99" i="15"/>
  <c r="R97" i="15"/>
  <c r="R95" i="15"/>
  <c r="R93" i="15"/>
  <c r="R91" i="15"/>
  <c r="R89" i="15"/>
  <c r="R87" i="15"/>
  <c r="R85" i="15"/>
  <c r="R83" i="15"/>
  <c r="R81" i="15"/>
  <c r="R79" i="15"/>
  <c r="R77" i="15"/>
  <c r="R75" i="15"/>
  <c r="R73" i="15"/>
  <c r="R71" i="15"/>
  <c r="R69" i="15"/>
  <c r="R67" i="15"/>
  <c r="R65" i="15"/>
  <c r="R63" i="15"/>
  <c r="R61" i="15"/>
  <c r="R59" i="15"/>
  <c r="R57" i="15"/>
  <c r="R55" i="15"/>
  <c r="R53" i="15"/>
  <c r="R51" i="15"/>
  <c r="R49" i="15"/>
  <c r="R47" i="15"/>
  <c r="R45" i="15"/>
  <c r="R43" i="15"/>
  <c r="R41" i="15"/>
  <c r="R39" i="15"/>
  <c r="R37" i="15"/>
  <c r="R35" i="15"/>
  <c r="R33" i="15"/>
  <c r="R31" i="15"/>
  <c r="R29" i="15"/>
  <c r="R27" i="15"/>
  <c r="R25" i="15"/>
  <c r="R23" i="15"/>
  <c r="R21" i="15"/>
  <c r="R19" i="15"/>
  <c r="R17" i="15"/>
  <c r="R15" i="15"/>
  <c r="R13" i="15"/>
  <c r="R11" i="15"/>
  <c r="R9" i="15"/>
  <c r="R6" i="15"/>
  <c r="S200" i="15"/>
  <c r="S198" i="15"/>
  <c r="S196" i="15"/>
  <c r="S194" i="15"/>
  <c r="S192" i="15"/>
  <c r="S190" i="15"/>
  <c r="S188" i="15"/>
  <c r="S186" i="15"/>
  <c r="S184" i="15"/>
  <c r="S182" i="15"/>
  <c r="S180" i="15"/>
  <c r="S178" i="15"/>
  <c r="S176" i="15"/>
  <c r="S174" i="15"/>
  <c r="S172" i="15"/>
  <c r="S170" i="15"/>
  <c r="S168" i="15"/>
  <c r="S166" i="15"/>
  <c r="S164" i="15"/>
  <c r="S162" i="15"/>
  <c r="S160" i="15"/>
  <c r="S158" i="15"/>
  <c r="S156" i="15"/>
  <c r="S154" i="15"/>
  <c r="S152" i="15"/>
  <c r="S150" i="15"/>
  <c r="S148" i="15"/>
  <c r="S146" i="15"/>
  <c r="S144" i="15"/>
  <c r="S142" i="15"/>
  <c r="S140" i="15"/>
  <c r="S138" i="15"/>
  <c r="S136" i="15"/>
  <c r="S134" i="15"/>
  <c r="S132" i="15"/>
  <c r="S130" i="15"/>
  <c r="S128" i="15"/>
  <c r="S126" i="15"/>
  <c r="S124" i="15"/>
  <c r="S122" i="15"/>
  <c r="S120" i="15"/>
  <c r="S118" i="15"/>
  <c r="S116" i="15"/>
  <c r="S114" i="15"/>
  <c r="S112" i="15"/>
  <c r="S110" i="15"/>
  <c r="S108" i="15"/>
  <c r="S106" i="15"/>
  <c r="S104" i="15"/>
  <c r="S102" i="15"/>
  <c r="S100" i="15"/>
  <c r="S98" i="15"/>
  <c r="S96" i="15"/>
  <c r="S94" i="15"/>
  <c r="S92" i="15"/>
  <c r="S90" i="15"/>
  <c r="S88" i="15"/>
  <c r="S86" i="15"/>
  <c r="S84" i="15"/>
  <c r="S82" i="15"/>
  <c r="S80" i="15"/>
  <c r="S78" i="15"/>
  <c r="S76" i="15"/>
  <c r="S74" i="15"/>
  <c r="S72" i="15"/>
  <c r="S70" i="15"/>
  <c r="S68" i="15"/>
  <c r="S66" i="15"/>
  <c r="S64" i="15"/>
  <c r="S62" i="15"/>
  <c r="S60" i="15"/>
  <c r="S58" i="15"/>
  <c r="S56" i="15"/>
  <c r="S54" i="15"/>
  <c r="S52" i="15"/>
  <c r="S50" i="15"/>
  <c r="S48" i="15"/>
  <c r="S46" i="15"/>
  <c r="S44" i="15"/>
  <c r="S42" i="15"/>
  <c r="S40" i="15"/>
  <c r="S38" i="15"/>
  <c r="S36" i="15"/>
  <c r="S34" i="15"/>
  <c r="S32" i="15"/>
  <c r="S30" i="15"/>
  <c r="S28" i="15"/>
  <c r="S26" i="15"/>
  <c r="S24" i="15"/>
  <c r="S22" i="15"/>
  <c r="S20" i="15"/>
  <c r="S18" i="15"/>
  <c r="S16" i="15"/>
  <c r="S14" i="15"/>
  <c r="S12" i="15"/>
  <c r="S10" i="15"/>
  <c r="S8" i="15"/>
  <c r="T200" i="15"/>
  <c r="T198" i="15"/>
  <c r="T196" i="15"/>
  <c r="T194" i="15"/>
  <c r="T192" i="15"/>
  <c r="T190" i="15"/>
  <c r="T188" i="15"/>
  <c r="T186" i="15"/>
  <c r="T184" i="15"/>
  <c r="T182" i="15"/>
  <c r="T180" i="15"/>
  <c r="T178" i="15"/>
  <c r="T176" i="15"/>
  <c r="T174" i="15"/>
  <c r="T172" i="15"/>
  <c r="T170" i="15"/>
  <c r="T168" i="15"/>
  <c r="T166" i="15"/>
  <c r="T164" i="15"/>
  <c r="T162" i="15"/>
  <c r="T160" i="15"/>
  <c r="T158" i="15"/>
  <c r="T156" i="15"/>
  <c r="T154" i="15"/>
  <c r="T152" i="15"/>
  <c r="T150" i="15"/>
  <c r="T148" i="15"/>
  <c r="T146" i="15"/>
  <c r="T144" i="15"/>
  <c r="T142" i="15"/>
  <c r="T140" i="15"/>
  <c r="T138" i="15"/>
  <c r="T136" i="15"/>
  <c r="T134" i="15"/>
  <c r="T132" i="15"/>
  <c r="T130" i="15"/>
  <c r="T128" i="15"/>
  <c r="T126" i="15"/>
  <c r="T124" i="15"/>
  <c r="T122" i="15"/>
  <c r="T120" i="15"/>
  <c r="T118" i="15"/>
  <c r="T116" i="15"/>
  <c r="T114" i="15"/>
  <c r="T112" i="15"/>
  <c r="T110" i="15"/>
  <c r="T108" i="15"/>
  <c r="T106" i="15"/>
  <c r="T104" i="15"/>
  <c r="T102" i="15"/>
  <c r="T100" i="15"/>
  <c r="T98" i="15"/>
  <c r="T96" i="15"/>
  <c r="T94" i="15"/>
  <c r="T92" i="15"/>
  <c r="T90" i="15"/>
  <c r="T88" i="15"/>
  <c r="T86" i="15"/>
  <c r="T84" i="15"/>
  <c r="T82" i="15"/>
  <c r="T80" i="15"/>
  <c r="T78" i="15"/>
  <c r="T76" i="15"/>
  <c r="T74" i="15"/>
  <c r="T72" i="15"/>
  <c r="T70" i="15"/>
  <c r="T68" i="15"/>
  <c r="T66" i="15"/>
  <c r="T64" i="15"/>
  <c r="T62" i="15"/>
  <c r="T60" i="15"/>
  <c r="T58" i="15"/>
  <c r="T56" i="15"/>
  <c r="T54" i="15"/>
  <c r="T52" i="15"/>
  <c r="T50" i="15"/>
  <c r="T48" i="15"/>
  <c r="T46" i="15"/>
  <c r="T44" i="15"/>
  <c r="T42" i="15"/>
  <c r="T40" i="15"/>
  <c r="T38" i="15"/>
  <c r="T36" i="15"/>
  <c r="T34" i="15"/>
  <c r="T32" i="15"/>
  <c r="T30" i="15"/>
  <c r="T28" i="15"/>
  <c r="T26" i="15"/>
  <c r="T24" i="15"/>
  <c r="T22" i="15"/>
  <c r="T20" i="15"/>
  <c r="T18" i="15"/>
  <c r="T16" i="15"/>
  <c r="T14" i="15"/>
  <c r="T12" i="15"/>
  <c r="T10" i="15"/>
  <c r="T8" i="15"/>
  <c r="T5" i="15"/>
  <c r="U200" i="15"/>
  <c r="U198" i="15"/>
  <c r="U196" i="15"/>
  <c r="U194" i="15"/>
  <c r="U192" i="15"/>
  <c r="U190" i="15"/>
  <c r="U188" i="15"/>
  <c r="U186" i="15"/>
  <c r="U184" i="15"/>
  <c r="U182" i="15"/>
  <c r="U180" i="15"/>
  <c r="U178" i="15"/>
  <c r="U176" i="15"/>
  <c r="U174" i="15"/>
  <c r="U172" i="15"/>
  <c r="U170" i="15"/>
  <c r="U168" i="15"/>
  <c r="U166" i="15"/>
  <c r="U164" i="15"/>
  <c r="U162" i="15"/>
  <c r="U160" i="15"/>
  <c r="U158" i="15"/>
  <c r="U156" i="15"/>
  <c r="U154" i="15"/>
  <c r="U152" i="15"/>
  <c r="U150" i="15"/>
  <c r="U148" i="15"/>
  <c r="U146" i="15"/>
  <c r="U144" i="15"/>
  <c r="U142" i="15"/>
  <c r="U140" i="15"/>
  <c r="U138" i="15"/>
  <c r="U136" i="15"/>
  <c r="U134" i="15"/>
  <c r="U132" i="15"/>
  <c r="U130" i="15"/>
  <c r="U128" i="15"/>
  <c r="U126" i="15"/>
  <c r="U124" i="15"/>
  <c r="U122" i="15"/>
  <c r="U120" i="15"/>
  <c r="U118" i="15"/>
  <c r="U116" i="15"/>
  <c r="U114" i="15"/>
  <c r="U112" i="15"/>
  <c r="U110" i="15"/>
  <c r="U108" i="15"/>
  <c r="U106" i="15"/>
  <c r="U104" i="15"/>
  <c r="U102" i="15"/>
  <c r="U100" i="15"/>
  <c r="U98" i="15"/>
  <c r="U96" i="15"/>
  <c r="U94" i="15"/>
  <c r="U92" i="15"/>
  <c r="U90" i="15"/>
  <c r="U88" i="15"/>
  <c r="U86" i="15"/>
  <c r="U84" i="15"/>
  <c r="U82" i="15"/>
  <c r="U80" i="15"/>
  <c r="U78" i="15"/>
  <c r="U76" i="15"/>
  <c r="U74" i="15"/>
  <c r="U72" i="15"/>
  <c r="U70" i="15"/>
  <c r="U68" i="15"/>
  <c r="U66" i="15"/>
  <c r="U64" i="15"/>
  <c r="U62" i="15"/>
  <c r="U60" i="15"/>
  <c r="U58" i="15"/>
  <c r="U56" i="15"/>
  <c r="U54" i="15"/>
  <c r="U52" i="15"/>
  <c r="U50" i="15"/>
  <c r="U48" i="15"/>
  <c r="U46" i="15"/>
  <c r="U44" i="15"/>
  <c r="U42" i="15"/>
  <c r="U40" i="15"/>
  <c r="U38" i="15"/>
  <c r="U36" i="15"/>
  <c r="U34" i="15"/>
  <c r="U32" i="15"/>
  <c r="U30" i="15"/>
  <c r="U28" i="15"/>
  <c r="U26" i="15"/>
  <c r="U24" i="15"/>
  <c r="U22" i="15"/>
  <c r="U20" i="15"/>
  <c r="U18" i="15"/>
  <c r="U16" i="15"/>
  <c r="U14" i="15"/>
  <c r="U12" i="15"/>
  <c r="U10" i="15"/>
  <c r="U8" i="15"/>
  <c r="U5" i="15"/>
  <c r="V199" i="15"/>
  <c r="V197" i="15"/>
  <c r="V195" i="15"/>
  <c r="V193" i="15"/>
  <c r="V191" i="15"/>
  <c r="V189" i="15"/>
  <c r="V187" i="15"/>
  <c r="V185" i="15"/>
  <c r="V183" i="15"/>
  <c r="V181" i="15"/>
  <c r="V179" i="15"/>
  <c r="V177" i="15"/>
  <c r="V175" i="15"/>
  <c r="V173" i="15"/>
  <c r="V171" i="15"/>
  <c r="V169" i="15"/>
  <c r="V167" i="15"/>
  <c r="V165" i="15"/>
  <c r="V163" i="15"/>
  <c r="V161" i="15"/>
  <c r="V159" i="15"/>
  <c r="V157" i="15"/>
  <c r="V155" i="15"/>
  <c r="V153" i="15"/>
  <c r="V151" i="15"/>
  <c r="V149" i="15"/>
  <c r="V147" i="15"/>
  <c r="V145" i="15"/>
  <c r="V143" i="15"/>
  <c r="V141" i="15"/>
  <c r="V139" i="15"/>
  <c r="V137" i="15"/>
  <c r="V135" i="15"/>
  <c r="V133" i="15"/>
  <c r="V131" i="15"/>
  <c r="V129" i="15"/>
  <c r="V127" i="15"/>
  <c r="V125" i="15"/>
  <c r="V123" i="15"/>
  <c r="V121" i="15"/>
  <c r="V119" i="15"/>
  <c r="V117" i="15"/>
  <c r="V115" i="15"/>
  <c r="V113" i="15"/>
  <c r="V111" i="15"/>
  <c r="V109" i="15"/>
  <c r="V107" i="15"/>
  <c r="V105" i="15"/>
  <c r="V103" i="15"/>
  <c r="V101" i="15"/>
  <c r="V99" i="15"/>
  <c r="V97" i="15"/>
  <c r="V95" i="15"/>
  <c r="V93" i="15"/>
  <c r="V91" i="15"/>
  <c r="V89" i="15"/>
  <c r="V87" i="15"/>
  <c r="V85" i="15"/>
  <c r="V83" i="15"/>
  <c r="V81" i="15"/>
  <c r="V79" i="15"/>
  <c r="V77" i="15"/>
  <c r="V75" i="15"/>
  <c r="V73" i="15"/>
  <c r="V71" i="15"/>
  <c r="V69" i="15"/>
  <c r="V67" i="15"/>
  <c r="V65" i="15"/>
  <c r="V63" i="15"/>
  <c r="V61" i="15"/>
  <c r="V59" i="15"/>
  <c r="V57" i="15"/>
  <c r="V55" i="15"/>
  <c r="V53" i="15"/>
  <c r="V51" i="15"/>
  <c r="V49" i="15"/>
  <c r="V47" i="15"/>
  <c r="V45" i="15"/>
  <c r="V43" i="15"/>
  <c r="V41" i="15"/>
  <c r="V39" i="15"/>
  <c r="V37" i="15"/>
  <c r="V35" i="15"/>
  <c r="V33" i="15"/>
  <c r="V31" i="15"/>
  <c r="V29" i="15"/>
  <c r="V27" i="15"/>
  <c r="V25" i="15"/>
  <c r="V23" i="15"/>
  <c r="V21" i="15"/>
  <c r="V19" i="15"/>
  <c r="V17" i="15"/>
  <c r="V15" i="15"/>
  <c r="V13" i="15"/>
  <c r="V11" i="15"/>
  <c r="V9" i="15"/>
  <c r="W4" i="15"/>
  <c r="W199" i="15"/>
  <c r="W197" i="15"/>
  <c r="W195" i="15"/>
  <c r="W193" i="15"/>
  <c r="W191" i="15"/>
  <c r="W189" i="15"/>
  <c r="W187" i="15"/>
  <c r="W185" i="15"/>
  <c r="W183" i="15"/>
  <c r="W181" i="15"/>
  <c r="W179" i="15"/>
  <c r="W177" i="15"/>
  <c r="W175" i="15"/>
  <c r="W173" i="15"/>
  <c r="W171" i="15"/>
  <c r="W169" i="15"/>
  <c r="W167" i="15"/>
  <c r="W165" i="15"/>
  <c r="W163" i="15"/>
  <c r="W161" i="15"/>
  <c r="W159" i="15"/>
  <c r="W157" i="15"/>
  <c r="W155" i="15"/>
  <c r="W153" i="15"/>
  <c r="W151" i="15"/>
  <c r="W149" i="15"/>
  <c r="W147" i="15"/>
  <c r="W145" i="15"/>
  <c r="W143" i="15"/>
  <c r="W141" i="15"/>
  <c r="W139" i="15"/>
  <c r="W137" i="15"/>
  <c r="W135" i="15"/>
  <c r="W133" i="15"/>
  <c r="W131" i="15"/>
  <c r="W129" i="15"/>
  <c r="W127" i="15"/>
  <c r="W125" i="15"/>
  <c r="W123" i="15"/>
  <c r="W121" i="15"/>
  <c r="W119" i="15"/>
  <c r="W117" i="15"/>
  <c r="W115" i="15"/>
  <c r="W113" i="15"/>
  <c r="W111" i="15"/>
  <c r="W109" i="15"/>
  <c r="W107" i="15"/>
  <c r="W105" i="15"/>
  <c r="W103" i="15"/>
  <c r="W101" i="15"/>
  <c r="W99" i="15"/>
  <c r="W97" i="15"/>
  <c r="W95" i="15"/>
  <c r="W93" i="15"/>
  <c r="W91" i="15"/>
  <c r="W89" i="15"/>
  <c r="W87" i="15"/>
  <c r="W85" i="15"/>
  <c r="W83" i="15"/>
  <c r="W81" i="15"/>
  <c r="W79" i="15"/>
  <c r="W77" i="15"/>
  <c r="W75" i="15"/>
  <c r="W73" i="15"/>
  <c r="W71" i="15"/>
  <c r="W69" i="15"/>
  <c r="W67" i="15"/>
  <c r="W65" i="15"/>
  <c r="W63" i="15"/>
  <c r="W61" i="15"/>
  <c r="W59" i="15"/>
  <c r="W57" i="15"/>
  <c r="W55" i="15"/>
  <c r="W53" i="15"/>
  <c r="W51" i="15"/>
  <c r="W49" i="15"/>
  <c r="W47" i="15"/>
  <c r="W45" i="15"/>
  <c r="W43" i="15"/>
  <c r="W41" i="15"/>
  <c r="W39" i="15"/>
  <c r="W37" i="15"/>
  <c r="W35" i="15"/>
  <c r="W33" i="15"/>
  <c r="W31" i="15"/>
  <c r="W29" i="15"/>
  <c r="W27" i="15"/>
  <c r="W25" i="15"/>
  <c r="W23" i="15"/>
  <c r="W21" i="15"/>
  <c r="W19" i="15"/>
  <c r="W17" i="15"/>
  <c r="W15" i="15"/>
  <c r="W13" i="15"/>
  <c r="W11" i="15"/>
  <c r="W9" i="15"/>
  <c r="W6" i="15"/>
  <c r="X4" i="15"/>
  <c r="X199" i="15"/>
  <c r="X197" i="15"/>
  <c r="X195" i="15"/>
  <c r="X193" i="15"/>
  <c r="X191" i="15"/>
  <c r="X189" i="15"/>
  <c r="X187" i="15"/>
  <c r="X185" i="15"/>
  <c r="X183" i="15"/>
  <c r="X181" i="15"/>
  <c r="X179" i="15"/>
  <c r="X177" i="15"/>
  <c r="X175" i="15"/>
  <c r="X173" i="15"/>
  <c r="X171" i="15"/>
  <c r="X169" i="15"/>
  <c r="X167" i="15"/>
  <c r="X165" i="15"/>
  <c r="X163" i="15"/>
  <c r="X161" i="15"/>
  <c r="X159" i="15"/>
  <c r="X157" i="15"/>
  <c r="X155" i="15"/>
  <c r="X153" i="15"/>
  <c r="X151" i="15"/>
  <c r="X149" i="15"/>
  <c r="X147" i="15"/>
  <c r="X145" i="15"/>
  <c r="X143" i="15"/>
  <c r="X141" i="15"/>
  <c r="X139" i="15"/>
  <c r="X137" i="15"/>
  <c r="X135" i="15"/>
  <c r="X133" i="15"/>
  <c r="X131" i="15"/>
  <c r="X129" i="15"/>
  <c r="X127" i="15"/>
  <c r="X125" i="15"/>
  <c r="X123" i="15"/>
  <c r="X121" i="15"/>
  <c r="X119" i="15"/>
  <c r="X117" i="15"/>
  <c r="X115" i="15"/>
  <c r="X113" i="15"/>
  <c r="X111" i="15"/>
  <c r="X109" i="15"/>
  <c r="X107" i="15"/>
  <c r="X105" i="15"/>
  <c r="X103" i="15"/>
  <c r="X101" i="15"/>
  <c r="X99" i="15"/>
  <c r="X97" i="15"/>
  <c r="X95" i="15"/>
  <c r="X93" i="15"/>
  <c r="X91" i="15"/>
  <c r="X89" i="15"/>
  <c r="X87" i="15"/>
  <c r="X85" i="15"/>
  <c r="X83" i="15"/>
  <c r="X81" i="15"/>
  <c r="X79" i="15"/>
  <c r="X77" i="15"/>
  <c r="X75" i="15"/>
  <c r="X73" i="15"/>
  <c r="X71" i="15"/>
  <c r="X69" i="15"/>
  <c r="X67" i="15"/>
  <c r="X65" i="15"/>
  <c r="X63" i="15"/>
  <c r="X61" i="15"/>
  <c r="X59" i="15"/>
  <c r="X57" i="15"/>
  <c r="X55" i="15"/>
  <c r="X53" i="15"/>
  <c r="X51" i="15"/>
  <c r="X49" i="15"/>
  <c r="X47" i="15"/>
  <c r="X45" i="15"/>
  <c r="X43" i="15"/>
  <c r="X41" i="15"/>
  <c r="X39" i="15"/>
  <c r="X37" i="15"/>
  <c r="X35" i="15"/>
  <c r="X33" i="15"/>
  <c r="X31" i="15"/>
  <c r="X29" i="15"/>
  <c r="X27" i="15"/>
  <c r="X25" i="15"/>
  <c r="X23" i="15"/>
  <c r="X21" i="15"/>
  <c r="X19" i="15"/>
  <c r="X17" i="15"/>
  <c r="X15" i="15"/>
  <c r="X13" i="15"/>
  <c r="X11" i="15"/>
  <c r="X9" i="15"/>
  <c r="X6" i="15"/>
  <c r="Y200" i="15"/>
  <c r="Y198" i="15"/>
  <c r="Y196" i="15"/>
  <c r="Y194" i="15"/>
  <c r="Y192" i="15"/>
  <c r="Y190" i="15"/>
  <c r="Y188" i="15"/>
  <c r="Y186" i="15"/>
  <c r="Y184" i="15"/>
  <c r="Y182" i="15"/>
  <c r="Y180" i="15"/>
  <c r="Y178" i="15"/>
  <c r="Y176" i="15"/>
  <c r="Y174" i="15"/>
  <c r="Y172" i="15"/>
  <c r="Y170" i="15"/>
  <c r="Y168" i="15"/>
  <c r="Y166" i="15"/>
  <c r="Y164" i="15"/>
  <c r="Y162" i="15"/>
  <c r="Y160" i="15"/>
  <c r="Y158" i="15"/>
  <c r="Y156" i="15"/>
  <c r="Y154" i="15"/>
  <c r="Y152" i="15"/>
  <c r="Y150" i="15"/>
  <c r="Y148" i="15"/>
  <c r="Y146" i="15"/>
  <c r="Y144" i="15"/>
  <c r="Y142" i="15"/>
  <c r="Y140" i="15"/>
  <c r="Y138" i="15"/>
  <c r="Y136" i="15"/>
  <c r="Y134" i="15"/>
  <c r="Y132" i="15"/>
  <c r="Y130" i="15"/>
  <c r="Y128" i="15"/>
  <c r="Y126" i="15"/>
  <c r="Y124" i="15"/>
  <c r="Y122" i="15"/>
  <c r="Y120" i="15"/>
  <c r="Y118" i="15"/>
  <c r="Y116" i="15"/>
  <c r="Y114" i="15"/>
  <c r="Y112" i="15"/>
  <c r="Y110" i="15"/>
  <c r="Y108" i="15"/>
  <c r="Y106" i="15"/>
  <c r="Y104" i="15"/>
  <c r="Y102" i="15"/>
  <c r="Y100" i="15"/>
  <c r="Y98" i="15"/>
  <c r="Y96" i="15"/>
  <c r="Y94" i="15"/>
  <c r="Y92" i="15"/>
  <c r="Y90" i="15"/>
  <c r="Y88" i="15"/>
  <c r="Y86" i="15"/>
  <c r="Y84" i="15"/>
  <c r="Y82" i="15"/>
  <c r="Y80" i="15"/>
  <c r="Y78" i="15"/>
  <c r="Y76" i="15"/>
  <c r="Y74" i="15"/>
  <c r="Y72" i="15"/>
  <c r="Y70" i="15"/>
  <c r="Y68" i="15"/>
  <c r="Y66" i="15"/>
  <c r="Y64" i="15"/>
  <c r="Y62" i="15"/>
  <c r="Y60" i="15"/>
  <c r="Y58" i="15"/>
  <c r="Y56" i="15"/>
  <c r="Y54" i="15"/>
  <c r="Y52" i="15"/>
  <c r="Y50" i="15"/>
  <c r="Y48" i="15"/>
  <c r="Y46" i="15"/>
  <c r="Y44" i="15"/>
  <c r="Y42" i="15"/>
  <c r="Y40" i="15"/>
  <c r="Y38" i="15"/>
  <c r="Y36" i="15"/>
  <c r="Y34" i="15"/>
  <c r="Y32" i="15"/>
  <c r="Y30" i="15"/>
  <c r="Y28" i="15"/>
  <c r="Y26" i="15"/>
  <c r="Y24" i="15"/>
  <c r="Y22" i="15"/>
  <c r="Y20" i="15"/>
  <c r="Y18" i="15"/>
  <c r="Y16" i="15"/>
  <c r="Y14" i="15"/>
  <c r="Y12" i="15"/>
  <c r="Y10" i="15"/>
  <c r="Y8" i="15"/>
  <c r="Z200" i="15"/>
  <c r="Z198" i="15"/>
  <c r="Z196" i="15"/>
  <c r="Z194" i="15"/>
  <c r="Z192" i="15"/>
  <c r="Z190" i="15"/>
  <c r="Z188" i="15"/>
  <c r="Z186" i="15"/>
  <c r="Z184" i="15"/>
  <c r="Z182" i="15"/>
  <c r="Z180" i="15"/>
  <c r="Z178" i="15"/>
  <c r="Z176" i="15"/>
  <c r="Z174" i="15"/>
  <c r="Z172" i="15"/>
  <c r="Z170" i="15"/>
  <c r="Z168" i="15"/>
  <c r="Z166" i="15"/>
  <c r="Z164" i="15"/>
  <c r="Z162" i="15"/>
  <c r="Z160" i="15"/>
  <c r="Z158" i="15"/>
  <c r="Z156" i="15"/>
  <c r="Z154" i="15"/>
  <c r="Z152" i="15"/>
  <c r="Z150" i="15"/>
  <c r="Z148" i="15"/>
  <c r="Z146" i="15"/>
  <c r="Z144" i="15"/>
  <c r="Z142" i="15"/>
  <c r="Z140" i="15"/>
  <c r="Z138" i="15"/>
  <c r="Z136" i="15"/>
  <c r="Z134" i="15"/>
  <c r="Z132" i="15"/>
  <c r="Z130" i="15"/>
  <c r="Z128" i="15"/>
  <c r="Z126" i="15"/>
  <c r="Z124" i="15"/>
  <c r="Z122" i="15"/>
  <c r="Z120" i="15"/>
  <c r="Z118" i="15"/>
  <c r="Z116" i="15"/>
  <c r="Z114" i="15"/>
  <c r="Z112" i="15"/>
  <c r="Z110" i="15"/>
  <c r="Z108" i="15"/>
  <c r="Z106" i="15"/>
  <c r="Z104" i="15"/>
  <c r="Z102" i="15"/>
  <c r="Z100" i="15"/>
  <c r="Z98" i="15"/>
  <c r="Z96" i="15"/>
  <c r="Z94" i="15"/>
  <c r="Z92" i="15"/>
  <c r="Z90" i="15"/>
  <c r="Z88" i="15"/>
  <c r="Z86" i="15"/>
  <c r="Z84" i="15"/>
  <c r="Z82" i="15"/>
  <c r="Z80" i="15"/>
  <c r="Z78" i="15"/>
  <c r="Z76" i="15"/>
  <c r="Z74" i="15"/>
  <c r="Z72" i="15"/>
  <c r="Z70" i="15"/>
  <c r="Z68" i="15"/>
  <c r="Z66" i="15"/>
  <c r="Z64" i="15"/>
  <c r="Z62" i="15"/>
  <c r="Z60" i="15"/>
  <c r="Z58" i="15"/>
  <c r="Z56" i="15"/>
  <c r="Z54" i="15"/>
  <c r="Z52" i="15"/>
  <c r="Z50" i="15"/>
  <c r="Z48" i="15"/>
  <c r="Z46" i="15"/>
  <c r="Z44" i="15"/>
  <c r="Z42" i="15"/>
  <c r="Z40" i="15"/>
  <c r="Z38" i="15"/>
  <c r="Z36" i="15"/>
  <c r="Z34" i="15"/>
  <c r="Z32" i="15"/>
  <c r="Z30" i="15"/>
  <c r="Z28" i="15"/>
  <c r="Z26" i="15"/>
  <c r="Z24" i="15"/>
  <c r="Z22" i="15"/>
  <c r="Z20" i="15"/>
  <c r="Z18" i="15"/>
  <c r="Z16" i="15"/>
  <c r="Z14" i="15"/>
  <c r="Z12" i="15"/>
  <c r="Z10" i="15"/>
  <c r="Z8" i="15"/>
  <c r="Z5" i="15"/>
  <c r="AA200" i="15"/>
  <c r="AA198" i="15"/>
  <c r="AA196" i="15"/>
  <c r="AA194" i="15"/>
  <c r="AA192" i="15"/>
  <c r="AA190" i="15"/>
  <c r="AA188" i="15"/>
  <c r="AA186" i="15"/>
  <c r="AA184" i="15"/>
  <c r="AA182" i="15"/>
  <c r="AA180" i="15"/>
  <c r="AA178" i="15"/>
  <c r="AA176" i="15"/>
  <c r="AA174" i="15"/>
  <c r="AA172" i="15"/>
  <c r="AA170" i="15"/>
  <c r="AA168" i="15"/>
  <c r="AA166" i="15"/>
  <c r="AA164" i="15"/>
  <c r="AA162" i="15"/>
  <c r="AA160" i="15"/>
  <c r="AA158" i="15"/>
  <c r="AA156" i="15"/>
  <c r="AA154" i="15"/>
  <c r="AA152" i="15"/>
  <c r="AA150" i="15"/>
  <c r="AA148" i="15"/>
  <c r="AA146" i="15"/>
  <c r="AA144" i="15"/>
  <c r="AA142" i="15"/>
  <c r="AA140" i="15"/>
  <c r="AA138" i="15"/>
  <c r="AA136" i="15"/>
  <c r="AA134" i="15"/>
  <c r="AA132" i="15"/>
  <c r="AA130" i="15"/>
  <c r="AA128" i="15"/>
  <c r="AA126" i="15"/>
  <c r="AA124" i="15"/>
  <c r="AA122" i="15"/>
  <c r="AA120" i="15"/>
  <c r="AA118" i="15"/>
  <c r="AA116" i="15"/>
  <c r="AA114" i="15"/>
  <c r="AA112" i="15"/>
  <c r="AA110" i="15"/>
  <c r="AA108" i="15"/>
  <c r="AA106" i="15"/>
  <c r="AA104" i="15"/>
  <c r="AA102" i="15"/>
  <c r="AA100" i="15"/>
  <c r="AA98" i="15"/>
  <c r="AA96" i="15"/>
  <c r="AA94" i="15"/>
  <c r="AA92" i="15"/>
  <c r="AA90" i="15"/>
  <c r="AA88" i="15"/>
  <c r="AA86" i="15"/>
  <c r="AA84" i="15"/>
  <c r="AA82" i="15"/>
  <c r="AA80" i="15"/>
  <c r="AA78" i="15"/>
  <c r="AA76" i="15"/>
  <c r="AA74" i="15"/>
  <c r="AA72" i="15"/>
  <c r="AA70" i="15"/>
  <c r="AA68" i="15"/>
  <c r="AA66" i="15"/>
  <c r="AA64" i="15"/>
  <c r="AA62" i="15"/>
  <c r="AA60" i="15"/>
  <c r="AA58" i="15"/>
  <c r="AA56" i="15"/>
  <c r="AA54" i="15"/>
  <c r="AA52" i="15"/>
  <c r="AA50" i="15"/>
  <c r="AA48" i="15"/>
  <c r="AA46" i="15"/>
  <c r="AA44" i="15"/>
  <c r="AA42" i="15"/>
  <c r="AA40" i="15"/>
  <c r="AA38" i="15"/>
  <c r="AA36" i="15"/>
  <c r="AA34" i="15"/>
  <c r="AA32" i="15"/>
  <c r="AA30" i="15"/>
  <c r="AA28" i="15"/>
  <c r="AA26" i="15"/>
  <c r="AA24" i="15"/>
  <c r="AA22" i="15"/>
  <c r="AA20" i="15"/>
  <c r="AA18" i="15"/>
  <c r="AA16" i="15"/>
  <c r="AA14" i="15"/>
  <c r="AA12" i="15"/>
  <c r="AA10" i="15"/>
  <c r="AA8" i="15"/>
  <c r="AA5" i="15"/>
  <c r="AB199" i="15"/>
  <c r="AB197" i="15"/>
  <c r="AB195" i="15"/>
  <c r="AB193" i="15"/>
  <c r="AB191" i="15"/>
  <c r="AB189" i="15"/>
  <c r="AB187" i="15"/>
  <c r="AB185" i="15"/>
  <c r="AB183" i="15"/>
  <c r="AB181" i="15"/>
  <c r="AB179" i="15"/>
  <c r="AB177" i="15"/>
  <c r="AB175" i="15"/>
  <c r="AB173" i="15"/>
  <c r="AB171" i="15"/>
  <c r="AB169" i="15"/>
  <c r="AB167" i="15"/>
  <c r="AB165" i="15"/>
  <c r="AB163" i="15"/>
  <c r="AB161" i="15"/>
  <c r="AB159" i="15"/>
  <c r="AB157" i="15"/>
  <c r="AB155" i="15"/>
  <c r="AB153" i="15"/>
  <c r="AB151" i="15"/>
  <c r="AB149" i="15"/>
  <c r="AB147" i="15"/>
  <c r="AB145" i="15"/>
  <c r="AB143" i="15"/>
  <c r="AB141" i="15"/>
  <c r="AB139" i="15"/>
  <c r="AB137" i="15"/>
  <c r="AB135" i="15"/>
  <c r="AB133" i="15"/>
  <c r="AB131" i="15"/>
  <c r="AB129" i="15"/>
  <c r="AB127" i="15"/>
  <c r="AB125" i="15"/>
  <c r="AB123" i="15"/>
  <c r="AB121" i="15"/>
  <c r="AB119" i="15"/>
  <c r="AB117" i="15"/>
  <c r="AB115" i="15"/>
  <c r="AB113" i="15"/>
  <c r="AB111" i="15"/>
  <c r="AB109" i="15"/>
  <c r="AB107" i="15"/>
  <c r="AB105" i="15"/>
  <c r="AB103" i="15"/>
  <c r="AB101" i="15"/>
  <c r="AB99" i="15"/>
  <c r="AB97" i="15"/>
  <c r="AB95" i="15"/>
  <c r="AB93" i="15"/>
  <c r="AB91" i="15"/>
  <c r="AB89" i="15"/>
  <c r="AB87" i="15"/>
  <c r="AB85" i="15"/>
  <c r="AB83" i="15"/>
  <c r="AB81" i="15"/>
  <c r="AB79" i="15"/>
  <c r="AB77" i="15"/>
  <c r="AB75" i="15"/>
  <c r="AB73" i="15"/>
  <c r="AB71" i="15"/>
  <c r="AB69" i="15"/>
  <c r="AB67" i="15"/>
  <c r="AB65" i="15"/>
  <c r="AB63" i="15"/>
  <c r="AB61" i="15"/>
  <c r="AB59" i="15"/>
  <c r="AB57" i="15"/>
  <c r="AB55" i="15"/>
  <c r="AB53" i="15"/>
  <c r="AB51" i="15"/>
  <c r="AB49" i="15"/>
  <c r="AB47" i="15"/>
  <c r="AB45" i="15"/>
  <c r="AB43" i="15"/>
  <c r="AB41" i="15"/>
  <c r="AB39" i="15"/>
  <c r="AB37" i="15"/>
  <c r="AB35" i="15"/>
  <c r="AB33" i="15"/>
  <c r="AB31" i="15"/>
  <c r="AB29" i="15"/>
  <c r="AB27" i="15"/>
  <c r="AB25" i="15"/>
  <c r="AB23" i="15"/>
  <c r="AB21" i="15"/>
  <c r="AB19" i="15"/>
  <c r="AB17" i="15"/>
  <c r="AB15" i="15"/>
  <c r="AB13" i="15"/>
  <c r="AB11" i="15"/>
  <c r="AB9" i="15"/>
  <c r="AC4" i="15"/>
  <c r="AC199" i="15"/>
  <c r="AC197" i="15"/>
  <c r="AC195" i="15"/>
  <c r="AC193" i="15"/>
  <c r="AC191" i="15"/>
  <c r="AC189" i="15"/>
  <c r="AC187" i="15"/>
  <c r="AC185" i="15"/>
  <c r="AC183" i="15"/>
  <c r="AC181" i="15"/>
  <c r="AC179" i="15"/>
  <c r="AC177" i="15"/>
  <c r="AC175" i="15"/>
  <c r="AC173" i="15"/>
  <c r="AC171" i="15"/>
  <c r="AC169" i="15"/>
  <c r="AC167" i="15"/>
  <c r="AC165" i="15"/>
  <c r="AC163" i="15"/>
  <c r="AC161" i="15"/>
  <c r="AC159" i="15"/>
  <c r="AC157" i="15"/>
  <c r="AC155" i="15"/>
  <c r="AC153" i="15"/>
  <c r="AC151" i="15"/>
  <c r="AC149" i="15"/>
  <c r="AC147" i="15"/>
  <c r="AC145" i="15"/>
  <c r="AC143" i="15"/>
  <c r="AC141" i="15"/>
  <c r="AC139" i="15"/>
  <c r="AC137" i="15"/>
  <c r="AC135" i="15"/>
  <c r="AC133" i="15"/>
  <c r="AC131" i="15"/>
  <c r="AC129" i="15"/>
  <c r="AC127" i="15"/>
  <c r="AC125" i="15"/>
  <c r="AC123" i="15"/>
  <c r="AC121" i="15"/>
  <c r="AC119" i="15"/>
  <c r="AC117" i="15"/>
  <c r="AC115" i="15"/>
  <c r="AC113" i="15"/>
  <c r="AC111" i="15"/>
  <c r="AC109" i="15"/>
  <c r="AC107" i="15"/>
  <c r="AC105" i="15"/>
  <c r="AC103" i="15"/>
  <c r="AC101" i="15"/>
  <c r="AC99" i="15"/>
  <c r="AC97" i="15"/>
  <c r="AC95" i="15"/>
  <c r="AC93" i="15"/>
  <c r="AC91" i="15"/>
  <c r="AC89" i="15"/>
  <c r="AC87" i="15"/>
  <c r="AC85" i="15"/>
  <c r="AC83" i="15"/>
  <c r="AC81" i="15"/>
  <c r="AC79" i="15"/>
  <c r="AC77" i="15"/>
  <c r="AC75" i="15"/>
  <c r="AC73" i="15"/>
  <c r="AC71" i="15"/>
  <c r="AC69" i="15"/>
  <c r="AC67" i="15"/>
  <c r="AC65" i="15"/>
  <c r="AC63" i="15"/>
  <c r="AC61" i="15"/>
  <c r="AC59" i="15"/>
  <c r="AC57" i="15"/>
  <c r="AC55" i="15"/>
  <c r="AC53" i="15"/>
  <c r="AC51" i="15"/>
  <c r="AC49" i="15"/>
  <c r="AC47" i="15"/>
  <c r="AC45" i="15"/>
  <c r="AC43" i="15"/>
  <c r="AC41" i="15"/>
  <c r="AC39" i="15"/>
  <c r="AC37" i="15"/>
  <c r="AC35" i="15"/>
  <c r="AC33" i="15"/>
  <c r="AC31" i="15"/>
  <c r="AC29" i="15"/>
  <c r="AC27" i="15"/>
  <c r="AC25" i="15"/>
  <c r="AC23" i="15"/>
  <c r="AC21" i="15"/>
  <c r="AC19" i="15"/>
  <c r="AC17" i="15"/>
  <c r="AC15" i="15"/>
  <c r="AC13" i="15"/>
  <c r="AC11" i="15"/>
  <c r="AC9" i="15"/>
  <c r="AC6" i="15"/>
  <c r="AE6" i="15" s="1"/>
  <c r="AD4" i="15"/>
  <c r="AD199" i="15"/>
  <c r="AD197" i="15"/>
  <c r="AD195" i="15"/>
  <c r="AD193" i="15"/>
  <c r="AD191" i="15"/>
  <c r="AD189" i="15"/>
  <c r="AD187" i="15"/>
  <c r="AD185" i="15"/>
  <c r="AD183" i="15"/>
  <c r="AD181" i="15"/>
  <c r="AD179" i="15"/>
  <c r="AD177" i="15"/>
  <c r="AD175" i="15"/>
  <c r="AD173" i="15"/>
  <c r="AD171" i="15"/>
  <c r="AD169" i="15"/>
  <c r="AD167" i="15"/>
  <c r="AD165" i="15"/>
  <c r="AD163" i="15"/>
  <c r="AD161" i="15"/>
  <c r="AD159" i="15"/>
  <c r="AD157" i="15"/>
  <c r="AD155" i="15"/>
  <c r="AD153" i="15"/>
  <c r="AD151" i="15"/>
  <c r="AD149" i="15"/>
  <c r="AD147" i="15"/>
  <c r="AD145" i="15"/>
  <c r="AD143" i="15"/>
  <c r="AD141" i="15"/>
  <c r="AD139" i="15"/>
  <c r="AD137" i="15"/>
  <c r="AD135" i="15"/>
  <c r="AD133" i="15"/>
  <c r="AD131" i="15"/>
  <c r="AD129" i="15"/>
  <c r="AD127" i="15"/>
  <c r="AD125" i="15"/>
  <c r="AD123" i="15"/>
  <c r="AD121" i="15"/>
  <c r="AD119" i="15"/>
  <c r="AD117" i="15"/>
  <c r="AD115" i="15"/>
  <c r="AD113" i="15"/>
  <c r="AD111" i="15"/>
  <c r="AD109" i="15"/>
  <c r="AD107" i="15"/>
  <c r="AD105" i="15"/>
  <c r="AD103" i="15"/>
  <c r="AD101" i="15"/>
  <c r="AD99" i="15"/>
  <c r="AD97" i="15"/>
  <c r="AD95" i="15"/>
  <c r="AD93" i="15"/>
  <c r="AD91" i="15"/>
  <c r="AD89" i="15"/>
  <c r="AD87" i="15"/>
  <c r="AD85" i="15"/>
  <c r="AD83" i="15"/>
  <c r="AD81" i="15"/>
  <c r="AD79" i="15"/>
  <c r="AD77" i="15"/>
  <c r="AD75" i="15"/>
  <c r="AD73" i="15"/>
  <c r="AD71" i="15"/>
  <c r="AD69" i="15"/>
  <c r="AD67" i="15"/>
  <c r="AD65" i="15"/>
  <c r="AD63" i="15"/>
  <c r="AD61" i="15"/>
  <c r="AD59" i="15"/>
  <c r="AD57" i="15"/>
  <c r="AD55" i="15"/>
  <c r="AD53" i="15"/>
  <c r="AD51" i="15"/>
  <c r="AD49" i="15"/>
  <c r="AD47" i="15"/>
  <c r="AD45" i="15"/>
  <c r="AD43" i="15"/>
  <c r="AD41" i="15"/>
  <c r="AD39" i="15"/>
  <c r="AD37" i="15"/>
  <c r="AD35" i="15"/>
  <c r="AD33" i="15"/>
  <c r="AD31" i="15"/>
  <c r="AD29" i="15"/>
  <c r="AD27" i="15"/>
  <c r="AD25" i="15"/>
  <c r="AD23" i="15"/>
  <c r="AD21" i="15"/>
  <c r="AD19" i="15"/>
  <c r="AD17" i="15"/>
  <c r="AD15" i="15"/>
  <c r="AD13" i="15"/>
  <c r="AD11" i="15"/>
  <c r="AD9" i="15"/>
  <c r="AE200" i="15"/>
  <c r="AE198" i="15"/>
  <c r="AE196" i="15"/>
  <c r="AE194" i="15"/>
  <c r="AE192" i="15"/>
  <c r="AE190" i="15"/>
  <c r="AE188" i="15"/>
  <c r="AE186" i="15"/>
  <c r="AE184" i="15"/>
  <c r="AE182" i="15"/>
  <c r="AE180" i="15"/>
  <c r="AE178" i="15"/>
  <c r="AE176" i="15"/>
  <c r="AE174" i="15"/>
  <c r="AE172" i="15"/>
  <c r="AE170" i="15"/>
  <c r="AE168" i="15"/>
  <c r="AE166" i="15"/>
  <c r="AE164" i="15"/>
  <c r="AE162" i="15"/>
  <c r="AE160" i="15"/>
  <c r="AE158" i="15"/>
  <c r="AE156" i="15"/>
  <c r="AE154" i="15"/>
  <c r="AE152" i="15"/>
  <c r="AE150" i="15"/>
  <c r="AE148" i="15"/>
  <c r="AE146" i="15"/>
  <c r="AE144" i="15"/>
  <c r="AE142" i="15"/>
  <c r="AE140" i="15"/>
  <c r="AE138" i="15"/>
  <c r="AE136" i="15"/>
  <c r="AE134" i="15"/>
  <c r="AE132" i="15"/>
  <c r="AE130" i="15"/>
  <c r="AE128" i="15"/>
  <c r="AE126" i="15"/>
  <c r="AE124" i="15"/>
  <c r="AE122" i="15"/>
  <c r="AE120" i="15"/>
  <c r="AE118" i="15"/>
  <c r="AE116" i="15"/>
  <c r="AE114" i="15"/>
  <c r="AE112" i="15"/>
  <c r="AE110" i="15"/>
  <c r="AE108" i="15"/>
  <c r="AE106" i="15"/>
  <c r="AE104" i="15"/>
  <c r="AE102" i="15"/>
  <c r="AE100" i="15"/>
  <c r="AE98" i="15"/>
  <c r="AE96" i="15"/>
  <c r="AE94" i="15"/>
  <c r="AE92" i="15"/>
  <c r="AE90" i="15"/>
  <c r="AE88" i="15"/>
  <c r="AE86" i="15"/>
  <c r="AE84" i="15"/>
  <c r="AE82" i="15"/>
  <c r="AE80" i="15"/>
  <c r="AE78" i="15"/>
  <c r="AE76" i="15"/>
  <c r="AE74" i="15"/>
  <c r="AE72" i="15"/>
  <c r="AE70" i="15"/>
  <c r="AE68" i="15"/>
  <c r="AE66" i="15"/>
  <c r="AE64" i="15"/>
  <c r="AE62" i="15"/>
  <c r="AE60" i="15"/>
  <c r="AE58" i="15"/>
  <c r="AE56" i="15"/>
  <c r="AE54" i="15"/>
  <c r="AE52" i="15"/>
  <c r="AE50" i="15"/>
  <c r="AE48" i="15"/>
  <c r="AE46" i="15"/>
  <c r="AE44" i="15"/>
  <c r="AE42" i="15"/>
  <c r="AE40" i="15"/>
  <c r="AE38" i="15"/>
  <c r="AE36" i="15"/>
  <c r="AE34" i="15"/>
  <c r="AE32" i="15"/>
  <c r="AE30" i="15"/>
  <c r="AE28" i="15"/>
  <c r="AE26" i="15"/>
  <c r="AE24" i="15"/>
  <c r="AE22" i="15"/>
  <c r="AE20" i="15"/>
  <c r="AE18" i="15"/>
  <c r="AE16" i="15"/>
  <c r="AE14" i="15"/>
  <c r="AE12" i="15"/>
  <c r="AE10" i="15"/>
  <c r="AE8" i="15"/>
  <c r="AF200" i="15"/>
  <c r="AF198" i="15"/>
  <c r="AF196" i="15"/>
  <c r="AF194" i="15"/>
  <c r="AF192" i="15"/>
  <c r="AF190" i="15"/>
  <c r="AF188" i="15"/>
  <c r="AF186" i="15"/>
  <c r="AF184" i="15"/>
  <c r="AF182" i="15"/>
  <c r="AF180" i="15"/>
  <c r="AF178" i="15"/>
  <c r="AF176" i="15"/>
  <c r="AF174" i="15"/>
  <c r="AF172" i="15"/>
  <c r="AF170" i="15"/>
  <c r="AF168" i="15"/>
  <c r="AF166" i="15"/>
  <c r="AF164" i="15"/>
  <c r="AF162" i="15"/>
  <c r="AF160" i="15"/>
  <c r="AF158" i="15"/>
  <c r="AF156" i="15"/>
  <c r="AF154" i="15"/>
  <c r="AF152" i="15"/>
  <c r="AF150" i="15"/>
  <c r="AF148" i="15"/>
  <c r="AF146" i="15"/>
  <c r="AF144" i="15"/>
  <c r="AF142" i="15"/>
  <c r="AF140" i="15"/>
  <c r="AF138" i="15"/>
  <c r="AF136" i="15"/>
  <c r="AF134" i="15"/>
  <c r="AF132" i="15"/>
  <c r="AF130" i="15"/>
  <c r="AF128" i="15"/>
  <c r="AF126" i="15"/>
  <c r="AF124" i="15"/>
  <c r="AF122" i="15"/>
  <c r="AF120" i="15"/>
  <c r="AF118" i="15"/>
  <c r="AF116" i="15"/>
  <c r="AF114" i="15"/>
  <c r="AF112" i="15"/>
  <c r="AF110" i="15"/>
  <c r="AF108" i="15"/>
  <c r="AF106" i="15"/>
  <c r="AF104" i="15"/>
  <c r="AF102" i="15"/>
  <c r="AF100" i="15"/>
  <c r="AF98" i="15"/>
  <c r="AF96" i="15"/>
  <c r="AF94" i="15"/>
  <c r="AF92" i="15"/>
  <c r="AF90" i="15"/>
  <c r="AF88" i="15"/>
  <c r="AF86" i="15"/>
  <c r="AF84" i="15"/>
  <c r="AF82" i="15"/>
  <c r="AF80" i="15"/>
  <c r="AF78" i="15"/>
  <c r="AF76" i="15"/>
  <c r="AF74" i="15"/>
  <c r="AF72" i="15"/>
  <c r="AF70" i="15"/>
  <c r="AF68" i="15"/>
  <c r="AF66" i="15"/>
  <c r="AF64" i="15"/>
  <c r="AF62" i="15"/>
  <c r="AF60" i="15"/>
  <c r="AF58" i="15"/>
  <c r="AF56" i="15"/>
  <c r="AF54" i="15"/>
  <c r="AF52" i="15"/>
  <c r="AF50" i="15"/>
  <c r="AF48" i="15"/>
  <c r="AF46" i="15"/>
  <c r="AF44" i="15"/>
  <c r="AF42" i="15"/>
  <c r="AF40" i="15"/>
  <c r="AF38" i="15"/>
  <c r="AF36" i="15"/>
  <c r="AF34" i="15"/>
  <c r="AF32" i="15"/>
  <c r="AF30" i="15"/>
  <c r="AF28" i="15"/>
  <c r="AF26" i="15"/>
  <c r="AF24" i="15"/>
  <c r="AF22" i="15"/>
  <c r="AF20" i="15"/>
  <c r="AF18" i="15"/>
  <c r="AF16" i="15"/>
  <c r="AF14" i="15"/>
  <c r="AF12" i="15"/>
  <c r="AF10" i="15"/>
  <c r="AF8" i="15"/>
  <c r="AF5" i="15"/>
  <c r="AG5" i="15"/>
  <c r="AH199" i="15"/>
  <c r="AH197" i="15"/>
  <c r="AH195" i="15"/>
  <c r="AH193" i="15"/>
  <c r="AH191" i="15"/>
  <c r="AH189" i="15"/>
  <c r="AH187" i="15"/>
  <c r="AH185" i="15"/>
  <c r="AH183" i="15"/>
  <c r="AH181" i="15"/>
  <c r="AH179" i="15"/>
  <c r="AH177" i="15"/>
  <c r="AH175" i="15"/>
  <c r="AH173" i="15"/>
  <c r="AH171" i="15"/>
  <c r="AH169" i="15"/>
  <c r="AH167" i="15"/>
  <c r="AH165" i="15"/>
  <c r="AH163" i="15"/>
  <c r="AH161" i="15"/>
  <c r="AH159" i="15"/>
  <c r="AH157" i="15"/>
  <c r="AH155" i="15"/>
  <c r="AH153" i="15"/>
  <c r="AH151" i="15"/>
  <c r="AH149" i="15"/>
  <c r="AH147" i="15"/>
  <c r="AH145" i="15"/>
  <c r="AH143" i="15"/>
  <c r="AH141" i="15"/>
  <c r="AH139" i="15"/>
  <c r="AH137" i="15"/>
  <c r="AH135" i="15"/>
  <c r="AH133" i="15"/>
  <c r="AH131" i="15"/>
  <c r="AH129" i="15"/>
  <c r="AH127" i="15"/>
  <c r="AH125" i="15"/>
  <c r="AH123" i="15"/>
  <c r="AH121" i="15"/>
  <c r="AH119" i="15"/>
  <c r="AH117" i="15"/>
  <c r="AH115" i="15"/>
  <c r="AH113" i="15"/>
  <c r="AH111" i="15"/>
  <c r="AH109" i="15"/>
  <c r="AH107" i="15"/>
  <c r="AH105" i="15"/>
  <c r="AH103" i="15"/>
  <c r="AH101" i="15"/>
  <c r="AH99" i="15"/>
  <c r="AH97" i="15"/>
  <c r="AH95" i="15"/>
  <c r="AH93" i="15"/>
  <c r="AH91" i="15"/>
  <c r="AH89" i="15"/>
  <c r="AH87" i="15"/>
  <c r="AH85" i="15"/>
  <c r="AH83" i="15"/>
  <c r="AH81" i="15"/>
  <c r="AH79" i="15"/>
  <c r="AH77" i="15"/>
  <c r="AH75" i="15"/>
  <c r="AH73" i="15"/>
  <c r="AH71" i="15"/>
  <c r="AH69" i="15"/>
  <c r="AH67" i="15"/>
  <c r="AH65" i="15"/>
  <c r="AH63" i="15"/>
  <c r="AH61" i="15"/>
  <c r="AH59" i="15"/>
  <c r="AH57" i="15"/>
  <c r="AH55" i="15"/>
  <c r="AH53" i="15"/>
  <c r="AH51" i="15"/>
  <c r="AH49" i="15"/>
  <c r="AH47" i="15"/>
  <c r="AH45" i="15"/>
  <c r="AH43" i="15"/>
  <c r="AH41" i="15"/>
  <c r="AH39" i="15"/>
  <c r="AH37" i="15"/>
  <c r="AH35" i="15"/>
  <c r="AH33" i="15"/>
  <c r="AH31" i="15"/>
  <c r="AH29" i="15"/>
  <c r="AH27" i="15"/>
  <c r="AH25" i="15"/>
  <c r="AH23" i="15"/>
  <c r="AH21" i="15"/>
  <c r="AH19" i="15"/>
  <c r="AH17" i="15"/>
  <c r="AH15" i="15"/>
  <c r="AH13" i="15"/>
  <c r="AH11" i="15"/>
  <c r="AH9" i="15"/>
  <c r="AI4" i="15"/>
  <c r="AI199" i="15"/>
  <c r="AI197" i="15"/>
  <c r="AI195" i="15"/>
  <c r="AI193" i="15"/>
  <c r="AI191" i="15"/>
  <c r="AI189" i="15"/>
  <c r="AI187" i="15"/>
  <c r="AI185" i="15"/>
  <c r="AI183" i="15"/>
  <c r="AI181" i="15"/>
  <c r="AI179" i="15"/>
  <c r="AI177" i="15"/>
  <c r="AI175" i="15"/>
  <c r="AI173" i="15"/>
  <c r="AI171" i="15"/>
  <c r="AI169" i="15"/>
  <c r="AI167" i="15"/>
  <c r="AI165" i="15"/>
  <c r="AI163" i="15"/>
  <c r="AI161" i="15"/>
  <c r="AI159" i="15"/>
  <c r="AI157" i="15"/>
  <c r="AI155" i="15"/>
  <c r="AI153" i="15"/>
  <c r="AI151" i="15"/>
  <c r="AI149" i="15"/>
  <c r="AI147" i="15"/>
  <c r="AI145" i="15"/>
  <c r="AI143" i="15"/>
  <c r="AI141" i="15"/>
  <c r="AI139" i="15"/>
  <c r="AI137" i="15"/>
  <c r="AI135" i="15"/>
  <c r="AI133" i="15"/>
  <c r="AI131" i="15"/>
  <c r="AI129" i="15"/>
  <c r="AI127" i="15"/>
  <c r="AI125" i="15"/>
  <c r="AI123" i="15"/>
  <c r="AI121" i="15"/>
  <c r="AI119" i="15"/>
  <c r="AI117" i="15"/>
  <c r="AI115" i="15"/>
  <c r="AI113" i="15"/>
  <c r="AI111" i="15"/>
  <c r="AI109" i="15"/>
  <c r="AI107" i="15"/>
  <c r="AI105" i="15"/>
  <c r="AI103" i="15"/>
  <c r="AI101" i="15"/>
  <c r="AI99" i="15"/>
  <c r="AI97" i="15"/>
  <c r="AI95" i="15"/>
  <c r="AI93" i="15"/>
  <c r="AI91" i="15"/>
  <c r="AI89" i="15"/>
  <c r="AI87" i="15"/>
  <c r="AI85" i="15"/>
  <c r="AI83" i="15"/>
  <c r="AI81" i="15"/>
  <c r="AI79" i="15"/>
  <c r="AI77" i="15"/>
  <c r="AI75" i="15"/>
  <c r="AI73" i="15"/>
  <c r="AI71" i="15"/>
  <c r="AI69" i="15"/>
  <c r="AI67" i="15"/>
  <c r="AI65" i="15"/>
  <c r="AI63" i="15"/>
  <c r="AI61" i="15"/>
  <c r="AI59" i="15"/>
  <c r="AI57" i="15"/>
  <c r="AI55" i="15"/>
  <c r="AI53" i="15"/>
  <c r="B4" i="17"/>
  <c r="B199" i="17"/>
  <c r="B197" i="17"/>
  <c r="B195" i="17"/>
  <c r="B193" i="17"/>
  <c r="B191" i="17"/>
  <c r="B189" i="17"/>
  <c r="B187" i="17"/>
  <c r="B185" i="17"/>
  <c r="B183" i="17"/>
  <c r="B181" i="17"/>
  <c r="B179" i="17"/>
  <c r="B177" i="17"/>
  <c r="B175" i="17"/>
  <c r="B173" i="17"/>
  <c r="B171" i="17"/>
  <c r="B169" i="17"/>
  <c r="B167" i="17"/>
  <c r="B165" i="17"/>
  <c r="B163" i="17"/>
  <c r="B161" i="17"/>
  <c r="B159" i="17"/>
  <c r="B157" i="17"/>
  <c r="B155" i="17"/>
  <c r="B153" i="17"/>
  <c r="B151" i="17"/>
  <c r="B149" i="17"/>
  <c r="B147" i="17"/>
  <c r="B145" i="17"/>
  <c r="B143" i="17"/>
  <c r="B141" i="17"/>
  <c r="B139" i="17"/>
  <c r="B137" i="17"/>
  <c r="B135" i="17"/>
  <c r="B133" i="17"/>
  <c r="B131" i="17"/>
  <c r="B129" i="17"/>
  <c r="B127" i="17"/>
  <c r="B125" i="17"/>
  <c r="B123" i="17"/>
  <c r="B121" i="17"/>
  <c r="B119" i="17"/>
  <c r="B117" i="17"/>
  <c r="B115" i="17"/>
  <c r="B113" i="17"/>
  <c r="B111" i="17"/>
  <c r="B109" i="17"/>
  <c r="B107" i="17"/>
  <c r="B105" i="17"/>
  <c r="B103" i="17"/>
  <c r="B101" i="17"/>
  <c r="B99" i="17"/>
  <c r="B97" i="17"/>
  <c r="B95" i="17"/>
  <c r="B93" i="17"/>
  <c r="B91" i="17"/>
  <c r="B89" i="17"/>
  <c r="B87" i="17"/>
  <c r="B85" i="17"/>
  <c r="B83" i="17"/>
  <c r="B81" i="17"/>
  <c r="B79" i="17"/>
  <c r="B77" i="17"/>
  <c r="B75" i="17"/>
  <c r="B73" i="17"/>
  <c r="B71" i="17"/>
  <c r="B69" i="17"/>
  <c r="B67" i="17"/>
  <c r="B65" i="17"/>
  <c r="B63" i="17"/>
  <c r="B61" i="17"/>
  <c r="B59" i="17"/>
  <c r="B57" i="17"/>
  <c r="B55" i="17"/>
  <c r="B53" i="17"/>
  <c r="B51" i="17"/>
  <c r="B49" i="17"/>
  <c r="B47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2" i="17"/>
  <c r="B10" i="17"/>
  <c r="B8" i="17"/>
  <c r="B6" i="17"/>
  <c r="C4" i="17"/>
  <c r="C199" i="17"/>
  <c r="C197" i="17"/>
  <c r="C195" i="17"/>
  <c r="C193" i="17"/>
  <c r="C191" i="17"/>
  <c r="C189" i="17"/>
  <c r="C187" i="17"/>
  <c r="C185" i="17"/>
  <c r="C183" i="17"/>
  <c r="C181" i="17"/>
  <c r="C179" i="17"/>
  <c r="C177" i="17"/>
  <c r="C175" i="17"/>
  <c r="C173" i="17"/>
  <c r="C171" i="17"/>
  <c r="C169" i="17"/>
  <c r="C167" i="17"/>
  <c r="C165" i="17"/>
  <c r="C163" i="17"/>
  <c r="C161" i="17"/>
  <c r="C159" i="17"/>
  <c r="C157" i="17"/>
  <c r="C155" i="17"/>
  <c r="C153" i="17"/>
  <c r="C151" i="17"/>
  <c r="C149" i="17"/>
  <c r="C147" i="17"/>
  <c r="C145" i="17"/>
  <c r="C143" i="17"/>
  <c r="C141" i="17"/>
  <c r="C139" i="17"/>
  <c r="C137" i="17"/>
  <c r="C135" i="17"/>
  <c r="C133" i="17"/>
  <c r="C131" i="17"/>
  <c r="C129" i="17"/>
  <c r="C127" i="17"/>
  <c r="C125" i="17"/>
  <c r="C123" i="17"/>
  <c r="C121" i="17"/>
  <c r="C119" i="17"/>
  <c r="C117" i="17"/>
  <c r="C115" i="17"/>
  <c r="C113" i="17"/>
  <c r="C111" i="17"/>
  <c r="C109" i="17"/>
  <c r="C107" i="17"/>
  <c r="C105" i="17"/>
  <c r="C103" i="17"/>
  <c r="C101" i="17"/>
  <c r="C99" i="17"/>
  <c r="C97" i="17"/>
  <c r="C95" i="17"/>
  <c r="C93" i="17"/>
  <c r="C91" i="17"/>
  <c r="C89" i="17"/>
  <c r="C87" i="17"/>
  <c r="C85" i="17"/>
  <c r="C83" i="17"/>
  <c r="C81" i="17"/>
  <c r="C79" i="17"/>
  <c r="C77" i="17"/>
  <c r="C75" i="17"/>
  <c r="C73" i="17"/>
  <c r="C71" i="17"/>
  <c r="C69" i="17"/>
  <c r="C67" i="17"/>
  <c r="C65" i="17"/>
  <c r="C63" i="17"/>
  <c r="C61" i="17"/>
  <c r="C59" i="17"/>
  <c r="C57" i="17"/>
  <c r="C55" i="17"/>
  <c r="C53" i="17"/>
  <c r="C51" i="17"/>
  <c r="C49" i="17"/>
  <c r="C47" i="17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2" i="17"/>
  <c r="C10" i="17"/>
  <c r="C8" i="17"/>
  <c r="C6" i="17"/>
  <c r="D200" i="17"/>
  <c r="D198" i="17"/>
  <c r="D196" i="17"/>
  <c r="D194" i="17"/>
  <c r="D192" i="17"/>
  <c r="D190" i="17"/>
  <c r="D188" i="17"/>
  <c r="D186" i="17"/>
  <c r="D184" i="17"/>
  <c r="D182" i="17"/>
  <c r="D180" i="17"/>
  <c r="D178" i="17"/>
  <c r="D176" i="17"/>
  <c r="D174" i="17"/>
  <c r="D172" i="17"/>
  <c r="D170" i="17"/>
  <c r="D168" i="17"/>
  <c r="D166" i="17"/>
  <c r="D164" i="17"/>
  <c r="D162" i="17"/>
  <c r="D160" i="17"/>
  <c r="D158" i="17"/>
  <c r="D156" i="17"/>
  <c r="D154" i="17"/>
  <c r="D152" i="17"/>
  <c r="D150" i="17"/>
  <c r="D148" i="17"/>
  <c r="D146" i="17"/>
  <c r="D144" i="17"/>
  <c r="D142" i="17"/>
  <c r="D140" i="17"/>
  <c r="D138" i="17"/>
  <c r="D136" i="17"/>
  <c r="D134" i="17"/>
  <c r="D132" i="17"/>
  <c r="D130" i="17"/>
  <c r="D128" i="17"/>
  <c r="D126" i="17"/>
  <c r="D124" i="17"/>
  <c r="D122" i="17"/>
  <c r="D120" i="17"/>
  <c r="D118" i="17"/>
  <c r="D116" i="17"/>
  <c r="D114" i="17"/>
  <c r="D112" i="17"/>
  <c r="D110" i="17"/>
  <c r="D108" i="17"/>
  <c r="D106" i="17"/>
  <c r="D104" i="17"/>
  <c r="D102" i="17"/>
  <c r="D100" i="17"/>
  <c r="D98" i="17"/>
  <c r="D96" i="17"/>
  <c r="D94" i="17"/>
  <c r="D92" i="17"/>
  <c r="D90" i="17"/>
  <c r="D88" i="17"/>
  <c r="D86" i="17"/>
  <c r="D84" i="17"/>
  <c r="D82" i="17"/>
  <c r="D80" i="17"/>
  <c r="D78" i="17"/>
  <c r="D76" i="17"/>
  <c r="D74" i="17"/>
  <c r="D72" i="17"/>
  <c r="D70" i="17"/>
  <c r="D68" i="17"/>
  <c r="D66" i="17"/>
  <c r="D64" i="17"/>
  <c r="D62" i="17"/>
  <c r="D60" i="17"/>
  <c r="D58" i="17"/>
  <c r="D56" i="17"/>
  <c r="D54" i="17"/>
  <c r="D52" i="17"/>
  <c r="D50" i="17"/>
  <c r="D48" i="17"/>
  <c r="D46" i="17"/>
  <c r="D44" i="17"/>
  <c r="D42" i="17"/>
  <c r="D40" i="17"/>
  <c r="D38" i="17"/>
  <c r="D36" i="17"/>
  <c r="D34" i="17"/>
  <c r="D32" i="17"/>
  <c r="D30" i="17"/>
  <c r="D28" i="17"/>
  <c r="D26" i="17"/>
  <c r="D24" i="17"/>
  <c r="D22" i="17"/>
  <c r="D20" i="17"/>
  <c r="D18" i="17"/>
  <c r="D16" i="17"/>
  <c r="D14" i="17"/>
  <c r="E200" i="17"/>
  <c r="E198" i="17"/>
  <c r="E196" i="17"/>
  <c r="E194" i="17"/>
  <c r="E192" i="17"/>
  <c r="E190" i="17"/>
  <c r="E188" i="17"/>
  <c r="E186" i="17"/>
  <c r="E184" i="17"/>
  <c r="E182" i="17"/>
  <c r="E180" i="17"/>
  <c r="E178" i="17"/>
  <c r="E176" i="17"/>
  <c r="E174" i="17"/>
  <c r="E172" i="17"/>
  <c r="E170" i="17"/>
  <c r="E168" i="17"/>
  <c r="E166" i="17"/>
  <c r="E164" i="17"/>
  <c r="E162" i="17"/>
  <c r="E160" i="17"/>
  <c r="E158" i="17"/>
  <c r="E156" i="17"/>
  <c r="E154" i="17"/>
  <c r="E152" i="17"/>
  <c r="E150" i="17"/>
  <c r="E148" i="17"/>
  <c r="E146" i="17"/>
  <c r="E144" i="17"/>
  <c r="E142" i="17"/>
  <c r="E140" i="17"/>
  <c r="E138" i="17"/>
  <c r="E136" i="17"/>
  <c r="E134" i="17"/>
  <c r="E132" i="17"/>
  <c r="E130" i="17"/>
  <c r="E128" i="17"/>
  <c r="E126" i="17"/>
  <c r="E124" i="17"/>
  <c r="E122" i="17"/>
  <c r="E120" i="17"/>
  <c r="E118" i="17"/>
  <c r="E116" i="17"/>
  <c r="E114" i="17"/>
  <c r="E112" i="17"/>
  <c r="E110" i="17"/>
  <c r="E108" i="17"/>
  <c r="E106" i="17"/>
  <c r="E104" i="17"/>
  <c r="E102" i="17"/>
  <c r="E100" i="17"/>
  <c r="E98" i="17"/>
  <c r="E96" i="17"/>
  <c r="E94" i="17"/>
  <c r="E92" i="17"/>
  <c r="E90" i="17"/>
  <c r="E88" i="17"/>
  <c r="E86" i="17"/>
  <c r="E84" i="17"/>
  <c r="E82" i="17"/>
  <c r="E80" i="17"/>
  <c r="E78" i="17"/>
  <c r="E76" i="17"/>
  <c r="E74" i="17"/>
  <c r="E72" i="17"/>
  <c r="E70" i="17"/>
  <c r="E68" i="17"/>
  <c r="E66" i="17"/>
  <c r="E64" i="17"/>
  <c r="E62" i="17"/>
  <c r="E60" i="17"/>
  <c r="E58" i="17"/>
  <c r="E56" i="17"/>
  <c r="E54" i="17"/>
  <c r="E52" i="17"/>
  <c r="E50" i="17"/>
  <c r="E48" i="17"/>
  <c r="E46" i="17"/>
  <c r="E44" i="17"/>
  <c r="E42" i="17"/>
  <c r="E40" i="17"/>
  <c r="E38" i="17"/>
  <c r="E36" i="17"/>
  <c r="E34" i="17"/>
  <c r="E32" i="17"/>
  <c r="E30" i="17"/>
  <c r="E28" i="17"/>
  <c r="E26" i="17"/>
  <c r="E24" i="17"/>
  <c r="E22" i="17"/>
  <c r="E20" i="17"/>
  <c r="E18" i="17"/>
  <c r="E16" i="17"/>
  <c r="E14" i="17"/>
  <c r="E11" i="17"/>
  <c r="E9" i="17"/>
  <c r="E7" i="17"/>
  <c r="E5" i="17"/>
  <c r="F200" i="17"/>
  <c r="F198" i="17"/>
  <c r="F196" i="17"/>
  <c r="F194" i="17"/>
  <c r="F192" i="17"/>
  <c r="F190" i="17"/>
  <c r="F188" i="17"/>
  <c r="F186" i="17"/>
  <c r="F184" i="17"/>
  <c r="F182" i="17"/>
  <c r="F180" i="17"/>
  <c r="F178" i="17"/>
  <c r="F176" i="17"/>
  <c r="F174" i="17"/>
  <c r="F172" i="17"/>
  <c r="F170" i="17"/>
  <c r="F168" i="17"/>
  <c r="F166" i="17"/>
  <c r="F164" i="17"/>
  <c r="F162" i="17"/>
  <c r="F160" i="17"/>
  <c r="F158" i="17"/>
  <c r="F156" i="17"/>
  <c r="F154" i="17"/>
  <c r="F152" i="17"/>
  <c r="F150" i="17"/>
  <c r="F148" i="17"/>
  <c r="F146" i="17"/>
  <c r="F144" i="17"/>
  <c r="F142" i="17"/>
  <c r="F140" i="17"/>
  <c r="F138" i="17"/>
  <c r="F136" i="17"/>
  <c r="F134" i="17"/>
  <c r="F132" i="17"/>
  <c r="F130" i="17"/>
  <c r="F128" i="17"/>
  <c r="F126" i="17"/>
  <c r="F124" i="17"/>
  <c r="F122" i="17"/>
  <c r="F120" i="17"/>
  <c r="F118" i="17"/>
  <c r="F116" i="17"/>
  <c r="F114" i="17"/>
  <c r="F112" i="17"/>
  <c r="F110" i="17"/>
  <c r="F108" i="17"/>
  <c r="F106" i="17"/>
  <c r="F104" i="17"/>
  <c r="F102" i="17"/>
  <c r="F100" i="17"/>
  <c r="F98" i="17"/>
  <c r="F96" i="17"/>
  <c r="F94" i="17"/>
  <c r="F92" i="17"/>
  <c r="F90" i="17"/>
  <c r="F88" i="17"/>
  <c r="F86" i="17"/>
  <c r="F84" i="17"/>
  <c r="F82" i="17"/>
  <c r="F80" i="17"/>
  <c r="F78" i="17"/>
  <c r="F76" i="17"/>
  <c r="F74" i="17"/>
  <c r="F72" i="17"/>
  <c r="F70" i="17"/>
  <c r="F68" i="17"/>
  <c r="F66" i="17"/>
  <c r="F64" i="17"/>
  <c r="F62" i="17"/>
  <c r="F60" i="17"/>
  <c r="F58" i="17"/>
  <c r="F56" i="17"/>
  <c r="F54" i="17"/>
  <c r="F52" i="17"/>
  <c r="F50" i="17"/>
  <c r="F48" i="17"/>
  <c r="F46" i="17"/>
  <c r="F44" i="17"/>
  <c r="F42" i="17"/>
  <c r="F40" i="17"/>
  <c r="F38" i="17"/>
  <c r="F36" i="17"/>
  <c r="F34" i="17"/>
  <c r="F32" i="17"/>
  <c r="F30" i="17"/>
  <c r="F28" i="17"/>
  <c r="F26" i="17"/>
  <c r="F24" i="17"/>
  <c r="F22" i="17"/>
  <c r="F20" i="17"/>
  <c r="F18" i="17"/>
  <c r="F16" i="17"/>
  <c r="F14" i="17"/>
  <c r="F11" i="17"/>
  <c r="F9" i="17"/>
  <c r="F7" i="17"/>
  <c r="F5" i="17"/>
  <c r="G199" i="17"/>
  <c r="G197" i="17"/>
  <c r="G195" i="17"/>
  <c r="G193" i="17"/>
  <c r="G191" i="17"/>
  <c r="G189" i="17"/>
  <c r="G187" i="17"/>
  <c r="G185" i="17"/>
  <c r="G183" i="17"/>
  <c r="G181" i="17"/>
  <c r="G179" i="17"/>
  <c r="G177" i="17"/>
  <c r="G175" i="17"/>
  <c r="G173" i="17"/>
  <c r="G171" i="17"/>
  <c r="G169" i="17"/>
  <c r="G167" i="17"/>
  <c r="G165" i="17"/>
  <c r="G163" i="17"/>
  <c r="G161" i="17"/>
  <c r="G159" i="17"/>
  <c r="G157" i="17"/>
  <c r="G155" i="17"/>
  <c r="G153" i="17"/>
  <c r="G151" i="17"/>
  <c r="G149" i="17"/>
  <c r="G147" i="17"/>
  <c r="G145" i="17"/>
  <c r="G143" i="17"/>
  <c r="G141" i="17"/>
  <c r="G139" i="17"/>
  <c r="G137" i="17"/>
  <c r="G135" i="17"/>
  <c r="G133" i="17"/>
  <c r="G131" i="17"/>
  <c r="G129" i="17"/>
  <c r="G127" i="17"/>
  <c r="G125" i="17"/>
  <c r="G123" i="17"/>
  <c r="G121" i="17"/>
  <c r="G119" i="17"/>
  <c r="G117" i="17"/>
  <c r="G115" i="17"/>
  <c r="G113" i="17"/>
  <c r="G111" i="17"/>
  <c r="G109" i="17"/>
  <c r="G107" i="17"/>
  <c r="G105" i="17"/>
  <c r="G103" i="17"/>
  <c r="G101" i="17"/>
  <c r="G99" i="17"/>
  <c r="G97" i="17"/>
  <c r="G95" i="17"/>
  <c r="G93" i="17"/>
  <c r="G91" i="17"/>
  <c r="G89" i="17"/>
  <c r="G87" i="17"/>
  <c r="G85" i="17"/>
  <c r="G83" i="17"/>
  <c r="G81" i="17"/>
  <c r="G79" i="17"/>
  <c r="G77" i="17"/>
  <c r="G75" i="17"/>
  <c r="G73" i="17"/>
  <c r="G71" i="17"/>
  <c r="G69" i="17"/>
  <c r="G67" i="17"/>
  <c r="G65" i="17"/>
  <c r="G63" i="17"/>
  <c r="G61" i="17"/>
  <c r="G59" i="17"/>
  <c r="G57" i="17"/>
  <c r="G55" i="17"/>
  <c r="G53" i="17"/>
  <c r="G51" i="17"/>
  <c r="G49" i="17"/>
  <c r="G47" i="17"/>
  <c r="G45" i="17"/>
  <c r="G43" i="17"/>
  <c r="G41" i="17"/>
  <c r="G39" i="17"/>
  <c r="G37" i="17"/>
  <c r="G35" i="17"/>
  <c r="G33" i="17"/>
  <c r="G31" i="17"/>
  <c r="G29" i="17"/>
  <c r="G27" i="17"/>
  <c r="G25" i="17"/>
  <c r="G23" i="17"/>
  <c r="G21" i="17"/>
  <c r="G19" i="17"/>
  <c r="G17" i="17"/>
  <c r="G15" i="17"/>
  <c r="H4" i="17"/>
  <c r="H199" i="17"/>
  <c r="H197" i="17"/>
  <c r="H195" i="17"/>
  <c r="H193" i="17"/>
  <c r="H191" i="17"/>
  <c r="H189" i="17"/>
  <c r="H187" i="17"/>
  <c r="H185" i="17"/>
  <c r="H183" i="17"/>
  <c r="H181" i="17"/>
  <c r="H179" i="17"/>
  <c r="H177" i="17"/>
  <c r="H175" i="17"/>
  <c r="H173" i="17"/>
  <c r="H171" i="17"/>
  <c r="H169" i="17"/>
  <c r="H167" i="17"/>
  <c r="H165" i="17"/>
  <c r="H163" i="17"/>
  <c r="H161" i="17"/>
  <c r="H159" i="17"/>
  <c r="H157" i="17"/>
  <c r="H155" i="17"/>
  <c r="H153" i="17"/>
  <c r="H151" i="17"/>
  <c r="H149" i="17"/>
  <c r="H147" i="17"/>
  <c r="H145" i="17"/>
  <c r="H143" i="17"/>
  <c r="H141" i="17"/>
  <c r="H139" i="17"/>
  <c r="H137" i="17"/>
  <c r="H135" i="17"/>
  <c r="H133" i="17"/>
  <c r="H131" i="17"/>
  <c r="H129" i="17"/>
  <c r="H127" i="17"/>
  <c r="H125" i="17"/>
  <c r="H123" i="17"/>
  <c r="H121" i="17"/>
  <c r="H119" i="17"/>
  <c r="H117" i="17"/>
  <c r="H115" i="17"/>
  <c r="H113" i="17"/>
  <c r="H111" i="17"/>
  <c r="H109" i="17"/>
  <c r="H107" i="17"/>
  <c r="H105" i="17"/>
  <c r="H103" i="17"/>
  <c r="H101" i="17"/>
  <c r="H99" i="17"/>
  <c r="H97" i="17"/>
  <c r="H95" i="17"/>
  <c r="H93" i="17"/>
  <c r="H91" i="17"/>
  <c r="H89" i="17"/>
  <c r="H87" i="17"/>
  <c r="H85" i="17"/>
  <c r="H83" i="17"/>
  <c r="H81" i="17"/>
  <c r="H79" i="17"/>
  <c r="H77" i="17"/>
  <c r="H75" i="17"/>
  <c r="H73" i="17"/>
  <c r="H71" i="17"/>
  <c r="H69" i="17"/>
  <c r="H67" i="17"/>
  <c r="H65" i="17"/>
  <c r="H63" i="17"/>
  <c r="H61" i="17"/>
  <c r="H59" i="17"/>
  <c r="H57" i="17"/>
  <c r="H55" i="17"/>
  <c r="H53" i="17"/>
  <c r="H51" i="17"/>
  <c r="H49" i="17"/>
  <c r="H47" i="17"/>
  <c r="H45" i="17"/>
  <c r="H43" i="17"/>
  <c r="H41" i="17"/>
  <c r="H39" i="17"/>
  <c r="H37" i="17"/>
  <c r="H35" i="17"/>
  <c r="H33" i="17"/>
  <c r="H31" i="17"/>
  <c r="H29" i="17"/>
  <c r="H27" i="17"/>
  <c r="H25" i="17"/>
  <c r="H23" i="17"/>
  <c r="H21" i="17"/>
  <c r="H19" i="17"/>
  <c r="H17" i="17"/>
  <c r="H15" i="17"/>
  <c r="H12" i="17"/>
  <c r="H10" i="17"/>
  <c r="H8" i="17"/>
  <c r="H6" i="17"/>
  <c r="I4" i="17"/>
  <c r="I199" i="17"/>
  <c r="I197" i="17"/>
  <c r="I195" i="17"/>
  <c r="I193" i="17"/>
  <c r="I191" i="17"/>
  <c r="I189" i="17"/>
  <c r="I187" i="17"/>
  <c r="I185" i="17"/>
  <c r="I183" i="17"/>
  <c r="I181" i="17"/>
  <c r="I179" i="17"/>
  <c r="I177" i="17"/>
  <c r="I175" i="17"/>
  <c r="I173" i="17"/>
  <c r="I171" i="17"/>
  <c r="I169" i="17"/>
  <c r="I167" i="17"/>
  <c r="I165" i="17"/>
  <c r="I163" i="17"/>
  <c r="I161" i="17"/>
  <c r="I159" i="17"/>
  <c r="I157" i="17"/>
  <c r="I155" i="17"/>
  <c r="I153" i="17"/>
  <c r="I151" i="17"/>
  <c r="I149" i="17"/>
  <c r="I147" i="17"/>
  <c r="I145" i="17"/>
  <c r="I143" i="17"/>
  <c r="I141" i="17"/>
  <c r="I139" i="17"/>
  <c r="I137" i="17"/>
  <c r="I135" i="17"/>
  <c r="I133" i="17"/>
  <c r="I131" i="17"/>
  <c r="I129" i="17"/>
  <c r="I127" i="17"/>
  <c r="I125" i="17"/>
  <c r="I123" i="17"/>
  <c r="I121" i="17"/>
  <c r="I119" i="17"/>
  <c r="I117" i="17"/>
  <c r="I115" i="17"/>
  <c r="I113" i="17"/>
  <c r="I111" i="17"/>
  <c r="I109" i="17"/>
  <c r="I107" i="17"/>
  <c r="I105" i="17"/>
  <c r="I103" i="17"/>
  <c r="I101" i="17"/>
  <c r="I99" i="17"/>
  <c r="I97" i="17"/>
  <c r="I95" i="17"/>
  <c r="I93" i="17"/>
  <c r="I91" i="17"/>
  <c r="I89" i="17"/>
  <c r="I87" i="17"/>
  <c r="I85" i="17"/>
  <c r="I83" i="17"/>
  <c r="I81" i="17"/>
  <c r="I79" i="17"/>
  <c r="I77" i="17"/>
  <c r="I75" i="17"/>
  <c r="I73" i="17"/>
  <c r="I71" i="17"/>
  <c r="I69" i="17"/>
  <c r="I67" i="17"/>
  <c r="I65" i="17"/>
  <c r="I63" i="17"/>
  <c r="I61" i="17"/>
  <c r="I59" i="17"/>
  <c r="I57" i="17"/>
  <c r="I55" i="17"/>
  <c r="I53" i="17"/>
  <c r="I51" i="17"/>
  <c r="I49" i="17"/>
  <c r="I47" i="17"/>
  <c r="I45" i="17"/>
  <c r="I43" i="17"/>
  <c r="I41" i="17"/>
  <c r="I39" i="17"/>
  <c r="I37" i="17"/>
  <c r="I35" i="17"/>
  <c r="I33" i="17"/>
  <c r="I31" i="17"/>
  <c r="I29" i="17"/>
  <c r="I27" i="17"/>
  <c r="I25" i="17"/>
  <c r="I23" i="17"/>
  <c r="I21" i="17"/>
  <c r="I19" i="17"/>
  <c r="I17" i="17"/>
  <c r="I15" i="17"/>
  <c r="I12" i="17"/>
  <c r="I10" i="17"/>
  <c r="I8" i="17"/>
  <c r="I6" i="17"/>
  <c r="J200" i="17"/>
  <c r="J198" i="17"/>
  <c r="J196" i="17"/>
  <c r="J194" i="17"/>
  <c r="J192" i="17"/>
  <c r="J190" i="17"/>
  <c r="J188" i="17"/>
  <c r="J186" i="17"/>
  <c r="J184" i="17"/>
  <c r="J182" i="17"/>
  <c r="J180" i="17"/>
  <c r="J178" i="17"/>
  <c r="J176" i="17"/>
  <c r="J174" i="17"/>
  <c r="J172" i="17"/>
  <c r="J170" i="17"/>
  <c r="J168" i="17"/>
  <c r="J166" i="17"/>
  <c r="J164" i="17"/>
  <c r="J162" i="17"/>
  <c r="J160" i="17"/>
  <c r="J158" i="17"/>
  <c r="J156" i="17"/>
  <c r="J154" i="17"/>
  <c r="J152" i="17"/>
  <c r="J150" i="17"/>
  <c r="J148" i="17"/>
  <c r="J146" i="17"/>
  <c r="J144" i="17"/>
  <c r="J142" i="17"/>
  <c r="J140" i="17"/>
  <c r="J138" i="17"/>
  <c r="J136" i="17"/>
  <c r="J134" i="17"/>
  <c r="J132" i="17"/>
  <c r="J130" i="17"/>
  <c r="J128" i="17"/>
  <c r="J126" i="17"/>
  <c r="J124" i="17"/>
  <c r="J122" i="17"/>
  <c r="J120" i="17"/>
  <c r="J118" i="17"/>
  <c r="J116" i="17"/>
  <c r="J114" i="17"/>
  <c r="J112" i="17"/>
  <c r="J110" i="17"/>
  <c r="J108" i="17"/>
  <c r="J106" i="17"/>
  <c r="J104" i="17"/>
  <c r="J102" i="17"/>
  <c r="J100" i="17"/>
  <c r="J98" i="17"/>
  <c r="J96" i="17"/>
  <c r="J94" i="17"/>
  <c r="J92" i="17"/>
  <c r="J90" i="17"/>
  <c r="J88" i="17"/>
  <c r="J86" i="17"/>
  <c r="J84" i="17"/>
  <c r="J82" i="17"/>
  <c r="J80" i="17"/>
  <c r="J78" i="17"/>
  <c r="J76" i="17"/>
  <c r="J74" i="17"/>
  <c r="J72" i="17"/>
  <c r="J70" i="17"/>
  <c r="J68" i="17"/>
  <c r="J66" i="17"/>
  <c r="J64" i="17"/>
  <c r="J62" i="17"/>
  <c r="J60" i="17"/>
  <c r="J58" i="17"/>
  <c r="J56" i="17"/>
  <c r="J54" i="17"/>
  <c r="J52" i="17"/>
  <c r="J50" i="17"/>
  <c r="J48" i="17"/>
  <c r="J46" i="17"/>
  <c r="J44" i="17"/>
  <c r="J42" i="17"/>
  <c r="J40" i="17"/>
  <c r="J38" i="17"/>
  <c r="J36" i="17"/>
  <c r="J34" i="17"/>
  <c r="J32" i="17"/>
  <c r="J30" i="17"/>
  <c r="J28" i="17"/>
  <c r="J26" i="17"/>
  <c r="J24" i="17"/>
  <c r="J22" i="17"/>
  <c r="J20" i="17"/>
  <c r="J18" i="17"/>
  <c r="J16" i="17"/>
  <c r="J14" i="17"/>
  <c r="K200" i="17"/>
  <c r="K198" i="17"/>
  <c r="K196" i="17"/>
  <c r="K194" i="17"/>
  <c r="K192" i="17"/>
  <c r="K190" i="17"/>
  <c r="K188" i="17"/>
  <c r="K186" i="17"/>
  <c r="K184" i="17"/>
  <c r="K182" i="17"/>
  <c r="K180" i="17"/>
  <c r="K178" i="17"/>
  <c r="K176" i="17"/>
  <c r="K174" i="17"/>
  <c r="K172" i="17"/>
  <c r="K170" i="17"/>
  <c r="K168" i="17"/>
  <c r="K166" i="17"/>
  <c r="K164" i="17"/>
  <c r="K162" i="17"/>
  <c r="K160" i="17"/>
  <c r="K158" i="17"/>
  <c r="K156" i="17"/>
  <c r="K154" i="17"/>
  <c r="K152" i="17"/>
  <c r="K150" i="17"/>
  <c r="K148" i="17"/>
  <c r="K146" i="17"/>
  <c r="K144" i="17"/>
  <c r="K142" i="17"/>
  <c r="K140" i="17"/>
  <c r="K138" i="17"/>
  <c r="K136" i="17"/>
  <c r="K134" i="17"/>
  <c r="K132" i="17"/>
  <c r="K130" i="17"/>
  <c r="K128" i="17"/>
  <c r="K126" i="17"/>
  <c r="K124" i="17"/>
  <c r="K122" i="17"/>
  <c r="K120" i="17"/>
  <c r="K118" i="17"/>
  <c r="K116" i="17"/>
  <c r="K114" i="17"/>
  <c r="K112" i="17"/>
  <c r="K110" i="17"/>
  <c r="K108" i="17"/>
  <c r="K106" i="17"/>
  <c r="K104" i="17"/>
  <c r="K102" i="17"/>
  <c r="K100" i="17"/>
  <c r="K98" i="17"/>
  <c r="K96" i="17"/>
  <c r="K94" i="17"/>
  <c r="K92" i="17"/>
  <c r="K90" i="17"/>
  <c r="K88" i="17"/>
  <c r="K86" i="17"/>
  <c r="K84" i="17"/>
  <c r="K82" i="17"/>
  <c r="K80" i="17"/>
  <c r="K78" i="17"/>
  <c r="K76" i="17"/>
  <c r="K74" i="17"/>
  <c r="K72" i="17"/>
  <c r="K70" i="17"/>
  <c r="K68" i="17"/>
  <c r="K66" i="17"/>
  <c r="K64" i="17"/>
  <c r="K62" i="17"/>
  <c r="K60" i="17"/>
  <c r="K58" i="17"/>
  <c r="K56" i="17"/>
  <c r="K54" i="17"/>
  <c r="K52" i="17"/>
  <c r="K50" i="17"/>
  <c r="K48" i="17"/>
  <c r="K46" i="17"/>
  <c r="K44" i="17"/>
  <c r="K42" i="17"/>
  <c r="K40" i="17"/>
  <c r="K38" i="17"/>
  <c r="K36" i="17"/>
  <c r="K34" i="17"/>
  <c r="K32" i="17"/>
  <c r="K30" i="17"/>
  <c r="K28" i="17"/>
  <c r="K26" i="17"/>
  <c r="K24" i="17"/>
  <c r="K22" i="17"/>
  <c r="K20" i="17"/>
  <c r="K18" i="17"/>
  <c r="K16" i="17"/>
  <c r="K14" i="17"/>
  <c r="K11" i="17"/>
  <c r="K9" i="17"/>
  <c r="K7" i="17"/>
  <c r="K5" i="17"/>
  <c r="L200" i="17"/>
  <c r="L198" i="17"/>
  <c r="L196" i="17"/>
  <c r="L194" i="17"/>
  <c r="L192" i="17"/>
  <c r="L190" i="17"/>
  <c r="L188" i="17"/>
  <c r="L186" i="17"/>
  <c r="L184" i="17"/>
  <c r="L182" i="17"/>
  <c r="L180" i="17"/>
  <c r="L178" i="17"/>
  <c r="L176" i="17"/>
  <c r="L174" i="17"/>
  <c r="L172" i="17"/>
  <c r="L170" i="17"/>
  <c r="L168" i="17"/>
  <c r="L166" i="17"/>
  <c r="L164" i="17"/>
  <c r="L162" i="17"/>
  <c r="L160" i="17"/>
  <c r="L158" i="17"/>
  <c r="L156" i="17"/>
  <c r="L154" i="17"/>
  <c r="L152" i="17"/>
  <c r="L150" i="17"/>
  <c r="L148" i="17"/>
  <c r="L146" i="17"/>
  <c r="L144" i="17"/>
  <c r="L142" i="17"/>
  <c r="L140" i="17"/>
  <c r="L138" i="17"/>
  <c r="L136" i="17"/>
  <c r="L134" i="17"/>
  <c r="L132" i="17"/>
  <c r="L130" i="17"/>
  <c r="L128" i="17"/>
  <c r="L126" i="17"/>
  <c r="L124" i="17"/>
  <c r="L122" i="17"/>
  <c r="L120" i="17"/>
  <c r="L118" i="17"/>
  <c r="L116" i="17"/>
  <c r="L114" i="17"/>
  <c r="L112" i="17"/>
  <c r="L110" i="17"/>
  <c r="L108" i="17"/>
  <c r="L106" i="17"/>
  <c r="L104" i="17"/>
  <c r="L102" i="17"/>
  <c r="L100" i="17"/>
  <c r="L98" i="17"/>
  <c r="L96" i="17"/>
  <c r="L94" i="17"/>
  <c r="L92" i="17"/>
  <c r="L90" i="17"/>
  <c r="L88" i="17"/>
  <c r="L86" i="17"/>
  <c r="L84" i="17"/>
  <c r="L82" i="17"/>
  <c r="L80" i="17"/>
  <c r="L78" i="17"/>
  <c r="L76" i="17"/>
  <c r="L74" i="17"/>
  <c r="L72" i="17"/>
  <c r="L70" i="17"/>
  <c r="L68" i="17"/>
  <c r="L66" i="17"/>
  <c r="L64" i="17"/>
  <c r="L62" i="17"/>
  <c r="L60" i="17"/>
  <c r="L58" i="17"/>
  <c r="L56" i="17"/>
  <c r="L54" i="17"/>
  <c r="L52" i="17"/>
  <c r="L50" i="17"/>
  <c r="L48" i="17"/>
  <c r="L46" i="17"/>
  <c r="L44" i="17"/>
  <c r="L42" i="17"/>
  <c r="L40" i="17"/>
  <c r="L38" i="17"/>
  <c r="L36" i="17"/>
  <c r="L34" i="17"/>
  <c r="L32" i="17"/>
  <c r="L30" i="17"/>
  <c r="L28" i="17"/>
  <c r="L26" i="17"/>
  <c r="L24" i="17"/>
  <c r="L22" i="17"/>
  <c r="L20" i="17"/>
  <c r="L18" i="17"/>
  <c r="L16" i="17"/>
  <c r="L14" i="17"/>
  <c r="L11" i="17"/>
  <c r="L9" i="17"/>
  <c r="L7" i="17"/>
  <c r="L5" i="17"/>
  <c r="M199" i="17"/>
  <c r="M197" i="17"/>
  <c r="M195" i="17"/>
  <c r="M193" i="17"/>
  <c r="M191" i="17"/>
  <c r="M189" i="17"/>
  <c r="M187" i="17"/>
  <c r="M185" i="17"/>
  <c r="M183" i="17"/>
  <c r="M181" i="17"/>
  <c r="M179" i="17"/>
  <c r="M177" i="17"/>
  <c r="M175" i="17"/>
  <c r="M173" i="17"/>
  <c r="M171" i="17"/>
  <c r="M169" i="17"/>
  <c r="M167" i="17"/>
  <c r="M165" i="17"/>
  <c r="M163" i="17"/>
  <c r="M161" i="17"/>
  <c r="M159" i="17"/>
  <c r="M157" i="17"/>
  <c r="M155" i="17"/>
  <c r="M153" i="17"/>
  <c r="M151" i="17"/>
  <c r="M149" i="17"/>
  <c r="M147" i="17"/>
  <c r="M145" i="17"/>
  <c r="M143" i="17"/>
  <c r="M141" i="17"/>
  <c r="M139" i="17"/>
  <c r="M137" i="17"/>
  <c r="M135" i="17"/>
  <c r="M133" i="17"/>
  <c r="M131" i="17"/>
  <c r="M129" i="17"/>
  <c r="M127" i="17"/>
  <c r="M125" i="17"/>
  <c r="M123" i="17"/>
  <c r="M121" i="17"/>
  <c r="M119" i="17"/>
  <c r="M117" i="17"/>
  <c r="M115" i="17"/>
  <c r="M113" i="17"/>
  <c r="M111" i="17"/>
  <c r="M109" i="17"/>
  <c r="M107" i="17"/>
  <c r="M105" i="17"/>
  <c r="M103" i="17"/>
  <c r="M101" i="17"/>
  <c r="M99" i="17"/>
  <c r="M97" i="17"/>
  <c r="M95" i="17"/>
  <c r="M93" i="17"/>
  <c r="M91" i="17"/>
  <c r="M89" i="17"/>
  <c r="M87" i="17"/>
  <c r="M85" i="17"/>
  <c r="M83" i="17"/>
  <c r="M81" i="17"/>
  <c r="M79" i="17"/>
  <c r="M77" i="17"/>
  <c r="M75" i="17"/>
  <c r="M73" i="17"/>
  <c r="M71" i="17"/>
  <c r="M69" i="17"/>
  <c r="M67" i="17"/>
  <c r="M65" i="17"/>
  <c r="M63" i="17"/>
  <c r="M61" i="17"/>
  <c r="M59" i="17"/>
  <c r="M57" i="17"/>
  <c r="M55" i="17"/>
  <c r="M53" i="17"/>
  <c r="M51" i="17"/>
  <c r="M49" i="17"/>
  <c r="M47" i="17"/>
  <c r="M45" i="17"/>
  <c r="M43" i="17"/>
  <c r="M41" i="17"/>
  <c r="M39" i="17"/>
  <c r="M37" i="17"/>
  <c r="M35" i="17"/>
  <c r="M33" i="17"/>
  <c r="M31" i="17"/>
  <c r="M29" i="17"/>
  <c r="M27" i="17"/>
  <c r="M25" i="17"/>
  <c r="M23" i="17"/>
  <c r="M21" i="17"/>
  <c r="M19" i="17"/>
  <c r="M17" i="17"/>
  <c r="M15" i="17"/>
  <c r="N4" i="17"/>
  <c r="N199" i="17"/>
  <c r="N197" i="17"/>
  <c r="N195" i="17"/>
  <c r="N193" i="17"/>
  <c r="N191" i="17"/>
  <c r="N189" i="17"/>
  <c r="N187" i="17"/>
  <c r="N185" i="17"/>
  <c r="N183" i="17"/>
  <c r="N181" i="17"/>
  <c r="N179" i="17"/>
  <c r="N177" i="17"/>
  <c r="N175" i="17"/>
  <c r="N173" i="17"/>
  <c r="N171" i="17"/>
  <c r="N169" i="17"/>
  <c r="N167" i="17"/>
  <c r="N165" i="17"/>
  <c r="N163" i="17"/>
  <c r="N161" i="17"/>
  <c r="N159" i="17"/>
  <c r="N157" i="17"/>
  <c r="N155" i="17"/>
  <c r="N153" i="17"/>
  <c r="N151" i="17"/>
  <c r="N149" i="17"/>
  <c r="N147" i="17"/>
  <c r="N145" i="17"/>
  <c r="N143" i="17"/>
  <c r="N141" i="17"/>
  <c r="N139" i="17"/>
  <c r="N137" i="17"/>
  <c r="N135" i="17"/>
  <c r="N133" i="17"/>
  <c r="N131" i="17"/>
  <c r="N129" i="17"/>
  <c r="N127" i="17"/>
  <c r="N125" i="17"/>
  <c r="N123" i="17"/>
  <c r="N121" i="17"/>
  <c r="N119" i="17"/>
  <c r="N117" i="17"/>
  <c r="N115" i="17"/>
  <c r="N113" i="17"/>
  <c r="N111" i="17"/>
  <c r="N109" i="17"/>
  <c r="N107" i="17"/>
  <c r="N105" i="17"/>
  <c r="N103" i="17"/>
  <c r="N101" i="17"/>
  <c r="N99" i="17"/>
  <c r="N97" i="17"/>
  <c r="N95" i="17"/>
  <c r="N93" i="17"/>
  <c r="N91" i="17"/>
  <c r="N89" i="17"/>
  <c r="N87" i="17"/>
  <c r="N85" i="17"/>
  <c r="N83" i="17"/>
  <c r="N81" i="17"/>
  <c r="N79" i="17"/>
  <c r="N77" i="17"/>
  <c r="N75" i="17"/>
  <c r="N73" i="17"/>
  <c r="N71" i="17"/>
  <c r="N69" i="17"/>
  <c r="N67" i="17"/>
  <c r="N65" i="17"/>
  <c r="N63" i="17"/>
  <c r="N61" i="17"/>
  <c r="N59" i="17"/>
  <c r="N57" i="17"/>
  <c r="N55" i="17"/>
  <c r="N53" i="17"/>
  <c r="N51" i="17"/>
  <c r="N49" i="17"/>
  <c r="N47" i="17"/>
  <c r="N45" i="17"/>
  <c r="N43" i="17"/>
  <c r="N41" i="17"/>
  <c r="N39" i="17"/>
  <c r="N37" i="17"/>
  <c r="N35" i="17"/>
  <c r="N33" i="17"/>
  <c r="N31" i="17"/>
  <c r="N29" i="17"/>
  <c r="N27" i="17"/>
  <c r="N25" i="17"/>
  <c r="N23" i="17"/>
  <c r="N21" i="17"/>
  <c r="N19" i="17"/>
  <c r="N17" i="17"/>
  <c r="N15" i="17"/>
  <c r="N12" i="17"/>
  <c r="N10" i="17"/>
  <c r="N8" i="17"/>
  <c r="N6" i="17"/>
  <c r="O4" i="17"/>
  <c r="O199" i="17"/>
  <c r="O197" i="17"/>
  <c r="O195" i="17"/>
  <c r="O193" i="17"/>
  <c r="O191" i="17"/>
  <c r="O189" i="17"/>
  <c r="O187" i="17"/>
  <c r="O185" i="17"/>
  <c r="O183" i="17"/>
  <c r="O181" i="17"/>
  <c r="O179" i="17"/>
  <c r="O177" i="17"/>
  <c r="O175" i="17"/>
  <c r="O173" i="17"/>
  <c r="O171" i="17"/>
  <c r="O169" i="17"/>
  <c r="O167" i="17"/>
  <c r="O165" i="17"/>
  <c r="O163" i="17"/>
  <c r="O161" i="17"/>
  <c r="O159" i="17"/>
  <c r="O157" i="17"/>
  <c r="O155" i="17"/>
  <c r="O153" i="17"/>
  <c r="O151" i="17"/>
  <c r="O149" i="17"/>
  <c r="O147" i="17"/>
  <c r="O145" i="17"/>
  <c r="O143" i="17"/>
  <c r="O141" i="17"/>
  <c r="O139" i="17"/>
  <c r="O137" i="17"/>
  <c r="O135" i="17"/>
  <c r="O133" i="17"/>
  <c r="O131" i="17"/>
  <c r="O129" i="17"/>
  <c r="O127" i="17"/>
  <c r="O125" i="17"/>
  <c r="O123" i="17"/>
  <c r="O121" i="17"/>
  <c r="O119" i="17"/>
  <c r="O117" i="17"/>
  <c r="O115" i="17"/>
  <c r="O113" i="17"/>
  <c r="O111" i="17"/>
  <c r="O109" i="17"/>
  <c r="O107" i="17"/>
  <c r="O105" i="17"/>
  <c r="O103" i="17"/>
  <c r="O101" i="17"/>
  <c r="O99" i="17"/>
  <c r="O97" i="17"/>
  <c r="O95" i="17"/>
  <c r="O93" i="17"/>
  <c r="O91" i="17"/>
  <c r="O89" i="17"/>
  <c r="O87" i="17"/>
  <c r="O85" i="17"/>
  <c r="O83" i="17"/>
  <c r="O81" i="17"/>
  <c r="O79" i="17"/>
  <c r="O77" i="17"/>
  <c r="O75" i="17"/>
  <c r="O73" i="17"/>
  <c r="O71" i="17"/>
  <c r="O69" i="17"/>
  <c r="O67" i="17"/>
  <c r="O65" i="17"/>
  <c r="O63" i="17"/>
  <c r="O61" i="17"/>
  <c r="O59" i="17"/>
  <c r="O57" i="17"/>
  <c r="O55" i="17"/>
  <c r="O53" i="17"/>
  <c r="O51" i="17"/>
  <c r="O49" i="17"/>
  <c r="O47" i="17"/>
  <c r="O45" i="17"/>
  <c r="O43" i="17"/>
  <c r="O41" i="17"/>
  <c r="O39" i="17"/>
  <c r="O37" i="17"/>
  <c r="O35" i="17"/>
  <c r="O33" i="17"/>
  <c r="O31" i="17"/>
  <c r="O29" i="17"/>
  <c r="O27" i="17"/>
  <c r="O25" i="17"/>
  <c r="O23" i="17"/>
  <c r="O21" i="17"/>
  <c r="O19" i="17"/>
  <c r="O17" i="17"/>
  <c r="O15" i="17"/>
  <c r="O12" i="17"/>
  <c r="O10" i="17"/>
  <c r="O8" i="17"/>
  <c r="O6" i="17"/>
  <c r="P200" i="17"/>
  <c r="P198" i="17"/>
  <c r="P196" i="17"/>
  <c r="P194" i="17"/>
  <c r="P192" i="17"/>
  <c r="P190" i="17"/>
  <c r="P188" i="17"/>
  <c r="P186" i="17"/>
  <c r="P184" i="17"/>
  <c r="P182" i="17"/>
  <c r="P180" i="17"/>
  <c r="P178" i="17"/>
  <c r="P176" i="17"/>
  <c r="P174" i="17"/>
  <c r="P172" i="17"/>
  <c r="P170" i="17"/>
  <c r="P168" i="17"/>
  <c r="P166" i="17"/>
  <c r="P164" i="17"/>
  <c r="P162" i="17"/>
  <c r="P160" i="17"/>
  <c r="P158" i="17"/>
  <c r="P156" i="17"/>
  <c r="P154" i="17"/>
  <c r="P152" i="17"/>
  <c r="P150" i="17"/>
  <c r="P148" i="17"/>
  <c r="P146" i="17"/>
  <c r="P144" i="17"/>
  <c r="P142" i="17"/>
  <c r="P140" i="17"/>
  <c r="P138" i="17"/>
  <c r="P136" i="17"/>
  <c r="P134" i="17"/>
  <c r="P132" i="17"/>
  <c r="P130" i="17"/>
  <c r="P128" i="17"/>
  <c r="P126" i="17"/>
  <c r="P124" i="17"/>
  <c r="P122" i="17"/>
  <c r="P120" i="17"/>
  <c r="P118" i="17"/>
  <c r="P116" i="17"/>
  <c r="P114" i="17"/>
  <c r="P112" i="17"/>
  <c r="P110" i="17"/>
  <c r="P108" i="17"/>
  <c r="P106" i="17"/>
  <c r="P104" i="17"/>
  <c r="P102" i="17"/>
  <c r="P100" i="17"/>
  <c r="P98" i="17"/>
  <c r="P96" i="17"/>
  <c r="P94" i="17"/>
  <c r="P92" i="17"/>
  <c r="P90" i="17"/>
  <c r="P88" i="17"/>
  <c r="P86" i="17"/>
  <c r="P84" i="17"/>
  <c r="P82" i="17"/>
  <c r="P80" i="17"/>
  <c r="P78" i="17"/>
  <c r="P76" i="17"/>
  <c r="P74" i="17"/>
  <c r="P72" i="17"/>
  <c r="P70" i="17"/>
  <c r="P68" i="17"/>
  <c r="P66" i="17"/>
  <c r="P64" i="17"/>
  <c r="P62" i="17"/>
  <c r="P60" i="17"/>
  <c r="P58" i="17"/>
  <c r="P56" i="17"/>
  <c r="P54" i="17"/>
  <c r="P52" i="17"/>
  <c r="P50" i="17"/>
  <c r="P48" i="17"/>
  <c r="P46" i="17"/>
  <c r="P44" i="17"/>
  <c r="P42" i="17"/>
  <c r="P40" i="17"/>
  <c r="P38" i="17"/>
  <c r="P36" i="17"/>
  <c r="P34" i="17"/>
  <c r="P32" i="17"/>
  <c r="P30" i="17"/>
  <c r="P28" i="17"/>
  <c r="P26" i="17"/>
  <c r="P24" i="17"/>
  <c r="P22" i="17"/>
  <c r="P20" i="17"/>
  <c r="P18" i="17"/>
  <c r="P16" i="17"/>
  <c r="P14" i="17"/>
  <c r="Q200" i="17"/>
  <c r="Q198" i="17"/>
  <c r="Q196" i="17"/>
  <c r="Q194" i="17"/>
  <c r="Q192" i="17"/>
  <c r="Q190" i="17"/>
  <c r="Q188" i="17"/>
  <c r="Q186" i="17"/>
  <c r="Q184" i="17"/>
  <c r="Q182" i="17"/>
  <c r="Q180" i="17"/>
  <c r="Q178" i="17"/>
  <c r="Q176" i="17"/>
  <c r="Q174" i="17"/>
  <c r="Q172" i="17"/>
  <c r="Q170" i="17"/>
  <c r="Q168" i="17"/>
  <c r="Q166" i="17"/>
  <c r="Q164" i="17"/>
  <c r="Q162" i="17"/>
  <c r="Q160" i="17"/>
  <c r="Q158" i="17"/>
  <c r="Q156" i="17"/>
  <c r="Q154" i="17"/>
  <c r="Q152" i="17"/>
  <c r="Q150" i="17"/>
  <c r="Q148" i="17"/>
  <c r="Q146" i="17"/>
  <c r="Q144" i="17"/>
  <c r="Q142" i="17"/>
  <c r="Q140" i="17"/>
  <c r="Q138" i="17"/>
  <c r="Q136" i="17"/>
  <c r="Q134" i="17"/>
  <c r="Q132" i="17"/>
  <c r="Q130" i="17"/>
  <c r="Q128" i="17"/>
  <c r="Q126" i="17"/>
  <c r="Q124" i="17"/>
  <c r="Q122" i="17"/>
  <c r="Q120" i="17"/>
  <c r="Q118" i="17"/>
  <c r="Q116" i="17"/>
  <c r="Q114" i="17"/>
  <c r="Q112" i="17"/>
  <c r="Q110" i="17"/>
  <c r="Q108" i="17"/>
  <c r="Q106" i="17"/>
  <c r="Q104" i="17"/>
  <c r="Q102" i="17"/>
  <c r="Q100" i="17"/>
  <c r="Q98" i="17"/>
  <c r="Q96" i="17"/>
  <c r="Q94" i="17"/>
  <c r="Q92" i="17"/>
  <c r="Q90" i="17"/>
  <c r="Q88" i="17"/>
  <c r="Q86" i="17"/>
  <c r="Q84" i="17"/>
  <c r="Q82" i="17"/>
  <c r="Q80" i="17"/>
  <c r="Q78" i="17"/>
  <c r="Q76" i="17"/>
  <c r="Q74" i="17"/>
  <c r="Q72" i="17"/>
  <c r="Q70" i="17"/>
  <c r="Q68" i="17"/>
  <c r="Q66" i="17"/>
  <c r="Q64" i="17"/>
  <c r="Q62" i="17"/>
  <c r="Q60" i="17"/>
  <c r="Q58" i="17"/>
  <c r="Q56" i="17"/>
  <c r="Q54" i="17"/>
  <c r="Q52" i="17"/>
  <c r="Q50" i="17"/>
  <c r="Q48" i="17"/>
  <c r="Q46" i="17"/>
  <c r="Q44" i="17"/>
  <c r="Q42" i="17"/>
  <c r="Q40" i="17"/>
  <c r="Q38" i="17"/>
  <c r="Q36" i="17"/>
  <c r="Q34" i="17"/>
  <c r="Q32" i="17"/>
  <c r="Q30" i="17"/>
  <c r="Q28" i="17"/>
  <c r="Q26" i="17"/>
  <c r="Q24" i="17"/>
  <c r="Q22" i="17"/>
  <c r="Q20" i="17"/>
  <c r="Q18" i="17"/>
  <c r="Q16" i="17"/>
  <c r="Q14" i="17"/>
  <c r="Q11" i="17"/>
  <c r="Q9" i="17"/>
  <c r="Q7" i="17"/>
  <c r="Q5" i="17"/>
  <c r="R200" i="17"/>
  <c r="R198" i="17"/>
  <c r="R196" i="17"/>
  <c r="R194" i="17"/>
  <c r="R192" i="17"/>
  <c r="R190" i="17"/>
  <c r="R188" i="17"/>
  <c r="R186" i="17"/>
  <c r="R184" i="17"/>
  <c r="R182" i="17"/>
  <c r="R180" i="17"/>
  <c r="R178" i="17"/>
  <c r="R176" i="17"/>
  <c r="R174" i="17"/>
  <c r="R172" i="17"/>
  <c r="R170" i="17"/>
  <c r="R168" i="17"/>
  <c r="R166" i="17"/>
  <c r="R164" i="17"/>
  <c r="R162" i="17"/>
  <c r="R160" i="17"/>
  <c r="R158" i="17"/>
  <c r="R156" i="17"/>
  <c r="R154" i="17"/>
  <c r="R152" i="17"/>
  <c r="R150" i="17"/>
  <c r="R148" i="17"/>
  <c r="R146" i="17"/>
  <c r="R144" i="17"/>
  <c r="R142" i="17"/>
  <c r="R140" i="17"/>
  <c r="R138" i="17"/>
  <c r="R136" i="17"/>
  <c r="R134" i="17"/>
  <c r="R132" i="17"/>
  <c r="R130" i="17"/>
  <c r="R128" i="17"/>
  <c r="R126" i="17"/>
  <c r="R124" i="17"/>
  <c r="R122" i="17"/>
  <c r="R120" i="17"/>
  <c r="R118" i="17"/>
  <c r="R116" i="17"/>
  <c r="R114" i="17"/>
  <c r="R112" i="17"/>
  <c r="R110" i="17"/>
  <c r="R108" i="17"/>
  <c r="R106" i="17"/>
  <c r="R104" i="17"/>
  <c r="R102" i="17"/>
  <c r="R100" i="17"/>
  <c r="R98" i="17"/>
  <c r="R96" i="17"/>
  <c r="R94" i="17"/>
  <c r="R92" i="17"/>
  <c r="R90" i="17"/>
  <c r="R88" i="17"/>
  <c r="R86" i="17"/>
  <c r="R84" i="17"/>
  <c r="R82" i="17"/>
  <c r="R80" i="17"/>
  <c r="R78" i="17"/>
  <c r="R76" i="17"/>
  <c r="R74" i="17"/>
  <c r="R72" i="17"/>
  <c r="R70" i="17"/>
  <c r="R68" i="17"/>
  <c r="R66" i="17"/>
  <c r="R64" i="17"/>
  <c r="R62" i="17"/>
  <c r="R60" i="17"/>
  <c r="R58" i="17"/>
  <c r="R56" i="17"/>
  <c r="R54" i="17"/>
  <c r="R52" i="17"/>
  <c r="R50" i="17"/>
  <c r="R48" i="17"/>
  <c r="R46" i="17"/>
  <c r="R44" i="17"/>
  <c r="R42" i="17"/>
  <c r="R40" i="17"/>
  <c r="R38" i="17"/>
  <c r="R36" i="17"/>
  <c r="R34" i="17"/>
  <c r="R32" i="17"/>
  <c r="R30" i="17"/>
  <c r="R28" i="17"/>
  <c r="R26" i="17"/>
  <c r="R24" i="17"/>
  <c r="R22" i="17"/>
  <c r="R20" i="17"/>
  <c r="R18" i="17"/>
  <c r="R16" i="17"/>
  <c r="R14" i="17"/>
  <c r="R11" i="17"/>
  <c r="R9" i="17"/>
  <c r="R7" i="17"/>
  <c r="R5" i="17"/>
  <c r="S199" i="17"/>
  <c r="S197" i="17"/>
  <c r="S195" i="17"/>
  <c r="S193" i="17"/>
  <c r="S191" i="17"/>
  <c r="S189" i="17"/>
  <c r="S187" i="17"/>
  <c r="S185" i="17"/>
  <c r="S183" i="17"/>
  <c r="S181" i="17"/>
  <c r="S179" i="17"/>
  <c r="S177" i="17"/>
  <c r="S175" i="17"/>
  <c r="S173" i="17"/>
  <c r="S171" i="17"/>
  <c r="S169" i="17"/>
  <c r="S167" i="17"/>
  <c r="S165" i="17"/>
  <c r="S163" i="17"/>
  <c r="S161" i="17"/>
  <c r="S159" i="17"/>
  <c r="S157" i="17"/>
  <c r="S155" i="17"/>
  <c r="S153" i="17"/>
  <c r="S151" i="17"/>
  <c r="S149" i="17"/>
  <c r="S147" i="17"/>
  <c r="S145" i="17"/>
  <c r="S143" i="17"/>
  <c r="S141" i="17"/>
  <c r="S139" i="17"/>
  <c r="S137" i="17"/>
  <c r="S135" i="17"/>
  <c r="S133" i="17"/>
  <c r="S131" i="17"/>
  <c r="S129" i="17"/>
  <c r="S127" i="17"/>
  <c r="S125" i="17"/>
  <c r="S123" i="17"/>
  <c r="S121" i="17"/>
  <c r="S119" i="17"/>
  <c r="S117" i="17"/>
  <c r="S115" i="17"/>
  <c r="S113" i="17"/>
  <c r="S111" i="17"/>
  <c r="S109" i="17"/>
  <c r="S107" i="17"/>
  <c r="S105" i="17"/>
  <c r="S103" i="17"/>
  <c r="S101" i="17"/>
  <c r="S99" i="17"/>
  <c r="S97" i="17"/>
  <c r="S95" i="17"/>
  <c r="S93" i="17"/>
  <c r="S91" i="17"/>
  <c r="S89" i="17"/>
  <c r="S87" i="17"/>
  <c r="S85" i="17"/>
  <c r="S83" i="17"/>
  <c r="S81" i="17"/>
  <c r="S79" i="17"/>
  <c r="S77" i="17"/>
  <c r="S75" i="17"/>
  <c r="S73" i="17"/>
  <c r="S71" i="17"/>
  <c r="S69" i="17"/>
  <c r="S67" i="17"/>
  <c r="S65" i="17"/>
  <c r="S63" i="17"/>
  <c r="S61" i="17"/>
  <c r="S59" i="17"/>
  <c r="S57" i="17"/>
  <c r="S55" i="17"/>
  <c r="S53" i="17"/>
  <c r="S51" i="17"/>
  <c r="S49" i="17"/>
  <c r="S47" i="17"/>
  <c r="S45" i="17"/>
  <c r="S43" i="17"/>
  <c r="S41" i="17"/>
  <c r="S39" i="17"/>
  <c r="S37" i="17"/>
  <c r="S35" i="17"/>
  <c r="S33" i="17"/>
  <c r="S31" i="17"/>
  <c r="S29" i="17"/>
  <c r="S27" i="17"/>
  <c r="S25" i="17"/>
  <c r="S23" i="17"/>
  <c r="S21" i="17"/>
  <c r="S19" i="17"/>
  <c r="S17" i="17"/>
  <c r="S15" i="17"/>
  <c r="T4" i="17"/>
  <c r="T199" i="17"/>
  <c r="T197" i="17"/>
  <c r="T195" i="17"/>
  <c r="T193" i="17"/>
  <c r="T191" i="17"/>
  <c r="T189" i="17"/>
  <c r="T187" i="17"/>
  <c r="T185" i="17"/>
  <c r="T183" i="17"/>
  <c r="T181" i="17"/>
  <c r="T179" i="17"/>
  <c r="T177" i="17"/>
  <c r="T175" i="17"/>
  <c r="T173" i="17"/>
  <c r="T171" i="17"/>
  <c r="T169" i="17"/>
  <c r="T167" i="17"/>
  <c r="T165" i="17"/>
  <c r="T163" i="17"/>
  <c r="T161" i="17"/>
  <c r="T159" i="17"/>
  <c r="T157" i="17"/>
  <c r="T155" i="17"/>
  <c r="T153" i="17"/>
  <c r="T151" i="17"/>
  <c r="T149" i="17"/>
  <c r="T147" i="17"/>
  <c r="T145" i="17"/>
  <c r="T143" i="17"/>
  <c r="T141" i="17"/>
  <c r="T139" i="17"/>
  <c r="T137" i="17"/>
  <c r="T135" i="17"/>
  <c r="T133" i="17"/>
  <c r="T131" i="17"/>
  <c r="T129" i="17"/>
  <c r="T127" i="17"/>
  <c r="T125" i="17"/>
  <c r="T123" i="17"/>
  <c r="T121" i="17"/>
  <c r="T119" i="17"/>
  <c r="T117" i="17"/>
  <c r="T115" i="17"/>
  <c r="T113" i="17"/>
  <c r="T111" i="17"/>
  <c r="T109" i="17"/>
  <c r="T107" i="17"/>
  <c r="T105" i="17"/>
  <c r="T103" i="17"/>
  <c r="T101" i="17"/>
  <c r="T99" i="17"/>
  <c r="T97" i="17"/>
  <c r="T95" i="17"/>
  <c r="T93" i="17"/>
  <c r="T91" i="17"/>
  <c r="T89" i="17"/>
  <c r="T87" i="17"/>
  <c r="T85" i="17"/>
  <c r="T83" i="17"/>
  <c r="T81" i="17"/>
  <c r="T79" i="17"/>
  <c r="T77" i="17"/>
  <c r="T75" i="17"/>
  <c r="T73" i="17"/>
  <c r="T71" i="17"/>
  <c r="T69" i="17"/>
  <c r="T67" i="17"/>
  <c r="T65" i="17"/>
  <c r="T63" i="17"/>
  <c r="T61" i="17"/>
  <c r="T59" i="17"/>
  <c r="T57" i="17"/>
  <c r="T55" i="17"/>
  <c r="T53" i="17"/>
  <c r="T51" i="17"/>
  <c r="T49" i="17"/>
  <c r="T47" i="17"/>
  <c r="T45" i="17"/>
  <c r="T43" i="17"/>
  <c r="T41" i="17"/>
  <c r="T39" i="17"/>
  <c r="T37" i="17"/>
  <c r="T35" i="17"/>
  <c r="T33" i="17"/>
  <c r="T31" i="17"/>
  <c r="T29" i="17"/>
  <c r="T27" i="17"/>
  <c r="T25" i="17"/>
  <c r="T23" i="17"/>
  <c r="T21" i="17"/>
  <c r="T19" i="17"/>
  <c r="T17" i="17"/>
  <c r="T15" i="17"/>
  <c r="T12" i="17"/>
  <c r="T10" i="17"/>
  <c r="T8" i="17"/>
  <c r="T6" i="17"/>
  <c r="U4" i="17"/>
  <c r="U199" i="17"/>
  <c r="U197" i="17"/>
  <c r="U195" i="17"/>
  <c r="U193" i="17"/>
  <c r="U191" i="17"/>
  <c r="U189" i="17"/>
  <c r="U187" i="17"/>
  <c r="U185" i="17"/>
  <c r="U183" i="17"/>
  <c r="U181" i="17"/>
  <c r="U179" i="17"/>
  <c r="U177" i="17"/>
  <c r="U175" i="17"/>
  <c r="U173" i="17"/>
  <c r="U171" i="17"/>
  <c r="U169" i="17"/>
  <c r="U167" i="17"/>
  <c r="U165" i="17"/>
  <c r="U163" i="17"/>
  <c r="U161" i="17"/>
  <c r="U159" i="17"/>
  <c r="U157" i="17"/>
  <c r="U155" i="17"/>
  <c r="U153" i="17"/>
  <c r="U151" i="17"/>
  <c r="U149" i="17"/>
  <c r="U147" i="17"/>
  <c r="U145" i="17"/>
  <c r="U143" i="17"/>
  <c r="U141" i="17"/>
  <c r="U139" i="17"/>
  <c r="U137" i="17"/>
  <c r="U135" i="17"/>
  <c r="U133" i="17"/>
  <c r="U131" i="17"/>
  <c r="U129" i="17"/>
  <c r="U127" i="17"/>
  <c r="U125" i="17"/>
  <c r="U123" i="17"/>
  <c r="U121" i="17"/>
  <c r="U119" i="17"/>
  <c r="U117" i="17"/>
  <c r="U115" i="17"/>
  <c r="U113" i="17"/>
  <c r="U111" i="17"/>
  <c r="U109" i="17"/>
  <c r="U107" i="17"/>
  <c r="U105" i="17"/>
  <c r="U103" i="17"/>
  <c r="U101" i="17"/>
  <c r="U99" i="17"/>
  <c r="U97" i="17"/>
  <c r="U95" i="17"/>
  <c r="U93" i="17"/>
  <c r="U91" i="17"/>
  <c r="U89" i="17"/>
  <c r="U87" i="17"/>
  <c r="U85" i="17"/>
  <c r="U83" i="17"/>
  <c r="U81" i="17"/>
  <c r="U79" i="17"/>
  <c r="U77" i="17"/>
  <c r="U75" i="17"/>
  <c r="U73" i="17"/>
  <c r="U71" i="17"/>
  <c r="U69" i="17"/>
  <c r="U67" i="17"/>
  <c r="U65" i="17"/>
  <c r="U63" i="17"/>
  <c r="U61" i="17"/>
  <c r="U59" i="17"/>
  <c r="U57" i="17"/>
  <c r="U55" i="17"/>
  <c r="U53" i="17"/>
  <c r="U51" i="17"/>
  <c r="U49" i="17"/>
  <c r="U47" i="17"/>
  <c r="U45" i="17"/>
  <c r="U43" i="17"/>
  <c r="U41" i="17"/>
  <c r="U39" i="17"/>
  <c r="U37" i="17"/>
  <c r="U35" i="17"/>
  <c r="U33" i="17"/>
  <c r="U31" i="17"/>
  <c r="U29" i="17"/>
  <c r="U27" i="17"/>
  <c r="U25" i="17"/>
  <c r="U23" i="17"/>
  <c r="U21" i="17"/>
  <c r="U19" i="17"/>
  <c r="U17" i="17"/>
  <c r="U15" i="17"/>
  <c r="U12" i="17"/>
  <c r="U10" i="17"/>
  <c r="U8" i="17"/>
  <c r="U6" i="17"/>
  <c r="V200" i="17"/>
  <c r="V198" i="17"/>
  <c r="V196" i="17"/>
  <c r="V194" i="17"/>
  <c r="V192" i="17"/>
  <c r="V190" i="17"/>
  <c r="V188" i="17"/>
  <c r="V186" i="17"/>
  <c r="V184" i="17"/>
  <c r="V182" i="17"/>
  <c r="V180" i="17"/>
  <c r="V178" i="17"/>
  <c r="V176" i="17"/>
  <c r="V174" i="17"/>
  <c r="V172" i="17"/>
  <c r="V170" i="17"/>
  <c r="V168" i="17"/>
  <c r="V166" i="17"/>
  <c r="V164" i="17"/>
  <c r="V162" i="17"/>
  <c r="V160" i="17"/>
  <c r="V158" i="17"/>
  <c r="V156" i="17"/>
  <c r="V154" i="17"/>
  <c r="V152" i="17"/>
  <c r="V150" i="17"/>
  <c r="V148" i="17"/>
  <c r="V146" i="17"/>
  <c r="V144" i="17"/>
  <c r="V142" i="17"/>
  <c r="V140" i="17"/>
  <c r="V138" i="17"/>
  <c r="V136" i="17"/>
  <c r="V134" i="17"/>
  <c r="V132" i="17"/>
  <c r="V130" i="17"/>
  <c r="V128" i="17"/>
  <c r="V126" i="17"/>
  <c r="V124" i="17"/>
  <c r="V122" i="17"/>
  <c r="V120" i="17"/>
  <c r="V118" i="17"/>
  <c r="V116" i="17"/>
  <c r="V114" i="17"/>
  <c r="V112" i="17"/>
  <c r="V110" i="17"/>
  <c r="V108" i="17"/>
  <c r="V106" i="17"/>
  <c r="V104" i="17"/>
  <c r="V102" i="17"/>
  <c r="V100" i="17"/>
  <c r="V98" i="17"/>
  <c r="V96" i="17"/>
  <c r="V94" i="17"/>
  <c r="V92" i="17"/>
  <c r="V90" i="17"/>
  <c r="V88" i="17"/>
  <c r="V86" i="17"/>
  <c r="V84" i="17"/>
  <c r="V82" i="17"/>
  <c r="V80" i="17"/>
  <c r="V78" i="17"/>
  <c r="V76" i="17"/>
  <c r="V74" i="17"/>
  <c r="V72" i="17"/>
  <c r="V70" i="17"/>
  <c r="V68" i="17"/>
  <c r="V66" i="17"/>
  <c r="V64" i="17"/>
  <c r="V62" i="17"/>
  <c r="V60" i="17"/>
  <c r="V58" i="17"/>
  <c r="V56" i="17"/>
  <c r="V54" i="17"/>
  <c r="V52" i="17"/>
  <c r="V50" i="17"/>
  <c r="V48" i="17"/>
  <c r="V46" i="17"/>
  <c r="V44" i="17"/>
  <c r="V42" i="17"/>
  <c r="V40" i="17"/>
  <c r="V38" i="17"/>
  <c r="V36" i="17"/>
  <c r="V34" i="17"/>
  <c r="V32" i="17"/>
  <c r="V30" i="17"/>
  <c r="V28" i="17"/>
  <c r="V26" i="17"/>
  <c r="V24" i="17"/>
  <c r="V22" i="17"/>
  <c r="V20" i="17"/>
  <c r="V18" i="17"/>
  <c r="V16" i="17"/>
  <c r="V14" i="17"/>
  <c r="W200" i="17"/>
  <c r="W198" i="17"/>
  <c r="W196" i="17"/>
  <c r="W194" i="17"/>
  <c r="W192" i="17"/>
  <c r="W190" i="17"/>
  <c r="W188" i="17"/>
  <c r="W186" i="17"/>
  <c r="W184" i="17"/>
  <c r="W182" i="17"/>
  <c r="W180" i="17"/>
  <c r="W178" i="17"/>
  <c r="W176" i="17"/>
  <c r="W174" i="17"/>
  <c r="W172" i="17"/>
  <c r="W170" i="17"/>
  <c r="W168" i="17"/>
  <c r="W166" i="17"/>
  <c r="W164" i="17"/>
  <c r="W162" i="17"/>
  <c r="W160" i="17"/>
  <c r="W158" i="17"/>
  <c r="W156" i="17"/>
  <c r="W154" i="17"/>
  <c r="W152" i="17"/>
  <c r="W150" i="17"/>
  <c r="W148" i="17"/>
  <c r="W146" i="17"/>
  <c r="W144" i="17"/>
  <c r="W142" i="17"/>
  <c r="W140" i="17"/>
  <c r="W138" i="17"/>
  <c r="W136" i="17"/>
  <c r="W134" i="17"/>
  <c r="W132" i="17"/>
  <c r="W130" i="17"/>
  <c r="W128" i="17"/>
  <c r="W126" i="17"/>
  <c r="W124" i="17"/>
  <c r="W122" i="17"/>
  <c r="W120" i="17"/>
  <c r="W118" i="17"/>
  <c r="W116" i="17"/>
  <c r="W114" i="17"/>
  <c r="W112" i="17"/>
  <c r="W110" i="17"/>
  <c r="W108" i="17"/>
  <c r="W106" i="17"/>
  <c r="W104" i="17"/>
  <c r="W102" i="17"/>
  <c r="W100" i="17"/>
  <c r="W98" i="17"/>
  <c r="W96" i="17"/>
  <c r="W94" i="17"/>
  <c r="W92" i="17"/>
  <c r="W90" i="17"/>
  <c r="W88" i="17"/>
  <c r="W86" i="17"/>
  <c r="W84" i="17"/>
  <c r="W82" i="17"/>
  <c r="W80" i="17"/>
  <c r="W78" i="17"/>
  <c r="W76" i="17"/>
  <c r="W74" i="17"/>
  <c r="W72" i="17"/>
  <c r="W70" i="17"/>
  <c r="W68" i="17"/>
  <c r="W66" i="17"/>
  <c r="W64" i="17"/>
  <c r="W62" i="17"/>
  <c r="W60" i="17"/>
  <c r="W58" i="17"/>
  <c r="W56" i="17"/>
  <c r="W54" i="17"/>
  <c r="W52" i="17"/>
  <c r="W50" i="17"/>
  <c r="W48" i="17"/>
  <c r="W46" i="17"/>
  <c r="W44" i="17"/>
  <c r="W42" i="17"/>
  <c r="W40" i="17"/>
  <c r="W38" i="17"/>
  <c r="W36" i="17"/>
  <c r="W34" i="17"/>
  <c r="W32" i="17"/>
  <c r="W30" i="17"/>
  <c r="W28" i="17"/>
  <c r="W26" i="17"/>
  <c r="W24" i="17"/>
  <c r="W22" i="17"/>
  <c r="W20" i="17"/>
  <c r="W18" i="17"/>
  <c r="W16" i="17"/>
  <c r="W14" i="17"/>
  <c r="W11" i="17"/>
  <c r="W9" i="17"/>
  <c r="W7" i="17"/>
  <c r="W5" i="17"/>
  <c r="X200" i="17"/>
  <c r="X198" i="17"/>
  <c r="X196" i="17"/>
  <c r="X194" i="17"/>
  <c r="X192" i="17"/>
  <c r="X190" i="17"/>
  <c r="X188" i="17"/>
  <c r="X186" i="17"/>
  <c r="X184" i="17"/>
  <c r="X182" i="17"/>
  <c r="X180" i="17"/>
  <c r="X178" i="17"/>
  <c r="X176" i="17"/>
  <c r="X174" i="17"/>
  <c r="X172" i="17"/>
  <c r="X170" i="17"/>
  <c r="X168" i="17"/>
  <c r="X166" i="17"/>
  <c r="X164" i="17"/>
  <c r="X162" i="17"/>
  <c r="X160" i="17"/>
  <c r="X158" i="17"/>
  <c r="X156" i="17"/>
  <c r="X154" i="17"/>
  <c r="X152" i="17"/>
  <c r="X150" i="17"/>
  <c r="X148" i="17"/>
  <c r="X146" i="17"/>
  <c r="X144" i="17"/>
  <c r="X142" i="17"/>
  <c r="X140" i="17"/>
  <c r="X138" i="17"/>
  <c r="X136" i="17"/>
  <c r="X134" i="17"/>
  <c r="X132" i="17"/>
  <c r="X130" i="17"/>
  <c r="X128" i="17"/>
  <c r="X126" i="17"/>
  <c r="X124" i="17"/>
  <c r="X122" i="17"/>
  <c r="X120" i="17"/>
  <c r="X118" i="17"/>
  <c r="X116" i="17"/>
  <c r="X114" i="17"/>
  <c r="X112" i="17"/>
  <c r="X110" i="17"/>
  <c r="X108" i="17"/>
  <c r="X106" i="17"/>
  <c r="X104" i="17"/>
  <c r="X102" i="17"/>
  <c r="X100" i="17"/>
  <c r="X98" i="17"/>
  <c r="X96" i="17"/>
  <c r="X94" i="17"/>
  <c r="X92" i="17"/>
  <c r="X90" i="17"/>
  <c r="X88" i="17"/>
  <c r="X86" i="17"/>
  <c r="X84" i="17"/>
  <c r="X82" i="17"/>
  <c r="X80" i="17"/>
  <c r="X78" i="17"/>
  <c r="X76" i="17"/>
  <c r="X74" i="17"/>
  <c r="X72" i="17"/>
  <c r="X70" i="17"/>
  <c r="X68" i="17"/>
  <c r="X66" i="17"/>
  <c r="X64" i="17"/>
  <c r="X62" i="17"/>
  <c r="X60" i="17"/>
  <c r="X58" i="17"/>
  <c r="X56" i="17"/>
  <c r="X54" i="17"/>
  <c r="X52" i="17"/>
  <c r="X50" i="17"/>
  <c r="X48" i="17"/>
  <c r="X46" i="17"/>
  <c r="X44" i="17"/>
  <c r="X42" i="17"/>
  <c r="X40" i="17"/>
  <c r="X38" i="17"/>
  <c r="X36" i="17"/>
  <c r="X34" i="17"/>
  <c r="X32" i="17"/>
  <c r="X30" i="17"/>
  <c r="X28" i="17"/>
  <c r="X26" i="17"/>
  <c r="X24" i="17"/>
  <c r="X22" i="17"/>
  <c r="X20" i="17"/>
  <c r="X18" i="17"/>
  <c r="X16" i="17"/>
  <c r="X14" i="17"/>
  <c r="X11" i="17"/>
  <c r="X9" i="17"/>
  <c r="X7" i="17"/>
  <c r="X5" i="17"/>
  <c r="Y199" i="17"/>
  <c r="Y197" i="17"/>
  <c r="Y195" i="17"/>
  <c r="Y193" i="17"/>
  <c r="Y191" i="17"/>
  <c r="Y189" i="17"/>
  <c r="Y187" i="17"/>
  <c r="Y185" i="17"/>
  <c r="Y183" i="17"/>
  <c r="Y181" i="17"/>
  <c r="Y179" i="17"/>
  <c r="Y177" i="17"/>
  <c r="Y175" i="17"/>
  <c r="Y173" i="17"/>
  <c r="Y171" i="17"/>
  <c r="Y169" i="17"/>
  <c r="Y167" i="17"/>
  <c r="Y165" i="17"/>
  <c r="Y163" i="17"/>
  <c r="Y161" i="17"/>
  <c r="Y159" i="17"/>
  <c r="Y157" i="17"/>
  <c r="Y155" i="17"/>
  <c r="Y153" i="17"/>
  <c r="Y151" i="17"/>
  <c r="Y149" i="17"/>
  <c r="Y147" i="17"/>
  <c r="Y145" i="17"/>
  <c r="Y143" i="17"/>
  <c r="Y141" i="17"/>
  <c r="Y139" i="17"/>
  <c r="Y137" i="17"/>
  <c r="Y135" i="17"/>
  <c r="Y133" i="17"/>
  <c r="Y131" i="17"/>
  <c r="Y129" i="17"/>
  <c r="Y127" i="17"/>
  <c r="Y125" i="17"/>
  <c r="Y123" i="17"/>
  <c r="Y121" i="17"/>
  <c r="Y119" i="17"/>
  <c r="Y117" i="17"/>
  <c r="Y115" i="17"/>
  <c r="Y113" i="17"/>
  <c r="Y111" i="17"/>
  <c r="Y109" i="17"/>
  <c r="Y107" i="17"/>
  <c r="Y105" i="17"/>
  <c r="Y103" i="17"/>
  <c r="Y101" i="17"/>
  <c r="Y99" i="17"/>
  <c r="Y97" i="17"/>
  <c r="Y95" i="17"/>
  <c r="Y93" i="17"/>
  <c r="Y91" i="17"/>
  <c r="Y89" i="17"/>
  <c r="Y87" i="17"/>
  <c r="Y85" i="17"/>
  <c r="Y83" i="17"/>
  <c r="Y81" i="17"/>
  <c r="Y79" i="17"/>
  <c r="Y77" i="17"/>
  <c r="Y75" i="17"/>
  <c r="Y73" i="17"/>
  <c r="Y71" i="17"/>
  <c r="Y69" i="17"/>
  <c r="Y67" i="17"/>
  <c r="Y65" i="17"/>
  <c r="Y63" i="17"/>
  <c r="Y61" i="17"/>
  <c r="Y59" i="17"/>
  <c r="Y57" i="17"/>
  <c r="Y55" i="17"/>
  <c r="Y53" i="17"/>
  <c r="Y51" i="17"/>
  <c r="Y49" i="17"/>
  <c r="Y47" i="17"/>
  <c r="Y45" i="17"/>
  <c r="Y43" i="17"/>
  <c r="Y41" i="17"/>
  <c r="Y39" i="17"/>
  <c r="Y37" i="17"/>
  <c r="Y35" i="17"/>
  <c r="Y33" i="17"/>
  <c r="Y31" i="17"/>
  <c r="Y29" i="17"/>
  <c r="Y27" i="17"/>
  <c r="Y25" i="17"/>
  <c r="Y23" i="17"/>
  <c r="Y21" i="17"/>
  <c r="Y19" i="17"/>
  <c r="Y17" i="17"/>
  <c r="Y15" i="17"/>
  <c r="Z4" i="17"/>
  <c r="Z199" i="17"/>
  <c r="Z197" i="17"/>
  <c r="Z195" i="17"/>
  <c r="Z193" i="17"/>
  <c r="Z191" i="17"/>
  <c r="Z189" i="17"/>
  <c r="Z187" i="17"/>
  <c r="Z185" i="17"/>
  <c r="Z183" i="17"/>
  <c r="Z181" i="17"/>
  <c r="Z179" i="17"/>
  <c r="Z177" i="17"/>
  <c r="Z175" i="17"/>
  <c r="Z173" i="17"/>
  <c r="Z171" i="17"/>
  <c r="Z169" i="17"/>
  <c r="Z167" i="17"/>
  <c r="Z165" i="17"/>
  <c r="Z163" i="17"/>
  <c r="Z161" i="17"/>
  <c r="Z159" i="17"/>
  <c r="Z157" i="17"/>
  <c r="Z155" i="17"/>
  <c r="Z153" i="17"/>
  <c r="Z151" i="17"/>
  <c r="Z149" i="17"/>
  <c r="Z147" i="17"/>
  <c r="Z145" i="17"/>
  <c r="Z143" i="17"/>
  <c r="Z141" i="17"/>
  <c r="Z139" i="17"/>
  <c r="Z137" i="17"/>
  <c r="Z135" i="17"/>
  <c r="Z133" i="17"/>
  <c r="Z131" i="17"/>
  <c r="Z129" i="17"/>
  <c r="Z127" i="17"/>
  <c r="Z125" i="17"/>
  <c r="Z123" i="17"/>
  <c r="Z121" i="17"/>
  <c r="Z119" i="17"/>
  <c r="Z117" i="17"/>
  <c r="Z115" i="17"/>
  <c r="Z113" i="17"/>
  <c r="Z111" i="17"/>
  <c r="Z109" i="17"/>
  <c r="Z107" i="17"/>
  <c r="Z105" i="17"/>
  <c r="Z103" i="17"/>
  <c r="Z101" i="17"/>
  <c r="Z99" i="17"/>
  <c r="Z97" i="17"/>
  <c r="Z95" i="17"/>
  <c r="Z93" i="17"/>
  <c r="Z91" i="17"/>
  <c r="Z89" i="17"/>
  <c r="Z87" i="17"/>
  <c r="Z85" i="17"/>
  <c r="Z83" i="17"/>
  <c r="Z81" i="17"/>
  <c r="Z79" i="17"/>
  <c r="Z77" i="17"/>
  <c r="Z75" i="17"/>
  <c r="Z73" i="17"/>
  <c r="Z71" i="17"/>
  <c r="Z69" i="17"/>
  <c r="Z67" i="17"/>
  <c r="Z65" i="17"/>
  <c r="Z63" i="17"/>
  <c r="Z61" i="17"/>
  <c r="Z59" i="17"/>
  <c r="Z57" i="17"/>
  <c r="Z55" i="17"/>
  <c r="Z53" i="17"/>
  <c r="Z51" i="17"/>
  <c r="Z49" i="17"/>
  <c r="Z47" i="17"/>
  <c r="Z45" i="17"/>
  <c r="Z43" i="17"/>
  <c r="Z41" i="17"/>
  <c r="Z39" i="17"/>
  <c r="Z37" i="17"/>
  <c r="Z35" i="17"/>
  <c r="Z33" i="17"/>
  <c r="Z31" i="17"/>
  <c r="Z29" i="17"/>
  <c r="Z27" i="17"/>
  <c r="Z25" i="17"/>
  <c r="Z23" i="17"/>
  <c r="Z21" i="17"/>
  <c r="Z19" i="17"/>
  <c r="Z17" i="17"/>
  <c r="Z15" i="17"/>
  <c r="Z12" i="17"/>
  <c r="Z10" i="17"/>
  <c r="Z8" i="17"/>
  <c r="Z6" i="17"/>
  <c r="AA4" i="17"/>
  <c r="AA199" i="17"/>
  <c r="AA197" i="17"/>
  <c r="AA195" i="17"/>
  <c r="AA193" i="17"/>
  <c r="AA191" i="17"/>
  <c r="AA189" i="17"/>
  <c r="AA187" i="17"/>
  <c r="AA185" i="17"/>
  <c r="AA183" i="17"/>
  <c r="AA181" i="17"/>
  <c r="AA179" i="17"/>
  <c r="AA177" i="17"/>
  <c r="AA175" i="17"/>
  <c r="AA173" i="17"/>
  <c r="AA171" i="17"/>
  <c r="AA169" i="17"/>
  <c r="AA167" i="17"/>
  <c r="AA165" i="17"/>
  <c r="AA163" i="17"/>
  <c r="AA161" i="17"/>
  <c r="AA159" i="17"/>
  <c r="AA157" i="17"/>
  <c r="AA155" i="17"/>
  <c r="AA153" i="17"/>
  <c r="AA151" i="17"/>
  <c r="AA149" i="17"/>
  <c r="AA147" i="17"/>
  <c r="AA145" i="17"/>
  <c r="AA143" i="17"/>
  <c r="AA141" i="17"/>
  <c r="AA139" i="17"/>
  <c r="AA137" i="17"/>
  <c r="AA135" i="17"/>
  <c r="AA133" i="17"/>
  <c r="AA131" i="17"/>
  <c r="AA129" i="17"/>
  <c r="AA127" i="17"/>
  <c r="AA125" i="17"/>
  <c r="AA123" i="17"/>
  <c r="AA121" i="17"/>
  <c r="AA119" i="17"/>
  <c r="AA117" i="17"/>
  <c r="AA115" i="17"/>
  <c r="AA113" i="17"/>
  <c r="AA111" i="17"/>
  <c r="AA109" i="17"/>
  <c r="AA107" i="17"/>
  <c r="AA105" i="17"/>
  <c r="AA103" i="17"/>
  <c r="AA101" i="17"/>
  <c r="AA99" i="17"/>
  <c r="AA97" i="17"/>
  <c r="AA95" i="17"/>
  <c r="AA93" i="17"/>
  <c r="AA91" i="17"/>
  <c r="AA89" i="17"/>
  <c r="AA87" i="17"/>
  <c r="AA85" i="17"/>
  <c r="AA83" i="17"/>
  <c r="AA81" i="17"/>
  <c r="AA79" i="17"/>
  <c r="AA77" i="17"/>
  <c r="AA75" i="17"/>
  <c r="AA73" i="17"/>
  <c r="AA71" i="17"/>
  <c r="AA69" i="17"/>
  <c r="AA67" i="17"/>
  <c r="AA65" i="17"/>
  <c r="AA63" i="17"/>
  <c r="AA61" i="17"/>
  <c r="AA59" i="17"/>
  <c r="AA57" i="17"/>
  <c r="AA55" i="17"/>
  <c r="AA53" i="17"/>
  <c r="AA51" i="17"/>
  <c r="AA49" i="17"/>
  <c r="AA47" i="17"/>
  <c r="AA45" i="17"/>
  <c r="AA43" i="17"/>
  <c r="AA41" i="17"/>
  <c r="AA39" i="17"/>
  <c r="AA37" i="17"/>
  <c r="AA35" i="17"/>
  <c r="AA33" i="17"/>
  <c r="AA31" i="17"/>
  <c r="AA29" i="17"/>
  <c r="AA27" i="17"/>
  <c r="AA25" i="17"/>
  <c r="AA23" i="17"/>
  <c r="AA21" i="17"/>
  <c r="AA19" i="17"/>
  <c r="AA17" i="17"/>
  <c r="AA15" i="17"/>
  <c r="AA12" i="17"/>
  <c r="AA10" i="17"/>
  <c r="AA8" i="17"/>
  <c r="AA6" i="17"/>
  <c r="AB200" i="17"/>
  <c r="AB198" i="17"/>
  <c r="AB196" i="17"/>
  <c r="AB194" i="17"/>
  <c r="AB192" i="17"/>
  <c r="AB190" i="17"/>
  <c r="AB188" i="17"/>
  <c r="AB186" i="17"/>
  <c r="AB184" i="17"/>
  <c r="AB182" i="17"/>
  <c r="AB180" i="17"/>
  <c r="AB178" i="17"/>
  <c r="AB176" i="17"/>
  <c r="AB174" i="17"/>
  <c r="AB172" i="17"/>
  <c r="AB170" i="17"/>
  <c r="AB168" i="17"/>
  <c r="AB166" i="17"/>
  <c r="AB164" i="17"/>
  <c r="AB162" i="17"/>
  <c r="AB160" i="17"/>
  <c r="AB158" i="17"/>
  <c r="AB156" i="17"/>
  <c r="AB154" i="17"/>
  <c r="AB152" i="17"/>
  <c r="AB150" i="17"/>
  <c r="AB148" i="17"/>
  <c r="AB146" i="17"/>
  <c r="AB144" i="17"/>
  <c r="AB142" i="17"/>
  <c r="AB140" i="17"/>
  <c r="AB138" i="17"/>
  <c r="AB136" i="17"/>
  <c r="AB134" i="17"/>
  <c r="AB132" i="17"/>
  <c r="AB130" i="17"/>
  <c r="AB128" i="17"/>
  <c r="AB126" i="17"/>
  <c r="AB124" i="17"/>
  <c r="AB122" i="17"/>
  <c r="AB120" i="17"/>
  <c r="AB118" i="17"/>
  <c r="AB116" i="17"/>
  <c r="AB114" i="17"/>
  <c r="AB112" i="17"/>
  <c r="AB110" i="17"/>
  <c r="AB108" i="17"/>
  <c r="AB106" i="17"/>
  <c r="AB104" i="17"/>
  <c r="AB102" i="17"/>
  <c r="AB100" i="17"/>
  <c r="AB98" i="17"/>
  <c r="AB96" i="17"/>
  <c r="AB94" i="17"/>
  <c r="AB92" i="17"/>
  <c r="AB90" i="17"/>
  <c r="AB88" i="17"/>
  <c r="AB86" i="17"/>
  <c r="AB84" i="17"/>
  <c r="AB82" i="17"/>
  <c r="AB80" i="17"/>
  <c r="AB78" i="17"/>
  <c r="AB76" i="17"/>
  <c r="AB74" i="17"/>
  <c r="AB72" i="17"/>
  <c r="AB70" i="17"/>
  <c r="AB68" i="17"/>
  <c r="AB66" i="17"/>
  <c r="AB64" i="17"/>
  <c r="AB62" i="17"/>
  <c r="AB60" i="17"/>
  <c r="AB58" i="17"/>
  <c r="AB56" i="17"/>
  <c r="AB54" i="17"/>
  <c r="AB52" i="17"/>
  <c r="AB50" i="17"/>
  <c r="AB48" i="17"/>
  <c r="AB46" i="17"/>
  <c r="AB44" i="17"/>
  <c r="AB42" i="17"/>
  <c r="AB40" i="17"/>
  <c r="AB38" i="17"/>
  <c r="AB36" i="17"/>
  <c r="AB34" i="17"/>
  <c r="AB32" i="17"/>
  <c r="AB30" i="17"/>
  <c r="AB28" i="17"/>
  <c r="AB26" i="17"/>
  <c r="AB24" i="17"/>
  <c r="AB22" i="17"/>
  <c r="AB20" i="17"/>
  <c r="AB18" i="17"/>
  <c r="AB16" i="17"/>
  <c r="AB14" i="17"/>
  <c r="AC200" i="17"/>
  <c r="AC198" i="17"/>
  <c r="AC196" i="17"/>
  <c r="AC194" i="17"/>
  <c r="AC192" i="17"/>
  <c r="AC190" i="17"/>
  <c r="AC188" i="17"/>
  <c r="AC186" i="17"/>
  <c r="AC184" i="17"/>
  <c r="AC182" i="17"/>
  <c r="AC180" i="17"/>
  <c r="AC178" i="17"/>
  <c r="AC176" i="17"/>
  <c r="AC174" i="17"/>
  <c r="AC172" i="17"/>
  <c r="AC170" i="17"/>
  <c r="AC168" i="17"/>
  <c r="AC166" i="17"/>
  <c r="AC164" i="17"/>
  <c r="AC162" i="17"/>
  <c r="AC160" i="17"/>
  <c r="AC158" i="17"/>
  <c r="AC156" i="17"/>
  <c r="AC154" i="17"/>
  <c r="AC152" i="17"/>
  <c r="AC150" i="17"/>
  <c r="AC148" i="17"/>
  <c r="AC146" i="17"/>
  <c r="AC144" i="17"/>
  <c r="AC142" i="17"/>
  <c r="AC140" i="17"/>
  <c r="AC138" i="17"/>
  <c r="AC136" i="17"/>
  <c r="AC134" i="17"/>
  <c r="AC132" i="17"/>
  <c r="AC130" i="17"/>
  <c r="AC128" i="17"/>
  <c r="AC126" i="17"/>
  <c r="AC124" i="17"/>
  <c r="AC122" i="17"/>
  <c r="AC120" i="17"/>
  <c r="AC118" i="17"/>
  <c r="AC116" i="17"/>
  <c r="AC114" i="17"/>
  <c r="AC112" i="17"/>
  <c r="AC110" i="17"/>
  <c r="AC108" i="17"/>
  <c r="AC106" i="17"/>
  <c r="AC104" i="17"/>
  <c r="AC102" i="17"/>
  <c r="AC100" i="17"/>
  <c r="AC98" i="17"/>
  <c r="AC96" i="17"/>
  <c r="AC94" i="17"/>
  <c r="AC92" i="17"/>
  <c r="AC90" i="17"/>
  <c r="AC88" i="17"/>
  <c r="AC86" i="17"/>
  <c r="AC84" i="17"/>
  <c r="AC82" i="17"/>
  <c r="AC80" i="17"/>
  <c r="AC78" i="17"/>
  <c r="AC76" i="17"/>
  <c r="AC74" i="17"/>
  <c r="AC72" i="17"/>
  <c r="AC70" i="17"/>
  <c r="AC68" i="17"/>
  <c r="AC66" i="17"/>
  <c r="AC64" i="17"/>
  <c r="AC62" i="17"/>
  <c r="AC60" i="17"/>
  <c r="AC58" i="17"/>
  <c r="AC56" i="17"/>
  <c r="AC54" i="17"/>
  <c r="AC52" i="17"/>
  <c r="AC50" i="17"/>
  <c r="AC48" i="17"/>
  <c r="AC46" i="17"/>
  <c r="AC44" i="17"/>
  <c r="AC42" i="17"/>
  <c r="AC40" i="17"/>
  <c r="AC38" i="17"/>
  <c r="AC36" i="17"/>
  <c r="AC34" i="17"/>
  <c r="AC32" i="17"/>
  <c r="AC30" i="17"/>
  <c r="AC28" i="17"/>
  <c r="AC26" i="17"/>
  <c r="AC24" i="17"/>
  <c r="AC22" i="17"/>
  <c r="AC20" i="17"/>
  <c r="AC18" i="17"/>
  <c r="AC16" i="17"/>
  <c r="AC14" i="17"/>
  <c r="AC11" i="17"/>
  <c r="AC9" i="17"/>
  <c r="AC7" i="17"/>
  <c r="AC5" i="17"/>
  <c r="AD200" i="17"/>
  <c r="AD198" i="17"/>
  <c r="AD196" i="17"/>
  <c r="AD194" i="17"/>
  <c r="AD192" i="17"/>
  <c r="AD190" i="17"/>
  <c r="AD188" i="17"/>
  <c r="AD186" i="17"/>
  <c r="AD184" i="17"/>
  <c r="AD182" i="17"/>
  <c r="AD180" i="17"/>
  <c r="AD178" i="17"/>
  <c r="AD176" i="17"/>
  <c r="AD174" i="17"/>
  <c r="AD172" i="17"/>
  <c r="AD170" i="17"/>
  <c r="AD168" i="17"/>
  <c r="AD166" i="17"/>
  <c r="AD164" i="17"/>
  <c r="AD162" i="17"/>
  <c r="AD160" i="17"/>
  <c r="AD158" i="17"/>
  <c r="AD156" i="17"/>
  <c r="AD154" i="17"/>
  <c r="AD152" i="17"/>
  <c r="AD150" i="17"/>
  <c r="AD148" i="17"/>
  <c r="AD146" i="17"/>
  <c r="AD144" i="17"/>
  <c r="AD142" i="17"/>
  <c r="AD140" i="17"/>
  <c r="AD138" i="17"/>
  <c r="AD136" i="17"/>
  <c r="AD134" i="17"/>
  <c r="AD132" i="17"/>
  <c r="AD130" i="17"/>
  <c r="AD128" i="17"/>
  <c r="AD126" i="17"/>
  <c r="AD124" i="17"/>
  <c r="AD122" i="17"/>
  <c r="AD120" i="17"/>
  <c r="AD118" i="17"/>
  <c r="AD116" i="17"/>
  <c r="AD114" i="17"/>
  <c r="AD112" i="17"/>
  <c r="AD110" i="17"/>
  <c r="AD108" i="17"/>
  <c r="AD106" i="17"/>
  <c r="AD104" i="17"/>
  <c r="AD102" i="17"/>
  <c r="AD100" i="17"/>
  <c r="AD98" i="17"/>
  <c r="AD96" i="17"/>
  <c r="AD94" i="17"/>
  <c r="AD92" i="17"/>
  <c r="AD90" i="17"/>
  <c r="AD88" i="17"/>
  <c r="AD86" i="17"/>
  <c r="AD84" i="17"/>
  <c r="AD82" i="17"/>
  <c r="AD80" i="17"/>
  <c r="AD78" i="17"/>
  <c r="AD76" i="17"/>
  <c r="AD74" i="17"/>
  <c r="AD72" i="17"/>
  <c r="AD70" i="17"/>
  <c r="AD68" i="17"/>
  <c r="AD66" i="17"/>
  <c r="AD64" i="17"/>
  <c r="AD62" i="17"/>
  <c r="AD60" i="17"/>
  <c r="AD58" i="17"/>
  <c r="AD56" i="17"/>
  <c r="AD54" i="17"/>
  <c r="AD52" i="17"/>
  <c r="AD50" i="17"/>
  <c r="AD48" i="17"/>
  <c r="AD46" i="17"/>
  <c r="AD44" i="17"/>
  <c r="AD42" i="17"/>
  <c r="AD40" i="17"/>
  <c r="AD38" i="17"/>
  <c r="AD36" i="17"/>
  <c r="AD34" i="17"/>
  <c r="AD32" i="17"/>
  <c r="AD30" i="17"/>
  <c r="AD28" i="17"/>
  <c r="AD26" i="17"/>
  <c r="AD24" i="17"/>
  <c r="AD22" i="17"/>
  <c r="AD20" i="17"/>
  <c r="AD18" i="17"/>
  <c r="AD16" i="17"/>
  <c r="AD14" i="17"/>
  <c r="AD11" i="17"/>
  <c r="AD9" i="17"/>
  <c r="AD7" i="17"/>
  <c r="AD5" i="17"/>
  <c r="AE199" i="17"/>
  <c r="AE197" i="17"/>
  <c r="AE195" i="17"/>
  <c r="AE193" i="17"/>
  <c r="AE191" i="17"/>
  <c r="AE189" i="17"/>
  <c r="AE187" i="17"/>
  <c r="AE185" i="17"/>
  <c r="AE183" i="17"/>
  <c r="AE181" i="17"/>
  <c r="AE179" i="17"/>
  <c r="AE177" i="17"/>
  <c r="AE175" i="17"/>
  <c r="AE173" i="17"/>
  <c r="AE171" i="17"/>
  <c r="AE169" i="17"/>
  <c r="AE167" i="17"/>
  <c r="AE165" i="17"/>
  <c r="AE163" i="17"/>
  <c r="AE161" i="17"/>
  <c r="AE159" i="17"/>
  <c r="AE157" i="17"/>
  <c r="AE155" i="17"/>
  <c r="AE153" i="17"/>
  <c r="AE151" i="17"/>
  <c r="AE149" i="17"/>
  <c r="AE147" i="17"/>
  <c r="AE145" i="17"/>
  <c r="AE143" i="17"/>
  <c r="AE141" i="17"/>
  <c r="AE139" i="17"/>
  <c r="AE137" i="17"/>
  <c r="AE135" i="17"/>
  <c r="AE133" i="17"/>
  <c r="AE131" i="17"/>
  <c r="AE129" i="17"/>
  <c r="AE127" i="17"/>
  <c r="AE125" i="17"/>
  <c r="AE123" i="17"/>
  <c r="AE121" i="17"/>
  <c r="AE119" i="17"/>
  <c r="AE117" i="17"/>
  <c r="AE115" i="17"/>
  <c r="AE113" i="17"/>
  <c r="AE111" i="17"/>
  <c r="AE109" i="17"/>
  <c r="AE107" i="17"/>
  <c r="AE105" i="17"/>
  <c r="AE103" i="17"/>
  <c r="AE101" i="17"/>
  <c r="AE99" i="17"/>
  <c r="AE97" i="17"/>
  <c r="AE95" i="17"/>
  <c r="AE93" i="17"/>
  <c r="AE91" i="17"/>
  <c r="AE89" i="17"/>
  <c r="AE87" i="17"/>
  <c r="AE85" i="17"/>
  <c r="AE83" i="17"/>
  <c r="AE81" i="17"/>
  <c r="AE79" i="17"/>
  <c r="AE77" i="17"/>
  <c r="AE75" i="17"/>
  <c r="AE73" i="17"/>
  <c r="AE71" i="17"/>
  <c r="AE69" i="17"/>
  <c r="AE67" i="17"/>
  <c r="AE65" i="17"/>
  <c r="AE63" i="17"/>
  <c r="AE61" i="17"/>
  <c r="AE59" i="17"/>
  <c r="AE57" i="17"/>
  <c r="AE55" i="17"/>
  <c r="AE53" i="17"/>
  <c r="AE51" i="17"/>
  <c r="AE49" i="17"/>
  <c r="AE47" i="17"/>
  <c r="AE45" i="17"/>
  <c r="AE43" i="17"/>
  <c r="AE41" i="17"/>
  <c r="AE39" i="17"/>
  <c r="AE37" i="17"/>
  <c r="AE35" i="17"/>
  <c r="AE33" i="17"/>
  <c r="AE31" i="17"/>
  <c r="AE29" i="17"/>
  <c r="AE27" i="17"/>
  <c r="AE25" i="17"/>
  <c r="AE23" i="17"/>
  <c r="AE21" i="17"/>
  <c r="AE19" i="17"/>
  <c r="AE17" i="17"/>
  <c r="AE15" i="17"/>
  <c r="AF4" i="17"/>
  <c r="AF199" i="17"/>
  <c r="AF197" i="17"/>
  <c r="AF195" i="17"/>
  <c r="AF193" i="17"/>
  <c r="AF191" i="17"/>
  <c r="AF189" i="17"/>
  <c r="AF187" i="17"/>
  <c r="AF185" i="17"/>
  <c r="AF183" i="17"/>
  <c r="AF181" i="17"/>
  <c r="AF179" i="17"/>
  <c r="AF177" i="17"/>
  <c r="AF175" i="17"/>
  <c r="AF173" i="17"/>
  <c r="AF171" i="17"/>
  <c r="AF169" i="17"/>
  <c r="AF167" i="17"/>
  <c r="AF165" i="17"/>
  <c r="AF163" i="17"/>
  <c r="AF161" i="17"/>
  <c r="AF159" i="17"/>
  <c r="AF157" i="17"/>
  <c r="AF155" i="17"/>
  <c r="AF153" i="17"/>
  <c r="AF151" i="17"/>
  <c r="AF149" i="17"/>
  <c r="AF147" i="17"/>
  <c r="AF145" i="17"/>
  <c r="AF143" i="17"/>
  <c r="AF141" i="17"/>
  <c r="AF139" i="17"/>
  <c r="AF137" i="17"/>
  <c r="AF135" i="17"/>
  <c r="AF133" i="17"/>
  <c r="AF131" i="17"/>
  <c r="AF129" i="17"/>
  <c r="AF127" i="17"/>
  <c r="AF125" i="17"/>
  <c r="AF123" i="17"/>
  <c r="AF121" i="17"/>
  <c r="AF119" i="17"/>
  <c r="AF117" i="17"/>
  <c r="AF115" i="17"/>
  <c r="AF113" i="17"/>
  <c r="AF111" i="17"/>
  <c r="AF109" i="17"/>
  <c r="AF107" i="17"/>
  <c r="AF105" i="17"/>
  <c r="AF103" i="17"/>
  <c r="AF101" i="17"/>
  <c r="AF99" i="17"/>
  <c r="AF97" i="17"/>
  <c r="AF95" i="17"/>
  <c r="AF93" i="17"/>
  <c r="AF91" i="17"/>
  <c r="AF89" i="17"/>
  <c r="AF87" i="17"/>
  <c r="AF85" i="17"/>
  <c r="AF83" i="17"/>
  <c r="AF81" i="17"/>
  <c r="AF79" i="17"/>
  <c r="AF77" i="17"/>
  <c r="AF75" i="17"/>
  <c r="AF73" i="17"/>
  <c r="AF71" i="17"/>
  <c r="AF69" i="17"/>
  <c r="AF67" i="17"/>
  <c r="AF65" i="17"/>
  <c r="AF63" i="17"/>
  <c r="AF61" i="17"/>
  <c r="AF59" i="17"/>
  <c r="AF57" i="17"/>
  <c r="AF55" i="17"/>
  <c r="AF53" i="17"/>
  <c r="AF51" i="17"/>
  <c r="AF49" i="17"/>
  <c r="AF47" i="17"/>
  <c r="AF45" i="17"/>
  <c r="AF43" i="17"/>
  <c r="AF41" i="17"/>
  <c r="AF39" i="17"/>
  <c r="AF37" i="17"/>
  <c r="AF35" i="17"/>
  <c r="AF33" i="17"/>
  <c r="AF31" i="17"/>
  <c r="AF29" i="17"/>
  <c r="AF27" i="17"/>
  <c r="AF25" i="17"/>
  <c r="AF23" i="17"/>
  <c r="AF21" i="17"/>
  <c r="AF19" i="17"/>
  <c r="AF17" i="17"/>
  <c r="AF15" i="17"/>
  <c r="AF12" i="17"/>
  <c r="AF10" i="17"/>
  <c r="AF8" i="17"/>
  <c r="AF6" i="17"/>
  <c r="AG4" i="17"/>
  <c r="AG199" i="17"/>
  <c r="AG197" i="17"/>
  <c r="AG195" i="17"/>
  <c r="AG193" i="17"/>
  <c r="AG191" i="17"/>
  <c r="AG189" i="17"/>
  <c r="AG187" i="17"/>
  <c r="AG185" i="17"/>
  <c r="AG183" i="17"/>
  <c r="AG181" i="17"/>
  <c r="AG179" i="17"/>
  <c r="AG177" i="17"/>
  <c r="AG175" i="17"/>
  <c r="AG173" i="17"/>
  <c r="AG171" i="17"/>
  <c r="AG169" i="17"/>
  <c r="AG167" i="17"/>
  <c r="AG165" i="17"/>
  <c r="AG163" i="17"/>
  <c r="AG161" i="17"/>
  <c r="AG159" i="17"/>
  <c r="AG157" i="17"/>
  <c r="AG155" i="17"/>
  <c r="AG153" i="17"/>
  <c r="AG151" i="17"/>
  <c r="AG149" i="17"/>
  <c r="AG147" i="17"/>
  <c r="AG145" i="17"/>
  <c r="AG143" i="17"/>
  <c r="AG141" i="17"/>
  <c r="AG139" i="17"/>
  <c r="AG137" i="17"/>
  <c r="AG135" i="17"/>
  <c r="AG133" i="17"/>
  <c r="AG131" i="17"/>
  <c r="AG129" i="17"/>
  <c r="AG127" i="17"/>
  <c r="AG125" i="17"/>
  <c r="AG123" i="17"/>
  <c r="AG121" i="17"/>
  <c r="AG119" i="17"/>
  <c r="AG117" i="17"/>
  <c r="AG115" i="17"/>
  <c r="AG113" i="17"/>
  <c r="AG111" i="17"/>
  <c r="AG109" i="17"/>
  <c r="AG107" i="17"/>
  <c r="AG105" i="17"/>
  <c r="AG103" i="17"/>
  <c r="AG101" i="17"/>
  <c r="AG99" i="17"/>
  <c r="AG97" i="17"/>
  <c r="AG95" i="17"/>
  <c r="AG93" i="17"/>
  <c r="AG91" i="17"/>
  <c r="AG89" i="17"/>
  <c r="AG87" i="17"/>
  <c r="AG85" i="17"/>
  <c r="AG83" i="17"/>
  <c r="AG81" i="17"/>
  <c r="AG79" i="17"/>
  <c r="AG77" i="17"/>
  <c r="AG75" i="17"/>
  <c r="AG73" i="17"/>
  <c r="AG71" i="17"/>
  <c r="AG69" i="17"/>
  <c r="AG67" i="17"/>
  <c r="AG65" i="17"/>
  <c r="AG63" i="17"/>
  <c r="AG61" i="17"/>
  <c r="AG59" i="17"/>
  <c r="AG57" i="17"/>
  <c r="AG55" i="17"/>
  <c r="AG53" i="17"/>
  <c r="AG51" i="17"/>
  <c r="AG49" i="17"/>
  <c r="AG47" i="17"/>
  <c r="AG45" i="17"/>
  <c r="AG43" i="17"/>
  <c r="AG41" i="17"/>
  <c r="AG39" i="17"/>
  <c r="AG37" i="17"/>
  <c r="AG35" i="17"/>
  <c r="AG33" i="17"/>
  <c r="AG31" i="17"/>
  <c r="AG29" i="17"/>
  <c r="AG27" i="17"/>
  <c r="AG25" i="17"/>
  <c r="AG23" i="17"/>
  <c r="AG21" i="17"/>
  <c r="AG19" i="17"/>
  <c r="AG17" i="17"/>
  <c r="AG15" i="17"/>
  <c r="AG12" i="17"/>
  <c r="AG10" i="17"/>
  <c r="AG8" i="17"/>
  <c r="AG6" i="17"/>
  <c r="AH200" i="17"/>
  <c r="AH198" i="17"/>
  <c r="AH196" i="17"/>
  <c r="AH194" i="17"/>
  <c r="AH192" i="17"/>
  <c r="AH190" i="17"/>
  <c r="AH188" i="17"/>
  <c r="AH186" i="17"/>
  <c r="AH184" i="17"/>
  <c r="AH182" i="17"/>
  <c r="AH180" i="17"/>
  <c r="AH178" i="17"/>
  <c r="AH176" i="17"/>
  <c r="AH174" i="17"/>
  <c r="AH172" i="17"/>
  <c r="AH170" i="17"/>
  <c r="AH168" i="17"/>
  <c r="AH166" i="17"/>
  <c r="AH164" i="17"/>
  <c r="AH162" i="17"/>
  <c r="AH160" i="17"/>
  <c r="AH158" i="17"/>
  <c r="AH156" i="17"/>
  <c r="AH154" i="17"/>
  <c r="AH152" i="17"/>
  <c r="AH150" i="17"/>
  <c r="AH148" i="17"/>
  <c r="AH146" i="17"/>
  <c r="AH144" i="17"/>
  <c r="AH142" i="17"/>
  <c r="AH140" i="17"/>
  <c r="AH138" i="17"/>
  <c r="AH136" i="17"/>
  <c r="AH134" i="17"/>
  <c r="AH132" i="17"/>
  <c r="AH130" i="17"/>
  <c r="AH128" i="17"/>
  <c r="AH126" i="17"/>
  <c r="AH124" i="17"/>
  <c r="AH122" i="17"/>
  <c r="AH120" i="17"/>
  <c r="AH118" i="17"/>
  <c r="AH116" i="17"/>
  <c r="AH114" i="17"/>
  <c r="AH112" i="17"/>
  <c r="AH110" i="17"/>
  <c r="AH108" i="17"/>
  <c r="AH106" i="17"/>
  <c r="AH104" i="17"/>
  <c r="AH102" i="17"/>
  <c r="AH100" i="17"/>
  <c r="AH98" i="17"/>
  <c r="AH96" i="17"/>
  <c r="AH94" i="17"/>
  <c r="AH92" i="17"/>
  <c r="AH90" i="17"/>
  <c r="AH88" i="17"/>
  <c r="AH86" i="17"/>
  <c r="AH84" i="17"/>
  <c r="AH82" i="17"/>
  <c r="AH80" i="17"/>
  <c r="AH78" i="17"/>
  <c r="AH76" i="17"/>
  <c r="AH74" i="17"/>
  <c r="AH72" i="17"/>
  <c r="AH70" i="17"/>
  <c r="AH68" i="17"/>
  <c r="AH66" i="17"/>
  <c r="AH64" i="17"/>
  <c r="AH62" i="17"/>
  <c r="AH60" i="17"/>
  <c r="AH58" i="17"/>
  <c r="AH56" i="17"/>
  <c r="AH54" i="17"/>
  <c r="AH52" i="17"/>
  <c r="AH50" i="17"/>
  <c r="AH48" i="17"/>
  <c r="AH46" i="17"/>
  <c r="AH44" i="17"/>
  <c r="AH42" i="17"/>
  <c r="AH40" i="17"/>
  <c r="AH38" i="17"/>
  <c r="AH36" i="17"/>
  <c r="AH34" i="17"/>
  <c r="AH32" i="17"/>
  <c r="AH30" i="17"/>
  <c r="AH28" i="17"/>
  <c r="AH26" i="17"/>
  <c r="AH24" i="17"/>
  <c r="AH22" i="17"/>
  <c r="AH20" i="17"/>
  <c r="AH18" i="17"/>
  <c r="AH16" i="17"/>
  <c r="AH14" i="17"/>
  <c r="AI200" i="17"/>
  <c r="AI198" i="17"/>
  <c r="AI196" i="17"/>
  <c r="AI194" i="17"/>
  <c r="AI192" i="17"/>
  <c r="AI190" i="17"/>
  <c r="AI188" i="17"/>
  <c r="AI186" i="17"/>
  <c r="AI184" i="17"/>
  <c r="AI182" i="17"/>
  <c r="AI180" i="17"/>
  <c r="AI178" i="17"/>
  <c r="AI176" i="17"/>
  <c r="AI174" i="17"/>
  <c r="AI172" i="17"/>
  <c r="AI170" i="17"/>
  <c r="AI168" i="17"/>
  <c r="AI166" i="17"/>
  <c r="AI164" i="17"/>
  <c r="AI162" i="17"/>
  <c r="AI160" i="17"/>
  <c r="AI158" i="17"/>
  <c r="AI156" i="17"/>
  <c r="AI154" i="17"/>
  <c r="AI152" i="17"/>
  <c r="AI150" i="17"/>
  <c r="AI148" i="17"/>
  <c r="AI146" i="17"/>
  <c r="AI144" i="17"/>
  <c r="AI142" i="17"/>
  <c r="AI140" i="17"/>
  <c r="AI138" i="17"/>
  <c r="AI136" i="17"/>
  <c r="AI134" i="17"/>
  <c r="AI132" i="17"/>
  <c r="AI130" i="17"/>
  <c r="AI128" i="17"/>
  <c r="AI126" i="17"/>
  <c r="AI124" i="17"/>
  <c r="AI122" i="17"/>
  <c r="AI120" i="17"/>
  <c r="AI118" i="17"/>
  <c r="AI116" i="17"/>
  <c r="AI114" i="17"/>
  <c r="AI112" i="17"/>
  <c r="AI110" i="17"/>
  <c r="AI108" i="17"/>
  <c r="AI106" i="17"/>
  <c r="AI104" i="17"/>
  <c r="AI102" i="17"/>
  <c r="AI100" i="17"/>
  <c r="AI98" i="17"/>
  <c r="AI96" i="17"/>
  <c r="AI94" i="17"/>
  <c r="AI92" i="17"/>
  <c r="AI90" i="17"/>
  <c r="AI88" i="17"/>
  <c r="AI86" i="17"/>
  <c r="AI84" i="17"/>
  <c r="AI82" i="17"/>
  <c r="AI80" i="17"/>
  <c r="AI78" i="17"/>
  <c r="AI76" i="17"/>
  <c r="AI74" i="17"/>
  <c r="AI72" i="17"/>
  <c r="AI70" i="17"/>
  <c r="AI68" i="17"/>
  <c r="AI66" i="17"/>
  <c r="AI64" i="17"/>
  <c r="AI62" i="17"/>
  <c r="AI60" i="17"/>
  <c r="AI58" i="17"/>
  <c r="AI56" i="17"/>
  <c r="AI54" i="17"/>
  <c r="AI52" i="17"/>
  <c r="AI50" i="17"/>
  <c r="AI48" i="17"/>
  <c r="AI46" i="17"/>
  <c r="AI44" i="17"/>
  <c r="AI42" i="17"/>
  <c r="AI40" i="17"/>
  <c r="AI38" i="17"/>
  <c r="AI36" i="17"/>
  <c r="AI34" i="17"/>
  <c r="AI32" i="17"/>
  <c r="AI30" i="17"/>
  <c r="AI28" i="17"/>
  <c r="AI26" i="17"/>
  <c r="AI24" i="17"/>
  <c r="AI22" i="17"/>
  <c r="AI20" i="17"/>
  <c r="AI18" i="17"/>
  <c r="AI16" i="17"/>
  <c r="AI14" i="17"/>
  <c r="AI11" i="17"/>
  <c r="AI9" i="17"/>
  <c r="AI7" i="17"/>
  <c r="AI5" i="17"/>
  <c r="AJ200" i="17"/>
  <c r="AJ198" i="17"/>
  <c r="AJ196" i="17"/>
  <c r="AJ194" i="17"/>
  <c r="AJ192" i="17"/>
  <c r="AJ190" i="17"/>
  <c r="AJ188" i="17"/>
  <c r="AJ186" i="17"/>
  <c r="AJ184" i="17"/>
  <c r="AJ182" i="17"/>
  <c r="AJ180" i="17"/>
  <c r="AJ178" i="17"/>
  <c r="AJ176" i="17"/>
  <c r="AJ174" i="17"/>
  <c r="AJ172" i="17"/>
  <c r="AJ170" i="17"/>
  <c r="AJ168" i="17"/>
  <c r="AJ166" i="17"/>
  <c r="AJ164" i="17"/>
  <c r="AJ162" i="17"/>
  <c r="AJ160" i="17"/>
  <c r="AJ158" i="17"/>
  <c r="AJ156" i="17"/>
  <c r="AJ154" i="17"/>
  <c r="AJ152" i="17"/>
  <c r="AJ150" i="17"/>
  <c r="AJ148" i="17"/>
  <c r="AJ146" i="17"/>
  <c r="AJ144" i="17"/>
  <c r="AJ142" i="17"/>
  <c r="AJ140" i="17"/>
  <c r="AJ138" i="17"/>
  <c r="AJ136" i="17"/>
  <c r="AJ134" i="17"/>
  <c r="AJ132" i="17"/>
  <c r="AJ130" i="17"/>
  <c r="AJ128" i="17"/>
  <c r="AJ126" i="17"/>
  <c r="AJ124" i="17"/>
  <c r="AJ122" i="17"/>
  <c r="AJ120" i="17"/>
  <c r="AJ118" i="17"/>
  <c r="AJ116" i="17"/>
  <c r="AJ114" i="17"/>
  <c r="AJ112" i="17"/>
  <c r="AJ110" i="17"/>
  <c r="AJ108" i="17"/>
  <c r="AJ106" i="17"/>
  <c r="AJ104" i="17"/>
  <c r="AJ102" i="17"/>
  <c r="AJ100" i="17"/>
  <c r="AJ98" i="17"/>
  <c r="AJ96" i="17"/>
  <c r="AJ94" i="17"/>
  <c r="AJ92" i="17"/>
  <c r="AJ90" i="17"/>
  <c r="AJ88" i="17"/>
  <c r="AJ86" i="17"/>
  <c r="AJ84" i="17"/>
  <c r="AJ82" i="17"/>
  <c r="AJ80" i="17"/>
  <c r="AJ78" i="17"/>
  <c r="AJ76" i="17"/>
  <c r="AJ74" i="17"/>
  <c r="AJ72" i="17"/>
  <c r="AJ70" i="17"/>
  <c r="AJ68" i="17"/>
  <c r="AJ66" i="17"/>
  <c r="AJ64" i="17"/>
  <c r="AJ62" i="17"/>
  <c r="AJ60" i="17"/>
  <c r="AJ58" i="17"/>
  <c r="AJ56" i="17"/>
  <c r="AJ54" i="17"/>
  <c r="AJ52" i="17"/>
  <c r="AJ50" i="17"/>
  <c r="AJ48" i="17"/>
  <c r="AJ46" i="17"/>
  <c r="AJ44" i="17"/>
  <c r="AJ42" i="17"/>
  <c r="AJ40" i="17"/>
  <c r="AJ38" i="17"/>
  <c r="AJ36" i="17"/>
  <c r="AJ34" i="17"/>
  <c r="AJ32" i="17"/>
  <c r="AJ30" i="17"/>
  <c r="AJ28" i="17"/>
  <c r="AJ26" i="17"/>
  <c r="AJ24" i="17"/>
  <c r="AJ22" i="17"/>
  <c r="AJ20" i="17"/>
  <c r="AJ18" i="17"/>
  <c r="AJ16" i="17"/>
  <c r="AJ14" i="17"/>
  <c r="AJ11" i="17"/>
  <c r="AJ9" i="17"/>
  <c r="AJ7" i="17"/>
  <c r="AJ5" i="17"/>
  <c r="AK199" i="17"/>
  <c r="AK197" i="17"/>
  <c r="AK195" i="17"/>
  <c r="AK193" i="17"/>
  <c r="AK191" i="17"/>
  <c r="AK189" i="17"/>
  <c r="AK187" i="17"/>
  <c r="AK185" i="17"/>
  <c r="AK183" i="17"/>
  <c r="AK181" i="17"/>
  <c r="AK179" i="17"/>
  <c r="AK177" i="17"/>
  <c r="AK175" i="17"/>
  <c r="AK173" i="17"/>
  <c r="AK171" i="17"/>
  <c r="AK169" i="17"/>
  <c r="AK167" i="17"/>
  <c r="AK165" i="17"/>
  <c r="AK163" i="17"/>
  <c r="AK161" i="17"/>
  <c r="AK159" i="17"/>
  <c r="AK157" i="17"/>
  <c r="AK155" i="17"/>
  <c r="AK153" i="17"/>
  <c r="AK151" i="17"/>
  <c r="AK149" i="17"/>
  <c r="AK147" i="17"/>
  <c r="AK145" i="17"/>
  <c r="AK143" i="17"/>
  <c r="AK141" i="17"/>
  <c r="AK139" i="17"/>
  <c r="AK137" i="17"/>
  <c r="AK135" i="17"/>
  <c r="AK133" i="17"/>
  <c r="AK131" i="17"/>
  <c r="AK129" i="17"/>
  <c r="AK127" i="17"/>
  <c r="AK125" i="17"/>
  <c r="AK123" i="17"/>
  <c r="AK121" i="17"/>
  <c r="AK119" i="17"/>
  <c r="AK117" i="17"/>
  <c r="AK115" i="17"/>
  <c r="AK113" i="17"/>
  <c r="AK111" i="17"/>
  <c r="AK109" i="17"/>
  <c r="AK107" i="17"/>
  <c r="AK105" i="17"/>
  <c r="AK103" i="17"/>
  <c r="AK101" i="17"/>
  <c r="AK99" i="17"/>
  <c r="AK97" i="17"/>
  <c r="AK95" i="17"/>
  <c r="AK93" i="17"/>
  <c r="AK91" i="17"/>
  <c r="AK89" i="17"/>
  <c r="AK87" i="17"/>
  <c r="AK85" i="17"/>
  <c r="AK83" i="17"/>
  <c r="AK81" i="17"/>
  <c r="AK79" i="17"/>
  <c r="AK77" i="17"/>
  <c r="AK75" i="17"/>
  <c r="AK73" i="17"/>
  <c r="AK71" i="17"/>
  <c r="AK69" i="17"/>
  <c r="AK67" i="17"/>
  <c r="AK65" i="17"/>
  <c r="AK63" i="17"/>
  <c r="AK61" i="17"/>
  <c r="AK59" i="17"/>
  <c r="AK57" i="17"/>
  <c r="AK55" i="17"/>
  <c r="AK53" i="17"/>
  <c r="AK51" i="17"/>
  <c r="AK49" i="17"/>
  <c r="AK47" i="17"/>
  <c r="AK45" i="17"/>
  <c r="AK43" i="17"/>
  <c r="AK41" i="17"/>
  <c r="AK39" i="17"/>
  <c r="AK37" i="17"/>
  <c r="AK35" i="17"/>
  <c r="AK33" i="17"/>
  <c r="AK31" i="17"/>
  <c r="AK29" i="17"/>
  <c r="AK27" i="17"/>
  <c r="AK25" i="17"/>
  <c r="AK23" i="17"/>
  <c r="AK21" i="17"/>
  <c r="AK19" i="17"/>
  <c r="AK17" i="17"/>
  <c r="AK15" i="17"/>
  <c r="AL4" i="17"/>
  <c r="AL199" i="17"/>
  <c r="AL197" i="17"/>
  <c r="AL195" i="17"/>
  <c r="AL193" i="17"/>
  <c r="AL191" i="17"/>
  <c r="AL189" i="17"/>
  <c r="AL187" i="17"/>
  <c r="AL185" i="17"/>
  <c r="AL183" i="17"/>
  <c r="AL181" i="17"/>
  <c r="AL179" i="17"/>
  <c r="AL177" i="17"/>
  <c r="AL175" i="17"/>
  <c r="AL173" i="17"/>
  <c r="AL171" i="17"/>
  <c r="AL169" i="17"/>
  <c r="AL167" i="17"/>
  <c r="AL165" i="17"/>
  <c r="AL163" i="17"/>
  <c r="AL161" i="17"/>
  <c r="AL159" i="17"/>
  <c r="AL157" i="17"/>
  <c r="AL155" i="17"/>
  <c r="AL153" i="17"/>
  <c r="AL151" i="17"/>
  <c r="AL149" i="17"/>
  <c r="AL147" i="17"/>
  <c r="AL145" i="17"/>
  <c r="AL143" i="17"/>
  <c r="AL141" i="17"/>
  <c r="AL139" i="17"/>
  <c r="AL137" i="17"/>
  <c r="AL135" i="17"/>
  <c r="AL133" i="17"/>
  <c r="AL131" i="17"/>
  <c r="AL129" i="17"/>
  <c r="AL127" i="17"/>
  <c r="AL125" i="17"/>
  <c r="AL123" i="17"/>
  <c r="AL121" i="17"/>
  <c r="AL119" i="17"/>
  <c r="AL117" i="17"/>
  <c r="AL115" i="17"/>
  <c r="AL113" i="17"/>
  <c r="AL111" i="17"/>
  <c r="AL109" i="17"/>
  <c r="AL107" i="17"/>
  <c r="AL105" i="17"/>
  <c r="AL103" i="17"/>
  <c r="AL101" i="17"/>
  <c r="AL99" i="17"/>
  <c r="AL97" i="17"/>
  <c r="AL95" i="17"/>
  <c r="AL93" i="17"/>
  <c r="AL91" i="17"/>
  <c r="AL89" i="17"/>
  <c r="AL87" i="17"/>
  <c r="AL85" i="17"/>
  <c r="AL83" i="17"/>
  <c r="AL81" i="17"/>
  <c r="AL79" i="17"/>
  <c r="AL77" i="17"/>
  <c r="AL75" i="17"/>
  <c r="AL73" i="17"/>
  <c r="AL71" i="17"/>
  <c r="AL69" i="17"/>
  <c r="AL67" i="17"/>
  <c r="AL65" i="17"/>
  <c r="AL63" i="17"/>
  <c r="AL61" i="17"/>
  <c r="AL59" i="17"/>
  <c r="AL57" i="17"/>
  <c r="AL55" i="17"/>
  <c r="AL53" i="17"/>
  <c r="AL51" i="17"/>
  <c r="AL49" i="17"/>
  <c r="AL47" i="17"/>
  <c r="AL45" i="17"/>
  <c r="AL43" i="17"/>
  <c r="AL41" i="17"/>
  <c r="AL39" i="17"/>
  <c r="AL37" i="17"/>
  <c r="AL35" i="17"/>
  <c r="AL33" i="17"/>
  <c r="AL31" i="17"/>
  <c r="AL29" i="17"/>
  <c r="AL27" i="17"/>
  <c r="AL25" i="17"/>
  <c r="AL23" i="17"/>
  <c r="AL21" i="17"/>
  <c r="AL19" i="17"/>
  <c r="AL17" i="17"/>
  <c r="AL15" i="17"/>
  <c r="AL12" i="17"/>
  <c r="AL10" i="17"/>
  <c r="AL8" i="17"/>
  <c r="AL6" i="17"/>
  <c r="AM4" i="17"/>
  <c r="AM199" i="17"/>
  <c r="AM197" i="17"/>
  <c r="AM195" i="17"/>
  <c r="AM193" i="17"/>
  <c r="AM191" i="17"/>
  <c r="AM189" i="17"/>
  <c r="AM187" i="17"/>
  <c r="AM185" i="17"/>
  <c r="AM183" i="17"/>
  <c r="AM181" i="17"/>
  <c r="AM179" i="17"/>
  <c r="AM177" i="17"/>
  <c r="AM175" i="17"/>
  <c r="AM173" i="17"/>
  <c r="AM171" i="17"/>
  <c r="AM169" i="17"/>
  <c r="AM167" i="17"/>
  <c r="AM165" i="17"/>
  <c r="AM163" i="17"/>
  <c r="AM161" i="17"/>
  <c r="AM159" i="17"/>
  <c r="AM157" i="17"/>
  <c r="AM155" i="17"/>
  <c r="AM153" i="17"/>
  <c r="AM151" i="17"/>
  <c r="AM149" i="17"/>
  <c r="AM147" i="17"/>
  <c r="AM145" i="17"/>
  <c r="AM143" i="17"/>
  <c r="AM141" i="17"/>
  <c r="AM139" i="17"/>
  <c r="AM137" i="17"/>
  <c r="AM135" i="17"/>
  <c r="AM133" i="17"/>
  <c r="AM131" i="17"/>
  <c r="AM129" i="17"/>
  <c r="AM127" i="17"/>
  <c r="AM125" i="17"/>
  <c r="AM123" i="17"/>
  <c r="AM121" i="17"/>
  <c r="AM119" i="17"/>
  <c r="AM117" i="17"/>
  <c r="AM115" i="17"/>
  <c r="AM113" i="17"/>
  <c r="AM111" i="17"/>
  <c r="AM109" i="17"/>
  <c r="AM107" i="17"/>
  <c r="AM105" i="17"/>
  <c r="AM103" i="17"/>
  <c r="AM101" i="17"/>
  <c r="AM99" i="17"/>
  <c r="AM97" i="17"/>
  <c r="AM95" i="17"/>
  <c r="AM93" i="17"/>
  <c r="AM91" i="17"/>
  <c r="AM89" i="17"/>
  <c r="AM87" i="17"/>
  <c r="AM85" i="17"/>
  <c r="AM83" i="17"/>
  <c r="AM81" i="17"/>
  <c r="AM79" i="17"/>
  <c r="AM77" i="17"/>
  <c r="AM75" i="17"/>
  <c r="AM73" i="17"/>
  <c r="AM71" i="17"/>
  <c r="AM69" i="17"/>
  <c r="AM67" i="17"/>
  <c r="AM65" i="17"/>
  <c r="AM63" i="17"/>
  <c r="AM61" i="17"/>
  <c r="AM59" i="17"/>
  <c r="AM57" i="17"/>
  <c r="AM55" i="17"/>
  <c r="AM53" i="17"/>
  <c r="AM51" i="17"/>
  <c r="AM49" i="17"/>
  <c r="AM47" i="17"/>
  <c r="AM45" i="17"/>
  <c r="AM43" i="17"/>
  <c r="AM41" i="17"/>
  <c r="AM39" i="17"/>
  <c r="AM37" i="17"/>
  <c r="AM35" i="17"/>
  <c r="AM33" i="17"/>
  <c r="AM31" i="17"/>
  <c r="AM29" i="17"/>
  <c r="AM27" i="17"/>
  <c r="AM25" i="17"/>
  <c r="AM23" i="17"/>
  <c r="AM21" i="17"/>
  <c r="AM19" i="17"/>
  <c r="AM17" i="17"/>
  <c r="AM15" i="17"/>
  <c r="AM12" i="17"/>
  <c r="AM10" i="17"/>
  <c r="AM8" i="17"/>
  <c r="AM6" i="17"/>
  <c r="AN200" i="17"/>
  <c r="AN198" i="17"/>
  <c r="AN196" i="17"/>
  <c r="AN194" i="17"/>
  <c r="AN192" i="17"/>
  <c r="AN190" i="17"/>
  <c r="AN188" i="17"/>
  <c r="AN186" i="17"/>
  <c r="AN184" i="17"/>
  <c r="AN182" i="17"/>
  <c r="AN180" i="17"/>
  <c r="AN178" i="17"/>
  <c r="AN176" i="17"/>
  <c r="AN174" i="17"/>
  <c r="AN172" i="17"/>
  <c r="AN170" i="17"/>
  <c r="AN168" i="17"/>
  <c r="AN166" i="17"/>
  <c r="AN164" i="17"/>
  <c r="AN162" i="17"/>
  <c r="AN160" i="17"/>
  <c r="AN158" i="17"/>
  <c r="AN156" i="17"/>
  <c r="AN154" i="17"/>
  <c r="AN152" i="17"/>
  <c r="AN150" i="17"/>
  <c r="AN148" i="17"/>
  <c r="AN146" i="17"/>
  <c r="AN144" i="17"/>
  <c r="AN142" i="17"/>
  <c r="AN140" i="17"/>
  <c r="AN138" i="17"/>
  <c r="AN136" i="17"/>
  <c r="AN134" i="17"/>
  <c r="AN132" i="17"/>
  <c r="AN130" i="17"/>
  <c r="AN128" i="17"/>
  <c r="AN126" i="17"/>
  <c r="AN124" i="17"/>
  <c r="AN122" i="17"/>
  <c r="AN120" i="17"/>
  <c r="AN118" i="17"/>
  <c r="AN116" i="17"/>
  <c r="AN114" i="17"/>
  <c r="AN112" i="17"/>
  <c r="AN110" i="17"/>
  <c r="AN108" i="17"/>
  <c r="AN106" i="17"/>
  <c r="AN104" i="17"/>
  <c r="AN102" i="17"/>
  <c r="AN100" i="17"/>
  <c r="AN98" i="17"/>
  <c r="AN96" i="17"/>
  <c r="AN94" i="17"/>
  <c r="AN92" i="17"/>
  <c r="AN90" i="17"/>
  <c r="AN88" i="17"/>
  <c r="AN86" i="17"/>
  <c r="AN84" i="17"/>
  <c r="AN82" i="17"/>
  <c r="AN80" i="17"/>
  <c r="AN78" i="17"/>
  <c r="AN76" i="17"/>
  <c r="AN74" i="17"/>
  <c r="AN72" i="17"/>
  <c r="AN70" i="17"/>
  <c r="AN68" i="17"/>
  <c r="AN66" i="17"/>
  <c r="AN64" i="17"/>
  <c r="AN62" i="17"/>
  <c r="AN60" i="17"/>
  <c r="AN58" i="17"/>
  <c r="AN56" i="17"/>
  <c r="AN54" i="17"/>
  <c r="AN52" i="17"/>
  <c r="AN50" i="17"/>
  <c r="AN48" i="17"/>
  <c r="AN46" i="17"/>
  <c r="AN44" i="17"/>
  <c r="AN42" i="17"/>
  <c r="AN40" i="17"/>
  <c r="AN38" i="17"/>
  <c r="AN36" i="17"/>
  <c r="AN34" i="17"/>
  <c r="AN32" i="17"/>
  <c r="AN30" i="17"/>
  <c r="AN28" i="17"/>
  <c r="AN26" i="17"/>
  <c r="AN24" i="17"/>
  <c r="AN22" i="17"/>
  <c r="AN20" i="17"/>
  <c r="AN18" i="17"/>
  <c r="AN16" i="17"/>
  <c r="AN14" i="17"/>
  <c r="AO200" i="17"/>
  <c r="AO198" i="17"/>
  <c r="AO196" i="17"/>
  <c r="AO194" i="17"/>
  <c r="AO192" i="17"/>
  <c r="AO190" i="17"/>
  <c r="AO188" i="17"/>
  <c r="AO186" i="17"/>
  <c r="AO184" i="17"/>
  <c r="AO182" i="17"/>
  <c r="AO180" i="17"/>
  <c r="AO178" i="17"/>
  <c r="AO176" i="17"/>
  <c r="AO174" i="17"/>
  <c r="AO172" i="17"/>
  <c r="AO170" i="17"/>
  <c r="AO168" i="17"/>
  <c r="AO166" i="17"/>
  <c r="AO164" i="17"/>
  <c r="AO162" i="17"/>
  <c r="AO160" i="17"/>
  <c r="AO158" i="17"/>
  <c r="AO156" i="17"/>
  <c r="AO154" i="17"/>
  <c r="AO152" i="17"/>
  <c r="AO150" i="17"/>
  <c r="AO148" i="17"/>
  <c r="AO146" i="17"/>
  <c r="AO144" i="17"/>
  <c r="AO142" i="17"/>
  <c r="AO140" i="17"/>
  <c r="AO138" i="17"/>
  <c r="AO136" i="17"/>
  <c r="AO134" i="17"/>
  <c r="AO132" i="17"/>
  <c r="AO130" i="17"/>
  <c r="AO128" i="17"/>
  <c r="AO126" i="17"/>
  <c r="AO124" i="17"/>
  <c r="AO122" i="17"/>
  <c r="AO120" i="17"/>
  <c r="AO118" i="17"/>
  <c r="AO116" i="17"/>
  <c r="AO114" i="17"/>
  <c r="AO112" i="17"/>
  <c r="AO110" i="17"/>
  <c r="AO108" i="17"/>
  <c r="AO106" i="17"/>
  <c r="AO104" i="17"/>
  <c r="AO102" i="17"/>
  <c r="AO100" i="17"/>
  <c r="AO98" i="17"/>
  <c r="AO96" i="17"/>
  <c r="AO94" i="17"/>
  <c r="AO92" i="17"/>
  <c r="AO90" i="17"/>
  <c r="AO88" i="17"/>
  <c r="AO86" i="17"/>
  <c r="AO84" i="17"/>
  <c r="AO82" i="17"/>
  <c r="AO80" i="17"/>
  <c r="AO78" i="17"/>
  <c r="AO76" i="17"/>
  <c r="AO74" i="17"/>
  <c r="AO72" i="17"/>
  <c r="AO70" i="17"/>
  <c r="AO68" i="17"/>
  <c r="AO66" i="17"/>
  <c r="AO64" i="17"/>
  <c r="AO62" i="17"/>
  <c r="AO60" i="17"/>
  <c r="AO58" i="17"/>
  <c r="AO56" i="17"/>
  <c r="AO54" i="17"/>
  <c r="AO52" i="17"/>
  <c r="AO50" i="17"/>
  <c r="AO48" i="17"/>
  <c r="AO46" i="17"/>
  <c r="AO44" i="17"/>
  <c r="AO42" i="17"/>
  <c r="AO40" i="17"/>
  <c r="AO38" i="17"/>
  <c r="AO36" i="17"/>
  <c r="AO34" i="17"/>
  <c r="AO32" i="17"/>
  <c r="AO30" i="17"/>
  <c r="AO28" i="17"/>
  <c r="AO26" i="17"/>
  <c r="AO24" i="17"/>
  <c r="AO22" i="17"/>
  <c r="AO20" i="17"/>
  <c r="AO18" i="17"/>
  <c r="AO16" i="17"/>
  <c r="AO14" i="17"/>
  <c r="AO11" i="17"/>
  <c r="AO9" i="17"/>
  <c r="AO7" i="17"/>
  <c r="AO5" i="17"/>
  <c r="AP200" i="17"/>
  <c r="AP198" i="17"/>
  <c r="AP196" i="17"/>
  <c r="AP194" i="17"/>
  <c r="AP192" i="17"/>
  <c r="AP190" i="17"/>
  <c r="AP188" i="17"/>
  <c r="AP186" i="17"/>
  <c r="AP184" i="17"/>
  <c r="AP182" i="17"/>
  <c r="AP180" i="17"/>
  <c r="AP178" i="17"/>
  <c r="AP176" i="17"/>
  <c r="AP174" i="17"/>
  <c r="AP172" i="17"/>
  <c r="AP170" i="17"/>
  <c r="AP168" i="17"/>
  <c r="AP166" i="17"/>
  <c r="AP164" i="17"/>
  <c r="AP162" i="17"/>
  <c r="AP160" i="17"/>
  <c r="AP158" i="17"/>
  <c r="AP156" i="17"/>
  <c r="AP154" i="17"/>
  <c r="AP152" i="17"/>
  <c r="AP150" i="17"/>
  <c r="AP148" i="17"/>
  <c r="AP146" i="17"/>
  <c r="AP144" i="17"/>
  <c r="AP142" i="17"/>
  <c r="AP140" i="17"/>
  <c r="AP138" i="17"/>
  <c r="AP136" i="17"/>
  <c r="AP134" i="17"/>
  <c r="AP132" i="17"/>
  <c r="AP130" i="17"/>
  <c r="AP128" i="17"/>
  <c r="AP126" i="17"/>
  <c r="AP124" i="17"/>
  <c r="AP122" i="17"/>
  <c r="AP120" i="17"/>
  <c r="AP118" i="17"/>
  <c r="AP116" i="17"/>
  <c r="AP114" i="17"/>
  <c r="AP112" i="17"/>
  <c r="AP110" i="17"/>
  <c r="AP108" i="17"/>
  <c r="AP106" i="17"/>
  <c r="AP104" i="17"/>
  <c r="AP102" i="17"/>
  <c r="AP100" i="17"/>
  <c r="AP98" i="17"/>
  <c r="AP96" i="17"/>
  <c r="AP94" i="17"/>
  <c r="AP92" i="17"/>
  <c r="AP90" i="17"/>
  <c r="AP88" i="17"/>
  <c r="AP86" i="17"/>
  <c r="AP84" i="17"/>
  <c r="AP82" i="17"/>
  <c r="AP80" i="17"/>
  <c r="AP78" i="17"/>
  <c r="AP76" i="17"/>
  <c r="AP74" i="17"/>
  <c r="AP72" i="17"/>
  <c r="AP70" i="17"/>
  <c r="AP68" i="17"/>
  <c r="AP66" i="17"/>
  <c r="AP64" i="17"/>
  <c r="AP62" i="17"/>
  <c r="AP60" i="17"/>
  <c r="AP58" i="17"/>
  <c r="AP56" i="17"/>
  <c r="AP54" i="17"/>
  <c r="AP52" i="17"/>
  <c r="AP50" i="17"/>
  <c r="AP48" i="17"/>
  <c r="AP46" i="17"/>
  <c r="AP44" i="17"/>
  <c r="AP42" i="17"/>
  <c r="AP40" i="17"/>
  <c r="AP38" i="17"/>
  <c r="AP36" i="17"/>
  <c r="AP34" i="17"/>
  <c r="AP32" i="17"/>
  <c r="AP30" i="17"/>
  <c r="AP28" i="17"/>
  <c r="AP26" i="17"/>
  <c r="AP24" i="17"/>
  <c r="AP22" i="17"/>
  <c r="AP20" i="17"/>
  <c r="AP18" i="17"/>
  <c r="AP16" i="17"/>
  <c r="AP14" i="17"/>
  <c r="AP11" i="17"/>
  <c r="AP9" i="17"/>
  <c r="AP7" i="17"/>
  <c r="AP5" i="17"/>
  <c r="AQ199" i="17"/>
  <c r="AQ197" i="17"/>
  <c r="AQ195" i="17"/>
  <c r="AQ193" i="17"/>
  <c r="AQ191" i="17"/>
  <c r="AQ189" i="17"/>
  <c r="AQ187" i="17"/>
  <c r="AQ185" i="17"/>
  <c r="AQ183" i="17"/>
  <c r="AQ181" i="17"/>
  <c r="AQ179" i="17"/>
  <c r="AQ177" i="17"/>
  <c r="AQ175" i="17"/>
  <c r="AQ173" i="17"/>
  <c r="AQ171" i="17"/>
  <c r="AQ169" i="17"/>
  <c r="AQ167" i="17"/>
  <c r="AQ165" i="17"/>
  <c r="AQ163" i="17"/>
  <c r="AQ161" i="17"/>
  <c r="AQ159" i="17"/>
  <c r="AQ157" i="17"/>
  <c r="AQ155" i="17"/>
  <c r="AQ153" i="17"/>
  <c r="AQ151" i="17"/>
  <c r="AQ149" i="17"/>
  <c r="AQ147" i="17"/>
  <c r="AQ145" i="17"/>
  <c r="AQ143" i="17"/>
  <c r="AQ141" i="17"/>
  <c r="AQ139" i="17"/>
  <c r="AQ137" i="17"/>
  <c r="AQ135" i="17"/>
  <c r="AQ133" i="17"/>
  <c r="AQ131" i="17"/>
  <c r="AQ129" i="17"/>
  <c r="AQ127" i="17"/>
  <c r="AQ125" i="17"/>
  <c r="AQ123" i="17"/>
  <c r="AQ121" i="17"/>
  <c r="AQ119" i="17"/>
  <c r="AQ117" i="17"/>
  <c r="AQ115" i="17"/>
  <c r="AQ113" i="17"/>
  <c r="AQ111" i="17"/>
  <c r="AQ109" i="17"/>
  <c r="AQ107" i="17"/>
  <c r="AQ105" i="17"/>
  <c r="AQ103" i="17"/>
  <c r="AQ101" i="17"/>
  <c r="AQ99" i="17"/>
  <c r="AQ97" i="17"/>
  <c r="AQ95" i="17"/>
  <c r="AQ93" i="17"/>
  <c r="AQ91" i="17"/>
  <c r="AQ89" i="17"/>
  <c r="AQ87" i="17"/>
  <c r="AQ85" i="17"/>
  <c r="AQ83" i="17"/>
  <c r="AQ81" i="17"/>
  <c r="AQ79" i="17"/>
  <c r="AQ77" i="17"/>
  <c r="AQ75" i="17"/>
  <c r="AQ73" i="17"/>
  <c r="AQ71" i="17"/>
  <c r="AQ69" i="17"/>
  <c r="AQ67" i="17"/>
  <c r="AQ65" i="17"/>
  <c r="AQ63" i="17"/>
  <c r="AQ61" i="17"/>
  <c r="AQ59" i="17"/>
  <c r="AQ57" i="17"/>
  <c r="AQ55" i="17"/>
  <c r="AQ53" i="17"/>
  <c r="AQ51" i="17"/>
  <c r="AQ49" i="17"/>
  <c r="AQ47" i="17"/>
  <c r="AQ45" i="17"/>
  <c r="AQ43" i="17"/>
  <c r="AQ41" i="17"/>
  <c r="AQ39" i="17"/>
  <c r="AQ37" i="17"/>
  <c r="AQ35" i="17"/>
  <c r="AQ33" i="17"/>
  <c r="AQ31" i="17"/>
  <c r="AQ29" i="17"/>
  <c r="AQ27" i="17"/>
  <c r="AQ25" i="17"/>
  <c r="AQ23" i="17"/>
  <c r="AQ21" i="17"/>
  <c r="AQ19" i="17"/>
  <c r="AQ17" i="17"/>
  <c r="AQ15" i="17"/>
  <c r="AR4" i="17"/>
  <c r="AR199" i="17"/>
  <c r="AR197" i="17"/>
  <c r="AR195" i="17"/>
  <c r="AR193" i="17"/>
  <c r="AR191" i="17"/>
  <c r="AR189" i="17"/>
  <c r="AR187" i="17"/>
  <c r="AR185" i="17"/>
  <c r="AR183" i="17"/>
  <c r="AR181" i="17"/>
  <c r="AR179" i="17"/>
  <c r="AR177" i="17"/>
  <c r="AR175" i="17"/>
  <c r="AR173" i="17"/>
  <c r="AR171" i="17"/>
  <c r="AR169" i="17"/>
  <c r="AR167" i="17"/>
  <c r="AR165" i="17"/>
  <c r="AR163" i="17"/>
  <c r="AR161" i="17"/>
  <c r="AR159" i="17"/>
  <c r="AR157" i="17"/>
  <c r="AR155" i="17"/>
  <c r="AR153" i="17"/>
  <c r="AR151" i="17"/>
  <c r="AR149" i="17"/>
  <c r="AR147" i="17"/>
  <c r="AR145" i="17"/>
  <c r="AR143" i="17"/>
  <c r="AR141" i="17"/>
  <c r="AR139" i="17"/>
  <c r="AR137" i="17"/>
  <c r="AR135" i="17"/>
  <c r="AR133" i="17"/>
  <c r="AR131" i="17"/>
  <c r="AR129" i="17"/>
  <c r="AR127" i="17"/>
  <c r="AR125" i="17"/>
  <c r="AR123" i="17"/>
  <c r="AR121" i="17"/>
  <c r="AR119" i="17"/>
  <c r="AR117" i="17"/>
  <c r="AR115" i="17"/>
  <c r="AR113" i="17"/>
  <c r="AR111" i="17"/>
  <c r="AR109" i="17"/>
  <c r="AR107" i="17"/>
  <c r="AR105" i="17"/>
  <c r="AR103" i="17"/>
  <c r="AR101" i="17"/>
  <c r="AR99" i="17"/>
  <c r="AR97" i="17"/>
  <c r="AR95" i="17"/>
  <c r="AR93" i="17"/>
  <c r="AR91" i="17"/>
  <c r="AR89" i="17"/>
  <c r="AR87" i="17"/>
  <c r="AR85" i="17"/>
  <c r="AR83" i="17"/>
  <c r="AR81" i="17"/>
  <c r="AR79" i="17"/>
  <c r="AR77" i="17"/>
  <c r="AR75" i="17"/>
  <c r="AR73" i="17"/>
  <c r="AR71" i="17"/>
  <c r="AR69" i="17"/>
  <c r="AR67" i="17"/>
  <c r="AR65" i="17"/>
  <c r="AR63" i="17"/>
  <c r="AR61" i="17"/>
  <c r="AR59" i="17"/>
  <c r="AR57" i="17"/>
  <c r="AR55" i="17"/>
  <c r="AR53" i="17"/>
  <c r="AR51" i="17"/>
  <c r="AR49" i="17"/>
  <c r="AR47" i="17"/>
  <c r="AR45" i="17"/>
  <c r="AR43" i="17"/>
  <c r="AR41" i="17"/>
  <c r="AR39" i="17"/>
  <c r="AR37" i="17"/>
  <c r="AR35" i="17"/>
  <c r="AR33" i="17"/>
  <c r="AR31" i="17"/>
  <c r="AR29" i="17"/>
  <c r="AR27" i="17"/>
  <c r="AR25" i="17"/>
  <c r="AR23" i="17"/>
  <c r="AR21" i="17"/>
  <c r="AR19" i="17"/>
  <c r="AR17" i="17"/>
  <c r="AR15" i="17"/>
  <c r="AR12" i="17"/>
  <c r="AR10" i="17"/>
  <c r="AR8" i="17"/>
  <c r="AR6" i="17"/>
  <c r="AS4" i="17"/>
  <c r="AS199" i="17"/>
  <c r="AS197" i="17"/>
  <c r="AS195" i="17"/>
  <c r="AS193" i="17"/>
  <c r="AS191" i="17"/>
  <c r="AS189" i="17"/>
  <c r="AS187" i="17"/>
  <c r="AS185" i="17"/>
  <c r="AS183" i="17"/>
  <c r="AS181" i="17"/>
  <c r="AS179" i="17"/>
  <c r="AS177" i="17"/>
  <c r="AS175" i="17"/>
  <c r="AS173" i="17"/>
  <c r="AS171" i="17"/>
  <c r="AS169" i="17"/>
  <c r="AS167" i="17"/>
  <c r="AS165" i="17"/>
  <c r="AS163" i="17"/>
  <c r="AS161" i="17"/>
  <c r="AS159" i="17"/>
  <c r="AS157" i="17"/>
  <c r="AS155" i="17"/>
  <c r="AS153" i="17"/>
  <c r="AS151" i="17"/>
  <c r="AS149" i="17"/>
  <c r="AS147" i="17"/>
  <c r="AS145" i="17"/>
  <c r="AS143" i="17"/>
  <c r="AS141" i="17"/>
  <c r="AS139" i="17"/>
  <c r="AS137" i="17"/>
  <c r="AS135" i="17"/>
  <c r="AS133" i="17"/>
  <c r="AS131" i="17"/>
  <c r="AS129" i="17"/>
  <c r="AS127" i="17"/>
  <c r="AS125" i="17"/>
  <c r="AS123" i="17"/>
  <c r="AS121" i="17"/>
  <c r="AS119" i="17"/>
  <c r="AS117" i="17"/>
  <c r="AS115" i="17"/>
  <c r="AS113" i="17"/>
  <c r="AS111" i="17"/>
  <c r="AS109" i="17"/>
  <c r="AS107" i="17"/>
  <c r="AS105" i="17"/>
  <c r="AS103" i="17"/>
  <c r="AS101" i="17"/>
  <c r="AS99" i="17"/>
  <c r="AS97" i="17"/>
  <c r="AS95" i="17"/>
  <c r="AS93" i="17"/>
  <c r="AS91" i="17"/>
  <c r="AS89" i="17"/>
  <c r="AS87" i="17"/>
  <c r="AS85" i="17"/>
  <c r="AS83" i="17"/>
  <c r="AS81" i="17"/>
  <c r="AS79" i="17"/>
  <c r="AS77" i="17"/>
  <c r="AS75" i="17"/>
  <c r="AS73" i="17"/>
  <c r="AS71" i="17"/>
  <c r="AS69" i="17"/>
  <c r="AS67" i="17"/>
  <c r="AS65" i="17"/>
  <c r="AS63" i="17"/>
  <c r="AS61" i="17"/>
  <c r="AS59" i="17"/>
  <c r="AS57" i="17"/>
  <c r="AS55" i="17"/>
  <c r="AS53" i="17"/>
  <c r="AS51" i="17"/>
  <c r="AS49" i="17"/>
  <c r="AS47" i="17"/>
  <c r="AS45" i="17"/>
  <c r="AS43" i="17"/>
  <c r="AS41" i="17"/>
  <c r="AS39" i="17"/>
  <c r="AS37" i="17"/>
  <c r="AS35" i="17"/>
  <c r="AS33" i="17"/>
  <c r="AS31" i="17"/>
  <c r="AS29" i="17"/>
  <c r="AS27" i="17"/>
  <c r="AS25" i="17"/>
  <c r="AS23" i="17"/>
  <c r="AS21" i="17"/>
  <c r="AS19" i="17"/>
  <c r="AS17" i="17"/>
  <c r="AS15" i="17"/>
  <c r="AS12" i="17"/>
  <c r="AS10" i="17"/>
  <c r="AS8" i="17"/>
  <c r="AS6" i="17"/>
  <c r="AT200" i="17"/>
  <c r="AT198" i="17"/>
  <c r="AT196" i="17"/>
  <c r="AT194" i="17"/>
  <c r="AT192" i="17"/>
  <c r="AT190" i="17"/>
  <c r="AT188" i="17"/>
  <c r="AT186" i="17"/>
  <c r="AT184" i="17"/>
  <c r="AT182" i="17"/>
  <c r="AT180" i="17"/>
  <c r="AT178" i="17"/>
  <c r="AT176" i="17"/>
  <c r="AT174" i="17"/>
  <c r="AT172" i="17"/>
  <c r="AT170" i="17"/>
  <c r="AT168" i="17"/>
  <c r="AT166" i="17"/>
  <c r="AT164" i="17"/>
  <c r="AT162" i="17"/>
  <c r="AT160" i="17"/>
  <c r="AT158" i="17"/>
  <c r="AT156" i="17"/>
  <c r="AT154" i="17"/>
  <c r="AT152" i="17"/>
  <c r="AT150" i="17"/>
  <c r="AT148" i="17"/>
  <c r="AT146" i="17"/>
  <c r="AT144" i="17"/>
  <c r="AT142" i="17"/>
  <c r="AT140" i="17"/>
  <c r="AT138" i="17"/>
  <c r="AT136" i="17"/>
  <c r="AT134" i="17"/>
  <c r="AT132" i="17"/>
  <c r="AT130" i="17"/>
  <c r="AT128" i="17"/>
  <c r="AT126" i="17"/>
  <c r="AT124" i="17"/>
  <c r="AT122" i="17"/>
  <c r="AT120" i="17"/>
  <c r="AT118" i="17"/>
  <c r="AT116" i="17"/>
  <c r="AT114" i="17"/>
  <c r="AT112" i="17"/>
  <c r="AT110" i="17"/>
  <c r="AT108" i="17"/>
  <c r="AT106" i="17"/>
  <c r="AT104" i="17"/>
  <c r="AT102" i="17"/>
  <c r="AT100" i="17"/>
  <c r="AT98" i="17"/>
  <c r="AT96" i="17"/>
  <c r="AT94" i="17"/>
  <c r="AT92" i="17"/>
  <c r="AT90" i="17"/>
  <c r="AT88" i="17"/>
  <c r="AT86" i="17"/>
  <c r="AT84" i="17"/>
  <c r="AT82" i="17"/>
  <c r="AT80" i="17"/>
  <c r="AT78" i="17"/>
  <c r="AT76" i="17"/>
  <c r="AT74" i="17"/>
  <c r="AT72" i="17"/>
  <c r="AT70" i="17"/>
  <c r="AT68" i="17"/>
  <c r="AT66" i="17"/>
  <c r="AT64" i="17"/>
  <c r="AT62" i="17"/>
  <c r="AT60" i="17"/>
  <c r="AT58" i="17"/>
  <c r="AT56" i="17"/>
  <c r="AT54" i="17"/>
  <c r="AT52" i="17"/>
  <c r="AT50" i="17"/>
  <c r="AT48" i="17"/>
  <c r="AT46" i="17"/>
  <c r="AT44" i="17"/>
  <c r="AT42" i="17"/>
  <c r="AT40" i="17"/>
  <c r="AT38" i="17"/>
  <c r="AT36" i="17"/>
  <c r="AT34" i="17"/>
  <c r="AT32" i="17"/>
  <c r="AT30" i="17"/>
  <c r="AT28" i="17"/>
  <c r="AT26" i="17"/>
  <c r="AT24" i="17"/>
  <c r="AT22" i="17"/>
  <c r="AT20" i="17"/>
  <c r="AT18" i="17"/>
  <c r="AT16" i="17"/>
  <c r="AT14" i="17"/>
  <c r="AU200" i="17"/>
  <c r="AU198" i="17"/>
  <c r="AU196" i="17"/>
  <c r="AU194" i="17"/>
  <c r="AU192" i="17"/>
  <c r="AU190" i="17"/>
  <c r="AU188" i="17"/>
  <c r="AU186" i="17"/>
  <c r="AU184" i="17"/>
  <c r="AU182" i="17"/>
  <c r="AU180" i="17"/>
  <c r="AU178" i="17"/>
  <c r="AU176" i="17"/>
  <c r="AU174" i="17"/>
  <c r="AU172" i="17"/>
  <c r="AU170" i="17"/>
  <c r="AU168" i="17"/>
  <c r="AU166" i="17"/>
  <c r="AU164" i="17"/>
  <c r="AU162" i="17"/>
  <c r="AU160" i="17"/>
  <c r="AU158" i="17"/>
  <c r="AU156" i="17"/>
  <c r="AU154" i="17"/>
  <c r="AU152" i="17"/>
  <c r="AU150" i="17"/>
  <c r="AU148" i="17"/>
  <c r="AU146" i="17"/>
  <c r="AU144" i="17"/>
  <c r="AU142" i="17"/>
  <c r="AU140" i="17"/>
  <c r="AU138" i="17"/>
  <c r="AU136" i="17"/>
  <c r="AU134" i="17"/>
  <c r="AU132" i="17"/>
  <c r="AU130" i="17"/>
  <c r="AU128" i="17"/>
  <c r="AU126" i="17"/>
  <c r="AU124" i="17"/>
  <c r="AU122" i="17"/>
  <c r="AU120" i="17"/>
  <c r="AU118" i="17"/>
  <c r="AU116" i="17"/>
  <c r="AU114" i="17"/>
  <c r="AU112" i="17"/>
  <c r="AU110" i="17"/>
  <c r="AU108" i="17"/>
  <c r="AU106" i="17"/>
  <c r="AU104" i="17"/>
  <c r="AU102" i="17"/>
  <c r="AU100" i="17"/>
  <c r="AU98" i="17"/>
  <c r="AU96" i="17"/>
  <c r="AU94" i="17"/>
  <c r="AU92" i="17"/>
  <c r="AU90" i="17"/>
  <c r="AU88" i="17"/>
  <c r="AU86" i="17"/>
  <c r="AU84" i="17"/>
  <c r="AU82" i="17"/>
  <c r="AU80" i="17"/>
  <c r="AU78" i="17"/>
  <c r="AU76" i="17"/>
  <c r="AU74" i="17"/>
  <c r="AU72" i="17"/>
  <c r="AU70" i="17"/>
  <c r="AU68" i="17"/>
  <c r="AU66" i="17"/>
  <c r="AU64" i="17"/>
  <c r="AU62" i="17"/>
  <c r="AU60" i="17"/>
  <c r="AU58" i="17"/>
  <c r="AU56" i="17"/>
  <c r="AU54" i="17"/>
  <c r="AU52" i="17"/>
  <c r="AU50" i="17"/>
  <c r="AU48" i="17"/>
  <c r="AU46" i="17"/>
  <c r="AU44" i="17"/>
  <c r="AU42" i="17"/>
  <c r="AU40" i="17"/>
  <c r="AU38" i="17"/>
  <c r="AU36" i="17"/>
  <c r="AU34" i="17"/>
  <c r="AU32" i="17"/>
  <c r="AU30" i="17"/>
  <c r="AU28" i="17"/>
  <c r="AU26" i="17"/>
  <c r="AU24" i="17"/>
  <c r="AU22" i="17"/>
  <c r="AU20" i="17"/>
  <c r="AU18" i="17"/>
  <c r="AU16" i="17"/>
  <c r="AU14" i="17"/>
  <c r="AU11" i="17"/>
  <c r="AU9" i="17"/>
  <c r="AU7" i="17"/>
  <c r="AU5" i="17"/>
  <c r="AV200" i="17"/>
  <c r="AV198" i="17"/>
  <c r="AV196" i="17"/>
  <c r="AV194" i="17"/>
  <c r="AV192" i="17"/>
  <c r="AV190" i="17"/>
  <c r="AV188" i="17"/>
  <c r="AV186" i="17"/>
  <c r="AV184" i="17"/>
  <c r="AV182" i="17"/>
  <c r="AV180" i="17"/>
  <c r="AV178" i="17"/>
  <c r="AV176" i="17"/>
  <c r="AV174" i="17"/>
  <c r="AV172" i="17"/>
  <c r="AV170" i="17"/>
  <c r="AV168" i="17"/>
  <c r="AV166" i="17"/>
  <c r="AV164" i="17"/>
  <c r="AV162" i="17"/>
  <c r="AV160" i="17"/>
  <c r="AV158" i="17"/>
  <c r="AV156" i="17"/>
  <c r="AV154" i="17"/>
  <c r="AV152" i="17"/>
  <c r="AV150" i="17"/>
  <c r="AV148" i="17"/>
  <c r="AV146" i="17"/>
  <c r="AV144" i="17"/>
  <c r="AV142" i="17"/>
  <c r="AV140" i="17"/>
  <c r="AV138" i="17"/>
  <c r="AV136" i="17"/>
  <c r="AV134" i="17"/>
  <c r="AV132" i="17"/>
  <c r="AV130" i="17"/>
  <c r="AV128" i="17"/>
  <c r="AV126" i="17"/>
  <c r="AV124" i="17"/>
  <c r="AV122" i="17"/>
  <c r="AV120" i="17"/>
  <c r="AV118" i="17"/>
  <c r="AV116" i="17"/>
  <c r="AV114" i="17"/>
  <c r="AV112" i="17"/>
  <c r="AV110" i="17"/>
  <c r="AV108" i="17"/>
  <c r="AV106" i="17"/>
  <c r="AV104" i="17"/>
  <c r="AV102" i="17"/>
  <c r="AV100" i="17"/>
  <c r="AV98" i="17"/>
  <c r="AV96" i="17"/>
  <c r="AV94" i="17"/>
  <c r="AV92" i="17"/>
  <c r="AV90" i="17"/>
  <c r="AV88" i="17"/>
  <c r="AV86" i="17"/>
  <c r="AV84" i="17"/>
  <c r="AV82" i="17"/>
  <c r="AV80" i="17"/>
  <c r="AV78" i="17"/>
  <c r="AV76" i="17"/>
  <c r="AV74" i="17"/>
  <c r="AV72" i="17"/>
  <c r="AV70" i="17"/>
  <c r="AV68" i="17"/>
  <c r="AV66" i="17"/>
  <c r="AV64" i="17"/>
  <c r="AV62" i="17"/>
  <c r="AV60" i="17"/>
  <c r="AV58" i="17"/>
  <c r="AV56" i="17"/>
  <c r="AV54" i="17"/>
  <c r="AV52" i="17"/>
  <c r="AV50" i="17"/>
  <c r="AV48" i="17"/>
  <c r="AV46" i="17"/>
  <c r="AV44" i="17"/>
  <c r="AV42" i="17"/>
  <c r="AV40" i="17"/>
  <c r="AV38" i="17"/>
  <c r="AV36" i="17"/>
  <c r="AV34" i="17"/>
  <c r="AV32" i="17"/>
  <c r="AV30" i="17"/>
  <c r="AV28" i="17"/>
  <c r="AV26" i="17"/>
  <c r="AV24" i="17"/>
  <c r="AV22" i="17"/>
  <c r="AV20" i="17"/>
  <c r="AV18" i="17"/>
  <c r="AV16" i="17"/>
  <c r="AV14" i="17"/>
  <c r="AV11" i="17"/>
  <c r="AV9" i="17"/>
  <c r="AV7" i="17"/>
  <c r="AV5" i="17"/>
  <c r="AW199" i="17"/>
  <c r="AW197" i="17"/>
  <c r="AW195" i="17"/>
  <c r="AW193" i="17"/>
  <c r="AW191" i="17"/>
  <c r="AW189" i="17"/>
  <c r="AW187" i="17"/>
  <c r="AW185" i="17"/>
  <c r="AW183" i="17"/>
  <c r="AW181" i="17"/>
  <c r="AW179" i="17"/>
  <c r="AW177" i="17"/>
  <c r="AW175" i="17"/>
  <c r="AW173" i="17"/>
  <c r="AW171" i="17"/>
  <c r="AW169" i="17"/>
  <c r="AW167" i="17"/>
  <c r="AW165" i="17"/>
  <c r="AW163" i="17"/>
  <c r="AW161" i="17"/>
  <c r="AW159" i="17"/>
  <c r="AW157" i="17"/>
  <c r="AW155" i="17"/>
  <c r="AW153" i="17"/>
  <c r="AW151" i="17"/>
  <c r="AW149" i="17"/>
  <c r="AW147" i="17"/>
  <c r="AW145" i="17"/>
  <c r="AW143" i="17"/>
  <c r="AW141" i="17"/>
  <c r="AW139" i="17"/>
  <c r="AW137" i="17"/>
  <c r="AW135" i="17"/>
  <c r="AW133" i="17"/>
  <c r="AW131" i="17"/>
  <c r="AW129" i="17"/>
  <c r="AW127" i="17"/>
  <c r="AW125" i="17"/>
  <c r="AW123" i="17"/>
  <c r="AW121" i="17"/>
  <c r="AW119" i="17"/>
  <c r="AW117" i="17"/>
  <c r="AW115" i="17"/>
  <c r="AW113" i="17"/>
  <c r="AW111" i="17"/>
  <c r="AW109" i="17"/>
  <c r="AW107" i="17"/>
  <c r="AW105" i="17"/>
  <c r="AW103" i="17"/>
  <c r="AW101" i="17"/>
  <c r="AW99" i="17"/>
  <c r="AW97" i="17"/>
  <c r="AW95" i="17"/>
  <c r="AW93" i="17"/>
  <c r="AW91" i="17"/>
  <c r="AW89" i="17"/>
  <c r="AW87" i="17"/>
  <c r="AW85" i="17"/>
  <c r="AW83" i="17"/>
  <c r="AW81" i="17"/>
  <c r="AW79" i="17"/>
  <c r="AW77" i="17"/>
  <c r="AW75" i="17"/>
  <c r="AW73" i="17"/>
  <c r="AW71" i="17"/>
  <c r="AW69" i="17"/>
  <c r="AW67" i="17"/>
  <c r="AW65" i="17"/>
  <c r="AW63" i="17"/>
  <c r="AW61" i="17"/>
  <c r="AW59" i="17"/>
  <c r="AW57" i="17"/>
  <c r="AW55" i="17"/>
  <c r="AW53" i="17"/>
  <c r="AW51" i="17"/>
  <c r="AW49" i="17"/>
  <c r="AW47" i="17"/>
  <c r="AW45" i="17"/>
  <c r="AW43" i="17"/>
  <c r="AW41" i="17"/>
  <c r="AW39" i="17"/>
  <c r="AW37" i="17"/>
  <c r="AW35" i="17"/>
  <c r="AW33" i="17"/>
  <c r="AW31" i="17"/>
  <c r="AW29" i="17"/>
  <c r="AW27" i="17"/>
  <c r="AW25" i="17"/>
  <c r="AW23" i="17"/>
  <c r="AW21" i="17"/>
  <c r="AW19" i="17"/>
  <c r="AW17" i="17"/>
  <c r="AW15" i="17"/>
  <c r="AX4" i="17"/>
  <c r="AX199" i="17"/>
  <c r="AX197" i="17"/>
  <c r="AX195" i="17"/>
  <c r="AX193" i="17"/>
  <c r="AX191" i="17"/>
  <c r="AX189" i="17"/>
  <c r="AX187" i="17"/>
  <c r="AX185" i="17"/>
  <c r="AX183" i="17"/>
  <c r="AX181" i="17"/>
  <c r="AX179" i="17"/>
  <c r="AX177" i="17"/>
  <c r="AX175" i="17"/>
  <c r="AX173" i="17"/>
  <c r="AX171" i="17"/>
  <c r="AX169" i="17"/>
  <c r="AX167" i="17"/>
  <c r="AX165" i="17"/>
  <c r="AX163" i="17"/>
  <c r="AX161" i="17"/>
  <c r="AX159" i="17"/>
  <c r="AX157" i="17"/>
  <c r="AX155" i="17"/>
  <c r="AX153" i="17"/>
  <c r="AX151" i="17"/>
  <c r="AX149" i="17"/>
  <c r="AX147" i="17"/>
  <c r="AX145" i="17"/>
  <c r="AX143" i="17"/>
  <c r="AX141" i="17"/>
  <c r="AX139" i="17"/>
  <c r="AX137" i="17"/>
  <c r="AX135" i="17"/>
  <c r="AX133" i="17"/>
  <c r="AX131" i="17"/>
  <c r="AX129" i="17"/>
  <c r="AX127" i="17"/>
  <c r="AX125" i="17"/>
  <c r="AX123" i="17"/>
  <c r="AX121" i="17"/>
  <c r="AX119" i="17"/>
  <c r="AX117" i="17"/>
  <c r="AX115" i="17"/>
  <c r="AX113" i="17"/>
  <c r="AX111" i="17"/>
  <c r="AX109" i="17"/>
  <c r="AX107" i="17"/>
  <c r="AX105" i="17"/>
  <c r="AX103" i="17"/>
  <c r="AX101" i="17"/>
  <c r="AX99" i="17"/>
  <c r="AX97" i="17"/>
  <c r="AX95" i="17"/>
  <c r="AX93" i="17"/>
  <c r="AX91" i="17"/>
  <c r="AX89" i="17"/>
  <c r="AX87" i="17"/>
  <c r="AX85" i="17"/>
  <c r="AX83" i="17"/>
  <c r="AX81" i="17"/>
  <c r="AX79" i="17"/>
  <c r="AX77" i="17"/>
  <c r="AX75" i="17"/>
  <c r="AX73" i="17"/>
  <c r="AX71" i="17"/>
  <c r="AX69" i="17"/>
  <c r="AX67" i="17"/>
  <c r="AX65" i="17"/>
  <c r="AX63" i="17"/>
  <c r="AX61" i="17"/>
  <c r="AX59" i="17"/>
  <c r="AX57" i="17"/>
  <c r="AX55" i="17"/>
  <c r="AX53" i="17"/>
  <c r="AX51" i="17"/>
  <c r="AX49" i="17"/>
  <c r="AX47" i="17"/>
  <c r="AX45" i="17"/>
  <c r="AX43" i="17"/>
  <c r="AX41" i="17"/>
  <c r="AX39" i="17"/>
  <c r="AX37" i="17"/>
  <c r="AX35" i="17"/>
  <c r="AX33" i="17"/>
  <c r="AX31" i="17"/>
  <c r="AX29" i="17"/>
  <c r="AX27" i="17"/>
  <c r="AX25" i="17"/>
  <c r="AX23" i="17"/>
  <c r="AX21" i="17"/>
  <c r="AX19" i="17"/>
  <c r="AX17" i="17"/>
  <c r="AX15" i="17"/>
  <c r="AX12" i="17"/>
  <c r="AX10" i="17"/>
  <c r="AX8" i="17"/>
  <c r="AX6" i="17"/>
  <c r="AY4" i="17"/>
  <c r="AY199" i="17"/>
  <c r="AY197" i="17"/>
  <c r="AY195" i="17"/>
  <c r="AY193" i="17"/>
  <c r="AY191" i="17"/>
  <c r="AY189" i="17"/>
  <c r="AY187" i="17"/>
  <c r="AY185" i="17"/>
  <c r="AY183" i="17"/>
  <c r="AY181" i="17"/>
  <c r="AY179" i="17"/>
  <c r="AY177" i="17"/>
  <c r="AY175" i="17"/>
  <c r="AY173" i="17"/>
  <c r="AY171" i="17"/>
  <c r="AY169" i="17"/>
  <c r="AY167" i="17"/>
  <c r="AY165" i="17"/>
  <c r="AY163" i="17"/>
  <c r="AY161" i="17"/>
  <c r="AY159" i="17"/>
  <c r="AY157" i="17"/>
  <c r="AY155" i="17"/>
  <c r="AY153" i="17"/>
  <c r="AY151" i="17"/>
  <c r="AY149" i="17"/>
  <c r="AY147" i="17"/>
  <c r="AY145" i="17"/>
  <c r="AY143" i="17"/>
  <c r="AY141" i="17"/>
  <c r="AY139" i="17"/>
  <c r="AY137" i="17"/>
  <c r="AY135" i="17"/>
  <c r="AY133" i="17"/>
  <c r="AY131" i="17"/>
  <c r="AY129" i="17"/>
  <c r="AY127" i="17"/>
  <c r="AY125" i="17"/>
  <c r="AY123" i="17"/>
  <c r="AY121" i="17"/>
  <c r="AY119" i="17"/>
  <c r="AY117" i="17"/>
  <c r="AY115" i="17"/>
  <c r="AY113" i="17"/>
  <c r="AY111" i="17"/>
  <c r="AY109" i="17"/>
  <c r="AY107" i="17"/>
  <c r="AY105" i="17"/>
  <c r="AY103" i="17"/>
  <c r="AY101" i="17"/>
  <c r="AY99" i="17"/>
  <c r="AY97" i="17"/>
  <c r="AY95" i="17"/>
  <c r="AY93" i="17"/>
  <c r="AY91" i="17"/>
  <c r="AY89" i="17"/>
  <c r="AY87" i="17"/>
  <c r="AY85" i="17"/>
  <c r="AY83" i="17"/>
  <c r="AY81" i="17"/>
  <c r="AY79" i="17"/>
  <c r="AY77" i="17"/>
  <c r="AY75" i="17"/>
  <c r="AY73" i="17"/>
  <c r="AY71" i="17"/>
  <c r="AY69" i="17"/>
  <c r="AY67" i="17"/>
  <c r="AY65" i="17"/>
  <c r="AY63" i="17"/>
  <c r="AY61" i="17"/>
  <c r="AY59" i="17"/>
  <c r="AY57" i="17"/>
  <c r="AY55" i="17"/>
  <c r="AY53" i="17"/>
  <c r="AY51" i="17"/>
  <c r="AY49" i="17"/>
  <c r="AY47" i="17"/>
  <c r="AY45" i="17"/>
  <c r="AY43" i="17"/>
  <c r="AY41" i="17"/>
  <c r="AY39" i="17"/>
  <c r="AY37" i="17"/>
  <c r="AY35" i="17"/>
  <c r="AY33" i="17"/>
  <c r="AY31" i="17"/>
  <c r="AY29" i="17"/>
  <c r="AY27" i="17"/>
  <c r="AY25" i="17"/>
  <c r="AY23" i="17"/>
  <c r="AY21" i="17"/>
  <c r="AY19" i="17"/>
  <c r="AY17" i="17"/>
  <c r="AY15" i="17"/>
  <c r="AY12" i="17"/>
  <c r="AY10" i="17"/>
  <c r="AY8" i="17"/>
  <c r="AY6" i="17"/>
  <c r="AZ200" i="17"/>
  <c r="AZ198" i="17"/>
  <c r="AZ196" i="17"/>
  <c r="AZ194" i="17"/>
  <c r="AZ192" i="17"/>
  <c r="AZ190" i="17"/>
  <c r="AZ188" i="17"/>
  <c r="AZ186" i="17"/>
  <c r="AZ184" i="17"/>
  <c r="AZ182" i="17"/>
  <c r="AZ180" i="17"/>
  <c r="AZ178" i="17"/>
  <c r="AZ176" i="17"/>
  <c r="AZ174" i="17"/>
  <c r="AZ172" i="17"/>
  <c r="AZ170" i="17"/>
  <c r="AZ168" i="17"/>
  <c r="AZ166" i="17"/>
  <c r="AZ164" i="17"/>
  <c r="AZ162" i="17"/>
  <c r="AZ160" i="17"/>
  <c r="AZ158" i="17"/>
  <c r="AZ156" i="17"/>
  <c r="AZ154" i="17"/>
  <c r="AZ152" i="17"/>
  <c r="AZ150" i="17"/>
  <c r="AZ148" i="17"/>
  <c r="AZ146" i="17"/>
  <c r="AZ144" i="17"/>
  <c r="AZ142" i="17"/>
  <c r="AZ140" i="17"/>
  <c r="AZ138" i="17"/>
  <c r="AZ136" i="17"/>
  <c r="AZ134" i="17"/>
  <c r="AZ132" i="17"/>
  <c r="AZ130" i="17"/>
  <c r="AZ128" i="17"/>
  <c r="AZ126" i="17"/>
  <c r="AZ124" i="17"/>
  <c r="AZ122" i="17"/>
  <c r="AZ120" i="17"/>
  <c r="AZ118" i="17"/>
  <c r="AZ116" i="17"/>
  <c r="AZ114" i="17"/>
  <c r="AZ112" i="17"/>
  <c r="AZ110" i="17"/>
  <c r="AZ108" i="17"/>
  <c r="AZ106" i="17"/>
  <c r="AZ104" i="17"/>
  <c r="AZ102" i="17"/>
  <c r="AZ100" i="17"/>
  <c r="AZ98" i="17"/>
  <c r="AZ96" i="17"/>
  <c r="AZ94" i="17"/>
  <c r="AZ92" i="17"/>
  <c r="AZ90" i="17"/>
  <c r="AZ88" i="17"/>
  <c r="AZ86" i="17"/>
  <c r="AZ84" i="17"/>
  <c r="AZ82" i="17"/>
  <c r="AZ80" i="17"/>
  <c r="AZ78" i="17"/>
  <c r="AZ76" i="17"/>
  <c r="AZ74" i="17"/>
  <c r="AZ72" i="17"/>
  <c r="AZ70" i="17"/>
  <c r="AZ68" i="17"/>
  <c r="AZ66" i="17"/>
  <c r="AZ64" i="17"/>
  <c r="AZ62" i="17"/>
  <c r="AZ60" i="17"/>
  <c r="AZ58" i="17"/>
  <c r="AZ56" i="17"/>
  <c r="AZ54" i="17"/>
  <c r="AZ52" i="17"/>
  <c r="AZ50" i="17"/>
  <c r="AZ48" i="17"/>
  <c r="AZ46" i="17"/>
  <c r="AZ44" i="17"/>
  <c r="AZ42" i="17"/>
  <c r="AZ40" i="17"/>
  <c r="AZ38" i="17"/>
  <c r="AZ36" i="17"/>
  <c r="AZ34" i="17"/>
  <c r="AZ32" i="17"/>
  <c r="AZ30" i="17"/>
  <c r="AZ28" i="17"/>
  <c r="AZ26" i="17"/>
  <c r="AZ24" i="17"/>
  <c r="AZ22" i="17"/>
  <c r="AZ20" i="17"/>
  <c r="AZ18" i="17"/>
  <c r="AZ16" i="17"/>
  <c r="AZ14" i="17"/>
  <c r="BA200" i="17"/>
  <c r="BA198" i="17"/>
  <c r="BA196" i="17"/>
  <c r="BA194" i="17"/>
  <c r="BA192" i="17"/>
  <c r="BA190" i="17"/>
  <c r="BA188" i="17"/>
  <c r="BA186" i="17"/>
  <c r="BA184" i="17"/>
  <c r="BA182" i="17"/>
  <c r="BA180" i="17"/>
  <c r="BA178" i="17"/>
  <c r="BA176" i="17"/>
  <c r="BA174" i="17"/>
  <c r="BA172" i="17"/>
  <c r="BA170" i="17"/>
  <c r="BA168" i="17"/>
  <c r="BA166" i="17"/>
  <c r="BA164" i="17"/>
  <c r="BA162" i="17"/>
  <c r="BA160" i="17"/>
  <c r="BA158" i="17"/>
  <c r="BA156" i="17"/>
  <c r="BA154" i="17"/>
  <c r="BA152" i="17"/>
  <c r="BA150" i="17"/>
  <c r="BA148" i="17"/>
  <c r="BA146" i="17"/>
  <c r="BA144" i="17"/>
  <c r="BA142" i="17"/>
  <c r="BA140" i="17"/>
  <c r="BA138" i="17"/>
  <c r="BA136" i="17"/>
  <c r="BA134" i="17"/>
  <c r="BA132" i="17"/>
  <c r="BA130" i="17"/>
  <c r="BA128" i="17"/>
  <c r="BA126" i="17"/>
  <c r="BA124" i="17"/>
  <c r="BA122" i="17"/>
  <c r="BA120" i="17"/>
  <c r="BA118" i="17"/>
  <c r="BA116" i="17"/>
  <c r="BA114" i="17"/>
  <c r="BA112" i="17"/>
  <c r="BA110" i="17"/>
  <c r="BA108" i="17"/>
  <c r="BA106" i="17"/>
  <c r="BA104" i="17"/>
  <c r="BA102" i="17"/>
  <c r="BA100" i="17"/>
  <c r="BA98" i="17"/>
  <c r="BA96" i="17"/>
  <c r="BA94" i="17"/>
  <c r="BA92" i="17"/>
  <c r="BA90" i="17"/>
  <c r="BA88" i="17"/>
  <c r="BA86" i="17"/>
  <c r="BA84" i="17"/>
  <c r="BA82" i="17"/>
  <c r="BA80" i="17"/>
  <c r="BA78" i="17"/>
  <c r="BA76" i="17"/>
  <c r="BA74" i="17"/>
  <c r="BA72" i="17"/>
  <c r="BA70" i="17"/>
  <c r="BA68" i="17"/>
  <c r="BA66" i="17"/>
  <c r="BA64" i="17"/>
  <c r="BA62" i="17"/>
  <c r="BA60" i="17"/>
  <c r="BA58" i="17"/>
  <c r="BA56" i="17"/>
  <c r="BA54" i="17"/>
  <c r="BA52" i="17"/>
  <c r="BA50" i="17"/>
  <c r="BA48" i="17"/>
  <c r="BA46" i="17"/>
  <c r="BA44" i="17"/>
  <c r="BA42" i="17"/>
  <c r="BA40" i="17"/>
  <c r="BA38" i="17"/>
  <c r="BA36" i="17"/>
  <c r="BA34" i="17"/>
  <c r="BA32" i="17"/>
  <c r="BA30" i="17"/>
  <c r="BA28" i="17"/>
  <c r="BA26" i="17"/>
  <c r="BA24" i="17"/>
  <c r="BA22" i="17"/>
  <c r="BA20" i="17"/>
  <c r="BA18" i="17"/>
  <c r="BA16" i="17"/>
  <c r="BA14" i="17"/>
  <c r="BA11" i="17"/>
  <c r="BC11" i="17" s="1"/>
  <c r="BA9" i="17"/>
  <c r="BC9" i="17" s="1"/>
  <c r="BA7" i="17"/>
  <c r="BC7" i="17" s="1"/>
  <c r="BA5" i="17"/>
  <c r="BC5" i="17" s="1"/>
  <c r="BB200" i="17"/>
  <c r="BB198" i="17"/>
  <c r="BB196" i="17"/>
  <c r="BB194" i="17"/>
  <c r="BB192" i="17"/>
  <c r="BB190" i="17"/>
  <c r="BB188" i="17"/>
  <c r="BB186" i="17"/>
  <c r="BB184" i="17"/>
  <c r="BB182" i="17"/>
  <c r="BB180" i="17"/>
  <c r="BB178" i="17"/>
  <c r="BB176" i="17"/>
  <c r="BB174" i="17"/>
  <c r="BB172" i="17"/>
  <c r="BB170" i="17"/>
  <c r="BB168" i="17"/>
  <c r="BB166" i="17"/>
  <c r="BB164" i="17"/>
  <c r="BB162" i="17"/>
  <c r="BB160" i="17"/>
  <c r="BB158" i="17"/>
  <c r="BB156" i="17"/>
  <c r="BB154" i="17"/>
  <c r="BB152" i="17"/>
  <c r="BB150" i="17"/>
  <c r="BB148" i="17"/>
  <c r="BB146" i="17"/>
  <c r="BB144" i="17"/>
  <c r="BB142" i="17"/>
  <c r="BB140" i="17"/>
  <c r="BB138" i="17"/>
  <c r="BB136" i="17"/>
  <c r="BB134" i="17"/>
  <c r="BB132" i="17"/>
  <c r="BB130" i="17"/>
  <c r="BB128" i="17"/>
  <c r="BB126" i="17"/>
  <c r="BB124" i="17"/>
  <c r="BB122" i="17"/>
  <c r="BB120" i="17"/>
  <c r="BB118" i="17"/>
  <c r="BB116" i="17"/>
  <c r="BB114" i="17"/>
  <c r="BB112" i="17"/>
  <c r="BB110" i="17"/>
  <c r="BB108" i="17"/>
  <c r="BB106" i="17"/>
  <c r="BB104" i="17"/>
  <c r="BB102" i="17"/>
  <c r="BB100" i="17"/>
  <c r="BB98" i="17"/>
  <c r="BB96" i="17"/>
  <c r="BB94" i="17"/>
  <c r="BB92" i="17"/>
  <c r="BB90" i="17"/>
  <c r="BB88" i="17"/>
  <c r="BB86" i="17"/>
  <c r="BB84" i="17"/>
  <c r="BB82" i="17"/>
  <c r="BB80" i="17"/>
  <c r="BB78" i="17"/>
  <c r="BB76" i="17"/>
  <c r="BB74" i="17"/>
  <c r="BB72" i="17"/>
  <c r="BB70" i="17"/>
  <c r="BB68" i="17"/>
  <c r="BB66" i="17"/>
  <c r="BB64" i="17"/>
  <c r="BB62" i="17"/>
  <c r="BB60" i="17"/>
  <c r="BB58" i="17"/>
  <c r="BB56" i="17"/>
  <c r="BB54" i="17"/>
  <c r="BB52" i="17"/>
  <c r="BB50" i="17"/>
  <c r="BB48" i="17"/>
  <c r="BB46" i="17"/>
  <c r="BB44" i="17"/>
  <c r="BB42" i="17"/>
  <c r="BB40" i="17"/>
  <c r="BB38" i="17"/>
  <c r="BB36" i="17"/>
  <c r="BB34" i="17"/>
  <c r="BB32" i="17"/>
  <c r="BB30" i="17"/>
  <c r="BB28" i="17"/>
  <c r="BB26" i="17"/>
  <c r="BB24" i="17"/>
  <c r="BB22" i="17"/>
  <c r="BB20" i="17"/>
  <c r="BB18" i="17"/>
  <c r="BB16" i="17"/>
  <c r="BB14" i="17"/>
  <c r="BC199" i="17"/>
  <c r="BC197" i="17"/>
  <c r="BC195" i="17"/>
  <c r="BC193" i="17"/>
  <c r="BC191" i="17"/>
  <c r="BC189" i="17"/>
  <c r="BC187" i="17"/>
  <c r="BC185" i="17"/>
  <c r="BC183" i="17"/>
  <c r="BC181" i="17"/>
  <c r="BC179" i="17"/>
  <c r="BC177" i="17"/>
  <c r="BC175" i="17"/>
  <c r="BC173" i="17"/>
  <c r="BC171" i="17"/>
  <c r="BC169" i="17"/>
  <c r="BC167" i="17"/>
  <c r="BC165" i="17"/>
  <c r="BC163" i="17"/>
  <c r="BC161" i="17"/>
  <c r="BC159" i="17"/>
  <c r="BC157" i="17"/>
  <c r="BC155" i="17"/>
  <c r="BC153" i="17"/>
  <c r="BC151" i="17"/>
  <c r="BC149" i="17"/>
  <c r="BC147" i="17"/>
  <c r="BC145" i="17"/>
  <c r="BC143" i="17"/>
  <c r="BC141" i="17"/>
  <c r="BC139" i="17"/>
  <c r="BC137" i="17"/>
  <c r="BC135" i="17"/>
  <c r="BC133" i="17"/>
  <c r="BC131" i="17"/>
  <c r="BC129" i="17"/>
  <c r="BC127" i="17"/>
  <c r="BC125" i="17"/>
  <c r="BC123" i="17"/>
  <c r="BC121" i="17"/>
  <c r="BC119" i="17"/>
  <c r="BC117" i="17"/>
  <c r="BC115" i="17"/>
  <c r="BC113" i="17"/>
  <c r="BC111" i="17"/>
  <c r="BC109" i="17"/>
  <c r="BC107" i="17"/>
  <c r="BC105" i="17"/>
  <c r="BC103" i="17"/>
  <c r="BC101" i="17"/>
  <c r="BC99" i="17"/>
  <c r="BC97" i="17"/>
  <c r="BC95" i="17"/>
  <c r="BC93" i="17"/>
  <c r="BC91" i="17"/>
  <c r="BC89" i="17"/>
  <c r="BC87" i="17"/>
  <c r="BC85" i="17"/>
  <c r="BC83" i="17"/>
  <c r="BC81" i="17"/>
  <c r="BC79" i="17"/>
  <c r="BC77" i="17"/>
  <c r="BC75" i="17"/>
  <c r="BC73" i="17"/>
  <c r="BC71" i="17"/>
  <c r="BC69" i="17"/>
  <c r="BC67" i="17"/>
  <c r="BC65" i="17"/>
  <c r="BC63" i="17"/>
  <c r="BC61" i="17"/>
  <c r="BC59" i="17"/>
  <c r="BC57" i="17"/>
  <c r="BC55" i="17"/>
  <c r="BC53" i="17"/>
  <c r="BC51" i="17"/>
  <c r="BC49" i="17"/>
  <c r="BC47" i="17"/>
  <c r="BC45" i="17"/>
  <c r="BC43" i="17"/>
  <c r="BC41" i="17"/>
  <c r="BC39" i="17"/>
  <c r="BC37" i="17"/>
  <c r="BC35" i="17"/>
  <c r="BC33" i="17"/>
  <c r="BC31" i="17"/>
  <c r="BC29" i="17"/>
  <c r="BC27" i="17"/>
  <c r="BC25" i="17"/>
  <c r="BC23" i="17"/>
  <c r="BC21" i="17"/>
  <c r="BC19" i="17"/>
  <c r="BC17" i="17"/>
  <c r="BC15" i="17"/>
  <c r="BD4" i="17"/>
  <c r="BD199" i="17"/>
  <c r="BD197" i="17"/>
  <c r="BD195" i="17"/>
  <c r="BD193" i="17"/>
  <c r="BD191" i="17"/>
  <c r="BD189" i="17"/>
  <c r="BD187" i="17"/>
  <c r="BD185" i="17"/>
  <c r="BD183" i="17"/>
  <c r="BD181" i="17"/>
  <c r="BD179" i="17"/>
  <c r="BD177" i="17"/>
  <c r="BD175" i="17"/>
  <c r="BD173" i="17"/>
  <c r="BD171" i="17"/>
  <c r="BD169" i="17"/>
  <c r="BD167" i="17"/>
  <c r="BD165" i="17"/>
  <c r="BD163" i="17"/>
  <c r="BD161" i="17"/>
  <c r="BD159" i="17"/>
  <c r="BD157" i="17"/>
  <c r="BD155" i="17"/>
  <c r="BD153" i="17"/>
  <c r="BD151" i="17"/>
  <c r="BD149" i="17"/>
  <c r="BD147" i="17"/>
  <c r="BD145" i="17"/>
  <c r="BD143" i="17"/>
  <c r="BD141" i="17"/>
  <c r="BD139" i="17"/>
  <c r="BD137" i="17"/>
  <c r="BD135" i="17"/>
  <c r="BD133" i="17"/>
  <c r="BD131" i="17"/>
  <c r="BD129" i="17"/>
  <c r="BD127" i="17"/>
  <c r="BD125" i="17"/>
  <c r="BD123" i="17"/>
  <c r="BD121" i="17"/>
  <c r="BD119" i="17"/>
  <c r="BD117" i="17"/>
  <c r="BD115" i="17"/>
  <c r="BD113" i="17"/>
  <c r="BD111" i="17"/>
  <c r="BD109" i="17"/>
  <c r="BD107" i="17"/>
  <c r="BD105" i="17"/>
  <c r="BD103" i="17"/>
  <c r="BD101" i="17"/>
  <c r="BD99" i="17"/>
  <c r="BD97" i="17"/>
  <c r="BD95" i="17"/>
  <c r="BD93" i="17"/>
  <c r="BD91" i="17"/>
  <c r="BD89" i="17"/>
  <c r="BD87" i="17"/>
  <c r="BD85" i="17"/>
  <c r="BD83" i="17"/>
  <c r="BD81" i="17"/>
  <c r="BD79" i="17"/>
  <c r="BD77" i="17"/>
  <c r="BD75" i="17"/>
  <c r="BD73" i="17"/>
  <c r="BD71" i="17"/>
  <c r="BD69" i="17"/>
  <c r="BD67" i="17"/>
  <c r="BD65" i="17"/>
  <c r="BD63" i="17"/>
  <c r="BD61" i="17"/>
  <c r="BD59" i="17"/>
  <c r="BD57" i="17"/>
  <c r="BD55" i="17"/>
  <c r="BD53" i="17"/>
  <c r="BD51" i="17"/>
  <c r="BD49" i="17"/>
  <c r="BD47" i="17"/>
  <c r="BD45" i="17"/>
  <c r="BD43" i="17"/>
  <c r="BD41" i="17"/>
  <c r="BD39" i="17"/>
  <c r="BD37" i="17"/>
  <c r="BD35" i="17"/>
  <c r="BD33" i="17"/>
  <c r="BD31" i="17"/>
  <c r="BD29" i="17"/>
  <c r="BD27" i="17"/>
  <c r="BD25" i="17"/>
  <c r="BD23" i="17"/>
  <c r="BD21" i="17"/>
  <c r="BD19" i="17"/>
  <c r="BD17" i="17"/>
  <c r="BD15" i="17"/>
  <c r="BD12" i="17"/>
  <c r="BF12" i="17" s="1"/>
  <c r="BD10" i="17"/>
  <c r="BF10" i="17" s="1"/>
  <c r="BD8" i="17"/>
  <c r="BF8" i="17" s="1"/>
  <c r="BD6" i="17"/>
  <c r="BF6" i="17" s="1"/>
  <c r="BF200" i="15"/>
  <c r="BB200" i="15"/>
  <c r="BA200" i="15"/>
  <c r="AZ200" i="15"/>
  <c r="AV200" i="15"/>
  <c r="AU200" i="15"/>
  <c r="AT200" i="15"/>
  <c r="AP200" i="15"/>
  <c r="AO200" i="15"/>
  <c r="AN200" i="15"/>
  <c r="AJ200" i="15"/>
  <c r="BE200" i="15"/>
  <c r="BD200" i="15"/>
  <c r="BC200" i="15"/>
  <c r="AY200" i="15"/>
  <c r="AX200" i="15"/>
  <c r="AW200" i="15"/>
  <c r="AS200" i="15"/>
  <c r="AR200" i="15"/>
  <c r="AQ200" i="15"/>
  <c r="AM200" i="15"/>
  <c r="AL200" i="15"/>
  <c r="AK200" i="15"/>
  <c r="BF198" i="15"/>
  <c r="BB198" i="15"/>
  <c r="BA198" i="15"/>
  <c r="AZ198" i="15"/>
  <c r="AV198" i="15"/>
  <c r="AU198" i="15"/>
  <c r="AT198" i="15"/>
  <c r="AP198" i="15"/>
  <c r="AO198" i="15"/>
  <c r="AN198" i="15"/>
  <c r="AJ198" i="15"/>
  <c r="BE198" i="15"/>
  <c r="BD198" i="15"/>
  <c r="BC198" i="15"/>
  <c r="AY198" i="15"/>
  <c r="AX198" i="15"/>
  <c r="AW198" i="15"/>
  <c r="AS198" i="15"/>
  <c r="AR198" i="15"/>
  <c r="AQ198" i="15"/>
  <c r="AM198" i="15"/>
  <c r="AL198" i="15"/>
  <c r="AK198" i="15"/>
  <c r="BF196" i="15"/>
  <c r="BB196" i="15"/>
  <c r="BA196" i="15"/>
  <c r="AZ196" i="15"/>
  <c r="AV196" i="15"/>
  <c r="AU196" i="15"/>
  <c r="AT196" i="15"/>
  <c r="AP196" i="15"/>
  <c r="AO196" i="15"/>
  <c r="AN196" i="15"/>
  <c r="AJ196" i="15"/>
  <c r="BE196" i="15"/>
  <c r="BD196" i="15"/>
  <c r="BC196" i="15"/>
  <c r="AY196" i="15"/>
  <c r="AX196" i="15"/>
  <c r="AW196" i="15"/>
  <c r="AS196" i="15"/>
  <c r="AR196" i="15"/>
  <c r="AQ196" i="15"/>
  <c r="AM196" i="15"/>
  <c r="AL196" i="15"/>
  <c r="AK196" i="15"/>
  <c r="BF194" i="15"/>
  <c r="BB194" i="15"/>
  <c r="BA194" i="15"/>
  <c r="AZ194" i="15"/>
  <c r="AV194" i="15"/>
  <c r="AU194" i="15"/>
  <c r="AT194" i="15"/>
  <c r="AP194" i="15"/>
  <c r="AO194" i="15"/>
  <c r="AN194" i="15"/>
  <c r="AJ194" i="15"/>
  <c r="BE194" i="15"/>
  <c r="BD194" i="15"/>
  <c r="BC194" i="15"/>
  <c r="AY194" i="15"/>
  <c r="AX194" i="15"/>
  <c r="AW194" i="15"/>
  <c r="AS194" i="15"/>
  <c r="AR194" i="15"/>
  <c r="AQ194" i="15"/>
  <c r="AM194" i="15"/>
  <c r="AL194" i="15"/>
  <c r="AK194" i="15"/>
  <c r="BF192" i="15"/>
  <c r="BB192" i="15"/>
  <c r="BA192" i="15"/>
  <c r="AZ192" i="15"/>
  <c r="AV192" i="15"/>
  <c r="AU192" i="15"/>
  <c r="AT192" i="15"/>
  <c r="AP192" i="15"/>
  <c r="AO192" i="15"/>
  <c r="AN192" i="15"/>
  <c r="AJ192" i="15"/>
  <c r="BE192" i="15"/>
  <c r="BD192" i="15"/>
  <c r="BC192" i="15"/>
  <c r="AY192" i="15"/>
  <c r="AX192" i="15"/>
  <c r="AW192" i="15"/>
  <c r="AS192" i="15"/>
  <c r="AR192" i="15"/>
  <c r="AQ192" i="15"/>
  <c r="AM192" i="15"/>
  <c r="AL192" i="15"/>
  <c r="AK192" i="15"/>
  <c r="BF190" i="15"/>
  <c r="BB190" i="15"/>
  <c r="BA190" i="15"/>
  <c r="AZ190" i="15"/>
  <c r="AV190" i="15"/>
  <c r="AU190" i="15"/>
  <c r="AT190" i="15"/>
  <c r="AP190" i="15"/>
  <c r="AO190" i="15"/>
  <c r="AN190" i="15"/>
  <c r="AJ190" i="15"/>
  <c r="BE190" i="15"/>
  <c r="BD190" i="15"/>
  <c r="BC190" i="15"/>
  <c r="AY190" i="15"/>
  <c r="AX190" i="15"/>
  <c r="AW190" i="15"/>
  <c r="AS190" i="15"/>
  <c r="AR190" i="15"/>
  <c r="AQ190" i="15"/>
  <c r="AM190" i="15"/>
  <c r="AL190" i="15"/>
  <c r="AK190" i="15"/>
  <c r="BF188" i="15"/>
  <c r="BB188" i="15"/>
  <c r="BA188" i="15"/>
  <c r="AZ188" i="15"/>
  <c r="AV188" i="15"/>
  <c r="AU188" i="15"/>
  <c r="AT188" i="15"/>
  <c r="AP188" i="15"/>
  <c r="AO188" i="15"/>
  <c r="AN188" i="15"/>
  <c r="AJ188" i="15"/>
  <c r="BE188" i="15"/>
  <c r="BD188" i="15"/>
  <c r="BC188" i="15"/>
  <c r="AY188" i="15"/>
  <c r="AX188" i="15"/>
  <c r="AW188" i="15"/>
  <c r="AS188" i="15"/>
  <c r="AR188" i="15"/>
  <c r="AQ188" i="15"/>
  <c r="AM188" i="15"/>
  <c r="AL188" i="15"/>
  <c r="AK188" i="15"/>
  <c r="BF186" i="15"/>
  <c r="BB186" i="15"/>
  <c r="BA186" i="15"/>
  <c r="AZ186" i="15"/>
  <c r="AV186" i="15"/>
  <c r="AU186" i="15"/>
  <c r="AT186" i="15"/>
  <c r="AP186" i="15"/>
  <c r="AO186" i="15"/>
  <c r="AN186" i="15"/>
  <c r="AJ186" i="15"/>
  <c r="BE186" i="15"/>
  <c r="BD186" i="15"/>
  <c r="BC186" i="15"/>
  <c r="AY186" i="15"/>
  <c r="AX186" i="15"/>
  <c r="AW186" i="15"/>
  <c r="AS186" i="15"/>
  <c r="AR186" i="15"/>
  <c r="AQ186" i="15"/>
  <c r="AM186" i="15"/>
  <c r="AL186" i="15"/>
  <c r="AK186" i="15"/>
  <c r="BF184" i="15"/>
  <c r="BB184" i="15"/>
  <c r="BA184" i="15"/>
  <c r="AZ184" i="15"/>
  <c r="AV184" i="15"/>
  <c r="AU184" i="15"/>
  <c r="AT184" i="15"/>
  <c r="AP184" i="15"/>
  <c r="AO184" i="15"/>
  <c r="AN184" i="15"/>
  <c r="AJ184" i="15"/>
  <c r="BE184" i="15"/>
  <c r="BD184" i="15"/>
  <c r="BC184" i="15"/>
  <c r="AY184" i="15"/>
  <c r="AX184" i="15"/>
  <c r="AW184" i="15"/>
  <c r="AS184" i="15"/>
  <c r="AR184" i="15"/>
  <c r="AQ184" i="15"/>
  <c r="AM184" i="15"/>
  <c r="AL184" i="15"/>
  <c r="AK184" i="15"/>
  <c r="BF182" i="15"/>
  <c r="BB182" i="15"/>
  <c r="BA182" i="15"/>
  <c r="AZ182" i="15"/>
  <c r="AV182" i="15"/>
  <c r="AU182" i="15"/>
  <c r="AT182" i="15"/>
  <c r="AP182" i="15"/>
  <c r="AO182" i="15"/>
  <c r="AN182" i="15"/>
  <c r="AJ182" i="15"/>
  <c r="BE182" i="15"/>
  <c r="BD182" i="15"/>
  <c r="BC182" i="15"/>
  <c r="AY182" i="15"/>
  <c r="AX182" i="15"/>
  <c r="AW182" i="15"/>
  <c r="AS182" i="15"/>
  <c r="AR182" i="15"/>
  <c r="AQ182" i="15"/>
  <c r="AM182" i="15"/>
  <c r="AL182" i="15"/>
  <c r="AK182" i="15"/>
  <c r="BF180" i="15"/>
  <c r="BB180" i="15"/>
  <c r="BA180" i="15"/>
  <c r="AZ180" i="15"/>
  <c r="AV180" i="15"/>
  <c r="AU180" i="15"/>
  <c r="AT180" i="15"/>
  <c r="AP180" i="15"/>
  <c r="AO180" i="15"/>
  <c r="AN180" i="15"/>
  <c r="AJ180" i="15"/>
  <c r="BE180" i="15"/>
  <c r="BD180" i="15"/>
  <c r="BC180" i="15"/>
  <c r="AY180" i="15"/>
  <c r="AX180" i="15"/>
  <c r="AW180" i="15"/>
  <c r="AS180" i="15"/>
  <c r="AR180" i="15"/>
  <c r="AQ180" i="15"/>
  <c r="AM180" i="15"/>
  <c r="AL180" i="15"/>
  <c r="AK180" i="15"/>
  <c r="BF178" i="15"/>
  <c r="BB178" i="15"/>
  <c r="BA178" i="15"/>
  <c r="AZ178" i="15"/>
  <c r="AV178" i="15"/>
  <c r="AU178" i="15"/>
  <c r="AT178" i="15"/>
  <c r="AP178" i="15"/>
  <c r="AO178" i="15"/>
  <c r="AN178" i="15"/>
  <c r="AJ178" i="15"/>
  <c r="BE178" i="15"/>
  <c r="BD178" i="15"/>
  <c r="BC178" i="15"/>
  <c r="AY178" i="15"/>
  <c r="AX178" i="15"/>
  <c r="AW178" i="15"/>
  <c r="AS178" i="15"/>
  <c r="AR178" i="15"/>
  <c r="AQ178" i="15"/>
  <c r="AM178" i="15"/>
  <c r="AL178" i="15"/>
  <c r="AK178" i="15"/>
  <c r="BF176" i="15"/>
  <c r="BB176" i="15"/>
  <c r="BA176" i="15"/>
  <c r="AZ176" i="15"/>
  <c r="AV176" i="15"/>
  <c r="AU176" i="15"/>
  <c r="AT176" i="15"/>
  <c r="AP176" i="15"/>
  <c r="AO176" i="15"/>
  <c r="AN176" i="15"/>
  <c r="AJ176" i="15"/>
  <c r="BE176" i="15"/>
  <c r="BD176" i="15"/>
  <c r="BC176" i="15"/>
  <c r="AY176" i="15"/>
  <c r="AX176" i="15"/>
  <c r="AW176" i="15"/>
  <c r="AS176" i="15"/>
  <c r="AR176" i="15"/>
  <c r="AQ176" i="15"/>
  <c r="AM176" i="15"/>
  <c r="AL176" i="15"/>
  <c r="AK176" i="15"/>
  <c r="BF174" i="15"/>
  <c r="BB174" i="15"/>
  <c r="BA174" i="15"/>
  <c r="AZ174" i="15"/>
  <c r="AV174" i="15"/>
  <c r="AU174" i="15"/>
  <c r="AT174" i="15"/>
  <c r="AP174" i="15"/>
  <c r="AO174" i="15"/>
  <c r="AN174" i="15"/>
  <c r="AJ174" i="15"/>
  <c r="BE174" i="15"/>
  <c r="BD174" i="15"/>
  <c r="BC174" i="15"/>
  <c r="AY174" i="15"/>
  <c r="AX174" i="15"/>
  <c r="AW174" i="15"/>
  <c r="AS174" i="15"/>
  <c r="AR174" i="15"/>
  <c r="AQ174" i="15"/>
  <c r="AM174" i="15"/>
  <c r="AL174" i="15"/>
  <c r="AK174" i="15"/>
  <c r="BF172" i="15"/>
  <c r="BB172" i="15"/>
  <c r="BA172" i="15"/>
  <c r="AZ172" i="15"/>
  <c r="AV172" i="15"/>
  <c r="AU172" i="15"/>
  <c r="AT172" i="15"/>
  <c r="AP172" i="15"/>
  <c r="AO172" i="15"/>
  <c r="AN172" i="15"/>
  <c r="AJ172" i="15"/>
  <c r="BE172" i="15"/>
  <c r="BD172" i="15"/>
  <c r="BC172" i="15"/>
  <c r="AY172" i="15"/>
  <c r="AX172" i="15"/>
  <c r="AW172" i="15"/>
  <c r="AS172" i="15"/>
  <c r="AR172" i="15"/>
  <c r="AQ172" i="15"/>
  <c r="AM172" i="15"/>
  <c r="AL172" i="15"/>
  <c r="AK172" i="15"/>
  <c r="BF170" i="15"/>
  <c r="BB170" i="15"/>
  <c r="BA170" i="15"/>
  <c r="AZ170" i="15"/>
  <c r="AV170" i="15"/>
  <c r="AU170" i="15"/>
  <c r="AT170" i="15"/>
  <c r="AP170" i="15"/>
  <c r="AO170" i="15"/>
  <c r="AN170" i="15"/>
  <c r="AJ170" i="15"/>
  <c r="BE170" i="15"/>
  <c r="BD170" i="15"/>
  <c r="BC170" i="15"/>
  <c r="AY170" i="15"/>
  <c r="AX170" i="15"/>
  <c r="AW170" i="15"/>
  <c r="AS170" i="15"/>
  <c r="AR170" i="15"/>
  <c r="AQ170" i="15"/>
  <c r="AM170" i="15"/>
  <c r="AL170" i="15"/>
  <c r="AK170" i="15"/>
  <c r="BF168" i="15"/>
  <c r="BB168" i="15"/>
  <c r="BA168" i="15"/>
  <c r="AZ168" i="15"/>
  <c r="AV168" i="15"/>
  <c r="AU168" i="15"/>
  <c r="AT168" i="15"/>
  <c r="AP168" i="15"/>
  <c r="AO168" i="15"/>
  <c r="AN168" i="15"/>
  <c r="AJ168" i="15"/>
  <c r="BE168" i="15"/>
  <c r="BD168" i="15"/>
  <c r="BC168" i="15"/>
  <c r="AY168" i="15"/>
  <c r="AX168" i="15"/>
  <c r="AW168" i="15"/>
  <c r="AS168" i="15"/>
  <c r="AR168" i="15"/>
  <c r="AQ168" i="15"/>
  <c r="AM168" i="15"/>
  <c r="AL168" i="15"/>
  <c r="AK168" i="15"/>
  <c r="BF166" i="15"/>
  <c r="BB166" i="15"/>
  <c r="BA166" i="15"/>
  <c r="AZ166" i="15"/>
  <c r="AV166" i="15"/>
  <c r="AU166" i="15"/>
  <c r="AT166" i="15"/>
  <c r="AP166" i="15"/>
  <c r="AO166" i="15"/>
  <c r="AN166" i="15"/>
  <c r="AJ166" i="15"/>
  <c r="BE166" i="15"/>
  <c r="BD166" i="15"/>
  <c r="BC166" i="15"/>
  <c r="AY166" i="15"/>
  <c r="AX166" i="15"/>
  <c r="AW166" i="15"/>
  <c r="AS166" i="15"/>
  <c r="AR166" i="15"/>
  <c r="AQ166" i="15"/>
  <c r="AM166" i="15"/>
  <c r="AL166" i="15"/>
  <c r="AK166" i="15"/>
  <c r="BF164" i="15"/>
  <c r="BB164" i="15"/>
  <c r="BA164" i="15"/>
  <c r="AZ164" i="15"/>
  <c r="AV164" i="15"/>
  <c r="AU164" i="15"/>
  <c r="AT164" i="15"/>
  <c r="AP164" i="15"/>
  <c r="AO164" i="15"/>
  <c r="AN164" i="15"/>
  <c r="AJ164" i="15"/>
  <c r="BE164" i="15"/>
  <c r="BD164" i="15"/>
  <c r="BC164" i="15"/>
  <c r="AY164" i="15"/>
  <c r="AX164" i="15"/>
  <c r="AW164" i="15"/>
  <c r="AS164" i="15"/>
  <c r="AR164" i="15"/>
  <c r="AQ164" i="15"/>
  <c r="AM164" i="15"/>
  <c r="AL164" i="15"/>
  <c r="AK164" i="15"/>
  <c r="BF162" i="15"/>
  <c r="BB162" i="15"/>
  <c r="BA162" i="15"/>
  <c r="AZ162" i="15"/>
  <c r="AV162" i="15"/>
  <c r="AU162" i="15"/>
  <c r="AT162" i="15"/>
  <c r="AP162" i="15"/>
  <c r="AO162" i="15"/>
  <c r="AN162" i="15"/>
  <c r="AJ162" i="15"/>
  <c r="BE162" i="15"/>
  <c r="BD162" i="15"/>
  <c r="BC162" i="15"/>
  <c r="AY162" i="15"/>
  <c r="AX162" i="15"/>
  <c r="AW162" i="15"/>
  <c r="AS162" i="15"/>
  <c r="AR162" i="15"/>
  <c r="AQ162" i="15"/>
  <c r="AM162" i="15"/>
  <c r="AL162" i="15"/>
  <c r="AK162" i="15"/>
  <c r="BF160" i="15"/>
  <c r="BB160" i="15"/>
  <c r="BA160" i="15"/>
  <c r="AZ160" i="15"/>
  <c r="AV160" i="15"/>
  <c r="AU160" i="15"/>
  <c r="AT160" i="15"/>
  <c r="AP160" i="15"/>
  <c r="AO160" i="15"/>
  <c r="AN160" i="15"/>
  <c r="AJ160" i="15"/>
  <c r="BE160" i="15"/>
  <c r="BD160" i="15"/>
  <c r="BC160" i="15"/>
  <c r="AY160" i="15"/>
  <c r="AX160" i="15"/>
  <c r="AW160" i="15"/>
  <c r="AS160" i="15"/>
  <c r="AR160" i="15"/>
  <c r="AQ160" i="15"/>
  <c r="AM160" i="15"/>
  <c r="AL160" i="15"/>
  <c r="AK160" i="15"/>
  <c r="BF158" i="15"/>
  <c r="BB158" i="15"/>
  <c r="BA158" i="15"/>
  <c r="AZ158" i="15"/>
  <c r="AV158" i="15"/>
  <c r="AU158" i="15"/>
  <c r="AT158" i="15"/>
  <c r="AP158" i="15"/>
  <c r="AO158" i="15"/>
  <c r="AN158" i="15"/>
  <c r="AJ158" i="15"/>
  <c r="BE158" i="15"/>
  <c r="BD158" i="15"/>
  <c r="BC158" i="15"/>
  <c r="AY158" i="15"/>
  <c r="AX158" i="15"/>
  <c r="AW158" i="15"/>
  <c r="AS158" i="15"/>
  <c r="AR158" i="15"/>
  <c r="AQ158" i="15"/>
  <c r="AM158" i="15"/>
  <c r="AL158" i="15"/>
  <c r="AK158" i="15"/>
  <c r="BF156" i="15"/>
  <c r="BB156" i="15"/>
  <c r="BA156" i="15"/>
  <c r="AZ156" i="15"/>
  <c r="AV156" i="15"/>
  <c r="AU156" i="15"/>
  <c r="AT156" i="15"/>
  <c r="AP156" i="15"/>
  <c r="AO156" i="15"/>
  <c r="AN156" i="15"/>
  <c r="AJ156" i="15"/>
  <c r="BE156" i="15"/>
  <c r="BD156" i="15"/>
  <c r="BC156" i="15"/>
  <c r="AY156" i="15"/>
  <c r="AX156" i="15"/>
  <c r="AW156" i="15"/>
  <c r="AS156" i="15"/>
  <c r="AR156" i="15"/>
  <c r="AQ156" i="15"/>
  <c r="AM156" i="15"/>
  <c r="AL156" i="15"/>
  <c r="AK156" i="15"/>
  <c r="BF154" i="15"/>
  <c r="BB154" i="15"/>
  <c r="BA154" i="15"/>
  <c r="AZ154" i="15"/>
  <c r="AV154" i="15"/>
  <c r="AU154" i="15"/>
  <c r="AT154" i="15"/>
  <c r="AP154" i="15"/>
  <c r="AO154" i="15"/>
  <c r="AN154" i="15"/>
  <c r="AJ154" i="15"/>
  <c r="BE154" i="15"/>
  <c r="BD154" i="15"/>
  <c r="BC154" i="15"/>
  <c r="AY154" i="15"/>
  <c r="AX154" i="15"/>
  <c r="AW154" i="15"/>
  <c r="AS154" i="15"/>
  <c r="AR154" i="15"/>
  <c r="AQ154" i="15"/>
  <c r="AM154" i="15"/>
  <c r="AL154" i="15"/>
  <c r="AK154" i="15"/>
  <c r="BF152" i="15"/>
  <c r="BB152" i="15"/>
  <c r="BA152" i="15"/>
  <c r="AZ152" i="15"/>
  <c r="AV152" i="15"/>
  <c r="AU152" i="15"/>
  <c r="AT152" i="15"/>
  <c r="AP152" i="15"/>
  <c r="AO152" i="15"/>
  <c r="AN152" i="15"/>
  <c r="AJ152" i="15"/>
  <c r="BE152" i="15"/>
  <c r="BD152" i="15"/>
  <c r="BC152" i="15"/>
  <c r="AY152" i="15"/>
  <c r="AX152" i="15"/>
  <c r="AW152" i="15"/>
  <c r="AS152" i="15"/>
  <c r="AR152" i="15"/>
  <c r="AQ152" i="15"/>
  <c r="AM152" i="15"/>
  <c r="AL152" i="15"/>
  <c r="AK152" i="15"/>
  <c r="BF150" i="15"/>
  <c r="BB150" i="15"/>
  <c r="BA150" i="15"/>
  <c r="AZ150" i="15"/>
  <c r="AV150" i="15"/>
  <c r="AU150" i="15"/>
  <c r="AT150" i="15"/>
  <c r="AP150" i="15"/>
  <c r="AO150" i="15"/>
  <c r="AN150" i="15"/>
  <c r="AJ150" i="15"/>
  <c r="BE150" i="15"/>
  <c r="BD150" i="15"/>
  <c r="BC150" i="15"/>
  <c r="AY150" i="15"/>
  <c r="AX150" i="15"/>
  <c r="AW150" i="15"/>
  <c r="AS150" i="15"/>
  <c r="AR150" i="15"/>
  <c r="AQ150" i="15"/>
  <c r="AM150" i="15"/>
  <c r="AL150" i="15"/>
  <c r="AK150" i="15"/>
  <c r="BF148" i="15"/>
  <c r="BB148" i="15"/>
  <c r="BA148" i="15"/>
  <c r="AZ148" i="15"/>
  <c r="AV148" i="15"/>
  <c r="AU148" i="15"/>
  <c r="AT148" i="15"/>
  <c r="AP148" i="15"/>
  <c r="AO148" i="15"/>
  <c r="AN148" i="15"/>
  <c r="AJ148" i="15"/>
  <c r="BE148" i="15"/>
  <c r="BD148" i="15"/>
  <c r="BC148" i="15"/>
  <c r="AY148" i="15"/>
  <c r="AX148" i="15"/>
  <c r="AW148" i="15"/>
  <c r="AS148" i="15"/>
  <c r="AR148" i="15"/>
  <c r="AQ148" i="15"/>
  <c r="AM148" i="15"/>
  <c r="AL148" i="15"/>
  <c r="AK148" i="15"/>
  <c r="BF146" i="15"/>
  <c r="BB146" i="15"/>
  <c r="BA146" i="15"/>
  <c r="AZ146" i="15"/>
  <c r="AV146" i="15"/>
  <c r="AU146" i="15"/>
  <c r="AT146" i="15"/>
  <c r="AP146" i="15"/>
  <c r="AO146" i="15"/>
  <c r="AN146" i="15"/>
  <c r="AJ146" i="15"/>
  <c r="BE146" i="15"/>
  <c r="BD146" i="15"/>
  <c r="BC146" i="15"/>
  <c r="AY146" i="15"/>
  <c r="AX146" i="15"/>
  <c r="AW146" i="15"/>
  <c r="AS146" i="15"/>
  <c r="AR146" i="15"/>
  <c r="AQ146" i="15"/>
  <c r="AM146" i="15"/>
  <c r="AL146" i="15"/>
  <c r="AK146" i="15"/>
  <c r="BF144" i="15"/>
  <c r="BB144" i="15"/>
  <c r="BA144" i="15"/>
  <c r="AZ144" i="15"/>
  <c r="AV144" i="15"/>
  <c r="AU144" i="15"/>
  <c r="AT144" i="15"/>
  <c r="AP144" i="15"/>
  <c r="AO144" i="15"/>
  <c r="AN144" i="15"/>
  <c r="AJ144" i="15"/>
  <c r="BE144" i="15"/>
  <c r="BD144" i="15"/>
  <c r="BC144" i="15"/>
  <c r="AY144" i="15"/>
  <c r="AX144" i="15"/>
  <c r="AW144" i="15"/>
  <c r="AS144" i="15"/>
  <c r="AR144" i="15"/>
  <c r="AQ144" i="15"/>
  <c r="AM144" i="15"/>
  <c r="AL144" i="15"/>
  <c r="AK144" i="15"/>
  <c r="BF142" i="15"/>
  <c r="BB142" i="15"/>
  <c r="BA142" i="15"/>
  <c r="AZ142" i="15"/>
  <c r="AV142" i="15"/>
  <c r="AU142" i="15"/>
  <c r="AT142" i="15"/>
  <c r="AP142" i="15"/>
  <c r="AO142" i="15"/>
  <c r="AN142" i="15"/>
  <c r="AJ142" i="15"/>
  <c r="BE142" i="15"/>
  <c r="BD142" i="15"/>
  <c r="BC142" i="15"/>
  <c r="AY142" i="15"/>
  <c r="AX142" i="15"/>
  <c r="AW142" i="15"/>
  <c r="AS142" i="15"/>
  <c r="AR142" i="15"/>
  <c r="AQ142" i="15"/>
  <c r="AM142" i="15"/>
  <c r="AL142" i="15"/>
  <c r="AK142" i="15"/>
  <c r="BF140" i="15"/>
  <c r="BB140" i="15"/>
  <c r="BA140" i="15"/>
  <c r="AZ140" i="15"/>
  <c r="AV140" i="15"/>
  <c r="AU140" i="15"/>
  <c r="AT140" i="15"/>
  <c r="AP140" i="15"/>
  <c r="AO140" i="15"/>
  <c r="AN140" i="15"/>
  <c r="AJ140" i="15"/>
  <c r="BE140" i="15"/>
  <c r="BD140" i="15"/>
  <c r="BC140" i="15"/>
  <c r="AY140" i="15"/>
  <c r="AX140" i="15"/>
  <c r="AW140" i="15"/>
  <c r="AS140" i="15"/>
  <c r="AR140" i="15"/>
  <c r="AQ140" i="15"/>
  <c r="AM140" i="15"/>
  <c r="AL140" i="15"/>
  <c r="AK140" i="15"/>
  <c r="BF138" i="15"/>
  <c r="BB138" i="15"/>
  <c r="BA138" i="15"/>
  <c r="AZ138" i="15"/>
  <c r="AV138" i="15"/>
  <c r="AU138" i="15"/>
  <c r="AT138" i="15"/>
  <c r="AP138" i="15"/>
  <c r="AO138" i="15"/>
  <c r="AN138" i="15"/>
  <c r="AJ138" i="15"/>
  <c r="BE138" i="15"/>
  <c r="BD138" i="15"/>
  <c r="BC138" i="15"/>
  <c r="AY138" i="15"/>
  <c r="AX138" i="15"/>
  <c r="AW138" i="15"/>
  <c r="AS138" i="15"/>
  <c r="AR138" i="15"/>
  <c r="AQ138" i="15"/>
  <c r="AM138" i="15"/>
  <c r="AL138" i="15"/>
  <c r="AK138" i="15"/>
  <c r="BF136" i="15"/>
  <c r="BB136" i="15"/>
  <c r="BA136" i="15"/>
  <c r="AZ136" i="15"/>
  <c r="AV136" i="15"/>
  <c r="AU136" i="15"/>
  <c r="AT136" i="15"/>
  <c r="AP136" i="15"/>
  <c r="AO136" i="15"/>
  <c r="AN136" i="15"/>
  <c r="AJ136" i="15"/>
  <c r="BE136" i="15"/>
  <c r="BD136" i="15"/>
  <c r="BC136" i="15"/>
  <c r="AY136" i="15"/>
  <c r="AX136" i="15"/>
  <c r="AW136" i="15"/>
  <c r="AS136" i="15"/>
  <c r="AR136" i="15"/>
  <c r="AQ136" i="15"/>
  <c r="AM136" i="15"/>
  <c r="AL136" i="15"/>
  <c r="AK136" i="15"/>
  <c r="BF134" i="15"/>
  <c r="BB134" i="15"/>
  <c r="BA134" i="15"/>
  <c r="AZ134" i="15"/>
  <c r="AV134" i="15"/>
  <c r="AU134" i="15"/>
  <c r="AT134" i="15"/>
  <c r="AP134" i="15"/>
  <c r="AO134" i="15"/>
  <c r="AN134" i="15"/>
  <c r="AJ134" i="15"/>
  <c r="BE134" i="15"/>
  <c r="BD134" i="15"/>
  <c r="BC134" i="15"/>
  <c r="AY134" i="15"/>
  <c r="AX134" i="15"/>
  <c r="AW134" i="15"/>
  <c r="AS134" i="15"/>
  <c r="AR134" i="15"/>
  <c r="AQ134" i="15"/>
  <c r="AM134" i="15"/>
  <c r="AL134" i="15"/>
  <c r="AK134" i="15"/>
  <c r="BF132" i="15"/>
  <c r="BB132" i="15"/>
  <c r="BA132" i="15"/>
  <c r="AZ132" i="15"/>
  <c r="AV132" i="15"/>
  <c r="AU132" i="15"/>
  <c r="AT132" i="15"/>
  <c r="AP132" i="15"/>
  <c r="AO132" i="15"/>
  <c r="AN132" i="15"/>
  <c r="AJ132" i="15"/>
  <c r="BE132" i="15"/>
  <c r="BD132" i="15"/>
  <c r="BC132" i="15"/>
  <c r="AY132" i="15"/>
  <c r="AX132" i="15"/>
  <c r="AW132" i="15"/>
  <c r="AS132" i="15"/>
  <c r="AR132" i="15"/>
  <c r="AQ132" i="15"/>
  <c r="AM132" i="15"/>
  <c r="AL132" i="15"/>
  <c r="AK132" i="15"/>
  <c r="BF130" i="15"/>
  <c r="BB130" i="15"/>
  <c r="BA130" i="15"/>
  <c r="AZ130" i="15"/>
  <c r="AV130" i="15"/>
  <c r="AU130" i="15"/>
  <c r="AT130" i="15"/>
  <c r="AP130" i="15"/>
  <c r="AO130" i="15"/>
  <c r="AN130" i="15"/>
  <c r="AJ130" i="15"/>
  <c r="BE130" i="15"/>
  <c r="BD130" i="15"/>
  <c r="BC130" i="15"/>
  <c r="AY130" i="15"/>
  <c r="AX130" i="15"/>
  <c r="AW130" i="15"/>
  <c r="AS130" i="15"/>
  <c r="AR130" i="15"/>
  <c r="AQ130" i="15"/>
  <c r="AM130" i="15"/>
  <c r="AL130" i="15"/>
  <c r="AK130" i="15"/>
  <c r="BF128" i="15"/>
  <c r="BB128" i="15"/>
  <c r="BA128" i="15"/>
  <c r="AZ128" i="15"/>
  <c r="AV128" i="15"/>
  <c r="AU128" i="15"/>
  <c r="AT128" i="15"/>
  <c r="AP128" i="15"/>
  <c r="AO128" i="15"/>
  <c r="AN128" i="15"/>
  <c r="AJ128" i="15"/>
  <c r="BE128" i="15"/>
  <c r="BD128" i="15"/>
  <c r="BC128" i="15"/>
  <c r="AY128" i="15"/>
  <c r="AX128" i="15"/>
  <c r="AW128" i="15"/>
  <c r="AS128" i="15"/>
  <c r="AR128" i="15"/>
  <c r="AQ128" i="15"/>
  <c r="AM128" i="15"/>
  <c r="AL128" i="15"/>
  <c r="AK128" i="15"/>
  <c r="BF126" i="15"/>
  <c r="BB126" i="15"/>
  <c r="BA126" i="15"/>
  <c r="AZ126" i="15"/>
  <c r="AV126" i="15"/>
  <c r="AU126" i="15"/>
  <c r="AT126" i="15"/>
  <c r="AP126" i="15"/>
  <c r="AO126" i="15"/>
  <c r="AN126" i="15"/>
  <c r="AJ126" i="15"/>
  <c r="BE126" i="15"/>
  <c r="BD126" i="15"/>
  <c r="BC126" i="15"/>
  <c r="AY126" i="15"/>
  <c r="AX126" i="15"/>
  <c r="AW126" i="15"/>
  <c r="AS126" i="15"/>
  <c r="AR126" i="15"/>
  <c r="AQ126" i="15"/>
  <c r="AM126" i="15"/>
  <c r="AL126" i="15"/>
  <c r="AK126" i="15"/>
  <c r="BF124" i="15"/>
  <c r="BB124" i="15"/>
  <c r="BA124" i="15"/>
  <c r="AZ124" i="15"/>
  <c r="AV124" i="15"/>
  <c r="AU124" i="15"/>
  <c r="AT124" i="15"/>
  <c r="AP124" i="15"/>
  <c r="AO124" i="15"/>
  <c r="AN124" i="15"/>
  <c r="AJ124" i="15"/>
  <c r="BE124" i="15"/>
  <c r="BD124" i="15"/>
  <c r="BC124" i="15"/>
  <c r="AY124" i="15"/>
  <c r="AX124" i="15"/>
  <c r="AW124" i="15"/>
  <c r="AS124" i="15"/>
  <c r="AR124" i="15"/>
  <c r="AQ124" i="15"/>
  <c r="AM124" i="15"/>
  <c r="AL124" i="15"/>
  <c r="AK124" i="15"/>
  <c r="BF122" i="15"/>
  <c r="BB122" i="15"/>
  <c r="BA122" i="15"/>
  <c r="AZ122" i="15"/>
  <c r="AV122" i="15"/>
  <c r="AU122" i="15"/>
  <c r="AT122" i="15"/>
  <c r="AP122" i="15"/>
  <c r="AO122" i="15"/>
  <c r="AN122" i="15"/>
  <c r="AJ122" i="15"/>
  <c r="BE122" i="15"/>
  <c r="BD122" i="15"/>
  <c r="BC122" i="15"/>
  <c r="AY122" i="15"/>
  <c r="AX122" i="15"/>
  <c r="AW122" i="15"/>
  <c r="AS122" i="15"/>
  <c r="AR122" i="15"/>
  <c r="AQ122" i="15"/>
  <c r="AM122" i="15"/>
  <c r="AL122" i="15"/>
  <c r="AK122" i="15"/>
  <c r="BF120" i="15"/>
  <c r="BB120" i="15"/>
  <c r="BA120" i="15"/>
  <c r="AZ120" i="15"/>
  <c r="AV120" i="15"/>
  <c r="AU120" i="15"/>
  <c r="AT120" i="15"/>
  <c r="AP120" i="15"/>
  <c r="AO120" i="15"/>
  <c r="AN120" i="15"/>
  <c r="AJ120" i="15"/>
  <c r="BE120" i="15"/>
  <c r="BD120" i="15"/>
  <c r="BC120" i="15"/>
  <c r="AY120" i="15"/>
  <c r="AX120" i="15"/>
  <c r="AW120" i="15"/>
  <c r="AS120" i="15"/>
  <c r="AR120" i="15"/>
  <c r="AQ120" i="15"/>
  <c r="AM120" i="15"/>
  <c r="AL120" i="15"/>
  <c r="AK120" i="15"/>
  <c r="BF118" i="15"/>
  <c r="BB118" i="15"/>
  <c r="BA118" i="15"/>
  <c r="AZ118" i="15"/>
  <c r="AV118" i="15"/>
  <c r="AU118" i="15"/>
  <c r="AT118" i="15"/>
  <c r="AP118" i="15"/>
  <c r="AO118" i="15"/>
  <c r="AN118" i="15"/>
  <c r="AJ118" i="15"/>
  <c r="BE118" i="15"/>
  <c r="BD118" i="15"/>
  <c r="BC118" i="15"/>
  <c r="AY118" i="15"/>
  <c r="AX118" i="15"/>
  <c r="AW118" i="15"/>
  <c r="AS118" i="15"/>
  <c r="AR118" i="15"/>
  <c r="AQ118" i="15"/>
  <c r="AM118" i="15"/>
  <c r="AL118" i="15"/>
  <c r="AK118" i="15"/>
  <c r="BF116" i="15"/>
  <c r="BB116" i="15"/>
  <c r="BA116" i="15"/>
  <c r="AZ116" i="15"/>
  <c r="AV116" i="15"/>
  <c r="AU116" i="15"/>
  <c r="AT116" i="15"/>
  <c r="AP116" i="15"/>
  <c r="AO116" i="15"/>
  <c r="AN116" i="15"/>
  <c r="AJ116" i="15"/>
  <c r="BE116" i="15"/>
  <c r="BD116" i="15"/>
  <c r="BC116" i="15"/>
  <c r="AY116" i="15"/>
  <c r="AX116" i="15"/>
  <c r="AW116" i="15"/>
  <c r="AS116" i="15"/>
  <c r="AR116" i="15"/>
  <c r="AQ116" i="15"/>
  <c r="AM116" i="15"/>
  <c r="AL116" i="15"/>
  <c r="AK116" i="15"/>
  <c r="BF114" i="15"/>
  <c r="BB114" i="15"/>
  <c r="BA114" i="15"/>
  <c r="AZ114" i="15"/>
  <c r="AV114" i="15"/>
  <c r="AU114" i="15"/>
  <c r="AT114" i="15"/>
  <c r="AP114" i="15"/>
  <c r="AO114" i="15"/>
  <c r="AN114" i="15"/>
  <c r="AJ114" i="15"/>
  <c r="BE114" i="15"/>
  <c r="BD114" i="15"/>
  <c r="BC114" i="15"/>
  <c r="AY114" i="15"/>
  <c r="AX114" i="15"/>
  <c r="AW114" i="15"/>
  <c r="AS114" i="15"/>
  <c r="AR114" i="15"/>
  <c r="AQ114" i="15"/>
  <c r="AM114" i="15"/>
  <c r="AL114" i="15"/>
  <c r="AK114" i="15"/>
  <c r="BF112" i="15"/>
  <c r="BB112" i="15"/>
  <c r="BA112" i="15"/>
  <c r="AZ112" i="15"/>
  <c r="AV112" i="15"/>
  <c r="AU112" i="15"/>
  <c r="AT112" i="15"/>
  <c r="AP112" i="15"/>
  <c r="AO112" i="15"/>
  <c r="AN112" i="15"/>
  <c r="AJ112" i="15"/>
  <c r="BE112" i="15"/>
  <c r="BD112" i="15"/>
  <c r="BC112" i="15"/>
  <c r="AY112" i="15"/>
  <c r="AX112" i="15"/>
  <c r="AW112" i="15"/>
  <c r="AS112" i="15"/>
  <c r="AR112" i="15"/>
  <c r="AQ112" i="15"/>
  <c r="AM112" i="15"/>
  <c r="AL112" i="15"/>
  <c r="AK112" i="15"/>
  <c r="BF110" i="15"/>
  <c r="BB110" i="15"/>
  <c r="BA110" i="15"/>
  <c r="AZ110" i="15"/>
  <c r="AV110" i="15"/>
  <c r="AU110" i="15"/>
  <c r="AT110" i="15"/>
  <c r="AP110" i="15"/>
  <c r="AO110" i="15"/>
  <c r="AN110" i="15"/>
  <c r="AJ110" i="15"/>
  <c r="BE110" i="15"/>
  <c r="BD110" i="15"/>
  <c r="BC110" i="15"/>
  <c r="AY110" i="15"/>
  <c r="AX110" i="15"/>
  <c r="AW110" i="15"/>
  <c r="AS110" i="15"/>
  <c r="AR110" i="15"/>
  <c r="AQ110" i="15"/>
  <c r="AM110" i="15"/>
  <c r="AL110" i="15"/>
  <c r="AK110" i="15"/>
  <c r="BF108" i="15"/>
  <c r="BB108" i="15"/>
  <c r="BA108" i="15"/>
  <c r="AZ108" i="15"/>
  <c r="AV108" i="15"/>
  <c r="AU108" i="15"/>
  <c r="AT108" i="15"/>
  <c r="AP108" i="15"/>
  <c r="AO108" i="15"/>
  <c r="AN108" i="15"/>
  <c r="AJ108" i="15"/>
  <c r="BE108" i="15"/>
  <c r="BD108" i="15"/>
  <c r="BC108" i="15"/>
  <c r="AY108" i="15"/>
  <c r="AX108" i="15"/>
  <c r="AW108" i="15"/>
  <c r="AS108" i="15"/>
  <c r="AR108" i="15"/>
  <c r="AQ108" i="15"/>
  <c r="AM108" i="15"/>
  <c r="AL108" i="15"/>
  <c r="AK108" i="15"/>
  <c r="BF106" i="15"/>
  <c r="BB106" i="15"/>
  <c r="BA106" i="15"/>
  <c r="AZ106" i="15"/>
  <c r="AV106" i="15"/>
  <c r="AU106" i="15"/>
  <c r="AT106" i="15"/>
  <c r="AP106" i="15"/>
  <c r="AO106" i="15"/>
  <c r="AN106" i="15"/>
  <c r="AJ106" i="15"/>
  <c r="BE106" i="15"/>
  <c r="BD106" i="15"/>
  <c r="BC106" i="15"/>
  <c r="AY106" i="15"/>
  <c r="AX106" i="15"/>
  <c r="AW106" i="15"/>
  <c r="AS106" i="15"/>
  <c r="AR106" i="15"/>
  <c r="AQ106" i="15"/>
  <c r="AM106" i="15"/>
  <c r="AL106" i="15"/>
  <c r="AK106" i="15"/>
  <c r="BF104" i="15"/>
  <c r="BB104" i="15"/>
  <c r="BA104" i="15"/>
  <c r="AZ104" i="15"/>
  <c r="AV104" i="15"/>
  <c r="AU104" i="15"/>
  <c r="AT104" i="15"/>
  <c r="AP104" i="15"/>
  <c r="AO104" i="15"/>
  <c r="AN104" i="15"/>
  <c r="AJ104" i="15"/>
  <c r="BE104" i="15"/>
  <c r="BD104" i="15"/>
  <c r="BC104" i="15"/>
  <c r="AY104" i="15"/>
  <c r="AX104" i="15"/>
  <c r="AW104" i="15"/>
  <c r="AS104" i="15"/>
  <c r="AR104" i="15"/>
  <c r="AQ104" i="15"/>
  <c r="AM104" i="15"/>
  <c r="AL104" i="15"/>
  <c r="AK104" i="15"/>
  <c r="BF102" i="15"/>
  <c r="BB102" i="15"/>
  <c r="BA102" i="15"/>
  <c r="AZ102" i="15"/>
  <c r="AV102" i="15"/>
  <c r="AU102" i="15"/>
  <c r="AT102" i="15"/>
  <c r="AP102" i="15"/>
  <c r="AO102" i="15"/>
  <c r="AN102" i="15"/>
  <c r="AJ102" i="15"/>
  <c r="BE102" i="15"/>
  <c r="BD102" i="15"/>
  <c r="BC102" i="15"/>
  <c r="AY102" i="15"/>
  <c r="AX102" i="15"/>
  <c r="AW102" i="15"/>
  <c r="AS102" i="15"/>
  <c r="AR102" i="15"/>
  <c r="AQ102" i="15"/>
  <c r="AM102" i="15"/>
  <c r="AL102" i="15"/>
  <c r="AK102" i="15"/>
  <c r="BF100" i="15"/>
  <c r="BB100" i="15"/>
  <c r="BA100" i="15"/>
  <c r="AZ100" i="15"/>
  <c r="AV100" i="15"/>
  <c r="AU100" i="15"/>
  <c r="AT100" i="15"/>
  <c r="AP100" i="15"/>
  <c r="AO100" i="15"/>
  <c r="AN100" i="15"/>
  <c r="AJ100" i="15"/>
  <c r="BE100" i="15"/>
  <c r="BD100" i="15"/>
  <c r="BC100" i="15"/>
  <c r="AY100" i="15"/>
  <c r="AX100" i="15"/>
  <c r="AW100" i="15"/>
  <c r="AS100" i="15"/>
  <c r="AR100" i="15"/>
  <c r="AQ100" i="15"/>
  <c r="AM100" i="15"/>
  <c r="AL100" i="15"/>
  <c r="AK100" i="15"/>
  <c r="BF98" i="15"/>
  <c r="BB98" i="15"/>
  <c r="BA98" i="15"/>
  <c r="AZ98" i="15"/>
  <c r="AV98" i="15"/>
  <c r="AU98" i="15"/>
  <c r="AT98" i="15"/>
  <c r="AP98" i="15"/>
  <c r="AO98" i="15"/>
  <c r="AN98" i="15"/>
  <c r="AJ98" i="15"/>
  <c r="BE98" i="15"/>
  <c r="BD98" i="15"/>
  <c r="BC98" i="15"/>
  <c r="AY98" i="15"/>
  <c r="AX98" i="15"/>
  <c r="AW98" i="15"/>
  <c r="AS98" i="15"/>
  <c r="AR98" i="15"/>
  <c r="AQ98" i="15"/>
  <c r="AM98" i="15"/>
  <c r="AL98" i="15"/>
  <c r="AK98" i="15"/>
  <c r="BF96" i="15"/>
  <c r="BB96" i="15"/>
  <c r="BA96" i="15"/>
  <c r="AZ96" i="15"/>
  <c r="AV96" i="15"/>
  <c r="AU96" i="15"/>
  <c r="AT96" i="15"/>
  <c r="AP96" i="15"/>
  <c r="AO96" i="15"/>
  <c r="AN96" i="15"/>
  <c r="AJ96" i="15"/>
  <c r="BE96" i="15"/>
  <c r="BD96" i="15"/>
  <c r="BC96" i="15"/>
  <c r="AY96" i="15"/>
  <c r="AX96" i="15"/>
  <c r="AW96" i="15"/>
  <c r="AS96" i="15"/>
  <c r="AR96" i="15"/>
  <c r="AQ96" i="15"/>
  <c r="AM96" i="15"/>
  <c r="AL96" i="15"/>
  <c r="AK96" i="15"/>
  <c r="BF94" i="15"/>
  <c r="BB94" i="15"/>
  <c r="BA94" i="15"/>
  <c r="AZ94" i="15"/>
  <c r="AV94" i="15"/>
  <c r="AU94" i="15"/>
  <c r="AT94" i="15"/>
  <c r="AP94" i="15"/>
  <c r="AO94" i="15"/>
  <c r="AN94" i="15"/>
  <c r="AJ94" i="15"/>
  <c r="BE94" i="15"/>
  <c r="BD94" i="15"/>
  <c r="BC94" i="15"/>
  <c r="AY94" i="15"/>
  <c r="AX94" i="15"/>
  <c r="AW94" i="15"/>
  <c r="AS94" i="15"/>
  <c r="AR94" i="15"/>
  <c r="AQ94" i="15"/>
  <c r="AM94" i="15"/>
  <c r="AL94" i="15"/>
  <c r="AK94" i="15"/>
  <c r="BF92" i="15"/>
  <c r="BB92" i="15"/>
  <c r="BA92" i="15"/>
  <c r="AZ92" i="15"/>
  <c r="AV92" i="15"/>
  <c r="AU92" i="15"/>
  <c r="AT92" i="15"/>
  <c r="AP92" i="15"/>
  <c r="AO92" i="15"/>
  <c r="AN92" i="15"/>
  <c r="AJ92" i="15"/>
  <c r="BE92" i="15"/>
  <c r="BD92" i="15"/>
  <c r="BC92" i="15"/>
  <c r="AY92" i="15"/>
  <c r="AX92" i="15"/>
  <c r="AW92" i="15"/>
  <c r="AS92" i="15"/>
  <c r="AR92" i="15"/>
  <c r="AQ92" i="15"/>
  <c r="AM92" i="15"/>
  <c r="AL92" i="15"/>
  <c r="AK92" i="15"/>
  <c r="BF90" i="15"/>
  <c r="BB90" i="15"/>
  <c r="BA90" i="15"/>
  <c r="AZ90" i="15"/>
  <c r="AV90" i="15"/>
  <c r="AU90" i="15"/>
  <c r="AT90" i="15"/>
  <c r="AP90" i="15"/>
  <c r="AO90" i="15"/>
  <c r="AN90" i="15"/>
  <c r="AJ90" i="15"/>
  <c r="BE90" i="15"/>
  <c r="BD90" i="15"/>
  <c r="BC90" i="15"/>
  <c r="AY90" i="15"/>
  <c r="AX90" i="15"/>
  <c r="AW90" i="15"/>
  <c r="AS90" i="15"/>
  <c r="AR90" i="15"/>
  <c r="AQ90" i="15"/>
  <c r="AM90" i="15"/>
  <c r="AL90" i="15"/>
  <c r="AK90" i="15"/>
  <c r="BF88" i="15"/>
  <c r="BB88" i="15"/>
  <c r="BA88" i="15"/>
  <c r="AZ88" i="15"/>
  <c r="AV88" i="15"/>
  <c r="AU88" i="15"/>
  <c r="AT88" i="15"/>
  <c r="AP88" i="15"/>
  <c r="AO88" i="15"/>
  <c r="AN88" i="15"/>
  <c r="AJ88" i="15"/>
  <c r="BE88" i="15"/>
  <c r="BD88" i="15"/>
  <c r="BC88" i="15"/>
  <c r="AY88" i="15"/>
  <c r="AX88" i="15"/>
  <c r="AW88" i="15"/>
  <c r="AS88" i="15"/>
  <c r="AR88" i="15"/>
  <c r="AQ88" i="15"/>
  <c r="AM88" i="15"/>
  <c r="AL88" i="15"/>
  <c r="AK88" i="15"/>
  <c r="BF86" i="15"/>
  <c r="BB86" i="15"/>
  <c r="BA86" i="15"/>
  <c r="AZ86" i="15"/>
  <c r="AV86" i="15"/>
  <c r="AU86" i="15"/>
  <c r="AT86" i="15"/>
  <c r="AP86" i="15"/>
  <c r="AO86" i="15"/>
  <c r="AN86" i="15"/>
  <c r="AJ86" i="15"/>
  <c r="BE86" i="15"/>
  <c r="BD86" i="15"/>
  <c r="BC86" i="15"/>
  <c r="AY86" i="15"/>
  <c r="AX86" i="15"/>
  <c r="AW86" i="15"/>
  <c r="AS86" i="15"/>
  <c r="AR86" i="15"/>
  <c r="AQ86" i="15"/>
  <c r="AM86" i="15"/>
  <c r="AL86" i="15"/>
  <c r="AK86" i="15"/>
  <c r="BF84" i="15"/>
  <c r="BB84" i="15"/>
  <c r="BA84" i="15"/>
  <c r="AZ84" i="15"/>
  <c r="AV84" i="15"/>
  <c r="AU84" i="15"/>
  <c r="AT84" i="15"/>
  <c r="AP84" i="15"/>
  <c r="AO84" i="15"/>
  <c r="AN84" i="15"/>
  <c r="AJ84" i="15"/>
  <c r="BE84" i="15"/>
  <c r="BD84" i="15"/>
  <c r="BC84" i="15"/>
  <c r="AY84" i="15"/>
  <c r="AX84" i="15"/>
  <c r="AW84" i="15"/>
  <c r="AS84" i="15"/>
  <c r="AR84" i="15"/>
  <c r="AQ84" i="15"/>
  <c r="AM84" i="15"/>
  <c r="AL84" i="15"/>
  <c r="AK84" i="15"/>
  <c r="BF82" i="15"/>
  <c r="BB82" i="15"/>
  <c r="BA82" i="15"/>
  <c r="AZ82" i="15"/>
  <c r="AV82" i="15"/>
  <c r="AU82" i="15"/>
  <c r="AT82" i="15"/>
  <c r="AP82" i="15"/>
  <c r="AO82" i="15"/>
  <c r="AN82" i="15"/>
  <c r="AJ82" i="15"/>
  <c r="BE82" i="15"/>
  <c r="BD82" i="15"/>
  <c r="BC82" i="15"/>
  <c r="AY82" i="15"/>
  <c r="AX82" i="15"/>
  <c r="AW82" i="15"/>
  <c r="AS82" i="15"/>
  <c r="AR82" i="15"/>
  <c r="AQ82" i="15"/>
  <c r="AM82" i="15"/>
  <c r="AL82" i="15"/>
  <c r="AK82" i="15"/>
  <c r="BF80" i="15"/>
  <c r="BB80" i="15"/>
  <c r="BA80" i="15"/>
  <c r="AZ80" i="15"/>
  <c r="AV80" i="15"/>
  <c r="AU80" i="15"/>
  <c r="AT80" i="15"/>
  <c r="AP80" i="15"/>
  <c r="AO80" i="15"/>
  <c r="AN80" i="15"/>
  <c r="AJ80" i="15"/>
  <c r="BE80" i="15"/>
  <c r="BD80" i="15"/>
  <c r="BC80" i="15"/>
  <c r="AY80" i="15"/>
  <c r="AX80" i="15"/>
  <c r="AW80" i="15"/>
  <c r="AS80" i="15"/>
  <c r="AR80" i="15"/>
  <c r="AQ80" i="15"/>
  <c r="AM80" i="15"/>
  <c r="AL80" i="15"/>
  <c r="AK80" i="15"/>
  <c r="BF78" i="15"/>
  <c r="BB78" i="15"/>
  <c r="BA78" i="15"/>
  <c r="AZ78" i="15"/>
  <c r="AV78" i="15"/>
  <c r="AU78" i="15"/>
  <c r="AT78" i="15"/>
  <c r="AP78" i="15"/>
  <c r="AO78" i="15"/>
  <c r="AN78" i="15"/>
  <c r="AJ78" i="15"/>
  <c r="BE78" i="15"/>
  <c r="BD78" i="15"/>
  <c r="BC78" i="15"/>
  <c r="AY78" i="15"/>
  <c r="AX78" i="15"/>
  <c r="AW78" i="15"/>
  <c r="AS78" i="15"/>
  <c r="AR78" i="15"/>
  <c r="AQ78" i="15"/>
  <c r="AM78" i="15"/>
  <c r="AL78" i="15"/>
  <c r="AK78" i="15"/>
  <c r="BF76" i="15"/>
  <c r="BB76" i="15"/>
  <c r="BA76" i="15"/>
  <c r="AZ76" i="15"/>
  <c r="AV76" i="15"/>
  <c r="AU76" i="15"/>
  <c r="AT76" i="15"/>
  <c r="AP76" i="15"/>
  <c r="AO76" i="15"/>
  <c r="AN76" i="15"/>
  <c r="AJ76" i="15"/>
  <c r="BE76" i="15"/>
  <c r="BD76" i="15"/>
  <c r="BC76" i="15"/>
  <c r="AY76" i="15"/>
  <c r="AX76" i="15"/>
  <c r="AW76" i="15"/>
  <c r="AS76" i="15"/>
  <c r="AR76" i="15"/>
  <c r="AQ76" i="15"/>
  <c r="AM76" i="15"/>
  <c r="AL76" i="15"/>
  <c r="AK76" i="15"/>
  <c r="BF74" i="15"/>
  <c r="BB74" i="15"/>
  <c r="BA74" i="15"/>
  <c r="AZ74" i="15"/>
  <c r="AV74" i="15"/>
  <c r="AU74" i="15"/>
  <c r="AT74" i="15"/>
  <c r="AP74" i="15"/>
  <c r="AO74" i="15"/>
  <c r="AN74" i="15"/>
  <c r="AJ74" i="15"/>
  <c r="BE74" i="15"/>
  <c r="BD74" i="15"/>
  <c r="BC74" i="15"/>
  <c r="AY74" i="15"/>
  <c r="AX74" i="15"/>
  <c r="AW74" i="15"/>
  <c r="AS74" i="15"/>
  <c r="AR74" i="15"/>
  <c r="AQ74" i="15"/>
  <c r="AM74" i="15"/>
  <c r="AL74" i="15"/>
  <c r="AK74" i="15"/>
  <c r="BF72" i="15"/>
  <c r="BB72" i="15"/>
  <c r="BA72" i="15"/>
  <c r="AZ72" i="15"/>
  <c r="AV72" i="15"/>
  <c r="AU72" i="15"/>
  <c r="AT72" i="15"/>
  <c r="AP72" i="15"/>
  <c r="AO72" i="15"/>
  <c r="AN72" i="15"/>
  <c r="AJ72" i="15"/>
  <c r="BE72" i="15"/>
  <c r="BD72" i="15"/>
  <c r="BC72" i="15"/>
  <c r="AY72" i="15"/>
  <c r="AX72" i="15"/>
  <c r="AW72" i="15"/>
  <c r="AS72" i="15"/>
  <c r="AR72" i="15"/>
  <c r="AQ72" i="15"/>
  <c r="AM72" i="15"/>
  <c r="AL72" i="15"/>
  <c r="AK72" i="15"/>
  <c r="BF70" i="15"/>
  <c r="BB70" i="15"/>
  <c r="BA70" i="15"/>
  <c r="AZ70" i="15"/>
  <c r="AV70" i="15"/>
  <c r="AU70" i="15"/>
  <c r="AT70" i="15"/>
  <c r="AP70" i="15"/>
  <c r="AO70" i="15"/>
  <c r="AN70" i="15"/>
  <c r="AJ70" i="15"/>
  <c r="BE70" i="15"/>
  <c r="BD70" i="15"/>
  <c r="BC70" i="15"/>
  <c r="AY70" i="15"/>
  <c r="AX70" i="15"/>
  <c r="AW70" i="15"/>
  <c r="AS70" i="15"/>
  <c r="AR70" i="15"/>
  <c r="AQ70" i="15"/>
  <c r="AM70" i="15"/>
  <c r="AL70" i="15"/>
  <c r="AK70" i="15"/>
  <c r="BF68" i="15"/>
  <c r="BB68" i="15"/>
  <c r="BA68" i="15"/>
  <c r="AZ68" i="15"/>
  <c r="AV68" i="15"/>
  <c r="AU68" i="15"/>
  <c r="AT68" i="15"/>
  <c r="AP68" i="15"/>
  <c r="AO68" i="15"/>
  <c r="AN68" i="15"/>
  <c r="AJ68" i="15"/>
  <c r="BE68" i="15"/>
  <c r="BD68" i="15"/>
  <c r="BC68" i="15"/>
  <c r="AY68" i="15"/>
  <c r="AX68" i="15"/>
  <c r="AW68" i="15"/>
  <c r="AS68" i="15"/>
  <c r="AR68" i="15"/>
  <c r="AQ68" i="15"/>
  <c r="AM68" i="15"/>
  <c r="AL68" i="15"/>
  <c r="AK68" i="15"/>
  <c r="BF66" i="15"/>
  <c r="BB66" i="15"/>
  <c r="BA66" i="15"/>
  <c r="AZ66" i="15"/>
  <c r="AV66" i="15"/>
  <c r="AU66" i="15"/>
  <c r="AT66" i="15"/>
  <c r="AP66" i="15"/>
  <c r="AO66" i="15"/>
  <c r="AN66" i="15"/>
  <c r="AJ66" i="15"/>
  <c r="BE66" i="15"/>
  <c r="BD66" i="15"/>
  <c r="BC66" i="15"/>
  <c r="AY66" i="15"/>
  <c r="AX66" i="15"/>
  <c r="AW66" i="15"/>
  <c r="AS66" i="15"/>
  <c r="AR66" i="15"/>
  <c r="AQ66" i="15"/>
  <c r="AM66" i="15"/>
  <c r="AL66" i="15"/>
  <c r="AK66" i="15"/>
  <c r="BF64" i="15"/>
  <c r="BB64" i="15"/>
  <c r="BA64" i="15"/>
  <c r="AZ64" i="15"/>
  <c r="AV64" i="15"/>
  <c r="AU64" i="15"/>
  <c r="AT64" i="15"/>
  <c r="AP64" i="15"/>
  <c r="AO64" i="15"/>
  <c r="AN64" i="15"/>
  <c r="AJ64" i="15"/>
  <c r="BE64" i="15"/>
  <c r="BD64" i="15"/>
  <c r="BC64" i="15"/>
  <c r="AY64" i="15"/>
  <c r="AX64" i="15"/>
  <c r="AW64" i="15"/>
  <c r="AS64" i="15"/>
  <c r="AR64" i="15"/>
  <c r="AQ64" i="15"/>
  <c r="AM64" i="15"/>
  <c r="AL64" i="15"/>
  <c r="AK64" i="15"/>
  <c r="BF62" i="15"/>
  <c r="BB62" i="15"/>
  <c r="BA62" i="15"/>
  <c r="AZ62" i="15"/>
  <c r="AV62" i="15"/>
  <c r="AU62" i="15"/>
  <c r="AT62" i="15"/>
  <c r="AP62" i="15"/>
  <c r="AO62" i="15"/>
  <c r="AN62" i="15"/>
  <c r="AJ62" i="15"/>
  <c r="BE62" i="15"/>
  <c r="BD62" i="15"/>
  <c r="BC62" i="15"/>
  <c r="AY62" i="15"/>
  <c r="AX62" i="15"/>
  <c r="AW62" i="15"/>
  <c r="AS62" i="15"/>
  <c r="AR62" i="15"/>
  <c r="AQ62" i="15"/>
  <c r="AM62" i="15"/>
  <c r="AL62" i="15"/>
  <c r="AK62" i="15"/>
  <c r="BF60" i="15"/>
  <c r="BB60" i="15"/>
  <c r="BA60" i="15"/>
  <c r="AZ60" i="15"/>
  <c r="AV60" i="15"/>
  <c r="AU60" i="15"/>
  <c r="AT60" i="15"/>
  <c r="AP60" i="15"/>
  <c r="AO60" i="15"/>
  <c r="AN60" i="15"/>
  <c r="AJ60" i="15"/>
  <c r="BE60" i="15"/>
  <c r="BD60" i="15"/>
  <c r="BC60" i="15"/>
  <c r="AY60" i="15"/>
  <c r="AX60" i="15"/>
  <c r="AW60" i="15"/>
  <c r="AS60" i="15"/>
  <c r="AR60" i="15"/>
  <c r="AQ60" i="15"/>
  <c r="AM60" i="15"/>
  <c r="AL60" i="15"/>
  <c r="AK60" i="15"/>
  <c r="BF58" i="15"/>
  <c r="BB58" i="15"/>
  <c r="BA58" i="15"/>
  <c r="AZ58" i="15"/>
  <c r="AV58" i="15"/>
  <c r="AU58" i="15"/>
  <c r="AT58" i="15"/>
  <c r="AP58" i="15"/>
  <c r="AO58" i="15"/>
  <c r="AN58" i="15"/>
  <c r="AJ58" i="15"/>
  <c r="BE58" i="15"/>
  <c r="BD58" i="15"/>
  <c r="BC58" i="15"/>
  <c r="AY58" i="15"/>
  <c r="AX58" i="15"/>
  <c r="AW58" i="15"/>
  <c r="AS58" i="15"/>
  <c r="AR58" i="15"/>
  <c r="AQ58" i="15"/>
  <c r="AM58" i="15"/>
  <c r="AL58" i="15"/>
  <c r="AK58" i="15"/>
  <c r="BF56" i="15"/>
  <c r="BB56" i="15"/>
  <c r="BA56" i="15"/>
  <c r="AZ56" i="15"/>
  <c r="AV56" i="15"/>
  <c r="AU56" i="15"/>
  <c r="AT56" i="15"/>
  <c r="AP56" i="15"/>
  <c r="AO56" i="15"/>
  <c r="AN56" i="15"/>
  <c r="AJ56" i="15"/>
  <c r="BE56" i="15"/>
  <c r="BD56" i="15"/>
  <c r="BC56" i="15"/>
  <c r="AY56" i="15"/>
  <c r="AX56" i="15"/>
  <c r="AW56" i="15"/>
  <c r="AS56" i="15"/>
  <c r="AR56" i="15"/>
  <c r="AQ56" i="15"/>
  <c r="AM56" i="15"/>
  <c r="AL56" i="15"/>
  <c r="AK56" i="15"/>
  <c r="BF54" i="15"/>
  <c r="BB54" i="15"/>
  <c r="BA54" i="15"/>
  <c r="AZ54" i="15"/>
  <c r="AV54" i="15"/>
  <c r="AU54" i="15"/>
  <c r="AT54" i="15"/>
  <c r="AP54" i="15"/>
  <c r="AO54" i="15"/>
  <c r="AN54" i="15"/>
  <c r="AJ54" i="15"/>
  <c r="BE54" i="15"/>
  <c r="BD54" i="15"/>
  <c r="BC54" i="15"/>
  <c r="AY54" i="15"/>
  <c r="AX54" i="15"/>
  <c r="AW54" i="15"/>
  <c r="AS54" i="15"/>
  <c r="AR54" i="15"/>
  <c r="AQ54" i="15"/>
  <c r="AM54" i="15"/>
  <c r="AL54" i="15"/>
  <c r="AK54" i="15"/>
  <c r="BF52" i="15"/>
  <c r="BB52" i="15"/>
  <c r="BA52" i="15"/>
  <c r="AZ52" i="15"/>
  <c r="AV52" i="15"/>
  <c r="AU52" i="15"/>
  <c r="AT52" i="15"/>
  <c r="AP52" i="15"/>
  <c r="AO52" i="15"/>
  <c r="AN52" i="15"/>
  <c r="AJ52" i="15"/>
  <c r="BE52" i="15"/>
  <c r="BD52" i="15"/>
  <c r="BC52" i="15"/>
  <c r="AY52" i="15"/>
  <c r="AX52" i="15"/>
  <c r="AW52" i="15"/>
  <c r="AS52" i="15"/>
  <c r="AR52" i="15"/>
  <c r="AQ52" i="15"/>
  <c r="AM52" i="15"/>
  <c r="AL52" i="15"/>
  <c r="AK52" i="15"/>
  <c r="BF50" i="15"/>
  <c r="BB50" i="15"/>
  <c r="BA50" i="15"/>
  <c r="AZ50" i="15"/>
  <c r="AV50" i="15"/>
  <c r="AU50" i="15"/>
  <c r="AT50" i="15"/>
  <c r="AP50" i="15"/>
  <c r="AO50" i="15"/>
  <c r="AN50" i="15"/>
  <c r="AJ50" i="15"/>
  <c r="AI50" i="15"/>
  <c r="BE50" i="15"/>
  <c r="BD50" i="15"/>
  <c r="BC50" i="15"/>
  <c r="AY50" i="15"/>
  <c r="AX50" i="15"/>
  <c r="AW50" i="15"/>
  <c r="AS50" i="15"/>
  <c r="AR50" i="15"/>
  <c r="AQ50" i="15"/>
  <c r="AM50" i="15"/>
  <c r="AL50" i="15"/>
  <c r="AK50" i="15"/>
  <c r="BF48" i="15"/>
  <c r="BB48" i="15"/>
  <c r="BA48" i="15"/>
  <c r="AZ48" i="15"/>
  <c r="AV48" i="15"/>
  <c r="AU48" i="15"/>
  <c r="AT48" i="15"/>
  <c r="AP48" i="15"/>
  <c r="AO48" i="15"/>
  <c r="AN48" i="15"/>
  <c r="AJ48" i="15"/>
  <c r="AI48" i="15"/>
  <c r="BE48" i="15"/>
  <c r="BD48" i="15"/>
  <c r="BC48" i="15"/>
  <c r="AY48" i="15"/>
  <c r="AX48" i="15"/>
  <c r="AW48" i="15"/>
  <c r="AS48" i="15"/>
  <c r="AR48" i="15"/>
  <c r="AQ48" i="15"/>
  <c r="AM48" i="15"/>
  <c r="AL48" i="15"/>
  <c r="AK48" i="15"/>
  <c r="BF46" i="15"/>
  <c r="BB46" i="15"/>
  <c r="BA46" i="15"/>
  <c r="AZ46" i="15"/>
  <c r="AV46" i="15"/>
  <c r="AU46" i="15"/>
  <c r="AT46" i="15"/>
  <c r="AP46" i="15"/>
  <c r="AO46" i="15"/>
  <c r="AN46" i="15"/>
  <c r="AJ46" i="15"/>
  <c r="AI46" i="15"/>
  <c r="BE46" i="15"/>
  <c r="BD46" i="15"/>
  <c r="BC46" i="15"/>
  <c r="AY46" i="15"/>
  <c r="AX46" i="15"/>
  <c r="AW46" i="15"/>
  <c r="AS46" i="15"/>
  <c r="AR46" i="15"/>
  <c r="AQ46" i="15"/>
  <c r="AM46" i="15"/>
  <c r="AL46" i="15"/>
  <c r="AK46" i="15"/>
  <c r="BF44" i="15"/>
  <c r="BB44" i="15"/>
  <c r="BA44" i="15"/>
  <c r="AZ44" i="15"/>
  <c r="AV44" i="15"/>
  <c r="AU44" i="15"/>
  <c r="AT44" i="15"/>
  <c r="AP44" i="15"/>
  <c r="AO44" i="15"/>
  <c r="AN44" i="15"/>
  <c r="AJ44" i="15"/>
  <c r="AI44" i="15"/>
  <c r="BE44" i="15"/>
  <c r="BD44" i="15"/>
  <c r="BC44" i="15"/>
  <c r="AY44" i="15"/>
  <c r="AX44" i="15"/>
  <c r="AW44" i="15"/>
  <c r="AS44" i="15"/>
  <c r="AR44" i="15"/>
  <c r="AQ44" i="15"/>
  <c r="AM44" i="15"/>
  <c r="AL44" i="15"/>
  <c r="AK44" i="15"/>
  <c r="BF42" i="15"/>
  <c r="BB42" i="15"/>
  <c r="BA42" i="15"/>
  <c r="AZ42" i="15"/>
  <c r="AV42" i="15"/>
  <c r="AU42" i="15"/>
  <c r="AT42" i="15"/>
  <c r="AP42" i="15"/>
  <c r="AO42" i="15"/>
  <c r="AN42" i="15"/>
  <c r="AJ42" i="15"/>
  <c r="AI42" i="15"/>
  <c r="BE42" i="15"/>
  <c r="BD42" i="15"/>
  <c r="BC42" i="15"/>
  <c r="AY42" i="15"/>
  <c r="AX42" i="15"/>
  <c r="AW42" i="15"/>
  <c r="AS42" i="15"/>
  <c r="AR42" i="15"/>
  <c r="AQ42" i="15"/>
  <c r="AM42" i="15"/>
  <c r="AL42" i="15"/>
  <c r="AK42" i="15"/>
  <c r="BF40" i="15"/>
  <c r="BB40" i="15"/>
  <c r="BA40" i="15"/>
  <c r="AZ40" i="15"/>
  <c r="AV40" i="15"/>
  <c r="AU40" i="15"/>
  <c r="AT40" i="15"/>
  <c r="AP40" i="15"/>
  <c r="AO40" i="15"/>
  <c r="AN40" i="15"/>
  <c r="AJ40" i="15"/>
  <c r="AI40" i="15"/>
  <c r="BE40" i="15"/>
  <c r="BD40" i="15"/>
  <c r="BC40" i="15"/>
  <c r="AY40" i="15"/>
  <c r="AX40" i="15"/>
  <c r="AW40" i="15"/>
  <c r="AS40" i="15"/>
  <c r="AR40" i="15"/>
  <c r="AQ40" i="15"/>
  <c r="AM40" i="15"/>
  <c r="AL40" i="15"/>
  <c r="AK40" i="15"/>
  <c r="BF38" i="15"/>
  <c r="BB38" i="15"/>
  <c r="BA38" i="15"/>
  <c r="AZ38" i="15"/>
  <c r="AV38" i="15"/>
  <c r="AU38" i="15"/>
  <c r="AT38" i="15"/>
  <c r="AP38" i="15"/>
  <c r="AO38" i="15"/>
  <c r="AN38" i="15"/>
  <c r="AJ38" i="15"/>
  <c r="AI38" i="15"/>
  <c r="BE38" i="15"/>
  <c r="BD38" i="15"/>
  <c r="BC38" i="15"/>
  <c r="AY38" i="15"/>
  <c r="AX38" i="15"/>
  <c r="AW38" i="15"/>
  <c r="AS38" i="15"/>
  <c r="AR38" i="15"/>
  <c r="AQ38" i="15"/>
  <c r="AM38" i="15"/>
  <c r="AL38" i="15"/>
  <c r="AK38" i="15"/>
  <c r="BF36" i="15"/>
  <c r="BB36" i="15"/>
  <c r="BA36" i="15"/>
  <c r="AZ36" i="15"/>
  <c r="AV36" i="15"/>
  <c r="AU36" i="15"/>
  <c r="AT36" i="15"/>
  <c r="AP36" i="15"/>
  <c r="AO36" i="15"/>
  <c r="AN36" i="15"/>
  <c r="AJ36" i="15"/>
  <c r="AI36" i="15"/>
  <c r="BE36" i="15"/>
  <c r="BD36" i="15"/>
  <c r="BC36" i="15"/>
  <c r="AY36" i="15"/>
  <c r="AX36" i="15"/>
  <c r="AW36" i="15"/>
  <c r="AS36" i="15"/>
  <c r="AR36" i="15"/>
  <c r="AQ36" i="15"/>
  <c r="AM36" i="15"/>
  <c r="AL36" i="15"/>
  <c r="AK36" i="15"/>
  <c r="BF34" i="15"/>
  <c r="BB34" i="15"/>
  <c r="BA34" i="15"/>
  <c r="AZ34" i="15"/>
  <c r="AV34" i="15"/>
  <c r="AU34" i="15"/>
  <c r="AT34" i="15"/>
  <c r="AP34" i="15"/>
  <c r="AO34" i="15"/>
  <c r="AN34" i="15"/>
  <c r="AJ34" i="15"/>
  <c r="AI34" i="15"/>
  <c r="BE34" i="15"/>
  <c r="BD34" i="15"/>
  <c r="BC34" i="15"/>
  <c r="AY34" i="15"/>
  <c r="AX34" i="15"/>
  <c r="AW34" i="15"/>
  <c r="AS34" i="15"/>
  <c r="AR34" i="15"/>
  <c r="AQ34" i="15"/>
  <c r="AM34" i="15"/>
  <c r="AL34" i="15"/>
  <c r="AK34" i="15"/>
  <c r="BF32" i="15"/>
  <c r="BB32" i="15"/>
  <c r="BA32" i="15"/>
  <c r="AZ32" i="15"/>
  <c r="AV32" i="15"/>
  <c r="AU32" i="15"/>
  <c r="AT32" i="15"/>
  <c r="AP32" i="15"/>
  <c r="AO32" i="15"/>
  <c r="AN32" i="15"/>
  <c r="AJ32" i="15"/>
  <c r="AI32" i="15"/>
  <c r="BE32" i="15"/>
  <c r="BD32" i="15"/>
  <c r="BC32" i="15"/>
  <c r="AY32" i="15"/>
  <c r="AX32" i="15"/>
  <c r="AW32" i="15"/>
  <c r="AS32" i="15"/>
  <c r="AR32" i="15"/>
  <c r="AQ32" i="15"/>
  <c r="AM32" i="15"/>
  <c r="AL32" i="15"/>
  <c r="AK32" i="15"/>
  <c r="BF30" i="15"/>
  <c r="BB30" i="15"/>
  <c r="BA30" i="15"/>
  <c r="AZ30" i="15"/>
  <c r="AV30" i="15"/>
  <c r="AU30" i="15"/>
  <c r="AT30" i="15"/>
  <c r="AP30" i="15"/>
  <c r="AO30" i="15"/>
  <c r="AN30" i="15"/>
  <c r="AJ30" i="15"/>
  <c r="AI30" i="15"/>
  <c r="BE30" i="15"/>
  <c r="BD30" i="15"/>
  <c r="BC30" i="15"/>
  <c r="AY30" i="15"/>
  <c r="AX30" i="15"/>
  <c r="AW30" i="15"/>
  <c r="AS30" i="15"/>
  <c r="AR30" i="15"/>
  <c r="AQ30" i="15"/>
  <c r="AM30" i="15"/>
  <c r="AL30" i="15"/>
  <c r="AK30" i="15"/>
  <c r="BF28" i="15"/>
  <c r="BB28" i="15"/>
  <c r="BA28" i="15"/>
  <c r="AZ28" i="15"/>
  <c r="AV28" i="15"/>
  <c r="AU28" i="15"/>
  <c r="AT28" i="15"/>
  <c r="AP28" i="15"/>
  <c r="AO28" i="15"/>
  <c r="AN28" i="15"/>
  <c r="AJ28" i="15"/>
  <c r="AI28" i="15"/>
  <c r="BE28" i="15"/>
  <c r="BD28" i="15"/>
  <c r="BC28" i="15"/>
  <c r="AY28" i="15"/>
  <c r="AX28" i="15"/>
  <c r="AW28" i="15"/>
  <c r="AS28" i="15"/>
  <c r="AR28" i="15"/>
  <c r="AQ28" i="15"/>
  <c r="AM28" i="15"/>
  <c r="AL28" i="15"/>
  <c r="AK28" i="15"/>
  <c r="BF26" i="15"/>
  <c r="BB26" i="15"/>
  <c r="BA26" i="15"/>
  <c r="AZ26" i="15"/>
  <c r="AV26" i="15"/>
  <c r="AU26" i="15"/>
  <c r="AT26" i="15"/>
  <c r="AP26" i="15"/>
  <c r="AO26" i="15"/>
  <c r="AN26" i="15"/>
  <c r="AJ26" i="15"/>
  <c r="AI26" i="15"/>
  <c r="BE26" i="15"/>
  <c r="BD26" i="15"/>
  <c r="BC26" i="15"/>
  <c r="AY26" i="15"/>
  <c r="AX26" i="15"/>
  <c r="AW26" i="15"/>
  <c r="AS26" i="15"/>
  <c r="AR26" i="15"/>
  <c r="AQ26" i="15"/>
  <c r="AM26" i="15"/>
  <c r="AL26" i="15"/>
  <c r="AK26" i="15"/>
  <c r="BF24" i="15"/>
  <c r="BB24" i="15"/>
  <c r="BA24" i="15"/>
  <c r="AZ24" i="15"/>
  <c r="AV24" i="15"/>
  <c r="AU24" i="15"/>
  <c r="AT24" i="15"/>
  <c r="AP24" i="15"/>
  <c r="AO24" i="15"/>
  <c r="AN24" i="15"/>
  <c r="AJ24" i="15"/>
  <c r="AI24" i="15"/>
  <c r="BE24" i="15"/>
  <c r="BD24" i="15"/>
  <c r="BC24" i="15"/>
  <c r="AY24" i="15"/>
  <c r="AX24" i="15"/>
  <c r="AW24" i="15"/>
  <c r="AS24" i="15"/>
  <c r="AR24" i="15"/>
  <c r="AQ24" i="15"/>
  <c r="AM24" i="15"/>
  <c r="AL24" i="15"/>
  <c r="AK24" i="15"/>
  <c r="BF22" i="15"/>
  <c r="BB22" i="15"/>
  <c r="BA22" i="15"/>
  <c r="AZ22" i="15"/>
  <c r="AV22" i="15"/>
  <c r="AU22" i="15"/>
  <c r="AT22" i="15"/>
  <c r="AP22" i="15"/>
  <c r="AO22" i="15"/>
  <c r="AN22" i="15"/>
  <c r="AJ22" i="15"/>
  <c r="AI22" i="15"/>
  <c r="BE22" i="15"/>
  <c r="BD22" i="15"/>
  <c r="BC22" i="15"/>
  <c r="AY22" i="15"/>
  <c r="AX22" i="15"/>
  <c r="AW22" i="15"/>
  <c r="AS22" i="15"/>
  <c r="AR22" i="15"/>
  <c r="AQ22" i="15"/>
  <c r="AM22" i="15"/>
  <c r="AL22" i="15"/>
  <c r="AK22" i="15"/>
  <c r="BF20" i="15"/>
  <c r="BB20" i="15"/>
  <c r="BA20" i="15"/>
  <c r="AZ20" i="15"/>
  <c r="AV20" i="15"/>
  <c r="AU20" i="15"/>
  <c r="AT20" i="15"/>
  <c r="AP20" i="15"/>
  <c r="AO20" i="15"/>
  <c r="AN20" i="15"/>
  <c r="AJ20" i="15"/>
  <c r="AI20" i="15"/>
  <c r="BE20" i="15"/>
  <c r="BD20" i="15"/>
  <c r="BC20" i="15"/>
  <c r="AY20" i="15"/>
  <c r="AX20" i="15"/>
  <c r="AW20" i="15"/>
  <c r="AS20" i="15"/>
  <c r="AR20" i="15"/>
  <c r="AQ20" i="15"/>
  <c r="AM20" i="15"/>
  <c r="AL20" i="15"/>
  <c r="AK20" i="15"/>
  <c r="BF18" i="15"/>
  <c r="BB18" i="15"/>
  <c r="BA18" i="15"/>
  <c r="AZ18" i="15"/>
  <c r="AV18" i="15"/>
  <c r="AU18" i="15"/>
  <c r="AT18" i="15"/>
  <c r="AP18" i="15"/>
  <c r="AO18" i="15"/>
  <c r="AN18" i="15"/>
  <c r="AJ18" i="15"/>
  <c r="AI18" i="15"/>
  <c r="BE18" i="15"/>
  <c r="BD18" i="15"/>
  <c r="BC18" i="15"/>
  <c r="AY18" i="15"/>
  <c r="AX18" i="15"/>
  <c r="AW18" i="15"/>
  <c r="AS18" i="15"/>
  <c r="AR18" i="15"/>
  <c r="AQ18" i="15"/>
  <c r="AM18" i="15"/>
  <c r="AL18" i="15"/>
  <c r="AK18" i="15"/>
  <c r="BF16" i="15"/>
  <c r="BB16" i="15"/>
  <c r="BA16" i="15"/>
  <c r="AZ16" i="15"/>
  <c r="AV16" i="15"/>
  <c r="AU16" i="15"/>
  <c r="AT16" i="15"/>
  <c r="AP16" i="15"/>
  <c r="AO16" i="15"/>
  <c r="AN16" i="15"/>
  <c r="AJ16" i="15"/>
  <c r="AI16" i="15"/>
  <c r="BE16" i="15"/>
  <c r="BD16" i="15"/>
  <c r="BC16" i="15"/>
  <c r="AY16" i="15"/>
  <c r="AX16" i="15"/>
  <c r="AW16" i="15"/>
  <c r="AS16" i="15"/>
  <c r="AR16" i="15"/>
  <c r="AQ16" i="15"/>
  <c r="AM16" i="15"/>
  <c r="AL16" i="15"/>
  <c r="AK16" i="15"/>
  <c r="BF14" i="15"/>
  <c r="BB14" i="15"/>
  <c r="BA14" i="15"/>
  <c r="AZ14" i="15"/>
  <c r="AV14" i="15"/>
  <c r="AU14" i="15"/>
  <c r="AT14" i="15"/>
  <c r="AP14" i="15"/>
  <c r="AO14" i="15"/>
  <c r="AN14" i="15"/>
  <c r="AJ14" i="15"/>
  <c r="AI14" i="15"/>
  <c r="BE14" i="15"/>
  <c r="BD14" i="15"/>
  <c r="BC14" i="15"/>
  <c r="AY14" i="15"/>
  <c r="AX14" i="15"/>
  <c r="AW14" i="15"/>
  <c r="AS14" i="15"/>
  <c r="AR14" i="15"/>
  <c r="AQ14" i="15"/>
  <c r="AM14" i="15"/>
  <c r="AL14" i="15"/>
  <c r="AK14" i="15"/>
  <c r="BF12" i="15"/>
  <c r="BB12" i="15"/>
  <c r="BA12" i="15"/>
  <c r="AZ12" i="15"/>
  <c r="AV12" i="15"/>
  <c r="AU12" i="15"/>
  <c r="AT12" i="15"/>
  <c r="AP12" i="15"/>
  <c r="AO12" i="15"/>
  <c r="AN12" i="15"/>
  <c r="AJ12" i="15"/>
  <c r="AI12" i="15"/>
  <c r="BE12" i="15"/>
  <c r="BD12" i="15"/>
  <c r="BC12" i="15"/>
  <c r="AY12" i="15"/>
  <c r="AX12" i="15"/>
  <c r="AW12" i="15"/>
  <c r="AS12" i="15"/>
  <c r="AR12" i="15"/>
  <c r="AQ12" i="15"/>
  <c r="AM12" i="15"/>
  <c r="AL12" i="15"/>
  <c r="AK12" i="15"/>
  <c r="BF10" i="15"/>
  <c r="BB10" i="15"/>
  <c r="BA10" i="15"/>
  <c r="AZ10" i="15"/>
  <c r="AV10" i="15"/>
  <c r="AU10" i="15"/>
  <c r="AT10" i="15"/>
  <c r="AP10" i="15"/>
  <c r="AO10" i="15"/>
  <c r="AN10" i="15"/>
  <c r="AJ10" i="15"/>
  <c r="AI10" i="15"/>
  <c r="BE10" i="15"/>
  <c r="BD10" i="15"/>
  <c r="BC10" i="15"/>
  <c r="AY10" i="15"/>
  <c r="AX10" i="15"/>
  <c r="AW10" i="15"/>
  <c r="AS10" i="15"/>
  <c r="AR10" i="15"/>
  <c r="AQ10" i="15"/>
  <c r="AM10" i="15"/>
  <c r="AL10" i="15"/>
  <c r="AK10" i="15"/>
  <c r="BF8" i="15"/>
  <c r="BB8" i="15"/>
  <c r="BA8" i="15"/>
  <c r="AZ8" i="15"/>
  <c r="AV8" i="15"/>
  <c r="AU8" i="15"/>
  <c r="AT8" i="15"/>
  <c r="AP8" i="15"/>
  <c r="AO8" i="15"/>
  <c r="AN8" i="15"/>
  <c r="AJ8" i="15"/>
  <c r="AI8" i="15"/>
  <c r="BE8" i="15"/>
  <c r="BD8" i="15"/>
  <c r="BC8" i="15"/>
  <c r="AY8" i="15"/>
  <c r="AX8" i="15"/>
  <c r="AW8" i="15"/>
  <c r="AS8" i="15"/>
  <c r="AR8" i="15"/>
  <c r="AQ8" i="15"/>
  <c r="AM8" i="15"/>
  <c r="AL8" i="15"/>
  <c r="AK8" i="15"/>
  <c r="BE6" i="15"/>
  <c r="BD6" i="15"/>
  <c r="AY6" i="15"/>
  <c r="AX6" i="15"/>
  <c r="AS6" i="15"/>
  <c r="AR6" i="15"/>
  <c r="AM6" i="15"/>
  <c r="AL6" i="15"/>
  <c r="BB6" i="15"/>
  <c r="BA6" i="15"/>
  <c r="AV6" i="15"/>
  <c r="AU6" i="15"/>
  <c r="AP6" i="15"/>
  <c r="AO6" i="15"/>
  <c r="AJ6" i="15"/>
  <c r="AI6" i="15"/>
  <c r="B4" i="15"/>
  <c r="B199" i="15"/>
  <c r="B197" i="15"/>
  <c r="B195" i="15"/>
  <c r="B193" i="15"/>
  <c r="B191" i="15"/>
  <c r="B189" i="15"/>
  <c r="B187" i="15"/>
  <c r="B185" i="15"/>
  <c r="B183" i="15"/>
  <c r="B181" i="15"/>
  <c r="B179" i="15"/>
  <c r="B177" i="15"/>
  <c r="B175" i="15"/>
  <c r="B173" i="15"/>
  <c r="B171" i="15"/>
  <c r="B169" i="15"/>
  <c r="B167" i="15"/>
  <c r="B165" i="15"/>
  <c r="B163" i="15"/>
  <c r="B161" i="15"/>
  <c r="B159" i="15"/>
  <c r="B157" i="15"/>
  <c r="B155" i="15"/>
  <c r="B153" i="15"/>
  <c r="B151" i="15"/>
  <c r="B149" i="15"/>
  <c r="B147" i="15"/>
  <c r="B145" i="15"/>
  <c r="B143" i="15"/>
  <c r="B141" i="15"/>
  <c r="B139" i="15"/>
  <c r="B137" i="15"/>
  <c r="B135" i="15"/>
  <c r="B133" i="15"/>
  <c r="B131" i="15"/>
  <c r="B129" i="15"/>
  <c r="B127" i="15"/>
  <c r="B125" i="15"/>
  <c r="B123" i="15"/>
  <c r="B121" i="15"/>
  <c r="B119" i="15"/>
  <c r="B117" i="15"/>
  <c r="B115" i="15"/>
  <c r="B113" i="15"/>
  <c r="B111" i="15"/>
  <c r="B109" i="15"/>
  <c r="B107" i="15"/>
  <c r="B105" i="15"/>
  <c r="B103" i="15"/>
  <c r="B101" i="15"/>
  <c r="B99" i="15"/>
  <c r="B97" i="15"/>
  <c r="B95" i="15"/>
  <c r="B93" i="15"/>
  <c r="B91" i="15"/>
  <c r="B89" i="15"/>
  <c r="B87" i="15"/>
  <c r="B85" i="15"/>
  <c r="B83" i="15"/>
  <c r="B81" i="15"/>
  <c r="B79" i="15"/>
  <c r="B77" i="15"/>
  <c r="B75" i="15"/>
  <c r="B73" i="15"/>
  <c r="B71" i="15"/>
  <c r="B69" i="15"/>
  <c r="B67" i="15"/>
  <c r="B65" i="15"/>
  <c r="B63" i="15"/>
  <c r="B61" i="15"/>
  <c r="B59" i="15"/>
  <c r="B57" i="15"/>
  <c r="B55" i="15"/>
  <c r="B53" i="15"/>
  <c r="B51" i="15"/>
  <c r="B49" i="15"/>
  <c r="B47" i="15"/>
  <c r="B45" i="15"/>
  <c r="B43" i="15"/>
  <c r="B41" i="15"/>
  <c r="B39" i="15"/>
  <c r="B37" i="15"/>
  <c r="B35" i="15"/>
  <c r="B33" i="15"/>
  <c r="B31" i="15"/>
  <c r="B29" i="15"/>
  <c r="B27" i="15"/>
  <c r="B25" i="15"/>
  <c r="B23" i="15"/>
  <c r="B21" i="15"/>
  <c r="B19" i="15"/>
  <c r="B17" i="15"/>
  <c r="B15" i="15"/>
  <c r="B13" i="15"/>
  <c r="B11" i="15"/>
  <c r="B9" i="15"/>
  <c r="B6" i="15"/>
  <c r="C4" i="15"/>
  <c r="C199" i="15"/>
  <c r="C197" i="15"/>
  <c r="C195" i="15"/>
  <c r="C193" i="15"/>
  <c r="C191" i="15"/>
  <c r="C189" i="15"/>
  <c r="C187" i="15"/>
  <c r="C185" i="15"/>
  <c r="C183" i="15"/>
  <c r="C181" i="15"/>
  <c r="C179" i="15"/>
  <c r="C177" i="15"/>
  <c r="C175" i="15"/>
  <c r="C173" i="15"/>
  <c r="C171" i="15"/>
  <c r="C169" i="15"/>
  <c r="C167" i="15"/>
  <c r="C165" i="15"/>
  <c r="C163" i="15"/>
  <c r="C161" i="15"/>
  <c r="C159" i="15"/>
  <c r="C157" i="15"/>
  <c r="C155" i="15"/>
  <c r="C153" i="15"/>
  <c r="C151" i="15"/>
  <c r="C149" i="15"/>
  <c r="C147" i="15"/>
  <c r="C145" i="15"/>
  <c r="C143" i="15"/>
  <c r="C141" i="15"/>
  <c r="C139" i="15"/>
  <c r="C137" i="15"/>
  <c r="C135" i="15"/>
  <c r="C133" i="15"/>
  <c r="C131" i="15"/>
  <c r="C129" i="15"/>
  <c r="C127" i="15"/>
  <c r="C125" i="15"/>
  <c r="C123" i="15"/>
  <c r="C121" i="15"/>
  <c r="C119" i="15"/>
  <c r="C117" i="15"/>
  <c r="C115" i="15"/>
  <c r="C113" i="15"/>
  <c r="C111" i="15"/>
  <c r="C109" i="15"/>
  <c r="C107" i="15"/>
  <c r="C105" i="15"/>
  <c r="C103" i="15"/>
  <c r="C101" i="15"/>
  <c r="C99" i="15"/>
  <c r="C97" i="15"/>
  <c r="C95" i="15"/>
  <c r="C93" i="15"/>
  <c r="C91" i="15"/>
  <c r="C89" i="15"/>
  <c r="C87" i="15"/>
  <c r="C85" i="15"/>
  <c r="C83" i="15"/>
  <c r="C81" i="15"/>
  <c r="C79" i="15"/>
  <c r="C77" i="15"/>
  <c r="C75" i="15"/>
  <c r="C73" i="15"/>
  <c r="C71" i="15"/>
  <c r="C69" i="15"/>
  <c r="C67" i="15"/>
  <c r="C65" i="15"/>
  <c r="C63" i="15"/>
  <c r="C61" i="15"/>
  <c r="C59" i="15"/>
  <c r="C57" i="15"/>
  <c r="C55" i="15"/>
  <c r="C53" i="15"/>
  <c r="C51" i="15"/>
  <c r="C49" i="15"/>
  <c r="C47" i="15"/>
  <c r="C45" i="15"/>
  <c r="C43" i="15"/>
  <c r="C41" i="15"/>
  <c r="C39" i="15"/>
  <c r="C37" i="15"/>
  <c r="C35" i="15"/>
  <c r="C33" i="15"/>
  <c r="C31" i="15"/>
  <c r="C29" i="15"/>
  <c r="C27" i="15"/>
  <c r="C25" i="15"/>
  <c r="C23" i="15"/>
  <c r="C21" i="15"/>
  <c r="C19" i="15"/>
  <c r="C17" i="15"/>
  <c r="C15" i="15"/>
  <c r="C13" i="15"/>
  <c r="C11" i="15"/>
  <c r="C9" i="15"/>
  <c r="C6" i="15"/>
  <c r="D200" i="15"/>
  <c r="D198" i="15"/>
  <c r="D196" i="15"/>
  <c r="D194" i="15"/>
  <c r="D192" i="15"/>
  <c r="D190" i="15"/>
  <c r="D188" i="15"/>
  <c r="D186" i="15"/>
  <c r="D184" i="15"/>
  <c r="D182" i="15"/>
  <c r="D180" i="15"/>
  <c r="D178" i="15"/>
  <c r="D176" i="15"/>
  <c r="D174" i="15"/>
  <c r="D172" i="15"/>
  <c r="D170" i="15"/>
  <c r="D168" i="15"/>
  <c r="D166" i="15"/>
  <c r="D164" i="15"/>
  <c r="D162" i="15"/>
  <c r="D160" i="15"/>
  <c r="D158" i="15"/>
  <c r="D156" i="15"/>
  <c r="D154" i="15"/>
  <c r="D152" i="15"/>
  <c r="D150" i="15"/>
  <c r="D148" i="15"/>
  <c r="D146" i="15"/>
  <c r="D144" i="15"/>
  <c r="D142" i="15"/>
  <c r="D140" i="15"/>
  <c r="D138" i="15"/>
  <c r="D136" i="15"/>
  <c r="D134" i="15"/>
  <c r="D132" i="15"/>
  <c r="D130" i="15"/>
  <c r="D128" i="15"/>
  <c r="D126" i="15"/>
  <c r="D124" i="15"/>
  <c r="D122" i="15"/>
  <c r="D120" i="15"/>
  <c r="D118" i="15"/>
  <c r="D116" i="15"/>
  <c r="D114" i="15"/>
  <c r="D112" i="15"/>
  <c r="D110" i="15"/>
  <c r="D108" i="15"/>
  <c r="D106" i="15"/>
  <c r="D104" i="15"/>
  <c r="D102" i="15"/>
  <c r="D100" i="15"/>
  <c r="D98" i="15"/>
  <c r="D96" i="15"/>
  <c r="D94" i="15"/>
  <c r="D92" i="15"/>
  <c r="D90" i="15"/>
  <c r="D88" i="15"/>
  <c r="D86" i="15"/>
  <c r="D84" i="15"/>
  <c r="D82" i="15"/>
  <c r="D80" i="15"/>
  <c r="D78" i="15"/>
  <c r="D76" i="15"/>
  <c r="D74" i="15"/>
  <c r="D72" i="15"/>
  <c r="D70" i="15"/>
  <c r="D68" i="15"/>
  <c r="D66" i="15"/>
  <c r="D64" i="15"/>
  <c r="D62" i="15"/>
  <c r="D60" i="15"/>
  <c r="D58" i="15"/>
  <c r="D56" i="15"/>
  <c r="D54" i="15"/>
  <c r="D52" i="15"/>
  <c r="D50" i="15"/>
  <c r="D48" i="15"/>
  <c r="D46" i="15"/>
  <c r="D44" i="15"/>
  <c r="D42" i="15"/>
  <c r="D40" i="15"/>
  <c r="D38" i="15"/>
  <c r="D36" i="15"/>
  <c r="D34" i="15"/>
  <c r="D32" i="15"/>
  <c r="D30" i="15"/>
  <c r="D28" i="15"/>
  <c r="D26" i="15"/>
  <c r="D24" i="15"/>
  <c r="D22" i="15"/>
  <c r="D20" i="15"/>
  <c r="D18" i="15"/>
  <c r="D16" i="15"/>
  <c r="D14" i="15"/>
  <c r="D12" i="15"/>
  <c r="D10" i="15"/>
  <c r="D8" i="15"/>
  <c r="E200" i="15"/>
  <c r="E198" i="15"/>
  <c r="E196" i="15"/>
  <c r="E194" i="15"/>
  <c r="E192" i="15"/>
  <c r="E190" i="15"/>
  <c r="E188" i="15"/>
  <c r="E186" i="15"/>
  <c r="E184" i="15"/>
  <c r="E182" i="15"/>
  <c r="E180" i="15"/>
  <c r="E178" i="15"/>
  <c r="E176" i="15"/>
  <c r="E174" i="15"/>
  <c r="E172" i="15"/>
  <c r="E170" i="15"/>
  <c r="E168" i="15"/>
  <c r="E166" i="15"/>
  <c r="E164" i="15"/>
  <c r="E162" i="15"/>
  <c r="E160" i="15"/>
  <c r="E158" i="15"/>
  <c r="E156" i="15"/>
  <c r="E154" i="15"/>
  <c r="E152" i="15"/>
  <c r="E150" i="15"/>
  <c r="E148" i="15"/>
  <c r="E146" i="15"/>
  <c r="E144" i="15"/>
  <c r="E142" i="15"/>
  <c r="E140" i="15"/>
  <c r="E138" i="15"/>
  <c r="E136" i="15"/>
  <c r="E134" i="15"/>
  <c r="E132" i="15"/>
  <c r="E130" i="15"/>
  <c r="E128" i="15"/>
  <c r="E126" i="15"/>
  <c r="E124" i="15"/>
  <c r="E122" i="15"/>
  <c r="E120" i="15"/>
  <c r="E118" i="15"/>
  <c r="E116" i="15"/>
  <c r="E114" i="15"/>
  <c r="E112" i="15"/>
  <c r="E110" i="15"/>
  <c r="E108" i="15"/>
  <c r="E106" i="15"/>
  <c r="E104" i="15"/>
  <c r="E102" i="15"/>
  <c r="E100" i="15"/>
  <c r="E98" i="15"/>
  <c r="E96" i="15"/>
  <c r="E94" i="15"/>
  <c r="E92" i="15"/>
  <c r="E90" i="15"/>
  <c r="E88" i="15"/>
  <c r="E86" i="15"/>
  <c r="E84" i="15"/>
  <c r="E82" i="15"/>
  <c r="E80" i="15"/>
  <c r="E78" i="15"/>
  <c r="E76" i="15"/>
  <c r="E74" i="15"/>
  <c r="E72" i="15"/>
  <c r="E70" i="15"/>
  <c r="E68" i="15"/>
  <c r="E66" i="15"/>
  <c r="E64" i="15"/>
  <c r="E62" i="15"/>
  <c r="E60" i="15"/>
  <c r="E58" i="15"/>
  <c r="E56" i="15"/>
  <c r="E54" i="15"/>
  <c r="E52" i="15"/>
  <c r="E50" i="15"/>
  <c r="E48" i="15"/>
  <c r="E46" i="15"/>
  <c r="E44" i="15"/>
  <c r="E42" i="15"/>
  <c r="E40" i="15"/>
  <c r="E38" i="15"/>
  <c r="E36" i="15"/>
  <c r="E34" i="15"/>
  <c r="E32" i="15"/>
  <c r="E30" i="15"/>
  <c r="E28" i="15"/>
  <c r="E26" i="15"/>
  <c r="E24" i="15"/>
  <c r="E22" i="15"/>
  <c r="E20" i="15"/>
  <c r="E18" i="15"/>
  <c r="E16" i="15"/>
  <c r="E14" i="15"/>
  <c r="E12" i="15"/>
  <c r="E10" i="15"/>
  <c r="E8" i="15"/>
  <c r="E5" i="15"/>
  <c r="F200" i="15"/>
  <c r="F198" i="15"/>
  <c r="F196" i="15"/>
  <c r="F194" i="15"/>
  <c r="F192" i="15"/>
  <c r="F190" i="15"/>
  <c r="F188" i="15"/>
  <c r="F186" i="15"/>
  <c r="F184" i="15"/>
  <c r="F182" i="15"/>
  <c r="F180" i="15"/>
  <c r="F178" i="15"/>
  <c r="F176" i="15"/>
  <c r="F174" i="15"/>
  <c r="F172" i="15"/>
  <c r="F170" i="15"/>
  <c r="F168" i="15"/>
  <c r="F166" i="15"/>
  <c r="F164" i="15"/>
  <c r="F162" i="15"/>
  <c r="F160" i="15"/>
  <c r="F158" i="15"/>
  <c r="F156" i="15"/>
  <c r="F154" i="15"/>
  <c r="F152" i="15"/>
  <c r="F150" i="15"/>
  <c r="F148" i="15"/>
  <c r="F146" i="15"/>
  <c r="F144" i="15"/>
  <c r="F142" i="15"/>
  <c r="F140" i="15"/>
  <c r="F138" i="15"/>
  <c r="F136" i="15"/>
  <c r="F134" i="15"/>
  <c r="F132" i="15"/>
  <c r="F130" i="15"/>
  <c r="F128" i="15"/>
  <c r="F126" i="15"/>
  <c r="F124" i="15"/>
  <c r="F122" i="15"/>
  <c r="F120" i="15"/>
  <c r="F118" i="15"/>
  <c r="F116" i="15"/>
  <c r="F114" i="15"/>
  <c r="F112" i="15"/>
  <c r="F110" i="15"/>
  <c r="F108" i="15"/>
  <c r="F106" i="15"/>
  <c r="F104" i="15"/>
  <c r="F102" i="15"/>
  <c r="F100" i="15"/>
  <c r="F98" i="15"/>
  <c r="F96" i="15"/>
  <c r="F94" i="15"/>
  <c r="F92" i="15"/>
  <c r="F90" i="15"/>
  <c r="F88" i="15"/>
  <c r="F86" i="15"/>
  <c r="F84" i="15"/>
  <c r="F82" i="15"/>
  <c r="F80" i="15"/>
  <c r="F78" i="15"/>
  <c r="F76" i="15"/>
  <c r="F74" i="15"/>
  <c r="F72" i="15"/>
  <c r="F70" i="15"/>
  <c r="F68" i="15"/>
  <c r="F66" i="15"/>
  <c r="F64" i="15"/>
  <c r="F62" i="15"/>
  <c r="F60" i="15"/>
  <c r="F58" i="15"/>
  <c r="F56" i="15"/>
  <c r="F54" i="15"/>
  <c r="F52" i="15"/>
  <c r="F50" i="15"/>
  <c r="F48" i="15"/>
  <c r="F46" i="15"/>
  <c r="F44" i="15"/>
  <c r="F42" i="15"/>
  <c r="F40" i="15"/>
  <c r="F38" i="15"/>
  <c r="F36" i="15"/>
  <c r="F34" i="15"/>
  <c r="F32" i="15"/>
  <c r="F30" i="15"/>
  <c r="F28" i="15"/>
  <c r="F26" i="15"/>
  <c r="F24" i="15"/>
  <c r="F22" i="15"/>
  <c r="F20" i="15"/>
  <c r="F18" i="15"/>
  <c r="F16" i="15"/>
  <c r="F14" i="15"/>
  <c r="F12" i="15"/>
  <c r="F10" i="15"/>
  <c r="F8" i="15"/>
  <c r="F5" i="15"/>
  <c r="G199" i="15"/>
  <c r="G197" i="15"/>
  <c r="G195" i="15"/>
  <c r="G193" i="15"/>
  <c r="G191" i="15"/>
  <c r="G189" i="15"/>
  <c r="G187" i="15"/>
  <c r="G185" i="15"/>
  <c r="G183" i="15"/>
  <c r="G181" i="15"/>
  <c r="G179" i="15"/>
  <c r="G177" i="15"/>
  <c r="G175" i="15"/>
  <c r="G173" i="15"/>
  <c r="G171" i="15"/>
  <c r="G169" i="15"/>
  <c r="G167" i="15"/>
  <c r="G165" i="15"/>
  <c r="G163" i="15"/>
  <c r="G161" i="15"/>
  <c r="G159" i="15"/>
  <c r="G157" i="15"/>
  <c r="G155" i="15"/>
  <c r="G153" i="15"/>
  <c r="G151" i="15"/>
  <c r="G149" i="15"/>
  <c r="G147" i="15"/>
  <c r="G145" i="15"/>
  <c r="G143" i="15"/>
  <c r="G141" i="15"/>
  <c r="G139" i="15"/>
  <c r="G137" i="15"/>
  <c r="G135" i="15"/>
  <c r="G133" i="15"/>
  <c r="G131" i="15"/>
  <c r="G129" i="15"/>
  <c r="G127" i="15"/>
  <c r="G125" i="15"/>
  <c r="G123" i="15"/>
  <c r="G121" i="15"/>
  <c r="G119" i="15"/>
  <c r="G117" i="15"/>
  <c r="G115" i="15"/>
  <c r="G113" i="15"/>
  <c r="G111" i="15"/>
  <c r="G109" i="15"/>
  <c r="G107" i="15"/>
  <c r="G105" i="15"/>
  <c r="G103" i="15"/>
  <c r="G101" i="15"/>
  <c r="G99" i="15"/>
  <c r="G97" i="15"/>
  <c r="G95" i="15"/>
  <c r="G93" i="15"/>
  <c r="G91" i="15"/>
  <c r="G89" i="15"/>
  <c r="G87" i="15"/>
  <c r="G85" i="15"/>
  <c r="G83" i="15"/>
  <c r="G81" i="15"/>
  <c r="G79" i="15"/>
  <c r="G77" i="15"/>
  <c r="G75" i="15"/>
  <c r="G73" i="15"/>
  <c r="G71" i="15"/>
  <c r="G69" i="15"/>
  <c r="G67" i="15"/>
  <c r="G65" i="15"/>
  <c r="G63" i="15"/>
  <c r="G61" i="15"/>
  <c r="G59" i="15"/>
  <c r="G57" i="15"/>
  <c r="G55" i="15"/>
  <c r="G53" i="15"/>
  <c r="G51" i="15"/>
  <c r="G49" i="15"/>
  <c r="G47" i="15"/>
  <c r="G45" i="15"/>
  <c r="G43" i="15"/>
  <c r="G41" i="15"/>
  <c r="G39" i="15"/>
  <c r="G37" i="15"/>
  <c r="G35" i="15"/>
  <c r="G33" i="15"/>
  <c r="G31" i="15"/>
  <c r="G29" i="15"/>
  <c r="G27" i="15"/>
  <c r="G25" i="15"/>
  <c r="G23" i="15"/>
  <c r="G21" i="15"/>
  <c r="G19" i="15"/>
  <c r="G17" i="15"/>
  <c r="G15" i="15"/>
  <c r="G13" i="15"/>
  <c r="G11" i="15"/>
  <c r="G9" i="15"/>
  <c r="H4" i="15"/>
  <c r="H199" i="15"/>
  <c r="H197" i="15"/>
  <c r="H195" i="15"/>
  <c r="H193" i="15"/>
  <c r="H191" i="15"/>
  <c r="H189" i="15"/>
  <c r="H187" i="15"/>
  <c r="H185" i="15"/>
  <c r="H183" i="15"/>
  <c r="H181" i="15"/>
  <c r="H179" i="15"/>
  <c r="H177" i="15"/>
  <c r="H175" i="15"/>
  <c r="H173" i="15"/>
  <c r="H171" i="15"/>
  <c r="H169" i="15"/>
  <c r="H167" i="15"/>
  <c r="H165" i="15"/>
  <c r="H163" i="15"/>
  <c r="H161" i="15"/>
  <c r="H159" i="15"/>
  <c r="H157" i="15"/>
  <c r="H155" i="15"/>
  <c r="H153" i="15"/>
  <c r="H151" i="15"/>
  <c r="H149" i="15"/>
  <c r="H147" i="15"/>
  <c r="H145" i="15"/>
  <c r="H143" i="15"/>
  <c r="H141" i="15"/>
  <c r="H139" i="15"/>
  <c r="H137" i="15"/>
  <c r="H135" i="15"/>
  <c r="H133" i="15"/>
  <c r="H131" i="15"/>
  <c r="H129" i="15"/>
  <c r="H127" i="15"/>
  <c r="H125" i="15"/>
  <c r="H123" i="15"/>
  <c r="H121" i="15"/>
  <c r="H119" i="15"/>
  <c r="H117" i="15"/>
  <c r="H115" i="15"/>
  <c r="H113" i="15"/>
  <c r="H111" i="15"/>
  <c r="H109" i="15"/>
  <c r="H107" i="15"/>
  <c r="H105" i="15"/>
  <c r="H103" i="15"/>
  <c r="H101" i="15"/>
  <c r="H99" i="15"/>
  <c r="H97" i="15"/>
  <c r="H95" i="15"/>
  <c r="H93" i="15"/>
  <c r="H91" i="15"/>
  <c r="H89" i="15"/>
  <c r="H87" i="15"/>
  <c r="H85" i="15"/>
  <c r="H83" i="15"/>
  <c r="H81" i="15"/>
  <c r="H79" i="15"/>
  <c r="H77" i="15"/>
  <c r="H75" i="15"/>
  <c r="H73" i="15"/>
  <c r="H71" i="15"/>
  <c r="H69" i="15"/>
  <c r="H67" i="15"/>
  <c r="H65" i="15"/>
  <c r="H63" i="15"/>
  <c r="H61" i="15"/>
  <c r="H59" i="15"/>
  <c r="H57" i="15"/>
  <c r="H55" i="15"/>
  <c r="H53" i="15"/>
  <c r="H51" i="15"/>
  <c r="H49" i="15"/>
  <c r="H47" i="15"/>
  <c r="H45" i="15"/>
  <c r="H43" i="15"/>
  <c r="H41" i="15"/>
  <c r="H39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6" i="15"/>
  <c r="I4" i="15"/>
  <c r="I199" i="15"/>
  <c r="I197" i="15"/>
  <c r="I195" i="15"/>
  <c r="I193" i="15"/>
  <c r="I191" i="15"/>
  <c r="I189" i="15"/>
  <c r="I187" i="15"/>
  <c r="I185" i="15"/>
  <c r="I183" i="15"/>
  <c r="I181" i="15"/>
  <c r="I179" i="15"/>
  <c r="I177" i="15"/>
  <c r="I175" i="15"/>
  <c r="I173" i="15"/>
  <c r="I171" i="15"/>
  <c r="I169" i="15"/>
  <c r="I167" i="15"/>
  <c r="I165" i="15"/>
  <c r="I163" i="15"/>
  <c r="I161" i="15"/>
  <c r="I159" i="15"/>
  <c r="I157" i="15"/>
  <c r="I155" i="15"/>
  <c r="I153" i="15"/>
  <c r="I151" i="15"/>
  <c r="I149" i="15"/>
  <c r="I147" i="15"/>
  <c r="I145" i="15"/>
  <c r="I143" i="15"/>
  <c r="I141" i="15"/>
  <c r="I139" i="15"/>
  <c r="I137" i="15"/>
  <c r="I135" i="15"/>
  <c r="I133" i="15"/>
  <c r="I131" i="15"/>
  <c r="I129" i="15"/>
  <c r="I127" i="15"/>
  <c r="I125" i="15"/>
  <c r="I123" i="15"/>
  <c r="I121" i="15"/>
  <c r="I119" i="15"/>
  <c r="I117" i="15"/>
  <c r="I115" i="15"/>
  <c r="I113" i="15"/>
  <c r="I111" i="15"/>
  <c r="I109" i="15"/>
  <c r="I107" i="15"/>
  <c r="I105" i="15"/>
  <c r="I103" i="15"/>
  <c r="I101" i="15"/>
  <c r="I99" i="15"/>
  <c r="I97" i="15"/>
  <c r="I95" i="15"/>
  <c r="I93" i="15"/>
  <c r="I91" i="15"/>
  <c r="I89" i="15"/>
  <c r="I87" i="15"/>
  <c r="I85" i="15"/>
  <c r="I83" i="15"/>
  <c r="I81" i="15"/>
  <c r="I79" i="15"/>
  <c r="I77" i="15"/>
  <c r="I75" i="15"/>
  <c r="I73" i="15"/>
  <c r="I71" i="15"/>
  <c r="I69" i="15"/>
  <c r="I67" i="15"/>
  <c r="I65" i="15"/>
  <c r="I63" i="15"/>
  <c r="I61" i="15"/>
  <c r="I59" i="15"/>
  <c r="I57" i="15"/>
  <c r="I55" i="15"/>
  <c r="I53" i="15"/>
  <c r="I51" i="15"/>
  <c r="I49" i="15"/>
  <c r="I47" i="15"/>
  <c r="I45" i="15"/>
  <c r="I43" i="15"/>
  <c r="I41" i="15"/>
  <c r="I39" i="15"/>
  <c r="I37" i="15"/>
  <c r="I35" i="15"/>
  <c r="I33" i="15"/>
  <c r="I31" i="15"/>
  <c r="I29" i="15"/>
  <c r="I27" i="15"/>
  <c r="I25" i="15"/>
  <c r="I23" i="15"/>
  <c r="I21" i="15"/>
  <c r="I19" i="15"/>
  <c r="I17" i="15"/>
  <c r="I15" i="15"/>
  <c r="I13" i="15"/>
  <c r="I11" i="15"/>
  <c r="I9" i="15"/>
  <c r="I6" i="15"/>
  <c r="J200" i="15"/>
  <c r="J198" i="15"/>
  <c r="J196" i="15"/>
  <c r="J194" i="15"/>
  <c r="J192" i="15"/>
  <c r="J190" i="15"/>
  <c r="J188" i="15"/>
  <c r="J186" i="15"/>
  <c r="J184" i="15"/>
  <c r="J182" i="15"/>
  <c r="J180" i="15"/>
  <c r="J178" i="15"/>
  <c r="J176" i="15"/>
  <c r="J174" i="15"/>
  <c r="J172" i="15"/>
  <c r="J170" i="15"/>
  <c r="J168" i="15"/>
  <c r="J166" i="15"/>
  <c r="J164" i="15"/>
  <c r="J162" i="15"/>
  <c r="J160" i="15"/>
  <c r="J158" i="15"/>
  <c r="J156" i="15"/>
  <c r="J154" i="15"/>
  <c r="J152" i="15"/>
  <c r="J150" i="15"/>
  <c r="J148" i="15"/>
  <c r="J146" i="15"/>
  <c r="J144" i="15"/>
  <c r="J142" i="15"/>
  <c r="J140" i="15"/>
  <c r="J138" i="15"/>
  <c r="J136" i="15"/>
  <c r="J134" i="15"/>
  <c r="J132" i="15"/>
  <c r="J130" i="15"/>
  <c r="J128" i="15"/>
  <c r="J126" i="15"/>
  <c r="J124" i="15"/>
  <c r="J122" i="15"/>
  <c r="J120" i="15"/>
  <c r="J118" i="15"/>
  <c r="J116" i="15"/>
  <c r="J114" i="15"/>
  <c r="J112" i="15"/>
  <c r="J110" i="15"/>
  <c r="J108" i="15"/>
  <c r="J106" i="15"/>
  <c r="J104" i="15"/>
  <c r="J102" i="15"/>
  <c r="J100" i="15"/>
  <c r="J98" i="15"/>
  <c r="J96" i="15"/>
  <c r="J94" i="15"/>
  <c r="J92" i="15"/>
  <c r="J90" i="15"/>
  <c r="J88" i="15"/>
  <c r="J86" i="15"/>
  <c r="J84" i="15"/>
  <c r="J82" i="15"/>
  <c r="J80" i="15"/>
  <c r="J78" i="15"/>
  <c r="J76" i="15"/>
  <c r="J74" i="15"/>
  <c r="J72" i="15"/>
  <c r="J70" i="15"/>
  <c r="J68" i="15"/>
  <c r="J66" i="15"/>
  <c r="J64" i="15"/>
  <c r="J62" i="15"/>
  <c r="J60" i="15"/>
  <c r="J58" i="15"/>
  <c r="J56" i="15"/>
  <c r="J54" i="15"/>
  <c r="J52" i="15"/>
  <c r="J50" i="15"/>
  <c r="J48" i="15"/>
  <c r="J46" i="15"/>
  <c r="J44" i="15"/>
  <c r="J42" i="15"/>
  <c r="J40" i="15"/>
  <c r="J38" i="15"/>
  <c r="J36" i="15"/>
  <c r="J34" i="15"/>
  <c r="J32" i="15"/>
  <c r="J30" i="15"/>
  <c r="J28" i="15"/>
  <c r="J26" i="15"/>
  <c r="J24" i="15"/>
  <c r="J22" i="15"/>
  <c r="J20" i="15"/>
  <c r="J18" i="15"/>
  <c r="J16" i="15"/>
  <c r="J14" i="15"/>
  <c r="J12" i="15"/>
  <c r="J10" i="15"/>
  <c r="J8" i="15"/>
  <c r="K200" i="15"/>
  <c r="K198" i="15"/>
  <c r="K196" i="15"/>
  <c r="K194" i="15"/>
  <c r="K192" i="15"/>
  <c r="K190" i="15"/>
  <c r="K188" i="15"/>
  <c r="K186" i="15"/>
  <c r="K184" i="15"/>
  <c r="K182" i="15"/>
  <c r="K180" i="15"/>
  <c r="K178" i="15"/>
  <c r="K176" i="15"/>
  <c r="K174" i="15"/>
  <c r="K172" i="15"/>
  <c r="K170" i="15"/>
  <c r="K168" i="15"/>
  <c r="K166" i="15"/>
  <c r="K164" i="15"/>
  <c r="K162" i="15"/>
  <c r="K160" i="15"/>
  <c r="K158" i="15"/>
  <c r="K156" i="15"/>
  <c r="K154" i="15"/>
  <c r="K152" i="15"/>
  <c r="K150" i="15"/>
  <c r="K148" i="15"/>
  <c r="K146" i="15"/>
  <c r="K144" i="15"/>
  <c r="K142" i="15"/>
  <c r="K140" i="15"/>
  <c r="K138" i="15"/>
  <c r="K136" i="15"/>
  <c r="K134" i="15"/>
  <c r="K132" i="15"/>
  <c r="K130" i="15"/>
  <c r="K128" i="15"/>
  <c r="K126" i="15"/>
  <c r="K124" i="15"/>
  <c r="K122" i="15"/>
  <c r="K120" i="15"/>
  <c r="K118" i="15"/>
  <c r="K116" i="15"/>
  <c r="K114" i="15"/>
  <c r="K112" i="15"/>
  <c r="K110" i="15"/>
  <c r="K108" i="15"/>
  <c r="K106" i="15"/>
  <c r="K104" i="15"/>
  <c r="K102" i="15"/>
  <c r="K100" i="15"/>
  <c r="K98" i="15"/>
  <c r="K96" i="15"/>
  <c r="K94" i="15"/>
  <c r="K92" i="15"/>
  <c r="K90" i="15"/>
  <c r="K88" i="15"/>
  <c r="K86" i="15"/>
  <c r="K84" i="15"/>
  <c r="K82" i="15"/>
  <c r="K80" i="15"/>
  <c r="K78" i="15"/>
  <c r="K76" i="15"/>
  <c r="K74" i="15"/>
  <c r="K72" i="15"/>
  <c r="K70" i="15"/>
  <c r="K68" i="15"/>
  <c r="K66" i="15"/>
  <c r="K64" i="15"/>
  <c r="K62" i="15"/>
  <c r="K60" i="15"/>
  <c r="K58" i="15"/>
  <c r="K56" i="15"/>
  <c r="K54" i="15"/>
  <c r="K52" i="15"/>
  <c r="K50" i="15"/>
  <c r="K48" i="15"/>
  <c r="K46" i="15"/>
  <c r="K44" i="15"/>
  <c r="K42" i="15"/>
  <c r="K40" i="15"/>
  <c r="K38" i="15"/>
  <c r="K36" i="15"/>
  <c r="K34" i="15"/>
  <c r="K32" i="15"/>
  <c r="K30" i="15"/>
  <c r="K28" i="15"/>
  <c r="K26" i="15"/>
  <c r="K24" i="15"/>
  <c r="K22" i="15"/>
  <c r="K20" i="15"/>
  <c r="K18" i="15"/>
  <c r="K16" i="15"/>
  <c r="K14" i="15"/>
  <c r="K12" i="15"/>
  <c r="K10" i="15"/>
  <c r="K8" i="15"/>
  <c r="K5" i="15"/>
  <c r="L200" i="15"/>
  <c r="L198" i="15"/>
  <c r="L196" i="15"/>
  <c r="L194" i="15"/>
  <c r="L192" i="15"/>
  <c r="L190" i="15"/>
  <c r="L188" i="15"/>
  <c r="L186" i="15"/>
  <c r="L184" i="15"/>
  <c r="L182" i="15"/>
  <c r="L180" i="15"/>
  <c r="L178" i="15"/>
  <c r="L176" i="15"/>
  <c r="L174" i="15"/>
  <c r="L172" i="15"/>
  <c r="L170" i="15"/>
  <c r="L168" i="15"/>
  <c r="L166" i="15"/>
  <c r="L164" i="15"/>
  <c r="L162" i="15"/>
  <c r="L160" i="15"/>
  <c r="L158" i="15"/>
  <c r="L156" i="15"/>
  <c r="L154" i="15"/>
  <c r="L152" i="15"/>
  <c r="L150" i="15"/>
  <c r="L148" i="15"/>
  <c r="L146" i="15"/>
  <c r="L144" i="15"/>
  <c r="L142" i="15"/>
  <c r="L140" i="15"/>
  <c r="L138" i="15"/>
  <c r="L136" i="15"/>
  <c r="L134" i="15"/>
  <c r="L132" i="15"/>
  <c r="L130" i="15"/>
  <c r="L128" i="15"/>
  <c r="L126" i="15"/>
  <c r="L124" i="15"/>
  <c r="L122" i="15"/>
  <c r="L120" i="15"/>
  <c r="L118" i="15"/>
  <c r="L116" i="15"/>
  <c r="L114" i="15"/>
  <c r="L112" i="15"/>
  <c r="L110" i="15"/>
  <c r="L108" i="15"/>
  <c r="L106" i="15"/>
  <c r="L104" i="15"/>
  <c r="L102" i="15"/>
  <c r="L100" i="15"/>
  <c r="L98" i="15"/>
  <c r="L96" i="15"/>
  <c r="L94" i="15"/>
  <c r="L92" i="15"/>
  <c r="L90" i="15"/>
  <c r="L88" i="15"/>
  <c r="L86" i="15"/>
  <c r="L84" i="15"/>
  <c r="L82" i="15"/>
  <c r="L80" i="15"/>
  <c r="L78" i="15"/>
  <c r="L76" i="15"/>
  <c r="L74" i="15"/>
  <c r="L72" i="15"/>
  <c r="L70" i="15"/>
  <c r="L68" i="15"/>
  <c r="L66" i="15"/>
  <c r="L64" i="15"/>
  <c r="L62" i="15"/>
  <c r="L60" i="15"/>
  <c r="L58" i="15"/>
  <c r="L56" i="15"/>
  <c r="L54" i="15"/>
  <c r="L52" i="15"/>
  <c r="L50" i="15"/>
  <c r="L48" i="15"/>
  <c r="L46" i="15"/>
  <c r="L44" i="15"/>
  <c r="L42" i="15"/>
  <c r="L40" i="15"/>
  <c r="L38" i="15"/>
  <c r="L36" i="15"/>
  <c r="L34" i="15"/>
  <c r="L32" i="15"/>
  <c r="L30" i="15"/>
  <c r="L28" i="15"/>
  <c r="L26" i="15"/>
  <c r="L24" i="15"/>
  <c r="L22" i="15"/>
  <c r="L20" i="15"/>
  <c r="L18" i="15"/>
  <c r="L16" i="15"/>
  <c r="L14" i="15"/>
  <c r="L12" i="15"/>
  <c r="L10" i="15"/>
  <c r="L8" i="15"/>
  <c r="L5" i="15"/>
  <c r="M199" i="15"/>
  <c r="M197" i="15"/>
  <c r="M195" i="15"/>
  <c r="M193" i="15"/>
  <c r="M191" i="15"/>
  <c r="M189" i="15"/>
  <c r="M187" i="15"/>
  <c r="M185" i="15"/>
  <c r="M183" i="15"/>
  <c r="M181" i="15"/>
  <c r="M179" i="15"/>
  <c r="M177" i="15"/>
  <c r="M175" i="15"/>
  <c r="M173" i="15"/>
  <c r="M171" i="15"/>
  <c r="M169" i="15"/>
  <c r="M167" i="15"/>
  <c r="M165" i="15"/>
  <c r="M163" i="15"/>
  <c r="M161" i="15"/>
  <c r="M159" i="15"/>
  <c r="M157" i="15"/>
  <c r="M155" i="15"/>
  <c r="M153" i="15"/>
  <c r="M151" i="15"/>
  <c r="M149" i="15"/>
  <c r="M147" i="15"/>
  <c r="M145" i="15"/>
  <c r="M143" i="15"/>
  <c r="M141" i="15"/>
  <c r="M139" i="15"/>
  <c r="M137" i="15"/>
  <c r="M135" i="15"/>
  <c r="M133" i="15"/>
  <c r="M131" i="15"/>
  <c r="M129" i="15"/>
  <c r="M127" i="15"/>
  <c r="M125" i="15"/>
  <c r="M123" i="15"/>
  <c r="M121" i="15"/>
  <c r="M119" i="15"/>
  <c r="M117" i="15"/>
  <c r="M115" i="15"/>
  <c r="M113" i="15"/>
  <c r="M111" i="15"/>
  <c r="M109" i="15"/>
  <c r="M107" i="15"/>
  <c r="M105" i="15"/>
  <c r="M103" i="15"/>
  <c r="M101" i="15"/>
  <c r="M99" i="15"/>
  <c r="M97" i="15"/>
  <c r="M95" i="15"/>
  <c r="M93" i="15"/>
  <c r="M91" i="15"/>
  <c r="M89" i="15"/>
  <c r="M87" i="15"/>
  <c r="M85" i="15"/>
  <c r="M83" i="15"/>
  <c r="M81" i="15"/>
  <c r="M79" i="15"/>
  <c r="M77" i="15"/>
  <c r="M75" i="15"/>
  <c r="M73" i="15"/>
  <c r="M71" i="15"/>
  <c r="M69" i="15"/>
  <c r="M67" i="15"/>
  <c r="M65" i="15"/>
  <c r="M63" i="15"/>
  <c r="M61" i="15"/>
  <c r="M59" i="15"/>
  <c r="M57" i="15"/>
  <c r="M55" i="15"/>
  <c r="M53" i="15"/>
  <c r="M51" i="15"/>
  <c r="M49" i="15"/>
  <c r="M47" i="15"/>
  <c r="M45" i="15"/>
  <c r="M43" i="15"/>
  <c r="M41" i="15"/>
  <c r="M39" i="15"/>
  <c r="M37" i="15"/>
  <c r="M35" i="15"/>
  <c r="M33" i="15"/>
  <c r="M31" i="15"/>
  <c r="M29" i="15"/>
  <c r="M27" i="15"/>
  <c r="M25" i="15"/>
  <c r="M23" i="15"/>
  <c r="M21" i="15"/>
  <c r="M19" i="15"/>
  <c r="M17" i="15"/>
  <c r="M15" i="15"/>
  <c r="M13" i="15"/>
  <c r="M11" i="15"/>
  <c r="M9" i="15"/>
  <c r="N4" i="15"/>
  <c r="N199" i="15"/>
  <c r="N197" i="15"/>
  <c r="N195" i="15"/>
  <c r="N193" i="15"/>
  <c r="N191" i="15"/>
  <c r="N189" i="15"/>
  <c r="N187" i="15"/>
  <c r="N185" i="15"/>
  <c r="N183" i="15"/>
  <c r="N181" i="15"/>
  <c r="N179" i="15"/>
  <c r="N177" i="15"/>
  <c r="N175" i="15"/>
  <c r="N173" i="15"/>
  <c r="N171" i="15"/>
  <c r="N169" i="15"/>
  <c r="N167" i="15"/>
  <c r="N165" i="15"/>
  <c r="N163" i="15"/>
  <c r="N161" i="15"/>
  <c r="N159" i="15"/>
  <c r="N157" i="15"/>
  <c r="N155" i="15"/>
  <c r="N153" i="15"/>
  <c r="N151" i="15"/>
  <c r="N149" i="15"/>
  <c r="N147" i="15"/>
  <c r="N145" i="15"/>
  <c r="N143" i="15"/>
  <c r="N141" i="15"/>
  <c r="N139" i="15"/>
  <c r="N137" i="15"/>
  <c r="N135" i="15"/>
  <c r="N133" i="15"/>
  <c r="N131" i="15"/>
  <c r="N129" i="15"/>
  <c r="N127" i="15"/>
  <c r="N125" i="15"/>
  <c r="N123" i="15"/>
  <c r="N121" i="15"/>
  <c r="N119" i="15"/>
  <c r="N117" i="15"/>
  <c r="N115" i="15"/>
  <c r="N113" i="15"/>
  <c r="N111" i="15"/>
  <c r="N109" i="15"/>
  <c r="N107" i="15"/>
  <c r="N105" i="15"/>
  <c r="N103" i="15"/>
  <c r="N101" i="15"/>
  <c r="N99" i="15"/>
  <c r="N97" i="15"/>
  <c r="N95" i="15"/>
  <c r="N93" i="15"/>
  <c r="N91" i="15"/>
  <c r="N89" i="15"/>
  <c r="N87" i="15"/>
  <c r="N85" i="15"/>
  <c r="N83" i="15"/>
  <c r="N81" i="15"/>
  <c r="N79" i="15"/>
  <c r="N77" i="15"/>
  <c r="N75" i="15"/>
  <c r="N73" i="15"/>
  <c r="N71" i="15"/>
  <c r="N69" i="15"/>
  <c r="N67" i="15"/>
  <c r="N65" i="15"/>
  <c r="N63" i="15"/>
  <c r="N61" i="15"/>
  <c r="N59" i="15"/>
  <c r="N57" i="15"/>
  <c r="N55" i="15"/>
  <c r="N53" i="15"/>
  <c r="N51" i="15"/>
  <c r="N49" i="15"/>
  <c r="N47" i="15"/>
  <c r="N45" i="15"/>
  <c r="N43" i="15"/>
  <c r="N41" i="15"/>
  <c r="N39" i="15"/>
  <c r="N37" i="15"/>
  <c r="N35" i="15"/>
  <c r="N33" i="15"/>
  <c r="N31" i="15"/>
  <c r="N29" i="15"/>
  <c r="N27" i="15"/>
  <c r="N25" i="15"/>
  <c r="N23" i="15"/>
  <c r="N21" i="15"/>
  <c r="N19" i="15"/>
  <c r="N17" i="15"/>
  <c r="N15" i="15"/>
  <c r="N13" i="15"/>
  <c r="N11" i="15"/>
  <c r="N9" i="15"/>
  <c r="N6" i="15"/>
  <c r="O4" i="15"/>
  <c r="O199" i="15"/>
  <c r="O197" i="15"/>
  <c r="O195" i="15"/>
  <c r="O193" i="15"/>
  <c r="O191" i="15"/>
  <c r="O189" i="15"/>
  <c r="O187" i="15"/>
  <c r="O185" i="15"/>
  <c r="O183" i="15"/>
  <c r="O181" i="15"/>
  <c r="O179" i="15"/>
  <c r="O177" i="15"/>
  <c r="O175" i="15"/>
  <c r="O173" i="15"/>
  <c r="O171" i="15"/>
  <c r="O169" i="15"/>
  <c r="O167" i="15"/>
  <c r="O165" i="15"/>
  <c r="O163" i="15"/>
  <c r="O161" i="15"/>
  <c r="O159" i="15"/>
  <c r="O157" i="15"/>
  <c r="O155" i="15"/>
  <c r="O153" i="15"/>
  <c r="O151" i="15"/>
  <c r="O149" i="15"/>
  <c r="O147" i="15"/>
  <c r="O145" i="15"/>
  <c r="O143" i="15"/>
  <c r="O141" i="15"/>
  <c r="O139" i="15"/>
  <c r="O137" i="15"/>
  <c r="O135" i="15"/>
  <c r="O133" i="15"/>
  <c r="O131" i="15"/>
  <c r="O129" i="15"/>
  <c r="O127" i="15"/>
  <c r="O125" i="15"/>
  <c r="O123" i="15"/>
  <c r="O121" i="15"/>
  <c r="O119" i="15"/>
  <c r="O117" i="15"/>
  <c r="O115" i="15"/>
  <c r="O113" i="15"/>
  <c r="O111" i="15"/>
  <c r="O109" i="15"/>
  <c r="O107" i="15"/>
  <c r="O105" i="15"/>
  <c r="O103" i="15"/>
  <c r="O101" i="15"/>
  <c r="O99" i="15"/>
  <c r="O97" i="15"/>
  <c r="O95" i="15"/>
  <c r="O93" i="15"/>
  <c r="O91" i="15"/>
  <c r="O89" i="15"/>
  <c r="O87" i="15"/>
  <c r="O85" i="15"/>
  <c r="O83" i="15"/>
  <c r="O81" i="15"/>
  <c r="O79" i="15"/>
  <c r="O77" i="15"/>
  <c r="O75" i="15"/>
  <c r="O73" i="15"/>
  <c r="O71" i="15"/>
  <c r="O69" i="15"/>
  <c r="O67" i="15"/>
  <c r="O65" i="15"/>
  <c r="O63" i="15"/>
  <c r="O61" i="15"/>
  <c r="O59" i="15"/>
  <c r="O57" i="15"/>
  <c r="O55" i="15"/>
  <c r="O53" i="15"/>
  <c r="O51" i="15"/>
  <c r="O49" i="15"/>
  <c r="O47" i="15"/>
  <c r="O45" i="15"/>
  <c r="O43" i="15"/>
  <c r="O41" i="15"/>
  <c r="O39" i="15"/>
  <c r="O37" i="15"/>
  <c r="O35" i="15"/>
  <c r="O33" i="15"/>
  <c r="O31" i="15"/>
  <c r="O29" i="15"/>
  <c r="O27" i="15"/>
  <c r="O25" i="15"/>
  <c r="O23" i="15"/>
  <c r="O21" i="15"/>
  <c r="O19" i="15"/>
  <c r="O17" i="15"/>
  <c r="O15" i="15"/>
  <c r="O13" i="15"/>
  <c r="O11" i="15"/>
  <c r="O9" i="15"/>
  <c r="O6" i="15"/>
  <c r="P200" i="15"/>
  <c r="P198" i="15"/>
  <c r="P196" i="15"/>
  <c r="P194" i="15"/>
  <c r="P192" i="15"/>
  <c r="P190" i="15"/>
  <c r="P188" i="15"/>
  <c r="P186" i="15"/>
  <c r="P184" i="15"/>
  <c r="P182" i="15"/>
  <c r="P180" i="15"/>
  <c r="P178" i="15"/>
  <c r="P176" i="15"/>
  <c r="P174" i="15"/>
  <c r="P172" i="15"/>
  <c r="P170" i="15"/>
  <c r="P168" i="15"/>
  <c r="P166" i="15"/>
  <c r="P164" i="15"/>
  <c r="P162" i="15"/>
  <c r="P160" i="15"/>
  <c r="P158" i="15"/>
  <c r="P156" i="15"/>
  <c r="P154" i="15"/>
  <c r="P152" i="15"/>
  <c r="P150" i="15"/>
  <c r="P148" i="15"/>
  <c r="P146" i="15"/>
  <c r="P144" i="15"/>
  <c r="P142" i="15"/>
  <c r="P140" i="15"/>
  <c r="P138" i="15"/>
  <c r="P136" i="15"/>
  <c r="P134" i="15"/>
  <c r="P132" i="15"/>
  <c r="P130" i="15"/>
  <c r="P128" i="15"/>
  <c r="P126" i="15"/>
  <c r="P124" i="15"/>
  <c r="P122" i="15"/>
  <c r="P120" i="15"/>
  <c r="P118" i="15"/>
  <c r="P116" i="15"/>
  <c r="P114" i="15"/>
  <c r="P112" i="15"/>
  <c r="P110" i="15"/>
  <c r="P108" i="15"/>
  <c r="P106" i="15"/>
  <c r="P104" i="15"/>
  <c r="P102" i="15"/>
  <c r="P100" i="15"/>
  <c r="P98" i="15"/>
  <c r="P96" i="15"/>
  <c r="P94" i="15"/>
  <c r="P92" i="15"/>
  <c r="P90" i="15"/>
  <c r="P88" i="15"/>
  <c r="P86" i="15"/>
  <c r="P84" i="15"/>
  <c r="P82" i="15"/>
  <c r="P80" i="15"/>
  <c r="P78" i="15"/>
  <c r="P76" i="15"/>
  <c r="P74" i="15"/>
  <c r="P72" i="15"/>
  <c r="P70" i="15"/>
  <c r="P68" i="15"/>
  <c r="P66" i="15"/>
  <c r="P64" i="15"/>
  <c r="P62" i="15"/>
  <c r="P60" i="15"/>
  <c r="P58" i="15"/>
  <c r="P56" i="15"/>
  <c r="P54" i="15"/>
  <c r="P52" i="15"/>
  <c r="P50" i="15"/>
  <c r="P48" i="15"/>
  <c r="P46" i="15"/>
  <c r="P44" i="15"/>
  <c r="P42" i="15"/>
  <c r="P40" i="15"/>
  <c r="P38" i="15"/>
  <c r="P36" i="15"/>
  <c r="P34" i="15"/>
  <c r="P32" i="15"/>
  <c r="P30" i="15"/>
  <c r="P28" i="15"/>
  <c r="P26" i="15"/>
  <c r="P24" i="15"/>
  <c r="P22" i="15"/>
  <c r="P20" i="15"/>
  <c r="P18" i="15"/>
  <c r="P16" i="15"/>
  <c r="P14" i="15"/>
  <c r="P12" i="15"/>
  <c r="P10" i="15"/>
  <c r="P8" i="15"/>
  <c r="Q200" i="15"/>
  <c r="Q198" i="15"/>
  <c r="Q196" i="15"/>
  <c r="Q194" i="15"/>
  <c r="Q192" i="15"/>
  <c r="Q190" i="15"/>
  <c r="Q188" i="15"/>
  <c r="Q186" i="15"/>
  <c r="Q184" i="15"/>
  <c r="Q182" i="15"/>
  <c r="Q180" i="15"/>
  <c r="Q178" i="15"/>
  <c r="Q176" i="15"/>
  <c r="Q174" i="15"/>
  <c r="Q172" i="15"/>
  <c r="Q170" i="15"/>
  <c r="Q168" i="15"/>
  <c r="Q166" i="15"/>
  <c r="Q164" i="15"/>
  <c r="Q162" i="15"/>
  <c r="Q160" i="15"/>
  <c r="Q158" i="15"/>
  <c r="Q156" i="15"/>
  <c r="Q154" i="15"/>
  <c r="Q152" i="15"/>
  <c r="Q150" i="15"/>
  <c r="Q148" i="15"/>
  <c r="Q146" i="15"/>
  <c r="Q144" i="15"/>
  <c r="Q142" i="15"/>
  <c r="Q140" i="15"/>
  <c r="Q138" i="15"/>
  <c r="Q136" i="15"/>
  <c r="Q134" i="15"/>
  <c r="Q132" i="15"/>
  <c r="Q130" i="15"/>
  <c r="Q128" i="15"/>
  <c r="Q126" i="15"/>
  <c r="Q124" i="15"/>
  <c r="Q122" i="15"/>
  <c r="Q120" i="15"/>
  <c r="Q118" i="15"/>
  <c r="Q116" i="15"/>
  <c r="Q114" i="15"/>
  <c r="Q112" i="15"/>
  <c r="Q110" i="15"/>
  <c r="Q108" i="15"/>
  <c r="Q106" i="15"/>
  <c r="Q104" i="15"/>
  <c r="Q102" i="15"/>
  <c r="Q100" i="15"/>
  <c r="Q98" i="15"/>
  <c r="Q96" i="15"/>
  <c r="Q94" i="15"/>
  <c r="Q92" i="15"/>
  <c r="Q90" i="15"/>
  <c r="Q88" i="15"/>
  <c r="Q86" i="15"/>
  <c r="Q84" i="15"/>
  <c r="Q82" i="15"/>
  <c r="Q80" i="15"/>
  <c r="Q78" i="15"/>
  <c r="Q76" i="15"/>
  <c r="Q74" i="15"/>
  <c r="Q72" i="15"/>
  <c r="Q70" i="15"/>
  <c r="Q68" i="15"/>
  <c r="Q66" i="15"/>
  <c r="Q64" i="15"/>
  <c r="Q62" i="15"/>
  <c r="Q60" i="15"/>
  <c r="Q58" i="15"/>
  <c r="Q56" i="15"/>
  <c r="Q54" i="15"/>
  <c r="Q52" i="15"/>
  <c r="Q50" i="15"/>
  <c r="Q48" i="15"/>
  <c r="Q46" i="15"/>
  <c r="Q44" i="15"/>
  <c r="Q42" i="15"/>
  <c r="Q40" i="15"/>
  <c r="Q38" i="15"/>
  <c r="Q36" i="15"/>
  <c r="Q34" i="15"/>
  <c r="Q32" i="15"/>
  <c r="Q30" i="15"/>
  <c r="Q28" i="15"/>
  <c r="Q26" i="15"/>
  <c r="Q24" i="15"/>
  <c r="Q22" i="15"/>
  <c r="Q20" i="15"/>
  <c r="Q18" i="15"/>
  <c r="Q16" i="15"/>
  <c r="Q14" i="15"/>
  <c r="Q12" i="15"/>
  <c r="Q10" i="15"/>
  <c r="Q8" i="15"/>
  <c r="Q5" i="15"/>
  <c r="R200" i="15"/>
  <c r="R198" i="15"/>
  <c r="R196" i="15"/>
  <c r="R194" i="15"/>
  <c r="R192" i="15"/>
  <c r="R190" i="15"/>
  <c r="R188" i="15"/>
  <c r="R186" i="15"/>
  <c r="R184" i="15"/>
  <c r="R182" i="15"/>
  <c r="R180" i="15"/>
  <c r="R178" i="15"/>
  <c r="R176" i="15"/>
  <c r="R174" i="15"/>
  <c r="R172" i="15"/>
  <c r="R170" i="15"/>
  <c r="R168" i="15"/>
  <c r="R166" i="15"/>
  <c r="R164" i="15"/>
  <c r="R162" i="15"/>
  <c r="R160" i="15"/>
  <c r="R158" i="15"/>
  <c r="R156" i="15"/>
  <c r="R154" i="15"/>
  <c r="R152" i="15"/>
  <c r="R150" i="15"/>
  <c r="R148" i="15"/>
  <c r="R146" i="15"/>
  <c r="R144" i="15"/>
  <c r="R142" i="15"/>
  <c r="R140" i="15"/>
  <c r="R138" i="15"/>
  <c r="R136" i="15"/>
  <c r="R134" i="15"/>
  <c r="R132" i="15"/>
  <c r="R130" i="15"/>
  <c r="R128" i="15"/>
  <c r="R126" i="15"/>
  <c r="R124" i="15"/>
  <c r="R122" i="15"/>
  <c r="R120" i="15"/>
  <c r="R118" i="15"/>
  <c r="R116" i="15"/>
  <c r="R114" i="15"/>
  <c r="R112" i="15"/>
  <c r="R110" i="15"/>
  <c r="R108" i="15"/>
  <c r="R106" i="15"/>
  <c r="R104" i="15"/>
  <c r="R102" i="15"/>
  <c r="R100" i="15"/>
  <c r="R98" i="15"/>
  <c r="R96" i="15"/>
  <c r="R94" i="15"/>
  <c r="R92" i="15"/>
  <c r="R90" i="15"/>
  <c r="R88" i="15"/>
  <c r="R86" i="15"/>
  <c r="R84" i="15"/>
  <c r="R82" i="15"/>
  <c r="R80" i="15"/>
  <c r="R78" i="15"/>
  <c r="R76" i="15"/>
  <c r="R74" i="15"/>
  <c r="R72" i="15"/>
  <c r="R70" i="15"/>
  <c r="R68" i="15"/>
  <c r="R66" i="15"/>
  <c r="R64" i="15"/>
  <c r="R62" i="15"/>
  <c r="R60" i="15"/>
  <c r="R58" i="15"/>
  <c r="R56" i="15"/>
  <c r="R54" i="15"/>
  <c r="R52" i="15"/>
  <c r="R50" i="15"/>
  <c r="R48" i="15"/>
  <c r="R46" i="15"/>
  <c r="R44" i="15"/>
  <c r="R42" i="15"/>
  <c r="R40" i="15"/>
  <c r="R38" i="15"/>
  <c r="R36" i="15"/>
  <c r="R34" i="15"/>
  <c r="R32" i="15"/>
  <c r="R30" i="15"/>
  <c r="R28" i="15"/>
  <c r="R26" i="15"/>
  <c r="R24" i="15"/>
  <c r="R22" i="15"/>
  <c r="R20" i="15"/>
  <c r="R18" i="15"/>
  <c r="R16" i="15"/>
  <c r="R14" i="15"/>
  <c r="R12" i="15"/>
  <c r="R10" i="15"/>
  <c r="R8" i="15"/>
  <c r="R5" i="15"/>
  <c r="S199" i="15"/>
  <c r="S197" i="15"/>
  <c r="S195" i="15"/>
  <c r="S193" i="15"/>
  <c r="S191" i="15"/>
  <c r="S189" i="15"/>
  <c r="S187" i="15"/>
  <c r="S185" i="15"/>
  <c r="S183" i="15"/>
  <c r="S181" i="15"/>
  <c r="S179" i="15"/>
  <c r="S177" i="15"/>
  <c r="S175" i="15"/>
  <c r="S173" i="15"/>
  <c r="S171" i="15"/>
  <c r="S169" i="15"/>
  <c r="S167" i="15"/>
  <c r="S165" i="15"/>
  <c r="S163" i="15"/>
  <c r="S161" i="15"/>
  <c r="S159" i="15"/>
  <c r="S157" i="15"/>
  <c r="S155" i="15"/>
  <c r="S153" i="15"/>
  <c r="S151" i="15"/>
  <c r="S149" i="15"/>
  <c r="S147" i="15"/>
  <c r="S145" i="15"/>
  <c r="S143" i="15"/>
  <c r="S141" i="15"/>
  <c r="S139" i="15"/>
  <c r="S137" i="15"/>
  <c r="S135" i="15"/>
  <c r="S133" i="15"/>
  <c r="S131" i="15"/>
  <c r="S129" i="15"/>
  <c r="S127" i="15"/>
  <c r="S125" i="15"/>
  <c r="S123" i="15"/>
  <c r="S121" i="15"/>
  <c r="S119" i="15"/>
  <c r="S117" i="15"/>
  <c r="S115" i="15"/>
  <c r="S113" i="15"/>
  <c r="S111" i="15"/>
  <c r="S109" i="15"/>
  <c r="S107" i="15"/>
  <c r="S105" i="15"/>
  <c r="S103" i="15"/>
  <c r="S101" i="15"/>
  <c r="S99" i="15"/>
  <c r="S97" i="15"/>
  <c r="S95" i="15"/>
  <c r="S93" i="15"/>
  <c r="S91" i="15"/>
  <c r="S89" i="15"/>
  <c r="S87" i="15"/>
  <c r="S85" i="15"/>
  <c r="S83" i="15"/>
  <c r="S81" i="15"/>
  <c r="S79" i="15"/>
  <c r="S77" i="15"/>
  <c r="S75" i="15"/>
  <c r="S73" i="15"/>
  <c r="S71" i="15"/>
  <c r="S69" i="15"/>
  <c r="S67" i="15"/>
  <c r="S65" i="15"/>
  <c r="S63" i="15"/>
  <c r="S61" i="15"/>
  <c r="S59" i="15"/>
  <c r="S57" i="15"/>
  <c r="S55" i="15"/>
  <c r="S53" i="15"/>
  <c r="S51" i="15"/>
  <c r="S49" i="15"/>
  <c r="S47" i="15"/>
  <c r="S45" i="15"/>
  <c r="S43" i="15"/>
  <c r="S41" i="15"/>
  <c r="S39" i="15"/>
  <c r="S37" i="15"/>
  <c r="S35" i="15"/>
  <c r="S33" i="15"/>
  <c r="S31" i="15"/>
  <c r="S29" i="15"/>
  <c r="S27" i="15"/>
  <c r="S25" i="15"/>
  <c r="S23" i="15"/>
  <c r="S21" i="15"/>
  <c r="S19" i="15"/>
  <c r="S17" i="15"/>
  <c r="S15" i="15"/>
  <c r="S13" i="15"/>
  <c r="S11" i="15"/>
  <c r="S9" i="15"/>
  <c r="T4" i="15"/>
  <c r="T199" i="15"/>
  <c r="T197" i="15"/>
  <c r="T195" i="15"/>
  <c r="T193" i="15"/>
  <c r="T191" i="15"/>
  <c r="T189" i="15"/>
  <c r="T187" i="15"/>
  <c r="T185" i="15"/>
  <c r="T183" i="15"/>
  <c r="T181" i="15"/>
  <c r="T179" i="15"/>
  <c r="T177" i="15"/>
  <c r="T175" i="15"/>
  <c r="T173" i="15"/>
  <c r="T171" i="15"/>
  <c r="T169" i="15"/>
  <c r="T167" i="15"/>
  <c r="T165" i="15"/>
  <c r="T163" i="15"/>
  <c r="T161" i="15"/>
  <c r="T159" i="15"/>
  <c r="T157" i="15"/>
  <c r="T155" i="15"/>
  <c r="T153" i="15"/>
  <c r="T151" i="15"/>
  <c r="T149" i="15"/>
  <c r="T147" i="15"/>
  <c r="T145" i="15"/>
  <c r="T143" i="15"/>
  <c r="T141" i="15"/>
  <c r="T139" i="15"/>
  <c r="T137" i="15"/>
  <c r="T135" i="15"/>
  <c r="T133" i="15"/>
  <c r="T131" i="15"/>
  <c r="T129" i="15"/>
  <c r="T127" i="15"/>
  <c r="T125" i="15"/>
  <c r="T123" i="15"/>
  <c r="T121" i="15"/>
  <c r="T119" i="15"/>
  <c r="T117" i="15"/>
  <c r="T115" i="15"/>
  <c r="T113" i="15"/>
  <c r="T111" i="15"/>
  <c r="T109" i="15"/>
  <c r="T107" i="15"/>
  <c r="T105" i="15"/>
  <c r="T103" i="15"/>
  <c r="T101" i="15"/>
  <c r="T99" i="15"/>
  <c r="T97" i="15"/>
  <c r="T95" i="15"/>
  <c r="T93" i="15"/>
  <c r="T91" i="15"/>
  <c r="T89" i="15"/>
  <c r="T87" i="15"/>
  <c r="T85" i="15"/>
  <c r="T83" i="15"/>
  <c r="T81" i="15"/>
  <c r="T79" i="15"/>
  <c r="T77" i="15"/>
  <c r="T75" i="15"/>
  <c r="T73" i="15"/>
  <c r="T71" i="15"/>
  <c r="T69" i="15"/>
  <c r="T67" i="15"/>
  <c r="T65" i="15"/>
  <c r="T63" i="15"/>
  <c r="T61" i="15"/>
  <c r="T59" i="15"/>
  <c r="T57" i="15"/>
  <c r="T55" i="15"/>
  <c r="T53" i="15"/>
  <c r="T51" i="15"/>
  <c r="T49" i="15"/>
  <c r="T47" i="15"/>
  <c r="T45" i="15"/>
  <c r="T43" i="15"/>
  <c r="T41" i="15"/>
  <c r="T39" i="15"/>
  <c r="T37" i="15"/>
  <c r="T35" i="15"/>
  <c r="T33" i="15"/>
  <c r="T31" i="15"/>
  <c r="T29" i="15"/>
  <c r="T27" i="15"/>
  <c r="T25" i="15"/>
  <c r="T23" i="15"/>
  <c r="T21" i="15"/>
  <c r="T19" i="15"/>
  <c r="T17" i="15"/>
  <c r="T15" i="15"/>
  <c r="T13" i="15"/>
  <c r="T11" i="15"/>
  <c r="T9" i="15"/>
  <c r="T6" i="15"/>
  <c r="U4" i="15"/>
  <c r="U199" i="15"/>
  <c r="U197" i="15"/>
  <c r="U195" i="15"/>
  <c r="U193" i="15"/>
  <c r="U191" i="15"/>
  <c r="U189" i="15"/>
  <c r="U187" i="15"/>
  <c r="U185" i="15"/>
  <c r="U183" i="15"/>
  <c r="U181" i="15"/>
  <c r="U179" i="15"/>
  <c r="U177" i="15"/>
  <c r="U175" i="15"/>
  <c r="U173" i="15"/>
  <c r="U171" i="15"/>
  <c r="U169" i="15"/>
  <c r="U167" i="15"/>
  <c r="U165" i="15"/>
  <c r="U163" i="15"/>
  <c r="U161" i="15"/>
  <c r="U159" i="15"/>
  <c r="U157" i="15"/>
  <c r="U155" i="15"/>
  <c r="U153" i="15"/>
  <c r="U151" i="15"/>
  <c r="U149" i="15"/>
  <c r="U147" i="15"/>
  <c r="U145" i="15"/>
  <c r="U143" i="15"/>
  <c r="U141" i="15"/>
  <c r="U139" i="15"/>
  <c r="U137" i="15"/>
  <c r="U135" i="15"/>
  <c r="U133" i="15"/>
  <c r="U131" i="15"/>
  <c r="U129" i="15"/>
  <c r="U127" i="15"/>
  <c r="U125" i="15"/>
  <c r="U123" i="15"/>
  <c r="U121" i="15"/>
  <c r="U119" i="15"/>
  <c r="U117" i="15"/>
  <c r="U115" i="15"/>
  <c r="U113" i="15"/>
  <c r="U111" i="15"/>
  <c r="U109" i="15"/>
  <c r="U107" i="15"/>
  <c r="U105" i="15"/>
  <c r="U103" i="15"/>
  <c r="U101" i="15"/>
  <c r="U99" i="15"/>
  <c r="U97" i="15"/>
  <c r="U95" i="15"/>
  <c r="U93" i="15"/>
  <c r="U91" i="15"/>
  <c r="U89" i="15"/>
  <c r="U87" i="15"/>
  <c r="U85" i="15"/>
  <c r="U83" i="15"/>
  <c r="U81" i="15"/>
  <c r="U79" i="15"/>
  <c r="U77" i="15"/>
  <c r="U75" i="15"/>
  <c r="U73" i="15"/>
  <c r="U71" i="15"/>
  <c r="U69" i="15"/>
  <c r="U67" i="15"/>
  <c r="U65" i="15"/>
  <c r="U63" i="15"/>
  <c r="U61" i="15"/>
  <c r="U59" i="15"/>
  <c r="U57" i="15"/>
  <c r="U55" i="15"/>
  <c r="U53" i="15"/>
  <c r="U51" i="15"/>
  <c r="U49" i="15"/>
  <c r="U47" i="15"/>
  <c r="U45" i="15"/>
  <c r="U43" i="15"/>
  <c r="U41" i="15"/>
  <c r="U39" i="15"/>
  <c r="U37" i="15"/>
  <c r="U35" i="15"/>
  <c r="U33" i="15"/>
  <c r="U31" i="15"/>
  <c r="U29" i="15"/>
  <c r="U27" i="15"/>
  <c r="U25" i="15"/>
  <c r="U23" i="15"/>
  <c r="U21" i="15"/>
  <c r="U19" i="15"/>
  <c r="U17" i="15"/>
  <c r="U15" i="15"/>
  <c r="U13" i="15"/>
  <c r="U11" i="15"/>
  <c r="U9" i="15"/>
  <c r="U6" i="15"/>
  <c r="V200" i="15"/>
  <c r="V198" i="15"/>
  <c r="V196" i="15"/>
  <c r="V194" i="15"/>
  <c r="V192" i="15"/>
  <c r="V190" i="15"/>
  <c r="V188" i="15"/>
  <c r="V186" i="15"/>
  <c r="V184" i="15"/>
  <c r="V182" i="15"/>
  <c r="V180" i="15"/>
  <c r="V178" i="15"/>
  <c r="V176" i="15"/>
  <c r="V174" i="15"/>
  <c r="V172" i="15"/>
  <c r="V170" i="15"/>
  <c r="V168" i="15"/>
  <c r="V166" i="15"/>
  <c r="V164" i="15"/>
  <c r="V162" i="15"/>
  <c r="V160" i="15"/>
  <c r="V158" i="15"/>
  <c r="V156" i="15"/>
  <c r="V154" i="15"/>
  <c r="V152" i="15"/>
  <c r="V150" i="15"/>
  <c r="V148" i="15"/>
  <c r="V146" i="15"/>
  <c r="V144" i="15"/>
  <c r="V142" i="15"/>
  <c r="V140" i="15"/>
  <c r="V138" i="15"/>
  <c r="V136" i="15"/>
  <c r="V134" i="15"/>
  <c r="V132" i="15"/>
  <c r="V130" i="15"/>
  <c r="V128" i="15"/>
  <c r="V126" i="15"/>
  <c r="V124" i="15"/>
  <c r="V122" i="15"/>
  <c r="V120" i="15"/>
  <c r="V118" i="15"/>
  <c r="V116" i="15"/>
  <c r="V114" i="15"/>
  <c r="V112" i="15"/>
  <c r="V110" i="15"/>
  <c r="V108" i="15"/>
  <c r="V106" i="15"/>
  <c r="V104" i="15"/>
  <c r="V102" i="15"/>
  <c r="V100" i="15"/>
  <c r="V98" i="15"/>
  <c r="V96" i="15"/>
  <c r="V94" i="15"/>
  <c r="V92" i="15"/>
  <c r="V90" i="15"/>
  <c r="V88" i="15"/>
  <c r="V86" i="15"/>
  <c r="V84" i="15"/>
  <c r="V82" i="15"/>
  <c r="V80" i="15"/>
  <c r="V78" i="15"/>
  <c r="V76" i="15"/>
  <c r="V74" i="15"/>
  <c r="V72" i="15"/>
  <c r="V70" i="15"/>
  <c r="V68" i="15"/>
  <c r="V66" i="15"/>
  <c r="V64" i="15"/>
  <c r="V62" i="15"/>
  <c r="V60" i="15"/>
  <c r="V58" i="15"/>
  <c r="V56" i="15"/>
  <c r="V54" i="15"/>
  <c r="V52" i="15"/>
  <c r="V50" i="15"/>
  <c r="V48" i="15"/>
  <c r="V46" i="15"/>
  <c r="V44" i="15"/>
  <c r="V42" i="15"/>
  <c r="V40" i="15"/>
  <c r="V38" i="15"/>
  <c r="V36" i="15"/>
  <c r="V34" i="15"/>
  <c r="V32" i="15"/>
  <c r="V30" i="15"/>
  <c r="V28" i="15"/>
  <c r="V26" i="15"/>
  <c r="V24" i="15"/>
  <c r="V22" i="15"/>
  <c r="V20" i="15"/>
  <c r="V18" i="15"/>
  <c r="V16" i="15"/>
  <c r="V14" i="15"/>
  <c r="V12" i="15"/>
  <c r="V10" i="15"/>
  <c r="V8" i="15"/>
  <c r="W200" i="15"/>
  <c r="W198" i="15"/>
  <c r="W196" i="15"/>
  <c r="W194" i="15"/>
  <c r="W192" i="15"/>
  <c r="W190" i="15"/>
  <c r="W188" i="15"/>
  <c r="W186" i="15"/>
  <c r="W184" i="15"/>
  <c r="W182" i="15"/>
  <c r="W180" i="15"/>
  <c r="W178" i="15"/>
  <c r="W176" i="15"/>
  <c r="W174" i="15"/>
  <c r="W172" i="15"/>
  <c r="W170" i="15"/>
  <c r="W168" i="15"/>
  <c r="W166" i="15"/>
  <c r="W164" i="15"/>
  <c r="W162" i="15"/>
  <c r="W160" i="15"/>
  <c r="W158" i="15"/>
  <c r="W156" i="15"/>
  <c r="W154" i="15"/>
  <c r="W152" i="15"/>
  <c r="W150" i="15"/>
  <c r="W148" i="15"/>
  <c r="W146" i="15"/>
  <c r="W144" i="15"/>
  <c r="W142" i="15"/>
  <c r="W140" i="15"/>
  <c r="W138" i="15"/>
  <c r="W136" i="15"/>
  <c r="W134" i="15"/>
  <c r="W132" i="15"/>
  <c r="W130" i="15"/>
  <c r="W128" i="15"/>
  <c r="W126" i="15"/>
  <c r="W124" i="15"/>
  <c r="W122" i="15"/>
  <c r="W120" i="15"/>
  <c r="W118" i="15"/>
  <c r="W116" i="15"/>
  <c r="W114" i="15"/>
  <c r="W112" i="15"/>
  <c r="W110" i="15"/>
  <c r="W108" i="15"/>
  <c r="W106" i="15"/>
  <c r="W104" i="15"/>
  <c r="W102" i="15"/>
  <c r="W100" i="15"/>
  <c r="W98" i="15"/>
  <c r="W96" i="15"/>
  <c r="W94" i="15"/>
  <c r="W92" i="15"/>
  <c r="W90" i="15"/>
  <c r="W88" i="15"/>
  <c r="W86" i="15"/>
  <c r="W84" i="15"/>
  <c r="W82" i="15"/>
  <c r="W80" i="15"/>
  <c r="W78" i="15"/>
  <c r="W76" i="15"/>
  <c r="W74" i="15"/>
  <c r="W72" i="15"/>
  <c r="W70" i="15"/>
  <c r="W68" i="15"/>
  <c r="W66" i="15"/>
  <c r="W64" i="15"/>
  <c r="W62" i="15"/>
  <c r="W60" i="15"/>
  <c r="W58" i="15"/>
  <c r="W56" i="15"/>
  <c r="W54" i="15"/>
  <c r="W52" i="15"/>
  <c r="W50" i="15"/>
  <c r="W48" i="15"/>
  <c r="W46" i="15"/>
  <c r="W44" i="15"/>
  <c r="W42" i="15"/>
  <c r="W40" i="15"/>
  <c r="W38" i="15"/>
  <c r="W36" i="15"/>
  <c r="W34" i="15"/>
  <c r="W32" i="15"/>
  <c r="W30" i="15"/>
  <c r="W28" i="15"/>
  <c r="W26" i="15"/>
  <c r="W24" i="15"/>
  <c r="W22" i="15"/>
  <c r="W20" i="15"/>
  <c r="W18" i="15"/>
  <c r="W16" i="15"/>
  <c r="W14" i="15"/>
  <c r="W12" i="15"/>
  <c r="W10" i="15"/>
  <c r="W8" i="15"/>
  <c r="W5" i="15"/>
  <c r="X200" i="15"/>
  <c r="X198" i="15"/>
  <c r="X196" i="15"/>
  <c r="X194" i="15"/>
  <c r="X192" i="15"/>
  <c r="X190" i="15"/>
  <c r="X188" i="15"/>
  <c r="X186" i="15"/>
  <c r="X184" i="15"/>
  <c r="X182" i="15"/>
  <c r="X180" i="15"/>
  <c r="X178" i="15"/>
  <c r="X176" i="15"/>
  <c r="X174" i="15"/>
  <c r="X172" i="15"/>
  <c r="X170" i="15"/>
  <c r="X168" i="15"/>
  <c r="X166" i="15"/>
  <c r="X164" i="15"/>
  <c r="X162" i="15"/>
  <c r="X160" i="15"/>
  <c r="X158" i="15"/>
  <c r="X156" i="15"/>
  <c r="X154" i="15"/>
  <c r="X152" i="15"/>
  <c r="X150" i="15"/>
  <c r="X148" i="15"/>
  <c r="X146" i="15"/>
  <c r="X144" i="15"/>
  <c r="X142" i="15"/>
  <c r="X140" i="15"/>
  <c r="X138" i="15"/>
  <c r="X136" i="15"/>
  <c r="X134" i="15"/>
  <c r="X132" i="15"/>
  <c r="X130" i="15"/>
  <c r="X128" i="15"/>
  <c r="X126" i="15"/>
  <c r="X124" i="15"/>
  <c r="X122" i="15"/>
  <c r="X120" i="15"/>
  <c r="X118" i="15"/>
  <c r="X116" i="15"/>
  <c r="X114" i="15"/>
  <c r="X112" i="15"/>
  <c r="X110" i="15"/>
  <c r="X108" i="15"/>
  <c r="X106" i="15"/>
  <c r="X104" i="15"/>
  <c r="X102" i="15"/>
  <c r="X100" i="15"/>
  <c r="X98" i="15"/>
  <c r="X96" i="15"/>
  <c r="X94" i="15"/>
  <c r="X92" i="15"/>
  <c r="X90" i="15"/>
  <c r="X88" i="15"/>
  <c r="X86" i="15"/>
  <c r="X84" i="15"/>
  <c r="X82" i="15"/>
  <c r="X80" i="15"/>
  <c r="X78" i="15"/>
  <c r="X76" i="15"/>
  <c r="X74" i="15"/>
  <c r="X72" i="15"/>
  <c r="X70" i="15"/>
  <c r="X68" i="15"/>
  <c r="X66" i="15"/>
  <c r="X64" i="15"/>
  <c r="X62" i="15"/>
  <c r="X60" i="15"/>
  <c r="X58" i="15"/>
  <c r="X56" i="15"/>
  <c r="X54" i="15"/>
  <c r="X52" i="15"/>
  <c r="X50" i="15"/>
  <c r="X48" i="15"/>
  <c r="X46" i="15"/>
  <c r="X44" i="15"/>
  <c r="X42" i="15"/>
  <c r="X40" i="15"/>
  <c r="X38" i="15"/>
  <c r="X36" i="15"/>
  <c r="X34" i="15"/>
  <c r="X32" i="15"/>
  <c r="X30" i="15"/>
  <c r="X28" i="15"/>
  <c r="X26" i="15"/>
  <c r="X24" i="15"/>
  <c r="X22" i="15"/>
  <c r="X20" i="15"/>
  <c r="X18" i="15"/>
  <c r="X16" i="15"/>
  <c r="X14" i="15"/>
  <c r="X12" i="15"/>
  <c r="X10" i="15"/>
  <c r="X8" i="15"/>
  <c r="X5" i="15"/>
  <c r="Y199" i="15"/>
  <c r="Y197" i="15"/>
  <c r="Y195" i="15"/>
  <c r="Y193" i="15"/>
  <c r="Y191" i="15"/>
  <c r="Y189" i="15"/>
  <c r="Y187" i="15"/>
  <c r="Y185" i="15"/>
  <c r="Y183" i="15"/>
  <c r="Y181" i="15"/>
  <c r="Y179" i="15"/>
  <c r="Y177" i="15"/>
  <c r="Y175" i="15"/>
  <c r="Y173" i="15"/>
  <c r="Y171" i="15"/>
  <c r="Y169" i="15"/>
  <c r="Y167" i="15"/>
  <c r="Y165" i="15"/>
  <c r="Y163" i="15"/>
  <c r="Y161" i="15"/>
  <c r="Y159" i="15"/>
  <c r="Y157" i="15"/>
  <c r="Y155" i="15"/>
  <c r="Y153" i="15"/>
  <c r="Y151" i="15"/>
  <c r="Y149" i="15"/>
  <c r="Y147" i="15"/>
  <c r="Y145" i="15"/>
  <c r="Y143" i="15"/>
  <c r="Y141" i="15"/>
  <c r="Y139" i="15"/>
  <c r="Y137" i="15"/>
  <c r="Y135" i="15"/>
  <c r="Y133" i="15"/>
  <c r="Y131" i="15"/>
  <c r="Y129" i="15"/>
  <c r="Y127" i="15"/>
  <c r="Y125" i="15"/>
  <c r="Y123" i="15"/>
  <c r="Y121" i="15"/>
  <c r="Y119" i="15"/>
  <c r="Y117" i="15"/>
  <c r="Y115" i="15"/>
  <c r="Y113" i="15"/>
  <c r="Y111" i="15"/>
  <c r="Y109" i="15"/>
  <c r="Y107" i="15"/>
  <c r="Y105" i="15"/>
  <c r="Y103" i="15"/>
  <c r="Y101" i="15"/>
  <c r="Y99" i="15"/>
  <c r="Y97" i="15"/>
  <c r="Y95" i="15"/>
  <c r="Y93" i="15"/>
  <c r="Y91" i="15"/>
  <c r="Y89" i="15"/>
  <c r="Y87" i="15"/>
  <c r="Y85" i="15"/>
  <c r="Y83" i="15"/>
  <c r="Y81" i="15"/>
  <c r="Y79" i="15"/>
  <c r="Y77" i="15"/>
  <c r="Y75" i="15"/>
  <c r="Y73" i="15"/>
  <c r="Y71" i="15"/>
  <c r="Y69" i="15"/>
  <c r="Y67" i="15"/>
  <c r="Y65" i="15"/>
  <c r="Y63" i="15"/>
  <c r="Y61" i="15"/>
  <c r="Y59" i="15"/>
  <c r="Y57" i="15"/>
  <c r="Y55" i="15"/>
  <c r="Y53" i="15"/>
  <c r="Y51" i="15"/>
  <c r="Y49" i="15"/>
  <c r="Y47" i="15"/>
  <c r="Y45" i="15"/>
  <c r="Y43" i="15"/>
  <c r="Y41" i="15"/>
  <c r="Y39" i="15"/>
  <c r="Y37" i="15"/>
  <c r="Y35" i="15"/>
  <c r="Y33" i="15"/>
  <c r="Y31" i="15"/>
  <c r="Y29" i="15"/>
  <c r="Y27" i="15"/>
  <c r="Y25" i="15"/>
  <c r="Y23" i="15"/>
  <c r="Y21" i="15"/>
  <c r="Y19" i="15"/>
  <c r="Y17" i="15"/>
  <c r="Y15" i="15"/>
  <c r="Y13" i="15"/>
  <c r="Y11" i="15"/>
  <c r="Y9" i="15"/>
  <c r="Z4" i="15"/>
  <c r="Z199" i="15"/>
  <c r="Z197" i="15"/>
  <c r="Z195" i="15"/>
  <c r="Z193" i="15"/>
  <c r="Z191" i="15"/>
  <c r="Z189" i="15"/>
  <c r="Z187" i="15"/>
  <c r="Z185" i="15"/>
  <c r="Z183" i="15"/>
  <c r="Z181" i="15"/>
  <c r="Z179" i="15"/>
  <c r="Z177" i="15"/>
  <c r="Z175" i="15"/>
  <c r="Z173" i="15"/>
  <c r="Z171" i="15"/>
  <c r="Z169" i="15"/>
  <c r="Z167" i="15"/>
  <c r="Z165" i="15"/>
  <c r="Z163" i="15"/>
  <c r="Z161" i="15"/>
  <c r="Z159" i="15"/>
  <c r="Z157" i="15"/>
  <c r="Z155" i="15"/>
  <c r="Z153" i="15"/>
  <c r="Z151" i="15"/>
  <c r="Z149" i="15"/>
  <c r="Z147" i="15"/>
  <c r="Z145" i="15"/>
  <c r="Z143" i="15"/>
  <c r="Z141" i="15"/>
  <c r="Z139" i="15"/>
  <c r="Z137" i="15"/>
  <c r="Z135" i="15"/>
  <c r="Z133" i="15"/>
  <c r="Z131" i="15"/>
  <c r="Z129" i="15"/>
  <c r="Z127" i="15"/>
  <c r="Z125" i="15"/>
  <c r="Z123" i="15"/>
  <c r="Z121" i="15"/>
  <c r="Z119" i="15"/>
  <c r="Z117" i="15"/>
  <c r="Z115" i="15"/>
  <c r="Z113" i="15"/>
  <c r="Z111" i="15"/>
  <c r="Z109" i="15"/>
  <c r="Z107" i="15"/>
  <c r="Z105" i="15"/>
  <c r="Z103" i="15"/>
  <c r="Z101" i="15"/>
  <c r="Z99" i="15"/>
  <c r="Z97" i="15"/>
  <c r="Z95" i="15"/>
  <c r="Z93" i="15"/>
  <c r="Z91" i="15"/>
  <c r="Z89" i="15"/>
  <c r="Z87" i="15"/>
  <c r="Z85" i="15"/>
  <c r="Z83" i="15"/>
  <c r="Z81" i="15"/>
  <c r="Z79" i="15"/>
  <c r="Z77" i="15"/>
  <c r="Z75" i="15"/>
  <c r="Z73" i="15"/>
  <c r="Z71" i="15"/>
  <c r="Z69" i="15"/>
  <c r="Z67" i="15"/>
  <c r="Z65" i="15"/>
  <c r="Z63" i="15"/>
  <c r="Z61" i="15"/>
  <c r="Z59" i="15"/>
  <c r="Z57" i="15"/>
  <c r="Z55" i="15"/>
  <c r="Z53" i="15"/>
  <c r="Z51" i="15"/>
  <c r="Z49" i="15"/>
  <c r="Z47" i="15"/>
  <c r="Z45" i="15"/>
  <c r="Z43" i="15"/>
  <c r="Z41" i="15"/>
  <c r="Z39" i="15"/>
  <c r="Z37" i="15"/>
  <c r="Z35" i="15"/>
  <c r="Z33" i="15"/>
  <c r="Z31" i="15"/>
  <c r="Z29" i="15"/>
  <c r="Z27" i="15"/>
  <c r="Z25" i="15"/>
  <c r="Z23" i="15"/>
  <c r="Z21" i="15"/>
  <c r="Z19" i="15"/>
  <c r="Z17" i="15"/>
  <c r="Z15" i="15"/>
  <c r="Z13" i="15"/>
  <c r="Z11" i="15"/>
  <c r="Z9" i="15"/>
  <c r="Z6" i="15"/>
  <c r="AA4" i="15"/>
  <c r="AA199" i="15"/>
  <c r="AA197" i="15"/>
  <c r="AA195" i="15"/>
  <c r="AA193" i="15"/>
  <c r="AA191" i="15"/>
  <c r="AA189" i="15"/>
  <c r="AA187" i="15"/>
  <c r="AA185" i="15"/>
  <c r="AA183" i="15"/>
  <c r="AA181" i="15"/>
  <c r="AA179" i="15"/>
  <c r="AA177" i="15"/>
  <c r="AA175" i="15"/>
  <c r="AA173" i="15"/>
  <c r="AA171" i="15"/>
  <c r="AA169" i="15"/>
  <c r="AA167" i="15"/>
  <c r="AA165" i="15"/>
  <c r="AA163" i="15"/>
  <c r="AA161" i="15"/>
  <c r="AA159" i="15"/>
  <c r="AA157" i="15"/>
  <c r="AA155" i="15"/>
  <c r="AA153" i="15"/>
  <c r="AA151" i="15"/>
  <c r="AA149" i="15"/>
  <c r="AA147" i="15"/>
  <c r="AA145" i="15"/>
  <c r="AA143" i="15"/>
  <c r="AA141" i="15"/>
  <c r="AA139" i="15"/>
  <c r="AA137" i="15"/>
  <c r="AA135" i="15"/>
  <c r="AA133" i="15"/>
  <c r="AA131" i="15"/>
  <c r="AA129" i="15"/>
  <c r="AA127" i="15"/>
  <c r="AA125" i="15"/>
  <c r="AA123" i="15"/>
  <c r="AA121" i="15"/>
  <c r="AA119" i="15"/>
  <c r="AA117" i="15"/>
  <c r="AA115" i="15"/>
  <c r="AA113" i="15"/>
  <c r="AA111" i="15"/>
  <c r="AA109" i="15"/>
  <c r="AA107" i="15"/>
  <c r="AA105" i="15"/>
  <c r="AA103" i="15"/>
  <c r="AA101" i="15"/>
  <c r="AA99" i="15"/>
  <c r="AA97" i="15"/>
  <c r="AA95" i="15"/>
  <c r="AA93" i="15"/>
  <c r="AA91" i="15"/>
  <c r="AA89" i="15"/>
  <c r="AA87" i="15"/>
  <c r="AA85" i="15"/>
  <c r="AA83" i="15"/>
  <c r="AA81" i="15"/>
  <c r="AA79" i="15"/>
  <c r="AA77" i="15"/>
  <c r="AA75" i="15"/>
  <c r="AA73" i="15"/>
  <c r="AA71" i="15"/>
  <c r="AA69" i="15"/>
  <c r="AA67" i="15"/>
  <c r="AA65" i="15"/>
  <c r="AA63" i="15"/>
  <c r="AA61" i="15"/>
  <c r="AA59" i="15"/>
  <c r="AA57" i="15"/>
  <c r="AA55" i="15"/>
  <c r="AA53" i="15"/>
  <c r="AA51" i="15"/>
  <c r="AA49" i="15"/>
  <c r="AA47" i="15"/>
  <c r="AA45" i="15"/>
  <c r="AA43" i="15"/>
  <c r="AA41" i="15"/>
  <c r="AA39" i="15"/>
  <c r="AA37" i="15"/>
  <c r="AA35" i="15"/>
  <c r="AA33" i="15"/>
  <c r="AA31" i="15"/>
  <c r="AA29" i="15"/>
  <c r="AA27" i="15"/>
  <c r="AA25" i="15"/>
  <c r="AA23" i="15"/>
  <c r="AA21" i="15"/>
  <c r="AA19" i="15"/>
  <c r="AA17" i="15"/>
  <c r="AA15" i="15"/>
  <c r="AA13" i="15"/>
  <c r="AA11" i="15"/>
  <c r="AA9" i="15"/>
  <c r="AA6" i="15"/>
  <c r="AB200" i="15"/>
  <c r="AB198" i="15"/>
  <c r="AB196" i="15"/>
  <c r="AB194" i="15"/>
  <c r="AB192" i="15"/>
  <c r="AB190" i="15"/>
  <c r="AB188" i="15"/>
  <c r="AB186" i="15"/>
  <c r="AB184" i="15"/>
  <c r="AB182" i="15"/>
  <c r="AB180" i="15"/>
  <c r="AB178" i="15"/>
  <c r="AB176" i="15"/>
  <c r="AB174" i="15"/>
  <c r="AB172" i="15"/>
  <c r="AB170" i="15"/>
  <c r="AB168" i="15"/>
  <c r="AB166" i="15"/>
  <c r="AB164" i="15"/>
  <c r="AB162" i="15"/>
  <c r="AB160" i="15"/>
  <c r="AB158" i="15"/>
  <c r="AB156" i="15"/>
  <c r="AB154" i="15"/>
  <c r="AB152" i="15"/>
  <c r="AB150" i="15"/>
  <c r="AB148" i="15"/>
  <c r="AB146" i="15"/>
  <c r="AB144" i="15"/>
  <c r="AB142" i="15"/>
  <c r="AB140" i="15"/>
  <c r="AB138" i="15"/>
  <c r="AB136" i="15"/>
  <c r="AB134" i="15"/>
  <c r="AB132" i="15"/>
  <c r="AB130" i="15"/>
  <c r="AB128" i="15"/>
  <c r="AB126" i="15"/>
  <c r="AB124" i="15"/>
  <c r="AB122" i="15"/>
  <c r="AB120" i="15"/>
  <c r="AB118" i="15"/>
  <c r="AB116" i="15"/>
  <c r="AB114" i="15"/>
  <c r="AB112" i="15"/>
  <c r="AB110" i="15"/>
  <c r="AB108" i="15"/>
  <c r="AB106" i="15"/>
  <c r="AB104" i="15"/>
  <c r="AB102" i="15"/>
  <c r="AB100" i="15"/>
  <c r="AB98" i="15"/>
  <c r="AB96" i="15"/>
  <c r="AB94" i="15"/>
  <c r="AB92" i="15"/>
  <c r="AB90" i="15"/>
  <c r="AB88" i="15"/>
  <c r="AB86" i="15"/>
  <c r="AB84" i="15"/>
  <c r="AB82" i="15"/>
  <c r="AB80" i="15"/>
  <c r="AB78" i="15"/>
  <c r="AB76" i="15"/>
  <c r="AB74" i="15"/>
  <c r="AB72" i="15"/>
  <c r="AB70" i="15"/>
  <c r="AB68" i="15"/>
  <c r="AB66" i="15"/>
  <c r="AB64" i="15"/>
  <c r="AB62" i="15"/>
  <c r="AB60" i="15"/>
  <c r="AB58" i="15"/>
  <c r="AB56" i="15"/>
  <c r="AB54" i="15"/>
  <c r="AB52" i="15"/>
  <c r="AB50" i="15"/>
  <c r="AB48" i="15"/>
  <c r="AB46" i="15"/>
  <c r="AB44" i="15"/>
  <c r="AB42" i="15"/>
  <c r="AB40" i="15"/>
  <c r="AB38" i="15"/>
  <c r="AB36" i="15"/>
  <c r="AB34" i="15"/>
  <c r="AB32" i="15"/>
  <c r="AB30" i="15"/>
  <c r="AB28" i="15"/>
  <c r="AB26" i="15"/>
  <c r="AB24" i="15"/>
  <c r="AB22" i="15"/>
  <c r="AB20" i="15"/>
  <c r="AB18" i="15"/>
  <c r="AB16" i="15"/>
  <c r="AB14" i="15"/>
  <c r="AB12" i="15"/>
  <c r="AB10" i="15"/>
  <c r="AB8" i="15"/>
  <c r="AC200" i="15"/>
  <c r="AC198" i="15"/>
  <c r="AC196" i="15"/>
  <c r="AC194" i="15"/>
  <c r="AC192" i="15"/>
  <c r="AC190" i="15"/>
  <c r="AC188" i="15"/>
  <c r="AC186" i="15"/>
  <c r="AC184" i="15"/>
  <c r="AC182" i="15"/>
  <c r="AC180" i="15"/>
  <c r="AC178" i="15"/>
  <c r="AC176" i="15"/>
  <c r="AC174" i="15"/>
  <c r="AC172" i="15"/>
  <c r="AC170" i="15"/>
  <c r="AC168" i="15"/>
  <c r="AC166" i="15"/>
  <c r="AC164" i="15"/>
  <c r="AC162" i="15"/>
  <c r="AC160" i="15"/>
  <c r="AC158" i="15"/>
  <c r="AC156" i="15"/>
  <c r="AC154" i="15"/>
  <c r="AC152" i="15"/>
  <c r="AC150" i="15"/>
  <c r="AC148" i="15"/>
  <c r="AC146" i="15"/>
  <c r="AC144" i="15"/>
  <c r="AC142" i="15"/>
  <c r="AC140" i="15"/>
  <c r="AC138" i="15"/>
  <c r="AC136" i="15"/>
  <c r="AC134" i="15"/>
  <c r="AC132" i="15"/>
  <c r="AC130" i="15"/>
  <c r="AC128" i="15"/>
  <c r="AC126" i="15"/>
  <c r="AC124" i="15"/>
  <c r="AC122" i="15"/>
  <c r="AC120" i="15"/>
  <c r="AC118" i="15"/>
  <c r="AC116" i="15"/>
  <c r="AC114" i="15"/>
  <c r="AC112" i="15"/>
  <c r="AC110" i="15"/>
  <c r="AC108" i="15"/>
  <c r="AC106" i="15"/>
  <c r="AC104" i="15"/>
  <c r="AC102" i="15"/>
  <c r="AC100" i="15"/>
  <c r="AC98" i="15"/>
  <c r="AC96" i="15"/>
  <c r="AC94" i="15"/>
  <c r="AC92" i="15"/>
  <c r="AC90" i="15"/>
  <c r="AC88" i="15"/>
  <c r="AC86" i="15"/>
  <c r="AC84" i="15"/>
  <c r="AC82" i="15"/>
  <c r="AC80" i="15"/>
  <c r="AC78" i="15"/>
  <c r="AC76" i="15"/>
  <c r="AC74" i="15"/>
  <c r="AC72" i="15"/>
  <c r="AC70" i="15"/>
  <c r="AC68" i="15"/>
  <c r="AC66" i="15"/>
  <c r="AC64" i="15"/>
  <c r="AC62" i="15"/>
  <c r="AC60" i="15"/>
  <c r="AC58" i="15"/>
  <c r="AC56" i="15"/>
  <c r="AC54" i="15"/>
  <c r="AC52" i="15"/>
  <c r="AC50" i="15"/>
  <c r="AC48" i="15"/>
  <c r="AC46" i="15"/>
  <c r="AC44" i="15"/>
  <c r="AC42" i="15"/>
  <c r="AC40" i="15"/>
  <c r="AC38" i="15"/>
  <c r="AC36" i="15"/>
  <c r="AC34" i="15"/>
  <c r="AC32" i="15"/>
  <c r="AC30" i="15"/>
  <c r="AC28" i="15"/>
  <c r="AC26" i="15"/>
  <c r="AC24" i="15"/>
  <c r="AC22" i="15"/>
  <c r="AC20" i="15"/>
  <c r="AC18" i="15"/>
  <c r="AC16" i="15"/>
  <c r="AC14" i="15"/>
  <c r="AC12" i="15"/>
  <c r="AC10" i="15"/>
  <c r="AC8" i="15"/>
  <c r="AC5" i="15"/>
  <c r="AD200" i="15"/>
  <c r="AD198" i="15"/>
  <c r="AD196" i="15"/>
  <c r="AD194" i="15"/>
  <c r="AD192" i="15"/>
  <c r="AD190" i="15"/>
  <c r="AD188" i="15"/>
  <c r="AD186" i="15"/>
  <c r="AD184" i="15"/>
  <c r="AD182" i="15"/>
  <c r="AD180" i="15"/>
  <c r="AD178" i="15"/>
  <c r="AD176" i="15"/>
  <c r="AD174" i="15"/>
  <c r="AD172" i="15"/>
  <c r="AD170" i="15"/>
  <c r="AD168" i="15"/>
  <c r="AD166" i="15"/>
  <c r="AD164" i="15"/>
  <c r="AD162" i="15"/>
  <c r="AD160" i="15"/>
  <c r="AD158" i="15"/>
  <c r="AD156" i="15"/>
  <c r="AD154" i="15"/>
  <c r="AD152" i="15"/>
  <c r="AD150" i="15"/>
  <c r="AD148" i="15"/>
  <c r="AD146" i="15"/>
  <c r="AD144" i="15"/>
  <c r="AD142" i="15"/>
  <c r="AD140" i="15"/>
  <c r="AD138" i="15"/>
  <c r="AD136" i="15"/>
  <c r="AD134" i="15"/>
  <c r="AD132" i="15"/>
  <c r="AD130" i="15"/>
  <c r="AD128" i="15"/>
  <c r="AD126" i="15"/>
  <c r="AD124" i="15"/>
  <c r="AD122" i="15"/>
  <c r="AD120" i="15"/>
  <c r="AD118" i="15"/>
  <c r="AD116" i="15"/>
  <c r="AD114" i="15"/>
  <c r="AD112" i="15"/>
  <c r="AD110" i="15"/>
  <c r="AD108" i="15"/>
  <c r="AD106" i="15"/>
  <c r="AD104" i="15"/>
  <c r="AD102" i="15"/>
  <c r="AD100" i="15"/>
  <c r="AD98" i="15"/>
  <c r="AD96" i="15"/>
  <c r="AD94" i="15"/>
  <c r="AD92" i="15"/>
  <c r="AD90" i="15"/>
  <c r="AD88" i="15"/>
  <c r="AD86" i="15"/>
  <c r="AD84" i="15"/>
  <c r="AD82" i="15"/>
  <c r="AD80" i="15"/>
  <c r="AD78" i="15"/>
  <c r="AD76" i="15"/>
  <c r="AD74" i="15"/>
  <c r="AD72" i="15"/>
  <c r="AD70" i="15"/>
  <c r="AD68" i="15"/>
  <c r="AD66" i="15"/>
  <c r="AD64" i="15"/>
  <c r="AD62" i="15"/>
  <c r="AD60" i="15"/>
  <c r="AD58" i="15"/>
  <c r="AD56" i="15"/>
  <c r="AD54" i="15"/>
  <c r="AD52" i="15"/>
  <c r="AD50" i="15"/>
  <c r="AD48" i="15"/>
  <c r="AD46" i="15"/>
  <c r="AD44" i="15"/>
  <c r="AD42" i="15"/>
  <c r="AD40" i="15"/>
  <c r="AD38" i="15"/>
  <c r="AD36" i="15"/>
  <c r="AD34" i="15"/>
  <c r="AD32" i="15"/>
  <c r="AD30" i="15"/>
  <c r="AD28" i="15"/>
  <c r="AD26" i="15"/>
  <c r="AD24" i="15"/>
  <c r="AD22" i="15"/>
  <c r="AD20" i="15"/>
  <c r="AD18" i="15"/>
  <c r="AD16" i="15"/>
  <c r="AD14" i="15"/>
  <c r="AD12" i="15"/>
  <c r="AD10" i="15"/>
  <c r="AD8" i="15"/>
  <c r="AD5" i="15"/>
  <c r="AE199" i="15"/>
  <c r="AE197" i="15"/>
  <c r="AE195" i="15"/>
  <c r="AE193" i="15"/>
  <c r="AE191" i="15"/>
  <c r="AE189" i="15"/>
  <c r="AE187" i="15"/>
  <c r="AE185" i="15"/>
  <c r="AE183" i="15"/>
  <c r="AE181" i="15"/>
  <c r="AE179" i="15"/>
  <c r="AE177" i="15"/>
  <c r="AE175" i="15"/>
  <c r="AE173" i="15"/>
  <c r="AE171" i="15"/>
  <c r="AE169" i="15"/>
  <c r="AE167" i="15"/>
  <c r="AE165" i="15"/>
  <c r="AE163" i="15"/>
  <c r="AE161" i="15"/>
  <c r="AE159" i="15"/>
  <c r="AE157" i="15"/>
  <c r="AE155" i="15"/>
  <c r="AE153" i="15"/>
  <c r="AE151" i="15"/>
  <c r="AE149" i="15"/>
  <c r="AE147" i="15"/>
  <c r="AE145" i="15"/>
  <c r="AE143" i="15"/>
  <c r="AE141" i="15"/>
  <c r="AE139" i="15"/>
  <c r="AE137" i="15"/>
  <c r="AE135" i="15"/>
  <c r="AE133" i="15"/>
  <c r="AE131" i="15"/>
  <c r="AE129" i="15"/>
  <c r="AE127" i="15"/>
  <c r="AE125" i="15"/>
  <c r="AE123" i="15"/>
  <c r="AE121" i="15"/>
  <c r="AE119" i="15"/>
  <c r="AE117" i="15"/>
  <c r="AE115" i="15"/>
  <c r="AE113" i="15"/>
  <c r="AE111" i="15"/>
  <c r="AE109" i="15"/>
  <c r="AE107" i="15"/>
  <c r="AE105" i="15"/>
  <c r="AE103" i="15"/>
  <c r="AE101" i="15"/>
  <c r="AE99" i="15"/>
  <c r="AE97" i="15"/>
  <c r="AE95" i="15"/>
  <c r="AE93" i="15"/>
  <c r="AE91" i="15"/>
  <c r="AE89" i="15"/>
  <c r="AE87" i="15"/>
  <c r="AE85" i="15"/>
  <c r="AE83" i="15"/>
  <c r="AE81" i="15"/>
  <c r="AE79" i="15"/>
  <c r="AE77" i="15"/>
  <c r="AE75" i="15"/>
  <c r="AE73" i="15"/>
  <c r="AE71" i="15"/>
  <c r="AE69" i="15"/>
  <c r="AE67" i="15"/>
  <c r="AE65" i="15"/>
  <c r="AE63" i="15"/>
  <c r="AE61" i="15"/>
  <c r="AE59" i="15"/>
  <c r="AE57" i="15"/>
  <c r="AE55" i="15"/>
  <c r="AE53" i="15"/>
  <c r="AE51" i="15"/>
  <c r="AE49" i="15"/>
  <c r="AE47" i="15"/>
  <c r="AE45" i="15"/>
  <c r="AE43" i="15"/>
  <c r="AE41" i="15"/>
  <c r="AE39" i="15"/>
  <c r="AE37" i="15"/>
  <c r="AE35" i="15"/>
  <c r="AE33" i="15"/>
  <c r="AE31" i="15"/>
  <c r="AE29" i="15"/>
  <c r="AE27" i="15"/>
  <c r="AE25" i="15"/>
  <c r="AE23" i="15"/>
  <c r="AE21" i="15"/>
  <c r="AE19" i="15"/>
  <c r="AE17" i="15"/>
  <c r="AE15" i="15"/>
  <c r="AE13" i="15"/>
  <c r="AE11" i="15"/>
  <c r="AE9" i="15"/>
  <c r="AF4" i="15"/>
  <c r="AF199" i="15"/>
  <c r="AF197" i="15"/>
  <c r="AF195" i="15"/>
  <c r="AF193" i="15"/>
  <c r="AF191" i="15"/>
  <c r="AF189" i="15"/>
  <c r="AF187" i="15"/>
  <c r="AF185" i="15"/>
  <c r="AF183" i="15"/>
  <c r="AF181" i="15"/>
  <c r="AF179" i="15"/>
  <c r="AF177" i="15"/>
  <c r="AF175" i="15"/>
  <c r="AF173" i="15"/>
  <c r="AF171" i="15"/>
  <c r="AF169" i="15"/>
  <c r="AF167" i="15"/>
  <c r="AF165" i="15"/>
  <c r="AF163" i="15"/>
  <c r="AF161" i="15"/>
  <c r="AF159" i="15"/>
  <c r="AF157" i="15"/>
  <c r="AF155" i="15"/>
  <c r="AF153" i="15"/>
  <c r="AF151" i="15"/>
  <c r="AF149" i="15"/>
  <c r="AF147" i="15"/>
  <c r="AF145" i="15"/>
  <c r="AF143" i="15"/>
  <c r="AF141" i="15"/>
  <c r="AF139" i="15"/>
  <c r="AF137" i="15"/>
  <c r="AF135" i="15"/>
  <c r="AF133" i="15"/>
  <c r="AF131" i="15"/>
  <c r="AF129" i="15"/>
  <c r="AF127" i="15"/>
  <c r="AF125" i="15"/>
  <c r="AF123" i="15"/>
  <c r="AF121" i="15"/>
  <c r="AF119" i="15"/>
  <c r="AF117" i="15"/>
  <c r="AF115" i="15"/>
  <c r="AF113" i="15"/>
  <c r="AF111" i="15"/>
  <c r="AF109" i="15"/>
  <c r="AF107" i="15"/>
  <c r="AF105" i="15"/>
  <c r="AF103" i="15"/>
  <c r="AF101" i="15"/>
  <c r="AF99" i="15"/>
  <c r="AF97" i="15"/>
  <c r="AF95" i="15"/>
  <c r="AF93" i="15"/>
  <c r="AF91" i="15"/>
  <c r="AF89" i="15"/>
  <c r="AF87" i="15"/>
  <c r="AF85" i="15"/>
  <c r="AF83" i="15"/>
  <c r="AF81" i="15"/>
  <c r="AF79" i="15"/>
  <c r="AF77" i="15"/>
  <c r="AF75" i="15"/>
  <c r="AF73" i="15"/>
  <c r="AF71" i="15"/>
  <c r="AF69" i="15"/>
  <c r="AF67" i="15"/>
  <c r="AF65" i="15"/>
  <c r="AF63" i="15"/>
  <c r="AF61" i="15"/>
  <c r="AF59" i="15"/>
  <c r="AF57" i="15"/>
  <c r="AF55" i="15"/>
  <c r="AF53" i="15"/>
  <c r="AF51" i="15"/>
  <c r="AF49" i="15"/>
  <c r="AF47" i="15"/>
  <c r="AF45" i="15"/>
  <c r="AF43" i="15"/>
  <c r="AF41" i="15"/>
  <c r="AF39" i="15"/>
  <c r="AF37" i="15"/>
  <c r="AF35" i="15"/>
  <c r="AF33" i="15"/>
  <c r="AF31" i="15"/>
  <c r="AF29" i="15"/>
  <c r="AF27" i="15"/>
  <c r="AF25" i="15"/>
  <c r="AF23" i="15"/>
  <c r="AF21" i="15"/>
  <c r="AF19" i="15"/>
  <c r="AF17" i="15"/>
  <c r="AF15" i="15"/>
  <c r="AF13" i="15"/>
  <c r="AF11" i="15"/>
  <c r="AF9" i="15"/>
  <c r="AF6" i="15"/>
  <c r="AG4" i="15"/>
  <c r="AG199" i="15"/>
  <c r="AG197" i="15"/>
  <c r="AG195" i="15"/>
  <c r="AG193" i="15"/>
  <c r="AG191" i="15"/>
  <c r="AG189" i="15"/>
  <c r="AG187" i="15"/>
  <c r="AG185" i="15"/>
  <c r="AG183" i="15"/>
  <c r="AG181" i="15"/>
  <c r="AG179" i="15"/>
  <c r="AG177" i="15"/>
  <c r="AG175" i="15"/>
  <c r="AG173" i="15"/>
  <c r="AG171" i="15"/>
  <c r="AG169" i="15"/>
  <c r="AG167" i="15"/>
  <c r="AG165" i="15"/>
  <c r="AG163" i="15"/>
  <c r="AG161" i="15"/>
  <c r="AG159" i="15"/>
  <c r="AG157" i="15"/>
  <c r="AG155" i="15"/>
  <c r="AG153" i="15"/>
  <c r="AG151" i="15"/>
  <c r="AG149" i="15"/>
  <c r="AG147" i="15"/>
  <c r="AG145" i="15"/>
  <c r="AG143" i="15"/>
  <c r="AG141" i="15"/>
  <c r="AG139" i="15"/>
  <c r="AG137" i="15"/>
  <c r="AG135" i="15"/>
  <c r="AG133" i="15"/>
  <c r="AG131" i="15"/>
  <c r="AG129" i="15"/>
  <c r="AG127" i="15"/>
  <c r="AG125" i="15"/>
  <c r="AG123" i="15"/>
  <c r="AG121" i="15"/>
  <c r="AG119" i="15"/>
  <c r="AG117" i="15"/>
  <c r="AG115" i="15"/>
  <c r="AG113" i="15"/>
  <c r="AG111" i="15"/>
  <c r="AG109" i="15"/>
  <c r="AG107" i="15"/>
  <c r="AG105" i="15"/>
  <c r="AG103" i="15"/>
  <c r="AG101" i="15"/>
  <c r="AG99" i="15"/>
  <c r="AG97" i="15"/>
  <c r="AG95" i="15"/>
  <c r="AG93" i="15"/>
  <c r="AG91" i="15"/>
  <c r="AG89" i="15"/>
  <c r="AG87" i="15"/>
  <c r="AG85" i="15"/>
  <c r="AG83" i="15"/>
  <c r="AG81" i="15"/>
  <c r="AG79" i="15"/>
  <c r="AG77" i="15"/>
  <c r="AG75" i="15"/>
  <c r="AG73" i="15"/>
  <c r="AG71" i="15"/>
  <c r="AG69" i="15"/>
  <c r="AG67" i="15"/>
  <c r="AG65" i="15"/>
  <c r="AG63" i="15"/>
  <c r="AG61" i="15"/>
  <c r="AG59" i="15"/>
  <c r="AG57" i="15"/>
  <c r="AG55" i="15"/>
  <c r="AG53" i="15"/>
  <c r="AG51" i="15"/>
  <c r="AG49" i="15"/>
  <c r="AG47" i="15"/>
  <c r="AG45" i="15"/>
  <c r="AG43" i="15"/>
  <c r="AG41" i="15"/>
  <c r="AG39" i="15"/>
  <c r="AG37" i="15"/>
  <c r="AG35" i="15"/>
  <c r="AG33" i="15"/>
  <c r="AG31" i="15"/>
  <c r="AG29" i="15"/>
  <c r="AG27" i="15"/>
  <c r="AG25" i="15"/>
  <c r="AG23" i="15"/>
  <c r="AG21" i="15"/>
  <c r="AG19" i="15"/>
  <c r="AG17" i="15"/>
  <c r="AG15" i="15"/>
  <c r="AG13" i="15"/>
  <c r="AG11" i="15"/>
  <c r="AG9" i="15"/>
  <c r="AG6" i="15"/>
  <c r="AH200" i="15"/>
  <c r="AH198" i="15"/>
  <c r="AH196" i="15"/>
  <c r="AH194" i="15"/>
  <c r="AH192" i="15"/>
  <c r="AH190" i="15"/>
  <c r="AH188" i="15"/>
  <c r="AH186" i="15"/>
  <c r="AH184" i="15"/>
  <c r="AH182" i="15"/>
  <c r="AH180" i="15"/>
  <c r="AH178" i="15"/>
  <c r="AH176" i="15"/>
  <c r="AH174" i="15"/>
  <c r="AH172" i="15"/>
  <c r="AH170" i="15"/>
  <c r="AH168" i="15"/>
  <c r="AH166" i="15"/>
  <c r="AH164" i="15"/>
  <c r="AH162" i="15"/>
  <c r="AH160" i="15"/>
  <c r="AH158" i="15"/>
  <c r="AH156" i="15"/>
  <c r="AH154" i="15"/>
  <c r="AH152" i="15"/>
  <c r="AH150" i="15"/>
  <c r="AH148" i="15"/>
  <c r="AH146" i="15"/>
  <c r="AH144" i="15"/>
  <c r="AH142" i="15"/>
  <c r="AH140" i="15"/>
  <c r="AH138" i="15"/>
  <c r="AH136" i="15"/>
  <c r="AH134" i="15"/>
  <c r="AH132" i="15"/>
  <c r="AH130" i="15"/>
  <c r="AH128" i="15"/>
  <c r="AH126" i="15"/>
  <c r="AH124" i="15"/>
  <c r="AH122" i="15"/>
  <c r="AH120" i="15"/>
  <c r="AH118" i="15"/>
  <c r="AH116" i="15"/>
  <c r="AH114" i="15"/>
  <c r="AH112" i="15"/>
  <c r="AH110" i="15"/>
  <c r="AH108" i="15"/>
  <c r="AH106" i="15"/>
  <c r="AH104" i="15"/>
  <c r="AH102" i="15"/>
  <c r="AH100" i="15"/>
  <c r="AH98" i="15"/>
  <c r="AH96" i="15"/>
  <c r="AH94" i="15"/>
  <c r="AH92" i="15"/>
  <c r="AH90" i="15"/>
  <c r="AH88" i="15"/>
  <c r="AH86" i="15"/>
  <c r="AH84" i="15"/>
  <c r="AH82" i="15"/>
  <c r="AH80" i="15"/>
  <c r="AH78" i="15"/>
  <c r="AH76" i="15"/>
  <c r="AH74" i="15"/>
  <c r="AH72" i="15"/>
  <c r="AH70" i="15"/>
  <c r="AH68" i="15"/>
  <c r="AH66" i="15"/>
  <c r="AH64" i="15"/>
  <c r="AH62" i="15"/>
  <c r="AH60" i="15"/>
  <c r="AH58" i="15"/>
  <c r="AH56" i="15"/>
  <c r="AH54" i="15"/>
  <c r="AH52" i="15"/>
  <c r="AH50" i="15"/>
  <c r="AH48" i="15"/>
  <c r="AH46" i="15"/>
  <c r="AH44" i="15"/>
  <c r="AH42" i="15"/>
  <c r="AH40" i="15"/>
  <c r="AH38" i="15"/>
  <c r="AH36" i="15"/>
  <c r="AH34" i="15"/>
  <c r="AH32" i="15"/>
  <c r="AH30" i="15"/>
  <c r="AH28" i="15"/>
  <c r="AH26" i="15"/>
  <c r="AH24" i="15"/>
  <c r="AH22" i="15"/>
  <c r="AH20" i="15"/>
  <c r="AH18" i="15"/>
  <c r="AH16" i="15"/>
  <c r="AH14" i="15"/>
  <c r="AH12" i="15"/>
  <c r="AH10" i="15"/>
  <c r="AH8" i="15"/>
  <c r="AI200" i="15"/>
  <c r="AI198" i="15"/>
  <c r="AI196" i="15"/>
  <c r="AI194" i="15"/>
  <c r="AI192" i="15"/>
  <c r="AI190" i="15"/>
  <c r="AI188" i="15"/>
  <c r="AI186" i="15"/>
  <c r="AI184" i="15"/>
  <c r="AI182" i="15"/>
  <c r="AI180" i="15"/>
  <c r="AI178" i="15"/>
  <c r="AI176" i="15"/>
  <c r="AI174" i="15"/>
  <c r="AI172" i="15"/>
  <c r="AI170" i="15"/>
  <c r="AI168" i="15"/>
  <c r="AI166" i="15"/>
  <c r="AI164" i="15"/>
  <c r="AI162" i="15"/>
  <c r="AI160" i="15"/>
  <c r="AI158" i="15"/>
  <c r="AI156" i="15"/>
  <c r="AI154" i="15"/>
  <c r="AI152" i="15"/>
  <c r="AI150" i="15"/>
  <c r="AI148" i="15"/>
  <c r="AI146" i="15"/>
  <c r="AI144" i="15"/>
  <c r="AI142" i="15"/>
  <c r="AI140" i="15"/>
  <c r="AI138" i="15"/>
  <c r="AI136" i="15"/>
  <c r="AI134" i="15"/>
  <c r="AI132" i="15"/>
  <c r="AI130" i="15"/>
  <c r="AI128" i="15"/>
  <c r="AI126" i="15"/>
  <c r="AI124" i="15"/>
  <c r="AI122" i="15"/>
  <c r="AI120" i="15"/>
  <c r="AI118" i="15"/>
  <c r="AI116" i="15"/>
  <c r="AI114" i="15"/>
  <c r="AI112" i="15"/>
  <c r="AI110" i="15"/>
  <c r="AI108" i="15"/>
  <c r="AI106" i="15"/>
  <c r="AI104" i="15"/>
  <c r="AI102" i="15"/>
  <c r="AI100" i="15"/>
  <c r="AI98" i="15"/>
  <c r="AI96" i="15"/>
  <c r="AI94" i="15"/>
  <c r="AI92" i="15"/>
  <c r="AI90" i="15"/>
  <c r="AI88" i="15"/>
  <c r="AI86" i="15"/>
  <c r="AI84" i="15"/>
  <c r="AI82" i="15"/>
  <c r="AI80" i="15"/>
  <c r="AI78" i="15"/>
  <c r="AI76" i="15"/>
  <c r="AI74" i="15"/>
  <c r="AI72" i="15"/>
  <c r="AI70" i="15"/>
  <c r="AI68" i="15"/>
  <c r="AI66" i="15"/>
  <c r="AI64" i="15"/>
  <c r="AI62" i="15"/>
  <c r="AI60" i="15"/>
  <c r="AI58" i="15"/>
  <c r="AI56" i="15"/>
  <c r="AI54" i="15"/>
  <c r="AI52" i="15"/>
  <c r="B200" i="14"/>
  <c r="B198" i="14"/>
  <c r="B196" i="14"/>
  <c r="B194" i="14"/>
  <c r="B192" i="14"/>
  <c r="B190" i="14"/>
  <c r="B188" i="14"/>
  <c r="B186" i="14"/>
  <c r="B184" i="14"/>
  <c r="B182" i="14"/>
  <c r="B180" i="14"/>
  <c r="B178" i="14"/>
  <c r="B176" i="14"/>
  <c r="B174" i="14"/>
  <c r="B172" i="14"/>
  <c r="B170" i="14"/>
  <c r="B168" i="14"/>
  <c r="B166" i="14"/>
  <c r="B164" i="14"/>
  <c r="B162" i="14"/>
  <c r="B160" i="14"/>
  <c r="B158" i="14"/>
  <c r="B156" i="14"/>
  <c r="B154" i="14"/>
  <c r="B152" i="14"/>
  <c r="B150" i="14"/>
  <c r="B148" i="14"/>
  <c r="B146" i="14"/>
  <c r="B144" i="14"/>
  <c r="B142" i="14"/>
  <c r="B140" i="14"/>
  <c r="B138" i="14"/>
  <c r="B136" i="14"/>
  <c r="B134" i="14"/>
  <c r="B132" i="14"/>
  <c r="B130" i="14"/>
  <c r="B128" i="14"/>
  <c r="B126" i="14"/>
  <c r="B124" i="14"/>
  <c r="B122" i="14"/>
  <c r="B120" i="14"/>
  <c r="B118" i="14"/>
  <c r="B116" i="14"/>
  <c r="B114" i="14"/>
  <c r="B112" i="14"/>
  <c r="B110" i="14"/>
  <c r="B108" i="14"/>
  <c r="B106" i="14"/>
  <c r="B104" i="14"/>
  <c r="B102" i="14"/>
  <c r="B100" i="14"/>
  <c r="B98" i="14"/>
  <c r="B96" i="14"/>
  <c r="B94" i="14"/>
  <c r="B92" i="14"/>
  <c r="B90" i="14"/>
  <c r="B88" i="14"/>
  <c r="B86" i="14"/>
  <c r="B84" i="14"/>
  <c r="B82" i="14"/>
  <c r="B80" i="14"/>
  <c r="B78" i="14"/>
  <c r="B76" i="14"/>
  <c r="B74" i="14"/>
  <c r="B72" i="14"/>
  <c r="B70" i="14"/>
  <c r="B68" i="14"/>
  <c r="B66" i="14"/>
  <c r="B64" i="14"/>
  <c r="B62" i="14"/>
  <c r="B60" i="14"/>
  <c r="B58" i="14"/>
  <c r="B56" i="14"/>
  <c r="B54" i="14"/>
  <c r="B52" i="14"/>
  <c r="B50" i="14"/>
  <c r="B48" i="14"/>
  <c r="B46" i="14"/>
  <c r="B44" i="14"/>
  <c r="B42" i="14"/>
  <c r="B40" i="14"/>
  <c r="B38" i="14"/>
  <c r="B36" i="14"/>
  <c r="B34" i="14"/>
  <c r="B32" i="14"/>
  <c r="B30" i="14"/>
  <c r="B28" i="14"/>
  <c r="B26" i="14"/>
  <c r="B24" i="14"/>
  <c r="B22" i="14"/>
  <c r="B20" i="14"/>
  <c r="B18" i="14"/>
  <c r="B16" i="14"/>
  <c r="B13" i="14"/>
  <c r="B11" i="14"/>
  <c r="B9" i="14"/>
  <c r="B7" i="14"/>
  <c r="B5" i="14"/>
  <c r="C200" i="14"/>
  <c r="C198" i="14"/>
  <c r="C196" i="14"/>
  <c r="C194" i="14"/>
  <c r="C192" i="14"/>
  <c r="C190" i="14"/>
  <c r="C188" i="14"/>
  <c r="C186" i="14"/>
  <c r="C184" i="14"/>
  <c r="C182" i="14"/>
  <c r="C180" i="14"/>
  <c r="C178" i="14"/>
  <c r="C176" i="14"/>
  <c r="C174" i="14"/>
  <c r="C172" i="14"/>
  <c r="C170" i="14"/>
  <c r="C168" i="14"/>
  <c r="C166" i="14"/>
  <c r="C164" i="14"/>
  <c r="C162" i="14"/>
  <c r="C160" i="14"/>
  <c r="C158" i="14"/>
  <c r="C156" i="14"/>
  <c r="C154" i="14"/>
  <c r="C152" i="14"/>
  <c r="C150" i="14"/>
  <c r="C148" i="14"/>
  <c r="C146" i="14"/>
  <c r="C144" i="14"/>
  <c r="C142" i="14"/>
  <c r="C140" i="14"/>
  <c r="C138" i="14"/>
  <c r="C136" i="14"/>
  <c r="C134" i="14"/>
  <c r="C132" i="14"/>
  <c r="C130" i="14"/>
  <c r="C128" i="14"/>
  <c r="C126" i="14"/>
  <c r="C124" i="14"/>
  <c r="C122" i="14"/>
  <c r="C120" i="14"/>
  <c r="C118" i="14"/>
  <c r="C116" i="14"/>
  <c r="C114" i="14"/>
  <c r="C112" i="14"/>
  <c r="C110" i="14"/>
  <c r="C108" i="14"/>
  <c r="C106" i="14"/>
  <c r="C104" i="14"/>
  <c r="C102" i="14"/>
  <c r="C100" i="14"/>
  <c r="C98" i="14"/>
  <c r="C96" i="14"/>
  <c r="C94" i="14"/>
  <c r="C92" i="14"/>
  <c r="C90" i="14"/>
  <c r="C88" i="14"/>
  <c r="C86" i="14"/>
  <c r="C84" i="14"/>
  <c r="C82" i="14"/>
  <c r="C80" i="14"/>
  <c r="C78" i="14"/>
  <c r="C76" i="14"/>
  <c r="C74" i="14"/>
  <c r="C72" i="14"/>
  <c r="C70" i="14"/>
  <c r="C68" i="14"/>
  <c r="C66" i="14"/>
  <c r="C64" i="14"/>
  <c r="C62" i="14"/>
  <c r="C60" i="14"/>
  <c r="C58" i="14"/>
  <c r="C56" i="14"/>
  <c r="C54" i="14"/>
  <c r="C52" i="14"/>
  <c r="C50" i="14"/>
  <c r="C48" i="14"/>
  <c r="C46" i="14"/>
  <c r="C44" i="14"/>
  <c r="C42" i="14"/>
  <c r="C40" i="14"/>
  <c r="C38" i="14"/>
  <c r="C36" i="14"/>
  <c r="C34" i="14"/>
  <c r="C32" i="14"/>
  <c r="C30" i="14"/>
  <c r="C28" i="14"/>
  <c r="C26" i="14"/>
  <c r="C24" i="14"/>
  <c r="C22" i="14"/>
  <c r="C20" i="14"/>
  <c r="C18" i="14"/>
  <c r="C16" i="14"/>
  <c r="C13" i="14"/>
  <c r="C11" i="14"/>
  <c r="C9" i="14"/>
  <c r="C7" i="14"/>
  <c r="C5" i="14"/>
  <c r="D199" i="14"/>
  <c r="D197" i="14"/>
  <c r="D195" i="14"/>
  <c r="D193" i="14"/>
  <c r="D191" i="14"/>
  <c r="D189" i="14"/>
  <c r="D187" i="14"/>
  <c r="D185" i="14"/>
  <c r="D183" i="14"/>
  <c r="D181" i="14"/>
  <c r="D179" i="14"/>
  <c r="D177" i="14"/>
  <c r="D175" i="14"/>
  <c r="D173" i="14"/>
  <c r="D171" i="14"/>
  <c r="D169" i="14"/>
  <c r="D167" i="14"/>
  <c r="D165" i="14"/>
  <c r="D163" i="14"/>
  <c r="D161" i="14"/>
  <c r="D159" i="14"/>
  <c r="D157" i="14"/>
  <c r="D155" i="14"/>
  <c r="D153" i="14"/>
  <c r="D151" i="14"/>
  <c r="D149" i="14"/>
  <c r="D147" i="14"/>
  <c r="D145" i="14"/>
  <c r="D143" i="14"/>
  <c r="D141" i="14"/>
  <c r="D139" i="14"/>
  <c r="D137" i="14"/>
  <c r="D135" i="14"/>
  <c r="D133" i="14"/>
  <c r="D131" i="14"/>
  <c r="D129" i="14"/>
  <c r="D127" i="14"/>
  <c r="D125" i="14"/>
  <c r="D123" i="14"/>
  <c r="D121" i="14"/>
  <c r="D119" i="14"/>
  <c r="D117" i="14"/>
  <c r="D115" i="14"/>
  <c r="D113" i="14"/>
  <c r="D111" i="14"/>
  <c r="D109" i="14"/>
  <c r="D107" i="14"/>
  <c r="D105" i="14"/>
  <c r="D103" i="14"/>
  <c r="D101" i="14"/>
  <c r="D99" i="14"/>
  <c r="D97" i="14"/>
  <c r="D95" i="14"/>
  <c r="D93" i="14"/>
  <c r="D91" i="14"/>
  <c r="D89" i="14"/>
  <c r="D87" i="14"/>
  <c r="D85" i="14"/>
  <c r="D83" i="14"/>
  <c r="D81" i="14"/>
  <c r="D79" i="14"/>
  <c r="D77" i="14"/>
  <c r="D75" i="14"/>
  <c r="D73" i="14"/>
  <c r="D71" i="14"/>
  <c r="D69" i="14"/>
  <c r="D67" i="14"/>
  <c r="D65" i="14"/>
  <c r="D63" i="14"/>
  <c r="D61" i="14"/>
  <c r="D59" i="14"/>
  <c r="D57" i="14"/>
  <c r="D55" i="14"/>
  <c r="D53" i="14"/>
  <c r="D51" i="14"/>
  <c r="D49" i="14"/>
  <c r="D47" i="14"/>
  <c r="D45" i="14"/>
  <c r="D43" i="14"/>
  <c r="D41" i="14"/>
  <c r="D39" i="14"/>
  <c r="D37" i="14"/>
  <c r="D35" i="14"/>
  <c r="D33" i="14"/>
  <c r="D31" i="14"/>
  <c r="D29" i="14"/>
  <c r="D27" i="14"/>
  <c r="D25" i="14"/>
  <c r="D23" i="14"/>
  <c r="D21" i="14"/>
  <c r="D19" i="14"/>
  <c r="D17" i="14"/>
  <c r="D15" i="14"/>
  <c r="E200" i="14"/>
  <c r="E198" i="14"/>
  <c r="E196" i="14"/>
  <c r="E194" i="14"/>
  <c r="E192" i="14"/>
  <c r="E190" i="14"/>
  <c r="E188" i="14"/>
  <c r="E186" i="14"/>
  <c r="E184" i="14"/>
  <c r="E182" i="14"/>
  <c r="E180" i="14"/>
  <c r="E178" i="14"/>
  <c r="E176" i="14"/>
  <c r="E174" i="14"/>
  <c r="E172" i="14"/>
  <c r="E170" i="14"/>
  <c r="E168" i="14"/>
  <c r="E166" i="14"/>
  <c r="E164" i="14"/>
  <c r="E162" i="14"/>
  <c r="E160" i="14"/>
  <c r="E158" i="14"/>
  <c r="E156" i="14"/>
  <c r="E154" i="14"/>
  <c r="E152" i="14"/>
  <c r="E150" i="14"/>
  <c r="E148" i="14"/>
  <c r="E146" i="14"/>
  <c r="E144" i="14"/>
  <c r="E142" i="14"/>
  <c r="E140" i="14"/>
  <c r="E138" i="14"/>
  <c r="E136" i="14"/>
  <c r="E134" i="14"/>
  <c r="E132" i="14"/>
  <c r="E130" i="14"/>
  <c r="E128" i="14"/>
  <c r="E126" i="14"/>
  <c r="E124" i="14"/>
  <c r="E122" i="14"/>
  <c r="E120" i="14"/>
  <c r="E118" i="14"/>
  <c r="E116" i="14"/>
  <c r="E114" i="14"/>
  <c r="E112" i="14"/>
  <c r="E110" i="14"/>
  <c r="E108" i="14"/>
  <c r="E106" i="14"/>
  <c r="E104" i="14"/>
  <c r="E102" i="14"/>
  <c r="E100" i="14"/>
  <c r="E98" i="14"/>
  <c r="E96" i="14"/>
  <c r="E94" i="14"/>
  <c r="E92" i="14"/>
  <c r="E90" i="14"/>
  <c r="E88" i="14"/>
  <c r="E86" i="14"/>
  <c r="E84" i="14"/>
  <c r="E82" i="14"/>
  <c r="E80" i="14"/>
  <c r="E78" i="14"/>
  <c r="E76" i="14"/>
  <c r="E74" i="14"/>
  <c r="E72" i="14"/>
  <c r="E70" i="14"/>
  <c r="E68" i="14"/>
  <c r="E66" i="14"/>
  <c r="E64" i="14"/>
  <c r="E62" i="14"/>
  <c r="E60" i="14"/>
  <c r="E58" i="14"/>
  <c r="E56" i="14"/>
  <c r="E54" i="14"/>
  <c r="E52" i="14"/>
  <c r="E50" i="14"/>
  <c r="E48" i="14"/>
  <c r="E46" i="14"/>
  <c r="E44" i="14"/>
  <c r="E42" i="14"/>
  <c r="E40" i="14"/>
  <c r="E38" i="14"/>
  <c r="E36" i="14"/>
  <c r="E34" i="14"/>
  <c r="E32" i="14"/>
  <c r="E30" i="14"/>
  <c r="E28" i="14"/>
  <c r="E26" i="14"/>
  <c r="E24" i="14"/>
  <c r="E22" i="14"/>
  <c r="E20" i="14"/>
  <c r="E18" i="14"/>
  <c r="E16" i="14"/>
  <c r="E13" i="14"/>
  <c r="E11" i="14"/>
  <c r="E9" i="14"/>
  <c r="E7" i="14"/>
  <c r="E5" i="14"/>
  <c r="F200" i="14"/>
  <c r="F198" i="14"/>
  <c r="F196" i="14"/>
  <c r="F194" i="14"/>
  <c r="F192" i="14"/>
  <c r="F190" i="14"/>
  <c r="F188" i="14"/>
  <c r="F186" i="14"/>
  <c r="F184" i="14"/>
  <c r="F182" i="14"/>
  <c r="F180" i="14"/>
  <c r="F178" i="14"/>
  <c r="F176" i="14"/>
  <c r="F174" i="14"/>
  <c r="F172" i="14"/>
  <c r="F170" i="14"/>
  <c r="F168" i="14"/>
  <c r="F166" i="14"/>
  <c r="F164" i="14"/>
  <c r="F162" i="14"/>
  <c r="F160" i="14"/>
  <c r="F158" i="14"/>
  <c r="F156" i="14"/>
  <c r="F154" i="14"/>
  <c r="F152" i="14"/>
  <c r="F150" i="14"/>
  <c r="F148" i="14"/>
  <c r="F146" i="14"/>
  <c r="F144" i="14"/>
  <c r="F142" i="14"/>
  <c r="F140" i="14"/>
  <c r="F138" i="14"/>
  <c r="F136" i="14"/>
  <c r="F134" i="14"/>
  <c r="F132" i="14"/>
  <c r="F130" i="14"/>
  <c r="F128" i="14"/>
  <c r="F126" i="14"/>
  <c r="F124" i="14"/>
  <c r="F122" i="14"/>
  <c r="F120" i="14"/>
  <c r="F118" i="14"/>
  <c r="F116" i="14"/>
  <c r="F114" i="14"/>
  <c r="F112" i="14"/>
  <c r="F110" i="14"/>
  <c r="F108" i="14"/>
  <c r="F106" i="14"/>
  <c r="F104" i="14"/>
  <c r="F102" i="14"/>
  <c r="F100" i="14"/>
  <c r="F98" i="14"/>
  <c r="F96" i="14"/>
  <c r="F94" i="14"/>
  <c r="F92" i="14"/>
  <c r="F90" i="14"/>
  <c r="F88" i="14"/>
  <c r="F86" i="14"/>
  <c r="F84" i="14"/>
  <c r="F82" i="14"/>
  <c r="F80" i="14"/>
  <c r="F78" i="14"/>
  <c r="F76" i="14"/>
  <c r="F74" i="14"/>
  <c r="F72" i="14"/>
  <c r="F70" i="14"/>
  <c r="F68" i="14"/>
  <c r="F66" i="14"/>
  <c r="F64" i="14"/>
  <c r="F62" i="14"/>
  <c r="F60" i="14"/>
  <c r="F58" i="14"/>
  <c r="F56" i="14"/>
  <c r="F54" i="14"/>
  <c r="F52" i="14"/>
  <c r="F50" i="14"/>
  <c r="F48" i="14"/>
  <c r="F46" i="14"/>
  <c r="F44" i="14"/>
  <c r="F42" i="14"/>
  <c r="F40" i="14"/>
  <c r="F38" i="14"/>
  <c r="F36" i="14"/>
  <c r="F34" i="14"/>
  <c r="F32" i="14"/>
  <c r="F30" i="14"/>
  <c r="F28" i="14"/>
  <c r="F26" i="14"/>
  <c r="F24" i="14"/>
  <c r="F22" i="14"/>
  <c r="F20" i="14"/>
  <c r="F18" i="14"/>
  <c r="F16" i="14"/>
  <c r="F13" i="14"/>
  <c r="F11" i="14"/>
  <c r="F9" i="14"/>
  <c r="F7" i="14"/>
  <c r="F5" i="14"/>
  <c r="G199" i="14"/>
  <c r="G197" i="14"/>
  <c r="G195" i="14"/>
  <c r="G193" i="14"/>
  <c r="G191" i="14"/>
  <c r="G189" i="14"/>
  <c r="G187" i="14"/>
  <c r="G185" i="14"/>
  <c r="G183" i="14"/>
  <c r="G181" i="14"/>
  <c r="G179" i="14"/>
  <c r="G177" i="14"/>
  <c r="G175" i="14"/>
  <c r="G173" i="14"/>
  <c r="G171" i="14"/>
  <c r="G169" i="14"/>
  <c r="G167" i="14"/>
  <c r="G165" i="14"/>
  <c r="G163" i="14"/>
  <c r="G161" i="14"/>
  <c r="G159" i="14"/>
  <c r="G157" i="14"/>
  <c r="G155" i="14"/>
  <c r="G153" i="14"/>
  <c r="G151" i="14"/>
  <c r="G149" i="14"/>
  <c r="G147" i="14"/>
  <c r="G145" i="14"/>
  <c r="G143" i="14"/>
  <c r="G141" i="14"/>
  <c r="G139" i="14"/>
  <c r="G137" i="14"/>
  <c r="G135" i="14"/>
  <c r="G133" i="14"/>
  <c r="G131" i="14"/>
  <c r="G129" i="14"/>
  <c r="G127" i="14"/>
  <c r="G125" i="14"/>
  <c r="G123" i="14"/>
  <c r="G121" i="14"/>
  <c r="G119" i="14"/>
  <c r="G117" i="14"/>
  <c r="G115" i="14"/>
  <c r="G113" i="14"/>
  <c r="G111" i="14"/>
  <c r="G109" i="14"/>
  <c r="G107" i="14"/>
  <c r="G105" i="14"/>
  <c r="G103" i="14"/>
  <c r="G101" i="14"/>
  <c r="G99" i="14"/>
  <c r="G97" i="14"/>
  <c r="G95" i="14"/>
  <c r="G93" i="14"/>
  <c r="G91" i="14"/>
  <c r="G89" i="14"/>
  <c r="G87" i="14"/>
  <c r="G85" i="14"/>
  <c r="G83" i="14"/>
  <c r="G81" i="14"/>
  <c r="G79" i="14"/>
  <c r="G77" i="14"/>
  <c r="G75" i="14"/>
  <c r="G73" i="14"/>
  <c r="G71" i="14"/>
  <c r="G69" i="14"/>
  <c r="G67" i="14"/>
  <c r="G65" i="14"/>
  <c r="G63" i="14"/>
  <c r="G61" i="14"/>
  <c r="G59" i="14"/>
  <c r="G57" i="14"/>
  <c r="G55" i="14"/>
  <c r="G53" i="14"/>
  <c r="G51" i="14"/>
  <c r="G49" i="14"/>
  <c r="G47" i="14"/>
  <c r="G45" i="14"/>
  <c r="G43" i="14"/>
  <c r="G41" i="14"/>
  <c r="G39" i="14"/>
  <c r="G37" i="14"/>
  <c r="G35" i="14"/>
  <c r="G33" i="14"/>
  <c r="G31" i="14"/>
  <c r="G29" i="14"/>
  <c r="G27" i="14"/>
  <c r="G25" i="14"/>
  <c r="G23" i="14"/>
  <c r="G21" i="14"/>
  <c r="G19" i="14"/>
  <c r="G17" i="14"/>
  <c r="G15" i="14"/>
  <c r="H200" i="14"/>
  <c r="H198" i="14"/>
  <c r="H196" i="14"/>
  <c r="H194" i="14"/>
  <c r="H192" i="14"/>
  <c r="H190" i="14"/>
  <c r="H188" i="14"/>
  <c r="H186" i="14"/>
  <c r="H184" i="14"/>
  <c r="H182" i="14"/>
  <c r="H180" i="14"/>
  <c r="H178" i="14"/>
  <c r="H176" i="14"/>
  <c r="H174" i="14"/>
  <c r="H172" i="14"/>
  <c r="H170" i="14"/>
  <c r="H168" i="14"/>
  <c r="H166" i="14"/>
  <c r="H164" i="14"/>
  <c r="H162" i="14"/>
  <c r="H160" i="14"/>
  <c r="H158" i="14"/>
  <c r="H156" i="14"/>
  <c r="H154" i="14"/>
  <c r="H152" i="14"/>
  <c r="H150" i="14"/>
  <c r="H148" i="14"/>
  <c r="H146" i="14"/>
  <c r="H144" i="14"/>
  <c r="H142" i="14"/>
  <c r="H140" i="14"/>
  <c r="H138" i="14"/>
  <c r="H136" i="14"/>
  <c r="H134" i="14"/>
  <c r="H132" i="14"/>
  <c r="H130" i="14"/>
  <c r="H128" i="14"/>
  <c r="H126" i="14"/>
  <c r="H124" i="14"/>
  <c r="H122" i="14"/>
  <c r="H120" i="14"/>
  <c r="H118" i="14"/>
  <c r="H116" i="14"/>
  <c r="H114" i="14"/>
  <c r="H112" i="14"/>
  <c r="H110" i="14"/>
  <c r="H108" i="14"/>
  <c r="H106" i="14"/>
  <c r="H104" i="14"/>
  <c r="H102" i="14"/>
  <c r="H100" i="14"/>
  <c r="H98" i="14"/>
  <c r="H96" i="14"/>
  <c r="H94" i="14"/>
  <c r="H92" i="14"/>
  <c r="H90" i="14"/>
  <c r="H88" i="14"/>
  <c r="H86" i="14"/>
  <c r="H84" i="14"/>
  <c r="H82" i="14"/>
  <c r="H80" i="14"/>
  <c r="H78" i="14"/>
  <c r="H76" i="14"/>
  <c r="H74" i="14"/>
  <c r="H72" i="14"/>
  <c r="H70" i="14"/>
  <c r="H68" i="14"/>
  <c r="H66" i="14"/>
  <c r="H64" i="14"/>
  <c r="H62" i="14"/>
  <c r="H60" i="14"/>
  <c r="H58" i="14"/>
  <c r="H56" i="14"/>
  <c r="H54" i="14"/>
  <c r="H52" i="14"/>
  <c r="H50" i="14"/>
  <c r="H48" i="14"/>
  <c r="H46" i="14"/>
  <c r="H44" i="14"/>
  <c r="H42" i="14"/>
  <c r="H40" i="14"/>
  <c r="H38" i="14"/>
  <c r="H36" i="14"/>
  <c r="H34" i="14"/>
  <c r="H32" i="14"/>
  <c r="H30" i="14"/>
  <c r="H28" i="14"/>
  <c r="H26" i="14"/>
  <c r="H24" i="14"/>
  <c r="H22" i="14"/>
  <c r="H20" i="14"/>
  <c r="H18" i="14"/>
  <c r="H16" i="14"/>
  <c r="H13" i="14"/>
  <c r="H11" i="14"/>
  <c r="H9" i="14"/>
  <c r="H7" i="14"/>
  <c r="H5" i="14"/>
  <c r="I200" i="14"/>
  <c r="I198" i="14"/>
  <c r="I196" i="14"/>
  <c r="I194" i="14"/>
  <c r="I192" i="14"/>
  <c r="I190" i="14"/>
  <c r="I188" i="14"/>
  <c r="I186" i="14"/>
  <c r="I184" i="14"/>
  <c r="I182" i="14"/>
  <c r="I180" i="14"/>
  <c r="I178" i="14"/>
  <c r="I176" i="14"/>
  <c r="I174" i="14"/>
  <c r="I172" i="14"/>
  <c r="I170" i="14"/>
  <c r="I168" i="14"/>
  <c r="I166" i="14"/>
  <c r="I164" i="14"/>
  <c r="I162" i="14"/>
  <c r="I160" i="14"/>
  <c r="I158" i="14"/>
  <c r="I156" i="14"/>
  <c r="I154" i="14"/>
  <c r="I152" i="14"/>
  <c r="I150" i="14"/>
  <c r="I148" i="14"/>
  <c r="I146" i="14"/>
  <c r="I144" i="14"/>
  <c r="I142" i="14"/>
  <c r="I140" i="14"/>
  <c r="I138" i="14"/>
  <c r="I136" i="14"/>
  <c r="I134" i="14"/>
  <c r="I132" i="14"/>
  <c r="I130" i="14"/>
  <c r="I128" i="14"/>
  <c r="I126" i="14"/>
  <c r="I124" i="14"/>
  <c r="I122" i="14"/>
  <c r="I120" i="14"/>
  <c r="I118" i="14"/>
  <c r="I116" i="14"/>
  <c r="I114" i="14"/>
  <c r="I112" i="14"/>
  <c r="I110" i="14"/>
  <c r="I108" i="14"/>
  <c r="I106" i="14"/>
  <c r="I104" i="14"/>
  <c r="I102" i="14"/>
  <c r="I100" i="14"/>
  <c r="I98" i="14"/>
  <c r="I96" i="14"/>
  <c r="I94" i="14"/>
  <c r="I92" i="14"/>
  <c r="I90" i="14"/>
  <c r="I88" i="14"/>
  <c r="I86" i="14"/>
  <c r="I84" i="14"/>
  <c r="I82" i="14"/>
  <c r="I80" i="14"/>
  <c r="I78" i="14"/>
  <c r="I76" i="14"/>
  <c r="I74" i="14"/>
  <c r="I72" i="14"/>
  <c r="I70" i="14"/>
  <c r="I68" i="14"/>
  <c r="I66" i="14"/>
  <c r="I64" i="14"/>
  <c r="I62" i="14"/>
  <c r="I60" i="14"/>
  <c r="I58" i="14"/>
  <c r="I56" i="14"/>
  <c r="I54" i="14"/>
  <c r="I52" i="14"/>
  <c r="I50" i="14"/>
  <c r="I48" i="14"/>
  <c r="I46" i="14"/>
  <c r="I44" i="14"/>
  <c r="I42" i="14"/>
  <c r="I40" i="14"/>
  <c r="I38" i="14"/>
  <c r="I36" i="14"/>
  <c r="I34" i="14"/>
  <c r="I32" i="14"/>
  <c r="I30" i="14"/>
  <c r="I28" i="14"/>
  <c r="I26" i="14"/>
  <c r="I24" i="14"/>
  <c r="I22" i="14"/>
  <c r="I20" i="14"/>
  <c r="I18" i="14"/>
  <c r="I16" i="14"/>
  <c r="I13" i="14"/>
  <c r="I11" i="14"/>
  <c r="I9" i="14"/>
  <c r="I7" i="14"/>
  <c r="I5" i="14"/>
  <c r="J199" i="14"/>
  <c r="J197" i="14"/>
  <c r="J195" i="14"/>
  <c r="J193" i="14"/>
  <c r="J191" i="14"/>
  <c r="J189" i="14"/>
  <c r="J187" i="14"/>
  <c r="J185" i="14"/>
  <c r="J183" i="14"/>
  <c r="J181" i="14"/>
  <c r="J179" i="14"/>
  <c r="J177" i="14"/>
  <c r="J175" i="14"/>
  <c r="J173" i="14"/>
  <c r="J171" i="14"/>
  <c r="J169" i="14"/>
  <c r="J167" i="14"/>
  <c r="J165" i="14"/>
  <c r="J163" i="14"/>
  <c r="J161" i="14"/>
  <c r="J159" i="14"/>
  <c r="J157" i="14"/>
  <c r="J155" i="14"/>
  <c r="J153" i="14"/>
  <c r="J151" i="14"/>
  <c r="J149" i="14"/>
  <c r="J147" i="14"/>
  <c r="J145" i="14"/>
  <c r="J143" i="14"/>
  <c r="J141" i="14"/>
  <c r="J139" i="14"/>
  <c r="J137" i="14"/>
  <c r="J135" i="14"/>
  <c r="J133" i="14"/>
  <c r="J131" i="14"/>
  <c r="J129" i="14"/>
  <c r="J127" i="14"/>
  <c r="J125" i="14"/>
  <c r="J123" i="14"/>
  <c r="J121" i="14"/>
  <c r="J119" i="14"/>
  <c r="J117" i="14"/>
  <c r="J115" i="14"/>
  <c r="J113" i="14"/>
  <c r="J111" i="14"/>
  <c r="J109" i="14"/>
  <c r="J107" i="14"/>
  <c r="J105" i="14"/>
  <c r="J103" i="14"/>
  <c r="J101" i="14"/>
  <c r="J99" i="14"/>
  <c r="J97" i="14"/>
  <c r="J95" i="14"/>
  <c r="J93" i="14"/>
  <c r="J91" i="14"/>
  <c r="J89" i="14"/>
  <c r="J87" i="14"/>
  <c r="J85" i="14"/>
  <c r="J83" i="14"/>
  <c r="J81" i="14"/>
  <c r="J79" i="14"/>
  <c r="J77" i="14"/>
  <c r="J75" i="14"/>
  <c r="J73" i="14"/>
  <c r="J71" i="14"/>
  <c r="J69" i="14"/>
  <c r="J67" i="14"/>
  <c r="J65" i="14"/>
  <c r="J63" i="14"/>
  <c r="J61" i="14"/>
  <c r="J59" i="14"/>
  <c r="J57" i="14"/>
  <c r="J55" i="14"/>
  <c r="J53" i="14"/>
  <c r="J51" i="14"/>
  <c r="J49" i="14"/>
  <c r="J47" i="14"/>
  <c r="J45" i="14"/>
  <c r="J43" i="14"/>
  <c r="J41" i="14"/>
  <c r="J39" i="14"/>
  <c r="J37" i="14"/>
  <c r="J35" i="14"/>
  <c r="J33" i="14"/>
  <c r="J31" i="14"/>
  <c r="J29" i="14"/>
  <c r="J27" i="14"/>
  <c r="J25" i="14"/>
  <c r="J23" i="14"/>
  <c r="J21" i="14"/>
  <c r="J19" i="14"/>
  <c r="J17" i="14"/>
  <c r="J15" i="14"/>
  <c r="K200" i="14"/>
  <c r="K198" i="14"/>
  <c r="K196" i="14"/>
  <c r="K194" i="14"/>
  <c r="K192" i="14"/>
  <c r="K190" i="14"/>
  <c r="K188" i="14"/>
  <c r="K186" i="14"/>
  <c r="K184" i="14"/>
  <c r="K182" i="14"/>
  <c r="K180" i="14"/>
  <c r="K178" i="14"/>
  <c r="K176" i="14"/>
  <c r="K174" i="14"/>
  <c r="K172" i="14"/>
  <c r="K170" i="14"/>
  <c r="K168" i="14"/>
  <c r="K166" i="14"/>
  <c r="K164" i="14"/>
  <c r="K162" i="14"/>
  <c r="K160" i="14"/>
  <c r="K158" i="14"/>
  <c r="K156" i="14"/>
  <c r="K154" i="14"/>
  <c r="K152" i="14"/>
  <c r="K150" i="14"/>
  <c r="K148" i="14"/>
  <c r="K146" i="14"/>
  <c r="K144" i="14"/>
  <c r="K142" i="14"/>
  <c r="K140" i="14"/>
  <c r="K138" i="14"/>
  <c r="K136" i="14"/>
  <c r="K134" i="14"/>
  <c r="K132" i="14"/>
  <c r="K130" i="14"/>
  <c r="K128" i="14"/>
  <c r="K126" i="14"/>
  <c r="K124" i="14"/>
  <c r="K122" i="14"/>
  <c r="K120" i="14"/>
  <c r="K118" i="14"/>
  <c r="K116" i="14"/>
  <c r="K114" i="14"/>
  <c r="K112" i="14"/>
  <c r="K110" i="14"/>
  <c r="K108" i="14"/>
  <c r="K106" i="14"/>
  <c r="K104" i="14"/>
  <c r="K102" i="14"/>
  <c r="K100" i="14"/>
  <c r="K98" i="14"/>
  <c r="K96" i="14"/>
  <c r="K94" i="14"/>
  <c r="K92" i="14"/>
  <c r="K90" i="14"/>
  <c r="K88" i="14"/>
  <c r="K86" i="14"/>
  <c r="K84" i="14"/>
  <c r="K82" i="14"/>
  <c r="K80" i="14"/>
  <c r="K78" i="14"/>
  <c r="K76" i="14"/>
  <c r="K74" i="14"/>
  <c r="K72" i="14"/>
  <c r="K70" i="14"/>
  <c r="K68" i="14"/>
  <c r="K66" i="14"/>
  <c r="K64" i="14"/>
  <c r="K62" i="14"/>
  <c r="K60" i="14"/>
  <c r="K58" i="14"/>
  <c r="K56" i="14"/>
  <c r="K54" i="14"/>
  <c r="K52" i="14"/>
  <c r="K50" i="14"/>
  <c r="K48" i="14"/>
  <c r="K46" i="14"/>
  <c r="K44" i="14"/>
  <c r="K42" i="14"/>
  <c r="K40" i="14"/>
  <c r="K38" i="14"/>
  <c r="K36" i="14"/>
  <c r="K34" i="14"/>
  <c r="K32" i="14"/>
  <c r="K30" i="14"/>
  <c r="K28" i="14"/>
  <c r="K26" i="14"/>
  <c r="K24" i="14"/>
  <c r="K22" i="14"/>
  <c r="K20" i="14"/>
  <c r="K18" i="14"/>
  <c r="K16" i="14"/>
  <c r="K13" i="14"/>
  <c r="K11" i="14"/>
  <c r="K9" i="14"/>
  <c r="K7" i="14"/>
  <c r="K5" i="14"/>
  <c r="L200" i="14"/>
  <c r="L198" i="14"/>
  <c r="L196" i="14"/>
  <c r="L194" i="14"/>
  <c r="L192" i="14"/>
  <c r="L190" i="14"/>
  <c r="L188" i="14"/>
  <c r="L186" i="14"/>
  <c r="L184" i="14"/>
  <c r="L182" i="14"/>
  <c r="L180" i="14"/>
  <c r="L178" i="14"/>
  <c r="L176" i="14"/>
  <c r="L174" i="14"/>
  <c r="L172" i="14"/>
  <c r="L170" i="14"/>
  <c r="L168" i="14"/>
  <c r="L166" i="14"/>
  <c r="L164" i="14"/>
  <c r="L162" i="14"/>
  <c r="L160" i="14"/>
  <c r="L158" i="14"/>
  <c r="L156" i="14"/>
  <c r="L154" i="14"/>
  <c r="L152" i="14"/>
  <c r="L150" i="14"/>
  <c r="L148" i="14"/>
  <c r="L146" i="14"/>
  <c r="L144" i="14"/>
  <c r="L142" i="14"/>
  <c r="L140" i="14"/>
  <c r="L138" i="14"/>
  <c r="L136" i="14"/>
  <c r="L134" i="14"/>
  <c r="L132" i="14"/>
  <c r="L130" i="14"/>
  <c r="L128" i="14"/>
  <c r="L126" i="14"/>
  <c r="L124" i="14"/>
  <c r="L122" i="14"/>
  <c r="L120" i="14"/>
  <c r="L118" i="14"/>
  <c r="L116" i="14"/>
  <c r="L114" i="14"/>
  <c r="L112" i="14"/>
  <c r="L110" i="14"/>
  <c r="L108" i="14"/>
  <c r="L106" i="14"/>
  <c r="L104" i="14"/>
  <c r="L102" i="14"/>
  <c r="L100" i="14"/>
  <c r="L98" i="14"/>
  <c r="L96" i="14"/>
  <c r="L94" i="14"/>
  <c r="L92" i="14"/>
  <c r="L90" i="14"/>
  <c r="L88" i="14"/>
  <c r="L86" i="14"/>
  <c r="L84" i="14"/>
  <c r="L82" i="14"/>
  <c r="L80" i="14"/>
  <c r="L78" i="14"/>
  <c r="L76" i="14"/>
  <c r="L74" i="14"/>
  <c r="L72" i="14"/>
  <c r="L70" i="14"/>
  <c r="L68" i="14"/>
  <c r="L66" i="14"/>
  <c r="L64" i="14"/>
  <c r="L62" i="14"/>
  <c r="L60" i="14"/>
  <c r="L58" i="14"/>
  <c r="L56" i="14"/>
  <c r="L54" i="14"/>
  <c r="L52" i="14"/>
  <c r="L50" i="14"/>
  <c r="L48" i="14"/>
  <c r="L46" i="14"/>
  <c r="L44" i="14"/>
  <c r="L42" i="14"/>
  <c r="L40" i="14"/>
  <c r="L38" i="14"/>
  <c r="L36" i="14"/>
  <c r="L34" i="14"/>
  <c r="L32" i="14"/>
  <c r="L30" i="14"/>
  <c r="L28" i="14"/>
  <c r="L26" i="14"/>
  <c r="L24" i="14"/>
  <c r="L22" i="14"/>
  <c r="L20" i="14"/>
  <c r="L18" i="14"/>
  <c r="L16" i="14"/>
  <c r="L13" i="14"/>
  <c r="L11" i="14"/>
  <c r="L9" i="14"/>
  <c r="L7" i="14"/>
  <c r="L5" i="14"/>
  <c r="M199" i="14"/>
  <c r="M197" i="14"/>
  <c r="M195" i="14"/>
  <c r="M193" i="14"/>
  <c r="M191" i="14"/>
  <c r="M189" i="14"/>
  <c r="M187" i="14"/>
  <c r="M185" i="14"/>
  <c r="M183" i="14"/>
  <c r="M181" i="14"/>
  <c r="M179" i="14"/>
  <c r="M177" i="14"/>
  <c r="M175" i="14"/>
  <c r="M173" i="14"/>
  <c r="M171" i="14"/>
  <c r="M169" i="14"/>
  <c r="M167" i="14"/>
  <c r="M165" i="14"/>
  <c r="M163" i="14"/>
  <c r="M161" i="14"/>
  <c r="M159" i="14"/>
  <c r="M157" i="14"/>
  <c r="M155" i="14"/>
  <c r="M153" i="14"/>
  <c r="M151" i="14"/>
  <c r="M149" i="14"/>
  <c r="M147" i="14"/>
  <c r="M145" i="14"/>
  <c r="M143" i="14"/>
  <c r="M141" i="14"/>
  <c r="M139" i="14"/>
  <c r="M137" i="14"/>
  <c r="M135" i="14"/>
  <c r="M133" i="14"/>
  <c r="M131" i="14"/>
  <c r="M129" i="14"/>
  <c r="M127" i="14"/>
  <c r="M125" i="14"/>
  <c r="M123" i="14"/>
  <c r="M121" i="14"/>
  <c r="M119" i="14"/>
  <c r="M117" i="14"/>
  <c r="M115" i="14"/>
  <c r="M113" i="14"/>
  <c r="M111" i="14"/>
  <c r="M109" i="14"/>
  <c r="M107" i="14"/>
  <c r="M105" i="14"/>
  <c r="M103" i="14"/>
  <c r="M101" i="14"/>
  <c r="M99" i="14"/>
  <c r="M97" i="14"/>
  <c r="M95" i="14"/>
  <c r="M93" i="14"/>
  <c r="M91" i="14"/>
  <c r="M89" i="14"/>
  <c r="M87" i="14"/>
  <c r="M85" i="14"/>
  <c r="M83" i="14"/>
  <c r="M81" i="14"/>
  <c r="M79" i="14"/>
  <c r="M77" i="14"/>
  <c r="M75" i="14"/>
  <c r="M73" i="14"/>
  <c r="M71" i="14"/>
  <c r="M69" i="14"/>
  <c r="M67" i="14"/>
  <c r="M65" i="14"/>
  <c r="M63" i="14"/>
  <c r="M61" i="14"/>
  <c r="M59" i="14"/>
  <c r="M57" i="14"/>
  <c r="M55" i="14"/>
  <c r="M53" i="14"/>
  <c r="M51" i="14"/>
  <c r="M49" i="14"/>
  <c r="M47" i="14"/>
  <c r="M45" i="14"/>
  <c r="M43" i="14"/>
  <c r="M41" i="14"/>
  <c r="M39" i="14"/>
  <c r="M37" i="14"/>
  <c r="M35" i="14"/>
  <c r="M33" i="14"/>
  <c r="M31" i="14"/>
  <c r="M29" i="14"/>
  <c r="M27" i="14"/>
  <c r="M25" i="14"/>
  <c r="M23" i="14"/>
  <c r="M21" i="14"/>
  <c r="M19" i="14"/>
  <c r="M17" i="14"/>
  <c r="M15" i="14"/>
  <c r="N200" i="14"/>
  <c r="N198" i="14"/>
  <c r="N196" i="14"/>
  <c r="N194" i="14"/>
  <c r="N192" i="14"/>
  <c r="N190" i="14"/>
  <c r="N188" i="14"/>
  <c r="N186" i="14"/>
  <c r="N184" i="14"/>
  <c r="N182" i="14"/>
  <c r="N180" i="14"/>
  <c r="N178" i="14"/>
  <c r="N176" i="14"/>
  <c r="N174" i="14"/>
  <c r="N172" i="14"/>
  <c r="N170" i="14"/>
  <c r="N168" i="14"/>
  <c r="N166" i="14"/>
  <c r="N164" i="14"/>
  <c r="N162" i="14"/>
  <c r="N160" i="14"/>
  <c r="N158" i="14"/>
  <c r="N156" i="14"/>
  <c r="N154" i="14"/>
  <c r="N152" i="14"/>
  <c r="N150" i="14"/>
  <c r="N148" i="14"/>
  <c r="N146" i="14"/>
  <c r="N144" i="14"/>
  <c r="N142" i="14"/>
  <c r="N140" i="14"/>
  <c r="N138" i="14"/>
  <c r="N136" i="14"/>
  <c r="N134" i="14"/>
  <c r="N132" i="14"/>
  <c r="N130" i="14"/>
  <c r="N128" i="14"/>
  <c r="N126" i="14"/>
  <c r="N124" i="14"/>
  <c r="N122" i="14"/>
  <c r="N120" i="14"/>
  <c r="N118" i="14"/>
  <c r="N116" i="14"/>
  <c r="N114" i="14"/>
  <c r="N112" i="14"/>
  <c r="N110" i="14"/>
  <c r="N108" i="14"/>
  <c r="N106" i="14"/>
  <c r="N104" i="14"/>
  <c r="N102" i="14"/>
  <c r="N100" i="14"/>
  <c r="N98" i="14"/>
  <c r="N96" i="14"/>
  <c r="N94" i="14"/>
  <c r="N92" i="14"/>
  <c r="N90" i="14"/>
  <c r="N88" i="14"/>
  <c r="N86" i="14"/>
  <c r="N84" i="14"/>
  <c r="N82" i="14"/>
  <c r="N80" i="14"/>
  <c r="N78" i="14"/>
  <c r="N76" i="14"/>
  <c r="N74" i="14"/>
  <c r="N72" i="14"/>
  <c r="N70" i="14"/>
  <c r="N68" i="14"/>
  <c r="N66" i="14"/>
  <c r="N64" i="14"/>
  <c r="N62" i="14"/>
  <c r="N60" i="14"/>
  <c r="N58" i="14"/>
  <c r="N56" i="14"/>
  <c r="N54" i="14"/>
  <c r="N52" i="14"/>
  <c r="N50" i="14"/>
  <c r="N48" i="14"/>
  <c r="N46" i="14"/>
  <c r="N44" i="14"/>
  <c r="N42" i="14"/>
  <c r="N40" i="14"/>
  <c r="N38" i="14"/>
  <c r="N36" i="14"/>
  <c r="N34" i="14"/>
  <c r="N32" i="14"/>
  <c r="N30" i="14"/>
  <c r="N28" i="14"/>
  <c r="N26" i="14"/>
  <c r="N24" i="14"/>
  <c r="N22" i="14"/>
  <c r="N20" i="14"/>
  <c r="N18" i="14"/>
  <c r="N16" i="14"/>
  <c r="N13" i="14"/>
  <c r="N11" i="14"/>
  <c r="N9" i="14"/>
  <c r="N7" i="14"/>
  <c r="N5" i="14"/>
  <c r="O200" i="14"/>
  <c r="O198" i="14"/>
  <c r="O196" i="14"/>
  <c r="O194" i="14"/>
  <c r="O192" i="14"/>
  <c r="O190" i="14"/>
  <c r="O188" i="14"/>
  <c r="O186" i="14"/>
  <c r="O184" i="14"/>
  <c r="O182" i="14"/>
  <c r="O180" i="14"/>
  <c r="O178" i="14"/>
  <c r="O176" i="14"/>
  <c r="O174" i="14"/>
  <c r="O172" i="14"/>
  <c r="O170" i="14"/>
  <c r="O168" i="14"/>
  <c r="O166" i="14"/>
  <c r="O164" i="14"/>
  <c r="O162" i="14"/>
  <c r="O160" i="14"/>
  <c r="O158" i="14"/>
  <c r="O156" i="14"/>
  <c r="O154" i="14"/>
  <c r="O152" i="14"/>
  <c r="O150" i="14"/>
  <c r="O148" i="14"/>
  <c r="O146" i="14"/>
  <c r="O144" i="14"/>
  <c r="O142" i="14"/>
  <c r="O140" i="14"/>
  <c r="O138" i="14"/>
  <c r="O136" i="14"/>
  <c r="O134" i="14"/>
  <c r="O132" i="14"/>
  <c r="O130" i="14"/>
  <c r="O128" i="14"/>
  <c r="O126" i="14"/>
  <c r="O124" i="14"/>
  <c r="O122" i="14"/>
  <c r="O120" i="14"/>
  <c r="O118" i="14"/>
  <c r="O116" i="14"/>
  <c r="O114" i="14"/>
  <c r="O112" i="14"/>
  <c r="O110" i="14"/>
  <c r="O108" i="14"/>
  <c r="O106" i="14"/>
  <c r="O104" i="14"/>
  <c r="O102" i="14"/>
  <c r="O100" i="14"/>
  <c r="O98" i="14"/>
  <c r="O96" i="14"/>
  <c r="O94" i="14"/>
  <c r="O92" i="14"/>
  <c r="O90" i="14"/>
  <c r="O88" i="14"/>
  <c r="O86" i="14"/>
  <c r="O84" i="14"/>
  <c r="O82" i="14"/>
  <c r="O80" i="14"/>
  <c r="O78" i="14"/>
  <c r="O76" i="14"/>
  <c r="O74" i="14"/>
  <c r="O72" i="14"/>
  <c r="O70" i="14"/>
  <c r="O68" i="14"/>
  <c r="O66" i="14"/>
  <c r="O64" i="14"/>
  <c r="O62" i="14"/>
  <c r="O60" i="14"/>
  <c r="O58" i="14"/>
  <c r="O56" i="14"/>
  <c r="O54" i="14"/>
  <c r="O52" i="14"/>
  <c r="O50" i="14"/>
  <c r="O48" i="14"/>
  <c r="O46" i="14"/>
  <c r="O44" i="14"/>
  <c r="O42" i="14"/>
  <c r="O40" i="14"/>
  <c r="O38" i="14"/>
  <c r="O36" i="14"/>
  <c r="O34" i="14"/>
  <c r="O32" i="14"/>
  <c r="O30" i="14"/>
  <c r="O28" i="14"/>
  <c r="O26" i="14"/>
  <c r="O24" i="14"/>
  <c r="O22" i="14"/>
  <c r="O20" i="14"/>
  <c r="O18" i="14"/>
  <c r="O16" i="14"/>
  <c r="O13" i="14"/>
  <c r="O11" i="14"/>
  <c r="O9" i="14"/>
  <c r="O7" i="14"/>
  <c r="O5" i="14"/>
  <c r="P199" i="14"/>
  <c r="P197" i="14"/>
  <c r="P195" i="14"/>
  <c r="P193" i="14"/>
  <c r="P191" i="14"/>
  <c r="P189" i="14"/>
  <c r="P187" i="14"/>
  <c r="P185" i="14"/>
  <c r="P183" i="14"/>
  <c r="P181" i="14"/>
  <c r="P179" i="14"/>
  <c r="P177" i="14"/>
  <c r="P175" i="14"/>
  <c r="P173" i="14"/>
  <c r="P171" i="14"/>
  <c r="P169" i="14"/>
  <c r="P167" i="14"/>
  <c r="P165" i="14"/>
  <c r="P163" i="14"/>
  <c r="P161" i="14"/>
  <c r="P159" i="14"/>
  <c r="P157" i="14"/>
  <c r="P155" i="14"/>
  <c r="P153" i="14"/>
  <c r="P151" i="14"/>
  <c r="P149" i="14"/>
  <c r="P147" i="14"/>
  <c r="P145" i="14"/>
  <c r="P143" i="14"/>
  <c r="P141" i="14"/>
  <c r="P139" i="14"/>
  <c r="P137" i="14"/>
  <c r="P135" i="14"/>
  <c r="P133" i="14"/>
  <c r="P131" i="14"/>
  <c r="P129" i="14"/>
  <c r="P127" i="14"/>
  <c r="P125" i="14"/>
  <c r="P123" i="14"/>
  <c r="P121" i="14"/>
  <c r="P119" i="14"/>
  <c r="P117" i="14"/>
  <c r="P115" i="14"/>
  <c r="P113" i="14"/>
  <c r="P111" i="14"/>
  <c r="P109" i="14"/>
  <c r="P107" i="14"/>
  <c r="P105" i="14"/>
  <c r="P103" i="14"/>
  <c r="P101" i="14"/>
  <c r="P99" i="14"/>
  <c r="P97" i="14"/>
  <c r="P95" i="14"/>
  <c r="P93" i="14"/>
  <c r="P91" i="14"/>
  <c r="P89" i="14"/>
  <c r="P87" i="14"/>
  <c r="P85" i="14"/>
  <c r="P83" i="14"/>
  <c r="P81" i="14"/>
  <c r="P79" i="14"/>
  <c r="P77" i="14"/>
  <c r="P75" i="14"/>
  <c r="P73" i="14"/>
  <c r="P71" i="14"/>
  <c r="P69" i="14"/>
  <c r="P67" i="14"/>
  <c r="P65" i="14"/>
  <c r="P63" i="14"/>
  <c r="P61" i="14"/>
  <c r="P59" i="14"/>
  <c r="P57" i="14"/>
  <c r="P55" i="14"/>
  <c r="P53" i="14"/>
  <c r="P51" i="14"/>
  <c r="P49" i="14"/>
  <c r="P47" i="14"/>
  <c r="P45" i="14"/>
  <c r="P43" i="14"/>
  <c r="P41" i="14"/>
  <c r="P39" i="14"/>
  <c r="P37" i="14"/>
  <c r="P35" i="14"/>
  <c r="P33" i="14"/>
  <c r="P31" i="14"/>
  <c r="P29" i="14"/>
  <c r="P27" i="14"/>
  <c r="P25" i="14"/>
  <c r="P23" i="14"/>
  <c r="P21" i="14"/>
  <c r="P19" i="14"/>
  <c r="P17" i="14"/>
  <c r="P15" i="14"/>
  <c r="Q200" i="14"/>
  <c r="Q198" i="14"/>
  <c r="Q196" i="14"/>
  <c r="Q194" i="14"/>
  <c r="Q192" i="14"/>
  <c r="Q190" i="14"/>
  <c r="Q188" i="14"/>
  <c r="Q186" i="14"/>
  <c r="Q184" i="14"/>
  <c r="Q182" i="14"/>
  <c r="Q180" i="14"/>
  <c r="Q178" i="14"/>
  <c r="Q176" i="14"/>
  <c r="Q174" i="14"/>
  <c r="Q172" i="14"/>
  <c r="Q170" i="14"/>
  <c r="Q168" i="14"/>
  <c r="Q166" i="14"/>
  <c r="Q164" i="14"/>
  <c r="Q162" i="14"/>
  <c r="Q160" i="14"/>
  <c r="Q158" i="14"/>
  <c r="Q156" i="14"/>
  <c r="Q154" i="14"/>
  <c r="Q152" i="14"/>
  <c r="Q150" i="14"/>
  <c r="Q148" i="14"/>
  <c r="Q146" i="14"/>
  <c r="Q144" i="14"/>
  <c r="Q142" i="14"/>
  <c r="Q140" i="14"/>
  <c r="Q138" i="14"/>
  <c r="Q136" i="14"/>
  <c r="Q134" i="14"/>
  <c r="Q132" i="14"/>
  <c r="Q130" i="14"/>
  <c r="Q128" i="14"/>
  <c r="Q126" i="14"/>
  <c r="Q124" i="14"/>
  <c r="Q122" i="14"/>
  <c r="Q120" i="14"/>
  <c r="Q118" i="14"/>
  <c r="Q116" i="14"/>
  <c r="Q114" i="14"/>
  <c r="Q112" i="14"/>
  <c r="Q110" i="14"/>
  <c r="Q108" i="14"/>
  <c r="Q106" i="14"/>
  <c r="Q104" i="14"/>
  <c r="Q102" i="14"/>
  <c r="Q100" i="14"/>
  <c r="Q98" i="14"/>
  <c r="Q96" i="14"/>
  <c r="Q94" i="14"/>
  <c r="Q92" i="14"/>
  <c r="Q90" i="14"/>
  <c r="Q88" i="14"/>
  <c r="Q86" i="14"/>
  <c r="Q84" i="14"/>
  <c r="Q82" i="14"/>
  <c r="Q80" i="14"/>
  <c r="Q78" i="14"/>
  <c r="Q76" i="14"/>
  <c r="Q74" i="14"/>
  <c r="Q72" i="14"/>
  <c r="Q70" i="14"/>
  <c r="Q68" i="14"/>
  <c r="Q66" i="14"/>
  <c r="Q64" i="14"/>
  <c r="Q62" i="14"/>
  <c r="Q60" i="14"/>
  <c r="Q58" i="14"/>
  <c r="Q56" i="14"/>
  <c r="Q54" i="14"/>
  <c r="Q52" i="14"/>
  <c r="Q50" i="14"/>
  <c r="Q48" i="14"/>
  <c r="Q46" i="14"/>
  <c r="Q44" i="14"/>
  <c r="Q42" i="14"/>
  <c r="Q40" i="14"/>
  <c r="Q38" i="14"/>
  <c r="Q36" i="14"/>
  <c r="Q34" i="14"/>
  <c r="Q32" i="14"/>
  <c r="Q30" i="14"/>
  <c r="Q28" i="14"/>
  <c r="Q26" i="14"/>
  <c r="Q24" i="14"/>
  <c r="Q22" i="14"/>
  <c r="Q20" i="14"/>
  <c r="Q18" i="14"/>
  <c r="Q16" i="14"/>
  <c r="Q13" i="14"/>
  <c r="Q11" i="14"/>
  <c r="Q9" i="14"/>
  <c r="Q7" i="14"/>
  <c r="Q5" i="14"/>
  <c r="R200" i="14"/>
  <c r="R198" i="14"/>
  <c r="R196" i="14"/>
  <c r="R194" i="14"/>
  <c r="R192" i="14"/>
  <c r="R190" i="14"/>
  <c r="R188" i="14"/>
  <c r="R186" i="14"/>
  <c r="R184" i="14"/>
  <c r="R182" i="14"/>
  <c r="R180" i="14"/>
  <c r="R178" i="14"/>
  <c r="R176" i="14"/>
  <c r="R174" i="14"/>
  <c r="R172" i="14"/>
  <c r="R170" i="14"/>
  <c r="R168" i="14"/>
  <c r="R166" i="14"/>
  <c r="R164" i="14"/>
  <c r="R162" i="14"/>
  <c r="R160" i="14"/>
  <c r="R158" i="14"/>
  <c r="R156" i="14"/>
  <c r="R154" i="14"/>
  <c r="R152" i="14"/>
  <c r="R150" i="14"/>
  <c r="R148" i="14"/>
  <c r="R146" i="14"/>
  <c r="R144" i="14"/>
  <c r="R142" i="14"/>
  <c r="R140" i="14"/>
  <c r="R138" i="14"/>
  <c r="R136" i="14"/>
  <c r="R134" i="14"/>
  <c r="R132" i="14"/>
  <c r="R130" i="14"/>
  <c r="R128" i="14"/>
  <c r="R126" i="14"/>
  <c r="R124" i="14"/>
  <c r="R122" i="14"/>
  <c r="R120" i="14"/>
  <c r="R118" i="14"/>
  <c r="R116" i="14"/>
  <c r="R114" i="14"/>
  <c r="R112" i="14"/>
  <c r="R110" i="14"/>
  <c r="R108" i="14"/>
  <c r="R106" i="14"/>
  <c r="R104" i="14"/>
  <c r="R102" i="14"/>
  <c r="R100" i="14"/>
  <c r="R98" i="14"/>
  <c r="R96" i="14"/>
  <c r="R94" i="14"/>
  <c r="R92" i="14"/>
  <c r="R90" i="14"/>
  <c r="R88" i="14"/>
  <c r="R86" i="14"/>
  <c r="R84" i="14"/>
  <c r="R82" i="14"/>
  <c r="R80" i="14"/>
  <c r="R78" i="14"/>
  <c r="R76" i="14"/>
  <c r="R74" i="14"/>
  <c r="R72" i="14"/>
  <c r="R70" i="14"/>
  <c r="R68" i="14"/>
  <c r="R66" i="14"/>
  <c r="R64" i="14"/>
  <c r="R62" i="14"/>
  <c r="R60" i="14"/>
  <c r="R58" i="14"/>
  <c r="R56" i="14"/>
  <c r="R54" i="14"/>
  <c r="R52" i="14"/>
  <c r="R50" i="14"/>
  <c r="R48" i="14"/>
  <c r="R46" i="14"/>
  <c r="R44" i="14"/>
  <c r="R42" i="14"/>
  <c r="R40" i="14"/>
  <c r="R38" i="14"/>
  <c r="R36" i="14"/>
  <c r="R34" i="14"/>
  <c r="R32" i="14"/>
  <c r="R30" i="14"/>
  <c r="R28" i="14"/>
  <c r="R26" i="14"/>
  <c r="R24" i="14"/>
  <c r="R22" i="14"/>
  <c r="R20" i="14"/>
  <c r="R18" i="14"/>
  <c r="R16" i="14"/>
  <c r="R13" i="14"/>
  <c r="R11" i="14"/>
  <c r="R9" i="14"/>
  <c r="R7" i="14"/>
  <c r="R5" i="14"/>
  <c r="S199" i="14"/>
  <c r="S197" i="14"/>
  <c r="S195" i="14"/>
  <c r="S193" i="14"/>
  <c r="S191" i="14"/>
  <c r="S189" i="14"/>
  <c r="S187" i="14"/>
  <c r="S185" i="14"/>
  <c r="S183" i="14"/>
  <c r="S181" i="14"/>
  <c r="S179" i="14"/>
  <c r="S177" i="14"/>
  <c r="S175" i="14"/>
  <c r="S173" i="14"/>
  <c r="S171" i="14"/>
  <c r="S169" i="14"/>
  <c r="S167" i="14"/>
  <c r="S165" i="14"/>
  <c r="S163" i="14"/>
  <c r="S161" i="14"/>
  <c r="S159" i="14"/>
  <c r="S157" i="14"/>
  <c r="S155" i="14"/>
  <c r="S153" i="14"/>
  <c r="S151" i="14"/>
  <c r="S149" i="14"/>
  <c r="S147" i="14"/>
  <c r="S145" i="14"/>
  <c r="S143" i="14"/>
  <c r="S141" i="14"/>
  <c r="S139" i="14"/>
  <c r="S137" i="14"/>
  <c r="S135" i="14"/>
  <c r="S133" i="14"/>
  <c r="S131" i="14"/>
  <c r="S129" i="14"/>
  <c r="S127" i="14"/>
  <c r="S125" i="14"/>
  <c r="S123" i="14"/>
  <c r="S121" i="14"/>
  <c r="S119" i="14"/>
  <c r="S117" i="14"/>
  <c r="S115" i="14"/>
  <c r="S113" i="14"/>
  <c r="S111" i="14"/>
  <c r="S109" i="14"/>
  <c r="S107" i="14"/>
  <c r="S105" i="14"/>
  <c r="S103" i="14"/>
  <c r="S101" i="14"/>
  <c r="S99" i="14"/>
  <c r="S97" i="14"/>
  <c r="S95" i="14"/>
  <c r="S93" i="14"/>
  <c r="S91" i="14"/>
  <c r="S89" i="14"/>
  <c r="S87" i="14"/>
  <c r="S85" i="14"/>
  <c r="S83" i="14"/>
  <c r="S81" i="14"/>
  <c r="S79" i="14"/>
  <c r="S77" i="14"/>
  <c r="S75" i="14"/>
  <c r="S73" i="14"/>
  <c r="S71" i="14"/>
  <c r="S69" i="14"/>
  <c r="S67" i="14"/>
  <c r="S65" i="14"/>
  <c r="S63" i="14"/>
  <c r="S61" i="14"/>
  <c r="S59" i="14"/>
  <c r="S57" i="14"/>
  <c r="S55" i="14"/>
  <c r="S53" i="14"/>
  <c r="S51" i="14"/>
  <c r="S49" i="14"/>
  <c r="S47" i="14"/>
  <c r="S45" i="14"/>
  <c r="S43" i="14"/>
  <c r="S41" i="14"/>
  <c r="S39" i="14"/>
  <c r="S37" i="14"/>
  <c r="S35" i="14"/>
  <c r="S33" i="14"/>
  <c r="S31" i="14"/>
  <c r="S29" i="14"/>
  <c r="S27" i="14"/>
  <c r="S25" i="14"/>
  <c r="S23" i="14"/>
  <c r="S21" i="14"/>
  <c r="S19" i="14"/>
  <c r="S17" i="14"/>
  <c r="S15" i="14"/>
  <c r="T200" i="14"/>
  <c r="T198" i="14"/>
  <c r="T196" i="14"/>
  <c r="T194" i="14"/>
  <c r="T192" i="14"/>
  <c r="T190" i="14"/>
  <c r="T188" i="14"/>
  <c r="T186" i="14"/>
  <c r="T184" i="14"/>
  <c r="T182" i="14"/>
  <c r="T180" i="14"/>
  <c r="T178" i="14"/>
  <c r="T176" i="14"/>
  <c r="T174" i="14"/>
  <c r="T172" i="14"/>
  <c r="T170" i="14"/>
  <c r="T168" i="14"/>
  <c r="T166" i="14"/>
  <c r="T164" i="14"/>
  <c r="T162" i="14"/>
  <c r="T160" i="14"/>
  <c r="T158" i="14"/>
  <c r="T156" i="14"/>
  <c r="T154" i="14"/>
  <c r="T152" i="14"/>
  <c r="T150" i="14"/>
  <c r="T148" i="14"/>
  <c r="T146" i="14"/>
  <c r="T144" i="14"/>
  <c r="T142" i="14"/>
  <c r="T140" i="14"/>
  <c r="T138" i="14"/>
  <c r="T136" i="14"/>
  <c r="T134" i="14"/>
  <c r="T132" i="14"/>
  <c r="T130" i="14"/>
  <c r="T128" i="14"/>
  <c r="T126" i="14"/>
  <c r="T124" i="14"/>
  <c r="T122" i="14"/>
  <c r="T120" i="14"/>
  <c r="T118" i="14"/>
  <c r="T116" i="14"/>
  <c r="T114" i="14"/>
  <c r="T112" i="14"/>
  <c r="T110" i="14"/>
  <c r="T108" i="14"/>
  <c r="T106" i="14"/>
  <c r="T104" i="14"/>
  <c r="T102" i="14"/>
  <c r="T100" i="14"/>
  <c r="T98" i="14"/>
  <c r="T96" i="14"/>
  <c r="T94" i="14"/>
  <c r="T92" i="14"/>
  <c r="T90" i="14"/>
  <c r="T88" i="14"/>
  <c r="T86" i="14"/>
  <c r="T84" i="14"/>
  <c r="T82" i="14"/>
  <c r="T80" i="14"/>
  <c r="T78" i="14"/>
  <c r="T76" i="14"/>
  <c r="T74" i="14"/>
  <c r="T72" i="14"/>
  <c r="T70" i="14"/>
  <c r="T68" i="14"/>
  <c r="T66" i="14"/>
  <c r="T64" i="14"/>
  <c r="T62" i="14"/>
  <c r="T60" i="14"/>
  <c r="T58" i="14"/>
  <c r="T56" i="14"/>
  <c r="T54" i="14"/>
  <c r="T52" i="14"/>
  <c r="T50" i="14"/>
  <c r="T48" i="14"/>
  <c r="T46" i="14"/>
  <c r="T44" i="14"/>
  <c r="T42" i="14"/>
  <c r="T40" i="14"/>
  <c r="T38" i="14"/>
  <c r="T36" i="14"/>
  <c r="T34" i="14"/>
  <c r="T32" i="14"/>
  <c r="T30" i="14"/>
  <c r="T28" i="14"/>
  <c r="T26" i="14"/>
  <c r="T24" i="14"/>
  <c r="T22" i="14"/>
  <c r="T20" i="14"/>
  <c r="T18" i="14"/>
  <c r="T16" i="14"/>
  <c r="T13" i="14"/>
  <c r="T11" i="14"/>
  <c r="T9" i="14"/>
  <c r="T7" i="14"/>
  <c r="T5" i="14"/>
  <c r="U200" i="14"/>
  <c r="U198" i="14"/>
  <c r="U196" i="14"/>
  <c r="U194" i="14"/>
  <c r="U192" i="14"/>
  <c r="U190" i="14"/>
  <c r="U188" i="14"/>
  <c r="U186" i="14"/>
  <c r="U184" i="14"/>
  <c r="U182" i="14"/>
  <c r="U180" i="14"/>
  <c r="U178" i="14"/>
  <c r="U176" i="14"/>
  <c r="U174" i="14"/>
  <c r="U172" i="14"/>
  <c r="U170" i="14"/>
  <c r="U168" i="14"/>
  <c r="U166" i="14"/>
  <c r="U164" i="14"/>
  <c r="U162" i="14"/>
  <c r="U160" i="14"/>
  <c r="U158" i="14"/>
  <c r="U156" i="14"/>
  <c r="U154" i="14"/>
  <c r="U152" i="14"/>
  <c r="U150" i="14"/>
  <c r="U148" i="14"/>
  <c r="U146" i="14"/>
  <c r="U144" i="14"/>
  <c r="U142" i="14"/>
  <c r="U140" i="14"/>
  <c r="U138" i="14"/>
  <c r="U136" i="14"/>
  <c r="U134" i="14"/>
  <c r="U132" i="14"/>
  <c r="U130" i="14"/>
  <c r="U128" i="14"/>
  <c r="U126" i="14"/>
  <c r="U124" i="14"/>
  <c r="U122" i="14"/>
  <c r="U120" i="14"/>
  <c r="U118" i="14"/>
  <c r="U116" i="14"/>
  <c r="U114" i="14"/>
  <c r="U112" i="14"/>
  <c r="U110" i="14"/>
  <c r="U108" i="14"/>
  <c r="U106" i="14"/>
  <c r="U104" i="14"/>
  <c r="U102" i="14"/>
  <c r="U100" i="14"/>
  <c r="U98" i="14"/>
  <c r="U96" i="14"/>
  <c r="U94" i="14"/>
  <c r="U92" i="14"/>
  <c r="U90" i="14"/>
  <c r="U88" i="14"/>
  <c r="U86" i="14"/>
  <c r="U84" i="14"/>
  <c r="U82" i="14"/>
  <c r="U80" i="14"/>
  <c r="U78" i="14"/>
  <c r="U76" i="14"/>
  <c r="U74" i="14"/>
  <c r="U72" i="14"/>
  <c r="U70" i="14"/>
  <c r="U68" i="14"/>
  <c r="U66" i="14"/>
  <c r="U64" i="14"/>
  <c r="U62" i="14"/>
  <c r="U60" i="14"/>
  <c r="U58" i="14"/>
  <c r="U56" i="14"/>
  <c r="U54" i="14"/>
  <c r="U52" i="14"/>
  <c r="U50" i="14"/>
  <c r="U48" i="14"/>
  <c r="U46" i="14"/>
  <c r="U44" i="14"/>
  <c r="U42" i="14"/>
  <c r="U40" i="14"/>
  <c r="U38" i="14"/>
  <c r="U36" i="14"/>
  <c r="U34" i="14"/>
  <c r="U32" i="14"/>
  <c r="U30" i="14"/>
  <c r="U28" i="14"/>
  <c r="U26" i="14"/>
  <c r="U24" i="14"/>
  <c r="U22" i="14"/>
  <c r="U20" i="14"/>
  <c r="U18" i="14"/>
  <c r="U16" i="14"/>
  <c r="U13" i="14"/>
  <c r="U11" i="14"/>
  <c r="U9" i="14"/>
  <c r="U7" i="14"/>
  <c r="U5" i="14"/>
  <c r="V199" i="14"/>
  <c r="V197" i="14"/>
  <c r="V195" i="14"/>
  <c r="V193" i="14"/>
  <c r="V191" i="14"/>
  <c r="V189" i="14"/>
  <c r="V187" i="14"/>
  <c r="V185" i="14"/>
  <c r="V183" i="14"/>
  <c r="V181" i="14"/>
  <c r="V179" i="14"/>
  <c r="V177" i="14"/>
  <c r="V175" i="14"/>
  <c r="V173" i="14"/>
  <c r="V171" i="14"/>
  <c r="V169" i="14"/>
  <c r="V167" i="14"/>
  <c r="V165" i="14"/>
  <c r="V163" i="14"/>
  <c r="V161" i="14"/>
  <c r="V159" i="14"/>
  <c r="V157" i="14"/>
  <c r="V155" i="14"/>
  <c r="V153" i="14"/>
  <c r="V151" i="14"/>
  <c r="V149" i="14"/>
  <c r="V147" i="14"/>
  <c r="V145" i="14"/>
  <c r="V143" i="14"/>
  <c r="V141" i="14"/>
  <c r="V139" i="14"/>
  <c r="V137" i="14"/>
  <c r="V135" i="14"/>
  <c r="V133" i="14"/>
  <c r="V131" i="14"/>
  <c r="V129" i="14"/>
  <c r="V127" i="14"/>
  <c r="V125" i="14"/>
  <c r="V123" i="14"/>
  <c r="V121" i="14"/>
  <c r="V119" i="14"/>
  <c r="V117" i="14"/>
  <c r="V115" i="14"/>
  <c r="V113" i="14"/>
  <c r="V111" i="14"/>
  <c r="V109" i="14"/>
  <c r="V107" i="14"/>
  <c r="V105" i="14"/>
  <c r="V103" i="14"/>
  <c r="V101" i="14"/>
  <c r="V99" i="14"/>
  <c r="V97" i="14"/>
  <c r="V95" i="14"/>
  <c r="V93" i="14"/>
  <c r="V91" i="14"/>
  <c r="V89" i="14"/>
  <c r="V87" i="14"/>
  <c r="V85" i="14"/>
  <c r="V83" i="14"/>
  <c r="V81" i="14"/>
  <c r="V79" i="14"/>
  <c r="V77" i="14"/>
  <c r="V75" i="14"/>
  <c r="V73" i="14"/>
  <c r="V71" i="14"/>
  <c r="V69" i="14"/>
  <c r="V67" i="14"/>
  <c r="V65" i="14"/>
  <c r="V63" i="14"/>
  <c r="V61" i="14"/>
  <c r="V59" i="14"/>
  <c r="V57" i="14"/>
  <c r="V55" i="14"/>
  <c r="V53" i="14"/>
  <c r="V51" i="14"/>
  <c r="V49" i="14"/>
  <c r="V47" i="14"/>
  <c r="V45" i="14"/>
  <c r="V43" i="14"/>
  <c r="V41" i="14"/>
  <c r="V39" i="14"/>
  <c r="V37" i="14"/>
  <c r="V35" i="14"/>
  <c r="V33" i="14"/>
  <c r="V31" i="14"/>
  <c r="V29" i="14"/>
  <c r="V27" i="14"/>
  <c r="V25" i="14"/>
  <c r="V23" i="14"/>
  <c r="V21" i="14"/>
  <c r="V19" i="14"/>
  <c r="V17" i="14"/>
  <c r="V15" i="14"/>
  <c r="W200" i="14"/>
  <c r="W198" i="14"/>
  <c r="W196" i="14"/>
  <c r="W194" i="14"/>
  <c r="W192" i="14"/>
  <c r="W190" i="14"/>
  <c r="W188" i="14"/>
  <c r="W186" i="14"/>
  <c r="W184" i="14"/>
  <c r="W182" i="14"/>
  <c r="W180" i="14"/>
  <c r="W178" i="14"/>
  <c r="W176" i="14"/>
  <c r="W174" i="14"/>
  <c r="W172" i="14"/>
  <c r="W170" i="14"/>
  <c r="W168" i="14"/>
  <c r="W166" i="14"/>
  <c r="W164" i="14"/>
  <c r="W162" i="14"/>
  <c r="W160" i="14"/>
  <c r="W158" i="14"/>
  <c r="W156" i="14"/>
  <c r="W154" i="14"/>
  <c r="W152" i="14"/>
  <c r="W150" i="14"/>
  <c r="W148" i="14"/>
  <c r="W146" i="14"/>
  <c r="W144" i="14"/>
  <c r="W142" i="14"/>
  <c r="W140" i="14"/>
  <c r="W138" i="14"/>
  <c r="W136" i="14"/>
  <c r="W134" i="14"/>
  <c r="W132" i="14"/>
  <c r="W130" i="14"/>
  <c r="W128" i="14"/>
  <c r="W126" i="14"/>
  <c r="W124" i="14"/>
  <c r="W122" i="14"/>
  <c r="W120" i="14"/>
  <c r="W118" i="14"/>
  <c r="W116" i="14"/>
  <c r="W114" i="14"/>
  <c r="W112" i="14"/>
  <c r="W110" i="14"/>
  <c r="W108" i="14"/>
  <c r="W106" i="14"/>
  <c r="W104" i="14"/>
  <c r="W102" i="14"/>
  <c r="W100" i="14"/>
  <c r="W98" i="14"/>
  <c r="W96" i="14"/>
  <c r="W94" i="14"/>
  <c r="W92" i="14"/>
  <c r="W90" i="14"/>
  <c r="W88" i="14"/>
  <c r="W86" i="14"/>
  <c r="W84" i="14"/>
  <c r="W82" i="14"/>
  <c r="W80" i="14"/>
  <c r="W78" i="14"/>
  <c r="W76" i="14"/>
  <c r="W74" i="14"/>
  <c r="W72" i="14"/>
  <c r="W70" i="14"/>
  <c r="W68" i="14"/>
  <c r="W66" i="14"/>
  <c r="W64" i="14"/>
  <c r="W62" i="14"/>
  <c r="W60" i="14"/>
  <c r="W58" i="14"/>
  <c r="W56" i="14"/>
  <c r="W54" i="14"/>
  <c r="W52" i="14"/>
  <c r="W50" i="14"/>
  <c r="W48" i="14"/>
  <c r="W46" i="14"/>
  <c r="W44" i="14"/>
  <c r="W42" i="14"/>
  <c r="W40" i="14"/>
  <c r="W38" i="14"/>
  <c r="W36" i="14"/>
  <c r="W34" i="14"/>
  <c r="W32" i="14"/>
  <c r="W30" i="14"/>
  <c r="W28" i="14"/>
  <c r="W26" i="14"/>
  <c r="W24" i="14"/>
  <c r="W22" i="14"/>
  <c r="W20" i="14"/>
  <c r="W18" i="14"/>
  <c r="W16" i="14"/>
  <c r="W13" i="14"/>
  <c r="W11" i="14"/>
  <c r="W9" i="14"/>
  <c r="W7" i="14"/>
  <c r="W5" i="14"/>
  <c r="X200" i="14"/>
  <c r="X198" i="14"/>
  <c r="X196" i="14"/>
  <c r="X194" i="14"/>
  <c r="X192" i="14"/>
  <c r="X190" i="14"/>
  <c r="X188" i="14"/>
  <c r="X186" i="14"/>
  <c r="X184" i="14"/>
  <c r="X182" i="14"/>
  <c r="X180" i="14"/>
  <c r="X178" i="14"/>
  <c r="X176" i="14"/>
  <c r="X174" i="14"/>
  <c r="X172" i="14"/>
  <c r="X170" i="14"/>
  <c r="X168" i="14"/>
  <c r="X166" i="14"/>
  <c r="X164" i="14"/>
  <c r="X162" i="14"/>
  <c r="X160" i="14"/>
  <c r="X158" i="14"/>
  <c r="X156" i="14"/>
  <c r="X154" i="14"/>
  <c r="X152" i="14"/>
  <c r="X150" i="14"/>
  <c r="X148" i="14"/>
  <c r="X146" i="14"/>
  <c r="X144" i="14"/>
  <c r="X142" i="14"/>
  <c r="X140" i="14"/>
  <c r="X138" i="14"/>
  <c r="X136" i="14"/>
  <c r="X134" i="14"/>
  <c r="X132" i="14"/>
  <c r="X130" i="14"/>
  <c r="X128" i="14"/>
  <c r="X126" i="14"/>
  <c r="X124" i="14"/>
  <c r="X122" i="14"/>
  <c r="X120" i="14"/>
  <c r="X118" i="14"/>
  <c r="X116" i="14"/>
  <c r="X114" i="14"/>
  <c r="X112" i="14"/>
  <c r="X110" i="14"/>
  <c r="X108" i="14"/>
  <c r="X106" i="14"/>
  <c r="X104" i="14"/>
  <c r="X102" i="14"/>
  <c r="X100" i="14"/>
  <c r="X98" i="14"/>
  <c r="X96" i="14"/>
  <c r="X94" i="14"/>
  <c r="X92" i="14"/>
  <c r="X90" i="14"/>
  <c r="X88" i="14"/>
  <c r="X86" i="14"/>
  <c r="X84" i="14"/>
  <c r="X82" i="14"/>
  <c r="X80" i="14"/>
  <c r="X78" i="14"/>
  <c r="X76" i="14"/>
  <c r="X74" i="14"/>
  <c r="X72" i="14"/>
  <c r="X70" i="14"/>
  <c r="X68" i="14"/>
  <c r="X66" i="14"/>
  <c r="X64" i="14"/>
  <c r="X62" i="14"/>
  <c r="X60" i="14"/>
  <c r="X58" i="14"/>
  <c r="X56" i="14"/>
  <c r="X54" i="14"/>
  <c r="X52" i="14"/>
  <c r="X50" i="14"/>
  <c r="X48" i="14"/>
  <c r="X46" i="14"/>
  <c r="X44" i="14"/>
  <c r="X42" i="14"/>
  <c r="X40" i="14"/>
  <c r="X38" i="14"/>
  <c r="X36" i="14"/>
  <c r="X34" i="14"/>
  <c r="X32" i="14"/>
  <c r="X30" i="14"/>
  <c r="X28" i="14"/>
  <c r="X26" i="14"/>
  <c r="X24" i="14"/>
  <c r="X22" i="14"/>
  <c r="X20" i="14"/>
  <c r="X18" i="14"/>
  <c r="X16" i="14"/>
  <c r="X13" i="14"/>
  <c r="X11" i="14"/>
  <c r="X9" i="14"/>
  <c r="X7" i="14"/>
  <c r="X5" i="14"/>
  <c r="Y199" i="14"/>
  <c r="Y197" i="14"/>
  <c r="Y195" i="14"/>
  <c r="Y193" i="14"/>
  <c r="Y191" i="14"/>
  <c r="Y189" i="14"/>
  <c r="Y187" i="14"/>
  <c r="Y185" i="14"/>
  <c r="Y183" i="14"/>
  <c r="Y181" i="14"/>
  <c r="Y179" i="14"/>
  <c r="Y177" i="14"/>
  <c r="Y175" i="14"/>
  <c r="Y173" i="14"/>
  <c r="Y171" i="14"/>
  <c r="Y169" i="14"/>
  <c r="Y167" i="14"/>
  <c r="Y165" i="14"/>
  <c r="Y163" i="14"/>
  <c r="Y161" i="14"/>
  <c r="Y159" i="14"/>
  <c r="Y157" i="14"/>
  <c r="Y155" i="14"/>
  <c r="Y153" i="14"/>
  <c r="Y151" i="14"/>
  <c r="Y149" i="14"/>
  <c r="Y147" i="14"/>
  <c r="Y145" i="14"/>
  <c r="Y143" i="14"/>
  <c r="Y141" i="14"/>
  <c r="Y139" i="14"/>
  <c r="Y137" i="14"/>
  <c r="Y135" i="14"/>
  <c r="Y133" i="14"/>
  <c r="Y131" i="14"/>
  <c r="Y129" i="14"/>
  <c r="Y127" i="14"/>
  <c r="Y125" i="14"/>
  <c r="Y123" i="14"/>
  <c r="Y121" i="14"/>
  <c r="Y119" i="14"/>
  <c r="Y117" i="14"/>
  <c r="Y115" i="14"/>
  <c r="Y113" i="14"/>
  <c r="Y111" i="14"/>
  <c r="Y109" i="14"/>
  <c r="Y107" i="14"/>
  <c r="Y105" i="14"/>
  <c r="Y103" i="14"/>
  <c r="Y101" i="14"/>
  <c r="Y99" i="14"/>
  <c r="Y97" i="14"/>
  <c r="Y95" i="14"/>
  <c r="Y93" i="14"/>
  <c r="Y91" i="14"/>
  <c r="Y89" i="14"/>
  <c r="Y87" i="14"/>
  <c r="Y85" i="14"/>
  <c r="Y83" i="14"/>
  <c r="Y81" i="14"/>
  <c r="Y79" i="14"/>
  <c r="Y77" i="14"/>
  <c r="Y75" i="14"/>
  <c r="Y73" i="14"/>
  <c r="Y71" i="14"/>
  <c r="Y69" i="14"/>
  <c r="Y67" i="14"/>
  <c r="Y65" i="14"/>
  <c r="Y63" i="14"/>
  <c r="Y61" i="14"/>
  <c r="Y59" i="14"/>
  <c r="Y57" i="14"/>
  <c r="Y55" i="14"/>
  <c r="Y53" i="14"/>
  <c r="Y51" i="14"/>
  <c r="Y49" i="14"/>
  <c r="Y47" i="14"/>
  <c r="Y45" i="14"/>
  <c r="Y43" i="14"/>
  <c r="Y41" i="14"/>
  <c r="Y39" i="14"/>
  <c r="Y37" i="14"/>
  <c r="Y35" i="14"/>
  <c r="Y33" i="14"/>
  <c r="Y31" i="14"/>
  <c r="Y29" i="14"/>
  <c r="Y27" i="14"/>
  <c r="Y25" i="14"/>
  <c r="Y23" i="14"/>
  <c r="Y21" i="14"/>
  <c r="Y19" i="14"/>
  <c r="Y17" i="14"/>
  <c r="Y15" i="14"/>
  <c r="Z200" i="14"/>
  <c r="Z198" i="14"/>
  <c r="Z196" i="14"/>
  <c r="Z194" i="14"/>
  <c r="Z192" i="14"/>
  <c r="Z190" i="14"/>
  <c r="Z188" i="14"/>
  <c r="Z186" i="14"/>
  <c r="Z184" i="14"/>
  <c r="Z182" i="14"/>
  <c r="Z180" i="14"/>
  <c r="Z178" i="14"/>
  <c r="Z176" i="14"/>
  <c r="Z174" i="14"/>
  <c r="Z172" i="14"/>
  <c r="Z170" i="14"/>
  <c r="Z168" i="14"/>
  <c r="Z166" i="14"/>
  <c r="Z164" i="14"/>
  <c r="Z162" i="14"/>
  <c r="Z160" i="14"/>
  <c r="Z158" i="14"/>
  <c r="Z156" i="14"/>
  <c r="Z154" i="14"/>
  <c r="Z152" i="14"/>
  <c r="Z150" i="14"/>
  <c r="Z148" i="14"/>
  <c r="Z146" i="14"/>
  <c r="Z144" i="14"/>
  <c r="Z142" i="14"/>
  <c r="Z140" i="14"/>
  <c r="Z138" i="14"/>
  <c r="Z136" i="14"/>
  <c r="Z134" i="14"/>
  <c r="Z132" i="14"/>
  <c r="Z130" i="14"/>
  <c r="Z128" i="14"/>
  <c r="Z126" i="14"/>
  <c r="Z124" i="14"/>
  <c r="Z122" i="14"/>
  <c r="Z120" i="14"/>
  <c r="Z118" i="14"/>
  <c r="Z116" i="14"/>
  <c r="Z114" i="14"/>
  <c r="Z112" i="14"/>
  <c r="Z110" i="14"/>
  <c r="Z108" i="14"/>
  <c r="Z106" i="14"/>
  <c r="Z104" i="14"/>
  <c r="Z102" i="14"/>
  <c r="Z100" i="14"/>
  <c r="Z98" i="14"/>
  <c r="Z96" i="14"/>
  <c r="Z94" i="14"/>
  <c r="Z92" i="14"/>
  <c r="Z90" i="14"/>
  <c r="Z88" i="14"/>
  <c r="Z86" i="14"/>
  <c r="Z84" i="14"/>
  <c r="Z82" i="14"/>
  <c r="Z80" i="14"/>
  <c r="Z78" i="14"/>
  <c r="Z76" i="14"/>
  <c r="Z74" i="14"/>
  <c r="Z72" i="14"/>
  <c r="Z70" i="14"/>
  <c r="Z68" i="14"/>
  <c r="Z66" i="14"/>
  <c r="Z64" i="14"/>
  <c r="Z62" i="14"/>
  <c r="Z60" i="14"/>
  <c r="Z58" i="14"/>
  <c r="Z56" i="14"/>
  <c r="Z54" i="14"/>
  <c r="Z52" i="14"/>
  <c r="Z50" i="14"/>
  <c r="Z48" i="14"/>
  <c r="Z46" i="14"/>
  <c r="Z44" i="14"/>
  <c r="Z42" i="14"/>
  <c r="Z40" i="14"/>
  <c r="Z38" i="14"/>
  <c r="Z36" i="14"/>
  <c r="Z34" i="14"/>
  <c r="Z32" i="14"/>
  <c r="Z30" i="14"/>
  <c r="Z28" i="14"/>
  <c r="Z26" i="14"/>
  <c r="Z24" i="14"/>
  <c r="Z22" i="14"/>
  <c r="Z20" i="14"/>
  <c r="Z18" i="14"/>
  <c r="Z16" i="14"/>
  <c r="Z13" i="14"/>
  <c r="Z11" i="14"/>
  <c r="Z9" i="14"/>
  <c r="Z7" i="14"/>
  <c r="Z5" i="14"/>
  <c r="AA200" i="14"/>
  <c r="AA198" i="14"/>
  <c r="AA196" i="14"/>
  <c r="AA194" i="14"/>
  <c r="AA192" i="14"/>
  <c r="AA190" i="14"/>
  <c r="AA188" i="14"/>
  <c r="AA186" i="14"/>
  <c r="AA184" i="14"/>
  <c r="AA182" i="14"/>
  <c r="AA180" i="14"/>
  <c r="AA178" i="14"/>
  <c r="AA176" i="14"/>
  <c r="AA174" i="14"/>
  <c r="AA172" i="14"/>
  <c r="AA170" i="14"/>
  <c r="AA168" i="14"/>
  <c r="AA166" i="14"/>
  <c r="AA164" i="14"/>
  <c r="AA162" i="14"/>
  <c r="AA160" i="14"/>
  <c r="AA158" i="14"/>
  <c r="AA156" i="14"/>
  <c r="AA154" i="14"/>
  <c r="AA152" i="14"/>
  <c r="AA150" i="14"/>
  <c r="AA148" i="14"/>
  <c r="AA146" i="14"/>
  <c r="AA144" i="14"/>
  <c r="AA142" i="14"/>
  <c r="AA140" i="14"/>
  <c r="AA138" i="14"/>
  <c r="AA136" i="14"/>
  <c r="AA134" i="14"/>
  <c r="AA132" i="14"/>
  <c r="AA130" i="14"/>
  <c r="AA128" i="14"/>
  <c r="AA126" i="14"/>
  <c r="AA124" i="14"/>
  <c r="AA122" i="14"/>
  <c r="AA120" i="14"/>
  <c r="AA118" i="14"/>
  <c r="AA116" i="14"/>
  <c r="AA114" i="14"/>
  <c r="AA112" i="14"/>
  <c r="AA110" i="14"/>
  <c r="AA108" i="14"/>
  <c r="AA106" i="14"/>
  <c r="AA104" i="14"/>
  <c r="AA102" i="14"/>
  <c r="AA100" i="14"/>
  <c r="AA98" i="14"/>
  <c r="AA96" i="14"/>
  <c r="AA94" i="14"/>
  <c r="AA92" i="14"/>
  <c r="AA90" i="14"/>
  <c r="AA88" i="14"/>
  <c r="AA86" i="14"/>
  <c r="AA84" i="14"/>
  <c r="AA82" i="14"/>
  <c r="AA80" i="14"/>
  <c r="AA78" i="14"/>
  <c r="AA76" i="14"/>
  <c r="AA74" i="14"/>
  <c r="AA72" i="14"/>
  <c r="AA70" i="14"/>
  <c r="AA68" i="14"/>
  <c r="AA66" i="14"/>
  <c r="AA64" i="14"/>
  <c r="AA62" i="14"/>
  <c r="AA60" i="14"/>
  <c r="AA58" i="14"/>
  <c r="AA56" i="14"/>
  <c r="AA54" i="14"/>
  <c r="AA52" i="14"/>
  <c r="AA50" i="14"/>
  <c r="AA48" i="14"/>
  <c r="AA46" i="14"/>
  <c r="AA44" i="14"/>
  <c r="AA42" i="14"/>
  <c r="AA40" i="14"/>
  <c r="AA38" i="14"/>
  <c r="AA36" i="14"/>
  <c r="AA34" i="14"/>
  <c r="AA32" i="14"/>
  <c r="AA30" i="14"/>
  <c r="AA28" i="14"/>
  <c r="AA26" i="14"/>
  <c r="AA24" i="14"/>
  <c r="AA22" i="14"/>
  <c r="AA20" i="14"/>
  <c r="AA18" i="14"/>
  <c r="AA16" i="14"/>
  <c r="AA13" i="14"/>
  <c r="AA11" i="14"/>
  <c r="AA9" i="14"/>
  <c r="AA7" i="14"/>
  <c r="AA5" i="14"/>
  <c r="AB199" i="14"/>
  <c r="AB197" i="14"/>
  <c r="AB195" i="14"/>
  <c r="AB193" i="14"/>
  <c r="AB191" i="14"/>
  <c r="AB189" i="14"/>
  <c r="AB187" i="14"/>
  <c r="AB185" i="14"/>
  <c r="AB183" i="14"/>
  <c r="AB181" i="14"/>
  <c r="AB179" i="14"/>
  <c r="AB177" i="14"/>
  <c r="AB175" i="14"/>
  <c r="AB173" i="14"/>
  <c r="AB171" i="14"/>
  <c r="AB169" i="14"/>
  <c r="AB167" i="14"/>
  <c r="AB165" i="14"/>
  <c r="AB163" i="14"/>
  <c r="AB161" i="14"/>
  <c r="AB159" i="14"/>
  <c r="AB157" i="14"/>
  <c r="AB155" i="14"/>
  <c r="AB153" i="14"/>
  <c r="AB151" i="14"/>
  <c r="AB149" i="14"/>
  <c r="AB147" i="14"/>
  <c r="AB145" i="14"/>
  <c r="AB143" i="14"/>
  <c r="AB141" i="14"/>
  <c r="AB139" i="14"/>
  <c r="AB137" i="14"/>
  <c r="AB135" i="14"/>
  <c r="AB133" i="14"/>
  <c r="AB131" i="14"/>
  <c r="AB129" i="14"/>
  <c r="AB127" i="14"/>
  <c r="AB125" i="14"/>
  <c r="AB123" i="14"/>
  <c r="AB121" i="14"/>
  <c r="AB119" i="14"/>
  <c r="AB117" i="14"/>
  <c r="AB115" i="14"/>
  <c r="AB113" i="14"/>
  <c r="AB111" i="14"/>
  <c r="AB109" i="14"/>
  <c r="AB107" i="14"/>
  <c r="AB105" i="14"/>
  <c r="AB103" i="14"/>
  <c r="AB101" i="14"/>
  <c r="AB99" i="14"/>
  <c r="AB97" i="14"/>
  <c r="AB95" i="14"/>
  <c r="AB93" i="14"/>
  <c r="AB91" i="14"/>
  <c r="AB89" i="14"/>
  <c r="AB87" i="14"/>
  <c r="AB85" i="14"/>
  <c r="AB83" i="14"/>
  <c r="AB81" i="14"/>
  <c r="AB79" i="14"/>
  <c r="AB77" i="14"/>
  <c r="AB75" i="14"/>
  <c r="AB73" i="14"/>
  <c r="AB71" i="14"/>
  <c r="AB69" i="14"/>
  <c r="AB67" i="14"/>
  <c r="AB65" i="14"/>
  <c r="AB63" i="14"/>
  <c r="AB61" i="14"/>
  <c r="AB59" i="14"/>
  <c r="AB57" i="14"/>
  <c r="AB55" i="14"/>
  <c r="AB53" i="14"/>
  <c r="AB51" i="14"/>
  <c r="AB49" i="14"/>
  <c r="AB47" i="14"/>
  <c r="AB45" i="14"/>
  <c r="AB43" i="14"/>
  <c r="AB41" i="14"/>
  <c r="AB39" i="14"/>
  <c r="AB37" i="14"/>
  <c r="AB35" i="14"/>
  <c r="AB33" i="14"/>
  <c r="AB31" i="14"/>
  <c r="AB29" i="14"/>
  <c r="AB27" i="14"/>
  <c r="AB25" i="14"/>
  <c r="AB23" i="14"/>
  <c r="AB21" i="14"/>
  <c r="AB19" i="14"/>
  <c r="AB17" i="14"/>
  <c r="AB15" i="14"/>
  <c r="AC200" i="14"/>
  <c r="AC198" i="14"/>
  <c r="AC196" i="14"/>
  <c r="AC194" i="14"/>
  <c r="AC192" i="14"/>
  <c r="AC190" i="14"/>
  <c r="AC188" i="14"/>
  <c r="AC186" i="14"/>
  <c r="AC184" i="14"/>
  <c r="AC182" i="14"/>
  <c r="AC180" i="14"/>
  <c r="AC178" i="14"/>
  <c r="AC176" i="14"/>
  <c r="AC174" i="14"/>
  <c r="AC172" i="14"/>
  <c r="AC170" i="14"/>
  <c r="AC168" i="14"/>
  <c r="AC166" i="14"/>
  <c r="AC164" i="14"/>
  <c r="AC162" i="14"/>
  <c r="AC160" i="14"/>
  <c r="AC158" i="14"/>
  <c r="AC156" i="14"/>
  <c r="AC154" i="14"/>
  <c r="AC152" i="14"/>
  <c r="AC150" i="14"/>
  <c r="AC148" i="14"/>
  <c r="AC146" i="14"/>
  <c r="AC144" i="14"/>
  <c r="AC142" i="14"/>
  <c r="AC140" i="14"/>
  <c r="AC138" i="14"/>
  <c r="AC136" i="14"/>
  <c r="AC134" i="14"/>
  <c r="AC132" i="14"/>
  <c r="AC130" i="14"/>
  <c r="AC128" i="14"/>
  <c r="AC126" i="14"/>
  <c r="AC124" i="14"/>
  <c r="AC122" i="14"/>
  <c r="AC120" i="14"/>
  <c r="AC118" i="14"/>
  <c r="AC116" i="14"/>
  <c r="AC114" i="14"/>
  <c r="AC112" i="14"/>
  <c r="AC110" i="14"/>
  <c r="AC108" i="14"/>
  <c r="AC106" i="14"/>
  <c r="AC104" i="14"/>
  <c r="AC102" i="14"/>
  <c r="AC100" i="14"/>
  <c r="AC98" i="14"/>
  <c r="AC96" i="14"/>
  <c r="AC94" i="14"/>
  <c r="AC92" i="14"/>
  <c r="AC90" i="14"/>
  <c r="AC88" i="14"/>
  <c r="AC86" i="14"/>
  <c r="AC84" i="14"/>
  <c r="AC82" i="14"/>
  <c r="AC80" i="14"/>
  <c r="AC78" i="14"/>
  <c r="AC76" i="14"/>
  <c r="AC74" i="14"/>
  <c r="AC72" i="14"/>
  <c r="AC70" i="14"/>
  <c r="AC68" i="14"/>
  <c r="AC66" i="14"/>
  <c r="AC64" i="14"/>
  <c r="AC62" i="14"/>
  <c r="AC60" i="14"/>
  <c r="AC58" i="14"/>
  <c r="AC56" i="14"/>
  <c r="AC54" i="14"/>
  <c r="AC52" i="14"/>
  <c r="AC50" i="14"/>
  <c r="AC48" i="14"/>
  <c r="AC46" i="14"/>
  <c r="AC44" i="14"/>
  <c r="AC42" i="14"/>
  <c r="AC40" i="14"/>
  <c r="AC38" i="14"/>
  <c r="AC36" i="14"/>
  <c r="AC34" i="14"/>
  <c r="AC32" i="14"/>
  <c r="AC30" i="14"/>
  <c r="AC28" i="14"/>
  <c r="AC26" i="14"/>
  <c r="AC24" i="14"/>
  <c r="AC22" i="14"/>
  <c r="AC20" i="14"/>
  <c r="AC18" i="14"/>
  <c r="AC16" i="14"/>
  <c r="AC13" i="14"/>
  <c r="AC11" i="14"/>
  <c r="AC9" i="14"/>
  <c r="AC7" i="14"/>
  <c r="AC5" i="14"/>
  <c r="AD200" i="14"/>
  <c r="AD198" i="14"/>
  <c r="AD196" i="14"/>
  <c r="AD194" i="14"/>
  <c r="AD192" i="14"/>
  <c r="AD190" i="14"/>
  <c r="AD188" i="14"/>
  <c r="AD186" i="14"/>
  <c r="AD184" i="14"/>
  <c r="AD182" i="14"/>
  <c r="AD180" i="14"/>
  <c r="AD178" i="14"/>
  <c r="AD176" i="14"/>
  <c r="AD174" i="14"/>
  <c r="AD172" i="14"/>
  <c r="AD170" i="14"/>
  <c r="AD168" i="14"/>
  <c r="AD166" i="14"/>
  <c r="AD164" i="14"/>
  <c r="AD162" i="14"/>
  <c r="AD160" i="14"/>
  <c r="AD158" i="14"/>
  <c r="AD156" i="14"/>
  <c r="AD154" i="14"/>
  <c r="AD152" i="14"/>
  <c r="AD150" i="14"/>
  <c r="AD148" i="14"/>
  <c r="AD146" i="14"/>
  <c r="AD144" i="14"/>
  <c r="AD142" i="14"/>
  <c r="AD140" i="14"/>
  <c r="AD138" i="14"/>
  <c r="AD136" i="14"/>
  <c r="AD134" i="14"/>
  <c r="AD132" i="14"/>
  <c r="AD130" i="14"/>
  <c r="AD128" i="14"/>
  <c r="AD126" i="14"/>
  <c r="AD124" i="14"/>
  <c r="AD122" i="14"/>
  <c r="AD120" i="14"/>
  <c r="AD118" i="14"/>
  <c r="AD116" i="14"/>
  <c r="AD114" i="14"/>
  <c r="AD112" i="14"/>
  <c r="AD110" i="14"/>
  <c r="AD108" i="14"/>
  <c r="AD106" i="14"/>
  <c r="AD104" i="14"/>
  <c r="AD102" i="14"/>
  <c r="AD100" i="14"/>
  <c r="AD98" i="14"/>
  <c r="AD96" i="14"/>
  <c r="AD94" i="14"/>
  <c r="AD92" i="14"/>
  <c r="AD90" i="14"/>
  <c r="AD88" i="14"/>
  <c r="AD86" i="14"/>
  <c r="AD84" i="14"/>
  <c r="AD82" i="14"/>
  <c r="AD80" i="14"/>
  <c r="AD78" i="14"/>
  <c r="AD76" i="14"/>
  <c r="AD74" i="14"/>
  <c r="AD72" i="14"/>
  <c r="AD70" i="14"/>
  <c r="AD68" i="14"/>
  <c r="AD66" i="14"/>
  <c r="AD64" i="14"/>
  <c r="AD62" i="14"/>
  <c r="AD60" i="14"/>
  <c r="AD58" i="14"/>
  <c r="AD56" i="14"/>
  <c r="AD54" i="14"/>
  <c r="AD52" i="14"/>
  <c r="AD50" i="14"/>
  <c r="AD48" i="14"/>
  <c r="AD46" i="14"/>
  <c r="AD44" i="14"/>
  <c r="AD42" i="14"/>
  <c r="AD40" i="14"/>
  <c r="AD38" i="14"/>
  <c r="AD36" i="14"/>
  <c r="AD34" i="14"/>
  <c r="AD32" i="14"/>
  <c r="AD30" i="14"/>
  <c r="AD28" i="14"/>
  <c r="AD26" i="14"/>
  <c r="AD24" i="14"/>
  <c r="AD22" i="14"/>
  <c r="AD20" i="14"/>
  <c r="AD18" i="14"/>
  <c r="AD16" i="14"/>
  <c r="AD13" i="14"/>
  <c r="AD11" i="14"/>
  <c r="AD9" i="14"/>
  <c r="AD7" i="14"/>
  <c r="AD5" i="14"/>
  <c r="AE199" i="14"/>
  <c r="AE197" i="14"/>
  <c r="AE195" i="14"/>
  <c r="AE193" i="14"/>
  <c r="AE191" i="14"/>
  <c r="AE189" i="14"/>
  <c r="AE187" i="14"/>
  <c r="AE185" i="14"/>
  <c r="AE183" i="14"/>
  <c r="AE181" i="14"/>
  <c r="AE179" i="14"/>
  <c r="AE177" i="14"/>
  <c r="AE175" i="14"/>
  <c r="AE173" i="14"/>
  <c r="AE171" i="14"/>
  <c r="AE169" i="14"/>
  <c r="AE167" i="14"/>
  <c r="AE165" i="14"/>
  <c r="AE163" i="14"/>
  <c r="AE161" i="14"/>
  <c r="AE159" i="14"/>
  <c r="AE157" i="14"/>
  <c r="AE155" i="14"/>
  <c r="AE153" i="14"/>
  <c r="AE151" i="14"/>
  <c r="AE149" i="14"/>
  <c r="AE147" i="14"/>
  <c r="AE145" i="14"/>
  <c r="AE143" i="14"/>
  <c r="AE141" i="14"/>
  <c r="AE139" i="14"/>
  <c r="AE137" i="14"/>
  <c r="AE135" i="14"/>
  <c r="AE133" i="14"/>
  <c r="AE131" i="14"/>
  <c r="AE129" i="14"/>
  <c r="AE127" i="14"/>
  <c r="AE125" i="14"/>
  <c r="AE123" i="14"/>
  <c r="AE121" i="14"/>
  <c r="AE119" i="14"/>
  <c r="AE117" i="14"/>
  <c r="AE115" i="14"/>
  <c r="AE113" i="14"/>
  <c r="AE111" i="14"/>
  <c r="AE109" i="14"/>
  <c r="AE107" i="14"/>
  <c r="AE105" i="14"/>
  <c r="AE103" i="14"/>
  <c r="AE101" i="14"/>
  <c r="AE99" i="14"/>
  <c r="AE97" i="14"/>
  <c r="AE95" i="14"/>
  <c r="AE93" i="14"/>
  <c r="AE91" i="14"/>
  <c r="AE89" i="14"/>
  <c r="AE87" i="14"/>
  <c r="AE85" i="14"/>
  <c r="AE83" i="14"/>
  <c r="AE81" i="14"/>
  <c r="AE79" i="14"/>
  <c r="AE77" i="14"/>
  <c r="AE75" i="14"/>
  <c r="AE73" i="14"/>
  <c r="AE71" i="14"/>
  <c r="AE69" i="14"/>
  <c r="AE67" i="14"/>
  <c r="AE65" i="14"/>
  <c r="AE63" i="14"/>
  <c r="AE61" i="14"/>
  <c r="AE59" i="14"/>
  <c r="AE57" i="14"/>
  <c r="AE55" i="14"/>
  <c r="AE53" i="14"/>
  <c r="AE51" i="14"/>
  <c r="AE49" i="14"/>
  <c r="AE47" i="14"/>
  <c r="AE45" i="14"/>
  <c r="AE43" i="14"/>
  <c r="AE41" i="14"/>
  <c r="AE39" i="14"/>
  <c r="AE37" i="14"/>
  <c r="AE35" i="14"/>
  <c r="AE33" i="14"/>
  <c r="AE31" i="14"/>
  <c r="AE29" i="14"/>
  <c r="AE27" i="14"/>
  <c r="AE25" i="14"/>
  <c r="AE23" i="14"/>
  <c r="AE21" i="14"/>
  <c r="AE19" i="14"/>
  <c r="AE17" i="14"/>
  <c r="AE15" i="14"/>
  <c r="AF200" i="14"/>
  <c r="AF198" i="14"/>
  <c r="AF196" i="14"/>
  <c r="AF194" i="14"/>
  <c r="AF192" i="14"/>
  <c r="AF190" i="14"/>
  <c r="AF188" i="14"/>
  <c r="AF186" i="14"/>
  <c r="AF184" i="14"/>
  <c r="AF182" i="14"/>
  <c r="AF180" i="14"/>
  <c r="AF178" i="14"/>
  <c r="AF176" i="14"/>
  <c r="AF174" i="14"/>
  <c r="AF172" i="14"/>
  <c r="AF170" i="14"/>
  <c r="AF168" i="14"/>
  <c r="AF166" i="14"/>
  <c r="AF164" i="14"/>
  <c r="AF162" i="14"/>
  <c r="AF160" i="14"/>
  <c r="AF158" i="14"/>
  <c r="AF156" i="14"/>
  <c r="AF154" i="14"/>
  <c r="AF152" i="14"/>
  <c r="AF150" i="14"/>
  <c r="AF148" i="14"/>
  <c r="AF146" i="14"/>
  <c r="AF144" i="14"/>
  <c r="AF142" i="14"/>
  <c r="AF140" i="14"/>
  <c r="AF138" i="14"/>
  <c r="AF136" i="14"/>
  <c r="AF134" i="14"/>
  <c r="AF132" i="14"/>
  <c r="AF130" i="14"/>
  <c r="AF128" i="14"/>
  <c r="AF126" i="14"/>
  <c r="AF124" i="14"/>
  <c r="AF122" i="14"/>
  <c r="AF120" i="14"/>
  <c r="AF118" i="14"/>
  <c r="AF116" i="14"/>
  <c r="AF114" i="14"/>
  <c r="AF112" i="14"/>
  <c r="AF110" i="14"/>
  <c r="AF108" i="14"/>
  <c r="AF106" i="14"/>
  <c r="AF104" i="14"/>
  <c r="AF102" i="14"/>
  <c r="AF100" i="14"/>
  <c r="AF98" i="14"/>
  <c r="AF96" i="14"/>
  <c r="AF94" i="14"/>
  <c r="AF92" i="14"/>
  <c r="AF90" i="14"/>
  <c r="AF88" i="14"/>
  <c r="AF86" i="14"/>
  <c r="AF84" i="14"/>
  <c r="AF82" i="14"/>
  <c r="AF80" i="14"/>
  <c r="AF78" i="14"/>
  <c r="AF76" i="14"/>
  <c r="AF74" i="14"/>
  <c r="AF72" i="14"/>
  <c r="AF70" i="14"/>
  <c r="AF68" i="14"/>
  <c r="AF66" i="14"/>
  <c r="AF64" i="14"/>
  <c r="AF62" i="14"/>
  <c r="AF60" i="14"/>
  <c r="AF58" i="14"/>
  <c r="AF56" i="14"/>
  <c r="AF54" i="14"/>
  <c r="AF52" i="14"/>
  <c r="AF50" i="14"/>
  <c r="AF48" i="14"/>
  <c r="AF46" i="14"/>
  <c r="AF44" i="14"/>
  <c r="AF42" i="14"/>
  <c r="AF40" i="14"/>
  <c r="AF38" i="14"/>
  <c r="AF36" i="14"/>
  <c r="AF34" i="14"/>
  <c r="AF32" i="14"/>
  <c r="AF30" i="14"/>
  <c r="AF28" i="14"/>
  <c r="AF26" i="14"/>
  <c r="AF24" i="14"/>
  <c r="AF22" i="14"/>
  <c r="AF20" i="14"/>
  <c r="AF18" i="14"/>
  <c r="AF16" i="14"/>
  <c r="AF13" i="14"/>
  <c r="AF11" i="14"/>
  <c r="AF9" i="14"/>
  <c r="AF7" i="14"/>
  <c r="AF5" i="14"/>
  <c r="AG200" i="14"/>
  <c r="AG198" i="14"/>
  <c r="AG196" i="14"/>
  <c r="AG194" i="14"/>
  <c r="AG192" i="14"/>
  <c r="AG190" i="14"/>
  <c r="AG188" i="14"/>
  <c r="AG186" i="14"/>
  <c r="AG184" i="14"/>
  <c r="AG182" i="14"/>
  <c r="AG180" i="14"/>
  <c r="AG178" i="14"/>
  <c r="AG176" i="14"/>
  <c r="AG174" i="14"/>
  <c r="AG172" i="14"/>
  <c r="AG170" i="14"/>
  <c r="AG168" i="14"/>
  <c r="AG166" i="14"/>
  <c r="AG164" i="14"/>
  <c r="AG162" i="14"/>
  <c r="AG160" i="14"/>
  <c r="AG158" i="14"/>
  <c r="AG156" i="14"/>
  <c r="AG154" i="14"/>
  <c r="AG152" i="14"/>
  <c r="AG150" i="14"/>
  <c r="AG148" i="14"/>
  <c r="AG146" i="14"/>
  <c r="AG144" i="14"/>
  <c r="AG142" i="14"/>
  <c r="AG140" i="14"/>
  <c r="AG138" i="14"/>
  <c r="AG136" i="14"/>
  <c r="AG134" i="14"/>
  <c r="AG132" i="14"/>
  <c r="AG130" i="14"/>
  <c r="AG128" i="14"/>
  <c r="AG126" i="14"/>
  <c r="AG124" i="14"/>
  <c r="AG122" i="14"/>
  <c r="AG120" i="14"/>
  <c r="AG118" i="14"/>
  <c r="AG116" i="14"/>
  <c r="AG114" i="14"/>
  <c r="AG112" i="14"/>
  <c r="AG110" i="14"/>
  <c r="AG108" i="14"/>
  <c r="AG106" i="14"/>
  <c r="AG104" i="14"/>
  <c r="AG102" i="14"/>
  <c r="AG100" i="14"/>
  <c r="AG98" i="14"/>
  <c r="AG96" i="14"/>
  <c r="AG94" i="14"/>
  <c r="AG92" i="14"/>
  <c r="AG90" i="14"/>
  <c r="AG88" i="14"/>
  <c r="AG86" i="14"/>
  <c r="AG84" i="14"/>
  <c r="AG82" i="14"/>
  <c r="AG80" i="14"/>
  <c r="AG78" i="14"/>
  <c r="AG76" i="14"/>
  <c r="AG74" i="14"/>
  <c r="AG72" i="14"/>
  <c r="AG70" i="14"/>
  <c r="AG68" i="14"/>
  <c r="AG66" i="14"/>
  <c r="AG64" i="14"/>
  <c r="AG62" i="14"/>
  <c r="AG60" i="14"/>
  <c r="AG58" i="14"/>
  <c r="AG56" i="14"/>
  <c r="AG54" i="14"/>
  <c r="AG52" i="14"/>
  <c r="AG50" i="14"/>
  <c r="AG48" i="14"/>
  <c r="AG46" i="14"/>
  <c r="AG44" i="14"/>
  <c r="AG42" i="14"/>
  <c r="AG40" i="14"/>
  <c r="AG38" i="14"/>
  <c r="AG36" i="14"/>
  <c r="AG34" i="14"/>
  <c r="AG32" i="14"/>
  <c r="AG30" i="14"/>
  <c r="AG28" i="14"/>
  <c r="AG26" i="14"/>
  <c r="AG24" i="14"/>
  <c r="AG22" i="14"/>
  <c r="AG20" i="14"/>
  <c r="AG18" i="14"/>
  <c r="AG16" i="14"/>
  <c r="AG13" i="14"/>
  <c r="AG11" i="14"/>
  <c r="AG9" i="14"/>
  <c r="AG7" i="14"/>
  <c r="AG5" i="14"/>
  <c r="AH199" i="14"/>
  <c r="AH197" i="14"/>
  <c r="AH195" i="14"/>
  <c r="AH193" i="14"/>
  <c r="AH191" i="14"/>
  <c r="AH189" i="14"/>
  <c r="AH187" i="14"/>
  <c r="AH185" i="14"/>
  <c r="AH183" i="14"/>
  <c r="AH181" i="14"/>
  <c r="AH179" i="14"/>
  <c r="AH177" i="14"/>
  <c r="AH175" i="14"/>
  <c r="AH173" i="14"/>
  <c r="AH171" i="14"/>
  <c r="AH169" i="14"/>
  <c r="AH167" i="14"/>
  <c r="AH165" i="14"/>
  <c r="AH163" i="14"/>
  <c r="AH161" i="14"/>
  <c r="AH159" i="14"/>
  <c r="AH157" i="14"/>
  <c r="AH155" i="14"/>
  <c r="AH153" i="14"/>
  <c r="AH151" i="14"/>
  <c r="AH149" i="14"/>
  <c r="AH147" i="14"/>
  <c r="AH145" i="14"/>
  <c r="AH143" i="14"/>
  <c r="AH141" i="14"/>
  <c r="AH139" i="14"/>
  <c r="AH137" i="14"/>
  <c r="AH135" i="14"/>
  <c r="AH133" i="14"/>
  <c r="AH131" i="14"/>
  <c r="AH129" i="14"/>
  <c r="AH127" i="14"/>
  <c r="AH125" i="14"/>
  <c r="AH123" i="14"/>
  <c r="AH121" i="14"/>
  <c r="AH119" i="14"/>
  <c r="AH117" i="14"/>
  <c r="AH115" i="14"/>
  <c r="AH113" i="14"/>
  <c r="AH111" i="14"/>
  <c r="AH109" i="14"/>
  <c r="AH107" i="14"/>
  <c r="AH105" i="14"/>
  <c r="AH103" i="14"/>
  <c r="AH101" i="14"/>
  <c r="AH99" i="14"/>
  <c r="AH97" i="14"/>
  <c r="AH95" i="14"/>
  <c r="AH93" i="14"/>
  <c r="AH91" i="14"/>
  <c r="AH89" i="14"/>
  <c r="AH87" i="14"/>
  <c r="AH85" i="14"/>
  <c r="AH83" i="14"/>
  <c r="AH81" i="14"/>
  <c r="AH79" i="14"/>
  <c r="AH77" i="14"/>
  <c r="AH75" i="14"/>
  <c r="AH73" i="14"/>
  <c r="AH71" i="14"/>
  <c r="AH69" i="14"/>
  <c r="AH67" i="14"/>
  <c r="AH65" i="14"/>
  <c r="AH63" i="14"/>
  <c r="AH61" i="14"/>
  <c r="AH59" i="14"/>
  <c r="AH57" i="14"/>
  <c r="AH55" i="14"/>
  <c r="AH53" i="14"/>
  <c r="AH51" i="14"/>
  <c r="AH49" i="14"/>
  <c r="AH47" i="14"/>
  <c r="AH45" i="14"/>
  <c r="AH43" i="14"/>
  <c r="AH41" i="14"/>
  <c r="AH39" i="14"/>
  <c r="AH37" i="14"/>
  <c r="AH35" i="14"/>
  <c r="AH33" i="14"/>
  <c r="AH31" i="14"/>
  <c r="AH29" i="14"/>
  <c r="AH27" i="14"/>
  <c r="AH25" i="14"/>
  <c r="AH23" i="14"/>
  <c r="AH21" i="14"/>
  <c r="AH19" i="14"/>
  <c r="AH17" i="14"/>
  <c r="AH15" i="14"/>
  <c r="AI200" i="14"/>
  <c r="AI198" i="14"/>
  <c r="AI196" i="14"/>
  <c r="AI194" i="14"/>
  <c r="AI192" i="14"/>
  <c r="AI190" i="14"/>
  <c r="AI188" i="14"/>
  <c r="AI186" i="14"/>
  <c r="AI184" i="14"/>
  <c r="AI182" i="14"/>
  <c r="AI180" i="14"/>
  <c r="AI178" i="14"/>
  <c r="AI176" i="14"/>
  <c r="AI174" i="14"/>
  <c r="AI172" i="14"/>
  <c r="AI170" i="14"/>
  <c r="AI168" i="14"/>
  <c r="AI166" i="14"/>
  <c r="AI164" i="14"/>
  <c r="AI162" i="14"/>
  <c r="AI160" i="14"/>
  <c r="AI158" i="14"/>
  <c r="AI156" i="14"/>
  <c r="AI154" i="14"/>
  <c r="AI152" i="14"/>
  <c r="AI150" i="14"/>
  <c r="AI148" i="14"/>
  <c r="AI146" i="14"/>
  <c r="AI144" i="14"/>
  <c r="AI142" i="14"/>
  <c r="AI140" i="14"/>
  <c r="AI138" i="14"/>
  <c r="AI136" i="14"/>
  <c r="AI134" i="14"/>
  <c r="AI132" i="14"/>
  <c r="AI130" i="14"/>
  <c r="AI128" i="14"/>
  <c r="AI126" i="14"/>
  <c r="AI124" i="14"/>
  <c r="AI122" i="14"/>
  <c r="AI120" i="14"/>
  <c r="AI118" i="14"/>
  <c r="AI116" i="14"/>
  <c r="AI114" i="14"/>
  <c r="AI112" i="14"/>
  <c r="AI110" i="14"/>
  <c r="AI108" i="14"/>
  <c r="AI106" i="14"/>
  <c r="AI104" i="14"/>
  <c r="AI102" i="14"/>
  <c r="AI100" i="14"/>
  <c r="AI98" i="14"/>
  <c r="AI96" i="14"/>
  <c r="AI94" i="14"/>
  <c r="AI92" i="14"/>
  <c r="AI90" i="14"/>
  <c r="AI88" i="14"/>
  <c r="AI86" i="14"/>
  <c r="AI84" i="14"/>
  <c r="AI82" i="14"/>
  <c r="AI80" i="14"/>
  <c r="AI78" i="14"/>
  <c r="AI76" i="14"/>
  <c r="AI74" i="14"/>
  <c r="AI72" i="14"/>
  <c r="AI70" i="14"/>
  <c r="AI68" i="14"/>
  <c r="AI66" i="14"/>
  <c r="AI64" i="14"/>
  <c r="AI62" i="14"/>
  <c r="AI60" i="14"/>
  <c r="AI58" i="14"/>
  <c r="AI56" i="14"/>
  <c r="AI54" i="14"/>
  <c r="AI52" i="14"/>
  <c r="AI50" i="14"/>
  <c r="AI48" i="14"/>
  <c r="AI46" i="14"/>
  <c r="AI44" i="14"/>
  <c r="AI42" i="14"/>
  <c r="AI40" i="14"/>
  <c r="AI38" i="14"/>
  <c r="AI36" i="14"/>
  <c r="AI34" i="14"/>
  <c r="AI32" i="14"/>
  <c r="AI30" i="14"/>
  <c r="AI28" i="14"/>
  <c r="AI26" i="14"/>
  <c r="AI24" i="14"/>
  <c r="AI22" i="14"/>
  <c r="AI20" i="14"/>
  <c r="AI18" i="14"/>
  <c r="AI16" i="14"/>
  <c r="AI13" i="14"/>
  <c r="AI11" i="14"/>
  <c r="AI9" i="14"/>
  <c r="AI7" i="14"/>
  <c r="AI5" i="14"/>
  <c r="AJ200" i="14"/>
  <c r="AJ198" i="14"/>
  <c r="AJ196" i="14"/>
  <c r="AJ194" i="14"/>
  <c r="AJ192" i="14"/>
  <c r="AJ190" i="14"/>
  <c r="AJ188" i="14"/>
  <c r="AJ186" i="14"/>
  <c r="AJ184" i="14"/>
  <c r="AJ182" i="14"/>
  <c r="AJ180" i="14"/>
  <c r="AJ178" i="14"/>
  <c r="AJ176" i="14"/>
  <c r="AJ174" i="14"/>
  <c r="AJ172" i="14"/>
  <c r="AJ170" i="14"/>
  <c r="AJ168" i="14"/>
  <c r="AJ166" i="14"/>
  <c r="AJ164" i="14"/>
  <c r="AJ162" i="14"/>
  <c r="AJ160" i="14"/>
  <c r="AJ158" i="14"/>
  <c r="AJ156" i="14"/>
  <c r="AJ154" i="14"/>
  <c r="AJ152" i="14"/>
  <c r="AJ150" i="14"/>
  <c r="AJ148" i="14"/>
  <c r="AJ146" i="14"/>
  <c r="AJ144" i="14"/>
  <c r="AJ142" i="14"/>
  <c r="AJ140" i="14"/>
  <c r="AJ138" i="14"/>
  <c r="AJ136" i="14"/>
  <c r="AJ134" i="14"/>
  <c r="AJ132" i="14"/>
  <c r="AJ130" i="14"/>
  <c r="AJ128" i="14"/>
  <c r="AJ126" i="14"/>
  <c r="AJ124" i="14"/>
  <c r="AJ122" i="14"/>
  <c r="AJ120" i="14"/>
  <c r="AJ118" i="14"/>
  <c r="AJ116" i="14"/>
  <c r="AJ114" i="14"/>
  <c r="AJ112" i="14"/>
  <c r="AJ110" i="14"/>
  <c r="AJ108" i="14"/>
  <c r="AJ106" i="14"/>
  <c r="AJ104" i="14"/>
  <c r="AJ102" i="14"/>
  <c r="AJ100" i="14"/>
  <c r="AJ98" i="14"/>
  <c r="AJ96" i="14"/>
  <c r="AJ94" i="14"/>
  <c r="AJ92" i="14"/>
  <c r="AJ90" i="14"/>
  <c r="AJ88" i="14"/>
  <c r="AJ86" i="14"/>
  <c r="AJ84" i="14"/>
  <c r="AJ82" i="14"/>
  <c r="AJ80" i="14"/>
  <c r="AJ78" i="14"/>
  <c r="AJ76" i="14"/>
  <c r="AJ74" i="14"/>
  <c r="AJ72" i="14"/>
  <c r="AJ70" i="14"/>
  <c r="AJ68" i="14"/>
  <c r="AJ66" i="14"/>
  <c r="AJ64" i="14"/>
  <c r="AJ62" i="14"/>
  <c r="AJ60" i="14"/>
  <c r="AJ58" i="14"/>
  <c r="AJ56" i="14"/>
  <c r="AJ54" i="14"/>
  <c r="AJ52" i="14"/>
  <c r="AJ50" i="14"/>
  <c r="AJ48" i="14"/>
  <c r="AJ46" i="14"/>
  <c r="AJ44" i="14"/>
  <c r="AJ42" i="14"/>
  <c r="AJ40" i="14"/>
  <c r="AJ38" i="14"/>
  <c r="AJ36" i="14"/>
  <c r="AJ34" i="14"/>
  <c r="AJ32" i="14"/>
  <c r="AJ30" i="14"/>
  <c r="AJ28" i="14"/>
  <c r="AJ26" i="14"/>
  <c r="AJ24" i="14"/>
  <c r="AJ22" i="14"/>
  <c r="AJ20" i="14"/>
  <c r="AJ18" i="14"/>
  <c r="AJ16" i="14"/>
  <c r="AJ13" i="14"/>
  <c r="AJ11" i="14"/>
  <c r="AJ9" i="14"/>
  <c r="AJ7" i="14"/>
  <c r="AJ5" i="14"/>
  <c r="AK199" i="14"/>
  <c r="AK197" i="14"/>
  <c r="AK195" i="14"/>
  <c r="AK193" i="14"/>
  <c r="AK191" i="14"/>
  <c r="AK189" i="14"/>
  <c r="AK187" i="14"/>
  <c r="AK185" i="14"/>
  <c r="AK183" i="14"/>
  <c r="AK181" i="14"/>
  <c r="AK179" i="14"/>
  <c r="AK177" i="14"/>
  <c r="AK175" i="14"/>
  <c r="AK173" i="14"/>
  <c r="AK171" i="14"/>
  <c r="AK169" i="14"/>
  <c r="AK167" i="14"/>
  <c r="AK165" i="14"/>
  <c r="AK163" i="14"/>
  <c r="AK161" i="14"/>
  <c r="AK159" i="14"/>
  <c r="AK157" i="14"/>
  <c r="AK155" i="14"/>
  <c r="AK153" i="14"/>
  <c r="AK151" i="14"/>
  <c r="AK149" i="14"/>
  <c r="AK147" i="14"/>
  <c r="AK145" i="14"/>
  <c r="AK143" i="14"/>
  <c r="AK141" i="14"/>
  <c r="AK139" i="14"/>
  <c r="AK137" i="14"/>
  <c r="AK135" i="14"/>
  <c r="AK133" i="14"/>
  <c r="AK131" i="14"/>
  <c r="AK129" i="14"/>
  <c r="AK127" i="14"/>
  <c r="AK125" i="14"/>
  <c r="AK123" i="14"/>
  <c r="AK121" i="14"/>
  <c r="AK119" i="14"/>
  <c r="AK117" i="14"/>
  <c r="AK115" i="14"/>
  <c r="AK113" i="14"/>
  <c r="AK111" i="14"/>
  <c r="AK109" i="14"/>
  <c r="AK107" i="14"/>
  <c r="AK105" i="14"/>
  <c r="AK103" i="14"/>
  <c r="AK101" i="14"/>
  <c r="AK99" i="14"/>
  <c r="AK97" i="14"/>
  <c r="AK95" i="14"/>
  <c r="AK93" i="14"/>
  <c r="AK91" i="14"/>
  <c r="AK89" i="14"/>
  <c r="AK87" i="14"/>
  <c r="AK85" i="14"/>
  <c r="AK83" i="14"/>
  <c r="AK81" i="14"/>
  <c r="AK79" i="14"/>
  <c r="AK77" i="14"/>
  <c r="AK75" i="14"/>
  <c r="AK73" i="14"/>
  <c r="AK71" i="14"/>
  <c r="AK69" i="14"/>
  <c r="AK67" i="14"/>
  <c r="AK65" i="14"/>
  <c r="AK63" i="14"/>
  <c r="AK61" i="14"/>
  <c r="AK59" i="14"/>
  <c r="AK57" i="14"/>
  <c r="AK55" i="14"/>
  <c r="AK53" i="14"/>
  <c r="AK51" i="14"/>
  <c r="AK49" i="14"/>
  <c r="AK47" i="14"/>
  <c r="AK45" i="14"/>
  <c r="AK43" i="14"/>
  <c r="AK41" i="14"/>
  <c r="AK39" i="14"/>
  <c r="AK37" i="14"/>
  <c r="AK35" i="14"/>
  <c r="AK33" i="14"/>
  <c r="AK31" i="14"/>
  <c r="AK29" i="14"/>
  <c r="AK27" i="14"/>
  <c r="AK25" i="14"/>
  <c r="AK23" i="14"/>
  <c r="AK21" i="14"/>
  <c r="AK19" i="14"/>
  <c r="AK17" i="14"/>
  <c r="AK15" i="14"/>
  <c r="AL200" i="14"/>
  <c r="AL198" i="14"/>
  <c r="AL196" i="14"/>
  <c r="AL194" i="14"/>
  <c r="AL192" i="14"/>
  <c r="AL190" i="14"/>
  <c r="AL188" i="14"/>
  <c r="AL186" i="14"/>
  <c r="AL184" i="14"/>
  <c r="AL182" i="14"/>
  <c r="AL180" i="14"/>
  <c r="AL178" i="14"/>
  <c r="AL176" i="14"/>
  <c r="AL174" i="14"/>
  <c r="AL172" i="14"/>
  <c r="AL170" i="14"/>
  <c r="AL168" i="14"/>
  <c r="AL166" i="14"/>
  <c r="AL164" i="14"/>
  <c r="AL162" i="14"/>
  <c r="AL160" i="14"/>
  <c r="AL158" i="14"/>
  <c r="AL156" i="14"/>
  <c r="AL154" i="14"/>
  <c r="AL152" i="14"/>
  <c r="AL150" i="14"/>
  <c r="AL148" i="14"/>
  <c r="AL146" i="14"/>
  <c r="AL144" i="14"/>
  <c r="AL142" i="14"/>
  <c r="AL140" i="14"/>
  <c r="AL138" i="14"/>
  <c r="AL136" i="14"/>
  <c r="AL134" i="14"/>
  <c r="AL132" i="14"/>
  <c r="AL130" i="14"/>
  <c r="AL128" i="14"/>
  <c r="AL126" i="14"/>
  <c r="AL124" i="14"/>
  <c r="AL122" i="14"/>
  <c r="AL120" i="14"/>
  <c r="AL118" i="14"/>
  <c r="AL116" i="14"/>
  <c r="AL114" i="14"/>
  <c r="AL112" i="14"/>
  <c r="AL110" i="14"/>
  <c r="AL108" i="14"/>
  <c r="AL106" i="14"/>
  <c r="AL104" i="14"/>
  <c r="AL102" i="14"/>
  <c r="AL100" i="14"/>
  <c r="AL98" i="14"/>
  <c r="AL96" i="14"/>
  <c r="AL94" i="14"/>
  <c r="AL92" i="14"/>
  <c r="AL90" i="14"/>
  <c r="AL88" i="14"/>
  <c r="AL86" i="14"/>
  <c r="AL84" i="14"/>
  <c r="AL82" i="14"/>
  <c r="AL80" i="14"/>
  <c r="AL78" i="14"/>
  <c r="AL76" i="14"/>
  <c r="AL74" i="14"/>
  <c r="AL72" i="14"/>
  <c r="AL70" i="14"/>
  <c r="AL68" i="14"/>
  <c r="AL66" i="14"/>
  <c r="AL64" i="14"/>
  <c r="AL62" i="14"/>
  <c r="AL60" i="14"/>
  <c r="AL58" i="14"/>
  <c r="AL56" i="14"/>
  <c r="AL54" i="14"/>
  <c r="AL52" i="14"/>
  <c r="AL50" i="14"/>
  <c r="AL48" i="14"/>
  <c r="AL46" i="14"/>
  <c r="AL44" i="14"/>
  <c r="AL42" i="14"/>
  <c r="AL40" i="14"/>
  <c r="AL38" i="14"/>
  <c r="AL36" i="14"/>
  <c r="AL34" i="14"/>
  <c r="AL32" i="14"/>
  <c r="AL30" i="14"/>
  <c r="AL28" i="14"/>
  <c r="AL26" i="14"/>
  <c r="AL24" i="14"/>
  <c r="AL22" i="14"/>
  <c r="AL20" i="14"/>
  <c r="AL18" i="14"/>
  <c r="AL16" i="14"/>
  <c r="AL13" i="14"/>
  <c r="AL11" i="14"/>
  <c r="AL9" i="14"/>
  <c r="AL7" i="14"/>
  <c r="AL5" i="14"/>
  <c r="AM200" i="14"/>
  <c r="AM198" i="14"/>
  <c r="AM196" i="14"/>
  <c r="AM194" i="14"/>
  <c r="AM192" i="14"/>
  <c r="AM190" i="14"/>
  <c r="AM188" i="14"/>
  <c r="AM186" i="14"/>
  <c r="AM184" i="14"/>
  <c r="AM182" i="14"/>
  <c r="AM180" i="14"/>
  <c r="AM178" i="14"/>
  <c r="AM176" i="14"/>
  <c r="AM174" i="14"/>
  <c r="AM172" i="14"/>
  <c r="AM170" i="14"/>
  <c r="AM168" i="14"/>
  <c r="AM166" i="14"/>
  <c r="AM164" i="14"/>
  <c r="AM162" i="14"/>
  <c r="AM160" i="14"/>
  <c r="AM158" i="14"/>
  <c r="AM156" i="14"/>
  <c r="AM154" i="14"/>
  <c r="AM152" i="14"/>
  <c r="AM150" i="14"/>
  <c r="AM148" i="14"/>
  <c r="AM146" i="14"/>
  <c r="AM144" i="14"/>
  <c r="AM142" i="14"/>
  <c r="AM140" i="14"/>
  <c r="AM138" i="14"/>
  <c r="AM136" i="14"/>
  <c r="AM134" i="14"/>
  <c r="AM132" i="14"/>
  <c r="AM130" i="14"/>
  <c r="AM128" i="14"/>
  <c r="AM126" i="14"/>
  <c r="AM124" i="14"/>
  <c r="AM122" i="14"/>
  <c r="AM120" i="14"/>
  <c r="AM118" i="14"/>
  <c r="AM116" i="14"/>
  <c r="AM114" i="14"/>
  <c r="AM112" i="14"/>
  <c r="AM110" i="14"/>
  <c r="AM108" i="14"/>
  <c r="AM106" i="14"/>
  <c r="AM104" i="14"/>
  <c r="AM102" i="14"/>
  <c r="AM100" i="14"/>
  <c r="AM98" i="14"/>
  <c r="AM96" i="14"/>
  <c r="AM94" i="14"/>
  <c r="AM92" i="14"/>
  <c r="AM90" i="14"/>
  <c r="AM88" i="14"/>
  <c r="AM86" i="14"/>
  <c r="AM84" i="14"/>
  <c r="AM82" i="14"/>
  <c r="AM80" i="14"/>
  <c r="AM78" i="14"/>
  <c r="AM76" i="14"/>
  <c r="AM74" i="14"/>
  <c r="AM72" i="14"/>
  <c r="AM70" i="14"/>
  <c r="AM68" i="14"/>
  <c r="AM66" i="14"/>
  <c r="AM64" i="14"/>
  <c r="AM62" i="14"/>
  <c r="AM60" i="14"/>
  <c r="AM58" i="14"/>
  <c r="AM56" i="14"/>
  <c r="AM54" i="14"/>
  <c r="AM52" i="14"/>
  <c r="AM50" i="14"/>
  <c r="AM48" i="14"/>
  <c r="AM46" i="14"/>
  <c r="AM44" i="14"/>
  <c r="AM42" i="14"/>
  <c r="AM40" i="14"/>
  <c r="AM38" i="14"/>
  <c r="AM36" i="14"/>
  <c r="AM34" i="14"/>
  <c r="AM32" i="14"/>
  <c r="AM30" i="14"/>
  <c r="AM28" i="14"/>
  <c r="AM26" i="14"/>
  <c r="AM24" i="14"/>
  <c r="AM22" i="14"/>
  <c r="AM20" i="14"/>
  <c r="AM18" i="14"/>
  <c r="AM16" i="14"/>
  <c r="AM13" i="14"/>
  <c r="AM11" i="14"/>
  <c r="AM9" i="14"/>
  <c r="AM7" i="14"/>
  <c r="AM5" i="14"/>
  <c r="AN199" i="14"/>
  <c r="AN197" i="14"/>
  <c r="AN195" i="14"/>
  <c r="AN193" i="14"/>
  <c r="AN191" i="14"/>
  <c r="AN189" i="14"/>
  <c r="AN187" i="14"/>
  <c r="AN185" i="14"/>
  <c r="AN183" i="14"/>
  <c r="AN181" i="14"/>
  <c r="AN179" i="14"/>
  <c r="AN177" i="14"/>
  <c r="AN175" i="14"/>
  <c r="AN173" i="14"/>
  <c r="AN171" i="14"/>
  <c r="AN169" i="14"/>
  <c r="AN167" i="14"/>
  <c r="AN165" i="14"/>
  <c r="AN163" i="14"/>
  <c r="AN161" i="14"/>
  <c r="AN159" i="14"/>
  <c r="AN157" i="14"/>
  <c r="AN155" i="14"/>
  <c r="AN153" i="14"/>
  <c r="AN151" i="14"/>
  <c r="AN149" i="14"/>
  <c r="AN147" i="14"/>
  <c r="AN145" i="14"/>
  <c r="AN143" i="14"/>
  <c r="AN141" i="14"/>
  <c r="AN139" i="14"/>
  <c r="AN137" i="14"/>
  <c r="AN135" i="14"/>
  <c r="AN133" i="14"/>
  <c r="AN131" i="14"/>
  <c r="AN129" i="14"/>
  <c r="AN127" i="14"/>
  <c r="AN125" i="14"/>
  <c r="AN123" i="14"/>
  <c r="AN121" i="14"/>
  <c r="AN119" i="14"/>
  <c r="AN117" i="14"/>
  <c r="AN115" i="14"/>
  <c r="AN113" i="14"/>
  <c r="AN111" i="14"/>
  <c r="AN109" i="14"/>
  <c r="AN107" i="14"/>
  <c r="AN105" i="14"/>
  <c r="AN103" i="14"/>
  <c r="AN101" i="14"/>
  <c r="AN99" i="14"/>
  <c r="AN97" i="14"/>
  <c r="AN95" i="14"/>
  <c r="AN93" i="14"/>
  <c r="AN91" i="14"/>
  <c r="AN89" i="14"/>
  <c r="AN87" i="14"/>
  <c r="AN85" i="14"/>
  <c r="AN83" i="14"/>
  <c r="AN81" i="14"/>
  <c r="AN79" i="14"/>
  <c r="AN77" i="14"/>
  <c r="AN75" i="14"/>
  <c r="AN73" i="14"/>
  <c r="AN71" i="14"/>
  <c r="AN69" i="14"/>
  <c r="AN67" i="14"/>
  <c r="AN65" i="14"/>
  <c r="AN63" i="14"/>
  <c r="AN61" i="14"/>
  <c r="AN59" i="14"/>
  <c r="AN57" i="14"/>
  <c r="AN55" i="14"/>
  <c r="AN53" i="14"/>
  <c r="AN51" i="14"/>
  <c r="AN49" i="14"/>
  <c r="AN47" i="14"/>
  <c r="AN45" i="14"/>
  <c r="AN43" i="14"/>
  <c r="AN41" i="14"/>
  <c r="AN39" i="14"/>
  <c r="AN37" i="14"/>
  <c r="AN35" i="14"/>
  <c r="AN33" i="14"/>
  <c r="AN31" i="14"/>
  <c r="AN29" i="14"/>
  <c r="AN27" i="14"/>
  <c r="AN25" i="14"/>
  <c r="AN23" i="14"/>
  <c r="AN21" i="14"/>
  <c r="AN19" i="14"/>
  <c r="AN17" i="14"/>
  <c r="AN15" i="14"/>
  <c r="AO200" i="14"/>
  <c r="AO198" i="14"/>
  <c r="AO196" i="14"/>
  <c r="AO194" i="14"/>
  <c r="AO192" i="14"/>
  <c r="AO190" i="14"/>
  <c r="AO188" i="14"/>
  <c r="AO186" i="14"/>
  <c r="AO184" i="14"/>
  <c r="AO182" i="14"/>
  <c r="AO180" i="14"/>
  <c r="AO178" i="14"/>
  <c r="AO176" i="14"/>
  <c r="AO174" i="14"/>
  <c r="AO172" i="14"/>
  <c r="AO170" i="14"/>
  <c r="AO168" i="14"/>
  <c r="AO166" i="14"/>
  <c r="AO164" i="14"/>
  <c r="AO162" i="14"/>
  <c r="AO160" i="14"/>
  <c r="AO158" i="14"/>
  <c r="AO156" i="14"/>
  <c r="AO154" i="14"/>
  <c r="AO152" i="14"/>
  <c r="AO150" i="14"/>
  <c r="AO148" i="14"/>
  <c r="AO146" i="14"/>
  <c r="AO144" i="14"/>
  <c r="AO142" i="14"/>
  <c r="AO140" i="14"/>
  <c r="AO138" i="14"/>
  <c r="AO136" i="14"/>
  <c r="AO134" i="14"/>
  <c r="AO132" i="14"/>
  <c r="AO130" i="14"/>
  <c r="AO128" i="14"/>
  <c r="AO126" i="14"/>
  <c r="AO124" i="14"/>
  <c r="AO122" i="14"/>
  <c r="AO120" i="14"/>
  <c r="AO118" i="14"/>
  <c r="AO116" i="14"/>
  <c r="AO114" i="14"/>
  <c r="AO112" i="14"/>
  <c r="AO110" i="14"/>
  <c r="AO108" i="14"/>
  <c r="AO106" i="14"/>
  <c r="AO104" i="14"/>
  <c r="AO102" i="14"/>
  <c r="AO100" i="14"/>
  <c r="AO98" i="14"/>
  <c r="AO96" i="14"/>
  <c r="AO94" i="14"/>
  <c r="AO92" i="14"/>
  <c r="AO90" i="14"/>
  <c r="AO88" i="14"/>
  <c r="AO86" i="14"/>
  <c r="AO84" i="14"/>
  <c r="AO82" i="14"/>
  <c r="AO80" i="14"/>
  <c r="AO78" i="14"/>
  <c r="AO76" i="14"/>
  <c r="AO74" i="14"/>
  <c r="AO72" i="14"/>
  <c r="AO70" i="14"/>
  <c r="AO68" i="14"/>
  <c r="AO66" i="14"/>
  <c r="AO64" i="14"/>
  <c r="AO62" i="14"/>
  <c r="AO60" i="14"/>
  <c r="AO58" i="14"/>
  <c r="AO56" i="14"/>
  <c r="AO54" i="14"/>
  <c r="AO52" i="14"/>
  <c r="AO50" i="14"/>
  <c r="AO48" i="14"/>
  <c r="AO46" i="14"/>
  <c r="AO44" i="14"/>
  <c r="AO42" i="14"/>
  <c r="AO40" i="14"/>
  <c r="AO38" i="14"/>
  <c r="AO36" i="14"/>
  <c r="AO34" i="14"/>
  <c r="AO32" i="14"/>
  <c r="AO30" i="14"/>
  <c r="AO28" i="14"/>
  <c r="AO26" i="14"/>
  <c r="AO24" i="14"/>
  <c r="AO22" i="14"/>
  <c r="AO20" i="14"/>
  <c r="AO18" i="14"/>
  <c r="AO16" i="14"/>
  <c r="AO13" i="14"/>
  <c r="AO11" i="14"/>
  <c r="AO9" i="14"/>
  <c r="AO7" i="14"/>
  <c r="AO5" i="14"/>
  <c r="AP200" i="14"/>
  <c r="AP198" i="14"/>
  <c r="AP196" i="14"/>
  <c r="AP194" i="14"/>
  <c r="AP192" i="14"/>
  <c r="AP190" i="14"/>
  <c r="AP188" i="14"/>
  <c r="AP186" i="14"/>
  <c r="AP184" i="14"/>
  <c r="AP182" i="14"/>
  <c r="AP180" i="14"/>
  <c r="AP178" i="14"/>
  <c r="AP176" i="14"/>
  <c r="AP174" i="14"/>
  <c r="AP172" i="14"/>
  <c r="AP170" i="14"/>
  <c r="AP168" i="14"/>
  <c r="AP166" i="14"/>
  <c r="AP164" i="14"/>
  <c r="AP162" i="14"/>
  <c r="AP160" i="14"/>
  <c r="AP158" i="14"/>
  <c r="AP156" i="14"/>
  <c r="AP154" i="14"/>
  <c r="AP152" i="14"/>
  <c r="AP150" i="14"/>
  <c r="AP148" i="14"/>
  <c r="AP146" i="14"/>
  <c r="AP144" i="14"/>
  <c r="AP142" i="14"/>
  <c r="AP140" i="14"/>
  <c r="AP138" i="14"/>
  <c r="AP136" i="14"/>
  <c r="AP134" i="14"/>
  <c r="AP132" i="14"/>
  <c r="AP130" i="14"/>
  <c r="AP128" i="14"/>
  <c r="AP126" i="14"/>
  <c r="AP124" i="14"/>
  <c r="AP122" i="14"/>
  <c r="AP120" i="14"/>
  <c r="AP118" i="14"/>
  <c r="AP116" i="14"/>
  <c r="AP114" i="14"/>
  <c r="AP112" i="14"/>
  <c r="AP110" i="14"/>
  <c r="AP108" i="14"/>
  <c r="AP106" i="14"/>
  <c r="AP104" i="14"/>
  <c r="AP102" i="14"/>
  <c r="AP100" i="14"/>
  <c r="AP98" i="14"/>
  <c r="AP96" i="14"/>
  <c r="AP94" i="14"/>
  <c r="AP92" i="14"/>
  <c r="AP90" i="14"/>
  <c r="AP88" i="14"/>
  <c r="AP86" i="14"/>
  <c r="AP84" i="14"/>
  <c r="AP82" i="14"/>
  <c r="AP80" i="14"/>
  <c r="AP78" i="14"/>
  <c r="AP76" i="14"/>
  <c r="AP74" i="14"/>
  <c r="AP72" i="14"/>
  <c r="AP70" i="14"/>
  <c r="AP68" i="14"/>
  <c r="AP66" i="14"/>
  <c r="AP64" i="14"/>
  <c r="AP62" i="14"/>
  <c r="AP60" i="14"/>
  <c r="AP58" i="14"/>
  <c r="AP56" i="14"/>
  <c r="AP54" i="14"/>
  <c r="AP52" i="14"/>
  <c r="AP50" i="14"/>
  <c r="AP48" i="14"/>
  <c r="AP46" i="14"/>
  <c r="AP44" i="14"/>
  <c r="AP42" i="14"/>
  <c r="AP40" i="14"/>
  <c r="AP38" i="14"/>
  <c r="AP36" i="14"/>
  <c r="AP34" i="14"/>
  <c r="AP32" i="14"/>
  <c r="AP30" i="14"/>
  <c r="AP28" i="14"/>
  <c r="AP26" i="14"/>
  <c r="AP24" i="14"/>
  <c r="AP22" i="14"/>
  <c r="AP20" i="14"/>
  <c r="AP18" i="14"/>
  <c r="AP16" i="14"/>
  <c r="AP13" i="14"/>
  <c r="AP11" i="14"/>
  <c r="AP9" i="14"/>
  <c r="AP7" i="14"/>
  <c r="AP5" i="14"/>
  <c r="AQ199" i="14"/>
  <c r="AQ197" i="14"/>
  <c r="AQ195" i="14"/>
  <c r="AQ193" i="14"/>
  <c r="AQ191" i="14"/>
  <c r="AQ189" i="14"/>
  <c r="AQ187" i="14"/>
  <c r="AQ185" i="14"/>
  <c r="AQ183" i="14"/>
  <c r="AQ181" i="14"/>
  <c r="AQ179" i="14"/>
  <c r="AQ177" i="14"/>
  <c r="AQ175" i="14"/>
  <c r="AQ173" i="14"/>
  <c r="AQ171" i="14"/>
  <c r="AQ169" i="14"/>
  <c r="AQ167" i="14"/>
  <c r="AQ165" i="14"/>
  <c r="AQ163" i="14"/>
  <c r="AQ161" i="14"/>
  <c r="AQ159" i="14"/>
  <c r="AQ157" i="14"/>
  <c r="AQ155" i="14"/>
  <c r="AQ153" i="14"/>
  <c r="AQ151" i="14"/>
  <c r="AQ149" i="14"/>
  <c r="AQ147" i="14"/>
  <c r="AQ145" i="14"/>
  <c r="AQ143" i="14"/>
  <c r="AQ141" i="14"/>
  <c r="AQ139" i="14"/>
  <c r="AQ137" i="14"/>
  <c r="AQ135" i="14"/>
  <c r="AQ133" i="14"/>
  <c r="AQ131" i="14"/>
  <c r="AQ129" i="14"/>
  <c r="AQ127" i="14"/>
  <c r="AQ125" i="14"/>
  <c r="AQ123" i="14"/>
  <c r="AQ121" i="14"/>
  <c r="AQ119" i="14"/>
  <c r="AQ117" i="14"/>
  <c r="AQ115" i="14"/>
  <c r="AQ113" i="14"/>
  <c r="AQ111" i="14"/>
  <c r="AQ109" i="14"/>
  <c r="AQ107" i="14"/>
  <c r="AQ105" i="14"/>
  <c r="AQ103" i="14"/>
  <c r="AQ101" i="14"/>
  <c r="AQ99" i="14"/>
  <c r="AQ97" i="14"/>
  <c r="AQ95" i="14"/>
  <c r="AQ93" i="14"/>
  <c r="AQ91" i="14"/>
  <c r="AQ89" i="14"/>
  <c r="AQ87" i="14"/>
  <c r="AQ85" i="14"/>
  <c r="AQ83" i="14"/>
  <c r="AQ81" i="14"/>
  <c r="AQ79" i="14"/>
  <c r="AQ77" i="14"/>
  <c r="AQ75" i="14"/>
  <c r="AQ73" i="14"/>
  <c r="AQ71" i="14"/>
  <c r="AQ69" i="14"/>
  <c r="AQ67" i="14"/>
  <c r="AQ65" i="14"/>
  <c r="AQ63" i="14"/>
  <c r="AQ61" i="14"/>
  <c r="AQ59" i="14"/>
  <c r="AQ57" i="14"/>
  <c r="AQ55" i="14"/>
  <c r="AQ53" i="14"/>
  <c r="AQ51" i="14"/>
  <c r="AQ49" i="14"/>
  <c r="AQ47" i="14"/>
  <c r="AQ45" i="14"/>
  <c r="AQ43" i="14"/>
  <c r="AQ41" i="14"/>
  <c r="AQ39" i="14"/>
  <c r="AQ37" i="14"/>
  <c r="AQ35" i="14"/>
  <c r="AQ33" i="14"/>
  <c r="AQ31" i="14"/>
  <c r="AQ29" i="14"/>
  <c r="AQ27" i="14"/>
  <c r="AQ25" i="14"/>
  <c r="AQ23" i="14"/>
  <c r="AQ21" i="14"/>
  <c r="AQ19" i="14"/>
  <c r="AQ17" i="14"/>
  <c r="AQ15" i="14"/>
  <c r="AR200" i="14"/>
  <c r="AR198" i="14"/>
  <c r="AR196" i="14"/>
  <c r="AR194" i="14"/>
  <c r="AR192" i="14"/>
  <c r="AR190" i="14"/>
  <c r="AR188" i="14"/>
  <c r="AR186" i="14"/>
  <c r="AR184" i="14"/>
  <c r="AR182" i="14"/>
  <c r="AR180" i="14"/>
  <c r="AR178" i="14"/>
  <c r="AR176" i="14"/>
  <c r="AR174" i="14"/>
  <c r="AR172" i="14"/>
  <c r="AR170" i="14"/>
  <c r="AR168" i="14"/>
  <c r="AR166" i="14"/>
  <c r="AR164" i="14"/>
  <c r="AR162" i="14"/>
  <c r="AR160" i="14"/>
  <c r="AR158" i="14"/>
  <c r="AR156" i="14"/>
  <c r="AR154" i="14"/>
  <c r="AR152" i="14"/>
  <c r="AR150" i="14"/>
  <c r="AR148" i="14"/>
  <c r="AR146" i="14"/>
  <c r="AR144" i="14"/>
  <c r="AR142" i="14"/>
  <c r="AR140" i="14"/>
  <c r="AR138" i="14"/>
  <c r="AR136" i="14"/>
  <c r="AR134" i="14"/>
  <c r="AR132" i="14"/>
  <c r="AR130" i="14"/>
  <c r="AR128" i="14"/>
  <c r="AR126" i="14"/>
  <c r="AR124" i="14"/>
  <c r="AR122" i="14"/>
  <c r="AR120" i="14"/>
  <c r="AR118" i="14"/>
  <c r="AR116" i="14"/>
  <c r="AR114" i="14"/>
  <c r="AR112" i="14"/>
  <c r="AR110" i="14"/>
  <c r="AR108" i="14"/>
  <c r="AR106" i="14"/>
  <c r="AR104" i="14"/>
  <c r="AR102" i="14"/>
  <c r="AR100" i="14"/>
  <c r="AR98" i="14"/>
  <c r="AR96" i="14"/>
  <c r="AR94" i="14"/>
  <c r="AR92" i="14"/>
  <c r="AR90" i="14"/>
  <c r="AR88" i="14"/>
  <c r="AR86" i="14"/>
  <c r="AR84" i="14"/>
  <c r="AR82" i="14"/>
  <c r="AR80" i="14"/>
  <c r="AR78" i="14"/>
  <c r="AR76" i="14"/>
  <c r="AR74" i="14"/>
  <c r="AR72" i="14"/>
  <c r="AR70" i="14"/>
  <c r="AR68" i="14"/>
  <c r="AR66" i="14"/>
  <c r="AR64" i="14"/>
  <c r="AR62" i="14"/>
  <c r="AR60" i="14"/>
  <c r="AR58" i="14"/>
  <c r="AR56" i="14"/>
  <c r="AR54" i="14"/>
  <c r="AR52" i="14"/>
  <c r="AR50" i="14"/>
  <c r="AR48" i="14"/>
  <c r="AR46" i="14"/>
  <c r="AR44" i="14"/>
  <c r="AR42" i="14"/>
  <c r="AR40" i="14"/>
  <c r="AR38" i="14"/>
  <c r="AR36" i="14"/>
  <c r="AR34" i="14"/>
  <c r="AR32" i="14"/>
  <c r="AR30" i="14"/>
  <c r="AR28" i="14"/>
  <c r="AR26" i="14"/>
  <c r="AR24" i="14"/>
  <c r="AR22" i="14"/>
  <c r="AR20" i="14"/>
  <c r="AR18" i="14"/>
  <c r="AR16" i="14"/>
  <c r="AR13" i="14"/>
  <c r="AR11" i="14"/>
  <c r="AR9" i="14"/>
  <c r="AR7" i="14"/>
  <c r="AR5" i="14"/>
  <c r="AS200" i="14"/>
  <c r="AS198" i="14"/>
  <c r="AS196" i="14"/>
  <c r="AS194" i="14"/>
  <c r="AS192" i="14"/>
  <c r="AS190" i="14"/>
  <c r="AS188" i="14"/>
  <c r="AS186" i="14"/>
  <c r="AS184" i="14"/>
  <c r="AS182" i="14"/>
  <c r="AS180" i="14"/>
  <c r="AS178" i="14"/>
  <c r="AS176" i="14"/>
  <c r="AS174" i="14"/>
  <c r="AS172" i="14"/>
  <c r="AS170" i="14"/>
  <c r="AS168" i="14"/>
  <c r="AS166" i="14"/>
  <c r="AS164" i="14"/>
  <c r="AS162" i="14"/>
  <c r="AS160" i="14"/>
  <c r="AS158" i="14"/>
  <c r="AS156" i="14"/>
  <c r="AS154" i="14"/>
  <c r="AS152" i="14"/>
  <c r="AS150" i="14"/>
  <c r="AS148" i="14"/>
  <c r="AS146" i="14"/>
  <c r="AS144" i="14"/>
  <c r="AS142" i="14"/>
  <c r="AS140" i="14"/>
  <c r="AS138" i="14"/>
  <c r="AS136" i="14"/>
  <c r="AS134" i="14"/>
  <c r="AS132" i="14"/>
  <c r="AS130" i="14"/>
  <c r="AS128" i="14"/>
  <c r="AS126" i="14"/>
  <c r="AS124" i="14"/>
  <c r="AS122" i="14"/>
  <c r="AS120" i="14"/>
  <c r="AS118" i="14"/>
  <c r="AS116" i="14"/>
  <c r="AS114" i="14"/>
  <c r="AS112" i="14"/>
  <c r="AS110" i="14"/>
  <c r="AS108" i="14"/>
  <c r="AS106" i="14"/>
  <c r="AS104" i="14"/>
  <c r="AS102" i="14"/>
  <c r="AS100" i="14"/>
  <c r="AS98" i="14"/>
  <c r="AS96" i="14"/>
  <c r="AS94" i="14"/>
  <c r="AS92" i="14"/>
  <c r="AS90" i="14"/>
  <c r="AS88" i="14"/>
  <c r="AS86" i="14"/>
  <c r="AS84" i="14"/>
  <c r="AS82" i="14"/>
  <c r="AS80" i="14"/>
  <c r="AS78" i="14"/>
  <c r="AS76" i="14"/>
  <c r="AS74" i="14"/>
  <c r="AS72" i="14"/>
  <c r="AS70" i="14"/>
  <c r="AS68" i="14"/>
  <c r="AS66" i="14"/>
  <c r="AS64" i="14"/>
  <c r="AS62" i="14"/>
  <c r="AS60" i="14"/>
  <c r="AS58" i="14"/>
  <c r="AS56" i="14"/>
  <c r="AS54" i="14"/>
  <c r="AS52" i="14"/>
  <c r="AS50" i="14"/>
  <c r="AS48" i="14"/>
  <c r="AS46" i="14"/>
  <c r="AS44" i="14"/>
  <c r="AS42" i="14"/>
  <c r="AS40" i="14"/>
  <c r="AS38" i="14"/>
  <c r="AS36" i="14"/>
  <c r="AS34" i="14"/>
  <c r="AS32" i="14"/>
  <c r="AS30" i="14"/>
  <c r="AS28" i="14"/>
  <c r="AS26" i="14"/>
  <c r="AS24" i="14"/>
  <c r="AS22" i="14"/>
  <c r="AS20" i="14"/>
  <c r="AS18" i="14"/>
  <c r="AS16" i="14"/>
  <c r="AS13" i="14"/>
  <c r="AS11" i="14"/>
  <c r="AS9" i="14"/>
  <c r="AS7" i="14"/>
  <c r="AS5" i="14"/>
  <c r="AT199" i="14"/>
  <c r="AT197" i="14"/>
  <c r="AT195" i="14"/>
  <c r="AT193" i="14"/>
  <c r="AT191" i="14"/>
  <c r="AT189" i="14"/>
  <c r="AT187" i="14"/>
  <c r="AT185" i="14"/>
  <c r="AT183" i="14"/>
  <c r="AT181" i="14"/>
  <c r="AT179" i="14"/>
  <c r="AT177" i="14"/>
  <c r="AT175" i="14"/>
  <c r="AT173" i="14"/>
  <c r="AT171" i="14"/>
  <c r="AT169" i="14"/>
  <c r="AT167" i="14"/>
  <c r="AT165" i="14"/>
  <c r="AT163" i="14"/>
  <c r="AT161" i="14"/>
  <c r="AT159" i="14"/>
  <c r="AT157" i="14"/>
  <c r="AT155" i="14"/>
  <c r="AT153" i="14"/>
  <c r="AT151" i="14"/>
  <c r="AT149" i="14"/>
  <c r="AT147" i="14"/>
  <c r="AT145" i="14"/>
  <c r="AT143" i="14"/>
  <c r="AT141" i="14"/>
  <c r="AT139" i="14"/>
  <c r="AT137" i="14"/>
  <c r="AT135" i="14"/>
  <c r="AT133" i="14"/>
  <c r="AT131" i="14"/>
  <c r="AT129" i="14"/>
  <c r="AT127" i="14"/>
  <c r="AT125" i="14"/>
  <c r="AT123" i="14"/>
  <c r="AT121" i="14"/>
  <c r="AT119" i="14"/>
  <c r="AT117" i="14"/>
  <c r="AT115" i="14"/>
  <c r="AT113" i="14"/>
  <c r="AT111" i="14"/>
  <c r="AT109" i="14"/>
  <c r="AT107" i="14"/>
  <c r="AT105" i="14"/>
  <c r="AT103" i="14"/>
  <c r="AT101" i="14"/>
  <c r="AT99" i="14"/>
  <c r="AT97" i="14"/>
  <c r="AT95" i="14"/>
  <c r="AT93" i="14"/>
  <c r="AT91" i="14"/>
  <c r="AT89" i="14"/>
  <c r="AT87" i="14"/>
  <c r="AT85" i="14"/>
  <c r="AT83" i="14"/>
  <c r="AT81" i="14"/>
  <c r="AT79" i="14"/>
  <c r="AT77" i="14"/>
  <c r="AT75" i="14"/>
  <c r="AT73" i="14"/>
  <c r="AT71" i="14"/>
  <c r="AT69" i="14"/>
  <c r="AT67" i="14"/>
  <c r="AT65" i="14"/>
  <c r="AT63" i="14"/>
  <c r="AT61" i="14"/>
  <c r="AT59" i="14"/>
  <c r="AT57" i="14"/>
  <c r="AT55" i="14"/>
  <c r="AT53" i="14"/>
  <c r="AT51" i="14"/>
  <c r="AT49" i="14"/>
  <c r="AT47" i="14"/>
  <c r="AT45" i="14"/>
  <c r="AT43" i="14"/>
  <c r="AT41" i="14"/>
  <c r="AT39" i="14"/>
  <c r="AT37" i="14"/>
  <c r="AT35" i="14"/>
  <c r="AT33" i="14"/>
  <c r="AT31" i="14"/>
  <c r="AT29" i="14"/>
  <c r="AT27" i="14"/>
  <c r="AT25" i="14"/>
  <c r="AT23" i="14"/>
  <c r="AT21" i="14"/>
  <c r="AT19" i="14"/>
  <c r="AT17" i="14"/>
  <c r="AT15" i="14"/>
  <c r="AU200" i="14"/>
  <c r="AU198" i="14"/>
  <c r="AU196" i="14"/>
  <c r="AU194" i="14"/>
  <c r="AU192" i="14"/>
  <c r="AU190" i="14"/>
  <c r="AU188" i="14"/>
  <c r="AU186" i="14"/>
  <c r="AU184" i="14"/>
  <c r="AU182" i="14"/>
  <c r="AU180" i="14"/>
  <c r="AU178" i="14"/>
  <c r="AU176" i="14"/>
  <c r="AU174" i="14"/>
  <c r="AU172" i="14"/>
  <c r="AU170" i="14"/>
  <c r="AU168" i="14"/>
  <c r="AU166" i="14"/>
  <c r="AU164" i="14"/>
  <c r="AU162" i="14"/>
  <c r="AU160" i="14"/>
  <c r="AU158" i="14"/>
  <c r="AU156" i="14"/>
  <c r="AU154" i="14"/>
  <c r="AU152" i="14"/>
  <c r="AU150" i="14"/>
  <c r="AU148" i="14"/>
  <c r="AU146" i="14"/>
  <c r="AU144" i="14"/>
  <c r="AU142" i="14"/>
  <c r="AU140" i="14"/>
  <c r="AU138" i="14"/>
  <c r="AU136" i="14"/>
  <c r="AU134" i="14"/>
  <c r="AU132" i="14"/>
  <c r="AU130" i="14"/>
  <c r="AU128" i="14"/>
  <c r="AU126" i="14"/>
  <c r="AU124" i="14"/>
  <c r="AU122" i="14"/>
  <c r="AU120" i="14"/>
  <c r="AU118" i="14"/>
  <c r="AU116" i="14"/>
  <c r="AU114" i="14"/>
  <c r="AU112" i="14"/>
  <c r="AU110" i="14"/>
  <c r="AU108" i="14"/>
  <c r="AU106" i="14"/>
  <c r="AU104" i="14"/>
  <c r="AU102" i="14"/>
  <c r="AU100" i="14"/>
  <c r="AU98" i="14"/>
  <c r="AU96" i="14"/>
  <c r="AU94" i="14"/>
  <c r="AU92" i="14"/>
  <c r="AU90" i="14"/>
  <c r="AU88" i="14"/>
  <c r="AU86" i="14"/>
  <c r="AU84" i="14"/>
  <c r="AU82" i="14"/>
  <c r="AU80" i="14"/>
  <c r="AU78" i="14"/>
  <c r="AU76" i="14"/>
  <c r="AU74" i="14"/>
  <c r="AU72" i="14"/>
  <c r="AU70" i="14"/>
  <c r="AU68" i="14"/>
  <c r="AU66" i="14"/>
  <c r="AU64" i="14"/>
  <c r="AU62" i="14"/>
  <c r="AU60" i="14"/>
  <c r="AU58" i="14"/>
  <c r="AU56" i="14"/>
  <c r="AU54" i="14"/>
  <c r="AU52" i="14"/>
  <c r="AU50" i="14"/>
  <c r="AU48" i="14"/>
  <c r="AU46" i="14"/>
  <c r="AU44" i="14"/>
  <c r="AU42" i="14"/>
  <c r="AU40" i="14"/>
  <c r="AU38" i="14"/>
  <c r="AU36" i="14"/>
  <c r="AU34" i="14"/>
  <c r="AU32" i="14"/>
  <c r="AU30" i="14"/>
  <c r="AU28" i="14"/>
  <c r="AU26" i="14"/>
  <c r="AU24" i="14"/>
  <c r="AU22" i="14"/>
  <c r="AU20" i="14"/>
  <c r="AU18" i="14"/>
  <c r="AU16" i="14"/>
  <c r="AU13" i="14"/>
  <c r="AU11" i="14"/>
  <c r="AU9" i="14"/>
  <c r="AU7" i="14"/>
  <c r="AU5" i="14"/>
  <c r="AV200" i="14"/>
  <c r="AV198" i="14"/>
  <c r="AV196" i="14"/>
  <c r="AV194" i="14"/>
  <c r="AV192" i="14"/>
  <c r="AV190" i="14"/>
  <c r="AV188" i="14"/>
  <c r="AV186" i="14"/>
  <c r="AV184" i="14"/>
  <c r="AV182" i="14"/>
  <c r="AV180" i="14"/>
  <c r="AV178" i="14"/>
  <c r="AV176" i="14"/>
  <c r="AV174" i="14"/>
  <c r="AV172" i="14"/>
  <c r="AV170" i="14"/>
  <c r="AV168" i="14"/>
  <c r="AV166" i="14"/>
  <c r="AV164" i="14"/>
  <c r="AV162" i="14"/>
  <c r="AV160" i="14"/>
  <c r="AV158" i="14"/>
  <c r="AV156" i="14"/>
  <c r="AV154" i="14"/>
  <c r="AV152" i="14"/>
  <c r="AV150" i="14"/>
  <c r="AV148" i="14"/>
  <c r="AV146" i="14"/>
  <c r="AV144" i="14"/>
  <c r="AV142" i="14"/>
  <c r="AV140" i="14"/>
  <c r="AV138" i="14"/>
  <c r="AV136" i="14"/>
  <c r="AV134" i="14"/>
  <c r="AV132" i="14"/>
  <c r="AV130" i="14"/>
  <c r="AV128" i="14"/>
  <c r="AV126" i="14"/>
  <c r="AV124" i="14"/>
  <c r="AV122" i="14"/>
  <c r="AV120" i="14"/>
  <c r="AV118" i="14"/>
  <c r="AV116" i="14"/>
  <c r="AV114" i="14"/>
  <c r="AV112" i="14"/>
  <c r="AV110" i="14"/>
  <c r="AV108" i="14"/>
  <c r="AV106" i="14"/>
  <c r="AV104" i="14"/>
  <c r="AV102" i="14"/>
  <c r="AV100" i="14"/>
  <c r="AV98" i="14"/>
  <c r="AV96" i="14"/>
  <c r="AV94" i="14"/>
  <c r="AV92" i="14"/>
  <c r="AV90" i="14"/>
  <c r="AV88" i="14"/>
  <c r="AV86" i="14"/>
  <c r="AV84" i="14"/>
  <c r="AV82" i="14"/>
  <c r="AV80" i="14"/>
  <c r="AV78" i="14"/>
  <c r="AV76" i="14"/>
  <c r="AV74" i="14"/>
  <c r="AV72" i="14"/>
  <c r="AV70" i="14"/>
  <c r="AV68" i="14"/>
  <c r="AV66" i="14"/>
  <c r="AV64" i="14"/>
  <c r="AV62" i="14"/>
  <c r="AV60" i="14"/>
  <c r="AV58" i="14"/>
  <c r="AV56" i="14"/>
  <c r="AV54" i="14"/>
  <c r="AV52" i="14"/>
  <c r="AV50" i="14"/>
  <c r="AV48" i="14"/>
  <c r="AV46" i="14"/>
  <c r="AV44" i="14"/>
  <c r="AV42" i="14"/>
  <c r="AV40" i="14"/>
  <c r="AV38" i="14"/>
  <c r="AV36" i="14"/>
  <c r="AV34" i="14"/>
  <c r="AV32" i="14"/>
  <c r="AV30" i="14"/>
  <c r="AV28" i="14"/>
  <c r="AV26" i="14"/>
  <c r="AV24" i="14"/>
  <c r="AV22" i="14"/>
  <c r="AV20" i="14"/>
  <c r="AV18" i="14"/>
  <c r="AV16" i="14"/>
  <c r="AV13" i="14"/>
  <c r="AV11" i="14"/>
  <c r="AV9" i="14"/>
  <c r="AV7" i="14"/>
  <c r="AV5" i="14"/>
  <c r="AW199" i="14"/>
  <c r="AW197" i="14"/>
  <c r="AW195" i="14"/>
  <c r="AW193" i="14"/>
  <c r="AW191" i="14"/>
  <c r="AW189" i="14"/>
  <c r="AW187" i="14"/>
  <c r="AW185" i="14"/>
  <c r="AW183" i="14"/>
  <c r="AW181" i="14"/>
  <c r="AW179" i="14"/>
  <c r="AW177" i="14"/>
  <c r="AW175" i="14"/>
  <c r="AW173" i="14"/>
  <c r="AW171" i="14"/>
  <c r="AW169" i="14"/>
  <c r="AW167" i="14"/>
  <c r="AW165" i="14"/>
  <c r="AW163" i="14"/>
  <c r="AW161" i="14"/>
  <c r="AW159" i="14"/>
  <c r="AW157" i="14"/>
  <c r="AW155" i="14"/>
  <c r="AW153" i="14"/>
  <c r="AW151" i="14"/>
  <c r="AW149" i="14"/>
  <c r="AW147" i="14"/>
  <c r="AW145" i="14"/>
  <c r="AW143" i="14"/>
  <c r="AW141" i="14"/>
  <c r="AW139" i="14"/>
  <c r="AW137" i="14"/>
  <c r="AW135" i="14"/>
  <c r="AW133" i="14"/>
  <c r="AW131" i="14"/>
  <c r="AW129" i="14"/>
  <c r="AW127" i="14"/>
  <c r="AW125" i="14"/>
  <c r="AW123" i="14"/>
  <c r="AW121" i="14"/>
  <c r="AW119" i="14"/>
  <c r="AW117" i="14"/>
  <c r="AW115" i="14"/>
  <c r="AW113" i="14"/>
  <c r="AW111" i="14"/>
  <c r="AW109" i="14"/>
  <c r="AW107" i="14"/>
  <c r="AW105" i="14"/>
  <c r="AW103" i="14"/>
  <c r="AW101" i="14"/>
  <c r="AW99" i="14"/>
  <c r="AW97" i="14"/>
  <c r="AW95" i="14"/>
  <c r="AW93" i="14"/>
  <c r="AW91" i="14"/>
  <c r="AW89" i="14"/>
  <c r="AW87" i="14"/>
  <c r="AW85" i="14"/>
  <c r="AW83" i="14"/>
  <c r="AW81" i="14"/>
  <c r="AW79" i="14"/>
  <c r="AW77" i="14"/>
  <c r="AW75" i="14"/>
  <c r="AW73" i="14"/>
  <c r="AW71" i="14"/>
  <c r="AW69" i="14"/>
  <c r="AW67" i="14"/>
  <c r="AW65" i="14"/>
  <c r="AW63" i="14"/>
  <c r="AW61" i="14"/>
  <c r="AW59" i="14"/>
  <c r="AW57" i="14"/>
  <c r="AW55" i="14"/>
  <c r="AW53" i="14"/>
  <c r="AW51" i="14"/>
  <c r="AW49" i="14"/>
  <c r="AW47" i="14"/>
  <c r="AW45" i="14"/>
  <c r="AW43" i="14"/>
  <c r="AW41" i="14"/>
  <c r="AW39" i="14"/>
  <c r="AW37" i="14"/>
  <c r="AW35" i="14"/>
  <c r="AW33" i="14"/>
  <c r="AW31" i="14"/>
  <c r="AW29" i="14"/>
  <c r="AW27" i="14"/>
  <c r="AW25" i="14"/>
  <c r="AW23" i="14"/>
  <c r="AW21" i="14"/>
  <c r="AW19" i="14"/>
  <c r="AW17" i="14"/>
  <c r="AW15" i="14"/>
  <c r="AX200" i="14"/>
  <c r="AX198" i="14"/>
  <c r="AX196" i="14"/>
  <c r="AX194" i="14"/>
  <c r="AX192" i="14"/>
  <c r="AX190" i="14"/>
  <c r="AX188" i="14"/>
  <c r="AX186" i="14"/>
  <c r="AX184" i="14"/>
  <c r="AX182" i="14"/>
  <c r="AX180" i="14"/>
  <c r="AX178" i="14"/>
  <c r="AX176" i="14"/>
  <c r="AX174" i="14"/>
  <c r="AX172" i="14"/>
  <c r="AX170" i="14"/>
  <c r="AX168" i="14"/>
  <c r="AX166" i="14"/>
  <c r="AX164" i="14"/>
  <c r="AX162" i="14"/>
  <c r="AX160" i="14"/>
  <c r="AX158" i="14"/>
  <c r="AX156" i="14"/>
  <c r="AX154" i="14"/>
  <c r="AX152" i="14"/>
  <c r="AX150" i="14"/>
  <c r="AX148" i="14"/>
  <c r="AX146" i="14"/>
  <c r="AX144" i="14"/>
  <c r="AX142" i="14"/>
  <c r="AX140" i="14"/>
  <c r="AX138" i="14"/>
  <c r="AX136" i="14"/>
  <c r="AX134" i="14"/>
  <c r="AX132" i="14"/>
  <c r="AX130" i="14"/>
  <c r="AX128" i="14"/>
  <c r="AX126" i="14"/>
  <c r="AX124" i="14"/>
  <c r="AX122" i="14"/>
  <c r="AX120" i="14"/>
  <c r="AX118" i="14"/>
  <c r="AX116" i="14"/>
  <c r="AX114" i="14"/>
  <c r="AX112" i="14"/>
  <c r="AX110" i="14"/>
  <c r="AX108" i="14"/>
  <c r="AX106" i="14"/>
  <c r="AX104" i="14"/>
  <c r="AX102" i="14"/>
  <c r="AX100" i="14"/>
  <c r="AX98" i="14"/>
  <c r="AX96" i="14"/>
  <c r="AX94" i="14"/>
  <c r="AX92" i="14"/>
  <c r="AX90" i="14"/>
  <c r="AX88" i="14"/>
  <c r="AX86" i="14"/>
  <c r="AX84" i="14"/>
  <c r="AX82" i="14"/>
  <c r="AX80" i="14"/>
  <c r="AX78" i="14"/>
  <c r="AX76" i="14"/>
  <c r="AX74" i="14"/>
  <c r="AX72" i="14"/>
  <c r="AX70" i="14"/>
  <c r="AX68" i="14"/>
  <c r="AX66" i="14"/>
  <c r="AX64" i="14"/>
  <c r="AX62" i="14"/>
  <c r="AX60" i="14"/>
  <c r="AX58" i="14"/>
  <c r="AX56" i="14"/>
  <c r="AX54" i="14"/>
  <c r="AX52" i="14"/>
  <c r="AX50" i="14"/>
  <c r="AX48" i="14"/>
  <c r="AX46" i="14"/>
  <c r="AX44" i="14"/>
  <c r="AX42" i="14"/>
  <c r="AX40" i="14"/>
  <c r="AX38" i="14"/>
  <c r="AX36" i="14"/>
  <c r="AX34" i="14"/>
  <c r="AX32" i="14"/>
  <c r="AX30" i="14"/>
  <c r="AX28" i="14"/>
  <c r="AX26" i="14"/>
  <c r="AX24" i="14"/>
  <c r="AX22" i="14"/>
  <c r="AX20" i="14"/>
  <c r="AX18" i="14"/>
  <c r="AX16" i="14"/>
  <c r="AX13" i="14"/>
  <c r="AX11" i="14"/>
  <c r="AX9" i="14"/>
  <c r="AX7" i="14"/>
  <c r="AX5" i="14"/>
  <c r="AY200" i="14"/>
  <c r="AY198" i="14"/>
  <c r="AY196" i="14"/>
  <c r="AY194" i="14"/>
  <c r="AY192" i="14"/>
  <c r="AY190" i="14"/>
  <c r="AY188" i="14"/>
  <c r="AY186" i="14"/>
  <c r="AY184" i="14"/>
  <c r="AY182" i="14"/>
  <c r="AY180" i="14"/>
  <c r="AY178" i="14"/>
  <c r="AY176" i="14"/>
  <c r="AY174" i="14"/>
  <c r="AY172" i="14"/>
  <c r="AY170" i="14"/>
  <c r="AY168" i="14"/>
  <c r="AY166" i="14"/>
  <c r="AY164" i="14"/>
  <c r="AY162" i="14"/>
  <c r="AY160" i="14"/>
  <c r="AY158" i="14"/>
  <c r="AY156" i="14"/>
  <c r="AY154" i="14"/>
  <c r="AY152" i="14"/>
  <c r="AY150" i="14"/>
  <c r="AY148" i="14"/>
  <c r="AY146" i="14"/>
  <c r="AY144" i="14"/>
  <c r="AY142" i="14"/>
  <c r="AY140" i="14"/>
  <c r="AY138" i="14"/>
  <c r="AY136" i="14"/>
  <c r="AY134" i="14"/>
  <c r="AY132" i="14"/>
  <c r="AY130" i="14"/>
  <c r="AY128" i="14"/>
  <c r="AY126" i="14"/>
  <c r="AY124" i="14"/>
  <c r="AY122" i="14"/>
  <c r="AY120" i="14"/>
  <c r="AY118" i="14"/>
  <c r="AY116" i="14"/>
  <c r="AY114" i="14"/>
  <c r="AY112" i="14"/>
  <c r="AY110" i="14"/>
  <c r="AY108" i="14"/>
  <c r="AY106" i="14"/>
  <c r="AY104" i="14"/>
  <c r="AY102" i="14"/>
  <c r="AY100" i="14"/>
  <c r="AY98" i="14"/>
  <c r="AY96" i="14"/>
  <c r="AY94" i="14"/>
  <c r="AY92" i="14"/>
  <c r="AY90" i="14"/>
  <c r="AY88" i="14"/>
  <c r="AY86" i="14"/>
  <c r="AY84" i="14"/>
  <c r="AY82" i="14"/>
  <c r="AY80" i="14"/>
  <c r="AY78" i="14"/>
  <c r="AY76" i="14"/>
  <c r="AY74" i="14"/>
  <c r="AY72" i="14"/>
  <c r="AY70" i="14"/>
  <c r="AY68" i="14"/>
  <c r="AY66" i="14"/>
  <c r="AY64" i="14"/>
  <c r="AY62" i="14"/>
  <c r="AY60" i="14"/>
  <c r="AY58" i="14"/>
  <c r="AY56" i="14"/>
  <c r="AY54" i="14"/>
  <c r="AY52" i="14"/>
  <c r="AY50" i="14"/>
  <c r="AY48" i="14"/>
  <c r="AY46" i="14"/>
  <c r="AY44" i="14"/>
  <c r="AY42" i="14"/>
  <c r="AY40" i="14"/>
  <c r="AY38" i="14"/>
  <c r="AY36" i="14"/>
  <c r="AY34" i="14"/>
  <c r="AY32" i="14"/>
  <c r="AY30" i="14"/>
  <c r="AY28" i="14"/>
  <c r="AY26" i="14"/>
  <c r="AY24" i="14"/>
  <c r="AY22" i="14"/>
  <c r="AY20" i="14"/>
  <c r="AY18" i="14"/>
  <c r="AY16" i="14"/>
  <c r="AY13" i="14"/>
  <c r="AY11" i="14"/>
  <c r="AY9" i="14"/>
  <c r="AY7" i="14"/>
  <c r="AY5" i="14"/>
  <c r="AZ199" i="14"/>
  <c r="AZ197" i="14"/>
  <c r="AZ195" i="14"/>
  <c r="AZ193" i="14"/>
  <c r="AZ191" i="14"/>
  <c r="AZ189" i="14"/>
  <c r="AZ187" i="14"/>
  <c r="AZ185" i="14"/>
  <c r="AZ183" i="14"/>
  <c r="AZ181" i="14"/>
  <c r="AZ179" i="14"/>
  <c r="AZ177" i="14"/>
  <c r="AZ175" i="14"/>
  <c r="AZ173" i="14"/>
  <c r="AZ171" i="14"/>
  <c r="AZ169" i="14"/>
  <c r="AZ167" i="14"/>
  <c r="AZ165" i="14"/>
  <c r="AZ163" i="14"/>
  <c r="AZ161" i="14"/>
  <c r="AZ159" i="14"/>
  <c r="AZ157" i="14"/>
  <c r="AZ155" i="14"/>
  <c r="AZ153" i="14"/>
  <c r="AZ151" i="14"/>
  <c r="AZ149" i="14"/>
  <c r="AZ147" i="14"/>
  <c r="AZ145" i="14"/>
  <c r="AZ143" i="14"/>
  <c r="AZ141" i="14"/>
  <c r="AZ139" i="14"/>
  <c r="AZ137" i="14"/>
  <c r="AZ135" i="14"/>
  <c r="AZ133" i="14"/>
  <c r="AZ131" i="14"/>
  <c r="AZ129" i="14"/>
  <c r="AZ127" i="14"/>
  <c r="AZ125" i="14"/>
  <c r="AZ123" i="14"/>
  <c r="AZ121" i="14"/>
  <c r="AZ119" i="14"/>
  <c r="AZ117" i="14"/>
  <c r="AZ115" i="14"/>
  <c r="AZ113" i="14"/>
  <c r="AZ111" i="14"/>
  <c r="AZ109" i="14"/>
  <c r="AZ107" i="14"/>
  <c r="AZ105" i="14"/>
  <c r="AZ103" i="14"/>
  <c r="AZ101" i="14"/>
  <c r="AZ99" i="14"/>
  <c r="AZ97" i="14"/>
  <c r="AZ95" i="14"/>
  <c r="AZ93" i="14"/>
  <c r="AZ91" i="14"/>
  <c r="AZ89" i="14"/>
  <c r="AZ87" i="14"/>
  <c r="AZ85" i="14"/>
  <c r="AZ83" i="14"/>
  <c r="AZ81" i="14"/>
  <c r="AZ79" i="14"/>
  <c r="AZ77" i="14"/>
  <c r="AZ75" i="14"/>
  <c r="AZ73" i="14"/>
  <c r="AZ71" i="14"/>
  <c r="AZ69" i="14"/>
  <c r="AZ67" i="14"/>
  <c r="AZ65" i="14"/>
  <c r="AZ63" i="14"/>
  <c r="AZ61" i="14"/>
  <c r="AZ59" i="14"/>
  <c r="AZ57" i="14"/>
  <c r="AZ55" i="14"/>
  <c r="AZ53" i="14"/>
  <c r="AZ51" i="14"/>
  <c r="AZ49" i="14"/>
  <c r="AZ47" i="14"/>
  <c r="AZ45" i="14"/>
  <c r="AZ43" i="14"/>
  <c r="AZ41" i="14"/>
  <c r="AZ39" i="14"/>
  <c r="AZ37" i="14"/>
  <c r="AZ35" i="14"/>
  <c r="AZ33" i="14"/>
  <c r="AZ31" i="14"/>
  <c r="AZ29" i="14"/>
  <c r="AZ27" i="14"/>
  <c r="AZ25" i="14"/>
  <c r="AZ23" i="14"/>
  <c r="AZ21" i="14"/>
  <c r="AZ19" i="14"/>
  <c r="AZ17" i="14"/>
  <c r="AZ15" i="14"/>
  <c r="BA200" i="14"/>
  <c r="BA198" i="14"/>
  <c r="BA196" i="14"/>
  <c r="BA194" i="14"/>
  <c r="BA192" i="14"/>
  <c r="BA190" i="14"/>
  <c r="BA188" i="14"/>
  <c r="BA186" i="14"/>
  <c r="BA184" i="14"/>
  <c r="BA182" i="14"/>
  <c r="BA180" i="14"/>
  <c r="BA178" i="14"/>
  <c r="BA176" i="14"/>
  <c r="BA174" i="14"/>
  <c r="BA172" i="14"/>
  <c r="BA170" i="14"/>
  <c r="BA168" i="14"/>
  <c r="BA166" i="14"/>
  <c r="BA164" i="14"/>
  <c r="BA162" i="14"/>
  <c r="BA160" i="14"/>
  <c r="BA158" i="14"/>
  <c r="BA156" i="14"/>
  <c r="BA154" i="14"/>
  <c r="BA152" i="14"/>
  <c r="BA150" i="14"/>
  <c r="BA148" i="14"/>
  <c r="BA146" i="14"/>
  <c r="BA144" i="14"/>
  <c r="BA142" i="14"/>
  <c r="BA140" i="14"/>
  <c r="BA138" i="14"/>
  <c r="BA136" i="14"/>
  <c r="BA134" i="14"/>
  <c r="BA132" i="14"/>
  <c r="BA130" i="14"/>
  <c r="BA128" i="14"/>
  <c r="BA126" i="14"/>
  <c r="BA124" i="14"/>
  <c r="BA122" i="14"/>
  <c r="BA120" i="14"/>
  <c r="BA118" i="14"/>
  <c r="BA116" i="14"/>
  <c r="BA114" i="14"/>
  <c r="BA112" i="14"/>
  <c r="BA110" i="14"/>
  <c r="BA108" i="14"/>
  <c r="BA106" i="14"/>
  <c r="BA104" i="14"/>
  <c r="BA102" i="14"/>
  <c r="BA100" i="14"/>
  <c r="BA98" i="14"/>
  <c r="BA96" i="14"/>
  <c r="BA94" i="14"/>
  <c r="BA92" i="14"/>
  <c r="BA90" i="14"/>
  <c r="BA88" i="14"/>
  <c r="BA86" i="14"/>
  <c r="BA84" i="14"/>
  <c r="BA82" i="14"/>
  <c r="BA80" i="14"/>
  <c r="BA78" i="14"/>
  <c r="BA76" i="14"/>
  <c r="BA74" i="14"/>
  <c r="BA72" i="14"/>
  <c r="BA70" i="14"/>
  <c r="BA68" i="14"/>
  <c r="BA66" i="14"/>
  <c r="BA64" i="14"/>
  <c r="BA62" i="14"/>
  <c r="BA60" i="14"/>
  <c r="BA58" i="14"/>
  <c r="BA56" i="14"/>
  <c r="BA54" i="14"/>
  <c r="BA52" i="14"/>
  <c r="BA50" i="14"/>
  <c r="BA48" i="14"/>
  <c r="BA46" i="14"/>
  <c r="BA44" i="14"/>
  <c r="BA42" i="14"/>
  <c r="BA40" i="14"/>
  <c r="BA38" i="14"/>
  <c r="BA36" i="14"/>
  <c r="BA34" i="14"/>
  <c r="BA32" i="14"/>
  <c r="BA30" i="14"/>
  <c r="BA28" i="14"/>
  <c r="BA26" i="14"/>
  <c r="BA24" i="14"/>
  <c r="BA22" i="14"/>
  <c r="BA20" i="14"/>
  <c r="BA18" i="14"/>
  <c r="BA16" i="14"/>
  <c r="BA13" i="14"/>
  <c r="BA11" i="14"/>
  <c r="BA9" i="14"/>
  <c r="BA7" i="14"/>
  <c r="BA5" i="14"/>
  <c r="BB200" i="14"/>
  <c r="BB198" i="14"/>
  <c r="BB196" i="14"/>
  <c r="BB194" i="14"/>
  <c r="BB192" i="14"/>
  <c r="BB190" i="14"/>
  <c r="BB188" i="14"/>
  <c r="BB186" i="14"/>
  <c r="BB184" i="14"/>
  <c r="BB182" i="14"/>
  <c r="BB180" i="14"/>
  <c r="BB178" i="14"/>
  <c r="BB176" i="14"/>
  <c r="BB174" i="14"/>
  <c r="BB172" i="14"/>
  <c r="BB170" i="14"/>
  <c r="BB168" i="14"/>
  <c r="BB166" i="14"/>
  <c r="BB164" i="14"/>
  <c r="BB162" i="14"/>
  <c r="BB160" i="14"/>
  <c r="BB158" i="14"/>
  <c r="BB156" i="14"/>
  <c r="BB154" i="14"/>
  <c r="BB152" i="14"/>
  <c r="BB150" i="14"/>
  <c r="BB148" i="14"/>
  <c r="BB146" i="14"/>
  <c r="BB144" i="14"/>
  <c r="BB142" i="14"/>
  <c r="BB140" i="14"/>
  <c r="BB138" i="14"/>
  <c r="BB136" i="14"/>
  <c r="BB134" i="14"/>
  <c r="BB132" i="14"/>
  <c r="BB130" i="14"/>
  <c r="BB128" i="14"/>
  <c r="BB126" i="14"/>
  <c r="BB124" i="14"/>
  <c r="BB122" i="14"/>
  <c r="BB120" i="14"/>
  <c r="BB118" i="14"/>
  <c r="BB116" i="14"/>
  <c r="BB114" i="14"/>
  <c r="BB112" i="14"/>
  <c r="BB110" i="14"/>
  <c r="BB108" i="14"/>
  <c r="BB106" i="14"/>
  <c r="BB104" i="14"/>
  <c r="BB102" i="14"/>
  <c r="BB100" i="14"/>
  <c r="BB98" i="14"/>
  <c r="BB96" i="14"/>
  <c r="BB94" i="14"/>
  <c r="BB92" i="14"/>
  <c r="BB90" i="14"/>
  <c r="BB88" i="14"/>
  <c r="BB86" i="14"/>
  <c r="BB84" i="14"/>
  <c r="BB82" i="14"/>
  <c r="BB80" i="14"/>
  <c r="BB78" i="14"/>
  <c r="BB76" i="14"/>
  <c r="BB74" i="14"/>
  <c r="BB72" i="14"/>
  <c r="BB70" i="14"/>
  <c r="BB68" i="14"/>
  <c r="BB66" i="14"/>
  <c r="BB64" i="14"/>
  <c r="BB62" i="14"/>
  <c r="BB60" i="14"/>
  <c r="BB58" i="14"/>
  <c r="BB56" i="14"/>
  <c r="BB54" i="14"/>
  <c r="BB52" i="14"/>
  <c r="BB50" i="14"/>
  <c r="BB48" i="14"/>
  <c r="BB46" i="14"/>
  <c r="BB44" i="14"/>
  <c r="BB42" i="14"/>
  <c r="BB40" i="14"/>
  <c r="BB38" i="14"/>
  <c r="BB36" i="14"/>
  <c r="BB34" i="14"/>
  <c r="BB32" i="14"/>
  <c r="BB30" i="14"/>
  <c r="BB28" i="14"/>
  <c r="BB26" i="14"/>
  <c r="BB24" i="14"/>
  <c r="BB22" i="14"/>
  <c r="BB20" i="14"/>
  <c r="BB18" i="14"/>
  <c r="BB16" i="14"/>
  <c r="BB13" i="14"/>
  <c r="BB11" i="14"/>
  <c r="BB9" i="14"/>
  <c r="BB7" i="14"/>
  <c r="BB5" i="14"/>
  <c r="BC199" i="14"/>
  <c r="BC197" i="14"/>
  <c r="BC195" i="14"/>
  <c r="BC193" i="14"/>
  <c r="BC191" i="14"/>
  <c r="BC189" i="14"/>
  <c r="BC187" i="14"/>
  <c r="BC185" i="14"/>
  <c r="BC183" i="14"/>
  <c r="BC181" i="14"/>
  <c r="BC179" i="14"/>
  <c r="BC177" i="14"/>
  <c r="BC175" i="14"/>
  <c r="BC173" i="14"/>
  <c r="BC171" i="14"/>
  <c r="BC169" i="14"/>
  <c r="BC167" i="14"/>
  <c r="BC165" i="14"/>
  <c r="BC163" i="14"/>
  <c r="BC161" i="14"/>
  <c r="BC159" i="14"/>
  <c r="BC157" i="14"/>
  <c r="BC155" i="14"/>
  <c r="BC153" i="14"/>
  <c r="BC151" i="14"/>
  <c r="BC149" i="14"/>
  <c r="BC147" i="14"/>
  <c r="BC145" i="14"/>
  <c r="BC143" i="14"/>
  <c r="BC141" i="14"/>
  <c r="BC139" i="14"/>
  <c r="BC137" i="14"/>
  <c r="BC135" i="14"/>
  <c r="BC133" i="14"/>
  <c r="BC131" i="14"/>
  <c r="BC129" i="14"/>
  <c r="BC127" i="14"/>
  <c r="BC125" i="14"/>
  <c r="BC123" i="14"/>
  <c r="BC121" i="14"/>
  <c r="BC119" i="14"/>
  <c r="BC117" i="14"/>
  <c r="BC115" i="14"/>
  <c r="BC113" i="14"/>
  <c r="BC111" i="14"/>
  <c r="BC109" i="14"/>
  <c r="BC107" i="14"/>
  <c r="BC105" i="14"/>
  <c r="BC103" i="14"/>
  <c r="BC101" i="14"/>
  <c r="BC99" i="14"/>
  <c r="BC97" i="14"/>
  <c r="BC95" i="14"/>
  <c r="BC93" i="14"/>
  <c r="BC91" i="14"/>
  <c r="BC89" i="14"/>
  <c r="BC87" i="14"/>
  <c r="BC85" i="14"/>
  <c r="BC83" i="14"/>
  <c r="BC81" i="14"/>
  <c r="BC79" i="14"/>
  <c r="BC77" i="14"/>
  <c r="BC75" i="14"/>
  <c r="BC73" i="14"/>
  <c r="BC71" i="14"/>
  <c r="BC69" i="14"/>
  <c r="BC67" i="14"/>
  <c r="BC65" i="14"/>
  <c r="BC63" i="14"/>
  <c r="BC61" i="14"/>
  <c r="BC59" i="14"/>
  <c r="BC57" i="14"/>
  <c r="BC55" i="14"/>
  <c r="BC53" i="14"/>
  <c r="BC51" i="14"/>
  <c r="BC49" i="14"/>
  <c r="BC47" i="14"/>
  <c r="BC45" i="14"/>
  <c r="BC43" i="14"/>
  <c r="BC41" i="14"/>
  <c r="BC39" i="14"/>
  <c r="BC37" i="14"/>
  <c r="BC35" i="14"/>
  <c r="BC33" i="14"/>
  <c r="BC31" i="14"/>
  <c r="BC29" i="14"/>
  <c r="BC27" i="14"/>
  <c r="BC25" i="14"/>
  <c r="BC23" i="14"/>
  <c r="BC21" i="14"/>
  <c r="BC19" i="14"/>
  <c r="BC17" i="14"/>
  <c r="BC15" i="14"/>
  <c r="BD200" i="14"/>
  <c r="BD198" i="14"/>
  <c r="BD196" i="14"/>
  <c r="BD194" i="14"/>
  <c r="BD192" i="14"/>
  <c r="BD190" i="14"/>
  <c r="BD188" i="14"/>
  <c r="BD186" i="14"/>
  <c r="BD184" i="14"/>
  <c r="BD182" i="14"/>
  <c r="BD180" i="14"/>
  <c r="BD178" i="14"/>
  <c r="BD176" i="14"/>
  <c r="BD174" i="14"/>
  <c r="BD172" i="14"/>
  <c r="BD170" i="14"/>
  <c r="BD168" i="14"/>
  <c r="BD166" i="14"/>
  <c r="BD164" i="14"/>
  <c r="BD162" i="14"/>
  <c r="BD160" i="14"/>
  <c r="BD158" i="14"/>
  <c r="BD156" i="14"/>
  <c r="BD154" i="14"/>
  <c r="BD152" i="14"/>
  <c r="BD150" i="14"/>
  <c r="BD148" i="14"/>
  <c r="BD146" i="14"/>
  <c r="BD144" i="14"/>
  <c r="BD142" i="14"/>
  <c r="BD140" i="14"/>
  <c r="BD138" i="14"/>
  <c r="BD136" i="14"/>
  <c r="BD134" i="14"/>
  <c r="BD132" i="14"/>
  <c r="BD130" i="14"/>
  <c r="BD128" i="14"/>
  <c r="BD126" i="14"/>
  <c r="BD124" i="14"/>
  <c r="BD122" i="14"/>
  <c r="BD120" i="14"/>
  <c r="BD118" i="14"/>
  <c r="BD116" i="14"/>
  <c r="BD114" i="14"/>
  <c r="BD112" i="14"/>
  <c r="BD110" i="14"/>
  <c r="BD108" i="14"/>
  <c r="BD106" i="14"/>
  <c r="BD104" i="14"/>
  <c r="BD102" i="14"/>
  <c r="BD100" i="14"/>
  <c r="BD98" i="14"/>
  <c r="BD96" i="14"/>
  <c r="BD94" i="14"/>
  <c r="BD92" i="14"/>
  <c r="BD90" i="14"/>
  <c r="BD88" i="14"/>
  <c r="BD86" i="14"/>
  <c r="BD84" i="14"/>
  <c r="BD82" i="14"/>
  <c r="BD80" i="14"/>
  <c r="BD78" i="14"/>
  <c r="BD76" i="14"/>
  <c r="BD74" i="14"/>
  <c r="BD72" i="14"/>
  <c r="BD70" i="14"/>
  <c r="BD68" i="14"/>
  <c r="BD66" i="14"/>
  <c r="BD64" i="14"/>
  <c r="BD62" i="14"/>
  <c r="BD60" i="14"/>
  <c r="BD58" i="14"/>
  <c r="BD56" i="14"/>
  <c r="BD54" i="14"/>
  <c r="BD52" i="14"/>
  <c r="BD50" i="14"/>
  <c r="BD48" i="14"/>
  <c r="BD46" i="14"/>
  <c r="BD44" i="14"/>
  <c r="BD42" i="14"/>
  <c r="BD40" i="14"/>
  <c r="BD38" i="14"/>
  <c r="BD36" i="14"/>
  <c r="BD34" i="14"/>
  <c r="BD32" i="14"/>
  <c r="BD30" i="14"/>
  <c r="BD28" i="14"/>
  <c r="BD26" i="14"/>
  <c r="BD24" i="14"/>
  <c r="BD22" i="14"/>
  <c r="BD20" i="14"/>
  <c r="BD18" i="14"/>
  <c r="BD16" i="14"/>
  <c r="BD13" i="14"/>
  <c r="BF13" i="14" s="1"/>
  <c r="BD11" i="14"/>
  <c r="BF11" i="14" s="1"/>
  <c r="BD9" i="14"/>
  <c r="BF9" i="14" s="1"/>
  <c r="BD7" i="14"/>
  <c r="BF7" i="14" s="1"/>
  <c r="BD5" i="14"/>
  <c r="BF5" i="14" s="1"/>
  <c r="BE200" i="14"/>
  <c r="BE198" i="14"/>
  <c r="BE196" i="14"/>
  <c r="BE194" i="14"/>
  <c r="BE192" i="14"/>
  <c r="BE190" i="14"/>
  <c r="BE188" i="14"/>
  <c r="BE186" i="14"/>
  <c r="BE184" i="14"/>
  <c r="BE182" i="14"/>
  <c r="BE180" i="14"/>
  <c r="BE178" i="14"/>
  <c r="BE176" i="14"/>
  <c r="BE174" i="14"/>
  <c r="BE172" i="14"/>
  <c r="BE170" i="14"/>
  <c r="BE168" i="14"/>
  <c r="BE166" i="14"/>
  <c r="BE164" i="14"/>
  <c r="BE162" i="14"/>
  <c r="BE160" i="14"/>
  <c r="BE158" i="14"/>
  <c r="BE156" i="14"/>
  <c r="BE154" i="14"/>
  <c r="BE152" i="14"/>
  <c r="BE150" i="14"/>
  <c r="BE148" i="14"/>
  <c r="BE146" i="14"/>
  <c r="BE144" i="14"/>
  <c r="BE142" i="14"/>
  <c r="BE140" i="14"/>
  <c r="BE138" i="14"/>
  <c r="BE136" i="14"/>
  <c r="BE134" i="14"/>
  <c r="BE132" i="14"/>
  <c r="BE130" i="14"/>
  <c r="BE128" i="14"/>
  <c r="BE126" i="14"/>
  <c r="BE124" i="14"/>
  <c r="BE122" i="14"/>
  <c r="BE120" i="14"/>
  <c r="BE118" i="14"/>
  <c r="BE116" i="14"/>
  <c r="BE114" i="14"/>
  <c r="BE112" i="14"/>
  <c r="BE110" i="14"/>
  <c r="BE108" i="14"/>
  <c r="BE106" i="14"/>
  <c r="BE104" i="14"/>
  <c r="BE102" i="14"/>
  <c r="BE100" i="14"/>
  <c r="BE98" i="14"/>
  <c r="BE96" i="14"/>
  <c r="BE94" i="14"/>
  <c r="BE92" i="14"/>
  <c r="BE90" i="14"/>
  <c r="BE88" i="14"/>
  <c r="BE86" i="14"/>
  <c r="BE84" i="14"/>
  <c r="BE82" i="14"/>
  <c r="BE80" i="14"/>
  <c r="BE78" i="14"/>
  <c r="BE76" i="14"/>
  <c r="BE74" i="14"/>
  <c r="BE72" i="14"/>
  <c r="BE70" i="14"/>
  <c r="BE68" i="14"/>
  <c r="BE66" i="14"/>
  <c r="BE64" i="14"/>
  <c r="BE62" i="14"/>
  <c r="BE60" i="14"/>
  <c r="BE58" i="14"/>
  <c r="BE56" i="14"/>
  <c r="BE54" i="14"/>
  <c r="BE52" i="14"/>
  <c r="BE50" i="14"/>
  <c r="BE48" i="14"/>
  <c r="BE46" i="14"/>
  <c r="BE44" i="14"/>
  <c r="BE42" i="14"/>
  <c r="BE40" i="14"/>
  <c r="BE38" i="14"/>
  <c r="BE36" i="14"/>
  <c r="BE34" i="14"/>
  <c r="BE32" i="14"/>
  <c r="BE30" i="14"/>
  <c r="BE28" i="14"/>
  <c r="BE26" i="14"/>
  <c r="BE24" i="14"/>
  <c r="BE22" i="14"/>
  <c r="BE20" i="14"/>
  <c r="BE18" i="14"/>
  <c r="BE16" i="14"/>
  <c r="BF199" i="14"/>
  <c r="BF197" i="14"/>
  <c r="BF195" i="14"/>
  <c r="BF193" i="14"/>
  <c r="BF191" i="14"/>
  <c r="BF189" i="14"/>
  <c r="BF187" i="14"/>
  <c r="BF185" i="14"/>
  <c r="BF183" i="14"/>
  <c r="BF181" i="14"/>
  <c r="BF179" i="14"/>
  <c r="BF177" i="14"/>
  <c r="BF175" i="14"/>
  <c r="BF173" i="14"/>
  <c r="BF171" i="14"/>
  <c r="BF169" i="14"/>
  <c r="BF167" i="14"/>
  <c r="BF165" i="14"/>
  <c r="BF163" i="14"/>
  <c r="BF161" i="14"/>
  <c r="BF159" i="14"/>
  <c r="BF157" i="14"/>
  <c r="BF155" i="14"/>
  <c r="BF153" i="14"/>
  <c r="BF151" i="14"/>
  <c r="BF149" i="14"/>
  <c r="BF147" i="14"/>
  <c r="BF145" i="14"/>
  <c r="BF143" i="14"/>
  <c r="BF141" i="14"/>
  <c r="BF139" i="14"/>
  <c r="BF137" i="14"/>
  <c r="BF135" i="14"/>
  <c r="BF133" i="14"/>
  <c r="BF131" i="14"/>
  <c r="BF129" i="14"/>
  <c r="BF127" i="14"/>
  <c r="BF125" i="14"/>
  <c r="BF123" i="14"/>
  <c r="BF121" i="14"/>
  <c r="BF119" i="14"/>
  <c r="BF117" i="14"/>
  <c r="BF115" i="14"/>
  <c r="BF113" i="14"/>
  <c r="BF111" i="14"/>
  <c r="BF109" i="14"/>
  <c r="BF107" i="14"/>
  <c r="BF105" i="14"/>
  <c r="BF103" i="14"/>
  <c r="BF101" i="14"/>
  <c r="BF99" i="14"/>
  <c r="BF97" i="14"/>
  <c r="BF95" i="14"/>
  <c r="BF93" i="14"/>
  <c r="BF91" i="14"/>
  <c r="BF89" i="14"/>
  <c r="BF87" i="14"/>
  <c r="BF85" i="14"/>
  <c r="BF83" i="14"/>
  <c r="BF81" i="14"/>
  <c r="BF79" i="14"/>
  <c r="BF77" i="14"/>
  <c r="BF75" i="14"/>
  <c r="BF73" i="14"/>
  <c r="BF71" i="14"/>
  <c r="BF69" i="14"/>
  <c r="BF67" i="14"/>
  <c r="BF65" i="14"/>
  <c r="BF63" i="14"/>
  <c r="BF61" i="14"/>
  <c r="BF59" i="14"/>
  <c r="BF57" i="14"/>
  <c r="BF55" i="14"/>
  <c r="BF53" i="14"/>
  <c r="BF51" i="14"/>
  <c r="BF49" i="14"/>
  <c r="BF47" i="14"/>
  <c r="BF45" i="14"/>
  <c r="BF43" i="14"/>
  <c r="BF41" i="14"/>
  <c r="BF39" i="14"/>
  <c r="BF37" i="14"/>
  <c r="BF35" i="14"/>
  <c r="BF33" i="14"/>
  <c r="BF31" i="14"/>
  <c r="BF29" i="14"/>
  <c r="BF27" i="14"/>
  <c r="BF25" i="14"/>
  <c r="BF23" i="14"/>
  <c r="BF21" i="14"/>
  <c r="BF19" i="14"/>
  <c r="BF17" i="14"/>
  <c r="BF15" i="14"/>
  <c r="BF200" i="13"/>
  <c r="BC200" i="13"/>
  <c r="AZ200" i="13"/>
  <c r="AW200" i="13"/>
  <c r="AT200" i="13"/>
  <c r="AQ200" i="13"/>
  <c r="AN200" i="13"/>
  <c r="AK200" i="13"/>
  <c r="AH200" i="13"/>
  <c r="AE200" i="13"/>
  <c r="AB200" i="13"/>
  <c r="Y200" i="13"/>
  <c r="V200" i="13"/>
  <c r="S200" i="13"/>
  <c r="P200" i="13"/>
  <c r="BE200" i="13"/>
  <c r="BD200" i="13"/>
  <c r="BB200" i="13"/>
  <c r="BF198" i="13"/>
  <c r="BC198" i="13"/>
  <c r="AZ198" i="13"/>
  <c r="AW198" i="13"/>
  <c r="AT198" i="13"/>
  <c r="AQ198" i="13"/>
  <c r="AN198" i="13"/>
  <c r="AK198" i="13"/>
  <c r="AH198" i="13"/>
  <c r="AE198" i="13"/>
  <c r="AB198" i="13"/>
  <c r="Y198" i="13"/>
  <c r="V198" i="13"/>
  <c r="S198" i="13"/>
  <c r="P198" i="13"/>
  <c r="BE198" i="13"/>
  <c r="BD198" i="13"/>
  <c r="BB198" i="13"/>
  <c r="BF196" i="13"/>
  <c r="BC196" i="13"/>
  <c r="AZ196" i="13"/>
  <c r="AW196" i="13"/>
  <c r="AT196" i="13"/>
  <c r="AQ196" i="13"/>
  <c r="AN196" i="13"/>
  <c r="AK196" i="13"/>
  <c r="AH196" i="13"/>
  <c r="AE196" i="13"/>
  <c r="AB196" i="13"/>
  <c r="Y196" i="13"/>
  <c r="V196" i="13"/>
  <c r="S196" i="13"/>
  <c r="P196" i="13"/>
  <c r="BE196" i="13"/>
  <c r="BD196" i="13"/>
  <c r="BB196" i="13"/>
  <c r="BF194" i="13"/>
  <c r="BC194" i="13"/>
  <c r="AZ194" i="13"/>
  <c r="AW194" i="13"/>
  <c r="AT194" i="13"/>
  <c r="AQ194" i="13"/>
  <c r="AN194" i="13"/>
  <c r="AK194" i="13"/>
  <c r="AH194" i="13"/>
  <c r="AE194" i="13"/>
  <c r="AB194" i="13"/>
  <c r="Y194" i="13"/>
  <c r="V194" i="13"/>
  <c r="S194" i="13"/>
  <c r="P194" i="13"/>
  <c r="BE194" i="13"/>
  <c r="BD194" i="13"/>
  <c r="BB194" i="13"/>
  <c r="BF192" i="13"/>
  <c r="BC192" i="13"/>
  <c r="AZ192" i="13"/>
  <c r="AW192" i="13"/>
  <c r="AT192" i="13"/>
  <c r="AQ192" i="13"/>
  <c r="AN192" i="13"/>
  <c r="AK192" i="13"/>
  <c r="AH192" i="13"/>
  <c r="AE192" i="13"/>
  <c r="AB192" i="13"/>
  <c r="Y192" i="13"/>
  <c r="V192" i="13"/>
  <c r="S192" i="13"/>
  <c r="P192" i="13"/>
  <c r="BE192" i="13"/>
  <c r="BD192" i="13"/>
  <c r="BB192" i="13"/>
  <c r="BF190" i="13"/>
  <c r="BC190" i="13"/>
  <c r="AZ190" i="13"/>
  <c r="AW190" i="13"/>
  <c r="AT190" i="13"/>
  <c r="AQ190" i="13"/>
  <c r="AN190" i="13"/>
  <c r="AK190" i="13"/>
  <c r="AH190" i="13"/>
  <c r="AE190" i="13"/>
  <c r="AB190" i="13"/>
  <c r="Y190" i="13"/>
  <c r="V190" i="13"/>
  <c r="S190" i="13"/>
  <c r="P190" i="13"/>
  <c r="BE190" i="13"/>
  <c r="BD190" i="13"/>
  <c r="BB190" i="13"/>
  <c r="BF188" i="13"/>
  <c r="BC188" i="13"/>
  <c r="AZ188" i="13"/>
  <c r="AW188" i="13"/>
  <c r="AT188" i="13"/>
  <c r="AQ188" i="13"/>
  <c r="AN188" i="13"/>
  <c r="AK188" i="13"/>
  <c r="AH188" i="13"/>
  <c r="AE188" i="13"/>
  <c r="AB188" i="13"/>
  <c r="Y188" i="13"/>
  <c r="V188" i="13"/>
  <c r="S188" i="13"/>
  <c r="P188" i="13"/>
  <c r="BE188" i="13"/>
  <c r="BD188" i="13"/>
  <c r="BB188" i="13"/>
  <c r="BF186" i="13"/>
  <c r="BC186" i="13"/>
  <c r="AZ186" i="13"/>
  <c r="AW186" i="13"/>
  <c r="AT186" i="13"/>
  <c r="AQ186" i="13"/>
  <c r="AN186" i="13"/>
  <c r="AK186" i="13"/>
  <c r="AH186" i="13"/>
  <c r="AE186" i="13"/>
  <c r="AB186" i="13"/>
  <c r="Y186" i="13"/>
  <c r="V186" i="13"/>
  <c r="S186" i="13"/>
  <c r="P186" i="13"/>
  <c r="BE186" i="13"/>
  <c r="BD186" i="13"/>
  <c r="BB186" i="13"/>
  <c r="BF184" i="13"/>
  <c r="BC184" i="13"/>
  <c r="AZ184" i="13"/>
  <c r="AW184" i="13"/>
  <c r="AT184" i="13"/>
  <c r="AQ184" i="13"/>
  <c r="AN184" i="13"/>
  <c r="AK184" i="13"/>
  <c r="AH184" i="13"/>
  <c r="AE184" i="13"/>
  <c r="AB184" i="13"/>
  <c r="Y184" i="13"/>
  <c r="V184" i="13"/>
  <c r="S184" i="13"/>
  <c r="P184" i="13"/>
  <c r="BE184" i="13"/>
  <c r="BD184" i="13"/>
  <c r="BB184" i="13"/>
  <c r="BF182" i="13"/>
  <c r="BC182" i="13"/>
  <c r="AZ182" i="13"/>
  <c r="AW182" i="13"/>
  <c r="AT182" i="13"/>
  <c r="AQ182" i="13"/>
  <c r="AN182" i="13"/>
  <c r="AK182" i="13"/>
  <c r="AH182" i="13"/>
  <c r="AE182" i="13"/>
  <c r="AB182" i="13"/>
  <c r="Y182" i="13"/>
  <c r="V182" i="13"/>
  <c r="S182" i="13"/>
  <c r="P182" i="13"/>
  <c r="BE182" i="13"/>
  <c r="BD182" i="13"/>
  <c r="BB182" i="13"/>
  <c r="BF180" i="13"/>
  <c r="BC180" i="13"/>
  <c r="AZ180" i="13"/>
  <c r="AW180" i="13"/>
  <c r="AT180" i="13"/>
  <c r="AQ180" i="13"/>
  <c r="AN180" i="13"/>
  <c r="AK180" i="13"/>
  <c r="AH180" i="13"/>
  <c r="AE180" i="13"/>
  <c r="AB180" i="13"/>
  <c r="Y180" i="13"/>
  <c r="V180" i="13"/>
  <c r="S180" i="13"/>
  <c r="P180" i="13"/>
  <c r="BE180" i="13"/>
  <c r="BD180" i="13"/>
  <c r="BB180" i="13"/>
  <c r="BF178" i="13"/>
  <c r="BC178" i="13"/>
  <c r="AZ178" i="13"/>
  <c r="AW178" i="13"/>
  <c r="AT178" i="13"/>
  <c r="AQ178" i="13"/>
  <c r="AN178" i="13"/>
  <c r="AK178" i="13"/>
  <c r="AH178" i="13"/>
  <c r="AE178" i="13"/>
  <c r="AB178" i="13"/>
  <c r="Y178" i="13"/>
  <c r="V178" i="13"/>
  <c r="S178" i="13"/>
  <c r="P178" i="13"/>
  <c r="BE178" i="13"/>
  <c r="BD178" i="13"/>
  <c r="BB178" i="13"/>
  <c r="BF176" i="13"/>
  <c r="BC176" i="13"/>
  <c r="AZ176" i="13"/>
  <c r="AW176" i="13"/>
  <c r="AT176" i="13"/>
  <c r="AQ176" i="13"/>
  <c r="AN176" i="13"/>
  <c r="AK176" i="13"/>
  <c r="AH176" i="13"/>
  <c r="AE176" i="13"/>
  <c r="AB176" i="13"/>
  <c r="Y176" i="13"/>
  <c r="V176" i="13"/>
  <c r="S176" i="13"/>
  <c r="P176" i="13"/>
  <c r="BE176" i="13"/>
  <c r="BD176" i="13"/>
  <c r="BB176" i="13"/>
  <c r="BF174" i="13"/>
  <c r="BC174" i="13"/>
  <c r="AZ174" i="13"/>
  <c r="AW174" i="13"/>
  <c r="AT174" i="13"/>
  <c r="AQ174" i="13"/>
  <c r="AN174" i="13"/>
  <c r="AK174" i="13"/>
  <c r="AH174" i="13"/>
  <c r="AE174" i="13"/>
  <c r="AB174" i="13"/>
  <c r="Y174" i="13"/>
  <c r="V174" i="13"/>
  <c r="S174" i="13"/>
  <c r="P174" i="13"/>
  <c r="BE174" i="13"/>
  <c r="BD174" i="13"/>
  <c r="BB174" i="13"/>
  <c r="BF172" i="13"/>
  <c r="BC172" i="13"/>
  <c r="AZ172" i="13"/>
  <c r="AW172" i="13"/>
  <c r="AT172" i="13"/>
  <c r="AQ172" i="13"/>
  <c r="AN172" i="13"/>
  <c r="AK172" i="13"/>
  <c r="AH172" i="13"/>
  <c r="AE172" i="13"/>
  <c r="AB172" i="13"/>
  <c r="Y172" i="13"/>
  <c r="V172" i="13"/>
  <c r="S172" i="13"/>
  <c r="P172" i="13"/>
  <c r="BE172" i="13"/>
  <c r="BD172" i="13"/>
  <c r="BB172" i="13"/>
  <c r="BF170" i="13"/>
  <c r="BC170" i="13"/>
  <c r="AZ170" i="13"/>
  <c r="AW170" i="13"/>
  <c r="AT170" i="13"/>
  <c r="AQ170" i="13"/>
  <c r="AN170" i="13"/>
  <c r="AK170" i="13"/>
  <c r="AH170" i="13"/>
  <c r="AE170" i="13"/>
  <c r="AB170" i="13"/>
  <c r="Y170" i="13"/>
  <c r="V170" i="13"/>
  <c r="S170" i="13"/>
  <c r="P170" i="13"/>
  <c r="BE170" i="13"/>
  <c r="BD170" i="13"/>
  <c r="BB170" i="13"/>
  <c r="BF168" i="13"/>
  <c r="BC168" i="13"/>
  <c r="AZ168" i="13"/>
  <c r="AW168" i="13"/>
  <c r="AT168" i="13"/>
  <c r="AQ168" i="13"/>
  <c r="AN168" i="13"/>
  <c r="AK168" i="13"/>
  <c r="AH168" i="13"/>
  <c r="AE168" i="13"/>
  <c r="AB168" i="13"/>
  <c r="Y168" i="13"/>
  <c r="V168" i="13"/>
  <c r="S168" i="13"/>
  <c r="P168" i="13"/>
  <c r="BE168" i="13"/>
  <c r="BD168" i="13"/>
  <c r="BB168" i="13"/>
  <c r="BF166" i="13"/>
  <c r="BC166" i="13"/>
  <c r="AZ166" i="13"/>
  <c r="AW166" i="13"/>
  <c r="AT166" i="13"/>
  <c r="AQ166" i="13"/>
  <c r="AN166" i="13"/>
  <c r="AK166" i="13"/>
  <c r="AH166" i="13"/>
  <c r="AE166" i="13"/>
  <c r="AB166" i="13"/>
  <c r="Y166" i="13"/>
  <c r="V166" i="13"/>
  <c r="S166" i="13"/>
  <c r="P166" i="13"/>
  <c r="BE166" i="13"/>
  <c r="BD166" i="13"/>
  <c r="BB166" i="13"/>
  <c r="BF164" i="13"/>
  <c r="BC164" i="13"/>
  <c r="AZ164" i="13"/>
  <c r="AW164" i="13"/>
  <c r="AT164" i="13"/>
  <c r="AQ164" i="13"/>
  <c r="AN164" i="13"/>
  <c r="AK164" i="13"/>
  <c r="AH164" i="13"/>
  <c r="AE164" i="13"/>
  <c r="AB164" i="13"/>
  <c r="Y164" i="13"/>
  <c r="V164" i="13"/>
  <c r="S164" i="13"/>
  <c r="P164" i="13"/>
  <c r="BE164" i="13"/>
  <c r="BD164" i="13"/>
  <c r="BB164" i="13"/>
  <c r="BF162" i="13"/>
  <c r="BC162" i="13"/>
  <c r="AZ162" i="13"/>
  <c r="AW162" i="13"/>
  <c r="AT162" i="13"/>
  <c r="AQ162" i="13"/>
  <c r="AN162" i="13"/>
  <c r="AK162" i="13"/>
  <c r="AH162" i="13"/>
  <c r="AE162" i="13"/>
  <c r="AB162" i="13"/>
  <c r="Y162" i="13"/>
  <c r="V162" i="13"/>
  <c r="S162" i="13"/>
  <c r="P162" i="13"/>
  <c r="BE162" i="13"/>
  <c r="BD162" i="13"/>
  <c r="BB162" i="13"/>
  <c r="BF160" i="13"/>
  <c r="BC160" i="13"/>
  <c r="AZ160" i="13"/>
  <c r="AW160" i="13"/>
  <c r="AT160" i="13"/>
  <c r="AQ160" i="13"/>
  <c r="AN160" i="13"/>
  <c r="AK160" i="13"/>
  <c r="AH160" i="13"/>
  <c r="AE160" i="13"/>
  <c r="AB160" i="13"/>
  <c r="Y160" i="13"/>
  <c r="V160" i="13"/>
  <c r="S160" i="13"/>
  <c r="P160" i="13"/>
  <c r="BE160" i="13"/>
  <c r="BD160" i="13"/>
  <c r="BB160" i="13"/>
  <c r="BF158" i="13"/>
  <c r="BC158" i="13"/>
  <c r="AZ158" i="13"/>
  <c r="AW158" i="13"/>
  <c r="AT158" i="13"/>
  <c r="AQ158" i="13"/>
  <c r="AN158" i="13"/>
  <c r="AK158" i="13"/>
  <c r="AH158" i="13"/>
  <c r="AE158" i="13"/>
  <c r="AB158" i="13"/>
  <c r="Y158" i="13"/>
  <c r="V158" i="13"/>
  <c r="S158" i="13"/>
  <c r="P158" i="13"/>
  <c r="BE158" i="13"/>
  <c r="BD158" i="13"/>
  <c r="BB158" i="13"/>
  <c r="BF156" i="13"/>
  <c r="BC156" i="13"/>
  <c r="AZ156" i="13"/>
  <c r="AW156" i="13"/>
  <c r="AT156" i="13"/>
  <c r="AQ156" i="13"/>
  <c r="AN156" i="13"/>
  <c r="AK156" i="13"/>
  <c r="AH156" i="13"/>
  <c r="AE156" i="13"/>
  <c r="AB156" i="13"/>
  <c r="Y156" i="13"/>
  <c r="V156" i="13"/>
  <c r="S156" i="13"/>
  <c r="P156" i="13"/>
  <c r="BE156" i="13"/>
  <c r="BD156" i="13"/>
  <c r="BB156" i="13"/>
  <c r="BF154" i="13"/>
  <c r="BC154" i="13"/>
  <c r="AZ154" i="13"/>
  <c r="AW154" i="13"/>
  <c r="AT154" i="13"/>
  <c r="AQ154" i="13"/>
  <c r="AN154" i="13"/>
  <c r="AK154" i="13"/>
  <c r="AH154" i="13"/>
  <c r="AE154" i="13"/>
  <c r="AB154" i="13"/>
  <c r="Y154" i="13"/>
  <c r="V154" i="13"/>
  <c r="S154" i="13"/>
  <c r="P154" i="13"/>
  <c r="BE154" i="13"/>
  <c r="BD154" i="13"/>
  <c r="BB154" i="13"/>
  <c r="BF152" i="13"/>
  <c r="BC152" i="13"/>
  <c r="AZ152" i="13"/>
  <c r="AW152" i="13"/>
  <c r="AT152" i="13"/>
  <c r="AQ152" i="13"/>
  <c r="AN152" i="13"/>
  <c r="AK152" i="13"/>
  <c r="AH152" i="13"/>
  <c r="AE152" i="13"/>
  <c r="AB152" i="13"/>
  <c r="Y152" i="13"/>
  <c r="V152" i="13"/>
  <c r="S152" i="13"/>
  <c r="P152" i="13"/>
  <c r="BE152" i="13"/>
  <c r="BD152" i="13"/>
  <c r="BB152" i="13"/>
  <c r="BF150" i="13"/>
  <c r="BC150" i="13"/>
  <c r="AZ150" i="13"/>
  <c r="AW150" i="13"/>
  <c r="AT150" i="13"/>
  <c r="AQ150" i="13"/>
  <c r="AN150" i="13"/>
  <c r="AK150" i="13"/>
  <c r="AH150" i="13"/>
  <c r="AE150" i="13"/>
  <c r="AB150" i="13"/>
  <c r="Y150" i="13"/>
  <c r="V150" i="13"/>
  <c r="S150" i="13"/>
  <c r="P150" i="13"/>
  <c r="BE150" i="13"/>
  <c r="BD150" i="13"/>
  <c r="BB150" i="13"/>
  <c r="BF148" i="13"/>
  <c r="BC148" i="13"/>
  <c r="AZ148" i="13"/>
  <c r="AW148" i="13"/>
  <c r="AT148" i="13"/>
  <c r="AQ148" i="13"/>
  <c r="AN148" i="13"/>
  <c r="AK148" i="13"/>
  <c r="AH148" i="13"/>
  <c r="AE148" i="13"/>
  <c r="AB148" i="13"/>
  <c r="Y148" i="13"/>
  <c r="V148" i="13"/>
  <c r="S148" i="13"/>
  <c r="P148" i="13"/>
  <c r="BE148" i="13"/>
  <c r="BD148" i="13"/>
  <c r="BB148" i="13"/>
  <c r="BF146" i="13"/>
  <c r="BC146" i="13"/>
  <c r="AZ146" i="13"/>
  <c r="AW146" i="13"/>
  <c r="AT146" i="13"/>
  <c r="AQ146" i="13"/>
  <c r="AN146" i="13"/>
  <c r="AK146" i="13"/>
  <c r="AH146" i="13"/>
  <c r="AE146" i="13"/>
  <c r="AB146" i="13"/>
  <c r="Y146" i="13"/>
  <c r="V146" i="13"/>
  <c r="S146" i="13"/>
  <c r="P146" i="13"/>
  <c r="BE146" i="13"/>
  <c r="BD146" i="13"/>
  <c r="BB146" i="13"/>
  <c r="BF144" i="13"/>
  <c r="BC144" i="13"/>
  <c r="AZ144" i="13"/>
  <c r="AW144" i="13"/>
  <c r="AT144" i="13"/>
  <c r="AQ144" i="13"/>
  <c r="AN144" i="13"/>
  <c r="AK144" i="13"/>
  <c r="AH144" i="13"/>
  <c r="AE144" i="13"/>
  <c r="AB144" i="13"/>
  <c r="Y144" i="13"/>
  <c r="V144" i="13"/>
  <c r="S144" i="13"/>
  <c r="P144" i="13"/>
  <c r="BE144" i="13"/>
  <c r="BD144" i="13"/>
  <c r="BB144" i="13"/>
  <c r="BF142" i="13"/>
  <c r="BC142" i="13"/>
  <c r="AZ142" i="13"/>
  <c r="AW142" i="13"/>
  <c r="AT142" i="13"/>
  <c r="AQ142" i="13"/>
  <c r="AN142" i="13"/>
  <c r="AK142" i="13"/>
  <c r="AH142" i="13"/>
  <c r="AE142" i="13"/>
  <c r="AB142" i="13"/>
  <c r="Y142" i="13"/>
  <c r="V142" i="13"/>
  <c r="S142" i="13"/>
  <c r="P142" i="13"/>
  <c r="BE142" i="13"/>
  <c r="BD142" i="13"/>
  <c r="BB142" i="13"/>
  <c r="BF140" i="13"/>
  <c r="BC140" i="13"/>
  <c r="AZ140" i="13"/>
  <c r="AW140" i="13"/>
  <c r="AT140" i="13"/>
  <c r="AQ140" i="13"/>
  <c r="AN140" i="13"/>
  <c r="AK140" i="13"/>
  <c r="AH140" i="13"/>
  <c r="AE140" i="13"/>
  <c r="AB140" i="13"/>
  <c r="Y140" i="13"/>
  <c r="V140" i="13"/>
  <c r="S140" i="13"/>
  <c r="P140" i="13"/>
  <c r="BE140" i="13"/>
  <c r="BD140" i="13"/>
  <c r="BB140" i="13"/>
  <c r="BF138" i="13"/>
  <c r="BC138" i="13"/>
  <c r="AZ138" i="13"/>
  <c r="AW138" i="13"/>
  <c r="AT138" i="13"/>
  <c r="AQ138" i="13"/>
  <c r="AN138" i="13"/>
  <c r="AK138" i="13"/>
  <c r="AH138" i="13"/>
  <c r="AE138" i="13"/>
  <c r="AB138" i="13"/>
  <c r="Y138" i="13"/>
  <c r="V138" i="13"/>
  <c r="S138" i="13"/>
  <c r="P138" i="13"/>
  <c r="BE138" i="13"/>
  <c r="BD138" i="13"/>
  <c r="BB138" i="13"/>
  <c r="BF136" i="13"/>
  <c r="BC136" i="13"/>
  <c r="AZ136" i="13"/>
  <c r="AW136" i="13"/>
  <c r="AT136" i="13"/>
  <c r="AQ136" i="13"/>
  <c r="AN136" i="13"/>
  <c r="AK136" i="13"/>
  <c r="AH136" i="13"/>
  <c r="AE136" i="13"/>
  <c r="AB136" i="13"/>
  <c r="Y136" i="13"/>
  <c r="V136" i="13"/>
  <c r="S136" i="13"/>
  <c r="P136" i="13"/>
  <c r="BE136" i="13"/>
  <c r="BD136" i="13"/>
  <c r="BB136" i="13"/>
  <c r="BF134" i="13"/>
  <c r="BC134" i="13"/>
  <c r="AZ134" i="13"/>
  <c r="AW134" i="13"/>
  <c r="AT134" i="13"/>
  <c r="AQ134" i="13"/>
  <c r="AN134" i="13"/>
  <c r="AK134" i="13"/>
  <c r="AH134" i="13"/>
  <c r="AE134" i="13"/>
  <c r="AB134" i="13"/>
  <c r="Y134" i="13"/>
  <c r="V134" i="13"/>
  <c r="S134" i="13"/>
  <c r="P134" i="13"/>
  <c r="BE134" i="13"/>
  <c r="BD134" i="13"/>
  <c r="BB134" i="13"/>
  <c r="BF132" i="13"/>
  <c r="BC132" i="13"/>
  <c r="AZ132" i="13"/>
  <c r="AW132" i="13"/>
  <c r="AT132" i="13"/>
  <c r="AQ132" i="13"/>
  <c r="AN132" i="13"/>
  <c r="AK132" i="13"/>
  <c r="AH132" i="13"/>
  <c r="AE132" i="13"/>
  <c r="AB132" i="13"/>
  <c r="Y132" i="13"/>
  <c r="V132" i="13"/>
  <c r="S132" i="13"/>
  <c r="P132" i="13"/>
  <c r="BE132" i="13"/>
  <c r="BD132" i="13"/>
  <c r="BB132" i="13"/>
  <c r="BF130" i="13"/>
  <c r="BC130" i="13"/>
  <c r="AZ130" i="13"/>
  <c r="AW130" i="13"/>
  <c r="AT130" i="13"/>
  <c r="AQ130" i="13"/>
  <c r="AN130" i="13"/>
  <c r="AK130" i="13"/>
  <c r="AH130" i="13"/>
  <c r="AE130" i="13"/>
  <c r="AB130" i="13"/>
  <c r="Y130" i="13"/>
  <c r="V130" i="13"/>
  <c r="S130" i="13"/>
  <c r="P130" i="13"/>
  <c r="BE130" i="13"/>
  <c r="BD130" i="13"/>
  <c r="BB130" i="13"/>
  <c r="BF128" i="13"/>
  <c r="BC128" i="13"/>
  <c r="AZ128" i="13"/>
  <c r="AW128" i="13"/>
  <c r="AT128" i="13"/>
  <c r="AQ128" i="13"/>
  <c r="AN128" i="13"/>
  <c r="AK128" i="13"/>
  <c r="AH128" i="13"/>
  <c r="AE128" i="13"/>
  <c r="AB128" i="13"/>
  <c r="Y128" i="13"/>
  <c r="V128" i="13"/>
  <c r="S128" i="13"/>
  <c r="P128" i="13"/>
  <c r="BE128" i="13"/>
  <c r="BD128" i="13"/>
  <c r="BB128" i="13"/>
  <c r="BA128" i="13"/>
  <c r="BF126" i="13"/>
  <c r="BC126" i="13"/>
  <c r="AZ126" i="13"/>
  <c r="AW126" i="13"/>
  <c r="AT126" i="13"/>
  <c r="AQ126" i="13"/>
  <c r="AN126" i="13"/>
  <c r="AK126" i="13"/>
  <c r="AH126" i="13"/>
  <c r="AE126" i="13"/>
  <c r="AB126" i="13"/>
  <c r="Y126" i="13"/>
  <c r="V126" i="13"/>
  <c r="S126" i="13"/>
  <c r="P126" i="13"/>
  <c r="BE126" i="13"/>
  <c r="BD126" i="13"/>
  <c r="BB126" i="13"/>
  <c r="BA126" i="13"/>
  <c r="BF124" i="13"/>
  <c r="BC124" i="13"/>
  <c r="AZ124" i="13"/>
  <c r="AW124" i="13"/>
  <c r="AT124" i="13"/>
  <c r="AQ124" i="13"/>
  <c r="AN124" i="13"/>
  <c r="AK124" i="13"/>
  <c r="AH124" i="13"/>
  <c r="AE124" i="13"/>
  <c r="AB124" i="13"/>
  <c r="Y124" i="13"/>
  <c r="V124" i="13"/>
  <c r="S124" i="13"/>
  <c r="P124" i="13"/>
  <c r="BE124" i="13"/>
  <c r="BD124" i="13"/>
  <c r="BB124" i="13"/>
  <c r="BA124" i="13"/>
  <c r="BF122" i="13"/>
  <c r="BC122" i="13"/>
  <c r="AZ122" i="13"/>
  <c r="AW122" i="13"/>
  <c r="AT122" i="13"/>
  <c r="AQ122" i="13"/>
  <c r="AN122" i="13"/>
  <c r="AK122" i="13"/>
  <c r="AH122" i="13"/>
  <c r="AE122" i="13"/>
  <c r="AB122" i="13"/>
  <c r="Y122" i="13"/>
  <c r="V122" i="13"/>
  <c r="S122" i="13"/>
  <c r="P122" i="13"/>
  <c r="BE122" i="13"/>
  <c r="BD122" i="13"/>
  <c r="BB122" i="13"/>
  <c r="BA122" i="13"/>
  <c r="BF120" i="13"/>
  <c r="BC120" i="13"/>
  <c r="AZ120" i="13"/>
  <c r="AW120" i="13"/>
  <c r="AT120" i="13"/>
  <c r="AQ120" i="13"/>
  <c r="AN120" i="13"/>
  <c r="AK120" i="13"/>
  <c r="AH120" i="13"/>
  <c r="AE120" i="13"/>
  <c r="AB120" i="13"/>
  <c r="Y120" i="13"/>
  <c r="V120" i="13"/>
  <c r="S120" i="13"/>
  <c r="P120" i="13"/>
  <c r="BE120" i="13"/>
  <c r="BD120" i="13"/>
  <c r="BB120" i="13"/>
  <c r="BA120" i="13"/>
  <c r="BF118" i="13"/>
  <c r="BC118" i="13"/>
  <c r="AZ118" i="13"/>
  <c r="AW118" i="13"/>
  <c r="AT118" i="13"/>
  <c r="AQ118" i="13"/>
  <c r="AN118" i="13"/>
  <c r="AK118" i="13"/>
  <c r="AH118" i="13"/>
  <c r="AE118" i="13"/>
  <c r="AB118" i="13"/>
  <c r="Y118" i="13"/>
  <c r="V118" i="13"/>
  <c r="S118" i="13"/>
  <c r="P118" i="13"/>
  <c r="BE118" i="13"/>
  <c r="BD118" i="13"/>
  <c r="BB118" i="13"/>
  <c r="BA118" i="13"/>
  <c r="BF116" i="13"/>
  <c r="BC116" i="13"/>
  <c r="AZ116" i="13"/>
  <c r="AW116" i="13"/>
  <c r="AT116" i="13"/>
  <c r="AQ116" i="13"/>
  <c r="AN116" i="13"/>
  <c r="AK116" i="13"/>
  <c r="AH116" i="13"/>
  <c r="AE116" i="13"/>
  <c r="AB116" i="13"/>
  <c r="Y116" i="13"/>
  <c r="V116" i="13"/>
  <c r="S116" i="13"/>
  <c r="P116" i="13"/>
  <c r="BE116" i="13"/>
  <c r="BD116" i="13"/>
  <c r="BB116" i="13"/>
  <c r="BA116" i="13"/>
  <c r="BF114" i="13"/>
  <c r="BC114" i="13"/>
  <c r="AZ114" i="13"/>
  <c r="AW114" i="13"/>
  <c r="AT114" i="13"/>
  <c r="AQ114" i="13"/>
  <c r="AN114" i="13"/>
  <c r="AK114" i="13"/>
  <c r="AH114" i="13"/>
  <c r="AE114" i="13"/>
  <c r="AB114" i="13"/>
  <c r="Y114" i="13"/>
  <c r="V114" i="13"/>
  <c r="S114" i="13"/>
  <c r="P114" i="13"/>
  <c r="BE114" i="13"/>
  <c r="BD114" i="13"/>
  <c r="BB114" i="13"/>
  <c r="BA114" i="13"/>
  <c r="BF112" i="13"/>
  <c r="BC112" i="13"/>
  <c r="AZ112" i="13"/>
  <c r="AW112" i="13"/>
  <c r="AT112" i="13"/>
  <c r="AQ112" i="13"/>
  <c r="AN112" i="13"/>
  <c r="AK112" i="13"/>
  <c r="AH112" i="13"/>
  <c r="AE112" i="13"/>
  <c r="AB112" i="13"/>
  <c r="Y112" i="13"/>
  <c r="V112" i="13"/>
  <c r="S112" i="13"/>
  <c r="P112" i="13"/>
  <c r="BE112" i="13"/>
  <c r="BD112" i="13"/>
  <c r="BB112" i="13"/>
  <c r="BA112" i="13"/>
  <c r="BF110" i="13"/>
  <c r="BC110" i="13"/>
  <c r="AZ110" i="13"/>
  <c r="AW110" i="13"/>
  <c r="AT110" i="13"/>
  <c r="AQ110" i="13"/>
  <c r="AN110" i="13"/>
  <c r="AK110" i="13"/>
  <c r="AH110" i="13"/>
  <c r="AE110" i="13"/>
  <c r="AB110" i="13"/>
  <c r="Y110" i="13"/>
  <c r="V110" i="13"/>
  <c r="S110" i="13"/>
  <c r="P110" i="13"/>
  <c r="BE110" i="13"/>
  <c r="BD110" i="13"/>
  <c r="BB110" i="13"/>
  <c r="BA110" i="13"/>
  <c r="BF108" i="13"/>
  <c r="BC108" i="13"/>
  <c r="AZ108" i="13"/>
  <c r="AW108" i="13"/>
  <c r="AT108" i="13"/>
  <c r="AQ108" i="13"/>
  <c r="AN108" i="13"/>
  <c r="AK108" i="13"/>
  <c r="AH108" i="13"/>
  <c r="AE108" i="13"/>
  <c r="AB108" i="13"/>
  <c r="Y108" i="13"/>
  <c r="V108" i="13"/>
  <c r="S108" i="13"/>
  <c r="P108" i="13"/>
  <c r="BE108" i="13"/>
  <c r="BD108" i="13"/>
  <c r="BB108" i="13"/>
  <c r="BA108" i="13"/>
  <c r="BF106" i="13"/>
  <c r="BC106" i="13"/>
  <c r="AZ106" i="13"/>
  <c r="AW106" i="13"/>
  <c r="AT106" i="13"/>
  <c r="AQ106" i="13"/>
  <c r="AN106" i="13"/>
  <c r="AK106" i="13"/>
  <c r="AH106" i="13"/>
  <c r="AE106" i="13"/>
  <c r="AB106" i="13"/>
  <c r="Y106" i="13"/>
  <c r="V106" i="13"/>
  <c r="S106" i="13"/>
  <c r="P106" i="13"/>
  <c r="BE106" i="13"/>
  <c r="BD106" i="13"/>
  <c r="BB106" i="13"/>
  <c r="BA106" i="13"/>
  <c r="BF104" i="13"/>
  <c r="BC104" i="13"/>
  <c r="AZ104" i="13"/>
  <c r="AW104" i="13"/>
  <c r="AT104" i="13"/>
  <c r="AQ104" i="13"/>
  <c r="AN104" i="13"/>
  <c r="AK104" i="13"/>
  <c r="AH104" i="13"/>
  <c r="AE104" i="13"/>
  <c r="AB104" i="13"/>
  <c r="Y104" i="13"/>
  <c r="V104" i="13"/>
  <c r="S104" i="13"/>
  <c r="P104" i="13"/>
  <c r="BE104" i="13"/>
  <c r="BD104" i="13"/>
  <c r="BB104" i="13"/>
  <c r="BA104" i="13"/>
  <c r="BF102" i="13"/>
  <c r="BC102" i="13"/>
  <c r="AZ102" i="13"/>
  <c r="AW102" i="13"/>
  <c r="AT102" i="13"/>
  <c r="AQ102" i="13"/>
  <c r="AN102" i="13"/>
  <c r="AK102" i="13"/>
  <c r="AH102" i="13"/>
  <c r="AE102" i="13"/>
  <c r="AB102" i="13"/>
  <c r="Y102" i="13"/>
  <c r="V102" i="13"/>
  <c r="S102" i="13"/>
  <c r="P102" i="13"/>
  <c r="BE102" i="13"/>
  <c r="BD102" i="13"/>
  <c r="BB102" i="13"/>
  <c r="BA102" i="13"/>
  <c r="BF100" i="13"/>
  <c r="BC100" i="13"/>
  <c r="AZ100" i="13"/>
  <c r="AW100" i="13"/>
  <c r="AT100" i="13"/>
  <c r="AQ100" i="13"/>
  <c r="AN100" i="13"/>
  <c r="AK100" i="13"/>
  <c r="AH100" i="13"/>
  <c r="AE100" i="13"/>
  <c r="AB100" i="13"/>
  <c r="Y100" i="13"/>
  <c r="V100" i="13"/>
  <c r="S100" i="13"/>
  <c r="P100" i="13"/>
  <c r="BE100" i="13"/>
  <c r="BD100" i="13"/>
  <c r="BB100" i="13"/>
  <c r="BA100" i="13"/>
  <c r="BF98" i="13"/>
  <c r="BC98" i="13"/>
  <c r="AZ98" i="13"/>
  <c r="AW98" i="13"/>
  <c r="AT98" i="13"/>
  <c r="AQ98" i="13"/>
  <c r="AN98" i="13"/>
  <c r="AK98" i="13"/>
  <c r="AH98" i="13"/>
  <c r="AE98" i="13"/>
  <c r="AB98" i="13"/>
  <c r="Y98" i="13"/>
  <c r="V98" i="13"/>
  <c r="S98" i="13"/>
  <c r="P98" i="13"/>
  <c r="BE98" i="13"/>
  <c r="BD98" i="13"/>
  <c r="BB98" i="13"/>
  <c r="BA98" i="13"/>
  <c r="BF96" i="13"/>
  <c r="BC96" i="13"/>
  <c r="AZ96" i="13"/>
  <c r="AW96" i="13"/>
  <c r="AT96" i="13"/>
  <c r="AQ96" i="13"/>
  <c r="AN96" i="13"/>
  <c r="AK96" i="13"/>
  <c r="AH96" i="13"/>
  <c r="AE96" i="13"/>
  <c r="AB96" i="13"/>
  <c r="Y96" i="13"/>
  <c r="V96" i="13"/>
  <c r="S96" i="13"/>
  <c r="P96" i="13"/>
  <c r="BE96" i="13"/>
  <c r="BD96" i="13"/>
  <c r="BB96" i="13"/>
  <c r="BA96" i="13"/>
  <c r="BF94" i="13"/>
  <c r="BC94" i="13"/>
  <c r="AZ94" i="13"/>
  <c r="AW94" i="13"/>
  <c r="AT94" i="13"/>
  <c r="AQ94" i="13"/>
  <c r="AN94" i="13"/>
  <c r="AK94" i="13"/>
  <c r="AH94" i="13"/>
  <c r="AE94" i="13"/>
  <c r="AB94" i="13"/>
  <c r="Y94" i="13"/>
  <c r="V94" i="13"/>
  <c r="S94" i="13"/>
  <c r="P94" i="13"/>
  <c r="BE94" i="13"/>
  <c r="BD94" i="13"/>
  <c r="BB94" i="13"/>
  <c r="BA94" i="13"/>
  <c r="BF92" i="13"/>
  <c r="BC92" i="13"/>
  <c r="AZ92" i="13"/>
  <c r="AW92" i="13"/>
  <c r="AT92" i="13"/>
  <c r="AQ92" i="13"/>
  <c r="AN92" i="13"/>
  <c r="AK92" i="13"/>
  <c r="AH92" i="13"/>
  <c r="AE92" i="13"/>
  <c r="AB92" i="13"/>
  <c r="Y92" i="13"/>
  <c r="V92" i="13"/>
  <c r="S92" i="13"/>
  <c r="P92" i="13"/>
  <c r="BE92" i="13"/>
  <c r="BD92" i="13"/>
  <c r="BB92" i="13"/>
  <c r="BA92" i="13"/>
  <c r="BF90" i="13"/>
  <c r="BC90" i="13"/>
  <c r="AZ90" i="13"/>
  <c r="AW90" i="13"/>
  <c r="AT90" i="13"/>
  <c r="AQ90" i="13"/>
  <c r="AN90" i="13"/>
  <c r="AK90" i="13"/>
  <c r="AH90" i="13"/>
  <c r="AE90" i="13"/>
  <c r="AB90" i="13"/>
  <c r="Y90" i="13"/>
  <c r="V90" i="13"/>
  <c r="S90" i="13"/>
  <c r="P90" i="13"/>
  <c r="BE90" i="13"/>
  <c r="BD90" i="13"/>
  <c r="BB90" i="13"/>
  <c r="BA90" i="13"/>
  <c r="BF88" i="13"/>
  <c r="BC88" i="13"/>
  <c r="AZ88" i="13"/>
  <c r="AW88" i="13"/>
  <c r="AT88" i="13"/>
  <c r="AQ88" i="13"/>
  <c r="AN88" i="13"/>
  <c r="AK88" i="13"/>
  <c r="AH88" i="13"/>
  <c r="AE88" i="13"/>
  <c r="AB88" i="13"/>
  <c r="Y88" i="13"/>
  <c r="V88" i="13"/>
  <c r="S88" i="13"/>
  <c r="P88" i="13"/>
  <c r="BE88" i="13"/>
  <c r="BD88" i="13"/>
  <c r="BB88" i="13"/>
  <c r="BA88" i="13"/>
  <c r="BF86" i="13"/>
  <c r="BC86" i="13"/>
  <c r="AZ86" i="13"/>
  <c r="AW86" i="13"/>
  <c r="AT86" i="13"/>
  <c r="AQ86" i="13"/>
  <c r="AN86" i="13"/>
  <c r="AK86" i="13"/>
  <c r="AH86" i="13"/>
  <c r="AE86" i="13"/>
  <c r="AB86" i="13"/>
  <c r="Y86" i="13"/>
  <c r="V86" i="13"/>
  <c r="S86" i="13"/>
  <c r="P86" i="13"/>
  <c r="BE86" i="13"/>
  <c r="BD86" i="13"/>
  <c r="BB86" i="13"/>
  <c r="BA86" i="13"/>
  <c r="BF84" i="13"/>
  <c r="BC84" i="13"/>
  <c r="AZ84" i="13"/>
  <c r="AW84" i="13"/>
  <c r="AT84" i="13"/>
  <c r="AQ84" i="13"/>
  <c r="AN84" i="13"/>
  <c r="AK84" i="13"/>
  <c r="AH84" i="13"/>
  <c r="AE84" i="13"/>
  <c r="AB84" i="13"/>
  <c r="Y84" i="13"/>
  <c r="V84" i="13"/>
  <c r="S84" i="13"/>
  <c r="P84" i="13"/>
  <c r="BE84" i="13"/>
  <c r="BD84" i="13"/>
  <c r="BB84" i="13"/>
  <c r="BA84" i="13"/>
  <c r="BF82" i="13"/>
  <c r="BC82" i="13"/>
  <c r="AZ82" i="13"/>
  <c r="AW82" i="13"/>
  <c r="AT82" i="13"/>
  <c r="AQ82" i="13"/>
  <c r="AN82" i="13"/>
  <c r="AK82" i="13"/>
  <c r="AH82" i="13"/>
  <c r="AE82" i="13"/>
  <c r="AB82" i="13"/>
  <c r="Y82" i="13"/>
  <c r="V82" i="13"/>
  <c r="S82" i="13"/>
  <c r="P82" i="13"/>
  <c r="BE82" i="13"/>
  <c r="BD82" i="13"/>
  <c r="BB82" i="13"/>
  <c r="BA82" i="13"/>
  <c r="BF80" i="13"/>
  <c r="BC80" i="13"/>
  <c r="AZ80" i="13"/>
  <c r="AW80" i="13"/>
  <c r="AT80" i="13"/>
  <c r="AQ80" i="13"/>
  <c r="AN80" i="13"/>
  <c r="AK80" i="13"/>
  <c r="AH80" i="13"/>
  <c r="AE80" i="13"/>
  <c r="AB80" i="13"/>
  <c r="Y80" i="13"/>
  <c r="V80" i="13"/>
  <c r="S80" i="13"/>
  <c r="P80" i="13"/>
  <c r="BE80" i="13"/>
  <c r="BD80" i="13"/>
  <c r="BB80" i="13"/>
  <c r="BA80" i="13"/>
  <c r="BF78" i="13"/>
  <c r="BC78" i="13"/>
  <c r="AZ78" i="13"/>
  <c r="AW78" i="13"/>
  <c r="AT78" i="13"/>
  <c r="AQ78" i="13"/>
  <c r="AN78" i="13"/>
  <c r="AK78" i="13"/>
  <c r="AH78" i="13"/>
  <c r="AE78" i="13"/>
  <c r="AB78" i="13"/>
  <c r="Y78" i="13"/>
  <c r="V78" i="13"/>
  <c r="S78" i="13"/>
  <c r="P78" i="13"/>
  <c r="BE78" i="13"/>
  <c r="BD78" i="13"/>
  <c r="BB78" i="13"/>
  <c r="BA78" i="13"/>
  <c r="BF76" i="13"/>
  <c r="BC76" i="13"/>
  <c r="AZ76" i="13"/>
  <c r="AW76" i="13"/>
  <c r="AT76" i="13"/>
  <c r="AQ76" i="13"/>
  <c r="AN76" i="13"/>
  <c r="AK76" i="13"/>
  <c r="AH76" i="13"/>
  <c r="AE76" i="13"/>
  <c r="AB76" i="13"/>
  <c r="Y76" i="13"/>
  <c r="V76" i="13"/>
  <c r="S76" i="13"/>
  <c r="P76" i="13"/>
  <c r="BE76" i="13"/>
  <c r="BD76" i="13"/>
  <c r="BB76" i="13"/>
  <c r="BA76" i="13"/>
  <c r="BF74" i="13"/>
  <c r="BC74" i="13"/>
  <c r="AZ74" i="13"/>
  <c r="AW74" i="13"/>
  <c r="AT74" i="13"/>
  <c r="AQ74" i="13"/>
  <c r="AN74" i="13"/>
  <c r="AK74" i="13"/>
  <c r="AH74" i="13"/>
  <c r="AE74" i="13"/>
  <c r="AB74" i="13"/>
  <c r="Y74" i="13"/>
  <c r="V74" i="13"/>
  <c r="S74" i="13"/>
  <c r="P74" i="13"/>
  <c r="BE74" i="13"/>
  <c r="BD74" i="13"/>
  <c r="BB74" i="13"/>
  <c r="BA74" i="13"/>
  <c r="BF72" i="13"/>
  <c r="BC72" i="13"/>
  <c r="AZ72" i="13"/>
  <c r="AW72" i="13"/>
  <c r="AT72" i="13"/>
  <c r="AQ72" i="13"/>
  <c r="AN72" i="13"/>
  <c r="AK72" i="13"/>
  <c r="AH72" i="13"/>
  <c r="AE72" i="13"/>
  <c r="AB72" i="13"/>
  <c r="Y72" i="13"/>
  <c r="V72" i="13"/>
  <c r="S72" i="13"/>
  <c r="P72" i="13"/>
  <c r="BE72" i="13"/>
  <c r="BD72" i="13"/>
  <c r="BB72" i="13"/>
  <c r="BA72" i="13"/>
  <c r="BF70" i="13"/>
  <c r="BC70" i="13"/>
  <c r="AZ70" i="13"/>
  <c r="AW70" i="13"/>
  <c r="AT70" i="13"/>
  <c r="AQ70" i="13"/>
  <c r="AN70" i="13"/>
  <c r="AK70" i="13"/>
  <c r="AH70" i="13"/>
  <c r="AE70" i="13"/>
  <c r="AB70" i="13"/>
  <c r="Y70" i="13"/>
  <c r="V70" i="13"/>
  <c r="S70" i="13"/>
  <c r="P70" i="13"/>
  <c r="BE70" i="13"/>
  <c r="BD70" i="13"/>
  <c r="BB70" i="13"/>
  <c r="BA70" i="13"/>
  <c r="BF68" i="13"/>
  <c r="BC68" i="13"/>
  <c r="AZ68" i="13"/>
  <c r="AW68" i="13"/>
  <c r="AT68" i="13"/>
  <c r="AQ68" i="13"/>
  <c r="AN68" i="13"/>
  <c r="AK68" i="13"/>
  <c r="AH68" i="13"/>
  <c r="AE68" i="13"/>
  <c r="AB68" i="13"/>
  <c r="Y68" i="13"/>
  <c r="V68" i="13"/>
  <c r="S68" i="13"/>
  <c r="P68" i="13"/>
  <c r="BE68" i="13"/>
  <c r="BD68" i="13"/>
  <c r="BB68" i="13"/>
  <c r="BA68" i="13"/>
  <c r="BF66" i="13"/>
  <c r="BC66" i="13"/>
  <c r="AZ66" i="13"/>
  <c r="AW66" i="13"/>
  <c r="AT66" i="13"/>
  <c r="AQ66" i="13"/>
  <c r="AN66" i="13"/>
  <c r="AK66" i="13"/>
  <c r="AH66" i="13"/>
  <c r="AE66" i="13"/>
  <c r="AB66" i="13"/>
  <c r="Y66" i="13"/>
  <c r="V66" i="13"/>
  <c r="S66" i="13"/>
  <c r="P66" i="13"/>
  <c r="BE66" i="13"/>
  <c r="BD66" i="13"/>
  <c r="BB66" i="13"/>
  <c r="BA66" i="13"/>
  <c r="BF64" i="13"/>
  <c r="BC64" i="13"/>
  <c r="AZ64" i="13"/>
  <c r="AW64" i="13"/>
  <c r="AT64" i="13"/>
  <c r="AQ64" i="13"/>
  <c r="AN64" i="13"/>
  <c r="AK64" i="13"/>
  <c r="AH64" i="13"/>
  <c r="AE64" i="13"/>
  <c r="AB64" i="13"/>
  <c r="Y64" i="13"/>
  <c r="V64" i="13"/>
  <c r="S64" i="13"/>
  <c r="P64" i="13"/>
  <c r="BE64" i="13"/>
  <c r="BD64" i="13"/>
  <c r="BB64" i="13"/>
  <c r="BA64" i="13"/>
  <c r="BF62" i="13"/>
  <c r="BC62" i="13"/>
  <c r="AZ62" i="13"/>
  <c r="AW62" i="13"/>
  <c r="AT62" i="13"/>
  <c r="AQ62" i="13"/>
  <c r="AN62" i="13"/>
  <c r="AK62" i="13"/>
  <c r="AH62" i="13"/>
  <c r="AE62" i="13"/>
  <c r="AB62" i="13"/>
  <c r="Y62" i="13"/>
  <c r="V62" i="13"/>
  <c r="S62" i="13"/>
  <c r="P62" i="13"/>
  <c r="BE62" i="13"/>
  <c r="BD62" i="13"/>
  <c r="BB62" i="13"/>
  <c r="BA62" i="13"/>
  <c r="BF60" i="13"/>
  <c r="BC60" i="13"/>
  <c r="AZ60" i="13"/>
  <c r="AW60" i="13"/>
  <c r="AT60" i="13"/>
  <c r="AQ60" i="13"/>
  <c r="AN60" i="13"/>
  <c r="AK60" i="13"/>
  <c r="AH60" i="13"/>
  <c r="AE60" i="13"/>
  <c r="AB60" i="13"/>
  <c r="Y60" i="13"/>
  <c r="V60" i="13"/>
  <c r="S60" i="13"/>
  <c r="P60" i="13"/>
  <c r="BE60" i="13"/>
  <c r="BD60" i="13"/>
  <c r="BB60" i="13"/>
  <c r="BA60" i="13"/>
  <c r="BF58" i="13"/>
  <c r="BC58" i="13"/>
  <c r="AZ58" i="13"/>
  <c r="AW58" i="13"/>
  <c r="AT58" i="13"/>
  <c r="AQ58" i="13"/>
  <c r="AN58" i="13"/>
  <c r="AK58" i="13"/>
  <c r="AH58" i="13"/>
  <c r="AE58" i="13"/>
  <c r="AB58" i="13"/>
  <c r="Y58" i="13"/>
  <c r="V58" i="13"/>
  <c r="S58" i="13"/>
  <c r="P58" i="13"/>
  <c r="BE58" i="13"/>
  <c r="BD58" i="13"/>
  <c r="BB58" i="13"/>
  <c r="BA58" i="13"/>
  <c r="BF56" i="13"/>
  <c r="BC56" i="13"/>
  <c r="AZ56" i="13"/>
  <c r="AW56" i="13"/>
  <c r="AT56" i="13"/>
  <c r="AQ56" i="13"/>
  <c r="AN56" i="13"/>
  <c r="AK56" i="13"/>
  <c r="AH56" i="13"/>
  <c r="AE56" i="13"/>
  <c r="AB56" i="13"/>
  <c r="Y56" i="13"/>
  <c r="V56" i="13"/>
  <c r="S56" i="13"/>
  <c r="P56" i="13"/>
  <c r="BE56" i="13"/>
  <c r="BD56" i="13"/>
  <c r="BB56" i="13"/>
  <c r="BA56" i="13"/>
  <c r="BF54" i="13"/>
  <c r="BC54" i="13"/>
  <c r="AZ54" i="13"/>
  <c r="AW54" i="13"/>
  <c r="AT54" i="13"/>
  <c r="AQ54" i="13"/>
  <c r="AN54" i="13"/>
  <c r="AK54" i="13"/>
  <c r="AH54" i="13"/>
  <c r="AE54" i="13"/>
  <c r="AB54" i="13"/>
  <c r="Y54" i="13"/>
  <c r="V54" i="13"/>
  <c r="S54" i="13"/>
  <c r="P54" i="13"/>
  <c r="BE54" i="13"/>
  <c r="BD54" i="13"/>
  <c r="BB54" i="13"/>
  <c r="BA54" i="13"/>
  <c r="BF52" i="13"/>
  <c r="BC52" i="13"/>
  <c r="AZ52" i="13"/>
  <c r="AW52" i="13"/>
  <c r="AT52" i="13"/>
  <c r="AQ52" i="13"/>
  <c r="AN52" i="13"/>
  <c r="AK52" i="13"/>
  <c r="AH52" i="13"/>
  <c r="AE52" i="13"/>
  <c r="AB52" i="13"/>
  <c r="Y52" i="13"/>
  <c r="V52" i="13"/>
  <c r="S52" i="13"/>
  <c r="P52" i="13"/>
  <c r="BE52" i="13"/>
  <c r="BD52" i="13"/>
  <c r="BB52" i="13"/>
  <c r="BA52" i="13"/>
  <c r="BF50" i="13"/>
  <c r="BC50" i="13"/>
  <c r="AZ50" i="13"/>
  <c r="AW50" i="13"/>
  <c r="AT50" i="13"/>
  <c r="AQ50" i="13"/>
  <c r="AN50" i="13"/>
  <c r="AK50" i="13"/>
  <c r="AH50" i="13"/>
  <c r="AE50" i="13"/>
  <c r="AB50" i="13"/>
  <c r="Y50" i="13"/>
  <c r="V50" i="13"/>
  <c r="S50" i="13"/>
  <c r="P50" i="13"/>
  <c r="BE50" i="13"/>
  <c r="BD50" i="13"/>
  <c r="BB50" i="13"/>
  <c r="BA50" i="13"/>
  <c r="BF48" i="13"/>
  <c r="BC48" i="13"/>
  <c r="AZ48" i="13"/>
  <c r="AW48" i="13"/>
  <c r="AT48" i="13"/>
  <c r="AQ48" i="13"/>
  <c r="AN48" i="13"/>
  <c r="AK48" i="13"/>
  <c r="AH48" i="13"/>
  <c r="AE48" i="13"/>
  <c r="AB48" i="13"/>
  <c r="Y48" i="13"/>
  <c r="V48" i="13"/>
  <c r="S48" i="13"/>
  <c r="P48" i="13"/>
  <c r="BE48" i="13"/>
  <c r="BD48" i="13"/>
  <c r="BB48" i="13"/>
  <c r="BA48" i="13"/>
  <c r="BF46" i="13"/>
  <c r="BC46" i="13"/>
  <c r="AZ46" i="13"/>
  <c r="AW46" i="13"/>
  <c r="AT46" i="13"/>
  <c r="AQ46" i="13"/>
  <c r="AN46" i="13"/>
  <c r="AK46" i="13"/>
  <c r="AH46" i="13"/>
  <c r="AE46" i="13"/>
  <c r="AB46" i="13"/>
  <c r="Y46" i="13"/>
  <c r="V46" i="13"/>
  <c r="S46" i="13"/>
  <c r="P46" i="13"/>
  <c r="BE46" i="13"/>
  <c r="BD46" i="13"/>
  <c r="BB46" i="13"/>
  <c r="BA46" i="13"/>
  <c r="BF44" i="13"/>
  <c r="BC44" i="13"/>
  <c r="AZ44" i="13"/>
  <c r="AW44" i="13"/>
  <c r="AT44" i="13"/>
  <c r="AQ44" i="13"/>
  <c r="AN44" i="13"/>
  <c r="AK44" i="13"/>
  <c r="AH44" i="13"/>
  <c r="AE44" i="13"/>
  <c r="AB44" i="13"/>
  <c r="Y44" i="13"/>
  <c r="V44" i="13"/>
  <c r="S44" i="13"/>
  <c r="P44" i="13"/>
  <c r="BE44" i="13"/>
  <c r="BD44" i="13"/>
  <c r="BB44" i="13"/>
  <c r="BA44" i="13"/>
  <c r="BF42" i="13"/>
  <c r="BC42" i="13"/>
  <c r="AZ42" i="13"/>
  <c r="AW42" i="13"/>
  <c r="AT42" i="13"/>
  <c r="AQ42" i="13"/>
  <c r="AN42" i="13"/>
  <c r="AK42" i="13"/>
  <c r="AH42" i="13"/>
  <c r="AE42" i="13"/>
  <c r="AB42" i="13"/>
  <c r="Y42" i="13"/>
  <c r="V42" i="13"/>
  <c r="S42" i="13"/>
  <c r="P42" i="13"/>
  <c r="BE42" i="13"/>
  <c r="BD42" i="13"/>
  <c r="BB42" i="13"/>
  <c r="BA42" i="13"/>
  <c r="BF40" i="13"/>
  <c r="BC40" i="13"/>
  <c r="AZ40" i="13"/>
  <c r="AW40" i="13"/>
  <c r="AT40" i="13"/>
  <c r="AQ40" i="13"/>
  <c r="AN40" i="13"/>
  <c r="AK40" i="13"/>
  <c r="AH40" i="13"/>
  <c r="AE40" i="13"/>
  <c r="AB40" i="13"/>
  <c r="Y40" i="13"/>
  <c r="V40" i="13"/>
  <c r="S40" i="13"/>
  <c r="P40" i="13"/>
  <c r="BE40" i="13"/>
  <c r="BD40" i="13"/>
  <c r="BB40" i="13"/>
  <c r="BA40" i="13"/>
  <c r="BF38" i="13"/>
  <c r="BC38" i="13"/>
  <c r="AZ38" i="13"/>
  <c r="AW38" i="13"/>
  <c r="AT38" i="13"/>
  <c r="AQ38" i="13"/>
  <c r="AN38" i="13"/>
  <c r="AK38" i="13"/>
  <c r="AH38" i="13"/>
  <c r="AE38" i="13"/>
  <c r="AB38" i="13"/>
  <c r="Y38" i="13"/>
  <c r="V38" i="13"/>
  <c r="S38" i="13"/>
  <c r="P38" i="13"/>
  <c r="BE38" i="13"/>
  <c r="BD38" i="13"/>
  <c r="BB38" i="13"/>
  <c r="BA38" i="13"/>
  <c r="BF36" i="13"/>
  <c r="BC36" i="13"/>
  <c r="AZ36" i="13"/>
  <c r="AW36" i="13"/>
  <c r="AT36" i="13"/>
  <c r="AQ36" i="13"/>
  <c r="AN36" i="13"/>
  <c r="AK36" i="13"/>
  <c r="AH36" i="13"/>
  <c r="AE36" i="13"/>
  <c r="AB36" i="13"/>
  <c r="Y36" i="13"/>
  <c r="V36" i="13"/>
  <c r="S36" i="13"/>
  <c r="P36" i="13"/>
  <c r="BE36" i="13"/>
  <c r="BD36" i="13"/>
  <c r="BB36" i="13"/>
  <c r="BA36" i="13"/>
  <c r="BF34" i="13"/>
  <c r="BC34" i="13"/>
  <c r="AZ34" i="13"/>
  <c r="AW34" i="13"/>
  <c r="AT34" i="13"/>
  <c r="AQ34" i="13"/>
  <c r="AN34" i="13"/>
  <c r="AK34" i="13"/>
  <c r="AH34" i="13"/>
  <c r="AE34" i="13"/>
  <c r="AB34" i="13"/>
  <c r="Y34" i="13"/>
  <c r="V34" i="13"/>
  <c r="S34" i="13"/>
  <c r="P34" i="13"/>
  <c r="BE34" i="13"/>
  <c r="BD34" i="13"/>
  <c r="BB34" i="13"/>
  <c r="BA34" i="13"/>
  <c r="BF32" i="13"/>
  <c r="BC32" i="13"/>
  <c r="AZ32" i="13"/>
  <c r="AW32" i="13"/>
  <c r="AT32" i="13"/>
  <c r="AQ32" i="13"/>
  <c r="AN32" i="13"/>
  <c r="AK32" i="13"/>
  <c r="AH32" i="13"/>
  <c r="AE32" i="13"/>
  <c r="AB32" i="13"/>
  <c r="Y32" i="13"/>
  <c r="V32" i="13"/>
  <c r="S32" i="13"/>
  <c r="P32" i="13"/>
  <c r="BE32" i="13"/>
  <c r="BD32" i="13"/>
  <c r="BB32" i="13"/>
  <c r="BA32" i="13"/>
  <c r="BF30" i="13"/>
  <c r="BC30" i="13"/>
  <c r="AZ30" i="13"/>
  <c r="AW30" i="13"/>
  <c r="AT30" i="13"/>
  <c r="AQ30" i="13"/>
  <c r="AN30" i="13"/>
  <c r="AK30" i="13"/>
  <c r="AH30" i="13"/>
  <c r="AE30" i="13"/>
  <c r="AB30" i="13"/>
  <c r="Y30" i="13"/>
  <c r="V30" i="13"/>
  <c r="S30" i="13"/>
  <c r="P30" i="13"/>
  <c r="BE30" i="13"/>
  <c r="BD30" i="13"/>
  <c r="BB30" i="13"/>
  <c r="BA30" i="13"/>
  <c r="BF28" i="13"/>
  <c r="BC28" i="13"/>
  <c r="AZ28" i="13"/>
  <c r="AW28" i="13"/>
  <c r="AT28" i="13"/>
  <c r="AQ28" i="13"/>
  <c r="AN28" i="13"/>
  <c r="AK28" i="13"/>
  <c r="AH28" i="13"/>
  <c r="AE28" i="13"/>
  <c r="AB28" i="13"/>
  <c r="Y28" i="13"/>
  <c r="V28" i="13"/>
  <c r="S28" i="13"/>
  <c r="P28" i="13"/>
  <c r="BE28" i="13"/>
  <c r="BD28" i="13"/>
  <c r="BB28" i="13"/>
  <c r="BA28" i="13"/>
  <c r="BF26" i="13"/>
  <c r="BC26" i="13"/>
  <c r="AZ26" i="13"/>
  <c r="AW26" i="13"/>
  <c r="AT26" i="13"/>
  <c r="AQ26" i="13"/>
  <c r="AN26" i="13"/>
  <c r="AK26" i="13"/>
  <c r="AH26" i="13"/>
  <c r="AE26" i="13"/>
  <c r="AB26" i="13"/>
  <c r="Y26" i="13"/>
  <c r="V26" i="13"/>
  <c r="S26" i="13"/>
  <c r="P26" i="13"/>
  <c r="BE26" i="13"/>
  <c r="BD26" i="13"/>
  <c r="BB26" i="13"/>
  <c r="BA26" i="13"/>
  <c r="BF24" i="13"/>
  <c r="BC24" i="13"/>
  <c r="AZ24" i="13"/>
  <c r="AW24" i="13"/>
  <c r="AT24" i="13"/>
  <c r="AQ24" i="13"/>
  <c r="AN24" i="13"/>
  <c r="AK24" i="13"/>
  <c r="AH24" i="13"/>
  <c r="AE24" i="13"/>
  <c r="AB24" i="13"/>
  <c r="Y24" i="13"/>
  <c r="V24" i="13"/>
  <c r="S24" i="13"/>
  <c r="P24" i="13"/>
  <c r="BE24" i="13"/>
  <c r="BD24" i="13"/>
  <c r="BB24" i="13"/>
  <c r="BA24" i="13"/>
  <c r="BF22" i="13"/>
  <c r="BC22" i="13"/>
  <c r="AZ22" i="13"/>
  <c r="AW22" i="13"/>
  <c r="AT22" i="13"/>
  <c r="AQ22" i="13"/>
  <c r="AN22" i="13"/>
  <c r="AK22" i="13"/>
  <c r="AH22" i="13"/>
  <c r="AE22" i="13"/>
  <c r="AB22" i="13"/>
  <c r="Y22" i="13"/>
  <c r="V22" i="13"/>
  <c r="S22" i="13"/>
  <c r="P22" i="13"/>
  <c r="BE22" i="13"/>
  <c r="BD22" i="13"/>
  <c r="BB22" i="13"/>
  <c r="BA22" i="13"/>
  <c r="BF20" i="13"/>
  <c r="BC20" i="13"/>
  <c r="AZ20" i="13"/>
  <c r="AW20" i="13"/>
  <c r="AT20" i="13"/>
  <c r="AQ20" i="13"/>
  <c r="AN20" i="13"/>
  <c r="AK20" i="13"/>
  <c r="AH20" i="13"/>
  <c r="AE20" i="13"/>
  <c r="AB20" i="13"/>
  <c r="Y20" i="13"/>
  <c r="V20" i="13"/>
  <c r="S20" i="13"/>
  <c r="P20" i="13"/>
  <c r="BE20" i="13"/>
  <c r="BD20" i="13"/>
  <c r="BB20" i="13"/>
  <c r="BA20" i="13"/>
  <c r="BF18" i="13"/>
  <c r="BC18" i="13"/>
  <c r="AZ18" i="13"/>
  <c r="AW18" i="13"/>
  <c r="AT18" i="13"/>
  <c r="AQ18" i="13"/>
  <c r="AN18" i="13"/>
  <c r="AK18" i="13"/>
  <c r="AH18" i="13"/>
  <c r="AE18" i="13"/>
  <c r="AB18" i="13"/>
  <c r="Y18" i="13"/>
  <c r="V18" i="13"/>
  <c r="S18" i="13"/>
  <c r="P18" i="13"/>
  <c r="BE18" i="13"/>
  <c r="BD18" i="13"/>
  <c r="BB18" i="13"/>
  <c r="BA18" i="13"/>
  <c r="BF16" i="13"/>
  <c r="BC16" i="13"/>
  <c r="AZ16" i="13"/>
  <c r="AW16" i="13"/>
  <c r="AT16" i="13"/>
  <c r="AQ16" i="13"/>
  <c r="AN16" i="13"/>
  <c r="AK16" i="13"/>
  <c r="AH16" i="13"/>
  <c r="AE16" i="13"/>
  <c r="AB16" i="13"/>
  <c r="Y16" i="13"/>
  <c r="V16" i="13"/>
  <c r="S16" i="13"/>
  <c r="P16" i="13"/>
  <c r="BE16" i="13"/>
  <c r="BD16" i="13"/>
  <c r="BB16" i="13"/>
  <c r="BA16" i="13"/>
  <c r="BF14" i="13"/>
  <c r="BC14" i="13"/>
  <c r="AZ14" i="13"/>
  <c r="AW14" i="13"/>
  <c r="AT14" i="13"/>
  <c r="AQ14" i="13"/>
  <c r="AN14" i="13"/>
  <c r="AK14" i="13"/>
  <c r="AH14" i="13"/>
  <c r="AE14" i="13"/>
  <c r="AB14" i="13"/>
  <c r="Y14" i="13"/>
  <c r="V14" i="13"/>
  <c r="S14" i="13"/>
  <c r="P14" i="13"/>
  <c r="BE14" i="13"/>
  <c r="BD14" i="13"/>
  <c r="BB14" i="13"/>
  <c r="BA14" i="13"/>
  <c r="BF12" i="13"/>
  <c r="BC12" i="13"/>
  <c r="AZ12" i="13"/>
  <c r="AW12" i="13"/>
  <c r="AT12" i="13"/>
  <c r="AQ12" i="13"/>
  <c r="AN12" i="13"/>
  <c r="AK12" i="13"/>
  <c r="AH12" i="13"/>
  <c r="AE12" i="13"/>
  <c r="AB12" i="13"/>
  <c r="Y12" i="13"/>
  <c r="V12" i="13"/>
  <c r="S12" i="13"/>
  <c r="P12" i="13"/>
  <c r="BE12" i="13"/>
  <c r="BD12" i="13"/>
  <c r="BB12" i="13"/>
  <c r="BA12" i="13"/>
  <c r="BF10" i="13"/>
  <c r="BC10" i="13"/>
  <c r="AZ10" i="13"/>
  <c r="AW10" i="13"/>
  <c r="AT10" i="13"/>
  <c r="AQ10" i="13"/>
  <c r="AN10" i="13"/>
  <c r="AK10" i="13"/>
  <c r="AH10" i="13"/>
  <c r="AE10" i="13"/>
  <c r="AB10" i="13"/>
  <c r="Y10" i="13"/>
  <c r="V10" i="13"/>
  <c r="S10" i="13"/>
  <c r="P10" i="13"/>
  <c r="BE10" i="13"/>
  <c r="BD10" i="13"/>
  <c r="BB10" i="13"/>
  <c r="BA10" i="13"/>
  <c r="BE6" i="13"/>
  <c r="BD6" i="13"/>
  <c r="BB6" i="13"/>
  <c r="BA6" i="13"/>
  <c r="AY6" i="13"/>
  <c r="AX6" i="13"/>
  <c r="AV6" i="13"/>
  <c r="AU6" i="13"/>
  <c r="AS6" i="13"/>
  <c r="AR6" i="13"/>
  <c r="AP6" i="13"/>
  <c r="AO6" i="13"/>
  <c r="AM6" i="13"/>
  <c r="AL6" i="13"/>
  <c r="AJ6" i="13"/>
  <c r="AI6" i="13"/>
  <c r="AG6" i="13"/>
  <c r="AF6" i="13"/>
  <c r="AD6" i="13"/>
  <c r="AC6" i="13"/>
  <c r="AA6" i="13"/>
  <c r="Z6" i="13"/>
  <c r="X6" i="13"/>
  <c r="W6" i="13"/>
  <c r="U6" i="13"/>
  <c r="T6" i="13"/>
  <c r="R6" i="13"/>
  <c r="Q6" i="13"/>
  <c r="O6" i="13"/>
  <c r="B4" i="13"/>
  <c r="B199" i="13"/>
  <c r="B197" i="13"/>
  <c r="B195" i="13"/>
  <c r="B193" i="13"/>
  <c r="B191" i="13"/>
  <c r="B189" i="13"/>
  <c r="B187" i="13"/>
  <c r="B185" i="13"/>
  <c r="B183" i="13"/>
  <c r="B181" i="13"/>
  <c r="B179" i="13"/>
  <c r="B177" i="13"/>
  <c r="B175" i="13"/>
  <c r="B173" i="13"/>
  <c r="B171" i="13"/>
  <c r="B169" i="13"/>
  <c r="B167" i="13"/>
  <c r="B165" i="13"/>
  <c r="B163" i="13"/>
  <c r="B161" i="13"/>
  <c r="B159" i="13"/>
  <c r="B157" i="13"/>
  <c r="B155" i="13"/>
  <c r="B153" i="13"/>
  <c r="B151" i="13"/>
  <c r="B149" i="13"/>
  <c r="B147" i="13"/>
  <c r="B145" i="13"/>
  <c r="B143" i="13"/>
  <c r="B141" i="13"/>
  <c r="B139" i="13"/>
  <c r="B137" i="13"/>
  <c r="B135" i="13"/>
  <c r="B133" i="13"/>
  <c r="B131" i="13"/>
  <c r="B129" i="13"/>
  <c r="B127" i="13"/>
  <c r="B125" i="13"/>
  <c r="B123" i="13"/>
  <c r="B121" i="13"/>
  <c r="B119" i="13"/>
  <c r="B117" i="13"/>
  <c r="B115" i="13"/>
  <c r="B113" i="13"/>
  <c r="B111" i="13"/>
  <c r="B109" i="13"/>
  <c r="B107" i="13"/>
  <c r="B105" i="13"/>
  <c r="B103" i="13"/>
  <c r="B101" i="13"/>
  <c r="B99" i="13"/>
  <c r="B97" i="13"/>
  <c r="B95" i="13"/>
  <c r="B93" i="13"/>
  <c r="B91" i="13"/>
  <c r="B89" i="13"/>
  <c r="B87" i="13"/>
  <c r="B85" i="13"/>
  <c r="B83" i="13"/>
  <c r="B81" i="13"/>
  <c r="B79" i="13"/>
  <c r="B77" i="13"/>
  <c r="B75" i="13"/>
  <c r="B73" i="13"/>
  <c r="B71" i="13"/>
  <c r="B69" i="13"/>
  <c r="B67" i="13"/>
  <c r="B65" i="13"/>
  <c r="B63" i="13"/>
  <c r="B61" i="13"/>
  <c r="B59" i="13"/>
  <c r="B57" i="13"/>
  <c r="B55" i="13"/>
  <c r="B53" i="13"/>
  <c r="B51" i="13"/>
  <c r="B49" i="13"/>
  <c r="B47" i="13"/>
  <c r="B45" i="13"/>
  <c r="B43" i="13"/>
  <c r="B41" i="13"/>
  <c r="B39" i="13"/>
  <c r="B37" i="13"/>
  <c r="B35" i="13"/>
  <c r="B33" i="13"/>
  <c r="B31" i="13"/>
  <c r="B29" i="13"/>
  <c r="B27" i="13"/>
  <c r="B25" i="13"/>
  <c r="B23" i="13"/>
  <c r="B21" i="13"/>
  <c r="B19" i="13"/>
  <c r="B17" i="13"/>
  <c r="B15" i="13"/>
  <c r="B13" i="13"/>
  <c r="B11" i="13"/>
  <c r="B9" i="13"/>
  <c r="B6" i="13"/>
  <c r="C4" i="13"/>
  <c r="C199" i="13"/>
  <c r="C197" i="13"/>
  <c r="C195" i="13"/>
  <c r="C193" i="13"/>
  <c r="C191" i="13"/>
  <c r="C189" i="13"/>
  <c r="C187" i="13"/>
  <c r="C185" i="13"/>
  <c r="C183" i="13"/>
  <c r="C181" i="13"/>
  <c r="C179" i="13"/>
  <c r="C177" i="13"/>
  <c r="C175" i="13"/>
  <c r="C173" i="13"/>
  <c r="C171" i="13"/>
  <c r="C169" i="13"/>
  <c r="C167" i="13"/>
  <c r="C165" i="13"/>
  <c r="C163" i="13"/>
  <c r="C161" i="13"/>
  <c r="C159" i="13"/>
  <c r="C157" i="13"/>
  <c r="C155" i="13"/>
  <c r="C153" i="13"/>
  <c r="C151" i="13"/>
  <c r="C149" i="13"/>
  <c r="C147" i="13"/>
  <c r="C145" i="13"/>
  <c r="C143" i="13"/>
  <c r="C141" i="13"/>
  <c r="C139" i="13"/>
  <c r="C137" i="13"/>
  <c r="C135" i="13"/>
  <c r="C133" i="13"/>
  <c r="C131" i="13"/>
  <c r="C129" i="13"/>
  <c r="C127" i="13"/>
  <c r="C125" i="13"/>
  <c r="C123" i="13"/>
  <c r="C121" i="13"/>
  <c r="C119" i="13"/>
  <c r="C117" i="13"/>
  <c r="C115" i="13"/>
  <c r="C113" i="13"/>
  <c r="C111" i="13"/>
  <c r="C109" i="13"/>
  <c r="C107" i="13"/>
  <c r="C105" i="13"/>
  <c r="C103" i="13"/>
  <c r="C101" i="13"/>
  <c r="C99" i="13"/>
  <c r="C97" i="13"/>
  <c r="C95" i="13"/>
  <c r="C93" i="13"/>
  <c r="C91" i="13"/>
  <c r="C89" i="13"/>
  <c r="C87" i="13"/>
  <c r="C85" i="13"/>
  <c r="C83" i="13"/>
  <c r="C81" i="13"/>
  <c r="C79" i="13"/>
  <c r="C77" i="13"/>
  <c r="C75" i="13"/>
  <c r="C73" i="13"/>
  <c r="C71" i="13"/>
  <c r="C69" i="13"/>
  <c r="C67" i="13"/>
  <c r="C65" i="13"/>
  <c r="C63" i="13"/>
  <c r="C61" i="13"/>
  <c r="C59" i="13"/>
  <c r="C57" i="13"/>
  <c r="C55" i="13"/>
  <c r="C53" i="13"/>
  <c r="C51" i="13"/>
  <c r="C49" i="13"/>
  <c r="C47" i="13"/>
  <c r="C45" i="13"/>
  <c r="C43" i="13"/>
  <c r="C41" i="13"/>
  <c r="C39" i="13"/>
  <c r="C37" i="13"/>
  <c r="C35" i="13"/>
  <c r="C33" i="13"/>
  <c r="C31" i="13"/>
  <c r="C29" i="13"/>
  <c r="C27" i="13"/>
  <c r="C25" i="13"/>
  <c r="C23" i="13"/>
  <c r="C21" i="13"/>
  <c r="C19" i="13"/>
  <c r="C17" i="13"/>
  <c r="C15" i="13"/>
  <c r="C13" i="13"/>
  <c r="C11" i="13"/>
  <c r="C9" i="13"/>
  <c r="C6" i="13"/>
  <c r="D200" i="13"/>
  <c r="D198" i="13"/>
  <c r="D196" i="13"/>
  <c r="D194" i="13"/>
  <c r="D192" i="13"/>
  <c r="D190" i="13"/>
  <c r="D188" i="13"/>
  <c r="D186" i="13"/>
  <c r="D184" i="13"/>
  <c r="D182" i="13"/>
  <c r="D180" i="13"/>
  <c r="D178" i="13"/>
  <c r="D176" i="13"/>
  <c r="D174" i="13"/>
  <c r="D172" i="13"/>
  <c r="D170" i="13"/>
  <c r="D168" i="13"/>
  <c r="D166" i="13"/>
  <c r="D164" i="13"/>
  <c r="D162" i="13"/>
  <c r="D160" i="13"/>
  <c r="D158" i="13"/>
  <c r="D156" i="13"/>
  <c r="D154" i="13"/>
  <c r="D152" i="13"/>
  <c r="D150" i="13"/>
  <c r="D148" i="13"/>
  <c r="D146" i="13"/>
  <c r="D144" i="13"/>
  <c r="D142" i="13"/>
  <c r="D140" i="13"/>
  <c r="D138" i="13"/>
  <c r="D136" i="13"/>
  <c r="D134" i="13"/>
  <c r="D132" i="13"/>
  <c r="D130" i="13"/>
  <c r="D128" i="13"/>
  <c r="D126" i="13"/>
  <c r="D124" i="13"/>
  <c r="D122" i="13"/>
  <c r="D120" i="13"/>
  <c r="D118" i="13"/>
  <c r="D116" i="13"/>
  <c r="D114" i="13"/>
  <c r="D112" i="13"/>
  <c r="D110" i="13"/>
  <c r="D108" i="13"/>
  <c r="D106" i="13"/>
  <c r="D104" i="13"/>
  <c r="D102" i="13"/>
  <c r="D100" i="13"/>
  <c r="D98" i="13"/>
  <c r="D96" i="13"/>
  <c r="D94" i="13"/>
  <c r="D92" i="13"/>
  <c r="D90" i="13"/>
  <c r="D88" i="13"/>
  <c r="D86" i="13"/>
  <c r="D84" i="13"/>
  <c r="D82" i="13"/>
  <c r="D80" i="13"/>
  <c r="D78" i="13"/>
  <c r="D76" i="13"/>
  <c r="D74" i="13"/>
  <c r="D72" i="13"/>
  <c r="D70" i="13"/>
  <c r="D68" i="13"/>
  <c r="D66" i="13"/>
  <c r="D64" i="13"/>
  <c r="D62" i="13"/>
  <c r="D60" i="13"/>
  <c r="D58" i="13"/>
  <c r="D56" i="13"/>
  <c r="D54" i="13"/>
  <c r="D52" i="13"/>
  <c r="D50" i="13"/>
  <c r="D48" i="13"/>
  <c r="D46" i="13"/>
  <c r="D44" i="13"/>
  <c r="D42" i="13"/>
  <c r="D40" i="13"/>
  <c r="D38" i="13"/>
  <c r="D36" i="13"/>
  <c r="D34" i="13"/>
  <c r="D32" i="13"/>
  <c r="D30" i="13"/>
  <c r="D28" i="13"/>
  <c r="D26" i="13"/>
  <c r="D24" i="13"/>
  <c r="D22" i="13"/>
  <c r="D20" i="13"/>
  <c r="D18" i="13"/>
  <c r="D16" i="13"/>
  <c r="D14" i="13"/>
  <c r="D12" i="13"/>
  <c r="D10" i="13"/>
  <c r="E4" i="13"/>
  <c r="E199" i="13"/>
  <c r="E197" i="13"/>
  <c r="E195" i="13"/>
  <c r="E193" i="13"/>
  <c r="E191" i="13"/>
  <c r="E189" i="13"/>
  <c r="E187" i="13"/>
  <c r="E185" i="13"/>
  <c r="E183" i="13"/>
  <c r="E181" i="13"/>
  <c r="E179" i="13"/>
  <c r="E177" i="13"/>
  <c r="E175" i="13"/>
  <c r="E173" i="13"/>
  <c r="E171" i="13"/>
  <c r="E169" i="13"/>
  <c r="E167" i="13"/>
  <c r="E165" i="13"/>
  <c r="E163" i="13"/>
  <c r="E161" i="13"/>
  <c r="E159" i="13"/>
  <c r="E157" i="13"/>
  <c r="E155" i="13"/>
  <c r="E153" i="13"/>
  <c r="E151" i="13"/>
  <c r="E149" i="13"/>
  <c r="E147" i="13"/>
  <c r="E145" i="13"/>
  <c r="E143" i="13"/>
  <c r="E141" i="13"/>
  <c r="E139" i="13"/>
  <c r="E137" i="13"/>
  <c r="E135" i="13"/>
  <c r="E133" i="13"/>
  <c r="E131" i="13"/>
  <c r="E129" i="13"/>
  <c r="E127" i="13"/>
  <c r="E125" i="13"/>
  <c r="E123" i="13"/>
  <c r="E121" i="13"/>
  <c r="E119" i="13"/>
  <c r="E117" i="13"/>
  <c r="E115" i="13"/>
  <c r="E113" i="13"/>
  <c r="E111" i="13"/>
  <c r="E109" i="13"/>
  <c r="E107" i="13"/>
  <c r="E105" i="13"/>
  <c r="E103" i="13"/>
  <c r="E101" i="13"/>
  <c r="E99" i="13"/>
  <c r="E97" i="13"/>
  <c r="E95" i="13"/>
  <c r="E93" i="13"/>
  <c r="E91" i="13"/>
  <c r="E89" i="13"/>
  <c r="E87" i="13"/>
  <c r="E85" i="13"/>
  <c r="E83" i="13"/>
  <c r="E81" i="13"/>
  <c r="E79" i="13"/>
  <c r="E77" i="13"/>
  <c r="E75" i="13"/>
  <c r="E73" i="13"/>
  <c r="E71" i="13"/>
  <c r="E69" i="13"/>
  <c r="E67" i="13"/>
  <c r="E65" i="13"/>
  <c r="E63" i="13"/>
  <c r="E61" i="13"/>
  <c r="E59" i="13"/>
  <c r="E57" i="13"/>
  <c r="E55" i="13"/>
  <c r="E53" i="13"/>
  <c r="E51" i="13"/>
  <c r="E49" i="13"/>
  <c r="E47" i="13"/>
  <c r="E45" i="13"/>
  <c r="E43" i="13"/>
  <c r="E41" i="13"/>
  <c r="E39" i="13"/>
  <c r="E37" i="13"/>
  <c r="E35" i="13"/>
  <c r="E33" i="13"/>
  <c r="E31" i="13"/>
  <c r="E29" i="13"/>
  <c r="E27" i="13"/>
  <c r="E25" i="13"/>
  <c r="E23" i="13"/>
  <c r="E21" i="13"/>
  <c r="E19" i="13"/>
  <c r="E17" i="13"/>
  <c r="E15" i="13"/>
  <c r="E13" i="13"/>
  <c r="E11" i="13"/>
  <c r="E9" i="13"/>
  <c r="E6" i="13"/>
  <c r="F4" i="13"/>
  <c r="F199" i="13"/>
  <c r="F197" i="13"/>
  <c r="F195" i="13"/>
  <c r="F193" i="13"/>
  <c r="F191" i="13"/>
  <c r="F189" i="13"/>
  <c r="F187" i="13"/>
  <c r="F185" i="13"/>
  <c r="F183" i="13"/>
  <c r="F181" i="13"/>
  <c r="F179" i="13"/>
  <c r="F177" i="13"/>
  <c r="F175" i="13"/>
  <c r="F173" i="13"/>
  <c r="F171" i="13"/>
  <c r="F169" i="13"/>
  <c r="F167" i="13"/>
  <c r="F165" i="13"/>
  <c r="F163" i="13"/>
  <c r="F161" i="13"/>
  <c r="F159" i="13"/>
  <c r="F157" i="13"/>
  <c r="F155" i="13"/>
  <c r="F153" i="13"/>
  <c r="F151" i="13"/>
  <c r="F149" i="13"/>
  <c r="F147" i="13"/>
  <c r="F145" i="13"/>
  <c r="F143" i="13"/>
  <c r="F141" i="13"/>
  <c r="F139" i="13"/>
  <c r="F137" i="13"/>
  <c r="F135" i="13"/>
  <c r="F133" i="13"/>
  <c r="F131" i="13"/>
  <c r="F129" i="13"/>
  <c r="F127" i="13"/>
  <c r="F125" i="13"/>
  <c r="F123" i="13"/>
  <c r="F121" i="13"/>
  <c r="F119" i="13"/>
  <c r="F117" i="13"/>
  <c r="F115" i="13"/>
  <c r="F113" i="13"/>
  <c r="F111" i="13"/>
  <c r="F109" i="13"/>
  <c r="F107" i="13"/>
  <c r="F105" i="13"/>
  <c r="F103" i="13"/>
  <c r="F101" i="13"/>
  <c r="F99" i="13"/>
  <c r="F97" i="13"/>
  <c r="F95" i="13"/>
  <c r="F93" i="13"/>
  <c r="F91" i="13"/>
  <c r="F89" i="13"/>
  <c r="F87" i="13"/>
  <c r="F85" i="13"/>
  <c r="F83" i="13"/>
  <c r="F81" i="13"/>
  <c r="F79" i="13"/>
  <c r="F77" i="13"/>
  <c r="F75" i="13"/>
  <c r="F73" i="13"/>
  <c r="F71" i="13"/>
  <c r="F69" i="13"/>
  <c r="F67" i="13"/>
  <c r="F65" i="13"/>
  <c r="F63" i="13"/>
  <c r="F61" i="13"/>
  <c r="F59" i="13"/>
  <c r="F57" i="13"/>
  <c r="F55" i="13"/>
  <c r="F53" i="13"/>
  <c r="F51" i="13"/>
  <c r="F49" i="13"/>
  <c r="F47" i="13"/>
  <c r="F45" i="13"/>
  <c r="F43" i="13"/>
  <c r="F41" i="13"/>
  <c r="F39" i="13"/>
  <c r="F37" i="13"/>
  <c r="F35" i="13"/>
  <c r="F33" i="13"/>
  <c r="F31" i="13"/>
  <c r="F29" i="13"/>
  <c r="F27" i="13"/>
  <c r="F25" i="13"/>
  <c r="F23" i="13"/>
  <c r="F21" i="13"/>
  <c r="F19" i="13"/>
  <c r="F17" i="13"/>
  <c r="F15" i="13"/>
  <c r="F13" i="13"/>
  <c r="F11" i="13"/>
  <c r="F9" i="13"/>
  <c r="F6" i="13"/>
  <c r="G200" i="13"/>
  <c r="G198" i="13"/>
  <c r="G196" i="13"/>
  <c r="G194" i="13"/>
  <c r="G192" i="13"/>
  <c r="G190" i="13"/>
  <c r="G188" i="13"/>
  <c r="G186" i="13"/>
  <c r="G184" i="13"/>
  <c r="G182" i="13"/>
  <c r="G180" i="13"/>
  <c r="G178" i="13"/>
  <c r="G176" i="13"/>
  <c r="G174" i="13"/>
  <c r="G172" i="13"/>
  <c r="G170" i="13"/>
  <c r="G168" i="13"/>
  <c r="G166" i="13"/>
  <c r="G164" i="13"/>
  <c r="G162" i="13"/>
  <c r="G160" i="13"/>
  <c r="G158" i="13"/>
  <c r="G156" i="13"/>
  <c r="G154" i="13"/>
  <c r="G152" i="13"/>
  <c r="G150" i="13"/>
  <c r="G148" i="13"/>
  <c r="G146" i="13"/>
  <c r="G144" i="13"/>
  <c r="G142" i="13"/>
  <c r="G140" i="13"/>
  <c r="G138" i="13"/>
  <c r="G136" i="13"/>
  <c r="G134" i="13"/>
  <c r="G132" i="13"/>
  <c r="G130" i="13"/>
  <c r="G128" i="13"/>
  <c r="G126" i="13"/>
  <c r="G124" i="13"/>
  <c r="G122" i="13"/>
  <c r="G120" i="13"/>
  <c r="G118" i="13"/>
  <c r="G116" i="13"/>
  <c r="G114" i="13"/>
  <c r="G112" i="13"/>
  <c r="G110" i="13"/>
  <c r="G108" i="13"/>
  <c r="G106" i="13"/>
  <c r="G104" i="13"/>
  <c r="G102" i="13"/>
  <c r="G100" i="13"/>
  <c r="G98" i="13"/>
  <c r="G96" i="13"/>
  <c r="G94" i="13"/>
  <c r="G92" i="13"/>
  <c r="G90" i="13"/>
  <c r="G88" i="13"/>
  <c r="G86" i="13"/>
  <c r="G84" i="13"/>
  <c r="G82" i="13"/>
  <c r="G80" i="13"/>
  <c r="G78" i="13"/>
  <c r="G76" i="13"/>
  <c r="G74" i="13"/>
  <c r="G72" i="13"/>
  <c r="G70" i="13"/>
  <c r="G68" i="13"/>
  <c r="G66" i="13"/>
  <c r="G64" i="13"/>
  <c r="G62" i="13"/>
  <c r="G60" i="13"/>
  <c r="G58" i="13"/>
  <c r="G56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H4" i="13"/>
  <c r="H199" i="13"/>
  <c r="H197" i="13"/>
  <c r="H195" i="13"/>
  <c r="H193" i="13"/>
  <c r="H191" i="13"/>
  <c r="H189" i="13"/>
  <c r="H187" i="13"/>
  <c r="H185" i="13"/>
  <c r="H183" i="13"/>
  <c r="H181" i="13"/>
  <c r="H179" i="13"/>
  <c r="H177" i="13"/>
  <c r="H175" i="13"/>
  <c r="H173" i="13"/>
  <c r="H171" i="13"/>
  <c r="H169" i="13"/>
  <c r="H167" i="13"/>
  <c r="H165" i="13"/>
  <c r="H163" i="13"/>
  <c r="H161" i="13"/>
  <c r="H159" i="13"/>
  <c r="H157" i="13"/>
  <c r="H155" i="13"/>
  <c r="H153" i="13"/>
  <c r="H151" i="13"/>
  <c r="H149" i="13"/>
  <c r="H147" i="13"/>
  <c r="H145" i="13"/>
  <c r="H143" i="13"/>
  <c r="H141" i="13"/>
  <c r="H139" i="13"/>
  <c r="H137" i="13"/>
  <c r="H135" i="13"/>
  <c r="H133" i="13"/>
  <c r="H131" i="13"/>
  <c r="H129" i="13"/>
  <c r="H127" i="13"/>
  <c r="H125" i="13"/>
  <c r="H123" i="13"/>
  <c r="H121" i="13"/>
  <c r="H119" i="13"/>
  <c r="H117" i="13"/>
  <c r="H115" i="13"/>
  <c r="H113" i="13"/>
  <c r="H111" i="13"/>
  <c r="H109" i="13"/>
  <c r="H107" i="13"/>
  <c r="H105" i="13"/>
  <c r="H103" i="13"/>
  <c r="H101" i="13"/>
  <c r="H99" i="13"/>
  <c r="H97" i="13"/>
  <c r="H95" i="13"/>
  <c r="H93" i="13"/>
  <c r="H91" i="13"/>
  <c r="H89" i="13"/>
  <c r="H87" i="13"/>
  <c r="H85" i="13"/>
  <c r="H83" i="13"/>
  <c r="H81" i="13"/>
  <c r="H79" i="13"/>
  <c r="H77" i="13"/>
  <c r="H75" i="13"/>
  <c r="H73" i="13"/>
  <c r="H71" i="13"/>
  <c r="H69" i="13"/>
  <c r="H67" i="13"/>
  <c r="H65" i="13"/>
  <c r="H63" i="13"/>
  <c r="H61" i="13"/>
  <c r="H59" i="13"/>
  <c r="H57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7" i="13"/>
  <c r="H15" i="13"/>
  <c r="H13" i="13"/>
  <c r="H11" i="13"/>
  <c r="H9" i="13"/>
  <c r="H6" i="13"/>
  <c r="I4" i="13"/>
  <c r="I199" i="13"/>
  <c r="I197" i="13"/>
  <c r="I195" i="13"/>
  <c r="I193" i="13"/>
  <c r="I191" i="13"/>
  <c r="I189" i="13"/>
  <c r="I187" i="13"/>
  <c r="I185" i="13"/>
  <c r="I183" i="13"/>
  <c r="I181" i="13"/>
  <c r="I179" i="13"/>
  <c r="I177" i="13"/>
  <c r="I175" i="13"/>
  <c r="I173" i="13"/>
  <c r="I171" i="13"/>
  <c r="I169" i="13"/>
  <c r="I167" i="13"/>
  <c r="I165" i="13"/>
  <c r="I163" i="13"/>
  <c r="I161" i="13"/>
  <c r="I159" i="13"/>
  <c r="I157" i="13"/>
  <c r="I155" i="13"/>
  <c r="I153" i="13"/>
  <c r="I151" i="13"/>
  <c r="I149" i="13"/>
  <c r="I147" i="13"/>
  <c r="I145" i="13"/>
  <c r="I143" i="13"/>
  <c r="I141" i="13"/>
  <c r="I139" i="13"/>
  <c r="I137" i="13"/>
  <c r="I135" i="13"/>
  <c r="I133" i="13"/>
  <c r="I131" i="13"/>
  <c r="I129" i="13"/>
  <c r="I127" i="13"/>
  <c r="I125" i="13"/>
  <c r="I123" i="13"/>
  <c r="I121" i="13"/>
  <c r="I119" i="13"/>
  <c r="I117" i="13"/>
  <c r="I115" i="13"/>
  <c r="I113" i="13"/>
  <c r="I111" i="13"/>
  <c r="I109" i="13"/>
  <c r="I107" i="13"/>
  <c r="I105" i="13"/>
  <c r="I103" i="13"/>
  <c r="I101" i="13"/>
  <c r="I99" i="13"/>
  <c r="I97" i="13"/>
  <c r="I95" i="13"/>
  <c r="I93" i="13"/>
  <c r="I91" i="13"/>
  <c r="I89" i="13"/>
  <c r="I87" i="13"/>
  <c r="I85" i="13"/>
  <c r="I83" i="13"/>
  <c r="I81" i="13"/>
  <c r="I79" i="13"/>
  <c r="I77" i="13"/>
  <c r="I75" i="13"/>
  <c r="I73" i="13"/>
  <c r="I71" i="13"/>
  <c r="I69" i="13"/>
  <c r="I67" i="13"/>
  <c r="I65" i="13"/>
  <c r="I63" i="13"/>
  <c r="I61" i="13"/>
  <c r="I59" i="13"/>
  <c r="I57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7" i="13"/>
  <c r="I15" i="13"/>
  <c r="I13" i="13"/>
  <c r="I11" i="13"/>
  <c r="I9" i="13"/>
  <c r="I6" i="13"/>
  <c r="J200" i="13"/>
  <c r="J198" i="13"/>
  <c r="J196" i="13"/>
  <c r="J194" i="13"/>
  <c r="J192" i="13"/>
  <c r="J190" i="13"/>
  <c r="J188" i="13"/>
  <c r="J186" i="13"/>
  <c r="J184" i="13"/>
  <c r="J182" i="13"/>
  <c r="J180" i="13"/>
  <c r="J178" i="13"/>
  <c r="J176" i="13"/>
  <c r="J174" i="13"/>
  <c r="J172" i="13"/>
  <c r="J170" i="13"/>
  <c r="J168" i="13"/>
  <c r="J166" i="13"/>
  <c r="J164" i="13"/>
  <c r="J162" i="13"/>
  <c r="J160" i="13"/>
  <c r="J158" i="13"/>
  <c r="J156" i="13"/>
  <c r="J154" i="13"/>
  <c r="J152" i="13"/>
  <c r="J150" i="13"/>
  <c r="J148" i="13"/>
  <c r="J146" i="13"/>
  <c r="J144" i="13"/>
  <c r="J142" i="13"/>
  <c r="J140" i="13"/>
  <c r="J138" i="13"/>
  <c r="J136" i="13"/>
  <c r="J134" i="13"/>
  <c r="J132" i="13"/>
  <c r="J130" i="13"/>
  <c r="J128" i="13"/>
  <c r="J126" i="13"/>
  <c r="J124" i="13"/>
  <c r="J122" i="13"/>
  <c r="J120" i="13"/>
  <c r="J118" i="13"/>
  <c r="J116" i="13"/>
  <c r="J114" i="13"/>
  <c r="J112" i="13"/>
  <c r="J110" i="13"/>
  <c r="J108" i="13"/>
  <c r="J106" i="13"/>
  <c r="J104" i="13"/>
  <c r="J102" i="13"/>
  <c r="J100" i="13"/>
  <c r="J98" i="13"/>
  <c r="J96" i="13"/>
  <c r="J94" i="13"/>
  <c r="J92" i="13"/>
  <c r="J90" i="13"/>
  <c r="J88" i="13"/>
  <c r="J86" i="13"/>
  <c r="J84" i="13"/>
  <c r="J82" i="13"/>
  <c r="J80" i="13"/>
  <c r="J78" i="13"/>
  <c r="J76" i="13"/>
  <c r="J74" i="13"/>
  <c r="J72" i="13"/>
  <c r="J70" i="13"/>
  <c r="J68" i="13"/>
  <c r="J66" i="13"/>
  <c r="J64" i="13"/>
  <c r="J62" i="13"/>
  <c r="J60" i="13"/>
  <c r="J58" i="13"/>
  <c r="J56" i="13"/>
  <c r="J54" i="13"/>
  <c r="J52" i="13"/>
  <c r="J50" i="13"/>
  <c r="J48" i="13"/>
  <c r="J46" i="13"/>
  <c r="J44" i="13"/>
  <c r="J42" i="13"/>
  <c r="J40" i="13"/>
  <c r="J38" i="13"/>
  <c r="J36" i="13"/>
  <c r="J34" i="13"/>
  <c r="J32" i="13"/>
  <c r="J30" i="13"/>
  <c r="J28" i="13"/>
  <c r="J26" i="13"/>
  <c r="J24" i="13"/>
  <c r="J22" i="13"/>
  <c r="J20" i="13"/>
  <c r="J18" i="13"/>
  <c r="J16" i="13"/>
  <c r="J14" i="13"/>
  <c r="J12" i="13"/>
  <c r="J10" i="13"/>
  <c r="K4" i="13"/>
  <c r="K199" i="13"/>
  <c r="K197" i="13"/>
  <c r="K195" i="13"/>
  <c r="K193" i="13"/>
  <c r="K191" i="13"/>
  <c r="K189" i="13"/>
  <c r="K187" i="13"/>
  <c r="K185" i="13"/>
  <c r="K183" i="13"/>
  <c r="K181" i="13"/>
  <c r="K179" i="13"/>
  <c r="K177" i="13"/>
  <c r="K175" i="13"/>
  <c r="K173" i="13"/>
  <c r="K171" i="13"/>
  <c r="K169" i="13"/>
  <c r="K167" i="13"/>
  <c r="K165" i="13"/>
  <c r="K163" i="13"/>
  <c r="K161" i="13"/>
  <c r="K159" i="13"/>
  <c r="K157" i="13"/>
  <c r="K155" i="13"/>
  <c r="K153" i="13"/>
  <c r="K151" i="13"/>
  <c r="K149" i="13"/>
  <c r="K147" i="13"/>
  <c r="K145" i="13"/>
  <c r="K143" i="13"/>
  <c r="K141" i="13"/>
  <c r="K139" i="13"/>
  <c r="K137" i="13"/>
  <c r="K135" i="13"/>
  <c r="K133" i="13"/>
  <c r="K131" i="13"/>
  <c r="K129" i="13"/>
  <c r="K127" i="13"/>
  <c r="K125" i="13"/>
  <c r="K123" i="13"/>
  <c r="K121" i="13"/>
  <c r="K119" i="13"/>
  <c r="K117" i="13"/>
  <c r="K115" i="13"/>
  <c r="K113" i="13"/>
  <c r="K111" i="13"/>
  <c r="K109" i="13"/>
  <c r="K107" i="13"/>
  <c r="K105" i="13"/>
  <c r="K103" i="13"/>
  <c r="K101" i="13"/>
  <c r="K99" i="13"/>
  <c r="K97" i="13"/>
  <c r="K95" i="13"/>
  <c r="K93" i="13"/>
  <c r="K91" i="13"/>
  <c r="K89" i="13"/>
  <c r="K87" i="13"/>
  <c r="K85" i="13"/>
  <c r="K83" i="13"/>
  <c r="K81" i="13"/>
  <c r="K79" i="13"/>
  <c r="K77" i="13"/>
  <c r="K75" i="13"/>
  <c r="K73" i="13"/>
  <c r="K71" i="13"/>
  <c r="K69" i="13"/>
  <c r="K67" i="13"/>
  <c r="K65" i="13"/>
  <c r="K63" i="13"/>
  <c r="K61" i="13"/>
  <c r="K59" i="13"/>
  <c r="K57" i="13"/>
  <c r="K55" i="13"/>
  <c r="K53" i="13"/>
  <c r="K51" i="13"/>
  <c r="K49" i="13"/>
  <c r="K47" i="13"/>
  <c r="K45" i="13"/>
  <c r="K43" i="13"/>
  <c r="K41" i="13"/>
  <c r="K39" i="13"/>
  <c r="K37" i="13"/>
  <c r="K35" i="13"/>
  <c r="K33" i="13"/>
  <c r="K31" i="13"/>
  <c r="K29" i="13"/>
  <c r="K27" i="13"/>
  <c r="K25" i="13"/>
  <c r="K23" i="13"/>
  <c r="K21" i="13"/>
  <c r="K19" i="13"/>
  <c r="K17" i="13"/>
  <c r="K15" i="13"/>
  <c r="K13" i="13"/>
  <c r="K11" i="13"/>
  <c r="K9" i="13"/>
  <c r="K6" i="13"/>
  <c r="L4" i="13"/>
  <c r="L199" i="13"/>
  <c r="L197" i="13"/>
  <c r="L195" i="13"/>
  <c r="L193" i="13"/>
  <c r="L191" i="13"/>
  <c r="L189" i="13"/>
  <c r="L187" i="13"/>
  <c r="L185" i="13"/>
  <c r="L183" i="13"/>
  <c r="L181" i="13"/>
  <c r="L179" i="13"/>
  <c r="L177" i="13"/>
  <c r="L175" i="13"/>
  <c r="L173" i="13"/>
  <c r="L171" i="13"/>
  <c r="L169" i="13"/>
  <c r="L167" i="13"/>
  <c r="L165" i="13"/>
  <c r="L163" i="13"/>
  <c r="L161" i="13"/>
  <c r="L159" i="13"/>
  <c r="L157" i="13"/>
  <c r="L155" i="13"/>
  <c r="L153" i="13"/>
  <c r="L151" i="13"/>
  <c r="L149" i="13"/>
  <c r="L147" i="13"/>
  <c r="L145" i="13"/>
  <c r="L143" i="13"/>
  <c r="L141" i="13"/>
  <c r="L139" i="13"/>
  <c r="L137" i="13"/>
  <c r="L135" i="13"/>
  <c r="L133" i="13"/>
  <c r="L131" i="13"/>
  <c r="L129" i="13"/>
  <c r="L127" i="13"/>
  <c r="L125" i="13"/>
  <c r="L123" i="13"/>
  <c r="L121" i="13"/>
  <c r="L119" i="13"/>
  <c r="L117" i="13"/>
  <c r="L115" i="13"/>
  <c r="L113" i="13"/>
  <c r="L111" i="13"/>
  <c r="L109" i="13"/>
  <c r="L107" i="13"/>
  <c r="L105" i="13"/>
  <c r="L103" i="13"/>
  <c r="L101" i="13"/>
  <c r="L99" i="13"/>
  <c r="L97" i="13"/>
  <c r="L95" i="13"/>
  <c r="L93" i="13"/>
  <c r="L91" i="13"/>
  <c r="L89" i="13"/>
  <c r="L87" i="13"/>
  <c r="L85" i="13"/>
  <c r="L83" i="13"/>
  <c r="L81" i="13"/>
  <c r="L79" i="13"/>
  <c r="L77" i="13"/>
  <c r="L75" i="13"/>
  <c r="L73" i="13"/>
  <c r="L71" i="13"/>
  <c r="L69" i="13"/>
  <c r="L67" i="13"/>
  <c r="L65" i="13"/>
  <c r="L63" i="13"/>
  <c r="L61" i="13"/>
  <c r="L59" i="13"/>
  <c r="L57" i="13"/>
  <c r="L55" i="13"/>
  <c r="L53" i="13"/>
  <c r="L51" i="13"/>
  <c r="L49" i="13"/>
  <c r="L47" i="13"/>
  <c r="L45" i="13"/>
  <c r="L43" i="13"/>
  <c r="L41" i="13"/>
  <c r="L39" i="13"/>
  <c r="L37" i="13"/>
  <c r="L35" i="13"/>
  <c r="L33" i="13"/>
  <c r="L31" i="13"/>
  <c r="L29" i="13"/>
  <c r="L27" i="13"/>
  <c r="L25" i="13"/>
  <c r="L23" i="13"/>
  <c r="L21" i="13"/>
  <c r="L19" i="13"/>
  <c r="L17" i="13"/>
  <c r="L15" i="13"/>
  <c r="L13" i="13"/>
  <c r="L11" i="13"/>
  <c r="L9" i="13"/>
  <c r="L6" i="13"/>
  <c r="M200" i="13"/>
  <c r="M198" i="13"/>
  <c r="M196" i="13"/>
  <c r="M194" i="13"/>
  <c r="M192" i="13"/>
  <c r="M190" i="13"/>
  <c r="M188" i="13"/>
  <c r="M186" i="13"/>
  <c r="M184" i="13"/>
  <c r="M182" i="13"/>
  <c r="M180" i="13"/>
  <c r="M178" i="13"/>
  <c r="M176" i="13"/>
  <c r="M174" i="13"/>
  <c r="M172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M122" i="13"/>
  <c r="M120" i="13"/>
  <c r="M118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M82" i="13"/>
  <c r="M80" i="13"/>
  <c r="M78" i="13"/>
  <c r="M76" i="13"/>
  <c r="M74" i="13"/>
  <c r="M72" i="13"/>
  <c r="M70" i="13"/>
  <c r="M68" i="13"/>
  <c r="M66" i="13"/>
  <c r="M64" i="13"/>
  <c r="M62" i="13"/>
  <c r="M60" i="13"/>
  <c r="M58" i="13"/>
  <c r="M56" i="13"/>
  <c r="M54" i="13"/>
  <c r="M52" i="13"/>
  <c r="M50" i="13"/>
  <c r="M48" i="13"/>
  <c r="M46" i="13"/>
  <c r="M44" i="13"/>
  <c r="M42" i="13"/>
  <c r="M40" i="13"/>
  <c r="M38" i="13"/>
  <c r="M36" i="13"/>
  <c r="M34" i="13"/>
  <c r="M32" i="13"/>
  <c r="M30" i="13"/>
  <c r="M28" i="13"/>
  <c r="M26" i="13"/>
  <c r="M24" i="13"/>
  <c r="M22" i="13"/>
  <c r="M20" i="13"/>
  <c r="M18" i="13"/>
  <c r="M16" i="13"/>
  <c r="M14" i="13"/>
  <c r="M12" i="13"/>
  <c r="M10" i="13"/>
  <c r="N199" i="13"/>
  <c r="N195" i="13"/>
  <c r="N191" i="13"/>
  <c r="N187" i="13"/>
  <c r="N183" i="13"/>
  <c r="N179" i="13"/>
  <c r="N175" i="13"/>
  <c r="N171" i="13"/>
  <c r="N167" i="13"/>
  <c r="N163" i="13"/>
  <c r="N159" i="13"/>
  <c r="N155" i="13"/>
  <c r="N151" i="13"/>
  <c r="N147" i="13"/>
  <c r="N143" i="13"/>
  <c r="N139" i="13"/>
  <c r="N135" i="13"/>
  <c r="N131" i="13"/>
  <c r="N127" i="13"/>
  <c r="N123" i="13"/>
  <c r="N119" i="13"/>
  <c r="N115" i="13"/>
  <c r="N111" i="13"/>
  <c r="N107" i="13"/>
  <c r="N103" i="13"/>
  <c r="N99" i="13"/>
  <c r="N95" i="13"/>
  <c r="N91" i="13"/>
  <c r="N87" i="13"/>
  <c r="N83" i="13"/>
  <c r="N79" i="13"/>
  <c r="N75" i="13"/>
  <c r="N71" i="13"/>
  <c r="N67" i="13"/>
  <c r="N63" i="13"/>
  <c r="N59" i="13"/>
  <c r="N55" i="13"/>
  <c r="N51" i="13"/>
  <c r="N47" i="13"/>
  <c r="N43" i="13"/>
  <c r="N39" i="13"/>
  <c r="N35" i="13"/>
  <c r="N31" i="13"/>
  <c r="N27" i="13"/>
  <c r="N23" i="13"/>
  <c r="N19" i="13"/>
  <c r="N15" i="13"/>
  <c r="N11" i="13"/>
  <c r="N6" i="13"/>
  <c r="O200" i="13"/>
  <c r="O196" i="13"/>
  <c r="O192" i="13"/>
  <c r="O188" i="13"/>
  <c r="O184" i="13"/>
  <c r="O180" i="13"/>
  <c r="O176" i="13"/>
  <c r="O172" i="13"/>
  <c r="O168" i="13"/>
  <c r="O164" i="13"/>
  <c r="O160" i="13"/>
  <c r="O156" i="13"/>
  <c r="O152" i="13"/>
  <c r="O148" i="13"/>
  <c r="O144" i="13"/>
  <c r="O140" i="13"/>
  <c r="O136" i="13"/>
  <c r="O132" i="13"/>
  <c r="O128" i="13"/>
  <c r="O124" i="13"/>
  <c r="O120" i="13"/>
  <c r="O116" i="13"/>
  <c r="O112" i="13"/>
  <c r="O108" i="13"/>
  <c r="O104" i="13"/>
  <c r="O100" i="13"/>
  <c r="O96" i="13"/>
  <c r="O92" i="13"/>
  <c r="O88" i="13"/>
  <c r="O84" i="13"/>
  <c r="O80" i="13"/>
  <c r="O76" i="13"/>
  <c r="O72" i="13"/>
  <c r="O68" i="13"/>
  <c r="O64" i="13"/>
  <c r="O60" i="13"/>
  <c r="O56" i="13"/>
  <c r="O52" i="13"/>
  <c r="O48" i="13"/>
  <c r="O44" i="13"/>
  <c r="O40" i="13"/>
  <c r="O36" i="13"/>
  <c r="O32" i="13"/>
  <c r="O28" i="13"/>
  <c r="O24" i="13"/>
  <c r="O20" i="13"/>
  <c r="O16" i="13"/>
  <c r="O12" i="13"/>
  <c r="O7" i="13"/>
  <c r="P199" i="13"/>
  <c r="P195" i="13"/>
  <c r="P191" i="13"/>
  <c r="P187" i="13"/>
  <c r="P183" i="13"/>
  <c r="P179" i="13"/>
  <c r="P175" i="13"/>
  <c r="P171" i="13"/>
  <c r="P167" i="13"/>
  <c r="P163" i="13"/>
  <c r="P159" i="13"/>
  <c r="P155" i="13"/>
  <c r="P151" i="13"/>
  <c r="P147" i="13"/>
  <c r="P143" i="13"/>
  <c r="P139" i="13"/>
  <c r="P135" i="13"/>
  <c r="P131" i="13"/>
  <c r="P127" i="13"/>
  <c r="P123" i="13"/>
  <c r="P119" i="13"/>
  <c r="P115" i="13"/>
  <c r="P111" i="13"/>
  <c r="P107" i="13"/>
  <c r="P103" i="13"/>
  <c r="P99" i="13"/>
  <c r="P95" i="13"/>
  <c r="P91" i="13"/>
  <c r="P87" i="13"/>
  <c r="P83" i="13"/>
  <c r="P79" i="13"/>
  <c r="P75" i="13"/>
  <c r="P71" i="13"/>
  <c r="P67" i="13"/>
  <c r="P63" i="13"/>
  <c r="P59" i="13"/>
  <c r="P55" i="13"/>
  <c r="P51" i="13"/>
  <c r="P47" i="13"/>
  <c r="P43" i="13"/>
  <c r="P39" i="13"/>
  <c r="P35" i="13"/>
  <c r="P31" i="13"/>
  <c r="P27" i="13"/>
  <c r="P23" i="13"/>
  <c r="P19" i="13"/>
  <c r="P15" i="13"/>
  <c r="P11" i="13"/>
  <c r="Q200" i="13"/>
  <c r="Q196" i="13"/>
  <c r="Q192" i="13"/>
  <c r="Q188" i="13"/>
  <c r="Q184" i="13"/>
  <c r="Q180" i="13"/>
  <c r="Q176" i="13"/>
  <c r="Q172" i="13"/>
  <c r="Q168" i="13"/>
  <c r="Q164" i="13"/>
  <c r="Q160" i="13"/>
  <c r="Q156" i="13"/>
  <c r="Q152" i="13"/>
  <c r="Q148" i="13"/>
  <c r="Q144" i="13"/>
  <c r="Q140" i="13"/>
  <c r="Q136" i="13"/>
  <c r="Q132" i="13"/>
  <c r="Q128" i="13"/>
  <c r="Q124" i="13"/>
  <c r="Q120" i="13"/>
  <c r="Q116" i="13"/>
  <c r="Q112" i="13"/>
  <c r="Q108" i="13"/>
  <c r="Q104" i="13"/>
  <c r="Q100" i="13"/>
  <c r="Q96" i="13"/>
  <c r="Q92" i="13"/>
  <c r="Q88" i="13"/>
  <c r="Q84" i="13"/>
  <c r="Q80" i="13"/>
  <c r="Q76" i="13"/>
  <c r="Q72" i="13"/>
  <c r="Q68" i="13"/>
  <c r="Q64" i="13"/>
  <c r="Q60" i="13"/>
  <c r="Q56" i="13"/>
  <c r="Q52" i="13"/>
  <c r="Q48" i="13"/>
  <c r="Q44" i="13"/>
  <c r="Q40" i="13"/>
  <c r="Q36" i="13"/>
  <c r="Q32" i="13"/>
  <c r="Q28" i="13"/>
  <c r="Q24" i="13"/>
  <c r="Q20" i="13"/>
  <c r="Q16" i="13"/>
  <c r="Q12" i="13"/>
  <c r="Q7" i="13"/>
  <c r="R200" i="13"/>
  <c r="R196" i="13"/>
  <c r="R192" i="13"/>
  <c r="R188" i="13"/>
  <c r="R184" i="13"/>
  <c r="R180" i="13"/>
  <c r="R176" i="13"/>
  <c r="R172" i="13"/>
  <c r="R168" i="13"/>
  <c r="R164" i="13"/>
  <c r="R160" i="13"/>
  <c r="R156" i="13"/>
  <c r="R152" i="13"/>
  <c r="R148" i="13"/>
  <c r="R144" i="13"/>
  <c r="R140" i="13"/>
  <c r="R136" i="13"/>
  <c r="R132" i="13"/>
  <c r="R128" i="13"/>
  <c r="R124" i="13"/>
  <c r="R120" i="13"/>
  <c r="R116" i="13"/>
  <c r="R112" i="13"/>
  <c r="R108" i="13"/>
  <c r="R104" i="13"/>
  <c r="R100" i="13"/>
  <c r="R96" i="13"/>
  <c r="R92" i="13"/>
  <c r="R88" i="13"/>
  <c r="R84" i="13"/>
  <c r="R80" i="13"/>
  <c r="R76" i="13"/>
  <c r="R72" i="13"/>
  <c r="R68" i="13"/>
  <c r="R64" i="13"/>
  <c r="R60" i="13"/>
  <c r="R56" i="13"/>
  <c r="R52" i="13"/>
  <c r="R48" i="13"/>
  <c r="R44" i="13"/>
  <c r="R40" i="13"/>
  <c r="R36" i="13"/>
  <c r="R32" i="13"/>
  <c r="R28" i="13"/>
  <c r="R24" i="13"/>
  <c r="R20" i="13"/>
  <c r="R16" i="13"/>
  <c r="R12" i="13"/>
  <c r="R7" i="13"/>
  <c r="S199" i="13"/>
  <c r="S195" i="13"/>
  <c r="S191" i="13"/>
  <c r="S187" i="13"/>
  <c r="S183" i="13"/>
  <c r="S179" i="13"/>
  <c r="S175" i="13"/>
  <c r="S171" i="13"/>
  <c r="S167" i="13"/>
  <c r="S163" i="13"/>
  <c r="S159" i="13"/>
  <c r="S155" i="13"/>
  <c r="S151" i="13"/>
  <c r="S147" i="13"/>
  <c r="S143" i="13"/>
  <c r="S139" i="13"/>
  <c r="S135" i="13"/>
  <c r="S131" i="13"/>
  <c r="S127" i="13"/>
  <c r="S123" i="13"/>
  <c r="S119" i="13"/>
  <c r="S115" i="13"/>
  <c r="S111" i="13"/>
  <c r="S107" i="13"/>
  <c r="S103" i="13"/>
  <c r="S99" i="13"/>
  <c r="S95" i="13"/>
  <c r="S91" i="13"/>
  <c r="S87" i="13"/>
  <c r="S83" i="13"/>
  <c r="S79" i="13"/>
  <c r="S75" i="13"/>
  <c r="S71" i="13"/>
  <c r="S67" i="13"/>
  <c r="S63" i="13"/>
  <c r="S59" i="13"/>
  <c r="S55" i="13"/>
  <c r="S51" i="13"/>
  <c r="S47" i="13"/>
  <c r="S43" i="13"/>
  <c r="S39" i="13"/>
  <c r="S35" i="13"/>
  <c r="S31" i="13"/>
  <c r="S27" i="13"/>
  <c r="S23" i="13"/>
  <c r="S19" i="13"/>
  <c r="S15" i="13"/>
  <c r="S11" i="13"/>
  <c r="T200" i="13"/>
  <c r="T196" i="13"/>
  <c r="T192" i="13"/>
  <c r="T188" i="13"/>
  <c r="T184" i="13"/>
  <c r="T180" i="13"/>
  <c r="T176" i="13"/>
  <c r="T172" i="13"/>
  <c r="T168" i="13"/>
  <c r="T164" i="13"/>
  <c r="T160" i="13"/>
  <c r="T156" i="13"/>
  <c r="T152" i="13"/>
  <c r="T148" i="13"/>
  <c r="T144" i="13"/>
  <c r="T140" i="13"/>
  <c r="T136" i="13"/>
  <c r="T132" i="13"/>
  <c r="T128" i="13"/>
  <c r="T124" i="13"/>
  <c r="T120" i="13"/>
  <c r="T116" i="13"/>
  <c r="T112" i="13"/>
  <c r="T108" i="13"/>
  <c r="T104" i="13"/>
  <c r="T100" i="13"/>
  <c r="T96" i="13"/>
  <c r="T92" i="13"/>
  <c r="T88" i="13"/>
  <c r="T84" i="13"/>
  <c r="T80" i="13"/>
  <c r="T76" i="13"/>
  <c r="T72" i="13"/>
  <c r="T68" i="13"/>
  <c r="T64" i="13"/>
  <c r="T60" i="13"/>
  <c r="T56" i="13"/>
  <c r="T52" i="13"/>
  <c r="T48" i="13"/>
  <c r="T44" i="13"/>
  <c r="T40" i="13"/>
  <c r="T36" i="13"/>
  <c r="T32" i="13"/>
  <c r="T28" i="13"/>
  <c r="T24" i="13"/>
  <c r="T20" i="13"/>
  <c r="T16" i="13"/>
  <c r="T12" i="13"/>
  <c r="T7" i="13"/>
  <c r="U200" i="13"/>
  <c r="U196" i="13"/>
  <c r="U192" i="13"/>
  <c r="U188" i="13"/>
  <c r="U184" i="13"/>
  <c r="U180" i="13"/>
  <c r="U176" i="13"/>
  <c r="U172" i="13"/>
  <c r="U168" i="13"/>
  <c r="U164" i="13"/>
  <c r="U160" i="13"/>
  <c r="U156" i="13"/>
  <c r="U152" i="13"/>
  <c r="U148" i="13"/>
  <c r="U144" i="13"/>
  <c r="U140" i="13"/>
  <c r="U136" i="13"/>
  <c r="U132" i="13"/>
  <c r="U128" i="13"/>
  <c r="U124" i="13"/>
  <c r="U120" i="13"/>
  <c r="U116" i="13"/>
  <c r="U112" i="13"/>
  <c r="U108" i="13"/>
  <c r="U104" i="13"/>
  <c r="U100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7" i="13"/>
  <c r="V199" i="13"/>
  <c r="V195" i="13"/>
  <c r="V191" i="13"/>
  <c r="V187" i="13"/>
  <c r="V183" i="13"/>
  <c r="V179" i="13"/>
  <c r="V175" i="13"/>
  <c r="V171" i="13"/>
  <c r="V167" i="13"/>
  <c r="V163" i="13"/>
  <c r="V159" i="13"/>
  <c r="V155" i="13"/>
  <c r="V151" i="13"/>
  <c r="V147" i="13"/>
  <c r="V143" i="13"/>
  <c r="V139" i="13"/>
  <c r="V135" i="13"/>
  <c r="V131" i="13"/>
  <c r="V127" i="13"/>
  <c r="V123" i="13"/>
  <c r="V119" i="13"/>
  <c r="V115" i="13"/>
  <c r="V111" i="13"/>
  <c r="V107" i="13"/>
  <c r="V103" i="13"/>
  <c r="V9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V19" i="13"/>
  <c r="V15" i="13"/>
  <c r="V11" i="13"/>
  <c r="W200" i="13"/>
  <c r="W196" i="13"/>
  <c r="W192" i="13"/>
  <c r="W188" i="13"/>
  <c r="W184" i="13"/>
  <c r="W180" i="13"/>
  <c r="W176" i="13"/>
  <c r="W172" i="13"/>
  <c r="W168" i="13"/>
  <c r="W164" i="13"/>
  <c r="W160" i="13"/>
  <c r="W156" i="13"/>
  <c r="W152" i="13"/>
  <c r="W148" i="13"/>
  <c r="W144" i="13"/>
  <c r="W140" i="13"/>
  <c r="W136" i="13"/>
  <c r="W132" i="13"/>
  <c r="W128" i="13"/>
  <c r="W124" i="13"/>
  <c r="W120" i="13"/>
  <c r="W116" i="13"/>
  <c r="W112" i="13"/>
  <c r="W108" i="13"/>
  <c r="W104" i="13"/>
  <c r="W100" i="13"/>
  <c r="W96" i="13"/>
  <c r="W92" i="13"/>
  <c r="W88" i="13"/>
  <c r="W84" i="13"/>
  <c r="W80" i="13"/>
  <c r="W76" i="13"/>
  <c r="W72" i="13"/>
  <c r="W68" i="13"/>
  <c r="W64" i="13"/>
  <c r="W60" i="13"/>
  <c r="W56" i="13"/>
  <c r="W52" i="13"/>
  <c r="W48" i="13"/>
  <c r="W44" i="13"/>
  <c r="W40" i="13"/>
  <c r="W36" i="13"/>
  <c r="W32" i="13"/>
  <c r="W28" i="13"/>
  <c r="W24" i="13"/>
  <c r="W20" i="13"/>
  <c r="W16" i="13"/>
  <c r="W12" i="13"/>
  <c r="W7" i="13"/>
  <c r="X200" i="13"/>
  <c r="X196" i="13"/>
  <c r="X192" i="13"/>
  <c r="X188" i="13"/>
  <c r="X184" i="13"/>
  <c r="X180" i="13"/>
  <c r="X176" i="13"/>
  <c r="X172" i="13"/>
  <c r="X168" i="13"/>
  <c r="X164" i="13"/>
  <c r="X160" i="13"/>
  <c r="X156" i="13"/>
  <c r="X152" i="13"/>
  <c r="X148" i="13"/>
  <c r="X144" i="13"/>
  <c r="X140" i="13"/>
  <c r="X136" i="13"/>
  <c r="X132" i="13"/>
  <c r="X128" i="13"/>
  <c r="X124" i="13"/>
  <c r="X120" i="13"/>
  <c r="X116" i="13"/>
  <c r="X112" i="13"/>
  <c r="X108" i="13"/>
  <c r="X104" i="13"/>
  <c r="X100" i="13"/>
  <c r="X96" i="13"/>
  <c r="X92" i="13"/>
  <c r="X88" i="13"/>
  <c r="X84" i="13"/>
  <c r="X80" i="13"/>
  <c r="X76" i="13"/>
  <c r="X72" i="13"/>
  <c r="X68" i="13"/>
  <c r="X64" i="13"/>
  <c r="X60" i="13"/>
  <c r="X56" i="13"/>
  <c r="X52" i="13"/>
  <c r="X48" i="13"/>
  <c r="X44" i="13"/>
  <c r="X40" i="13"/>
  <c r="X36" i="13"/>
  <c r="X32" i="13"/>
  <c r="X28" i="13"/>
  <c r="X24" i="13"/>
  <c r="X20" i="13"/>
  <c r="X16" i="13"/>
  <c r="X12" i="13"/>
  <c r="X7" i="13"/>
  <c r="Y199" i="13"/>
  <c r="Y195" i="13"/>
  <c r="Y191" i="13"/>
  <c r="Y187" i="13"/>
  <c r="Y183" i="13"/>
  <c r="Y179" i="13"/>
  <c r="Y175" i="13"/>
  <c r="Y171" i="13"/>
  <c r="Y167" i="13"/>
  <c r="Y163" i="13"/>
  <c r="Y159" i="13"/>
  <c r="Y155" i="13"/>
  <c r="Y151" i="13"/>
  <c r="Y147" i="13"/>
  <c r="Y143" i="13"/>
  <c r="Y139" i="13"/>
  <c r="Y135" i="13"/>
  <c r="Y131" i="13"/>
  <c r="Y127" i="13"/>
  <c r="Y123" i="13"/>
  <c r="Y119" i="13"/>
  <c r="Y115" i="13"/>
  <c r="Y111" i="13"/>
  <c r="Y107" i="13"/>
  <c r="Y103" i="13"/>
  <c r="Y99" i="13"/>
  <c r="Y95" i="13"/>
  <c r="Y91" i="13"/>
  <c r="Y87" i="13"/>
  <c r="Y83" i="13"/>
  <c r="Y79" i="13"/>
  <c r="Y75" i="13"/>
  <c r="Y71" i="13"/>
  <c r="Y67" i="13"/>
  <c r="Y63" i="13"/>
  <c r="Y59" i="13"/>
  <c r="Y55" i="13"/>
  <c r="Y51" i="13"/>
  <c r="Y47" i="13"/>
  <c r="Y43" i="13"/>
  <c r="Y39" i="13"/>
  <c r="Y35" i="13"/>
  <c r="Y31" i="13"/>
  <c r="Y27" i="13"/>
  <c r="Y23" i="13"/>
  <c r="Y19" i="13"/>
  <c r="Y15" i="13"/>
  <c r="Y11" i="13"/>
  <c r="Z200" i="13"/>
  <c r="Z196" i="13"/>
  <c r="Z192" i="13"/>
  <c r="Z188" i="13"/>
  <c r="Z184" i="13"/>
  <c r="Z180" i="13"/>
  <c r="Z176" i="13"/>
  <c r="Z172" i="13"/>
  <c r="Z168" i="13"/>
  <c r="Z164" i="13"/>
  <c r="Z160" i="13"/>
  <c r="Z156" i="13"/>
  <c r="Z152" i="13"/>
  <c r="Z148" i="13"/>
  <c r="Z144" i="13"/>
  <c r="Z140" i="13"/>
  <c r="Z136" i="13"/>
  <c r="Z132" i="13"/>
  <c r="Z128" i="13"/>
  <c r="Z124" i="13"/>
  <c r="Z120" i="13"/>
  <c r="Z116" i="13"/>
  <c r="Z112" i="13"/>
  <c r="Z108" i="13"/>
  <c r="Z104" i="13"/>
  <c r="Z100" i="13"/>
  <c r="Z96" i="13"/>
  <c r="Z92" i="13"/>
  <c r="Z88" i="13"/>
  <c r="Z84" i="13"/>
  <c r="Z80" i="13"/>
  <c r="Z76" i="13"/>
  <c r="Z72" i="13"/>
  <c r="Z68" i="13"/>
  <c r="Z64" i="13"/>
  <c r="Z60" i="13"/>
  <c r="Z56" i="13"/>
  <c r="Z52" i="13"/>
  <c r="Z48" i="13"/>
  <c r="Z44" i="13"/>
  <c r="Z40" i="13"/>
  <c r="Z36" i="13"/>
  <c r="Z32" i="13"/>
  <c r="Z28" i="13"/>
  <c r="Z24" i="13"/>
  <c r="Z20" i="13"/>
  <c r="Z16" i="13"/>
  <c r="Z12" i="13"/>
  <c r="Z7" i="13"/>
  <c r="AA200" i="13"/>
  <c r="AA196" i="13"/>
  <c r="AA192" i="13"/>
  <c r="AA188" i="13"/>
  <c r="AA184" i="13"/>
  <c r="AA180" i="13"/>
  <c r="AA176" i="13"/>
  <c r="AA172" i="13"/>
  <c r="AA168" i="13"/>
  <c r="AA164" i="13"/>
  <c r="AA160" i="13"/>
  <c r="AA156" i="13"/>
  <c r="AA152" i="13"/>
  <c r="AA148" i="13"/>
  <c r="AA144" i="13"/>
  <c r="AA140" i="13"/>
  <c r="AA136" i="13"/>
  <c r="AA132" i="13"/>
  <c r="AA128" i="13"/>
  <c r="AA124" i="13"/>
  <c r="AA120" i="13"/>
  <c r="AA116" i="13"/>
  <c r="AA112" i="13"/>
  <c r="AA108" i="13"/>
  <c r="AA104" i="13"/>
  <c r="AA100" i="13"/>
  <c r="AA96" i="13"/>
  <c r="AA92" i="13"/>
  <c r="AA88" i="13"/>
  <c r="AA84" i="13"/>
  <c r="AA80" i="13"/>
  <c r="AA76" i="13"/>
  <c r="AA72" i="13"/>
  <c r="AA68" i="13"/>
  <c r="AA64" i="13"/>
  <c r="AA60" i="13"/>
  <c r="AA56" i="13"/>
  <c r="AA52" i="13"/>
  <c r="AA48" i="13"/>
  <c r="AA44" i="13"/>
  <c r="AA40" i="13"/>
  <c r="AA36" i="13"/>
  <c r="AA32" i="13"/>
  <c r="AA28" i="13"/>
  <c r="AA24" i="13"/>
  <c r="AA20" i="13"/>
  <c r="AA16" i="13"/>
  <c r="AA12" i="13"/>
  <c r="AA7" i="13"/>
  <c r="AB199" i="13"/>
  <c r="AB195" i="13"/>
  <c r="AB191" i="13"/>
  <c r="AB187" i="13"/>
  <c r="AB183" i="13"/>
  <c r="AB179" i="13"/>
  <c r="AB175" i="13"/>
  <c r="AB171" i="13"/>
  <c r="AB167" i="13"/>
  <c r="AB163" i="13"/>
  <c r="AB159" i="13"/>
  <c r="AB155" i="13"/>
  <c r="AB151" i="13"/>
  <c r="AB147" i="13"/>
  <c r="AB143" i="13"/>
  <c r="AB139" i="13"/>
  <c r="AB135" i="13"/>
  <c r="AB131" i="13"/>
  <c r="AB127" i="13"/>
  <c r="AB123" i="13"/>
  <c r="AB119" i="13"/>
  <c r="AB115" i="13"/>
  <c r="AB111" i="13"/>
  <c r="AB107" i="13"/>
  <c r="AB103" i="13"/>
  <c r="AB99" i="13"/>
  <c r="AB95" i="13"/>
  <c r="AB91" i="13"/>
  <c r="AB87" i="13"/>
  <c r="AB83" i="13"/>
  <c r="AB79" i="13"/>
  <c r="AB75" i="13"/>
  <c r="AB71" i="13"/>
  <c r="AB67" i="13"/>
  <c r="AB63" i="13"/>
  <c r="AB59" i="13"/>
  <c r="AB55" i="13"/>
  <c r="AB51" i="13"/>
  <c r="AB47" i="13"/>
  <c r="AB43" i="13"/>
  <c r="AB39" i="13"/>
  <c r="AB35" i="13"/>
  <c r="AB31" i="13"/>
  <c r="AB27" i="13"/>
  <c r="AB23" i="13"/>
  <c r="AB19" i="13"/>
  <c r="AB15" i="13"/>
  <c r="AB11" i="13"/>
  <c r="AC200" i="13"/>
  <c r="AC196" i="13"/>
  <c r="AC192" i="13"/>
  <c r="AC188" i="13"/>
  <c r="AC184" i="13"/>
  <c r="AC180" i="13"/>
  <c r="AC176" i="13"/>
  <c r="AC172" i="13"/>
  <c r="AC168" i="13"/>
  <c r="AC164" i="13"/>
  <c r="AC160" i="13"/>
  <c r="AC156" i="13"/>
  <c r="AC152" i="13"/>
  <c r="AC148" i="13"/>
  <c r="AC144" i="13"/>
  <c r="AC140" i="13"/>
  <c r="AC136" i="13"/>
  <c r="AC132" i="13"/>
  <c r="AC128" i="13"/>
  <c r="AC124" i="13"/>
  <c r="AC120" i="13"/>
  <c r="AC116" i="13"/>
  <c r="AC112" i="13"/>
  <c r="AC108" i="13"/>
  <c r="AC104" i="13"/>
  <c r="AC100" i="13"/>
  <c r="AC96" i="13"/>
  <c r="AC92" i="13"/>
  <c r="AC88" i="13"/>
  <c r="AC84" i="13"/>
  <c r="AC80" i="13"/>
  <c r="AC76" i="13"/>
  <c r="AC72" i="13"/>
  <c r="AC68" i="13"/>
  <c r="AC64" i="13"/>
  <c r="AC60" i="13"/>
  <c r="AC56" i="13"/>
  <c r="AC52" i="13"/>
  <c r="AC48" i="13"/>
  <c r="AC44" i="13"/>
  <c r="AC40" i="13"/>
  <c r="AC36" i="13"/>
  <c r="AC32" i="13"/>
  <c r="AC28" i="13"/>
  <c r="AC24" i="13"/>
  <c r="AC20" i="13"/>
  <c r="AC16" i="13"/>
  <c r="AC12" i="13"/>
  <c r="AC7" i="13"/>
  <c r="AD200" i="13"/>
  <c r="AD196" i="13"/>
  <c r="AD192" i="13"/>
  <c r="AD188" i="13"/>
  <c r="AD184" i="13"/>
  <c r="AD180" i="13"/>
  <c r="AD176" i="13"/>
  <c r="AD172" i="13"/>
  <c r="AD168" i="13"/>
  <c r="AD164" i="13"/>
  <c r="AD160" i="13"/>
  <c r="AD156" i="13"/>
  <c r="AD152" i="13"/>
  <c r="AD148" i="13"/>
  <c r="AD144" i="13"/>
  <c r="AD140" i="13"/>
  <c r="AD136" i="13"/>
  <c r="AD132" i="13"/>
  <c r="AD128" i="13"/>
  <c r="AD124" i="13"/>
  <c r="AD120" i="13"/>
  <c r="AD116" i="13"/>
  <c r="AD112" i="13"/>
  <c r="AD108" i="13"/>
  <c r="AD104" i="13"/>
  <c r="AD100" i="13"/>
  <c r="AD96" i="13"/>
  <c r="AD92" i="13"/>
  <c r="AD88" i="13"/>
  <c r="AD84" i="13"/>
  <c r="AD80" i="13"/>
  <c r="AD76" i="13"/>
  <c r="AD72" i="13"/>
  <c r="AD68" i="13"/>
  <c r="AD64" i="13"/>
  <c r="AD60" i="13"/>
  <c r="AD56" i="13"/>
  <c r="AD52" i="13"/>
  <c r="AD48" i="13"/>
  <c r="AD44" i="13"/>
  <c r="AD40" i="13"/>
  <c r="AD36" i="13"/>
  <c r="AD32" i="13"/>
  <c r="AD28" i="13"/>
  <c r="AD24" i="13"/>
  <c r="AD20" i="13"/>
  <c r="AD16" i="13"/>
  <c r="AD12" i="13"/>
  <c r="AD7" i="13"/>
  <c r="AE199" i="13"/>
  <c r="AE195" i="13"/>
  <c r="AE191" i="13"/>
  <c r="AE187" i="13"/>
  <c r="AE183" i="13"/>
  <c r="AE179" i="13"/>
  <c r="AE175" i="13"/>
  <c r="AE171" i="13"/>
  <c r="AE167" i="13"/>
  <c r="AE163" i="13"/>
  <c r="AE159" i="13"/>
  <c r="AE155" i="13"/>
  <c r="AE151" i="13"/>
  <c r="AE147" i="13"/>
  <c r="AE143" i="13"/>
  <c r="AE139" i="13"/>
  <c r="AE135" i="13"/>
  <c r="AE131" i="13"/>
  <c r="AE127" i="13"/>
  <c r="AE123" i="13"/>
  <c r="AE119" i="13"/>
  <c r="AE115" i="13"/>
  <c r="AE111" i="13"/>
  <c r="AE107" i="13"/>
  <c r="AE103" i="13"/>
  <c r="AE99" i="13"/>
  <c r="AE95" i="13"/>
  <c r="AE91" i="13"/>
  <c r="AE87" i="13"/>
  <c r="AE83" i="13"/>
  <c r="AE79" i="13"/>
  <c r="AE75" i="13"/>
  <c r="AE71" i="13"/>
  <c r="AE67" i="13"/>
  <c r="AE63" i="13"/>
  <c r="AE59" i="13"/>
  <c r="AE55" i="13"/>
  <c r="AE51" i="13"/>
  <c r="AE47" i="13"/>
  <c r="AE43" i="13"/>
  <c r="AE39" i="13"/>
  <c r="AE35" i="13"/>
  <c r="AE31" i="13"/>
  <c r="AE27" i="13"/>
  <c r="AE23" i="13"/>
  <c r="AE19" i="13"/>
  <c r="AE15" i="13"/>
  <c r="AE11" i="13"/>
  <c r="AF200" i="13"/>
  <c r="AF196" i="13"/>
  <c r="AF192" i="13"/>
  <c r="AF188" i="13"/>
  <c r="AF184" i="13"/>
  <c r="AF180" i="13"/>
  <c r="AF176" i="13"/>
  <c r="AF172" i="13"/>
  <c r="AF168" i="13"/>
  <c r="AF164" i="13"/>
  <c r="AF160" i="13"/>
  <c r="AF156" i="13"/>
  <c r="AF152" i="13"/>
  <c r="AF148" i="13"/>
  <c r="AF144" i="13"/>
  <c r="AF140" i="13"/>
  <c r="AF136" i="13"/>
  <c r="AF132" i="13"/>
  <c r="AF128" i="13"/>
  <c r="AF124" i="13"/>
  <c r="AF120" i="13"/>
  <c r="AF116" i="13"/>
  <c r="AF112" i="13"/>
  <c r="AF108" i="13"/>
  <c r="AF104" i="13"/>
  <c r="AF100" i="13"/>
  <c r="AF96" i="13"/>
  <c r="AF92" i="13"/>
  <c r="AF88" i="13"/>
  <c r="AF84" i="13"/>
  <c r="AF80" i="13"/>
  <c r="AF76" i="13"/>
  <c r="AF72" i="13"/>
  <c r="AF68" i="13"/>
  <c r="AF64" i="13"/>
  <c r="AF60" i="13"/>
  <c r="AF56" i="13"/>
  <c r="AF52" i="13"/>
  <c r="AF48" i="13"/>
  <c r="AF44" i="13"/>
  <c r="AF40" i="13"/>
  <c r="AF36" i="13"/>
  <c r="AF32" i="13"/>
  <c r="AF28" i="13"/>
  <c r="AF24" i="13"/>
  <c r="AF20" i="13"/>
  <c r="AF16" i="13"/>
  <c r="AF12" i="13"/>
  <c r="AF7" i="13"/>
  <c r="AG200" i="13"/>
  <c r="AG196" i="13"/>
  <c r="AG192" i="13"/>
  <c r="AG188" i="13"/>
  <c r="AG184" i="13"/>
  <c r="AG180" i="13"/>
  <c r="AG176" i="13"/>
  <c r="AG172" i="13"/>
  <c r="AG168" i="13"/>
  <c r="AG164" i="13"/>
  <c r="AG160" i="13"/>
  <c r="AG156" i="13"/>
  <c r="AG152" i="13"/>
  <c r="AG148" i="13"/>
  <c r="AG144" i="13"/>
  <c r="AG140" i="13"/>
  <c r="AG136" i="13"/>
  <c r="AG132" i="13"/>
  <c r="AG128" i="13"/>
  <c r="AG124" i="13"/>
  <c r="AG120" i="13"/>
  <c r="AG116" i="13"/>
  <c r="AG112" i="13"/>
  <c r="AG108" i="13"/>
  <c r="AG104" i="13"/>
  <c r="AG100" i="13"/>
  <c r="AG96" i="13"/>
  <c r="AG92" i="13"/>
  <c r="AG88" i="13"/>
  <c r="AG84" i="13"/>
  <c r="AG80" i="13"/>
  <c r="AG76" i="13"/>
  <c r="AG72" i="13"/>
  <c r="AG68" i="13"/>
  <c r="AG64" i="13"/>
  <c r="AG60" i="13"/>
  <c r="AG56" i="13"/>
  <c r="AG52" i="13"/>
  <c r="AG48" i="13"/>
  <c r="AG44" i="13"/>
  <c r="AG40" i="13"/>
  <c r="AG36" i="13"/>
  <c r="AG32" i="13"/>
  <c r="AG28" i="13"/>
  <c r="AG24" i="13"/>
  <c r="AG20" i="13"/>
  <c r="AG16" i="13"/>
  <c r="AG12" i="13"/>
  <c r="AG7" i="13"/>
  <c r="AH199" i="13"/>
  <c r="AH195" i="13"/>
  <c r="AH191" i="13"/>
  <c r="AH187" i="13"/>
  <c r="AH183" i="13"/>
  <c r="AH179" i="13"/>
  <c r="AH175" i="13"/>
  <c r="AH171" i="13"/>
  <c r="AH167" i="13"/>
  <c r="AH163" i="13"/>
  <c r="AH159" i="13"/>
  <c r="AH155" i="13"/>
  <c r="AH151" i="13"/>
  <c r="AH147" i="13"/>
  <c r="AH143" i="13"/>
  <c r="AH139" i="13"/>
  <c r="AH135" i="13"/>
  <c r="AH131" i="13"/>
  <c r="AH127" i="13"/>
  <c r="AH123" i="13"/>
  <c r="AH119" i="13"/>
  <c r="AH115" i="13"/>
  <c r="AH111" i="13"/>
  <c r="AH107" i="13"/>
  <c r="AH103" i="13"/>
  <c r="AH99" i="13"/>
  <c r="AH95" i="13"/>
  <c r="AH91" i="13"/>
  <c r="AH87" i="13"/>
  <c r="AH83" i="13"/>
  <c r="AH79" i="13"/>
  <c r="AH75" i="13"/>
  <c r="AH71" i="13"/>
  <c r="AH67" i="13"/>
  <c r="AH63" i="13"/>
  <c r="AH59" i="13"/>
  <c r="AH55" i="13"/>
  <c r="AH51" i="13"/>
  <c r="AH47" i="13"/>
  <c r="AH43" i="13"/>
  <c r="AH39" i="13"/>
  <c r="AH35" i="13"/>
  <c r="AH31" i="13"/>
  <c r="AH27" i="13"/>
  <c r="AH23" i="13"/>
  <c r="AH19" i="13"/>
  <c r="AH15" i="13"/>
  <c r="AH11" i="13"/>
  <c r="AI200" i="13"/>
  <c r="AI196" i="13"/>
  <c r="AI192" i="13"/>
  <c r="AI188" i="13"/>
  <c r="AI184" i="13"/>
  <c r="AI180" i="13"/>
  <c r="AI176" i="13"/>
  <c r="AI172" i="13"/>
  <c r="AI168" i="13"/>
  <c r="AI164" i="13"/>
  <c r="AI160" i="13"/>
  <c r="AI156" i="13"/>
  <c r="AI152" i="13"/>
  <c r="AI148" i="13"/>
  <c r="AI144" i="13"/>
  <c r="AI140" i="13"/>
  <c r="AI136" i="13"/>
  <c r="AI132" i="13"/>
  <c r="AI128" i="13"/>
  <c r="AI124" i="13"/>
  <c r="AI120" i="13"/>
  <c r="AI116" i="13"/>
  <c r="AI112" i="13"/>
  <c r="AI108" i="13"/>
  <c r="AI104" i="13"/>
  <c r="AI100" i="13"/>
  <c r="AI96" i="13"/>
  <c r="AI92" i="13"/>
  <c r="AI88" i="13"/>
  <c r="AI84" i="13"/>
  <c r="AI80" i="13"/>
  <c r="AI76" i="13"/>
  <c r="AI72" i="13"/>
  <c r="AI68" i="13"/>
  <c r="AI64" i="13"/>
  <c r="AI60" i="13"/>
  <c r="AI56" i="13"/>
  <c r="AI52" i="13"/>
  <c r="AI48" i="13"/>
  <c r="AI44" i="13"/>
  <c r="AI40" i="13"/>
  <c r="AI36" i="13"/>
  <c r="AI32" i="13"/>
  <c r="AI28" i="13"/>
  <c r="AI24" i="13"/>
  <c r="AI20" i="13"/>
  <c r="AI16" i="13"/>
  <c r="AI12" i="13"/>
  <c r="AI7" i="13"/>
  <c r="AJ200" i="13"/>
  <c r="AJ196" i="13"/>
  <c r="AJ192" i="13"/>
  <c r="AJ188" i="13"/>
  <c r="AJ184" i="13"/>
  <c r="AJ180" i="13"/>
  <c r="AJ176" i="13"/>
  <c r="AJ172" i="13"/>
  <c r="AJ168" i="13"/>
  <c r="AJ164" i="13"/>
  <c r="AJ160" i="13"/>
  <c r="AJ156" i="13"/>
  <c r="AJ152" i="13"/>
  <c r="AJ148" i="13"/>
  <c r="AJ144" i="13"/>
  <c r="AJ140" i="13"/>
  <c r="AJ136" i="13"/>
  <c r="AJ132" i="13"/>
  <c r="AJ128" i="13"/>
  <c r="AJ124" i="13"/>
  <c r="AJ120" i="13"/>
  <c r="AJ116" i="13"/>
  <c r="AJ112" i="13"/>
  <c r="AJ108" i="13"/>
  <c r="AJ104" i="13"/>
  <c r="AJ100" i="13"/>
  <c r="AJ96" i="13"/>
  <c r="AJ92" i="13"/>
  <c r="AJ88" i="13"/>
  <c r="AJ84" i="13"/>
  <c r="AJ80" i="13"/>
  <c r="AJ76" i="13"/>
  <c r="AJ72" i="13"/>
  <c r="AJ68" i="13"/>
  <c r="AJ64" i="13"/>
  <c r="AJ60" i="13"/>
  <c r="AJ56" i="13"/>
  <c r="AJ52" i="13"/>
  <c r="AJ48" i="13"/>
  <c r="AJ44" i="13"/>
  <c r="AJ40" i="13"/>
  <c r="AJ36" i="13"/>
  <c r="AJ32" i="13"/>
  <c r="AJ28" i="13"/>
  <c r="AJ24" i="13"/>
  <c r="AJ20" i="13"/>
  <c r="AJ16" i="13"/>
  <c r="AJ12" i="13"/>
  <c r="AJ7" i="13"/>
  <c r="AK199" i="13"/>
  <c r="AK195" i="13"/>
  <c r="AK191" i="13"/>
  <c r="AK187" i="13"/>
  <c r="AK183" i="13"/>
  <c r="AK179" i="13"/>
  <c r="AK175" i="13"/>
  <c r="AK171" i="13"/>
  <c r="AK167" i="13"/>
  <c r="AK163" i="13"/>
  <c r="AK159" i="13"/>
  <c r="AK155" i="13"/>
  <c r="AK151" i="13"/>
  <c r="AK147" i="13"/>
  <c r="AK143" i="13"/>
  <c r="AK139" i="13"/>
  <c r="AK135" i="13"/>
  <c r="AK131" i="13"/>
  <c r="AK127" i="13"/>
  <c r="AK123" i="13"/>
  <c r="AK119" i="13"/>
  <c r="AK115" i="13"/>
  <c r="AK111" i="13"/>
  <c r="AK107" i="13"/>
  <c r="AK103" i="13"/>
  <c r="AK99" i="13"/>
  <c r="AK95" i="13"/>
  <c r="AK91" i="13"/>
  <c r="AK87" i="13"/>
  <c r="AK83" i="13"/>
  <c r="AK79" i="13"/>
  <c r="AK75" i="13"/>
  <c r="AK71" i="13"/>
  <c r="AK67" i="13"/>
  <c r="AK63" i="13"/>
  <c r="AK59" i="13"/>
  <c r="AK55" i="13"/>
  <c r="AK51" i="13"/>
  <c r="AK47" i="13"/>
  <c r="AK43" i="13"/>
  <c r="AK39" i="13"/>
  <c r="AK35" i="13"/>
  <c r="AK31" i="13"/>
  <c r="AK27" i="13"/>
  <c r="AK23" i="13"/>
  <c r="AK19" i="13"/>
  <c r="AK15" i="13"/>
  <c r="AK11" i="13"/>
  <c r="AL200" i="13"/>
  <c r="AL196" i="13"/>
  <c r="AL192" i="13"/>
  <c r="AL188" i="13"/>
  <c r="AL184" i="13"/>
  <c r="AL180" i="13"/>
  <c r="AL176" i="13"/>
  <c r="AL172" i="13"/>
  <c r="AL168" i="13"/>
  <c r="AL164" i="13"/>
  <c r="AL160" i="13"/>
  <c r="AL156" i="13"/>
  <c r="AL152" i="13"/>
  <c r="AL148" i="13"/>
  <c r="AL144" i="13"/>
  <c r="AL140" i="13"/>
  <c r="AL136" i="13"/>
  <c r="AL132" i="13"/>
  <c r="AL128" i="13"/>
  <c r="AL124" i="13"/>
  <c r="AL120" i="13"/>
  <c r="AL116" i="13"/>
  <c r="AL112" i="13"/>
  <c r="AL108" i="13"/>
  <c r="AL104" i="13"/>
  <c r="AL100" i="13"/>
  <c r="AL96" i="13"/>
  <c r="AL92" i="13"/>
  <c r="AL88" i="13"/>
  <c r="AL84" i="13"/>
  <c r="AL80" i="13"/>
  <c r="AL76" i="13"/>
  <c r="AL72" i="13"/>
  <c r="AL68" i="13"/>
  <c r="AL64" i="13"/>
  <c r="AL60" i="13"/>
  <c r="AL56" i="13"/>
  <c r="AL52" i="13"/>
  <c r="AL48" i="13"/>
  <c r="AL44" i="13"/>
  <c r="AL40" i="13"/>
  <c r="AL36" i="13"/>
  <c r="AL32" i="13"/>
  <c r="AL28" i="13"/>
  <c r="AL24" i="13"/>
  <c r="AL20" i="13"/>
  <c r="AL16" i="13"/>
  <c r="AL12" i="13"/>
  <c r="AL7" i="13"/>
  <c r="AM200" i="13"/>
  <c r="AM196" i="13"/>
  <c r="AM192" i="13"/>
  <c r="AM188" i="13"/>
  <c r="AM184" i="13"/>
  <c r="AM180" i="13"/>
  <c r="AM176" i="13"/>
  <c r="AM172" i="13"/>
  <c r="AM168" i="13"/>
  <c r="AM164" i="13"/>
  <c r="AM160" i="13"/>
  <c r="AM156" i="13"/>
  <c r="AM152" i="13"/>
  <c r="AM148" i="13"/>
  <c r="AM144" i="13"/>
  <c r="AM140" i="13"/>
  <c r="AM136" i="13"/>
  <c r="AM132" i="13"/>
  <c r="AM128" i="13"/>
  <c r="AM124" i="13"/>
  <c r="AM120" i="13"/>
  <c r="AM116" i="13"/>
  <c r="AM112" i="13"/>
  <c r="AM108" i="13"/>
  <c r="AM104" i="13"/>
  <c r="AM100" i="13"/>
  <c r="AM96" i="13"/>
  <c r="AM92" i="13"/>
  <c r="AM88" i="13"/>
  <c r="AM84" i="13"/>
  <c r="AM80" i="13"/>
  <c r="AM76" i="13"/>
  <c r="AM72" i="13"/>
  <c r="AM68" i="13"/>
  <c r="AM64" i="13"/>
  <c r="AM60" i="13"/>
  <c r="AM56" i="13"/>
  <c r="AM52" i="13"/>
  <c r="AM48" i="13"/>
  <c r="AM44" i="13"/>
  <c r="AM40" i="13"/>
  <c r="AM36" i="13"/>
  <c r="AM32" i="13"/>
  <c r="AM28" i="13"/>
  <c r="AM24" i="13"/>
  <c r="AM20" i="13"/>
  <c r="AM16" i="13"/>
  <c r="AM12" i="13"/>
  <c r="AM7" i="13"/>
  <c r="AN199" i="13"/>
  <c r="AN195" i="13"/>
  <c r="AN191" i="13"/>
  <c r="AN187" i="13"/>
  <c r="AN183" i="13"/>
  <c r="AN179" i="13"/>
  <c r="AN175" i="13"/>
  <c r="AN171" i="13"/>
  <c r="AN167" i="13"/>
  <c r="AN163" i="13"/>
  <c r="AN159" i="13"/>
  <c r="AN155" i="13"/>
  <c r="AN151" i="13"/>
  <c r="AN147" i="13"/>
  <c r="AN143" i="13"/>
  <c r="AN139" i="13"/>
  <c r="AN135" i="13"/>
  <c r="AN131" i="13"/>
  <c r="AN127" i="13"/>
  <c r="AN123" i="13"/>
  <c r="AN119" i="13"/>
  <c r="AN115" i="13"/>
  <c r="AN111" i="13"/>
  <c r="AN107" i="13"/>
  <c r="AN103" i="13"/>
  <c r="AN99" i="13"/>
  <c r="AN95" i="13"/>
  <c r="AN91" i="13"/>
  <c r="AN87" i="13"/>
  <c r="AN83" i="13"/>
  <c r="AN79" i="13"/>
  <c r="AN75" i="13"/>
  <c r="AN71" i="13"/>
  <c r="AN67" i="13"/>
  <c r="AN63" i="13"/>
  <c r="AN59" i="13"/>
  <c r="AN55" i="13"/>
  <c r="AN51" i="13"/>
  <c r="AN47" i="13"/>
  <c r="AN43" i="13"/>
  <c r="AN39" i="13"/>
  <c r="AN35" i="13"/>
  <c r="AN31" i="13"/>
  <c r="AN27" i="13"/>
  <c r="AN23" i="13"/>
  <c r="AN19" i="13"/>
  <c r="AN15" i="13"/>
  <c r="AN11" i="13"/>
  <c r="AO200" i="13"/>
  <c r="AO196" i="13"/>
  <c r="AO192" i="13"/>
  <c r="AO188" i="13"/>
  <c r="AO184" i="13"/>
  <c r="AO180" i="13"/>
  <c r="AO176" i="13"/>
  <c r="AO172" i="13"/>
  <c r="AO168" i="13"/>
  <c r="AO164" i="13"/>
  <c r="AO160" i="13"/>
  <c r="AO156" i="13"/>
  <c r="AO152" i="13"/>
  <c r="AO148" i="13"/>
  <c r="AO144" i="13"/>
  <c r="AO140" i="13"/>
  <c r="AO136" i="13"/>
  <c r="AO132" i="13"/>
  <c r="AO128" i="13"/>
  <c r="AO124" i="13"/>
  <c r="AO120" i="13"/>
  <c r="AO116" i="13"/>
  <c r="AO112" i="13"/>
  <c r="AO108" i="13"/>
  <c r="AO104" i="13"/>
  <c r="AO100" i="13"/>
  <c r="AO96" i="13"/>
  <c r="AO92" i="13"/>
  <c r="AO88" i="13"/>
  <c r="AO84" i="13"/>
  <c r="AO80" i="13"/>
  <c r="AO76" i="13"/>
  <c r="AO72" i="13"/>
  <c r="AO68" i="13"/>
  <c r="AO64" i="13"/>
  <c r="AO60" i="13"/>
  <c r="AO56" i="13"/>
  <c r="AO52" i="13"/>
  <c r="AO48" i="13"/>
  <c r="AO44" i="13"/>
  <c r="AO40" i="13"/>
  <c r="AO36" i="13"/>
  <c r="AO32" i="13"/>
  <c r="AO28" i="13"/>
  <c r="AO24" i="13"/>
  <c r="AO20" i="13"/>
  <c r="AO16" i="13"/>
  <c r="AO12" i="13"/>
  <c r="AO7" i="13"/>
  <c r="AP200" i="13"/>
  <c r="AP196" i="13"/>
  <c r="AP192" i="13"/>
  <c r="AP188" i="13"/>
  <c r="AP184" i="13"/>
  <c r="AP180" i="13"/>
  <c r="AP176" i="13"/>
  <c r="AP172" i="13"/>
  <c r="AP168" i="13"/>
  <c r="AP164" i="13"/>
  <c r="AP160" i="13"/>
  <c r="AP156" i="13"/>
  <c r="AP152" i="13"/>
  <c r="AP148" i="13"/>
  <c r="AP144" i="13"/>
  <c r="AP140" i="13"/>
  <c r="AP136" i="13"/>
  <c r="AP132" i="13"/>
  <c r="AP128" i="13"/>
  <c r="AP124" i="13"/>
  <c r="AP120" i="13"/>
  <c r="AP116" i="13"/>
  <c r="AP112" i="13"/>
  <c r="AP108" i="13"/>
  <c r="AP104" i="13"/>
  <c r="AP100" i="13"/>
  <c r="AP96" i="13"/>
  <c r="AP92" i="13"/>
  <c r="AP88" i="13"/>
  <c r="AP84" i="13"/>
  <c r="AP80" i="13"/>
  <c r="AP76" i="13"/>
  <c r="AP72" i="13"/>
  <c r="AP68" i="13"/>
  <c r="AP64" i="13"/>
  <c r="AP60" i="13"/>
  <c r="AP56" i="13"/>
  <c r="AP52" i="13"/>
  <c r="AP48" i="13"/>
  <c r="AP44" i="13"/>
  <c r="AP40" i="13"/>
  <c r="AP36" i="13"/>
  <c r="AP32" i="13"/>
  <c r="AP28" i="13"/>
  <c r="AP24" i="13"/>
  <c r="AP20" i="13"/>
  <c r="AP16" i="13"/>
  <c r="AP12" i="13"/>
  <c r="AP7" i="13"/>
  <c r="AQ199" i="13"/>
  <c r="AQ195" i="13"/>
  <c r="AQ191" i="13"/>
  <c r="AQ187" i="13"/>
  <c r="AQ183" i="13"/>
  <c r="AQ179" i="13"/>
  <c r="AQ175" i="13"/>
  <c r="AQ171" i="13"/>
  <c r="AQ167" i="13"/>
  <c r="AQ163" i="13"/>
  <c r="AQ159" i="13"/>
  <c r="AQ155" i="13"/>
  <c r="AQ151" i="13"/>
  <c r="AQ147" i="13"/>
  <c r="AQ143" i="13"/>
  <c r="AQ139" i="13"/>
  <c r="AQ135" i="13"/>
  <c r="AQ131" i="13"/>
  <c r="AQ127" i="13"/>
  <c r="AQ123" i="13"/>
  <c r="AQ119" i="13"/>
  <c r="AQ115" i="13"/>
  <c r="AQ111" i="13"/>
  <c r="AQ107" i="13"/>
  <c r="AQ103" i="13"/>
  <c r="AQ99" i="13"/>
  <c r="AQ95" i="13"/>
  <c r="AQ91" i="13"/>
  <c r="AQ87" i="13"/>
  <c r="AQ83" i="13"/>
  <c r="AQ79" i="13"/>
  <c r="AQ75" i="13"/>
  <c r="AQ71" i="13"/>
  <c r="AQ67" i="13"/>
  <c r="AQ63" i="13"/>
  <c r="AQ59" i="13"/>
  <c r="AQ55" i="13"/>
  <c r="AQ51" i="13"/>
  <c r="AQ47" i="13"/>
  <c r="AQ43" i="13"/>
  <c r="AQ39" i="13"/>
  <c r="AQ35" i="13"/>
  <c r="AQ31" i="13"/>
  <c r="AQ27" i="13"/>
  <c r="AQ23" i="13"/>
  <c r="AQ19" i="13"/>
  <c r="AQ15" i="13"/>
  <c r="AQ11" i="13"/>
  <c r="AR200" i="13"/>
  <c r="AR196" i="13"/>
  <c r="AR192" i="13"/>
  <c r="AR188" i="13"/>
  <c r="AR184" i="13"/>
  <c r="AR180" i="13"/>
  <c r="AR176" i="13"/>
  <c r="AR172" i="13"/>
  <c r="AR168" i="13"/>
  <c r="AR164" i="13"/>
  <c r="AR160" i="13"/>
  <c r="AR156" i="13"/>
  <c r="AR152" i="13"/>
  <c r="AR148" i="13"/>
  <c r="AR144" i="13"/>
  <c r="AR140" i="13"/>
  <c r="AR136" i="13"/>
  <c r="AR132" i="13"/>
  <c r="AR128" i="13"/>
  <c r="AR124" i="13"/>
  <c r="AR120" i="13"/>
  <c r="AR116" i="13"/>
  <c r="AR112" i="13"/>
  <c r="AR108" i="13"/>
  <c r="AR104" i="13"/>
  <c r="AR100" i="13"/>
  <c r="AR96" i="13"/>
  <c r="AR92" i="13"/>
  <c r="AR88" i="13"/>
  <c r="AR84" i="13"/>
  <c r="AR80" i="13"/>
  <c r="AR76" i="13"/>
  <c r="AR72" i="13"/>
  <c r="AR68" i="13"/>
  <c r="AR64" i="13"/>
  <c r="AR60" i="13"/>
  <c r="AR56" i="13"/>
  <c r="AR52" i="13"/>
  <c r="AR48" i="13"/>
  <c r="AR44" i="13"/>
  <c r="AR40" i="13"/>
  <c r="AR36" i="13"/>
  <c r="AR32" i="13"/>
  <c r="AR28" i="13"/>
  <c r="AR24" i="13"/>
  <c r="AR20" i="13"/>
  <c r="AR16" i="13"/>
  <c r="AR12" i="13"/>
  <c r="AR7" i="13"/>
  <c r="AS200" i="13"/>
  <c r="AS196" i="13"/>
  <c r="AS192" i="13"/>
  <c r="AS188" i="13"/>
  <c r="AS184" i="13"/>
  <c r="AS180" i="13"/>
  <c r="AS176" i="13"/>
  <c r="AS172" i="13"/>
  <c r="AS168" i="13"/>
  <c r="AS164" i="13"/>
  <c r="AS160" i="13"/>
  <c r="AS156" i="13"/>
  <c r="AS152" i="13"/>
  <c r="AS148" i="13"/>
  <c r="AS144" i="13"/>
  <c r="AS140" i="13"/>
  <c r="AS136" i="13"/>
  <c r="AS132" i="13"/>
  <c r="AS128" i="13"/>
  <c r="AS124" i="13"/>
  <c r="AS120" i="13"/>
  <c r="AS116" i="13"/>
  <c r="AS112" i="13"/>
  <c r="AS108" i="13"/>
  <c r="AS104" i="13"/>
  <c r="AS100" i="13"/>
  <c r="AS96" i="13"/>
  <c r="AS92" i="13"/>
  <c r="AS88" i="13"/>
  <c r="AS84" i="13"/>
  <c r="AS80" i="13"/>
  <c r="AS76" i="13"/>
  <c r="AS72" i="13"/>
  <c r="AS68" i="13"/>
  <c r="AS64" i="13"/>
  <c r="AS60" i="13"/>
  <c r="AS56" i="13"/>
  <c r="AS52" i="13"/>
  <c r="AS48" i="13"/>
  <c r="AS44" i="13"/>
  <c r="AS40" i="13"/>
  <c r="AS36" i="13"/>
  <c r="AS32" i="13"/>
  <c r="AS28" i="13"/>
  <c r="AS24" i="13"/>
  <c r="AS20" i="13"/>
  <c r="AS16" i="13"/>
  <c r="AS12" i="13"/>
  <c r="AS7" i="13"/>
  <c r="AT199" i="13"/>
  <c r="AT195" i="13"/>
  <c r="AT191" i="13"/>
  <c r="AT187" i="13"/>
  <c r="AT183" i="13"/>
  <c r="AT179" i="13"/>
  <c r="AT175" i="13"/>
  <c r="AT171" i="13"/>
  <c r="AT167" i="13"/>
  <c r="AT163" i="13"/>
  <c r="AT159" i="13"/>
  <c r="AT155" i="13"/>
  <c r="AT151" i="13"/>
  <c r="AT147" i="13"/>
  <c r="AT143" i="13"/>
  <c r="AT139" i="13"/>
  <c r="AT135" i="13"/>
  <c r="AT131" i="13"/>
  <c r="AT127" i="13"/>
  <c r="AT123" i="13"/>
  <c r="AT119" i="13"/>
  <c r="AT115" i="13"/>
  <c r="AT111" i="13"/>
  <c r="AT107" i="13"/>
  <c r="AT103" i="13"/>
  <c r="AT99" i="13"/>
  <c r="AT95" i="13"/>
  <c r="AT91" i="13"/>
  <c r="AT87" i="13"/>
  <c r="AT83" i="13"/>
  <c r="AT79" i="13"/>
  <c r="AT75" i="13"/>
  <c r="AT71" i="13"/>
  <c r="AT67" i="13"/>
  <c r="AT63" i="13"/>
  <c r="AT59" i="13"/>
  <c r="AT55" i="13"/>
  <c r="AT51" i="13"/>
  <c r="AT47" i="13"/>
  <c r="AT43" i="13"/>
  <c r="AT39" i="13"/>
  <c r="AT35" i="13"/>
  <c r="AT31" i="13"/>
  <c r="AT27" i="13"/>
  <c r="AT23" i="13"/>
  <c r="AT19" i="13"/>
  <c r="AT15" i="13"/>
  <c r="AT11" i="13"/>
  <c r="AU200" i="13"/>
  <c r="AU196" i="13"/>
  <c r="AU192" i="13"/>
  <c r="AU188" i="13"/>
  <c r="AU184" i="13"/>
  <c r="AU180" i="13"/>
  <c r="AU176" i="13"/>
  <c r="AU172" i="13"/>
  <c r="AU168" i="13"/>
  <c r="AU164" i="13"/>
  <c r="AU160" i="13"/>
  <c r="AU156" i="13"/>
  <c r="AU152" i="13"/>
  <c r="AU148" i="13"/>
  <c r="AU144" i="13"/>
  <c r="AU140" i="13"/>
  <c r="AU136" i="13"/>
  <c r="AU132" i="13"/>
  <c r="AU128" i="13"/>
  <c r="AU124" i="13"/>
  <c r="AU120" i="13"/>
  <c r="AU116" i="13"/>
  <c r="AU112" i="13"/>
  <c r="AU108" i="13"/>
  <c r="AU104" i="13"/>
  <c r="AU100" i="13"/>
  <c r="AU96" i="13"/>
  <c r="AU92" i="13"/>
  <c r="AU88" i="13"/>
  <c r="AU84" i="13"/>
  <c r="AU80" i="13"/>
  <c r="AU76" i="13"/>
  <c r="AU72" i="13"/>
  <c r="AU68" i="13"/>
  <c r="AU64" i="13"/>
  <c r="AU60" i="13"/>
  <c r="AU56" i="13"/>
  <c r="AU52" i="13"/>
  <c r="AU48" i="13"/>
  <c r="AU44" i="13"/>
  <c r="AU40" i="13"/>
  <c r="AU36" i="13"/>
  <c r="AU32" i="13"/>
  <c r="AU28" i="13"/>
  <c r="AU24" i="13"/>
  <c r="AU20" i="13"/>
  <c r="AU16" i="13"/>
  <c r="AU12" i="13"/>
  <c r="AU7" i="13"/>
  <c r="AV200" i="13"/>
  <c r="AV196" i="13"/>
  <c r="AV192" i="13"/>
  <c r="AV188" i="13"/>
  <c r="AV184" i="13"/>
  <c r="AV180" i="13"/>
  <c r="AV176" i="13"/>
  <c r="AV172" i="13"/>
  <c r="AV168" i="13"/>
  <c r="AV164" i="13"/>
  <c r="AV160" i="13"/>
  <c r="AV156" i="13"/>
  <c r="AV152" i="13"/>
  <c r="AV148" i="13"/>
  <c r="AV144" i="13"/>
  <c r="AV140" i="13"/>
  <c r="AV136" i="13"/>
  <c r="AV132" i="13"/>
  <c r="AV128" i="13"/>
  <c r="AV124" i="13"/>
  <c r="AV120" i="13"/>
  <c r="AV116" i="13"/>
  <c r="AV112" i="13"/>
  <c r="AV108" i="13"/>
  <c r="AV104" i="13"/>
  <c r="AV100" i="13"/>
  <c r="AV96" i="13"/>
  <c r="AV92" i="13"/>
  <c r="AV88" i="13"/>
  <c r="AV84" i="13"/>
  <c r="AV80" i="13"/>
  <c r="AV76" i="13"/>
  <c r="AV72" i="13"/>
  <c r="AV68" i="13"/>
  <c r="AV64" i="13"/>
  <c r="AV60" i="13"/>
  <c r="AV56" i="13"/>
  <c r="AV52" i="13"/>
  <c r="AV48" i="13"/>
  <c r="AV44" i="13"/>
  <c r="AV40" i="13"/>
  <c r="AV36" i="13"/>
  <c r="AV32" i="13"/>
  <c r="AV28" i="13"/>
  <c r="AV24" i="13"/>
  <c r="AV20" i="13"/>
  <c r="AV16" i="13"/>
  <c r="AV12" i="13"/>
  <c r="AV7" i="13"/>
  <c r="AW199" i="13"/>
  <c r="AW195" i="13"/>
  <c r="AW191" i="13"/>
  <c r="AW187" i="13"/>
  <c r="AW183" i="13"/>
  <c r="AW179" i="13"/>
  <c r="AW175" i="13"/>
  <c r="AW171" i="13"/>
  <c r="AW167" i="13"/>
  <c r="AW163" i="13"/>
  <c r="AW159" i="13"/>
  <c r="AW155" i="13"/>
  <c r="AW151" i="13"/>
  <c r="AW147" i="13"/>
  <c r="AW143" i="13"/>
  <c r="AW139" i="13"/>
  <c r="AW135" i="13"/>
  <c r="AW131" i="13"/>
  <c r="AW127" i="13"/>
  <c r="AW123" i="13"/>
  <c r="AW119" i="13"/>
  <c r="AW115" i="13"/>
  <c r="AW111" i="13"/>
  <c r="AW107" i="13"/>
  <c r="AW103" i="13"/>
  <c r="AW99" i="13"/>
  <c r="AW95" i="13"/>
  <c r="AW91" i="13"/>
  <c r="AW87" i="13"/>
  <c r="AW83" i="13"/>
  <c r="AW79" i="13"/>
  <c r="AW75" i="13"/>
  <c r="AW71" i="13"/>
  <c r="AW67" i="13"/>
  <c r="AW63" i="13"/>
  <c r="AW59" i="13"/>
  <c r="AW55" i="13"/>
  <c r="AW51" i="13"/>
  <c r="AW47" i="13"/>
  <c r="AW43" i="13"/>
  <c r="AW39" i="13"/>
  <c r="AW35" i="13"/>
  <c r="AW31" i="13"/>
  <c r="AW27" i="13"/>
  <c r="AW23" i="13"/>
  <c r="AW19" i="13"/>
  <c r="AW15" i="13"/>
  <c r="AW11" i="13"/>
  <c r="AX200" i="13"/>
  <c r="AX196" i="13"/>
  <c r="AX192" i="13"/>
  <c r="AX188" i="13"/>
  <c r="AX184" i="13"/>
  <c r="AX180" i="13"/>
  <c r="AX176" i="13"/>
  <c r="AX172" i="13"/>
  <c r="AX168" i="13"/>
  <c r="AX164" i="13"/>
  <c r="AX160" i="13"/>
  <c r="AX156" i="13"/>
  <c r="AX152" i="13"/>
  <c r="AX148" i="13"/>
  <c r="AX144" i="13"/>
  <c r="AX140" i="13"/>
  <c r="AX136" i="13"/>
  <c r="AX132" i="13"/>
  <c r="AX128" i="13"/>
  <c r="AX124" i="13"/>
  <c r="AX120" i="13"/>
  <c r="AX116" i="13"/>
  <c r="AX112" i="13"/>
  <c r="AX108" i="13"/>
  <c r="AX104" i="13"/>
  <c r="AX100" i="13"/>
  <c r="AX96" i="13"/>
  <c r="AX92" i="13"/>
  <c r="AX88" i="13"/>
  <c r="AX84" i="13"/>
  <c r="AX80" i="13"/>
  <c r="AX76" i="13"/>
  <c r="AX72" i="13"/>
  <c r="AX68" i="13"/>
  <c r="AX64" i="13"/>
  <c r="AX60" i="13"/>
  <c r="AX56" i="13"/>
  <c r="AX52" i="13"/>
  <c r="AX48" i="13"/>
  <c r="AX44" i="13"/>
  <c r="AX40" i="13"/>
  <c r="AX36" i="13"/>
  <c r="AX32" i="13"/>
  <c r="AX28" i="13"/>
  <c r="AX24" i="13"/>
  <c r="AX20" i="13"/>
  <c r="AX16" i="13"/>
  <c r="AX12" i="13"/>
  <c r="AX7" i="13"/>
  <c r="AZ7" i="13" s="1"/>
  <c r="AY200" i="13"/>
  <c r="AY196" i="13"/>
  <c r="AY192" i="13"/>
  <c r="AY188" i="13"/>
  <c r="AY184" i="13"/>
  <c r="AY180" i="13"/>
  <c r="AY176" i="13"/>
  <c r="AY172" i="13"/>
  <c r="AY168" i="13"/>
  <c r="AY164" i="13"/>
  <c r="AY160" i="13"/>
  <c r="AY156" i="13"/>
  <c r="AY152" i="13"/>
  <c r="AY148" i="13"/>
  <c r="AY144" i="13"/>
  <c r="AY140" i="13"/>
  <c r="AY136" i="13"/>
  <c r="AY132" i="13"/>
  <c r="AY128" i="13"/>
  <c r="AY124" i="13"/>
  <c r="AY120" i="13"/>
  <c r="AY116" i="13"/>
  <c r="AY112" i="13"/>
  <c r="AY108" i="13"/>
  <c r="AY104" i="13"/>
  <c r="AY100" i="13"/>
  <c r="AY96" i="13"/>
  <c r="AY92" i="13"/>
  <c r="AY88" i="13"/>
  <c r="AY84" i="13"/>
  <c r="AY80" i="13"/>
  <c r="AY76" i="13"/>
  <c r="AY72" i="13"/>
  <c r="AY68" i="13"/>
  <c r="AY64" i="13"/>
  <c r="AY60" i="13"/>
  <c r="AY56" i="13"/>
  <c r="AY52" i="13"/>
  <c r="AY48" i="13"/>
  <c r="AY44" i="13"/>
  <c r="AY40" i="13"/>
  <c r="AY36" i="13"/>
  <c r="AY32" i="13"/>
  <c r="AY28" i="13"/>
  <c r="AY24" i="13"/>
  <c r="AY20" i="13"/>
  <c r="AY16" i="13"/>
  <c r="AY12" i="13"/>
  <c r="BA200" i="13"/>
  <c r="BA196" i="13"/>
  <c r="BA192" i="13"/>
  <c r="BA188" i="13"/>
  <c r="BA184" i="13"/>
  <c r="BA180" i="13"/>
  <c r="BA176" i="13"/>
  <c r="BA172" i="13"/>
  <c r="BA168" i="13"/>
  <c r="BA164" i="13"/>
  <c r="BA160" i="13"/>
  <c r="BA156" i="13"/>
  <c r="BA152" i="13"/>
  <c r="BA148" i="13"/>
  <c r="BA144" i="13"/>
  <c r="BA140" i="13"/>
  <c r="BA136" i="13"/>
  <c r="BA132" i="13"/>
  <c r="B4" i="14"/>
  <c r="B199" i="14"/>
  <c r="B197" i="14"/>
  <c r="B195" i="14"/>
  <c r="B193" i="14"/>
  <c r="B191" i="14"/>
  <c r="B189" i="14"/>
  <c r="B187" i="14"/>
  <c r="B185" i="14"/>
  <c r="B183" i="14"/>
  <c r="B181" i="14"/>
  <c r="B179" i="14"/>
  <c r="B177" i="14"/>
  <c r="B175" i="14"/>
  <c r="B173" i="14"/>
  <c r="B171" i="14"/>
  <c r="B169" i="14"/>
  <c r="B167" i="14"/>
  <c r="B165" i="14"/>
  <c r="B163" i="14"/>
  <c r="B161" i="14"/>
  <c r="B159" i="14"/>
  <c r="B157" i="14"/>
  <c r="B155" i="14"/>
  <c r="B153" i="14"/>
  <c r="B151" i="14"/>
  <c r="B149" i="14"/>
  <c r="B147" i="14"/>
  <c r="B145" i="14"/>
  <c r="B143" i="14"/>
  <c r="B141" i="14"/>
  <c r="B139" i="14"/>
  <c r="B137" i="14"/>
  <c r="B135" i="14"/>
  <c r="B133" i="14"/>
  <c r="B131" i="14"/>
  <c r="B129" i="14"/>
  <c r="B127" i="14"/>
  <c r="B125" i="14"/>
  <c r="B123" i="14"/>
  <c r="B121" i="14"/>
  <c r="B119" i="14"/>
  <c r="B117" i="14"/>
  <c r="B115" i="14"/>
  <c r="B113" i="14"/>
  <c r="B111" i="14"/>
  <c r="B109" i="14"/>
  <c r="B107" i="14"/>
  <c r="B105" i="14"/>
  <c r="B103" i="14"/>
  <c r="B101" i="14"/>
  <c r="B99" i="14"/>
  <c r="B97" i="14"/>
  <c r="B95" i="14"/>
  <c r="B93" i="14"/>
  <c r="B91" i="14"/>
  <c r="B89" i="14"/>
  <c r="B87" i="14"/>
  <c r="B85" i="14"/>
  <c r="B83" i="14"/>
  <c r="B81" i="14"/>
  <c r="B79" i="14"/>
  <c r="B77" i="14"/>
  <c r="B75" i="14"/>
  <c r="B73" i="14"/>
  <c r="B71" i="14"/>
  <c r="B69" i="14"/>
  <c r="B67" i="14"/>
  <c r="B65" i="14"/>
  <c r="B63" i="14"/>
  <c r="B61" i="14"/>
  <c r="B59" i="14"/>
  <c r="B57" i="14"/>
  <c r="B55" i="14"/>
  <c r="B53" i="14"/>
  <c r="B51" i="14"/>
  <c r="B49" i="14"/>
  <c r="B47" i="14"/>
  <c r="B45" i="14"/>
  <c r="B43" i="14"/>
  <c r="B41" i="14"/>
  <c r="B39" i="14"/>
  <c r="B37" i="14"/>
  <c r="B35" i="14"/>
  <c r="B33" i="14"/>
  <c r="B31" i="14"/>
  <c r="B29" i="14"/>
  <c r="B27" i="14"/>
  <c r="B25" i="14"/>
  <c r="B23" i="14"/>
  <c r="B21" i="14"/>
  <c r="B19" i="14"/>
  <c r="B17" i="14"/>
  <c r="B15" i="14"/>
  <c r="B12" i="14"/>
  <c r="B10" i="14"/>
  <c r="B8" i="14"/>
  <c r="B6" i="14"/>
  <c r="C4" i="14"/>
  <c r="C199" i="14"/>
  <c r="C197" i="14"/>
  <c r="C195" i="14"/>
  <c r="C193" i="14"/>
  <c r="C191" i="14"/>
  <c r="C189" i="14"/>
  <c r="C187" i="14"/>
  <c r="C185" i="14"/>
  <c r="C183" i="14"/>
  <c r="C181" i="14"/>
  <c r="C179" i="14"/>
  <c r="C177" i="14"/>
  <c r="C175" i="14"/>
  <c r="C173" i="14"/>
  <c r="C171" i="14"/>
  <c r="C169" i="14"/>
  <c r="C167" i="14"/>
  <c r="C165" i="14"/>
  <c r="C163" i="14"/>
  <c r="C161" i="14"/>
  <c r="C159" i="14"/>
  <c r="C157" i="14"/>
  <c r="C155" i="14"/>
  <c r="C153" i="14"/>
  <c r="C151" i="14"/>
  <c r="C149" i="14"/>
  <c r="C147" i="14"/>
  <c r="C145" i="14"/>
  <c r="C143" i="14"/>
  <c r="C141" i="14"/>
  <c r="C139" i="14"/>
  <c r="C137" i="14"/>
  <c r="C135" i="14"/>
  <c r="C133" i="14"/>
  <c r="C131" i="14"/>
  <c r="C129" i="14"/>
  <c r="C127" i="14"/>
  <c r="C125" i="14"/>
  <c r="C123" i="14"/>
  <c r="C121" i="14"/>
  <c r="C119" i="14"/>
  <c r="C117" i="14"/>
  <c r="C115" i="14"/>
  <c r="C113" i="14"/>
  <c r="C111" i="14"/>
  <c r="C109" i="14"/>
  <c r="C107" i="14"/>
  <c r="C105" i="14"/>
  <c r="C103" i="14"/>
  <c r="C101" i="14"/>
  <c r="C99" i="14"/>
  <c r="C97" i="14"/>
  <c r="C95" i="14"/>
  <c r="C93" i="14"/>
  <c r="C91" i="14"/>
  <c r="C89" i="14"/>
  <c r="C87" i="14"/>
  <c r="C85" i="14"/>
  <c r="C83" i="14"/>
  <c r="C81" i="14"/>
  <c r="C79" i="14"/>
  <c r="C77" i="14"/>
  <c r="C75" i="14"/>
  <c r="C73" i="14"/>
  <c r="C71" i="14"/>
  <c r="C69" i="14"/>
  <c r="C67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2" i="14"/>
  <c r="C10" i="14"/>
  <c r="C8" i="14"/>
  <c r="C6" i="14"/>
  <c r="D200" i="14"/>
  <c r="D198" i="14"/>
  <c r="D196" i="14"/>
  <c r="D194" i="14"/>
  <c r="D192" i="14"/>
  <c r="D190" i="14"/>
  <c r="D188" i="14"/>
  <c r="D186" i="14"/>
  <c r="D184" i="14"/>
  <c r="D182" i="14"/>
  <c r="D180" i="14"/>
  <c r="D178" i="14"/>
  <c r="D176" i="14"/>
  <c r="D174" i="14"/>
  <c r="D172" i="14"/>
  <c r="D170" i="14"/>
  <c r="D168" i="14"/>
  <c r="D166" i="14"/>
  <c r="D164" i="14"/>
  <c r="D162" i="14"/>
  <c r="D160" i="14"/>
  <c r="D158" i="14"/>
  <c r="D156" i="14"/>
  <c r="D154" i="14"/>
  <c r="D152" i="14"/>
  <c r="D150" i="14"/>
  <c r="D148" i="14"/>
  <c r="D146" i="14"/>
  <c r="D144" i="14"/>
  <c r="D142" i="14"/>
  <c r="D140" i="14"/>
  <c r="D138" i="14"/>
  <c r="D136" i="14"/>
  <c r="D134" i="14"/>
  <c r="D132" i="14"/>
  <c r="D130" i="14"/>
  <c r="D128" i="14"/>
  <c r="D126" i="14"/>
  <c r="D124" i="14"/>
  <c r="D122" i="14"/>
  <c r="D120" i="14"/>
  <c r="D118" i="14"/>
  <c r="D116" i="14"/>
  <c r="D114" i="14"/>
  <c r="D112" i="14"/>
  <c r="D110" i="14"/>
  <c r="D108" i="14"/>
  <c r="D106" i="14"/>
  <c r="D104" i="14"/>
  <c r="D102" i="14"/>
  <c r="D100" i="14"/>
  <c r="D98" i="14"/>
  <c r="D96" i="14"/>
  <c r="D94" i="14"/>
  <c r="D92" i="14"/>
  <c r="D90" i="14"/>
  <c r="D88" i="14"/>
  <c r="D86" i="14"/>
  <c r="D84" i="14"/>
  <c r="D82" i="14"/>
  <c r="D80" i="14"/>
  <c r="D78" i="14"/>
  <c r="D76" i="14"/>
  <c r="D74" i="14"/>
  <c r="D72" i="14"/>
  <c r="D70" i="14"/>
  <c r="D68" i="14"/>
  <c r="D66" i="14"/>
  <c r="D64" i="14"/>
  <c r="D62" i="14"/>
  <c r="D60" i="14"/>
  <c r="D58" i="14"/>
  <c r="D56" i="14"/>
  <c r="D54" i="14"/>
  <c r="D52" i="14"/>
  <c r="D50" i="14"/>
  <c r="D48" i="14"/>
  <c r="D46" i="14"/>
  <c r="D44" i="14"/>
  <c r="D42" i="14"/>
  <c r="D40" i="14"/>
  <c r="D38" i="14"/>
  <c r="D36" i="14"/>
  <c r="D34" i="14"/>
  <c r="D32" i="14"/>
  <c r="D30" i="14"/>
  <c r="D28" i="14"/>
  <c r="D26" i="14"/>
  <c r="D24" i="14"/>
  <c r="D22" i="14"/>
  <c r="D20" i="14"/>
  <c r="D18" i="14"/>
  <c r="D16" i="14"/>
  <c r="E4" i="14"/>
  <c r="E199" i="14"/>
  <c r="E197" i="14"/>
  <c r="E195" i="14"/>
  <c r="E193" i="14"/>
  <c r="E191" i="14"/>
  <c r="E189" i="14"/>
  <c r="E187" i="14"/>
  <c r="E185" i="14"/>
  <c r="E183" i="14"/>
  <c r="E181" i="14"/>
  <c r="E179" i="14"/>
  <c r="E177" i="14"/>
  <c r="E175" i="14"/>
  <c r="E173" i="14"/>
  <c r="E171" i="14"/>
  <c r="E169" i="14"/>
  <c r="E167" i="14"/>
  <c r="E165" i="14"/>
  <c r="E163" i="14"/>
  <c r="E161" i="14"/>
  <c r="E159" i="14"/>
  <c r="E157" i="14"/>
  <c r="E155" i="14"/>
  <c r="E153" i="14"/>
  <c r="E151" i="14"/>
  <c r="E149" i="14"/>
  <c r="E147" i="14"/>
  <c r="E145" i="14"/>
  <c r="E143" i="14"/>
  <c r="E141" i="14"/>
  <c r="E139" i="14"/>
  <c r="E137" i="14"/>
  <c r="E135" i="14"/>
  <c r="E133" i="14"/>
  <c r="E131" i="14"/>
  <c r="E129" i="14"/>
  <c r="E127" i="14"/>
  <c r="E125" i="14"/>
  <c r="E123" i="14"/>
  <c r="E121" i="14"/>
  <c r="E119" i="14"/>
  <c r="E117" i="14"/>
  <c r="E115" i="14"/>
  <c r="E113" i="14"/>
  <c r="E111" i="14"/>
  <c r="E109" i="14"/>
  <c r="E107" i="14"/>
  <c r="E105" i="14"/>
  <c r="E103" i="14"/>
  <c r="E101" i="14"/>
  <c r="E99" i="14"/>
  <c r="E97" i="14"/>
  <c r="E95" i="14"/>
  <c r="E93" i="14"/>
  <c r="E91" i="14"/>
  <c r="E89" i="14"/>
  <c r="E87" i="14"/>
  <c r="E85" i="14"/>
  <c r="E83" i="14"/>
  <c r="E81" i="14"/>
  <c r="E79" i="14"/>
  <c r="E77" i="14"/>
  <c r="E75" i="14"/>
  <c r="E73" i="14"/>
  <c r="E71" i="14"/>
  <c r="E69" i="14"/>
  <c r="E67" i="14"/>
  <c r="E65" i="14"/>
  <c r="E63" i="14"/>
  <c r="E61" i="14"/>
  <c r="E59" i="14"/>
  <c r="E57" i="14"/>
  <c r="E55" i="14"/>
  <c r="E53" i="14"/>
  <c r="E51" i="14"/>
  <c r="E49" i="14"/>
  <c r="E47" i="14"/>
  <c r="E45" i="14"/>
  <c r="E43" i="14"/>
  <c r="E41" i="14"/>
  <c r="E39" i="14"/>
  <c r="E37" i="14"/>
  <c r="E35" i="14"/>
  <c r="E33" i="14"/>
  <c r="E31" i="14"/>
  <c r="E29" i="14"/>
  <c r="E27" i="14"/>
  <c r="E25" i="14"/>
  <c r="E23" i="14"/>
  <c r="E21" i="14"/>
  <c r="E19" i="14"/>
  <c r="E17" i="14"/>
  <c r="E15" i="14"/>
  <c r="E12" i="14"/>
  <c r="E10" i="14"/>
  <c r="E8" i="14"/>
  <c r="E6" i="14"/>
  <c r="F4" i="14"/>
  <c r="F199" i="14"/>
  <c r="F197" i="14"/>
  <c r="F195" i="14"/>
  <c r="F193" i="14"/>
  <c r="F191" i="14"/>
  <c r="F189" i="14"/>
  <c r="F187" i="14"/>
  <c r="F185" i="14"/>
  <c r="F183" i="14"/>
  <c r="F181" i="14"/>
  <c r="F179" i="14"/>
  <c r="F177" i="14"/>
  <c r="F175" i="14"/>
  <c r="F173" i="14"/>
  <c r="F171" i="14"/>
  <c r="F169" i="14"/>
  <c r="F167" i="14"/>
  <c r="F165" i="14"/>
  <c r="F163" i="14"/>
  <c r="F161" i="14"/>
  <c r="F159" i="14"/>
  <c r="F157" i="14"/>
  <c r="F155" i="14"/>
  <c r="F153" i="14"/>
  <c r="F151" i="14"/>
  <c r="F149" i="14"/>
  <c r="F147" i="14"/>
  <c r="F145" i="14"/>
  <c r="F143" i="14"/>
  <c r="F141" i="14"/>
  <c r="F139" i="14"/>
  <c r="F137" i="14"/>
  <c r="F135" i="14"/>
  <c r="F133" i="14"/>
  <c r="F131" i="14"/>
  <c r="F129" i="14"/>
  <c r="F127" i="14"/>
  <c r="F125" i="14"/>
  <c r="F123" i="14"/>
  <c r="F121" i="14"/>
  <c r="F119" i="14"/>
  <c r="F117" i="14"/>
  <c r="F115" i="14"/>
  <c r="F113" i="14"/>
  <c r="F111" i="14"/>
  <c r="F109" i="14"/>
  <c r="F107" i="14"/>
  <c r="F105" i="14"/>
  <c r="F103" i="14"/>
  <c r="F101" i="14"/>
  <c r="F99" i="14"/>
  <c r="F97" i="14"/>
  <c r="F95" i="14"/>
  <c r="F93" i="14"/>
  <c r="F91" i="14"/>
  <c r="F89" i="14"/>
  <c r="F87" i="14"/>
  <c r="F85" i="14"/>
  <c r="F83" i="14"/>
  <c r="F81" i="14"/>
  <c r="F79" i="14"/>
  <c r="F77" i="14"/>
  <c r="F75" i="14"/>
  <c r="F73" i="14"/>
  <c r="F71" i="14"/>
  <c r="F69" i="14"/>
  <c r="F67" i="14"/>
  <c r="F65" i="14"/>
  <c r="F63" i="14"/>
  <c r="F61" i="14"/>
  <c r="F59" i="14"/>
  <c r="F57" i="14"/>
  <c r="F55" i="14"/>
  <c r="F53" i="14"/>
  <c r="F51" i="14"/>
  <c r="F49" i="14"/>
  <c r="F47" i="14"/>
  <c r="F45" i="14"/>
  <c r="F43" i="14"/>
  <c r="F41" i="14"/>
  <c r="F39" i="14"/>
  <c r="F37" i="14"/>
  <c r="F35" i="14"/>
  <c r="F33" i="14"/>
  <c r="F31" i="14"/>
  <c r="F29" i="14"/>
  <c r="F27" i="14"/>
  <c r="F25" i="14"/>
  <c r="F23" i="14"/>
  <c r="F21" i="14"/>
  <c r="F19" i="14"/>
  <c r="F17" i="14"/>
  <c r="F15" i="14"/>
  <c r="F12" i="14"/>
  <c r="F10" i="14"/>
  <c r="F8" i="14"/>
  <c r="F6" i="14"/>
  <c r="G200" i="14"/>
  <c r="G198" i="14"/>
  <c r="G196" i="14"/>
  <c r="G194" i="14"/>
  <c r="G192" i="14"/>
  <c r="G190" i="14"/>
  <c r="G188" i="14"/>
  <c r="G186" i="14"/>
  <c r="G184" i="14"/>
  <c r="G182" i="14"/>
  <c r="G180" i="14"/>
  <c r="G178" i="14"/>
  <c r="G176" i="14"/>
  <c r="G174" i="14"/>
  <c r="G172" i="14"/>
  <c r="G170" i="14"/>
  <c r="G168" i="14"/>
  <c r="G166" i="14"/>
  <c r="G164" i="14"/>
  <c r="G162" i="14"/>
  <c r="G160" i="14"/>
  <c r="G158" i="14"/>
  <c r="G156" i="14"/>
  <c r="G154" i="14"/>
  <c r="G152" i="14"/>
  <c r="G150" i="14"/>
  <c r="G148" i="14"/>
  <c r="G146" i="14"/>
  <c r="G144" i="14"/>
  <c r="G142" i="14"/>
  <c r="G140" i="14"/>
  <c r="G138" i="14"/>
  <c r="G136" i="14"/>
  <c r="G134" i="14"/>
  <c r="G132" i="14"/>
  <c r="G130" i="14"/>
  <c r="G128" i="14"/>
  <c r="G126" i="14"/>
  <c r="G124" i="14"/>
  <c r="G122" i="14"/>
  <c r="G120" i="14"/>
  <c r="G118" i="14"/>
  <c r="G116" i="14"/>
  <c r="G114" i="14"/>
  <c r="G112" i="14"/>
  <c r="G110" i="14"/>
  <c r="G108" i="14"/>
  <c r="G106" i="14"/>
  <c r="G104" i="14"/>
  <c r="G102" i="14"/>
  <c r="G100" i="14"/>
  <c r="G98" i="14"/>
  <c r="G96" i="14"/>
  <c r="G94" i="14"/>
  <c r="G92" i="14"/>
  <c r="G90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G64" i="14"/>
  <c r="G62" i="14"/>
  <c r="G60" i="14"/>
  <c r="G58" i="14"/>
  <c r="G56" i="14"/>
  <c r="G54" i="14"/>
  <c r="G52" i="14"/>
  <c r="G50" i="14"/>
  <c r="G48" i="14"/>
  <c r="G46" i="14"/>
  <c r="G44" i="14"/>
  <c r="G42" i="14"/>
  <c r="G40" i="14"/>
  <c r="G38" i="14"/>
  <c r="G36" i="14"/>
  <c r="G34" i="14"/>
  <c r="G32" i="14"/>
  <c r="G30" i="14"/>
  <c r="G28" i="14"/>
  <c r="G26" i="14"/>
  <c r="G24" i="14"/>
  <c r="G22" i="14"/>
  <c r="G20" i="14"/>
  <c r="G18" i="14"/>
  <c r="G16" i="14"/>
  <c r="H4" i="14"/>
  <c r="H199" i="14"/>
  <c r="H197" i="14"/>
  <c r="H195" i="14"/>
  <c r="H193" i="14"/>
  <c r="H191" i="14"/>
  <c r="H189" i="14"/>
  <c r="H187" i="14"/>
  <c r="H185" i="14"/>
  <c r="H183" i="14"/>
  <c r="H181" i="14"/>
  <c r="H179" i="14"/>
  <c r="H177" i="14"/>
  <c r="H175" i="14"/>
  <c r="H173" i="14"/>
  <c r="H171" i="14"/>
  <c r="H169" i="14"/>
  <c r="H167" i="14"/>
  <c r="H165" i="14"/>
  <c r="H163" i="14"/>
  <c r="H161" i="14"/>
  <c r="H159" i="14"/>
  <c r="H157" i="14"/>
  <c r="H155" i="14"/>
  <c r="H153" i="14"/>
  <c r="H151" i="14"/>
  <c r="H149" i="14"/>
  <c r="H147" i="14"/>
  <c r="H145" i="14"/>
  <c r="H143" i="14"/>
  <c r="H141" i="14"/>
  <c r="H139" i="14"/>
  <c r="H137" i="14"/>
  <c r="H135" i="14"/>
  <c r="H133" i="14"/>
  <c r="H131" i="14"/>
  <c r="H129" i="14"/>
  <c r="H127" i="14"/>
  <c r="H125" i="14"/>
  <c r="H123" i="14"/>
  <c r="H121" i="14"/>
  <c r="H119" i="14"/>
  <c r="H117" i="14"/>
  <c r="H115" i="14"/>
  <c r="H113" i="14"/>
  <c r="H111" i="14"/>
  <c r="H109" i="14"/>
  <c r="H107" i="14"/>
  <c r="H105" i="14"/>
  <c r="H103" i="14"/>
  <c r="H101" i="14"/>
  <c r="H99" i="14"/>
  <c r="H97" i="14"/>
  <c r="H95" i="14"/>
  <c r="H93" i="14"/>
  <c r="H91" i="14"/>
  <c r="H89" i="14"/>
  <c r="H87" i="14"/>
  <c r="H85" i="14"/>
  <c r="H83" i="14"/>
  <c r="H81" i="14"/>
  <c r="H79" i="14"/>
  <c r="H77" i="14"/>
  <c r="H75" i="14"/>
  <c r="H73" i="14"/>
  <c r="H71" i="14"/>
  <c r="H69" i="14"/>
  <c r="H67" i="14"/>
  <c r="H65" i="14"/>
  <c r="H63" i="14"/>
  <c r="H61" i="14"/>
  <c r="H59" i="14"/>
  <c r="H57" i="14"/>
  <c r="H55" i="14"/>
  <c r="H53" i="14"/>
  <c r="H51" i="14"/>
  <c r="H49" i="14"/>
  <c r="H47" i="14"/>
  <c r="H45" i="14"/>
  <c r="H43" i="14"/>
  <c r="H41" i="14"/>
  <c r="H39" i="14"/>
  <c r="H37" i="14"/>
  <c r="H35" i="14"/>
  <c r="H33" i="14"/>
  <c r="H31" i="14"/>
  <c r="H29" i="14"/>
  <c r="H27" i="14"/>
  <c r="H25" i="14"/>
  <c r="H23" i="14"/>
  <c r="H21" i="14"/>
  <c r="H19" i="14"/>
  <c r="H17" i="14"/>
  <c r="H15" i="14"/>
  <c r="H12" i="14"/>
  <c r="H10" i="14"/>
  <c r="H8" i="14"/>
  <c r="H6" i="14"/>
  <c r="I4" i="14"/>
  <c r="I199" i="14"/>
  <c r="I197" i="14"/>
  <c r="I195" i="14"/>
  <c r="I193" i="14"/>
  <c r="I191" i="14"/>
  <c r="I189" i="14"/>
  <c r="I187" i="14"/>
  <c r="I185" i="14"/>
  <c r="I183" i="14"/>
  <c r="I181" i="14"/>
  <c r="I179" i="14"/>
  <c r="I177" i="14"/>
  <c r="I175" i="14"/>
  <c r="I173" i="14"/>
  <c r="I171" i="14"/>
  <c r="I169" i="14"/>
  <c r="I167" i="14"/>
  <c r="I165" i="14"/>
  <c r="I163" i="14"/>
  <c r="I161" i="14"/>
  <c r="I159" i="14"/>
  <c r="I157" i="14"/>
  <c r="I155" i="14"/>
  <c r="I153" i="14"/>
  <c r="I151" i="14"/>
  <c r="I149" i="14"/>
  <c r="I147" i="14"/>
  <c r="I145" i="14"/>
  <c r="I143" i="14"/>
  <c r="I141" i="14"/>
  <c r="I139" i="14"/>
  <c r="I137" i="14"/>
  <c r="I135" i="14"/>
  <c r="I133" i="14"/>
  <c r="I131" i="14"/>
  <c r="I129" i="14"/>
  <c r="I127" i="14"/>
  <c r="I125" i="14"/>
  <c r="I123" i="14"/>
  <c r="I121" i="14"/>
  <c r="I119" i="14"/>
  <c r="I117" i="14"/>
  <c r="I115" i="14"/>
  <c r="I113" i="14"/>
  <c r="I111" i="14"/>
  <c r="I109" i="14"/>
  <c r="I107" i="14"/>
  <c r="I105" i="14"/>
  <c r="I103" i="14"/>
  <c r="I101" i="14"/>
  <c r="I99" i="14"/>
  <c r="I97" i="14"/>
  <c r="I95" i="14"/>
  <c r="I93" i="14"/>
  <c r="I91" i="14"/>
  <c r="I89" i="14"/>
  <c r="I87" i="14"/>
  <c r="I85" i="14"/>
  <c r="I83" i="14"/>
  <c r="I81" i="14"/>
  <c r="I79" i="14"/>
  <c r="I77" i="14"/>
  <c r="I75" i="14"/>
  <c r="I73" i="14"/>
  <c r="I71" i="14"/>
  <c r="I69" i="14"/>
  <c r="I67" i="14"/>
  <c r="I65" i="14"/>
  <c r="I63" i="14"/>
  <c r="I61" i="14"/>
  <c r="I59" i="14"/>
  <c r="I57" i="14"/>
  <c r="I55" i="14"/>
  <c r="I53" i="14"/>
  <c r="I51" i="14"/>
  <c r="I49" i="14"/>
  <c r="I47" i="14"/>
  <c r="I45" i="14"/>
  <c r="I43" i="14"/>
  <c r="I41" i="14"/>
  <c r="I39" i="14"/>
  <c r="I37" i="14"/>
  <c r="I35" i="14"/>
  <c r="I33" i="14"/>
  <c r="I31" i="14"/>
  <c r="I29" i="14"/>
  <c r="I27" i="14"/>
  <c r="I25" i="14"/>
  <c r="I23" i="14"/>
  <c r="I21" i="14"/>
  <c r="I19" i="14"/>
  <c r="I17" i="14"/>
  <c r="I15" i="14"/>
  <c r="I12" i="14"/>
  <c r="I10" i="14"/>
  <c r="I8" i="14"/>
  <c r="I6" i="14"/>
  <c r="J200" i="14"/>
  <c r="J198" i="14"/>
  <c r="J196" i="14"/>
  <c r="J194" i="14"/>
  <c r="J192" i="14"/>
  <c r="J190" i="14"/>
  <c r="J188" i="14"/>
  <c r="J186" i="14"/>
  <c r="J184" i="14"/>
  <c r="J182" i="14"/>
  <c r="J180" i="14"/>
  <c r="J178" i="14"/>
  <c r="J176" i="14"/>
  <c r="J174" i="14"/>
  <c r="J172" i="14"/>
  <c r="J170" i="14"/>
  <c r="J168" i="14"/>
  <c r="J166" i="14"/>
  <c r="J164" i="14"/>
  <c r="J162" i="14"/>
  <c r="J160" i="14"/>
  <c r="J158" i="14"/>
  <c r="J156" i="14"/>
  <c r="J154" i="14"/>
  <c r="J152" i="14"/>
  <c r="J150" i="14"/>
  <c r="J148" i="14"/>
  <c r="J146" i="14"/>
  <c r="J144" i="14"/>
  <c r="J142" i="14"/>
  <c r="J140" i="14"/>
  <c r="J138" i="14"/>
  <c r="J136" i="14"/>
  <c r="J134" i="14"/>
  <c r="J132" i="14"/>
  <c r="J130" i="14"/>
  <c r="J128" i="14"/>
  <c r="J126" i="14"/>
  <c r="J124" i="14"/>
  <c r="J122" i="14"/>
  <c r="J120" i="14"/>
  <c r="J118" i="14"/>
  <c r="J116" i="14"/>
  <c r="J114" i="14"/>
  <c r="J112" i="14"/>
  <c r="J110" i="14"/>
  <c r="J108" i="14"/>
  <c r="J106" i="14"/>
  <c r="J104" i="14"/>
  <c r="J102" i="14"/>
  <c r="J100" i="14"/>
  <c r="J98" i="14"/>
  <c r="J96" i="14"/>
  <c r="J94" i="14"/>
  <c r="J92" i="14"/>
  <c r="J90" i="14"/>
  <c r="J88" i="14"/>
  <c r="J86" i="14"/>
  <c r="J84" i="14"/>
  <c r="J82" i="14"/>
  <c r="J80" i="14"/>
  <c r="J78" i="14"/>
  <c r="J76" i="14"/>
  <c r="J74" i="14"/>
  <c r="J72" i="14"/>
  <c r="J70" i="14"/>
  <c r="J68" i="14"/>
  <c r="J66" i="14"/>
  <c r="J64" i="14"/>
  <c r="J62" i="14"/>
  <c r="J60" i="14"/>
  <c r="J58" i="14"/>
  <c r="J56" i="14"/>
  <c r="J54" i="14"/>
  <c r="J52" i="14"/>
  <c r="J50" i="14"/>
  <c r="J48" i="14"/>
  <c r="J46" i="14"/>
  <c r="J44" i="14"/>
  <c r="J42" i="14"/>
  <c r="J40" i="14"/>
  <c r="J38" i="14"/>
  <c r="J36" i="14"/>
  <c r="J34" i="14"/>
  <c r="J32" i="14"/>
  <c r="J30" i="14"/>
  <c r="J28" i="14"/>
  <c r="J26" i="14"/>
  <c r="J24" i="14"/>
  <c r="J22" i="14"/>
  <c r="J20" i="14"/>
  <c r="J18" i="14"/>
  <c r="J16" i="14"/>
  <c r="K4" i="14"/>
  <c r="K199" i="14"/>
  <c r="K197" i="14"/>
  <c r="K195" i="14"/>
  <c r="K193" i="14"/>
  <c r="K191" i="14"/>
  <c r="K189" i="14"/>
  <c r="K187" i="14"/>
  <c r="K185" i="14"/>
  <c r="K183" i="14"/>
  <c r="K181" i="14"/>
  <c r="K179" i="14"/>
  <c r="K177" i="14"/>
  <c r="K175" i="14"/>
  <c r="K173" i="14"/>
  <c r="K171" i="14"/>
  <c r="K169" i="14"/>
  <c r="K167" i="14"/>
  <c r="K165" i="14"/>
  <c r="K163" i="14"/>
  <c r="K161" i="14"/>
  <c r="K159" i="14"/>
  <c r="K157" i="14"/>
  <c r="K155" i="14"/>
  <c r="K153" i="14"/>
  <c r="K151" i="14"/>
  <c r="K149" i="14"/>
  <c r="K147" i="14"/>
  <c r="K145" i="14"/>
  <c r="K143" i="14"/>
  <c r="K141" i="14"/>
  <c r="K139" i="14"/>
  <c r="K137" i="14"/>
  <c r="K135" i="14"/>
  <c r="K133" i="14"/>
  <c r="K131" i="14"/>
  <c r="K129" i="14"/>
  <c r="K127" i="14"/>
  <c r="K125" i="14"/>
  <c r="K123" i="14"/>
  <c r="K121" i="14"/>
  <c r="K119" i="14"/>
  <c r="K117" i="14"/>
  <c r="K115" i="14"/>
  <c r="K113" i="14"/>
  <c r="K111" i="14"/>
  <c r="K109" i="14"/>
  <c r="K107" i="14"/>
  <c r="K105" i="14"/>
  <c r="K103" i="14"/>
  <c r="K101" i="14"/>
  <c r="K99" i="14"/>
  <c r="K97" i="14"/>
  <c r="K95" i="14"/>
  <c r="K93" i="14"/>
  <c r="K91" i="14"/>
  <c r="K89" i="14"/>
  <c r="K87" i="14"/>
  <c r="K85" i="14"/>
  <c r="K83" i="14"/>
  <c r="K81" i="14"/>
  <c r="K79" i="14"/>
  <c r="K77" i="14"/>
  <c r="K75" i="14"/>
  <c r="K73" i="14"/>
  <c r="K71" i="14"/>
  <c r="K69" i="14"/>
  <c r="K67" i="14"/>
  <c r="K65" i="14"/>
  <c r="K63" i="14"/>
  <c r="K61" i="14"/>
  <c r="K59" i="14"/>
  <c r="K57" i="14"/>
  <c r="K55" i="14"/>
  <c r="K53" i="14"/>
  <c r="K51" i="14"/>
  <c r="K49" i="14"/>
  <c r="K47" i="14"/>
  <c r="K45" i="14"/>
  <c r="K43" i="14"/>
  <c r="K41" i="14"/>
  <c r="K39" i="14"/>
  <c r="K37" i="14"/>
  <c r="K35" i="14"/>
  <c r="K33" i="14"/>
  <c r="K31" i="14"/>
  <c r="K29" i="14"/>
  <c r="K27" i="14"/>
  <c r="K25" i="14"/>
  <c r="K23" i="14"/>
  <c r="K21" i="14"/>
  <c r="K19" i="14"/>
  <c r="K17" i="14"/>
  <c r="K15" i="14"/>
  <c r="K12" i="14"/>
  <c r="K10" i="14"/>
  <c r="K8" i="14"/>
  <c r="K6" i="14"/>
  <c r="L4" i="14"/>
  <c r="L199" i="14"/>
  <c r="L197" i="14"/>
  <c r="L195" i="14"/>
  <c r="L193" i="14"/>
  <c r="L191" i="14"/>
  <c r="L189" i="14"/>
  <c r="L187" i="14"/>
  <c r="L185" i="14"/>
  <c r="L183" i="14"/>
  <c r="L181" i="14"/>
  <c r="L179" i="14"/>
  <c r="L177" i="14"/>
  <c r="L175" i="14"/>
  <c r="L173" i="14"/>
  <c r="L171" i="14"/>
  <c r="L169" i="14"/>
  <c r="L167" i="14"/>
  <c r="L165" i="14"/>
  <c r="L163" i="14"/>
  <c r="L161" i="14"/>
  <c r="L159" i="14"/>
  <c r="L157" i="14"/>
  <c r="L155" i="14"/>
  <c r="L153" i="14"/>
  <c r="L151" i="14"/>
  <c r="L149" i="14"/>
  <c r="L147" i="14"/>
  <c r="L145" i="14"/>
  <c r="L143" i="14"/>
  <c r="L141" i="14"/>
  <c r="L139" i="14"/>
  <c r="L137" i="14"/>
  <c r="L135" i="14"/>
  <c r="L133" i="14"/>
  <c r="L131" i="14"/>
  <c r="L129" i="14"/>
  <c r="L127" i="14"/>
  <c r="L125" i="14"/>
  <c r="L123" i="14"/>
  <c r="L121" i="14"/>
  <c r="L119" i="14"/>
  <c r="L117" i="14"/>
  <c r="L115" i="14"/>
  <c r="L113" i="14"/>
  <c r="L111" i="14"/>
  <c r="L109" i="14"/>
  <c r="L107" i="14"/>
  <c r="L105" i="14"/>
  <c r="L103" i="14"/>
  <c r="L101" i="14"/>
  <c r="L99" i="14"/>
  <c r="L97" i="14"/>
  <c r="L95" i="14"/>
  <c r="L93" i="14"/>
  <c r="L91" i="14"/>
  <c r="L89" i="14"/>
  <c r="L87" i="14"/>
  <c r="L85" i="14"/>
  <c r="L83" i="14"/>
  <c r="L81" i="14"/>
  <c r="L79" i="14"/>
  <c r="L77" i="14"/>
  <c r="L75" i="14"/>
  <c r="L73" i="14"/>
  <c r="L71" i="14"/>
  <c r="L69" i="14"/>
  <c r="L67" i="14"/>
  <c r="L65" i="14"/>
  <c r="L63" i="14"/>
  <c r="L61" i="14"/>
  <c r="L59" i="14"/>
  <c r="L57" i="14"/>
  <c r="L55" i="14"/>
  <c r="L53" i="14"/>
  <c r="L51" i="14"/>
  <c r="L49" i="14"/>
  <c r="L47" i="14"/>
  <c r="L45" i="14"/>
  <c r="L43" i="14"/>
  <c r="L41" i="14"/>
  <c r="L39" i="14"/>
  <c r="L37" i="14"/>
  <c r="L35" i="14"/>
  <c r="L33" i="14"/>
  <c r="L31" i="14"/>
  <c r="L29" i="14"/>
  <c r="L27" i="14"/>
  <c r="L25" i="14"/>
  <c r="L23" i="14"/>
  <c r="L21" i="14"/>
  <c r="L19" i="14"/>
  <c r="L17" i="14"/>
  <c r="L15" i="14"/>
  <c r="L12" i="14"/>
  <c r="L10" i="14"/>
  <c r="L8" i="14"/>
  <c r="L6" i="14"/>
  <c r="M200" i="14"/>
  <c r="M198" i="14"/>
  <c r="M196" i="14"/>
  <c r="M194" i="14"/>
  <c r="M192" i="14"/>
  <c r="M190" i="14"/>
  <c r="M188" i="14"/>
  <c r="M186" i="14"/>
  <c r="M184" i="14"/>
  <c r="M182" i="14"/>
  <c r="M180" i="14"/>
  <c r="M178" i="14"/>
  <c r="M176" i="14"/>
  <c r="M174" i="14"/>
  <c r="M172" i="14"/>
  <c r="M170" i="14"/>
  <c r="M168" i="14"/>
  <c r="M166" i="14"/>
  <c r="M164" i="14"/>
  <c r="M162" i="14"/>
  <c r="M160" i="14"/>
  <c r="M158" i="14"/>
  <c r="M156" i="14"/>
  <c r="M154" i="14"/>
  <c r="M152" i="14"/>
  <c r="M150" i="14"/>
  <c r="M148" i="14"/>
  <c r="M146" i="14"/>
  <c r="M144" i="14"/>
  <c r="M142" i="14"/>
  <c r="M140" i="14"/>
  <c r="M138" i="14"/>
  <c r="M136" i="14"/>
  <c r="M134" i="14"/>
  <c r="M132" i="14"/>
  <c r="M130" i="14"/>
  <c r="M128" i="14"/>
  <c r="M126" i="14"/>
  <c r="M124" i="14"/>
  <c r="M122" i="14"/>
  <c r="M120" i="14"/>
  <c r="M118" i="14"/>
  <c r="M116" i="14"/>
  <c r="M114" i="14"/>
  <c r="M112" i="14"/>
  <c r="M110" i="14"/>
  <c r="M108" i="14"/>
  <c r="M106" i="14"/>
  <c r="M104" i="14"/>
  <c r="M102" i="14"/>
  <c r="M100" i="14"/>
  <c r="M98" i="14"/>
  <c r="M96" i="14"/>
  <c r="M94" i="14"/>
  <c r="M92" i="14"/>
  <c r="M90" i="14"/>
  <c r="M88" i="14"/>
  <c r="M86" i="14"/>
  <c r="M84" i="14"/>
  <c r="M82" i="14"/>
  <c r="M80" i="14"/>
  <c r="M78" i="14"/>
  <c r="M76" i="14"/>
  <c r="M74" i="14"/>
  <c r="M72" i="14"/>
  <c r="M70" i="14"/>
  <c r="M68" i="14"/>
  <c r="M66" i="14"/>
  <c r="M64" i="14"/>
  <c r="M62" i="14"/>
  <c r="M60" i="14"/>
  <c r="M58" i="14"/>
  <c r="M56" i="14"/>
  <c r="M54" i="14"/>
  <c r="M52" i="14"/>
  <c r="M50" i="14"/>
  <c r="M48" i="14"/>
  <c r="M46" i="14"/>
  <c r="M44" i="14"/>
  <c r="M42" i="14"/>
  <c r="M40" i="14"/>
  <c r="M38" i="14"/>
  <c r="M36" i="14"/>
  <c r="M34" i="14"/>
  <c r="M32" i="14"/>
  <c r="M30" i="14"/>
  <c r="M28" i="14"/>
  <c r="M26" i="14"/>
  <c r="M24" i="14"/>
  <c r="M22" i="14"/>
  <c r="M20" i="14"/>
  <c r="M18" i="14"/>
  <c r="M16" i="14"/>
  <c r="N4" i="14"/>
  <c r="N199" i="14"/>
  <c r="N197" i="14"/>
  <c r="N195" i="14"/>
  <c r="N193" i="14"/>
  <c r="N191" i="14"/>
  <c r="N189" i="14"/>
  <c r="N187" i="14"/>
  <c r="N185" i="14"/>
  <c r="N183" i="14"/>
  <c r="N181" i="14"/>
  <c r="N179" i="14"/>
  <c r="N177" i="14"/>
  <c r="N175" i="14"/>
  <c r="N173" i="14"/>
  <c r="N171" i="14"/>
  <c r="N169" i="14"/>
  <c r="N167" i="14"/>
  <c r="N165" i="14"/>
  <c r="N163" i="14"/>
  <c r="N161" i="14"/>
  <c r="N159" i="14"/>
  <c r="N157" i="14"/>
  <c r="N155" i="14"/>
  <c r="N153" i="14"/>
  <c r="N151" i="14"/>
  <c r="N149" i="14"/>
  <c r="N147" i="14"/>
  <c r="N145" i="14"/>
  <c r="N143" i="14"/>
  <c r="N141" i="14"/>
  <c r="N139" i="14"/>
  <c r="N137" i="14"/>
  <c r="N135" i="14"/>
  <c r="N133" i="14"/>
  <c r="N131" i="14"/>
  <c r="N129" i="14"/>
  <c r="N127" i="14"/>
  <c r="N125" i="14"/>
  <c r="N123" i="14"/>
  <c r="N121" i="14"/>
  <c r="N119" i="14"/>
  <c r="N117" i="14"/>
  <c r="N115" i="14"/>
  <c r="N113" i="14"/>
  <c r="N111" i="14"/>
  <c r="N109" i="14"/>
  <c r="N107" i="14"/>
  <c r="N105" i="14"/>
  <c r="N103" i="14"/>
  <c r="N101" i="14"/>
  <c r="N99" i="14"/>
  <c r="N97" i="14"/>
  <c r="N95" i="14"/>
  <c r="N93" i="14"/>
  <c r="N91" i="14"/>
  <c r="N89" i="14"/>
  <c r="N87" i="14"/>
  <c r="N85" i="14"/>
  <c r="N83" i="14"/>
  <c r="N81" i="14"/>
  <c r="N79" i="14"/>
  <c r="N77" i="14"/>
  <c r="N75" i="14"/>
  <c r="N73" i="14"/>
  <c r="N71" i="14"/>
  <c r="N69" i="14"/>
  <c r="N67" i="14"/>
  <c r="N65" i="14"/>
  <c r="N63" i="14"/>
  <c r="N61" i="14"/>
  <c r="N59" i="14"/>
  <c r="N57" i="14"/>
  <c r="N55" i="14"/>
  <c r="N53" i="14"/>
  <c r="N51" i="14"/>
  <c r="N49" i="14"/>
  <c r="N47" i="14"/>
  <c r="N45" i="14"/>
  <c r="N43" i="14"/>
  <c r="N41" i="14"/>
  <c r="N39" i="14"/>
  <c r="N37" i="14"/>
  <c r="N35" i="14"/>
  <c r="N33" i="14"/>
  <c r="N31" i="14"/>
  <c r="N29" i="14"/>
  <c r="N27" i="14"/>
  <c r="N25" i="14"/>
  <c r="N23" i="14"/>
  <c r="N21" i="14"/>
  <c r="N19" i="14"/>
  <c r="N17" i="14"/>
  <c r="N15" i="14"/>
  <c r="N12" i="14"/>
  <c r="N10" i="14"/>
  <c r="N8" i="14"/>
  <c r="N6" i="14"/>
  <c r="O4" i="14"/>
  <c r="O199" i="14"/>
  <c r="O197" i="14"/>
  <c r="O195" i="14"/>
  <c r="O193" i="14"/>
  <c r="O191" i="14"/>
  <c r="O189" i="14"/>
  <c r="O187" i="14"/>
  <c r="O185" i="14"/>
  <c r="O183" i="14"/>
  <c r="O181" i="14"/>
  <c r="O179" i="14"/>
  <c r="O177" i="14"/>
  <c r="O175" i="14"/>
  <c r="O173" i="14"/>
  <c r="O171" i="14"/>
  <c r="O169" i="14"/>
  <c r="O167" i="14"/>
  <c r="O165" i="14"/>
  <c r="O163" i="14"/>
  <c r="O161" i="14"/>
  <c r="O159" i="14"/>
  <c r="O157" i="14"/>
  <c r="O155" i="14"/>
  <c r="O153" i="14"/>
  <c r="O151" i="14"/>
  <c r="O149" i="14"/>
  <c r="O147" i="14"/>
  <c r="O145" i="14"/>
  <c r="O143" i="14"/>
  <c r="O141" i="14"/>
  <c r="O139" i="14"/>
  <c r="O137" i="14"/>
  <c r="O135" i="14"/>
  <c r="O133" i="14"/>
  <c r="O131" i="14"/>
  <c r="O129" i="14"/>
  <c r="O127" i="14"/>
  <c r="O125" i="14"/>
  <c r="O123" i="14"/>
  <c r="O121" i="14"/>
  <c r="O119" i="14"/>
  <c r="O117" i="14"/>
  <c r="O115" i="14"/>
  <c r="O113" i="14"/>
  <c r="O111" i="14"/>
  <c r="O109" i="14"/>
  <c r="O107" i="14"/>
  <c r="O105" i="14"/>
  <c r="O103" i="14"/>
  <c r="O101" i="14"/>
  <c r="O99" i="14"/>
  <c r="O97" i="14"/>
  <c r="O95" i="14"/>
  <c r="O93" i="14"/>
  <c r="O91" i="14"/>
  <c r="O89" i="14"/>
  <c r="O87" i="14"/>
  <c r="O85" i="14"/>
  <c r="O83" i="14"/>
  <c r="O81" i="14"/>
  <c r="O79" i="14"/>
  <c r="O77" i="14"/>
  <c r="O75" i="14"/>
  <c r="O73" i="14"/>
  <c r="O71" i="14"/>
  <c r="O69" i="14"/>
  <c r="O67" i="14"/>
  <c r="O65" i="14"/>
  <c r="O63" i="14"/>
  <c r="O61" i="14"/>
  <c r="O59" i="14"/>
  <c r="O57" i="14"/>
  <c r="O55" i="14"/>
  <c r="O53" i="14"/>
  <c r="O51" i="14"/>
  <c r="O49" i="14"/>
  <c r="O47" i="14"/>
  <c r="O45" i="14"/>
  <c r="O43" i="14"/>
  <c r="O41" i="14"/>
  <c r="O39" i="14"/>
  <c r="O37" i="14"/>
  <c r="O35" i="14"/>
  <c r="O33" i="14"/>
  <c r="O31" i="14"/>
  <c r="O29" i="14"/>
  <c r="O27" i="14"/>
  <c r="O25" i="14"/>
  <c r="O23" i="14"/>
  <c r="O21" i="14"/>
  <c r="O19" i="14"/>
  <c r="O17" i="14"/>
  <c r="O15" i="14"/>
  <c r="O12" i="14"/>
  <c r="O10" i="14"/>
  <c r="O8" i="14"/>
  <c r="O6" i="14"/>
  <c r="P200" i="14"/>
  <c r="P198" i="14"/>
  <c r="P196" i="14"/>
  <c r="P194" i="14"/>
  <c r="P192" i="14"/>
  <c r="P190" i="14"/>
  <c r="P188" i="14"/>
  <c r="P186" i="14"/>
  <c r="P184" i="14"/>
  <c r="P182" i="14"/>
  <c r="P180" i="14"/>
  <c r="P178" i="14"/>
  <c r="P176" i="14"/>
  <c r="P174" i="14"/>
  <c r="P172" i="14"/>
  <c r="P170" i="14"/>
  <c r="P168" i="14"/>
  <c r="P166" i="14"/>
  <c r="P164" i="14"/>
  <c r="P162" i="14"/>
  <c r="P160" i="14"/>
  <c r="P158" i="14"/>
  <c r="P156" i="14"/>
  <c r="P154" i="14"/>
  <c r="P152" i="14"/>
  <c r="P150" i="14"/>
  <c r="P148" i="14"/>
  <c r="P146" i="14"/>
  <c r="P144" i="14"/>
  <c r="P142" i="14"/>
  <c r="P140" i="14"/>
  <c r="P138" i="14"/>
  <c r="P136" i="14"/>
  <c r="P134" i="14"/>
  <c r="P132" i="14"/>
  <c r="P130" i="14"/>
  <c r="P128" i="14"/>
  <c r="P126" i="14"/>
  <c r="P124" i="14"/>
  <c r="P122" i="14"/>
  <c r="P120" i="14"/>
  <c r="P118" i="14"/>
  <c r="P116" i="14"/>
  <c r="P114" i="14"/>
  <c r="P112" i="14"/>
  <c r="P110" i="14"/>
  <c r="P108" i="14"/>
  <c r="P106" i="14"/>
  <c r="P104" i="14"/>
  <c r="P102" i="14"/>
  <c r="P100" i="14"/>
  <c r="P98" i="14"/>
  <c r="P96" i="14"/>
  <c r="P94" i="14"/>
  <c r="P92" i="14"/>
  <c r="P90" i="14"/>
  <c r="P88" i="14"/>
  <c r="P86" i="14"/>
  <c r="P84" i="14"/>
  <c r="P82" i="14"/>
  <c r="P80" i="14"/>
  <c r="P78" i="14"/>
  <c r="P76" i="14"/>
  <c r="P74" i="14"/>
  <c r="P72" i="14"/>
  <c r="P70" i="14"/>
  <c r="P68" i="14"/>
  <c r="P66" i="14"/>
  <c r="P64" i="14"/>
  <c r="P62" i="14"/>
  <c r="P60" i="14"/>
  <c r="P58" i="14"/>
  <c r="P56" i="14"/>
  <c r="P54" i="14"/>
  <c r="P52" i="14"/>
  <c r="P50" i="14"/>
  <c r="P48" i="14"/>
  <c r="P46" i="14"/>
  <c r="P44" i="14"/>
  <c r="P42" i="14"/>
  <c r="P40" i="14"/>
  <c r="P38" i="14"/>
  <c r="P36" i="14"/>
  <c r="P34" i="14"/>
  <c r="P32" i="14"/>
  <c r="P30" i="14"/>
  <c r="P28" i="14"/>
  <c r="P26" i="14"/>
  <c r="P24" i="14"/>
  <c r="P22" i="14"/>
  <c r="P20" i="14"/>
  <c r="P18" i="14"/>
  <c r="P16" i="14"/>
  <c r="Q4" i="14"/>
  <c r="Q199" i="14"/>
  <c r="Q197" i="14"/>
  <c r="Q195" i="14"/>
  <c r="Q193" i="14"/>
  <c r="Q191" i="14"/>
  <c r="Q189" i="14"/>
  <c r="Q187" i="14"/>
  <c r="Q185" i="14"/>
  <c r="Q183" i="14"/>
  <c r="Q181" i="14"/>
  <c r="Q179" i="14"/>
  <c r="Q177" i="14"/>
  <c r="Q175" i="14"/>
  <c r="Q173" i="14"/>
  <c r="Q171" i="14"/>
  <c r="Q169" i="14"/>
  <c r="Q167" i="14"/>
  <c r="Q165" i="14"/>
  <c r="Q163" i="14"/>
  <c r="Q161" i="14"/>
  <c r="Q159" i="14"/>
  <c r="Q157" i="14"/>
  <c r="Q155" i="14"/>
  <c r="Q153" i="14"/>
  <c r="Q151" i="14"/>
  <c r="Q149" i="14"/>
  <c r="Q147" i="14"/>
  <c r="Q145" i="14"/>
  <c r="Q143" i="14"/>
  <c r="Q141" i="14"/>
  <c r="Q139" i="14"/>
  <c r="Q137" i="14"/>
  <c r="Q135" i="14"/>
  <c r="Q133" i="14"/>
  <c r="Q131" i="14"/>
  <c r="Q129" i="14"/>
  <c r="Q127" i="14"/>
  <c r="Q125" i="14"/>
  <c r="Q123" i="14"/>
  <c r="Q121" i="14"/>
  <c r="Q119" i="14"/>
  <c r="Q117" i="14"/>
  <c r="Q115" i="14"/>
  <c r="Q113" i="14"/>
  <c r="Q111" i="14"/>
  <c r="Q109" i="14"/>
  <c r="Q107" i="14"/>
  <c r="Q105" i="14"/>
  <c r="Q103" i="14"/>
  <c r="Q101" i="14"/>
  <c r="Q99" i="14"/>
  <c r="Q97" i="14"/>
  <c r="Q95" i="14"/>
  <c r="Q93" i="14"/>
  <c r="Q91" i="14"/>
  <c r="Q89" i="14"/>
  <c r="Q87" i="14"/>
  <c r="Q85" i="14"/>
  <c r="Q83" i="14"/>
  <c r="Q81" i="14"/>
  <c r="Q79" i="14"/>
  <c r="Q77" i="14"/>
  <c r="Q75" i="14"/>
  <c r="Q73" i="14"/>
  <c r="Q71" i="14"/>
  <c r="Q69" i="14"/>
  <c r="Q67" i="14"/>
  <c r="Q65" i="14"/>
  <c r="Q63" i="14"/>
  <c r="Q61" i="14"/>
  <c r="Q59" i="14"/>
  <c r="Q57" i="14"/>
  <c r="Q55" i="14"/>
  <c r="Q53" i="14"/>
  <c r="Q51" i="14"/>
  <c r="Q49" i="14"/>
  <c r="Q47" i="14"/>
  <c r="Q45" i="14"/>
  <c r="Q43" i="14"/>
  <c r="Q41" i="14"/>
  <c r="Q39" i="14"/>
  <c r="Q37" i="14"/>
  <c r="Q35" i="14"/>
  <c r="Q33" i="14"/>
  <c r="Q31" i="14"/>
  <c r="Q29" i="14"/>
  <c r="Q27" i="14"/>
  <c r="Q25" i="14"/>
  <c r="Q23" i="14"/>
  <c r="Q21" i="14"/>
  <c r="Q19" i="14"/>
  <c r="Q17" i="14"/>
  <c r="Q15" i="14"/>
  <c r="Q12" i="14"/>
  <c r="Q10" i="14"/>
  <c r="Q8" i="14"/>
  <c r="Q6" i="14"/>
  <c r="R4" i="14"/>
  <c r="R199" i="14"/>
  <c r="R197" i="14"/>
  <c r="R195" i="14"/>
  <c r="R193" i="14"/>
  <c r="R191" i="14"/>
  <c r="R189" i="14"/>
  <c r="R187" i="14"/>
  <c r="R185" i="14"/>
  <c r="R183" i="14"/>
  <c r="R181" i="14"/>
  <c r="R179" i="14"/>
  <c r="R177" i="14"/>
  <c r="R175" i="14"/>
  <c r="R173" i="14"/>
  <c r="R171" i="14"/>
  <c r="R169" i="14"/>
  <c r="R167" i="14"/>
  <c r="R165" i="14"/>
  <c r="R163" i="14"/>
  <c r="R161" i="14"/>
  <c r="R159" i="14"/>
  <c r="R157" i="14"/>
  <c r="R155" i="14"/>
  <c r="R153" i="14"/>
  <c r="R151" i="14"/>
  <c r="R149" i="14"/>
  <c r="R147" i="14"/>
  <c r="R145" i="14"/>
  <c r="R143" i="14"/>
  <c r="R141" i="14"/>
  <c r="R139" i="14"/>
  <c r="R137" i="14"/>
  <c r="R135" i="14"/>
  <c r="R133" i="14"/>
  <c r="R131" i="14"/>
  <c r="R129" i="14"/>
  <c r="R127" i="14"/>
  <c r="R125" i="14"/>
  <c r="R123" i="14"/>
  <c r="R121" i="14"/>
  <c r="R119" i="14"/>
  <c r="R117" i="14"/>
  <c r="R115" i="14"/>
  <c r="R113" i="14"/>
  <c r="R111" i="14"/>
  <c r="R109" i="14"/>
  <c r="R107" i="14"/>
  <c r="R105" i="14"/>
  <c r="R103" i="14"/>
  <c r="R101" i="14"/>
  <c r="R99" i="14"/>
  <c r="R97" i="14"/>
  <c r="R95" i="14"/>
  <c r="R93" i="14"/>
  <c r="R91" i="14"/>
  <c r="R89" i="14"/>
  <c r="R87" i="14"/>
  <c r="R85" i="14"/>
  <c r="R83" i="14"/>
  <c r="R81" i="14"/>
  <c r="R79" i="14"/>
  <c r="R77" i="14"/>
  <c r="R75" i="14"/>
  <c r="R73" i="14"/>
  <c r="R71" i="14"/>
  <c r="R69" i="14"/>
  <c r="R67" i="14"/>
  <c r="R65" i="14"/>
  <c r="R63" i="14"/>
  <c r="R61" i="14"/>
  <c r="R59" i="14"/>
  <c r="R57" i="14"/>
  <c r="R55" i="14"/>
  <c r="R53" i="14"/>
  <c r="R51" i="14"/>
  <c r="R49" i="14"/>
  <c r="R47" i="14"/>
  <c r="R45" i="14"/>
  <c r="R43" i="14"/>
  <c r="R41" i="14"/>
  <c r="R39" i="14"/>
  <c r="R37" i="14"/>
  <c r="R35" i="14"/>
  <c r="R33" i="14"/>
  <c r="R31" i="14"/>
  <c r="R29" i="14"/>
  <c r="R27" i="14"/>
  <c r="R25" i="14"/>
  <c r="R23" i="14"/>
  <c r="R21" i="14"/>
  <c r="R19" i="14"/>
  <c r="R17" i="14"/>
  <c r="R15" i="14"/>
  <c r="R12" i="14"/>
  <c r="R10" i="14"/>
  <c r="R8" i="14"/>
  <c r="R6" i="14"/>
  <c r="S200" i="14"/>
  <c r="S198" i="14"/>
  <c r="S196" i="14"/>
  <c r="S194" i="14"/>
  <c r="S192" i="14"/>
  <c r="S190" i="14"/>
  <c r="S188" i="14"/>
  <c r="S186" i="14"/>
  <c r="S184" i="14"/>
  <c r="S182" i="14"/>
  <c r="S180" i="14"/>
  <c r="S178" i="14"/>
  <c r="S176" i="14"/>
  <c r="S174" i="14"/>
  <c r="S172" i="14"/>
  <c r="S170" i="14"/>
  <c r="S168" i="14"/>
  <c r="S166" i="14"/>
  <c r="S164" i="14"/>
  <c r="S162" i="14"/>
  <c r="S160" i="14"/>
  <c r="S158" i="14"/>
  <c r="S156" i="14"/>
  <c r="S154" i="14"/>
  <c r="S152" i="14"/>
  <c r="S150" i="14"/>
  <c r="S148" i="14"/>
  <c r="S146" i="14"/>
  <c r="S144" i="14"/>
  <c r="S142" i="14"/>
  <c r="S140" i="14"/>
  <c r="S138" i="14"/>
  <c r="S136" i="14"/>
  <c r="S134" i="14"/>
  <c r="S132" i="14"/>
  <c r="S130" i="14"/>
  <c r="S128" i="14"/>
  <c r="S126" i="14"/>
  <c r="S124" i="14"/>
  <c r="S122" i="14"/>
  <c r="S120" i="14"/>
  <c r="S118" i="14"/>
  <c r="S116" i="14"/>
  <c r="S114" i="14"/>
  <c r="S112" i="14"/>
  <c r="S110" i="14"/>
  <c r="S108" i="14"/>
  <c r="S106" i="14"/>
  <c r="S104" i="14"/>
  <c r="S102" i="14"/>
  <c r="S100" i="14"/>
  <c r="S98" i="14"/>
  <c r="S96" i="14"/>
  <c r="S94" i="14"/>
  <c r="S92" i="14"/>
  <c r="S90" i="14"/>
  <c r="S88" i="14"/>
  <c r="S86" i="14"/>
  <c r="S84" i="14"/>
  <c r="S82" i="14"/>
  <c r="S80" i="14"/>
  <c r="S78" i="14"/>
  <c r="S76" i="14"/>
  <c r="S74" i="14"/>
  <c r="S72" i="14"/>
  <c r="S70" i="14"/>
  <c r="S68" i="14"/>
  <c r="S66" i="14"/>
  <c r="S64" i="14"/>
  <c r="S62" i="14"/>
  <c r="S60" i="14"/>
  <c r="S58" i="14"/>
  <c r="S56" i="14"/>
  <c r="S54" i="14"/>
  <c r="S52" i="14"/>
  <c r="S50" i="14"/>
  <c r="S48" i="14"/>
  <c r="S46" i="14"/>
  <c r="S44" i="14"/>
  <c r="S42" i="14"/>
  <c r="S40" i="14"/>
  <c r="S38" i="14"/>
  <c r="S36" i="14"/>
  <c r="S34" i="14"/>
  <c r="S32" i="14"/>
  <c r="S30" i="14"/>
  <c r="S28" i="14"/>
  <c r="S26" i="14"/>
  <c r="S24" i="14"/>
  <c r="S22" i="14"/>
  <c r="S20" i="14"/>
  <c r="S18" i="14"/>
  <c r="S16" i="14"/>
  <c r="T4" i="14"/>
  <c r="T199" i="14"/>
  <c r="T197" i="14"/>
  <c r="T195" i="14"/>
  <c r="T193" i="14"/>
  <c r="T191" i="14"/>
  <c r="T189" i="14"/>
  <c r="T187" i="14"/>
  <c r="T185" i="14"/>
  <c r="T183" i="14"/>
  <c r="T181" i="14"/>
  <c r="T179" i="14"/>
  <c r="T177" i="14"/>
  <c r="T175" i="14"/>
  <c r="T173" i="14"/>
  <c r="T171" i="14"/>
  <c r="T169" i="14"/>
  <c r="T167" i="14"/>
  <c r="T165" i="14"/>
  <c r="T163" i="14"/>
  <c r="T161" i="14"/>
  <c r="T159" i="14"/>
  <c r="T157" i="14"/>
  <c r="T155" i="14"/>
  <c r="T153" i="14"/>
  <c r="T151" i="14"/>
  <c r="T149" i="14"/>
  <c r="T147" i="14"/>
  <c r="T145" i="14"/>
  <c r="T143" i="14"/>
  <c r="T141" i="14"/>
  <c r="T139" i="14"/>
  <c r="T137" i="14"/>
  <c r="T135" i="14"/>
  <c r="T133" i="14"/>
  <c r="T131" i="14"/>
  <c r="T129" i="14"/>
  <c r="T127" i="14"/>
  <c r="T125" i="14"/>
  <c r="T123" i="14"/>
  <c r="T121" i="14"/>
  <c r="T119" i="14"/>
  <c r="T117" i="14"/>
  <c r="T115" i="14"/>
  <c r="T113" i="14"/>
  <c r="T111" i="14"/>
  <c r="T109" i="14"/>
  <c r="T107" i="14"/>
  <c r="T105" i="14"/>
  <c r="T103" i="14"/>
  <c r="T101" i="14"/>
  <c r="T99" i="14"/>
  <c r="T97" i="14"/>
  <c r="T95" i="14"/>
  <c r="T93" i="14"/>
  <c r="T91" i="14"/>
  <c r="T89" i="14"/>
  <c r="T87" i="14"/>
  <c r="T85" i="14"/>
  <c r="T83" i="14"/>
  <c r="T81" i="14"/>
  <c r="T79" i="14"/>
  <c r="T77" i="14"/>
  <c r="T75" i="14"/>
  <c r="T73" i="14"/>
  <c r="T71" i="14"/>
  <c r="T69" i="14"/>
  <c r="T67" i="14"/>
  <c r="T65" i="14"/>
  <c r="T63" i="14"/>
  <c r="T61" i="14"/>
  <c r="T59" i="14"/>
  <c r="T57" i="14"/>
  <c r="T55" i="14"/>
  <c r="T53" i="14"/>
  <c r="T51" i="14"/>
  <c r="T49" i="14"/>
  <c r="T47" i="14"/>
  <c r="T45" i="14"/>
  <c r="T43" i="14"/>
  <c r="T41" i="14"/>
  <c r="T39" i="14"/>
  <c r="T37" i="14"/>
  <c r="T35" i="14"/>
  <c r="T33" i="14"/>
  <c r="T31" i="14"/>
  <c r="T29" i="14"/>
  <c r="T27" i="14"/>
  <c r="T25" i="14"/>
  <c r="T23" i="14"/>
  <c r="T21" i="14"/>
  <c r="T19" i="14"/>
  <c r="T17" i="14"/>
  <c r="T15" i="14"/>
  <c r="T12" i="14"/>
  <c r="T10" i="14"/>
  <c r="T8" i="14"/>
  <c r="T6" i="14"/>
  <c r="U4" i="14"/>
  <c r="U199" i="14"/>
  <c r="U197" i="14"/>
  <c r="U195" i="14"/>
  <c r="U193" i="14"/>
  <c r="U191" i="14"/>
  <c r="U189" i="14"/>
  <c r="U187" i="14"/>
  <c r="U185" i="14"/>
  <c r="U183" i="14"/>
  <c r="U181" i="14"/>
  <c r="U179" i="14"/>
  <c r="U177" i="14"/>
  <c r="U175" i="14"/>
  <c r="U173" i="14"/>
  <c r="U171" i="14"/>
  <c r="U169" i="14"/>
  <c r="U167" i="14"/>
  <c r="U165" i="14"/>
  <c r="U163" i="14"/>
  <c r="U161" i="14"/>
  <c r="U159" i="14"/>
  <c r="U157" i="14"/>
  <c r="U155" i="14"/>
  <c r="U153" i="14"/>
  <c r="U151" i="14"/>
  <c r="U149" i="14"/>
  <c r="U147" i="14"/>
  <c r="U145" i="14"/>
  <c r="U143" i="14"/>
  <c r="U141" i="14"/>
  <c r="U139" i="14"/>
  <c r="U137" i="14"/>
  <c r="U135" i="14"/>
  <c r="U133" i="14"/>
  <c r="U131" i="14"/>
  <c r="U129" i="14"/>
  <c r="U127" i="14"/>
  <c r="U125" i="14"/>
  <c r="U123" i="14"/>
  <c r="U121" i="14"/>
  <c r="U119" i="14"/>
  <c r="U117" i="14"/>
  <c r="U115" i="14"/>
  <c r="U113" i="14"/>
  <c r="U111" i="14"/>
  <c r="U109" i="14"/>
  <c r="U107" i="14"/>
  <c r="U105" i="14"/>
  <c r="U103" i="14"/>
  <c r="U101" i="14"/>
  <c r="U99" i="14"/>
  <c r="U97" i="14"/>
  <c r="U95" i="14"/>
  <c r="U93" i="14"/>
  <c r="U91" i="14"/>
  <c r="U89" i="14"/>
  <c r="U87" i="14"/>
  <c r="U85" i="14"/>
  <c r="U83" i="14"/>
  <c r="U81" i="14"/>
  <c r="U79" i="14"/>
  <c r="U77" i="14"/>
  <c r="U75" i="14"/>
  <c r="U73" i="14"/>
  <c r="U71" i="14"/>
  <c r="U69" i="14"/>
  <c r="U67" i="14"/>
  <c r="U65" i="14"/>
  <c r="U63" i="14"/>
  <c r="U61" i="14"/>
  <c r="U59" i="14"/>
  <c r="U57" i="14"/>
  <c r="U55" i="14"/>
  <c r="U53" i="14"/>
  <c r="U51" i="14"/>
  <c r="U49" i="14"/>
  <c r="U47" i="14"/>
  <c r="U45" i="14"/>
  <c r="U43" i="14"/>
  <c r="U41" i="14"/>
  <c r="U39" i="14"/>
  <c r="U37" i="14"/>
  <c r="U35" i="14"/>
  <c r="U33" i="14"/>
  <c r="U31" i="14"/>
  <c r="U29" i="14"/>
  <c r="U27" i="14"/>
  <c r="U25" i="14"/>
  <c r="U23" i="14"/>
  <c r="U21" i="14"/>
  <c r="U19" i="14"/>
  <c r="U17" i="14"/>
  <c r="U15" i="14"/>
  <c r="U12" i="14"/>
  <c r="U10" i="14"/>
  <c r="U8" i="14"/>
  <c r="U6" i="14"/>
  <c r="V200" i="14"/>
  <c r="V198" i="14"/>
  <c r="V196" i="14"/>
  <c r="V194" i="14"/>
  <c r="V192" i="14"/>
  <c r="V190" i="14"/>
  <c r="V188" i="14"/>
  <c r="V186" i="14"/>
  <c r="V184" i="14"/>
  <c r="V182" i="14"/>
  <c r="V180" i="14"/>
  <c r="V178" i="14"/>
  <c r="V176" i="14"/>
  <c r="V174" i="14"/>
  <c r="V172" i="14"/>
  <c r="V170" i="14"/>
  <c r="V168" i="14"/>
  <c r="V166" i="14"/>
  <c r="V164" i="14"/>
  <c r="V162" i="14"/>
  <c r="V160" i="14"/>
  <c r="V158" i="14"/>
  <c r="V156" i="14"/>
  <c r="V154" i="14"/>
  <c r="V152" i="14"/>
  <c r="V150" i="14"/>
  <c r="V148" i="14"/>
  <c r="V146" i="14"/>
  <c r="V144" i="14"/>
  <c r="V142" i="14"/>
  <c r="V140" i="14"/>
  <c r="V138" i="14"/>
  <c r="V136" i="14"/>
  <c r="V134" i="14"/>
  <c r="V132" i="14"/>
  <c r="V130" i="14"/>
  <c r="V128" i="14"/>
  <c r="V126" i="14"/>
  <c r="V124" i="14"/>
  <c r="V122" i="14"/>
  <c r="V120" i="14"/>
  <c r="V118" i="14"/>
  <c r="V116" i="14"/>
  <c r="V114" i="14"/>
  <c r="V112" i="14"/>
  <c r="V110" i="14"/>
  <c r="V108" i="14"/>
  <c r="V106" i="14"/>
  <c r="V104" i="14"/>
  <c r="V102" i="14"/>
  <c r="V100" i="14"/>
  <c r="V98" i="14"/>
  <c r="V96" i="14"/>
  <c r="V94" i="14"/>
  <c r="V92" i="14"/>
  <c r="V90" i="14"/>
  <c r="V88" i="14"/>
  <c r="V86" i="14"/>
  <c r="V84" i="14"/>
  <c r="V82" i="14"/>
  <c r="V80" i="14"/>
  <c r="V78" i="14"/>
  <c r="V76" i="14"/>
  <c r="V74" i="14"/>
  <c r="V72" i="14"/>
  <c r="V70" i="14"/>
  <c r="V68" i="14"/>
  <c r="V66" i="14"/>
  <c r="V64" i="14"/>
  <c r="V62" i="14"/>
  <c r="V60" i="14"/>
  <c r="V58" i="14"/>
  <c r="V56" i="14"/>
  <c r="V54" i="14"/>
  <c r="V52" i="14"/>
  <c r="V50" i="14"/>
  <c r="V48" i="14"/>
  <c r="V46" i="14"/>
  <c r="V44" i="14"/>
  <c r="V42" i="14"/>
  <c r="V40" i="14"/>
  <c r="V38" i="14"/>
  <c r="V36" i="14"/>
  <c r="V34" i="14"/>
  <c r="V32" i="14"/>
  <c r="V30" i="14"/>
  <c r="V28" i="14"/>
  <c r="V26" i="14"/>
  <c r="V24" i="14"/>
  <c r="V22" i="14"/>
  <c r="V20" i="14"/>
  <c r="V18" i="14"/>
  <c r="V16" i="14"/>
  <c r="W4" i="14"/>
  <c r="W199" i="14"/>
  <c r="W197" i="14"/>
  <c r="W195" i="14"/>
  <c r="W193" i="14"/>
  <c r="W191" i="14"/>
  <c r="W189" i="14"/>
  <c r="W187" i="14"/>
  <c r="W185" i="14"/>
  <c r="W183" i="14"/>
  <c r="W181" i="14"/>
  <c r="W179" i="14"/>
  <c r="W177" i="14"/>
  <c r="W175" i="14"/>
  <c r="W173" i="14"/>
  <c r="W171" i="14"/>
  <c r="W169" i="14"/>
  <c r="W167" i="14"/>
  <c r="W165" i="14"/>
  <c r="W163" i="14"/>
  <c r="W161" i="14"/>
  <c r="W159" i="14"/>
  <c r="W157" i="14"/>
  <c r="W155" i="14"/>
  <c r="W153" i="14"/>
  <c r="W151" i="14"/>
  <c r="W149" i="14"/>
  <c r="W147" i="14"/>
  <c r="W145" i="14"/>
  <c r="W143" i="14"/>
  <c r="W141" i="14"/>
  <c r="W139" i="14"/>
  <c r="W137" i="14"/>
  <c r="W135" i="14"/>
  <c r="W133" i="14"/>
  <c r="W131" i="14"/>
  <c r="W129" i="14"/>
  <c r="W127" i="14"/>
  <c r="W125" i="14"/>
  <c r="W123" i="14"/>
  <c r="W121" i="14"/>
  <c r="W119" i="14"/>
  <c r="W117" i="14"/>
  <c r="W115" i="14"/>
  <c r="W113" i="14"/>
  <c r="W111" i="14"/>
  <c r="W109" i="14"/>
  <c r="W107" i="14"/>
  <c r="W105" i="14"/>
  <c r="W103" i="14"/>
  <c r="W101" i="14"/>
  <c r="W99" i="14"/>
  <c r="W97" i="14"/>
  <c r="W95" i="14"/>
  <c r="W93" i="14"/>
  <c r="W91" i="14"/>
  <c r="W89" i="14"/>
  <c r="W87" i="14"/>
  <c r="W85" i="14"/>
  <c r="W83" i="14"/>
  <c r="W81" i="14"/>
  <c r="W79" i="14"/>
  <c r="W77" i="14"/>
  <c r="W75" i="14"/>
  <c r="W73" i="14"/>
  <c r="W71" i="14"/>
  <c r="W69" i="14"/>
  <c r="W67" i="14"/>
  <c r="W65" i="14"/>
  <c r="W63" i="14"/>
  <c r="W61" i="14"/>
  <c r="W59" i="14"/>
  <c r="W57" i="14"/>
  <c r="W55" i="14"/>
  <c r="W53" i="14"/>
  <c r="W51" i="14"/>
  <c r="W49" i="14"/>
  <c r="W47" i="14"/>
  <c r="W45" i="14"/>
  <c r="W43" i="14"/>
  <c r="W41" i="14"/>
  <c r="W39" i="14"/>
  <c r="W37" i="14"/>
  <c r="W35" i="14"/>
  <c r="W33" i="14"/>
  <c r="W31" i="14"/>
  <c r="W29" i="14"/>
  <c r="W27" i="14"/>
  <c r="W25" i="14"/>
  <c r="W23" i="14"/>
  <c r="W21" i="14"/>
  <c r="W19" i="14"/>
  <c r="W17" i="14"/>
  <c r="W15" i="14"/>
  <c r="W12" i="14"/>
  <c r="W10" i="14"/>
  <c r="W8" i="14"/>
  <c r="W6" i="14"/>
  <c r="X4" i="14"/>
  <c r="X199" i="14"/>
  <c r="X197" i="14"/>
  <c r="X195" i="14"/>
  <c r="X193" i="14"/>
  <c r="X191" i="14"/>
  <c r="X189" i="14"/>
  <c r="X187" i="14"/>
  <c r="X185" i="14"/>
  <c r="X183" i="14"/>
  <c r="X181" i="14"/>
  <c r="X179" i="14"/>
  <c r="X177" i="14"/>
  <c r="X175" i="14"/>
  <c r="X173" i="14"/>
  <c r="X171" i="14"/>
  <c r="X169" i="14"/>
  <c r="X167" i="14"/>
  <c r="X165" i="14"/>
  <c r="X163" i="14"/>
  <c r="X161" i="14"/>
  <c r="X159" i="14"/>
  <c r="X157" i="14"/>
  <c r="X155" i="14"/>
  <c r="X153" i="14"/>
  <c r="X151" i="14"/>
  <c r="X149" i="14"/>
  <c r="X147" i="14"/>
  <c r="X145" i="14"/>
  <c r="X143" i="14"/>
  <c r="X141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X93" i="14"/>
  <c r="X91" i="14"/>
  <c r="X89" i="14"/>
  <c r="X87" i="14"/>
  <c r="X85" i="14"/>
  <c r="X83" i="14"/>
  <c r="X81" i="14"/>
  <c r="X79" i="14"/>
  <c r="X77" i="14"/>
  <c r="X75" i="14"/>
  <c r="X73" i="14"/>
  <c r="X71" i="14"/>
  <c r="X69" i="14"/>
  <c r="X67" i="14"/>
  <c r="X65" i="14"/>
  <c r="X63" i="14"/>
  <c r="X61" i="14"/>
  <c r="X59" i="14"/>
  <c r="X57" i="14"/>
  <c r="X55" i="14"/>
  <c r="X53" i="14"/>
  <c r="X51" i="14"/>
  <c r="X49" i="14"/>
  <c r="X47" i="14"/>
  <c r="X45" i="14"/>
  <c r="X43" i="14"/>
  <c r="X41" i="14"/>
  <c r="X39" i="14"/>
  <c r="X37" i="14"/>
  <c r="X35" i="14"/>
  <c r="X33" i="14"/>
  <c r="X31" i="14"/>
  <c r="X29" i="14"/>
  <c r="X27" i="14"/>
  <c r="X25" i="14"/>
  <c r="X23" i="14"/>
  <c r="X21" i="14"/>
  <c r="X19" i="14"/>
  <c r="X17" i="14"/>
  <c r="X15" i="14"/>
  <c r="X12" i="14"/>
  <c r="X10" i="14"/>
  <c r="X8" i="14"/>
  <c r="X6" i="14"/>
  <c r="Y200" i="14"/>
  <c r="Y198" i="14"/>
  <c r="Y196" i="14"/>
  <c r="Y194" i="14"/>
  <c r="Y192" i="14"/>
  <c r="Y190" i="14"/>
  <c r="Y188" i="14"/>
  <c r="Y186" i="14"/>
  <c r="Y184" i="14"/>
  <c r="Y182" i="14"/>
  <c r="Y180" i="14"/>
  <c r="Y178" i="14"/>
  <c r="Y176" i="14"/>
  <c r="Y174" i="14"/>
  <c r="Y172" i="14"/>
  <c r="Y170" i="14"/>
  <c r="Y168" i="14"/>
  <c r="Y166" i="14"/>
  <c r="Y164" i="14"/>
  <c r="Y162" i="14"/>
  <c r="Y160" i="14"/>
  <c r="Y158" i="14"/>
  <c r="Y156" i="14"/>
  <c r="Y154" i="14"/>
  <c r="Y152" i="14"/>
  <c r="Y150" i="14"/>
  <c r="Y148" i="14"/>
  <c r="Y146" i="14"/>
  <c r="Y144" i="14"/>
  <c r="Y142" i="14"/>
  <c r="Y140" i="14"/>
  <c r="Y138" i="14"/>
  <c r="Y136" i="14"/>
  <c r="Y134" i="14"/>
  <c r="Y132" i="14"/>
  <c r="Y130" i="14"/>
  <c r="Y128" i="14"/>
  <c r="Y126" i="14"/>
  <c r="Y124" i="14"/>
  <c r="Y122" i="14"/>
  <c r="Y120" i="14"/>
  <c r="Y118" i="14"/>
  <c r="Y116" i="14"/>
  <c r="Y114" i="14"/>
  <c r="Y112" i="14"/>
  <c r="Y110" i="14"/>
  <c r="Y108" i="14"/>
  <c r="Y106" i="14"/>
  <c r="Y104" i="14"/>
  <c r="Y102" i="14"/>
  <c r="Y100" i="14"/>
  <c r="Y98" i="14"/>
  <c r="Y96" i="14"/>
  <c r="Y94" i="14"/>
  <c r="Y92" i="14"/>
  <c r="Y90" i="14"/>
  <c r="Y88" i="14"/>
  <c r="Y86" i="14"/>
  <c r="Y84" i="14"/>
  <c r="Y82" i="14"/>
  <c r="Y80" i="14"/>
  <c r="Y78" i="14"/>
  <c r="Y76" i="14"/>
  <c r="Y74" i="14"/>
  <c r="Y72" i="14"/>
  <c r="Y70" i="14"/>
  <c r="Y68" i="14"/>
  <c r="Y66" i="14"/>
  <c r="Y64" i="14"/>
  <c r="Y62" i="14"/>
  <c r="Y60" i="14"/>
  <c r="Y58" i="14"/>
  <c r="Y56" i="14"/>
  <c r="Y54" i="14"/>
  <c r="Y52" i="14"/>
  <c r="Y50" i="14"/>
  <c r="Y48" i="14"/>
  <c r="Y46" i="14"/>
  <c r="Y44" i="14"/>
  <c r="Y42" i="14"/>
  <c r="Y40" i="14"/>
  <c r="Y38" i="14"/>
  <c r="Y36" i="14"/>
  <c r="Y34" i="14"/>
  <c r="Y32" i="14"/>
  <c r="Y30" i="14"/>
  <c r="Y28" i="14"/>
  <c r="Y26" i="14"/>
  <c r="Y24" i="14"/>
  <c r="Y22" i="14"/>
  <c r="Y20" i="14"/>
  <c r="Y18" i="14"/>
  <c r="Y16" i="14"/>
  <c r="Z4" i="14"/>
  <c r="Z199" i="14"/>
  <c r="Z197" i="14"/>
  <c r="Z195" i="14"/>
  <c r="Z193" i="14"/>
  <c r="Z191" i="14"/>
  <c r="Z189" i="14"/>
  <c r="Z187" i="14"/>
  <c r="Z185" i="14"/>
  <c r="Z183" i="14"/>
  <c r="Z181" i="14"/>
  <c r="Z179" i="14"/>
  <c r="Z177" i="14"/>
  <c r="Z175" i="14"/>
  <c r="Z173" i="14"/>
  <c r="Z171" i="14"/>
  <c r="Z169" i="14"/>
  <c r="Z167" i="14"/>
  <c r="Z165" i="14"/>
  <c r="Z163" i="14"/>
  <c r="Z161" i="14"/>
  <c r="Z159" i="14"/>
  <c r="Z157" i="14"/>
  <c r="Z155" i="14"/>
  <c r="Z153" i="14"/>
  <c r="Z151" i="14"/>
  <c r="Z149" i="14"/>
  <c r="Z147" i="14"/>
  <c r="Z145" i="14"/>
  <c r="Z143" i="14"/>
  <c r="Z141" i="14"/>
  <c r="Z139" i="14"/>
  <c r="Z137" i="14"/>
  <c r="Z135" i="14"/>
  <c r="Z133" i="14"/>
  <c r="Z131" i="14"/>
  <c r="Z129" i="14"/>
  <c r="Z127" i="14"/>
  <c r="Z125" i="14"/>
  <c r="Z123" i="14"/>
  <c r="Z121" i="14"/>
  <c r="Z119" i="14"/>
  <c r="Z117" i="14"/>
  <c r="Z115" i="14"/>
  <c r="Z113" i="14"/>
  <c r="Z111" i="14"/>
  <c r="Z109" i="14"/>
  <c r="Z107" i="14"/>
  <c r="Z105" i="14"/>
  <c r="Z103" i="14"/>
  <c r="Z101" i="14"/>
  <c r="Z99" i="14"/>
  <c r="Z97" i="14"/>
  <c r="Z95" i="14"/>
  <c r="Z93" i="14"/>
  <c r="Z91" i="14"/>
  <c r="Z89" i="14"/>
  <c r="Z87" i="14"/>
  <c r="Z85" i="14"/>
  <c r="Z83" i="14"/>
  <c r="Z81" i="14"/>
  <c r="Z79" i="14"/>
  <c r="Z77" i="14"/>
  <c r="Z75" i="14"/>
  <c r="Z73" i="14"/>
  <c r="Z71" i="14"/>
  <c r="Z69" i="14"/>
  <c r="Z67" i="14"/>
  <c r="Z65" i="14"/>
  <c r="Z63" i="14"/>
  <c r="Z61" i="14"/>
  <c r="Z59" i="14"/>
  <c r="Z57" i="14"/>
  <c r="Z55" i="14"/>
  <c r="Z53" i="14"/>
  <c r="Z51" i="14"/>
  <c r="Z49" i="14"/>
  <c r="Z47" i="14"/>
  <c r="Z45" i="14"/>
  <c r="Z43" i="14"/>
  <c r="Z41" i="14"/>
  <c r="Z39" i="14"/>
  <c r="Z37" i="14"/>
  <c r="Z35" i="14"/>
  <c r="Z33" i="14"/>
  <c r="Z31" i="14"/>
  <c r="Z29" i="14"/>
  <c r="Z27" i="14"/>
  <c r="Z25" i="14"/>
  <c r="Z23" i="14"/>
  <c r="Z21" i="14"/>
  <c r="Z19" i="14"/>
  <c r="Z17" i="14"/>
  <c r="Z15" i="14"/>
  <c r="Z12" i="14"/>
  <c r="Z10" i="14"/>
  <c r="Z8" i="14"/>
  <c r="Z6" i="14"/>
  <c r="AA4" i="14"/>
  <c r="AA199" i="14"/>
  <c r="AA197" i="14"/>
  <c r="AA195" i="14"/>
  <c r="AA193" i="14"/>
  <c r="AA191" i="14"/>
  <c r="AA189" i="14"/>
  <c r="AA187" i="14"/>
  <c r="AA185" i="14"/>
  <c r="AA183" i="14"/>
  <c r="AA181" i="14"/>
  <c r="AA179" i="14"/>
  <c r="AA177" i="14"/>
  <c r="AA175" i="14"/>
  <c r="AA173" i="14"/>
  <c r="AA171" i="14"/>
  <c r="AA169" i="14"/>
  <c r="AA167" i="14"/>
  <c r="AA165" i="14"/>
  <c r="AA163" i="14"/>
  <c r="AA161" i="14"/>
  <c r="AA159" i="14"/>
  <c r="AA157" i="14"/>
  <c r="AA155" i="14"/>
  <c r="AA153" i="14"/>
  <c r="AA151" i="14"/>
  <c r="AA149" i="14"/>
  <c r="AA147" i="14"/>
  <c r="AA145" i="14"/>
  <c r="AA143" i="14"/>
  <c r="AA141" i="14"/>
  <c r="AA139" i="14"/>
  <c r="AA137" i="14"/>
  <c r="AA135" i="14"/>
  <c r="AA133" i="14"/>
  <c r="AA131" i="14"/>
  <c r="AA129" i="14"/>
  <c r="AA127" i="14"/>
  <c r="AA125" i="14"/>
  <c r="AA123" i="14"/>
  <c r="AA121" i="14"/>
  <c r="AA119" i="14"/>
  <c r="AA117" i="14"/>
  <c r="AA115" i="14"/>
  <c r="AA113" i="14"/>
  <c r="AA111" i="14"/>
  <c r="AA109" i="14"/>
  <c r="AA107" i="14"/>
  <c r="AA105" i="14"/>
  <c r="AA103" i="14"/>
  <c r="AA101" i="14"/>
  <c r="AA99" i="14"/>
  <c r="AA97" i="14"/>
  <c r="AA95" i="14"/>
  <c r="AA93" i="14"/>
  <c r="AA91" i="14"/>
  <c r="AA89" i="14"/>
  <c r="AA87" i="14"/>
  <c r="AA85" i="14"/>
  <c r="AA83" i="14"/>
  <c r="AA81" i="14"/>
  <c r="AA79" i="14"/>
  <c r="AA77" i="14"/>
  <c r="AA75" i="14"/>
  <c r="AA73" i="14"/>
  <c r="AA71" i="14"/>
  <c r="AA69" i="14"/>
  <c r="AA67" i="14"/>
  <c r="AA65" i="14"/>
  <c r="AA63" i="14"/>
  <c r="AA61" i="14"/>
  <c r="AA59" i="14"/>
  <c r="AA57" i="14"/>
  <c r="AA55" i="14"/>
  <c r="AA53" i="14"/>
  <c r="AA51" i="14"/>
  <c r="AA49" i="14"/>
  <c r="AA47" i="14"/>
  <c r="AA45" i="14"/>
  <c r="AA43" i="14"/>
  <c r="AA41" i="14"/>
  <c r="AA39" i="14"/>
  <c r="AA37" i="14"/>
  <c r="AA35" i="14"/>
  <c r="AA33" i="14"/>
  <c r="AA31" i="14"/>
  <c r="AA29" i="14"/>
  <c r="AA27" i="14"/>
  <c r="AA25" i="14"/>
  <c r="AA23" i="14"/>
  <c r="AA21" i="14"/>
  <c r="AA19" i="14"/>
  <c r="AA17" i="14"/>
  <c r="AA15" i="14"/>
  <c r="AA12" i="14"/>
  <c r="AA10" i="14"/>
  <c r="AA8" i="14"/>
  <c r="AA6" i="14"/>
  <c r="AB200" i="14"/>
  <c r="AB198" i="14"/>
  <c r="AB196" i="14"/>
  <c r="AB194" i="14"/>
  <c r="AB192" i="14"/>
  <c r="AB190" i="14"/>
  <c r="AB188" i="14"/>
  <c r="AB186" i="14"/>
  <c r="AB184" i="14"/>
  <c r="AB182" i="14"/>
  <c r="AB180" i="14"/>
  <c r="AB178" i="14"/>
  <c r="AB176" i="14"/>
  <c r="AB174" i="14"/>
  <c r="AB172" i="14"/>
  <c r="AB170" i="14"/>
  <c r="AB168" i="14"/>
  <c r="AB166" i="14"/>
  <c r="AB164" i="14"/>
  <c r="AB162" i="14"/>
  <c r="AB160" i="14"/>
  <c r="AB158" i="14"/>
  <c r="AB156" i="14"/>
  <c r="AB154" i="14"/>
  <c r="AB152" i="14"/>
  <c r="AB150" i="14"/>
  <c r="AB148" i="14"/>
  <c r="AB146" i="14"/>
  <c r="AB144" i="14"/>
  <c r="AB142" i="14"/>
  <c r="AB140" i="14"/>
  <c r="AB138" i="14"/>
  <c r="AB136" i="14"/>
  <c r="AB134" i="14"/>
  <c r="AB132" i="14"/>
  <c r="AB130" i="14"/>
  <c r="AB128" i="14"/>
  <c r="AB126" i="14"/>
  <c r="AB124" i="14"/>
  <c r="AB122" i="14"/>
  <c r="AB120" i="14"/>
  <c r="AB118" i="14"/>
  <c r="AB116" i="14"/>
  <c r="AB114" i="14"/>
  <c r="AB112" i="14"/>
  <c r="AB110" i="14"/>
  <c r="AB108" i="14"/>
  <c r="AB106" i="14"/>
  <c r="AB104" i="14"/>
  <c r="AB102" i="14"/>
  <c r="AB100" i="14"/>
  <c r="AB98" i="14"/>
  <c r="AB96" i="14"/>
  <c r="AB94" i="14"/>
  <c r="AB92" i="14"/>
  <c r="AB90" i="14"/>
  <c r="AB88" i="14"/>
  <c r="AB86" i="14"/>
  <c r="AB84" i="14"/>
  <c r="AB82" i="14"/>
  <c r="AB80" i="14"/>
  <c r="AB78" i="14"/>
  <c r="AB76" i="14"/>
  <c r="AB74" i="14"/>
  <c r="AB72" i="14"/>
  <c r="AB70" i="14"/>
  <c r="AB68" i="14"/>
  <c r="AB66" i="14"/>
  <c r="AB64" i="14"/>
  <c r="AB62" i="14"/>
  <c r="AB60" i="14"/>
  <c r="AB58" i="14"/>
  <c r="AB56" i="14"/>
  <c r="AB54" i="14"/>
  <c r="AB52" i="14"/>
  <c r="AB50" i="14"/>
  <c r="AB48" i="14"/>
  <c r="AB46" i="14"/>
  <c r="AB44" i="14"/>
  <c r="AB42" i="14"/>
  <c r="AB40" i="14"/>
  <c r="AB38" i="14"/>
  <c r="AB36" i="14"/>
  <c r="AB34" i="14"/>
  <c r="AB32" i="14"/>
  <c r="AB30" i="14"/>
  <c r="AB28" i="14"/>
  <c r="AB26" i="14"/>
  <c r="AB24" i="14"/>
  <c r="AB22" i="14"/>
  <c r="AB20" i="14"/>
  <c r="AB18" i="14"/>
  <c r="AB16" i="14"/>
  <c r="AC4" i="14"/>
  <c r="AC199" i="14"/>
  <c r="AC197" i="14"/>
  <c r="AC195" i="14"/>
  <c r="AC193" i="14"/>
  <c r="AC191" i="14"/>
  <c r="AC189" i="14"/>
  <c r="AC187" i="14"/>
  <c r="AC185" i="14"/>
  <c r="AC183" i="14"/>
  <c r="AC181" i="14"/>
  <c r="AC179" i="14"/>
  <c r="AC177" i="14"/>
  <c r="AC175" i="14"/>
  <c r="AC173" i="14"/>
  <c r="AC171" i="14"/>
  <c r="AC169" i="14"/>
  <c r="AC167" i="14"/>
  <c r="AC165" i="14"/>
  <c r="AC163" i="14"/>
  <c r="AC161" i="14"/>
  <c r="AC159" i="14"/>
  <c r="AC157" i="14"/>
  <c r="AC155" i="14"/>
  <c r="AC153" i="14"/>
  <c r="AC151" i="14"/>
  <c r="AC149" i="14"/>
  <c r="AC147" i="14"/>
  <c r="AC145" i="14"/>
  <c r="AC143" i="14"/>
  <c r="AC141" i="14"/>
  <c r="AC139" i="14"/>
  <c r="AC137" i="14"/>
  <c r="AC135" i="14"/>
  <c r="AC133" i="14"/>
  <c r="AC131" i="14"/>
  <c r="AC129" i="14"/>
  <c r="AC127" i="14"/>
  <c r="AC125" i="14"/>
  <c r="AC123" i="14"/>
  <c r="AC121" i="14"/>
  <c r="AC119" i="14"/>
  <c r="AC117" i="14"/>
  <c r="AC115" i="14"/>
  <c r="AC113" i="14"/>
  <c r="AC111" i="14"/>
  <c r="AC109" i="14"/>
  <c r="AC107" i="14"/>
  <c r="AC105" i="14"/>
  <c r="AC103" i="14"/>
  <c r="AC101" i="14"/>
  <c r="AC99" i="14"/>
  <c r="AC97" i="14"/>
  <c r="AC95" i="14"/>
  <c r="AC93" i="14"/>
  <c r="AC91" i="14"/>
  <c r="AC89" i="14"/>
  <c r="AC87" i="14"/>
  <c r="AC85" i="14"/>
  <c r="AC83" i="14"/>
  <c r="AC81" i="14"/>
  <c r="AC79" i="14"/>
  <c r="AC77" i="14"/>
  <c r="AC75" i="14"/>
  <c r="AC73" i="14"/>
  <c r="AC71" i="14"/>
  <c r="AC69" i="14"/>
  <c r="AC67" i="14"/>
  <c r="AC65" i="14"/>
  <c r="AC63" i="14"/>
  <c r="AC61" i="14"/>
  <c r="AC59" i="14"/>
  <c r="AC57" i="14"/>
  <c r="AC55" i="14"/>
  <c r="AC53" i="14"/>
  <c r="AC51" i="14"/>
  <c r="AC49" i="14"/>
  <c r="AC47" i="14"/>
  <c r="AC45" i="14"/>
  <c r="AC43" i="14"/>
  <c r="AC41" i="14"/>
  <c r="AC39" i="14"/>
  <c r="AC37" i="14"/>
  <c r="AC35" i="14"/>
  <c r="AC33" i="14"/>
  <c r="AC31" i="14"/>
  <c r="AC29" i="14"/>
  <c r="AC27" i="14"/>
  <c r="AC25" i="14"/>
  <c r="AC23" i="14"/>
  <c r="AC21" i="14"/>
  <c r="AC19" i="14"/>
  <c r="AC17" i="14"/>
  <c r="AC15" i="14"/>
  <c r="AC12" i="14"/>
  <c r="AC10" i="14"/>
  <c r="AC8" i="14"/>
  <c r="AC6" i="14"/>
  <c r="AD4" i="14"/>
  <c r="AD199" i="14"/>
  <c r="AD197" i="14"/>
  <c r="AD195" i="14"/>
  <c r="AD193" i="14"/>
  <c r="AD191" i="14"/>
  <c r="AD189" i="14"/>
  <c r="AD187" i="14"/>
  <c r="AD185" i="14"/>
  <c r="AD183" i="14"/>
  <c r="AD181" i="14"/>
  <c r="AD179" i="14"/>
  <c r="AD177" i="14"/>
  <c r="AD175" i="14"/>
  <c r="AD173" i="14"/>
  <c r="AD171" i="14"/>
  <c r="AD169" i="14"/>
  <c r="AD167" i="14"/>
  <c r="AD165" i="14"/>
  <c r="AD163" i="14"/>
  <c r="AD161" i="14"/>
  <c r="AD159" i="14"/>
  <c r="AD157" i="14"/>
  <c r="AD155" i="14"/>
  <c r="AD153" i="14"/>
  <c r="AD151" i="14"/>
  <c r="AD149" i="14"/>
  <c r="AD147" i="14"/>
  <c r="AD145" i="14"/>
  <c r="AD143" i="14"/>
  <c r="AD141" i="14"/>
  <c r="AD139" i="14"/>
  <c r="AD137" i="14"/>
  <c r="AD135" i="14"/>
  <c r="AD133" i="14"/>
  <c r="AD131" i="14"/>
  <c r="AD129" i="14"/>
  <c r="AD127" i="14"/>
  <c r="AD125" i="14"/>
  <c r="AD123" i="14"/>
  <c r="AD121" i="14"/>
  <c r="AD119" i="14"/>
  <c r="AD117" i="14"/>
  <c r="AD115" i="14"/>
  <c r="AD113" i="14"/>
  <c r="AD111" i="14"/>
  <c r="AD109" i="14"/>
  <c r="AD107" i="14"/>
  <c r="AD105" i="14"/>
  <c r="AD103" i="14"/>
  <c r="AD101" i="14"/>
  <c r="AD99" i="14"/>
  <c r="AD97" i="14"/>
  <c r="AD95" i="14"/>
  <c r="AD93" i="14"/>
  <c r="AD91" i="14"/>
  <c r="AD89" i="14"/>
  <c r="AD87" i="14"/>
  <c r="AD85" i="14"/>
  <c r="AD83" i="14"/>
  <c r="AD81" i="14"/>
  <c r="AD79" i="14"/>
  <c r="AD77" i="14"/>
  <c r="AD75" i="14"/>
  <c r="AD73" i="14"/>
  <c r="AD71" i="14"/>
  <c r="AD69" i="14"/>
  <c r="AD67" i="14"/>
  <c r="AD65" i="14"/>
  <c r="AD63" i="14"/>
  <c r="AD61" i="14"/>
  <c r="AD59" i="14"/>
  <c r="AD57" i="14"/>
  <c r="AD55" i="14"/>
  <c r="AD53" i="14"/>
  <c r="AD51" i="14"/>
  <c r="AD49" i="14"/>
  <c r="AD47" i="14"/>
  <c r="AD45" i="14"/>
  <c r="AD43" i="14"/>
  <c r="AD41" i="14"/>
  <c r="AD39" i="14"/>
  <c r="AD37" i="14"/>
  <c r="AD35" i="14"/>
  <c r="AD33" i="14"/>
  <c r="AD31" i="14"/>
  <c r="AD29" i="14"/>
  <c r="AD27" i="14"/>
  <c r="AD25" i="14"/>
  <c r="AD23" i="14"/>
  <c r="AD21" i="14"/>
  <c r="AD19" i="14"/>
  <c r="AD17" i="14"/>
  <c r="AD15" i="14"/>
  <c r="AD12" i="14"/>
  <c r="AD10" i="14"/>
  <c r="AD8" i="14"/>
  <c r="AD6" i="14"/>
  <c r="AE200" i="14"/>
  <c r="AE198" i="14"/>
  <c r="AE196" i="14"/>
  <c r="AE194" i="14"/>
  <c r="AE192" i="14"/>
  <c r="AE190" i="14"/>
  <c r="AE188" i="14"/>
  <c r="AE186" i="14"/>
  <c r="AE184" i="14"/>
  <c r="AE182" i="14"/>
  <c r="AE180" i="14"/>
  <c r="AE178" i="14"/>
  <c r="AE176" i="14"/>
  <c r="AE174" i="14"/>
  <c r="AE172" i="14"/>
  <c r="AE170" i="14"/>
  <c r="AE168" i="14"/>
  <c r="AE166" i="14"/>
  <c r="AE164" i="14"/>
  <c r="AE162" i="14"/>
  <c r="AE160" i="14"/>
  <c r="AE158" i="14"/>
  <c r="AE156" i="14"/>
  <c r="AE154" i="14"/>
  <c r="AE152" i="14"/>
  <c r="AE150" i="14"/>
  <c r="AE148" i="14"/>
  <c r="AE146" i="14"/>
  <c r="AE144" i="14"/>
  <c r="AE142" i="14"/>
  <c r="AE140" i="14"/>
  <c r="AE138" i="14"/>
  <c r="AE136" i="14"/>
  <c r="AE134" i="14"/>
  <c r="AE132" i="14"/>
  <c r="AE130" i="14"/>
  <c r="AE128" i="14"/>
  <c r="AE126" i="14"/>
  <c r="AE124" i="14"/>
  <c r="AE122" i="14"/>
  <c r="AE120" i="14"/>
  <c r="AE118" i="14"/>
  <c r="AE116" i="14"/>
  <c r="AE114" i="14"/>
  <c r="AE112" i="14"/>
  <c r="AE110" i="14"/>
  <c r="AE108" i="14"/>
  <c r="AE106" i="14"/>
  <c r="AE104" i="14"/>
  <c r="AE102" i="14"/>
  <c r="AE100" i="14"/>
  <c r="AE98" i="14"/>
  <c r="AE96" i="14"/>
  <c r="AE94" i="14"/>
  <c r="AE92" i="14"/>
  <c r="AE90" i="14"/>
  <c r="AE88" i="14"/>
  <c r="AE86" i="14"/>
  <c r="AE84" i="14"/>
  <c r="AE82" i="14"/>
  <c r="AE80" i="14"/>
  <c r="AE78" i="14"/>
  <c r="AE76" i="14"/>
  <c r="AE74" i="14"/>
  <c r="AE72" i="14"/>
  <c r="AE70" i="14"/>
  <c r="AE68" i="14"/>
  <c r="AE66" i="14"/>
  <c r="AE64" i="14"/>
  <c r="AE62" i="14"/>
  <c r="AE60" i="14"/>
  <c r="AE58" i="14"/>
  <c r="AE56" i="14"/>
  <c r="AE54" i="14"/>
  <c r="AE52" i="14"/>
  <c r="AE50" i="14"/>
  <c r="AE48" i="14"/>
  <c r="AE46" i="14"/>
  <c r="AE44" i="14"/>
  <c r="AE42" i="14"/>
  <c r="AE40" i="14"/>
  <c r="AE38" i="14"/>
  <c r="AE36" i="14"/>
  <c r="AE34" i="14"/>
  <c r="AE32" i="14"/>
  <c r="AE30" i="14"/>
  <c r="AE28" i="14"/>
  <c r="AE26" i="14"/>
  <c r="AE24" i="14"/>
  <c r="AE22" i="14"/>
  <c r="AE20" i="14"/>
  <c r="AE18" i="14"/>
  <c r="AE16" i="14"/>
  <c r="AF4" i="14"/>
  <c r="AF199" i="14"/>
  <c r="AF197" i="14"/>
  <c r="AF195" i="14"/>
  <c r="AF193" i="14"/>
  <c r="AF191" i="14"/>
  <c r="AF189" i="14"/>
  <c r="AF187" i="14"/>
  <c r="AF185" i="14"/>
  <c r="AF183" i="14"/>
  <c r="AF181" i="14"/>
  <c r="AF179" i="14"/>
  <c r="AF177" i="14"/>
  <c r="AF175" i="14"/>
  <c r="AF173" i="14"/>
  <c r="AF171" i="14"/>
  <c r="AF169" i="14"/>
  <c r="AF167" i="14"/>
  <c r="AF165" i="14"/>
  <c r="AF163" i="14"/>
  <c r="AF161" i="14"/>
  <c r="AF159" i="14"/>
  <c r="AF157" i="14"/>
  <c r="AF155" i="14"/>
  <c r="AF153" i="14"/>
  <c r="AF151" i="14"/>
  <c r="AF149" i="14"/>
  <c r="AF147" i="14"/>
  <c r="AF145" i="14"/>
  <c r="AF143" i="14"/>
  <c r="AF141" i="14"/>
  <c r="AF139" i="14"/>
  <c r="AF137" i="14"/>
  <c r="AF135" i="14"/>
  <c r="AF133" i="14"/>
  <c r="AF131" i="14"/>
  <c r="AF129" i="14"/>
  <c r="AF127" i="14"/>
  <c r="AF125" i="14"/>
  <c r="AF123" i="14"/>
  <c r="AF121" i="14"/>
  <c r="AF119" i="14"/>
  <c r="AF117" i="14"/>
  <c r="AF115" i="14"/>
  <c r="AF113" i="14"/>
  <c r="AF111" i="14"/>
  <c r="AF109" i="14"/>
  <c r="AF107" i="14"/>
  <c r="AF105" i="14"/>
  <c r="AF103" i="14"/>
  <c r="AF101" i="14"/>
  <c r="AF99" i="14"/>
  <c r="AF97" i="14"/>
  <c r="AF95" i="14"/>
  <c r="AF93" i="14"/>
  <c r="AF91" i="14"/>
  <c r="AF89" i="14"/>
  <c r="AF87" i="14"/>
  <c r="AF85" i="14"/>
  <c r="AF83" i="14"/>
  <c r="AF81" i="14"/>
  <c r="AF79" i="14"/>
  <c r="AF77" i="14"/>
  <c r="AF75" i="14"/>
  <c r="AF73" i="14"/>
  <c r="AF71" i="14"/>
  <c r="AF69" i="14"/>
  <c r="AF67" i="14"/>
  <c r="AF65" i="14"/>
  <c r="AF63" i="14"/>
  <c r="AF61" i="14"/>
  <c r="AF59" i="14"/>
  <c r="AF57" i="14"/>
  <c r="AF55" i="14"/>
  <c r="AF53" i="14"/>
  <c r="AF51" i="14"/>
  <c r="AF49" i="14"/>
  <c r="AF47" i="14"/>
  <c r="AF45" i="14"/>
  <c r="AF43" i="14"/>
  <c r="AF41" i="14"/>
  <c r="AF39" i="14"/>
  <c r="AF37" i="14"/>
  <c r="AF35" i="14"/>
  <c r="AF33" i="14"/>
  <c r="AF31" i="14"/>
  <c r="AF29" i="14"/>
  <c r="AF27" i="14"/>
  <c r="AF25" i="14"/>
  <c r="AF23" i="14"/>
  <c r="AF21" i="14"/>
  <c r="AF19" i="14"/>
  <c r="AF17" i="14"/>
  <c r="AF15" i="14"/>
  <c r="AF12" i="14"/>
  <c r="AF10" i="14"/>
  <c r="AF8" i="14"/>
  <c r="AF6" i="14"/>
  <c r="AG4" i="14"/>
  <c r="AG199" i="14"/>
  <c r="AG197" i="14"/>
  <c r="AG195" i="14"/>
  <c r="AG193" i="14"/>
  <c r="AG191" i="14"/>
  <c r="AG189" i="14"/>
  <c r="AG187" i="14"/>
  <c r="AG185" i="14"/>
  <c r="AG183" i="14"/>
  <c r="AG181" i="14"/>
  <c r="AG179" i="14"/>
  <c r="AG177" i="14"/>
  <c r="AG175" i="14"/>
  <c r="AG173" i="14"/>
  <c r="AG171" i="14"/>
  <c r="AG169" i="14"/>
  <c r="AG167" i="14"/>
  <c r="AG165" i="14"/>
  <c r="AG163" i="14"/>
  <c r="AG161" i="14"/>
  <c r="AG159" i="14"/>
  <c r="AG157" i="14"/>
  <c r="AG155" i="14"/>
  <c r="AG153" i="14"/>
  <c r="AG151" i="14"/>
  <c r="AG149" i="14"/>
  <c r="AG147" i="14"/>
  <c r="AG145" i="14"/>
  <c r="AG143" i="14"/>
  <c r="AG141" i="14"/>
  <c r="AG139" i="14"/>
  <c r="AG137" i="14"/>
  <c r="AG135" i="14"/>
  <c r="AG133" i="14"/>
  <c r="AG131" i="14"/>
  <c r="AG129" i="14"/>
  <c r="AG127" i="14"/>
  <c r="AG125" i="14"/>
  <c r="AG123" i="14"/>
  <c r="AG121" i="14"/>
  <c r="AG119" i="14"/>
  <c r="AG117" i="14"/>
  <c r="AG115" i="14"/>
  <c r="AG113" i="14"/>
  <c r="AG111" i="14"/>
  <c r="AG109" i="14"/>
  <c r="AG107" i="14"/>
  <c r="AG105" i="14"/>
  <c r="AG103" i="14"/>
  <c r="AG101" i="14"/>
  <c r="AG99" i="14"/>
  <c r="AG97" i="14"/>
  <c r="AG95" i="14"/>
  <c r="AG93" i="14"/>
  <c r="AG91" i="14"/>
  <c r="AG89" i="14"/>
  <c r="AG87" i="14"/>
  <c r="AG85" i="14"/>
  <c r="AG83" i="14"/>
  <c r="AG81" i="14"/>
  <c r="AG79" i="14"/>
  <c r="AG77" i="14"/>
  <c r="AG75" i="14"/>
  <c r="AG73" i="14"/>
  <c r="AG71" i="14"/>
  <c r="AG69" i="14"/>
  <c r="AG67" i="14"/>
  <c r="AG65" i="14"/>
  <c r="AG63" i="14"/>
  <c r="AG61" i="14"/>
  <c r="AG59" i="14"/>
  <c r="AG57" i="14"/>
  <c r="AG55" i="14"/>
  <c r="AG53" i="14"/>
  <c r="AG51" i="14"/>
  <c r="AG49" i="14"/>
  <c r="AG47" i="14"/>
  <c r="AG45" i="14"/>
  <c r="AG43" i="14"/>
  <c r="AG41" i="14"/>
  <c r="AG39" i="14"/>
  <c r="AG37" i="14"/>
  <c r="AG35" i="14"/>
  <c r="AG33" i="14"/>
  <c r="AG31" i="14"/>
  <c r="AG29" i="14"/>
  <c r="AG27" i="14"/>
  <c r="AG25" i="14"/>
  <c r="AG23" i="14"/>
  <c r="AG21" i="14"/>
  <c r="AG19" i="14"/>
  <c r="AG17" i="14"/>
  <c r="AG15" i="14"/>
  <c r="AG12" i="14"/>
  <c r="AG10" i="14"/>
  <c r="AG8" i="14"/>
  <c r="AG6" i="14"/>
  <c r="AH200" i="14"/>
  <c r="AH198" i="14"/>
  <c r="AH196" i="14"/>
  <c r="AH194" i="14"/>
  <c r="AH192" i="14"/>
  <c r="AH190" i="14"/>
  <c r="AH188" i="14"/>
  <c r="AH186" i="14"/>
  <c r="AH184" i="14"/>
  <c r="AH182" i="14"/>
  <c r="AH180" i="14"/>
  <c r="AH178" i="14"/>
  <c r="AH176" i="14"/>
  <c r="AH174" i="14"/>
  <c r="AH172" i="14"/>
  <c r="AH170" i="14"/>
  <c r="AH168" i="14"/>
  <c r="AH166" i="14"/>
  <c r="AH164" i="14"/>
  <c r="AH162" i="14"/>
  <c r="AH160" i="14"/>
  <c r="AH158" i="14"/>
  <c r="AH156" i="14"/>
  <c r="AH154" i="14"/>
  <c r="AH152" i="14"/>
  <c r="AH150" i="14"/>
  <c r="AH148" i="14"/>
  <c r="AH146" i="14"/>
  <c r="AH144" i="14"/>
  <c r="AH142" i="14"/>
  <c r="AH140" i="14"/>
  <c r="AH138" i="14"/>
  <c r="AH136" i="14"/>
  <c r="AH134" i="14"/>
  <c r="AH132" i="14"/>
  <c r="AH130" i="14"/>
  <c r="AH128" i="14"/>
  <c r="AH126" i="14"/>
  <c r="AH124" i="14"/>
  <c r="AH122" i="14"/>
  <c r="AH120" i="14"/>
  <c r="AH118" i="14"/>
  <c r="AH116" i="14"/>
  <c r="AH114" i="14"/>
  <c r="AH112" i="14"/>
  <c r="AH110" i="14"/>
  <c r="AH108" i="14"/>
  <c r="AH106" i="14"/>
  <c r="AH104" i="14"/>
  <c r="AH102" i="14"/>
  <c r="AH100" i="14"/>
  <c r="AH98" i="14"/>
  <c r="AH96" i="14"/>
  <c r="AH94" i="14"/>
  <c r="AH92" i="14"/>
  <c r="AH90" i="14"/>
  <c r="AH88" i="14"/>
  <c r="AH86" i="14"/>
  <c r="AH84" i="14"/>
  <c r="AH82" i="14"/>
  <c r="AH80" i="14"/>
  <c r="AH78" i="14"/>
  <c r="AH76" i="14"/>
  <c r="AH74" i="14"/>
  <c r="AH72" i="14"/>
  <c r="AH70" i="14"/>
  <c r="AH68" i="14"/>
  <c r="AH66" i="14"/>
  <c r="AH64" i="14"/>
  <c r="AH62" i="14"/>
  <c r="AH60" i="14"/>
  <c r="AH58" i="14"/>
  <c r="AH56" i="14"/>
  <c r="AH54" i="14"/>
  <c r="AH52" i="14"/>
  <c r="AH50" i="14"/>
  <c r="AH48" i="14"/>
  <c r="AH46" i="14"/>
  <c r="AH44" i="14"/>
  <c r="AH42" i="14"/>
  <c r="AH40" i="14"/>
  <c r="AH38" i="14"/>
  <c r="AH36" i="14"/>
  <c r="AH34" i="14"/>
  <c r="AH32" i="14"/>
  <c r="AH30" i="14"/>
  <c r="AH28" i="14"/>
  <c r="AH26" i="14"/>
  <c r="AH24" i="14"/>
  <c r="AH22" i="14"/>
  <c r="AH20" i="14"/>
  <c r="AH18" i="14"/>
  <c r="AH16" i="14"/>
  <c r="AI4" i="14"/>
  <c r="AI199" i="14"/>
  <c r="AI197" i="14"/>
  <c r="AI195" i="14"/>
  <c r="AI193" i="14"/>
  <c r="AI191" i="14"/>
  <c r="AI189" i="14"/>
  <c r="AI187" i="14"/>
  <c r="AI185" i="14"/>
  <c r="AI183" i="14"/>
  <c r="AI181" i="14"/>
  <c r="AI179" i="14"/>
  <c r="AI177" i="14"/>
  <c r="AI175" i="14"/>
  <c r="AI173" i="14"/>
  <c r="AI171" i="14"/>
  <c r="AI169" i="14"/>
  <c r="AI167" i="14"/>
  <c r="AI165" i="14"/>
  <c r="AI163" i="14"/>
  <c r="AI161" i="14"/>
  <c r="AI159" i="14"/>
  <c r="AI157" i="14"/>
  <c r="AI155" i="14"/>
  <c r="AI153" i="14"/>
  <c r="AI151" i="14"/>
  <c r="AI149" i="14"/>
  <c r="AI147" i="14"/>
  <c r="AI145" i="14"/>
  <c r="AI143" i="14"/>
  <c r="AI141" i="14"/>
  <c r="AI139" i="14"/>
  <c r="AI137" i="14"/>
  <c r="AI135" i="14"/>
  <c r="AI133" i="14"/>
  <c r="AI131" i="14"/>
  <c r="AI129" i="14"/>
  <c r="AI127" i="14"/>
  <c r="AI125" i="14"/>
  <c r="AI123" i="14"/>
  <c r="AI121" i="14"/>
  <c r="AI119" i="14"/>
  <c r="AI117" i="14"/>
  <c r="AI115" i="14"/>
  <c r="AI113" i="14"/>
  <c r="AI111" i="14"/>
  <c r="AI109" i="14"/>
  <c r="AI107" i="14"/>
  <c r="AI105" i="14"/>
  <c r="AI103" i="14"/>
  <c r="AI101" i="14"/>
  <c r="AI99" i="14"/>
  <c r="AI97" i="14"/>
  <c r="AI95" i="14"/>
  <c r="AI93" i="14"/>
  <c r="AI91" i="14"/>
  <c r="AI89" i="14"/>
  <c r="AI87" i="14"/>
  <c r="AI85" i="14"/>
  <c r="AI83" i="14"/>
  <c r="AI81" i="14"/>
  <c r="AI79" i="14"/>
  <c r="AI77" i="14"/>
  <c r="AI75" i="14"/>
  <c r="AI73" i="14"/>
  <c r="AI71" i="14"/>
  <c r="AI69" i="14"/>
  <c r="AI67" i="14"/>
  <c r="AI65" i="14"/>
  <c r="AI63" i="14"/>
  <c r="AI61" i="14"/>
  <c r="AI59" i="14"/>
  <c r="AI57" i="14"/>
  <c r="AI55" i="14"/>
  <c r="AI53" i="14"/>
  <c r="AI51" i="14"/>
  <c r="AI49" i="14"/>
  <c r="AI47" i="14"/>
  <c r="AI45" i="14"/>
  <c r="AI43" i="14"/>
  <c r="AI41" i="14"/>
  <c r="AI39" i="14"/>
  <c r="AI37" i="14"/>
  <c r="AI35" i="14"/>
  <c r="AI33" i="14"/>
  <c r="AI31" i="14"/>
  <c r="AI29" i="14"/>
  <c r="AI27" i="14"/>
  <c r="AI25" i="14"/>
  <c r="AI23" i="14"/>
  <c r="AI21" i="14"/>
  <c r="AI19" i="14"/>
  <c r="AI17" i="14"/>
  <c r="AI15" i="14"/>
  <c r="AI12" i="14"/>
  <c r="AI10" i="14"/>
  <c r="AI8" i="14"/>
  <c r="AI6" i="14"/>
  <c r="AJ4" i="14"/>
  <c r="AJ199" i="14"/>
  <c r="AJ197" i="14"/>
  <c r="AJ195" i="14"/>
  <c r="AJ193" i="14"/>
  <c r="AJ191" i="14"/>
  <c r="AJ189" i="14"/>
  <c r="AJ187" i="14"/>
  <c r="AJ185" i="14"/>
  <c r="AJ183" i="14"/>
  <c r="AJ181" i="14"/>
  <c r="AJ179" i="14"/>
  <c r="AJ177" i="14"/>
  <c r="AJ175" i="14"/>
  <c r="AJ173" i="14"/>
  <c r="AJ171" i="14"/>
  <c r="AJ169" i="14"/>
  <c r="AJ167" i="14"/>
  <c r="AJ165" i="14"/>
  <c r="AJ163" i="14"/>
  <c r="AJ161" i="14"/>
  <c r="AJ159" i="14"/>
  <c r="AJ157" i="14"/>
  <c r="AJ155" i="14"/>
  <c r="AJ153" i="14"/>
  <c r="AJ151" i="14"/>
  <c r="AJ149" i="14"/>
  <c r="AJ147" i="14"/>
  <c r="AJ145" i="14"/>
  <c r="AJ143" i="14"/>
  <c r="AJ141" i="14"/>
  <c r="AJ139" i="14"/>
  <c r="AJ137" i="14"/>
  <c r="AJ135" i="14"/>
  <c r="AJ133" i="14"/>
  <c r="AJ131" i="14"/>
  <c r="AJ129" i="14"/>
  <c r="AJ127" i="14"/>
  <c r="AJ125" i="14"/>
  <c r="AJ123" i="14"/>
  <c r="AJ121" i="14"/>
  <c r="AJ119" i="14"/>
  <c r="AJ117" i="14"/>
  <c r="AJ115" i="14"/>
  <c r="AJ113" i="14"/>
  <c r="AJ111" i="14"/>
  <c r="AJ109" i="14"/>
  <c r="AJ107" i="14"/>
  <c r="AJ105" i="14"/>
  <c r="AJ103" i="14"/>
  <c r="AJ101" i="14"/>
  <c r="AJ99" i="14"/>
  <c r="AJ97" i="14"/>
  <c r="AJ95" i="14"/>
  <c r="AJ93" i="14"/>
  <c r="AJ91" i="14"/>
  <c r="AJ89" i="14"/>
  <c r="AJ87" i="14"/>
  <c r="AJ85" i="14"/>
  <c r="AJ83" i="14"/>
  <c r="AJ81" i="14"/>
  <c r="AJ79" i="14"/>
  <c r="AJ77" i="14"/>
  <c r="AJ75" i="14"/>
  <c r="AJ73" i="14"/>
  <c r="AJ71" i="14"/>
  <c r="AJ69" i="14"/>
  <c r="AJ67" i="14"/>
  <c r="AJ65" i="14"/>
  <c r="AJ63" i="14"/>
  <c r="AJ61" i="14"/>
  <c r="AJ59" i="14"/>
  <c r="AJ57" i="14"/>
  <c r="AJ55" i="14"/>
  <c r="AJ53" i="14"/>
  <c r="AJ51" i="14"/>
  <c r="AJ49" i="14"/>
  <c r="AJ47" i="14"/>
  <c r="AJ45" i="14"/>
  <c r="AJ43" i="14"/>
  <c r="AJ41" i="14"/>
  <c r="AJ39" i="14"/>
  <c r="AJ37" i="14"/>
  <c r="AJ35" i="14"/>
  <c r="AJ33" i="14"/>
  <c r="AJ31" i="14"/>
  <c r="AJ29" i="14"/>
  <c r="AJ27" i="14"/>
  <c r="AJ25" i="14"/>
  <c r="AJ23" i="14"/>
  <c r="AJ21" i="14"/>
  <c r="AJ19" i="14"/>
  <c r="AJ17" i="14"/>
  <c r="AJ15" i="14"/>
  <c r="AJ12" i="14"/>
  <c r="AJ10" i="14"/>
  <c r="AJ8" i="14"/>
  <c r="AJ6" i="14"/>
  <c r="AK200" i="14"/>
  <c r="AK198" i="14"/>
  <c r="AK196" i="14"/>
  <c r="AK194" i="14"/>
  <c r="AK192" i="14"/>
  <c r="AK190" i="14"/>
  <c r="AK188" i="14"/>
  <c r="AK186" i="14"/>
  <c r="AK184" i="14"/>
  <c r="AK182" i="14"/>
  <c r="AK180" i="14"/>
  <c r="AK178" i="14"/>
  <c r="AK176" i="14"/>
  <c r="AK174" i="14"/>
  <c r="AK172" i="14"/>
  <c r="AK170" i="14"/>
  <c r="AK168" i="14"/>
  <c r="AK166" i="14"/>
  <c r="AK164" i="14"/>
  <c r="AK162" i="14"/>
  <c r="AK160" i="14"/>
  <c r="AK158" i="14"/>
  <c r="AK156" i="14"/>
  <c r="AK154" i="14"/>
  <c r="AK152" i="14"/>
  <c r="AK150" i="14"/>
  <c r="AK148" i="14"/>
  <c r="AK146" i="14"/>
  <c r="AK144" i="14"/>
  <c r="AK142" i="14"/>
  <c r="AK140" i="14"/>
  <c r="AK138" i="14"/>
  <c r="AK136" i="14"/>
  <c r="AK134" i="14"/>
  <c r="AK132" i="14"/>
  <c r="AK130" i="14"/>
  <c r="AK128" i="14"/>
  <c r="AK126" i="14"/>
  <c r="AK124" i="14"/>
  <c r="AK122" i="14"/>
  <c r="AK120" i="14"/>
  <c r="AK118" i="14"/>
  <c r="AK116" i="14"/>
  <c r="AK114" i="14"/>
  <c r="AK112" i="14"/>
  <c r="AK110" i="14"/>
  <c r="AK108" i="14"/>
  <c r="AK106" i="14"/>
  <c r="AK104" i="14"/>
  <c r="AK102" i="14"/>
  <c r="AK100" i="14"/>
  <c r="AK98" i="14"/>
  <c r="AK96" i="14"/>
  <c r="AK94" i="14"/>
  <c r="AK92" i="14"/>
  <c r="AK90" i="14"/>
  <c r="AK88" i="14"/>
  <c r="AK86" i="14"/>
  <c r="AK84" i="14"/>
  <c r="AK82" i="14"/>
  <c r="AK80" i="14"/>
  <c r="AK78" i="14"/>
  <c r="AK76" i="14"/>
  <c r="AK74" i="14"/>
  <c r="AK72" i="14"/>
  <c r="AK70" i="14"/>
  <c r="AK68" i="14"/>
  <c r="AK66" i="14"/>
  <c r="AK64" i="14"/>
  <c r="AK62" i="14"/>
  <c r="AK60" i="14"/>
  <c r="AK58" i="14"/>
  <c r="AK56" i="14"/>
  <c r="AK54" i="14"/>
  <c r="AK52" i="14"/>
  <c r="AK50" i="14"/>
  <c r="AK48" i="14"/>
  <c r="AK46" i="14"/>
  <c r="AK44" i="14"/>
  <c r="AK42" i="14"/>
  <c r="AK40" i="14"/>
  <c r="AK38" i="14"/>
  <c r="AK36" i="14"/>
  <c r="AK34" i="14"/>
  <c r="AK32" i="14"/>
  <c r="AK30" i="14"/>
  <c r="AK28" i="14"/>
  <c r="AK26" i="14"/>
  <c r="AK24" i="14"/>
  <c r="AK22" i="14"/>
  <c r="AK20" i="14"/>
  <c r="AK18" i="14"/>
  <c r="AK16" i="14"/>
  <c r="AL4" i="14"/>
  <c r="AL199" i="14"/>
  <c r="AL197" i="14"/>
  <c r="AL195" i="14"/>
  <c r="AL193" i="14"/>
  <c r="AL191" i="14"/>
  <c r="AL189" i="14"/>
  <c r="AL187" i="14"/>
  <c r="AL185" i="14"/>
  <c r="AL183" i="14"/>
  <c r="AL181" i="14"/>
  <c r="AL179" i="14"/>
  <c r="AL177" i="14"/>
  <c r="AL175" i="14"/>
  <c r="AL173" i="14"/>
  <c r="AL171" i="14"/>
  <c r="AL169" i="14"/>
  <c r="AL167" i="14"/>
  <c r="AL165" i="14"/>
  <c r="AL163" i="14"/>
  <c r="AL161" i="14"/>
  <c r="AL159" i="14"/>
  <c r="AL157" i="14"/>
  <c r="AL155" i="14"/>
  <c r="AL153" i="14"/>
  <c r="AL151" i="14"/>
  <c r="AL149" i="14"/>
  <c r="AL147" i="14"/>
  <c r="AL145" i="14"/>
  <c r="AL143" i="14"/>
  <c r="AL141" i="14"/>
  <c r="AL139" i="14"/>
  <c r="AL137" i="14"/>
  <c r="AL135" i="14"/>
  <c r="AL133" i="14"/>
  <c r="AL131" i="14"/>
  <c r="AL129" i="14"/>
  <c r="AL127" i="14"/>
  <c r="AL125" i="14"/>
  <c r="AL123" i="14"/>
  <c r="AL121" i="14"/>
  <c r="AL119" i="14"/>
  <c r="AL117" i="14"/>
  <c r="AL115" i="14"/>
  <c r="AL113" i="14"/>
  <c r="AL111" i="14"/>
  <c r="AL109" i="14"/>
  <c r="AL107" i="14"/>
  <c r="AL105" i="14"/>
  <c r="AL103" i="14"/>
  <c r="AL101" i="14"/>
  <c r="AL99" i="14"/>
  <c r="AL97" i="14"/>
  <c r="AL95" i="14"/>
  <c r="AL93" i="14"/>
  <c r="AL91" i="14"/>
  <c r="AL89" i="14"/>
  <c r="AL87" i="14"/>
  <c r="AL85" i="14"/>
  <c r="AL83" i="14"/>
  <c r="AL81" i="14"/>
  <c r="AL79" i="14"/>
  <c r="AL77" i="14"/>
  <c r="AL75" i="14"/>
  <c r="AL73" i="14"/>
  <c r="AL71" i="14"/>
  <c r="AL69" i="14"/>
  <c r="AL67" i="14"/>
  <c r="AL65" i="14"/>
  <c r="AL63" i="14"/>
  <c r="AL61" i="14"/>
  <c r="AL59" i="14"/>
  <c r="AL57" i="14"/>
  <c r="AL55" i="14"/>
  <c r="AL53" i="14"/>
  <c r="AL51" i="14"/>
  <c r="AL49" i="14"/>
  <c r="AL47" i="14"/>
  <c r="AL45" i="14"/>
  <c r="AL43" i="14"/>
  <c r="AL41" i="14"/>
  <c r="AL39" i="14"/>
  <c r="AL37" i="14"/>
  <c r="AL35" i="14"/>
  <c r="AL33" i="14"/>
  <c r="AL31" i="14"/>
  <c r="AL29" i="14"/>
  <c r="AL27" i="14"/>
  <c r="AL25" i="14"/>
  <c r="AL23" i="14"/>
  <c r="AL21" i="14"/>
  <c r="AL19" i="14"/>
  <c r="AL17" i="14"/>
  <c r="AL15" i="14"/>
  <c r="AL12" i="14"/>
  <c r="AL10" i="14"/>
  <c r="AL8" i="14"/>
  <c r="AL6" i="14"/>
  <c r="AM4" i="14"/>
  <c r="AM199" i="14"/>
  <c r="AM197" i="14"/>
  <c r="AM195" i="14"/>
  <c r="AM193" i="14"/>
  <c r="AM191" i="14"/>
  <c r="AM189" i="14"/>
  <c r="AM187" i="14"/>
  <c r="AM185" i="14"/>
  <c r="AM183" i="14"/>
  <c r="AM181" i="14"/>
  <c r="AM179" i="14"/>
  <c r="AM177" i="14"/>
  <c r="AM175" i="14"/>
  <c r="AM173" i="14"/>
  <c r="AM171" i="14"/>
  <c r="AM169" i="14"/>
  <c r="AM167" i="14"/>
  <c r="AM165" i="14"/>
  <c r="AM163" i="14"/>
  <c r="AM161" i="14"/>
  <c r="AM159" i="14"/>
  <c r="AM157" i="14"/>
  <c r="AM155" i="14"/>
  <c r="AM153" i="14"/>
  <c r="AM151" i="14"/>
  <c r="AM149" i="14"/>
  <c r="AM147" i="14"/>
  <c r="AM145" i="14"/>
  <c r="AM143" i="14"/>
  <c r="AM141" i="14"/>
  <c r="AM139" i="14"/>
  <c r="AM137" i="14"/>
  <c r="AM135" i="14"/>
  <c r="AM133" i="14"/>
  <c r="AM131" i="14"/>
  <c r="AM129" i="14"/>
  <c r="AM127" i="14"/>
  <c r="AM125" i="14"/>
  <c r="AM123" i="14"/>
  <c r="AM121" i="14"/>
  <c r="AM119" i="14"/>
  <c r="AM117" i="14"/>
  <c r="AM115" i="14"/>
  <c r="AM113" i="14"/>
  <c r="AM111" i="14"/>
  <c r="AM109" i="14"/>
  <c r="AM107" i="14"/>
  <c r="AM105" i="14"/>
  <c r="AM103" i="14"/>
  <c r="AM101" i="14"/>
  <c r="AM99" i="14"/>
  <c r="AM97" i="14"/>
  <c r="AM95" i="14"/>
  <c r="AM93" i="14"/>
  <c r="AM91" i="14"/>
  <c r="AM89" i="14"/>
  <c r="AM87" i="14"/>
  <c r="AM85" i="14"/>
  <c r="AM83" i="14"/>
  <c r="AM81" i="14"/>
  <c r="AM79" i="14"/>
  <c r="AM77" i="14"/>
  <c r="AM75" i="14"/>
  <c r="AM73" i="14"/>
  <c r="AM71" i="14"/>
  <c r="AM69" i="14"/>
  <c r="AM67" i="14"/>
  <c r="AM65" i="14"/>
  <c r="AM63" i="14"/>
  <c r="AM61" i="14"/>
  <c r="AM59" i="14"/>
  <c r="AM57" i="14"/>
  <c r="AM55" i="14"/>
  <c r="AM53" i="14"/>
  <c r="AM51" i="14"/>
  <c r="AM49" i="14"/>
  <c r="AM47" i="14"/>
  <c r="AM45" i="14"/>
  <c r="AM43" i="14"/>
  <c r="AM41" i="14"/>
  <c r="AM39" i="14"/>
  <c r="AM37" i="14"/>
  <c r="AM35" i="14"/>
  <c r="AM33" i="14"/>
  <c r="AM31" i="14"/>
  <c r="AM29" i="14"/>
  <c r="AM27" i="14"/>
  <c r="AM25" i="14"/>
  <c r="AM23" i="14"/>
  <c r="AM21" i="14"/>
  <c r="AM19" i="14"/>
  <c r="AM17" i="14"/>
  <c r="AM15" i="14"/>
  <c r="AM12" i="14"/>
  <c r="AM10" i="14"/>
  <c r="AM8" i="14"/>
  <c r="AM6" i="14"/>
  <c r="AN200" i="14"/>
  <c r="AN198" i="14"/>
  <c r="AN196" i="14"/>
  <c r="AN194" i="14"/>
  <c r="AN192" i="14"/>
  <c r="AN190" i="14"/>
  <c r="AN188" i="14"/>
  <c r="AN186" i="14"/>
  <c r="AN184" i="14"/>
  <c r="AN182" i="14"/>
  <c r="AN180" i="14"/>
  <c r="AN178" i="14"/>
  <c r="AN176" i="14"/>
  <c r="AN174" i="14"/>
  <c r="AN172" i="14"/>
  <c r="AN170" i="14"/>
  <c r="AN168" i="14"/>
  <c r="AN166" i="14"/>
  <c r="AN164" i="14"/>
  <c r="AN162" i="14"/>
  <c r="AN160" i="14"/>
  <c r="AN158" i="14"/>
  <c r="AN156" i="14"/>
  <c r="AN154" i="14"/>
  <c r="AN152" i="14"/>
  <c r="AN150" i="14"/>
  <c r="AN148" i="14"/>
  <c r="AN146" i="14"/>
  <c r="AN144" i="14"/>
  <c r="AN142" i="14"/>
  <c r="AN140" i="14"/>
  <c r="AN138" i="14"/>
  <c r="AN136" i="14"/>
  <c r="AN134" i="14"/>
  <c r="AN132" i="14"/>
  <c r="AN130" i="14"/>
  <c r="AN128" i="14"/>
  <c r="AN126" i="14"/>
  <c r="AN124" i="14"/>
  <c r="AN122" i="14"/>
  <c r="AN120" i="14"/>
  <c r="AN118" i="14"/>
  <c r="AN116" i="14"/>
  <c r="AN114" i="14"/>
  <c r="AN112" i="14"/>
  <c r="AN110" i="14"/>
  <c r="AN108" i="14"/>
  <c r="AN106" i="14"/>
  <c r="AN104" i="14"/>
  <c r="AN102" i="14"/>
  <c r="AN100" i="14"/>
  <c r="AN98" i="14"/>
  <c r="AN96" i="14"/>
  <c r="AN94" i="14"/>
  <c r="AN92" i="14"/>
  <c r="AN90" i="14"/>
  <c r="AN88" i="14"/>
  <c r="AN86" i="14"/>
  <c r="AN84" i="14"/>
  <c r="AN82" i="14"/>
  <c r="AN80" i="14"/>
  <c r="AN78" i="14"/>
  <c r="AN76" i="14"/>
  <c r="AN74" i="14"/>
  <c r="AN72" i="14"/>
  <c r="AN70" i="14"/>
  <c r="AN68" i="14"/>
  <c r="AN66" i="14"/>
  <c r="AN64" i="14"/>
  <c r="AN62" i="14"/>
  <c r="AN60" i="14"/>
  <c r="AN58" i="14"/>
  <c r="AN56" i="14"/>
  <c r="AN54" i="14"/>
  <c r="AN52" i="14"/>
  <c r="AN50" i="14"/>
  <c r="AN48" i="14"/>
  <c r="AN46" i="14"/>
  <c r="AN44" i="14"/>
  <c r="AN42" i="14"/>
  <c r="AN40" i="14"/>
  <c r="AN38" i="14"/>
  <c r="AN36" i="14"/>
  <c r="AN34" i="14"/>
  <c r="AN32" i="14"/>
  <c r="AN30" i="14"/>
  <c r="AN28" i="14"/>
  <c r="AN26" i="14"/>
  <c r="AN24" i="14"/>
  <c r="AN22" i="14"/>
  <c r="AN20" i="14"/>
  <c r="AN18" i="14"/>
  <c r="AN16" i="14"/>
  <c r="AO4" i="14"/>
  <c r="AO199" i="14"/>
  <c r="AO197" i="14"/>
  <c r="AO195" i="14"/>
  <c r="AO193" i="14"/>
  <c r="AO191" i="14"/>
  <c r="AO189" i="14"/>
  <c r="AO187" i="14"/>
  <c r="AO185" i="14"/>
  <c r="AO183" i="14"/>
  <c r="AO181" i="14"/>
  <c r="AO179" i="14"/>
  <c r="AO177" i="14"/>
  <c r="AO175" i="14"/>
  <c r="AO173" i="14"/>
  <c r="AO171" i="14"/>
  <c r="AO169" i="14"/>
  <c r="AO167" i="14"/>
  <c r="AO165" i="14"/>
  <c r="AO163" i="14"/>
  <c r="AO161" i="14"/>
  <c r="AO159" i="14"/>
  <c r="AO157" i="14"/>
  <c r="AO155" i="14"/>
  <c r="AO153" i="14"/>
  <c r="AO151" i="14"/>
  <c r="AO149" i="14"/>
  <c r="AO147" i="14"/>
  <c r="AO145" i="14"/>
  <c r="AO143" i="14"/>
  <c r="AO141" i="14"/>
  <c r="AO139" i="14"/>
  <c r="AO137" i="14"/>
  <c r="AO135" i="14"/>
  <c r="AO133" i="14"/>
  <c r="AO131" i="14"/>
  <c r="AO129" i="14"/>
  <c r="AO127" i="14"/>
  <c r="AO125" i="14"/>
  <c r="AO123" i="14"/>
  <c r="AO121" i="14"/>
  <c r="AO119" i="14"/>
  <c r="AO117" i="14"/>
  <c r="AO115" i="14"/>
  <c r="AO113" i="14"/>
  <c r="AO111" i="14"/>
  <c r="AO109" i="14"/>
  <c r="AO107" i="14"/>
  <c r="AO105" i="14"/>
  <c r="AO103" i="14"/>
  <c r="AO101" i="14"/>
  <c r="AO99" i="14"/>
  <c r="AO97" i="14"/>
  <c r="AO95" i="14"/>
  <c r="AO93" i="14"/>
  <c r="AO91" i="14"/>
  <c r="AO89" i="14"/>
  <c r="AO87" i="14"/>
  <c r="AO85" i="14"/>
  <c r="AO83" i="14"/>
  <c r="AO81" i="14"/>
  <c r="AO79" i="14"/>
  <c r="AO77" i="14"/>
  <c r="AO75" i="14"/>
  <c r="AO73" i="14"/>
  <c r="AO71" i="14"/>
  <c r="AO69" i="14"/>
  <c r="AO67" i="14"/>
  <c r="AO65" i="14"/>
  <c r="AO63" i="14"/>
  <c r="AO61" i="14"/>
  <c r="AO59" i="14"/>
  <c r="AO57" i="14"/>
  <c r="AO55" i="14"/>
  <c r="AO53" i="14"/>
  <c r="AO51" i="14"/>
  <c r="AO49" i="14"/>
  <c r="AO47" i="14"/>
  <c r="AO45" i="14"/>
  <c r="AO43" i="14"/>
  <c r="AO41" i="14"/>
  <c r="AO39" i="14"/>
  <c r="AO37" i="14"/>
  <c r="AO35" i="14"/>
  <c r="AO33" i="14"/>
  <c r="AO31" i="14"/>
  <c r="AO29" i="14"/>
  <c r="AO27" i="14"/>
  <c r="AO25" i="14"/>
  <c r="AO23" i="14"/>
  <c r="AO21" i="14"/>
  <c r="AO19" i="14"/>
  <c r="AO17" i="14"/>
  <c r="AO15" i="14"/>
  <c r="AO12" i="14"/>
  <c r="AO10" i="14"/>
  <c r="AO8" i="14"/>
  <c r="AO6" i="14"/>
  <c r="AP4" i="14"/>
  <c r="AP199" i="14"/>
  <c r="AP197" i="14"/>
  <c r="AP195" i="14"/>
  <c r="AP193" i="14"/>
  <c r="AP191" i="14"/>
  <c r="AP189" i="14"/>
  <c r="AP187" i="14"/>
  <c r="AP185" i="14"/>
  <c r="AP183" i="14"/>
  <c r="AP181" i="14"/>
  <c r="AP179" i="14"/>
  <c r="AP177" i="14"/>
  <c r="AP175" i="14"/>
  <c r="AP173" i="14"/>
  <c r="AP171" i="14"/>
  <c r="AP169" i="14"/>
  <c r="AP167" i="14"/>
  <c r="AP165" i="14"/>
  <c r="AP163" i="14"/>
  <c r="AP161" i="14"/>
  <c r="AP159" i="14"/>
  <c r="AP157" i="14"/>
  <c r="AP155" i="14"/>
  <c r="AP153" i="14"/>
  <c r="AP151" i="14"/>
  <c r="AP149" i="14"/>
  <c r="AP147" i="14"/>
  <c r="AP145" i="14"/>
  <c r="AP143" i="14"/>
  <c r="AP141" i="14"/>
  <c r="AP139" i="14"/>
  <c r="AP137" i="14"/>
  <c r="AP135" i="14"/>
  <c r="AP133" i="14"/>
  <c r="AP131" i="14"/>
  <c r="AP129" i="14"/>
  <c r="AP127" i="14"/>
  <c r="AP125" i="14"/>
  <c r="AP123" i="14"/>
  <c r="AP121" i="14"/>
  <c r="AP119" i="14"/>
  <c r="AP117" i="14"/>
  <c r="AP115" i="14"/>
  <c r="AP113" i="14"/>
  <c r="AP111" i="14"/>
  <c r="AP109" i="14"/>
  <c r="AP107" i="14"/>
  <c r="AP105" i="14"/>
  <c r="AP103" i="14"/>
  <c r="AP101" i="14"/>
  <c r="AP99" i="14"/>
  <c r="AP97" i="14"/>
  <c r="AP95" i="14"/>
  <c r="AP93" i="14"/>
  <c r="AP91" i="14"/>
  <c r="AP89" i="14"/>
  <c r="AP87" i="14"/>
  <c r="AP85" i="14"/>
  <c r="AP83" i="14"/>
  <c r="AP81" i="14"/>
  <c r="AP79" i="14"/>
  <c r="AP77" i="14"/>
  <c r="AP75" i="14"/>
  <c r="AP73" i="14"/>
  <c r="AP71" i="14"/>
  <c r="AP69" i="14"/>
  <c r="AP67" i="14"/>
  <c r="AP65" i="14"/>
  <c r="AP63" i="14"/>
  <c r="AP61" i="14"/>
  <c r="AP59" i="14"/>
  <c r="AP57" i="14"/>
  <c r="AP55" i="14"/>
  <c r="AP53" i="14"/>
  <c r="AP51" i="14"/>
  <c r="AP49" i="14"/>
  <c r="AP47" i="14"/>
  <c r="AP45" i="14"/>
  <c r="AP43" i="14"/>
  <c r="AP41" i="14"/>
  <c r="AP39" i="14"/>
  <c r="AP37" i="14"/>
  <c r="AP35" i="14"/>
  <c r="AP33" i="14"/>
  <c r="AP31" i="14"/>
  <c r="AP29" i="14"/>
  <c r="AP27" i="14"/>
  <c r="AP25" i="14"/>
  <c r="AP23" i="14"/>
  <c r="AP21" i="14"/>
  <c r="AP19" i="14"/>
  <c r="AP17" i="14"/>
  <c r="AP15" i="14"/>
  <c r="AP12" i="14"/>
  <c r="AP10" i="14"/>
  <c r="AP8" i="14"/>
  <c r="AP6" i="14"/>
  <c r="AQ200" i="14"/>
  <c r="AQ198" i="14"/>
  <c r="AQ196" i="14"/>
  <c r="AQ194" i="14"/>
  <c r="AQ192" i="14"/>
  <c r="AQ190" i="14"/>
  <c r="AQ188" i="14"/>
  <c r="AQ186" i="14"/>
  <c r="AQ184" i="14"/>
  <c r="AQ182" i="14"/>
  <c r="AQ180" i="14"/>
  <c r="AQ178" i="14"/>
  <c r="AQ176" i="14"/>
  <c r="AQ174" i="14"/>
  <c r="AQ172" i="14"/>
  <c r="AQ170" i="14"/>
  <c r="AQ168" i="14"/>
  <c r="AQ166" i="14"/>
  <c r="AQ164" i="14"/>
  <c r="AQ162" i="14"/>
  <c r="AQ160" i="14"/>
  <c r="AQ158" i="14"/>
  <c r="AQ156" i="14"/>
  <c r="AQ154" i="14"/>
  <c r="AQ152" i="14"/>
  <c r="AQ150" i="14"/>
  <c r="AQ148" i="14"/>
  <c r="AQ146" i="14"/>
  <c r="AQ144" i="14"/>
  <c r="AQ142" i="14"/>
  <c r="AQ140" i="14"/>
  <c r="AQ138" i="14"/>
  <c r="AQ136" i="14"/>
  <c r="AQ134" i="14"/>
  <c r="AQ132" i="14"/>
  <c r="AQ130" i="14"/>
  <c r="AQ128" i="14"/>
  <c r="AQ126" i="14"/>
  <c r="AQ124" i="14"/>
  <c r="AQ122" i="14"/>
  <c r="AQ120" i="14"/>
  <c r="AQ118" i="14"/>
  <c r="AQ116" i="14"/>
  <c r="AQ114" i="14"/>
  <c r="AQ112" i="14"/>
  <c r="AQ110" i="14"/>
  <c r="AQ108" i="14"/>
  <c r="AQ106" i="14"/>
  <c r="AQ104" i="14"/>
  <c r="AQ102" i="14"/>
  <c r="AQ100" i="14"/>
  <c r="AQ98" i="14"/>
  <c r="AQ96" i="14"/>
  <c r="AQ94" i="14"/>
  <c r="AQ92" i="14"/>
  <c r="AQ90" i="14"/>
  <c r="AQ88" i="14"/>
  <c r="AQ86" i="14"/>
  <c r="AQ84" i="14"/>
  <c r="AQ82" i="14"/>
  <c r="AQ80" i="14"/>
  <c r="AQ78" i="14"/>
  <c r="AQ76" i="14"/>
  <c r="AQ74" i="14"/>
  <c r="AQ72" i="14"/>
  <c r="AQ70" i="14"/>
  <c r="AQ68" i="14"/>
  <c r="AQ66" i="14"/>
  <c r="AQ64" i="14"/>
  <c r="AQ62" i="14"/>
  <c r="AQ60" i="14"/>
  <c r="AQ58" i="14"/>
  <c r="AQ56" i="14"/>
  <c r="AQ54" i="14"/>
  <c r="AQ52" i="14"/>
  <c r="AQ50" i="14"/>
  <c r="AQ48" i="14"/>
  <c r="AQ46" i="14"/>
  <c r="AQ44" i="14"/>
  <c r="AQ42" i="14"/>
  <c r="AQ40" i="14"/>
  <c r="AQ38" i="14"/>
  <c r="AQ36" i="14"/>
  <c r="AQ34" i="14"/>
  <c r="AQ32" i="14"/>
  <c r="AQ30" i="14"/>
  <c r="AQ28" i="14"/>
  <c r="AQ26" i="14"/>
  <c r="AQ24" i="14"/>
  <c r="AQ22" i="14"/>
  <c r="AQ20" i="14"/>
  <c r="AQ18" i="14"/>
  <c r="AQ16" i="14"/>
  <c r="AR4" i="14"/>
  <c r="AR199" i="14"/>
  <c r="AR197" i="14"/>
  <c r="AR195" i="14"/>
  <c r="AR193" i="14"/>
  <c r="AR191" i="14"/>
  <c r="AR189" i="14"/>
  <c r="AR187" i="14"/>
  <c r="AR185" i="14"/>
  <c r="AR183" i="14"/>
  <c r="AR181" i="14"/>
  <c r="AR179" i="14"/>
  <c r="AR177" i="14"/>
  <c r="AR175" i="14"/>
  <c r="AR173" i="14"/>
  <c r="AR171" i="14"/>
  <c r="AR169" i="14"/>
  <c r="AR167" i="14"/>
  <c r="AR165" i="14"/>
  <c r="AR163" i="14"/>
  <c r="AR161" i="14"/>
  <c r="AR159" i="14"/>
  <c r="AR157" i="14"/>
  <c r="AR155" i="14"/>
  <c r="AR153" i="14"/>
  <c r="AR151" i="14"/>
  <c r="AR149" i="14"/>
  <c r="AR147" i="14"/>
  <c r="AR145" i="14"/>
  <c r="AR143" i="14"/>
  <c r="AR141" i="14"/>
  <c r="AR139" i="14"/>
  <c r="AR137" i="14"/>
  <c r="AR135" i="14"/>
  <c r="AR133" i="14"/>
  <c r="AR131" i="14"/>
  <c r="AR129" i="14"/>
  <c r="AR127" i="14"/>
  <c r="AR125" i="14"/>
  <c r="AR123" i="14"/>
  <c r="AR121" i="14"/>
  <c r="AR119" i="14"/>
  <c r="AR117" i="14"/>
  <c r="AR115" i="14"/>
  <c r="AR113" i="14"/>
  <c r="AR111" i="14"/>
  <c r="AR109" i="14"/>
  <c r="AR107" i="14"/>
  <c r="AR105" i="14"/>
  <c r="AR103" i="14"/>
  <c r="AR101" i="14"/>
  <c r="AR99" i="14"/>
  <c r="AR97" i="14"/>
  <c r="AR95" i="14"/>
  <c r="AR93" i="14"/>
  <c r="AR91" i="14"/>
  <c r="AR89" i="14"/>
  <c r="AR87" i="14"/>
  <c r="AR85" i="14"/>
  <c r="AR83" i="14"/>
  <c r="AR81" i="14"/>
  <c r="AR79" i="14"/>
  <c r="AR77" i="14"/>
  <c r="AR75" i="14"/>
  <c r="AR73" i="14"/>
  <c r="AR71" i="14"/>
  <c r="AR69" i="14"/>
  <c r="AR67" i="14"/>
  <c r="AR65" i="14"/>
  <c r="AR63" i="14"/>
  <c r="AR61" i="14"/>
  <c r="AR59" i="14"/>
  <c r="AR57" i="14"/>
  <c r="AR55" i="14"/>
  <c r="AR53" i="14"/>
  <c r="AR51" i="14"/>
  <c r="AR49" i="14"/>
  <c r="AR47" i="14"/>
  <c r="AR45" i="14"/>
  <c r="AR43" i="14"/>
  <c r="AR41" i="14"/>
  <c r="AR39" i="14"/>
  <c r="AR37" i="14"/>
  <c r="AR35" i="14"/>
  <c r="AR33" i="14"/>
  <c r="AR31" i="14"/>
  <c r="AR29" i="14"/>
  <c r="AR27" i="14"/>
  <c r="AR25" i="14"/>
  <c r="AR23" i="14"/>
  <c r="AR21" i="14"/>
  <c r="AR19" i="14"/>
  <c r="AR17" i="14"/>
  <c r="AR15" i="14"/>
  <c r="AR12" i="14"/>
  <c r="AR10" i="14"/>
  <c r="AR8" i="14"/>
  <c r="AR6" i="14"/>
  <c r="AS4" i="14"/>
  <c r="AS199" i="14"/>
  <c r="AS197" i="14"/>
  <c r="AS195" i="14"/>
  <c r="AS193" i="14"/>
  <c r="AS191" i="14"/>
  <c r="AS189" i="14"/>
  <c r="AS187" i="14"/>
  <c r="AS185" i="14"/>
  <c r="AS183" i="14"/>
  <c r="AS181" i="14"/>
  <c r="AS179" i="14"/>
  <c r="AS177" i="14"/>
  <c r="AS175" i="14"/>
  <c r="AS173" i="14"/>
  <c r="AS171" i="14"/>
  <c r="AS169" i="14"/>
  <c r="AS167" i="14"/>
  <c r="AS165" i="14"/>
  <c r="AS163" i="14"/>
  <c r="AS161" i="14"/>
  <c r="AS159" i="14"/>
  <c r="AS157" i="14"/>
  <c r="AS155" i="14"/>
  <c r="AS153" i="14"/>
  <c r="AS151" i="14"/>
  <c r="AS149" i="14"/>
  <c r="AS147" i="14"/>
  <c r="AS145" i="14"/>
  <c r="AS143" i="14"/>
  <c r="AS141" i="14"/>
  <c r="AS139" i="14"/>
  <c r="AS137" i="14"/>
  <c r="AS135" i="14"/>
  <c r="AS133" i="14"/>
  <c r="AS131" i="14"/>
  <c r="AS129" i="14"/>
  <c r="AS127" i="14"/>
  <c r="AS125" i="14"/>
  <c r="AS123" i="14"/>
  <c r="AS121" i="14"/>
  <c r="AS119" i="14"/>
  <c r="AS117" i="14"/>
  <c r="AS115" i="14"/>
  <c r="AS113" i="14"/>
  <c r="AS111" i="14"/>
  <c r="AS109" i="14"/>
  <c r="AS107" i="14"/>
  <c r="AS105" i="14"/>
  <c r="AS103" i="14"/>
  <c r="AS101" i="14"/>
  <c r="AS99" i="14"/>
  <c r="AS97" i="14"/>
  <c r="AS95" i="14"/>
  <c r="AS93" i="14"/>
  <c r="AS91" i="14"/>
  <c r="AS89" i="14"/>
  <c r="AS87" i="14"/>
  <c r="AS85" i="14"/>
  <c r="AS83" i="14"/>
  <c r="AS81" i="14"/>
  <c r="AS79" i="14"/>
  <c r="AS77" i="14"/>
  <c r="AS75" i="14"/>
  <c r="AS73" i="14"/>
  <c r="AS71" i="14"/>
  <c r="AS69" i="14"/>
  <c r="AS67" i="14"/>
  <c r="AS65" i="14"/>
  <c r="AS63" i="14"/>
  <c r="AS61" i="14"/>
  <c r="AS59" i="14"/>
  <c r="AS57" i="14"/>
  <c r="AS55" i="14"/>
  <c r="AS53" i="14"/>
  <c r="AS51" i="14"/>
  <c r="AS49" i="14"/>
  <c r="AS47" i="14"/>
  <c r="AS45" i="14"/>
  <c r="AS43" i="14"/>
  <c r="AS41" i="14"/>
  <c r="AS39" i="14"/>
  <c r="AS37" i="14"/>
  <c r="AS35" i="14"/>
  <c r="AS33" i="14"/>
  <c r="AS31" i="14"/>
  <c r="AS29" i="14"/>
  <c r="AS27" i="14"/>
  <c r="AS25" i="14"/>
  <c r="AS23" i="14"/>
  <c r="AS21" i="14"/>
  <c r="AS19" i="14"/>
  <c r="AS17" i="14"/>
  <c r="AS15" i="14"/>
  <c r="AS12" i="14"/>
  <c r="AS10" i="14"/>
  <c r="AS8" i="14"/>
  <c r="AS6" i="14"/>
  <c r="AT200" i="14"/>
  <c r="AT198" i="14"/>
  <c r="AT196" i="14"/>
  <c r="AT194" i="14"/>
  <c r="AT192" i="14"/>
  <c r="AT190" i="14"/>
  <c r="AT188" i="14"/>
  <c r="AT186" i="14"/>
  <c r="AT184" i="14"/>
  <c r="AT182" i="14"/>
  <c r="AT180" i="14"/>
  <c r="AT178" i="14"/>
  <c r="AT176" i="14"/>
  <c r="AT174" i="14"/>
  <c r="AT172" i="14"/>
  <c r="AT170" i="14"/>
  <c r="AT168" i="14"/>
  <c r="AT166" i="14"/>
  <c r="AT164" i="14"/>
  <c r="AT162" i="14"/>
  <c r="AT160" i="14"/>
  <c r="AT158" i="14"/>
  <c r="AT156" i="14"/>
  <c r="AT154" i="14"/>
  <c r="AT152" i="14"/>
  <c r="AT150" i="14"/>
  <c r="AT148" i="14"/>
  <c r="AT146" i="14"/>
  <c r="AT144" i="14"/>
  <c r="AT142" i="14"/>
  <c r="AT140" i="14"/>
  <c r="AT138" i="14"/>
  <c r="AT136" i="14"/>
  <c r="AT134" i="14"/>
  <c r="AT132" i="14"/>
  <c r="AT130" i="14"/>
  <c r="AT128" i="14"/>
  <c r="AT126" i="14"/>
  <c r="AT124" i="14"/>
  <c r="AT122" i="14"/>
  <c r="AT120" i="14"/>
  <c r="AT118" i="14"/>
  <c r="AT116" i="14"/>
  <c r="AT114" i="14"/>
  <c r="AT112" i="14"/>
  <c r="AT110" i="14"/>
  <c r="AT108" i="14"/>
  <c r="AT106" i="14"/>
  <c r="AT104" i="14"/>
  <c r="AT102" i="14"/>
  <c r="AT100" i="14"/>
  <c r="AT98" i="14"/>
  <c r="AT96" i="14"/>
  <c r="AT94" i="14"/>
  <c r="AT92" i="14"/>
  <c r="AT90" i="14"/>
  <c r="AT88" i="14"/>
  <c r="AT86" i="14"/>
  <c r="AT84" i="14"/>
  <c r="AT82" i="14"/>
  <c r="AT80" i="14"/>
  <c r="AT78" i="14"/>
  <c r="AT76" i="14"/>
  <c r="AT74" i="14"/>
  <c r="AT72" i="14"/>
  <c r="AT70" i="14"/>
  <c r="AT68" i="14"/>
  <c r="AT66" i="14"/>
  <c r="AT64" i="14"/>
  <c r="AT62" i="14"/>
  <c r="AT60" i="14"/>
  <c r="AT58" i="14"/>
  <c r="AT56" i="14"/>
  <c r="AT54" i="14"/>
  <c r="AT52" i="14"/>
  <c r="AT50" i="14"/>
  <c r="AT48" i="14"/>
  <c r="AT46" i="14"/>
  <c r="AT44" i="14"/>
  <c r="AT42" i="14"/>
  <c r="AT40" i="14"/>
  <c r="AT38" i="14"/>
  <c r="AT36" i="14"/>
  <c r="AT34" i="14"/>
  <c r="AT32" i="14"/>
  <c r="AT30" i="14"/>
  <c r="AT28" i="14"/>
  <c r="AT26" i="14"/>
  <c r="AT24" i="14"/>
  <c r="AT22" i="14"/>
  <c r="AT20" i="14"/>
  <c r="AT18" i="14"/>
  <c r="AT16" i="14"/>
  <c r="AU4" i="14"/>
  <c r="AU199" i="14"/>
  <c r="AU197" i="14"/>
  <c r="AU195" i="14"/>
  <c r="AU193" i="14"/>
  <c r="AU191" i="14"/>
  <c r="AU189" i="14"/>
  <c r="AU187" i="14"/>
  <c r="AU185" i="14"/>
  <c r="AU183" i="14"/>
  <c r="AU181" i="14"/>
  <c r="AU179" i="14"/>
  <c r="AU177" i="14"/>
  <c r="AU175" i="14"/>
  <c r="AU173" i="14"/>
  <c r="AU171" i="14"/>
  <c r="AU169" i="14"/>
  <c r="AU167" i="14"/>
  <c r="AU165" i="14"/>
  <c r="AU163" i="14"/>
  <c r="AU161" i="14"/>
  <c r="AU159" i="14"/>
  <c r="AU157" i="14"/>
  <c r="AU155" i="14"/>
  <c r="AU153" i="14"/>
  <c r="AU151" i="14"/>
  <c r="AU149" i="14"/>
  <c r="AU147" i="14"/>
  <c r="AU145" i="14"/>
  <c r="AU143" i="14"/>
  <c r="AU141" i="14"/>
  <c r="AU139" i="14"/>
  <c r="AU137" i="14"/>
  <c r="AU135" i="14"/>
  <c r="AU133" i="14"/>
  <c r="AU131" i="14"/>
  <c r="AU129" i="14"/>
  <c r="AU127" i="14"/>
  <c r="AU125" i="14"/>
  <c r="AU123" i="14"/>
  <c r="AU121" i="14"/>
  <c r="AU119" i="14"/>
  <c r="AU117" i="14"/>
  <c r="AU115" i="14"/>
  <c r="AU113" i="14"/>
  <c r="AU111" i="14"/>
  <c r="AU109" i="14"/>
  <c r="AU107" i="14"/>
  <c r="AU105" i="14"/>
  <c r="AU103" i="14"/>
  <c r="AU101" i="14"/>
  <c r="AU99" i="14"/>
  <c r="AU97" i="14"/>
  <c r="AU95" i="14"/>
  <c r="AU93" i="14"/>
  <c r="AU91" i="14"/>
  <c r="AU89" i="14"/>
  <c r="AU87" i="14"/>
  <c r="AU85" i="14"/>
  <c r="AU83" i="14"/>
  <c r="AU81" i="14"/>
  <c r="AU79" i="14"/>
  <c r="AU77" i="14"/>
  <c r="AU75" i="14"/>
  <c r="AU73" i="14"/>
  <c r="AU71" i="14"/>
  <c r="AU69" i="14"/>
  <c r="AU67" i="14"/>
  <c r="AU65" i="14"/>
  <c r="AU63" i="14"/>
  <c r="AU61" i="14"/>
  <c r="AU59" i="14"/>
  <c r="AU57" i="14"/>
  <c r="AU55" i="14"/>
  <c r="AU53" i="14"/>
  <c r="AU51" i="14"/>
  <c r="AU49" i="14"/>
  <c r="AU47" i="14"/>
  <c r="AU45" i="14"/>
  <c r="AU43" i="14"/>
  <c r="AU41" i="14"/>
  <c r="AU39" i="14"/>
  <c r="AU37" i="14"/>
  <c r="AU35" i="14"/>
  <c r="AU33" i="14"/>
  <c r="AU31" i="14"/>
  <c r="AU29" i="14"/>
  <c r="AU27" i="14"/>
  <c r="AU25" i="14"/>
  <c r="AU23" i="14"/>
  <c r="AU21" i="14"/>
  <c r="AU19" i="14"/>
  <c r="AU17" i="14"/>
  <c r="AU15" i="14"/>
  <c r="AU12" i="14"/>
  <c r="AU10" i="14"/>
  <c r="AU8" i="14"/>
  <c r="AU6" i="14"/>
  <c r="AV4" i="14"/>
  <c r="AV199" i="14"/>
  <c r="AV197" i="14"/>
  <c r="AV195" i="14"/>
  <c r="AV193" i="14"/>
  <c r="AV191" i="14"/>
  <c r="AV189" i="14"/>
  <c r="AV187" i="14"/>
  <c r="AV185" i="14"/>
  <c r="AV183" i="14"/>
  <c r="AV181" i="14"/>
  <c r="AV179" i="14"/>
  <c r="AV177" i="14"/>
  <c r="AV175" i="14"/>
  <c r="AV173" i="14"/>
  <c r="AV171" i="14"/>
  <c r="AV169" i="14"/>
  <c r="AV167" i="14"/>
  <c r="AV165" i="14"/>
  <c r="AV163" i="14"/>
  <c r="AV161" i="14"/>
  <c r="AV159" i="14"/>
  <c r="AV157" i="14"/>
  <c r="AV155" i="14"/>
  <c r="AV153" i="14"/>
  <c r="AV151" i="14"/>
  <c r="AV149" i="14"/>
  <c r="AV147" i="14"/>
  <c r="AV145" i="14"/>
  <c r="AV143" i="14"/>
  <c r="AV141" i="14"/>
  <c r="AV139" i="14"/>
  <c r="AV137" i="14"/>
  <c r="AV135" i="14"/>
  <c r="AV133" i="14"/>
  <c r="AV131" i="14"/>
  <c r="AV129" i="14"/>
  <c r="AV127" i="14"/>
  <c r="AV125" i="14"/>
  <c r="AV123" i="14"/>
  <c r="AV121" i="14"/>
  <c r="AV119" i="14"/>
  <c r="AV117" i="14"/>
  <c r="AV115" i="14"/>
  <c r="AV113" i="14"/>
  <c r="AV111" i="14"/>
  <c r="AV109" i="14"/>
  <c r="AV107" i="14"/>
  <c r="AV105" i="14"/>
  <c r="AV103" i="14"/>
  <c r="AV101" i="14"/>
  <c r="AV99" i="14"/>
  <c r="AV97" i="14"/>
  <c r="AV95" i="14"/>
  <c r="AV93" i="14"/>
  <c r="AV91" i="14"/>
  <c r="AV89" i="14"/>
  <c r="AV87" i="14"/>
  <c r="AV85" i="14"/>
  <c r="AV83" i="14"/>
  <c r="AV81" i="14"/>
  <c r="AV79" i="14"/>
  <c r="AV77" i="14"/>
  <c r="AV75" i="14"/>
  <c r="AV73" i="14"/>
  <c r="AV71" i="14"/>
  <c r="AV69" i="14"/>
  <c r="AV67" i="14"/>
  <c r="AV65" i="14"/>
  <c r="AV63" i="14"/>
  <c r="AV61" i="14"/>
  <c r="AV59" i="14"/>
  <c r="AV57" i="14"/>
  <c r="AV55" i="14"/>
  <c r="AV53" i="14"/>
  <c r="AV51" i="14"/>
  <c r="AV49" i="14"/>
  <c r="AV47" i="14"/>
  <c r="AV45" i="14"/>
  <c r="AV43" i="14"/>
  <c r="AV41" i="14"/>
  <c r="AV39" i="14"/>
  <c r="AV37" i="14"/>
  <c r="AV35" i="14"/>
  <c r="AV33" i="14"/>
  <c r="AV31" i="14"/>
  <c r="AV29" i="14"/>
  <c r="AV27" i="14"/>
  <c r="AV25" i="14"/>
  <c r="AV23" i="14"/>
  <c r="AV21" i="14"/>
  <c r="AV19" i="14"/>
  <c r="AV17" i="14"/>
  <c r="AV15" i="14"/>
  <c r="AV12" i="14"/>
  <c r="AV10" i="14"/>
  <c r="AV8" i="14"/>
  <c r="AV6" i="14"/>
  <c r="AW200" i="14"/>
  <c r="AW198" i="14"/>
  <c r="AW196" i="14"/>
  <c r="AW194" i="14"/>
  <c r="AW192" i="14"/>
  <c r="AW190" i="14"/>
  <c r="AW188" i="14"/>
  <c r="AW186" i="14"/>
  <c r="AW184" i="14"/>
  <c r="AW182" i="14"/>
  <c r="AW180" i="14"/>
  <c r="AW178" i="14"/>
  <c r="AW176" i="14"/>
  <c r="AW174" i="14"/>
  <c r="AW172" i="14"/>
  <c r="AW170" i="14"/>
  <c r="AW168" i="14"/>
  <c r="AW166" i="14"/>
  <c r="AW164" i="14"/>
  <c r="AW162" i="14"/>
  <c r="AW160" i="14"/>
  <c r="AW158" i="14"/>
  <c r="AW156" i="14"/>
  <c r="AW154" i="14"/>
  <c r="AW152" i="14"/>
  <c r="AW150" i="14"/>
  <c r="AW148" i="14"/>
  <c r="AW146" i="14"/>
  <c r="AW144" i="14"/>
  <c r="AW142" i="14"/>
  <c r="AW140" i="14"/>
  <c r="AW138" i="14"/>
  <c r="AW136" i="14"/>
  <c r="AW134" i="14"/>
  <c r="AW132" i="14"/>
  <c r="AW130" i="14"/>
  <c r="AW128" i="14"/>
  <c r="AW126" i="14"/>
  <c r="AW124" i="14"/>
  <c r="AW122" i="14"/>
  <c r="AW120" i="14"/>
  <c r="AW118" i="14"/>
  <c r="AW116" i="14"/>
  <c r="AW114" i="14"/>
  <c r="AW112" i="14"/>
  <c r="AW110" i="14"/>
  <c r="AW108" i="14"/>
  <c r="AW106" i="14"/>
  <c r="AW104" i="14"/>
  <c r="AW102" i="14"/>
  <c r="AW100" i="14"/>
  <c r="AW98" i="14"/>
  <c r="AW96" i="14"/>
  <c r="AW94" i="14"/>
  <c r="AW92" i="14"/>
  <c r="AW90" i="14"/>
  <c r="AW88" i="14"/>
  <c r="AW86" i="14"/>
  <c r="AW84" i="14"/>
  <c r="AW82" i="14"/>
  <c r="AW80" i="14"/>
  <c r="AW78" i="14"/>
  <c r="AW76" i="14"/>
  <c r="AW74" i="14"/>
  <c r="AW72" i="14"/>
  <c r="AW70" i="14"/>
  <c r="AW68" i="14"/>
  <c r="AW66" i="14"/>
  <c r="AW64" i="14"/>
  <c r="AW62" i="14"/>
  <c r="AW60" i="14"/>
  <c r="AW58" i="14"/>
  <c r="AW56" i="14"/>
  <c r="AW54" i="14"/>
  <c r="AW52" i="14"/>
  <c r="AW50" i="14"/>
  <c r="AW48" i="14"/>
  <c r="AW46" i="14"/>
  <c r="AW44" i="14"/>
  <c r="AW42" i="14"/>
  <c r="AW40" i="14"/>
  <c r="AW38" i="14"/>
  <c r="AW36" i="14"/>
  <c r="AW34" i="14"/>
  <c r="AW32" i="14"/>
  <c r="AW30" i="14"/>
  <c r="AW28" i="14"/>
  <c r="AW26" i="14"/>
  <c r="AW24" i="14"/>
  <c r="AW22" i="14"/>
  <c r="AW20" i="14"/>
  <c r="AW18" i="14"/>
  <c r="AW16" i="14"/>
  <c r="AX4" i="14"/>
  <c r="AX199" i="14"/>
  <c r="AX197" i="14"/>
  <c r="AX195" i="14"/>
  <c r="AX193" i="14"/>
  <c r="AX191" i="14"/>
  <c r="AX189" i="14"/>
  <c r="AX187" i="14"/>
  <c r="AX185" i="14"/>
  <c r="AX183" i="14"/>
  <c r="AX181" i="14"/>
  <c r="AX179" i="14"/>
  <c r="AX177" i="14"/>
  <c r="AX175" i="14"/>
  <c r="AX173" i="14"/>
  <c r="AX171" i="14"/>
  <c r="AX169" i="14"/>
  <c r="AX167" i="14"/>
  <c r="AX165" i="14"/>
  <c r="AX163" i="14"/>
  <c r="AX161" i="14"/>
  <c r="AX159" i="14"/>
  <c r="AX157" i="14"/>
  <c r="AX155" i="14"/>
  <c r="AX153" i="14"/>
  <c r="AX151" i="14"/>
  <c r="AX149" i="14"/>
  <c r="AX147" i="14"/>
  <c r="AX145" i="14"/>
  <c r="AX143" i="14"/>
  <c r="AX141" i="14"/>
  <c r="AX139" i="14"/>
  <c r="AX137" i="14"/>
  <c r="AX135" i="14"/>
  <c r="AX133" i="14"/>
  <c r="AX131" i="14"/>
  <c r="AX129" i="14"/>
  <c r="AX127" i="14"/>
  <c r="AX125" i="14"/>
  <c r="AX123" i="14"/>
  <c r="AX121" i="14"/>
  <c r="AX119" i="14"/>
  <c r="AX117" i="14"/>
  <c r="AX115" i="14"/>
  <c r="AX113" i="14"/>
  <c r="AX111" i="14"/>
  <c r="AX109" i="14"/>
  <c r="AX107" i="14"/>
  <c r="AX105" i="14"/>
  <c r="AX103" i="14"/>
  <c r="AX101" i="14"/>
  <c r="AX99" i="14"/>
  <c r="AX97" i="14"/>
  <c r="AX95" i="14"/>
  <c r="AX93" i="14"/>
  <c r="AX91" i="14"/>
  <c r="AX89" i="14"/>
  <c r="AX87" i="14"/>
  <c r="AX85" i="14"/>
  <c r="AX83" i="14"/>
  <c r="AX81" i="14"/>
  <c r="AX79" i="14"/>
  <c r="AX77" i="14"/>
  <c r="AX75" i="14"/>
  <c r="AX73" i="14"/>
  <c r="AX71" i="14"/>
  <c r="AX69" i="14"/>
  <c r="AX67" i="14"/>
  <c r="AX65" i="14"/>
  <c r="AX63" i="14"/>
  <c r="AX61" i="14"/>
  <c r="AX59" i="14"/>
  <c r="AX57" i="14"/>
  <c r="AX55" i="14"/>
  <c r="AX53" i="14"/>
  <c r="AX51" i="14"/>
  <c r="AX49" i="14"/>
  <c r="AX47" i="14"/>
  <c r="AX45" i="14"/>
  <c r="AX43" i="14"/>
  <c r="AX41" i="14"/>
  <c r="AX39" i="14"/>
  <c r="AX37" i="14"/>
  <c r="AX35" i="14"/>
  <c r="AX33" i="14"/>
  <c r="AX31" i="14"/>
  <c r="AX29" i="14"/>
  <c r="AX27" i="14"/>
  <c r="AX25" i="14"/>
  <c r="AX23" i="14"/>
  <c r="AX21" i="14"/>
  <c r="AX19" i="14"/>
  <c r="AX17" i="14"/>
  <c r="AX15" i="14"/>
  <c r="AX12" i="14"/>
  <c r="AX10" i="14"/>
  <c r="AX8" i="14"/>
  <c r="AX6" i="14"/>
  <c r="AY4" i="14"/>
  <c r="AY199" i="14"/>
  <c r="AY197" i="14"/>
  <c r="AY195" i="14"/>
  <c r="AY193" i="14"/>
  <c r="AY191" i="14"/>
  <c r="AY189" i="14"/>
  <c r="AY187" i="14"/>
  <c r="AY185" i="14"/>
  <c r="AY183" i="14"/>
  <c r="AY181" i="14"/>
  <c r="AY179" i="14"/>
  <c r="AY177" i="14"/>
  <c r="AY175" i="14"/>
  <c r="AY173" i="14"/>
  <c r="AY171" i="14"/>
  <c r="AY169" i="14"/>
  <c r="AY167" i="14"/>
  <c r="AY165" i="14"/>
  <c r="AY163" i="14"/>
  <c r="AY161" i="14"/>
  <c r="AY159" i="14"/>
  <c r="AY157" i="14"/>
  <c r="AY155" i="14"/>
  <c r="AY153" i="14"/>
  <c r="AY151" i="14"/>
  <c r="AY149" i="14"/>
  <c r="AY147" i="14"/>
  <c r="AY145" i="14"/>
  <c r="AY143" i="14"/>
  <c r="AY141" i="14"/>
  <c r="AY139" i="14"/>
  <c r="AY137" i="14"/>
  <c r="AY135" i="14"/>
  <c r="AY133" i="14"/>
  <c r="AY131" i="14"/>
  <c r="AY129" i="14"/>
  <c r="AY127" i="14"/>
  <c r="AY125" i="14"/>
  <c r="AY123" i="14"/>
  <c r="AY121" i="14"/>
  <c r="AY119" i="14"/>
  <c r="AY117" i="14"/>
  <c r="AY115" i="14"/>
  <c r="AY113" i="14"/>
  <c r="AY111" i="14"/>
  <c r="AY109" i="14"/>
  <c r="AY107" i="14"/>
  <c r="AY105" i="14"/>
  <c r="AY103" i="14"/>
  <c r="AY101" i="14"/>
  <c r="AY99" i="14"/>
  <c r="AY97" i="14"/>
  <c r="AY95" i="14"/>
  <c r="AY93" i="14"/>
  <c r="AY91" i="14"/>
  <c r="AY89" i="14"/>
  <c r="AY87" i="14"/>
  <c r="AY85" i="14"/>
  <c r="AY83" i="14"/>
  <c r="AY81" i="14"/>
  <c r="AY79" i="14"/>
  <c r="AY77" i="14"/>
  <c r="AY75" i="14"/>
  <c r="AY73" i="14"/>
  <c r="AY71" i="14"/>
  <c r="AY69" i="14"/>
  <c r="AY67" i="14"/>
  <c r="AY65" i="14"/>
  <c r="AY63" i="14"/>
  <c r="AY61" i="14"/>
  <c r="AY59" i="14"/>
  <c r="AY57" i="14"/>
  <c r="AY55" i="14"/>
  <c r="AY53" i="14"/>
  <c r="AY51" i="14"/>
  <c r="AY49" i="14"/>
  <c r="AY47" i="14"/>
  <c r="AY45" i="14"/>
  <c r="AY43" i="14"/>
  <c r="AY41" i="14"/>
  <c r="AY39" i="14"/>
  <c r="AY37" i="14"/>
  <c r="AY35" i="14"/>
  <c r="AY33" i="14"/>
  <c r="AY31" i="14"/>
  <c r="AY29" i="14"/>
  <c r="AY27" i="14"/>
  <c r="AY25" i="14"/>
  <c r="AY23" i="14"/>
  <c r="AY21" i="14"/>
  <c r="AY19" i="14"/>
  <c r="AY17" i="14"/>
  <c r="AY15" i="14"/>
  <c r="AY12" i="14"/>
  <c r="AY10" i="14"/>
  <c r="AY8" i="14"/>
  <c r="AY6" i="14"/>
  <c r="AZ200" i="14"/>
  <c r="AZ198" i="14"/>
  <c r="AZ196" i="14"/>
  <c r="AZ194" i="14"/>
  <c r="AZ192" i="14"/>
  <c r="AZ190" i="14"/>
  <c r="AZ188" i="14"/>
  <c r="AZ186" i="14"/>
  <c r="AZ184" i="14"/>
  <c r="AZ182" i="14"/>
  <c r="AZ180" i="14"/>
  <c r="AZ178" i="14"/>
  <c r="AZ176" i="14"/>
  <c r="AZ174" i="14"/>
  <c r="AZ172" i="14"/>
  <c r="AZ170" i="14"/>
  <c r="AZ168" i="14"/>
  <c r="AZ166" i="14"/>
  <c r="AZ164" i="14"/>
  <c r="AZ162" i="14"/>
  <c r="AZ160" i="14"/>
  <c r="AZ158" i="14"/>
  <c r="AZ156" i="14"/>
  <c r="AZ154" i="14"/>
  <c r="AZ152" i="14"/>
  <c r="AZ150" i="14"/>
  <c r="AZ148" i="14"/>
  <c r="AZ146" i="14"/>
  <c r="AZ144" i="14"/>
  <c r="AZ142" i="14"/>
  <c r="AZ140" i="14"/>
  <c r="AZ138" i="14"/>
  <c r="AZ136" i="14"/>
  <c r="AZ134" i="14"/>
  <c r="AZ132" i="14"/>
  <c r="AZ130" i="14"/>
  <c r="AZ128" i="14"/>
  <c r="AZ126" i="14"/>
  <c r="AZ124" i="14"/>
  <c r="AZ122" i="14"/>
  <c r="AZ120" i="14"/>
  <c r="AZ118" i="14"/>
  <c r="AZ116" i="14"/>
  <c r="AZ114" i="14"/>
  <c r="AZ112" i="14"/>
  <c r="AZ110" i="14"/>
  <c r="AZ108" i="14"/>
  <c r="AZ106" i="14"/>
  <c r="AZ104" i="14"/>
  <c r="AZ102" i="14"/>
  <c r="AZ100" i="14"/>
  <c r="AZ98" i="14"/>
  <c r="AZ96" i="14"/>
  <c r="AZ94" i="14"/>
  <c r="AZ92" i="14"/>
  <c r="AZ90" i="14"/>
  <c r="AZ88" i="14"/>
  <c r="AZ86" i="14"/>
  <c r="AZ84" i="14"/>
  <c r="AZ82" i="14"/>
  <c r="AZ80" i="14"/>
  <c r="AZ78" i="14"/>
  <c r="AZ76" i="14"/>
  <c r="AZ74" i="14"/>
  <c r="AZ72" i="14"/>
  <c r="AZ70" i="14"/>
  <c r="AZ68" i="14"/>
  <c r="AZ66" i="14"/>
  <c r="AZ64" i="14"/>
  <c r="AZ62" i="14"/>
  <c r="AZ60" i="14"/>
  <c r="AZ58" i="14"/>
  <c r="AZ56" i="14"/>
  <c r="AZ54" i="14"/>
  <c r="AZ52" i="14"/>
  <c r="AZ50" i="14"/>
  <c r="AZ48" i="14"/>
  <c r="AZ46" i="14"/>
  <c r="AZ44" i="14"/>
  <c r="AZ42" i="14"/>
  <c r="AZ40" i="14"/>
  <c r="AZ38" i="14"/>
  <c r="AZ36" i="14"/>
  <c r="AZ34" i="14"/>
  <c r="AZ32" i="14"/>
  <c r="AZ30" i="14"/>
  <c r="AZ28" i="14"/>
  <c r="AZ26" i="14"/>
  <c r="AZ24" i="14"/>
  <c r="AZ22" i="14"/>
  <c r="AZ20" i="14"/>
  <c r="AZ18" i="14"/>
  <c r="AZ16" i="14"/>
  <c r="BA4" i="14"/>
  <c r="BA199" i="14"/>
  <c r="BA197" i="14"/>
  <c r="BA195" i="14"/>
  <c r="BA193" i="14"/>
  <c r="BA191" i="14"/>
  <c r="BA189" i="14"/>
  <c r="BA187" i="14"/>
  <c r="BA185" i="14"/>
  <c r="BA183" i="14"/>
  <c r="BA181" i="14"/>
  <c r="BA179" i="14"/>
  <c r="BA177" i="14"/>
  <c r="BA175" i="14"/>
  <c r="BA173" i="14"/>
  <c r="BA171" i="14"/>
  <c r="BA169" i="14"/>
  <c r="BA167" i="14"/>
  <c r="BA165" i="14"/>
  <c r="BA163" i="14"/>
  <c r="BA161" i="14"/>
  <c r="BA159" i="14"/>
  <c r="BA157" i="14"/>
  <c r="BA155" i="14"/>
  <c r="BA153" i="14"/>
  <c r="BA151" i="14"/>
  <c r="BA149" i="14"/>
  <c r="BA147" i="14"/>
  <c r="BA145" i="14"/>
  <c r="BA143" i="14"/>
  <c r="BA141" i="14"/>
  <c r="BA139" i="14"/>
  <c r="BA137" i="14"/>
  <c r="BA135" i="14"/>
  <c r="BA133" i="14"/>
  <c r="BA131" i="14"/>
  <c r="BA129" i="14"/>
  <c r="BA127" i="14"/>
  <c r="BA125" i="14"/>
  <c r="BA123" i="14"/>
  <c r="BA121" i="14"/>
  <c r="BA119" i="14"/>
  <c r="BA117" i="14"/>
  <c r="BA115" i="14"/>
  <c r="BA113" i="14"/>
  <c r="BA111" i="14"/>
  <c r="BA109" i="14"/>
  <c r="BA107" i="14"/>
  <c r="BA105" i="14"/>
  <c r="BA103" i="14"/>
  <c r="BA101" i="14"/>
  <c r="BA99" i="14"/>
  <c r="BA97" i="14"/>
  <c r="BA95" i="14"/>
  <c r="BA93" i="14"/>
  <c r="BA91" i="14"/>
  <c r="BA89" i="14"/>
  <c r="BA87" i="14"/>
  <c r="BA85" i="14"/>
  <c r="BA83" i="14"/>
  <c r="BA81" i="14"/>
  <c r="BA79" i="14"/>
  <c r="BA77" i="14"/>
  <c r="BA75" i="14"/>
  <c r="BA73" i="14"/>
  <c r="BA71" i="14"/>
  <c r="BA69" i="14"/>
  <c r="BA67" i="14"/>
  <c r="BA65" i="14"/>
  <c r="BA63" i="14"/>
  <c r="BA61" i="14"/>
  <c r="BA59" i="14"/>
  <c r="BA57" i="14"/>
  <c r="BA55" i="14"/>
  <c r="BA53" i="14"/>
  <c r="BA51" i="14"/>
  <c r="BA49" i="14"/>
  <c r="BA47" i="14"/>
  <c r="BA45" i="14"/>
  <c r="BA43" i="14"/>
  <c r="BA41" i="14"/>
  <c r="BA39" i="14"/>
  <c r="BA37" i="14"/>
  <c r="BA35" i="14"/>
  <c r="BA33" i="14"/>
  <c r="BA31" i="14"/>
  <c r="BA29" i="14"/>
  <c r="BA27" i="14"/>
  <c r="BA25" i="14"/>
  <c r="BA23" i="14"/>
  <c r="BA21" i="14"/>
  <c r="BA19" i="14"/>
  <c r="BA17" i="14"/>
  <c r="BA15" i="14"/>
  <c r="BA12" i="14"/>
  <c r="BA10" i="14"/>
  <c r="BA8" i="14"/>
  <c r="BA6" i="14"/>
  <c r="BB4" i="14"/>
  <c r="BB199" i="14"/>
  <c r="BB197" i="14"/>
  <c r="BB195" i="14"/>
  <c r="BB193" i="14"/>
  <c r="BB191" i="14"/>
  <c r="BB189" i="14"/>
  <c r="BB187" i="14"/>
  <c r="BB185" i="14"/>
  <c r="BB183" i="14"/>
  <c r="BB181" i="14"/>
  <c r="BB179" i="14"/>
  <c r="BB177" i="14"/>
  <c r="BB175" i="14"/>
  <c r="BB173" i="14"/>
  <c r="BB171" i="14"/>
  <c r="BB169" i="14"/>
  <c r="BB167" i="14"/>
  <c r="BB165" i="14"/>
  <c r="BB163" i="14"/>
  <c r="BB161" i="14"/>
  <c r="BB159" i="14"/>
  <c r="BB157" i="14"/>
  <c r="BB155" i="14"/>
  <c r="BB153" i="14"/>
  <c r="BB151" i="14"/>
  <c r="BB149" i="14"/>
  <c r="BB147" i="14"/>
  <c r="BB145" i="14"/>
  <c r="BB143" i="14"/>
  <c r="BB141" i="14"/>
  <c r="BB139" i="14"/>
  <c r="BB137" i="14"/>
  <c r="BB135" i="14"/>
  <c r="BB133" i="14"/>
  <c r="BB131" i="14"/>
  <c r="BB129" i="14"/>
  <c r="BB127" i="14"/>
  <c r="BB125" i="14"/>
  <c r="BB123" i="14"/>
  <c r="BB121" i="14"/>
  <c r="BB119" i="14"/>
  <c r="BB117" i="14"/>
  <c r="BB115" i="14"/>
  <c r="BB113" i="14"/>
  <c r="BB111" i="14"/>
  <c r="BB109" i="14"/>
  <c r="BB107" i="14"/>
  <c r="BB105" i="14"/>
  <c r="BB103" i="14"/>
  <c r="BB101" i="14"/>
  <c r="BB99" i="14"/>
  <c r="BB97" i="14"/>
  <c r="BB95" i="14"/>
  <c r="BB93" i="14"/>
  <c r="BB91" i="14"/>
  <c r="BB89" i="14"/>
  <c r="BB87" i="14"/>
  <c r="BB85" i="14"/>
  <c r="BB83" i="14"/>
  <c r="BB81" i="14"/>
  <c r="BB79" i="14"/>
  <c r="BB77" i="14"/>
  <c r="BB75" i="14"/>
  <c r="BB73" i="14"/>
  <c r="BB71" i="14"/>
  <c r="BB69" i="14"/>
  <c r="BB67" i="14"/>
  <c r="BB65" i="14"/>
  <c r="BB63" i="14"/>
  <c r="BB61" i="14"/>
  <c r="BB59" i="14"/>
  <c r="BB57" i="14"/>
  <c r="BB55" i="14"/>
  <c r="BB53" i="14"/>
  <c r="BB51" i="14"/>
  <c r="BB49" i="14"/>
  <c r="BB47" i="14"/>
  <c r="BB45" i="14"/>
  <c r="BB43" i="14"/>
  <c r="BB41" i="14"/>
  <c r="BB39" i="14"/>
  <c r="BB37" i="14"/>
  <c r="BB35" i="14"/>
  <c r="BB33" i="14"/>
  <c r="BB31" i="14"/>
  <c r="BB29" i="14"/>
  <c r="BB27" i="14"/>
  <c r="BB25" i="14"/>
  <c r="BB23" i="14"/>
  <c r="BB21" i="14"/>
  <c r="BB19" i="14"/>
  <c r="BB17" i="14"/>
  <c r="BB15" i="14"/>
  <c r="BB12" i="14"/>
  <c r="BB10" i="14"/>
  <c r="BB8" i="14"/>
  <c r="BB6" i="14"/>
  <c r="BC200" i="14"/>
  <c r="BC198" i="14"/>
  <c r="BC196" i="14"/>
  <c r="BC194" i="14"/>
  <c r="BC192" i="14"/>
  <c r="BC190" i="14"/>
  <c r="BC188" i="14"/>
  <c r="BC186" i="14"/>
  <c r="BC184" i="14"/>
  <c r="BC182" i="14"/>
  <c r="BC180" i="14"/>
  <c r="BC178" i="14"/>
  <c r="BC176" i="14"/>
  <c r="BC174" i="14"/>
  <c r="BC172" i="14"/>
  <c r="BC170" i="14"/>
  <c r="BC168" i="14"/>
  <c r="BC166" i="14"/>
  <c r="BC164" i="14"/>
  <c r="BC162" i="14"/>
  <c r="BC160" i="14"/>
  <c r="BC158" i="14"/>
  <c r="BC156" i="14"/>
  <c r="BC154" i="14"/>
  <c r="BC152" i="14"/>
  <c r="BC150" i="14"/>
  <c r="BC148" i="14"/>
  <c r="BC146" i="14"/>
  <c r="BC144" i="14"/>
  <c r="BC142" i="14"/>
  <c r="BC140" i="14"/>
  <c r="BC138" i="14"/>
  <c r="BC136" i="14"/>
  <c r="BC134" i="14"/>
  <c r="BC132" i="14"/>
  <c r="BC130" i="14"/>
  <c r="BC128" i="14"/>
  <c r="BC126" i="14"/>
  <c r="BC124" i="14"/>
  <c r="BC122" i="14"/>
  <c r="BC120" i="14"/>
  <c r="BC118" i="14"/>
  <c r="BC116" i="14"/>
  <c r="BC114" i="14"/>
  <c r="BC112" i="14"/>
  <c r="BC110" i="14"/>
  <c r="BC108" i="14"/>
  <c r="BC106" i="14"/>
  <c r="BC104" i="14"/>
  <c r="BC102" i="14"/>
  <c r="BC100" i="14"/>
  <c r="BC98" i="14"/>
  <c r="BC96" i="14"/>
  <c r="BC94" i="14"/>
  <c r="BC92" i="14"/>
  <c r="BC90" i="14"/>
  <c r="BC88" i="14"/>
  <c r="BC86" i="14"/>
  <c r="BC84" i="14"/>
  <c r="BC82" i="14"/>
  <c r="BC80" i="14"/>
  <c r="BC78" i="14"/>
  <c r="BC76" i="14"/>
  <c r="BC74" i="14"/>
  <c r="BC72" i="14"/>
  <c r="BC70" i="14"/>
  <c r="BC68" i="14"/>
  <c r="BC66" i="14"/>
  <c r="BC64" i="14"/>
  <c r="BC62" i="14"/>
  <c r="BC60" i="14"/>
  <c r="BC58" i="14"/>
  <c r="BC56" i="14"/>
  <c r="BC54" i="14"/>
  <c r="BC52" i="14"/>
  <c r="BC50" i="14"/>
  <c r="BC48" i="14"/>
  <c r="BC46" i="14"/>
  <c r="BC44" i="14"/>
  <c r="BC42" i="14"/>
  <c r="BC40" i="14"/>
  <c r="BC38" i="14"/>
  <c r="BC36" i="14"/>
  <c r="BC34" i="14"/>
  <c r="BC32" i="14"/>
  <c r="BC30" i="14"/>
  <c r="BC28" i="14"/>
  <c r="BC26" i="14"/>
  <c r="BC24" i="14"/>
  <c r="BC22" i="14"/>
  <c r="BC20" i="14"/>
  <c r="BC18" i="14"/>
  <c r="BC16" i="14"/>
  <c r="BD4" i="14"/>
  <c r="BD199" i="14"/>
  <c r="BD197" i="14"/>
  <c r="BD195" i="14"/>
  <c r="BD193" i="14"/>
  <c r="BD191" i="14"/>
  <c r="BD189" i="14"/>
  <c r="BD187" i="14"/>
  <c r="BD185" i="14"/>
  <c r="BD183" i="14"/>
  <c r="BD181" i="14"/>
  <c r="BD179" i="14"/>
  <c r="BD177" i="14"/>
  <c r="BD175" i="14"/>
  <c r="BD173" i="14"/>
  <c r="BD171" i="14"/>
  <c r="BD169" i="14"/>
  <c r="BD167" i="14"/>
  <c r="BD165" i="14"/>
  <c r="BD163" i="14"/>
  <c r="BD161" i="14"/>
  <c r="BD159" i="14"/>
  <c r="BD157" i="14"/>
  <c r="BD155" i="14"/>
  <c r="BD153" i="14"/>
  <c r="BD151" i="14"/>
  <c r="BD149" i="14"/>
  <c r="BD147" i="14"/>
  <c r="BD145" i="14"/>
  <c r="BD143" i="14"/>
  <c r="BD141" i="14"/>
  <c r="BD139" i="14"/>
  <c r="BD137" i="14"/>
  <c r="BD135" i="14"/>
  <c r="BD133" i="14"/>
  <c r="BD131" i="14"/>
  <c r="BD129" i="14"/>
  <c r="BD127" i="14"/>
  <c r="BD125" i="14"/>
  <c r="BD123" i="14"/>
  <c r="BD121" i="14"/>
  <c r="BD119" i="14"/>
  <c r="BD117" i="14"/>
  <c r="BD115" i="14"/>
  <c r="BD113" i="14"/>
  <c r="BD111" i="14"/>
  <c r="BD109" i="14"/>
  <c r="BD107" i="14"/>
  <c r="BD105" i="14"/>
  <c r="BD103" i="14"/>
  <c r="BD101" i="14"/>
  <c r="BD99" i="14"/>
  <c r="BD97" i="14"/>
  <c r="BD95" i="14"/>
  <c r="BD93" i="14"/>
  <c r="BD91" i="14"/>
  <c r="BD89" i="14"/>
  <c r="BD87" i="14"/>
  <c r="BD85" i="14"/>
  <c r="BD83" i="14"/>
  <c r="BD81" i="14"/>
  <c r="BD79" i="14"/>
  <c r="BD77" i="14"/>
  <c r="BD75" i="14"/>
  <c r="BD73" i="14"/>
  <c r="BD71" i="14"/>
  <c r="BD69" i="14"/>
  <c r="BD67" i="14"/>
  <c r="BD65" i="14"/>
  <c r="BD63" i="14"/>
  <c r="BD61" i="14"/>
  <c r="BD59" i="14"/>
  <c r="BD57" i="14"/>
  <c r="BD55" i="14"/>
  <c r="BD53" i="14"/>
  <c r="BD51" i="14"/>
  <c r="BD49" i="14"/>
  <c r="BD47" i="14"/>
  <c r="BD45" i="14"/>
  <c r="BD43" i="14"/>
  <c r="BD41" i="14"/>
  <c r="BD39" i="14"/>
  <c r="BD37" i="14"/>
  <c r="BD35" i="14"/>
  <c r="BD33" i="14"/>
  <c r="BD31" i="14"/>
  <c r="BD29" i="14"/>
  <c r="BD27" i="14"/>
  <c r="BD25" i="14"/>
  <c r="BD23" i="14"/>
  <c r="BD21" i="14"/>
  <c r="BD19" i="14"/>
  <c r="BD17" i="14"/>
  <c r="BD15" i="14"/>
  <c r="BD12" i="14"/>
  <c r="BF12" i="14" s="1"/>
  <c r="BD10" i="14"/>
  <c r="BF10" i="14" s="1"/>
  <c r="BD8" i="14"/>
  <c r="BF8" i="14" s="1"/>
  <c r="BD6" i="14"/>
  <c r="BF6" i="14" s="1"/>
  <c r="BE4" i="13"/>
  <c r="BD4" i="13"/>
  <c r="BB4" i="13"/>
  <c r="BA4" i="13"/>
  <c r="AY4" i="13"/>
  <c r="AX4" i="13"/>
  <c r="AV4" i="13"/>
  <c r="AU4" i="13"/>
  <c r="AS4" i="13"/>
  <c r="AR4" i="13"/>
  <c r="AP4" i="13"/>
  <c r="AO4" i="13"/>
  <c r="AM4" i="13"/>
  <c r="AL4" i="13"/>
  <c r="AJ4" i="13"/>
  <c r="AI4" i="13"/>
  <c r="AG4" i="13"/>
  <c r="AF4" i="13"/>
  <c r="AD4" i="13"/>
  <c r="AC4" i="13"/>
  <c r="AA4" i="13"/>
  <c r="Z4" i="13"/>
  <c r="X4" i="13"/>
  <c r="W4" i="13"/>
  <c r="U4" i="13"/>
  <c r="T4" i="13"/>
  <c r="R4" i="13"/>
  <c r="Q4" i="13"/>
  <c r="O4" i="13"/>
  <c r="BE199" i="13"/>
  <c r="BD199" i="13"/>
  <c r="BB199" i="13"/>
  <c r="BA199" i="13"/>
  <c r="AY199" i="13"/>
  <c r="AX199" i="13"/>
  <c r="AV199" i="13"/>
  <c r="AU199" i="13"/>
  <c r="AS199" i="13"/>
  <c r="AR199" i="13"/>
  <c r="AP199" i="13"/>
  <c r="AO199" i="13"/>
  <c r="AM199" i="13"/>
  <c r="AL199" i="13"/>
  <c r="AJ199" i="13"/>
  <c r="AI199" i="13"/>
  <c r="AG199" i="13"/>
  <c r="AF199" i="13"/>
  <c r="AD199" i="13"/>
  <c r="AC199" i="13"/>
  <c r="AA199" i="13"/>
  <c r="Z199" i="13"/>
  <c r="X199" i="13"/>
  <c r="W199" i="13"/>
  <c r="U199" i="13"/>
  <c r="T199" i="13"/>
  <c r="R199" i="13"/>
  <c r="Q199" i="13"/>
  <c r="O199" i="13"/>
  <c r="BF199" i="13"/>
  <c r="BC199" i="13"/>
  <c r="BE197" i="13"/>
  <c r="BD197" i="13"/>
  <c r="BB197" i="13"/>
  <c r="BA197" i="13"/>
  <c r="AY197" i="13"/>
  <c r="AX197" i="13"/>
  <c r="AV197" i="13"/>
  <c r="AU197" i="13"/>
  <c r="AS197" i="13"/>
  <c r="AR197" i="13"/>
  <c r="AP197" i="13"/>
  <c r="AO197" i="13"/>
  <c r="AM197" i="13"/>
  <c r="AL197" i="13"/>
  <c r="AJ197" i="13"/>
  <c r="AI197" i="13"/>
  <c r="AG197" i="13"/>
  <c r="AF197" i="13"/>
  <c r="AD197" i="13"/>
  <c r="AC197" i="13"/>
  <c r="AA197" i="13"/>
  <c r="Z197" i="13"/>
  <c r="X197" i="13"/>
  <c r="W197" i="13"/>
  <c r="U197" i="13"/>
  <c r="T197" i="13"/>
  <c r="R197" i="13"/>
  <c r="Q197" i="13"/>
  <c r="O197" i="13"/>
  <c r="BF197" i="13"/>
  <c r="BC197" i="13"/>
  <c r="BE195" i="13"/>
  <c r="BD195" i="13"/>
  <c r="BB195" i="13"/>
  <c r="BA195" i="13"/>
  <c r="AY195" i="13"/>
  <c r="AX195" i="13"/>
  <c r="AV195" i="13"/>
  <c r="AU195" i="13"/>
  <c r="AS195" i="13"/>
  <c r="AR195" i="13"/>
  <c r="AP195" i="13"/>
  <c r="AO195" i="13"/>
  <c r="AM195" i="13"/>
  <c r="AL195" i="13"/>
  <c r="AJ195" i="13"/>
  <c r="AI195" i="13"/>
  <c r="AG195" i="13"/>
  <c r="AF195" i="13"/>
  <c r="AD195" i="13"/>
  <c r="AC195" i="13"/>
  <c r="AA195" i="13"/>
  <c r="Z195" i="13"/>
  <c r="X195" i="13"/>
  <c r="W195" i="13"/>
  <c r="U195" i="13"/>
  <c r="T195" i="13"/>
  <c r="R195" i="13"/>
  <c r="Q195" i="13"/>
  <c r="O195" i="13"/>
  <c r="BF195" i="13"/>
  <c r="BC195" i="13"/>
  <c r="BE193" i="13"/>
  <c r="BD193" i="13"/>
  <c r="BB193" i="13"/>
  <c r="BA193" i="13"/>
  <c r="AY193" i="13"/>
  <c r="AX193" i="13"/>
  <c r="AV193" i="13"/>
  <c r="AU193" i="13"/>
  <c r="AS193" i="13"/>
  <c r="AR193" i="13"/>
  <c r="AP193" i="13"/>
  <c r="AO193" i="13"/>
  <c r="AM193" i="13"/>
  <c r="AL193" i="13"/>
  <c r="AJ193" i="13"/>
  <c r="AI193" i="13"/>
  <c r="AG193" i="13"/>
  <c r="AF193" i="13"/>
  <c r="AD193" i="13"/>
  <c r="AC193" i="13"/>
  <c r="AA193" i="13"/>
  <c r="Z193" i="13"/>
  <c r="X193" i="13"/>
  <c r="W193" i="13"/>
  <c r="U193" i="13"/>
  <c r="T193" i="13"/>
  <c r="R193" i="13"/>
  <c r="Q193" i="13"/>
  <c r="O193" i="13"/>
  <c r="BF193" i="13"/>
  <c r="BC193" i="13"/>
  <c r="BE191" i="13"/>
  <c r="BD191" i="13"/>
  <c r="BB191" i="13"/>
  <c r="BA191" i="13"/>
  <c r="AY191" i="13"/>
  <c r="AX191" i="13"/>
  <c r="AV191" i="13"/>
  <c r="AU191" i="13"/>
  <c r="AS191" i="13"/>
  <c r="AR191" i="13"/>
  <c r="AP191" i="13"/>
  <c r="AO191" i="13"/>
  <c r="AM191" i="13"/>
  <c r="AL191" i="13"/>
  <c r="AJ191" i="13"/>
  <c r="AI191" i="13"/>
  <c r="AG191" i="13"/>
  <c r="AF191" i="13"/>
  <c r="AD191" i="13"/>
  <c r="AC191" i="13"/>
  <c r="AA191" i="13"/>
  <c r="Z191" i="13"/>
  <c r="X191" i="13"/>
  <c r="W191" i="13"/>
  <c r="U191" i="13"/>
  <c r="T191" i="13"/>
  <c r="R191" i="13"/>
  <c r="Q191" i="13"/>
  <c r="O191" i="13"/>
  <c r="BF191" i="13"/>
  <c r="BC191" i="13"/>
  <c r="BE189" i="13"/>
  <c r="BD189" i="13"/>
  <c r="BB189" i="13"/>
  <c r="BA189" i="13"/>
  <c r="AY189" i="13"/>
  <c r="AX189" i="13"/>
  <c r="AV189" i="13"/>
  <c r="AU189" i="13"/>
  <c r="AS189" i="13"/>
  <c r="AR189" i="13"/>
  <c r="AP189" i="13"/>
  <c r="AO189" i="13"/>
  <c r="AM189" i="13"/>
  <c r="AL189" i="13"/>
  <c r="AJ189" i="13"/>
  <c r="AI189" i="13"/>
  <c r="AG189" i="13"/>
  <c r="AF189" i="13"/>
  <c r="AD189" i="13"/>
  <c r="AC189" i="13"/>
  <c r="AA189" i="13"/>
  <c r="Z189" i="13"/>
  <c r="X189" i="13"/>
  <c r="W189" i="13"/>
  <c r="U189" i="13"/>
  <c r="T189" i="13"/>
  <c r="R189" i="13"/>
  <c r="Q189" i="13"/>
  <c r="O189" i="13"/>
  <c r="BF189" i="13"/>
  <c r="BC189" i="13"/>
  <c r="BE187" i="13"/>
  <c r="BD187" i="13"/>
  <c r="BB187" i="13"/>
  <c r="BA187" i="13"/>
  <c r="AY187" i="13"/>
  <c r="AX187" i="13"/>
  <c r="AV187" i="13"/>
  <c r="AU187" i="13"/>
  <c r="AS187" i="13"/>
  <c r="AR187" i="13"/>
  <c r="AP187" i="13"/>
  <c r="AO187" i="13"/>
  <c r="AM187" i="13"/>
  <c r="AL187" i="13"/>
  <c r="AJ187" i="13"/>
  <c r="AI187" i="13"/>
  <c r="AG187" i="13"/>
  <c r="AF187" i="13"/>
  <c r="AD187" i="13"/>
  <c r="AC187" i="13"/>
  <c r="AA187" i="13"/>
  <c r="Z187" i="13"/>
  <c r="X187" i="13"/>
  <c r="W187" i="13"/>
  <c r="U187" i="13"/>
  <c r="T187" i="13"/>
  <c r="R187" i="13"/>
  <c r="Q187" i="13"/>
  <c r="O187" i="13"/>
  <c r="BF187" i="13"/>
  <c r="BC187" i="13"/>
  <c r="BE185" i="13"/>
  <c r="BD185" i="13"/>
  <c r="BB185" i="13"/>
  <c r="BA185" i="13"/>
  <c r="AY185" i="13"/>
  <c r="AX185" i="13"/>
  <c r="AV185" i="13"/>
  <c r="AU185" i="13"/>
  <c r="AS185" i="13"/>
  <c r="AR185" i="13"/>
  <c r="AP185" i="13"/>
  <c r="AO185" i="13"/>
  <c r="AM185" i="13"/>
  <c r="AL185" i="13"/>
  <c r="AJ185" i="13"/>
  <c r="AI185" i="13"/>
  <c r="AG185" i="13"/>
  <c r="AF185" i="13"/>
  <c r="AD185" i="13"/>
  <c r="AC185" i="13"/>
  <c r="AA185" i="13"/>
  <c r="Z185" i="13"/>
  <c r="X185" i="13"/>
  <c r="W185" i="13"/>
  <c r="U185" i="13"/>
  <c r="T185" i="13"/>
  <c r="R185" i="13"/>
  <c r="Q185" i="13"/>
  <c r="O185" i="13"/>
  <c r="BF185" i="13"/>
  <c r="BC185" i="13"/>
  <c r="BE183" i="13"/>
  <c r="BD183" i="13"/>
  <c r="BB183" i="13"/>
  <c r="BA183" i="13"/>
  <c r="AY183" i="13"/>
  <c r="AX183" i="13"/>
  <c r="AV183" i="13"/>
  <c r="AU183" i="13"/>
  <c r="AS183" i="13"/>
  <c r="AR183" i="13"/>
  <c r="AP183" i="13"/>
  <c r="AO183" i="13"/>
  <c r="AM183" i="13"/>
  <c r="AL183" i="13"/>
  <c r="AJ183" i="13"/>
  <c r="AI183" i="13"/>
  <c r="AG183" i="13"/>
  <c r="AF183" i="13"/>
  <c r="AD183" i="13"/>
  <c r="AC183" i="13"/>
  <c r="AA183" i="13"/>
  <c r="Z183" i="13"/>
  <c r="X183" i="13"/>
  <c r="W183" i="13"/>
  <c r="U183" i="13"/>
  <c r="T183" i="13"/>
  <c r="R183" i="13"/>
  <c r="Q183" i="13"/>
  <c r="O183" i="13"/>
  <c r="BF183" i="13"/>
  <c r="BC183" i="13"/>
  <c r="BE181" i="13"/>
  <c r="BD181" i="13"/>
  <c r="BB181" i="13"/>
  <c r="BA181" i="13"/>
  <c r="AY181" i="13"/>
  <c r="AX181" i="13"/>
  <c r="AV181" i="13"/>
  <c r="AU181" i="13"/>
  <c r="AS181" i="13"/>
  <c r="AR181" i="13"/>
  <c r="AP181" i="13"/>
  <c r="AO181" i="13"/>
  <c r="AM181" i="13"/>
  <c r="AL181" i="13"/>
  <c r="AJ181" i="13"/>
  <c r="AI181" i="13"/>
  <c r="AG181" i="13"/>
  <c r="AF181" i="13"/>
  <c r="AD181" i="13"/>
  <c r="AC181" i="13"/>
  <c r="AA181" i="13"/>
  <c r="Z181" i="13"/>
  <c r="X181" i="13"/>
  <c r="W181" i="13"/>
  <c r="U181" i="13"/>
  <c r="T181" i="13"/>
  <c r="R181" i="13"/>
  <c r="Q181" i="13"/>
  <c r="O181" i="13"/>
  <c r="BF181" i="13"/>
  <c r="BC181" i="13"/>
  <c r="BE179" i="13"/>
  <c r="BD179" i="13"/>
  <c r="BB179" i="13"/>
  <c r="BA179" i="13"/>
  <c r="AY179" i="13"/>
  <c r="AX179" i="13"/>
  <c r="AV179" i="13"/>
  <c r="AU179" i="13"/>
  <c r="AS179" i="13"/>
  <c r="AR179" i="13"/>
  <c r="AP179" i="13"/>
  <c r="AO179" i="13"/>
  <c r="AM179" i="13"/>
  <c r="AL179" i="13"/>
  <c r="AJ179" i="13"/>
  <c r="AI179" i="13"/>
  <c r="AG179" i="13"/>
  <c r="AF179" i="13"/>
  <c r="AD179" i="13"/>
  <c r="AC179" i="13"/>
  <c r="AA179" i="13"/>
  <c r="Z179" i="13"/>
  <c r="X179" i="13"/>
  <c r="W179" i="13"/>
  <c r="U179" i="13"/>
  <c r="T179" i="13"/>
  <c r="R179" i="13"/>
  <c r="Q179" i="13"/>
  <c r="O179" i="13"/>
  <c r="BF179" i="13"/>
  <c r="BC179" i="13"/>
  <c r="BE177" i="13"/>
  <c r="BD177" i="13"/>
  <c r="BB177" i="13"/>
  <c r="BA177" i="13"/>
  <c r="AY177" i="13"/>
  <c r="AX177" i="13"/>
  <c r="AV177" i="13"/>
  <c r="AU177" i="13"/>
  <c r="AS177" i="13"/>
  <c r="AR177" i="13"/>
  <c r="AP177" i="13"/>
  <c r="AO177" i="13"/>
  <c r="AM177" i="13"/>
  <c r="AL177" i="13"/>
  <c r="AJ177" i="13"/>
  <c r="AI177" i="13"/>
  <c r="AG177" i="13"/>
  <c r="AF177" i="13"/>
  <c r="AD177" i="13"/>
  <c r="AC177" i="13"/>
  <c r="AA177" i="13"/>
  <c r="Z177" i="13"/>
  <c r="X177" i="13"/>
  <c r="W177" i="13"/>
  <c r="U177" i="13"/>
  <c r="T177" i="13"/>
  <c r="R177" i="13"/>
  <c r="Q177" i="13"/>
  <c r="O177" i="13"/>
  <c r="BF177" i="13"/>
  <c r="BC177" i="13"/>
  <c r="BE175" i="13"/>
  <c r="BD175" i="13"/>
  <c r="BB175" i="13"/>
  <c r="BA175" i="13"/>
  <c r="AY175" i="13"/>
  <c r="AX175" i="13"/>
  <c r="AV175" i="13"/>
  <c r="AU175" i="13"/>
  <c r="AS175" i="13"/>
  <c r="AR175" i="13"/>
  <c r="AP175" i="13"/>
  <c r="AO175" i="13"/>
  <c r="AM175" i="13"/>
  <c r="AL175" i="13"/>
  <c r="AJ175" i="13"/>
  <c r="AI175" i="13"/>
  <c r="AG175" i="13"/>
  <c r="AF175" i="13"/>
  <c r="AD175" i="13"/>
  <c r="AC175" i="13"/>
  <c r="AA175" i="13"/>
  <c r="Z175" i="13"/>
  <c r="X175" i="13"/>
  <c r="W175" i="13"/>
  <c r="U175" i="13"/>
  <c r="T175" i="13"/>
  <c r="R175" i="13"/>
  <c r="Q175" i="13"/>
  <c r="O175" i="13"/>
  <c r="BF175" i="13"/>
  <c r="BC175" i="13"/>
  <c r="BE173" i="13"/>
  <c r="BD173" i="13"/>
  <c r="BB173" i="13"/>
  <c r="BA173" i="13"/>
  <c r="AY173" i="13"/>
  <c r="AX173" i="13"/>
  <c r="AV173" i="13"/>
  <c r="AU173" i="13"/>
  <c r="AS173" i="13"/>
  <c r="AR173" i="13"/>
  <c r="AP173" i="13"/>
  <c r="AO173" i="13"/>
  <c r="AM173" i="13"/>
  <c r="AL173" i="13"/>
  <c r="AJ173" i="13"/>
  <c r="AI173" i="13"/>
  <c r="AG173" i="13"/>
  <c r="AF173" i="13"/>
  <c r="AD173" i="13"/>
  <c r="AC173" i="13"/>
  <c r="AA173" i="13"/>
  <c r="Z173" i="13"/>
  <c r="X173" i="13"/>
  <c r="W173" i="13"/>
  <c r="U173" i="13"/>
  <c r="T173" i="13"/>
  <c r="R173" i="13"/>
  <c r="Q173" i="13"/>
  <c r="O173" i="13"/>
  <c r="BF173" i="13"/>
  <c r="BC173" i="13"/>
  <c r="BE171" i="13"/>
  <c r="BD171" i="13"/>
  <c r="BB171" i="13"/>
  <c r="BA171" i="13"/>
  <c r="AY171" i="13"/>
  <c r="AX171" i="13"/>
  <c r="AV171" i="13"/>
  <c r="AU171" i="13"/>
  <c r="AS171" i="13"/>
  <c r="AR171" i="13"/>
  <c r="AP171" i="13"/>
  <c r="AO171" i="13"/>
  <c r="AM171" i="13"/>
  <c r="AL171" i="13"/>
  <c r="AJ171" i="13"/>
  <c r="AI171" i="13"/>
  <c r="AG171" i="13"/>
  <c r="AF171" i="13"/>
  <c r="AD171" i="13"/>
  <c r="AC171" i="13"/>
  <c r="AA171" i="13"/>
  <c r="Z171" i="13"/>
  <c r="X171" i="13"/>
  <c r="W171" i="13"/>
  <c r="U171" i="13"/>
  <c r="T171" i="13"/>
  <c r="R171" i="13"/>
  <c r="Q171" i="13"/>
  <c r="O171" i="13"/>
  <c r="BF171" i="13"/>
  <c r="BC171" i="13"/>
  <c r="BE169" i="13"/>
  <c r="BD169" i="13"/>
  <c r="BB169" i="13"/>
  <c r="BA169" i="13"/>
  <c r="AY169" i="13"/>
  <c r="AX169" i="13"/>
  <c r="AV169" i="13"/>
  <c r="AU169" i="13"/>
  <c r="AS169" i="13"/>
  <c r="AR169" i="13"/>
  <c r="AP169" i="13"/>
  <c r="AO169" i="13"/>
  <c r="AM169" i="13"/>
  <c r="AL169" i="13"/>
  <c r="AJ169" i="13"/>
  <c r="AI169" i="13"/>
  <c r="AG169" i="13"/>
  <c r="AF169" i="13"/>
  <c r="AD169" i="13"/>
  <c r="AC169" i="13"/>
  <c r="AA169" i="13"/>
  <c r="Z169" i="13"/>
  <c r="X169" i="13"/>
  <c r="W169" i="13"/>
  <c r="U169" i="13"/>
  <c r="T169" i="13"/>
  <c r="R169" i="13"/>
  <c r="Q169" i="13"/>
  <c r="O169" i="13"/>
  <c r="BF169" i="13"/>
  <c r="BC169" i="13"/>
  <c r="BE167" i="13"/>
  <c r="BD167" i="13"/>
  <c r="BB167" i="13"/>
  <c r="BA167" i="13"/>
  <c r="AY167" i="13"/>
  <c r="AX167" i="13"/>
  <c r="AV167" i="13"/>
  <c r="AU167" i="13"/>
  <c r="AS167" i="13"/>
  <c r="AR167" i="13"/>
  <c r="AP167" i="13"/>
  <c r="AO167" i="13"/>
  <c r="AM167" i="13"/>
  <c r="AL167" i="13"/>
  <c r="AJ167" i="13"/>
  <c r="AI167" i="13"/>
  <c r="AG167" i="13"/>
  <c r="AF167" i="13"/>
  <c r="AD167" i="13"/>
  <c r="AC167" i="13"/>
  <c r="AA167" i="13"/>
  <c r="Z167" i="13"/>
  <c r="X167" i="13"/>
  <c r="W167" i="13"/>
  <c r="U167" i="13"/>
  <c r="T167" i="13"/>
  <c r="R167" i="13"/>
  <c r="Q167" i="13"/>
  <c r="O167" i="13"/>
  <c r="BF167" i="13"/>
  <c r="BC167" i="13"/>
  <c r="BE165" i="13"/>
  <c r="BD165" i="13"/>
  <c r="BB165" i="13"/>
  <c r="BA165" i="13"/>
  <c r="AY165" i="13"/>
  <c r="AX165" i="13"/>
  <c r="AV165" i="13"/>
  <c r="AU165" i="13"/>
  <c r="AS165" i="13"/>
  <c r="AR165" i="13"/>
  <c r="AP165" i="13"/>
  <c r="AO165" i="13"/>
  <c r="AM165" i="13"/>
  <c r="AL165" i="13"/>
  <c r="AJ165" i="13"/>
  <c r="AI165" i="13"/>
  <c r="AG165" i="13"/>
  <c r="AF165" i="13"/>
  <c r="AD165" i="13"/>
  <c r="AC165" i="13"/>
  <c r="AA165" i="13"/>
  <c r="Z165" i="13"/>
  <c r="X165" i="13"/>
  <c r="W165" i="13"/>
  <c r="U165" i="13"/>
  <c r="T165" i="13"/>
  <c r="R165" i="13"/>
  <c r="Q165" i="13"/>
  <c r="O165" i="13"/>
  <c r="BF165" i="13"/>
  <c r="BC165" i="13"/>
  <c r="BE163" i="13"/>
  <c r="BD163" i="13"/>
  <c r="BB163" i="13"/>
  <c r="BA163" i="13"/>
  <c r="AY163" i="13"/>
  <c r="AX163" i="13"/>
  <c r="AV163" i="13"/>
  <c r="AU163" i="13"/>
  <c r="AS163" i="13"/>
  <c r="AR163" i="13"/>
  <c r="AP163" i="13"/>
  <c r="AO163" i="13"/>
  <c r="AM163" i="13"/>
  <c r="AL163" i="13"/>
  <c r="AJ163" i="13"/>
  <c r="AI163" i="13"/>
  <c r="AG163" i="13"/>
  <c r="AF163" i="13"/>
  <c r="AD163" i="13"/>
  <c r="AC163" i="13"/>
  <c r="AA163" i="13"/>
  <c r="Z163" i="13"/>
  <c r="X163" i="13"/>
  <c r="W163" i="13"/>
  <c r="U163" i="13"/>
  <c r="T163" i="13"/>
  <c r="R163" i="13"/>
  <c r="Q163" i="13"/>
  <c r="O163" i="13"/>
  <c r="BF163" i="13"/>
  <c r="BC163" i="13"/>
  <c r="BE161" i="13"/>
  <c r="BD161" i="13"/>
  <c r="BB161" i="13"/>
  <c r="BA161" i="13"/>
  <c r="AY161" i="13"/>
  <c r="AX161" i="13"/>
  <c r="AV161" i="13"/>
  <c r="AU161" i="13"/>
  <c r="AS161" i="13"/>
  <c r="AR161" i="13"/>
  <c r="AP161" i="13"/>
  <c r="AO161" i="13"/>
  <c r="AM161" i="13"/>
  <c r="AL161" i="13"/>
  <c r="AJ161" i="13"/>
  <c r="AI161" i="13"/>
  <c r="AG161" i="13"/>
  <c r="AF161" i="13"/>
  <c r="AD161" i="13"/>
  <c r="AC161" i="13"/>
  <c r="AA161" i="13"/>
  <c r="Z161" i="13"/>
  <c r="X161" i="13"/>
  <c r="W161" i="13"/>
  <c r="U161" i="13"/>
  <c r="T161" i="13"/>
  <c r="R161" i="13"/>
  <c r="Q161" i="13"/>
  <c r="O161" i="13"/>
  <c r="BF161" i="13"/>
  <c r="BC161" i="13"/>
  <c r="BE159" i="13"/>
  <c r="BD159" i="13"/>
  <c r="BB159" i="13"/>
  <c r="BA159" i="13"/>
  <c r="AY159" i="13"/>
  <c r="AX159" i="13"/>
  <c r="AV159" i="13"/>
  <c r="AU159" i="13"/>
  <c r="AS159" i="13"/>
  <c r="AR159" i="13"/>
  <c r="AP159" i="13"/>
  <c r="AO159" i="13"/>
  <c r="AM159" i="13"/>
  <c r="AL159" i="13"/>
  <c r="AJ159" i="13"/>
  <c r="AI159" i="13"/>
  <c r="AG159" i="13"/>
  <c r="AF159" i="13"/>
  <c r="AD159" i="13"/>
  <c r="AC159" i="13"/>
  <c r="AA159" i="13"/>
  <c r="Z159" i="13"/>
  <c r="X159" i="13"/>
  <c r="W159" i="13"/>
  <c r="U159" i="13"/>
  <c r="T159" i="13"/>
  <c r="R159" i="13"/>
  <c r="Q159" i="13"/>
  <c r="O159" i="13"/>
  <c r="BF159" i="13"/>
  <c r="BC159" i="13"/>
  <c r="BE157" i="13"/>
  <c r="BD157" i="13"/>
  <c r="BB157" i="13"/>
  <c r="BA157" i="13"/>
  <c r="AY157" i="13"/>
  <c r="AX157" i="13"/>
  <c r="AV157" i="13"/>
  <c r="AU157" i="13"/>
  <c r="AS157" i="13"/>
  <c r="AR157" i="13"/>
  <c r="AP157" i="13"/>
  <c r="AO157" i="13"/>
  <c r="AM157" i="13"/>
  <c r="AL157" i="13"/>
  <c r="AJ157" i="13"/>
  <c r="AI157" i="13"/>
  <c r="AG157" i="13"/>
  <c r="AF157" i="13"/>
  <c r="AD157" i="13"/>
  <c r="AC157" i="13"/>
  <c r="AA157" i="13"/>
  <c r="Z157" i="13"/>
  <c r="X157" i="13"/>
  <c r="W157" i="13"/>
  <c r="U157" i="13"/>
  <c r="T157" i="13"/>
  <c r="R157" i="13"/>
  <c r="Q157" i="13"/>
  <c r="O157" i="13"/>
  <c r="BF157" i="13"/>
  <c r="BC157" i="13"/>
  <c r="BE155" i="13"/>
  <c r="BD155" i="13"/>
  <c r="BB155" i="13"/>
  <c r="BA155" i="13"/>
  <c r="AY155" i="13"/>
  <c r="AX155" i="13"/>
  <c r="AV155" i="13"/>
  <c r="AU155" i="13"/>
  <c r="AS155" i="13"/>
  <c r="AR155" i="13"/>
  <c r="AP155" i="13"/>
  <c r="AO155" i="13"/>
  <c r="AM155" i="13"/>
  <c r="AL155" i="13"/>
  <c r="AJ155" i="13"/>
  <c r="AI155" i="13"/>
  <c r="AG155" i="13"/>
  <c r="AF155" i="13"/>
  <c r="AD155" i="13"/>
  <c r="AC155" i="13"/>
  <c r="AA155" i="13"/>
  <c r="Z155" i="13"/>
  <c r="X155" i="13"/>
  <c r="W155" i="13"/>
  <c r="U155" i="13"/>
  <c r="T155" i="13"/>
  <c r="R155" i="13"/>
  <c r="Q155" i="13"/>
  <c r="O155" i="13"/>
  <c r="BF155" i="13"/>
  <c r="BC155" i="13"/>
  <c r="BE153" i="13"/>
  <c r="BD153" i="13"/>
  <c r="BB153" i="13"/>
  <c r="BA153" i="13"/>
  <c r="AY153" i="13"/>
  <c r="AX153" i="13"/>
  <c r="AV153" i="13"/>
  <c r="AU153" i="13"/>
  <c r="AS153" i="13"/>
  <c r="AR153" i="13"/>
  <c r="AP153" i="13"/>
  <c r="AO153" i="13"/>
  <c r="AM153" i="13"/>
  <c r="AL153" i="13"/>
  <c r="AJ153" i="13"/>
  <c r="AI153" i="13"/>
  <c r="AG153" i="13"/>
  <c r="AF153" i="13"/>
  <c r="AD153" i="13"/>
  <c r="AC153" i="13"/>
  <c r="AA153" i="13"/>
  <c r="Z153" i="13"/>
  <c r="X153" i="13"/>
  <c r="W153" i="13"/>
  <c r="U153" i="13"/>
  <c r="T153" i="13"/>
  <c r="R153" i="13"/>
  <c r="Q153" i="13"/>
  <c r="O153" i="13"/>
  <c r="BF153" i="13"/>
  <c r="BC153" i="13"/>
  <c r="BE151" i="13"/>
  <c r="BD151" i="13"/>
  <c r="BB151" i="13"/>
  <c r="BA151" i="13"/>
  <c r="AY151" i="13"/>
  <c r="AX151" i="13"/>
  <c r="AV151" i="13"/>
  <c r="AU151" i="13"/>
  <c r="AS151" i="13"/>
  <c r="AR151" i="13"/>
  <c r="AP151" i="13"/>
  <c r="AO151" i="13"/>
  <c r="AM151" i="13"/>
  <c r="AL151" i="13"/>
  <c r="AJ151" i="13"/>
  <c r="AI151" i="13"/>
  <c r="AG151" i="13"/>
  <c r="AF151" i="13"/>
  <c r="AD151" i="13"/>
  <c r="AC151" i="13"/>
  <c r="AA151" i="13"/>
  <c r="Z151" i="13"/>
  <c r="X151" i="13"/>
  <c r="W151" i="13"/>
  <c r="U151" i="13"/>
  <c r="T151" i="13"/>
  <c r="R151" i="13"/>
  <c r="Q151" i="13"/>
  <c r="O151" i="13"/>
  <c r="BF151" i="13"/>
  <c r="BC151" i="13"/>
  <c r="BE149" i="13"/>
  <c r="BD149" i="13"/>
  <c r="BB149" i="13"/>
  <c r="BA149" i="13"/>
  <c r="AY149" i="13"/>
  <c r="AX149" i="13"/>
  <c r="AV149" i="13"/>
  <c r="AU149" i="13"/>
  <c r="AS149" i="13"/>
  <c r="AR149" i="13"/>
  <c r="AP149" i="13"/>
  <c r="AO149" i="13"/>
  <c r="AM149" i="13"/>
  <c r="AL149" i="13"/>
  <c r="AJ149" i="13"/>
  <c r="AI149" i="13"/>
  <c r="AG149" i="13"/>
  <c r="AF149" i="13"/>
  <c r="AD149" i="13"/>
  <c r="AC149" i="13"/>
  <c r="AA149" i="13"/>
  <c r="Z149" i="13"/>
  <c r="X149" i="13"/>
  <c r="W149" i="13"/>
  <c r="U149" i="13"/>
  <c r="T149" i="13"/>
  <c r="R149" i="13"/>
  <c r="Q149" i="13"/>
  <c r="O149" i="13"/>
  <c r="BF149" i="13"/>
  <c r="BC149" i="13"/>
  <c r="BE147" i="13"/>
  <c r="BD147" i="13"/>
  <c r="BB147" i="13"/>
  <c r="BA147" i="13"/>
  <c r="AY147" i="13"/>
  <c r="AX147" i="13"/>
  <c r="AV147" i="13"/>
  <c r="AU147" i="13"/>
  <c r="AS147" i="13"/>
  <c r="AR147" i="13"/>
  <c r="AP147" i="13"/>
  <c r="AO147" i="13"/>
  <c r="AM147" i="13"/>
  <c r="AL147" i="13"/>
  <c r="AJ147" i="13"/>
  <c r="AI147" i="13"/>
  <c r="AG147" i="13"/>
  <c r="AF147" i="13"/>
  <c r="AD147" i="13"/>
  <c r="AC147" i="13"/>
  <c r="AA147" i="13"/>
  <c r="Z147" i="13"/>
  <c r="X147" i="13"/>
  <c r="W147" i="13"/>
  <c r="U147" i="13"/>
  <c r="T147" i="13"/>
  <c r="R147" i="13"/>
  <c r="Q147" i="13"/>
  <c r="O147" i="13"/>
  <c r="BF147" i="13"/>
  <c r="BC147" i="13"/>
  <c r="BE145" i="13"/>
  <c r="BD145" i="13"/>
  <c r="BB145" i="13"/>
  <c r="BA145" i="13"/>
  <c r="AY145" i="13"/>
  <c r="AX145" i="13"/>
  <c r="AV145" i="13"/>
  <c r="AU145" i="13"/>
  <c r="AS145" i="13"/>
  <c r="AR145" i="13"/>
  <c r="AP145" i="13"/>
  <c r="AO145" i="13"/>
  <c r="AM145" i="13"/>
  <c r="AL145" i="13"/>
  <c r="AJ145" i="13"/>
  <c r="AI145" i="13"/>
  <c r="AG145" i="13"/>
  <c r="AF145" i="13"/>
  <c r="AD145" i="13"/>
  <c r="AC145" i="13"/>
  <c r="AA145" i="13"/>
  <c r="Z145" i="13"/>
  <c r="X145" i="13"/>
  <c r="W145" i="13"/>
  <c r="U145" i="13"/>
  <c r="T145" i="13"/>
  <c r="R145" i="13"/>
  <c r="Q145" i="13"/>
  <c r="O145" i="13"/>
  <c r="BF145" i="13"/>
  <c r="BC145" i="13"/>
  <c r="BE143" i="13"/>
  <c r="BD143" i="13"/>
  <c r="BB143" i="13"/>
  <c r="BA143" i="13"/>
  <c r="AY143" i="13"/>
  <c r="AX143" i="13"/>
  <c r="AV143" i="13"/>
  <c r="AU143" i="13"/>
  <c r="AS143" i="13"/>
  <c r="AR143" i="13"/>
  <c r="AP143" i="13"/>
  <c r="AO143" i="13"/>
  <c r="AM143" i="13"/>
  <c r="AL143" i="13"/>
  <c r="AJ143" i="13"/>
  <c r="AI143" i="13"/>
  <c r="AG143" i="13"/>
  <c r="AF143" i="13"/>
  <c r="AD143" i="13"/>
  <c r="AC143" i="13"/>
  <c r="AA143" i="13"/>
  <c r="Z143" i="13"/>
  <c r="X143" i="13"/>
  <c r="W143" i="13"/>
  <c r="U143" i="13"/>
  <c r="T143" i="13"/>
  <c r="R143" i="13"/>
  <c r="Q143" i="13"/>
  <c r="O143" i="13"/>
  <c r="BF143" i="13"/>
  <c r="BC143" i="13"/>
  <c r="BE141" i="13"/>
  <c r="BD141" i="13"/>
  <c r="BB141" i="13"/>
  <c r="BA141" i="13"/>
  <c r="AY141" i="13"/>
  <c r="AX141" i="13"/>
  <c r="AV141" i="13"/>
  <c r="AU141" i="13"/>
  <c r="AS141" i="13"/>
  <c r="AR141" i="13"/>
  <c r="AP141" i="13"/>
  <c r="AO141" i="13"/>
  <c r="AM141" i="13"/>
  <c r="AL141" i="13"/>
  <c r="AJ141" i="13"/>
  <c r="AI141" i="13"/>
  <c r="AG141" i="13"/>
  <c r="AF141" i="13"/>
  <c r="AD141" i="13"/>
  <c r="AC141" i="13"/>
  <c r="AA141" i="13"/>
  <c r="Z141" i="13"/>
  <c r="X141" i="13"/>
  <c r="W141" i="13"/>
  <c r="U141" i="13"/>
  <c r="T141" i="13"/>
  <c r="R141" i="13"/>
  <c r="Q141" i="13"/>
  <c r="O141" i="13"/>
  <c r="BF141" i="13"/>
  <c r="BC141" i="13"/>
  <c r="BE139" i="13"/>
  <c r="BD139" i="13"/>
  <c r="BB139" i="13"/>
  <c r="BA139" i="13"/>
  <c r="AY139" i="13"/>
  <c r="AX139" i="13"/>
  <c r="AV139" i="13"/>
  <c r="AU139" i="13"/>
  <c r="AS139" i="13"/>
  <c r="AR139" i="13"/>
  <c r="AP139" i="13"/>
  <c r="AO139" i="13"/>
  <c r="AM139" i="13"/>
  <c r="AL139" i="13"/>
  <c r="AJ139" i="13"/>
  <c r="AI139" i="13"/>
  <c r="AG139" i="13"/>
  <c r="AF139" i="13"/>
  <c r="AD139" i="13"/>
  <c r="AC139" i="13"/>
  <c r="AA139" i="13"/>
  <c r="Z139" i="13"/>
  <c r="X139" i="13"/>
  <c r="W139" i="13"/>
  <c r="U139" i="13"/>
  <c r="T139" i="13"/>
  <c r="R139" i="13"/>
  <c r="Q139" i="13"/>
  <c r="O139" i="13"/>
  <c r="BF139" i="13"/>
  <c r="BC139" i="13"/>
  <c r="BE137" i="13"/>
  <c r="BD137" i="13"/>
  <c r="BB137" i="13"/>
  <c r="BA137" i="13"/>
  <c r="AY137" i="13"/>
  <c r="AX137" i="13"/>
  <c r="AV137" i="13"/>
  <c r="AU137" i="13"/>
  <c r="AS137" i="13"/>
  <c r="AR137" i="13"/>
  <c r="AP137" i="13"/>
  <c r="AO137" i="13"/>
  <c r="AM137" i="13"/>
  <c r="AL137" i="13"/>
  <c r="AJ137" i="13"/>
  <c r="AI137" i="13"/>
  <c r="AG137" i="13"/>
  <c r="AF137" i="13"/>
  <c r="AD137" i="13"/>
  <c r="AC137" i="13"/>
  <c r="AA137" i="13"/>
  <c r="Z137" i="13"/>
  <c r="X137" i="13"/>
  <c r="W137" i="13"/>
  <c r="U137" i="13"/>
  <c r="T137" i="13"/>
  <c r="R137" i="13"/>
  <c r="Q137" i="13"/>
  <c r="O137" i="13"/>
  <c r="BF137" i="13"/>
  <c r="BC137" i="13"/>
  <c r="BE135" i="13"/>
  <c r="BD135" i="13"/>
  <c r="BB135" i="13"/>
  <c r="BA135" i="13"/>
  <c r="AY135" i="13"/>
  <c r="AX135" i="13"/>
  <c r="AV135" i="13"/>
  <c r="AU135" i="13"/>
  <c r="AS135" i="13"/>
  <c r="AR135" i="13"/>
  <c r="AP135" i="13"/>
  <c r="AO135" i="13"/>
  <c r="AM135" i="13"/>
  <c r="AL135" i="13"/>
  <c r="AJ135" i="13"/>
  <c r="AI135" i="13"/>
  <c r="AG135" i="13"/>
  <c r="AF135" i="13"/>
  <c r="AD135" i="13"/>
  <c r="AC135" i="13"/>
  <c r="AA135" i="13"/>
  <c r="Z135" i="13"/>
  <c r="X135" i="13"/>
  <c r="W135" i="13"/>
  <c r="U135" i="13"/>
  <c r="T135" i="13"/>
  <c r="R135" i="13"/>
  <c r="Q135" i="13"/>
  <c r="O135" i="13"/>
  <c r="BF135" i="13"/>
  <c r="BC135" i="13"/>
  <c r="BE133" i="13"/>
  <c r="BD133" i="13"/>
  <c r="BB133" i="13"/>
  <c r="BA133" i="13"/>
  <c r="AY133" i="13"/>
  <c r="AX133" i="13"/>
  <c r="AV133" i="13"/>
  <c r="AU133" i="13"/>
  <c r="AS133" i="13"/>
  <c r="AR133" i="13"/>
  <c r="AP133" i="13"/>
  <c r="AO133" i="13"/>
  <c r="AM133" i="13"/>
  <c r="AL133" i="13"/>
  <c r="AJ133" i="13"/>
  <c r="AI133" i="13"/>
  <c r="AG133" i="13"/>
  <c r="AF133" i="13"/>
  <c r="AD133" i="13"/>
  <c r="AC133" i="13"/>
  <c r="AA133" i="13"/>
  <c r="Z133" i="13"/>
  <c r="X133" i="13"/>
  <c r="W133" i="13"/>
  <c r="U133" i="13"/>
  <c r="T133" i="13"/>
  <c r="R133" i="13"/>
  <c r="Q133" i="13"/>
  <c r="O133" i="13"/>
  <c r="BF133" i="13"/>
  <c r="BC133" i="13"/>
  <c r="BE131" i="13"/>
  <c r="BD131" i="13"/>
  <c r="BB131" i="13"/>
  <c r="BA131" i="13"/>
  <c r="AY131" i="13"/>
  <c r="AX131" i="13"/>
  <c r="AV131" i="13"/>
  <c r="AU131" i="13"/>
  <c r="AS131" i="13"/>
  <c r="AR131" i="13"/>
  <c r="AP131" i="13"/>
  <c r="AO131" i="13"/>
  <c r="AM131" i="13"/>
  <c r="AL131" i="13"/>
  <c r="AJ131" i="13"/>
  <c r="AI131" i="13"/>
  <c r="AG131" i="13"/>
  <c r="AF131" i="13"/>
  <c r="AD131" i="13"/>
  <c r="AC131" i="13"/>
  <c r="AA131" i="13"/>
  <c r="Z131" i="13"/>
  <c r="X131" i="13"/>
  <c r="W131" i="13"/>
  <c r="U131" i="13"/>
  <c r="T131" i="13"/>
  <c r="R131" i="13"/>
  <c r="Q131" i="13"/>
  <c r="O131" i="13"/>
  <c r="BF131" i="13"/>
  <c r="BC131" i="13"/>
  <c r="BE129" i="13"/>
  <c r="BD129" i="13"/>
  <c r="BB129" i="13"/>
  <c r="BA129" i="13"/>
  <c r="AY129" i="13"/>
  <c r="AX129" i="13"/>
  <c r="AV129" i="13"/>
  <c r="AU129" i="13"/>
  <c r="AS129" i="13"/>
  <c r="AR129" i="13"/>
  <c r="AP129" i="13"/>
  <c r="AO129" i="13"/>
  <c r="AM129" i="13"/>
  <c r="AL129" i="13"/>
  <c r="AJ129" i="13"/>
  <c r="AI129" i="13"/>
  <c r="AG129" i="13"/>
  <c r="AF129" i="13"/>
  <c r="AD129" i="13"/>
  <c r="AC129" i="13"/>
  <c r="AA129" i="13"/>
  <c r="Z129" i="13"/>
  <c r="X129" i="13"/>
  <c r="W129" i="13"/>
  <c r="U129" i="13"/>
  <c r="T129" i="13"/>
  <c r="R129" i="13"/>
  <c r="Q129" i="13"/>
  <c r="O129" i="13"/>
  <c r="BF129" i="13"/>
  <c r="BC129" i="13"/>
  <c r="BE127" i="13"/>
  <c r="BD127" i="13"/>
  <c r="BB127" i="13"/>
  <c r="BA127" i="13"/>
  <c r="AY127" i="13"/>
  <c r="AX127" i="13"/>
  <c r="AV127" i="13"/>
  <c r="AU127" i="13"/>
  <c r="AS127" i="13"/>
  <c r="AR127" i="13"/>
  <c r="AP127" i="13"/>
  <c r="AO127" i="13"/>
  <c r="AM127" i="13"/>
  <c r="AL127" i="13"/>
  <c r="AJ127" i="13"/>
  <c r="AI127" i="13"/>
  <c r="AG127" i="13"/>
  <c r="AF127" i="13"/>
  <c r="AD127" i="13"/>
  <c r="AC127" i="13"/>
  <c r="AA127" i="13"/>
  <c r="Z127" i="13"/>
  <c r="X127" i="13"/>
  <c r="W127" i="13"/>
  <c r="U127" i="13"/>
  <c r="T127" i="13"/>
  <c r="R127" i="13"/>
  <c r="Q127" i="13"/>
  <c r="O127" i="13"/>
  <c r="BF127" i="13"/>
  <c r="BC127" i="13"/>
  <c r="BE125" i="13"/>
  <c r="BD125" i="13"/>
  <c r="BB125" i="13"/>
  <c r="BA125" i="13"/>
  <c r="AY125" i="13"/>
  <c r="AX125" i="13"/>
  <c r="AV125" i="13"/>
  <c r="AU125" i="13"/>
  <c r="AS125" i="13"/>
  <c r="AR125" i="13"/>
  <c r="AP125" i="13"/>
  <c r="AO125" i="13"/>
  <c r="AM125" i="13"/>
  <c r="AL125" i="13"/>
  <c r="AJ125" i="13"/>
  <c r="AI125" i="13"/>
  <c r="AG125" i="13"/>
  <c r="AF125" i="13"/>
  <c r="AD125" i="13"/>
  <c r="AC125" i="13"/>
  <c r="AA125" i="13"/>
  <c r="Z125" i="13"/>
  <c r="X125" i="13"/>
  <c r="W125" i="13"/>
  <c r="U125" i="13"/>
  <c r="T125" i="13"/>
  <c r="R125" i="13"/>
  <c r="Q125" i="13"/>
  <c r="O125" i="13"/>
  <c r="BF125" i="13"/>
  <c r="BC125" i="13"/>
  <c r="BE123" i="13"/>
  <c r="BD123" i="13"/>
  <c r="BB123" i="13"/>
  <c r="BA123" i="13"/>
  <c r="AY123" i="13"/>
  <c r="AX123" i="13"/>
  <c r="AV123" i="13"/>
  <c r="AU123" i="13"/>
  <c r="AS123" i="13"/>
  <c r="AR123" i="13"/>
  <c r="AP123" i="13"/>
  <c r="AO123" i="13"/>
  <c r="AM123" i="13"/>
  <c r="AL123" i="13"/>
  <c r="AJ123" i="13"/>
  <c r="AI123" i="13"/>
  <c r="AG123" i="13"/>
  <c r="AF123" i="13"/>
  <c r="AD123" i="13"/>
  <c r="AC123" i="13"/>
  <c r="AA123" i="13"/>
  <c r="Z123" i="13"/>
  <c r="X123" i="13"/>
  <c r="W123" i="13"/>
  <c r="U123" i="13"/>
  <c r="T123" i="13"/>
  <c r="R123" i="13"/>
  <c r="Q123" i="13"/>
  <c r="O123" i="13"/>
  <c r="BF123" i="13"/>
  <c r="BC123" i="13"/>
  <c r="BE121" i="13"/>
  <c r="BD121" i="13"/>
  <c r="BB121" i="13"/>
  <c r="BA121" i="13"/>
  <c r="AY121" i="13"/>
  <c r="AX121" i="13"/>
  <c r="AV121" i="13"/>
  <c r="AU121" i="13"/>
  <c r="AS121" i="13"/>
  <c r="AR121" i="13"/>
  <c r="AP121" i="13"/>
  <c r="AO121" i="13"/>
  <c r="AM121" i="13"/>
  <c r="AL121" i="13"/>
  <c r="AJ121" i="13"/>
  <c r="AI121" i="13"/>
  <c r="AG121" i="13"/>
  <c r="AF121" i="13"/>
  <c r="AD121" i="13"/>
  <c r="AC121" i="13"/>
  <c r="AA121" i="13"/>
  <c r="Z121" i="13"/>
  <c r="X121" i="13"/>
  <c r="W121" i="13"/>
  <c r="U121" i="13"/>
  <c r="T121" i="13"/>
  <c r="R121" i="13"/>
  <c r="Q121" i="13"/>
  <c r="O121" i="13"/>
  <c r="BF121" i="13"/>
  <c r="BC121" i="13"/>
  <c r="BE119" i="13"/>
  <c r="BD119" i="13"/>
  <c r="BB119" i="13"/>
  <c r="BA119" i="13"/>
  <c r="AY119" i="13"/>
  <c r="AX119" i="13"/>
  <c r="AV119" i="13"/>
  <c r="AU119" i="13"/>
  <c r="AS119" i="13"/>
  <c r="AR119" i="13"/>
  <c r="AP119" i="13"/>
  <c r="AO119" i="13"/>
  <c r="AM119" i="13"/>
  <c r="AL119" i="13"/>
  <c r="AJ119" i="13"/>
  <c r="AI119" i="13"/>
  <c r="AG119" i="13"/>
  <c r="AF119" i="13"/>
  <c r="AD119" i="13"/>
  <c r="AC119" i="13"/>
  <c r="AA119" i="13"/>
  <c r="Z119" i="13"/>
  <c r="X119" i="13"/>
  <c r="W119" i="13"/>
  <c r="U119" i="13"/>
  <c r="T119" i="13"/>
  <c r="R119" i="13"/>
  <c r="Q119" i="13"/>
  <c r="O119" i="13"/>
  <c r="BF119" i="13"/>
  <c r="BC119" i="13"/>
  <c r="BE117" i="13"/>
  <c r="BD117" i="13"/>
  <c r="BB117" i="13"/>
  <c r="BA117" i="13"/>
  <c r="AY117" i="13"/>
  <c r="AX117" i="13"/>
  <c r="AV117" i="13"/>
  <c r="AU117" i="13"/>
  <c r="AS117" i="13"/>
  <c r="AR117" i="13"/>
  <c r="AP117" i="13"/>
  <c r="AO117" i="13"/>
  <c r="AM117" i="13"/>
  <c r="AL117" i="13"/>
  <c r="AJ117" i="13"/>
  <c r="AI117" i="13"/>
  <c r="AG117" i="13"/>
  <c r="AF117" i="13"/>
  <c r="AD117" i="13"/>
  <c r="AC117" i="13"/>
  <c r="AA117" i="13"/>
  <c r="Z117" i="13"/>
  <c r="X117" i="13"/>
  <c r="W117" i="13"/>
  <c r="U117" i="13"/>
  <c r="T117" i="13"/>
  <c r="R117" i="13"/>
  <c r="Q117" i="13"/>
  <c r="O117" i="13"/>
  <c r="BF117" i="13"/>
  <c r="BC117" i="13"/>
  <c r="BE115" i="13"/>
  <c r="BD115" i="13"/>
  <c r="BB115" i="13"/>
  <c r="BA115" i="13"/>
  <c r="AY115" i="13"/>
  <c r="AX115" i="13"/>
  <c r="AV115" i="13"/>
  <c r="AU115" i="13"/>
  <c r="AS115" i="13"/>
  <c r="AR115" i="13"/>
  <c r="AP115" i="13"/>
  <c r="AO115" i="13"/>
  <c r="AM115" i="13"/>
  <c r="AL115" i="13"/>
  <c r="AJ115" i="13"/>
  <c r="AI115" i="13"/>
  <c r="AG115" i="13"/>
  <c r="AF115" i="13"/>
  <c r="AD115" i="13"/>
  <c r="AC115" i="13"/>
  <c r="AA115" i="13"/>
  <c r="Z115" i="13"/>
  <c r="X115" i="13"/>
  <c r="W115" i="13"/>
  <c r="U115" i="13"/>
  <c r="T115" i="13"/>
  <c r="R115" i="13"/>
  <c r="Q115" i="13"/>
  <c r="O115" i="13"/>
  <c r="BF115" i="13"/>
  <c r="BC115" i="13"/>
  <c r="BE113" i="13"/>
  <c r="BD113" i="13"/>
  <c r="BB113" i="13"/>
  <c r="BA113" i="13"/>
  <c r="AY113" i="13"/>
  <c r="AX113" i="13"/>
  <c r="AV113" i="13"/>
  <c r="AU113" i="13"/>
  <c r="AS113" i="13"/>
  <c r="AR113" i="13"/>
  <c r="AP113" i="13"/>
  <c r="AO113" i="13"/>
  <c r="AM113" i="13"/>
  <c r="AL113" i="13"/>
  <c r="AJ113" i="13"/>
  <c r="AI113" i="13"/>
  <c r="AG113" i="13"/>
  <c r="AF113" i="13"/>
  <c r="AD113" i="13"/>
  <c r="AC113" i="13"/>
  <c r="AA113" i="13"/>
  <c r="Z113" i="13"/>
  <c r="X113" i="13"/>
  <c r="W113" i="13"/>
  <c r="U113" i="13"/>
  <c r="T113" i="13"/>
  <c r="R113" i="13"/>
  <c r="Q113" i="13"/>
  <c r="O113" i="13"/>
  <c r="BF113" i="13"/>
  <c r="BC113" i="13"/>
  <c r="BE111" i="13"/>
  <c r="BD111" i="13"/>
  <c r="BB111" i="13"/>
  <c r="BA111" i="13"/>
  <c r="AY111" i="13"/>
  <c r="AX111" i="13"/>
  <c r="AV111" i="13"/>
  <c r="AU111" i="13"/>
  <c r="AS111" i="13"/>
  <c r="AR111" i="13"/>
  <c r="AP111" i="13"/>
  <c r="AO111" i="13"/>
  <c r="AM111" i="13"/>
  <c r="AL111" i="13"/>
  <c r="AJ111" i="13"/>
  <c r="AI111" i="13"/>
  <c r="AG111" i="13"/>
  <c r="AF111" i="13"/>
  <c r="AD111" i="13"/>
  <c r="AC111" i="13"/>
  <c r="AA111" i="13"/>
  <c r="Z111" i="13"/>
  <c r="X111" i="13"/>
  <c r="W111" i="13"/>
  <c r="U111" i="13"/>
  <c r="T111" i="13"/>
  <c r="R111" i="13"/>
  <c r="Q111" i="13"/>
  <c r="O111" i="13"/>
  <c r="BF111" i="13"/>
  <c r="BC111" i="13"/>
  <c r="BE109" i="13"/>
  <c r="BD109" i="13"/>
  <c r="BB109" i="13"/>
  <c r="BA109" i="13"/>
  <c r="AY109" i="13"/>
  <c r="AX109" i="13"/>
  <c r="AV109" i="13"/>
  <c r="AU109" i="13"/>
  <c r="AS109" i="13"/>
  <c r="AR109" i="13"/>
  <c r="AP109" i="13"/>
  <c r="AO109" i="13"/>
  <c r="AM109" i="13"/>
  <c r="AL109" i="13"/>
  <c r="AJ109" i="13"/>
  <c r="AI109" i="13"/>
  <c r="AG109" i="13"/>
  <c r="AF109" i="13"/>
  <c r="AD109" i="13"/>
  <c r="AC109" i="13"/>
  <c r="AA109" i="13"/>
  <c r="Z109" i="13"/>
  <c r="X109" i="13"/>
  <c r="W109" i="13"/>
  <c r="U109" i="13"/>
  <c r="T109" i="13"/>
  <c r="R109" i="13"/>
  <c r="Q109" i="13"/>
  <c r="O109" i="13"/>
  <c r="BF109" i="13"/>
  <c r="BC109" i="13"/>
  <c r="BE107" i="13"/>
  <c r="BD107" i="13"/>
  <c r="BB107" i="13"/>
  <c r="BA107" i="13"/>
  <c r="AY107" i="13"/>
  <c r="AX107" i="13"/>
  <c r="AV107" i="13"/>
  <c r="AU107" i="13"/>
  <c r="AS107" i="13"/>
  <c r="AR107" i="13"/>
  <c r="AP107" i="13"/>
  <c r="AO107" i="13"/>
  <c r="AM107" i="13"/>
  <c r="AL107" i="13"/>
  <c r="AJ107" i="13"/>
  <c r="AI107" i="13"/>
  <c r="AG107" i="13"/>
  <c r="AF107" i="13"/>
  <c r="AD107" i="13"/>
  <c r="AC107" i="13"/>
  <c r="AA107" i="13"/>
  <c r="Z107" i="13"/>
  <c r="X107" i="13"/>
  <c r="W107" i="13"/>
  <c r="U107" i="13"/>
  <c r="T107" i="13"/>
  <c r="R107" i="13"/>
  <c r="Q107" i="13"/>
  <c r="O107" i="13"/>
  <c r="BF107" i="13"/>
  <c r="BC107" i="13"/>
  <c r="BE105" i="13"/>
  <c r="BD105" i="13"/>
  <c r="BB105" i="13"/>
  <c r="BA105" i="13"/>
  <c r="AY105" i="13"/>
  <c r="AX105" i="13"/>
  <c r="AV105" i="13"/>
  <c r="AU105" i="13"/>
  <c r="AS105" i="13"/>
  <c r="AR105" i="13"/>
  <c r="AP105" i="13"/>
  <c r="AO105" i="13"/>
  <c r="AM105" i="13"/>
  <c r="AL105" i="13"/>
  <c r="AJ105" i="13"/>
  <c r="AI105" i="13"/>
  <c r="AG105" i="13"/>
  <c r="AF105" i="13"/>
  <c r="AD105" i="13"/>
  <c r="AC105" i="13"/>
  <c r="AA105" i="13"/>
  <c r="Z105" i="13"/>
  <c r="X105" i="13"/>
  <c r="W105" i="13"/>
  <c r="U105" i="13"/>
  <c r="T105" i="13"/>
  <c r="R105" i="13"/>
  <c r="Q105" i="13"/>
  <c r="O105" i="13"/>
  <c r="BF105" i="13"/>
  <c r="BC105" i="13"/>
  <c r="BE103" i="13"/>
  <c r="BD103" i="13"/>
  <c r="BB103" i="13"/>
  <c r="BA103" i="13"/>
  <c r="AY103" i="13"/>
  <c r="AX103" i="13"/>
  <c r="AV103" i="13"/>
  <c r="AU103" i="13"/>
  <c r="AS103" i="13"/>
  <c r="AR103" i="13"/>
  <c r="AP103" i="13"/>
  <c r="AO103" i="13"/>
  <c r="AM103" i="13"/>
  <c r="AL103" i="13"/>
  <c r="AJ103" i="13"/>
  <c r="AI103" i="13"/>
  <c r="AG103" i="13"/>
  <c r="AF103" i="13"/>
  <c r="AD103" i="13"/>
  <c r="AC103" i="13"/>
  <c r="AA103" i="13"/>
  <c r="Z103" i="13"/>
  <c r="X103" i="13"/>
  <c r="W103" i="13"/>
  <c r="U103" i="13"/>
  <c r="T103" i="13"/>
  <c r="R103" i="13"/>
  <c r="Q103" i="13"/>
  <c r="O103" i="13"/>
  <c r="BF103" i="13"/>
  <c r="BC103" i="13"/>
  <c r="BE101" i="13"/>
  <c r="BD101" i="13"/>
  <c r="BB101" i="13"/>
  <c r="BA101" i="13"/>
  <c r="AY101" i="13"/>
  <c r="AX101" i="13"/>
  <c r="AV101" i="13"/>
  <c r="AU101" i="13"/>
  <c r="AS101" i="13"/>
  <c r="AR101" i="13"/>
  <c r="AP101" i="13"/>
  <c r="AO101" i="13"/>
  <c r="AM101" i="13"/>
  <c r="AL101" i="13"/>
  <c r="AJ101" i="13"/>
  <c r="AI101" i="13"/>
  <c r="AG101" i="13"/>
  <c r="AF101" i="13"/>
  <c r="AD101" i="13"/>
  <c r="AC101" i="13"/>
  <c r="AA101" i="13"/>
  <c r="Z101" i="13"/>
  <c r="X101" i="13"/>
  <c r="W101" i="13"/>
  <c r="U101" i="13"/>
  <c r="T101" i="13"/>
  <c r="R101" i="13"/>
  <c r="Q101" i="13"/>
  <c r="O101" i="13"/>
  <c r="BF101" i="13"/>
  <c r="BC101" i="13"/>
  <c r="BE99" i="13"/>
  <c r="BD99" i="13"/>
  <c r="BB99" i="13"/>
  <c r="BA99" i="13"/>
  <c r="AY99" i="13"/>
  <c r="AX99" i="13"/>
  <c r="AV99" i="13"/>
  <c r="AU99" i="13"/>
  <c r="AS99" i="13"/>
  <c r="AR99" i="13"/>
  <c r="AP99" i="13"/>
  <c r="AO99" i="13"/>
  <c r="AM99" i="13"/>
  <c r="AL99" i="13"/>
  <c r="AJ99" i="13"/>
  <c r="AI99" i="13"/>
  <c r="AG99" i="13"/>
  <c r="AF99" i="13"/>
  <c r="AD99" i="13"/>
  <c r="AC99" i="13"/>
  <c r="AA99" i="13"/>
  <c r="Z99" i="13"/>
  <c r="X99" i="13"/>
  <c r="W99" i="13"/>
  <c r="U99" i="13"/>
  <c r="T99" i="13"/>
  <c r="R99" i="13"/>
  <c r="Q99" i="13"/>
  <c r="O99" i="13"/>
  <c r="BF99" i="13"/>
  <c r="BC99" i="13"/>
  <c r="BE97" i="13"/>
  <c r="BD97" i="13"/>
  <c r="BB97" i="13"/>
  <c r="BA97" i="13"/>
  <c r="AY97" i="13"/>
  <c r="AX97" i="13"/>
  <c r="AV97" i="13"/>
  <c r="AU97" i="13"/>
  <c r="AS97" i="13"/>
  <c r="AR97" i="13"/>
  <c r="AP97" i="13"/>
  <c r="AO97" i="13"/>
  <c r="AM97" i="13"/>
  <c r="AL97" i="13"/>
  <c r="AJ97" i="13"/>
  <c r="AI97" i="13"/>
  <c r="AG97" i="13"/>
  <c r="AF97" i="13"/>
  <c r="AD97" i="13"/>
  <c r="AC97" i="13"/>
  <c r="AA97" i="13"/>
  <c r="Z97" i="13"/>
  <c r="X97" i="13"/>
  <c r="W97" i="13"/>
  <c r="U97" i="13"/>
  <c r="T97" i="13"/>
  <c r="R97" i="13"/>
  <c r="Q97" i="13"/>
  <c r="O97" i="13"/>
  <c r="BF97" i="13"/>
  <c r="BC97" i="13"/>
  <c r="BE95" i="13"/>
  <c r="BD95" i="13"/>
  <c r="BB95" i="13"/>
  <c r="BA95" i="13"/>
  <c r="AY95" i="13"/>
  <c r="AX95" i="13"/>
  <c r="AV95" i="13"/>
  <c r="AU95" i="13"/>
  <c r="AS95" i="13"/>
  <c r="AR95" i="13"/>
  <c r="AP95" i="13"/>
  <c r="AO95" i="13"/>
  <c r="AM95" i="13"/>
  <c r="AL95" i="13"/>
  <c r="AJ95" i="13"/>
  <c r="AI95" i="13"/>
  <c r="AG95" i="13"/>
  <c r="AF95" i="13"/>
  <c r="AD95" i="13"/>
  <c r="AC95" i="13"/>
  <c r="AA95" i="13"/>
  <c r="Z95" i="13"/>
  <c r="X95" i="13"/>
  <c r="W95" i="13"/>
  <c r="U95" i="13"/>
  <c r="T95" i="13"/>
  <c r="R95" i="13"/>
  <c r="Q95" i="13"/>
  <c r="O95" i="13"/>
  <c r="BF95" i="13"/>
  <c r="BC95" i="13"/>
  <c r="BE93" i="13"/>
  <c r="BD93" i="13"/>
  <c r="BB93" i="13"/>
  <c r="BA93" i="13"/>
  <c r="AY93" i="13"/>
  <c r="AX93" i="13"/>
  <c r="AV93" i="13"/>
  <c r="AU93" i="13"/>
  <c r="AS93" i="13"/>
  <c r="AR93" i="13"/>
  <c r="AP93" i="13"/>
  <c r="AO93" i="13"/>
  <c r="AM93" i="13"/>
  <c r="AL93" i="13"/>
  <c r="AJ93" i="13"/>
  <c r="AI93" i="13"/>
  <c r="AG93" i="13"/>
  <c r="AF93" i="13"/>
  <c r="AD93" i="13"/>
  <c r="AC93" i="13"/>
  <c r="AA93" i="13"/>
  <c r="Z93" i="13"/>
  <c r="X93" i="13"/>
  <c r="W93" i="13"/>
  <c r="U93" i="13"/>
  <c r="T93" i="13"/>
  <c r="R93" i="13"/>
  <c r="Q93" i="13"/>
  <c r="O93" i="13"/>
  <c r="BF93" i="13"/>
  <c r="BC93" i="13"/>
  <c r="BE91" i="13"/>
  <c r="BD91" i="13"/>
  <c r="BB91" i="13"/>
  <c r="BA91" i="13"/>
  <c r="AY91" i="13"/>
  <c r="AX91" i="13"/>
  <c r="AV91" i="13"/>
  <c r="AU91" i="13"/>
  <c r="AS91" i="13"/>
  <c r="AR91" i="13"/>
  <c r="AP91" i="13"/>
  <c r="AO91" i="13"/>
  <c r="AM91" i="13"/>
  <c r="AL91" i="13"/>
  <c r="AJ91" i="13"/>
  <c r="AI91" i="13"/>
  <c r="AG91" i="13"/>
  <c r="AF91" i="13"/>
  <c r="AD91" i="13"/>
  <c r="AC91" i="13"/>
  <c r="AA91" i="13"/>
  <c r="Z91" i="13"/>
  <c r="X91" i="13"/>
  <c r="W91" i="13"/>
  <c r="U91" i="13"/>
  <c r="T91" i="13"/>
  <c r="R91" i="13"/>
  <c r="Q91" i="13"/>
  <c r="O91" i="13"/>
  <c r="BF91" i="13"/>
  <c r="BC91" i="13"/>
  <c r="BE89" i="13"/>
  <c r="BD89" i="13"/>
  <c r="BB89" i="13"/>
  <c r="BA89" i="13"/>
  <c r="AY89" i="13"/>
  <c r="AX89" i="13"/>
  <c r="AV89" i="13"/>
  <c r="AU89" i="13"/>
  <c r="AS89" i="13"/>
  <c r="AR89" i="13"/>
  <c r="AP89" i="13"/>
  <c r="AO89" i="13"/>
  <c r="AM89" i="13"/>
  <c r="AL89" i="13"/>
  <c r="AJ89" i="13"/>
  <c r="AI89" i="13"/>
  <c r="AG89" i="13"/>
  <c r="AF89" i="13"/>
  <c r="AD89" i="13"/>
  <c r="AC89" i="13"/>
  <c r="AA89" i="13"/>
  <c r="Z89" i="13"/>
  <c r="X89" i="13"/>
  <c r="W89" i="13"/>
  <c r="U89" i="13"/>
  <c r="T89" i="13"/>
  <c r="R89" i="13"/>
  <c r="Q89" i="13"/>
  <c r="O89" i="13"/>
  <c r="BF89" i="13"/>
  <c r="BC89" i="13"/>
  <c r="BE87" i="13"/>
  <c r="BD87" i="13"/>
  <c r="BB87" i="13"/>
  <c r="BA87" i="13"/>
  <c r="AY87" i="13"/>
  <c r="AX87" i="13"/>
  <c r="AV87" i="13"/>
  <c r="AU87" i="13"/>
  <c r="AS87" i="13"/>
  <c r="AR87" i="13"/>
  <c r="AP87" i="13"/>
  <c r="AO87" i="13"/>
  <c r="AM87" i="13"/>
  <c r="AL87" i="13"/>
  <c r="AJ87" i="13"/>
  <c r="AI87" i="13"/>
  <c r="AG87" i="13"/>
  <c r="AF87" i="13"/>
  <c r="AD87" i="13"/>
  <c r="AC87" i="13"/>
  <c r="AA87" i="13"/>
  <c r="Z87" i="13"/>
  <c r="X87" i="13"/>
  <c r="W87" i="13"/>
  <c r="U87" i="13"/>
  <c r="T87" i="13"/>
  <c r="R87" i="13"/>
  <c r="Q87" i="13"/>
  <c r="O87" i="13"/>
  <c r="BF87" i="13"/>
  <c r="BC87" i="13"/>
  <c r="BE85" i="13"/>
  <c r="BD85" i="13"/>
  <c r="BB85" i="13"/>
  <c r="BA85" i="13"/>
  <c r="AY85" i="13"/>
  <c r="AX85" i="13"/>
  <c r="AV85" i="13"/>
  <c r="AU85" i="13"/>
  <c r="AS85" i="13"/>
  <c r="AR85" i="13"/>
  <c r="AP85" i="13"/>
  <c r="AO85" i="13"/>
  <c r="AM85" i="13"/>
  <c r="AL85" i="13"/>
  <c r="AJ85" i="13"/>
  <c r="AI85" i="13"/>
  <c r="AG85" i="13"/>
  <c r="AF85" i="13"/>
  <c r="AD85" i="13"/>
  <c r="AC85" i="13"/>
  <c r="AA85" i="13"/>
  <c r="Z85" i="13"/>
  <c r="X85" i="13"/>
  <c r="W85" i="13"/>
  <c r="U85" i="13"/>
  <c r="T85" i="13"/>
  <c r="R85" i="13"/>
  <c r="Q85" i="13"/>
  <c r="O85" i="13"/>
  <c r="BF85" i="13"/>
  <c r="BC85" i="13"/>
  <c r="BE83" i="13"/>
  <c r="BD83" i="13"/>
  <c r="BB83" i="13"/>
  <c r="BA83" i="13"/>
  <c r="AY83" i="13"/>
  <c r="AX83" i="13"/>
  <c r="AV83" i="13"/>
  <c r="AU83" i="13"/>
  <c r="AS83" i="13"/>
  <c r="AR83" i="13"/>
  <c r="AP83" i="13"/>
  <c r="AO83" i="13"/>
  <c r="AM83" i="13"/>
  <c r="AL83" i="13"/>
  <c r="AJ83" i="13"/>
  <c r="AI83" i="13"/>
  <c r="AG83" i="13"/>
  <c r="AF83" i="13"/>
  <c r="AD83" i="13"/>
  <c r="AC83" i="13"/>
  <c r="AA83" i="13"/>
  <c r="Z83" i="13"/>
  <c r="X83" i="13"/>
  <c r="W83" i="13"/>
  <c r="U83" i="13"/>
  <c r="T83" i="13"/>
  <c r="R83" i="13"/>
  <c r="Q83" i="13"/>
  <c r="O83" i="13"/>
  <c r="BF83" i="13"/>
  <c r="BC83" i="13"/>
  <c r="BE81" i="13"/>
  <c r="BD81" i="13"/>
  <c r="BB81" i="13"/>
  <c r="BA81" i="13"/>
  <c r="AY81" i="13"/>
  <c r="AX81" i="13"/>
  <c r="AV81" i="13"/>
  <c r="AU81" i="13"/>
  <c r="AS81" i="13"/>
  <c r="AR81" i="13"/>
  <c r="AP81" i="13"/>
  <c r="AO81" i="13"/>
  <c r="AM81" i="13"/>
  <c r="AL81" i="13"/>
  <c r="AJ81" i="13"/>
  <c r="AI81" i="13"/>
  <c r="AG81" i="13"/>
  <c r="AF81" i="13"/>
  <c r="AD81" i="13"/>
  <c r="AC81" i="13"/>
  <c r="AA81" i="13"/>
  <c r="Z81" i="13"/>
  <c r="X81" i="13"/>
  <c r="W81" i="13"/>
  <c r="U81" i="13"/>
  <c r="T81" i="13"/>
  <c r="R81" i="13"/>
  <c r="Q81" i="13"/>
  <c r="O81" i="13"/>
  <c r="BF81" i="13"/>
  <c r="BC81" i="13"/>
  <c r="BE79" i="13"/>
  <c r="BD79" i="13"/>
  <c r="BB79" i="13"/>
  <c r="BA79" i="13"/>
  <c r="AY79" i="13"/>
  <c r="AX79" i="13"/>
  <c r="AV79" i="13"/>
  <c r="AU79" i="13"/>
  <c r="AS79" i="13"/>
  <c r="AR79" i="13"/>
  <c r="AP79" i="13"/>
  <c r="AO79" i="13"/>
  <c r="AM79" i="13"/>
  <c r="AL79" i="13"/>
  <c r="AJ79" i="13"/>
  <c r="AI79" i="13"/>
  <c r="AG79" i="13"/>
  <c r="AF79" i="13"/>
  <c r="AD79" i="13"/>
  <c r="AC79" i="13"/>
  <c r="AA79" i="13"/>
  <c r="Z79" i="13"/>
  <c r="X79" i="13"/>
  <c r="W79" i="13"/>
  <c r="U79" i="13"/>
  <c r="T79" i="13"/>
  <c r="R79" i="13"/>
  <c r="Q79" i="13"/>
  <c r="O79" i="13"/>
  <c r="BF79" i="13"/>
  <c r="BC79" i="13"/>
  <c r="BE77" i="13"/>
  <c r="BD77" i="13"/>
  <c r="BB77" i="13"/>
  <c r="BA77" i="13"/>
  <c r="AY77" i="13"/>
  <c r="AX77" i="13"/>
  <c r="AV77" i="13"/>
  <c r="AU77" i="13"/>
  <c r="AS77" i="13"/>
  <c r="AR77" i="13"/>
  <c r="AP77" i="13"/>
  <c r="AO77" i="13"/>
  <c r="AM77" i="13"/>
  <c r="AL77" i="13"/>
  <c r="AJ77" i="13"/>
  <c r="AI77" i="13"/>
  <c r="AG77" i="13"/>
  <c r="AF77" i="13"/>
  <c r="AD77" i="13"/>
  <c r="AC77" i="13"/>
  <c r="AA77" i="13"/>
  <c r="Z77" i="13"/>
  <c r="X77" i="13"/>
  <c r="W77" i="13"/>
  <c r="U77" i="13"/>
  <c r="T77" i="13"/>
  <c r="R77" i="13"/>
  <c r="Q77" i="13"/>
  <c r="O77" i="13"/>
  <c r="BF77" i="13"/>
  <c r="BC77" i="13"/>
  <c r="BE75" i="13"/>
  <c r="BD75" i="13"/>
  <c r="BB75" i="13"/>
  <c r="BA75" i="13"/>
  <c r="AY75" i="13"/>
  <c r="AX75" i="13"/>
  <c r="AV75" i="13"/>
  <c r="AU75" i="13"/>
  <c r="AS75" i="13"/>
  <c r="AR75" i="13"/>
  <c r="AP75" i="13"/>
  <c r="AO75" i="13"/>
  <c r="AM75" i="13"/>
  <c r="AL75" i="13"/>
  <c r="AJ75" i="13"/>
  <c r="AI75" i="13"/>
  <c r="AG75" i="13"/>
  <c r="AF75" i="13"/>
  <c r="AD75" i="13"/>
  <c r="AC75" i="13"/>
  <c r="AA75" i="13"/>
  <c r="Z75" i="13"/>
  <c r="X75" i="13"/>
  <c r="W75" i="13"/>
  <c r="U75" i="13"/>
  <c r="T75" i="13"/>
  <c r="R75" i="13"/>
  <c r="Q75" i="13"/>
  <c r="O75" i="13"/>
  <c r="BF75" i="13"/>
  <c r="BC75" i="13"/>
  <c r="BE73" i="13"/>
  <c r="BD73" i="13"/>
  <c r="BB73" i="13"/>
  <c r="BA73" i="13"/>
  <c r="AY73" i="13"/>
  <c r="AX73" i="13"/>
  <c r="AV73" i="13"/>
  <c r="AU73" i="13"/>
  <c r="AS73" i="13"/>
  <c r="AR73" i="13"/>
  <c r="AP73" i="13"/>
  <c r="AO73" i="13"/>
  <c r="AM73" i="13"/>
  <c r="AL73" i="13"/>
  <c r="AJ73" i="13"/>
  <c r="AI73" i="13"/>
  <c r="AG73" i="13"/>
  <c r="AF73" i="13"/>
  <c r="AD73" i="13"/>
  <c r="AC73" i="13"/>
  <c r="AA73" i="13"/>
  <c r="Z73" i="13"/>
  <c r="X73" i="13"/>
  <c r="W73" i="13"/>
  <c r="U73" i="13"/>
  <c r="T73" i="13"/>
  <c r="R73" i="13"/>
  <c r="Q73" i="13"/>
  <c r="O73" i="13"/>
  <c r="BF73" i="13"/>
  <c r="BC73" i="13"/>
  <c r="BE71" i="13"/>
  <c r="BD71" i="13"/>
  <c r="BB71" i="13"/>
  <c r="BA71" i="13"/>
  <c r="AY71" i="13"/>
  <c r="AX71" i="13"/>
  <c r="AV71" i="13"/>
  <c r="AU71" i="13"/>
  <c r="AS71" i="13"/>
  <c r="AR71" i="13"/>
  <c r="AP71" i="13"/>
  <c r="AO71" i="13"/>
  <c r="AM71" i="13"/>
  <c r="AL71" i="13"/>
  <c r="AJ71" i="13"/>
  <c r="AI71" i="13"/>
  <c r="AG71" i="13"/>
  <c r="AF71" i="13"/>
  <c r="AD71" i="13"/>
  <c r="AC71" i="13"/>
  <c r="AA71" i="13"/>
  <c r="Z71" i="13"/>
  <c r="X71" i="13"/>
  <c r="W71" i="13"/>
  <c r="U71" i="13"/>
  <c r="T71" i="13"/>
  <c r="R71" i="13"/>
  <c r="Q71" i="13"/>
  <c r="O71" i="13"/>
  <c r="BF71" i="13"/>
  <c r="BC71" i="13"/>
  <c r="BE69" i="13"/>
  <c r="BD69" i="13"/>
  <c r="BB69" i="13"/>
  <c r="BA69" i="13"/>
  <c r="AY69" i="13"/>
  <c r="AX69" i="13"/>
  <c r="AV69" i="13"/>
  <c r="AU69" i="13"/>
  <c r="AS69" i="13"/>
  <c r="AR69" i="13"/>
  <c r="AP69" i="13"/>
  <c r="AO69" i="13"/>
  <c r="AM69" i="13"/>
  <c r="AL69" i="13"/>
  <c r="AJ69" i="13"/>
  <c r="AI69" i="13"/>
  <c r="AG69" i="13"/>
  <c r="AF69" i="13"/>
  <c r="AD69" i="13"/>
  <c r="AC69" i="13"/>
  <c r="AA69" i="13"/>
  <c r="Z69" i="13"/>
  <c r="X69" i="13"/>
  <c r="W69" i="13"/>
  <c r="U69" i="13"/>
  <c r="T69" i="13"/>
  <c r="R69" i="13"/>
  <c r="Q69" i="13"/>
  <c r="O69" i="13"/>
  <c r="BF69" i="13"/>
  <c r="BC69" i="13"/>
  <c r="BE67" i="13"/>
  <c r="BD67" i="13"/>
  <c r="BB67" i="13"/>
  <c r="BA67" i="13"/>
  <c r="AY67" i="13"/>
  <c r="AX67" i="13"/>
  <c r="AV67" i="13"/>
  <c r="AU67" i="13"/>
  <c r="AS67" i="13"/>
  <c r="AR67" i="13"/>
  <c r="AP67" i="13"/>
  <c r="AO67" i="13"/>
  <c r="AM67" i="13"/>
  <c r="AL67" i="13"/>
  <c r="AJ67" i="13"/>
  <c r="AI67" i="13"/>
  <c r="AG67" i="13"/>
  <c r="AF67" i="13"/>
  <c r="AD67" i="13"/>
  <c r="AC67" i="13"/>
  <c r="AA67" i="13"/>
  <c r="Z67" i="13"/>
  <c r="X67" i="13"/>
  <c r="W67" i="13"/>
  <c r="U67" i="13"/>
  <c r="T67" i="13"/>
  <c r="R67" i="13"/>
  <c r="Q67" i="13"/>
  <c r="O67" i="13"/>
  <c r="BF67" i="13"/>
  <c r="BC67" i="13"/>
  <c r="BE65" i="13"/>
  <c r="BD65" i="13"/>
  <c r="BB65" i="13"/>
  <c r="BA65" i="13"/>
  <c r="AY65" i="13"/>
  <c r="AX65" i="13"/>
  <c r="AV65" i="13"/>
  <c r="AU65" i="13"/>
  <c r="AS65" i="13"/>
  <c r="AR65" i="13"/>
  <c r="AP65" i="13"/>
  <c r="AO65" i="13"/>
  <c r="AM65" i="13"/>
  <c r="AL65" i="13"/>
  <c r="AJ65" i="13"/>
  <c r="AI65" i="13"/>
  <c r="AG65" i="13"/>
  <c r="AF65" i="13"/>
  <c r="AD65" i="13"/>
  <c r="AC65" i="13"/>
  <c r="AA65" i="13"/>
  <c r="Z65" i="13"/>
  <c r="X65" i="13"/>
  <c r="W65" i="13"/>
  <c r="U65" i="13"/>
  <c r="T65" i="13"/>
  <c r="R65" i="13"/>
  <c r="Q65" i="13"/>
  <c r="O65" i="13"/>
  <c r="BF65" i="13"/>
  <c r="BC65" i="13"/>
  <c r="BE63" i="13"/>
  <c r="BD63" i="13"/>
  <c r="BB63" i="13"/>
  <c r="BA63" i="13"/>
  <c r="AY63" i="13"/>
  <c r="AX63" i="13"/>
  <c r="AV63" i="13"/>
  <c r="AU63" i="13"/>
  <c r="AS63" i="13"/>
  <c r="AR63" i="13"/>
  <c r="AP63" i="13"/>
  <c r="AO63" i="13"/>
  <c r="AM63" i="13"/>
  <c r="AL63" i="13"/>
  <c r="AJ63" i="13"/>
  <c r="AI63" i="13"/>
  <c r="AG63" i="13"/>
  <c r="AF63" i="13"/>
  <c r="AD63" i="13"/>
  <c r="AC63" i="13"/>
  <c r="AA63" i="13"/>
  <c r="Z63" i="13"/>
  <c r="X63" i="13"/>
  <c r="W63" i="13"/>
  <c r="U63" i="13"/>
  <c r="T63" i="13"/>
  <c r="R63" i="13"/>
  <c r="Q63" i="13"/>
  <c r="O63" i="13"/>
  <c r="BF63" i="13"/>
  <c r="BC63" i="13"/>
  <c r="BE61" i="13"/>
  <c r="BD61" i="13"/>
  <c r="BB61" i="13"/>
  <c r="BA61" i="13"/>
  <c r="AY61" i="13"/>
  <c r="AX61" i="13"/>
  <c r="AV61" i="13"/>
  <c r="AU61" i="13"/>
  <c r="AS61" i="13"/>
  <c r="AR61" i="13"/>
  <c r="AP61" i="13"/>
  <c r="AO61" i="13"/>
  <c r="AM61" i="13"/>
  <c r="AL61" i="13"/>
  <c r="AJ61" i="13"/>
  <c r="AI61" i="13"/>
  <c r="AG61" i="13"/>
  <c r="AF61" i="13"/>
  <c r="AD61" i="13"/>
  <c r="AC61" i="13"/>
  <c r="AA61" i="13"/>
  <c r="Z61" i="13"/>
  <c r="X61" i="13"/>
  <c r="W61" i="13"/>
  <c r="U61" i="13"/>
  <c r="T61" i="13"/>
  <c r="R61" i="13"/>
  <c r="Q61" i="13"/>
  <c r="O61" i="13"/>
  <c r="BF61" i="13"/>
  <c r="BC61" i="13"/>
  <c r="BE59" i="13"/>
  <c r="BD59" i="13"/>
  <c r="BB59" i="13"/>
  <c r="BA59" i="13"/>
  <c r="AY59" i="13"/>
  <c r="AX59" i="13"/>
  <c r="AV59" i="13"/>
  <c r="AU59" i="13"/>
  <c r="AS59" i="13"/>
  <c r="AR59" i="13"/>
  <c r="AP59" i="13"/>
  <c r="AO59" i="13"/>
  <c r="AM59" i="13"/>
  <c r="AL59" i="13"/>
  <c r="AJ59" i="13"/>
  <c r="AI59" i="13"/>
  <c r="AG59" i="13"/>
  <c r="AF59" i="13"/>
  <c r="AD59" i="13"/>
  <c r="AC59" i="13"/>
  <c r="AA59" i="13"/>
  <c r="Z59" i="13"/>
  <c r="X59" i="13"/>
  <c r="W59" i="13"/>
  <c r="U59" i="13"/>
  <c r="T59" i="13"/>
  <c r="R59" i="13"/>
  <c r="Q59" i="13"/>
  <c r="O59" i="13"/>
  <c r="BF59" i="13"/>
  <c r="BC59" i="13"/>
  <c r="BE57" i="13"/>
  <c r="BD57" i="13"/>
  <c r="BB57" i="13"/>
  <c r="BA57" i="13"/>
  <c r="AY57" i="13"/>
  <c r="AX57" i="13"/>
  <c r="AV57" i="13"/>
  <c r="AU57" i="13"/>
  <c r="AS57" i="13"/>
  <c r="AR57" i="13"/>
  <c r="AP57" i="13"/>
  <c r="AO57" i="13"/>
  <c r="AM57" i="13"/>
  <c r="AL57" i="13"/>
  <c r="AJ57" i="13"/>
  <c r="AI57" i="13"/>
  <c r="AG57" i="13"/>
  <c r="AF57" i="13"/>
  <c r="AD57" i="13"/>
  <c r="AC57" i="13"/>
  <c r="AA57" i="13"/>
  <c r="Z57" i="13"/>
  <c r="X57" i="13"/>
  <c r="W57" i="13"/>
  <c r="U57" i="13"/>
  <c r="T57" i="13"/>
  <c r="R57" i="13"/>
  <c r="Q57" i="13"/>
  <c r="O57" i="13"/>
  <c r="BF57" i="13"/>
  <c r="BC57" i="13"/>
  <c r="BE55" i="13"/>
  <c r="BD55" i="13"/>
  <c r="BB55" i="13"/>
  <c r="BA55" i="13"/>
  <c r="AY55" i="13"/>
  <c r="AX55" i="13"/>
  <c r="AV55" i="13"/>
  <c r="AU55" i="13"/>
  <c r="AS55" i="13"/>
  <c r="AR55" i="13"/>
  <c r="AP55" i="13"/>
  <c r="AO55" i="13"/>
  <c r="AM55" i="13"/>
  <c r="AL55" i="13"/>
  <c r="AJ55" i="13"/>
  <c r="AI55" i="13"/>
  <c r="AG55" i="13"/>
  <c r="AF55" i="13"/>
  <c r="AD55" i="13"/>
  <c r="AC55" i="13"/>
  <c r="AA55" i="13"/>
  <c r="Z55" i="13"/>
  <c r="X55" i="13"/>
  <c r="W55" i="13"/>
  <c r="U55" i="13"/>
  <c r="T55" i="13"/>
  <c r="R55" i="13"/>
  <c r="Q55" i="13"/>
  <c r="O55" i="13"/>
  <c r="BF55" i="13"/>
  <c r="BC55" i="13"/>
  <c r="BE53" i="13"/>
  <c r="BD53" i="13"/>
  <c r="BB53" i="13"/>
  <c r="BA53" i="13"/>
  <c r="AY53" i="13"/>
  <c r="AX53" i="13"/>
  <c r="AV53" i="13"/>
  <c r="AU53" i="13"/>
  <c r="AS53" i="13"/>
  <c r="AR53" i="13"/>
  <c r="AP53" i="13"/>
  <c r="AO53" i="13"/>
  <c r="AM53" i="13"/>
  <c r="AL53" i="13"/>
  <c r="AJ53" i="13"/>
  <c r="AI53" i="13"/>
  <c r="AG53" i="13"/>
  <c r="AF53" i="13"/>
  <c r="AD53" i="13"/>
  <c r="AC53" i="13"/>
  <c r="AA53" i="13"/>
  <c r="Z53" i="13"/>
  <c r="X53" i="13"/>
  <c r="W53" i="13"/>
  <c r="U53" i="13"/>
  <c r="T53" i="13"/>
  <c r="R53" i="13"/>
  <c r="Q53" i="13"/>
  <c r="O53" i="13"/>
  <c r="BF53" i="13"/>
  <c r="BC53" i="13"/>
  <c r="BE51" i="13"/>
  <c r="BD51" i="13"/>
  <c r="BB51" i="13"/>
  <c r="BA51" i="13"/>
  <c r="AY51" i="13"/>
  <c r="AX51" i="13"/>
  <c r="AV51" i="13"/>
  <c r="AU51" i="13"/>
  <c r="AS51" i="13"/>
  <c r="AR51" i="13"/>
  <c r="AP51" i="13"/>
  <c r="AO51" i="13"/>
  <c r="AM51" i="13"/>
  <c r="AL51" i="13"/>
  <c r="AJ51" i="13"/>
  <c r="AI51" i="13"/>
  <c r="AG51" i="13"/>
  <c r="AF51" i="13"/>
  <c r="AD51" i="13"/>
  <c r="AC51" i="13"/>
  <c r="AA51" i="13"/>
  <c r="Z51" i="13"/>
  <c r="X51" i="13"/>
  <c r="W51" i="13"/>
  <c r="U51" i="13"/>
  <c r="T51" i="13"/>
  <c r="R51" i="13"/>
  <c r="Q51" i="13"/>
  <c r="O51" i="13"/>
  <c r="BF51" i="13"/>
  <c r="BC51" i="13"/>
  <c r="BE49" i="13"/>
  <c r="BD49" i="13"/>
  <c r="BB49" i="13"/>
  <c r="BA49" i="13"/>
  <c r="AY49" i="13"/>
  <c r="AX49" i="13"/>
  <c r="AV49" i="13"/>
  <c r="AU49" i="13"/>
  <c r="AS49" i="13"/>
  <c r="AR49" i="13"/>
  <c r="AP49" i="13"/>
  <c r="AO49" i="13"/>
  <c r="AM49" i="13"/>
  <c r="AL49" i="13"/>
  <c r="AJ49" i="13"/>
  <c r="AI49" i="13"/>
  <c r="AG49" i="13"/>
  <c r="AF49" i="13"/>
  <c r="AD49" i="13"/>
  <c r="AC49" i="13"/>
  <c r="AA49" i="13"/>
  <c r="Z49" i="13"/>
  <c r="X49" i="13"/>
  <c r="W49" i="13"/>
  <c r="U49" i="13"/>
  <c r="T49" i="13"/>
  <c r="R49" i="13"/>
  <c r="Q49" i="13"/>
  <c r="O49" i="13"/>
  <c r="BF49" i="13"/>
  <c r="BC49" i="13"/>
  <c r="BE47" i="13"/>
  <c r="BD47" i="13"/>
  <c r="BB47" i="13"/>
  <c r="BA47" i="13"/>
  <c r="AY47" i="13"/>
  <c r="AX47" i="13"/>
  <c r="AV47" i="13"/>
  <c r="AU47" i="13"/>
  <c r="AS47" i="13"/>
  <c r="AR47" i="13"/>
  <c r="AP47" i="13"/>
  <c r="AO47" i="13"/>
  <c r="AM47" i="13"/>
  <c r="AL47" i="13"/>
  <c r="AJ47" i="13"/>
  <c r="AI47" i="13"/>
  <c r="AG47" i="13"/>
  <c r="AF47" i="13"/>
  <c r="AD47" i="13"/>
  <c r="AC47" i="13"/>
  <c r="AA47" i="13"/>
  <c r="Z47" i="13"/>
  <c r="X47" i="13"/>
  <c r="W47" i="13"/>
  <c r="U47" i="13"/>
  <c r="T47" i="13"/>
  <c r="R47" i="13"/>
  <c r="Q47" i="13"/>
  <c r="O47" i="13"/>
  <c r="BF47" i="13"/>
  <c r="BC47" i="13"/>
  <c r="BE45" i="13"/>
  <c r="BD45" i="13"/>
  <c r="BB45" i="13"/>
  <c r="BA45" i="13"/>
  <c r="AY45" i="13"/>
  <c r="AX45" i="13"/>
  <c r="AV45" i="13"/>
  <c r="AU45" i="13"/>
  <c r="AS45" i="13"/>
  <c r="AR45" i="13"/>
  <c r="AP45" i="13"/>
  <c r="AO45" i="13"/>
  <c r="AM45" i="13"/>
  <c r="AL45" i="13"/>
  <c r="AJ45" i="13"/>
  <c r="AI45" i="13"/>
  <c r="AG45" i="13"/>
  <c r="AF45" i="13"/>
  <c r="AD45" i="13"/>
  <c r="AC45" i="13"/>
  <c r="AA45" i="13"/>
  <c r="Z45" i="13"/>
  <c r="X45" i="13"/>
  <c r="W45" i="13"/>
  <c r="U45" i="13"/>
  <c r="T45" i="13"/>
  <c r="R45" i="13"/>
  <c r="Q45" i="13"/>
  <c r="O45" i="13"/>
  <c r="BF45" i="13"/>
  <c r="BC45" i="13"/>
  <c r="BE43" i="13"/>
  <c r="BD43" i="13"/>
  <c r="BB43" i="13"/>
  <c r="BA43" i="13"/>
  <c r="AY43" i="13"/>
  <c r="AX43" i="13"/>
  <c r="AV43" i="13"/>
  <c r="AU43" i="13"/>
  <c r="AS43" i="13"/>
  <c r="AR43" i="13"/>
  <c r="AP43" i="13"/>
  <c r="AO43" i="13"/>
  <c r="AM43" i="13"/>
  <c r="AL43" i="13"/>
  <c r="AJ43" i="13"/>
  <c r="AI43" i="13"/>
  <c r="AG43" i="13"/>
  <c r="AF43" i="13"/>
  <c r="AD43" i="13"/>
  <c r="AC43" i="13"/>
  <c r="AA43" i="13"/>
  <c r="Z43" i="13"/>
  <c r="X43" i="13"/>
  <c r="W43" i="13"/>
  <c r="U43" i="13"/>
  <c r="T43" i="13"/>
  <c r="R43" i="13"/>
  <c r="Q43" i="13"/>
  <c r="O43" i="13"/>
  <c r="BF43" i="13"/>
  <c r="BC43" i="13"/>
  <c r="BE41" i="13"/>
  <c r="BD41" i="13"/>
  <c r="BB41" i="13"/>
  <c r="BA41" i="13"/>
  <c r="AY41" i="13"/>
  <c r="AX41" i="13"/>
  <c r="AV41" i="13"/>
  <c r="AU41" i="13"/>
  <c r="AS41" i="13"/>
  <c r="AR41" i="13"/>
  <c r="AP41" i="13"/>
  <c r="AO41" i="13"/>
  <c r="AM41" i="13"/>
  <c r="AL41" i="13"/>
  <c r="AJ41" i="13"/>
  <c r="AI41" i="13"/>
  <c r="AG41" i="13"/>
  <c r="AF41" i="13"/>
  <c r="AD41" i="13"/>
  <c r="AC41" i="13"/>
  <c r="AA41" i="13"/>
  <c r="Z41" i="13"/>
  <c r="X41" i="13"/>
  <c r="W41" i="13"/>
  <c r="U41" i="13"/>
  <c r="T41" i="13"/>
  <c r="R41" i="13"/>
  <c r="Q41" i="13"/>
  <c r="O41" i="13"/>
  <c r="BF41" i="13"/>
  <c r="BC41" i="13"/>
  <c r="BE39" i="13"/>
  <c r="BD39" i="13"/>
  <c r="BB39" i="13"/>
  <c r="BA39" i="13"/>
  <c r="AY39" i="13"/>
  <c r="AX39" i="13"/>
  <c r="AV39" i="13"/>
  <c r="AU39" i="13"/>
  <c r="AS39" i="13"/>
  <c r="AR39" i="13"/>
  <c r="AP39" i="13"/>
  <c r="AO39" i="13"/>
  <c r="AM39" i="13"/>
  <c r="AL39" i="13"/>
  <c r="AJ39" i="13"/>
  <c r="AI39" i="13"/>
  <c r="AG39" i="13"/>
  <c r="AF39" i="13"/>
  <c r="AD39" i="13"/>
  <c r="AC39" i="13"/>
  <c r="AA39" i="13"/>
  <c r="Z39" i="13"/>
  <c r="X39" i="13"/>
  <c r="W39" i="13"/>
  <c r="U39" i="13"/>
  <c r="T39" i="13"/>
  <c r="R39" i="13"/>
  <c r="Q39" i="13"/>
  <c r="O39" i="13"/>
  <c r="BF39" i="13"/>
  <c r="BC39" i="13"/>
  <c r="BE37" i="13"/>
  <c r="BD37" i="13"/>
  <c r="BB37" i="13"/>
  <c r="BA37" i="13"/>
  <c r="AY37" i="13"/>
  <c r="AX37" i="13"/>
  <c r="AV37" i="13"/>
  <c r="AU37" i="13"/>
  <c r="AS37" i="13"/>
  <c r="AR37" i="13"/>
  <c r="AP37" i="13"/>
  <c r="AO37" i="13"/>
  <c r="AM37" i="13"/>
  <c r="AL37" i="13"/>
  <c r="AJ37" i="13"/>
  <c r="AI37" i="13"/>
  <c r="AG37" i="13"/>
  <c r="AF37" i="13"/>
  <c r="AD37" i="13"/>
  <c r="AC37" i="13"/>
  <c r="AA37" i="13"/>
  <c r="Z37" i="13"/>
  <c r="X37" i="13"/>
  <c r="W37" i="13"/>
  <c r="U37" i="13"/>
  <c r="T37" i="13"/>
  <c r="R37" i="13"/>
  <c r="Q37" i="13"/>
  <c r="O37" i="13"/>
  <c r="BF37" i="13"/>
  <c r="BC37" i="13"/>
  <c r="BE35" i="13"/>
  <c r="BD35" i="13"/>
  <c r="BB35" i="13"/>
  <c r="BA35" i="13"/>
  <c r="AY35" i="13"/>
  <c r="AX35" i="13"/>
  <c r="AV35" i="13"/>
  <c r="AU35" i="13"/>
  <c r="AS35" i="13"/>
  <c r="AR35" i="13"/>
  <c r="AP35" i="13"/>
  <c r="AO35" i="13"/>
  <c r="AM35" i="13"/>
  <c r="AL35" i="13"/>
  <c r="AJ35" i="13"/>
  <c r="AI35" i="13"/>
  <c r="AG35" i="13"/>
  <c r="AF35" i="13"/>
  <c r="AD35" i="13"/>
  <c r="AC35" i="13"/>
  <c r="AA35" i="13"/>
  <c r="Z35" i="13"/>
  <c r="X35" i="13"/>
  <c r="W35" i="13"/>
  <c r="U35" i="13"/>
  <c r="T35" i="13"/>
  <c r="R35" i="13"/>
  <c r="Q35" i="13"/>
  <c r="O35" i="13"/>
  <c r="BF35" i="13"/>
  <c r="BC35" i="13"/>
  <c r="BE33" i="13"/>
  <c r="BD33" i="13"/>
  <c r="BB33" i="13"/>
  <c r="BA33" i="13"/>
  <c r="AY33" i="13"/>
  <c r="AX33" i="13"/>
  <c r="AV33" i="13"/>
  <c r="AU33" i="13"/>
  <c r="AS33" i="13"/>
  <c r="AR33" i="13"/>
  <c r="AP33" i="13"/>
  <c r="AO33" i="13"/>
  <c r="AM33" i="13"/>
  <c r="AL33" i="13"/>
  <c r="AJ33" i="13"/>
  <c r="AI33" i="13"/>
  <c r="AG33" i="13"/>
  <c r="AF33" i="13"/>
  <c r="AD33" i="13"/>
  <c r="AC33" i="13"/>
  <c r="AA33" i="13"/>
  <c r="Z33" i="13"/>
  <c r="X33" i="13"/>
  <c r="W33" i="13"/>
  <c r="U33" i="13"/>
  <c r="T33" i="13"/>
  <c r="R33" i="13"/>
  <c r="Q33" i="13"/>
  <c r="O33" i="13"/>
  <c r="BF33" i="13"/>
  <c r="BC33" i="13"/>
  <c r="BE31" i="13"/>
  <c r="BD31" i="13"/>
  <c r="BB31" i="13"/>
  <c r="BA31" i="13"/>
  <c r="AY31" i="13"/>
  <c r="AX31" i="13"/>
  <c r="AV31" i="13"/>
  <c r="AU31" i="13"/>
  <c r="AS31" i="13"/>
  <c r="AR31" i="13"/>
  <c r="AP31" i="13"/>
  <c r="AO31" i="13"/>
  <c r="AM31" i="13"/>
  <c r="AL31" i="13"/>
  <c r="AJ31" i="13"/>
  <c r="AI31" i="13"/>
  <c r="AG31" i="13"/>
  <c r="AF31" i="13"/>
  <c r="AD31" i="13"/>
  <c r="AC31" i="13"/>
  <c r="AA31" i="13"/>
  <c r="Z31" i="13"/>
  <c r="X31" i="13"/>
  <c r="W31" i="13"/>
  <c r="U31" i="13"/>
  <c r="T31" i="13"/>
  <c r="R31" i="13"/>
  <c r="Q31" i="13"/>
  <c r="O31" i="13"/>
  <c r="BF31" i="13"/>
  <c r="BC31" i="13"/>
  <c r="BE29" i="13"/>
  <c r="BD29" i="13"/>
  <c r="BB29" i="13"/>
  <c r="BA29" i="13"/>
  <c r="AY29" i="13"/>
  <c r="AX29" i="13"/>
  <c r="AV29" i="13"/>
  <c r="AU29" i="13"/>
  <c r="AS29" i="13"/>
  <c r="AR29" i="13"/>
  <c r="AP29" i="13"/>
  <c r="AO29" i="13"/>
  <c r="AM29" i="13"/>
  <c r="AL29" i="13"/>
  <c r="AJ29" i="13"/>
  <c r="AI29" i="13"/>
  <c r="AG29" i="13"/>
  <c r="AF29" i="13"/>
  <c r="AD29" i="13"/>
  <c r="AC29" i="13"/>
  <c r="AA29" i="13"/>
  <c r="Z29" i="13"/>
  <c r="X29" i="13"/>
  <c r="W29" i="13"/>
  <c r="U29" i="13"/>
  <c r="T29" i="13"/>
  <c r="R29" i="13"/>
  <c r="Q29" i="13"/>
  <c r="O29" i="13"/>
  <c r="BF29" i="13"/>
  <c r="BC29" i="13"/>
  <c r="BE27" i="13"/>
  <c r="BD27" i="13"/>
  <c r="BB27" i="13"/>
  <c r="BA27" i="13"/>
  <c r="AY27" i="13"/>
  <c r="AX27" i="13"/>
  <c r="AV27" i="13"/>
  <c r="AU27" i="13"/>
  <c r="AS27" i="13"/>
  <c r="AR27" i="13"/>
  <c r="AP27" i="13"/>
  <c r="AO27" i="13"/>
  <c r="AM27" i="13"/>
  <c r="AL27" i="13"/>
  <c r="AJ27" i="13"/>
  <c r="AI27" i="13"/>
  <c r="AG27" i="13"/>
  <c r="AF27" i="13"/>
  <c r="AD27" i="13"/>
  <c r="AC27" i="13"/>
  <c r="AA27" i="13"/>
  <c r="Z27" i="13"/>
  <c r="X27" i="13"/>
  <c r="W27" i="13"/>
  <c r="U27" i="13"/>
  <c r="T27" i="13"/>
  <c r="R27" i="13"/>
  <c r="Q27" i="13"/>
  <c r="O27" i="13"/>
  <c r="BF27" i="13"/>
  <c r="BC27" i="13"/>
  <c r="BE25" i="13"/>
  <c r="BD25" i="13"/>
  <c r="BB25" i="13"/>
  <c r="BA25" i="13"/>
  <c r="AY25" i="13"/>
  <c r="AX25" i="13"/>
  <c r="AV25" i="13"/>
  <c r="AU25" i="13"/>
  <c r="AS25" i="13"/>
  <c r="AR25" i="13"/>
  <c r="AP25" i="13"/>
  <c r="AO25" i="13"/>
  <c r="AM25" i="13"/>
  <c r="AL25" i="13"/>
  <c r="AJ25" i="13"/>
  <c r="AI25" i="13"/>
  <c r="AG25" i="13"/>
  <c r="AF25" i="13"/>
  <c r="AD25" i="13"/>
  <c r="AC25" i="13"/>
  <c r="AA25" i="13"/>
  <c r="Z25" i="13"/>
  <c r="X25" i="13"/>
  <c r="W25" i="13"/>
  <c r="U25" i="13"/>
  <c r="T25" i="13"/>
  <c r="R25" i="13"/>
  <c r="Q25" i="13"/>
  <c r="O25" i="13"/>
  <c r="BF25" i="13"/>
  <c r="BC25" i="13"/>
  <c r="BE23" i="13"/>
  <c r="BD23" i="13"/>
  <c r="BB23" i="13"/>
  <c r="BA23" i="13"/>
  <c r="AY23" i="13"/>
  <c r="AX23" i="13"/>
  <c r="AV23" i="13"/>
  <c r="AU23" i="13"/>
  <c r="AS23" i="13"/>
  <c r="AR23" i="13"/>
  <c r="AP23" i="13"/>
  <c r="AO23" i="13"/>
  <c r="AM23" i="13"/>
  <c r="AL23" i="13"/>
  <c r="AJ23" i="13"/>
  <c r="AI23" i="13"/>
  <c r="AG23" i="13"/>
  <c r="AF23" i="13"/>
  <c r="AD23" i="13"/>
  <c r="AC23" i="13"/>
  <c r="AA23" i="13"/>
  <c r="Z23" i="13"/>
  <c r="X23" i="13"/>
  <c r="W23" i="13"/>
  <c r="U23" i="13"/>
  <c r="T23" i="13"/>
  <c r="R23" i="13"/>
  <c r="Q23" i="13"/>
  <c r="O23" i="13"/>
  <c r="BF23" i="13"/>
  <c r="BC23" i="13"/>
  <c r="BE21" i="13"/>
  <c r="BD21" i="13"/>
  <c r="BB21" i="13"/>
  <c r="BA21" i="13"/>
  <c r="AY21" i="13"/>
  <c r="AX21" i="13"/>
  <c r="AV21" i="13"/>
  <c r="AU21" i="13"/>
  <c r="AS21" i="13"/>
  <c r="AR21" i="13"/>
  <c r="AP21" i="13"/>
  <c r="AO21" i="13"/>
  <c r="AM21" i="13"/>
  <c r="AL21" i="13"/>
  <c r="AJ21" i="13"/>
  <c r="AI21" i="13"/>
  <c r="AG21" i="13"/>
  <c r="AF21" i="13"/>
  <c r="AD21" i="13"/>
  <c r="AC21" i="13"/>
  <c r="AA21" i="13"/>
  <c r="Z21" i="13"/>
  <c r="X21" i="13"/>
  <c r="W21" i="13"/>
  <c r="U21" i="13"/>
  <c r="T21" i="13"/>
  <c r="R21" i="13"/>
  <c r="Q21" i="13"/>
  <c r="O21" i="13"/>
  <c r="BF21" i="13"/>
  <c r="BC21" i="13"/>
  <c r="BE19" i="13"/>
  <c r="BD19" i="13"/>
  <c r="BB19" i="13"/>
  <c r="BA19" i="13"/>
  <c r="AY19" i="13"/>
  <c r="AX19" i="13"/>
  <c r="AV19" i="13"/>
  <c r="AU19" i="13"/>
  <c r="AS19" i="13"/>
  <c r="AR19" i="13"/>
  <c r="AP19" i="13"/>
  <c r="AO19" i="13"/>
  <c r="AM19" i="13"/>
  <c r="AL19" i="13"/>
  <c r="AJ19" i="13"/>
  <c r="AI19" i="13"/>
  <c r="AG19" i="13"/>
  <c r="AF19" i="13"/>
  <c r="AD19" i="13"/>
  <c r="AC19" i="13"/>
  <c r="AA19" i="13"/>
  <c r="Z19" i="13"/>
  <c r="X19" i="13"/>
  <c r="W19" i="13"/>
  <c r="U19" i="13"/>
  <c r="T19" i="13"/>
  <c r="R19" i="13"/>
  <c r="Q19" i="13"/>
  <c r="O19" i="13"/>
  <c r="BF19" i="13"/>
  <c r="BC19" i="13"/>
  <c r="BE17" i="13"/>
  <c r="BD17" i="13"/>
  <c r="BB17" i="13"/>
  <c r="BA17" i="13"/>
  <c r="AY17" i="13"/>
  <c r="AX17" i="13"/>
  <c r="AV17" i="13"/>
  <c r="AU17" i="13"/>
  <c r="AS17" i="13"/>
  <c r="AR17" i="13"/>
  <c r="AP17" i="13"/>
  <c r="AO17" i="13"/>
  <c r="AM17" i="13"/>
  <c r="AL17" i="13"/>
  <c r="AJ17" i="13"/>
  <c r="AI17" i="13"/>
  <c r="AG17" i="13"/>
  <c r="AF17" i="13"/>
  <c r="AD17" i="13"/>
  <c r="AC17" i="13"/>
  <c r="AA17" i="13"/>
  <c r="Z17" i="13"/>
  <c r="X17" i="13"/>
  <c r="W17" i="13"/>
  <c r="U17" i="13"/>
  <c r="T17" i="13"/>
  <c r="R17" i="13"/>
  <c r="Q17" i="13"/>
  <c r="O17" i="13"/>
  <c r="BF17" i="13"/>
  <c r="BC17" i="13"/>
  <c r="BE15" i="13"/>
  <c r="BD15" i="13"/>
  <c r="BB15" i="13"/>
  <c r="BA15" i="13"/>
  <c r="AY15" i="13"/>
  <c r="AX15" i="13"/>
  <c r="AV15" i="13"/>
  <c r="AU15" i="13"/>
  <c r="AS15" i="13"/>
  <c r="AR15" i="13"/>
  <c r="AP15" i="13"/>
  <c r="AO15" i="13"/>
  <c r="AM15" i="13"/>
  <c r="AL15" i="13"/>
  <c r="AJ15" i="13"/>
  <c r="AI15" i="13"/>
  <c r="AG15" i="13"/>
  <c r="AF15" i="13"/>
  <c r="AD15" i="13"/>
  <c r="AC15" i="13"/>
  <c r="AA15" i="13"/>
  <c r="Z15" i="13"/>
  <c r="X15" i="13"/>
  <c r="W15" i="13"/>
  <c r="U15" i="13"/>
  <c r="T15" i="13"/>
  <c r="R15" i="13"/>
  <c r="Q15" i="13"/>
  <c r="O15" i="13"/>
  <c r="BF15" i="13"/>
  <c r="BC15" i="13"/>
  <c r="BE13" i="13"/>
  <c r="BD13" i="13"/>
  <c r="BB13" i="13"/>
  <c r="BA13" i="13"/>
  <c r="AY13" i="13"/>
  <c r="AX13" i="13"/>
  <c r="AV13" i="13"/>
  <c r="AU13" i="13"/>
  <c r="AS13" i="13"/>
  <c r="AR13" i="13"/>
  <c r="AP13" i="13"/>
  <c r="AO13" i="13"/>
  <c r="AM13" i="13"/>
  <c r="AL13" i="13"/>
  <c r="AJ13" i="13"/>
  <c r="AI13" i="13"/>
  <c r="AG13" i="13"/>
  <c r="AF13" i="13"/>
  <c r="AD13" i="13"/>
  <c r="AC13" i="13"/>
  <c r="AA13" i="13"/>
  <c r="Z13" i="13"/>
  <c r="X13" i="13"/>
  <c r="W13" i="13"/>
  <c r="U13" i="13"/>
  <c r="T13" i="13"/>
  <c r="R13" i="13"/>
  <c r="Q13" i="13"/>
  <c r="O13" i="13"/>
  <c r="BF13" i="13"/>
  <c r="BC13" i="13"/>
  <c r="BE11" i="13"/>
  <c r="BD11" i="13"/>
  <c r="BB11" i="13"/>
  <c r="BA11" i="13"/>
  <c r="AY11" i="13"/>
  <c r="AX11" i="13"/>
  <c r="AV11" i="13"/>
  <c r="AU11" i="13"/>
  <c r="AS11" i="13"/>
  <c r="AR11" i="13"/>
  <c r="AP11" i="13"/>
  <c r="AO11" i="13"/>
  <c r="AM11" i="13"/>
  <c r="AL11" i="13"/>
  <c r="AJ11" i="13"/>
  <c r="AI11" i="13"/>
  <c r="AG11" i="13"/>
  <c r="AF11" i="13"/>
  <c r="AD11" i="13"/>
  <c r="AC11" i="13"/>
  <c r="AA11" i="13"/>
  <c r="Z11" i="13"/>
  <c r="X11" i="13"/>
  <c r="W11" i="13"/>
  <c r="U11" i="13"/>
  <c r="T11" i="13"/>
  <c r="R11" i="13"/>
  <c r="Q11" i="13"/>
  <c r="O11" i="13"/>
  <c r="BF11" i="13"/>
  <c r="BC11" i="13"/>
  <c r="BE9" i="13"/>
  <c r="BD9" i="13"/>
  <c r="BB9" i="13"/>
  <c r="BA9" i="13"/>
  <c r="AY9" i="13"/>
  <c r="AX9" i="13"/>
  <c r="AV9" i="13"/>
  <c r="AU9" i="13"/>
  <c r="AS9" i="13"/>
  <c r="AR9" i="13"/>
  <c r="AP9" i="13"/>
  <c r="AO9" i="13"/>
  <c r="AM9" i="13"/>
  <c r="AL9" i="13"/>
  <c r="AJ9" i="13"/>
  <c r="AI9" i="13"/>
  <c r="AG9" i="13"/>
  <c r="AF9" i="13"/>
  <c r="AD9" i="13"/>
  <c r="AC9" i="13"/>
  <c r="AA9" i="13"/>
  <c r="Z9" i="13"/>
  <c r="X9" i="13"/>
  <c r="W9" i="13"/>
  <c r="U9" i="13"/>
  <c r="T9" i="13"/>
  <c r="R9" i="13"/>
  <c r="Q9" i="13"/>
  <c r="O9" i="13"/>
  <c r="BF9" i="13"/>
  <c r="BC9" i="13"/>
  <c r="BE7" i="13"/>
  <c r="BD7" i="13"/>
  <c r="BB7" i="13"/>
  <c r="BA7" i="13"/>
  <c r="BE5" i="13"/>
  <c r="BD5" i="13"/>
  <c r="BB5" i="13"/>
  <c r="BA5" i="13"/>
  <c r="B200" i="13"/>
  <c r="B198" i="13"/>
  <c r="B196" i="13"/>
  <c r="B194" i="13"/>
  <c r="B192" i="13"/>
  <c r="B190" i="13"/>
  <c r="B188" i="13"/>
  <c r="B186" i="13"/>
  <c r="B184" i="13"/>
  <c r="B182" i="13"/>
  <c r="B180" i="13"/>
  <c r="B178" i="13"/>
  <c r="B176" i="13"/>
  <c r="B174" i="13"/>
  <c r="B172" i="13"/>
  <c r="B170" i="13"/>
  <c r="B168" i="13"/>
  <c r="B166" i="13"/>
  <c r="B164" i="13"/>
  <c r="B162" i="13"/>
  <c r="B160" i="13"/>
  <c r="B158" i="13"/>
  <c r="B156" i="13"/>
  <c r="B154" i="13"/>
  <c r="B152" i="13"/>
  <c r="B150" i="13"/>
  <c r="B148" i="13"/>
  <c r="B146" i="13"/>
  <c r="B144" i="13"/>
  <c r="B142" i="13"/>
  <c r="B140" i="13"/>
  <c r="B138" i="13"/>
  <c r="B136" i="13"/>
  <c r="B134" i="13"/>
  <c r="B132" i="13"/>
  <c r="B130" i="13"/>
  <c r="B128" i="13"/>
  <c r="B126" i="13"/>
  <c r="B124" i="13"/>
  <c r="B122" i="13"/>
  <c r="B120" i="13"/>
  <c r="B118" i="13"/>
  <c r="B116" i="13"/>
  <c r="B114" i="13"/>
  <c r="B112" i="13"/>
  <c r="B110" i="13"/>
  <c r="B108" i="13"/>
  <c r="B106" i="13"/>
  <c r="B104" i="13"/>
  <c r="B102" i="13"/>
  <c r="B100" i="13"/>
  <c r="B98" i="13"/>
  <c r="B96" i="13"/>
  <c r="B94" i="13"/>
  <c r="B92" i="13"/>
  <c r="B90" i="13"/>
  <c r="B88" i="13"/>
  <c r="B86" i="13"/>
  <c r="B84" i="13"/>
  <c r="B82" i="13"/>
  <c r="B80" i="13"/>
  <c r="B78" i="13"/>
  <c r="B76" i="13"/>
  <c r="B74" i="13"/>
  <c r="B72" i="13"/>
  <c r="B70" i="13"/>
  <c r="B68" i="13"/>
  <c r="B66" i="13"/>
  <c r="B64" i="13"/>
  <c r="B62" i="13"/>
  <c r="B60" i="13"/>
  <c r="B58" i="13"/>
  <c r="B56" i="13"/>
  <c r="B54" i="13"/>
  <c r="B52" i="13"/>
  <c r="B50" i="13"/>
  <c r="B48" i="13"/>
  <c r="B46" i="13"/>
  <c r="B44" i="13"/>
  <c r="B42" i="13"/>
  <c r="B40" i="13"/>
  <c r="B38" i="13"/>
  <c r="B36" i="13"/>
  <c r="B34" i="13"/>
  <c r="B32" i="13"/>
  <c r="B30" i="13"/>
  <c r="B28" i="13"/>
  <c r="B26" i="13"/>
  <c r="B24" i="13"/>
  <c r="B22" i="13"/>
  <c r="B20" i="13"/>
  <c r="B18" i="13"/>
  <c r="B16" i="13"/>
  <c r="B14" i="13"/>
  <c r="B12" i="13"/>
  <c r="B10" i="13"/>
  <c r="B7" i="13"/>
  <c r="B5" i="13"/>
  <c r="C200" i="13"/>
  <c r="C198" i="13"/>
  <c r="C196" i="13"/>
  <c r="C194" i="13"/>
  <c r="C192" i="13"/>
  <c r="C190" i="13"/>
  <c r="C188" i="13"/>
  <c r="C186" i="13"/>
  <c r="C184" i="13"/>
  <c r="C182" i="13"/>
  <c r="C180" i="13"/>
  <c r="C178" i="13"/>
  <c r="C176" i="13"/>
  <c r="C174" i="13"/>
  <c r="C172" i="13"/>
  <c r="C170" i="13"/>
  <c r="C168" i="13"/>
  <c r="C166" i="13"/>
  <c r="C164" i="13"/>
  <c r="C162" i="13"/>
  <c r="C160" i="13"/>
  <c r="C158" i="13"/>
  <c r="C156" i="13"/>
  <c r="C154" i="13"/>
  <c r="C152" i="13"/>
  <c r="C150" i="13"/>
  <c r="C148" i="13"/>
  <c r="C146" i="13"/>
  <c r="C144" i="13"/>
  <c r="C142" i="13"/>
  <c r="C140" i="13"/>
  <c r="C138" i="13"/>
  <c r="C136" i="13"/>
  <c r="C134" i="13"/>
  <c r="C132" i="13"/>
  <c r="C130" i="13"/>
  <c r="C128" i="13"/>
  <c r="C126" i="13"/>
  <c r="C124" i="13"/>
  <c r="C122" i="13"/>
  <c r="C120" i="13"/>
  <c r="C118" i="13"/>
  <c r="C116" i="13"/>
  <c r="C114" i="13"/>
  <c r="C112" i="13"/>
  <c r="C110" i="13"/>
  <c r="C108" i="13"/>
  <c r="C106" i="13"/>
  <c r="C104" i="13"/>
  <c r="C102" i="13"/>
  <c r="C100" i="13"/>
  <c r="C98" i="13"/>
  <c r="C96" i="13"/>
  <c r="C94" i="13"/>
  <c r="C92" i="13"/>
  <c r="C90" i="13"/>
  <c r="C88" i="13"/>
  <c r="C86" i="13"/>
  <c r="C84" i="13"/>
  <c r="C82" i="13"/>
  <c r="C80" i="13"/>
  <c r="C78" i="13"/>
  <c r="C76" i="13"/>
  <c r="C74" i="13"/>
  <c r="C72" i="13"/>
  <c r="C70" i="13"/>
  <c r="C68" i="13"/>
  <c r="C66" i="13"/>
  <c r="C64" i="13"/>
  <c r="C62" i="13"/>
  <c r="C60" i="13"/>
  <c r="C58" i="13"/>
  <c r="C56" i="13"/>
  <c r="C54" i="13"/>
  <c r="C52" i="13"/>
  <c r="C50" i="13"/>
  <c r="C48" i="13"/>
  <c r="C46" i="13"/>
  <c r="C44" i="13"/>
  <c r="C42" i="13"/>
  <c r="C40" i="13"/>
  <c r="C38" i="13"/>
  <c r="C36" i="13"/>
  <c r="C34" i="13"/>
  <c r="C32" i="13"/>
  <c r="C30" i="13"/>
  <c r="C28" i="13"/>
  <c r="C26" i="13"/>
  <c r="C24" i="13"/>
  <c r="C22" i="13"/>
  <c r="C20" i="13"/>
  <c r="C18" i="13"/>
  <c r="C16" i="13"/>
  <c r="C14" i="13"/>
  <c r="C12" i="13"/>
  <c r="C10" i="13"/>
  <c r="C7" i="13"/>
  <c r="C5" i="13"/>
  <c r="D199" i="13"/>
  <c r="D197" i="13"/>
  <c r="D195" i="13"/>
  <c r="D193" i="13"/>
  <c r="D191" i="13"/>
  <c r="D189" i="13"/>
  <c r="D187" i="13"/>
  <c r="D185" i="13"/>
  <c r="D183" i="13"/>
  <c r="D181" i="13"/>
  <c r="D179" i="13"/>
  <c r="D177" i="13"/>
  <c r="D175" i="13"/>
  <c r="D173" i="13"/>
  <c r="D171" i="13"/>
  <c r="D169" i="13"/>
  <c r="D167" i="13"/>
  <c r="D165" i="13"/>
  <c r="D163" i="13"/>
  <c r="D161" i="13"/>
  <c r="D159" i="13"/>
  <c r="D157" i="13"/>
  <c r="D155" i="13"/>
  <c r="D153" i="13"/>
  <c r="D151" i="13"/>
  <c r="D149" i="13"/>
  <c r="D147" i="13"/>
  <c r="D145" i="13"/>
  <c r="D143" i="13"/>
  <c r="D141" i="13"/>
  <c r="D139" i="13"/>
  <c r="D137" i="13"/>
  <c r="D135" i="13"/>
  <c r="D133" i="13"/>
  <c r="D131" i="13"/>
  <c r="D129" i="13"/>
  <c r="D127" i="13"/>
  <c r="D125" i="13"/>
  <c r="D123" i="13"/>
  <c r="D121" i="13"/>
  <c r="D119" i="13"/>
  <c r="D117" i="13"/>
  <c r="D115" i="13"/>
  <c r="D113" i="13"/>
  <c r="D111" i="13"/>
  <c r="D109" i="13"/>
  <c r="D107" i="13"/>
  <c r="D105" i="13"/>
  <c r="D103" i="13"/>
  <c r="D101" i="13"/>
  <c r="D99" i="13"/>
  <c r="D97" i="13"/>
  <c r="D95" i="13"/>
  <c r="D93" i="13"/>
  <c r="D91" i="13"/>
  <c r="D89" i="13"/>
  <c r="D87" i="13"/>
  <c r="D85" i="13"/>
  <c r="D83" i="13"/>
  <c r="D81" i="13"/>
  <c r="D79" i="13"/>
  <c r="D77" i="13"/>
  <c r="D75" i="13"/>
  <c r="D73" i="13"/>
  <c r="D71" i="13"/>
  <c r="D69" i="13"/>
  <c r="D67" i="13"/>
  <c r="D65" i="13"/>
  <c r="D63" i="13"/>
  <c r="D61" i="13"/>
  <c r="D59" i="13"/>
  <c r="D57" i="13"/>
  <c r="D55" i="13"/>
  <c r="D53" i="13"/>
  <c r="D51" i="13"/>
  <c r="D49" i="13"/>
  <c r="D47" i="13"/>
  <c r="D45" i="13"/>
  <c r="D43" i="13"/>
  <c r="D41" i="13"/>
  <c r="D39" i="13"/>
  <c r="D37" i="13"/>
  <c r="D35" i="13"/>
  <c r="D33" i="13"/>
  <c r="D31" i="13"/>
  <c r="D29" i="13"/>
  <c r="D27" i="13"/>
  <c r="D25" i="13"/>
  <c r="D23" i="13"/>
  <c r="D21" i="13"/>
  <c r="D19" i="13"/>
  <c r="D17" i="13"/>
  <c r="D15" i="13"/>
  <c r="D13" i="13"/>
  <c r="D11" i="13"/>
  <c r="D9" i="13"/>
  <c r="E200" i="13"/>
  <c r="E198" i="13"/>
  <c r="E196" i="13"/>
  <c r="E194" i="13"/>
  <c r="E192" i="13"/>
  <c r="E190" i="13"/>
  <c r="E188" i="13"/>
  <c r="E186" i="13"/>
  <c r="E184" i="13"/>
  <c r="E182" i="13"/>
  <c r="E180" i="13"/>
  <c r="E178" i="13"/>
  <c r="E176" i="13"/>
  <c r="E174" i="13"/>
  <c r="E172" i="13"/>
  <c r="E170" i="13"/>
  <c r="E168" i="13"/>
  <c r="E166" i="13"/>
  <c r="E164" i="13"/>
  <c r="E162" i="13"/>
  <c r="E160" i="13"/>
  <c r="E158" i="13"/>
  <c r="E156" i="13"/>
  <c r="E154" i="13"/>
  <c r="E152" i="13"/>
  <c r="E150" i="13"/>
  <c r="E148" i="13"/>
  <c r="E146" i="13"/>
  <c r="E144" i="13"/>
  <c r="E142" i="13"/>
  <c r="E140" i="13"/>
  <c r="E138" i="13"/>
  <c r="E136" i="13"/>
  <c r="E134" i="13"/>
  <c r="E132" i="13"/>
  <c r="E130" i="13"/>
  <c r="E128" i="13"/>
  <c r="E126" i="13"/>
  <c r="E124" i="13"/>
  <c r="E122" i="13"/>
  <c r="E120" i="13"/>
  <c r="E118" i="13"/>
  <c r="E116" i="13"/>
  <c r="E114" i="13"/>
  <c r="E112" i="13"/>
  <c r="E110" i="13"/>
  <c r="E108" i="13"/>
  <c r="E106" i="13"/>
  <c r="E104" i="13"/>
  <c r="E102" i="13"/>
  <c r="E100" i="13"/>
  <c r="E98" i="13"/>
  <c r="E96" i="13"/>
  <c r="E94" i="13"/>
  <c r="E92" i="13"/>
  <c r="E90" i="13"/>
  <c r="E88" i="13"/>
  <c r="E86" i="13"/>
  <c r="E84" i="13"/>
  <c r="E82" i="13"/>
  <c r="E80" i="13"/>
  <c r="E78" i="13"/>
  <c r="E76" i="13"/>
  <c r="E74" i="13"/>
  <c r="E72" i="13"/>
  <c r="E70" i="13"/>
  <c r="E68" i="13"/>
  <c r="E66" i="13"/>
  <c r="E64" i="13"/>
  <c r="E62" i="13"/>
  <c r="E60" i="13"/>
  <c r="E58" i="13"/>
  <c r="E56" i="13"/>
  <c r="E54" i="13"/>
  <c r="E52" i="13"/>
  <c r="E50" i="13"/>
  <c r="E48" i="13"/>
  <c r="E46" i="13"/>
  <c r="E44" i="13"/>
  <c r="E42" i="13"/>
  <c r="E40" i="13"/>
  <c r="E38" i="13"/>
  <c r="E36" i="13"/>
  <c r="E34" i="13"/>
  <c r="E32" i="13"/>
  <c r="E30" i="13"/>
  <c r="E28" i="13"/>
  <c r="E26" i="13"/>
  <c r="E24" i="13"/>
  <c r="E22" i="13"/>
  <c r="E20" i="13"/>
  <c r="E18" i="13"/>
  <c r="E16" i="13"/>
  <c r="E14" i="13"/>
  <c r="E12" i="13"/>
  <c r="E10" i="13"/>
  <c r="E7" i="13"/>
  <c r="E5" i="13"/>
  <c r="F200" i="13"/>
  <c r="F198" i="13"/>
  <c r="F196" i="13"/>
  <c r="F194" i="13"/>
  <c r="F192" i="13"/>
  <c r="F190" i="13"/>
  <c r="F188" i="13"/>
  <c r="F186" i="13"/>
  <c r="F184" i="13"/>
  <c r="F182" i="13"/>
  <c r="F180" i="13"/>
  <c r="F178" i="13"/>
  <c r="F176" i="13"/>
  <c r="F174" i="13"/>
  <c r="F172" i="13"/>
  <c r="F170" i="13"/>
  <c r="F168" i="13"/>
  <c r="F166" i="13"/>
  <c r="F164" i="13"/>
  <c r="F162" i="13"/>
  <c r="F160" i="13"/>
  <c r="F158" i="13"/>
  <c r="F156" i="13"/>
  <c r="F154" i="13"/>
  <c r="F152" i="13"/>
  <c r="F150" i="13"/>
  <c r="F148" i="13"/>
  <c r="F146" i="13"/>
  <c r="F144" i="13"/>
  <c r="F142" i="13"/>
  <c r="F140" i="13"/>
  <c r="F138" i="13"/>
  <c r="F136" i="13"/>
  <c r="F134" i="13"/>
  <c r="F132" i="13"/>
  <c r="F130" i="13"/>
  <c r="F128" i="13"/>
  <c r="F126" i="13"/>
  <c r="F124" i="13"/>
  <c r="F122" i="13"/>
  <c r="F120" i="13"/>
  <c r="F118" i="13"/>
  <c r="F116" i="13"/>
  <c r="F114" i="13"/>
  <c r="F112" i="13"/>
  <c r="F110" i="13"/>
  <c r="F108" i="13"/>
  <c r="F106" i="13"/>
  <c r="F104" i="13"/>
  <c r="F102" i="13"/>
  <c r="F100" i="13"/>
  <c r="F98" i="13"/>
  <c r="F96" i="13"/>
  <c r="F94" i="13"/>
  <c r="F92" i="13"/>
  <c r="F90" i="13"/>
  <c r="F88" i="13"/>
  <c r="F86" i="13"/>
  <c r="F84" i="13"/>
  <c r="F82" i="13"/>
  <c r="F80" i="13"/>
  <c r="F78" i="13"/>
  <c r="F76" i="13"/>
  <c r="F74" i="13"/>
  <c r="F72" i="13"/>
  <c r="F70" i="13"/>
  <c r="F68" i="13"/>
  <c r="F66" i="13"/>
  <c r="F64" i="13"/>
  <c r="F62" i="13"/>
  <c r="F60" i="13"/>
  <c r="F58" i="13"/>
  <c r="F56" i="13"/>
  <c r="F54" i="13"/>
  <c r="F52" i="13"/>
  <c r="F50" i="13"/>
  <c r="F48" i="13"/>
  <c r="F46" i="13"/>
  <c r="F44" i="13"/>
  <c r="F42" i="13"/>
  <c r="F40" i="13"/>
  <c r="F38" i="13"/>
  <c r="F36" i="13"/>
  <c r="F34" i="13"/>
  <c r="F32" i="13"/>
  <c r="F30" i="13"/>
  <c r="F28" i="13"/>
  <c r="F26" i="13"/>
  <c r="F24" i="13"/>
  <c r="F22" i="13"/>
  <c r="F20" i="13"/>
  <c r="F18" i="13"/>
  <c r="F16" i="13"/>
  <c r="F14" i="13"/>
  <c r="F12" i="13"/>
  <c r="F10" i="13"/>
  <c r="F7" i="13"/>
  <c r="F5" i="13"/>
  <c r="G199" i="13"/>
  <c r="G197" i="13"/>
  <c r="G195" i="13"/>
  <c r="G193" i="13"/>
  <c r="G191" i="13"/>
  <c r="G189" i="13"/>
  <c r="G187" i="13"/>
  <c r="G185" i="13"/>
  <c r="G183" i="13"/>
  <c r="G181" i="13"/>
  <c r="G179" i="13"/>
  <c r="G177" i="13"/>
  <c r="G175" i="13"/>
  <c r="G173" i="13"/>
  <c r="G171" i="13"/>
  <c r="G169" i="13"/>
  <c r="G167" i="13"/>
  <c r="G165" i="13"/>
  <c r="G163" i="13"/>
  <c r="G161" i="13"/>
  <c r="G159" i="13"/>
  <c r="G157" i="13"/>
  <c r="G155" i="13"/>
  <c r="G153" i="13"/>
  <c r="G151" i="13"/>
  <c r="G149" i="13"/>
  <c r="G147" i="13"/>
  <c r="G145" i="13"/>
  <c r="G143" i="13"/>
  <c r="G141" i="13"/>
  <c r="G139" i="13"/>
  <c r="G137" i="13"/>
  <c r="G135" i="13"/>
  <c r="G133" i="13"/>
  <c r="G131" i="13"/>
  <c r="G129" i="13"/>
  <c r="G127" i="13"/>
  <c r="G125" i="13"/>
  <c r="G123" i="13"/>
  <c r="G121" i="13"/>
  <c r="G119" i="13"/>
  <c r="G117" i="13"/>
  <c r="G115" i="13"/>
  <c r="G113" i="13"/>
  <c r="G111" i="13"/>
  <c r="G109" i="13"/>
  <c r="G107" i="13"/>
  <c r="G105" i="13"/>
  <c r="G103" i="13"/>
  <c r="G101" i="13"/>
  <c r="G99" i="13"/>
  <c r="G97" i="13"/>
  <c r="G95" i="13"/>
  <c r="G93" i="13"/>
  <c r="G91" i="13"/>
  <c r="G89" i="13"/>
  <c r="G87" i="13"/>
  <c r="G85" i="13"/>
  <c r="G83" i="13"/>
  <c r="G81" i="13"/>
  <c r="G79" i="13"/>
  <c r="G77" i="13"/>
  <c r="G75" i="13"/>
  <c r="G73" i="13"/>
  <c r="G71" i="13"/>
  <c r="G69" i="13"/>
  <c r="G67" i="13"/>
  <c r="G65" i="13"/>
  <c r="G63" i="13"/>
  <c r="G61" i="13"/>
  <c r="G59" i="13"/>
  <c r="G57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7" i="13"/>
  <c r="G15" i="13"/>
  <c r="G13" i="13"/>
  <c r="G11" i="13"/>
  <c r="G9" i="13"/>
  <c r="H200" i="13"/>
  <c r="H198" i="13"/>
  <c r="H196" i="13"/>
  <c r="H194" i="13"/>
  <c r="H192" i="13"/>
  <c r="H190" i="13"/>
  <c r="H188" i="13"/>
  <c r="H186" i="13"/>
  <c r="H184" i="13"/>
  <c r="H182" i="13"/>
  <c r="H180" i="13"/>
  <c r="H178" i="13"/>
  <c r="H176" i="13"/>
  <c r="H174" i="13"/>
  <c r="H172" i="13"/>
  <c r="H170" i="13"/>
  <c r="H168" i="13"/>
  <c r="H166" i="13"/>
  <c r="H164" i="13"/>
  <c r="H162" i="13"/>
  <c r="H160" i="13"/>
  <c r="H158" i="13"/>
  <c r="H156" i="13"/>
  <c r="H154" i="13"/>
  <c r="H152" i="13"/>
  <c r="H150" i="13"/>
  <c r="H148" i="13"/>
  <c r="H146" i="13"/>
  <c r="H144" i="13"/>
  <c r="H142" i="13"/>
  <c r="H140" i="13"/>
  <c r="H138" i="13"/>
  <c r="H136" i="13"/>
  <c r="H134" i="13"/>
  <c r="H132" i="13"/>
  <c r="H130" i="13"/>
  <c r="H128" i="13"/>
  <c r="H126" i="13"/>
  <c r="H124" i="13"/>
  <c r="H122" i="13"/>
  <c r="H120" i="13"/>
  <c r="H118" i="13"/>
  <c r="H116" i="13"/>
  <c r="H114" i="13"/>
  <c r="H112" i="13"/>
  <c r="H110" i="13"/>
  <c r="H108" i="13"/>
  <c r="H106" i="13"/>
  <c r="H104" i="13"/>
  <c r="H102" i="13"/>
  <c r="H100" i="13"/>
  <c r="H98" i="13"/>
  <c r="H96" i="13"/>
  <c r="H94" i="13"/>
  <c r="H92" i="13"/>
  <c r="H90" i="13"/>
  <c r="H88" i="13"/>
  <c r="H86" i="13"/>
  <c r="H84" i="13"/>
  <c r="H82" i="13"/>
  <c r="H80" i="13"/>
  <c r="H78" i="13"/>
  <c r="H76" i="13"/>
  <c r="H74" i="13"/>
  <c r="H72" i="13"/>
  <c r="H70" i="13"/>
  <c r="H68" i="13"/>
  <c r="H66" i="13"/>
  <c r="H64" i="13"/>
  <c r="H62" i="13"/>
  <c r="H60" i="13"/>
  <c r="H58" i="13"/>
  <c r="H56" i="13"/>
  <c r="H54" i="13"/>
  <c r="H52" i="13"/>
  <c r="H50" i="13"/>
  <c r="H48" i="13"/>
  <c r="H46" i="13"/>
  <c r="H44" i="13"/>
  <c r="H42" i="13"/>
  <c r="H40" i="13"/>
  <c r="H38" i="13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7" i="13"/>
  <c r="H5" i="13"/>
  <c r="I200" i="13"/>
  <c r="I198" i="13"/>
  <c r="I196" i="13"/>
  <c r="I194" i="13"/>
  <c r="I192" i="13"/>
  <c r="I190" i="13"/>
  <c r="I188" i="13"/>
  <c r="I186" i="13"/>
  <c r="I184" i="13"/>
  <c r="I182" i="13"/>
  <c r="I180" i="13"/>
  <c r="I178" i="13"/>
  <c r="I176" i="13"/>
  <c r="I174" i="13"/>
  <c r="I172" i="13"/>
  <c r="I170" i="13"/>
  <c r="I168" i="13"/>
  <c r="I166" i="13"/>
  <c r="I164" i="13"/>
  <c r="I162" i="13"/>
  <c r="I160" i="13"/>
  <c r="I158" i="13"/>
  <c r="I156" i="13"/>
  <c r="I154" i="13"/>
  <c r="I152" i="13"/>
  <c r="I150" i="13"/>
  <c r="I148" i="13"/>
  <c r="I146" i="13"/>
  <c r="I144" i="13"/>
  <c r="I142" i="13"/>
  <c r="I140" i="13"/>
  <c r="I138" i="13"/>
  <c r="I136" i="13"/>
  <c r="I134" i="13"/>
  <c r="I132" i="13"/>
  <c r="I130" i="13"/>
  <c r="I128" i="13"/>
  <c r="I126" i="13"/>
  <c r="I124" i="13"/>
  <c r="I122" i="13"/>
  <c r="I120" i="13"/>
  <c r="I118" i="13"/>
  <c r="I116" i="13"/>
  <c r="I114" i="13"/>
  <c r="I112" i="13"/>
  <c r="I110" i="13"/>
  <c r="I108" i="13"/>
  <c r="I106" i="13"/>
  <c r="I104" i="13"/>
  <c r="I102" i="13"/>
  <c r="I100" i="13"/>
  <c r="I98" i="13"/>
  <c r="I96" i="13"/>
  <c r="I94" i="13"/>
  <c r="I92" i="13"/>
  <c r="I90" i="13"/>
  <c r="I88" i="13"/>
  <c r="I86" i="13"/>
  <c r="I84" i="13"/>
  <c r="I82" i="13"/>
  <c r="I80" i="13"/>
  <c r="I78" i="13"/>
  <c r="I76" i="13"/>
  <c r="I74" i="13"/>
  <c r="I72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I24" i="13"/>
  <c r="I22" i="13"/>
  <c r="I20" i="13"/>
  <c r="I18" i="13"/>
  <c r="I16" i="13"/>
  <c r="I14" i="13"/>
  <c r="I12" i="13"/>
  <c r="I10" i="13"/>
  <c r="I7" i="13"/>
  <c r="I5" i="13"/>
  <c r="J199" i="13"/>
  <c r="J197" i="13"/>
  <c r="J195" i="13"/>
  <c r="J193" i="13"/>
  <c r="J191" i="13"/>
  <c r="J189" i="13"/>
  <c r="J187" i="13"/>
  <c r="J185" i="13"/>
  <c r="J183" i="13"/>
  <c r="J181" i="13"/>
  <c r="J179" i="13"/>
  <c r="J177" i="13"/>
  <c r="J175" i="13"/>
  <c r="J173" i="13"/>
  <c r="J171" i="13"/>
  <c r="J169" i="13"/>
  <c r="J167" i="13"/>
  <c r="J165" i="13"/>
  <c r="J163" i="13"/>
  <c r="J161" i="13"/>
  <c r="J159" i="13"/>
  <c r="J157" i="13"/>
  <c r="J155" i="13"/>
  <c r="J153" i="13"/>
  <c r="J151" i="13"/>
  <c r="J149" i="13"/>
  <c r="J147" i="13"/>
  <c r="J145" i="13"/>
  <c r="J143" i="13"/>
  <c r="J141" i="13"/>
  <c r="J139" i="13"/>
  <c r="J137" i="13"/>
  <c r="J135" i="13"/>
  <c r="J133" i="13"/>
  <c r="J131" i="13"/>
  <c r="J129" i="13"/>
  <c r="J127" i="13"/>
  <c r="J125" i="13"/>
  <c r="J123" i="13"/>
  <c r="J121" i="13"/>
  <c r="J119" i="13"/>
  <c r="J117" i="13"/>
  <c r="J115" i="13"/>
  <c r="J113" i="13"/>
  <c r="J111" i="13"/>
  <c r="J109" i="13"/>
  <c r="J107" i="13"/>
  <c r="J105" i="13"/>
  <c r="J103" i="13"/>
  <c r="J101" i="13"/>
  <c r="J99" i="13"/>
  <c r="J97" i="13"/>
  <c r="J95" i="13"/>
  <c r="J93" i="13"/>
  <c r="J91" i="13"/>
  <c r="J89" i="13"/>
  <c r="J87" i="13"/>
  <c r="J85" i="13"/>
  <c r="J83" i="13"/>
  <c r="J81" i="13"/>
  <c r="J79" i="13"/>
  <c r="J77" i="13"/>
  <c r="J75" i="13"/>
  <c r="J73" i="13"/>
  <c r="J71" i="13"/>
  <c r="J69" i="13"/>
  <c r="J67" i="13"/>
  <c r="J65" i="13"/>
  <c r="J63" i="13"/>
  <c r="J61" i="13"/>
  <c r="J59" i="13"/>
  <c r="J57" i="13"/>
  <c r="J55" i="13"/>
  <c r="J53" i="13"/>
  <c r="J51" i="13"/>
  <c r="J49" i="13"/>
  <c r="J47" i="13"/>
  <c r="J45" i="13"/>
  <c r="J43" i="13"/>
  <c r="J41" i="13"/>
  <c r="J39" i="13"/>
  <c r="J37" i="13"/>
  <c r="J35" i="13"/>
  <c r="J33" i="13"/>
  <c r="J31" i="13"/>
  <c r="J29" i="13"/>
  <c r="J27" i="13"/>
  <c r="J25" i="13"/>
  <c r="J23" i="13"/>
  <c r="J21" i="13"/>
  <c r="J19" i="13"/>
  <c r="J17" i="13"/>
  <c r="J15" i="13"/>
  <c r="J13" i="13"/>
  <c r="J11" i="13"/>
  <c r="J9" i="13"/>
  <c r="K200" i="13"/>
  <c r="K198" i="13"/>
  <c r="K196" i="13"/>
  <c r="K194" i="13"/>
  <c r="K192" i="13"/>
  <c r="K190" i="13"/>
  <c r="K188" i="13"/>
  <c r="K186" i="13"/>
  <c r="K184" i="13"/>
  <c r="K182" i="13"/>
  <c r="K180" i="13"/>
  <c r="K178" i="13"/>
  <c r="K176" i="13"/>
  <c r="K174" i="13"/>
  <c r="K172" i="13"/>
  <c r="K170" i="13"/>
  <c r="K168" i="13"/>
  <c r="K166" i="13"/>
  <c r="K164" i="13"/>
  <c r="K162" i="13"/>
  <c r="K160" i="13"/>
  <c r="K158" i="13"/>
  <c r="K156" i="13"/>
  <c r="K154" i="13"/>
  <c r="K152" i="13"/>
  <c r="K150" i="13"/>
  <c r="K148" i="13"/>
  <c r="K146" i="13"/>
  <c r="K144" i="13"/>
  <c r="K142" i="13"/>
  <c r="K140" i="13"/>
  <c r="K138" i="13"/>
  <c r="K136" i="13"/>
  <c r="K134" i="13"/>
  <c r="K132" i="13"/>
  <c r="K130" i="13"/>
  <c r="K128" i="13"/>
  <c r="K126" i="13"/>
  <c r="K124" i="13"/>
  <c r="K122" i="13"/>
  <c r="K120" i="13"/>
  <c r="K118" i="13"/>
  <c r="K116" i="13"/>
  <c r="K114" i="13"/>
  <c r="K112" i="13"/>
  <c r="K110" i="13"/>
  <c r="K108" i="13"/>
  <c r="K106" i="13"/>
  <c r="K104" i="13"/>
  <c r="K102" i="13"/>
  <c r="K100" i="13"/>
  <c r="K98" i="13"/>
  <c r="K96" i="13"/>
  <c r="K94" i="13"/>
  <c r="K92" i="13"/>
  <c r="K90" i="13"/>
  <c r="K88" i="13"/>
  <c r="K86" i="13"/>
  <c r="K84" i="13"/>
  <c r="K82" i="13"/>
  <c r="K80" i="13"/>
  <c r="K78" i="13"/>
  <c r="K76" i="13"/>
  <c r="K74" i="13"/>
  <c r="K72" i="13"/>
  <c r="K70" i="13"/>
  <c r="K68" i="13"/>
  <c r="K66" i="13"/>
  <c r="K64" i="13"/>
  <c r="K62" i="13"/>
  <c r="K60" i="13"/>
  <c r="K58" i="13"/>
  <c r="K56" i="13"/>
  <c r="K54" i="13"/>
  <c r="K52" i="13"/>
  <c r="K50" i="13"/>
  <c r="K48" i="13"/>
  <c r="K46" i="13"/>
  <c r="K44" i="13"/>
  <c r="K42" i="13"/>
  <c r="K40" i="13"/>
  <c r="K38" i="13"/>
  <c r="K36" i="13"/>
  <c r="K34" i="13"/>
  <c r="K32" i="13"/>
  <c r="K30" i="13"/>
  <c r="K28" i="13"/>
  <c r="K26" i="13"/>
  <c r="K24" i="13"/>
  <c r="K22" i="13"/>
  <c r="K20" i="13"/>
  <c r="K18" i="13"/>
  <c r="K16" i="13"/>
  <c r="K14" i="13"/>
  <c r="K12" i="13"/>
  <c r="K10" i="13"/>
  <c r="K7" i="13"/>
  <c r="K5" i="13"/>
  <c r="L200" i="13"/>
  <c r="L198" i="13"/>
  <c r="L196" i="13"/>
  <c r="L194" i="13"/>
  <c r="L192" i="13"/>
  <c r="L190" i="13"/>
  <c r="L188" i="13"/>
  <c r="L186" i="13"/>
  <c r="L184" i="13"/>
  <c r="L182" i="13"/>
  <c r="L180" i="13"/>
  <c r="L178" i="13"/>
  <c r="L176" i="13"/>
  <c r="L174" i="13"/>
  <c r="L172" i="13"/>
  <c r="L170" i="13"/>
  <c r="L168" i="13"/>
  <c r="L166" i="13"/>
  <c r="L164" i="13"/>
  <c r="L162" i="13"/>
  <c r="L160" i="13"/>
  <c r="L158" i="13"/>
  <c r="L156" i="13"/>
  <c r="L154" i="13"/>
  <c r="L152" i="13"/>
  <c r="L150" i="13"/>
  <c r="L148" i="13"/>
  <c r="L146" i="13"/>
  <c r="L144" i="13"/>
  <c r="L142" i="13"/>
  <c r="L140" i="13"/>
  <c r="L138" i="13"/>
  <c r="L136" i="13"/>
  <c r="L134" i="13"/>
  <c r="L132" i="13"/>
  <c r="L130" i="13"/>
  <c r="L128" i="13"/>
  <c r="L126" i="13"/>
  <c r="L124" i="13"/>
  <c r="L122" i="13"/>
  <c r="L120" i="13"/>
  <c r="L118" i="13"/>
  <c r="L116" i="13"/>
  <c r="L114" i="13"/>
  <c r="L112" i="13"/>
  <c r="L110" i="13"/>
  <c r="L108" i="13"/>
  <c r="L106" i="13"/>
  <c r="L104" i="13"/>
  <c r="L102" i="13"/>
  <c r="L100" i="13"/>
  <c r="L98" i="13"/>
  <c r="L96" i="13"/>
  <c r="L94" i="13"/>
  <c r="L92" i="13"/>
  <c r="L90" i="13"/>
  <c r="L88" i="13"/>
  <c r="L86" i="13"/>
  <c r="L84" i="13"/>
  <c r="L82" i="13"/>
  <c r="L80" i="13"/>
  <c r="L78" i="13"/>
  <c r="L76" i="13"/>
  <c r="L74" i="13"/>
  <c r="L72" i="13"/>
  <c r="L70" i="13"/>
  <c r="L68" i="13"/>
  <c r="L66" i="13"/>
  <c r="L64" i="13"/>
  <c r="L62" i="13"/>
  <c r="L60" i="13"/>
  <c r="L58" i="13"/>
  <c r="L56" i="13"/>
  <c r="L54" i="13"/>
  <c r="L52" i="13"/>
  <c r="L50" i="13"/>
  <c r="L48" i="13"/>
  <c r="L46" i="13"/>
  <c r="L44" i="13"/>
  <c r="L42" i="13"/>
  <c r="L40" i="13"/>
  <c r="L38" i="13"/>
  <c r="L36" i="13"/>
  <c r="L34" i="13"/>
  <c r="L32" i="13"/>
  <c r="L30" i="13"/>
  <c r="L28" i="13"/>
  <c r="L26" i="13"/>
  <c r="L24" i="13"/>
  <c r="L22" i="13"/>
  <c r="L20" i="13"/>
  <c r="L18" i="13"/>
  <c r="L16" i="13"/>
  <c r="L14" i="13"/>
  <c r="L12" i="13"/>
  <c r="L10" i="13"/>
  <c r="L7" i="13"/>
  <c r="L5" i="13"/>
  <c r="M199" i="13"/>
  <c r="M197" i="13"/>
  <c r="M195" i="13"/>
  <c r="M193" i="13"/>
  <c r="M191" i="13"/>
  <c r="M189" i="13"/>
  <c r="M187" i="13"/>
  <c r="M185" i="13"/>
  <c r="M183" i="13"/>
  <c r="M181" i="13"/>
  <c r="M179" i="13"/>
  <c r="M177" i="13"/>
  <c r="M175" i="13"/>
  <c r="M173" i="13"/>
  <c r="M171" i="13"/>
  <c r="M169" i="13"/>
  <c r="M167" i="13"/>
  <c r="M165" i="13"/>
  <c r="M163" i="13"/>
  <c r="M161" i="13"/>
  <c r="M159" i="13"/>
  <c r="M157" i="13"/>
  <c r="M155" i="13"/>
  <c r="M153" i="13"/>
  <c r="M151" i="13"/>
  <c r="M149" i="13"/>
  <c r="M147" i="13"/>
  <c r="M145" i="13"/>
  <c r="M143" i="13"/>
  <c r="M141" i="13"/>
  <c r="M139" i="13"/>
  <c r="M137" i="13"/>
  <c r="M135" i="13"/>
  <c r="M133" i="13"/>
  <c r="M131" i="13"/>
  <c r="M129" i="13"/>
  <c r="M127" i="13"/>
  <c r="M125" i="13"/>
  <c r="M123" i="13"/>
  <c r="M121" i="13"/>
  <c r="M119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M83" i="13"/>
  <c r="M81" i="13"/>
  <c r="M79" i="13"/>
  <c r="M77" i="13"/>
  <c r="M75" i="13"/>
  <c r="M73" i="13"/>
  <c r="M71" i="13"/>
  <c r="M69" i="13"/>
  <c r="M67" i="13"/>
  <c r="M65" i="13"/>
  <c r="M63" i="13"/>
  <c r="M61" i="13"/>
  <c r="M59" i="13"/>
  <c r="M57" i="13"/>
  <c r="M55" i="13"/>
  <c r="M53" i="13"/>
  <c r="M51" i="13"/>
  <c r="M49" i="13"/>
  <c r="M47" i="13"/>
  <c r="M45" i="13"/>
  <c r="M43" i="13"/>
  <c r="M41" i="13"/>
  <c r="M39" i="13"/>
  <c r="M37" i="13"/>
  <c r="M35" i="13"/>
  <c r="M33" i="13"/>
  <c r="M31" i="13"/>
  <c r="M29" i="13"/>
  <c r="M27" i="13"/>
  <c r="M25" i="13"/>
  <c r="M23" i="13"/>
  <c r="M21" i="13"/>
  <c r="M19" i="13"/>
  <c r="M17" i="13"/>
  <c r="M15" i="13"/>
  <c r="M13" i="13"/>
  <c r="M11" i="13"/>
  <c r="M9" i="13"/>
  <c r="N200" i="13"/>
  <c r="N198" i="13"/>
  <c r="N196" i="13"/>
  <c r="N194" i="13"/>
  <c r="N192" i="13"/>
  <c r="N190" i="13"/>
  <c r="N188" i="13"/>
  <c r="N186" i="13"/>
  <c r="N184" i="13"/>
  <c r="N182" i="13"/>
  <c r="N180" i="13"/>
  <c r="N178" i="13"/>
  <c r="N176" i="13"/>
  <c r="N174" i="13"/>
  <c r="N172" i="13"/>
  <c r="N170" i="13"/>
  <c r="N168" i="13"/>
  <c r="N166" i="13"/>
  <c r="N164" i="13"/>
  <c r="N162" i="13"/>
  <c r="N160" i="13"/>
  <c r="N158" i="13"/>
  <c r="N156" i="13"/>
  <c r="N154" i="13"/>
  <c r="N152" i="13"/>
  <c r="N150" i="13"/>
  <c r="N148" i="13"/>
  <c r="N146" i="13"/>
  <c r="N144" i="13"/>
  <c r="N142" i="13"/>
  <c r="N140" i="13"/>
  <c r="N138" i="13"/>
  <c r="N136" i="13"/>
  <c r="N134" i="13"/>
  <c r="N132" i="13"/>
  <c r="N130" i="13"/>
  <c r="N128" i="13"/>
  <c r="N126" i="13"/>
  <c r="N124" i="13"/>
  <c r="N122" i="13"/>
  <c r="N120" i="13"/>
  <c r="N118" i="13"/>
  <c r="N116" i="13"/>
  <c r="N114" i="13"/>
  <c r="N112" i="13"/>
  <c r="N110" i="13"/>
  <c r="N108" i="13"/>
  <c r="N106" i="13"/>
  <c r="N104" i="13"/>
  <c r="N102" i="13"/>
  <c r="N100" i="13"/>
  <c r="N98" i="13"/>
  <c r="N96" i="13"/>
  <c r="N94" i="13"/>
  <c r="N92" i="13"/>
  <c r="N90" i="13"/>
  <c r="N88" i="13"/>
  <c r="N86" i="13"/>
  <c r="N84" i="13"/>
  <c r="N82" i="13"/>
  <c r="N80" i="13"/>
  <c r="N78" i="13"/>
  <c r="N76" i="13"/>
  <c r="N74" i="13"/>
  <c r="N72" i="13"/>
  <c r="N70" i="13"/>
  <c r="N68" i="13"/>
  <c r="N66" i="13"/>
  <c r="N64" i="13"/>
  <c r="N62" i="13"/>
  <c r="N60" i="13"/>
  <c r="N58" i="13"/>
  <c r="N56" i="13"/>
  <c r="N54" i="13"/>
  <c r="N52" i="13"/>
  <c r="N50" i="13"/>
  <c r="N48" i="13"/>
  <c r="N46" i="13"/>
  <c r="N44" i="13"/>
  <c r="N42" i="13"/>
  <c r="N40" i="13"/>
  <c r="N38" i="13"/>
  <c r="N36" i="13"/>
  <c r="N34" i="13"/>
  <c r="N32" i="13"/>
  <c r="N30" i="13"/>
  <c r="N28" i="13"/>
  <c r="N26" i="13"/>
  <c r="N24" i="13"/>
  <c r="N22" i="13"/>
  <c r="N20" i="13"/>
  <c r="N18" i="13"/>
  <c r="N16" i="13"/>
  <c r="N14" i="13"/>
  <c r="N12" i="13"/>
  <c r="N10" i="13"/>
  <c r="N7" i="13"/>
  <c r="N5" i="13"/>
  <c r="O198" i="13"/>
  <c r="O194" i="13"/>
  <c r="O190" i="13"/>
  <c r="O186" i="13"/>
  <c r="O182" i="13"/>
  <c r="O178" i="13"/>
  <c r="O174" i="13"/>
  <c r="O170" i="13"/>
  <c r="O166" i="13"/>
  <c r="O162" i="13"/>
  <c r="O158" i="13"/>
  <c r="O154" i="13"/>
  <c r="O150" i="13"/>
  <c r="O146" i="13"/>
  <c r="O142" i="13"/>
  <c r="O138" i="13"/>
  <c r="O134" i="13"/>
  <c r="O130" i="13"/>
  <c r="O126" i="13"/>
  <c r="O122" i="13"/>
  <c r="O118" i="13"/>
  <c r="O114" i="13"/>
  <c r="O110" i="13"/>
  <c r="O106" i="13"/>
  <c r="O102" i="13"/>
  <c r="O98" i="13"/>
  <c r="O94" i="13"/>
  <c r="O90" i="13"/>
  <c r="O86" i="13"/>
  <c r="O82" i="13"/>
  <c r="O78" i="13"/>
  <c r="O74" i="13"/>
  <c r="O70" i="13"/>
  <c r="O66" i="13"/>
  <c r="O62" i="13"/>
  <c r="O58" i="13"/>
  <c r="O54" i="13"/>
  <c r="O50" i="13"/>
  <c r="O46" i="13"/>
  <c r="O42" i="13"/>
  <c r="O38" i="13"/>
  <c r="O34" i="13"/>
  <c r="O30" i="13"/>
  <c r="O26" i="13"/>
  <c r="O22" i="13"/>
  <c r="O18" i="13"/>
  <c r="O14" i="13"/>
  <c r="O10" i="13"/>
  <c r="O5" i="13"/>
  <c r="P197" i="13"/>
  <c r="P193" i="13"/>
  <c r="P189" i="13"/>
  <c r="P185" i="13"/>
  <c r="P181" i="13"/>
  <c r="P177" i="13"/>
  <c r="P173" i="13"/>
  <c r="P169" i="13"/>
  <c r="P165" i="13"/>
  <c r="P161" i="13"/>
  <c r="P157" i="13"/>
  <c r="P153" i="13"/>
  <c r="P149" i="13"/>
  <c r="P145" i="13"/>
  <c r="P141" i="13"/>
  <c r="P137" i="13"/>
  <c r="P133" i="13"/>
  <c r="P129" i="13"/>
  <c r="P125" i="13"/>
  <c r="P121" i="13"/>
  <c r="P117" i="13"/>
  <c r="P113" i="13"/>
  <c r="P109" i="13"/>
  <c r="P105" i="13"/>
  <c r="P101" i="13"/>
  <c r="P97" i="13"/>
  <c r="P93" i="13"/>
  <c r="P89" i="13"/>
  <c r="P85" i="13"/>
  <c r="P81" i="13"/>
  <c r="P77" i="13"/>
  <c r="P73" i="13"/>
  <c r="P69" i="13"/>
  <c r="P65" i="13"/>
  <c r="P61" i="13"/>
  <c r="P57" i="13"/>
  <c r="P53" i="13"/>
  <c r="P49" i="13"/>
  <c r="P45" i="13"/>
  <c r="P41" i="13"/>
  <c r="P37" i="13"/>
  <c r="P33" i="13"/>
  <c r="P29" i="13"/>
  <c r="P25" i="13"/>
  <c r="P21" i="13"/>
  <c r="P17" i="13"/>
  <c r="P13" i="13"/>
  <c r="P9" i="13"/>
  <c r="Q198" i="13"/>
  <c r="Q194" i="13"/>
  <c r="Q190" i="13"/>
  <c r="Q186" i="13"/>
  <c r="Q182" i="13"/>
  <c r="Q178" i="13"/>
  <c r="Q174" i="13"/>
  <c r="Q170" i="13"/>
  <c r="Q166" i="13"/>
  <c r="Q162" i="13"/>
  <c r="Q158" i="13"/>
  <c r="Q154" i="13"/>
  <c r="Q150" i="13"/>
  <c r="Q146" i="13"/>
  <c r="Q142" i="13"/>
  <c r="Q138" i="13"/>
  <c r="Q134" i="13"/>
  <c r="Q130" i="13"/>
  <c r="Q126" i="13"/>
  <c r="Q122" i="13"/>
  <c r="Q118" i="13"/>
  <c r="Q114" i="13"/>
  <c r="Q110" i="13"/>
  <c r="Q106" i="13"/>
  <c r="Q102" i="13"/>
  <c r="Q98" i="13"/>
  <c r="Q94" i="13"/>
  <c r="Q90" i="13"/>
  <c r="Q86" i="13"/>
  <c r="Q82" i="13"/>
  <c r="Q78" i="13"/>
  <c r="Q74" i="13"/>
  <c r="Q70" i="13"/>
  <c r="Q66" i="13"/>
  <c r="Q62" i="13"/>
  <c r="Q58" i="13"/>
  <c r="Q54" i="13"/>
  <c r="Q50" i="13"/>
  <c r="Q46" i="13"/>
  <c r="Q42" i="13"/>
  <c r="Q38" i="13"/>
  <c r="Q34" i="13"/>
  <c r="Q30" i="13"/>
  <c r="Q26" i="13"/>
  <c r="Q22" i="13"/>
  <c r="Q18" i="13"/>
  <c r="Q14" i="13"/>
  <c r="Q10" i="13"/>
  <c r="Q5" i="13"/>
  <c r="R198" i="13"/>
  <c r="R194" i="13"/>
  <c r="R190" i="13"/>
  <c r="R186" i="13"/>
  <c r="R182" i="13"/>
  <c r="R178" i="13"/>
  <c r="R174" i="13"/>
  <c r="R170" i="13"/>
  <c r="R166" i="13"/>
  <c r="R162" i="13"/>
  <c r="R158" i="13"/>
  <c r="R154" i="13"/>
  <c r="R150" i="13"/>
  <c r="R146" i="13"/>
  <c r="R142" i="13"/>
  <c r="R138" i="13"/>
  <c r="R134" i="13"/>
  <c r="R130" i="13"/>
  <c r="R126" i="13"/>
  <c r="R122" i="13"/>
  <c r="R118" i="13"/>
  <c r="R114" i="13"/>
  <c r="R110" i="13"/>
  <c r="R106" i="13"/>
  <c r="R102" i="13"/>
  <c r="R98" i="13"/>
  <c r="R94" i="13"/>
  <c r="R90" i="13"/>
  <c r="R86" i="13"/>
  <c r="R82" i="13"/>
  <c r="R78" i="13"/>
  <c r="R74" i="13"/>
  <c r="R70" i="13"/>
  <c r="R66" i="13"/>
  <c r="R62" i="13"/>
  <c r="R58" i="13"/>
  <c r="R54" i="13"/>
  <c r="R50" i="13"/>
  <c r="R46" i="13"/>
  <c r="R42" i="13"/>
  <c r="R38" i="13"/>
  <c r="R34" i="13"/>
  <c r="R30" i="13"/>
  <c r="R26" i="13"/>
  <c r="R22" i="13"/>
  <c r="R18" i="13"/>
  <c r="R14" i="13"/>
  <c r="R10" i="13"/>
  <c r="R5" i="13"/>
  <c r="S197" i="13"/>
  <c r="S193" i="13"/>
  <c r="S189" i="13"/>
  <c r="S185" i="13"/>
  <c r="S181" i="13"/>
  <c r="S177" i="13"/>
  <c r="S173" i="13"/>
  <c r="S169" i="13"/>
  <c r="S165" i="13"/>
  <c r="S161" i="13"/>
  <c r="S157" i="13"/>
  <c r="S153" i="13"/>
  <c r="S149" i="13"/>
  <c r="S145" i="13"/>
  <c r="S141" i="13"/>
  <c r="S137" i="13"/>
  <c r="S133" i="13"/>
  <c r="S129" i="13"/>
  <c r="S125" i="13"/>
  <c r="S121" i="13"/>
  <c r="S117" i="13"/>
  <c r="S113" i="13"/>
  <c r="S109" i="13"/>
  <c r="S105" i="13"/>
  <c r="S101" i="13"/>
  <c r="S97" i="13"/>
  <c r="S93" i="13"/>
  <c r="S89" i="13"/>
  <c r="S85" i="13"/>
  <c r="S81" i="13"/>
  <c r="S77" i="13"/>
  <c r="S73" i="13"/>
  <c r="S69" i="13"/>
  <c r="S65" i="13"/>
  <c r="S61" i="13"/>
  <c r="S57" i="13"/>
  <c r="S53" i="13"/>
  <c r="S49" i="13"/>
  <c r="S45" i="13"/>
  <c r="S41" i="13"/>
  <c r="S37" i="13"/>
  <c r="S33" i="13"/>
  <c r="S29" i="13"/>
  <c r="S25" i="13"/>
  <c r="S21" i="13"/>
  <c r="S17" i="13"/>
  <c r="S13" i="13"/>
  <c r="S9" i="13"/>
  <c r="T198" i="13"/>
  <c r="T194" i="13"/>
  <c r="T190" i="13"/>
  <c r="T186" i="13"/>
  <c r="T182" i="13"/>
  <c r="T178" i="13"/>
  <c r="T174" i="13"/>
  <c r="T170" i="13"/>
  <c r="T166" i="13"/>
  <c r="T162" i="13"/>
  <c r="T158" i="13"/>
  <c r="T154" i="13"/>
  <c r="T150" i="13"/>
  <c r="T146" i="13"/>
  <c r="T142" i="13"/>
  <c r="T138" i="13"/>
  <c r="T134" i="13"/>
  <c r="T130" i="13"/>
  <c r="T126" i="13"/>
  <c r="T122" i="13"/>
  <c r="T118" i="13"/>
  <c r="T114" i="13"/>
  <c r="T110" i="13"/>
  <c r="T106" i="13"/>
  <c r="T102" i="13"/>
  <c r="T98" i="13"/>
  <c r="T94" i="13"/>
  <c r="T90" i="13"/>
  <c r="T86" i="13"/>
  <c r="T82" i="13"/>
  <c r="T78" i="13"/>
  <c r="T74" i="13"/>
  <c r="T70" i="13"/>
  <c r="T66" i="13"/>
  <c r="T62" i="13"/>
  <c r="T58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5" i="13"/>
  <c r="U198" i="13"/>
  <c r="U194" i="13"/>
  <c r="U190" i="13"/>
  <c r="U186" i="13"/>
  <c r="U182" i="13"/>
  <c r="U178" i="13"/>
  <c r="U174" i="13"/>
  <c r="U170" i="13"/>
  <c r="U166" i="13"/>
  <c r="U162" i="13"/>
  <c r="U158" i="13"/>
  <c r="U154" i="13"/>
  <c r="U150" i="13"/>
  <c r="U146" i="13"/>
  <c r="U142" i="13"/>
  <c r="U138" i="13"/>
  <c r="U134" i="13"/>
  <c r="U130" i="13"/>
  <c r="U126" i="13"/>
  <c r="U122" i="13"/>
  <c r="U118" i="13"/>
  <c r="U114" i="13"/>
  <c r="U110" i="13"/>
  <c r="U106" i="13"/>
  <c r="U102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U34" i="13"/>
  <c r="U30" i="13"/>
  <c r="U26" i="13"/>
  <c r="U22" i="13"/>
  <c r="U18" i="13"/>
  <c r="U14" i="13"/>
  <c r="U10" i="13"/>
  <c r="U5" i="13"/>
  <c r="V197" i="13"/>
  <c r="V193" i="13"/>
  <c r="V189" i="13"/>
  <c r="V185" i="13"/>
  <c r="V181" i="13"/>
  <c r="V177" i="13"/>
  <c r="V173" i="13"/>
  <c r="V169" i="13"/>
  <c r="V165" i="13"/>
  <c r="V161" i="13"/>
  <c r="V157" i="13"/>
  <c r="V153" i="13"/>
  <c r="V149" i="13"/>
  <c r="V145" i="13"/>
  <c r="V141" i="13"/>
  <c r="V137" i="13"/>
  <c r="V133" i="13"/>
  <c r="V129" i="13"/>
  <c r="V125" i="13"/>
  <c r="V121" i="13"/>
  <c r="V117" i="13"/>
  <c r="V113" i="13"/>
  <c r="V109" i="13"/>
  <c r="V105" i="13"/>
  <c r="V10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V17" i="13"/>
  <c r="V13" i="13"/>
  <c r="V9" i="13"/>
  <c r="W198" i="13"/>
  <c r="W194" i="13"/>
  <c r="W190" i="13"/>
  <c r="W186" i="13"/>
  <c r="W182" i="13"/>
  <c r="W178" i="13"/>
  <c r="W174" i="13"/>
  <c r="W170" i="13"/>
  <c r="W166" i="13"/>
  <c r="W162" i="13"/>
  <c r="W158" i="13"/>
  <c r="W154" i="13"/>
  <c r="W150" i="13"/>
  <c r="W146" i="13"/>
  <c r="W142" i="13"/>
  <c r="W138" i="13"/>
  <c r="W134" i="13"/>
  <c r="W130" i="13"/>
  <c r="W126" i="13"/>
  <c r="W122" i="13"/>
  <c r="W118" i="13"/>
  <c r="W114" i="13"/>
  <c r="W110" i="13"/>
  <c r="W106" i="13"/>
  <c r="W102" i="13"/>
  <c r="W98" i="13"/>
  <c r="W94" i="13"/>
  <c r="W90" i="13"/>
  <c r="W86" i="13"/>
  <c r="W82" i="13"/>
  <c r="W78" i="13"/>
  <c r="W74" i="13"/>
  <c r="W70" i="13"/>
  <c r="W66" i="13"/>
  <c r="W62" i="13"/>
  <c r="W58" i="13"/>
  <c r="W54" i="13"/>
  <c r="W50" i="13"/>
  <c r="W46" i="13"/>
  <c r="W42" i="13"/>
  <c r="W38" i="13"/>
  <c r="W34" i="13"/>
  <c r="W30" i="13"/>
  <c r="W26" i="13"/>
  <c r="W22" i="13"/>
  <c r="W18" i="13"/>
  <c r="W14" i="13"/>
  <c r="W10" i="13"/>
  <c r="W5" i="13"/>
  <c r="X198" i="13"/>
  <c r="X194" i="13"/>
  <c r="X190" i="13"/>
  <c r="X186" i="13"/>
  <c r="X182" i="13"/>
  <c r="X178" i="13"/>
  <c r="X174" i="13"/>
  <c r="X170" i="13"/>
  <c r="X166" i="13"/>
  <c r="X162" i="13"/>
  <c r="X158" i="13"/>
  <c r="X154" i="13"/>
  <c r="X150" i="13"/>
  <c r="X146" i="13"/>
  <c r="X142" i="13"/>
  <c r="X138" i="13"/>
  <c r="X134" i="13"/>
  <c r="X130" i="13"/>
  <c r="X126" i="13"/>
  <c r="X122" i="13"/>
  <c r="X118" i="13"/>
  <c r="X114" i="13"/>
  <c r="X110" i="13"/>
  <c r="X106" i="13"/>
  <c r="X102" i="13"/>
  <c r="X98" i="13"/>
  <c r="X94" i="13"/>
  <c r="X90" i="13"/>
  <c r="X86" i="13"/>
  <c r="X82" i="13"/>
  <c r="X78" i="13"/>
  <c r="X74" i="13"/>
  <c r="X70" i="13"/>
  <c r="X66" i="13"/>
  <c r="X62" i="13"/>
  <c r="X58" i="13"/>
  <c r="X54" i="13"/>
  <c r="X50" i="13"/>
  <c r="X46" i="13"/>
  <c r="X42" i="13"/>
  <c r="X38" i="13"/>
  <c r="X34" i="13"/>
  <c r="X30" i="13"/>
  <c r="X26" i="13"/>
  <c r="X22" i="13"/>
  <c r="X18" i="13"/>
  <c r="X14" i="13"/>
  <c r="X10" i="13"/>
  <c r="X5" i="13"/>
  <c r="Y197" i="13"/>
  <c r="Y193" i="13"/>
  <c r="Y189" i="13"/>
  <c r="Y185" i="13"/>
  <c r="Y181" i="13"/>
  <c r="Y177" i="13"/>
  <c r="Y173" i="13"/>
  <c r="Y169" i="13"/>
  <c r="Y165" i="13"/>
  <c r="Y161" i="13"/>
  <c r="Y157" i="13"/>
  <c r="Y153" i="13"/>
  <c r="Y149" i="13"/>
  <c r="Y145" i="13"/>
  <c r="Y141" i="13"/>
  <c r="Y137" i="13"/>
  <c r="Y133" i="13"/>
  <c r="Y129" i="13"/>
  <c r="Y125" i="13"/>
  <c r="Y121" i="13"/>
  <c r="Y117" i="13"/>
  <c r="Y113" i="13"/>
  <c r="Y109" i="13"/>
  <c r="Y105" i="13"/>
  <c r="Y101" i="13"/>
  <c r="Y97" i="13"/>
  <c r="Y93" i="13"/>
  <c r="Y89" i="13"/>
  <c r="Y85" i="13"/>
  <c r="Y81" i="13"/>
  <c r="Y77" i="13"/>
  <c r="Y73" i="13"/>
  <c r="Y69" i="13"/>
  <c r="Y65" i="13"/>
  <c r="Y61" i="13"/>
  <c r="Y57" i="13"/>
  <c r="Y53" i="13"/>
  <c r="Y49" i="13"/>
  <c r="Y45" i="13"/>
  <c r="Y41" i="13"/>
  <c r="Y37" i="13"/>
  <c r="Y33" i="13"/>
  <c r="Y29" i="13"/>
  <c r="Y25" i="13"/>
  <c r="Y21" i="13"/>
  <c r="Y17" i="13"/>
  <c r="Y13" i="13"/>
  <c r="Y9" i="13"/>
  <c r="Z198" i="13"/>
  <c r="Z194" i="13"/>
  <c r="Z190" i="13"/>
  <c r="Z186" i="13"/>
  <c r="Z182" i="13"/>
  <c r="Z178" i="13"/>
  <c r="Z174" i="13"/>
  <c r="Z170" i="13"/>
  <c r="Z166" i="13"/>
  <c r="Z162" i="13"/>
  <c r="Z158" i="13"/>
  <c r="Z154" i="13"/>
  <c r="Z150" i="13"/>
  <c r="Z146" i="13"/>
  <c r="Z142" i="13"/>
  <c r="Z138" i="13"/>
  <c r="Z134" i="13"/>
  <c r="Z130" i="13"/>
  <c r="Z126" i="13"/>
  <c r="Z122" i="13"/>
  <c r="Z118" i="13"/>
  <c r="Z114" i="13"/>
  <c r="Z110" i="13"/>
  <c r="Z106" i="13"/>
  <c r="Z102" i="13"/>
  <c r="Z98" i="13"/>
  <c r="Z94" i="13"/>
  <c r="Z90" i="13"/>
  <c r="Z86" i="13"/>
  <c r="Z82" i="13"/>
  <c r="Z78" i="13"/>
  <c r="Z74" i="13"/>
  <c r="Z70" i="13"/>
  <c r="Z66" i="13"/>
  <c r="Z62" i="13"/>
  <c r="Z58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5" i="13"/>
  <c r="AA198" i="13"/>
  <c r="AA194" i="13"/>
  <c r="AA190" i="13"/>
  <c r="AA186" i="13"/>
  <c r="AA182" i="13"/>
  <c r="AA178" i="13"/>
  <c r="AA174" i="13"/>
  <c r="AA170" i="13"/>
  <c r="AA166" i="13"/>
  <c r="AA162" i="13"/>
  <c r="AA158" i="13"/>
  <c r="AA154" i="13"/>
  <c r="AA150" i="13"/>
  <c r="AA146" i="13"/>
  <c r="AA142" i="13"/>
  <c r="AA138" i="13"/>
  <c r="AA134" i="13"/>
  <c r="AA130" i="13"/>
  <c r="AA126" i="13"/>
  <c r="AA122" i="13"/>
  <c r="AA118" i="13"/>
  <c r="AA114" i="13"/>
  <c r="AA110" i="13"/>
  <c r="AA106" i="13"/>
  <c r="AA102" i="13"/>
  <c r="AA98" i="13"/>
  <c r="AA94" i="13"/>
  <c r="AA90" i="13"/>
  <c r="AA86" i="13"/>
  <c r="AA82" i="13"/>
  <c r="AA78" i="13"/>
  <c r="AA74" i="13"/>
  <c r="AA70" i="13"/>
  <c r="AA66" i="13"/>
  <c r="AA62" i="13"/>
  <c r="AA58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5" i="13"/>
  <c r="AB197" i="13"/>
  <c r="AB193" i="13"/>
  <c r="AB189" i="13"/>
  <c r="AB185" i="13"/>
  <c r="AB181" i="13"/>
  <c r="AB177" i="13"/>
  <c r="AB173" i="13"/>
  <c r="AB169" i="13"/>
  <c r="AB165" i="13"/>
  <c r="AB161" i="13"/>
  <c r="AB157" i="13"/>
  <c r="AB153" i="13"/>
  <c r="AB149" i="13"/>
  <c r="AB145" i="13"/>
  <c r="AB141" i="13"/>
  <c r="AB137" i="13"/>
  <c r="AB133" i="13"/>
  <c r="AB129" i="13"/>
  <c r="AB125" i="13"/>
  <c r="AB121" i="13"/>
  <c r="AB117" i="13"/>
  <c r="AB113" i="13"/>
  <c r="AB109" i="13"/>
  <c r="AB105" i="13"/>
  <c r="AB101" i="13"/>
  <c r="AB97" i="13"/>
  <c r="AB93" i="13"/>
  <c r="AB89" i="13"/>
  <c r="AB85" i="13"/>
  <c r="AB81" i="13"/>
  <c r="AB77" i="13"/>
  <c r="AB73" i="13"/>
  <c r="AB69" i="13"/>
  <c r="AB65" i="13"/>
  <c r="AB61" i="13"/>
  <c r="AB57" i="13"/>
  <c r="AB53" i="13"/>
  <c r="AB49" i="13"/>
  <c r="AB45" i="13"/>
  <c r="AB41" i="13"/>
  <c r="AB37" i="13"/>
  <c r="AB33" i="13"/>
  <c r="AB29" i="13"/>
  <c r="AB25" i="13"/>
  <c r="AB21" i="13"/>
  <c r="AB17" i="13"/>
  <c r="AB13" i="13"/>
  <c r="AB9" i="13"/>
  <c r="AC198" i="13"/>
  <c r="AC194" i="13"/>
  <c r="AC190" i="13"/>
  <c r="AC186" i="13"/>
  <c r="AC182" i="13"/>
  <c r="AC178" i="13"/>
  <c r="AC174" i="13"/>
  <c r="AC170" i="13"/>
  <c r="AC166" i="13"/>
  <c r="AC162" i="13"/>
  <c r="AC158" i="13"/>
  <c r="AC154" i="13"/>
  <c r="AC150" i="13"/>
  <c r="AC146" i="13"/>
  <c r="AC142" i="13"/>
  <c r="AC138" i="13"/>
  <c r="AC134" i="13"/>
  <c r="AC130" i="13"/>
  <c r="AC126" i="13"/>
  <c r="AC122" i="13"/>
  <c r="AC118" i="13"/>
  <c r="AC114" i="13"/>
  <c r="AC110" i="13"/>
  <c r="AC106" i="13"/>
  <c r="AC102" i="13"/>
  <c r="AC98" i="13"/>
  <c r="AC94" i="13"/>
  <c r="AC90" i="13"/>
  <c r="AC86" i="13"/>
  <c r="AC82" i="13"/>
  <c r="AC78" i="13"/>
  <c r="AC74" i="13"/>
  <c r="AC70" i="13"/>
  <c r="AC66" i="13"/>
  <c r="AC62" i="13"/>
  <c r="AC58" i="13"/>
  <c r="AC54" i="13"/>
  <c r="AC50" i="13"/>
  <c r="AC46" i="13"/>
  <c r="AC42" i="13"/>
  <c r="AC38" i="13"/>
  <c r="AC34" i="13"/>
  <c r="AC30" i="13"/>
  <c r="AC26" i="13"/>
  <c r="AC22" i="13"/>
  <c r="AC18" i="13"/>
  <c r="AC14" i="13"/>
  <c r="AC10" i="13"/>
  <c r="AC5" i="13"/>
  <c r="AD198" i="13"/>
  <c r="AD194" i="13"/>
  <c r="AD190" i="13"/>
  <c r="AD186" i="13"/>
  <c r="AD182" i="13"/>
  <c r="AD178" i="13"/>
  <c r="AD174" i="13"/>
  <c r="AD170" i="13"/>
  <c r="AD166" i="13"/>
  <c r="AD162" i="13"/>
  <c r="AD158" i="13"/>
  <c r="AD154" i="13"/>
  <c r="AD150" i="13"/>
  <c r="AD146" i="13"/>
  <c r="AD142" i="13"/>
  <c r="AD138" i="13"/>
  <c r="AD134" i="13"/>
  <c r="AD130" i="13"/>
  <c r="AD126" i="13"/>
  <c r="AD122" i="13"/>
  <c r="AD118" i="13"/>
  <c r="AD114" i="13"/>
  <c r="AD110" i="13"/>
  <c r="AD106" i="13"/>
  <c r="AD102" i="13"/>
  <c r="AD98" i="13"/>
  <c r="AD94" i="13"/>
  <c r="AD90" i="13"/>
  <c r="AD86" i="13"/>
  <c r="AD82" i="13"/>
  <c r="AD78" i="13"/>
  <c r="AD74" i="13"/>
  <c r="AD70" i="13"/>
  <c r="AD66" i="13"/>
  <c r="AD62" i="13"/>
  <c r="AD58" i="13"/>
  <c r="AD54" i="13"/>
  <c r="AD50" i="13"/>
  <c r="AD46" i="13"/>
  <c r="AD42" i="13"/>
  <c r="AD38" i="13"/>
  <c r="AD34" i="13"/>
  <c r="AD30" i="13"/>
  <c r="AD26" i="13"/>
  <c r="AD22" i="13"/>
  <c r="AD18" i="13"/>
  <c r="AD14" i="13"/>
  <c r="AD10" i="13"/>
  <c r="AD5" i="13"/>
  <c r="AE197" i="13"/>
  <c r="AE193" i="13"/>
  <c r="AE189" i="13"/>
  <c r="AE185" i="13"/>
  <c r="AE181" i="13"/>
  <c r="AE177" i="13"/>
  <c r="AE173" i="13"/>
  <c r="AE169" i="13"/>
  <c r="AE165" i="13"/>
  <c r="AE161" i="13"/>
  <c r="AE157" i="13"/>
  <c r="AE153" i="13"/>
  <c r="AE149" i="13"/>
  <c r="AE145" i="13"/>
  <c r="AE141" i="13"/>
  <c r="AE137" i="13"/>
  <c r="AE133" i="13"/>
  <c r="AE129" i="13"/>
  <c r="AE125" i="13"/>
  <c r="AE121" i="13"/>
  <c r="AE117" i="13"/>
  <c r="AE113" i="13"/>
  <c r="AE109" i="13"/>
  <c r="AE105" i="13"/>
  <c r="AE101" i="13"/>
  <c r="AE97" i="13"/>
  <c r="AE93" i="13"/>
  <c r="AE89" i="13"/>
  <c r="AE85" i="13"/>
  <c r="AE81" i="13"/>
  <c r="AE77" i="13"/>
  <c r="AE73" i="13"/>
  <c r="AE69" i="13"/>
  <c r="AE65" i="13"/>
  <c r="AE61" i="13"/>
  <c r="AE57" i="13"/>
  <c r="AE53" i="13"/>
  <c r="AE49" i="13"/>
  <c r="AE45" i="13"/>
  <c r="AE41" i="13"/>
  <c r="AE37" i="13"/>
  <c r="AE33" i="13"/>
  <c r="AE29" i="13"/>
  <c r="AE25" i="13"/>
  <c r="AE21" i="13"/>
  <c r="AE17" i="13"/>
  <c r="AE13" i="13"/>
  <c r="AE9" i="13"/>
  <c r="AF198" i="13"/>
  <c r="AF194" i="13"/>
  <c r="AF190" i="13"/>
  <c r="AF186" i="13"/>
  <c r="AF182" i="13"/>
  <c r="AF178" i="13"/>
  <c r="AF174" i="13"/>
  <c r="AF170" i="13"/>
  <c r="AF166" i="13"/>
  <c r="AF162" i="13"/>
  <c r="AF158" i="13"/>
  <c r="AF154" i="13"/>
  <c r="AF150" i="13"/>
  <c r="AF146" i="13"/>
  <c r="AF142" i="13"/>
  <c r="AF138" i="13"/>
  <c r="AF134" i="13"/>
  <c r="AF130" i="13"/>
  <c r="AF126" i="13"/>
  <c r="AF122" i="13"/>
  <c r="AF118" i="13"/>
  <c r="AF114" i="13"/>
  <c r="AF110" i="13"/>
  <c r="AF106" i="13"/>
  <c r="AF102" i="13"/>
  <c r="AF98" i="13"/>
  <c r="AF94" i="13"/>
  <c r="AF90" i="13"/>
  <c r="AF86" i="13"/>
  <c r="AF82" i="13"/>
  <c r="AF78" i="13"/>
  <c r="AF74" i="13"/>
  <c r="AF70" i="13"/>
  <c r="AF66" i="13"/>
  <c r="AF62" i="13"/>
  <c r="AF58" i="13"/>
  <c r="AF54" i="13"/>
  <c r="AF50" i="13"/>
  <c r="AF46" i="13"/>
  <c r="AF42" i="13"/>
  <c r="AF38" i="13"/>
  <c r="AF34" i="13"/>
  <c r="AF30" i="13"/>
  <c r="AF26" i="13"/>
  <c r="AF22" i="13"/>
  <c r="AF18" i="13"/>
  <c r="AF14" i="13"/>
  <c r="AF10" i="13"/>
  <c r="AF5" i="13"/>
  <c r="AG198" i="13"/>
  <c r="AG194" i="13"/>
  <c r="AG190" i="13"/>
  <c r="AG186" i="13"/>
  <c r="AG182" i="13"/>
  <c r="AG178" i="13"/>
  <c r="AG174" i="13"/>
  <c r="AG170" i="13"/>
  <c r="AG166" i="13"/>
  <c r="AG162" i="13"/>
  <c r="AG158" i="13"/>
  <c r="AG154" i="13"/>
  <c r="AG150" i="13"/>
  <c r="AG146" i="13"/>
  <c r="AG142" i="13"/>
  <c r="AG138" i="13"/>
  <c r="AG134" i="13"/>
  <c r="AG130" i="13"/>
  <c r="AG126" i="13"/>
  <c r="AG122" i="13"/>
  <c r="AG118" i="13"/>
  <c r="AG114" i="13"/>
  <c r="AG110" i="13"/>
  <c r="AG106" i="13"/>
  <c r="AG102" i="13"/>
  <c r="AG98" i="13"/>
  <c r="AG94" i="13"/>
  <c r="AG90" i="13"/>
  <c r="AG86" i="13"/>
  <c r="AG82" i="13"/>
  <c r="AG78" i="13"/>
  <c r="AG74" i="13"/>
  <c r="AG70" i="13"/>
  <c r="AG66" i="13"/>
  <c r="AG62" i="13"/>
  <c r="AG58" i="13"/>
  <c r="AG54" i="13"/>
  <c r="AG50" i="13"/>
  <c r="AG46" i="13"/>
  <c r="AG42" i="13"/>
  <c r="AG38" i="13"/>
  <c r="AG34" i="13"/>
  <c r="AG30" i="13"/>
  <c r="AG26" i="13"/>
  <c r="AG22" i="13"/>
  <c r="AG18" i="13"/>
  <c r="AG14" i="13"/>
  <c r="AG10" i="13"/>
  <c r="AG5" i="13"/>
  <c r="AH197" i="13"/>
  <c r="AH193" i="13"/>
  <c r="AH189" i="13"/>
  <c r="AH185" i="13"/>
  <c r="AH181" i="13"/>
  <c r="AH177" i="13"/>
  <c r="AH173" i="13"/>
  <c r="AH169" i="13"/>
  <c r="AH165" i="13"/>
  <c r="AH161" i="13"/>
  <c r="AH157" i="13"/>
  <c r="AH153" i="13"/>
  <c r="AH149" i="13"/>
  <c r="AH145" i="13"/>
  <c r="AH141" i="13"/>
  <c r="AH137" i="13"/>
  <c r="AH133" i="13"/>
  <c r="AH129" i="13"/>
  <c r="AH125" i="13"/>
  <c r="AH121" i="13"/>
  <c r="AH117" i="13"/>
  <c r="AH113" i="13"/>
  <c r="AH109" i="13"/>
  <c r="AH105" i="13"/>
  <c r="AH101" i="13"/>
  <c r="AH97" i="13"/>
  <c r="AH93" i="13"/>
  <c r="AH89" i="13"/>
  <c r="AH85" i="13"/>
  <c r="AH81" i="13"/>
  <c r="AH77" i="13"/>
  <c r="AH73" i="13"/>
  <c r="AH69" i="13"/>
  <c r="AH65" i="13"/>
  <c r="AH61" i="13"/>
  <c r="AH57" i="13"/>
  <c r="AH53" i="13"/>
  <c r="AH49" i="13"/>
  <c r="AH45" i="13"/>
  <c r="AH41" i="13"/>
  <c r="AH37" i="13"/>
  <c r="AH33" i="13"/>
  <c r="AH29" i="13"/>
  <c r="AH25" i="13"/>
  <c r="AH21" i="13"/>
  <c r="AH17" i="13"/>
  <c r="AH13" i="13"/>
  <c r="AH9" i="13"/>
  <c r="AI198" i="13"/>
  <c r="AI194" i="13"/>
  <c r="AI190" i="13"/>
  <c r="AI186" i="13"/>
  <c r="AI182" i="13"/>
  <c r="AI178" i="13"/>
  <c r="AI174" i="13"/>
  <c r="AI170" i="13"/>
  <c r="AI166" i="13"/>
  <c r="AI162" i="13"/>
  <c r="AI158" i="13"/>
  <c r="AI154" i="13"/>
  <c r="AI150" i="13"/>
  <c r="AI146" i="13"/>
  <c r="AI142" i="13"/>
  <c r="AI138" i="13"/>
  <c r="AI134" i="13"/>
  <c r="AI130" i="13"/>
  <c r="AI126" i="13"/>
  <c r="AI122" i="13"/>
  <c r="AI118" i="13"/>
  <c r="AI114" i="13"/>
  <c r="AI110" i="13"/>
  <c r="AI106" i="13"/>
  <c r="AI102" i="13"/>
  <c r="AI98" i="13"/>
  <c r="AI94" i="13"/>
  <c r="AI90" i="13"/>
  <c r="AI86" i="13"/>
  <c r="AI82" i="13"/>
  <c r="AI78" i="13"/>
  <c r="AI74" i="13"/>
  <c r="AI70" i="13"/>
  <c r="AI66" i="13"/>
  <c r="AI62" i="13"/>
  <c r="AI58" i="13"/>
  <c r="AI54" i="13"/>
  <c r="AI50" i="13"/>
  <c r="AI46" i="13"/>
  <c r="AI42" i="13"/>
  <c r="AI38" i="13"/>
  <c r="AI34" i="13"/>
  <c r="AI30" i="13"/>
  <c r="AI26" i="13"/>
  <c r="AI22" i="13"/>
  <c r="AI18" i="13"/>
  <c r="AI14" i="13"/>
  <c r="AI10" i="13"/>
  <c r="AI5" i="13"/>
  <c r="AJ198" i="13"/>
  <c r="AJ194" i="13"/>
  <c r="AJ190" i="13"/>
  <c r="AJ186" i="13"/>
  <c r="AJ182" i="13"/>
  <c r="AJ178" i="13"/>
  <c r="AJ174" i="13"/>
  <c r="AJ170" i="13"/>
  <c r="AJ166" i="13"/>
  <c r="AJ162" i="13"/>
  <c r="AJ158" i="13"/>
  <c r="AJ154" i="13"/>
  <c r="AJ150" i="13"/>
  <c r="AJ146" i="13"/>
  <c r="AJ142" i="13"/>
  <c r="AJ138" i="13"/>
  <c r="AJ134" i="13"/>
  <c r="AJ130" i="13"/>
  <c r="AJ126" i="13"/>
  <c r="AJ122" i="13"/>
  <c r="AJ118" i="13"/>
  <c r="AJ114" i="13"/>
  <c r="AJ110" i="13"/>
  <c r="AJ106" i="13"/>
  <c r="AJ102" i="13"/>
  <c r="AJ98" i="13"/>
  <c r="AJ94" i="13"/>
  <c r="AJ90" i="13"/>
  <c r="AJ86" i="13"/>
  <c r="AJ82" i="13"/>
  <c r="AJ78" i="13"/>
  <c r="AJ74" i="13"/>
  <c r="AJ70" i="13"/>
  <c r="AJ66" i="13"/>
  <c r="AJ62" i="13"/>
  <c r="AJ58" i="13"/>
  <c r="AJ54" i="13"/>
  <c r="AJ50" i="13"/>
  <c r="AJ46" i="13"/>
  <c r="AJ42" i="13"/>
  <c r="AJ38" i="13"/>
  <c r="AJ34" i="13"/>
  <c r="AJ30" i="13"/>
  <c r="AJ26" i="13"/>
  <c r="AJ22" i="13"/>
  <c r="AJ18" i="13"/>
  <c r="AJ14" i="13"/>
  <c r="AJ10" i="13"/>
  <c r="AJ5" i="13"/>
  <c r="AK197" i="13"/>
  <c r="AK193" i="13"/>
  <c r="AK189" i="13"/>
  <c r="AK185" i="13"/>
  <c r="AK181" i="13"/>
  <c r="AK177" i="13"/>
  <c r="AK173" i="13"/>
  <c r="AK169" i="13"/>
  <c r="AK165" i="13"/>
  <c r="AK161" i="13"/>
  <c r="AK157" i="13"/>
  <c r="AK153" i="13"/>
  <c r="AK149" i="13"/>
  <c r="AK145" i="13"/>
  <c r="AK141" i="13"/>
  <c r="AK137" i="13"/>
  <c r="AK133" i="13"/>
  <c r="AK129" i="13"/>
  <c r="AK125" i="13"/>
  <c r="AK121" i="13"/>
  <c r="AK117" i="13"/>
  <c r="AK113" i="13"/>
  <c r="AK109" i="13"/>
  <c r="AK105" i="13"/>
  <c r="AK101" i="13"/>
  <c r="AK97" i="13"/>
  <c r="AK93" i="13"/>
  <c r="AK89" i="13"/>
  <c r="AK85" i="13"/>
  <c r="AK81" i="13"/>
  <c r="AK77" i="13"/>
  <c r="AK73" i="13"/>
  <c r="AK69" i="13"/>
  <c r="AK65" i="13"/>
  <c r="AK61" i="13"/>
  <c r="AK57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L198" i="13"/>
  <c r="AL194" i="13"/>
  <c r="AL190" i="13"/>
  <c r="AL186" i="13"/>
  <c r="AL182" i="13"/>
  <c r="AL178" i="13"/>
  <c r="AL174" i="13"/>
  <c r="AL170" i="13"/>
  <c r="AL166" i="13"/>
  <c r="AL162" i="13"/>
  <c r="AL158" i="13"/>
  <c r="AL154" i="13"/>
  <c r="AL150" i="13"/>
  <c r="AL146" i="13"/>
  <c r="AL142" i="13"/>
  <c r="AL138" i="13"/>
  <c r="AL134" i="13"/>
  <c r="AL130" i="13"/>
  <c r="AL126" i="13"/>
  <c r="AL122" i="13"/>
  <c r="AL118" i="13"/>
  <c r="AL114" i="13"/>
  <c r="AL110" i="13"/>
  <c r="AL106" i="13"/>
  <c r="AL102" i="13"/>
  <c r="AL98" i="13"/>
  <c r="AL94" i="13"/>
  <c r="AL90" i="13"/>
  <c r="AL86" i="13"/>
  <c r="AL82" i="13"/>
  <c r="AL78" i="13"/>
  <c r="AL74" i="13"/>
  <c r="AL70" i="13"/>
  <c r="AL66" i="13"/>
  <c r="AL62" i="13"/>
  <c r="AL58" i="13"/>
  <c r="AL54" i="13"/>
  <c r="AL50" i="13"/>
  <c r="AL46" i="13"/>
  <c r="AL42" i="13"/>
  <c r="AL38" i="13"/>
  <c r="AL34" i="13"/>
  <c r="AL30" i="13"/>
  <c r="AL26" i="13"/>
  <c r="AL22" i="13"/>
  <c r="AL18" i="13"/>
  <c r="AL14" i="13"/>
  <c r="AL10" i="13"/>
  <c r="AL5" i="13"/>
  <c r="AM198" i="13"/>
  <c r="AM194" i="13"/>
  <c r="AM190" i="13"/>
  <c r="AM186" i="13"/>
  <c r="AM182" i="13"/>
  <c r="AM178" i="13"/>
  <c r="AM174" i="13"/>
  <c r="AM170" i="13"/>
  <c r="AM166" i="13"/>
  <c r="AM162" i="13"/>
  <c r="AM158" i="13"/>
  <c r="AM154" i="13"/>
  <c r="AM150" i="13"/>
  <c r="AM146" i="13"/>
  <c r="AM142" i="13"/>
  <c r="AM138" i="13"/>
  <c r="AM134" i="13"/>
  <c r="AM130" i="13"/>
  <c r="AM126" i="13"/>
  <c r="AM122" i="13"/>
  <c r="AM118" i="13"/>
  <c r="AM114" i="13"/>
  <c r="AM110" i="13"/>
  <c r="AM106" i="13"/>
  <c r="AM102" i="13"/>
  <c r="AM98" i="13"/>
  <c r="AM94" i="13"/>
  <c r="AM90" i="13"/>
  <c r="AM86" i="13"/>
  <c r="AM82" i="13"/>
  <c r="AM78" i="13"/>
  <c r="AM74" i="13"/>
  <c r="AM70" i="13"/>
  <c r="AM66" i="13"/>
  <c r="AM62" i="13"/>
  <c r="AM58" i="13"/>
  <c r="AM54" i="13"/>
  <c r="AM50" i="13"/>
  <c r="AM46" i="13"/>
  <c r="AM42" i="13"/>
  <c r="AM38" i="13"/>
  <c r="AM34" i="13"/>
  <c r="AM30" i="13"/>
  <c r="AM26" i="13"/>
  <c r="AM22" i="13"/>
  <c r="AM18" i="13"/>
  <c r="AM14" i="13"/>
  <c r="AM10" i="13"/>
  <c r="AM5" i="13"/>
  <c r="AN197" i="13"/>
  <c r="AN193" i="13"/>
  <c r="AN189" i="13"/>
  <c r="AN185" i="13"/>
  <c r="AN181" i="13"/>
  <c r="AN177" i="13"/>
  <c r="AN173" i="13"/>
  <c r="AN169" i="13"/>
  <c r="AN165" i="13"/>
  <c r="AN161" i="13"/>
  <c r="AN157" i="13"/>
  <c r="AN153" i="13"/>
  <c r="AN149" i="13"/>
  <c r="AN145" i="13"/>
  <c r="AN141" i="13"/>
  <c r="AN137" i="13"/>
  <c r="AN133" i="13"/>
  <c r="AN129" i="13"/>
  <c r="AN125" i="13"/>
  <c r="AN121" i="13"/>
  <c r="AN117" i="13"/>
  <c r="AN113" i="13"/>
  <c r="AN109" i="13"/>
  <c r="AN105" i="13"/>
  <c r="AN101" i="13"/>
  <c r="AN97" i="13"/>
  <c r="AN93" i="13"/>
  <c r="AN89" i="13"/>
  <c r="AN85" i="13"/>
  <c r="AN81" i="13"/>
  <c r="AN77" i="13"/>
  <c r="AN73" i="13"/>
  <c r="AN69" i="13"/>
  <c r="AN65" i="13"/>
  <c r="AN61" i="13"/>
  <c r="AN57" i="13"/>
  <c r="AN53" i="13"/>
  <c r="AN49" i="13"/>
  <c r="AN45" i="13"/>
  <c r="AN41" i="13"/>
  <c r="AN37" i="13"/>
  <c r="AN33" i="13"/>
  <c r="AN29" i="13"/>
  <c r="AN25" i="13"/>
  <c r="AN21" i="13"/>
  <c r="AN17" i="13"/>
  <c r="AN13" i="13"/>
  <c r="AN9" i="13"/>
  <c r="AO198" i="13"/>
  <c r="AO194" i="13"/>
  <c r="AO190" i="13"/>
  <c r="AO186" i="13"/>
  <c r="AO182" i="13"/>
  <c r="AO178" i="13"/>
  <c r="AO174" i="13"/>
  <c r="AO170" i="13"/>
  <c r="AO166" i="13"/>
  <c r="AO162" i="13"/>
  <c r="AO158" i="13"/>
  <c r="AO154" i="13"/>
  <c r="AO150" i="13"/>
  <c r="AO146" i="13"/>
  <c r="AO142" i="13"/>
  <c r="AO138" i="13"/>
  <c r="AO134" i="13"/>
  <c r="AO130" i="13"/>
  <c r="AO126" i="13"/>
  <c r="AO122" i="13"/>
  <c r="AO118" i="13"/>
  <c r="AO114" i="13"/>
  <c r="AO110" i="13"/>
  <c r="AO106" i="13"/>
  <c r="AO102" i="13"/>
  <c r="AO98" i="13"/>
  <c r="AO94" i="13"/>
  <c r="AO90" i="13"/>
  <c r="AO86" i="13"/>
  <c r="AO82" i="13"/>
  <c r="AO78" i="13"/>
  <c r="AO74" i="13"/>
  <c r="AO70" i="13"/>
  <c r="AO66" i="13"/>
  <c r="AO62" i="13"/>
  <c r="AO58" i="13"/>
  <c r="AO54" i="13"/>
  <c r="AO50" i="13"/>
  <c r="AO46" i="13"/>
  <c r="AO42" i="13"/>
  <c r="AO38" i="13"/>
  <c r="AO34" i="13"/>
  <c r="AO30" i="13"/>
  <c r="AO26" i="13"/>
  <c r="AO22" i="13"/>
  <c r="AO18" i="13"/>
  <c r="AO14" i="13"/>
  <c r="AO10" i="13"/>
  <c r="AO5" i="13"/>
  <c r="AP198" i="13"/>
  <c r="AP194" i="13"/>
  <c r="AP190" i="13"/>
  <c r="AP186" i="13"/>
  <c r="AP182" i="13"/>
  <c r="AP178" i="13"/>
  <c r="AP174" i="13"/>
  <c r="AP170" i="13"/>
  <c r="AP166" i="13"/>
  <c r="AP162" i="13"/>
  <c r="AP158" i="13"/>
  <c r="AP154" i="13"/>
  <c r="AP150" i="13"/>
  <c r="AP146" i="13"/>
  <c r="AP142" i="13"/>
  <c r="AP138" i="13"/>
  <c r="AP134" i="13"/>
  <c r="AP130" i="13"/>
  <c r="AP126" i="13"/>
  <c r="AP122" i="13"/>
  <c r="AP118" i="13"/>
  <c r="AP114" i="13"/>
  <c r="AP110" i="13"/>
  <c r="AP106" i="13"/>
  <c r="AP102" i="13"/>
  <c r="AP98" i="13"/>
  <c r="AP94" i="13"/>
  <c r="AP90" i="13"/>
  <c r="AP86" i="13"/>
  <c r="AP82" i="13"/>
  <c r="AP78" i="13"/>
  <c r="AP74" i="13"/>
  <c r="AP70" i="13"/>
  <c r="AP66" i="13"/>
  <c r="AP62" i="13"/>
  <c r="AP58" i="13"/>
  <c r="AP54" i="13"/>
  <c r="AP50" i="13"/>
  <c r="AP46" i="13"/>
  <c r="AP42" i="13"/>
  <c r="AP38" i="13"/>
  <c r="AP34" i="13"/>
  <c r="AP30" i="13"/>
  <c r="AP26" i="13"/>
  <c r="AP22" i="13"/>
  <c r="AP18" i="13"/>
  <c r="AP14" i="13"/>
  <c r="AP10" i="13"/>
  <c r="AP5" i="13"/>
  <c r="AQ197" i="13"/>
  <c r="AQ193" i="13"/>
  <c r="AQ189" i="13"/>
  <c r="AQ185" i="13"/>
  <c r="AQ181" i="13"/>
  <c r="AQ177" i="13"/>
  <c r="AQ173" i="13"/>
  <c r="AQ169" i="13"/>
  <c r="AQ165" i="13"/>
  <c r="AQ161" i="13"/>
  <c r="AQ157" i="13"/>
  <c r="AQ153" i="13"/>
  <c r="AQ149" i="13"/>
  <c r="AQ145" i="13"/>
  <c r="AQ141" i="13"/>
  <c r="AQ137" i="13"/>
  <c r="AQ133" i="13"/>
  <c r="AQ129" i="13"/>
  <c r="AQ125" i="13"/>
  <c r="AQ121" i="13"/>
  <c r="AQ117" i="13"/>
  <c r="AQ113" i="13"/>
  <c r="AQ109" i="13"/>
  <c r="AQ105" i="13"/>
  <c r="AQ101" i="13"/>
  <c r="AQ97" i="13"/>
  <c r="AQ93" i="13"/>
  <c r="AQ89" i="13"/>
  <c r="AQ85" i="13"/>
  <c r="AQ81" i="13"/>
  <c r="AQ77" i="13"/>
  <c r="AQ73" i="13"/>
  <c r="AQ69" i="13"/>
  <c r="AQ65" i="13"/>
  <c r="AQ61" i="13"/>
  <c r="AQ57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R198" i="13"/>
  <c r="AR194" i="13"/>
  <c r="AR190" i="13"/>
  <c r="AR186" i="13"/>
  <c r="AR182" i="13"/>
  <c r="AR178" i="13"/>
  <c r="AR174" i="13"/>
  <c r="AR170" i="13"/>
  <c r="AR166" i="13"/>
  <c r="AR162" i="13"/>
  <c r="AR158" i="13"/>
  <c r="AR154" i="13"/>
  <c r="AR150" i="13"/>
  <c r="AR146" i="13"/>
  <c r="AR142" i="13"/>
  <c r="AR138" i="13"/>
  <c r="AR134" i="13"/>
  <c r="AR130" i="13"/>
  <c r="AR126" i="13"/>
  <c r="AR122" i="13"/>
  <c r="AR118" i="13"/>
  <c r="AR114" i="13"/>
  <c r="AR110" i="13"/>
  <c r="AR106" i="13"/>
  <c r="AR102" i="13"/>
  <c r="AR98" i="13"/>
  <c r="AR94" i="13"/>
  <c r="AR90" i="13"/>
  <c r="AR86" i="13"/>
  <c r="AR82" i="13"/>
  <c r="AR78" i="13"/>
  <c r="AR74" i="13"/>
  <c r="AR70" i="13"/>
  <c r="AR66" i="13"/>
  <c r="AR62" i="13"/>
  <c r="AR58" i="13"/>
  <c r="AR54" i="13"/>
  <c r="AR50" i="13"/>
  <c r="AR46" i="13"/>
  <c r="AR42" i="13"/>
  <c r="AR38" i="13"/>
  <c r="AR34" i="13"/>
  <c r="AR30" i="13"/>
  <c r="AR26" i="13"/>
  <c r="AR22" i="13"/>
  <c r="AR18" i="13"/>
  <c r="AR14" i="13"/>
  <c r="AR10" i="13"/>
  <c r="AR5" i="13"/>
  <c r="AS198" i="13"/>
  <c r="AS194" i="13"/>
  <c r="AS190" i="13"/>
  <c r="AS186" i="13"/>
  <c r="AS182" i="13"/>
  <c r="AS178" i="13"/>
  <c r="AS174" i="13"/>
  <c r="AS170" i="13"/>
  <c r="AS166" i="13"/>
  <c r="AS162" i="13"/>
  <c r="AS158" i="13"/>
  <c r="AS154" i="13"/>
  <c r="AS150" i="13"/>
  <c r="AS146" i="13"/>
  <c r="AS142" i="13"/>
  <c r="AS138" i="13"/>
  <c r="AS134" i="13"/>
  <c r="AS130" i="13"/>
  <c r="AS126" i="13"/>
  <c r="AS122" i="13"/>
  <c r="AS118" i="13"/>
  <c r="AS114" i="13"/>
  <c r="AS110" i="13"/>
  <c r="AS106" i="13"/>
  <c r="AS102" i="13"/>
  <c r="AS98" i="13"/>
  <c r="AS94" i="13"/>
  <c r="AS90" i="13"/>
  <c r="AS86" i="13"/>
  <c r="AS82" i="13"/>
  <c r="AS78" i="13"/>
  <c r="AS74" i="13"/>
  <c r="AS70" i="13"/>
  <c r="AS66" i="13"/>
  <c r="AS62" i="13"/>
  <c r="AS58" i="13"/>
  <c r="AS54" i="13"/>
  <c r="AS50" i="13"/>
  <c r="AS46" i="13"/>
  <c r="AS42" i="13"/>
  <c r="AS38" i="13"/>
  <c r="AS34" i="13"/>
  <c r="AS30" i="13"/>
  <c r="AS26" i="13"/>
  <c r="AS22" i="13"/>
  <c r="AS18" i="13"/>
  <c r="AS14" i="13"/>
  <c r="AS10" i="13"/>
  <c r="AS5" i="13"/>
  <c r="AT197" i="13"/>
  <c r="AT193" i="13"/>
  <c r="AT189" i="13"/>
  <c r="AT185" i="13"/>
  <c r="AT181" i="13"/>
  <c r="AT177" i="13"/>
  <c r="AT173" i="13"/>
  <c r="AT169" i="13"/>
  <c r="AT165" i="13"/>
  <c r="AT161" i="13"/>
  <c r="AT157" i="13"/>
  <c r="AT153" i="13"/>
  <c r="AT149" i="13"/>
  <c r="AT145" i="13"/>
  <c r="AT141" i="13"/>
  <c r="AT137" i="13"/>
  <c r="AT133" i="13"/>
  <c r="AT129" i="13"/>
  <c r="AT125" i="13"/>
  <c r="AT121" i="13"/>
  <c r="AT117" i="13"/>
  <c r="AT113" i="13"/>
  <c r="AT109" i="13"/>
  <c r="AT105" i="13"/>
  <c r="AT101" i="13"/>
  <c r="AT97" i="13"/>
  <c r="AT93" i="13"/>
  <c r="AT89" i="13"/>
  <c r="AT85" i="13"/>
  <c r="AT81" i="13"/>
  <c r="AT77" i="13"/>
  <c r="AT73" i="13"/>
  <c r="AT69" i="13"/>
  <c r="AT65" i="13"/>
  <c r="AT61" i="13"/>
  <c r="AT57" i="13"/>
  <c r="AT53" i="13"/>
  <c r="AT49" i="13"/>
  <c r="AT45" i="13"/>
  <c r="AT41" i="13"/>
  <c r="AT37" i="13"/>
  <c r="AT33" i="13"/>
  <c r="AT29" i="13"/>
  <c r="AT25" i="13"/>
  <c r="AT21" i="13"/>
  <c r="AT17" i="13"/>
  <c r="AT13" i="13"/>
  <c r="AT9" i="13"/>
  <c r="AU198" i="13"/>
  <c r="AU194" i="13"/>
  <c r="AU190" i="13"/>
  <c r="AU186" i="13"/>
  <c r="AU182" i="13"/>
  <c r="AU178" i="13"/>
  <c r="AU174" i="13"/>
  <c r="AU170" i="13"/>
  <c r="AU166" i="13"/>
  <c r="AU162" i="13"/>
  <c r="AU158" i="13"/>
  <c r="AU154" i="13"/>
  <c r="AU150" i="13"/>
  <c r="AU146" i="13"/>
  <c r="AU142" i="13"/>
  <c r="AU138" i="13"/>
  <c r="AU134" i="13"/>
  <c r="AU130" i="13"/>
  <c r="AU126" i="13"/>
  <c r="AU122" i="13"/>
  <c r="AU118" i="13"/>
  <c r="AU114" i="13"/>
  <c r="AU110" i="13"/>
  <c r="AU106" i="13"/>
  <c r="AU102" i="13"/>
  <c r="AU98" i="13"/>
  <c r="AU94" i="13"/>
  <c r="AU90" i="13"/>
  <c r="AU86" i="13"/>
  <c r="AU82" i="13"/>
  <c r="AU78" i="13"/>
  <c r="AU74" i="13"/>
  <c r="AU70" i="13"/>
  <c r="AU66" i="13"/>
  <c r="AU62" i="13"/>
  <c r="AU58" i="13"/>
  <c r="AU54" i="13"/>
  <c r="AU50" i="13"/>
  <c r="AU46" i="13"/>
  <c r="AU42" i="13"/>
  <c r="AU38" i="13"/>
  <c r="AU34" i="13"/>
  <c r="AU30" i="13"/>
  <c r="AU26" i="13"/>
  <c r="AU22" i="13"/>
  <c r="AU18" i="13"/>
  <c r="AU14" i="13"/>
  <c r="AU10" i="13"/>
  <c r="AU5" i="13"/>
  <c r="AV198" i="13"/>
  <c r="AV194" i="13"/>
  <c r="AV190" i="13"/>
  <c r="AV186" i="13"/>
  <c r="AV182" i="13"/>
  <c r="AV178" i="13"/>
  <c r="AV174" i="13"/>
  <c r="AV170" i="13"/>
  <c r="AV166" i="13"/>
  <c r="AV162" i="13"/>
  <c r="AV158" i="13"/>
  <c r="AV154" i="13"/>
  <c r="AV150" i="13"/>
  <c r="AV146" i="13"/>
  <c r="AV142" i="13"/>
  <c r="AV138" i="13"/>
  <c r="AV134" i="13"/>
  <c r="AV130" i="13"/>
  <c r="AV126" i="13"/>
  <c r="AV122" i="13"/>
  <c r="AV118" i="13"/>
  <c r="AV114" i="13"/>
  <c r="AV110" i="13"/>
  <c r="AV106" i="13"/>
  <c r="AV102" i="13"/>
  <c r="AV98" i="13"/>
  <c r="AV94" i="13"/>
  <c r="AV90" i="13"/>
  <c r="AV86" i="13"/>
  <c r="AV82" i="13"/>
  <c r="AV78" i="13"/>
  <c r="AV74" i="13"/>
  <c r="AV70" i="13"/>
  <c r="AV66" i="13"/>
  <c r="AV62" i="13"/>
  <c r="AV58" i="13"/>
  <c r="AV54" i="13"/>
  <c r="AV50" i="13"/>
  <c r="AV46" i="13"/>
  <c r="AV42" i="13"/>
  <c r="AV38" i="13"/>
  <c r="AV34" i="13"/>
  <c r="AV30" i="13"/>
  <c r="AV26" i="13"/>
  <c r="AV22" i="13"/>
  <c r="AV18" i="13"/>
  <c r="AV14" i="13"/>
  <c r="AV10" i="13"/>
  <c r="AV5" i="13"/>
  <c r="AW197" i="13"/>
  <c r="AW193" i="13"/>
  <c r="AW189" i="13"/>
  <c r="AW185" i="13"/>
  <c r="AW181" i="13"/>
  <c r="AW177" i="13"/>
  <c r="AW173" i="13"/>
  <c r="AW169" i="13"/>
  <c r="AW165" i="13"/>
  <c r="AW161" i="13"/>
  <c r="AW157" i="13"/>
  <c r="AW153" i="13"/>
  <c r="AW149" i="13"/>
  <c r="AW145" i="13"/>
  <c r="AW141" i="13"/>
  <c r="AW137" i="13"/>
  <c r="AW133" i="13"/>
  <c r="AW129" i="13"/>
  <c r="AW125" i="13"/>
  <c r="AW121" i="13"/>
  <c r="AW117" i="13"/>
  <c r="AW113" i="13"/>
  <c r="AW109" i="13"/>
  <c r="AW105" i="13"/>
  <c r="AW101" i="13"/>
  <c r="AW97" i="13"/>
  <c r="AW93" i="13"/>
  <c r="AW89" i="13"/>
  <c r="AW85" i="13"/>
  <c r="AW81" i="13"/>
  <c r="AW77" i="13"/>
  <c r="AW73" i="13"/>
  <c r="AW69" i="13"/>
  <c r="AW65" i="13"/>
  <c r="AW61" i="13"/>
  <c r="AW57" i="13"/>
  <c r="AW53" i="13"/>
  <c r="AW49" i="13"/>
  <c r="AW45" i="13"/>
  <c r="AW41" i="13"/>
  <c r="AW37" i="13"/>
  <c r="AW33" i="13"/>
  <c r="AW29" i="13"/>
  <c r="AW25" i="13"/>
  <c r="AW21" i="13"/>
  <c r="AW17" i="13"/>
  <c r="AW13" i="13"/>
  <c r="AW9" i="13"/>
  <c r="AX198" i="13"/>
  <c r="AX194" i="13"/>
  <c r="AX190" i="13"/>
  <c r="AX186" i="13"/>
  <c r="AX182" i="13"/>
  <c r="AX178" i="13"/>
  <c r="AX174" i="13"/>
  <c r="AX170" i="13"/>
  <c r="AX166" i="13"/>
  <c r="AX162" i="13"/>
  <c r="AX158" i="13"/>
  <c r="AX154" i="13"/>
  <c r="AX150" i="13"/>
  <c r="AX146" i="13"/>
  <c r="AX142" i="13"/>
  <c r="AX138" i="13"/>
  <c r="AX134" i="13"/>
  <c r="AX130" i="13"/>
  <c r="AX126" i="13"/>
  <c r="AX122" i="13"/>
  <c r="AX118" i="13"/>
  <c r="AX114" i="13"/>
  <c r="AX110" i="13"/>
  <c r="AX106" i="13"/>
  <c r="AX102" i="13"/>
  <c r="AX98" i="13"/>
  <c r="AX94" i="13"/>
  <c r="AX90" i="13"/>
  <c r="AX86" i="13"/>
  <c r="AX82" i="13"/>
  <c r="AX78" i="13"/>
  <c r="AX74" i="13"/>
  <c r="AX70" i="13"/>
  <c r="AX66" i="13"/>
  <c r="AX62" i="13"/>
  <c r="AX58" i="13"/>
  <c r="AX54" i="13"/>
  <c r="AX50" i="13"/>
  <c r="AX46" i="13"/>
  <c r="AX42" i="13"/>
  <c r="AX38" i="13"/>
  <c r="AX34" i="13"/>
  <c r="AX30" i="13"/>
  <c r="AX26" i="13"/>
  <c r="AX22" i="13"/>
  <c r="AX18" i="13"/>
  <c r="AX14" i="13"/>
  <c r="AX10" i="13"/>
  <c r="AX5" i="13"/>
  <c r="AY198" i="13"/>
  <c r="AY194" i="13"/>
  <c r="AY190" i="13"/>
  <c r="AY186" i="13"/>
  <c r="AY182" i="13"/>
  <c r="AY178" i="13"/>
  <c r="AY174" i="13"/>
  <c r="AY170" i="13"/>
  <c r="AY166" i="13"/>
  <c r="AY162" i="13"/>
  <c r="AY158" i="13"/>
  <c r="AY154" i="13"/>
  <c r="AY150" i="13"/>
  <c r="AY146" i="13"/>
  <c r="AY142" i="13"/>
  <c r="AY138" i="13"/>
  <c r="AY134" i="13"/>
  <c r="AY130" i="13"/>
  <c r="AY126" i="13"/>
  <c r="AY122" i="13"/>
  <c r="AY118" i="13"/>
  <c r="AY114" i="13"/>
  <c r="AY110" i="13"/>
  <c r="AY106" i="13"/>
  <c r="AY102" i="13"/>
  <c r="AY98" i="13"/>
  <c r="AY94" i="13"/>
  <c r="AY90" i="13"/>
  <c r="AY86" i="13"/>
  <c r="AY82" i="13"/>
  <c r="AY78" i="13"/>
  <c r="AY74" i="13"/>
  <c r="AY70" i="13"/>
  <c r="AY66" i="13"/>
  <c r="AY62" i="13"/>
  <c r="AY58" i="13"/>
  <c r="AY54" i="13"/>
  <c r="AY50" i="13"/>
  <c r="AY46" i="13"/>
  <c r="AY42" i="13"/>
  <c r="AY38" i="13"/>
  <c r="AY34" i="13"/>
  <c r="AY30" i="13"/>
  <c r="AY26" i="13"/>
  <c r="AY22" i="13"/>
  <c r="AY18" i="13"/>
  <c r="AY14" i="13"/>
  <c r="AY10" i="13"/>
  <c r="AY5" i="13"/>
  <c r="AZ197" i="13"/>
  <c r="AZ193" i="13"/>
  <c r="AZ189" i="13"/>
  <c r="AZ185" i="13"/>
  <c r="AZ181" i="13"/>
  <c r="AZ177" i="13"/>
  <c r="AZ173" i="13"/>
  <c r="AZ169" i="13"/>
  <c r="AZ165" i="13"/>
  <c r="AZ161" i="13"/>
  <c r="AZ157" i="13"/>
  <c r="AZ153" i="13"/>
  <c r="AZ149" i="13"/>
  <c r="AZ145" i="13"/>
  <c r="AZ141" i="13"/>
  <c r="AZ137" i="13"/>
  <c r="AZ133" i="13"/>
  <c r="AZ129" i="13"/>
  <c r="AZ125" i="13"/>
  <c r="AZ121" i="13"/>
  <c r="AZ117" i="13"/>
  <c r="AZ113" i="13"/>
  <c r="AZ109" i="13"/>
  <c r="AZ105" i="13"/>
  <c r="AZ101" i="13"/>
  <c r="AZ97" i="13"/>
  <c r="AZ93" i="13"/>
  <c r="AZ89" i="13"/>
  <c r="AZ85" i="13"/>
  <c r="AZ81" i="13"/>
  <c r="AZ77" i="13"/>
  <c r="AZ73" i="13"/>
  <c r="AZ69" i="13"/>
  <c r="AZ65" i="13"/>
  <c r="AZ61" i="13"/>
  <c r="AZ57" i="13"/>
  <c r="AZ53" i="13"/>
  <c r="AZ49" i="13"/>
  <c r="AZ45" i="13"/>
  <c r="AZ41" i="13"/>
  <c r="AZ37" i="13"/>
  <c r="AZ33" i="13"/>
  <c r="AZ29" i="13"/>
  <c r="AZ25" i="13"/>
  <c r="AZ21" i="13"/>
  <c r="AZ17" i="13"/>
  <c r="AZ13" i="13"/>
  <c r="AZ9" i="13"/>
  <c r="BA198" i="13"/>
  <c r="BA194" i="13"/>
  <c r="BA190" i="13"/>
  <c r="BA186" i="13"/>
  <c r="BA182" i="13"/>
  <c r="BA178" i="13"/>
  <c r="BA174" i="13"/>
  <c r="BA170" i="13"/>
  <c r="BA166" i="13"/>
  <c r="BA162" i="13"/>
  <c r="BA158" i="13"/>
  <c r="BA154" i="13"/>
  <c r="BA150" i="13"/>
  <c r="BA146" i="13"/>
  <c r="BA142" i="13"/>
  <c r="BA138" i="13"/>
  <c r="BA134" i="13"/>
  <c r="BA130" i="13"/>
  <c r="BE200" i="10"/>
  <c r="BD200" i="10"/>
  <c r="BB200" i="10"/>
  <c r="BA200" i="10"/>
  <c r="AY200" i="10"/>
  <c r="AX200" i="10"/>
  <c r="AV200" i="10"/>
  <c r="AU200" i="10"/>
  <c r="AS200" i="10"/>
  <c r="AR200" i="10"/>
  <c r="AP200" i="10"/>
  <c r="AO200" i="10"/>
  <c r="AM200" i="10"/>
  <c r="AL200" i="10"/>
  <c r="AJ200" i="10"/>
  <c r="AI200" i="10"/>
  <c r="AG200" i="10"/>
  <c r="AF200" i="10"/>
  <c r="AD200" i="10"/>
  <c r="AC200" i="10"/>
  <c r="AA200" i="10"/>
  <c r="Z200" i="10"/>
  <c r="X200" i="10"/>
  <c r="W200" i="10"/>
  <c r="BF200" i="10"/>
  <c r="BC200" i="10"/>
  <c r="AZ200" i="10"/>
  <c r="AW200" i="10"/>
  <c r="AT200" i="10"/>
  <c r="AQ200" i="10"/>
  <c r="AN200" i="10"/>
  <c r="AK200" i="10"/>
  <c r="AH200" i="10"/>
  <c r="AE200" i="10"/>
  <c r="AB200" i="10"/>
  <c r="Y200" i="10"/>
  <c r="V200" i="10"/>
  <c r="S200" i="10"/>
  <c r="P200" i="10"/>
  <c r="M200" i="10"/>
  <c r="J200" i="10"/>
  <c r="G200" i="10"/>
  <c r="BE198" i="10"/>
  <c r="BD198" i="10"/>
  <c r="BB198" i="10"/>
  <c r="BA198" i="10"/>
  <c r="AY198" i="10"/>
  <c r="AX198" i="10"/>
  <c r="AV198" i="10"/>
  <c r="AU198" i="10"/>
  <c r="AS198" i="10"/>
  <c r="AR198" i="10"/>
  <c r="AP198" i="10"/>
  <c r="AO198" i="10"/>
  <c r="AM198" i="10"/>
  <c r="AL198" i="10"/>
  <c r="AJ198" i="10"/>
  <c r="AI198" i="10"/>
  <c r="AG198" i="10"/>
  <c r="AF198" i="10"/>
  <c r="AD198" i="10"/>
  <c r="AC198" i="10"/>
  <c r="AA198" i="10"/>
  <c r="Z198" i="10"/>
  <c r="X198" i="10"/>
  <c r="W198" i="10"/>
  <c r="BF198" i="10"/>
  <c r="BC198" i="10"/>
  <c r="AZ198" i="10"/>
  <c r="AW198" i="10"/>
  <c r="AT198" i="10"/>
  <c r="AQ198" i="10"/>
  <c r="AN198" i="10"/>
  <c r="AK198" i="10"/>
  <c r="AH198" i="10"/>
  <c r="AE198" i="10"/>
  <c r="AB198" i="10"/>
  <c r="Y198" i="10"/>
  <c r="V198" i="10"/>
  <c r="S198" i="10"/>
  <c r="P198" i="10"/>
  <c r="M198" i="10"/>
  <c r="J198" i="10"/>
  <c r="G198" i="10"/>
  <c r="BE196" i="10"/>
  <c r="BD196" i="10"/>
  <c r="BB196" i="10"/>
  <c r="BA196" i="10"/>
  <c r="AY196" i="10"/>
  <c r="AX196" i="10"/>
  <c r="AV196" i="10"/>
  <c r="AU196" i="10"/>
  <c r="AS196" i="10"/>
  <c r="AR196" i="10"/>
  <c r="AP196" i="10"/>
  <c r="AO196" i="10"/>
  <c r="AM196" i="10"/>
  <c r="AL196" i="10"/>
  <c r="AJ196" i="10"/>
  <c r="AI196" i="10"/>
  <c r="AG196" i="10"/>
  <c r="AF196" i="10"/>
  <c r="AD196" i="10"/>
  <c r="AC196" i="10"/>
  <c r="AA196" i="10"/>
  <c r="Z196" i="10"/>
  <c r="X196" i="10"/>
  <c r="W196" i="10"/>
  <c r="BF196" i="10"/>
  <c r="BC196" i="10"/>
  <c r="AZ196" i="10"/>
  <c r="AW196" i="10"/>
  <c r="AT196" i="10"/>
  <c r="AQ196" i="10"/>
  <c r="AN196" i="10"/>
  <c r="AK196" i="10"/>
  <c r="AH196" i="10"/>
  <c r="AE196" i="10"/>
  <c r="AB196" i="10"/>
  <c r="Y196" i="10"/>
  <c r="V196" i="10"/>
  <c r="S196" i="10"/>
  <c r="P196" i="10"/>
  <c r="M196" i="10"/>
  <c r="J196" i="10"/>
  <c r="G196" i="10"/>
  <c r="BE194" i="10"/>
  <c r="BD194" i="10"/>
  <c r="BB194" i="10"/>
  <c r="BA194" i="10"/>
  <c r="AY194" i="10"/>
  <c r="AX194" i="10"/>
  <c r="AV194" i="10"/>
  <c r="AU194" i="10"/>
  <c r="AS194" i="10"/>
  <c r="AR194" i="10"/>
  <c r="AP194" i="10"/>
  <c r="AO194" i="10"/>
  <c r="AM194" i="10"/>
  <c r="AL194" i="10"/>
  <c r="AJ194" i="10"/>
  <c r="AI194" i="10"/>
  <c r="AG194" i="10"/>
  <c r="AF194" i="10"/>
  <c r="AD194" i="10"/>
  <c r="AC194" i="10"/>
  <c r="AA194" i="10"/>
  <c r="Z194" i="10"/>
  <c r="X194" i="10"/>
  <c r="W194" i="10"/>
  <c r="BF194" i="10"/>
  <c r="BC194" i="10"/>
  <c r="AZ194" i="10"/>
  <c r="AW194" i="10"/>
  <c r="AT194" i="10"/>
  <c r="AQ194" i="10"/>
  <c r="AN194" i="10"/>
  <c r="AK194" i="10"/>
  <c r="AH194" i="10"/>
  <c r="AE194" i="10"/>
  <c r="AB194" i="10"/>
  <c r="Y194" i="10"/>
  <c r="V194" i="10"/>
  <c r="S194" i="10"/>
  <c r="P194" i="10"/>
  <c r="M194" i="10"/>
  <c r="J194" i="10"/>
  <c r="G194" i="10"/>
  <c r="BE192" i="10"/>
  <c r="BD192" i="10"/>
  <c r="BB192" i="10"/>
  <c r="BA192" i="10"/>
  <c r="AY192" i="10"/>
  <c r="AX192" i="10"/>
  <c r="AV192" i="10"/>
  <c r="AU192" i="10"/>
  <c r="AS192" i="10"/>
  <c r="AR192" i="10"/>
  <c r="AP192" i="10"/>
  <c r="AO192" i="10"/>
  <c r="AM192" i="10"/>
  <c r="AL192" i="10"/>
  <c r="AJ192" i="10"/>
  <c r="AI192" i="10"/>
  <c r="AG192" i="10"/>
  <c r="AF192" i="10"/>
  <c r="AD192" i="10"/>
  <c r="AC192" i="10"/>
  <c r="AA192" i="10"/>
  <c r="Z192" i="10"/>
  <c r="X192" i="10"/>
  <c r="W192" i="10"/>
  <c r="BF192" i="10"/>
  <c r="BC192" i="10"/>
  <c r="AZ192" i="10"/>
  <c r="AW192" i="10"/>
  <c r="AT192" i="10"/>
  <c r="AQ192" i="10"/>
  <c r="AN192" i="10"/>
  <c r="AK192" i="10"/>
  <c r="AH192" i="10"/>
  <c r="AE192" i="10"/>
  <c r="AB192" i="10"/>
  <c r="Y192" i="10"/>
  <c r="V192" i="10"/>
  <c r="S192" i="10"/>
  <c r="P192" i="10"/>
  <c r="M192" i="10"/>
  <c r="J192" i="10"/>
  <c r="G192" i="10"/>
  <c r="BE190" i="10"/>
  <c r="BD190" i="10"/>
  <c r="BB190" i="10"/>
  <c r="BA190" i="10"/>
  <c r="AY190" i="10"/>
  <c r="AX190" i="10"/>
  <c r="AV190" i="10"/>
  <c r="AU190" i="10"/>
  <c r="AS190" i="10"/>
  <c r="AR190" i="10"/>
  <c r="AP190" i="10"/>
  <c r="AO190" i="10"/>
  <c r="AM190" i="10"/>
  <c r="AL190" i="10"/>
  <c r="AJ190" i="10"/>
  <c r="AI190" i="10"/>
  <c r="AG190" i="10"/>
  <c r="AF190" i="10"/>
  <c r="AD190" i="10"/>
  <c r="AC190" i="10"/>
  <c r="AA190" i="10"/>
  <c r="Z190" i="10"/>
  <c r="X190" i="10"/>
  <c r="W190" i="10"/>
  <c r="BF190" i="10"/>
  <c r="BC190" i="10"/>
  <c r="AZ190" i="10"/>
  <c r="AW190" i="10"/>
  <c r="AT190" i="10"/>
  <c r="AQ190" i="10"/>
  <c r="AN190" i="10"/>
  <c r="AK190" i="10"/>
  <c r="AH190" i="10"/>
  <c r="AE190" i="10"/>
  <c r="AB190" i="10"/>
  <c r="Y190" i="10"/>
  <c r="V190" i="10"/>
  <c r="S190" i="10"/>
  <c r="P190" i="10"/>
  <c r="M190" i="10"/>
  <c r="J190" i="10"/>
  <c r="G190" i="10"/>
  <c r="BE188" i="10"/>
  <c r="BD188" i="10"/>
  <c r="BB188" i="10"/>
  <c r="BA188" i="10"/>
  <c r="AY188" i="10"/>
  <c r="AX188" i="10"/>
  <c r="AV188" i="10"/>
  <c r="AU188" i="10"/>
  <c r="AS188" i="10"/>
  <c r="AR188" i="10"/>
  <c r="AP188" i="10"/>
  <c r="AO188" i="10"/>
  <c r="AM188" i="10"/>
  <c r="AL188" i="10"/>
  <c r="AJ188" i="10"/>
  <c r="AI188" i="10"/>
  <c r="AG188" i="10"/>
  <c r="AF188" i="10"/>
  <c r="AD188" i="10"/>
  <c r="AC188" i="10"/>
  <c r="AA188" i="10"/>
  <c r="Z188" i="10"/>
  <c r="X188" i="10"/>
  <c r="W188" i="10"/>
  <c r="BF188" i="10"/>
  <c r="BC188" i="10"/>
  <c r="AZ188" i="10"/>
  <c r="AW188" i="10"/>
  <c r="AT188" i="10"/>
  <c r="AQ188" i="10"/>
  <c r="AN188" i="10"/>
  <c r="AK188" i="10"/>
  <c r="AH188" i="10"/>
  <c r="AE188" i="10"/>
  <c r="AB188" i="10"/>
  <c r="Y188" i="10"/>
  <c r="V188" i="10"/>
  <c r="S188" i="10"/>
  <c r="P188" i="10"/>
  <c r="M188" i="10"/>
  <c r="J188" i="10"/>
  <c r="G188" i="10"/>
  <c r="BE186" i="10"/>
  <c r="BD186" i="10"/>
  <c r="BB186" i="10"/>
  <c r="BA186" i="10"/>
  <c r="AY186" i="10"/>
  <c r="AX186" i="10"/>
  <c r="AV186" i="10"/>
  <c r="AU186" i="10"/>
  <c r="AS186" i="10"/>
  <c r="AR186" i="10"/>
  <c r="AP186" i="10"/>
  <c r="AO186" i="10"/>
  <c r="AM186" i="10"/>
  <c r="AL186" i="10"/>
  <c r="AJ186" i="10"/>
  <c r="AI186" i="10"/>
  <c r="AG186" i="10"/>
  <c r="AF186" i="10"/>
  <c r="AD186" i="10"/>
  <c r="AC186" i="10"/>
  <c r="AA186" i="10"/>
  <c r="Z186" i="10"/>
  <c r="X186" i="10"/>
  <c r="W186" i="10"/>
  <c r="BF186" i="10"/>
  <c r="BC186" i="10"/>
  <c r="AZ186" i="10"/>
  <c r="AW186" i="10"/>
  <c r="AT186" i="10"/>
  <c r="AQ186" i="10"/>
  <c r="AN186" i="10"/>
  <c r="AK186" i="10"/>
  <c r="AH186" i="10"/>
  <c r="AE186" i="10"/>
  <c r="AB186" i="10"/>
  <c r="Y186" i="10"/>
  <c r="V186" i="10"/>
  <c r="S186" i="10"/>
  <c r="P186" i="10"/>
  <c r="M186" i="10"/>
  <c r="J186" i="10"/>
  <c r="G186" i="10"/>
  <c r="BE184" i="10"/>
  <c r="BD184" i="10"/>
  <c r="BB184" i="10"/>
  <c r="BA184" i="10"/>
  <c r="AY184" i="10"/>
  <c r="AX184" i="10"/>
  <c r="AV184" i="10"/>
  <c r="AU184" i="10"/>
  <c r="AS184" i="10"/>
  <c r="AR184" i="10"/>
  <c r="AP184" i="10"/>
  <c r="AO184" i="10"/>
  <c r="AM184" i="10"/>
  <c r="AL184" i="10"/>
  <c r="AJ184" i="10"/>
  <c r="AI184" i="10"/>
  <c r="AG184" i="10"/>
  <c r="AF184" i="10"/>
  <c r="AD184" i="10"/>
  <c r="AC184" i="10"/>
  <c r="AA184" i="10"/>
  <c r="Z184" i="10"/>
  <c r="X184" i="10"/>
  <c r="W184" i="10"/>
  <c r="BF184" i="10"/>
  <c r="BC184" i="10"/>
  <c r="AZ184" i="10"/>
  <c r="AW184" i="10"/>
  <c r="AT184" i="10"/>
  <c r="AQ184" i="10"/>
  <c r="AN184" i="10"/>
  <c r="AK184" i="10"/>
  <c r="AH184" i="10"/>
  <c r="AE184" i="10"/>
  <c r="AB184" i="10"/>
  <c r="Y184" i="10"/>
  <c r="V184" i="10"/>
  <c r="S184" i="10"/>
  <c r="P184" i="10"/>
  <c r="M184" i="10"/>
  <c r="J184" i="10"/>
  <c r="G184" i="10"/>
  <c r="BE182" i="10"/>
  <c r="BD182" i="10"/>
  <c r="BB182" i="10"/>
  <c r="BA182" i="10"/>
  <c r="AY182" i="10"/>
  <c r="AX182" i="10"/>
  <c r="AV182" i="10"/>
  <c r="AU182" i="10"/>
  <c r="AS182" i="10"/>
  <c r="AR182" i="10"/>
  <c r="AP182" i="10"/>
  <c r="AO182" i="10"/>
  <c r="AM182" i="10"/>
  <c r="AL182" i="10"/>
  <c r="AJ182" i="10"/>
  <c r="AI182" i="10"/>
  <c r="AG182" i="10"/>
  <c r="AF182" i="10"/>
  <c r="AD182" i="10"/>
  <c r="AC182" i="10"/>
  <c r="AA182" i="10"/>
  <c r="Z182" i="10"/>
  <c r="X182" i="10"/>
  <c r="W182" i="10"/>
  <c r="BF182" i="10"/>
  <c r="BC182" i="10"/>
  <c r="AZ182" i="10"/>
  <c r="AW182" i="10"/>
  <c r="AT182" i="10"/>
  <c r="AQ182" i="10"/>
  <c r="AN182" i="10"/>
  <c r="AK182" i="10"/>
  <c r="AH182" i="10"/>
  <c r="AE182" i="10"/>
  <c r="AB182" i="10"/>
  <c r="Y182" i="10"/>
  <c r="V182" i="10"/>
  <c r="S182" i="10"/>
  <c r="P182" i="10"/>
  <c r="M182" i="10"/>
  <c r="J182" i="10"/>
  <c r="G182" i="10"/>
  <c r="BE180" i="10"/>
  <c r="BD180" i="10"/>
  <c r="BB180" i="10"/>
  <c r="BA180" i="10"/>
  <c r="AY180" i="10"/>
  <c r="AX180" i="10"/>
  <c r="AV180" i="10"/>
  <c r="AU180" i="10"/>
  <c r="AS180" i="10"/>
  <c r="AR180" i="10"/>
  <c r="AP180" i="10"/>
  <c r="AO180" i="10"/>
  <c r="AM180" i="10"/>
  <c r="AL180" i="10"/>
  <c r="AJ180" i="10"/>
  <c r="AI180" i="10"/>
  <c r="AG180" i="10"/>
  <c r="AF180" i="10"/>
  <c r="AD180" i="10"/>
  <c r="AC180" i="10"/>
  <c r="AA180" i="10"/>
  <c r="Z180" i="10"/>
  <c r="X180" i="10"/>
  <c r="W180" i="10"/>
  <c r="BF180" i="10"/>
  <c r="BC180" i="10"/>
  <c r="AZ180" i="10"/>
  <c r="AW180" i="10"/>
  <c r="AT180" i="10"/>
  <c r="AQ180" i="10"/>
  <c r="AN180" i="10"/>
  <c r="AK180" i="10"/>
  <c r="AH180" i="10"/>
  <c r="AE180" i="10"/>
  <c r="AB180" i="10"/>
  <c r="Y180" i="10"/>
  <c r="V180" i="10"/>
  <c r="S180" i="10"/>
  <c r="P180" i="10"/>
  <c r="M180" i="10"/>
  <c r="J180" i="10"/>
  <c r="G180" i="10"/>
  <c r="BE178" i="10"/>
  <c r="BD178" i="10"/>
  <c r="BB178" i="10"/>
  <c r="BA178" i="10"/>
  <c r="AY178" i="10"/>
  <c r="AX178" i="10"/>
  <c r="AV178" i="10"/>
  <c r="AU178" i="10"/>
  <c r="AS178" i="10"/>
  <c r="AR178" i="10"/>
  <c r="AP178" i="10"/>
  <c r="AO178" i="10"/>
  <c r="AM178" i="10"/>
  <c r="AL178" i="10"/>
  <c r="AJ178" i="10"/>
  <c r="AI178" i="10"/>
  <c r="AG178" i="10"/>
  <c r="AF178" i="10"/>
  <c r="AD178" i="10"/>
  <c r="AC178" i="10"/>
  <c r="AA178" i="10"/>
  <c r="Z178" i="10"/>
  <c r="X178" i="10"/>
  <c r="W178" i="10"/>
  <c r="BF178" i="10"/>
  <c r="BC178" i="10"/>
  <c r="AZ178" i="10"/>
  <c r="AW178" i="10"/>
  <c r="AT178" i="10"/>
  <c r="AQ178" i="10"/>
  <c r="AN178" i="10"/>
  <c r="AK178" i="10"/>
  <c r="AH178" i="10"/>
  <c r="AE178" i="10"/>
  <c r="AB178" i="10"/>
  <c r="Y178" i="10"/>
  <c r="V178" i="10"/>
  <c r="S178" i="10"/>
  <c r="P178" i="10"/>
  <c r="M178" i="10"/>
  <c r="J178" i="10"/>
  <c r="G178" i="10"/>
  <c r="BE176" i="10"/>
  <c r="BD176" i="10"/>
  <c r="BB176" i="10"/>
  <c r="BA176" i="10"/>
  <c r="AY176" i="10"/>
  <c r="AX176" i="10"/>
  <c r="AV176" i="10"/>
  <c r="AU176" i="10"/>
  <c r="AS176" i="10"/>
  <c r="AR176" i="10"/>
  <c r="AP176" i="10"/>
  <c r="AO176" i="10"/>
  <c r="AM176" i="10"/>
  <c r="AL176" i="10"/>
  <c r="AJ176" i="10"/>
  <c r="AI176" i="10"/>
  <c r="AG176" i="10"/>
  <c r="AF176" i="10"/>
  <c r="AD176" i="10"/>
  <c r="AC176" i="10"/>
  <c r="AA176" i="10"/>
  <c r="Z176" i="10"/>
  <c r="X176" i="10"/>
  <c r="W176" i="10"/>
  <c r="BF176" i="10"/>
  <c r="BC176" i="10"/>
  <c r="AZ176" i="10"/>
  <c r="AW176" i="10"/>
  <c r="AT176" i="10"/>
  <c r="AQ176" i="10"/>
  <c r="AN176" i="10"/>
  <c r="AK176" i="10"/>
  <c r="AH176" i="10"/>
  <c r="AE176" i="10"/>
  <c r="AB176" i="10"/>
  <c r="Y176" i="10"/>
  <c r="V176" i="10"/>
  <c r="S176" i="10"/>
  <c r="P176" i="10"/>
  <c r="M176" i="10"/>
  <c r="J176" i="10"/>
  <c r="G176" i="10"/>
  <c r="BE174" i="10"/>
  <c r="BD174" i="10"/>
  <c r="BB174" i="10"/>
  <c r="BA174" i="10"/>
  <c r="AY174" i="10"/>
  <c r="AX174" i="10"/>
  <c r="AV174" i="10"/>
  <c r="AU174" i="10"/>
  <c r="AS174" i="10"/>
  <c r="AR174" i="10"/>
  <c r="AP174" i="10"/>
  <c r="AO174" i="10"/>
  <c r="AM174" i="10"/>
  <c r="AL174" i="10"/>
  <c r="AJ174" i="10"/>
  <c r="AI174" i="10"/>
  <c r="AG174" i="10"/>
  <c r="AF174" i="10"/>
  <c r="AD174" i="10"/>
  <c r="AC174" i="10"/>
  <c r="AA174" i="10"/>
  <c r="Z174" i="10"/>
  <c r="X174" i="10"/>
  <c r="W174" i="10"/>
  <c r="BF174" i="10"/>
  <c r="BC174" i="10"/>
  <c r="AZ174" i="10"/>
  <c r="AW174" i="10"/>
  <c r="AT174" i="10"/>
  <c r="AQ174" i="10"/>
  <c r="AN174" i="10"/>
  <c r="AK174" i="10"/>
  <c r="AH174" i="10"/>
  <c r="AE174" i="10"/>
  <c r="AB174" i="10"/>
  <c r="Y174" i="10"/>
  <c r="V174" i="10"/>
  <c r="S174" i="10"/>
  <c r="P174" i="10"/>
  <c r="M174" i="10"/>
  <c r="J174" i="10"/>
  <c r="G174" i="10"/>
  <c r="BE172" i="10"/>
  <c r="BD172" i="10"/>
  <c r="BB172" i="10"/>
  <c r="BA172" i="10"/>
  <c r="AY172" i="10"/>
  <c r="AX172" i="10"/>
  <c r="AV172" i="10"/>
  <c r="AU172" i="10"/>
  <c r="AS172" i="10"/>
  <c r="AR172" i="10"/>
  <c r="AP172" i="10"/>
  <c r="AO172" i="10"/>
  <c r="AM172" i="10"/>
  <c r="AL172" i="10"/>
  <c r="AJ172" i="10"/>
  <c r="AI172" i="10"/>
  <c r="AG172" i="10"/>
  <c r="AF172" i="10"/>
  <c r="AD172" i="10"/>
  <c r="AC172" i="10"/>
  <c r="AA172" i="10"/>
  <c r="Z172" i="10"/>
  <c r="X172" i="10"/>
  <c r="W172" i="10"/>
  <c r="BF172" i="10"/>
  <c r="BC172" i="10"/>
  <c r="AZ172" i="10"/>
  <c r="AW172" i="10"/>
  <c r="AT172" i="10"/>
  <c r="AQ172" i="10"/>
  <c r="AN172" i="10"/>
  <c r="AK172" i="10"/>
  <c r="AH172" i="10"/>
  <c r="AE172" i="10"/>
  <c r="AB172" i="10"/>
  <c r="Y172" i="10"/>
  <c r="V172" i="10"/>
  <c r="S172" i="10"/>
  <c r="P172" i="10"/>
  <c r="M172" i="10"/>
  <c r="J172" i="10"/>
  <c r="G172" i="10"/>
  <c r="BE170" i="10"/>
  <c r="BD170" i="10"/>
  <c r="BB170" i="10"/>
  <c r="BA170" i="10"/>
  <c r="AY170" i="10"/>
  <c r="AX170" i="10"/>
  <c r="AV170" i="10"/>
  <c r="AU170" i="10"/>
  <c r="AS170" i="10"/>
  <c r="AR170" i="10"/>
  <c r="AP170" i="10"/>
  <c r="AO170" i="10"/>
  <c r="AM170" i="10"/>
  <c r="AL170" i="10"/>
  <c r="AJ170" i="10"/>
  <c r="AI170" i="10"/>
  <c r="AG170" i="10"/>
  <c r="AF170" i="10"/>
  <c r="AD170" i="10"/>
  <c r="AC170" i="10"/>
  <c r="AA170" i="10"/>
  <c r="Z170" i="10"/>
  <c r="X170" i="10"/>
  <c r="W170" i="10"/>
  <c r="BF170" i="10"/>
  <c r="BC170" i="10"/>
  <c r="AZ170" i="10"/>
  <c r="AW170" i="10"/>
  <c r="AT170" i="10"/>
  <c r="AQ170" i="10"/>
  <c r="AN170" i="10"/>
  <c r="AK170" i="10"/>
  <c r="AH170" i="10"/>
  <c r="AE170" i="10"/>
  <c r="AB170" i="10"/>
  <c r="Y170" i="10"/>
  <c r="V170" i="10"/>
  <c r="S170" i="10"/>
  <c r="P170" i="10"/>
  <c r="M170" i="10"/>
  <c r="J170" i="10"/>
  <c r="G170" i="10"/>
  <c r="BE168" i="10"/>
  <c r="BD168" i="10"/>
  <c r="BB168" i="10"/>
  <c r="BA168" i="10"/>
  <c r="AY168" i="10"/>
  <c r="AX168" i="10"/>
  <c r="AV168" i="10"/>
  <c r="AU168" i="10"/>
  <c r="AS168" i="10"/>
  <c r="AR168" i="10"/>
  <c r="AP168" i="10"/>
  <c r="AO168" i="10"/>
  <c r="AM168" i="10"/>
  <c r="AL168" i="10"/>
  <c r="AJ168" i="10"/>
  <c r="AI168" i="10"/>
  <c r="AG168" i="10"/>
  <c r="AF168" i="10"/>
  <c r="AD168" i="10"/>
  <c r="AC168" i="10"/>
  <c r="AA168" i="10"/>
  <c r="Z168" i="10"/>
  <c r="X168" i="10"/>
  <c r="W168" i="10"/>
  <c r="BF168" i="10"/>
  <c r="BC168" i="10"/>
  <c r="AZ168" i="10"/>
  <c r="AW168" i="10"/>
  <c r="AT168" i="10"/>
  <c r="AQ168" i="10"/>
  <c r="AN168" i="10"/>
  <c r="AK168" i="10"/>
  <c r="AH168" i="10"/>
  <c r="AE168" i="10"/>
  <c r="AB168" i="10"/>
  <c r="Y168" i="10"/>
  <c r="V168" i="10"/>
  <c r="S168" i="10"/>
  <c r="P168" i="10"/>
  <c r="M168" i="10"/>
  <c r="J168" i="10"/>
  <c r="G168" i="10"/>
  <c r="BE166" i="10"/>
  <c r="BD166" i="10"/>
  <c r="BB166" i="10"/>
  <c r="BA166" i="10"/>
  <c r="AY166" i="10"/>
  <c r="AX166" i="10"/>
  <c r="AV166" i="10"/>
  <c r="AU166" i="10"/>
  <c r="AS166" i="10"/>
  <c r="AR166" i="10"/>
  <c r="AP166" i="10"/>
  <c r="AO166" i="10"/>
  <c r="AM166" i="10"/>
  <c r="AL166" i="10"/>
  <c r="AJ166" i="10"/>
  <c r="AI166" i="10"/>
  <c r="AG166" i="10"/>
  <c r="AF166" i="10"/>
  <c r="AD166" i="10"/>
  <c r="AC166" i="10"/>
  <c r="AA166" i="10"/>
  <c r="Z166" i="10"/>
  <c r="X166" i="10"/>
  <c r="W166" i="10"/>
  <c r="BF166" i="10"/>
  <c r="BC166" i="10"/>
  <c r="AZ166" i="10"/>
  <c r="AW166" i="10"/>
  <c r="AT166" i="10"/>
  <c r="AQ166" i="10"/>
  <c r="AN166" i="10"/>
  <c r="AK166" i="10"/>
  <c r="AH166" i="10"/>
  <c r="AE166" i="10"/>
  <c r="AB166" i="10"/>
  <c r="Y166" i="10"/>
  <c r="V166" i="10"/>
  <c r="S166" i="10"/>
  <c r="P166" i="10"/>
  <c r="M166" i="10"/>
  <c r="J166" i="10"/>
  <c r="G166" i="10"/>
  <c r="BE164" i="10"/>
  <c r="BD164" i="10"/>
  <c r="BB164" i="10"/>
  <c r="BA164" i="10"/>
  <c r="AY164" i="10"/>
  <c r="AX164" i="10"/>
  <c r="AV164" i="10"/>
  <c r="AU164" i="10"/>
  <c r="AS164" i="10"/>
  <c r="AR164" i="10"/>
  <c r="AP164" i="10"/>
  <c r="AO164" i="10"/>
  <c r="AM164" i="10"/>
  <c r="AL164" i="10"/>
  <c r="AJ164" i="10"/>
  <c r="AI164" i="10"/>
  <c r="AG164" i="10"/>
  <c r="AF164" i="10"/>
  <c r="AD164" i="10"/>
  <c r="AC164" i="10"/>
  <c r="AA164" i="10"/>
  <c r="Z164" i="10"/>
  <c r="X164" i="10"/>
  <c r="W164" i="10"/>
  <c r="BF164" i="10"/>
  <c r="BC164" i="10"/>
  <c r="AZ164" i="10"/>
  <c r="AW164" i="10"/>
  <c r="AT164" i="10"/>
  <c r="AQ164" i="10"/>
  <c r="AN164" i="10"/>
  <c r="AK164" i="10"/>
  <c r="AH164" i="10"/>
  <c r="AE164" i="10"/>
  <c r="AB164" i="10"/>
  <c r="Y164" i="10"/>
  <c r="V164" i="10"/>
  <c r="S164" i="10"/>
  <c r="P164" i="10"/>
  <c r="M164" i="10"/>
  <c r="J164" i="10"/>
  <c r="G164" i="10"/>
  <c r="BE162" i="10"/>
  <c r="BD162" i="10"/>
  <c r="BB162" i="10"/>
  <c r="BA162" i="10"/>
  <c r="AY162" i="10"/>
  <c r="AX162" i="10"/>
  <c r="AV162" i="10"/>
  <c r="AU162" i="10"/>
  <c r="AS162" i="10"/>
  <c r="AR162" i="10"/>
  <c r="AP162" i="10"/>
  <c r="AO162" i="10"/>
  <c r="AM162" i="10"/>
  <c r="AL162" i="10"/>
  <c r="AJ162" i="10"/>
  <c r="AI162" i="10"/>
  <c r="AG162" i="10"/>
  <c r="AF162" i="10"/>
  <c r="AD162" i="10"/>
  <c r="AC162" i="10"/>
  <c r="AA162" i="10"/>
  <c r="Z162" i="10"/>
  <c r="X162" i="10"/>
  <c r="W162" i="10"/>
  <c r="BF162" i="10"/>
  <c r="BC162" i="10"/>
  <c r="AZ162" i="10"/>
  <c r="AW162" i="10"/>
  <c r="AT162" i="10"/>
  <c r="AQ162" i="10"/>
  <c r="AN162" i="10"/>
  <c r="AK162" i="10"/>
  <c r="AH162" i="10"/>
  <c r="AE162" i="10"/>
  <c r="AB162" i="10"/>
  <c r="Y162" i="10"/>
  <c r="V162" i="10"/>
  <c r="S162" i="10"/>
  <c r="P162" i="10"/>
  <c r="M162" i="10"/>
  <c r="J162" i="10"/>
  <c r="G162" i="10"/>
  <c r="BE160" i="10"/>
  <c r="BD160" i="10"/>
  <c r="BB160" i="10"/>
  <c r="BA160" i="10"/>
  <c r="AY160" i="10"/>
  <c r="AX160" i="10"/>
  <c r="AV160" i="10"/>
  <c r="AU160" i="10"/>
  <c r="AS160" i="10"/>
  <c r="AR160" i="10"/>
  <c r="AP160" i="10"/>
  <c r="AO160" i="10"/>
  <c r="AM160" i="10"/>
  <c r="AL160" i="10"/>
  <c r="AJ160" i="10"/>
  <c r="AI160" i="10"/>
  <c r="AG160" i="10"/>
  <c r="AF160" i="10"/>
  <c r="AD160" i="10"/>
  <c r="AC160" i="10"/>
  <c r="AA160" i="10"/>
  <c r="Z160" i="10"/>
  <c r="X160" i="10"/>
  <c r="W160" i="10"/>
  <c r="BF160" i="10"/>
  <c r="BC160" i="10"/>
  <c r="AZ160" i="10"/>
  <c r="AW160" i="10"/>
  <c r="AT160" i="10"/>
  <c r="AQ160" i="10"/>
  <c r="AN160" i="10"/>
  <c r="AK160" i="10"/>
  <c r="AH160" i="10"/>
  <c r="AE160" i="10"/>
  <c r="AB160" i="10"/>
  <c r="Y160" i="10"/>
  <c r="V160" i="10"/>
  <c r="S160" i="10"/>
  <c r="P160" i="10"/>
  <c r="M160" i="10"/>
  <c r="J160" i="10"/>
  <c r="G160" i="10"/>
  <c r="BE158" i="10"/>
  <c r="BD158" i="10"/>
  <c r="BB158" i="10"/>
  <c r="BA158" i="10"/>
  <c r="AY158" i="10"/>
  <c r="AX158" i="10"/>
  <c r="AV158" i="10"/>
  <c r="AU158" i="10"/>
  <c r="AS158" i="10"/>
  <c r="AR158" i="10"/>
  <c r="AP158" i="10"/>
  <c r="AO158" i="10"/>
  <c r="AM158" i="10"/>
  <c r="AL158" i="10"/>
  <c r="AJ158" i="10"/>
  <c r="AI158" i="10"/>
  <c r="AG158" i="10"/>
  <c r="AF158" i="10"/>
  <c r="AD158" i="10"/>
  <c r="AC158" i="10"/>
  <c r="AA158" i="10"/>
  <c r="Z158" i="10"/>
  <c r="X158" i="10"/>
  <c r="W158" i="10"/>
  <c r="BF158" i="10"/>
  <c r="BC158" i="10"/>
  <c r="AZ158" i="10"/>
  <c r="AW158" i="10"/>
  <c r="AT158" i="10"/>
  <c r="AQ158" i="10"/>
  <c r="AN158" i="10"/>
  <c r="AK158" i="10"/>
  <c r="AH158" i="10"/>
  <c r="AE158" i="10"/>
  <c r="AB158" i="10"/>
  <c r="Y158" i="10"/>
  <c r="V158" i="10"/>
  <c r="S158" i="10"/>
  <c r="P158" i="10"/>
  <c r="M158" i="10"/>
  <c r="J158" i="10"/>
  <c r="G158" i="10"/>
  <c r="BE156" i="10"/>
  <c r="BD156" i="10"/>
  <c r="BB156" i="10"/>
  <c r="BA156" i="10"/>
  <c r="AY156" i="10"/>
  <c r="AX156" i="10"/>
  <c r="AV156" i="10"/>
  <c r="AU156" i="10"/>
  <c r="AS156" i="10"/>
  <c r="AR156" i="10"/>
  <c r="AP156" i="10"/>
  <c r="AO156" i="10"/>
  <c r="AM156" i="10"/>
  <c r="AL156" i="10"/>
  <c r="AJ156" i="10"/>
  <c r="AI156" i="10"/>
  <c r="AG156" i="10"/>
  <c r="AF156" i="10"/>
  <c r="AD156" i="10"/>
  <c r="AC156" i="10"/>
  <c r="AA156" i="10"/>
  <c r="Z156" i="10"/>
  <c r="X156" i="10"/>
  <c r="W156" i="10"/>
  <c r="BF156" i="10"/>
  <c r="BC156" i="10"/>
  <c r="AZ156" i="10"/>
  <c r="AW156" i="10"/>
  <c r="AT156" i="10"/>
  <c r="AQ156" i="10"/>
  <c r="AN156" i="10"/>
  <c r="AK156" i="10"/>
  <c r="AH156" i="10"/>
  <c r="AE156" i="10"/>
  <c r="AB156" i="10"/>
  <c r="Y156" i="10"/>
  <c r="V156" i="10"/>
  <c r="S156" i="10"/>
  <c r="P156" i="10"/>
  <c r="M156" i="10"/>
  <c r="J156" i="10"/>
  <c r="G156" i="10"/>
  <c r="BE154" i="10"/>
  <c r="BD154" i="10"/>
  <c r="BB154" i="10"/>
  <c r="BA154" i="10"/>
  <c r="AY154" i="10"/>
  <c r="AX154" i="10"/>
  <c r="AV154" i="10"/>
  <c r="AU154" i="10"/>
  <c r="AS154" i="10"/>
  <c r="AR154" i="10"/>
  <c r="AP154" i="10"/>
  <c r="AO154" i="10"/>
  <c r="AM154" i="10"/>
  <c r="AL154" i="10"/>
  <c r="AJ154" i="10"/>
  <c r="AI154" i="10"/>
  <c r="AG154" i="10"/>
  <c r="AF154" i="10"/>
  <c r="AD154" i="10"/>
  <c r="AC154" i="10"/>
  <c r="AA154" i="10"/>
  <c r="Z154" i="10"/>
  <c r="X154" i="10"/>
  <c r="W154" i="10"/>
  <c r="BF154" i="10"/>
  <c r="BC154" i="10"/>
  <c r="AZ154" i="10"/>
  <c r="AW154" i="10"/>
  <c r="AT154" i="10"/>
  <c r="AQ154" i="10"/>
  <c r="AN154" i="10"/>
  <c r="AK154" i="10"/>
  <c r="AH154" i="10"/>
  <c r="AE154" i="10"/>
  <c r="AB154" i="10"/>
  <c r="Y154" i="10"/>
  <c r="V154" i="10"/>
  <c r="S154" i="10"/>
  <c r="P154" i="10"/>
  <c r="M154" i="10"/>
  <c r="J154" i="10"/>
  <c r="G154" i="10"/>
  <c r="BE152" i="10"/>
  <c r="BD152" i="10"/>
  <c r="BB152" i="10"/>
  <c r="BA152" i="10"/>
  <c r="AY152" i="10"/>
  <c r="AX152" i="10"/>
  <c r="AV152" i="10"/>
  <c r="AU152" i="10"/>
  <c r="AS152" i="10"/>
  <c r="AR152" i="10"/>
  <c r="AP152" i="10"/>
  <c r="AO152" i="10"/>
  <c r="AM152" i="10"/>
  <c r="AL152" i="10"/>
  <c r="AJ152" i="10"/>
  <c r="AI152" i="10"/>
  <c r="AG152" i="10"/>
  <c r="AF152" i="10"/>
  <c r="AD152" i="10"/>
  <c r="AC152" i="10"/>
  <c r="AA152" i="10"/>
  <c r="Z152" i="10"/>
  <c r="X152" i="10"/>
  <c r="W152" i="10"/>
  <c r="BF152" i="10"/>
  <c r="BC152" i="10"/>
  <c r="AZ152" i="10"/>
  <c r="AW152" i="10"/>
  <c r="AT152" i="10"/>
  <c r="AQ152" i="10"/>
  <c r="AN152" i="10"/>
  <c r="AK152" i="10"/>
  <c r="AH152" i="10"/>
  <c r="AE152" i="10"/>
  <c r="AB152" i="10"/>
  <c r="Y152" i="10"/>
  <c r="V152" i="10"/>
  <c r="S152" i="10"/>
  <c r="P152" i="10"/>
  <c r="M152" i="10"/>
  <c r="J152" i="10"/>
  <c r="G152" i="10"/>
  <c r="BE150" i="10"/>
  <c r="BD150" i="10"/>
  <c r="BB150" i="10"/>
  <c r="BA150" i="10"/>
  <c r="AY150" i="10"/>
  <c r="AX150" i="10"/>
  <c r="AV150" i="10"/>
  <c r="AU150" i="10"/>
  <c r="AS150" i="10"/>
  <c r="AR150" i="10"/>
  <c r="AP150" i="10"/>
  <c r="AO150" i="10"/>
  <c r="AM150" i="10"/>
  <c r="AL150" i="10"/>
  <c r="AJ150" i="10"/>
  <c r="AI150" i="10"/>
  <c r="AG150" i="10"/>
  <c r="AF150" i="10"/>
  <c r="AD150" i="10"/>
  <c r="AC150" i="10"/>
  <c r="AA150" i="10"/>
  <c r="Z150" i="10"/>
  <c r="X150" i="10"/>
  <c r="W150" i="10"/>
  <c r="BF150" i="10"/>
  <c r="BC150" i="10"/>
  <c r="AZ150" i="10"/>
  <c r="AW150" i="10"/>
  <c r="AT150" i="10"/>
  <c r="AQ150" i="10"/>
  <c r="AN150" i="10"/>
  <c r="AK150" i="10"/>
  <c r="AH150" i="10"/>
  <c r="AE150" i="10"/>
  <c r="AB150" i="10"/>
  <c r="Y150" i="10"/>
  <c r="V150" i="10"/>
  <c r="S150" i="10"/>
  <c r="P150" i="10"/>
  <c r="M150" i="10"/>
  <c r="J150" i="10"/>
  <c r="G150" i="10"/>
  <c r="BE148" i="10"/>
  <c r="BD148" i="10"/>
  <c r="BB148" i="10"/>
  <c r="BA148" i="10"/>
  <c r="AY148" i="10"/>
  <c r="AX148" i="10"/>
  <c r="AV148" i="10"/>
  <c r="AU148" i="10"/>
  <c r="AS148" i="10"/>
  <c r="AR148" i="10"/>
  <c r="AP148" i="10"/>
  <c r="AO148" i="10"/>
  <c r="AM148" i="10"/>
  <c r="AL148" i="10"/>
  <c r="AJ148" i="10"/>
  <c r="AI148" i="10"/>
  <c r="AG148" i="10"/>
  <c r="AF148" i="10"/>
  <c r="AD148" i="10"/>
  <c r="AC148" i="10"/>
  <c r="AA148" i="10"/>
  <c r="Z148" i="10"/>
  <c r="X148" i="10"/>
  <c r="W148" i="10"/>
  <c r="BF148" i="10"/>
  <c r="BC148" i="10"/>
  <c r="AZ148" i="10"/>
  <c r="AW148" i="10"/>
  <c r="AT148" i="10"/>
  <c r="AQ148" i="10"/>
  <c r="AN148" i="10"/>
  <c r="AK148" i="10"/>
  <c r="AH148" i="10"/>
  <c r="AE148" i="10"/>
  <c r="AB148" i="10"/>
  <c r="Y148" i="10"/>
  <c r="V148" i="10"/>
  <c r="S148" i="10"/>
  <c r="P148" i="10"/>
  <c r="M148" i="10"/>
  <c r="J148" i="10"/>
  <c r="G148" i="10"/>
  <c r="BE146" i="10"/>
  <c r="BD146" i="10"/>
  <c r="BB146" i="10"/>
  <c r="BA146" i="10"/>
  <c r="AY146" i="10"/>
  <c r="AX146" i="10"/>
  <c r="AV146" i="10"/>
  <c r="AU146" i="10"/>
  <c r="AS146" i="10"/>
  <c r="AR146" i="10"/>
  <c r="AP146" i="10"/>
  <c r="AO146" i="10"/>
  <c r="AM146" i="10"/>
  <c r="AL146" i="10"/>
  <c r="AJ146" i="10"/>
  <c r="AI146" i="10"/>
  <c r="AG146" i="10"/>
  <c r="AF146" i="10"/>
  <c r="AD146" i="10"/>
  <c r="AC146" i="10"/>
  <c r="AA146" i="10"/>
  <c r="Z146" i="10"/>
  <c r="X146" i="10"/>
  <c r="W146" i="10"/>
  <c r="BF146" i="10"/>
  <c r="BC146" i="10"/>
  <c r="AZ146" i="10"/>
  <c r="AW146" i="10"/>
  <c r="AT146" i="10"/>
  <c r="AQ146" i="10"/>
  <c r="AN146" i="10"/>
  <c r="AK146" i="10"/>
  <c r="AH146" i="10"/>
  <c r="AE146" i="10"/>
  <c r="AB146" i="10"/>
  <c r="Y146" i="10"/>
  <c r="V146" i="10"/>
  <c r="S146" i="10"/>
  <c r="P146" i="10"/>
  <c r="M146" i="10"/>
  <c r="J146" i="10"/>
  <c r="G146" i="10"/>
  <c r="BE144" i="10"/>
  <c r="BD144" i="10"/>
  <c r="BB144" i="10"/>
  <c r="BA144" i="10"/>
  <c r="AY144" i="10"/>
  <c r="AX144" i="10"/>
  <c r="AV144" i="10"/>
  <c r="AU144" i="10"/>
  <c r="AS144" i="10"/>
  <c r="AR144" i="10"/>
  <c r="AP144" i="10"/>
  <c r="AO144" i="10"/>
  <c r="AM144" i="10"/>
  <c r="AL144" i="10"/>
  <c r="AJ144" i="10"/>
  <c r="AI144" i="10"/>
  <c r="AG144" i="10"/>
  <c r="AF144" i="10"/>
  <c r="AD144" i="10"/>
  <c r="AC144" i="10"/>
  <c r="AA144" i="10"/>
  <c r="Z144" i="10"/>
  <c r="X144" i="10"/>
  <c r="W144" i="10"/>
  <c r="BF144" i="10"/>
  <c r="BC144" i="10"/>
  <c r="AZ144" i="10"/>
  <c r="AW144" i="10"/>
  <c r="AT144" i="10"/>
  <c r="AQ144" i="10"/>
  <c r="AN144" i="10"/>
  <c r="AK144" i="10"/>
  <c r="AH144" i="10"/>
  <c r="AE144" i="10"/>
  <c r="AB144" i="10"/>
  <c r="Y144" i="10"/>
  <c r="V144" i="10"/>
  <c r="S144" i="10"/>
  <c r="P144" i="10"/>
  <c r="M144" i="10"/>
  <c r="J144" i="10"/>
  <c r="G144" i="10"/>
  <c r="BE142" i="10"/>
  <c r="BD142" i="10"/>
  <c r="BB142" i="10"/>
  <c r="BA142" i="10"/>
  <c r="AY142" i="10"/>
  <c r="AX142" i="10"/>
  <c r="AV142" i="10"/>
  <c r="AU142" i="10"/>
  <c r="AS142" i="10"/>
  <c r="AR142" i="10"/>
  <c r="AP142" i="10"/>
  <c r="AO142" i="10"/>
  <c r="AM142" i="10"/>
  <c r="AL142" i="10"/>
  <c r="AJ142" i="10"/>
  <c r="AI142" i="10"/>
  <c r="AG142" i="10"/>
  <c r="AF142" i="10"/>
  <c r="AD142" i="10"/>
  <c r="AC142" i="10"/>
  <c r="AA142" i="10"/>
  <c r="Z142" i="10"/>
  <c r="X142" i="10"/>
  <c r="W142" i="10"/>
  <c r="BF142" i="10"/>
  <c r="BC142" i="10"/>
  <c r="AZ142" i="10"/>
  <c r="AW142" i="10"/>
  <c r="AT142" i="10"/>
  <c r="AQ142" i="10"/>
  <c r="AN142" i="10"/>
  <c r="AK142" i="10"/>
  <c r="AH142" i="10"/>
  <c r="AE142" i="10"/>
  <c r="AB142" i="10"/>
  <c r="Y142" i="10"/>
  <c r="V142" i="10"/>
  <c r="S142" i="10"/>
  <c r="P142" i="10"/>
  <c r="M142" i="10"/>
  <c r="J142" i="10"/>
  <c r="G142" i="10"/>
  <c r="BE140" i="10"/>
  <c r="BD140" i="10"/>
  <c r="BB140" i="10"/>
  <c r="BA140" i="10"/>
  <c r="AY140" i="10"/>
  <c r="AX140" i="10"/>
  <c r="AV140" i="10"/>
  <c r="AU140" i="10"/>
  <c r="AS140" i="10"/>
  <c r="AR140" i="10"/>
  <c r="AP140" i="10"/>
  <c r="AO140" i="10"/>
  <c r="AM140" i="10"/>
  <c r="AL140" i="10"/>
  <c r="AJ140" i="10"/>
  <c r="AI140" i="10"/>
  <c r="AG140" i="10"/>
  <c r="AF140" i="10"/>
  <c r="AD140" i="10"/>
  <c r="AC140" i="10"/>
  <c r="AA140" i="10"/>
  <c r="Z140" i="10"/>
  <c r="X140" i="10"/>
  <c r="W140" i="10"/>
  <c r="BF140" i="10"/>
  <c r="BC140" i="10"/>
  <c r="AZ140" i="10"/>
  <c r="AW140" i="10"/>
  <c r="AT140" i="10"/>
  <c r="AQ140" i="10"/>
  <c r="AN140" i="10"/>
  <c r="AK140" i="10"/>
  <c r="AH140" i="10"/>
  <c r="AE140" i="10"/>
  <c r="AB140" i="10"/>
  <c r="Y140" i="10"/>
  <c r="V140" i="10"/>
  <c r="S140" i="10"/>
  <c r="P140" i="10"/>
  <c r="M140" i="10"/>
  <c r="J140" i="10"/>
  <c r="G140" i="10"/>
  <c r="BE138" i="10"/>
  <c r="BD138" i="10"/>
  <c r="BB138" i="10"/>
  <c r="BA138" i="10"/>
  <c r="AY138" i="10"/>
  <c r="AX138" i="10"/>
  <c r="AV138" i="10"/>
  <c r="AU138" i="10"/>
  <c r="AS138" i="10"/>
  <c r="AR138" i="10"/>
  <c r="AP138" i="10"/>
  <c r="AO138" i="10"/>
  <c r="AM138" i="10"/>
  <c r="AL138" i="10"/>
  <c r="AJ138" i="10"/>
  <c r="AI138" i="10"/>
  <c r="AG138" i="10"/>
  <c r="AF138" i="10"/>
  <c r="AD138" i="10"/>
  <c r="AC138" i="10"/>
  <c r="AA138" i="10"/>
  <c r="Z138" i="10"/>
  <c r="X138" i="10"/>
  <c r="W138" i="10"/>
  <c r="BF138" i="10"/>
  <c r="BC138" i="10"/>
  <c r="AZ138" i="10"/>
  <c r="AW138" i="10"/>
  <c r="AT138" i="10"/>
  <c r="AQ138" i="10"/>
  <c r="AN138" i="10"/>
  <c r="AK138" i="10"/>
  <c r="AH138" i="10"/>
  <c r="AE138" i="10"/>
  <c r="AB138" i="10"/>
  <c r="Y138" i="10"/>
  <c r="V138" i="10"/>
  <c r="S138" i="10"/>
  <c r="P138" i="10"/>
  <c r="M138" i="10"/>
  <c r="J138" i="10"/>
  <c r="G138" i="10"/>
  <c r="BE136" i="10"/>
  <c r="BD136" i="10"/>
  <c r="BB136" i="10"/>
  <c r="BA136" i="10"/>
  <c r="AY136" i="10"/>
  <c r="AX136" i="10"/>
  <c r="AV136" i="10"/>
  <c r="AU136" i="10"/>
  <c r="AS136" i="10"/>
  <c r="AR136" i="10"/>
  <c r="AP136" i="10"/>
  <c r="AO136" i="10"/>
  <c r="AM136" i="10"/>
  <c r="AL136" i="10"/>
  <c r="AJ136" i="10"/>
  <c r="AI136" i="10"/>
  <c r="AG136" i="10"/>
  <c r="AF136" i="10"/>
  <c r="AD136" i="10"/>
  <c r="AC136" i="10"/>
  <c r="AA136" i="10"/>
  <c r="Z136" i="10"/>
  <c r="X136" i="10"/>
  <c r="W136" i="10"/>
  <c r="BF136" i="10"/>
  <c r="BC136" i="10"/>
  <c r="AZ136" i="10"/>
  <c r="AW136" i="10"/>
  <c r="AT136" i="10"/>
  <c r="AQ136" i="10"/>
  <c r="AN136" i="10"/>
  <c r="AK136" i="10"/>
  <c r="AH136" i="10"/>
  <c r="AE136" i="10"/>
  <c r="AB136" i="10"/>
  <c r="Y136" i="10"/>
  <c r="V136" i="10"/>
  <c r="S136" i="10"/>
  <c r="P136" i="10"/>
  <c r="M136" i="10"/>
  <c r="J136" i="10"/>
  <c r="G136" i="10"/>
  <c r="BE134" i="10"/>
  <c r="BD134" i="10"/>
  <c r="BB134" i="10"/>
  <c r="BA134" i="10"/>
  <c r="AY134" i="10"/>
  <c r="AX134" i="10"/>
  <c r="AV134" i="10"/>
  <c r="AU134" i="10"/>
  <c r="AS134" i="10"/>
  <c r="AR134" i="10"/>
  <c r="AP134" i="10"/>
  <c r="AO134" i="10"/>
  <c r="AM134" i="10"/>
  <c r="AL134" i="10"/>
  <c r="AJ134" i="10"/>
  <c r="AI134" i="10"/>
  <c r="AG134" i="10"/>
  <c r="AF134" i="10"/>
  <c r="AD134" i="10"/>
  <c r="AC134" i="10"/>
  <c r="AA134" i="10"/>
  <c r="Z134" i="10"/>
  <c r="X134" i="10"/>
  <c r="W134" i="10"/>
  <c r="BF134" i="10"/>
  <c r="BC134" i="10"/>
  <c r="AZ134" i="10"/>
  <c r="AW134" i="10"/>
  <c r="AT134" i="10"/>
  <c r="AQ134" i="10"/>
  <c r="AN134" i="10"/>
  <c r="AK134" i="10"/>
  <c r="AH134" i="10"/>
  <c r="AE134" i="10"/>
  <c r="AB134" i="10"/>
  <c r="Y134" i="10"/>
  <c r="V134" i="10"/>
  <c r="S134" i="10"/>
  <c r="P134" i="10"/>
  <c r="M134" i="10"/>
  <c r="J134" i="10"/>
  <c r="G134" i="10"/>
  <c r="BE132" i="10"/>
  <c r="BD132" i="10"/>
  <c r="BB132" i="10"/>
  <c r="BA132" i="10"/>
  <c r="AY132" i="10"/>
  <c r="AX132" i="10"/>
  <c r="AV132" i="10"/>
  <c r="AU132" i="10"/>
  <c r="AS132" i="10"/>
  <c r="AR132" i="10"/>
  <c r="AP132" i="10"/>
  <c r="AO132" i="10"/>
  <c r="AM132" i="10"/>
  <c r="AL132" i="10"/>
  <c r="AJ132" i="10"/>
  <c r="AI132" i="10"/>
  <c r="AG132" i="10"/>
  <c r="AF132" i="10"/>
  <c r="AD132" i="10"/>
  <c r="AC132" i="10"/>
  <c r="AA132" i="10"/>
  <c r="Z132" i="10"/>
  <c r="X132" i="10"/>
  <c r="W132" i="10"/>
  <c r="BF132" i="10"/>
  <c r="BC132" i="10"/>
  <c r="AZ132" i="10"/>
  <c r="AW132" i="10"/>
  <c r="AT132" i="10"/>
  <c r="AQ132" i="10"/>
  <c r="AN132" i="10"/>
  <c r="AK132" i="10"/>
  <c r="AH132" i="10"/>
  <c r="AE132" i="10"/>
  <c r="AB132" i="10"/>
  <c r="Y132" i="10"/>
  <c r="V132" i="10"/>
  <c r="S132" i="10"/>
  <c r="P132" i="10"/>
  <c r="M132" i="10"/>
  <c r="J132" i="10"/>
  <c r="G132" i="10"/>
  <c r="BE130" i="10"/>
  <c r="BD130" i="10"/>
  <c r="BB130" i="10"/>
  <c r="BA130" i="10"/>
  <c r="AY130" i="10"/>
  <c r="AX130" i="10"/>
  <c r="AV130" i="10"/>
  <c r="AU130" i="10"/>
  <c r="AS130" i="10"/>
  <c r="AR130" i="10"/>
  <c r="AP130" i="10"/>
  <c r="AO130" i="10"/>
  <c r="AM130" i="10"/>
  <c r="AL130" i="10"/>
  <c r="AJ130" i="10"/>
  <c r="AI130" i="10"/>
  <c r="AG130" i="10"/>
  <c r="AF130" i="10"/>
  <c r="AD130" i="10"/>
  <c r="AC130" i="10"/>
  <c r="AA130" i="10"/>
  <c r="Z130" i="10"/>
  <c r="X130" i="10"/>
  <c r="W130" i="10"/>
  <c r="BF130" i="10"/>
  <c r="BC130" i="10"/>
  <c r="AZ130" i="10"/>
  <c r="AW130" i="10"/>
  <c r="AT130" i="10"/>
  <c r="AQ130" i="10"/>
  <c r="AN130" i="10"/>
  <c r="AK130" i="10"/>
  <c r="AH130" i="10"/>
  <c r="AE130" i="10"/>
  <c r="AB130" i="10"/>
  <c r="Y130" i="10"/>
  <c r="V130" i="10"/>
  <c r="S130" i="10"/>
  <c r="P130" i="10"/>
  <c r="M130" i="10"/>
  <c r="J130" i="10"/>
  <c r="G130" i="10"/>
  <c r="BE128" i="10"/>
  <c r="BD128" i="10"/>
  <c r="BB128" i="10"/>
  <c r="BA128" i="10"/>
  <c r="AY128" i="10"/>
  <c r="AX128" i="10"/>
  <c r="AV128" i="10"/>
  <c r="AU128" i="10"/>
  <c r="AS128" i="10"/>
  <c r="AR128" i="10"/>
  <c r="AP128" i="10"/>
  <c r="AO128" i="10"/>
  <c r="AM128" i="10"/>
  <c r="AL128" i="10"/>
  <c r="AJ128" i="10"/>
  <c r="AI128" i="10"/>
  <c r="AG128" i="10"/>
  <c r="AF128" i="10"/>
  <c r="AD128" i="10"/>
  <c r="AC128" i="10"/>
  <c r="AA128" i="10"/>
  <c r="Z128" i="10"/>
  <c r="X128" i="10"/>
  <c r="W128" i="10"/>
  <c r="BF128" i="10"/>
  <c r="BC128" i="10"/>
  <c r="AZ128" i="10"/>
  <c r="AW128" i="10"/>
  <c r="AT128" i="10"/>
  <c r="AQ128" i="10"/>
  <c r="AN128" i="10"/>
  <c r="AK128" i="10"/>
  <c r="AH128" i="10"/>
  <c r="AE128" i="10"/>
  <c r="AB128" i="10"/>
  <c r="Y128" i="10"/>
  <c r="V128" i="10"/>
  <c r="S128" i="10"/>
  <c r="P128" i="10"/>
  <c r="M128" i="10"/>
  <c r="J128" i="10"/>
  <c r="G128" i="10"/>
  <c r="BE126" i="10"/>
  <c r="BD126" i="10"/>
  <c r="BB126" i="10"/>
  <c r="BA126" i="10"/>
  <c r="AY126" i="10"/>
  <c r="AX126" i="10"/>
  <c r="AV126" i="10"/>
  <c r="AU126" i="10"/>
  <c r="AS126" i="10"/>
  <c r="AR126" i="10"/>
  <c r="AP126" i="10"/>
  <c r="AO126" i="10"/>
  <c r="AM126" i="10"/>
  <c r="AL126" i="10"/>
  <c r="AJ126" i="10"/>
  <c r="AI126" i="10"/>
  <c r="AG126" i="10"/>
  <c r="AF126" i="10"/>
  <c r="AD126" i="10"/>
  <c r="AC126" i="10"/>
  <c r="AA126" i="10"/>
  <c r="Z126" i="10"/>
  <c r="X126" i="10"/>
  <c r="W126" i="10"/>
  <c r="BF126" i="10"/>
  <c r="BC126" i="10"/>
  <c r="AZ126" i="10"/>
  <c r="AW126" i="10"/>
  <c r="AT126" i="10"/>
  <c r="AQ126" i="10"/>
  <c r="AN126" i="10"/>
  <c r="AK126" i="10"/>
  <c r="AH126" i="10"/>
  <c r="AE126" i="10"/>
  <c r="AB126" i="10"/>
  <c r="Y126" i="10"/>
  <c r="V126" i="10"/>
  <c r="S126" i="10"/>
  <c r="P126" i="10"/>
  <c r="M126" i="10"/>
  <c r="J126" i="10"/>
  <c r="G126" i="10"/>
  <c r="BE124" i="10"/>
  <c r="BD124" i="10"/>
  <c r="BB124" i="10"/>
  <c r="BA124" i="10"/>
  <c r="AY124" i="10"/>
  <c r="AX124" i="10"/>
  <c r="AV124" i="10"/>
  <c r="AU124" i="10"/>
  <c r="AS124" i="10"/>
  <c r="AR124" i="10"/>
  <c r="AP124" i="10"/>
  <c r="AO124" i="10"/>
  <c r="AM124" i="10"/>
  <c r="AL124" i="10"/>
  <c r="AJ124" i="10"/>
  <c r="AI124" i="10"/>
  <c r="AG124" i="10"/>
  <c r="AF124" i="10"/>
  <c r="AD124" i="10"/>
  <c r="AC124" i="10"/>
  <c r="AA124" i="10"/>
  <c r="Z124" i="10"/>
  <c r="X124" i="10"/>
  <c r="W124" i="10"/>
  <c r="BF124" i="10"/>
  <c r="BC124" i="10"/>
  <c r="AZ124" i="10"/>
  <c r="AW124" i="10"/>
  <c r="AT124" i="10"/>
  <c r="AQ124" i="10"/>
  <c r="AN124" i="10"/>
  <c r="AK124" i="10"/>
  <c r="AH124" i="10"/>
  <c r="AE124" i="10"/>
  <c r="AB124" i="10"/>
  <c r="Y124" i="10"/>
  <c r="V124" i="10"/>
  <c r="S124" i="10"/>
  <c r="P124" i="10"/>
  <c r="M124" i="10"/>
  <c r="J124" i="10"/>
  <c r="G124" i="10"/>
  <c r="BE122" i="10"/>
  <c r="BD122" i="10"/>
  <c r="BB122" i="10"/>
  <c r="BA122" i="10"/>
  <c r="AY122" i="10"/>
  <c r="AX122" i="10"/>
  <c r="AV122" i="10"/>
  <c r="AU122" i="10"/>
  <c r="AS122" i="10"/>
  <c r="AR122" i="10"/>
  <c r="AP122" i="10"/>
  <c r="AO122" i="10"/>
  <c r="AM122" i="10"/>
  <c r="AL122" i="10"/>
  <c r="AJ122" i="10"/>
  <c r="AI122" i="10"/>
  <c r="AG122" i="10"/>
  <c r="AF122" i="10"/>
  <c r="AD122" i="10"/>
  <c r="AC122" i="10"/>
  <c r="AA122" i="10"/>
  <c r="Z122" i="10"/>
  <c r="X122" i="10"/>
  <c r="W122" i="10"/>
  <c r="BF122" i="10"/>
  <c r="BC122" i="10"/>
  <c r="AZ122" i="10"/>
  <c r="AW122" i="10"/>
  <c r="AT122" i="10"/>
  <c r="AQ122" i="10"/>
  <c r="AN122" i="10"/>
  <c r="AK122" i="10"/>
  <c r="AH122" i="10"/>
  <c r="AE122" i="10"/>
  <c r="AB122" i="10"/>
  <c r="Y122" i="10"/>
  <c r="V122" i="10"/>
  <c r="S122" i="10"/>
  <c r="P122" i="10"/>
  <c r="M122" i="10"/>
  <c r="J122" i="10"/>
  <c r="G122" i="10"/>
  <c r="BE120" i="10"/>
  <c r="BD120" i="10"/>
  <c r="BB120" i="10"/>
  <c r="BA120" i="10"/>
  <c r="AY120" i="10"/>
  <c r="AX120" i="10"/>
  <c r="AV120" i="10"/>
  <c r="AU120" i="10"/>
  <c r="AS120" i="10"/>
  <c r="AR120" i="10"/>
  <c r="AP120" i="10"/>
  <c r="AO120" i="10"/>
  <c r="AM120" i="10"/>
  <c r="AL120" i="10"/>
  <c r="AJ120" i="10"/>
  <c r="AI120" i="10"/>
  <c r="AG120" i="10"/>
  <c r="AF120" i="10"/>
  <c r="AD120" i="10"/>
  <c r="AC120" i="10"/>
  <c r="AA120" i="10"/>
  <c r="Z120" i="10"/>
  <c r="X120" i="10"/>
  <c r="W120" i="10"/>
  <c r="BF120" i="10"/>
  <c r="BC120" i="10"/>
  <c r="AZ120" i="10"/>
  <c r="AW120" i="10"/>
  <c r="AT120" i="10"/>
  <c r="AQ120" i="10"/>
  <c r="AN120" i="10"/>
  <c r="AK120" i="10"/>
  <c r="AH120" i="10"/>
  <c r="AE120" i="10"/>
  <c r="AB120" i="10"/>
  <c r="Y120" i="10"/>
  <c r="V120" i="10"/>
  <c r="S120" i="10"/>
  <c r="P120" i="10"/>
  <c r="M120" i="10"/>
  <c r="J120" i="10"/>
  <c r="G120" i="10"/>
  <c r="BE118" i="10"/>
  <c r="BD118" i="10"/>
  <c r="BB118" i="10"/>
  <c r="BA118" i="10"/>
  <c r="AY118" i="10"/>
  <c r="AX118" i="10"/>
  <c r="AV118" i="10"/>
  <c r="AU118" i="10"/>
  <c r="AS118" i="10"/>
  <c r="AR118" i="10"/>
  <c r="AP118" i="10"/>
  <c r="AO118" i="10"/>
  <c r="AM118" i="10"/>
  <c r="AL118" i="10"/>
  <c r="AJ118" i="10"/>
  <c r="AI118" i="10"/>
  <c r="AG118" i="10"/>
  <c r="AF118" i="10"/>
  <c r="AD118" i="10"/>
  <c r="AC118" i="10"/>
  <c r="AA118" i="10"/>
  <c r="Z118" i="10"/>
  <c r="X118" i="10"/>
  <c r="W118" i="10"/>
  <c r="BF118" i="10"/>
  <c r="BC118" i="10"/>
  <c r="AZ118" i="10"/>
  <c r="AW118" i="10"/>
  <c r="AT118" i="10"/>
  <c r="AQ118" i="10"/>
  <c r="AN118" i="10"/>
  <c r="AK118" i="10"/>
  <c r="AH118" i="10"/>
  <c r="AE118" i="10"/>
  <c r="AB118" i="10"/>
  <c r="Y118" i="10"/>
  <c r="V118" i="10"/>
  <c r="S118" i="10"/>
  <c r="P118" i="10"/>
  <c r="M118" i="10"/>
  <c r="J118" i="10"/>
  <c r="G118" i="10"/>
  <c r="BE116" i="10"/>
  <c r="BD116" i="10"/>
  <c r="BB116" i="10"/>
  <c r="BA116" i="10"/>
  <c r="AY116" i="10"/>
  <c r="AX116" i="10"/>
  <c r="AV116" i="10"/>
  <c r="AU116" i="10"/>
  <c r="AS116" i="10"/>
  <c r="AR116" i="10"/>
  <c r="AP116" i="10"/>
  <c r="AO116" i="10"/>
  <c r="AM116" i="10"/>
  <c r="AL116" i="10"/>
  <c r="AJ116" i="10"/>
  <c r="AI116" i="10"/>
  <c r="AG116" i="10"/>
  <c r="AF116" i="10"/>
  <c r="AD116" i="10"/>
  <c r="AC116" i="10"/>
  <c r="AA116" i="10"/>
  <c r="Z116" i="10"/>
  <c r="X116" i="10"/>
  <c r="W116" i="10"/>
  <c r="BF116" i="10"/>
  <c r="BC116" i="10"/>
  <c r="AZ116" i="10"/>
  <c r="AW116" i="10"/>
  <c r="AT116" i="10"/>
  <c r="AQ116" i="10"/>
  <c r="AN116" i="10"/>
  <c r="AK116" i="10"/>
  <c r="AH116" i="10"/>
  <c r="AE116" i="10"/>
  <c r="AB116" i="10"/>
  <c r="Y116" i="10"/>
  <c r="V116" i="10"/>
  <c r="S116" i="10"/>
  <c r="P116" i="10"/>
  <c r="M116" i="10"/>
  <c r="J116" i="10"/>
  <c r="G116" i="10"/>
  <c r="BE114" i="10"/>
  <c r="BD114" i="10"/>
  <c r="BB114" i="10"/>
  <c r="BA114" i="10"/>
  <c r="AY114" i="10"/>
  <c r="AX114" i="10"/>
  <c r="AV114" i="10"/>
  <c r="AU114" i="10"/>
  <c r="AS114" i="10"/>
  <c r="AR114" i="10"/>
  <c r="AP114" i="10"/>
  <c r="AO114" i="10"/>
  <c r="AM114" i="10"/>
  <c r="AL114" i="10"/>
  <c r="AJ114" i="10"/>
  <c r="AI114" i="10"/>
  <c r="AG114" i="10"/>
  <c r="AF114" i="10"/>
  <c r="AD114" i="10"/>
  <c r="AC114" i="10"/>
  <c r="AA114" i="10"/>
  <c r="Z114" i="10"/>
  <c r="X114" i="10"/>
  <c r="W114" i="10"/>
  <c r="BF114" i="10"/>
  <c r="BC114" i="10"/>
  <c r="AZ114" i="10"/>
  <c r="AW114" i="10"/>
  <c r="AT114" i="10"/>
  <c r="AQ114" i="10"/>
  <c r="AN114" i="10"/>
  <c r="AK114" i="10"/>
  <c r="AH114" i="10"/>
  <c r="AE114" i="10"/>
  <c r="AB114" i="10"/>
  <c r="Y114" i="10"/>
  <c r="V114" i="10"/>
  <c r="S114" i="10"/>
  <c r="P114" i="10"/>
  <c r="M114" i="10"/>
  <c r="J114" i="10"/>
  <c r="G114" i="10"/>
  <c r="BE112" i="10"/>
  <c r="BD112" i="10"/>
  <c r="BB112" i="10"/>
  <c r="BA112" i="10"/>
  <c r="AY112" i="10"/>
  <c r="AX112" i="10"/>
  <c r="AV112" i="10"/>
  <c r="AU112" i="10"/>
  <c r="AS112" i="10"/>
  <c r="AR112" i="10"/>
  <c r="AP112" i="10"/>
  <c r="AO112" i="10"/>
  <c r="AM112" i="10"/>
  <c r="AL112" i="10"/>
  <c r="AJ112" i="10"/>
  <c r="AI112" i="10"/>
  <c r="AG112" i="10"/>
  <c r="AF112" i="10"/>
  <c r="AD112" i="10"/>
  <c r="AC112" i="10"/>
  <c r="AA112" i="10"/>
  <c r="Z112" i="10"/>
  <c r="X112" i="10"/>
  <c r="W112" i="10"/>
  <c r="BF112" i="10"/>
  <c r="BC112" i="10"/>
  <c r="AZ112" i="10"/>
  <c r="AW112" i="10"/>
  <c r="AT112" i="10"/>
  <c r="AQ112" i="10"/>
  <c r="AN112" i="10"/>
  <c r="AK112" i="10"/>
  <c r="AH112" i="10"/>
  <c r="AE112" i="10"/>
  <c r="AB112" i="10"/>
  <c r="Y112" i="10"/>
  <c r="V112" i="10"/>
  <c r="S112" i="10"/>
  <c r="P112" i="10"/>
  <c r="M112" i="10"/>
  <c r="J112" i="10"/>
  <c r="G112" i="10"/>
  <c r="BE110" i="10"/>
  <c r="BD110" i="10"/>
  <c r="BB110" i="10"/>
  <c r="BA110" i="10"/>
  <c r="AY110" i="10"/>
  <c r="AX110" i="10"/>
  <c r="AV110" i="10"/>
  <c r="AU110" i="10"/>
  <c r="AS110" i="10"/>
  <c r="AR110" i="10"/>
  <c r="AP110" i="10"/>
  <c r="AO110" i="10"/>
  <c r="AM110" i="10"/>
  <c r="AL110" i="10"/>
  <c r="AJ110" i="10"/>
  <c r="AI110" i="10"/>
  <c r="AG110" i="10"/>
  <c r="AF110" i="10"/>
  <c r="AD110" i="10"/>
  <c r="AC110" i="10"/>
  <c r="AA110" i="10"/>
  <c r="Z110" i="10"/>
  <c r="X110" i="10"/>
  <c r="W110" i="10"/>
  <c r="BF110" i="10"/>
  <c r="BC110" i="10"/>
  <c r="AZ110" i="10"/>
  <c r="AW110" i="10"/>
  <c r="AT110" i="10"/>
  <c r="AQ110" i="10"/>
  <c r="AN110" i="10"/>
  <c r="AK110" i="10"/>
  <c r="AH110" i="10"/>
  <c r="AE110" i="10"/>
  <c r="AB110" i="10"/>
  <c r="Y110" i="10"/>
  <c r="V110" i="10"/>
  <c r="S110" i="10"/>
  <c r="P110" i="10"/>
  <c r="M110" i="10"/>
  <c r="J110" i="10"/>
  <c r="G110" i="10"/>
  <c r="BE108" i="10"/>
  <c r="BD108" i="10"/>
  <c r="BB108" i="10"/>
  <c r="BA108" i="10"/>
  <c r="AY108" i="10"/>
  <c r="AX108" i="10"/>
  <c r="AV108" i="10"/>
  <c r="AU108" i="10"/>
  <c r="AS108" i="10"/>
  <c r="AR108" i="10"/>
  <c r="AP108" i="10"/>
  <c r="AO108" i="10"/>
  <c r="AM108" i="10"/>
  <c r="AL108" i="10"/>
  <c r="AJ108" i="10"/>
  <c r="AI108" i="10"/>
  <c r="AG108" i="10"/>
  <c r="AF108" i="10"/>
  <c r="AD108" i="10"/>
  <c r="AC108" i="10"/>
  <c r="AA108" i="10"/>
  <c r="Z108" i="10"/>
  <c r="X108" i="10"/>
  <c r="W108" i="10"/>
  <c r="BF108" i="10"/>
  <c r="BC108" i="10"/>
  <c r="AZ108" i="10"/>
  <c r="AW108" i="10"/>
  <c r="AT108" i="10"/>
  <c r="AQ108" i="10"/>
  <c r="AN108" i="10"/>
  <c r="AK108" i="10"/>
  <c r="AH108" i="10"/>
  <c r="AE108" i="10"/>
  <c r="AB108" i="10"/>
  <c r="Y108" i="10"/>
  <c r="V108" i="10"/>
  <c r="S108" i="10"/>
  <c r="P108" i="10"/>
  <c r="M108" i="10"/>
  <c r="J108" i="10"/>
  <c r="G108" i="10"/>
  <c r="BE106" i="10"/>
  <c r="BD106" i="10"/>
  <c r="BB106" i="10"/>
  <c r="BA106" i="10"/>
  <c r="AY106" i="10"/>
  <c r="AX106" i="10"/>
  <c r="AV106" i="10"/>
  <c r="AU106" i="10"/>
  <c r="AS106" i="10"/>
  <c r="AR106" i="10"/>
  <c r="AP106" i="10"/>
  <c r="AO106" i="10"/>
  <c r="AM106" i="10"/>
  <c r="AL106" i="10"/>
  <c r="AJ106" i="10"/>
  <c r="AI106" i="10"/>
  <c r="AG106" i="10"/>
  <c r="AF106" i="10"/>
  <c r="AD106" i="10"/>
  <c r="AC106" i="10"/>
  <c r="AA106" i="10"/>
  <c r="Z106" i="10"/>
  <c r="X106" i="10"/>
  <c r="W106" i="10"/>
  <c r="BF106" i="10"/>
  <c r="BC106" i="10"/>
  <c r="AZ106" i="10"/>
  <c r="AW106" i="10"/>
  <c r="AT106" i="10"/>
  <c r="AQ106" i="10"/>
  <c r="AN106" i="10"/>
  <c r="AK106" i="10"/>
  <c r="AH106" i="10"/>
  <c r="AE106" i="10"/>
  <c r="AB106" i="10"/>
  <c r="Y106" i="10"/>
  <c r="V106" i="10"/>
  <c r="S106" i="10"/>
  <c r="P106" i="10"/>
  <c r="M106" i="10"/>
  <c r="J106" i="10"/>
  <c r="G106" i="10"/>
  <c r="BE104" i="10"/>
  <c r="BD104" i="10"/>
  <c r="BB104" i="10"/>
  <c r="BA104" i="10"/>
  <c r="AY104" i="10"/>
  <c r="AX104" i="10"/>
  <c r="AV104" i="10"/>
  <c r="AU104" i="10"/>
  <c r="AS104" i="10"/>
  <c r="AR104" i="10"/>
  <c r="AP104" i="10"/>
  <c r="AO104" i="10"/>
  <c r="AM104" i="10"/>
  <c r="AL104" i="10"/>
  <c r="AJ104" i="10"/>
  <c r="AI104" i="10"/>
  <c r="AG104" i="10"/>
  <c r="AF104" i="10"/>
  <c r="AD104" i="10"/>
  <c r="AC104" i="10"/>
  <c r="AA104" i="10"/>
  <c r="Z104" i="10"/>
  <c r="X104" i="10"/>
  <c r="W104" i="10"/>
  <c r="BF104" i="10"/>
  <c r="BC104" i="10"/>
  <c r="AZ104" i="10"/>
  <c r="AW104" i="10"/>
  <c r="AT104" i="10"/>
  <c r="AQ104" i="10"/>
  <c r="AN104" i="10"/>
  <c r="AK104" i="10"/>
  <c r="AH104" i="10"/>
  <c r="AE104" i="10"/>
  <c r="AB104" i="10"/>
  <c r="Y104" i="10"/>
  <c r="V104" i="10"/>
  <c r="S104" i="10"/>
  <c r="P104" i="10"/>
  <c r="M104" i="10"/>
  <c r="J104" i="10"/>
  <c r="G104" i="10"/>
  <c r="BE102" i="10"/>
  <c r="BD102" i="10"/>
  <c r="BB102" i="10"/>
  <c r="BA102" i="10"/>
  <c r="AY102" i="10"/>
  <c r="AX102" i="10"/>
  <c r="AV102" i="10"/>
  <c r="AU102" i="10"/>
  <c r="AS102" i="10"/>
  <c r="AR102" i="10"/>
  <c r="AP102" i="10"/>
  <c r="AO102" i="10"/>
  <c r="AM102" i="10"/>
  <c r="AL102" i="10"/>
  <c r="AJ102" i="10"/>
  <c r="AI102" i="10"/>
  <c r="AG102" i="10"/>
  <c r="AF102" i="10"/>
  <c r="AD102" i="10"/>
  <c r="AC102" i="10"/>
  <c r="AA102" i="10"/>
  <c r="Z102" i="10"/>
  <c r="X102" i="10"/>
  <c r="W102" i="10"/>
  <c r="BF102" i="10"/>
  <c r="BC102" i="10"/>
  <c r="AZ102" i="10"/>
  <c r="AW102" i="10"/>
  <c r="AT102" i="10"/>
  <c r="AQ102" i="10"/>
  <c r="AN102" i="10"/>
  <c r="AK102" i="10"/>
  <c r="AH102" i="10"/>
  <c r="AE102" i="10"/>
  <c r="AB102" i="10"/>
  <c r="Y102" i="10"/>
  <c r="V102" i="10"/>
  <c r="S102" i="10"/>
  <c r="P102" i="10"/>
  <c r="M102" i="10"/>
  <c r="J102" i="10"/>
  <c r="G102" i="10"/>
  <c r="BE100" i="10"/>
  <c r="BD100" i="10"/>
  <c r="BB100" i="10"/>
  <c r="BA100" i="10"/>
  <c r="AY100" i="10"/>
  <c r="AX100" i="10"/>
  <c r="AV100" i="10"/>
  <c r="AU100" i="10"/>
  <c r="AS100" i="10"/>
  <c r="AR100" i="10"/>
  <c r="AP100" i="10"/>
  <c r="AO100" i="10"/>
  <c r="AM100" i="10"/>
  <c r="AL100" i="10"/>
  <c r="AJ100" i="10"/>
  <c r="AI100" i="10"/>
  <c r="AG100" i="10"/>
  <c r="AF100" i="10"/>
  <c r="AD100" i="10"/>
  <c r="AC100" i="10"/>
  <c r="AA100" i="10"/>
  <c r="Z100" i="10"/>
  <c r="X100" i="10"/>
  <c r="W100" i="10"/>
  <c r="BF100" i="10"/>
  <c r="BC100" i="10"/>
  <c r="AZ100" i="10"/>
  <c r="AW100" i="10"/>
  <c r="AT100" i="10"/>
  <c r="AQ100" i="10"/>
  <c r="AN100" i="10"/>
  <c r="AK100" i="10"/>
  <c r="AH100" i="10"/>
  <c r="AE100" i="10"/>
  <c r="AB100" i="10"/>
  <c r="Y100" i="10"/>
  <c r="V100" i="10"/>
  <c r="S100" i="10"/>
  <c r="P100" i="10"/>
  <c r="M100" i="10"/>
  <c r="J100" i="10"/>
  <c r="G100" i="10"/>
  <c r="BE98" i="10"/>
  <c r="BD98" i="10"/>
  <c r="BB98" i="10"/>
  <c r="BA98" i="10"/>
  <c r="AY98" i="10"/>
  <c r="AX98" i="10"/>
  <c r="AV98" i="10"/>
  <c r="AU98" i="10"/>
  <c r="AS98" i="10"/>
  <c r="AR98" i="10"/>
  <c r="AP98" i="10"/>
  <c r="AO98" i="10"/>
  <c r="AM98" i="10"/>
  <c r="AL98" i="10"/>
  <c r="AJ98" i="10"/>
  <c r="AI98" i="10"/>
  <c r="AG98" i="10"/>
  <c r="AF98" i="10"/>
  <c r="AD98" i="10"/>
  <c r="AC98" i="10"/>
  <c r="AA98" i="10"/>
  <c r="Z98" i="10"/>
  <c r="X98" i="10"/>
  <c r="W98" i="10"/>
  <c r="BF98" i="10"/>
  <c r="BC98" i="10"/>
  <c r="AZ98" i="10"/>
  <c r="AW98" i="10"/>
  <c r="AT98" i="10"/>
  <c r="AQ98" i="10"/>
  <c r="AN98" i="10"/>
  <c r="AK98" i="10"/>
  <c r="AH98" i="10"/>
  <c r="AE98" i="10"/>
  <c r="AB98" i="10"/>
  <c r="Y98" i="10"/>
  <c r="V98" i="10"/>
  <c r="S98" i="10"/>
  <c r="P98" i="10"/>
  <c r="M98" i="10"/>
  <c r="J98" i="10"/>
  <c r="G98" i="10"/>
  <c r="BE96" i="10"/>
  <c r="BD96" i="10"/>
  <c r="BB96" i="10"/>
  <c r="BA96" i="10"/>
  <c r="AY96" i="10"/>
  <c r="AX96" i="10"/>
  <c r="AV96" i="10"/>
  <c r="AU96" i="10"/>
  <c r="AS96" i="10"/>
  <c r="AR96" i="10"/>
  <c r="AP96" i="10"/>
  <c r="AO96" i="10"/>
  <c r="AM96" i="10"/>
  <c r="AL96" i="10"/>
  <c r="AJ96" i="10"/>
  <c r="AI96" i="10"/>
  <c r="AG96" i="10"/>
  <c r="AF96" i="10"/>
  <c r="AD96" i="10"/>
  <c r="AC96" i="10"/>
  <c r="AA96" i="10"/>
  <c r="Z96" i="10"/>
  <c r="X96" i="10"/>
  <c r="W96" i="10"/>
  <c r="BF96" i="10"/>
  <c r="BC96" i="10"/>
  <c r="AZ96" i="10"/>
  <c r="AW96" i="10"/>
  <c r="AT96" i="10"/>
  <c r="AQ96" i="10"/>
  <c r="AN96" i="10"/>
  <c r="AK96" i="10"/>
  <c r="AH96" i="10"/>
  <c r="AE96" i="10"/>
  <c r="AB96" i="10"/>
  <c r="Y96" i="10"/>
  <c r="V96" i="10"/>
  <c r="S96" i="10"/>
  <c r="P96" i="10"/>
  <c r="M96" i="10"/>
  <c r="J96" i="10"/>
  <c r="G96" i="10"/>
  <c r="BE94" i="10"/>
  <c r="BD94" i="10"/>
  <c r="BB94" i="10"/>
  <c r="BA94" i="10"/>
  <c r="AY94" i="10"/>
  <c r="AX94" i="10"/>
  <c r="AV94" i="10"/>
  <c r="AU94" i="10"/>
  <c r="AS94" i="10"/>
  <c r="AR94" i="10"/>
  <c r="AP94" i="10"/>
  <c r="AO94" i="10"/>
  <c r="AM94" i="10"/>
  <c r="AL94" i="10"/>
  <c r="AJ94" i="10"/>
  <c r="AI94" i="10"/>
  <c r="AG94" i="10"/>
  <c r="AF94" i="10"/>
  <c r="AD94" i="10"/>
  <c r="AC94" i="10"/>
  <c r="AA94" i="10"/>
  <c r="Z94" i="10"/>
  <c r="X94" i="10"/>
  <c r="W94" i="10"/>
  <c r="BF94" i="10"/>
  <c r="BC94" i="10"/>
  <c r="AZ94" i="10"/>
  <c r="AW94" i="10"/>
  <c r="AT94" i="10"/>
  <c r="AQ94" i="10"/>
  <c r="AN94" i="10"/>
  <c r="AK94" i="10"/>
  <c r="AH94" i="10"/>
  <c r="AE94" i="10"/>
  <c r="AB94" i="10"/>
  <c r="Y94" i="10"/>
  <c r="V94" i="10"/>
  <c r="S94" i="10"/>
  <c r="P94" i="10"/>
  <c r="M94" i="10"/>
  <c r="J94" i="10"/>
  <c r="G94" i="10"/>
  <c r="BE92" i="10"/>
  <c r="BD92" i="10"/>
  <c r="BB92" i="10"/>
  <c r="BA92" i="10"/>
  <c r="AY92" i="10"/>
  <c r="AX92" i="10"/>
  <c r="AV92" i="10"/>
  <c r="AU92" i="10"/>
  <c r="AS92" i="10"/>
  <c r="AR92" i="10"/>
  <c r="AP92" i="10"/>
  <c r="AO92" i="10"/>
  <c r="AM92" i="10"/>
  <c r="AL92" i="10"/>
  <c r="AJ92" i="10"/>
  <c r="AI92" i="10"/>
  <c r="AG92" i="10"/>
  <c r="AF92" i="10"/>
  <c r="AD92" i="10"/>
  <c r="AC92" i="10"/>
  <c r="AA92" i="10"/>
  <c r="Z92" i="10"/>
  <c r="X92" i="10"/>
  <c r="W92" i="10"/>
  <c r="BF92" i="10"/>
  <c r="BC92" i="10"/>
  <c r="AZ92" i="10"/>
  <c r="AW92" i="10"/>
  <c r="AT92" i="10"/>
  <c r="AQ92" i="10"/>
  <c r="AN92" i="10"/>
  <c r="AK92" i="10"/>
  <c r="AH92" i="10"/>
  <c r="AE92" i="10"/>
  <c r="AB92" i="10"/>
  <c r="Y92" i="10"/>
  <c r="V92" i="10"/>
  <c r="S92" i="10"/>
  <c r="P92" i="10"/>
  <c r="M92" i="10"/>
  <c r="J92" i="10"/>
  <c r="G92" i="10"/>
  <c r="BE90" i="10"/>
  <c r="BD90" i="10"/>
  <c r="BB90" i="10"/>
  <c r="BA90" i="10"/>
  <c r="AY90" i="10"/>
  <c r="AX90" i="10"/>
  <c r="AV90" i="10"/>
  <c r="AU90" i="10"/>
  <c r="AS90" i="10"/>
  <c r="AR90" i="10"/>
  <c r="AP90" i="10"/>
  <c r="AO90" i="10"/>
  <c r="AM90" i="10"/>
  <c r="AL90" i="10"/>
  <c r="AJ90" i="10"/>
  <c r="AI90" i="10"/>
  <c r="AG90" i="10"/>
  <c r="AF90" i="10"/>
  <c r="AD90" i="10"/>
  <c r="AC90" i="10"/>
  <c r="AA90" i="10"/>
  <c r="Z90" i="10"/>
  <c r="X90" i="10"/>
  <c r="W90" i="10"/>
  <c r="BF90" i="10"/>
  <c r="BC90" i="10"/>
  <c r="AZ90" i="10"/>
  <c r="AW90" i="10"/>
  <c r="AT90" i="10"/>
  <c r="AQ90" i="10"/>
  <c r="AN90" i="10"/>
  <c r="AK90" i="10"/>
  <c r="AH90" i="10"/>
  <c r="AE90" i="10"/>
  <c r="AB90" i="10"/>
  <c r="Y90" i="10"/>
  <c r="V90" i="10"/>
  <c r="S90" i="10"/>
  <c r="P90" i="10"/>
  <c r="M90" i="10"/>
  <c r="J90" i="10"/>
  <c r="G90" i="10"/>
  <c r="BE88" i="10"/>
  <c r="BD88" i="10"/>
  <c r="BB88" i="10"/>
  <c r="BA88" i="10"/>
  <c r="AY88" i="10"/>
  <c r="AX88" i="10"/>
  <c r="AV88" i="10"/>
  <c r="AU88" i="10"/>
  <c r="AS88" i="10"/>
  <c r="AR88" i="10"/>
  <c r="AP88" i="10"/>
  <c r="AO88" i="10"/>
  <c r="AM88" i="10"/>
  <c r="AL88" i="10"/>
  <c r="AJ88" i="10"/>
  <c r="AI88" i="10"/>
  <c r="AG88" i="10"/>
  <c r="AF88" i="10"/>
  <c r="AD88" i="10"/>
  <c r="AC88" i="10"/>
  <c r="AA88" i="10"/>
  <c r="Z88" i="10"/>
  <c r="X88" i="10"/>
  <c r="W88" i="10"/>
  <c r="BF88" i="10"/>
  <c r="BC88" i="10"/>
  <c r="AZ88" i="10"/>
  <c r="AW88" i="10"/>
  <c r="AT88" i="10"/>
  <c r="AQ88" i="10"/>
  <c r="AN88" i="10"/>
  <c r="AK88" i="10"/>
  <c r="AH88" i="10"/>
  <c r="AE88" i="10"/>
  <c r="AB88" i="10"/>
  <c r="Y88" i="10"/>
  <c r="V88" i="10"/>
  <c r="S88" i="10"/>
  <c r="P88" i="10"/>
  <c r="M88" i="10"/>
  <c r="J88" i="10"/>
  <c r="G88" i="10"/>
  <c r="BE86" i="10"/>
  <c r="BD86" i="10"/>
  <c r="BB86" i="10"/>
  <c r="BA86" i="10"/>
  <c r="AY86" i="10"/>
  <c r="AX86" i="10"/>
  <c r="AV86" i="10"/>
  <c r="AU86" i="10"/>
  <c r="AS86" i="10"/>
  <c r="AR86" i="10"/>
  <c r="AP86" i="10"/>
  <c r="AO86" i="10"/>
  <c r="AM86" i="10"/>
  <c r="AL86" i="10"/>
  <c r="AJ86" i="10"/>
  <c r="AI86" i="10"/>
  <c r="AG86" i="10"/>
  <c r="AF86" i="10"/>
  <c r="AD86" i="10"/>
  <c r="AC86" i="10"/>
  <c r="AA86" i="10"/>
  <c r="Z86" i="10"/>
  <c r="X86" i="10"/>
  <c r="W86" i="10"/>
  <c r="BF86" i="10"/>
  <c r="BC86" i="10"/>
  <c r="AZ86" i="10"/>
  <c r="AW86" i="10"/>
  <c r="AT86" i="10"/>
  <c r="AQ86" i="10"/>
  <c r="AN86" i="10"/>
  <c r="AK86" i="10"/>
  <c r="AH86" i="10"/>
  <c r="AE86" i="10"/>
  <c r="AB86" i="10"/>
  <c r="Y86" i="10"/>
  <c r="V86" i="10"/>
  <c r="S86" i="10"/>
  <c r="P86" i="10"/>
  <c r="M86" i="10"/>
  <c r="J86" i="10"/>
  <c r="G86" i="10"/>
  <c r="BE84" i="10"/>
  <c r="BD84" i="10"/>
  <c r="BB84" i="10"/>
  <c r="BA84" i="10"/>
  <c r="AY84" i="10"/>
  <c r="AX84" i="10"/>
  <c r="AV84" i="10"/>
  <c r="AU84" i="10"/>
  <c r="AS84" i="10"/>
  <c r="AR84" i="10"/>
  <c r="AP84" i="10"/>
  <c r="AO84" i="10"/>
  <c r="AM84" i="10"/>
  <c r="AL84" i="10"/>
  <c r="AJ84" i="10"/>
  <c r="AI84" i="10"/>
  <c r="AG84" i="10"/>
  <c r="AF84" i="10"/>
  <c r="AD84" i="10"/>
  <c r="AC84" i="10"/>
  <c r="AA84" i="10"/>
  <c r="Z84" i="10"/>
  <c r="X84" i="10"/>
  <c r="W84" i="10"/>
  <c r="BF84" i="10"/>
  <c r="BC84" i="10"/>
  <c r="AZ84" i="10"/>
  <c r="AW84" i="10"/>
  <c r="AT84" i="10"/>
  <c r="AQ84" i="10"/>
  <c r="AN84" i="10"/>
  <c r="AK84" i="10"/>
  <c r="AH84" i="10"/>
  <c r="AE84" i="10"/>
  <c r="AB84" i="10"/>
  <c r="Y84" i="10"/>
  <c r="V84" i="10"/>
  <c r="S84" i="10"/>
  <c r="P84" i="10"/>
  <c r="M84" i="10"/>
  <c r="J84" i="10"/>
  <c r="G84" i="10"/>
  <c r="BE82" i="10"/>
  <c r="BD82" i="10"/>
  <c r="BB82" i="10"/>
  <c r="BA82" i="10"/>
  <c r="AY82" i="10"/>
  <c r="AX82" i="10"/>
  <c r="AV82" i="10"/>
  <c r="AU82" i="10"/>
  <c r="AS82" i="10"/>
  <c r="AR82" i="10"/>
  <c r="AP82" i="10"/>
  <c r="AO82" i="10"/>
  <c r="AM82" i="10"/>
  <c r="AL82" i="10"/>
  <c r="AJ82" i="10"/>
  <c r="AI82" i="10"/>
  <c r="AG82" i="10"/>
  <c r="AF82" i="10"/>
  <c r="AD82" i="10"/>
  <c r="AC82" i="10"/>
  <c r="AA82" i="10"/>
  <c r="Z82" i="10"/>
  <c r="X82" i="10"/>
  <c r="W82" i="10"/>
  <c r="BF82" i="10"/>
  <c r="BC82" i="10"/>
  <c r="AZ82" i="10"/>
  <c r="AW82" i="10"/>
  <c r="AT82" i="10"/>
  <c r="AQ82" i="10"/>
  <c r="AN82" i="10"/>
  <c r="AK82" i="10"/>
  <c r="AH82" i="10"/>
  <c r="AE82" i="10"/>
  <c r="AB82" i="10"/>
  <c r="Y82" i="10"/>
  <c r="V82" i="10"/>
  <c r="S82" i="10"/>
  <c r="P82" i="10"/>
  <c r="M82" i="10"/>
  <c r="J82" i="10"/>
  <c r="G82" i="10"/>
  <c r="BE80" i="10"/>
  <c r="BD80" i="10"/>
  <c r="BB80" i="10"/>
  <c r="BA80" i="10"/>
  <c r="AY80" i="10"/>
  <c r="AX80" i="10"/>
  <c r="AV80" i="10"/>
  <c r="AU80" i="10"/>
  <c r="AS80" i="10"/>
  <c r="AR80" i="10"/>
  <c r="AP80" i="10"/>
  <c r="AO80" i="10"/>
  <c r="AM80" i="10"/>
  <c r="AL80" i="10"/>
  <c r="AJ80" i="10"/>
  <c r="AI80" i="10"/>
  <c r="AG80" i="10"/>
  <c r="AF80" i="10"/>
  <c r="AD80" i="10"/>
  <c r="AC80" i="10"/>
  <c r="AA80" i="10"/>
  <c r="Z80" i="10"/>
  <c r="X80" i="10"/>
  <c r="W80" i="10"/>
  <c r="BF80" i="10"/>
  <c r="BC80" i="10"/>
  <c r="AZ80" i="10"/>
  <c r="AW80" i="10"/>
  <c r="AT80" i="10"/>
  <c r="AQ80" i="10"/>
  <c r="AN80" i="10"/>
  <c r="AK80" i="10"/>
  <c r="AH80" i="10"/>
  <c r="AE80" i="10"/>
  <c r="AB80" i="10"/>
  <c r="Y80" i="10"/>
  <c r="V80" i="10"/>
  <c r="S80" i="10"/>
  <c r="P80" i="10"/>
  <c r="M80" i="10"/>
  <c r="J80" i="10"/>
  <c r="G80" i="10"/>
  <c r="BE78" i="10"/>
  <c r="BD78" i="10"/>
  <c r="BB78" i="10"/>
  <c r="BA78" i="10"/>
  <c r="AY78" i="10"/>
  <c r="AX78" i="10"/>
  <c r="AV78" i="10"/>
  <c r="AU78" i="10"/>
  <c r="AS78" i="10"/>
  <c r="AR78" i="10"/>
  <c r="AP78" i="10"/>
  <c r="AO78" i="10"/>
  <c r="AM78" i="10"/>
  <c r="AL78" i="10"/>
  <c r="AJ78" i="10"/>
  <c r="AI78" i="10"/>
  <c r="AG78" i="10"/>
  <c r="AF78" i="10"/>
  <c r="AD78" i="10"/>
  <c r="AC78" i="10"/>
  <c r="AA78" i="10"/>
  <c r="Z78" i="10"/>
  <c r="X78" i="10"/>
  <c r="W78" i="10"/>
  <c r="BF78" i="10"/>
  <c r="BC78" i="10"/>
  <c r="AZ78" i="10"/>
  <c r="AW78" i="10"/>
  <c r="AT78" i="10"/>
  <c r="AQ78" i="10"/>
  <c r="AN78" i="10"/>
  <c r="AK78" i="10"/>
  <c r="AH78" i="10"/>
  <c r="AE78" i="10"/>
  <c r="AB78" i="10"/>
  <c r="Y78" i="10"/>
  <c r="V78" i="10"/>
  <c r="S78" i="10"/>
  <c r="P78" i="10"/>
  <c r="M78" i="10"/>
  <c r="J78" i="10"/>
  <c r="G78" i="10"/>
  <c r="BE76" i="10"/>
  <c r="BD76" i="10"/>
  <c r="BB76" i="10"/>
  <c r="BA76" i="10"/>
  <c r="AY76" i="10"/>
  <c r="AX76" i="10"/>
  <c r="AV76" i="10"/>
  <c r="AU76" i="10"/>
  <c r="AS76" i="10"/>
  <c r="AR76" i="10"/>
  <c r="AP76" i="10"/>
  <c r="AO76" i="10"/>
  <c r="AM76" i="10"/>
  <c r="AL76" i="10"/>
  <c r="AJ76" i="10"/>
  <c r="AI76" i="10"/>
  <c r="AG76" i="10"/>
  <c r="AF76" i="10"/>
  <c r="AD76" i="10"/>
  <c r="AC76" i="10"/>
  <c r="AA76" i="10"/>
  <c r="Z76" i="10"/>
  <c r="X76" i="10"/>
  <c r="W76" i="10"/>
  <c r="BF76" i="10"/>
  <c r="BC76" i="10"/>
  <c r="AZ76" i="10"/>
  <c r="AW76" i="10"/>
  <c r="AT76" i="10"/>
  <c r="AQ76" i="10"/>
  <c r="AN76" i="10"/>
  <c r="AK76" i="10"/>
  <c r="AH76" i="10"/>
  <c r="AE76" i="10"/>
  <c r="AB76" i="10"/>
  <c r="Y76" i="10"/>
  <c r="V76" i="10"/>
  <c r="S76" i="10"/>
  <c r="P76" i="10"/>
  <c r="M76" i="10"/>
  <c r="J76" i="10"/>
  <c r="G76" i="10"/>
  <c r="BE74" i="10"/>
  <c r="BD74" i="10"/>
  <c r="BB74" i="10"/>
  <c r="BA74" i="10"/>
  <c r="AY74" i="10"/>
  <c r="AX74" i="10"/>
  <c r="AV74" i="10"/>
  <c r="AU74" i="10"/>
  <c r="AS74" i="10"/>
  <c r="AR74" i="10"/>
  <c r="AP74" i="10"/>
  <c r="AO74" i="10"/>
  <c r="AM74" i="10"/>
  <c r="AL74" i="10"/>
  <c r="AJ74" i="10"/>
  <c r="AI74" i="10"/>
  <c r="AG74" i="10"/>
  <c r="AF74" i="10"/>
  <c r="AD74" i="10"/>
  <c r="AC74" i="10"/>
  <c r="AA74" i="10"/>
  <c r="Z74" i="10"/>
  <c r="X74" i="10"/>
  <c r="W74" i="10"/>
  <c r="BF74" i="10"/>
  <c r="BC74" i="10"/>
  <c r="AZ74" i="10"/>
  <c r="AW74" i="10"/>
  <c r="AT74" i="10"/>
  <c r="AQ74" i="10"/>
  <c r="AN74" i="10"/>
  <c r="AK74" i="10"/>
  <c r="AH74" i="10"/>
  <c r="AE74" i="10"/>
  <c r="AB74" i="10"/>
  <c r="Y74" i="10"/>
  <c r="V74" i="10"/>
  <c r="S74" i="10"/>
  <c r="P74" i="10"/>
  <c r="M74" i="10"/>
  <c r="J74" i="10"/>
  <c r="G74" i="10"/>
  <c r="BE72" i="10"/>
  <c r="BD72" i="10"/>
  <c r="BB72" i="10"/>
  <c r="BA72" i="10"/>
  <c r="AY72" i="10"/>
  <c r="AX72" i="10"/>
  <c r="AV72" i="10"/>
  <c r="AU72" i="10"/>
  <c r="AS72" i="10"/>
  <c r="AR72" i="10"/>
  <c r="AP72" i="10"/>
  <c r="AO72" i="10"/>
  <c r="AM72" i="10"/>
  <c r="AL72" i="10"/>
  <c r="AJ72" i="10"/>
  <c r="AI72" i="10"/>
  <c r="AG72" i="10"/>
  <c r="AF72" i="10"/>
  <c r="AD72" i="10"/>
  <c r="AC72" i="10"/>
  <c r="AA72" i="10"/>
  <c r="Z72" i="10"/>
  <c r="X72" i="10"/>
  <c r="W72" i="10"/>
  <c r="BF72" i="10"/>
  <c r="BC72" i="10"/>
  <c r="AZ72" i="10"/>
  <c r="AW72" i="10"/>
  <c r="AT72" i="10"/>
  <c r="AQ72" i="10"/>
  <c r="AN72" i="10"/>
  <c r="AK72" i="10"/>
  <c r="AH72" i="10"/>
  <c r="AE72" i="10"/>
  <c r="AB72" i="10"/>
  <c r="Y72" i="10"/>
  <c r="V72" i="10"/>
  <c r="S72" i="10"/>
  <c r="P72" i="10"/>
  <c r="M72" i="10"/>
  <c r="J72" i="10"/>
  <c r="G72" i="10"/>
  <c r="BE70" i="10"/>
  <c r="BD70" i="10"/>
  <c r="BB70" i="10"/>
  <c r="BA70" i="10"/>
  <c r="AY70" i="10"/>
  <c r="AX70" i="10"/>
  <c r="AV70" i="10"/>
  <c r="AU70" i="10"/>
  <c r="AS70" i="10"/>
  <c r="AR70" i="10"/>
  <c r="AP70" i="10"/>
  <c r="AO70" i="10"/>
  <c r="AM70" i="10"/>
  <c r="AL70" i="10"/>
  <c r="AJ70" i="10"/>
  <c r="AI70" i="10"/>
  <c r="AG70" i="10"/>
  <c r="AF70" i="10"/>
  <c r="AD70" i="10"/>
  <c r="AC70" i="10"/>
  <c r="AA70" i="10"/>
  <c r="Z70" i="10"/>
  <c r="X70" i="10"/>
  <c r="W70" i="10"/>
  <c r="BF70" i="10"/>
  <c r="BC70" i="10"/>
  <c r="AZ70" i="10"/>
  <c r="AW70" i="10"/>
  <c r="AT70" i="10"/>
  <c r="AQ70" i="10"/>
  <c r="AN70" i="10"/>
  <c r="AK70" i="10"/>
  <c r="AH70" i="10"/>
  <c r="AE70" i="10"/>
  <c r="AB70" i="10"/>
  <c r="Y70" i="10"/>
  <c r="V70" i="10"/>
  <c r="S70" i="10"/>
  <c r="P70" i="10"/>
  <c r="M70" i="10"/>
  <c r="J70" i="10"/>
  <c r="G70" i="10"/>
  <c r="BE68" i="10"/>
  <c r="BD68" i="10"/>
  <c r="BB68" i="10"/>
  <c r="BA68" i="10"/>
  <c r="AY68" i="10"/>
  <c r="AX68" i="10"/>
  <c r="AV68" i="10"/>
  <c r="AU68" i="10"/>
  <c r="AS68" i="10"/>
  <c r="AR68" i="10"/>
  <c r="AP68" i="10"/>
  <c r="AO68" i="10"/>
  <c r="AM68" i="10"/>
  <c r="AL68" i="10"/>
  <c r="AJ68" i="10"/>
  <c r="AI68" i="10"/>
  <c r="AG68" i="10"/>
  <c r="AF68" i="10"/>
  <c r="AD68" i="10"/>
  <c r="AC68" i="10"/>
  <c r="AA68" i="10"/>
  <c r="Z68" i="10"/>
  <c r="X68" i="10"/>
  <c r="W68" i="10"/>
  <c r="BF68" i="10"/>
  <c r="BC68" i="10"/>
  <c r="AZ68" i="10"/>
  <c r="AW68" i="10"/>
  <c r="AT68" i="10"/>
  <c r="AQ68" i="10"/>
  <c r="AN68" i="10"/>
  <c r="AK68" i="10"/>
  <c r="AH68" i="10"/>
  <c r="AE68" i="10"/>
  <c r="AB68" i="10"/>
  <c r="Y68" i="10"/>
  <c r="V68" i="10"/>
  <c r="S68" i="10"/>
  <c r="P68" i="10"/>
  <c r="M68" i="10"/>
  <c r="J68" i="10"/>
  <c r="G68" i="10"/>
  <c r="BE66" i="10"/>
  <c r="BD66" i="10"/>
  <c r="BB66" i="10"/>
  <c r="BA66" i="10"/>
  <c r="AY66" i="10"/>
  <c r="AX66" i="10"/>
  <c r="AV66" i="10"/>
  <c r="AU66" i="10"/>
  <c r="AS66" i="10"/>
  <c r="AR66" i="10"/>
  <c r="AP66" i="10"/>
  <c r="AO66" i="10"/>
  <c r="AM66" i="10"/>
  <c r="AL66" i="10"/>
  <c r="AJ66" i="10"/>
  <c r="AI66" i="10"/>
  <c r="AG66" i="10"/>
  <c r="AF66" i="10"/>
  <c r="AD66" i="10"/>
  <c r="AC66" i="10"/>
  <c r="AA66" i="10"/>
  <c r="Z66" i="10"/>
  <c r="X66" i="10"/>
  <c r="W66" i="10"/>
  <c r="BF66" i="10"/>
  <c r="BC66" i="10"/>
  <c r="AZ66" i="10"/>
  <c r="AW66" i="10"/>
  <c r="AT66" i="10"/>
  <c r="AQ66" i="10"/>
  <c r="AN66" i="10"/>
  <c r="AK66" i="10"/>
  <c r="AH66" i="10"/>
  <c r="AE66" i="10"/>
  <c r="AB66" i="10"/>
  <c r="Y66" i="10"/>
  <c r="V66" i="10"/>
  <c r="S66" i="10"/>
  <c r="P66" i="10"/>
  <c r="M66" i="10"/>
  <c r="J66" i="10"/>
  <c r="G66" i="10"/>
  <c r="BE64" i="10"/>
  <c r="BD64" i="10"/>
  <c r="BB64" i="10"/>
  <c r="BA64" i="10"/>
  <c r="AY64" i="10"/>
  <c r="AX64" i="10"/>
  <c r="AV64" i="10"/>
  <c r="AU64" i="10"/>
  <c r="AS64" i="10"/>
  <c r="AR64" i="10"/>
  <c r="AP64" i="10"/>
  <c r="AO64" i="10"/>
  <c r="AM64" i="10"/>
  <c r="AL64" i="10"/>
  <c r="AJ64" i="10"/>
  <c r="AI64" i="10"/>
  <c r="AG64" i="10"/>
  <c r="AF64" i="10"/>
  <c r="AD64" i="10"/>
  <c r="AC64" i="10"/>
  <c r="AA64" i="10"/>
  <c r="Z64" i="10"/>
  <c r="X64" i="10"/>
  <c r="W64" i="10"/>
  <c r="BF64" i="10"/>
  <c r="BC64" i="10"/>
  <c r="AZ64" i="10"/>
  <c r="AW64" i="10"/>
  <c r="AT64" i="10"/>
  <c r="AQ64" i="10"/>
  <c r="AN64" i="10"/>
  <c r="AK64" i="10"/>
  <c r="AH64" i="10"/>
  <c r="AE64" i="10"/>
  <c r="AB64" i="10"/>
  <c r="Y64" i="10"/>
  <c r="V64" i="10"/>
  <c r="S64" i="10"/>
  <c r="P64" i="10"/>
  <c r="M64" i="10"/>
  <c r="J64" i="10"/>
  <c r="G64" i="10"/>
  <c r="BE62" i="10"/>
  <c r="BD62" i="10"/>
  <c r="BB62" i="10"/>
  <c r="BA62" i="10"/>
  <c r="AY62" i="10"/>
  <c r="AX62" i="10"/>
  <c r="AV62" i="10"/>
  <c r="AU62" i="10"/>
  <c r="AS62" i="10"/>
  <c r="AR62" i="10"/>
  <c r="AP62" i="10"/>
  <c r="AO62" i="10"/>
  <c r="AM62" i="10"/>
  <c r="AL62" i="10"/>
  <c r="AJ62" i="10"/>
  <c r="AI62" i="10"/>
  <c r="AG62" i="10"/>
  <c r="AF62" i="10"/>
  <c r="AD62" i="10"/>
  <c r="AC62" i="10"/>
  <c r="AA62" i="10"/>
  <c r="Z62" i="10"/>
  <c r="X62" i="10"/>
  <c r="W62" i="10"/>
  <c r="BF62" i="10"/>
  <c r="BC62" i="10"/>
  <c r="AZ62" i="10"/>
  <c r="AW62" i="10"/>
  <c r="AT62" i="10"/>
  <c r="AQ62" i="10"/>
  <c r="AN62" i="10"/>
  <c r="AK62" i="10"/>
  <c r="AH62" i="10"/>
  <c r="AE62" i="10"/>
  <c r="AB62" i="10"/>
  <c r="Y62" i="10"/>
  <c r="V62" i="10"/>
  <c r="S62" i="10"/>
  <c r="P62" i="10"/>
  <c r="M62" i="10"/>
  <c r="J62" i="10"/>
  <c r="G62" i="10"/>
  <c r="BE60" i="10"/>
  <c r="BD60" i="10"/>
  <c r="BB60" i="10"/>
  <c r="BA60" i="10"/>
  <c r="AY60" i="10"/>
  <c r="AX60" i="10"/>
  <c r="AV60" i="10"/>
  <c r="AU60" i="10"/>
  <c r="AS60" i="10"/>
  <c r="AR60" i="10"/>
  <c r="AP60" i="10"/>
  <c r="AO60" i="10"/>
  <c r="AM60" i="10"/>
  <c r="AL60" i="10"/>
  <c r="AJ60" i="10"/>
  <c r="AI60" i="10"/>
  <c r="AG60" i="10"/>
  <c r="AF60" i="10"/>
  <c r="AD60" i="10"/>
  <c r="AC60" i="10"/>
  <c r="AA60" i="10"/>
  <c r="Z60" i="10"/>
  <c r="X60" i="10"/>
  <c r="W60" i="10"/>
  <c r="BF60" i="10"/>
  <c r="BC60" i="10"/>
  <c r="AZ60" i="10"/>
  <c r="AW60" i="10"/>
  <c r="AT60" i="10"/>
  <c r="AQ60" i="10"/>
  <c r="AN60" i="10"/>
  <c r="AK60" i="10"/>
  <c r="AH60" i="10"/>
  <c r="AE60" i="10"/>
  <c r="AB60" i="10"/>
  <c r="Y60" i="10"/>
  <c r="V60" i="10"/>
  <c r="S60" i="10"/>
  <c r="P60" i="10"/>
  <c r="M60" i="10"/>
  <c r="J60" i="10"/>
  <c r="G60" i="10"/>
  <c r="BE58" i="10"/>
  <c r="BD58" i="10"/>
  <c r="BB58" i="10"/>
  <c r="BA58" i="10"/>
  <c r="AY58" i="10"/>
  <c r="AX58" i="10"/>
  <c r="AV58" i="10"/>
  <c r="AU58" i="10"/>
  <c r="AS58" i="10"/>
  <c r="AR58" i="10"/>
  <c r="AP58" i="10"/>
  <c r="AO58" i="10"/>
  <c r="AM58" i="10"/>
  <c r="AL58" i="10"/>
  <c r="AJ58" i="10"/>
  <c r="AI58" i="10"/>
  <c r="AG58" i="10"/>
  <c r="AF58" i="10"/>
  <c r="AD58" i="10"/>
  <c r="AC58" i="10"/>
  <c r="AA58" i="10"/>
  <c r="Z58" i="10"/>
  <c r="X58" i="10"/>
  <c r="W58" i="10"/>
  <c r="BF58" i="10"/>
  <c r="BC58" i="10"/>
  <c r="AZ58" i="10"/>
  <c r="AW58" i="10"/>
  <c r="AT58" i="10"/>
  <c r="AQ58" i="10"/>
  <c r="AN58" i="10"/>
  <c r="AK58" i="10"/>
  <c r="AH58" i="10"/>
  <c r="AE58" i="10"/>
  <c r="AB58" i="10"/>
  <c r="Y58" i="10"/>
  <c r="V58" i="10"/>
  <c r="S58" i="10"/>
  <c r="P58" i="10"/>
  <c r="M58" i="10"/>
  <c r="J58" i="10"/>
  <c r="G58" i="10"/>
  <c r="BE56" i="10"/>
  <c r="BD56" i="10"/>
  <c r="BB56" i="10"/>
  <c r="BA56" i="10"/>
  <c r="AY56" i="10"/>
  <c r="AX56" i="10"/>
  <c r="AV56" i="10"/>
  <c r="AU56" i="10"/>
  <c r="AS56" i="10"/>
  <c r="AR56" i="10"/>
  <c r="AP56" i="10"/>
  <c r="AO56" i="10"/>
  <c r="AM56" i="10"/>
  <c r="AL56" i="10"/>
  <c r="AJ56" i="10"/>
  <c r="AI56" i="10"/>
  <c r="AG56" i="10"/>
  <c r="AF56" i="10"/>
  <c r="AD56" i="10"/>
  <c r="AC56" i="10"/>
  <c r="AA56" i="10"/>
  <c r="Z56" i="10"/>
  <c r="X56" i="10"/>
  <c r="W56" i="10"/>
  <c r="BF56" i="10"/>
  <c r="BC56" i="10"/>
  <c r="AZ56" i="10"/>
  <c r="AW56" i="10"/>
  <c r="AT56" i="10"/>
  <c r="AQ56" i="10"/>
  <c r="AN56" i="10"/>
  <c r="AK56" i="10"/>
  <c r="AH56" i="10"/>
  <c r="AE56" i="10"/>
  <c r="AB56" i="10"/>
  <c r="Y56" i="10"/>
  <c r="V56" i="10"/>
  <c r="S56" i="10"/>
  <c r="P56" i="10"/>
  <c r="M56" i="10"/>
  <c r="J56" i="10"/>
  <c r="G56" i="10"/>
  <c r="BE54" i="10"/>
  <c r="BD54" i="10"/>
  <c r="BB54" i="10"/>
  <c r="BA54" i="10"/>
  <c r="AY54" i="10"/>
  <c r="AX54" i="10"/>
  <c r="AV54" i="10"/>
  <c r="AU54" i="10"/>
  <c r="AS54" i="10"/>
  <c r="AR54" i="10"/>
  <c r="AP54" i="10"/>
  <c r="AO54" i="10"/>
  <c r="AM54" i="10"/>
  <c r="AL54" i="10"/>
  <c r="AJ54" i="10"/>
  <c r="AI54" i="10"/>
  <c r="AG54" i="10"/>
  <c r="AF54" i="10"/>
  <c r="AD54" i="10"/>
  <c r="AC54" i="10"/>
  <c r="AA54" i="10"/>
  <c r="Z54" i="10"/>
  <c r="X54" i="10"/>
  <c r="W54" i="10"/>
  <c r="BF54" i="10"/>
  <c r="BC54" i="10"/>
  <c r="AZ54" i="10"/>
  <c r="AW54" i="10"/>
  <c r="AT54" i="10"/>
  <c r="AQ54" i="10"/>
  <c r="AN54" i="10"/>
  <c r="AK54" i="10"/>
  <c r="AH54" i="10"/>
  <c r="AE54" i="10"/>
  <c r="AB54" i="10"/>
  <c r="Y54" i="10"/>
  <c r="V54" i="10"/>
  <c r="S54" i="10"/>
  <c r="P54" i="10"/>
  <c r="M54" i="10"/>
  <c r="J54" i="10"/>
  <c r="G54" i="10"/>
  <c r="BE52" i="10"/>
  <c r="BD52" i="10"/>
  <c r="BB52" i="10"/>
  <c r="BA52" i="10"/>
  <c r="AY52" i="10"/>
  <c r="AX52" i="10"/>
  <c r="AV52" i="10"/>
  <c r="AU52" i="10"/>
  <c r="AS52" i="10"/>
  <c r="AR52" i="10"/>
  <c r="AP52" i="10"/>
  <c r="AO52" i="10"/>
  <c r="AM52" i="10"/>
  <c r="AL52" i="10"/>
  <c r="AJ52" i="10"/>
  <c r="AI52" i="10"/>
  <c r="AG52" i="10"/>
  <c r="AF52" i="10"/>
  <c r="AD52" i="10"/>
  <c r="AC52" i="10"/>
  <c r="AA52" i="10"/>
  <c r="Z52" i="10"/>
  <c r="X52" i="10"/>
  <c r="W52" i="10"/>
  <c r="BF52" i="10"/>
  <c r="BC52" i="10"/>
  <c r="AZ52" i="10"/>
  <c r="AW52" i="10"/>
  <c r="AT52" i="10"/>
  <c r="AQ52" i="10"/>
  <c r="AN52" i="10"/>
  <c r="AK52" i="10"/>
  <c r="AH52" i="10"/>
  <c r="AE52" i="10"/>
  <c r="AB52" i="10"/>
  <c r="Y52" i="10"/>
  <c r="V52" i="10"/>
  <c r="S52" i="10"/>
  <c r="P52" i="10"/>
  <c r="M52" i="10"/>
  <c r="J52" i="10"/>
  <c r="G52" i="10"/>
  <c r="BE50" i="10"/>
  <c r="BD50" i="10"/>
  <c r="BB50" i="10"/>
  <c r="BA50" i="10"/>
  <c r="AY50" i="10"/>
  <c r="AX50" i="10"/>
  <c r="AV50" i="10"/>
  <c r="AU50" i="10"/>
  <c r="AS50" i="10"/>
  <c r="AR50" i="10"/>
  <c r="AP50" i="10"/>
  <c r="AO50" i="10"/>
  <c r="AM50" i="10"/>
  <c r="AL50" i="10"/>
  <c r="AJ50" i="10"/>
  <c r="AI50" i="10"/>
  <c r="AG50" i="10"/>
  <c r="AF50" i="10"/>
  <c r="AD50" i="10"/>
  <c r="AC50" i="10"/>
  <c r="AA50" i="10"/>
  <c r="Z50" i="10"/>
  <c r="X50" i="10"/>
  <c r="W50" i="10"/>
  <c r="BF50" i="10"/>
  <c r="BC50" i="10"/>
  <c r="AZ50" i="10"/>
  <c r="AW50" i="10"/>
  <c r="AT50" i="10"/>
  <c r="AQ50" i="10"/>
  <c r="AN50" i="10"/>
  <c r="AK50" i="10"/>
  <c r="AH50" i="10"/>
  <c r="AE50" i="10"/>
  <c r="AB50" i="10"/>
  <c r="Y50" i="10"/>
  <c r="V50" i="10"/>
  <c r="S50" i="10"/>
  <c r="P50" i="10"/>
  <c r="M50" i="10"/>
  <c r="J50" i="10"/>
  <c r="G50" i="10"/>
  <c r="BE48" i="10"/>
  <c r="BD48" i="10"/>
  <c r="BB48" i="10"/>
  <c r="BA48" i="10"/>
  <c r="AY48" i="10"/>
  <c r="AX48" i="10"/>
  <c r="AV48" i="10"/>
  <c r="AU48" i="10"/>
  <c r="AS48" i="10"/>
  <c r="AR48" i="10"/>
  <c r="AP48" i="10"/>
  <c r="AO48" i="10"/>
  <c r="AM48" i="10"/>
  <c r="AL48" i="10"/>
  <c r="AJ48" i="10"/>
  <c r="AI48" i="10"/>
  <c r="AG48" i="10"/>
  <c r="AF48" i="10"/>
  <c r="AD48" i="10"/>
  <c r="AC48" i="10"/>
  <c r="AA48" i="10"/>
  <c r="Z48" i="10"/>
  <c r="X48" i="10"/>
  <c r="W48" i="10"/>
  <c r="BF48" i="10"/>
  <c r="BC48" i="10"/>
  <c r="AZ48" i="10"/>
  <c r="AW48" i="10"/>
  <c r="AT48" i="10"/>
  <c r="AQ48" i="10"/>
  <c r="AN48" i="10"/>
  <c r="AK48" i="10"/>
  <c r="AH48" i="10"/>
  <c r="AE48" i="10"/>
  <c r="AB48" i="10"/>
  <c r="Y48" i="10"/>
  <c r="V48" i="10"/>
  <c r="S48" i="10"/>
  <c r="P48" i="10"/>
  <c r="M48" i="10"/>
  <c r="J48" i="10"/>
  <c r="G48" i="10"/>
  <c r="BE46" i="10"/>
  <c r="BD46" i="10"/>
  <c r="BB46" i="10"/>
  <c r="BA46" i="10"/>
  <c r="AY46" i="10"/>
  <c r="AX46" i="10"/>
  <c r="AV46" i="10"/>
  <c r="AU46" i="10"/>
  <c r="AS46" i="10"/>
  <c r="AR46" i="10"/>
  <c r="AP46" i="10"/>
  <c r="AO46" i="10"/>
  <c r="AM46" i="10"/>
  <c r="AL46" i="10"/>
  <c r="AJ46" i="10"/>
  <c r="AI46" i="10"/>
  <c r="AG46" i="10"/>
  <c r="AF46" i="10"/>
  <c r="AD46" i="10"/>
  <c r="AC46" i="10"/>
  <c r="AA46" i="10"/>
  <c r="Z46" i="10"/>
  <c r="X46" i="10"/>
  <c r="W46" i="10"/>
  <c r="BF46" i="10"/>
  <c r="BC46" i="10"/>
  <c r="AZ46" i="10"/>
  <c r="AW46" i="10"/>
  <c r="AT46" i="10"/>
  <c r="AQ46" i="10"/>
  <c r="AN46" i="10"/>
  <c r="AK46" i="10"/>
  <c r="AH46" i="10"/>
  <c r="AE46" i="10"/>
  <c r="AB46" i="10"/>
  <c r="Y46" i="10"/>
  <c r="V46" i="10"/>
  <c r="S46" i="10"/>
  <c r="P46" i="10"/>
  <c r="M46" i="10"/>
  <c r="J46" i="10"/>
  <c r="G46" i="10"/>
  <c r="BE44" i="10"/>
  <c r="BD44" i="10"/>
  <c r="BB44" i="10"/>
  <c r="BA44" i="10"/>
  <c r="AY44" i="10"/>
  <c r="AX44" i="10"/>
  <c r="AV44" i="10"/>
  <c r="AU44" i="10"/>
  <c r="AS44" i="10"/>
  <c r="AR44" i="10"/>
  <c r="AP44" i="10"/>
  <c r="AO44" i="10"/>
  <c r="AM44" i="10"/>
  <c r="AL44" i="10"/>
  <c r="AJ44" i="10"/>
  <c r="AI44" i="10"/>
  <c r="AG44" i="10"/>
  <c r="AF44" i="10"/>
  <c r="AD44" i="10"/>
  <c r="AC44" i="10"/>
  <c r="AA44" i="10"/>
  <c r="Z44" i="10"/>
  <c r="X44" i="10"/>
  <c r="W44" i="10"/>
  <c r="BF44" i="10"/>
  <c r="BC44" i="10"/>
  <c r="AZ44" i="10"/>
  <c r="AW44" i="10"/>
  <c r="AT44" i="10"/>
  <c r="AQ44" i="10"/>
  <c r="AN44" i="10"/>
  <c r="AK44" i="10"/>
  <c r="AH44" i="10"/>
  <c r="AE44" i="10"/>
  <c r="AB44" i="10"/>
  <c r="Y44" i="10"/>
  <c r="V44" i="10"/>
  <c r="S44" i="10"/>
  <c r="P44" i="10"/>
  <c r="M44" i="10"/>
  <c r="J44" i="10"/>
  <c r="G44" i="10"/>
  <c r="BE42" i="10"/>
  <c r="BD42" i="10"/>
  <c r="BB42" i="10"/>
  <c r="BA42" i="10"/>
  <c r="AY42" i="10"/>
  <c r="AX42" i="10"/>
  <c r="AV42" i="10"/>
  <c r="AU42" i="10"/>
  <c r="AS42" i="10"/>
  <c r="AR42" i="10"/>
  <c r="AP42" i="10"/>
  <c r="AO42" i="10"/>
  <c r="AM42" i="10"/>
  <c r="AL42" i="10"/>
  <c r="AJ42" i="10"/>
  <c r="AI42" i="10"/>
  <c r="AG42" i="10"/>
  <c r="AF42" i="10"/>
  <c r="AD42" i="10"/>
  <c r="AC42" i="10"/>
  <c r="AA42" i="10"/>
  <c r="Z42" i="10"/>
  <c r="X42" i="10"/>
  <c r="W42" i="10"/>
  <c r="BF42" i="10"/>
  <c r="BC42" i="10"/>
  <c r="AZ42" i="10"/>
  <c r="AW42" i="10"/>
  <c r="AT42" i="10"/>
  <c r="AQ42" i="10"/>
  <c r="AN42" i="10"/>
  <c r="AK42" i="10"/>
  <c r="AH42" i="10"/>
  <c r="AE42" i="10"/>
  <c r="AB42" i="10"/>
  <c r="Y42" i="10"/>
  <c r="V42" i="10"/>
  <c r="S42" i="10"/>
  <c r="P42" i="10"/>
  <c r="M42" i="10"/>
  <c r="J42" i="10"/>
  <c r="G42" i="10"/>
  <c r="BE40" i="10"/>
  <c r="BD40" i="10"/>
  <c r="BB40" i="10"/>
  <c r="BA40" i="10"/>
  <c r="AY40" i="10"/>
  <c r="AX40" i="10"/>
  <c r="AV40" i="10"/>
  <c r="AU40" i="10"/>
  <c r="AS40" i="10"/>
  <c r="AR40" i="10"/>
  <c r="AP40" i="10"/>
  <c r="AO40" i="10"/>
  <c r="AM40" i="10"/>
  <c r="AL40" i="10"/>
  <c r="AJ40" i="10"/>
  <c r="AI40" i="10"/>
  <c r="AG40" i="10"/>
  <c r="AF40" i="10"/>
  <c r="AD40" i="10"/>
  <c r="AC40" i="10"/>
  <c r="AA40" i="10"/>
  <c r="Z40" i="10"/>
  <c r="X40" i="10"/>
  <c r="W40" i="10"/>
  <c r="BF40" i="10"/>
  <c r="BC40" i="10"/>
  <c r="AZ40" i="10"/>
  <c r="AW40" i="10"/>
  <c r="AT40" i="10"/>
  <c r="AQ40" i="10"/>
  <c r="AN40" i="10"/>
  <c r="AK40" i="10"/>
  <c r="AH40" i="10"/>
  <c r="AE40" i="10"/>
  <c r="AB40" i="10"/>
  <c r="Y40" i="10"/>
  <c r="V40" i="10"/>
  <c r="S40" i="10"/>
  <c r="P40" i="10"/>
  <c r="M40" i="10"/>
  <c r="J40" i="10"/>
  <c r="G40" i="10"/>
  <c r="BE38" i="10"/>
  <c r="BD38" i="10"/>
  <c r="BB38" i="10"/>
  <c r="BA38" i="10"/>
  <c r="AY38" i="10"/>
  <c r="AX38" i="10"/>
  <c r="AV38" i="10"/>
  <c r="AU38" i="10"/>
  <c r="AS38" i="10"/>
  <c r="AR38" i="10"/>
  <c r="AP38" i="10"/>
  <c r="AO38" i="10"/>
  <c r="AM38" i="10"/>
  <c r="AL38" i="10"/>
  <c r="AJ38" i="10"/>
  <c r="AI38" i="10"/>
  <c r="AG38" i="10"/>
  <c r="AF38" i="10"/>
  <c r="AD38" i="10"/>
  <c r="AC38" i="10"/>
  <c r="AA38" i="10"/>
  <c r="Z38" i="10"/>
  <c r="X38" i="10"/>
  <c r="W38" i="10"/>
  <c r="BF38" i="10"/>
  <c r="BC38" i="10"/>
  <c r="AZ38" i="10"/>
  <c r="AW38" i="10"/>
  <c r="AT38" i="10"/>
  <c r="AQ38" i="10"/>
  <c r="AN38" i="10"/>
  <c r="AK38" i="10"/>
  <c r="AH38" i="10"/>
  <c r="AE38" i="10"/>
  <c r="AB38" i="10"/>
  <c r="Y38" i="10"/>
  <c r="V38" i="10"/>
  <c r="S38" i="10"/>
  <c r="P38" i="10"/>
  <c r="M38" i="10"/>
  <c r="J38" i="10"/>
  <c r="G38" i="10"/>
  <c r="BE36" i="10"/>
  <c r="BD36" i="10"/>
  <c r="BB36" i="10"/>
  <c r="BA36" i="10"/>
  <c r="AY36" i="10"/>
  <c r="AX36" i="10"/>
  <c r="AV36" i="10"/>
  <c r="AU36" i="10"/>
  <c r="AS36" i="10"/>
  <c r="AR36" i="10"/>
  <c r="AP36" i="10"/>
  <c r="AO36" i="10"/>
  <c r="AM36" i="10"/>
  <c r="AL36" i="10"/>
  <c r="AJ36" i="10"/>
  <c r="AI36" i="10"/>
  <c r="AG36" i="10"/>
  <c r="AF36" i="10"/>
  <c r="AD36" i="10"/>
  <c r="AC36" i="10"/>
  <c r="AA36" i="10"/>
  <c r="Z36" i="10"/>
  <c r="X36" i="10"/>
  <c r="W36" i="10"/>
  <c r="BF36" i="10"/>
  <c r="BC36" i="10"/>
  <c r="AZ36" i="10"/>
  <c r="AW36" i="10"/>
  <c r="AT36" i="10"/>
  <c r="AQ36" i="10"/>
  <c r="AN36" i="10"/>
  <c r="AK36" i="10"/>
  <c r="AH36" i="10"/>
  <c r="AE36" i="10"/>
  <c r="AB36" i="10"/>
  <c r="Y36" i="10"/>
  <c r="V36" i="10"/>
  <c r="S36" i="10"/>
  <c r="P36" i="10"/>
  <c r="M36" i="10"/>
  <c r="J36" i="10"/>
  <c r="G36" i="10"/>
  <c r="BE34" i="10"/>
  <c r="BD34" i="10"/>
  <c r="BB34" i="10"/>
  <c r="BA34" i="10"/>
  <c r="AY34" i="10"/>
  <c r="AX34" i="10"/>
  <c r="AV34" i="10"/>
  <c r="AU34" i="10"/>
  <c r="AS34" i="10"/>
  <c r="AR34" i="10"/>
  <c r="AP34" i="10"/>
  <c r="AO34" i="10"/>
  <c r="AM34" i="10"/>
  <c r="AL34" i="10"/>
  <c r="AJ34" i="10"/>
  <c r="AI34" i="10"/>
  <c r="AG34" i="10"/>
  <c r="AF34" i="10"/>
  <c r="AD34" i="10"/>
  <c r="AC34" i="10"/>
  <c r="AA34" i="10"/>
  <c r="Z34" i="10"/>
  <c r="X34" i="10"/>
  <c r="W34" i="10"/>
  <c r="BF34" i="10"/>
  <c r="BC34" i="10"/>
  <c r="AZ34" i="10"/>
  <c r="AW34" i="10"/>
  <c r="AT34" i="10"/>
  <c r="AQ34" i="10"/>
  <c r="AN34" i="10"/>
  <c r="AK34" i="10"/>
  <c r="AH34" i="10"/>
  <c r="AE34" i="10"/>
  <c r="AB34" i="10"/>
  <c r="Y34" i="10"/>
  <c r="V34" i="10"/>
  <c r="S34" i="10"/>
  <c r="P34" i="10"/>
  <c r="M34" i="10"/>
  <c r="J34" i="10"/>
  <c r="G34" i="10"/>
  <c r="BE32" i="10"/>
  <c r="BD32" i="10"/>
  <c r="BB32" i="10"/>
  <c r="BA32" i="10"/>
  <c r="AY32" i="10"/>
  <c r="AX32" i="10"/>
  <c r="AV32" i="10"/>
  <c r="AU32" i="10"/>
  <c r="AS32" i="10"/>
  <c r="AR32" i="10"/>
  <c r="AP32" i="10"/>
  <c r="AO32" i="10"/>
  <c r="AM32" i="10"/>
  <c r="AL32" i="10"/>
  <c r="AJ32" i="10"/>
  <c r="AI32" i="10"/>
  <c r="AG32" i="10"/>
  <c r="AF32" i="10"/>
  <c r="AD32" i="10"/>
  <c r="AC32" i="10"/>
  <c r="AA32" i="10"/>
  <c r="Z32" i="10"/>
  <c r="X32" i="10"/>
  <c r="W32" i="10"/>
  <c r="BF32" i="10"/>
  <c r="BC32" i="10"/>
  <c r="AZ32" i="10"/>
  <c r="AW32" i="10"/>
  <c r="AT32" i="10"/>
  <c r="AQ32" i="10"/>
  <c r="AN32" i="10"/>
  <c r="AK32" i="10"/>
  <c r="AH32" i="10"/>
  <c r="AE32" i="10"/>
  <c r="AB32" i="10"/>
  <c r="Y32" i="10"/>
  <c r="V32" i="10"/>
  <c r="S32" i="10"/>
  <c r="P32" i="10"/>
  <c r="M32" i="10"/>
  <c r="J32" i="10"/>
  <c r="G32" i="10"/>
  <c r="BE30" i="10"/>
  <c r="BD30" i="10"/>
  <c r="BB30" i="10"/>
  <c r="BA30" i="10"/>
  <c r="AY30" i="10"/>
  <c r="AX30" i="10"/>
  <c r="AV30" i="10"/>
  <c r="AU30" i="10"/>
  <c r="AS30" i="10"/>
  <c r="AR30" i="10"/>
  <c r="AP30" i="10"/>
  <c r="AO30" i="10"/>
  <c r="AM30" i="10"/>
  <c r="AL30" i="10"/>
  <c r="AJ30" i="10"/>
  <c r="AI30" i="10"/>
  <c r="AG30" i="10"/>
  <c r="AF30" i="10"/>
  <c r="AD30" i="10"/>
  <c r="AC30" i="10"/>
  <c r="AA30" i="10"/>
  <c r="Z30" i="10"/>
  <c r="X30" i="10"/>
  <c r="W30" i="10"/>
  <c r="BF30" i="10"/>
  <c r="BC30" i="10"/>
  <c r="AZ30" i="10"/>
  <c r="AW30" i="10"/>
  <c r="AT30" i="10"/>
  <c r="AQ30" i="10"/>
  <c r="AN30" i="10"/>
  <c r="AK30" i="10"/>
  <c r="AH30" i="10"/>
  <c r="AE30" i="10"/>
  <c r="AB30" i="10"/>
  <c r="Y30" i="10"/>
  <c r="V30" i="10"/>
  <c r="S30" i="10"/>
  <c r="P30" i="10"/>
  <c r="M30" i="10"/>
  <c r="J30" i="10"/>
  <c r="G30" i="10"/>
  <c r="BE28" i="10"/>
  <c r="BD28" i="10"/>
  <c r="BB28" i="10"/>
  <c r="BA28" i="10"/>
  <c r="AY28" i="10"/>
  <c r="AX28" i="10"/>
  <c r="AV28" i="10"/>
  <c r="AU28" i="10"/>
  <c r="AS28" i="10"/>
  <c r="AR28" i="10"/>
  <c r="AP28" i="10"/>
  <c r="AO28" i="10"/>
  <c r="AM28" i="10"/>
  <c r="AL28" i="10"/>
  <c r="AJ28" i="10"/>
  <c r="AI28" i="10"/>
  <c r="AG28" i="10"/>
  <c r="AF28" i="10"/>
  <c r="AD28" i="10"/>
  <c r="AC28" i="10"/>
  <c r="AA28" i="10"/>
  <c r="Z28" i="10"/>
  <c r="X28" i="10"/>
  <c r="W28" i="10"/>
  <c r="BF28" i="10"/>
  <c r="BC28" i="10"/>
  <c r="AZ28" i="10"/>
  <c r="AW28" i="10"/>
  <c r="AT28" i="10"/>
  <c r="AQ28" i="10"/>
  <c r="AN28" i="10"/>
  <c r="AK28" i="10"/>
  <c r="AH28" i="10"/>
  <c r="AE28" i="10"/>
  <c r="AB28" i="10"/>
  <c r="Y28" i="10"/>
  <c r="V28" i="10"/>
  <c r="S28" i="10"/>
  <c r="P28" i="10"/>
  <c r="M28" i="10"/>
  <c r="J28" i="10"/>
  <c r="G28" i="10"/>
  <c r="BE26" i="10"/>
  <c r="BD26" i="10"/>
  <c r="BB26" i="10"/>
  <c r="BA26" i="10"/>
  <c r="AY26" i="10"/>
  <c r="AX26" i="10"/>
  <c r="AV26" i="10"/>
  <c r="AU26" i="10"/>
  <c r="AS26" i="10"/>
  <c r="AR26" i="10"/>
  <c r="AP26" i="10"/>
  <c r="AO26" i="10"/>
  <c r="AM26" i="10"/>
  <c r="AL26" i="10"/>
  <c r="AJ26" i="10"/>
  <c r="AI26" i="10"/>
  <c r="AG26" i="10"/>
  <c r="AF26" i="10"/>
  <c r="AD26" i="10"/>
  <c r="AC26" i="10"/>
  <c r="AA26" i="10"/>
  <c r="Z26" i="10"/>
  <c r="X26" i="10"/>
  <c r="W26" i="10"/>
  <c r="BF26" i="10"/>
  <c r="BC26" i="10"/>
  <c r="AZ26" i="10"/>
  <c r="AW26" i="10"/>
  <c r="AT26" i="10"/>
  <c r="AQ26" i="10"/>
  <c r="AN26" i="10"/>
  <c r="AK26" i="10"/>
  <c r="AH26" i="10"/>
  <c r="AE26" i="10"/>
  <c r="AB26" i="10"/>
  <c r="Y26" i="10"/>
  <c r="V26" i="10"/>
  <c r="S26" i="10"/>
  <c r="P26" i="10"/>
  <c r="M26" i="10"/>
  <c r="J26" i="10"/>
  <c r="G26" i="10"/>
  <c r="BE24" i="10"/>
  <c r="BD24" i="10"/>
  <c r="BB24" i="10"/>
  <c r="BA24" i="10"/>
  <c r="AY24" i="10"/>
  <c r="AX24" i="10"/>
  <c r="AV24" i="10"/>
  <c r="AU24" i="10"/>
  <c r="AS24" i="10"/>
  <c r="AR24" i="10"/>
  <c r="AP24" i="10"/>
  <c r="AO24" i="10"/>
  <c r="AM24" i="10"/>
  <c r="AL24" i="10"/>
  <c r="AJ24" i="10"/>
  <c r="AI24" i="10"/>
  <c r="AG24" i="10"/>
  <c r="AF24" i="10"/>
  <c r="AD24" i="10"/>
  <c r="AC24" i="10"/>
  <c r="AA24" i="10"/>
  <c r="Z24" i="10"/>
  <c r="X24" i="10"/>
  <c r="W24" i="10"/>
  <c r="U24" i="10"/>
  <c r="BF24" i="10"/>
  <c r="BC24" i="10"/>
  <c r="AZ24" i="10"/>
  <c r="AW24" i="10"/>
  <c r="AT24" i="10"/>
  <c r="AQ24" i="10"/>
  <c r="AN24" i="10"/>
  <c r="AK24" i="10"/>
  <c r="AH24" i="10"/>
  <c r="AE24" i="10"/>
  <c r="AB24" i="10"/>
  <c r="Y24" i="10"/>
  <c r="V24" i="10"/>
  <c r="S24" i="10"/>
  <c r="P24" i="10"/>
  <c r="M24" i="10"/>
  <c r="J24" i="10"/>
  <c r="G24" i="10"/>
  <c r="BE22" i="10"/>
  <c r="BD22" i="10"/>
  <c r="BB22" i="10"/>
  <c r="BA22" i="10"/>
  <c r="AY22" i="10"/>
  <c r="AX22" i="10"/>
  <c r="AV22" i="10"/>
  <c r="AU22" i="10"/>
  <c r="AS22" i="10"/>
  <c r="AR22" i="10"/>
  <c r="AP22" i="10"/>
  <c r="AO22" i="10"/>
  <c r="AM22" i="10"/>
  <c r="AL22" i="10"/>
  <c r="AJ22" i="10"/>
  <c r="AI22" i="10"/>
  <c r="AG22" i="10"/>
  <c r="AF22" i="10"/>
  <c r="AD22" i="10"/>
  <c r="AC22" i="10"/>
  <c r="AA22" i="10"/>
  <c r="Z22" i="10"/>
  <c r="X22" i="10"/>
  <c r="W22" i="10"/>
  <c r="U22" i="10"/>
  <c r="BF22" i="10"/>
  <c r="BC22" i="10"/>
  <c r="AZ22" i="10"/>
  <c r="AW22" i="10"/>
  <c r="AT22" i="10"/>
  <c r="AQ22" i="10"/>
  <c r="AN22" i="10"/>
  <c r="AK22" i="10"/>
  <c r="AH22" i="10"/>
  <c r="AE22" i="10"/>
  <c r="AB22" i="10"/>
  <c r="Y22" i="10"/>
  <c r="V22" i="10"/>
  <c r="S22" i="10"/>
  <c r="P22" i="10"/>
  <c r="M22" i="10"/>
  <c r="J22" i="10"/>
  <c r="G22" i="10"/>
  <c r="BE20" i="10"/>
  <c r="BD20" i="10"/>
  <c r="BB20" i="10"/>
  <c r="BA20" i="10"/>
  <c r="AY20" i="10"/>
  <c r="AX20" i="10"/>
  <c r="AV20" i="10"/>
  <c r="AU20" i="10"/>
  <c r="AS20" i="10"/>
  <c r="AR20" i="10"/>
  <c r="AP20" i="10"/>
  <c r="AO20" i="10"/>
  <c r="AM20" i="10"/>
  <c r="AL20" i="10"/>
  <c r="AJ20" i="10"/>
  <c r="AI20" i="10"/>
  <c r="AG20" i="10"/>
  <c r="AF20" i="10"/>
  <c r="AD20" i="10"/>
  <c r="AC20" i="10"/>
  <c r="AA20" i="10"/>
  <c r="Z20" i="10"/>
  <c r="X20" i="10"/>
  <c r="W20" i="10"/>
  <c r="U20" i="10"/>
  <c r="BF20" i="10"/>
  <c r="BC20" i="10"/>
  <c r="AZ20" i="10"/>
  <c r="AW20" i="10"/>
  <c r="AT20" i="10"/>
  <c r="AQ20" i="10"/>
  <c r="AN20" i="10"/>
  <c r="AK20" i="10"/>
  <c r="AH20" i="10"/>
  <c r="AE20" i="10"/>
  <c r="AB20" i="10"/>
  <c r="Y20" i="10"/>
  <c r="V20" i="10"/>
  <c r="S20" i="10"/>
  <c r="P20" i="10"/>
  <c r="M20" i="10"/>
  <c r="J20" i="10"/>
  <c r="G20" i="10"/>
  <c r="BE18" i="10"/>
  <c r="BD18" i="10"/>
  <c r="BB18" i="10"/>
  <c r="BA18" i="10"/>
  <c r="AY18" i="10"/>
  <c r="AX18" i="10"/>
  <c r="AV18" i="10"/>
  <c r="AU18" i="10"/>
  <c r="AS18" i="10"/>
  <c r="AR18" i="10"/>
  <c r="AP18" i="10"/>
  <c r="AO18" i="10"/>
  <c r="AM18" i="10"/>
  <c r="AL18" i="10"/>
  <c r="AJ18" i="10"/>
  <c r="AI18" i="10"/>
  <c r="AG18" i="10"/>
  <c r="AF18" i="10"/>
  <c r="AD18" i="10"/>
  <c r="AC18" i="10"/>
  <c r="AA18" i="10"/>
  <c r="Z18" i="10"/>
  <c r="X18" i="10"/>
  <c r="W18" i="10"/>
  <c r="U18" i="10"/>
  <c r="BF18" i="10"/>
  <c r="BC18" i="10"/>
  <c r="AZ18" i="10"/>
  <c r="AW18" i="10"/>
  <c r="AT18" i="10"/>
  <c r="AQ18" i="10"/>
  <c r="AN18" i="10"/>
  <c r="AK18" i="10"/>
  <c r="AH18" i="10"/>
  <c r="AE18" i="10"/>
  <c r="AB18" i="10"/>
  <c r="Y18" i="10"/>
  <c r="V18" i="10"/>
  <c r="S18" i="10"/>
  <c r="P18" i="10"/>
  <c r="M18" i="10"/>
  <c r="J18" i="10"/>
  <c r="G18" i="10"/>
  <c r="BE16" i="10"/>
  <c r="BD16" i="10"/>
  <c r="BB16" i="10"/>
  <c r="BA16" i="10"/>
  <c r="AY16" i="10"/>
  <c r="AX16" i="10"/>
  <c r="AV16" i="10"/>
  <c r="AU16" i="10"/>
  <c r="AS16" i="10"/>
  <c r="AR16" i="10"/>
  <c r="AP16" i="10"/>
  <c r="AO16" i="10"/>
  <c r="AM16" i="10"/>
  <c r="AL16" i="10"/>
  <c r="AJ16" i="10"/>
  <c r="AI16" i="10"/>
  <c r="AG16" i="10"/>
  <c r="AF16" i="10"/>
  <c r="AD16" i="10"/>
  <c r="AC16" i="10"/>
  <c r="AA16" i="10"/>
  <c r="Z16" i="10"/>
  <c r="X16" i="10"/>
  <c r="W16" i="10"/>
  <c r="U16" i="10"/>
  <c r="BF16" i="10"/>
  <c r="BC16" i="10"/>
  <c r="AZ16" i="10"/>
  <c r="AW16" i="10"/>
  <c r="AT16" i="10"/>
  <c r="AQ16" i="10"/>
  <c r="AN16" i="10"/>
  <c r="AK16" i="10"/>
  <c r="AH16" i="10"/>
  <c r="AE16" i="10"/>
  <c r="AB16" i="10"/>
  <c r="Y16" i="10"/>
  <c r="V16" i="10"/>
  <c r="S16" i="10"/>
  <c r="P16" i="10"/>
  <c r="M16" i="10"/>
  <c r="J16" i="10"/>
  <c r="G16" i="10"/>
  <c r="BE12" i="10"/>
  <c r="BD12" i="10"/>
  <c r="BB12" i="10"/>
  <c r="BA12" i="10"/>
  <c r="AY12" i="10"/>
  <c r="AX12" i="10"/>
  <c r="AV12" i="10"/>
  <c r="AU12" i="10"/>
  <c r="AS12" i="10"/>
  <c r="AR12" i="10"/>
  <c r="AP12" i="10"/>
  <c r="AO12" i="10"/>
  <c r="AM12" i="10"/>
  <c r="AL12" i="10"/>
  <c r="AJ12" i="10"/>
  <c r="AI12" i="10"/>
  <c r="AG12" i="10"/>
  <c r="AF12" i="10"/>
  <c r="AD12" i="10"/>
  <c r="AC12" i="10"/>
  <c r="AA12" i="10"/>
  <c r="Z12" i="10"/>
  <c r="X12" i="10"/>
  <c r="W12" i="10"/>
  <c r="U12" i="10"/>
  <c r="T12" i="10"/>
  <c r="R12" i="10"/>
  <c r="Q12" i="10"/>
  <c r="O12" i="10"/>
  <c r="N12" i="10"/>
  <c r="L12" i="10"/>
  <c r="K12" i="10"/>
  <c r="I12" i="10"/>
  <c r="H12" i="10"/>
  <c r="F12" i="10"/>
  <c r="E12" i="10"/>
  <c r="BE10" i="10"/>
  <c r="BD10" i="10"/>
  <c r="BB10" i="10"/>
  <c r="BA10" i="10"/>
  <c r="AY10" i="10"/>
  <c r="AX10" i="10"/>
  <c r="AV10" i="10"/>
  <c r="AU10" i="10"/>
  <c r="AS10" i="10"/>
  <c r="AR10" i="10"/>
  <c r="AP10" i="10"/>
  <c r="AO10" i="10"/>
  <c r="AM10" i="10"/>
  <c r="AL10" i="10"/>
  <c r="AJ10" i="10"/>
  <c r="AI10" i="10"/>
  <c r="AG10" i="10"/>
  <c r="AF10" i="10"/>
  <c r="AD10" i="10"/>
  <c r="AC10" i="10"/>
  <c r="AA10" i="10"/>
  <c r="Z10" i="10"/>
  <c r="X10" i="10"/>
  <c r="W10" i="10"/>
  <c r="U10" i="10"/>
  <c r="T10" i="10"/>
  <c r="R10" i="10"/>
  <c r="Q10" i="10"/>
  <c r="O10" i="10"/>
  <c r="N10" i="10"/>
  <c r="L10" i="10"/>
  <c r="K10" i="10"/>
  <c r="I10" i="10"/>
  <c r="H10" i="10"/>
  <c r="F10" i="10"/>
  <c r="E10" i="10"/>
  <c r="BE8" i="10"/>
  <c r="BD8" i="10"/>
  <c r="BB8" i="10"/>
  <c r="BA8" i="10"/>
  <c r="AY8" i="10"/>
  <c r="AX8" i="10"/>
  <c r="AV8" i="10"/>
  <c r="AU8" i="10"/>
  <c r="AS8" i="10"/>
  <c r="AR8" i="10"/>
  <c r="AP8" i="10"/>
  <c r="AO8" i="10"/>
  <c r="AM8" i="10"/>
  <c r="AL8" i="10"/>
  <c r="AJ8" i="10"/>
  <c r="AI8" i="10"/>
  <c r="AG8" i="10"/>
  <c r="AF8" i="10"/>
  <c r="AD8" i="10"/>
  <c r="AC8" i="10"/>
  <c r="AA8" i="10"/>
  <c r="Z8" i="10"/>
  <c r="X8" i="10"/>
  <c r="W8" i="10"/>
  <c r="U8" i="10"/>
  <c r="T8" i="10"/>
  <c r="R8" i="10"/>
  <c r="Q8" i="10"/>
  <c r="O8" i="10"/>
  <c r="N8" i="10"/>
  <c r="L8" i="10"/>
  <c r="K8" i="10"/>
  <c r="I8" i="10"/>
  <c r="H8" i="10"/>
  <c r="F8" i="10"/>
  <c r="E8" i="10"/>
  <c r="BE6" i="10"/>
  <c r="BD6" i="10"/>
  <c r="BB6" i="10"/>
  <c r="BA6" i="10"/>
  <c r="AY6" i="10"/>
  <c r="AX6" i="10"/>
  <c r="AV6" i="10"/>
  <c r="AU6" i="10"/>
  <c r="AS6" i="10"/>
  <c r="AR6" i="10"/>
  <c r="AP6" i="10"/>
  <c r="AO6" i="10"/>
  <c r="AM6" i="10"/>
  <c r="AL6" i="10"/>
  <c r="AJ6" i="10"/>
  <c r="AI6" i="10"/>
  <c r="AG6" i="10"/>
  <c r="AF6" i="10"/>
  <c r="AD6" i="10"/>
  <c r="AC6" i="10"/>
  <c r="AA6" i="10"/>
  <c r="Z6" i="10"/>
  <c r="X6" i="10"/>
  <c r="W6" i="10"/>
  <c r="U6" i="10"/>
  <c r="T6" i="10"/>
  <c r="R6" i="10"/>
  <c r="Q6" i="10"/>
  <c r="O6" i="10"/>
  <c r="N6" i="10"/>
  <c r="L6" i="10"/>
  <c r="K6" i="10"/>
  <c r="I6" i="10"/>
  <c r="H6" i="10"/>
  <c r="F6" i="10"/>
  <c r="E6" i="10"/>
  <c r="B12" i="10"/>
  <c r="B10" i="10"/>
  <c r="B8" i="10"/>
  <c r="B6" i="10"/>
  <c r="C12" i="10"/>
  <c r="C10" i="10"/>
  <c r="C8" i="10"/>
  <c r="C6" i="10"/>
  <c r="D200" i="10"/>
  <c r="D198" i="10"/>
  <c r="D196" i="10"/>
  <c r="D194" i="10"/>
  <c r="D192" i="10"/>
  <c r="D190" i="10"/>
  <c r="D188" i="10"/>
  <c r="D186" i="10"/>
  <c r="D184" i="10"/>
  <c r="D182" i="10"/>
  <c r="D180" i="10"/>
  <c r="D178" i="10"/>
  <c r="D176" i="10"/>
  <c r="D174" i="10"/>
  <c r="D172" i="10"/>
  <c r="D170" i="10"/>
  <c r="D168" i="10"/>
  <c r="D166" i="10"/>
  <c r="D164" i="10"/>
  <c r="D162" i="10"/>
  <c r="D160" i="10"/>
  <c r="D158" i="10"/>
  <c r="D156" i="10"/>
  <c r="D154" i="10"/>
  <c r="D152" i="10"/>
  <c r="D150" i="10"/>
  <c r="D148" i="10"/>
  <c r="D146" i="10"/>
  <c r="D144" i="10"/>
  <c r="D142" i="10"/>
  <c r="D140" i="10"/>
  <c r="D138" i="10"/>
  <c r="D136" i="10"/>
  <c r="D134" i="10"/>
  <c r="D132" i="10"/>
  <c r="D130" i="10"/>
  <c r="D128" i="10"/>
  <c r="D126" i="10"/>
  <c r="D124" i="10"/>
  <c r="D122" i="10"/>
  <c r="D120" i="10"/>
  <c r="D118" i="10"/>
  <c r="D116" i="10"/>
  <c r="D114" i="10"/>
  <c r="D112" i="10"/>
  <c r="D110" i="10"/>
  <c r="D108" i="10"/>
  <c r="D106" i="10"/>
  <c r="D104" i="10"/>
  <c r="D102" i="10"/>
  <c r="D100" i="10"/>
  <c r="D98" i="10"/>
  <c r="D96" i="10"/>
  <c r="D94" i="10"/>
  <c r="D92" i="10"/>
  <c r="D90" i="10"/>
  <c r="D88" i="10"/>
  <c r="D86" i="10"/>
  <c r="D84" i="10"/>
  <c r="D82" i="10"/>
  <c r="D80" i="10"/>
  <c r="D78" i="10"/>
  <c r="D76" i="10"/>
  <c r="D74" i="10"/>
  <c r="D72" i="10"/>
  <c r="D70" i="10"/>
  <c r="D68" i="10"/>
  <c r="D66" i="10"/>
  <c r="D64" i="10"/>
  <c r="D62" i="10"/>
  <c r="D60" i="10"/>
  <c r="D58" i="10"/>
  <c r="D56" i="10"/>
  <c r="D54" i="10"/>
  <c r="D52" i="10"/>
  <c r="D50" i="10"/>
  <c r="D48" i="10"/>
  <c r="D46" i="10"/>
  <c r="D44" i="10"/>
  <c r="D42" i="10"/>
  <c r="D40" i="10"/>
  <c r="D38" i="10"/>
  <c r="D36" i="10"/>
  <c r="D34" i="10"/>
  <c r="D32" i="10"/>
  <c r="D30" i="10"/>
  <c r="D28" i="10"/>
  <c r="D26" i="10"/>
  <c r="D24" i="10"/>
  <c r="D22" i="10"/>
  <c r="D20" i="10"/>
  <c r="D18" i="10"/>
  <c r="D16" i="10"/>
  <c r="E34" i="10"/>
  <c r="E30" i="10"/>
  <c r="E26" i="10"/>
  <c r="E22" i="10"/>
  <c r="E18" i="10"/>
  <c r="F198" i="10"/>
  <c r="F194" i="10"/>
  <c r="F190" i="10"/>
  <c r="F186" i="10"/>
  <c r="F182" i="10"/>
  <c r="F178" i="10"/>
  <c r="F174" i="10"/>
  <c r="F170" i="10"/>
  <c r="F166" i="10"/>
  <c r="F162" i="10"/>
  <c r="F158" i="10"/>
  <c r="F154" i="10"/>
  <c r="F150" i="10"/>
  <c r="F146" i="10"/>
  <c r="F142" i="10"/>
  <c r="F138" i="10"/>
  <c r="F134" i="10"/>
  <c r="F130" i="10"/>
  <c r="F126" i="10"/>
  <c r="F122" i="10"/>
  <c r="F118" i="10"/>
  <c r="F114" i="10"/>
  <c r="F110" i="10"/>
  <c r="F106" i="10"/>
  <c r="F102" i="10"/>
  <c r="F98" i="10"/>
  <c r="F94" i="10"/>
  <c r="F90" i="10"/>
  <c r="F86" i="10"/>
  <c r="F8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F18" i="10"/>
  <c r="H200" i="10"/>
  <c r="H196" i="10"/>
  <c r="H192" i="10"/>
  <c r="H188" i="10"/>
  <c r="H184" i="10"/>
  <c r="H180" i="10"/>
  <c r="H176" i="10"/>
  <c r="H172" i="10"/>
  <c r="H168" i="10"/>
  <c r="H164" i="10"/>
  <c r="H160" i="10"/>
  <c r="H156" i="10"/>
  <c r="H152" i="10"/>
  <c r="H148" i="10"/>
  <c r="H144" i="10"/>
  <c r="H140" i="10"/>
  <c r="H136" i="10"/>
  <c r="H132" i="10"/>
  <c r="H128" i="10"/>
  <c r="H124" i="10"/>
  <c r="H120" i="10"/>
  <c r="H116" i="10"/>
  <c r="H112" i="10"/>
  <c r="H108" i="10"/>
  <c r="H104" i="10"/>
  <c r="H100" i="10"/>
  <c r="H96" i="10"/>
  <c r="H92" i="10"/>
  <c r="H88" i="10"/>
  <c r="H84" i="10"/>
  <c r="H80" i="10"/>
  <c r="H76" i="10"/>
  <c r="H72" i="10"/>
  <c r="H68" i="10"/>
  <c r="H64" i="10"/>
  <c r="H60" i="10"/>
  <c r="H56" i="10"/>
  <c r="H52" i="10"/>
  <c r="H48" i="10"/>
  <c r="H44" i="10"/>
  <c r="H40" i="10"/>
  <c r="H36" i="10"/>
  <c r="H32" i="10"/>
  <c r="H28" i="10"/>
  <c r="H24" i="10"/>
  <c r="H20" i="10"/>
  <c r="H16" i="10"/>
  <c r="I200" i="10"/>
  <c r="I196" i="10"/>
  <c r="I192" i="10"/>
  <c r="I188" i="10"/>
  <c r="I184" i="10"/>
  <c r="I180" i="10"/>
  <c r="I176" i="10"/>
  <c r="I172" i="10"/>
  <c r="I168" i="10"/>
  <c r="I164" i="10"/>
  <c r="I160" i="10"/>
  <c r="I156" i="10"/>
  <c r="I152" i="10"/>
  <c r="I148" i="10"/>
  <c r="I144" i="10"/>
  <c r="I140" i="10"/>
  <c r="I136" i="10"/>
  <c r="I132" i="10"/>
  <c r="I128" i="10"/>
  <c r="I124" i="10"/>
  <c r="I120" i="10"/>
  <c r="I116" i="10"/>
  <c r="I112" i="10"/>
  <c r="I108" i="10"/>
  <c r="I104" i="10"/>
  <c r="I100" i="10"/>
  <c r="I96" i="10"/>
  <c r="I92" i="10"/>
  <c r="I88" i="10"/>
  <c r="I84" i="10"/>
  <c r="I80" i="10"/>
  <c r="I76" i="10"/>
  <c r="I72" i="10"/>
  <c r="I68" i="10"/>
  <c r="I64" i="10"/>
  <c r="I60" i="10"/>
  <c r="I56" i="10"/>
  <c r="I52" i="10"/>
  <c r="I48" i="10"/>
  <c r="I44" i="10"/>
  <c r="I40" i="10"/>
  <c r="I36" i="10"/>
  <c r="I32" i="10"/>
  <c r="I28" i="10"/>
  <c r="I24" i="10"/>
  <c r="I20" i="10"/>
  <c r="I16" i="10"/>
  <c r="K198" i="10"/>
  <c r="K194" i="10"/>
  <c r="K190" i="10"/>
  <c r="K186" i="10"/>
  <c r="K182" i="10"/>
  <c r="K178" i="10"/>
  <c r="K174" i="10"/>
  <c r="K170" i="10"/>
  <c r="K166" i="10"/>
  <c r="K162" i="10"/>
  <c r="K158" i="10"/>
  <c r="K154" i="10"/>
  <c r="K150" i="10"/>
  <c r="K146" i="10"/>
  <c r="K142" i="10"/>
  <c r="K138" i="10"/>
  <c r="K134" i="10"/>
  <c r="K130" i="10"/>
  <c r="K126" i="10"/>
  <c r="K122" i="10"/>
  <c r="K118" i="10"/>
  <c r="K114" i="10"/>
  <c r="K110" i="10"/>
  <c r="K106" i="10"/>
  <c r="K102" i="10"/>
  <c r="K98" i="10"/>
  <c r="K94" i="10"/>
  <c r="K90" i="10"/>
  <c r="K86" i="10"/>
  <c r="K82" i="10"/>
  <c r="K78" i="10"/>
  <c r="K74" i="10"/>
  <c r="K70" i="10"/>
  <c r="K66" i="10"/>
  <c r="K62" i="10"/>
  <c r="K58" i="10"/>
  <c r="K54" i="10"/>
  <c r="K50" i="10"/>
  <c r="K46" i="10"/>
  <c r="K42" i="10"/>
  <c r="K38" i="10"/>
  <c r="K34" i="10"/>
  <c r="K30" i="10"/>
  <c r="K26" i="10"/>
  <c r="K22" i="10"/>
  <c r="K18" i="10"/>
  <c r="L198" i="10"/>
  <c r="L194" i="10"/>
  <c r="L190" i="10"/>
  <c r="L186" i="10"/>
  <c r="L182" i="10"/>
  <c r="L178" i="10"/>
  <c r="L174" i="10"/>
  <c r="L170" i="10"/>
  <c r="L166" i="10"/>
  <c r="L162" i="10"/>
  <c r="L158" i="10"/>
  <c r="L154" i="10"/>
  <c r="L150" i="10"/>
  <c r="L146" i="10"/>
  <c r="L142" i="10"/>
  <c r="L138" i="10"/>
  <c r="L134" i="10"/>
  <c r="L130" i="10"/>
  <c r="L126" i="10"/>
  <c r="L122" i="10"/>
  <c r="L118" i="10"/>
  <c r="L114" i="10"/>
  <c r="L110" i="10"/>
  <c r="L106" i="10"/>
  <c r="L102" i="10"/>
  <c r="L98" i="10"/>
  <c r="L94" i="10"/>
  <c r="L90" i="10"/>
  <c r="L86" i="10"/>
  <c r="L82" i="10"/>
  <c r="L78" i="10"/>
  <c r="L74" i="10"/>
  <c r="L70" i="10"/>
  <c r="L66" i="10"/>
  <c r="L62" i="10"/>
  <c r="L58" i="10"/>
  <c r="L54" i="10"/>
  <c r="L50" i="10"/>
  <c r="L46" i="10"/>
  <c r="L42" i="10"/>
  <c r="L38" i="10"/>
  <c r="L34" i="10"/>
  <c r="L30" i="10"/>
  <c r="L26" i="10"/>
  <c r="L22" i="10"/>
  <c r="L18" i="10"/>
  <c r="N200" i="10"/>
  <c r="N196" i="10"/>
  <c r="N192" i="10"/>
  <c r="N188" i="10"/>
  <c r="N184" i="10"/>
  <c r="N180" i="10"/>
  <c r="N176" i="10"/>
  <c r="N172" i="10"/>
  <c r="N168" i="10"/>
  <c r="N164" i="10"/>
  <c r="N160" i="10"/>
  <c r="N156" i="10"/>
  <c r="N152" i="10"/>
  <c r="N148" i="10"/>
  <c r="N144" i="10"/>
  <c r="N140" i="10"/>
  <c r="N136" i="10"/>
  <c r="N132" i="10"/>
  <c r="N128" i="10"/>
  <c r="N124" i="10"/>
  <c r="N120" i="10"/>
  <c r="N116" i="10"/>
  <c r="N112" i="10"/>
  <c r="N108" i="10"/>
  <c r="N104" i="10"/>
  <c r="N100" i="10"/>
  <c r="N96" i="10"/>
  <c r="N92" i="10"/>
  <c r="N88" i="10"/>
  <c r="N84" i="10"/>
  <c r="N80" i="10"/>
  <c r="N76" i="10"/>
  <c r="N72" i="10"/>
  <c r="N68" i="10"/>
  <c r="N64" i="10"/>
  <c r="N60" i="10"/>
  <c r="N56" i="10"/>
  <c r="N52" i="10"/>
  <c r="N48" i="10"/>
  <c r="N44" i="10"/>
  <c r="N40" i="10"/>
  <c r="N36" i="10"/>
  <c r="N32" i="10"/>
  <c r="N28" i="10"/>
  <c r="N24" i="10"/>
  <c r="N20" i="10"/>
  <c r="N16" i="10"/>
  <c r="O200" i="10"/>
  <c r="O196" i="10"/>
  <c r="O192" i="10"/>
  <c r="O188" i="10"/>
  <c r="O184" i="10"/>
  <c r="O180" i="10"/>
  <c r="O176" i="10"/>
  <c r="O172" i="10"/>
  <c r="O168" i="10"/>
  <c r="O164" i="10"/>
  <c r="O160" i="10"/>
  <c r="O156" i="10"/>
  <c r="O152" i="10"/>
  <c r="O148" i="10"/>
  <c r="O144" i="10"/>
  <c r="O140" i="10"/>
  <c r="O136" i="10"/>
  <c r="O132" i="10"/>
  <c r="O128" i="10"/>
  <c r="O124" i="10"/>
  <c r="O120" i="10"/>
  <c r="O116" i="10"/>
  <c r="O112" i="10"/>
  <c r="O108" i="10"/>
  <c r="O104" i="10"/>
  <c r="O100" i="10"/>
  <c r="O96" i="10"/>
  <c r="O92" i="10"/>
  <c r="O88" i="10"/>
  <c r="O84" i="10"/>
  <c r="O80" i="10"/>
  <c r="O76" i="10"/>
  <c r="O72" i="10"/>
  <c r="O68" i="10"/>
  <c r="O64" i="10"/>
  <c r="O60" i="10"/>
  <c r="O56" i="10"/>
  <c r="O52" i="10"/>
  <c r="O48" i="10"/>
  <c r="O44" i="10"/>
  <c r="O40" i="10"/>
  <c r="O36" i="10"/>
  <c r="O32" i="10"/>
  <c r="O28" i="10"/>
  <c r="O24" i="10"/>
  <c r="O20" i="10"/>
  <c r="O16" i="10"/>
  <c r="Q198" i="10"/>
  <c r="Q194" i="10"/>
  <c r="Q190" i="10"/>
  <c r="Q186" i="10"/>
  <c r="Q182" i="10"/>
  <c r="Q178" i="10"/>
  <c r="Q174" i="10"/>
  <c r="Q170" i="10"/>
  <c r="Q166" i="10"/>
  <c r="Q162" i="10"/>
  <c r="Q158" i="10"/>
  <c r="Q154" i="10"/>
  <c r="Q150" i="10"/>
  <c r="Q146" i="10"/>
  <c r="Q142" i="10"/>
  <c r="Q138" i="10"/>
  <c r="Q134" i="10"/>
  <c r="Q130" i="10"/>
  <c r="Q126" i="10"/>
  <c r="Q122" i="10"/>
  <c r="Q118" i="10"/>
  <c r="Q114" i="10"/>
  <c r="Q110" i="10"/>
  <c r="Q106" i="10"/>
  <c r="Q102" i="10"/>
  <c r="Q98" i="10"/>
  <c r="Q94" i="10"/>
  <c r="Q90" i="10"/>
  <c r="Q86" i="10"/>
  <c r="Q82" i="10"/>
  <c r="Q78" i="10"/>
  <c r="Q74" i="10"/>
  <c r="Q70" i="10"/>
  <c r="Q66" i="10"/>
  <c r="Q62" i="10"/>
  <c r="Q58" i="10"/>
  <c r="Q54" i="10"/>
  <c r="Q50" i="10"/>
  <c r="Q46" i="10"/>
  <c r="Q42" i="10"/>
  <c r="Q38" i="10"/>
  <c r="Q34" i="10"/>
  <c r="Q30" i="10"/>
  <c r="Q26" i="10"/>
  <c r="Q22" i="10"/>
  <c r="Q18" i="10"/>
  <c r="R198" i="10"/>
  <c r="R194" i="10"/>
  <c r="R190" i="10"/>
  <c r="R186" i="10"/>
  <c r="R182" i="10"/>
  <c r="R178" i="10"/>
  <c r="R174" i="10"/>
  <c r="R170" i="10"/>
  <c r="R166" i="10"/>
  <c r="R162" i="10"/>
  <c r="R158" i="10"/>
  <c r="R154" i="10"/>
  <c r="R150" i="10"/>
  <c r="R146" i="10"/>
  <c r="R142" i="10"/>
  <c r="R138" i="10"/>
  <c r="R134" i="10"/>
  <c r="R130" i="10"/>
  <c r="R126" i="10"/>
  <c r="R122" i="10"/>
  <c r="R118" i="10"/>
  <c r="R114" i="10"/>
  <c r="R110" i="10"/>
  <c r="R106" i="10"/>
  <c r="R102" i="10"/>
  <c r="R98" i="10"/>
  <c r="R94" i="10"/>
  <c r="R90" i="10"/>
  <c r="R86" i="10"/>
  <c r="R82" i="10"/>
  <c r="R78" i="10"/>
  <c r="R74" i="10"/>
  <c r="R70" i="10"/>
  <c r="R66" i="10"/>
  <c r="R62" i="10"/>
  <c r="R58" i="10"/>
  <c r="R54" i="10"/>
  <c r="R50" i="10"/>
  <c r="R46" i="10"/>
  <c r="R42" i="10"/>
  <c r="R38" i="10"/>
  <c r="R34" i="10"/>
  <c r="R30" i="10"/>
  <c r="R26" i="10"/>
  <c r="R22" i="10"/>
  <c r="R18" i="10"/>
  <c r="T200" i="10"/>
  <c r="T196" i="10"/>
  <c r="T192" i="10"/>
  <c r="T188" i="10"/>
  <c r="T184" i="10"/>
  <c r="T180" i="10"/>
  <c r="T176" i="10"/>
  <c r="T172" i="10"/>
  <c r="T168" i="10"/>
  <c r="T164" i="10"/>
  <c r="T160" i="10"/>
  <c r="T156" i="10"/>
  <c r="T152" i="10"/>
  <c r="T148" i="10"/>
  <c r="T144" i="10"/>
  <c r="T140" i="10"/>
  <c r="T136" i="10"/>
  <c r="T132" i="10"/>
  <c r="T128" i="10"/>
  <c r="T124" i="10"/>
  <c r="T120" i="10"/>
  <c r="T116" i="10"/>
  <c r="T112" i="10"/>
  <c r="T108" i="10"/>
  <c r="T104" i="10"/>
  <c r="T100" i="10"/>
  <c r="T96" i="10"/>
  <c r="T92" i="10"/>
  <c r="T88" i="10"/>
  <c r="T84" i="10"/>
  <c r="T80" i="10"/>
  <c r="T76" i="10"/>
  <c r="T72" i="10"/>
  <c r="T68" i="10"/>
  <c r="T64" i="10"/>
  <c r="T60" i="10"/>
  <c r="T56" i="10"/>
  <c r="T52" i="10"/>
  <c r="T48" i="10"/>
  <c r="T44" i="10"/>
  <c r="T40" i="10"/>
  <c r="T36" i="10"/>
  <c r="T32" i="10"/>
  <c r="T28" i="10"/>
  <c r="T24" i="10"/>
  <c r="T20" i="10"/>
  <c r="T16" i="10"/>
  <c r="U200" i="10"/>
  <c r="U196" i="10"/>
  <c r="U192" i="10"/>
  <c r="U188" i="10"/>
  <c r="U184" i="10"/>
  <c r="U180" i="10"/>
  <c r="U176" i="10"/>
  <c r="U172" i="10"/>
  <c r="U168" i="10"/>
  <c r="U164" i="10"/>
  <c r="U160" i="10"/>
  <c r="U156" i="10"/>
  <c r="U152" i="10"/>
  <c r="U148" i="10"/>
  <c r="U144" i="10"/>
  <c r="U140" i="10"/>
  <c r="U136" i="10"/>
  <c r="U132" i="10"/>
  <c r="U128" i="10"/>
  <c r="U124" i="10"/>
  <c r="U120" i="10"/>
  <c r="U116" i="10"/>
  <c r="U112" i="10"/>
  <c r="U108" i="10"/>
  <c r="U104" i="10"/>
  <c r="U100" i="10"/>
  <c r="U96" i="10"/>
  <c r="U92" i="10"/>
  <c r="U88" i="10"/>
  <c r="U84" i="10"/>
  <c r="U80" i="10"/>
  <c r="U76" i="10"/>
  <c r="U72" i="10"/>
  <c r="U68" i="10"/>
  <c r="U64" i="10"/>
  <c r="U60" i="10"/>
  <c r="U56" i="10"/>
  <c r="U52" i="10"/>
  <c r="U48" i="10"/>
  <c r="U44" i="10"/>
  <c r="U40" i="10"/>
  <c r="U36" i="10"/>
  <c r="U32" i="10"/>
  <c r="U28" i="10"/>
  <c r="BE4" i="10"/>
  <c r="BD4" i="10"/>
  <c r="BB4" i="10"/>
  <c r="BA4" i="10"/>
  <c r="AY4" i="10"/>
  <c r="AX4" i="10"/>
  <c r="AV4" i="10"/>
  <c r="AU4" i="10"/>
  <c r="AS4" i="10"/>
  <c r="AR4" i="10"/>
  <c r="AP4" i="10"/>
  <c r="AO4" i="10"/>
  <c r="AM4" i="10"/>
  <c r="AL4" i="10"/>
  <c r="AJ4" i="10"/>
  <c r="AI4" i="10"/>
  <c r="AG4" i="10"/>
  <c r="AF4" i="10"/>
  <c r="AD4" i="10"/>
  <c r="AC4" i="10"/>
  <c r="AA4" i="10"/>
  <c r="Z4" i="10"/>
  <c r="X4" i="10"/>
  <c r="W4" i="10"/>
  <c r="U4" i="10"/>
  <c r="T4" i="10"/>
  <c r="R4" i="10"/>
  <c r="Q4" i="10"/>
  <c r="O4" i="10"/>
  <c r="N4" i="10"/>
  <c r="L4" i="10"/>
  <c r="K4" i="10"/>
  <c r="I4" i="10"/>
  <c r="H4" i="10"/>
  <c r="F4" i="10"/>
  <c r="G4" i="10" s="1"/>
  <c r="BF199" i="10"/>
  <c r="BC199" i="10"/>
  <c r="AZ199" i="10"/>
  <c r="AW199" i="10"/>
  <c r="AT199" i="10"/>
  <c r="AQ199" i="10"/>
  <c r="AN199" i="10"/>
  <c r="AK199" i="10"/>
  <c r="AH199" i="10"/>
  <c r="AE199" i="10"/>
  <c r="AB199" i="10"/>
  <c r="Y199" i="10"/>
  <c r="V199" i="10"/>
  <c r="BE199" i="10"/>
  <c r="BD199" i="10"/>
  <c r="BB199" i="10"/>
  <c r="BA199" i="10"/>
  <c r="AY199" i="10"/>
  <c r="AX199" i="10"/>
  <c r="AV199" i="10"/>
  <c r="AU199" i="10"/>
  <c r="AS199" i="10"/>
  <c r="AR199" i="10"/>
  <c r="AP199" i="10"/>
  <c r="AO199" i="10"/>
  <c r="AM199" i="10"/>
  <c r="AL199" i="10"/>
  <c r="AJ199" i="10"/>
  <c r="AI199" i="10"/>
  <c r="AG199" i="10"/>
  <c r="AF199" i="10"/>
  <c r="AD199" i="10"/>
  <c r="AC199" i="10"/>
  <c r="AA199" i="10"/>
  <c r="Z199" i="10"/>
  <c r="X199" i="10"/>
  <c r="W199" i="10"/>
  <c r="U199" i="10"/>
  <c r="T199" i="10"/>
  <c r="R199" i="10"/>
  <c r="Q199" i="10"/>
  <c r="O199" i="10"/>
  <c r="N199" i="10"/>
  <c r="L199" i="10"/>
  <c r="K199" i="10"/>
  <c r="I199" i="10"/>
  <c r="H199" i="10"/>
  <c r="F199" i="10"/>
  <c r="BF197" i="10"/>
  <c r="BC197" i="10"/>
  <c r="AZ197" i="10"/>
  <c r="AW197" i="10"/>
  <c r="AT197" i="10"/>
  <c r="AQ197" i="10"/>
  <c r="AN197" i="10"/>
  <c r="AK197" i="10"/>
  <c r="AH197" i="10"/>
  <c r="AE197" i="10"/>
  <c r="AB197" i="10"/>
  <c r="Y197" i="10"/>
  <c r="V197" i="10"/>
  <c r="BE197" i="10"/>
  <c r="BD197" i="10"/>
  <c r="BB197" i="10"/>
  <c r="BA197" i="10"/>
  <c r="AY197" i="10"/>
  <c r="AX197" i="10"/>
  <c r="AV197" i="10"/>
  <c r="AU197" i="10"/>
  <c r="AS197" i="10"/>
  <c r="AR197" i="10"/>
  <c r="AP197" i="10"/>
  <c r="AO197" i="10"/>
  <c r="AM197" i="10"/>
  <c r="AL197" i="10"/>
  <c r="AJ197" i="10"/>
  <c r="AI197" i="10"/>
  <c r="AG197" i="10"/>
  <c r="AF197" i="10"/>
  <c r="AD197" i="10"/>
  <c r="AC197" i="10"/>
  <c r="AA197" i="10"/>
  <c r="Z197" i="10"/>
  <c r="X197" i="10"/>
  <c r="W197" i="10"/>
  <c r="U197" i="10"/>
  <c r="T197" i="10"/>
  <c r="R197" i="10"/>
  <c r="Q197" i="10"/>
  <c r="O197" i="10"/>
  <c r="N197" i="10"/>
  <c r="L197" i="10"/>
  <c r="K197" i="10"/>
  <c r="I197" i="10"/>
  <c r="H197" i="10"/>
  <c r="F197" i="10"/>
  <c r="BF195" i="10"/>
  <c r="BC195" i="10"/>
  <c r="AZ195" i="10"/>
  <c r="AW195" i="10"/>
  <c r="AT195" i="10"/>
  <c r="AQ195" i="10"/>
  <c r="AN195" i="10"/>
  <c r="AK195" i="10"/>
  <c r="AH195" i="10"/>
  <c r="AE195" i="10"/>
  <c r="AB195" i="10"/>
  <c r="Y195" i="10"/>
  <c r="V195" i="10"/>
  <c r="BE195" i="10"/>
  <c r="BD195" i="10"/>
  <c r="BB195" i="10"/>
  <c r="BA195" i="10"/>
  <c r="AY195" i="10"/>
  <c r="AX195" i="10"/>
  <c r="AV195" i="10"/>
  <c r="AU195" i="10"/>
  <c r="AS195" i="10"/>
  <c r="AR195" i="10"/>
  <c r="AP195" i="10"/>
  <c r="AO195" i="10"/>
  <c r="AM195" i="10"/>
  <c r="AL195" i="10"/>
  <c r="AJ195" i="10"/>
  <c r="AI195" i="10"/>
  <c r="AG195" i="10"/>
  <c r="AF195" i="10"/>
  <c r="AD195" i="10"/>
  <c r="AC195" i="10"/>
  <c r="AA195" i="10"/>
  <c r="Z195" i="10"/>
  <c r="X195" i="10"/>
  <c r="W195" i="10"/>
  <c r="U195" i="10"/>
  <c r="T195" i="10"/>
  <c r="R195" i="10"/>
  <c r="Q195" i="10"/>
  <c r="O195" i="10"/>
  <c r="N195" i="10"/>
  <c r="L195" i="10"/>
  <c r="K195" i="10"/>
  <c r="I195" i="10"/>
  <c r="H195" i="10"/>
  <c r="F195" i="10"/>
  <c r="BF193" i="10"/>
  <c r="BC193" i="10"/>
  <c r="AZ193" i="10"/>
  <c r="AW193" i="10"/>
  <c r="AT193" i="10"/>
  <c r="AQ193" i="10"/>
  <c r="AN193" i="10"/>
  <c r="AK193" i="10"/>
  <c r="AH193" i="10"/>
  <c r="AE193" i="10"/>
  <c r="AB193" i="10"/>
  <c r="Y193" i="10"/>
  <c r="V193" i="10"/>
  <c r="BE193" i="10"/>
  <c r="BD193" i="10"/>
  <c r="BB193" i="10"/>
  <c r="BA193" i="10"/>
  <c r="AY193" i="10"/>
  <c r="AX193" i="10"/>
  <c r="AV193" i="10"/>
  <c r="AU193" i="10"/>
  <c r="AS193" i="10"/>
  <c r="AR193" i="10"/>
  <c r="AP193" i="10"/>
  <c r="AO193" i="10"/>
  <c r="AM193" i="10"/>
  <c r="AL193" i="10"/>
  <c r="AJ193" i="10"/>
  <c r="AI193" i="10"/>
  <c r="AG193" i="10"/>
  <c r="AF193" i="10"/>
  <c r="AD193" i="10"/>
  <c r="AC193" i="10"/>
  <c r="AA193" i="10"/>
  <c r="Z193" i="10"/>
  <c r="X193" i="10"/>
  <c r="W193" i="10"/>
  <c r="U193" i="10"/>
  <c r="T193" i="10"/>
  <c r="R193" i="10"/>
  <c r="Q193" i="10"/>
  <c r="O193" i="10"/>
  <c r="N193" i="10"/>
  <c r="L193" i="10"/>
  <c r="K193" i="10"/>
  <c r="I193" i="10"/>
  <c r="H193" i="10"/>
  <c r="F193" i="10"/>
  <c r="BF191" i="10"/>
  <c r="BC191" i="10"/>
  <c r="AZ191" i="10"/>
  <c r="AW191" i="10"/>
  <c r="AT191" i="10"/>
  <c r="AQ191" i="10"/>
  <c r="AN191" i="10"/>
  <c r="AK191" i="10"/>
  <c r="AH191" i="10"/>
  <c r="AE191" i="10"/>
  <c r="AB191" i="10"/>
  <c r="Y191" i="10"/>
  <c r="V191" i="10"/>
  <c r="BE191" i="10"/>
  <c r="BD191" i="10"/>
  <c r="BB191" i="10"/>
  <c r="BA191" i="10"/>
  <c r="AY191" i="10"/>
  <c r="AX191" i="10"/>
  <c r="AV191" i="10"/>
  <c r="AU191" i="10"/>
  <c r="AS191" i="10"/>
  <c r="AR191" i="10"/>
  <c r="AP191" i="10"/>
  <c r="AO191" i="10"/>
  <c r="AM191" i="10"/>
  <c r="AL191" i="10"/>
  <c r="AJ191" i="10"/>
  <c r="AI191" i="10"/>
  <c r="AG191" i="10"/>
  <c r="AF191" i="10"/>
  <c r="AD191" i="10"/>
  <c r="AC191" i="10"/>
  <c r="AA191" i="10"/>
  <c r="Z191" i="10"/>
  <c r="X191" i="10"/>
  <c r="W191" i="10"/>
  <c r="U191" i="10"/>
  <c r="T191" i="10"/>
  <c r="R191" i="10"/>
  <c r="Q191" i="10"/>
  <c r="O191" i="10"/>
  <c r="N191" i="10"/>
  <c r="L191" i="10"/>
  <c r="K191" i="10"/>
  <c r="I191" i="10"/>
  <c r="H191" i="10"/>
  <c r="F191" i="10"/>
  <c r="BF189" i="10"/>
  <c r="BC189" i="10"/>
  <c r="AZ189" i="10"/>
  <c r="AW189" i="10"/>
  <c r="AT189" i="10"/>
  <c r="AQ189" i="10"/>
  <c r="AN189" i="10"/>
  <c r="AK189" i="10"/>
  <c r="AH189" i="10"/>
  <c r="AE189" i="10"/>
  <c r="AB189" i="10"/>
  <c r="Y189" i="10"/>
  <c r="V189" i="10"/>
  <c r="BE189" i="10"/>
  <c r="BD189" i="10"/>
  <c r="BB189" i="10"/>
  <c r="BA189" i="10"/>
  <c r="AY189" i="10"/>
  <c r="AX189" i="10"/>
  <c r="AV189" i="10"/>
  <c r="AU189" i="10"/>
  <c r="AS189" i="10"/>
  <c r="AR189" i="10"/>
  <c r="AP189" i="10"/>
  <c r="AO189" i="10"/>
  <c r="AM189" i="10"/>
  <c r="AL189" i="10"/>
  <c r="AJ189" i="10"/>
  <c r="AI189" i="10"/>
  <c r="AG189" i="10"/>
  <c r="AF189" i="10"/>
  <c r="AD189" i="10"/>
  <c r="AC189" i="10"/>
  <c r="AA189" i="10"/>
  <c r="Z189" i="10"/>
  <c r="X189" i="10"/>
  <c r="W189" i="10"/>
  <c r="U189" i="10"/>
  <c r="T189" i="10"/>
  <c r="R189" i="10"/>
  <c r="Q189" i="10"/>
  <c r="O189" i="10"/>
  <c r="N189" i="10"/>
  <c r="L189" i="10"/>
  <c r="K189" i="10"/>
  <c r="I189" i="10"/>
  <c r="H189" i="10"/>
  <c r="F189" i="10"/>
  <c r="BF187" i="10"/>
  <c r="BC187" i="10"/>
  <c r="AZ187" i="10"/>
  <c r="AW187" i="10"/>
  <c r="AT187" i="10"/>
  <c r="AQ187" i="10"/>
  <c r="AN187" i="10"/>
  <c r="AK187" i="10"/>
  <c r="AH187" i="10"/>
  <c r="AE187" i="10"/>
  <c r="AB187" i="10"/>
  <c r="Y187" i="10"/>
  <c r="V187" i="10"/>
  <c r="BE187" i="10"/>
  <c r="BD187" i="10"/>
  <c r="BB187" i="10"/>
  <c r="BA187" i="10"/>
  <c r="AY187" i="10"/>
  <c r="AX187" i="10"/>
  <c r="AV187" i="10"/>
  <c r="AU187" i="10"/>
  <c r="AS187" i="10"/>
  <c r="AR187" i="10"/>
  <c r="AP187" i="10"/>
  <c r="AO187" i="10"/>
  <c r="AM187" i="10"/>
  <c r="AL187" i="10"/>
  <c r="AJ187" i="10"/>
  <c r="AI187" i="10"/>
  <c r="AG187" i="10"/>
  <c r="AF187" i="10"/>
  <c r="AD187" i="10"/>
  <c r="AC187" i="10"/>
  <c r="AA187" i="10"/>
  <c r="Z187" i="10"/>
  <c r="X187" i="10"/>
  <c r="W187" i="10"/>
  <c r="U187" i="10"/>
  <c r="T187" i="10"/>
  <c r="R187" i="10"/>
  <c r="Q187" i="10"/>
  <c r="O187" i="10"/>
  <c r="N187" i="10"/>
  <c r="L187" i="10"/>
  <c r="K187" i="10"/>
  <c r="I187" i="10"/>
  <c r="H187" i="10"/>
  <c r="F187" i="10"/>
  <c r="BF185" i="10"/>
  <c r="BC185" i="10"/>
  <c r="AZ185" i="10"/>
  <c r="AW185" i="10"/>
  <c r="AT185" i="10"/>
  <c r="AQ185" i="10"/>
  <c r="AN185" i="10"/>
  <c r="AK185" i="10"/>
  <c r="AH185" i="10"/>
  <c r="AE185" i="10"/>
  <c r="AB185" i="10"/>
  <c r="Y185" i="10"/>
  <c r="V185" i="10"/>
  <c r="BE185" i="10"/>
  <c r="BD185" i="10"/>
  <c r="BB185" i="10"/>
  <c r="BA185" i="10"/>
  <c r="AY185" i="10"/>
  <c r="AX185" i="10"/>
  <c r="AV185" i="10"/>
  <c r="AU185" i="10"/>
  <c r="AS185" i="10"/>
  <c r="AR185" i="10"/>
  <c r="AP185" i="10"/>
  <c r="AO185" i="10"/>
  <c r="AM185" i="10"/>
  <c r="AL185" i="10"/>
  <c r="AJ185" i="10"/>
  <c r="AI185" i="10"/>
  <c r="AG185" i="10"/>
  <c r="AF185" i="10"/>
  <c r="AD185" i="10"/>
  <c r="AC185" i="10"/>
  <c r="AA185" i="10"/>
  <c r="Z185" i="10"/>
  <c r="X185" i="10"/>
  <c r="W185" i="10"/>
  <c r="U185" i="10"/>
  <c r="T185" i="10"/>
  <c r="R185" i="10"/>
  <c r="Q185" i="10"/>
  <c r="O185" i="10"/>
  <c r="N185" i="10"/>
  <c r="L185" i="10"/>
  <c r="K185" i="10"/>
  <c r="I185" i="10"/>
  <c r="H185" i="10"/>
  <c r="F185" i="10"/>
  <c r="BF183" i="10"/>
  <c r="BC183" i="10"/>
  <c r="AZ183" i="10"/>
  <c r="AW183" i="10"/>
  <c r="AT183" i="10"/>
  <c r="AQ183" i="10"/>
  <c r="AN183" i="10"/>
  <c r="AK183" i="10"/>
  <c r="AH183" i="10"/>
  <c r="AE183" i="10"/>
  <c r="AB183" i="10"/>
  <c r="Y183" i="10"/>
  <c r="V183" i="10"/>
  <c r="BE183" i="10"/>
  <c r="BD183" i="10"/>
  <c r="BB183" i="10"/>
  <c r="BA183" i="10"/>
  <c r="AY183" i="10"/>
  <c r="AX183" i="10"/>
  <c r="AV183" i="10"/>
  <c r="AU183" i="10"/>
  <c r="AS183" i="10"/>
  <c r="AR183" i="10"/>
  <c r="AP183" i="10"/>
  <c r="AO183" i="10"/>
  <c r="AM183" i="10"/>
  <c r="AL183" i="10"/>
  <c r="AJ183" i="10"/>
  <c r="AI183" i="10"/>
  <c r="AG183" i="10"/>
  <c r="AF183" i="10"/>
  <c r="AD183" i="10"/>
  <c r="AC183" i="10"/>
  <c r="AA183" i="10"/>
  <c r="Z183" i="10"/>
  <c r="X183" i="10"/>
  <c r="W183" i="10"/>
  <c r="U183" i="10"/>
  <c r="T183" i="10"/>
  <c r="R183" i="10"/>
  <c r="Q183" i="10"/>
  <c r="O183" i="10"/>
  <c r="N183" i="10"/>
  <c r="L183" i="10"/>
  <c r="K183" i="10"/>
  <c r="I183" i="10"/>
  <c r="H183" i="10"/>
  <c r="F183" i="10"/>
  <c r="BF181" i="10"/>
  <c r="BC181" i="10"/>
  <c r="AZ181" i="10"/>
  <c r="AW181" i="10"/>
  <c r="AT181" i="10"/>
  <c r="AQ181" i="10"/>
  <c r="AN181" i="10"/>
  <c r="AK181" i="10"/>
  <c r="AH181" i="10"/>
  <c r="AE181" i="10"/>
  <c r="AB181" i="10"/>
  <c r="Y181" i="10"/>
  <c r="V181" i="10"/>
  <c r="BE181" i="10"/>
  <c r="BD181" i="10"/>
  <c r="BB181" i="10"/>
  <c r="BA181" i="10"/>
  <c r="AY181" i="10"/>
  <c r="AX181" i="10"/>
  <c r="AV181" i="10"/>
  <c r="AU181" i="10"/>
  <c r="AS181" i="10"/>
  <c r="AR181" i="10"/>
  <c r="AP181" i="10"/>
  <c r="AO181" i="10"/>
  <c r="AM181" i="10"/>
  <c r="AL181" i="10"/>
  <c r="AJ181" i="10"/>
  <c r="AI181" i="10"/>
  <c r="AG181" i="10"/>
  <c r="AF181" i="10"/>
  <c r="AD181" i="10"/>
  <c r="AC181" i="10"/>
  <c r="AA181" i="10"/>
  <c r="Z181" i="10"/>
  <c r="X181" i="10"/>
  <c r="W181" i="10"/>
  <c r="U181" i="10"/>
  <c r="T181" i="10"/>
  <c r="R181" i="10"/>
  <c r="Q181" i="10"/>
  <c r="O181" i="10"/>
  <c r="N181" i="10"/>
  <c r="L181" i="10"/>
  <c r="K181" i="10"/>
  <c r="I181" i="10"/>
  <c r="H181" i="10"/>
  <c r="F181" i="10"/>
  <c r="BF179" i="10"/>
  <c r="BC179" i="10"/>
  <c r="AZ179" i="10"/>
  <c r="AW179" i="10"/>
  <c r="AT179" i="10"/>
  <c r="AQ179" i="10"/>
  <c r="AN179" i="10"/>
  <c r="AK179" i="10"/>
  <c r="AH179" i="10"/>
  <c r="AE179" i="10"/>
  <c r="AB179" i="10"/>
  <c r="Y179" i="10"/>
  <c r="V179" i="10"/>
  <c r="BE179" i="10"/>
  <c r="BD179" i="10"/>
  <c r="BB179" i="10"/>
  <c r="BA179" i="10"/>
  <c r="AY179" i="10"/>
  <c r="AX179" i="10"/>
  <c r="AV179" i="10"/>
  <c r="AU179" i="10"/>
  <c r="AS179" i="10"/>
  <c r="AR179" i="10"/>
  <c r="AP179" i="10"/>
  <c r="AO179" i="10"/>
  <c r="AM179" i="10"/>
  <c r="AL179" i="10"/>
  <c r="AJ179" i="10"/>
  <c r="AI179" i="10"/>
  <c r="AG179" i="10"/>
  <c r="AF179" i="10"/>
  <c r="AD179" i="10"/>
  <c r="AC179" i="10"/>
  <c r="AA179" i="10"/>
  <c r="Z179" i="10"/>
  <c r="X179" i="10"/>
  <c r="W179" i="10"/>
  <c r="U179" i="10"/>
  <c r="T179" i="10"/>
  <c r="R179" i="10"/>
  <c r="Q179" i="10"/>
  <c r="O179" i="10"/>
  <c r="N179" i="10"/>
  <c r="L179" i="10"/>
  <c r="K179" i="10"/>
  <c r="I179" i="10"/>
  <c r="H179" i="10"/>
  <c r="F179" i="10"/>
  <c r="BF177" i="10"/>
  <c r="BC177" i="10"/>
  <c r="AZ177" i="10"/>
  <c r="AW177" i="10"/>
  <c r="AT177" i="10"/>
  <c r="AQ177" i="10"/>
  <c r="AN177" i="10"/>
  <c r="AK177" i="10"/>
  <c r="AH177" i="10"/>
  <c r="AE177" i="10"/>
  <c r="AB177" i="10"/>
  <c r="Y177" i="10"/>
  <c r="V177" i="10"/>
  <c r="BE177" i="10"/>
  <c r="BD177" i="10"/>
  <c r="BB177" i="10"/>
  <c r="BA177" i="10"/>
  <c r="AY177" i="10"/>
  <c r="AX177" i="10"/>
  <c r="AV177" i="10"/>
  <c r="AU177" i="10"/>
  <c r="AS177" i="10"/>
  <c r="AR177" i="10"/>
  <c r="AP177" i="10"/>
  <c r="AO177" i="10"/>
  <c r="AM177" i="10"/>
  <c r="AL177" i="10"/>
  <c r="AJ177" i="10"/>
  <c r="AI177" i="10"/>
  <c r="AG177" i="10"/>
  <c r="AF177" i="10"/>
  <c r="AD177" i="10"/>
  <c r="AC177" i="10"/>
  <c r="AA177" i="10"/>
  <c r="Z177" i="10"/>
  <c r="X177" i="10"/>
  <c r="W177" i="10"/>
  <c r="U177" i="10"/>
  <c r="T177" i="10"/>
  <c r="R177" i="10"/>
  <c r="Q177" i="10"/>
  <c r="O177" i="10"/>
  <c r="N177" i="10"/>
  <c r="L177" i="10"/>
  <c r="K177" i="10"/>
  <c r="I177" i="10"/>
  <c r="H177" i="10"/>
  <c r="F177" i="10"/>
  <c r="BF175" i="10"/>
  <c r="BC175" i="10"/>
  <c r="AZ175" i="10"/>
  <c r="AW175" i="10"/>
  <c r="AT175" i="10"/>
  <c r="AQ175" i="10"/>
  <c r="AN175" i="10"/>
  <c r="AK175" i="10"/>
  <c r="AH175" i="10"/>
  <c r="AE175" i="10"/>
  <c r="AB175" i="10"/>
  <c r="Y175" i="10"/>
  <c r="V175" i="10"/>
  <c r="BE175" i="10"/>
  <c r="BD175" i="10"/>
  <c r="BB175" i="10"/>
  <c r="BA175" i="10"/>
  <c r="AY175" i="10"/>
  <c r="AX175" i="10"/>
  <c r="AV175" i="10"/>
  <c r="AU175" i="10"/>
  <c r="AS175" i="10"/>
  <c r="AR175" i="10"/>
  <c r="AP175" i="10"/>
  <c r="AO175" i="10"/>
  <c r="AM175" i="10"/>
  <c r="AL175" i="10"/>
  <c r="AJ175" i="10"/>
  <c r="AI175" i="10"/>
  <c r="AG175" i="10"/>
  <c r="AF175" i="10"/>
  <c r="AD175" i="10"/>
  <c r="AC175" i="10"/>
  <c r="AA175" i="10"/>
  <c r="Z175" i="10"/>
  <c r="X175" i="10"/>
  <c r="W175" i="10"/>
  <c r="U175" i="10"/>
  <c r="T175" i="10"/>
  <c r="R175" i="10"/>
  <c r="Q175" i="10"/>
  <c r="O175" i="10"/>
  <c r="N175" i="10"/>
  <c r="L175" i="10"/>
  <c r="K175" i="10"/>
  <c r="I175" i="10"/>
  <c r="H175" i="10"/>
  <c r="F175" i="10"/>
  <c r="BF173" i="10"/>
  <c r="BC173" i="10"/>
  <c r="AZ173" i="10"/>
  <c r="AW173" i="10"/>
  <c r="AT173" i="10"/>
  <c r="AQ173" i="10"/>
  <c r="AN173" i="10"/>
  <c r="AK173" i="10"/>
  <c r="AH173" i="10"/>
  <c r="AE173" i="10"/>
  <c r="AB173" i="10"/>
  <c r="Y173" i="10"/>
  <c r="V173" i="10"/>
  <c r="BE173" i="10"/>
  <c r="BD173" i="10"/>
  <c r="BB173" i="10"/>
  <c r="BA173" i="10"/>
  <c r="AY173" i="10"/>
  <c r="AX173" i="10"/>
  <c r="AV173" i="10"/>
  <c r="AU173" i="10"/>
  <c r="AS173" i="10"/>
  <c r="AR173" i="10"/>
  <c r="AP173" i="10"/>
  <c r="AO173" i="10"/>
  <c r="AM173" i="10"/>
  <c r="AL173" i="10"/>
  <c r="AJ173" i="10"/>
  <c r="AI173" i="10"/>
  <c r="AG173" i="10"/>
  <c r="AF173" i="10"/>
  <c r="AD173" i="10"/>
  <c r="AC173" i="10"/>
  <c r="AA173" i="10"/>
  <c r="Z173" i="10"/>
  <c r="X173" i="10"/>
  <c r="W173" i="10"/>
  <c r="U173" i="10"/>
  <c r="T173" i="10"/>
  <c r="R173" i="10"/>
  <c r="Q173" i="10"/>
  <c r="O173" i="10"/>
  <c r="N173" i="10"/>
  <c r="L173" i="10"/>
  <c r="K173" i="10"/>
  <c r="I173" i="10"/>
  <c r="H173" i="10"/>
  <c r="F173" i="10"/>
  <c r="BF171" i="10"/>
  <c r="BC171" i="10"/>
  <c r="AZ171" i="10"/>
  <c r="AW171" i="10"/>
  <c r="AT171" i="10"/>
  <c r="AQ171" i="10"/>
  <c r="AN171" i="10"/>
  <c r="AK171" i="10"/>
  <c r="AH171" i="10"/>
  <c r="AE171" i="10"/>
  <c r="AB171" i="10"/>
  <c r="Y171" i="10"/>
  <c r="V171" i="10"/>
  <c r="BE171" i="10"/>
  <c r="BD171" i="10"/>
  <c r="BB171" i="10"/>
  <c r="BA171" i="10"/>
  <c r="AY171" i="10"/>
  <c r="AX171" i="10"/>
  <c r="AV171" i="10"/>
  <c r="AU171" i="10"/>
  <c r="AS171" i="10"/>
  <c r="AR171" i="10"/>
  <c r="AP171" i="10"/>
  <c r="AO171" i="10"/>
  <c r="AM171" i="10"/>
  <c r="AL171" i="10"/>
  <c r="AJ171" i="10"/>
  <c r="AI171" i="10"/>
  <c r="AG171" i="10"/>
  <c r="AF171" i="10"/>
  <c r="AD171" i="10"/>
  <c r="AC171" i="10"/>
  <c r="AA171" i="10"/>
  <c r="Z171" i="10"/>
  <c r="X171" i="10"/>
  <c r="W171" i="10"/>
  <c r="U171" i="10"/>
  <c r="T171" i="10"/>
  <c r="R171" i="10"/>
  <c r="Q171" i="10"/>
  <c r="O171" i="10"/>
  <c r="N171" i="10"/>
  <c r="L171" i="10"/>
  <c r="K171" i="10"/>
  <c r="I171" i="10"/>
  <c r="H171" i="10"/>
  <c r="F171" i="10"/>
  <c r="BF169" i="10"/>
  <c r="BC169" i="10"/>
  <c r="AZ169" i="10"/>
  <c r="AW169" i="10"/>
  <c r="AT169" i="10"/>
  <c r="AQ169" i="10"/>
  <c r="AN169" i="10"/>
  <c r="AK169" i="10"/>
  <c r="AH169" i="10"/>
  <c r="AE169" i="10"/>
  <c r="AB169" i="10"/>
  <c r="Y169" i="10"/>
  <c r="V169" i="10"/>
  <c r="BE169" i="10"/>
  <c r="BD169" i="10"/>
  <c r="BB169" i="10"/>
  <c r="BA169" i="10"/>
  <c r="AY169" i="10"/>
  <c r="AX169" i="10"/>
  <c r="AV169" i="10"/>
  <c r="AU169" i="10"/>
  <c r="AS169" i="10"/>
  <c r="AR169" i="10"/>
  <c r="AP169" i="10"/>
  <c r="AO169" i="10"/>
  <c r="AM169" i="10"/>
  <c r="AL169" i="10"/>
  <c r="AJ169" i="10"/>
  <c r="AI169" i="10"/>
  <c r="AG169" i="10"/>
  <c r="AF169" i="10"/>
  <c r="AD169" i="10"/>
  <c r="AC169" i="10"/>
  <c r="AA169" i="10"/>
  <c r="Z169" i="10"/>
  <c r="X169" i="10"/>
  <c r="W169" i="10"/>
  <c r="U169" i="10"/>
  <c r="T169" i="10"/>
  <c r="R169" i="10"/>
  <c r="Q169" i="10"/>
  <c r="O169" i="10"/>
  <c r="N169" i="10"/>
  <c r="L169" i="10"/>
  <c r="K169" i="10"/>
  <c r="I169" i="10"/>
  <c r="H169" i="10"/>
  <c r="F169" i="10"/>
  <c r="BF167" i="10"/>
  <c r="BC167" i="10"/>
  <c r="AZ167" i="10"/>
  <c r="AW167" i="10"/>
  <c r="AT167" i="10"/>
  <c r="AQ167" i="10"/>
  <c r="AN167" i="10"/>
  <c r="AK167" i="10"/>
  <c r="AH167" i="10"/>
  <c r="AE167" i="10"/>
  <c r="AB167" i="10"/>
  <c r="Y167" i="10"/>
  <c r="V167" i="10"/>
  <c r="BE167" i="10"/>
  <c r="BD167" i="10"/>
  <c r="BB167" i="10"/>
  <c r="BA167" i="10"/>
  <c r="AY167" i="10"/>
  <c r="AX167" i="10"/>
  <c r="AV167" i="10"/>
  <c r="AU167" i="10"/>
  <c r="AS167" i="10"/>
  <c r="AR167" i="10"/>
  <c r="AP167" i="10"/>
  <c r="AO167" i="10"/>
  <c r="AM167" i="10"/>
  <c r="AL167" i="10"/>
  <c r="AJ167" i="10"/>
  <c r="AI167" i="10"/>
  <c r="AG167" i="10"/>
  <c r="AF167" i="10"/>
  <c r="AD167" i="10"/>
  <c r="AC167" i="10"/>
  <c r="AA167" i="10"/>
  <c r="Z167" i="10"/>
  <c r="X167" i="10"/>
  <c r="W167" i="10"/>
  <c r="U167" i="10"/>
  <c r="T167" i="10"/>
  <c r="R167" i="10"/>
  <c r="Q167" i="10"/>
  <c r="O167" i="10"/>
  <c r="N167" i="10"/>
  <c r="L167" i="10"/>
  <c r="K167" i="10"/>
  <c r="I167" i="10"/>
  <c r="H167" i="10"/>
  <c r="F167" i="10"/>
  <c r="BF165" i="10"/>
  <c r="BC165" i="10"/>
  <c r="AZ165" i="10"/>
  <c r="AW165" i="10"/>
  <c r="AT165" i="10"/>
  <c r="AQ165" i="10"/>
  <c r="AN165" i="10"/>
  <c r="AK165" i="10"/>
  <c r="AH165" i="10"/>
  <c r="AE165" i="10"/>
  <c r="AB165" i="10"/>
  <c r="Y165" i="10"/>
  <c r="V165" i="10"/>
  <c r="BE165" i="10"/>
  <c r="BD165" i="10"/>
  <c r="BB165" i="10"/>
  <c r="BA165" i="10"/>
  <c r="AY165" i="10"/>
  <c r="AX165" i="10"/>
  <c r="AV165" i="10"/>
  <c r="AU165" i="10"/>
  <c r="AS165" i="10"/>
  <c r="AR165" i="10"/>
  <c r="AP165" i="10"/>
  <c r="AO165" i="10"/>
  <c r="AM165" i="10"/>
  <c r="AL165" i="10"/>
  <c r="AJ165" i="10"/>
  <c r="AI165" i="10"/>
  <c r="AG165" i="10"/>
  <c r="AF165" i="10"/>
  <c r="AD165" i="10"/>
  <c r="AC165" i="10"/>
  <c r="AA165" i="10"/>
  <c r="Z165" i="10"/>
  <c r="X165" i="10"/>
  <c r="W165" i="10"/>
  <c r="U165" i="10"/>
  <c r="T165" i="10"/>
  <c r="R165" i="10"/>
  <c r="Q165" i="10"/>
  <c r="O165" i="10"/>
  <c r="N165" i="10"/>
  <c r="L165" i="10"/>
  <c r="K165" i="10"/>
  <c r="I165" i="10"/>
  <c r="H165" i="10"/>
  <c r="F165" i="10"/>
  <c r="BF163" i="10"/>
  <c r="BC163" i="10"/>
  <c r="AZ163" i="10"/>
  <c r="AW163" i="10"/>
  <c r="AT163" i="10"/>
  <c r="AQ163" i="10"/>
  <c r="AN163" i="10"/>
  <c r="AK163" i="10"/>
  <c r="AH163" i="10"/>
  <c r="AE163" i="10"/>
  <c r="AB163" i="10"/>
  <c r="Y163" i="10"/>
  <c r="V163" i="10"/>
  <c r="BE163" i="10"/>
  <c r="BD163" i="10"/>
  <c r="BB163" i="10"/>
  <c r="BA163" i="10"/>
  <c r="AY163" i="10"/>
  <c r="AX163" i="10"/>
  <c r="AV163" i="10"/>
  <c r="AU163" i="10"/>
  <c r="AS163" i="10"/>
  <c r="AR163" i="10"/>
  <c r="AP163" i="10"/>
  <c r="AO163" i="10"/>
  <c r="AM163" i="10"/>
  <c r="AL163" i="10"/>
  <c r="AJ163" i="10"/>
  <c r="AI163" i="10"/>
  <c r="AG163" i="10"/>
  <c r="AF163" i="10"/>
  <c r="AD163" i="10"/>
  <c r="AC163" i="10"/>
  <c r="AA163" i="10"/>
  <c r="Z163" i="10"/>
  <c r="X163" i="10"/>
  <c r="W163" i="10"/>
  <c r="U163" i="10"/>
  <c r="T163" i="10"/>
  <c r="R163" i="10"/>
  <c r="Q163" i="10"/>
  <c r="O163" i="10"/>
  <c r="N163" i="10"/>
  <c r="L163" i="10"/>
  <c r="K163" i="10"/>
  <c r="I163" i="10"/>
  <c r="H163" i="10"/>
  <c r="F163" i="10"/>
  <c r="BF161" i="10"/>
  <c r="BC161" i="10"/>
  <c r="AZ161" i="10"/>
  <c r="AW161" i="10"/>
  <c r="AT161" i="10"/>
  <c r="AQ161" i="10"/>
  <c r="AN161" i="10"/>
  <c r="AK161" i="10"/>
  <c r="AH161" i="10"/>
  <c r="AE161" i="10"/>
  <c r="AB161" i="10"/>
  <c r="Y161" i="10"/>
  <c r="V161" i="10"/>
  <c r="BE161" i="10"/>
  <c r="BD161" i="10"/>
  <c r="BB161" i="10"/>
  <c r="BA161" i="10"/>
  <c r="AY161" i="10"/>
  <c r="AX161" i="10"/>
  <c r="AV161" i="10"/>
  <c r="AU161" i="10"/>
  <c r="AS161" i="10"/>
  <c r="AR161" i="10"/>
  <c r="AP161" i="10"/>
  <c r="AO161" i="10"/>
  <c r="AM161" i="10"/>
  <c r="AL161" i="10"/>
  <c r="AJ161" i="10"/>
  <c r="AI161" i="10"/>
  <c r="AG161" i="10"/>
  <c r="AF161" i="10"/>
  <c r="AD161" i="10"/>
  <c r="AC161" i="10"/>
  <c r="AA161" i="10"/>
  <c r="Z161" i="10"/>
  <c r="X161" i="10"/>
  <c r="W161" i="10"/>
  <c r="U161" i="10"/>
  <c r="T161" i="10"/>
  <c r="R161" i="10"/>
  <c r="Q161" i="10"/>
  <c r="O161" i="10"/>
  <c r="N161" i="10"/>
  <c r="L161" i="10"/>
  <c r="K161" i="10"/>
  <c r="I161" i="10"/>
  <c r="H161" i="10"/>
  <c r="F161" i="10"/>
  <c r="BF159" i="10"/>
  <c r="BC159" i="10"/>
  <c r="AZ159" i="10"/>
  <c r="AW159" i="10"/>
  <c r="AT159" i="10"/>
  <c r="AQ159" i="10"/>
  <c r="AN159" i="10"/>
  <c r="AK159" i="10"/>
  <c r="AH159" i="10"/>
  <c r="AE159" i="10"/>
  <c r="AB159" i="10"/>
  <c r="Y159" i="10"/>
  <c r="V159" i="10"/>
  <c r="BE159" i="10"/>
  <c r="BD159" i="10"/>
  <c r="BB159" i="10"/>
  <c r="BA159" i="10"/>
  <c r="AY159" i="10"/>
  <c r="AX159" i="10"/>
  <c r="AV159" i="10"/>
  <c r="AU159" i="10"/>
  <c r="AS159" i="10"/>
  <c r="AR159" i="10"/>
  <c r="AP159" i="10"/>
  <c r="AO159" i="10"/>
  <c r="AM159" i="10"/>
  <c r="AL159" i="10"/>
  <c r="AJ159" i="10"/>
  <c r="AI159" i="10"/>
  <c r="AG159" i="10"/>
  <c r="AF159" i="10"/>
  <c r="AD159" i="10"/>
  <c r="AC159" i="10"/>
  <c r="AA159" i="10"/>
  <c r="Z159" i="10"/>
  <c r="X159" i="10"/>
  <c r="W159" i="10"/>
  <c r="U159" i="10"/>
  <c r="T159" i="10"/>
  <c r="R159" i="10"/>
  <c r="Q159" i="10"/>
  <c r="O159" i="10"/>
  <c r="N159" i="10"/>
  <c r="L159" i="10"/>
  <c r="K159" i="10"/>
  <c r="I159" i="10"/>
  <c r="H159" i="10"/>
  <c r="F159" i="10"/>
  <c r="BF157" i="10"/>
  <c r="BC157" i="10"/>
  <c r="AZ157" i="10"/>
  <c r="AW157" i="10"/>
  <c r="AT157" i="10"/>
  <c r="AQ157" i="10"/>
  <c r="AN157" i="10"/>
  <c r="AK157" i="10"/>
  <c r="AH157" i="10"/>
  <c r="AE157" i="10"/>
  <c r="AB157" i="10"/>
  <c r="Y157" i="10"/>
  <c r="V157" i="10"/>
  <c r="BE157" i="10"/>
  <c r="BD157" i="10"/>
  <c r="BB157" i="10"/>
  <c r="BA157" i="10"/>
  <c r="AY157" i="10"/>
  <c r="AX157" i="10"/>
  <c r="AV157" i="10"/>
  <c r="AU157" i="10"/>
  <c r="AS157" i="10"/>
  <c r="AR157" i="10"/>
  <c r="AP157" i="10"/>
  <c r="AO157" i="10"/>
  <c r="AM157" i="10"/>
  <c r="AL157" i="10"/>
  <c r="AJ157" i="10"/>
  <c r="AI157" i="10"/>
  <c r="AG157" i="10"/>
  <c r="AF157" i="10"/>
  <c r="AD157" i="10"/>
  <c r="AC157" i="10"/>
  <c r="AA157" i="10"/>
  <c r="Z157" i="10"/>
  <c r="X157" i="10"/>
  <c r="W157" i="10"/>
  <c r="U157" i="10"/>
  <c r="T157" i="10"/>
  <c r="R157" i="10"/>
  <c r="Q157" i="10"/>
  <c r="O157" i="10"/>
  <c r="N157" i="10"/>
  <c r="L157" i="10"/>
  <c r="K157" i="10"/>
  <c r="I157" i="10"/>
  <c r="H157" i="10"/>
  <c r="F157" i="10"/>
  <c r="BF155" i="10"/>
  <c r="BC155" i="10"/>
  <c r="AZ155" i="10"/>
  <c r="AW155" i="10"/>
  <c r="AT155" i="10"/>
  <c r="AQ155" i="10"/>
  <c r="AN155" i="10"/>
  <c r="AK155" i="10"/>
  <c r="AH155" i="10"/>
  <c r="AE155" i="10"/>
  <c r="AB155" i="10"/>
  <c r="Y155" i="10"/>
  <c r="V155" i="10"/>
  <c r="BE155" i="10"/>
  <c r="BD155" i="10"/>
  <c r="BB155" i="10"/>
  <c r="BA155" i="10"/>
  <c r="AY155" i="10"/>
  <c r="AX155" i="10"/>
  <c r="AV155" i="10"/>
  <c r="AU155" i="10"/>
  <c r="AS155" i="10"/>
  <c r="AR155" i="10"/>
  <c r="AP155" i="10"/>
  <c r="AO155" i="10"/>
  <c r="AM155" i="10"/>
  <c r="AL155" i="10"/>
  <c r="AJ155" i="10"/>
  <c r="AI155" i="10"/>
  <c r="AG155" i="10"/>
  <c r="AF155" i="10"/>
  <c r="AD155" i="10"/>
  <c r="AC155" i="10"/>
  <c r="AA155" i="10"/>
  <c r="Z155" i="10"/>
  <c r="X155" i="10"/>
  <c r="W155" i="10"/>
  <c r="U155" i="10"/>
  <c r="T155" i="10"/>
  <c r="R155" i="10"/>
  <c r="Q155" i="10"/>
  <c r="O155" i="10"/>
  <c r="N155" i="10"/>
  <c r="L155" i="10"/>
  <c r="K155" i="10"/>
  <c r="I155" i="10"/>
  <c r="H155" i="10"/>
  <c r="F155" i="10"/>
  <c r="BF153" i="10"/>
  <c r="BC153" i="10"/>
  <c r="AZ153" i="10"/>
  <c r="AW153" i="10"/>
  <c r="AT153" i="10"/>
  <c r="AQ153" i="10"/>
  <c r="AN153" i="10"/>
  <c r="AK153" i="10"/>
  <c r="AH153" i="10"/>
  <c r="AE153" i="10"/>
  <c r="AB153" i="10"/>
  <c r="Y153" i="10"/>
  <c r="V153" i="10"/>
  <c r="BE153" i="10"/>
  <c r="BD153" i="10"/>
  <c r="BB153" i="10"/>
  <c r="BA153" i="10"/>
  <c r="AY153" i="10"/>
  <c r="AX153" i="10"/>
  <c r="AV153" i="10"/>
  <c r="AU153" i="10"/>
  <c r="AS153" i="10"/>
  <c r="AR153" i="10"/>
  <c r="AP153" i="10"/>
  <c r="AO153" i="10"/>
  <c r="AM153" i="10"/>
  <c r="AL153" i="10"/>
  <c r="AJ153" i="10"/>
  <c r="AI153" i="10"/>
  <c r="AG153" i="10"/>
  <c r="AF153" i="10"/>
  <c r="AD153" i="10"/>
  <c r="AC153" i="10"/>
  <c r="AA153" i="10"/>
  <c r="Z153" i="10"/>
  <c r="X153" i="10"/>
  <c r="W153" i="10"/>
  <c r="U153" i="10"/>
  <c r="T153" i="10"/>
  <c r="R153" i="10"/>
  <c r="Q153" i="10"/>
  <c r="O153" i="10"/>
  <c r="N153" i="10"/>
  <c r="L153" i="10"/>
  <c r="K153" i="10"/>
  <c r="I153" i="10"/>
  <c r="H153" i="10"/>
  <c r="F153" i="10"/>
  <c r="BF151" i="10"/>
  <c r="BC151" i="10"/>
  <c r="AZ151" i="10"/>
  <c r="AW151" i="10"/>
  <c r="AT151" i="10"/>
  <c r="AQ151" i="10"/>
  <c r="AN151" i="10"/>
  <c r="AK151" i="10"/>
  <c r="AH151" i="10"/>
  <c r="AE151" i="10"/>
  <c r="AB151" i="10"/>
  <c r="Y151" i="10"/>
  <c r="V151" i="10"/>
  <c r="BE151" i="10"/>
  <c r="BD151" i="10"/>
  <c r="BB151" i="10"/>
  <c r="BA151" i="10"/>
  <c r="AY151" i="10"/>
  <c r="AX151" i="10"/>
  <c r="AV151" i="10"/>
  <c r="AU151" i="10"/>
  <c r="AS151" i="10"/>
  <c r="AR151" i="10"/>
  <c r="AP151" i="10"/>
  <c r="AO151" i="10"/>
  <c r="AM151" i="10"/>
  <c r="AL151" i="10"/>
  <c r="AJ151" i="10"/>
  <c r="AI151" i="10"/>
  <c r="AG151" i="10"/>
  <c r="AF151" i="10"/>
  <c r="AD151" i="10"/>
  <c r="AC151" i="10"/>
  <c r="AA151" i="10"/>
  <c r="Z151" i="10"/>
  <c r="X151" i="10"/>
  <c r="W151" i="10"/>
  <c r="U151" i="10"/>
  <c r="T151" i="10"/>
  <c r="R151" i="10"/>
  <c r="Q151" i="10"/>
  <c r="O151" i="10"/>
  <c r="N151" i="10"/>
  <c r="L151" i="10"/>
  <c r="K151" i="10"/>
  <c r="I151" i="10"/>
  <c r="H151" i="10"/>
  <c r="F151" i="10"/>
  <c r="BF149" i="10"/>
  <c r="BC149" i="10"/>
  <c r="AZ149" i="10"/>
  <c r="AW149" i="10"/>
  <c r="AT149" i="10"/>
  <c r="AQ149" i="10"/>
  <c r="AN149" i="10"/>
  <c r="AK149" i="10"/>
  <c r="AH149" i="10"/>
  <c r="AE149" i="10"/>
  <c r="AB149" i="10"/>
  <c r="Y149" i="10"/>
  <c r="V149" i="10"/>
  <c r="BE149" i="10"/>
  <c r="BD149" i="10"/>
  <c r="BB149" i="10"/>
  <c r="BA149" i="10"/>
  <c r="AY149" i="10"/>
  <c r="AX149" i="10"/>
  <c r="AV149" i="10"/>
  <c r="AU149" i="10"/>
  <c r="AS149" i="10"/>
  <c r="AR149" i="10"/>
  <c r="AP149" i="10"/>
  <c r="AO149" i="10"/>
  <c r="AM149" i="10"/>
  <c r="AL149" i="10"/>
  <c r="AJ149" i="10"/>
  <c r="AI149" i="10"/>
  <c r="AG149" i="10"/>
  <c r="AF149" i="10"/>
  <c r="AD149" i="10"/>
  <c r="AC149" i="10"/>
  <c r="AA149" i="10"/>
  <c r="Z149" i="10"/>
  <c r="X149" i="10"/>
  <c r="W149" i="10"/>
  <c r="U149" i="10"/>
  <c r="T149" i="10"/>
  <c r="R149" i="10"/>
  <c r="Q149" i="10"/>
  <c r="O149" i="10"/>
  <c r="N149" i="10"/>
  <c r="L149" i="10"/>
  <c r="K149" i="10"/>
  <c r="I149" i="10"/>
  <c r="H149" i="10"/>
  <c r="F149" i="10"/>
  <c r="BF147" i="10"/>
  <c r="BC147" i="10"/>
  <c r="AZ147" i="10"/>
  <c r="AW147" i="10"/>
  <c r="AT147" i="10"/>
  <c r="AQ147" i="10"/>
  <c r="AN147" i="10"/>
  <c r="AK147" i="10"/>
  <c r="AH147" i="10"/>
  <c r="AE147" i="10"/>
  <c r="AB147" i="10"/>
  <c r="Y147" i="10"/>
  <c r="V147" i="10"/>
  <c r="BE147" i="10"/>
  <c r="BD147" i="10"/>
  <c r="BB147" i="10"/>
  <c r="BA147" i="10"/>
  <c r="AY147" i="10"/>
  <c r="AX147" i="10"/>
  <c r="AV147" i="10"/>
  <c r="AU147" i="10"/>
  <c r="AS147" i="10"/>
  <c r="AR147" i="10"/>
  <c r="AP147" i="10"/>
  <c r="AO147" i="10"/>
  <c r="AM147" i="10"/>
  <c r="AL147" i="10"/>
  <c r="AJ147" i="10"/>
  <c r="AI147" i="10"/>
  <c r="AG147" i="10"/>
  <c r="AF147" i="10"/>
  <c r="AD147" i="10"/>
  <c r="AC147" i="10"/>
  <c r="AA147" i="10"/>
  <c r="Z147" i="10"/>
  <c r="X147" i="10"/>
  <c r="W147" i="10"/>
  <c r="U147" i="10"/>
  <c r="T147" i="10"/>
  <c r="R147" i="10"/>
  <c r="Q147" i="10"/>
  <c r="O147" i="10"/>
  <c r="N147" i="10"/>
  <c r="L147" i="10"/>
  <c r="K147" i="10"/>
  <c r="I147" i="10"/>
  <c r="H147" i="10"/>
  <c r="F147" i="10"/>
  <c r="BF145" i="10"/>
  <c r="BC145" i="10"/>
  <c r="AZ145" i="10"/>
  <c r="AW145" i="10"/>
  <c r="AT145" i="10"/>
  <c r="AQ145" i="10"/>
  <c r="AN145" i="10"/>
  <c r="AK145" i="10"/>
  <c r="AH145" i="10"/>
  <c r="AE145" i="10"/>
  <c r="AB145" i="10"/>
  <c r="Y145" i="10"/>
  <c r="V145" i="10"/>
  <c r="BE145" i="10"/>
  <c r="BD145" i="10"/>
  <c r="BB145" i="10"/>
  <c r="BA145" i="10"/>
  <c r="AY145" i="10"/>
  <c r="AX145" i="10"/>
  <c r="AV145" i="10"/>
  <c r="AU145" i="10"/>
  <c r="AS145" i="10"/>
  <c r="AR145" i="10"/>
  <c r="AP145" i="10"/>
  <c r="AO145" i="10"/>
  <c r="AM145" i="10"/>
  <c r="AL145" i="10"/>
  <c r="AJ145" i="10"/>
  <c r="AI145" i="10"/>
  <c r="AG145" i="10"/>
  <c r="AF145" i="10"/>
  <c r="AD145" i="10"/>
  <c r="AC145" i="10"/>
  <c r="AA145" i="10"/>
  <c r="Z145" i="10"/>
  <c r="X145" i="10"/>
  <c r="W145" i="10"/>
  <c r="U145" i="10"/>
  <c r="T145" i="10"/>
  <c r="R145" i="10"/>
  <c r="Q145" i="10"/>
  <c r="O145" i="10"/>
  <c r="N145" i="10"/>
  <c r="L145" i="10"/>
  <c r="K145" i="10"/>
  <c r="I145" i="10"/>
  <c r="H145" i="10"/>
  <c r="F145" i="10"/>
  <c r="BF143" i="10"/>
  <c r="BC143" i="10"/>
  <c r="AZ143" i="10"/>
  <c r="AW143" i="10"/>
  <c r="AT143" i="10"/>
  <c r="AQ143" i="10"/>
  <c r="AN143" i="10"/>
  <c r="AK143" i="10"/>
  <c r="AH143" i="10"/>
  <c r="AE143" i="10"/>
  <c r="AB143" i="10"/>
  <c r="Y143" i="10"/>
  <c r="V143" i="10"/>
  <c r="BE143" i="10"/>
  <c r="BD143" i="10"/>
  <c r="BB143" i="10"/>
  <c r="BA143" i="10"/>
  <c r="AY143" i="10"/>
  <c r="AX143" i="10"/>
  <c r="AV143" i="10"/>
  <c r="AU143" i="10"/>
  <c r="AS143" i="10"/>
  <c r="AR143" i="10"/>
  <c r="AP143" i="10"/>
  <c r="AO143" i="10"/>
  <c r="AM143" i="10"/>
  <c r="AL143" i="10"/>
  <c r="AJ143" i="10"/>
  <c r="AI143" i="10"/>
  <c r="AG143" i="10"/>
  <c r="AF143" i="10"/>
  <c r="AD143" i="10"/>
  <c r="AC143" i="10"/>
  <c r="AA143" i="10"/>
  <c r="Z143" i="10"/>
  <c r="X143" i="10"/>
  <c r="W143" i="10"/>
  <c r="U143" i="10"/>
  <c r="T143" i="10"/>
  <c r="R143" i="10"/>
  <c r="Q143" i="10"/>
  <c r="O143" i="10"/>
  <c r="N143" i="10"/>
  <c r="L143" i="10"/>
  <c r="K143" i="10"/>
  <c r="I143" i="10"/>
  <c r="H143" i="10"/>
  <c r="F143" i="10"/>
  <c r="BF141" i="10"/>
  <c r="BC141" i="10"/>
  <c r="AZ141" i="10"/>
  <c r="AW141" i="10"/>
  <c r="AT141" i="10"/>
  <c r="AQ141" i="10"/>
  <c r="AN141" i="10"/>
  <c r="AK141" i="10"/>
  <c r="AH141" i="10"/>
  <c r="AE141" i="10"/>
  <c r="AB141" i="10"/>
  <c r="Y141" i="10"/>
  <c r="V141" i="10"/>
  <c r="BE141" i="10"/>
  <c r="BD141" i="10"/>
  <c r="BB141" i="10"/>
  <c r="BA141" i="10"/>
  <c r="AY141" i="10"/>
  <c r="AX141" i="10"/>
  <c r="AV141" i="10"/>
  <c r="AU141" i="10"/>
  <c r="AS141" i="10"/>
  <c r="AR141" i="10"/>
  <c r="AP141" i="10"/>
  <c r="AO141" i="10"/>
  <c r="AM141" i="10"/>
  <c r="AL141" i="10"/>
  <c r="AJ141" i="10"/>
  <c r="AI141" i="10"/>
  <c r="AG141" i="10"/>
  <c r="AF141" i="10"/>
  <c r="AD141" i="10"/>
  <c r="AC141" i="10"/>
  <c r="AA141" i="10"/>
  <c r="Z141" i="10"/>
  <c r="X141" i="10"/>
  <c r="W141" i="10"/>
  <c r="U141" i="10"/>
  <c r="T141" i="10"/>
  <c r="R141" i="10"/>
  <c r="Q141" i="10"/>
  <c r="O141" i="10"/>
  <c r="N141" i="10"/>
  <c r="L141" i="10"/>
  <c r="K141" i="10"/>
  <c r="I141" i="10"/>
  <c r="H141" i="10"/>
  <c r="F141" i="10"/>
  <c r="BF139" i="10"/>
  <c r="BC139" i="10"/>
  <c r="AZ139" i="10"/>
  <c r="AW139" i="10"/>
  <c r="AT139" i="10"/>
  <c r="AQ139" i="10"/>
  <c r="AN139" i="10"/>
  <c r="AK139" i="10"/>
  <c r="AH139" i="10"/>
  <c r="AE139" i="10"/>
  <c r="AB139" i="10"/>
  <c r="Y139" i="10"/>
  <c r="V139" i="10"/>
  <c r="BE139" i="10"/>
  <c r="BD139" i="10"/>
  <c r="BB139" i="10"/>
  <c r="BA139" i="10"/>
  <c r="AY139" i="10"/>
  <c r="AX139" i="10"/>
  <c r="AV139" i="10"/>
  <c r="AU139" i="10"/>
  <c r="AS139" i="10"/>
  <c r="AR139" i="10"/>
  <c r="AP139" i="10"/>
  <c r="AO139" i="10"/>
  <c r="AM139" i="10"/>
  <c r="AL139" i="10"/>
  <c r="AJ139" i="10"/>
  <c r="AI139" i="10"/>
  <c r="AG139" i="10"/>
  <c r="AF139" i="10"/>
  <c r="AD139" i="10"/>
  <c r="AC139" i="10"/>
  <c r="AA139" i="10"/>
  <c r="Z139" i="10"/>
  <c r="X139" i="10"/>
  <c r="W139" i="10"/>
  <c r="U139" i="10"/>
  <c r="T139" i="10"/>
  <c r="R139" i="10"/>
  <c r="Q139" i="10"/>
  <c r="O139" i="10"/>
  <c r="N139" i="10"/>
  <c r="L139" i="10"/>
  <c r="K139" i="10"/>
  <c r="I139" i="10"/>
  <c r="H139" i="10"/>
  <c r="F139" i="10"/>
  <c r="BF137" i="10"/>
  <c r="BC137" i="10"/>
  <c r="AZ137" i="10"/>
  <c r="AW137" i="10"/>
  <c r="AT137" i="10"/>
  <c r="AQ137" i="10"/>
  <c r="AN137" i="10"/>
  <c r="AK137" i="10"/>
  <c r="AH137" i="10"/>
  <c r="AE137" i="10"/>
  <c r="AB137" i="10"/>
  <c r="Y137" i="10"/>
  <c r="V137" i="10"/>
  <c r="BE137" i="10"/>
  <c r="BD137" i="10"/>
  <c r="BB137" i="10"/>
  <c r="BA137" i="10"/>
  <c r="AY137" i="10"/>
  <c r="AX137" i="10"/>
  <c r="AV137" i="10"/>
  <c r="AU137" i="10"/>
  <c r="AS137" i="10"/>
  <c r="AR137" i="10"/>
  <c r="AP137" i="10"/>
  <c r="AO137" i="10"/>
  <c r="AM137" i="10"/>
  <c r="AL137" i="10"/>
  <c r="AJ137" i="10"/>
  <c r="AI137" i="10"/>
  <c r="AG137" i="10"/>
  <c r="AF137" i="10"/>
  <c r="AD137" i="10"/>
  <c r="AC137" i="10"/>
  <c r="AA137" i="10"/>
  <c r="Z137" i="10"/>
  <c r="X137" i="10"/>
  <c r="W137" i="10"/>
  <c r="U137" i="10"/>
  <c r="T137" i="10"/>
  <c r="R137" i="10"/>
  <c r="Q137" i="10"/>
  <c r="O137" i="10"/>
  <c r="N137" i="10"/>
  <c r="L137" i="10"/>
  <c r="K137" i="10"/>
  <c r="I137" i="10"/>
  <c r="H137" i="10"/>
  <c r="F137" i="10"/>
  <c r="BF135" i="10"/>
  <c r="BC135" i="10"/>
  <c r="AZ135" i="10"/>
  <c r="AW135" i="10"/>
  <c r="AT135" i="10"/>
  <c r="AQ135" i="10"/>
  <c r="AN135" i="10"/>
  <c r="AK135" i="10"/>
  <c r="AH135" i="10"/>
  <c r="AE135" i="10"/>
  <c r="AB135" i="10"/>
  <c r="Y135" i="10"/>
  <c r="V135" i="10"/>
  <c r="BE135" i="10"/>
  <c r="BD135" i="10"/>
  <c r="BB135" i="10"/>
  <c r="BA135" i="10"/>
  <c r="AY135" i="10"/>
  <c r="AX135" i="10"/>
  <c r="AV135" i="10"/>
  <c r="AU135" i="10"/>
  <c r="AS135" i="10"/>
  <c r="AR135" i="10"/>
  <c r="AP135" i="10"/>
  <c r="AO135" i="10"/>
  <c r="AM135" i="10"/>
  <c r="AL135" i="10"/>
  <c r="AJ135" i="10"/>
  <c r="AI135" i="10"/>
  <c r="AG135" i="10"/>
  <c r="AF135" i="10"/>
  <c r="AD135" i="10"/>
  <c r="AC135" i="10"/>
  <c r="AA135" i="10"/>
  <c r="Z135" i="10"/>
  <c r="X135" i="10"/>
  <c r="W135" i="10"/>
  <c r="U135" i="10"/>
  <c r="T135" i="10"/>
  <c r="R135" i="10"/>
  <c r="Q135" i="10"/>
  <c r="O135" i="10"/>
  <c r="N135" i="10"/>
  <c r="L135" i="10"/>
  <c r="K135" i="10"/>
  <c r="I135" i="10"/>
  <c r="H135" i="10"/>
  <c r="F135" i="10"/>
  <c r="BF133" i="10"/>
  <c r="BC133" i="10"/>
  <c r="AZ133" i="10"/>
  <c r="AW133" i="10"/>
  <c r="AT133" i="10"/>
  <c r="AQ133" i="10"/>
  <c r="AN133" i="10"/>
  <c r="AK133" i="10"/>
  <c r="AH133" i="10"/>
  <c r="AE133" i="10"/>
  <c r="AB133" i="10"/>
  <c r="Y133" i="10"/>
  <c r="V133" i="10"/>
  <c r="BE133" i="10"/>
  <c r="BD133" i="10"/>
  <c r="BB133" i="10"/>
  <c r="BA133" i="10"/>
  <c r="AY133" i="10"/>
  <c r="AX133" i="10"/>
  <c r="AV133" i="10"/>
  <c r="AU133" i="10"/>
  <c r="AS133" i="10"/>
  <c r="AR133" i="10"/>
  <c r="AP133" i="10"/>
  <c r="AO133" i="10"/>
  <c r="AM133" i="10"/>
  <c r="AL133" i="10"/>
  <c r="AJ133" i="10"/>
  <c r="AI133" i="10"/>
  <c r="AG133" i="10"/>
  <c r="AF133" i="10"/>
  <c r="AD133" i="10"/>
  <c r="AC133" i="10"/>
  <c r="AA133" i="10"/>
  <c r="Z133" i="10"/>
  <c r="X133" i="10"/>
  <c r="W133" i="10"/>
  <c r="U133" i="10"/>
  <c r="T133" i="10"/>
  <c r="R133" i="10"/>
  <c r="Q133" i="10"/>
  <c r="O133" i="10"/>
  <c r="N133" i="10"/>
  <c r="L133" i="10"/>
  <c r="K133" i="10"/>
  <c r="I133" i="10"/>
  <c r="H133" i="10"/>
  <c r="F133" i="10"/>
  <c r="BF131" i="10"/>
  <c r="BC131" i="10"/>
  <c r="AZ131" i="10"/>
  <c r="AW131" i="10"/>
  <c r="AT131" i="10"/>
  <c r="AQ131" i="10"/>
  <c r="AN131" i="10"/>
  <c r="AK131" i="10"/>
  <c r="AH131" i="10"/>
  <c r="AE131" i="10"/>
  <c r="AB131" i="10"/>
  <c r="Y131" i="10"/>
  <c r="V131" i="10"/>
  <c r="BE131" i="10"/>
  <c r="BD131" i="10"/>
  <c r="BB131" i="10"/>
  <c r="BA131" i="10"/>
  <c r="AY131" i="10"/>
  <c r="AX131" i="10"/>
  <c r="AV131" i="10"/>
  <c r="AU131" i="10"/>
  <c r="AS131" i="10"/>
  <c r="AR131" i="10"/>
  <c r="AP131" i="10"/>
  <c r="AO131" i="10"/>
  <c r="AM131" i="10"/>
  <c r="AL131" i="10"/>
  <c r="AJ131" i="10"/>
  <c r="AI131" i="10"/>
  <c r="AG131" i="10"/>
  <c r="AF131" i="10"/>
  <c r="AD131" i="10"/>
  <c r="AC131" i="10"/>
  <c r="AA131" i="10"/>
  <c r="Z131" i="10"/>
  <c r="X131" i="10"/>
  <c r="W131" i="10"/>
  <c r="U131" i="10"/>
  <c r="T131" i="10"/>
  <c r="R131" i="10"/>
  <c r="Q131" i="10"/>
  <c r="O131" i="10"/>
  <c r="N131" i="10"/>
  <c r="L131" i="10"/>
  <c r="K131" i="10"/>
  <c r="I131" i="10"/>
  <c r="H131" i="10"/>
  <c r="F131" i="10"/>
  <c r="BF129" i="10"/>
  <c r="BC129" i="10"/>
  <c r="AZ129" i="10"/>
  <c r="AW129" i="10"/>
  <c r="AT129" i="10"/>
  <c r="AQ129" i="10"/>
  <c r="AN129" i="10"/>
  <c r="AK129" i="10"/>
  <c r="AH129" i="10"/>
  <c r="AE129" i="10"/>
  <c r="AB129" i="10"/>
  <c r="Y129" i="10"/>
  <c r="V129" i="10"/>
  <c r="BE129" i="10"/>
  <c r="BD129" i="10"/>
  <c r="BB129" i="10"/>
  <c r="BA129" i="10"/>
  <c r="AY129" i="10"/>
  <c r="AX129" i="10"/>
  <c r="AV129" i="10"/>
  <c r="AU129" i="10"/>
  <c r="AS129" i="10"/>
  <c r="AR129" i="10"/>
  <c r="AP129" i="10"/>
  <c r="AO129" i="10"/>
  <c r="AM129" i="10"/>
  <c r="AL129" i="10"/>
  <c r="AJ129" i="10"/>
  <c r="AI129" i="10"/>
  <c r="AG129" i="10"/>
  <c r="AF129" i="10"/>
  <c r="AD129" i="10"/>
  <c r="AC129" i="10"/>
  <c r="AA129" i="10"/>
  <c r="Z129" i="10"/>
  <c r="X129" i="10"/>
  <c r="W129" i="10"/>
  <c r="U129" i="10"/>
  <c r="T129" i="10"/>
  <c r="R129" i="10"/>
  <c r="Q129" i="10"/>
  <c r="O129" i="10"/>
  <c r="N129" i="10"/>
  <c r="L129" i="10"/>
  <c r="K129" i="10"/>
  <c r="I129" i="10"/>
  <c r="H129" i="10"/>
  <c r="F129" i="10"/>
  <c r="BF127" i="10"/>
  <c r="BC127" i="10"/>
  <c r="AZ127" i="10"/>
  <c r="AW127" i="10"/>
  <c r="AT127" i="10"/>
  <c r="AQ127" i="10"/>
  <c r="AN127" i="10"/>
  <c r="AK127" i="10"/>
  <c r="AH127" i="10"/>
  <c r="AE127" i="10"/>
  <c r="AB127" i="10"/>
  <c r="Y127" i="10"/>
  <c r="V127" i="10"/>
  <c r="BE127" i="10"/>
  <c r="BD127" i="10"/>
  <c r="BB127" i="10"/>
  <c r="BA127" i="10"/>
  <c r="AY127" i="10"/>
  <c r="AX127" i="10"/>
  <c r="AV127" i="10"/>
  <c r="AU127" i="10"/>
  <c r="AS127" i="10"/>
  <c r="AR127" i="10"/>
  <c r="AP127" i="10"/>
  <c r="AO127" i="10"/>
  <c r="AM127" i="10"/>
  <c r="AL127" i="10"/>
  <c r="AJ127" i="10"/>
  <c r="AI127" i="10"/>
  <c r="AG127" i="10"/>
  <c r="AF127" i="10"/>
  <c r="AD127" i="10"/>
  <c r="AC127" i="10"/>
  <c r="AA127" i="10"/>
  <c r="Z127" i="10"/>
  <c r="X127" i="10"/>
  <c r="W127" i="10"/>
  <c r="U127" i="10"/>
  <c r="T127" i="10"/>
  <c r="R127" i="10"/>
  <c r="Q127" i="10"/>
  <c r="O127" i="10"/>
  <c r="N127" i="10"/>
  <c r="L127" i="10"/>
  <c r="K127" i="10"/>
  <c r="I127" i="10"/>
  <c r="H127" i="10"/>
  <c r="F127" i="10"/>
  <c r="BF125" i="10"/>
  <c r="BC125" i="10"/>
  <c r="AZ125" i="10"/>
  <c r="AW125" i="10"/>
  <c r="AT125" i="10"/>
  <c r="AQ125" i="10"/>
  <c r="AN125" i="10"/>
  <c r="AK125" i="10"/>
  <c r="AH125" i="10"/>
  <c r="AE125" i="10"/>
  <c r="AB125" i="10"/>
  <c r="Y125" i="10"/>
  <c r="V125" i="10"/>
  <c r="BE125" i="10"/>
  <c r="BD125" i="10"/>
  <c r="BB125" i="10"/>
  <c r="BA125" i="10"/>
  <c r="AY125" i="10"/>
  <c r="AX125" i="10"/>
  <c r="AV125" i="10"/>
  <c r="AU125" i="10"/>
  <c r="AS125" i="10"/>
  <c r="AR125" i="10"/>
  <c r="AP125" i="10"/>
  <c r="AO125" i="10"/>
  <c r="AM125" i="10"/>
  <c r="AL125" i="10"/>
  <c r="AJ125" i="10"/>
  <c r="AI125" i="10"/>
  <c r="AG125" i="10"/>
  <c r="AF125" i="10"/>
  <c r="AD125" i="10"/>
  <c r="AC125" i="10"/>
  <c r="AA125" i="10"/>
  <c r="Z125" i="10"/>
  <c r="X125" i="10"/>
  <c r="W125" i="10"/>
  <c r="U125" i="10"/>
  <c r="T125" i="10"/>
  <c r="R125" i="10"/>
  <c r="Q125" i="10"/>
  <c r="O125" i="10"/>
  <c r="N125" i="10"/>
  <c r="L125" i="10"/>
  <c r="K125" i="10"/>
  <c r="I125" i="10"/>
  <c r="H125" i="10"/>
  <c r="F125" i="10"/>
  <c r="BF123" i="10"/>
  <c r="BC123" i="10"/>
  <c r="AZ123" i="10"/>
  <c r="AW123" i="10"/>
  <c r="AT123" i="10"/>
  <c r="AQ123" i="10"/>
  <c r="AN123" i="10"/>
  <c r="AK123" i="10"/>
  <c r="AH123" i="10"/>
  <c r="AE123" i="10"/>
  <c r="AB123" i="10"/>
  <c r="Y123" i="10"/>
  <c r="V123" i="10"/>
  <c r="BE123" i="10"/>
  <c r="BD123" i="10"/>
  <c r="BB123" i="10"/>
  <c r="BA123" i="10"/>
  <c r="AY123" i="10"/>
  <c r="AX123" i="10"/>
  <c r="AV123" i="10"/>
  <c r="AU123" i="10"/>
  <c r="AS123" i="10"/>
  <c r="AR123" i="10"/>
  <c r="AP123" i="10"/>
  <c r="AO123" i="10"/>
  <c r="AM123" i="10"/>
  <c r="AL123" i="10"/>
  <c r="AJ123" i="10"/>
  <c r="AI123" i="10"/>
  <c r="AG123" i="10"/>
  <c r="AF123" i="10"/>
  <c r="AD123" i="10"/>
  <c r="AC123" i="10"/>
  <c r="AA123" i="10"/>
  <c r="Z123" i="10"/>
  <c r="X123" i="10"/>
  <c r="W123" i="10"/>
  <c r="U123" i="10"/>
  <c r="T123" i="10"/>
  <c r="R123" i="10"/>
  <c r="Q123" i="10"/>
  <c r="O123" i="10"/>
  <c r="N123" i="10"/>
  <c r="L123" i="10"/>
  <c r="K123" i="10"/>
  <c r="I123" i="10"/>
  <c r="H123" i="10"/>
  <c r="F123" i="10"/>
  <c r="BF121" i="10"/>
  <c r="BC121" i="10"/>
  <c r="AZ121" i="10"/>
  <c r="AW121" i="10"/>
  <c r="AT121" i="10"/>
  <c r="AQ121" i="10"/>
  <c r="AN121" i="10"/>
  <c r="AK121" i="10"/>
  <c r="AH121" i="10"/>
  <c r="AE121" i="10"/>
  <c r="AB121" i="10"/>
  <c r="Y121" i="10"/>
  <c r="V121" i="10"/>
  <c r="BE121" i="10"/>
  <c r="BD121" i="10"/>
  <c r="BB121" i="10"/>
  <c r="BA121" i="10"/>
  <c r="AY121" i="10"/>
  <c r="AX121" i="10"/>
  <c r="AV121" i="10"/>
  <c r="AU121" i="10"/>
  <c r="AS121" i="10"/>
  <c r="AR121" i="10"/>
  <c r="AP121" i="10"/>
  <c r="AO121" i="10"/>
  <c r="AM121" i="10"/>
  <c r="AL121" i="10"/>
  <c r="AJ121" i="10"/>
  <c r="AI121" i="10"/>
  <c r="AG121" i="10"/>
  <c r="AF121" i="10"/>
  <c r="AD121" i="10"/>
  <c r="AC121" i="10"/>
  <c r="AA121" i="10"/>
  <c r="Z121" i="10"/>
  <c r="X121" i="10"/>
  <c r="W121" i="10"/>
  <c r="U121" i="10"/>
  <c r="T121" i="10"/>
  <c r="R121" i="10"/>
  <c r="Q121" i="10"/>
  <c r="O121" i="10"/>
  <c r="N121" i="10"/>
  <c r="L121" i="10"/>
  <c r="K121" i="10"/>
  <c r="I121" i="10"/>
  <c r="H121" i="10"/>
  <c r="F121" i="10"/>
  <c r="BF119" i="10"/>
  <c r="BC119" i="10"/>
  <c r="AZ119" i="10"/>
  <c r="AW119" i="10"/>
  <c r="AT119" i="10"/>
  <c r="AQ119" i="10"/>
  <c r="AN119" i="10"/>
  <c r="AK119" i="10"/>
  <c r="AH119" i="10"/>
  <c r="AE119" i="10"/>
  <c r="AB119" i="10"/>
  <c r="Y119" i="10"/>
  <c r="V119" i="10"/>
  <c r="BE119" i="10"/>
  <c r="BD119" i="10"/>
  <c r="BB119" i="10"/>
  <c r="BA119" i="10"/>
  <c r="AY119" i="10"/>
  <c r="AX119" i="10"/>
  <c r="AV119" i="10"/>
  <c r="AU119" i="10"/>
  <c r="AS119" i="10"/>
  <c r="AR119" i="10"/>
  <c r="AP119" i="10"/>
  <c r="AO119" i="10"/>
  <c r="AM119" i="10"/>
  <c r="AL119" i="10"/>
  <c r="AJ119" i="10"/>
  <c r="AI119" i="10"/>
  <c r="AG119" i="10"/>
  <c r="AF119" i="10"/>
  <c r="AD119" i="10"/>
  <c r="AC119" i="10"/>
  <c r="AA119" i="10"/>
  <c r="Z119" i="10"/>
  <c r="X119" i="10"/>
  <c r="W119" i="10"/>
  <c r="U119" i="10"/>
  <c r="T119" i="10"/>
  <c r="R119" i="10"/>
  <c r="Q119" i="10"/>
  <c r="O119" i="10"/>
  <c r="N119" i="10"/>
  <c r="L119" i="10"/>
  <c r="K119" i="10"/>
  <c r="I119" i="10"/>
  <c r="H119" i="10"/>
  <c r="F119" i="10"/>
  <c r="BF117" i="10"/>
  <c r="BC117" i="10"/>
  <c r="AZ117" i="10"/>
  <c r="AW117" i="10"/>
  <c r="AT117" i="10"/>
  <c r="AQ117" i="10"/>
  <c r="AN117" i="10"/>
  <c r="AK117" i="10"/>
  <c r="AH117" i="10"/>
  <c r="AE117" i="10"/>
  <c r="AB117" i="10"/>
  <c r="Y117" i="10"/>
  <c r="V117" i="10"/>
  <c r="BE117" i="10"/>
  <c r="BD117" i="10"/>
  <c r="BB117" i="10"/>
  <c r="BA117" i="10"/>
  <c r="AY117" i="10"/>
  <c r="AX117" i="10"/>
  <c r="AV117" i="10"/>
  <c r="AU117" i="10"/>
  <c r="AS117" i="10"/>
  <c r="AR117" i="10"/>
  <c r="AP117" i="10"/>
  <c r="AO117" i="10"/>
  <c r="AM117" i="10"/>
  <c r="AL117" i="10"/>
  <c r="AJ117" i="10"/>
  <c r="AI117" i="10"/>
  <c r="AG117" i="10"/>
  <c r="AF117" i="10"/>
  <c r="AD117" i="10"/>
  <c r="AC117" i="10"/>
  <c r="AA117" i="10"/>
  <c r="Z117" i="10"/>
  <c r="X117" i="10"/>
  <c r="W117" i="10"/>
  <c r="U117" i="10"/>
  <c r="T117" i="10"/>
  <c r="R117" i="10"/>
  <c r="Q117" i="10"/>
  <c r="O117" i="10"/>
  <c r="N117" i="10"/>
  <c r="L117" i="10"/>
  <c r="K117" i="10"/>
  <c r="I117" i="10"/>
  <c r="H117" i="10"/>
  <c r="F117" i="10"/>
  <c r="BF115" i="10"/>
  <c r="BC115" i="10"/>
  <c r="AZ115" i="10"/>
  <c r="AW115" i="10"/>
  <c r="AT115" i="10"/>
  <c r="AQ115" i="10"/>
  <c r="AN115" i="10"/>
  <c r="AK115" i="10"/>
  <c r="AH115" i="10"/>
  <c r="AE115" i="10"/>
  <c r="AB115" i="10"/>
  <c r="Y115" i="10"/>
  <c r="V115" i="10"/>
  <c r="BE115" i="10"/>
  <c r="BD115" i="10"/>
  <c r="BB115" i="10"/>
  <c r="BA115" i="10"/>
  <c r="AY115" i="10"/>
  <c r="AX115" i="10"/>
  <c r="AV115" i="10"/>
  <c r="AU115" i="10"/>
  <c r="AS115" i="10"/>
  <c r="AR115" i="10"/>
  <c r="AP115" i="10"/>
  <c r="AO115" i="10"/>
  <c r="AM115" i="10"/>
  <c r="AL115" i="10"/>
  <c r="AJ115" i="10"/>
  <c r="AI115" i="10"/>
  <c r="AG115" i="10"/>
  <c r="AF115" i="10"/>
  <c r="AD115" i="10"/>
  <c r="AC115" i="10"/>
  <c r="AA115" i="10"/>
  <c r="Z115" i="10"/>
  <c r="X115" i="10"/>
  <c r="W115" i="10"/>
  <c r="U115" i="10"/>
  <c r="T115" i="10"/>
  <c r="R115" i="10"/>
  <c r="Q115" i="10"/>
  <c r="O115" i="10"/>
  <c r="N115" i="10"/>
  <c r="L115" i="10"/>
  <c r="K115" i="10"/>
  <c r="I115" i="10"/>
  <c r="H115" i="10"/>
  <c r="F115" i="10"/>
  <c r="BF113" i="10"/>
  <c r="BC113" i="10"/>
  <c r="AZ113" i="10"/>
  <c r="AW113" i="10"/>
  <c r="AT113" i="10"/>
  <c r="AQ113" i="10"/>
  <c r="AN113" i="10"/>
  <c r="AK113" i="10"/>
  <c r="AH113" i="10"/>
  <c r="AE113" i="10"/>
  <c r="AB113" i="10"/>
  <c r="Y113" i="10"/>
  <c r="V113" i="10"/>
  <c r="BE113" i="10"/>
  <c r="BD113" i="10"/>
  <c r="BB113" i="10"/>
  <c r="BA113" i="10"/>
  <c r="AY113" i="10"/>
  <c r="AX113" i="10"/>
  <c r="AV113" i="10"/>
  <c r="AU113" i="10"/>
  <c r="AS113" i="10"/>
  <c r="AR113" i="10"/>
  <c r="AP113" i="10"/>
  <c r="AO113" i="10"/>
  <c r="AM113" i="10"/>
  <c r="AL113" i="10"/>
  <c r="AJ113" i="10"/>
  <c r="AI113" i="10"/>
  <c r="AG113" i="10"/>
  <c r="AF113" i="10"/>
  <c r="AD113" i="10"/>
  <c r="AC113" i="10"/>
  <c r="AA113" i="10"/>
  <c r="Z113" i="10"/>
  <c r="X113" i="10"/>
  <c r="W113" i="10"/>
  <c r="U113" i="10"/>
  <c r="T113" i="10"/>
  <c r="R113" i="10"/>
  <c r="Q113" i="10"/>
  <c r="O113" i="10"/>
  <c r="N113" i="10"/>
  <c r="L113" i="10"/>
  <c r="K113" i="10"/>
  <c r="I113" i="10"/>
  <c r="H113" i="10"/>
  <c r="F113" i="10"/>
  <c r="BF111" i="10"/>
  <c r="BC111" i="10"/>
  <c r="AZ111" i="10"/>
  <c r="AW111" i="10"/>
  <c r="AT111" i="10"/>
  <c r="AQ111" i="10"/>
  <c r="AN111" i="10"/>
  <c r="AK111" i="10"/>
  <c r="AH111" i="10"/>
  <c r="AE111" i="10"/>
  <c r="AB111" i="10"/>
  <c r="Y111" i="10"/>
  <c r="V111" i="10"/>
  <c r="BE111" i="10"/>
  <c r="BD111" i="10"/>
  <c r="BB111" i="10"/>
  <c r="BA111" i="10"/>
  <c r="AY111" i="10"/>
  <c r="AX111" i="10"/>
  <c r="AV111" i="10"/>
  <c r="AU111" i="10"/>
  <c r="AS111" i="10"/>
  <c r="AR111" i="10"/>
  <c r="AP111" i="10"/>
  <c r="AO111" i="10"/>
  <c r="AM111" i="10"/>
  <c r="AL111" i="10"/>
  <c r="AJ111" i="10"/>
  <c r="AI111" i="10"/>
  <c r="AG111" i="10"/>
  <c r="AF111" i="10"/>
  <c r="AD111" i="10"/>
  <c r="AC111" i="10"/>
  <c r="AA111" i="10"/>
  <c r="Z111" i="10"/>
  <c r="X111" i="10"/>
  <c r="W111" i="10"/>
  <c r="U111" i="10"/>
  <c r="T111" i="10"/>
  <c r="R111" i="10"/>
  <c r="Q111" i="10"/>
  <c r="O111" i="10"/>
  <c r="N111" i="10"/>
  <c r="L111" i="10"/>
  <c r="K111" i="10"/>
  <c r="I111" i="10"/>
  <c r="H111" i="10"/>
  <c r="F111" i="10"/>
  <c r="BF109" i="10"/>
  <c r="BC109" i="10"/>
  <c r="AZ109" i="10"/>
  <c r="AW109" i="10"/>
  <c r="AT109" i="10"/>
  <c r="AQ109" i="10"/>
  <c r="AN109" i="10"/>
  <c r="AK109" i="10"/>
  <c r="AH109" i="10"/>
  <c r="AE109" i="10"/>
  <c r="AB109" i="10"/>
  <c r="Y109" i="10"/>
  <c r="V109" i="10"/>
  <c r="BE109" i="10"/>
  <c r="BD109" i="10"/>
  <c r="BB109" i="10"/>
  <c r="BA109" i="10"/>
  <c r="AY109" i="10"/>
  <c r="AX109" i="10"/>
  <c r="AV109" i="10"/>
  <c r="AU109" i="10"/>
  <c r="AS109" i="10"/>
  <c r="AR109" i="10"/>
  <c r="AP109" i="10"/>
  <c r="AO109" i="10"/>
  <c r="AM109" i="10"/>
  <c r="AL109" i="10"/>
  <c r="AJ109" i="10"/>
  <c r="AI109" i="10"/>
  <c r="AG109" i="10"/>
  <c r="AF109" i="10"/>
  <c r="AD109" i="10"/>
  <c r="AC109" i="10"/>
  <c r="AA109" i="10"/>
  <c r="Z109" i="10"/>
  <c r="X109" i="10"/>
  <c r="W109" i="10"/>
  <c r="U109" i="10"/>
  <c r="T109" i="10"/>
  <c r="R109" i="10"/>
  <c r="Q109" i="10"/>
  <c r="O109" i="10"/>
  <c r="N109" i="10"/>
  <c r="L109" i="10"/>
  <c r="K109" i="10"/>
  <c r="I109" i="10"/>
  <c r="H109" i="10"/>
  <c r="F109" i="10"/>
  <c r="BF107" i="10"/>
  <c r="BC107" i="10"/>
  <c r="AZ107" i="10"/>
  <c r="AW107" i="10"/>
  <c r="AT107" i="10"/>
  <c r="AQ107" i="10"/>
  <c r="AN107" i="10"/>
  <c r="AK107" i="10"/>
  <c r="AH107" i="10"/>
  <c r="AE107" i="10"/>
  <c r="AB107" i="10"/>
  <c r="Y107" i="10"/>
  <c r="V107" i="10"/>
  <c r="BE107" i="10"/>
  <c r="BD107" i="10"/>
  <c r="BB107" i="10"/>
  <c r="BA107" i="10"/>
  <c r="AY107" i="10"/>
  <c r="AX107" i="10"/>
  <c r="AV107" i="10"/>
  <c r="AU107" i="10"/>
  <c r="AS107" i="10"/>
  <c r="AR107" i="10"/>
  <c r="AP107" i="10"/>
  <c r="AO107" i="10"/>
  <c r="AM107" i="10"/>
  <c r="AL107" i="10"/>
  <c r="AJ107" i="10"/>
  <c r="AI107" i="10"/>
  <c r="AG107" i="10"/>
  <c r="AF107" i="10"/>
  <c r="AD107" i="10"/>
  <c r="AC107" i="10"/>
  <c r="AA107" i="10"/>
  <c r="Z107" i="10"/>
  <c r="X107" i="10"/>
  <c r="W107" i="10"/>
  <c r="U107" i="10"/>
  <c r="T107" i="10"/>
  <c r="R107" i="10"/>
  <c r="Q107" i="10"/>
  <c r="O107" i="10"/>
  <c r="N107" i="10"/>
  <c r="L107" i="10"/>
  <c r="K107" i="10"/>
  <c r="I107" i="10"/>
  <c r="H107" i="10"/>
  <c r="F107" i="10"/>
  <c r="BF105" i="10"/>
  <c r="BC105" i="10"/>
  <c r="AZ105" i="10"/>
  <c r="AW105" i="10"/>
  <c r="AT105" i="10"/>
  <c r="AQ105" i="10"/>
  <c r="AN105" i="10"/>
  <c r="AK105" i="10"/>
  <c r="AH105" i="10"/>
  <c r="AE105" i="10"/>
  <c r="AB105" i="10"/>
  <c r="Y105" i="10"/>
  <c r="V105" i="10"/>
  <c r="BE105" i="10"/>
  <c r="BD105" i="10"/>
  <c r="BB105" i="10"/>
  <c r="BA105" i="10"/>
  <c r="AY105" i="10"/>
  <c r="AX105" i="10"/>
  <c r="AV105" i="10"/>
  <c r="AU105" i="10"/>
  <c r="AS105" i="10"/>
  <c r="AR105" i="10"/>
  <c r="AP105" i="10"/>
  <c r="AO105" i="10"/>
  <c r="AM105" i="10"/>
  <c r="AL105" i="10"/>
  <c r="AJ105" i="10"/>
  <c r="AI105" i="10"/>
  <c r="AG105" i="10"/>
  <c r="AF105" i="10"/>
  <c r="AD105" i="10"/>
  <c r="AC105" i="10"/>
  <c r="AA105" i="10"/>
  <c r="Z105" i="10"/>
  <c r="X105" i="10"/>
  <c r="W105" i="10"/>
  <c r="U105" i="10"/>
  <c r="T105" i="10"/>
  <c r="R105" i="10"/>
  <c r="Q105" i="10"/>
  <c r="O105" i="10"/>
  <c r="N105" i="10"/>
  <c r="L105" i="10"/>
  <c r="K105" i="10"/>
  <c r="I105" i="10"/>
  <c r="H105" i="10"/>
  <c r="F105" i="10"/>
  <c r="BF103" i="10"/>
  <c r="BC103" i="10"/>
  <c r="AZ103" i="10"/>
  <c r="AW103" i="10"/>
  <c r="AT103" i="10"/>
  <c r="AQ103" i="10"/>
  <c r="AN103" i="10"/>
  <c r="AK103" i="10"/>
  <c r="AH103" i="10"/>
  <c r="AE103" i="10"/>
  <c r="AB103" i="10"/>
  <c r="Y103" i="10"/>
  <c r="V103" i="10"/>
  <c r="BE103" i="10"/>
  <c r="BD103" i="10"/>
  <c r="BB103" i="10"/>
  <c r="BA103" i="10"/>
  <c r="AY103" i="10"/>
  <c r="AX103" i="10"/>
  <c r="AV103" i="10"/>
  <c r="AU103" i="10"/>
  <c r="AS103" i="10"/>
  <c r="AR103" i="10"/>
  <c r="AP103" i="10"/>
  <c r="AO103" i="10"/>
  <c r="AM103" i="10"/>
  <c r="AL103" i="10"/>
  <c r="AJ103" i="10"/>
  <c r="AI103" i="10"/>
  <c r="AG103" i="10"/>
  <c r="AF103" i="10"/>
  <c r="AD103" i="10"/>
  <c r="AC103" i="10"/>
  <c r="AA103" i="10"/>
  <c r="Z103" i="10"/>
  <c r="X103" i="10"/>
  <c r="W103" i="10"/>
  <c r="U103" i="10"/>
  <c r="T103" i="10"/>
  <c r="R103" i="10"/>
  <c r="Q103" i="10"/>
  <c r="O103" i="10"/>
  <c r="N103" i="10"/>
  <c r="L103" i="10"/>
  <c r="K103" i="10"/>
  <c r="I103" i="10"/>
  <c r="H103" i="10"/>
  <c r="F103" i="10"/>
  <c r="BF101" i="10"/>
  <c r="BC101" i="10"/>
  <c r="AZ101" i="10"/>
  <c r="AW101" i="10"/>
  <c r="AT101" i="10"/>
  <c r="AQ101" i="10"/>
  <c r="AN101" i="10"/>
  <c r="AK101" i="10"/>
  <c r="AH101" i="10"/>
  <c r="AE101" i="10"/>
  <c r="AB101" i="10"/>
  <c r="Y101" i="10"/>
  <c r="V101" i="10"/>
  <c r="BE101" i="10"/>
  <c r="BD101" i="10"/>
  <c r="BB101" i="10"/>
  <c r="BA101" i="10"/>
  <c r="AY101" i="10"/>
  <c r="AX101" i="10"/>
  <c r="AV101" i="10"/>
  <c r="AU101" i="10"/>
  <c r="AS101" i="10"/>
  <c r="AR101" i="10"/>
  <c r="AP101" i="10"/>
  <c r="AO101" i="10"/>
  <c r="AM101" i="10"/>
  <c r="AL101" i="10"/>
  <c r="AJ101" i="10"/>
  <c r="AI101" i="10"/>
  <c r="AG101" i="10"/>
  <c r="AF101" i="10"/>
  <c r="AD101" i="10"/>
  <c r="AC101" i="10"/>
  <c r="AA101" i="10"/>
  <c r="Z101" i="10"/>
  <c r="X101" i="10"/>
  <c r="W101" i="10"/>
  <c r="U101" i="10"/>
  <c r="T101" i="10"/>
  <c r="R101" i="10"/>
  <c r="Q101" i="10"/>
  <c r="O101" i="10"/>
  <c r="N101" i="10"/>
  <c r="L101" i="10"/>
  <c r="K101" i="10"/>
  <c r="I101" i="10"/>
  <c r="H101" i="10"/>
  <c r="F101" i="10"/>
  <c r="BF99" i="10"/>
  <c r="BC99" i="10"/>
  <c r="AZ99" i="10"/>
  <c r="AW99" i="10"/>
  <c r="AT99" i="10"/>
  <c r="AQ99" i="10"/>
  <c r="AN99" i="10"/>
  <c r="AK99" i="10"/>
  <c r="AH99" i="10"/>
  <c r="AE99" i="10"/>
  <c r="AB99" i="10"/>
  <c r="Y99" i="10"/>
  <c r="V99" i="10"/>
  <c r="BE99" i="10"/>
  <c r="BD99" i="10"/>
  <c r="BB99" i="10"/>
  <c r="BA99" i="10"/>
  <c r="AY99" i="10"/>
  <c r="AX99" i="10"/>
  <c r="AV99" i="10"/>
  <c r="AU99" i="10"/>
  <c r="AS99" i="10"/>
  <c r="AR99" i="10"/>
  <c r="AP99" i="10"/>
  <c r="AO99" i="10"/>
  <c r="AM99" i="10"/>
  <c r="AL99" i="10"/>
  <c r="AJ99" i="10"/>
  <c r="AI99" i="10"/>
  <c r="AG99" i="10"/>
  <c r="AF99" i="10"/>
  <c r="AD99" i="10"/>
  <c r="AC99" i="10"/>
  <c r="AA99" i="10"/>
  <c r="Z99" i="10"/>
  <c r="X99" i="10"/>
  <c r="W99" i="10"/>
  <c r="U99" i="10"/>
  <c r="T99" i="10"/>
  <c r="R99" i="10"/>
  <c r="Q99" i="10"/>
  <c r="O99" i="10"/>
  <c r="N99" i="10"/>
  <c r="L99" i="10"/>
  <c r="K99" i="10"/>
  <c r="I99" i="10"/>
  <c r="H99" i="10"/>
  <c r="F99" i="10"/>
  <c r="BF97" i="10"/>
  <c r="BC97" i="10"/>
  <c r="AZ97" i="10"/>
  <c r="AW97" i="10"/>
  <c r="AT97" i="10"/>
  <c r="AQ97" i="10"/>
  <c r="AN97" i="10"/>
  <c r="AK97" i="10"/>
  <c r="AH97" i="10"/>
  <c r="AE97" i="10"/>
  <c r="AB97" i="10"/>
  <c r="Y97" i="10"/>
  <c r="V97" i="10"/>
  <c r="BE97" i="10"/>
  <c r="BD97" i="10"/>
  <c r="BB97" i="10"/>
  <c r="BA97" i="10"/>
  <c r="AY97" i="10"/>
  <c r="AX97" i="10"/>
  <c r="AV97" i="10"/>
  <c r="AU97" i="10"/>
  <c r="AS97" i="10"/>
  <c r="AR97" i="10"/>
  <c r="AP97" i="10"/>
  <c r="AO97" i="10"/>
  <c r="AM97" i="10"/>
  <c r="AL97" i="10"/>
  <c r="AJ97" i="10"/>
  <c r="AI97" i="10"/>
  <c r="AG97" i="10"/>
  <c r="AF97" i="10"/>
  <c r="AD97" i="10"/>
  <c r="AC97" i="10"/>
  <c r="AA97" i="10"/>
  <c r="Z97" i="10"/>
  <c r="X97" i="10"/>
  <c r="W97" i="10"/>
  <c r="U97" i="10"/>
  <c r="T97" i="10"/>
  <c r="R97" i="10"/>
  <c r="Q97" i="10"/>
  <c r="O97" i="10"/>
  <c r="N97" i="10"/>
  <c r="L97" i="10"/>
  <c r="K97" i="10"/>
  <c r="I97" i="10"/>
  <c r="H97" i="10"/>
  <c r="F97" i="10"/>
  <c r="BF95" i="10"/>
  <c r="BC95" i="10"/>
  <c r="AZ95" i="10"/>
  <c r="AW95" i="10"/>
  <c r="AT95" i="10"/>
  <c r="AQ95" i="10"/>
  <c r="AN95" i="10"/>
  <c r="AK95" i="10"/>
  <c r="AH95" i="10"/>
  <c r="AE95" i="10"/>
  <c r="AB95" i="10"/>
  <c r="Y95" i="10"/>
  <c r="V95" i="10"/>
  <c r="BE95" i="10"/>
  <c r="BD95" i="10"/>
  <c r="BB95" i="10"/>
  <c r="BA95" i="10"/>
  <c r="AY95" i="10"/>
  <c r="AX95" i="10"/>
  <c r="AV95" i="10"/>
  <c r="AU95" i="10"/>
  <c r="AS95" i="10"/>
  <c r="AR95" i="10"/>
  <c r="AP95" i="10"/>
  <c r="AO95" i="10"/>
  <c r="AM95" i="10"/>
  <c r="AL95" i="10"/>
  <c r="AJ95" i="10"/>
  <c r="AI95" i="10"/>
  <c r="AG95" i="10"/>
  <c r="AF95" i="10"/>
  <c r="AD95" i="10"/>
  <c r="AC95" i="10"/>
  <c r="AA95" i="10"/>
  <c r="Z95" i="10"/>
  <c r="X95" i="10"/>
  <c r="W95" i="10"/>
  <c r="U95" i="10"/>
  <c r="T95" i="10"/>
  <c r="R95" i="10"/>
  <c r="Q95" i="10"/>
  <c r="O95" i="10"/>
  <c r="N95" i="10"/>
  <c r="L95" i="10"/>
  <c r="K95" i="10"/>
  <c r="I95" i="10"/>
  <c r="H95" i="10"/>
  <c r="F95" i="10"/>
  <c r="BF93" i="10"/>
  <c r="BC93" i="10"/>
  <c r="AZ93" i="10"/>
  <c r="AW93" i="10"/>
  <c r="AT93" i="10"/>
  <c r="AQ93" i="10"/>
  <c r="AN93" i="10"/>
  <c r="AK93" i="10"/>
  <c r="AH93" i="10"/>
  <c r="AE93" i="10"/>
  <c r="AB93" i="10"/>
  <c r="Y93" i="10"/>
  <c r="V93" i="10"/>
  <c r="BE93" i="10"/>
  <c r="BD93" i="10"/>
  <c r="BB93" i="10"/>
  <c r="BA93" i="10"/>
  <c r="AY93" i="10"/>
  <c r="AX93" i="10"/>
  <c r="AV93" i="10"/>
  <c r="AU93" i="10"/>
  <c r="AS93" i="10"/>
  <c r="AR93" i="10"/>
  <c r="AP93" i="10"/>
  <c r="AO93" i="10"/>
  <c r="AM93" i="10"/>
  <c r="AL93" i="10"/>
  <c r="AJ93" i="10"/>
  <c r="AI93" i="10"/>
  <c r="AG93" i="10"/>
  <c r="AF93" i="10"/>
  <c r="AD93" i="10"/>
  <c r="AC93" i="10"/>
  <c r="AA93" i="10"/>
  <c r="Z93" i="10"/>
  <c r="X93" i="10"/>
  <c r="W93" i="10"/>
  <c r="U93" i="10"/>
  <c r="T93" i="10"/>
  <c r="R93" i="10"/>
  <c r="Q93" i="10"/>
  <c r="O93" i="10"/>
  <c r="N93" i="10"/>
  <c r="L93" i="10"/>
  <c r="K93" i="10"/>
  <c r="I93" i="10"/>
  <c r="H93" i="10"/>
  <c r="F93" i="10"/>
  <c r="BF91" i="10"/>
  <c r="BC91" i="10"/>
  <c r="AZ91" i="10"/>
  <c r="AW91" i="10"/>
  <c r="AT91" i="10"/>
  <c r="AQ91" i="10"/>
  <c r="AN91" i="10"/>
  <c r="AK91" i="10"/>
  <c r="AH91" i="10"/>
  <c r="AE91" i="10"/>
  <c r="AB91" i="10"/>
  <c r="Y91" i="10"/>
  <c r="V91" i="10"/>
  <c r="BE91" i="10"/>
  <c r="BD91" i="10"/>
  <c r="BB91" i="10"/>
  <c r="BA91" i="10"/>
  <c r="AY91" i="10"/>
  <c r="AX91" i="10"/>
  <c r="AV91" i="10"/>
  <c r="AU91" i="10"/>
  <c r="AS91" i="10"/>
  <c r="AR91" i="10"/>
  <c r="AP91" i="10"/>
  <c r="AO91" i="10"/>
  <c r="AM91" i="10"/>
  <c r="AL91" i="10"/>
  <c r="AJ91" i="10"/>
  <c r="AI91" i="10"/>
  <c r="AG91" i="10"/>
  <c r="AF91" i="10"/>
  <c r="AD91" i="10"/>
  <c r="AC91" i="10"/>
  <c r="AA91" i="10"/>
  <c r="Z91" i="10"/>
  <c r="X91" i="10"/>
  <c r="W91" i="10"/>
  <c r="U91" i="10"/>
  <c r="T91" i="10"/>
  <c r="R91" i="10"/>
  <c r="Q91" i="10"/>
  <c r="O91" i="10"/>
  <c r="N91" i="10"/>
  <c r="L91" i="10"/>
  <c r="K91" i="10"/>
  <c r="I91" i="10"/>
  <c r="H91" i="10"/>
  <c r="F91" i="10"/>
  <c r="BF89" i="10"/>
  <c r="BC89" i="10"/>
  <c r="AZ89" i="10"/>
  <c r="AW89" i="10"/>
  <c r="AT89" i="10"/>
  <c r="AQ89" i="10"/>
  <c r="AN89" i="10"/>
  <c r="AK89" i="10"/>
  <c r="AH89" i="10"/>
  <c r="AE89" i="10"/>
  <c r="AB89" i="10"/>
  <c r="Y89" i="10"/>
  <c r="V89" i="10"/>
  <c r="BE89" i="10"/>
  <c r="BD89" i="10"/>
  <c r="BB89" i="10"/>
  <c r="BA89" i="10"/>
  <c r="AY89" i="10"/>
  <c r="AX89" i="10"/>
  <c r="AV89" i="10"/>
  <c r="AU89" i="10"/>
  <c r="AS89" i="10"/>
  <c r="AR89" i="10"/>
  <c r="AP89" i="10"/>
  <c r="AO89" i="10"/>
  <c r="AM89" i="10"/>
  <c r="AL89" i="10"/>
  <c r="AJ89" i="10"/>
  <c r="AI89" i="10"/>
  <c r="AG89" i="10"/>
  <c r="AF89" i="10"/>
  <c r="AD89" i="10"/>
  <c r="AC89" i="10"/>
  <c r="AA89" i="10"/>
  <c r="Z89" i="10"/>
  <c r="X89" i="10"/>
  <c r="W89" i="10"/>
  <c r="U89" i="10"/>
  <c r="T89" i="10"/>
  <c r="R89" i="10"/>
  <c r="Q89" i="10"/>
  <c r="O89" i="10"/>
  <c r="N89" i="10"/>
  <c r="L89" i="10"/>
  <c r="K89" i="10"/>
  <c r="I89" i="10"/>
  <c r="H89" i="10"/>
  <c r="F89" i="10"/>
  <c r="BF87" i="10"/>
  <c r="BC87" i="10"/>
  <c r="AZ87" i="10"/>
  <c r="AW87" i="10"/>
  <c r="AT87" i="10"/>
  <c r="AQ87" i="10"/>
  <c r="AN87" i="10"/>
  <c r="AK87" i="10"/>
  <c r="AH87" i="10"/>
  <c r="AE87" i="10"/>
  <c r="AB87" i="10"/>
  <c r="Y87" i="10"/>
  <c r="V87" i="10"/>
  <c r="BE87" i="10"/>
  <c r="BD87" i="10"/>
  <c r="BB87" i="10"/>
  <c r="BA87" i="10"/>
  <c r="AY87" i="10"/>
  <c r="AX87" i="10"/>
  <c r="AV87" i="10"/>
  <c r="AU87" i="10"/>
  <c r="AS87" i="10"/>
  <c r="AR87" i="10"/>
  <c r="AP87" i="10"/>
  <c r="AO87" i="10"/>
  <c r="AM87" i="10"/>
  <c r="AL87" i="10"/>
  <c r="AJ87" i="10"/>
  <c r="AI87" i="10"/>
  <c r="AG87" i="10"/>
  <c r="AF87" i="10"/>
  <c r="AD87" i="10"/>
  <c r="AC87" i="10"/>
  <c r="AA87" i="10"/>
  <c r="Z87" i="10"/>
  <c r="X87" i="10"/>
  <c r="W87" i="10"/>
  <c r="U87" i="10"/>
  <c r="T87" i="10"/>
  <c r="R87" i="10"/>
  <c r="Q87" i="10"/>
  <c r="O87" i="10"/>
  <c r="N87" i="10"/>
  <c r="L87" i="10"/>
  <c r="K87" i="10"/>
  <c r="I87" i="10"/>
  <c r="H87" i="10"/>
  <c r="F87" i="10"/>
  <c r="BF85" i="10"/>
  <c r="BC85" i="10"/>
  <c r="AZ85" i="10"/>
  <c r="AW85" i="10"/>
  <c r="AT85" i="10"/>
  <c r="AQ85" i="10"/>
  <c r="AN85" i="10"/>
  <c r="AK85" i="10"/>
  <c r="AH85" i="10"/>
  <c r="AE85" i="10"/>
  <c r="AB85" i="10"/>
  <c r="Y85" i="10"/>
  <c r="V85" i="10"/>
  <c r="BE85" i="10"/>
  <c r="BD85" i="10"/>
  <c r="BB85" i="10"/>
  <c r="BA85" i="10"/>
  <c r="AY85" i="10"/>
  <c r="AX85" i="10"/>
  <c r="AV85" i="10"/>
  <c r="AU85" i="10"/>
  <c r="AS85" i="10"/>
  <c r="AR85" i="10"/>
  <c r="AP85" i="10"/>
  <c r="AO85" i="10"/>
  <c r="AM85" i="10"/>
  <c r="AL85" i="10"/>
  <c r="AJ85" i="10"/>
  <c r="AI85" i="10"/>
  <c r="AG85" i="10"/>
  <c r="AF85" i="10"/>
  <c r="AD85" i="10"/>
  <c r="AC85" i="10"/>
  <c r="AA85" i="10"/>
  <c r="Z85" i="10"/>
  <c r="X85" i="10"/>
  <c r="W85" i="10"/>
  <c r="U85" i="10"/>
  <c r="T85" i="10"/>
  <c r="R85" i="10"/>
  <c r="Q85" i="10"/>
  <c r="O85" i="10"/>
  <c r="N85" i="10"/>
  <c r="L85" i="10"/>
  <c r="K85" i="10"/>
  <c r="I85" i="10"/>
  <c r="H85" i="10"/>
  <c r="F85" i="10"/>
  <c r="BF83" i="10"/>
  <c r="BC83" i="10"/>
  <c r="AZ83" i="10"/>
  <c r="AW83" i="10"/>
  <c r="AT83" i="10"/>
  <c r="AQ83" i="10"/>
  <c r="AN83" i="10"/>
  <c r="AK83" i="10"/>
  <c r="AH83" i="10"/>
  <c r="AE83" i="10"/>
  <c r="AB83" i="10"/>
  <c r="Y83" i="10"/>
  <c r="V83" i="10"/>
  <c r="BE83" i="10"/>
  <c r="BD83" i="10"/>
  <c r="BB83" i="10"/>
  <c r="BA83" i="10"/>
  <c r="AY83" i="10"/>
  <c r="AX83" i="10"/>
  <c r="AV83" i="10"/>
  <c r="AU83" i="10"/>
  <c r="AS83" i="10"/>
  <c r="AR83" i="10"/>
  <c r="AP83" i="10"/>
  <c r="AO83" i="10"/>
  <c r="AM83" i="10"/>
  <c r="AL83" i="10"/>
  <c r="AJ83" i="10"/>
  <c r="AI83" i="10"/>
  <c r="AG83" i="10"/>
  <c r="AF83" i="10"/>
  <c r="AD83" i="10"/>
  <c r="AC83" i="10"/>
  <c r="AA83" i="10"/>
  <c r="Z83" i="10"/>
  <c r="X83" i="10"/>
  <c r="W83" i="10"/>
  <c r="U83" i="10"/>
  <c r="T83" i="10"/>
  <c r="R83" i="10"/>
  <c r="Q83" i="10"/>
  <c r="O83" i="10"/>
  <c r="N83" i="10"/>
  <c r="L83" i="10"/>
  <c r="K83" i="10"/>
  <c r="I83" i="10"/>
  <c r="H83" i="10"/>
  <c r="F83" i="10"/>
  <c r="BF81" i="10"/>
  <c r="BC81" i="10"/>
  <c r="AZ81" i="10"/>
  <c r="AW81" i="10"/>
  <c r="AT81" i="10"/>
  <c r="AQ81" i="10"/>
  <c r="AN81" i="10"/>
  <c r="AK81" i="10"/>
  <c r="AH81" i="10"/>
  <c r="AE81" i="10"/>
  <c r="AB81" i="10"/>
  <c r="Y81" i="10"/>
  <c r="V81" i="10"/>
  <c r="BE81" i="10"/>
  <c r="BD81" i="10"/>
  <c r="BB81" i="10"/>
  <c r="BA81" i="10"/>
  <c r="AY81" i="10"/>
  <c r="AX81" i="10"/>
  <c r="AV81" i="10"/>
  <c r="AU81" i="10"/>
  <c r="AS81" i="10"/>
  <c r="AR81" i="10"/>
  <c r="AP81" i="10"/>
  <c r="AO81" i="10"/>
  <c r="AM81" i="10"/>
  <c r="AL81" i="10"/>
  <c r="AJ81" i="10"/>
  <c r="AI81" i="10"/>
  <c r="AG81" i="10"/>
  <c r="AF81" i="10"/>
  <c r="AD81" i="10"/>
  <c r="AC81" i="10"/>
  <c r="AA81" i="10"/>
  <c r="Z81" i="10"/>
  <c r="X81" i="10"/>
  <c r="W81" i="10"/>
  <c r="U81" i="10"/>
  <c r="T81" i="10"/>
  <c r="R81" i="10"/>
  <c r="Q81" i="10"/>
  <c r="O81" i="10"/>
  <c r="N81" i="10"/>
  <c r="L81" i="10"/>
  <c r="K81" i="10"/>
  <c r="I81" i="10"/>
  <c r="H81" i="10"/>
  <c r="F81" i="10"/>
  <c r="BF79" i="10"/>
  <c r="BC79" i="10"/>
  <c r="AZ79" i="10"/>
  <c r="AW79" i="10"/>
  <c r="AT79" i="10"/>
  <c r="AQ79" i="10"/>
  <c r="AN79" i="10"/>
  <c r="AK79" i="10"/>
  <c r="AH79" i="10"/>
  <c r="AE79" i="10"/>
  <c r="AB79" i="10"/>
  <c r="Y79" i="10"/>
  <c r="V79" i="10"/>
  <c r="BE79" i="10"/>
  <c r="BD79" i="10"/>
  <c r="BB79" i="10"/>
  <c r="BA79" i="10"/>
  <c r="AY79" i="10"/>
  <c r="AX79" i="10"/>
  <c r="AV79" i="10"/>
  <c r="AU79" i="10"/>
  <c r="AS79" i="10"/>
  <c r="AR79" i="10"/>
  <c r="AP79" i="10"/>
  <c r="AO79" i="10"/>
  <c r="AM79" i="10"/>
  <c r="AL79" i="10"/>
  <c r="AJ79" i="10"/>
  <c r="AI79" i="10"/>
  <c r="AG79" i="10"/>
  <c r="AF79" i="10"/>
  <c r="AD79" i="10"/>
  <c r="AC79" i="10"/>
  <c r="AA79" i="10"/>
  <c r="Z79" i="10"/>
  <c r="X79" i="10"/>
  <c r="W79" i="10"/>
  <c r="U79" i="10"/>
  <c r="T79" i="10"/>
  <c r="R79" i="10"/>
  <c r="Q79" i="10"/>
  <c r="O79" i="10"/>
  <c r="N79" i="10"/>
  <c r="L79" i="10"/>
  <c r="K79" i="10"/>
  <c r="I79" i="10"/>
  <c r="H79" i="10"/>
  <c r="F79" i="10"/>
  <c r="BF77" i="10"/>
  <c r="BC77" i="10"/>
  <c r="AZ77" i="10"/>
  <c r="AW77" i="10"/>
  <c r="AT77" i="10"/>
  <c r="AQ77" i="10"/>
  <c r="AN77" i="10"/>
  <c r="AK77" i="10"/>
  <c r="AH77" i="10"/>
  <c r="AE77" i="10"/>
  <c r="AB77" i="10"/>
  <c r="Y77" i="10"/>
  <c r="V77" i="10"/>
  <c r="BE77" i="10"/>
  <c r="BD77" i="10"/>
  <c r="BB77" i="10"/>
  <c r="BA77" i="10"/>
  <c r="AY77" i="10"/>
  <c r="AX77" i="10"/>
  <c r="AV77" i="10"/>
  <c r="AU77" i="10"/>
  <c r="AS77" i="10"/>
  <c r="AR77" i="10"/>
  <c r="AP77" i="10"/>
  <c r="AO77" i="10"/>
  <c r="AM77" i="10"/>
  <c r="AL77" i="10"/>
  <c r="AJ77" i="10"/>
  <c r="AI77" i="10"/>
  <c r="AG77" i="10"/>
  <c r="AF77" i="10"/>
  <c r="AD77" i="10"/>
  <c r="AC77" i="10"/>
  <c r="AA77" i="10"/>
  <c r="Z77" i="10"/>
  <c r="X77" i="10"/>
  <c r="W77" i="10"/>
  <c r="U77" i="10"/>
  <c r="T77" i="10"/>
  <c r="R77" i="10"/>
  <c r="Q77" i="10"/>
  <c r="O77" i="10"/>
  <c r="N77" i="10"/>
  <c r="L77" i="10"/>
  <c r="K77" i="10"/>
  <c r="I77" i="10"/>
  <c r="H77" i="10"/>
  <c r="F77" i="10"/>
  <c r="BF75" i="10"/>
  <c r="BC75" i="10"/>
  <c r="AZ75" i="10"/>
  <c r="AW75" i="10"/>
  <c r="AT75" i="10"/>
  <c r="AQ75" i="10"/>
  <c r="AN75" i="10"/>
  <c r="AK75" i="10"/>
  <c r="AH75" i="10"/>
  <c r="AE75" i="10"/>
  <c r="AB75" i="10"/>
  <c r="Y75" i="10"/>
  <c r="V75" i="10"/>
  <c r="BE75" i="10"/>
  <c r="BD75" i="10"/>
  <c r="BB75" i="10"/>
  <c r="BA75" i="10"/>
  <c r="AY75" i="10"/>
  <c r="AX75" i="10"/>
  <c r="AV75" i="10"/>
  <c r="AU75" i="10"/>
  <c r="AS75" i="10"/>
  <c r="AR75" i="10"/>
  <c r="AP75" i="10"/>
  <c r="AO75" i="10"/>
  <c r="AM75" i="10"/>
  <c r="AL75" i="10"/>
  <c r="AJ75" i="10"/>
  <c r="AI75" i="10"/>
  <c r="AG75" i="10"/>
  <c r="AF75" i="10"/>
  <c r="AD75" i="10"/>
  <c r="AC75" i="10"/>
  <c r="AA75" i="10"/>
  <c r="Z75" i="10"/>
  <c r="X75" i="10"/>
  <c r="W75" i="10"/>
  <c r="U75" i="10"/>
  <c r="T75" i="10"/>
  <c r="R75" i="10"/>
  <c r="Q75" i="10"/>
  <c r="O75" i="10"/>
  <c r="N75" i="10"/>
  <c r="L75" i="10"/>
  <c r="K75" i="10"/>
  <c r="I75" i="10"/>
  <c r="H75" i="10"/>
  <c r="F75" i="10"/>
  <c r="BF73" i="10"/>
  <c r="BC73" i="10"/>
  <c r="AZ73" i="10"/>
  <c r="AW73" i="10"/>
  <c r="AT73" i="10"/>
  <c r="AQ73" i="10"/>
  <c r="AN73" i="10"/>
  <c r="AK73" i="10"/>
  <c r="AH73" i="10"/>
  <c r="AE73" i="10"/>
  <c r="AB73" i="10"/>
  <c r="Y73" i="10"/>
  <c r="V73" i="10"/>
  <c r="BE73" i="10"/>
  <c r="BD73" i="10"/>
  <c r="BB73" i="10"/>
  <c r="BA73" i="10"/>
  <c r="AY73" i="10"/>
  <c r="AX73" i="10"/>
  <c r="AV73" i="10"/>
  <c r="AU73" i="10"/>
  <c r="AS73" i="10"/>
  <c r="AR73" i="10"/>
  <c r="AP73" i="10"/>
  <c r="AO73" i="10"/>
  <c r="AM73" i="10"/>
  <c r="AL73" i="10"/>
  <c r="AJ73" i="10"/>
  <c r="AI73" i="10"/>
  <c r="AG73" i="10"/>
  <c r="AF73" i="10"/>
  <c r="AD73" i="10"/>
  <c r="AC73" i="10"/>
  <c r="AA73" i="10"/>
  <c r="Z73" i="10"/>
  <c r="X73" i="10"/>
  <c r="W73" i="10"/>
  <c r="U73" i="10"/>
  <c r="T73" i="10"/>
  <c r="R73" i="10"/>
  <c r="Q73" i="10"/>
  <c r="O73" i="10"/>
  <c r="N73" i="10"/>
  <c r="L73" i="10"/>
  <c r="K73" i="10"/>
  <c r="I73" i="10"/>
  <c r="H73" i="10"/>
  <c r="F73" i="10"/>
  <c r="BF71" i="10"/>
  <c r="BC71" i="10"/>
  <c r="AZ71" i="10"/>
  <c r="AW71" i="10"/>
  <c r="AT71" i="10"/>
  <c r="AQ71" i="10"/>
  <c r="AN71" i="10"/>
  <c r="AK71" i="10"/>
  <c r="AH71" i="10"/>
  <c r="AE71" i="10"/>
  <c r="AB71" i="10"/>
  <c r="Y71" i="10"/>
  <c r="V71" i="10"/>
  <c r="BE71" i="10"/>
  <c r="BD71" i="10"/>
  <c r="BB71" i="10"/>
  <c r="BA71" i="10"/>
  <c r="AY71" i="10"/>
  <c r="AX71" i="10"/>
  <c r="AV71" i="10"/>
  <c r="AU71" i="10"/>
  <c r="AS71" i="10"/>
  <c r="AR71" i="10"/>
  <c r="AP71" i="10"/>
  <c r="AO71" i="10"/>
  <c r="AM71" i="10"/>
  <c r="AL71" i="10"/>
  <c r="AJ71" i="10"/>
  <c r="AI71" i="10"/>
  <c r="AG71" i="10"/>
  <c r="AF71" i="10"/>
  <c r="AD71" i="10"/>
  <c r="AC71" i="10"/>
  <c r="AA71" i="10"/>
  <c r="Z71" i="10"/>
  <c r="X71" i="10"/>
  <c r="W71" i="10"/>
  <c r="U71" i="10"/>
  <c r="T71" i="10"/>
  <c r="R71" i="10"/>
  <c r="Q71" i="10"/>
  <c r="O71" i="10"/>
  <c r="N71" i="10"/>
  <c r="L71" i="10"/>
  <c r="K71" i="10"/>
  <c r="I71" i="10"/>
  <c r="H71" i="10"/>
  <c r="F71" i="10"/>
  <c r="BF69" i="10"/>
  <c r="BC69" i="10"/>
  <c r="AZ69" i="10"/>
  <c r="AW69" i="10"/>
  <c r="AT69" i="10"/>
  <c r="AQ69" i="10"/>
  <c r="AN69" i="10"/>
  <c r="AK69" i="10"/>
  <c r="AH69" i="10"/>
  <c r="AE69" i="10"/>
  <c r="AB69" i="10"/>
  <c r="Y69" i="10"/>
  <c r="V69" i="10"/>
  <c r="BE69" i="10"/>
  <c r="BD69" i="10"/>
  <c r="BB69" i="10"/>
  <c r="BA69" i="10"/>
  <c r="AY69" i="10"/>
  <c r="AX69" i="10"/>
  <c r="AV69" i="10"/>
  <c r="AU69" i="10"/>
  <c r="AS69" i="10"/>
  <c r="AR69" i="10"/>
  <c r="AP69" i="10"/>
  <c r="AO69" i="10"/>
  <c r="AM69" i="10"/>
  <c r="AL69" i="10"/>
  <c r="AJ69" i="10"/>
  <c r="AI69" i="10"/>
  <c r="AG69" i="10"/>
  <c r="AF69" i="10"/>
  <c r="AD69" i="10"/>
  <c r="AC69" i="10"/>
  <c r="AA69" i="10"/>
  <c r="Z69" i="10"/>
  <c r="X69" i="10"/>
  <c r="W69" i="10"/>
  <c r="U69" i="10"/>
  <c r="T69" i="10"/>
  <c r="R69" i="10"/>
  <c r="Q69" i="10"/>
  <c r="O69" i="10"/>
  <c r="N69" i="10"/>
  <c r="L69" i="10"/>
  <c r="K69" i="10"/>
  <c r="I69" i="10"/>
  <c r="H69" i="10"/>
  <c r="F69" i="10"/>
  <c r="BF67" i="10"/>
  <c r="BC67" i="10"/>
  <c r="AZ67" i="10"/>
  <c r="AW67" i="10"/>
  <c r="AT67" i="10"/>
  <c r="AQ67" i="10"/>
  <c r="AN67" i="10"/>
  <c r="AK67" i="10"/>
  <c r="AH67" i="10"/>
  <c r="AE67" i="10"/>
  <c r="AB67" i="10"/>
  <c r="Y67" i="10"/>
  <c r="V67" i="10"/>
  <c r="BE67" i="10"/>
  <c r="BD67" i="10"/>
  <c r="BB67" i="10"/>
  <c r="BA67" i="10"/>
  <c r="AY67" i="10"/>
  <c r="AX67" i="10"/>
  <c r="AV67" i="10"/>
  <c r="AU67" i="10"/>
  <c r="AS67" i="10"/>
  <c r="AR67" i="10"/>
  <c r="AP67" i="10"/>
  <c r="AO67" i="10"/>
  <c r="AM67" i="10"/>
  <c r="AL67" i="10"/>
  <c r="AJ67" i="10"/>
  <c r="AI67" i="10"/>
  <c r="AG67" i="10"/>
  <c r="AF67" i="10"/>
  <c r="AD67" i="10"/>
  <c r="AC67" i="10"/>
  <c r="AA67" i="10"/>
  <c r="Z67" i="10"/>
  <c r="X67" i="10"/>
  <c r="W67" i="10"/>
  <c r="U67" i="10"/>
  <c r="T67" i="10"/>
  <c r="R67" i="10"/>
  <c r="Q67" i="10"/>
  <c r="O67" i="10"/>
  <c r="N67" i="10"/>
  <c r="L67" i="10"/>
  <c r="K67" i="10"/>
  <c r="I67" i="10"/>
  <c r="H67" i="10"/>
  <c r="F67" i="10"/>
  <c r="BF65" i="10"/>
  <c r="BC65" i="10"/>
  <c r="AZ65" i="10"/>
  <c r="AW65" i="10"/>
  <c r="AT65" i="10"/>
  <c r="AQ65" i="10"/>
  <c r="AN65" i="10"/>
  <c r="AK65" i="10"/>
  <c r="AH65" i="10"/>
  <c r="AE65" i="10"/>
  <c r="AB65" i="10"/>
  <c r="Y65" i="10"/>
  <c r="V65" i="10"/>
  <c r="BE65" i="10"/>
  <c r="BD65" i="10"/>
  <c r="BB65" i="10"/>
  <c r="BA65" i="10"/>
  <c r="AY65" i="10"/>
  <c r="AX65" i="10"/>
  <c r="AV65" i="10"/>
  <c r="AU65" i="10"/>
  <c r="AS65" i="10"/>
  <c r="AR65" i="10"/>
  <c r="AP65" i="10"/>
  <c r="AO65" i="10"/>
  <c r="AM65" i="10"/>
  <c r="AL65" i="10"/>
  <c r="AJ65" i="10"/>
  <c r="AI65" i="10"/>
  <c r="AG65" i="10"/>
  <c r="AF65" i="10"/>
  <c r="AD65" i="10"/>
  <c r="AC65" i="10"/>
  <c r="AA65" i="10"/>
  <c r="Z65" i="10"/>
  <c r="X65" i="10"/>
  <c r="W65" i="10"/>
  <c r="U65" i="10"/>
  <c r="T65" i="10"/>
  <c r="R65" i="10"/>
  <c r="Q65" i="10"/>
  <c r="O65" i="10"/>
  <c r="N65" i="10"/>
  <c r="L65" i="10"/>
  <c r="K65" i="10"/>
  <c r="I65" i="10"/>
  <c r="H65" i="10"/>
  <c r="F65" i="10"/>
  <c r="BF63" i="10"/>
  <c r="BC63" i="10"/>
  <c r="AZ63" i="10"/>
  <c r="AW63" i="10"/>
  <c r="AT63" i="10"/>
  <c r="AQ63" i="10"/>
  <c r="AN63" i="10"/>
  <c r="AK63" i="10"/>
  <c r="AH63" i="10"/>
  <c r="AE63" i="10"/>
  <c r="AB63" i="10"/>
  <c r="Y63" i="10"/>
  <c r="V63" i="10"/>
  <c r="BE63" i="10"/>
  <c r="BD63" i="10"/>
  <c r="BB63" i="10"/>
  <c r="BA63" i="10"/>
  <c r="AY63" i="10"/>
  <c r="AX63" i="10"/>
  <c r="AV63" i="10"/>
  <c r="AU63" i="10"/>
  <c r="AS63" i="10"/>
  <c r="AR63" i="10"/>
  <c r="AP63" i="10"/>
  <c r="AO63" i="10"/>
  <c r="AM63" i="10"/>
  <c r="AL63" i="10"/>
  <c r="AJ63" i="10"/>
  <c r="AI63" i="10"/>
  <c r="AG63" i="10"/>
  <c r="AF63" i="10"/>
  <c r="AD63" i="10"/>
  <c r="AC63" i="10"/>
  <c r="AA63" i="10"/>
  <c r="Z63" i="10"/>
  <c r="X63" i="10"/>
  <c r="W63" i="10"/>
  <c r="U63" i="10"/>
  <c r="T63" i="10"/>
  <c r="R63" i="10"/>
  <c r="Q63" i="10"/>
  <c r="O63" i="10"/>
  <c r="N63" i="10"/>
  <c r="L63" i="10"/>
  <c r="K63" i="10"/>
  <c r="I63" i="10"/>
  <c r="H63" i="10"/>
  <c r="F63" i="10"/>
  <c r="BF61" i="10"/>
  <c r="BC61" i="10"/>
  <c r="AZ61" i="10"/>
  <c r="AW61" i="10"/>
  <c r="AT61" i="10"/>
  <c r="AQ61" i="10"/>
  <c r="AN61" i="10"/>
  <c r="AK61" i="10"/>
  <c r="AH61" i="10"/>
  <c r="AE61" i="10"/>
  <c r="AB61" i="10"/>
  <c r="Y61" i="10"/>
  <c r="V61" i="10"/>
  <c r="BE61" i="10"/>
  <c r="BD61" i="10"/>
  <c r="BB61" i="10"/>
  <c r="BA61" i="10"/>
  <c r="AY61" i="10"/>
  <c r="AX61" i="10"/>
  <c r="AV61" i="10"/>
  <c r="AU61" i="10"/>
  <c r="AS61" i="10"/>
  <c r="AR61" i="10"/>
  <c r="AP61" i="10"/>
  <c r="AO61" i="10"/>
  <c r="AM61" i="10"/>
  <c r="AL61" i="10"/>
  <c r="AJ61" i="10"/>
  <c r="AI61" i="10"/>
  <c r="AG61" i="10"/>
  <c r="AF61" i="10"/>
  <c r="AD61" i="10"/>
  <c r="AC61" i="10"/>
  <c r="AA61" i="10"/>
  <c r="Z61" i="10"/>
  <c r="X61" i="10"/>
  <c r="W61" i="10"/>
  <c r="U61" i="10"/>
  <c r="T61" i="10"/>
  <c r="R61" i="10"/>
  <c r="Q61" i="10"/>
  <c r="O61" i="10"/>
  <c r="N61" i="10"/>
  <c r="L61" i="10"/>
  <c r="K61" i="10"/>
  <c r="I61" i="10"/>
  <c r="H61" i="10"/>
  <c r="F61" i="10"/>
  <c r="BF59" i="10"/>
  <c r="BC59" i="10"/>
  <c r="AZ59" i="10"/>
  <c r="AW59" i="10"/>
  <c r="AT59" i="10"/>
  <c r="AQ59" i="10"/>
  <c r="AN59" i="10"/>
  <c r="AK59" i="10"/>
  <c r="AH59" i="10"/>
  <c r="AE59" i="10"/>
  <c r="AB59" i="10"/>
  <c r="Y59" i="10"/>
  <c r="V59" i="10"/>
  <c r="BE59" i="10"/>
  <c r="BD59" i="10"/>
  <c r="BB59" i="10"/>
  <c r="BA59" i="10"/>
  <c r="AY59" i="10"/>
  <c r="AX59" i="10"/>
  <c r="AV59" i="10"/>
  <c r="AU59" i="10"/>
  <c r="AS59" i="10"/>
  <c r="AR59" i="10"/>
  <c r="AP59" i="10"/>
  <c r="AO59" i="10"/>
  <c r="AM59" i="10"/>
  <c r="AL59" i="10"/>
  <c r="AJ59" i="10"/>
  <c r="AI59" i="10"/>
  <c r="AG59" i="10"/>
  <c r="AF59" i="10"/>
  <c r="AD59" i="10"/>
  <c r="AC59" i="10"/>
  <c r="AA59" i="10"/>
  <c r="Z59" i="10"/>
  <c r="X59" i="10"/>
  <c r="W59" i="10"/>
  <c r="U59" i="10"/>
  <c r="T59" i="10"/>
  <c r="R59" i="10"/>
  <c r="Q59" i="10"/>
  <c r="O59" i="10"/>
  <c r="N59" i="10"/>
  <c r="L59" i="10"/>
  <c r="K59" i="10"/>
  <c r="I59" i="10"/>
  <c r="H59" i="10"/>
  <c r="F59" i="10"/>
  <c r="BF57" i="10"/>
  <c r="BC57" i="10"/>
  <c r="AZ57" i="10"/>
  <c r="AW57" i="10"/>
  <c r="AT57" i="10"/>
  <c r="AQ57" i="10"/>
  <c r="AN57" i="10"/>
  <c r="AK57" i="10"/>
  <c r="AH57" i="10"/>
  <c r="AE57" i="10"/>
  <c r="AB57" i="10"/>
  <c r="Y57" i="10"/>
  <c r="V57" i="10"/>
  <c r="BE57" i="10"/>
  <c r="BD57" i="10"/>
  <c r="BB57" i="10"/>
  <c r="BA57" i="10"/>
  <c r="AY57" i="10"/>
  <c r="AX57" i="10"/>
  <c r="AV57" i="10"/>
  <c r="AU57" i="10"/>
  <c r="AS57" i="10"/>
  <c r="AR57" i="10"/>
  <c r="AP57" i="10"/>
  <c r="AO57" i="10"/>
  <c r="AM57" i="10"/>
  <c r="AL57" i="10"/>
  <c r="AJ57" i="10"/>
  <c r="AI57" i="10"/>
  <c r="AG57" i="10"/>
  <c r="AF57" i="10"/>
  <c r="AD57" i="10"/>
  <c r="AC57" i="10"/>
  <c r="AA57" i="10"/>
  <c r="Z57" i="10"/>
  <c r="X57" i="10"/>
  <c r="W57" i="10"/>
  <c r="U57" i="10"/>
  <c r="T57" i="10"/>
  <c r="R57" i="10"/>
  <c r="Q57" i="10"/>
  <c r="O57" i="10"/>
  <c r="N57" i="10"/>
  <c r="L57" i="10"/>
  <c r="K57" i="10"/>
  <c r="I57" i="10"/>
  <c r="H57" i="10"/>
  <c r="F57" i="10"/>
  <c r="BF55" i="10"/>
  <c r="BC55" i="10"/>
  <c r="AZ55" i="10"/>
  <c r="AW55" i="10"/>
  <c r="AT55" i="10"/>
  <c r="AQ55" i="10"/>
  <c r="AN55" i="10"/>
  <c r="AK55" i="10"/>
  <c r="AH55" i="10"/>
  <c r="AE55" i="10"/>
  <c r="AB55" i="10"/>
  <c r="Y55" i="10"/>
  <c r="V55" i="10"/>
  <c r="BE55" i="10"/>
  <c r="BD55" i="10"/>
  <c r="BB55" i="10"/>
  <c r="BA55" i="10"/>
  <c r="AY55" i="10"/>
  <c r="AX55" i="10"/>
  <c r="AV55" i="10"/>
  <c r="AU55" i="10"/>
  <c r="AS55" i="10"/>
  <c r="AR55" i="10"/>
  <c r="AP55" i="10"/>
  <c r="AO55" i="10"/>
  <c r="AM55" i="10"/>
  <c r="AL55" i="10"/>
  <c r="AJ55" i="10"/>
  <c r="AI55" i="10"/>
  <c r="AG55" i="10"/>
  <c r="AF55" i="10"/>
  <c r="AD55" i="10"/>
  <c r="AC55" i="10"/>
  <c r="AA55" i="10"/>
  <c r="Z55" i="10"/>
  <c r="X55" i="10"/>
  <c r="W55" i="10"/>
  <c r="U55" i="10"/>
  <c r="T55" i="10"/>
  <c r="R55" i="10"/>
  <c r="Q55" i="10"/>
  <c r="O55" i="10"/>
  <c r="N55" i="10"/>
  <c r="L55" i="10"/>
  <c r="K55" i="10"/>
  <c r="I55" i="10"/>
  <c r="H55" i="10"/>
  <c r="F55" i="10"/>
  <c r="BF53" i="10"/>
  <c r="BC53" i="10"/>
  <c r="AZ53" i="10"/>
  <c r="AW53" i="10"/>
  <c r="AT53" i="10"/>
  <c r="AQ53" i="10"/>
  <c r="AN53" i="10"/>
  <c r="AK53" i="10"/>
  <c r="AH53" i="10"/>
  <c r="AE53" i="10"/>
  <c r="AB53" i="10"/>
  <c r="Y53" i="10"/>
  <c r="V53" i="10"/>
  <c r="BE53" i="10"/>
  <c r="BD53" i="10"/>
  <c r="BB53" i="10"/>
  <c r="BA53" i="10"/>
  <c r="AY53" i="10"/>
  <c r="AX53" i="10"/>
  <c r="AV53" i="10"/>
  <c r="AU53" i="10"/>
  <c r="AS53" i="10"/>
  <c r="AR53" i="10"/>
  <c r="AP53" i="10"/>
  <c r="AO53" i="10"/>
  <c r="AM53" i="10"/>
  <c r="AL53" i="10"/>
  <c r="AJ53" i="10"/>
  <c r="AI53" i="10"/>
  <c r="AG53" i="10"/>
  <c r="AF53" i="10"/>
  <c r="AD53" i="10"/>
  <c r="AC53" i="10"/>
  <c r="AA53" i="10"/>
  <c r="Z53" i="10"/>
  <c r="X53" i="10"/>
  <c r="W53" i="10"/>
  <c r="U53" i="10"/>
  <c r="T53" i="10"/>
  <c r="R53" i="10"/>
  <c r="Q53" i="10"/>
  <c r="O53" i="10"/>
  <c r="N53" i="10"/>
  <c r="L53" i="10"/>
  <c r="K53" i="10"/>
  <c r="I53" i="10"/>
  <c r="H53" i="10"/>
  <c r="F53" i="10"/>
  <c r="BF51" i="10"/>
  <c r="BC51" i="10"/>
  <c r="AZ51" i="10"/>
  <c r="AW51" i="10"/>
  <c r="AT51" i="10"/>
  <c r="AQ51" i="10"/>
  <c r="AN51" i="10"/>
  <c r="AK51" i="10"/>
  <c r="AH51" i="10"/>
  <c r="AE51" i="10"/>
  <c r="AB51" i="10"/>
  <c r="Y51" i="10"/>
  <c r="V51" i="10"/>
  <c r="BE51" i="10"/>
  <c r="BD51" i="10"/>
  <c r="BB51" i="10"/>
  <c r="BA51" i="10"/>
  <c r="AY51" i="10"/>
  <c r="AX51" i="10"/>
  <c r="AV51" i="10"/>
  <c r="AU51" i="10"/>
  <c r="AS51" i="10"/>
  <c r="AR51" i="10"/>
  <c r="AP51" i="10"/>
  <c r="AO51" i="10"/>
  <c r="AM51" i="10"/>
  <c r="AL51" i="10"/>
  <c r="AJ51" i="10"/>
  <c r="AI51" i="10"/>
  <c r="AG51" i="10"/>
  <c r="AF51" i="10"/>
  <c r="AD51" i="10"/>
  <c r="AC51" i="10"/>
  <c r="AA51" i="10"/>
  <c r="Z51" i="10"/>
  <c r="X51" i="10"/>
  <c r="W51" i="10"/>
  <c r="U51" i="10"/>
  <c r="T51" i="10"/>
  <c r="R51" i="10"/>
  <c r="Q51" i="10"/>
  <c r="O51" i="10"/>
  <c r="N51" i="10"/>
  <c r="L51" i="10"/>
  <c r="K51" i="10"/>
  <c r="I51" i="10"/>
  <c r="H51" i="10"/>
  <c r="F51" i="10"/>
  <c r="BF49" i="10"/>
  <c r="BC49" i="10"/>
  <c r="AZ49" i="10"/>
  <c r="AW49" i="10"/>
  <c r="AT49" i="10"/>
  <c r="AQ49" i="10"/>
  <c r="AN49" i="10"/>
  <c r="AK49" i="10"/>
  <c r="AH49" i="10"/>
  <c r="AE49" i="10"/>
  <c r="AB49" i="10"/>
  <c r="Y49" i="10"/>
  <c r="V49" i="10"/>
  <c r="BE49" i="10"/>
  <c r="BD49" i="10"/>
  <c r="BB49" i="10"/>
  <c r="BA49" i="10"/>
  <c r="AY49" i="10"/>
  <c r="AX49" i="10"/>
  <c r="AV49" i="10"/>
  <c r="AU49" i="10"/>
  <c r="AS49" i="10"/>
  <c r="AR49" i="10"/>
  <c r="AP49" i="10"/>
  <c r="AO49" i="10"/>
  <c r="AM49" i="10"/>
  <c r="AL49" i="10"/>
  <c r="AJ49" i="10"/>
  <c r="AI49" i="10"/>
  <c r="AG49" i="10"/>
  <c r="AF49" i="10"/>
  <c r="AD49" i="10"/>
  <c r="AC49" i="10"/>
  <c r="AA49" i="10"/>
  <c r="Z49" i="10"/>
  <c r="X49" i="10"/>
  <c r="W49" i="10"/>
  <c r="U49" i="10"/>
  <c r="T49" i="10"/>
  <c r="R49" i="10"/>
  <c r="Q49" i="10"/>
  <c r="O49" i="10"/>
  <c r="N49" i="10"/>
  <c r="L49" i="10"/>
  <c r="K49" i="10"/>
  <c r="I49" i="10"/>
  <c r="H49" i="10"/>
  <c r="F49" i="10"/>
  <c r="BF47" i="10"/>
  <c r="BC47" i="10"/>
  <c r="AZ47" i="10"/>
  <c r="AW47" i="10"/>
  <c r="AT47" i="10"/>
  <c r="AQ47" i="10"/>
  <c r="AN47" i="10"/>
  <c r="AK47" i="10"/>
  <c r="AH47" i="10"/>
  <c r="AE47" i="10"/>
  <c r="AB47" i="10"/>
  <c r="Y47" i="10"/>
  <c r="V47" i="10"/>
  <c r="BE47" i="10"/>
  <c r="BD47" i="10"/>
  <c r="BB47" i="10"/>
  <c r="BA47" i="10"/>
  <c r="AY47" i="10"/>
  <c r="AX47" i="10"/>
  <c r="AV47" i="10"/>
  <c r="AU47" i="10"/>
  <c r="AS47" i="10"/>
  <c r="AR47" i="10"/>
  <c r="AP47" i="10"/>
  <c r="AO47" i="10"/>
  <c r="AM47" i="10"/>
  <c r="AL47" i="10"/>
  <c r="AJ47" i="10"/>
  <c r="AI47" i="10"/>
  <c r="AG47" i="10"/>
  <c r="AF47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BF45" i="10"/>
  <c r="BC45" i="10"/>
  <c r="AZ45" i="10"/>
  <c r="AW45" i="10"/>
  <c r="AT45" i="10"/>
  <c r="AQ45" i="10"/>
  <c r="AN45" i="10"/>
  <c r="AK45" i="10"/>
  <c r="AH45" i="10"/>
  <c r="AE45" i="10"/>
  <c r="AB45" i="10"/>
  <c r="Y45" i="10"/>
  <c r="V45" i="10"/>
  <c r="BE45" i="10"/>
  <c r="BD45" i="10"/>
  <c r="BB45" i="10"/>
  <c r="BA45" i="10"/>
  <c r="AY45" i="10"/>
  <c r="AX45" i="10"/>
  <c r="AV45" i="10"/>
  <c r="AU45" i="10"/>
  <c r="AS45" i="10"/>
  <c r="AR45" i="10"/>
  <c r="AP45" i="10"/>
  <c r="AO45" i="10"/>
  <c r="AM45" i="10"/>
  <c r="AL45" i="10"/>
  <c r="AJ45" i="10"/>
  <c r="AI45" i="10"/>
  <c r="AG45" i="10"/>
  <c r="AF45" i="10"/>
  <c r="AD45" i="10"/>
  <c r="AC45" i="10"/>
  <c r="AA45" i="10"/>
  <c r="Z45" i="10"/>
  <c r="X45" i="10"/>
  <c r="W45" i="10"/>
  <c r="U45" i="10"/>
  <c r="T45" i="10"/>
  <c r="R45" i="10"/>
  <c r="Q45" i="10"/>
  <c r="O45" i="10"/>
  <c r="N45" i="10"/>
  <c r="L45" i="10"/>
  <c r="K45" i="10"/>
  <c r="I45" i="10"/>
  <c r="H45" i="10"/>
  <c r="F45" i="10"/>
  <c r="BF43" i="10"/>
  <c r="BC43" i="10"/>
  <c r="AZ43" i="10"/>
  <c r="AW43" i="10"/>
  <c r="AT43" i="10"/>
  <c r="AQ43" i="10"/>
  <c r="AN43" i="10"/>
  <c r="AK43" i="10"/>
  <c r="AH43" i="10"/>
  <c r="AE43" i="10"/>
  <c r="AB43" i="10"/>
  <c r="Y43" i="10"/>
  <c r="V43" i="10"/>
  <c r="BE43" i="10"/>
  <c r="BD43" i="10"/>
  <c r="BB43" i="10"/>
  <c r="BA43" i="10"/>
  <c r="AY43" i="10"/>
  <c r="AX43" i="10"/>
  <c r="AV43" i="10"/>
  <c r="AU43" i="10"/>
  <c r="AS43" i="10"/>
  <c r="AR43" i="10"/>
  <c r="AP43" i="10"/>
  <c r="AO43" i="10"/>
  <c r="AM43" i="10"/>
  <c r="AL43" i="10"/>
  <c r="AJ43" i="10"/>
  <c r="AI43" i="10"/>
  <c r="AG43" i="10"/>
  <c r="AF43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BF41" i="10"/>
  <c r="BC41" i="10"/>
  <c r="AZ41" i="10"/>
  <c r="AW41" i="10"/>
  <c r="AT41" i="10"/>
  <c r="AQ41" i="10"/>
  <c r="AN41" i="10"/>
  <c r="AK41" i="10"/>
  <c r="AH41" i="10"/>
  <c r="AE41" i="10"/>
  <c r="AB41" i="10"/>
  <c r="Y41" i="10"/>
  <c r="V41" i="10"/>
  <c r="BE41" i="10"/>
  <c r="BD41" i="10"/>
  <c r="BB41" i="10"/>
  <c r="BA41" i="10"/>
  <c r="AY41" i="10"/>
  <c r="AX41" i="10"/>
  <c r="AV41" i="10"/>
  <c r="AU41" i="10"/>
  <c r="AS41" i="10"/>
  <c r="AR41" i="10"/>
  <c r="AP41" i="10"/>
  <c r="AO41" i="10"/>
  <c r="AM41" i="10"/>
  <c r="AL41" i="10"/>
  <c r="AJ41" i="10"/>
  <c r="AI41" i="10"/>
  <c r="AG41" i="10"/>
  <c r="AF41" i="10"/>
  <c r="AD41" i="10"/>
  <c r="AC41" i="10"/>
  <c r="AA41" i="10"/>
  <c r="Z41" i="10"/>
  <c r="X41" i="10"/>
  <c r="W41" i="10"/>
  <c r="U41" i="10"/>
  <c r="T41" i="10"/>
  <c r="R41" i="10"/>
  <c r="Q41" i="10"/>
  <c r="O41" i="10"/>
  <c r="N41" i="10"/>
  <c r="L41" i="10"/>
  <c r="K41" i="10"/>
  <c r="I41" i="10"/>
  <c r="H41" i="10"/>
  <c r="F41" i="10"/>
  <c r="BF39" i="10"/>
  <c r="BC39" i="10"/>
  <c r="AZ39" i="10"/>
  <c r="AW39" i="10"/>
  <c r="AT39" i="10"/>
  <c r="AQ39" i="10"/>
  <c r="AN39" i="10"/>
  <c r="AK39" i="10"/>
  <c r="AH39" i="10"/>
  <c r="AE39" i="10"/>
  <c r="AB39" i="10"/>
  <c r="Y39" i="10"/>
  <c r="V39" i="10"/>
  <c r="BE39" i="10"/>
  <c r="BD39" i="10"/>
  <c r="BB39" i="10"/>
  <c r="BA39" i="10"/>
  <c r="AY39" i="10"/>
  <c r="AX39" i="10"/>
  <c r="AV39" i="10"/>
  <c r="AU39" i="10"/>
  <c r="AS39" i="10"/>
  <c r="AR39" i="10"/>
  <c r="AP39" i="10"/>
  <c r="AO39" i="10"/>
  <c r="AM39" i="10"/>
  <c r="AL39" i="10"/>
  <c r="AJ39" i="10"/>
  <c r="AI39" i="10"/>
  <c r="AG39" i="10"/>
  <c r="AF39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BF37" i="10"/>
  <c r="BC37" i="10"/>
  <c r="AZ37" i="10"/>
  <c r="AW37" i="10"/>
  <c r="AT37" i="10"/>
  <c r="AQ37" i="10"/>
  <c r="AN37" i="10"/>
  <c r="AK37" i="10"/>
  <c r="AH37" i="10"/>
  <c r="AE37" i="10"/>
  <c r="AB37" i="10"/>
  <c r="Y37" i="10"/>
  <c r="V37" i="10"/>
  <c r="BE37" i="10"/>
  <c r="BD37" i="10"/>
  <c r="BB37" i="10"/>
  <c r="BA37" i="10"/>
  <c r="AY37" i="10"/>
  <c r="AX37" i="10"/>
  <c r="AV37" i="10"/>
  <c r="AU37" i="10"/>
  <c r="AS37" i="10"/>
  <c r="AR37" i="10"/>
  <c r="AP37" i="10"/>
  <c r="AO37" i="10"/>
  <c r="AM37" i="10"/>
  <c r="AL37" i="10"/>
  <c r="AJ37" i="10"/>
  <c r="AI37" i="10"/>
  <c r="AG37" i="10"/>
  <c r="AF37" i="10"/>
  <c r="AD37" i="10"/>
  <c r="AC37" i="10"/>
  <c r="AA37" i="10"/>
  <c r="Z37" i="10"/>
  <c r="X37" i="10"/>
  <c r="W37" i="10"/>
  <c r="U37" i="10"/>
  <c r="T37" i="10"/>
  <c r="R37" i="10"/>
  <c r="Q37" i="10"/>
  <c r="O37" i="10"/>
  <c r="N37" i="10"/>
  <c r="L37" i="10"/>
  <c r="K37" i="10"/>
  <c r="I37" i="10"/>
  <c r="H37" i="10"/>
  <c r="F37" i="10"/>
  <c r="BF35" i="10"/>
  <c r="BC35" i="10"/>
  <c r="AZ35" i="10"/>
  <c r="AW35" i="10"/>
  <c r="AT35" i="10"/>
  <c r="AQ35" i="10"/>
  <c r="AN35" i="10"/>
  <c r="AK35" i="10"/>
  <c r="AH35" i="10"/>
  <c r="AE35" i="10"/>
  <c r="AB35" i="10"/>
  <c r="Y35" i="10"/>
  <c r="V35" i="10"/>
  <c r="BE35" i="10"/>
  <c r="BD35" i="10"/>
  <c r="BB35" i="10"/>
  <c r="BA35" i="10"/>
  <c r="AY35" i="10"/>
  <c r="AX35" i="10"/>
  <c r="AV35" i="10"/>
  <c r="AU35" i="10"/>
  <c r="AS35" i="10"/>
  <c r="AR35" i="10"/>
  <c r="AP35" i="10"/>
  <c r="AO35" i="10"/>
  <c r="AM35" i="10"/>
  <c r="AL35" i="10"/>
  <c r="AJ35" i="10"/>
  <c r="AI35" i="10"/>
  <c r="AG35" i="10"/>
  <c r="AF35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BF33" i="10"/>
  <c r="BC33" i="10"/>
  <c r="AZ33" i="10"/>
  <c r="AW33" i="10"/>
  <c r="AT33" i="10"/>
  <c r="AQ33" i="10"/>
  <c r="AN33" i="10"/>
  <c r="AK33" i="10"/>
  <c r="AH33" i="10"/>
  <c r="AE33" i="10"/>
  <c r="AB33" i="10"/>
  <c r="Y33" i="10"/>
  <c r="V33" i="10"/>
  <c r="BE33" i="10"/>
  <c r="BD33" i="10"/>
  <c r="BB33" i="10"/>
  <c r="BA33" i="10"/>
  <c r="AY33" i="10"/>
  <c r="AX33" i="10"/>
  <c r="AV33" i="10"/>
  <c r="AU33" i="10"/>
  <c r="AS33" i="10"/>
  <c r="AR33" i="10"/>
  <c r="AP33" i="10"/>
  <c r="AO33" i="10"/>
  <c r="AM33" i="10"/>
  <c r="AL33" i="10"/>
  <c r="AJ33" i="10"/>
  <c r="AI33" i="10"/>
  <c r="AG33" i="10"/>
  <c r="AF33" i="10"/>
  <c r="AD33" i="10"/>
  <c r="AC33" i="10"/>
  <c r="AA33" i="10"/>
  <c r="Z33" i="10"/>
  <c r="X33" i="10"/>
  <c r="W33" i="10"/>
  <c r="U33" i="10"/>
  <c r="T33" i="10"/>
  <c r="R33" i="10"/>
  <c r="Q33" i="10"/>
  <c r="O33" i="10"/>
  <c r="N33" i="10"/>
  <c r="L33" i="10"/>
  <c r="K33" i="10"/>
  <c r="I33" i="10"/>
  <c r="H33" i="10"/>
  <c r="F33" i="10"/>
  <c r="E33" i="10"/>
  <c r="BF31" i="10"/>
  <c r="BC31" i="10"/>
  <c r="AZ31" i="10"/>
  <c r="AW31" i="10"/>
  <c r="AT31" i="10"/>
  <c r="AQ31" i="10"/>
  <c r="AN31" i="10"/>
  <c r="AK31" i="10"/>
  <c r="AH31" i="10"/>
  <c r="AE31" i="10"/>
  <c r="AB31" i="10"/>
  <c r="Y31" i="10"/>
  <c r="V31" i="10"/>
  <c r="BE31" i="10"/>
  <c r="BD31" i="10"/>
  <c r="BB31" i="10"/>
  <c r="BA31" i="10"/>
  <c r="AY31" i="10"/>
  <c r="AX31" i="10"/>
  <c r="AV31" i="10"/>
  <c r="AU31" i="10"/>
  <c r="AS31" i="10"/>
  <c r="AR31" i="10"/>
  <c r="AP31" i="10"/>
  <c r="AO31" i="10"/>
  <c r="AM31" i="10"/>
  <c r="AL31" i="10"/>
  <c r="AJ31" i="10"/>
  <c r="AI31" i="10"/>
  <c r="AG31" i="10"/>
  <c r="AF31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BF29" i="10"/>
  <c r="BC29" i="10"/>
  <c r="AZ29" i="10"/>
  <c r="AW29" i="10"/>
  <c r="AT29" i="10"/>
  <c r="AQ29" i="10"/>
  <c r="AN29" i="10"/>
  <c r="AK29" i="10"/>
  <c r="AH29" i="10"/>
  <c r="AE29" i="10"/>
  <c r="AB29" i="10"/>
  <c r="Y29" i="10"/>
  <c r="V29" i="10"/>
  <c r="BE29" i="10"/>
  <c r="BD29" i="10"/>
  <c r="BB29" i="10"/>
  <c r="BA29" i="10"/>
  <c r="AY29" i="10"/>
  <c r="AX29" i="10"/>
  <c r="AV29" i="10"/>
  <c r="AU29" i="10"/>
  <c r="AS29" i="10"/>
  <c r="AR29" i="10"/>
  <c r="AP29" i="10"/>
  <c r="AO29" i="10"/>
  <c r="AM29" i="10"/>
  <c r="AL29" i="10"/>
  <c r="AJ29" i="10"/>
  <c r="AI29" i="10"/>
  <c r="AG29" i="10"/>
  <c r="AF29" i="10"/>
  <c r="AD29" i="10"/>
  <c r="AC29" i="10"/>
  <c r="AA29" i="10"/>
  <c r="Z29" i="10"/>
  <c r="X29" i="10"/>
  <c r="W29" i="10"/>
  <c r="U29" i="10"/>
  <c r="T29" i="10"/>
  <c r="R29" i="10"/>
  <c r="Q29" i="10"/>
  <c r="O29" i="10"/>
  <c r="N29" i="10"/>
  <c r="L29" i="10"/>
  <c r="K29" i="10"/>
  <c r="I29" i="10"/>
  <c r="H29" i="10"/>
  <c r="F29" i="10"/>
  <c r="E29" i="10"/>
  <c r="BF27" i="10"/>
  <c r="BC27" i="10"/>
  <c r="AZ27" i="10"/>
  <c r="AW27" i="10"/>
  <c r="AT27" i="10"/>
  <c r="AQ27" i="10"/>
  <c r="AN27" i="10"/>
  <c r="AK27" i="10"/>
  <c r="AH27" i="10"/>
  <c r="AE27" i="10"/>
  <c r="AB27" i="10"/>
  <c r="Y27" i="10"/>
  <c r="V27" i="10"/>
  <c r="BE27" i="10"/>
  <c r="BD27" i="10"/>
  <c r="BB27" i="10"/>
  <c r="BA27" i="10"/>
  <c r="AY27" i="10"/>
  <c r="AX27" i="10"/>
  <c r="AV27" i="10"/>
  <c r="AU27" i="10"/>
  <c r="AS27" i="10"/>
  <c r="AR27" i="10"/>
  <c r="AP27" i="10"/>
  <c r="AO27" i="10"/>
  <c r="AM27" i="10"/>
  <c r="AL27" i="10"/>
  <c r="AJ27" i="10"/>
  <c r="AI27" i="10"/>
  <c r="AG27" i="10"/>
  <c r="AF27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BF25" i="10"/>
  <c r="BC25" i="10"/>
  <c r="AZ25" i="10"/>
  <c r="AW25" i="10"/>
  <c r="AT25" i="10"/>
  <c r="AQ25" i="10"/>
  <c r="AN25" i="10"/>
  <c r="AK25" i="10"/>
  <c r="AH25" i="10"/>
  <c r="AE25" i="10"/>
  <c r="AB25" i="10"/>
  <c r="Y25" i="10"/>
  <c r="V25" i="10"/>
  <c r="BE25" i="10"/>
  <c r="BD25" i="10"/>
  <c r="BB25" i="10"/>
  <c r="BA25" i="10"/>
  <c r="AY25" i="10"/>
  <c r="AX25" i="10"/>
  <c r="AV25" i="10"/>
  <c r="AU25" i="10"/>
  <c r="AS25" i="10"/>
  <c r="AR25" i="10"/>
  <c r="AP25" i="10"/>
  <c r="AO25" i="10"/>
  <c r="AM25" i="10"/>
  <c r="AL25" i="10"/>
  <c r="AJ25" i="10"/>
  <c r="AI25" i="10"/>
  <c r="AG25" i="10"/>
  <c r="AF25" i="10"/>
  <c r="AD25" i="10"/>
  <c r="AC25" i="10"/>
  <c r="AA25" i="10"/>
  <c r="Z25" i="10"/>
  <c r="X25" i="10"/>
  <c r="W25" i="10"/>
  <c r="U25" i="10"/>
  <c r="T25" i="10"/>
  <c r="R25" i="10"/>
  <c r="Q25" i="10"/>
  <c r="O25" i="10"/>
  <c r="N25" i="10"/>
  <c r="L25" i="10"/>
  <c r="K25" i="10"/>
  <c r="I25" i="10"/>
  <c r="H25" i="10"/>
  <c r="F25" i="10"/>
  <c r="E25" i="10"/>
  <c r="BF23" i="10"/>
  <c r="BC23" i="10"/>
  <c r="AZ23" i="10"/>
  <c r="AW23" i="10"/>
  <c r="AT23" i="10"/>
  <c r="AQ23" i="10"/>
  <c r="AN23" i="10"/>
  <c r="AK23" i="10"/>
  <c r="AH23" i="10"/>
  <c r="AE23" i="10"/>
  <c r="AB23" i="10"/>
  <c r="Y23" i="10"/>
  <c r="V23" i="10"/>
  <c r="BE23" i="10"/>
  <c r="BD23" i="10"/>
  <c r="BB23" i="10"/>
  <c r="BA23" i="10"/>
  <c r="AY23" i="10"/>
  <c r="AX23" i="10"/>
  <c r="AV23" i="10"/>
  <c r="AU23" i="10"/>
  <c r="AS23" i="10"/>
  <c r="AR23" i="10"/>
  <c r="AP23" i="10"/>
  <c r="AO23" i="10"/>
  <c r="AM23" i="10"/>
  <c r="AL23" i="10"/>
  <c r="AJ23" i="10"/>
  <c r="AI23" i="10"/>
  <c r="AG23" i="10"/>
  <c r="AF23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BF21" i="10"/>
  <c r="BC21" i="10"/>
  <c r="AZ21" i="10"/>
  <c r="AW21" i="10"/>
  <c r="AT21" i="10"/>
  <c r="AQ21" i="10"/>
  <c r="AN21" i="10"/>
  <c r="AK21" i="10"/>
  <c r="AH21" i="10"/>
  <c r="AE21" i="10"/>
  <c r="AB21" i="10"/>
  <c r="Y21" i="10"/>
  <c r="V21" i="10"/>
  <c r="BE21" i="10"/>
  <c r="BD21" i="10"/>
  <c r="BB21" i="10"/>
  <c r="BA21" i="10"/>
  <c r="AY21" i="10"/>
  <c r="AX21" i="10"/>
  <c r="AV21" i="10"/>
  <c r="AU21" i="10"/>
  <c r="AS21" i="10"/>
  <c r="AR21" i="10"/>
  <c r="AP21" i="10"/>
  <c r="AO21" i="10"/>
  <c r="AM21" i="10"/>
  <c r="AL21" i="10"/>
  <c r="AJ21" i="10"/>
  <c r="AI21" i="10"/>
  <c r="AG21" i="10"/>
  <c r="AF21" i="10"/>
  <c r="AD21" i="10"/>
  <c r="AC21" i="10"/>
  <c r="AA21" i="10"/>
  <c r="Z21" i="10"/>
  <c r="X21" i="10"/>
  <c r="W21" i="10"/>
  <c r="U21" i="10"/>
  <c r="T21" i="10"/>
  <c r="R21" i="10"/>
  <c r="Q21" i="10"/>
  <c r="O21" i="10"/>
  <c r="N21" i="10"/>
  <c r="L21" i="10"/>
  <c r="K21" i="10"/>
  <c r="I21" i="10"/>
  <c r="H21" i="10"/>
  <c r="F21" i="10"/>
  <c r="E21" i="10"/>
  <c r="BF19" i="10"/>
  <c r="BC19" i="10"/>
  <c r="AZ19" i="10"/>
  <c r="AW19" i="10"/>
  <c r="AT19" i="10"/>
  <c r="AQ19" i="10"/>
  <c r="AN19" i="10"/>
  <c r="AK19" i="10"/>
  <c r="AH19" i="10"/>
  <c r="AE19" i="10"/>
  <c r="AB19" i="10"/>
  <c r="Y19" i="10"/>
  <c r="V19" i="10"/>
  <c r="BE19" i="10"/>
  <c r="BD19" i="10"/>
  <c r="BB19" i="10"/>
  <c r="BA19" i="10"/>
  <c r="AY19" i="10"/>
  <c r="AX19" i="10"/>
  <c r="AV19" i="10"/>
  <c r="AU19" i="10"/>
  <c r="AS19" i="10"/>
  <c r="AR19" i="10"/>
  <c r="AP19" i="10"/>
  <c r="AO19" i="10"/>
  <c r="AM19" i="10"/>
  <c r="AL19" i="10"/>
  <c r="AJ19" i="10"/>
  <c r="AI19" i="10"/>
  <c r="AG19" i="10"/>
  <c r="AF19" i="10"/>
  <c r="AD19" i="10"/>
  <c r="AC19" i="10"/>
  <c r="AA19" i="10"/>
  <c r="Z19" i="10"/>
  <c r="X19" i="10"/>
  <c r="W19" i="10"/>
  <c r="U19" i="10"/>
  <c r="T19" i="10"/>
  <c r="R19" i="10"/>
  <c r="Q19" i="10"/>
  <c r="O19" i="10"/>
  <c r="N19" i="10"/>
  <c r="L19" i="10"/>
  <c r="K19" i="10"/>
  <c r="I19" i="10"/>
  <c r="H19" i="10"/>
  <c r="F19" i="10"/>
  <c r="E19" i="10"/>
  <c r="BF17" i="10"/>
  <c r="BC17" i="10"/>
  <c r="AZ17" i="10"/>
  <c r="AW17" i="10"/>
  <c r="AT17" i="10"/>
  <c r="AQ17" i="10"/>
  <c r="AN17" i="10"/>
  <c r="AK17" i="10"/>
  <c r="AH17" i="10"/>
  <c r="AE17" i="10"/>
  <c r="AB17" i="10"/>
  <c r="Y17" i="10"/>
  <c r="V17" i="10"/>
  <c r="BE17" i="10"/>
  <c r="BD17" i="10"/>
  <c r="BB17" i="10"/>
  <c r="BA17" i="10"/>
  <c r="AY17" i="10"/>
  <c r="AX17" i="10"/>
  <c r="AV17" i="10"/>
  <c r="AU17" i="10"/>
  <c r="AS17" i="10"/>
  <c r="AR17" i="10"/>
  <c r="AP17" i="10"/>
  <c r="AO17" i="10"/>
  <c r="AM17" i="10"/>
  <c r="AL17" i="10"/>
  <c r="AJ17" i="10"/>
  <c r="AI17" i="10"/>
  <c r="AG17" i="10"/>
  <c r="AF17" i="10"/>
  <c r="AD17" i="10"/>
  <c r="AC17" i="10"/>
  <c r="AA17" i="10"/>
  <c r="Z17" i="10"/>
  <c r="X17" i="10"/>
  <c r="W17" i="10"/>
  <c r="U17" i="10"/>
  <c r="T17" i="10"/>
  <c r="R17" i="10"/>
  <c r="Q17" i="10"/>
  <c r="O17" i="10"/>
  <c r="N17" i="10"/>
  <c r="L17" i="10"/>
  <c r="K17" i="10"/>
  <c r="I17" i="10"/>
  <c r="H17" i="10"/>
  <c r="F17" i="10"/>
  <c r="E17" i="10"/>
  <c r="BF15" i="10"/>
  <c r="BC15" i="10"/>
  <c r="AZ15" i="10"/>
  <c r="AW15" i="10"/>
  <c r="AT15" i="10"/>
  <c r="AQ15" i="10"/>
  <c r="AN15" i="10"/>
  <c r="AK15" i="10"/>
  <c r="AH15" i="10"/>
  <c r="AE15" i="10"/>
  <c r="AB15" i="10"/>
  <c r="Y15" i="10"/>
  <c r="V15" i="10"/>
  <c r="BE15" i="10"/>
  <c r="BD15" i="10"/>
  <c r="BB15" i="10"/>
  <c r="BA15" i="10"/>
  <c r="AY15" i="10"/>
  <c r="AX15" i="10"/>
  <c r="AV15" i="10"/>
  <c r="AU15" i="10"/>
  <c r="AS15" i="10"/>
  <c r="AR15" i="10"/>
  <c r="AP15" i="10"/>
  <c r="AO15" i="10"/>
  <c r="AM15" i="10"/>
  <c r="AL15" i="10"/>
  <c r="AJ15" i="10"/>
  <c r="AI15" i="10"/>
  <c r="AG15" i="10"/>
  <c r="AF15" i="10"/>
  <c r="AD15" i="10"/>
  <c r="AC15" i="10"/>
  <c r="AA15" i="10"/>
  <c r="Z15" i="10"/>
  <c r="X15" i="10"/>
  <c r="W15" i="10"/>
  <c r="U15" i="10"/>
  <c r="T15" i="10"/>
  <c r="R15" i="10"/>
  <c r="Q15" i="10"/>
  <c r="O15" i="10"/>
  <c r="N15" i="10"/>
  <c r="L15" i="10"/>
  <c r="K15" i="10"/>
  <c r="I15" i="10"/>
  <c r="H15" i="10"/>
  <c r="F15" i="10"/>
  <c r="E15" i="10"/>
  <c r="BE13" i="10"/>
  <c r="BD13" i="10"/>
  <c r="BB13" i="10"/>
  <c r="BA13" i="10"/>
  <c r="AY13" i="10"/>
  <c r="AX13" i="10"/>
  <c r="AV13" i="10"/>
  <c r="AU13" i="10"/>
  <c r="AS13" i="10"/>
  <c r="AR13" i="10"/>
  <c r="AP13" i="10"/>
  <c r="AO13" i="10"/>
  <c r="AM13" i="10"/>
  <c r="AL13" i="10"/>
  <c r="AJ13" i="10"/>
  <c r="AI13" i="10"/>
  <c r="AG13" i="10"/>
  <c r="AF13" i="10"/>
  <c r="AD13" i="10"/>
  <c r="AC13" i="10"/>
  <c r="AA13" i="10"/>
  <c r="Z13" i="10"/>
  <c r="X13" i="10"/>
  <c r="W13" i="10"/>
  <c r="U13" i="10"/>
  <c r="BE11" i="10"/>
  <c r="BD11" i="10"/>
  <c r="BB11" i="10"/>
  <c r="BA11" i="10"/>
  <c r="AY11" i="10"/>
  <c r="AX11" i="10"/>
  <c r="AV11" i="10"/>
  <c r="AU11" i="10"/>
  <c r="AS11" i="10"/>
  <c r="AR11" i="10"/>
  <c r="AP11" i="10"/>
  <c r="AO11" i="10"/>
  <c r="AM11" i="10"/>
  <c r="AL11" i="10"/>
  <c r="AJ11" i="10"/>
  <c r="AI11" i="10"/>
  <c r="AG11" i="10"/>
  <c r="AF11" i="10"/>
  <c r="AD11" i="10"/>
  <c r="AC11" i="10"/>
  <c r="AA11" i="10"/>
  <c r="Z11" i="10"/>
  <c r="X11" i="10"/>
  <c r="W11" i="10"/>
  <c r="U11" i="10"/>
  <c r="V11" i="10" s="1"/>
  <c r="BE9" i="10"/>
  <c r="BD9" i="10"/>
  <c r="BB9" i="10"/>
  <c r="BA9" i="10"/>
  <c r="AY9" i="10"/>
  <c r="AX9" i="10"/>
  <c r="AV9" i="10"/>
  <c r="AU9" i="10"/>
  <c r="AS9" i="10"/>
  <c r="AR9" i="10"/>
  <c r="AP9" i="10"/>
  <c r="AO9" i="10"/>
  <c r="AM9" i="10"/>
  <c r="AL9" i="10"/>
  <c r="AJ9" i="10"/>
  <c r="AI9" i="10"/>
  <c r="AG9" i="10"/>
  <c r="AF9" i="10"/>
  <c r="AD9" i="10"/>
  <c r="AC9" i="10"/>
  <c r="AA9" i="10"/>
  <c r="Z9" i="10"/>
  <c r="X9" i="10"/>
  <c r="W9" i="10"/>
  <c r="U9" i="10"/>
  <c r="BE7" i="10"/>
  <c r="BD7" i="10"/>
  <c r="BB7" i="10"/>
  <c r="BA7" i="10"/>
  <c r="AY7" i="10"/>
  <c r="AX7" i="10"/>
  <c r="AV7" i="10"/>
  <c r="AU7" i="10"/>
  <c r="AS7" i="10"/>
  <c r="AR7" i="10"/>
  <c r="AP7" i="10"/>
  <c r="AO7" i="10"/>
  <c r="AM7" i="10"/>
  <c r="AL7" i="10"/>
  <c r="AJ7" i="10"/>
  <c r="AI7" i="10"/>
  <c r="AG7" i="10"/>
  <c r="AF7" i="10"/>
  <c r="AD7" i="10"/>
  <c r="AC7" i="10"/>
  <c r="AA7" i="10"/>
  <c r="Z7" i="10"/>
  <c r="X7" i="10"/>
  <c r="W7" i="10"/>
  <c r="U7" i="10"/>
  <c r="V7" i="10" s="1"/>
  <c r="BE5" i="10"/>
  <c r="BD5" i="10"/>
  <c r="BB5" i="10"/>
  <c r="BA5" i="10"/>
  <c r="AY5" i="10"/>
  <c r="AX5" i="10"/>
  <c r="AV5" i="10"/>
  <c r="AU5" i="10"/>
  <c r="AS5" i="10"/>
  <c r="AR5" i="10"/>
  <c r="AP5" i="10"/>
  <c r="AO5" i="10"/>
  <c r="AM5" i="10"/>
  <c r="AL5" i="10"/>
  <c r="AJ5" i="10"/>
  <c r="AI5" i="10"/>
  <c r="AG5" i="10"/>
  <c r="AF5" i="10"/>
  <c r="AD5" i="10"/>
  <c r="AC5" i="10"/>
  <c r="AA5" i="10"/>
  <c r="Z5" i="10"/>
  <c r="X5" i="10"/>
  <c r="W5" i="10"/>
  <c r="U5" i="10"/>
  <c r="B200" i="10"/>
  <c r="B198" i="10"/>
  <c r="B196" i="10"/>
  <c r="B194" i="10"/>
  <c r="B192" i="10"/>
  <c r="B190" i="10"/>
  <c r="B188" i="10"/>
  <c r="B186" i="10"/>
  <c r="B184" i="10"/>
  <c r="B182" i="10"/>
  <c r="B180" i="10"/>
  <c r="B178" i="10"/>
  <c r="B176" i="10"/>
  <c r="B174" i="10"/>
  <c r="B172" i="10"/>
  <c r="B170" i="10"/>
  <c r="B168" i="10"/>
  <c r="B166" i="10"/>
  <c r="B164" i="10"/>
  <c r="B162" i="10"/>
  <c r="B160" i="10"/>
  <c r="B158" i="10"/>
  <c r="B156" i="10"/>
  <c r="B154" i="10"/>
  <c r="B152" i="10"/>
  <c r="B150" i="10"/>
  <c r="B148" i="10"/>
  <c r="B146" i="10"/>
  <c r="B144" i="10"/>
  <c r="B142" i="10"/>
  <c r="B140" i="10"/>
  <c r="B138" i="10"/>
  <c r="B136" i="10"/>
  <c r="B134" i="10"/>
  <c r="B132" i="10"/>
  <c r="B130" i="10"/>
  <c r="B128" i="10"/>
  <c r="B126" i="10"/>
  <c r="B124" i="10"/>
  <c r="B122" i="10"/>
  <c r="B120" i="10"/>
  <c r="B118" i="10"/>
  <c r="B116" i="10"/>
  <c r="B114" i="10"/>
  <c r="B112" i="10"/>
  <c r="B110" i="10"/>
  <c r="B108" i="10"/>
  <c r="B106" i="10"/>
  <c r="B104" i="10"/>
  <c r="B102" i="10"/>
  <c r="B100" i="10"/>
  <c r="B98" i="10"/>
  <c r="B96" i="10"/>
  <c r="B94" i="10"/>
  <c r="B92" i="10"/>
  <c r="B90" i="10"/>
  <c r="B88" i="10"/>
  <c r="B86" i="10"/>
  <c r="B84" i="10"/>
  <c r="B82" i="10"/>
  <c r="B80" i="10"/>
  <c r="B78" i="10"/>
  <c r="B76" i="10"/>
  <c r="B74" i="10"/>
  <c r="B72" i="10"/>
  <c r="B70" i="10"/>
  <c r="B68" i="10"/>
  <c r="B66" i="10"/>
  <c r="B64" i="10"/>
  <c r="B62" i="10"/>
  <c r="B60" i="10"/>
  <c r="B58" i="10"/>
  <c r="B56" i="10"/>
  <c r="B54" i="10"/>
  <c r="B52" i="10"/>
  <c r="B50" i="10"/>
  <c r="B48" i="10"/>
  <c r="B46" i="10"/>
  <c r="B44" i="10"/>
  <c r="B42" i="10"/>
  <c r="B40" i="10"/>
  <c r="B38" i="10"/>
  <c r="B36" i="10"/>
  <c r="B34" i="10"/>
  <c r="B32" i="10"/>
  <c r="B30" i="10"/>
  <c r="B28" i="10"/>
  <c r="B26" i="10"/>
  <c r="B24" i="10"/>
  <c r="B22" i="10"/>
  <c r="B20" i="10"/>
  <c r="B18" i="10"/>
  <c r="B16" i="10"/>
  <c r="B13" i="10"/>
  <c r="B11" i="10"/>
  <c r="B9" i="10"/>
  <c r="B7" i="10"/>
  <c r="B5" i="10"/>
  <c r="C200" i="10"/>
  <c r="C198" i="10"/>
  <c r="C196" i="10"/>
  <c r="C194" i="10"/>
  <c r="C192" i="10"/>
  <c r="C190" i="10"/>
  <c r="C188" i="10"/>
  <c r="C186" i="10"/>
  <c r="C184" i="10"/>
  <c r="C182" i="10"/>
  <c r="C180" i="10"/>
  <c r="C178" i="10"/>
  <c r="C176" i="10"/>
  <c r="C174" i="10"/>
  <c r="C172" i="10"/>
  <c r="C170" i="10"/>
  <c r="C168" i="10"/>
  <c r="C166" i="10"/>
  <c r="C164" i="10"/>
  <c r="C162" i="10"/>
  <c r="C160" i="10"/>
  <c r="C158" i="10"/>
  <c r="C156" i="10"/>
  <c r="C154" i="10"/>
  <c r="C152" i="10"/>
  <c r="C150" i="10"/>
  <c r="C148" i="10"/>
  <c r="C146" i="10"/>
  <c r="C144" i="10"/>
  <c r="C142" i="10"/>
  <c r="C140" i="10"/>
  <c r="C138" i="10"/>
  <c r="C136" i="10"/>
  <c r="C134" i="10"/>
  <c r="C132" i="10"/>
  <c r="C130" i="10"/>
  <c r="C128" i="10"/>
  <c r="C126" i="10"/>
  <c r="C124" i="10"/>
  <c r="C122" i="10"/>
  <c r="C120" i="10"/>
  <c r="C118" i="10"/>
  <c r="C116" i="10"/>
  <c r="C114" i="10"/>
  <c r="C112" i="10"/>
  <c r="C110" i="10"/>
  <c r="C108" i="10"/>
  <c r="C106" i="10"/>
  <c r="C104" i="10"/>
  <c r="C102" i="10"/>
  <c r="C100" i="10"/>
  <c r="C98" i="10"/>
  <c r="C96" i="10"/>
  <c r="C94" i="10"/>
  <c r="C92" i="10"/>
  <c r="C90" i="10"/>
  <c r="C88" i="10"/>
  <c r="C86" i="10"/>
  <c r="C84" i="10"/>
  <c r="C82" i="10"/>
  <c r="C80" i="10"/>
  <c r="C78" i="10"/>
  <c r="C76" i="10"/>
  <c r="C74" i="10"/>
  <c r="C72" i="10"/>
  <c r="C70" i="10"/>
  <c r="C68" i="10"/>
  <c r="C66" i="10"/>
  <c r="C64" i="10"/>
  <c r="C62" i="10"/>
  <c r="C60" i="10"/>
  <c r="C58" i="10"/>
  <c r="C56" i="10"/>
  <c r="C54" i="10"/>
  <c r="C52" i="10"/>
  <c r="C50" i="10"/>
  <c r="C48" i="10"/>
  <c r="C46" i="10"/>
  <c r="C44" i="10"/>
  <c r="C42" i="10"/>
  <c r="C40" i="10"/>
  <c r="C38" i="10"/>
  <c r="C36" i="10"/>
  <c r="C34" i="10"/>
  <c r="C32" i="10"/>
  <c r="C30" i="10"/>
  <c r="C28" i="10"/>
  <c r="C26" i="10"/>
  <c r="C24" i="10"/>
  <c r="C22" i="10"/>
  <c r="C20" i="10"/>
  <c r="C18" i="10"/>
  <c r="C16" i="10"/>
  <c r="C13" i="10"/>
  <c r="C11" i="10"/>
  <c r="C9" i="10"/>
  <c r="C7" i="10"/>
  <c r="C5" i="10"/>
  <c r="D199" i="10"/>
  <c r="D197" i="10"/>
  <c r="D195" i="10"/>
  <c r="D193" i="10"/>
  <c r="D191" i="10"/>
  <c r="D189" i="10"/>
  <c r="D187" i="10"/>
  <c r="D185" i="10"/>
  <c r="D183" i="10"/>
  <c r="D181" i="10"/>
  <c r="D179" i="10"/>
  <c r="D177" i="10"/>
  <c r="D175" i="10"/>
  <c r="D173" i="10"/>
  <c r="D171" i="10"/>
  <c r="D169" i="10"/>
  <c r="D167" i="10"/>
  <c r="D165" i="10"/>
  <c r="D163" i="10"/>
  <c r="D161" i="10"/>
  <c r="D159" i="10"/>
  <c r="D157" i="10"/>
  <c r="D155" i="10"/>
  <c r="D153" i="10"/>
  <c r="D151" i="10"/>
  <c r="D149" i="10"/>
  <c r="D147" i="10"/>
  <c r="D145" i="10"/>
  <c r="D143" i="10"/>
  <c r="D141" i="10"/>
  <c r="D139" i="10"/>
  <c r="D137" i="10"/>
  <c r="D135" i="10"/>
  <c r="D133" i="10"/>
  <c r="D131" i="10"/>
  <c r="D129" i="10"/>
  <c r="D127" i="10"/>
  <c r="D125" i="10"/>
  <c r="D123" i="10"/>
  <c r="D121" i="10"/>
  <c r="D119" i="10"/>
  <c r="D117" i="10"/>
  <c r="D115" i="10"/>
  <c r="D113" i="10"/>
  <c r="D111" i="10"/>
  <c r="D109" i="10"/>
  <c r="D107" i="10"/>
  <c r="D105" i="10"/>
  <c r="D103" i="10"/>
  <c r="D101" i="10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71" i="10"/>
  <c r="D69" i="10"/>
  <c r="D67" i="10"/>
  <c r="D65" i="10"/>
  <c r="D63" i="10"/>
  <c r="D61" i="10"/>
  <c r="D59" i="10"/>
  <c r="D57" i="10"/>
  <c r="D55" i="10"/>
  <c r="D53" i="10"/>
  <c r="D51" i="10"/>
  <c r="D49" i="10"/>
  <c r="D47" i="10"/>
  <c r="D45" i="10"/>
  <c r="D43" i="10"/>
  <c r="D41" i="10"/>
  <c r="D39" i="10"/>
  <c r="D37" i="10"/>
  <c r="D35" i="10"/>
  <c r="D33" i="10"/>
  <c r="D31" i="10"/>
  <c r="D29" i="10"/>
  <c r="D27" i="10"/>
  <c r="D25" i="10"/>
  <c r="D23" i="10"/>
  <c r="D21" i="10"/>
  <c r="D19" i="10"/>
  <c r="D17" i="10"/>
  <c r="D15" i="10"/>
  <c r="E200" i="10"/>
  <c r="E198" i="10"/>
  <c r="E196" i="10"/>
  <c r="E194" i="10"/>
  <c r="E192" i="10"/>
  <c r="E190" i="10"/>
  <c r="E188" i="10"/>
  <c r="E186" i="10"/>
  <c r="E184" i="10"/>
  <c r="E182" i="10"/>
  <c r="E180" i="10"/>
  <c r="E178" i="10"/>
  <c r="E176" i="10"/>
  <c r="E174" i="10"/>
  <c r="E172" i="10"/>
  <c r="E170" i="10"/>
  <c r="E168" i="10"/>
  <c r="E166" i="10"/>
  <c r="E164" i="10"/>
  <c r="E162" i="10"/>
  <c r="E160" i="10"/>
  <c r="E158" i="10"/>
  <c r="E156" i="10"/>
  <c r="E154" i="10"/>
  <c r="E152" i="10"/>
  <c r="E150" i="10"/>
  <c r="E148" i="10"/>
  <c r="E146" i="10"/>
  <c r="E144" i="10"/>
  <c r="E142" i="10"/>
  <c r="E140" i="10"/>
  <c r="E138" i="10"/>
  <c r="E136" i="10"/>
  <c r="E134" i="10"/>
  <c r="E132" i="10"/>
  <c r="E130" i="10"/>
  <c r="E128" i="10"/>
  <c r="E126" i="10"/>
  <c r="E124" i="10"/>
  <c r="E122" i="10"/>
  <c r="E120" i="10"/>
  <c r="E118" i="10"/>
  <c r="E116" i="10"/>
  <c r="E114" i="10"/>
  <c r="E112" i="10"/>
  <c r="E110" i="10"/>
  <c r="E108" i="10"/>
  <c r="E106" i="10"/>
  <c r="E104" i="10"/>
  <c r="E102" i="10"/>
  <c r="E100" i="10"/>
  <c r="E98" i="10"/>
  <c r="E96" i="10"/>
  <c r="E94" i="10"/>
  <c r="E92" i="10"/>
  <c r="E90" i="10"/>
  <c r="E88" i="10"/>
  <c r="E86" i="10"/>
  <c r="E84" i="10"/>
  <c r="E82" i="10"/>
  <c r="E80" i="10"/>
  <c r="E78" i="10"/>
  <c r="E76" i="10"/>
  <c r="E74" i="10"/>
  <c r="E72" i="10"/>
  <c r="E70" i="10"/>
  <c r="E68" i="10"/>
  <c r="E66" i="10"/>
  <c r="E64" i="10"/>
  <c r="E62" i="10"/>
  <c r="E60" i="10"/>
  <c r="E58" i="10"/>
  <c r="E56" i="10"/>
  <c r="E54" i="10"/>
  <c r="E52" i="10"/>
  <c r="E50" i="10"/>
  <c r="E48" i="10"/>
  <c r="E46" i="10"/>
  <c r="E44" i="10"/>
  <c r="E42" i="10"/>
  <c r="E40" i="10"/>
  <c r="E38" i="10"/>
  <c r="E36" i="10"/>
  <c r="E32" i="10"/>
  <c r="E28" i="10"/>
  <c r="E24" i="10"/>
  <c r="E20" i="10"/>
  <c r="E16" i="10"/>
  <c r="E11" i="10"/>
  <c r="E7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20" i="10"/>
  <c r="F16" i="10"/>
  <c r="F11" i="10"/>
  <c r="F7" i="10"/>
  <c r="G199" i="10"/>
  <c r="G195" i="10"/>
  <c r="G191" i="10"/>
  <c r="G187" i="10"/>
  <c r="G183" i="10"/>
  <c r="G179" i="10"/>
  <c r="G175" i="10"/>
  <c r="G171" i="10"/>
  <c r="G167" i="10"/>
  <c r="G163" i="10"/>
  <c r="G159" i="10"/>
  <c r="G155" i="10"/>
  <c r="G151" i="10"/>
  <c r="G147" i="10"/>
  <c r="G143" i="10"/>
  <c r="G139" i="10"/>
  <c r="G135" i="10"/>
  <c r="G131" i="10"/>
  <c r="G127" i="10"/>
  <c r="G123" i="10"/>
  <c r="G119" i="10"/>
  <c r="G115" i="10"/>
  <c r="G111" i="10"/>
  <c r="G107" i="10"/>
  <c r="G103" i="10"/>
  <c r="G99" i="10"/>
  <c r="G95" i="10"/>
  <c r="G91" i="10"/>
  <c r="G87" i="10"/>
  <c r="G83" i="10"/>
  <c r="G79" i="10"/>
  <c r="G75" i="10"/>
  <c r="G71" i="10"/>
  <c r="G67" i="10"/>
  <c r="G63" i="10"/>
  <c r="G59" i="10"/>
  <c r="G55" i="10"/>
  <c r="G51" i="10"/>
  <c r="G47" i="10"/>
  <c r="G43" i="10"/>
  <c r="G39" i="10"/>
  <c r="G35" i="10"/>
  <c r="G31" i="10"/>
  <c r="G27" i="10"/>
  <c r="G23" i="10"/>
  <c r="G19" i="10"/>
  <c r="G15" i="10"/>
  <c r="H198" i="10"/>
  <c r="H194" i="10"/>
  <c r="H190" i="10"/>
  <c r="H186" i="10"/>
  <c r="H182" i="10"/>
  <c r="H178" i="10"/>
  <c r="H174" i="10"/>
  <c r="H170" i="10"/>
  <c r="H166" i="10"/>
  <c r="H162" i="10"/>
  <c r="H158" i="10"/>
  <c r="H154" i="10"/>
  <c r="H150" i="10"/>
  <c r="H146" i="10"/>
  <c r="H142" i="10"/>
  <c r="H138" i="10"/>
  <c r="H134" i="10"/>
  <c r="H130" i="10"/>
  <c r="H126" i="10"/>
  <c r="H122" i="10"/>
  <c r="H118" i="10"/>
  <c r="H114" i="10"/>
  <c r="H110" i="10"/>
  <c r="H106" i="10"/>
  <c r="H102" i="10"/>
  <c r="H98" i="10"/>
  <c r="H94" i="10"/>
  <c r="H90" i="10"/>
  <c r="H86" i="10"/>
  <c r="H82" i="10"/>
  <c r="H78" i="10"/>
  <c r="H74" i="10"/>
  <c r="H70" i="10"/>
  <c r="H66" i="10"/>
  <c r="H62" i="10"/>
  <c r="H58" i="10"/>
  <c r="H54" i="10"/>
  <c r="H50" i="10"/>
  <c r="H46" i="10"/>
  <c r="H42" i="10"/>
  <c r="H38" i="10"/>
  <c r="H34" i="10"/>
  <c r="H30" i="10"/>
  <c r="H26" i="10"/>
  <c r="H22" i="10"/>
  <c r="H18" i="10"/>
  <c r="H13" i="10"/>
  <c r="H9" i="10"/>
  <c r="H5" i="10"/>
  <c r="I198" i="10"/>
  <c r="I194" i="10"/>
  <c r="I190" i="10"/>
  <c r="I186" i="10"/>
  <c r="I182" i="10"/>
  <c r="I178" i="10"/>
  <c r="I174" i="10"/>
  <c r="I170" i="10"/>
  <c r="I166" i="10"/>
  <c r="I162" i="10"/>
  <c r="I158" i="10"/>
  <c r="I154" i="10"/>
  <c r="I150" i="10"/>
  <c r="I146" i="10"/>
  <c r="I142" i="10"/>
  <c r="I138" i="10"/>
  <c r="I134" i="10"/>
  <c r="I130" i="10"/>
  <c r="I126" i="10"/>
  <c r="I122" i="10"/>
  <c r="I118" i="10"/>
  <c r="I114" i="10"/>
  <c r="I110" i="10"/>
  <c r="I106" i="10"/>
  <c r="I102" i="10"/>
  <c r="I98" i="10"/>
  <c r="I94" i="10"/>
  <c r="I90" i="10"/>
  <c r="I86" i="10"/>
  <c r="I82" i="10"/>
  <c r="I78" i="10"/>
  <c r="I74" i="10"/>
  <c r="I70" i="10"/>
  <c r="I66" i="10"/>
  <c r="I62" i="10"/>
  <c r="I58" i="10"/>
  <c r="I54" i="10"/>
  <c r="I50" i="10"/>
  <c r="I46" i="10"/>
  <c r="I42" i="10"/>
  <c r="I38" i="10"/>
  <c r="I34" i="10"/>
  <c r="I30" i="10"/>
  <c r="I26" i="10"/>
  <c r="I22" i="10"/>
  <c r="I18" i="10"/>
  <c r="I13" i="10"/>
  <c r="I9" i="10"/>
  <c r="I5" i="10"/>
  <c r="J197" i="10"/>
  <c r="J193" i="10"/>
  <c r="J189" i="10"/>
  <c r="J185" i="10"/>
  <c r="J181" i="10"/>
  <c r="J177" i="10"/>
  <c r="J173" i="10"/>
  <c r="J169" i="10"/>
  <c r="J165" i="10"/>
  <c r="J161" i="10"/>
  <c r="J157" i="10"/>
  <c r="J153" i="10"/>
  <c r="J149" i="10"/>
  <c r="J145" i="10"/>
  <c r="J141" i="10"/>
  <c r="J137" i="10"/>
  <c r="J133" i="10"/>
  <c r="J129" i="10"/>
  <c r="J125" i="10"/>
  <c r="J121" i="10"/>
  <c r="J117" i="10"/>
  <c r="J113" i="10"/>
  <c r="J109" i="10"/>
  <c r="J105" i="10"/>
  <c r="J101" i="10"/>
  <c r="J97" i="10"/>
  <c r="J93" i="10"/>
  <c r="J89" i="10"/>
  <c r="J85" i="10"/>
  <c r="J81" i="10"/>
  <c r="J77" i="10"/>
  <c r="J73" i="10"/>
  <c r="J69" i="10"/>
  <c r="J65" i="10"/>
  <c r="J61" i="10"/>
  <c r="J57" i="10"/>
  <c r="J53" i="10"/>
  <c r="J49" i="10"/>
  <c r="J45" i="10"/>
  <c r="J41" i="10"/>
  <c r="J37" i="10"/>
  <c r="J33" i="10"/>
  <c r="J29" i="10"/>
  <c r="J25" i="10"/>
  <c r="J21" i="10"/>
  <c r="J17" i="10"/>
  <c r="K200" i="10"/>
  <c r="K196" i="10"/>
  <c r="K192" i="10"/>
  <c r="K188" i="10"/>
  <c r="K184" i="10"/>
  <c r="K180" i="10"/>
  <c r="K176" i="10"/>
  <c r="K172" i="10"/>
  <c r="K168" i="10"/>
  <c r="K164" i="10"/>
  <c r="K160" i="10"/>
  <c r="K156" i="10"/>
  <c r="K152" i="10"/>
  <c r="K148" i="10"/>
  <c r="K144" i="10"/>
  <c r="K140" i="10"/>
  <c r="K136" i="10"/>
  <c r="K132" i="10"/>
  <c r="K128" i="10"/>
  <c r="K124" i="10"/>
  <c r="K120" i="10"/>
  <c r="K116" i="10"/>
  <c r="K112" i="10"/>
  <c r="K108" i="10"/>
  <c r="K104" i="10"/>
  <c r="K100" i="10"/>
  <c r="K96" i="10"/>
  <c r="K92" i="10"/>
  <c r="K88" i="10"/>
  <c r="K84" i="10"/>
  <c r="K80" i="10"/>
  <c r="K76" i="10"/>
  <c r="K72" i="10"/>
  <c r="K68" i="10"/>
  <c r="K64" i="10"/>
  <c r="K60" i="10"/>
  <c r="K56" i="10"/>
  <c r="K52" i="10"/>
  <c r="K48" i="10"/>
  <c r="K44" i="10"/>
  <c r="K40" i="10"/>
  <c r="K36" i="10"/>
  <c r="K32" i="10"/>
  <c r="K28" i="10"/>
  <c r="K24" i="10"/>
  <c r="K20" i="10"/>
  <c r="K16" i="10"/>
  <c r="K11" i="10"/>
  <c r="K7" i="10"/>
  <c r="L200" i="10"/>
  <c r="L196" i="10"/>
  <c r="L192" i="10"/>
  <c r="L188" i="10"/>
  <c r="L184" i="10"/>
  <c r="L180" i="10"/>
  <c r="L176" i="10"/>
  <c r="L172" i="10"/>
  <c r="L168" i="10"/>
  <c r="L164" i="10"/>
  <c r="L160" i="10"/>
  <c r="L156" i="10"/>
  <c r="L152" i="10"/>
  <c r="L148" i="10"/>
  <c r="L144" i="10"/>
  <c r="L140" i="10"/>
  <c r="L136" i="10"/>
  <c r="L132" i="10"/>
  <c r="L128" i="10"/>
  <c r="L124" i="10"/>
  <c r="L120" i="10"/>
  <c r="L116" i="10"/>
  <c r="L112" i="10"/>
  <c r="L108" i="10"/>
  <c r="L104" i="10"/>
  <c r="L100" i="10"/>
  <c r="L96" i="10"/>
  <c r="L92" i="10"/>
  <c r="L88" i="10"/>
  <c r="L84" i="10"/>
  <c r="L80" i="10"/>
  <c r="L76" i="10"/>
  <c r="L72" i="10"/>
  <c r="L68" i="10"/>
  <c r="L64" i="10"/>
  <c r="L60" i="10"/>
  <c r="L56" i="10"/>
  <c r="L52" i="10"/>
  <c r="L48" i="10"/>
  <c r="L44" i="10"/>
  <c r="L40" i="10"/>
  <c r="L36" i="10"/>
  <c r="L32" i="10"/>
  <c r="L28" i="10"/>
  <c r="L24" i="10"/>
  <c r="L20" i="10"/>
  <c r="L16" i="10"/>
  <c r="L11" i="10"/>
  <c r="L7" i="10"/>
  <c r="M199" i="10"/>
  <c r="M195" i="10"/>
  <c r="M191" i="10"/>
  <c r="M187" i="10"/>
  <c r="M183" i="10"/>
  <c r="M179" i="10"/>
  <c r="M175" i="10"/>
  <c r="M171" i="10"/>
  <c r="M167" i="10"/>
  <c r="M163" i="10"/>
  <c r="M159" i="10"/>
  <c r="M155" i="10"/>
  <c r="M151" i="10"/>
  <c r="M147" i="10"/>
  <c r="M143" i="10"/>
  <c r="M139" i="10"/>
  <c r="M135" i="10"/>
  <c r="M131" i="10"/>
  <c r="M127" i="10"/>
  <c r="M123" i="10"/>
  <c r="M119" i="10"/>
  <c r="M115" i="10"/>
  <c r="M111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N198" i="10"/>
  <c r="N194" i="10"/>
  <c r="N190" i="10"/>
  <c r="N186" i="10"/>
  <c r="N182" i="10"/>
  <c r="N178" i="10"/>
  <c r="N174" i="10"/>
  <c r="N170" i="10"/>
  <c r="N166" i="10"/>
  <c r="N162" i="10"/>
  <c r="N158" i="10"/>
  <c r="N154" i="10"/>
  <c r="N150" i="10"/>
  <c r="N146" i="10"/>
  <c r="N142" i="10"/>
  <c r="N138" i="10"/>
  <c r="N134" i="10"/>
  <c r="N130" i="10"/>
  <c r="N126" i="10"/>
  <c r="N122" i="10"/>
  <c r="N118" i="10"/>
  <c r="N114" i="10"/>
  <c r="N110" i="10"/>
  <c r="N106" i="10"/>
  <c r="N102" i="10"/>
  <c r="N98" i="10"/>
  <c r="N94" i="10"/>
  <c r="N90" i="10"/>
  <c r="N86" i="10"/>
  <c r="N82" i="10"/>
  <c r="N78" i="10"/>
  <c r="N74" i="10"/>
  <c r="N70" i="10"/>
  <c r="N66" i="10"/>
  <c r="N62" i="10"/>
  <c r="N58" i="10"/>
  <c r="N54" i="10"/>
  <c r="N50" i="10"/>
  <c r="N46" i="10"/>
  <c r="N42" i="10"/>
  <c r="N38" i="10"/>
  <c r="N34" i="10"/>
  <c r="N30" i="10"/>
  <c r="N26" i="10"/>
  <c r="N22" i="10"/>
  <c r="N18" i="10"/>
  <c r="N13" i="10"/>
  <c r="N9" i="10"/>
  <c r="N5" i="10"/>
  <c r="O198" i="10"/>
  <c r="O194" i="10"/>
  <c r="O190" i="10"/>
  <c r="O186" i="10"/>
  <c r="O182" i="10"/>
  <c r="O178" i="10"/>
  <c r="O174" i="10"/>
  <c r="O170" i="10"/>
  <c r="O166" i="10"/>
  <c r="O162" i="10"/>
  <c r="O158" i="10"/>
  <c r="O154" i="10"/>
  <c r="O150" i="10"/>
  <c r="O146" i="10"/>
  <c r="O142" i="10"/>
  <c r="O138" i="10"/>
  <c r="O134" i="10"/>
  <c r="O130" i="10"/>
  <c r="O126" i="10"/>
  <c r="O122" i="10"/>
  <c r="O118" i="10"/>
  <c r="O114" i="10"/>
  <c r="O110" i="10"/>
  <c r="O106" i="10"/>
  <c r="O102" i="10"/>
  <c r="O98" i="10"/>
  <c r="O94" i="10"/>
  <c r="O90" i="10"/>
  <c r="O86" i="10"/>
  <c r="O82" i="10"/>
  <c r="O78" i="10"/>
  <c r="O74" i="10"/>
  <c r="O70" i="10"/>
  <c r="O66" i="10"/>
  <c r="O62" i="10"/>
  <c r="O58" i="10"/>
  <c r="O54" i="10"/>
  <c r="O50" i="10"/>
  <c r="O46" i="10"/>
  <c r="O42" i="10"/>
  <c r="O38" i="10"/>
  <c r="O34" i="10"/>
  <c r="O30" i="10"/>
  <c r="O26" i="10"/>
  <c r="O22" i="10"/>
  <c r="O18" i="10"/>
  <c r="O13" i="10"/>
  <c r="O9" i="10"/>
  <c r="O5" i="10"/>
  <c r="P197" i="10"/>
  <c r="P193" i="10"/>
  <c r="P189" i="10"/>
  <c r="P185" i="10"/>
  <c r="P181" i="10"/>
  <c r="P177" i="10"/>
  <c r="P173" i="10"/>
  <c r="P169" i="10"/>
  <c r="P165" i="10"/>
  <c r="P161" i="10"/>
  <c r="P157" i="10"/>
  <c r="P153" i="10"/>
  <c r="P149" i="10"/>
  <c r="P145" i="10"/>
  <c r="P141" i="10"/>
  <c r="P137" i="10"/>
  <c r="P133" i="10"/>
  <c r="P129" i="10"/>
  <c r="P125" i="10"/>
  <c r="P121" i="10"/>
  <c r="P117" i="10"/>
  <c r="P113" i="10"/>
  <c r="P109" i="10"/>
  <c r="P105" i="10"/>
  <c r="P101" i="10"/>
  <c r="P97" i="10"/>
  <c r="P93" i="10"/>
  <c r="P89" i="10"/>
  <c r="P85" i="10"/>
  <c r="P81" i="10"/>
  <c r="P77" i="10"/>
  <c r="P73" i="10"/>
  <c r="P69" i="10"/>
  <c r="P65" i="10"/>
  <c r="P61" i="10"/>
  <c r="P57" i="10"/>
  <c r="P53" i="10"/>
  <c r="P49" i="10"/>
  <c r="P45" i="10"/>
  <c r="P41" i="10"/>
  <c r="P37" i="10"/>
  <c r="P33" i="10"/>
  <c r="P29" i="10"/>
  <c r="P25" i="10"/>
  <c r="P21" i="10"/>
  <c r="P17" i="10"/>
  <c r="Q200" i="10"/>
  <c r="Q196" i="10"/>
  <c r="Q192" i="10"/>
  <c r="Q188" i="10"/>
  <c r="Q184" i="10"/>
  <c r="Q180" i="10"/>
  <c r="Q176" i="10"/>
  <c r="Q172" i="10"/>
  <c r="Q168" i="10"/>
  <c r="Q164" i="10"/>
  <c r="Q160" i="10"/>
  <c r="Q156" i="10"/>
  <c r="Q152" i="10"/>
  <c r="Q148" i="10"/>
  <c r="Q144" i="10"/>
  <c r="Q140" i="10"/>
  <c r="Q136" i="10"/>
  <c r="Q132" i="10"/>
  <c r="Q128" i="10"/>
  <c r="Q124" i="10"/>
  <c r="Q120" i="10"/>
  <c r="Q116" i="10"/>
  <c r="Q112" i="10"/>
  <c r="Q108" i="10"/>
  <c r="Q104" i="10"/>
  <c r="Q100" i="10"/>
  <c r="Q96" i="10"/>
  <c r="Q92" i="10"/>
  <c r="Q88" i="10"/>
  <c r="Q84" i="10"/>
  <c r="Q80" i="10"/>
  <c r="Q76" i="10"/>
  <c r="Q72" i="10"/>
  <c r="Q68" i="10"/>
  <c r="Q64" i="10"/>
  <c r="Q60" i="10"/>
  <c r="Q56" i="10"/>
  <c r="Q52" i="10"/>
  <c r="Q48" i="10"/>
  <c r="Q44" i="10"/>
  <c r="Q40" i="10"/>
  <c r="Q36" i="10"/>
  <c r="Q32" i="10"/>
  <c r="Q28" i="10"/>
  <c r="Q24" i="10"/>
  <c r="Q20" i="10"/>
  <c r="Q16" i="10"/>
  <c r="Q11" i="10"/>
  <c r="Q7" i="10"/>
  <c r="R200" i="10"/>
  <c r="R196" i="10"/>
  <c r="R192" i="10"/>
  <c r="R188" i="10"/>
  <c r="R184" i="10"/>
  <c r="R180" i="10"/>
  <c r="R176" i="10"/>
  <c r="R172" i="10"/>
  <c r="R168" i="10"/>
  <c r="R164" i="10"/>
  <c r="R160" i="10"/>
  <c r="R156" i="10"/>
  <c r="R152" i="10"/>
  <c r="R148" i="10"/>
  <c r="R144" i="10"/>
  <c r="R140" i="10"/>
  <c r="R136" i="10"/>
  <c r="R132" i="10"/>
  <c r="R128" i="10"/>
  <c r="R124" i="10"/>
  <c r="R120" i="10"/>
  <c r="R116" i="10"/>
  <c r="R112" i="10"/>
  <c r="R108" i="10"/>
  <c r="R104" i="10"/>
  <c r="R100" i="10"/>
  <c r="R96" i="10"/>
  <c r="R92" i="10"/>
  <c r="R88" i="10"/>
  <c r="R84" i="10"/>
  <c r="R80" i="10"/>
  <c r="R76" i="10"/>
  <c r="R72" i="10"/>
  <c r="R68" i="10"/>
  <c r="R64" i="10"/>
  <c r="R60" i="10"/>
  <c r="R56" i="10"/>
  <c r="R52" i="10"/>
  <c r="R48" i="10"/>
  <c r="R44" i="10"/>
  <c r="R40" i="10"/>
  <c r="R36" i="10"/>
  <c r="R32" i="10"/>
  <c r="R28" i="10"/>
  <c r="R24" i="10"/>
  <c r="R20" i="10"/>
  <c r="R16" i="10"/>
  <c r="R11" i="10"/>
  <c r="R7" i="10"/>
  <c r="S199" i="10"/>
  <c r="S195" i="10"/>
  <c r="S191" i="10"/>
  <c r="S187" i="10"/>
  <c r="S183" i="10"/>
  <c r="S179" i="10"/>
  <c r="S175" i="10"/>
  <c r="S171" i="10"/>
  <c r="S167" i="10"/>
  <c r="S163" i="10"/>
  <c r="S159" i="10"/>
  <c r="S155" i="10"/>
  <c r="S151" i="10"/>
  <c r="S147" i="10"/>
  <c r="S143" i="10"/>
  <c r="S139" i="10"/>
  <c r="S135" i="10"/>
  <c r="S131" i="10"/>
  <c r="S127" i="10"/>
  <c r="S123" i="10"/>
  <c r="S119" i="10"/>
  <c r="S115" i="10"/>
  <c r="S111" i="10"/>
  <c r="S107" i="10"/>
  <c r="S103" i="10"/>
  <c r="S99" i="10"/>
  <c r="S95" i="10"/>
  <c r="S91" i="10"/>
  <c r="S87" i="10"/>
  <c r="S83" i="10"/>
  <c r="S79" i="10"/>
  <c r="S75" i="10"/>
  <c r="S71" i="10"/>
  <c r="S67" i="10"/>
  <c r="S63" i="10"/>
  <c r="S59" i="10"/>
  <c r="S55" i="10"/>
  <c r="S51" i="10"/>
  <c r="S47" i="10"/>
  <c r="S43" i="10"/>
  <c r="S39" i="10"/>
  <c r="S35" i="10"/>
  <c r="S31" i="10"/>
  <c r="S27" i="10"/>
  <c r="S23" i="10"/>
  <c r="S19" i="10"/>
  <c r="S15" i="10"/>
  <c r="T198" i="10"/>
  <c r="T194" i="10"/>
  <c r="T190" i="10"/>
  <c r="T186" i="10"/>
  <c r="T182" i="10"/>
  <c r="T178" i="10"/>
  <c r="T174" i="10"/>
  <c r="T170" i="10"/>
  <c r="T166" i="10"/>
  <c r="T162" i="10"/>
  <c r="T158" i="10"/>
  <c r="T154" i="10"/>
  <c r="T150" i="10"/>
  <c r="T146" i="10"/>
  <c r="T142" i="10"/>
  <c r="T138" i="10"/>
  <c r="T134" i="10"/>
  <c r="T130" i="10"/>
  <c r="T126" i="10"/>
  <c r="T122" i="10"/>
  <c r="T118" i="10"/>
  <c r="T114" i="10"/>
  <c r="T110" i="10"/>
  <c r="T106" i="10"/>
  <c r="T102" i="10"/>
  <c r="T98" i="10"/>
  <c r="T94" i="10"/>
  <c r="T90" i="10"/>
  <c r="T86" i="10"/>
  <c r="T82" i="10"/>
  <c r="T78" i="10"/>
  <c r="T74" i="10"/>
  <c r="T70" i="10"/>
  <c r="T66" i="10"/>
  <c r="T62" i="10"/>
  <c r="T58" i="10"/>
  <c r="T54" i="10"/>
  <c r="T50" i="10"/>
  <c r="T46" i="10"/>
  <c r="T42" i="10"/>
  <c r="T38" i="10"/>
  <c r="T34" i="10"/>
  <c r="T30" i="10"/>
  <c r="T26" i="10"/>
  <c r="T22" i="10"/>
  <c r="T18" i="10"/>
  <c r="T13" i="10"/>
  <c r="V13" i="10" s="1"/>
  <c r="T9" i="10"/>
  <c r="T5" i="10"/>
  <c r="V5" i="10" s="1"/>
  <c r="U198" i="10"/>
  <c r="U194" i="10"/>
  <c r="U190" i="10"/>
  <c r="U186" i="10"/>
  <c r="U182" i="10"/>
  <c r="U178" i="10"/>
  <c r="U174" i="10"/>
  <c r="U170" i="10"/>
  <c r="U166" i="10"/>
  <c r="U162" i="10"/>
  <c r="U158" i="10"/>
  <c r="U154" i="10"/>
  <c r="U150" i="10"/>
  <c r="U146" i="10"/>
  <c r="U142" i="10"/>
  <c r="U138" i="10"/>
  <c r="U134" i="10"/>
  <c r="U130" i="10"/>
  <c r="U126" i="10"/>
  <c r="U122" i="10"/>
  <c r="U118" i="10"/>
  <c r="U114" i="10"/>
  <c r="U110" i="10"/>
  <c r="U106" i="10"/>
  <c r="U102" i="10"/>
  <c r="U98" i="10"/>
  <c r="U94" i="10"/>
  <c r="U90" i="10"/>
  <c r="U86" i="10"/>
  <c r="U82" i="10"/>
  <c r="U78" i="10"/>
  <c r="U74" i="10"/>
  <c r="U70" i="10"/>
  <c r="U66" i="10"/>
  <c r="U62" i="10"/>
  <c r="U58" i="10"/>
  <c r="U54" i="10"/>
  <c r="U50" i="10"/>
  <c r="U46" i="10"/>
  <c r="U42" i="10"/>
  <c r="U38" i="10"/>
  <c r="U34" i="10"/>
  <c r="U30" i="10"/>
  <c r="U26" i="10"/>
  <c r="M7" i="14"/>
  <c r="M4" i="15"/>
  <c r="Y4" i="15"/>
  <c r="AW4" i="15"/>
  <c r="V9" i="17"/>
  <c r="C10" i="7"/>
  <c r="AA10" i="7"/>
  <c r="AO10" i="7"/>
  <c r="AU13" i="17"/>
  <c r="AV7" i="15"/>
  <c r="H13" i="17"/>
  <c r="BD13" i="17"/>
  <c r="C8" i="13"/>
  <c r="F14" i="14"/>
  <c r="AD14" i="14"/>
  <c r="BB14" i="14"/>
  <c r="AI8" i="13"/>
  <c r="BB14" i="10"/>
  <c r="AD14" i="10"/>
  <c r="F14" i="10"/>
  <c r="W10" i="7"/>
  <c r="AV10" i="7"/>
  <c r="R13" i="17"/>
  <c r="AX7" i="15"/>
  <c r="Q7" i="15"/>
  <c r="Z13" i="17"/>
  <c r="N7" i="15"/>
  <c r="N14" i="14"/>
  <c r="AL14" i="14"/>
  <c r="BB8" i="13"/>
  <c r="AD8" i="13"/>
  <c r="BD14" i="10"/>
  <c r="H10" i="7"/>
  <c r="AF10" i="7"/>
  <c r="AL10" i="7"/>
  <c r="AV13" i="17"/>
  <c r="AP7" i="15"/>
  <c r="I13" i="17"/>
  <c r="H7" i="15"/>
  <c r="E8" i="13"/>
  <c r="K14" i="14"/>
  <c r="AI14" i="14"/>
  <c r="BD8" i="13"/>
  <c r="AF8" i="13"/>
  <c r="AY14" i="10"/>
  <c r="AA14" i="10"/>
  <c r="B14" i="10"/>
  <c r="X10" i="7"/>
  <c r="AS10" i="7"/>
  <c r="AC13" i="17"/>
  <c r="AR7" i="15"/>
  <c r="R7" i="15"/>
  <c r="AA13" i="17"/>
  <c r="O7" i="15"/>
  <c r="O14" i="14"/>
  <c r="AM14" i="14"/>
  <c r="AY8" i="13"/>
  <c r="AA8" i="13"/>
  <c r="BA14" i="10"/>
  <c r="Z14" i="10"/>
  <c r="AO14" i="10"/>
  <c r="I10" i="7"/>
  <c r="K13" i="17"/>
  <c r="AJ7" i="15"/>
  <c r="I7" i="15"/>
  <c r="L14" i="14"/>
  <c r="BA8" i="13"/>
  <c r="AV14" i="10"/>
  <c r="O10" i="7"/>
  <c r="BA10" i="7"/>
  <c r="W13" i="17"/>
  <c r="AY7" i="15"/>
  <c r="L7" i="15"/>
  <c r="AF13" i="17"/>
  <c r="U7" i="15"/>
  <c r="I8" i="13"/>
  <c r="R14" i="14"/>
  <c r="AP14" i="14"/>
  <c r="AU8" i="13"/>
  <c r="W8" i="13"/>
  <c r="AP14" i="10"/>
  <c r="R14" i="10"/>
  <c r="K10" i="7"/>
  <c r="AI10" i="7"/>
  <c r="AJ10" i="7"/>
  <c r="AP13" i="17"/>
  <c r="AU7" i="15"/>
  <c r="B13" i="17"/>
  <c r="AX13" i="17"/>
  <c r="B14" i="14"/>
  <c r="Z14" i="14"/>
  <c r="AX14" i="14"/>
  <c r="AP8" i="13"/>
  <c r="R8" i="13"/>
  <c r="AR14" i="10"/>
  <c r="T10" i="7"/>
  <c r="AX10" i="7"/>
  <c r="X13" i="17"/>
  <c r="AS7" i="15"/>
  <c r="W7" i="15"/>
  <c r="AG13" i="17"/>
  <c r="AF7" i="15"/>
  <c r="K8" i="13"/>
  <c r="W14" i="14"/>
  <c r="AU14" i="14"/>
  <c r="AR8" i="13"/>
  <c r="T8" i="13"/>
  <c r="AM14" i="10"/>
  <c r="O14" i="10"/>
  <c r="L10" i="7"/>
  <c r="BE10" i="7"/>
  <c r="E13" i="17"/>
  <c r="BA13" i="17"/>
  <c r="AO7" i="15"/>
  <c r="C13" i="17"/>
  <c r="AY13" i="17"/>
  <c r="C14" i="14"/>
  <c r="AA14" i="14"/>
  <c r="AY14" i="14"/>
  <c r="AM8" i="13"/>
  <c r="O8" i="13"/>
  <c r="AL14" i="10"/>
  <c r="N14" i="10"/>
  <c r="AC14" i="10"/>
  <c r="AG10" i="7"/>
  <c r="BE13" i="17"/>
  <c r="T13" i="17"/>
  <c r="F8" i="13"/>
  <c r="AJ14" i="14"/>
  <c r="AC8" i="13"/>
  <c r="X14" i="10"/>
  <c r="Q10" i="7"/>
  <c r="F13" i="17"/>
  <c r="E7" i="15"/>
  <c r="B7" i="15"/>
  <c r="AF14" i="14"/>
  <c r="AJ8" i="13"/>
  <c r="B10" i="7"/>
  <c r="AR10" i="7"/>
  <c r="BB7" i="15"/>
  <c r="AS13" i="17"/>
  <c r="E14" i="14"/>
  <c r="BA14" i="14"/>
  <c r="BE14" i="10"/>
  <c r="I14" i="10"/>
  <c r="AD10" i="7"/>
  <c r="AO13" i="17"/>
  <c r="AD7" i="15"/>
  <c r="AA7" i="15"/>
  <c r="AS14" i="14"/>
  <c r="U8" i="13"/>
  <c r="T14" i="10"/>
  <c r="K14" i="10"/>
  <c r="AU10" i="7"/>
  <c r="AM7" i="15"/>
  <c r="AR13" i="17"/>
  <c r="L8" i="13"/>
  <c r="AV14" i="14"/>
  <c r="Q8" i="13"/>
  <c r="L14" i="10"/>
  <c r="AC10" i="7"/>
  <c r="AD13" i="17"/>
  <c r="AC7" i="15"/>
  <c r="Z7" i="15"/>
  <c r="AR14" i="14"/>
  <c r="X8" i="13"/>
  <c r="N10" i="7"/>
  <c r="L13" i="17"/>
  <c r="K7" i="15"/>
  <c r="T7" i="15"/>
  <c r="Q14" i="14"/>
  <c r="AX8" i="13"/>
  <c r="AS14" i="10"/>
  <c r="R10" i="7"/>
  <c r="Q13" i="17"/>
  <c r="F7" i="15"/>
  <c r="C7" i="15"/>
  <c r="AG14" i="14"/>
  <c r="AG8" i="13"/>
  <c r="AF14" i="10"/>
  <c r="AI14" i="10"/>
  <c r="C14" i="10"/>
  <c r="BB10" i="7"/>
  <c r="BB13" i="17"/>
  <c r="N13" i="17"/>
  <c r="H14" i="14"/>
  <c r="BD14" i="14"/>
  <c r="N8" i="13"/>
  <c r="Z10" i="7"/>
  <c r="AJ13" i="17"/>
  <c r="AI7" i="15"/>
  <c r="B8" i="13"/>
  <c r="AC14" i="14"/>
  <c r="AL8" i="13"/>
  <c r="AG14" i="10"/>
  <c r="F10" i="7"/>
  <c r="AM10" i="7"/>
  <c r="BA7" i="15"/>
  <c r="AM13" i="17"/>
  <c r="U14" i="14"/>
  <c r="AS8" i="13"/>
  <c r="AU14" i="10"/>
  <c r="W14" i="10"/>
  <c r="U10" i="7"/>
  <c r="AI13" i="17"/>
  <c r="X7" i="15"/>
  <c r="AG7" i="15"/>
  <c r="X14" i="14"/>
  <c r="AO8" i="13"/>
  <c r="AJ14" i="10"/>
  <c r="E10" i="7"/>
  <c r="AP10" i="7"/>
  <c r="AL7" i="15"/>
  <c r="AL13" i="17"/>
  <c r="T14" i="14"/>
  <c r="AV8" i="13"/>
  <c r="AX14" i="10"/>
  <c r="BD10" i="7"/>
  <c r="BE7" i="15"/>
  <c r="U13" i="17"/>
  <c r="H8" i="13"/>
  <c r="AO14" i="14"/>
  <c r="Z8" i="13"/>
  <c r="U14" i="10"/>
  <c r="AY10" i="7"/>
  <c r="BD7" i="15"/>
  <c r="O13" i="17"/>
  <c r="I14" i="14"/>
  <c r="BE8" i="13"/>
  <c r="E14" i="10"/>
  <c r="H14" i="10"/>
  <c r="Q14" i="10"/>
  <c r="M9" i="10" l="1"/>
  <c r="S9" i="10"/>
  <c r="S5" i="10"/>
  <c r="P7" i="13"/>
  <c r="M13" i="10"/>
  <c r="G9" i="10"/>
  <c r="G5" i="10"/>
  <c r="P11" i="10"/>
  <c r="J11" i="10"/>
  <c r="AN6" i="7"/>
  <c r="AQ6" i="7"/>
  <c r="AT6" i="7"/>
  <c r="AW6" i="7"/>
  <c r="AZ6" i="7"/>
  <c r="BC6" i="7"/>
  <c r="BF6" i="7"/>
  <c r="AN8" i="7"/>
  <c r="AQ8" i="7"/>
  <c r="AT8" i="7"/>
  <c r="AW8" i="7"/>
  <c r="V9" i="10"/>
  <c r="AW7" i="13"/>
  <c r="AT7" i="13"/>
  <c r="AQ7" i="13"/>
  <c r="AN7" i="13"/>
  <c r="AK7" i="13"/>
  <c r="AH7" i="13"/>
  <c r="AE7" i="13"/>
  <c r="AB7" i="13"/>
  <c r="Y7" i="13"/>
  <c r="V7" i="13"/>
  <c r="S7" i="13"/>
  <c r="P6" i="13"/>
  <c r="S6" i="13"/>
  <c r="V6" i="13"/>
  <c r="Y6" i="13"/>
  <c r="AB6" i="13"/>
  <c r="AE6" i="13"/>
  <c r="AH6" i="13"/>
  <c r="AK6" i="13"/>
  <c r="AN6" i="13"/>
  <c r="AQ6" i="13"/>
  <c r="AT6" i="13"/>
  <c r="AW6" i="13"/>
  <c r="AZ6" i="13"/>
  <c r="BC6" i="13"/>
  <c r="BF6" i="13"/>
  <c r="S11" i="10"/>
  <c r="P9" i="10"/>
  <c r="M7" i="10"/>
  <c r="J5" i="10"/>
  <c r="J13" i="10"/>
  <c r="G11" i="10"/>
  <c r="Y7" i="10"/>
  <c r="AB7" i="10"/>
  <c r="AE7" i="10"/>
  <c r="AH7" i="10"/>
  <c r="AK7" i="10"/>
  <c r="AN7" i="10"/>
  <c r="AQ7" i="10"/>
  <c r="AT7" i="10"/>
  <c r="AW7" i="10"/>
  <c r="AZ7" i="10"/>
  <c r="BC7" i="10"/>
  <c r="BF7" i="10"/>
  <c r="Y11" i="10"/>
  <c r="AB11" i="10"/>
  <c r="AE11" i="10"/>
  <c r="AH11" i="10"/>
  <c r="AK11" i="10"/>
  <c r="AN11" i="10"/>
  <c r="AQ11" i="10"/>
  <c r="AT11" i="10"/>
  <c r="AW11" i="10"/>
  <c r="AZ11" i="10"/>
  <c r="BC11" i="10"/>
  <c r="BF11" i="10"/>
  <c r="AK6" i="15"/>
  <c r="AQ6" i="15"/>
  <c r="AW6" i="15"/>
  <c r="BC6" i="15"/>
  <c r="AN6" i="15"/>
  <c r="AT6" i="15"/>
  <c r="AZ6" i="15"/>
  <c r="BF6" i="15"/>
  <c r="AH5" i="15"/>
  <c r="AN5" i="15"/>
  <c r="AT5" i="15"/>
  <c r="AZ5" i="15"/>
  <c r="BF5" i="15"/>
  <c r="AK5" i="15"/>
  <c r="AQ5" i="15"/>
  <c r="AW5" i="15"/>
  <c r="BC5" i="15"/>
  <c r="S7" i="10"/>
  <c r="P5" i="10"/>
  <c r="P13" i="10"/>
  <c r="M11" i="10"/>
  <c r="J9" i="10"/>
  <c r="G7" i="10"/>
  <c r="D7" i="10"/>
  <c r="D11" i="10"/>
  <c r="Y5" i="10"/>
  <c r="AB5" i="10"/>
  <c r="AE5" i="10"/>
  <c r="AH5" i="10"/>
  <c r="AK5" i="10"/>
  <c r="AN5" i="10"/>
  <c r="AQ5" i="10"/>
  <c r="AT5" i="10"/>
  <c r="AW5" i="10"/>
  <c r="AZ5" i="10"/>
  <c r="BC5" i="10"/>
  <c r="BF5" i="10"/>
  <c r="Y9" i="10"/>
  <c r="AB9" i="10"/>
  <c r="AE9" i="10"/>
  <c r="AH9" i="10"/>
  <c r="AK9" i="10"/>
  <c r="AN9" i="10"/>
  <c r="AQ9" i="10"/>
  <c r="AT9" i="10"/>
  <c r="AW9" i="10"/>
  <c r="AZ9" i="10"/>
  <c r="BC9" i="10"/>
  <c r="BF9" i="10"/>
  <c r="Y13" i="10"/>
  <c r="AB13" i="10"/>
  <c r="AE13" i="10"/>
  <c r="AH13" i="10"/>
  <c r="AK13" i="10"/>
  <c r="AN13" i="10"/>
  <c r="AQ13" i="10"/>
  <c r="AT13" i="10"/>
  <c r="AW13" i="10"/>
  <c r="AZ13" i="10"/>
  <c r="BC13" i="10"/>
  <c r="BF13" i="10"/>
  <c r="J4" i="10"/>
  <c r="M4" i="10"/>
  <c r="P4" i="10"/>
  <c r="S4" i="10"/>
  <c r="V4" i="10"/>
  <c r="Y4" i="10"/>
  <c r="AB4" i="10"/>
  <c r="AE4" i="10"/>
  <c r="AH4" i="10"/>
  <c r="AK4" i="10"/>
  <c r="AN4" i="10"/>
  <c r="AQ4" i="10"/>
  <c r="AT4" i="10"/>
  <c r="AW4" i="10"/>
  <c r="AZ4" i="10"/>
  <c r="BC4" i="10"/>
  <c r="BF4" i="10"/>
  <c r="D6" i="10"/>
  <c r="D10" i="10"/>
  <c r="G6" i="10"/>
  <c r="J6" i="10"/>
  <c r="M6" i="10"/>
  <c r="P6" i="10"/>
  <c r="S6" i="10"/>
  <c r="V6" i="10"/>
  <c r="Y6" i="10"/>
  <c r="AB6" i="10"/>
  <c r="AE6" i="10"/>
  <c r="AH6" i="10"/>
  <c r="AK6" i="10"/>
  <c r="AN6" i="10"/>
  <c r="AQ6" i="10"/>
  <c r="AT6" i="10"/>
  <c r="AW6" i="10"/>
  <c r="AZ6" i="10"/>
  <c r="BC6" i="10"/>
  <c r="BF6" i="10"/>
  <c r="G8" i="10"/>
  <c r="J8" i="10"/>
  <c r="M8" i="10"/>
  <c r="P8" i="10"/>
  <c r="S8" i="10"/>
  <c r="V8" i="10"/>
  <c r="Y8" i="10"/>
  <c r="AB8" i="10"/>
  <c r="AE8" i="10"/>
  <c r="AH8" i="10"/>
  <c r="AK8" i="10"/>
  <c r="AN8" i="10"/>
  <c r="AQ8" i="10"/>
  <c r="AT8" i="10"/>
  <c r="AW8" i="10"/>
  <c r="AZ8" i="10"/>
  <c r="BC8" i="10"/>
  <c r="BF8" i="10"/>
  <c r="G10" i="10"/>
  <c r="J10" i="10"/>
  <c r="M10" i="10"/>
  <c r="P10" i="10"/>
  <c r="S10" i="10"/>
  <c r="V10" i="10"/>
  <c r="Y10" i="10"/>
  <c r="AB10" i="10"/>
  <c r="AE10" i="10"/>
  <c r="AH10" i="10"/>
  <c r="AK10" i="10"/>
  <c r="AN10" i="10"/>
  <c r="AQ10" i="10"/>
  <c r="AT10" i="10"/>
  <c r="AW10" i="10"/>
  <c r="AZ10" i="10"/>
  <c r="BC10" i="10"/>
  <c r="BF10" i="10"/>
  <c r="G12" i="10"/>
  <c r="J12" i="10"/>
  <c r="M12" i="10"/>
  <c r="P12" i="10"/>
  <c r="S12" i="10"/>
  <c r="V12" i="10"/>
  <c r="Y12" i="10"/>
  <c r="AB12" i="10"/>
  <c r="AE12" i="10"/>
  <c r="AH12" i="10"/>
  <c r="AK12" i="10"/>
  <c r="AN12" i="10"/>
  <c r="AQ12" i="10"/>
  <c r="AT12" i="10"/>
  <c r="AW12" i="10"/>
  <c r="AZ12" i="10"/>
  <c r="BC12" i="10"/>
  <c r="BF12" i="10"/>
  <c r="AZ5" i="13"/>
  <c r="AW5" i="13"/>
  <c r="AT5" i="13"/>
  <c r="AQ5" i="13"/>
  <c r="AN5" i="13"/>
  <c r="AK5" i="13"/>
  <c r="AH5" i="13"/>
  <c r="AE5" i="13"/>
  <c r="AB5" i="13"/>
  <c r="Y5" i="13"/>
  <c r="V5" i="13"/>
  <c r="S5" i="13"/>
  <c r="P5" i="13"/>
  <c r="M5" i="13"/>
  <c r="J5" i="13"/>
  <c r="G5" i="13"/>
  <c r="D5" i="13"/>
  <c r="BC5" i="13"/>
  <c r="BF5" i="13"/>
  <c r="BC7" i="13"/>
  <c r="BF7" i="13"/>
  <c r="BF4" i="14"/>
  <c r="BC6" i="14"/>
  <c r="BC10" i="14"/>
  <c r="AZ8" i="14"/>
  <c r="AZ12" i="14"/>
  <c r="AZ4" i="14"/>
  <c r="AW6" i="14"/>
  <c r="AW10" i="14"/>
  <c r="AT8" i="14"/>
  <c r="AT12" i="14"/>
  <c r="AT4" i="14"/>
  <c r="AQ6" i="14"/>
  <c r="AQ10" i="14"/>
  <c r="AN8" i="14"/>
  <c r="AN12" i="14"/>
  <c r="AN4" i="14"/>
  <c r="AK6" i="14"/>
  <c r="AK10" i="14"/>
  <c r="AH8" i="14"/>
  <c r="AH12" i="14"/>
  <c r="AH4" i="14"/>
  <c r="AE6" i="14"/>
  <c r="AE10" i="14"/>
  <c r="AB8" i="14"/>
  <c r="AB12" i="14"/>
  <c r="AB4" i="14"/>
  <c r="Y6" i="14"/>
  <c r="Y10" i="14"/>
  <c r="V8" i="14"/>
  <c r="V12" i="14"/>
  <c r="V4" i="14"/>
  <c r="S6" i="14"/>
  <c r="S10" i="14"/>
  <c r="P8" i="14"/>
  <c r="P12" i="14"/>
  <c r="P4" i="14"/>
  <c r="M6" i="14"/>
  <c r="M10" i="14"/>
  <c r="J8" i="14"/>
  <c r="J12" i="14"/>
  <c r="J4" i="14"/>
  <c r="G6" i="14"/>
  <c r="G10" i="14"/>
  <c r="D8" i="14"/>
  <c r="D12" i="14"/>
  <c r="D4" i="14"/>
  <c r="M6" i="13"/>
  <c r="J6" i="13"/>
  <c r="G6" i="13"/>
  <c r="D6" i="13"/>
  <c r="BC5" i="14"/>
  <c r="BC9" i="14"/>
  <c r="BC13" i="14"/>
  <c r="AZ7" i="14"/>
  <c r="AZ11" i="14"/>
  <c r="AW5" i="14"/>
  <c r="AW9" i="14"/>
  <c r="AW13" i="14"/>
  <c r="AT7" i="14"/>
  <c r="AT11" i="14"/>
  <c r="AQ5" i="14"/>
  <c r="AQ9" i="14"/>
  <c r="AQ13" i="14"/>
  <c r="AN7" i="14"/>
  <c r="AN11" i="14"/>
  <c r="AK5" i="14"/>
  <c r="AK9" i="14"/>
  <c r="AK13" i="14"/>
  <c r="AH7" i="14"/>
  <c r="AH11" i="14"/>
  <c r="AE5" i="14"/>
  <c r="AE9" i="14"/>
  <c r="AE13" i="14"/>
  <c r="AB7" i="14"/>
  <c r="AB11" i="14"/>
  <c r="Y5" i="14"/>
  <c r="Y9" i="14"/>
  <c r="Y13" i="14"/>
  <c r="V7" i="14"/>
  <c r="V11" i="14"/>
  <c r="S5" i="14"/>
  <c r="S9" i="14"/>
  <c r="S13" i="14"/>
  <c r="P7" i="14"/>
  <c r="P11" i="14"/>
  <c r="M5" i="14"/>
  <c r="M9" i="14"/>
  <c r="M13" i="14"/>
  <c r="J7" i="14"/>
  <c r="J11" i="14"/>
  <c r="G5" i="14"/>
  <c r="G9" i="14"/>
  <c r="G13" i="14"/>
  <c r="D7" i="14"/>
  <c r="D11" i="14"/>
  <c r="AH6" i="15"/>
  <c r="AE5" i="15"/>
  <c r="AB4" i="15"/>
  <c r="V6" i="15"/>
  <c r="S5" i="15"/>
  <c r="P4" i="15"/>
  <c r="J6" i="15"/>
  <c r="G5" i="15"/>
  <c r="D4" i="15"/>
  <c r="AZ8" i="17"/>
  <c r="AZ12" i="17"/>
  <c r="AZ4" i="17"/>
  <c r="AW5" i="17"/>
  <c r="AW9" i="17"/>
  <c r="AT6" i="17"/>
  <c r="AT10" i="17"/>
  <c r="AQ7" i="17"/>
  <c r="AQ11" i="17"/>
  <c r="AN8" i="17"/>
  <c r="AN12" i="17"/>
  <c r="AN4" i="17"/>
  <c r="AK5" i="17"/>
  <c r="AK9" i="17"/>
  <c r="AH6" i="17"/>
  <c r="AH10" i="17"/>
  <c r="AE7" i="17"/>
  <c r="AE11" i="17"/>
  <c r="AB8" i="17"/>
  <c r="AB12" i="17"/>
  <c r="AB4" i="17"/>
  <c r="Y5" i="17"/>
  <c r="Y9" i="17"/>
  <c r="V6" i="17"/>
  <c r="V10" i="17"/>
  <c r="S7" i="17"/>
  <c r="S11" i="17"/>
  <c r="P8" i="17"/>
  <c r="P12" i="17"/>
  <c r="P4" i="17"/>
  <c r="M5" i="17"/>
  <c r="M9" i="17"/>
  <c r="J6" i="17"/>
  <c r="J10" i="17"/>
  <c r="G7" i="17"/>
  <c r="G11" i="17"/>
  <c r="D8" i="17"/>
  <c r="D12" i="17"/>
  <c r="D4" i="17"/>
  <c r="AE4" i="15"/>
  <c r="Y6" i="15"/>
  <c r="V5" i="15"/>
  <c r="S4" i="15"/>
  <c r="M6" i="15"/>
  <c r="J5" i="15"/>
  <c r="G4" i="15"/>
  <c r="AQ4" i="15"/>
  <c r="BC4" i="15"/>
  <c r="AN4" i="15"/>
  <c r="AT4" i="15"/>
  <c r="AZ4" i="15"/>
  <c r="BF4" i="15"/>
  <c r="BF7" i="17"/>
  <c r="BF11" i="17"/>
  <c r="BC8" i="17"/>
  <c r="BC12" i="17"/>
  <c r="BC4" i="17"/>
  <c r="AZ5" i="17"/>
  <c r="AZ9" i="17"/>
  <c r="AW6" i="17"/>
  <c r="AW10" i="17"/>
  <c r="AT7" i="17"/>
  <c r="AT11" i="17"/>
  <c r="AQ8" i="17"/>
  <c r="AQ12" i="17"/>
  <c r="AQ4" i="17"/>
  <c r="AN5" i="17"/>
  <c r="AN9" i="17"/>
  <c r="AK6" i="17"/>
  <c r="AK10" i="17"/>
  <c r="AH7" i="17"/>
  <c r="AH11" i="17"/>
  <c r="AE8" i="17"/>
  <c r="AE12" i="17"/>
  <c r="AE4" i="17"/>
  <c r="AB5" i="17"/>
  <c r="AB9" i="17"/>
  <c r="Y6" i="17"/>
  <c r="Y10" i="17"/>
  <c r="V7" i="17"/>
  <c r="V11" i="17"/>
  <c r="S8" i="17"/>
  <c r="S12" i="17"/>
  <c r="S4" i="17"/>
  <c r="P5" i="17"/>
  <c r="P9" i="17"/>
  <c r="M6" i="17"/>
  <c r="M10" i="17"/>
  <c r="J7" i="17"/>
  <c r="J11" i="17"/>
  <c r="G8" i="17"/>
  <c r="G12" i="17"/>
  <c r="G4" i="17"/>
  <c r="D5" i="17"/>
  <c r="D9" i="17"/>
  <c r="AK5" i="7"/>
  <c r="AK9" i="7"/>
  <c r="AH7" i="7"/>
  <c r="AE5" i="7"/>
  <c r="AE9" i="7"/>
  <c r="AB7" i="7"/>
  <c r="Y5" i="7"/>
  <c r="Y9" i="7"/>
  <c r="V7" i="7"/>
  <c r="S5" i="7"/>
  <c r="S9" i="7"/>
  <c r="P7" i="7"/>
  <c r="M5" i="7"/>
  <c r="M9" i="7"/>
  <c r="J7" i="7"/>
  <c r="G5" i="7"/>
  <c r="G9" i="7"/>
  <c r="D7" i="7"/>
  <c r="AK8" i="7"/>
  <c r="AK4" i="7"/>
  <c r="AH6" i="7"/>
  <c r="AE8" i="7"/>
  <c r="AE4" i="7"/>
  <c r="AB6" i="7"/>
  <c r="Y8" i="7"/>
  <c r="Y4" i="7"/>
  <c r="V6" i="7"/>
  <c r="S8" i="7"/>
  <c r="S4" i="7"/>
  <c r="P6" i="7"/>
  <c r="M8" i="7"/>
  <c r="M4" i="7"/>
  <c r="J6" i="7"/>
  <c r="G8" i="7"/>
  <c r="G4" i="7"/>
  <c r="D6" i="7"/>
  <c r="AZ8" i="7"/>
  <c r="BC8" i="7"/>
  <c r="BF8" i="7"/>
  <c r="D5" i="10"/>
  <c r="D9" i="10"/>
  <c r="D13" i="10"/>
  <c r="D8" i="10"/>
  <c r="D12" i="10"/>
  <c r="M7" i="13"/>
  <c r="J7" i="13"/>
  <c r="G7" i="13"/>
  <c r="D7" i="13"/>
  <c r="S4" i="13"/>
  <c r="V4" i="13"/>
  <c r="Y4" i="13"/>
  <c r="AB4" i="13"/>
  <c r="AE4" i="13"/>
  <c r="AH4" i="13"/>
  <c r="AK4" i="13"/>
  <c r="AN4" i="13"/>
  <c r="AQ4" i="13"/>
  <c r="AT4" i="13"/>
  <c r="AW4" i="13"/>
  <c r="AZ4" i="13"/>
  <c r="BC4" i="13"/>
  <c r="BF4" i="13"/>
  <c r="BC8" i="14"/>
  <c r="BC12" i="14"/>
  <c r="BC4" i="14"/>
  <c r="AZ6" i="14"/>
  <c r="AZ10" i="14"/>
  <c r="AW8" i="14"/>
  <c r="AW12" i="14"/>
  <c r="AW4" i="14"/>
  <c r="AT6" i="14"/>
  <c r="AT10" i="14"/>
  <c r="AQ8" i="14"/>
  <c r="AQ12" i="14"/>
  <c r="AQ4" i="14"/>
  <c r="AN6" i="14"/>
  <c r="AN10" i="14"/>
  <c r="AK8" i="14"/>
  <c r="AK12" i="14"/>
  <c r="AK4" i="14"/>
  <c r="AH6" i="14"/>
  <c r="AH10" i="14"/>
  <c r="AE8" i="14"/>
  <c r="AE12" i="14"/>
  <c r="AE4" i="14"/>
  <c r="AB6" i="14"/>
  <c r="AB10" i="14"/>
  <c r="Y8" i="14"/>
  <c r="Y12" i="14"/>
  <c r="Y4" i="14"/>
  <c r="V6" i="14"/>
  <c r="V10" i="14"/>
  <c r="S8" i="14"/>
  <c r="S12" i="14"/>
  <c r="S4" i="14"/>
  <c r="P6" i="14"/>
  <c r="P10" i="14"/>
  <c r="M8" i="14"/>
  <c r="M12" i="14"/>
  <c r="M4" i="14"/>
  <c r="J6" i="14"/>
  <c r="J10" i="14"/>
  <c r="G8" i="14"/>
  <c r="G12" i="14"/>
  <c r="G4" i="14"/>
  <c r="D6" i="14"/>
  <c r="D10" i="14"/>
  <c r="M4" i="13"/>
  <c r="J4" i="13"/>
  <c r="G4" i="13"/>
  <c r="D4" i="13"/>
  <c r="BC7" i="14"/>
  <c r="BC11" i="14"/>
  <c r="AZ5" i="14"/>
  <c r="AZ9" i="14"/>
  <c r="AZ13" i="14"/>
  <c r="AW7" i="14"/>
  <c r="AW11" i="14"/>
  <c r="AT5" i="14"/>
  <c r="AT9" i="14"/>
  <c r="AT13" i="14"/>
  <c r="AQ7" i="14"/>
  <c r="AQ11" i="14"/>
  <c r="AN5" i="14"/>
  <c r="AN9" i="14"/>
  <c r="AN13" i="14"/>
  <c r="AK7" i="14"/>
  <c r="AK11" i="14"/>
  <c r="AH5" i="14"/>
  <c r="AH9" i="14"/>
  <c r="AH13" i="14"/>
  <c r="AE7" i="14"/>
  <c r="AE11" i="14"/>
  <c r="AB5" i="14"/>
  <c r="AB9" i="14"/>
  <c r="AB13" i="14"/>
  <c r="Y7" i="14"/>
  <c r="Y11" i="14"/>
  <c r="V5" i="14"/>
  <c r="V9" i="14"/>
  <c r="V13" i="14"/>
  <c r="S7" i="14"/>
  <c r="S11" i="14"/>
  <c r="P5" i="14"/>
  <c r="P9" i="14"/>
  <c r="P13" i="14"/>
  <c r="M11" i="14"/>
  <c r="J5" i="14"/>
  <c r="J9" i="14"/>
  <c r="J13" i="14"/>
  <c r="G7" i="14"/>
  <c r="G11" i="14"/>
  <c r="D5" i="14"/>
  <c r="D9" i="14"/>
  <c r="D13" i="14"/>
  <c r="P4" i="13"/>
  <c r="AH4" i="15"/>
  <c r="AB6" i="15"/>
  <c r="Y5" i="15"/>
  <c r="V4" i="15"/>
  <c r="P6" i="15"/>
  <c r="M5" i="15"/>
  <c r="J4" i="15"/>
  <c r="D6" i="15"/>
  <c r="BF4" i="17"/>
  <c r="AZ6" i="17"/>
  <c r="AZ10" i="17"/>
  <c r="AW7" i="17"/>
  <c r="AW11" i="17"/>
  <c r="AT8" i="17"/>
  <c r="AT12" i="17"/>
  <c r="AT4" i="17"/>
  <c r="AQ5" i="17"/>
  <c r="AQ9" i="17"/>
  <c r="AN6" i="17"/>
  <c r="AN10" i="17"/>
  <c r="AK7" i="17"/>
  <c r="AK11" i="17"/>
  <c r="AH8" i="17"/>
  <c r="AH12" i="17"/>
  <c r="AH4" i="17"/>
  <c r="AE5" i="17"/>
  <c r="AE9" i="17"/>
  <c r="AB6" i="17"/>
  <c r="AB10" i="17"/>
  <c r="Y7" i="17"/>
  <c r="Y11" i="17"/>
  <c r="V8" i="17"/>
  <c r="V12" i="17"/>
  <c r="V4" i="17"/>
  <c r="S5" i="17"/>
  <c r="S9" i="17"/>
  <c r="P6" i="17"/>
  <c r="P10" i="17"/>
  <c r="M7" i="17"/>
  <c r="M11" i="17"/>
  <c r="J8" i="17"/>
  <c r="J12" i="17"/>
  <c r="J4" i="17"/>
  <c r="G5" i="17"/>
  <c r="G9" i="17"/>
  <c r="D6" i="17"/>
  <c r="D10" i="17"/>
  <c r="AK4" i="15"/>
  <c r="AB5" i="15"/>
  <c r="S6" i="15"/>
  <c r="P5" i="15"/>
  <c r="G6" i="15"/>
  <c r="D5" i="15"/>
  <c r="BF5" i="17"/>
  <c r="BF9" i="17"/>
  <c r="BC6" i="17"/>
  <c r="BC10" i="17"/>
  <c r="AZ7" i="17"/>
  <c r="AZ11" i="17"/>
  <c r="AW8" i="17"/>
  <c r="AW12" i="17"/>
  <c r="AW4" i="17"/>
  <c r="AT5" i="17"/>
  <c r="AT9" i="17"/>
  <c r="AQ6" i="17"/>
  <c r="AQ10" i="17"/>
  <c r="AN7" i="17"/>
  <c r="AN11" i="17"/>
  <c r="AK8" i="17"/>
  <c r="AK12" i="17"/>
  <c r="AK4" i="17"/>
  <c r="AH5" i="17"/>
  <c r="AH9" i="17"/>
  <c r="AE6" i="17"/>
  <c r="AE10" i="17"/>
  <c r="AB7" i="17"/>
  <c r="AB11" i="17"/>
  <c r="Y8" i="17"/>
  <c r="Y12" i="17"/>
  <c r="Y4" i="17"/>
  <c r="V5" i="17"/>
  <c r="S6" i="17"/>
  <c r="S10" i="17"/>
  <c r="P7" i="17"/>
  <c r="P11" i="17"/>
  <c r="M8" i="17"/>
  <c r="M12" i="17"/>
  <c r="M4" i="17"/>
  <c r="J5" i="17"/>
  <c r="J9" i="17"/>
  <c r="G6" i="17"/>
  <c r="G10" i="17"/>
  <c r="D7" i="17"/>
  <c r="D11" i="17"/>
  <c r="AK7" i="7"/>
  <c r="AH5" i="7"/>
  <c r="AH9" i="7"/>
  <c r="AE7" i="7"/>
  <c r="AB5" i="7"/>
  <c r="AB9" i="7"/>
  <c r="Y7" i="7"/>
  <c r="V5" i="7"/>
  <c r="V9" i="7"/>
  <c r="S7" i="7"/>
  <c r="P5" i="7"/>
  <c r="P9" i="7"/>
  <c r="M7" i="7"/>
  <c r="J5" i="7"/>
  <c r="J9" i="7"/>
  <c r="G7" i="7"/>
  <c r="D5" i="7"/>
  <c r="D9" i="7"/>
  <c r="AN5" i="7"/>
  <c r="AQ5" i="7"/>
  <c r="AT5" i="7"/>
  <c r="AW5" i="7"/>
  <c r="AZ5" i="7"/>
  <c r="BC5" i="7"/>
  <c r="BF5" i="7"/>
  <c r="AN7" i="7"/>
  <c r="AQ7" i="7"/>
  <c r="AT7" i="7"/>
  <c r="AW7" i="7"/>
  <c r="AZ7" i="7"/>
  <c r="BC7" i="7"/>
  <c r="BF7" i="7"/>
  <c r="AN9" i="7"/>
  <c r="AQ9" i="7"/>
  <c r="AT9" i="7"/>
  <c r="AW9" i="7"/>
  <c r="AZ9" i="7"/>
  <c r="BC9" i="7"/>
  <c r="BF9" i="7"/>
  <c r="AN4" i="7"/>
  <c r="AQ4" i="7"/>
  <c r="AT4" i="7"/>
  <c r="AW4" i="7"/>
  <c r="AZ4" i="7"/>
  <c r="BC4" i="7"/>
  <c r="BF4" i="7"/>
  <c r="AK6" i="7"/>
  <c r="AH8" i="7"/>
  <c r="AH4" i="7"/>
  <c r="AE6" i="7"/>
  <c r="AB8" i="7"/>
  <c r="AB4" i="7"/>
  <c r="Y6" i="7"/>
  <c r="V8" i="7"/>
  <c r="V4" i="7"/>
  <c r="S6" i="7"/>
  <c r="P8" i="7"/>
  <c r="P4" i="7"/>
  <c r="M6" i="7"/>
  <c r="J8" i="7"/>
  <c r="J4" i="7"/>
  <c r="G6" i="7"/>
  <c r="D8" i="7"/>
  <c r="D4" i="7"/>
  <c r="A1" i="18"/>
  <c r="L15" i="19"/>
  <c r="L14" i="19"/>
  <c r="L13" i="19"/>
  <c r="L10" i="19"/>
  <c r="L9" i="19"/>
  <c r="L8" i="19"/>
  <c r="L5" i="19"/>
  <c r="L4" i="19"/>
  <c r="L3" i="19"/>
  <c r="A3" i="19"/>
  <c r="A4" i="19"/>
  <c r="A2" i="19"/>
  <c r="A1" i="19"/>
  <c r="A1" i="27" l="1"/>
  <c r="A1" i="26"/>
  <c r="A1" i="25"/>
  <c r="A1" i="24"/>
  <c r="A1" i="23"/>
  <c r="A1" i="22"/>
  <c r="A1" i="21"/>
  <c r="A1" i="20"/>
  <c r="S14" i="10"/>
  <c r="AZ14" i="14"/>
  <c r="P13" i="17"/>
  <c r="AE10" i="7"/>
  <c r="AW8" i="13"/>
  <c r="D8" i="13"/>
  <c r="AQ10" i="7"/>
  <c r="J14" i="10"/>
  <c r="BF14" i="10"/>
  <c r="AB13" i="17"/>
  <c r="G13" i="17"/>
  <c r="AN8" i="13"/>
  <c r="M8" i="13"/>
  <c r="AW13" i="17"/>
  <c r="P10" i="7"/>
  <c r="Y14" i="10"/>
  <c r="AN14" i="14"/>
  <c r="AE7" i="15"/>
  <c r="S10" i="7"/>
  <c r="AQ8" i="13"/>
  <c r="J8" i="13"/>
  <c r="AK13" i="17"/>
  <c r="AB14" i="10"/>
  <c r="AH14" i="14"/>
  <c r="AQ7" i="15"/>
  <c r="M10" i="7"/>
  <c r="BF8" i="13"/>
  <c r="V7" i="15"/>
  <c r="AN10" i="7"/>
  <c r="BC14" i="10"/>
  <c r="D7" i="15"/>
  <c r="AQ13" i="17"/>
  <c r="AK8" i="13"/>
  <c r="G14" i="14"/>
  <c r="J13" i="17"/>
  <c r="D10" i="7"/>
  <c r="AT14" i="10"/>
  <c r="P7" i="15"/>
  <c r="BC13" i="17"/>
  <c r="AB8" i="13"/>
  <c r="Y14" i="14"/>
  <c r="V13" i="17"/>
  <c r="BF10" i="7"/>
  <c r="M14" i="10"/>
  <c r="G14" i="10"/>
  <c r="AN13" i="17"/>
  <c r="S13" i="17"/>
  <c r="BC8" i="13"/>
  <c r="AH7" i="15"/>
  <c r="AW10" i="7"/>
  <c r="P14" i="10"/>
  <c r="BF14" i="14"/>
  <c r="D13" i="17"/>
  <c r="V8" i="13"/>
  <c r="AK10" i="7"/>
  <c r="G8" i="13"/>
  <c r="AT13" i="17"/>
  <c r="D14" i="14"/>
  <c r="AT7" i="15"/>
  <c r="Y8" i="13"/>
  <c r="AE14" i="14"/>
  <c r="BF13" i="17"/>
  <c r="V10" i="7"/>
  <c r="AH14" i="10"/>
  <c r="V14" i="14"/>
  <c r="AN7" i="15"/>
  <c r="D14" i="10"/>
  <c r="AW14" i="14"/>
  <c r="M7" i="15"/>
  <c r="AT10" i="7"/>
  <c r="AW7" i="15"/>
  <c r="AW14" i="10"/>
  <c r="AB7" i="15"/>
  <c r="BF7" i="15"/>
  <c r="S8" i="13"/>
  <c r="AQ14" i="14"/>
  <c r="J7" i="15"/>
  <c r="AH10" i="7"/>
  <c r="AZ14" i="10"/>
  <c r="AZ13" i="17"/>
  <c r="AE13" i="17"/>
  <c r="M14" i="14"/>
  <c r="AE14" i="10"/>
  <c r="G7" i="15"/>
  <c r="AQ14" i="10"/>
  <c r="AH8" i="13"/>
  <c r="AK7" i="15"/>
  <c r="AB14" i="14"/>
  <c r="G10" i="7"/>
  <c r="BC14" i="14"/>
  <c r="Y7" i="15"/>
  <c r="BC10" i="7"/>
  <c r="V14" i="10"/>
  <c r="AT14" i="14"/>
  <c r="S7" i="15"/>
  <c r="Y10" i="7"/>
  <c r="AZ8" i="13"/>
  <c r="P8" i="13"/>
  <c r="M13" i="17"/>
  <c r="AZ10" i="7"/>
  <c r="AK14" i="10"/>
  <c r="P14" i="14"/>
  <c r="BC7" i="15"/>
  <c r="AE8" i="13"/>
  <c r="S14" i="14"/>
  <c r="AH13" i="17"/>
  <c r="J10" i="7"/>
  <c r="AN14" i="10"/>
  <c r="J14" i="14"/>
  <c r="AZ7" i="15"/>
  <c r="AT8" i="13"/>
  <c r="AK14" i="14"/>
  <c r="Y13" i="17"/>
  <c r="AB10" i="7"/>
  <c r="A13" i="27" l="1"/>
  <c r="A15" i="27"/>
  <c r="A17" i="27"/>
  <c r="A19" i="27"/>
  <c r="A21" i="27"/>
  <c r="A23" i="27"/>
  <c r="A25" i="27"/>
  <c r="A27" i="27"/>
  <c r="A29" i="27"/>
  <c r="A31" i="27"/>
  <c r="A33" i="27"/>
  <c r="A35" i="27"/>
  <c r="A37" i="27"/>
  <c r="A39" i="27"/>
  <c r="A41" i="27"/>
  <c r="A43" i="27"/>
  <c r="A45" i="27"/>
  <c r="A47" i="27"/>
  <c r="A49" i="27"/>
  <c r="A51" i="27"/>
  <c r="A53" i="27"/>
  <c r="A55" i="27"/>
  <c r="A57" i="27"/>
  <c r="A59" i="27"/>
  <c r="A61" i="27"/>
  <c r="A63" i="27"/>
  <c r="A65" i="27"/>
  <c r="A67" i="27"/>
  <c r="A69" i="27"/>
  <c r="A71" i="27"/>
  <c r="A73" i="27"/>
  <c r="A75" i="27"/>
  <c r="A77" i="27"/>
  <c r="A79" i="27"/>
  <c r="A81" i="27"/>
  <c r="A83" i="27"/>
  <c r="A85" i="27"/>
  <c r="A87" i="27"/>
  <c r="A89" i="27"/>
  <c r="A91" i="27"/>
  <c r="A93" i="27"/>
  <c r="A95" i="27"/>
  <c r="A97" i="27"/>
  <c r="A99" i="27"/>
  <c r="A101" i="27"/>
  <c r="A103" i="27"/>
  <c r="A105" i="27"/>
  <c r="A107" i="27"/>
  <c r="A109" i="27"/>
  <c r="A111" i="27"/>
  <c r="A113" i="27"/>
  <c r="A115" i="27"/>
  <c r="A117" i="27"/>
  <c r="A119" i="27"/>
  <c r="A121" i="27"/>
  <c r="A123" i="27"/>
  <c r="A125" i="27"/>
  <c r="A127" i="27"/>
  <c r="A129" i="27"/>
  <c r="A131" i="27"/>
  <c r="A133" i="27"/>
  <c r="A135" i="27"/>
  <c r="A137" i="27"/>
  <c r="A139" i="27"/>
  <c r="A141" i="27"/>
  <c r="A143" i="27"/>
  <c r="A145" i="27"/>
  <c r="A147" i="27"/>
  <c r="A149" i="27"/>
  <c r="A151" i="27"/>
  <c r="A153" i="27"/>
  <c r="A155" i="27"/>
  <c r="A157" i="27"/>
  <c r="A159" i="27"/>
  <c r="A161" i="27"/>
  <c r="A163" i="27"/>
  <c r="A165" i="27"/>
  <c r="A167" i="27"/>
  <c r="A169" i="27"/>
  <c r="A171" i="27"/>
  <c r="A173" i="27"/>
  <c r="A175" i="27"/>
  <c r="A177" i="27"/>
  <c r="A179" i="27"/>
  <c r="A181" i="27"/>
  <c r="A183" i="27"/>
  <c r="A185" i="27"/>
  <c r="A187" i="27"/>
  <c r="A189" i="27"/>
  <c r="A191" i="27"/>
  <c r="A193" i="27"/>
  <c r="A195" i="27"/>
  <c r="A197" i="27"/>
  <c r="A7" i="26"/>
  <c r="A9" i="26"/>
  <c r="A11" i="26"/>
  <c r="A13" i="26"/>
  <c r="A15" i="26"/>
  <c r="A17" i="26"/>
  <c r="A19" i="26"/>
  <c r="A21" i="26"/>
  <c r="A23" i="26"/>
  <c r="A25" i="26"/>
  <c r="A27" i="26"/>
  <c r="A29" i="26"/>
  <c r="A31" i="26"/>
  <c r="A33" i="26"/>
  <c r="A35" i="26"/>
  <c r="A37" i="26"/>
  <c r="A39" i="26"/>
  <c r="A41" i="26"/>
  <c r="A43" i="26"/>
  <c r="A45" i="26"/>
  <c r="A47" i="26"/>
  <c r="A49" i="26"/>
  <c r="A51" i="26"/>
  <c r="A53" i="26"/>
  <c r="A55" i="26"/>
  <c r="A57" i="26"/>
  <c r="A59" i="26"/>
  <c r="A61" i="26"/>
  <c r="A63" i="26"/>
  <c r="A65" i="26"/>
  <c r="A67" i="26"/>
  <c r="A69" i="26"/>
  <c r="A71" i="26"/>
  <c r="A73" i="26"/>
  <c r="A75" i="26"/>
  <c r="A77" i="26"/>
  <c r="A79" i="26"/>
  <c r="A81" i="26"/>
  <c r="A83" i="26"/>
  <c r="A85" i="26"/>
  <c r="A87" i="26"/>
  <c r="A89" i="26"/>
  <c r="A91" i="26"/>
  <c r="A93" i="26"/>
  <c r="A95" i="26"/>
  <c r="A97" i="26"/>
  <c r="A99" i="26"/>
  <c r="A101" i="26"/>
  <c r="A103" i="26"/>
  <c r="A105" i="26"/>
  <c r="A107" i="26"/>
  <c r="A109" i="26"/>
  <c r="A111" i="26"/>
  <c r="A113" i="26"/>
  <c r="A115" i="26"/>
  <c r="A117" i="26"/>
  <c r="A119" i="26"/>
  <c r="A121" i="26"/>
  <c r="A123" i="26"/>
  <c r="A125" i="26"/>
  <c r="A127" i="26"/>
  <c r="A129" i="26"/>
  <c r="A131" i="26"/>
  <c r="A133" i="26"/>
  <c r="A135" i="26"/>
  <c r="A137" i="26"/>
  <c r="A139" i="26"/>
  <c r="A141" i="26"/>
  <c r="A143" i="26"/>
  <c r="A145" i="26"/>
  <c r="A147" i="26"/>
  <c r="A149" i="26"/>
  <c r="A151" i="26"/>
  <c r="A153" i="26"/>
  <c r="A155" i="26"/>
  <c r="A157" i="26"/>
  <c r="A159" i="26"/>
  <c r="A161" i="26"/>
  <c r="A163" i="26"/>
  <c r="A165" i="26"/>
  <c r="A167" i="26"/>
  <c r="A169" i="26"/>
  <c r="A171" i="26"/>
  <c r="A173" i="26"/>
  <c r="A175" i="26"/>
  <c r="A177" i="26"/>
  <c r="A179" i="26"/>
  <c r="A181" i="26"/>
  <c r="A183" i="26"/>
  <c r="A185" i="26"/>
  <c r="A187" i="26"/>
  <c r="A189" i="26"/>
  <c r="A191" i="26"/>
  <c r="A193" i="26"/>
  <c r="A195" i="26"/>
  <c r="A197" i="26"/>
  <c r="A161" i="25"/>
  <c r="A163" i="25"/>
  <c r="A165" i="25"/>
  <c r="A167" i="25"/>
  <c r="A169" i="25"/>
  <c r="A171" i="25"/>
  <c r="A173" i="25"/>
  <c r="A175" i="25"/>
  <c r="A177" i="25"/>
  <c r="A179" i="25"/>
  <c r="A181" i="25"/>
  <c r="A183" i="25"/>
  <c r="A185" i="25"/>
  <c r="A187" i="25"/>
  <c r="A189" i="25"/>
  <c r="A191" i="25"/>
  <c r="A193" i="25"/>
  <c r="A195" i="25"/>
  <c r="A197" i="25"/>
  <c r="A7" i="24"/>
  <c r="A8" i="24"/>
  <c r="A9" i="24"/>
  <c r="A10" i="24"/>
  <c r="A12" i="24"/>
  <c r="A14" i="24"/>
  <c r="A15" i="24"/>
  <c r="A16" i="24"/>
  <c r="A17" i="24"/>
  <c r="A18" i="24"/>
  <c r="A20" i="24"/>
  <c r="A22" i="24"/>
  <c r="A23" i="24"/>
  <c r="A24" i="24"/>
  <c r="A25" i="24"/>
  <c r="A26" i="24"/>
  <c r="A28" i="24"/>
  <c r="A30" i="24"/>
  <c r="A31" i="24"/>
  <c r="A32" i="24"/>
  <c r="A33" i="24"/>
  <c r="A34" i="24"/>
  <c r="A36" i="24"/>
  <c r="A38" i="24"/>
  <c r="A39" i="24"/>
  <c r="A40" i="24"/>
  <c r="A41" i="24"/>
  <c r="A42" i="24"/>
  <c r="A44" i="24"/>
  <c r="A46" i="24"/>
  <c r="A47" i="24"/>
  <c r="A48" i="24"/>
  <c r="A50" i="24"/>
  <c r="A51" i="24"/>
  <c r="A52" i="24"/>
  <c r="A54" i="24"/>
  <c r="A55" i="24"/>
  <c r="A56" i="24"/>
  <c r="A58" i="24"/>
  <c r="A59" i="24"/>
  <c r="A60" i="24"/>
  <c r="A62" i="24"/>
  <c r="A63" i="24"/>
  <c r="A64" i="24"/>
  <c r="A66" i="24"/>
  <c r="A67" i="24"/>
  <c r="A68" i="24"/>
  <c r="A70" i="24"/>
  <c r="A71" i="24"/>
  <c r="A72" i="24"/>
  <c r="A74" i="24"/>
  <c r="A75" i="24"/>
  <c r="A76" i="24"/>
  <c r="A78" i="24"/>
  <c r="A79" i="24"/>
  <c r="A80" i="24"/>
  <c r="A82" i="24"/>
  <c r="A83" i="24"/>
  <c r="A84" i="24"/>
  <c r="A86" i="24"/>
  <c r="A87" i="24"/>
  <c r="A88" i="24"/>
  <c r="A90" i="24"/>
  <c r="A91" i="24"/>
  <c r="A92" i="24"/>
  <c r="A94" i="24"/>
  <c r="A95" i="24"/>
  <c r="A96" i="24"/>
  <c r="A98" i="24"/>
  <c r="A99" i="24"/>
  <c r="A100" i="24"/>
  <c r="A102" i="24"/>
  <c r="A103" i="24"/>
  <c r="A104" i="24"/>
  <c r="A106" i="24"/>
  <c r="A107" i="24"/>
  <c r="A108" i="24"/>
  <c r="A110" i="24"/>
  <c r="A111" i="24"/>
  <c r="A112" i="24"/>
  <c r="A114" i="24"/>
  <c r="A115" i="24"/>
  <c r="A116" i="24"/>
  <c r="A118" i="24"/>
  <c r="A119" i="24"/>
  <c r="A120" i="24"/>
  <c r="A122" i="24"/>
  <c r="A123" i="24"/>
  <c r="A124" i="24"/>
  <c r="A126" i="24"/>
  <c r="A127" i="24"/>
  <c r="A128" i="24"/>
  <c r="A130" i="24"/>
  <c r="A131" i="24"/>
  <c r="A132" i="24"/>
  <c r="A134" i="24"/>
  <c r="A135" i="24"/>
  <c r="A136" i="24"/>
  <c r="A138" i="24"/>
  <c r="A139" i="24"/>
  <c r="A140" i="24"/>
  <c r="A142" i="24"/>
  <c r="A143" i="24"/>
  <c r="A144" i="24"/>
  <c r="A146" i="24"/>
  <c r="A147" i="24"/>
  <c r="A148" i="24"/>
  <c r="A150" i="24"/>
  <c r="A151" i="24"/>
  <c r="A152" i="24"/>
  <c r="A154" i="24"/>
  <c r="A155" i="24"/>
  <c r="A156" i="24"/>
  <c r="A158" i="24"/>
  <c r="A159" i="24"/>
  <c r="A160" i="24"/>
  <c r="A162" i="24"/>
  <c r="A164" i="24"/>
  <c r="A166" i="24"/>
  <c r="A168" i="24"/>
  <c r="A170" i="24"/>
  <c r="A172" i="24"/>
  <c r="A174" i="24"/>
  <c r="A176" i="24"/>
  <c r="A178" i="24"/>
  <c r="A180" i="24"/>
  <c r="A182" i="24"/>
  <c r="A184" i="24"/>
  <c r="A186" i="24"/>
  <c r="A188" i="24"/>
  <c r="A190" i="24"/>
  <c r="A192" i="24"/>
  <c r="A194" i="24"/>
  <c r="A196" i="24"/>
  <c r="A198" i="24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4" i="9"/>
  <c r="A18" i="20"/>
  <c r="A20" i="20"/>
  <c r="A22" i="20"/>
  <c r="A24" i="20"/>
  <c r="A26" i="20"/>
  <c r="A28" i="20"/>
  <c r="A30" i="20"/>
  <c r="A32" i="20"/>
  <c r="A34" i="20"/>
  <c r="A36" i="20"/>
  <c r="A38" i="20"/>
  <c r="A40" i="20"/>
  <c r="A42" i="20"/>
  <c r="A44" i="20"/>
  <c r="A46" i="20"/>
  <c r="A48" i="20"/>
  <c r="A50" i="20"/>
  <c r="A52" i="20"/>
  <c r="A54" i="20"/>
  <c r="A56" i="20"/>
  <c r="A58" i="20"/>
  <c r="A60" i="20"/>
  <c r="A62" i="20"/>
  <c r="A64" i="20"/>
  <c r="A66" i="20"/>
  <c r="A68" i="20"/>
  <c r="A70" i="20"/>
  <c r="A72" i="20"/>
  <c r="A74" i="20"/>
  <c r="A76" i="20"/>
  <c r="A78" i="20"/>
  <c r="A80" i="20"/>
  <c r="A82" i="20"/>
  <c r="A84" i="20"/>
  <c r="A86" i="20"/>
  <c r="A88" i="20"/>
  <c r="A90" i="20"/>
  <c r="A92" i="20"/>
  <c r="A94" i="20"/>
  <c r="A96" i="20"/>
  <c r="A98" i="20"/>
  <c r="A100" i="20"/>
  <c r="A102" i="20"/>
  <c r="A104" i="20"/>
  <c r="A106" i="20"/>
  <c r="A108" i="20"/>
  <c r="A110" i="20"/>
  <c r="A112" i="20"/>
  <c r="A114" i="20"/>
  <c r="A116" i="20"/>
  <c r="A118" i="20"/>
  <c r="A120" i="20"/>
  <c r="A122" i="20"/>
  <c r="A124" i="20"/>
  <c r="A126" i="20"/>
  <c r="A128" i="20"/>
  <c r="A130" i="20"/>
  <c r="A132" i="20"/>
  <c r="A134" i="20"/>
  <c r="A136" i="20"/>
  <c r="A138" i="20"/>
  <c r="A140" i="20"/>
  <c r="A142" i="20"/>
  <c r="A144" i="20"/>
  <c r="A146" i="20"/>
  <c r="A148" i="20"/>
  <c r="A150" i="20"/>
  <c r="A152" i="20"/>
  <c r="A154" i="20"/>
  <c r="A156" i="20"/>
  <c r="A158" i="20"/>
  <c r="A160" i="20"/>
  <c r="A162" i="20"/>
  <c r="A164" i="20"/>
  <c r="A166" i="20"/>
  <c r="A168" i="20"/>
  <c r="A170" i="20"/>
  <c r="A172" i="20"/>
  <c r="A174" i="20"/>
  <c r="A176" i="20"/>
  <c r="A178" i="20"/>
  <c r="A180" i="20"/>
  <c r="A182" i="20"/>
  <c r="A184" i="20"/>
  <c r="A186" i="20"/>
  <c r="A188" i="20"/>
  <c r="A190" i="20"/>
  <c r="A192" i="20"/>
  <c r="A194" i="20"/>
  <c r="A196" i="20"/>
  <c r="A198" i="20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2" i="18"/>
  <c r="M14" i="19" l="1"/>
  <c r="M9" i="19"/>
  <c r="M4" i="19"/>
  <c r="AE14" i="19"/>
  <c r="AE9" i="19"/>
  <c r="AE4" i="19"/>
  <c r="AC14" i="19"/>
  <c r="AC9" i="19"/>
  <c r="AC4" i="19"/>
  <c r="AA14" i="19"/>
  <c r="AA9" i="19"/>
  <c r="AA4" i="19"/>
  <c r="Y14" i="19"/>
  <c r="Y9" i="19"/>
  <c r="Y4" i="19"/>
  <c r="W14" i="19"/>
  <c r="W9" i="19"/>
  <c r="W4" i="19"/>
  <c r="U14" i="19"/>
  <c r="U9" i="19"/>
  <c r="U4" i="19"/>
  <c r="S14" i="19"/>
  <c r="S9" i="19"/>
  <c r="S4" i="19"/>
  <c r="Q14" i="19"/>
  <c r="Q9" i="19"/>
  <c r="Q4" i="19"/>
  <c r="O14" i="19"/>
  <c r="O9" i="19"/>
  <c r="O4" i="19"/>
  <c r="AD13" i="19"/>
  <c r="AD8" i="19"/>
  <c r="AD3" i="19"/>
  <c r="AB13" i="19"/>
  <c r="AB8" i="19"/>
  <c r="AB3" i="19"/>
  <c r="Z13" i="19"/>
  <c r="Z8" i="19"/>
  <c r="Z3" i="19"/>
  <c r="X13" i="19"/>
  <c r="X8" i="19"/>
  <c r="X3" i="19"/>
  <c r="V13" i="19"/>
  <c r="V8" i="19"/>
  <c r="V3" i="19"/>
  <c r="T13" i="19"/>
  <c r="T8" i="19"/>
  <c r="T3" i="19"/>
  <c r="R13" i="19"/>
  <c r="R8" i="19"/>
  <c r="R3" i="19"/>
  <c r="P13" i="19"/>
  <c r="P8" i="19"/>
  <c r="P3" i="19"/>
  <c r="N13" i="19"/>
  <c r="N8" i="19"/>
  <c r="N3" i="19"/>
  <c r="AE4" i="20"/>
  <c r="L2" i="20"/>
  <c r="A2" i="20"/>
  <c r="A197" i="20"/>
  <c r="A195" i="20"/>
  <c r="A193" i="20"/>
  <c r="A191" i="20"/>
  <c r="A189" i="20"/>
  <c r="A187" i="20"/>
  <c r="A185" i="20"/>
  <c r="A183" i="20"/>
  <c r="A181" i="20"/>
  <c r="A179" i="20"/>
  <c r="A177" i="20"/>
  <c r="A175" i="20"/>
  <c r="A173" i="20"/>
  <c r="A171" i="20"/>
  <c r="A169" i="20"/>
  <c r="A167" i="20"/>
  <c r="A165" i="20"/>
  <c r="A163" i="20"/>
  <c r="A161" i="20"/>
  <c r="A159" i="20"/>
  <c r="A157" i="20"/>
  <c r="A155" i="20"/>
  <c r="A153" i="20"/>
  <c r="A151" i="20"/>
  <c r="A149" i="20"/>
  <c r="A147" i="20"/>
  <c r="A145" i="20"/>
  <c r="A143" i="20"/>
  <c r="A141" i="20"/>
  <c r="A139" i="20"/>
  <c r="A137" i="20"/>
  <c r="A135" i="20"/>
  <c r="A133" i="20"/>
  <c r="A131" i="20"/>
  <c r="A129" i="20"/>
  <c r="A127" i="20"/>
  <c r="A125" i="20"/>
  <c r="A123" i="20"/>
  <c r="A121" i="20"/>
  <c r="A119" i="20"/>
  <c r="A117" i="20"/>
  <c r="A115" i="20"/>
  <c r="A113" i="20"/>
  <c r="A111" i="20"/>
  <c r="A109" i="20"/>
  <c r="A107" i="20"/>
  <c r="A105" i="20"/>
  <c r="A103" i="20"/>
  <c r="A101" i="20"/>
  <c r="A99" i="20"/>
  <c r="A97" i="20"/>
  <c r="A95" i="20"/>
  <c r="A93" i="20"/>
  <c r="A91" i="20"/>
  <c r="A89" i="20"/>
  <c r="A87" i="20"/>
  <c r="A85" i="20"/>
  <c r="A83" i="20"/>
  <c r="A81" i="20"/>
  <c r="A79" i="20"/>
  <c r="A77" i="20"/>
  <c r="A75" i="20"/>
  <c r="A73" i="20"/>
  <c r="A71" i="20"/>
  <c r="A69" i="20"/>
  <c r="A67" i="20"/>
  <c r="A65" i="20"/>
  <c r="A63" i="20"/>
  <c r="A61" i="20"/>
  <c r="A59" i="20"/>
  <c r="A57" i="20"/>
  <c r="A55" i="20"/>
  <c r="A53" i="20"/>
  <c r="A51" i="20"/>
  <c r="A49" i="20"/>
  <c r="A47" i="20"/>
  <c r="A45" i="20"/>
  <c r="A43" i="20"/>
  <c r="A41" i="20"/>
  <c r="A39" i="20"/>
  <c r="A37" i="20"/>
  <c r="A35" i="20"/>
  <c r="A33" i="20"/>
  <c r="A31" i="20"/>
  <c r="A29" i="20"/>
  <c r="A27" i="20"/>
  <c r="A25" i="20"/>
  <c r="A23" i="20"/>
  <c r="A21" i="20"/>
  <c r="A19" i="20"/>
  <c r="A17" i="20"/>
  <c r="AE69" i="20"/>
  <c r="L67" i="20"/>
  <c r="A15" i="20"/>
  <c r="AD59" i="20"/>
  <c r="A13" i="20"/>
  <c r="L57" i="20"/>
  <c r="AE49" i="20"/>
  <c r="L47" i="20"/>
  <c r="A11" i="20"/>
  <c r="AD39" i="20"/>
  <c r="A9" i="20"/>
  <c r="L37" i="20"/>
  <c r="AE29" i="20"/>
  <c r="L27" i="20"/>
  <c r="A7" i="20"/>
  <c r="AD19" i="20"/>
  <c r="A5" i="20"/>
  <c r="L17" i="20"/>
  <c r="AE9" i="20"/>
  <c r="L7" i="20"/>
  <c r="A3" i="20"/>
  <c r="BE200" i="9"/>
  <c r="A198" i="21"/>
  <c r="BE198" i="9"/>
  <c r="A196" i="21"/>
  <c r="BE196" i="9"/>
  <c r="A194" i="21"/>
  <c r="BE194" i="9"/>
  <c r="A192" i="21"/>
  <c r="BE192" i="9"/>
  <c r="A190" i="21"/>
  <c r="BE190" i="9"/>
  <c r="A188" i="21"/>
  <c r="BE188" i="9"/>
  <c r="A186" i="21"/>
  <c r="BE186" i="9"/>
  <c r="A184" i="21"/>
  <c r="BE184" i="9"/>
  <c r="A182" i="21"/>
  <c r="BE182" i="9"/>
  <c r="A180" i="21"/>
  <c r="BE180" i="9"/>
  <c r="A178" i="21"/>
  <c r="BE178" i="9"/>
  <c r="A176" i="21"/>
  <c r="BE176" i="9"/>
  <c r="A174" i="21"/>
  <c r="BE174" i="9"/>
  <c r="A172" i="21"/>
  <c r="BE172" i="9"/>
  <c r="A170" i="21"/>
  <c r="BE170" i="9"/>
  <c r="A168" i="21"/>
  <c r="BE168" i="9"/>
  <c r="A166" i="21"/>
  <c r="BE166" i="9"/>
  <c r="A164" i="21"/>
  <c r="BE164" i="9"/>
  <c r="A162" i="21"/>
  <c r="BE162" i="9"/>
  <c r="A160" i="21"/>
  <c r="BE160" i="9"/>
  <c r="A158" i="21"/>
  <c r="BE158" i="9"/>
  <c r="A156" i="21"/>
  <c r="BE156" i="9"/>
  <c r="A154" i="21"/>
  <c r="BE154" i="9"/>
  <c r="A152" i="21"/>
  <c r="BE152" i="9"/>
  <c r="A150" i="21"/>
  <c r="BE150" i="9"/>
  <c r="A148" i="21"/>
  <c r="BE148" i="9"/>
  <c r="A146" i="21"/>
  <c r="BE146" i="9"/>
  <c r="A144" i="21"/>
  <c r="BE144" i="9"/>
  <c r="A142" i="21"/>
  <c r="BE142" i="9"/>
  <c r="A140" i="21"/>
  <c r="BE140" i="9"/>
  <c r="A138" i="21"/>
  <c r="BE138" i="9"/>
  <c r="A136" i="21"/>
  <c r="BE136" i="9"/>
  <c r="A134" i="21"/>
  <c r="BE134" i="9"/>
  <c r="A132" i="21"/>
  <c r="BE132" i="9"/>
  <c r="A130" i="21"/>
  <c r="BE130" i="9"/>
  <c r="A128" i="21"/>
  <c r="BE128" i="9"/>
  <c r="A126" i="21"/>
  <c r="BE126" i="9"/>
  <c r="A124" i="21"/>
  <c r="BE124" i="9"/>
  <c r="A122" i="21"/>
  <c r="BE122" i="9"/>
  <c r="A120" i="21"/>
  <c r="BE120" i="9"/>
  <c r="A118" i="21"/>
  <c r="BE118" i="9"/>
  <c r="A116" i="21"/>
  <c r="BE116" i="9"/>
  <c r="A114" i="21"/>
  <c r="BE114" i="9"/>
  <c r="A112" i="21"/>
  <c r="BE112" i="9"/>
  <c r="A110" i="21"/>
  <c r="BE110" i="9"/>
  <c r="A108" i="21"/>
  <c r="BE108" i="9"/>
  <c r="A106" i="21"/>
  <c r="BE106" i="9"/>
  <c r="A104" i="21"/>
  <c r="BE104" i="9"/>
  <c r="A102" i="21"/>
  <c r="BE102" i="9"/>
  <c r="A100" i="21"/>
  <c r="BE100" i="9"/>
  <c r="A98" i="21"/>
  <c r="BE98" i="9"/>
  <c r="A96" i="21"/>
  <c r="BE96" i="9"/>
  <c r="A94" i="21"/>
  <c r="BE94" i="9"/>
  <c r="A92" i="21"/>
  <c r="BE92" i="9"/>
  <c r="A90" i="21"/>
  <c r="BE90" i="9"/>
  <c r="A88" i="21"/>
  <c r="BE88" i="9"/>
  <c r="A86" i="21"/>
  <c r="BE86" i="9"/>
  <c r="A84" i="21"/>
  <c r="BE84" i="9"/>
  <c r="A82" i="21"/>
  <c r="BE82" i="9"/>
  <c r="A80" i="21"/>
  <c r="BE80" i="9"/>
  <c r="A78" i="21"/>
  <c r="BE78" i="9"/>
  <c r="A76" i="21"/>
  <c r="BE76" i="9"/>
  <c r="A74" i="21"/>
  <c r="BE74" i="9"/>
  <c r="A72" i="21"/>
  <c r="BE72" i="9"/>
  <c r="A70" i="21"/>
  <c r="BE70" i="9"/>
  <c r="A68" i="21"/>
  <c r="BE68" i="9"/>
  <c r="A66" i="21"/>
  <c r="BE66" i="9"/>
  <c r="A64" i="21"/>
  <c r="BE64" i="9"/>
  <c r="A62" i="21"/>
  <c r="BE62" i="9"/>
  <c r="A60" i="21"/>
  <c r="BE60" i="9"/>
  <c r="A58" i="21"/>
  <c r="BE58" i="9"/>
  <c r="A56" i="21"/>
  <c r="BE56" i="9"/>
  <c r="A54" i="21"/>
  <c r="BE54" i="9"/>
  <c r="A52" i="21"/>
  <c r="BE52" i="9"/>
  <c r="A50" i="21"/>
  <c r="BE50" i="9"/>
  <c r="A48" i="21"/>
  <c r="BE48" i="9"/>
  <c r="A46" i="21"/>
  <c r="BE46" i="9"/>
  <c r="A44" i="21"/>
  <c r="BE44" i="9"/>
  <c r="A42" i="21"/>
  <c r="BE42" i="9"/>
  <c r="A40" i="21"/>
  <c r="BE40" i="9"/>
  <c r="A38" i="21"/>
  <c r="BE38" i="9"/>
  <c r="A36" i="21"/>
  <c r="BE36" i="9"/>
  <c r="A34" i="21"/>
  <c r="BE34" i="9"/>
  <c r="A32" i="21"/>
  <c r="BE32" i="9"/>
  <c r="A30" i="21"/>
  <c r="BE30" i="9"/>
  <c r="A28" i="21"/>
  <c r="BE28" i="9"/>
  <c r="A26" i="21"/>
  <c r="BE26" i="9"/>
  <c r="A24" i="21"/>
  <c r="BE24" i="9"/>
  <c r="A22" i="21"/>
  <c r="BE22" i="9"/>
  <c r="A20" i="21"/>
  <c r="BE20" i="9"/>
  <c r="A18" i="21"/>
  <c r="BE18" i="9"/>
  <c r="A16" i="21"/>
  <c r="BE16" i="9"/>
  <c r="A14" i="21"/>
  <c r="BB14" i="9"/>
  <c r="AD54" i="21" s="1"/>
  <c r="L52" i="21"/>
  <c r="A12" i="21"/>
  <c r="BB12" i="9"/>
  <c r="AD44" i="21" s="1"/>
  <c r="L42" i="21"/>
  <c r="A10" i="21"/>
  <c r="BB10" i="9"/>
  <c r="AD34" i="21" s="1"/>
  <c r="L32" i="21"/>
  <c r="A8" i="21"/>
  <c r="BB8" i="9"/>
  <c r="AD24" i="21" s="1"/>
  <c r="L22" i="21"/>
  <c r="A6" i="21"/>
  <c r="BB6" i="9"/>
  <c r="AD14" i="21" s="1"/>
  <c r="L12" i="21"/>
  <c r="A4" i="21"/>
  <c r="L2" i="22"/>
  <c r="A2" i="22"/>
  <c r="L47" i="22"/>
  <c r="A11" i="22"/>
  <c r="L37" i="22"/>
  <c r="A9" i="22"/>
  <c r="L27" i="22"/>
  <c r="A7" i="22"/>
  <c r="L17" i="22"/>
  <c r="A5" i="22"/>
  <c r="L7" i="22"/>
  <c r="A3" i="22"/>
  <c r="A198" i="23"/>
  <c r="A196" i="23"/>
  <c r="A194" i="23"/>
  <c r="A192" i="23"/>
  <c r="A190" i="23"/>
  <c r="A188" i="23"/>
  <c r="A186" i="23"/>
  <c r="A184" i="23"/>
  <c r="A182" i="23"/>
  <c r="A180" i="23"/>
  <c r="A178" i="23"/>
  <c r="A176" i="23"/>
  <c r="A174" i="23"/>
  <c r="A172" i="23"/>
  <c r="A170" i="23"/>
  <c r="A168" i="23"/>
  <c r="A166" i="23"/>
  <c r="A164" i="23"/>
  <c r="A162" i="23"/>
  <c r="A160" i="23"/>
  <c r="A158" i="23"/>
  <c r="A156" i="23"/>
  <c r="A154" i="23"/>
  <c r="A152" i="23"/>
  <c r="A150" i="23"/>
  <c r="A148" i="23"/>
  <c r="A146" i="23"/>
  <c r="A144" i="23"/>
  <c r="A142" i="23"/>
  <c r="A140" i="23"/>
  <c r="A138" i="23"/>
  <c r="A136" i="23"/>
  <c r="A134" i="23"/>
  <c r="A132" i="23"/>
  <c r="A130" i="23"/>
  <c r="A128" i="23"/>
  <c r="A126" i="23"/>
  <c r="A124" i="23"/>
  <c r="A122" i="23"/>
  <c r="A120" i="23"/>
  <c r="A118" i="23"/>
  <c r="A116" i="23"/>
  <c r="A114" i="23"/>
  <c r="A112" i="23"/>
  <c r="A110" i="23"/>
  <c r="A108" i="23"/>
  <c r="A106" i="23"/>
  <c r="A104" i="23"/>
  <c r="A102" i="23"/>
  <c r="A100" i="23"/>
  <c r="A98" i="23"/>
  <c r="A96" i="23"/>
  <c r="A94" i="23"/>
  <c r="A92" i="23"/>
  <c r="A90" i="23"/>
  <c r="A88" i="23"/>
  <c r="A86" i="23"/>
  <c r="A84" i="23"/>
  <c r="A82" i="23"/>
  <c r="A80" i="23"/>
  <c r="A78" i="23"/>
  <c r="A76" i="23"/>
  <c r="A74" i="23"/>
  <c r="A72" i="23"/>
  <c r="A70" i="23"/>
  <c r="A68" i="23"/>
  <c r="A66" i="23"/>
  <c r="A64" i="23"/>
  <c r="A62" i="23"/>
  <c r="A60" i="23"/>
  <c r="A58" i="23"/>
  <c r="A56" i="23"/>
  <c r="A54" i="23"/>
  <c r="A52" i="23"/>
  <c r="A50" i="23"/>
  <c r="A48" i="23"/>
  <c r="A46" i="23"/>
  <c r="A44" i="23"/>
  <c r="A42" i="23"/>
  <c r="A40" i="23"/>
  <c r="A38" i="23"/>
  <c r="A36" i="23"/>
  <c r="A34" i="23"/>
  <c r="A32" i="23"/>
  <c r="A30" i="23"/>
  <c r="A28" i="23"/>
  <c r="A26" i="23"/>
  <c r="A24" i="23"/>
  <c r="A22" i="23"/>
  <c r="A20" i="23"/>
  <c r="A18" i="23"/>
  <c r="A16" i="23"/>
  <c r="A14" i="23"/>
  <c r="A12" i="23"/>
  <c r="L42" i="23"/>
  <c r="A10" i="23"/>
  <c r="AE34" i="23"/>
  <c r="L32" i="23"/>
  <c r="A8" i="23"/>
  <c r="AE24" i="23"/>
  <c r="L22" i="23"/>
  <c r="A6" i="23"/>
  <c r="AE14" i="23"/>
  <c r="L12" i="23"/>
  <c r="A4" i="23"/>
  <c r="U4" i="24"/>
  <c r="A2" i="24"/>
  <c r="L2" i="24"/>
  <c r="A197" i="24"/>
  <c r="A195" i="24"/>
  <c r="A193" i="24"/>
  <c r="A191" i="24"/>
  <c r="A189" i="24"/>
  <c r="A187" i="24"/>
  <c r="A185" i="24"/>
  <c r="A183" i="24"/>
  <c r="A181" i="24"/>
  <c r="A179" i="24"/>
  <c r="A177" i="24"/>
  <c r="A175" i="24"/>
  <c r="A173" i="24"/>
  <c r="A171" i="24"/>
  <c r="A169" i="24"/>
  <c r="A167" i="24"/>
  <c r="A165" i="24"/>
  <c r="A163" i="24"/>
  <c r="A161" i="24"/>
  <c r="A157" i="24"/>
  <c r="A153" i="24"/>
  <c r="A149" i="24"/>
  <c r="A145" i="24"/>
  <c r="A141" i="24"/>
  <c r="A137" i="24"/>
  <c r="A133" i="24"/>
  <c r="A129" i="24"/>
  <c r="A125" i="24"/>
  <c r="A121" i="24"/>
  <c r="A117" i="24"/>
  <c r="A113" i="24"/>
  <c r="A109" i="24"/>
  <c r="A105" i="24"/>
  <c r="A101" i="24"/>
  <c r="A97" i="24"/>
  <c r="A93" i="24"/>
  <c r="A89" i="24"/>
  <c r="A85" i="24"/>
  <c r="A81" i="24"/>
  <c r="A77" i="24"/>
  <c r="A73" i="24"/>
  <c r="A69" i="24"/>
  <c r="A65" i="24"/>
  <c r="A61" i="24"/>
  <c r="A57" i="24"/>
  <c r="A53" i="24"/>
  <c r="A49" i="24"/>
  <c r="A45" i="24"/>
  <c r="A43" i="24"/>
  <c r="A37" i="24"/>
  <c r="A35" i="24"/>
  <c r="A29" i="24"/>
  <c r="A27" i="24"/>
  <c r="A21" i="24"/>
  <c r="A19" i="24"/>
  <c r="A13" i="24"/>
  <c r="A11" i="24"/>
  <c r="L17" i="24"/>
  <c r="A5" i="24"/>
  <c r="L7" i="24"/>
  <c r="A3" i="24"/>
  <c r="A198" i="25"/>
  <c r="A196" i="25"/>
  <c r="A194" i="25"/>
  <c r="A192" i="25"/>
  <c r="A190" i="25"/>
  <c r="A188" i="25"/>
  <c r="A186" i="25"/>
  <c r="A184" i="25"/>
  <c r="A182" i="25"/>
  <c r="A180" i="25"/>
  <c r="A178" i="25"/>
  <c r="A176" i="25"/>
  <c r="A174" i="25"/>
  <c r="A172" i="25"/>
  <c r="A170" i="25"/>
  <c r="A168" i="25"/>
  <c r="A166" i="25"/>
  <c r="A164" i="25"/>
  <c r="A162" i="25"/>
  <c r="A160" i="25"/>
  <c r="A158" i="25"/>
  <c r="A156" i="25"/>
  <c r="A154" i="25"/>
  <c r="A152" i="25"/>
  <c r="A150" i="25"/>
  <c r="A148" i="25"/>
  <c r="A146" i="25"/>
  <c r="A144" i="25"/>
  <c r="A142" i="25"/>
  <c r="A140" i="25"/>
  <c r="A138" i="25"/>
  <c r="A136" i="25"/>
  <c r="A134" i="25"/>
  <c r="A132" i="25"/>
  <c r="A130" i="25"/>
  <c r="A128" i="25"/>
  <c r="A126" i="25"/>
  <c r="A124" i="25"/>
  <c r="A122" i="25"/>
  <c r="A120" i="25"/>
  <c r="A118" i="25"/>
  <c r="A116" i="25"/>
  <c r="A114" i="25"/>
  <c r="A112" i="25"/>
  <c r="A110" i="25"/>
  <c r="A108" i="25"/>
  <c r="A106" i="25"/>
  <c r="A104" i="25"/>
  <c r="A102" i="25"/>
  <c r="A100" i="25"/>
  <c r="A98" i="25"/>
  <c r="A96" i="25"/>
  <c r="A94" i="25"/>
  <c r="A92" i="25"/>
  <c r="A90" i="25"/>
  <c r="A88" i="25"/>
  <c r="A86" i="25"/>
  <c r="A84" i="25"/>
  <c r="A82" i="25"/>
  <c r="A80" i="25"/>
  <c r="A78" i="25"/>
  <c r="A76" i="25"/>
  <c r="A74" i="25"/>
  <c r="A72" i="25"/>
  <c r="A70" i="25"/>
  <c r="A68" i="25"/>
  <c r="A66" i="25"/>
  <c r="A64" i="25"/>
  <c r="A62" i="25"/>
  <c r="A60" i="25"/>
  <c r="A58" i="25"/>
  <c r="A56" i="25"/>
  <c r="A54" i="25"/>
  <c r="A52" i="25"/>
  <c r="A50" i="25"/>
  <c r="A48" i="25"/>
  <c r="A46" i="25"/>
  <c r="A44" i="25"/>
  <c r="A42" i="25"/>
  <c r="A40" i="25"/>
  <c r="A38" i="25"/>
  <c r="A36" i="25"/>
  <c r="A34" i="25"/>
  <c r="A32" i="25"/>
  <c r="A30" i="25"/>
  <c r="A28" i="25"/>
  <c r="A26" i="25"/>
  <c r="A24" i="25"/>
  <c r="A22" i="25"/>
  <c r="A20" i="25"/>
  <c r="A18" i="25"/>
  <c r="A16" i="25"/>
  <c r="A14" i="25"/>
  <c r="L52" i="25"/>
  <c r="A12" i="25"/>
  <c r="L42" i="25"/>
  <c r="A10" i="25"/>
  <c r="L32" i="25"/>
  <c r="A8" i="25"/>
  <c r="L22" i="25"/>
  <c r="A6" i="25"/>
  <c r="L12" i="25"/>
  <c r="A4" i="25"/>
  <c r="L2" i="26"/>
  <c r="A2" i="26"/>
  <c r="L17" i="26"/>
  <c r="A5" i="26"/>
  <c r="L7" i="26"/>
  <c r="A3" i="26"/>
  <c r="A198" i="27"/>
  <c r="A196" i="27"/>
  <c r="A194" i="27"/>
  <c r="A192" i="27"/>
  <c r="A190" i="27"/>
  <c r="A188" i="27"/>
  <c r="A186" i="27"/>
  <c r="A184" i="27"/>
  <c r="A182" i="27"/>
  <c r="A180" i="27"/>
  <c r="A178" i="27"/>
  <c r="A176" i="27"/>
  <c r="A174" i="27"/>
  <c r="A172" i="27"/>
  <c r="A170" i="27"/>
  <c r="A168" i="27"/>
  <c r="A166" i="27"/>
  <c r="A164" i="27"/>
  <c r="A162" i="27"/>
  <c r="A160" i="27"/>
  <c r="A158" i="27"/>
  <c r="A156" i="27"/>
  <c r="A154" i="27"/>
  <c r="A152" i="27"/>
  <c r="A150" i="27"/>
  <c r="A148" i="27"/>
  <c r="A146" i="27"/>
  <c r="A144" i="27"/>
  <c r="A142" i="27"/>
  <c r="A140" i="27"/>
  <c r="A138" i="27"/>
  <c r="A136" i="27"/>
  <c r="A134" i="27"/>
  <c r="A132" i="27"/>
  <c r="A130" i="27"/>
  <c r="A128" i="27"/>
  <c r="A126" i="27"/>
  <c r="A124" i="27"/>
  <c r="A122" i="27"/>
  <c r="A120" i="27"/>
  <c r="A118" i="27"/>
  <c r="A116" i="27"/>
  <c r="A114" i="27"/>
  <c r="A112" i="27"/>
  <c r="A110" i="27"/>
  <c r="A108" i="27"/>
  <c r="A106" i="27"/>
  <c r="A104" i="27"/>
  <c r="A102" i="27"/>
  <c r="A100" i="27"/>
  <c r="A98" i="27"/>
  <c r="A96" i="27"/>
  <c r="A94" i="27"/>
  <c r="A92" i="27"/>
  <c r="A90" i="27"/>
  <c r="A88" i="27"/>
  <c r="A86" i="27"/>
  <c r="A84" i="27"/>
  <c r="A82" i="27"/>
  <c r="A80" i="27"/>
  <c r="A78" i="27"/>
  <c r="A76" i="27"/>
  <c r="A74" i="27"/>
  <c r="A72" i="27"/>
  <c r="A70" i="27"/>
  <c r="A68" i="27"/>
  <c r="A66" i="27"/>
  <c r="A64" i="27"/>
  <c r="A62" i="27"/>
  <c r="A60" i="27"/>
  <c r="A58" i="27"/>
  <c r="A56" i="27"/>
  <c r="A54" i="27"/>
  <c r="A52" i="27"/>
  <c r="A50" i="27"/>
  <c r="A48" i="27"/>
  <c r="A46" i="27"/>
  <c r="A44" i="27"/>
  <c r="A42" i="27"/>
  <c r="A40" i="27"/>
  <c r="A38" i="27"/>
  <c r="A36" i="27"/>
  <c r="A34" i="27"/>
  <c r="A32" i="27"/>
  <c r="A30" i="27"/>
  <c r="A28" i="27"/>
  <c r="A26" i="27"/>
  <c r="A24" i="27"/>
  <c r="A22" i="27"/>
  <c r="A20" i="27"/>
  <c r="A18" i="27"/>
  <c r="A16" i="27"/>
  <c r="A14" i="27"/>
  <c r="A12" i="27"/>
  <c r="N44" i="27"/>
  <c r="L42" i="27"/>
  <c r="A10" i="27"/>
  <c r="N34" i="27"/>
  <c r="L32" i="27"/>
  <c r="A8" i="27"/>
  <c r="N24" i="27"/>
  <c r="L22" i="27"/>
  <c r="A6" i="27"/>
  <c r="N14" i="27"/>
  <c r="L12" i="27"/>
  <c r="A4" i="27"/>
  <c r="M13" i="19"/>
  <c r="M8" i="19"/>
  <c r="M3" i="19"/>
  <c r="AD14" i="19"/>
  <c r="AD9" i="19"/>
  <c r="AD4" i="19"/>
  <c r="AB14" i="19"/>
  <c r="AB9" i="19"/>
  <c r="AB4" i="19"/>
  <c r="Z14" i="19"/>
  <c r="Z9" i="19"/>
  <c r="Z4" i="19"/>
  <c r="X14" i="19"/>
  <c r="X9" i="19"/>
  <c r="X4" i="19"/>
  <c r="V14" i="19"/>
  <c r="V9" i="19"/>
  <c r="V4" i="19"/>
  <c r="T14" i="19"/>
  <c r="T9" i="19"/>
  <c r="T4" i="19"/>
  <c r="R14" i="19"/>
  <c r="R9" i="19"/>
  <c r="R4" i="19"/>
  <c r="P14" i="19"/>
  <c r="P9" i="19"/>
  <c r="P4" i="19"/>
  <c r="N14" i="19"/>
  <c r="N9" i="19"/>
  <c r="N4" i="19"/>
  <c r="AE13" i="19"/>
  <c r="AE8" i="19"/>
  <c r="AE3" i="19"/>
  <c r="AC13" i="19"/>
  <c r="AC8" i="19"/>
  <c r="AC3" i="19"/>
  <c r="AA13" i="19"/>
  <c r="AA8" i="19"/>
  <c r="AA3" i="19"/>
  <c r="Y13" i="19"/>
  <c r="Y8" i="19"/>
  <c r="Y3" i="19"/>
  <c r="W13" i="19"/>
  <c r="W8" i="19"/>
  <c r="W3" i="19"/>
  <c r="U13" i="19"/>
  <c r="U8" i="19"/>
  <c r="U3" i="19"/>
  <c r="S13" i="19"/>
  <c r="S8" i="19"/>
  <c r="S3" i="19"/>
  <c r="Q13" i="19"/>
  <c r="Q8" i="19"/>
  <c r="Q3" i="19"/>
  <c r="O13" i="19"/>
  <c r="O8" i="19"/>
  <c r="O3" i="19"/>
  <c r="L72" i="20"/>
  <c r="A16" i="20"/>
  <c r="AE64" i="20"/>
  <c r="L62" i="20"/>
  <c r="A14" i="20"/>
  <c r="AE54" i="20"/>
  <c r="L52" i="20"/>
  <c r="A12" i="20"/>
  <c r="AE44" i="20"/>
  <c r="L42" i="20"/>
  <c r="A10" i="20"/>
  <c r="AE34" i="20"/>
  <c r="L32" i="20"/>
  <c r="A8" i="20"/>
  <c r="AE24" i="20"/>
  <c r="L22" i="20"/>
  <c r="A6" i="20"/>
  <c r="AE14" i="20"/>
  <c r="L12" i="20"/>
  <c r="A4" i="20"/>
  <c r="Z4" i="9"/>
  <c r="U3" i="21" s="1"/>
  <c r="L2" i="21"/>
  <c r="A2" i="21"/>
  <c r="Y199" i="9"/>
  <c r="A197" i="21"/>
  <c r="Z197" i="9"/>
  <c r="A195" i="21"/>
  <c r="Y195" i="9"/>
  <c r="A193" i="21"/>
  <c r="Z193" i="9"/>
  <c r="A191" i="21"/>
  <c r="Y191" i="9"/>
  <c r="A189" i="21"/>
  <c r="Z189" i="9"/>
  <c r="A187" i="21"/>
  <c r="Y187" i="9"/>
  <c r="A185" i="21"/>
  <c r="Z185" i="9"/>
  <c r="A183" i="21"/>
  <c r="Y183" i="9"/>
  <c r="A181" i="21"/>
  <c r="Z181" i="9"/>
  <c r="A179" i="21"/>
  <c r="Y179" i="9"/>
  <c r="A177" i="21"/>
  <c r="Z177" i="9"/>
  <c r="A175" i="21"/>
  <c r="Y175" i="9"/>
  <c r="A173" i="21"/>
  <c r="Z173" i="9"/>
  <c r="A171" i="21"/>
  <c r="Y171" i="9"/>
  <c r="A169" i="21"/>
  <c r="Z169" i="9"/>
  <c r="A167" i="21"/>
  <c r="Y167" i="9"/>
  <c r="A165" i="21"/>
  <c r="T165" i="9"/>
  <c r="A163" i="21"/>
  <c r="Y163" i="9"/>
  <c r="A161" i="21"/>
  <c r="T161" i="9"/>
  <c r="A159" i="21"/>
  <c r="Y159" i="9"/>
  <c r="A157" i="21"/>
  <c r="T157" i="9"/>
  <c r="A155" i="21"/>
  <c r="Y155" i="9"/>
  <c r="A153" i="21"/>
  <c r="T153" i="9"/>
  <c r="A151" i="21"/>
  <c r="Y151" i="9"/>
  <c r="A149" i="21"/>
  <c r="T149" i="9"/>
  <c r="A147" i="21"/>
  <c r="Y147" i="9"/>
  <c r="A145" i="21"/>
  <c r="T145" i="9"/>
  <c r="A143" i="21"/>
  <c r="Y143" i="9"/>
  <c r="A141" i="21"/>
  <c r="T141" i="9"/>
  <c r="A139" i="21"/>
  <c r="Y139" i="9"/>
  <c r="A137" i="21"/>
  <c r="T137" i="9"/>
  <c r="A135" i="21"/>
  <c r="Y135" i="9"/>
  <c r="A133" i="21"/>
  <c r="T133" i="9"/>
  <c r="A131" i="21"/>
  <c r="Y131" i="9"/>
  <c r="A129" i="21"/>
  <c r="T129" i="9"/>
  <c r="A127" i="21"/>
  <c r="Y127" i="9"/>
  <c r="A125" i="21"/>
  <c r="T125" i="9"/>
  <c r="A123" i="21"/>
  <c r="Y123" i="9"/>
  <c r="A121" i="21"/>
  <c r="T121" i="9"/>
  <c r="A119" i="21"/>
  <c r="Y119" i="9"/>
  <c r="A117" i="21"/>
  <c r="T117" i="9"/>
  <c r="A115" i="21"/>
  <c r="Y115" i="9"/>
  <c r="A113" i="21"/>
  <c r="T113" i="9"/>
  <c r="A111" i="21"/>
  <c r="Y111" i="9"/>
  <c r="A109" i="21"/>
  <c r="T109" i="9"/>
  <c r="A107" i="21"/>
  <c r="Y107" i="9"/>
  <c r="A105" i="21"/>
  <c r="T105" i="9"/>
  <c r="A103" i="21"/>
  <c r="Y103" i="9"/>
  <c r="A101" i="21"/>
  <c r="T101" i="9"/>
  <c r="A99" i="21"/>
  <c r="Y99" i="9"/>
  <c r="A97" i="21"/>
  <c r="T97" i="9"/>
  <c r="A95" i="21"/>
  <c r="Y95" i="9"/>
  <c r="A93" i="21"/>
  <c r="T93" i="9"/>
  <c r="A91" i="21"/>
  <c r="Y91" i="9"/>
  <c r="A89" i="21"/>
  <c r="T89" i="9"/>
  <c r="A87" i="21"/>
  <c r="Y87" i="9"/>
  <c r="A85" i="21"/>
  <c r="T85" i="9"/>
  <c r="A83" i="21"/>
  <c r="Y83" i="9"/>
  <c r="A81" i="21"/>
  <c r="T81" i="9"/>
  <c r="A79" i="21"/>
  <c r="Y79" i="9"/>
  <c r="A77" i="21"/>
  <c r="T77" i="9"/>
  <c r="A75" i="21"/>
  <c r="Y75" i="9"/>
  <c r="A73" i="21"/>
  <c r="T73" i="9"/>
  <c r="A71" i="21"/>
  <c r="Y71" i="9"/>
  <c r="A69" i="21"/>
  <c r="T69" i="9"/>
  <c r="A67" i="21"/>
  <c r="Y67" i="9"/>
  <c r="A65" i="21"/>
  <c r="T65" i="9"/>
  <c r="A63" i="21"/>
  <c r="Y63" i="9"/>
  <c r="A61" i="21"/>
  <c r="T61" i="9"/>
  <c r="A59" i="21"/>
  <c r="Y59" i="9"/>
  <c r="A57" i="21"/>
  <c r="T57" i="9"/>
  <c r="A55" i="21"/>
  <c r="Y55" i="9"/>
  <c r="A53" i="21"/>
  <c r="T53" i="9"/>
  <c r="A51" i="21"/>
  <c r="Y51" i="9"/>
  <c r="A49" i="21"/>
  <c r="T49" i="9"/>
  <c r="A47" i="21"/>
  <c r="Y47" i="9"/>
  <c r="A45" i="21"/>
  <c r="T45" i="9"/>
  <c r="A43" i="21"/>
  <c r="Y43" i="9"/>
  <c r="A41" i="21"/>
  <c r="T41" i="9"/>
  <c r="A39" i="21"/>
  <c r="Y39" i="9"/>
  <c r="A37" i="21"/>
  <c r="T37" i="9"/>
  <c r="A35" i="21"/>
  <c r="Y35" i="9"/>
  <c r="A33" i="21"/>
  <c r="T33" i="9"/>
  <c r="A31" i="21"/>
  <c r="Y31" i="9"/>
  <c r="A29" i="21"/>
  <c r="T29" i="9"/>
  <c r="A27" i="21"/>
  <c r="Y27" i="9"/>
  <c r="A25" i="21"/>
  <c r="T25" i="9"/>
  <c r="A23" i="21"/>
  <c r="Y23" i="9"/>
  <c r="A21" i="21"/>
  <c r="T21" i="9"/>
  <c r="A19" i="21"/>
  <c r="Y19" i="9"/>
  <c r="A17" i="21"/>
  <c r="T17" i="9"/>
  <c r="A15" i="21"/>
  <c r="A13" i="21"/>
  <c r="L57" i="21"/>
  <c r="W13" i="9"/>
  <c r="T48" i="21" s="1"/>
  <c r="L47" i="21"/>
  <c r="A11" i="21"/>
  <c r="X11" i="9"/>
  <c r="T39" i="21" s="1"/>
  <c r="A9" i="21"/>
  <c r="L37" i="21"/>
  <c r="W9" i="9"/>
  <c r="T28" i="21" s="1"/>
  <c r="L27" i="21"/>
  <c r="A7" i="21"/>
  <c r="X7" i="9"/>
  <c r="T19" i="21" s="1"/>
  <c r="A5" i="21"/>
  <c r="L17" i="21"/>
  <c r="W5" i="9"/>
  <c r="T8" i="21" s="1"/>
  <c r="L7" i="21"/>
  <c r="A3" i="21"/>
  <c r="L52" i="22"/>
  <c r="A12" i="22"/>
  <c r="L42" i="22"/>
  <c r="A10" i="22"/>
  <c r="L32" i="22"/>
  <c r="A8" i="22"/>
  <c r="L22" i="22"/>
  <c r="A6" i="22"/>
  <c r="L12" i="22"/>
  <c r="A4" i="22"/>
  <c r="L2" i="23"/>
  <c r="A2" i="23"/>
  <c r="A197" i="23"/>
  <c r="A195" i="23"/>
  <c r="A193" i="23"/>
  <c r="A191" i="23"/>
  <c r="A189" i="23"/>
  <c r="A187" i="23"/>
  <c r="A185" i="23"/>
  <c r="A183" i="23"/>
  <c r="A181" i="23"/>
  <c r="A179" i="23"/>
  <c r="A177" i="23"/>
  <c r="A175" i="23"/>
  <c r="A173" i="23"/>
  <c r="A171" i="23"/>
  <c r="A169" i="23"/>
  <c r="A167" i="23"/>
  <c r="A165" i="23"/>
  <c r="A163" i="23"/>
  <c r="A161" i="23"/>
  <c r="A159" i="23"/>
  <c r="A157" i="23"/>
  <c r="A155" i="23"/>
  <c r="A153" i="23"/>
  <c r="A151" i="23"/>
  <c r="A149" i="23"/>
  <c r="A147" i="23"/>
  <c r="A145" i="23"/>
  <c r="A143" i="23"/>
  <c r="A141" i="23"/>
  <c r="A139" i="23"/>
  <c r="A137" i="23"/>
  <c r="A135" i="23"/>
  <c r="A133" i="23"/>
  <c r="A131" i="23"/>
  <c r="A129" i="23"/>
  <c r="A127" i="23"/>
  <c r="A125" i="23"/>
  <c r="A123" i="23"/>
  <c r="A121" i="23"/>
  <c r="A119" i="23"/>
  <c r="A117" i="23"/>
  <c r="A115" i="23"/>
  <c r="A113" i="23"/>
  <c r="A111" i="23"/>
  <c r="A109" i="23"/>
  <c r="A107" i="23"/>
  <c r="A105" i="23"/>
  <c r="A103" i="23"/>
  <c r="A101" i="23"/>
  <c r="A99" i="23"/>
  <c r="A97" i="23"/>
  <c r="A95" i="23"/>
  <c r="A93" i="23"/>
  <c r="A91" i="23"/>
  <c r="A89" i="23"/>
  <c r="A87" i="23"/>
  <c r="A85" i="23"/>
  <c r="A83" i="23"/>
  <c r="A81" i="23"/>
  <c r="A79" i="23"/>
  <c r="A77" i="23"/>
  <c r="A75" i="23"/>
  <c r="A73" i="23"/>
  <c r="A71" i="23"/>
  <c r="A69" i="23"/>
  <c r="A67" i="23"/>
  <c r="A65" i="23"/>
  <c r="A63" i="23"/>
  <c r="A61" i="23"/>
  <c r="A59" i="23"/>
  <c r="A57" i="23"/>
  <c r="A55" i="23"/>
  <c r="A53" i="23"/>
  <c r="A51" i="23"/>
  <c r="A49" i="23"/>
  <c r="A47" i="23"/>
  <c r="A45" i="23"/>
  <c r="A43" i="23"/>
  <c r="A41" i="23"/>
  <c r="A39" i="23"/>
  <c r="A37" i="23"/>
  <c r="A35" i="23"/>
  <c r="A33" i="23"/>
  <c r="A31" i="23"/>
  <c r="A29" i="23"/>
  <c r="A27" i="23"/>
  <c r="A25" i="23"/>
  <c r="A23" i="23"/>
  <c r="A21" i="23"/>
  <c r="A19" i="23"/>
  <c r="A17" i="23"/>
  <c r="A15" i="23"/>
  <c r="A13" i="23"/>
  <c r="A11" i="23"/>
  <c r="AE39" i="23"/>
  <c r="A9" i="23"/>
  <c r="L37" i="23"/>
  <c r="AE29" i="23"/>
  <c r="L27" i="23"/>
  <c r="A7" i="23"/>
  <c r="AE19" i="23"/>
  <c r="A5" i="23"/>
  <c r="L17" i="23"/>
  <c r="AE9" i="23"/>
  <c r="L7" i="23"/>
  <c r="A3" i="23"/>
  <c r="A6" i="24"/>
  <c r="L22" i="24"/>
  <c r="A4" i="24"/>
  <c r="L12" i="24"/>
  <c r="L2" i="25"/>
  <c r="A2" i="25"/>
  <c r="A159" i="25"/>
  <c r="A157" i="25"/>
  <c r="A155" i="25"/>
  <c r="A153" i="25"/>
  <c r="A151" i="25"/>
  <c r="A149" i="25"/>
  <c r="A147" i="25"/>
  <c r="A145" i="25"/>
  <c r="A143" i="25"/>
  <c r="A141" i="25"/>
  <c r="A139" i="25"/>
  <c r="A137" i="25"/>
  <c r="A135" i="25"/>
  <c r="A133" i="25"/>
  <c r="A131" i="25"/>
  <c r="A129" i="25"/>
  <c r="A127" i="25"/>
  <c r="A125" i="25"/>
  <c r="A123" i="25"/>
  <c r="A121" i="25"/>
  <c r="A119" i="25"/>
  <c r="A117" i="25"/>
  <c r="A115" i="25"/>
  <c r="A113" i="25"/>
  <c r="A111" i="25"/>
  <c r="A109" i="25"/>
  <c r="A107" i="25"/>
  <c r="A105" i="25"/>
  <c r="A103" i="25"/>
  <c r="A101" i="25"/>
  <c r="A99" i="25"/>
  <c r="A97" i="25"/>
  <c r="A95" i="25"/>
  <c r="A93" i="25"/>
  <c r="A91" i="25"/>
  <c r="A89" i="25"/>
  <c r="A87" i="25"/>
  <c r="A85" i="25"/>
  <c r="A83" i="25"/>
  <c r="A81" i="25"/>
  <c r="A79" i="25"/>
  <c r="A77" i="25"/>
  <c r="A75" i="25"/>
  <c r="A73" i="25"/>
  <c r="A71" i="25"/>
  <c r="A69" i="25"/>
  <c r="A67" i="25"/>
  <c r="A65" i="25"/>
  <c r="A63" i="25"/>
  <c r="A61" i="25"/>
  <c r="A59" i="25"/>
  <c r="A57" i="25"/>
  <c r="A55" i="25"/>
  <c r="A53" i="25"/>
  <c r="A51" i="25"/>
  <c r="A49" i="25"/>
  <c r="A47" i="25"/>
  <c r="A45" i="25"/>
  <c r="A43" i="25"/>
  <c r="A41" i="25"/>
  <c r="A39" i="25"/>
  <c r="A37" i="25"/>
  <c r="A35" i="25"/>
  <c r="A33" i="25"/>
  <c r="A31" i="25"/>
  <c r="A29" i="25"/>
  <c r="A27" i="25"/>
  <c r="A25" i="25"/>
  <c r="A23" i="25"/>
  <c r="A21" i="25"/>
  <c r="A19" i="25"/>
  <c r="A17" i="25"/>
  <c r="A15" i="25"/>
  <c r="A13" i="25"/>
  <c r="L47" i="25"/>
  <c r="A11" i="25"/>
  <c r="L37" i="25"/>
  <c r="A9" i="25"/>
  <c r="L27" i="25"/>
  <c r="A7" i="25"/>
  <c r="L17" i="25"/>
  <c r="A5" i="25"/>
  <c r="L7" i="25"/>
  <c r="A3" i="25"/>
  <c r="A198" i="26"/>
  <c r="A196" i="26"/>
  <c r="A194" i="26"/>
  <c r="A192" i="26"/>
  <c r="A190" i="26"/>
  <c r="A188" i="26"/>
  <c r="A186" i="26"/>
  <c r="A184" i="26"/>
  <c r="A182" i="26"/>
  <c r="A180" i="26"/>
  <c r="A178" i="26"/>
  <c r="A176" i="26"/>
  <c r="A174" i="26"/>
  <c r="A172" i="26"/>
  <c r="A170" i="26"/>
  <c r="A168" i="26"/>
  <c r="A166" i="26"/>
  <c r="A164" i="26"/>
  <c r="A162" i="26"/>
  <c r="A160" i="26"/>
  <c r="A158" i="26"/>
  <c r="A156" i="26"/>
  <c r="A154" i="26"/>
  <c r="A152" i="26"/>
  <c r="A150" i="26"/>
  <c r="A148" i="26"/>
  <c r="A146" i="26"/>
  <c r="A144" i="26"/>
  <c r="A142" i="26"/>
  <c r="A140" i="26"/>
  <c r="A138" i="26"/>
  <c r="A136" i="26"/>
  <c r="A134" i="26"/>
  <c r="A132" i="26"/>
  <c r="A130" i="26"/>
  <c r="A128" i="26"/>
  <c r="A126" i="26"/>
  <c r="A124" i="26"/>
  <c r="A122" i="26"/>
  <c r="A120" i="26"/>
  <c r="A118" i="26"/>
  <c r="A116" i="26"/>
  <c r="A114" i="26"/>
  <c r="A112" i="26"/>
  <c r="A110" i="26"/>
  <c r="A108" i="26"/>
  <c r="A106" i="26"/>
  <c r="A104" i="26"/>
  <c r="A102" i="26"/>
  <c r="A100" i="26"/>
  <c r="A98" i="26"/>
  <c r="A96" i="26"/>
  <c r="A94" i="26"/>
  <c r="A92" i="26"/>
  <c r="A90" i="26"/>
  <c r="A88" i="26"/>
  <c r="A86" i="26"/>
  <c r="A84" i="26"/>
  <c r="A82" i="26"/>
  <c r="A80" i="26"/>
  <c r="A78" i="26"/>
  <c r="A76" i="26"/>
  <c r="A74" i="26"/>
  <c r="A72" i="26"/>
  <c r="A70" i="26"/>
  <c r="A68" i="26"/>
  <c r="A66" i="26"/>
  <c r="A64" i="26"/>
  <c r="A62" i="26"/>
  <c r="A60" i="26"/>
  <c r="A58" i="26"/>
  <c r="A56" i="26"/>
  <c r="A54" i="26"/>
  <c r="A52" i="26"/>
  <c r="A50" i="26"/>
  <c r="A48" i="26"/>
  <c r="A46" i="26"/>
  <c r="A44" i="26"/>
  <c r="A42" i="26"/>
  <c r="A40" i="26"/>
  <c r="A38" i="26"/>
  <c r="A36" i="26"/>
  <c r="A34" i="26"/>
  <c r="A32" i="26"/>
  <c r="A30" i="26"/>
  <c r="A28" i="26"/>
  <c r="A26" i="26"/>
  <c r="A24" i="26"/>
  <c r="A22" i="26"/>
  <c r="A20" i="26"/>
  <c r="A18" i="26"/>
  <c r="A16" i="26"/>
  <c r="A14" i="26"/>
  <c r="A12" i="26"/>
  <c r="A10" i="26"/>
  <c r="A8" i="26"/>
  <c r="A6" i="26"/>
  <c r="T14" i="26"/>
  <c r="L12" i="26"/>
  <c r="A4" i="26"/>
  <c r="L2" i="27"/>
  <c r="A2" i="27"/>
  <c r="A11" i="27"/>
  <c r="L47" i="27"/>
  <c r="L37" i="27"/>
  <c r="A9" i="27"/>
  <c r="A7" i="27"/>
  <c r="L27" i="27"/>
  <c r="L17" i="27"/>
  <c r="A5" i="27"/>
  <c r="A3" i="27"/>
  <c r="L7" i="27"/>
  <c r="L2" i="18"/>
  <c r="AE29" i="18"/>
  <c r="L27" i="18"/>
  <c r="AE19" i="18"/>
  <c r="L17" i="18"/>
  <c r="AE9" i="18"/>
  <c r="L7" i="18"/>
  <c r="L32" i="18"/>
  <c r="AE24" i="18"/>
  <c r="L22" i="18"/>
  <c r="Y14" i="18"/>
  <c r="L12" i="18"/>
  <c r="AE4" i="18"/>
  <c r="AE3" i="18"/>
  <c r="AD4" i="18"/>
  <c r="AD3" i="18"/>
  <c r="AC4" i="18"/>
  <c r="AC3" i="18"/>
  <c r="AB4" i="18"/>
  <c r="AB3" i="18"/>
  <c r="AA4" i="18"/>
  <c r="AA3" i="18"/>
  <c r="Z4" i="18"/>
  <c r="Z3" i="18"/>
  <c r="Y4" i="18"/>
  <c r="Y3" i="18"/>
  <c r="X4" i="18"/>
  <c r="X3" i="18"/>
  <c r="W4" i="18"/>
  <c r="W3" i="18"/>
  <c r="M3" i="18"/>
  <c r="M4" i="18"/>
  <c r="N3" i="18"/>
  <c r="N4" i="18"/>
  <c r="O3" i="18"/>
  <c r="O4" i="18"/>
  <c r="P3" i="18"/>
  <c r="P4" i="18"/>
  <c r="Q3" i="18"/>
  <c r="Q4" i="18"/>
  <c r="R3" i="18"/>
  <c r="R4" i="18"/>
  <c r="S3" i="18"/>
  <c r="S4" i="18"/>
  <c r="T3" i="18"/>
  <c r="T4" i="18"/>
  <c r="U3" i="18"/>
  <c r="U4" i="18"/>
  <c r="V3" i="18"/>
  <c r="V4" i="18"/>
  <c r="B4" i="9"/>
  <c r="M3" i="21" s="1"/>
  <c r="B197" i="9"/>
  <c r="B193" i="9"/>
  <c r="B189" i="9"/>
  <c r="B185" i="9"/>
  <c r="B181" i="9"/>
  <c r="B177" i="9"/>
  <c r="B173" i="9"/>
  <c r="B169" i="9"/>
  <c r="B165" i="9"/>
  <c r="B161" i="9"/>
  <c r="B157" i="9"/>
  <c r="B153" i="9"/>
  <c r="B149" i="9"/>
  <c r="B145" i="9"/>
  <c r="B141" i="9"/>
  <c r="B137" i="9"/>
  <c r="B133" i="9"/>
  <c r="B129" i="9"/>
  <c r="B125" i="9"/>
  <c r="B121" i="9"/>
  <c r="B117" i="9"/>
  <c r="B113" i="9"/>
  <c r="B109" i="9"/>
  <c r="B105" i="9"/>
  <c r="B101" i="9"/>
  <c r="B97" i="9"/>
  <c r="B93" i="9"/>
  <c r="B89" i="9"/>
  <c r="B85" i="9"/>
  <c r="B81" i="9"/>
  <c r="B77" i="9"/>
  <c r="B73" i="9"/>
  <c r="B69" i="9"/>
  <c r="B65" i="9"/>
  <c r="B61" i="9"/>
  <c r="B57" i="9"/>
  <c r="B53" i="9"/>
  <c r="B49" i="9"/>
  <c r="B45" i="9"/>
  <c r="B41" i="9"/>
  <c r="B37" i="9"/>
  <c r="B33" i="9"/>
  <c r="B29" i="9"/>
  <c r="B25" i="9"/>
  <c r="B21" i="9"/>
  <c r="B17" i="9"/>
  <c r="C199" i="9"/>
  <c r="C195" i="9"/>
  <c r="C191" i="9"/>
  <c r="C187" i="9"/>
  <c r="C183" i="9"/>
  <c r="C179" i="9"/>
  <c r="C175" i="9"/>
  <c r="C171" i="9"/>
  <c r="C167" i="9"/>
  <c r="C163" i="9"/>
  <c r="C159" i="9"/>
  <c r="C155" i="9"/>
  <c r="C151" i="9"/>
  <c r="C147" i="9"/>
  <c r="C143" i="9"/>
  <c r="C139" i="9"/>
  <c r="C135" i="9"/>
  <c r="C131" i="9"/>
  <c r="C127" i="9"/>
  <c r="C123" i="9"/>
  <c r="C119" i="9"/>
  <c r="C115" i="9"/>
  <c r="C111" i="9"/>
  <c r="C107" i="9"/>
  <c r="C103" i="9"/>
  <c r="C99" i="9"/>
  <c r="C95" i="9"/>
  <c r="C91" i="9"/>
  <c r="C87" i="9"/>
  <c r="C83" i="9"/>
  <c r="C79" i="9"/>
  <c r="C75" i="9"/>
  <c r="C71" i="9"/>
  <c r="C67" i="9"/>
  <c r="C63" i="9"/>
  <c r="C59" i="9"/>
  <c r="C55" i="9"/>
  <c r="C51" i="9"/>
  <c r="C47" i="9"/>
  <c r="C43" i="9"/>
  <c r="C39" i="9"/>
  <c r="C35" i="9"/>
  <c r="C31" i="9"/>
  <c r="C27" i="9"/>
  <c r="C23" i="9"/>
  <c r="C19" i="9"/>
  <c r="E13" i="9"/>
  <c r="N48" i="21" s="1"/>
  <c r="E9" i="9"/>
  <c r="N28" i="21" s="1"/>
  <c r="E5" i="9"/>
  <c r="N8" i="21" s="1"/>
  <c r="F11" i="9"/>
  <c r="N39" i="21" s="1"/>
  <c r="F7" i="9"/>
  <c r="N19" i="21" s="1"/>
  <c r="G199" i="9"/>
  <c r="G195" i="9"/>
  <c r="G191" i="9"/>
  <c r="G187" i="9"/>
  <c r="G183" i="9"/>
  <c r="G179" i="9"/>
  <c r="G175" i="9"/>
  <c r="G171" i="9"/>
  <c r="G167" i="9"/>
  <c r="G163" i="9"/>
  <c r="G159" i="9"/>
  <c r="G155" i="9"/>
  <c r="G151" i="9"/>
  <c r="G147" i="9"/>
  <c r="G143" i="9"/>
  <c r="G139" i="9"/>
  <c r="G135" i="9"/>
  <c r="G131" i="9"/>
  <c r="G127" i="9"/>
  <c r="G123" i="9"/>
  <c r="G119" i="9"/>
  <c r="G115" i="9"/>
  <c r="G111" i="9"/>
  <c r="G107" i="9"/>
  <c r="G103" i="9"/>
  <c r="G99" i="9"/>
  <c r="G95" i="9"/>
  <c r="G91" i="9"/>
  <c r="G87" i="9"/>
  <c r="G83" i="9"/>
  <c r="G79" i="9"/>
  <c r="G75" i="9"/>
  <c r="G71" i="9"/>
  <c r="G67" i="9"/>
  <c r="G63" i="9"/>
  <c r="G59" i="9"/>
  <c r="G55" i="9"/>
  <c r="G51" i="9"/>
  <c r="G47" i="9"/>
  <c r="G43" i="9"/>
  <c r="G39" i="9"/>
  <c r="G35" i="9"/>
  <c r="G31" i="9"/>
  <c r="G27" i="9"/>
  <c r="G23" i="9"/>
  <c r="G19" i="9"/>
  <c r="H4" i="9"/>
  <c r="O3" i="21" s="1"/>
  <c r="H197" i="9"/>
  <c r="H193" i="9"/>
  <c r="H189" i="9"/>
  <c r="H185" i="9"/>
  <c r="H181" i="9"/>
  <c r="H177" i="9"/>
  <c r="H173" i="9"/>
  <c r="H169" i="9"/>
  <c r="H165" i="9"/>
  <c r="H161" i="9"/>
  <c r="H157" i="9"/>
  <c r="H153" i="9"/>
  <c r="H149" i="9"/>
  <c r="H145" i="9"/>
  <c r="H141" i="9"/>
  <c r="H137" i="9"/>
  <c r="H133" i="9"/>
  <c r="H129" i="9"/>
  <c r="H125" i="9"/>
  <c r="H121" i="9"/>
  <c r="H117" i="9"/>
  <c r="H113" i="9"/>
  <c r="H109" i="9"/>
  <c r="H105" i="9"/>
  <c r="H101" i="9"/>
  <c r="H97" i="9"/>
  <c r="H93" i="9"/>
  <c r="H89" i="9"/>
  <c r="H85" i="9"/>
  <c r="H81" i="9"/>
  <c r="H77" i="9"/>
  <c r="H73" i="9"/>
  <c r="H69" i="9"/>
  <c r="H65" i="9"/>
  <c r="H61" i="9"/>
  <c r="H57" i="9"/>
  <c r="H53" i="9"/>
  <c r="H49" i="9"/>
  <c r="H45" i="9"/>
  <c r="H41" i="9"/>
  <c r="H37" i="9"/>
  <c r="H33" i="9"/>
  <c r="H29" i="9"/>
  <c r="H25" i="9"/>
  <c r="H21" i="9"/>
  <c r="H17" i="9"/>
  <c r="I199" i="9"/>
  <c r="I195" i="9"/>
  <c r="I191" i="9"/>
  <c r="I187" i="9"/>
  <c r="I183" i="9"/>
  <c r="I179" i="9"/>
  <c r="I175" i="9"/>
  <c r="I171" i="9"/>
  <c r="I167" i="9"/>
  <c r="I163" i="9"/>
  <c r="I159" i="9"/>
  <c r="I155" i="9"/>
  <c r="I151" i="9"/>
  <c r="I147" i="9"/>
  <c r="I143" i="9"/>
  <c r="I139" i="9"/>
  <c r="I135" i="9"/>
  <c r="I131" i="9"/>
  <c r="I127" i="9"/>
  <c r="I123" i="9"/>
  <c r="I119" i="9"/>
  <c r="I115" i="9"/>
  <c r="I111" i="9"/>
  <c r="I107" i="9"/>
  <c r="I103" i="9"/>
  <c r="I99" i="9"/>
  <c r="I95" i="9"/>
  <c r="I91" i="9"/>
  <c r="I87" i="9"/>
  <c r="I83" i="9"/>
  <c r="I79" i="9"/>
  <c r="I75" i="9"/>
  <c r="I71" i="9"/>
  <c r="I67" i="9"/>
  <c r="I63" i="9"/>
  <c r="I59" i="9"/>
  <c r="I55" i="9"/>
  <c r="I51" i="9"/>
  <c r="I47" i="9"/>
  <c r="I43" i="9"/>
  <c r="I39" i="9"/>
  <c r="I35" i="9"/>
  <c r="I31" i="9"/>
  <c r="I27" i="9"/>
  <c r="I23" i="9"/>
  <c r="I19" i="9"/>
  <c r="K13" i="9"/>
  <c r="P48" i="21" s="1"/>
  <c r="K9" i="9"/>
  <c r="P28" i="21" s="1"/>
  <c r="K5" i="9"/>
  <c r="P8" i="21" s="1"/>
  <c r="L11" i="9"/>
  <c r="P39" i="21" s="1"/>
  <c r="L7" i="9"/>
  <c r="P19" i="21" s="1"/>
  <c r="M199" i="9"/>
  <c r="M195" i="9"/>
  <c r="M191" i="9"/>
  <c r="M187" i="9"/>
  <c r="M183" i="9"/>
  <c r="M179" i="9"/>
  <c r="M175" i="9"/>
  <c r="M171" i="9"/>
  <c r="M167" i="9"/>
  <c r="M163" i="9"/>
  <c r="M159" i="9"/>
  <c r="M155" i="9"/>
  <c r="M151" i="9"/>
  <c r="M147" i="9"/>
  <c r="M143" i="9"/>
  <c r="M139" i="9"/>
  <c r="M135" i="9"/>
  <c r="M131" i="9"/>
  <c r="M127" i="9"/>
  <c r="M123" i="9"/>
  <c r="M119" i="9"/>
  <c r="M115" i="9"/>
  <c r="M111" i="9"/>
  <c r="M107" i="9"/>
  <c r="M103" i="9"/>
  <c r="M99" i="9"/>
  <c r="M95" i="9"/>
  <c r="M91" i="9"/>
  <c r="M87" i="9"/>
  <c r="M83" i="9"/>
  <c r="M79" i="9"/>
  <c r="M75" i="9"/>
  <c r="M71" i="9"/>
  <c r="M67" i="9"/>
  <c r="M63" i="9"/>
  <c r="M59" i="9"/>
  <c r="M55" i="9"/>
  <c r="M51" i="9"/>
  <c r="M47" i="9"/>
  <c r="M43" i="9"/>
  <c r="M39" i="9"/>
  <c r="M35" i="9"/>
  <c r="M31" i="9"/>
  <c r="M27" i="9"/>
  <c r="M23" i="9"/>
  <c r="M19" i="9"/>
  <c r="N4" i="9"/>
  <c r="Q3" i="21" s="1"/>
  <c r="N197" i="9"/>
  <c r="N193" i="9"/>
  <c r="N189" i="9"/>
  <c r="N185" i="9"/>
  <c r="N181" i="9"/>
  <c r="N177" i="9"/>
  <c r="N173" i="9"/>
  <c r="N169" i="9"/>
  <c r="N165" i="9"/>
  <c r="N161" i="9"/>
  <c r="N157" i="9"/>
  <c r="N153" i="9"/>
  <c r="N149" i="9"/>
  <c r="N145" i="9"/>
  <c r="N141" i="9"/>
  <c r="N137" i="9"/>
  <c r="N133" i="9"/>
  <c r="N129" i="9"/>
  <c r="N125" i="9"/>
  <c r="N121" i="9"/>
  <c r="N117" i="9"/>
  <c r="N113" i="9"/>
  <c r="N109" i="9"/>
  <c r="N105" i="9"/>
  <c r="N101" i="9"/>
  <c r="N97" i="9"/>
  <c r="N93" i="9"/>
  <c r="N89" i="9"/>
  <c r="N85" i="9"/>
  <c r="N81" i="9"/>
  <c r="N77" i="9"/>
  <c r="N73" i="9"/>
  <c r="N69" i="9"/>
  <c r="N65" i="9"/>
  <c r="N61" i="9"/>
  <c r="N57" i="9"/>
  <c r="N53" i="9"/>
  <c r="N49" i="9"/>
  <c r="N45" i="9"/>
  <c r="N41" i="9"/>
  <c r="N37" i="9"/>
  <c r="N33" i="9"/>
  <c r="N29" i="9"/>
  <c r="N25" i="9"/>
  <c r="N21" i="9"/>
  <c r="N17" i="9"/>
  <c r="O199" i="9"/>
  <c r="O195" i="9"/>
  <c r="O191" i="9"/>
  <c r="O187" i="9"/>
  <c r="O183" i="9"/>
  <c r="O179" i="9"/>
  <c r="O175" i="9"/>
  <c r="O171" i="9"/>
  <c r="O167" i="9"/>
  <c r="O163" i="9"/>
  <c r="O159" i="9"/>
  <c r="O155" i="9"/>
  <c r="O151" i="9"/>
  <c r="O147" i="9"/>
  <c r="O143" i="9"/>
  <c r="O139" i="9"/>
  <c r="O135" i="9"/>
  <c r="O131" i="9"/>
  <c r="O127" i="9"/>
  <c r="O123" i="9"/>
  <c r="O119" i="9"/>
  <c r="O115" i="9"/>
  <c r="O111" i="9"/>
  <c r="O107" i="9"/>
  <c r="O103" i="9"/>
  <c r="O99" i="9"/>
  <c r="O95" i="9"/>
  <c r="O91" i="9"/>
  <c r="O87" i="9"/>
  <c r="O83" i="9"/>
  <c r="O79" i="9"/>
  <c r="O75" i="9"/>
  <c r="O71" i="9"/>
  <c r="O67" i="9"/>
  <c r="O63" i="9"/>
  <c r="O59" i="9"/>
  <c r="O55" i="9"/>
  <c r="O51" i="9"/>
  <c r="O47" i="9"/>
  <c r="O43" i="9"/>
  <c r="O39" i="9"/>
  <c r="O35" i="9"/>
  <c r="O31" i="9"/>
  <c r="O27" i="9"/>
  <c r="O23" i="9"/>
  <c r="O19" i="9"/>
  <c r="Q13" i="9"/>
  <c r="R48" i="21" s="1"/>
  <c r="Q9" i="9"/>
  <c r="R28" i="21" s="1"/>
  <c r="Q5" i="9"/>
  <c r="R8" i="21" s="1"/>
  <c r="R11" i="9"/>
  <c r="R39" i="21" s="1"/>
  <c r="R7" i="9"/>
  <c r="R19" i="21" s="1"/>
  <c r="S199" i="9"/>
  <c r="S195" i="9"/>
  <c r="S191" i="9"/>
  <c r="S187" i="9"/>
  <c r="S183" i="9"/>
  <c r="S179" i="9"/>
  <c r="S175" i="9"/>
  <c r="S171" i="9"/>
  <c r="S167" i="9"/>
  <c r="S163" i="9"/>
  <c r="S159" i="9"/>
  <c r="S155" i="9"/>
  <c r="S151" i="9"/>
  <c r="S147" i="9"/>
  <c r="S143" i="9"/>
  <c r="S139" i="9"/>
  <c r="S135" i="9"/>
  <c r="S131" i="9"/>
  <c r="S127" i="9"/>
  <c r="S123" i="9"/>
  <c r="S119" i="9"/>
  <c r="S115" i="9"/>
  <c r="S111" i="9"/>
  <c r="S107" i="9"/>
  <c r="S103" i="9"/>
  <c r="S99" i="9"/>
  <c r="S95" i="9"/>
  <c r="S91" i="9"/>
  <c r="S87" i="9"/>
  <c r="S83" i="9"/>
  <c r="S79" i="9"/>
  <c r="S75" i="9"/>
  <c r="S71" i="9"/>
  <c r="S67" i="9"/>
  <c r="S63" i="9"/>
  <c r="S59" i="9"/>
  <c r="S55" i="9"/>
  <c r="S51" i="9"/>
  <c r="S47" i="9"/>
  <c r="S43" i="9"/>
  <c r="S39" i="9"/>
  <c r="S35" i="9"/>
  <c r="S31" i="9"/>
  <c r="S27" i="9"/>
  <c r="S23" i="9"/>
  <c r="S19" i="9"/>
  <c r="T4" i="9"/>
  <c r="S3" i="21" s="1"/>
  <c r="T197" i="9"/>
  <c r="T193" i="9"/>
  <c r="T189" i="9"/>
  <c r="T185" i="9"/>
  <c r="T181" i="9"/>
  <c r="T177" i="9"/>
  <c r="T173" i="9"/>
  <c r="T169" i="9"/>
  <c r="U199" i="9"/>
  <c r="U195" i="9"/>
  <c r="U191" i="9"/>
  <c r="U187" i="9"/>
  <c r="U183" i="9"/>
  <c r="U179" i="9"/>
  <c r="U175" i="9"/>
  <c r="U171" i="9"/>
  <c r="U167" i="9"/>
  <c r="U163" i="9"/>
  <c r="U159" i="9"/>
  <c r="U155" i="9"/>
  <c r="U151" i="9"/>
  <c r="U147" i="9"/>
  <c r="U143" i="9"/>
  <c r="U139" i="9"/>
  <c r="U135" i="9"/>
  <c r="U131" i="9"/>
  <c r="U127" i="9"/>
  <c r="U123" i="9"/>
  <c r="U119" i="9"/>
  <c r="U115" i="9"/>
  <c r="U111" i="9"/>
  <c r="U107" i="9"/>
  <c r="U103" i="9"/>
  <c r="U99" i="9"/>
  <c r="U95" i="9"/>
  <c r="U91" i="9"/>
  <c r="U87" i="9"/>
  <c r="U83" i="9"/>
  <c r="U79" i="9"/>
  <c r="U75" i="9"/>
  <c r="U71" i="9"/>
  <c r="U67" i="9"/>
  <c r="U63" i="9"/>
  <c r="U59" i="9"/>
  <c r="U55" i="9"/>
  <c r="U51" i="9"/>
  <c r="U47" i="9"/>
  <c r="U43" i="9"/>
  <c r="U39" i="9"/>
  <c r="U35" i="9"/>
  <c r="U31" i="9"/>
  <c r="U27" i="9"/>
  <c r="U23" i="9"/>
  <c r="U19" i="9"/>
  <c r="BB4" i="9"/>
  <c r="AD4" i="21" s="1"/>
  <c r="BE4" i="9"/>
  <c r="AE4" i="21" s="1"/>
  <c r="BD4" i="9"/>
  <c r="AE3" i="21" s="1"/>
  <c r="AY4" i="9"/>
  <c r="AC4" i="21" s="1"/>
  <c r="AS4" i="9"/>
  <c r="AA4" i="21" s="1"/>
  <c r="AM4" i="9"/>
  <c r="Y4" i="21" s="1"/>
  <c r="AG4" i="9"/>
  <c r="W4" i="21" s="1"/>
  <c r="AA4" i="9"/>
  <c r="AX4" i="9"/>
  <c r="AC3" i="21" s="1"/>
  <c r="AR4" i="9"/>
  <c r="AA3" i="21" s="1"/>
  <c r="AL4" i="9"/>
  <c r="Y3" i="21" s="1"/>
  <c r="AF4" i="9"/>
  <c r="W3" i="21" s="1"/>
  <c r="BF199" i="9"/>
  <c r="BD199" i="9"/>
  <c r="BE199" i="9"/>
  <c r="AX199" i="9"/>
  <c r="AR199" i="9"/>
  <c r="AL199" i="9"/>
  <c r="AF199" i="9"/>
  <c r="BC199" i="9"/>
  <c r="AY199" i="9"/>
  <c r="AW199" i="9"/>
  <c r="AS199" i="9"/>
  <c r="AQ199" i="9"/>
  <c r="AM199" i="9"/>
  <c r="AK199" i="9"/>
  <c r="AG199" i="9"/>
  <c r="AE199" i="9"/>
  <c r="AA199" i="9"/>
  <c r="BF197" i="9"/>
  <c r="BE197" i="9"/>
  <c r="BD197" i="9"/>
  <c r="BC197" i="9"/>
  <c r="AY197" i="9"/>
  <c r="AW197" i="9"/>
  <c r="AS197" i="9"/>
  <c r="AQ197" i="9"/>
  <c r="AM197" i="9"/>
  <c r="AK197" i="9"/>
  <c r="AG197" i="9"/>
  <c r="AE197" i="9"/>
  <c r="AA197" i="9"/>
  <c r="AX197" i="9"/>
  <c r="AR197" i="9"/>
  <c r="AL197" i="9"/>
  <c r="AF197" i="9"/>
  <c r="BF195" i="9"/>
  <c r="BD195" i="9"/>
  <c r="BE195" i="9"/>
  <c r="AX195" i="9"/>
  <c r="AR195" i="9"/>
  <c r="AL195" i="9"/>
  <c r="AF195" i="9"/>
  <c r="BC195" i="9"/>
  <c r="AY195" i="9"/>
  <c r="AW195" i="9"/>
  <c r="AS195" i="9"/>
  <c r="AQ195" i="9"/>
  <c r="AM195" i="9"/>
  <c r="AK195" i="9"/>
  <c r="AG195" i="9"/>
  <c r="AE195" i="9"/>
  <c r="AA195" i="9"/>
  <c r="BF193" i="9"/>
  <c r="BE193" i="9"/>
  <c r="BD193" i="9"/>
  <c r="BC193" i="9"/>
  <c r="AY193" i="9"/>
  <c r="AW193" i="9"/>
  <c r="AS193" i="9"/>
  <c r="AQ193" i="9"/>
  <c r="AM193" i="9"/>
  <c r="AK193" i="9"/>
  <c r="AG193" i="9"/>
  <c r="AE193" i="9"/>
  <c r="AA193" i="9"/>
  <c r="AX193" i="9"/>
  <c r="AR193" i="9"/>
  <c r="AL193" i="9"/>
  <c r="AF193" i="9"/>
  <c r="BF191" i="9"/>
  <c r="BD191" i="9"/>
  <c r="BE191" i="9"/>
  <c r="AX191" i="9"/>
  <c r="AR191" i="9"/>
  <c r="AL191" i="9"/>
  <c r="AF191" i="9"/>
  <c r="BC191" i="9"/>
  <c r="AY191" i="9"/>
  <c r="AW191" i="9"/>
  <c r="AS191" i="9"/>
  <c r="AQ191" i="9"/>
  <c r="AM191" i="9"/>
  <c r="AK191" i="9"/>
  <c r="AG191" i="9"/>
  <c r="AE191" i="9"/>
  <c r="AA191" i="9"/>
  <c r="BF189" i="9"/>
  <c r="BE189" i="9"/>
  <c r="BD189" i="9"/>
  <c r="BC189" i="9"/>
  <c r="AY189" i="9"/>
  <c r="AW189" i="9"/>
  <c r="AS189" i="9"/>
  <c r="AQ189" i="9"/>
  <c r="AM189" i="9"/>
  <c r="AK189" i="9"/>
  <c r="AG189" i="9"/>
  <c r="AE189" i="9"/>
  <c r="AA189" i="9"/>
  <c r="AX189" i="9"/>
  <c r="AR189" i="9"/>
  <c r="AL189" i="9"/>
  <c r="AF189" i="9"/>
  <c r="BF187" i="9"/>
  <c r="BD187" i="9"/>
  <c r="BE187" i="9"/>
  <c r="AX187" i="9"/>
  <c r="AR187" i="9"/>
  <c r="AL187" i="9"/>
  <c r="AF187" i="9"/>
  <c r="BC187" i="9"/>
  <c r="AY187" i="9"/>
  <c r="AW187" i="9"/>
  <c r="AS187" i="9"/>
  <c r="AQ187" i="9"/>
  <c r="AM187" i="9"/>
  <c r="AK187" i="9"/>
  <c r="AG187" i="9"/>
  <c r="AE187" i="9"/>
  <c r="AA187" i="9"/>
  <c r="BF185" i="9"/>
  <c r="BE185" i="9"/>
  <c r="BD185" i="9"/>
  <c r="BC185" i="9"/>
  <c r="AY185" i="9"/>
  <c r="AW185" i="9"/>
  <c r="AS185" i="9"/>
  <c r="AQ185" i="9"/>
  <c r="AM185" i="9"/>
  <c r="AK185" i="9"/>
  <c r="AG185" i="9"/>
  <c r="AE185" i="9"/>
  <c r="AA185" i="9"/>
  <c r="AX185" i="9"/>
  <c r="AR185" i="9"/>
  <c r="AL185" i="9"/>
  <c r="AF185" i="9"/>
  <c r="BF183" i="9"/>
  <c r="BD183" i="9"/>
  <c r="BE183" i="9"/>
  <c r="AX183" i="9"/>
  <c r="AR183" i="9"/>
  <c r="AL183" i="9"/>
  <c r="AF183" i="9"/>
  <c r="BC183" i="9"/>
  <c r="AY183" i="9"/>
  <c r="AW183" i="9"/>
  <c r="AS183" i="9"/>
  <c r="AQ183" i="9"/>
  <c r="AM183" i="9"/>
  <c r="AK183" i="9"/>
  <c r="AG183" i="9"/>
  <c r="AE183" i="9"/>
  <c r="AA183" i="9"/>
  <c r="BF181" i="9"/>
  <c r="BE181" i="9"/>
  <c r="BD181" i="9"/>
  <c r="BC181" i="9"/>
  <c r="AY181" i="9"/>
  <c r="AW181" i="9"/>
  <c r="AS181" i="9"/>
  <c r="AQ181" i="9"/>
  <c r="AM181" i="9"/>
  <c r="AK181" i="9"/>
  <c r="AG181" i="9"/>
  <c r="AE181" i="9"/>
  <c r="AA181" i="9"/>
  <c r="AX181" i="9"/>
  <c r="AR181" i="9"/>
  <c r="AL181" i="9"/>
  <c r="AF181" i="9"/>
  <c r="BF179" i="9"/>
  <c r="BD179" i="9"/>
  <c r="BE179" i="9"/>
  <c r="AX179" i="9"/>
  <c r="AR179" i="9"/>
  <c r="AL179" i="9"/>
  <c r="AF179" i="9"/>
  <c r="BC179" i="9"/>
  <c r="AY179" i="9"/>
  <c r="AW179" i="9"/>
  <c r="AS179" i="9"/>
  <c r="AQ179" i="9"/>
  <c r="AM179" i="9"/>
  <c r="AK179" i="9"/>
  <c r="AG179" i="9"/>
  <c r="AE179" i="9"/>
  <c r="AA179" i="9"/>
  <c r="BF177" i="9"/>
  <c r="BE177" i="9"/>
  <c r="BD177" i="9"/>
  <c r="BC177" i="9"/>
  <c r="AY177" i="9"/>
  <c r="AW177" i="9"/>
  <c r="AS177" i="9"/>
  <c r="AQ177" i="9"/>
  <c r="AM177" i="9"/>
  <c r="AK177" i="9"/>
  <c r="AG177" i="9"/>
  <c r="AE177" i="9"/>
  <c r="AA177" i="9"/>
  <c r="AX177" i="9"/>
  <c r="AR177" i="9"/>
  <c r="AL177" i="9"/>
  <c r="AF177" i="9"/>
  <c r="BF175" i="9"/>
  <c r="BD175" i="9"/>
  <c r="BE175" i="9"/>
  <c r="AX175" i="9"/>
  <c r="AR175" i="9"/>
  <c r="AL175" i="9"/>
  <c r="AF175" i="9"/>
  <c r="BC175" i="9"/>
  <c r="AY175" i="9"/>
  <c r="AW175" i="9"/>
  <c r="AS175" i="9"/>
  <c r="AQ175" i="9"/>
  <c r="AM175" i="9"/>
  <c r="AK175" i="9"/>
  <c r="AG175" i="9"/>
  <c r="AE175" i="9"/>
  <c r="AA175" i="9"/>
  <c r="BF173" i="9"/>
  <c r="BE173" i="9"/>
  <c r="BD173" i="9"/>
  <c r="BC173" i="9"/>
  <c r="AY173" i="9"/>
  <c r="AW173" i="9"/>
  <c r="AS173" i="9"/>
  <c r="AQ173" i="9"/>
  <c r="AM173" i="9"/>
  <c r="AK173" i="9"/>
  <c r="AG173" i="9"/>
  <c r="AE173" i="9"/>
  <c r="AA173" i="9"/>
  <c r="AX173" i="9"/>
  <c r="AR173" i="9"/>
  <c r="AL173" i="9"/>
  <c r="AF173" i="9"/>
  <c r="BF171" i="9"/>
  <c r="BD171" i="9"/>
  <c r="BE171" i="9"/>
  <c r="AX171" i="9"/>
  <c r="AR171" i="9"/>
  <c r="AL171" i="9"/>
  <c r="AF171" i="9"/>
  <c r="BC171" i="9"/>
  <c r="AY171" i="9"/>
  <c r="AW171" i="9"/>
  <c r="AS171" i="9"/>
  <c r="AQ171" i="9"/>
  <c r="AM171" i="9"/>
  <c r="AK171" i="9"/>
  <c r="AG171" i="9"/>
  <c r="AE171" i="9"/>
  <c r="AA171" i="9"/>
  <c r="BF169" i="9"/>
  <c r="BE169" i="9"/>
  <c r="BD169" i="9"/>
  <c r="BC169" i="9"/>
  <c r="AY169" i="9"/>
  <c r="AW169" i="9"/>
  <c r="AS169" i="9"/>
  <c r="AQ169" i="9"/>
  <c r="AM169" i="9"/>
  <c r="AK169" i="9"/>
  <c r="AG169" i="9"/>
  <c r="AE169" i="9"/>
  <c r="AA169" i="9"/>
  <c r="AX169" i="9"/>
  <c r="AR169" i="9"/>
  <c r="AL169" i="9"/>
  <c r="AF169" i="9"/>
  <c r="BF167" i="9"/>
  <c r="BD167" i="9"/>
  <c r="BE167" i="9"/>
  <c r="AX167" i="9"/>
  <c r="AR167" i="9"/>
  <c r="AL167" i="9"/>
  <c r="AF167" i="9"/>
  <c r="Z167" i="9"/>
  <c r="BC167" i="9"/>
  <c r="AY167" i="9"/>
  <c r="AW167" i="9"/>
  <c r="AS167" i="9"/>
  <c r="AQ167" i="9"/>
  <c r="AM167" i="9"/>
  <c r="AK167" i="9"/>
  <c r="AG167" i="9"/>
  <c r="AE167" i="9"/>
  <c r="AA167" i="9"/>
  <c r="BF165" i="9"/>
  <c r="BE165" i="9"/>
  <c r="BD165" i="9"/>
  <c r="BC165" i="9"/>
  <c r="AY165" i="9"/>
  <c r="AW165" i="9"/>
  <c r="AS165" i="9"/>
  <c r="AQ165" i="9"/>
  <c r="AM165" i="9"/>
  <c r="AK165" i="9"/>
  <c r="AG165" i="9"/>
  <c r="AE165" i="9"/>
  <c r="AA165" i="9"/>
  <c r="AX165" i="9"/>
  <c r="AR165" i="9"/>
  <c r="AL165" i="9"/>
  <c r="AF165" i="9"/>
  <c r="Z165" i="9"/>
  <c r="BF163" i="9"/>
  <c r="BD163" i="9"/>
  <c r="BE163" i="9"/>
  <c r="AX163" i="9"/>
  <c r="AR163" i="9"/>
  <c r="AL163" i="9"/>
  <c r="AF163" i="9"/>
  <c r="Z163" i="9"/>
  <c r="BC163" i="9"/>
  <c r="AY163" i="9"/>
  <c r="AW163" i="9"/>
  <c r="AS163" i="9"/>
  <c r="AQ163" i="9"/>
  <c r="AM163" i="9"/>
  <c r="AK163" i="9"/>
  <c r="AG163" i="9"/>
  <c r="AE163" i="9"/>
  <c r="AA163" i="9"/>
  <c r="BF161" i="9"/>
  <c r="BE161" i="9"/>
  <c r="BD161" i="9"/>
  <c r="BC161" i="9"/>
  <c r="AY161" i="9"/>
  <c r="AW161" i="9"/>
  <c r="AS161" i="9"/>
  <c r="AQ161" i="9"/>
  <c r="AM161" i="9"/>
  <c r="AK161" i="9"/>
  <c r="AG161" i="9"/>
  <c r="AE161" i="9"/>
  <c r="AA161" i="9"/>
  <c r="AX161" i="9"/>
  <c r="AR161" i="9"/>
  <c r="AL161" i="9"/>
  <c r="AF161" i="9"/>
  <c r="Z161" i="9"/>
  <c r="BF159" i="9"/>
  <c r="BD159" i="9"/>
  <c r="BE159" i="9"/>
  <c r="AX159" i="9"/>
  <c r="AR159" i="9"/>
  <c r="AL159" i="9"/>
  <c r="AF159" i="9"/>
  <c r="Z159" i="9"/>
  <c r="BC159" i="9"/>
  <c r="AY159" i="9"/>
  <c r="AW159" i="9"/>
  <c r="AS159" i="9"/>
  <c r="AQ159" i="9"/>
  <c r="AM159" i="9"/>
  <c r="AK159" i="9"/>
  <c r="AG159" i="9"/>
  <c r="AE159" i="9"/>
  <c r="AA159" i="9"/>
  <c r="BF157" i="9"/>
  <c r="BE157" i="9"/>
  <c r="BD157" i="9"/>
  <c r="BC157" i="9"/>
  <c r="AY157" i="9"/>
  <c r="AW157" i="9"/>
  <c r="AS157" i="9"/>
  <c r="AQ157" i="9"/>
  <c r="AM157" i="9"/>
  <c r="AK157" i="9"/>
  <c r="AG157" i="9"/>
  <c r="AE157" i="9"/>
  <c r="AA157" i="9"/>
  <c r="AX157" i="9"/>
  <c r="AR157" i="9"/>
  <c r="AL157" i="9"/>
  <c r="AF157" i="9"/>
  <c r="Z157" i="9"/>
  <c r="BF155" i="9"/>
  <c r="BD155" i="9"/>
  <c r="BE155" i="9"/>
  <c r="AX155" i="9"/>
  <c r="AR155" i="9"/>
  <c r="AL155" i="9"/>
  <c r="AF155" i="9"/>
  <c r="Z155" i="9"/>
  <c r="BC155" i="9"/>
  <c r="AY155" i="9"/>
  <c r="AW155" i="9"/>
  <c r="AS155" i="9"/>
  <c r="AQ155" i="9"/>
  <c r="AM155" i="9"/>
  <c r="AK155" i="9"/>
  <c r="AG155" i="9"/>
  <c r="AE155" i="9"/>
  <c r="AA155" i="9"/>
  <c r="BF153" i="9"/>
  <c r="BE153" i="9"/>
  <c r="BD153" i="9"/>
  <c r="BC153" i="9"/>
  <c r="AY153" i="9"/>
  <c r="AW153" i="9"/>
  <c r="AS153" i="9"/>
  <c r="AQ153" i="9"/>
  <c r="AM153" i="9"/>
  <c r="AK153" i="9"/>
  <c r="AG153" i="9"/>
  <c r="AE153" i="9"/>
  <c r="AA153" i="9"/>
  <c r="AX153" i="9"/>
  <c r="AR153" i="9"/>
  <c r="AL153" i="9"/>
  <c r="AF153" i="9"/>
  <c r="Z153" i="9"/>
  <c r="BF151" i="9"/>
  <c r="BD151" i="9"/>
  <c r="BE151" i="9"/>
  <c r="AX151" i="9"/>
  <c r="AR151" i="9"/>
  <c r="AL151" i="9"/>
  <c r="AF151" i="9"/>
  <c r="Z151" i="9"/>
  <c r="BC151" i="9"/>
  <c r="AY151" i="9"/>
  <c r="AW151" i="9"/>
  <c r="AS151" i="9"/>
  <c r="AQ151" i="9"/>
  <c r="AM151" i="9"/>
  <c r="AK151" i="9"/>
  <c r="AG151" i="9"/>
  <c r="AE151" i="9"/>
  <c r="AA151" i="9"/>
  <c r="BF149" i="9"/>
  <c r="BE149" i="9"/>
  <c r="BD149" i="9"/>
  <c r="BC149" i="9"/>
  <c r="AY149" i="9"/>
  <c r="AW149" i="9"/>
  <c r="AS149" i="9"/>
  <c r="AQ149" i="9"/>
  <c r="AM149" i="9"/>
  <c r="AK149" i="9"/>
  <c r="AG149" i="9"/>
  <c r="AE149" i="9"/>
  <c r="AA149" i="9"/>
  <c r="AX149" i="9"/>
  <c r="AR149" i="9"/>
  <c r="AL149" i="9"/>
  <c r="AF149" i="9"/>
  <c r="Z149" i="9"/>
  <c r="BF147" i="9"/>
  <c r="BD147" i="9"/>
  <c r="BE147" i="9"/>
  <c r="AX147" i="9"/>
  <c r="AR147" i="9"/>
  <c r="AL147" i="9"/>
  <c r="AF147" i="9"/>
  <c r="Z147" i="9"/>
  <c r="BC147" i="9"/>
  <c r="AY147" i="9"/>
  <c r="AW147" i="9"/>
  <c r="AS147" i="9"/>
  <c r="AQ147" i="9"/>
  <c r="AM147" i="9"/>
  <c r="AK147" i="9"/>
  <c r="AG147" i="9"/>
  <c r="AE147" i="9"/>
  <c r="AA147" i="9"/>
  <c r="BF145" i="9"/>
  <c r="BE145" i="9"/>
  <c r="BD145" i="9"/>
  <c r="BC145" i="9"/>
  <c r="AY145" i="9"/>
  <c r="AW145" i="9"/>
  <c r="AS145" i="9"/>
  <c r="AQ145" i="9"/>
  <c r="AM145" i="9"/>
  <c r="AK145" i="9"/>
  <c r="AG145" i="9"/>
  <c r="AE145" i="9"/>
  <c r="AA145" i="9"/>
  <c r="AX145" i="9"/>
  <c r="AR145" i="9"/>
  <c r="AL145" i="9"/>
  <c r="AF145" i="9"/>
  <c r="Z145" i="9"/>
  <c r="BF143" i="9"/>
  <c r="BD143" i="9"/>
  <c r="BE143" i="9"/>
  <c r="AX143" i="9"/>
  <c r="AR143" i="9"/>
  <c r="AL143" i="9"/>
  <c r="AF143" i="9"/>
  <c r="Z143" i="9"/>
  <c r="BC143" i="9"/>
  <c r="AY143" i="9"/>
  <c r="AW143" i="9"/>
  <c r="AS143" i="9"/>
  <c r="AQ143" i="9"/>
  <c r="AM143" i="9"/>
  <c r="AK143" i="9"/>
  <c r="AG143" i="9"/>
  <c r="AE143" i="9"/>
  <c r="AA143" i="9"/>
  <c r="BF141" i="9"/>
  <c r="BE141" i="9"/>
  <c r="BD141" i="9"/>
  <c r="BC141" i="9"/>
  <c r="AY141" i="9"/>
  <c r="AW141" i="9"/>
  <c r="AS141" i="9"/>
  <c r="AQ141" i="9"/>
  <c r="AM141" i="9"/>
  <c r="AK141" i="9"/>
  <c r="AG141" i="9"/>
  <c r="AE141" i="9"/>
  <c r="AA141" i="9"/>
  <c r="AX141" i="9"/>
  <c r="AR141" i="9"/>
  <c r="AL141" i="9"/>
  <c r="AF141" i="9"/>
  <c r="Z141" i="9"/>
  <c r="BF139" i="9"/>
  <c r="BD139" i="9"/>
  <c r="BE139" i="9"/>
  <c r="AX139" i="9"/>
  <c r="AR139" i="9"/>
  <c r="AL139" i="9"/>
  <c r="AF139" i="9"/>
  <c r="Z139" i="9"/>
  <c r="BC139" i="9"/>
  <c r="AY139" i="9"/>
  <c r="AW139" i="9"/>
  <c r="AS139" i="9"/>
  <c r="AQ139" i="9"/>
  <c r="AM139" i="9"/>
  <c r="AK139" i="9"/>
  <c r="AG139" i="9"/>
  <c r="AE139" i="9"/>
  <c r="AA139" i="9"/>
  <c r="BF137" i="9"/>
  <c r="BE137" i="9"/>
  <c r="BD137" i="9"/>
  <c r="BC137" i="9"/>
  <c r="AY137" i="9"/>
  <c r="AW137" i="9"/>
  <c r="AS137" i="9"/>
  <c r="AQ137" i="9"/>
  <c r="AM137" i="9"/>
  <c r="AK137" i="9"/>
  <c r="AG137" i="9"/>
  <c r="AE137" i="9"/>
  <c r="AA137" i="9"/>
  <c r="AX137" i="9"/>
  <c r="AR137" i="9"/>
  <c r="AL137" i="9"/>
  <c r="AF137" i="9"/>
  <c r="Z137" i="9"/>
  <c r="BF135" i="9"/>
  <c r="BD135" i="9"/>
  <c r="BE135" i="9"/>
  <c r="AX135" i="9"/>
  <c r="AR135" i="9"/>
  <c r="AL135" i="9"/>
  <c r="AF135" i="9"/>
  <c r="Z135" i="9"/>
  <c r="BC135" i="9"/>
  <c r="AY135" i="9"/>
  <c r="AW135" i="9"/>
  <c r="AS135" i="9"/>
  <c r="AQ135" i="9"/>
  <c r="AM135" i="9"/>
  <c r="AK135" i="9"/>
  <c r="AG135" i="9"/>
  <c r="AE135" i="9"/>
  <c r="AA135" i="9"/>
  <c r="BF133" i="9"/>
  <c r="BE133" i="9"/>
  <c r="BC133" i="9"/>
  <c r="BD133" i="9"/>
  <c r="AY133" i="9"/>
  <c r="AW133" i="9"/>
  <c r="AS133" i="9"/>
  <c r="AQ133" i="9"/>
  <c r="AM133" i="9"/>
  <c r="AK133" i="9"/>
  <c r="AG133" i="9"/>
  <c r="AE133" i="9"/>
  <c r="AA133" i="9"/>
  <c r="AX133" i="9"/>
  <c r="AR133" i="9"/>
  <c r="AL133" i="9"/>
  <c r="AF133" i="9"/>
  <c r="Z133" i="9"/>
  <c r="BF131" i="9"/>
  <c r="BD131" i="9"/>
  <c r="BE131" i="9"/>
  <c r="BC131" i="9"/>
  <c r="AX131" i="9"/>
  <c r="AR131" i="9"/>
  <c r="AL131" i="9"/>
  <c r="AF131" i="9"/>
  <c r="Z131" i="9"/>
  <c r="AY131" i="9"/>
  <c r="AW131" i="9"/>
  <c r="AS131" i="9"/>
  <c r="AQ131" i="9"/>
  <c r="AM131" i="9"/>
  <c r="AK131" i="9"/>
  <c r="AG131" i="9"/>
  <c r="AE131" i="9"/>
  <c r="AA131" i="9"/>
  <c r="BF129" i="9"/>
  <c r="BE129" i="9"/>
  <c r="BC129" i="9"/>
  <c r="BD129" i="9"/>
  <c r="AY129" i="9"/>
  <c r="AW129" i="9"/>
  <c r="AS129" i="9"/>
  <c r="AQ129" i="9"/>
  <c r="AM129" i="9"/>
  <c r="AK129" i="9"/>
  <c r="AG129" i="9"/>
  <c r="AE129" i="9"/>
  <c r="AA129" i="9"/>
  <c r="AX129" i="9"/>
  <c r="AR129" i="9"/>
  <c r="AL129" i="9"/>
  <c r="AF129" i="9"/>
  <c r="Z129" i="9"/>
  <c r="BF127" i="9"/>
  <c r="BD127" i="9"/>
  <c r="BE127" i="9"/>
  <c r="BC127" i="9"/>
  <c r="AX127" i="9"/>
  <c r="AR127" i="9"/>
  <c r="AL127" i="9"/>
  <c r="AF127" i="9"/>
  <c r="Z127" i="9"/>
  <c r="AY127" i="9"/>
  <c r="AW127" i="9"/>
  <c r="AS127" i="9"/>
  <c r="AQ127" i="9"/>
  <c r="AM127" i="9"/>
  <c r="AK127" i="9"/>
  <c r="AG127" i="9"/>
  <c r="AE127" i="9"/>
  <c r="AA127" i="9"/>
  <c r="BF125" i="9"/>
  <c r="BE125" i="9"/>
  <c r="BC125" i="9"/>
  <c r="BD125" i="9"/>
  <c r="AY125" i="9"/>
  <c r="AW125" i="9"/>
  <c r="AS125" i="9"/>
  <c r="AQ125" i="9"/>
  <c r="AM125" i="9"/>
  <c r="AK125" i="9"/>
  <c r="AG125" i="9"/>
  <c r="AE125" i="9"/>
  <c r="AA125" i="9"/>
  <c r="AX125" i="9"/>
  <c r="AR125" i="9"/>
  <c r="AL125" i="9"/>
  <c r="AF125" i="9"/>
  <c r="Z125" i="9"/>
  <c r="BF123" i="9"/>
  <c r="BD123" i="9"/>
  <c r="BE123" i="9"/>
  <c r="BC123" i="9"/>
  <c r="AX123" i="9"/>
  <c r="AR123" i="9"/>
  <c r="AL123" i="9"/>
  <c r="AF123" i="9"/>
  <c r="Z123" i="9"/>
  <c r="AY123" i="9"/>
  <c r="AW123" i="9"/>
  <c r="AS123" i="9"/>
  <c r="AQ123" i="9"/>
  <c r="AM123" i="9"/>
  <c r="AK123" i="9"/>
  <c r="AG123" i="9"/>
  <c r="AE123" i="9"/>
  <c r="AA123" i="9"/>
  <c r="BF121" i="9"/>
  <c r="BE121" i="9"/>
  <c r="BC121" i="9"/>
  <c r="BD121" i="9"/>
  <c r="AY121" i="9"/>
  <c r="AW121" i="9"/>
  <c r="AS121" i="9"/>
  <c r="AQ121" i="9"/>
  <c r="AM121" i="9"/>
  <c r="AK121" i="9"/>
  <c r="AG121" i="9"/>
  <c r="AE121" i="9"/>
  <c r="AA121" i="9"/>
  <c r="AX121" i="9"/>
  <c r="AR121" i="9"/>
  <c r="AL121" i="9"/>
  <c r="AF121" i="9"/>
  <c r="Z121" i="9"/>
  <c r="BF119" i="9"/>
  <c r="BD119" i="9"/>
  <c r="BE119" i="9"/>
  <c r="BC119" i="9"/>
  <c r="AX119" i="9"/>
  <c r="AR119" i="9"/>
  <c r="AL119" i="9"/>
  <c r="AF119" i="9"/>
  <c r="Z119" i="9"/>
  <c r="AY119" i="9"/>
  <c r="AW119" i="9"/>
  <c r="AS119" i="9"/>
  <c r="AQ119" i="9"/>
  <c r="AM119" i="9"/>
  <c r="AK119" i="9"/>
  <c r="AG119" i="9"/>
  <c r="AE119" i="9"/>
  <c r="AA119" i="9"/>
  <c r="BF117" i="9"/>
  <c r="BE117" i="9"/>
  <c r="BC117" i="9"/>
  <c r="BD117" i="9"/>
  <c r="AY117" i="9"/>
  <c r="AW117" i="9"/>
  <c r="AS117" i="9"/>
  <c r="AQ117" i="9"/>
  <c r="AM117" i="9"/>
  <c r="AK117" i="9"/>
  <c r="AG117" i="9"/>
  <c r="AE117" i="9"/>
  <c r="AA117" i="9"/>
  <c r="AX117" i="9"/>
  <c r="AR117" i="9"/>
  <c r="AL117" i="9"/>
  <c r="AF117" i="9"/>
  <c r="Z117" i="9"/>
  <c r="BF115" i="9"/>
  <c r="BD115" i="9"/>
  <c r="BE115" i="9"/>
  <c r="BC115" i="9"/>
  <c r="AX115" i="9"/>
  <c r="AR115" i="9"/>
  <c r="AL115" i="9"/>
  <c r="AF115" i="9"/>
  <c r="Z115" i="9"/>
  <c r="AY115" i="9"/>
  <c r="AW115" i="9"/>
  <c r="AS115" i="9"/>
  <c r="AQ115" i="9"/>
  <c r="AM115" i="9"/>
  <c r="AK115" i="9"/>
  <c r="AG115" i="9"/>
  <c r="AE115" i="9"/>
  <c r="AA115" i="9"/>
  <c r="BF113" i="9"/>
  <c r="BE113" i="9"/>
  <c r="BC113" i="9"/>
  <c r="BD113" i="9"/>
  <c r="AY113" i="9"/>
  <c r="AW113" i="9"/>
  <c r="AS113" i="9"/>
  <c r="AQ113" i="9"/>
  <c r="AM113" i="9"/>
  <c r="AK113" i="9"/>
  <c r="AG113" i="9"/>
  <c r="AE113" i="9"/>
  <c r="AA113" i="9"/>
  <c r="AX113" i="9"/>
  <c r="AR113" i="9"/>
  <c r="AL113" i="9"/>
  <c r="AF113" i="9"/>
  <c r="Z113" i="9"/>
  <c r="BF111" i="9"/>
  <c r="BD111" i="9"/>
  <c r="BE111" i="9"/>
  <c r="BC111" i="9"/>
  <c r="AX111" i="9"/>
  <c r="AR111" i="9"/>
  <c r="AL111" i="9"/>
  <c r="AF111" i="9"/>
  <c r="Z111" i="9"/>
  <c r="AY111" i="9"/>
  <c r="AW111" i="9"/>
  <c r="AS111" i="9"/>
  <c r="AQ111" i="9"/>
  <c r="AM111" i="9"/>
  <c r="AK111" i="9"/>
  <c r="AG111" i="9"/>
  <c r="AE111" i="9"/>
  <c r="AA111" i="9"/>
  <c r="BF109" i="9"/>
  <c r="BE109" i="9"/>
  <c r="BC109" i="9"/>
  <c r="BD109" i="9"/>
  <c r="AY109" i="9"/>
  <c r="AW109" i="9"/>
  <c r="AS109" i="9"/>
  <c r="AQ109" i="9"/>
  <c r="AM109" i="9"/>
  <c r="AK109" i="9"/>
  <c r="AG109" i="9"/>
  <c r="AE109" i="9"/>
  <c r="AA109" i="9"/>
  <c r="AX109" i="9"/>
  <c r="AR109" i="9"/>
  <c r="AL109" i="9"/>
  <c r="AF109" i="9"/>
  <c r="Z109" i="9"/>
  <c r="BF107" i="9"/>
  <c r="BD107" i="9"/>
  <c r="BE107" i="9"/>
  <c r="BC107" i="9"/>
  <c r="AX107" i="9"/>
  <c r="AR107" i="9"/>
  <c r="AL107" i="9"/>
  <c r="AF107" i="9"/>
  <c r="Z107" i="9"/>
  <c r="AY107" i="9"/>
  <c r="AW107" i="9"/>
  <c r="AS107" i="9"/>
  <c r="AQ107" i="9"/>
  <c r="AM107" i="9"/>
  <c r="AK107" i="9"/>
  <c r="AG107" i="9"/>
  <c r="AE107" i="9"/>
  <c r="AA107" i="9"/>
  <c r="BF105" i="9"/>
  <c r="BE105" i="9"/>
  <c r="BC105" i="9"/>
  <c r="BD105" i="9"/>
  <c r="AY105" i="9"/>
  <c r="AW105" i="9"/>
  <c r="AS105" i="9"/>
  <c r="AQ105" i="9"/>
  <c r="AM105" i="9"/>
  <c r="AK105" i="9"/>
  <c r="AG105" i="9"/>
  <c r="AE105" i="9"/>
  <c r="AA105" i="9"/>
  <c r="AX105" i="9"/>
  <c r="AR105" i="9"/>
  <c r="AL105" i="9"/>
  <c r="AF105" i="9"/>
  <c r="Z105" i="9"/>
  <c r="BF103" i="9"/>
  <c r="BD103" i="9"/>
  <c r="BE103" i="9"/>
  <c r="BC103" i="9"/>
  <c r="AX103" i="9"/>
  <c r="AR103" i="9"/>
  <c r="AL103" i="9"/>
  <c r="AF103" i="9"/>
  <c r="Z103" i="9"/>
  <c r="AY103" i="9"/>
  <c r="AW103" i="9"/>
  <c r="AS103" i="9"/>
  <c r="AQ103" i="9"/>
  <c r="AM103" i="9"/>
  <c r="AK103" i="9"/>
  <c r="AG103" i="9"/>
  <c r="AE103" i="9"/>
  <c r="AA103" i="9"/>
  <c r="BF101" i="9"/>
  <c r="BE101" i="9"/>
  <c r="BC101" i="9"/>
  <c r="BD101" i="9"/>
  <c r="AY101" i="9"/>
  <c r="AW101" i="9"/>
  <c r="AS101" i="9"/>
  <c r="AQ101" i="9"/>
  <c r="AM101" i="9"/>
  <c r="AK101" i="9"/>
  <c r="AG101" i="9"/>
  <c r="AE101" i="9"/>
  <c r="AA101" i="9"/>
  <c r="AX101" i="9"/>
  <c r="AR101" i="9"/>
  <c r="AL101" i="9"/>
  <c r="AF101" i="9"/>
  <c r="Z101" i="9"/>
  <c r="BF99" i="9"/>
  <c r="BD99" i="9"/>
  <c r="BE99" i="9"/>
  <c r="BC99" i="9"/>
  <c r="AX99" i="9"/>
  <c r="AR99" i="9"/>
  <c r="AL99" i="9"/>
  <c r="AF99" i="9"/>
  <c r="Z99" i="9"/>
  <c r="AY99" i="9"/>
  <c r="AW99" i="9"/>
  <c r="AS99" i="9"/>
  <c r="AQ99" i="9"/>
  <c r="AM99" i="9"/>
  <c r="AK99" i="9"/>
  <c r="AG99" i="9"/>
  <c r="AE99" i="9"/>
  <c r="AA99" i="9"/>
  <c r="BF97" i="9"/>
  <c r="BE97" i="9"/>
  <c r="BC97" i="9"/>
  <c r="BD97" i="9"/>
  <c r="AY97" i="9"/>
  <c r="AW97" i="9"/>
  <c r="AS97" i="9"/>
  <c r="AQ97" i="9"/>
  <c r="AM97" i="9"/>
  <c r="AK97" i="9"/>
  <c r="AG97" i="9"/>
  <c r="AE97" i="9"/>
  <c r="AA97" i="9"/>
  <c r="AX97" i="9"/>
  <c r="AR97" i="9"/>
  <c r="AL97" i="9"/>
  <c r="AF97" i="9"/>
  <c r="Z97" i="9"/>
  <c r="BF95" i="9"/>
  <c r="BD95" i="9"/>
  <c r="BE95" i="9"/>
  <c r="BC95" i="9"/>
  <c r="AX95" i="9"/>
  <c r="AR95" i="9"/>
  <c r="AL95" i="9"/>
  <c r="AF95" i="9"/>
  <c r="Z95" i="9"/>
  <c r="AY95" i="9"/>
  <c r="AW95" i="9"/>
  <c r="AS95" i="9"/>
  <c r="AQ95" i="9"/>
  <c r="AM95" i="9"/>
  <c r="AK95" i="9"/>
  <c r="AG95" i="9"/>
  <c r="AE95" i="9"/>
  <c r="AA95" i="9"/>
  <c r="BF93" i="9"/>
  <c r="BE93" i="9"/>
  <c r="BC93" i="9"/>
  <c r="BD93" i="9"/>
  <c r="AY93" i="9"/>
  <c r="AW93" i="9"/>
  <c r="AS93" i="9"/>
  <c r="AQ93" i="9"/>
  <c r="AM93" i="9"/>
  <c r="AK93" i="9"/>
  <c r="AG93" i="9"/>
  <c r="AE93" i="9"/>
  <c r="AA93" i="9"/>
  <c r="AX93" i="9"/>
  <c r="AR93" i="9"/>
  <c r="AL93" i="9"/>
  <c r="AF93" i="9"/>
  <c r="Z93" i="9"/>
  <c r="BF91" i="9"/>
  <c r="BD91" i="9"/>
  <c r="BE91" i="9"/>
  <c r="BC91" i="9"/>
  <c r="AX91" i="9"/>
  <c r="AR91" i="9"/>
  <c r="AL91" i="9"/>
  <c r="AF91" i="9"/>
  <c r="Z91" i="9"/>
  <c r="AY91" i="9"/>
  <c r="AW91" i="9"/>
  <c r="AS91" i="9"/>
  <c r="AQ91" i="9"/>
  <c r="AM91" i="9"/>
  <c r="AK91" i="9"/>
  <c r="AG91" i="9"/>
  <c r="AE91" i="9"/>
  <c r="AA91" i="9"/>
  <c r="BF89" i="9"/>
  <c r="BE89" i="9"/>
  <c r="BC89" i="9"/>
  <c r="BD89" i="9"/>
  <c r="AY89" i="9"/>
  <c r="AW89" i="9"/>
  <c r="AS89" i="9"/>
  <c r="AQ89" i="9"/>
  <c r="AM89" i="9"/>
  <c r="AK89" i="9"/>
  <c r="AG89" i="9"/>
  <c r="AE89" i="9"/>
  <c r="AA89" i="9"/>
  <c r="AX89" i="9"/>
  <c r="AR89" i="9"/>
  <c r="AL89" i="9"/>
  <c r="AF89" i="9"/>
  <c r="Z89" i="9"/>
  <c r="BF87" i="9"/>
  <c r="BD87" i="9"/>
  <c r="BE87" i="9"/>
  <c r="BC87" i="9"/>
  <c r="AX87" i="9"/>
  <c r="AR87" i="9"/>
  <c r="AL87" i="9"/>
  <c r="AF87" i="9"/>
  <c r="Z87" i="9"/>
  <c r="AY87" i="9"/>
  <c r="AW87" i="9"/>
  <c r="AS87" i="9"/>
  <c r="AQ87" i="9"/>
  <c r="AM87" i="9"/>
  <c r="AK87" i="9"/>
  <c r="AG87" i="9"/>
  <c r="AE87" i="9"/>
  <c r="AA87" i="9"/>
  <c r="BF85" i="9"/>
  <c r="BE85" i="9"/>
  <c r="BC85" i="9"/>
  <c r="BD85" i="9"/>
  <c r="AY85" i="9"/>
  <c r="AW85" i="9"/>
  <c r="AS85" i="9"/>
  <c r="AQ85" i="9"/>
  <c r="AM85" i="9"/>
  <c r="AK85" i="9"/>
  <c r="AG85" i="9"/>
  <c r="AE85" i="9"/>
  <c r="AA85" i="9"/>
  <c r="AX85" i="9"/>
  <c r="AR85" i="9"/>
  <c r="AL85" i="9"/>
  <c r="AF85" i="9"/>
  <c r="Z85" i="9"/>
  <c r="BF83" i="9"/>
  <c r="BD83" i="9"/>
  <c r="BE83" i="9"/>
  <c r="BC83" i="9"/>
  <c r="AX83" i="9"/>
  <c r="AR83" i="9"/>
  <c r="AL83" i="9"/>
  <c r="AF83" i="9"/>
  <c r="Z83" i="9"/>
  <c r="AY83" i="9"/>
  <c r="AW83" i="9"/>
  <c r="AS83" i="9"/>
  <c r="AQ83" i="9"/>
  <c r="AM83" i="9"/>
  <c r="AK83" i="9"/>
  <c r="AG83" i="9"/>
  <c r="AE83" i="9"/>
  <c r="AA83" i="9"/>
  <c r="BF81" i="9"/>
  <c r="BE81" i="9"/>
  <c r="BC81" i="9"/>
  <c r="BD81" i="9"/>
  <c r="AY81" i="9"/>
  <c r="AW81" i="9"/>
  <c r="AS81" i="9"/>
  <c r="AQ81" i="9"/>
  <c r="AM81" i="9"/>
  <c r="AK81" i="9"/>
  <c r="AG81" i="9"/>
  <c r="AE81" i="9"/>
  <c r="AA81" i="9"/>
  <c r="AX81" i="9"/>
  <c r="AR81" i="9"/>
  <c r="AL81" i="9"/>
  <c r="AF81" i="9"/>
  <c r="Z81" i="9"/>
  <c r="BF79" i="9"/>
  <c r="BD79" i="9"/>
  <c r="BE79" i="9"/>
  <c r="BC79" i="9"/>
  <c r="AX79" i="9"/>
  <c r="AR79" i="9"/>
  <c r="AL79" i="9"/>
  <c r="AF79" i="9"/>
  <c r="Z79" i="9"/>
  <c r="AY79" i="9"/>
  <c r="AW79" i="9"/>
  <c r="AS79" i="9"/>
  <c r="AQ79" i="9"/>
  <c r="AM79" i="9"/>
  <c r="AK79" i="9"/>
  <c r="AG79" i="9"/>
  <c r="AE79" i="9"/>
  <c r="AA79" i="9"/>
  <c r="BF77" i="9"/>
  <c r="BE77" i="9"/>
  <c r="BC77" i="9"/>
  <c r="BD77" i="9"/>
  <c r="AY77" i="9"/>
  <c r="AW77" i="9"/>
  <c r="AS77" i="9"/>
  <c r="AQ77" i="9"/>
  <c r="AM77" i="9"/>
  <c r="AK77" i="9"/>
  <c r="AG77" i="9"/>
  <c r="AE77" i="9"/>
  <c r="AA77" i="9"/>
  <c r="AX77" i="9"/>
  <c r="AR77" i="9"/>
  <c r="AL77" i="9"/>
  <c r="AF77" i="9"/>
  <c r="Z77" i="9"/>
  <c r="BF75" i="9"/>
  <c r="BD75" i="9"/>
  <c r="BE75" i="9"/>
  <c r="BC75" i="9"/>
  <c r="AX75" i="9"/>
  <c r="AR75" i="9"/>
  <c r="AL75" i="9"/>
  <c r="AF75" i="9"/>
  <c r="Z75" i="9"/>
  <c r="AY75" i="9"/>
  <c r="AW75" i="9"/>
  <c r="AS75" i="9"/>
  <c r="AQ75" i="9"/>
  <c r="AM75" i="9"/>
  <c r="AK75" i="9"/>
  <c r="AG75" i="9"/>
  <c r="AE75" i="9"/>
  <c r="AA75" i="9"/>
  <c r="BF73" i="9"/>
  <c r="BE73" i="9"/>
  <c r="BC73" i="9"/>
  <c r="BD73" i="9"/>
  <c r="AY73" i="9"/>
  <c r="AW73" i="9"/>
  <c r="AS73" i="9"/>
  <c r="AQ73" i="9"/>
  <c r="AM73" i="9"/>
  <c r="AK73" i="9"/>
  <c r="AG73" i="9"/>
  <c r="AE73" i="9"/>
  <c r="AA73" i="9"/>
  <c r="AX73" i="9"/>
  <c r="AR73" i="9"/>
  <c r="AL73" i="9"/>
  <c r="AF73" i="9"/>
  <c r="Z73" i="9"/>
  <c r="BF71" i="9"/>
  <c r="BD71" i="9"/>
  <c r="BE71" i="9"/>
  <c r="BC71" i="9"/>
  <c r="AX71" i="9"/>
  <c r="AR71" i="9"/>
  <c r="AL71" i="9"/>
  <c r="AF71" i="9"/>
  <c r="Z71" i="9"/>
  <c r="AY71" i="9"/>
  <c r="AW71" i="9"/>
  <c r="AS71" i="9"/>
  <c r="AQ71" i="9"/>
  <c r="AM71" i="9"/>
  <c r="AK71" i="9"/>
  <c r="AG71" i="9"/>
  <c r="AE71" i="9"/>
  <c r="AA71" i="9"/>
  <c r="BF69" i="9"/>
  <c r="BE69" i="9"/>
  <c r="BC69" i="9"/>
  <c r="BD69" i="9"/>
  <c r="AY69" i="9"/>
  <c r="AW69" i="9"/>
  <c r="AS69" i="9"/>
  <c r="AQ69" i="9"/>
  <c r="AM69" i="9"/>
  <c r="AK69" i="9"/>
  <c r="AG69" i="9"/>
  <c r="AE69" i="9"/>
  <c r="AA69" i="9"/>
  <c r="AX69" i="9"/>
  <c r="AR69" i="9"/>
  <c r="AL69" i="9"/>
  <c r="AF69" i="9"/>
  <c r="Z69" i="9"/>
  <c r="BF67" i="9"/>
  <c r="BD67" i="9"/>
  <c r="BE67" i="9"/>
  <c r="BC67" i="9"/>
  <c r="AX67" i="9"/>
  <c r="AR67" i="9"/>
  <c r="AL67" i="9"/>
  <c r="AF67" i="9"/>
  <c r="Z67" i="9"/>
  <c r="AY67" i="9"/>
  <c r="AW67" i="9"/>
  <c r="AS67" i="9"/>
  <c r="AQ67" i="9"/>
  <c r="AM67" i="9"/>
  <c r="AK67" i="9"/>
  <c r="AG67" i="9"/>
  <c r="AE67" i="9"/>
  <c r="AA67" i="9"/>
  <c r="BF65" i="9"/>
  <c r="BE65" i="9"/>
  <c r="BC65" i="9"/>
  <c r="BD65" i="9"/>
  <c r="AY65" i="9"/>
  <c r="AW65" i="9"/>
  <c r="AS65" i="9"/>
  <c r="AQ65" i="9"/>
  <c r="AM65" i="9"/>
  <c r="AK65" i="9"/>
  <c r="AG65" i="9"/>
  <c r="AE65" i="9"/>
  <c r="AA65" i="9"/>
  <c r="AX65" i="9"/>
  <c r="AR65" i="9"/>
  <c r="AL65" i="9"/>
  <c r="AF65" i="9"/>
  <c r="Z65" i="9"/>
  <c r="BF63" i="9"/>
  <c r="BD63" i="9"/>
  <c r="BE63" i="9"/>
  <c r="BC63" i="9"/>
  <c r="AX63" i="9"/>
  <c r="AR63" i="9"/>
  <c r="AL63" i="9"/>
  <c r="AF63" i="9"/>
  <c r="Z63" i="9"/>
  <c r="AY63" i="9"/>
  <c r="AW63" i="9"/>
  <c r="AS63" i="9"/>
  <c r="AQ63" i="9"/>
  <c r="AM63" i="9"/>
  <c r="AK63" i="9"/>
  <c r="AG63" i="9"/>
  <c r="AE63" i="9"/>
  <c r="AA63" i="9"/>
  <c r="BF61" i="9"/>
  <c r="BE61" i="9"/>
  <c r="BC61" i="9"/>
  <c r="BD61" i="9"/>
  <c r="AY61" i="9"/>
  <c r="AW61" i="9"/>
  <c r="AS61" i="9"/>
  <c r="AQ61" i="9"/>
  <c r="AM61" i="9"/>
  <c r="AK61" i="9"/>
  <c r="AG61" i="9"/>
  <c r="AE61" i="9"/>
  <c r="AA61" i="9"/>
  <c r="AX61" i="9"/>
  <c r="AR61" i="9"/>
  <c r="AL61" i="9"/>
  <c r="AF61" i="9"/>
  <c r="Z61" i="9"/>
  <c r="BF59" i="9"/>
  <c r="BD59" i="9"/>
  <c r="BE59" i="9"/>
  <c r="BC59" i="9"/>
  <c r="AX59" i="9"/>
  <c r="AR59" i="9"/>
  <c r="AL59" i="9"/>
  <c r="AF59" i="9"/>
  <c r="Z59" i="9"/>
  <c r="AY59" i="9"/>
  <c r="AW59" i="9"/>
  <c r="AS59" i="9"/>
  <c r="AQ59" i="9"/>
  <c r="AM59" i="9"/>
  <c r="AK59" i="9"/>
  <c r="AG59" i="9"/>
  <c r="AE59" i="9"/>
  <c r="AA59" i="9"/>
  <c r="BF57" i="9"/>
  <c r="BE57" i="9"/>
  <c r="BC57" i="9"/>
  <c r="BD57" i="9"/>
  <c r="AY57" i="9"/>
  <c r="AW57" i="9"/>
  <c r="AS57" i="9"/>
  <c r="AQ57" i="9"/>
  <c r="AM57" i="9"/>
  <c r="AK57" i="9"/>
  <c r="AG57" i="9"/>
  <c r="AE57" i="9"/>
  <c r="AA57" i="9"/>
  <c r="AX57" i="9"/>
  <c r="AR57" i="9"/>
  <c r="AL57" i="9"/>
  <c r="AF57" i="9"/>
  <c r="Z57" i="9"/>
  <c r="BF55" i="9"/>
  <c r="BD55" i="9"/>
  <c r="BE55" i="9"/>
  <c r="BC55" i="9"/>
  <c r="AX55" i="9"/>
  <c r="AR55" i="9"/>
  <c r="AL55" i="9"/>
  <c r="AF55" i="9"/>
  <c r="Z55" i="9"/>
  <c r="AY55" i="9"/>
  <c r="AW55" i="9"/>
  <c r="AS55" i="9"/>
  <c r="AQ55" i="9"/>
  <c r="AM55" i="9"/>
  <c r="AK55" i="9"/>
  <c r="AG55" i="9"/>
  <c r="AE55" i="9"/>
  <c r="AA55" i="9"/>
  <c r="BF53" i="9"/>
  <c r="BE53" i="9"/>
  <c r="BC53" i="9"/>
  <c r="BD53" i="9"/>
  <c r="AY53" i="9"/>
  <c r="AW53" i="9"/>
  <c r="AS53" i="9"/>
  <c r="AQ53" i="9"/>
  <c r="AM53" i="9"/>
  <c r="AK53" i="9"/>
  <c r="AG53" i="9"/>
  <c r="AE53" i="9"/>
  <c r="AA53" i="9"/>
  <c r="AX53" i="9"/>
  <c r="AR53" i="9"/>
  <c r="AL53" i="9"/>
  <c r="AF53" i="9"/>
  <c r="Z53" i="9"/>
  <c r="BF51" i="9"/>
  <c r="BD51" i="9"/>
  <c r="BE51" i="9"/>
  <c r="BC51" i="9"/>
  <c r="AX51" i="9"/>
  <c r="AR51" i="9"/>
  <c r="AL51" i="9"/>
  <c r="AF51" i="9"/>
  <c r="Z51" i="9"/>
  <c r="AY51" i="9"/>
  <c r="AW51" i="9"/>
  <c r="AS51" i="9"/>
  <c r="AQ51" i="9"/>
  <c r="AM51" i="9"/>
  <c r="AK51" i="9"/>
  <c r="AG51" i="9"/>
  <c r="AE51" i="9"/>
  <c r="AA51" i="9"/>
  <c r="BF49" i="9"/>
  <c r="BE49" i="9"/>
  <c r="BC49" i="9"/>
  <c r="BD49" i="9"/>
  <c r="AY49" i="9"/>
  <c r="AW49" i="9"/>
  <c r="AS49" i="9"/>
  <c r="AQ49" i="9"/>
  <c r="AM49" i="9"/>
  <c r="AK49" i="9"/>
  <c r="AG49" i="9"/>
  <c r="AE49" i="9"/>
  <c r="AA49" i="9"/>
  <c r="AX49" i="9"/>
  <c r="AR49" i="9"/>
  <c r="AL49" i="9"/>
  <c r="AF49" i="9"/>
  <c r="Z49" i="9"/>
  <c r="BF47" i="9"/>
  <c r="BD47" i="9"/>
  <c r="BE47" i="9"/>
  <c r="BC47" i="9"/>
  <c r="AX47" i="9"/>
  <c r="AR47" i="9"/>
  <c r="AL47" i="9"/>
  <c r="AF47" i="9"/>
  <c r="Z47" i="9"/>
  <c r="AY47" i="9"/>
  <c r="AW47" i="9"/>
  <c r="AS47" i="9"/>
  <c r="AQ47" i="9"/>
  <c r="AM47" i="9"/>
  <c r="AK47" i="9"/>
  <c r="AG47" i="9"/>
  <c r="AE47" i="9"/>
  <c r="AA47" i="9"/>
  <c r="BF45" i="9"/>
  <c r="BE45" i="9"/>
  <c r="BC45" i="9"/>
  <c r="BD45" i="9"/>
  <c r="AY45" i="9"/>
  <c r="AW45" i="9"/>
  <c r="AS45" i="9"/>
  <c r="AQ45" i="9"/>
  <c r="AM45" i="9"/>
  <c r="AK45" i="9"/>
  <c r="AG45" i="9"/>
  <c r="AE45" i="9"/>
  <c r="AA45" i="9"/>
  <c r="AX45" i="9"/>
  <c r="AR45" i="9"/>
  <c r="AL45" i="9"/>
  <c r="AF45" i="9"/>
  <c r="Z45" i="9"/>
  <c r="BF43" i="9"/>
  <c r="BD43" i="9"/>
  <c r="BE43" i="9"/>
  <c r="BC43" i="9"/>
  <c r="AX43" i="9"/>
  <c r="AR43" i="9"/>
  <c r="AL43" i="9"/>
  <c r="AF43" i="9"/>
  <c r="Z43" i="9"/>
  <c r="AY43" i="9"/>
  <c r="AW43" i="9"/>
  <c r="AS43" i="9"/>
  <c r="AQ43" i="9"/>
  <c r="AM43" i="9"/>
  <c r="AK43" i="9"/>
  <c r="AG43" i="9"/>
  <c r="AE43" i="9"/>
  <c r="AA43" i="9"/>
  <c r="BF41" i="9"/>
  <c r="BE41" i="9"/>
  <c r="BC41" i="9"/>
  <c r="BD41" i="9"/>
  <c r="AY41" i="9"/>
  <c r="AW41" i="9"/>
  <c r="AS41" i="9"/>
  <c r="AQ41" i="9"/>
  <c r="AM41" i="9"/>
  <c r="AK41" i="9"/>
  <c r="AG41" i="9"/>
  <c r="AE41" i="9"/>
  <c r="AA41" i="9"/>
  <c r="AX41" i="9"/>
  <c r="AR41" i="9"/>
  <c r="AL41" i="9"/>
  <c r="AF41" i="9"/>
  <c r="Z41" i="9"/>
  <c r="BF39" i="9"/>
  <c r="BD39" i="9"/>
  <c r="BE39" i="9"/>
  <c r="BC39" i="9"/>
  <c r="AX39" i="9"/>
  <c r="AR39" i="9"/>
  <c r="AL39" i="9"/>
  <c r="AF39" i="9"/>
  <c r="Z39" i="9"/>
  <c r="AY39" i="9"/>
  <c r="AW39" i="9"/>
  <c r="AS39" i="9"/>
  <c r="AQ39" i="9"/>
  <c r="AM39" i="9"/>
  <c r="AK39" i="9"/>
  <c r="AG39" i="9"/>
  <c r="AE39" i="9"/>
  <c r="AA39" i="9"/>
  <c r="BF37" i="9"/>
  <c r="BE37" i="9"/>
  <c r="BC37" i="9"/>
  <c r="BD37" i="9"/>
  <c r="AY37" i="9"/>
  <c r="AW37" i="9"/>
  <c r="AS37" i="9"/>
  <c r="AQ37" i="9"/>
  <c r="AM37" i="9"/>
  <c r="AK37" i="9"/>
  <c r="AG37" i="9"/>
  <c r="AE37" i="9"/>
  <c r="AA37" i="9"/>
  <c r="AX37" i="9"/>
  <c r="AR37" i="9"/>
  <c r="AL37" i="9"/>
  <c r="AF37" i="9"/>
  <c r="Z37" i="9"/>
  <c r="BF35" i="9"/>
  <c r="BD35" i="9"/>
  <c r="BE35" i="9"/>
  <c r="BC35" i="9"/>
  <c r="AX35" i="9"/>
  <c r="AR35" i="9"/>
  <c r="AL35" i="9"/>
  <c r="AF35" i="9"/>
  <c r="Z35" i="9"/>
  <c r="AY35" i="9"/>
  <c r="AW35" i="9"/>
  <c r="AS35" i="9"/>
  <c r="AQ35" i="9"/>
  <c r="AM35" i="9"/>
  <c r="AK35" i="9"/>
  <c r="AG35" i="9"/>
  <c r="AE35" i="9"/>
  <c r="AA35" i="9"/>
  <c r="BF33" i="9"/>
  <c r="BE33" i="9"/>
  <c r="BC33" i="9"/>
  <c r="BD33" i="9"/>
  <c r="AY33" i="9"/>
  <c r="AW33" i="9"/>
  <c r="AS33" i="9"/>
  <c r="AQ33" i="9"/>
  <c r="AM33" i="9"/>
  <c r="AK33" i="9"/>
  <c r="AG33" i="9"/>
  <c r="AE33" i="9"/>
  <c r="AA33" i="9"/>
  <c r="AX33" i="9"/>
  <c r="AR33" i="9"/>
  <c r="AL33" i="9"/>
  <c r="AF33" i="9"/>
  <c r="Z33" i="9"/>
  <c r="BF31" i="9"/>
  <c r="BD31" i="9"/>
  <c r="BE31" i="9"/>
  <c r="BC31" i="9"/>
  <c r="AX31" i="9"/>
  <c r="AR31" i="9"/>
  <c r="AL31" i="9"/>
  <c r="AF31" i="9"/>
  <c r="Z31" i="9"/>
  <c r="AY31" i="9"/>
  <c r="AW31" i="9"/>
  <c r="AS31" i="9"/>
  <c r="AQ31" i="9"/>
  <c r="AM31" i="9"/>
  <c r="AK31" i="9"/>
  <c r="AG31" i="9"/>
  <c r="AE31" i="9"/>
  <c r="AA31" i="9"/>
  <c r="BF29" i="9"/>
  <c r="BE29" i="9"/>
  <c r="BC29" i="9"/>
  <c r="BD29" i="9"/>
  <c r="AY29" i="9"/>
  <c r="AW29" i="9"/>
  <c r="AS29" i="9"/>
  <c r="AQ29" i="9"/>
  <c r="AM29" i="9"/>
  <c r="AK29" i="9"/>
  <c r="AG29" i="9"/>
  <c r="AE29" i="9"/>
  <c r="AA29" i="9"/>
  <c r="AX29" i="9"/>
  <c r="AR29" i="9"/>
  <c r="AL29" i="9"/>
  <c r="AF29" i="9"/>
  <c r="Z29" i="9"/>
  <c r="BF27" i="9"/>
  <c r="BD27" i="9"/>
  <c r="BE27" i="9"/>
  <c r="BC27" i="9"/>
  <c r="AX27" i="9"/>
  <c r="AR27" i="9"/>
  <c r="AL27" i="9"/>
  <c r="AF27" i="9"/>
  <c r="Z27" i="9"/>
  <c r="AY27" i="9"/>
  <c r="AW27" i="9"/>
  <c r="AS27" i="9"/>
  <c r="AQ27" i="9"/>
  <c r="AM27" i="9"/>
  <c r="AK27" i="9"/>
  <c r="AG27" i="9"/>
  <c r="AE27" i="9"/>
  <c r="AA27" i="9"/>
  <c r="BF25" i="9"/>
  <c r="BE25" i="9"/>
  <c r="BC25" i="9"/>
  <c r="BD25" i="9"/>
  <c r="AY25" i="9"/>
  <c r="AW25" i="9"/>
  <c r="AS25" i="9"/>
  <c r="AQ25" i="9"/>
  <c r="AM25" i="9"/>
  <c r="AK25" i="9"/>
  <c r="AG25" i="9"/>
  <c r="AE25" i="9"/>
  <c r="AA25" i="9"/>
  <c r="AX25" i="9"/>
  <c r="AR25" i="9"/>
  <c r="AL25" i="9"/>
  <c r="AF25" i="9"/>
  <c r="Z25" i="9"/>
  <c r="BF23" i="9"/>
  <c r="BD23" i="9"/>
  <c r="BE23" i="9"/>
  <c r="BC23" i="9"/>
  <c r="AX23" i="9"/>
  <c r="AR23" i="9"/>
  <c r="AL23" i="9"/>
  <c r="AF23" i="9"/>
  <c r="Z23" i="9"/>
  <c r="AY23" i="9"/>
  <c r="AW23" i="9"/>
  <c r="AS23" i="9"/>
  <c r="AQ23" i="9"/>
  <c r="AM23" i="9"/>
  <c r="AK23" i="9"/>
  <c r="AG23" i="9"/>
  <c r="AE23" i="9"/>
  <c r="AA23" i="9"/>
  <c r="BF21" i="9"/>
  <c r="BE21" i="9"/>
  <c r="BC21" i="9"/>
  <c r="BD21" i="9"/>
  <c r="AY21" i="9"/>
  <c r="AW21" i="9"/>
  <c r="AS21" i="9"/>
  <c r="AQ21" i="9"/>
  <c r="AM21" i="9"/>
  <c r="AK21" i="9"/>
  <c r="AG21" i="9"/>
  <c r="AE21" i="9"/>
  <c r="AA21" i="9"/>
  <c r="AX21" i="9"/>
  <c r="AR21" i="9"/>
  <c r="AL21" i="9"/>
  <c r="AF21" i="9"/>
  <c r="Z21" i="9"/>
  <c r="BF19" i="9"/>
  <c r="BD19" i="9"/>
  <c r="BE19" i="9"/>
  <c r="BC19" i="9"/>
  <c r="AX19" i="9"/>
  <c r="AR19" i="9"/>
  <c r="AL19" i="9"/>
  <c r="AF19" i="9"/>
  <c r="Z19" i="9"/>
  <c r="AY19" i="9"/>
  <c r="AW19" i="9"/>
  <c r="AS19" i="9"/>
  <c r="AQ19" i="9"/>
  <c r="AM19" i="9"/>
  <c r="AK19" i="9"/>
  <c r="AG19" i="9"/>
  <c r="AE19" i="9"/>
  <c r="AA19" i="9"/>
  <c r="BF17" i="9"/>
  <c r="BE17" i="9"/>
  <c r="BC17" i="9"/>
  <c r="BD17" i="9"/>
  <c r="AY17" i="9"/>
  <c r="AW17" i="9"/>
  <c r="AS17" i="9"/>
  <c r="AQ17" i="9"/>
  <c r="AM17" i="9"/>
  <c r="AK17" i="9"/>
  <c r="AG17" i="9"/>
  <c r="AE17" i="9"/>
  <c r="AA17" i="9"/>
  <c r="AX17" i="9"/>
  <c r="AR17" i="9"/>
  <c r="AL17" i="9"/>
  <c r="AF17" i="9"/>
  <c r="Z17" i="9"/>
  <c r="BE13" i="9"/>
  <c r="AE49" i="21" s="1"/>
  <c r="BB13" i="9"/>
  <c r="AD49" i="21" s="1"/>
  <c r="AV13" i="9"/>
  <c r="AB49" i="21" s="1"/>
  <c r="AP13" i="9"/>
  <c r="Z49" i="21" s="1"/>
  <c r="AJ13" i="9"/>
  <c r="X49" i="21" s="1"/>
  <c r="AD13" i="9"/>
  <c r="V49" i="21" s="1"/>
  <c r="BA13" i="9"/>
  <c r="AD48" i="21" s="1"/>
  <c r="AU13" i="9"/>
  <c r="AB48" i="21" s="1"/>
  <c r="AO13" i="9"/>
  <c r="Z48" i="21" s="1"/>
  <c r="AI13" i="9"/>
  <c r="X48" i="21" s="1"/>
  <c r="AC13" i="9"/>
  <c r="V48" i="21" s="1"/>
  <c r="BE11" i="9"/>
  <c r="AE39" i="21" s="1"/>
  <c r="BA11" i="9"/>
  <c r="AD38" i="21" s="1"/>
  <c r="AU11" i="9"/>
  <c r="AB38" i="21" s="1"/>
  <c r="AO11" i="9"/>
  <c r="Z38" i="21" s="1"/>
  <c r="AI11" i="9"/>
  <c r="X38" i="21" s="1"/>
  <c r="AC11" i="9"/>
  <c r="V38" i="21" s="1"/>
  <c r="BB11" i="9"/>
  <c r="AD39" i="21" s="1"/>
  <c r="AV11" i="9"/>
  <c r="AB39" i="21" s="1"/>
  <c r="AP11" i="9"/>
  <c r="Z39" i="21" s="1"/>
  <c r="AJ11" i="9"/>
  <c r="X39" i="21" s="1"/>
  <c r="AD11" i="9"/>
  <c r="V39" i="21" s="1"/>
  <c r="BE9" i="9"/>
  <c r="AE29" i="21" s="1"/>
  <c r="BB9" i="9"/>
  <c r="AD29" i="21" s="1"/>
  <c r="AV9" i="9"/>
  <c r="AB29" i="21" s="1"/>
  <c r="AP9" i="9"/>
  <c r="Z29" i="21" s="1"/>
  <c r="AJ9" i="9"/>
  <c r="X29" i="21" s="1"/>
  <c r="AD9" i="9"/>
  <c r="V29" i="21" s="1"/>
  <c r="BA9" i="9"/>
  <c r="AD28" i="21" s="1"/>
  <c r="AU9" i="9"/>
  <c r="AB28" i="21" s="1"/>
  <c r="AO9" i="9"/>
  <c r="Z28" i="21" s="1"/>
  <c r="AI9" i="9"/>
  <c r="X28" i="21" s="1"/>
  <c r="AC9" i="9"/>
  <c r="V28" i="21" s="1"/>
  <c r="BE7" i="9"/>
  <c r="AE19" i="21" s="1"/>
  <c r="BA7" i="9"/>
  <c r="AD18" i="21" s="1"/>
  <c r="AU7" i="9"/>
  <c r="AB18" i="21" s="1"/>
  <c r="AO7" i="9"/>
  <c r="Z18" i="21" s="1"/>
  <c r="AI7" i="9"/>
  <c r="X18" i="21" s="1"/>
  <c r="AC7" i="9"/>
  <c r="V18" i="21" s="1"/>
  <c r="BB7" i="9"/>
  <c r="AD19" i="21" s="1"/>
  <c r="AV7" i="9"/>
  <c r="AB19" i="21" s="1"/>
  <c r="AP7" i="9"/>
  <c r="Z19" i="21" s="1"/>
  <c r="AJ7" i="9"/>
  <c r="X19" i="21" s="1"/>
  <c r="AD7" i="9"/>
  <c r="V19" i="21" s="1"/>
  <c r="BE5" i="9"/>
  <c r="AE9" i="21" s="1"/>
  <c r="BB5" i="9"/>
  <c r="AD9" i="21" s="1"/>
  <c r="AV5" i="9"/>
  <c r="AB9" i="21" s="1"/>
  <c r="AP5" i="9"/>
  <c r="Z9" i="21" s="1"/>
  <c r="AJ5" i="9"/>
  <c r="X9" i="21" s="1"/>
  <c r="AD5" i="9"/>
  <c r="V9" i="21" s="1"/>
  <c r="BA5" i="9"/>
  <c r="AD8" i="21" s="1"/>
  <c r="AU5" i="9"/>
  <c r="AB8" i="21" s="1"/>
  <c r="AO5" i="9"/>
  <c r="Z8" i="21" s="1"/>
  <c r="AI5" i="9"/>
  <c r="X8" i="21" s="1"/>
  <c r="AC5" i="9"/>
  <c r="V8" i="21" s="1"/>
  <c r="B199" i="9"/>
  <c r="B195" i="9"/>
  <c r="B191" i="9"/>
  <c r="B187" i="9"/>
  <c r="B183" i="9"/>
  <c r="B179" i="9"/>
  <c r="B175" i="9"/>
  <c r="B171" i="9"/>
  <c r="B167" i="9"/>
  <c r="B163" i="9"/>
  <c r="B159" i="9"/>
  <c r="B155" i="9"/>
  <c r="B151" i="9"/>
  <c r="B147" i="9"/>
  <c r="B143" i="9"/>
  <c r="B139" i="9"/>
  <c r="B135" i="9"/>
  <c r="B131" i="9"/>
  <c r="B127" i="9"/>
  <c r="B123" i="9"/>
  <c r="B119" i="9"/>
  <c r="B115" i="9"/>
  <c r="B111" i="9"/>
  <c r="B107" i="9"/>
  <c r="B103" i="9"/>
  <c r="B99" i="9"/>
  <c r="B95" i="9"/>
  <c r="B91" i="9"/>
  <c r="B87" i="9"/>
  <c r="B83" i="9"/>
  <c r="B79" i="9"/>
  <c r="B75" i="9"/>
  <c r="B71" i="9"/>
  <c r="B67" i="9"/>
  <c r="B63" i="9"/>
  <c r="B59" i="9"/>
  <c r="B55" i="9"/>
  <c r="B51" i="9"/>
  <c r="B47" i="9"/>
  <c r="B43" i="9"/>
  <c r="B39" i="9"/>
  <c r="B35" i="9"/>
  <c r="B31" i="9"/>
  <c r="B27" i="9"/>
  <c r="B23" i="9"/>
  <c r="B19" i="9"/>
  <c r="C4" i="9"/>
  <c r="C197" i="9"/>
  <c r="C193" i="9"/>
  <c r="C189" i="9"/>
  <c r="C185" i="9"/>
  <c r="C181" i="9"/>
  <c r="C177" i="9"/>
  <c r="C173" i="9"/>
  <c r="C169" i="9"/>
  <c r="C165" i="9"/>
  <c r="C161" i="9"/>
  <c r="C157" i="9"/>
  <c r="C153" i="9"/>
  <c r="C149" i="9"/>
  <c r="C145" i="9"/>
  <c r="C141" i="9"/>
  <c r="C137" i="9"/>
  <c r="C133" i="9"/>
  <c r="C129" i="9"/>
  <c r="C125" i="9"/>
  <c r="C121" i="9"/>
  <c r="C117" i="9"/>
  <c r="C113" i="9"/>
  <c r="C109" i="9"/>
  <c r="C105" i="9"/>
  <c r="C101" i="9"/>
  <c r="C97" i="9"/>
  <c r="C93" i="9"/>
  <c r="C89" i="9"/>
  <c r="C85" i="9"/>
  <c r="C81" i="9"/>
  <c r="C77" i="9"/>
  <c r="C73" i="9"/>
  <c r="C69" i="9"/>
  <c r="C65" i="9"/>
  <c r="C61" i="9"/>
  <c r="C57" i="9"/>
  <c r="C53" i="9"/>
  <c r="C49" i="9"/>
  <c r="C45" i="9"/>
  <c r="C41" i="9"/>
  <c r="C37" i="9"/>
  <c r="C33" i="9"/>
  <c r="C29" i="9"/>
  <c r="C25" i="9"/>
  <c r="C21" i="9"/>
  <c r="C17" i="9"/>
  <c r="E11" i="9"/>
  <c r="N38" i="21" s="1"/>
  <c r="E7" i="9"/>
  <c r="N18" i="21" s="1"/>
  <c r="F13" i="9"/>
  <c r="N49" i="21" s="1"/>
  <c r="F9" i="9"/>
  <c r="F5" i="9"/>
  <c r="G197" i="9"/>
  <c r="G193" i="9"/>
  <c r="G189" i="9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61" i="9"/>
  <c r="G57" i="9"/>
  <c r="G53" i="9"/>
  <c r="G49" i="9"/>
  <c r="G45" i="9"/>
  <c r="G41" i="9"/>
  <c r="G37" i="9"/>
  <c r="G33" i="9"/>
  <c r="G29" i="9"/>
  <c r="G25" i="9"/>
  <c r="G21" i="9"/>
  <c r="G17" i="9"/>
  <c r="H199" i="9"/>
  <c r="H195" i="9"/>
  <c r="H191" i="9"/>
  <c r="H187" i="9"/>
  <c r="H183" i="9"/>
  <c r="H179" i="9"/>
  <c r="H175" i="9"/>
  <c r="H171" i="9"/>
  <c r="H167" i="9"/>
  <c r="H163" i="9"/>
  <c r="H159" i="9"/>
  <c r="H155" i="9"/>
  <c r="H151" i="9"/>
  <c r="H147" i="9"/>
  <c r="H143" i="9"/>
  <c r="H139" i="9"/>
  <c r="H135" i="9"/>
  <c r="H131" i="9"/>
  <c r="H127" i="9"/>
  <c r="H123" i="9"/>
  <c r="H119" i="9"/>
  <c r="H115" i="9"/>
  <c r="H111" i="9"/>
  <c r="H107" i="9"/>
  <c r="H103" i="9"/>
  <c r="H99" i="9"/>
  <c r="H95" i="9"/>
  <c r="H91" i="9"/>
  <c r="H87" i="9"/>
  <c r="H83" i="9"/>
  <c r="H79" i="9"/>
  <c r="H75" i="9"/>
  <c r="H71" i="9"/>
  <c r="H67" i="9"/>
  <c r="H63" i="9"/>
  <c r="H59" i="9"/>
  <c r="H55" i="9"/>
  <c r="H51" i="9"/>
  <c r="H47" i="9"/>
  <c r="H43" i="9"/>
  <c r="H39" i="9"/>
  <c r="H35" i="9"/>
  <c r="H31" i="9"/>
  <c r="H27" i="9"/>
  <c r="H23" i="9"/>
  <c r="H19" i="9"/>
  <c r="I4" i="9"/>
  <c r="I197" i="9"/>
  <c r="I193" i="9"/>
  <c r="I189" i="9"/>
  <c r="I185" i="9"/>
  <c r="I181" i="9"/>
  <c r="I177" i="9"/>
  <c r="I173" i="9"/>
  <c r="I169" i="9"/>
  <c r="I165" i="9"/>
  <c r="I161" i="9"/>
  <c r="I157" i="9"/>
  <c r="I153" i="9"/>
  <c r="I149" i="9"/>
  <c r="I145" i="9"/>
  <c r="I141" i="9"/>
  <c r="I137" i="9"/>
  <c r="I133" i="9"/>
  <c r="I129" i="9"/>
  <c r="I125" i="9"/>
  <c r="I121" i="9"/>
  <c r="I117" i="9"/>
  <c r="I113" i="9"/>
  <c r="I109" i="9"/>
  <c r="I105" i="9"/>
  <c r="I101" i="9"/>
  <c r="I97" i="9"/>
  <c r="I93" i="9"/>
  <c r="I89" i="9"/>
  <c r="I85" i="9"/>
  <c r="I81" i="9"/>
  <c r="I77" i="9"/>
  <c r="I73" i="9"/>
  <c r="I69" i="9"/>
  <c r="I65" i="9"/>
  <c r="I61" i="9"/>
  <c r="I57" i="9"/>
  <c r="I53" i="9"/>
  <c r="I49" i="9"/>
  <c r="I45" i="9"/>
  <c r="I41" i="9"/>
  <c r="I37" i="9"/>
  <c r="I33" i="9"/>
  <c r="I29" i="9"/>
  <c r="I25" i="9"/>
  <c r="I21" i="9"/>
  <c r="I17" i="9"/>
  <c r="K11" i="9"/>
  <c r="P38" i="21" s="1"/>
  <c r="K7" i="9"/>
  <c r="P18" i="21" s="1"/>
  <c r="L13" i="9"/>
  <c r="P49" i="21" s="1"/>
  <c r="L9" i="9"/>
  <c r="P29" i="21" s="1"/>
  <c r="L5" i="9"/>
  <c r="M197" i="9"/>
  <c r="M193" i="9"/>
  <c r="M189" i="9"/>
  <c r="M185" i="9"/>
  <c r="M181" i="9"/>
  <c r="M177" i="9"/>
  <c r="M173" i="9"/>
  <c r="M169" i="9"/>
  <c r="M165" i="9"/>
  <c r="M161" i="9"/>
  <c r="M157" i="9"/>
  <c r="M153" i="9"/>
  <c r="M149" i="9"/>
  <c r="M145" i="9"/>
  <c r="M141" i="9"/>
  <c r="M137" i="9"/>
  <c r="M133" i="9"/>
  <c r="M129" i="9"/>
  <c r="M125" i="9"/>
  <c r="M121" i="9"/>
  <c r="M117" i="9"/>
  <c r="M113" i="9"/>
  <c r="M109" i="9"/>
  <c r="M105" i="9"/>
  <c r="M101" i="9"/>
  <c r="M97" i="9"/>
  <c r="M93" i="9"/>
  <c r="M89" i="9"/>
  <c r="M85" i="9"/>
  <c r="M81" i="9"/>
  <c r="M77" i="9"/>
  <c r="M73" i="9"/>
  <c r="M69" i="9"/>
  <c r="M65" i="9"/>
  <c r="M61" i="9"/>
  <c r="M57" i="9"/>
  <c r="M53" i="9"/>
  <c r="M49" i="9"/>
  <c r="M45" i="9"/>
  <c r="M41" i="9"/>
  <c r="M37" i="9"/>
  <c r="M33" i="9"/>
  <c r="M29" i="9"/>
  <c r="M25" i="9"/>
  <c r="M21" i="9"/>
  <c r="M17" i="9"/>
  <c r="N199" i="9"/>
  <c r="N195" i="9"/>
  <c r="N191" i="9"/>
  <c r="N187" i="9"/>
  <c r="N183" i="9"/>
  <c r="N179" i="9"/>
  <c r="N175" i="9"/>
  <c r="N171" i="9"/>
  <c r="N167" i="9"/>
  <c r="N163" i="9"/>
  <c r="N159" i="9"/>
  <c r="N155" i="9"/>
  <c r="N151" i="9"/>
  <c r="N147" i="9"/>
  <c r="N143" i="9"/>
  <c r="N139" i="9"/>
  <c r="N135" i="9"/>
  <c r="N131" i="9"/>
  <c r="N127" i="9"/>
  <c r="N123" i="9"/>
  <c r="N119" i="9"/>
  <c r="N115" i="9"/>
  <c r="N111" i="9"/>
  <c r="N107" i="9"/>
  <c r="N103" i="9"/>
  <c r="N99" i="9"/>
  <c r="N95" i="9"/>
  <c r="N91" i="9"/>
  <c r="N87" i="9"/>
  <c r="N83" i="9"/>
  <c r="N79" i="9"/>
  <c r="N75" i="9"/>
  <c r="N71" i="9"/>
  <c r="N67" i="9"/>
  <c r="N63" i="9"/>
  <c r="N59" i="9"/>
  <c r="N55" i="9"/>
  <c r="N51" i="9"/>
  <c r="N47" i="9"/>
  <c r="N43" i="9"/>
  <c r="N39" i="9"/>
  <c r="N35" i="9"/>
  <c r="N31" i="9"/>
  <c r="N27" i="9"/>
  <c r="N23" i="9"/>
  <c r="N19" i="9"/>
  <c r="O4" i="9"/>
  <c r="Q4" i="21" s="1"/>
  <c r="O197" i="9"/>
  <c r="O193" i="9"/>
  <c r="O189" i="9"/>
  <c r="O185" i="9"/>
  <c r="O181" i="9"/>
  <c r="O177" i="9"/>
  <c r="O173" i="9"/>
  <c r="O169" i="9"/>
  <c r="O165" i="9"/>
  <c r="O161" i="9"/>
  <c r="O157" i="9"/>
  <c r="O153" i="9"/>
  <c r="O149" i="9"/>
  <c r="O145" i="9"/>
  <c r="O141" i="9"/>
  <c r="O137" i="9"/>
  <c r="O133" i="9"/>
  <c r="O129" i="9"/>
  <c r="O125" i="9"/>
  <c r="O121" i="9"/>
  <c r="O117" i="9"/>
  <c r="O113" i="9"/>
  <c r="O109" i="9"/>
  <c r="O105" i="9"/>
  <c r="O101" i="9"/>
  <c r="O97" i="9"/>
  <c r="O93" i="9"/>
  <c r="O89" i="9"/>
  <c r="O85" i="9"/>
  <c r="O81" i="9"/>
  <c r="O77" i="9"/>
  <c r="O73" i="9"/>
  <c r="O69" i="9"/>
  <c r="O65" i="9"/>
  <c r="O61" i="9"/>
  <c r="O57" i="9"/>
  <c r="O53" i="9"/>
  <c r="O49" i="9"/>
  <c r="O45" i="9"/>
  <c r="O41" i="9"/>
  <c r="O37" i="9"/>
  <c r="O33" i="9"/>
  <c r="O29" i="9"/>
  <c r="O25" i="9"/>
  <c r="O21" i="9"/>
  <c r="O17" i="9"/>
  <c r="Q11" i="9"/>
  <c r="R38" i="21" s="1"/>
  <c r="Q7" i="9"/>
  <c r="R18" i="21" s="1"/>
  <c r="R13" i="9"/>
  <c r="R9" i="9"/>
  <c r="R29" i="21" s="1"/>
  <c r="R5" i="9"/>
  <c r="S197" i="9"/>
  <c r="S193" i="9"/>
  <c r="S189" i="9"/>
  <c r="S185" i="9"/>
  <c r="S181" i="9"/>
  <c r="S177" i="9"/>
  <c r="S173" i="9"/>
  <c r="S169" i="9"/>
  <c r="S165" i="9"/>
  <c r="S161" i="9"/>
  <c r="S157" i="9"/>
  <c r="S153" i="9"/>
  <c r="S149" i="9"/>
  <c r="S145" i="9"/>
  <c r="S141" i="9"/>
  <c r="S137" i="9"/>
  <c r="S133" i="9"/>
  <c r="S129" i="9"/>
  <c r="S125" i="9"/>
  <c r="S121" i="9"/>
  <c r="S117" i="9"/>
  <c r="S113" i="9"/>
  <c r="S109" i="9"/>
  <c r="S105" i="9"/>
  <c r="S101" i="9"/>
  <c r="S97" i="9"/>
  <c r="S93" i="9"/>
  <c r="S89" i="9"/>
  <c r="S85" i="9"/>
  <c r="S81" i="9"/>
  <c r="S77" i="9"/>
  <c r="S73" i="9"/>
  <c r="S69" i="9"/>
  <c r="S65" i="9"/>
  <c r="S61" i="9"/>
  <c r="S57" i="9"/>
  <c r="S53" i="9"/>
  <c r="S49" i="9"/>
  <c r="S45" i="9"/>
  <c r="S41" i="9"/>
  <c r="S37" i="9"/>
  <c r="S33" i="9"/>
  <c r="S29" i="9"/>
  <c r="S25" i="9"/>
  <c r="S21" i="9"/>
  <c r="S17" i="9"/>
  <c r="T199" i="9"/>
  <c r="T195" i="9"/>
  <c r="T191" i="9"/>
  <c r="T187" i="9"/>
  <c r="T183" i="9"/>
  <c r="T179" i="9"/>
  <c r="T175" i="9"/>
  <c r="T171" i="9"/>
  <c r="T167" i="9"/>
  <c r="T163" i="9"/>
  <c r="T159" i="9"/>
  <c r="T155" i="9"/>
  <c r="T151" i="9"/>
  <c r="T147" i="9"/>
  <c r="T143" i="9"/>
  <c r="T139" i="9"/>
  <c r="T135" i="9"/>
  <c r="T131" i="9"/>
  <c r="T127" i="9"/>
  <c r="T123" i="9"/>
  <c r="T119" i="9"/>
  <c r="T115" i="9"/>
  <c r="T111" i="9"/>
  <c r="T107" i="9"/>
  <c r="T103" i="9"/>
  <c r="T99" i="9"/>
  <c r="T95" i="9"/>
  <c r="T91" i="9"/>
  <c r="T87" i="9"/>
  <c r="T83" i="9"/>
  <c r="T79" i="9"/>
  <c r="T75" i="9"/>
  <c r="T71" i="9"/>
  <c r="T67" i="9"/>
  <c r="T63" i="9"/>
  <c r="T59" i="9"/>
  <c r="T55" i="9"/>
  <c r="T51" i="9"/>
  <c r="T47" i="9"/>
  <c r="T43" i="9"/>
  <c r="T39" i="9"/>
  <c r="T35" i="9"/>
  <c r="T31" i="9"/>
  <c r="T27" i="9"/>
  <c r="T23" i="9"/>
  <c r="T19" i="9"/>
  <c r="U4" i="9"/>
  <c r="U197" i="9"/>
  <c r="U193" i="9"/>
  <c r="U189" i="9"/>
  <c r="U185" i="9"/>
  <c r="U181" i="9"/>
  <c r="U177" i="9"/>
  <c r="U173" i="9"/>
  <c r="U169" i="9"/>
  <c r="U165" i="9"/>
  <c r="U161" i="9"/>
  <c r="U157" i="9"/>
  <c r="U153" i="9"/>
  <c r="U149" i="9"/>
  <c r="U145" i="9"/>
  <c r="U141" i="9"/>
  <c r="U137" i="9"/>
  <c r="U133" i="9"/>
  <c r="U129" i="9"/>
  <c r="U125" i="9"/>
  <c r="U121" i="9"/>
  <c r="U117" i="9"/>
  <c r="U113" i="9"/>
  <c r="U109" i="9"/>
  <c r="U105" i="9"/>
  <c r="U101" i="9"/>
  <c r="U97" i="9"/>
  <c r="U93" i="9"/>
  <c r="U89" i="9"/>
  <c r="U85" i="9"/>
  <c r="U81" i="9"/>
  <c r="U77" i="9"/>
  <c r="U73" i="9"/>
  <c r="U69" i="9"/>
  <c r="U65" i="9"/>
  <c r="U61" i="9"/>
  <c r="U57" i="9"/>
  <c r="U53" i="9"/>
  <c r="U49" i="9"/>
  <c r="U45" i="9"/>
  <c r="U41" i="9"/>
  <c r="U37" i="9"/>
  <c r="U33" i="9"/>
  <c r="U29" i="9"/>
  <c r="U25" i="9"/>
  <c r="U21" i="9"/>
  <c r="U17" i="9"/>
  <c r="W11" i="9"/>
  <c r="W7" i="9"/>
  <c r="X13" i="9"/>
  <c r="X9" i="9"/>
  <c r="X5" i="9"/>
  <c r="Y197" i="9"/>
  <c r="Y193" i="9"/>
  <c r="Y189" i="9"/>
  <c r="Y185" i="9"/>
  <c r="Y181" i="9"/>
  <c r="Y177" i="9"/>
  <c r="Y173" i="9"/>
  <c r="Y169" i="9"/>
  <c r="Y165" i="9"/>
  <c r="Y161" i="9"/>
  <c r="Y157" i="9"/>
  <c r="Y153" i="9"/>
  <c r="Y149" i="9"/>
  <c r="Y145" i="9"/>
  <c r="Y141" i="9"/>
  <c r="Y137" i="9"/>
  <c r="Y133" i="9"/>
  <c r="Y129" i="9"/>
  <c r="Y125" i="9"/>
  <c r="Y121" i="9"/>
  <c r="Y117" i="9"/>
  <c r="Y113" i="9"/>
  <c r="Y109" i="9"/>
  <c r="Y105" i="9"/>
  <c r="Y101" i="9"/>
  <c r="Y97" i="9"/>
  <c r="Y93" i="9"/>
  <c r="Y89" i="9"/>
  <c r="Y85" i="9"/>
  <c r="Y81" i="9"/>
  <c r="Y77" i="9"/>
  <c r="Y73" i="9"/>
  <c r="Y69" i="9"/>
  <c r="Y65" i="9"/>
  <c r="Y61" i="9"/>
  <c r="Y57" i="9"/>
  <c r="Y53" i="9"/>
  <c r="Y49" i="9"/>
  <c r="Y45" i="9"/>
  <c r="Y41" i="9"/>
  <c r="Y37" i="9"/>
  <c r="Y33" i="9"/>
  <c r="Y29" i="9"/>
  <c r="Y25" i="9"/>
  <c r="Y21" i="9"/>
  <c r="Y17" i="9"/>
  <c r="Z199" i="9"/>
  <c r="Z195" i="9"/>
  <c r="Z191" i="9"/>
  <c r="Z187" i="9"/>
  <c r="Z183" i="9"/>
  <c r="Z179" i="9"/>
  <c r="Z175" i="9"/>
  <c r="Z171" i="9"/>
  <c r="U4" i="22"/>
  <c r="U3" i="22"/>
  <c r="T4" i="22"/>
  <c r="T3" i="22"/>
  <c r="S4" i="22"/>
  <c r="S3" i="22"/>
  <c r="R4" i="22"/>
  <c r="R3" i="22"/>
  <c r="Q4" i="22"/>
  <c r="Q3" i="22"/>
  <c r="P4" i="22"/>
  <c r="P3" i="22"/>
  <c r="O4" i="22"/>
  <c r="M3" i="22"/>
  <c r="M4" i="22"/>
  <c r="N3" i="22"/>
  <c r="N4" i="22"/>
  <c r="O3" i="22"/>
  <c r="M3" i="24"/>
  <c r="M23" i="18"/>
  <c r="M13" i="18"/>
  <c r="M24" i="18"/>
  <c r="N14" i="18"/>
  <c r="O14" i="18"/>
  <c r="P24" i="18"/>
  <c r="Q23" i="18"/>
  <c r="Q13" i="18"/>
  <c r="Q24" i="18"/>
  <c r="R23" i="18"/>
  <c r="R13" i="18"/>
  <c r="R14" i="18"/>
  <c r="S23" i="18"/>
  <c r="S13" i="18"/>
  <c r="S24" i="18"/>
  <c r="T23" i="18"/>
  <c r="T13" i="18"/>
  <c r="T14" i="18"/>
  <c r="U23" i="18"/>
  <c r="U13" i="18"/>
  <c r="U24" i="18"/>
  <c r="V23" i="18"/>
  <c r="V13" i="18"/>
  <c r="V24" i="18"/>
  <c r="W14" i="18"/>
  <c r="X24" i="18"/>
  <c r="Y24" i="18"/>
  <c r="Z23" i="18"/>
  <c r="Z13" i="18"/>
  <c r="Z14" i="18"/>
  <c r="AA23" i="18"/>
  <c r="AA13" i="18"/>
  <c r="AA14" i="18"/>
  <c r="AB23" i="18"/>
  <c r="AB13" i="18"/>
  <c r="AB14" i="18"/>
  <c r="AC23" i="18"/>
  <c r="AC13" i="18"/>
  <c r="AC14" i="18"/>
  <c r="AD23" i="18"/>
  <c r="AD13" i="18"/>
  <c r="AD14" i="18"/>
  <c r="AE13" i="18"/>
  <c r="AE14" i="18"/>
  <c r="M58" i="20"/>
  <c r="M28" i="20"/>
  <c r="M69" i="20"/>
  <c r="M49" i="20"/>
  <c r="M29" i="20"/>
  <c r="M9" i="20"/>
  <c r="N68" i="20"/>
  <c r="N58" i="20"/>
  <c r="N38" i="20"/>
  <c r="N18" i="20"/>
  <c r="N8" i="20"/>
  <c r="N69" i="20"/>
  <c r="N59" i="20"/>
  <c r="N49" i="20"/>
  <c r="N39" i="20"/>
  <c r="N29" i="20"/>
  <c r="N19" i="20"/>
  <c r="N9" i="20"/>
  <c r="O68" i="20"/>
  <c r="O48" i="20"/>
  <c r="O28" i="20"/>
  <c r="O59" i="20"/>
  <c r="O29" i="20"/>
  <c r="O9" i="20"/>
  <c r="P68" i="20"/>
  <c r="P48" i="20"/>
  <c r="P28" i="20"/>
  <c r="P8" i="20"/>
  <c r="P69" i="20"/>
  <c r="P59" i="20"/>
  <c r="P39" i="20"/>
  <c r="P29" i="20"/>
  <c r="P19" i="20"/>
  <c r="P9" i="20"/>
  <c r="Q58" i="20"/>
  <c r="Q28" i="20"/>
  <c r="Q49" i="20"/>
  <c r="Q29" i="20"/>
  <c r="Q9" i="20"/>
  <c r="R58" i="20"/>
  <c r="R38" i="20"/>
  <c r="R18" i="20"/>
  <c r="R69" i="20"/>
  <c r="R39" i="20"/>
  <c r="R19" i="20"/>
  <c r="S68" i="20"/>
  <c r="S38" i="20"/>
  <c r="S59" i="20"/>
  <c r="S39" i="20"/>
  <c r="S19" i="20"/>
  <c r="T58" i="20"/>
  <c r="T48" i="20"/>
  <c r="T28" i="20"/>
  <c r="T18" i="20"/>
  <c r="T8" i="20"/>
  <c r="T69" i="20"/>
  <c r="T49" i="20"/>
  <c r="T29" i="20"/>
  <c r="T19" i="20"/>
  <c r="U68" i="20"/>
  <c r="U58" i="20"/>
  <c r="U28" i="20"/>
  <c r="U69" i="20"/>
  <c r="U49" i="20"/>
  <c r="U29" i="20"/>
  <c r="U9" i="20"/>
  <c r="V58" i="20"/>
  <c r="V38" i="20"/>
  <c r="V69" i="20"/>
  <c r="V49" i="20"/>
  <c r="V39" i="20"/>
  <c r="V9" i="20"/>
  <c r="W58" i="20"/>
  <c r="W48" i="20"/>
  <c r="W28" i="20"/>
  <c r="W18" i="20"/>
  <c r="W8" i="20"/>
  <c r="W59" i="20"/>
  <c r="W39" i="20"/>
  <c r="W9" i="20"/>
  <c r="X58" i="20"/>
  <c r="X48" i="20"/>
  <c r="X28" i="20"/>
  <c r="X18" i="20"/>
  <c r="X8" i="20"/>
  <c r="X59" i="20"/>
  <c r="X39" i="20"/>
  <c r="X19" i="20"/>
  <c r="Y58" i="20"/>
  <c r="Y48" i="20"/>
  <c r="Y28" i="20"/>
  <c r="Y18" i="20"/>
  <c r="Y8" i="20"/>
  <c r="Y59" i="20"/>
  <c r="Y39" i="20"/>
  <c r="Y19" i="20"/>
  <c r="Z48" i="20"/>
  <c r="Z69" i="20"/>
  <c r="Z49" i="20"/>
  <c r="Z29" i="20"/>
  <c r="Z9" i="20"/>
  <c r="AA68" i="20"/>
  <c r="AA48" i="20"/>
  <c r="AA38" i="20"/>
  <c r="AA18" i="20"/>
  <c r="AA8" i="20"/>
  <c r="AA59" i="20"/>
  <c r="AA39" i="20"/>
  <c r="AA19" i="20"/>
  <c r="AA9" i="20"/>
  <c r="AB48" i="20"/>
  <c r="AB28" i="20"/>
  <c r="AB69" i="20"/>
  <c r="AB49" i="20"/>
  <c r="AB39" i="20"/>
  <c r="AB9" i="20"/>
  <c r="AC58" i="20"/>
  <c r="AC38" i="20"/>
  <c r="AC18" i="20"/>
  <c r="AC8" i="20"/>
  <c r="AC69" i="20"/>
  <c r="AC49" i="20"/>
  <c r="AC29" i="20"/>
  <c r="AC9" i="20"/>
  <c r="AD68" i="20"/>
  <c r="AD48" i="20"/>
  <c r="AD28" i="20"/>
  <c r="AD8" i="20"/>
  <c r="AD49" i="20"/>
  <c r="AD29" i="20"/>
  <c r="AD9" i="20"/>
  <c r="AE58" i="20"/>
  <c r="AE38" i="20"/>
  <c r="AE18" i="20"/>
  <c r="AE59" i="20"/>
  <c r="AE39" i="20"/>
  <c r="AE19" i="20"/>
  <c r="B14" i="9"/>
  <c r="M53" i="21" s="1"/>
  <c r="B12" i="9"/>
  <c r="M43" i="21" s="1"/>
  <c r="B10" i="9"/>
  <c r="M33" i="21" s="1"/>
  <c r="B8" i="9"/>
  <c r="M23" i="21" s="1"/>
  <c r="B6" i="9"/>
  <c r="M13" i="21" s="1"/>
  <c r="C12" i="9"/>
  <c r="M44" i="21" s="1"/>
  <c r="C6" i="9"/>
  <c r="M14" i="21" s="1"/>
  <c r="D198" i="9"/>
  <c r="D194" i="9"/>
  <c r="D190" i="9"/>
  <c r="D186" i="9"/>
  <c r="D182" i="9"/>
  <c r="D178" i="9"/>
  <c r="D174" i="9"/>
  <c r="D170" i="9"/>
  <c r="D166" i="9"/>
  <c r="D160" i="9"/>
  <c r="D156" i="9"/>
  <c r="D154" i="9"/>
  <c r="D150" i="9"/>
  <c r="D146" i="9"/>
  <c r="D142" i="9"/>
  <c r="D138" i="9"/>
  <c r="D134" i="9"/>
  <c r="D130" i="9"/>
  <c r="D124" i="9"/>
  <c r="D120" i="9"/>
  <c r="D116" i="9"/>
  <c r="D112" i="9"/>
  <c r="D108" i="9"/>
  <c r="D104" i="9"/>
  <c r="D100" i="9"/>
  <c r="D96" i="9"/>
  <c r="D92" i="9"/>
  <c r="D90" i="9"/>
  <c r="D86" i="9"/>
  <c r="D82" i="9"/>
  <c r="D78" i="9"/>
  <c r="D74" i="9"/>
  <c r="D70" i="9"/>
  <c r="D66" i="9"/>
  <c r="D60" i="9"/>
  <c r="D56" i="9"/>
  <c r="D52" i="9"/>
  <c r="D48" i="9"/>
  <c r="D46" i="9"/>
  <c r="D42" i="9"/>
  <c r="D38" i="9"/>
  <c r="D34" i="9"/>
  <c r="D30" i="9"/>
  <c r="D26" i="9"/>
  <c r="D22" i="9"/>
  <c r="D18" i="9"/>
  <c r="E200" i="9"/>
  <c r="E196" i="9"/>
  <c r="E192" i="9"/>
  <c r="E188" i="9"/>
  <c r="E182" i="9"/>
  <c r="E180" i="9"/>
  <c r="E176" i="9"/>
  <c r="E172" i="9"/>
  <c r="E168" i="9"/>
  <c r="E166" i="9"/>
  <c r="E162" i="9"/>
  <c r="E158" i="9"/>
  <c r="E156" i="9"/>
  <c r="E152" i="9"/>
  <c r="E148" i="9"/>
  <c r="E144" i="9"/>
  <c r="E140" i="9"/>
  <c r="E136" i="9"/>
  <c r="E130" i="9"/>
  <c r="E126" i="9"/>
  <c r="E122" i="9"/>
  <c r="E118" i="9"/>
  <c r="E114" i="9"/>
  <c r="E110" i="9"/>
  <c r="E108" i="9"/>
  <c r="E104" i="9"/>
  <c r="E100" i="9"/>
  <c r="E96" i="9"/>
  <c r="E94" i="9"/>
  <c r="E88" i="9"/>
  <c r="E84" i="9"/>
  <c r="E80" i="9"/>
  <c r="E76" i="9"/>
  <c r="E72" i="9"/>
  <c r="E68" i="9"/>
  <c r="E62" i="9"/>
  <c r="E56" i="9"/>
  <c r="E52" i="9"/>
  <c r="E46" i="9"/>
  <c r="E42" i="9"/>
  <c r="E40" i="9"/>
  <c r="E38" i="9"/>
  <c r="E34" i="9"/>
  <c r="E32" i="9"/>
  <c r="E30" i="9"/>
  <c r="E28" i="9"/>
  <c r="E26" i="9"/>
  <c r="E24" i="9"/>
  <c r="E22" i="9"/>
  <c r="E20" i="9"/>
  <c r="E18" i="9"/>
  <c r="E16" i="9"/>
  <c r="F198" i="9"/>
  <c r="F194" i="9"/>
  <c r="F190" i="9"/>
  <c r="F188" i="9"/>
  <c r="F186" i="9"/>
  <c r="F182" i="9"/>
  <c r="F180" i="9"/>
  <c r="F178" i="9"/>
  <c r="F176" i="9"/>
  <c r="F174" i="9"/>
  <c r="F172" i="9"/>
  <c r="F170" i="9"/>
  <c r="F168" i="9"/>
  <c r="F166" i="9"/>
  <c r="F162" i="9"/>
  <c r="F158" i="9"/>
  <c r="F154" i="9"/>
  <c r="F150" i="9"/>
  <c r="F146" i="9"/>
  <c r="F142" i="9"/>
  <c r="F138" i="9"/>
  <c r="F134" i="9"/>
  <c r="F130" i="9"/>
  <c r="F126" i="9"/>
  <c r="F122" i="9"/>
  <c r="F118" i="9"/>
  <c r="F114" i="9"/>
  <c r="F110" i="9"/>
  <c r="F108" i="9"/>
  <c r="F104" i="9"/>
  <c r="F100" i="9"/>
  <c r="F96" i="9"/>
  <c r="F90" i="9"/>
  <c r="F86" i="9"/>
  <c r="F82" i="9"/>
  <c r="F78" i="9"/>
  <c r="F74" i="9"/>
  <c r="F70" i="9"/>
  <c r="F66" i="9"/>
  <c r="F62" i="9"/>
  <c r="F58" i="9"/>
  <c r="F54" i="9"/>
  <c r="F48" i="9"/>
  <c r="F44" i="9"/>
  <c r="F40" i="9"/>
  <c r="F34" i="9"/>
  <c r="F26" i="9"/>
  <c r="I14" i="9"/>
  <c r="O54" i="21" s="1"/>
  <c r="I10" i="9"/>
  <c r="O34" i="21" s="1"/>
  <c r="I8" i="9"/>
  <c r="O24" i="21" s="1"/>
  <c r="J198" i="9"/>
  <c r="J194" i="9"/>
  <c r="J190" i="9"/>
  <c r="J186" i="9"/>
  <c r="J180" i="9"/>
  <c r="J176" i="9"/>
  <c r="J172" i="9"/>
  <c r="J170" i="9"/>
  <c r="J164" i="9"/>
  <c r="J160" i="9"/>
  <c r="J156" i="9"/>
  <c r="J152" i="9"/>
  <c r="J148" i="9"/>
  <c r="J144" i="9"/>
  <c r="J140" i="9"/>
  <c r="J136" i="9"/>
  <c r="J132" i="9"/>
  <c r="J128" i="9"/>
  <c r="J124" i="9"/>
  <c r="J122" i="9"/>
  <c r="J118" i="9"/>
  <c r="J112" i="9"/>
  <c r="J108" i="9"/>
  <c r="J106" i="9"/>
  <c r="J102" i="9"/>
  <c r="J98" i="9"/>
  <c r="J92" i="9"/>
  <c r="J88" i="9"/>
  <c r="J84" i="9"/>
  <c r="J80" i="9"/>
  <c r="J76" i="9"/>
  <c r="J72" i="9"/>
  <c r="J66" i="9"/>
  <c r="J62" i="9"/>
  <c r="J60" i="9"/>
  <c r="J56" i="9"/>
  <c r="J52" i="9"/>
  <c r="J46" i="9"/>
  <c r="J44" i="9"/>
  <c r="J40" i="9"/>
  <c r="J36" i="9"/>
  <c r="J32" i="9"/>
  <c r="J28" i="9"/>
  <c r="J24" i="9"/>
  <c r="J20" i="9"/>
  <c r="J16" i="9"/>
  <c r="K198" i="9"/>
  <c r="K194" i="9"/>
  <c r="K190" i="9"/>
  <c r="K186" i="9"/>
  <c r="K184" i="9"/>
  <c r="K180" i="9"/>
  <c r="K176" i="9"/>
  <c r="K172" i="9"/>
  <c r="K168" i="9"/>
  <c r="K166" i="9"/>
  <c r="K162" i="9"/>
  <c r="K160" i="9"/>
  <c r="K158" i="9"/>
  <c r="K156" i="9"/>
  <c r="K154" i="9"/>
  <c r="K152" i="9"/>
  <c r="K150" i="9"/>
  <c r="K148" i="9"/>
  <c r="K146" i="9"/>
  <c r="K144" i="9"/>
  <c r="K142" i="9"/>
  <c r="K138" i="9"/>
  <c r="K134" i="9"/>
  <c r="K132" i="9"/>
  <c r="K128" i="9"/>
  <c r="K124" i="9"/>
  <c r="K120" i="9"/>
  <c r="K118" i="9"/>
  <c r="K114" i="9"/>
  <c r="K110" i="9"/>
  <c r="K104" i="9"/>
  <c r="K100" i="9"/>
  <c r="K96" i="9"/>
  <c r="K92" i="9"/>
  <c r="K90" i="9"/>
  <c r="K86" i="9"/>
  <c r="K84" i="9"/>
  <c r="K80" i="9"/>
  <c r="K76" i="9"/>
  <c r="K70" i="9"/>
  <c r="K66" i="9"/>
  <c r="K62" i="9"/>
  <c r="K58" i="9"/>
  <c r="K54" i="9"/>
  <c r="K50" i="9"/>
  <c r="K46" i="9"/>
  <c r="K44" i="9"/>
  <c r="K38" i="9"/>
  <c r="K32" i="9"/>
  <c r="L198" i="9"/>
  <c r="L192" i="9"/>
  <c r="L188" i="9"/>
  <c r="L184" i="9"/>
  <c r="L176" i="9"/>
  <c r="L172" i="9"/>
  <c r="L166" i="9"/>
  <c r="L162" i="9"/>
  <c r="L158" i="9"/>
  <c r="L154" i="9"/>
  <c r="L150" i="9"/>
  <c r="L144" i="9"/>
  <c r="L140" i="9"/>
  <c r="L134" i="9"/>
  <c r="L132" i="9"/>
  <c r="L126" i="9"/>
  <c r="L120" i="9"/>
  <c r="L116" i="9"/>
  <c r="L112" i="9"/>
  <c r="L106" i="9"/>
  <c r="L102" i="9"/>
  <c r="L98" i="9"/>
  <c r="L94" i="9"/>
  <c r="L88" i="9"/>
  <c r="L84" i="9"/>
  <c r="L80" i="9"/>
  <c r="L76" i="9"/>
  <c r="L70" i="9"/>
  <c r="L66" i="9"/>
  <c r="L62" i="9"/>
  <c r="L60" i="9"/>
  <c r="L56" i="9"/>
  <c r="L52" i="9"/>
  <c r="L46" i="9"/>
  <c r="L42" i="9"/>
  <c r="L38" i="9"/>
  <c r="L34" i="9"/>
  <c r="L28" i="9"/>
  <c r="N14" i="9"/>
  <c r="Q53" i="21" s="1"/>
  <c r="N12" i="9"/>
  <c r="Q43" i="21" s="1"/>
  <c r="N10" i="9"/>
  <c r="Q33" i="21" s="1"/>
  <c r="N8" i="9"/>
  <c r="Q23" i="21" s="1"/>
  <c r="N6" i="9"/>
  <c r="Q13" i="21" s="1"/>
  <c r="O14" i="9"/>
  <c r="Q54" i="21" s="1"/>
  <c r="O12" i="9"/>
  <c r="Q44" i="21" s="1"/>
  <c r="O10" i="9"/>
  <c r="Q34" i="21" s="1"/>
  <c r="O8" i="9"/>
  <c r="Q24" i="21" s="1"/>
  <c r="O6" i="9"/>
  <c r="Q14" i="21" s="1"/>
  <c r="P200" i="9"/>
  <c r="P198" i="9"/>
  <c r="P196" i="9"/>
  <c r="P194" i="9"/>
  <c r="P192" i="9"/>
  <c r="P190" i="9"/>
  <c r="P188" i="9"/>
  <c r="P186" i="9"/>
  <c r="P184" i="9"/>
  <c r="P182" i="9"/>
  <c r="P180" i="9"/>
  <c r="P178" i="9"/>
  <c r="P176" i="9"/>
  <c r="P174" i="9"/>
  <c r="P172" i="9"/>
  <c r="P170" i="9"/>
  <c r="P168" i="9"/>
  <c r="P166" i="9"/>
  <c r="P164" i="9"/>
  <c r="P162" i="9"/>
  <c r="P160" i="9"/>
  <c r="P158" i="9"/>
  <c r="P156" i="9"/>
  <c r="P154" i="9"/>
  <c r="P152" i="9"/>
  <c r="P150" i="9"/>
  <c r="P148" i="9"/>
  <c r="P146" i="9"/>
  <c r="P144" i="9"/>
  <c r="P142" i="9"/>
  <c r="P140" i="9"/>
  <c r="P138" i="9"/>
  <c r="P136" i="9"/>
  <c r="P134" i="9"/>
  <c r="P132" i="9"/>
  <c r="P130" i="9"/>
  <c r="P128" i="9"/>
  <c r="P126" i="9"/>
  <c r="P124" i="9"/>
  <c r="P122" i="9"/>
  <c r="P120" i="9"/>
  <c r="P118" i="9"/>
  <c r="P116" i="9"/>
  <c r="P114" i="9"/>
  <c r="P112" i="9"/>
  <c r="P110" i="9"/>
  <c r="P108" i="9"/>
  <c r="P106" i="9"/>
  <c r="P104" i="9"/>
  <c r="P102" i="9"/>
  <c r="P100" i="9"/>
  <c r="P98" i="9"/>
  <c r="P96" i="9"/>
  <c r="P94" i="9"/>
  <c r="P92" i="9"/>
  <c r="P90" i="9"/>
  <c r="P88" i="9"/>
  <c r="P86" i="9"/>
  <c r="P84" i="9"/>
  <c r="P82" i="9"/>
  <c r="P80" i="9"/>
  <c r="P78" i="9"/>
  <c r="P76" i="9"/>
  <c r="P74" i="9"/>
  <c r="P72" i="9"/>
  <c r="P70" i="9"/>
  <c r="P68" i="9"/>
  <c r="P66" i="9"/>
  <c r="P64" i="9"/>
  <c r="P62" i="9"/>
  <c r="P60" i="9"/>
  <c r="P58" i="9"/>
  <c r="P56" i="9"/>
  <c r="P54" i="9"/>
  <c r="P52" i="9"/>
  <c r="P50" i="9"/>
  <c r="P48" i="9"/>
  <c r="P46" i="9"/>
  <c r="P44" i="9"/>
  <c r="P42" i="9"/>
  <c r="P40" i="9"/>
  <c r="P38" i="9"/>
  <c r="P36" i="9"/>
  <c r="P34" i="9"/>
  <c r="P32" i="9"/>
  <c r="P30" i="9"/>
  <c r="P28" i="9"/>
  <c r="P26" i="9"/>
  <c r="P24" i="9"/>
  <c r="P22" i="9"/>
  <c r="P20" i="9"/>
  <c r="P18" i="9"/>
  <c r="P16" i="9"/>
  <c r="Q200" i="9"/>
  <c r="Q198" i="9"/>
  <c r="Q196" i="9"/>
  <c r="Q194" i="9"/>
  <c r="Q192" i="9"/>
  <c r="Q190" i="9"/>
  <c r="Q188" i="9"/>
  <c r="Q186" i="9"/>
  <c r="Q184" i="9"/>
  <c r="Q182" i="9"/>
  <c r="Q180" i="9"/>
  <c r="Q178" i="9"/>
  <c r="Q176" i="9"/>
  <c r="Q174" i="9"/>
  <c r="Q172" i="9"/>
  <c r="Q170" i="9"/>
  <c r="Q168" i="9"/>
  <c r="Q166" i="9"/>
  <c r="Q164" i="9"/>
  <c r="Q162" i="9"/>
  <c r="Q160" i="9"/>
  <c r="Q158" i="9"/>
  <c r="Q156" i="9"/>
  <c r="Q154" i="9"/>
  <c r="Q152" i="9"/>
  <c r="Q150" i="9"/>
  <c r="Q148" i="9"/>
  <c r="Q146" i="9"/>
  <c r="Q144" i="9"/>
  <c r="Q142" i="9"/>
  <c r="Q140" i="9"/>
  <c r="Q138" i="9"/>
  <c r="Q136" i="9"/>
  <c r="Q134" i="9"/>
  <c r="Q132" i="9"/>
  <c r="Q130" i="9"/>
  <c r="Q128" i="9"/>
  <c r="Q126" i="9"/>
  <c r="Q124" i="9"/>
  <c r="Q122" i="9"/>
  <c r="Q120" i="9"/>
  <c r="Q118" i="9"/>
  <c r="Q116" i="9"/>
  <c r="Q114" i="9"/>
  <c r="Q112" i="9"/>
  <c r="Q110" i="9"/>
  <c r="Q108" i="9"/>
  <c r="Q106" i="9"/>
  <c r="Q104" i="9"/>
  <c r="Q102" i="9"/>
  <c r="Q100" i="9"/>
  <c r="Q98" i="9"/>
  <c r="Q96" i="9"/>
  <c r="Q94" i="9"/>
  <c r="Q92" i="9"/>
  <c r="Q90" i="9"/>
  <c r="Q88" i="9"/>
  <c r="Q86" i="9"/>
  <c r="Q84" i="9"/>
  <c r="Q82" i="9"/>
  <c r="Q80" i="9"/>
  <c r="Q78" i="9"/>
  <c r="Q76" i="9"/>
  <c r="Q74" i="9"/>
  <c r="Q72" i="9"/>
  <c r="Q70" i="9"/>
  <c r="Q68" i="9"/>
  <c r="Q66" i="9"/>
  <c r="Q64" i="9"/>
  <c r="Q62" i="9"/>
  <c r="Q60" i="9"/>
  <c r="Q58" i="9"/>
  <c r="Q56" i="9"/>
  <c r="Q54" i="9"/>
  <c r="Q52" i="9"/>
  <c r="Q50" i="9"/>
  <c r="Q48" i="9"/>
  <c r="Q46" i="9"/>
  <c r="Q44" i="9"/>
  <c r="Q42" i="9"/>
  <c r="Q40" i="9"/>
  <c r="Q38" i="9"/>
  <c r="Q36" i="9"/>
  <c r="Q34" i="9"/>
  <c r="Q32" i="9"/>
  <c r="Q30" i="9"/>
  <c r="Q28" i="9"/>
  <c r="Q26" i="9"/>
  <c r="Q24" i="9"/>
  <c r="Q22" i="9"/>
  <c r="Q20" i="9"/>
  <c r="Q18" i="9"/>
  <c r="Q16" i="9"/>
  <c r="R200" i="9"/>
  <c r="R198" i="9"/>
  <c r="R196" i="9"/>
  <c r="R194" i="9"/>
  <c r="R192" i="9"/>
  <c r="R190" i="9"/>
  <c r="R188" i="9"/>
  <c r="R186" i="9"/>
  <c r="R184" i="9"/>
  <c r="R182" i="9"/>
  <c r="R180" i="9"/>
  <c r="R178" i="9"/>
  <c r="R176" i="9"/>
  <c r="R174" i="9"/>
  <c r="R172" i="9"/>
  <c r="R170" i="9"/>
  <c r="R168" i="9"/>
  <c r="R166" i="9"/>
  <c r="R164" i="9"/>
  <c r="R162" i="9"/>
  <c r="R160" i="9"/>
  <c r="R158" i="9"/>
  <c r="R156" i="9"/>
  <c r="R154" i="9"/>
  <c r="R152" i="9"/>
  <c r="R150" i="9"/>
  <c r="R148" i="9"/>
  <c r="R146" i="9"/>
  <c r="R144" i="9"/>
  <c r="R142" i="9"/>
  <c r="R140" i="9"/>
  <c r="R138" i="9"/>
  <c r="R136" i="9"/>
  <c r="R134" i="9"/>
  <c r="R132" i="9"/>
  <c r="R130" i="9"/>
  <c r="R128" i="9"/>
  <c r="R126" i="9"/>
  <c r="R124" i="9"/>
  <c r="R122" i="9"/>
  <c r="R120" i="9"/>
  <c r="R118" i="9"/>
  <c r="R116" i="9"/>
  <c r="R114" i="9"/>
  <c r="R112" i="9"/>
  <c r="R110" i="9"/>
  <c r="R108" i="9"/>
  <c r="R106" i="9"/>
  <c r="R104" i="9"/>
  <c r="R102" i="9"/>
  <c r="R100" i="9"/>
  <c r="R98" i="9"/>
  <c r="R96" i="9"/>
  <c r="R94" i="9"/>
  <c r="R92" i="9"/>
  <c r="R90" i="9"/>
  <c r="R88" i="9"/>
  <c r="R86" i="9"/>
  <c r="R84" i="9"/>
  <c r="R80" i="9"/>
  <c r="R78" i="9"/>
  <c r="R76" i="9"/>
  <c r="R74" i="9"/>
  <c r="R72" i="9"/>
  <c r="R70" i="9"/>
  <c r="R68" i="9"/>
  <c r="R66" i="9"/>
  <c r="R64" i="9"/>
  <c r="R62" i="9"/>
  <c r="R60" i="9"/>
  <c r="R58" i="9"/>
  <c r="R56" i="9"/>
  <c r="R54" i="9"/>
  <c r="R52" i="9"/>
  <c r="R50" i="9"/>
  <c r="R48" i="9"/>
  <c r="R46" i="9"/>
  <c r="R44" i="9"/>
  <c r="R42" i="9"/>
  <c r="R40" i="9"/>
  <c r="R38" i="9"/>
  <c r="R36" i="9"/>
  <c r="R34" i="9"/>
  <c r="R32" i="9"/>
  <c r="R30" i="9"/>
  <c r="R28" i="9"/>
  <c r="R26" i="9"/>
  <c r="R24" i="9"/>
  <c r="R22" i="9"/>
  <c r="R20" i="9"/>
  <c r="R18" i="9"/>
  <c r="R16" i="9"/>
  <c r="T14" i="9"/>
  <c r="S53" i="21" s="1"/>
  <c r="T12" i="9"/>
  <c r="S43" i="21" s="1"/>
  <c r="T10" i="9"/>
  <c r="S33" i="21" s="1"/>
  <c r="T8" i="9"/>
  <c r="S23" i="21" s="1"/>
  <c r="T6" i="9"/>
  <c r="S13" i="21" s="1"/>
  <c r="U14" i="9"/>
  <c r="S54" i="21" s="1"/>
  <c r="U12" i="9"/>
  <c r="S44" i="21" s="1"/>
  <c r="U10" i="9"/>
  <c r="S34" i="21" s="1"/>
  <c r="U8" i="9"/>
  <c r="S24" i="21" s="1"/>
  <c r="U6" i="9"/>
  <c r="S14" i="21" s="1"/>
  <c r="V200" i="9"/>
  <c r="V198" i="9"/>
  <c r="V196" i="9"/>
  <c r="V194" i="9"/>
  <c r="V192" i="9"/>
  <c r="V190" i="9"/>
  <c r="V188" i="9"/>
  <c r="V186" i="9"/>
  <c r="V184" i="9"/>
  <c r="V182" i="9"/>
  <c r="V180" i="9"/>
  <c r="V178" i="9"/>
  <c r="V176" i="9"/>
  <c r="V174" i="9"/>
  <c r="V172" i="9"/>
  <c r="V170" i="9"/>
  <c r="V168" i="9"/>
  <c r="V166" i="9"/>
  <c r="V164" i="9"/>
  <c r="V162" i="9"/>
  <c r="V160" i="9"/>
  <c r="V158" i="9"/>
  <c r="V156" i="9"/>
  <c r="V154" i="9"/>
  <c r="V152" i="9"/>
  <c r="V150" i="9"/>
  <c r="V148" i="9"/>
  <c r="V146" i="9"/>
  <c r="V144" i="9"/>
  <c r="V142" i="9"/>
  <c r="V140" i="9"/>
  <c r="V138" i="9"/>
  <c r="V136" i="9"/>
  <c r="V134" i="9"/>
  <c r="V132" i="9"/>
  <c r="V130" i="9"/>
  <c r="V128" i="9"/>
  <c r="V126" i="9"/>
  <c r="V124" i="9"/>
  <c r="V122" i="9"/>
  <c r="V120" i="9"/>
  <c r="V118" i="9"/>
  <c r="V116" i="9"/>
  <c r="V114" i="9"/>
  <c r="V112" i="9"/>
  <c r="V110" i="9"/>
  <c r="V108" i="9"/>
  <c r="V106" i="9"/>
  <c r="V104" i="9"/>
  <c r="V102" i="9"/>
  <c r="V100" i="9"/>
  <c r="V98" i="9"/>
  <c r="V96" i="9"/>
  <c r="V94" i="9"/>
  <c r="V92" i="9"/>
  <c r="V90" i="9"/>
  <c r="V88" i="9"/>
  <c r="V86" i="9"/>
  <c r="V84" i="9"/>
  <c r="V82" i="9"/>
  <c r="V80" i="9"/>
  <c r="V78" i="9"/>
  <c r="V76" i="9"/>
  <c r="V74" i="9"/>
  <c r="V72" i="9"/>
  <c r="V70" i="9"/>
  <c r="V68" i="9"/>
  <c r="V66" i="9"/>
  <c r="V64" i="9"/>
  <c r="V62" i="9"/>
  <c r="V60" i="9"/>
  <c r="V58" i="9"/>
  <c r="V56" i="9"/>
  <c r="V54" i="9"/>
  <c r="V52" i="9"/>
  <c r="V50" i="9"/>
  <c r="V48" i="9"/>
  <c r="V46" i="9"/>
  <c r="V44" i="9"/>
  <c r="V42" i="9"/>
  <c r="V40" i="9"/>
  <c r="V38" i="9"/>
  <c r="V36" i="9"/>
  <c r="V34" i="9"/>
  <c r="V32" i="9"/>
  <c r="V30" i="9"/>
  <c r="V28" i="9"/>
  <c r="V26" i="9"/>
  <c r="V24" i="9"/>
  <c r="V22" i="9"/>
  <c r="V20" i="9"/>
  <c r="V18" i="9"/>
  <c r="V16" i="9"/>
  <c r="W200" i="9"/>
  <c r="W198" i="9"/>
  <c r="W196" i="9"/>
  <c r="W194" i="9"/>
  <c r="W192" i="9"/>
  <c r="W190" i="9"/>
  <c r="W188" i="9"/>
  <c r="W186" i="9"/>
  <c r="W184" i="9"/>
  <c r="W182" i="9"/>
  <c r="W180" i="9"/>
  <c r="W178" i="9"/>
  <c r="W176" i="9"/>
  <c r="W174" i="9"/>
  <c r="W172" i="9"/>
  <c r="W170" i="9"/>
  <c r="W168" i="9"/>
  <c r="W166" i="9"/>
  <c r="W164" i="9"/>
  <c r="W162" i="9"/>
  <c r="W160" i="9"/>
  <c r="W158" i="9"/>
  <c r="W156" i="9"/>
  <c r="W154" i="9"/>
  <c r="W152" i="9"/>
  <c r="W150" i="9"/>
  <c r="W148" i="9"/>
  <c r="W146" i="9"/>
  <c r="W144" i="9"/>
  <c r="W142" i="9"/>
  <c r="W140" i="9"/>
  <c r="W138" i="9"/>
  <c r="W136" i="9"/>
  <c r="W134" i="9"/>
  <c r="W132" i="9"/>
  <c r="W130" i="9"/>
  <c r="W128" i="9"/>
  <c r="W126" i="9"/>
  <c r="W124" i="9"/>
  <c r="W122" i="9"/>
  <c r="W120" i="9"/>
  <c r="W118" i="9"/>
  <c r="W116" i="9"/>
  <c r="W114" i="9"/>
  <c r="W112" i="9"/>
  <c r="W110" i="9"/>
  <c r="W108" i="9"/>
  <c r="W106" i="9"/>
  <c r="W104" i="9"/>
  <c r="W102" i="9"/>
  <c r="W100" i="9"/>
  <c r="W98" i="9"/>
  <c r="W96" i="9"/>
  <c r="W94" i="9"/>
  <c r="W92" i="9"/>
  <c r="W90" i="9"/>
  <c r="W88" i="9"/>
  <c r="W86" i="9"/>
  <c r="W84" i="9"/>
  <c r="W82" i="9"/>
  <c r="W80" i="9"/>
  <c r="W78" i="9"/>
  <c r="W76" i="9"/>
  <c r="W74" i="9"/>
  <c r="W72" i="9"/>
  <c r="W70" i="9"/>
  <c r="W68" i="9"/>
  <c r="W66" i="9"/>
  <c r="W64" i="9"/>
  <c r="W62" i="9"/>
  <c r="W60" i="9"/>
  <c r="W58" i="9"/>
  <c r="W56" i="9"/>
  <c r="W54" i="9"/>
  <c r="W52" i="9"/>
  <c r="W50" i="9"/>
  <c r="W48" i="9"/>
  <c r="W46" i="9"/>
  <c r="W44" i="9"/>
  <c r="W42" i="9"/>
  <c r="W40" i="9"/>
  <c r="W38" i="9"/>
  <c r="W36" i="9"/>
  <c r="W34" i="9"/>
  <c r="W32" i="9"/>
  <c r="W30" i="9"/>
  <c r="W28" i="9"/>
  <c r="W26" i="9"/>
  <c r="W24" i="9"/>
  <c r="W22" i="9"/>
  <c r="W20" i="9"/>
  <c r="W18" i="9"/>
  <c r="W16" i="9"/>
  <c r="X200" i="9"/>
  <c r="X198" i="9"/>
  <c r="X196" i="9"/>
  <c r="X194" i="9"/>
  <c r="X192" i="9"/>
  <c r="X190" i="9"/>
  <c r="X188" i="9"/>
  <c r="X186" i="9"/>
  <c r="X184" i="9"/>
  <c r="X182" i="9"/>
  <c r="X180" i="9"/>
  <c r="X178" i="9"/>
  <c r="X176" i="9"/>
  <c r="X174" i="9"/>
  <c r="X172" i="9"/>
  <c r="X170" i="9"/>
  <c r="X168" i="9"/>
  <c r="X166" i="9"/>
  <c r="X164" i="9"/>
  <c r="X162" i="9"/>
  <c r="X160" i="9"/>
  <c r="X158" i="9"/>
  <c r="X156" i="9"/>
  <c r="X154" i="9"/>
  <c r="X152" i="9"/>
  <c r="X150" i="9"/>
  <c r="X148" i="9"/>
  <c r="X146" i="9"/>
  <c r="X144" i="9"/>
  <c r="X142" i="9"/>
  <c r="X140" i="9"/>
  <c r="X138" i="9"/>
  <c r="X136" i="9"/>
  <c r="X134" i="9"/>
  <c r="X132" i="9"/>
  <c r="X130" i="9"/>
  <c r="X128" i="9"/>
  <c r="X126" i="9"/>
  <c r="X124" i="9"/>
  <c r="X122" i="9"/>
  <c r="X120" i="9"/>
  <c r="X118" i="9"/>
  <c r="X116" i="9"/>
  <c r="X114" i="9"/>
  <c r="X112" i="9"/>
  <c r="X110" i="9"/>
  <c r="X108" i="9"/>
  <c r="X106" i="9"/>
  <c r="X104" i="9"/>
  <c r="X102" i="9"/>
  <c r="X100" i="9"/>
  <c r="X98" i="9"/>
  <c r="X96" i="9"/>
  <c r="X94" i="9"/>
  <c r="X92" i="9"/>
  <c r="X90" i="9"/>
  <c r="X88" i="9"/>
  <c r="X86" i="9"/>
  <c r="X84" i="9"/>
  <c r="X82" i="9"/>
  <c r="X80" i="9"/>
  <c r="X78" i="9"/>
  <c r="X76" i="9"/>
  <c r="X74" i="9"/>
  <c r="X72" i="9"/>
  <c r="X70" i="9"/>
  <c r="X68" i="9"/>
  <c r="X66" i="9"/>
  <c r="X64" i="9"/>
  <c r="X62" i="9"/>
  <c r="X60" i="9"/>
  <c r="X58" i="9"/>
  <c r="X56" i="9"/>
  <c r="X54" i="9"/>
  <c r="X52" i="9"/>
  <c r="X50" i="9"/>
  <c r="X48" i="9"/>
  <c r="X46" i="9"/>
  <c r="X44" i="9"/>
  <c r="X42" i="9"/>
  <c r="X40" i="9"/>
  <c r="X38" i="9"/>
  <c r="X36" i="9"/>
  <c r="X34" i="9"/>
  <c r="X32" i="9"/>
  <c r="X30" i="9"/>
  <c r="X28" i="9"/>
  <c r="X26" i="9"/>
  <c r="X24" i="9"/>
  <c r="X22" i="9"/>
  <c r="X20" i="9"/>
  <c r="X18" i="9"/>
  <c r="X16" i="9"/>
  <c r="Z14" i="9"/>
  <c r="U53" i="21" s="1"/>
  <c r="Z12" i="9"/>
  <c r="U43" i="21" s="1"/>
  <c r="Z10" i="9"/>
  <c r="U33" i="21" s="1"/>
  <c r="Z8" i="9"/>
  <c r="U23" i="21" s="1"/>
  <c r="Z6" i="9"/>
  <c r="U13" i="21" s="1"/>
  <c r="AA14" i="9"/>
  <c r="U54" i="21" s="1"/>
  <c r="AA12" i="9"/>
  <c r="U44" i="21" s="1"/>
  <c r="AA10" i="9"/>
  <c r="U34" i="21" s="1"/>
  <c r="AA8" i="9"/>
  <c r="U24" i="21" s="1"/>
  <c r="AA6" i="9"/>
  <c r="U14" i="21" s="1"/>
  <c r="AB200" i="9"/>
  <c r="AB198" i="9"/>
  <c r="AB196" i="9"/>
  <c r="AB194" i="9"/>
  <c r="AB192" i="9"/>
  <c r="AB190" i="9"/>
  <c r="AB188" i="9"/>
  <c r="AB186" i="9"/>
  <c r="AB184" i="9"/>
  <c r="AB182" i="9"/>
  <c r="AB180" i="9"/>
  <c r="AB178" i="9"/>
  <c r="AB176" i="9"/>
  <c r="AB174" i="9"/>
  <c r="AB172" i="9"/>
  <c r="AB170" i="9"/>
  <c r="AB168" i="9"/>
  <c r="AB166" i="9"/>
  <c r="AB164" i="9"/>
  <c r="AB162" i="9"/>
  <c r="AB160" i="9"/>
  <c r="AB158" i="9"/>
  <c r="AB156" i="9"/>
  <c r="AB154" i="9"/>
  <c r="AB152" i="9"/>
  <c r="AB150" i="9"/>
  <c r="AB148" i="9"/>
  <c r="AB146" i="9"/>
  <c r="AB144" i="9"/>
  <c r="AB142" i="9"/>
  <c r="AB140" i="9"/>
  <c r="AB138" i="9"/>
  <c r="AB136" i="9"/>
  <c r="AB134" i="9"/>
  <c r="AB132" i="9"/>
  <c r="AB130" i="9"/>
  <c r="AB128" i="9"/>
  <c r="AB126" i="9"/>
  <c r="AB124" i="9"/>
  <c r="AB122" i="9"/>
  <c r="AB120" i="9"/>
  <c r="AB118" i="9"/>
  <c r="AB116" i="9"/>
  <c r="AB114" i="9"/>
  <c r="AB112" i="9"/>
  <c r="AB110" i="9"/>
  <c r="AB108" i="9"/>
  <c r="AB106" i="9"/>
  <c r="AB104" i="9"/>
  <c r="AB102" i="9"/>
  <c r="AB100" i="9"/>
  <c r="AB98" i="9"/>
  <c r="AB96" i="9"/>
  <c r="AB94" i="9"/>
  <c r="AB92" i="9"/>
  <c r="AB90" i="9"/>
  <c r="AB88" i="9"/>
  <c r="AB86" i="9"/>
  <c r="AB84" i="9"/>
  <c r="AB82" i="9"/>
  <c r="AB80" i="9"/>
  <c r="AB78" i="9"/>
  <c r="AB76" i="9"/>
  <c r="AB74" i="9"/>
  <c r="AB72" i="9"/>
  <c r="AB70" i="9"/>
  <c r="AB68" i="9"/>
  <c r="AB66" i="9"/>
  <c r="AB64" i="9"/>
  <c r="AB62" i="9"/>
  <c r="AB60" i="9"/>
  <c r="AB58" i="9"/>
  <c r="AB56" i="9"/>
  <c r="AB54" i="9"/>
  <c r="AB52" i="9"/>
  <c r="AB50" i="9"/>
  <c r="AB48" i="9"/>
  <c r="AB46" i="9"/>
  <c r="AB44" i="9"/>
  <c r="AB42" i="9"/>
  <c r="AB40" i="9"/>
  <c r="AB38" i="9"/>
  <c r="AB36" i="9"/>
  <c r="AB34" i="9"/>
  <c r="AB32" i="9"/>
  <c r="AB30" i="9"/>
  <c r="AB28" i="9"/>
  <c r="AB26" i="9"/>
  <c r="AB24" i="9"/>
  <c r="AB22" i="9"/>
  <c r="AB20" i="9"/>
  <c r="AB18" i="9"/>
  <c r="AB16" i="9"/>
  <c r="AC200" i="9"/>
  <c r="AC198" i="9"/>
  <c r="AC196" i="9"/>
  <c r="AC194" i="9"/>
  <c r="AC192" i="9"/>
  <c r="AC190" i="9"/>
  <c r="AC188" i="9"/>
  <c r="AC186" i="9"/>
  <c r="AC184" i="9"/>
  <c r="AC182" i="9"/>
  <c r="AC180" i="9"/>
  <c r="AC178" i="9"/>
  <c r="AC176" i="9"/>
  <c r="AC174" i="9"/>
  <c r="AC172" i="9"/>
  <c r="AC170" i="9"/>
  <c r="AC168" i="9"/>
  <c r="AC166" i="9"/>
  <c r="AC164" i="9"/>
  <c r="AC162" i="9"/>
  <c r="AC160" i="9"/>
  <c r="AC158" i="9"/>
  <c r="AC156" i="9"/>
  <c r="AC154" i="9"/>
  <c r="AC152" i="9"/>
  <c r="AC150" i="9"/>
  <c r="AC148" i="9"/>
  <c r="AC146" i="9"/>
  <c r="AC144" i="9"/>
  <c r="AC142" i="9"/>
  <c r="AC140" i="9"/>
  <c r="AC138" i="9"/>
  <c r="AC136" i="9"/>
  <c r="AC134" i="9"/>
  <c r="AC132" i="9"/>
  <c r="AC130" i="9"/>
  <c r="AC128" i="9"/>
  <c r="AC126" i="9"/>
  <c r="AC124" i="9"/>
  <c r="AC122" i="9"/>
  <c r="AC120" i="9"/>
  <c r="AC118" i="9"/>
  <c r="AC116" i="9"/>
  <c r="AC114" i="9"/>
  <c r="AC112" i="9"/>
  <c r="AC110" i="9"/>
  <c r="AC108" i="9"/>
  <c r="AC106" i="9"/>
  <c r="AC104" i="9"/>
  <c r="AC102" i="9"/>
  <c r="AC100" i="9"/>
  <c r="AC98" i="9"/>
  <c r="AC96" i="9"/>
  <c r="AC94" i="9"/>
  <c r="AC92" i="9"/>
  <c r="AC90" i="9"/>
  <c r="AC88" i="9"/>
  <c r="AC86" i="9"/>
  <c r="AC84" i="9"/>
  <c r="AC82" i="9"/>
  <c r="AC80" i="9"/>
  <c r="AC78" i="9"/>
  <c r="AC76" i="9"/>
  <c r="AC74" i="9"/>
  <c r="AC72" i="9"/>
  <c r="AC70" i="9"/>
  <c r="AC68" i="9"/>
  <c r="AC66" i="9"/>
  <c r="AC64" i="9"/>
  <c r="AC62" i="9"/>
  <c r="AC60" i="9"/>
  <c r="AC58" i="9"/>
  <c r="AC56" i="9"/>
  <c r="AC54" i="9"/>
  <c r="AC52" i="9"/>
  <c r="AC50" i="9"/>
  <c r="AC48" i="9"/>
  <c r="AC46" i="9"/>
  <c r="AC44" i="9"/>
  <c r="AC42" i="9"/>
  <c r="AC40" i="9"/>
  <c r="AC38" i="9"/>
  <c r="AC36" i="9"/>
  <c r="AC34" i="9"/>
  <c r="AC32" i="9"/>
  <c r="AC30" i="9"/>
  <c r="AC28" i="9"/>
  <c r="AC26" i="9"/>
  <c r="AC24" i="9"/>
  <c r="AC22" i="9"/>
  <c r="AC20" i="9"/>
  <c r="AC18" i="9"/>
  <c r="AC16" i="9"/>
  <c r="AD200" i="9"/>
  <c r="AD198" i="9"/>
  <c r="AD196" i="9"/>
  <c r="AD194" i="9"/>
  <c r="AD192" i="9"/>
  <c r="AD190" i="9"/>
  <c r="AD188" i="9"/>
  <c r="AD186" i="9"/>
  <c r="AD184" i="9"/>
  <c r="AD182" i="9"/>
  <c r="AD180" i="9"/>
  <c r="AD178" i="9"/>
  <c r="AD176" i="9"/>
  <c r="AD174" i="9"/>
  <c r="AD172" i="9"/>
  <c r="AD170" i="9"/>
  <c r="AD168" i="9"/>
  <c r="AD166" i="9"/>
  <c r="AD164" i="9"/>
  <c r="AD162" i="9"/>
  <c r="AD160" i="9"/>
  <c r="AD158" i="9"/>
  <c r="AD156" i="9"/>
  <c r="AD154" i="9"/>
  <c r="AD152" i="9"/>
  <c r="AD150" i="9"/>
  <c r="AD148" i="9"/>
  <c r="AD146" i="9"/>
  <c r="AD144" i="9"/>
  <c r="AD142" i="9"/>
  <c r="AD140" i="9"/>
  <c r="AD138" i="9"/>
  <c r="AD136" i="9"/>
  <c r="AD134" i="9"/>
  <c r="AD132" i="9"/>
  <c r="AD130" i="9"/>
  <c r="AD128" i="9"/>
  <c r="AD126" i="9"/>
  <c r="AD124" i="9"/>
  <c r="AD122" i="9"/>
  <c r="AD120" i="9"/>
  <c r="AD118" i="9"/>
  <c r="AD116" i="9"/>
  <c r="AD114" i="9"/>
  <c r="AD112" i="9"/>
  <c r="AD110" i="9"/>
  <c r="AD108" i="9"/>
  <c r="AD106" i="9"/>
  <c r="AD104" i="9"/>
  <c r="AD102" i="9"/>
  <c r="AD100" i="9"/>
  <c r="AD98" i="9"/>
  <c r="AD96" i="9"/>
  <c r="AD94" i="9"/>
  <c r="AD92" i="9"/>
  <c r="AD90" i="9"/>
  <c r="AD88" i="9"/>
  <c r="AD86" i="9"/>
  <c r="AD84" i="9"/>
  <c r="AD82" i="9"/>
  <c r="AD80" i="9"/>
  <c r="AD78" i="9"/>
  <c r="AD76" i="9"/>
  <c r="AD74" i="9"/>
  <c r="AD72" i="9"/>
  <c r="AD70" i="9"/>
  <c r="AD68" i="9"/>
  <c r="AD66" i="9"/>
  <c r="AD64" i="9"/>
  <c r="AD62" i="9"/>
  <c r="AD60" i="9"/>
  <c r="AD58" i="9"/>
  <c r="AD56" i="9"/>
  <c r="AD54" i="9"/>
  <c r="AD52" i="9"/>
  <c r="AD50" i="9"/>
  <c r="AD48" i="9"/>
  <c r="AD46" i="9"/>
  <c r="AD44" i="9"/>
  <c r="AD42" i="9"/>
  <c r="AD40" i="9"/>
  <c r="AD38" i="9"/>
  <c r="AD36" i="9"/>
  <c r="AD34" i="9"/>
  <c r="AD32" i="9"/>
  <c r="AD30" i="9"/>
  <c r="AD28" i="9"/>
  <c r="AD26" i="9"/>
  <c r="AD24" i="9"/>
  <c r="AD22" i="9"/>
  <c r="AD20" i="9"/>
  <c r="AD18" i="9"/>
  <c r="AD16" i="9"/>
  <c r="AF14" i="9"/>
  <c r="W53" i="21" s="1"/>
  <c r="AF12" i="9"/>
  <c r="W43" i="21" s="1"/>
  <c r="AF10" i="9"/>
  <c r="W33" i="21" s="1"/>
  <c r="AF8" i="9"/>
  <c r="W23" i="21" s="1"/>
  <c r="AF6" i="9"/>
  <c r="W13" i="21" s="1"/>
  <c r="AG14" i="9"/>
  <c r="W54" i="21" s="1"/>
  <c r="AG12" i="9"/>
  <c r="W44" i="21" s="1"/>
  <c r="AG10" i="9"/>
  <c r="W34" i="21" s="1"/>
  <c r="AG8" i="9"/>
  <c r="W24" i="21" s="1"/>
  <c r="AG6" i="9"/>
  <c r="W14" i="21" s="1"/>
  <c r="AH200" i="9"/>
  <c r="AH198" i="9"/>
  <c r="AH196" i="9"/>
  <c r="AH194" i="9"/>
  <c r="AH192" i="9"/>
  <c r="AH190" i="9"/>
  <c r="AH188" i="9"/>
  <c r="AH186" i="9"/>
  <c r="AH184" i="9"/>
  <c r="AH182" i="9"/>
  <c r="AH180" i="9"/>
  <c r="AH178" i="9"/>
  <c r="AH176" i="9"/>
  <c r="AH174" i="9"/>
  <c r="AH172" i="9"/>
  <c r="AH170" i="9"/>
  <c r="AH168" i="9"/>
  <c r="AH166" i="9"/>
  <c r="AH164" i="9"/>
  <c r="AH162" i="9"/>
  <c r="AH160" i="9"/>
  <c r="AH158" i="9"/>
  <c r="AH156" i="9"/>
  <c r="AH154" i="9"/>
  <c r="AH152" i="9"/>
  <c r="AH150" i="9"/>
  <c r="AH148" i="9"/>
  <c r="AH146" i="9"/>
  <c r="AH144" i="9"/>
  <c r="AH142" i="9"/>
  <c r="AH140" i="9"/>
  <c r="AH138" i="9"/>
  <c r="AH136" i="9"/>
  <c r="AH134" i="9"/>
  <c r="AH132" i="9"/>
  <c r="AH130" i="9"/>
  <c r="AH128" i="9"/>
  <c r="AH126" i="9"/>
  <c r="AH124" i="9"/>
  <c r="AH122" i="9"/>
  <c r="AH120" i="9"/>
  <c r="AH118" i="9"/>
  <c r="AH116" i="9"/>
  <c r="AH114" i="9"/>
  <c r="AH112" i="9"/>
  <c r="AH110" i="9"/>
  <c r="AH108" i="9"/>
  <c r="AH106" i="9"/>
  <c r="AH104" i="9"/>
  <c r="AH102" i="9"/>
  <c r="AH100" i="9"/>
  <c r="AH98" i="9"/>
  <c r="AH96" i="9"/>
  <c r="AH94" i="9"/>
  <c r="AH92" i="9"/>
  <c r="AH90" i="9"/>
  <c r="AH88" i="9"/>
  <c r="AH86" i="9"/>
  <c r="AH84" i="9"/>
  <c r="AH82" i="9"/>
  <c r="AH80" i="9"/>
  <c r="AH78" i="9"/>
  <c r="AH76" i="9"/>
  <c r="AH74" i="9"/>
  <c r="AH72" i="9"/>
  <c r="AH70" i="9"/>
  <c r="AH68" i="9"/>
  <c r="AH66" i="9"/>
  <c r="AH64" i="9"/>
  <c r="AH62" i="9"/>
  <c r="AH60" i="9"/>
  <c r="AH58" i="9"/>
  <c r="AH56" i="9"/>
  <c r="AH54" i="9"/>
  <c r="AH52" i="9"/>
  <c r="AH50" i="9"/>
  <c r="AH48" i="9"/>
  <c r="AH46" i="9"/>
  <c r="AH44" i="9"/>
  <c r="AH42" i="9"/>
  <c r="AH40" i="9"/>
  <c r="AH38" i="9"/>
  <c r="AH36" i="9"/>
  <c r="AH34" i="9"/>
  <c r="AH32" i="9"/>
  <c r="AH30" i="9"/>
  <c r="AH28" i="9"/>
  <c r="AH26" i="9"/>
  <c r="AH24" i="9"/>
  <c r="AH22" i="9"/>
  <c r="AH20" i="9"/>
  <c r="AH18" i="9"/>
  <c r="AH16" i="9"/>
  <c r="AI200" i="9"/>
  <c r="AI198" i="9"/>
  <c r="AI196" i="9"/>
  <c r="AI194" i="9"/>
  <c r="AI192" i="9"/>
  <c r="AI190" i="9"/>
  <c r="AI188" i="9"/>
  <c r="AI186" i="9"/>
  <c r="AI184" i="9"/>
  <c r="AI182" i="9"/>
  <c r="AI180" i="9"/>
  <c r="AI178" i="9"/>
  <c r="AI176" i="9"/>
  <c r="AI174" i="9"/>
  <c r="AI172" i="9"/>
  <c r="AI170" i="9"/>
  <c r="AI168" i="9"/>
  <c r="AI166" i="9"/>
  <c r="AI164" i="9"/>
  <c r="AI162" i="9"/>
  <c r="AI160" i="9"/>
  <c r="AI158" i="9"/>
  <c r="AI156" i="9"/>
  <c r="AI154" i="9"/>
  <c r="AI152" i="9"/>
  <c r="AI150" i="9"/>
  <c r="AI148" i="9"/>
  <c r="AI146" i="9"/>
  <c r="AI144" i="9"/>
  <c r="AI142" i="9"/>
  <c r="AI140" i="9"/>
  <c r="AI138" i="9"/>
  <c r="AI136" i="9"/>
  <c r="AI134" i="9"/>
  <c r="AI132" i="9"/>
  <c r="AI130" i="9"/>
  <c r="AI128" i="9"/>
  <c r="AI126" i="9"/>
  <c r="AI124" i="9"/>
  <c r="AI122" i="9"/>
  <c r="AI120" i="9"/>
  <c r="AI118" i="9"/>
  <c r="AI116" i="9"/>
  <c r="AI114" i="9"/>
  <c r="AI112" i="9"/>
  <c r="AI110" i="9"/>
  <c r="AI108" i="9"/>
  <c r="AI106" i="9"/>
  <c r="AI104" i="9"/>
  <c r="AI102" i="9"/>
  <c r="AI100" i="9"/>
  <c r="AI98" i="9"/>
  <c r="AI96" i="9"/>
  <c r="AI94" i="9"/>
  <c r="AI92" i="9"/>
  <c r="AI90" i="9"/>
  <c r="AI88" i="9"/>
  <c r="AI86" i="9"/>
  <c r="AI84" i="9"/>
  <c r="AI82" i="9"/>
  <c r="AI80" i="9"/>
  <c r="AI78" i="9"/>
  <c r="AI76" i="9"/>
  <c r="AI74" i="9"/>
  <c r="AI72" i="9"/>
  <c r="AI70" i="9"/>
  <c r="AI68" i="9"/>
  <c r="AI66" i="9"/>
  <c r="AI64" i="9"/>
  <c r="AI62" i="9"/>
  <c r="AI60" i="9"/>
  <c r="AI58" i="9"/>
  <c r="AI56" i="9"/>
  <c r="AI54" i="9"/>
  <c r="AI52" i="9"/>
  <c r="AI50" i="9"/>
  <c r="AI48" i="9"/>
  <c r="AI46" i="9"/>
  <c r="AI44" i="9"/>
  <c r="AI42" i="9"/>
  <c r="AI40" i="9"/>
  <c r="AI38" i="9"/>
  <c r="AI36" i="9"/>
  <c r="AI34" i="9"/>
  <c r="AI32" i="9"/>
  <c r="AI30" i="9"/>
  <c r="AI28" i="9"/>
  <c r="AI26" i="9"/>
  <c r="AI24" i="9"/>
  <c r="AI22" i="9"/>
  <c r="AI20" i="9"/>
  <c r="AI18" i="9"/>
  <c r="AI16" i="9"/>
  <c r="AJ200" i="9"/>
  <c r="AJ198" i="9"/>
  <c r="AJ196" i="9"/>
  <c r="AJ194" i="9"/>
  <c r="AJ192" i="9"/>
  <c r="AJ190" i="9"/>
  <c r="AJ188" i="9"/>
  <c r="AJ186" i="9"/>
  <c r="AJ184" i="9"/>
  <c r="AJ182" i="9"/>
  <c r="AJ180" i="9"/>
  <c r="AJ178" i="9"/>
  <c r="AJ176" i="9"/>
  <c r="AJ174" i="9"/>
  <c r="AJ172" i="9"/>
  <c r="AJ170" i="9"/>
  <c r="AJ168" i="9"/>
  <c r="AJ166" i="9"/>
  <c r="AJ164" i="9"/>
  <c r="AJ162" i="9"/>
  <c r="AJ160" i="9"/>
  <c r="AJ158" i="9"/>
  <c r="AJ156" i="9"/>
  <c r="AJ154" i="9"/>
  <c r="AJ152" i="9"/>
  <c r="AJ150" i="9"/>
  <c r="AJ148" i="9"/>
  <c r="AJ146" i="9"/>
  <c r="AJ144" i="9"/>
  <c r="AJ142" i="9"/>
  <c r="AJ140" i="9"/>
  <c r="AJ138" i="9"/>
  <c r="AJ136" i="9"/>
  <c r="AJ134" i="9"/>
  <c r="AJ132" i="9"/>
  <c r="AJ130" i="9"/>
  <c r="AJ128" i="9"/>
  <c r="AJ126" i="9"/>
  <c r="AJ124" i="9"/>
  <c r="AJ122" i="9"/>
  <c r="AJ120" i="9"/>
  <c r="AJ118" i="9"/>
  <c r="AJ116" i="9"/>
  <c r="AJ114" i="9"/>
  <c r="AJ112" i="9"/>
  <c r="AJ110" i="9"/>
  <c r="AJ108" i="9"/>
  <c r="AJ106" i="9"/>
  <c r="AJ104" i="9"/>
  <c r="AJ102" i="9"/>
  <c r="AJ100" i="9"/>
  <c r="AJ98" i="9"/>
  <c r="AJ96" i="9"/>
  <c r="AJ94" i="9"/>
  <c r="AJ92" i="9"/>
  <c r="AJ90" i="9"/>
  <c r="AJ88" i="9"/>
  <c r="AJ86" i="9"/>
  <c r="AJ84" i="9"/>
  <c r="AJ82" i="9"/>
  <c r="AJ80" i="9"/>
  <c r="AJ78" i="9"/>
  <c r="AJ76" i="9"/>
  <c r="AJ74" i="9"/>
  <c r="AJ72" i="9"/>
  <c r="AJ70" i="9"/>
  <c r="AJ68" i="9"/>
  <c r="AJ66" i="9"/>
  <c r="AJ64" i="9"/>
  <c r="AJ62" i="9"/>
  <c r="AJ60" i="9"/>
  <c r="AJ58" i="9"/>
  <c r="AJ56" i="9"/>
  <c r="AJ54" i="9"/>
  <c r="AJ52" i="9"/>
  <c r="AJ50" i="9"/>
  <c r="AJ48" i="9"/>
  <c r="AJ46" i="9"/>
  <c r="AJ44" i="9"/>
  <c r="AJ42" i="9"/>
  <c r="AJ40" i="9"/>
  <c r="AJ38" i="9"/>
  <c r="AJ36" i="9"/>
  <c r="AJ34" i="9"/>
  <c r="AJ32" i="9"/>
  <c r="AJ30" i="9"/>
  <c r="AJ28" i="9"/>
  <c r="AJ26" i="9"/>
  <c r="AJ24" i="9"/>
  <c r="AJ22" i="9"/>
  <c r="AJ20" i="9"/>
  <c r="AJ18" i="9"/>
  <c r="AJ16" i="9"/>
  <c r="AL14" i="9"/>
  <c r="Y53" i="21" s="1"/>
  <c r="AL12" i="9"/>
  <c r="Y43" i="21" s="1"/>
  <c r="AL10" i="9"/>
  <c r="Y33" i="21" s="1"/>
  <c r="AL8" i="9"/>
  <c r="Y23" i="21" s="1"/>
  <c r="AL6" i="9"/>
  <c r="Y13" i="21" s="1"/>
  <c r="AM14" i="9"/>
  <c r="Y54" i="21" s="1"/>
  <c r="AM12" i="9"/>
  <c r="Y44" i="21" s="1"/>
  <c r="AM10" i="9"/>
  <c r="Y34" i="21" s="1"/>
  <c r="AM8" i="9"/>
  <c r="Y24" i="21" s="1"/>
  <c r="AM6" i="9"/>
  <c r="Y14" i="21" s="1"/>
  <c r="AN200" i="9"/>
  <c r="AN198" i="9"/>
  <c r="AN196" i="9"/>
  <c r="AN194" i="9"/>
  <c r="AN192" i="9"/>
  <c r="AN190" i="9"/>
  <c r="AN188" i="9"/>
  <c r="AN186" i="9"/>
  <c r="AN184" i="9"/>
  <c r="AN182" i="9"/>
  <c r="AN180" i="9"/>
  <c r="AN178" i="9"/>
  <c r="AN176" i="9"/>
  <c r="AN174" i="9"/>
  <c r="AN172" i="9"/>
  <c r="AN170" i="9"/>
  <c r="AN168" i="9"/>
  <c r="AN166" i="9"/>
  <c r="AN164" i="9"/>
  <c r="AN162" i="9"/>
  <c r="AN160" i="9"/>
  <c r="AN158" i="9"/>
  <c r="AN156" i="9"/>
  <c r="AN154" i="9"/>
  <c r="AN152" i="9"/>
  <c r="AN150" i="9"/>
  <c r="AN148" i="9"/>
  <c r="AN146" i="9"/>
  <c r="AN144" i="9"/>
  <c r="AN142" i="9"/>
  <c r="AN140" i="9"/>
  <c r="AN138" i="9"/>
  <c r="AN136" i="9"/>
  <c r="AN134" i="9"/>
  <c r="AN132" i="9"/>
  <c r="AN130" i="9"/>
  <c r="AN128" i="9"/>
  <c r="AN126" i="9"/>
  <c r="AN124" i="9"/>
  <c r="AN122" i="9"/>
  <c r="AN120" i="9"/>
  <c r="AN118" i="9"/>
  <c r="AN116" i="9"/>
  <c r="AN114" i="9"/>
  <c r="AN112" i="9"/>
  <c r="AN110" i="9"/>
  <c r="AN108" i="9"/>
  <c r="AN106" i="9"/>
  <c r="AN104" i="9"/>
  <c r="AN102" i="9"/>
  <c r="AN100" i="9"/>
  <c r="AN98" i="9"/>
  <c r="AN96" i="9"/>
  <c r="AN94" i="9"/>
  <c r="AN92" i="9"/>
  <c r="AN90" i="9"/>
  <c r="AN88" i="9"/>
  <c r="AN86" i="9"/>
  <c r="AN84" i="9"/>
  <c r="AN82" i="9"/>
  <c r="AN80" i="9"/>
  <c r="AN78" i="9"/>
  <c r="AN76" i="9"/>
  <c r="AN74" i="9"/>
  <c r="AN72" i="9"/>
  <c r="AN70" i="9"/>
  <c r="AN68" i="9"/>
  <c r="AN66" i="9"/>
  <c r="AN64" i="9"/>
  <c r="AN62" i="9"/>
  <c r="AN60" i="9"/>
  <c r="AN58" i="9"/>
  <c r="AN56" i="9"/>
  <c r="AN54" i="9"/>
  <c r="AN52" i="9"/>
  <c r="AN50" i="9"/>
  <c r="AN48" i="9"/>
  <c r="AN46" i="9"/>
  <c r="AN44" i="9"/>
  <c r="AN42" i="9"/>
  <c r="AN40" i="9"/>
  <c r="AN38" i="9"/>
  <c r="AN36" i="9"/>
  <c r="AN34" i="9"/>
  <c r="AN32" i="9"/>
  <c r="AN30" i="9"/>
  <c r="AN28" i="9"/>
  <c r="AN26" i="9"/>
  <c r="AN24" i="9"/>
  <c r="AN22" i="9"/>
  <c r="AN20" i="9"/>
  <c r="AN18" i="9"/>
  <c r="AN16" i="9"/>
  <c r="AO200" i="9"/>
  <c r="AO198" i="9"/>
  <c r="AO196" i="9"/>
  <c r="AO194" i="9"/>
  <c r="AO192" i="9"/>
  <c r="AO190" i="9"/>
  <c r="AO188" i="9"/>
  <c r="AO186" i="9"/>
  <c r="AO184" i="9"/>
  <c r="AO182" i="9"/>
  <c r="AO180" i="9"/>
  <c r="AO178" i="9"/>
  <c r="AO176" i="9"/>
  <c r="AO174" i="9"/>
  <c r="AO172" i="9"/>
  <c r="AO170" i="9"/>
  <c r="AO168" i="9"/>
  <c r="AO166" i="9"/>
  <c r="AO164" i="9"/>
  <c r="AO162" i="9"/>
  <c r="AO160" i="9"/>
  <c r="AO158" i="9"/>
  <c r="AO156" i="9"/>
  <c r="AO154" i="9"/>
  <c r="AO152" i="9"/>
  <c r="AO150" i="9"/>
  <c r="AO148" i="9"/>
  <c r="AO146" i="9"/>
  <c r="AO144" i="9"/>
  <c r="AO142" i="9"/>
  <c r="AO140" i="9"/>
  <c r="AO138" i="9"/>
  <c r="AO136" i="9"/>
  <c r="AO134" i="9"/>
  <c r="AO132" i="9"/>
  <c r="AO130" i="9"/>
  <c r="AO128" i="9"/>
  <c r="AO126" i="9"/>
  <c r="AO124" i="9"/>
  <c r="AO122" i="9"/>
  <c r="AO120" i="9"/>
  <c r="AO118" i="9"/>
  <c r="AO116" i="9"/>
  <c r="AO114" i="9"/>
  <c r="AO112" i="9"/>
  <c r="AO110" i="9"/>
  <c r="AO108" i="9"/>
  <c r="AO106" i="9"/>
  <c r="AO104" i="9"/>
  <c r="AO102" i="9"/>
  <c r="AO100" i="9"/>
  <c r="AO98" i="9"/>
  <c r="AO96" i="9"/>
  <c r="AO94" i="9"/>
  <c r="AO92" i="9"/>
  <c r="AO90" i="9"/>
  <c r="AO88" i="9"/>
  <c r="AO86" i="9"/>
  <c r="AO84" i="9"/>
  <c r="AO82" i="9"/>
  <c r="AO80" i="9"/>
  <c r="AO78" i="9"/>
  <c r="AO76" i="9"/>
  <c r="AO74" i="9"/>
  <c r="AO72" i="9"/>
  <c r="AO70" i="9"/>
  <c r="AO68" i="9"/>
  <c r="AO66" i="9"/>
  <c r="AO64" i="9"/>
  <c r="AO62" i="9"/>
  <c r="AO60" i="9"/>
  <c r="AO58" i="9"/>
  <c r="AO56" i="9"/>
  <c r="AO54" i="9"/>
  <c r="AO52" i="9"/>
  <c r="AO50" i="9"/>
  <c r="AO48" i="9"/>
  <c r="AO46" i="9"/>
  <c r="AO44" i="9"/>
  <c r="AO42" i="9"/>
  <c r="AO40" i="9"/>
  <c r="AO38" i="9"/>
  <c r="AO36" i="9"/>
  <c r="AO34" i="9"/>
  <c r="AO32" i="9"/>
  <c r="AO30" i="9"/>
  <c r="AO28" i="9"/>
  <c r="AO26" i="9"/>
  <c r="AO24" i="9"/>
  <c r="AO22" i="9"/>
  <c r="AO20" i="9"/>
  <c r="AO18" i="9"/>
  <c r="AO16" i="9"/>
  <c r="AP200" i="9"/>
  <c r="AP198" i="9"/>
  <c r="AP196" i="9"/>
  <c r="AP194" i="9"/>
  <c r="AP192" i="9"/>
  <c r="AP190" i="9"/>
  <c r="AP188" i="9"/>
  <c r="AP186" i="9"/>
  <c r="AP184" i="9"/>
  <c r="AP182" i="9"/>
  <c r="AP180" i="9"/>
  <c r="AP178" i="9"/>
  <c r="AP176" i="9"/>
  <c r="AP174" i="9"/>
  <c r="AP172" i="9"/>
  <c r="AP170" i="9"/>
  <c r="AP168" i="9"/>
  <c r="AP166" i="9"/>
  <c r="AP164" i="9"/>
  <c r="AP162" i="9"/>
  <c r="AP160" i="9"/>
  <c r="AP158" i="9"/>
  <c r="AP156" i="9"/>
  <c r="AP154" i="9"/>
  <c r="AP152" i="9"/>
  <c r="AP150" i="9"/>
  <c r="AP148" i="9"/>
  <c r="AP146" i="9"/>
  <c r="AP144" i="9"/>
  <c r="AP142" i="9"/>
  <c r="AP140" i="9"/>
  <c r="AP138" i="9"/>
  <c r="AP136" i="9"/>
  <c r="AP134" i="9"/>
  <c r="AP132" i="9"/>
  <c r="AP130" i="9"/>
  <c r="AP128" i="9"/>
  <c r="AP126" i="9"/>
  <c r="AP124" i="9"/>
  <c r="AP122" i="9"/>
  <c r="AP120" i="9"/>
  <c r="AP118" i="9"/>
  <c r="AP116" i="9"/>
  <c r="AP114" i="9"/>
  <c r="AP112" i="9"/>
  <c r="AP110" i="9"/>
  <c r="AP108" i="9"/>
  <c r="AP106" i="9"/>
  <c r="AP104" i="9"/>
  <c r="AP102" i="9"/>
  <c r="AP100" i="9"/>
  <c r="AP98" i="9"/>
  <c r="AP96" i="9"/>
  <c r="AP94" i="9"/>
  <c r="AP92" i="9"/>
  <c r="AP90" i="9"/>
  <c r="AP88" i="9"/>
  <c r="AP86" i="9"/>
  <c r="AP84" i="9"/>
  <c r="AP82" i="9"/>
  <c r="AP80" i="9"/>
  <c r="AP78" i="9"/>
  <c r="AP76" i="9"/>
  <c r="AP74" i="9"/>
  <c r="AP72" i="9"/>
  <c r="AP70" i="9"/>
  <c r="AP68" i="9"/>
  <c r="AP66" i="9"/>
  <c r="AP64" i="9"/>
  <c r="AP62" i="9"/>
  <c r="AP60" i="9"/>
  <c r="AP58" i="9"/>
  <c r="AP56" i="9"/>
  <c r="AP54" i="9"/>
  <c r="AP52" i="9"/>
  <c r="AP50" i="9"/>
  <c r="AP48" i="9"/>
  <c r="AP46" i="9"/>
  <c r="AP44" i="9"/>
  <c r="AP42" i="9"/>
  <c r="AP40" i="9"/>
  <c r="AP38" i="9"/>
  <c r="AP36" i="9"/>
  <c r="AP34" i="9"/>
  <c r="AP32" i="9"/>
  <c r="AP30" i="9"/>
  <c r="AP28" i="9"/>
  <c r="AP26" i="9"/>
  <c r="AP24" i="9"/>
  <c r="AP22" i="9"/>
  <c r="AP20" i="9"/>
  <c r="AP18" i="9"/>
  <c r="AP16" i="9"/>
  <c r="AR14" i="9"/>
  <c r="AA53" i="21" s="1"/>
  <c r="AR12" i="9"/>
  <c r="AA43" i="21" s="1"/>
  <c r="AR10" i="9"/>
  <c r="AA33" i="21" s="1"/>
  <c r="AR8" i="9"/>
  <c r="AA23" i="21" s="1"/>
  <c r="AR6" i="9"/>
  <c r="AA13" i="21" s="1"/>
  <c r="AS14" i="9"/>
  <c r="AA54" i="21" s="1"/>
  <c r="AS12" i="9"/>
  <c r="AA44" i="21" s="1"/>
  <c r="AS10" i="9"/>
  <c r="AA34" i="21" s="1"/>
  <c r="AS8" i="9"/>
  <c r="AA24" i="21" s="1"/>
  <c r="AS6" i="9"/>
  <c r="AA14" i="21" s="1"/>
  <c r="AT200" i="9"/>
  <c r="AT198" i="9"/>
  <c r="AT196" i="9"/>
  <c r="AT194" i="9"/>
  <c r="AT192" i="9"/>
  <c r="AT190" i="9"/>
  <c r="AT188" i="9"/>
  <c r="AT186" i="9"/>
  <c r="AT184" i="9"/>
  <c r="AT182" i="9"/>
  <c r="AT180" i="9"/>
  <c r="AT178" i="9"/>
  <c r="AT176" i="9"/>
  <c r="AT174" i="9"/>
  <c r="AT172" i="9"/>
  <c r="AT170" i="9"/>
  <c r="AT168" i="9"/>
  <c r="AT166" i="9"/>
  <c r="AT164" i="9"/>
  <c r="AT162" i="9"/>
  <c r="AT160" i="9"/>
  <c r="AT158" i="9"/>
  <c r="AT156" i="9"/>
  <c r="AT154" i="9"/>
  <c r="AT152" i="9"/>
  <c r="AT150" i="9"/>
  <c r="AT148" i="9"/>
  <c r="AT146" i="9"/>
  <c r="AT144" i="9"/>
  <c r="AT142" i="9"/>
  <c r="AT140" i="9"/>
  <c r="AT138" i="9"/>
  <c r="AT136" i="9"/>
  <c r="AT134" i="9"/>
  <c r="AT132" i="9"/>
  <c r="AT130" i="9"/>
  <c r="AT128" i="9"/>
  <c r="AT126" i="9"/>
  <c r="AT124" i="9"/>
  <c r="AT122" i="9"/>
  <c r="AT120" i="9"/>
  <c r="AT118" i="9"/>
  <c r="AT116" i="9"/>
  <c r="AT114" i="9"/>
  <c r="AT112" i="9"/>
  <c r="AT110" i="9"/>
  <c r="AT108" i="9"/>
  <c r="AT106" i="9"/>
  <c r="AT104" i="9"/>
  <c r="AT102" i="9"/>
  <c r="AT100" i="9"/>
  <c r="AT98" i="9"/>
  <c r="AT96" i="9"/>
  <c r="AT94" i="9"/>
  <c r="AT92" i="9"/>
  <c r="AT90" i="9"/>
  <c r="AT88" i="9"/>
  <c r="AT86" i="9"/>
  <c r="AT84" i="9"/>
  <c r="AT82" i="9"/>
  <c r="AT80" i="9"/>
  <c r="AT78" i="9"/>
  <c r="AT76" i="9"/>
  <c r="AT74" i="9"/>
  <c r="AT72" i="9"/>
  <c r="AT70" i="9"/>
  <c r="AT68" i="9"/>
  <c r="AT66" i="9"/>
  <c r="AT64" i="9"/>
  <c r="AT62" i="9"/>
  <c r="AT60" i="9"/>
  <c r="AT58" i="9"/>
  <c r="AT56" i="9"/>
  <c r="AT54" i="9"/>
  <c r="AT52" i="9"/>
  <c r="AT50" i="9"/>
  <c r="AT48" i="9"/>
  <c r="AT46" i="9"/>
  <c r="AT44" i="9"/>
  <c r="AT42" i="9"/>
  <c r="AT40" i="9"/>
  <c r="AT38" i="9"/>
  <c r="AT36" i="9"/>
  <c r="AT34" i="9"/>
  <c r="AT32" i="9"/>
  <c r="AT30" i="9"/>
  <c r="AT28" i="9"/>
  <c r="AT26" i="9"/>
  <c r="AT24" i="9"/>
  <c r="AT22" i="9"/>
  <c r="AT20" i="9"/>
  <c r="AT18" i="9"/>
  <c r="AT16" i="9"/>
  <c r="AU200" i="9"/>
  <c r="AU198" i="9"/>
  <c r="AU196" i="9"/>
  <c r="AU194" i="9"/>
  <c r="AU192" i="9"/>
  <c r="AU190" i="9"/>
  <c r="AU188" i="9"/>
  <c r="AU186" i="9"/>
  <c r="AU184" i="9"/>
  <c r="AU182" i="9"/>
  <c r="AU180" i="9"/>
  <c r="AU178" i="9"/>
  <c r="AU176" i="9"/>
  <c r="AU174" i="9"/>
  <c r="AU172" i="9"/>
  <c r="AU170" i="9"/>
  <c r="AU168" i="9"/>
  <c r="AU166" i="9"/>
  <c r="AU164" i="9"/>
  <c r="AU162" i="9"/>
  <c r="AU160" i="9"/>
  <c r="AU158" i="9"/>
  <c r="AU156" i="9"/>
  <c r="AU154" i="9"/>
  <c r="AU152" i="9"/>
  <c r="AU150" i="9"/>
  <c r="AU148" i="9"/>
  <c r="AU146" i="9"/>
  <c r="AU144" i="9"/>
  <c r="AU142" i="9"/>
  <c r="AU140" i="9"/>
  <c r="AU138" i="9"/>
  <c r="AU136" i="9"/>
  <c r="AU134" i="9"/>
  <c r="AU132" i="9"/>
  <c r="AU130" i="9"/>
  <c r="AU128" i="9"/>
  <c r="AU126" i="9"/>
  <c r="AU124" i="9"/>
  <c r="AU122" i="9"/>
  <c r="AU120" i="9"/>
  <c r="AU118" i="9"/>
  <c r="AU116" i="9"/>
  <c r="AU114" i="9"/>
  <c r="AU112" i="9"/>
  <c r="AU110" i="9"/>
  <c r="AU108" i="9"/>
  <c r="AU106" i="9"/>
  <c r="AU104" i="9"/>
  <c r="AU102" i="9"/>
  <c r="AU100" i="9"/>
  <c r="AU98" i="9"/>
  <c r="AU96" i="9"/>
  <c r="AU94" i="9"/>
  <c r="AU92" i="9"/>
  <c r="AU90" i="9"/>
  <c r="AU88" i="9"/>
  <c r="AU86" i="9"/>
  <c r="AU84" i="9"/>
  <c r="AU82" i="9"/>
  <c r="AU80" i="9"/>
  <c r="AU78" i="9"/>
  <c r="AU76" i="9"/>
  <c r="AU74" i="9"/>
  <c r="AU72" i="9"/>
  <c r="AU70" i="9"/>
  <c r="AU68" i="9"/>
  <c r="AU66" i="9"/>
  <c r="AU64" i="9"/>
  <c r="AU62" i="9"/>
  <c r="AU60" i="9"/>
  <c r="AU58" i="9"/>
  <c r="AU56" i="9"/>
  <c r="AU54" i="9"/>
  <c r="AU52" i="9"/>
  <c r="AU50" i="9"/>
  <c r="AU48" i="9"/>
  <c r="AU46" i="9"/>
  <c r="AU44" i="9"/>
  <c r="AU42" i="9"/>
  <c r="AU40" i="9"/>
  <c r="AU38" i="9"/>
  <c r="AU36" i="9"/>
  <c r="AU34" i="9"/>
  <c r="AU32" i="9"/>
  <c r="AU30" i="9"/>
  <c r="AU28" i="9"/>
  <c r="AU26" i="9"/>
  <c r="AU24" i="9"/>
  <c r="AU22" i="9"/>
  <c r="AU20" i="9"/>
  <c r="AU18" i="9"/>
  <c r="AU16" i="9"/>
  <c r="AV200" i="9"/>
  <c r="AV198" i="9"/>
  <c r="AV196" i="9"/>
  <c r="AV194" i="9"/>
  <c r="AV192" i="9"/>
  <c r="AV190" i="9"/>
  <c r="AV188" i="9"/>
  <c r="AV186" i="9"/>
  <c r="AV184" i="9"/>
  <c r="AV182" i="9"/>
  <c r="AV180" i="9"/>
  <c r="AV178" i="9"/>
  <c r="AV176" i="9"/>
  <c r="AV174" i="9"/>
  <c r="AV172" i="9"/>
  <c r="AV170" i="9"/>
  <c r="AV168" i="9"/>
  <c r="AV166" i="9"/>
  <c r="AV164" i="9"/>
  <c r="AV162" i="9"/>
  <c r="AV160" i="9"/>
  <c r="AV158" i="9"/>
  <c r="AV156" i="9"/>
  <c r="AV154" i="9"/>
  <c r="AV152" i="9"/>
  <c r="AV150" i="9"/>
  <c r="AV148" i="9"/>
  <c r="AV146" i="9"/>
  <c r="AV144" i="9"/>
  <c r="AV142" i="9"/>
  <c r="AV140" i="9"/>
  <c r="AV138" i="9"/>
  <c r="AV136" i="9"/>
  <c r="AV134" i="9"/>
  <c r="AV132" i="9"/>
  <c r="AV130" i="9"/>
  <c r="AV128" i="9"/>
  <c r="AV126" i="9"/>
  <c r="AV124" i="9"/>
  <c r="AV122" i="9"/>
  <c r="AV120" i="9"/>
  <c r="AV118" i="9"/>
  <c r="AV116" i="9"/>
  <c r="AV114" i="9"/>
  <c r="AV112" i="9"/>
  <c r="AV110" i="9"/>
  <c r="AV108" i="9"/>
  <c r="AV106" i="9"/>
  <c r="AV104" i="9"/>
  <c r="AV102" i="9"/>
  <c r="AV100" i="9"/>
  <c r="AV98" i="9"/>
  <c r="AV96" i="9"/>
  <c r="AV94" i="9"/>
  <c r="AV92" i="9"/>
  <c r="AV90" i="9"/>
  <c r="AV88" i="9"/>
  <c r="AV86" i="9"/>
  <c r="AV84" i="9"/>
  <c r="AV82" i="9"/>
  <c r="AV80" i="9"/>
  <c r="AV78" i="9"/>
  <c r="AV76" i="9"/>
  <c r="AV74" i="9"/>
  <c r="AV72" i="9"/>
  <c r="AV70" i="9"/>
  <c r="AV68" i="9"/>
  <c r="AV66" i="9"/>
  <c r="AV64" i="9"/>
  <c r="AV62" i="9"/>
  <c r="AV60" i="9"/>
  <c r="AV58" i="9"/>
  <c r="AV56" i="9"/>
  <c r="AV54" i="9"/>
  <c r="AV52" i="9"/>
  <c r="AV50" i="9"/>
  <c r="AV48" i="9"/>
  <c r="AV46" i="9"/>
  <c r="AV44" i="9"/>
  <c r="AV42" i="9"/>
  <c r="AV40" i="9"/>
  <c r="AV38" i="9"/>
  <c r="AV36" i="9"/>
  <c r="AV34" i="9"/>
  <c r="AV32" i="9"/>
  <c r="AV30" i="9"/>
  <c r="AV28" i="9"/>
  <c r="AV26" i="9"/>
  <c r="AV24" i="9"/>
  <c r="AV22" i="9"/>
  <c r="AV20" i="9"/>
  <c r="AV18" i="9"/>
  <c r="AV16" i="9"/>
  <c r="AX14" i="9"/>
  <c r="AC53" i="21" s="1"/>
  <c r="AX12" i="9"/>
  <c r="AC43" i="21" s="1"/>
  <c r="AX10" i="9"/>
  <c r="AC33" i="21" s="1"/>
  <c r="AX8" i="9"/>
  <c r="AC23" i="21" s="1"/>
  <c r="AX6" i="9"/>
  <c r="AC13" i="21" s="1"/>
  <c r="AY14" i="9"/>
  <c r="AC54" i="21" s="1"/>
  <c r="AY12" i="9"/>
  <c r="AC44" i="21" s="1"/>
  <c r="AY10" i="9"/>
  <c r="AC34" i="21" s="1"/>
  <c r="AY8" i="9"/>
  <c r="AC24" i="21" s="1"/>
  <c r="AY6" i="9"/>
  <c r="AC14" i="21" s="1"/>
  <c r="AZ200" i="9"/>
  <c r="AZ198" i="9"/>
  <c r="AZ196" i="9"/>
  <c r="AZ194" i="9"/>
  <c r="AZ192" i="9"/>
  <c r="AZ190" i="9"/>
  <c r="AZ188" i="9"/>
  <c r="AZ186" i="9"/>
  <c r="AZ184" i="9"/>
  <c r="AZ182" i="9"/>
  <c r="AZ180" i="9"/>
  <c r="AZ178" i="9"/>
  <c r="AZ176" i="9"/>
  <c r="AZ174" i="9"/>
  <c r="AZ172" i="9"/>
  <c r="AZ170" i="9"/>
  <c r="AZ168" i="9"/>
  <c r="AZ166" i="9"/>
  <c r="AZ164" i="9"/>
  <c r="AZ162" i="9"/>
  <c r="AZ160" i="9"/>
  <c r="AZ158" i="9"/>
  <c r="AZ156" i="9"/>
  <c r="AZ154" i="9"/>
  <c r="AZ152" i="9"/>
  <c r="AZ150" i="9"/>
  <c r="AZ148" i="9"/>
  <c r="AZ146" i="9"/>
  <c r="AZ144" i="9"/>
  <c r="AZ142" i="9"/>
  <c r="AZ140" i="9"/>
  <c r="AZ138" i="9"/>
  <c r="AZ136" i="9"/>
  <c r="AZ134" i="9"/>
  <c r="AZ132" i="9"/>
  <c r="AZ130" i="9"/>
  <c r="AZ128" i="9"/>
  <c r="AZ126" i="9"/>
  <c r="AZ124" i="9"/>
  <c r="AZ122" i="9"/>
  <c r="AZ120" i="9"/>
  <c r="AZ118" i="9"/>
  <c r="AZ116" i="9"/>
  <c r="AZ114" i="9"/>
  <c r="AZ112" i="9"/>
  <c r="AZ110" i="9"/>
  <c r="AZ108" i="9"/>
  <c r="AZ106" i="9"/>
  <c r="AZ104" i="9"/>
  <c r="AZ102" i="9"/>
  <c r="AZ100" i="9"/>
  <c r="AZ98" i="9"/>
  <c r="AZ96" i="9"/>
  <c r="AZ94" i="9"/>
  <c r="AZ92" i="9"/>
  <c r="AZ90" i="9"/>
  <c r="AZ88" i="9"/>
  <c r="AZ86" i="9"/>
  <c r="AZ84" i="9"/>
  <c r="AZ82" i="9"/>
  <c r="AZ80" i="9"/>
  <c r="AZ78" i="9"/>
  <c r="AZ76" i="9"/>
  <c r="AZ74" i="9"/>
  <c r="AZ72" i="9"/>
  <c r="AZ70" i="9"/>
  <c r="AZ68" i="9"/>
  <c r="AZ66" i="9"/>
  <c r="AZ64" i="9"/>
  <c r="AZ62" i="9"/>
  <c r="AZ60" i="9"/>
  <c r="AZ58" i="9"/>
  <c r="AZ56" i="9"/>
  <c r="AZ54" i="9"/>
  <c r="AZ52" i="9"/>
  <c r="AZ50" i="9"/>
  <c r="AZ48" i="9"/>
  <c r="AZ46" i="9"/>
  <c r="AZ44" i="9"/>
  <c r="AZ42" i="9"/>
  <c r="AZ40" i="9"/>
  <c r="AZ38" i="9"/>
  <c r="AZ36" i="9"/>
  <c r="AZ34" i="9"/>
  <c r="AZ32" i="9"/>
  <c r="AZ30" i="9"/>
  <c r="AZ28" i="9"/>
  <c r="AZ26" i="9"/>
  <c r="AZ24" i="9"/>
  <c r="AZ22" i="9"/>
  <c r="AZ20" i="9"/>
  <c r="AZ18" i="9"/>
  <c r="AZ16" i="9"/>
  <c r="BA200" i="9"/>
  <c r="BA198" i="9"/>
  <c r="BA196" i="9"/>
  <c r="BA194" i="9"/>
  <c r="BA192" i="9"/>
  <c r="BA190" i="9"/>
  <c r="BA188" i="9"/>
  <c r="BA186" i="9"/>
  <c r="BA184" i="9"/>
  <c r="BA182" i="9"/>
  <c r="BA180" i="9"/>
  <c r="BA178" i="9"/>
  <c r="BA176" i="9"/>
  <c r="BA174" i="9"/>
  <c r="BA172" i="9"/>
  <c r="BA170" i="9"/>
  <c r="BA168" i="9"/>
  <c r="BA166" i="9"/>
  <c r="BA164" i="9"/>
  <c r="BA162" i="9"/>
  <c r="BA160" i="9"/>
  <c r="BA158" i="9"/>
  <c r="BA156" i="9"/>
  <c r="BA154" i="9"/>
  <c r="BA152" i="9"/>
  <c r="BA150" i="9"/>
  <c r="BA148" i="9"/>
  <c r="BA146" i="9"/>
  <c r="BA144" i="9"/>
  <c r="BA142" i="9"/>
  <c r="BA140" i="9"/>
  <c r="BA138" i="9"/>
  <c r="BA136" i="9"/>
  <c r="BA134" i="9"/>
  <c r="BA132" i="9"/>
  <c r="BA130" i="9"/>
  <c r="BA128" i="9"/>
  <c r="BA126" i="9"/>
  <c r="BA124" i="9"/>
  <c r="BA122" i="9"/>
  <c r="BA120" i="9"/>
  <c r="BA118" i="9"/>
  <c r="BA116" i="9"/>
  <c r="BA114" i="9"/>
  <c r="BA112" i="9"/>
  <c r="BA110" i="9"/>
  <c r="BA108" i="9"/>
  <c r="BA106" i="9"/>
  <c r="BA104" i="9"/>
  <c r="BA102" i="9"/>
  <c r="BA100" i="9"/>
  <c r="BA98" i="9"/>
  <c r="BA96" i="9"/>
  <c r="BA94" i="9"/>
  <c r="BA92" i="9"/>
  <c r="BA90" i="9"/>
  <c r="BA88" i="9"/>
  <c r="BA86" i="9"/>
  <c r="BA84" i="9"/>
  <c r="BA82" i="9"/>
  <c r="BA80" i="9"/>
  <c r="BA78" i="9"/>
  <c r="BA76" i="9"/>
  <c r="BA74" i="9"/>
  <c r="BA72" i="9"/>
  <c r="BA70" i="9"/>
  <c r="BA68" i="9"/>
  <c r="BA66" i="9"/>
  <c r="BA64" i="9"/>
  <c r="BA62" i="9"/>
  <c r="BA60" i="9"/>
  <c r="BA58" i="9"/>
  <c r="BA56" i="9"/>
  <c r="BA54" i="9"/>
  <c r="BA52" i="9"/>
  <c r="BA50" i="9"/>
  <c r="BA48" i="9"/>
  <c r="BA46" i="9"/>
  <c r="BA44" i="9"/>
  <c r="BA42" i="9"/>
  <c r="BA40" i="9"/>
  <c r="BA38" i="9"/>
  <c r="BA36" i="9"/>
  <c r="BA34" i="9"/>
  <c r="BA32" i="9"/>
  <c r="BA30" i="9"/>
  <c r="BA28" i="9"/>
  <c r="BA26" i="9"/>
  <c r="BA24" i="9"/>
  <c r="BA22" i="9"/>
  <c r="BA20" i="9"/>
  <c r="BA18" i="9"/>
  <c r="BA16" i="9"/>
  <c r="BB200" i="9"/>
  <c r="BB198" i="9"/>
  <c r="BB196" i="9"/>
  <c r="BB194" i="9"/>
  <c r="BB192" i="9"/>
  <c r="BB190" i="9"/>
  <c r="BB188" i="9"/>
  <c r="BB186" i="9"/>
  <c r="BB184" i="9"/>
  <c r="BB182" i="9"/>
  <c r="BB180" i="9"/>
  <c r="BB178" i="9"/>
  <c r="BB176" i="9"/>
  <c r="BB174" i="9"/>
  <c r="BB172" i="9"/>
  <c r="BB170" i="9"/>
  <c r="BB168" i="9"/>
  <c r="BB166" i="9"/>
  <c r="BB164" i="9"/>
  <c r="BB162" i="9"/>
  <c r="BB160" i="9"/>
  <c r="BB158" i="9"/>
  <c r="BB156" i="9"/>
  <c r="BB154" i="9"/>
  <c r="BB152" i="9"/>
  <c r="BB150" i="9"/>
  <c r="BB148" i="9"/>
  <c r="BB146" i="9"/>
  <c r="BB144" i="9"/>
  <c r="BB142" i="9"/>
  <c r="BB140" i="9"/>
  <c r="BB138" i="9"/>
  <c r="BB136" i="9"/>
  <c r="BB134" i="9"/>
  <c r="BB132" i="9"/>
  <c r="BB130" i="9"/>
  <c r="BB128" i="9"/>
  <c r="BB126" i="9"/>
  <c r="BB124" i="9"/>
  <c r="BB122" i="9"/>
  <c r="BB120" i="9"/>
  <c r="BB118" i="9"/>
  <c r="BB116" i="9"/>
  <c r="BB114" i="9"/>
  <c r="BB112" i="9"/>
  <c r="BB110" i="9"/>
  <c r="BB108" i="9"/>
  <c r="BB106" i="9"/>
  <c r="BB104" i="9"/>
  <c r="BB102" i="9"/>
  <c r="BB100" i="9"/>
  <c r="BB98" i="9"/>
  <c r="BB96" i="9"/>
  <c r="BB94" i="9"/>
  <c r="BB92" i="9"/>
  <c r="BB90" i="9"/>
  <c r="BB88" i="9"/>
  <c r="BB86" i="9"/>
  <c r="BB84" i="9"/>
  <c r="BB82" i="9"/>
  <c r="BB80" i="9"/>
  <c r="BB78" i="9"/>
  <c r="BB76" i="9"/>
  <c r="BB74" i="9"/>
  <c r="BB72" i="9"/>
  <c r="BB70" i="9"/>
  <c r="BB68" i="9"/>
  <c r="BB66" i="9"/>
  <c r="BB64" i="9"/>
  <c r="BB62" i="9"/>
  <c r="BB60" i="9"/>
  <c r="BB58" i="9"/>
  <c r="BB56" i="9"/>
  <c r="BB54" i="9"/>
  <c r="BB52" i="9"/>
  <c r="BB50" i="9"/>
  <c r="BB48" i="9"/>
  <c r="BB46" i="9"/>
  <c r="BB44" i="9"/>
  <c r="BB42" i="9"/>
  <c r="BB40" i="9"/>
  <c r="BB38" i="9"/>
  <c r="BB36" i="9"/>
  <c r="BB34" i="9"/>
  <c r="BB32" i="9"/>
  <c r="BB30" i="9"/>
  <c r="BB28" i="9"/>
  <c r="BB26" i="9"/>
  <c r="BB24" i="9"/>
  <c r="BB22" i="9"/>
  <c r="BB20" i="9"/>
  <c r="BB18" i="9"/>
  <c r="BB16" i="9"/>
  <c r="BD14" i="9"/>
  <c r="AE53" i="21" s="1"/>
  <c r="BD12" i="9"/>
  <c r="AE43" i="21" s="1"/>
  <c r="BD10" i="9"/>
  <c r="AE33" i="21" s="1"/>
  <c r="BD8" i="9"/>
  <c r="AE23" i="21" s="1"/>
  <c r="BD6" i="9"/>
  <c r="AE13" i="21" s="1"/>
  <c r="BE14" i="9"/>
  <c r="AE54" i="21" s="1"/>
  <c r="BE12" i="9"/>
  <c r="AE44" i="21" s="1"/>
  <c r="BE10" i="9"/>
  <c r="AE34" i="21" s="1"/>
  <c r="BE8" i="9"/>
  <c r="AE24" i="21" s="1"/>
  <c r="BE6" i="9"/>
  <c r="AE14" i="21" s="1"/>
  <c r="BF200" i="9"/>
  <c r="BF198" i="9"/>
  <c r="BF196" i="9"/>
  <c r="BF194" i="9"/>
  <c r="BF192" i="9"/>
  <c r="BF190" i="9"/>
  <c r="BF188" i="9"/>
  <c r="BF186" i="9"/>
  <c r="BF184" i="9"/>
  <c r="BF182" i="9"/>
  <c r="BF180" i="9"/>
  <c r="BF178" i="9"/>
  <c r="BF176" i="9"/>
  <c r="BF174" i="9"/>
  <c r="BF172" i="9"/>
  <c r="BF170" i="9"/>
  <c r="BF168" i="9"/>
  <c r="BF166" i="9"/>
  <c r="BF164" i="9"/>
  <c r="BF162" i="9"/>
  <c r="BF160" i="9"/>
  <c r="BF158" i="9"/>
  <c r="BF156" i="9"/>
  <c r="BF154" i="9"/>
  <c r="BF152" i="9"/>
  <c r="BF150" i="9"/>
  <c r="BF148" i="9"/>
  <c r="BF146" i="9"/>
  <c r="BF144" i="9"/>
  <c r="BF142" i="9"/>
  <c r="BF140" i="9"/>
  <c r="BF138" i="9"/>
  <c r="BF136" i="9"/>
  <c r="BF134" i="9"/>
  <c r="BF132" i="9"/>
  <c r="BF130" i="9"/>
  <c r="BF128" i="9"/>
  <c r="BF126" i="9"/>
  <c r="BF124" i="9"/>
  <c r="BF122" i="9"/>
  <c r="BF120" i="9"/>
  <c r="BF118" i="9"/>
  <c r="BF116" i="9"/>
  <c r="BF114" i="9"/>
  <c r="BF112" i="9"/>
  <c r="BF110" i="9"/>
  <c r="BF108" i="9"/>
  <c r="BF106" i="9"/>
  <c r="BF104" i="9"/>
  <c r="BF102" i="9"/>
  <c r="BF100" i="9"/>
  <c r="BF98" i="9"/>
  <c r="BF96" i="9"/>
  <c r="BF94" i="9"/>
  <c r="BF92" i="9"/>
  <c r="BF90" i="9"/>
  <c r="BF88" i="9"/>
  <c r="BF86" i="9"/>
  <c r="BF84" i="9"/>
  <c r="BF82" i="9"/>
  <c r="BF80" i="9"/>
  <c r="BF78" i="9"/>
  <c r="BF76" i="9"/>
  <c r="BF74" i="9"/>
  <c r="BF72" i="9"/>
  <c r="BF70" i="9"/>
  <c r="BF68" i="9"/>
  <c r="BF66" i="9"/>
  <c r="BF64" i="9"/>
  <c r="BF62" i="9"/>
  <c r="BF60" i="9"/>
  <c r="BF58" i="9"/>
  <c r="BF56" i="9"/>
  <c r="BF54" i="9"/>
  <c r="BF52" i="9"/>
  <c r="BF50" i="9"/>
  <c r="BF48" i="9"/>
  <c r="BF46" i="9"/>
  <c r="BF44" i="9"/>
  <c r="BF42" i="9"/>
  <c r="BF40" i="9"/>
  <c r="BF38" i="9"/>
  <c r="BF36" i="9"/>
  <c r="BF34" i="9"/>
  <c r="BF32" i="9"/>
  <c r="BF30" i="9"/>
  <c r="BF28" i="9"/>
  <c r="BF26" i="9"/>
  <c r="BF24" i="9"/>
  <c r="BF22" i="9"/>
  <c r="BF20" i="9"/>
  <c r="BF18" i="9"/>
  <c r="BF16" i="9"/>
  <c r="AE44" i="22"/>
  <c r="AE43" i="22"/>
  <c r="AD44" i="22"/>
  <c r="AD43" i="22"/>
  <c r="AC44" i="22"/>
  <c r="AC43" i="22"/>
  <c r="AB44" i="22"/>
  <c r="AB43" i="22"/>
  <c r="AA44" i="22"/>
  <c r="AA43" i="22"/>
  <c r="Z44" i="22"/>
  <c r="Z43" i="22"/>
  <c r="Y44" i="22"/>
  <c r="Y43" i="22"/>
  <c r="X44" i="22"/>
  <c r="X43" i="22"/>
  <c r="W44" i="22"/>
  <c r="W43" i="22"/>
  <c r="V44" i="22"/>
  <c r="V43" i="22"/>
  <c r="AE34" i="22"/>
  <c r="AE33" i="22"/>
  <c r="AD34" i="22"/>
  <c r="AD33" i="22"/>
  <c r="AC34" i="22"/>
  <c r="AC33" i="22"/>
  <c r="AB34" i="22"/>
  <c r="AB33" i="22"/>
  <c r="AA34" i="22"/>
  <c r="AA33" i="22"/>
  <c r="Z34" i="22"/>
  <c r="Z33" i="22"/>
  <c r="Y34" i="22"/>
  <c r="Y33" i="22"/>
  <c r="X34" i="22"/>
  <c r="X33" i="22"/>
  <c r="W34" i="22"/>
  <c r="W33" i="22"/>
  <c r="V34" i="22"/>
  <c r="V33" i="22"/>
  <c r="AE24" i="22"/>
  <c r="AE23" i="22"/>
  <c r="AD24" i="22"/>
  <c r="AD23" i="22"/>
  <c r="AC24" i="22"/>
  <c r="AC23" i="22"/>
  <c r="AB24" i="22"/>
  <c r="AB23" i="22"/>
  <c r="AA24" i="22"/>
  <c r="AA23" i="22"/>
  <c r="Z24" i="22"/>
  <c r="Z23" i="22"/>
  <c r="Y24" i="22"/>
  <c r="Y23" i="22"/>
  <c r="X24" i="22"/>
  <c r="X23" i="22"/>
  <c r="W24" i="22"/>
  <c r="W23" i="22"/>
  <c r="V24" i="22"/>
  <c r="V23" i="22"/>
  <c r="AE14" i="22"/>
  <c r="AE13" i="22"/>
  <c r="AD14" i="22"/>
  <c r="AD13" i="22"/>
  <c r="AC14" i="22"/>
  <c r="AC13" i="22"/>
  <c r="AB14" i="22"/>
  <c r="AB13" i="22"/>
  <c r="AA14" i="22"/>
  <c r="AA13" i="22"/>
  <c r="Z14" i="22"/>
  <c r="Z13" i="22"/>
  <c r="Y14" i="22"/>
  <c r="Y13" i="22"/>
  <c r="X14" i="22"/>
  <c r="X13" i="22"/>
  <c r="W14" i="22"/>
  <c r="W13" i="22"/>
  <c r="V14" i="22"/>
  <c r="V13" i="22"/>
  <c r="M43" i="22"/>
  <c r="M33" i="22"/>
  <c r="M23" i="22"/>
  <c r="M13" i="22"/>
  <c r="M44" i="22"/>
  <c r="M34" i="22"/>
  <c r="M24" i="22"/>
  <c r="M14" i="22"/>
  <c r="N43" i="22"/>
  <c r="N33" i="22"/>
  <c r="N23" i="22"/>
  <c r="N13" i="22"/>
  <c r="N44" i="22"/>
  <c r="N34" i="22"/>
  <c r="N24" i="22"/>
  <c r="N14" i="22"/>
  <c r="O43" i="22"/>
  <c r="O33" i="22"/>
  <c r="O23" i="22"/>
  <c r="O13" i="22"/>
  <c r="O44" i="22"/>
  <c r="O34" i="22"/>
  <c r="O24" i="22"/>
  <c r="O14" i="22"/>
  <c r="P43" i="22"/>
  <c r="P33" i="22"/>
  <c r="P23" i="22"/>
  <c r="P13" i="22"/>
  <c r="P44" i="22"/>
  <c r="P34" i="22"/>
  <c r="P24" i="22"/>
  <c r="P14" i="22"/>
  <c r="Q43" i="22"/>
  <c r="Q33" i="22"/>
  <c r="Q23" i="22"/>
  <c r="Q13" i="22"/>
  <c r="Q44" i="22"/>
  <c r="Q34" i="22"/>
  <c r="Q24" i="22"/>
  <c r="Q14" i="22"/>
  <c r="R43" i="22"/>
  <c r="R33" i="22"/>
  <c r="R23" i="22"/>
  <c r="R13" i="22"/>
  <c r="R44" i="22"/>
  <c r="R34" i="22"/>
  <c r="R24" i="22"/>
  <c r="R14" i="22"/>
  <c r="S43" i="22"/>
  <c r="S33" i="22"/>
  <c r="S23" i="22"/>
  <c r="S13" i="22"/>
  <c r="S44" i="22"/>
  <c r="S34" i="22"/>
  <c r="S24" i="22"/>
  <c r="S14" i="22"/>
  <c r="T43" i="22"/>
  <c r="T33" i="22"/>
  <c r="T23" i="22"/>
  <c r="T13" i="22"/>
  <c r="T44" i="22"/>
  <c r="T34" i="22"/>
  <c r="T24" i="22"/>
  <c r="T14" i="22"/>
  <c r="U43" i="22"/>
  <c r="U33" i="22"/>
  <c r="U23" i="22"/>
  <c r="U13" i="22"/>
  <c r="U44" i="22"/>
  <c r="U34" i="22"/>
  <c r="U24" i="22"/>
  <c r="U14" i="22"/>
  <c r="M14" i="18"/>
  <c r="N23" i="18"/>
  <c r="N13" i="18"/>
  <c r="N24" i="18"/>
  <c r="O23" i="18"/>
  <c r="O24" i="18"/>
  <c r="P13" i="18"/>
  <c r="P14" i="18"/>
  <c r="Q14" i="18"/>
  <c r="R24" i="18"/>
  <c r="S14" i="18"/>
  <c r="T24" i="18"/>
  <c r="U14" i="18"/>
  <c r="V14" i="18"/>
  <c r="W23" i="18"/>
  <c r="W24" i="18"/>
  <c r="X13" i="18"/>
  <c r="X14" i="18"/>
  <c r="Y23" i="18"/>
  <c r="Z24" i="18"/>
  <c r="AA24" i="18"/>
  <c r="AB24" i="18"/>
  <c r="AC24" i="18"/>
  <c r="AD24" i="18"/>
  <c r="M38" i="20"/>
  <c r="M18" i="20"/>
  <c r="M8" i="20"/>
  <c r="M59" i="20"/>
  <c r="M39" i="20"/>
  <c r="M19" i="20"/>
  <c r="N28" i="20"/>
  <c r="O58" i="20"/>
  <c r="O38" i="20"/>
  <c r="O18" i="20"/>
  <c r="O69" i="20"/>
  <c r="O49" i="20"/>
  <c r="O39" i="20"/>
  <c r="O19" i="20"/>
  <c r="P18" i="20"/>
  <c r="P49" i="20"/>
  <c r="Q68" i="20"/>
  <c r="Q48" i="20"/>
  <c r="Q38" i="20"/>
  <c r="Q18" i="20"/>
  <c r="Q69" i="20"/>
  <c r="Q59" i="20"/>
  <c r="Q39" i="20"/>
  <c r="Q19" i="20"/>
  <c r="R48" i="20"/>
  <c r="R28" i="20"/>
  <c r="R8" i="20"/>
  <c r="R59" i="20"/>
  <c r="R49" i="20"/>
  <c r="R29" i="20"/>
  <c r="R9" i="20"/>
  <c r="S48" i="20"/>
  <c r="S28" i="20"/>
  <c r="S18" i="20"/>
  <c r="S8" i="20"/>
  <c r="S69" i="20"/>
  <c r="S49" i="20"/>
  <c r="S29" i="20"/>
  <c r="S9" i="20"/>
  <c r="T38" i="20"/>
  <c r="T59" i="20"/>
  <c r="T39" i="20"/>
  <c r="T9" i="20"/>
  <c r="U38" i="20"/>
  <c r="U18" i="20"/>
  <c r="U8" i="20"/>
  <c r="U59" i="20"/>
  <c r="U39" i="20"/>
  <c r="U19" i="20"/>
  <c r="V68" i="20"/>
  <c r="V48" i="20"/>
  <c r="V28" i="20"/>
  <c r="V18" i="20"/>
  <c r="V59" i="20"/>
  <c r="V29" i="20"/>
  <c r="V19" i="20"/>
  <c r="W68" i="20"/>
  <c r="W38" i="20"/>
  <c r="W69" i="20"/>
  <c r="W49" i="20"/>
  <c r="W29" i="20"/>
  <c r="W19" i="20"/>
  <c r="X68" i="20"/>
  <c r="X69" i="20"/>
  <c r="X49" i="20"/>
  <c r="X29" i="20"/>
  <c r="X9" i="20"/>
  <c r="Y68" i="20"/>
  <c r="Y38" i="20"/>
  <c r="Y69" i="20"/>
  <c r="Y49" i="20"/>
  <c r="Y29" i="20"/>
  <c r="Y9" i="20"/>
  <c r="Z58" i="20"/>
  <c r="Z38" i="20"/>
  <c r="Z28" i="20"/>
  <c r="Z18" i="20"/>
  <c r="Z59" i="20"/>
  <c r="Z39" i="20"/>
  <c r="Z19" i="20"/>
  <c r="AA58" i="20"/>
  <c r="AA28" i="20"/>
  <c r="AA69" i="20"/>
  <c r="AA49" i="20"/>
  <c r="AA29" i="20"/>
  <c r="AB68" i="20"/>
  <c r="AB58" i="20"/>
  <c r="AB38" i="20"/>
  <c r="AB18" i="20"/>
  <c r="AB59" i="20"/>
  <c r="AB29" i="20"/>
  <c r="AB19" i="20"/>
  <c r="AC59" i="20"/>
  <c r="AC39" i="20"/>
  <c r="AC19" i="20"/>
  <c r="AD69" i="20"/>
  <c r="C14" i="9"/>
  <c r="M54" i="21" s="1"/>
  <c r="C10" i="9"/>
  <c r="M34" i="21" s="1"/>
  <c r="C8" i="9"/>
  <c r="M24" i="21" s="1"/>
  <c r="D200" i="9"/>
  <c r="D196" i="9"/>
  <c r="D192" i="9"/>
  <c r="D188" i="9"/>
  <c r="D184" i="9"/>
  <c r="D180" i="9"/>
  <c r="D176" i="9"/>
  <c r="D172" i="9"/>
  <c r="D168" i="9"/>
  <c r="D164" i="9"/>
  <c r="D162" i="9"/>
  <c r="D158" i="9"/>
  <c r="D152" i="9"/>
  <c r="D148" i="9"/>
  <c r="D144" i="9"/>
  <c r="D140" i="9"/>
  <c r="D136" i="9"/>
  <c r="D132" i="9"/>
  <c r="D128" i="9"/>
  <c r="D126" i="9"/>
  <c r="D122" i="9"/>
  <c r="D118" i="9"/>
  <c r="D114" i="9"/>
  <c r="D110" i="9"/>
  <c r="D106" i="9"/>
  <c r="D102" i="9"/>
  <c r="D98" i="9"/>
  <c r="D94" i="9"/>
  <c r="D88" i="9"/>
  <c r="D84" i="9"/>
  <c r="D80" i="9"/>
  <c r="D76" i="9"/>
  <c r="D72" i="9"/>
  <c r="D68" i="9"/>
  <c r="D64" i="9"/>
  <c r="D62" i="9"/>
  <c r="D58" i="9"/>
  <c r="D54" i="9"/>
  <c r="D50" i="9"/>
  <c r="D44" i="9"/>
  <c r="D40" i="9"/>
  <c r="D36" i="9"/>
  <c r="D32" i="9"/>
  <c r="D28" i="9"/>
  <c r="D24" i="9"/>
  <c r="D20" i="9"/>
  <c r="D16" i="9"/>
  <c r="E198" i="9"/>
  <c r="E194" i="9"/>
  <c r="E190" i="9"/>
  <c r="E186" i="9"/>
  <c r="E184" i="9"/>
  <c r="E178" i="9"/>
  <c r="E174" i="9"/>
  <c r="E170" i="9"/>
  <c r="E164" i="9"/>
  <c r="E160" i="9"/>
  <c r="E154" i="9"/>
  <c r="E150" i="9"/>
  <c r="E146" i="9"/>
  <c r="E142" i="9"/>
  <c r="E138" i="9"/>
  <c r="E134" i="9"/>
  <c r="E132" i="9"/>
  <c r="E128" i="9"/>
  <c r="E124" i="9"/>
  <c r="E120" i="9"/>
  <c r="E116" i="9"/>
  <c r="E112" i="9"/>
  <c r="E106" i="9"/>
  <c r="E102" i="9"/>
  <c r="E98" i="9"/>
  <c r="E92" i="9"/>
  <c r="E90" i="9"/>
  <c r="E86" i="9"/>
  <c r="E82" i="9"/>
  <c r="E78" i="9"/>
  <c r="E74" i="9"/>
  <c r="E70" i="9"/>
  <c r="E66" i="9"/>
  <c r="E64" i="9"/>
  <c r="E60" i="9"/>
  <c r="E58" i="9"/>
  <c r="E54" i="9"/>
  <c r="E50" i="9"/>
  <c r="E48" i="9"/>
  <c r="E44" i="9"/>
  <c r="E36" i="9"/>
  <c r="F200" i="9"/>
  <c r="F196" i="9"/>
  <c r="F192" i="9"/>
  <c r="F184" i="9"/>
  <c r="F164" i="9"/>
  <c r="F160" i="9"/>
  <c r="F156" i="9"/>
  <c r="F152" i="9"/>
  <c r="F148" i="9"/>
  <c r="F144" i="9"/>
  <c r="F140" i="9"/>
  <c r="F136" i="9"/>
  <c r="F132" i="9"/>
  <c r="F128" i="9"/>
  <c r="F124" i="9"/>
  <c r="F120" i="9"/>
  <c r="F116" i="9"/>
  <c r="F112" i="9"/>
  <c r="F106" i="9"/>
  <c r="F102" i="9"/>
  <c r="F98" i="9"/>
  <c r="F94" i="9"/>
  <c r="F92" i="9"/>
  <c r="F88" i="9"/>
  <c r="F84" i="9"/>
  <c r="F80" i="9"/>
  <c r="F76" i="9"/>
  <c r="F72" i="9"/>
  <c r="F68" i="9"/>
  <c r="F64" i="9"/>
  <c r="F60" i="9"/>
  <c r="F56" i="9"/>
  <c r="F52" i="9"/>
  <c r="F50" i="9"/>
  <c r="F46" i="9"/>
  <c r="F42" i="9"/>
  <c r="F38" i="9"/>
  <c r="F36" i="9"/>
  <c r="F32" i="9"/>
  <c r="F30" i="9"/>
  <c r="F28" i="9"/>
  <c r="F24" i="9"/>
  <c r="F22" i="9"/>
  <c r="F20" i="9"/>
  <c r="F18" i="9"/>
  <c r="F16" i="9"/>
  <c r="H14" i="9"/>
  <c r="O53" i="21" s="1"/>
  <c r="H12" i="9"/>
  <c r="O43" i="21" s="1"/>
  <c r="H10" i="9"/>
  <c r="H8" i="9"/>
  <c r="H6" i="9"/>
  <c r="O13" i="21" s="1"/>
  <c r="I12" i="9"/>
  <c r="O44" i="21" s="1"/>
  <c r="I6" i="9"/>
  <c r="O14" i="21" s="1"/>
  <c r="J200" i="9"/>
  <c r="J196" i="9"/>
  <c r="J192" i="9"/>
  <c r="J188" i="9"/>
  <c r="J184" i="9"/>
  <c r="J182" i="9"/>
  <c r="J178" i="9"/>
  <c r="J174" i="9"/>
  <c r="J168" i="9"/>
  <c r="J166" i="9"/>
  <c r="J162" i="9"/>
  <c r="J158" i="9"/>
  <c r="J154" i="9"/>
  <c r="J150" i="9"/>
  <c r="J146" i="9"/>
  <c r="J142" i="9"/>
  <c r="J138" i="9"/>
  <c r="J134" i="9"/>
  <c r="J130" i="9"/>
  <c r="J126" i="9"/>
  <c r="J120" i="9"/>
  <c r="J116" i="9"/>
  <c r="J114" i="9"/>
  <c r="J110" i="9"/>
  <c r="J104" i="9"/>
  <c r="J100" i="9"/>
  <c r="J96" i="9"/>
  <c r="J94" i="9"/>
  <c r="J90" i="9"/>
  <c r="J86" i="9"/>
  <c r="J82" i="9"/>
  <c r="J78" i="9"/>
  <c r="J74" i="9"/>
  <c r="J70" i="9"/>
  <c r="J68" i="9"/>
  <c r="J64" i="9"/>
  <c r="J58" i="9"/>
  <c r="J54" i="9"/>
  <c r="J50" i="9"/>
  <c r="J48" i="9"/>
  <c r="J42" i="9"/>
  <c r="J38" i="9"/>
  <c r="J34" i="9"/>
  <c r="J30" i="9"/>
  <c r="J26" i="9"/>
  <c r="J22" i="9"/>
  <c r="J18" i="9"/>
  <c r="K200" i="9"/>
  <c r="K196" i="9"/>
  <c r="K192" i="9"/>
  <c r="K188" i="9"/>
  <c r="K182" i="9"/>
  <c r="K178" i="9"/>
  <c r="K174" i="9"/>
  <c r="K170" i="9"/>
  <c r="K164" i="9"/>
  <c r="K140" i="9"/>
  <c r="K136" i="9"/>
  <c r="K130" i="9"/>
  <c r="K126" i="9"/>
  <c r="K122" i="9"/>
  <c r="K116" i="9"/>
  <c r="K112" i="9"/>
  <c r="K108" i="9"/>
  <c r="K106" i="9"/>
  <c r="K102" i="9"/>
  <c r="K98" i="9"/>
  <c r="K94" i="9"/>
  <c r="K88" i="9"/>
  <c r="K82" i="9"/>
  <c r="K78" i="9"/>
  <c r="K74" i="9"/>
  <c r="K72" i="9"/>
  <c r="K68" i="9"/>
  <c r="K64" i="9"/>
  <c r="K60" i="9"/>
  <c r="K56" i="9"/>
  <c r="K52" i="9"/>
  <c r="K48" i="9"/>
  <c r="K42" i="9"/>
  <c r="K40" i="9"/>
  <c r="K36" i="9"/>
  <c r="K34" i="9"/>
  <c r="K30" i="9"/>
  <c r="K28" i="9"/>
  <c r="K26" i="9"/>
  <c r="K24" i="9"/>
  <c r="K22" i="9"/>
  <c r="K20" i="9"/>
  <c r="K18" i="9"/>
  <c r="K16" i="9"/>
  <c r="L200" i="9"/>
  <c r="L196" i="9"/>
  <c r="L194" i="9"/>
  <c r="L190" i="9"/>
  <c r="L186" i="9"/>
  <c r="L182" i="9"/>
  <c r="L180" i="9"/>
  <c r="L178" i="9"/>
  <c r="L174" i="9"/>
  <c r="L170" i="9"/>
  <c r="L168" i="9"/>
  <c r="L164" i="9"/>
  <c r="L160" i="9"/>
  <c r="L156" i="9"/>
  <c r="L152" i="9"/>
  <c r="L148" i="9"/>
  <c r="L146" i="9"/>
  <c r="L142" i="9"/>
  <c r="L138" i="9"/>
  <c r="L136" i="9"/>
  <c r="L130" i="9"/>
  <c r="L128" i="9"/>
  <c r="L124" i="9"/>
  <c r="L122" i="9"/>
  <c r="L118" i="9"/>
  <c r="L114" i="9"/>
  <c r="L110" i="9"/>
  <c r="L108" i="9"/>
  <c r="L104" i="9"/>
  <c r="L100" i="9"/>
  <c r="L96" i="9"/>
  <c r="L92" i="9"/>
  <c r="L90" i="9"/>
  <c r="L86" i="9"/>
  <c r="L82" i="9"/>
  <c r="L78" i="9"/>
  <c r="L74" i="9"/>
  <c r="L72" i="9"/>
  <c r="L68" i="9"/>
  <c r="L64" i="9"/>
  <c r="L58" i="9"/>
  <c r="L54" i="9"/>
  <c r="L50" i="9"/>
  <c r="L48" i="9"/>
  <c r="L44" i="9"/>
  <c r="L40" i="9"/>
  <c r="L36" i="9"/>
  <c r="L32" i="9"/>
  <c r="L30" i="9"/>
  <c r="L26" i="9"/>
  <c r="L24" i="9"/>
  <c r="L22" i="9"/>
  <c r="L20" i="9"/>
  <c r="L18" i="9"/>
  <c r="L16" i="9"/>
  <c r="R82" i="9"/>
  <c r="M28" i="18"/>
  <c r="M18" i="18"/>
  <c r="M8" i="18"/>
  <c r="M29" i="18"/>
  <c r="M19" i="18"/>
  <c r="M9" i="18"/>
  <c r="N28" i="18"/>
  <c r="N18" i="18"/>
  <c r="N8" i="18"/>
  <c r="N29" i="18"/>
  <c r="N19" i="18"/>
  <c r="N9" i="18"/>
  <c r="O28" i="18"/>
  <c r="O18" i="18"/>
  <c r="O8" i="18"/>
  <c r="O29" i="18"/>
  <c r="O19" i="18"/>
  <c r="O9" i="18"/>
  <c r="P28" i="18"/>
  <c r="P18" i="18"/>
  <c r="P8" i="18"/>
  <c r="P29" i="18"/>
  <c r="P19" i="18"/>
  <c r="P9" i="18"/>
  <c r="Q28" i="18"/>
  <c r="Q18" i="18"/>
  <c r="Q8" i="18"/>
  <c r="Q29" i="18"/>
  <c r="Q19" i="18"/>
  <c r="Q9" i="18"/>
  <c r="R28" i="18"/>
  <c r="R18" i="18"/>
  <c r="R8" i="18"/>
  <c r="R29" i="18"/>
  <c r="R19" i="18"/>
  <c r="R9" i="18"/>
  <c r="S28" i="18"/>
  <c r="S18" i="18"/>
  <c r="S8" i="18"/>
  <c r="S29" i="18"/>
  <c r="S19" i="18"/>
  <c r="S9" i="18"/>
  <c r="T28" i="18"/>
  <c r="T18" i="18"/>
  <c r="T8" i="18"/>
  <c r="T29" i="18"/>
  <c r="T19" i="18"/>
  <c r="T9" i="18"/>
  <c r="U28" i="18"/>
  <c r="U18" i="18"/>
  <c r="U8" i="18"/>
  <c r="U29" i="18"/>
  <c r="U19" i="18"/>
  <c r="U9" i="18"/>
  <c r="V28" i="18"/>
  <c r="V18" i="18"/>
  <c r="V8" i="18"/>
  <c r="V29" i="18"/>
  <c r="V19" i="18"/>
  <c r="V9" i="18"/>
  <c r="W28" i="18"/>
  <c r="W18" i="18"/>
  <c r="W8" i="18"/>
  <c r="W29" i="18"/>
  <c r="W19" i="18"/>
  <c r="W9" i="18"/>
  <c r="X28" i="18"/>
  <c r="X18" i="18"/>
  <c r="X8" i="18"/>
  <c r="X29" i="18"/>
  <c r="X19" i="18"/>
  <c r="X9" i="18"/>
  <c r="Y28" i="18"/>
  <c r="Y18" i="18"/>
  <c r="Y8" i="18"/>
  <c r="Y29" i="18"/>
  <c r="Y19" i="18"/>
  <c r="Y9" i="18"/>
  <c r="Z28" i="18"/>
  <c r="Z18" i="18"/>
  <c r="Z8" i="18"/>
  <c r="Z29" i="18"/>
  <c r="Z19" i="18"/>
  <c r="Z9" i="18"/>
  <c r="AA28" i="18"/>
  <c r="AA18" i="18"/>
  <c r="AA8" i="18"/>
  <c r="AA29" i="18"/>
  <c r="AA19" i="18"/>
  <c r="AA9" i="18"/>
  <c r="AB28" i="18"/>
  <c r="AB18" i="18"/>
  <c r="AB8" i="18"/>
  <c r="AB29" i="18"/>
  <c r="AB19" i="18"/>
  <c r="AB9" i="18"/>
  <c r="AC28" i="18"/>
  <c r="AC18" i="18"/>
  <c r="AC8" i="18"/>
  <c r="AC29" i="18"/>
  <c r="AC19" i="18"/>
  <c r="AC9" i="18"/>
  <c r="AD28" i="18"/>
  <c r="AD18" i="18"/>
  <c r="AD8" i="18"/>
  <c r="AD29" i="18"/>
  <c r="AD19" i="18"/>
  <c r="AD9" i="18"/>
  <c r="AE8" i="18"/>
  <c r="M3" i="20"/>
  <c r="M63" i="20"/>
  <c r="M53" i="20"/>
  <c r="M43" i="20"/>
  <c r="M33" i="20"/>
  <c r="M23" i="20"/>
  <c r="M13" i="20"/>
  <c r="M4" i="20"/>
  <c r="M64" i="20"/>
  <c r="M54" i="20"/>
  <c r="M44" i="20"/>
  <c r="M34" i="20"/>
  <c r="M24" i="20"/>
  <c r="M14" i="20"/>
  <c r="N3" i="20"/>
  <c r="N63" i="20"/>
  <c r="N53" i="20"/>
  <c r="N43" i="20"/>
  <c r="N33" i="20"/>
  <c r="N23" i="20"/>
  <c r="N13" i="20"/>
  <c r="N4" i="20"/>
  <c r="N64" i="20"/>
  <c r="N54" i="20"/>
  <c r="N44" i="20"/>
  <c r="N34" i="20"/>
  <c r="N24" i="20"/>
  <c r="N14" i="20"/>
  <c r="O3" i="20"/>
  <c r="O63" i="20"/>
  <c r="O53" i="20"/>
  <c r="O43" i="20"/>
  <c r="O33" i="20"/>
  <c r="O23" i="20"/>
  <c r="O13" i="20"/>
  <c r="O4" i="20"/>
  <c r="O64" i="20"/>
  <c r="O54" i="20"/>
  <c r="O44" i="20"/>
  <c r="O34" i="20"/>
  <c r="O24" i="20"/>
  <c r="O14" i="20"/>
  <c r="P3" i="20"/>
  <c r="P63" i="20"/>
  <c r="P53" i="20"/>
  <c r="P43" i="20"/>
  <c r="P33" i="20"/>
  <c r="P23" i="20"/>
  <c r="P13" i="20"/>
  <c r="P4" i="20"/>
  <c r="P64" i="20"/>
  <c r="P54" i="20"/>
  <c r="P44" i="20"/>
  <c r="P34" i="20"/>
  <c r="P24" i="20"/>
  <c r="P14" i="20"/>
  <c r="Q3" i="20"/>
  <c r="Q63" i="20"/>
  <c r="Q53" i="20"/>
  <c r="Q43" i="20"/>
  <c r="Q33" i="20"/>
  <c r="Q23" i="20"/>
  <c r="Q13" i="20"/>
  <c r="Q4" i="20"/>
  <c r="Q64" i="20"/>
  <c r="Q54" i="20"/>
  <c r="Q44" i="20"/>
  <c r="Q34" i="20"/>
  <c r="Q24" i="20"/>
  <c r="Q14" i="20"/>
  <c r="R3" i="20"/>
  <c r="R63" i="20"/>
  <c r="R53" i="20"/>
  <c r="R43" i="20"/>
  <c r="R33" i="20"/>
  <c r="R23" i="20"/>
  <c r="R13" i="20"/>
  <c r="R4" i="20"/>
  <c r="R64" i="20"/>
  <c r="R54" i="20"/>
  <c r="R44" i="20"/>
  <c r="R34" i="20"/>
  <c r="R24" i="20"/>
  <c r="R14" i="20"/>
  <c r="S3" i="20"/>
  <c r="S63" i="20"/>
  <c r="S53" i="20"/>
  <c r="S43" i="20"/>
  <c r="S33" i="20"/>
  <c r="S23" i="20"/>
  <c r="S13" i="20"/>
  <c r="S4" i="20"/>
  <c r="S64" i="20"/>
  <c r="S54" i="20"/>
  <c r="S44" i="20"/>
  <c r="S34" i="20"/>
  <c r="S24" i="20"/>
  <c r="S14" i="20"/>
  <c r="T3" i="20"/>
  <c r="T63" i="20"/>
  <c r="T53" i="20"/>
  <c r="T43" i="20"/>
  <c r="T33" i="20"/>
  <c r="T23" i="20"/>
  <c r="T13" i="20"/>
  <c r="T4" i="20"/>
  <c r="T64" i="20"/>
  <c r="T54" i="20"/>
  <c r="T44" i="20"/>
  <c r="T34" i="20"/>
  <c r="T24" i="20"/>
  <c r="T14" i="20"/>
  <c r="U3" i="20"/>
  <c r="U63" i="20"/>
  <c r="U53" i="20"/>
  <c r="U43" i="20"/>
  <c r="U33" i="20"/>
  <c r="U23" i="20"/>
  <c r="U13" i="20"/>
  <c r="U4" i="20"/>
  <c r="U64" i="20"/>
  <c r="U54" i="20"/>
  <c r="U44" i="20"/>
  <c r="U34" i="20"/>
  <c r="U24" i="20"/>
  <c r="U14" i="20"/>
  <c r="V3" i="20"/>
  <c r="V63" i="20"/>
  <c r="V53" i="20"/>
  <c r="V43" i="20"/>
  <c r="V33" i="20"/>
  <c r="V23" i="20"/>
  <c r="V13" i="20"/>
  <c r="V4" i="20"/>
  <c r="V64" i="20"/>
  <c r="V54" i="20"/>
  <c r="V44" i="20"/>
  <c r="V34" i="20"/>
  <c r="V24" i="20"/>
  <c r="V14" i="20"/>
  <c r="W3" i="20"/>
  <c r="W63" i="20"/>
  <c r="W53" i="20"/>
  <c r="W43" i="20"/>
  <c r="W33" i="20"/>
  <c r="W23" i="20"/>
  <c r="W13" i="20"/>
  <c r="W4" i="20"/>
  <c r="W64" i="20"/>
  <c r="W54" i="20"/>
  <c r="W44" i="20"/>
  <c r="W34" i="20"/>
  <c r="W24" i="20"/>
  <c r="W14" i="20"/>
  <c r="X3" i="20"/>
  <c r="X63" i="20"/>
  <c r="X53" i="20"/>
  <c r="X43" i="20"/>
  <c r="X33" i="20"/>
  <c r="X23" i="20"/>
  <c r="X13" i="20"/>
  <c r="X4" i="20"/>
  <c r="X64" i="20"/>
  <c r="X54" i="20"/>
  <c r="X44" i="20"/>
  <c r="X34" i="20"/>
  <c r="X24" i="20"/>
  <c r="X14" i="20"/>
  <c r="Y3" i="20"/>
  <c r="Y63" i="20"/>
  <c r="Y53" i="20"/>
  <c r="Y43" i="20"/>
  <c r="Y33" i="20"/>
  <c r="Y23" i="20"/>
  <c r="Y13" i="20"/>
  <c r="Y4" i="20"/>
  <c r="Y64" i="20"/>
  <c r="Y54" i="20"/>
  <c r="Y44" i="20"/>
  <c r="Y34" i="20"/>
  <c r="Y24" i="20"/>
  <c r="Y14" i="20"/>
  <c r="Z3" i="20"/>
  <c r="Z63" i="20"/>
  <c r="Z53" i="20"/>
  <c r="Z43" i="20"/>
  <c r="Z33" i="20"/>
  <c r="Z23" i="20"/>
  <c r="Z13" i="20"/>
  <c r="Z4" i="20"/>
  <c r="Z64" i="20"/>
  <c r="Z54" i="20"/>
  <c r="Z44" i="20"/>
  <c r="Z34" i="20"/>
  <c r="Z24" i="20"/>
  <c r="Z14" i="20"/>
  <c r="AA3" i="20"/>
  <c r="AA63" i="20"/>
  <c r="AA53" i="20"/>
  <c r="AA43" i="20"/>
  <c r="AA33" i="20"/>
  <c r="AA23" i="20"/>
  <c r="AA13" i="20"/>
  <c r="AA4" i="20"/>
  <c r="AA64" i="20"/>
  <c r="AA54" i="20"/>
  <c r="AA44" i="20"/>
  <c r="AA34" i="20"/>
  <c r="AA24" i="20"/>
  <c r="AA14" i="20"/>
  <c r="AB3" i="20"/>
  <c r="AB63" i="20"/>
  <c r="AB53" i="20"/>
  <c r="AB43" i="20"/>
  <c r="AB33" i="20"/>
  <c r="AB23" i="20"/>
  <c r="AB13" i="20"/>
  <c r="AB4" i="20"/>
  <c r="AB64" i="20"/>
  <c r="AB54" i="20"/>
  <c r="AB44" i="20"/>
  <c r="AB34" i="20"/>
  <c r="AB24" i="20"/>
  <c r="AB14" i="20"/>
  <c r="AC3" i="20"/>
  <c r="AC63" i="20"/>
  <c r="AC53" i="20"/>
  <c r="AC43" i="20"/>
  <c r="AC33" i="20"/>
  <c r="AC23" i="20"/>
  <c r="AC13" i="20"/>
  <c r="AC4" i="20"/>
  <c r="AC64" i="20"/>
  <c r="AC54" i="20"/>
  <c r="AC44" i="20"/>
  <c r="AC34" i="20"/>
  <c r="AC24" i="20"/>
  <c r="AC14" i="20"/>
  <c r="AD3" i="20"/>
  <c r="AD63" i="20"/>
  <c r="AD53" i="20"/>
  <c r="AD43" i="20"/>
  <c r="AD33" i="20"/>
  <c r="AD23" i="20"/>
  <c r="AD13" i="20"/>
  <c r="AD4" i="20"/>
  <c r="AD64" i="20"/>
  <c r="AD54" i="20"/>
  <c r="AD44" i="20"/>
  <c r="AD34" i="20"/>
  <c r="AD24" i="20"/>
  <c r="AD14" i="20"/>
  <c r="AE3" i="20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3" i="9"/>
  <c r="M48" i="21" s="1"/>
  <c r="B11" i="9"/>
  <c r="M38" i="21" s="1"/>
  <c r="B9" i="9"/>
  <c r="M28" i="21" s="1"/>
  <c r="B7" i="9"/>
  <c r="M18" i="21" s="1"/>
  <c r="B5" i="9"/>
  <c r="M8" i="21" s="1"/>
  <c r="C200" i="9"/>
  <c r="C198" i="9"/>
  <c r="C196" i="9"/>
  <c r="C194" i="9"/>
  <c r="C192" i="9"/>
  <c r="C190" i="9"/>
  <c r="C188" i="9"/>
  <c r="C186" i="9"/>
  <c r="C184" i="9"/>
  <c r="C182" i="9"/>
  <c r="C180" i="9"/>
  <c r="C178" i="9"/>
  <c r="C176" i="9"/>
  <c r="C174" i="9"/>
  <c r="C172" i="9"/>
  <c r="C170" i="9"/>
  <c r="C168" i="9"/>
  <c r="C166" i="9"/>
  <c r="C164" i="9"/>
  <c r="C162" i="9"/>
  <c r="C160" i="9"/>
  <c r="C158" i="9"/>
  <c r="C156" i="9"/>
  <c r="C154" i="9"/>
  <c r="C152" i="9"/>
  <c r="C150" i="9"/>
  <c r="C148" i="9"/>
  <c r="C146" i="9"/>
  <c r="C144" i="9"/>
  <c r="C142" i="9"/>
  <c r="C140" i="9"/>
  <c r="C138" i="9"/>
  <c r="C136" i="9"/>
  <c r="C134" i="9"/>
  <c r="C132" i="9"/>
  <c r="C130" i="9"/>
  <c r="C128" i="9"/>
  <c r="C126" i="9"/>
  <c r="C124" i="9"/>
  <c r="C122" i="9"/>
  <c r="C120" i="9"/>
  <c r="C118" i="9"/>
  <c r="C116" i="9"/>
  <c r="C114" i="9"/>
  <c r="C112" i="9"/>
  <c r="C110" i="9"/>
  <c r="C108" i="9"/>
  <c r="C106" i="9"/>
  <c r="C104" i="9"/>
  <c r="C102" i="9"/>
  <c r="C100" i="9"/>
  <c r="C98" i="9"/>
  <c r="C96" i="9"/>
  <c r="C94" i="9"/>
  <c r="C92" i="9"/>
  <c r="C90" i="9"/>
  <c r="C88" i="9"/>
  <c r="C86" i="9"/>
  <c r="C84" i="9"/>
  <c r="C82" i="9"/>
  <c r="C80" i="9"/>
  <c r="C78" i="9"/>
  <c r="C76" i="9"/>
  <c r="C74" i="9"/>
  <c r="C72" i="9"/>
  <c r="C70" i="9"/>
  <c r="C68" i="9"/>
  <c r="C66" i="9"/>
  <c r="C64" i="9"/>
  <c r="C62" i="9"/>
  <c r="C60" i="9"/>
  <c r="C58" i="9"/>
  <c r="C56" i="9"/>
  <c r="C54" i="9"/>
  <c r="C52" i="9"/>
  <c r="C50" i="9"/>
  <c r="C48" i="9"/>
  <c r="C46" i="9"/>
  <c r="C44" i="9"/>
  <c r="C42" i="9"/>
  <c r="C40" i="9"/>
  <c r="C38" i="9"/>
  <c r="C36" i="9"/>
  <c r="C34" i="9"/>
  <c r="C32" i="9"/>
  <c r="C30" i="9"/>
  <c r="C28" i="9"/>
  <c r="C26" i="9"/>
  <c r="C24" i="9"/>
  <c r="C22" i="9"/>
  <c r="C20" i="9"/>
  <c r="C18" i="9"/>
  <c r="C16" i="9"/>
  <c r="C13" i="9"/>
  <c r="M49" i="21" s="1"/>
  <c r="C11" i="9"/>
  <c r="M39" i="21" s="1"/>
  <c r="C9" i="9"/>
  <c r="M29" i="21" s="1"/>
  <c r="C7" i="9"/>
  <c r="M19" i="21" s="1"/>
  <c r="C5" i="9"/>
  <c r="M9" i="21" s="1"/>
  <c r="D199" i="9"/>
  <c r="D197" i="9"/>
  <c r="D195" i="9"/>
  <c r="D193" i="9"/>
  <c r="D191" i="9"/>
  <c r="D189" i="9"/>
  <c r="D187" i="9"/>
  <c r="D185" i="9"/>
  <c r="D183" i="9"/>
  <c r="D181" i="9"/>
  <c r="D179" i="9"/>
  <c r="D177" i="9"/>
  <c r="D175" i="9"/>
  <c r="D173" i="9"/>
  <c r="D171" i="9"/>
  <c r="D169" i="9"/>
  <c r="D167" i="9"/>
  <c r="D165" i="9"/>
  <c r="D163" i="9"/>
  <c r="D161" i="9"/>
  <c r="D159" i="9"/>
  <c r="D157" i="9"/>
  <c r="D155" i="9"/>
  <c r="D153" i="9"/>
  <c r="D151" i="9"/>
  <c r="D149" i="9"/>
  <c r="D147" i="9"/>
  <c r="D145" i="9"/>
  <c r="D143" i="9"/>
  <c r="D141" i="9"/>
  <c r="D139" i="9"/>
  <c r="D137" i="9"/>
  <c r="D135" i="9"/>
  <c r="D133" i="9"/>
  <c r="D131" i="9"/>
  <c r="D129" i="9"/>
  <c r="D127" i="9"/>
  <c r="D125" i="9"/>
  <c r="D123" i="9"/>
  <c r="D121" i="9"/>
  <c r="D119" i="9"/>
  <c r="D117" i="9"/>
  <c r="D115" i="9"/>
  <c r="D113" i="9"/>
  <c r="D111" i="9"/>
  <c r="D109" i="9"/>
  <c r="D107" i="9"/>
  <c r="D105" i="9"/>
  <c r="D103" i="9"/>
  <c r="D101" i="9"/>
  <c r="D99" i="9"/>
  <c r="D97" i="9"/>
  <c r="D95" i="9"/>
  <c r="D93" i="9"/>
  <c r="D91" i="9"/>
  <c r="D89" i="9"/>
  <c r="D87" i="9"/>
  <c r="D85" i="9"/>
  <c r="D83" i="9"/>
  <c r="D81" i="9"/>
  <c r="D79" i="9"/>
  <c r="D77" i="9"/>
  <c r="D75" i="9"/>
  <c r="D73" i="9"/>
  <c r="D71" i="9"/>
  <c r="D69" i="9"/>
  <c r="D67" i="9"/>
  <c r="D65" i="9"/>
  <c r="D63" i="9"/>
  <c r="D61" i="9"/>
  <c r="D59" i="9"/>
  <c r="D57" i="9"/>
  <c r="D55" i="9"/>
  <c r="D53" i="9"/>
  <c r="D51" i="9"/>
  <c r="D49" i="9"/>
  <c r="D47" i="9"/>
  <c r="D45" i="9"/>
  <c r="D43" i="9"/>
  <c r="D41" i="9"/>
  <c r="D39" i="9"/>
  <c r="D37" i="9"/>
  <c r="D35" i="9"/>
  <c r="D33" i="9"/>
  <c r="D31" i="9"/>
  <c r="D29" i="9"/>
  <c r="D27" i="9"/>
  <c r="D25" i="9"/>
  <c r="D23" i="9"/>
  <c r="D21" i="9"/>
  <c r="D19" i="9"/>
  <c r="D17" i="9"/>
  <c r="E4" i="9"/>
  <c r="N3" i="21" s="1"/>
  <c r="E199" i="9"/>
  <c r="E197" i="9"/>
  <c r="E195" i="9"/>
  <c r="E193" i="9"/>
  <c r="E191" i="9"/>
  <c r="E189" i="9"/>
  <c r="E187" i="9"/>
  <c r="E185" i="9"/>
  <c r="E183" i="9"/>
  <c r="E181" i="9"/>
  <c r="E179" i="9"/>
  <c r="E177" i="9"/>
  <c r="E175" i="9"/>
  <c r="E173" i="9"/>
  <c r="E171" i="9"/>
  <c r="E169" i="9"/>
  <c r="E167" i="9"/>
  <c r="E165" i="9"/>
  <c r="E163" i="9"/>
  <c r="E161" i="9"/>
  <c r="E159" i="9"/>
  <c r="E157" i="9"/>
  <c r="E155" i="9"/>
  <c r="E153" i="9"/>
  <c r="E151" i="9"/>
  <c r="E149" i="9"/>
  <c r="E147" i="9"/>
  <c r="E145" i="9"/>
  <c r="E143" i="9"/>
  <c r="E141" i="9"/>
  <c r="E139" i="9"/>
  <c r="E137" i="9"/>
  <c r="E135" i="9"/>
  <c r="E133" i="9"/>
  <c r="E131" i="9"/>
  <c r="E129" i="9"/>
  <c r="E127" i="9"/>
  <c r="E125" i="9"/>
  <c r="E123" i="9"/>
  <c r="E121" i="9"/>
  <c r="E119" i="9"/>
  <c r="E117" i="9"/>
  <c r="E115" i="9"/>
  <c r="E113" i="9"/>
  <c r="E111" i="9"/>
  <c r="E109" i="9"/>
  <c r="E107" i="9"/>
  <c r="E105" i="9"/>
  <c r="E103" i="9"/>
  <c r="E101" i="9"/>
  <c r="E99" i="9"/>
  <c r="E97" i="9"/>
  <c r="E95" i="9"/>
  <c r="E93" i="9"/>
  <c r="E91" i="9"/>
  <c r="E89" i="9"/>
  <c r="E87" i="9"/>
  <c r="E85" i="9"/>
  <c r="E83" i="9"/>
  <c r="E81" i="9"/>
  <c r="E79" i="9"/>
  <c r="E77" i="9"/>
  <c r="E75" i="9"/>
  <c r="E73" i="9"/>
  <c r="E71" i="9"/>
  <c r="E69" i="9"/>
  <c r="E67" i="9"/>
  <c r="E65" i="9"/>
  <c r="E63" i="9"/>
  <c r="E61" i="9"/>
  <c r="E59" i="9"/>
  <c r="E57" i="9"/>
  <c r="E55" i="9"/>
  <c r="E53" i="9"/>
  <c r="E51" i="9"/>
  <c r="E49" i="9"/>
  <c r="E47" i="9"/>
  <c r="E45" i="9"/>
  <c r="E43" i="9"/>
  <c r="E41" i="9"/>
  <c r="E39" i="9"/>
  <c r="E37" i="9"/>
  <c r="E35" i="9"/>
  <c r="E33" i="9"/>
  <c r="E31" i="9"/>
  <c r="E29" i="9"/>
  <c r="E27" i="9"/>
  <c r="E25" i="9"/>
  <c r="E23" i="9"/>
  <c r="E21" i="9"/>
  <c r="E19" i="9"/>
  <c r="E17" i="9"/>
  <c r="E14" i="9"/>
  <c r="N53" i="21" s="1"/>
  <c r="E12" i="9"/>
  <c r="N43" i="21" s="1"/>
  <c r="E10" i="9"/>
  <c r="N33" i="21" s="1"/>
  <c r="E8" i="9"/>
  <c r="N23" i="21" s="1"/>
  <c r="E6" i="9"/>
  <c r="N13" i="21" s="1"/>
  <c r="F4" i="9"/>
  <c r="N4" i="21" s="1"/>
  <c r="F199" i="9"/>
  <c r="F197" i="9"/>
  <c r="F195" i="9"/>
  <c r="F193" i="9"/>
  <c r="F191" i="9"/>
  <c r="F189" i="9"/>
  <c r="F187" i="9"/>
  <c r="F185" i="9"/>
  <c r="F183" i="9"/>
  <c r="F181" i="9"/>
  <c r="F179" i="9"/>
  <c r="F177" i="9"/>
  <c r="F175" i="9"/>
  <c r="F173" i="9"/>
  <c r="F171" i="9"/>
  <c r="F169" i="9"/>
  <c r="F167" i="9"/>
  <c r="F165" i="9"/>
  <c r="F163" i="9"/>
  <c r="F161" i="9"/>
  <c r="F159" i="9"/>
  <c r="F157" i="9"/>
  <c r="F155" i="9"/>
  <c r="F153" i="9"/>
  <c r="F151" i="9"/>
  <c r="F149" i="9"/>
  <c r="F147" i="9"/>
  <c r="F145" i="9"/>
  <c r="F143" i="9"/>
  <c r="F141" i="9"/>
  <c r="F139" i="9"/>
  <c r="F137" i="9"/>
  <c r="F135" i="9"/>
  <c r="F133" i="9"/>
  <c r="F131" i="9"/>
  <c r="F129" i="9"/>
  <c r="F127" i="9"/>
  <c r="F125" i="9"/>
  <c r="F123" i="9"/>
  <c r="F121" i="9"/>
  <c r="F119" i="9"/>
  <c r="F117" i="9"/>
  <c r="F115" i="9"/>
  <c r="F113" i="9"/>
  <c r="F111" i="9"/>
  <c r="F109" i="9"/>
  <c r="F107" i="9"/>
  <c r="F105" i="9"/>
  <c r="F103" i="9"/>
  <c r="F101" i="9"/>
  <c r="F99" i="9"/>
  <c r="F97" i="9"/>
  <c r="F95" i="9"/>
  <c r="F93" i="9"/>
  <c r="F91" i="9"/>
  <c r="F89" i="9"/>
  <c r="F87" i="9"/>
  <c r="F85" i="9"/>
  <c r="F83" i="9"/>
  <c r="F81" i="9"/>
  <c r="F79" i="9"/>
  <c r="F77" i="9"/>
  <c r="F75" i="9"/>
  <c r="F73" i="9"/>
  <c r="F71" i="9"/>
  <c r="F69" i="9"/>
  <c r="F67" i="9"/>
  <c r="F65" i="9"/>
  <c r="F63" i="9"/>
  <c r="F61" i="9"/>
  <c r="F59" i="9"/>
  <c r="F57" i="9"/>
  <c r="F55" i="9"/>
  <c r="F53" i="9"/>
  <c r="F51" i="9"/>
  <c r="F49" i="9"/>
  <c r="F47" i="9"/>
  <c r="F45" i="9"/>
  <c r="F43" i="9"/>
  <c r="F41" i="9"/>
  <c r="F39" i="9"/>
  <c r="F37" i="9"/>
  <c r="F35" i="9"/>
  <c r="F33" i="9"/>
  <c r="F31" i="9"/>
  <c r="F29" i="9"/>
  <c r="F27" i="9"/>
  <c r="F25" i="9"/>
  <c r="F23" i="9"/>
  <c r="F21" i="9"/>
  <c r="F19" i="9"/>
  <c r="F17" i="9"/>
  <c r="F14" i="9"/>
  <c r="N54" i="21" s="1"/>
  <c r="F12" i="9"/>
  <c r="N44" i="21" s="1"/>
  <c r="F10" i="9"/>
  <c r="N34" i="21" s="1"/>
  <c r="F8" i="9"/>
  <c r="N24" i="21" s="1"/>
  <c r="F6" i="9"/>
  <c r="N14" i="21" s="1"/>
  <c r="G200" i="9"/>
  <c r="G198" i="9"/>
  <c r="G196" i="9"/>
  <c r="G194" i="9"/>
  <c r="G192" i="9"/>
  <c r="G190" i="9"/>
  <c r="G188" i="9"/>
  <c r="G186" i="9"/>
  <c r="G184" i="9"/>
  <c r="G182" i="9"/>
  <c r="G180" i="9"/>
  <c r="G178" i="9"/>
  <c r="G176" i="9"/>
  <c r="G174" i="9"/>
  <c r="G172" i="9"/>
  <c r="G170" i="9"/>
  <c r="G168" i="9"/>
  <c r="G166" i="9"/>
  <c r="G164" i="9"/>
  <c r="G162" i="9"/>
  <c r="G160" i="9"/>
  <c r="G158" i="9"/>
  <c r="G156" i="9"/>
  <c r="G154" i="9"/>
  <c r="G152" i="9"/>
  <c r="G150" i="9"/>
  <c r="G148" i="9"/>
  <c r="G146" i="9"/>
  <c r="G144" i="9"/>
  <c r="G142" i="9"/>
  <c r="G140" i="9"/>
  <c r="G138" i="9"/>
  <c r="G136" i="9"/>
  <c r="G134" i="9"/>
  <c r="G132" i="9"/>
  <c r="G130" i="9"/>
  <c r="G128" i="9"/>
  <c r="G126" i="9"/>
  <c r="G124" i="9"/>
  <c r="G122" i="9"/>
  <c r="G120" i="9"/>
  <c r="G118" i="9"/>
  <c r="G116" i="9"/>
  <c r="G114" i="9"/>
  <c r="G112" i="9"/>
  <c r="G110" i="9"/>
  <c r="G108" i="9"/>
  <c r="G106" i="9"/>
  <c r="G104" i="9"/>
  <c r="G102" i="9"/>
  <c r="G100" i="9"/>
  <c r="G98" i="9"/>
  <c r="G96" i="9"/>
  <c r="G94" i="9"/>
  <c r="G92" i="9"/>
  <c r="G90" i="9"/>
  <c r="G88" i="9"/>
  <c r="G86" i="9"/>
  <c r="G84" i="9"/>
  <c r="G82" i="9"/>
  <c r="G80" i="9"/>
  <c r="G78" i="9"/>
  <c r="G76" i="9"/>
  <c r="G74" i="9"/>
  <c r="G72" i="9"/>
  <c r="G70" i="9"/>
  <c r="G68" i="9"/>
  <c r="G66" i="9"/>
  <c r="G64" i="9"/>
  <c r="G62" i="9"/>
  <c r="G60" i="9"/>
  <c r="G58" i="9"/>
  <c r="G56" i="9"/>
  <c r="G54" i="9"/>
  <c r="G52" i="9"/>
  <c r="G50" i="9"/>
  <c r="G48" i="9"/>
  <c r="G46" i="9"/>
  <c r="G44" i="9"/>
  <c r="G42" i="9"/>
  <c r="G40" i="9"/>
  <c r="G38" i="9"/>
  <c r="G36" i="9"/>
  <c r="G34" i="9"/>
  <c r="G32" i="9"/>
  <c r="G30" i="9"/>
  <c r="G28" i="9"/>
  <c r="G26" i="9"/>
  <c r="G24" i="9"/>
  <c r="G22" i="9"/>
  <c r="G20" i="9"/>
  <c r="G18" i="9"/>
  <c r="G16" i="9"/>
  <c r="H200" i="9"/>
  <c r="H198" i="9"/>
  <c r="H196" i="9"/>
  <c r="H194" i="9"/>
  <c r="H192" i="9"/>
  <c r="H190" i="9"/>
  <c r="H188" i="9"/>
  <c r="H186" i="9"/>
  <c r="H184" i="9"/>
  <c r="H182" i="9"/>
  <c r="H180" i="9"/>
  <c r="H178" i="9"/>
  <c r="H176" i="9"/>
  <c r="H174" i="9"/>
  <c r="H172" i="9"/>
  <c r="H170" i="9"/>
  <c r="H168" i="9"/>
  <c r="H166" i="9"/>
  <c r="H164" i="9"/>
  <c r="H162" i="9"/>
  <c r="H160" i="9"/>
  <c r="H158" i="9"/>
  <c r="H156" i="9"/>
  <c r="H154" i="9"/>
  <c r="H152" i="9"/>
  <c r="H150" i="9"/>
  <c r="H148" i="9"/>
  <c r="H146" i="9"/>
  <c r="H144" i="9"/>
  <c r="H142" i="9"/>
  <c r="H140" i="9"/>
  <c r="H138" i="9"/>
  <c r="H136" i="9"/>
  <c r="H134" i="9"/>
  <c r="H132" i="9"/>
  <c r="H130" i="9"/>
  <c r="H128" i="9"/>
  <c r="H126" i="9"/>
  <c r="H124" i="9"/>
  <c r="H122" i="9"/>
  <c r="H120" i="9"/>
  <c r="H118" i="9"/>
  <c r="H116" i="9"/>
  <c r="H114" i="9"/>
  <c r="H112" i="9"/>
  <c r="H110" i="9"/>
  <c r="H108" i="9"/>
  <c r="H106" i="9"/>
  <c r="H104" i="9"/>
  <c r="H102" i="9"/>
  <c r="H100" i="9"/>
  <c r="H98" i="9"/>
  <c r="H96" i="9"/>
  <c r="H94" i="9"/>
  <c r="H92" i="9"/>
  <c r="H90" i="9"/>
  <c r="H88" i="9"/>
  <c r="H86" i="9"/>
  <c r="H84" i="9"/>
  <c r="H82" i="9"/>
  <c r="H80" i="9"/>
  <c r="H78" i="9"/>
  <c r="H76" i="9"/>
  <c r="H74" i="9"/>
  <c r="H72" i="9"/>
  <c r="H70" i="9"/>
  <c r="H68" i="9"/>
  <c r="H66" i="9"/>
  <c r="H64" i="9"/>
  <c r="H62" i="9"/>
  <c r="H60" i="9"/>
  <c r="H58" i="9"/>
  <c r="H56" i="9"/>
  <c r="H54" i="9"/>
  <c r="H52" i="9"/>
  <c r="H50" i="9"/>
  <c r="H48" i="9"/>
  <c r="H46" i="9"/>
  <c r="H44" i="9"/>
  <c r="H42" i="9"/>
  <c r="H40" i="9"/>
  <c r="H38" i="9"/>
  <c r="H36" i="9"/>
  <c r="H34" i="9"/>
  <c r="H32" i="9"/>
  <c r="H30" i="9"/>
  <c r="H28" i="9"/>
  <c r="H26" i="9"/>
  <c r="H24" i="9"/>
  <c r="H22" i="9"/>
  <c r="H20" i="9"/>
  <c r="H18" i="9"/>
  <c r="H16" i="9"/>
  <c r="H13" i="9"/>
  <c r="O48" i="21" s="1"/>
  <c r="H11" i="9"/>
  <c r="O38" i="21" s="1"/>
  <c r="H9" i="9"/>
  <c r="O28" i="21" s="1"/>
  <c r="H7" i="9"/>
  <c r="O18" i="21" s="1"/>
  <c r="H5" i="9"/>
  <c r="O8" i="21" s="1"/>
  <c r="I200" i="9"/>
  <c r="I198" i="9"/>
  <c r="I196" i="9"/>
  <c r="I194" i="9"/>
  <c r="I192" i="9"/>
  <c r="I190" i="9"/>
  <c r="I188" i="9"/>
  <c r="I186" i="9"/>
  <c r="I184" i="9"/>
  <c r="I182" i="9"/>
  <c r="I180" i="9"/>
  <c r="I178" i="9"/>
  <c r="I176" i="9"/>
  <c r="I174" i="9"/>
  <c r="I172" i="9"/>
  <c r="I170" i="9"/>
  <c r="I168" i="9"/>
  <c r="I166" i="9"/>
  <c r="I164" i="9"/>
  <c r="I162" i="9"/>
  <c r="I160" i="9"/>
  <c r="I158" i="9"/>
  <c r="I156" i="9"/>
  <c r="I154" i="9"/>
  <c r="I152" i="9"/>
  <c r="I150" i="9"/>
  <c r="I148" i="9"/>
  <c r="I146" i="9"/>
  <c r="I144" i="9"/>
  <c r="I142" i="9"/>
  <c r="I140" i="9"/>
  <c r="I138" i="9"/>
  <c r="I136" i="9"/>
  <c r="I134" i="9"/>
  <c r="I132" i="9"/>
  <c r="I130" i="9"/>
  <c r="I128" i="9"/>
  <c r="I126" i="9"/>
  <c r="I124" i="9"/>
  <c r="I122" i="9"/>
  <c r="I120" i="9"/>
  <c r="I118" i="9"/>
  <c r="I116" i="9"/>
  <c r="I114" i="9"/>
  <c r="I112" i="9"/>
  <c r="I110" i="9"/>
  <c r="I108" i="9"/>
  <c r="I106" i="9"/>
  <c r="I104" i="9"/>
  <c r="I102" i="9"/>
  <c r="I100" i="9"/>
  <c r="I98" i="9"/>
  <c r="I96" i="9"/>
  <c r="I94" i="9"/>
  <c r="I92" i="9"/>
  <c r="I90" i="9"/>
  <c r="I88" i="9"/>
  <c r="I86" i="9"/>
  <c r="I84" i="9"/>
  <c r="I82" i="9"/>
  <c r="I80" i="9"/>
  <c r="I78" i="9"/>
  <c r="I76" i="9"/>
  <c r="I74" i="9"/>
  <c r="I72" i="9"/>
  <c r="I70" i="9"/>
  <c r="I68" i="9"/>
  <c r="I66" i="9"/>
  <c r="I64" i="9"/>
  <c r="I62" i="9"/>
  <c r="I60" i="9"/>
  <c r="I58" i="9"/>
  <c r="I56" i="9"/>
  <c r="I54" i="9"/>
  <c r="I52" i="9"/>
  <c r="I50" i="9"/>
  <c r="I48" i="9"/>
  <c r="I46" i="9"/>
  <c r="I44" i="9"/>
  <c r="I42" i="9"/>
  <c r="I40" i="9"/>
  <c r="I38" i="9"/>
  <c r="I36" i="9"/>
  <c r="I34" i="9"/>
  <c r="I32" i="9"/>
  <c r="I30" i="9"/>
  <c r="I28" i="9"/>
  <c r="I26" i="9"/>
  <c r="I24" i="9"/>
  <c r="I22" i="9"/>
  <c r="I20" i="9"/>
  <c r="I18" i="9"/>
  <c r="I16" i="9"/>
  <c r="I13" i="9"/>
  <c r="O49" i="21" s="1"/>
  <c r="I11" i="9"/>
  <c r="O39" i="21" s="1"/>
  <c r="I9" i="9"/>
  <c r="O29" i="21" s="1"/>
  <c r="I7" i="9"/>
  <c r="O19" i="21" s="1"/>
  <c r="I5" i="9"/>
  <c r="O9" i="21" s="1"/>
  <c r="J199" i="9"/>
  <c r="J197" i="9"/>
  <c r="J195" i="9"/>
  <c r="J193" i="9"/>
  <c r="J191" i="9"/>
  <c r="J189" i="9"/>
  <c r="J187" i="9"/>
  <c r="J185" i="9"/>
  <c r="J183" i="9"/>
  <c r="J181" i="9"/>
  <c r="J179" i="9"/>
  <c r="J177" i="9"/>
  <c r="J175" i="9"/>
  <c r="J173" i="9"/>
  <c r="J171" i="9"/>
  <c r="J169" i="9"/>
  <c r="J167" i="9"/>
  <c r="J165" i="9"/>
  <c r="J163" i="9"/>
  <c r="J161" i="9"/>
  <c r="J159" i="9"/>
  <c r="J157" i="9"/>
  <c r="J155" i="9"/>
  <c r="J153" i="9"/>
  <c r="J151" i="9"/>
  <c r="J149" i="9"/>
  <c r="J147" i="9"/>
  <c r="J145" i="9"/>
  <c r="J143" i="9"/>
  <c r="J141" i="9"/>
  <c r="J139" i="9"/>
  <c r="J137" i="9"/>
  <c r="J135" i="9"/>
  <c r="J133" i="9"/>
  <c r="J131" i="9"/>
  <c r="J129" i="9"/>
  <c r="J127" i="9"/>
  <c r="J125" i="9"/>
  <c r="J123" i="9"/>
  <c r="J121" i="9"/>
  <c r="J119" i="9"/>
  <c r="J117" i="9"/>
  <c r="J115" i="9"/>
  <c r="J113" i="9"/>
  <c r="J111" i="9"/>
  <c r="J109" i="9"/>
  <c r="J107" i="9"/>
  <c r="J105" i="9"/>
  <c r="J103" i="9"/>
  <c r="J101" i="9"/>
  <c r="J99" i="9"/>
  <c r="J97" i="9"/>
  <c r="J95" i="9"/>
  <c r="J93" i="9"/>
  <c r="J91" i="9"/>
  <c r="J89" i="9"/>
  <c r="J87" i="9"/>
  <c r="J85" i="9"/>
  <c r="J83" i="9"/>
  <c r="J81" i="9"/>
  <c r="J79" i="9"/>
  <c r="J77" i="9"/>
  <c r="J75" i="9"/>
  <c r="J73" i="9"/>
  <c r="J71" i="9"/>
  <c r="J69" i="9"/>
  <c r="J67" i="9"/>
  <c r="J65" i="9"/>
  <c r="J63" i="9"/>
  <c r="J61" i="9"/>
  <c r="J59" i="9"/>
  <c r="J57" i="9"/>
  <c r="J55" i="9"/>
  <c r="J53" i="9"/>
  <c r="J51" i="9"/>
  <c r="J49" i="9"/>
  <c r="J47" i="9"/>
  <c r="J45" i="9"/>
  <c r="J43" i="9"/>
  <c r="J41" i="9"/>
  <c r="J39" i="9"/>
  <c r="J37" i="9"/>
  <c r="J35" i="9"/>
  <c r="J33" i="9"/>
  <c r="J31" i="9"/>
  <c r="J29" i="9"/>
  <c r="J27" i="9"/>
  <c r="J25" i="9"/>
  <c r="J23" i="9"/>
  <c r="J21" i="9"/>
  <c r="J19" i="9"/>
  <c r="J17" i="9"/>
  <c r="K4" i="9"/>
  <c r="P3" i="21" s="1"/>
  <c r="K199" i="9"/>
  <c r="K197" i="9"/>
  <c r="K195" i="9"/>
  <c r="K193" i="9"/>
  <c r="K191" i="9"/>
  <c r="K189" i="9"/>
  <c r="K187" i="9"/>
  <c r="K185" i="9"/>
  <c r="K183" i="9"/>
  <c r="K181" i="9"/>
  <c r="K179" i="9"/>
  <c r="K177" i="9"/>
  <c r="K175" i="9"/>
  <c r="K173" i="9"/>
  <c r="K171" i="9"/>
  <c r="K169" i="9"/>
  <c r="K167" i="9"/>
  <c r="K165" i="9"/>
  <c r="K163" i="9"/>
  <c r="K161" i="9"/>
  <c r="K159" i="9"/>
  <c r="K157" i="9"/>
  <c r="K155" i="9"/>
  <c r="K153" i="9"/>
  <c r="K151" i="9"/>
  <c r="K149" i="9"/>
  <c r="K147" i="9"/>
  <c r="K145" i="9"/>
  <c r="K143" i="9"/>
  <c r="K141" i="9"/>
  <c r="K139" i="9"/>
  <c r="K137" i="9"/>
  <c r="K135" i="9"/>
  <c r="K133" i="9"/>
  <c r="K131" i="9"/>
  <c r="K129" i="9"/>
  <c r="K127" i="9"/>
  <c r="K125" i="9"/>
  <c r="K123" i="9"/>
  <c r="K121" i="9"/>
  <c r="K119" i="9"/>
  <c r="K117" i="9"/>
  <c r="K115" i="9"/>
  <c r="K113" i="9"/>
  <c r="K111" i="9"/>
  <c r="K109" i="9"/>
  <c r="K107" i="9"/>
  <c r="K105" i="9"/>
  <c r="K103" i="9"/>
  <c r="K101" i="9"/>
  <c r="K99" i="9"/>
  <c r="K97" i="9"/>
  <c r="K95" i="9"/>
  <c r="K93" i="9"/>
  <c r="K91" i="9"/>
  <c r="K89" i="9"/>
  <c r="K87" i="9"/>
  <c r="K85" i="9"/>
  <c r="K83" i="9"/>
  <c r="K81" i="9"/>
  <c r="K79" i="9"/>
  <c r="K77" i="9"/>
  <c r="K75" i="9"/>
  <c r="K73" i="9"/>
  <c r="K71" i="9"/>
  <c r="K69" i="9"/>
  <c r="K67" i="9"/>
  <c r="K65" i="9"/>
  <c r="K63" i="9"/>
  <c r="K61" i="9"/>
  <c r="K59" i="9"/>
  <c r="K57" i="9"/>
  <c r="K55" i="9"/>
  <c r="K53" i="9"/>
  <c r="K51" i="9"/>
  <c r="K49" i="9"/>
  <c r="K47" i="9"/>
  <c r="K45" i="9"/>
  <c r="K43" i="9"/>
  <c r="K41" i="9"/>
  <c r="K39" i="9"/>
  <c r="K37" i="9"/>
  <c r="K35" i="9"/>
  <c r="K33" i="9"/>
  <c r="K31" i="9"/>
  <c r="K29" i="9"/>
  <c r="K27" i="9"/>
  <c r="K25" i="9"/>
  <c r="K23" i="9"/>
  <c r="K21" i="9"/>
  <c r="K19" i="9"/>
  <c r="K17" i="9"/>
  <c r="K14" i="9"/>
  <c r="P53" i="21" s="1"/>
  <c r="K12" i="9"/>
  <c r="P43" i="21" s="1"/>
  <c r="K10" i="9"/>
  <c r="P33" i="21" s="1"/>
  <c r="K8" i="9"/>
  <c r="P23" i="21" s="1"/>
  <c r="K6" i="9"/>
  <c r="P13" i="21" s="1"/>
  <c r="L4" i="9"/>
  <c r="P4" i="21" s="1"/>
  <c r="L199" i="9"/>
  <c r="L197" i="9"/>
  <c r="L195" i="9"/>
  <c r="L193" i="9"/>
  <c r="L191" i="9"/>
  <c r="L189" i="9"/>
  <c r="L187" i="9"/>
  <c r="L185" i="9"/>
  <c r="L183" i="9"/>
  <c r="L181" i="9"/>
  <c r="L179" i="9"/>
  <c r="L177" i="9"/>
  <c r="L175" i="9"/>
  <c r="L173" i="9"/>
  <c r="L171" i="9"/>
  <c r="L169" i="9"/>
  <c r="L167" i="9"/>
  <c r="L165" i="9"/>
  <c r="L163" i="9"/>
  <c r="L161" i="9"/>
  <c r="L159" i="9"/>
  <c r="L157" i="9"/>
  <c r="L155" i="9"/>
  <c r="L153" i="9"/>
  <c r="L151" i="9"/>
  <c r="L149" i="9"/>
  <c r="L147" i="9"/>
  <c r="L145" i="9"/>
  <c r="L143" i="9"/>
  <c r="L141" i="9"/>
  <c r="L139" i="9"/>
  <c r="L137" i="9"/>
  <c r="L135" i="9"/>
  <c r="L133" i="9"/>
  <c r="L131" i="9"/>
  <c r="L129" i="9"/>
  <c r="L127" i="9"/>
  <c r="L125" i="9"/>
  <c r="L123" i="9"/>
  <c r="L121" i="9"/>
  <c r="L119" i="9"/>
  <c r="L117" i="9"/>
  <c r="L115" i="9"/>
  <c r="L113" i="9"/>
  <c r="L111" i="9"/>
  <c r="L109" i="9"/>
  <c r="L107" i="9"/>
  <c r="L105" i="9"/>
  <c r="L103" i="9"/>
  <c r="L101" i="9"/>
  <c r="L99" i="9"/>
  <c r="L97" i="9"/>
  <c r="L95" i="9"/>
  <c r="L93" i="9"/>
  <c r="L91" i="9"/>
  <c r="L89" i="9"/>
  <c r="L87" i="9"/>
  <c r="L85" i="9"/>
  <c r="L83" i="9"/>
  <c r="L81" i="9"/>
  <c r="L79" i="9"/>
  <c r="L77" i="9"/>
  <c r="L75" i="9"/>
  <c r="L73" i="9"/>
  <c r="L71" i="9"/>
  <c r="L69" i="9"/>
  <c r="L67" i="9"/>
  <c r="L65" i="9"/>
  <c r="L63" i="9"/>
  <c r="L61" i="9"/>
  <c r="L59" i="9"/>
  <c r="L57" i="9"/>
  <c r="L55" i="9"/>
  <c r="L53" i="9"/>
  <c r="L51" i="9"/>
  <c r="L49" i="9"/>
  <c r="L47" i="9"/>
  <c r="L45" i="9"/>
  <c r="L43" i="9"/>
  <c r="L41" i="9"/>
  <c r="L39" i="9"/>
  <c r="L37" i="9"/>
  <c r="L35" i="9"/>
  <c r="L33" i="9"/>
  <c r="L31" i="9"/>
  <c r="L29" i="9"/>
  <c r="L27" i="9"/>
  <c r="L25" i="9"/>
  <c r="L23" i="9"/>
  <c r="L21" i="9"/>
  <c r="L19" i="9"/>
  <c r="L17" i="9"/>
  <c r="L14" i="9"/>
  <c r="P54" i="21" s="1"/>
  <c r="L12" i="9"/>
  <c r="P44" i="21" s="1"/>
  <c r="L10" i="9"/>
  <c r="P34" i="21" s="1"/>
  <c r="L8" i="9"/>
  <c r="P24" i="21" s="1"/>
  <c r="L6" i="9"/>
  <c r="P14" i="21" s="1"/>
  <c r="M200" i="9"/>
  <c r="M198" i="9"/>
  <c r="M196" i="9"/>
  <c r="M194" i="9"/>
  <c r="M192" i="9"/>
  <c r="M190" i="9"/>
  <c r="M188" i="9"/>
  <c r="M186" i="9"/>
  <c r="M184" i="9"/>
  <c r="M182" i="9"/>
  <c r="M180" i="9"/>
  <c r="M178" i="9"/>
  <c r="M176" i="9"/>
  <c r="M174" i="9"/>
  <c r="M172" i="9"/>
  <c r="M170" i="9"/>
  <c r="M168" i="9"/>
  <c r="M166" i="9"/>
  <c r="M164" i="9"/>
  <c r="M162" i="9"/>
  <c r="M160" i="9"/>
  <c r="M158" i="9"/>
  <c r="M156" i="9"/>
  <c r="M154" i="9"/>
  <c r="M152" i="9"/>
  <c r="M150" i="9"/>
  <c r="M148" i="9"/>
  <c r="M146" i="9"/>
  <c r="M144" i="9"/>
  <c r="M142" i="9"/>
  <c r="M140" i="9"/>
  <c r="M138" i="9"/>
  <c r="M136" i="9"/>
  <c r="M134" i="9"/>
  <c r="M132" i="9"/>
  <c r="M130" i="9"/>
  <c r="M128" i="9"/>
  <c r="M126" i="9"/>
  <c r="M124" i="9"/>
  <c r="M122" i="9"/>
  <c r="M120" i="9"/>
  <c r="M118" i="9"/>
  <c r="M116" i="9"/>
  <c r="M114" i="9"/>
  <c r="M112" i="9"/>
  <c r="M110" i="9"/>
  <c r="M108" i="9"/>
  <c r="M106" i="9"/>
  <c r="M104" i="9"/>
  <c r="M102" i="9"/>
  <c r="M100" i="9"/>
  <c r="M98" i="9"/>
  <c r="M96" i="9"/>
  <c r="M94" i="9"/>
  <c r="M92" i="9"/>
  <c r="M90" i="9"/>
  <c r="M88" i="9"/>
  <c r="M86" i="9"/>
  <c r="M84" i="9"/>
  <c r="M82" i="9"/>
  <c r="M80" i="9"/>
  <c r="M78" i="9"/>
  <c r="M76" i="9"/>
  <c r="M74" i="9"/>
  <c r="M72" i="9"/>
  <c r="M70" i="9"/>
  <c r="M68" i="9"/>
  <c r="M66" i="9"/>
  <c r="M64" i="9"/>
  <c r="M62" i="9"/>
  <c r="M60" i="9"/>
  <c r="M58" i="9"/>
  <c r="M56" i="9"/>
  <c r="M54" i="9"/>
  <c r="M52" i="9"/>
  <c r="M50" i="9"/>
  <c r="M48" i="9"/>
  <c r="M46" i="9"/>
  <c r="M44" i="9"/>
  <c r="M42" i="9"/>
  <c r="M40" i="9"/>
  <c r="M38" i="9"/>
  <c r="M36" i="9"/>
  <c r="M34" i="9"/>
  <c r="M32" i="9"/>
  <c r="M30" i="9"/>
  <c r="M28" i="9"/>
  <c r="M26" i="9"/>
  <c r="M24" i="9"/>
  <c r="M22" i="9"/>
  <c r="M20" i="9"/>
  <c r="M18" i="9"/>
  <c r="M16" i="9"/>
  <c r="N200" i="9"/>
  <c r="N198" i="9"/>
  <c r="N196" i="9"/>
  <c r="N194" i="9"/>
  <c r="N192" i="9"/>
  <c r="N190" i="9"/>
  <c r="N188" i="9"/>
  <c r="N186" i="9"/>
  <c r="N184" i="9"/>
  <c r="N182" i="9"/>
  <c r="N180" i="9"/>
  <c r="N178" i="9"/>
  <c r="N176" i="9"/>
  <c r="N174" i="9"/>
  <c r="N172" i="9"/>
  <c r="N170" i="9"/>
  <c r="N168" i="9"/>
  <c r="N166" i="9"/>
  <c r="N164" i="9"/>
  <c r="N162" i="9"/>
  <c r="N160" i="9"/>
  <c r="N158" i="9"/>
  <c r="N156" i="9"/>
  <c r="N154" i="9"/>
  <c r="N152" i="9"/>
  <c r="N150" i="9"/>
  <c r="N148" i="9"/>
  <c r="N146" i="9"/>
  <c r="N144" i="9"/>
  <c r="N142" i="9"/>
  <c r="N140" i="9"/>
  <c r="N138" i="9"/>
  <c r="N136" i="9"/>
  <c r="N134" i="9"/>
  <c r="N132" i="9"/>
  <c r="N130" i="9"/>
  <c r="N128" i="9"/>
  <c r="N126" i="9"/>
  <c r="N124" i="9"/>
  <c r="N122" i="9"/>
  <c r="N120" i="9"/>
  <c r="N118" i="9"/>
  <c r="N116" i="9"/>
  <c r="N114" i="9"/>
  <c r="N112" i="9"/>
  <c r="N110" i="9"/>
  <c r="N108" i="9"/>
  <c r="N106" i="9"/>
  <c r="N104" i="9"/>
  <c r="N102" i="9"/>
  <c r="N100" i="9"/>
  <c r="N98" i="9"/>
  <c r="N96" i="9"/>
  <c r="N94" i="9"/>
  <c r="N92" i="9"/>
  <c r="N90" i="9"/>
  <c r="N88" i="9"/>
  <c r="N86" i="9"/>
  <c r="N84" i="9"/>
  <c r="N82" i="9"/>
  <c r="N80" i="9"/>
  <c r="N78" i="9"/>
  <c r="N76" i="9"/>
  <c r="N74" i="9"/>
  <c r="N72" i="9"/>
  <c r="N70" i="9"/>
  <c r="N68" i="9"/>
  <c r="N66" i="9"/>
  <c r="N64" i="9"/>
  <c r="N62" i="9"/>
  <c r="N60" i="9"/>
  <c r="N58" i="9"/>
  <c r="N56" i="9"/>
  <c r="N54" i="9"/>
  <c r="N52" i="9"/>
  <c r="N50" i="9"/>
  <c r="N48" i="9"/>
  <c r="N46" i="9"/>
  <c r="N44" i="9"/>
  <c r="N42" i="9"/>
  <c r="N40" i="9"/>
  <c r="N38" i="9"/>
  <c r="N36" i="9"/>
  <c r="N34" i="9"/>
  <c r="N32" i="9"/>
  <c r="N30" i="9"/>
  <c r="N28" i="9"/>
  <c r="N26" i="9"/>
  <c r="N24" i="9"/>
  <c r="N22" i="9"/>
  <c r="N20" i="9"/>
  <c r="N18" i="9"/>
  <c r="N16" i="9"/>
  <c r="N13" i="9"/>
  <c r="Q48" i="21" s="1"/>
  <c r="N11" i="9"/>
  <c r="Q38" i="21" s="1"/>
  <c r="N9" i="9"/>
  <c r="Q28" i="21" s="1"/>
  <c r="N7" i="9"/>
  <c r="Q18" i="21" s="1"/>
  <c r="N5" i="9"/>
  <c r="Q8" i="21" s="1"/>
  <c r="O200" i="9"/>
  <c r="O198" i="9"/>
  <c r="O196" i="9"/>
  <c r="O194" i="9"/>
  <c r="O192" i="9"/>
  <c r="O190" i="9"/>
  <c r="O188" i="9"/>
  <c r="O186" i="9"/>
  <c r="O184" i="9"/>
  <c r="O182" i="9"/>
  <c r="O180" i="9"/>
  <c r="O178" i="9"/>
  <c r="O176" i="9"/>
  <c r="O174" i="9"/>
  <c r="O172" i="9"/>
  <c r="O170" i="9"/>
  <c r="O168" i="9"/>
  <c r="O166" i="9"/>
  <c r="O164" i="9"/>
  <c r="O162" i="9"/>
  <c r="O160" i="9"/>
  <c r="O158" i="9"/>
  <c r="O156" i="9"/>
  <c r="O154" i="9"/>
  <c r="O152" i="9"/>
  <c r="O150" i="9"/>
  <c r="O148" i="9"/>
  <c r="O146" i="9"/>
  <c r="O144" i="9"/>
  <c r="O142" i="9"/>
  <c r="O140" i="9"/>
  <c r="O138" i="9"/>
  <c r="O136" i="9"/>
  <c r="O134" i="9"/>
  <c r="O132" i="9"/>
  <c r="O130" i="9"/>
  <c r="O128" i="9"/>
  <c r="O126" i="9"/>
  <c r="O124" i="9"/>
  <c r="O122" i="9"/>
  <c r="O120" i="9"/>
  <c r="O118" i="9"/>
  <c r="O116" i="9"/>
  <c r="O114" i="9"/>
  <c r="O112" i="9"/>
  <c r="O110" i="9"/>
  <c r="O108" i="9"/>
  <c r="O106" i="9"/>
  <c r="O104" i="9"/>
  <c r="O102" i="9"/>
  <c r="O100" i="9"/>
  <c r="O98" i="9"/>
  <c r="O96" i="9"/>
  <c r="O94" i="9"/>
  <c r="O92" i="9"/>
  <c r="O90" i="9"/>
  <c r="O88" i="9"/>
  <c r="O86" i="9"/>
  <c r="O84" i="9"/>
  <c r="O82" i="9"/>
  <c r="O80" i="9"/>
  <c r="O78" i="9"/>
  <c r="O76" i="9"/>
  <c r="O74" i="9"/>
  <c r="O72" i="9"/>
  <c r="O70" i="9"/>
  <c r="O68" i="9"/>
  <c r="O66" i="9"/>
  <c r="O64" i="9"/>
  <c r="O62" i="9"/>
  <c r="O60" i="9"/>
  <c r="O58" i="9"/>
  <c r="O56" i="9"/>
  <c r="O54" i="9"/>
  <c r="O52" i="9"/>
  <c r="O50" i="9"/>
  <c r="O48" i="9"/>
  <c r="O46" i="9"/>
  <c r="O44" i="9"/>
  <c r="O42" i="9"/>
  <c r="O40" i="9"/>
  <c r="O38" i="9"/>
  <c r="O36" i="9"/>
  <c r="O34" i="9"/>
  <c r="O32" i="9"/>
  <c r="O30" i="9"/>
  <c r="O28" i="9"/>
  <c r="O26" i="9"/>
  <c r="O24" i="9"/>
  <c r="O22" i="9"/>
  <c r="O20" i="9"/>
  <c r="O18" i="9"/>
  <c r="O16" i="9"/>
  <c r="O13" i="9"/>
  <c r="Q49" i="21" s="1"/>
  <c r="O11" i="9"/>
  <c r="Q39" i="21" s="1"/>
  <c r="O9" i="9"/>
  <c r="Q29" i="21" s="1"/>
  <c r="O7" i="9"/>
  <c r="Q19" i="21" s="1"/>
  <c r="O5" i="9"/>
  <c r="Q9" i="21" s="1"/>
  <c r="P199" i="9"/>
  <c r="P197" i="9"/>
  <c r="P195" i="9"/>
  <c r="P193" i="9"/>
  <c r="P191" i="9"/>
  <c r="P189" i="9"/>
  <c r="P187" i="9"/>
  <c r="P185" i="9"/>
  <c r="P183" i="9"/>
  <c r="P181" i="9"/>
  <c r="P179" i="9"/>
  <c r="P177" i="9"/>
  <c r="P175" i="9"/>
  <c r="P173" i="9"/>
  <c r="P171" i="9"/>
  <c r="P169" i="9"/>
  <c r="P167" i="9"/>
  <c r="P165" i="9"/>
  <c r="P163" i="9"/>
  <c r="P161" i="9"/>
  <c r="P159" i="9"/>
  <c r="P157" i="9"/>
  <c r="P155" i="9"/>
  <c r="P153" i="9"/>
  <c r="P151" i="9"/>
  <c r="P149" i="9"/>
  <c r="P147" i="9"/>
  <c r="P145" i="9"/>
  <c r="P143" i="9"/>
  <c r="P141" i="9"/>
  <c r="P139" i="9"/>
  <c r="P137" i="9"/>
  <c r="P135" i="9"/>
  <c r="P133" i="9"/>
  <c r="P131" i="9"/>
  <c r="P129" i="9"/>
  <c r="P127" i="9"/>
  <c r="P125" i="9"/>
  <c r="P123" i="9"/>
  <c r="P121" i="9"/>
  <c r="P119" i="9"/>
  <c r="P117" i="9"/>
  <c r="P115" i="9"/>
  <c r="P113" i="9"/>
  <c r="P111" i="9"/>
  <c r="P109" i="9"/>
  <c r="P107" i="9"/>
  <c r="P105" i="9"/>
  <c r="P103" i="9"/>
  <c r="P101" i="9"/>
  <c r="P99" i="9"/>
  <c r="P97" i="9"/>
  <c r="P95" i="9"/>
  <c r="P93" i="9"/>
  <c r="P91" i="9"/>
  <c r="P89" i="9"/>
  <c r="P87" i="9"/>
  <c r="P85" i="9"/>
  <c r="P83" i="9"/>
  <c r="P81" i="9"/>
  <c r="P79" i="9"/>
  <c r="P77" i="9"/>
  <c r="P75" i="9"/>
  <c r="P73" i="9"/>
  <c r="P71" i="9"/>
  <c r="P69" i="9"/>
  <c r="P67" i="9"/>
  <c r="P65" i="9"/>
  <c r="P63" i="9"/>
  <c r="P61" i="9"/>
  <c r="P59" i="9"/>
  <c r="P57" i="9"/>
  <c r="P55" i="9"/>
  <c r="P53" i="9"/>
  <c r="P51" i="9"/>
  <c r="P49" i="9"/>
  <c r="P47" i="9"/>
  <c r="P45" i="9"/>
  <c r="P43" i="9"/>
  <c r="P41" i="9"/>
  <c r="P39" i="9"/>
  <c r="P37" i="9"/>
  <c r="P35" i="9"/>
  <c r="P33" i="9"/>
  <c r="P31" i="9"/>
  <c r="P29" i="9"/>
  <c r="P27" i="9"/>
  <c r="P25" i="9"/>
  <c r="P23" i="9"/>
  <c r="P21" i="9"/>
  <c r="P19" i="9"/>
  <c r="P17" i="9"/>
  <c r="Q4" i="9"/>
  <c r="R3" i="21" s="1"/>
  <c r="Q199" i="9"/>
  <c r="Q197" i="9"/>
  <c r="Q195" i="9"/>
  <c r="Q193" i="9"/>
  <c r="Q191" i="9"/>
  <c r="Q189" i="9"/>
  <c r="Q187" i="9"/>
  <c r="Q185" i="9"/>
  <c r="Q183" i="9"/>
  <c r="Q181" i="9"/>
  <c r="Q179" i="9"/>
  <c r="Q177" i="9"/>
  <c r="Q175" i="9"/>
  <c r="Q173" i="9"/>
  <c r="Q171" i="9"/>
  <c r="Q169" i="9"/>
  <c r="Q167" i="9"/>
  <c r="Q165" i="9"/>
  <c r="Q163" i="9"/>
  <c r="Q161" i="9"/>
  <c r="Q159" i="9"/>
  <c r="Q157" i="9"/>
  <c r="Q155" i="9"/>
  <c r="Q153" i="9"/>
  <c r="Q151" i="9"/>
  <c r="Q149" i="9"/>
  <c r="Q147" i="9"/>
  <c r="Q145" i="9"/>
  <c r="Q143" i="9"/>
  <c r="Q141" i="9"/>
  <c r="Q139" i="9"/>
  <c r="Q137" i="9"/>
  <c r="Q135" i="9"/>
  <c r="Q133" i="9"/>
  <c r="Q131" i="9"/>
  <c r="Q129" i="9"/>
  <c r="Q127" i="9"/>
  <c r="Q125" i="9"/>
  <c r="Q123" i="9"/>
  <c r="Q121" i="9"/>
  <c r="Q119" i="9"/>
  <c r="Q117" i="9"/>
  <c r="Q115" i="9"/>
  <c r="Q113" i="9"/>
  <c r="Q111" i="9"/>
  <c r="Q109" i="9"/>
  <c r="Q107" i="9"/>
  <c r="Q105" i="9"/>
  <c r="Q103" i="9"/>
  <c r="Q101" i="9"/>
  <c r="Q99" i="9"/>
  <c r="Q97" i="9"/>
  <c r="Q95" i="9"/>
  <c r="Q93" i="9"/>
  <c r="Q91" i="9"/>
  <c r="Q89" i="9"/>
  <c r="Q87" i="9"/>
  <c r="Q85" i="9"/>
  <c r="Q83" i="9"/>
  <c r="Q81" i="9"/>
  <c r="Q79" i="9"/>
  <c r="Q77" i="9"/>
  <c r="Q75" i="9"/>
  <c r="Q73" i="9"/>
  <c r="Q71" i="9"/>
  <c r="Q69" i="9"/>
  <c r="Q67" i="9"/>
  <c r="Q65" i="9"/>
  <c r="Q63" i="9"/>
  <c r="Q61" i="9"/>
  <c r="Q59" i="9"/>
  <c r="Q57" i="9"/>
  <c r="Q55" i="9"/>
  <c r="Q53" i="9"/>
  <c r="Q51" i="9"/>
  <c r="Q49" i="9"/>
  <c r="Q47" i="9"/>
  <c r="Q45" i="9"/>
  <c r="Q43" i="9"/>
  <c r="Q41" i="9"/>
  <c r="Q39" i="9"/>
  <c r="Q37" i="9"/>
  <c r="Q35" i="9"/>
  <c r="Q33" i="9"/>
  <c r="Q31" i="9"/>
  <c r="Q29" i="9"/>
  <c r="Q27" i="9"/>
  <c r="Q25" i="9"/>
  <c r="Q23" i="9"/>
  <c r="Q21" i="9"/>
  <c r="Q19" i="9"/>
  <c r="Q17" i="9"/>
  <c r="Q14" i="9"/>
  <c r="R53" i="21" s="1"/>
  <c r="Q12" i="9"/>
  <c r="R43" i="21" s="1"/>
  <c r="Q10" i="9"/>
  <c r="R33" i="21" s="1"/>
  <c r="Q8" i="9"/>
  <c r="R23" i="21" s="1"/>
  <c r="Q6" i="9"/>
  <c r="R13" i="21" s="1"/>
  <c r="R4" i="9"/>
  <c r="R4" i="21" s="1"/>
  <c r="R199" i="9"/>
  <c r="R197" i="9"/>
  <c r="R195" i="9"/>
  <c r="R193" i="9"/>
  <c r="R191" i="9"/>
  <c r="R189" i="9"/>
  <c r="R187" i="9"/>
  <c r="R185" i="9"/>
  <c r="R183" i="9"/>
  <c r="R181" i="9"/>
  <c r="R179" i="9"/>
  <c r="R177" i="9"/>
  <c r="R175" i="9"/>
  <c r="R173" i="9"/>
  <c r="R171" i="9"/>
  <c r="R169" i="9"/>
  <c r="R167" i="9"/>
  <c r="R165" i="9"/>
  <c r="R163" i="9"/>
  <c r="R161" i="9"/>
  <c r="R159" i="9"/>
  <c r="R157" i="9"/>
  <c r="R155" i="9"/>
  <c r="R153" i="9"/>
  <c r="R151" i="9"/>
  <c r="R149" i="9"/>
  <c r="R147" i="9"/>
  <c r="R145" i="9"/>
  <c r="R143" i="9"/>
  <c r="R141" i="9"/>
  <c r="R139" i="9"/>
  <c r="R137" i="9"/>
  <c r="R135" i="9"/>
  <c r="R133" i="9"/>
  <c r="R131" i="9"/>
  <c r="R129" i="9"/>
  <c r="R127" i="9"/>
  <c r="R125" i="9"/>
  <c r="R123" i="9"/>
  <c r="R121" i="9"/>
  <c r="R119" i="9"/>
  <c r="R117" i="9"/>
  <c r="R115" i="9"/>
  <c r="R113" i="9"/>
  <c r="R111" i="9"/>
  <c r="R109" i="9"/>
  <c r="R107" i="9"/>
  <c r="R105" i="9"/>
  <c r="R103" i="9"/>
  <c r="R101" i="9"/>
  <c r="R99" i="9"/>
  <c r="R97" i="9"/>
  <c r="R95" i="9"/>
  <c r="R93" i="9"/>
  <c r="R91" i="9"/>
  <c r="R89" i="9"/>
  <c r="R87" i="9"/>
  <c r="R85" i="9"/>
  <c r="R83" i="9"/>
  <c r="R81" i="9"/>
  <c r="R79" i="9"/>
  <c r="R77" i="9"/>
  <c r="R75" i="9"/>
  <c r="R73" i="9"/>
  <c r="R71" i="9"/>
  <c r="R69" i="9"/>
  <c r="R67" i="9"/>
  <c r="R65" i="9"/>
  <c r="R63" i="9"/>
  <c r="R61" i="9"/>
  <c r="R59" i="9"/>
  <c r="R57" i="9"/>
  <c r="R55" i="9"/>
  <c r="R53" i="9"/>
  <c r="R51" i="9"/>
  <c r="R49" i="9"/>
  <c r="R47" i="9"/>
  <c r="R45" i="9"/>
  <c r="R43" i="9"/>
  <c r="R41" i="9"/>
  <c r="R39" i="9"/>
  <c r="R37" i="9"/>
  <c r="R35" i="9"/>
  <c r="R33" i="9"/>
  <c r="R31" i="9"/>
  <c r="R29" i="9"/>
  <c r="R27" i="9"/>
  <c r="R25" i="9"/>
  <c r="R23" i="9"/>
  <c r="R21" i="9"/>
  <c r="R19" i="9"/>
  <c r="R17" i="9"/>
  <c r="R14" i="9"/>
  <c r="R54" i="21" s="1"/>
  <c r="R12" i="9"/>
  <c r="R44" i="21" s="1"/>
  <c r="R10" i="9"/>
  <c r="R34" i="21" s="1"/>
  <c r="R8" i="9"/>
  <c r="R24" i="21" s="1"/>
  <c r="R6" i="9"/>
  <c r="R14" i="21" s="1"/>
  <c r="S200" i="9"/>
  <c r="S198" i="9"/>
  <c r="S196" i="9"/>
  <c r="S194" i="9"/>
  <c r="S192" i="9"/>
  <c r="S190" i="9"/>
  <c r="S188" i="9"/>
  <c r="S186" i="9"/>
  <c r="S184" i="9"/>
  <c r="S182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6" i="9"/>
  <c r="S154" i="9"/>
  <c r="S152" i="9"/>
  <c r="S150" i="9"/>
  <c r="S148" i="9"/>
  <c r="S146" i="9"/>
  <c r="S144" i="9"/>
  <c r="S142" i="9"/>
  <c r="S140" i="9"/>
  <c r="S138" i="9"/>
  <c r="S136" i="9"/>
  <c r="S134" i="9"/>
  <c r="S132" i="9"/>
  <c r="S130" i="9"/>
  <c r="S128" i="9"/>
  <c r="S126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S54" i="9"/>
  <c r="S52" i="9"/>
  <c r="S50" i="9"/>
  <c r="S48" i="9"/>
  <c r="S46" i="9"/>
  <c r="S44" i="9"/>
  <c r="S42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T200" i="9"/>
  <c r="T198" i="9"/>
  <c r="T196" i="9"/>
  <c r="T194" i="9"/>
  <c r="T192" i="9"/>
  <c r="T190" i="9"/>
  <c r="T188" i="9"/>
  <c r="T186" i="9"/>
  <c r="T184" i="9"/>
  <c r="T182" i="9"/>
  <c r="T180" i="9"/>
  <c r="T178" i="9"/>
  <c r="T176" i="9"/>
  <c r="T174" i="9"/>
  <c r="T172" i="9"/>
  <c r="T170" i="9"/>
  <c r="T168" i="9"/>
  <c r="T166" i="9"/>
  <c r="T164" i="9"/>
  <c r="T162" i="9"/>
  <c r="T160" i="9"/>
  <c r="T158" i="9"/>
  <c r="T156" i="9"/>
  <c r="T154" i="9"/>
  <c r="T152" i="9"/>
  <c r="T150" i="9"/>
  <c r="T148" i="9"/>
  <c r="T146" i="9"/>
  <c r="T144" i="9"/>
  <c r="T142" i="9"/>
  <c r="T140" i="9"/>
  <c r="T138" i="9"/>
  <c r="T136" i="9"/>
  <c r="T134" i="9"/>
  <c r="T132" i="9"/>
  <c r="T130" i="9"/>
  <c r="T128" i="9"/>
  <c r="T126" i="9"/>
  <c r="T124" i="9"/>
  <c r="T122" i="9"/>
  <c r="T120" i="9"/>
  <c r="T118" i="9"/>
  <c r="T116" i="9"/>
  <c r="T114" i="9"/>
  <c r="T112" i="9"/>
  <c r="T110" i="9"/>
  <c r="T108" i="9"/>
  <c r="T106" i="9"/>
  <c r="T104" i="9"/>
  <c r="T102" i="9"/>
  <c r="T100" i="9"/>
  <c r="T98" i="9"/>
  <c r="T96" i="9"/>
  <c r="T94" i="9"/>
  <c r="T92" i="9"/>
  <c r="T90" i="9"/>
  <c r="T88" i="9"/>
  <c r="T86" i="9"/>
  <c r="T84" i="9"/>
  <c r="T82" i="9"/>
  <c r="T80" i="9"/>
  <c r="T78" i="9"/>
  <c r="T76" i="9"/>
  <c r="T74" i="9"/>
  <c r="T72" i="9"/>
  <c r="T70" i="9"/>
  <c r="T68" i="9"/>
  <c r="T66" i="9"/>
  <c r="T64" i="9"/>
  <c r="T62" i="9"/>
  <c r="T60" i="9"/>
  <c r="T58" i="9"/>
  <c r="T56" i="9"/>
  <c r="T54" i="9"/>
  <c r="T52" i="9"/>
  <c r="T50" i="9"/>
  <c r="T48" i="9"/>
  <c r="T46" i="9"/>
  <c r="T44" i="9"/>
  <c r="T42" i="9"/>
  <c r="T40" i="9"/>
  <c r="T38" i="9"/>
  <c r="T36" i="9"/>
  <c r="T34" i="9"/>
  <c r="T32" i="9"/>
  <c r="T30" i="9"/>
  <c r="T28" i="9"/>
  <c r="T26" i="9"/>
  <c r="T24" i="9"/>
  <c r="T22" i="9"/>
  <c r="T20" i="9"/>
  <c r="T18" i="9"/>
  <c r="T16" i="9"/>
  <c r="T13" i="9"/>
  <c r="S48" i="21" s="1"/>
  <c r="T11" i="9"/>
  <c r="S38" i="21" s="1"/>
  <c r="T9" i="9"/>
  <c r="S28" i="21" s="1"/>
  <c r="T7" i="9"/>
  <c r="S18" i="21" s="1"/>
  <c r="T5" i="9"/>
  <c r="S8" i="21" s="1"/>
  <c r="U200" i="9"/>
  <c r="U198" i="9"/>
  <c r="U196" i="9"/>
  <c r="U194" i="9"/>
  <c r="U192" i="9"/>
  <c r="U190" i="9"/>
  <c r="U188" i="9"/>
  <c r="U186" i="9"/>
  <c r="U184" i="9"/>
  <c r="U182" i="9"/>
  <c r="U180" i="9"/>
  <c r="U178" i="9"/>
  <c r="U176" i="9"/>
  <c r="U174" i="9"/>
  <c r="U172" i="9"/>
  <c r="U170" i="9"/>
  <c r="U168" i="9"/>
  <c r="U166" i="9"/>
  <c r="U164" i="9"/>
  <c r="U162" i="9"/>
  <c r="U160" i="9"/>
  <c r="U158" i="9"/>
  <c r="U156" i="9"/>
  <c r="U154" i="9"/>
  <c r="U152" i="9"/>
  <c r="U150" i="9"/>
  <c r="U148" i="9"/>
  <c r="U146" i="9"/>
  <c r="U144" i="9"/>
  <c r="U142" i="9"/>
  <c r="U140" i="9"/>
  <c r="U138" i="9"/>
  <c r="U136" i="9"/>
  <c r="U134" i="9"/>
  <c r="U132" i="9"/>
  <c r="U130" i="9"/>
  <c r="U128" i="9"/>
  <c r="U126" i="9"/>
  <c r="U124" i="9"/>
  <c r="U122" i="9"/>
  <c r="U120" i="9"/>
  <c r="U118" i="9"/>
  <c r="U116" i="9"/>
  <c r="U114" i="9"/>
  <c r="U112" i="9"/>
  <c r="U110" i="9"/>
  <c r="U108" i="9"/>
  <c r="U106" i="9"/>
  <c r="U104" i="9"/>
  <c r="U102" i="9"/>
  <c r="U100" i="9"/>
  <c r="U98" i="9"/>
  <c r="U96" i="9"/>
  <c r="U94" i="9"/>
  <c r="U92" i="9"/>
  <c r="U90" i="9"/>
  <c r="U88" i="9"/>
  <c r="U86" i="9"/>
  <c r="U84" i="9"/>
  <c r="U82" i="9"/>
  <c r="U80" i="9"/>
  <c r="U78" i="9"/>
  <c r="U76" i="9"/>
  <c r="U74" i="9"/>
  <c r="U72" i="9"/>
  <c r="U70" i="9"/>
  <c r="U68" i="9"/>
  <c r="U66" i="9"/>
  <c r="U64" i="9"/>
  <c r="U62" i="9"/>
  <c r="U60" i="9"/>
  <c r="U58" i="9"/>
  <c r="U56" i="9"/>
  <c r="U54" i="9"/>
  <c r="U52" i="9"/>
  <c r="U50" i="9"/>
  <c r="U48" i="9"/>
  <c r="U46" i="9"/>
  <c r="U44" i="9"/>
  <c r="U42" i="9"/>
  <c r="U40" i="9"/>
  <c r="U38" i="9"/>
  <c r="U36" i="9"/>
  <c r="U34" i="9"/>
  <c r="U32" i="9"/>
  <c r="U30" i="9"/>
  <c r="U28" i="9"/>
  <c r="U26" i="9"/>
  <c r="U24" i="9"/>
  <c r="U22" i="9"/>
  <c r="U20" i="9"/>
  <c r="U18" i="9"/>
  <c r="U16" i="9"/>
  <c r="U13" i="9"/>
  <c r="S49" i="21" s="1"/>
  <c r="U11" i="9"/>
  <c r="S39" i="21" s="1"/>
  <c r="U9" i="9"/>
  <c r="S29" i="21" s="1"/>
  <c r="U7" i="9"/>
  <c r="S19" i="21" s="1"/>
  <c r="U5" i="9"/>
  <c r="S9" i="21" s="1"/>
  <c r="V199" i="9"/>
  <c r="V197" i="9"/>
  <c r="V195" i="9"/>
  <c r="V193" i="9"/>
  <c r="V191" i="9"/>
  <c r="V189" i="9"/>
  <c r="V187" i="9"/>
  <c r="V185" i="9"/>
  <c r="V183" i="9"/>
  <c r="V181" i="9"/>
  <c r="V179" i="9"/>
  <c r="V177" i="9"/>
  <c r="V175" i="9"/>
  <c r="V173" i="9"/>
  <c r="V171" i="9"/>
  <c r="V169" i="9"/>
  <c r="V167" i="9"/>
  <c r="V165" i="9"/>
  <c r="V163" i="9"/>
  <c r="V161" i="9"/>
  <c r="V159" i="9"/>
  <c r="V157" i="9"/>
  <c r="V155" i="9"/>
  <c r="V153" i="9"/>
  <c r="V151" i="9"/>
  <c r="V149" i="9"/>
  <c r="V147" i="9"/>
  <c r="V145" i="9"/>
  <c r="V143" i="9"/>
  <c r="V141" i="9"/>
  <c r="V139" i="9"/>
  <c r="V137" i="9"/>
  <c r="V135" i="9"/>
  <c r="V133" i="9"/>
  <c r="V131" i="9"/>
  <c r="V129" i="9"/>
  <c r="V127" i="9"/>
  <c r="V125" i="9"/>
  <c r="V123" i="9"/>
  <c r="V121" i="9"/>
  <c r="V119" i="9"/>
  <c r="V117" i="9"/>
  <c r="V115" i="9"/>
  <c r="V113" i="9"/>
  <c r="V111" i="9"/>
  <c r="V109" i="9"/>
  <c r="V107" i="9"/>
  <c r="V105" i="9"/>
  <c r="V103" i="9"/>
  <c r="V101" i="9"/>
  <c r="V99" i="9"/>
  <c r="V97" i="9"/>
  <c r="V95" i="9"/>
  <c r="V93" i="9"/>
  <c r="V91" i="9"/>
  <c r="V89" i="9"/>
  <c r="V87" i="9"/>
  <c r="V85" i="9"/>
  <c r="V83" i="9"/>
  <c r="V81" i="9"/>
  <c r="V79" i="9"/>
  <c r="V77" i="9"/>
  <c r="V75" i="9"/>
  <c r="V73" i="9"/>
  <c r="V71" i="9"/>
  <c r="V69" i="9"/>
  <c r="V67" i="9"/>
  <c r="V65" i="9"/>
  <c r="V63" i="9"/>
  <c r="V61" i="9"/>
  <c r="V59" i="9"/>
  <c r="V57" i="9"/>
  <c r="V55" i="9"/>
  <c r="V53" i="9"/>
  <c r="V51" i="9"/>
  <c r="V49" i="9"/>
  <c r="V47" i="9"/>
  <c r="V45" i="9"/>
  <c r="V43" i="9"/>
  <c r="V41" i="9"/>
  <c r="V39" i="9"/>
  <c r="V37" i="9"/>
  <c r="V35" i="9"/>
  <c r="V33" i="9"/>
  <c r="V31" i="9"/>
  <c r="V29" i="9"/>
  <c r="V27" i="9"/>
  <c r="V25" i="9"/>
  <c r="V23" i="9"/>
  <c r="V21" i="9"/>
  <c r="V19" i="9"/>
  <c r="V17" i="9"/>
  <c r="W4" i="9"/>
  <c r="T3" i="21" s="1"/>
  <c r="W199" i="9"/>
  <c r="W197" i="9"/>
  <c r="W195" i="9"/>
  <c r="W193" i="9"/>
  <c r="W191" i="9"/>
  <c r="W189" i="9"/>
  <c r="W187" i="9"/>
  <c r="W185" i="9"/>
  <c r="W183" i="9"/>
  <c r="W181" i="9"/>
  <c r="W179" i="9"/>
  <c r="W177" i="9"/>
  <c r="W175" i="9"/>
  <c r="W173" i="9"/>
  <c r="W171" i="9"/>
  <c r="W169" i="9"/>
  <c r="W167" i="9"/>
  <c r="W165" i="9"/>
  <c r="W163" i="9"/>
  <c r="W161" i="9"/>
  <c r="W159" i="9"/>
  <c r="W157" i="9"/>
  <c r="W155" i="9"/>
  <c r="W153" i="9"/>
  <c r="W151" i="9"/>
  <c r="W149" i="9"/>
  <c r="W147" i="9"/>
  <c r="W145" i="9"/>
  <c r="W143" i="9"/>
  <c r="W141" i="9"/>
  <c r="W139" i="9"/>
  <c r="W137" i="9"/>
  <c r="W135" i="9"/>
  <c r="W133" i="9"/>
  <c r="W131" i="9"/>
  <c r="W129" i="9"/>
  <c r="W127" i="9"/>
  <c r="W125" i="9"/>
  <c r="W123" i="9"/>
  <c r="W121" i="9"/>
  <c r="W119" i="9"/>
  <c r="W117" i="9"/>
  <c r="W115" i="9"/>
  <c r="W113" i="9"/>
  <c r="W111" i="9"/>
  <c r="W109" i="9"/>
  <c r="W107" i="9"/>
  <c r="W105" i="9"/>
  <c r="W103" i="9"/>
  <c r="W101" i="9"/>
  <c r="W99" i="9"/>
  <c r="W97" i="9"/>
  <c r="W95" i="9"/>
  <c r="W93" i="9"/>
  <c r="W91" i="9"/>
  <c r="W89" i="9"/>
  <c r="W87" i="9"/>
  <c r="W85" i="9"/>
  <c r="W83" i="9"/>
  <c r="W81" i="9"/>
  <c r="W79" i="9"/>
  <c r="W77" i="9"/>
  <c r="W75" i="9"/>
  <c r="W73" i="9"/>
  <c r="W71" i="9"/>
  <c r="W69" i="9"/>
  <c r="W67" i="9"/>
  <c r="W65" i="9"/>
  <c r="W63" i="9"/>
  <c r="W61" i="9"/>
  <c r="W59" i="9"/>
  <c r="W57" i="9"/>
  <c r="W55" i="9"/>
  <c r="W53" i="9"/>
  <c r="W51" i="9"/>
  <c r="W49" i="9"/>
  <c r="W47" i="9"/>
  <c r="W45" i="9"/>
  <c r="W43" i="9"/>
  <c r="W41" i="9"/>
  <c r="W39" i="9"/>
  <c r="W37" i="9"/>
  <c r="W35" i="9"/>
  <c r="W33" i="9"/>
  <c r="W31" i="9"/>
  <c r="W29" i="9"/>
  <c r="W27" i="9"/>
  <c r="W25" i="9"/>
  <c r="W23" i="9"/>
  <c r="W21" i="9"/>
  <c r="W19" i="9"/>
  <c r="W17" i="9"/>
  <c r="W14" i="9"/>
  <c r="T53" i="21" s="1"/>
  <c r="W12" i="9"/>
  <c r="T43" i="21" s="1"/>
  <c r="W10" i="9"/>
  <c r="T33" i="21" s="1"/>
  <c r="W8" i="9"/>
  <c r="T23" i="21" s="1"/>
  <c r="W6" i="9"/>
  <c r="T13" i="21" s="1"/>
  <c r="X4" i="9"/>
  <c r="T4" i="21" s="1"/>
  <c r="X199" i="9"/>
  <c r="X197" i="9"/>
  <c r="X195" i="9"/>
  <c r="X193" i="9"/>
  <c r="X191" i="9"/>
  <c r="X189" i="9"/>
  <c r="X187" i="9"/>
  <c r="X185" i="9"/>
  <c r="X183" i="9"/>
  <c r="X181" i="9"/>
  <c r="X179" i="9"/>
  <c r="X177" i="9"/>
  <c r="X175" i="9"/>
  <c r="X173" i="9"/>
  <c r="X171" i="9"/>
  <c r="X169" i="9"/>
  <c r="X167" i="9"/>
  <c r="X165" i="9"/>
  <c r="X163" i="9"/>
  <c r="X161" i="9"/>
  <c r="X159" i="9"/>
  <c r="X157" i="9"/>
  <c r="X155" i="9"/>
  <c r="X153" i="9"/>
  <c r="X151" i="9"/>
  <c r="X149" i="9"/>
  <c r="X147" i="9"/>
  <c r="X145" i="9"/>
  <c r="X143" i="9"/>
  <c r="X141" i="9"/>
  <c r="X139" i="9"/>
  <c r="X137" i="9"/>
  <c r="X135" i="9"/>
  <c r="X133" i="9"/>
  <c r="X131" i="9"/>
  <c r="X129" i="9"/>
  <c r="X127" i="9"/>
  <c r="X125" i="9"/>
  <c r="X123" i="9"/>
  <c r="X121" i="9"/>
  <c r="X119" i="9"/>
  <c r="X117" i="9"/>
  <c r="X115" i="9"/>
  <c r="X113" i="9"/>
  <c r="X111" i="9"/>
  <c r="X109" i="9"/>
  <c r="X107" i="9"/>
  <c r="X105" i="9"/>
  <c r="X103" i="9"/>
  <c r="X101" i="9"/>
  <c r="X99" i="9"/>
  <c r="X97" i="9"/>
  <c r="X95" i="9"/>
  <c r="X93" i="9"/>
  <c r="X91" i="9"/>
  <c r="X89" i="9"/>
  <c r="X87" i="9"/>
  <c r="X85" i="9"/>
  <c r="X83" i="9"/>
  <c r="X81" i="9"/>
  <c r="X79" i="9"/>
  <c r="X77" i="9"/>
  <c r="X75" i="9"/>
  <c r="X73" i="9"/>
  <c r="X71" i="9"/>
  <c r="X69" i="9"/>
  <c r="X67" i="9"/>
  <c r="X65" i="9"/>
  <c r="X63" i="9"/>
  <c r="X61" i="9"/>
  <c r="X59" i="9"/>
  <c r="X57" i="9"/>
  <c r="X55" i="9"/>
  <c r="X53" i="9"/>
  <c r="X51" i="9"/>
  <c r="X49" i="9"/>
  <c r="X47" i="9"/>
  <c r="X45" i="9"/>
  <c r="X43" i="9"/>
  <c r="X41" i="9"/>
  <c r="X39" i="9"/>
  <c r="X37" i="9"/>
  <c r="X35" i="9"/>
  <c r="X33" i="9"/>
  <c r="X31" i="9"/>
  <c r="X29" i="9"/>
  <c r="X27" i="9"/>
  <c r="X25" i="9"/>
  <c r="X23" i="9"/>
  <c r="X21" i="9"/>
  <c r="X19" i="9"/>
  <c r="X17" i="9"/>
  <c r="X14" i="9"/>
  <c r="T54" i="21" s="1"/>
  <c r="X12" i="9"/>
  <c r="T44" i="21" s="1"/>
  <c r="X10" i="9"/>
  <c r="T34" i="21" s="1"/>
  <c r="X8" i="9"/>
  <c r="T24" i="21" s="1"/>
  <c r="X6" i="9"/>
  <c r="T14" i="21" s="1"/>
  <c r="Y200" i="9"/>
  <c r="Y198" i="9"/>
  <c r="Y196" i="9"/>
  <c r="Y194" i="9"/>
  <c r="Y192" i="9"/>
  <c r="Y190" i="9"/>
  <c r="Y188" i="9"/>
  <c r="Y186" i="9"/>
  <c r="Y184" i="9"/>
  <c r="Y182" i="9"/>
  <c r="Y180" i="9"/>
  <c r="Y178" i="9"/>
  <c r="Y176" i="9"/>
  <c r="Y174" i="9"/>
  <c r="Y172" i="9"/>
  <c r="Y170" i="9"/>
  <c r="Y168" i="9"/>
  <c r="Y166" i="9"/>
  <c r="Y164" i="9"/>
  <c r="Y162" i="9"/>
  <c r="Y160" i="9"/>
  <c r="Y158" i="9"/>
  <c r="Y156" i="9"/>
  <c r="Y154" i="9"/>
  <c r="Y152" i="9"/>
  <c r="Y150" i="9"/>
  <c r="Y148" i="9"/>
  <c r="Y146" i="9"/>
  <c r="Y144" i="9"/>
  <c r="Y142" i="9"/>
  <c r="Y140" i="9"/>
  <c r="Y138" i="9"/>
  <c r="Y136" i="9"/>
  <c r="Y134" i="9"/>
  <c r="Y132" i="9"/>
  <c r="Y130" i="9"/>
  <c r="Y128" i="9"/>
  <c r="Y126" i="9"/>
  <c r="Y124" i="9"/>
  <c r="Y122" i="9"/>
  <c r="Y120" i="9"/>
  <c r="Y118" i="9"/>
  <c r="Y116" i="9"/>
  <c r="Y114" i="9"/>
  <c r="Y112" i="9"/>
  <c r="Y110" i="9"/>
  <c r="Y108" i="9"/>
  <c r="Y106" i="9"/>
  <c r="Y104" i="9"/>
  <c r="Y102" i="9"/>
  <c r="Y100" i="9"/>
  <c r="Y98" i="9"/>
  <c r="Y96" i="9"/>
  <c r="Y94" i="9"/>
  <c r="Y92" i="9"/>
  <c r="Y90" i="9"/>
  <c r="Y88" i="9"/>
  <c r="Y86" i="9"/>
  <c r="Y84" i="9"/>
  <c r="Y82" i="9"/>
  <c r="Y80" i="9"/>
  <c r="Y78" i="9"/>
  <c r="Y76" i="9"/>
  <c r="Y74" i="9"/>
  <c r="Y72" i="9"/>
  <c r="Y70" i="9"/>
  <c r="Y68" i="9"/>
  <c r="Y66" i="9"/>
  <c r="Y64" i="9"/>
  <c r="Y62" i="9"/>
  <c r="Y60" i="9"/>
  <c r="Y58" i="9"/>
  <c r="Y56" i="9"/>
  <c r="Y54" i="9"/>
  <c r="Y52" i="9"/>
  <c r="Y50" i="9"/>
  <c r="Y48" i="9"/>
  <c r="Y46" i="9"/>
  <c r="Y44" i="9"/>
  <c r="Y42" i="9"/>
  <c r="Y40" i="9"/>
  <c r="Y38" i="9"/>
  <c r="Y36" i="9"/>
  <c r="Y34" i="9"/>
  <c r="Y32" i="9"/>
  <c r="Y30" i="9"/>
  <c r="Y28" i="9"/>
  <c r="Y26" i="9"/>
  <c r="Y24" i="9"/>
  <c r="Y22" i="9"/>
  <c r="Y20" i="9"/>
  <c r="Y18" i="9"/>
  <c r="Y16" i="9"/>
  <c r="Z200" i="9"/>
  <c r="Z198" i="9"/>
  <c r="Z196" i="9"/>
  <c r="Z194" i="9"/>
  <c r="Z192" i="9"/>
  <c r="Z190" i="9"/>
  <c r="Z188" i="9"/>
  <c r="Z186" i="9"/>
  <c r="Z184" i="9"/>
  <c r="Z182" i="9"/>
  <c r="Z180" i="9"/>
  <c r="Z178" i="9"/>
  <c r="Z176" i="9"/>
  <c r="Z174" i="9"/>
  <c r="Z172" i="9"/>
  <c r="Z170" i="9"/>
  <c r="Z168" i="9"/>
  <c r="Z166" i="9"/>
  <c r="Z164" i="9"/>
  <c r="Z162" i="9"/>
  <c r="Z160" i="9"/>
  <c r="Z158" i="9"/>
  <c r="Z156" i="9"/>
  <c r="Z154" i="9"/>
  <c r="Z152" i="9"/>
  <c r="Z150" i="9"/>
  <c r="Z148" i="9"/>
  <c r="Z146" i="9"/>
  <c r="Z144" i="9"/>
  <c r="Z142" i="9"/>
  <c r="Z140" i="9"/>
  <c r="Z138" i="9"/>
  <c r="Z136" i="9"/>
  <c r="Z134" i="9"/>
  <c r="Z132" i="9"/>
  <c r="Z130" i="9"/>
  <c r="Z128" i="9"/>
  <c r="Z126" i="9"/>
  <c r="Z124" i="9"/>
  <c r="Z122" i="9"/>
  <c r="Z120" i="9"/>
  <c r="Z118" i="9"/>
  <c r="Z116" i="9"/>
  <c r="Z114" i="9"/>
  <c r="Z112" i="9"/>
  <c r="Z110" i="9"/>
  <c r="Z108" i="9"/>
  <c r="Z106" i="9"/>
  <c r="Z104" i="9"/>
  <c r="Z102" i="9"/>
  <c r="Z100" i="9"/>
  <c r="Z98" i="9"/>
  <c r="Z96" i="9"/>
  <c r="Z94" i="9"/>
  <c r="Z92" i="9"/>
  <c r="Z90" i="9"/>
  <c r="Z88" i="9"/>
  <c r="Z86" i="9"/>
  <c r="Z84" i="9"/>
  <c r="Z82" i="9"/>
  <c r="Z80" i="9"/>
  <c r="Z78" i="9"/>
  <c r="Z76" i="9"/>
  <c r="Z74" i="9"/>
  <c r="Z72" i="9"/>
  <c r="Z70" i="9"/>
  <c r="Z68" i="9"/>
  <c r="Z66" i="9"/>
  <c r="Z64" i="9"/>
  <c r="Z62" i="9"/>
  <c r="Z60" i="9"/>
  <c r="Z58" i="9"/>
  <c r="Z56" i="9"/>
  <c r="Z54" i="9"/>
  <c r="Z52" i="9"/>
  <c r="Z50" i="9"/>
  <c r="Z48" i="9"/>
  <c r="Z46" i="9"/>
  <c r="Z44" i="9"/>
  <c r="Z42" i="9"/>
  <c r="Z40" i="9"/>
  <c r="Z38" i="9"/>
  <c r="Z36" i="9"/>
  <c r="Z34" i="9"/>
  <c r="Z32" i="9"/>
  <c r="Z30" i="9"/>
  <c r="Z28" i="9"/>
  <c r="Z26" i="9"/>
  <c r="Z24" i="9"/>
  <c r="Z22" i="9"/>
  <c r="Z20" i="9"/>
  <c r="Z18" i="9"/>
  <c r="Z16" i="9"/>
  <c r="Z13" i="9"/>
  <c r="U48" i="21" s="1"/>
  <c r="Z11" i="9"/>
  <c r="U38" i="21" s="1"/>
  <c r="Z9" i="9"/>
  <c r="U28" i="21" s="1"/>
  <c r="Z7" i="9"/>
  <c r="U18" i="21" s="1"/>
  <c r="Z5" i="9"/>
  <c r="U8" i="21" s="1"/>
  <c r="AA200" i="9"/>
  <c r="AA198" i="9"/>
  <c r="AA196" i="9"/>
  <c r="AA194" i="9"/>
  <c r="AA192" i="9"/>
  <c r="AA190" i="9"/>
  <c r="AA188" i="9"/>
  <c r="AA186" i="9"/>
  <c r="AA184" i="9"/>
  <c r="AA182" i="9"/>
  <c r="AA180" i="9"/>
  <c r="AA178" i="9"/>
  <c r="AA176" i="9"/>
  <c r="AA174" i="9"/>
  <c r="AA172" i="9"/>
  <c r="AA170" i="9"/>
  <c r="AA168" i="9"/>
  <c r="AA166" i="9"/>
  <c r="AA164" i="9"/>
  <c r="AA162" i="9"/>
  <c r="AA160" i="9"/>
  <c r="AA158" i="9"/>
  <c r="AA156" i="9"/>
  <c r="AA154" i="9"/>
  <c r="AA152" i="9"/>
  <c r="AA150" i="9"/>
  <c r="AA148" i="9"/>
  <c r="AA146" i="9"/>
  <c r="AA144" i="9"/>
  <c r="AA142" i="9"/>
  <c r="AA140" i="9"/>
  <c r="AA138" i="9"/>
  <c r="AA136" i="9"/>
  <c r="AA134" i="9"/>
  <c r="AA132" i="9"/>
  <c r="AA130" i="9"/>
  <c r="AA128" i="9"/>
  <c r="AA126" i="9"/>
  <c r="AA124" i="9"/>
  <c r="AA122" i="9"/>
  <c r="AA120" i="9"/>
  <c r="AA118" i="9"/>
  <c r="AA116" i="9"/>
  <c r="AA114" i="9"/>
  <c r="AA112" i="9"/>
  <c r="AA110" i="9"/>
  <c r="AA108" i="9"/>
  <c r="AA106" i="9"/>
  <c r="AA104" i="9"/>
  <c r="AA102" i="9"/>
  <c r="AA100" i="9"/>
  <c r="AA98" i="9"/>
  <c r="AA96" i="9"/>
  <c r="AA94" i="9"/>
  <c r="AA92" i="9"/>
  <c r="AA90" i="9"/>
  <c r="AA88" i="9"/>
  <c r="AA86" i="9"/>
  <c r="AA84" i="9"/>
  <c r="AA82" i="9"/>
  <c r="AA80" i="9"/>
  <c r="AA78" i="9"/>
  <c r="AA76" i="9"/>
  <c r="AA74" i="9"/>
  <c r="AA72" i="9"/>
  <c r="AA70" i="9"/>
  <c r="AA68" i="9"/>
  <c r="AA66" i="9"/>
  <c r="AA64" i="9"/>
  <c r="AA62" i="9"/>
  <c r="AA60" i="9"/>
  <c r="AA58" i="9"/>
  <c r="AA56" i="9"/>
  <c r="AA54" i="9"/>
  <c r="AA52" i="9"/>
  <c r="AA50" i="9"/>
  <c r="AA48" i="9"/>
  <c r="AA46" i="9"/>
  <c r="AA44" i="9"/>
  <c r="AA42" i="9"/>
  <c r="AA40" i="9"/>
  <c r="AA38" i="9"/>
  <c r="AA36" i="9"/>
  <c r="AA34" i="9"/>
  <c r="AA32" i="9"/>
  <c r="AA30" i="9"/>
  <c r="AA28" i="9"/>
  <c r="AA26" i="9"/>
  <c r="AA24" i="9"/>
  <c r="AA22" i="9"/>
  <c r="AA20" i="9"/>
  <c r="AA18" i="9"/>
  <c r="AA16" i="9"/>
  <c r="AA13" i="9"/>
  <c r="U49" i="21" s="1"/>
  <c r="AA11" i="9"/>
  <c r="U39" i="21" s="1"/>
  <c r="AA9" i="9"/>
  <c r="U29" i="21" s="1"/>
  <c r="AA7" i="9"/>
  <c r="U19" i="21" s="1"/>
  <c r="AA5" i="9"/>
  <c r="U9" i="21" s="1"/>
  <c r="AB199" i="9"/>
  <c r="AB197" i="9"/>
  <c r="AB195" i="9"/>
  <c r="AB193" i="9"/>
  <c r="AB191" i="9"/>
  <c r="AB189" i="9"/>
  <c r="AB187" i="9"/>
  <c r="AB185" i="9"/>
  <c r="AB183" i="9"/>
  <c r="AB181" i="9"/>
  <c r="AB179" i="9"/>
  <c r="AB177" i="9"/>
  <c r="AB175" i="9"/>
  <c r="AB173" i="9"/>
  <c r="AB171" i="9"/>
  <c r="AB169" i="9"/>
  <c r="AB167" i="9"/>
  <c r="AB165" i="9"/>
  <c r="AB163" i="9"/>
  <c r="AB161" i="9"/>
  <c r="AB159" i="9"/>
  <c r="AB157" i="9"/>
  <c r="AB155" i="9"/>
  <c r="AB153" i="9"/>
  <c r="AB151" i="9"/>
  <c r="AB149" i="9"/>
  <c r="AB147" i="9"/>
  <c r="AB145" i="9"/>
  <c r="AB143" i="9"/>
  <c r="AB141" i="9"/>
  <c r="AB139" i="9"/>
  <c r="AB137" i="9"/>
  <c r="AB135" i="9"/>
  <c r="AB133" i="9"/>
  <c r="AB131" i="9"/>
  <c r="AB129" i="9"/>
  <c r="AB127" i="9"/>
  <c r="AB125" i="9"/>
  <c r="AB123" i="9"/>
  <c r="AB121" i="9"/>
  <c r="AB119" i="9"/>
  <c r="AB117" i="9"/>
  <c r="AB115" i="9"/>
  <c r="AB113" i="9"/>
  <c r="AB111" i="9"/>
  <c r="AB109" i="9"/>
  <c r="AB107" i="9"/>
  <c r="AB105" i="9"/>
  <c r="AB103" i="9"/>
  <c r="AB101" i="9"/>
  <c r="AB99" i="9"/>
  <c r="AB97" i="9"/>
  <c r="AB95" i="9"/>
  <c r="AB93" i="9"/>
  <c r="AB91" i="9"/>
  <c r="AB89" i="9"/>
  <c r="AB87" i="9"/>
  <c r="AB85" i="9"/>
  <c r="AB83" i="9"/>
  <c r="AB81" i="9"/>
  <c r="AB79" i="9"/>
  <c r="AB77" i="9"/>
  <c r="AB75" i="9"/>
  <c r="AB73" i="9"/>
  <c r="AB71" i="9"/>
  <c r="AB69" i="9"/>
  <c r="AB67" i="9"/>
  <c r="AB65" i="9"/>
  <c r="AB63" i="9"/>
  <c r="AB61" i="9"/>
  <c r="AB59" i="9"/>
  <c r="AB57" i="9"/>
  <c r="AB55" i="9"/>
  <c r="AB53" i="9"/>
  <c r="AB51" i="9"/>
  <c r="AB49" i="9"/>
  <c r="AB47" i="9"/>
  <c r="AB45" i="9"/>
  <c r="AB43" i="9"/>
  <c r="AB41" i="9"/>
  <c r="AB39" i="9"/>
  <c r="AB37" i="9"/>
  <c r="AB35" i="9"/>
  <c r="AB33" i="9"/>
  <c r="AB31" i="9"/>
  <c r="AB29" i="9"/>
  <c r="AB27" i="9"/>
  <c r="AB25" i="9"/>
  <c r="AB23" i="9"/>
  <c r="AB21" i="9"/>
  <c r="AB19" i="9"/>
  <c r="AB17" i="9"/>
  <c r="AC4" i="9"/>
  <c r="V3" i="21" s="1"/>
  <c r="AC199" i="9"/>
  <c r="AC197" i="9"/>
  <c r="AC195" i="9"/>
  <c r="AC193" i="9"/>
  <c r="AC191" i="9"/>
  <c r="AC189" i="9"/>
  <c r="AC187" i="9"/>
  <c r="AC185" i="9"/>
  <c r="AC183" i="9"/>
  <c r="AC181" i="9"/>
  <c r="AC179" i="9"/>
  <c r="AC177" i="9"/>
  <c r="AC175" i="9"/>
  <c r="AC173" i="9"/>
  <c r="AC171" i="9"/>
  <c r="AC169" i="9"/>
  <c r="AC167" i="9"/>
  <c r="AC165" i="9"/>
  <c r="AC163" i="9"/>
  <c r="AC161" i="9"/>
  <c r="AC159" i="9"/>
  <c r="AC157" i="9"/>
  <c r="AC155" i="9"/>
  <c r="AC153" i="9"/>
  <c r="AC151" i="9"/>
  <c r="AC149" i="9"/>
  <c r="AC147" i="9"/>
  <c r="AC145" i="9"/>
  <c r="AC143" i="9"/>
  <c r="AC141" i="9"/>
  <c r="AC139" i="9"/>
  <c r="AC137" i="9"/>
  <c r="AC135" i="9"/>
  <c r="AC133" i="9"/>
  <c r="AC131" i="9"/>
  <c r="AC129" i="9"/>
  <c r="AC127" i="9"/>
  <c r="AC125" i="9"/>
  <c r="AC123" i="9"/>
  <c r="AC121" i="9"/>
  <c r="AC119" i="9"/>
  <c r="AC117" i="9"/>
  <c r="AC115" i="9"/>
  <c r="AC113" i="9"/>
  <c r="AC111" i="9"/>
  <c r="AC109" i="9"/>
  <c r="AC107" i="9"/>
  <c r="AC105" i="9"/>
  <c r="AC103" i="9"/>
  <c r="AC101" i="9"/>
  <c r="AC99" i="9"/>
  <c r="AC97" i="9"/>
  <c r="AC95" i="9"/>
  <c r="AC93" i="9"/>
  <c r="AC91" i="9"/>
  <c r="AC89" i="9"/>
  <c r="AC87" i="9"/>
  <c r="AC85" i="9"/>
  <c r="AC83" i="9"/>
  <c r="AC81" i="9"/>
  <c r="AC79" i="9"/>
  <c r="AC77" i="9"/>
  <c r="AC75" i="9"/>
  <c r="AC73" i="9"/>
  <c r="AC71" i="9"/>
  <c r="AC69" i="9"/>
  <c r="AC67" i="9"/>
  <c r="AC65" i="9"/>
  <c r="AC63" i="9"/>
  <c r="AC61" i="9"/>
  <c r="AC59" i="9"/>
  <c r="AC57" i="9"/>
  <c r="AC55" i="9"/>
  <c r="AC53" i="9"/>
  <c r="AC51" i="9"/>
  <c r="AC49" i="9"/>
  <c r="AC47" i="9"/>
  <c r="AC45" i="9"/>
  <c r="AC43" i="9"/>
  <c r="AC41" i="9"/>
  <c r="AC39" i="9"/>
  <c r="AC37" i="9"/>
  <c r="AC35" i="9"/>
  <c r="AC33" i="9"/>
  <c r="AC31" i="9"/>
  <c r="AC29" i="9"/>
  <c r="AC27" i="9"/>
  <c r="AC25" i="9"/>
  <c r="AC23" i="9"/>
  <c r="AC21" i="9"/>
  <c r="AC19" i="9"/>
  <c r="AC17" i="9"/>
  <c r="AC14" i="9"/>
  <c r="V53" i="21" s="1"/>
  <c r="AC12" i="9"/>
  <c r="V43" i="21" s="1"/>
  <c r="AC10" i="9"/>
  <c r="V33" i="21" s="1"/>
  <c r="AC8" i="9"/>
  <c r="V23" i="21" s="1"/>
  <c r="AC6" i="9"/>
  <c r="V13" i="21" s="1"/>
  <c r="AD4" i="9"/>
  <c r="V4" i="21" s="1"/>
  <c r="AD199" i="9"/>
  <c r="AD197" i="9"/>
  <c r="AD195" i="9"/>
  <c r="AD193" i="9"/>
  <c r="AD191" i="9"/>
  <c r="AD189" i="9"/>
  <c r="AD187" i="9"/>
  <c r="AD185" i="9"/>
  <c r="AD183" i="9"/>
  <c r="AD181" i="9"/>
  <c r="AD179" i="9"/>
  <c r="AD177" i="9"/>
  <c r="AD175" i="9"/>
  <c r="AD173" i="9"/>
  <c r="AD171" i="9"/>
  <c r="AD169" i="9"/>
  <c r="AD167" i="9"/>
  <c r="AD165" i="9"/>
  <c r="AD163" i="9"/>
  <c r="AD161" i="9"/>
  <c r="AD159" i="9"/>
  <c r="AD157" i="9"/>
  <c r="AD155" i="9"/>
  <c r="AD153" i="9"/>
  <c r="AD151" i="9"/>
  <c r="AD149" i="9"/>
  <c r="AD147" i="9"/>
  <c r="AD145" i="9"/>
  <c r="AD143" i="9"/>
  <c r="AD141" i="9"/>
  <c r="AD139" i="9"/>
  <c r="AD137" i="9"/>
  <c r="AD135" i="9"/>
  <c r="AD133" i="9"/>
  <c r="AD131" i="9"/>
  <c r="AD129" i="9"/>
  <c r="AD127" i="9"/>
  <c r="AD125" i="9"/>
  <c r="AD123" i="9"/>
  <c r="AD121" i="9"/>
  <c r="AD119" i="9"/>
  <c r="AD117" i="9"/>
  <c r="AD115" i="9"/>
  <c r="AD113" i="9"/>
  <c r="AD111" i="9"/>
  <c r="AD109" i="9"/>
  <c r="AD107" i="9"/>
  <c r="AD105" i="9"/>
  <c r="AD103" i="9"/>
  <c r="AD101" i="9"/>
  <c r="AD99" i="9"/>
  <c r="AD97" i="9"/>
  <c r="AD95" i="9"/>
  <c r="AD93" i="9"/>
  <c r="AD91" i="9"/>
  <c r="AD89" i="9"/>
  <c r="AD87" i="9"/>
  <c r="AD85" i="9"/>
  <c r="AD83" i="9"/>
  <c r="AD81" i="9"/>
  <c r="AD79" i="9"/>
  <c r="AD77" i="9"/>
  <c r="AD75" i="9"/>
  <c r="AD73" i="9"/>
  <c r="AD71" i="9"/>
  <c r="AD69" i="9"/>
  <c r="AD67" i="9"/>
  <c r="AD65" i="9"/>
  <c r="AD63" i="9"/>
  <c r="AD61" i="9"/>
  <c r="AD59" i="9"/>
  <c r="AD57" i="9"/>
  <c r="AD55" i="9"/>
  <c r="AD53" i="9"/>
  <c r="AD51" i="9"/>
  <c r="AD49" i="9"/>
  <c r="AD47" i="9"/>
  <c r="AD45" i="9"/>
  <c r="AD43" i="9"/>
  <c r="AD41" i="9"/>
  <c r="AD39" i="9"/>
  <c r="AD37" i="9"/>
  <c r="AD35" i="9"/>
  <c r="AD33" i="9"/>
  <c r="AD31" i="9"/>
  <c r="AD29" i="9"/>
  <c r="AD27" i="9"/>
  <c r="AD25" i="9"/>
  <c r="AD23" i="9"/>
  <c r="AD21" i="9"/>
  <c r="AD19" i="9"/>
  <c r="AD17" i="9"/>
  <c r="AD14" i="9"/>
  <c r="V54" i="21" s="1"/>
  <c r="AD12" i="9"/>
  <c r="V44" i="21" s="1"/>
  <c r="AD10" i="9"/>
  <c r="V34" i="21" s="1"/>
  <c r="AD8" i="9"/>
  <c r="V24" i="21" s="1"/>
  <c r="AD6" i="9"/>
  <c r="V14" i="21" s="1"/>
  <c r="AE200" i="9"/>
  <c r="AE198" i="9"/>
  <c r="AE196" i="9"/>
  <c r="AE194" i="9"/>
  <c r="AE192" i="9"/>
  <c r="AE190" i="9"/>
  <c r="AE188" i="9"/>
  <c r="AE186" i="9"/>
  <c r="AE184" i="9"/>
  <c r="AE182" i="9"/>
  <c r="AE180" i="9"/>
  <c r="AE178" i="9"/>
  <c r="AE176" i="9"/>
  <c r="AE174" i="9"/>
  <c r="AE172" i="9"/>
  <c r="AE170" i="9"/>
  <c r="AE168" i="9"/>
  <c r="AE166" i="9"/>
  <c r="AE164" i="9"/>
  <c r="AE162" i="9"/>
  <c r="AE160" i="9"/>
  <c r="AE158" i="9"/>
  <c r="AE156" i="9"/>
  <c r="AE154" i="9"/>
  <c r="AE152" i="9"/>
  <c r="AE150" i="9"/>
  <c r="AE148" i="9"/>
  <c r="AE146" i="9"/>
  <c r="AE144" i="9"/>
  <c r="AE142" i="9"/>
  <c r="AE140" i="9"/>
  <c r="AE138" i="9"/>
  <c r="AE136" i="9"/>
  <c r="AE134" i="9"/>
  <c r="AE132" i="9"/>
  <c r="AE130" i="9"/>
  <c r="AE128" i="9"/>
  <c r="AE126" i="9"/>
  <c r="AE124" i="9"/>
  <c r="AE122" i="9"/>
  <c r="AE120" i="9"/>
  <c r="AE118" i="9"/>
  <c r="AE116" i="9"/>
  <c r="AE114" i="9"/>
  <c r="AE112" i="9"/>
  <c r="AE110" i="9"/>
  <c r="AE108" i="9"/>
  <c r="AE106" i="9"/>
  <c r="AE104" i="9"/>
  <c r="AE102" i="9"/>
  <c r="AE100" i="9"/>
  <c r="AE98" i="9"/>
  <c r="AE96" i="9"/>
  <c r="AE94" i="9"/>
  <c r="AE92" i="9"/>
  <c r="AE90" i="9"/>
  <c r="AE88" i="9"/>
  <c r="AE86" i="9"/>
  <c r="AE84" i="9"/>
  <c r="AE82" i="9"/>
  <c r="AE80" i="9"/>
  <c r="AE78" i="9"/>
  <c r="AE76" i="9"/>
  <c r="AE74" i="9"/>
  <c r="AE72" i="9"/>
  <c r="AE70" i="9"/>
  <c r="AE68" i="9"/>
  <c r="AE66" i="9"/>
  <c r="AE64" i="9"/>
  <c r="AE62" i="9"/>
  <c r="AE60" i="9"/>
  <c r="AE58" i="9"/>
  <c r="AE56" i="9"/>
  <c r="AE54" i="9"/>
  <c r="AE52" i="9"/>
  <c r="AE50" i="9"/>
  <c r="AE48" i="9"/>
  <c r="AE46" i="9"/>
  <c r="AE44" i="9"/>
  <c r="AE42" i="9"/>
  <c r="AE40" i="9"/>
  <c r="AE38" i="9"/>
  <c r="AE36" i="9"/>
  <c r="AE34" i="9"/>
  <c r="AE32" i="9"/>
  <c r="AE30" i="9"/>
  <c r="AE28" i="9"/>
  <c r="AE26" i="9"/>
  <c r="AE24" i="9"/>
  <c r="AE22" i="9"/>
  <c r="AE20" i="9"/>
  <c r="AE18" i="9"/>
  <c r="AE16" i="9"/>
  <c r="AF200" i="9"/>
  <c r="AF198" i="9"/>
  <c r="AF196" i="9"/>
  <c r="AF194" i="9"/>
  <c r="AF192" i="9"/>
  <c r="AF190" i="9"/>
  <c r="AF188" i="9"/>
  <c r="AF186" i="9"/>
  <c r="AF184" i="9"/>
  <c r="AF182" i="9"/>
  <c r="AF180" i="9"/>
  <c r="AF178" i="9"/>
  <c r="AF176" i="9"/>
  <c r="AF174" i="9"/>
  <c r="AF172" i="9"/>
  <c r="AF170" i="9"/>
  <c r="AF168" i="9"/>
  <c r="AF166" i="9"/>
  <c r="AF164" i="9"/>
  <c r="AF162" i="9"/>
  <c r="AF160" i="9"/>
  <c r="AF158" i="9"/>
  <c r="AF156" i="9"/>
  <c r="AF154" i="9"/>
  <c r="AF152" i="9"/>
  <c r="AF150" i="9"/>
  <c r="AF148" i="9"/>
  <c r="AF146" i="9"/>
  <c r="AF144" i="9"/>
  <c r="AF142" i="9"/>
  <c r="AF140" i="9"/>
  <c r="AF138" i="9"/>
  <c r="AF136" i="9"/>
  <c r="AF134" i="9"/>
  <c r="AF132" i="9"/>
  <c r="AF130" i="9"/>
  <c r="AF128" i="9"/>
  <c r="AF126" i="9"/>
  <c r="AF124" i="9"/>
  <c r="AF122" i="9"/>
  <c r="AF120" i="9"/>
  <c r="AF118" i="9"/>
  <c r="AF116" i="9"/>
  <c r="AF114" i="9"/>
  <c r="AF112" i="9"/>
  <c r="AF110" i="9"/>
  <c r="AF108" i="9"/>
  <c r="AF106" i="9"/>
  <c r="AF104" i="9"/>
  <c r="AF102" i="9"/>
  <c r="AF100" i="9"/>
  <c r="AF98" i="9"/>
  <c r="AF96" i="9"/>
  <c r="AF94" i="9"/>
  <c r="AF92" i="9"/>
  <c r="AF90" i="9"/>
  <c r="AF88" i="9"/>
  <c r="AF86" i="9"/>
  <c r="AF84" i="9"/>
  <c r="AF82" i="9"/>
  <c r="AF80" i="9"/>
  <c r="AF78" i="9"/>
  <c r="AF76" i="9"/>
  <c r="AF74" i="9"/>
  <c r="AF72" i="9"/>
  <c r="AF70" i="9"/>
  <c r="AF68" i="9"/>
  <c r="AF66" i="9"/>
  <c r="AF64" i="9"/>
  <c r="AF62" i="9"/>
  <c r="AF60" i="9"/>
  <c r="AF58" i="9"/>
  <c r="AF56" i="9"/>
  <c r="AF54" i="9"/>
  <c r="AF52" i="9"/>
  <c r="AF50" i="9"/>
  <c r="AF48" i="9"/>
  <c r="AF46" i="9"/>
  <c r="AF44" i="9"/>
  <c r="AF42" i="9"/>
  <c r="AF40" i="9"/>
  <c r="AF38" i="9"/>
  <c r="AF36" i="9"/>
  <c r="AF34" i="9"/>
  <c r="AF32" i="9"/>
  <c r="AF30" i="9"/>
  <c r="AF28" i="9"/>
  <c r="AF26" i="9"/>
  <c r="AF24" i="9"/>
  <c r="AF22" i="9"/>
  <c r="AF20" i="9"/>
  <c r="AF18" i="9"/>
  <c r="AF16" i="9"/>
  <c r="AF13" i="9"/>
  <c r="W48" i="21" s="1"/>
  <c r="AF11" i="9"/>
  <c r="W38" i="21" s="1"/>
  <c r="AF9" i="9"/>
  <c r="W28" i="21" s="1"/>
  <c r="AF7" i="9"/>
  <c r="W18" i="21" s="1"/>
  <c r="AF5" i="9"/>
  <c r="W8" i="21" s="1"/>
  <c r="AG200" i="9"/>
  <c r="AG198" i="9"/>
  <c r="AG196" i="9"/>
  <c r="AG194" i="9"/>
  <c r="AG192" i="9"/>
  <c r="AG190" i="9"/>
  <c r="AG188" i="9"/>
  <c r="AG186" i="9"/>
  <c r="AG184" i="9"/>
  <c r="AG182" i="9"/>
  <c r="AG180" i="9"/>
  <c r="AG178" i="9"/>
  <c r="AG176" i="9"/>
  <c r="AG174" i="9"/>
  <c r="AG172" i="9"/>
  <c r="AG170" i="9"/>
  <c r="AG168" i="9"/>
  <c r="AG166" i="9"/>
  <c r="AG164" i="9"/>
  <c r="AG162" i="9"/>
  <c r="AG160" i="9"/>
  <c r="AG158" i="9"/>
  <c r="AG156" i="9"/>
  <c r="AG154" i="9"/>
  <c r="AG152" i="9"/>
  <c r="AG150" i="9"/>
  <c r="AG148" i="9"/>
  <c r="AG146" i="9"/>
  <c r="AG144" i="9"/>
  <c r="AG142" i="9"/>
  <c r="AG140" i="9"/>
  <c r="AG138" i="9"/>
  <c r="AG136" i="9"/>
  <c r="AG134" i="9"/>
  <c r="AG132" i="9"/>
  <c r="AG130" i="9"/>
  <c r="AG128" i="9"/>
  <c r="AG126" i="9"/>
  <c r="AG124" i="9"/>
  <c r="AG122" i="9"/>
  <c r="AG120" i="9"/>
  <c r="AG118" i="9"/>
  <c r="AG116" i="9"/>
  <c r="AG114" i="9"/>
  <c r="AG112" i="9"/>
  <c r="AG110" i="9"/>
  <c r="AG108" i="9"/>
  <c r="AG106" i="9"/>
  <c r="AG104" i="9"/>
  <c r="AG102" i="9"/>
  <c r="AG100" i="9"/>
  <c r="AG98" i="9"/>
  <c r="AG96" i="9"/>
  <c r="AG94" i="9"/>
  <c r="AG92" i="9"/>
  <c r="AG90" i="9"/>
  <c r="AG88" i="9"/>
  <c r="AG86" i="9"/>
  <c r="AG84" i="9"/>
  <c r="AG82" i="9"/>
  <c r="AG80" i="9"/>
  <c r="AG78" i="9"/>
  <c r="AG76" i="9"/>
  <c r="AG74" i="9"/>
  <c r="AG72" i="9"/>
  <c r="AG70" i="9"/>
  <c r="AG68" i="9"/>
  <c r="AG66" i="9"/>
  <c r="AG64" i="9"/>
  <c r="AG62" i="9"/>
  <c r="AG60" i="9"/>
  <c r="AG58" i="9"/>
  <c r="AG56" i="9"/>
  <c r="AG54" i="9"/>
  <c r="AG52" i="9"/>
  <c r="AG50" i="9"/>
  <c r="AG48" i="9"/>
  <c r="AG46" i="9"/>
  <c r="AG44" i="9"/>
  <c r="AG42" i="9"/>
  <c r="AG40" i="9"/>
  <c r="AG38" i="9"/>
  <c r="AG36" i="9"/>
  <c r="AG34" i="9"/>
  <c r="AG32" i="9"/>
  <c r="AG30" i="9"/>
  <c r="AG28" i="9"/>
  <c r="AG26" i="9"/>
  <c r="AG24" i="9"/>
  <c r="AG22" i="9"/>
  <c r="AG20" i="9"/>
  <c r="AG18" i="9"/>
  <c r="AG16" i="9"/>
  <c r="AG13" i="9"/>
  <c r="W49" i="21" s="1"/>
  <c r="AG11" i="9"/>
  <c r="W39" i="21" s="1"/>
  <c r="AG9" i="9"/>
  <c r="W29" i="21" s="1"/>
  <c r="AG7" i="9"/>
  <c r="W19" i="21" s="1"/>
  <c r="AG5" i="9"/>
  <c r="W9" i="21" s="1"/>
  <c r="AH199" i="9"/>
  <c r="AH197" i="9"/>
  <c r="AH195" i="9"/>
  <c r="AH193" i="9"/>
  <c r="AH191" i="9"/>
  <c r="AH189" i="9"/>
  <c r="AH187" i="9"/>
  <c r="AH185" i="9"/>
  <c r="AH183" i="9"/>
  <c r="AH181" i="9"/>
  <c r="AH179" i="9"/>
  <c r="AH177" i="9"/>
  <c r="AH175" i="9"/>
  <c r="AH173" i="9"/>
  <c r="AH171" i="9"/>
  <c r="AH169" i="9"/>
  <c r="AH167" i="9"/>
  <c r="AH165" i="9"/>
  <c r="AH163" i="9"/>
  <c r="AH161" i="9"/>
  <c r="AH159" i="9"/>
  <c r="AH157" i="9"/>
  <c r="AH155" i="9"/>
  <c r="AH153" i="9"/>
  <c r="AH151" i="9"/>
  <c r="AH149" i="9"/>
  <c r="AH147" i="9"/>
  <c r="AH145" i="9"/>
  <c r="AH143" i="9"/>
  <c r="AH141" i="9"/>
  <c r="AH139" i="9"/>
  <c r="AH137" i="9"/>
  <c r="AH135" i="9"/>
  <c r="AH133" i="9"/>
  <c r="AH131" i="9"/>
  <c r="AH129" i="9"/>
  <c r="AH127" i="9"/>
  <c r="AH125" i="9"/>
  <c r="AH123" i="9"/>
  <c r="AH121" i="9"/>
  <c r="AH119" i="9"/>
  <c r="AH117" i="9"/>
  <c r="AH115" i="9"/>
  <c r="AH113" i="9"/>
  <c r="AH111" i="9"/>
  <c r="AH109" i="9"/>
  <c r="AH107" i="9"/>
  <c r="AH105" i="9"/>
  <c r="AH103" i="9"/>
  <c r="AH101" i="9"/>
  <c r="AH99" i="9"/>
  <c r="AH97" i="9"/>
  <c r="AH95" i="9"/>
  <c r="AH93" i="9"/>
  <c r="AH91" i="9"/>
  <c r="AH89" i="9"/>
  <c r="AH87" i="9"/>
  <c r="AH85" i="9"/>
  <c r="AH83" i="9"/>
  <c r="AH81" i="9"/>
  <c r="AH79" i="9"/>
  <c r="AH77" i="9"/>
  <c r="AH75" i="9"/>
  <c r="AH73" i="9"/>
  <c r="AH71" i="9"/>
  <c r="AH69" i="9"/>
  <c r="AH67" i="9"/>
  <c r="AH65" i="9"/>
  <c r="AH63" i="9"/>
  <c r="AH61" i="9"/>
  <c r="AH59" i="9"/>
  <c r="AH57" i="9"/>
  <c r="AH55" i="9"/>
  <c r="AH53" i="9"/>
  <c r="AH51" i="9"/>
  <c r="AH49" i="9"/>
  <c r="AH47" i="9"/>
  <c r="AH45" i="9"/>
  <c r="AH43" i="9"/>
  <c r="AH41" i="9"/>
  <c r="AH39" i="9"/>
  <c r="AH37" i="9"/>
  <c r="AH35" i="9"/>
  <c r="AH33" i="9"/>
  <c r="AH31" i="9"/>
  <c r="AH29" i="9"/>
  <c r="AH27" i="9"/>
  <c r="AH25" i="9"/>
  <c r="AH23" i="9"/>
  <c r="AH21" i="9"/>
  <c r="AH19" i="9"/>
  <c r="AH17" i="9"/>
  <c r="AI4" i="9"/>
  <c r="X3" i="21" s="1"/>
  <c r="AI199" i="9"/>
  <c r="AI197" i="9"/>
  <c r="AI195" i="9"/>
  <c r="AI193" i="9"/>
  <c r="AI191" i="9"/>
  <c r="AI189" i="9"/>
  <c r="AI187" i="9"/>
  <c r="AI185" i="9"/>
  <c r="AI183" i="9"/>
  <c r="AI181" i="9"/>
  <c r="AI179" i="9"/>
  <c r="AI177" i="9"/>
  <c r="AI175" i="9"/>
  <c r="AI173" i="9"/>
  <c r="AI171" i="9"/>
  <c r="AI169" i="9"/>
  <c r="AI167" i="9"/>
  <c r="AI165" i="9"/>
  <c r="AI163" i="9"/>
  <c r="AI161" i="9"/>
  <c r="AI159" i="9"/>
  <c r="AI157" i="9"/>
  <c r="AI155" i="9"/>
  <c r="AI153" i="9"/>
  <c r="AI151" i="9"/>
  <c r="AI149" i="9"/>
  <c r="AI147" i="9"/>
  <c r="AI145" i="9"/>
  <c r="AI143" i="9"/>
  <c r="AI141" i="9"/>
  <c r="AI139" i="9"/>
  <c r="AI137" i="9"/>
  <c r="AI135" i="9"/>
  <c r="AI133" i="9"/>
  <c r="AI131" i="9"/>
  <c r="AI129" i="9"/>
  <c r="AI127" i="9"/>
  <c r="AI125" i="9"/>
  <c r="AI123" i="9"/>
  <c r="AI121" i="9"/>
  <c r="AI119" i="9"/>
  <c r="AI117" i="9"/>
  <c r="AI115" i="9"/>
  <c r="AI113" i="9"/>
  <c r="AI111" i="9"/>
  <c r="AI109" i="9"/>
  <c r="AI107" i="9"/>
  <c r="AI105" i="9"/>
  <c r="AI103" i="9"/>
  <c r="AI101" i="9"/>
  <c r="AI99" i="9"/>
  <c r="AI97" i="9"/>
  <c r="AI95" i="9"/>
  <c r="AI93" i="9"/>
  <c r="AI91" i="9"/>
  <c r="AI89" i="9"/>
  <c r="AI87" i="9"/>
  <c r="AI85" i="9"/>
  <c r="AI83" i="9"/>
  <c r="AI81" i="9"/>
  <c r="AI79" i="9"/>
  <c r="AI77" i="9"/>
  <c r="AI75" i="9"/>
  <c r="AI73" i="9"/>
  <c r="AI71" i="9"/>
  <c r="AI69" i="9"/>
  <c r="AI67" i="9"/>
  <c r="AI65" i="9"/>
  <c r="AI63" i="9"/>
  <c r="AI61" i="9"/>
  <c r="AI59" i="9"/>
  <c r="AI57" i="9"/>
  <c r="AI55" i="9"/>
  <c r="AI53" i="9"/>
  <c r="AI51" i="9"/>
  <c r="AI49" i="9"/>
  <c r="AI47" i="9"/>
  <c r="AI45" i="9"/>
  <c r="AI43" i="9"/>
  <c r="AI41" i="9"/>
  <c r="AI39" i="9"/>
  <c r="AI37" i="9"/>
  <c r="AI35" i="9"/>
  <c r="AI33" i="9"/>
  <c r="AI31" i="9"/>
  <c r="AI29" i="9"/>
  <c r="AI27" i="9"/>
  <c r="AI25" i="9"/>
  <c r="AI23" i="9"/>
  <c r="AI21" i="9"/>
  <c r="AI19" i="9"/>
  <c r="AI17" i="9"/>
  <c r="AI14" i="9"/>
  <c r="X53" i="21" s="1"/>
  <c r="AI12" i="9"/>
  <c r="X43" i="21" s="1"/>
  <c r="AI10" i="9"/>
  <c r="X33" i="21" s="1"/>
  <c r="AI8" i="9"/>
  <c r="X23" i="21" s="1"/>
  <c r="AI6" i="9"/>
  <c r="X13" i="21" s="1"/>
  <c r="AJ4" i="9"/>
  <c r="X4" i="21" s="1"/>
  <c r="AJ199" i="9"/>
  <c r="AJ197" i="9"/>
  <c r="AJ195" i="9"/>
  <c r="AJ193" i="9"/>
  <c r="AJ191" i="9"/>
  <c r="AJ189" i="9"/>
  <c r="AJ187" i="9"/>
  <c r="AJ185" i="9"/>
  <c r="AJ183" i="9"/>
  <c r="AJ181" i="9"/>
  <c r="AJ179" i="9"/>
  <c r="AJ177" i="9"/>
  <c r="AJ175" i="9"/>
  <c r="AJ173" i="9"/>
  <c r="AJ171" i="9"/>
  <c r="AJ169" i="9"/>
  <c r="AJ167" i="9"/>
  <c r="AJ165" i="9"/>
  <c r="AJ163" i="9"/>
  <c r="AJ161" i="9"/>
  <c r="AJ159" i="9"/>
  <c r="AJ157" i="9"/>
  <c r="AJ155" i="9"/>
  <c r="AJ153" i="9"/>
  <c r="AJ151" i="9"/>
  <c r="AJ149" i="9"/>
  <c r="AJ147" i="9"/>
  <c r="AJ145" i="9"/>
  <c r="AJ143" i="9"/>
  <c r="AJ141" i="9"/>
  <c r="AJ139" i="9"/>
  <c r="AJ137" i="9"/>
  <c r="AJ135" i="9"/>
  <c r="AJ133" i="9"/>
  <c r="AJ131" i="9"/>
  <c r="AJ129" i="9"/>
  <c r="AJ127" i="9"/>
  <c r="AJ125" i="9"/>
  <c r="AJ123" i="9"/>
  <c r="AJ121" i="9"/>
  <c r="AJ119" i="9"/>
  <c r="AJ117" i="9"/>
  <c r="AJ115" i="9"/>
  <c r="AJ113" i="9"/>
  <c r="AJ111" i="9"/>
  <c r="AJ109" i="9"/>
  <c r="AJ107" i="9"/>
  <c r="AJ105" i="9"/>
  <c r="AJ103" i="9"/>
  <c r="AJ101" i="9"/>
  <c r="AJ99" i="9"/>
  <c r="AJ97" i="9"/>
  <c r="AJ95" i="9"/>
  <c r="AJ93" i="9"/>
  <c r="AJ91" i="9"/>
  <c r="AJ89" i="9"/>
  <c r="AJ87" i="9"/>
  <c r="AJ85" i="9"/>
  <c r="AJ83" i="9"/>
  <c r="AJ81" i="9"/>
  <c r="AJ79" i="9"/>
  <c r="AJ77" i="9"/>
  <c r="AJ75" i="9"/>
  <c r="AJ73" i="9"/>
  <c r="AJ71" i="9"/>
  <c r="AJ69" i="9"/>
  <c r="AJ67" i="9"/>
  <c r="AJ65" i="9"/>
  <c r="AJ63" i="9"/>
  <c r="AJ61" i="9"/>
  <c r="AJ59" i="9"/>
  <c r="AJ57" i="9"/>
  <c r="AJ55" i="9"/>
  <c r="AJ53" i="9"/>
  <c r="AJ51" i="9"/>
  <c r="AJ49" i="9"/>
  <c r="AJ47" i="9"/>
  <c r="AJ45" i="9"/>
  <c r="AJ43" i="9"/>
  <c r="AJ41" i="9"/>
  <c r="AJ39" i="9"/>
  <c r="AJ37" i="9"/>
  <c r="AJ35" i="9"/>
  <c r="AJ33" i="9"/>
  <c r="AJ31" i="9"/>
  <c r="AJ29" i="9"/>
  <c r="AJ27" i="9"/>
  <c r="AJ25" i="9"/>
  <c r="AJ23" i="9"/>
  <c r="AJ21" i="9"/>
  <c r="AJ19" i="9"/>
  <c r="AJ17" i="9"/>
  <c r="AJ14" i="9"/>
  <c r="X54" i="21" s="1"/>
  <c r="AJ12" i="9"/>
  <c r="X44" i="21" s="1"/>
  <c r="AJ10" i="9"/>
  <c r="X34" i="21" s="1"/>
  <c r="AJ8" i="9"/>
  <c r="X24" i="21" s="1"/>
  <c r="AJ6" i="9"/>
  <c r="X14" i="21" s="1"/>
  <c r="AK200" i="9"/>
  <c r="AK198" i="9"/>
  <c r="AK196" i="9"/>
  <c r="AK194" i="9"/>
  <c r="AK192" i="9"/>
  <c r="AK190" i="9"/>
  <c r="AK188" i="9"/>
  <c r="AK186" i="9"/>
  <c r="AK184" i="9"/>
  <c r="AK182" i="9"/>
  <c r="AK180" i="9"/>
  <c r="AK178" i="9"/>
  <c r="AK176" i="9"/>
  <c r="AK174" i="9"/>
  <c r="AK172" i="9"/>
  <c r="AK170" i="9"/>
  <c r="AK168" i="9"/>
  <c r="AK166" i="9"/>
  <c r="AK164" i="9"/>
  <c r="AK162" i="9"/>
  <c r="AK160" i="9"/>
  <c r="AK158" i="9"/>
  <c r="AK156" i="9"/>
  <c r="AK154" i="9"/>
  <c r="AK152" i="9"/>
  <c r="AK150" i="9"/>
  <c r="AK148" i="9"/>
  <c r="AK146" i="9"/>
  <c r="AK144" i="9"/>
  <c r="AK142" i="9"/>
  <c r="AK140" i="9"/>
  <c r="AK138" i="9"/>
  <c r="AK136" i="9"/>
  <c r="AK134" i="9"/>
  <c r="AK132" i="9"/>
  <c r="AK130" i="9"/>
  <c r="AK128" i="9"/>
  <c r="AK126" i="9"/>
  <c r="AK124" i="9"/>
  <c r="AK122" i="9"/>
  <c r="AK120" i="9"/>
  <c r="AK118" i="9"/>
  <c r="AK116" i="9"/>
  <c r="AK114" i="9"/>
  <c r="AK112" i="9"/>
  <c r="AK110" i="9"/>
  <c r="AK108" i="9"/>
  <c r="AK106" i="9"/>
  <c r="AK104" i="9"/>
  <c r="AK102" i="9"/>
  <c r="AK100" i="9"/>
  <c r="AK98" i="9"/>
  <c r="AK96" i="9"/>
  <c r="AK94" i="9"/>
  <c r="AK92" i="9"/>
  <c r="AK90" i="9"/>
  <c r="AK88" i="9"/>
  <c r="AK86" i="9"/>
  <c r="AK84" i="9"/>
  <c r="AK82" i="9"/>
  <c r="AK80" i="9"/>
  <c r="AK78" i="9"/>
  <c r="AK76" i="9"/>
  <c r="AK74" i="9"/>
  <c r="AK72" i="9"/>
  <c r="AK70" i="9"/>
  <c r="AK68" i="9"/>
  <c r="AK66" i="9"/>
  <c r="AK64" i="9"/>
  <c r="AK62" i="9"/>
  <c r="AK60" i="9"/>
  <c r="AK58" i="9"/>
  <c r="AK56" i="9"/>
  <c r="AK54" i="9"/>
  <c r="AK52" i="9"/>
  <c r="AK50" i="9"/>
  <c r="AK48" i="9"/>
  <c r="AK46" i="9"/>
  <c r="AK44" i="9"/>
  <c r="AK42" i="9"/>
  <c r="AK40" i="9"/>
  <c r="AK38" i="9"/>
  <c r="AK36" i="9"/>
  <c r="AK34" i="9"/>
  <c r="AK32" i="9"/>
  <c r="AK30" i="9"/>
  <c r="AK28" i="9"/>
  <c r="AK26" i="9"/>
  <c r="AK24" i="9"/>
  <c r="AK22" i="9"/>
  <c r="AK20" i="9"/>
  <c r="AK18" i="9"/>
  <c r="AK16" i="9"/>
  <c r="AL200" i="9"/>
  <c r="AL198" i="9"/>
  <c r="AL196" i="9"/>
  <c r="AL194" i="9"/>
  <c r="AL192" i="9"/>
  <c r="AL190" i="9"/>
  <c r="AL188" i="9"/>
  <c r="AL186" i="9"/>
  <c r="AL184" i="9"/>
  <c r="AL182" i="9"/>
  <c r="AL180" i="9"/>
  <c r="AL178" i="9"/>
  <c r="AL176" i="9"/>
  <c r="AL174" i="9"/>
  <c r="AL172" i="9"/>
  <c r="AL170" i="9"/>
  <c r="AL168" i="9"/>
  <c r="AL166" i="9"/>
  <c r="AL164" i="9"/>
  <c r="AL162" i="9"/>
  <c r="AL160" i="9"/>
  <c r="AL158" i="9"/>
  <c r="AL156" i="9"/>
  <c r="AL154" i="9"/>
  <c r="AL152" i="9"/>
  <c r="AL150" i="9"/>
  <c r="AL148" i="9"/>
  <c r="AL146" i="9"/>
  <c r="AL144" i="9"/>
  <c r="AL142" i="9"/>
  <c r="AL140" i="9"/>
  <c r="AL138" i="9"/>
  <c r="AL136" i="9"/>
  <c r="AL134" i="9"/>
  <c r="AL132" i="9"/>
  <c r="AL130" i="9"/>
  <c r="AL128" i="9"/>
  <c r="AL126" i="9"/>
  <c r="AL124" i="9"/>
  <c r="AL122" i="9"/>
  <c r="AL120" i="9"/>
  <c r="AL118" i="9"/>
  <c r="AL116" i="9"/>
  <c r="AL114" i="9"/>
  <c r="AL112" i="9"/>
  <c r="AL110" i="9"/>
  <c r="AL108" i="9"/>
  <c r="AL106" i="9"/>
  <c r="AL104" i="9"/>
  <c r="AL102" i="9"/>
  <c r="AL100" i="9"/>
  <c r="AL98" i="9"/>
  <c r="AL96" i="9"/>
  <c r="AL94" i="9"/>
  <c r="AL92" i="9"/>
  <c r="AL90" i="9"/>
  <c r="AL88" i="9"/>
  <c r="AL86" i="9"/>
  <c r="AL84" i="9"/>
  <c r="AL82" i="9"/>
  <c r="AL80" i="9"/>
  <c r="AL78" i="9"/>
  <c r="AL76" i="9"/>
  <c r="AL74" i="9"/>
  <c r="AL72" i="9"/>
  <c r="AL70" i="9"/>
  <c r="AL68" i="9"/>
  <c r="AL66" i="9"/>
  <c r="AL64" i="9"/>
  <c r="AL62" i="9"/>
  <c r="AL60" i="9"/>
  <c r="AL58" i="9"/>
  <c r="AL56" i="9"/>
  <c r="AL54" i="9"/>
  <c r="AL52" i="9"/>
  <c r="AL50" i="9"/>
  <c r="AL48" i="9"/>
  <c r="AL46" i="9"/>
  <c r="AL44" i="9"/>
  <c r="AL42" i="9"/>
  <c r="AL40" i="9"/>
  <c r="AL38" i="9"/>
  <c r="AL36" i="9"/>
  <c r="AL34" i="9"/>
  <c r="AL32" i="9"/>
  <c r="AL30" i="9"/>
  <c r="AL28" i="9"/>
  <c r="AL26" i="9"/>
  <c r="AL24" i="9"/>
  <c r="AL22" i="9"/>
  <c r="AL20" i="9"/>
  <c r="AL18" i="9"/>
  <c r="AL16" i="9"/>
  <c r="AL13" i="9"/>
  <c r="Y48" i="21" s="1"/>
  <c r="AL11" i="9"/>
  <c r="Y38" i="21" s="1"/>
  <c r="AL9" i="9"/>
  <c r="Y28" i="21" s="1"/>
  <c r="AL7" i="9"/>
  <c r="Y18" i="21" s="1"/>
  <c r="AL5" i="9"/>
  <c r="Y8" i="21" s="1"/>
  <c r="AM200" i="9"/>
  <c r="AM198" i="9"/>
  <c r="AM196" i="9"/>
  <c r="AM194" i="9"/>
  <c r="AM192" i="9"/>
  <c r="AM190" i="9"/>
  <c r="AM188" i="9"/>
  <c r="AM186" i="9"/>
  <c r="AM184" i="9"/>
  <c r="AM182" i="9"/>
  <c r="AM180" i="9"/>
  <c r="AM178" i="9"/>
  <c r="AM176" i="9"/>
  <c r="AM174" i="9"/>
  <c r="AM172" i="9"/>
  <c r="AM170" i="9"/>
  <c r="AM168" i="9"/>
  <c r="AM166" i="9"/>
  <c r="AM164" i="9"/>
  <c r="AM162" i="9"/>
  <c r="AM160" i="9"/>
  <c r="AM158" i="9"/>
  <c r="AM156" i="9"/>
  <c r="AM154" i="9"/>
  <c r="AM152" i="9"/>
  <c r="AM150" i="9"/>
  <c r="AM148" i="9"/>
  <c r="AM146" i="9"/>
  <c r="AM144" i="9"/>
  <c r="AM142" i="9"/>
  <c r="AM140" i="9"/>
  <c r="AM138" i="9"/>
  <c r="AM136" i="9"/>
  <c r="AM134" i="9"/>
  <c r="AM132" i="9"/>
  <c r="AM130" i="9"/>
  <c r="AM128" i="9"/>
  <c r="AM126" i="9"/>
  <c r="AM124" i="9"/>
  <c r="AM122" i="9"/>
  <c r="AM120" i="9"/>
  <c r="AM118" i="9"/>
  <c r="AM116" i="9"/>
  <c r="AM114" i="9"/>
  <c r="AM112" i="9"/>
  <c r="AM110" i="9"/>
  <c r="AM108" i="9"/>
  <c r="AM106" i="9"/>
  <c r="AM104" i="9"/>
  <c r="AM102" i="9"/>
  <c r="AM100" i="9"/>
  <c r="AM98" i="9"/>
  <c r="AM96" i="9"/>
  <c r="AM94" i="9"/>
  <c r="AM92" i="9"/>
  <c r="AM90" i="9"/>
  <c r="AM88" i="9"/>
  <c r="AM86" i="9"/>
  <c r="AM84" i="9"/>
  <c r="AM82" i="9"/>
  <c r="AM80" i="9"/>
  <c r="AM78" i="9"/>
  <c r="AM76" i="9"/>
  <c r="AM74" i="9"/>
  <c r="AM72" i="9"/>
  <c r="AM70" i="9"/>
  <c r="AM68" i="9"/>
  <c r="AM66" i="9"/>
  <c r="AM64" i="9"/>
  <c r="AM62" i="9"/>
  <c r="AM60" i="9"/>
  <c r="AM58" i="9"/>
  <c r="AM56" i="9"/>
  <c r="AM54" i="9"/>
  <c r="AM52" i="9"/>
  <c r="AM50" i="9"/>
  <c r="AM48" i="9"/>
  <c r="AM46" i="9"/>
  <c r="AM44" i="9"/>
  <c r="AM42" i="9"/>
  <c r="AM40" i="9"/>
  <c r="AM38" i="9"/>
  <c r="AM36" i="9"/>
  <c r="AM34" i="9"/>
  <c r="AM32" i="9"/>
  <c r="AM30" i="9"/>
  <c r="AM28" i="9"/>
  <c r="AM26" i="9"/>
  <c r="AM24" i="9"/>
  <c r="AM22" i="9"/>
  <c r="AM20" i="9"/>
  <c r="AM18" i="9"/>
  <c r="AM16" i="9"/>
  <c r="AM13" i="9"/>
  <c r="Y49" i="21" s="1"/>
  <c r="AM11" i="9"/>
  <c r="Y39" i="21" s="1"/>
  <c r="AM9" i="9"/>
  <c r="Y29" i="21" s="1"/>
  <c r="AM7" i="9"/>
  <c r="Y19" i="21" s="1"/>
  <c r="AM5" i="9"/>
  <c r="Y9" i="21" s="1"/>
  <c r="AN199" i="9"/>
  <c r="AN197" i="9"/>
  <c r="AN195" i="9"/>
  <c r="AN193" i="9"/>
  <c r="AN191" i="9"/>
  <c r="AN189" i="9"/>
  <c r="AN187" i="9"/>
  <c r="AN185" i="9"/>
  <c r="AN183" i="9"/>
  <c r="AN181" i="9"/>
  <c r="AN179" i="9"/>
  <c r="AN177" i="9"/>
  <c r="AN175" i="9"/>
  <c r="AN173" i="9"/>
  <c r="AN171" i="9"/>
  <c r="AN169" i="9"/>
  <c r="AN167" i="9"/>
  <c r="AN165" i="9"/>
  <c r="AN163" i="9"/>
  <c r="AN161" i="9"/>
  <c r="AN159" i="9"/>
  <c r="AN157" i="9"/>
  <c r="AN155" i="9"/>
  <c r="AN153" i="9"/>
  <c r="AN151" i="9"/>
  <c r="AN149" i="9"/>
  <c r="AN147" i="9"/>
  <c r="AN145" i="9"/>
  <c r="AN143" i="9"/>
  <c r="AN141" i="9"/>
  <c r="AN139" i="9"/>
  <c r="AN137" i="9"/>
  <c r="AN135" i="9"/>
  <c r="AN133" i="9"/>
  <c r="AN131" i="9"/>
  <c r="AN129" i="9"/>
  <c r="AN127" i="9"/>
  <c r="AN125" i="9"/>
  <c r="AN123" i="9"/>
  <c r="AN121" i="9"/>
  <c r="AN119" i="9"/>
  <c r="AN117" i="9"/>
  <c r="AN115" i="9"/>
  <c r="AN113" i="9"/>
  <c r="AN111" i="9"/>
  <c r="AN109" i="9"/>
  <c r="AN107" i="9"/>
  <c r="AN105" i="9"/>
  <c r="AN103" i="9"/>
  <c r="AN101" i="9"/>
  <c r="AN99" i="9"/>
  <c r="AN97" i="9"/>
  <c r="AN95" i="9"/>
  <c r="AN93" i="9"/>
  <c r="AN91" i="9"/>
  <c r="AN89" i="9"/>
  <c r="AN87" i="9"/>
  <c r="AN85" i="9"/>
  <c r="AN83" i="9"/>
  <c r="AN81" i="9"/>
  <c r="AN79" i="9"/>
  <c r="AN77" i="9"/>
  <c r="AN75" i="9"/>
  <c r="AN73" i="9"/>
  <c r="AN71" i="9"/>
  <c r="AN69" i="9"/>
  <c r="AN67" i="9"/>
  <c r="AN65" i="9"/>
  <c r="AN63" i="9"/>
  <c r="AN61" i="9"/>
  <c r="AN59" i="9"/>
  <c r="AN57" i="9"/>
  <c r="AN55" i="9"/>
  <c r="AN53" i="9"/>
  <c r="AN51" i="9"/>
  <c r="AN49" i="9"/>
  <c r="AN47" i="9"/>
  <c r="AN45" i="9"/>
  <c r="AN43" i="9"/>
  <c r="AN41" i="9"/>
  <c r="AN39" i="9"/>
  <c r="AN37" i="9"/>
  <c r="AN35" i="9"/>
  <c r="AN33" i="9"/>
  <c r="AN31" i="9"/>
  <c r="AN29" i="9"/>
  <c r="AN27" i="9"/>
  <c r="AN25" i="9"/>
  <c r="AN23" i="9"/>
  <c r="AN21" i="9"/>
  <c r="AN19" i="9"/>
  <c r="AN17" i="9"/>
  <c r="AO4" i="9"/>
  <c r="Z3" i="21" s="1"/>
  <c r="AO199" i="9"/>
  <c r="AO197" i="9"/>
  <c r="AO195" i="9"/>
  <c r="AO193" i="9"/>
  <c r="AO191" i="9"/>
  <c r="AO189" i="9"/>
  <c r="AO187" i="9"/>
  <c r="AO185" i="9"/>
  <c r="AO183" i="9"/>
  <c r="AO181" i="9"/>
  <c r="AO179" i="9"/>
  <c r="AO177" i="9"/>
  <c r="AO175" i="9"/>
  <c r="AO173" i="9"/>
  <c r="AO171" i="9"/>
  <c r="AO169" i="9"/>
  <c r="AO167" i="9"/>
  <c r="AO165" i="9"/>
  <c r="AO163" i="9"/>
  <c r="AO161" i="9"/>
  <c r="AO159" i="9"/>
  <c r="AO157" i="9"/>
  <c r="AO155" i="9"/>
  <c r="AO153" i="9"/>
  <c r="AO151" i="9"/>
  <c r="AO149" i="9"/>
  <c r="AO147" i="9"/>
  <c r="AO145" i="9"/>
  <c r="AO143" i="9"/>
  <c r="AO141" i="9"/>
  <c r="AO139" i="9"/>
  <c r="AO137" i="9"/>
  <c r="AO135" i="9"/>
  <c r="AO133" i="9"/>
  <c r="AO131" i="9"/>
  <c r="AO129" i="9"/>
  <c r="AO127" i="9"/>
  <c r="AO125" i="9"/>
  <c r="AO123" i="9"/>
  <c r="AO121" i="9"/>
  <c r="AO119" i="9"/>
  <c r="AO117" i="9"/>
  <c r="AO115" i="9"/>
  <c r="AO113" i="9"/>
  <c r="AO111" i="9"/>
  <c r="AO109" i="9"/>
  <c r="AO107" i="9"/>
  <c r="AO105" i="9"/>
  <c r="AO103" i="9"/>
  <c r="AO101" i="9"/>
  <c r="AO99" i="9"/>
  <c r="AO97" i="9"/>
  <c r="AO95" i="9"/>
  <c r="AO93" i="9"/>
  <c r="AO91" i="9"/>
  <c r="AO89" i="9"/>
  <c r="AO87" i="9"/>
  <c r="AO85" i="9"/>
  <c r="AO83" i="9"/>
  <c r="AO81" i="9"/>
  <c r="AO79" i="9"/>
  <c r="AO77" i="9"/>
  <c r="AO75" i="9"/>
  <c r="AO73" i="9"/>
  <c r="AO71" i="9"/>
  <c r="AO69" i="9"/>
  <c r="AO67" i="9"/>
  <c r="AO65" i="9"/>
  <c r="AO63" i="9"/>
  <c r="AO61" i="9"/>
  <c r="AO59" i="9"/>
  <c r="AO57" i="9"/>
  <c r="AO55" i="9"/>
  <c r="AO53" i="9"/>
  <c r="AO51" i="9"/>
  <c r="AO49" i="9"/>
  <c r="AO47" i="9"/>
  <c r="AO45" i="9"/>
  <c r="AO43" i="9"/>
  <c r="AO41" i="9"/>
  <c r="AO39" i="9"/>
  <c r="AO37" i="9"/>
  <c r="AO35" i="9"/>
  <c r="AO33" i="9"/>
  <c r="AO31" i="9"/>
  <c r="AO29" i="9"/>
  <c r="AO27" i="9"/>
  <c r="AO25" i="9"/>
  <c r="AO23" i="9"/>
  <c r="AO21" i="9"/>
  <c r="AO19" i="9"/>
  <c r="AO17" i="9"/>
  <c r="AO14" i="9"/>
  <c r="Z53" i="21" s="1"/>
  <c r="AO12" i="9"/>
  <c r="Z43" i="21" s="1"/>
  <c r="AO10" i="9"/>
  <c r="Z33" i="21" s="1"/>
  <c r="AO8" i="9"/>
  <c r="Z23" i="21" s="1"/>
  <c r="AO6" i="9"/>
  <c r="Z13" i="21" s="1"/>
  <c r="AP4" i="9"/>
  <c r="Z4" i="21" s="1"/>
  <c r="AP199" i="9"/>
  <c r="AP197" i="9"/>
  <c r="AP195" i="9"/>
  <c r="AP193" i="9"/>
  <c r="AP191" i="9"/>
  <c r="AP189" i="9"/>
  <c r="AP187" i="9"/>
  <c r="AP185" i="9"/>
  <c r="AP183" i="9"/>
  <c r="AP181" i="9"/>
  <c r="AP179" i="9"/>
  <c r="AP177" i="9"/>
  <c r="AP175" i="9"/>
  <c r="AP173" i="9"/>
  <c r="AP171" i="9"/>
  <c r="AP169" i="9"/>
  <c r="AP167" i="9"/>
  <c r="AP165" i="9"/>
  <c r="AP163" i="9"/>
  <c r="AP161" i="9"/>
  <c r="AP159" i="9"/>
  <c r="AP157" i="9"/>
  <c r="AP155" i="9"/>
  <c r="AP153" i="9"/>
  <c r="AP151" i="9"/>
  <c r="AP149" i="9"/>
  <c r="AP147" i="9"/>
  <c r="AP145" i="9"/>
  <c r="AP143" i="9"/>
  <c r="AP141" i="9"/>
  <c r="AP139" i="9"/>
  <c r="AP137" i="9"/>
  <c r="AP135" i="9"/>
  <c r="AP133" i="9"/>
  <c r="AP131" i="9"/>
  <c r="AP129" i="9"/>
  <c r="AP127" i="9"/>
  <c r="AP125" i="9"/>
  <c r="AP123" i="9"/>
  <c r="AP121" i="9"/>
  <c r="AP119" i="9"/>
  <c r="AP117" i="9"/>
  <c r="AP115" i="9"/>
  <c r="AP113" i="9"/>
  <c r="AP111" i="9"/>
  <c r="AP109" i="9"/>
  <c r="AP107" i="9"/>
  <c r="AP105" i="9"/>
  <c r="AP103" i="9"/>
  <c r="AP101" i="9"/>
  <c r="AP99" i="9"/>
  <c r="AP97" i="9"/>
  <c r="AP95" i="9"/>
  <c r="AP93" i="9"/>
  <c r="AP91" i="9"/>
  <c r="AP89" i="9"/>
  <c r="AP87" i="9"/>
  <c r="AP85" i="9"/>
  <c r="AP83" i="9"/>
  <c r="AP81" i="9"/>
  <c r="AP79" i="9"/>
  <c r="AP77" i="9"/>
  <c r="AP75" i="9"/>
  <c r="AP73" i="9"/>
  <c r="AP71" i="9"/>
  <c r="AP69" i="9"/>
  <c r="AP67" i="9"/>
  <c r="AP65" i="9"/>
  <c r="AP63" i="9"/>
  <c r="AP61" i="9"/>
  <c r="AP59" i="9"/>
  <c r="AP57" i="9"/>
  <c r="AP55" i="9"/>
  <c r="AP53" i="9"/>
  <c r="AP51" i="9"/>
  <c r="AP49" i="9"/>
  <c r="AP47" i="9"/>
  <c r="AP45" i="9"/>
  <c r="AP43" i="9"/>
  <c r="AP41" i="9"/>
  <c r="AP39" i="9"/>
  <c r="AP37" i="9"/>
  <c r="AP35" i="9"/>
  <c r="AP33" i="9"/>
  <c r="AP31" i="9"/>
  <c r="AP29" i="9"/>
  <c r="AP27" i="9"/>
  <c r="AP25" i="9"/>
  <c r="AP23" i="9"/>
  <c r="AP21" i="9"/>
  <c r="AP19" i="9"/>
  <c r="AP17" i="9"/>
  <c r="AP14" i="9"/>
  <c r="Z54" i="21" s="1"/>
  <c r="AP12" i="9"/>
  <c r="Z44" i="21" s="1"/>
  <c r="AP10" i="9"/>
  <c r="Z34" i="21" s="1"/>
  <c r="AP8" i="9"/>
  <c r="Z24" i="21" s="1"/>
  <c r="AP6" i="9"/>
  <c r="Z14" i="21" s="1"/>
  <c r="AQ200" i="9"/>
  <c r="AQ198" i="9"/>
  <c r="AQ196" i="9"/>
  <c r="AQ194" i="9"/>
  <c r="AQ192" i="9"/>
  <c r="AQ190" i="9"/>
  <c r="AQ188" i="9"/>
  <c r="AQ186" i="9"/>
  <c r="AQ184" i="9"/>
  <c r="AQ182" i="9"/>
  <c r="AQ180" i="9"/>
  <c r="AQ178" i="9"/>
  <c r="AQ176" i="9"/>
  <c r="AQ174" i="9"/>
  <c r="AQ172" i="9"/>
  <c r="AQ170" i="9"/>
  <c r="AQ168" i="9"/>
  <c r="AQ166" i="9"/>
  <c r="AQ164" i="9"/>
  <c r="AQ162" i="9"/>
  <c r="AQ160" i="9"/>
  <c r="AQ158" i="9"/>
  <c r="AQ156" i="9"/>
  <c r="AQ154" i="9"/>
  <c r="AQ152" i="9"/>
  <c r="AQ150" i="9"/>
  <c r="AQ148" i="9"/>
  <c r="AQ146" i="9"/>
  <c r="AQ144" i="9"/>
  <c r="AQ142" i="9"/>
  <c r="AQ140" i="9"/>
  <c r="AQ138" i="9"/>
  <c r="AQ136" i="9"/>
  <c r="AQ134" i="9"/>
  <c r="AQ132" i="9"/>
  <c r="AQ130" i="9"/>
  <c r="AQ128" i="9"/>
  <c r="AQ126" i="9"/>
  <c r="AQ124" i="9"/>
  <c r="AQ122" i="9"/>
  <c r="AQ120" i="9"/>
  <c r="AQ118" i="9"/>
  <c r="AQ116" i="9"/>
  <c r="AQ114" i="9"/>
  <c r="AQ112" i="9"/>
  <c r="AQ110" i="9"/>
  <c r="AQ108" i="9"/>
  <c r="AQ106" i="9"/>
  <c r="AQ104" i="9"/>
  <c r="AQ102" i="9"/>
  <c r="AQ100" i="9"/>
  <c r="AQ98" i="9"/>
  <c r="AQ96" i="9"/>
  <c r="AQ94" i="9"/>
  <c r="AQ92" i="9"/>
  <c r="AQ90" i="9"/>
  <c r="AQ88" i="9"/>
  <c r="AQ86" i="9"/>
  <c r="AQ84" i="9"/>
  <c r="AQ82" i="9"/>
  <c r="AQ80" i="9"/>
  <c r="AQ78" i="9"/>
  <c r="AQ76" i="9"/>
  <c r="AQ74" i="9"/>
  <c r="AQ72" i="9"/>
  <c r="AQ70" i="9"/>
  <c r="AQ68" i="9"/>
  <c r="AQ66" i="9"/>
  <c r="AQ64" i="9"/>
  <c r="AQ62" i="9"/>
  <c r="AQ60" i="9"/>
  <c r="AQ58" i="9"/>
  <c r="AQ56" i="9"/>
  <c r="AQ54" i="9"/>
  <c r="AQ52" i="9"/>
  <c r="AQ50" i="9"/>
  <c r="AQ48" i="9"/>
  <c r="AQ46" i="9"/>
  <c r="AQ44" i="9"/>
  <c r="AQ42" i="9"/>
  <c r="AQ40" i="9"/>
  <c r="AQ38" i="9"/>
  <c r="AQ36" i="9"/>
  <c r="AQ34" i="9"/>
  <c r="AQ32" i="9"/>
  <c r="AQ30" i="9"/>
  <c r="AQ28" i="9"/>
  <c r="AQ26" i="9"/>
  <c r="AQ24" i="9"/>
  <c r="AQ22" i="9"/>
  <c r="AQ20" i="9"/>
  <c r="AQ18" i="9"/>
  <c r="AQ16" i="9"/>
  <c r="AR200" i="9"/>
  <c r="AR198" i="9"/>
  <c r="AR196" i="9"/>
  <c r="AR194" i="9"/>
  <c r="AR192" i="9"/>
  <c r="AR190" i="9"/>
  <c r="AR188" i="9"/>
  <c r="AR186" i="9"/>
  <c r="AR184" i="9"/>
  <c r="AR182" i="9"/>
  <c r="AR180" i="9"/>
  <c r="AR178" i="9"/>
  <c r="AR176" i="9"/>
  <c r="AR174" i="9"/>
  <c r="AR172" i="9"/>
  <c r="AR170" i="9"/>
  <c r="AR168" i="9"/>
  <c r="AR166" i="9"/>
  <c r="AR164" i="9"/>
  <c r="AR162" i="9"/>
  <c r="AR160" i="9"/>
  <c r="AR158" i="9"/>
  <c r="AR156" i="9"/>
  <c r="AR154" i="9"/>
  <c r="AR152" i="9"/>
  <c r="AR150" i="9"/>
  <c r="AR148" i="9"/>
  <c r="AR146" i="9"/>
  <c r="AR144" i="9"/>
  <c r="AR142" i="9"/>
  <c r="AR140" i="9"/>
  <c r="AR138" i="9"/>
  <c r="AR136" i="9"/>
  <c r="AR134" i="9"/>
  <c r="AR132" i="9"/>
  <c r="AR130" i="9"/>
  <c r="AR128" i="9"/>
  <c r="AR126" i="9"/>
  <c r="AR124" i="9"/>
  <c r="AR122" i="9"/>
  <c r="AR120" i="9"/>
  <c r="AR118" i="9"/>
  <c r="AR116" i="9"/>
  <c r="AR114" i="9"/>
  <c r="AR112" i="9"/>
  <c r="AR110" i="9"/>
  <c r="AR108" i="9"/>
  <c r="AR106" i="9"/>
  <c r="AR104" i="9"/>
  <c r="AR102" i="9"/>
  <c r="AR100" i="9"/>
  <c r="AR98" i="9"/>
  <c r="AR96" i="9"/>
  <c r="AR94" i="9"/>
  <c r="AR92" i="9"/>
  <c r="AR90" i="9"/>
  <c r="AR88" i="9"/>
  <c r="AR86" i="9"/>
  <c r="AR84" i="9"/>
  <c r="AR82" i="9"/>
  <c r="AR80" i="9"/>
  <c r="AR78" i="9"/>
  <c r="AR76" i="9"/>
  <c r="AR74" i="9"/>
  <c r="AR72" i="9"/>
  <c r="AR70" i="9"/>
  <c r="AR68" i="9"/>
  <c r="AR66" i="9"/>
  <c r="AR64" i="9"/>
  <c r="AR62" i="9"/>
  <c r="AR60" i="9"/>
  <c r="AR58" i="9"/>
  <c r="AR56" i="9"/>
  <c r="AR54" i="9"/>
  <c r="AR52" i="9"/>
  <c r="AR50" i="9"/>
  <c r="AR48" i="9"/>
  <c r="AR46" i="9"/>
  <c r="AR44" i="9"/>
  <c r="AR42" i="9"/>
  <c r="AR40" i="9"/>
  <c r="AR38" i="9"/>
  <c r="AR36" i="9"/>
  <c r="AR34" i="9"/>
  <c r="AR32" i="9"/>
  <c r="AR30" i="9"/>
  <c r="AR28" i="9"/>
  <c r="AR26" i="9"/>
  <c r="AR24" i="9"/>
  <c r="AR22" i="9"/>
  <c r="AR20" i="9"/>
  <c r="AR18" i="9"/>
  <c r="AR16" i="9"/>
  <c r="AR13" i="9"/>
  <c r="AA48" i="21" s="1"/>
  <c r="AR11" i="9"/>
  <c r="AA38" i="21" s="1"/>
  <c r="AR9" i="9"/>
  <c r="AA28" i="21" s="1"/>
  <c r="AR7" i="9"/>
  <c r="AA18" i="21" s="1"/>
  <c r="AR5" i="9"/>
  <c r="AA8" i="21" s="1"/>
  <c r="AS200" i="9"/>
  <c r="AS198" i="9"/>
  <c r="AS196" i="9"/>
  <c r="AS194" i="9"/>
  <c r="AS192" i="9"/>
  <c r="AS190" i="9"/>
  <c r="AS188" i="9"/>
  <c r="AS186" i="9"/>
  <c r="AS184" i="9"/>
  <c r="AS182" i="9"/>
  <c r="AS180" i="9"/>
  <c r="AS178" i="9"/>
  <c r="AS176" i="9"/>
  <c r="AS174" i="9"/>
  <c r="AS172" i="9"/>
  <c r="AS170" i="9"/>
  <c r="AS168" i="9"/>
  <c r="AS166" i="9"/>
  <c r="AS164" i="9"/>
  <c r="AS162" i="9"/>
  <c r="AS160" i="9"/>
  <c r="AS158" i="9"/>
  <c r="AS156" i="9"/>
  <c r="AS154" i="9"/>
  <c r="AS152" i="9"/>
  <c r="AS150" i="9"/>
  <c r="AS148" i="9"/>
  <c r="AS146" i="9"/>
  <c r="AS144" i="9"/>
  <c r="AS142" i="9"/>
  <c r="AS140" i="9"/>
  <c r="AS138" i="9"/>
  <c r="AS136" i="9"/>
  <c r="AS134" i="9"/>
  <c r="AS132" i="9"/>
  <c r="AS130" i="9"/>
  <c r="AS128" i="9"/>
  <c r="AS126" i="9"/>
  <c r="AS124" i="9"/>
  <c r="AS122" i="9"/>
  <c r="AS120" i="9"/>
  <c r="AS118" i="9"/>
  <c r="AS116" i="9"/>
  <c r="AS114" i="9"/>
  <c r="AS112" i="9"/>
  <c r="AS110" i="9"/>
  <c r="AS108" i="9"/>
  <c r="AS106" i="9"/>
  <c r="AS104" i="9"/>
  <c r="AS102" i="9"/>
  <c r="AS100" i="9"/>
  <c r="AS98" i="9"/>
  <c r="AS96" i="9"/>
  <c r="AS94" i="9"/>
  <c r="AS92" i="9"/>
  <c r="AS90" i="9"/>
  <c r="AS88" i="9"/>
  <c r="AS86" i="9"/>
  <c r="AS84" i="9"/>
  <c r="AS82" i="9"/>
  <c r="AS80" i="9"/>
  <c r="AS78" i="9"/>
  <c r="AS76" i="9"/>
  <c r="AS74" i="9"/>
  <c r="AS72" i="9"/>
  <c r="AS70" i="9"/>
  <c r="AS68" i="9"/>
  <c r="AS66" i="9"/>
  <c r="AS64" i="9"/>
  <c r="AS62" i="9"/>
  <c r="AS60" i="9"/>
  <c r="AS58" i="9"/>
  <c r="AS56" i="9"/>
  <c r="AS54" i="9"/>
  <c r="AS52" i="9"/>
  <c r="AS50" i="9"/>
  <c r="AS48" i="9"/>
  <c r="AS46" i="9"/>
  <c r="AS44" i="9"/>
  <c r="AS42" i="9"/>
  <c r="AS40" i="9"/>
  <c r="AS38" i="9"/>
  <c r="AS36" i="9"/>
  <c r="AS34" i="9"/>
  <c r="AS32" i="9"/>
  <c r="AS30" i="9"/>
  <c r="AS28" i="9"/>
  <c r="AS26" i="9"/>
  <c r="AS24" i="9"/>
  <c r="AS22" i="9"/>
  <c r="AS20" i="9"/>
  <c r="AS18" i="9"/>
  <c r="AS16" i="9"/>
  <c r="AS13" i="9"/>
  <c r="AA49" i="21" s="1"/>
  <c r="AS11" i="9"/>
  <c r="AA39" i="21" s="1"/>
  <c r="AS9" i="9"/>
  <c r="AA29" i="21" s="1"/>
  <c r="AS7" i="9"/>
  <c r="AA19" i="21" s="1"/>
  <c r="AS5" i="9"/>
  <c r="AA9" i="21" s="1"/>
  <c r="AT199" i="9"/>
  <c r="AT197" i="9"/>
  <c r="AT195" i="9"/>
  <c r="AT193" i="9"/>
  <c r="AT191" i="9"/>
  <c r="AT189" i="9"/>
  <c r="AT187" i="9"/>
  <c r="AT185" i="9"/>
  <c r="AT183" i="9"/>
  <c r="AT181" i="9"/>
  <c r="AT179" i="9"/>
  <c r="AT177" i="9"/>
  <c r="AT175" i="9"/>
  <c r="AT173" i="9"/>
  <c r="AT171" i="9"/>
  <c r="AT169" i="9"/>
  <c r="AT167" i="9"/>
  <c r="AT165" i="9"/>
  <c r="AT163" i="9"/>
  <c r="AT161" i="9"/>
  <c r="AT159" i="9"/>
  <c r="AT157" i="9"/>
  <c r="AT155" i="9"/>
  <c r="AT153" i="9"/>
  <c r="AT151" i="9"/>
  <c r="AT149" i="9"/>
  <c r="AT147" i="9"/>
  <c r="AT145" i="9"/>
  <c r="AT143" i="9"/>
  <c r="AT141" i="9"/>
  <c r="AT139" i="9"/>
  <c r="AT137" i="9"/>
  <c r="AT135" i="9"/>
  <c r="AT133" i="9"/>
  <c r="AT131" i="9"/>
  <c r="AT129" i="9"/>
  <c r="AT127" i="9"/>
  <c r="AT125" i="9"/>
  <c r="AT123" i="9"/>
  <c r="AT121" i="9"/>
  <c r="AT119" i="9"/>
  <c r="AT117" i="9"/>
  <c r="AT115" i="9"/>
  <c r="AT113" i="9"/>
  <c r="AT111" i="9"/>
  <c r="AT109" i="9"/>
  <c r="AT107" i="9"/>
  <c r="AT105" i="9"/>
  <c r="AT103" i="9"/>
  <c r="AT101" i="9"/>
  <c r="AT99" i="9"/>
  <c r="AT97" i="9"/>
  <c r="AT95" i="9"/>
  <c r="AT93" i="9"/>
  <c r="AT91" i="9"/>
  <c r="AT89" i="9"/>
  <c r="AT87" i="9"/>
  <c r="AT85" i="9"/>
  <c r="AT83" i="9"/>
  <c r="AT81" i="9"/>
  <c r="AT79" i="9"/>
  <c r="AT77" i="9"/>
  <c r="AT75" i="9"/>
  <c r="AT73" i="9"/>
  <c r="AT71" i="9"/>
  <c r="AT69" i="9"/>
  <c r="AT67" i="9"/>
  <c r="AT65" i="9"/>
  <c r="AT63" i="9"/>
  <c r="AT61" i="9"/>
  <c r="AT59" i="9"/>
  <c r="AT57" i="9"/>
  <c r="AT55" i="9"/>
  <c r="AT53" i="9"/>
  <c r="AT51" i="9"/>
  <c r="AT49" i="9"/>
  <c r="AT47" i="9"/>
  <c r="AT45" i="9"/>
  <c r="AT43" i="9"/>
  <c r="AT41" i="9"/>
  <c r="AT39" i="9"/>
  <c r="AT37" i="9"/>
  <c r="AT35" i="9"/>
  <c r="AT33" i="9"/>
  <c r="AT31" i="9"/>
  <c r="AT29" i="9"/>
  <c r="AT27" i="9"/>
  <c r="AT25" i="9"/>
  <c r="AT23" i="9"/>
  <c r="AT21" i="9"/>
  <c r="AT19" i="9"/>
  <c r="AT17" i="9"/>
  <c r="AU4" i="9"/>
  <c r="AB3" i="21" s="1"/>
  <c r="AU199" i="9"/>
  <c r="AU197" i="9"/>
  <c r="AU195" i="9"/>
  <c r="AU193" i="9"/>
  <c r="AU191" i="9"/>
  <c r="AU189" i="9"/>
  <c r="AU187" i="9"/>
  <c r="AU185" i="9"/>
  <c r="AU183" i="9"/>
  <c r="AU181" i="9"/>
  <c r="AU179" i="9"/>
  <c r="AU177" i="9"/>
  <c r="AU175" i="9"/>
  <c r="AU173" i="9"/>
  <c r="AU171" i="9"/>
  <c r="AU169" i="9"/>
  <c r="AU167" i="9"/>
  <c r="AU165" i="9"/>
  <c r="AU163" i="9"/>
  <c r="AU161" i="9"/>
  <c r="AU159" i="9"/>
  <c r="AU157" i="9"/>
  <c r="AU155" i="9"/>
  <c r="AU153" i="9"/>
  <c r="AU151" i="9"/>
  <c r="AU149" i="9"/>
  <c r="AU147" i="9"/>
  <c r="AU145" i="9"/>
  <c r="AU143" i="9"/>
  <c r="AU141" i="9"/>
  <c r="AU139" i="9"/>
  <c r="AU137" i="9"/>
  <c r="AU135" i="9"/>
  <c r="AU133" i="9"/>
  <c r="AU131" i="9"/>
  <c r="AU129" i="9"/>
  <c r="AU127" i="9"/>
  <c r="AU125" i="9"/>
  <c r="AU123" i="9"/>
  <c r="AU121" i="9"/>
  <c r="AU119" i="9"/>
  <c r="AU117" i="9"/>
  <c r="AU115" i="9"/>
  <c r="AU113" i="9"/>
  <c r="AU111" i="9"/>
  <c r="AU109" i="9"/>
  <c r="AU107" i="9"/>
  <c r="AU105" i="9"/>
  <c r="AU103" i="9"/>
  <c r="AU101" i="9"/>
  <c r="AU99" i="9"/>
  <c r="AU97" i="9"/>
  <c r="AU95" i="9"/>
  <c r="AU93" i="9"/>
  <c r="AU91" i="9"/>
  <c r="AU89" i="9"/>
  <c r="AU87" i="9"/>
  <c r="AU85" i="9"/>
  <c r="AU83" i="9"/>
  <c r="AU81" i="9"/>
  <c r="AU79" i="9"/>
  <c r="AU77" i="9"/>
  <c r="AU75" i="9"/>
  <c r="AU73" i="9"/>
  <c r="AU71" i="9"/>
  <c r="AU69" i="9"/>
  <c r="AU67" i="9"/>
  <c r="AU65" i="9"/>
  <c r="AU63" i="9"/>
  <c r="AU61" i="9"/>
  <c r="AU59" i="9"/>
  <c r="AU57" i="9"/>
  <c r="AU55" i="9"/>
  <c r="AU53" i="9"/>
  <c r="AU51" i="9"/>
  <c r="AU49" i="9"/>
  <c r="AU47" i="9"/>
  <c r="AU45" i="9"/>
  <c r="AU43" i="9"/>
  <c r="AU41" i="9"/>
  <c r="AU39" i="9"/>
  <c r="AU37" i="9"/>
  <c r="AU35" i="9"/>
  <c r="AU33" i="9"/>
  <c r="AU31" i="9"/>
  <c r="AU29" i="9"/>
  <c r="AU27" i="9"/>
  <c r="AU25" i="9"/>
  <c r="AU23" i="9"/>
  <c r="AU21" i="9"/>
  <c r="AU19" i="9"/>
  <c r="AU17" i="9"/>
  <c r="AU14" i="9"/>
  <c r="AB53" i="21" s="1"/>
  <c r="AU12" i="9"/>
  <c r="AB43" i="21" s="1"/>
  <c r="AU10" i="9"/>
  <c r="AB33" i="21" s="1"/>
  <c r="AU8" i="9"/>
  <c r="AB23" i="21" s="1"/>
  <c r="AU6" i="9"/>
  <c r="AB13" i="21" s="1"/>
  <c r="AV4" i="9"/>
  <c r="AB4" i="21" s="1"/>
  <c r="AV199" i="9"/>
  <c r="AV197" i="9"/>
  <c r="AV195" i="9"/>
  <c r="AV193" i="9"/>
  <c r="AV191" i="9"/>
  <c r="AV189" i="9"/>
  <c r="AV187" i="9"/>
  <c r="AV185" i="9"/>
  <c r="AV183" i="9"/>
  <c r="AV181" i="9"/>
  <c r="AV179" i="9"/>
  <c r="AV177" i="9"/>
  <c r="AV175" i="9"/>
  <c r="AV173" i="9"/>
  <c r="AV171" i="9"/>
  <c r="AV169" i="9"/>
  <c r="AV167" i="9"/>
  <c r="AV165" i="9"/>
  <c r="AV163" i="9"/>
  <c r="AV161" i="9"/>
  <c r="AV159" i="9"/>
  <c r="AV157" i="9"/>
  <c r="AV155" i="9"/>
  <c r="AV153" i="9"/>
  <c r="AV151" i="9"/>
  <c r="AV149" i="9"/>
  <c r="AV147" i="9"/>
  <c r="AV145" i="9"/>
  <c r="AV143" i="9"/>
  <c r="AV141" i="9"/>
  <c r="AV139" i="9"/>
  <c r="AV137" i="9"/>
  <c r="AV135" i="9"/>
  <c r="AV133" i="9"/>
  <c r="AV131" i="9"/>
  <c r="AV129" i="9"/>
  <c r="AV127" i="9"/>
  <c r="AV125" i="9"/>
  <c r="AV123" i="9"/>
  <c r="AV121" i="9"/>
  <c r="AV119" i="9"/>
  <c r="AV117" i="9"/>
  <c r="AV115" i="9"/>
  <c r="AV113" i="9"/>
  <c r="AV111" i="9"/>
  <c r="AV109" i="9"/>
  <c r="AV107" i="9"/>
  <c r="AV105" i="9"/>
  <c r="AV103" i="9"/>
  <c r="AV101" i="9"/>
  <c r="AV99" i="9"/>
  <c r="AV97" i="9"/>
  <c r="AV95" i="9"/>
  <c r="AV93" i="9"/>
  <c r="AV91" i="9"/>
  <c r="AV89" i="9"/>
  <c r="AV87" i="9"/>
  <c r="AV85" i="9"/>
  <c r="AV83" i="9"/>
  <c r="AV81" i="9"/>
  <c r="AV79" i="9"/>
  <c r="AV77" i="9"/>
  <c r="AV75" i="9"/>
  <c r="AV73" i="9"/>
  <c r="AV71" i="9"/>
  <c r="AV69" i="9"/>
  <c r="AV67" i="9"/>
  <c r="AV65" i="9"/>
  <c r="AV63" i="9"/>
  <c r="AV61" i="9"/>
  <c r="AV59" i="9"/>
  <c r="AV57" i="9"/>
  <c r="AV55" i="9"/>
  <c r="AV53" i="9"/>
  <c r="AV51" i="9"/>
  <c r="AV49" i="9"/>
  <c r="AV47" i="9"/>
  <c r="AV45" i="9"/>
  <c r="AV43" i="9"/>
  <c r="AV41" i="9"/>
  <c r="AV39" i="9"/>
  <c r="AV37" i="9"/>
  <c r="AV35" i="9"/>
  <c r="AV33" i="9"/>
  <c r="AV31" i="9"/>
  <c r="AV29" i="9"/>
  <c r="AV27" i="9"/>
  <c r="AV25" i="9"/>
  <c r="AV23" i="9"/>
  <c r="AV21" i="9"/>
  <c r="AV19" i="9"/>
  <c r="AV17" i="9"/>
  <c r="AV14" i="9"/>
  <c r="AB54" i="21" s="1"/>
  <c r="AV12" i="9"/>
  <c r="AB44" i="21" s="1"/>
  <c r="AV10" i="9"/>
  <c r="AB34" i="21" s="1"/>
  <c r="AV8" i="9"/>
  <c r="AB24" i="21" s="1"/>
  <c r="AV6" i="9"/>
  <c r="AB14" i="21" s="1"/>
  <c r="AW200" i="9"/>
  <c r="AW198" i="9"/>
  <c r="AW196" i="9"/>
  <c r="AW194" i="9"/>
  <c r="AW192" i="9"/>
  <c r="AW190" i="9"/>
  <c r="AW188" i="9"/>
  <c r="AW186" i="9"/>
  <c r="AW184" i="9"/>
  <c r="AW182" i="9"/>
  <c r="AW180" i="9"/>
  <c r="AW178" i="9"/>
  <c r="AW176" i="9"/>
  <c r="AW174" i="9"/>
  <c r="AW172" i="9"/>
  <c r="AW170" i="9"/>
  <c r="AW168" i="9"/>
  <c r="AW166" i="9"/>
  <c r="AW164" i="9"/>
  <c r="AW162" i="9"/>
  <c r="AW160" i="9"/>
  <c r="AW158" i="9"/>
  <c r="AW156" i="9"/>
  <c r="AW154" i="9"/>
  <c r="AW152" i="9"/>
  <c r="AW150" i="9"/>
  <c r="AW148" i="9"/>
  <c r="AW146" i="9"/>
  <c r="AW144" i="9"/>
  <c r="AW142" i="9"/>
  <c r="AW140" i="9"/>
  <c r="AW138" i="9"/>
  <c r="AW136" i="9"/>
  <c r="AW134" i="9"/>
  <c r="AW132" i="9"/>
  <c r="AW130" i="9"/>
  <c r="AW128" i="9"/>
  <c r="AW126" i="9"/>
  <c r="AW124" i="9"/>
  <c r="AW122" i="9"/>
  <c r="AW120" i="9"/>
  <c r="AW118" i="9"/>
  <c r="AW116" i="9"/>
  <c r="AW114" i="9"/>
  <c r="AW112" i="9"/>
  <c r="AW110" i="9"/>
  <c r="AW108" i="9"/>
  <c r="AW106" i="9"/>
  <c r="AW104" i="9"/>
  <c r="AW102" i="9"/>
  <c r="AW100" i="9"/>
  <c r="AW98" i="9"/>
  <c r="AW96" i="9"/>
  <c r="AW94" i="9"/>
  <c r="AW92" i="9"/>
  <c r="AW90" i="9"/>
  <c r="AW88" i="9"/>
  <c r="AW86" i="9"/>
  <c r="AW84" i="9"/>
  <c r="AW82" i="9"/>
  <c r="AW80" i="9"/>
  <c r="AW78" i="9"/>
  <c r="AW76" i="9"/>
  <c r="AW74" i="9"/>
  <c r="AW72" i="9"/>
  <c r="AW70" i="9"/>
  <c r="AW68" i="9"/>
  <c r="AW66" i="9"/>
  <c r="AW64" i="9"/>
  <c r="AW62" i="9"/>
  <c r="AW60" i="9"/>
  <c r="AW58" i="9"/>
  <c r="AW56" i="9"/>
  <c r="AW54" i="9"/>
  <c r="AW52" i="9"/>
  <c r="AW50" i="9"/>
  <c r="AW48" i="9"/>
  <c r="AW46" i="9"/>
  <c r="AW44" i="9"/>
  <c r="AW42" i="9"/>
  <c r="AW40" i="9"/>
  <c r="AW38" i="9"/>
  <c r="AW36" i="9"/>
  <c r="AW34" i="9"/>
  <c r="AW32" i="9"/>
  <c r="AW30" i="9"/>
  <c r="AW28" i="9"/>
  <c r="AW26" i="9"/>
  <c r="AW24" i="9"/>
  <c r="AW22" i="9"/>
  <c r="AW20" i="9"/>
  <c r="AW18" i="9"/>
  <c r="AW16" i="9"/>
  <c r="AX200" i="9"/>
  <c r="AX198" i="9"/>
  <c r="AX196" i="9"/>
  <c r="AX194" i="9"/>
  <c r="AX192" i="9"/>
  <c r="AX190" i="9"/>
  <c r="AX188" i="9"/>
  <c r="AX186" i="9"/>
  <c r="AX184" i="9"/>
  <c r="AX182" i="9"/>
  <c r="AX180" i="9"/>
  <c r="AX178" i="9"/>
  <c r="AX176" i="9"/>
  <c r="AX174" i="9"/>
  <c r="AX172" i="9"/>
  <c r="AX170" i="9"/>
  <c r="AX168" i="9"/>
  <c r="AX166" i="9"/>
  <c r="AX164" i="9"/>
  <c r="AX162" i="9"/>
  <c r="AX160" i="9"/>
  <c r="AX158" i="9"/>
  <c r="AX156" i="9"/>
  <c r="AX154" i="9"/>
  <c r="AX152" i="9"/>
  <c r="AX150" i="9"/>
  <c r="AX148" i="9"/>
  <c r="AX146" i="9"/>
  <c r="AX144" i="9"/>
  <c r="AX142" i="9"/>
  <c r="AX140" i="9"/>
  <c r="AX138" i="9"/>
  <c r="AX136" i="9"/>
  <c r="AX134" i="9"/>
  <c r="AX132" i="9"/>
  <c r="AX130" i="9"/>
  <c r="AX128" i="9"/>
  <c r="AX126" i="9"/>
  <c r="AX124" i="9"/>
  <c r="AX122" i="9"/>
  <c r="AX120" i="9"/>
  <c r="AX118" i="9"/>
  <c r="AX116" i="9"/>
  <c r="AX114" i="9"/>
  <c r="AX112" i="9"/>
  <c r="AX110" i="9"/>
  <c r="AX108" i="9"/>
  <c r="AX106" i="9"/>
  <c r="AX104" i="9"/>
  <c r="AX102" i="9"/>
  <c r="AX100" i="9"/>
  <c r="AX98" i="9"/>
  <c r="AX96" i="9"/>
  <c r="AX94" i="9"/>
  <c r="AX92" i="9"/>
  <c r="AX90" i="9"/>
  <c r="AX88" i="9"/>
  <c r="AX86" i="9"/>
  <c r="AX84" i="9"/>
  <c r="AX82" i="9"/>
  <c r="AX80" i="9"/>
  <c r="AX78" i="9"/>
  <c r="AX76" i="9"/>
  <c r="AX74" i="9"/>
  <c r="AX72" i="9"/>
  <c r="AX70" i="9"/>
  <c r="AX68" i="9"/>
  <c r="AX66" i="9"/>
  <c r="AX64" i="9"/>
  <c r="AX62" i="9"/>
  <c r="AX60" i="9"/>
  <c r="AX58" i="9"/>
  <c r="AX56" i="9"/>
  <c r="AX54" i="9"/>
  <c r="AX52" i="9"/>
  <c r="AX50" i="9"/>
  <c r="AX48" i="9"/>
  <c r="AX46" i="9"/>
  <c r="AX44" i="9"/>
  <c r="AX42" i="9"/>
  <c r="AX40" i="9"/>
  <c r="AX38" i="9"/>
  <c r="AX36" i="9"/>
  <c r="AX34" i="9"/>
  <c r="AX32" i="9"/>
  <c r="AX30" i="9"/>
  <c r="AX28" i="9"/>
  <c r="AX26" i="9"/>
  <c r="AX24" i="9"/>
  <c r="AX22" i="9"/>
  <c r="AX20" i="9"/>
  <c r="AX18" i="9"/>
  <c r="AX16" i="9"/>
  <c r="AX13" i="9"/>
  <c r="AC48" i="21" s="1"/>
  <c r="AX11" i="9"/>
  <c r="AC38" i="21" s="1"/>
  <c r="AX9" i="9"/>
  <c r="AC28" i="21" s="1"/>
  <c r="AX7" i="9"/>
  <c r="AC18" i="21" s="1"/>
  <c r="AX5" i="9"/>
  <c r="AC8" i="21" s="1"/>
  <c r="AY200" i="9"/>
  <c r="AY198" i="9"/>
  <c r="AY196" i="9"/>
  <c r="AY194" i="9"/>
  <c r="AY192" i="9"/>
  <c r="AY190" i="9"/>
  <c r="AY188" i="9"/>
  <c r="AY186" i="9"/>
  <c r="AY184" i="9"/>
  <c r="AY182" i="9"/>
  <c r="AY180" i="9"/>
  <c r="AY178" i="9"/>
  <c r="AY176" i="9"/>
  <c r="AY174" i="9"/>
  <c r="AY172" i="9"/>
  <c r="AY170" i="9"/>
  <c r="AY168" i="9"/>
  <c r="AY166" i="9"/>
  <c r="AY164" i="9"/>
  <c r="AY162" i="9"/>
  <c r="AY160" i="9"/>
  <c r="AY158" i="9"/>
  <c r="AY156" i="9"/>
  <c r="AY154" i="9"/>
  <c r="AY152" i="9"/>
  <c r="AY150" i="9"/>
  <c r="AY148" i="9"/>
  <c r="AY146" i="9"/>
  <c r="AY144" i="9"/>
  <c r="AY142" i="9"/>
  <c r="AY140" i="9"/>
  <c r="AY138" i="9"/>
  <c r="AY136" i="9"/>
  <c r="AY134" i="9"/>
  <c r="AY132" i="9"/>
  <c r="AY130" i="9"/>
  <c r="AY128" i="9"/>
  <c r="AY126" i="9"/>
  <c r="AY124" i="9"/>
  <c r="AY122" i="9"/>
  <c r="AY120" i="9"/>
  <c r="AY118" i="9"/>
  <c r="AY116" i="9"/>
  <c r="AY114" i="9"/>
  <c r="AY112" i="9"/>
  <c r="AY110" i="9"/>
  <c r="AY108" i="9"/>
  <c r="AY106" i="9"/>
  <c r="AY104" i="9"/>
  <c r="AY102" i="9"/>
  <c r="AY100" i="9"/>
  <c r="AY98" i="9"/>
  <c r="AY96" i="9"/>
  <c r="AY94" i="9"/>
  <c r="AY92" i="9"/>
  <c r="AY90" i="9"/>
  <c r="AY88" i="9"/>
  <c r="AY86" i="9"/>
  <c r="AY84" i="9"/>
  <c r="AY82" i="9"/>
  <c r="AY80" i="9"/>
  <c r="AY78" i="9"/>
  <c r="AY76" i="9"/>
  <c r="AY74" i="9"/>
  <c r="AY72" i="9"/>
  <c r="AY70" i="9"/>
  <c r="AY68" i="9"/>
  <c r="AY66" i="9"/>
  <c r="AY64" i="9"/>
  <c r="AY62" i="9"/>
  <c r="AY60" i="9"/>
  <c r="AY58" i="9"/>
  <c r="AY56" i="9"/>
  <c r="AY54" i="9"/>
  <c r="AY52" i="9"/>
  <c r="AY50" i="9"/>
  <c r="AY48" i="9"/>
  <c r="AY46" i="9"/>
  <c r="AY44" i="9"/>
  <c r="AY42" i="9"/>
  <c r="AY40" i="9"/>
  <c r="AY38" i="9"/>
  <c r="AY36" i="9"/>
  <c r="AY34" i="9"/>
  <c r="AY32" i="9"/>
  <c r="AY30" i="9"/>
  <c r="AY28" i="9"/>
  <c r="AY26" i="9"/>
  <c r="AY24" i="9"/>
  <c r="AY22" i="9"/>
  <c r="AY20" i="9"/>
  <c r="AY18" i="9"/>
  <c r="AY16" i="9"/>
  <c r="AY13" i="9"/>
  <c r="AC49" i="21" s="1"/>
  <c r="AY11" i="9"/>
  <c r="AC39" i="21" s="1"/>
  <c r="AY9" i="9"/>
  <c r="AC29" i="21" s="1"/>
  <c r="AY7" i="9"/>
  <c r="AC19" i="21" s="1"/>
  <c r="AY5" i="9"/>
  <c r="AC9" i="21" s="1"/>
  <c r="AZ199" i="9"/>
  <c r="AZ197" i="9"/>
  <c r="AZ195" i="9"/>
  <c r="AZ193" i="9"/>
  <c r="AZ191" i="9"/>
  <c r="AZ189" i="9"/>
  <c r="AZ187" i="9"/>
  <c r="AZ185" i="9"/>
  <c r="AZ183" i="9"/>
  <c r="AZ181" i="9"/>
  <c r="AZ179" i="9"/>
  <c r="AZ177" i="9"/>
  <c r="AZ175" i="9"/>
  <c r="AZ173" i="9"/>
  <c r="AZ171" i="9"/>
  <c r="AZ169" i="9"/>
  <c r="AZ167" i="9"/>
  <c r="AZ165" i="9"/>
  <c r="AZ163" i="9"/>
  <c r="AZ161" i="9"/>
  <c r="AZ159" i="9"/>
  <c r="AZ157" i="9"/>
  <c r="AZ155" i="9"/>
  <c r="AZ153" i="9"/>
  <c r="AZ151" i="9"/>
  <c r="AZ149" i="9"/>
  <c r="AZ147" i="9"/>
  <c r="AZ145" i="9"/>
  <c r="AZ143" i="9"/>
  <c r="AZ141" i="9"/>
  <c r="AZ139" i="9"/>
  <c r="AZ137" i="9"/>
  <c r="AZ135" i="9"/>
  <c r="AZ133" i="9"/>
  <c r="AZ131" i="9"/>
  <c r="AZ129" i="9"/>
  <c r="AZ127" i="9"/>
  <c r="AZ125" i="9"/>
  <c r="AZ123" i="9"/>
  <c r="AZ121" i="9"/>
  <c r="AZ119" i="9"/>
  <c r="AZ117" i="9"/>
  <c r="AZ115" i="9"/>
  <c r="AZ113" i="9"/>
  <c r="AZ111" i="9"/>
  <c r="AZ109" i="9"/>
  <c r="AZ107" i="9"/>
  <c r="AZ105" i="9"/>
  <c r="AZ103" i="9"/>
  <c r="AZ101" i="9"/>
  <c r="AZ99" i="9"/>
  <c r="AZ97" i="9"/>
  <c r="AZ95" i="9"/>
  <c r="AZ93" i="9"/>
  <c r="AZ91" i="9"/>
  <c r="AZ89" i="9"/>
  <c r="AZ87" i="9"/>
  <c r="AZ85" i="9"/>
  <c r="AZ83" i="9"/>
  <c r="AZ81" i="9"/>
  <c r="AZ79" i="9"/>
  <c r="AZ77" i="9"/>
  <c r="AZ75" i="9"/>
  <c r="AZ73" i="9"/>
  <c r="AZ71" i="9"/>
  <c r="AZ69" i="9"/>
  <c r="AZ67" i="9"/>
  <c r="AZ65" i="9"/>
  <c r="AZ63" i="9"/>
  <c r="AZ61" i="9"/>
  <c r="AZ59" i="9"/>
  <c r="AZ57" i="9"/>
  <c r="AZ55" i="9"/>
  <c r="AZ53" i="9"/>
  <c r="AZ51" i="9"/>
  <c r="AZ49" i="9"/>
  <c r="AZ47" i="9"/>
  <c r="AZ45" i="9"/>
  <c r="AZ43" i="9"/>
  <c r="AZ41" i="9"/>
  <c r="AZ39" i="9"/>
  <c r="AZ37" i="9"/>
  <c r="AZ35" i="9"/>
  <c r="AZ33" i="9"/>
  <c r="AZ31" i="9"/>
  <c r="AZ29" i="9"/>
  <c r="AZ27" i="9"/>
  <c r="AZ25" i="9"/>
  <c r="AZ23" i="9"/>
  <c r="AZ21" i="9"/>
  <c r="AZ19" i="9"/>
  <c r="AZ17" i="9"/>
  <c r="BA4" i="9"/>
  <c r="AD3" i="21" s="1"/>
  <c r="BA199" i="9"/>
  <c r="BA197" i="9"/>
  <c r="BA195" i="9"/>
  <c r="BA193" i="9"/>
  <c r="BA191" i="9"/>
  <c r="BA189" i="9"/>
  <c r="BA187" i="9"/>
  <c r="BA185" i="9"/>
  <c r="BA183" i="9"/>
  <c r="BA181" i="9"/>
  <c r="BA179" i="9"/>
  <c r="BA177" i="9"/>
  <c r="BA175" i="9"/>
  <c r="BA173" i="9"/>
  <c r="BA171" i="9"/>
  <c r="BA169" i="9"/>
  <c r="BA167" i="9"/>
  <c r="BA165" i="9"/>
  <c r="BA163" i="9"/>
  <c r="BA161" i="9"/>
  <c r="BA159" i="9"/>
  <c r="BA157" i="9"/>
  <c r="BA155" i="9"/>
  <c r="BA153" i="9"/>
  <c r="BA151" i="9"/>
  <c r="BA149" i="9"/>
  <c r="BA147" i="9"/>
  <c r="BA145" i="9"/>
  <c r="BA143" i="9"/>
  <c r="BA141" i="9"/>
  <c r="BA139" i="9"/>
  <c r="BA137" i="9"/>
  <c r="BA135" i="9"/>
  <c r="BA133" i="9"/>
  <c r="BA131" i="9"/>
  <c r="BA129" i="9"/>
  <c r="BA127" i="9"/>
  <c r="BA125" i="9"/>
  <c r="BA123" i="9"/>
  <c r="BA121" i="9"/>
  <c r="BA119" i="9"/>
  <c r="BA117" i="9"/>
  <c r="BA115" i="9"/>
  <c r="BA113" i="9"/>
  <c r="BA111" i="9"/>
  <c r="BA109" i="9"/>
  <c r="BA107" i="9"/>
  <c r="BA105" i="9"/>
  <c r="BA103" i="9"/>
  <c r="BA101" i="9"/>
  <c r="BA99" i="9"/>
  <c r="BA97" i="9"/>
  <c r="BA95" i="9"/>
  <c r="BA93" i="9"/>
  <c r="BA91" i="9"/>
  <c r="BA89" i="9"/>
  <c r="BA87" i="9"/>
  <c r="BA85" i="9"/>
  <c r="BA83" i="9"/>
  <c r="BA81" i="9"/>
  <c r="BA79" i="9"/>
  <c r="BA77" i="9"/>
  <c r="BA75" i="9"/>
  <c r="BA73" i="9"/>
  <c r="BA71" i="9"/>
  <c r="BA69" i="9"/>
  <c r="BA67" i="9"/>
  <c r="BA65" i="9"/>
  <c r="BA63" i="9"/>
  <c r="BA61" i="9"/>
  <c r="BA59" i="9"/>
  <c r="BA57" i="9"/>
  <c r="BA55" i="9"/>
  <c r="BA53" i="9"/>
  <c r="BA51" i="9"/>
  <c r="BA49" i="9"/>
  <c r="BA47" i="9"/>
  <c r="BA45" i="9"/>
  <c r="BA43" i="9"/>
  <c r="BA41" i="9"/>
  <c r="BA39" i="9"/>
  <c r="BA37" i="9"/>
  <c r="BA35" i="9"/>
  <c r="BA33" i="9"/>
  <c r="BA31" i="9"/>
  <c r="BA29" i="9"/>
  <c r="BA27" i="9"/>
  <c r="BA25" i="9"/>
  <c r="BA23" i="9"/>
  <c r="BA21" i="9"/>
  <c r="BA19" i="9"/>
  <c r="BA17" i="9"/>
  <c r="BA14" i="9"/>
  <c r="BA12" i="9"/>
  <c r="BA10" i="9"/>
  <c r="BA8" i="9"/>
  <c r="BA6" i="9"/>
  <c r="BB199" i="9"/>
  <c r="BB197" i="9"/>
  <c r="BB195" i="9"/>
  <c r="BB193" i="9"/>
  <c r="BB191" i="9"/>
  <c r="BB189" i="9"/>
  <c r="BB187" i="9"/>
  <c r="BB185" i="9"/>
  <c r="BB183" i="9"/>
  <c r="BB181" i="9"/>
  <c r="BB179" i="9"/>
  <c r="BB177" i="9"/>
  <c r="BB175" i="9"/>
  <c r="BB173" i="9"/>
  <c r="BB171" i="9"/>
  <c r="BB169" i="9"/>
  <c r="BB167" i="9"/>
  <c r="BB165" i="9"/>
  <c r="BB163" i="9"/>
  <c r="BB161" i="9"/>
  <c r="BB159" i="9"/>
  <c r="BB157" i="9"/>
  <c r="BB155" i="9"/>
  <c r="BB153" i="9"/>
  <c r="BB151" i="9"/>
  <c r="BB149" i="9"/>
  <c r="BB147" i="9"/>
  <c r="BB145" i="9"/>
  <c r="BB143" i="9"/>
  <c r="BB141" i="9"/>
  <c r="BB139" i="9"/>
  <c r="BB137" i="9"/>
  <c r="BB135" i="9"/>
  <c r="BB133" i="9"/>
  <c r="BB131" i="9"/>
  <c r="BB129" i="9"/>
  <c r="BB127" i="9"/>
  <c r="BB125" i="9"/>
  <c r="BB123" i="9"/>
  <c r="BB121" i="9"/>
  <c r="BB119" i="9"/>
  <c r="BB117" i="9"/>
  <c r="BB115" i="9"/>
  <c r="BB113" i="9"/>
  <c r="BB111" i="9"/>
  <c r="BB109" i="9"/>
  <c r="BB107" i="9"/>
  <c r="BB105" i="9"/>
  <c r="BB103" i="9"/>
  <c r="BB101" i="9"/>
  <c r="BB99" i="9"/>
  <c r="BB97" i="9"/>
  <c r="BB95" i="9"/>
  <c r="BB93" i="9"/>
  <c r="BB91" i="9"/>
  <c r="BB89" i="9"/>
  <c r="BB87" i="9"/>
  <c r="BB85" i="9"/>
  <c r="BB83" i="9"/>
  <c r="BB81" i="9"/>
  <c r="BB79" i="9"/>
  <c r="BB77" i="9"/>
  <c r="BB75" i="9"/>
  <c r="BB73" i="9"/>
  <c r="BB71" i="9"/>
  <c r="BB69" i="9"/>
  <c r="BB67" i="9"/>
  <c r="BB65" i="9"/>
  <c r="BB63" i="9"/>
  <c r="BB61" i="9"/>
  <c r="BB59" i="9"/>
  <c r="BB57" i="9"/>
  <c r="BB55" i="9"/>
  <c r="BB53" i="9"/>
  <c r="BB51" i="9"/>
  <c r="BB49" i="9"/>
  <c r="BB47" i="9"/>
  <c r="BB45" i="9"/>
  <c r="BB43" i="9"/>
  <c r="BB41" i="9"/>
  <c r="BB39" i="9"/>
  <c r="BB37" i="9"/>
  <c r="BB35" i="9"/>
  <c r="BB33" i="9"/>
  <c r="BB31" i="9"/>
  <c r="BB29" i="9"/>
  <c r="BB27" i="9"/>
  <c r="BB25" i="9"/>
  <c r="BB23" i="9"/>
  <c r="BB21" i="9"/>
  <c r="BB19" i="9"/>
  <c r="BB17" i="9"/>
  <c r="BC200" i="9"/>
  <c r="BC198" i="9"/>
  <c r="BC196" i="9"/>
  <c r="BC194" i="9"/>
  <c r="BC192" i="9"/>
  <c r="BC190" i="9"/>
  <c r="BC188" i="9"/>
  <c r="BC186" i="9"/>
  <c r="BC184" i="9"/>
  <c r="BC182" i="9"/>
  <c r="BC180" i="9"/>
  <c r="BC178" i="9"/>
  <c r="BC176" i="9"/>
  <c r="BC174" i="9"/>
  <c r="BC172" i="9"/>
  <c r="BC170" i="9"/>
  <c r="BC168" i="9"/>
  <c r="BC166" i="9"/>
  <c r="BC164" i="9"/>
  <c r="BC162" i="9"/>
  <c r="BC160" i="9"/>
  <c r="BC158" i="9"/>
  <c r="BC156" i="9"/>
  <c r="BC154" i="9"/>
  <c r="BC152" i="9"/>
  <c r="BC150" i="9"/>
  <c r="BC148" i="9"/>
  <c r="BC146" i="9"/>
  <c r="BC144" i="9"/>
  <c r="BC142" i="9"/>
  <c r="BC140" i="9"/>
  <c r="BC138" i="9"/>
  <c r="BC136" i="9"/>
  <c r="BC134" i="9"/>
  <c r="BC132" i="9"/>
  <c r="BC130" i="9"/>
  <c r="BC128" i="9"/>
  <c r="BC126" i="9"/>
  <c r="BC124" i="9"/>
  <c r="BC122" i="9"/>
  <c r="BC120" i="9"/>
  <c r="BC118" i="9"/>
  <c r="BC116" i="9"/>
  <c r="BC114" i="9"/>
  <c r="BC112" i="9"/>
  <c r="BC110" i="9"/>
  <c r="BC108" i="9"/>
  <c r="BC106" i="9"/>
  <c r="BC104" i="9"/>
  <c r="BC102" i="9"/>
  <c r="BC100" i="9"/>
  <c r="BC98" i="9"/>
  <c r="BC96" i="9"/>
  <c r="BC94" i="9"/>
  <c r="BC92" i="9"/>
  <c r="BC90" i="9"/>
  <c r="BC88" i="9"/>
  <c r="BC86" i="9"/>
  <c r="BC84" i="9"/>
  <c r="BC82" i="9"/>
  <c r="BC80" i="9"/>
  <c r="BC78" i="9"/>
  <c r="BC76" i="9"/>
  <c r="BC74" i="9"/>
  <c r="BC72" i="9"/>
  <c r="BC70" i="9"/>
  <c r="BC68" i="9"/>
  <c r="BC66" i="9"/>
  <c r="BC64" i="9"/>
  <c r="BC62" i="9"/>
  <c r="BC60" i="9"/>
  <c r="BC58" i="9"/>
  <c r="BC56" i="9"/>
  <c r="BC54" i="9"/>
  <c r="BC52" i="9"/>
  <c r="BC50" i="9"/>
  <c r="BC48" i="9"/>
  <c r="BC46" i="9"/>
  <c r="BC44" i="9"/>
  <c r="BC42" i="9"/>
  <c r="BC40" i="9"/>
  <c r="BC38" i="9"/>
  <c r="BC36" i="9"/>
  <c r="BC34" i="9"/>
  <c r="BC32" i="9"/>
  <c r="BC30" i="9"/>
  <c r="BC28" i="9"/>
  <c r="BC26" i="9"/>
  <c r="BC24" i="9"/>
  <c r="BC22" i="9"/>
  <c r="BC20" i="9"/>
  <c r="BC18" i="9"/>
  <c r="BC16" i="9"/>
  <c r="BD200" i="9"/>
  <c r="BD198" i="9"/>
  <c r="BD196" i="9"/>
  <c r="BD194" i="9"/>
  <c r="BD192" i="9"/>
  <c r="BD190" i="9"/>
  <c r="BD188" i="9"/>
  <c r="BD186" i="9"/>
  <c r="BD184" i="9"/>
  <c r="BD182" i="9"/>
  <c r="BD180" i="9"/>
  <c r="BD178" i="9"/>
  <c r="BD176" i="9"/>
  <c r="BD174" i="9"/>
  <c r="BD172" i="9"/>
  <c r="BD170" i="9"/>
  <c r="BD168" i="9"/>
  <c r="BD166" i="9"/>
  <c r="BD164" i="9"/>
  <c r="BD162" i="9"/>
  <c r="BD160" i="9"/>
  <c r="BD158" i="9"/>
  <c r="BD156" i="9"/>
  <c r="BD154" i="9"/>
  <c r="BD152" i="9"/>
  <c r="BD150" i="9"/>
  <c r="BD148" i="9"/>
  <c r="BD146" i="9"/>
  <c r="BD144" i="9"/>
  <c r="BD142" i="9"/>
  <c r="BD140" i="9"/>
  <c r="BD138" i="9"/>
  <c r="BD136" i="9"/>
  <c r="BD134" i="9"/>
  <c r="BD132" i="9"/>
  <c r="BD130" i="9"/>
  <c r="BD128" i="9"/>
  <c r="BD126" i="9"/>
  <c r="BD124" i="9"/>
  <c r="BD122" i="9"/>
  <c r="BD120" i="9"/>
  <c r="BD118" i="9"/>
  <c r="BD116" i="9"/>
  <c r="BD114" i="9"/>
  <c r="BD112" i="9"/>
  <c r="BD110" i="9"/>
  <c r="BD108" i="9"/>
  <c r="BD106" i="9"/>
  <c r="BD104" i="9"/>
  <c r="BD102" i="9"/>
  <c r="BD100" i="9"/>
  <c r="BD98" i="9"/>
  <c r="BD96" i="9"/>
  <c r="BD94" i="9"/>
  <c r="BD92" i="9"/>
  <c r="BD90" i="9"/>
  <c r="BD88" i="9"/>
  <c r="BD86" i="9"/>
  <c r="BD84" i="9"/>
  <c r="BD82" i="9"/>
  <c r="BD80" i="9"/>
  <c r="BD78" i="9"/>
  <c r="BD76" i="9"/>
  <c r="BD74" i="9"/>
  <c r="BD72" i="9"/>
  <c r="BD70" i="9"/>
  <c r="BD68" i="9"/>
  <c r="BD66" i="9"/>
  <c r="BD64" i="9"/>
  <c r="BD62" i="9"/>
  <c r="BD60" i="9"/>
  <c r="BD58" i="9"/>
  <c r="BD56" i="9"/>
  <c r="BD54" i="9"/>
  <c r="BD52" i="9"/>
  <c r="BD50" i="9"/>
  <c r="BD48" i="9"/>
  <c r="BD46" i="9"/>
  <c r="BD44" i="9"/>
  <c r="BD42" i="9"/>
  <c r="BD40" i="9"/>
  <c r="BD38" i="9"/>
  <c r="BD36" i="9"/>
  <c r="BD34" i="9"/>
  <c r="BD32" i="9"/>
  <c r="BD30" i="9"/>
  <c r="BD28" i="9"/>
  <c r="BD26" i="9"/>
  <c r="BD24" i="9"/>
  <c r="BD22" i="9"/>
  <c r="BD20" i="9"/>
  <c r="BD18" i="9"/>
  <c r="BD16" i="9"/>
  <c r="BD13" i="9"/>
  <c r="AE48" i="21" s="1"/>
  <c r="BD11" i="9"/>
  <c r="BD9" i="9"/>
  <c r="AE28" i="21" s="1"/>
  <c r="BD7" i="9"/>
  <c r="BD5" i="9"/>
  <c r="AE8" i="21" s="1"/>
  <c r="AE4" i="22"/>
  <c r="AE3" i="22"/>
  <c r="AD4" i="22"/>
  <c r="AD3" i="22"/>
  <c r="AC4" i="22"/>
  <c r="AC3" i="22"/>
  <c r="AB4" i="22"/>
  <c r="AB3" i="22"/>
  <c r="AA4" i="22"/>
  <c r="AA3" i="22"/>
  <c r="Z4" i="22"/>
  <c r="Z3" i="22"/>
  <c r="Y4" i="22"/>
  <c r="Y3" i="22"/>
  <c r="X4" i="22"/>
  <c r="X3" i="22"/>
  <c r="W4" i="22"/>
  <c r="W3" i="22"/>
  <c r="V4" i="22"/>
  <c r="V3" i="22"/>
  <c r="AE49" i="22"/>
  <c r="AE48" i="22"/>
  <c r="AD49" i="22"/>
  <c r="AD48" i="22"/>
  <c r="AC49" i="22"/>
  <c r="AC48" i="22"/>
  <c r="AB49" i="22"/>
  <c r="AB48" i="22"/>
  <c r="AA49" i="22"/>
  <c r="AA48" i="22"/>
  <c r="Z49" i="22"/>
  <c r="Z48" i="22"/>
  <c r="Y49" i="22"/>
  <c r="Y48" i="22"/>
  <c r="X49" i="22"/>
  <c r="X48" i="22"/>
  <c r="W49" i="22"/>
  <c r="W48" i="22"/>
  <c r="V49" i="22"/>
  <c r="V48" i="22"/>
  <c r="AE39" i="22"/>
  <c r="AE38" i="22"/>
  <c r="AD39" i="22"/>
  <c r="AD38" i="22"/>
  <c r="AC39" i="22"/>
  <c r="AC38" i="22"/>
  <c r="AB39" i="22"/>
  <c r="AB38" i="22"/>
  <c r="AA39" i="22"/>
  <c r="AA38" i="22"/>
  <c r="Z39" i="22"/>
  <c r="Z38" i="22"/>
  <c r="Y39" i="22"/>
  <c r="Y38" i="22"/>
  <c r="X39" i="22"/>
  <c r="X38" i="22"/>
  <c r="W39" i="22"/>
  <c r="W38" i="22"/>
  <c r="V39" i="22"/>
  <c r="V38" i="22"/>
  <c r="AE29" i="22"/>
  <c r="AE28" i="22"/>
  <c r="AD29" i="22"/>
  <c r="AD28" i="22"/>
  <c r="AC29" i="22"/>
  <c r="AC28" i="22"/>
  <c r="AB29" i="22"/>
  <c r="AB28" i="22"/>
  <c r="AA29" i="22"/>
  <c r="AA28" i="22"/>
  <c r="Z29" i="22"/>
  <c r="Z28" i="22"/>
  <c r="Y29" i="22"/>
  <c r="Y28" i="22"/>
  <c r="X29" i="22"/>
  <c r="X28" i="22"/>
  <c r="W29" i="22"/>
  <c r="W28" i="22"/>
  <c r="V29" i="22"/>
  <c r="V28" i="22"/>
  <c r="AE19" i="22"/>
  <c r="AE18" i="22"/>
  <c r="AD19" i="22"/>
  <c r="AD18" i="22"/>
  <c r="AC19" i="22"/>
  <c r="AC18" i="22"/>
  <c r="AB19" i="22"/>
  <c r="AB18" i="22"/>
  <c r="AA19" i="22"/>
  <c r="AA18" i="22"/>
  <c r="Z19" i="22"/>
  <c r="Z18" i="22"/>
  <c r="Y19" i="22"/>
  <c r="Y18" i="22"/>
  <c r="X19" i="22"/>
  <c r="X18" i="22"/>
  <c r="W19" i="22"/>
  <c r="W18" i="22"/>
  <c r="V19" i="22"/>
  <c r="V18" i="22"/>
  <c r="AE9" i="22"/>
  <c r="AE8" i="22"/>
  <c r="AD9" i="22"/>
  <c r="AD8" i="22"/>
  <c r="AC9" i="22"/>
  <c r="AC8" i="22"/>
  <c r="AB9" i="22"/>
  <c r="AB8" i="22"/>
  <c r="AA9" i="22"/>
  <c r="AA8" i="22"/>
  <c r="Z9" i="22"/>
  <c r="Z8" i="22"/>
  <c r="Y9" i="22"/>
  <c r="Y8" i="22"/>
  <c r="X9" i="22"/>
  <c r="X8" i="22"/>
  <c r="W9" i="22"/>
  <c r="W8" i="22"/>
  <c r="V9" i="22"/>
  <c r="V8" i="22"/>
  <c r="M48" i="22"/>
  <c r="M38" i="22"/>
  <c r="M28" i="22"/>
  <c r="M18" i="22"/>
  <c r="M8" i="22"/>
  <c r="M49" i="22"/>
  <c r="M39" i="22"/>
  <c r="M29" i="22"/>
  <c r="M19" i="22"/>
  <c r="M9" i="22"/>
  <c r="N48" i="22"/>
  <c r="N38" i="22"/>
  <c r="N28" i="22"/>
  <c r="N18" i="22"/>
  <c r="N8" i="22"/>
  <c r="N49" i="22"/>
  <c r="N39" i="22"/>
  <c r="N29" i="22"/>
  <c r="N19" i="22"/>
  <c r="N9" i="22"/>
  <c r="O48" i="22"/>
  <c r="O38" i="22"/>
  <c r="O28" i="22"/>
  <c r="O18" i="22"/>
  <c r="O8" i="22"/>
  <c r="O49" i="22"/>
  <c r="O39" i="22"/>
  <c r="O29" i="22"/>
  <c r="O19" i="22"/>
  <c r="O9" i="22"/>
  <c r="P48" i="22"/>
  <c r="P38" i="22"/>
  <c r="P28" i="22"/>
  <c r="P18" i="22"/>
  <c r="P8" i="22"/>
  <c r="P49" i="22"/>
  <c r="P39" i="22"/>
  <c r="P29" i="22"/>
  <c r="P19" i="22"/>
  <c r="P9" i="22"/>
  <c r="Q48" i="22"/>
  <c r="Q38" i="22"/>
  <c r="Q28" i="22"/>
  <c r="Q18" i="22"/>
  <c r="Q8" i="22"/>
  <c r="Q49" i="22"/>
  <c r="Q39" i="22"/>
  <c r="Q29" i="22"/>
  <c r="Q19" i="22"/>
  <c r="Q9" i="22"/>
  <c r="R48" i="22"/>
  <c r="R38" i="22"/>
  <c r="R28" i="22"/>
  <c r="R18" i="22"/>
  <c r="R8" i="22"/>
  <c r="R49" i="22"/>
  <c r="R39" i="22"/>
  <c r="R29" i="22"/>
  <c r="R19" i="22"/>
  <c r="R9" i="22"/>
  <c r="S48" i="22"/>
  <c r="S38" i="22"/>
  <c r="S28" i="22"/>
  <c r="S18" i="22"/>
  <c r="S8" i="22"/>
  <c r="S49" i="22"/>
  <c r="S39" i="22"/>
  <c r="S29" i="22"/>
  <c r="S19" i="22"/>
  <c r="S9" i="22"/>
  <c r="T48" i="22"/>
  <c r="T38" i="22"/>
  <c r="T28" i="22"/>
  <c r="T18" i="22"/>
  <c r="T8" i="22"/>
  <c r="T49" i="22"/>
  <c r="T39" i="22"/>
  <c r="T29" i="22"/>
  <c r="T19" i="22"/>
  <c r="T9" i="22"/>
  <c r="U48" i="22"/>
  <c r="U38" i="22"/>
  <c r="U28" i="22"/>
  <c r="U18" i="22"/>
  <c r="U8" i="22"/>
  <c r="U49" i="22"/>
  <c r="U39" i="22"/>
  <c r="U29" i="22"/>
  <c r="U19" i="22"/>
  <c r="U9" i="22"/>
  <c r="M38" i="23"/>
  <c r="M28" i="23"/>
  <c r="M18" i="23"/>
  <c r="M8" i="23"/>
  <c r="M39" i="23"/>
  <c r="M29" i="23"/>
  <c r="M19" i="23"/>
  <c r="M9" i="23"/>
  <c r="N38" i="23"/>
  <c r="N28" i="23"/>
  <c r="N18" i="23"/>
  <c r="N8" i="23"/>
  <c r="N39" i="23"/>
  <c r="N29" i="23"/>
  <c r="N19" i="23"/>
  <c r="N9" i="23"/>
  <c r="O38" i="23"/>
  <c r="O28" i="23"/>
  <c r="O18" i="23"/>
  <c r="O8" i="23"/>
  <c r="O39" i="23"/>
  <c r="O29" i="23"/>
  <c r="O19" i="23"/>
  <c r="O9" i="23"/>
  <c r="P38" i="23"/>
  <c r="P28" i="23"/>
  <c r="P18" i="23"/>
  <c r="P8" i="23"/>
  <c r="P39" i="23"/>
  <c r="P29" i="23"/>
  <c r="P19" i="23"/>
  <c r="P9" i="23"/>
  <c r="Q38" i="23"/>
  <c r="Q28" i="23"/>
  <c r="Q18" i="23"/>
  <c r="Q8" i="23"/>
  <c r="Q39" i="23"/>
  <c r="Q29" i="23"/>
  <c r="Q19" i="23"/>
  <c r="Q9" i="23"/>
  <c r="R38" i="23"/>
  <c r="R28" i="23"/>
  <c r="R18" i="23"/>
  <c r="R8" i="23"/>
  <c r="R39" i="23"/>
  <c r="R29" i="23"/>
  <c r="R19" i="23"/>
  <c r="R9" i="23"/>
  <c r="S38" i="23"/>
  <c r="S28" i="23"/>
  <c r="S18" i="23"/>
  <c r="S8" i="23"/>
  <c r="S39" i="23"/>
  <c r="S29" i="23"/>
  <c r="S19" i="23"/>
  <c r="S9" i="23"/>
  <c r="T38" i="23"/>
  <c r="T28" i="23"/>
  <c r="T18" i="23"/>
  <c r="T8" i="23"/>
  <c r="T39" i="23"/>
  <c r="T29" i="23"/>
  <c r="T19" i="23"/>
  <c r="T9" i="23"/>
  <c r="U38" i="23"/>
  <c r="U28" i="23"/>
  <c r="U18" i="23"/>
  <c r="U8" i="23"/>
  <c r="U39" i="23"/>
  <c r="U29" i="23"/>
  <c r="U19" i="23"/>
  <c r="U9" i="23"/>
  <c r="V38" i="23"/>
  <c r="V28" i="23"/>
  <c r="V18" i="23"/>
  <c r="V8" i="23"/>
  <c r="V39" i="23"/>
  <c r="V29" i="23"/>
  <c r="V19" i="23"/>
  <c r="V9" i="23"/>
  <c r="W38" i="23"/>
  <c r="W28" i="23"/>
  <c r="W18" i="23"/>
  <c r="W8" i="23"/>
  <c r="W39" i="23"/>
  <c r="W29" i="23"/>
  <c r="W19" i="23"/>
  <c r="W9" i="23"/>
  <c r="X38" i="23"/>
  <c r="X28" i="23"/>
  <c r="X18" i="23"/>
  <c r="X8" i="23"/>
  <c r="X39" i="23"/>
  <c r="X29" i="23"/>
  <c r="X19" i="23"/>
  <c r="X9" i="23"/>
  <c r="Y38" i="23"/>
  <c r="Y28" i="23"/>
  <c r="Y18" i="23"/>
  <c r="Y8" i="23"/>
  <c r="Y39" i="23"/>
  <c r="Y29" i="23"/>
  <c r="Y19" i="23"/>
  <c r="Y9" i="23"/>
  <c r="Z38" i="23"/>
  <c r="Z28" i="23"/>
  <c r="Z18" i="23"/>
  <c r="Z8" i="23"/>
  <c r="Z39" i="23"/>
  <c r="Z29" i="23"/>
  <c r="Z19" i="23"/>
  <c r="Z9" i="23"/>
  <c r="AA38" i="23"/>
  <c r="AA28" i="23"/>
  <c r="AA18" i="23"/>
  <c r="AA8" i="23"/>
  <c r="AA39" i="23"/>
  <c r="AA29" i="23"/>
  <c r="AA19" i="23"/>
  <c r="AA9" i="23"/>
  <c r="AB38" i="23"/>
  <c r="AB28" i="23"/>
  <c r="AB18" i="23"/>
  <c r="AB8" i="23"/>
  <c r="AB39" i="23"/>
  <c r="AB29" i="23"/>
  <c r="AB19" i="23"/>
  <c r="AB9" i="23"/>
  <c r="AC38" i="23"/>
  <c r="AC28" i="23"/>
  <c r="AC18" i="23"/>
  <c r="AC8" i="23"/>
  <c r="AC39" i="23"/>
  <c r="AC29" i="23"/>
  <c r="AC19" i="23"/>
  <c r="AC9" i="23"/>
  <c r="AD38" i="23"/>
  <c r="AD28" i="23"/>
  <c r="AD18" i="23"/>
  <c r="AD8" i="23"/>
  <c r="AD39" i="23"/>
  <c r="AD29" i="23"/>
  <c r="AD19" i="23"/>
  <c r="AD9" i="23"/>
  <c r="AE14" i="24"/>
  <c r="AE13" i="24"/>
  <c r="AD14" i="24"/>
  <c r="AD13" i="24"/>
  <c r="AC14" i="24"/>
  <c r="AC13" i="24"/>
  <c r="AB14" i="24"/>
  <c r="AB13" i="24"/>
  <c r="AA14" i="24"/>
  <c r="AA13" i="24"/>
  <c r="Z14" i="24"/>
  <c r="Z13" i="24"/>
  <c r="Y14" i="24"/>
  <c r="Y13" i="24"/>
  <c r="X14" i="24"/>
  <c r="X13" i="24"/>
  <c r="W14" i="24"/>
  <c r="W13" i="24"/>
  <c r="V14" i="24"/>
  <c r="V13" i="24"/>
  <c r="U14" i="24"/>
  <c r="M13" i="24"/>
  <c r="M4" i="24"/>
  <c r="M14" i="24"/>
  <c r="N3" i="24"/>
  <c r="N13" i="24"/>
  <c r="N4" i="24"/>
  <c r="N14" i="24"/>
  <c r="O3" i="24"/>
  <c r="O13" i="24"/>
  <c r="O4" i="24"/>
  <c r="O14" i="24"/>
  <c r="P3" i="24"/>
  <c r="P13" i="24"/>
  <c r="P4" i="24"/>
  <c r="P14" i="24"/>
  <c r="Q3" i="24"/>
  <c r="Q13" i="24"/>
  <c r="Q4" i="24"/>
  <c r="Q14" i="24"/>
  <c r="R3" i="24"/>
  <c r="R13" i="24"/>
  <c r="R4" i="24"/>
  <c r="R14" i="24"/>
  <c r="S3" i="24"/>
  <c r="S13" i="24"/>
  <c r="S4" i="24"/>
  <c r="S14" i="24"/>
  <c r="T3" i="24"/>
  <c r="T13" i="24"/>
  <c r="T4" i="24"/>
  <c r="T14" i="24"/>
  <c r="U3" i="24"/>
  <c r="U13" i="24"/>
  <c r="M3" i="23"/>
  <c r="M33" i="23"/>
  <c r="M23" i="23"/>
  <c r="M13" i="23"/>
  <c r="M4" i="23"/>
  <c r="M34" i="23"/>
  <c r="M24" i="23"/>
  <c r="M14" i="23"/>
  <c r="N3" i="23"/>
  <c r="N33" i="23"/>
  <c r="N23" i="23"/>
  <c r="N13" i="23"/>
  <c r="N4" i="23"/>
  <c r="N34" i="23"/>
  <c r="N24" i="23"/>
  <c r="N14" i="23"/>
  <c r="O3" i="23"/>
  <c r="O33" i="23"/>
  <c r="O23" i="23"/>
  <c r="O13" i="23"/>
  <c r="O4" i="23"/>
  <c r="O34" i="23"/>
  <c r="O24" i="23"/>
  <c r="O14" i="23"/>
  <c r="P3" i="23"/>
  <c r="P33" i="23"/>
  <c r="P23" i="23"/>
  <c r="P13" i="23"/>
  <c r="P4" i="23"/>
  <c r="P34" i="23"/>
  <c r="P24" i="23"/>
  <c r="P14" i="23"/>
  <c r="Q3" i="23"/>
  <c r="Q33" i="23"/>
  <c r="Q23" i="23"/>
  <c r="Q13" i="23"/>
  <c r="Q4" i="23"/>
  <c r="Q34" i="23"/>
  <c r="Q24" i="23"/>
  <c r="Q14" i="23"/>
  <c r="R3" i="23"/>
  <c r="R33" i="23"/>
  <c r="R23" i="23"/>
  <c r="R13" i="23"/>
  <c r="R4" i="23"/>
  <c r="R34" i="23"/>
  <c r="R24" i="23"/>
  <c r="R14" i="23"/>
  <c r="S3" i="23"/>
  <c r="S33" i="23"/>
  <c r="S23" i="23"/>
  <c r="S13" i="23"/>
  <c r="S4" i="23"/>
  <c r="S34" i="23"/>
  <c r="S24" i="23"/>
  <c r="S14" i="23"/>
  <c r="T3" i="23"/>
  <c r="T33" i="23"/>
  <c r="T23" i="23"/>
  <c r="T13" i="23"/>
  <c r="T4" i="23"/>
  <c r="T34" i="23"/>
  <c r="T24" i="23"/>
  <c r="T14" i="23"/>
  <c r="U3" i="23"/>
  <c r="U33" i="23"/>
  <c r="U23" i="23"/>
  <c r="U13" i="23"/>
  <c r="U4" i="23"/>
  <c r="U34" i="23"/>
  <c r="U24" i="23"/>
  <c r="U14" i="23"/>
  <c r="V3" i="23"/>
  <c r="V33" i="23"/>
  <c r="V23" i="23"/>
  <c r="V13" i="23"/>
  <c r="V4" i="23"/>
  <c r="V34" i="23"/>
  <c r="V24" i="23"/>
  <c r="V14" i="23"/>
  <c r="W3" i="23"/>
  <c r="W33" i="23"/>
  <c r="W23" i="23"/>
  <c r="W13" i="23"/>
  <c r="W4" i="23"/>
  <c r="W34" i="23"/>
  <c r="W24" i="23"/>
  <c r="W14" i="23"/>
  <c r="X3" i="23"/>
  <c r="X33" i="23"/>
  <c r="X23" i="23"/>
  <c r="X13" i="23"/>
  <c r="X4" i="23"/>
  <c r="X34" i="23"/>
  <c r="X24" i="23"/>
  <c r="X14" i="23"/>
  <c r="Y3" i="23"/>
  <c r="Y33" i="23"/>
  <c r="Y23" i="23"/>
  <c r="Y13" i="23"/>
  <c r="Y4" i="23"/>
  <c r="Y34" i="23"/>
  <c r="Y24" i="23"/>
  <c r="Y14" i="23"/>
  <c r="Z3" i="23"/>
  <c r="Z33" i="23"/>
  <c r="Z23" i="23"/>
  <c r="Z13" i="23"/>
  <c r="Z4" i="23"/>
  <c r="Z34" i="23"/>
  <c r="Z24" i="23"/>
  <c r="Z14" i="23"/>
  <c r="AA3" i="23"/>
  <c r="AA33" i="23"/>
  <c r="AA23" i="23"/>
  <c r="AA13" i="23"/>
  <c r="AA4" i="23"/>
  <c r="AA34" i="23"/>
  <c r="AA24" i="23"/>
  <c r="AA14" i="23"/>
  <c r="AB3" i="23"/>
  <c r="AB33" i="23"/>
  <c r="AB23" i="23"/>
  <c r="AB13" i="23"/>
  <c r="AB4" i="23"/>
  <c r="AB34" i="23"/>
  <c r="AB24" i="23"/>
  <c r="AB14" i="23"/>
  <c r="AC3" i="23"/>
  <c r="AC33" i="23"/>
  <c r="AC23" i="23"/>
  <c r="AC13" i="23"/>
  <c r="AC4" i="23"/>
  <c r="AC34" i="23"/>
  <c r="AC24" i="23"/>
  <c r="AC14" i="23"/>
  <c r="AD3" i="23"/>
  <c r="AD33" i="23"/>
  <c r="AD23" i="23"/>
  <c r="AD13" i="23"/>
  <c r="AD4" i="23"/>
  <c r="AD34" i="23"/>
  <c r="AD24" i="23"/>
  <c r="AD14" i="23"/>
  <c r="AE3" i="23"/>
  <c r="AE4" i="24"/>
  <c r="AE3" i="24"/>
  <c r="AD4" i="24"/>
  <c r="AD3" i="24"/>
  <c r="AC4" i="24"/>
  <c r="AC3" i="24"/>
  <c r="AB4" i="24"/>
  <c r="AB3" i="24"/>
  <c r="AA4" i="24"/>
  <c r="AA3" i="24"/>
  <c r="Z4" i="24"/>
  <c r="Z3" i="24"/>
  <c r="Y4" i="24"/>
  <c r="Y3" i="24"/>
  <c r="X4" i="24"/>
  <c r="X3" i="24"/>
  <c r="W4" i="24"/>
  <c r="W3" i="24"/>
  <c r="V4" i="24"/>
  <c r="V3" i="24"/>
  <c r="AE19" i="24"/>
  <c r="AE18" i="24"/>
  <c r="AD19" i="24"/>
  <c r="AD18" i="24"/>
  <c r="AC19" i="24"/>
  <c r="AC18" i="24"/>
  <c r="AB19" i="24"/>
  <c r="AB18" i="24"/>
  <c r="AA19" i="24"/>
  <c r="AA18" i="24"/>
  <c r="Z19" i="24"/>
  <c r="Z18" i="24"/>
  <c r="Y19" i="24"/>
  <c r="Y18" i="24"/>
  <c r="X19" i="24"/>
  <c r="X18" i="24"/>
  <c r="W19" i="24"/>
  <c r="W18" i="24"/>
  <c r="V19" i="24"/>
  <c r="V18" i="24"/>
  <c r="U19" i="24"/>
  <c r="AE9" i="24"/>
  <c r="AE8" i="24"/>
  <c r="AD9" i="24"/>
  <c r="AD8" i="24"/>
  <c r="AC9" i="24"/>
  <c r="AC8" i="24"/>
  <c r="AB9" i="24"/>
  <c r="AB8" i="24"/>
  <c r="AA9" i="24"/>
  <c r="AA8" i="24"/>
  <c r="Z9" i="24"/>
  <c r="Z8" i="24"/>
  <c r="Y9" i="24"/>
  <c r="Y8" i="24"/>
  <c r="X9" i="24"/>
  <c r="X8" i="24"/>
  <c r="W9" i="24"/>
  <c r="W8" i="24"/>
  <c r="V9" i="24"/>
  <c r="V8" i="24"/>
  <c r="U9" i="24"/>
  <c r="M18" i="24"/>
  <c r="M8" i="24"/>
  <c r="M19" i="24"/>
  <c r="M9" i="24"/>
  <c r="N18" i="24"/>
  <c r="N8" i="24"/>
  <c r="N19" i="24"/>
  <c r="N9" i="24"/>
  <c r="O18" i="24"/>
  <c r="O8" i="24"/>
  <c r="O19" i="24"/>
  <c r="O9" i="24"/>
  <c r="P18" i="24"/>
  <c r="P8" i="24"/>
  <c r="P19" i="24"/>
  <c r="P9" i="24"/>
  <c r="Q18" i="24"/>
  <c r="Q8" i="24"/>
  <c r="Q19" i="24"/>
  <c r="Q9" i="24"/>
  <c r="R18" i="24"/>
  <c r="R8" i="24"/>
  <c r="R19" i="24"/>
  <c r="R9" i="24"/>
  <c r="S18" i="24"/>
  <c r="S8" i="24"/>
  <c r="S19" i="24"/>
  <c r="S9" i="24"/>
  <c r="T18" i="24"/>
  <c r="T8" i="24"/>
  <c r="T19" i="24"/>
  <c r="T9" i="24"/>
  <c r="AE4" i="25"/>
  <c r="AE3" i="25"/>
  <c r="AD4" i="25"/>
  <c r="AD3" i="25"/>
  <c r="AC4" i="25"/>
  <c r="AC3" i="25"/>
  <c r="AB4" i="25"/>
  <c r="AB3" i="25"/>
  <c r="AA4" i="25"/>
  <c r="AA3" i="25"/>
  <c r="Z4" i="25"/>
  <c r="Z3" i="25"/>
  <c r="Y4" i="25"/>
  <c r="Y3" i="25"/>
  <c r="X4" i="25"/>
  <c r="X3" i="25"/>
  <c r="W4" i="25"/>
  <c r="W3" i="25"/>
  <c r="V4" i="25"/>
  <c r="V3" i="25"/>
  <c r="U4" i="25"/>
  <c r="AE49" i="25"/>
  <c r="AE48" i="25"/>
  <c r="AD49" i="25"/>
  <c r="AD48" i="25"/>
  <c r="AC49" i="25"/>
  <c r="AC48" i="25"/>
  <c r="AB49" i="25"/>
  <c r="AB48" i="25"/>
  <c r="AA49" i="25"/>
  <c r="AA48" i="25"/>
  <c r="Z49" i="25"/>
  <c r="Z48" i="25"/>
  <c r="Y49" i="25"/>
  <c r="Y48" i="25"/>
  <c r="X49" i="25"/>
  <c r="X48" i="25"/>
  <c r="W49" i="25"/>
  <c r="W48" i="25"/>
  <c r="V49" i="25"/>
  <c r="V48" i="25"/>
  <c r="U49" i="25"/>
  <c r="U48" i="25"/>
  <c r="AE39" i="25"/>
  <c r="AE38" i="25"/>
  <c r="AD39" i="25"/>
  <c r="AD38" i="25"/>
  <c r="AC39" i="25"/>
  <c r="AC38" i="25"/>
  <c r="AB39" i="25"/>
  <c r="AB38" i="25"/>
  <c r="AA39" i="25"/>
  <c r="AA38" i="25"/>
  <c r="Z39" i="25"/>
  <c r="Z38" i="25"/>
  <c r="Y39" i="25"/>
  <c r="Y38" i="25"/>
  <c r="X39" i="25"/>
  <c r="X38" i="25"/>
  <c r="W39" i="25"/>
  <c r="W38" i="25"/>
  <c r="V39" i="25"/>
  <c r="V38" i="25"/>
  <c r="U39" i="25"/>
  <c r="U38" i="25"/>
  <c r="AE29" i="25"/>
  <c r="AE28" i="25"/>
  <c r="AD29" i="25"/>
  <c r="AD28" i="25"/>
  <c r="AC29" i="25"/>
  <c r="AC28" i="25"/>
  <c r="AB29" i="25"/>
  <c r="AB28" i="25"/>
  <c r="AA29" i="25"/>
  <c r="AA28" i="25"/>
  <c r="Z29" i="25"/>
  <c r="Z28" i="25"/>
  <c r="Y29" i="25"/>
  <c r="Y28" i="25"/>
  <c r="X29" i="25"/>
  <c r="X28" i="25"/>
  <c r="W29" i="25"/>
  <c r="W28" i="25"/>
  <c r="V29" i="25"/>
  <c r="V28" i="25"/>
  <c r="U29" i="25"/>
  <c r="U28" i="25"/>
  <c r="AE19" i="25"/>
  <c r="AE18" i="25"/>
  <c r="AD19" i="25"/>
  <c r="AD18" i="25"/>
  <c r="AC19" i="25"/>
  <c r="AC18" i="25"/>
  <c r="AB19" i="25"/>
  <c r="AB18" i="25"/>
  <c r="AA19" i="25"/>
  <c r="AA18" i="25"/>
  <c r="Z19" i="25"/>
  <c r="Z18" i="25"/>
  <c r="Y19" i="25"/>
  <c r="Y18" i="25"/>
  <c r="X19" i="25"/>
  <c r="X18" i="25"/>
  <c r="W19" i="25"/>
  <c r="W18" i="25"/>
  <c r="V19" i="25"/>
  <c r="V18" i="25"/>
  <c r="U19" i="25"/>
  <c r="U18" i="25"/>
  <c r="AE9" i="25"/>
  <c r="AE8" i="25"/>
  <c r="AD9" i="25"/>
  <c r="AD8" i="25"/>
  <c r="AC9" i="25"/>
  <c r="AC8" i="25"/>
  <c r="AB9" i="25"/>
  <c r="AB8" i="25"/>
  <c r="AA9" i="25"/>
  <c r="AA8" i="25"/>
  <c r="Z9" i="25"/>
  <c r="Z8" i="25"/>
  <c r="Y9" i="25"/>
  <c r="Y8" i="25"/>
  <c r="X9" i="25"/>
  <c r="X8" i="25"/>
  <c r="W9" i="25"/>
  <c r="W8" i="25"/>
  <c r="V9" i="25"/>
  <c r="V8" i="25"/>
  <c r="U9" i="25"/>
  <c r="U8" i="25"/>
  <c r="M48" i="25"/>
  <c r="M38" i="25"/>
  <c r="M28" i="25"/>
  <c r="M18" i="25"/>
  <c r="M8" i="25"/>
  <c r="M49" i="25"/>
  <c r="M39" i="25"/>
  <c r="M29" i="25"/>
  <c r="M19" i="25"/>
  <c r="M9" i="25"/>
  <c r="N48" i="25"/>
  <c r="N38" i="25"/>
  <c r="N28" i="25"/>
  <c r="N18" i="25"/>
  <c r="N8" i="25"/>
  <c r="N49" i="25"/>
  <c r="N39" i="25"/>
  <c r="N29" i="25"/>
  <c r="N19" i="25"/>
  <c r="N9" i="25"/>
  <c r="O48" i="25"/>
  <c r="O38" i="25"/>
  <c r="O28" i="25"/>
  <c r="O18" i="25"/>
  <c r="O8" i="25"/>
  <c r="O49" i="25"/>
  <c r="O39" i="25"/>
  <c r="O29" i="25"/>
  <c r="O19" i="25"/>
  <c r="O9" i="25"/>
  <c r="P48" i="25"/>
  <c r="P38" i="25"/>
  <c r="P28" i="25"/>
  <c r="P18" i="25"/>
  <c r="P8" i="25"/>
  <c r="P49" i="25"/>
  <c r="P39" i="25"/>
  <c r="P29" i="25"/>
  <c r="P19" i="25"/>
  <c r="P9" i="25"/>
  <c r="Q48" i="25"/>
  <c r="Q38" i="25"/>
  <c r="Q28" i="25"/>
  <c r="Q18" i="25"/>
  <c r="Q8" i="25"/>
  <c r="Q49" i="25"/>
  <c r="Q39" i="25"/>
  <c r="Q29" i="25"/>
  <c r="Q19" i="25"/>
  <c r="Q9" i="25"/>
  <c r="R48" i="25"/>
  <c r="R38" i="25"/>
  <c r="R28" i="25"/>
  <c r="R18" i="25"/>
  <c r="R8" i="25"/>
  <c r="R49" i="25"/>
  <c r="R39" i="25"/>
  <c r="R29" i="25"/>
  <c r="R19" i="25"/>
  <c r="R9" i="25"/>
  <c r="S48" i="25"/>
  <c r="S38" i="25"/>
  <c r="S28" i="25"/>
  <c r="S18" i="25"/>
  <c r="S8" i="25"/>
  <c r="S49" i="25"/>
  <c r="S39" i="25"/>
  <c r="S29" i="25"/>
  <c r="S19" i="25"/>
  <c r="S9" i="25"/>
  <c r="T48" i="25"/>
  <c r="T38" i="25"/>
  <c r="T28" i="25"/>
  <c r="T18" i="25"/>
  <c r="T8" i="25"/>
  <c r="T49" i="25"/>
  <c r="T39" i="25"/>
  <c r="T29" i="25"/>
  <c r="T19" i="25"/>
  <c r="T9" i="25"/>
  <c r="AE44" i="25"/>
  <c r="AE43" i="25"/>
  <c r="AD44" i="25"/>
  <c r="AD43" i="25"/>
  <c r="AC44" i="25"/>
  <c r="AC43" i="25"/>
  <c r="AB44" i="25"/>
  <c r="AB43" i="25"/>
  <c r="AA44" i="25"/>
  <c r="AA43" i="25"/>
  <c r="Z44" i="25"/>
  <c r="Z43" i="25"/>
  <c r="Y44" i="25"/>
  <c r="Y43" i="25"/>
  <c r="X44" i="25"/>
  <c r="X43" i="25"/>
  <c r="W44" i="25"/>
  <c r="W43" i="25"/>
  <c r="V44" i="25"/>
  <c r="V43" i="25"/>
  <c r="U44" i="25"/>
  <c r="U43" i="25"/>
  <c r="AE34" i="25"/>
  <c r="AE33" i="25"/>
  <c r="AD34" i="25"/>
  <c r="AD33" i="25"/>
  <c r="AC34" i="25"/>
  <c r="AC33" i="25"/>
  <c r="AB34" i="25"/>
  <c r="AB33" i="25"/>
  <c r="AA34" i="25"/>
  <c r="AA33" i="25"/>
  <c r="Z34" i="25"/>
  <c r="Z33" i="25"/>
  <c r="Y34" i="25"/>
  <c r="Y33" i="25"/>
  <c r="X34" i="25"/>
  <c r="X33" i="25"/>
  <c r="W34" i="25"/>
  <c r="W33" i="25"/>
  <c r="V34" i="25"/>
  <c r="V33" i="25"/>
  <c r="U34" i="25"/>
  <c r="U33" i="25"/>
  <c r="AE24" i="25"/>
  <c r="AE23" i="25"/>
  <c r="AD24" i="25"/>
  <c r="AD23" i="25"/>
  <c r="AC24" i="25"/>
  <c r="AC23" i="25"/>
  <c r="AB24" i="25"/>
  <c r="AB23" i="25"/>
  <c r="AA24" i="25"/>
  <c r="AA23" i="25"/>
  <c r="Z24" i="25"/>
  <c r="Z23" i="25"/>
  <c r="Y24" i="25"/>
  <c r="Y23" i="25"/>
  <c r="X24" i="25"/>
  <c r="X23" i="25"/>
  <c r="W24" i="25"/>
  <c r="W23" i="25"/>
  <c r="V24" i="25"/>
  <c r="V23" i="25"/>
  <c r="U24" i="25"/>
  <c r="U23" i="25"/>
  <c r="AE14" i="25"/>
  <c r="AE13" i="25"/>
  <c r="AD14" i="25"/>
  <c r="AD13" i="25"/>
  <c r="AC14" i="25"/>
  <c r="AC13" i="25"/>
  <c r="AB14" i="25"/>
  <c r="AB13" i="25"/>
  <c r="AA14" i="25"/>
  <c r="AA13" i="25"/>
  <c r="Z14" i="25"/>
  <c r="Z13" i="25"/>
  <c r="Y14" i="25"/>
  <c r="Y13" i="25"/>
  <c r="X14" i="25"/>
  <c r="X13" i="25"/>
  <c r="W14" i="25"/>
  <c r="W13" i="25"/>
  <c r="V14" i="25"/>
  <c r="V13" i="25"/>
  <c r="U14" i="25"/>
  <c r="U13" i="25"/>
  <c r="M3" i="25"/>
  <c r="M43" i="25"/>
  <c r="M33" i="25"/>
  <c r="M23" i="25"/>
  <c r="M13" i="25"/>
  <c r="M4" i="25"/>
  <c r="M44" i="25"/>
  <c r="M34" i="25"/>
  <c r="M24" i="25"/>
  <c r="M14" i="25"/>
  <c r="N3" i="25"/>
  <c r="N43" i="25"/>
  <c r="N33" i="25"/>
  <c r="N23" i="25"/>
  <c r="N13" i="25"/>
  <c r="N4" i="25"/>
  <c r="N44" i="25"/>
  <c r="N34" i="25"/>
  <c r="N24" i="25"/>
  <c r="N14" i="25"/>
  <c r="O3" i="25"/>
  <c r="O43" i="25"/>
  <c r="O33" i="25"/>
  <c r="O23" i="25"/>
  <c r="O13" i="25"/>
  <c r="O4" i="25"/>
  <c r="O44" i="25"/>
  <c r="O34" i="25"/>
  <c r="O24" i="25"/>
  <c r="O14" i="25"/>
  <c r="P3" i="25"/>
  <c r="P43" i="25"/>
  <c r="P33" i="25"/>
  <c r="P23" i="25"/>
  <c r="P13" i="25"/>
  <c r="P4" i="25"/>
  <c r="P44" i="25"/>
  <c r="P34" i="25"/>
  <c r="P24" i="25"/>
  <c r="P14" i="25"/>
  <c r="Q3" i="25"/>
  <c r="Q43" i="25"/>
  <c r="Q33" i="25"/>
  <c r="Q23" i="25"/>
  <c r="Q13" i="25"/>
  <c r="Q4" i="25"/>
  <c r="Q44" i="25"/>
  <c r="Q34" i="25"/>
  <c r="Q24" i="25"/>
  <c r="Q14" i="25"/>
  <c r="R3" i="25"/>
  <c r="R43" i="25"/>
  <c r="R33" i="25"/>
  <c r="R23" i="25"/>
  <c r="R13" i="25"/>
  <c r="R4" i="25"/>
  <c r="R44" i="25"/>
  <c r="R34" i="25"/>
  <c r="R24" i="25"/>
  <c r="R14" i="25"/>
  <c r="S3" i="25"/>
  <c r="S43" i="25"/>
  <c r="S33" i="25"/>
  <c r="S23" i="25"/>
  <c r="S13" i="25"/>
  <c r="S4" i="25"/>
  <c r="S44" i="25"/>
  <c r="S34" i="25"/>
  <c r="S24" i="25"/>
  <c r="S14" i="25"/>
  <c r="T3" i="25"/>
  <c r="T43" i="25"/>
  <c r="T33" i="25"/>
  <c r="T23" i="25"/>
  <c r="T13" i="25"/>
  <c r="T4" i="25"/>
  <c r="T44" i="25"/>
  <c r="T34" i="25"/>
  <c r="T24" i="25"/>
  <c r="T14" i="25"/>
  <c r="U3" i="25"/>
  <c r="AE4" i="26"/>
  <c r="AE3" i="26"/>
  <c r="AD4" i="26"/>
  <c r="AC4" i="26"/>
  <c r="AC3" i="26"/>
  <c r="AA4" i="26"/>
  <c r="AA3" i="26"/>
  <c r="Y4" i="26"/>
  <c r="Y3" i="26"/>
  <c r="W4" i="26"/>
  <c r="W3" i="26"/>
  <c r="U4" i="26"/>
  <c r="U3" i="26"/>
  <c r="AD3" i="26"/>
  <c r="AB4" i="26"/>
  <c r="AB3" i="26"/>
  <c r="Z4" i="26"/>
  <c r="Z3" i="26"/>
  <c r="X4" i="26"/>
  <c r="X3" i="26"/>
  <c r="V4" i="26"/>
  <c r="V3" i="26"/>
  <c r="AD9" i="26"/>
  <c r="AD8" i="26"/>
  <c r="AE9" i="26"/>
  <c r="AE8" i="26"/>
  <c r="AB9" i="26"/>
  <c r="AB8" i="26"/>
  <c r="Z9" i="26"/>
  <c r="Z8" i="26"/>
  <c r="X9" i="26"/>
  <c r="X8" i="26"/>
  <c r="V9" i="26"/>
  <c r="V8" i="26"/>
  <c r="AC9" i="26"/>
  <c r="AC8" i="26"/>
  <c r="AA9" i="26"/>
  <c r="AA8" i="26"/>
  <c r="Y9" i="26"/>
  <c r="Y8" i="26"/>
  <c r="W9" i="26"/>
  <c r="W8" i="26"/>
  <c r="U9" i="26"/>
  <c r="U8" i="26"/>
  <c r="M8" i="26"/>
  <c r="M9" i="26"/>
  <c r="N3" i="26"/>
  <c r="N13" i="26"/>
  <c r="N4" i="26"/>
  <c r="N14" i="26"/>
  <c r="O8" i="26"/>
  <c r="O9" i="26"/>
  <c r="P3" i="26"/>
  <c r="P13" i="26"/>
  <c r="P4" i="26"/>
  <c r="P14" i="26"/>
  <c r="Q8" i="26"/>
  <c r="Q9" i="26"/>
  <c r="R3" i="26"/>
  <c r="R13" i="26"/>
  <c r="R4" i="26"/>
  <c r="R14" i="26"/>
  <c r="S8" i="26"/>
  <c r="S9" i="26"/>
  <c r="T3" i="26"/>
  <c r="T4" i="26"/>
  <c r="AE14" i="26"/>
  <c r="AE13" i="26"/>
  <c r="AD14" i="26"/>
  <c r="AD13" i="26"/>
  <c r="AC14" i="26"/>
  <c r="AC13" i="26"/>
  <c r="AA14" i="26"/>
  <c r="AA13" i="26"/>
  <c r="Y14" i="26"/>
  <c r="Y13" i="26"/>
  <c r="W14" i="26"/>
  <c r="W13" i="26"/>
  <c r="U14" i="26"/>
  <c r="U13" i="26"/>
  <c r="AB14" i="26"/>
  <c r="AB13" i="26"/>
  <c r="Z14" i="26"/>
  <c r="Z13" i="26"/>
  <c r="X14" i="26"/>
  <c r="X13" i="26"/>
  <c r="V14" i="26"/>
  <c r="V13" i="26"/>
  <c r="M3" i="26"/>
  <c r="M13" i="26"/>
  <c r="M4" i="26"/>
  <c r="M14" i="26"/>
  <c r="N8" i="26"/>
  <c r="N9" i="26"/>
  <c r="O3" i="26"/>
  <c r="O13" i="26"/>
  <c r="O4" i="26"/>
  <c r="O14" i="26"/>
  <c r="P8" i="26"/>
  <c r="P9" i="26"/>
  <c r="Q3" i="26"/>
  <c r="Q13" i="26"/>
  <c r="Q4" i="26"/>
  <c r="Q14" i="26"/>
  <c r="R8" i="26"/>
  <c r="R9" i="26"/>
  <c r="S3" i="26"/>
  <c r="S13" i="26"/>
  <c r="S4" i="26"/>
  <c r="S14" i="26"/>
  <c r="T8" i="26"/>
  <c r="T9" i="26"/>
  <c r="AE4" i="27"/>
  <c r="AE3" i="27"/>
  <c r="AB4" i="27"/>
  <c r="AB3" i="27"/>
  <c r="AD4" i="27"/>
  <c r="Z4" i="27"/>
  <c r="Z3" i="27"/>
  <c r="X4" i="27"/>
  <c r="AD3" i="27"/>
  <c r="AC4" i="27"/>
  <c r="Y4" i="27"/>
  <c r="Y3" i="27"/>
  <c r="W4" i="27"/>
  <c r="W3" i="27"/>
  <c r="U4" i="27"/>
  <c r="U3" i="27"/>
  <c r="S4" i="27"/>
  <c r="S3" i="27"/>
  <c r="Q4" i="27"/>
  <c r="AA3" i="27"/>
  <c r="V4" i="27"/>
  <c r="V3" i="27"/>
  <c r="R4" i="27"/>
  <c r="R3" i="27"/>
  <c r="AC3" i="27"/>
  <c r="AA4" i="27"/>
  <c r="X3" i="27"/>
  <c r="T3" i="27"/>
  <c r="P4" i="27"/>
  <c r="P3" i="27"/>
  <c r="T4" i="27"/>
  <c r="Q3" i="27"/>
  <c r="AE39" i="27"/>
  <c r="AE38" i="27"/>
  <c r="AD39" i="27"/>
  <c r="AD38" i="27"/>
  <c r="AC39" i="27"/>
  <c r="AC38" i="27"/>
  <c r="AB39" i="27"/>
  <c r="AB38" i="27"/>
  <c r="AA39" i="27"/>
  <c r="AA38" i="27"/>
  <c r="Y39" i="27"/>
  <c r="Y38" i="27"/>
  <c r="Z39" i="27"/>
  <c r="Z38" i="27"/>
  <c r="V39" i="27"/>
  <c r="V38" i="27"/>
  <c r="T39" i="27"/>
  <c r="T38" i="27"/>
  <c r="R39" i="27"/>
  <c r="R38" i="27"/>
  <c r="X39" i="27"/>
  <c r="W39" i="27"/>
  <c r="W38" i="27"/>
  <c r="S39" i="27"/>
  <c r="S38" i="27"/>
  <c r="X38" i="27"/>
  <c r="U38" i="27"/>
  <c r="U39" i="27"/>
  <c r="Q39" i="27"/>
  <c r="Q38" i="27"/>
  <c r="P39" i="27"/>
  <c r="P38" i="27"/>
  <c r="AE29" i="27"/>
  <c r="AE28" i="27"/>
  <c r="AD28" i="27"/>
  <c r="AC28" i="27"/>
  <c r="AA29" i="27"/>
  <c r="AA28" i="27"/>
  <c r="Y29" i="27"/>
  <c r="Y28" i="27"/>
  <c r="AD29" i="27"/>
  <c r="AC29" i="27"/>
  <c r="AB28" i="27"/>
  <c r="X29" i="27"/>
  <c r="X28" i="27"/>
  <c r="V29" i="27"/>
  <c r="V28" i="27"/>
  <c r="T29" i="27"/>
  <c r="T28" i="27"/>
  <c r="R29" i="27"/>
  <c r="R28" i="27"/>
  <c r="Z29" i="27"/>
  <c r="U29" i="27"/>
  <c r="U28" i="27"/>
  <c r="Q29" i="27"/>
  <c r="Q28" i="27"/>
  <c r="AB29" i="27"/>
  <c r="W28" i="27"/>
  <c r="Z28" i="27"/>
  <c r="W29" i="27"/>
  <c r="S29" i="27"/>
  <c r="S28" i="27"/>
  <c r="P29" i="27"/>
  <c r="P28" i="27"/>
  <c r="AE19" i="27"/>
  <c r="AE18" i="27"/>
  <c r="AD19" i="27"/>
  <c r="AD18" i="27"/>
  <c r="AC19" i="27"/>
  <c r="AC18" i="27"/>
  <c r="AB19" i="27"/>
  <c r="AB18" i="27"/>
  <c r="AA19" i="27"/>
  <c r="AA18" i="27"/>
  <c r="Y19" i="27"/>
  <c r="Y18" i="27"/>
  <c r="Z19" i="27"/>
  <c r="Z18" i="27"/>
  <c r="V19" i="27"/>
  <c r="V18" i="27"/>
  <c r="T19" i="27"/>
  <c r="T18" i="27"/>
  <c r="R19" i="27"/>
  <c r="R18" i="27"/>
  <c r="X18" i="27"/>
  <c r="W19" i="27"/>
  <c r="W18" i="27"/>
  <c r="S19" i="27"/>
  <c r="S18" i="27"/>
  <c r="U19" i="27"/>
  <c r="X19" i="27"/>
  <c r="Q18" i="27"/>
  <c r="Q19" i="27"/>
  <c r="P19" i="27"/>
  <c r="P18" i="27"/>
  <c r="AE9" i="27"/>
  <c r="AE8" i="27"/>
  <c r="AD8" i="27"/>
  <c r="AD9" i="27"/>
  <c r="AC8" i="27"/>
  <c r="AC9" i="27"/>
  <c r="AA9" i="27"/>
  <c r="AA8" i="27"/>
  <c r="Y9" i="27"/>
  <c r="Y8" i="27"/>
  <c r="AB9" i="27"/>
  <c r="X9" i="27"/>
  <c r="X8" i="27"/>
  <c r="V9" i="27"/>
  <c r="V8" i="27"/>
  <c r="T9" i="27"/>
  <c r="T8" i="27"/>
  <c r="R9" i="27"/>
  <c r="R8" i="27"/>
  <c r="Z8" i="27"/>
  <c r="U9" i="27"/>
  <c r="U8" i="27"/>
  <c r="Q9" i="27"/>
  <c r="Q8" i="27"/>
  <c r="Z9" i="27"/>
  <c r="W9" i="27"/>
  <c r="W8" i="27"/>
  <c r="S8" i="27"/>
  <c r="S9" i="27"/>
  <c r="P9" i="27"/>
  <c r="P8" i="27"/>
  <c r="M38" i="27"/>
  <c r="M28" i="27"/>
  <c r="M18" i="27"/>
  <c r="M8" i="27"/>
  <c r="M39" i="27"/>
  <c r="M29" i="27"/>
  <c r="M19" i="27"/>
  <c r="M9" i="27"/>
  <c r="N3" i="27"/>
  <c r="N4" i="27"/>
  <c r="O38" i="27"/>
  <c r="O28" i="27"/>
  <c r="O18" i="27"/>
  <c r="O8" i="27"/>
  <c r="O39" i="27"/>
  <c r="O29" i="27"/>
  <c r="O19" i="27"/>
  <c r="O9" i="27"/>
  <c r="AE44" i="27"/>
  <c r="AE43" i="27"/>
  <c r="AD44" i="27"/>
  <c r="AC44" i="27"/>
  <c r="AB44" i="27"/>
  <c r="AB43" i="27"/>
  <c r="Z44" i="27"/>
  <c r="Z43" i="27"/>
  <c r="X44" i="27"/>
  <c r="X43" i="27"/>
  <c r="Y44" i="27"/>
  <c r="Y43" i="27"/>
  <c r="W44" i="27"/>
  <c r="W43" i="27"/>
  <c r="U44" i="27"/>
  <c r="U43" i="27"/>
  <c r="S44" i="27"/>
  <c r="S43" i="27"/>
  <c r="Q44" i="27"/>
  <c r="Q43" i="27"/>
  <c r="AA44" i="27"/>
  <c r="V44" i="27"/>
  <c r="V43" i="27"/>
  <c r="R44" i="27"/>
  <c r="R43" i="27"/>
  <c r="AA43" i="27"/>
  <c r="T44" i="27"/>
  <c r="P44" i="27"/>
  <c r="P43" i="27"/>
  <c r="T43" i="27"/>
  <c r="AD34" i="27"/>
  <c r="AE34" i="27"/>
  <c r="AC34" i="27"/>
  <c r="AE33" i="27"/>
  <c r="AB34" i="27"/>
  <c r="AB33" i="27"/>
  <c r="AC33" i="27"/>
  <c r="Z34" i="27"/>
  <c r="Z33" i="27"/>
  <c r="X34" i="27"/>
  <c r="X33" i="27"/>
  <c r="AA34" i="27"/>
  <c r="AA33" i="27"/>
  <c r="W34" i="27"/>
  <c r="W33" i="27"/>
  <c r="U34" i="27"/>
  <c r="U33" i="27"/>
  <c r="S34" i="27"/>
  <c r="S33" i="27"/>
  <c r="Q34" i="27"/>
  <c r="Q33" i="27"/>
  <c r="Y33" i="27"/>
  <c r="T34" i="27"/>
  <c r="T33" i="27"/>
  <c r="V34" i="27"/>
  <c r="Y34" i="27"/>
  <c r="V33" i="27"/>
  <c r="R33" i="27"/>
  <c r="P34" i="27"/>
  <c r="P33" i="27"/>
  <c r="R34" i="27"/>
  <c r="AE24" i="27"/>
  <c r="AE23" i="27"/>
  <c r="AD24" i="27"/>
  <c r="AC24" i="27"/>
  <c r="AB24" i="27"/>
  <c r="AB23" i="27"/>
  <c r="Z24" i="27"/>
  <c r="Z23" i="27"/>
  <c r="X24" i="27"/>
  <c r="X23" i="27"/>
  <c r="AD23" i="27"/>
  <c r="Y24" i="27"/>
  <c r="Y23" i="27"/>
  <c r="W24" i="27"/>
  <c r="W23" i="27"/>
  <c r="U24" i="27"/>
  <c r="U23" i="27"/>
  <c r="S24" i="27"/>
  <c r="S23" i="27"/>
  <c r="Q24" i="27"/>
  <c r="Q23" i="27"/>
  <c r="AA23" i="27"/>
  <c r="V24" i="27"/>
  <c r="V23" i="27"/>
  <c r="R24" i="27"/>
  <c r="R23" i="27"/>
  <c r="AC23" i="27"/>
  <c r="AA24" i="27"/>
  <c r="T23" i="27"/>
  <c r="P24" i="27"/>
  <c r="P23" i="27"/>
  <c r="T24" i="27"/>
  <c r="AD14" i="27"/>
  <c r="AE13" i="27"/>
  <c r="AC14" i="27"/>
  <c r="AE14" i="27"/>
  <c r="AB14" i="27"/>
  <c r="AB13" i="27"/>
  <c r="AC13" i="27"/>
  <c r="Z14" i="27"/>
  <c r="Z13" i="27"/>
  <c r="X14" i="27"/>
  <c r="X13" i="27"/>
  <c r="AA14" i="27"/>
  <c r="AA13" i="27"/>
  <c r="W14" i="27"/>
  <c r="W13" i="27"/>
  <c r="U14" i="27"/>
  <c r="U13" i="27"/>
  <c r="S14" i="27"/>
  <c r="S13" i="27"/>
  <c r="Q14" i="27"/>
  <c r="Q13" i="27"/>
  <c r="Y14" i="27"/>
  <c r="T14" i="27"/>
  <c r="T13" i="27"/>
  <c r="V13" i="27"/>
  <c r="V14" i="27"/>
  <c r="R14" i="27"/>
  <c r="P14" i="27"/>
  <c r="P13" i="27"/>
  <c r="R13" i="27"/>
  <c r="M3" i="27"/>
  <c r="M43" i="27"/>
  <c r="M33" i="27"/>
  <c r="M23" i="27"/>
  <c r="M13" i="27"/>
  <c r="M4" i="27"/>
  <c r="M44" i="27"/>
  <c r="M34" i="27"/>
  <c r="M24" i="27"/>
  <c r="M14" i="27"/>
  <c r="N38" i="27"/>
  <c r="N28" i="27"/>
  <c r="N18" i="27"/>
  <c r="N8" i="27"/>
  <c r="N39" i="27"/>
  <c r="N29" i="27"/>
  <c r="N19" i="27"/>
  <c r="N9" i="27"/>
  <c r="O3" i="27"/>
  <c r="O43" i="27"/>
  <c r="O33" i="27"/>
  <c r="O23" i="27"/>
  <c r="O13" i="27"/>
  <c r="O4" i="27"/>
  <c r="O44" i="27"/>
  <c r="O34" i="27"/>
  <c r="O24" i="27"/>
  <c r="O14" i="27"/>
  <c r="P10" i="18"/>
  <c r="AE44" i="23" l="1"/>
  <c r="Q15" i="19"/>
  <c r="Q10" i="19"/>
  <c r="Q5" i="19"/>
  <c r="U15" i="19"/>
  <c r="U10" i="19"/>
  <c r="U5" i="19"/>
  <c r="Y15" i="19"/>
  <c r="Y10" i="19"/>
  <c r="Y5" i="19"/>
  <c r="AC15" i="19"/>
  <c r="AC10" i="19"/>
  <c r="AC5" i="19"/>
  <c r="N15" i="19"/>
  <c r="N10" i="19"/>
  <c r="N5" i="19"/>
  <c r="R15" i="19"/>
  <c r="R10" i="19"/>
  <c r="R5" i="19"/>
  <c r="V15" i="19"/>
  <c r="V10" i="19"/>
  <c r="V5" i="19"/>
  <c r="Z15" i="19"/>
  <c r="Z10" i="19"/>
  <c r="Z5" i="19"/>
  <c r="AD15" i="19"/>
  <c r="AD10" i="19"/>
  <c r="AD5" i="19"/>
  <c r="AE4" i="23"/>
  <c r="O15" i="19"/>
  <c r="O10" i="19"/>
  <c r="O5" i="19"/>
  <c r="S15" i="19"/>
  <c r="S10" i="19"/>
  <c r="S5" i="19"/>
  <c r="W15" i="19"/>
  <c r="W10" i="19"/>
  <c r="W5" i="19"/>
  <c r="AA15" i="19"/>
  <c r="AA10" i="19"/>
  <c r="AA5" i="19"/>
  <c r="AE15" i="19"/>
  <c r="AE10" i="19"/>
  <c r="AE5" i="19"/>
  <c r="P15" i="19"/>
  <c r="P10" i="19"/>
  <c r="P5" i="19"/>
  <c r="T15" i="19"/>
  <c r="T10" i="19"/>
  <c r="T5" i="19"/>
  <c r="X15" i="19"/>
  <c r="X10" i="19"/>
  <c r="X5" i="19"/>
  <c r="AB15" i="19"/>
  <c r="AB10" i="19"/>
  <c r="AB5" i="19"/>
  <c r="M15" i="19"/>
  <c r="M10" i="19"/>
  <c r="M5" i="19"/>
  <c r="Q30" i="18"/>
  <c r="P5" i="18"/>
  <c r="AE68" i="20"/>
  <c r="AC68" i="20"/>
  <c r="Z70" i="20"/>
  <c r="Z68" i="20"/>
  <c r="T70" i="20"/>
  <c r="T68" i="20"/>
  <c r="R70" i="20"/>
  <c r="R68" i="20"/>
  <c r="M70" i="20"/>
  <c r="M68" i="20"/>
  <c r="AE63" i="20"/>
  <c r="AD58" i="20"/>
  <c r="S60" i="20"/>
  <c r="S58" i="20"/>
  <c r="P60" i="20"/>
  <c r="P58" i="20"/>
  <c r="AE53" i="20"/>
  <c r="AE48" i="20"/>
  <c r="AC48" i="20"/>
  <c r="U50" i="20"/>
  <c r="U48" i="20"/>
  <c r="N50" i="20"/>
  <c r="N48" i="20"/>
  <c r="M50" i="20"/>
  <c r="M48" i="20"/>
  <c r="AE43" i="20"/>
  <c r="AD38" i="20"/>
  <c r="X40" i="20"/>
  <c r="X38" i="20"/>
  <c r="P40" i="20"/>
  <c r="P38" i="20"/>
  <c r="AE33" i="20"/>
  <c r="AE28" i="20"/>
  <c r="AC28" i="20"/>
  <c r="AE23" i="20"/>
  <c r="AD18" i="20"/>
  <c r="AE13" i="20"/>
  <c r="AE8" i="20"/>
  <c r="AB8" i="20"/>
  <c r="Z10" i="20"/>
  <c r="Z8" i="20"/>
  <c r="V10" i="20"/>
  <c r="V8" i="20"/>
  <c r="Q10" i="20"/>
  <c r="Q8" i="20"/>
  <c r="O8" i="20"/>
  <c r="BC14" i="9"/>
  <c r="AD53" i="21"/>
  <c r="Y13" i="9"/>
  <c r="T50" i="21" s="1"/>
  <c r="T49" i="21"/>
  <c r="S13" i="9"/>
  <c r="R50" i="21" s="1"/>
  <c r="R49" i="21"/>
  <c r="BC12" i="9"/>
  <c r="AD43" i="21"/>
  <c r="BF11" i="9"/>
  <c r="AE38" i="21"/>
  <c r="Y11" i="9"/>
  <c r="T40" i="21" s="1"/>
  <c r="T38" i="21"/>
  <c r="BC10" i="9"/>
  <c r="AD33" i="21"/>
  <c r="J10" i="9"/>
  <c r="O33" i="21"/>
  <c r="Y9" i="9"/>
  <c r="T30" i="21" s="1"/>
  <c r="T29" i="21"/>
  <c r="G9" i="9"/>
  <c r="N30" i="21" s="1"/>
  <c r="N29" i="21"/>
  <c r="BC8" i="9"/>
  <c r="AD23" i="21"/>
  <c r="J8" i="9"/>
  <c r="O23" i="21"/>
  <c r="BF7" i="9"/>
  <c r="AE18" i="21"/>
  <c r="Y7" i="9"/>
  <c r="T20" i="21" s="1"/>
  <c r="T18" i="21"/>
  <c r="BC6" i="9"/>
  <c r="AD13" i="21"/>
  <c r="Y5" i="9"/>
  <c r="T10" i="21" s="1"/>
  <c r="T9" i="21"/>
  <c r="S5" i="9"/>
  <c r="R10" i="21" s="1"/>
  <c r="R9" i="21"/>
  <c r="M5" i="9"/>
  <c r="P10" i="21" s="1"/>
  <c r="P9" i="21"/>
  <c r="G5" i="9"/>
  <c r="N10" i="21" s="1"/>
  <c r="N9" i="21"/>
  <c r="AB4" i="9"/>
  <c r="U5" i="21" s="1"/>
  <c r="U4" i="21"/>
  <c r="V4" i="9"/>
  <c r="S5" i="21" s="1"/>
  <c r="S4" i="21"/>
  <c r="J4" i="9"/>
  <c r="O4" i="21"/>
  <c r="D4" i="9"/>
  <c r="M5" i="21" s="1"/>
  <c r="M4" i="21"/>
  <c r="AE38" i="23"/>
  <c r="AE33" i="23"/>
  <c r="AE28" i="23"/>
  <c r="AE23" i="23"/>
  <c r="AE18" i="23"/>
  <c r="AE13" i="23"/>
  <c r="AE8" i="23"/>
  <c r="U20" i="24"/>
  <c r="U18" i="24"/>
  <c r="U10" i="24"/>
  <c r="U8" i="24"/>
  <c r="BF9" i="9"/>
  <c r="BF13" i="9"/>
  <c r="T15" i="26"/>
  <c r="T13" i="26"/>
  <c r="AD43" i="27"/>
  <c r="AC43" i="27"/>
  <c r="N45" i="27"/>
  <c r="N43" i="27"/>
  <c r="AD33" i="27"/>
  <c r="N35" i="27"/>
  <c r="N33" i="27"/>
  <c r="V5" i="18"/>
  <c r="N25" i="27"/>
  <c r="N23" i="27"/>
  <c r="U20" i="27"/>
  <c r="U18" i="27"/>
  <c r="AD13" i="27"/>
  <c r="Y15" i="27"/>
  <c r="Y13" i="27"/>
  <c r="N15" i="27"/>
  <c r="N13" i="27"/>
  <c r="AB8" i="27"/>
  <c r="V35" i="27"/>
  <c r="G13" i="9"/>
  <c r="N50" i="21" s="1"/>
  <c r="M13" i="9"/>
  <c r="P50" i="21" s="1"/>
  <c r="AE28" i="18"/>
  <c r="AT4" i="9"/>
  <c r="AE23" i="18"/>
  <c r="X25" i="18"/>
  <c r="X23" i="18"/>
  <c r="P25" i="18"/>
  <c r="P23" i="18"/>
  <c r="AE20" i="18"/>
  <c r="AE18" i="18"/>
  <c r="Y15" i="18"/>
  <c r="Y13" i="18"/>
  <c r="W15" i="18"/>
  <c r="W13" i="18"/>
  <c r="O13" i="18"/>
  <c r="AH4" i="9"/>
  <c r="W5" i="21" s="1"/>
  <c r="BF4" i="9"/>
  <c r="S9" i="9"/>
  <c r="R30" i="21" s="1"/>
  <c r="G11" i="9"/>
  <c r="N40" i="21" s="1"/>
  <c r="AK5" i="9"/>
  <c r="X10" i="21" s="1"/>
  <c r="AQ11" i="9"/>
  <c r="Z40" i="21" s="1"/>
  <c r="AE13" i="9"/>
  <c r="V50" i="21" s="1"/>
  <c r="BC13" i="9"/>
  <c r="S11" i="9"/>
  <c r="R40" i="21" s="1"/>
  <c r="M11" i="9"/>
  <c r="P40" i="21" s="1"/>
  <c r="AW5" i="9"/>
  <c r="AE7" i="9"/>
  <c r="V20" i="21" s="1"/>
  <c r="BC11" i="9"/>
  <c r="AQ13" i="9"/>
  <c r="Z50" i="21" s="1"/>
  <c r="S7" i="9"/>
  <c r="R20" i="21" s="1"/>
  <c r="M7" i="9"/>
  <c r="P20" i="21" s="1"/>
  <c r="G7" i="9"/>
  <c r="N20" i="21" s="1"/>
  <c r="AE5" i="9"/>
  <c r="V10" i="21" s="1"/>
  <c r="AQ5" i="9"/>
  <c r="Z10" i="21" s="1"/>
  <c r="BC5" i="9"/>
  <c r="AQ7" i="9"/>
  <c r="Z20" i="21" s="1"/>
  <c r="BC7" i="9"/>
  <c r="AK7" i="9"/>
  <c r="X20" i="21" s="1"/>
  <c r="AW7" i="9"/>
  <c r="AK9" i="9"/>
  <c r="X30" i="21" s="1"/>
  <c r="AW9" i="9"/>
  <c r="AE9" i="9"/>
  <c r="V30" i="21" s="1"/>
  <c r="AQ9" i="9"/>
  <c r="Z30" i="21" s="1"/>
  <c r="BC9" i="9"/>
  <c r="AE11" i="9"/>
  <c r="V40" i="21" s="1"/>
  <c r="AK11" i="9"/>
  <c r="X40" i="21" s="1"/>
  <c r="AW11" i="9"/>
  <c r="AK13" i="9"/>
  <c r="X50" i="21" s="1"/>
  <c r="AW13" i="9"/>
  <c r="AN4" i="9"/>
  <c r="Y5" i="21" s="1"/>
  <c r="AZ4" i="9"/>
  <c r="P4" i="9"/>
  <c r="Q5" i="21" s="1"/>
  <c r="M9" i="9"/>
  <c r="P30" i="21" s="1"/>
  <c r="W5" i="18"/>
  <c r="X5" i="18"/>
  <c r="Y5" i="18"/>
  <c r="Z5" i="18"/>
  <c r="N5" i="22"/>
  <c r="M5" i="22"/>
  <c r="P5" i="22"/>
  <c r="Q5" i="22"/>
  <c r="R5" i="22"/>
  <c r="S5" i="22"/>
  <c r="T5" i="22"/>
  <c r="U5" i="22"/>
  <c r="U5" i="18"/>
  <c r="T5" i="18"/>
  <c r="S5" i="18"/>
  <c r="R5" i="18"/>
  <c r="Q5" i="18"/>
  <c r="N5" i="18"/>
  <c r="M5" i="18"/>
  <c r="Q15" i="18"/>
  <c r="Q50" i="20"/>
  <c r="P20" i="20"/>
  <c r="N30" i="20"/>
  <c r="Y25" i="18"/>
  <c r="N15" i="18"/>
  <c r="J14" i="9"/>
  <c r="V50" i="20"/>
  <c r="Z30" i="20"/>
  <c r="Y40" i="20"/>
  <c r="W40" i="20"/>
  <c r="V70" i="20"/>
  <c r="U10" i="20"/>
  <c r="S20" i="20"/>
  <c r="M10" i="20"/>
  <c r="P15" i="27"/>
  <c r="T15" i="27"/>
  <c r="P25" i="27"/>
  <c r="T25" i="27"/>
  <c r="Q25" i="27"/>
  <c r="S25" i="27"/>
  <c r="U25" i="27"/>
  <c r="W25" i="27"/>
  <c r="Y25" i="27"/>
  <c r="P35" i="27"/>
  <c r="R35" i="27"/>
  <c r="T35" i="27"/>
  <c r="P45" i="27"/>
  <c r="R45" i="27"/>
  <c r="V45" i="27"/>
  <c r="X45" i="27"/>
  <c r="Z45" i="27"/>
  <c r="S10" i="27"/>
  <c r="R10" i="27"/>
  <c r="T10" i="27"/>
  <c r="V10" i="27"/>
  <c r="X10" i="27"/>
  <c r="Q20" i="27"/>
  <c r="S20" i="27"/>
  <c r="W20" i="27"/>
  <c r="Z30" i="27"/>
  <c r="R30" i="27"/>
  <c r="T30" i="27"/>
  <c r="V30" i="27"/>
  <c r="X30" i="27"/>
  <c r="U40" i="27"/>
  <c r="S40" i="27"/>
  <c r="W40" i="27"/>
  <c r="V15" i="26"/>
  <c r="X15" i="26"/>
  <c r="Z15" i="26"/>
  <c r="U15" i="26"/>
  <c r="W15" i="26"/>
  <c r="Y15" i="26"/>
  <c r="T10" i="25"/>
  <c r="T30" i="25"/>
  <c r="T50" i="25"/>
  <c r="V20" i="24"/>
  <c r="W20" i="24"/>
  <c r="X20" i="24"/>
  <c r="Y20" i="24"/>
  <c r="Z20" i="24"/>
  <c r="Z60" i="20"/>
  <c r="S50" i="20"/>
  <c r="S10" i="26"/>
  <c r="U15" i="24"/>
  <c r="V15" i="24"/>
  <c r="W15" i="24"/>
  <c r="X15" i="24"/>
  <c r="Y15" i="24"/>
  <c r="Z15" i="24"/>
  <c r="Q40" i="20"/>
  <c r="Q70" i="20"/>
  <c r="BF6" i="9"/>
  <c r="BF10" i="9"/>
  <c r="BF14" i="9"/>
  <c r="AZ8" i="9"/>
  <c r="AZ12" i="9"/>
  <c r="AT6" i="9"/>
  <c r="AT10" i="9"/>
  <c r="AT14" i="9"/>
  <c r="AN8" i="9"/>
  <c r="Y25" i="21" s="1"/>
  <c r="AN12" i="9"/>
  <c r="Y45" i="21" s="1"/>
  <c r="AH6" i="9"/>
  <c r="W15" i="21" s="1"/>
  <c r="AH10" i="9"/>
  <c r="W35" i="21" s="1"/>
  <c r="AH14" i="9"/>
  <c r="W55" i="21" s="1"/>
  <c r="AB8" i="9"/>
  <c r="U25" i="21" s="1"/>
  <c r="AB12" i="9"/>
  <c r="U45" i="21" s="1"/>
  <c r="V6" i="9"/>
  <c r="S15" i="21" s="1"/>
  <c r="V10" i="9"/>
  <c r="S35" i="21" s="1"/>
  <c r="V14" i="9"/>
  <c r="S55" i="21" s="1"/>
  <c r="P6" i="9"/>
  <c r="Q15" i="21" s="1"/>
  <c r="P10" i="9"/>
  <c r="Q35" i="21" s="1"/>
  <c r="P14" i="9"/>
  <c r="Q55" i="21" s="1"/>
  <c r="V40" i="20"/>
  <c r="T20" i="20"/>
  <c r="T50" i="20"/>
  <c r="R40" i="20"/>
  <c r="P30" i="20"/>
  <c r="N20" i="20"/>
  <c r="N60" i="20"/>
  <c r="T15" i="18"/>
  <c r="R15" i="18"/>
  <c r="N20" i="27"/>
  <c r="M25" i="27"/>
  <c r="M5" i="27"/>
  <c r="Y35" i="27"/>
  <c r="M20" i="27"/>
  <c r="M40" i="27"/>
  <c r="X20" i="27"/>
  <c r="X5" i="27"/>
  <c r="Z5" i="27"/>
  <c r="T10" i="26"/>
  <c r="S5" i="26"/>
  <c r="Q15" i="26"/>
  <c r="P10" i="26"/>
  <c r="M15" i="26"/>
  <c r="T5" i="26"/>
  <c r="R5" i="26"/>
  <c r="P15" i="26"/>
  <c r="N5" i="26"/>
  <c r="V5" i="26"/>
  <c r="X5" i="26"/>
  <c r="Z5" i="26"/>
  <c r="U5" i="25"/>
  <c r="T15" i="25"/>
  <c r="T35" i="25"/>
  <c r="S25" i="25"/>
  <c r="S45" i="25"/>
  <c r="S5" i="25"/>
  <c r="R15" i="25"/>
  <c r="R35" i="25"/>
  <c r="Q25" i="25"/>
  <c r="Q45" i="25"/>
  <c r="Q5" i="25"/>
  <c r="P15" i="25"/>
  <c r="P35" i="25"/>
  <c r="N15" i="25"/>
  <c r="N35" i="25"/>
  <c r="M25" i="25"/>
  <c r="M45" i="25"/>
  <c r="M5" i="25"/>
  <c r="S20" i="25"/>
  <c r="S40" i="25"/>
  <c r="R10" i="25"/>
  <c r="R30" i="25"/>
  <c r="R50" i="25"/>
  <c r="Q20" i="25"/>
  <c r="Q40" i="25"/>
  <c r="P10" i="25"/>
  <c r="P30" i="25"/>
  <c r="P50" i="25"/>
  <c r="N10" i="25"/>
  <c r="N30" i="25"/>
  <c r="N50" i="25"/>
  <c r="M20" i="25"/>
  <c r="M40" i="25"/>
  <c r="T10" i="24"/>
  <c r="S10" i="24"/>
  <c r="R10" i="24"/>
  <c r="Q10" i="24"/>
  <c r="P10" i="24"/>
  <c r="N10" i="24"/>
  <c r="M10" i="24"/>
  <c r="Z25" i="23"/>
  <c r="Z5" i="23"/>
  <c r="Y25" i="23"/>
  <c r="Y5" i="23"/>
  <c r="X25" i="23"/>
  <c r="X5" i="23"/>
  <c r="W25" i="23"/>
  <c r="W5" i="23"/>
  <c r="V25" i="23"/>
  <c r="V5" i="23"/>
  <c r="U25" i="23"/>
  <c r="U5" i="23"/>
  <c r="T25" i="23"/>
  <c r="T5" i="23"/>
  <c r="S25" i="23"/>
  <c r="S5" i="23"/>
  <c r="R25" i="23"/>
  <c r="R5" i="23"/>
  <c r="Q25" i="23"/>
  <c r="Q5" i="23"/>
  <c r="P25" i="23"/>
  <c r="P5" i="23"/>
  <c r="N25" i="23"/>
  <c r="N5" i="23"/>
  <c r="M25" i="23"/>
  <c r="M5" i="23"/>
  <c r="T15" i="24"/>
  <c r="S15" i="24"/>
  <c r="R15" i="24"/>
  <c r="Q15" i="24"/>
  <c r="P15" i="24"/>
  <c r="N15" i="24"/>
  <c r="M5" i="24"/>
  <c r="Z20" i="23"/>
  <c r="Z40" i="23"/>
  <c r="Y20" i="23"/>
  <c r="Y40" i="23"/>
  <c r="X20" i="23"/>
  <c r="X40" i="23"/>
  <c r="W20" i="23"/>
  <c r="W40" i="23"/>
  <c r="V20" i="23"/>
  <c r="V40" i="23"/>
  <c r="U20" i="23"/>
  <c r="U40" i="23"/>
  <c r="T20" i="23"/>
  <c r="T40" i="23"/>
  <c r="S20" i="23"/>
  <c r="S40" i="23"/>
  <c r="R20" i="23"/>
  <c r="R40" i="23"/>
  <c r="Q20" i="23"/>
  <c r="Q40" i="23"/>
  <c r="P20" i="23"/>
  <c r="P40" i="23"/>
  <c r="N20" i="23"/>
  <c r="N40" i="23"/>
  <c r="M20" i="23"/>
  <c r="M40" i="23"/>
  <c r="U10" i="22"/>
  <c r="U30" i="22"/>
  <c r="U50" i="22"/>
  <c r="T20" i="22"/>
  <c r="T40" i="22"/>
  <c r="S10" i="22"/>
  <c r="S30" i="22"/>
  <c r="S50" i="22"/>
  <c r="R20" i="22"/>
  <c r="R40" i="22"/>
  <c r="Q10" i="22"/>
  <c r="Q30" i="22"/>
  <c r="Q50" i="22"/>
  <c r="P20" i="22"/>
  <c r="P40" i="22"/>
  <c r="N20" i="22"/>
  <c r="N40" i="22"/>
  <c r="M10" i="22"/>
  <c r="M30" i="22"/>
  <c r="M50" i="22"/>
  <c r="V10" i="22"/>
  <c r="W10" i="22"/>
  <c r="X10" i="22"/>
  <c r="Y10" i="22"/>
  <c r="Z10" i="22"/>
  <c r="V20" i="22"/>
  <c r="W20" i="22"/>
  <c r="X20" i="22"/>
  <c r="Y20" i="22"/>
  <c r="Z20" i="22"/>
  <c r="V30" i="22"/>
  <c r="W30" i="22"/>
  <c r="X30" i="22"/>
  <c r="Y30" i="22"/>
  <c r="Z30" i="22"/>
  <c r="V40" i="22"/>
  <c r="W40" i="22"/>
  <c r="X40" i="22"/>
  <c r="Y40" i="22"/>
  <c r="Z40" i="22"/>
  <c r="V50" i="22"/>
  <c r="W50" i="22"/>
  <c r="X50" i="22"/>
  <c r="Y50" i="22"/>
  <c r="Z50" i="22"/>
  <c r="V5" i="22"/>
  <c r="W5" i="22"/>
  <c r="X5" i="22"/>
  <c r="Y5" i="22"/>
  <c r="Z5" i="22"/>
  <c r="BF5" i="9"/>
  <c r="BC4" i="9"/>
  <c r="AZ7" i="9"/>
  <c r="AZ11" i="9"/>
  <c r="AW6" i="9"/>
  <c r="AW10" i="9"/>
  <c r="AW14" i="9"/>
  <c r="AT5" i="9"/>
  <c r="AT9" i="9"/>
  <c r="AT13" i="9"/>
  <c r="AQ8" i="9"/>
  <c r="Z25" i="21" s="1"/>
  <c r="AQ12" i="9"/>
  <c r="Z45" i="21" s="1"/>
  <c r="AQ4" i="9"/>
  <c r="Z5" i="21" s="1"/>
  <c r="AN7" i="9"/>
  <c r="Y20" i="21" s="1"/>
  <c r="AN11" i="9"/>
  <c r="Y40" i="21" s="1"/>
  <c r="AK6" i="9"/>
  <c r="X15" i="21" s="1"/>
  <c r="AK10" i="9"/>
  <c r="X35" i="21" s="1"/>
  <c r="AK14" i="9"/>
  <c r="X55" i="21" s="1"/>
  <c r="AH5" i="9"/>
  <c r="W10" i="21" s="1"/>
  <c r="AH9" i="9"/>
  <c r="W30" i="21" s="1"/>
  <c r="AH13" i="9"/>
  <c r="W50" i="21" s="1"/>
  <c r="AE8" i="9"/>
  <c r="V25" i="21" s="1"/>
  <c r="AE12" i="9"/>
  <c r="V45" i="21" s="1"/>
  <c r="AE4" i="9"/>
  <c r="V5" i="21" s="1"/>
  <c r="AB7" i="9"/>
  <c r="U20" i="21" s="1"/>
  <c r="AB11" i="9"/>
  <c r="U40" i="21" s="1"/>
  <c r="Y6" i="9"/>
  <c r="T15" i="21" s="1"/>
  <c r="Y10" i="9"/>
  <c r="T35" i="21" s="1"/>
  <c r="Y14" i="9"/>
  <c r="T55" i="21" s="1"/>
  <c r="V5" i="9"/>
  <c r="S10" i="21" s="1"/>
  <c r="V9" i="9"/>
  <c r="S30" i="21" s="1"/>
  <c r="V13" i="9"/>
  <c r="S50" i="21" s="1"/>
  <c r="S8" i="9"/>
  <c r="R25" i="21" s="1"/>
  <c r="S12" i="9"/>
  <c r="R45" i="21" s="1"/>
  <c r="S4" i="9"/>
  <c r="R5" i="21" s="1"/>
  <c r="P7" i="9"/>
  <c r="Q20" i="21" s="1"/>
  <c r="P11" i="9"/>
  <c r="Q40" i="21" s="1"/>
  <c r="M6" i="9"/>
  <c r="P15" i="21" s="1"/>
  <c r="M10" i="9"/>
  <c r="P35" i="21" s="1"/>
  <c r="M14" i="9"/>
  <c r="P55" i="21" s="1"/>
  <c r="J5" i="9"/>
  <c r="J9" i="9"/>
  <c r="J13" i="9"/>
  <c r="G8" i="9"/>
  <c r="N25" i="21" s="1"/>
  <c r="G12" i="9"/>
  <c r="N45" i="21" s="1"/>
  <c r="G4" i="9"/>
  <c r="N5" i="21" s="1"/>
  <c r="D7" i="9"/>
  <c r="M20" i="21" s="1"/>
  <c r="D11" i="9"/>
  <c r="M40" i="21" s="1"/>
  <c r="AE5" i="20"/>
  <c r="Z15" i="20"/>
  <c r="Z35" i="20"/>
  <c r="Z55" i="20"/>
  <c r="Y25" i="20"/>
  <c r="Y45" i="20"/>
  <c r="Y65" i="20"/>
  <c r="Y5" i="20"/>
  <c r="X15" i="20"/>
  <c r="X35" i="20"/>
  <c r="X55" i="20"/>
  <c r="W25" i="20"/>
  <c r="W45" i="20"/>
  <c r="W65" i="20"/>
  <c r="W5" i="20"/>
  <c r="V15" i="20"/>
  <c r="V35" i="20"/>
  <c r="V55" i="20"/>
  <c r="U25" i="20"/>
  <c r="U45" i="20"/>
  <c r="U65" i="20"/>
  <c r="U5" i="20"/>
  <c r="T15" i="20"/>
  <c r="T35" i="20"/>
  <c r="T55" i="20"/>
  <c r="S25" i="20"/>
  <c r="S45" i="20"/>
  <c r="S65" i="20"/>
  <c r="S5" i="20"/>
  <c r="R15" i="20"/>
  <c r="R35" i="20"/>
  <c r="R55" i="20"/>
  <c r="Q25" i="20"/>
  <c r="Q45" i="20"/>
  <c r="Q65" i="20"/>
  <c r="Q5" i="20"/>
  <c r="P15" i="20"/>
  <c r="P35" i="20"/>
  <c r="P55" i="20"/>
  <c r="AE65" i="20"/>
  <c r="N15" i="20"/>
  <c r="N35" i="20"/>
  <c r="N55" i="20"/>
  <c r="M25" i="20"/>
  <c r="M45" i="20"/>
  <c r="M65" i="20"/>
  <c r="M5" i="20"/>
  <c r="Z10" i="18"/>
  <c r="Z30" i="18"/>
  <c r="Y20" i="18"/>
  <c r="X10" i="18"/>
  <c r="X30" i="18"/>
  <c r="W20" i="18"/>
  <c r="V10" i="18"/>
  <c r="V30" i="18"/>
  <c r="U20" i="18"/>
  <c r="T10" i="18"/>
  <c r="T30" i="18"/>
  <c r="S20" i="18"/>
  <c r="R10" i="18"/>
  <c r="R30" i="18"/>
  <c r="Q20" i="18"/>
  <c r="P30" i="18"/>
  <c r="N10" i="18"/>
  <c r="N30" i="18"/>
  <c r="M20" i="18"/>
  <c r="J12" i="9"/>
  <c r="X70" i="20"/>
  <c r="V30" i="20"/>
  <c r="U40" i="20"/>
  <c r="R30" i="20"/>
  <c r="M40" i="20"/>
  <c r="W25" i="18"/>
  <c r="N25" i="18"/>
  <c r="U25" i="22"/>
  <c r="U45" i="22"/>
  <c r="T15" i="22"/>
  <c r="T35" i="22"/>
  <c r="S25" i="22"/>
  <c r="S45" i="22"/>
  <c r="R15" i="22"/>
  <c r="R35" i="22"/>
  <c r="Q25" i="22"/>
  <c r="Q45" i="22"/>
  <c r="P15" i="22"/>
  <c r="P35" i="22"/>
  <c r="N15" i="22"/>
  <c r="N35" i="22"/>
  <c r="M25" i="22"/>
  <c r="M45" i="22"/>
  <c r="D6" i="9"/>
  <c r="M15" i="21" s="1"/>
  <c r="D10" i="9"/>
  <c r="M35" i="21" s="1"/>
  <c r="D14" i="9"/>
  <c r="M55" i="21" s="1"/>
  <c r="Z50" i="20"/>
  <c r="Y20" i="20"/>
  <c r="Y50" i="20"/>
  <c r="X20" i="20"/>
  <c r="X50" i="20"/>
  <c r="W20" i="20"/>
  <c r="W50" i="20"/>
  <c r="U60" i="20"/>
  <c r="S40" i="20"/>
  <c r="Q60" i="20"/>
  <c r="P70" i="20"/>
  <c r="M60" i="20"/>
  <c r="Z25" i="18"/>
  <c r="V15" i="18"/>
  <c r="U15" i="18"/>
  <c r="S25" i="18"/>
  <c r="M15" i="18"/>
  <c r="N40" i="27"/>
  <c r="M45" i="27"/>
  <c r="N10" i="27"/>
  <c r="N30" i="27"/>
  <c r="M15" i="27"/>
  <c r="M35" i="27"/>
  <c r="R15" i="27"/>
  <c r="V15" i="27"/>
  <c r="Q15" i="27"/>
  <c r="S15" i="27"/>
  <c r="U15" i="27"/>
  <c r="W15" i="27"/>
  <c r="X15" i="27"/>
  <c r="Z15" i="27"/>
  <c r="R25" i="27"/>
  <c r="V25" i="27"/>
  <c r="X25" i="27"/>
  <c r="Z25" i="27"/>
  <c r="Q35" i="27"/>
  <c r="S35" i="27"/>
  <c r="U35" i="27"/>
  <c r="W35" i="27"/>
  <c r="X35" i="27"/>
  <c r="Z35" i="27"/>
  <c r="T45" i="27"/>
  <c r="Q45" i="27"/>
  <c r="S45" i="27"/>
  <c r="U45" i="27"/>
  <c r="W45" i="27"/>
  <c r="Y45" i="27"/>
  <c r="N5" i="27"/>
  <c r="M10" i="27"/>
  <c r="M30" i="27"/>
  <c r="P10" i="27"/>
  <c r="W10" i="27"/>
  <c r="Q10" i="27"/>
  <c r="U10" i="27"/>
  <c r="Z10" i="27"/>
  <c r="Y10" i="27"/>
  <c r="P20" i="27"/>
  <c r="R20" i="27"/>
  <c r="T20" i="27"/>
  <c r="V20" i="27"/>
  <c r="Z20" i="27"/>
  <c r="Y20" i="27"/>
  <c r="P30" i="27"/>
  <c r="S30" i="27"/>
  <c r="W30" i="27"/>
  <c r="Q30" i="27"/>
  <c r="U30" i="27"/>
  <c r="Y30" i="27"/>
  <c r="P40" i="27"/>
  <c r="Q40" i="27"/>
  <c r="X40" i="27"/>
  <c r="R40" i="27"/>
  <c r="T40" i="27"/>
  <c r="V40" i="27"/>
  <c r="Z40" i="27"/>
  <c r="Y40" i="27"/>
  <c r="Q5" i="27"/>
  <c r="P5" i="27"/>
  <c r="T5" i="27"/>
  <c r="R5" i="27"/>
  <c r="V5" i="27"/>
  <c r="S5" i="27"/>
  <c r="U5" i="27"/>
  <c r="W5" i="27"/>
  <c r="Y5" i="27"/>
  <c r="S15" i="26"/>
  <c r="R10" i="26"/>
  <c r="Q5" i="26"/>
  <c r="N10" i="26"/>
  <c r="M5" i="26"/>
  <c r="R15" i="26"/>
  <c r="Q10" i="26"/>
  <c r="P5" i="26"/>
  <c r="N15" i="26"/>
  <c r="M10" i="26"/>
  <c r="U10" i="26"/>
  <c r="W10" i="26"/>
  <c r="Y10" i="26"/>
  <c r="V10" i="26"/>
  <c r="X10" i="26"/>
  <c r="Z10" i="26"/>
  <c r="U5" i="26"/>
  <c r="W5" i="26"/>
  <c r="Y5" i="26"/>
  <c r="T25" i="25"/>
  <c r="T45" i="25"/>
  <c r="T5" i="25"/>
  <c r="S15" i="25"/>
  <c r="S35" i="25"/>
  <c r="R25" i="25"/>
  <c r="R45" i="25"/>
  <c r="R5" i="25"/>
  <c r="Q15" i="25"/>
  <c r="Q35" i="25"/>
  <c r="P25" i="25"/>
  <c r="P45" i="25"/>
  <c r="P5" i="25"/>
  <c r="N25" i="25"/>
  <c r="N45" i="25"/>
  <c r="N5" i="25"/>
  <c r="M15" i="25"/>
  <c r="M35" i="25"/>
  <c r="U15" i="25"/>
  <c r="V15" i="25"/>
  <c r="W15" i="25"/>
  <c r="X15" i="25"/>
  <c r="Y15" i="25"/>
  <c r="Z15" i="25"/>
  <c r="U25" i="25"/>
  <c r="V25" i="25"/>
  <c r="W25" i="25"/>
  <c r="X25" i="25"/>
  <c r="Y25" i="25"/>
  <c r="Z25" i="25"/>
  <c r="U35" i="25"/>
  <c r="V35" i="25"/>
  <c r="W35" i="25"/>
  <c r="X35" i="25"/>
  <c r="Y35" i="25"/>
  <c r="Z35" i="25"/>
  <c r="U45" i="25"/>
  <c r="V45" i="25"/>
  <c r="W45" i="25"/>
  <c r="X45" i="25"/>
  <c r="Y45" i="25"/>
  <c r="Z45" i="25"/>
  <c r="T20" i="25"/>
  <c r="T40" i="25"/>
  <c r="S10" i="25"/>
  <c r="S30" i="25"/>
  <c r="S50" i="25"/>
  <c r="R20" i="25"/>
  <c r="R40" i="25"/>
  <c r="Q10" i="25"/>
  <c r="Q30" i="25"/>
  <c r="Q50" i="25"/>
  <c r="P20" i="25"/>
  <c r="P40" i="25"/>
  <c r="N20" i="25"/>
  <c r="N40" i="25"/>
  <c r="M10" i="25"/>
  <c r="M30" i="25"/>
  <c r="M50" i="25"/>
  <c r="U10" i="25"/>
  <c r="V10" i="25"/>
  <c r="W10" i="25"/>
  <c r="X10" i="25"/>
  <c r="Y10" i="25"/>
  <c r="Z10" i="25"/>
  <c r="U20" i="25"/>
  <c r="V20" i="25"/>
  <c r="W20" i="25"/>
  <c r="X20" i="25"/>
  <c r="Y20" i="25"/>
  <c r="Z20" i="25"/>
  <c r="U30" i="25"/>
  <c r="V30" i="25"/>
  <c r="W30" i="25"/>
  <c r="X30" i="25"/>
  <c r="Y30" i="25"/>
  <c r="Z30" i="25"/>
  <c r="U40" i="25"/>
  <c r="V40" i="25"/>
  <c r="W40" i="25"/>
  <c r="X40" i="25"/>
  <c r="Y40" i="25"/>
  <c r="Z40" i="25"/>
  <c r="U50" i="25"/>
  <c r="V50" i="25"/>
  <c r="W50" i="25"/>
  <c r="X50" i="25"/>
  <c r="Y50" i="25"/>
  <c r="Z50" i="25"/>
  <c r="V5" i="25"/>
  <c r="W5" i="25"/>
  <c r="X5" i="25"/>
  <c r="Y5" i="25"/>
  <c r="Z5" i="25"/>
  <c r="T20" i="24"/>
  <c r="S20" i="24"/>
  <c r="R20" i="24"/>
  <c r="Q20" i="24"/>
  <c r="P20" i="24"/>
  <c r="N20" i="24"/>
  <c r="M20" i="24"/>
  <c r="V10" i="24"/>
  <c r="W10" i="24"/>
  <c r="X10" i="24"/>
  <c r="Y10" i="24"/>
  <c r="Z10" i="24"/>
  <c r="V5" i="24"/>
  <c r="W5" i="24"/>
  <c r="X5" i="24"/>
  <c r="Y5" i="24"/>
  <c r="Z5" i="24"/>
  <c r="Z15" i="23"/>
  <c r="Z35" i="23"/>
  <c r="Y15" i="23"/>
  <c r="Y35" i="23"/>
  <c r="X15" i="23"/>
  <c r="X35" i="23"/>
  <c r="W15" i="23"/>
  <c r="W35" i="23"/>
  <c r="V15" i="23"/>
  <c r="V35" i="23"/>
  <c r="U15" i="23"/>
  <c r="U35" i="23"/>
  <c r="T15" i="23"/>
  <c r="T35" i="23"/>
  <c r="S15" i="23"/>
  <c r="S35" i="23"/>
  <c r="R15" i="23"/>
  <c r="R35" i="23"/>
  <c r="Q15" i="23"/>
  <c r="Q35" i="23"/>
  <c r="P15" i="23"/>
  <c r="P35" i="23"/>
  <c r="N15" i="23"/>
  <c r="N35" i="23"/>
  <c r="M15" i="23"/>
  <c r="M35" i="23"/>
  <c r="U5" i="24"/>
  <c r="T5" i="24"/>
  <c r="S5" i="24"/>
  <c r="R5" i="24"/>
  <c r="Q5" i="24"/>
  <c r="P5" i="24"/>
  <c r="N5" i="24"/>
  <c r="M15" i="24"/>
  <c r="Z10" i="23"/>
  <c r="Z30" i="23"/>
  <c r="Y10" i="23"/>
  <c r="Y30" i="23"/>
  <c r="X10" i="23"/>
  <c r="X30" i="23"/>
  <c r="W10" i="23"/>
  <c r="W30" i="23"/>
  <c r="V10" i="23"/>
  <c r="V30" i="23"/>
  <c r="U10" i="23"/>
  <c r="U30" i="23"/>
  <c r="T10" i="23"/>
  <c r="T30" i="23"/>
  <c r="S10" i="23"/>
  <c r="S30" i="23"/>
  <c r="R10" i="23"/>
  <c r="R30" i="23"/>
  <c r="Q10" i="23"/>
  <c r="Q30" i="23"/>
  <c r="P10" i="23"/>
  <c r="P30" i="23"/>
  <c r="N10" i="23"/>
  <c r="N30" i="23"/>
  <c r="M10" i="23"/>
  <c r="M30" i="23"/>
  <c r="U20" i="22"/>
  <c r="U40" i="22"/>
  <c r="T10" i="22"/>
  <c r="T30" i="22"/>
  <c r="T50" i="22"/>
  <c r="S20" i="22"/>
  <c r="S40" i="22"/>
  <c r="R10" i="22"/>
  <c r="R30" i="22"/>
  <c r="R50" i="22"/>
  <c r="Q20" i="22"/>
  <c r="Q40" i="22"/>
  <c r="P10" i="22"/>
  <c r="P30" i="22"/>
  <c r="P50" i="22"/>
  <c r="N10" i="22"/>
  <c r="N30" i="22"/>
  <c r="N50" i="22"/>
  <c r="M20" i="22"/>
  <c r="M40" i="22"/>
  <c r="AZ5" i="9"/>
  <c r="AZ9" i="9"/>
  <c r="AZ13" i="9"/>
  <c r="AW8" i="9"/>
  <c r="AW12" i="9"/>
  <c r="AW4" i="9"/>
  <c r="AT7" i="9"/>
  <c r="AT11" i="9"/>
  <c r="AQ6" i="9"/>
  <c r="Z15" i="21" s="1"/>
  <c r="AQ10" i="9"/>
  <c r="Z35" i="21" s="1"/>
  <c r="AQ14" i="9"/>
  <c r="Z55" i="21" s="1"/>
  <c r="AN5" i="9"/>
  <c r="Y10" i="21" s="1"/>
  <c r="AN9" i="9"/>
  <c r="Y30" i="21" s="1"/>
  <c r="AN13" i="9"/>
  <c r="Y50" i="21" s="1"/>
  <c r="AK8" i="9"/>
  <c r="X25" i="21" s="1"/>
  <c r="AK12" i="9"/>
  <c r="X45" i="21" s="1"/>
  <c r="AK4" i="9"/>
  <c r="X5" i="21" s="1"/>
  <c r="AH7" i="9"/>
  <c r="W20" i="21" s="1"/>
  <c r="AH11" i="9"/>
  <c r="W40" i="21" s="1"/>
  <c r="AE6" i="9"/>
  <c r="V15" i="21" s="1"/>
  <c r="AE10" i="9"/>
  <c r="V35" i="21" s="1"/>
  <c r="AE14" i="9"/>
  <c r="V55" i="21" s="1"/>
  <c r="AB5" i="9"/>
  <c r="U10" i="21" s="1"/>
  <c r="AB9" i="9"/>
  <c r="U30" i="21" s="1"/>
  <c r="AB13" i="9"/>
  <c r="U50" i="21" s="1"/>
  <c r="Y8" i="9"/>
  <c r="T25" i="21" s="1"/>
  <c r="Y12" i="9"/>
  <c r="T45" i="21" s="1"/>
  <c r="Y4" i="9"/>
  <c r="T5" i="21" s="1"/>
  <c r="V7" i="9"/>
  <c r="S20" i="21" s="1"/>
  <c r="V11" i="9"/>
  <c r="S40" i="21" s="1"/>
  <c r="S6" i="9"/>
  <c r="R15" i="21" s="1"/>
  <c r="S10" i="9"/>
  <c r="R35" i="21" s="1"/>
  <c r="S14" i="9"/>
  <c r="R55" i="21" s="1"/>
  <c r="P5" i="9"/>
  <c r="Q10" i="21" s="1"/>
  <c r="P9" i="9"/>
  <c r="Q30" i="21" s="1"/>
  <c r="P13" i="9"/>
  <c r="Q50" i="21" s="1"/>
  <c r="M8" i="9"/>
  <c r="P25" i="21" s="1"/>
  <c r="M12" i="9"/>
  <c r="P45" i="21" s="1"/>
  <c r="M4" i="9"/>
  <c r="P5" i="21" s="1"/>
  <c r="J7" i="9"/>
  <c r="J11" i="9"/>
  <c r="G6" i="9"/>
  <c r="N15" i="21" s="1"/>
  <c r="G10" i="9"/>
  <c r="N35" i="21" s="1"/>
  <c r="G14" i="9"/>
  <c r="N55" i="21" s="1"/>
  <c r="D5" i="9"/>
  <c r="M10" i="21" s="1"/>
  <c r="D9" i="9"/>
  <c r="M30" i="21" s="1"/>
  <c r="D13" i="9"/>
  <c r="M50" i="21" s="1"/>
  <c r="Z25" i="20"/>
  <c r="Z45" i="20"/>
  <c r="Z65" i="20"/>
  <c r="Z5" i="20"/>
  <c r="Y15" i="20"/>
  <c r="Y35" i="20"/>
  <c r="Y55" i="20"/>
  <c r="X25" i="20"/>
  <c r="X45" i="20"/>
  <c r="X65" i="20"/>
  <c r="X5" i="20"/>
  <c r="W15" i="20"/>
  <c r="W35" i="20"/>
  <c r="W55" i="20"/>
  <c r="V25" i="20"/>
  <c r="V45" i="20"/>
  <c r="V65" i="20"/>
  <c r="V5" i="20"/>
  <c r="U15" i="20"/>
  <c r="U35" i="20"/>
  <c r="U55" i="20"/>
  <c r="T25" i="20"/>
  <c r="T45" i="20"/>
  <c r="T65" i="20"/>
  <c r="T5" i="20"/>
  <c r="S15" i="20"/>
  <c r="S35" i="20"/>
  <c r="S55" i="20"/>
  <c r="R25" i="20"/>
  <c r="R45" i="20"/>
  <c r="R65" i="20"/>
  <c r="R5" i="20"/>
  <c r="Q15" i="20"/>
  <c r="Q35" i="20"/>
  <c r="Q55" i="20"/>
  <c r="P25" i="20"/>
  <c r="P45" i="20"/>
  <c r="P65" i="20"/>
  <c r="P5" i="20"/>
  <c r="N25" i="20"/>
  <c r="N45" i="20"/>
  <c r="N65" i="20"/>
  <c r="N5" i="20"/>
  <c r="M15" i="20"/>
  <c r="M35" i="20"/>
  <c r="M55" i="20"/>
  <c r="Z20" i="18"/>
  <c r="Y10" i="18"/>
  <c r="Y30" i="18"/>
  <c r="X20" i="18"/>
  <c r="W10" i="18"/>
  <c r="W30" i="18"/>
  <c r="V20" i="18"/>
  <c r="U10" i="18"/>
  <c r="U30" i="18"/>
  <c r="T20" i="18"/>
  <c r="S10" i="18"/>
  <c r="S30" i="18"/>
  <c r="R20" i="18"/>
  <c r="Q10" i="18"/>
  <c r="P20" i="18"/>
  <c r="N20" i="18"/>
  <c r="M10" i="18"/>
  <c r="M30" i="18"/>
  <c r="J6" i="9"/>
  <c r="Z20" i="20"/>
  <c r="Z40" i="20"/>
  <c r="Y70" i="20"/>
  <c r="W70" i="20"/>
  <c r="V20" i="20"/>
  <c r="U20" i="20"/>
  <c r="T40" i="20"/>
  <c r="S10" i="20"/>
  <c r="S30" i="20"/>
  <c r="R10" i="20"/>
  <c r="R50" i="20"/>
  <c r="Q20" i="20"/>
  <c r="M20" i="20"/>
  <c r="X15" i="18"/>
  <c r="P15" i="18"/>
  <c r="U15" i="22"/>
  <c r="U35" i="22"/>
  <c r="T25" i="22"/>
  <c r="T45" i="22"/>
  <c r="S15" i="22"/>
  <c r="S35" i="22"/>
  <c r="R25" i="22"/>
  <c r="R45" i="22"/>
  <c r="Q15" i="22"/>
  <c r="Q35" i="22"/>
  <c r="P25" i="22"/>
  <c r="P45" i="22"/>
  <c r="N25" i="22"/>
  <c r="N45" i="22"/>
  <c r="M15" i="22"/>
  <c r="M35" i="22"/>
  <c r="V15" i="22"/>
  <c r="W15" i="22"/>
  <c r="X15" i="22"/>
  <c r="Y15" i="22"/>
  <c r="Z15" i="22"/>
  <c r="V25" i="22"/>
  <c r="W25" i="22"/>
  <c r="X25" i="22"/>
  <c r="Y25" i="22"/>
  <c r="Z25" i="22"/>
  <c r="V35" i="22"/>
  <c r="W35" i="22"/>
  <c r="X35" i="22"/>
  <c r="Y35" i="22"/>
  <c r="Z35" i="22"/>
  <c r="V45" i="22"/>
  <c r="W45" i="22"/>
  <c r="X45" i="22"/>
  <c r="Y45" i="22"/>
  <c r="Z45" i="22"/>
  <c r="BF8" i="9"/>
  <c r="BF12" i="9"/>
  <c r="AZ6" i="9"/>
  <c r="AZ10" i="9"/>
  <c r="AZ14" i="9"/>
  <c r="AT8" i="9"/>
  <c r="AT12" i="9"/>
  <c r="AN6" i="9"/>
  <c r="Y15" i="21" s="1"/>
  <c r="AN10" i="9"/>
  <c r="Y35" i="21" s="1"/>
  <c r="AN14" i="9"/>
  <c r="Y55" i="21" s="1"/>
  <c r="AH8" i="9"/>
  <c r="W25" i="21" s="1"/>
  <c r="AH12" i="9"/>
  <c r="W45" i="21" s="1"/>
  <c r="AB6" i="9"/>
  <c r="U15" i="21" s="1"/>
  <c r="AB10" i="9"/>
  <c r="U35" i="21" s="1"/>
  <c r="AB14" i="9"/>
  <c r="U55" i="21" s="1"/>
  <c r="V8" i="9"/>
  <c r="S25" i="21" s="1"/>
  <c r="V12" i="9"/>
  <c r="S45" i="21" s="1"/>
  <c r="P8" i="9"/>
  <c r="Q25" i="21" s="1"/>
  <c r="P12" i="9"/>
  <c r="Q45" i="21" s="1"/>
  <c r="D8" i="9"/>
  <c r="M25" i="21" s="1"/>
  <c r="D12" i="9"/>
  <c r="M45" i="21" s="1"/>
  <c r="Y10" i="20"/>
  <c r="Y30" i="20"/>
  <c r="Y60" i="20"/>
  <c r="X10" i="20"/>
  <c r="X30" i="20"/>
  <c r="X60" i="20"/>
  <c r="W10" i="20"/>
  <c r="W30" i="20"/>
  <c r="W60" i="20"/>
  <c r="V60" i="20"/>
  <c r="U30" i="20"/>
  <c r="U70" i="20"/>
  <c r="T10" i="20"/>
  <c r="T30" i="20"/>
  <c r="T60" i="20"/>
  <c r="S70" i="20"/>
  <c r="R20" i="20"/>
  <c r="R60" i="20"/>
  <c r="Q30" i="20"/>
  <c r="P10" i="20"/>
  <c r="P50" i="20"/>
  <c r="N10" i="20"/>
  <c r="N40" i="20"/>
  <c r="N70" i="20"/>
  <c r="M30" i="20"/>
  <c r="Z15" i="18"/>
  <c r="V25" i="18"/>
  <c r="U25" i="18"/>
  <c r="T25" i="18"/>
  <c r="S15" i="18"/>
  <c r="R25" i="18"/>
  <c r="Q25" i="18"/>
  <c r="M25" i="18"/>
  <c r="U5" i="6"/>
  <c r="AE45" i="20" l="1"/>
  <c r="AE50" i="20"/>
  <c r="AE15" i="20"/>
  <c r="AE10" i="20"/>
  <c r="AD70" i="20"/>
  <c r="AE70" i="20"/>
  <c r="AB70" i="20"/>
  <c r="AC70" i="20"/>
  <c r="O70" i="20"/>
  <c r="AA70" i="20"/>
  <c r="AC65" i="20"/>
  <c r="AD65" i="20"/>
  <c r="AB65" i="20"/>
  <c r="O65" i="20"/>
  <c r="AA65" i="20"/>
  <c r="AD60" i="20"/>
  <c r="AE60" i="20"/>
  <c r="AC60" i="20"/>
  <c r="AB60" i="20"/>
  <c r="O60" i="20"/>
  <c r="AA60" i="20"/>
  <c r="AD55" i="20"/>
  <c r="AE55" i="20"/>
  <c r="AB55" i="20"/>
  <c r="AC55" i="20"/>
  <c r="O55" i="20"/>
  <c r="AA55" i="20"/>
  <c r="AC50" i="20"/>
  <c r="AD50" i="20"/>
  <c r="AB50" i="20"/>
  <c r="O50" i="20"/>
  <c r="AA50" i="20"/>
  <c r="AC45" i="20"/>
  <c r="AD45" i="20"/>
  <c r="AB45" i="20"/>
  <c r="O45" i="20"/>
  <c r="AA45" i="20"/>
  <c r="AE25" i="20"/>
  <c r="AD40" i="20"/>
  <c r="AE40" i="20"/>
  <c r="AB40" i="20"/>
  <c r="AC40" i="20"/>
  <c r="O40" i="20"/>
  <c r="AA40" i="20"/>
  <c r="AD35" i="20"/>
  <c r="AE35" i="20"/>
  <c r="AB35" i="20"/>
  <c r="AC35" i="20"/>
  <c r="O35" i="20"/>
  <c r="AA35" i="20"/>
  <c r="AD30" i="20"/>
  <c r="AE30" i="20"/>
  <c r="AB30" i="20"/>
  <c r="AC30" i="20"/>
  <c r="O30" i="20"/>
  <c r="AA30" i="20"/>
  <c r="AC25" i="20"/>
  <c r="AD25" i="20"/>
  <c r="AB25" i="20"/>
  <c r="O25" i="20"/>
  <c r="AA25" i="20"/>
  <c r="AD20" i="20"/>
  <c r="AE20" i="20"/>
  <c r="AB20" i="20"/>
  <c r="AC20" i="20"/>
  <c r="O20" i="20"/>
  <c r="AA20" i="20"/>
  <c r="AD15" i="20"/>
  <c r="AB15" i="20"/>
  <c r="AC15" i="20"/>
  <c r="O15" i="20"/>
  <c r="AA15" i="20"/>
  <c r="AD10" i="20"/>
  <c r="AB10" i="20"/>
  <c r="AC10" i="20"/>
  <c r="O10" i="20"/>
  <c r="AA10" i="20"/>
  <c r="AC5" i="20"/>
  <c r="AD5" i="20"/>
  <c r="AB5" i="20"/>
  <c r="O5" i="20"/>
  <c r="AA5" i="20"/>
  <c r="AD55" i="21"/>
  <c r="AE55" i="21"/>
  <c r="AC55" i="21"/>
  <c r="AB55" i="21"/>
  <c r="O55" i="21"/>
  <c r="AA55" i="21"/>
  <c r="AD50" i="21"/>
  <c r="AE50" i="21"/>
  <c r="AB50" i="21"/>
  <c r="AC50" i="21"/>
  <c r="O50" i="21"/>
  <c r="AA50" i="21"/>
  <c r="AE45" i="21"/>
  <c r="AC45" i="21"/>
  <c r="AD45" i="21"/>
  <c r="AB45" i="21"/>
  <c r="O45" i="21"/>
  <c r="AA45" i="21"/>
  <c r="AD40" i="21"/>
  <c r="AE40" i="21"/>
  <c r="AB40" i="21"/>
  <c r="AC40" i="21"/>
  <c r="O40" i="21"/>
  <c r="AA40" i="21"/>
  <c r="AD35" i="21"/>
  <c r="AE35" i="21"/>
  <c r="AC35" i="21"/>
  <c r="AB35" i="21"/>
  <c r="O35" i="21"/>
  <c r="AA35" i="21"/>
  <c r="AD30" i="21"/>
  <c r="AE30" i="21"/>
  <c r="AB30" i="21"/>
  <c r="AC30" i="21"/>
  <c r="O30" i="21"/>
  <c r="AA30" i="21"/>
  <c r="AD25" i="21"/>
  <c r="AE25" i="21"/>
  <c r="AC25" i="21"/>
  <c r="AB25" i="21"/>
  <c r="O25" i="21"/>
  <c r="AA25" i="21"/>
  <c r="AD20" i="21"/>
  <c r="AE20" i="21"/>
  <c r="AB20" i="21"/>
  <c r="AC20" i="21"/>
  <c r="O20" i="21"/>
  <c r="AA20" i="21"/>
  <c r="AD15" i="21"/>
  <c r="AE15" i="21"/>
  <c r="AB15" i="21"/>
  <c r="AC15" i="21"/>
  <c r="O15" i="21"/>
  <c r="AA15" i="21"/>
  <c r="AD10" i="21"/>
  <c r="AE10" i="21"/>
  <c r="AB10" i="21"/>
  <c r="AC10" i="21"/>
  <c r="O10" i="21"/>
  <c r="AA10" i="21"/>
  <c r="AE5" i="21"/>
  <c r="AD5" i="21"/>
  <c r="AC5" i="21"/>
  <c r="AB5" i="21"/>
  <c r="O5" i="21"/>
  <c r="AA5" i="21"/>
  <c r="AE50" i="22"/>
  <c r="AD50" i="22"/>
  <c r="AC50" i="22"/>
  <c r="AB50" i="22"/>
  <c r="O50" i="22"/>
  <c r="AA50" i="22"/>
  <c r="AE45" i="22"/>
  <c r="AD45" i="22"/>
  <c r="AC45" i="22"/>
  <c r="AB45" i="22"/>
  <c r="O45" i="22"/>
  <c r="AA45" i="22"/>
  <c r="AD40" i="22"/>
  <c r="AE40" i="22"/>
  <c r="AB40" i="22"/>
  <c r="AC40" i="22"/>
  <c r="O40" i="22"/>
  <c r="AA40" i="22"/>
  <c r="AE35" i="22"/>
  <c r="AD35" i="22"/>
  <c r="AC35" i="22"/>
  <c r="AB35" i="22"/>
  <c r="O35" i="22"/>
  <c r="AA35" i="22"/>
  <c r="AE30" i="22"/>
  <c r="AD30" i="22"/>
  <c r="AC30" i="22"/>
  <c r="AB30" i="22"/>
  <c r="O30" i="22"/>
  <c r="AA30" i="22"/>
  <c r="AE25" i="22"/>
  <c r="AD25" i="22"/>
  <c r="AC25" i="22"/>
  <c r="AB25" i="22"/>
  <c r="O25" i="22"/>
  <c r="AA25" i="22"/>
  <c r="AD20" i="22"/>
  <c r="AE20" i="22"/>
  <c r="AB20" i="22"/>
  <c r="AC20" i="22"/>
  <c r="O20" i="22"/>
  <c r="AA20" i="22"/>
  <c r="AE15" i="22"/>
  <c r="AD15" i="22"/>
  <c r="AC15" i="22"/>
  <c r="AB15" i="22"/>
  <c r="O15" i="22"/>
  <c r="AA15" i="22"/>
  <c r="AE10" i="22"/>
  <c r="AD10" i="22"/>
  <c r="AC10" i="22"/>
  <c r="AB10" i="22"/>
  <c r="O10" i="22"/>
  <c r="AA10" i="22"/>
  <c r="AD5" i="22"/>
  <c r="AE5" i="22"/>
  <c r="AB5" i="22"/>
  <c r="AC5" i="22"/>
  <c r="O5" i="22"/>
  <c r="AA5" i="22"/>
  <c r="AD40" i="23"/>
  <c r="AE40" i="23"/>
  <c r="AB40" i="23"/>
  <c r="AC40" i="23"/>
  <c r="O40" i="23"/>
  <c r="AA40" i="23"/>
  <c r="AD35" i="23"/>
  <c r="AE35" i="23"/>
  <c r="AB35" i="23"/>
  <c r="AC35" i="23"/>
  <c r="O35" i="23"/>
  <c r="AA35" i="23"/>
  <c r="AD30" i="23"/>
  <c r="AE30" i="23"/>
  <c r="AB30" i="23"/>
  <c r="AC30" i="23"/>
  <c r="O30" i="23"/>
  <c r="AA30" i="23"/>
  <c r="AD25" i="23"/>
  <c r="AE25" i="23"/>
  <c r="AB25" i="23"/>
  <c r="AC25" i="23"/>
  <c r="O25" i="23"/>
  <c r="AA25" i="23"/>
  <c r="AD20" i="23"/>
  <c r="AE20" i="23"/>
  <c r="AB20" i="23"/>
  <c r="AC20" i="23"/>
  <c r="O20" i="23"/>
  <c r="AA20" i="23"/>
  <c r="AD15" i="23"/>
  <c r="AE15" i="23"/>
  <c r="AB15" i="23"/>
  <c r="AC15" i="23"/>
  <c r="O15" i="23"/>
  <c r="AA15" i="23"/>
  <c r="AD10" i="23"/>
  <c r="AE10" i="23"/>
  <c r="AB10" i="23"/>
  <c r="AC10" i="23"/>
  <c r="O10" i="23"/>
  <c r="AA10" i="23"/>
  <c r="AD5" i="23"/>
  <c r="AE5" i="23"/>
  <c r="AB5" i="23"/>
  <c r="AC5" i="23"/>
  <c r="O5" i="23"/>
  <c r="AA5" i="23"/>
  <c r="AD20" i="24"/>
  <c r="AE20" i="24"/>
  <c r="AB20" i="24"/>
  <c r="AC20" i="24"/>
  <c r="O20" i="24"/>
  <c r="AA20" i="24"/>
  <c r="AD15" i="24"/>
  <c r="AE15" i="24"/>
  <c r="AB15" i="24"/>
  <c r="AC15" i="24"/>
  <c r="O15" i="24"/>
  <c r="AA15" i="24"/>
  <c r="AD10" i="24"/>
  <c r="AE10" i="24"/>
  <c r="AB10" i="24"/>
  <c r="AC10" i="24"/>
  <c r="O10" i="24"/>
  <c r="AA10" i="24"/>
  <c r="AD5" i="24"/>
  <c r="AE5" i="24"/>
  <c r="AB5" i="24"/>
  <c r="AC5" i="24"/>
  <c r="O5" i="24"/>
  <c r="AA5" i="24"/>
  <c r="AD50" i="25"/>
  <c r="AE50" i="25"/>
  <c r="AB50" i="25"/>
  <c r="AC50" i="25"/>
  <c r="O50" i="25"/>
  <c r="AA50" i="25"/>
  <c r="AE45" i="25"/>
  <c r="AD45" i="25"/>
  <c r="AC45" i="25"/>
  <c r="AB45" i="25"/>
  <c r="O45" i="25"/>
  <c r="AA45" i="25"/>
  <c r="AE40" i="25"/>
  <c r="AD40" i="25"/>
  <c r="AC40" i="25"/>
  <c r="AB40" i="25"/>
  <c r="O40" i="25"/>
  <c r="AA40" i="25"/>
  <c r="AE35" i="25"/>
  <c r="AD35" i="25"/>
  <c r="AC35" i="25"/>
  <c r="AB35" i="25"/>
  <c r="O35" i="25"/>
  <c r="AA35" i="25"/>
  <c r="AD30" i="25"/>
  <c r="AE30" i="25"/>
  <c r="AB30" i="25"/>
  <c r="AC30" i="25"/>
  <c r="O30" i="25"/>
  <c r="AA30" i="25"/>
  <c r="AE25" i="25"/>
  <c r="AD25" i="25"/>
  <c r="AC25" i="25"/>
  <c r="AB25" i="25"/>
  <c r="O25" i="25"/>
  <c r="AA25" i="25"/>
  <c r="AE20" i="25"/>
  <c r="AD20" i="25"/>
  <c r="AC20" i="25"/>
  <c r="AB20" i="25"/>
  <c r="O20" i="25"/>
  <c r="AA20" i="25"/>
  <c r="AE15" i="25"/>
  <c r="AD15" i="25"/>
  <c r="AC15" i="25"/>
  <c r="AB15" i="25"/>
  <c r="O15" i="25"/>
  <c r="AA15" i="25"/>
  <c r="AD10" i="25"/>
  <c r="AE10" i="25"/>
  <c r="AB10" i="25"/>
  <c r="AC10" i="25"/>
  <c r="O10" i="25"/>
  <c r="AA10" i="25"/>
  <c r="AE5" i="25"/>
  <c r="AD5" i="25"/>
  <c r="AC5" i="25"/>
  <c r="AB5" i="25"/>
  <c r="O5" i="25"/>
  <c r="AA5" i="25"/>
  <c r="AD15" i="26"/>
  <c r="AE15" i="26"/>
  <c r="AB15" i="26"/>
  <c r="AC15" i="26"/>
  <c r="O15" i="26"/>
  <c r="AA15" i="26"/>
  <c r="AE10" i="26"/>
  <c r="AD10" i="26"/>
  <c r="AC10" i="26"/>
  <c r="AB10" i="26"/>
  <c r="O10" i="26"/>
  <c r="AA10" i="26"/>
  <c r="AE5" i="26"/>
  <c r="AD5" i="26"/>
  <c r="AC5" i="26"/>
  <c r="AB5" i="26"/>
  <c r="O5" i="26"/>
  <c r="AA5" i="26"/>
  <c r="AD45" i="27"/>
  <c r="AE45" i="27"/>
  <c r="AB45" i="27"/>
  <c r="AC45" i="27"/>
  <c r="O45" i="27"/>
  <c r="AA45" i="27"/>
  <c r="AD40" i="27"/>
  <c r="AE40" i="27"/>
  <c r="AB40" i="27"/>
  <c r="AC40" i="27"/>
  <c r="O40" i="27"/>
  <c r="AA40" i="27"/>
  <c r="AD35" i="27"/>
  <c r="AE35" i="27"/>
  <c r="AB35" i="27"/>
  <c r="AC35" i="27"/>
  <c r="O35" i="27"/>
  <c r="AA35" i="27"/>
  <c r="AD30" i="27"/>
  <c r="AE30" i="27"/>
  <c r="AB30" i="27"/>
  <c r="AC30" i="27"/>
  <c r="O30" i="27"/>
  <c r="AA30" i="27"/>
  <c r="AD25" i="27"/>
  <c r="AE25" i="27"/>
  <c r="AB25" i="27"/>
  <c r="AC25" i="27"/>
  <c r="O25" i="27"/>
  <c r="AA25" i="27"/>
  <c r="AD20" i="27"/>
  <c r="AE20" i="27"/>
  <c r="AB20" i="27"/>
  <c r="AC20" i="27"/>
  <c r="O20" i="27"/>
  <c r="AA20" i="27"/>
  <c r="AD15" i="27"/>
  <c r="AE15" i="27"/>
  <c r="AB15" i="27"/>
  <c r="AC15" i="27"/>
  <c r="O15" i="27"/>
  <c r="AA15" i="27"/>
  <c r="AD10" i="27"/>
  <c r="AE10" i="27"/>
  <c r="AB10" i="27"/>
  <c r="AC10" i="27"/>
  <c r="O10" i="27"/>
  <c r="AA10" i="27"/>
  <c r="AE5" i="27"/>
  <c r="AC5" i="27"/>
  <c r="AD5" i="27"/>
  <c r="AB5" i="27"/>
  <c r="O5" i="27"/>
  <c r="AA5" i="27"/>
  <c r="AE25" i="18"/>
  <c r="AD30" i="18"/>
  <c r="AE30" i="18"/>
  <c r="AB30" i="18"/>
  <c r="AC30" i="18"/>
  <c r="O30" i="18"/>
  <c r="AA30" i="18"/>
  <c r="AD25" i="18"/>
  <c r="AC25" i="18"/>
  <c r="AB25" i="18"/>
  <c r="O25" i="18"/>
  <c r="AA25" i="18"/>
  <c r="AC20" i="18"/>
  <c r="AD20" i="18"/>
  <c r="AB20" i="18"/>
  <c r="O20" i="18"/>
  <c r="AA20" i="18"/>
  <c r="AE15" i="18"/>
  <c r="AD15" i="18"/>
  <c r="AC15" i="18"/>
  <c r="AB15" i="18"/>
  <c r="O15" i="18"/>
  <c r="AA15" i="18"/>
  <c r="AD10" i="18"/>
  <c r="AE10" i="18"/>
  <c r="AB10" i="18"/>
  <c r="AC10" i="18"/>
  <c r="O10" i="18"/>
  <c r="AA10" i="18"/>
  <c r="AD5" i="18"/>
  <c r="AE5" i="18"/>
  <c r="AB5" i="18"/>
  <c r="AC5" i="18"/>
  <c r="O5" i="18"/>
  <c r="AA5" i="18"/>
  <c r="AH15" i="9"/>
  <c r="AZ15" i="9"/>
  <c r="AR15" i="9"/>
  <c r="AY15" i="9"/>
  <c r="AV15" i="9"/>
  <c r="BF15" i="9"/>
  <c r="D15" i="9"/>
  <c r="AM15" i="9"/>
  <c r="M15" i="9"/>
  <c r="E15" i="9"/>
  <c r="AA15" i="9"/>
  <c r="J15" i="9"/>
  <c r="V15" i="9"/>
  <c r="Z15" i="9"/>
  <c r="AE15" i="9"/>
  <c r="AF15" i="9"/>
  <c r="AD15" i="9"/>
  <c r="F15" i="9"/>
  <c r="AB15" i="9"/>
  <c r="AW15" i="9"/>
  <c r="K15" i="9"/>
  <c r="AQ15" i="9"/>
  <c r="P15" i="9"/>
  <c r="R15" i="9"/>
  <c r="L15" i="9"/>
  <c r="BC15" i="9"/>
  <c r="H15" i="9"/>
  <c r="G15" i="9"/>
  <c r="X15" i="9"/>
  <c r="AC15" i="9"/>
  <c r="AP15" i="9"/>
  <c r="C15" i="9"/>
  <c r="O15" i="9"/>
  <c r="AI15" i="9"/>
  <c r="I15" i="9"/>
  <c r="Q15" i="9"/>
  <c r="BB15" i="9"/>
  <c r="BE15" i="9"/>
  <c r="AK15" i="9"/>
  <c r="AT15" i="9"/>
  <c r="AJ15" i="9"/>
  <c r="B15" i="9"/>
  <c r="AX15" i="9"/>
  <c r="AL15" i="9"/>
  <c r="AN15" i="9"/>
  <c r="AS15" i="9"/>
  <c r="S15" i="9"/>
  <c r="T15" i="9"/>
  <c r="AG15" i="9"/>
  <c r="BA15" i="9"/>
  <c r="AU15" i="9"/>
  <c r="U15" i="9"/>
  <c r="BD15" i="9"/>
  <c r="W15" i="9"/>
  <c r="Y15" i="9"/>
  <c r="AO15" i="9"/>
  <c r="N15" i="9"/>
  <c r="N50" i="27" l="1"/>
  <c r="AE25" i="24"/>
  <c r="AC25" i="24"/>
  <c r="AA25" i="24"/>
  <c r="O25" i="24"/>
  <c r="AD25" i="24"/>
  <c r="AB25" i="24"/>
  <c r="P55" i="22"/>
  <c r="W75" i="20"/>
  <c r="M50" i="27"/>
  <c r="X55" i="22"/>
  <c r="R35" i="18"/>
  <c r="N75" i="20"/>
  <c r="Q45" i="23"/>
  <c r="R25" i="24"/>
  <c r="W55" i="22"/>
  <c r="V35" i="18"/>
  <c r="S55" i="22"/>
  <c r="S35" i="18"/>
  <c r="V20" i="26"/>
  <c r="M55" i="25"/>
  <c r="T20" i="26"/>
  <c r="AE20" i="26"/>
  <c r="AC20" i="26"/>
  <c r="AA20" i="26"/>
  <c r="O20" i="26"/>
  <c r="AD20" i="26"/>
  <c r="AB20" i="26"/>
  <c r="S75" i="20"/>
  <c r="M45" i="23"/>
  <c r="AD60" i="21"/>
  <c r="AB60" i="21"/>
  <c r="AE60" i="21"/>
  <c r="AC60" i="21"/>
  <c r="AA60" i="21"/>
  <c r="O60" i="21"/>
  <c r="R75" i="20"/>
  <c r="M20" i="26"/>
  <c r="Z55" i="22"/>
  <c r="U35" i="18"/>
  <c r="Z20" i="26"/>
  <c r="Q55" i="25"/>
  <c r="Y35" i="18"/>
  <c r="Z60" i="21"/>
  <c r="X45" i="23"/>
  <c r="P50" i="27"/>
  <c r="P20" i="26"/>
  <c r="Y60" i="21"/>
  <c r="Y20" i="26"/>
  <c r="U60" i="21"/>
  <c r="W60" i="21"/>
  <c r="S60" i="21"/>
  <c r="U50" i="27"/>
  <c r="P45" i="23"/>
  <c r="W45" i="23"/>
  <c r="Z55" i="25"/>
  <c r="X75" i="20"/>
  <c r="R55" i="22"/>
  <c r="M35" i="18"/>
  <c r="V45" i="23"/>
  <c r="AD55" i="25"/>
  <c r="AB55" i="25"/>
  <c r="AE55" i="25"/>
  <c r="AC55" i="25"/>
  <c r="AA55" i="25"/>
  <c r="O55" i="25"/>
  <c r="X55" i="25"/>
  <c r="M55" i="22"/>
  <c r="R55" i="25"/>
  <c r="W25" i="24"/>
  <c r="U25" i="24"/>
  <c r="W35" i="18"/>
  <c r="AD45" i="23"/>
  <c r="AB45" i="23"/>
  <c r="AE45" i="23"/>
  <c r="AC45" i="23"/>
  <c r="AA45" i="23"/>
  <c r="O45" i="23"/>
  <c r="Q60" i="21"/>
  <c r="T75" i="20"/>
  <c r="S20" i="26"/>
  <c r="N45" i="23"/>
  <c r="V25" i="24"/>
  <c r="Z25" i="24"/>
  <c r="X35" i="18"/>
  <c r="S25" i="24"/>
  <c r="Z75" i="20"/>
  <c r="AD50" i="27"/>
  <c r="AB50" i="27"/>
  <c r="AE50" i="27"/>
  <c r="AC50" i="27"/>
  <c r="AA50" i="27"/>
  <c r="O50" i="27"/>
  <c r="N19" i="26"/>
  <c r="AB49" i="27"/>
  <c r="Z58" i="21"/>
  <c r="AC54" i="22"/>
  <c r="P74" i="20"/>
  <c r="X24" i="24"/>
  <c r="M53" i="25"/>
  <c r="P23" i="24"/>
  <c r="W23" i="24"/>
  <c r="M44" i="23"/>
  <c r="N34" i="18"/>
  <c r="N33" i="18"/>
  <c r="Q18" i="26"/>
  <c r="S18" i="26"/>
  <c r="X53" i="25"/>
  <c r="S53" i="25"/>
  <c r="O18" i="26"/>
  <c r="R49" i="27"/>
  <c r="M59" i="21"/>
  <c r="N49" i="27"/>
  <c r="U24" i="24"/>
  <c r="Y59" i="21"/>
  <c r="Z49" i="27"/>
  <c r="P48" i="27"/>
  <c r="Z73" i="20"/>
  <c r="AB73" i="20"/>
  <c r="N74" i="20"/>
  <c r="AD53" i="25"/>
  <c r="N48" i="27"/>
  <c r="W73" i="20"/>
  <c r="AA48" i="27"/>
  <c r="AB33" i="18"/>
  <c r="Q59" i="21"/>
  <c r="O58" i="21"/>
  <c r="AC23" i="24"/>
  <c r="Q43" i="23"/>
  <c r="P44" i="23"/>
  <c r="N23" i="24"/>
  <c r="O54" i="25"/>
  <c r="Y73" i="20"/>
  <c r="AB34" i="18"/>
  <c r="S23" i="24"/>
  <c r="AE34" i="18"/>
  <c r="V75" i="20"/>
  <c r="Z35" i="18"/>
  <c r="Q55" i="22"/>
  <c r="U75" i="20"/>
  <c r="W50" i="27"/>
  <c r="Y55" i="25"/>
  <c r="S50" i="27"/>
  <c r="N55" i="22"/>
  <c r="V50" i="27"/>
  <c r="N25" i="24"/>
  <c r="U55" i="25"/>
  <c r="P35" i="18"/>
  <c r="U20" i="26"/>
  <c r="N35" i="18"/>
  <c r="Y25" i="24"/>
  <c r="P25" i="24"/>
  <c r="V55" i="22"/>
  <c r="X25" i="24"/>
  <c r="S45" i="23"/>
  <c r="R20" i="26"/>
  <c r="Q35" i="18"/>
  <c r="Q20" i="26"/>
  <c r="Y50" i="27"/>
  <c r="Z45" i="23"/>
  <c r="X20" i="26"/>
  <c r="N55" i="25"/>
  <c r="T25" i="24"/>
  <c r="V60" i="21"/>
  <c r="X60" i="21"/>
  <c r="Q75" i="20"/>
  <c r="AD35" i="18"/>
  <c r="AB35" i="18"/>
  <c r="AE35" i="18"/>
  <c r="AC35" i="18"/>
  <c r="AA35" i="18"/>
  <c r="O35" i="18"/>
  <c r="R50" i="27"/>
  <c r="X50" i="27"/>
  <c r="T45" i="23"/>
  <c r="Y45" i="23"/>
  <c r="W20" i="26"/>
  <c r="V55" i="25"/>
  <c r="T55" i="22"/>
  <c r="Y75" i="20"/>
  <c r="R45" i="23"/>
  <c r="Q25" i="24"/>
  <c r="M60" i="21"/>
  <c r="T35" i="18"/>
  <c r="N20" i="26"/>
  <c r="W55" i="25"/>
  <c r="U55" i="22"/>
  <c r="P55" i="25"/>
  <c r="N60" i="21"/>
  <c r="T60" i="21"/>
  <c r="P75" i="20"/>
  <c r="Q50" i="27"/>
  <c r="T55" i="25"/>
  <c r="S55" i="25"/>
  <c r="T50" i="27"/>
  <c r="M75" i="20"/>
  <c r="Y55" i="22"/>
  <c r="R60" i="21"/>
  <c r="AE55" i="22"/>
  <c r="AC55" i="22"/>
  <c r="AA55" i="22"/>
  <c r="O55" i="22"/>
  <c r="AD55" i="22"/>
  <c r="AB55" i="22"/>
  <c r="Z50" i="27"/>
  <c r="P60" i="21"/>
  <c r="AE75" i="20"/>
  <c r="AC75" i="20"/>
  <c r="AA75" i="20"/>
  <c r="O75" i="20"/>
  <c r="AD75" i="20"/>
  <c r="AB75" i="20"/>
  <c r="M25" i="24"/>
  <c r="U45" i="23"/>
  <c r="V73" i="20"/>
  <c r="AA59" i="21"/>
  <c r="M48" i="27"/>
  <c r="AC34" i="18"/>
  <c r="AA19" i="26"/>
  <c r="Z23" i="24"/>
  <c r="M73" i="20"/>
  <c r="R33" i="18"/>
  <c r="P49" i="27"/>
  <c r="X58" i="21"/>
  <c r="AB24" i="24"/>
  <c r="U44" i="23"/>
  <c r="U18" i="26"/>
  <c r="Q23" i="24"/>
  <c r="Y18" i="26"/>
  <c r="AD53" i="22"/>
  <c r="Y54" i="22"/>
  <c r="T44" i="23"/>
  <c r="R43" i="23"/>
  <c r="AE73" i="20"/>
  <c r="AC48" i="27"/>
  <c r="V53" i="22"/>
  <c r="M54" i="22"/>
  <c r="W24" i="24"/>
  <c r="O24" i="24"/>
  <c r="P24" i="24"/>
  <c r="AA54" i="25"/>
  <c r="AA54" i="22"/>
  <c r="Q54" i="22"/>
  <c r="V54" i="22"/>
  <c r="V43" i="23"/>
  <c r="Q53" i="22"/>
  <c r="O73" i="20"/>
  <c r="W48" i="27"/>
  <c r="U74" i="20"/>
  <c r="U58" i="21"/>
  <c r="AC19" i="26"/>
  <c r="AC18" i="26"/>
  <c r="AA33" i="18"/>
  <c r="T48" i="27"/>
  <c r="Y49" i="27"/>
  <c r="Y34" i="18"/>
  <c r="T59" i="21"/>
  <c r="V19" i="26"/>
  <c r="R23" i="24"/>
  <c r="R59" i="21"/>
  <c r="O43" i="23"/>
  <c r="P73" i="20"/>
  <c r="Y54" i="25"/>
  <c r="W54" i="25"/>
  <c r="N24" i="24"/>
  <c r="Q19" i="26"/>
  <c r="AD24" i="24"/>
  <c r="W53" i="22"/>
  <c r="AC54" i="25"/>
  <c r="AD18" i="26"/>
  <c r="Q49" i="27"/>
  <c r="R73" i="20"/>
  <c r="P58" i="21"/>
  <c r="AB53" i="25"/>
  <c r="P34" i="18"/>
  <c r="AB53" i="22"/>
  <c r="T34" i="18"/>
  <c r="R74" i="20"/>
  <c r="AA24" i="24"/>
  <c r="X33" i="18"/>
  <c r="T19" i="26"/>
  <c r="AC24" i="24"/>
  <c r="O53" i="25"/>
  <c r="W44" i="23"/>
  <c r="AA58" i="21"/>
  <c r="AD23" i="24"/>
  <c r="P53" i="22"/>
  <c r="AD74" i="20"/>
  <c r="AE58" i="21"/>
  <c r="AB54" i="22"/>
  <c r="S48" i="27"/>
  <c r="P54" i="22"/>
  <c r="Z54" i="25"/>
  <c r="AD44" i="23"/>
  <c r="AB43" i="23"/>
  <c r="Y43" i="23"/>
  <c r="M74" i="20"/>
  <c r="W58" i="21"/>
  <c r="Q54" i="25"/>
  <c r="Q58" i="21"/>
  <c r="T54" i="22"/>
  <c r="U54" i="25"/>
  <c r="Q48" i="27"/>
  <c r="AE49" i="27"/>
  <c r="T53" i="25"/>
  <c r="R58" i="21"/>
  <c r="Q24" i="24"/>
  <c r="AD33" i="18"/>
  <c r="Y33" i="18"/>
  <c r="M19" i="26"/>
  <c r="AC53" i="22"/>
  <c r="X18" i="26"/>
  <c r="Y24" i="24"/>
  <c r="M23" i="24"/>
  <c r="U48" i="27"/>
  <c r="O53" i="22"/>
  <c r="R18" i="26"/>
  <c r="S54" i="25"/>
  <c r="P53" i="25"/>
  <c r="S19" i="26"/>
  <c r="N58" i="21"/>
  <c r="N53" i="22"/>
  <c r="AD73" i="20"/>
  <c r="AA44" i="23"/>
  <c r="N54" i="22"/>
  <c r="U43" i="23"/>
  <c r="Z34" i="18"/>
  <c r="U34" i="18"/>
  <c r="M49" i="27"/>
  <c r="W74" i="20"/>
  <c r="Z24" i="24"/>
  <c r="S43" i="23"/>
  <c r="AE54" i="25"/>
  <c r="S49" i="27"/>
  <c r="X59" i="21"/>
  <c r="AA73" i="20"/>
  <c r="U53" i="22"/>
  <c r="T53" i="22"/>
  <c r="AD19" i="26"/>
  <c r="M43" i="23"/>
  <c r="X53" i="22"/>
  <c r="T49" i="27"/>
  <c r="AA34" i="18"/>
  <c r="U73" i="20"/>
  <c r="T54" i="25"/>
  <c r="R54" i="22"/>
  <c r="U19" i="26"/>
  <c r="Y19" i="26"/>
  <c r="Q34" i="18"/>
  <c r="R53" i="25"/>
  <c r="O59" i="21"/>
  <c r="AE54" i="22"/>
  <c r="AE74" i="20"/>
  <c r="O44" i="23"/>
  <c r="P43" i="23"/>
  <c r="M33" i="18"/>
  <c r="X48" i="27"/>
  <c r="W18" i="26"/>
  <c r="AB58" i="21"/>
  <c r="V74" i="20"/>
  <c r="V59" i="21"/>
  <c r="AC59" i="21"/>
  <c r="AC49" i="27"/>
  <c r="S73" i="20"/>
  <c r="X43" i="23"/>
  <c r="W43" i="23"/>
  <c r="R34" i="18"/>
  <c r="Y74" i="20"/>
  <c r="M54" i="25"/>
  <c r="M58" i="21"/>
  <c r="AE43" i="23"/>
  <c r="S58" i="21"/>
  <c r="V44" i="23"/>
  <c r="Z18" i="26"/>
  <c r="AC58" i="21"/>
  <c r="P19" i="26"/>
  <c r="W49" i="27"/>
  <c r="S59" i="21"/>
  <c r="O19" i="26"/>
  <c r="W54" i="22"/>
  <c r="O49" i="27"/>
  <c r="AC33" i="18"/>
  <c r="X74" i="20"/>
  <c r="Q44" i="23"/>
  <c r="R54" i="25"/>
  <c r="R48" i="27"/>
  <c r="AE48" i="27"/>
  <c r="AB19" i="26"/>
  <c r="N18" i="26"/>
  <c r="AE23" i="24"/>
  <c r="V23" i="24"/>
  <c r="AD54" i="22"/>
  <c r="Z54" i="22"/>
  <c r="AC53" i="25"/>
  <c r="AD34" i="18"/>
  <c r="N43" i="23"/>
  <c r="V34" i="18"/>
  <c r="V58" i="21"/>
  <c r="T18" i="26"/>
  <c r="AE33" i="18"/>
  <c r="W59" i="21"/>
  <c r="S44" i="23"/>
  <c r="Q53" i="25"/>
  <c r="P18" i="26"/>
  <c r="X54" i="22"/>
  <c r="AA49" i="27"/>
  <c r="U23" i="24"/>
  <c r="X34" i="18"/>
  <c r="U33" i="18"/>
  <c r="AA53" i="22"/>
  <c r="R44" i="23"/>
  <c r="AA53" i="25"/>
  <c r="Z59" i="21"/>
  <c r="S54" i="22"/>
  <c r="AA18" i="26"/>
  <c r="AB23" i="24"/>
  <c r="AE24" i="24"/>
  <c r="S33" i="18"/>
  <c r="W53" i="25"/>
  <c r="Z19" i="26"/>
  <c r="Y53" i="22"/>
  <c r="Q74" i="20"/>
  <c r="AA23" i="24"/>
  <c r="AD43" i="23"/>
  <c r="T24" i="24"/>
  <c r="V33" i="18"/>
  <c r="AB18" i="26"/>
  <c r="X73" i="20"/>
  <c r="AB54" i="25"/>
  <c r="M24" i="24"/>
  <c r="R19" i="26"/>
  <c r="Z48" i="27"/>
  <c r="R53" i="22"/>
  <c r="U53" i="25"/>
  <c r="AB44" i="23"/>
  <c r="P59" i="21"/>
  <c r="M34" i="18"/>
  <c r="T23" i="24"/>
  <c r="Q73" i="20"/>
  <c r="N73" i="20"/>
  <c r="Z53" i="22"/>
  <c r="O34" i="18"/>
  <c r="X23" i="24"/>
  <c r="AC73" i="20"/>
  <c r="T58" i="21"/>
  <c r="U59" i="21"/>
  <c r="Y44" i="23"/>
  <c r="M18" i="26"/>
  <c r="T33" i="18"/>
  <c r="Z53" i="25"/>
  <c r="S24" i="24"/>
  <c r="T43" i="23"/>
  <c r="Q33" i="18"/>
  <c r="S34" i="18"/>
  <c r="AD48" i="27"/>
  <c r="U54" i="22"/>
  <c r="AA43" i="23"/>
  <c r="AE18" i="26"/>
  <c r="AD59" i="21"/>
  <c r="X54" i="25"/>
  <c r="U49" i="27"/>
  <c r="M53" i="22"/>
  <c r="Y53" i="25"/>
  <c r="V49" i="27"/>
  <c r="AB74" i="20"/>
  <c r="AE59" i="21"/>
  <c r="X44" i="23"/>
  <c r="V53" i="25"/>
  <c r="AD58" i="21"/>
  <c r="O33" i="18"/>
  <c r="AA74" i="20"/>
  <c r="V48" i="27"/>
  <c r="Z44" i="23"/>
  <c r="X19" i="26"/>
  <c r="W33" i="18"/>
  <c r="T73" i="20"/>
  <c r="AD49" i="27"/>
  <c r="V18" i="26"/>
  <c r="X49" i="27"/>
  <c r="T74" i="20"/>
  <c r="N54" i="25"/>
  <c r="O48" i="27"/>
  <c r="Z74" i="20"/>
  <c r="AB48" i="27"/>
  <c r="N59" i="21"/>
  <c r="O54" i="22"/>
  <c r="P54" i="25"/>
  <c r="O23" i="24"/>
  <c r="AC44" i="23"/>
  <c r="W34" i="18"/>
  <c r="Y48" i="27"/>
  <c r="Z33" i="18"/>
  <c r="AB59" i="21"/>
  <c r="Z43" i="23"/>
  <c r="R24" i="24"/>
  <c r="P33" i="18"/>
  <c r="S53" i="22"/>
  <c r="AE19" i="26"/>
  <c r="V54" i="25"/>
  <c r="AE53" i="25"/>
  <c r="S74" i="20"/>
  <c r="V24" i="24"/>
  <c r="AE53" i="22"/>
  <c r="AC43" i="23"/>
  <c r="N53" i="25"/>
  <c r="AC74" i="20"/>
  <c r="AD54" i="25"/>
  <c r="N44" i="23"/>
  <c r="Y23" i="24"/>
  <c r="W19" i="26"/>
  <c r="O74" i="20"/>
  <c r="Y58" i="21"/>
</calcChain>
</file>

<file path=xl/sharedStrings.xml><?xml version="1.0" encoding="utf-8"?>
<sst xmlns="http://schemas.openxmlformats.org/spreadsheetml/2006/main" count="2656" uniqueCount="97">
  <si>
    <t>TIPO PERSONAL</t>
  </si>
  <si>
    <t>SEXO</t>
  </si>
  <si>
    <t>CURSO</t>
  </si>
  <si>
    <t>2016/17</t>
  </si>
  <si>
    <t>2011/12</t>
  </si>
  <si>
    <t>2012/13</t>
  </si>
  <si>
    <t>2013/14</t>
  </si>
  <si>
    <t>2014/15</t>
  </si>
  <si>
    <t>2015/16</t>
  </si>
  <si>
    <t>2017/18</t>
  </si>
  <si>
    <t>DES__SUBUNIDAD_SECCIÓN_UBIC_</t>
  </si>
  <si>
    <t>TITULACIÓN</t>
  </si>
  <si>
    <t>DES__TIPO_RÉGIMEN_JURÍDICO</t>
  </si>
  <si>
    <t>GRUPO EDAD</t>
  </si>
  <si>
    <t>ID__GRUPO_C_C_E</t>
  </si>
  <si>
    <t>PDI</t>
  </si>
  <si>
    <t>Mujer</t>
  </si>
  <si>
    <t>DATOS</t>
  </si>
  <si>
    <t>Mujer 2011/12</t>
  </si>
  <si>
    <t>Varón 2011/12</t>
  </si>
  <si>
    <t>TOTAL 2011/12</t>
  </si>
  <si>
    <t>Mujer 2012/13</t>
  </si>
  <si>
    <t>Varón 2012/13</t>
  </si>
  <si>
    <t>TOTAL 2012/13</t>
  </si>
  <si>
    <t>Mujer 2013/14</t>
  </si>
  <si>
    <t>Varón 2013/14</t>
  </si>
  <si>
    <t>TOTAL 2013/14</t>
  </si>
  <si>
    <t>Mujer 2014/15</t>
  </si>
  <si>
    <t>Varón 2014/15</t>
  </si>
  <si>
    <t>TOTAL 2014/15</t>
  </si>
  <si>
    <t>Mujer 2015/16</t>
  </si>
  <si>
    <t>Varón 2015/16</t>
  </si>
  <si>
    <t>TOTAL 2015/16</t>
  </si>
  <si>
    <t>Mujer 2016/17</t>
  </si>
  <si>
    <t>Varón 2016/17</t>
  </si>
  <si>
    <t>TOTAL 2016/17</t>
  </si>
  <si>
    <t>Mujer 2017/18</t>
  </si>
  <si>
    <t>Varón 2017/18</t>
  </si>
  <si>
    <t>TOTAL 2017/18</t>
  </si>
  <si>
    <t>2018/19</t>
  </si>
  <si>
    <t>2019/20</t>
  </si>
  <si>
    <t>2020/21</t>
  </si>
  <si>
    <t>2021/22</t>
  </si>
  <si>
    <t>2022/23</t>
  </si>
  <si>
    <t>OTRAS SITUACIONES ADMINISTRATIVAS</t>
  </si>
  <si>
    <t>2023/24</t>
  </si>
  <si>
    <t>2024/25</t>
  </si>
  <si>
    <t>2025/26</t>
  </si>
  <si>
    <t>2026/27</t>
  </si>
  <si>
    <t>2027/28</t>
  </si>
  <si>
    <t>2028/29</t>
  </si>
  <si>
    <t>2029/30</t>
  </si>
  <si>
    <t>Mujer 2018/19</t>
  </si>
  <si>
    <t>Varón 2018/19</t>
  </si>
  <si>
    <t>TOTAL 2018/19</t>
  </si>
  <si>
    <t>Mujer 2019/20</t>
  </si>
  <si>
    <t>Varón 2019/20</t>
  </si>
  <si>
    <t>TOTAL 2019/20</t>
  </si>
  <si>
    <t>Mujer 2020/21</t>
  </si>
  <si>
    <t>Varón 2020/21</t>
  </si>
  <si>
    <t>TOTAL 2020/21</t>
  </si>
  <si>
    <t>Mujer 2021/22</t>
  </si>
  <si>
    <t>Varón 2021/22</t>
  </si>
  <si>
    <t>TOTAL 2021/22</t>
  </si>
  <si>
    <t>Mujer 2022/23</t>
  </si>
  <si>
    <t>Varón 2022/23</t>
  </si>
  <si>
    <t>TOTAL 2022/23</t>
  </si>
  <si>
    <t>Mujer 2023/24</t>
  </si>
  <si>
    <t>Varón 2023/24</t>
  </si>
  <si>
    <t>TOTAL 2023/24</t>
  </si>
  <si>
    <t>Mujer 2024/25</t>
  </si>
  <si>
    <t>Varón 2024/25</t>
  </si>
  <si>
    <t>TOTAL 2024/25</t>
  </si>
  <si>
    <t>Mujer 2025/26</t>
  </si>
  <si>
    <t>Varón 2025/26</t>
  </si>
  <si>
    <t>TOTAL 2025/26</t>
  </si>
  <si>
    <t>Mujer 2026/27</t>
  </si>
  <si>
    <t>Varón 2026/27</t>
  </si>
  <si>
    <t>TOTAL 2026/27</t>
  </si>
  <si>
    <t>Mujer 2027/28</t>
  </si>
  <si>
    <t>Varón 2027/28</t>
  </si>
  <si>
    <t>TOTAL 2027/28</t>
  </si>
  <si>
    <t>Mujer 2028/29</t>
  </si>
  <si>
    <t>Varón 2028/29</t>
  </si>
  <si>
    <t>TOTAL 2028/29</t>
  </si>
  <si>
    <t>Mujer 2029/30</t>
  </si>
  <si>
    <t>Varón 2029/30</t>
  </si>
  <si>
    <t>TOTAL 2029/30</t>
  </si>
  <si>
    <t>Hombre</t>
  </si>
  <si>
    <t>Total</t>
  </si>
  <si>
    <t>Profesor Ayudante Doctor</t>
  </si>
  <si>
    <t>Personal</t>
  </si>
  <si>
    <t>Personal PDI por años</t>
  </si>
  <si>
    <t>Varón</t>
  </si>
  <si>
    <t>TOTAL GENERAL</t>
  </si>
  <si>
    <t>Descripción dedicación</t>
  </si>
  <si>
    <t>Descripción C C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</si>
</sst>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Verdana"/>
      <family val="2"/>
    </font>
    <font>
      <b/>
      <u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BEBD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7999511703848384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5" tint="-0.249977111117893"/>
      </top>
      <bottom style="thin">
        <color theme="5" tint="0.59999389629810485"/>
      </bottom>
      <diagonal/>
    </border>
    <border>
      <left/>
      <right/>
      <top style="thin">
        <color theme="5" tint="-0.249977111117893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2" borderId="2" xfId="0" applyFont="1" applyFill="1" applyBorder="1"/>
    <xf numFmtId="0" fontId="4" fillId="3" borderId="0" xfId="0" applyFont="1" applyFill="1"/>
    <xf numFmtId="0" fontId="4" fillId="3" borderId="4" xfId="0" applyFont="1" applyFill="1" applyBorder="1" applyAlignment="1">
      <alignment horizontal="center"/>
    </xf>
    <xf numFmtId="0" fontId="4" fillId="3" borderId="0" xfId="0" applyFont="1" applyFill="1" applyAlignment="1">
      <alignment shrinkToFit="1"/>
    </xf>
    <xf numFmtId="0" fontId="4" fillId="2" borderId="3" xfId="0" applyFont="1" applyFill="1" applyBorder="1"/>
    <xf numFmtId="0" fontId="1" fillId="0" borderId="1" xfId="0" applyNumberFormat="1" applyFont="1" applyBorder="1"/>
    <xf numFmtId="0" fontId="4" fillId="3" borderId="5" xfId="0" applyFont="1" applyFill="1" applyBorder="1" applyAlignment="1">
      <alignment horizontal="center"/>
    </xf>
    <xf numFmtId="0" fontId="3" fillId="3" borderId="0" xfId="0" applyFont="1" applyFill="1"/>
    <xf numFmtId="0" fontId="1" fillId="0" borderId="0" xfId="0" applyFont="1" applyFill="1"/>
    <xf numFmtId="0" fontId="4" fillId="2" borderId="2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4" fillId="2" borderId="3" xfId="0" applyFont="1" applyFill="1" applyBorder="1" applyAlignment="1">
      <alignment wrapText="1"/>
    </xf>
    <xf numFmtId="0" fontId="3" fillId="3" borderId="4" xfId="0" applyFont="1" applyFill="1" applyBorder="1" applyAlignment="1">
      <alignment horizontal="center" wrapText="1"/>
    </xf>
    <xf numFmtId="0" fontId="3" fillId="3" borderId="4" xfId="0" applyFont="1" applyFill="1" applyBorder="1" applyAlignment="1">
      <alignment horizontal="center" wrapText="1" shrinkToFit="1"/>
    </xf>
    <xf numFmtId="0" fontId="3" fillId="3" borderId="10" xfId="0" applyFont="1" applyFill="1" applyBorder="1" applyAlignment="1">
      <alignment horizontal="center" wrapText="1" shrinkToFit="1"/>
    </xf>
    <xf numFmtId="0" fontId="0" fillId="0" borderId="0" xfId="0" applyAlignment="1"/>
    <xf numFmtId="0" fontId="4" fillId="3" borderId="12" xfId="0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2" fillId="5" borderId="0" xfId="0" applyFont="1" applyFill="1"/>
    <xf numFmtId="0" fontId="5" fillId="4" borderId="0" xfId="0" applyFont="1" applyFill="1" applyAlignment="1">
      <alignment vertical="center" wrapText="1"/>
    </xf>
    <xf numFmtId="0" fontId="2" fillId="0" borderId="4" xfId="0" applyFont="1" applyBorder="1" applyAlignment="1">
      <alignment vertical="center"/>
    </xf>
    <xf numFmtId="0" fontId="3" fillId="3" borderId="14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3" fillId="3" borderId="15" xfId="0" applyFont="1" applyFill="1" applyBorder="1" applyAlignment="1">
      <alignment horizontal="center" vertical="center" wrapText="1"/>
    </xf>
    <xf numFmtId="0" fontId="0" fillId="7" borderId="21" xfId="0" applyFill="1" applyBorder="1"/>
    <xf numFmtId="0" fontId="0" fillId="7" borderId="11" xfId="0" applyFill="1" applyBorder="1"/>
    <xf numFmtId="0" fontId="0" fillId="6" borderId="11" xfId="0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5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 shrinkToFit="1"/>
    </xf>
    <xf numFmtId="0" fontId="3" fillId="3" borderId="7" xfId="0" applyFont="1" applyFill="1" applyBorder="1" applyAlignment="1">
      <alignment horizontal="center" shrinkToFit="1"/>
    </xf>
    <xf numFmtId="0" fontId="3" fillId="3" borderId="6" xfId="0" applyFont="1" applyFill="1" applyBorder="1" applyAlignment="1">
      <alignment horizontal="center" shrinkToFit="1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6" fillId="2" borderId="2" xfId="0" applyFont="1" applyFill="1" applyBorder="1"/>
  </cellXfs>
  <cellStyles count="1">
    <cellStyle name="Normal" xfId="0" builtinId="0"/>
  </cellStyles>
  <dxfs count="113"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2"/>
      <tableStyleElement type="headerRow" dxfId="111"/>
    </tableStyle>
  </tableStyles>
  <colors>
    <mruColors>
      <color rgb="FFEA58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externalLink" Target="externalLinks/externalLink10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'Graficos DES__C_C_E'!$L$24</c:f>
              <c:strCache>
                <c:ptCount val="1"/>
                <c:pt idx="0">
                  <c:v>Hombre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'Graficos DES__C_C_E'!$M$24:$O$24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5-4CCA-B91A-766ADA91D477}"/>
            </c:ext>
          </c:extLst>
        </c:ser>
        <c:ser>
          <c:idx val="1"/>
          <c:order val="1"/>
          <c:tx>
            <c:strRef>
              <c:f>'Graficos DES__C_C_E'!$L$23</c:f>
              <c:strCache>
                <c:ptCount val="1"/>
                <c:pt idx="0">
                  <c:v>Mujer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'Graficos DES__C_C_E'!$M$22:$O$22</c:f>
              <c:strCache>
                <c:ptCount val="3"/>
                <c:pt idx="0">
                  <c:v>2011/12</c:v>
                </c:pt>
                <c:pt idx="1">
                  <c:v>2012/13</c:v>
                </c:pt>
                <c:pt idx="2">
                  <c:v>2013/14</c:v>
                </c:pt>
              </c:strCache>
            </c:strRef>
          </c:cat>
          <c:val>
            <c:numRef>
              <c:f>'Graficos DES__C_C_E'!$M$23:$O$23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5-4CCA-B91A-766ADA91D4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29386624"/>
        <c:axId val="329404800"/>
        <c:axId val="0"/>
      </c:bar3DChart>
      <c:catAx>
        <c:axId val="32938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9404800"/>
        <c:crosses val="autoZero"/>
        <c:auto val="1"/>
        <c:lblAlgn val="ctr"/>
        <c:lblOffset val="100"/>
        <c:noMultiLvlLbl val="0"/>
      </c:catAx>
      <c:valAx>
        <c:axId val="32940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3866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ersonal por a&#241;o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ersonal por a&#241;os'!A1"/><Relationship Id="rId1" Type="http://schemas.openxmlformats.org/officeDocument/2006/relationships/hyperlink" Target="../../Carpeta%20Mejunge%20no%20tocar/PDI_Personal%20por%20a&#241;os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Descripcion tipo regimen juridi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Graficos tipo regimen juridi'!A1"/><Relationship Id="rId1" Type="http://schemas.openxmlformats.org/officeDocument/2006/relationships/hyperlink" Target="../../Carpeta%20Mejunge%20no%20tocar/PDI_Descripcion%20tipo%20regimen%20juridi.xls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DES__C_C_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Graficos DES__C_C_E'!A1"/><Relationship Id="rId1" Type="http://schemas.openxmlformats.org/officeDocument/2006/relationships/hyperlink" Target="../../Carpeta%20Mejunge%20no%20tocar/PDI_DES__C_C_E.xlsx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ES__SUBUNIDAD_SECCI&#211;N_UBIC_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Graficos Des Subunidad secc ubi'!A1"/><Relationship Id="rId1" Type="http://schemas.openxmlformats.org/officeDocument/2006/relationships/hyperlink" Target="../../Carpeta%20Mejunge%20no%20tocar/PDI_DES__SUBUNIDAD_SECCI&#211;N_UBIC_.xlsx" TargetMode="Externa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Grupo edad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Graficos Grupo edad'!A1"/><Relationship Id="rId1" Type="http://schemas.openxmlformats.org/officeDocument/2006/relationships/hyperlink" Target="../../Carpeta%20Mejunge%20no%20tocar/PDI_Grupo%20edad.xlsx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ES__DEDICACI&#211;N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Graficos DES__DEDICACI&#211;N'!A1"/><Relationship Id="rId1" Type="http://schemas.openxmlformats.org/officeDocument/2006/relationships/hyperlink" Target="../../Carpeta%20Mejunge%20no%20tocar/PDI_DES__DEDICACI&#211;N.xlsx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Merito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Graficos Meritos'!A1"/><Relationship Id="rId1" Type="http://schemas.openxmlformats.org/officeDocument/2006/relationships/hyperlink" Target="../../Carpeta%20Mejunge%20no%20tocar/PDI_Meritos.xlsx" TargetMode="Externa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TITULACI&#211;N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Graficos TITULACION'!A1"/><Relationship Id="rId1" Type="http://schemas.openxmlformats.org/officeDocument/2006/relationships/hyperlink" Target="../../Carpeta%20Mejunge%20no%20tocar/PDI_TITULACI&#211;N.xlsx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D__GRUPO_C_C_E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Graficos ID__GRUPO_C_C_E'!A1"/><Relationship Id="rId1" Type="http://schemas.openxmlformats.org/officeDocument/2006/relationships/hyperlink" Target="../../Carpeta%20Mejunge%20no%20tocar/PDI_ID__GRUPO_C_C_E.xlsx" TargetMode="Externa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OTRAS SITUACIONES ADMINISTRATIV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Graficos Otras situaciones admn'!A1"/><Relationship Id="rId1" Type="http://schemas.openxmlformats.org/officeDocument/2006/relationships/hyperlink" Target="../../Carpeta%20Mejunge%20no%20tocar/PDI_OTRAS%20SITUACIONES%20ADMINISTRATIV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4" name="2015-2016"/>
        <xdr:cNvSpPr/>
      </xdr:nvSpPr>
      <xdr:spPr>
        <a:xfrm>
          <a:off x="568642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5" name="2016-2017"/>
        <xdr:cNvSpPr/>
      </xdr:nvSpPr>
      <xdr:spPr>
        <a:xfrm>
          <a:off x="721042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6" name="2017-2018"/>
        <xdr:cNvSpPr/>
      </xdr:nvSpPr>
      <xdr:spPr>
        <a:xfrm>
          <a:off x="873442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7" name="2018-2019"/>
        <xdr:cNvSpPr/>
      </xdr:nvSpPr>
      <xdr:spPr>
        <a:xfrm>
          <a:off x="568642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8" name="2019-2020"/>
        <xdr:cNvSpPr/>
      </xdr:nvSpPr>
      <xdr:spPr>
        <a:xfrm>
          <a:off x="721042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9" name="2020-2021"/>
        <xdr:cNvSpPr/>
      </xdr:nvSpPr>
      <xdr:spPr>
        <a:xfrm>
          <a:off x="873442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10" name="2021-2022"/>
        <xdr:cNvSpPr/>
      </xdr:nvSpPr>
      <xdr:spPr>
        <a:xfrm>
          <a:off x="568642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11" name="2022-2023"/>
        <xdr:cNvSpPr/>
      </xdr:nvSpPr>
      <xdr:spPr>
        <a:xfrm>
          <a:off x="721042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2" name="2023-2024"/>
        <xdr:cNvSpPr/>
      </xdr:nvSpPr>
      <xdr:spPr>
        <a:xfrm>
          <a:off x="873442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3" name="2024-2025"/>
        <xdr:cNvSpPr/>
      </xdr:nvSpPr>
      <xdr:spPr>
        <a:xfrm>
          <a:off x="568642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4" name="2025-2026"/>
        <xdr:cNvSpPr/>
      </xdr:nvSpPr>
      <xdr:spPr>
        <a:xfrm>
          <a:off x="721042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5" name="2026-2027"/>
        <xdr:cNvSpPr/>
      </xdr:nvSpPr>
      <xdr:spPr>
        <a:xfrm>
          <a:off x="873442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6" name="2027-2028"/>
        <xdr:cNvSpPr/>
      </xdr:nvSpPr>
      <xdr:spPr>
        <a:xfrm>
          <a:off x="568642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7" name="2028-2029"/>
        <xdr:cNvSpPr/>
      </xdr:nvSpPr>
      <xdr:spPr>
        <a:xfrm>
          <a:off x="721042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8" name="2029-2030"/>
        <xdr:cNvSpPr/>
      </xdr:nvSpPr>
      <xdr:spPr>
        <a:xfrm>
          <a:off x="873442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9" name="2012-2013"/>
        <xdr:cNvSpPr/>
      </xdr:nvSpPr>
      <xdr:spPr>
        <a:xfrm>
          <a:off x="568642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20" name="2013-2014"/>
        <xdr:cNvSpPr/>
      </xdr:nvSpPr>
      <xdr:spPr>
        <a:xfrm>
          <a:off x="721042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21" name="2014-2015"/>
        <xdr:cNvSpPr/>
      </xdr:nvSpPr>
      <xdr:spPr>
        <a:xfrm>
          <a:off x="873442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2" name="2011-2012"/>
        <xdr:cNvSpPr/>
      </xdr:nvSpPr>
      <xdr:spPr>
        <a:xfrm>
          <a:off x="7210425" y="4552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180975</xdr:colOff>
      <xdr:row>0</xdr:row>
      <xdr:rowOff>171450</xdr:rowOff>
    </xdr:from>
    <xdr:to>
      <xdr:col>2</xdr:col>
      <xdr:colOff>1171575</xdr:colOff>
      <xdr:row>0</xdr:row>
      <xdr:rowOff>387450</xdr:rowOff>
    </xdr:to>
    <xdr:sp macro="" textlink="">
      <xdr:nvSpPr>
        <xdr:cNvPr id="23" name="Rectángulo 46">
          <a:hlinkClick xmlns:r="http://schemas.openxmlformats.org/officeDocument/2006/relationships" r:id="rId1"/>
        </xdr:cNvPr>
        <xdr:cNvSpPr/>
      </xdr:nvSpPr>
      <xdr:spPr>
        <a:xfrm>
          <a:off x="5105400" y="17145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123825</xdr:colOff>
      <xdr:row>1</xdr:row>
      <xdr:rowOff>66675</xdr:rowOff>
    </xdr:from>
    <xdr:to>
      <xdr:col>2</xdr:col>
      <xdr:colOff>1635825</xdr:colOff>
      <xdr:row>1</xdr:row>
      <xdr:rowOff>246675</xdr:rowOff>
    </xdr:to>
    <xdr:sp macro="[0]!CambiarTipoGraficoLineal" textlink="">
      <xdr:nvSpPr>
        <xdr:cNvPr id="24" name="BARRA"/>
        <xdr:cNvSpPr/>
      </xdr:nvSpPr>
      <xdr:spPr>
        <a:xfrm>
          <a:off x="5048250" y="6191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133350</xdr:colOff>
      <xdr:row>2</xdr:row>
      <xdr:rowOff>57150</xdr:rowOff>
    </xdr:from>
    <xdr:to>
      <xdr:col>2</xdr:col>
      <xdr:colOff>1681350</xdr:colOff>
      <xdr:row>2</xdr:row>
      <xdr:rowOff>237150</xdr:rowOff>
    </xdr:to>
    <xdr:sp macro="[0]!CambiarTipoGraficoLineal" textlink="">
      <xdr:nvSpPr>
        <xdr:cNvPr id="25" name="COLUMNA"/>
        <xdr:cNvSpPr/>
      </xdr:nvSpPr>
      <xdr:spPr>
        <a:xfrm>
          <a:off x="5057775" y="8953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133350</xdr:colOff>
      <xdr:row>3</xdr:row>
      <xdr:rowOff>66675</xdr:rowOff>
    </xdr:from>
    <xdr:to>
      <xdr:col>2</xdr:col>
      <xdr:colOff>1429350</xdr:colOff>
      <xdr:row>3</xdr:row>
      <xdr:rowOff>246675</xdr:rowOff>
    </xdr:to>
    <xdr:sp macro="[0]!CambiarTipoGraficoLineal" textlink="">
      <xdr:nvSpPr>
        <xdr:cNvPr id="26" name="COLUMNA3D"/>
        <xdr:cNvSpPr/>
      </xdr:nvSpPr>
      <xdr:spPr>
        <a:xfrm>
          <a:off x="5057775" y="11906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152400</xdr:colOff>
      <xdr:row>4</xdr:row>
      <xdr:rowOff>57150</xdr:rowOff>
    </xdr:from>
    <xdr:to>
      <xdr:col>2</xdr:col>
      <xdr:colOff>1514475</xdr:colOff>
      <xdr:row>4</xdr:row>
      <xdr:rowOff>228601</xdr:rowOff>
    </xdr:to>
    <xdr:sp macro="[0]!BorrarGrafico_Personal_PAS_Por_Hoja" textlink="">
      <xdr:nvSpPr>
        <xdr:cNvPr id="27" name="Rectángulo 3"/>
        <xdr:cNvSpPr/>
      </xdr:nvSpPr>
      <xdr:spPr>
        <a:xfrm>
          <a:off x="5076825" y="14668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114300</xdr:colOff>
      <xdr:row>0</xdr:row>
      <xdr:rowOff>180975</xdr:rowOff>
    </xdr:from>
    <xdr:to>
      <xdr:col>11</xdr:col>
      <xdr:colOff>1838325</xdr:colOff>
      <xdr:row>0</xdr:row>
      <xdr:rowOff>409575</xdr:rowOff>
    </xdr:to>
    <xdr:sp macro="[0]!ActualizarListaHorizontal_Personal_por_year" textlink="">
      <xdr:nvSpPr>
        <xdr:cNvPr id="28" name="Rectángulo 3"/>
        <xdr:cNvSpPr/>
      </xdr:nvSpPr>
      <xdr:spPr>
        <a:xfrm>
          <a:off x="13335000" y="180975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57150</xdr:colOff>
      <xdr:row>0</xdr:row>
      <xdr:rowOff>142875</xdr:rowOff>
    </xdr:from>
    <xdr:to>
      <xdr:col>1</xdr:col>
      <xdr:colOff>1399950</xdr:colOff>
      <xdr:row>0</xdr:row>
      <xdr:rowOff>358875</xdr:rowOff>
    </xdr:to>
    <xdr:sp macro="[0]!Generar_Lista_Personal_por_year" textlink="">
      <xdr:nvSpPr>
        <xdr:cNvPr id="29" name="Rectángulo 3"/>
        <xdr:cNvSpPr/>
      </xdr:nvSpPr>
      <xdr:spPr>
        <a:xfrm>
          <a:off x="4219575" y="14287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" name="1"/>
        <xdr:cNvSpPr/>
      </xdr:nvSpPr>
      <xdr:spPr>
        <a:xfrm>
          <a:off x="4162425" y="5524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3" name="2"/>
        <xdr:cNvSpPr/>
      </xdr:nvSpPr>
      <xdr:spPr>
        <a:xfrm>
          <a:off x="4162425" y="8382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162425" y="11239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85725</xdr:rowOff>
    </xdr:from>
    <xdr:to>
      <xdr:col>0</xdr:col>
      <xdr:colOff>1609725</xdr:colOff>
      <xdr:row>0</xdr:row>
      <xdr:rowOff>304800</xdr:rowOff>
    </xdr:to>
    <xdr:sp macro="[0]!RECUPERAR_VALORES_PDI_PERSONAL_POR_YEAR" textlink="">
      <xdr:nvSpPr>
        <xdr:cNvPr id="4" name="Rectángulo 3"/>
        <xdr:cNvSpPr/>
      </xdr:nvSpPr>
      <xdr:spPr>
        <a:xfrm>
          <a:off x="18097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1790700</xdr:colOff>
      <xdr:row>0</xdr:row>
      <xdr:rowOff>85725</xdr:rowOff>
    </xdr:from>
    <xdr:to>
      <xdr:col>0</xdr:col>
      <xdr:colOff>3219450</xdr:colOff>
      <xdr:row>0</xdr:row>
      <xdr:rowOff>304800</xdr:rowOff>
    </xdr:to>
    <xdr:sp macro="" textlink="">
      <xdr:nvSpPr>
        <xdr:cNvPr id="5" name="Rectángulo 3">
          <a:hlinkClick xmlns:r="http://schemas.openxmlformats.org/officeDocument/2006/relationships" r:id="rId1"/>
        </xdr:cNvPr>
        <xdr:cNvSpPr/>
      </xdr:nvSpPr>
      <xdr:spPr>
        <a:xfrm>
          <a:off x="1790700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1790700</xdr:colOff>
      <xdr:row>0</xdr:row>
      <xdr:rowOff>371475</xdr:rowOff>
    </xdr:from>
    <xdr:to>
      <xdr:col>0</xdr:col>
      <xdr:colOff>3219450</xdr:colOff>
      <xdr:row>0</xdr:row>
      <xdr:rowOff>581025</xdr:rowOff>
    </xdr:to>
    <xdr:sp macro="" textlink="">
      <xdr:nvSpPr>
        <xdr:cNvPr id="6" name="Rectángulo 3">
          <a:hlinkClick xmlns:r="http://schemas.openxmlformats.org/officeDocument/2006/relationships" r:id="rId2"/>
        </xdr:cNvPr>
        <xdr:cNvSpPr/>
      </xdr:nvSpPr>
      <xdr:spPr>
        <a:xfrm>
          <a:off x="1790700" y="3714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3343275</xdr:colOff>
      <xdr:row>0</xdr:row>
      <xdr:rowOff>95250</xdr:rowOff>
    </xdr:from>
    <xdr:to>
      <xdr:col>0</xdr:col>
      <xdr:colOff>4772025</xdr:colOff>
      <xdr:row>0</xdr:row>
      <xdr:rowOff>314325</xdr:rowOff>
    </xdr:to>
    <xdr:sp macro="[0]!BorrarValoresPersonal" textlink="">
      <xdr:nvSpPr>
        <xdr:cNvPr id="7" name="Rectángulo 6"/>
        <xdr:cNvSpPr/>
      </xdr:nvSpPr>
      <xdr:spPr>
        <a:xfrm>
          <a:off x="33432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3333750</xdr:colOff>
      <xdr:row>0</xdr:row>
      <xdr:rowOff>390525</xdr:rowOff>
    </xdr:from>
    <xdr:to>
      <xdr:col>0</xdr:col>
      <xdr:colOff>4762500</xdr:colOff>
      <xdr:row>0</xdr:row>
      <xdr:rowOff>609600</xdr:rowOff>
    </xdr:to>
    <xdr:sp macro="[0]!CerrarLibroActual" textlink="">
      <xdr:nvSpPr>
        <xdr:cNvPr id="8" name="Rectángulo 7"/>
        <xdr:cNvSpPr/>
      </xdr:nvSpPr>
      <xdr:spPr>
        <a:xfrm>
          <a:off x="3333750" y="3905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95250</xdr:colOff>
      <xdr:row>0</xdr:row>
      <xdr:rowOff>400050</xdr:rowOff>
    </xdr:from>
    <xdr:to>
      <xdr:col>0</xdr:col>
      <xdr:colOff>1657350</xdr:colOff>
      <xdr:row>0</xdr:row>
      <xdr:rowOff>609601</xdr:rowOff>
    </xdr:to>
    <xdr:sp macro="[0]!actualizarVinculos_PERSONAL_PDI_POR_YEAR" textlink="">
      <xdr:nvSpPr>
        <xdr:cNvPr id="10" name="Rectángulo 3"/>
        <xdr:cNvSpPr/>
      </xdr:nvSpPr>
      <xdr:spPr>
        <a:xfrm>
          <a:off x="95250" y="40005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47625</xdr:rowOff>
    </xdr:from>
    <xdr:to>
      <xdr:col>2</xdr:col>
      <xdr:colOff>1152525</xdr:colOff>
      <xdr:row>0</xdr:row>
      <xdr:rowOff>263625</xdr:rowOff>
    </xdr:to>
    <xdr:sp macro="" textlink="">
      <xdr:nvSpPr>
        <xdr:cNvPr id="15" name="Rectángulo 46">
          <a:hlinkClick xmlns:r="http://schemas.openxmlformats.org/officeDocument/2006/relationships" r:id="rId1"/>
        </xdr:cNvPr>
        <xdr:cNvSpPr/>
      </xdr:nvSpPr>
      <xdr:spPr>
        <a:xfrm>
          <a:off x="5610225" y="476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104775</xdr:colOff>
      <xdr:row>1</xdr:row>
      <xdr:rowOff>76200</xdr:rowOff>
    </xdr:from>
    <xdr:to>
      <xdr:col>2</xdr:col>
      <xdr:colOff>1616775</xdr:colOff>
      <xdr:row>1</xdr:row>
      <xdr:rowOff>256200</xdr:rowOff>
    </xdr:to>
    <xdr:sp macro="[0]!CambiarTipoGraficoLineal" textlink="">
      <xdr:nvSpPr>
        <xdr:cNvPr id="16" name="BARRA"/>
        <xdr:cNvSpPr/>
      </xdr:nvSpPr>
      <xdr:spPr>
        <a:xfrm>
          <a:off x="5553075" y="49530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114300</xdr:colOff>
      <xdr:row>2</xdr:row>
      <xdr:rowOff>66675</xdr:rowOff>
    </xdr:from>
    <xdr:to>
      <xdr:col>2</xdr:col>
      <xdr:colOff>1662300</xdr:colOff>
      <xdr:row>2</xdr:row>
      <xdr:rowOff>246675</xdr:rowOff>
    </xdr:to>
    <xdr:sp macro="[0]!CambiarTipoGraficoLineal" textlink="">
      <xdr:nvSpPr>
        <xdr:cNvPr id="17" name="COLUMNA"/>
        <xdr:cNvSpPr/>
      </xdr:nvSpPr>
      <xdr:spPr>
        <a:xfrm>
          <a:off x="5562600" y="77152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114300</xdr:colOff>
      <xdr:row>3</xdr:row>
      <xdr:rowOff>76200</xdr:rowOff>
    </xdr:from>
    <xdr:to>
      <xdr:col>2</xdr:col>
      <xdr:colOff>1410300</xdr:colOff>
      <xdr:row>3</xdr:row>
      <xdr:rowOff>256200</xdr:rowOff>
    </xdr:to>
    <xdr:sp macro="[0]!CambiarTipoGraficoLineal" textlink="">
      <xdr:nvSpPr>
        <xdr:cNvPr id="18" name="COLUMNA3D"/>
        <xdr:cNvSpPr/>
      </xdr:nvSpPr>
      <xdr:spPr>
        <a:xfrm>
          <a:off x="5562600" y="106680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133350</xdr:colOff>
      <xdr:row>4</xdr:row>
      <xdr:rowOff>66675</xdr:rowOff>
    </xdr:from>
    <xdr:to>
      <xdr:col>2</xdr:col>
      <xdr:colOff>1495425</xdr:colOff>
      <xdr:row>4</xdr:row>
      <xdr:rowOff>238126</xdr:rowOff>
    </xdr:to>
    <xdr:sp macro="[0]!BorrarGrafico_Personal_PAS_Por_Hoja" textlink="">
      <xdr:nvSpPr>
        <xdr:cNvPr id="19" name="Rectángulo 3"/>
        <xdr:cNvSpPr/>
      </xdr:nvSpPr>
      <xdr:spPr>
        <a:xfrm>
          <a:off x="5581650" y="134302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</xdr:col>
      <xdr:colOff>133350</xdr:colOff>
      <xdr:row>0</xdr:row>
      <xdr:rowOff>123825</xdr:rowOff>
    </xdr:from>
    <xdr:to>
      <xdr:col>1</xdr:col>
      <xdr:colOff>1476150</xdr:colOff>
      <xdr:row>0</xdr:row>
      <xdr:rowOff>339825</xdr:rowOff>
    </xdr:to>
    <xdr:sp macro="[0]!Generar_Lista_Descripcion_tipo_regimen_juridi" textlink="">
      <xdr:nvSpPr>
        <xdr:cNvPr id="20" name="Rectángulo 3"/>
        <xdr:cNvSpPr/>
      </xdr:nvSpPr>
      <xdr:spPr>
        <a:xfrm>
          <a:off x="3409950" y="12382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104775</xdr:colOff>
      <xdr:row>0</xdr:row>
      <xdr:rowOff>114300</xdr:rowOff>
    </xdr:from>
    <xdr:to>
      <xdr:col>11</xdr:col>
      <xdr:colOff>1828800</xdr:colOff>
      <xdr:row>0</xdr:row>
      <xdr:rowOff>342900</xdr:rowOff>
    </xdr:to>
    <xdr:sp macro="[0]!ActualizarListaHorizontal_Descripcion_tipo_regimen_juridi" textlink="">
      <xdr:nvSpPr>
        <xdr:cNvPr id="10" name="Rectángulo 3"/>
        <xdr:cNvSpPr/>
      </xdr:nvSpPr>
      <xdr:spPr>
        <a:xfrm>
          <a:off x="14859000" y="11430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11" name="2015-2016"/>
        <xdr:cNvSpPr/>
      </xdr:nvSpPr>
      <xdr:spPr>
        <a:xfrm>
          <a:off x="865822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12" name="2016-2017"/>
        <xdr:cNvSpPr/>
      </xdr:nvSpPr>
      <xdr:spPr>
        <a:xfrm>
          <a:off x="1018222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13" name="2017-2018"/>
        <xdr:cNvSpPr/>
      </xdr:nvSpPr>
      <xdr:spPr>
        <a:xfrm>
          <a:off x="1170622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14" name="2018-2019"/>
        <xdr:cNvSpPr/>
      </xdr:nvSpPr>
      <xdr:spPr>
        <a:xfrm>
          <a:off x="865822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23" name="2019-2020"/>
        <xdr:cNvSpPr/>
      </xdr:nvSpPr>
      <xdr:spPr>
        <a:xfrm>
          <a:off x="1018222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24" name="2020-2021"/>
        <xdr:cNvSpPr/>
      </xdr:nvSpPr>
      <xdr:spPr>
        <a:xfrm>
          <a:off x="1170622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25" name="2021-2022"/>
        <xdr:cNvSpPr/>
      </xdr:nvSpPr>
      <xdr:spPr>
        <a:xfrm>
          <a:off x="865822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26" name="2022-2023"/>
        <xdr:cNvSpPr/>
      </xdr:nvSpPr>
      <xdr:spPr>
        <a:xfrm>
          <a:off x="1018222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27" name="2023-2024"/>
        <xdr:cNvSpPr/>
      </xdr:nvSpPr>
      <xdr:spPr>
        <a:xfrm>
          <a:off x="1170622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28" name="2024-2025"/>
        <xdr:cNvSpPr/>
      </xdr:nvSpPr>
      <xdr:spPr>
        <a:xfrm>
          <a:off x="865822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29" name="2025-2026"/>
        <xdr:cNvSpPr/>
      </xdr:nvSpPr>
      <xdr:spPr>
        <a:xfrm>
          <a:off x="1018222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30" name="2026-2027"/>
        <xdr:cNvSpPr/>
      </xdr:nvSpPr>
      <xdr:spPr>
        <a:xfrm>
          <a:off x="1170622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31" name="2027-2028"/>
        <xdr:cNvSpPr/>
      </xdr:nvSpPr>
      <xdr:spPr>
        <a:xfrm>
          <a:off x="865822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32" name="2028-2029"/>
        <xdr:cNvSpPr/>
      </xdr:nvSpPr>
      <xdr:spPr>
        <a:xfrm>
          <a:off x="1018222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33" name="2029-2030"/>
        <xdr:cNvSpPr/>
      </xdr:nvSpPr>
      <xdr:spPr>
        <a:xfrm>
          <a:off x="1170622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34" name="2012-2013"/>
        <xdr:cNvSpPr/>
      </xdr:nvSpPr>
      <xdr:spPr>
        <a:xfrm>
          <a:off x="865822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35" name="2013-2014"/>
        <xdr:cNvSpPr/>
      </xdr:nvSpPr>
      <xdr:spPr>
        <a:xfrm>
          <a:off x="1018222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36" name="2014-2015"/>
        <xdr:cNvSpPr/>
      </xdr:nvSpPr>
      <xdr:spPr>
        <a:xfrm>
          <a:off x="1170622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37" name="2011-2012"/>
        <xdr:cNvSpPr/>
      </xdr:nvSpPr>
      <xdr:spPr>
        <a:xfrm>
          <a:off x="10182225" y="4419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" name="1"/>
        <xdr:cNvSpPr/>
      </xdr:nvSpPr>
      <xdr:spPr>
        <a:xfrm>
          <a:off x="2943225" y="419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3" name="2"/>
        <xdr:cNvSpPr/>
      </xdr:nvSpPr>
      <xdr:spPr>
        <a:xfrm>
          <a:off x="2943225" y="704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4" name="3"/>
        <xdr:cNvSpPr/>
      </xdr:nvSpPr>
      <xdr:spPr>
        <a:xfrm>
          <a:off x="2943225" y="990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5" name="4"/>
        <xdr:cNvSpPr/>
      </xdr:nvSpPr>
      <xdr:spPr>
        <a:xfrm>
          <a:off x="2943225" y="12763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6" name="5"/>
        <xdr:cNvSpPr/>
      </xdr:nvSpPr>
      <xdr:spPr>
        <a:xfrm>
          <a:off x="2943225" y="1562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7" name="6"/>
        <xdr:cNvSpPr/>
      </xdr:nvSpPr>
      <xdr:spPr>
        <a:xfrm>
          <a:off x="2943225" y="1847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8" name="7"/>
        <xdr:cNvSpPr/>
      </xdr:nvSpPr>
      <xdr:spPr>
        <a:xfrm>
          <a:off x="2943225" y="2133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104775</xdr:rowOff>
    </xdr:from>
    <xdr:to>
      <xdr:col>0</xdr:col>
      <xdr:colOff>1514475</xdr:colOff>
      <xdr:row>0</xdr:row>
      <xdr:rowOff>323850</xdr:rowOff>
    </xdr:to>
    <xdr:sp macro="[0]!RECUPERAR_VALORES_DES_TIPO_REGIMEN_JURIDI" textlink="">
      <xdr:nvSpPr>
        <xdr:cNvPr id="10" name="Rectángulo 3"/>
        <xdr:cNvSpPr/>
      </xdr:nvSpPr>
      <xdr:spPr>
        <a:xfrm>
          <a:off x="8572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1695450</xdr:colOff>
      <xdr:row>0</xdr:row>
      <xdr:rowOff>104775</xdr:rowOff>
    </xdr:from>
    <xdr:to>
      <xdr:col>0</xdr:col>
      <xdr:colOff>3124200</xdr:colOff>
      <xdr:row>0</xdr:row>
      <xdr:rowOff>323850</xdr:rowOff>
    </xdr:to>
    <xdr:sp macro="" textlink="">
      <xdr:nvSpPr>
        <xdr:cNvPr id="11" name="Rectángulo 3">
          <a:hlinkClick xmlns:r="http://schemas.openxmlformats.org/officeDocument/2006/relationships" r:id="rId1"/>
        </xdr:cNvPr>
        <xdr:cNvSpPr/>
      </xdr:nvSpPr>
      <xdr:spPr>
        <a:xfrm>
          <a:off x="16954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1809750</xdr:colOff>
      <xdr:row>1</xdr:row>
      <xdr:rowOff>57150</xdr:rowOff>
    </xdr:from>
    <xdr:to>
      <xdr:col>0</xdr:col>
      <xdr:colOff>3238500</xdr:colOff>
      <xdr:row>1</xdr:row>
      <xdr:rowOff>266700</xdr:rowOff>
    </xdr:to>
    <xdr:sp macro="" textlink="">
      <xdr:nvSpPr>
        <xdr:cNvPr id="12" name="Rectángulo 3">
          <a:hlinkClick xmlns:r="http://schemas.openxmlformats.org/officeDocument/2006/relationships" r:id="rId2"/>
        </xdr:cNvPr>
        <xdr:cNvSpPr/>
      </xdr:nvSpPr>
      <xdr:spPr>
        <a:xfrm>
          <a:off x="1809750" y="5048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3257550</xdr:colOff>
      <xdr:row>0</xdr:row>
      <xdr:rowOff>104775</xdr:rowOff>
    </xdr:from>
    <xdr:to>
      <xdr:col>0</xdr:col>
      <xdr:colOff>4686300</xdr:colOff>
      <xdr:row>0</xdr:row>
      <xdr:rowOff>323850</xdr:rowOff>
    </xdr:to>
    <xdr:sp macro="[0]!BorrarValores" textlink="">
      <xdr:nvSpPr>
        <xdr:cNvPr id="5" name="Rectángulo 4"/>
        <xdr:cNvSpPr/>
      </xdr:nvSpPr>
      <xdr:spPr>
        <a:xfrm>
          <a:off x="32575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3362325</xdr:colOff>
      <xdr:row>1</xdr:row>
      <xdr:rowOff>66675</xdr:rowOff>
    </xdr:from>
    <xdr:to>
      <xdr:col>0</xdr:col>
      <xdr:colOff>4791075</xdr:colOff>
      <xdr:row>1</xdr:row>
      <xdr:rowOff>285750</xdr:rowOff>
    </xdr:to>
    <xdr:sp macro="[0]!CerrarLibroActual" textlink="">
      <xdr:nvSpPr>
        <xdr:cNvPr id="6" name="Rectángulo 5"/>
        <xdr:cNvSpPr/>
      </xdr:nvSpPr>
      <xdr:spPr>
        <a:xfrm>
          <a:off x="3362325" y="5143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104775</xdr:colOff>
      <xdr:row>1</xdr:row>
      <xdr:rowOff>76200</xdr:rowOff>
    </xdr:from>
    <xdr:to>
      <xdr:col>0</xdr:col>
      <xdr:colOff>1666875</xdr:colOff>
      <xdr:row>1</xdr:row>
      <xdr:rowOff>285751</xdr:rowOff>
    </xdr:to>
    <xdr:sp macro="[0]!actualizarVinculos_PERSONAL_PDI_DES_TIPO_REGIMEN_JURIDICO" textlink="">
      <xdr:nvSpPr>
        <xdr:cNvPr id="7" name="Rectángulo 3"/>
        <xdr:cNvSpPr/>
      </xdr:nvSpPr>
      <xdr:spPr>
        <a:xfrm>
          <a:off x="104775" y="523875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578167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730567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8829675" y="5562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578167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730567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8829675" y="5962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578167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730567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8829675" y="6362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578167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730567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8829675" y="6762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578167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730567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8829675" y="7162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578167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730567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8829675" y="49911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7305675" y="44196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142875</xdr:colOff>
      <xdr:row>0</xdr:row>
      <xdr:rowOff>85725</xdr:rowOff>
    </xdr:from>
    <xdr:to>
      <xdr:col>2</xdr:col>
      <xdr:colOff>1133475</xdr:colOff>
      <xdr:row>0</xdr:row>
      <xdr:rowOff>301725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162550" y="857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95250</xdr:colOff>
      <xdr:row>1</xdr:row>
      <xdr:rowOff>57150</xdr:rowOff>
    </xdr:from>
    <xdr:to>
      <xdr:col>2</xdr:col>
      <xdr:colOff>1607250</xdr:colOff>
      <xdr:row>1</xdr:row>
      <xdr:rowOff>237150</xdr:rowOff>
    </xdr:to>
    <xdr:sp macro="[0]!CambiarTipoGraficoLineal" textlink="">
      <xdr:nvSpPr>
        <xdr:cNvPr id="22" name="BARRA"/>
        <xdr:cNvSpPr/>
      </xdr:nvSpPr>
      <xdr:spPr>
        <a:xfrm>
          <a:off x="5114925" y="47625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104775</xdr:colOff>
      <xdr:row>2</xdr:row>
      <xdr:rowOff>47625</xdr:rowOff>
    </xdr:from>
    <xdr:to>
      <xdr:col>2</xdr:col>
      <xdr:colOff>1652775</xdr:colOff>
      <xdr:row>2</xdr:row>
      <xdr:rowOff>227625</xdr:rowOff>
    </xdr:to>
    <xdr:sp macro="[0]!CambiarTipoGraficoLineal" textlink="">
      <xdr:nvSpPr>
        <xdr:cNvPr id="23" name="COLUMNA"/>
        <xdr:cNvSpPr/>
      </xdr:nvSpPr>
      <xdr:spPr>
        <a:xfrm>
          <a:off x="5124450" y="75247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104775</xdr:colOff>
      <xdr:row>3</xdr:row>
      <xdr:rowOff>57150</xdr:rowOff>
    </xdr:from>
    <xdr:to>
      <xdr:col>2</xdr:col>
      <xdr:colOff>1400775</xdr:colOff>
      <xdr:row>3</xdr:row>
      <xdr:rowOff>237150</xdr:rowOff>
    </xdr:to>
    <xdr:sp macro="[0]!CambiarTipoGraficoLineal" textlink="">
      <xdr:nvSpPr>
        <xdr:cNvPr id="24" name="COLUMNA3D"/>
        <xdr:cNvSpPr/>
      </xdr:nvSpPr>
      <xdr:spPr>
        <a:xfrm>
          <a:off x="5124450" y="104775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123825</xdr:colOff>
      <xdr:row>4</xdr:row>
      <xdr:rowOff>47625</xdr:rowOff>
    </xdr:from>
    <xdr:to>
      <xdr:col>2</xdr:col>
      <xdr:colOff>1485900</xdr:colOff>
      <xdr:row>4</xdr:row>
      <xdr:rowOff>219076</xdr:rowOff>
    </xdr:to>
    <xdr:sp macro="[0]!BorrarGrafico_Personal_PAS_Por_Hoja" textlink="">
      <xdr:nvSpPr>
        <xdr:cNvPr id="25" name="Rectángulo 3"/>
        <xdr:cNvSpPr/>
      </xdr:nvSpPr>
      <xdr:spPr>
        <a:xfrm>
          <a:off x="5143500" y="132397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114300</xdr:colOff>
      <xdr:row>0</xdr:row>
      <xdr:rowOff>76200</xdr:rowOff>
    </xdr:from>
    <xdr:to>
      <xdr:col>11</xdr:col>
      <xdr:colOff>1838325</xdr:colOff>
      <xdr:row>0</xdr:row>
      <xdr:rowOff>304800</xdr:rowOff>
    </xdr:to>
    <xdr:sp macro="[0]!ActualizarListaHorizontal_DES__C_C_E" textlink="">
      <xdr:nvSpPr>
        <xdr:cNvPr id="26" name="Rectángulo 3"/>
        <xdr:cNvSpPr/>
      </xdr:nvSpPr>
      <xdr:spPr>
        <a:xfrm>
          <a:off x="13630275" y="7620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85725</xdr:colOff>
      <xdr:row>0</xdr:row>
      <xdr:rowOff>104775</xdr:rowOff>
    </xdr:from>
    <xdr:to>
      <xdr:col>1</xdr:col>
      <xdr:colOff>1428525</xdr:colOff>
      <xdr:row>0</xdr:row>
      <xdr:rowOff>320775</xdr:rowOff>
    </xdr:to>
    <xdr:sp macro="[0]!Generar_Lista_DES__C_C_E" textlink="">
      <xdr:nvSpPr>
        <xdr:cNvPr id="27" name="Rectángulo 3"/>
        <xdr:cNvSpPr/>
      </xdr:nvSpPr>
      <xdr:spPr>
        <a:xfrm>
          <a:off x="4343400" y="10477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4257675" y="419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4257675" y="704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257675" y="990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4257675" y="12763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4257675" y="1562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4257675" y="1847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4257675" y="2133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4257675" y="24193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4257675" y="2705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PDI_UNIVERSIDAD_Por_Hoja" textlink="">
      <xdr:nvSpPr>
        <xdr:cNvPr id="37" name="10"/>
        <xdr:cNvSpPr/>
      </xdr:nvSpPr>
      <xdr:spPr>
        <a:xfrm>
          <a:off x="4257675" y="2990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PDI_UNIVERSIDAD_Por_Hoja" textlink="">
      <xdr:nvSpPr>
        <xdr:cNvPr id="38" name="11"/>
        <xdr:cNvSpPr/>
      </xdr:nvSpPr>
      <xdr:spPr>
        <a:xfrm>
          <a:off x="4257675" y="3276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1270000</xdr:colOff>
      <xdr:row>12</xdr:row>
      <xdr:rowOff>254000</xdr:rowOff>
    </xdr:to>
    <xdr:sp macro="CrearGrafico_Personal_PDI_UNIVERSIDAD_Por_Hoja" textlink="">
      <xdr:nvSpPr>
        <xdr:cNvPr id="39" name="12"/>
        <xdr:cNvSpPr/>
      </xdr:nvSpPr>
      <xdr:spPr>
        <a:xfrm>
          <a:off x="4257675" y="35623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1270000</xdr:colOff>
      <xdr:row>13</xdr:row>
      <xdr:rowOff>254000</xdr:rowOff>
    </xdr:to>
    <xdr:sp macro="CrearGrafico_Personal_PDI_UNIVERSIDAD_Por_Hoja" textlink="">
      <xdr:nvSpPr>
        <xdr:cNvPr id="40" name="13"/>
        <xdr:cNvSpPr/>
      </xdr:nvSpPr>
      <xdr:spPr>
        <a:xfrm>
          <a:off x="4257675" y="38481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1270000</xdr:colOff>
      <xdr:row>14</xdr:row>
      <xdr:rowOff>254000</xdr:rowOff>
    </xdr:to>
    <xdr:sp macro="CrearGrafico_Personal_PDI_UNIVERSIDAD_Por_Hoja" textlink="">
      <xdr:nvSpPr>
        <xdr:cNvPr id="41" name="14"/>
        <xdr:cNvSpPr/>
      </xdr:nvSpPr>
      <xdr:spPr>
        <a:xfrm>
          <a:off x="4257675" y="41338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1270000</xdr:colOff>
      <xdr:row>15</xdr:row>
      <xdr:rowOff>254000</xdr:rowOff>
    </xdr:to>
    <xdr:sp macro="CrearGrafico_Personal_PDI_UNIVERSIDAD_Por_Hoja" textlink="">
      <xdr:nvSpPr>
        <xdr:cNvPr id="42" name="15"/>
        <xdr:cNvSpPr/>
      </xdr:nvSpPr>
      <xdr:spPr>
        <a:xfrm>
          <a:off x="4257675" y="44196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9</xdr:col>
      <xdr:colOff>0</xdr:colOff>
      <xdr:row>10</xdr:row>
      <xdr:rowOff>171450</xdr:rowOff>
    </xdr:to>
    <xdr:graphicFrame macro="">
      <xdr:nvGraphicFramePr>
        <xdr:cNvPr id="46" name="GRAFICO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123825</xdr:rowOff>
    </xdr:from>
    <xdr:to>
      <xdr:col>0</xdr:col>
      <xdr:colOff>1543050</xdr:colOff>
      <xdr:row>0</xdr:row>
      <xdr:rowOff>342900</xdr:rowOff>
    </xdr:to>
    <xdr:sp macro="[0]!RECUPERAR_VALORES_PDI_DES__C_C_E" textlink="">
      <xdr:nvSpPr>
        <xdr:cNvPr id="18" name="Rectángulo 3"/>
        <xdr:cNvSpPr/>
      </xdr:nvSpPr>
      <xdr:spPr>
        <a:xfrm>
          <a:off x="114300" y="1238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1724025</xdr:colOff>
      <xdr:row>0</xdr:row>
      <xdr:rowOff>123825</xdr:rowOff>
    </xdr:from>
    <xdr:to>
      <xdr:col>0</xdr:col>
      <xdr:colOff>3152775</xdr:colOff>
      <xdr:row>0</xdr:row>
      <xdr:rowOff>342900</xdr:rowOff>
    </xdr:to>
    <xdr:sp macro="" textlink="">
      <xdr:nvSpPr>
        <xdr:cNvPr id="19" name="Rectángulo 3">
          <a:hlinkClick xmlns:r="http://schemas.openxmlformats.org/officeDocument/2006/relationships" r:id="rId1"/>
        </xdr:cNvPr>
        <xdr:cNvSpPr/>
      </xdr:nvSpPr>
      <xdr:spPr>
        <a:xfrm>
          <a:off x="1724025" y="1238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1743075</xdr:colOff>
      <xdr:row>1</xdr:row>
      <xdr:rowOff>66675</xdr:rowOff>
    </xdr:from>
    <xdr:to>
      <xdr:col>0</xdr:col>
      <xdr:colOff>3171825</xdr:colOff>
      <xdr:row>1</xdr:row>
      <xdr:rowOff>276225</xdr:rowOff>
    </xdr:to>
    <xdr:sp macro="" textlink="">
      <xdr:nvSpPr>
        <xdr:cNvPr id="20" name="Rectángulo 3">
          <a:hlinkClick xmlns:r="http://schemas.openxmlformats.org/officeDocument/2006/relationships" r:id="rId2"/>
        </xdr:cNvPr>
        <xdr:cNvSpPr/>
      </xdr:nvSpPr>
      <xdr:spPr>
        <a:xfrm>
          <a:off x="1743075" y="47625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3276600</xdr:colOff>
      <xdr:row>0</xdr:row>
      <xdr:rowOff>133350</xdr:rowOff>
    </xdr:from>
    <xdr:to>
      <xdr:col>0</xdr:col>
      <xdr:colOff>4705350</xdr:colOff>
      <xdr:row>0</xdr:row>
      <xdr:rowOff>352425</xdr:rowOff>
    </xdr:to>
    <xdr:sp macro="[0]!BorrarValores" textlink="">
      <xdr:nvSpPr>
        <xdr:cNvPr id="5" name="Rectángulo 4"/>
        <xdr:cNvSpPr/>
      </xdr:nvSpPr>
      <xdr:spPr>
        <a:xfrm>
          <a:off x="3276600" y="1333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3286125</xdr:colOff>
      <xdr:row>1</xdr:row>
      <xdr:rowOff>85725</xdr:rowOff>
    </xdr:from>
    <xdr:to>
      <xdr:col>0</xdr:col>
      <xdr:colOff>4714875</xdr:colOff>
      <xdr:row>1</xdr:row>
      <xdr:rowOff>304800</xdr:rowOff>
    </xdr:to>
    <xdr:sp macro="[0]!CerrarLibroActual" textlink="">
      <xdr:nvSpPr>
        <xdr:cNvPr id="6" name="Rectángulo 5"/>
        <xdr:cNvSpPr/>
      </xdr:nvSpPr>
      <xdr:spPr>
        <a:xfrm>
          <a:off x="3286125" y="4953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95250</xdr:colOff>
      <xdr:row>1</xdr:row>
      <xdr:rowOff>85725</xdr:rowOff>
    </xdr:from>
    <xdr:to>
      <xdr:col>0</xdr:col>
      <xdr:colOff>1657350</xdr:colOff>
      <xdr:row>1</xdr:row>
      <xdr:rowOff>295276</xdr:rowOff>
    </xdr:to>
    <xdr:sp macro="[0]!actualizarVinculos_PERSONAL_PDI_DES__C_C_E" textlink="">
      <xdr:nvSpPr>
        <xdr:cNvPr id="7" name="Rectángulo 3"/>
        <xdr:cNvSpPr/>
      </xdr:nvSpPr>
      <xdr:spPr>
        <a:xfrm>
          <a:off x="95250" y="49530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5638800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7162800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8686800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5638800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7162800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8686800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5638800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7162800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8686800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5638800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7162800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8686800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5638800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7162800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8686800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5638800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7162800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8686800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7162800" y="4552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161925</xdr:colOff>
      <xdr:row>0</xdr:row>
      <xdr:rowOff>171450</xdr:rowOff>
    </xdr:from>
    <xdr:to>
      <xdr:col>2</xdr:col>
      <xdr:colOff>1152525</xdr:colOff>
      <xdr:row>0</xdr:row>
      <xdr:rowOff>387450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038725" y="17145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104775</xdr:colOff>
      <xdr:row>1</xdr:row>
      <xdr:rowOff>66675</xdr:rowOff>
    </xdr:from>
    <xdr:to>
      <xdr:col>2</xdr:col>
      <xdr:colOff>1616775</xdr:colOff>
      <xdr:row>1</xdr:row>
      <xdr:rowOff>246675</xdr:rowOff>
    </xdr:to>
    <xdr:sp macro="[0]!CambiarTipoGraficoLineal" textlink="">
      <xdr:nvSpPr>
        <xdr:cNvPr id="22" name="BARRA"/>
        <xdr:cNvSpPr/>
      </xdr:nvSpPr>
      <xdr:spPr>
        <a:xfrm>
          <a:off x="4981575" y="6191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114300</xdr:colOff>
      <xdr:row>2</xdr:row>
      <xdr:rowOff>57150</xdr:rowOff>
    </xdr:from>
    <xdr:to>
      <xdr:col>2</xdr:col>
      <xdr:colOff>1662300</xdr:colOff>
      <xdr:row>2</xdr:row>
      <xdr:rowOff>237150</xdr:rowOff>
    </xdr:to>
    <xdr:sp macro="[0]!CambiarTipoGraficoLineal" textlink="">
      <xdr:nvSpPr>
        <xdr:cNvPr id="23" name="COLUMNA"/>
        <xdr:cNvSpPr/>
      </xdr:nvSpPr>
      <xdr:spPr>
        <a:xfrm>
          <a:off x="4991100" y="8953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1410300</xdr:colOff>
      <xdr:row>3</xdr:row>
      <xdr:rowOff>246675</xdr:rowOff>
    </xdr:to>
    <xdr:sp macro="[0]!CambiarTipoGraficoLineal" textlink="">
      <xdr:nvSpPr>
        <xdr:cNvPr id="24" name="COLUMNA3D"/>
        <xdr:cNvSpPr/>
      </xdr:nvSpPr>
      <xdr:spPr>
        <a:xfrm>
          <a:off x="4991100" y="11906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133350</xdr:colOff>
      <xdr:row>4</xdr:row>
      <xdr:rowOff>57150</xdr:rowOff>
    </xdr:from>
    <xdr:to>
      <xdr:col>2</xdr:col>
      <xdr:colOff>1495425</xdr:colOff>
      <xdr:row>4</xdr:row>
      <xdr:rowOff>228601</xdr:rowOff>
    </xdr:to>
    <xdr:sp macro="[0]!BorrarGrafico_Personal_PAS_Por_Hoja" textlink="">
      <xdr:nvSpPr>
        <xdr:cNvPr id="25" name="Rectángulo 3"/>
        <xdr:cNvSpPr/>
      </xdr:nvSpPr>
      <xdr:spPr>
        <a:xfrm>
          <a:off x="5010150" y="14668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142875</xdr:colOff>
      <xdr:row>0</xdr:row>
      <xdr:rowOff>104775</xdr:rowOff>
    </xdr:from>
    <xdr:to>
      <xdr:col>11</xdr:col>
      <xdr:colOff>1866900</xdr:colOff>
      <xdr:row>0</xdr:row>
      <xdr:rowOff>333375</xdr:rowOff>
    </xdr:to>
    <xdr:sp macro="[0]!ActualizarListaHorizontal_DES__SUBUNIDAD_SECCION_UBIC_" textlink="">
      <xdr:nvSpPr>
        <xdr:cNvPr id="26" name="Rectángulo 3"/>
        <xdr:cNvSpPr/>
      </xdr:nvSpPr>
      <xdr:spPr>
        <a:xfrm>
          <a:off x="13068300" y="104775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114300</xdr:colOff>
      <xdr:row>0</xdr:row>
      <xdr:rowOff>114300</xdr:rowOff>
    </xdr:from>
    <xdr:to>
      <xdr:col>1</xdr:col>
      <xdr:colOff>1457100</xdr:colOff>
      <xdr:row>0</xdr:row>
      <xdr:rowOff>330300</xdr:rowOff>
    </xdr:to>
    <xdr:sp macro="[0]!Generar_Lista_DES__SUBUNIDAD_SECCION_UBIC_" textlink="">
      <xdr:nvSpPr>
        <xdr:cNvPr id="27" name="Rectángulo 3"/>
        <xdr:cNvSpPr/>
      </xdr:nvSpPr>
      <xdr:spPr>
        <a:xfrm>
          <a:off x="4229100" y="11430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4114800" y="5524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4114800" y="8382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114800" y="11239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4114800" y="14097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4114800" y="16954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4114800" y="19812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4114800" y="22669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4114800" y="25527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4114800" y="28384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PDI_UNIVERSIDAD_Por_Hoja" textlink="">
      <xdr:nvSpPr>
        <xdr:cNvPr id="37" name="10"/>
        <xdr:cNvSpPr/>
      </xdr:nvSpPr>
      <xdr:spPr>
        <a:xfrm>
          <a:off x="4114800" y="31242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PDI_UNIVERSIDAD_Por_Hoja" textlink="">
      <xdr:nvSpPr>
        <xdr:cNvPr id="38" name="11"/>
        <xdr:cNvSpPr/>
      </xdr:nvSpPr>
      <xdr:spPr>
        <a:xfrm>
          <a:off x="4114800" y="34099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1270000</xdr:colOff>
      <xdr:row>12</xdr:row>
      <xdr:rowOff>254000</xdr:rowOff>
    </xdr:to>
    <xdr:sp macro="CrearGrafico_Personal_PDI_UNIVERSIDAD_Por_Hoja" textlink="">
      <xdr:nvSpPr>
        <xdr:cNvPr id="39" name="12"/>
        <xdr:cNvSpPr/>
      </xdr:nvSpPr>
      <xdr:spPr>
        <a:xfrm>
          <a:off x="4114800" y="36957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85725</xdr:rowOff>
    </xdr:from>
    <xdr:to>
      <xdr:col>0</xdr:col>
      <xdr:colOff>1543050</xdr:colOff>
      <xdr:row>0</xdr:row>
      <xdr:rowOff>304800</xdr:rowOff>
    </xdr:to>
    <xdr:sp macro="[0]!RECUPERAR_VALORES_DES__SUBUNIDAD_SECCIÓN_UBIC_" textlink="">
      <xdr:nvSpPr>
        <xdr:cNvPr id="16" name="Rectángulo 3"/>
        <xdr:cNvSpPr/>
      </xdr:nvSpPr>
      <xdr:spPr>
        <a:xfrm>
          <a:off x="114300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1724025</xdr:colOff>
      <xdr:row>0</xdr:row>
      <xdr:rowOff>85725</xdr:rowOff>
    </xdr:from>
    <xdr:to>
      <xdr:col>0</xdr:col>
      <xdr:colOff>3152775</xdr:colOff>
      <xdr:row>0</xdr:row>
      <xdr:rowOff>304800</xdr:rowOff>
    </xdr:to>
    <xdr:sp macro="" textlink="">
      <xdr:nvSpPr>
        <xdr:cNvPr id="17" name="Rectángulo 3">
          <a:hlinkClick xmlns:r="http://schemas.openxmlformats.org/officeDocument/2006/relationships" r:id="rId1"/>
        </xdr:cNvPr>
        <xdr:cNvSpPr/>
      </xdr:nvSpPr>
      <xdr:spPr>
        <a:xfrm>
          <a:off x="172402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1876425</xdr:colOff>
      <xdr:row>1</xdr:row>
      <xdr:rowOff>76200</xdr:rowOff>
    </xdr:from>
    <xdr:to>
      <xdr:col>0</xdr:col>
      <xdr:colOff>3305175</xdr:colOff>
      <xdr:row>1</xdr:row>
      <xdr:rowOff>285750</xdr:rowOff>
    </xdr:to>
    <xdr:sp macro="" textlink="">
      <xdr:nvSpPr>
        <xdr:cNvPr id="18" name="Rectángulo 3">
          <a:hlinkClick xmlns:r="http://schemas.openxmlformats.org/officeDocument/2006/relationships" r:id="rId2"/>
        </xdr:cNvPr>
        <xdr:cNvSpPr/>
      </xdr:nvSpPr>
      <xdr:spPr>
        <a:xfrm>
          <a:off x="1876425" y="45720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3286125</xdr:colOff>
      <xdr:row>0</xdr:row>
      <xdr:rowOff>95250</xdr:rowOff>
    </xdr:from>
    <xdr:to>
      <xdr:col>0</xdr:col>
      <xdr:colOff>4714875</xdr:colOff>
      <xdr:row>0</xdr:row>
      <xdr:rowOff>314325</xdr:rowOff>
    </xdr:to>
    <xdr:sp macro="[0]!BorrarValores" textlink="">
      <xdr:nvSpPr>
        <xdr:cNvPr id="5" name="Rectángulo 4"/>
        <xdr:cNvSpPr/>
      </xdr:nvSpPr>
      <xdr:spPr>
        <a:xfrm>
          <a:off x="32861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3429000</xdr:colOff>
      <xdr:row>1</xdr:row>
      <xdr:rowOff>95250</xdr:rowOff>
    </xdr:from>
    <xdr:to>
      <xdr:col>0</xdr:col>
      <xdr:colOff>4857750</xdr:colOff>
      <xdr:row>1</xdr:row>
      <xdr:rowOff>314325</xdr:rowOff>
    </xdr:to>
    <xdr:sp macro="[0]!CerrarLibroActual" textlink="">
      <xdr:nvSpPr>
        <xdr:cNvPr id="6" name="Rectángulo 5"/>
        <xdr:cNvSpPr/>
      </xdr:nvSpPr>
      <xdr:spPr>
        <a:xfrm>
          <a:off x="3429000" y="476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142875</xdr:colOff>
      <xdr:row>1</xdr:row>
      <xdr:rowOff>95250</xdr:rowOff>
    </xdr:from>
    <xdr:to>
      <xdr:col>0</xdr:col>
      <xdr:colOff>1704975</xdr:colOff>
      <xdr:row>1</xdr:row>
      <xdr:rowOff>304801</xdr:rowOff>
    </xdr:to>
    <xdr:sp macro="[0]!actualizarVinculos_PERSONAL_PDI_DES__SUBUNIDAD_SECCION_UBIC" textlink="">
      <xdr:nvSpPr>
        <xdr:cNvPr id="7" name="Rectángulo 3"/>
        <xdr:cNvSpPr/>
      </xdr:nvSpPr>
      <xdr:spPr>
        <a:xfrm>
          <a:off x="142875" y="47625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5086350" y="561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6610350" y="561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8134350" y="5619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5086350" y="6019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6610350" y="6019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8134350" y="6019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5086350" y="6419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6610350" y="6419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8134350" y="6419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5086350" y="6819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6610350" y="6819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8134350" y="6819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5086350" y="7219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6610350" y="7219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8134350" y="72199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5086350" y="5048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6610350" y="5048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8134350" y="50482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6610350" y="44767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171450</xdr:colOff>
      <xdr:row>0</xdr:row>
      <xdr:rowOff>76200</xdr:rowOff>
    </xdr:from>
    <xdr:to>
      <xdr:col>2</xdr:col>
      <xdr:colOff>1162050</xdr:colOff>
      <xdr:row>0</xdr:row>
      <xdr:rowOff>292200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4495800" y="7620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114300</xdr:colOff>
      <xdr:row>1</xdr:row>
      <xdr:rowOff>47625</xdr:rowOff>
    </xdr:from>
    <xdr:to>
      <xdr:col>2</xdr:col>
      <xdr:colOff>1626300</xdr:colOff>
      <xdr:row>1</xdr:row>
      <xdr:rowOff>227625</xdr:rowOff>
    </xdr:to>
    <xdr:sp macro="[0]!CambiarTipoGraficoLineal" textlink="">
      <xdr:nvSpPr>
        <xdr:cNvPr id="22" name="BARRA"/>
        <xdr:cNvSpPr/>
      </xdr:nvSpPr>
      <xdr:spPr>
        <a:xfrm>
          <a:off x="4438650" y="5238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123825</xdr:colOff>
      <xdr:row>2</xdr:row>
      <xdr:rowOff>38100</xdr:rowOff>
    </xdr:from>
    <xdr:to>
      <xdr:col>2</xdr:col>
      <xdr:colOff>1671825</xdr:colOff>
      <xdr:row>2</xdr:row>
      <xdr:rowOff>218100</xdr:rowOff>
    </xdr:to>
    <xdr:sp macro="[0]!CambiarTipoGraficoLineal" textlink="">
      <xdr:nvSpPr>
        <xdr:cNvPr id="23" name="COLUMNA"/>
        <xdr:cNvSpPr/>
      </xdr:nvSpPr>
      <xdr:spPr>
        <a:xfrm>
          <a:off x="4448175" y="8001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123825</xdr:colOff>
      <xdr:row>3</xdr:row>
      <xdr:rowOff>47625</xdr:rowOff>
    </xdr:from>
    <xdr:to>
      <xdr:col>2</xdr:col>
      <xdr:colOff>1419825</xdr:colOff>
      <xdr:row>3</xdr:row>
      <xdr:rowOff>227625</xdr:rowOff>
    </xdr:to>
    <xdr:sp macro="[0]!CambiarTipoGraficoLineal" textlink="">
      <xdr:nvSpPr>
        <xdr:cNvPr id="24" name="COLUMNA3D"/>
        <xdr:cNvSpPr/>
      </xdr:nvSpPr>
      <xdr:spPr>
        <a:xfrm>
          <a:off x="4448175" y="10953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142875</xdr:colOff>
      <xdr:row>4</xdr:row>
      <xdr:rowOff>38100</xdr:rowOff>
    </xdr:from>
    <xdr:to>
      <xdr:col>2</xdr:col>
      <xdr:colOff>1504950</xdr:colOff>
      <xdr:row>4</xdr:row>
      <xdr:rowOff>209551</xdr:rowOff>
    </xdr:to>
    <xdr:sp macro="[0]!BorrarGrafico_Personal_PAS_Por_Hoja" textlink="">
      <xdr:nvSpPr>
        <xdr:cNvPr id="25" name="Rectángulo 3"/>
        <xdr:cNvSpPr/>
      </xdr:nvSpPr>
      <xdr:spPr>
        <a:xfrm>
          <a:off x="4467225" y="13716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114300</xdr:colOff>
      <xdr:row>0</xdr:row>
      <xdr:rowOff>85725</xdr:rowOff>
    </xdr:from>
    <xdr:to>
      <xdr:col>11</xdr:col>
      <xdr:colOff>1838325</xdr:colOff>
      <xdr:row>0</xdr:row>
      <xdr:rowOff>314325</xdr:rowOff>
    </xdr:to>
    <xdr:sp macro="[0]!ActualizarListaHorizontal_Grupo_edad" textlink="">
      <xdr:nvSpPr>
        <xdr:cNvPr id="26" name="Rectángulo 3"/>
        <xdr:cNvSpPr/>
      </xdr:nvSpPr>
      <xdr:spPr>
        <a:xfrm>
          <a:off x="13239750" y="85725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76200</xdr:colOff>
      <xdr:row>0</xdr:row>
      <xdr:rowOff>95250</xdr:rowOff>
    </xdr:from>
    <xdr:to>
      <xdr:col>1</xdr:col>
      <xdr:colOff>1419000</xdr:colOff>
      <xdr:row>0</xdr:row>
      <xdr:rowOff>311250</xdr:rowOff>
    </xdr:to>
    <xdr:sp macro="[0]!Generar_Lista_Grupo_edad" textlink="">
      <xdr:nvSpPr>
        <xdr:cNvPr id="27" name="Rectángulo 3"/>
        <xdr:cNvSpPr/>
      </xdr:nvSpPr>
      <xdr:spPr>
        <a:xfrm>
          <a:off x="3638550" y="9525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3562350" y="4762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3562350" y="7620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3562350" y="10477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3562350" y="13335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3562350" y="16192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3562350" y="19050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3562350" y="21907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3562350" y="24765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3562350" y="27622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PDI_UNIVERSIDAD_Por_Hoja" textlink="">
      <xdr:nvSpPr>
        <xdr:cNvPr id="37" name="10"/>
        <xdr:cNvSpPr/>
      </xdr:nvSpPr>
      <xdr:spPr>
        <a:xfrm>
          <a:off x="3562350" y="30480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PDI_UNIVERSIDAD_Por_Hoja" textlink="">
      <xdr:nvSpPr>
        <xdr:cNvPr id="38" name="11"/>
        <xdr:cNvSpPr/>
      </xdr:nvSpPr>
      <xdr:spPr>
        <a:xfrm>
          <a:off x="3562350" y="33337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104775</xdr:rowOff>
    </xdr:from>
    <xdr:to>
      <xdr:col>0</xdr:col>
      <xdr:colOff>1524000</xdr:colOff>
      <xdr:row>0</xdr:row>
      <xdr:rowOff>323850</xdr:rowOff>
    </xdr:to>
    <xdr:sp macro="[0]!RECUPERAR_VALORES_PDI_GRUPO_EDAD" textlink="">
      <xdr:nvSpPr>
        <xdr:cNvPr id="14" name="Rectángulo 3"/>
        <xdr:cNvSpPr/>
      </xdr:nvSpPr>
      <xdr:spPr>
        <a:xfrm>
          <a:off x="952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1704975</xdr:colOff>
      <xdr:row>0</xdr:row>
      <xdr:rowOff>104775</xdr:rowOff>
    </xdr:from>
    <xdr:to>
      <xdr:col>0</xdr:col>
      <xdr:colOff>3133725</xdr:colOff>
      <xdr:row>0</xdr:row>
      <xdr:rowOff>323850</xdr:rowOff>
    </xdr:to>
    <xdr:sp macro="" textlink="">
      <xdr:nvSpPr>
        <xdr:cNvPr id="15" name="Rectángulo 3">
          <a:hlinkClick xmlns:r="http://schemas.openxmlformats.org/officeDocument/2006/relationships" r:id="rId1"/>
        </xdr:cNvPr>
        <xdr:cNvSpPr/>
      </xdr:nvSpPr>
      <xdr:spPr>
        <a:xfrm>
          <a:off x="170497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1752600</xdr:colOff>
      <xdr:row>1</xdr:row>
      <xdr:rowOff>57150</xdr:rowOff>
    </xdr:from>
    <xdr:to>
      <xdr:col>0</xdr:col>
      <xdr:colOff>3181350</xdr:colOff>
      <xdr:row>1</xdr:row>
      <xdr:rowOff>266700</xdr:rowOff>
    </xdr:to>
    <xdr:sp macro="" textlink="">
      <xdr:nvSpPr>
        <xdr:cNvPr id="16" name="Rectángulo 3">
          <a:hlinkClick xmlns:r="http://schemas.openxmlformats.org/officeDocument/2006/relationships" r:id="rId2"/>
        </xdr:cNvPr>
        <xdr:cNvSpPr/>
      </xdr:nvSpPr>
      <xdr:spPr>
        <a:xfrm>
          <a:off x="1752600" y="4667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3257550</xdr:colOff>
      <xdr:row>0</xdr:row>
      <xdr:rowOff>95250</xdr:rowOff>
    </xdr:from>
    <xdr:to>
      <xdr:col>0</xdr:col>
      <xdr:colOff>4686300</xdr:colOff>
      <xdr:row>0</xdr:row>
      <xdr:rowOff>314325</xdr:rowOff>
    </xdr:to>
    <xdr:sp macro="[0]!BorrarValores" textlink="">
      <xdr:nvSpPr>
        <xdr:cNvPr id="5" name="Rectángulo 4"/>
        <xdr:cNvSpPr/>
      </xdr:nvSpPr>
      <xdr:spPr>
        <a:xfrm>
          <a:off x="32575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3295650</xdr:colOff>
      <xdr:row>1</xdr:row>
      <xdr:rowOff>57150</xdr:rowOff>
    </xdr:from>
    <xdr:to>
      <xdr:col>0</xdr:col>
      <xdr:colOff>4724400</xdr:colOff>
      <xdr:row>1</xdr:row>
      <xdr:rowOff>276225</xdr:rowOff>
    </xdr:to>
    <xdr:sp macro="[0]!CerrarLibroActual" textlink="">
      <xdr:nvSpPr>
        <xdr:cNvPr id="6" name="Rectángulo 5"/>
        <xdr:cNvSpPr/>
      </xdr:nvSpPr>
      <xdr:spPr>
        <a:xfrm>
          <a:off x="3295650" y="466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85725</xdr:colOff>
      <xdr:row>1</xdr:row>
      <xdr:rowOff>95250</xdr:rowOff>
    </xdr:from>
    <xdr:to>
      <xdr:col>0</xdr:col>
      <xdr:colOff>1647825</xdr:colOff>
      <xdr:row>1</xdr:row>
      <xdr:rowOff>304801</xdr:rowOff>
    </xdr:to>
    <xdr:sp macro="[0]!actualizarVinculos_PERSONAL_PDI_GRUPO_EDAD" textlink="">
      <xdr:nvSpPr>
        <xdr:cNvPr id="7" name="Rectángulo 3"/>
        <xdr:cNvSpPr/>
      </xdr:nvSpPr>
      <xdr:spPr>
        <a:xfrm>
          <a:off x="85725" y="504825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598170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750570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902970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598170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750570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902970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598170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750570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902970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598170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750570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902970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598170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750570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902970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598170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750570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902970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7505700" y="4400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200025</xdr:colOff>
      <xdr:row>0</xdr:row>
      <xdr:rowOff>104775</xdr:rowOff>
    </xdr:from>
    <xdr:to>
      <xdr:col>2</xdr:col>
      <xdr:colOff>1190625</xdr:colOff>
      <xdr:row>0</xdr:row>
      <xdr:rowOff>320775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419725" y="10477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104775</xdr:colOff>
      <xdr:row>1</xdr:row>
      <xdr:rowOff>66675</xdr:rowOff>
    </xdr:from>
    <xdr:to>
      <xdr:col>2</xdr:col>
      <xdr:colOff>1616775</xdr:colOff>
      <xdr:row>1</xdr:row>
      <xdr:rowOff>246675</xdr:rowOff>
    </xdr:to>
    <xdr:sp macro="[0]!CambiarTipoGraficoLineal" textlink="">
      <xdr:nvSpPr>
        <xdr:cNvPr id="22" name="BARRA"/>
        <xdr:cNvSpPr/>
      </xdr:nvSpPr>
      <xdr:spPr>
        <a:xfrm>
          <a:off x="5324475" y="4667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114300</xdr:colOff>
      <xdr:row>2</xdr:row>
      <xdr:rowOff>57150</xdr:rowOff>
    </xdr:from>
    <xdr:to>
      <xdr:col>2</xdr:col>
      <xdr:colOff>1662300</xdr:colOff>
      <xdr:row>2</xdr:row>
      <xdr:rowOff>237150</xdr:rowOff>
    </xdr:to>
    <xdr:sp macro="[0]!CambiarTipoGraficoLineal" textlink="">
      <xdr:nvSpPr>
        <xdr:cNvPr id="23" name="COLUMNA"/>
        <xdr:cNvSpPr/>
      </xdr:nvSpPr>
      <xdr:spPr>
        <a:xfrm>
          <a:off x="5334000" y="7429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1410300</xdr:colOff>
      <xdr:row>3</xdr:row>
      <xdr:rowOff>246675</xdr:rowOff>
    </xdr:to>
    <xdr:sp macro="[0]!CambiarTipoGraficoLineal" textlink="">
      <xdr:nvSpPr>
        <xdr:cNvPr id="24" name="COLUMNA3D"/>
        <xdr:cNvSpPr/>
      </xdr:nvSpPr>
      <xdr:spPr>
        <a:xfrm>
          <a:off x="5334000" y="10382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133350</xdr:colOff>
      <xdr:row>4</xdr:row>
      <xdr:rowOff>57150</xdr:rowOff>
    </xdr:from>
    <xdr:to>
      <xdr:col>2</xdr:col>
      <xdr:colOff>1495425</xdr:colOff>
      <xdr:row>4</xdr:row>
      <xdr:rowOff>228601</xdr:rowOff>
    </xdr:to>
    <xdr:sp macro="[0]!BorrarGrafico_Personal_PAS_Por_Hoja" textlink="">
      <xdr:nvSpPr>
        <xdr:cNvPr id="25" name="Rectángulo 3"/>
        <xdr:cNvSpPr/>
      </xdr:nvSpPr>
      <xdr:spPr>
        <a:xfrm>
          <a:off x="5353050" y="13144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152400</xdr:colOff>
      <xdr:row>0</xdr:row>
      <xdr:rowOff>76200</xdr:rowOff>
    </xdr:from>
    <xdr:to>
      <xdr:col>11</xdr:col>
      <xdr:colOff>1876425</xdr:colOff>
      <xdr:row>0</xdr:row>
      <xdr:rowOff>304800</xdr:rowOff>
    </xdr:to>
    <xdr:sp macro="[0]!ActualizarListaHorizontal_DES__DEDICACION" textlink="">
      <xdr:nvSpPr>
        <xdr:cNvPr id="26" name="Rectángulo 3"/>
        <xdr:cNvSpPr/>
      </xdr:nvSpPr>
      <xdr:spPr>
        <a:xfrm>
          <a:off x="15363825" y="7620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142875</xdr:colOff>
      <xdr:row>0</xdr:row>
      <xdr:rowOff>104775</xdr:rowOff>
    </xdr:from>
    <xdr:to>
      <xdr:col>1</xdr:col>
      <xdr:colOff>1485675</xdr:colOff>
      <xdr:row>0</xdr:row>
      <xdr:rowOff>320775</xdr:rowOff>
    </xdr:to>
    <xdr:sp macro="[0]!Generar_Lista_DES__DEDICACION" textlink="">
      <xdr:nvSpPr>
        <xdr:cNvPr id="27" name="Rectángulo 3"/>
        <xdr:cNvSpPr/>
      </xdr:nvSpPr>
      <xdr:spPr>
        <a:xfrm>
          <a:off x="4600575" y="10477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4457700" y="4000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4457700" y="6858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457700" y="9715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4457700" y="12573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4457700" y="15430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4457700" y="18288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4457700" y="21145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4457700" y="24003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4457700" y="26860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1524000</xdr:colOff>
      <xdr:row>0</xdr:row>
      <xdr:rowOff>314325</xdr:rowOff>
    </xdr:to>
    <xdr:sp macro="[0]!RECUPERAR_VALORES_PDI_DES__DEDICACION" textlink="">
      <xdr:nvSpPr>
        <xdr:cNvPr id="21" name="Rectángulo 3"/>
        <xdr:cNvSpPr/>
      </xdr:nvSpPr>
      <xdr:spPr>
        <a:xfrm>
          <a:off x="952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1704975</xdr:colOff>
      <xdr:row>0</xdr:row>
      <xdr:rowOff>95250</xdr:rowOff>
    </xdr:from>
    <xdr:to>
      <xdr:col>0</xdr:col>
      <xdr:colOff>3133725</xdr:colOff>
      <xdr:row>0</xdr:row>
      <xdr:rowOff>314325</xdr:rowOff>
    </xdr:to>
    <xdr:sp macro="" textlink="">
      <xdr:nvSpPr>
        <xdr:cNvPr id="22" name="Rectángulo 3">
          <a:hlinkClick xmlns:r="http://schemas.openxmlformats.org/officeDocument/2006/relationships" r:id="rId1"/>
        </xdr:cNvPr>
        <xdr:cNvSpPr/>
      </xdr:nvSpPr>
      <xdr:spPr>
        <a:xfrm>
          <a:off x="17049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1771650</xdr:colOff>
      <xdr:row>1</xdr:row>
      <xdr:rowOff>47625</xdr:rowOff>
    </xdr:from>
    <xdr:to>
      <xdr:col>0</xdr:col>
      <xdr:colOff>3200400</xdr:colOff>
      <xdr:row>1</xdr:row>
      <xdr:rowOff>257175</xdr:rowOff>
    </xdr:to>
    <xdr:sp macro="" textlink="">
      <xdr:nvSpPr>
        <xdr:cNvPr id="23" name="Rectángulo 3">
          <a:hlinkClick xmlns:r="http://schemas.openxmlformats.org/officeDocument/2006/relationships" r:id="rId2"/>
        </xdr:cNvPr>
        <xdr:cNvSpPr/>
      </xdr:nvSpPr>
      <xdr:spPr>
        <a:xfrm>
          <a:off x="1771650" y="4286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3257550</xdr:colOff>
      <xdr:row>0</xdr:row>
      <xdr:rowOff>95250</xdr:rowOff>
    </xdr:from>
    <xdr:to>
      <xdr:col>0</xdr:col>
      <xdr:colOff>4686300</xdr:colOff>
      <xdr:row>0</xdr:row>
      <xdr:rowOff>314325</xdr:rowOff>
    </xdr:to>
    <xdr:sp macro="[0]!BorrarValores" textlink="">
      <xdr:nvSpPr>
        <xdr:cNvPr id="5" name="Rectángulo 4"/>
        <xdr:cNvSpPr/>
      </xdr:nvSpPr>
      <xdr:spPr>
        <a:xfrm>
          <a:off x="32575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3314700</xdr:colOff>
      <xdr:row>1</xdr:row>
      <xdr:rowOff>57150</xdr:rowOff>
    </xdr:from>
    <xdr:to>
      <xdr:col>0</xdr:col>
      <xdr:colOff>4743450</xdr:colOff>
      <xdr:row>1</xdr:row>
      <xdr:rowOff>276225</xdr:rowOff>
    </xdr:to>
    <xdr:sp macro="[0]!CerrarLibroActual" textlink="">
      <xdr:nvSpPr>
        <xdr:cNvPr id="6" name="Rectángulo 5"/>
        <xdr:cNvSpPr/>
      </xdr:nvSpPr>
      <xdr:spPr>
        <a:xfrm>
          <a:off x="3314700" y="438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104775</xdr:colOff>
      <xdr:row>1</xdr:row>
      <xdr:rowOff>76200</xdr:rowOff>
    </xdr:from>
    <xdr:to>
      <xdr:col>0</xdr:col>
      <xdr:colOff>1666875</xdr:colOff>
      <xdr:row>1</xdr:row>
      <xdr:rowOff>285751</xdr:rowOff>
    </xdr:to>
    <xdr:sp macro="[0]!actualizarVinculos_PERSONAL_PDI_DES__DEDICACION" textlink="">
      <xdr:nvSpPr>
        <xdr:cNvPr id="7" name="Rectángulo 3"/>
        <xdr:cNvSpPr/>
      </xdr:nvSpPr>
      <xdr:spPr>
        <a:xfrm>
          <a:off x="104775" y="45720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664845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817245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9696450" y="5543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664845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817245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9696450" y="59436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664845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817245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9696450" y="63436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664845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817245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9696450" y="6743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664845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817245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9696450" y="7143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664845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817245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9696450" y="49720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8172450" y="44005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209550</xdr:colOff>
      <xdr:row>0</xdr:row>
      <xdr:rowOff>85725</xdr:rowOff>
    </xdr:from>
    <xdr:to>
      <xdr:col>2</xdr:col>
      <xdr:colOff>1200150</xdr:colOff>
      <xdr:row>0</xdr:row>
      <xdr:rowOff>301725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6096000" y="857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114300</xdr:colOff>
      <xdr:row>1</xdr:row>
      <xdr:rowOff>47625</xdr:rowOff>
    </xdr:from>
    <xdr:to>
      <xdr:col>2</xdr:col>
      <xdr:colOff>1626300</xdr:colOff>
      <xdr:row>1</xdr:row>
      <xdr:rowOff>227625</xdr:rowOff>
    </xdr:to>
    <xdr:sp macro="[0]!CambiarTipoGraficoLineal" textlink="">
      <xdr:nvSpPr>
        <xdr:cNvPr id="22" name="BARRA"/>
        <xdr:cNvSpPr/>
      </xdr:nvSpPr>
      <xdr:spPr>
        <a:xfrm>
          <a:off x="6000750" y="4476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123825</xdr:colOff>
      <xdr:row>2</xdr:row>
      <xdr:rowOff>38100</xdr:rowOff>
    </xdr:from>
    <xdr:to>
      <xdr:col>2</xdr:col>
      <xdr:colOff>1671825</xdr:colOff>
      <xdr:row>2</xdr:row>
      <xdr:rowOff>218100</xdr:rowOff>
    </xdr:to>
    <xdr:sp macro="[0]!CambiarTipoGraficoLineal" textlink="">
      <xdr:nvSpPr>
        <xdr:cNvPr id="23" name="COLUMNA"/>
        <xdr:cNvSpPr/>
      </xdr:nvSpPr>
      <xdr:spPr>
        <a:xfrm>
          <a:off x="6010275" y="7239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123825</xdr:colOff>
      <xdr:row>3</xdr:row>
      <xdr:rowOff>47625</xdr:rowOff>
    </xdr:from>
    <xdr:to>
      <xdr:col>2</xdr:col>
      <xdr:colOff>1419825</xdr:colOff>
      <xdr:row>3</xdr:row>
      <xdr:rowOff>227625</xdr:rowOff>
    </xdr:to>
    <xdr:sp macro="[0]!CambiarTipoGraficoLineal" textlink="">
      <xdr:nvSpPr>
        <xdr:cNvPr id="24" name="COLUMNA3D"/>
        <xdr:cNvSpPr/>
      </xdr:nvSpPr>
      <xdr:spPr>
        <a:xfrm>
          <a:off x="6010275" y="10191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142875</xdr:colOff>
      <xdr:row>4</xdr:row>
      <xdr:rowOff>38100</xdr:rowOff>
    </xdr:from>
    <xdr:to>
      <xdr:col>2</xdr:col>
      <xdr:colOff>1504950</xdr:colOff>
      <xdr:row>4</xdr:row>
      <xdr:rowOff>209551</xdr:rowOff>
    </xdr:to>
    <xdr:sp macro="[0]!BorrarGrafico_Personal_PAS_Por_Hoja" textlink="">
      <xdr:nvSpPr>
        <xdr:cNvPr id="25" name="Rectángulo 3"/>
        <xdr:cNvSpPr/>
      </xdr:nvSpPr>
      <xdr:spPr>
        <a:xfrm>
          <a:off x="6029325" y="12954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66675</xdr:colOff>
      <xdr:row>0</xdr:row>
      <xdr:rowOff>57150</xdr:rowOff>
    </xdr:from>
    <xdr:to>
      <xdr:col>11</xdr:col>
      <xdr:colOff>1790700</xdr:colOff>
      <xdr:row>0</xdr:row>
      <xdr:rowOff>285750</xdr:rowOff>
    </xdr:to>
    <xdr:sp macro="[0]!ActualizarListaHorizontal_Meritos" textlink="">
      <xdr:nvSpPr>
        <xdr:cNvPr id="26" name="Rectángulo 3"/>
        <xdr:cNvSpPr/>
      </xdr:nvSpPr>
      <xdr:spPr>
        <a:xfrm>
          <a:off x="15316200" y="5715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104775</xdr:colOff>
      <xdr:row>0</xdr:row>
      <xdr:rowOff>95250</xdr:rowOff>
    </xdr:from>
    <xdr:to>
      <xdr:col>1</xdr:col>
      <xdr:colOff>1447575</xdr:colOff>
      <xdr:row>0</xdr:row>
      <xdr:rowOff>311250</xdr:rowOff>
    </xdr:to>
    <xdr:sp macro="[0]!Generar_Lista_Meritos" textlink="">
      <xdr:nvSpPr>
        <xdr:cNvPr id="27" name="Rectángulo 3"/>
        <xdr:cNvSpPr/>
      </xdr:nvSpPr>
      <xdr:spPr>
        <a:xfrm>
          <a:off x="4029075" y="9525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3924300" y="4000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3924300" y="6858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3924300" y="9715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3924300" y="125730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3924300" y="1543050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0</xdr:col>
      <xdr:colOff>1504950</xdr:colOff>
      <xdr:row>0</xdr:row>
      <xdr:rowOff>304800</xdr:rowOff>
    </xdr:to>
    <xdr:sp macro="[0]!RECUPERAR_VALORES_PDI_MERITOS" textlink="">
      <xdr:nvSpPr>
        <xdr:cNvPr id="8" name="Rectángulo 3"/>
        <xdr:cNvSpPr/>
      </xdr:nvSpPr>
      <xdr:spPr>
        <a:xfrm>
          <a:off x="76200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1685925</xdr:colOff>
      <xdr:row>0</xdr:row>
      <xdr:rowOff>85725</xdr:rowOff>
    </xdr:from>
    <xdr:to>
      <xdr:col>0</xdr:col>
      <xdr:colOff>3114675</xdr:colOff>
      <xdr:row>0</xdr:row>
      <xdr:rowOff>304800</xdr:rowOff>
    </xdr:to>
    <xdr:sp macro="" textlink="">
      <xdr:nvSpPr>
        <xdr:cNvPr id="9" name="Rectángulo 3">
          <a:hlinkClick xmlns:r="http://schemas.openxmlformats.org/officeDocument/2006/relationships" r:id="rId1"/>
        </xdr:cNvPr>
        <xdr:cNvSpPr/>
      </xdr:nvSpPr>
      <xdr:spPr>
        <a:xfrm>
          <a:off x="168592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1752600</xdr:colOff>
      <xdr:row>1</xdr:row>
      <xdr:rowOff>85725</xdr:rowOff>
    </xdr:from>
    <xdr:to>
      <xdr:col>0</xdr:col>
      <xdr:colOff>3181350</xdr:colOff>
      <xdr:row>1</xdr:row>
      <xdr:rowOff>295275</xdr:rowOff>
    </xdr:to>
    <xdr:sp macro="" textlink="">
      <xdr:nvSpPr>
        <xdr:cNvPr id="10" name="Rectángulo 3">
          <a:hlinkClick xmlns:r="http://schemas.openxmlformats.org/officeDocument/2006/relationships" r:id="rId2"/>
        </xdr:cNvPr>
        <xdr:cNvSpPr/>
      </xdr:nvSpPr>
      <xdr:spPr>
        <a:xfrm>
          <a:off x="1752600" y="5048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3209925</xdr:colOff>
      <xdr:row>0</xdr:row>
      <xdr:rowOff>85725</xdr:rowOff>
    </xdr:from>
    <xdr:to>
      <xdr:col>0</xdr:col>
      <xdr:colOff>4638675</xdr:colOff>
      <xdr:row>0</xdr:row>
      <xdr:rowOff>304800</xdr:rowOff>
    </xdr:to>
    <xdr:sp macro="[0]!BorrarValores" textlink="">
      <xdr:nvSpPr>
        <xdr:cNvPr id="5" name="Rectángulo 4"/>
        <xdr:cNvSpPr/>
      </xdr:nvSpPr>
      <xdr:spPr>
        <a:xfrm>
          <a:off x="320992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3267075</xdr:colOff>
      <xdr:row>1</xdr:row>
      <xdr:rowOff>95250</xdr:rowOff>
    </xdr:from>
    <xdr:to>
      <xdr:col>0</xdr:col>
      <xdr:colOff>4695825</xdr:colOff>
      <xdr:row>1</xdr:row>
      <xdr:rowOff>314325</xdr:rowOff>
    </xdr:to>
    <xdr:sp macro="[0]!CerrarLibroActual" textlink="">
      <xdr:nvSpPr>
        <xdr:cNvPr id="6" name="Rectángulo 5"/>
        <xdr:cNvSpPr/>
      </xdr:nvSpPr>
      <xdr:spPr>
        <a:xfrm>
          <a:off x="3267075" y="5143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66675</xdr:colOff>
      <xdr:row>1</xdr:row>
      <xdr:rowOff>133350</xdr:rowOff>
    </xdr:from>
    <xdr:to>
      <xdr:col>0</xdr:col>
      <xdr:colOff>1628775</xdr:colOff>
      <xdr:row>1</xdr:row>
      <xdr:rowOff>342901</xdr:rowOff>
    </xdr:to>
    <xdr:sp macro="[0]!actualizarVinculos_PERSONAL_PDI_Meritos" textlink="">
      <xdr:nvSpPr>
        <xdr:cNvPr id="7" name="Rectángulo 3"/>
        <xdr:cNvSpPr/>
      </xdr:nvSpPr>
      <xdr:spPr>
        <a:xfrm>
          <a:off x="66675" y="55245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6191250" y="5686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7715250" y="5686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9239250" y="5686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6191250" y="6086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7715250" y="6086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9239250" y="6086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6191250" y="6486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7715250" y="6486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9239250" y="6486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6191250" y="6886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7715250" y="6886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9239250" y="6886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6191250" y="7286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7715250" y="7286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9239250" y="7286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6191250" y="51149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7715250" y="51149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9239250" y="51149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7715250" y="4543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200025</xdr:colOff>
      <xdr:row>0</xdr:row>
      <xdr:rowOff>228600</xdr:rowOff>
    </xdr:from>
    <xdr:to>
      <xdr:col>2</xdr:col>
      <xdr:colOff>1190625</xdr:colOff>
      <xdr:row>0</xdr:row>
      <xdr:rowOff>444600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629275" y="22860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104775</xdr:colOff>
      <xdr:row>1</xdr:row>
      <xdr:rowOff>47625</xdr:rowOff>
    </xdr:from>
    <xdr:to>
      <xdr:col>2</xdr:col>
      <xdr:colOff>1616775</xdr:colOff>
      <xdr:row>1</xdr:row>
      <xdr:rowOff>227625</xdr:rowOff>
    </xdr:to>
    <xdr:sp macro="[0]!CambiarTipoGraficoLineal" textlink="">
      <xdr:nvSpPr>
        <xdr:cNvPr id="22" name="BARRA"/>
        <xdr:cNvSpPr/>
      </xdr:nvSpPr>
      <xdr:spPr>
        <a:xfrm>
          <a:off x="5534025" y="59055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114300</xdr:colOff>
      <xdr:row>2</xdr:row>
      <xdr:rowOff>38100</xdr:rowOff>
    </xdr:from>
    <xdr:to>
      <xdr:col>2</xdr:col>
      <xdr:colOff>1662300</xdr:colOff>
      <xdr:row>2</xdr:row>
      <xdr:rowOff>218100</xdr:rowOff>
    </xdr:to>
    <xdr:sp macro="[0]!CambiarTipoGraficoLineal" textlink="">
      <xdr:nvSpPr>
        <xdr:cNvPr id="23" name="COLUMNA"/>
        <xdr:cNvSpPr/>
      </xdr:nvSpPr>
      <xdr:spPr>
        <a:xfrm>
          <a:off x="5543550" y="86677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114300</xdr:colOff>
      <xdr:row>3</xdr:row>
      <xdr:rowOff>47625</xdr:rowOff>
    </xdr:from>
    <xdr:to>
      <xdr:col>2</xdr:col>
      <xdr:colOff>1410300</xdr:colOff>
      <xdr:row>3</xdr:row>
      <xdr:rowOff>227625</xdr:rowOff>
    </xdr:to>
    <xdr:sp macro="[0]!CambiarTipoGraficoLineal" textlink="">
      <xdr:nvSpPr>
        <xdr:cNvPr id="24" name="COLUMNA3D"/>
        <xdr:cNvSpPr/>
      </xdr:nvSpPr>
      <xdr:spPr>
        <a:xfrm>
          <a:off x="5543550" y="116205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133350</xdr:colOff>
      <xdr:row>4</xdr:row>
      <xdr:rowOff>38100</xdr:rowOff>
    </xdr:from>
    <xdr:to>
      <xdr:col>2</xdr:col>
      <xdr:colOff>1495425</xdr:colOff>
      <xdr:row>4</xdr:row>
      <xdr:rowOff>209551</xdr:rowOff>
    </xdr:to>
    <xdr:sp macro="[0]!BorrarGrafico_Personal_PAS_Por_Hoja" textlink="">
      <xdr:nvSpPr>
        <xdr:cNvPr id="25" name="Rectángulo 3"/>
        <xdr:cNvSpPr/>
      </xdr:nvSpPr>
      <xdr:spPr>
        <a:xfrm>
          <a:off x="5562600" y="143827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209550</xdr:colOff>
      <xdr:row>0</xdr:row>
      <xdr:rowOff>152400</xdr:rowOff>
    </xdr:from>
    <xdr:to>
      <xdr:col>11</xdr:col>
      <xdr:colOff>1933575</xdr:colOff>
      <xdr:row>0</xdr:row>
      <xdr:rowOff>381000</xdr:rowOff>
    </xdr:to>
    <xdr:sp macro="[0]!ActualizarListaHorizontal_TITULACION" textlink="">
      <xdr:nvSpPr>
        <xdr:cNvPr id="26" name="Rectángulo 3"/>
        <xdr:cNvSpPr/>
      </xdr:nvSpPr>
      <xdr:spPr>
        <a:xfrm>
          <a:off x="15030450" y="15240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95250</xdr:colOff>
      <xdr:row>0</xdr:row>
      <xdr:rowOff>123825</xdr:rowOff>
    </xdr:from>
    <xdr:to>
      <xdr:col>1</xdr:col>
      <xdr:colOff>1438050</xdr:colOff>
      <xdr:row>0</xdr:row>
      <xdr:rowOff>339825</xdr:rowOff>
    </xdr:to>
    <xdr:sp macro="[0]!Generar_Lista_TITULACION" textlink="">
      <xdr:nvSpPr>
        <xdr:cNvPr id="27" name="Rectángulo 3"/>
        <xdr:cNvSpPr/>
      </xdr:nvSpPr>
      <xdr:spPr>
        <a:xfrm>
          <a:off x="4762500" y="12382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4667250" y="5429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4667250" y="8286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667250" y="11144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4667250" y="14001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4667250" y="16859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4667250" y="19716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4667250" y="22574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4667250" y="25431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4667250" y="28289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PDI_UNIVERSIDAD_Por_Hoja" textlink="">
      <xdr:nvSpPr>
        <xdr:cNvPr id="37" name="10"/>
        <xdr:cNvSpPr/>
      </xdr:nvSpPr>
      <xdr:spPr>
        <a:xfrm>
          <a:off x="4667250" y="31146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PDI_UNIVERSIDAD_Por_Hoja" textlink="">
      <xdr:nvSpPr>
        <xdr:cNvPr id="38" name="11"/>
        <xdr:cNvSpPr/>
      </xdr:nvSpPr>
      <xdr:spPr>
        <a:xfrm>
          <a:off x="4667250" y="34004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0</xdr:col>
      <xdr:colOff>1514475</xdr:colOff>
      <xdr:row>0</xdr:row>
      <xdr:rowOff>314325</xdr:rowOff>
    </xdr:to>
    <xdr:sp macro="[0]!RECUPERAR_VALORES_PDI_TITULACION" textlink="">
      <xdr:nvSpPr>
        <xdr:cNvPr id="14" name="Rectángulo 3"/>
        <xdr:cNvSpPr/>
      </xdr:nvSpPr>
      <xdr:spPr>
        <a:xfrm>
          <a:off x="857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1695450</xdr:colOff>
      <xdr:row>0</xdr:row>
      <xdr:rowOff>95250</xdr:rowOff>
    </xdr:from>
    <xdr:to>
      <xdr:col>0</xdr:col>
      <xdr:colOff>3124200</xdr:colOff>
      <xdr:row>0</xdr:row>
      <xdr:rowOff>314325</xdr:rowOff>
    </xdr:to>
    <xdr:sp macro="" textlink="">
      <xdr:nvSpPr>
        <xdr:cNvPr id="15" name="Rectángulo 3">
          <a:hlinkClick xmlns:r="http://schemas.openxmlformats.org/officeDocument/2006/relationships" r:id="rId1"/>
        </xdr:cNvPr>
        <xdr:cNvSpPr/>
      </xdr:nvSpPr>
      <xdr:spPr>
        <a:xfrm>
          <a:off x="16954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1733550</xdr:colOff>
      <xdr:row>1</xdr:row>
      <xdr:rowOff>66675</xdr:rowOff>
    </xdr:from>
    <xdr:to>
      <xdr:col>0</xdr:col>
      <xdr:colOff>3162300</xdr:colOff>
      <xdr:row>1</xdr:row>
      <xdr:rowOff>276225</xdr:rowOff>
    </xdr:to>
    <xdr:sp macro="" textlink="">
      <xdr:nvSpPr>
        <xdr:cNvPr id="16" name="Rectángulo 3">
          <a:hlinkClick xmlns:r="http://schemas.openxmlformats.org/officeDocument/2006/relationships" r:id="rId2"/>
        </xdr:cNvPr>
        <xdr:cNvSpPr/>
      </xdr:nvSpPr>
      <xdr:spPr>
        <a:xfrm>
          <a:off x="1733550" y="5238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3295650</xdr:colOff>
      <xdr:row>0</xdr:row>
      <xdr:rowOff>104775</xdr:rowOff>
    </xdr:from>
    <xdr:to>
      <xdr:col>0</xdr:col>
      <xdr:colOff>4724400</xdr:colOff>
      <xdr:row>0</xdr:row>
      <xdr:rowOff>323850</xdr:rowOff>
    </xdr:to>
    <xdr:sp macro="[0]!BorrarValores" textlink="">
      <xdr:nvSpPr>
        <xdr:cNvPr id="5" name="Rectángulo 4"/>
        <xdr:cNvSpPr/>
      </xdr:nvSpPr>
      <xdr:spPr>
        <a:xfrm>
          <a:off x="32956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3324225</xdr:colOff>
      <xdr:row>1</xdr:row>
      <xdr:rowOff>85725</xdr:rowOff>
    </xdr:from>
    <xdr:to>
      <xdr:col>0</xdr:col>
      <xdr:colOff>4752975</xdr:colOff>
      <xdr:row>1</xdr:row>
      <xdr:rowOff>304800</xdr:rowOff>
    </xdr:to>
    <xdr:sp macro="[0]!CerrarLibroActual" textlink="">
      <xdr:nvSpPr>
        <xdr:cNvPr id="6" name="Rectángulo 5"/>
        <xdr:cNvSpPr/>
      </xdr:nvSpPr>
      <xdr:spPr>
        <a:xfrm>
          <a:off x="3324225" y="5429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85725</xdr:colOff>
      <xdr:row>1</xdr:row>
      <xdr:rowOff>95250</xdr:rowOff>
    </xdr:from>
    <xdr:to>
      <xdr:col>0</xdr:col>
      <xdr:colOff>1647825</xdr:colOff>
      <xdr:row>1</xdr:row>
      <xdr:rowOff>304801</xdr:rowOff>
    </xdr:to>
    <xdr:sp macro="[0]!actualizarVinculos_PERSONAL_PDI_TITULACION" textlink="">
      <xdr:nvSpPr>
        <xdr:cNvPr id="7" name="Rectángulo 3"/>
        <xdr:cNvSpPr/>
      </xdr:nvSpPr>
      <xdr:spPr>
        <a:xfrm>
          <a:off x="85725" y="55245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5572125" y="561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7096125" y="561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8620125" y="5610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5572125" y="601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7096125" y="601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8620125" y="6010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5572125" y="641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7096125" y="641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8620125" y="6410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5572125" y="681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7096125" y="681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8620125" y="6810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5572125" y="7210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7096125" y="7210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8620125" y="7210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5572125" y="5038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7096125" y="5038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8620125" y="5038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7096125" y="44672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228600</xdr:colOff>
      <xdr:row>0</xdr:row>
      <xdr:rowOff>161925</xdr:rowOff>
    </xdr:from>
    <xdr:to>
      <xdr:col>2</xdr:col>
      <xdr:colOff>1219200</xdr:colOff>
      <xdr:row>0</xdr:row>
      <xdr:rowOff>377925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038725" y="1619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133350</xdr:colOff>
      <xdr:row>1</xdr:row>
      <xdr:rowOff>57150</xdr:rowOff>
    </xdr:from>
    <xdr:to>
      <xdr:col>2</xdr:col>
      <xdr:colOff>1645350</xdr:colOff>
      <xdr:row>1</xdr:row>
      <xdr:rowOff>237150</xdr:rowOff>
    </xdr:to>
    <xdr:sp macro="[0]!CambiarTipoGraficoLineal" textlink="">
      <xdr:nvSpPr>
        <xdr:cNvPr id="22" name="BARRA"/>
        <xdr:cNvSpPr/>
      </xdr:nvSpPr>
      <xdr:spPr>
        <a:xfrm>
          <a:off x="4943475" y="5238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142875</xdr:colOff>
      <xdr:row>2</xdr:row>
      <xdr:rowOff>47625</xdr:rowOff>
    </xdr:from>
    <xdr:to>
      <xdr:col>2</xdr:col>
      <xdr:colOff>1690875</xdr:colOff>
      <xdr:row>2</xdr:row>
      <xdr:rowOff>227625</xdr:rowOff>
    </xdr:to>
    <xdr:sp macro="[0]!CambiarTipoGraficoLineal" textlink="">
      <xdr:nvSpPr>
        <xdr:cNvPr id="23" name="COLUMNA"/>
        <xdr:cNvSpPr/>
      </xdr:nvSpPr>
      <xdr:spPr>
        <a:xfrm>
          <a:off x="4953000" y="8001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142875</xdr:colOff>
      <xdr:row>3</xdr:row>
      <xdr:rowOff>57150</xdr:rowOff>
    </xdr:from>
    <xdr:to>
      <xdr:col>2</xdr:col>
      <xdr:colOff>1438875</xdr:colOff>
      <xdr:row>3</xdr:row>
      <xdr:rowOff>237150</xdr:rowOff>
    </xdr:to>
    <xdr:sp macro="[0]!CambiarTipoGraficoLineal" textlink="">
      <xdr:nvSpPr>
        <xdr:cNvPr id="24" name="COLUMNA3D"/>
        <xdr:cNvSpPr/>
      </xdr:nvSpPr>
      <xdr:spPr>
        <a:xfrm>
          <a:off x="4953000" y="10953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161925</xdr:colOff>
      <xdr:row>4</xdr:row>
      <xdr:rowOff>47625</xdr:rowOff>
    </xdr:from>
    <xdr:to>
      <xdr:col>2</xdr:col>
      <xdr:colOff>1524000</xdr:colOff>
      <xdr:row>4</xdr:row>
      <xdr:rowOff>219076</xdr:rowOff>
    </xdr:to>
    <xdr:sp macro="[0]!BorrarGrafico_Personal_PAS_Por_Hoja" textlink="">
      <xdr:nvSpPr>
        <xdr:cNvPr id="25" name="Rectángulo 3"/>
        <xdr:cNvSpPr/>
      </xdr:nvSpPr>
      <xdr:spPr>
        <a:xfrm>
          <a:off x="4972050" y="13716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114300</xdr:colOff>
      <xdr:row>0</xdr:row>
      <xdr:rowOff>95250</xdr:rowOff>
    </xdr:from>
    <xdr:to>
      <xdr:col>11</xdr:col>
      <xdr:colOff>1838325</xdr:colOff>
      <xdr:row>0</xdr:row>
      <xdr:rowOff>323850</xdr:rowOff>
    </xdr:to>
    <xdr:sp macro="[0]!ActualizarListaHorizontal_ID__GRUPO_C_C_E" textlink="">
      <xdr:nvSpPr>
        <xdr:cNvPr id="26" name="Rectángulo 3"/>
        <xdr:cNvSpPr/>
      </xdr:nvSpPr>
      <xdr:spPr>
        <a:xfrm>
          <a:off x="14887575" y="9525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133350</xdr:colOff>
      <xdr:row>0</xdr:row>
      <xdr:rowOff>133350</xdr:rowOff>
    </xdr:from>
    <xdr:to>
      <xdr:col>1</xdr:col>
      <xdr:colOff>1476150</xdr:colOff>
      <xdr:row>0</xdr:row>
      <xdr:rowOff>349350</xdr:rowOff>
    </xdr:to>
    <xdr:sp macro="[0]!Generar_Lista_ID__GRUPO_C_C_E" textlink="">
      <xdr:nvSpPr>
        <xdr:cNvPr id="27" name="Rectángulo 3"/>
        <xdr:cNvSpPr/>
      </xdr:nvSpPr>
      <xdr:spPr>
        <a:xfrm>
          <a:off x="4181475" y="13335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4048125" y="466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4048125" y="752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4048125" y="1038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4048125" y="1323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0</xdr:col>
      <xdr:colOff>1514475</xdr:colOff>
      <xdr:row>0</xdr:row>
      <xdr:rowOff>314325</xdr:rowOff>
    </xdr:to>
    <xdr:sp macro="[0]!RECUPERAR_VALORES_PDI_ID__GRUPO_C_C_E" textlink="">
      <xdr:nvSpPr>
        <xdr:cNvPr id="7" name="Rectángulo 3"/>
        <xdr:cNvSpPr/>
      </xdr:nvSpPr>
      <xdr:spPr>
        <a:xfrm>
          <a:off x="857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1695450</xdr:colOff>
      <xdr:row>0</xdr:row>
      <xdr:rowOff>95250</xdr:rowOff>
    </xdr:from>
    <xdr:to>
      <xdr:col>0</xdr:col>
      <xdr:colOff>3124200</xdr:colOff>
      <xdr:row>0</xdr:row>
      <xdr:rowOff>314325</xdr:rowOff>
    </xdr:to>
    <xdr:sp macro="" textlink="">
      <xdr:nvSpPr>
        <xdr:cNvPr id="8" name="Rectángulo 3">
          <a:hlinkClick xmlns:r="http://schemas.openxmlformats.org/officeDocument/2006/relationships" r:id="rId1"/>
        </xdr:cNvPr>
        <xdr:cNvSpPr/>
      </xdr:nvSpPr>
      <xdr:spPr>
        <a:xfrm>
          <a:off x="16954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1762125</xdr:colOff>
      <xdr:row>1</xdr:row>
      <xdr:rowOff>85725</xdr:rowOff>
    </xdr:from>
    <xdr:to>
      <xdr:col>0</xdr:col>
      <xdr:colOff>3190875</xdr:colOff>
      <xdr:row>1</xdr:row>
      <xdr:rowOff>295275</xdr:rowOff>
    </xdr:to>
    <xdr:sp macro="" textlink="">
      <xdr:nvSpPr>
        <xdr:cNvPr id="9" name="Rectángulo 3">
          <a:hlinkClick xmlns:r="http://schemas.openxmlformats.org/officeDocument/2006/relationships" r:id="rId2"/>
        </xdr:cNvPr>
        <xdr:cNvSpPr/>
      </xdr:nvSpPr>
      <xdr:spPr>
        <a:xfrm>
          <a:off x="1762125" y="4857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3238500</xdr:colOff>
      <xdr:row>0</xdr:row>
      <xdr:rowOff>95250</xdr:rowOff>
    </xdr:from>
    <xdr:to>
      <xdr:col>0</xdr:col>
      <xdr:colOff>4667250</xdr:colOff>
      <xdr:row>0</xdr:row>
      <xdr:rowOff>314325</xdr:rowOff>
    </xdr:to>
    <xdr:sp macro="[0]!BorrarValores" textlink="">
      <xdr:nvSpPr>
        <xdr:cNvPr id="5" name="Rectángulo 4"/>
        <xdr:cNvSpPr/>
      </xdr:nvSpPr>
      <xdr:spPr>
        <a:xfrm>
          <a:off x="323850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3295650</xdr:colOff>
      <xdr:row>1</xdr:row>
      <xdr:rowOff>95250</xdr:rowOff>
    </xdr:from>
    <xdr:to>
      <xdr:col>0</xdr:col>
      <xdr:colOff>4724400</xdr:colOff>
      <xdr:row>1</xdr:row>
      <xdr:rowOff>314325</xdr:rowOff>
    </xdr:to>
    <xdr:sp macro="[0]!CerrarLibroActual" textlink="">
      <xdr:nvSpPr>
        <xdr:cNvPr id="6" name="Rectángulo 5"/>
        <xdr:cNvSpPr/>
      </xdr:nvSpPr>
      <xdr:spPr>
        <a:xfrm>
          <a:off x="3295650" y="4953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95250</xdr:colOff>
      <xdr:row>1</xdr:row>
      <xdr:rowOff>114300</xdr:rowOff>
    </xdr:from>
    <xdr:to>
      <xdr:col>0</xdr:col>
      <xdr:colOff>1657350</xdr:colOff>
      <xdr:row>1</xdr:row>
      <xdr:rowOff>323851</xdr:rowOff>
    </xdr:to>
    <xdr:sp macro="[0]!actualizarVinculos_PERSONAL_PDI_ID_GRUPO_C_C_E" textlink="">
      <xdr:nvSpPr>
        <xdr:cNvPr id="10" name="Rectángulo 3"/>
        <xdr:cNvSpPr/>
      </xdr:nvSpPr>
      <xdr:spPr>
        <a:xfrm>
          <a:off x="95250" y="514350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" name="2015-2016"/>
        <xdr:cNvSpPr/>
      </xdr:nvSpPr>
      <xdr:spPr>
        <a:xfrm>
          <a:off x="6505575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3" name="2016-2017"/>
        <xdr:cNvSpPr/>
      </xdr:nvSpPr>
      <xdr:spPr>
        <a:xfrm>
          <a:off x="8029575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4" name="2017-2018"/>
        <xdr:cNvSpPr/>
      </xdr:nvSpPr>
      <xdr:spPr>
        <a:xfrm>
          <a:off x="9553575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5" name="2018-2019"/>
        <xdr:cNvSpPr/>
      </xdr:nvSpPr>
      <xdr:spPr>
        <a:xfrm>
          <a:off x="6505575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" name="2019-2020"/>
        <xdr:cNvSpPr/>
      </xdr:nvSpPr>
      <xdr:spPr>
        <a:xfrm>
          <a:off x="8029575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7" name="2020-2021"/>
        <xdr:cNvSpPr/>
      </xdr:nvSpPr>
      <xdr:spPr>
        <a:xfrm>
          <a:off x="9553575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8" name="2021-2022"/>
        <xdr:cNvSpPr/>
      </xdr:nvSpPr>
      <xdr:spPr>
        <a:xfrm>
          <a:off x="6505575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9" name="2022-2023"/>
        <xdr:cNvSpPr/>
      </xdr:nvSpPr>
      <xdr:spPr>
        <a:xfrm>
          <a:off x="8029575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0" name="2023-2024"/>
        <xdr:cNvSpPr/>
      </xdr:nvSpPr>
      <xdr:spPr>
        <a:xfrm>
          <a:off x="9553575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1" name="2024-2025"/>
        <xdr:cNvSpPr/>
      </xdr:nvSpPr>
      <xdr:spPr>
        <a:xfrm>
          <a:off x="6505575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2" name="2025-2026"/>
        <xdr:cNvSpPr/>
      </xdr:nvSpPr>
      <xdr:spPr>
        <a:xfrm>
          <a:off x="8029575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3" name="2026-2027"/>
        <xdr:cNvSpPr/>
      </xdr:nvSpPr>
      <xdr:spPr>
        <a:xfrm>
          <a:off x="9553575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4" name="2027-2028"/>
        <xdr:cNvSpPr/>
      </xdr:nvSpPr>
      <xdr:spPr>
        <a:xfrm>
          <a:off x="6505575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5" name="2028-2029"/>
        <xdr:cNvSpPr/>
      </xdr:nvSpPr>
      <xdr:spPr>
        <a:xfrm>
          <a:off x="8029575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6" name="2029-2030"/>
        <xdr:cNvSpPr/>
      </xdr:nvSpPr>
      <xdr:spPr>
        <a:xfrm>
          <a:off x="9553575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7" name="2012-2013"/>
        <xdr:cNvSpPr/>
      </xdr:nvSpPr>
      <xdr:spPr>
        <a:xfrm>
          <a:off x="6505575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18" name="2013-2014"/>
        <xdr:cNvSpPr/>
      </xdr:nvSpPr>
      <xdr:spPr>
        <a:xfrm>
          <a:off x="8029575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19" name="2014-2015"/>
        <xdr:cNvSpPr/>
      </xdr:nvSpPr>
      <xdr:spPr>
        <a:xfrm>
          <a:off x="9553575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0" name="2011-2012"/>
        <xdr:cNvSpPr/>
      </xdr:nvSpPr>
      <xdr:spPr>
        <a:xfrm>
          <a:off x="8029575" y="4505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190500</xdr:colOff>
      <xdr:row>0</xdr:row>
      <xdr:rowOff>200025</xdr:rowOff>
    </xdr:from>
    <xdr:to>
      <xdr:col>2</xdr:col>
      <xdr:colOff>1181100</xdr:colOff>
      <xdr:row>0</xdr:row>
      <xdr:rowOff>416025</xdr:rowOff>
    </xdr:to>
    <xdr:sp macro="" textlink="">
      <xdr:nvSpPr>
        <xdr:cNvPr id="21" name="Rectángulo 46">
          <a:hlinkClick xmlns:r="http://schemas.openxmlformats.org/officeDocument/2006/relationships" r:id="rId1"/>
        </xdr:cNvPr>
        <xdr:cNvSpPr/>
      </xdr:nvSpPr>
      <xdr:spPr>
        <a:xfrm>
          <a:off x="5715000" y="2000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2</xdr:col>
      <xdr:colOff>95250</xdr:colOff>
      <xdr:row>1</xdr:row>
      <xdr:rowOff>57150</xdr:rowOff>
    </xdr:from>
    <xdr:to>
      <xdr:col>2</xdr:col>
      <xdr:colOff>1607250</xdr:colOff>
      <xdr:row>1</xdr:row>
      <xdr:rowOff>237150</xdr:rowOff>
    </xdr:to>
    <xdr:sp macro="[0]!CambiarTipoGraficoLineal" textlink="">
      <xdr:nvSpPr>
        <xdr:cNvPr id="22" name="BARRA"/>
        <xdr:cNvSpPr/>
      </xdr:nvSpPr>
      <xdr:spPr>
        <a:xfrm>
          <a:off x="5619750" y="5619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104775</xdr:colOff>
      <xdr:row>2</xdr:row>
      <xdr:rowOff>47625</xdr:rowOff>
    </xdr:from>
    <xdr:to>
      <xdr:col>2</xdr:col>
      <xdr:colOff>1652775</xdr:colOff>
      <xdr:row>2</xdr:row>
      <xdr:rowOff>227625</xdr:rowOff>
    </xdr:to>
    <xdr:sp macro="[0]!CambiarTipoGraficoLineal" textlink="">
      <xdr:nvSpPr>
        <xdr:cNvPr id="23" name="COLUMNA"/>
        <xdr:cNvSpPr/>
      </xdr:nvSpPr>
      <xdr:spPr>
        <a:xfrm>
          <a:off x="5629275" y="8382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104775</xdr:colOff>
      <xdr:row>3</xdr:row>
      <xdr:rowOff>57150</xdr:rowOff>
    </xdr:from>
    <xdr:to>
      <xdr:col>2</xdr:col>
      <xdr:colOff>1400775</xdr:colOff>
      <xdr:row>3</xdr:row>
      <xdr:rowOff>237150</xdr:rowOff>
    </xdr:to>
    <xdr:sp macro="[0]!CambiarTipoGraficoLineal" textlink="">
      <xdr:nvSpPr>
        <xdr:cNvPr id="24" name="COLUMNA3D"/>
        <xdr:cNvSpPr/>
      </xdr:nvSpPr>
      <xdr:spPr>
        <a:xfrm>
          <a:off x="5629275" y="11334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123825</xdr:colOff>
      <xdr:row>4</xdr:row>
      <xdr:rowOff>47625</xdr:rowOff>
    </xdr:from>
    <xdr:to>
      <xdr:col>2</xdr:col>
      <xdr:colOff>1485900</xdr:colOff>
      <xdr:row>4</xdr:row>
      <xdr:rowOff>219076</xdr:rowOff>
    </xdr:to>
    <xdr:sp macro="[0]!BorrarGrafico_Personal_PAS_Por_Hoja" textlink="">
      <xdr:nvSpPr>
        <xdr:cNvPr id="25" name="Rectángulo 3"/>
        <xdr:cNvSpPr/>
      </xdr:nvSpPr>
      <xdr:spPr>
        <a:xfrm>
          <a:off x="5648325" y="14097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11</xdr:col>
      <xdr:colOff>114300</xdr:colOff>
      <xdr:row>0</xdr:row>
      <xdr:rowOff>114300</xdr:rowOff>
    </xdr:from>
    <xdr:to>
      <xdr:col>11</xdr:col>
      <xdr:colOff>1838325</xdr:colOff>
      <xdr:row>0</xdr:row>
      <xdr:rowOff>342900</xdr:rowOff>
    </xdr:to>
    <xdr:sp macro="[0]!ActualizarListaHorizontal_OTRAS_SITUACIONES_ADMINISTRATIV" textlink="">
      <xdr:nvSpPr>
        <xdr:cNvPr id="26" name="Rectángulo 3"/>
        <xdr:cNvSpPr/>
      </xdr:nvSpPr>
      <xdr:spPr>
        <a:xfrm>
          <a:off x="14859000" y="114300"/>
          <a:ext cx="1724025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95250</xdr:colOff>
      <xdr:row>0</xdr:row>
      <xdr:rowOff>133350</xdr:rowOff>
    </xdr:from>
    <xdr:to>
      <xdr:col>1</xdr:col>
      <xdr:colOff>1438050</xdr:colOff>
      <xdr:row>0</xdr:row>
      <xdr:rowOff>349350</xdr:rowOff>
    </xdr:to>
    <xdr:sp macro="[0]!Generar_Lista_OTRAS_SITUACIONES_ADMINISTRATI" textlink="">
      <xdr:nvSpPr>
        <xdr:cNvPr id="27" name="Rectángulo 3"/>
        <xdr:cNvSpPr/>
      </xdr:nvSpPr>
      <xdr:spPr>
        <a:xfrm>
          <a:off x="3638550" y="13335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PDI_UNIVERSIDAD_Por_Hoja" textlink="">
      <xdr:nvSpPr>
        <xdr:cNvPr id="28" name="1"/>
        <xdr:cNvSpPr/>
      </xdr:nvSpPr>
      <xdr:spPr>
        <a:xfrm>
          <a:off x="3543300" y="5048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PDI_UNIVERSIDAD_Por_Hoja" textlink="">
      <xdr:nvSpPr>
        <xdr:cNvPr id="29" name="2"/>
        <xdr:cNvSpPr/>
      </xdr:nvSpPr>
      <xdr:spPr>
        <a:xfrm>
          <a:off x="3543300" y="7905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PDI_UNIVERSIDAD_Por_Hoja" textlink="">
      <xdr:nvSpPr>
        <xdr:cNvPr id="30" name="3"/>
        <xdr:cNvSpPr/>
      </xdr:nvSpPr>
      <xdr:spPr>
        <a:xfrm>
          <a:off x="3543300" y="10763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PDI_UNIVERSIDAD_Por_Hoja" textlink="">
      <xdr:nvSpPr>
        <xdr:cNvPr id="31" name="4"/>
        <xdr:cNvSpPr/>
      </xdr:nvSpPr>
      <xdr:spPr>
        <a:xfrm>
          <a:off x="3543300" y="13620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PDI_UNIVERSIDAD_Por_Hoja" textlink="">
      <xdr:nvSpPr>
        <xdr:cNvPr id="32" name="5"/>
        <xdr:cNvSpPr/>
      </xdr:nvSpPr>
      <xdr:spPr>
        <a:xfrm>
          <a:off x="3543300" y="16478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PDI_UNIVERSIDAD_Por_Hoja" textlink="">
      <xdr:nvSpPr>
        <xdr:cNvPr id="33" name="6"/>
        <xdr:cNvSpPr/>
      </xdr:nvSpPr>
      <xdr:spPr>
        <a:xfrm>
          <a:off x="3543300" y="19335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PDI_UNIVERSIDAD_Por_Hoja" textlink="">
      <xdr:nvSpPr>
        <xdr:cNvPr id="34" name="7"/>
        <xdr:cNvSpPr/>
      </xdr:nvSpPr>
      <xdr:spPr>
        <a:xfrm>
          <a:off x="3543300" y="22193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PDI_UNIVERSIDAD_Por_Hoja" textlink="">
      <xdr:nvSpPr>
        <xdr:cNvPr id="35" name="8"/>
        <xdr:cNvSpPr/>
      </xdr:nvSpPr>
      <xdr:spPr>
        <a:xfrm>
          <a:off x="3543300" y="25050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PDI_UNIVERSIDAD_Por_Hoja" textlink="">
      <xdr:nvSpPr>
        <xdr:cNvPr id="36" name="9"/>
        <xdr:cNvSpPr/>
      </xdr:nvSpPr>
      <xdr:spPr>
        <a:xfrm>
          <a:off x="3543300" y="27908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PDI_UNIVERSIDAD_Por_Hoja" textlink="">
      <xdr:nvSpPr>
        <xdr:cNvPr id="37" name="10"/>
        <xdr:cNvSpPr/>
      </xdr:nvSpPr>
      <xdr:spPr>
        <a:xfrm>
          <a:off x="3543300" y="30765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76200</xdr:rowOff>
    </xdr:from>
    <xdr:to>
      <xdr:col>0</xdr:col>
      <xdr:colOff>1514475</xdr:colOff>
      <xdr:row>0</xdr:row>
      <xdr:rowOff>295275</xdr:rowOff>
    </xdr:to>
    <xdr:sp macro="[0]!RECUPERAR_VALORES_PDI_OTRAS_SITUACIONES_ADMINISTRATIVAS" textlink="">
      <xdr:nvSpPr>
        <xdr:cNvPr id="13" name="Rectángulo 3"/>
        <xdr:cNvSpPr/>
      </xdr:nvSpPr>
      <xdr:spPr>
        <a:xfrm>
          <a:off x="85725" y="762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1695450</xdr:colOff>
      <xdr:row>0</xdr:row>
      <xdr:rowOff>76200</xdr:rowOff>
    </xdr:from>
    <xdr:to>
      <xdr:col>0</xdr:col>
      <xdr:colOff>3124200</xdr:colOff>
      <xdr:row>0</xdr:row>
      <xdr:rowOff>295275</xdr:rowOff>
    </xdr:to>
    <xdr:sp macro="" textlink="">
      <xdr:nvSpPr>
        <xdr:cNvPr id="14" name="Rectángulo 3">
          <a:hlinkClick xmlns:r="http://schemas.openxmlformats.org/officeDocument/2006/relationships" r:id="rId1"/>
        </xdr:cNvPr>
        <xdr:cNvSpPr/>
      </xdr:nvSpPr>
      <xdr:spPr>
        <a:xfrm>
          <a:off x="1695450" y="762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1790700</xdr:colOff>
      <xdr:row>1</xdr:row>
      <xdr:rowOff>133350</xdr:rowOff>
    </xdr:from>
    <xdr:to>
      <xdr:col>0</xdr:col>
      <xdr:colOff>3219450</xdr:colOff>
      <xdr:row>1</xdr:row>
      <xdr:rowOff>342900</xdr:rowOff>
    </xdr:to>
    <xdr:sp macro="" textlink="">
      <xdr:nvSpPr>
        <xdr:cNvPr id="15" name="Rectángulo 3">
          <a:hlinkClick xmlns:r="http://schemas.openxmlformats.org/officeDocument/2006/relationships" r:id="rId2"/>
        </xdr:cNvPr>
        <xdr:cNvSpPr/>
      </xdr:nvSpPr>
      <xdr:spPr>
        <a:xfrm>
          <a:off x="1790700" y="51435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3248025</xdr:colOff>
      <xdr:row>0</xdr:row>
      <xdr:rowOff>76200</xdr:rowOff>
    </xdr:from>
    <xdr:to>
      <xdr:col>0</xdr:col>
      <xdr:colOff>4676775</xdr:colOff>
      <xdr:row>0</xdr:row>
      <xdr:rowOff>295275</xdr:rowOff>
    </xdr:to>
    <xdr:sp macro="[0]!BorrarValores" textlink="">
      <xdr:nvSpPr>
        <xdr:cNvPr id="5" name="Rectángulo 4"/>
        <xdr:cNvSpPr/>
      </xdr:nvSpPr>
      <xdr:spPr>
        <a:xfrm>
          <a:off x="3248025" y="762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3333750</xdr:colOff>
      <xdr:row>1</xdr:row>
      <xdr:rowOff>142875</xdr:rowOff>
    </xdr:from>
    <xdr:to>
      <xdr:col>0</xdr:col>
      <xdr:colOff>4762500</xdr:colOff>
      <xdr:row>1</xdr:row>
      <xdr:rowOff>361950</xdr:rowOff>
    </xdr:to>
    <xdr:sp macro="[0]!CerrarLibroActual" textlink="">
      <xdr:nvSpPr>
        <xdr:cNvPr id="6" name="Rectángulo 5"/>
        <xdr:cNvSpPr/>
      </xdr:nvSpPr>
      <xdr:spPr>
        <a:xfrm>
          <a:off x="3333750" y="5238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 LIBRO EXCEL</a:t>
          </a:r>
        </a:p>
      </xdr:txBody>
    </xdr:sp>
    <xdr:clientData/>
  </xdr:twoCellAnchor>
  <xdr:twoCellAnchor>
    <xdr:from>
      <xdr:col>0</xdr:col>
      <xdr:colOff>85725</xdr:colOff>
      <xdr:row>1</xdr:row>
      <xdr:rowOff>161925</xdr:rowOff>
    </xdr:from>
    <xdr:to>
      <xdr:col>0</xdr:col>
      <xdr:colOff>1647825</xdr:colOff>
      <xdr:row>1</xdr:row>
      <xdr:rowOff>371476</xdr:rowOff>
    </xdr:to>
    <xdr:sp macro="[0]!actualizarVinculos_PERSONAL_PDI_OTRAS_SITUACIONES_ADMINISTRATIV" textlink="">
      <xdr:nvSpPr>
        <xdr:cNvPr id="7" name="Rectángulo 3"/>
        <xdr:cNvSpPr/>
      </xdr:nvSpPr>
      <xdr:spPr>
        <a:xfrm>
          <a:off x="85725" y="542925"/>
          <a:ext cx="1562100" cy="2095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Personal%20por%20a&#241;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Descripcion%20tipo%20regimen%20juridi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rggrse/Desktop/Base%20datos%20Igualdad/Carpeta%20Mejunge%20no%20tocar/PDI_DES__C_C_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DES__SUBUNIDAD_SECCI&#211;N_UBIC_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Grupo%20eda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DES__DEDICACI&#211;N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Merito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TITULACI&#211;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ID__GRUPO_C_C_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PDI_OTRAS%20SITUACIONES%20ADMINISTRATI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Personal por años"/>
    </sheetNames>
    <sheetDataSet>
      <sheetData sheetId="0">
        <row r="2">
          <cell r="C2">
            <v>180</v>
          </cell>
          <cell r="D2">
            <v>177</v>
          </cell>
          <cell r="E2">
            <v>161</v>
          </cell>
          <cell r="F2">
            <v>159</v>
          </cell>
          <cell r="G2">
            <v>167</v>
          </cell>
          <cell r="H2">
            <v>187</v>
          </cell>
          <cell r="I2">
            <v>196</v>
          </cell>
        </row>
        <row r="3">
          <cell r="C3">
            <v>259</v>
          </cell>
          <cell r="D3">
            <v>246</v>
          </cell>
          <cell r="E3">
            <v>222</v>
          </cell>
          <cell r="F3">
            <v>225</v>
          </cell>
          <cell r="G3">
            <v>231</v>
          </cell>
          <cell r="H3">
            <v>235</v>
          </cell>
          <cell r="I3">
            <v>238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Descripcion tipo regimen ju"/>
    </sheetNames>
    <sheetDataSet>
      <sheetData sheetId="0">
        <row r="1">
          <cell r="B1" t="str">
            <v>DES__TIPO_RÉGIMEN_JURÍDICO</v>
          </cell>
        </row>
        <row r="2">
          <cell r="B2" t="str">
            <v>Docente Contratado</v>
          </cell>
          <cell r="C2">
            <v>8</v>
          </cell>
          <cell r="E2">
            <v>13</v>
          </cell>
        </row>
        <row r="3">
          <cell r="B3" t="str">
            <v>Funcionario de Carrera</v>
          </cell>
          <cell r="C3">
            <v>94</v>
          </cell>
          <cell r="E3">
            <v>138</v>
          </cell>
          <cell r="H3">
            <v>90</v>
          </cell>
          <cell r="J3">
            <v>133</v>
          </cell>
          <cell r="M3">
            <v>86</v>
          </cell>
          <cell r="O3">
            <v>132</v>
          </cell>
          <cell r="R3">
            <v>82</v>
          </cell>
          <cell r="T3">
            <v>127</v>
          </cell>
          <cell r="W3">
            <v>77</v>
          </cell>
          <cell r="Y3">
            <v>123</v>
          </cell>
          <cell r="AB3">
            <v>82</v>
          </cell>
          <cell r="AD3">
            <v>124</v>
          </cell>
          <cell r="AG3">
            <v>85</v>
          </cell>
          <cell r="AI3">
            <v>119</v>
          </cell>
        </row>
        <row r="4">
          <cell r="B4" t="str">
            <v>Funcionario Interino</v>
          </cell>
          <cell r="C4">
            <v>16</v>
          </cell>
          <cell r="E4">
            <v>12</v>
          </cell>
          <cell r="H4">
            <v>15</v>
          </cell>
          <cell r="J4">
            <v>11</v>
          </cell>
          <cell r="M4">
            <v>14</v>
          </cell>
          <cell r="O4">
            <v>10</v>
          </cell>
          <cell r="R4">
            <v>14</v>
          </cell>
          <cell r="T4">
            <v>10</v>
          </cell>
          <cell r="W4">
            <v>13</v>
          </cell>
          <cell r="Y4">
            <v>10</v>
          </cell>
          <cell r="AB4">
            <v>9</v>
          </cell>
          <cell r="AD4">
            <v>9</v>
          </cell>
          <cell r="AG4">
            <v>12</v>
          </cell>
          <cell r="AI4">
            <v>9</v>
          </cell>
        </row>
        <row r="5">
          <cell r="B5" t="str">
            <v>Laboral Docente</v>
          </cell>
          <cell r="C5">
            <v>41</v>
          </cell>
          <cell r="E5">
            <v>61</v>
          </cell>
          <cell r="H5">
            <v>50</v>
          </cell>
          <cell r="J5">
            <v>68</v>
          </cell>
          <cell r="M5">
            <v>39</v>
          </cell>
          <cell r="O5">
            <v>46</v>
          </cell>
          <cell r="R5">
            <v>41</v>
          </cell>
          <cell r="T5">
            <v>54</v>
          </cell>
          <cell r="W5">
            <v>55</v>
          </cell>
          <cell r="Y5">
            <v>65</v>
          </cell>
          <cell r="AB5">
            <v>76</v>
          </cell>
          <cell r="AD5">
            <v>72</v>
          </cell>
          <cell r="AG5">
            <v>82</v>
          </cell>
          <cell r="AI5">
            <v>83</v>
          </cell>
        </row>
        <row r="6">
          <cell r="B6" t="str">
            <v>Laboral Docente Fijo</v>
          </cell>
          <cell r="C6">
            <v>19</v>
          </cell>
          <cell r="E6">
            <v>31</v>
          </cell>
          <cell r="H6">
            <v>20</v>
          </cell>
          <cell r="J6">
            <v>30</v>
          </cell>
          <cell r="M6">
            <v>20</v>
          </cell>
          <cell r="O6">
            <v>30</v>
          </cell>
          <cell r="R6">
            <v>20</v>
          </cell>
          <cell r="T6">
            <v>30</v>
          </cell>
          <cell r="W6">
            <v>21</v>
          </cell>
          <cell r="Y6">
            <v>30</v>
          </cell>
          <cell r="AB6">
            <v>19</v>
          </cell>
          <cell r="AD6">
            <v>27</v>
          </cell>
          <cell r="AG6">
            <v>17</v>
          </cell>
          <cell r="AI6">
            <v>27</v>
          </cell>
        </row>
        <row r="7">
          <cell r="B7" t="str">
            <v>Relaciones Laborales</v>
          </cell>
          <cell r="C7">
            <v>2</v>
          </cell>
          <cell r="E7">
            <v>4</v>
          </cell>
          <cell r="H7">
            <v>2</v>
          </cell>
          <cell r="J7">
            <v>4</v>
          </cell>
          <cell r="M7">
            <v>2</v>
          </cell>
          <cell r="O7">
            <v>4</v>
          </cell>
          <cell r="R7">
            <v>2</v>
          </cell>
          <cell r="T7">
            <v>4</v>
          </cell>
          <cell r="W7">
            <v>1</v>
          </cell>
          <cell r="Y7">
            <v>3</v>
          </cell>
          <cell r="AB7">
            <v>1</v>
          </cell>
          <cell r="AD7">
            <v>3</v>
          </cell>
        </row>
        <row r="8">
          <cell r="B8" t="str">
            <v/>
          </cell>
          <cell r="C8" t="str">
            <v>180</v>
          </cell>
          <cell r="E8" t="str">
            <v>259</v>
          </cell>
          <cell r="H8" t="str">
            <v>177</v>
          </cell>
          <cell r="J8" t="str">
            <v>246</v>
          </cell>
          <cell r="M8" t="str">
            <v>161</v>
          </cell>
          <cell r="O8" t="str">
            <v>222</v>
          </cell>
          <cell r="R8" t="str">
            <v>159</v>
          </cell>
          <cell r="T8" t="str">
            <v>225</v>
          </cell>
          <cell r="W8" t="str">
            <v>167</v>
          </cell>
          <cell r="Y8" t="str">
            <v>231</v>
          </cell>
          <cell r="AB8" t="str">
            <v>187</v>
          </cell>
          <cell r="AD8" t="str">
            <v>235</v>
          </cell>
          <cell r="AG8" t="str">
            <v>196</v>
          </cell>
          <cell r="AI8" t="str">
            <v>238</v>
          </cell>
          <cell r="AL8" t="str">
            <v/>
          </cell>
          <cell r="AN8" t="str">
            <v/>
          </cell>
          <cell r="AQ8" t="str">
            <v/>
          </cell>
          <cell r="AS8" t="str">
            <v/>
          </cell>
          <cell r="AV8" t="str">
            <v/>
          </cell>
          <cell r="AX8" t="str">
            <v/>
          </cell>
          <cell r="BA8" t="str">
            <v/>
          </cell>
          <cell r="BC8" t="str">
            <v/>
          </cell>
          <cell r="BF8" t="str">
            <v/>
          </cell>
          <cell r="BH8" t="str">
            <v/>
          </cell>
          <cell r="BK8" t="str">
            <v/>
          </cell>
          <cell r="BM8" t="str">
            <v/>
          </cell>
          <cell r="BP8" t="str">
            <v/>
          </cell>
          <cell r="BR8" t="str">
            <v/>
          </cell>
          <cell r="BU8" t="str">
            <v/>
          </cell>
          <cell r="BW8" t="str">
            <v/>
          </cell>
          <cell r="BZ8" t="str">
            <v/>
          </cell>
          <cell r="CB8" t="str">
            <v/>
          </cell>
          <cell r="CE8" t="str">
            <v/>
          </cell>
          <cell r="CG8" t="str">
            <v/>
          </cell>
          <cell r="CJ8" t="str">
            <v/>
          </cell>
          <cell r="CL8" t="str">
            <v/>
          </cell>
          <cell r="CO8" t="str">
            <v/>
          </cell>
          <cell r="CQ8" t="str">
            <v/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DES__C_C_E"/>
    </sheetNames>
    <sheetDataSet>
      <sheetData sheetId="0">
        <row r="1">
          <cell r="B1" t="str">
            <v>DES__C_C_E</v>
          </cell>
        </row>
        <row r="2">
          <cell r="B2" t="str">
            <v>Agregado</v>
          </cell>
          <cell r="C2">
            <v>1</v>
          </cell>
          <cell r="E2">
            <v>2</v>
          </cell>
          <cell r="H2">
            <v>1</v>
          </cell>
          <cell r="J2">
            <v>2</v>
          </cell>
          <cell r="M2">
            <v>1</v>
          </cell>
          <cell r="O2">
            <v>2</v>
          </cell>
          <cell r="R2">
            <v>1</v>
          </cell>
          <cell r="T2">
            <v>2</v>
          </cell>
          <cell r="W2">
            <v>1</v>
          </cell>
          <cell r="Y2">
            <v>1</v>
          </cell>
          <cell r="AB2">
            <v>1</v>
          </cell>
          <cell r="AD2">
            <v>1</v>
          </cell>
          <cell r="AI2">
            <v>1</v>
          </cell>
          <cell r="AN2">
            <v>1</v>
          </cell>
        </row>
        <row r="3">
          <cell r="B3" t="str">
            <v>Catedrático de Escuela Universitaria</v>
          </cell>
          <cell r="C3">
            <v>2</v>
          </cell>
          <cell r="E3">
            <v>5</v>
          </cell>
          <cell r="H3">
            <v>2</v>
          </cell>
          <cell r="J3">
            <v>4</v>
          </cell>
          <cell r="M3">
            <v>2</v>
          </cell>
          <cell r="O3">
            <v>4</v>
          </cell>
          <cell r="R3">
            <v>1</v>
          </cell>
          <cell r="T3">
            <v>4</v>
          </cell>
          <cell r="Y3">
            <v>3</v>
          </cell>
          <cell r="AD3">
            <v>3</v>
          </cell>
          <cell r="AI3">
            <v>3</v>
          </cell>
          <cell r="AN3">
            <v>2</v>
          </cell>
        </row>
        <row r="4">
          <cell r="B4" t="str">
            <v>Catedrático de Universidad</v>
          </cell>
          <cell r="C4">
            <v>11</v>
          </cell>
          <cell r="E4">
            <v>32</v>
          </cell>
          <cell r="H4">
            <v>11</v>
          </cell>
          <cell r="J4">
            <v>32</v>
          </cell>
          <cell r="M4">
            <v>11</v>
          </cell>
          <cell r="O4">
            <v>32</v>
          </cell>
          <cell r="R4">
            <v>10</v>
          </cell>
          <cell r="T4">
            <v>31</v>
          </cell>
          <cell r="W4">
            <v>9</v>
          </cell>
          <cell r="Y4">
            <v>31</v>
          </cell>
          <cell r="AB4">
            <v>13</v>
          </cell>
          <cell r="AD4">
            <v>36</v>
          </cell>
          <cell r="AG4">
            <v>13</v>
          </cell>
          <cell r="AI4">
            <v>42</v>
          </cell>
          <cell r="AL4">
            <v>18</v>
          </cell>
          <cell r="AN4">
            <v>47</v>
          </cell>
        </row>
        <row r="5">
          <cell r="B5" t="str">
            <v>Profesor Asociado</v>
          </cell>
          <cell r="C5">
            <v>29</v>
          </cell>
          <cell r="E5">
            <v>62</v>
          </cell>
          <cell r="H5">
            <v>32</v>
          </cell>
          <cell r="J5">
            <v>52</v>
          </cell>
          <cell r="M5">
            <v>20</v>
          </cell>
          <cell r="O5">
            <v>32</v>
          </cell>
          <cell r="R5">
            <v>21</v>
          </cell>
          <cell r="T5">
            <v>35</v>
          </cell>
          <cell r="W5">
            <v>22</v>
          </cell>
          <cell r="Y5">
            <v>38</v>
          </cell>
          <cell r="AB5">
            <v>32</v>
          </cell>
          <cell r="AD5">
            <v>36</v>
          </cell>
          <cell r="AG5">
            <v>34</v>
          </cell>
          <cell r="AI5">
            <v>46</v>
          </cell>
          <cell r="AL5">
            <v>36</v>
          </cell>
          <cell r="AN5">
            <v>46</v>
          </cell>
        </row>
        <row r="6">
          <cell r="B6" t="str">
            <v>Profesor Ayudante Doctor</v>
          </cell>
          <cell r="C6">
            <v>3</v>
          </cell>
          <cell r="H6">
            <v>3</v>
          </cell>
          <cell r="J6">
            <v>1</v>
          </cell>
          <cell r="M6">
            <v>2</v>
          </cell>
          <cell r="O6">
            <v>1</v>
          </cell>
          <cell r="R6">
            <v>2</v>
          </cell>
          <cell r="T6">
            <v>1</v>
          </cell>
          <cell r="Y6">
            <v>1</v>
          </cell>
          <cell r="AD6">
            <v>1</v>
          </cell>
          <cell r="AG6">
            <v>1</v>
          </cell>
          <cell r="AI6">
            <v>3</v>
          </cell>
          <cell r="AL6">
            <v>4</v>
          </cell>
        </row>
        <row r="7">
          <cell r="B7" t="str">
            <v>Profesor Colaborador-Tipo 1</v>
          </cell>
          <cell r="C7">
            <v>1</v>
          </cell>
          <cell r="E7">
            <v>7</v>
          </cell>
          <cell r="H7">
            <v>1</v>
          </cell>
          <cell r="J7">
            <v>6</v>
          </cell>
          <cell r="M7">
            <v>1</v>
          </cell>
          <cell r="O7">
            <v>5</v>
          </cell>
          <cell r="R7">
            <v>1</v>
          </cell>
          <cell r="T7">
            <v>5</v>
          </cell>
          <cell r="W7">
            <v>1</v>
          </cell>
          <cell r="Y7">
            <v>3</v>
          </cell>
          <cell r="AB7">
            <v>1</v>
          </cell>
          <cell r="AD7">
            <v>3</v>
          </cell>
          <cell r="AI7">
            <v>3</v>
          </cell>
          <cell r="AL7">
            <v>1</v>
          </cell>
          <cell r="AN7">
            <v>3</v>
          </cell>
        </row>
        <row r="8">
          <cell r="B8" t="str">
            <v>Profesor Colaborador-Tipo 2</v>
          </cell>
          <cell r="C8">
            <v>2</v>
          </cell>
          <cell r="E8">
            <v>7</v>
          </cell>
          <cell r="H8">
            <v>1</v>
          </cell>
          <cell r="J8">
            <v>5</v>
          </cell>
          <cell r="M8">
            <v>1</v>
          </cell>
          <cell r="O8">
            <v>5</v>
          </cell>
          <cell r="R8">
            <v>1</v>
          </cell>
          <cell r="T8">
            <v>4</v>
          </cell>
          <cell r="Y8">
            <v>3</v>
          </cell>
          <cell r="AD8">
            <v>3</v>
          </cell>
          <cell r="AG8">
            <v>14</v>
          </cell>
          <cell r="AI8">
            <v>18</v>
          </cell>
          <cell r="AN8">
            <v>3</v>
          </cell>
        </row>
        <row r="9">
          <cell r="B9" t="str">
            <v>Profesor Contratado Doctor-Tipo 1</v>
          </cell>
          <cell r="C9">
            <v>16</v>
          </cell>
          <cell r="E9">
            <v>17</v>
          </cell>
          <cell r="H9">
            <v>18</v>
          </cell>
          <cell r="J9">
            <v>19</v>
          </cell>
          <cell r="M9">
            <v>18</v>
          </cell>
          <cell r="O9">
            <v>20</v>
          </cell>
          <cell r="R9">
            <v>18</v>
          </cell>
          <cell r="T9">
            <v>21</v>
          </cell>
          <cell r="W9">
            <v>19</v>
          </cell>
          <cell r="Y9">
            <v>24</v>
          </cell>
          <cell r="AB9">
            <v>17</v>
          </cell>
          <cell r="AD9">
            <v>21</v>
          </cell>
          <cell r="AG9">
            <v>48</v>
          </cell>
          <cell r="AI9">
            <v>36</v>
          </cell>
          <cell r="AL9">
            <v>8</v>
          </cell>
          <cell r="AN9">
            <v>13</v>
          </cell>
        </row>
        <row r="10">
          <cell r="B10" t="str">
            <v>Profesor Contratado Interino</v>
          </cell>
          <cell r="C10">
            <v>17</v>
          </cell>
          <cell r="E10">
            <v>12</v>
          </cell>
          <cell r="H10">
            <v>15</v>
          </cell>
          <cell r="J10">
            <v>15</v>
          </cell>
          <cell r="M10">
            <v>17</v>
          </cell>
          <cell r="O10">
            <v>13</v>
          </cell>
          <cell r="R10">
            <v>18</v>
          </cell>
          <cell r="T10">
            <v>18</v>
          </cell>
          <cell r="W10">
            <v>33</v>
          </cell>
          <cell r="Y10">
            <v>26</v>
          </cell>
          <cell r="AB10">
            <v>44</v>
          </cell>
          <cell r="AD10">
            <v>34</v>
          </cell>
          <cell r="AG10">
            <v>75</v>
          </cell>
          <cell r="AI10">
            <v>73</v>
          </cell>
          <cell r="AL10">
            <v>56</v>
          </cell>
          <cell r="AN10">
            <v>35</v>
          </cell>
        </row>
        <row r="11">
          <cell r="B11" t="str">
            <v>Profesor Titular de Universidad</v>
          </cell>
          <cell r="C11">
            <v>77</v>
          </cell>
          <cell r="E11">
            <v>88</v>
          </cell>
          <cell r="H11">
            <v>79</v>
          </cell>
          <cell r="J11">
            <v>84</v>
          </cell>
          <cell r="M11">
            <v>75</v>
          </cell>
          <cell r="O11">
            <v>85</v>
          </cell>
          <cell r="R11">
            <v>73</v>
          </cell>
          <cell r="T11">
            <v>83</v>
          </cell>
          <cell r="W11">
            <v>71</v>
          </cell>
          <cell r="Y11">
            <v>82</v>
          </cell>
          <cell r="AB11">
            <v>68</v>
          </cell>
          <cell r="AD11">
            <v>80</v>
          </cell>
          <cell r="AG11">
            <v>9</v>
          </cell>
          <cell r="AI11">
            <v>10</v>
          </cell>
          <cell r="AL11">
            <v>77</v>
          </cell>
          <cell r="AN11">
            <v>74</v>
          </cell>
        </row>
        <row r="12">
          <cell r="B12" t="str">
            <v>Profesor Titular Escuela Universitaria</v>
          </cell>
          <cell r="C12">
            <v>20</v>
          </cell>
          <cell r="E12">
            <v>25</v>
          </cell>
          <cell r="H12">
            <v>13</v>
          </cell>
          <cell r="J12">
            <v>24</v>
          </cell>
          <cell r="M12">
            <v>12</v>
          </cell>
          <cell r="O12">
            <v>21</v>
          </cell>
          <cell r="R12">
            <v>12</v>
          </cell>
          <cell r="T12">
            <v>19</v>
          </cell>
          <cell r="W12">
            <v>10</v>
          </cell>
          <cell r="Y12">
            <v>17</v>
          </cell>
          <cell r="AB12">
            <v>10</v>
          </cell>
          <cell r="AD12">
            <v>14</v>
          </cell>
          <cell r="AG12">
            <v>2</v>
          </cell>
          <cell r="AI12">
            <v>1</v>
          </cell>
          <cell r="AL12">
            <v>9</v>
          </cell>
          <cell r="AN12">
            <v>8</v>
          </cell>
        </row>
        <row r="13">
          <cell r="B13" t="str">
            <v>Titular</v>
          </cell>
          <cell r="C13">
            <v>1</v>
          </cell>
          <cell r="E13">
            <v>1</v>
          </cell>
          <cell r="H13">
            <v>1</v>
          </cell>
          <cell r="J13">
            <v>1</v>
          </cell>
          <cell r="M13">
            <v>1</v>
          </cell>
          <cell r="O13">
            <v>1</v>
          </cell>
          <cell r="R13">
            <v>1</v>
          </cell>
          <cell r="T13">
            <v>1</v>
          </cell>
          <cell r="W13">
            <v>1</v>
          </cell>
          <cell r="Y13">
            <v>1</v>
          </cell>
          <cell r="AB13">
            <v>1</v>
          </cell>
          <cell r="AD13">
            <v>1</v>
          </cell>
          <cell r="AI13">
            <v>1</v>
          </cell>
          <cell r="AL13">
            <v>2</v>
          </cell>
          <cell r="AN13">
            <v>1</v>
          </cell>
        </row>
        <row r="14">
          <cell r="B14" t="str">
            <v>Titular Doctor</v>
          </cell>
          <cell r="E14">
            <v>1</v>
          </cell>
          <cell r="J14">
            <v>1</v>
          </cell>
          <cell r="O14">
            <v>1</v>
          </cell>
          <cell r="T14">
            <v>1</v>
          </cell>
          <cell r="Y14">
            <v>1</v>
          </cell>
          <cell r="AD14">
            <v>1</v>
          </cell>
          <cell r="AI14">
            <v>1</v>
          </cell>
          <cell r="AN14">
            <v>1</v>
          </cell>
        </row>
        <row r="15">
          <cell r="B15" t="str">
            <v>Profesor Visitante</v>
          </cell>
          <cell r="T15">
            <v>0</v>
          </cell>
          <cell r="Y15">
            <v>0</v>
          </cell>
          <cell r="AD15">
            <v>1</v>
          </cell>
          <cell r="AI15">
            <v>0</v>
          </cell>
        </row>
        <row r="16">
          <cell r="B16"/>
          <cell r="C16" t="str">
            <v>180</v>
          </cell>
          <cell r="E16" t="str">
            <v>259</v>
          </cell>
          <cell r="H16" t="str">
            <v>177</v>
          </cell>
          <cell r="J16" t="str">
            <v>246</v>
          </cell>
          <cell r="M16" t="str">
            <v>161</v>
          </cell>
          <cell r="O16" t="str">
            <v>222</v>
          </cell>
          <cell r="R16" t="str">
            <v>159</v>
          </cell>
          <cell r="T16" t="str">
            <v>225</v>
          </cell>
          <cell r="W16" t="str">
            <v>167</v>
          </cell>
          <cell r="Y16" t="str">
            <v>231</v>
          </cell>
          <cell r="AB16" t="str">
            <v>187</v>
          </cell>
          <cell r="AD16" t="str">
            <v>235</v>
          </cell>
          <cell r="AG16" t="str">
            <v>196</v>
          </cell>
          <cell r="AI16" t="str">
            <v>238</v>
          </cell>
          <cell r="AL16" t="str">
            <v>211</v>
          </cell>
          <cell r="AN16" t="str">
            <v>234</v>
          </cell>
          <cell r="AQ16"/>
          <cell r="AS16"/>
          <cell r="AV16"/>
          <cell r="AX16"/>
          <cell r="BA16"/>
          <cell r="BC16"/>
          <cell r="BF16"/>
          <cell r="BH16"/>
          <cell r="BK16"/>
          <cell r="BM16"/>
          <cell r="BP16"/>
          <cell r="BR16"/>
          <cell r="BU16"/>
          <cell r="BW16"/>
          <cell r="BZ16"/>
          <cell r="CB16"/>
          <cell r="CE16"/>
          <cell r="CG16"/>
          <cell r="CJ16"/>
          <cell r="CL16"/>
          <cell r="CO16"/>
          <cell r="CQ16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DES__SUBUNIDAD_SECCIÓN_UBIC"/>
    </sheetNames>
    <sheetDataSet>
      <sheetData sheetId="0">
        <row r="1">
          <cell r="B1" t="str">
            <v>DES__SUBUNIDAD_SECCIÓN_UBIC_</v>
          </cell>
        </row>
        <row r="2">
          <cell r="B2" t="str">
            <v>Agricultura y Alimentación</v>
          </cell>
          <cell r="C2">
            <v>23</v>
          </cell>
          <cell r="E2">
            <v>15</v>
          </cell>
          <cell r="H2">
            <v>22</v>
          </cell>
          <cell r="J2">
            <v>13</v>
          </cell>
          <cell r="M2">
            <v>21</v>
          </cell>
          <cell r="O2">
            <v>14</v>
          </cell>
          <cell r="R2">
            <v>21</v>
          </cell>
          <cell r="T2">
            <v>14</v>
          </cell>
          <cell r="W2">
            <v>27</v>
          </cell>
          <cell r="Y2">
            <v>12</v>
          </cell>
          <cell r="AB2">
            <v>25</v>
          </cell>
          <cell r="AD2">
            <v>15</v>
          </cell>
          <cell r="AG2">
            <v>26</v>
          </cell>
          <cell r="AI2">
            <v>17</v>
          </cell>
        </row>
        <row r="3">
          <cell r="B3" t="str">
            <v>Ciencias de la Educación</v>
          </cell>
          <cell r="C3">
            <v>26</v>
          </cell>
          <cell r="E3">
            <v>15</v>
          </cell>
          <cell r="H3">
            <v>25</v>
          </cell>
          <cell r="J3">
            <v>17</v>
          </cell>
          <cell r="M3">
            <v>23</v>
          </cell>
          <cell r="O3">
            <v>16</v>
          </cell>
          <cell r="R3">
            <v>24</v>
          </cell>
          <cell r="T3">
            <v>15</v>
          </cell>
          <cell r="W3">
            <v>26</v>
          </cell>
          <cell r="Y3">
            <v>15</v>
          </cell>
          <cell r="AB3">
            <v>30</v>
          </cell>
          <cell r="AD3">
            <v>16</v>
          </cell>
          <cell r="AG3">
            <v>29</v>
          </cell>
          <cell r="AI3">
            <v>17</v>
          </cell>
        </row>
        <row r="4">
          <cell r="B4" t="str">
            <v>Ciencias Humanas</v>
          </cell>
          <cell r="C4">
            <v>16</v>
          </cell>
          <cell r="E4">
            <v>26</v>
          </cell>
          <cell r="H4">
            <v>18</v>
          </cell>
          <cell r="J4">
            <v>26</v>
          </cell>
          <cell r="M4">
            <v>14</v>
          </cell>
          <cell r="O4">
            <v>18</v>
          </cell>
          <cell r="R4">
            <v>13</v>
          </cell>
          <cell r="T4">
            <v>20</v>
          </cell>
          <cell r="W4">
            <v>13</v>
          </cell>
          <cell r="Y4">
            <v>23</v>
          </cell>
          <cell r="AB4">
            <v>16</v>
          </cell>
          <cell r="AD4">
            <v>22</v>
          </cell>
          <cell r="AG4">
            <v>17</v>
          </cell>
          <cell r="AI4">
            <v>18</v>
          </cell>
        </row>
        <row r="5">
          <cell r="B5" t="str">
            <v>Derecho</v>
          </cell>
          <cell r="C5">
            <v>18</v>
          </cell>
          <cell r="E5">
            <v>28</v>
          </cell>
          <cell r="H5">
            <v>20</v>
          </cell>
          <cell r="J5">
            <v>24</v>
          </cell>
          <cell r="M5">
            <v>18</v>
          </cell>
          <cell r="O5">
            <v>22</v>
          </cell>
          <cell r="R5">
            <v>17</v>
          </cell>
          <cell r="T5">
            <v>22</v>
          </cell>
          <cell r="W5">
            <v>16</v>
          </cell>
          <cell r="Y5">
            <v>22</v>
          </cell>
          <cell r="AB5">
            <v>19</v>
          </cell>
          <cell r="AD5">
            <v>23</v>
          </cell>
          <cell r="AG5">
            <v>21</v>
          </cell>
          <cell r="AI5">
            <v>23</v>
          </cell>
        </row>
        <row r="6">
          <cell r="B6" t="str">
            <v>Economía y Empresa</v>
          </cell>
          <cell r="C6">
            <v>25</v>
          </cell>
          <cell r="E6">
            <v>34</v>
          </cell>
          <cell r="H6">
            <v>22</v>
          </cell>
          <cell r="J6">
            <v>31</v>
          </cell>
          <cell r="M6">
            <v>19</v>
          </cell>
          <cell r="O6">
            <v>25</v>
          </cell>
          <cell r="R6">
            <v>19</v>
          </cell>
          <cell r="T6">
            <v>27</v>
          </cell>
          <cell r="W6">
            <v>17</v>
          </cell>
          <cell r="Y6">
            <v>29</v>
          </cell>
          <cell r="AB6">
            <v>23</v>
          </cell>
          <cell r="AD6">
            <v>30</v>
          </cell>
          <cell r="AG6">
            <v>26</v>
          </cell>
          <cell r="AI6">
            <v>29</v>
          </cell>
        </row>
        <row r="7">
          <cell r="B7" t="str">
            <v>Filologías Hispánica y Clásicas</v>
          </cell>
          <cell r="C7">
            <v>11</v>
          </cell>
          <cell r="E7">
            <v>15</v>
          </cell>
          <cell r="H7">
            <v>12</v>
          </cell>
          <cell r="J7">
            <v>13</v>
          </cell>
          <cell r="M7">
            <v>10</v>
          </cell>
          <cell r="O7">
            <v>11</v>
          </cell>
          <cell r="R7">
            <v>11</v>
          </cell>
          <cell r="T7">
            <v>12</v>
          </cell>
          <cell r="W7">
            <v>12</v>
          </cell>
          <cell r="Y7">
            <v>12</v>
          </cell>
          <cell r="AB7">
            <v>15</v>
          </cell>
          <cell r="AD7">
            <v>12</v>
          </cell>
          <cell r="AG7">
            <v>13</v>
          </cell>
          <cell r="AI7">
            <v>12</v>
          </cell>
        </row>
        <row r="8">
          <cell r="B8" t="str">
            <v>Filologías Modernas</v>
          </cell>
          <cell r="C8">
            <v>20</v>
          </cell>
          <cell r="E8">
            <v>14</v>
          </cell>
          <cell r="H8">
            <v>17</v>
          </cell>
          <cell r="J8">
            <v>14</v>
          </cell>
          <cell r="M8">
            <v>18</v>
          </cell>
          <cell r="O8">
            <v>12</v>
          </cell>
          <cell r="R8">
            <v>17</v>
          </cell>
          <cell r="T8">
            <v>13</v>
          </cell>
          <cell r="W8">
            <v>18</v>
          </cell>
          <cell r="Y8">
            <v>11</v>
          </cell>
          <cell r="AB8">
            <v>20</v>
          </cell>
          <cell r="AD8">
            <v>12</v>
          </cell>
          <cell r="AG8">
            <v>25</v>
          </cell>
          <cell r="AI8">
            <v>13</v>
          </cell>
        </row>
        <row r="9">
          <cell r="B9" t="str">
            <v>Ingeniería Eléctrica</v>
          </cell>
          <cell r="C9">
            <v>2</v>
          </cell>
          <cell r="E9">
            <v>23</v>
          </cell>
          <cell r="H9">
            <v>2</v>
          </cell>
          <cell r="J9">
            <v>23</v>
          </cell>
          <cell r="M9">
            <v>2</v>
          </cell>
          <cell r="O9">
            <v>23</v>
          </cell>
          <cell r="R9">
            <v>2</v>
          </cell>
          <cell r="T9">
            <v>21</v>
          </cell>
          <cell r="W9">
            <v>2</v>
          </cell>
          <cell r="Y9">
            <v>23</v>
          </cell>
          <cell r="AB9">
            <v>2</v>
          </cell>
          <cell r="AD9">
            <v>23</v>
          </cell>
          <cell r="AG9">
            <v>2</v>
          </cell>
          <cell r="AI9">
            <v>25</v>
          </cell>
        </row>
        <row r="10">
          <cell r="B10" t="str">
            <v>Ingeniería Mecánica</v>
          </cell>
          <cell r="C10">
            <v>7</v>
          </cell>
          <cell r="E10">
            <v>32</v>
          </cell>
          <cell r="H10">
            <v>7</v>
          </cell>
          <cell r="J10">
            <v>29</v>
          </cell>
          <cell r="M10">
            <v>6</v>
          </cell>
          <cell r="O10">
            <v>26</v>
          </cell>
          <cell r="R10">
            <v>6</v>
          </cell>
          <cell r="T10">
            <v>28</v>
          </cell>
          <cell r="W10">
            <v>7</v>
          </cell>
          <cell r="Y10">
            <v>31</v>
          </cell>
          <cell r="AB10">
            <v>7</v>
          </cell>
          <cell r="AD10">
            <v>25</v>
          </cell>
          <cell r="AG10">
            <v>7</v>
          </cell>
          <cell r="AI10">
            <v>26</v>
          </cell>
        </row>
        <row r="11">
          <cell r="B11" t="str">
            <v>Matemáticas y Computación</v>
          </cell>
          <cell r="C11">
            <v>16</v>
          </cell>
          <cell r="E11">
            <v>33</v>
          </cell>
          <cell r="H11">
            <v>17</v>
          </cell>
          <cell r="J11">
            <v>33</v>
          </cell>
          <cell r="M11">
            <v>15</v>
          </cell>
          <cell r="O11">
            <v>32</v>
          </cell>
          <cell r="R11">
            <v>14</v>
          </cell>
          <cell r="T11">
            <v>31</v>
          </cell>
          <cell r="W11">
            <v>15</v>
          </cell>
          <cell r="Y11">
            <v>32</v>
          </cell>
          <cell r="AB11">
            <v>15</v>
          </cell>
          <cell r="AD11">
            <v>37</v>
          </cell>
          <cell r="AG11">
            <v>15</v>
          </cell>
          <cell r="AI11">
            <v>39</v>
          </cell>
        </row>
        <row r="12">
          <cell r="B12" t="str">
            <v>Química</v>
          </cell>
          <cell r="C12">
            <v>16</v>
          </cell>
          <cell r="E12">
            <v>24</v>
          </cell>
          <cell r="H12">
            <v>15</v>
          </cell>
          <cell r="J12">
            <v>23</v>
          </cell>
          <cell r="M12">
            <v>15</v>
          </cell>
          <cell r="O12">
            <v>23</v>
          </cell>
          <cell r="R12">
            <v>15</v>
          </cell>
          <cell r="T12">
            <v>22</v>
          </cell>
          <cell r="W12">
            <v>14</v>
          </cell>
          <cell r="Y12">
            <v>21</v>
          </cell>
          <cell r="AB12">
            <v>15</v>
          </cell>
          <cell r="AD12">
            <v>20</v>
          </cell>
          <cell r="AG12">
            <v>15</v>
          </cell>
          <cell r="AI12">
            <v>19</v>
          </cell>
        </row>
        <row r="13">
          <cell r="B13" t="str">
            <v/>
          </cell>
          <cell r="C13" t="str">
            <v>180</v>
          </cell>
          <cell r="E13" t="str">
            <v>259</v>
          </cell>
          <cell r="H13" t="str">
            <v>177</v>
          </cell>
          <cell r="J13" t="str">
            <v>246</v>
          </cell>
          <cell r="M13" t="str">
            <v>161</v>
          </cell>
          <cell r="O13" t="str">
            <v>222</v>
          </cell>
          <cell r="R13" t="str">
            <v>159</v>
          </cell>
          <cell r="T13" t="str">
            <v>225</v>
          </cell>
          <cell r="W13" t="str">
            <v>167</v>
          </cell>
          <cell r="Y13" t="str">
            <v>231</v>
          </cell>
          <cell r="AB13" t="str">
            <v>187</v>
          </cell>
          <cell r="AD13" t="str">
            <v>235</v>
          </cell>
          <cell r="AG13" t="str">
            <v>196</v>
          </cell>
          <cell r="AI13" t="str">
            <v>238</v>
          </cell>
          <cell r="AL13" t="str">
            <v/>
          </cell>
          <cell r="AN13" t="str">
            <v/>
          </cell>
          <cell r="AQ13" t="str">
            <v/>
          </cell>
          <cell r="AS13" t="str">
            <v/>
          </cell>
          <cell r="AV13" t="str">
            <v/>
          </cell>
          <cell r="AX13" t="str">
            <v/>
          </cell>
          <cell r="BA13" t="str">
            <v/>
          </cell>
          <cell r="BC13" t="str">
            <v/>
          </cell>
          <cell r="BF13" t="str">
            <v/>
          </cell>
          <cell r="BH13" t="str">
            <v/>
          </cell>
          <cell r="BK13" t="str">
            <v/>
          </cell>
          <cell r="BM13" t="str">
            <v/>
          </cell>
          <cell r="BP13" t="str">
            <v/>
          </cell>
          <cell r="BR13" t="str">
            <v/>
          </cell>
          <cell r="BU13" t="str">
            <v/>
          </cell>
          <cell r="BW13" t="str">
            <v/>
          </cell>
          <cell r="BZ13" t="str">
            <v/>
          </cell>
          <cell r="CB13" t="str">
            <v/>
          </cell>
          <cell r="CE13" t="str">
            <v/>
          </cell>
          <cell r="CG13" t="str">
            <v/>
          </cell>
          <cell r="CJ13" t="str">
            <v/>
          </cell>
          <cell r="CL13" t="str">
            <v/>
          </cell>
          <cell r="CO13" t="str">
            <v/>
          </cell>
          <cell r="CQ13" t="str">
            <v/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Grupo edad"/>
    </sheetNames>
    <sheetDataSet>
      <sheetData sheetId="0">
        <row r="1">
          <cell r="B1" t="str">
            <v>GRUPO EDAD</v>
          </cell>
        </row>
        <row r="2">
          <cell r="B2" t="str">
            <v>&lt; 25</v>
          </cell>
          <cell r="Y2">
            <v>1</v>
          </cell>
          <cell r="AD2">
            <v>1</v>
          </cell>
          <cell r="AG2">
            <v>1</v>
          </cell>
          <cell r="AI2">
            <v>3</v>
          </cell>
        </row>
        <row r="3">
          <cell r="B3" t="str">
            <v>25-30</v>
          </cell>
          <cell r="C3">
            <v>5</v>
          </cell>
          <cell r="E3">
            <v>6</v>
          </cell>
          <cell r="H3">
            <v>2</v>
          </cell>
          <cell r="J3">
            <v>4</v>
          </cell>
          <cell r="O3">
            <v>1</v>
          </cell>
          <cell r="T3">
            <v>2</v>
          </cell>
          <cell r="W3">
            <v>3</v>
          </cell>
          <cell r="Y3">
            <v>6</v>
          </cell>
          <cell r="AB3">
            <v>6</v>
          </cell>
          <cell r="AD3">
            <v>7</v>
          </cell>
          <cell r="AG3">
            <v>8</v>
          </cell>
          <cell r="AI3">
            <v>8</v>
          </cell>
        </row>
        <row r="4">
          <cell r="B4" t="str">
            <v>31-35</v>
          </cell>
          <cell r="C4">
            <v>20</v>
          </cell>
          <cell r="E4">
            <v>16</v>
          </cell>
          <cell r="H4">
            <v>16</v>
          </cell>
          <cell r="J4">
            <v>13</v>
          </cell>
          <cell r="M4">
            <v>12</v>
          </cell>
          <cell r="O4">
            <v>13</v>
          </cell>
          <cell r="R4">
            <v>12</v>
          </cell>
          <cell r="T4">
            <v>10</v>
          </cell>
          <cell r="W4">
            <v>13</v>
          </cell>
          <cell r="Y4">
            <v>12</v>
          </cell>
          <cell r="AB4">
            <v>13</v>
          </cell>
          <cell r="AD4">
            <v>14</v>
          </cell>
          <cell r="AG4">
            <v>18</v>
          </cell>
          <cell r="AI4">
            <v>13</v>
          </cell>
        </row>
        <row r="5">
          <cell r="B5" t="str">
            <v>36-40</v>
          </cell>
          <cell r="C5">
            <v>30</v>
          </cell>
          <cell r="E5">
            <v>31</v>
          </cell>
          <cell r="H5">
            <v>35</v>
          </cell>
          <cell r="J5">
            <v>30</v>
          </cell>
          <cell r="M5">
            <v>32</v>
          </cell>
          <cell r="O5">
            <v>22</v>
          </cell>
          <cell r="R5">
            <v>28</v>
          </cell>
          <cell r="T5">
            <v>19</v>
          </cell>
          <cell r="W5">
            <v>27</v>
          </cell>
          <cell r="Y5">
            <v>17</v>
          </cell>
          <cell r="AB5">
            <v>26</v>
          </cell>
          <cell r="AD5">
            <v>16</v>
          </cell>
          <cell r="AG5">
            <v>19</v>
          </cell>
          <cell r="AI5">
            <v>17</v>
          </cell>
        </row>
        <row r="6">
          <cell r="B6" t="str">
            <v>41-45</v>
          </cell>
          <cell r="C6">
            <v>28</v>
          </cell>
          <cell r="E6">
            <v>51</v>
          </cell>
          <cell r="H6">
            <v>25</v>
          </cell>
          <cell r="J6">
            <v>42</v>
          </cell>
          <cell r="M6">
            <v>21</v>
          </cell>
          <cell r="O6">
            <v>36</v>
          </cell>
          <cell r="R6">
            <v>23</v>
          </cell>
          <cell r="T6">
            <v>37</v>
          </cell>
          <cell r="W6">
            <v>27</v>
          </cell>
          <cell r="Y6">
            <v>32</v>
          </cell>
          <cell r="AB6">
            <v>33</v>
          </cell>
          <cell r="AD6">
            <v>29</v>
          </cell>
          <cell r="AG6">
            <v>36</v>
          </cell>
          <cell r="AI6">
            <v>32</v>
          </cell>
        </row>
        <row r="7">
          <cell r="B7" t="str">
            <v>46-50</v>
          </cell>
          <cell r="C7">
            <v>46</v>
          </cell>
          <cell r="E7">
            <v>63</v>
          </cell>
          <cell r="H7">
            <v>49</v>
          </cell>
          <cell r="J7">
            <v>62</v>
          </cell>
          <cell r="M7">
            <v>44</v>
          </cell>
          <cell r="O7">
            <v>51</v>
          </cell>
          <cell r="R7">
            <v>39</v>
          </cell>
          <cell r="T7">
            <v>51</v>
          </cell>
          <cell r="W7">
            <v>35</v>
          </cell>
          <cell r="Y7">
            <v>49</v>
          </cell>
          <cell r="AB7">
            <v>29</v>
          </cell>
          <cell r="AD7">
            <v>45</v>
          </cell>
          <cell r="AG7">
            <v>26</v>
          </cell>
          <cell r="AI7">
            <v>43</v>
          </cell>
        </row>
        <row r="8">
          <cell r="B8" t="str">
            <v>51-55</v>
          </cell>
          <cell r="C8">
            <v>28</v>
          </cell>
          <cell r="E8">
            <v>45</v>
          </cell>
          <cell r="H8">
            <v>30</v>
          </cell>
          <cell r="J8">
            <v>49</v>
          </cell>
          <cell r="M8">
            <v>30</v>
          </cell>
          <cell r="O8">
            <v>44</v>
          </cell>
          <cell r="R8">
            <v>37</v>
          </cell>
          <cell r="T8">
            <v>46</v>
          </cell>
          <cell r="W8">
            <v>36</v>
          </cell>
          <cell r="Y8">
            <v>52</v>
          </cell>
          <cell r="AB8">
            <v>47</v>
          </cell>
          <cell r="AD8">
            <v>56</v>
          </cell>
          <cell r="AG8">
            <v>50</v>
          </cell>
          <cell r="AI8">
            <v>55</v>
          </cell>
        </row>
        <row r="9">
          <cell r="B9" t="str">
            <v>56-60</v>
          </cell>
          <cell r="C9">
            <v>12</v>
          </cell>
          <cell r="E9">
            <v>27</v>
          </cell>
          <cell r="H9">
            <v>11</v>
          </cell>
          <cell r="J9">
            <v>24</v>
          </cell>
          <cell r="M9">
            <v>14</v>
          </cell>
          <cell r="O9">
            <v>33</v>
          </cell>
          <cell r="R9">
            <v>15</v>
          </cell>
          <cell r="T9">
            <v>38</v>
          </cell>
          <cell r="W9">
            <v>20</v>
          </cell>
          <cell r="Y9">
            <v>42</v>
          </cell>
          <cell r="AB9">
            <v>24</v>
          </cell>
          <cell r="AD9">
            <v>41</v>
          </cell>
          <cell r="AG9">
            <v>28</v>
          </cell>
          <cell r="AI9">
            <v>42</v>
          </cell>
        </row>
        <row r="10">
          <cell r="B10" t="str">
            <v>61-65</v>
          </cell>
          <cell r="C10">
            <v>8</v>
          </cell>
          <cell r="E10">
            <v>15</v>
          </cell>
          <cell r="H10">
            <v>5</v>
          </cell>
          <cell r="J10">
            <v>18</v>
          </cell>
          <cell r="M10">
            <v>6</v>
          </cell>
          <cell r="O10">
            <v>16</v>
          </cell>
          <cell r="R10">
            <v>3</v>
          </cell>
          <cell r="T10">
            <v>16</v>
          </cell>
          <cell r="W10">
            <v>4</v>
          </cell>
          <cell r="Y10">
            <v>13</v>
          </cell>
          <cell r="AB10">
            <v>7</v>
          </cell>
          <cell r="AD10">
            <v>19</v>
          </cell>
          <cell r="AG10">
            <v>9</v>
          </cell>
          <cell r="AI10">
            <v>19</v>
          </cell>
        </row>
        <row r="11">
          <cell r="B11" t="str">
            <v>&gt; 65</v>
          </cell>
          <cell r="C11">
            <v>3</v>
          </cell>
          <cell r="E11">
            <v>5</v>
          </cell>
          <cell r="H11">
            <v>4</v>
          </cell>
          <cell r="J11">
            <v>4</v>
          </cell>
          <cell r="M11">
            <v>2</v>
          </cell>
          <cell r="O11">
            <v>6</v>
          </cell>
          <cell r="R11">
            <v>2</v>
          </cell>
          <cell r="T11">
            <v>6</v>
          </cell>
          <cell r="W11">
            <v>2</v>
          </cell>
          <cell r="Y11">
            <v>7</v>
          </cell>
          <cell r="AB11">
            <v>2</v>
          </cell>
          <cell r="AD11">
            <v>7</v>
          </cell>
          <cell r="AG11">
            <v>1</v>
          </cell>
          <cell r="AI11">
            <v>6</v>
          </cell>
        </row>
        <row r="12">
          <cell r="B12" t="str">
            <v/>
          </cell>
          <cell r="C12" t="str">
            <v>180</v>
          </cell>
          <cell r="E12" t="str">
            <v>259</v>
          </cell>
          <cell r="H12" t="str">
            <v>177</v>
          </cell>
          <cell r="J12" t="str">
            <v>246</v>
          </cell>
          <cell r="M12" t="str">
            <v>161</v>
          </cell>
          <cell r="O12" t="str">
            <v>222</v>
          </cell>
          <cell r="R12" t="str">
            <v>159</v>
          </cell>
          <cell r="T12" t="str">
            <v>225</v>
          </cell>
          <cell r="W12" t="str">
            <v>167</v>
          </cell>
          <cell r="Y12" t="str">
            <v>231</v>
          </cell>
          <cell r="AB12" t="str">
            <v>187</v>
          </cell>
          <cell r="AD12" t="str">
            <v>235</v>
          </cell>
          <cell r="AG12" t="str">
            <v>196</v>
          </cell>
          <cell r="AI12" t="str">
            <v>238</v>
          </cell>
          <cell r="AL12" t="str">
            <v/>
          </cell>
          <cell r="AN12" t="str">
            <v/>
          </cell>
          <cell r="AQ12" t="str">
            <v/>
          </cell>
          <cell r="AS12" t="str">
            <v/>
          </cell>
          <cell r="AV12" t="str">
            <v/>
          </cell>
          <cell r="AX12" t="str">
            <v/>
          </cell>
          <cell r="BA12" t="str">
            <v/>
          </cell>
          <cell r="BC12" t="str">
            <v/>
          </cell>
          <cell r="BF12" t="str">
            <v/>
          </cell>
          <cell r="BH12" t="str">
            <v/>
          </cell>
          <cell r="BK12" t="str">
            <v/>
          </cell>
          <cell r="BM12" t="str">
            <v/>
          </cell>
          <cell r="BP12" t="str">
            <v/>
          </cell>
          <cell r="BR12" t="str">
            <v/>
          </cell>
          <cell r="BU12" t="str">
            <v/>
          </cell>
          <cell r="BW12" t="str">
            <v/>
          </cell>
          <cell r="BZ12" t="str">
            <v/>
          </cell>
          <cell r="CB12" t="str">
            <v/>
          </cell>
          <cell r="CE12" t="str">
            <v/>
          </cell>
          <cell r="CG12" t="str">
            <v/>
          </cell>
          <cell r="CJ12" t="str">
            <v/>
          </cell>
          <cell r="CL12" t="str">
            <v/>
          </cell>
          <cell r="CO12" t="str">
            <v/>
          </cell>
          <cell r="CQ12" t="str">
            <v/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DES__DEDICACIÓN"/>
    </sheetNames>
    <sheetDataSet>
      <sheetData sheetId="0">
        <row r="1">
          <cell r="B1" t="str">
            <v>DES__DEDICACIÓN</v>
          </cell>
        </row>
        <row r="2">
          <cell r="B2" t="str">
            <v>TC-Dedicación empleado Reducción 99%</v>
          </cell>
          <cell r="R2">
            <v>1</v>
          </cell>
        </row>
        <row r="3">
          <cell r="B3" t="str">
            <v>Tiempo Completo</v>
          </cell>
          <cell r="C3">
            <v>151</v>
          </cell>
          <cell r="E3">
            <v>192</v>
          </cell>
          <cell r="H3">
            <v>142</v>
          </cell>
          <cell r="J3">
            <v>185</v>
          </cell>
          <cell r="M3">
            <v>139</v>
          </cell>
          <cell r="O3">
            <v>185</v>
          </cell>
          <cell r="R3">
            <v>133</v>
          </cell>
          <cell r="T3">
            <v>182</v>
          </cell>
          <cell r="W3">
            <v>134</v>
          </cell>
          <cell r="Y3">
            <v>181</v>
          </cell>
          <cell r="AB3">
            <v>140</v>
          </cell>
          <cell r="AD3">
            <v>183</v>
          </cell>
          <cell r="AG3">
            <v>152</v>
          </cell>
          <cell r="AI3">
            <v>177</v>
          </cell>
        </row>
        <row r="4">
          <cell r="B4" t="str">
            <v>Tiempo Parcial (2+2 HORAS)</v>
          </cell>
          <cell r="C4">
            <v>1</v>
          </cell>
          <cell r="E4">
            <v>6</v>
          </cell>
          <cell r="H4">
            <v>9</v>
          </cell>
          <cell r="J4">
            <v>6</v>
          </cell>
          <cell r="M4">
            <v>5</v>
          </cell>
          <cell r="O4">
            <v>3</v>
          </cell>
          <cell r="R4">
            <v>3</v>
          </cell>
          <cell r="T4">
            <v>11</v>
          </cell>
          <cell r="W4">
            <v>5</v>
          </cell>
          <cell r="Y4">
            <v>14</v>
          </cell>
          <cell r="AB4">
            <v>10</v>
          </cell>
          <cell r="AD4">
            <v>13</v>
          </cell>
          <cell r="AG4">
            <v>6</v>
          </cell>
          <cell r="AI4">
            <v>16</v>
          </cell>
        </row>
        <row r="5">
          <cell r="B5" t="str">
            <v>Tiempo Parcial (3+3 HORAS)</v>
          </cell>
          <cell r="C5">
            <v>10</v>
          </cell>
          <cell r="E5">
            <v>14</v>
          </cell>
          <cell r="H5">
            <v>7</v>
          </cell>
          <cell r="J5">
            <v>12</v>
          </cell>
          <cell r="M5">
            <v>7</v>
          </cell>
          <cell r="O5">
            <v>7</v>
          </cell>
          <cell r="R5">
            <v>8</v>
          </cell>
          <cell r="T5">
            <v>10</v>
          </cell>
          <cell r="W5">
            <v>9</v>
          </cell>
          <cell r="Y5">
            <v>7</v>
          </cell>
          <cell r="AB5">
            <v>12</v>
          </cell>
          <cell r="AD5">
            <v>7</v>
          </cell>
          <cell r="AG5">
            <v>13</v>
          </cell>
          <cell r="AI5">
            <v>3</v>
          </cell>
        </row>
        <row r="6">
          <cell r="B6" t="str">
            <v>Tiempo Parcial (4+4 HORAS)</v>
          </cell>
          <cell r="C6">
            <v>3</v>
          </cell>
          <cell r="E6">
            <v>14</v>
          </cell>
          <cell r="H6">
            <v>6</v>
          </cell>
          <cell r="J6">
            <v>15</v>
          </cell>
          <cell r="M6">
            <v>4</v>
          </cell>
          <cell r="O6">
            <v>9</v>
          </cell>
          <cell r="R6">
            <v>5</v>
          </cell>
          <cell r="T6">
            <v>7</v>
          </cell>
          <cell r="W6">
            <v>9</v>
          </cell>
          <cell r="Y6">
            <v>12</v>
          </cell>
          <cell r="AB6">
            <v>11</v>
          </cell>
          <cell r="AD6">
            <v>12</v>
          </cell>
          <cell r="AG6">
            <v>5</v>
          </cell>
          <cell r="AI6">
            <v>21</v>
          </cell>
        </row>
        <row r="7">
          <cell r="B7" t="str">
            <v>Tiempo Parcial (5+5 HORAS)</v>
          </cell>
          <cell r="C7">
            <v>8</v>
          </cell>
          <cell r="E7">
            <v>13</v>
          </cell>
          <cell r="H7">
            <v>7</v>
          </cell>
          <cell r="J7">
            <v>10</v>
          </cell>
          <cell r="M7">
            <v>2</v>
          </cell>
          <cell r="O7">
            <v>7</v>
          </cell>
          <cell r="R7">
            <v>5</v>
          </cell>
          <cell r="T7">
            <v>6</v>
          </cell>
          <cell r="W7">
            <v>4</v>
          </cell>
          <cell r="Y7">
            <v>7</v>
          </cell>
          <cell r="AB7">
            <v>4</v>
          </cell>
          <cell r="AD7">
            <v>5</v>
          </cell>
          <cell r="AG7">
            <v>4</v>
          </cell>
          <cell r="AI7">
            <v>4</v>
          </cell>
        </row>
        <row r="8">
          <cell r="B8" t="str">
            <v>Tiempo Parcial (6+6 HORAS)</v>
          </cell>
          <cell r="C8">
            <v>7</v>
          </cell>
          <cell r="E8">
            <v>20</v>
          </cell>
          <cell r="H8">
            <v>6</v>
          </cell>
          <cell r="J8">
            <v>18</v>
          </cell>
          <cell r="M8">
            <v>4</v>
          </cell>
          <cell r="O8">
            <v>11</v>
          </cell>
          <cell r="R8">
            <v>4</v>
          </cell>
          <cell r="T8">
            <v>9</v>
          </cell>
          <cell r="W8">
            <v>6</v>
          </cell>
          <cell r="Y8">
            <v>10</v>
          </cell>
          <cell r="AB8">
            <v>10</v>
          </cell>
          <cell r="AD8">
            <v>14</v>
          </cell>
          <cell r="AG8">
            <v>16</v>
          </cell>
          <cell r="AI8">
            <v>16</v>
          </cell>
        </row>
        <row r="9">
          <cell r="B9" t="str">
            <v>Tiempo Parcial (4 HORAS SEMANALES)</v>
          </cell>
          <cell r="AD9">
            <v>1</v>
          </cell>
          <cell r="AI9">
            <v>1</v>
          </cell>
        </row>
        <row r="10">
          <cell r="B10" t="str">
            <v/>
          </cell>
          <cell r="C10" t="str">
            <v>180</v>
          </cell>
          <cell r="E10" t="str">
            <v>259</v>
          </cell>
          <cell r="H10" t="str">
            <v>177</v>
          </cell>
          <cell r="J10" t="str">
            <v>246</v>
          </cell>
          <cell r="M10" t="str">
            <v>161</v>
          </cell>
          <cell r="O10" t="str">
            <v>222</v>
          </cell>
          <cell r="R10" t="str">
            <v>159</v>
          </cell>
          <cell r="T10" t="str">
            <v>225</v>
          </cell>
          <cell r="W10" t="str">
            <v>167</v>
          </cell>
          <cell r="Y10" t="str">
            <v>231</v>
          </cell>
          <cell r="AB10" t="str">
            <v>187</v>
          </cell>
          <cell r="AD10" t="str">
            <v>235</v>
          </cell>
          <cell r="AG10" t="str">
            <v>196</v>
          </cell>
          <cell r="AI10" t="str">
            <v>238</v>
          </cell>
          <cell r="AL10" t="str">
            <v/>
          </cell>
          <cell r="AN10" t="str">
            <v/>
          </cell>
          <cell r="AQ10" t="str">
            <v/>
          </cell>
          <cell r="AS10" t="str">
            <v/>
          </cell>
          <cell r="AV10" t="str">
            <v/>
          </cell>
          <cell r="AX10" t="str">
            <v/>
          </cell>
          <cell r="BA10" t="str">
            <v/>
          </cell>
          <cell r="BC10" t="str">
            <v/>
          </cell>
          <cell r="BF10" t="str">
            <v/>
          </cell>
          <cell r="BH10" t="str">
            <v/>
          </cell>
          <cell r="BK10" t="str">
            <v/>
          </cell>
          <cell r="BM10" t="str">
            <v/>
          </cell>
          <cell r="BP10" t="str">
            <v/>
          </cell>
          <cell r="BR10" t="str">
            <v/>
          </cell>
          <cell r="BU10" t="str">
            <v/>
          </cell>
          <cell r="BW10" t="str">
            <v/>
          </cell>
          <cell r="BZ10" t="str">
            <v/>
          </cell>
          <cell r="CB10" t="str">
            <v/>
          </cell>
          <cell r="CE10" t="str">
            <v/>
          </cell>
          <cell r="CG10" t="str">
            <v/>
          </cell>
          <cell r="CJ10" t="str">
            <v/>
          </cell>
          <cell r="CL10" t="str">
            <v/>
          </cell>
          <cell r="CO10" t="str">
            <v/>
          </cell>
          <cell r="CQ10" t="str">
            <v/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Meritos"/>
    </sheetNames>
    <sheetDataSet>
      <sheetData sheetId="0">
        <row r="1">
          <cell r="B1" t="str">
            <v>Meritos</v>
          </cell>
        </row>
        <row r="2">
          <cell r="B2" t="str">
            <v>Suma de NÚM__MÉRITOS_DOCENTE  QUINQUENIOS</v>
          </cell>
          <cell r="C2">
            <v>406</v>
          </cell>
          <cell r="E2">
            <v>625</v>
          </cell>
          <cell r="H2">
            <v>400</v>
          </cell>
          <cell r="J2">
            <v>617</v>
          </cell>
          <cell r="M2">
            <v>401</v>
          </cell>
          <cell r="O2">
            <v>649</v>
          </cell>
          <cell r="R2">
            <v>396</v>
          </cell>
          <cell r="T2">
            <v>650</v>
          </cell>
          <cell r="W2">
            <v>380</v>
          </cell>
          <cell r="Y2">
            <v>654</v>
          </cell>
          <cell r="AB2">
            <v>420</v>
          </cell>
          <cell r="AD2">
            <v>669</v>
          </cell>
          <cell r="AG2">
            <v>430</v>
          </cell>
          <cell r="AI2">
            <v>646</v>
          </cell>
        </row>
        <row r="3">
          <cell r="B3" t="str">
            <v>Suma de NÚM__MERITOS_GEST_</v>
          </cell>
        </row>
        <row r="4">
          <cell r="B4" t="str">
            <v>Suma de NÚM__MÉRITOS_INVESTIGADOR SEXENIOS</v>
          </cell>
          <cell r="C4">
            <v>123</v>
          </cell>
          <cell r="E4">
            <v>212</v>
          </cell>
          <cell r="H4">
            <v>131</v>
          </cell>
          <cell r="J4">
            <v>236</v>
          </cell>
          <cell r="M4">
            <v>147</v>
          </cell>
          <cell r="O4">
            <v>257</v>
          </cell>
          <cell r="R4">
            <v>154</v>
          </cell>
          <cell r="T4">
            <v>260</v>
          </cell>
          <cell r="W4">
            <v>160</v>
          </cell>
          <cell r="Y4">
            <v>281</v>
          </cell>
          <cell r="AB4">
            <v>170</v>
          </cell>
          <cell r="AD4">
            <v>284</v>
          </cell>
          <cell r="AG4">
            <v>178</v>
          </cell>
          <cell r="AI4">
            <v>291</v>
          </cell>
        </row>
        <row r="5">
          <cell r="B5" t="str">
            <v>Suma de NÚM__TRIENIOS</v>
          </cell>
          <cell r="C5">
            <v>840</v>
          </cell>
          <cell r="E5">
            <v>1264</v>
          </cell>
          <cell r="H5">
            <v>862</v>
          </cell>
          <cell r="J5">
            <v>1289</v>
          </cell>
          <cell r="M5">
            <v>833</v>
          </cell>
          <cell r="O5">
            <v>1334</v>
          </cell>
          <cell r="R5">
            <v>832</v>
          </cell>
          <cell r="T5">
            <v>1342</v>
          </cell>
          <cell r="W5">
            <v>838</v>
          </cell>
          <cell r="Y5">
            <v>1359</v>
          </cell>
          <cell r="AB5">
            <v>908</v>
          </cell>
          <cell r="AD5">
            <v>1382</v>
          </cell>
          <cell r="AG5">
            <v>952</v>
          </cell>
          <cell r="AI5">
            <v>1361</v>
          </cell>
        </row>
        <row r="6">
          <cell r="B6" t="str">
            <v/>
          </cell>
          <cell r="C6" t="str">
            <v>1369</v>
          </cell>
          <cell r="E6" t="str">
            <v>2101</v>
          </cell>
          <cell r="H6" t="str">
            <v>1.393</v>
          </cell>
          <cell r="J6" t="str">
            <v>2.142</v>
          </cell>
          <cell r="M6" t="str">
            <v>1.381</v>
          </cell>
          <cell r="O6" t="str">
            <v>2240</v>
          </cell>
          <cell r="R6" t="str">
            <v>1.382</v>
          </cell>
          <cell r="T6" t="str">
            <v>2252</v>
          </cell>
          <cell r="W6" t="str">
            <v>1.378</v>
          </cell>
          <cell r="Y6" t="str">
            <v>2.294</v>
          </cell>
          <cell r="AB6" t="str">
            <v>1.498</v>
          </cell>
          <cell r="AD6" t="str">
            <v>2.335</v>
          </cell>
          <cell r="AG6" t="str">
            <v>1560</v>
          </cell>
          <cell r="AI6" t="str">
            <v>2298</v>
          </cell>
          <cell r="AL6" t="str">
            <v/>
          </cell>
          <cell r="AN6" t="str">
            <v/>
          </cell>
          <cell r="AQ6" t="str">
            <v/>
          </cell>
          <cell r="AS6" t="str">
            <v/>
          </cell>
          <cell r="AV6" t="str">
            <v/>
          </cell>
          <cell r="AX6" t="str">
            <v/>
          </cell>
          <cell r="BA6" t="str">
            <v/>
          </cell>
          <cell r="BC6" t="str">
            <v/>
          </cell>
          <cell r="BF6" t="str">
            <v/>
          </cell>
          <cell r="BH6" t="str">
            <v/>
          </cell>
          <cell r="BK6" t="str">
            <v/>
          </cell>
          <cell r="BM6" t="str">
            <v/>
          </cell>
          <cell r="BP6" t="str">
            <v/>
          </cell>
          <cell r="BR6" t="str">
            <v/>
          </cell>
          <cell r="BU6" t="str">
            <v/>
          </cell>
          <cell r="BW6" t="str">
            <v/>
          </cell>
          <cell r="BZ6" t="str">
            <v/>
          </cell>
          <cell r="CB6" t="str">
            <v/>
          </cell>
          <cell r="CE6" t="str">
            <v/>
          </cell>
          <cell r="CG6" t="str">
            <v/>
          </cell>
          <cell r="CJ6" t="str">
            <v/>
          </cell>
          <cell r="CL6" t="str">
            <v/>
          </cell>
          <cell r="CO6" t="str">
            <v/>
          </cell>
          <cell r="CQ6" t="str">
            <v/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TITULACIÓN"/>
    </sheetNames>
    <sheetDataSet>
      <sheetData sheetId="0">
        <row r="1">
          <cell r="B1" t="str">
            <v>TITULACIÓN</v>
          </cell>
        </row>
        <row r="2">
          <cell r="B2" t="str">
            <v>Arquitecto</v>
          </cell>
          <cell r="E2">
            <v>1</v>
          </cell>
          <cell r="J2">
            <v>1</v>
          </cell>
          <cell r="O2">
            <v>1</v>
          </cell>
          <cell r="T2">
            <v>1</v>
          </cell>
          <cell r="Y2">
            <v>1</v>
          </cell>
        </row>
        <row r="3">
          <cell r="B3" t="str">
            <v>Conservatorio</v>
          </cell>
          <cell r="E3">
            <v>1</v>
          </cell>
          <cell r="J3">
            <v>1</v>
          </cell>
        </row>
        <row r="4">
          <cell r="B4" t="str">
            <v>DEA</v>
          </cell>
          <cell r="E4">
            <v>1</v>
          </cell>
          <cell r="J4">
            <v>3</v>
          </cell>
          <cell r="O4">
            <v>1</v>
          </cell>
          <cell r="T4">
            <v>1</v>
          </cell>
          <cell r="W4">
            <v>1</v>
          </cell>
          <cell r="Y4">
            <v>3</v>
          </cell>
          <cell r="AB4">
            <v>2</v>
          </cell>
          <cell r="AD4">
            <v>3</v>
          </cell>
          <cell r="AI4">
            <v>2</v>
          </cell>
        </row>
        <row r="5">
          <cell r="B5" t="str">
            <v>Diplomatura</v>
          </cell>
          <cell r="C5">
            <v>1</v>
          </cell>
          <cell r="H5">
            <v>1</v>
          </cell>
          <cell r="M5">
            <v>1</v>
          </cell>
          <cell r="R5">
            <v>1</v>
          </cell>
        </row>
        <row r="6">
          <cell r="B6" t="str">
            <v>Doctorado</v>
          </cell>
          <cell r="C6">
            <v>131</v>
          </cell>
          <cell r="E6">
            <v>174</v>
          </cell>
          <cell r="H6">
            <v>132</v>
          </cell>
          <cell r="J6">
            <v>169</v>
          </cell>
          <cell r="M6">
            <v>123</v>
          </cell>
          <cell r="O6">
            <v>166</v>
          </cell>
          <cell r="R6">
            <v>124</v>
          </cell>
          <cell r="T6">
            <v>167</v>
          </cell>
          <cell r="W6">
            <v>132</v>
          </cell>
          <cell r="Y6">
            <v>176</v>
          </cell>
          <cell r="AB6">
            <v>124</v>
          </cell>
          <cell r="AD6">
            <v>162</v>
          </cell>
          <cell r="AG6">
            <v>148</v>
          </cell>
          <cell r="AI6">
            <v>179</v>
          </cell>
        </row>
        <row r="7">
          <cell r="B7" t="str">
            <v>Grado</v>
          </cell>
          <cell r="Y7">
            <v>1</v>
          </cell>
          <cell r="AB7">
            <v>1</v>
          </cell>
          <cell r="AD7">
            <v>1</v>
          </cell>
          <cell r="AG7">
            <v>5</v>
          </cell>
          <cell r="AI7">
            <v>4</v>
          </cell>
        </row>
        <row r="8">
          <cell r="B8" t="str">
            <v>Ingeniería</v>
          </cell>
          <cell r="C8">
            <v>2</v>
          </cell>
          <cell r="E8">
            <v>24</v>
          </cell>
          <cell r="H8">
            <v>3</v>
          </cell>
          <cell r="J8">
            <v>24</v>
          </cell>
          <cell r="M8">
            <v>2</v>
          </cell>
          <cell r="O8">
            <v>20</v>
          </cell>
          <cell r="R8">
            <v>3</v>
          </cell>
          <cell r="T8">
            <v>22</v>
          </cell>
          <cell r="W8">
            <v>2</v>
          </cell>
          <cell r="Y8">
            <v>18</v>
          </cell>
          <cell r="AB8">
            <v>7</v>
          </cell>
          <cell r="AD8">
            <v>24</v>
          </cell>
          <cell r="AG8">
            <v>3</v>
          </cell>
          <cell r="AI8">
            <v>18</v>
          </cell>
        </row>
        <row r="9">
          <cell r="B9" t="str">
            <v>Ingeniería Técnica</v>
          </cell>
          <cell r="E9">
            <v>7</v>
          </cell>
          <cell r="J9">
            <v>7</v>
          </cell>
          <cell r="O9">
            <v>6</v>
          </cell>
          <cell r="T9">
            <v>5</v>
          </cell>
          <cell r="Y9">
            <v>4</v>
          </cell>
          <cell r="AD9">
            <v>5</v>
          </cell>
          <cell r="AI9">
            <v>1</v>
          </cell>
        </row>
        <row r="10">
          <cell r="B10" t="str">
            <v>Licenciatura</v>
          </cell>
          <cell r="C10">
            <v>46</v>
          </cell>
          <cell r="E10">
            <v>51</v>
          </cell>
          <cell r="H10">
            <v>41</v>
          </cell>
          <cell r="J10">
            <v>41</v>
          </cell>
          <cell r="M10">
            <v>35</v>
          </cell>
          <cell r="O10">
            <v>28</v>
          </cell>
          <cell r="R10">
            <v>31</v>
          </cell>
          <cell r="T10">
            <v>29</v>
          </cell>
          <cell r="W10">
            <v>30</v>
          </cell>
          <cell r="Y10">
            <v>28</v>
          </cell>
          <cell r="AB10">
            <v>52</v>
          </cell>
          <cell r="AD10">
            <v>40</v>
          </cell>
          <cell r="AG10">
            <v>40</v>
          </cell>
          <cell r="AI10">
            <v>34</v>
          </cell>
        </row>
        <row r="11">
          <cell r="B11" t="str">
            <v>Máster</v>
          </cell>
          <cell r="W11">
            <v>2</v>
          </cell>
          <cell r="AB11">
            <v>1</v>
          </cell>
        </row>
        <row r="12">
          <cell r="B12" t="str">
            <v/>
          </cell>
          <cell r="C12" t="str">
            <v>180</v>
          </cell>
          <cell r="E12" t="str">
            <v>259</v>
          </cell>
          <cell r="H12" t="str">
            <v>177</v>
          </cell>
          <cell r="J12" t="str">
            <v>246</v>
          </cell>
          <cell r="M12" t="str">
            <v>161</v>
          </cell>
          <cell r="O12" t="str">
            <v>222</v>
          </cell>
          <cell r="R12" t="str">
            <v>159</v>
          </cell>
          <cell r="T12" t="str">
            <v>225</v>
          </cell>
          <cell r="W12" t="str">
            <v>167</v>
          </cell>
          <cell r="Y12" t="str">
            <v>231</v>
          </cell>
          <cell r="AB12" t="str">
            <v>187</v>
          </cell>
          <cell r="AD12" t="str">
            <v>235</v>
          </cell>
          <cell r="AG12" t="str">
            <v>196</v>
          </cell>
          <cell r="AI12" t="str">
            <v>238</v>
          </cell>
          <cell r="AL12" t="str">
            <v/>
          </cell>
          <cell r="AN12" t="str">
            <v/>
          </cell>
          <cell r="AQ12" t="str">
            <v/>
          </cell>
          <cell r="AS12" t="str">
            <v/>
          </cell>
          <cell r="AV12" t="str">
            <v/>
          </cell>
          <cell r="AX12" t="str">
            <v/>
          </cell>
          <cell r="BA12" t="str">
            <v/>
          </cell>
          <cell r="BC12" t="str">
            <v/>
          </cell>
          <cell r="BF12" t="str">
            <v/>
          </cell>
          <cell r="BH12" t="str">
            <v/>
          </cell>
          <cell r="BK12" t="str">
            <v/>
          </cell>
          <cell r="BM12" t="str">
            <v/>
          </cell>
          <cell r="BP12" t="str">
            <v/>
          </cell>
          <cell r="BR12" t="str">
            <v/>
          </cell>
          <cell r="BU12" t="str">
            <v/>
          </cell>
          <cell r="BW12" t="str">
            <v/>
          </cell>
          <cell r="BZ12" t="str">
            <v/>
          </cell>
          <cell r="CB12" t="str">
            <v/>
          </cell>
          <cell r="CE12" t="str">
            <v/>
          </cell>
          <cell r="CG12" t="str">
            <v/>
          </cell>
          <cell r="CJ12" t="str">
            <v/>
          </cell>
          <cell r="CL12" t="str">
            <v/>
          </cell>
          <cell r="CO12" t="str">
            <v/>
          </cell>
          <cell r="CQ12" t="str">
            <v/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ID__GRUPO_C_C_E"/>
    </sheetNames>
    <sheetDataSet>
      <sheetData sheetId="0">
        <row r="1">
          <cell r="B1" t="str">
            <v>ID__GRUPO_C_C_E</v>
          </cell>
        </row>
        <row r="2">
          <cell r="B2" t="str">
            <v>0</v>
          </cell>
          <cell r="C2">
            <v>2</v>
          </cell>
          <cell r="E2">
            <v>4</v>
          </cell>
          <cell r="H2">
            <v>2</v>
          </cell>
          <cell r="J2">
            <v>4</v>
          </cell>
          <cell r="M2">
            <v>2</v>
          </cell>
          <cell r="O2">
            <v>4</v>
          </cell>
          <cell r="R2">
            <v>2</v>
          </cell>
          <cell r="T2">
            <v>4</v>
          </cell>
          <cell r="W2">
            <v>1</v>
          </cell>
          <cell r="Y2">
            <v>3</v>
          </cell>
          <cell r="AB2">
            <v>1</v>
          </cell>
          <cell r="AD2">
            <v>3</v>
          </cell>
        </row>
        <row r="3">
          <cell r="B3" t="str">
            <v>A</v>
          </cell>
          <cell r="C3">
            <v>71</v>
          </cell>
          <cell r="E3">
            <v>109</v>
          </cell>
          <cell r="H3">
            <v>73</v>
          </cell>
          <cell r="J3">
            <v>102</v>
          </cell>
          <cell r="M3">
            <v>61</v>
          </cell>
          <cell r="O3">
            <v>79</v>
          </cell>
          <cell r="R3">
            <v>63</v>
          </cell>
          <cell r="T3">
            <v>87</v>
          </cell>
          <cell r="W3">
            <v>78</v>
          </cell>
          <cell r="Y3">
            <v>98</v>
          </cell>
          <cell r="AB3">
            <v>97</v>
          </cell>
          <cell r="AD3">
            <v>102</v>
          </cell>
          <cell r="AG3">
            <v>101</v>
          </cell>
          <cell r="AI3">
            <v>113</v>
          </cell>
        </row>
        <row r="4">
          <cell r="B4" t="str">
            <v>A1</v>
          </cell>
          <cell r="C4">
            <v>107</v>
          </cell>
          <cell r="E4">
            <v>146</v>
          </cell>
          <cell r="H4">
            <v>102</v>
          </cell>
          <cell r="J4">
            <v>140</v>
          </cell>
          <cell r="M4">
            <v>98</v>
          </cell>
          <cell r="O4">
            <v>139</v>
          </cell>
          <cell r="R4">
            <v>94</v>
          </cell>
          <cell r="T4">
            <v>134</v>
          </cell>
          <cell r="W4">
            <v>88</v>
          </cell>
          <cell r="Y4">
            <v>130</v>
          </cell>
          <cell r="AB4">
            <v>89</v>
          </cell>
          <cell r="AD4">
            <v>130</v>
          </cell>
          <cell r="AG4">
            <v>95</v>
          </cell>
          <cell r="AI4">
            <v>125</v>
          </cell>
        </row>
        <row r="5">
          <cell r="B5" t="str">
            <v/>
          </cell>
          <cell r="C5" t="str">
            <v>180</v>
          </cell>
          <cell r="E5" t="str">
            <v>259</v>
          </cell>
          <cell r="H5" t="str">
            <v>177</v>
          </cell>
          <cell r="J5" t="str">
            <v>246</v>
          </cell>
          <cell r="M5" t="str">
            <v>161</v>
          </cell>
          <cell r="O5" t="str">
            <v>222</v>
          </cell>
          <cell r="R5" t="str">
            <v>159</v>
          </cell>
          <cell r="T5" t="str">
            <v>225</v>
          </cell>
          <cell r="W5" t="str">
            <v>167</v>
          </cell>
          <cell r="Y5" t="str">
            <v>231</v>
          </cell>
          <cell r="AB5" t="str">
            <v>187</v>
          </cell>
          <cell r="AD5" t="str">
            <v>235</v>
          </cell>
          <cell r="AG5" t="str">
            <v>196</v>
          </cell>
          <cell r="AI5" t="str">
            <v>238</v>
          </cell>
          <cell r="AL5" t="str">
            <v/>
          </cell>
          <cell r="AN5" t="str">
            <v/>
          </cell>
          <cell r="AQ5" t="str">
            <v/>
          </cell>
          <cell r="AS5" t="str">
            <v/>
          </cell>
          <cell r="AV5" t="str">
            <v/>
          </cell>
          <cell r="AX5" t="str">
            <v/>
          </cell>
          <cell r="BA5" t="str">
            <v/>
          </cell>
          <cell r="BC5" t="str">
            <v/>
          </cell>
          <cell r="BF5" t="str">
            <v/>
          </cell>
          <cell r="BH5" t="str">
            <v/>
          </cell>
          <cell r="BK5" t="str">
            <v/>
          </cell>
          <cell r="BM5" t="str">
            <v/>
          </cell>
          <cell r="BP5" t="str">
            <v/>
          </cell>
          <cell r="BR5" t="str">
            <v/>
          </cell>
          <cell r="BU5" t="str">
            <v/>
          </cell>
          <cell r="BW5" t="str">
            <v/>
          </cell>
          <cell r="BZ5" t="str">
            <v/>
          </cell>
          <cell r="CB5" t="str">
            <v/>
          </cell>
          <cell r="CE5" t="str">
            <v/>
          </cell>
          <cell r="CG5" t="str">
            <v/>
          </cell>
          <cell r="CJ5" t="str">
            <v/>
          </cell>
          <cell r="CL5" t="str">
            <v/>
          </cell>
          <cell r="CO5" t="str">
            <v/>
          </cell>
          <cell r="CQ5" t="str">
            <v/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I_OTRAS SITUACIONES ADMINISTR"/>
    </sheetNames>
    <sheetDataSet>
      <sheetData sheetId="0">
        <row r="1">
          <cell r="B1" t="str">
            <v>OTRAS SITUACIONES ADMINISTRATIVAS</v>
          </cell>
        </row>
        <row r="2">
          <cell r="B2" t="str">
            <v>Excedencia forzosa por designación para cargo público</v>
          </cell>
          <cell r="C2">
            <v>1</v>
          </cell>
          <cell r="H2">
            <v>1</v>
          </cell>
          <cell r="M2">
            <v>1</v>
          </cell>
          <cell r="R2">
            <v>1</v>
          </cell>
          <cell r="W2">
            <v>1</v>
          </cell>
          <cell r="AB2">
            <v>1</v>
          </cell>
        </row>
        <row r="3">
          <cell r="B3" t="str">
            <v>Serv. especiales. Determ. por norma con rango de Ley</v>
          </cell>
          <cell r="C3">
            <v>1</v>
          </cell>
          <cell r="H3">
            <v>1</v>
          </cell>
          <cell r="M3">
            <v>1</v>
          </cell>
          <cell r="R3">
            <v>1</v>
          </cell>
          <cell r="W3">
            <v>1</v>
          </cell>
        </row>
        <row r="4">
          <cell r="B4" t="str">
            <v>Servicios Especiales - Gobierno y Altos Cargos CC.AA.</v>
          </cell>
          <cell r="E4">
            <v>1</v>
          </cell>
          <cell r="J4">
            <v>2</v>
          </cell>
          <cell r="O4">
            <v>2</v>
          </cell>
          <cell r="T4">
            <v>1</v>
          </cell>
          <cell r="W4">
            <v>1</v>
          </cell>
          <cell r="Y4">
            <v>1</v>
          </cell>
          <cell r="AB4">
            <v>1</v>
          </cell>
          <cell r="AD4">
            <v>1</v>
          </cell>
        </row>
        <row r="5">
          <cell r="B5" t="str">
            <v>Comisión de servicios en otro organismo nacional</v>
          </cell>
          <cell r="T5">
            <v>1</v>
          </cell>
          <cell r="Y5">
            <v>1</v>
          </cell>
        </row>
        <row r="6">
          <cell r="B6" t="str">
            <v>Servicios especiales (Sin trienios)</v>
          </cell>
          <cell r="R6">
            <v>1</v>
          </cell>
          <cell r="W6">
            <v>1</v>
          </cell>
          <cell r="AB6">
            <v>2</v>
          </cell>
          <cell r="AD6">
            <v>1</v>
          </cell>
        </row>
        <row r="7">
          <cell r="B7" t="str">
            <v>Suspensión contrato con reserva puesto</v>
          </cell>
          <cell r="T7">
            <v>1</v>
          </cell>
        </row>
        <row r="8">
          <cell r="B8" t="str">
            <v>Excedencia por cuidado de hijo con reserva de puesto</v>
          </cell>
          <cell r="W8">
            <v>1</v>
          </cell>
          <cell r="AB8">
            <v>1</v>
          </cell>
        </row>
        <row r="9">
          <cell r="B9" t="str">
            <v>Servicios especiales (Con trienios)</v>
          </cell>
          <cell r="Y9">
            <v>1</v>
          </cell>
          <cell r="AD9">
            <v>1</v>
          </cell>
        </row>
        <row r="10">
          <cell r="B10" t="str">
            <v>Suspensión firme con derecho a reserva de puesto de trabajo</v>
          </cell>
          <cell r="W10">
            <v>1</v>
          </cell>
        </row>
        <row r="11">
          <cell r="B11" t="str">
            <v/>
          </cell>
          <cell r="C11" t="str">
            <v>2</v>
          </cell>
          <cell r="E11" t="str">
            <v>1</v>
          </cell>
          <cell r="H11" t="str">
            <v>2</v>
          </cell>
          <cell r="J11" t="str">
            <v>2</v>
          </cell>
          <cell r="M11" t="str">
            <v>2</v>
          </cell>
          <cell r="O11" t="str">
            <v>2</v>
          </cell>
          <cell r="R11" t="str">
            <v>3</v>
          </cell>
          <cell r="T11" t="str">
            <v>3</v>
          </cell>
          <cell r="W11" t="str">
            <v>6</v>
          </cell>
          <cell r="Y11" t="str">
            <v>3</v>
          </cell>
          <cell r="AB11" t="str">
            <v>5</v>
          </cell>
          <cell r="AD11" t="str">
            <v>3</v>
          </cell>
          <cell r="AG11" t="str">
            <v/>
          </cell>
          <cell r="AI11" t="str">
            <v/>
          </cell>
          <cell r="AL11" t="str">
            <v/>
          </cell>
          <cell r="AN11" t="str">
            <v/>
          </cell>
          <cell r="AQ11" t="str">
            <v/>
          </cell>
          <cell r="AS11" t="str">
            <v/>
          </cell>
          <cell r="AV11" t="str">
            <v/>
          </cell>
          <cell r="AX11" t="str">
            <v/>
          </cell>
          <cell r="BA11" t="str">
            <v/>
          </cell>
          <cell r="BC11" t="str">
            <v/>
          </cell>
          <cell r="BF11" t="str">
            <v/>
          </cell>
          <cell r="BH11" t="str">
            <v/>
          </cell>
          <cell r="BK11" t="str">
            <v/>
          </cell>
          <cell r="BM11" t="str">
            <v/>
          </cell>
          <cell r="BP11" t="str">
            <v/>
          </cell>
          <cell r="BR11" t="str">
            <v/>
          </cell>
          <cell r="BU11" t="str">
            <v/>
          </cell>
          <cell r="BW11" t="str">
            <v/>
          </cell>
          <cell r="BZ11" t="str">
            <v/>
          </cell>
          <cell r="CB11" t="str">
            <v/>
          </cell>
          <cell r="CE11" t="str">
            <v/>
          </cell>
          <cell r="CG11" t="str">
            <v/>
          </cell>
          <cell r="CJ11" t="str">
            <v/>
          </cell>
          <cell r="CL11" t="str">
            <v/>
          </cell>
          <cell r="CO11" t="str">
            <v/>
          </cell>
          <cell r="CQ11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E200"/>
  <sheetViews>
    <sheetView workbookViewId="0">
      <selection activeCell="B9" sqref="B9"/>
    </sheetView>
  </sheetViews>
  <sheetFormatPr baseColWidth="10" defaultRowHeight="12.75" x14ac:dyDescent="0.2"/>
  <cols>
    <col min="1" max="1" width="62.42578125" customWidth="1"/>
    <col min="2" max="2" width="25.85546875" customWidth="1"/>
    <col min="3" max="3" width="33" customWidth="1"/>
    <col min="12" max="12" width="49" customWidth="1"/>
  </cols>
  <sheetData>
    <row r="1" spans="1:31" ht="43.5" customHeight="1" thickBot="1" x14ac:dyDescent="0.25">
      <c r="A1" s="22" t="str">
        <f>CONCATENATE("Lista Gráficos ",'Personal por años'!$A$2)</f>
        <v>Lista Gráficos Personal PDI por años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'Personal por años'!$A3</f>
        <v>Mujer</v>
      </c>
      <c r="D2" s="36"/>
      <c r="E2" s="37"/>
      <c r="F2" s="37"/>
      <c r="G2" s="37"/>
      <c r="H2" s="37"/>
      <c r="I2" s="37"/>
      <c r="J2" s="38"/>
      <c r="L2" s="24" t="s">
        <v>91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'Personal por años'!$A4</f>
        <v>Varón</v>
      </c>
      <c r="D3" s="39"/>
      <c r="E3" s="40"/>
      <c r="F3" s="40"/>
      <c r="G3" s="40"/>
      <c r="H3" s="40"/>
      <c r="I3" s="40"/>
      <c r="J3" s="41"/>
      <c r="L3" s="8" t="str">
        <f>'Personal por años'!$A$3</f>
        <v>Mujer</v>
      </c>
      <c r="M3" s="27">
        <f>'Personal por años'!$B$3</f>
        <v>180</v>
      </c>
      <c r="N3" s="27">
        <f>'Personal por años'!$C$3</f>
        <v>177</v>
      </c>
      <c r="O3" s="27">
        <f>'Personal por años'!$D$3</f>
        <v>161</v>
      </c>
      <c r="P3" s="27">
        <f>'Personal por años'!$E$3</f>
        <v>159</v>
      </c>
      <c r="Q3" s="27">
        <f>'Personal por años'!$F$3</f>
        <v>167</v>
      </c>
      <c r="R3" s="27">
        <f>'Personal por años'!$G$3</f>
        <v>187</v>
      </c>
      <c r="S3" s="27">
        <f>'Personal por años'!$H$3</f>
        <v>196</v>
      </c>
      <c r="T3" s="27">
        <f>'Personal por años'!$I$3</f>
        <v>0</v>
      </c>
      <c r="U3" s="27">
        <f>'Personal por años'!$J$3</f>
        <v>0</v>
      </c>
      <c r="V3" s="27">
        <f>'Personal por años'!$K$3</f>
        <v>0</v>
      </c>
      <c r="W3" s="27">
        <f>'Personal por años'!$L$3</f>
        <v>0</v>
      </c>
      <c r="X3" s="27">
        <f>'Personal por años'!$M$3</f>
        <v>0</v>
      </c>
      <c r="Y3" s="27">
        <f>'Personal por años'!$N$3</f>
        <v>0</v>
      </c>
      <c r="Z3" s="27">
        <f>'Personal por años'!$O$3</f>
        <v>0</v>
      </c>
      <c r="AA3" s="27">
        <f>'Personal por años'!$P$3</f>
        <v>0</v>
      </c>
      <c r="AB3" s="27">
        <f>'Personal por años'!$Q$3</f>
        <v>0</v>
      </c>
      <c r="AC3" s="27">
        <f>'Personal por años'!$R$3</f>
        <v>0</v>
      </c>
      <c r="AD3" s="27">
        <f>'Personal por años'!$S$3</f>
        <v>0</v>
      </c>
      <c r="AE3" s="27">
        <f>'Personal por años'!$T$3</f>
        <v>0</v>
      </c>
    </row>
    <row r="4" spans="1:31" ht="23.1" customHeight="1" x14ac:dyDescent="0.2">
      <c r="A4" s="21" t="str">
        <f>'Personal por años'!$A5</f>
        <v>TOTAL GENERAL</v>
      </c>
      <c r="D4" s="39"/>
      <c r="E4" s="40"/>
      <c r="F4" s="40"/>
      <c r="G4" s="40"/>
      <c r="H4" s="40"/>
      <c r="I4" s="40"/>
      <c r="J4" s="41"/>
      <c r="L4" s="8" t="str">
        <f>'Personal por años'!$A$4</f>
        <v>Varón</v>
      </c>
      <c r="M4" s="26">
        <f>'Personal por años'!$B$4</f>
        <v>259</v>
      </c>
      <c r="N4" s="26">
        <f>'Personal por años'!$C$4</f>
        <v>246</v>
      </c>
      <c r="O4" s="26">
        <f>'Personal por años'!$D$4</f>
        <v>222</v>
      </c>
      <c r="P4" s="26">
        <f>'Personal por años'!$E$4</f>
        <v>225</v>
      </c>
      <c r="Q4" s="26">
        <f>'Personal por años'!$F$4</f>
        <v>231</v>
      </c>
      <c r="R4" s="26">
        <f>'Personal por años'!$G$4</f>
        <v>235</v>
      </c>
      <c r="S4" s="26">
        <f>'Personal por años'!$H$4</f>
        <v>238</v>
      </c>
      <c r="T4" s="26">
        <f>'Personal por años'!$I$4</f>
        <v>0</v>
      </c>
      <c r="U4" s="26">
        <f>'Personal por años'!$J$4</f>
        <v>0</v>
      </c>
      <c r="V4" s="26">
        <f>'Personal por años'!$K$4</f>
        <v>0</v>
      </c>
      <c r="W4" s="26">
        <f>'Personal por años'!$L$4</f>
        <v>0</v>
      </c>
      <c r="X4" s="26">
        <f>'Personal por años'!$M$4</f>
        <v>0</v>
      </c>
      <c r="Y4" s="26">
        <f>'Personal por años'!$N$4</f>
        <v>0</v>
      </c>
      <c r="Z4" s="26">
        <f>'Personal por años'!$O$4</f>
        <v>0</v>
      </c>
      <c r="AA4" s="26">
        <f>'Personal por años'!$P$4</f>
        <v>0</v>
      </c>
      <c r="AB4" s="26">
        <f>'Personal por años'!$Q$4</f>
        <v>0</v>
      </c>
      <c r="AC4" s="26">
        <f>'Personal por años'!$R$4</f>
        <v>0</v>
      </c>
      <c r="AD4" s="26">
        <f>'Personal por años'!$S$4</f>
        <v>0</v>
      </c>
      <c r="AE4" s="26">
        <f>'Personal por años'!$T$4</f>
        <v>0</v>
      </c>
    </row>
    <row r="5" spans="1:31" ht="23.1" customHeight="1" x14ac:dyDescent="0.2">
      <c r="A5" s="21"/>
      <c r="D5" s="39"/>
      <c r="E5" s="40"/>
      <c r="F5" s="40"/>
      <c r="G5" s="40"/>
      <c r="H5" s="40"/>
      <c r="I5" s="40"/>
      <c r="J5" s="41"/>
      <c r="L5" s="8" t="str">
        <f>'Personal por años'!$A$5</f>
        <v>TOTAL GENERAL</v>
      </c>
      <c r="M5" s="28">
        <f>'Personal por años'!$B$5</f>
        <v>439</v>
      </c>
      <c r="N5" s="28">
        <f>'Personal por años'!$C$5</f>
        <v>423</v>
      </c>
      <c r="O5" s="28">
        <f>'Personal por años'!$D$5</f>
        <v>383</v>
      </c>
      <c r="P5" s="28">
        <f>'Personal por años'!$E$5</f>
        <v>384</v>
      </c>
      <c r="Q5" s="28">
        <f>'Personal por años'!$F$5</f>
        <v>398</v>
      </c>
      <c r="R5" s="28">
        <f>'Personal por años'!$G$5</f>
        <v>422</v>
      </c>
      <c r="S5" s="28">
        <f>'Personal por años'!$H$5</f>
        <v>434</v>
      </c>
      <c r="T5" s="28">
        <f>'Personal por años'!$I$5</f>
        <v>0</v>
      </c>
      <c r="U5" s="28">
        <f>'Personal por años'!$J$5</f>
        <v>0</v>
      </c>
      <c r="V5" s="28">
        <f>'Personal por años'!$K$5</f>
        <v>0</v>
      </c>
      <c r="W5" s="28">
        <f>'Personal por años'!$L$5</f>
        <v>0</v>
      </c>
      <c r="X5" s="28">
        <f>'Personal por años'!$M$5</f>
        <v>0</v>
      </c>
      <c r="Y5" s="28">
        <f>'Personal por años'!$N$5</f>
        <v>0</v>
      </c>
      <c r="Z5" s="28">
        <f>'Personal por años'!$O$5</f>
        <v>0</v>
      </c>
      <c r="AA5" s="28">
        <f>'Personal por años'!$P$5</f>
        <v>0</v>
      </c>
      <c r="AB5" s="28">
        <f>'Personal por años'!$Q$5</f>
        <v>0</v>
      </c>
      <c r="AC5" s="28">
        <f>'Personal por años'!$R$5</f>
        <v>0</v>
      </c>
      <c r="AD5" s="28">
        <f>'Personal por años'!$S$5</f>
        <v>0</v>
      </c>
      <c r="AE5" s="28">
        <f>'Personal por años'!$T$5</f>
        <v>0</v>
      </c>
    </row>
    <row r="6" spans="1:31" ht="23.1" customHeight="1" thickBot="1" x14ac:dyDescent="0.25">
      <c r="A6" s="21"/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/>
      <c r="D7" s="39"/>
      <c r="E7" s="40"/>
      <c r="F7" s="40"/>
      <c r="G7" s="40"/>
      <c r="H7" s="40"/>
      <c r="I7" s="40"/>
      <c r="J7" s="41"/>
      <c r="L7" s="24" t="s">
        <v>91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/>
      <c r="D8" s="39"/>
      <c r="E8" s="40"/>
      <c r="F8" s="40"/>
      <c r="G8" s="40"/>
      <c r="H8" s="40"/>
      <c r="I8" s="40"/>
      <c r="J8" s="41"/>
      <c r="L8" s="8" t="str">
        <f>'Personal por años'!$A$3</f>
        <v>Mujer</v>
      </c>
      <c r="M8" s="27">
        <f>'Personal por años'!$B$3</f>
        <v>180</v>
      </c>
      <c r="N8" s="27">
        <f>'Personal por años'!$C$3</f>
        <v>177</v>
      </c>
      <c r="O8" s="27">
        <f>'Personal por años'!$D$3</f>
        <v>161</v>
      </c>
      <c r="P8" s="27">
        <f>'Personal por años'!$E$3</f>
        <v>159</v>
      </c>
      <c r="Q8" s="27">
        <f>'Personal por años'!$F$3</f>
        <v>167</v>
      </c>
      <c r="R8" s="27">
        <f>'Personal por años'!$G$3</f>
        <v>187</v>
      </c>
      <c r="S8" s="27">
        <f>'Personal por años'!$H$3</f>
        <v>196</v>
      </c>
      <c r="T8" s="27">
        <f>'Personal por años'!$I$3</f>
        <v>0</v>
      </c>
      <c r="U8" s="27">
        <f>'Personal por años'!$J$3</f>
        <v>0</v>
      </c>
      <c r="V8" s="27">
        <f>'Personal por años'!$K$3</f>
        <v>0</v>
      </c>
      <c r="W8" s="27">
        <f>'Personal por años'!$L$3</f>
        <v>0</v>
      </c>
      <c r="X8" s="27">
        <f>'Personal por años'!$M$3</f>
        <v>0</v>
      </c>
      <c r="Y8" s="27">
        <f>'Personal por años'!$N$3</f>
        <v>0</v>
      </c>
      <c r="Z8" s="27">
        <f>'Personal por años'!$O$3</f>
        <v>0</v>
      </c>
      <c r="AA8" s="27">
        <f>'Personal por años'!$P$3</f>
        <v>0</v>
      </c>
      <c r="AB8" s="27">
        <f>'Personal por años'!$Q$3</f>
        <v>0</v>
      </c>
      <c r="AC8" s="27">
        <f>'Personal por años'!$R$3</f>
        <v>0</v>
      </c>
      <c r="AD8" s="27">
        <f>'Personal por años'!$S$3</f>
        <v>0</v>
      </c>
      <c r="AE8" s="27">
        <f>'Personal por años'!$T$3</f>
        <v>0</v>
      </c>
    </row>
    <row r="9" spans="1:31" ht="23.1" customHeight="1" x14ac:dyDescent="0.2">
      <c r="A9" s="21"/>
      <c r="D9" s="39"/>
      <c r="E9" s="40"/>
      <c r="F9" s="40"/>
      <c r="G9" s="40"/>
      <c r="H9" s="40"/>
      <c r="I9" s="40"/>
      <c r="J9" s="41"/>
      <c r="L9" s="8" t="str">
        <f>'Personal por años'!$A$4</f>
        <v>Varón</v>
      </c>
      <c r="M9" s="26">
        <f>'Personal por años'!$B$4</f>
        <v>259</v>
      </c>
      <c r="N9" s="26">
        <f>'Personal por años'!$C$4</f>
        <v>246</v>
      </c>
      <c r="O9" s="26">
        <f>'Personal por años'!$D$4</f>
        <v>222</v>
      </c>
      <c r="P9" s="26">
        <f>'Personal por años'!$E$4</f>
        <v>225</v>
      </c>
      <c r="Q9" s="26">
        <f>'Personal por años'!$F$4</f>
        <v>231</v>
      </c>
      <c r="R9" s="26">
        <f>'Personal por años'!$G$4</f>
        <v>235</v>
      </c>
      <c r="S9" s="26">
        <f>'Personal por años'!$H$4</f>
        <v>238</v>
      </c>
      <c r="T9" s="26">
        <f>'Personal por años'!$I$4</f>
        <v>0</v>
      </c>
      <c r="U9" s="26">
        <f>'Personal por años'!$J$4</f>
        <v>0</v>
      </c>
      <c r="V9" s="26">
        <f>'Personal por años'!$K$4</f>
        <v>0</v>
      </c>
      <c r="W9" s="26">
        <f>'Personal por años'!$L$4</f>
        <v>0</v>
      </c>
      <c r="X9" s="26">
        <f>'Personal por años'!$M$4</f>
        <v>0</v>
      </c>
      <c r="Y9" s="26">
        <f>'Personal por años'!$N$4</f>
        <v>0</v>
      </c>
      <c r="Z9" s="26">
        <f>'Personal por años'!$O$4</f>
        <v>0</v>
      </c>
      <c r="AA9" s="26">
        <f>'Personal por años'!$P$4</f>
        <v>0</v>
      </c>
      <c r="AB9" s="26">
        <f>'Personal por años'!$Q$4</f>
        <v>0</v>
      </c>
      <c r="AC9" s="26">
        <f>'Personal por años'!$R$4</f>
        <v>0</v>
      </c>
      <c r="AD9" s="26">
        <f>'Personal por años'!$S$4</f>
        <v>0</v>
      </c>
      <c r="AE9" s="26">
        <f>'Personal por años'!$T$4</f>
        <v>0</v>
      </c>
    </row>
    <row r="10" spans="1:31" ht="23.1" customHeight="1" x14ac:dyDescent="0.2">
      <c r="A10" s="21"/>
      <c r="D10" s="39"/>
      <c r="E10" s="40"/>
      <c r="F10" s="40"/>
      <c r="G10" s="40"/>
      <c r="H10" s="40"/>
      <c r="I10" s="40"/>
      <c r="J10" s="41"/>
      <c r="L10" s="8" t="str">
        <f>'Personal por años'!$A$5</f>
        <v>TOTAL GENERAL</v>
      </c>
      <c r="M10" s="28">
        <f>'Personal por años'!$B$5</f>
        <v>439</v>
      </c>
      <c r="N10" s="28">
        <f>'Personal por años'!$C$5</f>
        <v>423</v>
      </c>
      <c r="O10" s="28">
        <f>'Personal por años'!$D$5</f>
        <v>383</v>
      </c>
      <c r="P10" s="28">
        <f>'Personal por años'!$E$5</f>
        <v>384</v>
      </c>
      <c r="Q10" s="28">
        <f>'Personal por años'!$F$5</f>
        <v>398</v>
      </c>
      <c r="R10" s="28">
        <f>'Personal por años'!$G$5</f>
        <v>422</v>
      </c>
      <c r="S10" s="28">
        <f>'Personal por años'!$H$5</f>
        <v>434</v>
      </c>
      <c r="T10" s="28">
        <f>'Personal por años'!$I$5</f>
        <v>0</v>
      </c>
      <c r="U10" s="28">
        <f>'Personal por años'!$J$5</f>
        <v>0</v>
      </c>
      <c r="V10" s="28">
        <f>'Personal por años'!$K$5</f>
        <v>0</v>
      </c>
      <c r="W10" s="28">
        <f>'Personal por años'!$L$5</f>
        <v>0</v>
      </c>
      <c r="X10" s="28">
        <f>'Personal por años'!$M$5</f>
        <v>0</v>
      </c>
      <c r="Y10" s="28">
        <f>'Personal por años'!$N$5</f>
        <v>0</v>
      </c>
      <c r="Z10" s="28">
        <f>'Personal por años'!$O$5</f>
        <v>0</v>
      </c>
      <c r="AA10" s="28">
        <f>'Personal por años'!$P$5</f>
        <v>0</v>
      </c>
      <c r="AB10" s="28">
        <f>'Personal por años'!$Q$5</f>
        <v>0</v>
      </c>
      <c r="AC10" s="28">
        <f>'Personal por años'!$R$5</f>
        <v>0</v>
      </c>
      <c r="AD10" s="28">
        <f>'Personal por años'!$S$5</f>
        <v>0</v>
      </c>
      <c r="AE10" s="28">
        <f>'Personal por años'!$T$5</f>
        <v>0</v>
      </c>
    </row>
    <row r="11" spans="1:31" ht="23.1" customHeight="1" thickBot="1" x14ac:dyDescent="0.25">
      <c r="A11" s="21"/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/>
      <c r="D12" s="39"/>
      <c r="E12" s="40"/>
      <c r="F12" s="40"/>
      <c r="G12" s="40"/>
      <c r="H12" s="40"/>
      <c r="I12" s="40"/>
      <c r="J12" s="41"/>
      <c r="L12" s="24" t="s">
        <v>91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/>
      <c r="D13" s="39"/>
      <c r="E13" s="40"/>
      <c r="F13" s="40"/>
      <c r="G13" s="40"/>
      <c r="H13" s="40"/>
      <c r="I13" s="40"/>
      <c r="J13" s="41"/>
      <c r="L13" s="8" t="str">
        <f>'Personal por años'!$A$3</f>
        <v>Mujer</v>
      </c>
      <c r="M13" s="27">
        <f>'Personal por años'!$B$3</f>
        <v>180</v>
      </c>
      <c r="N13" s="27">
        <f>'Personal por años'!$C$3</f>
        <v>177</v>
      </c>
      <c r="O13" s="27">
        <f>'Personal por años'!$D$3</f>
        <v>161</v>
      </c>
      <c r="P13" s="27">
        <f>'Personal por años'!$E$3</f>
        <v>159</v>
      </c>
      <c r="Q13" s="27">
        <f>'Personal por años'!$F$3</f>
        <v>167</v>
      </c>
      <c r="R13" s="27">
        <f>'Personal por años'!$G$3</f>
        <v>187</v>
      </c>
      <c r="S13" s="27">
        <f>'Personal por años'!$H$3</f>
        <v>196</v>
      </c>
      <c r="T13" s="27">
        <f>'Personal por años'!$I$3</f>
        <v>0</v>
      </c>
      <c r="U13" s="27">
        <f>'Personal por años'!$J$3</f>
        <v>0</v>
      </c>
      <c r="V13" s="27">
        <f>'Personal por años'!$K$3</f>
        <v>0</v>
      </c>
      <c r="W13" s="27">
        <f>'Personal por años'!$L$3</f>
        <v>0</v>
      </c>
      <c r="X13" s="27">
        <f>'Personal por años'!$M$3</f>
        <v>0</v>
      </c>
      <c r="Y13" s="27">
        <f>'Personal por años'!$N$3</f>
        <v>0</v>
      </c>
      <c r="Z13" s="27">
        <f>'Personal por años'!$O$3</f>
        <v>0</v>
      </c>
      <c r="AA13" s="27">
        <f>'Personal por años'!$P$3</f>
        <v>0</v>
      </c>
      <c r="AB13" s="27">
        <f>'Personal por años'!$Q$3</f>
        <v>0</v>
      </c>
      <c r="AC13" s="27">
        <f>'Personal por años'!$R$3</f>
        <v>0</v>
      </c>
      <c r="AD13" s="27">
        <f>'Personal por años'!$S$3</f>
        <v>0</v>
      </c>
      <c r="AE13" s="27">
        <f>'Personal por años'!$T$3</f>
        <v>0</v>
      </c>
    </row>
    <row r="14" spans="1:31" ht="23.1" customHeight="1" thickBot="1" x14ac:dyDescent="0.25">
      <c r="A14" s="21"/>
      <c r="D14" s="42"/>
      <c r="E14" s="43"/>
      <c r="F14" s="43"/>
      <c r="G14" s="43"/>
      <c r="H14" s="43"/>
      <c r="I14" s="43"/>
      <c r="J14" s="44"/>
      <c r="L14" s="8" t="str">
        <f>'Personal por años'!$A$4</f>
        <v>Varón</v>
      </c>
      <c r="M14" s="26">
        <f>'Personal por años'!$B$4</f>
        <v>259</v>
      </c>
      <c r="N14" s="26">
        <f>'Personal por años'!$C$4</f>
        <v>246</v>
      </c>
      <c r="O14" s="26">
        <f>'Personal por años'!$D$4</f>
        <v>222</v>
      </c>
      <c r="P14" s="26">
        <f>'Personal por años'!$E$4</f>
        <v>225</v>
      </c>
      <c r="Q14" s="26">
        <f>'Personal por años'!$F$4</f>
        <v>231</v>
      </c>
      <c r="R14" s="26">
        <f>'Personal por años'!$G$4</f>
        <v>235</v>
      </c>
      <c r="S14" s="26">
        <f>'Personal por años'!$H$4</f>
        <v>238</v>
      </c>
      <c r="T14" s="26">
        <f>'Personal por años'!$I$4</f>
        <v>0</v>
      </c>
      <c r="U14" s="26">
        <f>'Personal por años'!$J$4</f>
        <v>0</v>
      </c>
      <c r="V14" s="26">
        <f>'Personal por años'!$K$4</f>
        <v>0</v>
      </c>
      <c r="W14" s="26">
        <f>'Personal por años'!$L$4</f>
        <v>0</v>
      </c>
      <c r="X14" s="26">
        <f>'Personal por años'!$M$4</f>
        <v>0</v>
      </c>
      <c r="Y14" s="26">
        <f>'Personal por años'!$N$4</f>
        <v>0</v>
      </c>
      <c r="Z14" s="26">
        <f>'Personal por años'!$O$4</f>
        <v>0</v>
      </c>
      <c r="AA14" s="26">
        <f>'Personal por años'!$P$4</f>
        <v>0</v>
      </c>
      <c r="AB14" s="26">
        <f>'Personal por años'!$Q$4</f>
        <v>0</v>
      </c>
      <c r="AC14" s="26">
        <f>'Personal por años'!$R$4</f>
        <v>0</v>
      </c>
      <c r="AD14" s="26">
        <f>'Personal por años'!$S$4</f>
        <v>0</v>
      </c>
      <c r="AE14" s="26">
        <f>'Personal por años'!$T$4</f>
        <v>0</v>
      </c>
    </row>
    <row r="15" spans="1:31" ht="23.1" customHeight="1" x14ac:dyDescent="0.2">
      <c r="A15" s="21"/>
      <c r="L15" s="8" t="str">
        <f>'Personal por años'!$A$5</f>
        <v>TOTAL GENERAL</v>
      </c>
      <c r="M15" s="28">
        <f>'Personal por años'!$B$5</f>
        <v>439</v>
      </c>
      <c r="N15" s="28">
        <f>'Personal por años'!$C$5</f>
        <v>423</v>
      </c>
      <c r="O15" s="28">
        <f>'Personal por años'!$D$5</f>
        <v>383</v>
      </c>
      <c r="P15" s="28">
        <f>'Personal por años'!$E$5</f>
        <v>384</v>
      </c>
      <c r="Q15" s="28">
        <f>'Personal por años'!$F$5</f>
        <v>398</v>
      </c>
      <c r="R15" s="28">
        <f>'Personal por años'!$G$5</f>
        <v>422</v>
      </c>
      <c r="S15" s="28">
        <f>'Personal por años'!$H$5</f>
        <v>434</v>
      </c>
      <c r="T15" s="28">
        <f>'Personal por años'!$I$5</f>
        <v>0</v>
      </c>
      <c r="U15" s="28">
        <f>'Personal por años'!$J$5</f>
        <v>0</v>
      </c>
      <c r="V15" s="28">
        <f>'Personal por años'!$K$5</f>
        <v>0</v>
      </c>
      <c r="W15" s="28">
        <f>'Personal por años'!$L$5</f>
        <v>0</v>
      </c>
      <c r="X15" s="28">
        <f>'Personal por años'!$M$5</f>
        <v>0</v>
      </c>
      <c r="Y15" s="28">
        <f>'Personal por años'!$N$5</f>
        <v>0</v>
      </c>
      <c r="Z15" s="28">
        <f>'Personal por años'!$O$5</f>
        <v>0</v>
      </c>
      <c r="AA15" s="28">
        <f>'Personal por años'!$P$5</f>
        <v>0</v>
      </c>
      <c r="AB15" s="28">
        <f>'Personal por años'!$Q$5</f>
        <v>0</v>
      </c>
      <c r="AC15" s="28">
        <f>'Personal por años'!$R$5</f>
        <v>0</v>
      </c>
      <c r="AD15" s="28">
        <f>'Personal por años'!$S$5</f>
        <v>0</v>
      </c>
      <c r="AE15" s="28">
        <f>'Personal por años'!$T$5</f>
        <v>0</v>
      </c>
    </row>
    <row r="16" spans="1:31" ht="23.1" customHeight="1" x14ac:dyDescent="0.2">
      <c r="A16" s="21"/>
    </row>
    <row r="17" spans="1:1" ht="23.1" customHeight="1" x14ac:dyDescent="0.2">
      <c r="A17" s="21"/>
    </row>
    <row r="18" spans="1:1" ht="23.1" customHeight="1" x14ac:dyDescent="0.2">
      <c r="A18" s="21"/>
    </row>
    <row r="19" spans="1:1" ht="23.1" customHeight="1" x14ac:dyDescent="0.2">
      <c r="A19" s="21"/>
    </row>
    <row r="20" spans="1:1" ht="23.1" customHeight="1" x14ac:dyDescent="0.2">
      <c r="A20" s="21"/>
    </row>
    <row r="21" spans="1:1" ht="23.1" customHeight="1" x14ac:dyDescent="0.2">
      <c r="A21" s="21"/>
    </row>
    <row r="22" spans="1:1" ht="23.1" customHeight="1" x14ac:dyDescent="0.2">
      <c r="A22" s="21"/>
    </row>
    <row r="23" spans="1:1" ht="23.1" customHeight="1" x14ac:dyDescent="0.2">
      <c r="A23" s="21"/>
    </row>
    <row r="24" spans="1:1" ht="23.1" customHeight="1" x14ac:dyDescent="0.2">
      <c r="A24" s="21"/>
    </row>
    <row r="25" spans="1:1" ht="23.1" customHeight="1" x14ac:dyDescent="0.2">
      <c r="A25" s="21"/>
    </row>
    <row r="26" spans="1:1" ht="23.1" customHeight="1" x14ac:dyDescent="0.2">
      <c r="A26" s="21"/>
    </row>
    <row r="27" spans="1:1" ht="23.1" customHeight="1" x14ac:dyDescent="0.2">
      <c r="A27" s="21"/>
    </row>
    <row r="28" spans="1:1" ht="23.1" customHeight="1" x14ac:dyDescent="0.2">
      <c r="A28" s="21"/>
    </row>
    <row r="29" spans="1:1" ht="23.1" customHeight="1" x14ac:dyDescent="0.2">
      <c r="A29" s="21"/>
    </row>
    <row r="30" spans="1:1" ht="23.1" customHeight="1" x14ac:dyDescent="0.2">
      <c r="A30" s="21"/>
    </row>
    <row r="31" spans="1:1" ht="23.1" customHeight="1" x14ac:dyDescent="0.2">
      <c r="A31" s="21"/>
    </row>
    <row r="32" spans="1:1" ht="23.1" customHeight="1" x14ac:dyDescent="0.2">
      <c r="A32" s="21"/>
    </row>
    <row r="33" spans="1:1" ht="23.1" customHeight="1" x14ac:dyDescent="0.2">
      <c r="A33" s="21"/>
    </row>
    <row r="34" spans="1:1" ht="23.1" customHeight="1" x14ac:dyDescent="0.2">
      <c r="A34" s="21"/>
    </row>
    <row r="35" spans="1:1" ht="23.1" customHeight="1" x14ac:dyDescent="0.2">
      <c r="A35" s="21"/>
    </row>
    <row r="36" spans="1:1" ht="23.1" customHeight="1" x14ac:dyDescent="0.2">
      <c r="A36" s="21"/>
    </row>
    <row r="37" spans="1:1" ht="23.1" customHeight="1" x14ac:dyDescent="0.2">
      <c r="A37" s="21"/>
    </row>
    <row r="38" spans="1:1" ht="23.1" customHeight="1" x14ac:dyDescent="0.2">
      <c r="A38" s="21"/>
    </row>
    <row r="39" spans="1:1" ht="23.1" customHeight="1" x14ac:dyDescent="0.2">
      <c r="A39" s="21"/>
    </row>
    <row r="40" spans="1:1" ht="23.1" customHeight="1" x14ac:dyDescent="0.2">
      <c r="A40" s="21"/>
    </row>
    <row r="41" spans="1:1" ht="23.1" customHeight="1" x14ac:dyDescent="0.2">
      <c r="A41" s="21"/>
    </row>
    <row r="42" spans="1:1" ht="23.1" customHeight="1" x14ac:dyDescent="0.2">
      <c r="A42" s="21"/>
    </row>
    <row r="43" spans="1:1" ht="23.1" customHeight="1" x14ac:dyDescent="0.2">
      <c r="A43" s="21"/>
    </row>
    <row r="44" spans="1:1" ht="23.1" customHeight="1" x14ac:dyDescent="0.2">
      <c r="A44" s="21"/>
    </row>
    <row r="45" spans="1:1" ht="23.1" customHeight="1" x14ac:dyDescent="0.2">
      <c r="A45" s="21"/>
    </row>
    <row r="46" spans="1:1" ht="23.1" customHeight="1" x14ac:dyDescent="0.2">
      <c r="A46" s="21"/>
    </row>
    <row r="47" spans="1:1" ht="23.1" customHeight="1" x14ac:dyDescent="0.2">
      <c r="A47" s="21"/>
    </row>
    <row r="48" spans="1:1" ht="23.1" customHeight="1" x14ac:dyDescent="0.2">
      <c r="A48" s="21"/>
    </row>
    <row r="49" spans="1:1" ht="23.1" customHeight="1" x14ac:dyDescent="0.2">
      <c r="A49" s="21"/>
    </row>
    <row r="50" spans="1:1" ht="23.1" customHeight="1" x14ac:dyDescent="0.2">
      <c r="A50" s="21"/>
    </row>
    <row r="51" spans="1:1" ht="23.1" customHeight="1" x14ac:dyDescent="0.2">
      <c r="A51" s="21"/>
    </row>
    <row r="52" spans="1:1" ht="23.1" customHeight="1" x14ac:dyDescent="0.2">
      <c r="A52" s="21"/>
    </row>
    <row r="53" spans="1:1" ht="23.1" customHeight="1" x14ac:dyDescent="0.2">
      <c r="A53" s="21"/>
    </row>
    <row r="54" spans="1:1" ht="23.1" customHeight="1" x14ac:dyDescent="0.2">
      <c r="A54" s="21"/>
    </row>
    <row r="55" spans="1:1" ht="23.1" customHeight="1" x14ac:dyDescent="0.2">
      <c r="A55" s="21"/>
    </row>
    <row r="56" spans="1:1" ht="23.1" customHeight="1" x14ac:dyDescent="0.2">
      <c r="A56" s="21"/>
    </row>
    <row r="57" spans="1:1" ht="23.1" customHeight="1" x14ac:dyDescent="0.2">
      <c r="A57" s="21"/>
    </row>
    <row r="58" spans="1:1" ht="23.1" customHeight="1" x14ac:dyDescent="0.2">
      <c r="A58" s="21"/>
    </row>
    <row r="59" spans="1:1" ht="23.1" customHeight="1" x14ac:dyDescent="0.2">
      <c r="A59" s="21"/>
    </row>
    <row r="60" spans="1:1" ht="23.1" customHeight="1" x14ac:dyDescent="0.2">
      <c r="A60" s="21"/>
    </row>
    <row r="61" spans="1:1" ht="23.1" customHeight="1" x14ac:dyDescent="0.2">
      <c r="A61" s="21"/>
    </row>
    <row r="62" spans="1:1" ht="23.1" customHeight="1" x14ac:dyDescent="0.2">
      <c r="A62" s="21"/>
    </row>
    <row r="63" spans="1:1" ht="23.1" customHeight="1" x14ac:dyDescent="0.2">
      <c r="A63" s="21"/>
    </row>
    <row r="64" spans="1:1" ht="23.1" customHeight="1" x14ac:dyDescent="0.2">
      <c r="A64" s="21"/>
    </row>
    <row r="65" spans="1:1" ht="23.1" customHeight="1" x14ac:dyDescent="0.2">
      <c r="A65" s="21"/>
    </row>
    <row r="66" spans="1:1" ht="23.1" customHeight="1" x14ac:dyDescent="0.2">
      <c r="A66" s="21"/>
    </row>
    <row r="67" spans="1:1" ht="23.1" customHeight="1" x14ac:dyDescent="0.2">
      <c r="A67" s="21"/>
    </row>
    <row r="68" spans="1:1" ht="23.1" customHeight="1" x14ac:dyDescent="0.2">
      <c r="A68" s="21"/>
    </row>
    <row r="69" spans="1:1" ht="23.1" customHeight="1" x14ac:dyDescent="0.2">
      <c r="A69" s="21"/>
    </row>
    <row r="70" spans="1:1" ht="23.1" customHeight="1" x14ac:dyDescent="0.2">
      <c r="A70" s="21"/>
    </row>
    <row r="71" spans="1:1" ht="23.1" customHeight="1" x14ac:dyDescent="0.2">
      <c r="A71" s="21"/>
    </row>
    <row r="72" spans="1:1" ht="23.1" customHeight="1" x14ac:dyDescent="0.2">
      <c r="A72" s="21"/>
    </row>
    <row r="73" spans="1:1" ht="23.1" customHeight="1" x14ac:dyDescent="0.2">
      <c r="A73" s="21"/>
    </row>
    <row r="74" spans="1:1" ht="23.1" customHeight="1" x14ac:dyDescent="0.2">
      <c r="A74" s="21"/>
    </row>
    <row r="75" spans="1:1" ht="23.1" customHeight="1" x14ac:dyDescent="0.2">
      <c r="A75" s="21"/>
    </row>
    <row r="76" spans="1:1" ht="23.1" customHeight="1" x14ac:dyDescent="0.2">
      <c r="A76" s="21"/>
    </row>
    <row r="77" spans="1:1" ht="23.1" customHeight="1" x14ac:dyDescent="0.2">
      <c r="A77" s="21"/>
    </row>
    <row r="78" spans="1:1" ht="23.1" customHeight="1" x14ac:dyDescent="0.2">
      <c r="A78" s="21"/>
    </row>
    <row r="79" spans="1:1" ht="23.1" customHeight="1" x14ac:dyDescent="0.2">
      <c r="A79" s="21"/>
    </row>
    <row r="80" spans="1:1" ht="23.1" customHeight="1" x14ac:dyDescent="0.2">
      <c r="A80" s="21"/>
    </row>
    <row r="81" spans="1:1" ht="23.1" customHeight="1" x14ac:dyDescent="0.2">
      <c r="A81" s="21"/>
    </row>
    <row r="82" spans="1:1" ht="23.1" customHeight="1" x14ac:dyDescent="0.2">
      <c r="A82" s="21"/>
    </row>
    <row r="83" spans="1:1" ht="23.1" customHeight="1" x14ac:dyDescent="0.2">
      <c r="A83" s="21"/>
    </row>
    <row r="84" spans="1:1" ht="23.1" customHeight="1" x14ac:dyDescent="0.2">
      <c r="A84" s="21"/>
    </row>
    <row r="85" spans="1:1" ht="23.1" customHeight="1" x14ac:dyDescent="0.2">
      <c r="A85" s="21"/>
    </row>
    <row r="86" spans="1:1" ht="23.1" customHeight="1" x14ac:dyDescent="0.2">
      <c r="A86" s="21"/>
    </row>
    <row r="87" spans="1:1" ht="23.1" customHeight="1" x14ac:dyDescent="0.2">
      <c r="A87" s="21"/>
    </row>
    <row r="88" spans="1:1" ht="23.1" customHeight="1" x14ac:dyDescent="0.2">
      <c r="A88" s="21"/>
    </row>
    <row r="89" spans="1:1" ht="23.1" customHeight="1" x14ac:dyDescent="0.2">
      <c r="A89" s="21"/>
    </row>
    <row r="90" spans="1:1" ht="23.1" customHeight="1" x14ac:dyDescent="0.2">
      <c r="A90" s="21"/>
    </row>
    <row r="91" spans="1:1" ht="23.1" customHeight="1" x14ac:dyDescent="0.2">
      <c r="A91" s="21"/>
    </row>
    <row r="92" spans="1:1" ht="23.1" customHeight="1" x14ac:dyDescent="0.2">
      <c r="A92" s="21"/>
    </row>
    <row r="93" spans="1:1" ht="23.1" customHeight="1" x14ac:dyDescent="0.2">
      <c r="A93" s="21"/>
    </row>
    <row r="94" spans="1:1" ht="23.1" customHeight="1" x14ac:dyDescent="0.2">
      <c r="A94" s="21"/>
    </row>
    <row r="95" spans="1:1" ht="23.1" customHeight="1" x14ac:dyDescent="0.2">
      <c r="A95" s="21"/>
    </row>
    <row r="96" spans="1:1" ht="23.1" customHeight="1" x14ac:dyDescent="0.2">
      <c r="A96" s="21"/>
    </row>
    <row r="97" spans="1:1" ht="23.1" customHeight="1" x14ac:dyDescent="0.2">
      <c r="A97" s="21"/>
    </row>
    <row r="98" spans="1:1" ht="23.1" customHeight="1" x14ac:dyDescent="0.2">
      <c r="A98" s="21"/>
    </row>
    <row r="99" spans="1:1" ht="23.1" customHeight="1" x14ac:dyDescent="0.2">
      <c r="A99" s="21"/>
    </row>
    <row r="100" spans="1:1" ht="23.1" customHeight="1" x14ac:dyDescent="0.2">
      <c r="A100" s="21"/>
    </row>
    <row r="101" spans="1:1" ht="23.1" customHeight="1" x14ac:dyDescent="0.2">
      <c r="A101" s="21"/>
    </row>
    <row r="102" spans="1:1" ht="23.1" customHeight="1" x14ac:dyDescent="0.2">
      <c r="A102" s="21"/>
    </row>
    <row r="103" spans="1:1" ht="23.1" customHeight="1" x14ac:dyDescent="0.2">
      <c r="A103" s="21"/>
    </row>
    <row r="104" spans="1:1" ht="23.1" customHeight="1" x14ac:dyDescent="0.2">
      <c r="A104" s="21"/>
    </row>
    <row r="105" spans="1:1" ht="23.1" customHeight="1" x14ac:dyDescent="0.2">
      <c r="A105" s="21"/>
    </row>
    <row r="106" spans="1:1" ht="23.1" customHeight="1" x14ac:dyDescent="0.2">
      <c r="A106" s="21"/>
    </row>
    <row r="107" spans="1:1" ht="23.1" customHeight="1" x14ac:dyDescent="0.2">
      <c r="A107" s="21"/>
    </row>
    <row r="108" spans="1:1" ht="23.1" customHeight="1" x14ac:dyDescent="0.2">
      <c r="A108" s="21"/>
    </row>
    <row r="109" spans="1:1" ht="23.1" customHeight="1" x14ac:dyDescent="0.2">
      <c r="A109" s="21"/>
    </row>
    <row r="110" spans="1:1" ht="23.1" customHeight="1" x14ac:dyDescent="0.2">
      <c r="A110" s="21"/>
    </row>
    <row r="111" spans="1:1" ht="23.1" customHeight="1" x14ac:dyDescent="0.2">
      <c r="A111" s="21"/>
    </row>
    <row r="112" spans="1:1" ht="23.1" customHeight="1" x14ac:dyDescent="0.2">
      <c r="A112" s="21"/>
    </row>
    <row r="113" spans="1:1" ht="23.1" customHeight="1" x14ac:dyDescent="0.2">
      <c r="A113" s="21"/>
    </row>
    <row r="114" spans="1:1" ht="23.1" customHeight="1" x14ac:dyDescent="0.2">
      <c r="A114" s="21"/>
    </row>
    <row r="115" spans="1:1" ht="23.1" customHeight="1" x14ac:dyDescent="0.2">
      <c r="A115" s="21"/>
    </row>
    <row r="116" spans="1:1" ht="23.1" customHeight="1" x14ac:dyDescent="0.2">
      <c r="A116" s="21"/>
    </row>
    <row r="117" spans="1:1" ht="23.1" customHeight="1" x14ac:dyDescent="0.2">
      <c r="A117" s="21"/>
    </row>
    <row r="118" spans="1:1" ht="23.1" customHeight="1" x14ac:dyDescent="0.2">
      <c r="A118" s="21"/>
    </row>
    <row r="119" spans="1:1" ht="23.1" customHeight="1" x14ac:dyDescent="0.2">
      <c r="A119" s="21"/>
    </row>
    <row r="120" spans="1:1" ht="23.1" customHeight="1" x14ac:dyDescent="0.2">
      <c r="A120" s="21"/>
    </row>
    <row r="121" spans="1:1" ht="23.1" customHeight="1" x14ac:dyDescent="0.2">
      <c r="A121" s="21"/>
    </row>
    <row r="122" spans="1:1" ht="23.1" customHeight="1" x14ac:dyDescent="0.2">
      <c r="A122" s="21"/>
    </row>
    <row r="123" spans="1:1" ht="23.1" customHeight="1" x14ac:dyDescent="0.2">
      <c r="A123" s="21"/>
    </row>
    <row r="124" spans="1:1" ht="23.1" customHeight="1" x14ac:dyDescent="0.2">
      <c r="A124" s="21"/>
    </row>
    <row r="125" spans="1:1" ht="23.1" customHeight="1" x14ac:dyDescent="0.2">
      <c r="A125" s="21"/>
    </row>
    <row r="126" spans="1:1" ht="23.1" customHeight="1" x14ac:dyDescent="0.2">
      <c r="A126" s="21"/>
    </row>
    <row r="127" spans="1:1" ht="23.1" customHeight="1" x14ac:dyDescent="0.2">
      <c r="A127" s="21"/>
    </row>
    <row r="128" spans="1:1" ht="23.1" customHeight="1" x14ac:dyDescent="0.2">
      <c r="A128" s="21"/>
    </row>
    <row r="129" spans="1:1" ht="23.1" customHeight="1" x14ac:dyDescent="0.2">
      <c r="A129" s="21"/>
    </row>
    <row r="130" spans="1:1" ht="23.1" customHeight="1" x14ac:dyDescent="0.2">
      <c r="A130" s="21"/>
    </row>
    <row r="131" spans="1:1" ht="23.1" customHeight="1" x14ac:dyDescent="0.2">
      <c r="A131" s="21"/>
    </row>
    <row r="132" spans="1:1" ht="23.1" customHeight="1" x14ac:dyDescent="0.2">
      <c r="A132" s="21"/>
    </row>
    <row r="133" spans="1:1" ht="23.1" customHeight="1" x14ac:dyDescent="0.2">
      <c r="A133" s="21"/>
    </row>
    <row r="134" spans="1:1" ht="23.1" customHeight="1" x14ac:dyDescent="0.2">
      <c r="A134" s="21"/>
    </row>
    <row r="135" spans="1:1" ht="23.1" customHeight="1" x14ac:dyDescent="0.2">
      <c r="A135" s="21"/>
    </row>
    <row r="136" spans="1:1" ht="23.1" customHeight="1" x14ac:dyDescent="0.2">
      <c r="A136" s="21"/>
    </row>
    <row r="137" spans="1:1" ht="23.1" customHeight="1" x14ac:dyDescent="0.2">
      <c r="A137" s="21"/>
    </row>
    <row r="138" spans="1:1" ht="23.1" customHeight="1" x14ac:dyDescent="0.2">
      <c r="A138" s="21"/>
    </row>
    <row r="139" spans="1:1" ht="23.1" customHeight="1" x14ac:dyDescent="0.2">
      <c r="A139" s="21"/>
    </row>
    <row r="140" spans="1:1" ht="23.1" customHeight="1" x14ac:dyDescent="0.2">
      <c r="A140" s="21"/>
    </row>
    <row r="141" spans="1:1" ht="23.1" customHeight="1" x14ac:dyDescent="0.2">
      <c r="A141" s="21"/>
    </row>
    <row r="142" spans="1:1" ht="23.1" customHeight="1" x14ac:dyDescent="0.2">
      <c r="A142" s="21"/>
    </row>
    <row r="143" spans="1:1" ht="23.1" customHeight="1" x14ac:dyDescent="0.2">
      <c r="A143" s="21"/>
    </row>
    <row r="144" spans="1:1" ht="23.1" customHeight="1" x14ac:dyDescent="0.2">
      <c r="A144" s="21"/>
    </row>
    <row r="145" spans="1:1" ht="23.1" customHeight="1" x14ac:dyDescent="0.2">
      <c r="A145" s="21"/>
    </row>
    <row r="146" spans="1:1" ht="23.1" customHeight="1" x14ac:dyDescent="0.2">
      <c r="A146" s="21"/>
    </row>
    <row r="147" spans="1:1" ht="23.1" customHeight="1" x14ac:dyDescent="0.2">
      <c r="A147" s="21"/>
    </row>
    <row r="148" spans="1:1" ht="23.1" customHeight="1" x14ac:dyDescent="0.2">
      <c r="A148" s="21"/>
    </row>
    <row r="149" spans="1:1" ht="23.1" customHeight="1" x14ac:dyDescent="0.2">
      <c r="A149" s="21"/>
    </row>
    <row r="150" spans="1:1" ht="23.1" customHeight="1" x14ac:dyDescent="0.2">
      <c r="A150" s="21"/>
    </row>
    <row r="151" spans="1:1" ht="23.1" customHeight="1" x14ac:dyDescent="0.2">
      <c r="A151" s="21"/>
    </row>
    <row r="152" spans="1:1" ht="23.1" customHeight="1" x14ac:dyDescent="0.2">
      <c r="A152" s="21"/>
    </row>
    <row r="153" spans="1:1" ht="23.1" customHeight="1" x14ac:dyDescent="0.2">
      <c r="A153" s="21"/>
    </row>
    <row r="154" spans="1:1" ht="23.1" customHeight="1" x14ac:dyDescent="0.2">
      <c r="A154" s="21"/>
    </row>
    <row r="155" spans="1:1" ht="23.1" customHeight="1" x14ac:dyDescent="0.2">
      <c r="A155" s="21"/>
    </row>
    <row r="156" spans="1:1" ht="23.1" customHeight="1" x14ac:dyDescent="0.2">
      <c r="A156" s="21"/>
    </row>
    <row r="157" spans="1:1" ht="23.1" customHeight="1" x14ac:dyDescent="0.2">
      <c r="A157" s="21"/>
    </row>
    <row r="158" spans="1:1" ht="23.1" customHeight="1" x14ac:dyDescent="0.2">
      <c r="A158" s="21"/>
    </row>
    <row r="159" spans="1:1" ht="23.1" customHeight="1" x14ac:dyDescent="0.2">
      <c r="A159" s="21"/>
    </row>
    <row r="160" spans="1:1" ht="23.1" customHeight="1" x14ac:dyDescent="0.2">
      <c r="A160" s="21"/>
    </row>
    <row r="161" spans="1:1" ht="23.1" customHeight="1" x14ac:dyDescent="0.2">
      <c r="A161" s="21"/>
    </row>
    <row r="162" spans="1:1" ht="23.1" customHeight="1" x14ac:dyDescent="0.2">
      <c r="A162" s="21"/>
    </row>
    <row r="163" spans="1:1" ht="23.1" customHeight="1" x14ac:dyDescent="0.2">
      <c r="A163" s="21"/>
    </row>
    <row r="164" spans="1:1" ht="23.1" customHeight="1" x14ac:dyDescent="0.2">
      <c r="A164" s="21"/>
    </row>
    <row r="165" spans="1:1" ht="23.1" customHeight="1" x14ac:dyDescent="0.2">
      <c r="A165" s="21"/>
    </row>
    <row r="166" spans="1:1" ht="23.1" customHeight="1" x14ac:dyDescent="0.2">
      <c r="A166" s="21"/>
    </row>
    <row r="167" spans="1:1" ht="23.1" customHeight="1" x14ac:dyDescent="0.2">
      <c r="A167" s="21"/>
    </row>
    <row r="168" spans="1:1" ht="23.1" customHeight="1" x14ac:dyDescent="0.2">
      <c r="A168" s="21"/>
    </row>
    <row r="169" spans="1:1" ht="23.1" customHeight="1" x14ac:dyDescent="0.2">
      <c r="A169" s="21"/>
    </row>
    <row r="170" spans="1:1" ht="23.1" customHeight="1" x14ac:dyDescent="0.2">
      <c r="A170" s="21"/>
    </row>
    <row r="171" spans="1:1" ht="23.1" customHeight="1" x14ac:dyDescent="0.2">
      <c r="A171" s="21"/>
    </row>
    <row r="172" spans="1:1" ht="23.1" customHeight="1" x14ac:dyDescent="0.2">
      <c r="A172" s="21"/>
    </row>
    <row r="173" spans="1:1" ht="23.1" customHeight="1" x14ac:dyDescent="0.2">
      <c r="A173" s="21"/>
    </row>
    <row r="174" spans="1:1" ht="23.1" customHeight="1" x14ac:dyDescent="0.2">
      <c r="A174" s="21"/>
    </row>
    <row r="175" spans="1:1" ht="23.1" customHeight="1" x14ac:dyDescent="0.2">
      <c r="A175" s="21"/>
    </row>
    <row r="176" spans="1:1" ht="23.1" customHeight="1" x14ac:dyDescent="0.2">
      <c r="A176" s="21"/>
    </row>
    <row r="177" spans="1:1" ht="23.1" customHeight="1" x14ac:dyDescent="0.2">
      <c r="A177" s="21"/>
    </row>
    <row r="178" spans="1:1" ht="23.1" customHeight="1" x14ac:dyDescent="0.2">
      <c r="A178" s="21"/>
    </row>
    <row r="179" spans="1:1" ht="23.1" customHeight="1" x14ac:dyDescent="0.2">
      <c r="A179" s="21"/>
    </row>
    <row r="180" spans="1:1" ht="23.1" customHeight="1" x14ac:dyDescent="0.2">
      <c r="A180" s="21"/>
    </row>
    <row r="181" spans="1:1" ht="23.1" customHeight="1" x14ac:dyDescent="0.2">
      <c r="A181" s="21"/>
    </row>
    <row r="182" spans="1:1" ht="23.1" customHeight="1" x14ac:dyDescent="0.2">
      <c r="A182" s="21"/>
    </row>
    <row r="183" spans="1:1" ht="23.1" customHeight="1" x14ac:dyDescent="0.2">
      <c r="A183" s="21"/>
    </row>
    <row r="184" spans="1:1" ht="23.1" customHeight="1" x14ac:dyDescent="0.2">
      <c r="A184" s="21"/>
    </row>
    <row r="185" spans="1:1" ht="23.1" customHeight="1" x14ac:dyDescent="0.2">
      <c r="A185" s="21"/>
    </row>
    <row r="186" spans="1:1" ht="23.1" customHeight="1" x14ac:dyDescent="0.2">
      <c r="A186" s="21"/>
    </row>
    <row r="187" spans="1:1" ht="23.1" customHeight="1" x14ac:dyDescent="0.2">
      <c r="A187" s="21"/>
    </row>
    <row r="188" spans="1:1" ht="23.1" customHeight="1" x14ac:dyDescent="0.2">
      <c r="A188" s="21"/>
    </row>
    <row r="189" spans="1:1" ht="23.1" customHeight="1" x14ac:dyDescent="0.2">
      <c r="A189" s="21"/>
    </row>
    <row r="190" spans="1:1" ht="23.1" customHeight="1" x14ac:dyDescent="0.2">
      <c r="A190" s="21"/>
    </row>
    <row r="191" spans="1:1" ht="23.1" customHeight="1" x14ac:dyDescent="0.2">
      <c r="A191" s="21"/>
    </row>
    <row r="192" spans="1:1" ht="23.1" customHeight="1" x14ac:dyDescent="0.2">
      <c r="A192" s="21"/>
    </row>
    <row r="193" spans="1:1" ht="23.1" customHeight="1" x14ac:dyDescent="0.2">
      <c r="A193" s="21"/>
    </row>
    <row r="194" spans="1:1" ht="23.1" customHeight="1" x14ac:dyDescent="0.2">
      <c r="A194" s="21"/>
    </row>
    <row r="195" spans="1:1" ht="23.1" customHeight="1" x14ac:dyDescent="0.2">
      <c r="A195" s="21"/>
    </row>
    <row r="196" spans="1:1" ht="23.1" customHeight="1" x14ac:dyDescent="0.2">
      <c r="A196" s="21"/>
    </row>
    <row r="197" spans="1:1" ht="23.1" customHeight="1" x14ac:dyDescent="0.2">
      <c r="A197" s="21"/>
    </row>
    <row r="198" spans="1:1" ht="23.1" customHeight="1" x14ac:dyDescent="0.2">
      <c r="A198" s="21"/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110" priority="1" operator="equal">
      <formula>"TOTAL"</formula>
    </cfRule>
    <cfRule type="cellIs" dxfId="109" priority="2" operator="equal">
      <formula>""</formula>
    </cfRule>
    <cfRule type="cellIs" dxfId="108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3"/>
  <sheetViews>
    <sheetView zoomScaleNormal="100" workbookViewId="0">
      <selection activeCell="A21" sqref="A21"/>
    </sheetView>
  </sheetViews>
  <sheetFormatPr baseColWidth="10" defaultRowHeight="12.75" x14ac:dyDescent="0.2"/>
  <cols>
    <col min="1" max="1" width="73.42578125" customWidth="1"/>
    <col min="2" max="2" width="14.140625" customWidth="1"/>
    <col min="3" max="3" width="10" customWidth="1"/>
    <col min="4" max="4" width="11.7109375" customWidth="1"/>
    <col min="5" max="5" width="11.28515625" customWidth="1"/>
    <col min="6" max="6" width="9.140625" customWidth="1"/>
    <col min="8" max="8" width="9.140625" customWidth="1"/>
    <col min="9" max="9" width="8.5703125" customWidth="1"/>
    <col min="10" max="10" width="11" customWidth="1"/>
    <col min="11" max="11" width="9.85546875" customWidth="1"/>
    <col min="12" max="12" width="9.140625" customWidth="1"/>
    <col min="13" max="13" width="10.5703125" customWidth="1"/>
    <col min="14" max="14" width="8.28515625" customWidth="1"/>
    <col min="23" max="23" width="12.28515625" bestFit="1" customWidth="1"/>
  </cols>
  <sheetData>
    <row r="1" spans="1:21" ht="55.5" customHeight="1" thickBot="1" x14ac:dyDescent="0.25">
      <c r="A1" s="1"/>
      <c r="B1" s="2" t="s">
        <v>0</v>
      </c>
      <c r="C1" s="4" t="s">
        <v>1</v>
      </c>
      <c r="D1" s="2"/>
      <c r="E1" s="2" t="s">
        <v>2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ht="27" customHeight="1" thickBot="1" x14ac:dyDescent="0.25">
      <c r="A2" s="8" t="s">
        <v>92</v>
      </c>
      <c r="B2" s="7" t="s">
        <v>4</v>
      </c>
      <c r="C2" s="7" t="s">
        <v>5</v>
      </c>
      <c r="D2" s="7" t="s">
        <v>6</v>
      </c>
      <c r="E2" s="7" t="s">
        <v>7</v>
      </c>
      <c r="F2" s="7" t="s">
        <v>8</v>
      </c>
      <c r="G2" s="7" t="s">
        <v>3</v>
      </c>
      <c r="H2" s="7" t="s">
        <v>9</v>
      </c>
      <c r="I2" s="7" t="s">
        <v>39</v>
      </c>
      <c r="J2" s="7" t="s">
        <v>40</v>
      </c>
      <c r="K2" s="7" t="s">
        <v>41</v>
      </c>
      <c r="L2" s="7" t="s">
        <v>42</v>
      </c>
      <c r="M2" s="7" t="s">
        <v>43</v>
      </c>
      <c r="N2" s="7" t="s">
        <v>45</v>
      </c>
      <c r="O2" s="7" t="s">
        <v>46</v>
      </c>
      <c r="P2" s="7" t="s">
        <v>47</v>
      </c>
      <c r="Q2" s="7" t="s">
        <v>48</v>
      </c>
      <c r="R2" s="7" t="s">
        <v>49</v>
      </c>
      <c r="S2" s="7" t="s">
        <v>50</v>
      </c>
      <c r="T2" s="7" t="s">
        <v>51</v>
      </c>
      <c r="U2" s="18" t="s">
        <v>51</v>
      </c>
    </row>
    <row r="3" spans="1:21" ht="13.5" thickBot="1" x14ac:dyDescent="0.25">
      <c r="A3" s="3" t="s">
        <v>16</v>
      </c>
      <c r="B3" s="9">
        <f>'[1]PDI_Personal por años'!C$2</f>
        <v>180</v>
      </c>
      <c r="C3" s="9">
        <f>'[1]PDI_Personal por años'!D$2</f>
        <v>177</v>
      </c>
      <c r="D3" s="9">
        <f>'[1]PDI_Personal por años'!E$2</f>
        <v>161</v>
      </c>
      <c r="E3" s="9">
        <f>'[1]PDI_Personal por años'!F$2</f>
        <v>159</v>
      </c>
      <c r="F3" s="9">
        <f>'[1]PDI_Personal por años'!G$2</f>
        <v>167</v>
      </c>
      <c r="G3" s="9">
        <f>'[1]PDI_Personal por años'!H$2</f>
        <v>187</v>
      </c>
      <c r="H3" s="9">
        <f>'[1]PDI_Personal por años'!I$2</f>
        <v>196</v>
      </c>
      <c r="I3" s="9">
        <f>'[1]PDI_Personal por años'!J$2</f>
        <v>0</v>
      </c>
      <c r="J3" s="9">
        <f>'[1]PDI_Personal por años'!K$2</f>
        <v>0</v>
      </c>
      <c r="K3" s="9">
        <f>'[1]PDI_Personal por años'!L$2</f>
        <v>0</v>
      </c>
      <c r="L3" s="9">
        <f>'[1]PDI_Personal por años'!M$2</f>
        <v>0</v>
      </c>
      <c r="M3" s="9">
        <f>'[1]PDI_Personal por años'!N$2</f>
        <v>0</v>
      </c>
      <c r="N3" s="9">
        <f>'[1]PDI_Personal por años'!O$2</f>
        <v>0</v>
      </c>
      <c r="O3" s="9">
        <f>'[1]PDI_Personal por años'!P$2</f>
        <v>0</v>
      </c>
      <c r="P3" s="9">
        <f>'[1]PDI_Personal por años'!Q$2</f>
        <v>0</v>
      </c>
      <c r="Q3" s="9">
        <f>'[1]PDI_Personal por años'!R$2</f>
        <v>0</v>
      </c>
      <c r="R3" s="9">
        <f>'[1]PDI_Personal por años'!S$2</f>
        <v>0</v>
      </c>
      <c r="S3" s="9">
        <f>'[1]PDI_Personal por años'!T$2</f>
        <v>0</v>
      </c>
      <c r="T3" s="9">
        <f>'[1]PDI_Personal por años'!U$2</f>
        <v>0</v>
      </c>
      <c r="U3" s="9">
        <f>'[1]PDI_Personal por años'!V$2</f>
        <v>0</v>
      </c>
    </row>
    <row r="4" spans="1:21" ht="13.5" thickBot="1" x14ac:dyDescent="0.25">
      <c r="A4" s="3" t="s">
        <v>93</v>
      </c>
      <c r="B4">
        <f>'[1]PDI_Personal por años'!C$3</f>
        <v>259</v>
      </c>
      <c r="C4">
        <f>'[1]PDI_Personal por años'!D$3</f>
        <v>246</v>
      </c>
      <c r="D4">
        <f>'[1]PDI_Personal por años'!E$3</f>
        <v>222</v>
      </c>
      <c r="E4">
        <f>'[1]PDI_Personal por años'!F$3</f>
        <v>225</v>
      </c>
      <c r="F4">
        <f>'[1]PDI_Personal por años'!G$3</f>
        <v>231</v>
      </c>
      <c r="G4">
        <f>'[1]PDI_Personal por años'!H$3</f>
        <v>235</v>
      </c>
      <c r="H4">
        <f>'[1]PDI_Personal por años'!I$3</f>
        <v>238</v>
      </c>
      <c r="I4">
        <f>'[1]PDI_Personal por años'!J$3</f>
        <v>0</v>
      </c>
      <c r="J4">
        <f>'[1]PDI_Personal por años'!K$3</f>
        <v>0</v>
      </c>
      <c r="K4">
        <f>'[1]PDI_Personal por años'!L$3</f>
        <v>0</v>
      </c>
      <c r="L4">
        <f>'[1]PDI_Personal por años'!M$3</f>
        <v>0</v>
      </c>
      <c r="M4">
        <f>'[1]PDI_Personal por años'!N$3</f>
        <v>0</v>
      </c>
      <c r="N4">
        <f>'[1]PDI_Personal por años'!O$3</f>
        <v>0</v>
      </c>
      <c r="O4">
        <f>'[1]PDI_Personal por años'!P$3</f>
        <v>0</v>
      </c>
      <c r="P4">
        <f>'[1]PDI_Personal por años'!Q$3</f>
        <v>0</v>
      </c>
      <c r="Q4">
        <f>'[1]PDI_Personal por años'!R$3</f>
        <v>0</v>
      </c>
      <c r="R4">
        <f>'[1]PDI_Personal por años'!S$3</f>
        <v>0</v>
      </c>
      <c r="S4">
        <f>'[1]PDI_Personal por años'!T$3</f>
        <v>0</v>
      </c>
      <c r="T4">
        <f>'[1]PDI_Personal por años'!U$3</f>
        <v>0</v>
      </c>
      <c r="U4">
        <f>'[1]PDI_Personal por años'!V$3</f>
        <v>0</v>
      </c>
    </row>
    <row r="5" spans="1:21" ht="13.5" thickBot="1" x14ac:dyDescent="0.25">
      <c r="A5" s="3" t="s">
        <v>94</v>
      </c>
      <c r="B5" s="20">
        <f>SUM(B3:B4)</f>
        <v>439</v>
      </c>
      <c r="C5" s="20">
        <f t="shared" ref="C5:T5" si="0">SUM(C3:C4)</f>
        <v>423</v>
      </c>
      <c r="D5" s="20">
        <f t="shared" si="0"/>
        <v>383</v>
      </c>
      <c r="E5" s="20">
        <f t="shared" si="0"/>
        <v>384</v>
      </c>
      <c r="F5" s="20">
        <f t="shared" si="0"/>
        <v>398</v>
      </c>
      <c r="G5" s="20">
        <f t="shared" si="0"/>
        <v>422</v>
      </c>
      <c r="H5" s="20">
        <f t="shared" si="0"/>
        <v>434</v>
      </c>
      <c r="I5" s="20">
        <f t="shared" si="0"/>
        <v>0</v>
      </c>
      <c r="J5" s="20">
        <f t="shared" si="0"/>
        <v>0</v>
      </c>
      <c r="K5" s="20">
        <f t="shared" si="0"/>
        <v>0</v>
      </c>
      <c r="L5" s="20">
        <f t="shared" si="0"/>
        <v>0</v>
      </c>
      <c r="M5" s="20">
        <f t="shared" si="0"/>
        <v>0</v>
      </c>
      <c r="N5" s="20">
        <f t="shared" si="0"/>
        <v>0</v>
      </c>
      <c r="O5" s="20">
        <f t="shared" si="0"/>
        <v>0</v>
      </c>
      <c r="P5" s="20">
        <f t="shared" si="0"/>
        <v>0</v>
      </c>
      <c r="Q5" s="20">
        <f t="shared" si="0"/>
        <v>0</v>
      </c>
      <c r="R5" s="20">
        <f t="shared" si="0"/>
        <v>0</v>
      </c>
      <c r="S5" s="20">
        <f t="shared" si="0"/>
        <v>0</v>
      </c>
      <c r="T5" s="20">
        <f t="shared" si="0"/>
        <v>0</v>
      </c>
      <c r="U5" s="20">
        <f t="shared" ref="U5" si="1">SUM(U3:U4)</f>
        <v>0</v>
      </c>
    </row>
    <row r="12" spans="1:21" ht="12" customHeight="1" x14ac:dyDescent="0.2"/>
    <row r="13" spans="1:21" ht="12" customHeight="1" x14ac:dyDescent="0.2"/>
  </sheetData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:U3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44.140625" customWidth="1"/>
    <col min="2" max="2" width="24.85546875" customWidth="1"/>
    <col min="3" max="3" width="30" customWidth="1"/>
    <col min="12" max="12" width="31" customWidth="1"/>
  </cols>
  <sheetData>
    <row r="1" spans="1:31" ht="33" customHeight="1" thickBot="1" x14ac:dyDescent="0.25">
      <c r="A1" s="29" t="str">
        <f>CONCATENATE("Lista Gráficos ",'Descripcion tipo regimen juridi'!$A$3)</f>
        <v>Lista Gráficos DES__TIPO_RÉGIMEN_JURÍDICO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'Descripcion tipo regimen juridi'!$A4</f>
        <v>Docente Contratado</v>
      </c>
      <c r="D2" s="36"/>
      <c r="E2" s="37"/>
      <c r="F2" s="37"/>
      <c r="G2" s="37"/>
      <c r="H2" s="37"/>
      <c r="I2" s="37"/>
      <c r="J2" s="38"/>
      <c r="L2" s="24" t="str">
        <f>'Descripcion tipo regimen juridi'!$A$4</f>
        <v>Docente Contratado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'Descripcion tipo regimen juridi'!$A5</f>
        <v>Funcionario de Carrera</v>
      </c>
      <c r="D3" s="39"/>
      <c r="E3" s="40"/>
      <c r="F3" s="40"/>
      <c r="G3" s="40"/>
      <c r="H3" s="40"/>
      <c r="I3" s="40"/>
      <c r="J3" s="41"/>
      <c r="L3" s="8" t="s">
        <v>16</v>
      </c>
      <c r="M3" s="27">
        <f ca="1">'Descripcion tipo regimen juridi'!$B$4</f>
        <v>8</v>
      </c>
      <c r="N3" s="27" t="str">
        <f ca="1">'Descripcion tipo regimen juridi'!$E$4</f>
        <v/>
      </c>
      <c r="O3" s="27" t="str">
        <f ca="1">'Descripcion tipo regimen juridi'!$H$4</f>
        <v/>
      </c>
      <c r="P3" s="27" t="str">
        <f ca="1">'Descripcion tipo regimen juridi'!$K$4</f>
        <v/>
      </c>
      <c r="Q3" s="27" t="str">
        <f ca="1">'Descripcion tipo regimen juridi'!$N$4</f>
        <v/>
      </c>
      <c r="R3" s="27" t="str">
        <f ca="1">'Descripcion tipo regimen juridi'!$Q$4</f>
        <v/>
      </c>
      <c r="S3" s="27" t="str">
        <f ca="1">'Descripcion tipo regimen juridi'!$T$4</f>
        <v/>
      </c>
      <c r="T3" s="27" t="str">
        <f ca="1">'Descripcion tipo regimen juridi'!$W$4</f>
        <v/>
      </c>
      <c r="U3" s="27" t="str">
        <f ca="1">'Descripcion tipo regimen juridi'!$Z$4</f>
        <v/>
      </c>
      <c r="V3" s="27" t="str">
        <f ca="1">'Descripcion tipo regimen juridi'!$AC$4</f>
        <v/>
      </c>
      <c r="W3" s="27" t="str">
        <f ca="1">'Descripcion tipo regimen juridi'!$AF$4</f>
        <v/>
      </c>
      <c r="X3" s="27" t="str">
        <f ca="1">'Descripcion tipo regimen juridi'!$AI$4</f>
        <v/>
      </c>
      <c r="Y3" s="27" t="str">
        <f ca="1">'Descripcion tipo regimen juridi'!$AL$4</f>
        <v/>
      </c>
      <c r="Z3" s="27" t="str">
        <f ca="1">'Descripcion tipo regimen juridi'!$AO$4</f>
        <v/>
      </c>
      <c r="AA3" s="27" t="str">
        <f ca="1">'Descripcion tipo regimen juridi'!$AR$4</f>
        <v/>
      </c>
      <c r="AB3" s="27" t="str">
        <f ca="1">'Descripcion tipo regimen juridi'!$AU$4</f>
        <v/>
      </c>
      <c r="AC3" s="27" t="str">
        <f ca="1">'Descripcion tipo regimen juridi'!$AX$4</f>
        <v/>
      </c>
      <c r="AD3" s="27" t="str">
        <f ca="1">'Descripcion tipo regimen juridi'!$BA$4</f>
        <v/>
      </c>
      <c r="AE3" s="27" t="str">
        <f ca="1">'Descripcion tipo regimen juridi'!$BD$4</f>
        <v/>
      </c>
    </row>
    <row r="4" spans="1:31" ht="23.1" customHeight="1" x14ac:dyDescent="0.2">
      <c r="A4" s="21" t="str">
        <f>'Descripcion tipo regimen juridi'!$A6</f>
        <v>Funcionario Interino</v>
      </c>
      <c r="D4" s="39"/>
      <c r="E4" s="40"/>
      <c r="F4" s="40"/>
      <c r="G4" s="40"/>
      <c r="H4" s="40"/>
      <c r="I4" s="40"/>
      <c r="J4" s="41"/>
      <c r="L4" s="8" t="s">
        <v>88</v>
      </c>
      <c r="M4" s="26">
        <f ca="1">'Descripcion tipo regimen juridi'!$C$4</f>
        <v>13</v>
      </c>
      <c r="N4" s="26" t="str">
        <f ca="1">'Descripcion tipo regimen juridi'!$F$4</f>
        <v/>
      </c>
      <c r="O4" s="26" t="str">
        <f ca="1">'Descripcion tipo regimen juridi'!$I$4</f>
        <v/>
      </c>
      <c r="P4" s="26" t="str">
        <f ca="1">'Descripcion tipo regimen juridi'!$L$4</f>
        <v/>
      </c>
      <c r="Q4" s="26" t="str">
        <f ca="1">'Descripcion tipo regimen juridi'!$O$4</f>
        <v/>
      </c>
      <c r="R4" s="26" t="str">
        <f ca="1">'Descripcion tipo regimen juridi'!$R$4</f>
        <v/>
      </c>
      <c r="S4" s="26" t="str">
        <f ca="1">'Descripcion tipo regimen juridi'!$U$4</f>
        <v/>
      </c>
      <c r="T4" s="26" t="str">
        <f ca="1">'Descripcion tipo regimen juridi'!$X$4</f>
        <v/>
      </c>
      <c r="U4" s="26" t="str">
        <f ca="1">'Descripcion tipo regimen juridi'!$AA$4</f>
        <v/>
      </c>
      <c r="V4" s="26" t="str">
        <f ca="1">'Descripcion tipo regimen juridi'!$AD$4</f>
        <v/>
      </c>
      <c r="W4" s="26" t="str">
        <f ca="1">'Descripcion tipo regimen juridi'!$AG$4</f>
        <v/>
      </c>
      <c r="X4" s="26" t="str">
        <f ca="1">'Descripcion tipo regimen juridi'!$AJ$4</f>
        <v/>
      </c>
      <c r="Y4" s="26" t="str">
        <f ca="1">'Descripcion tipo regimen juridi'!$AM$4</f>
        <v/>
      </c>
      <c r="Z4" s="26" t="str">
        <f ca="1">'Descripcion tipo regimen juridi'!$AP$4</f>
        <v/>
      </c>
      <c r="AA4" s="26" t="str">
        <f ca="1">'Descripcion tipo regimen juridi'!$AS$4</f>
        <v/>
      </c>
      <c r="AB4" s="26" t="str">
        <f ca="1">'Descripcion tipo regimen juridi'!$AV$4</f>
        <v/>
      </c>
      <c r="AC4" s="26" t="str">
        <f ca="1">'Descripcion tipo regimen juridi'!$AY$4</f>
        <v/>
      </c>
      <c r="AD4" s="26" t="str">
        <f ca="1">'Descripcion tipo regimen juridi'!$BB$4</f>
        <v/>
      </c>
      <c r="AE4" s="26" t="str">
        <f ca="1">'Descripcion tipo regimen juridi'!$BE$4</f>
        <v/>
      </c>
    </row>
    <row r="5" spans="1:31" ht="23.1" customHeight="1" x14ac:dyDescent="0.2">
      <c r="A5" s="21" t="str">
        <f>'Descripcion tipo regimen juridi'!$A7</f>
        <v>Laboral Docente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IF('Descripcion tipo regimen juridi'!$D$4=0,"",'Descripcion tipo regimen juridi'!$D$4)</f>
        <v>21</v>
      </c>
      <c r="N5" s="28" t="str">
        <f ca="1">IF('Descripcion tipo regimen juridi'!$G$4=0,"",'Descripcion tipo regimen juridi'!$G$4)</f>
        <v/>
      </c>
      <c r="O5" s="28" t="str">
        <f ca="1">IF('Descripcion tipo regimen juridi'!$J$4=0,"",'Descripcion tipo regimen juridi'!$J$4)</f>
        <v/>
      </c>
      <c r="P5" s="28" t="str">
        <f ca="1">IF('Descripcion tipo regimen juridi'!$M$4=0,"",'Descripcion tipo regimen juridi'!$M$4)</f>
        <v/>
      </c>
      <c r="Q5" s="28" t="str">
        <f ca="1">IF('Descripcion tipo regimen juridi'!$P$4=0,"",'Descripcion tipo regimen juridi'!$P$4)</f>
        <v/>
      </c>
      <c r="R5" s="28" t="str">
        <f ca="1">IF('Descripcion tipo regimen juridi'!$S$4=0,"",'Descripcion tipo regimen juridi'!$S$4)</f>
        <v/>
      </c>
      <c r="S5" s="28" t="str">
        <f ca="1">IF('Descripcion tipo regimen juridi'!$V$4=0,"",'Descripcion tipo regimen juridi'!$V$4)</f>
        <v/>
      </c>
      <c r="T5" s="28" t="str">
        <f ca="1">IF('Descripcion tipo regimen juridi'!$Y$4=0,"",'Descripcion tipo regimen juridi'!$Y$4)</f>
        <v/>
      </c>
      <c r="U5" s="28" t="str">
        <f ca="1">IF('Descripcion tipo regimen juridi'!$AB$4=0,"",'Descripcion tipo regimen juridi'!$AB$4)</f>
        <v/>
      </c>
      <c r="V5" s="28" t="str">
        <f ca="1">IF('Descripcion tipo regimen juridi'!$AE$4=0,"",'Descripcion tipo regimen juridi'!$AE$4)</f>
        <v/>
      </c>
      <c r="W5" s="28" t="str">
        <f ca="1">IF('Descripcion tipo regimen juridi'!$AH$4=0,"",'Descripcion tipo regimen juridi'!$AH$4)</f>
        <v/>
      </c>
      <c r="X5" s="28" t="str">
        <f ca="1">IF('Descripcion tipo regimen juridi'!$AK$4=0,"",'Descripcion tipo regimen juridi'!$AK$4)</f>
        <v/>
      </c>
      <c r="Y5" s="28" t="str">
        <f ca="1">IF('Descripcion tipo regimen juridi'!$AN$4=0,"",'Descripcion tipo regimen juridi'!$AN$4)</f>
        <v/>
      </c>
      <c r="Z5" s="28" t="str">
        <f ca="1">IF('Descripcion tipo regimen juridi'!$AQ$4=0,"",'Descripcion tipo regimen juridi'!$AQ$4)</f>
        <v/>
      </c>
      <c r="AA5" s="28" t="str">
        <f ca="1">IF('Descripcion tipo regimen juridi'!$J$4=0,"",'Descripcion tipo regimen juridi'!$AT$4)</f>
        <v/>
      </c>
      <c r="AB5" s="28" t="str">
        <f ca="1">IF('Descripcion tipo regimen juridi'!$J$4=0,"",'Descripcion tipo regimen juridi'!$AW$4)</f>
        <v/>
      </c>
      <c r="AC5" s="28" t="str">
        <f ca="1">IF('Descripcion tipo regimen juridi'!$J$4=0,"",'Descripcion tipo regimen juridi'!$AZ$4)</f>
        <v/>
      </c>
      <c r="AD5" s="28" t="str">
        <f ca="1">IF('Descripcion tipo regimen juridi'!$J$4=0,"",'Descripcion tipo regimen juridi'!$BC$4)</f>
        <v/>
      </c>
      <c r="AE5" s="28" t="str">
        <f ca="1">IF('Descripcion tipo regimen juridi'!$J$4=0,"",'Descripcion tipo regimen juridi'!$BF$4)</f>
        <v/>
      </c>
    </row>
    <row r="6" spans="1:31" ht="23.1" customHeight="1" thickBot="1" x14ac:dyDescent="0.25">
      <c r="A6" s="21" t="str">
        <f>'Descripcion tipo regimen juridi'!$A8</f>
        <v>Laboral Docente Fijo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'Descripcion tipo regimen juridi'!$A9</f>
        <v>Relaciones Laborales</v>
      </c>
      <c r="D7" s="39"/>
      <c r="E7" s="40"/>
      <c r="F7" s="40"/>
      <c r="G7" s="40"/>
      <c r="H7" s="40"/>
      <c r="I7" s="40"/>
      <c r="J7" s="41"/>
      <c r="L7" s="24" t="str">
        <f>'Descripcion tipo regimen juridi'!$A$5</f>
        <v>Funcionario de Carrera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'Descripcion tipo regimen juridi'!$A10</f>
        <v>TOTAL</v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'Descripcion tipo regimen juridi'!$B$5</f>
        <v>94</v>
      </c>
      <c r="N8" s="27">
        <f ca="1">'Descripcion tipo regimen juridi'!$E$5</f>
        <v>90</v>
      </c>
      <c r="O8" s="27">
        <f ca="1">'Descripcion tipo regimen juridi'!$H$5</f>
        <v>86</v>
      </c>
      <c r="P8" s="27">
        <f ca="1">'Descripcion tipo regimen juridi'!$K$5</f>
        <v>82</v>
      </c>
      <c r="Q8" s="27">
        <f ca="1">'Descripcion tipo regimen juridi'!$N$5</f>
        <v>77</v>
      </c>
      <c r="R8" s="27">
        <f ca="1">'Descripcion tipo regimen juridi'!$Q$5</f>
        <v>82</v>
      </c>
      <c r="S8" s="27">
        <f ca="1">'Descripcion tipo regimen juridi'!$T$5</f>
        <v>85</v>
      </c>
      <c r="T8" s="27" t="str">
        <f ca="1">'Descripcion tipo regimen juridi'!$W$5</f>
        <v/>
      </c>
      <c r="U8" s="27" t="str">
        <f ca="1">'Descripcion tipo regimen juridi'!$Z$5</f>
        <v/>
      </c>
      <c r="V8" s="27" t="str">
        <f ca="1">'Descripcion tipo regimen juridi'!$AC$5</f>
        <v/>
      </c>
      <c r="W8" s="27" t="str">
        <f ca="1">'Descripcion tipo regimen juridi'!$AF$5</f>
        <v/>
      </c>
      <c r="X8" s="27" t="str">
        <f ca="1">'Descripcion tipo regimen juridi'!$AI$5</f>
        <v/>
      </c>
      <c r="Y8" s="27" t="str">
        <f ca="1">'Descripcion tipo regimen juridi'!$AL$5</f>
        <v/>
      </c>
      <c r="Z8" s="27" t="str">
        <f ca="1">'Descripcion tipo regimen juridi'!$AO$5</f>
        <v/>
      </c>
      <c r="AA8" s="27" t="str">
        <f ca="1">'Descripcion tipo regimen juridi'!$AR$5</f>
        <v/>
      </c>
      <c r="AB8" s="27" t="str">
        <f ca="1">'Descripcion tipo regimen juridi'!$AU$5</f>
        <v/>
      </c>
      <c r="AC8" s="27" t="str">
        <f ca="1">'Descripcion tipo regimen juridi'!$AX$5</f>
        <v/>
      </c>
      <c r="AD8" s="27" t="str">
        <f ca="1">'Descripcion tipo regimen juridi'!$BA$5</f>
        <v/>
      </c>
      <c r="AE8" s="27" t="str">
        <f ca="1">'Descripcion tipo regimen juridi'!$BD$5</f>
        <v/>
      </c>
    </row>
    <row r="9" spans="1:31" ht="23.1" customHeight="1" x14ac:dyDescent="0.2">
      <c r="A9" s="21" t="str">
        <f>'Descripcion tipo regimen juridi'!$A11</f>
        <v/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'Descripcion tipo regimen juridi'!$C$5</f>
        <v>138</v>
      </c>
      <c r="N9" s="26">
        <f ca="1">'Descripcion tipo regimen juridi'!$F$5</f>
        <v>133</v>
      </c>
      <c r="O9" s="26">
        <f ca="1">'Descripcion tipo regimen juridi'!$I$5</f>
        <v>132</v>
      </c>
      <c r="P9" s="26">
        <f ca="1">'Descripcion tipo regimen juridi'!$L$5</f>
        <v>127</v>
      </c>
      <c r="Q9" s="26">
        <f ca="1">'Descripcion tipo regimen juridi'!$O$5</f>
        <v>123</v>
      </c>
      <c r="R9" s="26">
        <f ca="1">'Descripcion tipo regimen juridi'!$R$5</f>
        <v>124</v>
      </c>
      <c r="S9" s="26">
        <f ca="1">'Descripcion tipo regimen juridi'!$U$5</f>
        <v>119</v>
      </c>
      <c r="T9" s="26" t="str">
        <f ca="1">'Descripcion tipo regimen juridi'!$X$5</f>
        <v/>
      </c>
      <c r="U9" s="26" t="str">
        <f ca="1">'Descripcion tipo regimen juridi'!$AA$5</f>
        <v/>
      </c>
      <c r="V9" s="26" t="str">
        <f ca="1">'Descripcion tipo regimen juridi'!$AD$5</f>
        <v/>
      </c>
      <c r="W9" s="26" t="str">
        <f ca="1">'Descripcion tipo regimen juridi'!$AG$5</f>
        <v/>
      </c>
      <c r="X9" s="26" t="str">
        <f ca="1">'Descripcion tipo regimen juridi'!$AJ$5</f>
        <v/>
      </c>
      <c r="Y9" s="26" t="str">
        <f ca="1">'Descripcion tipo regimen juridi'!$AM$5</f>
        <v/>
      </c>
      <c r="Z9" s="26" t="str">
        <f ca="1">'Descripcion tipo regimen juridi'!$AP$5</f>
        <v/>
      </c>
      <c r="AA9" s="26" t="str">
        <f ca="1">'Descripcion tipo regimen juridi'!$AS$5</f>
        <v/>
      </c>
      <c r="AB9" s="26" t="str">
        <f ca="1">'Descripcion tipo regimen juridi'!$AV$5</f>
        <v/>
      </c>
      <c r="AC9" s="26" t="str">
        <f ca="1">'Descripcion tipo regimen juridi'!$AY$5</f>
        <v/>
      </c>
      <c r="AD9" s="26" t="str">
        <f ca="1">'Descripcion tipo regimen juridi'!$BB$5</f>
        <v/>
      </c>
      <c r="AE9" s="26" t="str">
        <f ca="1">'Descripcion tipo regimen juridi'!$BE$5</f>
        <v/>
      </c>
    </row>
    <row r="10" spans="1:31" ht="23.1" customHeight="1" x14ac:dyDescent="0.2">
      <c r="A10" s="21" t="str">
        <f>'Descripcion tipo regimen juridi'!$A12</f>
        <v/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IF('Descripcion tipo regimen juridi'!$D$5=0,"",'Descripcion tipo regimen juridi'!$D$5)</f>
        <v>232</v>
      </c>
      <c r="N10" s="28">
        <f ca="1">IF('Descripcion tipo regimen juridi'!$G$5=0,"",'Descripcion tipo regimen juridi'!$G$5)</f>
        <v>223</v>
      </c>
      <c r="O10" s="28">
        <f ca="1">IF('Descripcion tipo regimen juridi'!$J$5=0,"",'Descripcion tipo regimen juridi'!$J$5)</f>
        <v>218</v>
      </c>
      <c r="P10" s="28">
        <f ca="1">IF('Descripcion tipo regimen juridi'!$M$5=0,"",'Descripcion tipo regimen juridi'!$M$5)</f>
        <v>209</v>
      </c>
      <c r="Q10" s="28">
        <f ca="1">IF('Descripcion tipo regimen juridi'!$P$5=0,"",'Descripcion tipo regimen juridi'!$P$5)</f>
        <v>200</v>
      </c>
      <c r="R10" s="28">
        <f ca="1">IF('Descripcion tipo regimen juridi'!$S$5=0,"",'Descripcion tipo regimen juridi'!$S$5)</f>
        <v>206</v>
      </c>
      <c r="S10" s="28">
        <f ca="1">IF('Descripcion tipo regimen juridi'!$V$5=0,"",'Descripcion tipo regimen juridi'!$V$5)</f>
        <v>204</v>
      </c>
      <c r="T10" s="28" t="str">
        <f ca="1">IF('Descripcion tipo regimen juridi'!$Y$5=0,"",'Descripcion tipo regimen juridi'!$Y$5)</f>
        <v/>
      </c>
      <c r="U10" s="28" t="str">
        <f ca="1">IF('Descripcion tipo regimen juridi'!$AB$5=0,"",'Descripcion tipo regimen juridi'!$AB$5)</f>
        <v/>
      </c>
      <c r="V10" s="28" t="str">
        <f ca="1">IF('Descripcion tipo regimen juridi'!$AE$5=0,"",'Descripcion tipo regimen juridi'!$AE$5)</f>
        <v/>
      </c>
      <c r="W10" s="28" t="str">
        <f ca="1">IF('Descripcion tipo regimen juridi'!$AH$5=0,"",'Descripcion tipo regimen juridi'!$AH$5)</f>
        <v/>
      </c>
      <c r="X10" s="28" t="str">
        <f ca="1">IF('Descripcion tipo regimen juridi'!$AK$5=0,"",'Descripcion tipo regimen juridi'!$AK$5)</f>
        <v/>
      </c>
      <c r="Y10" s="28" t="str">
        <f ca="1">IF('Descripcion tipo regimen juridi'!$AN$5=0,"",'Descripcion tipo regimen juridi'!$AN$5)</f>
        <v/>
      </c>
      <c r="Z10" s="28" t="str">
        <f ca="1">IF('Descripcion tipo regimen juridi'!$AQ$5=0,"",'Descripcion tipo regimen juridi'!$AQ$5)</f>
        <v/>
      </c>
      <c r="AA10" s="28">
        <f ca="1">IF('Descripcion tipo regimen juridi'!$J$5=0,"",'Descripcion tipo regimen juridi'!$AT$5)</f>
        <v>0</v>
      </c>
      <c r="AB10" s="28">
        <f ca="1">IF('Descripcion tipo regimen juridi'!$J$5=0,"",'Descripcion tipo regimen juridi'!$AW$5)</f>
        <v>0</v>
      </c>
      <c r="AC10" s="28">
        <f ca="1">IF('Descripcion tipo regimen juridi'!$J$5=0,"",'Descripcion tipo regimen juridi'!$AZ$5)</f>
        <v>0</v>
      </c>
      <c r="AD10" s="28">
        <f ca="1">IF('Descripcion tipo regimen juridi'!$J$5=0,"",'Descripcion tipo regimen juridi'!$BC$5)</f>
        <v>0</v>
      </c>
      <c r="AE10" s="28">
        <f ca="1">IF('Descripcion tipo regimen juridi'!$J$5=0,"",'Descripcion tipo regimen juridi'!$BF$5)</f>
        <v>0</v>
      </c>
    </row>
    <row r="11" spans="1:31" ht="23.1" customHeight="1" thickBot="1" x14ac:dyDescent="0.25">
      <c r="A11" s="21" t="str">
        <f>'Descripcion tipo regimen juridi'!$A13</f>
        <v/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'Descripcion tipo regimen juridi'!$A14</f>
        <v/>
      </c>
      <c r="D12" s="39"/>
      <c r="E12" s="40"/>
      <c r="F12" s="40"/>
      <c r="G12" s="40"/>
      <c r="H12" s="40"/>
      <c r="I12" s="40"/>
      <c r="J12" s="41"/>
      <c r="L12" s="24" t="str">
        <f>'Descripcion tipo regimen juridi'!$A$6</f>
        <v>Funcionario Interino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'Descripcion tipo regimen juridi'!$A15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'Descripcion tipo regimen juridi'!$B$6</f>
        <v>16</v>
      </c>
      <c r="N13" s="27">
        <f ca="1">'Descripcion tipo regimen juridi'!$E$6</f>
        <v>15</v>
      </c>
      <c r="O13" s="27">
        <f ca="1">'Descripcion tipo regimen juridi'!$H$6</f>
        <v>14</v>
      </c>
      <c r="P13" s="27">
        <f ca="1">'Descripcion tipo regimen juridi'!$K$6</f>
        <v>14</v>
      </c>
      <c r="Q13" s="27">
        <f ca="1">'Descripcion tipo regimen juridi'!$N$6</f>
        <v>13</v>
      </c>
      <c r="R13" s="27">
        <f ca="1">'Descripcion tipo regimen juridi'!$Q$6</f>
        <v>9</v>
      </c>
      <c r="S13" s="27">
        <f ca="1">'Descripcion tipo regimen juridi'!$T$6</f>
        <v>12</v>
      </c>
      <c r="T13" s="27" t="str">
        <f ca="1">'Descripcion tipo regimen juridi'!$W$6</f>
        <v/>
      </c>
      <c r="U13" s="27" t="str">
        <f ca="1">'Descripcion tipo regimen juridi'!$Z$6</f>
        <v/>
      </c>
      <c r="V13" s="27" t="str">
        <f ca="1">'Descripcion tipo regimen juridi'!$AC$6</f>
        <v/>
      </c>
      <c r="W13" s="27" t="str">
        <f ca="1">'Descripcion tipo regimen juridi'!$AF$6</f>
        <v/>
      </c>
      <c r="X13" s="27" t="str">
        <f ca="1">'Descripcion tipo regimen juridi'!$AI$6</f>
        <v/>
      </c>
      <c r="Y13" s="27" t="str">
        <f ca="1">'Descripcion tipo regimen juridi'!$AL$6</f>
        <v/>
      </c>
      <c r="Z13" s="27" t="str">
        <f ca="1">'Descripcion tipo regimen juridi'!$AO$6</f>
        <v/>
      </c>
      <c r="AA13" s="27" t="str">
        <f ca="1">'Descripcion tipo regimen juridi'!$AR$6</f>
        <v/>
      </c>
      <c r="AB13" s="27" t="str">
        <f ca="1">'Descripcion tipo regimen juridi'!$AU$6</f>
        <v/>
      </c>
      <c r="AC13" s="27" t="str">
        <f ca="1">'Descripcion tipo regimen juridi'!$AX$6</f>
        <v/>
      </c>
      <c r="AD13" s="27" t="str">
        <f ca="1">'Descripcion tipo regimen juridi'!$BA$6</f>
        <v/>
      </c>
      <c r="AE13" s="27" t="str">
        <f ca="1">'Descripcion tipo regimen juridi'!$BD$6</f>
        <v/>
      </c>
    </row>
    <row r="14" spans="1:31" ht="23.1" customHeight="1" thickBot="1" x14ac:dyDescent="0.25">
      <c r="A14" s="21" t="str">
        <f>'Descripcion tipo regimen juridi'!$A16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'Descripcion tipo regimen juridi'!$C$6</f>
        <v>12</v>
      </c>
      <c r="N14" s="26">
        <f ca="1">'Descripcion tipo regimen juridi'!$F$6</f>
        <v>11</v>
      </c>
      <c r="O14" s="26">
        <f ca="1">'Descripcion tipo regimen juridi'!$I$6</f>
        <v>10</v>
      </c>
      <c r="P14" s="26">
        <f ca="1">'Descripcion tipo regimen juridi'!$L$6</f>
        <v>10</v>
      </c>
      <c r="Q14" s="26">
        <f ca="1">'Descripcion tipo regimen juridi'!$O$6</f>
        <v>10</v>
      </c>
      <c r="R14" s="26">
        <f ca="1">'Descripcion tipo regimen juridi'!$R$6</f>
        <v>9</v>
      </c>
      <c r="S14" s="26">
        <f ca="1">'Descripcion tipo regimen juridi'!$U$6</f>
        <v>9</v>
      </c>
      <c r="T14" s="26" t="str">
        <f ca="1">'Descripcion tipo regimen juridi'!$X$6</f>
        <v/>
      </c>
      <c r="U14" s="26" t="str">
        <f ca="1">'Descripcion tipo regimen juridi'!$AA$6</f>
        <v/>
      </c>
      <c r="V14" s="26" t="str">
        <f ca="1">'Descripcion tipo regimen juridi'!$AD$6</f>
        <v/>
      </c>
      <c r="W14" s="26" t="str">
        <f ca="1">'Descripcion tipo regimen juridi'!$AG$6</f>
        <v/>
      </c>
      <c r="X14" s="26" t="str">
        <f ca="1">'Descripcion tipo regimen juridi'!$AJ$6</f>
        <v/>
      </c>
      <c r="Y14" s="26" t="str">
        <f ca="1">'Descripcion tipo regimen juridi'!$AM$6</f>
        <v/>
      </c>
      <c r="Z14" s="26" t="str">
        <f ca="1">'Descripcion tipo regimen juridi'!$AP$6</f>
        <v/>
      </c>
      <c r="AA14" s="26" t="str">
        <f ca="1">'Descripcion tipo regimen juridi'!$AS$6</f>
        <v/>
      </c>
      <c r="AB14" s="26" t="str">
        <f ca="1">'Descripcion tipo regimen juridi'!$AV$6</f>
        <v/>
      </c>
      <c r="AC14" s="26" t="str">
        <f ca="1">'Descripcion tipo regimen juridi'!$AY$6</f>
        <v/>
      </c>
      <c r="AD14" s="26" t="str">
        <f ca="1">'Descripcion tipo regimen juridi'!$BB$6</f>
        <v/>
      </c>
      <c r="AE14" s="26" t="str">
        <f ca="1">'Descripcion tipo regimen juridi'!$BE$6</f>
        <v/>
      </c>
    </row>
    <row r="15" spans="1:31" ht="23.1" customHeight="1" x14ac:dyDescent="0.2">
      <c r="A15" s="21" t="str">
        <f>'Descripcion tipo regimen juridi'!$A17</f>
        <v/>
      </c>
      <c r="L15" s="8" t="s">
        <v>89</v>
      </c>
      <c r="M15" s="28">
        <f ca="1">IF('Descripcion tipo regimen juridi'!$D$6=0,"",'Descripcion tipo regimen juridi'!$D$6)</f>
        <v>28</v>
      </c>
      <c r="N15" s="28">
        <f ca="1">IF('Descripcion tipo regimen juridi'!$G$6=0,"",'Descripcion tipo regimen juridi'!$G$6)</f>
        <v>26</v>
      </c>
      <c r="O15" s="28">
        <f ca="1">IF('Descripcion tipo regimen juridi'!$J$6=0,"",'Descripcion tipo regimen juridi'!$J$6)</f>
        <v>24</v>
      </c>
      <c r="P15" s="28">
        <f ca="1">IF('Descripcion tipo regimen juridi'!$M$6=0,"",'Descripcion tipo regimen juridi'!$M$6)</f>
        <v>24</v>
      </c>
      <c r="Q15" s="28">
        <f ca="1">IF('Descripcion tipo regimen juridi'!$P$6=0,"",'Descripcion tipo regimen juridi'!$P$6)</f>
        <v>23</v>
      </c>
      <c r="R15" s="28">
        <f ca="1">IF('Descripcion tipo regimen juridi'!$S$6=0,"",'Descripcion tipo regimen juridi'!$S$6)</f>
        <v>18</v>
      </c>
      <c r="S15" s="28">
        <f ca="1">IF('Descripcion tipo regimen juridi'!$V$6=0,"",'Descripcion tipo regimen juridi'!$V$6)</f>
        <v>21</v>
      </c>
      <c r="T15" s="28" t="str">
        <f ca="1">IF('Descripcion tipo regimen juridi'!$Y$6=0,"",'Descripcion tipo regimen juridi'!$Y$6)</f>
        <v/>
      </c>
      <c r="U15" s="28" t="str">
        <f ca="1">IF('Descripcion tipo regimen juridi'!$AB$6=0,"",'Descripcion tipo regimen juridi'!$AB$6)</f>
        <v/>
      </c>
      <c r="V15" s="28" t="str">
        <f ca="1">IF('Descripcion tipo regimen juridi'!$AE$6=0,"",'Descripcion tipo regimen juridi'!$AE$6)</f>
        <v/>
      </c>
      <c r="W15" s="28" t="str">
        <f ca="1">IF('Descripcion tipo regimen juridi'!$AH$6=0,"",'Descripcion tipo regimen juridi'!$AH$6)</f>
        <v/>
      </c>
      <c r="X15" s="28" t="str">
        <f ca="1">IF('Descripcion tipo regimen juridi'!$AK$6=0,"",'Descripcion tipo regimen juridi'!$AK$6)</f>
        <v/>
      </c>
      <c r="Y15" s="28" t="str">
        <f ca="1">IF('Descripcion tipo regimen juridi'!$AN$6=0,"",'Descripcion tipo regimen juridi'!$AN$6)</f>
        <v/>
      </c>
      <c r="Z15" s="28" t="str">
        <f ca="1">IF('Descripcion tipo regimen juridi'!$AQ$6=0,"",'Descripcion tipo regimen juridi'!$AQ$6)</f>
        <v/>
      </c>
      <c r="AA15" s="28">
        <f ca="1">IF('Descripcion tipo regimen juridi'!$J$6=0,"",'Descripcion tipo regimen juridi'!$AT$6)</f>
        <v>0</v>
      </c>
      <c r="AB15" s="28">
        <f ca="1">IF('Descripcion tipo regimen juridi'!$J$6=0,"",'Descripcion tipo regimen juridi'!$AW$6)</f>
        <v>0</v>
      </c>
      <c r="AC15" s="28">
        <f ca="1">IF('Descripcion tipo regimen juridi'!$J$6=0,"",'Descripcion tipo regimen juridi'!$AZ$6)</f>
        <v>0</v>
      </c>
      <c r="AD15" s="28">
        <f ca="1">IF('Descripcion tipo regimen juridi'!$J$6=0,"",'Descripcion tipo regimen juridi'!$BC$6)</f>
        <v>0</v>
      </c>
      <c r="AE15" s="28">
        <f ca="1">IF('Descripcion tipo regimen juridi'!$J$6=0,"",'Descripcion tipo regimen juridi'!$BF$6)</f>
        <v>0</v>
      </c>
    </row>
    <row r="16" spans="1:31" ht="23.1" customHeight="1" thickBot="1" x14ac:dyDescent="0.25">
      <c r="A16" s="21" t="str">
        <f>'Descripcion tipo regimen juridi'!$A18</f>
        <v/>
      </c>
    </row>
    <row r="17" spans="1:31" ht="23.1" customHeight="1" thickBot="1" x14ac:dyDescent="0.25">
      <c r="A17" s="21" t="str">
        <f>'Descripcion tipo regimen juridi'!$A19</f>
        <v/>
      </c>
      <c r="L17" s="24" t="str">
        <f>'Descripcion tipo regimen juridi'!$A$7</f>
        <v>Laboral Docente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'Descripcion tipo regimen juridi'!$A20</f>
        <v/>
      </c>
      <c r="L18" s="8" t="s">
        <v>16</v>
      </c>
      <c r="M18" s="27">
        <f ca="1">'Descripcion tipo regimen juridi'!$B$7</f>
        <v>41</v>
      </c>
      <c r="N18" s="27">
        <f ca="1">'Descripcion tipo regimen juridi'!$E$7</f>
        <v>50</v>
      </c>
      <c r="O18" s="27">
        <f ca="1">'Descripcion tipo regimen juridi'!$H$7</f>
        <v>39</v>
      </c>
      <c r="P18" s="27">
        <f ca="1">'Descripcion tipo regimen juridi'!$K$7</f>
        <v>41</v>
      </c>
      <c r="Q18" s="27">
        <f ca="1">'Descripcion tipo regimen juridi'!$N$7</f>
        <v>55</v>
      </c>
      <c r="R18" s="27">
        <f ca="1">'Descripcion tipo regimen juridi'!$Q$7</f>
        <v>76</v>
      </c>
      <c r="S18" s="27">
        <f ca="1">'Descripcion tipo regimen juridi'!$T$7</f>
        <v>82</v>
      </c>
      <c r="T18" s="27" t="str">
        <f ca="1">'Descripcion tipo regimen juridi'!$W$7</f>
        <v/>
      </c>
      <c r="U18" s="27" t="str">
        <f ca="1">'Descripcion tipo regimen juridi'!$Z$7</f>
        <v/>
      </c>
      <c r="V18" s="27" t="str">
        <f ca="1">'Descripcion tipo regimen juridi'!$AC$7</f>
        <v/>
      </c>
      <c r="W18" s="27" t="str">
        <f ca="1">'Descripcion tipo regimen juridi'!$AF$7</f>
        <v/>
      </c>
      <c r="X18" s="27" t="str">
        <f ca="1">'Descripcion tipo regimen juridi'!$AI$7</f>
        <v/>
      </c>
      <c r="Y18" s="27" t="str">
        <f ca="1">'Descripcion tipo regimen juridi'!$AL$7</f>
        <v/>
      </c>
      <c r="Z18" s="27" t="str">
        <f ca="1">'Descripcion tipo regimen juridi'!$AO$7</f>
        <v/>
      </c>
      <c r="AA18" s="27" t="str">
        <f ca="1">'Descripcion tipo regimen juridi'!$AR$7</f>
        <v/>
      </c>
      <c r="AB18" s="27" t="str">
        <f ca="1">'Descripcion tipo regimen juridi'!$AU$7</f>
        <v/>
      </c>
      <c r="AC18" s="27" t="str">
        <f ca="1">'Descripcion tipo regimen juridi'!$AX$7</f>
        <v/>
      </c>
      <c r="AD18" s="27" t="str">
        <f ca="1">'Descripcion tipo regimen juridi'!$BA$7</f>
        <v/>
      </c>
      <c r="AE18" s="27" t="str">
        <f ca="1">'Descripcion tipo regimen juridi'!$BD$7</f>
        <v/>
      </c>
    </row>
    <row r="19" spans="1:31" ht="23.1" customHeight="1" x14ac:dyDescent="0.2">
      <c r="A19" s="21" t="str">
        <f>'Descripcion tipo regimen juridi'!$A21</f>
        <v/>
      </c>
      <c r="L19" s="8" t="s">
        <v>88</v>
      </c>
      <c r="M19" s="26">
        <f ca="1">'Descripcion tipo regimen juridi'!$C$7</f>
        <v>61</v>
      </c>
      <c r="N19" s="26">
        <f ca="1">'Descripcion tipo regimen juridi'!$F$7</f>
        <v>68</v>
      </c>
      <c r="O19" s="26">
        <f ca="1">'Descripcion tipo regimen juridi'!$I$7</f>
        <v>46</v>
      </c>
      <c r="P19" s="26">
        <f ca="1">'Descripcion tipo regimen juridi'!$L$7</f>
        <v>54</v>
      </c>
      <c r="Q19" s="26">
        <f ca="1">'Descripcion tipo regimen juridi'!$O$7</f>
        <v>65</v>
      </c>
      <c r="R19" s="26">
        <f ca="1">'Descripcion tipo regimen juridi'!$R$7</f>
        <v>72</v>
      </c>
      <c r="S19" s="26">
        <f ca="1">'Descripcion tipo regimen juridi'!$U$7</f>
        <v>83</v>
      </c>
      <c r="T19" s="26" t="str">
        <f ca="1">'Descripcion tipo regimen juridi'!$X$7</f>
        <v/>
      </c>
      <c r="U19" s="26" t="str">
        <f ca="1">'Descripcion tipo regimen juridi'!$AA$7</f>
        <v/>
      </c>
      <c r="V19" s="26" t="str">
        <f ca="1">'Descripcion tipo regimen juridi'!$AD$7</f>
        <v/>
      </c>
      <c r="W19" s="26" t="str">
        <f ca="1">'Descripcion tipo regimen juridi'!$AG$7</f>
        <v/>
      </c>
      <c r="X19" s="26" t="str">
        <f ca="1">'Descripcion tipo regimen juridi'!$AJ$7</f>
        <v/>
      </c>
      <c r="Y19" s="26" t="str">
        <f ca="1">'Descripcion tipo regimen juridi'!$AM$7</f>
        <v/>
      </c>
      <c r="Z19" s="26" t="str">
        <f ca="1">'Descripcion tipo regimen juridi'!$AP$7</f>
        <v/>
      </c>
      <c r="AA19" s="26" t="str">
        <f ca="1">'Descripcion tipo regimen juridi'!$AS$7</f>
        <v/>
      </c>
      <c r="AB19" s="26" t="str">
        <f ca="1">'Descripcion tipo regimen juridi'!$AV$7</f>
        <v/>
      </c>
      <c r="AC19" s="26" t="str">
        <f ca="1">'Descripcion tipo regimen juridi'!$AY$7</f>
        <v/>
      </c>
      <c r="AD19" s="26" t="str">
        <f ca="1">'Descripcion tipo regimen juridi'!$BB$7</f>
        <v/>
      </c>
      <c r="AE19" s="26" t="str">
        <f ca="1">'Descripcion tipo regimen juridi'!$BE$7</f>
        <v/>
      </c>
    </row>
    <row r="20" spans="1:31" ht="23.1" customHeight="1" x14ac:dyDescent="0.2">
      <c r="A20" s="21" t="str">
        <f>'Descripcion tipo regimen juridi'!$A22</f>
        <v/>
      </c>
      <c r="L20" s="8" t="s">
        <v>89</v>
      </c>
      <c r="M20" s="28">
        <f ca="1">IF('Descripcion tipo regimen juridi'!$D$7=0,"",'Descripcion tipo regimen juridi'!$D$7)</f>
        <v>102</v>
      </c>
      <c r="N20" s="28">
        <f ca="1">IF('Descripcion tipo regimen juridi'!$G$7=0,"",'Descripcion tipo regimen juridi'!$G$7)</f>
        <v>118</v>
      </c>
      <c r="O20" s="28">
        <f ca="1">IF('Descripcion tipo regimen juridi'!$J$7=0,"",'Descripcion tipo regimen juridi'!$J$7)</f>
        <v>85</v>
      </c>
      <c r="P20" s="28">
        <f ca="1">IF('Descripcion tipo regimen juridi'!$M$7=0,"",'Descripcion tipo regimen juridi'!$M$7)</f>
        <v>95</v>
      </c>
      <c r="Q20" s="28">
        <f ca="1">IF('Descripcion tipo regimen juridi'!$P$7=0,"",'Descripcion tipo regimen juridi'!$P$7)</f>
        <v>120</v>
      </c>
      <c r="R20" s="28">
        <f ca="1">IF('Descripcion tipo regimen juridi'!$S$7=0,"",'Descripcion tipo regimen juridi'!$S$7)</f>
        <v>148</v>
      </c>
      <c r="S20" s="28">
        <f ca="1">IF('Descripcion tipo regimen juridi'!$V$7=0,"",'Descripcion tipo regimen juridi'!$V$7)</f>
        <v>165</v>
      </c>
      <c r="T20" s="28" t="str">
        <f ca="1">IF('Descripcion tipo regimen juridi'!$Y$7=0,"",'Descripcion tipo regimen juridi'!$Y$7)</f>
        <v/>
      </c>
      <c r="U20" s="28" t="str">
        <f ca="1">IF('Descripcion tipo regimen juridi'!$AB$7=0,"",'Descripcion tipo regimen juridi'!$AB$7)</f>
        <v/>
      </c>
      <c r="V20" s="28" t="str">
        <f ca="1">IF('Descripcion tipo regimen juridi'!$AE$7=0,"",'Descripcion tipo regimen juridi'!$AE$7)</f>
        <v/>
      </c>
      <c r="W20" s="28" t="str">
        <f ca="1">IF('Descripcion tipo regimen juridi'!$AH$7=0,"",'Descripcion tipo regimen juridi'!$AH$7)</f>
        <v/>
      </c>
      <c r="X20" s="28" t="str">
        <f ca="1">IF('Descripcion tipo regimen juridi'!$AK$7=0,"",'Descripcion tipo regimen juridi'!$AK$7)</f>
        <v/>
      </c>
      <c r="Y20" s="28" t="str">
        <f ca="1">IF('Descripcion tipo regimen juridi'!$AN$7=0,"",'Descripcion tipo regimen juridi'!$AN$7)</f>
        <v/>
      </c>
      <c r="Z20" s="28" t="str">
        <f ca="1">IF('Descripcion tipo regimen juridi'!$AQ$7=0,"",'Descripcion tipo regimen juridi'!$AQ$7)</f>
        <v/>
      </c>
      <c r="AA20" s="28">
        <f ca="1">IF('Descripcion tipo regimen juridi'!$J$7=0,"",'Descripcion tipo regimen juridi'!$AT$7)</f>
        <v>0</v>
      </c>
      <c r="AB20" s="28">
        <f ca="1">IF('Descripcion tipo regimen juridi'!$J$7=0,"",'Descripcion tipo regimen juridi'!$AW$7)</f>
        <v>0</v>
      </c>
      <c r="AC20" s="28">
        <f ca="1">IF('Descripcion tipo regimen juridi'!$J$7=0,"",'Descripcion tipo regimen juridi'!$AZ$7)</f>
        <v>0</v>
      </c>
      <c r="AD20" s="28">
        <f ca="1">IF('Descripcion tipo regimen juridi'!$J$7=0,"",'Descripcion tipo regimen juridi'!$BC$7)</f>
        <v>0</v>
      </c>
      <c r="AE20" s="28">
        <f ca="1">IF('Descripcion tipo regimen juridi'!$J$7=0,"",'Descripcion tipo regimen juridi'!$BF$7)</f>
        <v>0</v>
      </c>
    </row>
    <row r="21" spans="1:31" ht="23.1" customHeight="1" thickBot="1" x14ac:dyDescent="0.25">
      <c r="A21" s="21" t="str">
        <f>'Descripcion tipo regimen juridi'!$A23</f>
        <v/>
      </c>
    </row>
    <row r="22" spans="1:31" ht="23.1" customHeight="1" thickBot="1" x14ac:dyDescent="0.25">
      <c r="A22" s="21" t="str">
        <f>'Descripcion tipo regimen juridi'!$A24</f>
        <v/>
      </c>
      <c r="L22" s="24" t="str">
        <f>'Descripcion tipo regimen juridi'!$A$8</f>
        <v>Laboral Docente Fijo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'Descripcion tipo regimen juridi'!$A25</f>
        <v/>
      </c>
      <c r="L23" s="8" t="s">
        <v>16</v>
      </c>
      <c r="M23" s="27">
        <f ca="1">'Descripcion tipo regimen juridi'!$B$8</f>
        <v>19</v>
      </c>
      <c r="N23" s="27">
        <f ca="1">'Descripcion tipo regimen juridi'!$E$8</f>
        <v>20</v>
      </c>
      <c r="O23" s="27">
        <f ca="1">'Descripcion tipo regimen juridi'!$H$8</f>
        <v>20</v>
      </c>
      <c r="P23" s="27">
        <f ca="1">'Descripcion tipo regimen juridi'!$K$8</f>
        <v>20</v>
      </c>
      <c r="Q23" s="27">
        <f ca="1">'Descripcion tipo regimen juridi'!$N$8</f>
        <v>21</v>
      </c>
      <c r="R23" s="27">
        <f ca="1">'Descripcion tipo regimen juridi'!$Q$8</f>
        <v>19</v>
      </c>
      <c r="S23" s="27">
        <f ca="1">'Descripcion tipo regimen juridi'!$T$8</f>
        <v>17</v>
      </c>
      <c r="T23" s="27" t="str">
        <f ca="1">'Descripcion tipo regimen juridi'!$W$8</f>
        <v/>
      </c>
      <c r="U23" s="27" t="str">
        <f ca="1">'Descripcion tipo regimen juridi'!$Z$8</f>
        <v/>
      </c>
      <c r="V23" s="27" t="str">
        <f ca="1">'Descripcion tipo regimen juridi'!$AC$8</f>
        <v/>
      </c>
      <c r="W23" s="27" t="str">
        <f ca="1">'Descripcion tipo regimen juridi'!$AF$8</f>
        <v/>
      </c>
      <c r="X23" s="27" t="str">
        <f ca="1">'Descripcion tipo regimen juridi'!$AI$8</f>
        <v/>
      </c>
      <c r="Y23" s="27" t="str">
        <f ca="1">'Descripcion tipo regimen juridi'!$AL$8</f>
        <v/>
      </c>
      <c r="Z23" s="27" t="str">
        <f ca="1">'Descripcion tipo regimen juridi'!$AO$8</f>
        <v/>
      </c>
      <c r="AA23" s="27" t="str">
        <f ca="1">'Descripcion tipo regimen juridi'!$AR$8</f>
        <v/>
      </c>
      <c r="AB23" s="27" t="str">
        <f ca="1">'Descripcion tipo regimen juridi'!$AU$8</f>
        <v/>
      </c>
      <c r="AC23" s="27" t="str">
        <f ca="1">'Descripcion tipo regimen juridi'!$AX$8</f>
        <v/>
      </c>
      <c r="AD23" s="27" t="str">
        <f ca="1">'Descripcion tipo regimen juridi'!$BA$8</f>
        <v/>
      </c>
      <c r="AE23" s="27" t="str">
        <f ca="1">'Descripcion tipo regimen juridi'!$BD$8</f>
        <v/>
      </c>
    </row>
    <row r="24" spans="1:31" ht="23.1" customHeight="1" x14ac:dyDescent="0.2">
      <c r="A24" s="21" t="str">
        <f>'Descripcion tipo regimen juridi'!$A26</f>
        <v/>
      </c>
      <c r="L24" s="8" t="s">
        <v>88</v>
      </c>
      <c r="M24" s="26">
        <f ca="1">'Descripcion tipo regimen juridi'!$C$8</f>
        <v>31</v>
      </c>
      <c r="N24" s="26">
        <f ca="1">'Descripcion tipo regimen juridi'!$F$8</f>
        <v>30</v>
      </c>
      <c r="O24" s="26">
        <f ca="1">'Descripcion tipo regimen juridi'!$I$8</f>
        <v>30</v>
      </c>
      <c r="P24" s="26">
        <f ca="1">'Descripcion tipo regimen juridi'!$L$8</f>
        <v>30</v>
      </c>
      <c r="Q24" s="26">
        <f ca="1">'Descripcion tipo regimen juridi'!$O$8</f>
        <v>30</v>
      </c>
      <c r="R24" s="26">
        <f ca="1">'Descripcion tipo regimen juridi'!$R$8</f>
        <v>27</v>
      </c>
      <c r="S24" s="26">
        <f ca="1">'Descripcion tipo regimen juridi'!$U$8</f>
        <v>27</v>
      </c>
      <c r="T24" s="26" t="str">
        <f ca="1">'Descripcion tipo regimen juridi'!$X$8</f>
        <v/>
      </c>
      <c r="U24" s="26" t="str">
        <f ca="1">'Descripcion tipo regimen juridi'!$AA$8</f>
        <v/>
      </c>
      <c r="V24" s="26" t="str">
        <f ca="1">'Descripcion tipo regimen juridi'!$AD$8</f>
        <v/>
      </c>
      <c r="W24" s="26" t="str">
        <f ca="1">'Descripcion tipo regimen juridi'!$AG$8</f>
        <v/>
      </c>
      <c r="X24" s="26" t="str">
        <f ca="1">'Descripcion tipo regimen juridi'!$AJ$8</f>
        <v/>
      </c>
      <c r="Y24" s="26" t="str">
        <f ca="1">'Descripcion tipo regimen juridi'!$AM$8</f>
        <v/>
      </c>
      <c r="Z24" s="26" t="str">
        <f ca="1">'Descripcion tipo regimen juridi'!$AP$8</f>
        <v/>
      </c>
      <c r="AA24" s="26" t="str">
        <f ca="1">'Descripcion tipo regimen juridi'!$AS$8</f>
        <v/>
      </c>
      <c r="AB24" s="26" t="str">
        <f ca="1">'Descripcion tipo regimen juridi'!$AV$8</f>
        <v/>
      </c>
      <c r="AC24" s="26" t="str">
        <f ca="1">'Descripcion tipo regimen juridi'!$AY$8</f>
        <v/>
      </c>
      <c r="AD24" s="26" t="str">
        <f ca="1">'Descripcion tipo regimen juridi'!$BB$8</f>
        <v/>
      </c>
      <c r="AE24" s="26" t="str">
        <f ca="1">'Descripcion tipo regimen juridi'!$BE$8</f>
        <v/>
      </c>
    </row>
    <row r="25" spans="1:31" ht="23.1" customHeight="1" x14ac:dyDescent="0.2">
      <c r="A25" s="21" t="str">
        <f>'Descripcion tipo regimen juridi'!$A27</f>
        <v/>
      </c>
      <c r="L25" s="8" t="s">
        <v>89</v>
      </c>
      <c r="M25" s="28">
        <f ca="1">IF('Descripcion tipo regimen juridi'!$D$8=0,"",'Descripcion tipo regimen juridi'!$D$8)</f>
        <v>50</v>
      </c>
      <c r="N25" s="28">
        <f ca="1">IF('Descripcion tipo regimen juridi'!$G$8=0,"",'Descripcion tipo regimen juridi'!$G$8)</f>
        <v>50</v>
      </c>
      <c r="O25" s="28">
        <f ca="1">IF('Descripcion tipo regimen juridi'!$J$8=0,"",'Descripcion tipo regimen juridi'!$J$8)</f>
        <v>50</v>
      </c>
      <c r="P25" s="28">
        <f ca="1">IF('Descripcion tipo regimen juridi'!$M$8=0,"",'Descripcion tipo regimen juridi'!$M$8)</f>
        <v>50</v>
      </c>
      <c r="Q25" s="28">
        <f ca="1">IF('Descripcion tipo regimen juridi'!$P$8=0,"",'Descripcion tipo regimen juridi'!$P$8)</f>
        <v>51</v>
      </c>
      <c r="R25" s="28">
        <f ca="1">IF('Descripcion tipo regimen juridi'!$S$8=0,"",'Descripcion tipo regimen juridi'!$S$8)</f>
        <v>46</v>
      </c>
      <c r="S25" s="28">
        <f ca="1">IF('Descripcion tipo regimen juridi'!$V$8=0,"",'Descripcion tipo regimen juridi'!$V$8)</f>
        <v>44</v>
      </c>
      <c r="T25" s="28" t="str">
        <f ca="1">IF('Descripcion tipo regimen juridi'!$Y$8=0,"",'Descripcion tipo regimen juridi'!$Y$8)</f>
        <v/>
      </c>
      <c r="U25" s="28" t="str">
        <f ca="1">IF('Descripcion tipo regimen juridi'!$AB$8=0,"",'Descripcion tipo regimen juridi'!$AB$8)</f>
        <v/>
      </c>
      <c r="V25" s="28" t="str">
        <f ca="1">IF('Descripcion tipo regimen juridi'!$AE$8=0,"",'Descripcion tipo regimen juridi'!$AE$8)</f>
        <v/>
      </c>
      <c r="W25" s="28" t="str">
        <f ca="1">IF('Descripcion tipo regimen juridi'!$AH$8=0,"",'Descripcion tipo regimen juridi'!$AH$8)</f>
        <v/>
      </c>
      <c r="X25" s="28" t="str">
        <f ca="1">IF('Descripcion tipo regimen juridi'!$AK$8=0,"",'Descripcion tipo regimen juridi'!$AK$8)</f>
        <v/>
      </c>
      <c r="Y25" s="28" t="str">
        <f ca="1">IF('Descripcion tipo regimen juridi'!$AN$8=0,"",'Descripcion tipo regimen juridi'!$AN$8)</f>
        <v/>
      </c>
      <c r="Z25" s="28" t="str">
        <f ca="1">IF('Descripcion tipo regimen juridi'!$AQ$8=0,"",'Descripcion tipo regimen juridi'!$AQ$8)</f>
        <v/>
      </c>
      <c r="AA25" s="28">
        <f ca="1">IF('Descripcion tipo regimen juridi'!$J$8=0,"",'Descripcion tipo regimen juridi'!$AT$8)</f>
        <v>0</v>
      </c>
      <c r="AB25" s="28">
        <f ca="1">IF('Descripcion tipo regimen juridi'!$J$8=0,"",'Descripcion tipo regimen juridi'!$AW$8)</f>
        <v>0</v>
      </c>
      <c r="AC25" s="28">
        <f ca="1">IF('Descripcion tipo regimen juridi'!$J$8=0,"",'Descripcion tipo regimen juridi'!$AZ$8)</f>
        <v>0</v>
      </c>
      <c r="AD25" s="28">
        <f ca="1">IF('Descripcion tipo regimen juridi'!$J$8=0,"",'Descripcion tipo regimen juridi'!$BC$8)</f>
        <v>0</v>
      </c>
      <c r="AE25" s="28">
        <f ca="1">IF('Descripcion tipo regimen juridi'!$J$8=0,"",'Descripcion tipo regimen juridi'!$BF$8)</f>
        <v>0</v>
      </c>
    </row>
    <row r="26" spans="1:31" ht="23.1" customHeight="1" thickBot="1" x14ac:dyDescent="0.25">
      <c r="A26" s="21" t="str">
        <f>'Descripcion tipo regimen juridi'!$A28</f>
        <v/>
      </c>
    </row>
    <row r="27" spans="1:31" ht="23.1" customHeight="1" thickBot="1" x14ac:dyDescent="0.25">
      <c r="A27" s="21" t="str">
        <f>'Descripcion tipo regimen juridi'!$A29</f>
        <v/>
      </c>
      <c r="L27" s="24" t="str">
        <f>'Descripcion tipo regimen juridi'!$A$9</f>
        <v>Relaciones Laborales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'Descripcion tipo regimen juridi'!$A30</f>
        <v/>
      </c>
      <c r="L28" s="8" t="s">
        <v>16</v>
      </c>
      <c r="M28" s="27">
        <f ca="1">'Descripcion tipo regimen juridi'!$B$9</f>
        <v>2</v>
      </c>
      <c r="N28" s="27">
        <f ca="1">'Descripcion tipo regimen juridi'!$E$9</f>
        <v>2</v>
      </c>
      <c r="O28" s="27">
        <f ca="1">'Descripcion tipo regimen juridi'!$H$9</f>
        <v>2</v>
      </c>
      <c r="P28" s="27">
        <f ca="1">'Descripcion tipo regimen juridi'!$K$9</f>
        <v>2</v>
      </c>
      <c r="Q28" s="27">
        <f ca="1">'Descripcion tipo regimen juridi'!$N$9</f>
        <v>1</v>
      </c>
      <c r="R28" s="27">
        <f ca="1">'Descripcion tipo regimen juridi'!$Q$9</f>
        <v>1</v>
      </c>
      <c r="S28" s="27" t="str">
        <f ca="1">'Descripcion tipo regimen juridi'!$T$9</f>
        <v/>
      </c>
      <c r="T28" s="27" t="str">
        <f ca="1">'Descripcion tipo regimen juridi'!$W$9</f>
        <v/>
      </c>
      <c r="U28" s="27" t="str">
        <f ca="1">'Descripcion tipo regimen juridi'!$Z$9</f>
        <v/>
      </c>
      <c r="V28" s="27" t="str">
        <f ca="1">'Descripcion tipo regimen juridi'!$AC$9</f>
        <v/>
      </c>
      <c r="W28" s="27" t="str">
        <f ca="1">'Descripcion tipo regimen juridi'!$AF$9</f>
        <v/>
      </c>
      <c r="X28" s="27" t="str">
        <f ca="1">'Descripcion tipo regimen juridi'!$AI$9</f>
        <v/>
      </c>
      <c r="Y28" s="27" t="str">
        <f ca="1">'Descripcion tipo regimen juridi'!$AL$9</f>
        <v/>
      </c>
      <c r="Z28" s="27" t="str">
        <f ca="1">'Descripcion tipo regimen juridi'!$AO$9</f>
        <v/>
      </c>
      <c r="AA28" s="27" t="str">
        <f ca="1">'Descripcion tipo regimen juridi'!$AR$9</f>
        <v/>
      </c>
      <c r="AB28" s="27" t="str">
        <f ca="1">'Descripcion tipo regimen juridi'!$AU$9</f>
        <v/>
      </c>
      <c r="AC28" s="27" t="str">
        <f ca="1">'Descripcion tipo regimen juridi'!$AX$9</f>
        <v/>
      </c>
      <c r="AD28" s="27" t="str">
        <f ca="1">'Descripcion tipo regimen juridi'!$BA$9</f>
        <v/>
      </c>
      <c r="AE28" s="27" t="str">
        <f ca="1">'Descripcion tipo regimen juridi'!$BD$9</f>
        <v/>
      </c>
    </row>
    <row r="29" spans="1:31" ht="23.1" customHeight="1" x14ac:dyDescent="0.2">
      <c r="A29" s="21" t="str">
        <f>'Descripcion tipo regimen juridi'!$A31</f>
        <v/>
      </c>
      <c r="L29" s="8" t="s">
        <v>88</v>
      </c>
      <c r="M29" s="26">
        <f ca="1">'Descripcion tipo regimen juridi'!$C$9</f>
        <v>4</v>
      </c>
      <c r="N29" s="26">
        <f ca="1">'Descripcion tipo regimen juridi'!$F$9</f>
        <v>4</v>
      </c>
      <c r="O29" s="26">
        <f ca="1">'Descripcion tipo regimen juridi'!$I$9</f>
        <v>4</v>
      </c>
      <c r="P29" s="26">
        <f ca="1">'Descripcion tipo regimen juridi'!$L$9</f>
        <v>4</v>
      </c>
      <c r="Q29" s="26">
        <f ca="1">'Descripcion tipo regimen juridi'!$O$9</f>
        <v>3</v>
      </c>
      <c r="R29" s="26">
        <f ca="1">'Descripcion tipo regimen juridi'!$R$9</f>
        <v>3</v>
      </c>
      <c r="S29" s="26" t="str">
        <f ca="1">'Descripcion tipo regimen juridi'!$U$9</f>
        <v/>
      </c>
      <c r="T29" s="26" t="str">
        <f ca="1">'Descripcion tipo regimen juridi'!$X$9</f>
        <v/>
      </c>
      <c r="U29" s="26" t="str">
        <f ca="1">'Descripcion tipo regimen juridi'!$AA$9</f>
        <v/>
      </c>
      <c r="V29" s="26" t="str">
        <f ca="1">'Descripcion tipo regimen juridi'!$AD$9</f>
        <v/>
      </c>
      <c r="W29" s="26" t="str">
        <f ca="1">'Descripcion tipo regimen juridi'!$AG$9</f>
        <v/>
      </c>
      <c r="X29" s="26" t="str">
        <f ca="1">'Descripcion tipo regimen juridi'!$AJ$9</f>
        <v/>
      </c>
      <c r="Y29" s="26" t="str">
        <f ca="1">'Descripcion tipo regimen juridi'!$AM$9</f>
        <v/>
      </c>
      <c r="Z29" s="26" t="str">
        <f ca="1">'Descripcion tipo regimen juridi'!$AP$9</f>
        <v/>
      </c>
      <c r="AA29" s="26" t="str">
        <f ca="1">'Descripcion tipo regimen juridi'!$AS$9</f>
        <v/>
      </c>
      <c r="AB29" s="26" t="str">
        <f ca="1">'Descripcion tipo regimen juridi'!$AV$9</f>
        <v/>
      </c>
      <c r="AC29" s="26" t="str">
        <f ca="1">'Descripcion tipo regimen juridi'!$AY$9</f>
        <v/>
      </c>
      <c r="AD29" s="26" t="str">
        <f ca="1">'Descripcion tipo regimen juridi'!$BB$9</f>
        <v/>
      </c>
      <c r="AE29" s="26" t="str">
        <f ca="1">'Descripcion tipo regimen juridi'!$BE$9</f>
        <v/>
      </c>
    </row>
    <row r="30" spans="1:31" ht="23.1" customHeight="1" x14ac:dyDescent="0.2">
      <c r="A30" s="21" t="str">
        <f>'Descripcion tipo regimen juridi'!$A32</f>
        <v/>
      </c>
      <c r="L30" s="8" t="s">
        <v>89</v>
      </c>
      <c r="M30" s="28">
        <f ca="1">IF('Descripcion tipo regimen juridi'!$D$9=0,"",'Descripcion tipo regimen juridi'!$D$9)</f>
        <v>6</v>
      </c>
      <c r="N30" s="28">
        <f ca="1">IF('Descripcion tipo regimen juridi'!$G$9=0,"",'Descripcion tipo regimen juridi'!$G$9)</f>
        <v>6</v>
      </c>
      <c r="O30" s="28">
        <f ca="1">IF('Descripcion tipo regimen juridi'!$J$9=0,"",'Descripcion tipo regimen juridi'!$J$9)</f>
        <v>6</v>
      </c>
      <c r="P30" s="28">
        <f ca="1">IF('Descripcion tipo regimen juridi'!$M$9=0,"",'Descripcion tipo regimen juridi'!$M$9)</f>
        <v>6</v>
      </c>
      <c r="Q30" s="28">
        <f ca="1">IF('Descripcion tipo regimen juridi'!$P$9=0,"",'Descripcion tipo regimen juridi'!$P$9)</f>
        <v>4</v>
      </c>
      <c r="R30" s="28">
        <f ca="1">IF('Descripcion tipo regimen juridi'!$S$9=0,"",'Descripcion tipo regimen juridi'!$S$9)</f>
        <v>4</v>
      </c>
      <c r="S30" s="28" t="str">
        <f ca="1">IF('Descripcion tipo regimen juridi'!$V$9=0,"",'Descripcion tipo regimen juridi'!$V$9)</f>
        <v/>
      </c>
      <c r="T30" s="28" t="str">
        <f ca="1">IF('Descripcion tipo regimen juridi'!$Y$9=0,"",'Descripcion tipo regimen juridi'!$Y$9)</f>
        <v/>
      </c>
      <c r="U30" s="28" t="str">
        <f ca="1">IF('Descripcion tipo regimen juridi'!$AB$9=0,"",'Descripcion tipo regimen juridi'!$AB$9)</f>
        <v/>
      </c>
      <c r="V30" s="28" t="str">
        <f ca="1">IF('Descripcion tipo regimen juridi'!$AE$9=0,"",'Descripcion tipo regimen juridi'!$AE$9)</f>
        <v/>
      </c>
      <c r="W30" s="28" t="str">
        <f ca="1">IF('Descripcion tipo regimen juridi'!$AH$9=0,"",'Descripcion tipo regimen juridi'!$AH$9)</f>
        <v/>
      </c>
      <c r="X30" s="28" t="str">
        <f ca="1">IF('Descripcion tipo regimen juridi'!$AK$9=0,"",'Descripcion tipo regimen juridi'!$AK$9)</f>
        <v/>
      </c>
      <c r="Y30" s="28" t="str">
        <f ca="1">IF('Descripcion tipo regimen juridi'!$AN$9=0,"",'Descripcion tipo regimen juridi'!$AN$9)</f>
        <v/>
      </c>
      <c r="Z30" s="28" t="str">
        <f ca="1">IF('Descripcion tipo regimen juridi'!$AQ$9=0,"",'Descripcion tipo regimen juridi'!$AQ$9)</f>
        <v/>
      </c>
      <c r="AA30" s="28">
        <f ca="1">IF('Descripcion tipo regimen juridi'!$J$9=0,"",'Descripcion tipo regimen juridi'!$AT$9)</f>
        <v>0</v>
      </c>
      <c r="AB30" s="28">
        <f ca="1">IF('Descripcion tipo regimen juridi'!$J$9=0,"",'Descripcion tipo regimen juridi'!$AW$9)</f>
        <v>0</v>
      </c>
      <c r="AC30" s="28">
        <f ca="1">IF('Descripcion tipo regimen juridi'!$J$9=0,"",'Descripcion tipo regimen juridi'!$AZ$9)</f>
        <v>0</v>
      </c>
      <c r="AD30" s="28">
        <f ca="1">IF('Descripcion tipo regimen juridi'!$J$9=0,"",'Descripcion tipo regimen juridi'!$BC$9)</f>
        <v>0</v>
      </c>
      <c r="AE30" s="28">
        <f ca="1">IF('Descripcion tipo regimen juridi'!$J$9=0,"",'Descripcion tipo regimen juridi'!$BF$9)</f>
        <v>0</v>
      </c>
    </row>
    <row r="31" spans="1:31" ht="23.1" customHeight="1" thickBot="1" x14ac:dyDescent="0.25">
      <c r="A31" s="21" t="str">
        <f>'Descripcion tipo regimen juridi'!$A33</f>
        <v/>
      </c>
    </row>
    <row r="32" spans="1:31" ht="23.1" customHeight="1" thickBot="1" x14ac:dyDescent="0.25">
      <c r="A32" s="21" t="str">
        <f>'Descripcion tipo regimen juridi'!$A34</f>
        <v/>
      </c>
      <c r="L32" s="24" t="str">
        <f>'Descripcion tipo regimen juridi'!$A$10</f>
        <v>TOTAL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'Descripcion tipo regimen juridi'!$A35</f>
        <v/>
      </c>
      <c r="L33" s="8" t="s">
        <v>16</v>
      </c>
      <c r="M33" s="27">
        <f ca="1">'Descripcion tipo regimen juridi'!$B$10</f>
        <v>180</v>
      </c>
      <c r="N33" s="27">
        <f ca="1">'Descripcion tipo regimen juridi'!$E$10</f>
        <v>177</v>
      </c>
      <c r="O33" s="27">
        <f ca="1">'Descripcion tipo regimen juridi'!$H$10</f>
        <v>161</v>
      </c>
      <c r="P33" s="27">
        <f ca="1">'Descripcion tipo regimen juridi'!$K$10</f>
        <v>159</v>
      </c>
      <c r="Q33" s="27">
        <f ca="1">'Descripcion tipo regimen juridi'!$N$10</f>
        <v>167</v>
      </c>
      <c r="R33" s="27">
        <f ca="1">'Descripcion tipo regimen juridi'!$Q$10</f>
        <v>187</v>
      </c>
      <c r="S33" s="27">
        <f ca="1">'Descripcion tipo regimen juridi'!$T$10</f>
        <v>196</v>
      </c>
      <c r="T33" s="27">
        <f ca="1">'Descripcion tipo regimen juridi'!$W$10</f>
        <v>0</v>
      </c>
      <c r="U33" s="27">
        <f ca="1">'Descripcion tipo regimen juridi'!$Z$10</f>
        <v>0</v>
      </c>
      <c r="V33" s="27">
        <f ca="1">'Descripcion tipo regimen juridi'!$AC$10</f>
        <v>0</v>
      </c>
      <c r="W33" s="27">
        <f ca="1">'Descripcion tipo regimen juridi'!$AF$10</f>
        <v>0</v>
      </c>
      <c r="X33" s="27">
        <f ca="1">'Descripcion tipo regimen juridi'!$AI$10</f>
        <v>0</v>
      </c>
      <c r="Y33" s="27">
        <f ca="1">'Descripcion tipo regimen juridi'!$AL$10</f>
        <v>0</v>
      </c>
      <c r="Z33" s="27">
        <f ca="1">'Descripcion tipo regimen juridi'!$AO$10</f>
        <v>0</v>
      </c>
      <c r="AA33" s="27">
        <f ca="1">'Descripcion tipo regimen juridi'!$AR$10</f>
        <v>0</v>
      </c>
      <c r="AB33" s="27">
        <f ca="1">'Descripcion tipo regimen juridi'!$AU$10</f>
        <v>0</v>
      </c>
      <c r="AC33" s="27">
        <f ca="1">'Descripcion tipo regimen juridi'!$AX$10</f>
        <v>0</v>
      </c>
      <c r="AD33" s="27">
        <f ca="1">'Descripcion tipo regimen juridi'!$BA$10</f>
        <v>0</v>
      </c>
      <c r="AE33" s="27">
        <f ca="1">'Descripcion tipo regimen juridi'!$BD$10</f>
        <v>0</v>
      </c>
    </row>
    <row r="34" spans="1:31" ht="23.1" customHeight="1" x14ac:dyDescent="0.2">
      <c r="A34" s="21" t="str">
        <f>'Descripcion tipo regimen juridi'!$A36</f>
        <v/>
      </c>
      <c r="L34" s="8" t="s">
        <v>88</v>
      </c>
      <c r="M34" s="26">
        <f ca="1">'Descripcion tipo regimen juridi'!$C$10</f>
        <v>259</v>
      </c>
      <c r="N34" s="26">
        <f ca="1">'Descripcion tipo regimen juridi'!$F$10</f>
        <v>246</v>
      </c>
      <c r="O34" s="26">
        <f ca="1">'Descripcion tipo regimen juridi'!$I$10</f>
        <v>222</v>
      </c>
      <c r="P34" s="26">
        <f ca="1">'Descripcion tipo regimen juridi'!$L$10</f>
        <v>225</v>
      </c>
      <c r="Q34" s="26">
        <f ca="1">'Descripcion tipo regimen juridi'!$O$10</f>
        <v>231</v>
      </c>
      <c r="R34" s="26">
        <f ca="1">'Descripcion tipo regimen juridi'!$R$10</f>
        <v>235</v>
      </c>
      <c r="S34" s="26">
        <f ca="1">'Descripcion tipo regimen juridi'!$U$10</f>
        <v>238</v>
      </c>
      <c r="T34" s="26">
        <f ca="1">'Descripcion tipo regimen juridi'!$X$10</f>
        <v>0</v>
      </c>
      <c r="U34" s="26">
        <f ca="1">'Descripcion tipo regimen juridi'!$AA$10</f>
        <v>0</v>
      </c>
      <c r="V34" s="26">
        <f ca="1">'Descripcion tipo regimen juridi'!$AD$10</f>
        <v>0</v>
      </c>
      <c r="W34" s="26">
        <f ca="1">'Descripcion tipo regimen juridi'!$AG$10</f>
        <v>0</v>
      </c>
      <c r="X34" s="26">
        <f ca="1">'Descripcion tipo regimen juridi'!$AJ$10</f>
        <v>0</v>
      </c>
      <c r="Y34" s="26">
        <f ca="1">'Descripcion tipo regimen juridi'!$AM$10</f>
        <v>0</v>
      </c>
      <c r="Z34" s="26">
        <f ca="1">'Descripcion tipo regimen juridi'!$AP$10</f>
        <v>0</v>
      </c>
      <c r="AA34" s="26">
        <f ca="1">'Descripcion tipo regimen juridi'!$AS$10</f>
        <v>0</v>
      </c>
      <c r="AB34" s="26">
        <f ca="1">'Descripcion tipo regimen juridi'!$AV$10</f>
        <v>0</v>
      </c>
      <c r="AC34" s="26">
        <f ca="1">'Descripcion tipo regimen juridi'!$AY$10</f>
        <v>0</v>
      </c>
      <c r="AD34" s="26">
        <f ca="1">'Descripcion tipo regimen juridi'!$BB$10</f>
        <v>0</v>
      </c>
      <c r="AE34" s="26">
        <f ca="1">'Descripcion tipo regimen juridi'!$BE$10</f>
        <v>0</v>
      </c>
    </row>
    <row r="35" spans="1:31" ht="23.1" customHeight="1" x14ac:dyDescent="0.2">
      <c r="A35" s="21" t="str">
        <f>'Descripcion tipo regimen juridi'!$A37</f>
        <v/>
      </c>
      <c r="L35" s="8" t="s">
        <v>89</v>
      </c>
      <c r="M35" s="28">
        <f ca="1">IF('Descripcion tipo regimen juridi'!$D$10=0,"",'Descripcion tipo regimen juridi'!$D$10)</f>
        <v>439</v>
      </c>
      <c r="N35" s="28">
        <f ca="1">IF('Descripcion tipo regimen juridi'!$G$10=0,"",'Descripcion tipo regimen juridi'!$G$10)</f>
        <v>423</v>
      </c>
      <c r="O35" s="28">
        <f ca="1">IF('Descripcion tipo regimen juridi'!$J$10=0,"",'Descripcion tipo regimen juridi'!$J$10)</f>
        <v>383</v>
      </c>
      <c r="P35" s="28">
        <f ca="1">IF('Descripcion tipo regimen juridi'!$M$10=0,"",'Descripcion tipo regimen juridi'!$M$10)</f>
        <v>384</v>
      </c>
      <c r="Q35" s="28">
        <f ca="1">IF('Descripcion tipo regimen juridi'!$P$10=0,"",'Descripcion tipo regimen juridi'!$P$10)</f>
        <v>398</v>
      </c>
      <c r="R35" s="28">
        <f ca="1">IF('Descripcion tipo regimen juridi'!$S$10=0,"",'Descripcion tipo regimen juridi'!$S$10)</f>
        <v>422</v>
      </c>
      <c r="S35" s="28">
        <f ca="1">IF('Descripcion tipo regimen juridi'!$V$10=0,"",'Descripcion tipo regimen juridi'!$V$10)</f>
        <v>434</v>
      </c>
      <c r="T35" s="28" t="str">
        <f ca="1">IF('Descripcion tipo regimen juridi'!$Y$10=0,"",'Descripcion tipo regimen juridi'!$Y$10)</f>
        <v/>
      </c>
      <c r="U35" s="28" t="str">
        <f ca="1">IF('Descripcion tipo regimen juridi'!$AB$10=0,"",'Descripcion tipo regimen juridi'!$AB$10)</f>
        <v/>
      </c>
      <c r="V35" s="28" t="str">
        <f ca="1">IF('Descripcion tipo regimen juridi'!$AE$10=0,"",'Descripcion tipo regimen juridi'!$AE$10)</f>
        <v/>
      </c>
      <c r="W35" s="28" t="str">
        <f ca="1">IF('Descripcion tipo regimen juridi'!$AH$10=0,"",'Descripcion tipo regimen juridi'!$AH$10)</f>
        <v/>
      </c>
      <c r="X35" s="28" t="str">
        <f ca="1">IF('Descripcion tipo regimen juridi'!$AK$10=0,"",'Descripcion tipo regimen juridi'!$AK$10)</f>
        <v/>
      </c>
      <c r="Y35" s="28" t="str">
        <f ca="1">IF('Descripcion tipo regimen juridi'!$AN$10=0,"",'Descripcion tipo regimen juridi'!$AN$10)</f>
        <v/>
      </c>
      <c r="Z35" s="28" t="str">
        <f ca="1">IF('Descripcion tipo regimen juridi'!$AQ$10=0,"",'Descripcion tipo regimen juridi'!$AQ$10)</f>
        <v/>
      </c>
      <c r="AA35" s="28">
        <f ca="1">IF('Descripcion tipo regimen juridi'!$J$10=0,"",'Descripcion tipo regimen juridi'!$AT$10)</f>
        <v>0</v>
      </c>
      <c r="AB35" s="28">
        <f ca="1">IF('Descripcion tipo regimen juridi'!$J$10=0,"",'Descripcion tipo regimen juridi'!$AW$10)</f>
        <v>0</v>
      </c>
      <c r="AC35" s="28">
        <f ca="1">IF('Descripcion tipo regimen juridi'!$J$10=0,"",'Descripcion tipo regimen juridi'!$AZ$10)</f>
        <v>0</v>
      </c>
      <c r="AD35" s="28">
        <f ca="1">IF('Descripcion tipo regimen juridi'!$J$10=0,"",'Descripcion tipo regimen juridi'!$BC$10)</f>
        <v>0</v>
      </c>
      <c r="AE35" s="28">
        <f ca="1">IF('Descripcion tipo regimen juridi'!$J$10=0,"",'Descripcion tipo regimen juridi'!$BF$10)</f>
        <v>0</v>
      </c>
    </row>
    <row r="36" spans="1:31" ht="23.1" customHeight="1" x14ac:dyDescent="0.2">
      <c r="A36" s="21" t="str">
        <f>'Descripcion tipo regimen juridi'!$A38</f>
        <v/>
      </c>
    </row>
    <row r="37" spans="1:31" ht="23.1" customHeight="1" x14ac:dyDescent="0.2">
      <c r="A37" s="21" t="str">
        <f>'Descripcion tipo regimen juridi'!$A39</f>
        <v/>
      </c>
    </row>
    <row r="38" spans="1:31" ht="23.1" customHeight="1" x14ac:dyDescent="0.2">
      <c r="A38" s="21" t="str">
        <f>'Descripcion tipo regimen juridi'!$A40</f>
        <v/>
      </c>
    </row>
    <row r="39" spans="1:31" ht="23.1" customHeight="1" x14ac:dyDescent="0.2">
      <c r="A39" s="21" t="str">
        <f>'Descripcion tipo regimen juridi'!$A41</f>
        <v/>
      </c>
    </row>
    <row r="40" spans="1:31" ht="23.1" customHeight="1" x14ac:dyDescent="0.2">
      <c r="A40" s="21" t="str">
        <f>'Descripcion tipo regimen juridi'!$A42</f>
        <v/>
      </c>
    </row>
    <row r="41" spans="1:31" ht="23.1" customHeight="1" x14ac:dyDescent="0.2">
      <c r="A41" s="21" t="str">
        <f>'Descripcion tipo regimen juridi'!$A43</f>
        <v/>
      </c>
    </row>
    <row r="42" spans="1:31" ht="23.1" customHeight="1" x14ac:dyDescent="0.2">
      <c r="A42" s="21" t="str">
        <f>'Descripcion tipo regimen juridi'!$A44</f>
        <v/>
      </c>
    </row>
    <row r="43" spans="1:31" ht="23.1" customHeight="1" x14ac:dyDescent="0.2">
      <c r="A43" s="21" t="str">
        <f>'Descripcion tipo regimen juridi'!$A45</f>
        <v/>
      </c>
    </row>
    <row r="44" spans="1:31" ht="23.1" customHeight="1" x14ac:dyDescent="0.2">
      <c r="A44" s="21" t="str">
        <f>'Descripcion tipo regimen juridi'!$A46</f>
        <v/>
      </c>
    </row>
    <row r="45" spans="1:31" ht="23.1" customHeight="1" x14ac:dyDescent="0.2">
      <c r="A45" s="21" t="str">
        <f>'Descripcion tipo regimen juridi'!$A47</f>
        <v/>
      </c>
    </row>
    <row r="46" spans="1:31" ht="23.1" customHeight="1" x14ac:dyDescent="0.2">
      <c r="A46" s="21" t="str">
        <f>'Descripcion tipo regimen juridi'!$A48</f>
        <v/>
      </c>
    </row>
    <row r="47" spans="1:31" ht="23.1" customHeight="1" x14ac:dyDescent="0.2">
      <c r="A47" s="21" t="str">
        <f>'Descripcion tipo regimen juridi'!$A49</f>
        <v/>
      </c>
    </row>
    <row r="48" spans="1:31" ht="23.1" customHeight="1" x14ac:dyDescent="0.2">
      <c r="A48" s="21" t="str">
        <f>'Descripcion tipo regimen juridi'!$A50</f>
        <v/>
      </c>
    </row>
    <row r="49" spans="1:1" ht="23.1" customHeight="1" x14ac:dyDescent="0.2">
      <c r="A49" s="21" t="str">
        <f>'Descripcion tipo regimen juridi'!$A51</f>
        <v/>
      </c>
    </row>
    <row r="50" spans="1:1" ht="23.1" customHeight="1" x14ac:dyDescent="0.2">
      <c r="A50" s="21" t="str">
        <f>'Descripcion tipo regimen juridi'!$A52</f>
        <v/>
      </c>
    </row>
    <row r="51" spans="1:1" ht="23.1" customHeight="1" x14ac:dyDescent="0.2">
      <c r="A51" s="21" t="str">
        <f>'Descripcion tipo regimen juridi'!$A53</f>
        <v/>
      </c>
    </row>
    <row r="52" spans="1:1" ht="23.1" customHeight="1" x14ac:dyDescent="0.2">
      <c r="A52" s="21" t="str">
        <f>'Descripcion tipo regimen juridi'!$A54</f>
        <v/>
      </c>
    </row>
    <row r="53" spans="1:1" ht="23.1" customHeight="1" x14ac:dyDescent="0.2">
      <c r="A53" s="21" t="str">
        <f>'Descripcion tipo regimen juridi'!$A55</f>
        <v/>
      </c>
    </row>
    <row r="54" spans="1:1" ht="23.1" customHeight="1" x14ac:dyDescent="0.2">
      <c r="A54" s="21" t="str">
        <f>'Descripcion tipo regimen juridi'!$A56</f>
        <v/>
      </c>
    </row>
    <row r="55" spans="1:1" ht="23.1" customHeight="1" x14ac:dyDescent="0.2">
      <c r="A55" s="21" t="str">
        <f>'Descripcion tipo regimen juridi'!$A57</f>
        <v/>
      </c>
    </row>
    <row r="56" spans="1:1" ht="23.1" customHeight="1" x14ac:dyDescent="0.2">
      <c r="A56" s="21" t="str">
        <f>'Descripcion tipo regimen juridi'!$A58</f>
        <v/>
      </c>
    </row>
    <row r="57" spans="1:1" ht="23.1" customHeight="1" x14ac:dyDescent="0.2">
      <c r="A57" s="21" t="str">
        <f>'Descripcion tipo regimen juridi'!$A59</f>
        <v/>
      </c>
    </row>
    <row r="58" spans="1:1" ht="23.1" customHeight="1" x14ac:dyDescent="0.2">
      <c r="A58" s="21" t="str">
        <f>'Descripcion tipo regimen juridi'!$A60</f>
        <v/>
      </c>
    </row>
    <row r="59" spans="1:1" ht="23.1" customHeight="1" x14ac:dyDescent="0.2">
      <c r="A59" s="21" t="str">
        <f>'Descripcion tipo regimen juridi'!$A61</f>
        <v/>
      </c>
    </row>
    <row r="60" spans="1:1" ht="23.1" customHeight="1" x14ac:dyDescent="0.2">
      <c r="A60" s="21" t="str">
        <f>'Descripcion tipo regimen juridi'!$A62</f>
        <v/>
      </c>
    </row>
    <row r="61" spans="1:1" ht="23.1" customHeight="1" x14ac:dyDescent="0.2">
      <c r="A61" s="21" t="str">
        <f>'Descripcion tipo regimen juridi'!$A63</f>
        <v/>
      </c>
    </row>
    <row r="62" spans="1:1" ht="23.1" customHeight="1" x14ac:dyDescent="0.2">
      <c r="A62" s="21" t="str">
        <f>'Descripcion tipo regimen juridi'!$A64</f>
        <v/>
      </c>
    </row>
    <row r="63" spans="1:1" ht="23.1" customHeight="1" x14ac:dyDescent="0.2">
      <c r="A63" s="21" t="str">
        <f>'Descripcion tipo regimen juridi'!$A65</f>
        <v/>
      </c>
    </row>
    <row r="64" spans="1:1" ht="23.1" customHeight="1" x14ac:dyDescent="0.2">
      <c r="A64" s="21" t="str">
        <f>'Descripcion tipo regimen juridi'!$A66</f>
        <v/>
      </c>
    </row>
    <row r="65" spans="1:1" ht="23.1" customHeight="1" x14ac:dyDescent="0.2">
      <c r="A65" s="21" t="str">
        <f>'Descripcion tipo regimen juridi'!$A67</f>
        <v/>
      </c>
    </row>
    <row r="66" spans="1:1" ht="23.1" customHeight="1" x14ac:dyDescent="0.2">
      <c r="A66" s="21" t="str">
        <f>'Descripcion tipo regimen juridi'!$A68</f>
        <v/>
      </c>
    </row>
    <row r="67" spans="1:1" ht="23.1" customHeight="1" x14ac:dyDescent="0.2">
      <c r="A67" s="21" t="str">
        <f>'Descripcion tipo regimen juridi'!$A69</f>
        <v/>
      </c>
    </row>
    <row r="68" spans="1:1" ht="23.1" customHeight="1" x14ac:dyDescent="0.2">
      <c r="A68" s="21" t="str">
        <f>'Descripcion tipo regimen juridi'!$A70</f>
        <v/>
      </c>
    </row>
    <row r="69" spans="1:1" ht="23.1" customHeight="1" x14ac:dyDescent="0.2">
      <c r="A69" s="21" t="str">
        <f>'Descripcion tipo regimen juridi'!$A71</f>
        <v/>
      </c>
    </row>
    <row r="70" spans="1:1" ht="23.1" customHeight="1" x14ac:dyDescent="0.2">
      <c r="A70" s="21" t="str">
        <f>'Descripcion tipo regimen juridi'!$A72</f>
        <v/>
      </c>
    </row>
    <row r="71" spans="1:1" ht="23.1" customHeight="1" x14ac:dyDescent="0.2">
      <c r="A71" s="21" t="str">
        <f>'Descripcion tipo regimen juridi'!$A73</f>
        <v/>
      </c>
    </row>
    <row r="72" spans="1:1" ht="23.1" customHeight="1" x14ac:dyDescent="0.2">
      <c r="A72" s="21" t="str">
        <f>'Descripcion tipo regimen juridi'!$A74</f>
        <v/>
      </c>
    </row>
    <row r="73" spans="1:1" ht="23.1" customHeight="1" x14ac:dyDescent="0.2">
      <c r="A73" s="21" t="str">
        <f>'Descripcion tipo regimen juridi'!$A75</f>
        <v/>
      </c>
    </row>
    <row r="74" spans="1:1" ht="23.1" customHeight="1" x14ac:dyDescent="0.2">
      <c r="A74" s="21" t="str">
        <f>'Descripcion tipo regimen juridi'!$A76</f>
        <v/>
      </c>
    </row>
    <row r="75" spans="1:1" ht="23.1" customHeight="1" x14ac:dyDescent="0.2">
      <c r="A75" s="21" t="str">
        <f>'Descripcion tipo regimen juridi'!$A77</f>
        <v/>
      </c>
    </row>
    <row r="76" spans="1:1" ht="23.1" customHeight="1" x14ac:dyDescent="0.2">
      <c r="A76" s="21" t="str">
        <f>'Descripcion tipo regimen juridi'!$A78</f>
        <v/>
      </c>
    </row>
    <row r="77" spans="1:1" ht="23.1" customHeight="1" x14ac:dyDescent="0.2">
      <c r="A77" s="21" t="str">
        <f>'Descripcion tipo regimen juridi'!$A79</f>
        <v/>
      </c>
    </row>
    <row r="78" spans="1:1" ht="23.1" customHeight="1" x14ac:dyDescent="0.2">
      <c r="A78" s="21" t="str">
        <f>'Descripcion tipo regimen juridi'!$A80</f>
        <v/>
      </c>
    </row>
    <row r="79" spans="1:1" ht="23.1" customHeight="1" x14ac:dyDescent="0.2">
      <c r="A79" s="21" t="str">
        <f>'Descripcion tipo regimen juridi'!$A81</f>
        <v/>
      </c>
    </row>
    <row r="80" spans="1:1" ht="23.1" customHeight="1" x14ac:dyDescent="0.2">
      <c r="A80" s="21" t="str">
        <f>'Descripcion tipo regimen juridi'!$A82</f>
        <v/>
      </c>
    </row>
    <row r="81" spans="1:1" ht="23.1" customHeight="1" x14ac:dyDescent="0.2">
      <c r="A81" s="21" t="str">
        <f>'Descripcion tipo regimen juridi'!$A83</f>
        <v/>
      </c>
    </row>
    <row r="82" spans="1:1" ht="23.1" customHeight="1" x14ac:dyDescent="0.2">
      <c r="A82" s="21" t="str">
        <f>'Descripcion tipo regimen juridi'!$A84</f>
        <v/>
      </c>
    </row>
    <row r="83" spans="1:1" ht="23.1" customHeight="1" x14ac:dyDescent="0.2">
      <c r="A83" s="21" t="str">
        <f>'Descripcion tipo regimen juridi'!$A85</f>
        <v/>
      </c>
    </row>
    <row r="84" spans="1:1" ht="23.1" customHeight="1" x14ac:dyDescent="0.2">
      <c r="A84" s="21" t="str">
        <f>'Descripcion tipo regimen juridi'!$A86</f>
        <v/>
      </c>
    </row>
    <row r="85" spans="1:1" ht="23.1" customHeight="1" x14ac:dyDescent="0.2">
      <c r="A85" s="21" t="str">
        <f>'Descripcion tipo regimen juridi'!$A87</f>
        <v/>
      </c>
    </row>
    <row r="86" spans="1:1" ht="23.1" customHeight="1" x14ac:dyDescent="0.2">
      <c r="A86" s="21" t="str">
        <f>'Descripcion tipo regimen juridi'!$A88</f>
        <v/>
      </c>
    </row>
    <row r="87" spans="1:1" ht="23.1" customHeight="1" x14ac:dyDescent="0.2">
      <c r="A87" s="21" t="str">
        <f>'Descripcion tipo regimen juridi'!$A89</f>
        <v/>
      </c>
    </row>
    <row r="88" spans="1:1" ht="23.1" customHeight="1" x14ac:dyDescent="0.2">
      <c r="A88" s="21" t="str">
        <f>'Descripcion tipo regimen juridi'!$A90</f>
        <v/>
      </c>
    </row>
    <row r="89" spans="1:1" ht="23.1" customHeight="1" x14ac:dyDescent="0.2">
      <c r="A89" s="21" t="str">
        <f>'Descripcion tipo regimen juridi'!$A91</f>
        <v/>
      </c>
    </row>
    <row r="90" spans="1:1" ht="23.1" customHeight="1" x14ac:dyDescent="0.2">
      <c r="A90" s="21" t="str">
        <f>'Descripcion tipo regimen juridi'!$A92</f>
        <v/>
      </c>
    </row>
    <row r="91" spans="1:1" ht="23.1" customHeight="1" x14ac:dyDescent="0.2">
      <c r="A91" s="21" t="str">
        <f>'Descripcion tipo regimen juridi'!$A93</f>
        <v/>
      </c>
    </row>
    <row r="92" spans="1:1" ht="23.1" customHeight="1" x14ac:dyDescent="0.2">
      <c r="A92" s="21" t="str">
        <f>'Descripcion tipo regimen juridi'!$A94</f>
        <v/>
      </c>
    </row>
    <row r="93" spans="1:1" ht="23.1" customHeight="1" x14ac:dyDescent="0.2">
      <c r="A93" s="21" t="str">
        <f>'Descripcion tipo regimen juridi'!$A95</f>
        <v/>
      </c>
    </row>
    <row r="94" spans="1:1" ht="23.1" customHeight="1" x14ac:dyDescent="0.2">
      <c r="A94" s="21" t="str">
        <f>'Descripcion tipo regimen juridi'!$A96</f>
        <v/>
      </c>
    </row>
    <row r="95" spans="1:1" ht="23.1" customHeight="1" x14ac:dyDescent="0.2">
      <c r="A95" s="21" t="str">
        <f>'Descripcion tipo regimen juridi'!$A97</f>
        <v/>
      </c>
    </row>
    <row r="96" spans="1:1" ht="23.1" customHeight="1" x14ac:dyDescent="0.2">
      <c r="A96" s="21" t="str">
        <f>'Descripcion tipo regimen juridi'!$A98</f>
        <v/>
      </c>
    </row>
    <row r="97" spans="1:1" ht="23.1" customHeight="1" x14ac:dyDescent="0.2">
      <c r="A97" s="21" t="str">
        <f>'Descripcion tipo regimen juridi'!$A99</f>
        <v/>
      </c>
    </row>
    <row r="98" spans="1:1" ht="23.1" customHeight="1" x14ac:dyDescent="0.2">
      <c r="A98" s="21" t="str">
        <f>'Descripcion tipo regimen juridi'!$A100</f>
        <v/>
      </c>
    </row>
    <row r="99" spans="1:1" ht="23.1" customHeight="1" x14ac:dyDescent="0.2">
      <c r="A99" s="21" t="str">
        <f>'Descripcion tipo regimen juridi'!$A101</f>
        <v/>
      </c>
    </row>
    <row r="100" spans="1:1" ht="23.1" customHeight="1" x14ac:dyDescent="0.2">
      <c r="A100" s="21" t="str">
        <f>'Descripcion tipo regimen juridi'!$A102</f>
        <v/>
      </c>
    </row>
    <row r="101" spans="1:1" ht="23.1" customHeight="1" x14ac:dyDescent="0.2">
      <c r="A101" s="21" t="str">
        <f>'Descripcion tipo regimen juridi'!$A103</f>
        <v/>
      </c>
    </row>
    <row r="102" spans="1:1" ht="23.1" customHeight="1" x14ac:dyDescent="0.2">
      <c r="A102" s="21" t="str">
        <f>'Descripcion tipo regimen juridi'!$A104</f>
        <v/>
      </c>
    </row>
    <row r="103" spans="1:1" ht="23.1" customHeight="1" x14ac:dyDescent="0.2">
      <c r="A103" s="21" t="str">
        <f>'Descripcion tipo regimen juridi'!$A105</f>
        <v/>
      </c>
    </row>
    <row r="104" spans="1:1" ht="23.1" customHeight="1" x14ac:dyDescent="0.2">
      <c r="A104" s="21" t="str">
        <f>'Descripcion tipo regimen juridi'!$A106</f>
        <v/>
      </c>
    </row>
    <row r="105" spans="1:1" ht="23.1" customHeight="1" x14ac:dyDescent="0.2">
      <c r="A105" s="21" t="str">
        <f>'Descripcion tipo regimen juridi'!$A107</f>
        <v/>
      </c>
    </row>
    <row r="106" spans="1:1" ht="23.1" customHeight="1" x14ac:dyDescent="0.2">
      <c r="A106" s="21" t="str">
        <f>'Descripcion tipo regimen juridi'!$A108</f>
        <v/>
      </c>
    </row>
    <row r="107" spans="1:1" ht="23.1" customHeight="1" x14ac:dyDescent="0.2">
      <c r="A107" s="21" t="str">
        <f>'Descripcion tipo regimen juridi'!$A109</f>
        <v/>
      </c>
    </row>
    <row r="108" spans="1:1" ht="23.1" customHeight="1" x14ac:dyDescent="0.2">
      <c r="A108" s="21" t="str">
        <f>'Descripcion tipo regimen juridi'!$A110</f>
        <v/>
      </c>
    </row>
    <row r="109" spans="1:1" ht="23.1" customHeight="1" x14ac:dyDescent="0.2">
      <c r="A109" s="21" t="str">
        <f>'Descripcion tipo regimen juridi'!$A111</f>
        <v/>
      </c>
    </row>
    <row r="110" spans="1:1" ht="23.1" customHeight="1" x14ac:dyDescent="0.2">
      <c r="A110" s="21" t="str">
        <f>'Descripcion tipo regimen juridi'!$A112</f>
        <v/>
      </c>
    </row>
    <row r="111" spans="1:1" ht="23.1" customHeight="1" x14ac:dyDescent="0.2">
      <c r="A111" s="21" t="str">
        <f>'Descripcion tipo regimen juridi'!$A113</f>
        <v/>
      </c>
    </row>
    <row r="112" spans="1:1" ht="23.1" customHeight="1" x14ac:dyDescent="0.2">
      <c r="A112" s="21" t="str">
        <f>'Descripcion tipo regimen juridi'!$A114</f>
        <v/>
      </c>
    </row>
    <row r="113" spans="1:1" ht="23.1" customHeight="1" x14ac:dyDescent="0.2">
      <c r="A113" s="21" t="str">
        <f>'Descripcion tipo regimen juridi'!$A115</f>
        <v/>
      </c>
    </row>
    <row r="114" spans="1:1" ht="23.1" customHeight="1" x14ac:dyDescent="0.2">
      <c r="A114" s="21" t="str">
        <f>'Descripcion tipo regimen juridi'!$A116</f>
        <v/>
      </c>
    </row>
    <row r="115" spans="1:1" ht="23.1" customHeight="1" x14ac:dyDescent="0.2">
      <c r="A115" s="21" t="str">
        <f>'Descripcion tipo regimen juridi'!$A117</f>
        <v/>
      </c>
    </row>
    <row r="116" spans="1:1" ht="23.1" customHeight="1" x14ac:dyDescent="0.2">
      <c r="A116" s="21" t="str">
        <f>'Descripcion tipo regimen juridi'!$A118</f>
        <v/>
      </c>
    </row>
    <row r="117" spans="1:1" ht="23.1" customHeight="1" x14ac:dyDescent="0.2">
      <c r="A117" s="21" t="str">
        <f>'Descripcion tipo regimen juridi'!$A119</f>
        <v/>
      </c>
    </row>
    <row r="118" spans="1:1" ht="23.1" customHeight="1" x14ac:dyDescent="0.2">
      <c r="A118" s="21" t="str">
        <f>'Descripcion tipo regimen juridi'!$A120</f>
        <v/>
      </c>
    </row>
    <row r="119" spans="1:1" ht="23.1" customHeight="1" x14ac:dyDescent="0.2">
      <c r="A119" s="21" t="str">
        <f>'Descripcion tipo regimen juridi'!$A121</f>
        <v/>
      </c>
    </row>
    <row r="120" spans="1:1" ht="23.1" customHeight="1" x14ac:dyDescent="0.2">
      <c r="A120" s="21" t="str">
        <f>'Descripcion tipo regimen juridi'!$A122</f>
        <v/>
      </c>
    </row>
    <row r="121" spans="1:1" ht="23.1" customHeight="1" x14ac:dyDescent="0.2">
      <c r="A121" s="21" t="str">
        <f>'Descripcion tipo regimen juridi'!$A123</f>
        <v/>
      </c>
    </row>
    <row r="122" spans="1:1" ht="23.1" customHeight="1" x14ac:dyDescent="0.2">
      <c r="A122" s="21" t="str">
        <f>'Descripcion tipo regimen juridi'!$A124</f>
        <v/>
      </c>
    </row>
    <row r="123" spans="1:1" ht="23.1" customHeight="1" x14ac:dyDescent="0.2">
      <c r="A123" s="21" t="str">
        <f>'Descripcion tipo regimen juridi'!$A125</f>
        <v/>
      </c>
    </row>
    <row r="124" spans="1:1" ht="23.1" customHeight="1" x14ac:dyDescent="0.2">
      <c r="A124" s="21" t="str">
        <f>'Descripcion tipo regimen juridi'!$A126</f>
        <v/>
      </c>
    </row>
    <row r="125" spans="1:1" ht="23.1" customHeight="1" x14ac:dyDescent="0.2">
      <c r="A125" s="21" t="str">
        <f>'Descripcion tipo regimen juridi'!$A127</f>
        <v/>
      </c>
    </row>
    <row r="126" spans="1:1" ht="23.1" customHeight="1" x14ac:dyDescent="0.2">
      <c r="A126" s="21" t="str">
        <f>'Descripcion tipo regimen juridi'!$A128</f>
        <v/>
      </c>
    </row>
    <row r="127" spans="1:1" ht="23.1" customHeight="1" x14ac:dyDescent="0.2">
      <c r="A127" s="21" t="str">
        <f>'Descripcion tipo regimen juridi'!$A129</f>
        <v/>
      </c>
    </row>
    <row r="128" spans="1:1" ht="23.1" customHeight="1" x14ac:dyDescent="0.2">
      <c r="A128" s="21" t="str">
        <f>'Descripcion tipo regimen juridi'!$A130</f>
        <v/>
      </c>
    </row>
    <row r="129" spans="1:1" ht="23.1" customHeight="1" x14ac:dyDescent="0.2">
      <c r="A129" s="21" t="str">
        <f>'Descripcion tipo regimen juridi'!$A131</f>
        <v/>
      </c>
    </row>
    <row r="130" spans="1:1" ht="23.1" customHeight="1" x14ac:dyDescent="0.2">
      <c r="A130" s="21" t="str">
        <f>'Descripcion tipo regimen juridi'!$A132</f>
        <v/>
      </c>
    </row>
    <row r="131" spans="1:1" ht="23.1" customHeight="1" x14ac:dyDescent="0.2">
      <c r="A131" s="21" t="str">
        <f>'Descripcion tipo regimen juridi'!$A133</f>
        <v/>
      </c>
    </row>
    <row r="132" spans="1:1" ht="23.1" customHeight="1" x14ac:dyDescent="0.2">
      <c r="A132" s="21" t="str">
        <f>'Descripcion tipo regimen juridi'!$A134</f>
        <v/>
      </c>
    </row>
    <row r="133" spans="1:1" ht="23.1" customHeight="1" x14ac:dyDescent="0.2">
      <c r="A133" s="21" t="str">
        <f>'Descripcion tipo regimen juridi'!$A135</f>
        <v/>
      </c>
    </row>
    <row r="134" spans="1:1" ht="23.1" customHeight="1" x14ac:dyDescent="0.2">
      <c r="A134" s="21" t="str">
        <f>'Descripcion tipo regimen juridi'!$A136</f>
        <v/>
      </c>
    </row>
    <row r="135" spans="1:1" ht="23.1" customHeight="1" x14ac:dyDescent="0.2">
      <c r="A135" s="21" t="str">
        <f>'Descripcion tipo regimen juridi'!$A137</f>
        <v/>
      </c>
    </row>
    <row r="136" spans="1:1" ht="23.1" customHeight="1" x14ac:dyDescent="0.2">
      <c r="A136" s="21" t="str">
        <f>'Descripcion tipo regimen juridi'!$A138</f>
        <v/>
      </c>
    </row>
    <row r="137" spans="1:1" ht="23.1" customHeight="1" x14ac:dyDescent="0.2">
      <c r="A137" s="21" t="str">
        <f>'Descripcion tipo regimen juridi'!$A139</f>
        <v/>
      </c>
    </row>
    <row r="138" spans="1:1" ht="23.1" customHeight="1" x14ac:dyDescent="0.2">
      <c r="A138" s="21" t="str">
        <f>'Descripcion tipo regimen juridi'!$A140</f>
        <v/>
      </c>
    </row>
    <row r="139" spans="1:1" ht="23.1" customHeight="1" x14ac:dyDescent="0.2">
      <c r="A139" s="21" t="str">
        <f>'Descripcion tipo regimen juridi'!$A141</f>
        <v/>
      </c>
    </row>
    <row r="140" spans="1:1" ht="23.1" customHeight="1" x14ac:dyDescent="0.2">
      <c r="A140" s="21" t="str">
        <f>'Descripcion tipo regimen juridi'!$A142</f>
        <v/>
      </c>
    </row>
    <row r="141" spans="1:1" ht="23.1" customHeight="1" x14ac:dyDescent="0.2">
      <c r="A141" s="21" t="str">
        <f>'Descripcion tipo regimen juridi'!$A143</f>
        <v/>
      </c>
    </row>
    <row r="142" spans="1:1" ht="23.1" customHeight="1" x14ac:dyDescent="0.2">
      <c r="A142" s="21" t="str">
        <f>'Descripcion tipo regimen juridi'!$A144</f>
        <v/>
      </c>
    </row>
    <row r="143" spans="1:1" ht="23.1" customHeight="1" x14ac:dyDescent="0.2">
      <c r="A143" s="21" t="str">
        <f>'Descripcion tipo regimen juridi'!$A145</f>
        <v/>
      </c>
    </row>
    <row r="144" spans="1:1" ht="23.1" customHeight="1" x14ac:dyDescent="0.2">
      <c r="A144" s="21" t="str">
        <f>'Descripcion tipo regimen juridi'!$A146</f>
        <v/>
      </c>
    </row>
    <row r="145" spans="1:1" ht="23.1" customHeight="1" x14ac:dyDescent="0.2">
      <c r="A145" s="21" t="str">
        <f>'Descripcion tipo regimen juridi'!$A147</f>
        <v/>
      </c>
    </row>
    <row r="146" spans="1:1" ht="23.1" customHeight="1" x14ac:dyDescent="0.2">
      <c r="A146" s="21" t="str">
        <f>'Descripcion tipo regimen juridi'!$A148</f>
        <v/>
      </c>
    </row>
    <row r="147" spans="1:1" ht="23.1" customHeight="1" x14ac:dyDescent="0.2">
      <c r="A147" s="21" t="str">
        <f>'Descripcion tipo regimen juridi'!$A149</f>
        <v/>
      </c>
    </row>
    <row r="148" spans="1:1" ht="23.1" customHeight="1" x14ac:dyDescent="0.2">
      <c r="A148" s="21" t="str">
        <f>'Descripcion tipo regimen juridi'!$A150</f>
        <v/>
      </c>
    </row>
    <row r="149" spans="1:1" ht="23.1" customHeight="1" x14ac:dyDescent="0.2">
      <c r="A149" s="21" t="str">
        <f>'Descripcion tipo regimen juridi'!$A151</f>
        <v/>
      </c>
    </row>
    <row r="150" spans="1:1" ht="23.1" customHeight="1" x14ac:dyDescent="0.2">
      <c r="A150" s="21" t="str">
        <f>'Descripcion tipo regimen juridi'!$A152</f>
        <v/>
      </c>
    </row>
    <row r="151" spans="1:1" ht="23.1" customHeight="1" x14ac:dyDescent="0.2">
      <c r="A151" s="21" t="str">
        <f>'Descripcion tipo regimen juridi'!$A153</f>
        <v/>
      </c>
    </row>
    <row r="152" spans="1:1" ht="23.1" customHeight="1" x14ac:dyDescent="0.2">
      <c r="A152" s="21" t="str">
        <f>'Descripcion tipo regimen juridi'!$A154</f>
        <v/>
      </c>
    </row>
    <row r="153" spans="1:1" ht="23.1" customHeight="1" x14ac:dyDescent="0.2">
      <c r="A153" s="21" t="str">
        <f>'Descripcion tipo regimen juridi'!$A155</f>
        <v/>
      </c>
    </row>
    <row r="154" spans="1:1" ht="23.1" customHeight="1" x14ac:dyDescent="0.2">
      <c r="A154" s="21" t="str">
        <f>'Descripcion tipo regimen juridi'!$A156</f>
        <v/>
      </c>
    </row>
    <row r="155" spans="1:1" ht="23.1" customHeight="1" x14ac:dyDescent="0.2">
      <c r="A155" s="21" t="str">
        <f>'Descripcion tipo regimen juridi'!$A157</f>
        <v/>
      </c>
    </row>
    <row r="156" spans="1:1" ht="23.1" customHeight="1" x14ac:dyDescent="0.2">
      <c r="A156" s="21" t="str">
        <f>'Descripcion tipo regimen juridi'!$A158</f>
        <v/>
      </c>
    </row>
    <row r="157" spans="1:1" ht="23.1" customHeight="1" x14ac:dyDescent="0.2">
      <c r="A157" s="21" t="str">
        <f>'Descripcion tipo regimen juridi'!$A159</f>
        <v/>
      </c>
    </row>
    <row r="158" spans="1:1" ht="23.1" customHeight="1" x14ac:dyDescent="0.2">
      <c r="A158" s="21" t="str">
        <f>'Descripcion tipo regimen juridi'!$A160</f>
        <v/>
      </c>
    </row>
    <row r="159" spans="1:1" ht="23.1" customHeight="1" x14ac:dyDescent="0.2">
      <c r="A159" s="21" t="str">
        <f>'Descripcion tipo regimen juridi'!$A161</f>
        <v/>
      </c>
    </row>
    <row r="160" spans="1:1" ht="23.1" customHeight="1" x14ac:dyDescent="0.2">
      <c r="A160" s="21" t="str">
        <f>'Descripcion tipo regimen juridi'!$A162</f>
        <v/>
      </c>
    </row>
    <row r="161" spans="1:1" ht="23.1" customHeight="1" x14ac:dyDescent="0.2">
      <c r="A161" s="21" t="str">
        <f>'Descripcion tipo regimen juridi'!$A163</f>
        <v/>
      </c>
    </row>
    <row r="162" spans="1:1" ht="23.1" customHeight="1" x14ac:dyDescent="0.2">
      <c r="A162" s="21" t="str">
        <f>'Descripcion tipo regimen juridi'!$A164</f>
        <v/>
      </c>
    </row>
    <row r="163" spans="1:1" ht="23.1" customHeight="1" x14ac:dyDescent="0.2">
      <c r="A163" s="21" t="str">
        <f>'Descripcion tipo regimen juridi'!$A165</f>
        <v/>
      </c>
    </row>
    <row r="164" spans="1:1" ht="23.1" customHeight="1" x14ac:dyDescent="0.2">
      <c r="A164" s="21" t="str">
        <f>'Descripcion tipo regimen juridi'!$A166</f>
        <v/>
      </c>
    </row>
    <row r="165" spans="1:1" ht="23.1" customHeight="1" x14ac:dyDescent="0.2">
      <c r="A165" s="21" t="str">
        <f>'Descripcion tipo regimen juridi'!$A167</f>
        <v/>
      </c>
    </row>
    <row r="166" spans="1:1" ht="23.1" customHeight="1" x14ac:dyDescent="0.2">
      <c r="A166" s="21" t="str">
        <f>'Descripcion tipo regimen juridi'!$A168</f>
        <v/>
      </c>
    </row>
    <row r="167" spans="1:1" ht="23.1" customHeight="1" x14ac:dyDescent="0.2">
      <c r="A167" s="21" t="str">
        <f>'Descripcion tipo regimen juridi'!$A169</f>
        <v/>
      </c>
    </row>
    <row r="168" spans="1:1" ht="23.1" customHeight="1" x14ac:dyDescent="0.2">
      <c r="A168" s="21" t="str">
        <f>'Descripcion tipo regimen juridi'!$A170</f>
        <v/>
      </c>
    </row>
    <row r="169" spans="1:1" ht="23.1" customHeight="1" x14ac:dyDescent="0.2">
      <c r="A169" s="21" t="str">
        <f>'Descripcion tipo regimen juridi'!$A171</f>
        <v/>
      </c>
    </row>
    <row r="170" spans="1:1" ht="23.1" customHeight="1" x14ac:dyDescent="0.2">
      <c r="A170" s="21" t="str">
        <f>'Descripcion tipo regimen juridi'!$A172</f>
        <v/>
      </c>
    </row>
    <row r="171" spans="1:1" ht="23.1" customHeight="1" x14ac:dyDescent="0.2">
      <c r="A171" s="21" t="str">
        <f>'Descripcion tipo regimen juridi'!$A173</f>
        <v/>
      </c>
    </row>
    <row r="172" spans="1:1" ht="23.1" customHeight="1" x14ac:dyDescent="0.2">
      <c r="A172" s="21" t="str">
        <f>'Descripcion tipo regimen juridi'!$A174</f>
        <v/>
      </c>
    </row>
    <row r="173" spans="1:1" ht="23.1" customHeight="1" x14ac:dyDescent="0.2">
      <c r="A173" s="21" t="str">
        <f>'Descripcion tipo regimen juridi'!$A175</f>
        <v/>
      </c>
    </row>
    <row r="174" spans="1:1" ht="23.1" customHeight="1" x14ac:dyDescent="0.2">
      <c r="A174" s="21" t="str">
        <f>'Descripcion tipo regimen juridi'!$A176</f>
        <v/>
      </c>
    </row>
    <row r="175" spans="1:1" ht="23.1" customHeight="1" x14ac:dyDescent="0.2">
      <c r="A175" s="21" t="str">
        <f>'Descripcion tipo regimen juridi'!$A177</f>
        <v/>
      </c>
    </row>
    <row r="176" spans="1:1" ht="23.1" customHeight="1" x14ac:dyDescent="0.2">
      <c r="A176" s="21" t="str">
        <f>'Descripcion tipo regimen juridi'!$A178</f>
        <v/>
      </c>
    </row>
    <row r="177" spans="1:1" ht="23.1" customHeight="1" x14ac:dyDescent="0.2">
      <c r="A177" s="21" t="str">
        <f>'Descripcion tipo regimen juridi'!$A179</f>
        <v/>
      </c>
    </row>
    <row r="178" spans="1:1" ht="23.1" customHeight="1" x14ac:dyDescent="0.2">
      <c r="A178" s="21" t="str">
        <f>'Descripcion tipo regimen juridi'!$A180</f>
        <v/>
      </c>
    </row>
    <row r="179" spans="1:1" ht="23.1" customHeight="1" x14ac:dyDescent="0.2">
      <c r="A179" s="21" t="str">
        <f>'Descripcion tipo regimen juridi'!$A181</f>
        <v/>
      </c>
    </row>
    <row r="180" spans="1:1" ht="23.1" customHeight="1" x14ac:dyDescent="0.2">
      <c r="A180" s="21" t="str">
        <f>'Descripcion tipo regimen juridi'!$A182</f>
        <v/>
      </c>
    </row>
    <row r="181" spans="1:1" ht="23.1" customHeight="1" x14ac:dyDescent="0.2">
      <c r="A181" s="21" t="str">
        <f>'Descripcion tipo regimen juridi'!$A183</f>
        <v/>
      </c>
    </row>
    <row r="182" spans="1:1" ht="23.1" customHeight="1" x14ac:dyDescent="0.2">
      <c r="A182" s="21" t="str">
        <f>'Descripcion tipo regimen juridi'!$A184</f>
        <v/>
      </c>
    </row>
    <row r="183" spans="1:1" ht="23.1" customHeight="1" x14ac:dyDescent="0.2">
      <c r="A183" s="21" t="str">
        <f>'Descripcion tipo regimen juridi'!$A185</f>
        <v/>
      </c>
    </row>
    <row r="184" spans="1:1" ht="23.1" customHeight="1" x14ac:dyDescent="0.2">
      <c r="A184" s="21" t="str">
        <f>'Descripcion tipo regimen juridi'!$A186</f>
        <v/>
      </c>
    </row>
    <row r="185" spans="1:1" ht="23.1" customHeight="1" x14ac:dyDescent="0.2">
      <c r="A185" s="21" t="str">
        <f>'Descripcion tipo regimen juridi'!$A187</f>
        <v/>
      </c>
    </row>
    <row r="186" spans="1:1" ht="23.1" customHeight="1" x14ac:dyDescent="0.2">
      <c r="A186" s="21" t="str">
        <f>'Descripcion tipo regimen juridi'!$A188</f>
        <v/>
      </c>
    </row>
    <row r="187" spans="1:1" ht="23.1" customHeight="1" x14ac:dyDescent="0.2">
      <c r="A187" s="21" t="str">
        <f>'Descripcion tipo regimen juridi'!$A189</f>
        <v/>
      </c>
    </row>
    <row r="188" spans="1:1" ht="23.1" customHeight="1" x14ac:dyDescent="0.2">
      <c r="A188" s="21" t="str">
        <f>'Descripcion tipo regimen juridi'!$A190</f>
        <v/>
      </c>
    </row>
    <row r="189" spans="1:1" ht="23.1" customHeight="1" x14ac:dyDescent="0.2">
      <c r="A189" s="21" t="str">
        <f>'Descripcion tipo regimen juridi'!$A191</f>
        <v/>
      </c>
    </row>
    <row r="190" spans="1:1" ht="23.1" customHeight="1" x14ac:dyDescent="0.2">
      <c r="A190" s="21" t="str">
        <f>'Descripcion tipo regimen juridi'!$A192</f>
        <v/>
      </c>
    </row>
    <row r="191" spans="1:1" ht="23.1" customHeight="1" x14ac:dyDescent="0.2">
      <c r="A191" s="21" t="str">
        <f>'Descripcion tipo regimen juridi'!$A193</f>
        <v/>
      </c>
    </row>
    <row r="192" spans="1:1" ht="23.1" customHeight="1" x14ac:dyDescent="0.2">
      <c r="A192" s="21" t="str">
        <f>'Descripcion tipo regimen juridi'!$A194</f>
        <v/>
      </c>
    </row>
    <row r="193" spans="1:1" ht="23.1" customHeight="1" x14ac:dyDescent="0.2">
      <c r="A193" s="21" t="str">
        <f>'Descripcion tipo regimen juridi'!$A195</f>
        <v/>
      </c>
    </row>
    <row r="194" spans="1:1" ht="23.1" customHeight="1" x14ac:dyDescent="0.2">
      <c r="A194" s="21" t="str">
        <f>'Descripcion tipo regimen juridi'!$A196</f>
        <v/>
      </c>
    </row>
    <row r="195" spans="1:1" ht="23.1" customHeight="1" x14ac:dyDescent="0.2">
      <c r="A195" s="21" t="str">
        <f>'Descripcion tipo regimen juridi'!$A197</f>
        <v/>
      </c>
    </row>
    <row r="196" spans="1:1" ht="23.1" customHeight="1" x14ac:dyDescent="0.2">
      <c r="A196" s="21" t="str">
        <f>'Descripcion tipo regimen juridi'!$A198</f>
        <v/>
      </c>
    </row>
    <row r="197" spans="1:1" ht="23.1" customHeight="1" x14ac:dyDescent="0.2">
      <c r="A197" s="21" t="str">
        <f>'Descripcion tipo regimen juridi'!$A199</f>
        <v/>
      </c>
    </row>
    <row r="198" spans="1:1" ht="23.1" customHeight="1" x14ac:dyDescent="0.2">
      <c r="A198" s="21" t="str">
        <f>'Descripcion tipo regimen juridi'!$A200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107" priority="1" operator="equal">
      <formula>"TOTAL"</formula>
    </cfRule>
    <cfRule type="cellIs" dxfId="106" priority="2" operator="equal">
      <formula>""</formula>
    </cfRule>
    <cfRule type="cellIs" dxfId="105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F203"/>
  <sheetViews>
    <sheetView workbookViewId="0">
      <selection activeCell="A11" sqref="A11"/>
    </sheetView>
  </sheetViews>
  <sheetFormatPr baseColWidth="10" defaultRowHeight="12.75" x14ac:dyDescent="0.2"/>
  <cols>
    <col min="1" max="1" width="83.5703125" customWidth="1"/>
    <col min="4" max="4" width="8.7109375" customWidth="1"/>
  </cols>
  <sheetData>
    <row r="1" spans="1:58" ht="31.5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3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0" customHeight="1" thickBot="1" x14ac:dyDescent="0.25">
      <c r="A3" s="13" t="s">
        <v>12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IF('[2]PDI_Descripcion tipo regimen ju'!$B2&lt;&gt;"",'[2]PDI_Descripcion tipo regimen ju'!$B2,IF(AND('[2]PDI_Descripcion tipo regimen ju'!$B2="",'[2]PDI_Descripcion tipo regimen ju'!$B3="",'[2]PDI_Descripcion tipo regimen ju'!$B1=""),"","TOTAL"))</f>
        <v>Docente Contratado</v>
      </c>
      <c r="B4" s="6">
        <f ca="1">IF(AND($A4&lt;&gt;"",$A4&lt;&gt;"TOTAL"),IF(AND('[2]PDI_Descripcion tipo regimen ju'!$C2&lt;&gt;"",'[2]PDI_Descripcion tipo regimen ju'!$C2&lt;&gt;0),'[2]PDI_Descripcion tipo regimen ju'!$C2,""),IF($A4="TOTAL",SUM(INDIRECT("B4:B"&amp;ROW()-1)),""))</f>
        <v>8</v>
      </c>
      <c r="C4" s="6">
        <f ca="1">IF(AND($A4&lt;&gt;"",$A4&lt;&gt;"TOTAL"),IF(AND('[2]PDI_Descripcion tipo regimen ju'!$E2&lt;&gt;"",'[2]PDI_Descripcion tipo regimen ju'!$E2&lt;&gt;0),'[2]PDI_Descripcion tipo regimen ju'!$E2,""),IF($A4="TOTAL",SUM(INDIRECT("C4:C"&amp;ROW()-1)),""))</f>
        <v>13</v>
      </c>
      <c r="D4" s="6">
        <f ca="1">IF(AND($A4&lt;&gt;"",$A4&lt;&gt;"TOTAL"),SUM(B4:C4),IF($A4="TOTAL",SUM(INDIRECT("D4:D"&amp;ROW()-1)),""))</f>
        <v>21</v>
      </c>
      <c r="E4" s="6" t="str">
        <f ca="1">IF(AND($A4&lt;&gt;"",$A4&lt;&gt;"TOTAL"),IF(AND('[2]PDI_Descripcion tipo regimen ju'!$H2&lt;&gt;"",'[2]PDI_Descripcion tipo regimen ju'!$H2&lt;&gt;0),'[2]PDI_Descripcion tipo regimen ju'!$H2,""),IF($A4="TOTAL",SUM(INDIRECT("E4:E"&amp;ROW()-1)),""))</f>
        <v/>
      </c>
      <c r="F4" s="6" t="str">
        <f ca="1">IF(AND($A4&lt;&gt;"",$A4&lt;&gt;"TOTAL"),IF(AND('[2]PDI_Descripcion tipo regimen ju'!$J2&lt;&gt;"",'[2]PDI_Descripcion tipo regimen ju'!$J2&lt;&gt;0),'[2]PDI_Descripcion tipo regimen ju'!$J2,""),IF($A4="TOTAL",SUM(INDIRECT("F4:F"&amp;ROW()-1)),""))</f>
        <v/>
      </c>
      <c r="G4" s="6">
        <f ca="1">IF(AND($A4&lt;&gt;"",$A4&lt;&gt;"TOTAL"),SUM(E4:F4),IF($A4="TOTAL",SUM(INDIRECT("G4:G"&amp;ROW()-1)),""))</f>
        <v>0</v>
      </c>
      <c r="H4" s="6" t="str">
        <f ca="1">IF(AND($A4&lt;&gt;"",$A4&lt;&gt;"TOTAL"),IF(AND('[2]PDI_Descripcion tipo regimen ju'!$M2&lt;&gt;"",'[2]PDI_Descripcion tipo regimen ju'!$M2&lt;&gt;0),'[2]PDI_Descripcion tipo regimen ju'!$M2,""),IF($A4="TOTAL",SUM(INDIRECT("H4:H"&amp;ROW()-1)),""))</f>
        <v/>
      </c>
      <c r="I4" s="6" t="str">
        <f ca="1">IF(AND($A4&lt;&gt;"",$A4&lt;&gt;"TOTAL"),IF(AND('[2]PDI_Descripcion tipo regimen ju'!$O2&lt;&gt;"",'[2]PDI_Descripcion tipo regimen ju'!$O2&lt;&gt;0),'[2]PDI_Descripcion tipo regimen ju'!$O2,""),IF($A4="TOTAL",SUM(INDIRECT("I4:I"&amp;ROW()-1)),""))</f>
        <v/>
      </c>
      <c r="J4" s="6">
        <f ca="1">IF(AND($A4&lt;&gt;"",$A4&lt;&gt;"TOTAL"),SUM(H4:I4),IF($A4="TOTAL",SUM(INDIRECT("J4:J"&amp;ROW()-1)),""))</f>
        <v>0</v>
      </c>
      <c r="K4" s="6" t="str">
        <f ca="1">IF(AND($A4&lt;&gt;"",$A4&lt;&gt;"TOTAL"),IF(AND('[2]PDI_Descripcion tipo regimen ju'!$R2&lt;&gt;"",'[2]PDI_Descripcion tipo regimen ju'!$R2&lt;&gt;0),'[2]PDI_Descripcion tipo regimen ju'!$R2,""),IF($A4="TOTAL",SUM(INDIRECT("K4:K"&amp;ROW()-1)),""))</f>
        <v/>
      </c>
      <c r="L4" s="6" t="str">
        <f ca="1">IF(AND($A4&lt;&gt;"",$A4&lt;&gt;"TOTAL"),IF(AND('[2]PDI_Descripcion tipo regimen ju'!$T2&lt;&gt;"",'[2]PDI_Descripcion tipo regimen ju'!$T2&lt;&gt;0),'[2]PDI_Descripcion tipo regimen ju'!$T2,""),IF($A4="TOTAL",SUM(INDIRECT("L4:L"&amp;ROW()-1)),""))</f>
        <v/>
      </c>
      <c r="M4" s="6">
        <f ca="1">IF(AND($A4&lt;&gt;"",$A4&lt;&gt;"TOTAL"),SUM(K4:L4),IF($A4="TOTAL",SUM(INDIRECT("M4:M"&amp;ROW()-1)),""))</f>
        <v>0</v>
      </c>
      <c r="N4" s="6" t="str">
        <f ca="1">IF(AND($A4&lt;&gt;"",$A4&lt;&gt;"TOTAL"),IF(AND('[2]PDI_Descripcion tipo regimen ju'!$W2&lt;&gt;"",'[2]PDI_Descripcion tipo regimen ju'!$W2&lt;&gt;0),'[2]PDI_Descripcion tipo regimen ju'!$W2,""),IF($A4="TOTAL",SUM(INDIRECT("N4:N"&amp;ROW()-1)),""))</f>
        <v/>
      </c>
      <c r="O4" s="6" t="str">
        <f ca="1">IF(AND($A4&lt;&gt;"",$A4&lt;&gt;"TOTAL"),IF(AND('[2]PDI_Descripcion tipo regimen ju'!$Y2&lt;&gt;"",'[2]PDI_Descripcion tipo regimen ju'!$Y2&lt;&gt;0),'[2]PDI_Descripcion tipo regimen ju'!$Y2,""),IF($A4="TOTAL",SUM(INDIRECT("O4:O"&amp;ROW()-1)),""))</f>
        <v/>
      </c>
      <c r="P4" s="6">
        <f ca="1">IF(AND($A4&lt;&gt;"",$A4&lt;&gt;"TOTAL"),SUM(N4:O4),IF($A4="TOTAL",SUM(INDIRECT("P4:P"&amp;ROW()-1)),""))</f>
        <v>0</v>
      </c>
      <c r="Q4" s="6" t="str">
        <f ca="1">IF(AND($A4&lt;&gt;"",$A4&lt;&gt;"TOTAL"),IF(AND('[2]PDI_Descripcion tipo regimen ju'!$AB2&lt;&gt;"",'[2]PDI_Descripcion tipo regimen ju'!$AB2&lt;&gt;0),'[2]PDI_Descripcion tipo regimen ju'!$AB2,""),IF($A4="TOTAL",SUM(INDIRECT("Q4:Q"&amp;ROW()-1)),""))</f>
        <v/>
      </c>
      <c r="R4" s="6" t="str">
        <f ca="1">IF(AND($A4&lt;&gt;"",$A4&lt;&gt;"TOTAL"),IF(AND('[2]PDI_Descripcion tipo regimen ju'!$AD2&lt;&gt;"",'[2]PDI_Descripcion tipo regimen ju'!$AD2&lt;&gt;0),'[2]PDI_Descripcion tipo regimen ju'!$AD2,""),IF($A4="TOTAL",SUM(INDIRECT("R4:R"&amp;ROW()-1)),""))</f>
        <v/>
      </c>
      <c r="S4" s="6">
        <f ca="1">IF(AND($A4&lt;&gt;"",$A4&lt;&gt;"TOTAL"),SUM(Q4:R4),IF($A4="TOTAL",SUM(INDIRECT("S4:S"&amp;ROW()-1)),""))</f>
        <v>0</v>
      </c>
      <c r="T4" s="6" t="str">
        <f ca="1">IF(AND($A4&lt;&gt;"",$A4&lt;&gt;"TOTAL"),IF(AND('[2]PDI_Descripcion tipo regimen ju'!$AG2&lt;&gt;"",'[2]PDI_Descripcion tipo regimen ju'!$AG2&lt;&gt;0),'[2]PDI_Descripcion tipo regimen ju'!$AG2,""),IF($A4="TOTAL",SUM(INDIRECT("T4:T"&amp;ROW()-1)),""))</f>
        <v/>
      </c>
      <c r="U4" s="6" t="str">
        <f ca="1">IF(AND($A4&lt;&gt;"",$A4&lt;&gt;"TOTAL"),IF(AND('[2]PDI_Descripcion tipo regimen ju'!$AI2&lt;&gt;"",'[2]PDI_Descripcion tipo regimen ju'!$AI2&lt;&gt;0),'[2]PDI_Descripcion tipo regimen ju'!$AI2,""),IF($A4="TOTAL",SUM(INDIRECT("U4:U"&amp;ROW()-1)),""))</f>
        <v/>
      </c>
      <c r="V4" s="6">
        <f ca="1">IF(AND($A4&lt;&gt;"",$A4&lt;&gt;"TOTAL"),SUM(T4:U4),IF($A4="TOTAL",SUM(INDIRECT("V4:V"&amp;ROW()-1)),""))</f>
        <v>0</v>
      </c>
      <c r="W4" s="6" t="str">
        <f ca="1">IF(AND($A4&lt;&gt;"",$A4&lt;&gt;"TOTAL"),IF(AND('[2]PDI_Descripcion tipo regimen ju'!$AL2&lt;&gt;"",'[2]PDI_Descripcion tipo regimen ju'!$AL2&lt;&gt;0),'[2]PDI_Descripcion tipo regimen ju'!$AL2,""),IF($A4="TOTAL",SUM(INDIRECT("W4:W"&amp;ROW()-1)),""))</f>
        <v/>
      </c>
      <c r="X4" s="6" t="str">
        <f ca="1">IF(AND($A4&lt;&gt;"",$A4&lt;&gt;"TOTAL"),IF(AND('[2]PDI_Descripcion tipo regimen ju'!$AN2&lt;&gt;"",'[2]PDI_Descripcion tipo regimen ju'!$AN2&lt;&gt;0),'[2]PDI_Descripcion tipo regimen ju'!$AN2,""),IF($A4="TOTAL",SUM(INDIRECT("X4:X"&amp;ROW()-1)),""))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IF(AND($A4&lt;&gt;"",$A4&lt;&gt;"TOTAL"),IF(AND('[2]PDI_Descripcion tipo regimen ju'!$AQ2&lt;&gt;"",'[2]PDI_Descripcion tipo regimen ju'!$AQ2&lt;&gt;0),'[2]PDI_Descripcion tipo regimen ju'!$AQ2,""),IF($A4="TOTAL",SUM(INDIRECT("Z4:Z"&amp;ROW()-1)),""))</f>
        <v/>
      </c>
      <c r="AA4" s="6" t="str">
        <f ca="1">IF(AND($A4&lt;&gt;"",$A4&lt;&gt;"TOTAL"),IF(AND('[2]PDI_Descripcion tipo regimen ju'!$AS2&lt;&gt;"",'[2]PDI_Descripcion tipo regimen ju'!$AS2&lt;&gt;0),'[2]PDI_Descripcion tipo regimen ju'!$AS2,""),IF($A4="TOTAL",SUM(INDIRECT("AA4:AA"&amp;ROW()-1)),""))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IF(AND($A4&lt;&gt;"",$A4&lt;&gt;"TOTAL"),IF(AND('[2]PDI_Descripcion tipo regimen ju'!$AV2&lt;&gt;"",'[2]PDI_Descripcion tipo regimen ju'!$AV2&lt;&gt;0),'[2]PDI_Descripcion tipo regimen ju'!$AV2,""),IF($A4="TOTAL",SUM(INDIRECT("AC4:AC"&amp;ROW()-1)),""))</f>
        <v/>
      </c>
      <c r="AD4" s="6" t="str">
        <f ca="1">IF(AND($A4&lt;&gt;"",$A4&lt;&gt;"TOTAL"),IF(AND('[2]PDI_Descripcion tipo regimen ju'!$AX2&lt;&gt;"",'[2]PDI_Descripcion tipo regimen ju'!$AX2&lt;&gt;0),'[2]PDI_Descripcion tipo regimen ju'!$AX2,""),IF($A4="TOTAL",SUM(INDIRECT("AD4:AD"&amp;ROW()-1)),""))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IF(AND($A4&lt;&gt;"",$A4&lt;&gt;"TOTAL"),IF(AND('[2]PDI_Descripcion tipo regimen ju'!$BA2&lt;&gt;"",'[2]PDI_Descripcion tipo regimen ju'!$BA2&lt;&gt;0),'[2]PDI_Descripcion tipo regimen ju'!$BA2,""),IF($A4="TOTAL",SUM(INDIRECT("AF4:AF"&amp;ROW()-1)),""))</f>
        <v/>
      </c>
      <c r="AG4" s="6" t="str">
        <f ca="1">IF(AND($A4&lt;&gt;"",$A4&lt;&gt;"TOTAL"),IF(AND('[2]PDI_Descripcion tipo regimen ju'!$BC2&lt;&gt;"",'[2]PDI_Descripcion tipo regimen ju'!$BC2&lt;&gt;0),'[2]PDI_Descripcion tipo regimen ju'!$BC2,""),IF($A4="TOTAL",SUM(INDIRECT("AG4:AG"&amp;ROW()-1)),""))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IF(AND($A4&lt;&gt;"",$A4&lt;&gt;"TOTAL"),IF(AND('[2]PDI_Descripcion tipo regimen ju'!$BF2&lt;&gt;"",'[2]PDI_Descripcion tipo regimen ju'!$BF2&lt;&gt;0),'[2]PDI_Descripcion tipo regimen ju'!$BF2,""),IF($A4="TOTAL",SUM(INDIRECT("AI4:AI"&amp;ROW()-1)),""))</f>
        <v/>
      </c>
      <c r="AJ4" s="6" t="str">
        <f ca="1">IF(AND($A4&lt;&gt;"",$A4&lt;&gt;"TOTAL"),IF(AND('[2]PDI_Descripcion tipo regimen ju'!$BH2&lt;&gt;"",'[2]PDI_Descripcion tipo regimen ju'!$BH2&lt;&gt;0),'[2]PDI_Descripcion tipo regimen ju'!$BH2,""),IF($A4="TOTAL",SUM(INDIRECT("AJ4:AJ"&amp;ROW()-1)),""))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IF(AND($A4&lt;&gt;"",$A4&lt;&gt;"TOTAL"),IF(AND('[2]PDI_Descripcion tipo regimen ju'!$BK2&lt;&gt;"",'[2]PDI_Descripcion tipo regimen ju'!$BK2&lt;&gt;0),'[2]PDI_Descripcion tipo regimen ju'!$BK2,""),IF($A4="TOTAL",SUM(INDIRECT("AL4:AL"&amp;ROW()-1)),""))</f>
        <v/>
      </c>
      <c r="AM4" s="6" t="str">
        <f ca="1">IF(AND($A4&lt;&gt;"",$A4&lt;&gt;"TOTAL"),IF(AND('[2]PDI_Descripcion tipo regimen ju'!$BM2&lt;&gt;"",'[2]PDI_Descripcion tipo regimen ju'!$BM2&lt;&gt;0),'[2]PDI_Descripcion tipo regimen ju'!$BM2,""),IF($A4="TOTAL",SUM(INDIRECT("AM4:AM"&amp;ROW()-1)),""))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IF(AND($A4&lt;&gt;"",$A4&lt;&gt;"TOTAL"),IF(AND('[2]PDI_Descripcion tipo regimen ju'!$BP2&lt;&gt;"",'[2]PDI_Descripcion tipo regimen ju'!$BP2&lt;&gt;0),'[2]PDI_Descripcion tipo regimen ju'!$BP2,""),IF($A4="TOTAL",SUM(INDIRECT("AO4:AO"&amp;ROW()-1)),""))</f>
        <v/>
      </c>
      <c r="AP4" s="6" t="str">
        <f ca="1">IF(AND($A4&lt;&gt;"",$A4&lt;&gt;"TOTAL"),IF(AND('[2]PDI_Descripcion tipo regimen ju'!$BR2&lt;&gt;"",'[2]PDI_Descripcion tipo regimen ju'!$BR2&lt;&gt;0),'[2]PDI_Descripcion tipo regimen ju'!$BR2,""),IF($A4="TOTAL",SUM(INDIRECT("AP4:AP"&amp;ROW()-1)),""))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IF(AND($A4&lt;&gt;"",$A4&lt;&gt;"TOTAL"),IF(AND('[2]PDI_Descripcion tipo regimen ju'!$BU2&lt;&gt;"",'[2]PDI_Descripcion tipo regimen ju'!$BU2&lt;&gt;0),'[2]PDI_Descripcion tipo regimen ju'!$BU2,""),IF($A4="TOTAL",SUM(INDIRECT("AR4:AR"&amp;ROW()-1)),""))</f>
        <v/>
      </c>
      <c r="AS4" s="6" t="str">
        <f ca="1">IF(AND($A4&lt;&gt;"",$A4&lt;&gt;"TOTAL"),IF(AND('[2]PDI_Descripcion tipo regimen ju'!$BW2&lt;&gt;"",'[2]PDI_Descripcion tipo regimen ju'!$BW2&lt;&gt;0),'[2]PDI_Descripcion tipo regimen ju'!$BW2,""),IF($A4="TOTAL",SUM(INDIRECT("AS4:AS"&amp;ROW()-1)),""))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IF(AND($A4&lt;&gt;"",$A4&lt;&gt;"TOTAL"),IF(AND('[2]PDI_Descripcion tipo regimen ju'!$BZ2&lt;&gt;"",'[2]PDI_Descripcion tipo regimen ju'!$BZ2&lt;&gt;0),'[2]PDI_Descripcion tipo regimen ju'!$BZ2,""),IF($A4="TOTAL",SUM(INDIRECT("AU4:AU"&amp;ROW()-1)),""))</f>
        <v/>
      </c>
      <c r="AV4" s="6" t="str">
        <f ca="1">IF(AND($A4&lt;&gt;"",$A4&lt;&gt;"TOTAL"),IF(AND('[2]PDI_Descripcion tipo regimen ju'!$CB2&lt;&gt;"",'[2]PDI_Descripcion tipo regimen ju'!$CB2&lt;&gt;0),'[2]PDI_Descripcion tipo regimen ju'!$CB2,""),IF($A4="TOTAL",SUM(INDIRECT("AV4:AV"&amp;ROW()-1)),""))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IF(AND($A4&lt;&gt;"",$A4&lt;&gt;"TOTAL"),IF(AND('[2]PDI_Descripcion tipo regimen ju'!$CE2&lt;&gt;"",'[2]PDI_Descripcion tipo regimen ju'!$CE2&lt;&gt;0),'[2]PDI_Descripcion tipo regimen ju'!$CE2,""),IF($A4="TOTAL",SUM(INDIRECT("AX4:AX"&amp;ROW()-1)),""))</f>
        <v/>
      </c>
      <c r="AY4" s="6" t="str">
        <f ca="1">IF(AND($A4&lt;&gt;"",$A4&lt;&gt;"TOTAL"),IF(AND('[2]PDI_Descripcion tipo regimen ju'!$CG2&lt;&gt;"",'[2]PDI_Descripcion tipo regimen ju'!$CG2&lt;&gt;0),'[2]PDI_Descripcion tipo regimen ju'!$CG2,""),IF($A4="TOTAL",SUM(INDIRECT("AY4:AY"&amp;ROW()-1)),""))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IF(AND($A4&lt;&gt;"",$A4&lt;&gt;"TOTAL"),IF(AND('[2]PDI_Descripcion tipo regimen ju'!$CJ2&lt;&gt;"",'[2]PDI_Descripcion tipo regimen ju'!$CJ2&lt;&gt;0),'[2]PDI_Descripcion tipo regimen ju'!$CJ2,""),IF($A4="TOTAL",SUM(INDIRECT("BA4:BA"&amp;ROW()-1)),""))</f>
        <v/>
      </c>
      <c r="BB4" s="6" t="str">
        <f ca="1">IF(AND($A4&lt;&gt;"",$A4&lt;&gt;"TOTAL"),IF(AND('[2]PDI_Descripcion tipo regimen ju'!$CL2&lt;&gt;"",'[2]PDI_Descripcion tipo regimen ju'!$CL2&lt;&gt;0),'[2]PDI_Descripcion tipo regimen ju'!$CL2,""),IF($A4="TOTAL",SUM(INDIRECT("BB4:BB"&amp;ROW()-1)),""))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IF(AND($A4&lt;&gt;"",$A4&lt;&gt;"TOTAL"),IF(AND('[2]PDI_Descripcion tipo regimen ju'!$CO2&lt;&gt;"",'[2]PDI_Descripcion tipo regimen ju'!$CO2&lt;&gt;0),'[2]PDI_Descripcion tipo regimen ju'!$CO2,""),IF($A4="TOTAL",SUM(INDIRECT("BD4:BD"&amp;ROW()-1)),""))</f>
        <v/>
      </c>
      <c r="BE4" s="6" t="str">
        <f ca="1">IF(AND($A4&lt;&gt;"",$A4&lt;&gt;"TOTAL"),IF(AND('[2]PDI_Descripcion tipo regimen ju'!$CQ2&lt;&gt;"",'[2]PDI_Descripcion tipo regimen ju'!$CQ2&lt;&gt;0),'[2]PDI_Descripcion tipo regimen ju'!$CQ2,""),IF($A4="TOTAL",SUM(INDIRECT("BE4:BE"&amp;ROW()-1)),""))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IF('[2]PDI_Descripcion tipo regimen ju'!$B3&lt;&gt;"",'[2]PDI_Descripcion tipo regimen ju'!$B3,IF(AND('[2]PDI_Descripcion tipo regimen ju'!$B3="",'[2]PDI_Descripcion tipo regimen ju'!$B4="",'[2]PDI_Descripcion tipo regimen ju'!$B2=""),"","TOTAL"))</f>
        <v>Funcionario de Carrera</v>
      </c>
      <c r="B5" s="6">
        <f ca="1">IF(AND($A5&lt;&gt;"",$A5&lt;&gt;"TOTAL"),IF(AND('[2]PDI_Descripcion tipo regimen ju'!$C3&lt;&gt;"",'[2]PDI_Descripcion tipo regimen ju'!$C3&lt;&gt;0),'[2]PDI_Descripcion tipo regimen ju'!$C3,""),IF($A5="TOTAL",SUM(INDIRECT("B4:B"&amp;ROW()-1)),""))</f>
        <v>94</v>
      </c>
      <c r="C5" s="6">
        <f ca="1">IF(AND($A5&lt;&gt;"",$A5&lt;&gt;"TOTAL"),IF(AND('[2]PDI_Descripcion tipo regimen ju'!$E3&lt;&gt;"",'[2]PDI_Descripcion tipo regimen ju'!$E3&lt;&gt;0),'[2]PDI_Descripcion tipo regimen ju'!$E3,""),IF($A5="TOTAL",SUM(INDIRECT("C4:C"&amp;ROW()-1)),""))</f>
        <v>138</v>
      </c>
      <c r="D5" s="6">
        <f t="shared" ref="D5:D68" ca="1" si="0">IF(AND($A5&lt;&gt;"",$A5&lt;&gt;"TOTAL"),SUM(B5:C5),IF($A5="TOTAL",SUM(INDIRECT("D4:D"&amp;ROW()-1)),""))</f>
        <v>232</v>
      </c>
      <c r="E5" s="6">
        <f ca="1">IF(AND($A5&lt;&gt;"",$A5&lt;&gt;"TOTAL"),IF(AND('[2]PDI_Descripcion tipo regimen ju'!$H3&lt;&gt;"",'[2]PDI_Descripcion tipo regimen ju'!$H3&lt;&gt;0),'[2]PDI_Descripcion tipo regimen ju'!$H3,""),IF($A5="TOTAL",SUM(INDIRECT("E4:E"&amp;ROW()-1)),""))</f>
        <v>90</v>
      </c>
      <c r="F5" s="6">
        <f ca="1">IF(AND($A5&lt;&gt;"",$A5&lt;&gt;"TOTAL"),IF(AND('[2]PDI_Descripcion tipo regimen ju'!$J3&lt;&gt;"",'[2]PDI_Descripcion tipo regimen ju'!$J3&lt;&gt;0),'[2]PDI_Descripcion tipo regimen ju'!$J3,""),IF($A5="TOTAL",SUM(INDIRECT("F4:F"&amp;ROW()-1)),""))</f>
        <v>133</v>
      </c>
      <c r="G5" s="6">
        <f t="shared" ref="G5:G68" ca="1" si="1">IF(AND($A5&lt;&gt;"",$A5&lt;&gt;"TOTAL"),SUM(E5:F5),IF($A5="TOTAL",SUM(INDIRECT("G4:G"&amp;ROW()-1)),""))</f>
        <v>223</v>
      </c>
      <c r="H5" s="6">
        <f ca="1">IF(AND($A5&lt;&gt;"",$A5&lt;&gt;"TOTAL"),IF(AND('[2]PDI_Descripcion tipo regimen ju'!$M3&lt;&gt;"",'[2]PDI_Descripcion tipo regimen ju'!$M3&lt;&gt;0),'[2]PDI_Descripcion tipo regimen ju'!$M3,""),IF($A5="TOTAL",SUM(INDIRECT("H4:H"&amp;ROW()-1)),""))</f>
        <v>86</v>
      </c>
      <c r="I5" s="6">
        <f ca="1">IF(AND($A5&lt;&gt;"",$A5&lt;&gt;"TOTAL"),IF(AND('[2]PDI_Descripcion tipo regimen ju'!$O3&lt;&gt;"",'[2]PDI_Descripcion tipo regimen ju'!$O3&lt;&gt;0),'[2]PDI_Descripcion tipo regimen ju'!$O3,""),IF($A5="TOTAL",SUM(INDIRECT("I4:I"&amp;ROW()-1)),""))</f>
        <v>132</v>
      </c>
      <c r="J5" s="6">
        <f t="shared" ref="J5:J68" ca="1" si="2">IF(AND($A5&lt;&gt;"",$A5&lt;&gt;"TOTAL"),SUM(H5:I5),IF($A5="TOTAL",SUM(INDIRECT("J4:J"&amp;ROW()-1)),""))</f>
        <v>218</v>
      </c>
      <c r="K5" s="6">
        <f ca="1">IF(AND($A5&lt;&gt;"",$A5&lt;&gt;"TOTAL"),IF(AND('[2]PDI_Descripcion tipo regimen ju'!$R3&lt;&gt;"",'[2]PDI_Descripcion tipo regimen ju'!$R3&lt;&gt;0),'[2]PDI_Descripcion tipo regimen ju'!$R3,""),IF($A5="TOTAL",SUM(INDIRECT("K4:K"&amp;ROW()-1)),""))</f>
        <v>82</v>
      </c>
      <c r="L5" s="6">
        <f ca="1">IF(AND($A5&lt;&gt;"",$A5&lt;&gt;"TOTAL"),IF(AND('[2]PDI_Descripcion tipo regimen ju'!$T3&lt;&gt;"",'[2]PDI_Descripcion tipo regimen ju'!$T3&lt;&gt;0),'[2]PDI_Descripcion tipo regimen ju'!$T3,""),IF($A5="TOTAL",SUM(INDIRECT("L4:L"&amp;ROW()-1)),""))</f>
        <v>127</v>
      </c>
      <c r="M5" s="6">
        <f t="shared" ref="M5:M68" ca="1" si="3">IF(AND($A5&lt;&gt;"",$A5&lt;&gt;"TOTAL"),SUM(K5:L5),IF($A5="TOTAL",SUM(INDIRECT("M4:M"&amp;ROW()-1)),""))</f>
        <v>209</v>
      </c>
      <c r="N5" s="6">
        <f ca="1">IF(AND($A5&lt;&gt;"",$A5&lt;&gt;"TOTAL"),IF(AND('[2]PDI_Descripcion tipo regimen ju'!$W3&lt;&gt;"",'[2]PDI_Descripcion tipo regimen ju'!$W3&lt;&gt;0),'[2]PDI_Descripcion tipo regimen ju'!$W3,""),IF($A5="TOTAL",SUM(INDIRECT("N4:N"&amp;ROW()-1)),""))</f>
        <v>77</v>
      </c>
      <c r="O5" s="6">
        <f ca="1">IF(AND($A5&lt;&gt;"",$A5&lt;&gt;"TOTAL"),IF(AND('[2]PDI_Descripcion tipo regimen ju'!$Y3&lt;&gt;"",'[2]PDI_Descripcion tipo regimen ju'!$Y3&lt;&gt;0),'[2]PDI_Descripcion tipo regimen ju'!$Y3,""),IF($A5="TOTAL",SUM(INDIRECT("O4:O"&amp;ROW()-1)),""))</f>
        <v>123</v>
      </c>
      <c r="P5" s="6">
        <f t="shared" ref="P5:P68" ca="1" si="4">IF(AND($A5&lt;&gt;"",$A5&lt;&gt;"TOTAL"),SUM(N5:O5),IF($A5="TOTAL",SUM(INDIRECT("P4:P"&amp;ROW()-1)),""))</f>
        <v>200</v>
      </c>
      <c r="Q5" s="6">
        <f ca="1">IF(AND($A5&lt;&gt;"",$A5&lt;&gt;"TOTAL"),IF(AND('[2]PDI_Descripcion tipo regimen ju'!$AB3&lt;&gt;"",'[2]PDI_Descripcion tipo regimen ju'!$AB3&lt;&gt;0),'[2]PDI_Descripcion tipo regimen ju'!$AB3,""),IF($A5="TOTAL",SUM(INDIRECT("Q4:Q"&amp;ROW()-1)),""))</f>
        <v>82</v>
      </c>
      <c r="R5" s="6">
        <f ca="1">IF(AND($A5&lt;&gt;"",$A5&lt;&gt;"TOTAL"),IF(AND('[2]PDI_Descripcion tipo regimen ju'!$AD3&lt;&gt;"",'[2]PDI_Descripcion tipo regimen ju'!$AD3&lt;&gt;0),'[2]PDI_Descripcion tipo regimen ju'!$AD3,""),IF($A5="TOTAL",SUM(INDIRECT("R4:R"&amp;ROW()-1)),""))</f>
        <v>124</v>
      </c>
      <c r="S5" s="6">
        <f t="shared" ref="S5:S68" ca="1" si="5">IF(AND($A5&lt;&gt;"",$A5&lt;&gt;"TOTAL"),SUM(Q5:R5),IF($A5="TOTAL",SUM(INDIRECT("S4:S"&amp;ROW()-1)),""))</f>
        <v>206</v>
      </c>
      <c r="T5" s="6">
        <f ca="1">IF(AND($A5&lt;&gt;"",$A5&lt;&gt;"TOTAL"),IF(AND('[2]PDI_Descripcion tipo regimen ju'!$AG3&lt;&gt;"",'[2]PDI_Descripcion tipo regimen ju'!$AG3&lt;&gt;0),'[2]PDI_Descripcion tipo regimen ju'!$AG3,""),IF($A5="TOTAL",SUM(INDIRECT("T4:T"&amp;ROW()-1)),""))</f>
        <v>85</v>
      </c>
      <c r="U5" s="6">
        <f ca="1">IF(AND($A5&lt;&gt;"",$A5&lt;&gt;"TOTAL"),IF(AND('[2]PDI_Descripcion tipo regimen ju'!$AI3&lt;&gt;"",'[2]PDI_Descripcion tipo regimen ju'!$AI3&lt;&gt;0),'[2]PDI_Descripcion tipo regimen ju'!$AI3,""),IF($A5="TOTAL",SUM(INDIRECT("U4:U"&amp;ROW()-1)),""))</f>
        <v>119</v>
      </c>
      <c r="V5" s="6">
        <f t="shared" ref="V5:V68" ca="1" si="6">IF(AND($A5&lt;&gt;"",$A5&lt;&gt;"TOTAL"),SUM(T5:U5),IF($A5="TOTAL",SUM(INDIRECT("V4:V"&amp;ROW()-1)),""))</f>
        <v>204</v>
      </c>
      <c r="W5" s="6" t="str">
        <f ca="1">IF(AND($A5&lt;&gt;"",$A5&lt;&gt;"TOTAL"),IF(AND('[2]PDI_Descripcion tipo regimen ju'!$AL3&lt;&gt;"",'[2]PDI_Descripcion tipo regimen ju'!$AL3&lt;&gt;0),'[2]PDI_Descripcion tipo regimen ju'!$AL3,""),IF($A5="TOTAL",SUM(INDIRECT("W4:W"&amp;ROW()-1)),""))</f>
        <v/>
      </c>
      <c r="X5" s="6" t="str">
        <f ca="1">IF(AND($A5&lt;&gt;"",$A5&lt;&gt;"TOTAL"),IF(AND('[2]PDI_Descripcion tipo regimen ju'!$AN3&lt;&gt;"",'[2]PDI_Descripcion tipo regimen ju'!$AN3&lt;&gt;0),'[2]PDI_Descripcion tipo regimen ju'!$AN3,""),IF($A5="TOTAL",SUM(INDIRECT("X4:X"&amp;ROW()-1)),""))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IF(AND($A5&lt;&gt;"",$A5&lt;&gt;"TOTAL"),IF(AND('[2]PDI_Descripcion tipo regimen ju'!$AQ3&lt;&gt;"",'[2]PDI_Descripcion tipo regimen ju'!$AQ3&lt;&gt;0),'[2]PDI_Descripcion tipo regimen ju'!$AQ3,""),IF($A5="TOTAL",SUM(INDIRECT("Z4:Z"&amp;ROW()-1)),""))</f>
        <v/>
      </c>
      <c r="AA5" s="6" t="str">
        <f ca="1">IF(AND($A5&lt;&gt;"",$A5&lt;&gt;"TOTAL"),IF(AND('[2]PDI_Descripcion tipo regimen ju'!$AS3&lt;&gt;"",'[2]PDI_Descripcion tipo regimen ju'!$AS3&lt;&gt;0),'[2]PDI_Descripcion tipo regimen ju'!$AS3,""),IF($A5="TOTAL",SUM(INDIRECT("AA4:AA"&amp;ROW()-1)),""))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IF(AND($A5&lt;&gt;"",$A5&lt;&gt;"TOTAL"),IF(AND('[2]PDI_Descripcion tipo regimen ju'!$AV3&lt;&gt;"",'[2]PDI_Descripcion tipo regimen ju'!$AV3&lt;&gt;0),'[2]PDI_Descripcion tipo regimen ju'!$AV3,""),IF($A5="TOTAL",SUM(INDIRECT("AC4:AC"&amp;ROW()-1)),""))</f>
        <v/>
      </c>
      <c r="AD5" s="6" t="str">
        <f ca="1">IF(AND($A5&lt;&gt;"",$A5&lt;&gt;"TOTAL"),IF(AND('[2]PDI_Descripcion tipo regimen ju'!$AX3&lt;&gt;"",'[2]PDI_Descripcion tipo regimen ju'!$AX3&lt;&gt;0),'[2]PDI_Descripcion tipo regimen ju'!$AX3,""),IF($A5="TOTAL",SUM(INDIRECT("AD4:AD"&amp;ROW()-1)),""))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IF(AND($A5&lt;&gt;"",$A5&lt;&gt;"TOTAL"),IF(AND('[2]PDI_Descripcion tipo regimen ju'!$BA3&lt;&gt;"",'[2]PDI_Descripcion tipo regimen ju'!$BA3&lt;&gt;0),'[2]PDI_Descripcion tipo regimen ju'!$BA3,""),IF($A5="TOTAL",SUM(INDIRECT("AF4:AF"&amp;ROW()-1)),""))</f>
        <v/>
      </c>
      <c r="AG5" s="6" t="str">
        <f ca="1">IF(AND($A5&lt;&gt;"",$A5&lt;&gt;"TOTAL"),IF(AND('[2]PDI_Descripcion tipo regimen ju'!$BC3&lt;&gt;"",'[2]PDI_Descripcion tipo regimen ju'!$BC3&lt;&gt;0),'[2]PDI_Descripcion tipo regimen ju'!$BC3,""),IF($A5="TOTAL",SUM(INDIRECT("AG4:AG"&amp;ROW()-1)),""))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IF(AND($A5&lt;&gt;"",$A5&lt;&gt;"TOTAL"),IF(AND('[2]PDI_Descripcion tipo regimen ju'!$BF3&lt;&gt;"",'[2]PDI_Descripcion tipo regimen ju'!$BF3&lt;&gt;0),'[2]PDI_Descripcion tipo regimen ju'!$BF3,""),IF($A5="TOTAL",SUM(INDIRECT("AI4:AI"&amp;ROW()-1)),""))</f>
        <v/>
      </c>
      <c r="AJ5" s="6" t="str">
        <f ca="1">IF(AND($A5&lt;&gt;"",$A5&lt;&gt;"TOTAL"),IF(AND('[2]PDI_Descripcion tipo regimen ju'!$BH3&lt;&gt;"",'[2]PDI_Descripcion tipo regimen ju'!$BH3&lt;&gt;0),'[2]PDI_Descripcion tipo regimen ju'!$BH3,""),IF($A5="TOTAL",SUM(INDIRECT("AJ4:AJ"&amp;ROW()-1)),""))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IF(AND($A5&lt;&gt;"",$A5&lt;&gt;"TOTAL"),IF(AND('[2]PDI_Descripcion tipo regimen ju'!$BK3&lt;&gt;"",'[2]PDI_Descripcion tipo regimen ju'!$BK3&lt;&gt;0),'[2]PDI_Descripcion tipo regimen ju'!$BK3,""),IF($A5="TOTAL",SUM(INDIRECT("AL4:AL"&amp;ROW()-1)),""))</f>
        <v/>
      </c>
      <c r="AM5" s="6" t="str">
        <f ca="1">IF(AND($A5&lt;&gt;"",$A5&lt;&gt;"TOTAL"),IF(AND('[2]PDI_Descripcion tipo regimen ju'!$BM3&lt;&gt;"",'[2]PDI_Descripcion tipo regimen ju'!$BM3&lt;&gt;0),'[2]PDI_Descripcion tipo regimen ju'!$BM3,""),IF($A5="TOTAL",SUM(INDIRECT("AM4:AM"&amp;ROW()-1)),""))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IF(AND($A5&lt;&gt;"",$A5&lt;&gt;"TOTAL"),IF(AND('[2]PDI_Descripcion tipo regimen ju'!$BP3&lt;&gt;"",'[2]PDI_Descripcion tipo regimen ju'!$BP3&lt;&gt;0),'[2]PDI_Descripcion tipo regimen ju'!$BP3,""),IF($A5="TOTAL",SUM(INDIRECT("AO4:AO"&amp;ROW()-1)),""))</f>
        <v/>
      </c>
      <c r="AP5" s="6" t="str">
        <f ca="1">IF(AND($A5&lt;&gt;"",$A5&lt;&gt;"TOTAL"),IF(AND('[2]PDI_Descripcion tipo regimen ju'!$BR3&lt;&gt;"",'[2]PDI_Descripcion tipo regimen ju'!$BR3&lt;&gt;0),'[2]PDI_Descripcion tipo regimen ju'!$BR3,""),IF($A5="TOTAL",SUM(INDIRECT("AP4:AP"&amp;ROW()-1)),""))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IF(AND($A5&lt;&gt;"",$A5&lt;&gt;"TOTAL"),IF(AND('[2]PDI_Descripcion tipo regimen ju'!$BU3&lt;&gt;"",'[2]PDI_Descripcion tipo regimen ju'!$BU3&lt;&gt;0),'[2]PDI_Descripcion tipo regimen ju'!$BU3,""),IF($A5="TOTAL",SUM(INDIRECT("AR4:AR"&amp;ROW()-1)),""))</f>
        <v/>
      </c>
      <c r="AS5" s="6" t="str">
        <f ca="1">IF(AND($A5&lt;&gt;"",$A5&lt;&gt;"TOTAL"),IF(AND('[2]PDI_Descripcion tipo regimen ju'!$BW3&lt;&gt;"",'[2]PDI_Descripcion tipo regimen ju'!$BW3&lt;&gt;0),'[2]PDI_Descripcion tipo regimen ju'!$BW3,""),IF($A5="TOTAL",SUM(INDIRECT("AS4:AS"&amp;ROW()-1)),""))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IF(AND($A5&lt;&gt;"",$A5&lt;&gt;"TOTAL"),IF(AND('[2]PDI_Descripcion tipo regimen ju'!$BZ3&lt;&gt;"",'[2]PDI_Descripcion tipo regimen ju'!$BZ3&lt;&gt;0),'[2]PDI_Descripcion tipo regimen ju'!$BZ3,""),IF($A5="TOTAL",SUM(INDIRECT("AU4:AU"&amp;ROW()-1)),""))</f>
        <v/>
      </c>
      <c r="AV5" s="6" t="str">
        <f ca="1">IF(AND($A5&lt;&gt;"",$A5&lt;&gt;"TOTAL"),IF(AND('[2]PDI_Descripcion tipo regimen ju'!$CB3&lt;&gt;"",'[2]PDI_Descripcion tipo regimen ju'!$CB3&lt;&gt;0),'[2]PDI_Descripcion tipo regimen ju'!$CB3,""),IF($A5="TOTAL",SUM(INDIRECT("AV4:AV"&amp;ROW()-1)),""))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IF(AND($A5&lt;&gt;"",$A5&lt;&gt;"TOTAL"),IF(AND('[2]PDI_Descripcion tipo regimen ju'!$CE3&lt;&gt;"",'[2]PDI_Descripcion tipo regimen ju'!$CE3&lt;&gt;0),'[2]PDI_Descripcion tipo regimen ju'!$CE3,""),IF($A5="TOTAL",SUM(INDIRECT("AX4:AX"&amp;ROW()-1)),""))</f>
        <v/>
      </c>
      <c r="AY5" s="6" t="str">
        <f ca="1">IF(AND($A5&lt;&gt;"",$A5&lt;&gt;"TOTAL"),IF(AND('[2]PDI_Descripcion tipo regimen ju'!$CG3&lt;&gt;"",'[2]PDI_Descripcion tipo regimen ju'!$CG3&lt;&gt;0),'[2]PDI_Descripcion tipo regimen ju'!$CG3,""),IF($A5="TOTAL",SUM(INDIRECT("AY4:AY"&amp;ROW()-1)),""))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IF(AND($A5&lt;&gt;"",$A5&lt;&gt;"TOTAL"),IF(AND('[2]PDI_Descripcion tipo regimen ju'!$CJ3&lt;&gt;"",'[2]PDI_Descripcion tipo regimen ju'!$CJ3&lt;&gt;0),'[2]PDI_Descripcion tipo regimen ju'!$CJ3,""),IF($A5="TOTAL",SUM(INDIRECT("BA4:BA"&amp;ROW()-1)),""))</f>
        <v/>
      </c>
      <c r="BB5" s="6" t="str">
        <f ca="1">IF(AND($A5&lt;&gt;"",$A5&lt;&gt;"TOTAL"),IF(AND('[2]PDI_Descripcion tipo regimen ju'!$CL3&lt;&gt;"",'[2]PDI_Descripcion tipo regimen ju'!$CL3&lt;&gt;0),'[2]PDI_Descripcion tipo regimen ju'!$CL3,""),IF($A5="TOTAL",SUM(INDIRECT("BB4:BB"&amp;ROW()-1)),""))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IF(AND($A5&lt;&gt;"",$A5&lt;&gt;"TOTAL"),IF(AND('[2]PDI_Descripcion tipo regimen ju'!$CO3&lt;&gt;"",'[2]PDI_Descripcion tipo regimen ju'!$CO3&lt;&gt;0),'[2]PDI_Descripcion tipo regimen ju'!$CO3,""),IF($A5="TOTAL",SUM(INDIRECT("BD4:BD"&amp;ROW()-1)),""))</f>
        <v/>
      </c>
      <c r="BE5" s="6" t="str">
        <f ca="1">IF(AND($A5&lt;&gt;"",$A5&lt;&gt;"TOTAL"),IF(AND('[2]PDI_Descripcion tipo regimen ju'!$CQ3&lt;&gt;"",'[2]PDI_Descripcion tipo regimen ju'!$CQ3&lt;&gt;0),'[2]PDI_Descripcion tipo regimen ju'!$CQ3,""),IF($A5="TOTAL",SUM(INDIRECT("BE4:BE"&amp;ROW()-1)),""))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IF('[2]PDI_Descripcion tipo regimen ju'!$B4&lt;&gt;"",'[2]PDI_Descripcion tipo regimen ju'!$B4,IF(AND('[2]PDI_Descripcion tipo regimen ju'!$B4="",'[2]PDI_Descripcion tipo regimen ju'!$B5="",'[2]PDI_Descripcion tipo regimen ju'!$B3=""),"","TOTAL"))</f>
        <v>Funcionario Interino</v>
      </c>
      <c r="B6" s="6">
        <f ca="1">IF(AND($A6&lt;&gt;"",$A6&lt;&gt;"TOTAL"),IF(AND('[2]PDI_Descripcion tipo regimen ju'!$C4&lt;&gt;"",'[2]PDI_Descripcion tipo regimen ju'!$C4&lt;&gt;0),'[2]PDI_Descripcion tipo regimen ju'!$C4,""),IF($A6="TOTAL",SUM(INDIRECT("B4:B"&amp;ROW()-1)),""))</f>
        <v>16</v>
      </c>
      <c r="C6" s="6">
        <f ca="1">IF(AND($A6&lt;&gt;"",$A6&lt;&gt;"TOTAL"),IF(AND('[2]PDI_Descripcion tipo regimen ju'!$E4&lt;&gt;"",'[2]PDI_Descripcion tipo regimen ju'!$E4&lt;&gt;0),'[2]PDI_Descripcion tipo regimen ju'!$E4,""),IF($A6="TOTAL",SUM(INDIRECT("C4:C"&amp;ROW()-1)),""))</f>
        <v>12</v>
      </c>
      <c r="D6" s="6">
        <f t="shared" ca="1" si="0"/>
        <v>28</v>
      </c>
      <c r="E6" s="6">
        <f ca="1">IF(AND($A6&lt;&gt;"",$A6&lt;&gt;"TOTAL"),IF(AND('[2]PDI_Descripcion tipo regimen ju'!$H4&lt;&gt;"",'[2]PDI_Descripcion tipo regimen ju'!$H4&lt;&gt;0),'[2]PDI_Descripcion tipo regimen ju'!$H4,""),IF($A6="TOTAL",SUM(INDIRECT("E4:E"&amp;ROW()-1)),""))</f>
        <v>15</v>
      </c>
      <c r="F6" s="6">
        <f ca="1">IF(AND($A6&lt;&gt;"",$A6&lt;&gt;"TOTAL"),IF(AND('[2]PDI_Descripcion tipo regimen ju'!$J4&lt;&gt;"",'[2]PDI_Descripcion tipo regimen ju'!$J4&lt;&gt;0),'[2]PDI_Descripcion tipo regimen ju'!$J4,""),IF($A6="TOTAL",SUM(INDIRECT("F4:F"&amp;ROW()-1)),""))</f>
        <v>11</v>
      </c>
      <c r="G6" s="6">
        <f t="shared" ca="1" si="1"/>
        <v>26</v>
      </c>
      <c r="H6" s="6">
        <f ca="1">IF(AND($A6&lt;&gt;"",$A6&lt;&gt;"TOTAL"),IF(AND('[2]PDI_Descripcion tipo regimen ju'!$M4&lt;&gt;"",'[2]PDI_Descripcion tipo regimen ju'!$M4&lt;&gt;0),'[2]PDI_Descripcion tipo regimen ju'!$M4,""),IF($A6="TOTAL",SUM(INDIRECT("H4:H"&amp;ROW()-1)),""))</f>
        <v>14</v>
      </c>
      <c r="I6" s="6">
        <f ca="1">IF(AND($A6&lt;&gt;"",$A6&lt;&gt;"TOTAL"),IF(AND('[2]PDI_Descripcion tipo regimen ju'!$O4&lt;&gt;"",'[2]PDI_Descripcion tipo regimen ju'!$O4&lt;&gt;0),'[2]PDI_Descripcion tipo regimen ju'!$O4,""),IF($A6="TOTAL",SUM(INDIRECT("I4:I"&amp;ROW()-1)),""))</f>
        <v>10</v>
      </c>
      <c r="J6" s="6">
        <f t="shared" ca="1" si="2"/>
        <v>24</v>
      </c>
      <c r="K6" s="6">
        <f ca="1">IF(AND($A6&lt;&gt;"",$A6&lt;&gt;"TOTAL"),IF(AND('[2]PDI_Descripcion tipo regimen ju'!$R4&lt;&gt;"",'[2]PDI_Descripcion tipo regimen ju'!$R4&lt;&gt;0),'[2]PDI_Descripcion tipo regimen ju'!$R4,""),IF($A6="TOTAL",SUM(INDIRECT("K4:K"&amp;ROW()-1)),""))</f>
        <v>14</v>
      </c>
      <c r="L6" s="6">
        <f ca="1">IF(AND($A6&lt;&gt;"",$A6&lt;&gt;"TOTAL"),IF(AND('[2]PDI_Descripcion tipo regimen ju'!$T4&lt;&gt;"",'[2]PDI_Descripcion tipo regimen ju'!$T4&lt;&gt;0),'[2]PDI_Descripcion tipo regimen ju'!$T4,""),IF($A6="TOTAL",SUM(INDIRECT("L4:L"&amp;ROW()-1)),""))</f>
        <v>10</v>
      </c>
      <c r="M6" s="6">
        <f t="shared" ca="1" si="3"/>
        <v>24</v>
      </c>
      <c r="N6" s="6">
        <f ca="1">IF(AND($A6&lt;&gt;"",$A6&lt;&gt;"TOTAL"),IF(AND('[2]PDI_Descripcion tipo regimen ju'!$W4&lt;&gt;"",'[2]PDI_Descripcion tipo regimen ju'!$W4&lt;&gt;0),'[2]PDI_Descripcion tipo regimen ju'!$W4,""),IF($A6="TOTAL",SUM(INDIRECT("N4:N"&amp;ROW()-1)),""))</f>
        <v>13</v>
      </c>
      <c r="O6" s="6">
        <f ca="1">IF(AND($A6&lt;&gt;"",$A6&lt;&gt;"TOTAL"),IF(AND('[2]PDI_Descripcion tipo regimen ju'!$Y4&lt;&gt;"",'[2]PDI_Descripcion tipo regimen ju'!$Y4&lt;&gt;0),'[2]PDI_Descripcion tipo regimen ju'!$Y4,""),IF($A6="TOTAL",SUM(INDIRECT("O4:O"&amp;ROW()-1)),""))</f>
        <v>10</v>
      </c>
      <c r="P6" s="6">
        <f t="shared" ca="1" si="4"/>
        <v>23</v>
      </c>
      <c r="Q6" s="6">
        <f ca="1">IF(AND($A6&lt;&gt;"",$A6&lt;&gt;"TOTAL"),IF(AND('[2]PDI_Descripcion tipo regimen ju'!$AB4&lt;&gt;"",'[2]PDI_Descripcion tipo regimen ju'!$AB4&lt;&gt;0),'[2]PDI_Descripcion tipo regimen ju'!$AB4,""),IF($A6="TOTAL",SUM(INDIRECT("Q4:Q"&amp;ROW()-1)),""))</f>
        <v>9</v>
      </c>
      <c r="R6" s="6">
        <f ca="1">IF(AND($A6&lt;&gt;"",$A6&lt;&gt;"TOTAL"),IF(AND('[2]PDI_Descripcion tipo regimen ju'!$AD4&lt;&gt;"",'[2]PDI_Descripcion tipo regimen ju'!$AD4&lt;&gt;0),'[2]PDI_Descripcion tipo regimen ju'!$AD4,""),IF($A6="TOTAL",SUM(INDIRECT("R4:R"&amp;ROW()-1)),""))</f>
        <v>9</v>
      </c>
      <c r="S6" s="6">
        <f t="shared" ca="1" si="5"/>
        <v>18</v>
      </c>
      <c r="T6" s="6">
        <f ca="1">IF(AND($A6&lt;&gt;"",$A6&lt;&gt;"TOTAL"),IF(AND('[2]PDI_Descripcion tipo regimen ju'!$AG4&lt;&gt;"",'[2]PDI_Descripcion tipo regimen ju'!$AG4&lt;&gt;0),'[2]PDI_Descripcion tipo regimen ju'!$AG4,""),IF($A6="TOTAL",SUM(INDIRECT("T4:T"&amp;ROW()-1)),""))</f>
        <v>12</v>
      </c>
      <c r="U6" s="6">
        <f ca="1">IF(AND($A6&lt;&gt;"",$A6&lt;&gt;"TOTAL"),IF(AND('[2]PDI_Descripcion tipo regimen ju'!$AI4&lt;&gt;"",'[2]PDI_Descripcion tipo regimen ju'!$AI4&lt;&gt;0),'[2]PDI_Descripcion tipo regimen ju'!$AI4,""),IF($A6="TOTAL",SUM(INDIRECT("U4:U"&amp;ROW()-1)),""))</f>
        <v>9</v>
      </c>
      <c r="V6" s="6">
        <f t="shared" ca="1" si="6"/>
        <v>21</v>
      </c>
      <c r="W6" s="6" t="str">
        <f ca="1">IF(AND($A6&lt;&gt;"",$A6&lt;&gt;"TOTAL"),IF(AND('[2]PDI_Descripcion tipo regimen ju'!$AL4&lt;&gt;"",'[2]PDI_Descripcion tipo regimen ju'!$AL4&lt;&gt;0),'[2]PDI_Descripcion tipo regimen ju'!$AL4,""),IF($A6="TOTAL",SUM(INDIRECT("W4:W"&amp;ROW()-1)),""))</f>
        <v/>
      </c>
      <c r="X6" s="6" t="str">
        <f ca="1">IF(AND($A6&lt;&gt;"",$A6&lt;&gt;"TOTAL"),IF(AND('[2]PDI_Descripcion tipo regimen ju'!$AN4&lt;&gt;"",'[2]PDI_Descripcion tipo regimen ju'!$AN4&lt;&gt;0),'[2]PDI_Descripcion tipo regimen ju'!$AN4,""),IF($A6="TOTAL",SUM(INDIRECT("X4:X"&amp;ROW()-1)),""))</f>
        <v/>
      </c>
      <c r="Y6" s="6">
        <f t="shared" ca="1" si="7"/>
        <v>0</v>
      </c>
      <c r="Z6" s="6" t="str">
        <f ca="1">IF(AND($A6&lt;&gt;"",$A6&lt;&gt;"TOTAL"),IF(AND('[2]PDI_Descripcion tipo regimen ju'!$AQ4&lt;&gt;"",'[2]PDI_Descripcion tipo regimen ju'!$AQ4&lt;&gt;0),'[2]PDI_Descripcion tipo regimen ju'!$AQ4,""),IF($A6="TOTAL",SUM(INDIRECT("Z4:Z"&amp;ROW()-1)),""))</f>
        <v/>
      </c>
      <c r="AA6" s="6" t="str">
        <f ca="1">IF(AND($A6&lt;&gt;"",$A6&lt;&gt;"TOTAL"),IF(AND('[2]PDI_Descripcion tipo regimen ju'!$AS4&lt;&gt;"",'[2]PDI_Descripcion tipo regimen ju'!$AS4&lt;&gt;0),'[2]PDI_Descripcion tipo regimen ju'!$AS4,""),IF($A6="TOTAL",SUM(INDIRECT("AA4:AA"&amp;ROW()-1)),""))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IF(AND($A6&lt;&gt;"",$A6&lt;&gt;"TOTAL"),IF(AND('[2]PDI_Descripcion tipo regimen ju'!$AV4&lt;&gt;"",'[2]PDI_Descripcion tipo regimen ju'!$AV4&lt;&gt;0),'[2]PDI_Descripcion tipo regimen ju'!$AV4,""),IF($A6="TOTAL",SUM(INDIRECT("AC4:AC"&amp;ROW()-1)),""))</f>
        <v/>
      </c>
      <c r="AD6" s="6" t="str">
        <f ca="1">IF(AND($A6&lt;&gt;"",$A6&lt;&gt;"TOTAL"),IF(AND('[2]PDI_Descripcion tipo regimen ju'!$AX4&lt;&gt;"",'[2]PDI_Descripcion tipo regimen ju'!$AX4&lt;&gt;0),'[2]PDI_Descripcion tipo regimen ju'!$AX4,""),IF($A6="TOTAL",SUM(INDIRECT("AD4:AD"&amp;ROW()-1)),""))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IF(AND($A6&lt;&gt;"",$A6&lt;&gt;"TOTAL"),IF(AND('[2]PDI_Descripcion tipo regimen ju'!$BA4&lt;&gt;"",'[2]PDI_Descripcion tipo regimen ju'!$BA4&lt;&gt;0),'[2]PDI_Descripcion tipo regimen ju'!$BA4,""),IF($A6="TOTAL",SUM(INDIRECT("AF4:AF"&amp;ROW()-1)),""))</f>
        <v/>
      </c>
      <c r="AG6" s="6" t="str">
        <f ca="1">IF(AND($A6&lt;&gt;"",$A6&lt;&gt;"TOTAL"),IF(AND('[2]PDI_Descripcion tipo regimen ju'!$BC4&lt;&gt;"",'[2]PDI_Descripcion tipo regimen ju'!$BC4&lt;&gt;0),'[2]PDI_Descripcion tipo regimen ju'!$BC4,""),IF($A6="TOTAL",SUM(INDIRECT("AG4:AG"&amp;ROW()-1)),""))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IF(AND($A6&lt;&gt;"",$A6&lt;&gt;"TOTAL"),IF(AND('[2]PDI_Descripcion tipo regimen ju'!$BF4&lt;&gt;"",'[2]PDI_Descripcion tipo regimen ju'!$BF4&lt;&gt;0),'[2]PDI_Descripcion tipo regimen ju'!$BF4,""),IF($A6="TOTAL",SUM(INDIRECT("AI4:AI"&amp;ROW()-1)),""))</f>
        <v/>
      </c>
      <c r="AJ6" s="6" t="str">
        <f ca="1">IF(AND($A6&lt;&gt;"",$A6&lt;&gt;"TOTAL"),IF(AND('[2]PDI_Descripcion tipo regimen ju'!$BH4&lt;&gt;"",'[2]PDI_Descripcion tipo regimen ju'!$BH4&lt;&gt;0),'[2]PDI_Descripcion tipo regimen ju'!$BH4,""),IF($A6="TOTAL",SUM(INDIRECT("AJ4:AJ"&amp;ROW()-1)),""))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IF(AND($A6&lt;&gt;"",$A6&lt;&gt;"TOTAL"),IF(AND('[2]PDI_Descripcion tipo regimen ju'!$BK4&lt;&gt;"",'[2]PDI_Descripcion tipo regimen ju'!$BK4&lt;&gt;0),'[2]PDI_Descripcion tipo regimen ju'!$BK4,""),IF($A6="TOTAL",SUM(INDIRECT("AL4:AL"&amp;ROW()-1)),""))</f>
        <v/>
      </c>
      <c r="AM6" s="6" t="str">
        <f ca="1">IF(AND($A6&lt;&gt;"",$A6&lt;&gt;"TOTAL"),IF(AND('[2]PDI_Descripcion tipo regimen ju'!$BM4&lt;&gt;"",'[2]PDI_Descripcion tipo regimen ju'!$BM4&lt;&gt;0),'[2]PDI_Descripcion tipo regimen ju'!$BM4,""),IF($A6="TOTAL",SUM(INDIRECT("AM4:AM"&amp;ROW()-1)),""))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IF(AND($A6&lt;&gt;"",$A6&lt;&gt;"TOTAL"),IF(AND('[2]PDI_Descripcion tipo regimen ju'!$BP4&lt;&gt;"",'[2]PDI_Descripcion tipo regimen ju'!$BP4&lt;&gt;0),'[2]PDI_Descripcion tipo regimen ju'!$BP4,""),IF($A6="TOTAL",SUM(INDIRECT("AO4:AO"&amp;ROW()-1)),""))</f>
        <v/>
      </c>
      <c r="AP6" s="6" t="str">
        <f ca="1">IF(AND($A6&lt;&gt;"",$A6&lt;&gt;"TOTAL"),IF(AND('[2]PDI_Descripcion tipo regimen ju'!$BR4&lt;&gt;"",'[2]PDI_Descripcion tipo regimen ju'!$BR4&lt;&gt;0),'[2]PDI_Descripcion tipo regimen ju'!$BR4,""),IF($A6="TOTAL",SUM(INDIRECT("AP4:AP"&amp;ROW()-1)),""))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IF(AND($A6&lt;&gt;"",$A6&lt;&gt;"TOTAL"),IF(AND('[2]PDI_Descripcion tipo regimen ju'!$BU4&lt;&gt;"",'[2]PDI_Descripcion tipo regimen ju'!$BU4&lt;&gt;0),'[2]PDI_Descripcion tipo regimen ju'!$BU4,""),IF($A6="TOTAL",SUM(INDIRECT("AR4:AR"&amp;ROW()-1)),""))</f>
        <v/>
      </c>
      <c r="AS6" s="6" t="str">
        <f ca="1">IF(AND($A6&lt;&gt;"",$A6&lt;&gt;"TOTAL"),IF(AND('[2]PDI_Descripcion tipo regimen ju'!$BW4&lt;&gt;"",'[2]PDI_Descripcion tipo regimen ju'!$BW4&lt;&gt;0),'[2]PDI_Descripcion tipo regimen ju'!$BW4,""),IF($A6="TOTAL",SUM(INDIRECT("AS4:AS"&amp;ROW()-1)),""))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IF(AND($A6&lt;&gt;"",$A6&lt;&gt;"TOTAL"),IF(AND('[2]PDI_Descripcion tipo regimen ju'!$BZ4&lt;&gt;"",'[2]PDI_Descripcion tipo regimen ju'!$BZ4&lt;&gt;0),'[2]PDI_Descripcion tipo regimen ju'!$BZ4,""),IF($A6="TOTAL",SUM(INDIRECT("AU4:AU"&amp;ROW()-1)),""))</f>
        <v/>
      </c>
      <c r="AV6" s="6" t="str">
        <f ca="1">IF(AND($A6&lt;&gt;"",$A6&lt;&gt;"TOTAL"),IF(AND('[2]PDI_Descripcion tipo regimen ju'!$CB4&lt;&gt;"",'[2]PDI_Descripcion tipo regimen ju'!$CB4&lt;&gt;0),'[2]PDI_Descripcion tipo regimen ju'!$CB4,""),IF($A6="TOTAL",SUM(INDIRECT("AV4:AV"&amp;ROW()-1)),""))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IF(AND($A6&lt;&gt;"",$A6&lt;&gt;"TOTAL"),IF(AND('[2]PDI_Descripcion tipo regimen ju'!$CE4&lt;&gt;"",'[2]PDI_Descripcion tipo regimen ju'!$CE4&lt;&gt;0),'[2]PDI_Descripcion tipo regimen ju'!$CE4,""),IF($A6="TOTAL",SUM(INDIRECT("AX4:AX"&amp;ROW()-1)),""))</f>
        <v/>
      </c>
      <c r="AY6" s="6" t="str">
        <f ca="1">IF(AND($A6&lt;&gt;"",$A6&lt;&gt;"TOTAL"),IF(AND('[2]PDI_Descripcion tipo regimen ju'!$CG4&lt;&gt;"",'[2]PDI_Descripcion tipo regimen ju'!$CG4&lt;&gt;0),'[2]PDI_Descripcion tipo regimen ju'!$CG4,""),IF($A6="TOTAL",SUM(INDIRECT("AY4:AY"&amp;ROW()-1)),""))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IF(AND($A6&lt;&gt;"",$A6&lt;&gt;"TOTAL"),IF(AND('[2]PDI_Descripcion tipo regimen ju'!$CJ4&lt;&gt;"",'[2]PDI_Descripcion tipo regimen ju'!$CJ4&lt;&gt;0),'[2]PDI_Descripcion tipo regimen ju'!$CJ4,""),IF($A6="TOTAL",SUM(INDIRECT("BA4:BA"&amp;ROW()-1)),""))</f>
        <v/>
      </c>
      <c r="BB6" s="6" t="str">
        <f ca="1">IF(AND($A6&lt;&gt;"",$A6&lt;&gt;"TOTAL"),IF(AND('[2]PDI_Descripcion tipo regimen ju'!$CL4&lt;&gt;"",'[2]PDI_Descripcion tipo regimen ju'!$CL4&lt;&gt;0),'[2]PDI_Descripcion tipo regimen ju'!$CL4,""),IF($A6="TOTAL",SUM(INDIRECT("BB4:BB"&amp;ROW()-1)),""))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IF(AND($A6&lt;&gt;"",$A6&lt;&gt;"TOTAL"),IF(AND('[2]PDI_Descripcion tipo regimen ju'!$CO4&lt;&gt;"",'[2]PDI_Descripcion tipo regimen ju'!$CO4&lt;&gt;0),'[2]PDI_Descripcion tipo regimen ju'!$CO4,""),IF($A6="TOTAL",SUM(INDIRECT("BD4:BD"&amp;ROW()-1)),""))</f>
        <v/>
      </c>
      <c r="BE6" s="6" t="str">
        <f ca="1">IF(AND($A6&lt;&gt;"",$A6&lt;&gt;"TOTAL"),IF(AND('[2]PDI_Descripcion tipo regimen ju'!$CQ4&lt;&gt;"",'[2]PDI_Descripcion tipo regimen ju'!$CQ4&lt;&gt;0),'[2]PDI_Descripcion tipo regimen ju'!$CQ4,""),IF($A6="TOTAL",SUM(INDIRECT("BE4:BE"&amp;ROW()-1)),""))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IF('[2]PDI_Descripcion tipo regimen ju'!$B5&lt;&gt;"",'[2]PDI_Descripcion tipo regimen ju'!$B5,IF(AND('[2]PDI_Descripcion tipo regimen ju'!$B5="",'[2]PDI_Descripcion tipo regimen ju'!$B6="",'[2]PDI_Descripcion tipo regimen ju'!$B4=""),"","TOTAL"))</f>
        <v>Laboral Docente</v>
      </c>
      <c r="B7" s="6">
        <f ca="1">IF(AND($A7&lt;&gt;"",$A7&lt;&gt;"TOTAL"),IF(AND('[2]PDI_Descripcion tipo regimen ju'!$C5&lt;&gt;"",'[2]PDI_Descripcion tipo regimen ju'!$C5&lt;&gt;0),'[2]PDI_Descripcion tipo regimen ju'!$C5,""),IF($A7="TOTAL",SUM(INDIRECT("B4:B"&amp;ROW()-1)),""))</f>
        <v>41</v>
      </c>
      <c r="C7" s="6">
        <f ca="1">IF(AND($A7&lt;&gt;"",$A7&lt;&gt;"TOTAL"),IF(AND('[2]PDI_Descripcion tipo regimen ju'!$E5&lt;&gt;"",'[2]PDI_Descripcion tipo regimen ju'!$E5&lt;&gt;0),'[2]PDI_Descripcion tipo regimen ju'!$E5,""),IF($A7="TOTAL",SUM(INDIRECT("C4:C"&amp;ROW()-1)),""))</f>
        <v>61</v>
      </c>
      <c r="D7" s="6">
        <f t="shared" ca="1" si="0"/>
        <v>102</v>
      </c>
      <c r="E7" s="6">
        <f ca="1">IF(AND($A7&lt;&gt;"",$A7&lt;&gt;"TOTAL"),IF(AND('[2]PDI_Descripcion tipo regimen ju'!$H5&lt;&gt;"",'[2]PDI_Descripcion tipo regimen ju'!$H5&lt;&gt;0),'[2]PDI_Descripcion tipo regimen ju'!$H5,""),IF($A7="TOTAL",SUM(INDIRECT("E4:E"&amp;ROW()-1)),""))</f>
        <v>50</v>
      </c>
      <c r="F7" s="6">
        <f ca="1">IF(AND($A7&lt;&gt;"",$A7&lt;&gt;"TOTAL"),IF(AND('[2]PDI_Descripcion tipo regimen ju'!$J5&lt;&gt;"",'[2]PDI_Descripcion tipo regimen ju'!$J5&lt;&gt;0),'[2]PDI_Descripcion tipo regimen ju'!$J5,""),IF($A7="TOTAL",SUM(INDIRECT("F4:F"&amp;ROW()-1)),""))</f>
        <v>68</v>
      </c>
      <c r="G7" s="6">
        <f t="shared" ca="1" si="1"/>
        <v>118</v>
      </c>
      <c r="H7" s="6">
        <f ca="1">IF(AND($A7&lt;&gt;"",$A7&lt;&gt;"TOTAL"),IF(AND('[2]PDI_Descripcion tipo regimen ju'!$M5&lt;&gt;"",'[2]PDI_Descripcion tipo regimen ju'!$M5&lt;&gt;0),'[2]PDI_Descripcion tipo regimen ju'!$M5,""),IF($A7="TOTAL",SUM(INDIRECT("H4:H"&amp;ROW()-1)),""))</f>
        <v>39</v>
      </c>
      <c r="I7" s="6">
        <f ca="1">IF(AND($A7&lt;&gt;"",$A7&lt;&gt;"TOTAL"),IF(AND('[2]PDI_Descripcion tipo regimen ju'!$O5&lt;&gt;"",'[2]PDI_Descripcion tipo regimen ju'!$O5&lt;&gt;0),'[2]PDI_Descripcion tipo regimen ju'!$O5,""),IF($A7="TOTAL",SUM(INDIRECT("I4:I"&amp;ROW()-1)),""))</f>
        <v>46</v>
      </c>
      <c r="J7" s="6">
        <f t="shared" ca="1" si="2"/>
        <v>85</v>
      </c>
      <c r="K7" s="6">
        <f ca="1">IF(AND($A7&lt;&gt;"",$A7&lt;&gt;"TOTAL"),IF(AND('[2]PDI_Descripcion tipo regimen ju'!$R5&lt;&gt;"",'[2]PDI_Descripcion tipo regimen ju'!$R5&lt;&gt;0),'[2]PDI_Descripcion tipo regimen ju'!$R5,""),IF($A7="TOTAL",SUM(INDIRECT("K4:K"&amp;ROW()-1)),""))</f>
        <v>41</v>
      </c>
      <c r="L7" s="6">
        <f ca="1">IF(AND($A7&lt;&gt;"",$A7&lt;&gt;"TOTAL"),IF(AND('[2]PDI_Descripcion tipo regimen ju'!$T5&lt;&gt;"",'[2]PDI_Descripcion tipo regimen ju'!$T5&lt;&gt;0),'[2]PDI_Descripcion tipo regimen ju'!$T5,""),IF($A7="TOTAL",SUM(INDIRECT("L4:L"&amp;ROW()-1)),""))</f>
        <v>54</v>
      </c>
      <c r="M7" s="6">
        <f t="shared" ca="1" si="3"/>
        <v>95</v>
      </c>
      <c r="N7" s="6">
        <f ca="1">IF(AND($A7&lt;&gt;"",$A7&lt;&gt;"TOTAL"),IF(AND('[2]PDI_Descripcion tipo regimen ju'!$W5&lt;&gt;"",'[2]PDI_Descripcion tipo regimen ju'!$W5&lt;&gt;0),'[2]PDI_Descripcion tipo regimen ju'!$W5,""),IF($A7="TOTAL",SUM(INDIRECT("N4:N"&amp;ROW()-1)),""))</f>
        <v>55</v>
      </c>
      <c r="O7" s="6">
        <f ca="1">IF(AND($A7&lt;&gt;"",$A7&lt;&gt;"TOTAL"),IF(AND('[2]PDI_Descripcion tipo regimen ju'!$Y5&lt;&gt;"",'[2]PDI_Descripcion tipo regimen ju'!$Y5&lt;&gt;0),'[2]PDI_Descripcion tipo regimen ju'!$Y5,""),IF($A7="TOTAL",SUM(INDIRECT("O4:O"&amp;ROW()-1)),""))</f>
        <v>65</v>
      </c>
      <c r="P7" s="6">
        <f t="shared" ca="1" si="4"/>
        <v>120</v>
      </c>
      <c r="Q7" s="6">
        <f ca="1">IF(AND($A7&lt;&gt;"",$A7&lt;&gt;"TOTAL"),IF(AND('[2]PDI_Descripcion tipo regimen ju'!$AB5&lt;&gt;"",'[2]PDI_Descripcion tipo regimen ju'!$AB5&lt;&gt;0),'[2]PDI_Descripcion tipo regimen ju'!$AB5,""),IF($A7="TOTAL",SUM(INDIRECT("Q4:Q"&amp;ROW()-1)),""))</f>
        <v>76</v>
      </c>
      <c r="R7" s="6">
        <f ca="1">IF(AND($A7&lt;&gt;"",$A7&lt;&gt;"TOTAL"),IF(AND('[2]PDI_Descripcion tipo regimen ju'!$AD5&lt;&gt;"",'[2]PDI_Descripcion tipo regimen ju'!$AD5&lt;&gt;0),'[2]PDI_Descripcion tipo regimen ju'!$AD5,""),IF($A7="TOTAL",SUM(INDIRECT("R4:R"&amp;ROW()-1)),""))</f>
        <v>72</v>
      </c>
      <c r="S7" s="6">
        <f t="shared" ca="1" si="5"/>
        <v>148</v>
      </c>
      <c r="T7" s="6">
        <f ca="1">IF(AND($A7&lt;&gt;"",$A7&lt;&gt;"TOTAL"),IF(AND('[2]PDI_Descripcion tipo regimen ju'!$AG5&lt;&gt;"",'[2]PDI_Descripcion tipo regimen ju'!$AG5&lt;&gt;0),'[2]PDI_Descripcion tipo regimen ju'!$AG5,""),IF($A7="TOTAL",SUM(INDIRECT("T4:T"&amp;ROW()-1)),""))</f>
        <v>82</v>
      </c>
      <c r="U7" s="6">
        <f ca="1">IF(AND($A7&lt;&gt;"",$A7&lt;&gt;"TOTAL"),IF(AND('[2]PDI_Descripcion tipo regimen ju'!$AI5&lt;&gt;"",'[2]PDI_Descripcion tipo regimen ju'!$AI5&lt;&gt;0),'[2]PDI_Descripcion tipo regimen ju'!$AI5,""),IF($A7="TOTAL",SUM(INDIRECT("U4:U"&amp;ROW()-1)),""))</f>
        <v>83</v>
      </c>
      <c r="V7" s="6">
        <f t="shared" ca="1" si="6"/>
        <v>165</v>
      </c>
      <c r="W7" s="6" t="str">
        <f ca="1">IF(AND($A7&lt;&gt;"",$A7&lt;&gt;"TOTAL"),IF(AND('[2]PDI_Descripcion tipo regimen ju'!$AL5&lt;&gt;"",'[2]PDI_Descripcion tipo regimen ju'!$AL5&lt;&gt;0),'[2]PDI_Descripcion tipo regimen ju'!$AL5,""),IF($A7="TOTAL",SUM(INDIRECT("W4:W"&amp;ROW()-1)),""))</f>
        <v/>
      </c>
      <c r="X7" s="6" t="str">
        <f ca="1">IF(AND($A7&lt;&gt;"",$A7&lt;&gt;"TOTAL"),IF(AND('[2]PDI_Descripcion tipo regimen ju'!$AN5&lt;&gt;"",'[2]PDI_Descripcion tipo regimen ju'!$AN5&lt;&gt;0),'[2]PDI_Descripcion tipo regimen ju'!$AN5,""),IF($A7="TOTAL",SUM(INDIRECT("X4:X"&amp;ROW()-1)),""))</f>
        <v/>
      </c>
      <c r="Y7" s="6">
        <f t="shared" ca="1" si="7"/>
        <v>0</v>
      </c>
      <c r="Z7" s="6" t="str">
        <f ca="1">IF(AND($A7&lt;&gt;"",$A7&lt;&gt;"TOTAL"),IF(AND('[2]PDI_Descripcion tipo regimen ju'!$AQ5&lt;&gt;"",'[2]PDI_Descripcion tipo regimen ju'!$AQ5&lt;&gt;0),'[2]PDI_Descripcion tipo regimen ju'!$AQ5,""),IF($A7="TOTAL",SUM(INDIRECT("Z4:Z"&amp;ROW()-1)),""))</f>
        <v/>
      </c>
      <c r="AA7" s="6" t="str">
        <f ca="1">IF(AND($A7&lt;&gt;"",$A7&lt;&gt;"TOTAL"),IF(AND('[2]PDI_Descripcion tipo regimen ju'!$AS5&lt;&gt;"",'[2]PDI_Descripcion tipo regimen ju'!$AS5&lt;&gt;0),'[2]PDI_Descripcion tipo regimen ju'!$AS5,""),IF($A7="TOTAL",SUM(INDIRECT("AA4:AA"&amp;ROW()-1)),""))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IF(AND($A7&lt;&gt;"",$A7&lt;&gt;"TOTAL"),IF(AND('[2]PDI_Descripcion tipo regimen ju'!$AV5&lt;&gt;"",'[2]PDI_Descripcion tipo regimen ju'!$AV5&lt;&gt;0),'[2]PDI_Descripcion tipo regimen ju'!$AV5,""),IF($A7="TOTAL",SUM(INDIRECT("AC4:AC"&amp;ROW()-1)),""))</f>
        <v/>
      </c>
      <c r="AD7" s="6" t="str">
        <f ca="1">IF(AND($A7&lt;&gt;"",$A7&lt;&gt;"TOTAL"),IF(AND('[2]PDI_Descripcion tipo regimen ju'!$AX5&lt;&gt;"",'[2]PDI_Descripcion tipo regimen ju'!$AX5&lt;&gt;0),'[2]PDI_Descripcion tipo regimen ju'!$AX5,""),IF($A7="TOTAL",SUM(INDIRECT("AD4:AD"&amp;ROW()-1)),""))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IF(AND($A7&lt;&gt;"",$A7&lt;&gt;"TOTAL"),IF(AND('[2]PDI_Descripcion tipo regimen ju'!$BA5&lt;&gt;"",'[2]PDI_Descripcion tipo regimen ju'!$BA5&lt;&gt;0),'[2]PDI_Descripcion tipo regimen ju'!$BA5,""),IF($A7="TOTAL",SUM(INDIRECT("AF4:AF"&amp;ROW()-1)),""))</f>
        <v/>
      </c>
      <c r="AG7" s="6" t="str">
        <f ca="1">IF(AND($A7&lt;&gt;"",$A7&lt;&gt;"TOTAL"),IF(AND('[2]PDI_Descripcion tipo regimen ju'!$BC5&lt;&gt;"",'[2]PDI_Descripcion tipo regimen ju'!$BC5&lt;&gt;0),'[2]PDI_Descripcion tipo regimen ju'!$BC5,""),IF($A7="TOTAL",SUM(INDIRECT("AG4:AG"&amp;ROW()-1)),""))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IF(AND($A7&lt;&gt;"",$A7&lt;&gt;"TOTAL"),IF(AND('[2]PDI_Descripcion tipo regimen ju'!$BF5&lt;&gt;"",'[2]PDI_Descripcion tipo regimen ju'!$BF5&lt;&gt;0),'[2]PDI_Descripcion tipo regimen ju'!$BF5,""),IF($A7="TOTAL",SUM(INDIRECT("AI4:AI"&amp;ROW()-1)),""))</f>
        <v/>
      </c>
      <c r="AJ7" s="6" t="str">
        <f ca="1">IF(AND($A7&lt;&gt;"",$A7&lt;&gt;"TOTAL"),IF(AND('[2]PDI_Descripcion tipo regimen ju'!$BH5&lt;&gt;"",'[2]PDI_Descripcion tipo regimen ju'!$BH5&lt;&gt;0),'[2]PDI_Descripcion tipo regimen ju'!$BH5,""),IF($A7="TOTAL",SUM(INDIRECT("AJ4:AJ"&amp;ROW()-1)),""))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IF(AND($A7&lt;&gt;"",$A7&lt;&gt;"TOTAL"),IF(AND('[2]PDI_Descripcion tipo regimen ju'!$BK5&lt;&gt;"",'[2]PDI_Descripcion tipo regimen ju'!$BK5&lt;&gt;0),'[2]PDI_Descripcion tipo regimen ju'!$BK5,""),IF($A7="TOTAL",SUM(INDIRECT("AL4:AL"&amp;ROW()-1)),""))</f>
        <v/>
      </c>
      <c r="AM7" s="6" t="str">
        <f ca="1">IF(AND($A7&lt;&gt;"",$A7&lt;&gt;"TOTAL"),IF(AND('[2]PDI_Descripcion tipo regimen ju'!$BM5&lt;&gt;"",'[2]PDI_Descripcion tipo regimen ju'!$BM5&lt;&gt;0),'[2]PDI_Descripcion tipo regimen ju'!$BM5,""),IF($A7="TOTAL",SUM(INDIRECT("AM4:AM"&amp;ROW()-1)),""))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IF(AND($A7&lt;&gt;"",$A7&lt;&gt;"TOTAL"),IF(AND('[2]PDI_Descripcion tipo regimen ju'!$BP5&lt;&gt;"",'[2]PDI_Descripcion tipo regimen ju'!$BP5&lt;&gt;0),'[2]PDI_Descripcion tipo regimen ju'!$BP5,""),IF($A7="TOTAL",SUM(INDIRECT("AO4:AO"&amp;ROW()-1)),""))</f>
        <v/>
      </c>
      <c r="AP7" s="6" t="str">
        <f ca="1">IF(AND($A7&lt;&gt;"",$A7&lt;&gt;"TOTAL"),IF(AND('[2]PDI_Descripcion tipo regimen ju'!$BR5&lt;&gt;"",'[2]PDI_Descripcion tipo regimen ju'!$BR5&lt;&gt;0),'[2]PDI_Descripcion tipo regimen ju'!$BR5,""),IF($A7="TOTAL",SUM(INDIRECT("AP4:AP"&amp;ROW()-1)),""))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IF(AND($A7&lt;&gt;"",$A7&lt;&gt;"TOTAL"),IF(AND('[2]PDI_Descripcion tipo regimen ju'!$BU5&lt;&gt;"",'[2]PDI_Descripcion tipo regimen ju'!$BU5&lt;&gt;0),'[2]PDI_Descripcion tipo regimen ju'!$BU5,""),IF($A7="TOTAL",SUM(INDIRECT("AR4:AR"&amp;ROW()-1)),""))</f>
        <v/>
      </c>
      <c r="AS7" s="6" t="str">
        <f ca="1">IF(AND($A7&lt;&gt;"",$A7&lt;&gt;"TOTAL"),IF(AND('[2]PDI_Descripcion tipo regimen ju'!$BW5&lt;&gt;"",'[2]PDI_Descripcion tipo regimen ju'!$BW5&lt;&gt;0),'[2]PDI_Descripcion tipo regimen ju'!$BW5,""),IF($A7="TOTAL",SUM(INDIRECT("AS4:AS"&amp;ROW()-1)),""))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IF(AND($A7&lt;&gt;"",$A7&lt;&gt;"TOTAL"),IF(AND('[2]PDI_Descripcion tipo regimen ju'!$BZ5&lt;&gt;"",'[2]PDI_Descripcion tipo regimen ju'!$BZ5&lt;&gt;0),'[2]PDI_Descripcion tipo regimen ju'!$BZ5,""),IF($A7="TOTAL",SUM(INDIRECT("AU4:AU"&amp;ROW()-1)),""))</f>
        <v/>
      </c>
      <c r="AV7" s="6" t="str">
        <f ca="1">IF(AND($A7&lt;&gt;"",$A7&lt;&gt;"TOTAL"),IF(AND('[2]PDI_Descripcion tipo regimen ju'!$CB5&lt;&gt;"",'[2]PDI_Descripcion tipo regimen ju'!$CB5&lt;&gt;0),'[2]PDI_Descripcion tipo regimen ju'!$CB5,""),IF($A7="TOTAL",SUM(INDIRECT("AV4:AV"&amp;ROW()-1)),""))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IF(AND($A7&lt;&gt;"",$A7&lt;&gt;"TOTAL"),IF(AND('[2]PDI_Descripcion tipo regimen ju'!$CE5&lt;&gt;"",'[2]PDI_Descripcion tipo regimen ju'!$CE5&lt;&gt;0),'[2]PDI_Descripcion tipo regimen ju'!$CE5,""),IF($A7="TOTAL",SUM(INDIRECT("AX4:AX"&amp;ROW()-1)),""))</f>
        <v/>
      </c>
      <c r="AY7" s="6" t="str">
        <f ca="1">IF(AND($A7&lt;&gt;"",$A7&lt;&gt;"TOTAL"),IF(AND('[2]PDI_Descripcion tipo regimen ju'!$CG5&lt;&gt;"",'[2]PDI_Descripcion tipo regimen ju'!$CG5&lt;&gt;0),'[2]PDI_Descripcion tipo regimen ju'!$CG5,""),IF($A7="TOTAL",SUM(INDIRECT("AY4:AY"&amp;ROW()-1)),""))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IF(AND($A7&lt;&gt;"",$A7&lt;&gt;"TOTAL"),IF(AND('[2]PDI_Descripcion tipo regimen ju'!$CJ5&lt;&gt;"",'[2]PDI_Descripcion tipo regimen ju'!$CJ5&lt;&gt;0),'[2]PDI_Descripcion tipo regimen ju'!$CJ5,""),IF($A7="TOTAL",SUM(INDIRECT("BA4:BA"&amp;ROW()-1)),""))</f>
        <v/>
      </c>
      <c r="BB7" s="6" t="str">
        <f ca="1">IF(AND($A7&lt;&gt;"",$A7&lt;&gt;"TOTAL"),IF(AND('[2]PDI_Descripcion tipo regimen ju'!$CL5&lt;&gt;"",'[2]PDI_Descripcion tipo regimen ju'!$CL5&lt;&gt;0),'[2]PDI_Descripcion tipo regimen ju'!$CL5,""),IF($A7="TOTAL",SUM(INDIRECT("BB4:BB"&amp;ROW()-1)),""))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IF(AND($A7&lt;&gt;"",$A7&lt;&gt;"TOTAL"),IF(AND('[2]PDI_Descripcion tipo regimen ju'!$CO5&lt;&gt;"",'[2]PDI_Descripcion tipo regimen ju'!$CO5&lt;&gt;0),'[2]PDI_Descripcion tipo regimen ju'!$CO5,""),IF($A7="TOTAL",SUM(INDIRECT("BD4:BD"&amp;ROW()-1)),""))</f>
        <v/>
      </c>
      <c r="BE7" s="6" t="str">
        <f ca="1">IF(AND($A7&lt;&gt;"",$A7&lt;&gt;"TOTAL"),IF(AND('[2]PDI_Descripcion tipo regimen ju'!$CQ5&lt;&gt;"",'[2]PDI_Descripcion tipo regimen ju'!$CQ5&lt;&gt;0),'[2]PDI_Descripcion tipo regimen ju'!$CQ5,""),IF($A7="TOTAL",SUM(INDIRECT("BE4:BE"&amp;ROW()-1)),""))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IF('[2]PDI_Descripcion tipo regimen ju'!$B6&lt;&gt;"",'[2]PDI_Descripcion tipo regimen ju'!$B6,IF(AND('[2]PDI_Descripcion tipo regimen ju'!$B6="",'[2]PDI_Descripcion tipo regimen ju'!$B7="",'[2]PDI_Descripcion tipo regimen ju'!$B5=""),"","TOTAL"))</f>
        <v>Laboral Docente Fijo</v>
      </c>
      <c r="B8" s="6">
        <f ca="1">IF(AND($A8&lt;&gt;"",$A8&lt;&gt;"TOTAL"),IF(AND('[2]PDI_Descripcion tipo regimen ju'!$C6&lt;&gt;"",'[2]PDI_Descripcion tipo regimen ju'!$C6&lt;&gt;0),'[2]PDI_Descripcion tipo regimen ju'!$C6,""),IF($A8="TOTAL",SUM(INDIRECT("B4:B"&amp;ROW()-1)),""))</f>
        <v>19</v>
      </c>
      <c r="C8" s="6">
        <f ca="1">IF(AND($A8&lt;&gt;"",$A8&lt;&gt;"TOTAL"),IF(AND('[2]PDI_Descripcion tipo regimen ju'!$E6&lt;&gt;"",'[2]PDI_Descripcion tipo regimen ju'!$E6&lt;&gt;0),'[2]PDI_Descripcion tipo regimen ju'!$E6,""),IF($A8="TOTAL",SUM(INDIRECT("C4:C"&amp;ROW()-1)),""))</f>
        <v>31</v>
      </c>
      <c r="D8" s="6">
        <f t="shared" ca="1" si="0"/>
        <v>50</v>
      </c>
      <c r="E8" s="6">
        <f ca="1">IF(AND($A8&lt;&gt;"",$A8&lt;&gt;"TOTAL"),IF(AND('[2]PDI_Descripcion tipo regimen ju'!$H6&lt;&gt;"",'[2]PDI_Descripcion tipo regimen ju'!$H6&lt;&gt;0),'[2]PDI_Descripcion tipo regimen ju'!$H6,""),IF($A8="TOTAL",SUM(INDIRECT("E4:E"&amp;ROW()-1)),""))</f>
        <v>20</v>
      </c>
      <c r="F8" s="6">
        <f ca="1">IF(AND($A8&lt;&gt;"",$A8&lt;&gt;"TOTAL"),IF(AND('[2]PDI_Descripcion tipo regimen ju'!$J6&lt;&gt;"",'[2]PDI_Descripcion tipo regimen ju'!$J6&lt;&gt;0),'[2]PDI_Descripcion tipo regimen ju'!$J6,""),IF($A8="TOTAL",SUM(INDIRECT("F4:F"&amp;ROW()-1)),""))</f>
        <v>30</v>
      </c>
      <c r="G8" s="6">
        <f t="shared" ca="1" si="1"/>
        <v>50</v>
      </c>
      <c r="H8" s="6">
        <f ca="1">IF(AND($A8&lt;&gt;"",$A8&lt;&gt;"TOTAL"),IF(AND('[2]PDI_Descripcion tipo regimen ju'!$M6&lt;&gt;"",'[2]PDI_Descripcion tipo regimen ju'!$M6&lt;&gt;0),'[2]PDI_Descripcion tipo regimen ju'!$M6,""),IF($A8="TOTAL",SUM(INDIRECT("H4:H"&amp;ROW()-1)),""))</f>
        <v>20</v>
      </c>
      <c r="I8" s="6">
        <f ca="1">IF(AND($A8&lt;&gt;"",$A8&lt;&gt;"TOTAL"),IF(AND('[2]PDI_Descripcion tipo regimen ju'!$O6&lt;&gt;"",'[2]PDI_Descripcion tipo regimen ju'!$O6&lt;&gt;0),'[2]PDI_Descripcion tipo regimen ju'!$O6,""),IF($A8="TOTAL",SUM(INDIRECT("I4:I"&amp;ROW()-1)),""))</f>
        <v>30</v>
      </c>
      <c r="J8" s="6">
        <f t="shared" ca="1" si="2"/>
        <v>50</v>
      </c>
      <c r="K8" s="6">
        <f ca="1">IF(AND($A8&lt;&gt;"",$A8&lt;&gt;"TOTAL"),IF(AND('[2]PDI_Descripcion tipo regimen ju'!$R6&lt;&gt;"",'[2]PDI_Descripcion tipo regimen ju'!$R6&lt;&gt;0),'[2]PDI_Descripcion tipo regimen ju'!$R6,""),IF($A8="TOTAL",SUM(INDIRECT("K4:K"&amp;ROW()-1)),""))</f>
        <v>20</v>
      </c>
      <c r="L8" s="6">
        <f ca="1">IF(AND($A8&lt;&gt;"",$A8&lt;&gt;"TOTAL"),IF(AND('[2]PDI_Descripcion tipo regimen ju'!$T6&lt;&gt;"",'[2]PDI_Descripcion tipo regimen ju'!$T6&lt;&gt;0),'[2]PDI_Descripcion tipo regimen ju'!$T6,""),IF($A8="TOTAL",SUM(INDIRECT("L4:L"&amp;ROW()-1)),""))</f>
        <v>30</v>
      </c>
      <c r="M8" s="6">
        <f t="shared" ca="1" si="3"/>
        <v>50</v>
      </c>
      <c r="N8" s="6">
        <f ca="1">IF(AND($A8&lt;&gt;"",$A8&lt;&gt;"TOTAL"),IF(AND('[2]PDI_Descripcion tipo regimen ju'!$W6&lt;&gt;"",'[2]PDI_Descripcion tipo regimen ju'!$W6&lt;&gt;0),'[2]PDI_Descripcion tipo regimen ju'!$W6,""),IF($A8="TOTAL",SUM(INDIRECT("N4:N"&amp;ROW()-1)),""))</f>
        <v>21</v>
      </c>
      <c r="O8" s="6">
        <f ca="1">IF(AND($A8&lt;&gt;"",$A8&lt;&gt;"TOTAL"),IF(AND('[2]PDI_Descripcion tipo regimen ju'!$Y6&lt;&gt;"",'[2]PDI_Descripcion tipo regimen ju'!$Y6&lt;&gt;0),'[2]PDI_Descripcion tipo regimen ju'!$Y6,""),IF($A8="TOTAL",SUM(INDIRECT("O4:O"&amp;ROW()-1)),""))</f>
        <v>30</v>
      </c>
      <c r="P8" s="6">
        <f t="shared" ca="1" si="4"/>
        <v>51</v>
      </c>
      <c r="Q8" s="6">
        <f ca="1">IF(AND($A8&lt;&gt;"",$A8&lt;&gt;"TOTAL"),IF(AND('[2]PDI_Descripcion tipo regimen ju'!$AB6&lt;&gt;"",'[2]PDI_Descripcion tipo regimen ju'!$AB6&lt;&gt;0),'[2]PDI_Descripcion tipo regimen ju'!$AB6,""),IF($A8="TOTAL",SUM(INDIRECT("Q4:Q"&amp;ROW()-1)),""))</f>
        <v>19</v>
      </c>
      <c r="R8" s="6">
        <f ca="1">IF(AND($A8&lt;&gt;"",$A8&lt;&gt;"TOTAL"),IF(AND('[2]PDI_Descripcion tipo regimen ju'!$AD6&lt;&gt;"",'[2]PDI_Descripcion tipo regimen ju'!$AD6&lt;&gt;0),'[2]PDI_Descripcion tipo regimen ju'!$AD6,""),IF($A8="TOTAL",SUM(INDIRECT("R4:R"&amp;ROW()-1)),""))</f>
        <v>27</v>
      </c>
      <c r="S8" s="6">
        <f t="shared" ca="1" si="5"/>
        <v>46</v>
      </c>
      <c r="T8" s="6">
        <f ca="1">IF(AND($A8&lt;&gt;"",$A8&lt;&gt;"TOTAL"),IF(AND('[2]PDI_Descripcion tipo regimen ju'!$AG6&lt;&gt;"",'[2]PDI_Descripcion tipo regimen ju'!$AG6&lt;&gt;0),'[2]PDI_Descripcion tipo regimen ju'!$AG6,""),IF($A8="TOTAL",SUM(INDIRECT("T4:T"&amp;ROW()-1)),""))</f>
        <v>17</v>
      </c>
      <c r="U8" s="6">
        <f ca="1">IF(AND($A8&lt;&gt;"",$A8&lt;&gt;"TOTAL"),IF(AND('[2]PDI_Descripcion tipo regimen ju'!$AI6&lt;&gt;"",'[2]PDI_Descripcion tipo regimen ju'!$AI6&lt;&gt;0),'[2]PDI_Descripcion tipo regimen ju'!$AI6,""),IF($A8="TOTAL",SUM(INDIRECT("U4:U"&amp;ROW()-1)),""))</f>
        <v>27</v>
      </c>
      <c r="V8" s="6">
        <f t="shared" ca="1" si="6"/>
        <v>44</v>
      </c>
      <c r="W8" s="6" t="str">
        <f ca="1">IF(AND($A8&lt;&gt;"",$A8&lt;&gt;"TOTAL"),IF(AND('[2]PDI_Descripcion tipo regimen ju'!$AL6&lt;&gt;"",'[2]PDI_Descripcion tipo regimen ju'!$AL6&lt;&gt;0),'[2]PDI_Descripcion tipo regimen ju'!$AL6,""),IF($A8="TOTAL",SUM(INDIRECT("W4:W"&amp;ROW()-1)),""))</f>
        <v/>
      </c>
      <c r="X8" s="6" t="str">
        <f ca="1">IF(AND($A8&lt;&gt;"",$A8&lt;&gt;"TOTAL"),IF(AND('[2]PDI_Descripcion tipo regimen ju'!$AN6&lt;&gt;"",'[2]PDI_Descripcion tipo regimen ju'!$AN6&lt;&gt;0),'[2]PDI_Descripcion tipo regimen ju'!$AN6,""),IF($A8="TOTAL",SUM(INDIRECT("X4:X"&amp;ROW()-1)),""))</f>
        <v/>
      </c>
      <c r="Y8" s="6">
        <f t="shared" ca="1" si="7"/>
        <v>0</v>
      </c>
      <c r="Z8" s="6" t="str">
        <f ca="1">IF(AND($A8&lt;&gt;"",$A8&lt;&gt;"TOTAL"),IF(AND('[2]PDI_Descripcion tipo regimen ju'!$AQ6&lt;&gt;"",'[2]PDI_Descripcion tipo regimen ju'!$AQ6&lt;&gt;0),'[2]PDI_Descripcion tipo regimen ju'!$AQ6,""),IF($A8="TOTAL",SUM(INDIRECT("Z4:Z"&amp;ROW()-1)),""))</f>
        <v/>
      </c>
      <c r="AA8" s="6" t="str">
        <f ca="1">IF(AND($A8&lt;&gt;"",$A8&lt;&gt;"TOTAL"),IF(AND('[2]PDI_Descripcion tipo regimen ju'!$AS6&lt;&gt;"",'[2]PDI_Descripcion tipo regimen ju'!$AS6&lt;&gt;0),'[2]PDI_Descripcion tipo regimen ju'!$AS6,""),IF($A8="TOTAL",SUM(INDIRECT("AA4:AA"&amp;ROW()-1)),""))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IF(AND($A8&lt;&gt;"",$A8&lt;&gt;"TOTAL"),IF(AND('[2]PDI_Descripcion tipo regimen ju'!$AV6&lt;&gt;"",'[2]PDI_Descripcion tipo regimen ju'!$AV6&lt;&gt;0),'[2]PDI_Descripcion tipo regimen ju'!$AV6,""),IF($A8="TOTAL",SUM(INDIRECT("AC4:AC"&amp;ROW()-1)),""))</f>
        <v/>
      </c>
      <c r="AD8" s="6" t="str">
        <f ca="1">IF(AND($A8&lt;&gt;"",$A8&lt;&gt;"TOTAL"),IF(AND('[2]PDI_Descripcion tipo regimen ju'!$AX6&lt;&gt;"",'[2]PDI_Descripcion tipo regimen ju'!$AX6&lt;&gt;0),'[2]PDI_Descripcion tipo regimen ju'!$AX6,""),IF($A8="TOTAL",SUM(INDIRECT("AD4:AD"&amp;ROW()-1)),""))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IF(AND($A8&lt;&gt;"",$A8&lt;&gt;"TOTAL"),IF(AND('[2]PDI_Descripcion tipo regimen ju'!$BA6&lt;&gt;"",'[2]PDI_Descripcion tipo regimen ju'!$BA6&lt;&gt;0),'[2]PDI_Descripcion tipo regimen ju'!$BA6,""),IF($A8="TOTAL",SUM(INDIRECT("AF4:AF"&amp;ROW()-1)),""))</f>
        <v/>
      </c>
      <c r="AG8" s="6" t="str">
        <f ca="1">IF(AND($A8&lt;&gt;"",$A8&lt;&gt;"TOTAL"),IF(AND('[2]PDI_Descripcion tipo regimen ju'!$BC6&lt;&gt;"",'[2]PDI_Descripcion tipo regimen ju'!$BC6&lt;&gt;0),'[2]PDI_Descripcion tipo regimen ju'!$BC6,""),IF($A8="TOTAL",SUM(INDIRECT("AG4:AG"&amp;ROW()-1)),""))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IF(AND($A8&lt;&gt;"",$A8&lt;&gt;"TOTAL"),IF(AND('[2]PDI_Descripcion tipo regimen ju'!$BF6&lt;&gt;"",'[2]PDI_Descripcion tipo regimen ju'!$BF6&lt;&gt;0),'[2]PDI_Descripcion tipo regimen ju'!$BF6,""),IF($A8="TOTAL",SUM(INDIRECT("AI4:AI"&amp;ROW()-1)),""))</f>
        <v/>
      </c>
      <c r="AJ8" s="6" t="str">
        <f ca="1">IF(AND($A8&lt;&gt;"",$A8&lt;&gt;"TOTAL"),IF(AND('[2]PDI_Descripcion tipo regimen ju'!$BH6&lt;&gt;"",'[2]PDI_Descripcion tipo regimen ju'!$BH6&lt;&gt;0),'[2]PDI_Descripcion tipo regimen ju'!$BH6,""),IF($A8="TOTAL",SUM(INDIRECT("AJ4:AJ"&amp;ROW()-1)),""))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IF(AND($A8&lt;&gt;"",$A8&lt;&gt;"TOTAL"),IF(AND('[2]PDI_Descripcion tipo regimen ju'!$BK6&lt;&gt;"",'[2]PDI_Descripcion tipo regimen ju'!$BK6&lt;&gt;0),'[2]PDI_Descripcion tipo regimen ju'!$BK6,""),IF($A8="TOTAL",SUM(INDIRECT("AL4:AL"&amp;ROW()-1)),""))</f>
        <v/>
      </c>
      <c r="AM8" s="6" t="str">
        <f ca="1">IF(AND($A8&lt;&gt;"",$A8&lt;&gt;"TOTAL"),IF(AND('[2]PDI_Descripcion tipo regimen ju'!$BM6&lt;&gt;"",'[2]PDI_Descripcion tipo regimen ju'!$BM6&lt;&gt;0),'[2]PDI_Descripcion tipo regimen ju'!$BM6,""),IF($A8="TOTAL",SUM(INDIRECT("AM4:AM"&amp;ROW()-1)),""))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IF(AND($A8&lt;&gt;"",$A8&lt;&gt;"TOTAL"),IF(AND('[2]PDI_Descripcion tipo regimen ju'!$BP6&lt;&gt;"",'[2]PDI_Descripcion tipo regimen ju'!$BP6&lt;&gt;0),'[2]PDI_Descripcion tipo regimen ju'!$BP6,""),IF($A8="TOTAL",SUM(INDIRECT("AO4:AO"&amp;ROW()-1)),""))</f>
        <v/>
      </c>
      <c r="AP8" s="6" t="str">
        <f ca="1">IF(AND($A8&lt;&gt;"",$A8&lt;&gt;"TOTAL"),IF(AND('[2]PDI_Descripcion tipo regimen ju'!$BR6&lt;&gt;"",'[2]PDI_Descripcion tipo regimen ju'!$BR6&lt;&gt;0),'[2]PDI_Descripcion tipo regimen ju'!$BR6,""),IF($A8="TOTAL",SUM(INDIRECT("AP4:AP"&amp;ROW()-1)),""))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IF(AND($A8&lt;&gt;"",$A8&lt;&gt;"TOTAL"),IF(AND('[2]PDI_Descripcion tipo regimen ju'!$BU6&lt;&gt;"",'[2]PDI_Descripcion tipo regimen ju'!$BU6&lt;&gt;0),'[2]PDI_Descripcion tipo regimen ju'!$BU6,""),IF($A8="TOTAL",SUM(INDIRECT("AR4:AR"&amp;ROW()-1)),""))</f>
        <v/>
      </c>
      <c r="AS8" s="6" t="str">
        <f ca="1">IF(AND($A8&lt;&gt;"",$A8&lt;&gt;"TOTAL"),IF(AND('[2]PDI_Descripcion tipo regimen ju'!$BW6&lt;&gt;"",'[2]PDI_Descripcion tipo regimen ju'!$BW6&lt;&gt;0),'[2]PDI_Descripcion tipo regimen ju'!$BW6,""),IF($A8="TOTAL",SUM(INDIRECT("AS4:AS"&amp;ROW()-1)),""))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IF(AND($A8&lt;&gt;"",$A8&lt;&gt;"TOTAL"),IF(AND('[2]PDI_Descripcion tipo regimen ju'!$BZ6&lt;&gt;"",'[2]PDI_Descripcion tipo regimen ju'!$BZ6&lt;&gt;0),'[2]PDI_Descripcion tipo regimen ju'!$BZ6,""),IF($A8="TOTAL",SUM(INDIRECT("AU4:AU"&amp;ROW()-1)),""))</f>
        <v/>
      </c>
      <c r="AV8" s="6" t="str">
        <f ca="1">IF(AND($A8&lt;&gt;"",$A8&lt;&gt;"TOTAL"),IF(AND('[2]PDI_Descripcion tipo regimen ju'!$CB6&lt;&gt;"",'[2]PDI_Descripcion tipo regimen ju'!$CB6&lt;&gt;0),'[2]PDI_Descripcion tipo regimen ju'!$CB6,""),IF($A8="TOTAL",SUM(INDIRECT("AV4:AV"&amp;ROW()-1)),""))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IF(AND($A8&lt;&gt;"",$A8&lt;&gt;"TOTAL"),IF(AND('[2]PDI_Descripcion tipo regimen ju'!$CE6&lt;&gt;"",'[2]PDI_Descripcion tipo regimen ju'!$CE6&lt;&gt;0),'[2]PDI_Descripcion tipo regimen ju'!$CE6,""),IF($A8="TOTAL",SUM(INDIRECT("AX4:AX"&amp;ROW()-1)),""))</f>
        <v/>
      </c>
      <c r="AY8" s="6" t="str">
        <f ca="1">IF(AND($A8&lt;&gt;"",$A8&lt;&gt;"TOTAL"),IF(AND('[2]PDI_Descripcion tipo regimen ju'!$CG6&lt;&gt;"",'[2]PDI_Descripcion tipo regimen ju'!$CG6&lt;&gt;0),'[2]PDI_Descripcion tipo regimen ju'!$CG6,""),IF($A8="TOTAL",SUM(INDIRECT("AY4:AY"&amp;ROW()-1)),""))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IF(AND($A8&lt;&gt;"",$A8&lt;&gt;"TOTAL"),IF(AND('[2]PDI_Descripcion tipo regimen ju'!$CJ6&lt;&gt;"",'[2]PDI_Descripcion tipo regimen ju'!$CJ6&lt;&gt;0),'[2]PDI_Descripcion tipo regimen ju'!$CJ6,""),IF($A8="TOTAL",SUM(INDIRECT("BA4:BA"&amp;ROW()-1)),""))</f>
        <v/>
      </c>
      <c r="BB8" s="6" t="str">
        <f ca="1">IF(AND($A8&lt;&gt;"",$A8&lt;&gt;"TOTAL"),IF(AND('[2]PDI_Descripcion tipo regimen ju'!$CL6&lt;&gt;"",'[2]PDI_Descripcion tipo regimen ju'!$CL6&lt;&gt;0),'[2]PDI_Descripcion tipo regimen ju'!$CL6,""),IF($A8="TOTAL",SUM(INDIRECT("BB4:BB"&amp;ROW()-1)),""))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IF(AND($A8&lt;&gt;"",$A8&lt;&gt;"TOTAL"),IF(AND('[2]PDI_Descripcion tipo regimen ju'!$CO6&lt;&gt;"",'[2]PDI_Descripcion tipo regimen ju'!$CO6&lt;&gt;0),'[2]PDI_Descripcion tipo regimen ju'!$CO6,""),IF($A8="TOTAL",SUM(INDIRECT("BD4:BD"&amp;ROW()-1)),""))</f>
        <v/>
      </c>
      <c r="BE8" s="6" t="str">
        <f ca="1">IF(AND($A8&lt;&gt;"",$A8&lt;&gt;"TOTAL"),IF(AND('[2]PDI_Descripcion tipo regimen ju'!$CQ6&lt;&gt;"",'[2]PDI_Descripcion tipo regimen ju'!$CQ6&lt;&gt;0),'[2]PDI_Descripcion tipo regimen ju'!$CQ6,""),IF($A8="TOTAL",SUM(INDIRECT("BE4:BE"&amp;ROW()-1)),""))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IF('[2]PDI_Descripcion tipo regimen ju'!$B7&lt;&gt;"",'[2]PDI_Descripcion tipo regimen ju'!$B7,IF(AND('[2]PDI_Descripcion tipo regimen ju'!$B7="",'[2]PDI_Descripcion tipo regimen ju'!$B8="",'[2]PDI_Descripcion tipo regimen ju'!$B6=""),"","TOTAL"))</f>
        <v>Relaciones Laborales</v>
      </c>
      <c r="B9" s="6">
        <f ca="1">IF(AND($A9&lt;&gt;"",$A9&lt;&gt;"TOTAL"),IF(AND('[2]PDI_Descripcion tipo regimen ju'!$C7&lt;&gt;"",'[2]PDI_Descripcion tipo regimen ju'!$C7&lt;&gt;0),'[2]PDI_Descripcion tipo regimen ju'!$C7,""),IF($A9="TOTAL",SUM(INDIRECT("B4:B"&amp;ROW()-1)),""))</f>
        <v>2</v>
      </c>
      <c r="C9" s="6">
        <f ca="1">IF(AND($A9&lt;&gt;"",$A9&lt;&gt;"TOTAL"),IF(AND('[2]PDI_Descripcion tipo regimen ju'!$E7&lt;&gt;"",'[2]PDI_Descripcion tipo regimen ju'!$E7&lt;&gt;0),'[2]PDI_Descripcion tipo regimen ju'!$E7,""),IF($A9="TOTAL",SUM(INDIRECT("C4:C"&amp;ROW()-1)),""))</f>
        <v>4</v>
      </c>
      <c r="D9" s="6">
        <f t="shared" ca="1" si="0"/>
        <v>6</v>
      </c>
      <c r="E9" s="6">
        <f ca="1">IF(AND($A9&lt;&gt;"",$A9&lt;&gt;"TOTAL"),IF(AND('[2]PDI_Descripcion tipo regimen ju'!$H7&lt;&gt;"",'[2]PDI_Descripcion tipo regimen ju'!$H7&lt;&gt;0),'[2]PDI_Descripcion tipo regimen ju'!$H7,""),IF($A9="TOTAL",SUM(INDIRECT("E4:E"&amp;ROW()-1)),""))</f>
        <v>2</v>
      </c>
      <c r="F9" s="6">
        <f ca="1">IF(AND($A9&lt;&gt;"",$A9&lt;&gt;"TOTAL"),IF(AND('[2]PDI_Descripcion tipo regimen ju'!$J7&lt;&gt;"",'[2]PDI_Descripcion tipo regimen ju'!$J7&lt;&gt;0),'[2]PDI_Descripcion tipo regimen ju'!$J7,""),IF($A9="TOTAL",SUM(INDIRECT("F4:F"&amp;ROW()-1)),""))</f>
        <v>4</v>
      </c>
      <c r="G9" s="6">
        <f t="shared" ca="1" si="1"/>
        <v>6</v>
      </c>
      <c r="H9" s="6">
        <f ca="1">IF(AND($A9&lt;&gt;"",$A9&lt;&gt;"TOTAL"),IF(AND('[2]PDI_Descripcion tipo regimen ju'!$M7&lt;&gt;"",'[2]PDI_Descripcion tipo regimen ju'!$M7&lt;&gt;0),'[2]PDI_Descripcion tipo regimen ju'!$M7,""),IF($A9="TOTAL",SUM(INDIRECT("H4:H"&amp;ROW()-1)),""))</f>
        <v>2</v>
      </c>
      <c r="I9" s="6">
        <f ca="1">IF(AND($A9&lt;&gt;"",$A9&lt;&gt;"TOTAL"),IF(AND('[2]PDI_Descripcion tipo regimen ju'!$O7&lt;&gt;"",'[2]PDI_Descripcion tipo regimen ju'!$O7&lt;&gt;0),'[2]PDI_Descripcion tipo regimen ju'!$O7,""),IF($A9="TOTAL",SUM(INDIRECT("I4:I"&amp;ROW()-1)),""))</f>
        <v>4</v>
      </c>
      <c r="J9" s="6">
        <f t="shared" ca="1" si="2"/>
        <v>6</v>
      </c>
      <c r="K9" s="6">
        <f ca="1">IF(AND($A9&lt;&gt;"",$A9&lt;&gt;"TOTAL"),IF(AND('[2]PDI_Descripcion tipo regimen ju'!$R7&lt;&gt;"",'[2]PDI_Descripcion tipo regimen ju'!$R7&lt;&gt;0),'[2]PDI_Descripcion tipo regimen ju'!$R7,""),IF($A9="TOTAL",SUM(INDIRECT("K4:K"&amp;ROW()-1)),""))</f>
        <v>2</v>
      </c>
      <c r="L9" s="6">
        <f ca="1">IF(AND($A9&lt;&gt;"",$A9&lt;&gt;"TOTAL"),IF(AND('[2]PDI_Descripcion tipo regimen ju'!$T7&lt;&gt;"",'[2]PDI_Descripcion tipo regimen ju'!$T7&lt;&gt;0),'[2]PDI_Descripcion tipo regimen ju'!$T7,""),IF($A9="TOTAL",SUM(INDIRECT("L4:L"&amp;ROW()-1)),""))</f>
        <v>4</v>
      </c>
      <c r="M9" s="6">
        <f t="shared" ca="1" si="3"/>
        <v>6</v>
      </c>
      <c r="N9" s="6">
        <f ca="1">IF(AND($A9&lt;&gt;"",$A9&lt;&gt;"TOTAL"),IF(AND('[2]PDI_Descripcion tipo regimen ju'!$W7&lt;&gt;"",'[2]PDI_Descripcion tipo regimen ju'!$W7&lt;&gt;0),'[2]PDI_Descripcion tipo regimen ju'!$W7,""),IF($A9="TOTAL",SUM(INDIRECT("N4:N"&amp;ROW()-1)),""))</f>
        <v>1</v>
      </c>
      <c r="O9" s="6">
        <f ca="1">IF(AND($A9&lt;&gt;"",$A9&lt;&gt;"TOTAL"),IF(AND('[2]PDI_Descripcion tipo regimen ju'!$Y7&lt;&gt;"",'[2]PDI_Descripcion tipo regimen ju'!$Y7&lt;&gt;0),'[2]PDI_Descripcion tipo regimen ju'!$Y7,""),IF($A9="TOTAL",SUM(INDIRECT("O4:O"&amp;ROW()-1)),""))</f>
        <v>3</v>
      </c>
      <c r="P9" s="6">
        <f t="shared" ca="1" si="4"/>
        <v>4</v>
      </c>
      <c r="Q9" s="6">
        <f ca="1">IF(AND($A9&lt;&gt;"",$A9&lt;&gt;"TOTAL"),IF(AND('[2]PDI_Descripcion tipo regimen ju'!$AB7&lt;&gt;"",'[2]PDI_Descripcion tipo regimen ju'!$AB7&lt;&gt;0),'[2]PDI_Descripcion tipo regimen ju'!$AB7,""),IF($A9="TOTAL",SUM(INDIRECT("Q4:Q"&amp;ROW()-1)),""))</f>
        <v>1</v>
      </c>
      <c r="R9" s="6">
        <f ca="1">IF(AND($A9&lt;&gt;"",$A9&lt;&gt;"TOTAL"),IF(AND('[2]PDI_Descripcion tipo regimen ju'!$AD7&lt;&gt;"",'[2]PDI_Descripcion tipo regimen ju'!$AD7&lt;&gt;0),'[2]PDI_Descripcion tipo regimen ju'!$AD7,""),IF($A9="TOTAL",SUM(INDIRECT("R4:R"&amp;ROW()-1)),""))</f>
        <v>3</v>
      </c>
      <c r="S9" s="6">
        <f t="shared" ca="1" si="5"/>
        <v>4</v>
      </c>
      <c r="T9" s="6" t="str">
        <f ca="1">IF(AND($A9&lt;&gt;"",$A9&lt;&gt;"TOTAL"),IF(AND('[2]PDI_Descripcion tipo regimen ju'!$AG7&lt;&gt;"",'[2]PDI_Descripcion tipo regimen ju'!$AG7&lt;&gt;0),'[2]PDI_Descripcion tipo regimen ju'!$AG7,""),IF($A9="TOTAL",SUM(INDIRECT("T4:T"&amp;ROW()-1)),""))</f>
        <v/>
      </c>
      <c r="U9" s="6" t="str">
        <f ca="1">IF(AND($A9&lt;&gt;"",$A9&lt;&gt;"TOTAL"),IF(AND('[2]PDI_Descripcion tipo regimen ju'!$AI7&lt;&gt;"",'[2]PDI_Descripcion tipo regimen ju'!$AI7&lt;&gt;0),'[2]PDI_Descripcion tipo regimen ju'!$AI7,""),IF($A9="TOTAL",SUM(INDIRECT("U4:U"&amp;ROW()-1)),""))</f>
        <v/>
      </c>
      <c r="V9" s="6">
        <f t="shared" ca="1" si="6"/>
        <v>0</v>
      </c>
      <c r="W9" s="6" t="str">
        <f ca="1">IF(AND($A9&lt;&gt;"",$A9&lt;&gt;"TOTAL"),IF(AND('[2]PDI_Descripcion tipo regimen ju'!$AL7&lt;&gt;"",'[2]PDI_Descripcion tipo regimen ju'!$AL7&lt;&gt;0),'[2]PDI_Descripcion tipo regimen ju'!$AL7,""),IF($A9="TOTAL",SUM(INDIRECT("W4:W"&amp;ROW()-1)),""))</f>
        <v/>
      </c>
      <c r="X9" s="6" t="str">
        <f ca="1">IF(AND($A9&lt;&gt;"",$A9&lt;&gt;"TOTAL"),IF(AND('[2]PDI_Descripcion tipo regimen ju'!$AN7&lt;&gt;"",'[2]PDI_Descripcion tipo regimen ju'!$AN7&lt;&gt;0),'[2]PDI_Descripcion tipo regimen ju'!$AN7,""),IF($A9="TOTAL",SUM(INDIRECT("X4:X"&amp;ROW()-1)),""))</f>
        <v/>
      </c>
      <c r="Y9" s="6">
        <f t="shared" ca="1" si="7"/>
        <v>0</v>
      </c>
      <c r="Z9" s="6" t="str">
        <f ca="1">IF(AND($A9&lt;&gt;"",$A9&lt;&gt;"TOTAL"),IF(AND('[2]PDI_Descripcion tipo regimen ju'!$AQ7&lt;&gt;"",'[2]PDI_Descripcion tipo regimen ju'!$AQ7&lt;&gt;0),'[2]PDI_Descripcion tipo regimen ju'!$AQ7,""),IF($A9="TOTAL",SUM(INDIRECT("Z4:Z"&amp;ROW()-1)),""))</f>
        <v/>
      </c>
      <c r="AA9" s="6" t="str">
        <f ca="1">IF(AND($A9&lt;&gt;"",$A9&lt;&gt;"TOTAL"),IF(AND('[2]PDI_Descripcion tipo regimen ju'!$AS7&lt;&gt;"",'[2]PDI_Descripcion tipo regimen ju'!$AS7&lt;&gt;0),'[2]PDI_Descripcion tipo regimen ju'!$AS7,""),IF($A9="TOTAL",SUM(INDIRECT("AA4:AA"&amp;ROW()-1)),""))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IF(AND($A9&lt;&gt;"",$A9&lt;&gt;"TOTAL"),IF(AND('[2]PDI_Descripcion tipo regimen ju'!$AV7&lt;&gt;"",'[2]PDI_Descripcion tipo regimen ju'!$AV7&lt;&gt;0),'[2]PDI_Descripcion tipo regimen ju'!$AV7,""),IF($A9="TOTAL",SUM(INDIRECT("AC4:AC"&amp;ROW()-1)),""))</f>
        <v/>
      </c>
      <c r="AD9" s="6" t="str">
        <f ca="1">IF(AND($A9&lt;&gt;"",$A9&lt;&gt;"TOTAL"),IF(AND('[2]PDI_Descripcion tipo regimen ju'!$AX7&lt;&gt;"",'[2]PDI_Descripcion tipo regimen ju'!$AX7&lt;&gt;0),'[2]PDI_Descripcion tipo regimen ju'!$AX7,""),IF($A9="TOTAL",SUM(INDIRECT("AD4:AD"&amp;ROW()-1)),""))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IF(AND($A9&lt;&gt;"",$A9&lt;&gt;"TOTAL"),IF(AND('[2]PDI_Descripcion tipo regimen ju'!$BA7&lt;&gt;"",'[2]PDI_Descripcion tipo regimen ju'!$BA7&lt;&gt;0),'[2]PDI_Descripcion tipo regimen ju'!$BA7,""),IF($A9="TOTAL",SUM(INDIRECT("AF4:AF"&amp;ROW()-1)),""))</f>
        <v/>
      </c>
      <c r="AG9" s="6" t="str">
        <f ca="1">IF(AND($A9&lt;&gt;"",$A9&lt;&gt;"TOTAL"),IF(AND('[2]PDI_Descripcion tipo regimen ju'!$BC7&lt;&gt;"",'[2]PDI_Descripcion tipo regimen ju'!$BC7&lt;&gt;0),'[2]PDI_Descripcion tipo regimen ju'!$BC7,""),IF($A9="TOTAL",SUM(INDIRECT("AG4:AG"&amp;ROW()-1)),""))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IF(AND($A9&lt;&gt;"",$A9&lt;&gt;"TOTAL"),IF(AND('[2]PDI_Descripcion tipo regimen ju'!$BF7&lt;&gt;"",'[2]PDI_Descripcion tipo regimen ju'!$BF7&lt;&gt;0),'[2]PDI_Descripcion tipo regimen ju'!$BF7,""),IF($A9="TOTAL",SUM(INDIRECT("AI4:AI"&amp;ROW()-1)),""))</f>
        <v/>
      </c>
      <c r="AJ9" s="6" t="str">
        <f ca="1">IF(AND($A9&lt;&gt;"",$A9&lt;&gt;"TOTAL"),IF(AND('[2]PDI_Descripcion tipo regimen ju'!$BH7&lt;&gt;"",'[2]PDI_Descripcion tipo regimen ju'!$BH7&lt;&gt;0),'[2]PDI_Descripcion tipo regimen ju'!$BH7,""),IF($A9="TOTAL",SUM(INDIRECT("AJ4:AJ"&amp;ROW()-1)),""))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IF(AND($A9&lt;&gt;"",$A9&lt;&gt;"TOTAL"),IF(AND('[2]PDI_Descripcion tipo regimen ju'!$BK7&lt;&gt;"",'[2]PDI_Descripcion tipo regimen ju'!$BK7&lt;&gt;0),'[2]PDI_Descripcion tipo regimen ju'!$BK7,""),IF($A9="TOTAL",SUM(INDIRECT("AL4:AL"&amp;ROW()-1)),""))</f>
        <v/>
      </c>
      <c r="AM9" s="6" t="str">
        <f ca="1">IF(AND($A9&lt;&gt;"",$A9&lt;&gt;"TOTAL"),IF(AND('[2]PDI_Descripcion tipo regimen ju'!$BM7&lt;&gt;"",'[2]PDI_Descripcion tipo regimen ju'!$BM7&lt;&gt;0),'[2]PDI_Descripcion tipo regimen ju'!$BM7,""),IF($A9="TOTAL",SUM(INDIRECT("AM4:AM"&amp;ROW()-1)),""))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IF(AND($A9&lt;&gt;"",$A9&lt;&gt;"TOTAL"),IF(AND('[2]PDI_Descripcion tipo regimen ju'!$BP7&lt;&gt;"",'[2]PDI_Descripcion tipo regimen ju'!$BP7&lt;&gt;0),'[2]PDI_Descripcion tipo regimen ju'!$BP7,""),IF($A9="TOTAL",SUM(INDIRECT("AO4:AO"&amp;ROW()-1)),""))</f>
        <v/>
      </c>
      <c r="AP9" s="6" t="str">
        <f ca="1">IF(AND($A9&lt;&gt;"",$A9&lt;&gt;"TOTAL"),IF(AND('[2]PDI_Descripcion tipo regimen ju'!$BR7&lt;&gt;"",'[2]PDI_Descripcion tipo regimen ju'!$BR7&lt;&gt;0),'[2]PDI_Descripcion tipo regimen ju'!$BR7,""),IF($A9="TOTAL",SUM(INDIRECT("AP4:AP"&amp;ROW()-1)),""))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IF(AND($A9&lt;&gt;"",$A9&lt;&gt;"TOTAL"),IF(AND('[2]PDI_Descripcion tipo regimen ju'!$BU7&lt;&gt;"",'[2]PDI_Descripcion tipo regimen ju'!$BU7&lt;&gt;0),'[2]PDI_Descripcion tipo regimen ju'!$BU7,""),IF($A9="TOTAL",SUM(INDIRECT("AR4:AR"&amp;ROW()-1)),""))</f>
        <v/>
      </c>
      <c r="AS9" s="6" t="str">
        <f ca="1">IF(AND($A9&lt;&gt;"",$A9&lt;&gt;"TOTAL"),IF(AND('[2]PDI_Descripcion tipo regimen ju'!$BW7&lt;&gt;"",'[2]PDI_Descripcion tipo regimen ju'!$BW7&lt;&gt;0),'[2]PDI_Descripcion tipo regimen ju'!$BW7,""),IF($A9="TOTAL",SUM(INDIRECT("AS4:AS"&amp;ROW()-1)),""))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IF(AND($A9&lt;&gt;"",$A9&lt;&gt;"TOTAL"),IF(AND('[2]PDI_Descripcion tipo regimen ju'!$BZ7&lt;&gt;"",'[2]PDI_Descripcion tipo regimen ju'!$BZ7&lt;&gt;0),'[2]PDI_Descripcion tipo regimen ju'!$BZ7,""),IF($A9="TOTAL",SUM(INDIRECT("AU4:AU"&amp;ROW()-1)),""))</f>
        <v/>
      </c>
      <c r="AV9" s="6" t="str">
        <f ca="1">IF(AND($A9&lt;&gt;"",$A9&lt;&gt;"TOTAL"),IF(AND('[2]PDI_Descripcion tipo regimen ju'!$CB7&lt;&gt;"",'[2]PDI_Descripcion tipo regimen ju'!$CB7&lt;&gt;0),'[2]PDI_Descripcion tipo regimen ju'!$CB7,""),IF($A9="TOTAL",SUM(INDIRECT("AV4:AV"&amp;ROW()-1)),""))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IF(AND($A9&lt;&gt;"",$A9&lt;&gt;"TOTAL"),IF(AND('[2]PDI_Descripcion tipo regimen ju'!$CE7&lt;&gt;"",'[2]PDI_Descripcion tipo regimen ju'!$CE7&lt;&gt;0),'[2]PDI_Descripcion tipo regimen ju'!$CE7,""),IF($A9="TOTAL",SUM(INDIRECT("AX4:AX"&amp;ROW()-1)),""))</f>
        <v/>
      </c>
      <c r="AY9" s="6" t="str">
        <f ca="1">IF(AND($A9&lt;&gt;"",$A9&lt;&gt;"TOTAL"),IF(AND('[2]PDI_Descripcion tipo regimen ju'!$CG7&lt;&gt;"",'[2]PDI_Descripcion tipo regimen ju'!$CG7&lt;&gt;0),'[2]PDI_Descripcion tipo regimen ju'!$CG7,""),IF($A9="TOTAL",SUM(INDIRECT("AY4:AY"&amp;ROW()-1)),""))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IF(AND($A9&lt;&gt;"",$A9&lt;&gt;"TOTAL"),IF(AND('[2]PDI_Descripcion tipo regimen ju'!$CJ7&lt;&gt;"",'[2]PDI_Descripcion tipo regimen ju'!$CJ7&lt;&gt;0),'[2]PDI_Descripcion tipo regimen ju'!$CJ7,""),IF($A9="TOTAL",SUM(INDIRECT("BA4:BA"&amp;ROW()-1)),""))</f>
        <v/>
      </c>
      <c r="BB9" s="6" t="str">
        <f ca="1">IF(AND($A9&lt;&gt;"",$A9&lt;&gt;"TOTAL"),IF(AND('[2]PDI_Descripcion tipo regimen ju'!$CL7&lt;&gt;"",'[2]PDI_Descripcion tipo regimen ju'!$CL7&lt;&gt;0),'[2]PDI_Descripcion tipo regimen ju'!$CL7,""),IF($A9="TOTAL",SUM(INDIRECT("BB4:BB"&amp;ROW()-1)),""))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IF(AND($A9&lt;&gt;"",$A9&lt;&gt;"TOTAL"),IF(AND('[2]PDI_Descripcion tipo regimen ju'!$CO7&lt;&gt;"",'[2]PDI_Descripcion tipo regimen ju'!$CO7&lt;&gt;0),'[2]PDI_Descripcion tipo regimen ju'!$CO7,""),IF($A9="TOTAL",SUM(INDIRECT("BD4:BD"&amp;ROW()-1)),""))</f>
        <v/>
      </c>
      <c r="BE9" s="6" t="str">
        <f ca="1">IF(AND($A9&lt;&gt;"",$A9&lt;&gt;"TOTAL"),IF(AND('[2]PDI_Descripcion tipo regimen ju'!$CQ7&lt;&gt;"",'[2]PDI_Descripcion tipo regimen ju'!$CQ7&lt;&gt;0),'[2]PDI_Descripcion tipo regimen ju'!$CQ7,""),IF($A9="TOTAL",SUM(INDIRECT("BE4:BE"&amp;ROW()-1)),""))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IF('[2]PDI_Descripcion tipo regimen ju'!$B8&lt;&gt;"",'[2]PDI_Descripcion tipo regimen ju'!$B8,IF(AND('[2]PDI_Descripcion tipo regimen ju'!$B8="",'[2]PDI_Descripcion tipo regimen ju'!$B9="",'[2]PDI_Descripcion tipo regimen ju'!$B7=""),"","TOTAL"))</f>
        <v>TOTAL</v>
      </c>
      <c r="B10" s="6">
        <f ca="1">IF(AND($A10&lt;&gt;"",$A10&lt;&gt;"TOTAL"),IF(AND('[2]PDI_Descripcion tipo regimen ju'!$C8&lt;&gt;"",'[2]PDI_Descripcion tipo regimen ju'!$C8&lt;&gt;0),'[2]PDI_Descripcion tipo regimen ju'!$C8,""),IF($A10="TOTAL",SUM(INDIRECT("B4:B"&amp;ROW()-1)),""))</f>
        <v>180</v>
      </c>
      <c r="C10" s="6">
        <f ca="1">IF(AND($A10&lt;&gt;"",$A10&lt;&gt;"TOTAL"),IF(AND('[2]PDI_Descripcion tipo regimen ju'!$E8&lt;&gt;"",'[2]PDI_Descripcion tipo regimen ju'!$E8&lt;&gt;0),'[2]PDI_Descripcion tipo regimen ju'!$E8,""),IF($A10="TOTAL",SUM(INDIRECT("C4:C"&amp;ROW()-1)),""))</f>
        <v>259</v>
      </c>
      <c r="D10" s="6">
        <f t="shared" ca="1" si="0"/>
        <v>439</v>
      </c>
      <c r="E10" s="6">
        <f ca="1">IF(AND($A10&lt;&gt;"",$A10&lt;&gt;"TOTAL"),IF(AND('[2]PDI_Descripcion tipo regimen ju'!$H8&lt;&gt;"",'[2]PDI_Descripcion tipo regimen ju'!$H8&lt;&gt;0),'[2]PDI_Descripcion tipo regimen ju'!$H8,""),IF($A10="TOTAL",SUM(INDIRECT("E4:E"&amp;ROW()-1)),""))</f>
        <v>177</v>
      </c>
      <c r="F10" s="6">
        <f ca="1">IF(AND($A10&lt;&gt;"",$A10&lt;&gt;"TOTAL"),IF(AND('[2]PDI_Descripcion tipo regimen ju'!$J8&lt;&gt;"",'[2]PDI_Descripcion tipo regimen ju'!$J8&lt;&gt;0),'[2]PDI_Descripcion tipo regimen ju'!$J8,""),IF($A10="TOTAL",SUM(INDIRECT("F4:F"&amp;ROW()-1)),""))</f>
        <v>246</v>
      </c>
      <c r="G10" s="6">
        <f t="shared" ca="1" si="1"/>
        <v>423</v>
      </c>
      <c r="H10" s="6">
        <f ca="1">IF(AND($A10&lt;&gt;"",$A10&lt;&gt;"TOTAL"),IF(AND('[2]PDI_Descripcion tipo regimen ju'!$M8&lt;&gt;"",'[2]PDI_Descripcion tipo regimen ju'!$M8&lt;&gt;0),'[2]PDI_Descripcion tipo regimen ju'!$M8,""),IF($A10="TOTAL",SUM(INDIRECT("H4:H"&amp;ROW()-1)),""))</f>
        <v>161</v>
      </c>
      <c r="I10" s="6">
        <f ca="1">IF(AND($A10&lt;&gt;"",$A10&lt;&gt;"TOTAL"),IF(AND('[2]PDI_Descripcion tipo regimen ju'!$O8&lt;&gt;"",'[2]PDI_Descripcion tipo regimen ju'!$O8&lt;&gt;0),'[2]PDI_Descripcion tipo regimen ju'!$O8,""),IF($A10="TOTAL",SUM(INDIRECT("I4:I"&amp;ROW()-1)),""))</f>
        <v>222</v>
      </c>
      <c r="J10" s="6">
        <f t="shared" ca="1" si="2"/>
        <v>383</v>
      </c>
      <c r="K10" s="6">
        <f ca="1">IF(AND($A10&lt;&gt;"",$A10&lt;&gt;"TOTAL"),IF(AND('[2]PDI_Descripcion tipo regimen ju'!$R8&lt;&gt;"",'[2]PDI_Descripcion tipo regimen ju'!$R8&lt;&gt;0),'[2]PDI_Descripcion tipo regimen ju'!$R8,""),IF($A10="TOTAL",SUM(INDIRECT("K4:K"&amp;ROW()-1)),""))</f>
        <v>159</v>
      </c>
      <c r="L10" s="6">
        <f ca="1">IF(AND($A10&lt;&gt;"",$A10&lt;&gt;"TOTAL"),IF(AND('[2]PDI_Descripcion tipo regimen ju'!$T8&lt;&gt;"",'[2]PDI_Descripcion tipo regimen ju'!$T8&lt;&gt;0),'[2]PDI_Descripcion tipo regimen ju'!$T8,""),IF($A10="TOTAL",SUM(INDIRECT("L4:L"&amp;ROW()-1)),""))</f>
        <v>225</v>
      </c>
      <c r="M10" s="6">
        <f t="shared" ca="1" si="3"/>
        <v>384</v>
      </c>
      <c r="N10" s="6">
        <f ca="1">IF(AND($A10&lt;&gt;"",$A10&lt;&gt;"TOTAL"),IF(AND('[2]PDI_Descripcion tipo regimen ju'!$W8&lt;&gt;"",'[2]PDI_Descripcion tipo regimen ju'!$W8&lt;&gt;0),'[2]PDI_Descripcion tipo regimen ju'!$W8,""),IF($A10="TOTAL",SUM(INDIRECT("N4:N"&amp;ROW()-1)),""))</f>
        <v>167</v>
      </c>
      <c r="O10" s="6">
        <f ca="1">IF(AND($A10&lt;&gt;"",$A10&lt;&gt;"TOTAL"),IF(AND('[2]PDI_Descripcion tipo regimen ju'!$Y8&lt;&gt;"",'[2]PDI_Descripcion tipo regimen ju'!$Y8&lt;&gt;0),'[2]PDI_Descripcion tipo regimen ju'!$Y8,""),IF($A10="TOTAL",SUM(INDIRECT("O4:O"&amp;ROW()-1)),""))</f>
        <v>231</v>
      </c>
      <c r="P10" s="6">
        <f t="shared" ca="1" si="4"/>
        <v>398</v>
      </c>
      <c r="Q10" s="6">
        <f ca="1">IF(AND($A10&lt;&gt;"",$A10&lt;&gt;"TOTAL"),IF(AND('[2]PDI_Descripcion tipo regimen ju'!$AB8&lt;&gt;"",'[2]PDI_Descripcion tipo regimen ju'!$AB8&lt;&gt;0),'[2]PDI_Descripcion tipo regimen ju'!$AB8,""),IF($A10="TOTAL",SUM(INDIRECT("Q4:Q"&amp;ROW()-1)),""))</f>
        <v>187</v>
      </c>
      <c r="R10" s="6">
        <f ca="1">IF(AND($A10&lt;&gt;"",$A10&lt;&gt;"TOTAL"),IF(AND('[2]PDI_Descripcion tipo regimen ju'!$AD8&lt;&gt;"",'[2]PDI_Descripcion tipo regimen ju'!$AD8&lt;&gt;0),'[2]PDI_Descripcion tipo regimen ju'!$AD8,""),IF($A10="TOTAL",SUM(INDIRECT("R4:R"&amp;ROW()-1)),""))</f>
        <v>235</v>
      </c>
      <c r="S10" s="6">
        <f t="shared" ca="1" si="5"/>
        <v>422</v>
      </c>
      <c r="T10" s="6">
        <f ca="1">IF(AND($A10&lt;&gt;"",$A10&lt;&gt;"TOTAL"),IF(AND('[2]PDI_Descripcion tipo regimen ju'!$AG8&lt;&gt;"",'[2]PDI_Descripcion tipo regimen ju'!$AG8&lt;&gt;0),'[2]PDI_Descripcion tipo regimen ju'!$AG8,""),IF($A10="TOTAL",SUM(INDIRECT("T4:T"&amp;ROW()-1)),""))</f>
        <v>196</v>
      </c>
      <c r="U10" s="6">
        <f ca="1">IF(AND($A10&lt;&gt;"",$A10&lt;&gt;"TOTAL"),IF(AND('[2]PDI_Descripcion tipo regimen ju'!$AI8&lt;&gt;"",'[2]PDI_Descripcion tipo regimen ju'!$AI8&lt;&gt;0),'[2]PDI_Descripcion tipo regimen ju'!$AI8,""),IF($A10="TOTAL",SUM(INDIRECT("U4:U"&amp;ROW()-1)),""))</f>
        <v>238</v>
      </c>
      <c r="V10" s="6">
        <f t="shared" ca="1" si="6"/>
        <v>434</v>
      </c>
      <c r="W10" s="6">
        <f ca="1">IF(AND($A10&lt;&gt;"",$A10&lt;&gt;"TOTAL"),IF(AND('[2]PDI_Descripcion tipo regimen ju'!$AL8&lt;&gt;"",'[2]PDI_Descripcion tipo regimen ju'!$AL8&lt;&gt;0),'[2]PDI_Descripcion tipo regimen ju'!$AL8,""),IF($A10="TOTAL",SUM(INDIRECT("W4:W"&amp;ROW()-1)),""))</f>
        <v>0</v>
      </c>
      <c r="X10" s="6">
        <f ca="1">IF(AND($A10&lt;&gt;"",$A10&lt;&gt;"TOTAL"),IF(AND('[2]PDI_Descripcion tipo regimen ju'!$AN8&lt;&gt;"",'[2]PDI_Descripcion tipo regimen ju'!$AN8&lt;&gt;0),'[2]PDI_Descripcion tipo regimen ju'!$AN8,""),IF($A10="TOTAL",SUM(INDIRECT("X4:X"&amp;ROW()-1)),""))</f>
        <v>0</v>
      </c>
      <c r="Y10" s="6">
        <f t="shared" ca="1" si="7"/>
        <v>0</v>
      </c>
      <c r="Z10" s="6">
        <f ca="1">IF(AND($A10&lt;&gt;"",$A10&lt;&gt;"TOTAL"),IF(AND('[2]PDI_Descripcion tipo regimen ju'!$AQ8&lt;&gt;"",'[2]PDI_Descripcion tipo regimen ju'!$AQ8&lt;&gt;0),'[2]PDI_Descripcion tipo regimen ju'!$AQ8,""),IF($A10="TOTAL",SUM(INDIRECT("Z4:Z"&amp;ROW()-1)),""))</f>
        <v>0</v>
      </c>
      <c r="AA10" s="6">
        <f ca="1">IF(AND($A10&lt;&gt;"",$A10&lt;&gt;"TOTAL"),IF(AND('[2]PDI_Descripcion tipo regimen ju'!$AS8&lt;&gt;"",'[2]PDI_Descripcion tipo regimen ju'!$AS8&lt;&gt;0),'[2]PDI_Descripcion tipo regimen ju'!$AS8,""),IF($A10="TOTAL",SUM(INDIRECT("AA4:AA"&amp;ROW()-1)),""))</f>
        <v>0</v>
      </c>
      <c r="AB10" s="6">
        <f t="shared" ca="1" si="8"/>
        <v>0</v>
      </c>
      <c r="AC10" s="6">
        <f ca="1">IF(AND($A10&lt;&gt;"",$A10&lt;&gt;"TOTAL"),IF(AND('[2]PDI_Descripcion tipo regimen ju'!$AV8&lt;&gt;"",'[2]PDI_Descripcion tipo regimen ju'!$AV8&lt;&gt;0),'[2]PDI_Descripcion tipo regimen ju'!$AV8,""),IF($A10="TOTAL",SUM(INDIRECT("AC4:AC"&amp;ROW()-1)),""))</f>
        <v>0</v>
      </c>
      <c r="AD10" s="6">
        <f ca="1">IF(AND($A10&lt;&gt;"",$A10&lt;&gt;"TOTAL"),IF(AND('[2]PDI_Descripcion tipo regimen ju'!$AX8&lt;&gt;"",'[2]PDI_Descripcion tipo regimen ju'!$AX8&lt;&gt;0),'[2]PDI_Descripcion tipo regimen ju'!$AX8,""),IF($A10="TOTAL",SUM(INDIRECT("AD4:AD"&amp;ROW()-1)),""))</f>
        <v>0</v>
      </c>
      <c r="AE10" s="6">
        <f t="shared" ca="1" si="9"/>
        <v>0</v>
      </c>
      <c r="AF10" s="6">
        <f ca="1">IF(AND($A10&lt;&gt;"",$A10&lt;&gt;"TOTAL"),IF(AND('[2]PDI_Descripcion tipo regimen ju'!$BA8&lt;&gt;"",'[2]PDI_Descripcion tipo regimen ju'!$BA8&lt;&gt;0),'[2]PDI_Descripcion tipo regimen ju'!$BA8,""),IF($A10="TOTAL",SUM(INDIRECT("AF4:AF"&amp;ROW()-1)),""))</f>
        <v>0</v>
      </c>
      <c r="AG10" s="6">
        <f ca="1">IF(AND($A10&lt;&gt;"",$A10&lt;&gt;"TOTAL"),IF(AND('[2]PDI_Descripcion tipo regimen ju'!$BC8&lt;&gt;"",'[2]PDI_Descripcion tipo regimen ju'!$BC8&lt;&gt;0),'[2]PDI_Descripcion tipo regimen ju'!$BC8,""),IF($A10="TOTAL",SUM(INDIRECT("AG4:AG"&amp;ROW()-1)),""))</f>
        <v>0</v>
      </c>
      <c r="AH10" s="6">
        <f t="shared" ca="1" si="10"/>
        <v>0</v>
      </c>
      <c r="AI10" s="6">
        <f ca="1">IF(AND($A10&lt;&gt;"",$A10&lt;&gt;"TOTAL"),IF(AND('[2]PDI_Descripcion tipo regimen ju'!$BF8&lt;&gt;"",'[2]PDI_Descripcion tipo regimen ju'!$BF8&lt;&gt;0),'[2]PDI_Descripcion tipo regimen ju'!$BF8,""),IF($A10="TOTAL",SUM(INDIRECT("AI4:AI"&amp;ROW()-1)),""))</f>
        <v>0</v>
      </c>
      <c r="AJ10" s="6">
        <f ca="1">IF(AND($A10&lt;&gt;"",$A10&lt;&gt;"TOTAL"),IF(AND('[2]PDI_Descripcion tipo regimen ju'!$BH8&lt;&gt;"",'[2]PDI_Descripcion tipo regimen ju'!$BH8&lt;&gt;0),'[2]PDI_Descripcion tipo regimen ju'!$BH8,""),IF($A10="TOTAL",SUM(INDIRECT("AJ4:AJ"&amp;ROW()-1)),""))</f>
        <v>0</v>
      </c>
      <c r="AK10" s="6">
        <f t="shared" ca="1" si="11"/>
        <v>0</v>
      </c>
      <c r="AL10" s="6">
        <f ca="1">IF(AND($A10&lt;&gt;"",$A10&lt;&gt;"TOTAL"),IF(AND('[2]PDI_Descripcion tipo regimen ju'!$BK8&lt;&gt;"",'[2]PDI_Descripcion tipo regimen ju'!$BK8&lt;&gt;0),'[2]PDI_Descripcion tipo regimen ju'!$BK8,""),IF($A10="TOTAL",SUM(INDIRECT("AL4:AL"&amp;ROW()-1)),""))</f>
        <v>0</v>
      </c>
      <c r="AM10" s="6">
        <f ca="1">IF(AND($A10&lt;&gt;"",$A10&lt;&gt;"TOTAL"),IF(AND('[2]PDI_Descripcion tipo regimen ju'!$BM8&lt;&gt;"",'[2]PDI_Descripcion tipo regimen ju'!$BM8&lt;&gt;0),'[2]PDI_Descripcion tipo regimen ju'!$BM8,""),IF($A10="TOTAL",SUM(INDIRECT("AM4:AM"&amp;ROW()-1)),""))</f>
        <v>0</v>
      </c>
      <c r="AN10" s="6">
        <f t="shared" ca="1" si="12"/>
        <v>0</v>
      </c>
      <c r="AO10" s="6">
        <f ca="1">IF(AND($A10&lt;&gt;"",$A10&lt;&gt;"TOTAL"),IF(AND('[2]PDI_Descripcion tipo regimen ju'!$BP8&lt;&gt;"",'[2]PDI_Descripcion tipo regimen ju'!$BP8&lt;&gt;0),'[2]PDI_Descripcion tipo regimen ju'!$BP8,""),IF($A10="TOTAL",SUM(INDIRECT("AO4:AO"&amp;ROW()-1)),""))</f>
        <v>0</v>
      </c>
      <c r="AP10" s="6">
        <f ca="1">IF(AND($A10&lt;&gt;"",$A10&lt;&gt;"TOTAL"),IF(AND('[2]PDI_Descripcion tipo regimen ju'!$BR8&lt;&gt;"",'[2]PDI_Descripcion tipo regimen ju'!$BR8&lt;&gt;0),'[2]PDI_Descripcion tipo regimen ju'!$BR8,""),IF($A10="TOTAL",SUM(INDIRECT("AP4:AP"&amp;ROW()-1)),""))</f>
        <v>0</v>
      </c>
      <c r="AQ10" s="6">
        <f t="shared" ca="1" si="13"/>
        <v>0</v>
      </c>
      <c r="AR10" s="6">
        <f ca="1">IF(AND($A10&lt;&gt;"",$A10&lt;&gt;"TOTAL"),IF(AND('[2]PDI_Descripcion tipo regimen ju'!$BU8&lt;&gt;"",'[2]PDI_Descripcion tipo regimen ju'!$BU8&lt;&gt;0),'[2]PDI_Descripcion tipo regimen ju'!$BU8,""),IF($A10="TOTAL",SUM(INDIRECT("AR4:AR"&amp;ROW()-1)),""))</f>
        <v>0</v>
      </c>
      <c r="AS10" s="6">
        <f ca="1">IF(AND($A10&lt;&gt;"",$A10&lt;&gt;"TOTAL"),IF(AND('[2]PDI_Descripcion tipo regimen ju'!$BW8&lt;&gt;"",'[2]PDI_Descripcion tipo regimen ju'!$BW8&lt;&gt;0),'[2]PDI_Descripcion tipo regimen ju'!$BW8,""),IF($A10="TOTAL",SUM(INDIRECT("AS4:AS"&amp;ROW()-1)),""))</f>
        <v>0</v>
      </c>
      <c r="AT10" s="6">
        <f t="shared" ca="1" si="14"/>
        <v>0</v>
      </c>
      <c r="AU10" s="6">
        <f ca="1">IF(AND($A10&lt;&gt;"",$A10&lt;&gt;"TOTAL"),IF(AND('[2]PDI_Descripcion tipo regimen ju'!$BZ8&lt;&gt;"",'[2]PDI_Descripcion tipo regimen ju'!$BZ8&lt;&gt;0),'[2]PDI_Descripcion tipo regimen ju'!$BZ8,""),IF($A10="TOTAL",SUM(INDIRECT("AU4:AU"&amp;ROW()-1)),""))</f>
        <v>0</v>
      </c>
      <c r="AV10" s="6">
        <f ca="1">IF(AND($A10&lt;&gt;"",$A10&lt;&gt;"TOTAL"),IF(AND('[2]PDI_Descripcion tipo regimen ju'!$CB8&lt;&gt;"",'[2]PDI_Descripcion tipo regimen ju'!$CB8&lt;&gt;0),'[2]PDI_Descripcion tipo regimen ju'!$CB8,""),IF($A10="TOTAL",SUM(INDIRECT("AV4:AV"&amp;ROW()-1)),""))</f>
        <v>0</v>
      </c>
      <c r="AW10" s="6">
        <f t="shared" ca="1" si="15"/>
        <v>0</v>
      </c>
      <c r="AX10" s="6">
        <f ca="1">IF(AND($A10&lt;&gt;"",$A10&lt;&gt;"TOTAL"),IF(AND('[2]PDI_Descripcion tipo regimen ju'!$CE8&lt;&gt;"",'[2]PDI_Descripcion tipo regimen ju'!$CE8&lt;&gt;0),'[2]PDI_Descripcion tipo regimen ju'!$CE8,""),IF($A10="TOTAL",SUM(INDIRECT("AX4:AX"&amp;ROW()-1)),""))</f>
        <v>0</v>
      </c>
      <c r="AY10" s="6">
        <f ca="1">IF(AND($A10&lt;&gt;"",$A10&lt;&gt;"TOTAL"),IF(AND('[2]PDI_Descripcion tipo regimen ju'!$CG8&lt;&gt;"",'[2]PDI_Descripcion tipo regimen ju'!$CG8&lt;&gt;0),'[2]PDI_Descripcion tipo regimen ju'!$CG8,""),IF($A10="TOTAL",SUM(INDIRECT("AY4:AY"&amp;ROW()-1)),""))</f>
        <v>0</v>
      </c>
      <c r="AZ10" s="6">
        <f t="shared" ca="1" si="16"/>
        <v>0</v>
      </c>
      <c r="BA10" s="6">
        <f ca="1">IF(AND($A10&lt;&gt;"",$A10&lt;&gt;"TOTAL"),IF(AND('[2]PDI_Descripcion tipo regimen ju'!$CJ8&lt;&gt;"",'[2]PDI_Descripcion tipo regimen ju'!$CJ8&lt;&gt;0),'[2]PDI_Descripcion tipo regimen ju'!$CJ8,""),IF($A10="TOTAL",SUM(INDIRECT("BA4:BA"&amp;ROW()-1)),""))</f>
        <v>0</v>
      </c>
      <c r="BB10" s="6">
        <f ca="1">IF(AND($A10&lt;&gt;"",$A10&lt;&gt;"TOTAL"),IF(AND('[2]PDI_Descripcion tipo regimen ju'!$CL8&lt;&gt;"",'[2]PDI_Descripcion tipo regimen ju'!$CL8&lt;&gt;0),'[2]PDI_Descripcion tipo regimen ju'!$CL8,""),IF($A10="TOTAL",SUM(INDIRECT("BB4:BB"&amp;ROW()-1)),""))</f>
        <v>0</v>
      </c>
      <c r="BC10" s="6">
        <f t="shared" ca="1" si="17"/>
        <v>0</v>
      </c>
      <c r="BD10" s="6">
        <f ca="1">IF(AND($A10&lt;&gt;"",$A10&lt;&gt;"TOTAL"),IF(AND('[2]PDI_Descripcion tipo regimen ju'!$CO8&lt;&gt;"",'[2]PDI_Descripcion tipo regimen ju'!$CO8&lt;&gt;0),'[2]PDI_Descripcion tipo regimen ju'!$CO8,""),IF($A10="TOTAL",SUM(INDIRECT("BD4:BD"&amp;ROW()-1)),""))</f>
        <v>0</v>
      </c>
      <c r="BE10" s="6">
        <f ca="1">IF(AND($A10&lt;&gt;"",$A10&lt;&gt;"TOTAL"),IF(AND('[2]PDI_Descripcion tipo regimen ju'!$CQ8&lt;&gt;"",'[2]PDI_Descripcion tipo regimen ju'!$CQ8&lt;&gt;0),'[2]PDI_Descripcion tipo regimen ju'!$CQ8,""),IF($A10="TOTAL",SUM(INDIRECT("BE4:BE"&amp;ROW()-1)),""))</f>
        <v>0</v>
      </c>
      <c r="BF10" s="6">
        <f t="shared" ca="1" si="18"/>
        <v>0</v>
      </c>
    </row>
    <row r="11" spans="1:58" x14ac:dyDescent="0.2">
      <c r="A11" s="19" t="str">
        <f>IF('[2]PDI_Descripcion tipo regimen ju'!$B9&lt;&gt;"",'[2]PDI_Descripcion tipo regimen ju'!$B9,IF(AND('[2]PDI_Descripcion tipo regimen ju'!$B9="",'[2]PDI_Descripcion tipo regimen ju'!$B10="",'[2]PDI_Descripcion tipo regimen ju'!$B8=""),"","TOTAL"))</f>
        <v/>
      </c>
      <c r="B11" s="6" t="str">
        <f ca="1">IF(AND($A11&lt;&gt;"",$A11&lt;&gt;"TOTAL"),IF(AND('[2]PDI_Descripcion tipo regimen ju'!$C9&lt;&gt;"",'[2]PDI_Descripcion tipo regimen ju'!$C9&lt;&gt;0),'[2]PDI_Descripcion tipo regimen ju'!$C9,""),IF($A11="TOTAL",SUM(INDIRECT("B4:B"&amp;ROW()-1)),""))</f>
        <v/>
      </c>
      <c r="C11" s="6" t="str">
        <f ca="1">IF(AND($A11&lt;&gt;"",$A11&lt;&gt;"TOTAL"),IF(AND('[2]PDI_Descripcion tipo regimen ju'!$E9&lt;&gt;"",'[2]PDI_Descripcion tipo regimen ju'!$E9&lt;&gt;0),'[2]PDI_Descripcion tipo regimen ju'!$E9,""),IF($A11="TOTAL",SUM(INDIRECT("C4:C"&amp;ROW()-1)),""))</f>
        <v/>
      </c>
      <c r="D11" s="6" t="str">
        <f t="shared" ca="1" si="0"/>
        <v/>
      </c>
      <c r="E11" s="6" t="str">
        <f ca="1">IF(AND($A11&lt;&gt;"",$A11&lt;&gt;"TOTAL"),IF(AND('[2]PDI_Descripcion tipo regimen ju'!$H9&lt;&gt;"",'[2]PDI_Descripcion tipo regimen ju'!$H9&lt;&gt;0),'[2]PDI_Descripcion tipo regimen ju'!$H9,""),IF($A11="TOTAL",SUM(INDIRECT("E4:E"&amp;ROW()-1)),""))</f>
        <v/>
      </c>
      <c r="F11" s="6" t="str">
        <f ca="1">IF(AND($A11&lt;&gt;"",$A11&lt;&gt;"TOTAL"),IF(AND('[2]PDI_Descripcion tipo regimen ju'!$J9&lt;&gt;"",'[2]PDI_Descripcion tipo regimen ju'!$J9&lt;&gt;0),'[2]PDI_Descripcion tipo regimen ju'!$J9,""),IF($A11="TOTAL",SUM(INDIRECT("F4:F"&amp;ROW()-1)),""))</f>
        <v/>
      </c>
      <c r="G11" s="6" t="str">
        <f t="shared" ca="1" si="1"/>
        <v/>
      </c>
      <c r="H11" s="6" t="str">
        <f ca="1">IF(AND($A11&lt;&gt;"",$A11&lt;&gt;"TOTAL"),IF(AND('[2]PDI_Descripcion tipo regimen ju'!$M9&lt;&gt;"",'[2]PDI_Descripcion tipo regimen ju'!$M9&lt;&gt;0),'[2]PDI_Descripcion tipo regimen ju'!$M9,""),IF($A11="TOTAL",SUM(INDIRECT("H4:H"&amp;ROW()-1)),""))</f>
        <v/>
      </c>
      <c r="I11" s="6" t="str">
        <f ca="1">IF(AND($A11&lt;&gt;"",$A11&lt;&gt;"TOTAL"),IF(AND('[2]PDI_Descripcion tipo regimen ju'!$O9&lt;&gt;"",'[2]PDI_Descripcion tipo regimen ju'!$O9&lt;&gt;0),'[2]PDI_Descripcion tipo regimen ju'!$O9,""),IF($A11="TOTAL",SUM(INDIRECT("I4:I"&amp;ROW()-1)),""))</f>
        <v/>
      </c>
      <c r="J11" s="6" t="str">
        <f t="shared" ca="1" si="2"/>
        <v/>
      </c>
      <c r="K11" s="6" t="str">
        <f ca="1">IF(AND($A11&lt;&gt;"",$A11&lt;&gt;"TOTAL"),IF(AND('[2]PDI_Descripcion tipo regimen ju'!$R9&lt;&gt;"",'[2]PDI_Descripcion tipo regimen ju'!$R9&lt;&gt;0),'[2]PDI_Descripcion tipo regimen ju'!$R9,""),IF($A11="TOTAL",SUM(INDIRECT("K4:K"&amp;ROW()-1)),""))</f>
        <v/>
      </c>
      <c r="L11" s="6" t="str">
        <f ca="1">IF(AND($A11&lt;&gt;"",$A11&lt;&gt;"TOTAL"),IF(AND('[2]PDI_Descripcion tipo regimen ju'!$T9&lt;&gt;"",'[2]PDI_Descripcion tipo regimen ju'!$T9&lt;&gt;0),'[2]PDI_Descripcion tipo regimen ju'!$T9,""),IF($A11="TOTAL",SUM(INDIRECT("L4:L"&amp;ROW()-1)),""))</f>
        <v/>
      </c>
      <c r="M11" s="6" t="str">
        <f t="shared" ca="1" si="3"/>
        <v/>
      </c>
      <c r="N11" s="6" t="str">
        <f ca="1">IF(AND($A11&lt;&gt;"",$A11&lt;&gt;"TOTAL"),IF(AND('[2]PDI_Descripcion tipo regimen ju'!$W9&lt;&gt;"",'[2]PDI_Descripcion tipo regimen ju'!$W9&lt;&gt;0),'[2]PDI_Descripcion tipo regimen ju'!$W9,""),IF($A11="TOTAL",SUM(INDIRECT("N4:N"&amp;ROW()-1)),""))</f>
        <v/>
      </c>
      <c r="O11" s="6" t="str">
        <f ca="1">IF(AND($A11&lt;&gt;"",$A11&lt;&gt;"TOTAL"),IF(AND('[2]PDI_Descripcion tipo regimen ju'!$Y9&lt;&gt;"",'[2]PDI_Descripcion tipo regimen ju'!$Y9&lt;&gt;0),'[2]PDI_Descripcion tipo regimen ju'!$Y9,""),IF($A11="TOTAL",SUM(INDIRECT("O4:O"&amp;ROW()-1)),""))</f>
        <v/>
      </c>
      <c r="P11" s="6" t="str">
        <f t="shared" ca="1" si="4"/>
        <v/>
      </c>
      <c r="Q11" s="6" t="str">
        <f ca="1">IF(AND($A11&lt;&gt;"",$A11&lt;&gt;"TOTAL"),IF(AND('[2]PDI_Descripcion tipo regimen ju'!$AB9&lt;&gt;"",'[2]PDI_Descripcion tipo regimen ju'!$AB9&lt;&gt;0),'[2]PDI_Descripcion tipo regimen ju'!$AB9,""),IF($A11="TOTAL",SUM(INDIRECT("Q4:Q"&amp;ROW()-1)),""))</f>
        <v/>
      </c>
      <c r="R11" s="6" t="str">
        <f ca="1">IF(AND($A11&lt;&gt;"",$A11&lt;&gt;"TOTAL"),IF(AND('[2]PDI_Descripcion tipo regimen ju'!$AD9&lt;&gt;"",'[2]PDI_Descripcion tipo regimen ju'!$AD9&lt;&gt;0),'[2]PDI_Descripcion tipo regimen ju'!$AD9,""),IF($A11="TOTAL",SUM(INDIRECT("R4:R"&amp;ROW()-1)),""))</f>
        <v/>
      </c>
      <c r="S11" s="6" t="str">
        <f t="shared" ca="1" si="5"/>
        <v/>
      </c>
      <c r="T11" s="6" t="str">
        <f ca="1">IF(AND($A11&lt;&gt;"",$A11&lt;&gt;"TOTAL"),IF(AND('[2]PDI_Descripcion tipo regimen ju'!$AG9&lt;&gt;"",'[2]PDI_Descripcion tipo regimen ju'!$AG9&lt;&gt;0),'[2]PDI_Descripcion tipo regimen ju'!$AG9,""),IF($A11="TOTAL",SUM(INDIRECT("T4:T"&amp;ROW()-1)),""))</f>
        <v/>
      </c>
      <c r="U11" s="6" t="str">
        <f ca="1">IF(AND($A11&lt;&gt;"",$A11&lt;&gt;"TOTAL"),IF(AND('[2]PDI_Descripcion tipo regimen ju'!$AI9&lt;&gt;"",'[2]PDI_Descripcion tipo regimen ju'!$AI9&lt;&gt;0),'[2]PDI_Descripcion tipo regimen ju'!$AI9,""),IF($A11="TOTAL",SUM(INDIRECT("U4:U"&amp;ROW()-1)),""))</f>
        <v/>
      </c>
      <c r="V11" s="6" t="str">
        <f t="shared" ca="1" si="6"/>
        <v/>
      </c>
      <c r="W11" s="6" t="str">
        <f ca="1">IF(AND($A11&lt;&gt;"",$A11&lt;&gt;"TOTAL"),IF(AND('[2]PDI_Descripcion tipo regimen ju'!$AL9&lt;&gt;"",'[2]PDI_Descripcion tipo regimen ju'!$AL9&lt;&gt;0),'[2]PDI_Descripcion tipo regimen ju'!$AL9,""),IF($A11="TOTAL",SUM(INDIRECT("W4:W"&amp;ROW()-1)),""))</f>
        <v/>
      </c>
      <c r="X11" s="6" t="str">
        <f ca="1">IF(AND($A11&lt;&gt;"",$A11&lt;&gt;"TOTAL"),IF(AND('[2]PDI_Descripcion tipo regimen ju'!$AN9&lt;&gt;"",'[2]PDI_Descripcion tipo regimen ju'!$AN9&lt;&gt;0),'[2]PDI_Descripcion tipo regimen ju'!$AN9,""),IF($A11="TOTAL",SUM(INDIRECT("X4:X"&amp;ROW()-1)),""))</f>
        <v/>
      </c>
      <c r="Y11" s="6" t="str">
        <f t="shared" ca="1" si="7"/>
        <v/>
      </c>
      <c r="Z11" s="6" t="str">
        <f ca="1">IF(AND($A11&lt;&gt;"",$A11&lt;&gt;"TOTAL"),IF(AND('[2]PDI_Descripcion tipo regimen ju'!$AQ9&lt;&gt;"",'[2]PDI_Descripcion tipo regimen ju'!$AQ9&lt;&gt;0),'[2]PDI_Descripcion tipo regimen ju'!$AQ9,""),IF($A11="TOTAL",SUM(INDIRECT("Z4:Z"&amp;ROW()-1)),""))</f>
        <v/>
      </c>
      <c r="AA11" s="6" t="str">
        <f ca="1">IF(AND($A11&lt;&gt;"",$A11&lt;&gt;"TOTAL"),IF(AND('[2]PDI_Descripcion tipo regimen ju'!$AS9&lt;&gt;"",'[2]PDI_Descripcion tipo regimen ju'!$AS9&lt;&gt;0),'[2]PDI_Descripcion tipo regimen ju'!$AS9,""),IF($A11="TOTAL",SUM(INDIRECT("AA4:AA"&amp;ROW()-1)),""))</f>
        <v/>
      </c>
      <c r="AB11" s="6" t="str">
        <f t="shared" ca="1" si="8"/>
        <v/>
      </c>
      <c r="AC11" s="6" t="str">
        <f ca="1">IF(AND($A11&lt;&gt;"",$A11&lt;&gt;"TOTAL"),IF(AND('[2]PDI_Descripcion tipo regimen ju'!$AV9&lt;&gt;"",'[2]PDI_Descripcion tipo regimen ju'!$AV9&lt;&gt;0),'[2]PDI_Descripcion tipo regimen ju'!$AV9,""),IF($A11="TOTAL",SUM(INDIRECT("AC4:AC"&amp;ROW()-1)),""))</f>
        <v/>
      </c>
      <c r="AD11" s="6" t="str">
        <f ca="1">IF(AND($A11&lt;&gt;"",$A11&lt;&gt;"TOTAL"),IF(AND('[2]PDI_Descripcion tipo regimen ju'!$AX9&lt;&gt;"",'[2]PDI_Descripcion tipo regimen ju'!$AX9&lt;&gt;0),'[2]PDI_Descripcion tipo regimen ju'!$AX9,""),IF($A11="TOTAL",SUM(INDIRECT("AD4:AD"&amp;ROW()-1)),""))</f>
        <v/>
      </c>
      <c r="AE11" s="6" t="str">
        <f t="shared" ca="1" si="9"/>
        <v/>
      </c>
      <c r="AF11" s="6" t="str">
        <f ca="1">IF(AND($A11&lt;&gt;"",$A11&lt;&gt;"TOTAL"),IF(AND('[2]PDI_Descripcion tipo regimen ju'!$BA9&lt;&gt;"",'[2]PDI_Descripcion tipo regimen ju'!$BA9&lt;&gt;0),'[2]PDI_Descripcion tipo regimen ju'!$BA9,""),IF($A11="TOTAL",SUM(INDIRECT("AF4:AF"&amp;ROW()-1)),""))</f>
        <v/>
      </c>
      <c r="AG11" s="6" t="str">
        <f ca="1">IF(AND($A11&lt;&gt;"",$A11&lt;&gt;"TOTAL"),IF(AND('[2]PDI_Descripcion tipo regimen ju'!$BC9&lt;&gt;"",'[2]PDI_Descripcion tipo regimen ju'!$BC9&lt;&gt;0),'[2]PDI_Descripcion tipo regimen ju'!$BC9,""),IF($A11="TOTAL",SUM(INDIRECT("AG4:AG"&amp;ROW()-1)),""))</f>
        <v/>
      </c>
      <c r="AH11" s="6" t="str">
        <f t="shared" ca="1" si="10"/>
        <v/>
      </c>
      <c r="AI11" s="6" t="str">
        <f ca="1">IF(AND($A11&lt;&gt;"",$A11&lt;&gt;"TOTAL"),IF(AND('[2]PDI_Descripcion tipo regimen ju'!$BF9&lt;&gt;"",'[2]PDI_Descripcion tipo regimen ju'!$BF9&lt;&gt;0),'[2]PDI_Descripcion tipo regimen ju'!$BF9,""),IF($A11="TOTAL",SUM(INDIRECT("AI4:AI"&amp;ROW()-1)),""))</f>
        <v/>
      </c>
      <c r="AJ11" s="6" t="str">
        <f ca="1">IF(AND($A11&lt;&gt;"",$A11&lt;&gt;"TOTAL"),IF(AND('[2]PDI_Descripcion tipo regimen ju'!$BH9&lt;&gt;"",'[2]PDI_Descripcion tipo regimen ju'!$BH9&lt;&gt;0),'[2]PDI_Descripcion tipo regimen ju'!$BH9,""),IF($A11="TOTAL",SUM(INDIRECT("AJ4:AJ"&amp;ROW()-1)),""))</f>
        <v/>
      </c>
      <c r="AK11" s="6" t="str">
        <f t="shared" ca="1" si="11"/>
        <v/>
      </c>
      <c r="AL11" s="6" t="str">
        <f ca="1">IF(AND($A11&lt;&gt;"",$A11&lt;&gt;"TOTAL"),IF(AND('[2]PDI_Descripcion tipo regimen ju'!$BK9&lt;&gt;"",'[2]PDI_Descripcion tipo regimen ju'!$BK9&lt;&gt;0),'[2]PDI_Descripcion tipo regimen ju'!$BK9,""),IF($A11="TOTAL",SUM(INDIRECT("AL4:AL"&amp;ROW()-1)),""))</f>
        <v/>
      </c>
      <c r="AM11" s="6" t="str">
        <f ca="1">IF(AND($A11&lt;&gt;"",$A11&lt;&gt;"TOTAL"),IF(AND('[2]PDI_Descripcion tipo regimen ju'!$BM9&lt;&gt;"",'[2]PDI_Descripcion tipo regimen ju'!$BM9&lt;&gt;0),'[2]PDI_Descripcion tipo regimen ju'!$BM9,""),IF($A11="TOTAL",SUM(INDIRECT("AM4:AM"&amp;ROW()-1)),""))</f>
        <v/>
      </c>
      <c r="AN11" s="6" t="str">
        <f t="shared" ca="1" si="12"/>
        <v/>
      </c>
      <c r="AO11" s="6" t="str">
        <f ca="1">IF(AND($A11&lt;&gt;"",$A11&lt;&gt;"TOTAL"),IF(AND('[2]PDI_Descripcion tipo regimen ju'!$BP9&lt;&gt;"",'[2]PDI_Descripcion tipo regimen ju'!$BP9&lt;&gt;0),'[2]PDI_Descripcion tipo regimen ju'!$BP9,""),IF($A11="TOTAL",SUM(INDIRECT("AO4:AO"&amp;ROW()-1)),""))</f>
        <v/>
      </c>
      <c r="AP11" s="6" t="str">
        <f ca="1">IF(AND($A11&lt;&gt;"",$A11&lt;&gt;"TOTAL"),IF(AND('[2]PDI_Descripcion tipo regimen ju'!$BR9&lt;&gt;"",'[2]PDI_Descripcion tipo regimen ju'!$BR9&lt;&gt;0),'[2]PDI_Descripcion tipo regimen ju'!$BR9,""),IF($A11="TOTAL",SUM(INDIRECT("AP4:AP"&amp;ROW()-1)),""))</f>
        <v/>
      </c>
      <c r="AQ11" s="6" t="str">
        <f t="shared" ca="1" si="13"/>
        <v/>
      </c>
      <c r="AR11" s="6" t="str">
        <f ca="1">IF(AND($A11&lt;&gt;"",$A11&lt;&gt;"TOTAL"),IF(AND('[2]PDI_Descripcion tipo regimen ju'!$BU9&lt;&gt;"",'[2]PDI_Descripcion tipo regimen ju'!$BU9&lt;&gt;0),'[2]PDI_Descripcion tipo regimen ju'!$BU9,""),IF($A11="TOTAL",SUM(INDIRECT("AR4:AR"&amp;ROW()-1)),""))</f>
        <v/>
      </c>
      <c r="AS11" s="6" t="str">
        <f ca="1">IF(AND($A11&lt;&gt;"",$A11&lt;&gt;"TOTAL"),IF(AND('[2]PDI_Descripcion tipo regimen ju'!$BW9&lt;&gt;"",'[2]PDI_Descripcion tipo regimen ju'!$BW9&lt;&gt;0),'[2]PDI_Descripcion tipo regimen ju'!$BW9,""),IF($A11="TOTAL",SUM(INDIRECT("AS4:AS"&amp;ROW()-1)),""))</f>
        <v/>
      </c>
      <c r="AT11" s="6" t="str">
        <f t="shared" ca="1" si="14"/>
        <v/>
      </c>
      <c r="AU11" s="6" t="str">
        <f ca="1">IF(AND($A11&lt;&gt;"",$A11&lt;&gt;"TOTAL"),IF(AND('[2]PDI_Descripcion tipo regimen ju'!$BZ9&lt;&gt;"",'[2]PDI_Descripcion tipo regimen ju'!$BZ9&lt;&gt;0),'[2]PDI_Descripcion tipo regimen ju'!$BZ9,""),IF($A11="TOTAL",SUM(INDIRECT("AU4:AU"&amp;ROW()-1)),""))</f>
        <v/>
      </c>
      <c r="AV11" s="6" t="str">
        <f ca="1">IF(AND($A11&lt;&gt;"",$A11&lt;&gt;"TOTAL"),IF(AND('[2]PDI_Descripcion tipo regimen ju'!$CB9&lt;&gt;"",'[2]PDI_Descripcion tipo regimen ju'!$CB9&lt;&gt;0),'[2]PDI_Descripcion tipo regimen ju'!$CB9,""),IF($A11="TOTAL",SUM(INDIRECT("AV4:AV"&amp;ROW()-1)),""))</f>
        <v/>
      </c>
      <c r="AW11" s="6" t="str">
        <f t="shared" ca="1" si="15"/>
        <v/>
      </c>
      <c r="AX11" s="6" t="str">
        <f ca="1">IF(AND($A11&lt;&gt;"",$A11&lt;&gt;"TOTAL"),IF(AND('[2]PDI_Descripcion tipo regimen ju'!$CE9&lt;&gt;"",'[2]PDI_Descripcion tipo regimen ju'!$CE9&lt;&gt;0),'[2]PDI_Descripcion tipo regimen ju'!$CE9,""),IF($A11="TOTAL",SUM(INDIRECT("AX4:AX"&amp;ROW()-1)),""))</f>
        <v/>
      </c>
      <c r="AY11" s="6" t="str">
        <f ca="1">IF(AND($A11&lt;&gt;"",$A11&lt;&gt;"TOTAL"),IF(AND('[2]PDI_Descripcion tipo regimen ju'!$CG9&lt;&gt;"",'[2]PDI_Descripcion tipo regimen ju'!$CG9&lt;&gt;0),'[2]PDI_Descripcion tipo regimen ju'!$CG9,""),IF($A11="TOTAL",SUM(INDIRECT("AY4:AY"&amp;ROW()-1)),""))</f>
        <v/>
      </c>
      <c r="AZ11" s="6" t="str">
        <f t="shared" ca="1" si="16"/>
        <v/>
      </c>
      <c r="BA11" s="6" t="str">
        <f ca="1">IF(AND($A11&lt;&gt;"",$A11&lt;&gt;"TOTAL"),IF(AND('[2]PDI_Descripcion tipo regimen ju'!$CJ9&lt;&gt;"",'[2]PDI_Descripcion tipo regimen ju'!$CJ9&lt;&gt;0),'[2]PDI_Descripcion tipo regimen ju'!$CJ9,""),IF($A11="TOTAL",SUM(INDIRECT("BA4:BA"&amp;ROW()-1)),""))</f>
        <v/>
      </c>
      <c r="BB11" s="6" t="str">
        <f ca="1">IF(AND($A11&lt;&gt;"",$A11&lt;&gt;"TOTAL"),IF(AND('[2]PDI_Descripcion tipo regimen ju'!$CL9&lt;&gt;"",'[2]PDI_Descripcion tipo regimen ju'!$CL9&lt;&gt;0),'[2]PDI_Descripcion tipo regimen ju'!$CL9,""),IF($A11="TOTAL",SUM(INDIRECT("BB4:BB"&amp;ROW()-1)),""))</f>
        <v/>
      </c>
      <c r="BC11" s="6" t="str">
        <f t="shared" ca="1" si="17"/>
        <v/>
      </c>
      <c r="BD11" s="6" t="str">
        <f ca="1">IF(AND($A11&lt;&gt;"",$A11&lt;&gt;"TOTAL"),IF(AND('[2]PDI_Descripcion tipo regimen ju'!$CO9&lt;&gt;"",'[2]PDI_Descripcion tipo regimen ju'!$CO9&lt;&gt;0),'[2]PDI_Descripcion tipo regimen ju'!$CO9,""),IF($A11="TOTAL",SUM(INDIRECT("BD4:BD"&amp;ROW()-1)),""))</f>
        <v/>
      </c>
      <c r="BE11" s="6" t="str">
        <f ca="1">IF(AND($A11&lt;&gt;"",$A11&lt;&gt;"TOTAL"),IF(AND('[2]PDI_Descripcion tipo regimen ju'!$CQ9&lt;&gt;"",'[2]PDI_Descripcion tipo regimen ju'!$CQ9&lt;&gt;0),'[2]PDI_Descripcion tipo regimen ju'!$CQ9,""),IF($A11="TOTAL",SUM(INDIRECT("BE4:BE"&amp;ROW()-1)),""))</f>
        <v/>
      </c>
      <c r="BF11" s="6" t="str">
        <f t="shared" ca="1" si="18"/>
        <v/>
      </c>
    </row>
    <row r="12" spans="1:58" x14ac:dyDescent="0.2">
      <c r="A12" s="19" t="str">
        <f>IF('[2]PDI_Descripcion tipo regimen ju'!$B10&lt;&gt;"",'[2]PDI_Descripcion tipo regimen ju'!$B10,IF(AND('[2]PDI_Descripcion tipo regimen ju'!$B10="",'[2]PDI_Descripcion tipo regimen ju'!$B11="",'[2]PDI_Descripcion tipo regimen ju'!$B9=""),"","TOTAL"))</f>
        <v/>
      </c>
      <c r="B12" s="6" t="str">
        <f ca="1">IF(AND($A12&lt;&gt;"",$A12&lt;&gt;"TOTAL"),IF(AND('[2]PDI_Descripcion tipo regimen ju'!$C10&lt;&gt;"",'[2]PDI_Descripcion tipo regimen ju'!$C10&lt;&gt;0),'[2]PDI_Descripcion tipo regimen ju'!$C10,""),IF($A12="TOTAL",SUM(INDIRECT("B4:B"&amp;ROW()-1)),""))</f>
        <v/>
      </c>
      <c r="C12" s="6" t="str">
        <f ca="1">IF(AND($A12&lt;&gt;"",$A12&lt;&gt;"TOTAL"),IF(AND('[2]PDI_Descripcion tipo regimen ju'!$E10&lt;&gt;"",'[2]PDI_Descripcion tipo regimen ju'!$E10&lt;&gt;0),'[2]PDI_Descripcion tipo regimen ju'!$E10,""),IF($A12="TOTAL",SUM(INDIRECT("C4:C"&amp;ROW()-1)),""))</f>
        <v/>
      </c>
      <c r="D12" s="6" t="str">
        <f t="shared" ca="1" si="0"/>
        <v/>
      </c>
      <c r="E12" s="6" t="str">
        <f ca="1">IF(AND($A12&lt;&gt;"",$A12&lt;&gt;"TOTAL"),IF(AND('[2]PDI_Descripcion tipo regimen ju'!$H10&lt;&gt;"",'[2]PDI_Descripcion tipo regimen ju'!$H10&lt;&gt;0),'[2]PDI_Descripcion tipo regimen ju'!$H10,""),IF($A12="TOTAL",SUM(INDIRECT("E4:E"&amp;ROW()-1)),""))</f>
        <v/>
      </c>
      <c r="F12" s="6" t="str">
        <f ca="1">IF(AND($A12&lt;&gt;"",$A12&lt;&gt;"TOTAL"),IF(AND('[2]PDI_Descripcion tipo regimen ju'!$J10&lt;&gt;"",'[2]PDI_Descripcion tipo regimen ju'!$J10&lt;&gt;0),'[2]PDI_Descripcion tipo regimen ju'!$J10,""),IF($A12="TOTAL",SUM(INDIRECT("F4:F"&amp;ROW()-1)),""))</f>
        <v/>
      </c>
      <c r="G12" s="6" t="str">
        <f t="shared" ca="1" si="1"/>
        <v/>
      </c>
      <c r="H12" s="6" t="str">
        <f ca="1">IF(AND($A12&lt;&gt;"",$A12&lt;&gt;"TOTAL"),IF(AND('[2]PDI_Descripcion tipo regimen ju'!$M10&lt;&gt;"",'[2]PDI_Descripcion tipo regimen ju'!$M10&lt;&gt;0),'[2]PDI_Descripcion tipo regimen ju'!$M10,""),IF($A12="TOTAL",SUM(INDIRECT("H4:H"&amp;ROW()-1)),""))</f>
        <v/>
      </c>
      <c r="I12" s="6" t="str">
        <f ca="1">IF(AND($A12&lt;&gt;"",$A12&lt;&gt;"TOTAL"),IF(AND('[2]PDI_Descripcion tipo regimen ju'!$O10&lt;&gt;"",'[2]PDI_Descripcion tipo regimen ju'!$O10&lt;&gt;0),'[2]PDI_Descripcion tipo regimen ju'!$O10,""),IF($A12="TOTAL",SUM(INDIRECT("I4:I"&amp;ROW()-1)),""))</f>
        <v/>
      </c>
      <c r="J12" s="6" t="str">
        <f t="shared" ca="1" si="2"/>
        <v/>
      </c>
      <c r="K12" s="6" t="str">
        <f ca="1">IF(AND($A12&lt;&gt;"",$A12&lt;&gt;"TOTAL"),IF(AND('[2]PDI_Descripcion tipo regimen ju'!$R10&lt;&gt;"",'[2]PDI_Descripcion tipo regimen ju'!$R10&lt;&gt;0),'[2]PDI_Descripcion tipo regimen ju'!$R10,""),IF($A12="TOTAL",SUM(INDIRECT("K4:K"&amp;ROW()-1)),""))</f>
        <v/>
      </c>
      <c r="L12" s="6" t="str">
        <f ca="1">IF(AND($A12&lt;&gt;"",$A12&lt;&gt;"TOTAL"),IF(AND('[2]PDI_Descripcion tipo regimen ju'!$T10&lt;&gt;"",'[2]PDI_Descripcion tipo regimen ju'!$T10&lt;&gt;0),'[2]PDI_Descripcion tipo regimen ju'!$T10,""),IF($A12="TOTAL",SUM(INDIRECT("L4:L"&amp;ROW()-1)),""))</f>
        <v/>
      </c>
      <c r="M12" s="6" t="str">
        <f t="shared" ca="1" si="3"/>
        <v/>
      </c>
      <c r="N12" s="6" t="str">
        <f ca="1">IF(AND($A12&lt;&gt;"",$A12&lt;&gt;"TOTAL"),IF(AND('[2]PDI_Descripcion tipo regimen ju'!$W10&lt;&gt;"",'[2]PDI_Descripcion tipo regimen ju'!$W10&lt;&gt;0),'[2]PDI_Descripcion tipo regimen ju'!$W10,""),IF($A12="TOTAL",SUM(INDIRECT("N4:N"&amp;ROW()-1)),""))</f>
        <v/>
      </c>
      <c r="O12" s="6" t="str">
        <f ca="1">IF(AND($A12&lt;&gt;"",$A12&lt;&gt;"TOTAL"),IF(AND('[2]PDI_Descripcion tipo regimen ju'!$Y10&lt;&gt;"",'[2]PDI_Descripcion tipo regimen ju'!$Y10&lt;&gt;0),'[2]PDI_Descripcion tipo regimen ju'!$Y10,""),IF($A12="TOTAL",SUM(INDIRECT("O4:O"&amp;ROW()-1)),""))</f>
        <v/>
      </c>
      <c r="P12" s="6" t="str">
        <f t="shared" ca="1" si="4"/>
        <v/>
      </c>
      <c r="Q12" s="6" t="str">
        <f ca="1">IF(AND($A12&lt;&gt;"",$A12&lt;&gt;"TOTAL"),IF(AND('[2]PDI_Descripcion tipo regimen ju'!$AB10&lt;&gt;"",'[2]PDI_Descripcion tipo regimen ju'!$AB10&lt;&gt;0),'[2]PDI_Descripcion tipo regimen ju'!$AB10,""),IF($A12="TOTAL",SUM(INDIRECT("Q4:Q"&amp;ROW()-1)),""))</f>
        <v/>
      </c>
      <c r="R12" s="6" t="str">
        <f ca="1">IF(AND($A12&lt;&gt;"",$A12&lt;&gt;"TOTAL"),IF(AND('[2]PDI_Descripcion tipo regimen ju'!$AD10&lt;&gt;"",'[2]PDI_Descripcion tipo regimen ju'!$AD10&lt;&gt;0),'[2]PDI_Descripcion tipo regimen ju'!$AD10,""),IF($A12="TOTAL",SUM(INDIRECT("R4:R"&amp;ROW()-1)),""))</f>
        <v/>
      </c>
      <c r="S12" s="6" t="str">
        <f t="shared" ca="1" si="5"/>
        <v/>
      </c>
      <c r="T12" s="6" t="str">
        <f ca="1">IF(AND($A12&lt;&gt;"",$A12&lt;&gt;"TOTAL"),IF(AND('[2]PDI_Descripcion tipo regimen ju'!$AG10&lt;&gt;"",'[2]PDI_Descripcion tipo regimen ju'!$AG10&lt;&gt;0),'[2]PDI_Descripcion tipo regimen ju'!$AG10,""),IF($A12="TOTAL",SUM(INDIRECT("T4:T"&amp;ROW()-1)),""))</f>
        <v/>
      </c>
      <c r="U12" s="6" t="str">
        <f ca="1">IF(AND($A12&lt;&gt;"",$A12&lt;&gt;"TOTAL"),IF(AND('[2]PDI_Descripcion tipo regimen ju'!$AI10&lt;&gt;"",'[2]PDI_Descripcion tipo regimen ju'!$AI10&lt;&gt;0),'[2]PDI_Descripcion tipo regimen ju'!$AI10,""),IF($A12="TOTAL",SUM(INDIRECT("U4:U"&amp;ROW()-1)),""))</f>
        <v/>
      </c>
      <c r="V12" s="6" t="str">
        <f t="shared" ca="1" si="6"/>
        <v/>
      </c>
      <c r="W12" s="6" t="str">
        <f ca="1">IF(AND($A12&lt;&gt;"",$A12&lt;&gt;"TOTAL"),IF(AND('[2]PDI_Descripcion tipo regimen ju'!$AL10&lt;&gt;"",'[2]PDI_Descripcion tipo regimen ju'!$AL10&lt;&gt;0),'[2]PDI_Descripcion tipo regimen ju'!$AL10,""),IF($A12="TOTAL",SUM(INDIRECT("W4:W"&amp;ROW()-1)),""))</f>
        <v/>
      </c>
      <c r="X12" s="6" t="str">
        <f ca="1">IF(AND($A12&lt;&gt;"",$A12&lt;&gt;"TOTAL"),IF(AND('[2]PDI_Descripcion tipo regimen ju'!$AN10&lt;&gt;"",'[2]PDI_Descripcion tipo regimen ju'!$AN10&lt;&gt;0),'[2]PDI_Descripcion tipo regimen ju'!$AN10,""),IF($A12="TOTAL",SUM(INDIRECT("X4:X"&amp;ROW()-1)),""))</f>
        <v/>
      </c>
      <c r="Y12" s="6" t="str">
        <f t="shared" ca="1" si="7"/>
        <v/>
      </c>
      <c r="Z12" s="6" t="str">
        <f ca="1">IF(AND($A12&lt;&gt;"",$A12&lt;&gt;"TOTAL"),IF(AND('[2]PDI_Descripcion tipo regimen ju'!$AQ10&lt;&gt;"",'[2]PDI_Descripcion tipo regimen ju'!$AQ10&lt;&gt;0),'[2]PDI_Descripcion tipo regimen ju'!$AQ10,""),IF($A12="TOTAL",SUM(INDIRECT("Z4:Z"&amp;ROW()-1)),""))</f>
        <v/>
      </c>
      <c r="AA12" s="6" t="str">
        <f ca="1">IF(AND($A12&lt;&gt;"",$A12&lt;&gt;"TOTAL"),IF(AND('[2]PDI_Descripcion tipo regimen ju'!$AS10&lt;&gt;"",'[2]PDI_Descripcion tipo regimen ju'!$AS10&lt;&gt;0),'[2]PDI_Descripcion tipo regimen ju'!$AS10,""),IF($A12="TOTAL",SUM(INDIRECT("AA4:AA"&amp;ROW()-1)),""))</f>
        <v/>
      </c>
      <c r="AB12" s="6" t="str">
        <f t="shared" ca="1" si="8"/>
        <v/>
      </c>
      <c r="AC12" s="6" t="str">
        <f ca="1">IF(AND($A12&lt;&gt;"",$A12&lt;&gt;"TOTAL"),IF(AND('[2]PDI_Descripcion tipo regimen ju'!$AV10&lt;&gt;"",'[2]PDI_Descripcion tipo regimen ju'!$AV10&lt;&gt;0),'[2]PDI_Descripcion tipo regimen ju'!$AV10,""),IF($A12="TOTAL",SUM(INDIRECT("AC4:AC"&amp;ROW()-1)),""))</f>
        <v/>
      </c>
      <c r="AD12" s="6" t="str">
        <f ca="1">IF(AND($A12&lt;&gt;"",$A12&lt;&gt;"TOTAL"),IF(AND('[2]PDI_Descripcion tipo regimen ju'!$AX10&lt;&gt;"",'[2]PDI_Descripcion tipo regimen ju'!$AX10&lt;&gt;0),'[2]PDI_Descripcion tipo regimen ju'!$AX10,""),IF($A12="TOTAL",SUM(INDIRECT("AD4:AD"&amp;ROW()-1)),""))</f>
        <v/>
      </c>
      <c r="AE12" s="6" t="str">
        <f t="shared" ca="1" si="9"/>
        <v/>
      </c>
      <c r="AF12" s="6" t="str">
        <f ca="1">IF(AND($A12&lt;&gt;"",$A12&lt;&gt;"TOTAL"),IF(AND('[2]PDI_Descripcion tipo regimen ju'!$BA10&lt;&gt;"",'[2]PDI_Descripcion tipo regimen ju'!$BA10&lt;&gt;0),'[2]PDI_Descripcion tipo regimen ju'!$BA10,""),IF($A12="TOTAL",SUM(INDIRECT("AF4:AF"&amp;ROW()-1)),""))</f>
        <v/>
      </c>
      <c r="AG12" s="6" t="str">
        <f ca="1">IF(AND($A12&lt;&gt;"",$A12&lt;&gt;"TOTAL"),IF(AND('[2]PDI_Descripcion tipo regimen ju'!$BC10&lt;&gt;"",'[2]PDI_Descripcion tipo regimen ju'!$BC10&lt;&gt;0),'[2]PDI_Descripcion tipo regimen ju'!$BC10,""),IF($A12="TOTAL",SUM(INDIRECT("AG4:AG"&amp;ROW()-1)),""))</f>
        <v/>
      </c>
      <c r="AH12" s="6" t="str">
        <f t="shared" ca="1" si="10"/>
        <v/>
      </c>
      <c r="AI12" s="6" t="str">
        <f ca="1">IF(AND($A12&lt;&gt;"",$A12&lt;&gt;"TOTAL"),IF(AND('[2]PDI_Descripcion tipo regimen ju'!$BF10&lt;&gt;"",'[2]PDI_Descripcion tipo regimen ju'!$BF10&lt;&gt;0),'[2]PDI_Descripcion tipo regimen ju'!$BF10,""),IF($A12="TOTAL",SUM(INDIRECT("AI4:AI"&amp;ROW()-1)),""))</f>
        <v/>
      </c>
      <c r="AJ12" s="6" t="str">
        <f ca="1">IF(AND($A12&lt;&gt;"",$A12&lt;&gt;"TOTAL"),IF(AND('[2]PDI_Descripcion tipo regimen ju'!$BH10&lt;&gt;"",'[2]PDI_Descripcion tipo regimen ju'!$BH10&lt;&gt;0),'[2]PDI_Descripcion tipo regimen ju'!$BH10,""),IF($A12="TOTAL",SUM(INDIRECT("AJ4:AJ"&amp;ROW()-1)),""))</f>
        <v/>
      </c>
      <c r="AK12" s="6" t="str">
        <f t="shared" ca="1" si="11"/>
        <v/>
      </c>
      <c r="AL12" s="6" t="str">
        <f ca="1">IF(AND($A12&lt;&gt;"",$A12&lt;&gt;"TOTAL"),IF(AND('[2]PDI_Descripcion tipo regimen ju'!$BK10&lt;&gt;"",'[2]PDI_Descripcion tipo regimen ju'!$BK10&lt;&gt;0),'[2]PDI_Descripcion tipo regimen ju'!$BK10,""),IF($A12="TOTAL",SUM(INDIRECT("AL4:AL"&amp;ROW()-1)),""))</f>
        <v/>
      </c>
      <c r="AM12" s="6" t="str">
        <f ca="1">IF(AND($A12&lt;&gt;"",$A12&lt;&gt;"TOTAL"),IF(AND('[2]PDI_Descripcion tipo regimen ju'!$BM10&lt;&gt;"",'[2]PDI_Descripcion tipo regimen ju'!$BM10&lt;&gt;0),'[2]PDI_Descripcion tipo regimen ju'!$BM10,""),IF($A12="TOTAL",SUM(INDIRECT("AM4:AM"&amp;ROW()-1)),""))</f>
        <v/>
      </c>
      <c r="AN12" s="6" t="str">
        <f t="shared" ca="1" si="12"/>
        <v/>
      </c>
      <c r="AO12" s="6" t="str">
        <f ca="1">IF(AND($A12&lt;&gt;"",$A12&lt;&gt;"TOTAL"),IF(AND('[2]PDI_Descripcion tipo regimen ju'!$BP10&lt;&gt;"",'[2]PDI_Descripcion tipo regimen ju'!$BP10&lt;&gt;0),'[2]PDI_Descripcion tipo regimen ju'!$BP10,""),IF($A12="TOTAL",SUM(INDIRECT("AO4:AO"&amp;ROW()-1)),""))</f>
        <v/>
      </c>
      <c r="AP12" s="6" t="str">
        <f ca="1">IF(AND($A12&lt;&gt;"",$A12&lt;&gt;"TOTAL"),IF(AND('[2]PDI_Descripcion tipo regimen ju'!$BR10&lt;&gt;"",'[2]PDI_Descripcion tipo regimen ju'!$BR10&lt;&gt;0),'[2]PDI_Descripcion tipo regimen ju'!$BR10,""),IF($A12="TOTAL",SUM(INDIRECT("AP4:AP"&amp;ROW()-1)),""))</f>
        <v/>
      </c>
      <c r="AQ12" s="6" t="str">
        <f t="shared" ca="1" si="13"/>
        <v/>
      </c>
      <c r="AR12" s="6" t="str">
        <f ca="1">IF(AND($A12&lt;&gt;"",$A12&lt;&gt;"TOTAL"),IF(AND('[2]PDI_Descripcion tipo regimen ju'!$BU10&lt;&gt;"",'[2]PDI_Descripcion tipo regimen ju'!$BU10&lt;&gt;0),'[2]PDI_Descripcion tipo regimen ju'!$BU10,""),IF($A12="TOTAL",SUM(INDIRECT("AR4:AR"&amp;ROW()-1)),""))</f>
        <v/>
      </c>
      <c r="AS12" s="6" t="str">
        <f ca="1">IF(AND($A12&lt;&gt;"",$A12&lt;&gt;"TOTAL"),IF(AND('[2]PDI_Descripcion tipo regimen ju'!$BW10&lt;&gt;"",'[2]PDI_Descripcion tipo regimen ju'!$BW10&lt;&gt;0),'[2]PDI_Descripcion tipo regimen ju'!$BW10,""),IF($A12="TOTAL",SUM(INDIRECT("AS4:AS"&amp;ROW()-1)),""))</f>
        <v/>
      </c>
      <c r="AT12" s="6" t="str">
        <f t="shared" ca="1" si="14"/>
        <v/>
      </c>
      <c r="AU12" s="6" t="str">
        <f ca="1">IF(AND($A12&lt;&gt;"",$A12&lt;&gt;"TOTAL"),IF(AND('[2]PDI_Descripcion tipo regimen ju'!$BZ10&lt;&gt;"",'[2]PDI_Descripcion tipo regimen ju'!$BZ10&lt;&gt;0),'[2]PDI_Descripcion tipo regimen ju'!$BZ10,""),IF($A12="TOTAL",SUM(INDIRECT("AU4:AU"&amp;ROW()-1)),""))</f>
        <v/>
      </c>
      <c r="AV12" s="6" t="str">
        <f ca="1">IF(AND($A12&lt;&gt;"",$A12&lt;&gt;"TOTAL"),IF(AND('[2]PDI_Descripcion tipo regimen ju'!$CB10&lt;&gt;"",'[2]PDI_Descripcion tipo regimen ju'!$CB10&lt;&gt;0),'[2]PDI_Descripcion tipo regimen ju'!$CB10,""),IF($A12="TOTAL",SUM(INDIRECT("AV4:AV"&amp;ROW()-1)),""))</f>
        <v/>
      </c>
      <c r="AW12" s="6" t="str">
        <f t="shared" ca="1" si="15"/>
        <v/>
      </c>
      <c r="AX12" s="6" t="str">
        <f ca="1">IF(AND($A12&lt;&gt;"",$A12&lt;&gt;"TOTAL"),IF(AND('[2]PDI_Descripcion tipo regimen ju'!$CE10&lt;&gt;"",'[2]PDI_Descripcion tipo regimen ju'!$CE10&lt;&gt;0),'[2]PDI_Descripcion tipo regimen ju'!$CE10,""),IF($A12="TOTAL",SUM(INDIRECT("AX4:AX"&amp;ROW()-1)),""))</f>
        <v/>
      </c>
      <c r="AY12" s="6" t="str">
        <f ca="1">IF(AND($A12&lt;&gt;"",$A12&lt;&gt;"TOTAL"),IF(AND('[2]PDI_Descripcion tipo regimen ju'!$CG10&lt;&gt;"",'[2]PDI_Descripcion tipo regimen ju'!$CG10&lt;&gt;0),'[2]PDI_Descripcion tipo regimen ju'!$CG10,""),IF($A12="TOTAL",SUM(INDIRECT("AY4:AY"&amp;ROW()-1)),""))</f>
        <v/>
      </c>
      <c r="AZ12" s="6" t="str">
        <f t="shared" ca="1" si="16"/>
        <v/>
      </c>
      <c r="BA12" s="6" t="str">
        <f ca="1">IF(AND($A12&lt;&gt;"",$A12&lt;&gt;"TOTAL"),IF(AND('[2]PDI_Descripcion tipo regimen ju'!$CJ10&lt;&gt;"",'[2]PDI_Descripcion tipo regimen ju'!$CJ10&lt;&gt;0),'[2]PDI_Descripcion tipo regimen ju'!$CJ10,""),IF($A12="TOTAL",SUM(INDIRECT("BA4:BA"&amp;ROW()-1)),""))</f>
        <v/>
      </c>
      <c r="BB12" s="6" t="str">
        <f ca="1">IF(AND($A12&lt;&gt;"",$A12&lt;&gt;"TOTAL"),IF(AND('[2]PDI_Descripcion tipo regimen ju'!$CL10&lt;&gt;"",'[2]PDI_Descripcion tipo regimen ju'!$CL10&lt;&gt;0),'[2]PDI_Descripcion tipo regimen ju'!$CL10,""),IF($A12="TOTAL",SUM(INDIRECT("BB4:BB"&amp;ROW()-1)),""))</f>
        <v/>
      </c>
      <c r="BC12" s="6" t="str">
        <f t="shared" ca="1" si="17"/>
        <v/>
      </c>
      <c r="BD12" s="6" t="str">
        <f ca="1">IF(AND($A12&lt;&gt;"",$A12&lt;&gt;"TOTAL"),IF(AND('[2]PDI_Descripcion tipo regimen ju'!$CO10&lt;&gt;"",'[2]PDI_Descripcion tipo regimen ju'!$CO10&lt;&gt;0),'[2]PDI_Descripcion tipo regimen ju'!$CO10,""),IF($A12="TOTAL",SUM(INDIRECT("BD4:BD"&amp;ROW()-1)),""))</f>
        <v/>
      </c>
      <c r="BE12" s="6" t="str">
        <f ca="1">IF(AND($A12&lt;&gt;"",$A12&lt;&gt;"TOTAL"),IF(AND('[2]PDI_Descripcion tipo regimen ju'!$CQ10&lt;&gt;"",'[2]PDI_Descripcion tipo regimen ju'!$CQ10&lt;&gt;0),'[2]PDI_Descripcion tipo regimen ju'!$CQ10,""),IF($A12="TOTAL",SUM(INDIRECT("BE4:BE"&amp;ROW()-1)),""))</f>
        <v/>
      </c>
      <c r="BF12" s="6" t="str">
        <f t="shared" ca="1" si="18"/>
        <v/>
      </c>
    </row>
    <row r="13" spans="1:58" x14ac:dyDescent="0.2">
      <c r="A13" s="19" t="str">
        <f>IF('[2]PDI_Descripcion tipo regimen ju'!$B11&lt;&gt;"",'[2]PDI_Descripcion tipo regimen ju'!$B11,IF(AND('[2]PDI_Descripcion tipo regimen ju'!$B11="",'[2]PDI_Descripcion tipo regimen ju'!$B12="",'[2]PDI_Descripcion tipo regimen ju'!$B10=""),"","TOTAL"))</f>
        <v/>
      </c>
      <c r="B13" s="6" t="str">
        <f ca="1">IF(AND($A13&lt;&gt;"",$A13&lt;&gt;"TOTAL"),IF(AND('[2]PDI_Descripcion tipo regimen ju'!$C11&lt;&gt;"",'[2]PDI_Descripcion tipo regimen ju'!$C11&lt;&gt;0),'[2]PDI_Descripcion tipo regimen ju'!$C11,""),IF($A13="TOTAL",SUM(INDIRECT("B4:B"&amp;ROW()-1)),""))</f>
        <v/>
      </c>
      <c r="C13" s="6" t="str">
        <f ca="1">IF(AND($A13&lt;&gt;"",$A13&lt;&gt;"TOTAL"),IF(AND('[2]PDI_Descripcion tipo regimen ju'!$E11&lt;&gt;"",'[2]PDI_Descripcion tipo regimen ju'!$E11&lt;&gt;0),'[2]PDI_Descripcion tipo regimen ju'!$E11,""),IF($A13="TOTAL",SUM(INDIRECT("C4:C"&amp;ROW()-1)),""))</f>
        <v/>
      </c>
      <c r="D13" s="6" t="str">
        <f t="shared" ca="1" si="0"/>
        <v/>
      </c>
      <c r="E13" s="6" t="str">
        <f ca="1">IF(AND($A13&lt;&gt;"",$A13&lt;&gt;"TOTAL"),IF(AND('[2]PDI_Descripcion tipo regimen ju'!$H11&lt;&gt;"",'[2]PDI_Descripcion tipo regimen ju'!$H11&lt;&gt;0),'[2]PDI_Descripcion tipo regimen ju'!$H11,""),IF($A13="TOTAL",SUM(INDIRECT("E4:E"&amp;ROW()-1)),""))</f>
        <v/>
      </c>
      <c r="F13" s="6" t="str">
        <f ca="1">IF(AND($A13&lt;&gt;"",$A13&lt;&gt;"TOTAL"),IF(AND('[2]PDI_Descripcion tipo regimen ju'!$J11&lt;&gt;"",'[2]PDI_Descripcion tipo regimen ju'!$J11&lt;&gt;0),'[2]PDI_Descripcion tipo regimen ju'!$J11,""),IF($A13="TOTAL",SUM(INDIRECT("F4:F"&amp;ROW()-1)),""))</f>
        <v/>
      </c>
      <c r="G13" s="6" t="str">
        <f t="shared" ca="1" si="1"/>
        <v/>
      </c>
      <c r="H13" s="6" t="str">
        <f ca="1">IF(AND($A13&lt;&gt;"",$A13&lt;&gt;"TOTAL"),IF(AND('[2]PDI_Descripcion tipo regimen ju'!$M11&lt;&gt;"",'[2]PDI_Descripcion tipo regimen ju'!$M11&lt;&gt;0),'[2]PDI_Descripcion tipo regimen ju'!$M11,""),IF($A13="TOTAL",SUM(INDIRECT("H4:H"&amp;ROW()-1)),""))</f>
        <v/>
      </c>
      <c r="I13" s="6" t="str">
        <f ca="1">IF(AND($A13&lt;&gt;"",$A13&lt;&gt;"TOTAL"),IF(AND('[2]PDI_Descripcion tipo regimen ju'!$O11&lt;&gt;"",'[2]PDI_Descripcion tipo regimen ju'!$O11&lt;&gt;0),'[2]PDI_Descripcion tipo regimen ju'!$O11,""),IF($A13="TOTAL",SUM(INDIRECT("I4:I"&amp;ROW()-1)),""))</f>
        <v/>
      </c>
      <c r="J13" s="6" t="str">
        <f t="shared" ca="1" si="2"/>
        <v/>
      </c>
      <c r="K13" s="6" t="str">
        <f ca="1">IF(AND($A13&lt;&gt;"",$A13&lt;&gt;"TOTAL"),IF(AND('[2]PDI_Descripcion tipo regimen ju'!$R11&lt;&gt;"",'[2]PDI_Descripcion tipo regimen ju'!$R11&lt;&gt;0),'[2]PDI_Descripcion tipo regimen ju'!$R11,""),IF($A13="TOTAL",SUM(INDIRECT("K4:K"&amp;ROW()-1)),""))</f>
        <v/>
      </c>
      <c r="L13" s="6" t="str">
        <f ca="1">IF(AND($A13&lt;&gt;"",$A13&lt;&gt;"TOTAL"),IF(AND('[2]PDI_Descripcion tipo regimen ju'!$T11&lt;&gt;"",'[2]PDI_Descripcion tipo regimen ju'!$T11&lt;&gt;0),'[2]PDI_Descripcion tipo regimen ju'!$T11,""),IF($A13="TOTAL",SUM(INDIRECT("L4:L"&amp;ROW()-1)),""))</f>
        <v/>
      </c>
      <c r="M13" s="6" t="str">
        <f t="shared" ca="1" si="3"/>
        <v/>
      </c>
      <c r="N13" s="6" t="str">
        <f ca="1">IF(AND($A13&lt;&gt;"",$A13&lt;&gt;"TOTAL"),IF(AND('[2]PDI_Descripcion tipo regimen ju'!$W11&lt;&gt;"",'[2]PDI_Descripcion tipo regimen ju'!$W11&lt;&gt;0),'[2]PDI_Descripcion tipo regimen ju'!$W11,""),IF($A13="TOTAL",SUM(INDIRECT("N4:N"&amp;ROW()-1)),""))</f>
        <v/>
      </c>
      <c r="O13" s="6" t="str">
        <f ca="1">IF(AND($A13&lt;&gt;"",$A13&lt;&gt;"TOTAL"),IF(AND('[2]PDI_Descripcion tipo regimen ju'!$Y11&lt;&gt;"",'[2]PDI_Descripcion tipo regimen ju'!$Y11&lt;&gt;0),'[2]PDI_Descripcion tipo regimen ju'!$Y11,""),IF($A13="TOTAL",SUM(INDIRECT("O4:O"&amp;ROW()-1)),""))</f>
        <v/>
      </c>
      <c r="P13" s="6" t="str">
        <f t="shared" ca="1" si="4"/>
        <v/>
      </c>
      <c r="Q13" s="6" t="str">
        <f ca="1">IF(AND($A13&lt;&gt;"",$A13&lt;&gt;"TOTAL"),IF(AND('[2]PDI_Descripcion tipo regimen ju'!$AB11&lt;&gt;"",'[2]PDI_Descripcion tipo regimen ju'!$AB11&lt;&gt;0),'[2]PDI_Descripcion tipo regimen ju'!$AB11,""),IF($A13="TOTAL",SUM(INDIRECT("Q4:Q"&amp;ROW()-1)),""))</f>
        <v/>
      </c>
      <c r="R13" s="6" t="str">
        <f ca="1">IF(AND($A13&lt;&gt;"",$A13&lt;&gt;"TOTAL"),IF(AND('[2]PDI_Descripcion tipo regimen ju'!$AD11&lt;&gt;"",'[2]PDI_Descripcion tipo regimen ju'!$AD11&lt;&gt;0),'[2]PDI_Descripcion tipo regimen ju'!$AD11,""),IF($A13="TOTAL",SUM(INDIRECT("R4:R"&amp;ROW()-1)),""))</f>
        <v/>
      </c>
      <c r="S13" s="6" t="str">
        <f t="shared" ca="1" si="5"/>
        <v/>
      </c>
      <c r="T13" s="6" t="str">
        <f ca="1">IF(AND($A13&lt;&gt;"",$A13&lt;&gt;"TOTAL"),IF(AND('[2]PDI_Descripcion tipo regimen ju'!$AG11&lt;&gt;"",'[2]PDI_Descripcion tipo regimen ju'!$AG11&lt;&gt;0),'[2]PDI_Descripcion tipo regimen ju'!$AG11,""),IF($A13="TOTAL",SUM(INDIRECT("T4:T"&amp;ROW()-1)),""))</f>
        <v/>
      </c>
      <c r="U13" s="6" t="str">
        <f ca="1">IF(AND($A13&lt;&gt;"",$A13&lt;&gt;"TOTAL"),IF(AND('[2]PDI_Descripcion tipo regimen ju'!$AI11&lt;&gt;"",'[2]PDI_Descripcion tipo regimen ju'!$AI11&lt;&gt;0),'[2]PDI_Descripcion tipo regimen ju'!$AI11,""),IF($A13="TOTAL",SUM(INDIRECT("U4:U"&amp;ROW()-1)),""))</f>
        <v/>
      </c>
      <c r="V13" s="6" t="str">
        <f t="shared" ca="1" si="6"/>
        <v/>
      </c>
      <c r="W13" s="6" t="str">
        <f ca="1">IF(AND($A13&lt;&gt;"",$A13&lt;&gt;"TOTAL"),IF(AND('[2]PDI_Descripcion tipo regimen ju'!$AL11&lt;&gt;"",'[2]PDI_Descripcion tipo regimen ju'!$AL11&lt;&gt;0),'[2]PDI_Descripcion tipo regimen ju'!$AL11,""),IF($A13="TOTAL",SUM(INDIRECT("W4:W"&amp;ROW()-1)),""))</f>
        <v/>
      </c>
      <c r="X13" s="6" t="str">
        <f ca="1">IF(AND($A13&lt;&gt;"",$A13&lt;&gt;"TOTAL"),IF(AND('[2]PDI_Descripcion tipo regimen ju'!$AN11&lt;&gt;"",'[2]PDI_Descripcion tipo regimen ju'!$AN11&lt;&gt;0),'[2]PDI_Descripcion tipo regimen ju'!$AN11,""),IF($A13="TOTAL",SUM(INDIRECT("X4:X"&amp;ROW()-1)),""))</f>
        <v/>
      </c>
      <c r="Y13" s="6" t="str">
        <f t="shared" ca="1" si="7"/>
        <v/>
      </c>
      <c r="Z13" s="6" t="str">
        <f ca="1">IF(AND($A13&lt;&gt;"",$A13&lt;&gt;"TOTAL"),IF(AND('[2]PDI_Descripcion tipo regimen ju'!$AQ11&lt;&gt;"",'[2]PDI_Descripcion tipo regimen ju'!$AQ11&lt;&gt;0),'[2]PDI_Descripcion tipo regimen ju'!$AQ11,""),IF($A13="TOTAL",SUM(INDIRECT("Z4:Z"&amp;ROW()-1)),""))</f>
        <v/>
      </c>
      <c r="AA13" s="6" t="str">
        <f ca="1">IF(AND($A13&lt;&gt;"",$A13&lt;&gt;"TOTAL"),IF(AND('[2]PDI_Descripcion tipo regimen ju'!$AS11&lt;&gt;"",'[2]PDI_Descripcion tipo regimen ju'!$AS11&lt;&gt;0),'[2]PDI_Descripcion tipo regimen ju'!$AS11,""),IF($A13="TOTAL",SUM(INDIRECT("AA4:AA"&amp;ROW()-1)),""))</f>
        <v/>
      </c>
      <c r="AB13" s="6" t="str">
        <f t="shared" ca="1" si="8"/>
        <v/>
      </c>
      <c r="AC13" s="6" t="str">
        <f ca="1">IF(AND($A13&lt;&gt;"",$A13&lt;&gt;"TOTAL"),IF(AND('[2]PDI_Descripcion tipo regimen ju'!$AV11&lt;&gt;"",'[2]PDI_Descripcion tipo regimen ju'!$AV11&lt;&gt;0),'[2]PDI_Descripcion tipo regimen ju'!$AV11,""),IF($A13="TOTAL",SUM(INDIRECT("AC4:AC"&amp;ROW()-1)),""))</f>
        <v/>
      </c>
      <c r="AD13" s="6" t="str">
        <f ca="1">IF(AND($A13&lt;&gt;"",$A13&lt;&gt;"TOTAL"),IF(AND('[2]PDI_Descripcion tipo regimen ju'!$AX11&lt;&gt;"",'[2]PDI_Descripcion tipo regimen ju'!$AX11&lt;&gt;0),'[2]PDI_Descripcion tipo regimen ju'!$AX11,""),IF($A13="TOTAL",SUM(INDIRECT("AD4:AD"&amp;ROW()-1)),""))</f>
        <v/>
      </c>
      <c r="AE13" s="6" t="str">
        <f t="shared" ca="1" si="9"/>
        <v/>
      </c>
      <c r="AF13" s="6" t="str">
        <f ca="1">IF(AND($A13&lt;&gt;"",$A13&lt;&gt;"TOTAL"),IF(AND('[2]PDI_Descripcion tipo regimen ju'!$BA11&lt;&gt;"",'[2]PDI_Descripcion tipo regimen ju'!$BA11&lt;&gt;0),'[2]PDI_Descripcion tipo regimen ju'!$BA11,""),IF($A13="TOTAL",SUM(INDIRECT("AF4:AF"&amp;ROW()-1)),""))</f>
        <v/>
      </c>
      <c r="AG13" s="6" t="str">
        <f ca="1">IF(AND($A13&lt;&gt;"",$A13&lt;&gt;"TOTAL"),IF(AND('[2]PDI_Descripcion tipo regimen ju'!$BC11&lt;&gt;"",'[2]PDI_Descripcion tipo regimen ju'!$BC11&lt;&gt;0),'[2]PDI_Descripcion tipo regimen ju'!$BC11,""),IF($A13="TOTAL",SUM(INDIRECT("AG4:AG"&amp;ROW()-1)),""))</f>
        <v/>
      </c>
      <c r="AH13" s="6" t="str">
        <f t="shared" ca="1" si="10"/>
        <v/>
      </c>
      <c r="AI13" s="6" t="str">
        <f ca="1">IF(AND($A13&lt;&gt;"",$A13&lt;&gt;"TOTAL"),IF(AND('[2]PDI_Descripcion tipo regimen ju'!$BF11&lt;&gt;"",'[2]PDI_Descripcion tipo regimen ju'!$BF11&lt;&gt;0),'[2]PDI_Descripcion tipo regimen ju'!$BF11,""),IF($A13="TOTAL",SUM(INDIRECT("AI4:AI"&amp;ROW()-1)),""))</f>
        <v/>
      </c>
      <c r="AJ13" s="6" t="str">
        <f ca="1">IF(AND($A13&lt;&gt;"",$A13&lt;&gt;"TOTAL"),IF(AND('[2]PDI_Descripcion tipo regimen ju'!$BH11&lt;&gt;"",'[2]PDI_Descripcion tipo regimen ju'!$BH11&lt;&gt;0),'[2]PDI_Descripcion tipo regimen ju'!$BH11,""),IF($A13="TOTAL",SUM(INDIRECT("AJ4:AJ"&amp;ROW()-1)),""))</f>
        <v/>
      </c>
      <c r="AK13" s="6" t="str">
        <f t="shared" ca="1" si="11"/>
        <v/>
      </c>
      <c r="AL13" s="6" t="str">
        <f ca="1">IF(AND($A13&lt;&gt;"",$A13&lt;&gt;"TOTAL"),IF(AND('[2]PDI_Descripcion tipo regimen ju'!$BK11&lt;&gt;"",'[2]PDI_Descripcion tipo regimen ju'!$BK11&lt;&gt;0),'[2]PDI_Descripcion tipo regimen ju'!$BK11,""),IF($A13="TOTAL",SUM(INDIRECT("AL4:AL"&amp;ROW()-1)),""))</f>
        <v/>
      </c>
      <c r="AM13" s="6" t="str">
        <f ca="1">IF(AND($A13&lt;&gt;"",$A13&lt;&gt;"TOTAL"),IF(AND('[2]PDI_Descripcion tipo regimen ju'!$BM11&lt;&gt;"",'[2]PDI_Descripcion tipo regimen ju'!$BM11&lt;&gt;0),'[2]PDI_Descripcion tipo regimen ju'!$BM11,""),IF($A13="TOTAL",SUM(INDIRECT("AM4:AM"&amp;ROW()-1)),""))</f>
        <v/>
      </c>
      <c r="AN13" s="6" t="str">
        <f t="shared" ca="1" si="12"/>
        <v/>
      </c>
      <c r="AO13" s="6" t="str">
        <f ca="1">IF(AND($A13&lt;&gt;"",$A13&lt;&gt;"TOTAL"),IF(AND('[2]PDI_Descripcion tipo regimen ju'!$BP11&lt;&gt;"",'[2]PDI_Descripcion tipo regimen ju'!$BP11&lt;&gt;0),'[2]PDI_Descripcion tipo regimen ju'!$BP11,""),IF($A13="TOTAL",SUM(INDIRECT("AO4:AO"&amp;ROW()-1)),""))</f>
        <v/>
      </c>
      <c r="AP13" s="6" t="str">
        <f ca="1">IF(AND($A13&lt;&gt;"",$A13&lt;&gt;"TOTAL"),IF(AND('[2]PDI_Descripcion tipo regimen ju'!$BR11&lt;&gt;"",'[2]PDI_Descripcion tipo regimen ju'!$BR11&lt;&gt;0),'[2]PDI_Descripcion tipo regimen ju'!$BR11,""),IF($A13="TOTAL",SUM(INDIRECT("AP4:AP"&amp;ROW()-1)),""))</f>
        <v/>
      </c>
      <c r="AQ13" s="6" t="str">
        <f t="shared" ca="1" si="13"/>
        <v/>
      </c>
      <c r="AR13" s="6" t="str">
        <f ca="1">IF(AND($A13&lt;&gt;"",$A13&lt;&gt;"TOTAL"),IF(AND('[2]PDI_Descripcion tipo regimen ju'!$BU11&lt;&gt;"",'[2]PDI_Descripcion tipo regimen ju'!$BU11&lt;&gt;0),'[2]PDI_Descripcion tipo regimen ju'!$BU11,""),IF($A13="TOTAL",SUM(INDIRECT("AR4:AR"&amp;ROW()-1)),""))</f>
        <v/>
      </c>
      <c r="AS13" s="6" t="str">
        <f ca="1">IF(AND($A13&lt;&gt;"",$A13&lt;&gt;"TOTAL"),IF(AND('[2]PDI_Descripcion tipo regimen ju'!$BW11&lt;&gt;"",'[2]PDI_Descripcion tipo regimen ju'!$BW11&lt;&gt;0),'[2]PDI_Descripcion tipo regimen ju'!$BW11,""),IF($A13="TOTAL",SUM(INDIRECT("AS4:AS"&amp;ROW()-1)),""))</f>
        <v/>
      </c>
      <c r="AT13" s="6" t="str">
        <f t="shared" ca="1" si="14"/>
        <v/>
      </c>
      <c r="AU13" s="6" t="str">
        <f ca="1">IF(AND($A13&lt;&gt;"",$A13&lt;&gt;"TOTAL"),IF(AND('[2]PDI_Descripcion tipo regimen ju'!$BZ11&lt;&gt;"",'[2]PDI_Descripcion tipo regimen ju'!$BZ11&lt;&gt;0),'[2]PDI_Descripcion tipo regimen ju'!$BZ11,""),IF($A13="TOTAL",SUM(INDIRECT("AU4:AU"&amp;ROW()-1)),""))</f>
        <v/>
      </c>
      <c r="AV13" s="6" t="str">
        <f ca="1">IF(AND($A13&lt;&gt;"",$A13&lt;&gt;"TOTAL"),IF(AND('[2]PDI_Descripcion tipo regimen ju'!$CB11&lt;&gt;"",'[2]PDI_Descripcion tipo regimen ju'!$CB11&lt;&gt;0),'[2]PDI_Descripcion tipo regimen ju'!$CB11,""),IF($A13="TOTAL",SUM(INDIRECT("AV4:AV"&amp;ROW()-1)),""))</f>
        <v/>
      </c>
      <c r="AW13" s="6" t="str">
        <f t="shared" ca="1" si="15"/>
        <v/>
      </c>
      <c r="AX13" s="6" t="str">
        <f ca="1">IF(AND($A13&lt;&gt;"",$A13&lt;&gt;"TOTAL"),IF(AND('[2]PDI_Descripcion tipo regimen ju'!$CE11&lt;&gt;"",'[2]PDI_Descripcion tipo regimen ju'!$CE11&lt;&gt;0),'[2]PDI_Descripcion tipo regimen ju'!$CE11,""),IF($A13="TOTAL",SUM(INDIRECT("AX4:AX"&amp;ROW()-1)),""))</f>
        <v/>
      </c>
      <c r="AY13" s="6" t="str">
        <f ca="1">IF(AND($A13&lt;&gt;"",$A13&lt;&gt;"TOTAL"),IF(AND('[2]PDI_Descripcion tipo regimen ju'!$CG11&lt;&gt;"",'[2]PDI_Descripcion tipo regimen ju'!$CG11&lt;&gt;0),'[2]PDI_Descripcion tipo regimen ju'!$CG11,""),IF($A13="TOTAL",SUM(INDIRECT("AY4:AY"&amp;ROW()-1)),""))</f>
        <v/>
      </c>
      <c r="AZ13" s="6" t="str">
        <f t="shared" ca="1" si="16"/>
        <v/>
      </c>
      <c r="BA13" s="6" t="str">
        <f ca="1">IF(AND($A13&lt;&gt;"",$A13&lt;&gt;"TOTAL"),IF(AND('[2]PDI_Descripcion tipo regimen ju'!$CJ11&lt;&gt;"",'[2]PDI_Descripcion tipo regimen ju'!$CJ11&lt;&gt;0),'[2]PDI_Descripcion tipo regimen ju'!$CJ11,""),IF($A13="TOTAL",SUM(INDIRECT("BA4:BA"&amp;ROW()-1)),""))</f>
        <v/>
      </c>
      <c r="BB13" s="6" t="str">
        <f ca="1">IF(AND($A13&lt;&gt;"",$A13&lt;&gt;"TOTAL"),IF(AND('[2]PDI_Descripcion tipo regimen ju'!$CL11&lt;&gt;"",'[2]PDI_Descripcion tipo regimen ju'!$CL11&lt;&gt;0),'[2]PDI_Descripcion tipo regimen ju'!$CL11,""),IF($A13="TOTAL",SUM(INDIRECT("BB4:BB"&amp;ROW()-1)),""))</f>
        <v/>
      </c>
      <c r="BC13" s="6" t="str">
        <f t="shared" ca="1" si="17"/>
        <v/>
      </c>
      <c r="BD13" s="6" t="str">
        <f ca="1">IF(AND($A13&lt;&gt;"",$A13&lt;&gt;"TOTAL"),IF(AND('[2]PDI_Descripcion tipo regimen ju'!$CO11&lt;&gt;"",'[2]PDI_Descripcion tipo regimen ju'!$CO11&lt;&gt;0),'[2]PDI_Descripcion tipo regimen ju'!$CO11,""),IF($A13="TOTAL",SUM(INDIRECT("BD4:BD"&amp;ROW()-1)),""))</f>
        <v/>
      </c>
      <c r="BE13" s="6" t="str">
        <f ca="1">IF(AND($A13&lt;&gt;"",$A13&lt;&gt;"TOTAL"),IF(AND('[2]PDI_Descripcion tipo regimen ju'!$CQ11&lt;&gt;"",'[2]PDI_Descripcion tipo regimen ju'!$CQ11&lt;&gt;0),'[2]PDI_Descripcion tipo regimen ju'!$CQ11,""),IF($A13="TOTAL",SUM(INDIRECT("BE4:BE"&amp;ROW()-1)),""))</f>
        <v/>
      </c>
      <c r="BF13" s="6" t="str">
        <f t="shared" ca="1" si="18"/>
        <v/>
      </c>
    </row>
    <row r="14" spans="1:58" x14ac:dyDescent="0.2">
      <c r="A14" s="19" t="str">
        <f>IF('[2]PDI_Descripcion tipo regimen ju'!$B12&lt;&gt;"",'[2]PDI_Descripcion tipo regimen ju'!$B12,IF(AND('[2]PDI_Descripcion tipo regimen ju'!$B12="",'[2]PDI_Descripcion tipo regimen ju'!$B13="",'[2]PDI_Descripcion tipo regimen ju'!$B11=""),"","TOTAL"))</f>
        <v/>
      </c>
      <c r="B14" s="6" t="str">
        <f ca="1">IF(AND($A14&lt;&gt;"",$A14&lt;&gt;"TOTAL"),IF(AND('[2]PDI_Descripcion tipo regimen ju'!$C12&lt;&gt;"",'[2]PDI_Descripcion tipo regimen ju'!$C12&lt;&gt;0),'[2]PDI_Descripcion tipo regimen ju'!$C12,""),IF($A14="TOTAL",SUM(INDIRECT("B4:B"&amp;ROW()-1)),""))</f>
        <v/>
      </c>
      <c r="C14" s="6" t="str">
        <f ca="1">IF(AND($A14&lt;&gt;"",$A14&lt;&gt;"TOTAL"),IF(AND('[2]PDI_Descripcion tipo regimen ju'!$E12&lt;&gt;"",'[2]PDI_Descripcion tipo regimen ju'!$E12&lt;&gt;0),'[2]PDI_Descripcion tipo regimen ju'!$E12,""),IF($A14="TOTAL",SUM(INDIRECT("C4:C"&amp;ROW()-1)),""))</f>
        <v/>
      </c>
      <c r="D14" s="6" t="str">
        <f t="shared" ca="1" si="0"/>
        <v/>
      </c>
      <c r="E14" s="6" t="str">
        <f ca="1">IF(AND($A14&lt;&gt;"",$A14&lt;&gt;"TOTAL"),IF(AND('[2]PDI_Descripcion tipo regimen ju'!$H12&lt;&gt;"",'[2]PDI_Descripcion tipo regimen ju'!$H12&lt;&gt;0),'[2]PDI_Descripcion tipo regimen ju'!$H12,""),IF($A14="TOTAL",SUM(INDIRECT("E4:E"&amp;ROW()-1)),""))</f>
        <v/>
      </c>
      <c r="F14" s="6" t="str">
        <f ca="1">IF(AND($A14&lt;&gt;"",$A14&lt;&gt;"TOTAL"),IF(AND('[2]PDI_Descripcion tipo regimen ju'!$J12&lt;&gt;"",'[2]PDI_Descripcion tipo regimen ju'!$J12&lt;&gt;0),'[2]PDI_Descripcion tipo regimen ju'!$J12,""),IF($A14="TOTAL",SUM(INDIRECT("F4:F"&amp;ROW()-1)),""))</f>
        <v/>
      </c>
      <c r="G14" s="6" t="str">
        <f t="shared" ca="1" si="1"/>
        <v/>
      </c>
      <c r="H14" s="6" t="str">
        <f ca="1">IF(AND($A14&lt;&gt;"",$A14&lt;&gt;"TOTAL"),IF(AND('[2]PDI_Descripcion tipo regimen ju'!$M12&lt;&gt;"",'[2]PDI_Descripcion tipo regimen ju'!$M12&lt;&gt;0),'[2]PDI_Descripcion tipo regimen ju'!$M12,""),IF($A14="TOTAL",SUM(INDIRECT("H4:H"&amp;ROW()-1)),""))</f>
        <v/>
      </c>
      <c r="I14" s="6" t="str">
        <f ca="1">IF(AND($A14&lt;&gt;"",$A14&lt;&gt;"TOTAL"),IF(AND('[2]PDI_Descripcion tipo regimen ju'!$O12&lt;&gt;"",'[2]PDI_Descripcion tipo regimen ju'!$O12&lt;&gt;0),'[2]PDI_Descripcion tipo regimen ju'!$O12,""),IF($A14="TOTAL",SUM(INDIRECT("I4:I"&amp;ROW()-1)),""))</f>
        <v/>
      </c>
      <c r="J14" s="6" t="str">
        <f t="shared" ca="1" si="2"/>
        <v/>
      </c>
      <c r="K14" s="6" t="str">
        <f ca="1">IF(AND($A14&lt;&gt;"",$A14&lt;&gt;"TOTAL"),IF(AND('[2]PDI_Descripcion tipo regimen ju'!$R12&lt;&gt;"",'[2]PDI_Descripcion tipo regimen ju'!$R12&lt;&gt;0),'[2]PDI_Descripcion tipo regimen ju'!$R12,""),IF($A14="TOTAL",SUM(INDIRECT("K4:K"&amp;ROW()-1)),""))</f>
        <v/>
      </c>
      <c r="L14" s="6" t="str">
        <f ca="1">IF(AND($A14&lt;&gt;"",$A14&lt;&gt;"TOTAL"),IF(AND('[2]PDI_Descripcion tipo regimen ju'!$T12&lt;&gt;"",'[2]PDI_Descripcion tipo regimen ju'!$T12&lt;&gt;0),'[2]PDI_Descripcion tipo regimen ju'!$T12,""),IF($A14="TOTAL",SUM(INDIRECT("L4:L"&amp;ROW()-1)),""))</f>
        <v/>
      </c>
      <c r="M14" s="6" t="str">
        <f t="shared" ca="1" si="3"/>
        <v/>
      </c>
      <c r="N14" s="6" t="str">
        <f ca="1">IF(AND($A14&lt;&gt;"",$A14&lt;&gt;"TOTAL"),IF(AND('[2]PDI_Descripcion tipo regimen ju'!$W12&lt;&gt;"",'[2]PDI_Descripcion tipo regimen ju'!$W12&lt;&gt;0),'[2]PDI_Descripcion tipo regimen ju'!$W12,""),IF($A14="TOTAL",SUM(INDIRECT("N4:N"&amp;ROW()-1)),""))</f>
        <v/>
      </c>
      <c r="O14" s="6" t="str">
        <f ca="1">IF(AND($A14&lt;&gt;"",$A14&lt;&gt;"TOTAL"),IF(AND('[2]PDI_Descripcion tipo regimen ju'!$Y12&lt;&gt;"",'[2]PDI_Descripcion tipo regimen ju'!$Y12&lt;&gt;0),'[2]PDI_Descripcion tipo regimen ju'!$Y12,""),IF($A14="TOTAL",SUM(INDIRECT("O4:O"&amp;ROW()-1)),""))</f>
        <v/>
      </c>
      <c r="P14" s="6" t="str">
        <f t="shared" ca="1" si="4"/>
        <v/>
      </c>
      <c r="Q14" s="6" t="str">
        <f ca="1">IF(AND($A14&lt;&gt;"",$A14&lt;&gt;"TOTAL"),IF(AND('[2]PDI_Descripcion tipo regimen ju'!$AB12&lt;&gt;"",'[2]PDI_Descripcion tipo regimen ju'!$AB12&lt;&gt;0),'[2]PDI_Descripcion tipo regimen ju'!$AB12,""),IF($A14="TOTAL",SUM(INDIRECT("Q4:Q"&amp;ROW()-1)),""))</f>
        <v/>
      </c>
      <c r="R14" s="6" t="str">
        <f ca="1">IF(AND($A14&lt;&gt;"",$A14&lt;&gt;"TOTAL"),IF(AND('[2]PDI_Descripcion tipo regimen ju'!$AD12&lt;&gt;"",'[2]PDI_Descripcion tipo regimen ju'!$AD12&lt;&gt;0),'[2]PDI_Descripcion tipo regimen ju'!$AD12,""),IF($A14="TOTAL",SUM(INDIRECT("R4:R"&amp;ROW()-1)),""))</f>
        <v/>
      </c>
      <c r="S14" s="6" t="str">
        <f t="shared" ca="1" si="5"/>
        <v/>
      </c>
      <c r="T14" s="6" t="str">
        <f ca="1">IF(AND($A14&lt;&gt;"",$A14&lt;&gt;"TOTAL"),IF(AND('[2]PDI_Descripcion tipo regimen ju'!$AG12&lt;&gt;"",'[2]PDI_Descripcion tipo regimen ju'!$AG12&lt;&gt;0),'[2]PDI_Descripcion tipo regimen ju'!$AG12,""),IF($A14="TOTAL",SUM(INDIRECT("T4:T"&amp;ROW()-1)),""))</f>
        <v/>
      </c>
      <c r="U14" s="6" t="str">
        <f ca="1">IF(AND($A14&lt;&gt;"",$A14&lt;&gt;"TOTAL"),IF(AND('[2]PDI_Descripcion tipo regimen ju'!$AI12&lt;&gt;"",'[2]PDI_Descripcion tipo regimen ju'!$AI12&lt;&gt;0),'[2]PDI_Descripcion tipo regimen ju'!$AI12,""),IF($A14="TOTAL",SUM(INDIRECT("U4:U"&amp;ROW()-1)),""))</f>
        <v/>
      </c>
      <c r="V14" s="6" t="str">
        <f t="shared" ca="1" si="6"/>
        <v/>
      </c>
      <c r="W14" s="6" t="str">
        <f ca="1">IF(AND($A14&lt;&gt;"",$A14&lt;&gt;"TOTAL"),IF(AND('[2]PDI_Descripcion tipo regimen ju'!$AL12&lt;&gt;"",'[2]PDI_Descripcion tipo regimen ju'!$AL12&lt;&gt;0),'[2]PDI_Descripcion tipo regimen ju'!$AL12,""),IF($A14="TOTAL",SUM(INDIRECT("W4:W"&amp;ROW()-1)),""))</f>
        <v/>
      </c>
      <c r="X14" s="6" t="str">
        <f ca="1">IF(AND($A14&lt;&gt;"",$A14&lt;&gt;"TOTAL"),IF(AND('[2]PDI_Descripcion tipo regimen ju'!$AN12&lt;&gt;"",'[2]PDI_Descripcion tipo regimen ju'!$AN12&lt;&gt;0),'[2]PDI_Descripcion tipo regimen ju'!$AN12,""),IF($A14="TOTAL",SUM(INDIRECT("X4:X"&amp;ROW()-1)),""))</f>
        <v/>
      </c>
      <c r="Y14" s="6" t="str">
        <f t="shared" ca="1" si="7"/>
        <v/>
      </c>
      <c r="Z14" s="6" t="str">
        <f ca="1">IF(AND($A14&lt;&gt;"",$A14&lt;&gt;"TOTAL"),IF(AND('[2]PDI_Descripcion tipo regimen ju'!$AQ12&lt;&gt;"",'[2]PDI_Descripcion tipo regimen ju'!$AQ12&lt;&gt;0),'[2]PDI_Descripcion tipo regimen ju'!$AQ12,""),IF($A14="TOTAL",SUM(INDIRECT("Z4:Z"&amp;ROW()-1)),""))</f>
        <v/>
      </c>
      <c r="AA14" s="6" t="str">
        <f ca="1">IF(AND($A14&lt;&gt;"",$A14&lt;&gt;"TOTAL"),IF(AND('[2]PDI_Descripcion tipo regimen ju'!$AS12&lt;&gt;"",'[2]PDI_Descripcion tipo regimen ju'!$AS12&lt;&gt;0),'[2]PDI_Descripcion tipo regimen ju'!$AS12,""),IF($A14="TOTAL",SUM(INDIRECT("AA4:AA"&amp;ROW()-1)),""))</f>
        <v/>
      </c>
      <c r="AB14" s="6" t="str">
        <f t="shared" ca="1" si="8"/>
        <v/>
      </c>
      <c r="AC14" s="6" t="str">
        <f ca="1">IF(AND($A14&lt;&gt;"",$A14&lt;&gt;"TOTAL"),IF(AND('[2]PDI_Descripcion tipo regimen ju'!$AV12&lt;&gt;"",'[2]PDI_Descripcion tipo regimen ju'!$AV12&lt;&gt;0),'[2]PDI_Descripcion tipo regimen ju'!$AV12,""),IF($A14="TOTAL",SUM(INDIRECT("AC4:AC"&amp;ROW()-1)),""))</f>
        <v/>
      </c>
      <c r="AD14" s="6" t="str">
        <f ca="1">IF(AND($A14&lt;&gt;"",$A14&lt;&gt;"TOTAL"),IF(AND('[2]PDI_Descripcion tipo regimen ju'!$AX12&lt;&gt;"",'[2]PDI_Descripcion tipo regimen ju'!$AX12&lt;&gt;0),'[2]PDI_Descripcion tipo regimen ju'!$AX12,""),IF($A14="TOTAL",SUM(INDIRECT("AD4:AD"&amp;ROW()-1)),""))</f>
        <v/>
      </c>
      <c r="AE14" s="6" t="str">
        <f t="shared" ca="1" si="9"/>
        <v/>
      </c>
      <c r="AF14" s="6" t="str">
        <f ca="1">IF(AND($A14&lt;&gt;"",$A14&lt;&gt;"TOTAL"),IF(AND('[2]PDI_Descripcion tipo regimen ju'!$BA12&lt;&gt;"",'[2]PDI_Descripcion tipo regimen ju'!$BA12&lt;&gt;0),'[2]PDI_Descripcion tipo regimen ju'!$BA12,""),IF($A14="TOTAL",SUM(INDIRECT("AF4:AF"&amp;ROW()-1)),""))</f>
        <v/>
      </c>
      <c r="AG14" s="6" t="str">
        <f ca="1">IF(AND($A14&lt;&gt;"",$A14&lt;&gt;"TOTAL"),IF(AND('[2]PDI_Descripcion tipo regimen ju'!$BC12&lt;&gt;"",'[2]PDI_Descripcion tipo regimen ju'!$BC12&lt;&gt;0),'[2]PDI_Descripcion tipo regimen ju'!$BC12,""),IF($A14="TOTAL",SUM(INDIRECT("AG4:AG"&amp;ROW()-1)),""))</f>
        <v/>
      </c>
      <c r="AH14" s="6" t="str">
        <f t="shared" ca="1" si="10"/>
        <v/>
      </c>
      <c r="AI14" s="6" t="str">
        <f ca="1">IF(AND($A14&lt;&gt;"",$A14&lt;&gt;"TOTAL"),IF(AND('[2]PDI_Descripcion tipo regimen ju'!$BF12&lt;&gt;"",'[2]PDI_Descripcion tipo regimen ju'!$BF12&lt;&gt;0),'[2]PDI_Descripcion tipo regimen ju'!$BF12,""),IF($A14="TOTAL",SUM(INDIRECT("AI4:AI"&amp;ROW()-1)),""))</f>
        <v/>
      </c>
      <c r="AJ14" s="6" t="str">
        <f ca="1">IF(AND($A14&lt;&gt;"",$A14&lt;&gt;"TOTAL"),IF(AND('[2]PDI_Descripcion tipo regimen ju'!$BH12&lt;&gt;"",'[2]PDI_Descripcion tipo regimen ju'!$BH12&lt;&gt;0),'[2]PDI_Descripcion tipo regimen ju'!$BH12,""),IF($A14="TOTAL",SUM(INDIRECT("AJ4:AJ"&amp;ROW()-1)),""))</f>
        <v/>
      </c>
      <c r="AK14" s="6" t="str">
        <f t="shared" ca="1" si="11"/>
        <v/>
      </c>
      <c r="AL14" s="6" t="str">
        <f ca="1">IF(AND($A14&lt;&gt;"",$A14&lt;&gt;"TOTAL"),IF(AND('[2]PDI_Descripcion tipo regimen ju'!$BK12&lt;&gt;"",'[2]PDI_Descripcion tipo regimen ju'!$BK12&lt;&gt;0),'[2]PDI_Descripcion tipo regimen ju'!$BK12,""),IF($A14="TOTAL",SUM(INDIRECT("AL4:AL"&amp;ROW()-1)),""))</f>
        <v/>
      </c>
      <c r="AM14" s="6" t="str">
        <f ca="1">IF(AND($A14&lt;&gt;"",$A14&lt;&gt;"TOTAL"),IF(AND('[2]PDI_Descripcion tipo regimen ju'!$BM12&lt;&gt;"",'[2]PDI_Descripcion tipo regimen ju'!$BM12&lt;&gt;0),'[2]PDI_Descripcion tipo regimen ju'!$BM12,""),IF($A14="TOTAL",SUM(INDIRECT("AM4:AM"&amp;ROW()-1)),""))</f>
        <v/>
      </c>
      <c r="AN14" s="6" t="str">
        <f t="shared" ca="1" si="12"/>
        <v/>
      </c>
      <c r="AO14" s="6" t="str">
        <f ca="1">IF(AND($A14&lt;&gt;"",$A14&lt;&gt;"TOTAL"),IF(AND('[2]PDI_Descripcion tipo regimen ju'!$BP12&lt;&gt;"",'[2]PDI_Descripcion tipo regimen ju'!$BP12&lt;&gt;0),'[2]PDI_Descripcion tipo regimen ju'!$BP12,""),IF($A14="TOTAL",SUM(INDIRECT("AO4:AO"&amp;ROW()-1)),""))</f>
        <v/>
      </c>
      <c r="AP14" s="6" t="str">
        <f ca="1">IF(AND($A14&lt;&gt;"",$A14&lt;&gt;"TOTAL"),IF(AND('[2]PDI_Descripcion tipo regimen ju'!$BR12&lt;&gt;"",'[2]PDI_Descripcion tipo regimen ju'!$BR12&lt;&gt;0),'[2]PDI_Descripcion tipo regimen ju'!$BR12,""),IF($A14="TOTAL",SUM(INDIRECT("AP4:AP"&amp;ROW()-1)),""))</f>
        <v/>
      </c>
      <c r="AQ14" s="6" t="str">
        <f t="shared" ca="1" si="13"/>
        <v/>
      </c>
      <c r="AR14" s="6" t="str">
        <f ca="1">IF(AND($A14&lt;&gt;"",$A14&lt;&gt;"TOTAL"),IF(AND('[2]PDI_Descripcion tipo regimen ju'!$BU12&lt;&gt;"",'[2]PDI_Descripcion tipo regimen ju'!$BU12&lt;&gt;0),'[2]PDI_Descripcion tipo regimen ju'!$BU12,""),IF($A14="TOTAL",SUM(INDIRECT("AR4:AR"&amp;ROW()-1)),""))</f>
        <v/>
      </c>
      <c r="AS14" s="6" t="str">
        <f ca="1">IF(AND($A14&lt;&gt;"",$A14&lt;&gt;"TOTAL"),IF(AND('[2]PDI_Descripcion tipo regimen ju'!$BW12&lt;&gt;"",'[2]PDI_Descripcion tipo regimen ju'!$BW12&lt;&gt;0),'[2]PDI_Descripcion tipo regimen ju'!$BW12,""),IF($A14="TOTAL",SUM(INDIRECT("AS4:AS"&amp;ROW()-1)),""))</f>
        <v/>
      </c>
      <c r="AT14" s="6" t="str">
        <f t="shared" ca="1" si="14"/>
        <v/>
      </c>
      <c r="AU14" s="6" t="str">
        <f ca="1">IF(AND($A14&lt;&gt;"",$A14&lt;&gt;"TOTAL"),IF(AND('[2]PDI_Descripcion tipo regimen ju'!$BZ12&lt;&gt;"",'[2]PDI_Descripcion tipo regimen ju'!$BZ12&lt;&gt;0),'[2]PDI_Descripcion tipo regimen ju'!$BZ12,""),IF($A14="TOTAL",SUM(INDIRECT("AU4:AU"&amp;ROW()-1)),""))</f>
        <v/>
      </c>
      <c r="AV14" s="6" t="str">
        <f ca="1">IF(AND($A14&lt;&gt;"",$A14&lt;&gt;"TOTAL"),IF(AND('[2]PDI_Descripcion tipo regimen ju'!$CB12&lt;&gt;"",'[2]PDI_Descripcion tipo regimen ju'!$CB12&lt;&gt;0),'[2]PDI_Descripcion tipo regimen ju'!$CB12,""),IF($A14="TOTAL",SUM(INDIRECT("AV4:AV"&amp;ROW()-1)),""))</f>
        <v/>
      </c>
      <c r="AW14" s="6" t="str">
        <f t="shared" ca="1" si="15"/>
        <v/>
      </c>
      <c r="AX14" s="6" t="str">
        <f ca="1">IF(AND($A14&lt;&gt;"",$A14&lt;&gt;"TOTAL"),IF(AND('[2]PDI_Descripcion tipo regimen ju'!$CE12&lt;&gt;"",'[2]PDI_Descripcion tipo regimen ju'!$CE12&lt;&gt;0),'[2]PDI_Descripcion tipo regimen ju'!$CE12,""),IF($A14="TOTAL",SUM(INDIRECT("AX4:AX"&amp;ROW()-1)),""))</f>
        <v/>
      </c>
      <c r="AY14" s="6" t="str">
        <f ca="1">IF(AND($A14&lt;&gt;"",$A14&lt;&gt;"TOTAL"),IF(AND('[2]PDI_Descripcion tipo regimen ju'!$CG12&lt;&gt;"",'[2]PDI_Descripcion tipo regimen ju'!$CG12&lt;&gt;0),'[2]PDI_Descripcion tipo regimen ju'!$CG12,""),IF($A14="TOTAL",SUM(INDIRECT("AY4:AY"&amp;ROW()-1)),""))</f>
        <v/>
      </c>
      <c r="AZ14" s="6" t="str">
        <f t="shared" ca="1" si="16"/>
        <v/>
      </c>
      <c r="BA14" s="6" t="str">
        <f ca="1">IF(AND($A14&lt;&gt;"",$A14&lt;&gt;"TOTAL"),IF(AND('[2]PDI_Descripcion tipo regimen ju'!$CJ12&lt;&gt;"",'[2]PDI_Descripcion tipo regimen ju'!$CJ12&lt;&gt;0),'[2]PDI_Descripcion tipo regimen ju'!$CJ12,""),IF($A14="TOTAL",SUM(INDIRECT("BA4:BA"&amp;ROW()-1)),""))</f>
        <v/>
      </c>
      <c r="BB14" s="6" t="str">
        <f ca="1">IF(AND($A14&lt;&gt;"",$A14&lt;&gt;"TOTAL"),IF(AND('[2]PDI_Descripcion tipo regimen ju'!$CL12&lt;&gt;"",'[2]PDI_Descripcion tipo regimen ju'!$CL12&lt;&gt;0),'[2]PDI_Descripcion tipo regimen ju'!$CL12,""),IF($A14="TOTAL",SUM(INDIRECT("BB4:BB"&amp;ROW()-1)),""))</f>
        <v/>
      </c>
      <c r="BC14" s="6" t="str">
        <f t="shared" ca="1" si="17"/>
        <v/>
      </c>
      <c r="BD14" s="6" t="str">
        <f ca="1">IF(AND($A14&lt;&gt;"",$A14&lt;&gt;"TOTAL"),IF(AND('[2]PDI_Descripcion tipo regimen ju'!$CO12&lt;&gt;"",'[2]PDI_Descripcion tipo regimen ju'!$CO12&lt;&gt;0),'[2]PDI_Descripcion tipo regimen ju'!$CO12,""),IF($A14="TOTAL",SUM(INDIRECT("BD4:BD"&amp;ROW()-1)),""))</f>
        <v/>
      </c>
      <c r="BE14" s="6" t="str">
        <f ca="1">IF(AND($A14&lt;&gt;"",$A14&lt;&gt;"TOTAL"),IF(AND('[2]PDI_Descripcion tipo regimen ju'!$CQ12&lt;&gt;"",'[2]PDI_Descripcion tipo regimen ju'!$CQ12&lt;&gt;0),'[2]PDI_Descripcion tipo regimen ju'!$CQ12,""),IF($A14="TOTAL",SUM(INDIRECT("BE4:BE"&amp;ROW()-1)),""))</f>
        <v/>
      </c>
      <c r="BF14" s="6" t="str">
        <f t="shared" ca="1" si="18"/>
        <v/>
      </c>
    </row>
    <row r="15" spans="1:58" x14ac:dyDescent="0.2">
      <c r="A15" s="19" t="str">
        <f>IF('[2]PDI_Descripcion tipo regimen ju'!$B13&lt;&gt;"",'[2]PDI_Descripcion tipo regimen ju'!$B13,IF(AND('[2]PDI_Descripcion tipo regimen ju'!$B13="",'[2]PDI_Descripcion tipo regimen ju'!$B14="",'[2]PDI_Descripcion tipo regimen ju'!$B12=""),"","TOTAL"))</f>
        <v/>
      </c>
      <c r="B15" s="6" t="str">
        <f ca="1">IF(AND($A15&lt;&gt;"",$A15&lt;&gt;"TOTAL"),IF(AND('[2]PDI_Descripcion tipo regimen ju'!$C13&lt;&gt;"",'[2]PDI_Descripcion tipo regimen ju'!$C13&lt;&gt;0),'[2]PDI_Descripcion tipo regimen ju'!$C13,""),IF($A15="TOTAL",SUM(INDIRECT("B4:B"&amp;ROW()-1)),""))</f>
        <v/>
      </c>
      <c r="C15" s="6" t="str">
        <f ca="1">IF(AND($A15&lt;&gt;"",$A15&lt;&gt;"TOTAL"),IF(AND('[2]PDI_Descripcion tipo regimen ju'!$E13&lt;&gt;"",'[2]PDI_Descripcion tipo regimen ju'!$E13&lt;&gt;0),'[2]PDI_Descripcion tipo regimen ju'!$E13,""),IF($A15="TOTAL",SUM(INDIRECT("C4:C"&amp;ROW()-1)),""))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IF(AND($A15&lt;&gt;"",$A15&lt;&gt;"TOTAL"),IF(AND('[2]PDI_Descripcion tipo regimen ju'!$H13&lt;&gt;"",'[2]PDI_Descripcion tipo regimen ju'!$H13&lt;&gt;0),'[2]PDI_Descripcion tipo regimen ju'!$H13,""),IF($A15="TOTAL",SUM(INDIRECT("E4:E"&amp;ROW()-1)),""))</f>
        <v/>
      </c>
      <c r="F15" s="6" t="str">
        <f ca="1">IF(AND($A15&lt;&gt;"",$A15&lt;&gt;"TOTAL"),IF(AND('[2]PDI_Descripcion tipo regimen ju'!$J13&lt;&gt;"",'[2]PDI_Descripcion tipo regimen ju'!$J13&lt;&gt;0),'[2]PDI_Descripcion tipo regimen ju'!$J13,""),IF($A15="TOTAL",SUM(INDIRECT("F4:F"&amp;ROW()-1)),""))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IF(AND($A15&lt;&gt;"",$A15&lt;&gt;"TOTAL"),IF(AND('[2]PDI_Descripcion tipo regimen ju'!$M13&lt;&gt;"",'[2]PDI_Descripcion tipo regimen ju'!$M13&lt;&gt;0),'[2]PDI_Descripcion tipo regimen ju'!$M13,""),IF($A15="TOTAL",SUM(INDIRECT("H4:H"&amp;ROW()-1)),""))</f>
        <v/>
      </c>
      <c r="I15" s="6" t="str">
        <f ca="1">IF(AND($A15&lt;&gt;"",$A15&lt;&gt;"TOTAL"),IF(AND('[2]PDI_Descripcion tipo regimen ju'!$O13&lt;&gt;"",'[2]PDI_Descripcion tipo regimen ju'!$O13&lt;&gt;0),'[2]PDI_Descripcion tipo regimen ju'!$O13,""),IF($A15="TOTAL",SUM(INDIRECT("I4:I"&amp;ROW()-1)),""))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IF(AND($A15&lt;&gt;"",$A15&lt;&gt;"TOTAL"),IF(AND('[2]PDI_Descripcion tipo regimen ju'!$R13&lt;&gt;"",'[2]PDI_Descripcion tipo regimen ju'!$R13&lt;&gt;0),'[2]PDI_Descripcion tipo regimen ju'!$R13,""),IF($A15="TOTAL",SUM(INDIRECT("K4:K"&amp;ROW()-1)),""))</f>
        <v/>
      </c>
      <c r="L15" s="6" t="str">
        <f ca="1">IF(AND($A15&lt;&gt;"",$A15&lt;&gt;"TOTAL"),IF(AND('[2]PDI_Descripcion tipo regimen ju'!$T13&lt;&gt;"",'[2]PDI_Descripcion tipo regimen ju'!$T13&lt;&gt;0),'[2]PDI_Descripcion tipo regimen ju'!$T13,""),IF($A15="TOTAL",SUM(INDIRECT("L4:L"&amp;ROW()-1)),""))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IF(AND($A15&lt;&gt;"",$A15&lt;&gt;"TOTAL"),IF(AND('[2]PDI_Descripcion tipo regimen ju'!$W13&lt;&gt;"",'[2]PDI_Descripcion tipo regimen ju'!$W13&lt;&gt;0),'[2]PDI_Descripcion tipo regimen ju'!$W13,""),IF($A15="TOTAL",SUM(INDIRECT("N4:N"&amp;ROW()-1)),""))</f>
        <v/>
      </c>
      <c r="O15" s="6" t="str">
        <f ca="1">IF(AND($A15&lt;&gt;"",$A15&lt;&gt;"TOTAL"),IF(AND('[2]PDI_Descripcion tipo regimen ju'!$Y13&lt;&gt;"",'[2]PDI_Descripcion tipo regimen ju'!$Y13&lt;&gt;0),'[2]PDI_Descripcion tipo regimen ju'!$Y13,""),IF($A15="TOTAL",SUM(INDIRECT("O4:O"&amp;ROW()-1)),""))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IF(AND($A15&lt;&gt;"",$A15&lt;&gt;"TOTAL"),IF(AND('[2]PDI_Descripcion tipo regimen ju'!$AB13&lt;&gt;"",'[2]PDI_Descripcion tipo regimen ju'!$AB13&lt;&gt;0),'[2]PDI_Descripcion tipo regimen ju'!$AB13,""),IF($A15="TOTAL",SUM(INDIRECT("Q4:Q"&amp;ROW()-1)),""))</f>
        <v/>
      </c>
      <c r="R15" s="6" t="str">
        <f ca="1">IF(AND($A15&lt;&gt;"",$A15&lt;&gt;"TOTAL"),IF(AND('[2]PDI_Descripcion tipo regimen ju'!$AD13&lt;&gt;"",'[2]PDI_Descripcion tipo regimen ju'!$AD13&lt;&gt;0),'[2]PDI_Descripcion tipo regimen ju'!$AD13,""),IF($A15="TOTAL",SUM(INDIRECT("R4:R"&amp;ROW()-1)),""))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IF(AND($A15&lt;&gt;"",$A15&lt;&gt;"TOTAL"),IF(AND('[2]PDI_Descripcion tipo regimen ju'!$AG13&lt;&gt;"",'[2]PDI_Descripcion tipo regimen ju'!$AG13&lt;&gt;0),'[2]PDI_Descripcion tipo regimen ju'!$AG13,""),IF($A15="TOTAL",SUM(INDIRECT("T4:T"&amp;ROW()-1)),""))</f>
        <v/>
      </c>
      <c r="U15" s="6" t="str">
        <f ca="1">IF(AND($A15&lt;&gt;"",$A15&lt;&gt;"TOTAL"),IF(AND('[2]PDI_Descripcion tipo regimen ju'!$AI13&lt;&gt;"",'[2]PDI_Descripcion tipo regimen ju'!$AI13&lt;&gt;0),'[2]PDI_Descripcion tipo regimen ju'!$AI13,""),IF($A15="TOTAL",SUM(INDIRECT("U4:U"&amp;ROW()-1)),""))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IF(AND($A15&lt;&gt;"",$A15&lt;&gt;"TOTAL"),IF(AND('[2]PDI_Descripcion tipo regimen ju'!$AL13&lt;&gt;"",'[2]PDI_Descripcion tipo regimen ju'!$AL13&lt;&gt;0),'[2]PDI_Descripcion tipo regimen ju'!$AL13,""),IF($A15="TOTAL",SUM(INDIRECT("W4:W"&amp;ROW()-1)),""))</f>
        <v/>
      </c>
      <c r="X15" s="6" t="str">
        <f ca="1">IF(AND($A15&lt;&gt;"",$A15&lt;&gt;"TOTAL"),IF(AND('[2]PDI_Descripcion tipo regimen ju'!$AN13&lt;&gt;"",'[2]PDI_Descripcion tipo regimen ju'!$AN13&lt;&gt;0),'[2]PDI_Descripcion tipo regimen ju'!$AN13,""),IF($A15="TOTAL",SUM(INDIRECT("X4:X"&amp;ROW()-1)),""))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IF(AND($A15&lt;&gt;"",$A15&lt;&gt;"TOTAL"),IF(AND('[2]PDI_Descripcion tipo regimen ju'!$AQ13&lt;&gt;"",'[2]PDI_Descripcion tipo regimen ju'!$AQ13&lt;&gt;0),'[2]PDI_Descripcion tipo regimen ju'!$AQ13,""),IF($A15="TOTAL",SUM(INDIRECT("Z4:Z"&amp;ROW()-1)),""))</f>
        <v/>
      </c>
      <c r="AA15" s="6" t="str">
        <f ca="1">IF(AND($A15&lt;&gt;"",$A15&lt;&gt;"TOTAL"),IF(AND('[2]PDI_Descripcion tipo regimen ju'!$AS13&lt;&gt;"",'[2]PDI_Descripcion tipo regimen ju'!$AS13&lt;&gt;0),'[2]PDI_Descripcion tipo regimen ju'!$AS13,""),IF($A15="TOTAL",SUM(INDIRECT("AA4:AA"&amp;ROW()-1)),""))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IF(AND($A15&lt;&gt;"",$A15&lt;&gt;"TOTAL"),IF(AND('[2]PDI_Descripcion tipo regimen ju'!$AV13&lt;&gt;"",'[2]PDI_Descripcion tipo regimen ju'!$AV13&lt;&gt;0),'[2]PDI_Descripcion tipo regimen ju'!$AV13,""),IF($A15="TOTAL",SUM(INDIRECT("AC4:AC"&amp;ROW()-1)),""))</f>
        <v/>
      </c>
      <c r="AD15" s="6" t="str">
        <f ca="1">IF(AND($A15&lt;&gt;"",$A15&lt;&gt;"TOTAL"),IF(AND('[2]PDI_Descripcion tipo regimen ju'!$AX13&lt;&gt;"",'[2]PDI_Descripcion tipo regimen ju'!$AX13&lt;&gt;0),'[2]PDI_Descripcion tipo regimen ju'!$AX13,""),IF($A15="TOTAL",SUM(INDIRECT("AD4:AD"&amp;ROW()-1)),""))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IF(AND($A15&lt;&gt;"",$A15&lt;&gt;"TOTAL"),IF(AND('[2]PDI_Descripcion tipo regimen ju'!$BA13&lt;&gt;"",'[2]PDI_Descripcion tipo regimen ju'!$BA13&lt;&gt;0),'[2]PDI_Descripcion tipo regimen ju'!$BA13,""),IF($A15="TOTAL",SUM(INDIRECT("AF4:AF"&amp;ROW()-1)),""))</f>
        <v/>
      </c>
      <c r="AG15" s="6" t="str">
        <f ca="1">IF(AND($A15&lt;&gt;"",$A15&lt;&gt;"TOTAL"),IF(AND('[2]PDI_Descripcion tipo regimen ju'!$BC13&lt;&gt;"",'[2]PDI_Descripcion tipo regimen ju'!$BC13&lt;&gt;0),'[2]PDI_Descripcion tipo regimen ju'!$BC13,""),IF($A15="TOTAL",SUM(INDIRECT("AG4:AG"&amp;ROW()-1)),""))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IF(AND($A15&lt;&gt;"",$A15&lt;&gt;"TOTAL"),IF(AND('[2]PDI_Descripcion tipo regimen ju'!$BF13&lt;&gt;"",'[2]PDI_Descripcion tipo regimen ju'!$BF13&lt;&gt;0),'[2]PDI_Descripcion tipo regimen ju'!$BF13,""),IF($A15="TOTAL",SUM(INDIRECT("AI4:AI"&amp;ROW()-1)),""))</f>
        <v/>
      </c>
      <c r="AJ15" s="6" t="str">
        <f ca="1">IF(AND($A15&lt;&gt;"",$A15&lt;&gt;"TOTAL"),IF(AND('[2]PDI_Descripcion tipo regimen ju'!$BH13&lt;&gt;"",'[2]PDI_Descripcion tipo regimen ju'!$BH13&lt;&gt;0),'[2]PDI_Descripcion tipo regimen ju'!$BH13,""),IF($A15="TOTAL",SUM(INDIRECT("AJ4:AJ"&amp;ROW()-1)),""))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IF(AND($A15&lt;&gt;"",$A15&lt;&gt;"TOTAL"),IF(AND('[2]PDI_Descripcion tipo regimen ju'!$BK13&lt;&gt;"",'[2]PDI_Descripcion tipo regimen ju'!$BK13&lt;&gt;0),'[2]PDI_Descripcion tipo regimen ju'!$BK13,""),IF($A15="TOTAL",SUM(INDIRECT("AL4:AL"&amp;ROW()-1)),""))</f>
        <v/>
      </c>
      <c r="AM15" s="6" t="str">
        <f ca="1">IF(AND($A15&lt;&gt;"",$A15&lt;&gt;"TOTAL"),IF(AND('[2]PDI_Descripcion tipo regimen ju'!$BM13&lt;&gt;"",'[2]PDI_Descripcion tipo regimen ju'!$BM13&lt;&gt;0),'[2]PDI_Descripcion tipo regimen ju'!$BM13,""),IF($A15="TOTAL",SUM(INDIRECT("AM4:AM"&amp;ROW()-1)),""))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IF(AND($A15&lt;&gt;"",$A15&lt;&gt;"TOTAL"),IF(AND('[2]PDI_Descripcion tipo regimen ju'!$BP13&lt;&gt;"",'[2]PDI_Descripcion tipo regimen ju'!$BP13&lt;&gt;0),'[2]PDI_Descripcion tipo regimen ju'!$BP13,""),IF($A15="TOTAL",SUM(INDIRECT("AO4:AO"&amp;ROW()-1)),""))</f>
        <v/>
      </c>
      <c r="AP15" s="6" t="str">
        <f ca="1">IF(AND($A15&lt;&gt;"",$A15&lt;&gt;"TOTAL"),IF(AND('[2]PDI_Descripcion tipo regimen ju'!$BR13&lt;&gt;"",'[2]PDI_Descripcion tipo regimen ju'!$BR13&lt;&gt;0),'[2]PDI_Descripcion tipo regimen ju'!$BR13,""),IF($A15="TOTAL",SUM(INDIRECT("AP4:AP"&amp;ROW()-1)),""))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IF(AND($A15&lt;&gt;"",$A15&lt;&gt;"TOTAL"),IF(AND('[2]PDI_Descripcion tipo regimen ju'!$BU13&lt;&gt;"",'[2]PDI_Descripcion tipo regimen ju'!$BU13&lt;&gt;0),'[2]PDI_Descripcion tipo regimen ju'!$BU13,""),IF($A15="TOTAL",SUM(INDIRECT("AR4:AR"&amp;ROW()-1)),""))</f>
        <v/>
      </c>
      <c r="AS15" s="6" t="str">
        <f ca="1">IF(AND($A15&lt;&gt;"",$A15&lt;&gt;"TOTAL"),IF(AND('[2]PDI_Descripcion tipo regimen ju'!$BW13&lt;&gt;"",'[2]PDI_Descripcion tipo regimen ju'!$BW13&lt;&gt;0),'[2]PDI_Descripcion tipo regimen ju'!$BW13,""),IF($A15="TOTAL",SUM(INDIRECT("AS4:AS"&amp;ROW()-1)),""))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IF(AND($A15&lt;&gt;"",$A15&lt;&gt;"TOTAL"),IF(AND('[2]PDI_Descripcion tipo regimen ju'!$BZ13&lt;&gt;"",'[2]PDI_Descripcion tipo regimen ju'!$BZ13&lt;&gt;0),'[2]PDI_Descripcion tipo regimen ju'!$BZ13,""),IF($A15="TOTAL",SUM(INDIRECT("AU4:AU"&amp;ROW()-1)),""))</f>
        <v/>
      </c>
      <c r="AV15" s="6" t="str">
        <f ca="1">IF(AND($A15&lt;&gt;"",$A15&lt;&gt;"TOTAL"),IF(AND('[2]PDI_Descripcion tipo regimen ju'!$CB13&lt;&gt;"",'[2]PDI_Descripcion tipo regimen ju'!$CB13&lt;&gt;0),'[2]PDI_Descripcion tipo regimen ju'!$CB13,""),IF($A15="TOTAL",SUM(INDIRECT("AV4:AV"&amp;ROW()-1)),""))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IF(AND($A15&lt;&gt;"",$A15&lt;&gt;"TOTAL"),IF(AND('[2]PDI_Descripcion tipo regimen ju'!$CE13&lt;&gt;"",'[2]PDI_Descripcion tipo regimen ju'!$CE13&lt;&gt;0),'[2]PDI_Descripcion tipo regimen ju'!$CE13,""),IF($A15="TOTAL",SUM(INDIRECT("AX4:AX"&amp;ROW()-1)),""))</f>
        <v/>
      </c>
      <c r="AY15" s="6" t="str">
        <f ca="1">IF(AND($A15&lt;&gt;"",$A15&lt;&gt;"TOTAL"),IF(AND('[2]PDI_Descripcion tipo regimen ju'!$CG13&lt;&gt;"",'[2]PDI_Descripcion tipo regimen ju'!$CG13&lt;&gt;0),'[2]PDI_Descripcion tipo regimen ju'!$CG13,""),IF($A15="TOTAL",SUM(INDIRECT("AY4:AY"&amp;ROW()-1)),""))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IF(AND($A15&lt;&gt;"",$A15&lt;&gt;"TOTAL"),IF(AND('[2]PDI_Descripcion tipo regimen ju'!$CJ13&lt;&gt;"",'[2]PDI_Descripcion tipo regimen ju'!$CJ13&lt;&gt;0),'[2]PDI_Descripcion tipo regimen ju'!$CJ13,""),IF($A15="TOTAL",SUM(INDIRECT("BA4:BA"&amp;ROW()-1)),""))</f>
        <v/>
      </c>
      <c r="BB15" s="6" t="str">
        <f ca="1">IF(AND($A15&lt;&gt;"",$A15&lt;&gt;"TOTAL"),IF(AND('[2]PDI_Descripcion tipo regimen ju'!$CL13&lt;&gt;"",'[2]PDI_Descripcion tipo regimen ju'!$CL13&lt;&gt;0),'[2]PDI_Descripcion tipo regimen ju'!$CL13,""),IF($A15="TOTAL",SUM(INDIRECT("BB4:BB"&amp;ROW()-1)),""))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IF(AND($A15&lt;&gt;"",$A15&lt;&gt;"TOTAL"),IF(AND('[2]PDI_Descripcion tipo regimen ju'!$CO13&lt;&gt;"",'[2]PDI_Descripcion tipo regimen ju'!$CO13&lt;&gt;0),'[2]PDI_Descripcion tipo regimen ju'!$CO13,""),IF($A15="TOTAL",SUM(INDIRECT("BD4:BD"&amp;ROW()-1)),""))</f>
        <v/>
      </c>
      <c r="BE15" s="6" t="str">
        <f ca="1">IF(AND($A15&lt;&gt;"",$A15&lt;&gt;"TOTAL"),IF(AND('[2]PDI_Descripcion tipo regimen ju'!$CQ13&lt;&gt;"",'[2]PDI_Descripcion tipo regimen ju'!$CQ13&lt;&gt;0),'[2]PDI_Descripcion tipo regimen ju'!$CQ13,""),IF($A15="TOTAL",SUM(INDIRECT("BE4:BE"&amp;ROW()-1)),""))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IF('[2]PDI_Descripcion tipo regimen ju'!$B14&lt;&gt;"",'[2]PDI_Descripcion tipo regimen ju'!$B14,IF(AND('[2]PDI_Descripcion tipo regimen ju'!$B14="",'[2]PDI_Descripcion tipo regimen ju'!$B15="",'[2]PDI_Descripcion tipo regimen ju'!$B13=""),"","TOTAL"))</f>
        <v/>
      </c>
      <c r="B16" s="6" t="str">
        <f ca="1">IF(AND($A16&lt;&gt;"",$A16&lt;&gt;"TOTAL"),IF(AND('[2]PDI_Descripcion tipo regimen ju'!$C14&lt;&gt;"",'[2]PDI_Descripcion tipo regimen ju'!$C14&lt;&gt;0),'[2]PDI_Descripcion tipo regimen ju'!$C14,""),IF($A16="TOTAL",SUM(INDIRECT("B4:B"&amp;ROW()-1)),""))</f>
        <v/>
      </c>
      <c r="C16" s="6" t="str">
        <f ca="1">IF(AND($A16&lt;&gt;"",$A16&lt;&gt;"TOTAL"),IF(AND('[2]PDI_Descripcion tipo regimen ju'!$E14&lt;&gt;"",'[2]PDI_Descripcion tipo regimen ju'!$E14&lt;&gt;0),'[2]PDI_Descripcion tipo regimen ju'!$E14,""),IF($A16="TOTAL",SUM(INDIRECT("C4:C"&amp;ROW()-1)),""))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IF(AND($A16&lt;&gt;"",$A16&lt;&gt;"TOTAL"),IF(AND('[2]PDI_Descripcion tipo regimen ju'!$H14&lt;&gt;"",'[2]PDI_Descripcion tipo regimen ju'!$H14&lt;&gt;0),'[2]PDI_Descripcion tipo regimen ju'!$H14,""),IF($A16="TOTAL",SUM(INDIRECT("E4:E"&amp;ROW()-1)),""))</f>
        <v/>
      </c>
      <c r="F16" s="6" t="str">
        <f ca="1">IF(AND($A16&lt;&gt;"",$A16&lt;&gt;"TOTAL"),IF(AND('[2]PDI_Descripcion tipo regimen ju'!$J14&lt;&gt;"",'[2]PDI_Descripcion tipo regimen ju'!$J14&lt;&gt;0),'[2]PDI_Descripcion tipo regimen ju'!$J14,""),IF($A16="TOTAL",SUM(INDIRECT("F4:F"&amp;ROW()-1)),""))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IF(AND($A16&lt;&gt;"",$A16&lt;&gt;"TOTAL"),IF(AND('[2]PDI_Descripcion tipo regimen ju'!$M14&lt;&gt;"",'[2]PDI_Descripcion tipo regimen ju'!$M14&lt;&gt;0),'[2]PDI_Descripcion tipo regimen ju'!$M14,""),IF($A16="TOTAL",SUM(INDIRECT("H4:H"&amp;ROW()-1)),""))</f>
        <v/>
      </c>
      <c r="I16" s="6" t="str">
        <f ca="1">IF(AND($A16&lt;&gt;"",$A16&lt;&gt;"TOTAL"),IF(AND('[2]PDI_Descripcion tipo regimen ju'!$O14&lt;&gt;"",'[2]PDI_Descripcion tipo regimen ju'!$O14&lt;&gt;0),'[2]PDI_Descripcion tipo regimen ju'!$O14,""),IF($A16="TOTAL",SUM(INDIRECT("I4:I"&amp;ROW()-1)),""))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IF(AND($A16&lt;&gt;"",$A16&lt;&gt;"TOTAL"),IF(AND('[2]PDI_Descripcion tipo regimen ju'!$R14&lt;&gt;"",'[2]PDI_Descripcion tipo regimen ju'!$R14&lt;&gt;0),'[2]PDI_Descripcion tipo regimen ju'!$R14,""),IF($A16="TOTAL",SUM(INDIRECT("K4:K"&amp;ROW()-1)),""))</f>
        <v/>
      </c>
      <c r="L16" s="6" t="str">
        <f ca="1">IF(AND($A16&lt;&gt;"",$A16&lt;&gt;"TOTAL"),IF(AND('[2]PDI_Descripcion tipo regimen ju'!$T14&lt;&gt;"",'[2]PDI_Descripcion tipo regimen ju'!$T14&lt;&gt;0),'[2]PDI_Descripcion tipo regimen ju'!$T14,""),IF($A16="TOTAL",SUM(INDIRECT("L4:L"&amp;ROW()-1)),""))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IF(AND($A16&lt;&gt;"",$A16&lt;&gt;"TOTAL"),IF(AND('[2]PDI_Descripcion tipo regimen ju'!$W14&lt;&gt;"",'[2]PDI_Descripcion tipo regimen ju'!$W14&lt;&gt;0),'[2]PDI_Descripcion tipo regimen ju'!$W14,""),IF($A16="TOTAL",SUM(INDIRECT("N4:N"&amp;ROW()-1)),""))</f>
        <v/>
      </c>
      <c r="O16" s="6" t="str">
        <f ca="1">IF(AND($A16&lt;&gt;"",$A16&lt;&gt;"TOTAL"),IF(AND('[2]PDI_Descripcion tipo regimen ju'!$Y14&lt;&gt;"",'[2]PDI_Descripcion tipo regimen ju'!$Y14&lt;&gt;0),'[2]PDI_Descripcion tipo regimen ju'!$Y14,""),IF($A16="TOTAL",SUM(INDIRECT("O4:O"&amp;ROW()-1)),""))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IF(AND($A16&lt;&gt;"",$A16&lt;&gt;"TOTAL"),IF(AND('[2]PDI_Descripcion tipo regimen ju'!$AB14&lt;&gt;"",'[2]PDI_Descripcion tipo regimen ju'!$AB14&lt;&gt;0),'[2]PDI_Descripcion tipo regimen ju'!$AB14,""),IF($A16="TOTAL",SUM(INDIRECT("Q4:Q"&amp;ROW()-1)),""))</f>
        <v/>
      </c>
      <c r="R16" s="6" t="str">
        <f ca="1">IF(AND($A16&lt;&gt;"",$A16&lt;&gt;"TOTAL"),IF(AND('[2]PDI_Descripcion tipo regimen ju'!$AD14&lt;&gt;"",'[2]PDI_Descripcion tipo regimen ju'!$AD14&lt;&gt;0),'[2]PDI_Descripcion tipo regimen ju'!$AD14,""),IF($A16="TOTAL",SUM(INDIRECT("R4:R"&amp;ROW()-1)),""))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IF(AND($A16&lt;&gt;"",$A16&lt;&gt;"TOTAL"),IF(AND('[2]PDI_Descripcion tipo regimen ju'!$AG14&lt;&gt;"",'[2]PDI_Descripcion tipo regimen ju'!$AG14&lt;&gt;0),'[2]PDI_Descripcion tipo regimen ju'!$AG14,""),IF($A16="TOTAL",SUM(INDIRECT("T4:T"&amp;ROW()-1)),""))</f>
        <v/>
      </c>
      <c r="U16" s="6" t="str">
        <f ca="1">IF(AND($A16&lt;&gt;"",$A16&lt;&gt;"TOTAL"),IF(AND('[2]PDI_Descripcion tipo regimen ju'!$AI14&lt;&gt;"",'[2]PDI_Descripcion tipo regimen ju'!$AI14&lt;&gt;0),'[2]PDI_Descripcion tipo regimen ju'!$AI14,""),IF($A16="TOTAL",SUM(INDIRECT("U4:U"&amp;ROW()-1)),""))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IF(AND($A16&lt;&gt;"",$A16&lt;&gt;"TOTAL"),IF(AND('[2]PDI_Descripcion tipo regimen ju'!$AL14&lt;&gt;"",'[2]PDI_Descripcion tipo regimen ju'!$AL14&lt;&gt;0),'[2]PDI_Descripcion tipo regimen ju'!$AL14,""),IF($A16="TOTAL",SUM(INDIRECT("W4:W"&amp;ROW()-1)),""))</f>
        <v/>
      </c>
      <c r="X16" s="6" t="str">
        <f ca="1">IF(AND($A16&lt;&gt;"",$A16&lt;&gt;"TOTAL"),IF(AND('[2]PDI_Descripcion tipo regimen ju'!$AN14&lt;&gt;"",'[2]PDI_Descripcion tipo regimen ju'!$AN14&lt;&gt;0),'[2]PDI_Descripcion tipo regimen ju'!$AN14,""),IF($A16="TOTAL",SUM(INDIRECT("X4:X"&amp;ROW()-1)),""))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IF(AND($A16&lt;&gt;"",$A16&lt;&gt;"TOTAL"),IF(AND('[2]PDI_Descripcion tipo regimen ju'!$AQ14&lt;&gt;"",'[2]PDI_Descripcion tipo regimen ju'!$AQ14&lt;&gt;0),'[2]PDI_Descripcion tipo regimen ju'!$AQ14,""),IF($A16="TOTAL",SUM(INDIRECT("Z4:Z"&amp;ROW()-1)),""))</f>
        <v/>
      </c>
      <c r="AA16" s="6" t="str">
        <f ca="1">IF(AND($A16&lt;&gt;"",$A16&lt;&gt;"TOTAL"),IF(AND('[2]PDI_Descripcion tipo regimen ju'!$AS14&lt;&gt;"",'[2]PDI_Descripcion tipo regimen ju'!$AS14&lt;&gt;0),'[2]PDI_Descripcion tipo regimen ju'!$AS14,""),IF($A16="TOTAL",SUM(INDIRECT("AA4:AA"&amp;ROW()-1)),""))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IF(AND($A16&lt;&gt;"",$A16&lt;&gt;"TOTAL"),IF(AND('[2]PDI_Descripcion tipo regimen ju'!$AV14&lt;&gt;"",'[2]PDI_Descripcion tipo regimen ju'!$AV14&lt;&gt;0),'[2]PDI_Descripcion tipo regimen ju'!$AV14,""),IF($A16="TOTAL",SUM(INDIRECT("AC4:AC"&amp;ROW()-1)),""))</f>
        <v/>
      </c>
      <c r="AD16" s="6" t="str">
        <f ca="1">IF(AND($A16&lt;&gt;"",$A16&lt;&gt;"TOTAL"),IF(AND('[2]PDI_Descripcion tipo regimen ju'!$AX14&lt;&gt;"",'[2]PDI_Descripcion tipo regimen ju'!$AX14&lt;&gt;0),'[2]PDI_Descripcion tipo regimen ju'!$AX14,""),IF($A16="TOTAL",SUM(INDIRECT("AD4:AD"&amp;ROW()-1)),""))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IF(AND($A16&lt;&gt;"",$A16&lt;&gt;"TOTAL"),IF(AND('[2]PDI_Descripcion tipo regimen ju'!$BA14&lt;&gt;"",'[2]PDI_Descripcion tipo regimen ju'!$BA14&lt;&gt;0),'[2]PDI_Descripcion tipo regimen ju'!$BA14,""),IF($A16="TOTAL",SUM(INDIRECT("AF4:AF"&amp;ROW()-1)),""))</f>
        <v/>
      </c>
      <c r="AG16" s="6" t="str">
        <f ca="1">IF(AND($A16&lt;&gt;"",$A16&lt;&gt;"TOTAL"),IF(AND('[2]PDI_Descripcion tipo regimen ju'!$BC14&lt;&gt;"",'[2]PDI_Descripcion tipo regimen ju'!$BC14&lt;&gt;0),'[2]PDI_Descripcion tipo regimen ju'!$BC14,""),IF($A16="TOTAL",SUM(INDIRECT("AG4:AG"&amp;ROW()-1)),""))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IF(AND($A16&lt;&gt;"",$A16&lt;&gt;"TOTAL"),IF(AND('[2]PDI_Descripcion tipo regimen ju'!$BF14&lt;&gt;"",'[2]PDI_Descripcion tipo regimen ju'!$BF14&lt;&gt;0),'[2]PDI_Descripcion tipo regimen ju'!$BF14,""),IF($A16="TOTAL",SUM(INDIRECT("AI4:AI"&amp;ROW()-1)),""))</f>
        <v/>
      </c>
      <c r="AJ16" s="6" t="str">
        <f ca="1">IF(AND($A16&lt;&gt;"",$A16&lt;&gt;"TOTAL"),IF(AND('[2]PDI_Descripcion tipo regimen ju'!$BH14&lt;&gt;"",'[2]PDI_Descripcion tipo regimen ju'!$BH14&lt;&gt;0),'[2]PDI_Descripcion tipo regimen ju'!$BH14,""),IF($A16="TOTAL",SUM(INDIRECT("AJ4:AJ"&amp;ROW()-1)),""))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IF(AND($A16&lt;&gt;"",$A16&lt;&gt;"TOTAL"),IF(AND('[2]PDI_Descripcion tipo regimen ju'!$BK14&lt;&gt;"",'[2]PDI_Descripcion tipo regimen ju'!$BK14&lt;&gt;0),'[2]PDI_Descripcion tipo regimen ju'!$BK14,""),IF($A16="TOTAL",SUM(INDIRECT("AL4:AL"&amp;ROW()-1)),""))</f>
        <v/>
      </c>
      <c r="AM16" s="6" t="str">
        <f ca="1">IF(AND($A16&lt;&gt;"",$A16&lt;&gt;"TOTAL"),IF(AND('[2]PDI_Descripcion tipo regimen ju'!$BM14&lt;&gt;"",'[2]PDI_Descripcion tipo regimen ju'!$BM14&lt;&gt;0),'[2]PDI_Descripcion tipo regimen ju'!$BM14,""),IF($A16="TOTAL",SUM(INDIRECT("AM4:AM"&amp;ROW()-1)),""))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IF(AND($A16&lt;&gt;"",$A16&lt;&gt;"TOTAL"),IF(AND('[2]PDI_Descripcion tipo regimen ju'!$BP14&lt;&gt;"",'[2]PDI_Descripcion tipo regimen ju'!$BP14&lt;&gt;0),'[2]PDI_Descripcion tipo regimen ju'!$BP14,""),IF($A16="TOTAL",SUM(INDIRECT("AO4:AO"&amp;ROW()-1)),""))</f>
        <v/>
      </c>
      <c r="AP16" s="6" t="str">
        <f ca="1">IF(AND($A16&lt;&gt;"",$A16&lt;&gt;"TOTAL"),IF(AND('[2]PDI_Descripcion tipo regimen ju'!$BR14&lt;&gt;"",'[2]PDI_Descripcion tipo regimen ju'!$BR14&lt;&gt;0),'[2]PDI_Descripcion tipo regimen ju'!$BR14,""),IF($A16="TOTAL",SUM(INDIRECT("AP4:AP"&amp;ROW()-1)),""))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IF(AND($A16&lt;&gt;"",$A16&lt;&gt;"TOTAL"),IF(AND('[2]PDI_Descripcion tipo regimen ju'!$BU14&lt;&gt;"",'[2]PDI_Descripcion tipo regimen ju'!$BU14&lt;&gt;0),'[2]PDI_Descripcion tipo regimen ju'!$BU14,""),IF($A16="TOTAL",SUM(INDIRECT("AR4:AR"&amp;ROW()-1)),""))</f>
        <v/>
      </c>
      <c r="AS16" s="6" t="str">
        <f ca="1">IF(AND($A16&lt;&gt;"",$A16&lt;&gt;"TOTAL"),IF(AND('[2]PDI_Descripcion tipo regimen ju'!$BW14&lt;&gt;"",'[2]PDI_Descripcion tipo regimen ju'!$BW14&lt;&gt;0),'[2]PDI_Descripcion tipo regimen ju'!$BW14,""),IF($A16="TOTAL",SUM(INDIRECT("AS4:AS"&amp;ROW()-1)),""))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IF(AND($A16&lt;&gt;"",$A16&lt;&gt;"TOTAL"),IF(AND('[2]PDI_Descripcion tipo regimen ju'!$BZ14&lt;&gt;"",'[2]PDI_Descripcion tipo regimen ju'!$BZ14&lt;&gt;0),'[2]PDI_Descripcion tipo regimen ju'!$BZ14,""),IF($A16="TOTAL",SUM(INDIRECT("AU4:AU"&amp;ROW()-1)),""))</f>
        <v/>
      </c>
      <c r="AV16" s="6" t="str">
        <f ca="1">IF(AND($A16&lt;&gt;"",$A16&lt;&gt;"TOTAL"),IF(AND('[2]PDI_Descripcion tipo regimen ju'!$CB14&lt;&gt;"",'[2]PDI_Descripcion tipo regimen ju'!$CB14&lt;&gt;0),'[2]PDI_Descripcion tipo regimen ju'!$CB14,""),IF($A16="TOTAL",SUM(INDIRECT("AV4:AV"&amp;ROW()-1)),""))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IF(AND($A16&lt;&gt;"",$A16&lt;&gt;"TOTAL"),IF(AND('[2]PDI_Descripcion tipo regimen ju'!$CE14&lt;&gt;"",'[2]PDI_Descripcion tipo regimen ju'!$CE14&lt;&gt;0),'[2]PDI_Descripcion tipo regimen ju'!$CE14,""),IF($A16="TOTAL",SUM(INDIRECT("AX4:AX"&amp;ROW()-1)),""))</f>
        <v/>
      </c>
      <c r="AY16" s="6" t="str">
        <f ca="1">IF(AND($A16&lt;&gt;"",$A16&lt;&gt;"TOTAL"),IF(AND('[2]PDI_Descripcion tipo regimen ju'!$CG14&lt;&gt;"",'[2]PDI_Descripcion tipo regimen ju'!$CG14&lt;&gt;0),'[2]PDI_Descripcion tipo regimen ju'!$CG14,""),IF($A16="TOTAL",SUM(INDIRECT("AY4:AY"&amp;ROW()-1)),""))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IF(AND($A16&lt;&gt;"",$A16&lt;&gt;"TOTAL"),IF(AND('[2]PDI_Descripcion tipo regimen ju'!$CJ14&lt;&gt;"",'[2]PDI_Descripcion tipo regimen ju'!$CJ14&lt;&gt;0),'[2]PDI_Descripcion tipo regimen ju'!$CJ14,""),IF($A16="TOTAL",SUM(INDIRECT("BA4:BA"&amp;ROW()-1)),""))</f>
        <v/>
      </c>
      <c r="BB16" s="6" t="str">
        <f ca="1">IF(AND($A16&lt;&gt;"",$A16&lt;&gt;"TOTAL"),IF(AND('[2]PDI_Descripcion tipo regimen ju'!$CL14&lt;&gt;"",'[2]PDI_Descripcion tipo regimen ju'!$CL14&lt;&gt;0),'[2]PDI_Descripcion tipo regimen ju'!$CL14,""),IF($A16="TOTAL",SUM(INDIRECT("BB4:BB"&amp;ROW()-1)),""))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IF(AND($A16&lt;&gt;"",$A16&lt;&gt;"TOTAL"),IF(AND('[2]PDI_Descripcion tipo regimen ju'!$CO14&lt;&gt;"",'[2]PDI_Descripcion tipo regimen ju'!$CO14&lt;&gt;0),'[2]PDI_Descripcion tipo regimen ju'!$CO14,""),IF($A16="TOTAL",SUM(INDIRECT("BD4:BD"&amp;ROW()-1)),""))</f>
        <v/>
      </c>
      <c r="BE16" s="6" t="str">
        <f ca="1">IF(AND($A16&lt;&gt;"",$A16&lt;&gt;"TOTAL"),IF(AND('[2]PDI_Descripcion tipo regimen ju'!$CQ14&lt;&gt;"",'[2]PDI_Descripcion tipo regimen ju'!$CQ14&lt;&gt;0),'[2]PDI_Descripcion tipo regimen ju'!$CQ14,""),IF($A16="TOTAL",SUM(INDIRECT("BE4:BE"&amp;ROW()-1)),""))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IF('[2]PDI_Descripcion tipo regimen ju'!$B15&lt;&gt;"",'[2]PDI_Descripcion tipo regimen ju'!$B15,IF(AND('[2]PDI_Descripcion tipo regimen ju'!$B15="",'[2]PDI_Descripcion tipo regimen ju'!$B16="",'[2]PDI_Descripcion tipo regimen ju'!$B14=""),"","TOTAL"))</f>
        <v/>
      </c>
      <c r="B17" s="6" t="str">
        <f ca="1">IF(AND($A17&lt;&gt;"",$A17&lt;&gt;"TOTAL"),IF(AND('[2]PDI_Descripcion tipo regimen ju'!$C15&lt;&gt;"",'[2]PDI_Descripcion tipo regimen ju'!$C15&lt;&gt;0),'[2]PDI_Descripcion tipo regimen ju'!$C15,""),IF($A17="TOTAL",SUM(INDIRECT("B4:B"&amp;ROW()-1)),""))</f>
        <v/>
      </c>
      <c r="C17" s="6" t="str">
        <f ca="1">IF(AND($A17&lt;&gt;"",$A17&lt;&gt;"TOTAL"),IF(AND('[2]PDI_Descripcion tipo regimen ju'!$E15&lt;&gt;"",'[2]PDI_Descripcion tipo regimen ju'!$E15&lt;&gt;0),'[2]PDI_Descripcion tipo regimen ju'!$E15,""),IF($A17="TOTAL",SUM(INDIRECT("C4:C"&amp;ROW()-1)),""))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IF(AND($A17&lt;&gt;"",$A17&lt;&gt;"TOTAL"),IF(AND('[2]PDI_Descripcion tipo regimen ju'!$H15&lt;&gt;"",'[2]PDI_Descripcion tipo regimen ju'!$H15&lt;&gt;0),'[2]PDI_Descripcion tipo regimen ju'!$H15,""),IF($A17="TOTAL",SUM(INDIRECT("E4:E"&amp;ROW()-1)),""))</f>
        <v/>
      </c>
      <c r="F17" s="6" t="str">
        <f ca="1">IF(AND($A17&lt;&gt;"",$A17&lt;&gt;"TOTAL"),IF(AND('[2]PDI_Descripcion tipo regimen ju'!$J15&lt;&gt;"",'[2]PDI_Descripcion tipo regimen ju'!$J15&lt;&gt;0),'[2]PDI_Descripcion tipo regimen ju'!$J15,""),IF($A17="TOTAL",SUM(INDIRECT("F4:F"&amp;ROW()-1)),""))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IF(AND($A17&lt;&gt;"",$A17&lt;&gt;"TOTAL"),IF(AND('[2]PDI_Descripcion tipo regimen ju'!$M15&lt;&gt;"",'[2]PDI_Descripcion tipo regimen ju'!$M15&lt;&gt;0),'[2]PDI_Descripcion tipo regimen ju'!$M15,""),IF($A17="TOTAL",SUM(INDIRECT("H4:H"&amp;ROW()-1)),""))</f>
        <v/>
      </c>
      <c r="I17" s="6" t="str">
        <f ca="1">IF(AND($A17&lt;&gt;"",$A17&lt;&gt;"TOTAL"),IF(AND('[2]PDI_Descripcion tipo regimen ju'!$O15&lt;&gt;"",'[2]PDI_Descripcion tipo regimen ju'!$O15&lt;&gt;0),'[2]PDI_Descripcion tipo regimen ju'!$O15,""),IF($A17="TOTAL",SUM(INDIRECT("I4:I"&amp;ROW()-1)),""))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IF(AND($A17&lt;&gt;"",$A17&lt;&gt;"TOTAL"),IF(AND('[2]PDI_Descripcion tipo regimen ju'!$R15&lt;&gt;"",'[2]PDI_Descripcion tipo regimen ju'!$R15&lt;&gt;0),'[2]PDI_Descripcion tipo regimen ju'!$R15,""),IF($A17="TOTAL",SUM(INDIRECT("K4:K"&amp;ROW()-1)),""))</f>
        <v/>
      </c>
      <c r="L17" s="6" t="str">
        <f ca="1">IF(AND($A17&lt;&gt;"",$A17&lt;&gt;"TOTAL"),IF(AND('[2]PDI_Descripcion tipo regimen ju'!$T15&lt;&gt;"",'[2]PDI_Descripcion tipo regimen ju'!$T15&lt;&gt;0),'[2]PDI_Descripcion tipo regimen ju'!$T15,""),IF($A17="TOTAL",SUM(INDIRECT("L4:L"&amp;ROW()-1)),""))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IF(AND($A17&lt;&gt;"",$A17&lt;&gt;"TOTAL"),IF(AND('[2]PDI_Descripcion tipo regimen ju'!$W15&lt;&gt;"",'[2]PDI_Descripcion tipo regimen ju'!$W15&lt;&gt;0),'[2]PDI_Descripcion tipo regimen ju'!$W15,""),IF($A17="TOTAL",SUM(INDIRECT("N4:N"&amp;ROW()-1)),""))</f>
        <v/>
      </c>
      <c r="O17" s="6" t="str">
        <f ca="1">IF(AND($A17&lt;&gt;"",$A17&lt;&gt;"TOTAL"),IF(AND('[2]PDI_Descripcion tipo regimen ju'!$Y15&lt;&gt;"",'[2]PDI_Descripcion tipo regimen ju'!$Y15&lt;&gt;0),'[2]PDI_Descripcion tipo regimen ju'!$Y15,""),IF($A17="TOTAL",SUM(INDIRECT("O4:O"&amp;ROW()-1)),""))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IF(AND($A17&lt;&gt;"",$A17&lt;&gt;"TOTAL"),IF(AND('[2]PDI_Descripcion tipo regimen ju'!$AB15&lt;&gt;"",'[2]PDI_Descripcion tipo regimen ju'!$AB15&lt;&gt;0),'[2]PDI_Descripcion tipo regimen ju'!$AB15,""),IF($A17="TOTAL",SUM(INDIRECT("Q4:Q"&amp;ROW()-1)),""))</f>
        <v/>
      </c>
      <c r="R17" s="6" t="str">
        <f ca="1">IF(AND($A17&lt;&gt;"",$A17&lt;&gt;"TOTAL"),IF(AND('[2]PDI_Descripcion tipo regimen ju'!$AD15&lt;&gt;"",'[2]PDI_Descripcion tipo regimen ju'!$AD15&lt;&gt;0),'[2]PDI_Descripcion tipo regimen ju'!$AD15,""),IF($A17="TOTAL",SUM(INDIRECT("R4:R"&amp;ROW()-1)),""))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IF(AND($A17&lt;&gt;"",$A17&lt;&gt;"TOTAL"),IF(AND('[2]PDI_Descripcion tipo regimen ju'!$AG15&lt;&gt;"",'[2]PDI_Descripcion tipo regimen ju'!$AG15&lt;&gt;0),'[2]PDI_Descripcion tipo regimen ju'!$AG15,""),IF($A17="TOTAL",SUM(INDIRECT("T4:T"&amp;ROW()-1)),""))</f>
        <v/>
      </c>
      <c r="U17" s="6" t="str">
        <f ca="1">IF(AND($A17&lt;&gt;"",$A17&lt;&gt;"TOTAL"),IF(AND('[2]PDI_Descripcion tipo regimen ju'!$AI15&lt;&gt;"",'[2]PDI_Descripcion tipo regimen ju'!$AI15&lt;&gt;0),'[2]PDI_Descripcion tipo regimen ju'!$AI15,""),IF($A17="TOTAL",SUM(INDIRECT("U4:U"&amp;ROW()-1)),""))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IF(AND($A17&lt;&gt;"",$A17&lt;&gt;"TOTAL"),IF(AND('[2]PDI_Descripcion tipo regimen ju'!$AL15&lt;&gt;"",'[2]PDI_Descripcion tipo regimen ju'!$AL15&lt;&gt;0),'[2]PDI_Descripcion tipo regimen ju'!$AL15,""),IF($A17="TOTAL",SUM(INDIRECT("W4:W"&amp;ROW()-1)),""))</f>
        <v/>
      </c>
      <c r="X17" s="6" t="str">
        <f ca="1">IF(AND($A17&lt;&gt;"",$A17&lt;&gt;"TOTAL"),IF(AND('[2]PDI_Descripcion tipo regimen ju'!$AN15&lt;&gt;"",'[2]PDI_Descripcion tipo regimen ju'!$AN15&lt;&gt;0),'[2]PDI_Descripcion tipo regimen ju'!$AN15,""),IF($A17="TOTAL",SUM(INDIRECT("X4:X"&amp;ROW()-1)),""))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IF(AND($A17&lt;&gt;"",$A17&lt;&gt;"TOTAL"),IF(AND('[2]PDI_Descripcion tipo regimen ju'!$AQ15&lt;&gt;"",'[2]PDI_Descripcion tipo regimen ju'!$AQ15&lt;&gt;0),'[2]PDI_Descripcion tipo regimen ju'!$AQ15,""),IF($A17="TOTAL",SUM(INDIRECT("Z4:Z"&amp;ROW()-1)),""))</f>
        <v/>
      </c>
      <c r="AA17" s="6" t="str">
        <f ca="1">IF(AND($A17&lt;&gt;"",$A17&lt;&gt;"TOTAL"),IF(AND('[2]PDI_Descripcion tipo regimen ju'!$AS15&lt;&gt;"",'[2]PDI_Descripcion tipo regimen ju'!$AS15&lt;&gt;0),'[2]PDI_Descripcion tipo regimen ju'!$AS15,""),IF($A17="TOTAL",SUM(INDIRECT("AA4:AA"&amp;ROW()-1)),""))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IF(AND($A17&lt;&gt;"",$A17&lt;&gt;"TOTAL"),IF(AND('[2]PDI_Descripcion tipo regimen ju'!$AV15&lt;&gt;"",'[2]PDI_Descripcion tipo regimen ju'!$AV15&lt;&gt;0),'[2]PDI_Descripcion tipo regimen ju'!$AV15,""),IF($A17="TOTAL",SUM(INDIRECT("AC4:AC"&amp;ROW()-1)),""))</f>
        <v/>
      </c>
      <c r="AD17" s="6" t="str">
        <f ca="1">IF(AND($A17&lt;&gt;"",$A17&lt;&gt;"TOTAL"),IF(AND('[2]PDI_Descripcion tipo regimen ju'!$AX15&lt;&gt;"",'[2]PDI_Descripcion tipo regimen ju'!$AX15&lt;&gt;0),'[2]PDI_Descripcion tipo regimen ju'!$AX15,""),IF($A17="TOTAL",SUM(INDIRECT("AD4:AD"&amp;ROW()-1)),""))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IF(AND($A17&lt;&gt;"",$A17&lt;&gt;"TOTAL"),IF(AND('[2]PDI_Descripcion tipo regimen ju'!$BA15&lt;&gt;"",'[2]PDI_Descripcion tipo regimen ju'!$BA15&lt;&gt;0),'[2]PDI_Descripcion tipo regimen ju'!$BA15,""),IF($A17="TOTAL",SUM(INDIRECT("AF4:AF"&amp;ROW()-1)),""))</f>
        <v/>
      </c>
      <c r="AG17" s="6" t="str">
        <f ca="1">IF(AND($A17&lt;&gt;"",$A17&lt;&gt;"TOTAL"),IF(AND('[2]PDI_Descripcion tipo regimen ju'!$BC15&lt;&gt;"",'[2]PDI_Descripcion tipo regimen ju'!$BC15&lt;&gt;0),'[2]PDI_Descripcion tipo regimen ju'!$BC15,""),IF($A17="TOTAL",SUM(INDIRECT("AG4:AG"&amp;ROW()-1)),""))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IF(AND($A17&lt;&gt;"",$A17&lt;&gt;"TOTAL"),IF(AND('[2]PDI_Descripcion tipo regimen ju'!$BF15&lt;&gt;"",'[2]PDI_Descripcion tipo regimen ju'!$BF15&lt;&gt;0),'[2]PDI_Descripcion tipo regimen ju'!$BF15,""),IF($A17="TOTAL",SUM(INDIRECT("AI4:AI"&amp;ROW()-1)),""))</f>
        <v/>
      </c>
      <c r="AJ17" s="6" t="str">
        <f ca="1">IF(AND($A17&lt;&gt;"",$A17&lt;&gt;"TOTAL"),IF(AND('[2]PDI_Descripcion tipo regimen ju'!$BH15&lt;&gt;"",'[2]PDI_Descripcion tipo regimen ju'!$BH15&lt;&gt;0),'[2]PDI_Descripcion tipo regimen ju'!$BH15,""),IF($A17="TOTAL",SUM(INDIRECT("AJ4:AJ"&amp;ROW()-1)),""))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IF(AND($A17&lt;&gt;"",$A17&lt;&gt;"TOTAL"),IF(AND('[2]PDI_Descripcion tipo regimen ju'!$BK15&lt;&gt;"",'[2]PDI_Descripcion tipo regimen ju'!$BK15&lt;&gt;0),'[2]PDI_Descripcion tipo regimen ju'!$BK15,""),IF($A17="TOTAL",SUM(INDIRECT("AL4:AL"&amp;ROW()-1)),""))</f>
        <v/>
      </c>
      <c r="AM17" s="6" t="str">
        <f ca="1">IF(AND($A17&lt;&gt;"",$A17&lt;&gt;"TOTAL"),IF(AND('[2]PDI_Descripcion tipo regimen ju'!$BM15&lt;&gt;"",'[2]PDI_Descripcion tipo regimen ju'!$BM15&lt;&gt;0),'[2]PDI_Descripcion tipo regimen ju'!$BM15,""),IF($A17="TOTAL",SUM(INDIRECT("AM4:AM"&amp;ROW()-1)),""))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IF(AND($A17&lt;&gt;"",$A17&lt;&gt;"TOTAL"),IF(AND('[2]PDI_Descripcion tipo regimen ju'!$BP15&lt;&gt;"",'[2]PDI_Descripcion tipo regimen ju'!$BP15&lt;&gt;0),'[2]PDI_Descripcion tipo regimen ju'!$BP15,""),IF($A17="TOTAL",SUM(INDIRECT("AO4:AO"&amp;ROW()-1)),""))</f>
        <v/>
      </c>
      <c r="AP17" s="6" t="str">
        <f ca="1">IF(AND($A17&lt;&gt;"",$A17&lt;&gt;"TOTAL"),IF(AND('[2]PDI_Descripcion tipo regimen ju'!$BR15&lt;&gt;"",'[2]PDI_Descripcion tipo regimen ju'!$BR15&lt;&gt;0),'[2]PDI_Descripcion tipo regimen ju'!$BR15,""),IF($A17="TOTAL",SUM(INDIRECT("AP4:AP"&amp;ROW()-1)),""))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IF(AND($A17&lt;&gt;"",$A17&lt;&gt;"TOTAL"),IF(AND('[2]PDI_Descripcion tipo regimen ju'!$BU15&lt;&gt;"",'[2]PDI_Descripcion tipo regimen ju'!$BU15&lt;&gt;0),'[2]PDI_Descripcion tipo regimen ju'!$BU15,""),IF($A17="TOTAL",SUM(INDIRECT("AR4:AR"&amp;ROW()-1)),""))</f>
        <v/>
      </c>
      <c r="AS17" s="6" t="str">
        <f ca="1">IF(AND($A17&lt;&gt;"",$A17&lt;&gt;"TOTAL"),IF(AND('[2]PDI_Descripcion tipo regimen ju'!$BW15&lt;&gt;"",'[2]PDI_Descripcion tipo regimen ju'!$BW15&lt;&gt;0),'[2]PDI_Descripcion tipo regimen ju'!$BW15,""),IF($A17="TOTAL",SUM(INDIRECT("AS4:AS"&amp;ROW()-1)),""))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IF(AND($A17&lt;&gt;"",$A17&lt;&gt;"TOTAL"),IF(AND('[2]PDI_Descripcion tipo regimen ju'!$BZ15&lt;&gt;"",'[2]PDI_Descripcion tipo regimen ju'!$BZ15&lt;&gt;0),'[2]PDI_Descripcion tipo regimen ju'!$BZ15,""),IF($A17="TOTAL",SUM(INDIRECT("AU4:AU"&amp;ROW()-1)),""))</f>
        <v/>
      </c>
      <c r="AV17" s="6" t="str">
        <f ca="1">IF(AND($A17&lt;&gt;"",$A17&lt;&gt;"TOTAL"),IF(AND('[2]PDI_Descripcion tipo regimen ju'!$CB15&lt;&gt;"",'[2]PDI_Descripcion tipo regimen ju'!$CB15&lt;&gt;0),'[2]PDI_Descripcion tipo regimen ju'!$CB15,""),IF($A17="TOTAL",SUM(INDIRECT("AV4:AV"&amp;ROW()-1)),""))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IF(AND($A17&lt;&gt;"",$A17&lt;&gt;"TOTAL"),IF(AND('[2]PDI_Descripcion tipo regimen ju'!$CE15&lt;&gt;"",'[2]PDI_Descripcion tipo regimen ju'!$CE15&lt;&gt;0),'[2]PDI_Descripcion tipo regimen ju'!$CE15,""),IF($A17="TOTAL",SUM(INDIRECT("AX4:AX"&amp;ROW()-1)),""))</f>
        <v/>
      </c>
      <c r="AY17" s="6" t="str">
        <f ca="1">IF(AND($A17&lt;&gt;"",$A17&lt;&gt;"TOTAL"),IF(AND('[2]PDI_Descripcion tipo regimen ju'!$CG15&lt;&gt;"",'[2]PDI_Descripcion tipo regimen ju'!$CG15&lt;&gt;0),'[2]PDI_Descripcion tipo regimen ju'!$CG15,""),IF($A17="TOTAL",SUM(INDIRECT("AY4:AY"&amp;ROW()-1)),""))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IF(AND($A17&lt;&gt;"",$A17&lt;&gt;"TOTAL"),IF(AND('[2]PDI_Descripcion tipo regimen ju'!$CJ15&lt;&gt;"",'[2]PDI_Descripcion tipo regimen ju'!$CJ15&lt;&gt;0),'[2]PDI_Descripcion tipo regimen ju'!$CJ15,""),IF($A17="TOTAL",SUM(INDIRECT("BA4:BA"&amp;ROW()-1)),""))</f>
        <v/>
      </c>
      <c r="BB17" s="6" t="str">
        <f ca="1">IF(AND($A17&lt;&gt;"",$A17&lt;&gt;"TOTAL"),IF(AND('[2]PDI_Descripcion tipo regimen ju'!$CL15&lt;&gt;"",'[2]PDI_Descripcion tipo regimen ju'!$CL15&lt;&gt;0),'[2]PDI_Descripcion tipo regimen ju'!$CL15,""),IF($A17="TOTAL",SUM(INDIRECT("BB4:BB"&amp;ROW()-1)),""))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IF(AND($A17&lt;&gt;"",$A17&lt;&gt;"TOTAL"),IF(AND('[2]PDI_Descripcion tipo regimen ju'!$CO15&lt;&gt;"",'[2]PDI_Descripcion tipo regimen ju'!$CO15&lt;&gt;0),'[2]PDI_Descripcion tipo regimen ju'!$CO15,""),IF($A17="TOTAL",SUM(INDIRECT("BD4:BD"&amp;ROW()-1)),""))</f>
        <v/>
      </c>
      <c r="BE17" s="6" t="str">
        <f ca="1">IF(AND($A17&lt;&gt;"",$A17&lt;&gt;"TOTAL"),IF(AND('[2]PDI_Descripcion tipo regimen ju'!$CQ15&lt;&gt;"",'[2]PDI_Descripcion tipo regimen ju'!$CQ15&lt;&gt;0),'[2]PDI_Descripcion tipo regimen ju'!$CQ15,""),IF($A17="TOTAL",SUM(INDIRECT("BE4:BE"&amp;ROW()-1)),""))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IF('[2]PDI_Descripcion tipo regimen ju'!$B16&lt;&gt;"",'[2]PDI_Descripcion tipo regimen ju'!$B16,IF(AND('[2]PDI_Descripcion tipo regimen ju'!$B16="",'[2]PDI_Descripcion tipo regimen ju'!$B17="",'[2]PDI_Descripcion tipo regimen ju'!$B15=""),"","TOTAL"))</f>
        <v/>
      </c>
      <c r="B18" s="6" t="str">
        <f ca="1">IF(AND($A18&lt;&gt;"",$A18&lt;&gt;"TOTAL"),IF(AND('[2]PDI_Descripcion tipo regimen ju'!$C16&lt;&gt;"",'[2]PDI_Descripcion tipo regimen ju'!$C16&lt;&gt;0),'[2]PDI_Descripcion tipo regimen ju'!$C16,""),IF($A18="TOTAL",SUM(INDIRECT("B4:B"&amp;ROW()-1)),""))</f>
        <v/>
      </c>
      <c r="C18" s="6" t="str">
        <f ca="1">IF(AND($A18&lt;&gt;"",$A18&lt;&gt;"TOTAL"),IF(AND('[2]PDI_Descripcion tipo regimen ju'!$E16&lt;&gt;"",'[2]PDI_Descripcion tipo regimen ju'!$E16&lt;&gt;0),'[2]PDI_Descripcion tipo regimen ju'!$E16,""),IF($A18="TOTAL",SUM(INDIRECT("C4:C"&amp;ROW()-1)),""))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IF(AND($A18&lt;&gt;"",$A18&lt;&gt;"TOTAL"),IF(AND('[2]PDI_Descripcion tipo regimen ju'!$H16&lt;&gt;"",'[2]PDI_Descripcion tipo regimen ju'!$H16&lt;&gt;0),'[2]PDI_Descripcion tipo regimen ju'!$H16,""),IF($A18="TOTAL",SUM(INDIRECT("E4:E"&amp;ROW()-1)),""))</f>
        <v/>
      </c>
      <c r="F18" s="6" t="str">
        <f ca="1">IF(AND($A18&lt;&gt;"",$A18&lt;&gt;"TOTAL"),IF(AND('[2]PDI_Descripcion tipo regimen ju'!$J16&lt;&gt;"",'[2]PDI_Descripcion tipo regimen ju'!$J16&lt;&gt;0),'[2]PDI_Descripcion tipo regimen ju'!$J16,""),IF($A18="TOTAL",SUM(INDIRECT("F4:F"&amp;ROW()-1)),""))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IF(AND($A18&lt;&gt;"",$A18&lt;&gt;"TOTAL"),IF(AND('[2]PDI_Descripcion tipo regimen ju'!$M16&lt;&gt;"",'[2]PDI_Descripcion tipo regimen ju'!$M16&lt;&gt;0),'[2]PDI_Descripcion tipo regimen ju'!$M16,""),IF($A18="TOTAL",SUM(INDIRECT("H4:H"&amp;ROW()-1)),""))</f>
        <v/>
      </c>
      <c r="I18" s="6" t="str">
        <f ca="1">IF(AND($A18&lt;&gt;"",$A18&lt;&gt;"TOTAL"),IF(AND('[2]PDI_Descripcion tipo regimen ju'!$O16&lt;&gt;"",'[2]PDI_Descripcion tipo regimen ju'!$O16&lt;&gt;0),'[2]PDI_Descripcion tipo regimen ju'!$O16,""),IF($A18="TOTAL",SUM(INDIRECT("I4:I"&amp;ROW()-1)),""))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IF(AND($A18&lt;&gt;"",$A18&lt;&gt;"TOTAL"),IF(AND('[2]PDI_Descripcion tipo regimen ju'!$R16&lt;&gt;"",'[2]PDI_Descripcion tipo regimen ju'!$R16&lt;&gt;0),'[2]PDI_Descripcion tipo regimen ju'!$R16,""),IF($A18="TOTAL",SUM(INDIRECT("K4:K"&amp;ROW()-1)),""))</f>
        <v/>
      </c>
      <c r="L18" s="6" t="str">
        <f ca="1">IF(AND($A18&lt;&gt;"",$A18&lt;&gt;"TOTAL"),IF(AND('[2]PDI_Descripcion tipo regimen ju'!$T16&lt;&gt;"",'[2]PDI_Descripcion tipo regimen ju'!$T16&lt;&gt;0),'[2]PDI_Descripcion tipo regimen ju'!$T16,""),IF($A18="TOTAL",SUM(INDIRECT("L4:L"&amp;ROW()-1)),""))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IF(AND($A18&lt;&gt;"",$A18&lt;&gt;"TOTAL"),IF(AND('[2]PDI_Descripcion tipo regimen ju'!$W16&lt;&gt;"",'[2]PDI_Descripcion tipo regimen ju'!$W16&lt;&gt;0),'[2]PDI_Descripcion tipo regimen ju'!$W16,""),IF($A18="TOTAL",SUM(INDIRECT("N4:N"&amp;ROW()-1)),""))</f>
        <v/>
      </c>
      <c r="O18" s="6" t="str">
        <f ca="1">IF(AND($A18&lt;&gt;"",$A18&lt;&gt;"TOTAL"),IF(AND('[2]PDI_Descripcion tipo regimen ju'!$Y16&lt;&gt;"",'[2]PDI_Descripcion tipo regimen ju'!$Y16&lt;&gt;0),'[2]PDI_Descripcion tipo regimen ju'!$Y16,""),IF($A18="TOTAL",SUM(INDIRECT("O4:O"&amp;ROW()-1)),""))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IF(AND($A18&lt;&gt;"",$A18&lt;&gt;"TOTAL"),IF(AND('[2]PDI_Descripcion tipo regimen ju'!$AB16&lt;&gt;"",'[2]PDI_Descripcion tipo regimen ju'!$AB16&lt;&gt;0),'[2]PDI_Descripcion tipo regimen ju'!$AB16,""),IF($A18="TOTAL",SUM(INDIRECT("Q4:Q"&amp;ROW()-1)),""))</f>
        <v/>
      </c>
      <c r="R18" s="6" t="str">
        <f ca="1">IF(AND($A18&lt;&gt;"",$A18&lt;&gt;"TOTAL"),IF(AND('[2]PDI_Descripcion tipo regimen ju'!$AD16&lt;&gt;"",'[2]PDI_Descripcion tipo regimen ju'!$AD16&lt;&gt;0),'[2]PDI_Descripcion tipo regimen ju'!$AD16,""),IF($A18="TOTAL",SUM(INDIRECT("R4:R"&amp;ROW()-1)),""))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IF(AND($A18&lt;&gt;"",$A18&lt;&gt;"TOTAL"),IF(AND('[2]PDI_Descripcion tipo regimen ju'!$AG16&lt;&gt;"",'[2]PDI_Descripcion tipo regimen ju'!$AG16&lt;&gt;0),'[2]PDI_Descripcion tipo regimen ju'!$AG16,""),IF($A18="TOTAL",SUM(INDIRECT("T4:T"&amp;ROW()-1)),""))</f>
        <v/>
      </c>
      <c r="U18" s="6" t="str">
        <f ca="1">IF(AND($A18&lt;&gt;"",$A18&lt;&gt;"TOTAL"),IF(AND('[2]PDI_Descripcion tipo regimen ju'!$AI16&lt;&gt;"",'[2]PDI_Descripcion tipo regimen ju'!$AI16&lt;&gt;0),'[2]PDI_Descripcion tipo regimen ju'!$AI16,""),IF($A18="TOTAL",SUM(INDIRECT("U4:U"&amp;ROW()-1)),""))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IF(AND($A18&lt;&gt;"",$A18&lt;&gt;"TOTAL"),IF(AND('[2]PDI_Descripcion tipo regimen ju'!$AL16&lt;&gt;"",'[2]PDI_Descripcion tipo regimen ju'!$AL16&lt;&gt;0),'[2]PDI_Descripcion tipo regimen ju'!$AL16,""),IF($A18="TOTAL",SUM(INDIRECT("W4:W"&amp;ROW()-1)),""))</f>
        <v/>
      </c>
      <c r="X18" s="6" t="str">
        <f ca="1">IF(AND($A18&lt;&gt;"",$A18&lt;&gt;"TOTAL"),IF(AND('[2]PDI_Descripcion tipo regimen ju'!$AN16&lt;&gt;"",'[2]PDI_Descripcion tipo regimen ju'!$AN16&lt;&gt;0),'[2]PDI_Descripcion tipo regimen ju'!$AN16,""),IF($A18="TOTAL",SUM(INDIRECT("X4:X"&amp;ROW()-1)),""))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IF(AND($A18&lt;&gt;"",$A18&lt;&gt;"TOTAL"),IF(AND('[2]PDI_Descripcion tipo regimen ju'!$AQ16&lt;&gt;"",'[2]PDI_Descripcion tipo regimen ju'!$AQ16&lt;&gt;0),'[2]PDI_Descripcion tipo regimen ju'!$AQ16,""),IF($A18="TOTAL",SUM(INDIRECT("Z4:Z"&amp;ROW()-1)),""))</f>
        <v/>
      </c>
      <c r="AA18" s="6" t="str">
        <f ca="1">IF(AND($A18&lt;&gt;"",$A18&lt;&gt;"TOTAL"),IF(AND('[2]PDI_Descripcion tipo regimen ju'!$AS16&lt;&gt;"",'[2]PDI_Descripcion tipo regimen ju'!$AS16&lt;&gt;0),'[2]PDI_Descripcion tipo regimen ju'!$AS16,""),IF($A18="TOTAL",SUM(INDIRECT("AA4:AA"&amp;ROW()-1)),""))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IF(AND($A18&lt;&gt;"",$A18&lt;&gt;"TOTAL"),IF(AND('[2]PDI_Descripcion tipo regimen ju'!$AV16&lt;&gt;"",'[2]PDI_Descripcion tipo regimen ju'!$AV16&lt;&gt;0),'[2]PDI_Descripcion tipo regimen ju'!$AV16,""),IF($A18="TOTAL",SUM(INDIRECT("AC4:AC"&amp;ROW()-1)),""))</f>
        <v/>
      </c>
      <c r="AD18" s="6" t="str">
        <f ca="1">IF(AND($A18&lt;&gt;"",$A18&lt;&gt;"TOTAL"),IF(AND('[2]PDI_Descripcion tipo regimen ju'!$AX16&lt;&gt;"",'[2]PDI_Descripcion tipo regimen ju'!$AX16&lt;&gt;0),'[2]PDI_Descripcion tipo regimen ju'!$AX16,""),IF($A18="TOTAL",SUM(INDIRECT("AD4:AD"&amp;ROW()-1)),""))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IF(AND($A18&lt;&gt;"",$A18&lt;&gt;"TOTAL"),IF(AND('[2]PDI_Descripcion tipo regimen ju'!$BA16&lt;&gt;"",'[2]PDI_Descripcion tipo regimen ju'!$BA16&lt;&gt;0),'[2]PDI_Descripcion tipo regimen ju'!$BA16,""),IF($A18="TOTAL",SUM(INDIRECT("AF4:AF"&amp;ROW()-1)),""))</f>
        <v/>
      </c>
      <c r="AG18" s="6" t="str">
        <f ca="1">IF(AND($A18&lt;&gt;"",$A18&lt;&gt;"TOTAL"),IF(AND('[2]PDI_Descripcion tipo regimen ju'!$BC16&lt;&gt;"",'[2]PDI_Descripcion tipo regimen ju'!$BC16&lt;&gt;0),'[2]PDI_Descripcion tipo regimen ju'!$BC16,""),IF($A18="TOTAL",SUM(INDIRECT("AG4:AG"&amp;ROW()-1)),""))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IF(AND($A18&lt;&gt;"",$A18&lt;&gt;"TOTAL"),IF(AND('[2]PDI_Descripcion tipo regimen ju'!$BF16&lt;&gt;"",'[2]PDI_Descripcion tipo regimen ju'!$BF16&lt;&gt;0),'[2]PDI_Descripcion tipo regimen ju'!$BF16,""),IF($A18="TOTAL",SUM(INDIRECT("AI4:AI"&amp;ROW()-1)),""))</f>
        <v/>
      </c>
      <c r="AJ18" s="6" t="str">
        <f ca="1">IF(AND($A18&lt;&gt;"",$A18&lt;&gt;"TOTAL"),IF(AND('[2]PDI_Descripcion tipo regimen ju'!$BH16&lt;&gt;"",'[2]PDI_Descripcion tipo regimen ju'!$BH16&lt;&gt;0),'[2]PDI_Descripcion tipo regimen ju'!$BH16,""),IF($A18="TOTAL",SUM(INDIRECT("AJ4:AJ"&amp;ROW()-1)),""))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IF(AND($A18&lt;&gt;"",$A18&lt;&gt;"TOTAL"),IF(AND('[2]PDI_Descripcion tipo regimen ju'!$BK16&lt;&gt;"",'[2]PDI_Descripcion tipo regimen ju'!$BK16&lt;&gt;0),'[2]PDI_Descripcion tipo regimen ju'!$BK16,""),IF($A18="TOTAL",SUM(INDIRECT("AL4:AL"&amp;ROW()-1)),""))</f>
        <v/>
      </c>
      <c r="AM18" s="6" t="str">
        <f ca="1">IF(AND($A18&lt;&gt;"",$A18&lt;&gt;"TOTAL"),IF(AND('[2]PDI_Descripcion tipo regimen ju'!$BM16&lt;&gt;"",'[2]PDI_Descripcion tipo regimen ju'!$BM16&lt;&gt;0),'[2]PDI_Descripcion tipo regimen ju'!$BM16,""),IF($A18="TOTAL",SUM(INDIRECT("AM4:AM"&amp;ROW()-1)),""))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IF(AND($A18&lt;&gt;"",$A18&lt;&gt;"TOTAL"),IF(AND('[2]PDI_Descripcion tipo regimen ju'!$BP16&lt;&gt;"",'[2]PDI_Descripcion tipo regimen ju'!$BP16&lt;&gt;0),'[2]PDI_Descripcion tipo regimen ju'!$BP16,""),IF($A18="TOTAL",SUM(INDIRECT("AO4:AO"&amp;ROW()-1)),""))</f>
        <v/>
      </c>
      <c r="AP18" s="6" t="str">
        <f ca="1">IF(AND($A18&lt;&gt;"",$A18&lt;&gt;"TOTAL"),IF(AND('[2]PDI_Descripcion tipo regimen ju'!$BR16&lt;&gt;"",'[2]PDI_Descripcion tipo regimen ju'!$BR16&lt;&gt;0),'[2]PDI_Descripcion tipo regimen ju'!$BR16,""),IF($A18="TOTAL",SUM(INDIRECT("AP4:AP"&amp;ROW()-1)),""))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IF(AND($A18&lt;&gt;"",$A18&lt;&gt;"TOTAL"),IF(AND('[2]PDI_Descripcion tipo regimen ju'!$BU16&lt;&gt;"",'[2]PDI_Descripcion tipo regimen ju'!$BU16&lt;&gt;0),'[2]PDI_Descripcion tipo regimen ju'!$BU16,""),IF($A18="TOTAL",SUM(INDIRECT("AR4:AR"&amp;ROW()-1)),""))</f>
        <v/>
      </c>
      <c r="AS18" s="6" t="str">
        <f ca="1">IF(AND($A18&lt;&gt;"",$A18&lt;&gt;"TOTAL"),IF(AND('[2]PDI_Descripcion tipo regimen ju'!$BW16&lt;&gt;"",'[2]PDI_Descripcion tipo regimen ju'!$BW16&lt;&gt;0),'[2]PDI_Descripcion tipo regimen ju'!$BW16,""),IF($A18="TOTAL",SUM(INDIRECT("AS4:AS"&amp;ROW()-1)),""))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IF(AND($A18&lt;&gt;"",$A18&lt;&gt;"TOTAL"),IF(AND('[2]PDI_Descripcion tipo regimen ju'!$BZ16&lt;&gt;"",'[2]PDI_Descripcion tipo regimen ju'!$BZ16&lt;&gt;0),'[2]PDI_Descripcion tipo regimen ju'!$BZ16,""),IF($A18="TOTAL",SUM(INDIRECT("AU4:AU"&amp;ROW()-1)),""))</f>
        <v/>
      </c>
      <c r="AV18" s="6" t="str">
        <f ca="1">IF(AND($A18&lt;&gt;"",$A18&lt;&gt;"TOTAL"),IF(AND('[2]PDI_Descripcion tipo regimen ju'!$CB16&lt;&gt;"",'[2]PDI_Descripcion tipo regimen ju'!$CB16&lt;&gt;0),'[2]PDI_Descripcion tipo regimen ju'!$CB16,""),IF($A18="TOTAL",SUM(INDIRECT("AV4:AV"&amp;ROW()-1)),""))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IF(AND($A18&lt;&gt;"",$A18&lt;&gt;"TOTAL"),IF(AND('[2]PDI_Descripcion tipo regimen ju'!$CE16&lt;&gt;"",'[2]PDI_Descripcion tipo regimen ju'!$CE16&lt;&gt;0),'[2]PDI_Descripcion tipo regimen ju'!$CE16,""),IF($A18="TOTAL",SUM(INDIRECT("AX4:AX"&amp;ROW()-1)),""))</f>
        <v/>
      </c>
      <c r="AY18" s="6" t="str">
        <f ca="1">IF(AND($A18&lt;&gt;"",$A18&lt;&gt;"TOTAL"),IF(AND('[2]PDI_Descripcion tipo regimen ju'!$CG16&lt;&gt;"",'[2]PDI_Descripcion tipo regimen ju'!$CG16&lt;&gt;0),'[2]PDI_Descripcion tipo regimen ju'!$CG16,""),IF($A18="TOTAL",SUM(INDIRECT("AY4:AY"&amp;ROW()-1)),""))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IF(AND($A18&lt;&gt;"",$A18&lt;&gt;"TOTAL"),IF(AND('[2]PDI_Descripcion tipo regimen ju'!$CJ16&lt;&gt;"",'[2]PDI_Descripcion tipo regimen ju'!$CJ16&lt;&gt;0),'[2]PDI_Descripcion tipo regimen ju'!$CJ16,""),IF($A18="TOTAL",SUM(INDIRECT("BA4:BA"&amp;ROW()-1)),""))</f>
        <v/>
      </c>
      <c r="BB18" s="6" t="str">
        <f ca="1">IF(AND($A18&lt;&gt;"",$A18&lt;&gt;"TOTAL"),IF(AND('[2]PDI_Descripcion tipo regimen ju'!$CL16&lt;&gt;"",'[2]PDI_Descripcion tipo regimen ju'!$CL16&lt;&gt;0),'[2]PDI_Descripcion tipo regimen ju'!$CL16,""),IF($A18="TOTAL",SUM(INDIRECT("BB4:BB"&amp;ROW()-1)),""))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IF(AND($A18&lt;&gt;"",$A18&lt;&gt;"TOTAL"),IF(AND('[2]PDI_Descripcion tipo regimen ju'!$CO16&lt;&gt;"",'[2]PDI_Descripcion tipo regimen ju'!$CO16&lt;&gt;0),'[2]PDI_Descripcion tipo regimen ju'!$CO16,""),IF($A18="TOTAL",SUM(INDIRECT("BD4:BD"&amp;ROW()-1)),""))</f>
        <v/>
      </c>
      <c r="BE18" s="6" t="str">
        <f ca="1">IF(AND($A18&lt;&gt;"",$A18&lt;&gt;"TOTAL"),IF(AND('[2]PDI_Descripcion tipo regimen ju'!$CQ16&lt;&gt;"",'[2]PDI_Descripcion tipo regimen ju'!$CQ16&lt;&gt;0),'[2]PDI_Descripcion tipo regimen ju'!$CQ16,""),IF($A18="TOTAL",SUM(INDIRECT("BE4:BE"&amp;ROW()-1)),""))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IF('[2]PDI_Descripcion tipo regimen ju'!$B17&lt;&gt;"",'[2]PDI_Descripcion tipo regimen ju'!$B17,IF(AND('[2]PDI_Descripcion tipo regimen ju'!$B17="",'[2]PDI_Descripcion tipo regimen ju'!$B18="",'[2]PDI_Descripcion tipo regimen ju'!$B16=""),"","TOTAL"))</f>
        <v/>
      </c>
      <c r="B19" s="6" t="str">
        <f ca="1">IF(AND($A19&lt;&gt;"",$A19&lt;&gt;"TOTAL"),IF(AND('[2]PDI_Descripcion tipo regimen ju'!$C17&lt;&gt;"",'[2]PDI_Descripcion tipo regimen ju'!$C17&lt;&gt;0),'[2]PDI_Descripcion tipo regimen ju'!$C17,""),IF($A19="TOTAL",SUM(INDIRECT("B4:B"&amp;ROW()-1)),""))</f>
        <v/>
      </c>
      <c r="C19" s="6" t="str">
        <f ca="1">IF(AND($A19&lt;&gt;"",$A19&lt;&gt;"TOTAL"),IF(AND('[2]PDI_Descripcion tipo regimen ju'!$E17&lt;&gt;"",'[2]PDI_Descripcion tipo regimen ju'!$E17&lt;&gt;0),'[2]PDI_Descripcion tipo regimen ju'!$E17,""),IF($A19="TOTAL",SUM(INDIRECT("C4:C"&amp;ROW()-1)),""))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IF(AND($A19&lt;&gt;"",$A19&lt;&gt;"TOTAL"),IF(AND('[2]PDI_Descripcion tipo regimen ju'!$H17&lt;&gt;"",'[2]PDI_Descripcion tipo regimen ju'!$H17&lt;&gt;0),'[2]PDI_Descripcion tipo regimen ju'!$H17,""),IF($A19="TOTAL",SUM(INDIRECT("E4:E"&amp;ROW()-1)),""))</f>
        <v/>
      </c>
      <c r="F19" s="6" t="str">
        <f ca="1">IF(AND($A19&lt;&gt;"",$A19&lt;&gt;"TOTAL"),IF(AND('[2]PDI_Descripcion tipo regimen ju'!$J17&lt;&gt;"",'[2]PDI_Descripcion tipo regimen ju'!$J17&lt;&gt;0),'[2]PDI_Descripcion tipo regimen ju'!$J17,""),IF($A19="TOTAL",SUM(INDIRECT("F4:F"&amp;ROW()-1)),""))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IF(AND($A19&lt;&gt;"",$A19&lt;&gt;"TOTAL"),IF(AND('[2]PDI_Descripcion tipo regimen ju'!$M17&lt;&gt;"",'[2]PDI_Descripcion tipo regimen ju'!$M17&lt;&gt;0),'[2]PDI_Descripcion tipo regimen ju'!$M17,""),IF($A19="TOTAL",SUM(INDIRECT("H4:H"&amp;ROW()-1)),""))</f>
        <v/>
      </c>
      <c r="I19" s="6" t="str">
        <f ca="1">IF(AND($A19&lt;&gt;"",$A19&lt;&gt;"TOTAL"),IF(AND('[2]PDI_Descripcion tipo regimen ju'!$O17&lt;&gt;"",'[2]PDI_Descripcion tipo regimen ju'!$O17&lt;&gt;0),'[2]PDI_Descripcion tipo regimen ju'!$O17,""),IF($A19="TOTAL",SUM(INDIRECT("I4:I"&amp;ROW()-1)),""))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IF(AND($A19&lt;&gt;"",$A19&lt;&gt;"TOTAL"),IF(AND('[2]PDI_Descripcion tipo regimen ju'!$R17&lt;&gt;"",'[2]PDI_Descripcion tipo regimen ju'!$R17&lt;&gt;0),'[2]PDI_Descripcion tipo regimen ju'!$R17,""),IF($A19="TOTAL",SUM(INDIRECT("K4:K"&amp;ROW()-1)),""))</f>
        <v/>
      </c>
      <c r="L19" s="6" t="str">
        <f ca="1">IF(AND($A19&lt;&gt;"",$A19&lt;&gt;"TOTAL"),IF(AND('[2]PDI_Descripcion tipo regimen ju'!$T17&lt;&gt;"",'[2]PDI_Descripcion tipo regimen ju'!$T17&lt;&gt;0),'[2]PDI_Descripcion tipo regimen ju'!$T17,""),IF($A19="TOTAL",SUM(INDIRECT("L4:L"&amp;ROW()-1)),""))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IF(AND($A19&lt;&gt;"",$A19&lt;&gt;"TOTAL"),IF(AND('[2]PDI_Descripcion tipo regimen ju'!$W17&lt;&gt;"",'[2]PDI_Descripcion tipo regimen ju'!$W17&lt;&gt;0),'[2]PDI_Descripcion tipo regimen ju'!$W17,""),IF($A19="TOTAL",SUM(INDIRECT("N4:N"&amp;ROW()-1)),""))</f>
        <v/>
      </c>
      <c r="O19" s="6" t="str">
        <f ca="1">IF(AND($A19&lt;&gt;"",$A19&lt;&gt;"TOTAL"),IF(AND('[2]PDI_Descripcion tipo regimen ju'!$Y17&lt;&gt;"",'[2]PDI_Descripcion tipo regimen ju'!$Y17&lt;&gt;0),'[2]PDI_Descripcion tipo regimen ju'!$Y17,""),IF($A19="TOTAL",SUM(INDIRECT("O4:O"&amp;ROW()-1)),""))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IF(AND($A19&lt;&gt;"",$A19&lt;&gt;"TOTAL"),IF(AND('[2]PDI_Descripcion tipo regimen ju'!$AB17&lt;&gt;"",'[2]PDI_Descripcion tipo regimen ju'!$AB17&lt;&gt;0),'[2]PDI_Descripcion tipo regimen ju'!$AB17,""),IF($A19="TOTAL",SUM(INDIRECT("Q4:Q"&amp;ROW()-1)),""))</f>
        <v/>
      </c>
      <c r="R19" s="6" t="str">
        <f ca="1">IF(AND($A19&lt;&gt;"",$A19&lt;&gt;"TOTAL"),IF(AND('[2]PDI_Descripcion tipo regimen ju'!$AD17&lt;&gt;"",'[2]PDI_Descripcion tipo regimen ju'!$AD17&lt;&gt;0),'[2]PDI_Descripcion tipo regimen ju'!$AD17,""),IF($A19="TOTAL",SUM(INDIRECT("R4:R"&amp;ROW()-1)),""))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IF(AND($A19&lt;&gt;"",$A19&lt;&gt;"TOTAL"),IF(AND('[2]PDI_Descripcion tipo regimen ju'!$AG17&lt;&gt;"",'[2]PDI_Descripcion tipo regimen ju'!$AG17&lt;&gt;0),'[2]PDI_Descripcion tipo regimen ju'!$AG17,""),IF($A19="TOTAL",SUM(INDIRECT("T4:T"&amp;ROW()-1)),""))</f>
        <v/>
      </c>
      <c r="U19" s="6" t="str">
        <f ca="1">IF(AND($A19&lt;&gt;"",$A19&lt;&gt;"TOTAL"),IF(AND('[2]PDI_Descripcion tipo regimen ju'!$AI17&lt;&gt;"",'[2]PDI_Descripcion tipo regimen ju'!$AI17&lt;&gt;0),'[2]PDI_Descripcion tipo regimen ju'!$AI17,""),IF($A19="TOTAL",SUM(INDIRECT("U4:U"&amp;ROW()-1)),""))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IF(AND($A19&lt;&gt;"",$A19&lt;&gt;"TOTAL"),IF(AND('[2]PDI_Descripcion tipo regimen ju'!$AL17&lt;&gt;"",'[2]PDI_Descripcion tipo regimen ju'!$AL17&lt;&gt;0),'[2]PDI_Descripcion tipo regimen ju'!$AL17,""),IF($A19="TOTAL",SUM(INDIRECT("W4:W"&amp;ROW()-1)),""))</f>
        <v/>
      </c>
      <c r="X19" s="6" t="str">
        <f ca="1">IF(AND($A19&lt;&gt;"",$A19&lt;&gt;"TOTAL"),IF(AND('[2]PDI_Descripcion tipo regimen ju'!$AN17&lt;&gt;"",'[2]PDI_Descripcion tipo regimen ju'!$AN17&lt;&gt;0),'[2]PDI_Descripcion tipo regimen ju'!$AN17,""),IF($A19="TOTAL",SUM(INDIRECT("X4:X"&amp;ROW()-1)),""))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IF(AND($A19&lt;&gt;"",$A19&lt;&gt;"TOTAL"),IF(AND('[2]PDI_Descripcion tipo regimen ju'!$AQ17&lt;&gt;"",'[2]PDI_Descripcion tipo regimen ju'!$AQ17&lt;&gt;0),'[2]PDI_Descripcion tipo regimen ju'!$AQ17,""),IF($A19="TOTAL",SUM(INDIRECT("Z4:Z"&amp;ROW()-1)),""))</f>
        <v/>
      </c>
      <c r="AA19" s="6" t="str">
        <f ca="1">IF(AND($A19&lt;&gt;"",$A19&lt;&gt;"TOTAL"),IF(AND('[2]PDI_Descripcion tipo regimen ju'!$AS17&lt;&gt;"",'[2]PDI_Descripcion tipo regimen ju'!$AS17&lt;&gt;0),'[2]PDI_Descripcion tipo regimen ju'!$AS17,""),IF($A19="TOTAL",SUM(INDIRECT("AA4:AA"&amp;ROW()-1)),""))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IF(AND($A19&lt;&gt;"",$A19&lt;&gt;"TOTAL"),IF(AND('[2]PDI_Descripcion tipo regimen ju'!$AV17&lt;&gt;"",'[2]PDI_Descripcion tipo regimen ju'!$AV17&lt;&gt;0),'[2]PDI_Descripcion tipo regimen ju'!$AV17,""),IF($A19="TOTAL",SUM(INDIRECT("AC4:AC"&amp;ROW()-1)),""))</f>
        <v/>
      </c>
      <c r="AD19" s="6" t="str">
        <f ca="1">IF(AND($A19&lt;&gt;"",$A19&lt;&gt;"TOTAL"),IF(AND('[2]PDI_Descripcion tipo regimen ju'!$AX17&lt;&gt;"",'[2]PDI_Descripcion tipo regimen ju'!$AX17&lt;&gt;0),'[2]PDI_Descripcion tipo regimen ju'!$AX17,""),IF($A19="TOTAL",SUM(INDIRECT("AD4:AD"&amp;ROW()-1)),""))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IF(AND($A19&lt;&gt;"",$A19&lt;&gt;"TOTAL"),IF(AND('[2]PDI_Descripcion tipo regimen ju'!$BA17&lt;&gt;"",'[2]PDI_Descripcion tipo regimen ju'!$BA17&lt;&gt;0),'[2]PDI_Descripcion tipo regimen ju'!$BA17,""),IF($A19="TOTAL",SUM(INDIRECT("AF4:AF"&amp;ROW()-1)),""))</f>
        <v/>
      </c>
      <c r="AG19" s="6" t="str">
        <f ca="1">IF(AND($A19&lt;&gt;"",$A19&lt;&gt;"TOTAL"),IF(AND('[2]PDI_Descripcion tipo regimen ju'!$BC17&lt;&gt;"",'[2]PDI_Descripcion tipo regimen ju'!$BC17&lt;&gt;0),'[2]PDI_Descripcion tipo regimen ju'!$BC17,""),IF($A19="TOTAL",SUM(INDIRECT("AG4:AG"&amp;ROW()-1)),""))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IF(AND($A19&lt;&gt;"",$A19&lt;&gt;"TOTAL"),IF(AND('[2]PDI_Descripcion tipo regimen ju'!$BF17&lt;&gt;"",'[2]PDI_Descripcion tipo regimen ju'!$BF17&lt;&gt;0),'[2]PDI_Descripcion tipo regimen ju'!$BF17,""),IF($A19="TOTAL",SUM(INDIRECT("AI4:AI"&amp;ROW()-1)),""))</f>
        <v/>
      </c>
      <c r="AJ19" s="6" t="str">
        <f ca="1">IF(AND($A19&lt;&gt;"",$A19&lt;&gt;"TOTAL"),IF(AND('[2]PDI_Descripcion tipo regimen ju'!$BH17&lt;&gt;"",'[2]PDI_Descripcion tipo regimen ju'!$BH17&lt;&gt;0),'[2]PDI_Descripcion tipo regimen ju'!$BH17,""),IF($A19="TOTAL",SUM(INDIRECT("AJ4:AJ"&amp;ROW()-1)),""))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IF(AND($A19&lt;&gt;"",$A19&lt;&gt;"TOTAL"),IF(AND('[2]PDI_Descripcion tipo regimen ju'!$BK17&lt;&gt;"",'[2]PDI_Descripcion tipo regimen ju'!$BK17&lt;&gt;0),'[2]PDI_Descripcion tipo regimen ju'!$BK17,""),IF($A19="TOTAL",SUM(INDIRECT("AL4:AL"&amp;ROW()-1)),""))</f>
        <v/>
      </c>
      <c r="AM19" s="6" t="str">
        <f ca="1">IF(AND($A19&lt;&gt;"",$A19&lt;&gt;"TOTAL"),IF(AND('[2]PDI_Descripcion tipo regimen ju'!$BM17&lt;&gt;"",'[2]PDI_Descripcion tipo regimen ju'!$BM17&lt;&gt;0),'[2]PDI_Descripcion tipo regimen ju'!$BM17,""),IF($A19="TOTAL",SUM(INDIRECT("AM4:AM"&amp;ROW()-1)),""))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IF(AND($A19&lt;&gt;"",$A19&lt;&gt;"TOTAL"),IF(AND('[2]PDI_Descripcion tipo regimen ju'!$BP17&lt;&gt;"",'[2]PDI_Descripcion tipo regimen ju'!$BP17&lt;&gt;0),'[2]PDI_Descripcion tipo regimen ju'!$BP17,""),IF($A19="TOTAL",SUM(INDIRECT("AO4:AO"&amp;ROW()-1)),""))</f>
        <v/>
      </c>
      <c r="AP19" s="6" t="str">
        <f ca="1">IF(AND($A19&lt;&gt;"",$A19&lt;&gt;"TOTAL"),IF(AND('[2]PDI_Descripcion tipo regimen ju'!$BR17&lt;&gt;"",'[2]PDI_Descripcion tipo regimen ju'!$BR17&lt;&gt;0),'[2]PDI_Descripcion tipo regimen ju'!$BR17,""),IF($A19="TOTAL",SUM(INDIRECT("AP4:AP"&amp;ROW()-1)),""))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IF(AND($A19&lt;&gt;"",$A19&lt;&gt;"TOTAL"),IF(AND('[2]PDI_Descripcion tipo regimen ju'!$BU17&lt;&gt;"",'[2]PDI_Descripcion tipo regimen ju'!$BU17&lt;&gt;0),'[2]PDI_Descripcion tipo regimen ju'!$BU17,""),IF($A19="TOTAL",SUM(INDIRECT("AR4:AR"&amp;ROW()-1)),""))</f>
        <v/>
      </c>
      <c r="AS19" s="6" t="str">
        <f ca="1">IF(AND($A19&lt;&gt;"",$A19&lt;&gt;"TOTAL"),IF(AND('[2]PDI_Descripcion tipo regimen ju'!$BW17&lt;&gt;"",'[2]PDI_Descripcion tipo regimen ju'!$BW17&lt;&gt;0),'[2]PDI_Descripcion tipo regimen ju'!$BW17,""),IF($A19="TOTAL",SUM(INDIRECT("AS4:AS"&amp;ROW()-1)),""))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IF(AND($A19&lt;&gt;"",$A19&lt;&gt;"TOTAL"),IF(AND('[2]PDI_Descripcion tipo regimen ju'!$BZ17&lt;&gt;"",'[2]PDI_Descripcion tipo regimen ju'!$BZ17&lt;&gt;0),'[2]PDI_Descripcion tipo regimen ju'!$BZ17,""),IF($A19="TOTAL",SUM(INDIRECT("AU4:AU"&amp;ROW()-1)),""))</f>
        <v/>
      </c>
      <c r="AV19" s="6" t="str">
        <f ca="1">IF(AND($A19&lt;&gt;"",$A19&lt;&gt;"TOTAL"),IF(AND('[2]PDI_Descripcion tipo regimen ju'!$CB17&lt;&gt;"",'[2]PDI_Descripcion tipo regimen ju'!$CB17&lt;&gt;0),'[2]PDI_Descripcion tipo regimen ju'!$CB17,""),IF($A19="TOTAL",SUM(INDIRECT("AV4:AV"&amp;ROW()-1)),""))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IF(AND($A19&lt;&gt;"",$A19&lt;&gt;"TOTAL"),IF(AND('[2]PDI_Descripcion tipo regimen ju'!$CE17&lt;&gt;"",'[2]PDI_Descripcion tipo regimen ju'!$CE17&lt;&gt;0),'[2]PDI_Descripcion tipo regimen ju'!$CE17,""),IF($A19="TOTAL",SUM(INDIRECT("AX4:AX"&amp;ROW()-1)),""))</f>
        <v/>
      </c>
      <c r="AY19" s="6" t="str">
        <f ca="1">IF(AND($A19&lt;&gt;"",$A19&lt;&gt;"TOTAL"),IF(AND('[2]PDI_Descripcion tipo regimen ju'!$CG17&lt;&gt;"",'[2]PDI_Descripcion tipo regimen ju'!$CG17&lt;&gt;0),'[2]PDI_Descripcion tipo regimen ju'!$CG17,""),IF($A19="TOTAL",SUM(INDIRECT("AY4:AY"&amp;ROW()-1)),""))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IF(AND($A19&lt;&gt;"",$A19&lt;&gt;"TOTAL"),IF(AND('[2]PDI_Descripcion tipo regimen ju'!$CJ17&lt;&gt;"",'[2]PDI_Descripcion tipo regimen ju'!$CJ17&lt;&gt;0),'[2]PDI_Descripcion tipo regimen ju'!$CJ17,""),IF($A19="TOTAL",SUM(INDIRECT("BA4:BA"&amp;ROW()-1)),""))</f>
        <v/>
      </c>
      <c r="BB19" s="6" t="str">
        <f ca="1">IF(AND($A19&lt;&gt;"",$A19&lt;&gt;"TOTAL"),IF(AND('[2]PDI_Descripcion tipo regimen ju'!$CL17&lt;&gt;"",'[2]PDI_Descripcion tipo regimen ju'!$CL17&lt;&gt;0),'[2]PDI_Descripcion tipo regimen ju'!$CL17,""),IF($A19="TOTAL",SUM(INDIRECT("BB4:BB"&amp;ROW()-1)),""))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IF(AND($A19&lt;&gt;"",$A19&lt;&gt;"TOTAL"),IF(AND('[2]PDI_Descripcion tipo regimen ju'!$CO17&lt;&gt;"",'[2]PDI_Descripcion tipo regimen ju'!$CO17&lt;&gt;0),'[2]PDI_Descripcion tipo regimen ju'!$CO17,""),IF($A19="TOTAL",SUM(INDIRECT("BD4:BD"&amp;ROW()-1)),""))</f>
        <v/>
      </c>
      <c r="BE19" s="6" t="str">
        <f ca="1">IF(AND($A19&lt;&gt;"",$A19&lt;&gt;"TOTAL"),IF(AND('[2]PDI_Descripcion tipo regimen ju'!$CQ17&lt;&gt;"",'[2]PDI_Descripcion tipo regimen ju'!$CQ17&lt;&gt;0),'[2]PDI_Descripcion tipo regimen ju'!$CQ17,""),IF($A19="TOTAL",SUM(INDIRECT("BE4:BE"&amp;ROW()-1)),""))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IF('[2]PDI_Descripcion tipo regimen ju'!$B18&lt;&gt;"",'[2]PDI_Descripcion tipo regimen ju'!$B18,IF(AND('[2]PDI_Descripcion tipo regimen ju'!$B18="",'[2]PDI_Descripcion tipo regimen ju'!$B19="",'[2]PDI_Descripcion tipo regimen ju'!$B17=""),"","TOTAL"))</f>
        <v/>
      </c>
      <c r="B20" s="6" t="str">
        <f ca="1">IF(AND($A20&lt;&gt;"",$A20&lt;&gt;"TOTAL"),IF(AND('[2]PDI_Descripcion tipo regimen ju'!$C18&lt;&gt;"",'[2]PDI_Descripcion tipo regimen ju'!$C18&lt;&gt;0),'[2]PDI_Descripcion tipo regimen ju'!$C18,""),IF($A20="TOTAL",SUM(INDIRECT("B4:B"&amp;ROW()-1)),""))</f>
        <v/>
      </c>
      <c r="C20" s="6" t="str">
        <f ca="1">IF(AND($A20&lt;&gt;"",$A20&lt;&gt;"TOTAL"),IF(AND('[2]PDI_Descripcion tipo regimen ju'!$E18&lt;&gt;"",'[2]PDI_Descripcion tipo regimen ju'!$E18&lt;&gt;0),'[2]PDI_Descripcion tipo regimen ju'!$E18,""),IF($A20="TOTAL",SUM(INDIRECT("C4:C"&amp;ROW()-1)),""))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IF(AND($A20&lt;&gt;"",$A20&lt;&gt;"TOTAL"),IF(AND('[2]PDI_Descripcion tipo regimen ju'!$H18&lt;&gt;"",'[2]PDI_Descripcion tipo regimen ju'!$H18&lt;&gt;0),'[2]PDI_Descripcion tipo regimen ju'!$H18,""),IF($A20="TOTAL",SUM(INDIRECT("E4:E"&amp;ROW()-1)),""))</f>
        <v/>
      </c>
      <c r="F20" s="6" t="str">
        <f ca="1">IF(AND($A20&lt;&gt;"",$A20&lt;&gt;"TOTAL"),IF(AND('[2]PDI_Descripcion tipo regimen ju'!$J18&lt;&gt;"",'[2]PDI_Descripcion tipo regimen ju'!$J18&lt;&gt;0),'[2]PDI_Descripcion tipo regimen ju'!$J18,""),IF($A20="TOTAL",SUM(INDIRECT("F4:F"&amp;ROW()-1)),""))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IF(AND($A20&lt;&gt;"",$A20&lt;&gt;"TOTAL"),IF(AND('[2]PDI_Descripcion tipo regimen ju'!$M18&lt;&gt;"",'[2]PDI_Descripcion tipo regimen ju'!$M18&lt;&gt;0),'[2]PDI_Descripcion tipo regimen ju'!$M18,""),IF($A20="TOTAL",SUM(INDIRECT("H4:H"&amp;ROW()-1)),""))</f>
        <v/>
      </c>
      <c r="I20" s="6" t="str">
        <f ca="1">IF(AND($A20&lt;&gt;"",$A20&lt;&gt;"TOTAL"),IF(AND('[2]PDI_Descripcion tipo regimen ju'!$O18&lt;&gt;"",'[2]PDI_Descripcion tipo regimen ju'!$O18&lt;&gt;0),'[2]PDI_Descripcion tipo regimen ju'!$O18,""),IF($A20="TOTAL",SUM(INDIRECT("I4:I"&amp;ROW()-1)),""))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IF(AND($A20&lt;&gt;"",$A20&lt;&gt;"TOTAL"),IF(AND('[2]PDI_Descripcion tipo regimen ju'!$R18&lt;&gt;"",'[2]PDI_Descripcion tipo regimen ju'!$R18&lt;&gt;0),'[2]PDI_Descripcion tipo regimen ju'!$R18,""),IF($A20="TOTAL",SUM(INDIRECT("K4:K"&amp;ROW()-1)),""))</f>
        <v/>
      </c>
      <c r="L20" s="6" t="str">
        <f ca="1">IF(AND($A20&lt;&gt;"",$A20&lt;&gt;"TOTAL"),IF(AND('[2]PDI_Descripcion tipo regimen ju'!$T18&lt;&gt;"",'[2]PDI_Descripcion tipo regimen ju'!$T18&lt;&gt;0),'[2]PDI_Descripcion tipo regimen ju'!$T18,""),IF($A20="TOTAL",SUM(INDIRECT("L4:L"&amp;ROW()-1)),""))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IF(AND($A20&lt;&gt;"",$A20&lt;&gt;"TOTAL"),IF(AND('[2]PDI_Descripcion tipo regimen ju'!$W18&lt;&gt;"",'[2]PDI_Descripcion tipo regimen ju'!$W18&lt;&gt;0),'[2]PDI_Descripcion tipo regimen ju'!$W18,""),IF($A20="TOTAL",SUM(INDIRECT("N4:N"&amp;ROW()-1)),""))</f>
        <v/>
      </c>
      <c r="O20" s="6" t="str">
        <f ca="1">IF(AND($A20&lt;&gt;"",$A20&lt;&gt;"TOTAL"),IF(AND('[2]PDI_Descripcion tipo regimen ju'!$Y18&lt;&gt;"",'[2]PDI_Descripcion tipo regimen ju'!$Y18&lt;&gt;0),'[2]PDI_Descripcion tipo regimen ju'!$Y18,""),IF($A20="TOTAL",SUM(INDIRECT("O4:O"&amp;ROW()-1)),""))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IF(AND($A20&lt;&gt;"",$A20&lt;&gt;"TOTAL"),IF(AND('[2]PDI_Descripcion tipo regimen ju'!$AB18&lt;&gt;"",'[2]PDI_Descripcion tipo regimen ju'!$AB18&lt;&gt;0),'[2]PDI_Descripcion tipo regimen ju'!$AB18,""),IF($A20="TOTAL",SUM(INDIRECT("Q4:Q"&amp;ROW()-1)),""))</f>
        <v/>
      </c>
      <c r="R20" s="6" t="str">
        <f ca="1">IF(AND($A20&lt;&gt;"",$A20&lt;&gt;"TOTAL"),IF(AND('[2]PDI_Descripcion tipo regimen ju'!$AD18&lt;&gt;"",'[2]PDI_Descripcion tipo regimen ju'!$AD18&lt;&gt;0),'[2]PDI_Descripcion tipo regimen ju'!$AD18,""),IF($A20="TOTAL",SUM(INDIRECT("R4:R"&amp;ROW()-1)),""))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IF(AND($A20&lt;&gt;"",$A20&lt;&gt;"TOTAL"),IF(AND('[2]PDI_Descripcion tipo regimen ju'!$AG18&lt;&gt;"",'[2]PDI_Descripcion tipo regimen ju'!$AG18&lt;&gt;0),'[2]PDI_Descripcion tipo regimen ju'!$AG18,""),IF($A20="TOTAL",SUM(INDIRECT("T4:T"&amp;ROW()-1)),""))</f>
        <v/>
      </c>
      <c r="U20" s="6" t="str">
        <f ca="1">IF(AND($A20&lt;&gt;"",$A20&lt;&gt;"TOTAL"),IF(AND('[2]PDI_Descripcion tipo regimen ju'!$AI18&lt;&gt;"",'[2]PDI_Descripcion tipo regimen ju'!$AI18&lt;&gt;0),'[2]PDI_Descripcion tipo regimen ju'!$AI18,""),IF($A20="TOTAL",SUM(INDIRECT("U4:U"&amp;ROW()-1)),""))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IF(AND($A20&lt;&gt;"",$A20&lt;&gt;"TOTAL"),IF(AND('[2]PDI_Descripcion tipo regimen ju'!$AL18&lt;&gt;"",'[2]PDI_Descripcion tipo regimen ju'!$AL18&lt;&gt;0),'[2]PDI_Descripcion tipo regimen ju'!$AL18,""),IF($A20="TOTAL",SUM(INDIRECT("W4:W"&amp;ROW()-1)),""))</f>
        <v/>
      </c>
      <c r="X20" s="6" t="str">
        <f ca="1">IF(AND($A20&lt;&gt;"",$A20&lt;&gt;"TOTAL"),IF(AND('[2]PDI_Descripcion tipo regimen ju'!$AN18&lt;&gt;"",'[2]PDI_Descripcion tipo regimen ju'!$AN18&lt;&gt;0),'[2]PDI_Descripcion tipo regimen ju'!$AN18,""),IF($A20="TOTAL",SUM(INDIRECT("X4:X"&amp;ROW()-1)),""))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IF(AND($A20&lt;&gt;"",$A20&lt;&gt;"TOTAL"),IF(AND('[2]PDI_Descripcion tipo regimen ju'!$AQ18&lt;&gt;"",'[2]PDI_Descripcion tipo regimen ju'!$AQ18&lt;&gt;0),'[2]PDI_Descripcion tipo regimen ju'!$AQ18,""),IF($A20="TOTAL",SUM(INDIRECT("Z4:Z"&amp;ROW()-1)),""))</f>
        <v/>
      </c>
      <c r="AA20" s="6" t="str">
        <f ca="1">IF(AND($A20&lt;&gt;"",$A20&lt;&gt;"TOTAL"),IF(AND('[2]PDI_Descripcion tipo regimen ju'!$AS18&lt;&gt;"",'[2]PDI_Descripcion tipo regimen ju'!$AS18&lt;&gt;0),'[2]PDI_Descripcion tipo regimen ju'!$AS18,""),IF($A20="TOTAL",SUM(INDIRECT("AA4:AA"&amp;ROW()-1)),""))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IF(AND($A20&lt;&gt;"",$A20&lt;&gt;"TOTAL"),IF(AND('[2]PDI_Descripcion tipo regimen ju'!$AV18&lt;&gt;"",'[2]PDI_Descripcion tipo regimen ju'!$AV18&lt;&gt;0),'[2]PDI_Descripcion tipo regimen ju'!$AV18,""),IF($A20="TOTAL",SUM(INDIRECT("AC4:AC"&amp;ROW()-1)),""))</f>
        <v/>
      </c>
      <c r="AD20" s="6" t="str">
        <f ca="1">IF(AND($A20&lt;&gt;"",$A20&lt;&gt;"TOTAL"),IF(AND('[2]PDI_Descripcion tipo regimen ju'!$AX18&lt;&gt;"",'[2]PDI_Descripcion tipo regimen ju'!$AX18&lt;&gt;0),'[2]PDI_Descripcion tipo regimen ju'!$AX18,""),IF($A20="TOTAL",SUM(INDIRECT("AD4:AD"&amp;ROW()-1)),""))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IF(AND($A20&lt;&gt;"",$A20&lt;&gt;"TOTAL"),IF(AND('[2]PDI_Descripcion tipo regimen ju'!$BA18&lt;&gt;"",'[2]PDI_Descripcion tipo regimen ju'!$BA18&lt;&gt;0),'[2]PDI_Descripcion tipo regimen ju'!$BA18,""),IF($A20="TOTAL",SUM(INDIRECT("AF4:AF"&amp;ROW()-1)),""))</f>
        <v/>
      </c>
      <c r="AG20" s="6" t="str">
        <f ca="1">IF(AND($A20&lt;&gt;"",$A20&lt;&gt;"TOTAL"),IF(AND('[2]PDI_Descripcion tipo regimen ju'!$BC18&lt;&gt;"",'[2]PDI_Descripcion tipo regimen ju'!$BC18&lt;&gt;0),'[2]PDI_Descripcion tipo regimen ju'!$BC18,""),IF($A20="TOTAL",SUM(INDIRECT("AG4:AG"&amp;ROW()-1)),""))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IF(AND($A20&lt;&gt;"",$A20&lt;&gt;"TOTAL"),IF(AND('[2]PDI_Descripcion tipo regimen ju'!$BF18&lt;&gt;"",'[2]PDI_Descripcion tipo regimen ju'!$BF18&lt;&gt;0),'[2]PDI_Descripcion tipo regimen ju'!$BF18,""),IF($A20="TOTAL",SUM(INDIRECT("AI4:AI"&amp;ROW()-1)),""))</f>
        <v/>
      </c>
      <c r="AJ20" s="6" t="str">
        <f ca="1">IF(AND($A20&lt;&gt;"",$A20&lt;&gt;"TOTAL"),IF(AND('[2]PDI_Descripcion tipo regimen ju'!$BH18&lt;&gt;"",'[2]PDI_Descripcion tipo regimen ju'!$BH18&lt;&gt;0),'[2]PDI_Descripcion tipo regimen ju'!$BH18,""),IF($A20="TOTAL",SUM(INDIRECT("AJ4:AJ"&amp;ROW()-1)),""))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IF(AND($A20&lt;&gt;"",$A20&lt;&gt;"TOTAL"),IF(AND('[2]PDI_Descripcion tipo regimen ju'!$BK18&lt;&gt;"",'[2]PDI_Descripcion tipo regimen ju'!$BK18&lt;&gt;0),'[2]PDI_Descripcion tipo regimen ju'!$BK18,""),IF($A20="TOTAL",SUM(INDIRECT("AL4:AL"&amp;ROW()-1)),""))</f>
        <v/>
      </c>
      <c r="AM20" s="6" t="str">
        <f ca="1">IF(AND($A20&lt;&gt;"",$A20&lt;&gt;"TOTAL"),IF(AND('[2]PDI_Descripcion tipo regimen ju'!$BM18&lt;&gt;"",'[2]PDI_Descripcion tipo regimen ju'!$BM18&lt;&gt;0),'[2]PDI_Descripcion tipo regimen ju'!$BM18,""),IF($A20="TOTAL",SUM(INDIRECT("AM4:AM"&amp;ROW()-1)),""))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IF(AND($A20&lt;&gt;"",$A20&lt;&gt;"TOTAL"),IF(AND('[2]PDI_Descripcion tipo regimen ju'!$BP18&lt;&gt;"",'[2]PDI_Descripcion tipo regimen ju'!$BP18&lt;&gt;0),'[2]PDI_Descripcion tipo regimen ju'!$BP18,""),IF($A20="TOTAL",SUM(INDIRECT("AO4:AO"&amp;ROW()-1)),""))</f>
        <v/>
      </c>
      <c r="AP20" s="6" t="str">
        <f ca="1">IF(AND($A20&lt;&gt;"",$A20&lt;&gt;"TOTAL"),IF(AND('[2]PDI_Descripcion tipo regimen ju'!$BR18&lt;&gt;"",'[2]PDI_Descripcion tipo regimen ju'!$BR18&lt;&gt;0),'[2]PDI_Descripcion tipo regimen ju'!$BR18,""),IF($A20="TOTAL",SUM(INDIRECT("AP4:AP"&amp;ROW()-1)),""))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IF(AND($A20&lt;&gt;"",$A20&lt;&gt;"TOTAL"),IF(AND('[2]PDI_Descripcion tipo regimen ju'!$BU18&lt;&gt;"",'[2]PDI_Descripcion tipo regimen ju'!$BU18&lt;&gt;0),'[2]PDI_Descripcion tipo regimen ju'!$BU18,""),IF($A20="TOTAL",SUM(INDIRECT("AR4:AR"&amp;ROW()-1)),""))</f>
        <v/>
      </c>
      <c r="AS20" s="6" t="str">
        <f ca="1">IF(AND($A20&lt;&gt;"",$A20&lt;&gt;"TOTAL"),IF(AND('[2]PDI_Descripcion tipo regimen ju'!$BW18&lt;&gt;"",'[2]PDI_Descripcion tipo regimen ju'!$BW18&lt;&gt;0),'[2]PDI_Descripcion tipo regimen ju'!$BW18,""),IF($A20="TOTAL",SUM(INDIRECT("AS4:AS"&amp;ROW()-1)),""))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IF(AND($A20&lt;&gt;"",$A20&lt;&gt;"TOTAL"),IF(AND('[2]PDI_Descripcion tipo regimen ju'!$BZ18&lt;&gt;"",'[2]PDI_Descripcion tipo regimen ju'!$BZ18&lt;&gt;0),'[2]PDI_Descripcion tipo regimen ju'!$BZ18,""),IF($A20="TOTAL",SUM(INDIRECT("AU4:AU"&amp;ROW()-1)),""))</f>
        <v/>
      </c>
      <c r="AV20" s="6" t="str">
        <f ca="1">IF(AND($A20&lt;&gt;"",$A20&lt;&gt;"TOTAL"),IF(AND('[2]PDI_Descripcion tipo regimen ju'!$CB18&lt;&gt;"",'[2]PDI_Descripcion tipo regimen ju'!$CB18&lt;&gt;0),'[2]PDI_Descripcion tipo regimen ju'!$CB18,""),IF($A20="TOTAL",SUM(INDIRECT("AV4:AV"&amp;ROW()-1)),""))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IF(AND($A20&lt;&gt;"",$A20&lt;&gt;"TOTAL"),IF(AND('[2]PDI_Descripcion tipo regimen ju'!$CE18&lt;&gt;"",'[2]PDI_Descripcion tipo regimen ju'!$CE18&lt;&gt;0),'[2]PDI_Descripcion tipo regimen ju'!$CE18,""),IF($A20="TOTAL",SUM(INDIRECT("AX4:AX"&amp;ROW()-1)),""))</f>
        <v/>
      </c>
      <c r="AY20" s="6" t="str">
        <f ca="1">IF(AND($A20&lt;&gt;"",$A20&lt;&gt;"TOTAL"),IF(AND('[2]PDI_Descripcion tipo regimen ju'!$CG18&lt;&gt;"",'[2]PDI_Descripcion tipo regimen ju'!$CG18&lt;&gt;0),'[2]PDI_Descripcion tipo regimen ju'!$CG18,""),IF($A20="TOTAL",SUM(INDIRECT("AY4:AY"&amp;ROW()-1)),""))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IF(AND($A20&lt;&gt;"",$A20&lt;&gt;"TOTAL"),IF(AND('[2]PDI_Descripcion tipo regimen ju'!$CJ18&lt;&gt;"",'[2]PDI_Descripcion tipo regimen ju'!$CJ18&lt;&gt;0),'[2]PDI_Descripcion tipo regimen ju'!$CJ18,""),IF($A20="TOTAL",SUM(INDIRECT("BA4:BA"&amp;ROW()-1)),""))</f>
        <v/>
      </c>
      <c r="BB20" s="6" t="str">
        <f ca="1">IF(AND($A20&lt;&gt;"",$A20&lt;&gt;"TOTAL"),IF(AND('[2]PDI_Descripcion tipo regimen ju'!$CL18&lt;&gt;"",'[2]PDI_Descripcion tipo regimen ju'!$CL18&lt;&gt;0),'[2]PDI_Descripcion tipo regimen ju'!$CL18,""),IF($A20="TOTAL",SUM(INDIRECT("BB4:BB"&amp;ROW()-1)),""))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IF(AND($A20&lt;&gt;"",$A20&lt;&gt;"TOTAL"),IF(AND('[2]PDI_Descripcion tipo regimen ju'!$CO18&lt;&gt;"",'[2]PDI_Descripcion tipo regimen ju'!$CO18&lt;&gt;0),'[2]PDI_Descripcion tipo regimen ju'!$CO18,""),IF($A20="TOTAL",SUM(INDIRECT("BD4:BD"&amp;ROW()-1)),""))</f>
        <v/>
      </c>
      <c r="BE20" s="6" t="str">
        <f ca="1">IF(AND($A20&lt;&gt;"",$A20&lt;&gt;"TOTAL"),IF(AND('[2]PDI_Descripcion tipo regimen ju'!$CQ18&lt;&gt;"",'[2]PDI_Descripcion tipo regimen ju'!$CQ18&lt;&gt;0),'[2]PDI_Descripcion tipo regimen ju'!$CQ18,""),IF($A20="TOTAL",SUM(INDIRECT("BE4:BE"&amp;ROW()-1)),""))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IF('[2]PDI_Descripcion tipo regimen ju'!$B19&lt;&gt;"",'[2]PDI_Descripcion tipo regimen ju'!$B19,IF(AND('[2]PDI_Descripcion tipo regimen ju'!$B19="",'[2]PDI_Descripcion tipo regimen ju'!$B20="",'[2]PDI_Descripcion tipo regimen ju'!$B18=""),"","TOTAL"))</f>
        <v/>
      </c>
      <c r="B21" s="6" t="str">
        <f ca="1">IF(AND($A21&lt;&gt;"",$A21&lt;&gt;"TOTAL"),IF(AND('[2]PDI_Descripcion tipo regimen ju'!$C19&lt;&gt;"",'[2]PDI_Descripcion tipo regimen ju'!$C19&lt;&gt;0),'[2]PDI_Descripcion tipo regimen ju'!$C19,""),IF($A21="TOTAL",SUM(INDIRECT("B4:B"&amp;ROW()-1)),""))</f>
        <v/>
      </c>
      <c r="C21" s="6" t="str">
        <f ca="1">IF(AND($A21&lt;&gt;"",$A21&lt;&gt;"TOTAL"),IF(AND('[2]PDI_Descripcion tipo regimen ju'!$E19&lt;&gt;"",'[2]PDI_Descripcion tipo regimen ju'!$E19&lt;&gt;0),'[2]PDI_Descripcion tipo regimen ju'!$E19,""),IF($A21="TOTAL",SUM(INDIRECT("C4:C"&amp;ROW()-1)),""))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IF(AND($A21&lt;&gt;"",$A21&lt;&gt;"TOTAL"),IF(AND('[2]PDI_Descripcion tipo regimen ju'!$H19&lt;&gt;"",'[2]PDI_Descripcion tipo regimen ju'!$H19&lt;&gt;0),'[2]PDI_Descripcion tipo regimen ju'!$H19,""),IF($A21="TOTAL",SUM(INDIRECT("E4:E"&amp;ROW()-1)),""))</f>
        <v/>
      </c>
      <c r="F21" s="6" t="str">
        <f ca="1">IF(AND($A21&lt;&gt;"",$A21&lt;&gt;"TOTAL"),IF(AND('[2]PDI_Descripcion tipo regimen ju'!$J19&lt;&gt;"",'[2]PDI_Descripcion tipo regimen ju'!$J19&lt;&gt;0),'[2]PDI_Descripcion tipo regimen ju'!$J19,""),IF($A21="TOTAL",SUM(INDIRECT("F4:F"&amp;ROW()-1)),""))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IF(AND($A21&lt;&gt;"",$A21&lt;&gt;"TOTAL"),IF(AND('[2]PDI_Descripcion tipo regimen ju'!$M19&lt;&gt;"",'[2]PDI_Descripcion tipo regimen ju'!$M19&lt;&gt;0),'[2]PDI_Descripcion tipo regimen ju'!$M19,""),IF($A21="TOTAL",SUM(INDIRECT("H4:H"&amp;ROW()-1)),""))</f>
        <v/>
      </c>
      <c r="I21" s="6" t="str">
        <f ca="1">IF(AND($A21&lt;&gt;"",$A21&lt;&gt;"TOTAL"),IF(AND('[2]PDI_Descripcion tipo regimen ju'!$O19&lt;&gt;"",'[2]PDI_Descripcion tipo regimen ju'!$O19&lt;&gt;0),'[2]PDI_Descripcion tipo regimen ju'!$O19,""),IF($A21="TOTAL",SUM(INDIRECT("I4:I"&amp;ROW()-1)),""))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IF(AND($A21&lt;&gt;"",$A21&lt;&gt;"TOTAL"),IF(AND('[2]PDI_Descripcion tipo regimen ju'!$R19&lt;&gt;"",'[2]PDI_Descripcion tipo regimen ju'!$R19&lt;&gt;0),'[2]PDI_Descripcion tipo regimen ju'!$R19,""),IF($A21="TOTAL",SUM(INDIRECT("K4:K"&amp;ROW()-1)),""))</f>
        <v/>
      </c>
      <c r="L21" s="6" t="str">
        <f ca="1">IF(AND($A21&lt;&gt;"",$A21&lt;&gt;"TOTAL"),IF(AND('[2]PDI_Descripcion tipo regimen ju'!$T19&lt;&gt;"",'[2]PDI_Descripcion tipo regimen ju'!$T19&lt;&gt;0),'[2]PDI_Descripcion tipo regimen ju'!$T19,""),IF($A21="TOTAL",SUM(INDIRECT("L4:L"&amp;ROW()-1)),""))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IF(AND($A21&lt;&gt;"",$A21&lt;&gt;"TOTAL"),IF(AND('[2]PDI_Descripcion tipo regimen ju'!$W19&lt;&gt;"",'[2]PDI_Descripcion tipo regimen ju'!$W19&lt;&gt;0),'[2]PDI_Descripcion tipo regimen ju'!$W19,""),IF($A21="TOTAL",SUM(INDIRECT("N4:N"&amp;ROW()-1)),""))</f>
        <v/>
      </c>
      <c r="O21" s="6" t="str">
        <f ca="1">IF(AND($A21&lt;&gt;"",$A21&lt;&gt;"TOTAL"),IF(AND('[2]PDI_Descripcion tipo regimen ju'!$Y19&lt;&gt;"",'[2]PDI_Descripcion tipo regimen ju'!$Y19&lt;&gt;0),'[2]PDI_Descripcion tipo regimen ju'!$Y19,""),IF($A21="TOTAL",SUM(INDIRECT("O4:O"&amp;ROW()-1)),""))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IF(AND($A21&lt;&gt;"",$A21&lt;&gt;"TOTAL"),IF(AND('[2]PDI_Descripcion tipo regimen ju'!$AB19&lt;&gt;"",'[2]PDI_Descripcion tipo regimen ju'!$AB19&lt;&gt;0),'[2]PDI_Descripcion tipo regimen ju'!$AB19,""),IF($A21="TOTAL",SUM(INDIRECT("Q4:Q"&amp;ROW()-1)),""))</f>
        <v/>
      </c>
      <c r="R21" s="6" t="str">
        <f ca="1">IF(AND($A21&lt;&gt;"",$A21&lt;&gt;"TOTAL"),IF(AND('[2]PDI_Descripcion tipo regimen ju'!$AD19&lt;&gt;"",'[2]PDI_Descripcion tipo regimen ju'!$AD19&lt;&gt;0),'[2]PDI_Descripcion tipo regimen ju'!$AD19,""),IF($A21="TOTAL",SUM(INDIRECT("R4:R"&amp;ROW()-1)),""))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IF(AND($A21&lt;&gt;"",$A21&lt;&gt;"TOTAL"),IF(AND('[2]PDI_Descripcion tipo regimen ju'!$AG19&lt;&gt;"",'[2]PDI_Descripcion tipo regimen ju'!$AG19&lt;&gt;0),'[2]PDI_Descripcion tipo regimen ju'!$AG19,""),IF($A21="TOTAL",SUM(INDIRECT("T4:T"&amp;ROW()-1)),""))</f>
        <v/>
      </c>
      <c r="U21" s="6" t="str">
        <f ca="1">IF(AND($A21&lt;&gt;"",$A21&lt;&gt;"TOTAL"),IF(AND('[2]PDI_Descripcion tipo regimen ju'!$AI19&lt;&gt;"",'[2]PDI_Descripcion tipo regimen ju'!$AI19&lt;&gt;0),'[2]PDI_Descripcion tipo regimen ju'!$AI19,""),IF($A21="TOTAL",SUM(INDIRECT("U4:U"&amp;ROW()-1)),""))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IF(AND($A21&lt;&gt;"",$A21&lt;&gt;"TOTAL"),IF(AND('[2]PDI_Descripcion tipo regimen ju'!$AL19&lt;&gt;"",'[2]PDI_Descripcion tipo regimen ju'!$AL19&lt;&gt;0),'[2]PDI_Descripcion tipo regimen ju'!$AL19,""),IF($A21="TOTAL",SUM(INDIRECT("W4:W"&amp;ROW()-1)),""))</f>
        <v/>
      </c>
      <c r="X21" s="6" t="str">
        <f ca="1">IF(AND($A21&lt;&gt;"",$A21&lt;&gt;"TOTAL"),IF(AND('[2]PDI_Descripcion tipo regimen ju'!$AN19&lt;&gt;"",'[2]PDI_Descripcion tipo regimen ju'!$AN19&lt;&gt;0),'[2]PDI_Descripcion tipo regimen ju'!$AN19,""),IF($A21="TOTAL",SUM(INDIRECT("X4:X"&amp;ROW()-1)),""))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IF(AND($A21&lt;&gt;"",$A21&lt;&gt;"TOTAL"),IF(AND('[2]PDI_Descripcion tipo regimen ju'!$AQ19&lt;&gt;"",'[2]PDI_Descripcion tipo regimen ju'!$AQ19&lt;&gt;0),'[2]PDI_Descripcion tipo regimen ju'!$AQ19,""),IF($A21="TOTAL",SUM(INDIRECT("Z4:Z"&amp;ROW()-1)),""))</f>
        <v/>
      </c>
      <c r="AA21" s="6" t="str">
        <f ca="1">IF(AND($A21&lt;&gt;"",$A21&lt;&gt;"TOTAL"),IF(AND('[2]PDI_Descripcion tipo regimen ju'!$AS19&lt;&gt;"",'[2]PDI_Descripcion tipo regimen ju'!$AS19&lt;&gt;0),'[2]PDI_Descripcion tipo regimen ju'!$AS19,""),IF($A21="TOTAL",SUM(INDIRECT("AA4:AA"&amp;ROW()-1)),""))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IF(AND($A21&lt;&gt;"",$A21&lt;&gt;"TOTAL"),IF(AND('[2]PDI_Descripcion tipo regimen ju'!$AV19&lt;&gt;"",'[2]PDI_Descripcion tipo regimen ju'!$AV19&lt;&gt;0),'[2]PDI_Descripcion tipo regimen ju'!$AV19,""),IF($A21="TOTAL",SUM(INDIRECT("AC4:AC"&amp;ROW()-1)),""))</f>
        <v/>
      </c>
      <c r="AD21" s="6" t="str">
        <f ca="1">IF(AND($A21&lt;&gt;"",$A21&lt;&gt;"TOTAL"),IF(AND('[2]PDI_Descripcion tipo regimen ju'!$AX19&lt;&gt;"",'[2]PDI_Descripcion tipo regimen ju'!$AX19&lt;&gt;0),'[2]PDI_Descripcion tipo regimen ju'!$AX19,""),IF($A21="TOTAL",SUM(INDIRECT("AD4:AD"&amp;ROW()-1)),""))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IF(AND($A21&lt;&gt;"",$A21&lt;&gt;"TOTAL"),IF(AND('[2]PDI_Descripcion tipo regimen ju'!$BA19&lt;&gt;"",'[2]PDI_Descripcion tipo regimen ju'!$BA19&lt;&gt;0),'[2]PDI_Descripcion tipo regimen ju'!$BA19,""),IF($A21="TOTAL",SUM(INDIRECT("AF4:AF"&amp;ROW()-1)),""))</f>
        <v/>
      </c>
      <c r="AG21" s="6" t="str">
        <f ca="1">IF(AND($A21&lt;&gt;"",$A21&lt;&gt;"TOTAL"),IF(AND('[2]PDI_Descripcion tipo regimen ju'!$BC19&lt;&gt;"",'[2]PDI_Descripcion tipo regimen ju'!$BC19&lt;&gt;0),'[2]PDI_Descripcion tipo regimen ju'!$BC19,""),IF($A21="TOTAL",SUM(INDIRECT("AG4:AG"&amp;ROW()-1)),""))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IF(AND($A21&lt;&gt;"",$A21&lt;&gt;"TOTAL"),IF(AND('[2]PDI_Descripcion tipo regimen ju'!$BF19&lt;&gt;"",'[2]PDI_Descripcion tipo regimen ju'!$BF19&lt;&gt;0),'[2]PDI_Descripcion tipo regimen ju'!$BF19,""),IF($A21="TOTAL",SUM(INDIRECT("AI4:AI"&amp;ROW()-1)),""))</f>
        <v/>
      </c>
      <c r="AJ21" s="6" t="str">
        <f ca="1">IF(AND($A21&lt;&gt;"",$A21&lt;&gt;"TOTAL"),IF(AND('[2]PDI_Descripcion tipo regimen ju'!$BH19&lt;&gt;"",'[2]PDI_Descripcion tipo regimen ju'!$BH19&lt;&gt;0),'[2]PDI_Descripcion tipo regimen ju'!$BH19,""),IF($A21="TOTAL",SUM(INDIRECT("AJ4:AJ"&amp;ROW()-1)),""))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IF(AND($A21&lt;&gt;"",$A21&lt;&gt;"TOTAL"),IF(AND('[2]PDI_Descripcion tipo regimen ju'!$BK19&lt;&gt;"",'[2]PDI_Descripcion tipo regimen ju'!$BK19&lt;&gt;0),'[2]PDI_Descripcion tipo regimen ju'!$BK19,""),IF($A21="TOTAL",SUM(INDIRECT("AL4:AL"&amp;ROW()-1)),""))</f>
        <v/>
      </c>
      <c r="AM21" s="6" t="str">
        <f ca="1">IF(AND($A21&lt;&gt;"",$A21&lt;&gt;"TOTAL"),IF(AND('[2]PDI_Descripcion tipo regimen ju'!$BM19&lt;&gt;"",'[2]PDI_Descripcion tipo regimen ju'!$BM19&lt;&gt;0),'[2]PDI_Descripcion tipo regimen ju'!$BM19,""),IF($A21="TOTAL",SUM(INDIRECT("AM4:AM"&amp;ROW()-1)),""))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IF(AND($A21&lt;&gt;"",$A21&lt;&gt;"TOTAL"),IF(AND('[2]PDI_Descripcion tipo regimen ju'!$BP19&lt;&gt;"",'[2]PDI_Descripcion tipo regimen ju'!$BP19&lt;&gt;0),'[2]PDI_Descripcion tipo regimen ju'!$BP19,""),IF($A21="TOTAL",SUM(INDIRECT("AO4:AO"&amp;ROW()-1)),""))</f>
        <v/>
      </c>
      <c r="AP21" s="6" t="str">
        <f ca="1">IF(AND($A21&lt;&gt;"",$A21&lt;&gt;"TOTAL"),IF(AND('[2]PDI_Descripcion tipo regimen ju'!$BR19&lt;&gt;"",'[2]PDI_Descripcion tipo regimen ju'!$BR19&lt;&gt;0),'[2]PDI_Descripcion tipo regimen ju'!$BR19,""),IF($A21="TOTAL",SUM(INDIRECT("AP4:AP"&amp;ROW()-1)),""))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IF(AND($A21&lt;&gt;"",$A21&lt;&gt;"TOTAL"),IF(AND('[2]PDI_Descripcion tipo regimen ju'!$BU19&lt;&gt;"",'[2]PDI_Descripcion tipo regimen ju'!$BU19&lt;&gt;0),'[2]PDI_Descripcion tipo regimen ju'!$BU19,""),IF($A21="TOTAL",SUM(INDIRECT("AR4:AR"&amp;ROW()-1)),""))</f>
        <v/>
      </c>
      <c r="AS21" s="6" t="str">
        <f ca="1">IF(AND($A21&lt;&gt;"",$A21&lt;&gt;"TOTAL"),IF(AND('[2]PDI_Descripcion tipo regimen ju'!$BW19&lt;&gt;"",'[2]PDI_Descripcion tipo regimen ju'!$BW19&lt;&gt;0),'[2]PDI_Descripcion tipo regimen ju'!$BW19,""),IF($A21="TOTAL",SUM(INDIRECT("AS4:AS"&amp;ROW()-1)),""))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IF(AND($A21&lt;&gt;"",$A21&lt;&gt;"TOTAL"),IF(AND('[2]PDI_Descripcion tipo regimen ju'!$BZ19&lt;&gt;"",'[2]PDI_Descripcion tipo regimen ju'!$BZ19&lt;&gt;0),'[2]PDI_Descripcion tipo regimen ju'!$BZ19,""),IF($A21="TOTAL",SUM(INDIRECT("AU4:AU"&amp;ROW()-1)),""))</f>
        <v/>
      </c>
      <c r="AV21" s="6" t="str">
        <f ca="1">IF(AND($A21&lt;&gt;"",$A21&lt;&gt;"TOTAL"),IF(AND('[2]PDI_Descripcion tipo regimen ju'!$CB19&lt;&gt;"",'[2]PDI_Descripcion tipo regimen ju'!$CB19&lt;&gt;0),'[2]PDI_Descripcion tipo regimen ju'!$CB19,""),IF($A21="TOTAL",SUM(INDIRECT("AV4:AV"&amp;ROW()-1)),""))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IF(AND($A21&lt;&gt;"",$A21&lt;&gt;"TOTAL"),IF(AND('[2]PDI_Descripcion tipo regimen ju'!$CE19&lt;&gt;"",'[2]PDI_Descripcion tipo regimen ju'!$CE19&lt;&gt;0),'[2]PDI_Descripcion tipo regimen ju'!$CE19,""),IF($A21="TOTAL",SUM(INDIRECT("AX4:AX"&amp;ROW()-1)),""))</f>
        <v/>
      </c>
      <c r="AY21" s="6" t="str">
        <f ca="1">IF(AND($A21&lt;&gt;"",$A21&lt;&gt;"TOTAL"),IF(AND('[2]PDI_Descripcion tipo regimen ju'!$CG19&lt;&gt;"",'[2]PDI_Descripcion tipo regimen ju'!$CG19&lt;&gt;0),'[2]PDI_Descripcion tipo regimen ju'!$CG19,""),IF($A21="TOTAL",SUM(INDIRECT("AY4:AY"&amp;ROW()-1)),""))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IF(AND($A21&lt;&gt;"",$A21&lt;&gt;"TOTAL"),IF(AND('[2]PDI_Descripcion tipo regimen ju'!$CJ19&lt;&gt;"",'[2]PDI_Descripcion tipo regimen ju'!$CJ19&lt;&gt;0),'[2]PDI_Descripcion tipo regimen ju'!$CJ19,""),IF($A21="TOTAL",SUM(INDIRECT("BA4:BA"&amp;ROW()-1)),""))</f>
        <v/>
      </c>
      <c r="BB21" s="6" t="str">
        <f ca="1">IF(AND($A21&lt;&gt;"",$A21&lt;&gt;"TOTAL"),IF(AND('[2]PDI_Descripcion tipo regimen ju'!$CL19&lt;&gt;"",'[2]PDI_Descripcion tipo regimen ju'!$CL19&lt;&gt;0),'[2]PDI_Descripcion tipo regimen ju'!$CL19,""),IF($A21="TOTAL",SUM(INDIRECT("BB4:BB"&amp;ROW()-1)),""))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IF(AND($A21&lt;&gt;"",$A21&lt;&gt;"TOTAL"),IF(AND('[2]PDI_Descripcion tipo regimen ju'!$CO19&lt;&gt;"",'[2]PDI_Descripcion tipo regimen ju'!$CO19&lt;&gt;0),'[2]PDI_Descripcion tipo regimen ju'!$CO19,""),IF($A21="TOTAL",SUM(INDIRECT("BD4:BD"&amp;ROW()-1)),""))</f>
        <v/>
      </c>
      <c r="BE21" s="6" t="str">
        <f ca="1">IF(AND($A21&lt;&gt;"",$A21&lt;&gt;"TOTAL"),IF(AND('[2]PDI_Descripcion tipo regimen ju'!$CQ19&lt;&gt;"",'[2]PDI_Descripcion tipo regimen ju'!$CQ19&lt;&gt;0),'[2]PDI_Descripcion tipo regimen ju'!$CQ19,""),IF($A21="TOTAL",SUM(INDIRECT("BE4:BE"&amp;ROW()-1)),""))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IF('[2]PDI_Descripcion tipo regimen ju'!$B20&lt;&gt;"",'[2]PDI_Descripcion tipo regimen ju'!$B20,IF(AND('[2]PDI_Descripcion tipo regimen ju'!$B20="",'[2]PDI_Descripcion tipo regimen ju'!$B21="",'[2]PDI_Descripcion tipo regimen ju'!$B19=""),"","TOTAL"))</f>
        <v/>
      </c>
      <c r="B22" s="6" t="str">
        <f ca="1">IF(AND($A22&lt;&gt;"",$A22&lt;&gt;"TOTAL"),IF(AND('[2]PDI_Descripcion tipo regimen ju'!$C20&lt;&gt;"",'[2]PDI_Descripcion tipo regimen ju'!$C20&lt;&gt;0),'[2]PDI_Descripcion tipo regimen ju'!$C20,""),IF($A22="TOTAL",SUM(INDIRECT("B4:B"&amp;ROW()-1)),""))</f>
        <v/>
      </c>
      <c r="C22" s="6" t="str">
        <f ca="1">IF(AND($A22&lt;&gt;"",$A22&lt;&gt;"TOTAL"),IF(AND('[2]PDI_Descripcion tipo regimen ju'!$E20&lt;&gt;"",'[2]PDI_Descripcion tipo regimen ju'!$E20&lt;&gt;0),'[2]PDI_Descripcion tipo regimen ju'!$E20,""),IF($A22="TOTAL",SUM(INDIRECT("C4:C"&amp;ROW()-1)),""))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IF(AND($A22&lt;&gt;"",$A22&lt;&gt;"TOTAL"),IF(AND('[2]PDI_Descripcion tipo regimen ju'!$H20&lt;&gt;"",'[2]PDI_Descripcion tipo regimen ju'!$H20&lt;&gt;0),'[2]PDI_Descripcion tipo regimen ju'!$H20,""),IF($A22="TOTAL",SUM(INDIRECT("E4:E"&amp;ROW()-1)),""))</f>
        <v/>
      </c>
      <c r="F22" s="6" t="str">
        <f ca="1">IF(AND($A22&lt;&gt;"",$A22&lt;&gt;"TOTAL"),IF(AND('[2]PDI_Descripcion tipo regimen ju'!$J20&lt;&gt;"",'[2]PDI_Descripcion tipo regimen ju'!$J20&lt;&gt;0),'[2]PDI_Descripcion tipo regimen ju'!$J20,""),IF($A22="TOTAL",SUM(INDIRECT("F4:F"&amp;ROW()-1)),""))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IF(AND($A22&lt;&gt;"",$A22&lt;&gt;"TOTAL"),IF(AND('[2]PDI_Descripcion tipo regimen ju'!$M20&lt;&gt;"",'[2]PDI_Descripcion tipo regimen ju'!$M20&lt;&gt;0),'[2]PDI_Descripcion tipo regimen ju'!$M20,""),IF($A22="TOTAL",SUM(INDIRECT("H4:H"&amp;ROW()-1)),""))</f>
        <v/>
      </c>
      <c r="I22" s="6" t="str">
        <f ca="1">IF(AND($A22&lt;&gt;"",$A22&lt;&gt;"TOTAL"),IF(AND('[2]PDI_Descripcion tipo regimen ju'!$O20&lt;&gt;"",'[2]PDI_Descripcion tipo regimen ju'!$O20&lt;&gt;0),'[2]PDI_Descripcion tipo regimen ju'!$O20,""),IF($A22="TOTAL",SUM(INDIRECT("I4:I"&amp;ROW()-1)),""))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IF(AND($A22&lt;&gt;"",$A22&lt;&gt;"TOTAL"),IF(AND('[2]PDI_Descripcion tipo regimen ju'!$R20&lt;&gt;"",'[2]PDI_Descripcion tipo regimen ju'!$R20&lt;&gt;0),'[2]PDI_Descripcion tipo regimen ju'!$R20,""),IF($A22="TOTAL",SUM(INDIRECT("K4:K"&amp;ROW()-1)),""))</f>
        <v/>
      </c>
      <c r="L22" s="6" t="str">
        <f ca="1">IF(AND($A22&lt;&gt;"",$A22&lt;&gt;"TOTAL"),IF(AND('[2]PDI_Descripcion tipo regimen ju'!$T20&lt;&gt;"",'[2]PDI_Descripcion tipo regimen ju'!$T20&lt;&gt;0),'[2]PDI_Descripcion tipo regimen ju'!$T20,""),IF($A22="TOTAL",SUM(INDIRECT("L4:L"&amp;ROW()-1)),""))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IF(AND($A22&lt;&gt;"",$A22&lt;&gt;"TOTAL"),IF(AND('[2]PDI_Descripcion tipo regimen ju'!$W20&lt;&gt;"",'[2]PDI_Descripcion tipo regimen ju'!$W20&lt;&gt;0),'[2]PDI_Descripcion tipo regimen ju'!$W20,""),IF($A22="TOTAL",SUM(INDIRECT("N4:N"&amp;ROW()-1)),""))</f>
        <v/>
      </c>
      <c r="O22" s="6" t="str">
        <f ca="1">IF(AND($A22&lt;&gt;"",$A22&lt;&gt;"TOTAL"),IF(AND('[2]PDI_Descripcion tipo regimen ju'!$Y20&lt;&gt;"",'[2]PDI_Descripcion tipo regimen ju'!$Y20&lt;&gt;0),'[2]PDI_Descripcion tipo regimen ju'!$Y20,""),IF($A22="TOTAL",SUM(INDIRECT("O4:O"&amp;ROW()-1)),""))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IF(AND($A22&lt;&gt;"",$A22&lt;&gt;"TOTAL"),IF(AND('[2]PDI_Descripcion tipo regimen ju'!$AB20&lt;&gt;"",'[2]PDI_Descripcion tipo regimen ju'!$AB20&lt;&gt;0),'[2]PDI_Descripcion tipo regimen ju'!$AB20,""),IF($A22="TOTAL",SUM(INDIRECT("Q4:Q"&amp;ROW()-1)),""))</f>
        <v/>
      </c>
      <c r="R22" s="6" t="str">
        <f ca="1">IF(AND($A22&lt;&gt;"",$A22&lt;&gt;"TOTAL"),IF(AND('[2]PDI_Descripcion tipo regimen ju'!$AD20&lt;&gt;"",'[2]PDI_Descripcion tipo regimen ju'!$AD20&lt;&gt;0),'[2]PDI_Descripcion tipo regimen ju'!$AD20,""),IF($A22="TOTAL",SUM(INDIRECT("R4:R"&amp;ROW()-1)),""))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IF(AND($A22&lt;&gt;"",$A22&lt;&gt;"TOTAL"),IF(AND('[2]PDI_Descripcion tipo regimen ju'!$AG20&lt;&gt;"",'[2]PDI_Descripcion tipo regimen ju'!$AG20&lt;&gt;0),'[2]PDI_Descripcion tipo regimen ju'!$AG20,""),IF($A22="TOTAL",SUM(INDIRECT("T4:T"&amp;ROW()-1)),""))</f>
        <v/>
      </c>
      <c r="U22" s="6" t="str">
        <f ca="1">IF(AND($A22&lt;&gt;"",$A22&lt;&gt;"TOTAL"),IF(AND('[2]PDI_Descripcion tipo regimen ju'!$AI20&lt;&gt;"",'[2]PDI_Descripcion tipo regimen ju'!$AI20&lt;&gt;0),'[2]PDI_Descripcion tipo regimen ju'!$AI20,""),IF($A22="TOTAL",SUM(INDIRECT("U4:U"&amp;ROW()-1)),""))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IF(AND($A22&lt;&gt;"",$A22&lt;&gt;"TOTAL"),IF(AND('[2]PDI_Descripcion tipo regimen ju'!$AL20&lt;&gt;"",'[2]PDI_Descripcion tipo regimen ju'!$AL20&lt;&gt;0),'[2]PDI_Descripcion tipo regimen ju'!$AL20,""),IF($A22="TOTAL",SUM(INDIRECT("W4:W"&amp;ROW()-1)),""))</f>
        <v/>
      </c>
      <c r="X22" s="6" t="str">
        <f ca="1">IF(AND($A22&lt;&gt;"",$A22&lt;&gt;"TOTAL"),IF(AND('[2]PDI_Descripcion tipo regimen ju'!$AN20&lt;&gt;"",'[2]PDI_Descripcion tipo regimen ju'!$AN20&lt;&gt;0),'[2]PDI_Descripcion tipo regimen ju'!$AN20,""),IF($A22="TOTAL",SUM(INDIRECT("X4:X"&amp;ROW()-1)),""))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IF(AND($A22&lt;&gt;"",$A22&lt;&gt;"TOTAL"),IF(AND('[2]PDI_Descripcion tipo regimen ju'!$AQ20&lt;&gt;"",'[2]PDI_Descripcion tipo regimen ju'!$AQ20&lt;&gt;0),'[2]PDI_Descripcion tipo regimen ju'!$AQ20,""),IF($A22="TOTAL",SUM(INDIRECT("Z4:Z"&amp;ROW()-1)),""))</f>
        <v/>
      </c>
      <c r="AA22" s="6" t="str">
        <f ca="1">IF(AND($A22&lt;&gt;"",$A22&lt;&gt;"TOTAL"),IF(AND('[2]PDI_Descripcion tipo regimen ju'!$AS20&lt;&gt;"",'[2]PDI_Descripcion tipo regimen ju'!$AS20&lt;&gt;0),'[2]PDI_Descripcion tipo regimen ju'!$AS20,""),IF($A22="TOTAL",SUM(INDIRECT("AA4:AA"&amp;ROW()-1)),""))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IF(AND($A22&lt;&gt;"",$A22&lt;&gt;"TOTAL"),IF(AND('[2]PDI_Descripcion tipo regimen ju'!$AV20&lt;&gt;"",'[2]PDI_Descripcion tipo regimen ju'!$AV20&lt;&gt;0),'[2]PDI_Descripcion tipo regimen ju'!$AV20,""),IF($A22="TOTAL",SUM(INDIRECT("AC4:AC"&amp;ROW()-1)),""))</f>
        <v/>
      </c>
      <c r="AD22" s="6" t="str">
        <f ca="1">IF(AND($A22&lt;&gt;"",$A22&lt;&gt;"TOTAL"),IF(AND('[2]PDI_Descripcion tipo regimen ju'!$AX20&lt;&gt;"",'[2]PDI_Descripcion tipo regimen ju'!$AX20&lt;&gt;0),'[2]PDI_Descripcion tipo regimen ju'!$AX20,""),IF($A22="TOTAL",SUM(INDIRECT("AD4:AD"&amp;ROW()-1)),""))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IF(AND($A22&lt;&gt;"",$A22&lt;&gt;"TOTAL"),IF(AND('[2]PDI_Descripcion tipo regimen ju'!$BA20&lt;&gt;"",'[2]PDI_Descripcion tipo regimen ju'!$BA20&lt;&gt;0),'[2]PDI_Descripcion tipo regimen ju'!$BA20,""),IF($A22="TOTAL",SUM(INDIRECT("AF4:AF"&amp;ROW()-1)),""))</f>
        <v/>
      </c>
      <c r="AG22" s="6" t="str">
        <f ca="1">IF(AND($A22&lt;&gt;"",$A22&lt;&gt;"TOTAL"),IF(AND('[2]PDI_Descripcion tipo regimen ju'!$BC20&lt;&gt;"",'[2]PDI_Descripcion tipo regimen ju'!$BC20&lt;&gt;0),'[2]PDI_Descripcion tipo regimen ju'!$BC20,""),IF($A22="TOTAL",SUM(INDIRECT("AG4:AG"&amp;ROW()-1)),""))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IF(AND($A22&lt;&gt;"",$A22&lt;&gt;"TOTAL"),IF(AND('[2]PDI_Descripcion tipo regimen ju'!$BF20&lt;&gt;"",'[2]PDI_Descripcion tipo regimen ju'!$BF20&lt;&gt;0),'[2]PDI_Descripcion tipo regimen ju'!$BF20,""),IF($A22="TOTAL",SUM(INDIRECT("AI4:AI"&amp;ROW()-1)),""))</f>
        <v/>
      </c>
      <c r="AJ22" s="6" t="str">
        <f ca="1">IF(AND($A22&lt;&gt;"",$A22&lt;&gt;"TOTAL"),IF(AND('[2]PDI_Descripcion tipo regimen ju'!$BH20&lt;&gt;"",'[2]PDI_Descripcion tipo regimen ju'!$BH20&lt;&gt;0),'[2]PDI_Descripcion tipo regimen ju'!$BH20,""),IF($A22="TOTAL",SUM(INDIRECT("AJ4:AJ"&amp;ROW()-1)),""))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IF(AND($A22&lt;&gt;"",$A22&lt;&gt;"TOTAL"),IF(AND('[2]PDI_Descripcion tipo regimen ju'!$BK20&lt;&gt;"",'[2]PDI_Descripcion tipo regimen ju'!$BK20&lt;&gt;0),'[2]PDI_Descripcion tipo regimen ju'!$BK20,""),IF($A22="TOTAL",SUM(INDIRECT("AL4:AL"&amp;ROW()-1)),""))</f>
        <v/>
      </c>
      <c r="AM22" s="6" t="str">
        <f ca="1">IF(AND($A22&lt;&gt;"",$A22&lt;&gt;"TOTAL"),IF(AND('[2]PDI_Descripcion tipo regimen ju'!$BM20&lt;&gt;"",'[2]PDI_Descripcion tipo regimen ju'!$BM20&lt;&gt;0),'[2]PDI_Descripcion tipo regimen ju'!$BM20,""),IF($A22="TOTAL",SUM(INDIRECT("AM4:AM"&amp;ROW()-1)),""))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IF(AND($A22&lt;&gt;"",$A22&lt;&gt;"TOTAL"),IF(AND('[2]PDI_Descripcion tipo regimen ju'!$BP20&lt;&gt;"",'[2]PDI_Descripcion tipo regimen ju'!$BP20&lt;&gt;0),'[2]PDI_Descripcion tipo regimen ju'!$BP20,""),IF($A22="TOTAL",SUM(INDIRECT("AO4:AO"&amp;ROW()-1)),""))</f>
        <v/>
      </c>
      <c r="AP22" s="6" t="str">
        <f ca="1">IF(AND($A22&lt;&gt;"",$A22&lt;&gt;"TOTAL"),IF(AND('[2]PDI_Descripcion tipo regimen ju'!$BR20&lt;&gt;"",'[2]PDI_Descripcion tipo regimen ju'!$BR20&lt;&gt;0),'[2]PDI_Descripcion tipo regimen ju'!$BR20,""),IF($A22="TOTAL",SUM(INDIRECT("AP4:AP"&amp;ROW()-1)),""))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IF(AND($A22&lt;&gt;"",$A22&lt;&gt;"TOTAL"),IF(AND('[2]PDI_Descripcion tipo regimen ju'!$BU20&lt;&gt;"",'[2]PDI_Descripcion tipo regimen ju'!$BU20&lt;&gt;0),'[2]PDI_Descripcion tipo regimen ju'!$BU20,""),IF($A22="TOTAL",SUM(INDIRECT("AR4:AR"&amp;ROW()-1)),""))</f>
        <v/>
      </c>
      <c r="AS22" s="6" t="str">
        <f ca="1">IF(AND($A22&lt;&gt;"",$A22&lt;&gt;"TOTAL"),IF(AND('[2]PDI_Descripcion tipo regimen ju'!$BW20&lt;&gt;"",'[2]PDI_Descripcion tipo regimen ju'!$BW20&lt;&gt;0),'[2]PDI_Descripcion tipo regimen ju'!$BW20,""),IF($A22="TOTAL",SUM(INDIRECT("AS4:AS"&amp;ROW()-1)),""))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IF(AND($A22&lt;&gt;"",$A22&lt;&gt;"TOTAL"),IF(AND('[2]PDI_Descripcion tipo regimen ju'!$BZ20&lt;&gt;"",'[2]PDI_Descripcion tipo regimen ju'!$BZ20&lt;&gt;0),'[2]PDI_Descripcion tipo regimen ju'!$BZ20,""),IF($A22="TOTAL",SUM(INDIRECT("AU4:AU"&amp;ROW()-1)),""))</f>
        <v/>
      </c>
      <c r="AV22" s="6" t="str">
        <f ca="1">IF(AND($A22&lt;&gt;"",$A22&lt;&gt;"TOTAL"),IF(AND('[2]PDI_Descripcion tipo regimen ju'!$CB20&lt;&gt;"",'[2]PDI_Descripcion tipo regimen ju'!$CB20&lt;&gt;0),'[2]PDI_Descripcion tipo regimen ju'!$CB20,""),IF($A22="TOTAL",SUM(INDIRECT("AV4:AV"&amp;ROW()-1)),""))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IF(AND($A22&lt;&gt;"",$A22&lt;&gt;"TOTAL"),IF(AND('[2]PDI_Descripcion tipo regimen ju'!$CE20&lt;&gt;"",'[2]PDI_Descripcion tipo regimen ju'!$CE20&lt;&gt;0),'[2]PDI_Descripcion tipo regimen ju'!$CE20,""),IF($A22="TOTAL",SUM(INDIRECT("AX4:AX"&amp;ROW()-1)),""))</f>
        <v/>
      </c>
      <c r="AY22" s="6" t="str">
        <f ca="1">IF(AND($A22&lt;&gt;"",$A22&lt;&gt;"TOTAL"),IF(AND('[2]PDI_Descripcion tipo regimen ju'!$CG20&lt;&gt;"",'[2]PDI_Descripcion tipo regimen ju'!$CG20&lt;&gt;0),'[2]PDI_Descripcion tipo regimen ju'!$CG20,""),IF($A22="TOTAL",SUM(INDIRECT("AY4:AY"&amp;ROW()-1)),""))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IF(AND($A22&lt;&gt;"",$A22&lt;&gt;"TOTAL"),IF(AND('[2]PDI_Descripcion tipo regimen ju'!$CJ20&lt;&gt;"",'[2]PDI_Descripcion tipo regimen ju'!$CJ20&lt;&gt;0),'[2]PDI_Descripcion tipo regimen ju'!$CJ20,""),IF($A22="TOTAL",SUM(INDIRECT("BA4:BA"&amp;ROW()-1)),""))</f>
        <v/>
      </c>
      <c r="BB22" s="6" t="str">
        <f ca="1">IF(AND($A22&lt;&gt;"",$A22&lt;&gt;"TOTAL"),IF(AND('[2]PDI_Descripcion tipo regimen ju'!$CL20&lt;&gt;"",'[2]PDI_Descripcion tipo regimen ju'!$CL20&lt;&gt;0),'[2]PDI_Descripcion tipo regimen ju'!$CL20,""),IF($A22="TOTAL",SUM(INDIRECT("BB4:BB"&amp;ROW()-1)),""))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IF(AND($A22&lt;&gt;"",$A22&lt;&gt;"TOTAL"),IF(AND('[2]PDI_Descripcion tipo regimen ju'!$CO20&lt;&gt;"",'[2]PDI_Descripcion tipo regimen ju'!$CO20&lt;&gt;0),'[2]PDI_Descripcion tipo regimen ju'!$CO20,""),IF($A22="TOTAL",SUM(INDIRECT("BD4:BD"&amp;ROW()-1)),""))</f>
        <v/>
      </c>
      <c r="BE22" s="6" t="str">
        <f ca="1">IF(AND($A22&lt;&gt;"",$A22&lt;&gt;"TOTAL"),IF(AND('[2]PDI_Descripcion tipo regimen ju'!$CQ20&lt;&gt;"",'[2]PDI_Descripcion tipo regimen ju'!$CQ20&lt;&gt;0),'[2]PDI_Descripcion tipo regimen ju'!$CQ20,""),IF($A22="TOTAL",SUM(INDIRECT("BE4:BE"&amp;ROW()-1)),""))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IF('[2]PDI_Descripcion tipo regimen ju'!$B21&lt;&gt;"",'[2]PDI_Descripcion tipo regimen ju'!$B21,IF(AND('[2]PDI_Descripcion tipo regimen ju'!$B21="",'[2]PDI_Descripcion tipo regimen ju'!$B22="",'[2]PDI_Descripcion tipo regimen ju'!$B20=""),"","TOTAL"))</f>
        <v/>
      </c>
      <c r="B23" s="6" t="str">
        <f ca="1">IF(AND($A23&lt;&gt;"",$A23&lt;&gt;"TOTAL"),IF(AND('[2]PDI_Descripcion tipo regimen ju'!$C21&lt;&gt;"",'[2]PDI_Descripcion tipo regimen ju'!$C21&lt;&gt;0),'[2]PDI_Descripcion tipo regimen ju'!$C21,""),IF($A23="TOTAL",SUM(INDIRECT("B4:B"&amp;ROW()-1)),""))</f>
        <v/>
      </c>
      <c r="C23" s="6" t="str">
        <f ca="1">IF(AND($A23&lt;&gt;"",$A23&lt;&gt;"TOTAL"),IF(AND('[2]PDI_Descripcion tipo regimen ju'!$E21&lt;&gt;"",'[2]PDI_Descripcion tipo regimen ju'!$E21&lt;&gt;0),'[2]PDI_Descripcion tipo regimen ju'!$E21,""),IF($A23="TOTAL",SUM(INDIRECT("C4:C"&amp;ROW()-1)),""))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IF(AND($A23&lt;&gt;"",$A23&lt;&gt;"TOTAL"),IF(AND('[2]PDI_Descripcion tipo regimen ju'!$H21&lt;&gt;"",'[2]PDI_Descripcion tipo regimen ju'!$H21&lt;&gt;0),'[2]PDI_Descripcion tipo regimen ju'!$H21,""),IF($A23="TOTAL",SUM(INDIRECT("E4:E"&amp;ROW()-1)),""))</f>
        <v/>
      </c>
      <c r="F23" s="6" t="str">
        <f ca="1">IF(AND($A23&lt;&gt;"",$A23&lt;&gt;"TOTAL"),IF(AND('[2]PDI_Descripcion tipo regimen ju'!$J21&lt;&gt;"",'[2]PDI_Descripcion tipo regimen ju'!$J21&lt;&gt;0),'[2]PDI_Descripcion tipo regimen ju'!$J21,""),IF($A23="TOTAL",SUM(INDIRECT("F4:F"&amp;ROW()-1)),""))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IF(AND($A23&lt;&gt;"",$A23&lt;&gt;"TOTAL"),IF(AND('[2]PDI_Descripcion tipo regimen ju'!$M21&lt;&gt;"",'[2]PDI_Descripcion tipo regimen ju'!$M21&lt;&gt;0),'[2]PDI_Descripcion tipo regimen ju'!$M21,""),IF($A23="TOTAL",SUM(INDIRECT("H4:H"&amp;ROW()-1)),""))</f>
        <v/>
      </c>
      <c r="I23" s="6" t="str">
        <f ca="1">IF(AND($A23&lt;&gt;"",$A23&lt;&gt;"TOTAL"),IF(AND('[2]PDI_Descripcion tipo regimen ju'!$O21&lt;&gt;"",'[2]PDI_Descripcion tipo regimen ju'!$O21&lt;&gt;0),'[2]PDI_Descripcion tipo regimen ju'!$O21,""),IF($A23="TOTAL",SUM(INDIRECT("I4:I"&amp;ROW()-1)),""))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IF(AND($A23&lt;&gt;"",$A23&lt;&gt;"TOTAL"),IF(AND('[2]PDI_Descripcion tipo regimen ju'!$R21&lt;&gt;"",'[2]PDI_Descripcion tipo regimen ju'!$R21&lt;&gt;0),'[2]PDI_Descripcion tipo regimen ju'!$R21,""),IF($A23="TOTAL",SUM(INDIRECT("K4:K"&amp;ROW()-1)),""))</f>
        <v/>
      </c>
      <c r="L23" s="6" t="str">
        <f ca="1">IF(AND($A23&lt;&gt;"",$A23&lt;&gt;"TOTAL"),IF(AND('[2]PDI_Descripcion tipo regimen ju'!$T21&lt;&gt;"",'[2]PDI_Descripcion tipo regimen ju'!$T21&lt;&gt;0),'[2]PDI_Descripcion tipo regimen ju'!$T21,""),IF($A23="TOTAL",SUM(INDIRECT("L4:L"&amp;ROW()-1)),""))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IF(AND($A23&lt;&gt;"",$A23&lt;&gt;"TOTAL"),IF(AND('[2]PDI_Descripcion tipo regimen ju'!$W21&lt;&gt;"",'[2]PDI_Descripcion tipo regimen ju'!$W21&lt;&gt;0),'[2]PDI_Descripcion tipo regimen ju'!$W21,""),IF($A23="TOTAL",SUM(INDIRECT("N4:N"&amp;ROW()-1)),""))</f>
        <v/>
      </c>
      <c r="O23" s="6" t="str">
        <f ca="1">IF(AND($A23&lt;&gt;"",$A23&lt;&gt;"TOTAL"),IF(AND('[2]PDI_Descripcion tipo regimen ju'!$Y21&lt;&gt;"",'[2]PDI_Descripcion tipo regimen ju'!$Y21&lt;&gt;0),'[2]PDI_Descripcion tipo regimen ju'!$Y21,""),IF($A23="TOTAL",SUM(INDIRECT("O4:O"&amp;ROW()-1)),""))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IF(AND($A23&lt;&gt;"",$A23&lt;&gt;"TOTAL"),IF(AND('[2]PDI_Descripcion tipo regimen ju'!$AB21&lt;&gt;"",'[2]PDI_Descripcion tipo regimen ju'!$AB21&lt;&gt;0),'[2]PDI_Descripcion tipo regimen ju'!$AB21,""),IF($A23="TOTAL",SUM(INDIRECT("Q4:Q"&amp;ROW()-1)),""))</f>
        <v/>
      </c>
      <c r="R23" s="6" t="str">
        <f ca="1">IF(AND($A23&lt;&gt;"",$A23&lt;&gt;"TOTAL"),IF(AND('[2]PDI_Descripcion tipo regimen ju'!$AD21&lt;&gt;"",'[2]PDI_Descripcion tipo regimen ju'!$AD21&lt;&gt;0),'[2]PDI_Descripcion tipo regimen ju'!$AD21,""),IF($A23="TOTAL",SUM(INDIRECT("R4:R"&amp;ROW()-1)),""))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IF(AND($A23&lt;&gt;"",$A23&lt;&gt;"TOTAL"),IF(AND('[2]PDI_Descripcion tipo regimen ju'!$AG21&lt;&gt;"",'[2]PDI_Descripcion tipo regimen ju'!$AG21&lt;&gt;0),'[2]PDI_Descripcion tipo regimen ju'!$AG21,""),IF($A23="TOTAL",SUM(INDIRECT("T4:T"&amp;ROW()-1)),""))</f>
        <v/>
      </c>
      <c r="U23" s="6" t="str">
        <f ca="1">IF(AND($A23&lt;&gt;"",$A23&lt;&gt;"TOTAL"),IF(AND('[2]PDI_Descripcion tipo regimen ju'!$AI21&lt;&gt;"",'[2]PDI_Descripcion tipo regimen ju'!$AI21&lt;&gt;0),'[2]PDI_Descripcion tipo regimen ju'!$AI21,""),IF($A23="TOTAL",SUM(INDIRECT("U4:U"&amp;ROW()-1)),""))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IF(AND($A23&lt;&gt;"",$A23&lt;&gt;"TOTAL"),IF(AND('[2]PDI_Descripcion tipo regimen ju'!$AL21&lt;&gt;"",'[2]PDI_Descripcion tipo regimen ju'!$AL21&lt;&gt;0),'[2]PDI_Descripcion tipo regimen ju'!$AL21,""),IF($A23="TOTAL",SUM(INDIRECT("W4:W"&amp;ROW()-1)),""))</f>
        <v/>
      </c>
      <c r="X23" s="6" t="str">
        <f ca="1">IF(AND($A23&lt;&gt;"",$A23&lt;&gt;"TOTAL"),IF(AND('[2]PDI_Descripcion tipo regimen ju'!$AN21&lt;&gt;"",'[2]PDI_Descripcion tipo regimen ju'!$AN21&lt;&gt;0),'[2]PDI_Descripcion tipo regimen ju'!$AN21,""),IF($A23="TOTAL",SUM(INDIRECT("X4:X"&amp;ROW()-1)),""))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IF(AND($A23&lt;&gt;"",$A23&lt;&gt;"TOTAL"),IF(AND('[2]PDI_Descripcion tipo regimen ju'!$AQ21&lt;&gt;"",'[2]PDI_Descripcion tipo regimen ju'!$AQ21&lt;&gt;0),'[2]PDI_Descripcion tipo regimen ju'!$AQ21,""),IF($A23="TOTAL",SUM(INDIRECT("Z4:Z"&amp;ROW()-1)),""))</f>
        <v/>
      </c>
      <c r="AA23" s="6" t="str">
        <f ca="1">IF(AND($A23&lt;&gt;"",$A23&lt;&gt;"TOTAL"),IF(AND('[2]PDI_Descripcion tipo regimen ju'!$AS21&lt;&gt;"",'[2]PDI_Descripcion tipo regimen ju'!$AS21&lt;&gt;0),'[2]PDI_Descripcion tipo regimen ju'!$AS21,""),IF($A23="TOTAL",SUM(INDIRECT("AA4:AA"&amp;ROW()-1)),""))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IF(AND($A23&lt;&gt;"",$A23&lt;&gt;"TOTAL"),IF(AND('[2]PDI_Descripcion tipo regimen ju'!$AV21&lt;&gt;"",'[2]PDI_Descripcion tipo regimen ju'!$AV21&lt;&gt;0),'[2]PDI_Descripcion tipo regimen ju'!$AV21,""),IF($A23="TOTAL",SUM(INDIRECT("AC4:AC"&amp;ROW()-1)),""))</f>
        <v/>
      </c>
      <c r="AD23" s="6" t="str">
        <f ca="1">IF(AND($A23&lt;&gt;"",$A23&lt;&gt;"TOTAL"),IF(AND('[2]PDI_Descripcion tipo regimen ju'!$AX21&lt;&gt;"",'[2]PDI_Descripcion tipo regimen ju'!$AX21&lt;&gt;0),'[2]PDI_Descripcion tipo regimen ju'!$AX21,""),IF($A23="TOTAL",SUM(INDIRECT("AD4:AD"&amp;ROW()-1)),""))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IF(AND($A23&lt;&gt;"",$A23&lt;&gt;"TOTAL"),IF(AND('[2]PDI_Descripcion tipo regimen ju'!$BA21&lt;&gt;"",'[2]PDI_Descripcion tipo regimen ju'!$BA21&lt;&gt;0),'[2]PDI_Descripcion tipo regimen ju'!$BA21,""),IF($A23="TOTAL",SUM(INDIRECT("AF4:AF"&amp;ROW()-1)),""))</f>
        <v/>
      </c>
      <c r="AG23" s="6" t="str">
        <f ca="1">IF(AND($A23&lt;&gt;"",$A23&lt;&gt;"TOTAL"),IF(AND('[2]PDI_Descripcion tipo regimen ju'!$BC21&lt;&gt;"",'[2]PDI_Descripcion tipo regimen ju'!$BC21&lt;&gt;0),'[2]PDI_Descripcion tipo regimen ju'!$BC21,""),IF($A23="TOTAL",SUM(INDIRECT("AG4:AG"&amp;ROW()-1)),""))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IF(AND($A23&lt;&gt;"",$A23&lt;&gt;"TOTAL"),IF(AND('[2]PDI_Descripcion tipo regimen ju'!$BF21&lt;&gt;"",'[2]PDI_Descripcion tipo regimen ju'!$BF21&lt;&gt;0),'[2]PDI_Descripcion tipo regimen ju'!$BF21,""),IF($A23="TOTAL",SUM(INDIRECT("AI4:AI"&amp;ROW()-1)),""))</f>
        <v/>
      </c>
      <c r="AJ23" s="6" t="str">
        <f ca="1">IF(AND($A23&lt;&gt;"",$A23&lt;&gt;"TOTAL"),IF(AND('[2]PDI_Descripcion tipo regimen ju'!$BH21&lt;&gt;"",'[2]PDI_Descripcion tipo regimen ju'!$BH21&lt;&gt;0),'[2]PDI_Descripcion tipo regimen ju'!$BH21,""),IF($A23="TOTAL",SUM(INDIRECT("AJ4:AJ"&amp;ROW()-1)),""))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IF(AND($A23&lt;&gt;"",$A23&lt;&gt;"TOTAL"),IF(AND('[2]PDI_Descripcion tipo regimen ju'!$BK21&lt;&gt;"",'[2]PDI_Descripcion tipo regimen ju'!$BK21&lt;&gt;0),'[2]PDI_Descripcion tipo regimen ju'!$BK21,""),IF($A23="TOTAL",SUM(INDIRECT("AL4:AL"&amp;ROW()-1)),""))</f>
        <v/>
      </c>
      <c r="AM23" s="6" t="str">
        <f ca="1">IF(AND($A23&lt;&gt;"",$A23&lt;&gt;"TOTAL"),IF(AND('[2]PDI_Descripcion tipo regimen ju'!$BM21&lt;&gt;"",'[2]PDI_Descripcion tipo regimen ju'!$BM21&lt;&gt;0),'[2]PDI_Descripcion tipo regimen ju'!$BM21,""),IF($A23="TOTAL",SUM(INDIRECT("AM4:AM"&amp;ROW()-1)),""))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IF(AND($A23&lt;&gt;"",$A23&lt;&gt;"TOTAL"),IF(AND('[2]PDI_Descripcion tipo regimen ju'!$BP21&lt;&gt;"",'[2]PDI_Descripcion tipo regimen ju'!$BP21&lt;&gt;0),'[2]PDI_Descripcion tipo regimen ju'!$BP21,""),IF($A23="TOTAL",SUM(INDIRECT("AO4:AO"&amp;ROW()-1)),""))</f>
        <v/>
      </c>
      <c r="AP23" s="6" t="str">
        <f ca="1">IF(AND($A23&lt;&gt;"",$A23&lt;&gt;"TOTAL"),IF(AND('[2]PDI_Descripcion tipo regimen ju'!$BR21&lt;&gt;"",'[2]PDI_Descripcion tipo regimen ju'!$BR21&lt;&gt;0),'[2]PDI_Descripcion tipo regimen ju'!$BR21,""),IF($A23="TOTAL",SUM(INDIRECT("AP4:AP"&amp;ROW()-1)),""))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IF(AND($A23&lt;&gt;"",$A23&lt;&gt;"TOTAL"),IF(AND('[2]PDI_Descripcion tipo regimen ju'!$BU21&lt;&gt;"",'[2]PDI_Descripcion tipo regimen ju'!$BU21&lt;&gt;0),'[2]PDI_Descripcion tipo regimen ju'!$BU21,""),IF($A23="TOTAL",SUM(INDIRECT("AR4:AR"&amp;ROW()-1)),""))</f>
        <v/>
      </c>
      <c r="AS23" s="6" t="str">
        <f ca="1">IF(AND($A23&lt;&gt;"",$A23&lt;&gt;"TOTAL"),IF(AND('[2]PDI_Descripcion tipo regimen ju'!$BW21&lt;&gt;"",'[2]PDI_Descripcion tipo regimen ju'!$BW21&lt;&gt;0),'[2]PDI_Descripcion tipo regimen ju'!$BW21,""),IF($A23="TOTAL",SUM(INDIRECT("AS4:AS"&amp;ROW()-1)),""))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IF(AND($A23&lt;&gt;"",$A23&lt;&gt;"TOTAL"),IF(AND('[2]PDI_Descripcion tipo regimen ju'!$BZ21&lt;&gt;"",'[2]PDI_Descripcion tipo regimen ju'!$BZ21&lt;&gt;0),'[2]PDI_Descripcion tipo regimen ju'!$BZ21,""),IF($A23="TOTAL",SUM(INDIRECT("AU4:AU"&amp;ROW()-1)),""))</f>
        <v/>
      </c>
      <c r="AV23" s="6" t="str">
        <f ca="1">IF(AND($A23&lt;&gt;"",$A23&lt;&gt;"TOTAL"),IF(AND('[2]PDI_Descripcion tipo regimen ju'!$CB21&lt;&gt;"",'[2]PDI_Descripcion tipo regimen ju'!$CB21&lt;&gt;0),'[2]PDI_Descripcion tipo regimen ju'!$CB21,""),IF($A23="TOTAL",SUM(INDIRECT("AV4:AV"&amp;ROW()-1)),""))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IF(AND($A23&lt;&gt;"",$A23&lt;&gt;"TOTAL"),IF(AND('[2]PDI_Descripcion tipo regimen ju'!$CE21&lt;&gt;"",'[2]PDI_Descripcion tipo regimen ju'!$CE21&lt;&gt;0),'[2]PDI_Descripcion tipo regimen ju'!$CE21,""),IF($A23="TOTAL",SUM(INDIRECT("AX4:AX"&amp;ROW()-1)),""))</f>
        <v/>
      </c>
      <c r="AY23" s="6" t="str">
        <f ca="1">IF(AND($A23&lt;&gt;"",$A23&lt;&gt;"TOTAL"),IF(AND('[2]PDI_Descripcion tipo regimen ju'!$CG21&lt;&gt;"",'[2]PDI_Descripcion tipo regimen ju'!$CG21&lt;&gt;0),'[2]PDI_Descripcion tipo regimen ju'!$CG21,""),IF($A23="TOTAL",SUM(INDIRECT("AY4:AY"&amp;ROW()-1)),""))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IF(AND($A23&lt;&gt;"",$A23&lt;&gt;"TOTAL"),IF(AND('[2]PDI_Descripcion tipo regimen ju'!$CJ21&lt;&gt;"",'[2]PDI_Descripcion tipo regimen ju'!$CJ21&lt;&gt;0),'[2]PDI_Descripcion tipo regimen ju'!$CJ21,""),IF($A23="TOTAL",SUM(INDIRECT("BA4:BA"&amp;ROW()-1)),""))</f>
        <v/>
      </c>
      <c r="BB23" s="6" t="str">
        <f ca="1">IF(AND($A23&lt;&gt;"",$A23&lt;&gt;"TOTAL"),IF(AND('[2]PDI_Descripcion tipo regimen ju'!$CL21&lt;&gt;"",'[2]PDI_Descripcion tipo regimen ju'!$CL21&lt;&gt;0),'[2]PDI_Descripcion tipo regimen ju'!$CL21,""),IF($A23="TOTAL",SUM(INDIRECT("BB4:BB"&amp;ROW()-1)),""))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IF(AND($A23&lt;&gt;"",$A23&lt;&gt;"TOTAL"),IF(AND('[2]PDI_Descripcion tipo regimen ju'!$CO21&lt;&gt;"",'[2]PDI_Descripcion tipo regimen ju'!$CO21&lt;&gt;0),'[2]PDI_Descripcion tipo regimen ju'!$CO21,""),IF($A23="TOTAL",SUM(INDIRECT("BD4:BD"&amp;ROW()-1)),""))</f>
        <v/>
      </c>
      <c r="BE23" s="6" t="str">
        <f ca="1">IF(AND($A23&lt;&gt;"",$A23&lt;&gt;"TOTAL"),IF(AND('[2]PDI_Descripcion tipo regimen ju'!$CQ21&lt;&gt;"",'[2]PDI_Descripcion tipo regimen ju'!$CQ21&lt;&gt;0),'[2]PDI_Descripcion tipo regimen ju'!$CQ21,""),IF($A23="TOTAL",SUM(INDIRECT("BE4:BE"&amp;ROW()-1)),""))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IF('[2]PDI_Descripcion tipo regimen ju'!$B22&lt;&gt;"",'[2]PDI_Descripcion tipo regimen ju'!$B22,IF(AND('[2]PDI_Descripcion tipo regimen ju'!$B22="",'[2]PDI_Descripcion tipo regimen ju'!$B23="",'[2]PDI_Descripcion tipo regimen ju'!$B21=""),"","TOTAL"))</f>
        <v/>
      </c>
      <c r="B24" s="6" t="str">
        <f ca="1">IF(AND($A24&lt;&gt;"",$A24&lt;&gt;"TOTAL"),IF(AND('[2]PDI_Descripcion tipo regimen ju'!$C22&lt;&gt;"",'[2]PDI_Descripcion tipo regimen ju'!$C22&lt;&gt;0),'[2]PDI_Descripcion tipo regimen ju'!$C22,""),IF($A24="TOTAL",SUM(INDIRECT("B4:B"&amp;ROW()-1)),""))</f>
        <v/>
      </c>
      <c r="C24" s="6" t="str">
        <f ca="1">IF(AND($A24&lt;&gt;"",$A24&lt;&gt;"TOTAL"),IF(AND('[2]PDI_Descripcion tipo regimen ju'!$E22&lt;&gt;"",'[2]PDI_Descripcion tipo regimen ju'!$E22&lt;&gt;0),'[2]PDI_Descripcion tipo regimen ju'!$E22,""),IF($A24="TOTAL",SUM(INDIRECT("C4:C"&amp;ROW()-1)),""))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IF(AND($A24&lt;&gt;"",$A24&lt;&gt;"TOTAL"),IF(AND('[2]PDI_Descripcion tipo regimen ju'!$H22&lt;&gt;"",'[2]PDI_Descripcion tipo regimen ju'!$H22&lt;&gt;0),'[2]PDI_Descripcion tipo regimen ju'!$H22,""),IF($A24="TOTAL",SUM(INDIRECT("E4:E"&amp;ROW()-1)),""))</f>
        <v/>
      </c>
      <c r="F24" s="6" t="str">
        <f ca="1">IF(AND($A24&lt;&gt;"",$A24&lt;&gt;"TOTAL"),IF(AND('[2]PDI_Descripcion tipo regimen ju'!$J22&lt;&gt;"",'[2]PDI_Descripcion tipo regimen ju'!$J22&lt;&gt;0),'[2]PDI_Descripcion tipo regimen ju'!$J22,""),IF($A24="TOTAL",SUM(INDIRECT("F4:F"&amp;ROW()-1)),""))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IF(AND($A24&lt;&gt;"",$A24&lt;&gt;"TOTAL"),IF(AND('[2]PDI_Descripcion tipo regimen ju'!$M22&lt;&gt;"",'[2]PDI_Descripcion tipo regimen ju'!$M22&lt;&gt;0),'[2]PDI_Descripcion tipo regimen ju'!$M22,""),IF($A24="TOTAL",SUM(INDIRECT("H4:H"&amp;ROW()-1)),""))</f>
        <v/>
      </c>
      <c r="I24" s="6" t="str">
        <f ca="1">IF(AND($A24&lt;&gt;"",$A24&lt;&gt;"TOTAL"),IF(AND('[2]PDI_Descripcion tipo regimen ju'!$O22&lt;&gt;"",'[2]PDI_Descripcion tipo regimen ju'!$O22&lt;&gt;0),'[2]PDI_Descripcion tipo regimen ju'!$O22,""),IF($A24="TOTAL",SUM(INDIRECT("I4:I"&amp;ROW()-1)),""))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IF(AND($A24&lt;&gt;"",$A24&lt;&gt;"TOTAL"),IF(AND('[2]PDI_Descripcion tipo regimen ju'!$R22&lt;&gt;"",'[2]PDI_Descripcion tipo regimen ju'!$R22&lt;&gt;0),'[2]PDI_Descripcion tipo regimen ju'!$R22,""),IF($A24="TOTAL",SUM(INDIRECT("K4:K"&amp;ROW()-1)),""))</f>
        <v/>
      </c>
      <c r="L24" s="6" t="str">
        <f ca="1">IF(AND($A24&lt;&gt;"",$A24&lt;&gt;"TOTAL"),IF(AND('[2]PDI_Descripcion tipo regimen ju'!$T22&lt;&gt;"",'[2]PDI_Descripcion tipo regimen ju'!$T22&lt;&gt;0),'[2]PDI_Descripcion tipo regimen ju'!$T22,""),IF($A24="TOTAL",SUM(INDIRECT("L4:L"&amp;ROW()-1)),""))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IF(AND($A24&lt;&gt;"",$A24&lt;&gt;"TOTAL"),IF(AND('[2]PDI_Descripcion tipo regimen ju'!$W22&lt;&gt;"",'[2]PDI_Descripcion tipo regimen ju'!$W22&lt;&gt;0),'[2]PDI_Descripcion tipo regimen ju'!$W22,""),IF($A24="TOTAL",SUM(INDIRECT("N4:N"&amp;ROW()-1)),""))</f>
        <v/>
      </c>
      <c r="O24" s="6" t="str">
        <f ca="1">IF(AND($A24&lt;&gt;"",$A24&lt;&gt;"TOTAL"),IF(AND('[2]PDI_Descripcion tipo regimen ju'!$Y22&lt;&gt;"",'[2]PDI_Descripcion tipo regimen ju'!$Y22&lt;&gt;0),'[2]PDI_Descripcion tipo regimen ju'!$Y22,""),IF($A24="TOTAL",SUM(INDIRECT("O4:O"&amp;ROW()-1)),""))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IF(AND($A24&lt;&gt;"",$A24&lt;&gt;"TOTAL"),IF(AND('[2]PDI_Descripcion tipo regimen ju'!$AB22&lt;&gt;"",'[2]PDI_Descripcion tipo regimen ju'!$AB22&lt;&gt;0),'[2]PDI_Descripcion tipo regimen ju'!$AB22,""),IF($A24="TOTAL",SUM(INDIRECT("Q4:Q"&amp;ROW()-1)),""))</f>
        <v/>
      </c>
      <c r="R24" s="6" t="str">
        <f ca="1">IF(AND($A24&lt;&gt;"",$A24&lt;&gt;"TOTAL"),IF(AND('[2]PDI_Descripcion tipo regimen ju'!$AD22&lt;&gt;"",'[2]PDI_Descripcion tipo regimen ju'!$AD22&lt;&gt;0),'[2]PDI_Descripcion tipo regimen ju'!$AD22,""),IF($A24="TOTAL",SUM(INDIRECT("R4:R"&amp;ROW()-1)),""))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IF(AND($A24&lt;&gt;"",$A24&lt;&gt;"TOTAL"),IF(AND('[2]PDI_Descripcion tipo regimen ju'!$AG22&lt;&gt;"",'[2]PDI_Descripcion tipo regimen ju'!$AG22&lt;&gt;0),'[2]PDI_Descripcion tipo regimen ju'!$AG22,""),IF($A24="TOTAL",SUM(INDIRECT("T4:T"&amp;ROW()-1)),""))</f>
        <v/>
      </c>
      <c r="U24" s="6" t="str">
        <f ca="1">IF(AND($A24&lt;&gt;"",$A24&lt;&gt;"TOTAL"),IF(AND('[2]PDI_Descripcion tipo regimen ju'!$AI22&lt;&gt;"",'[2]PDI_Descripcion tipo regimen ju'!$AI22&lt;&gt;0),'[2]PDI_Descripcion tipo regimen ju'!$AI22,""),IF($A24="TOTAL",SUM(INDIRECT("U4:U"&amp;ROW()-1)),""))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IF(AND($A24&lt;&gt;"",$A24&lt;&gt;"TOTAL"),IF(AND('[2]PDI_Descripcion tipo regimen ju'!$AL22&lt;&gt;"",'[2]PDI_Descripcion tipo regimen ju'!$AL22&lt;&gt;0),'[2]PDI_Descripcion tipo regimen ju'!$AL22,""),IF($A24="TOTAL",SUM(INDIRECT("W4:W"&amp;ROW()-1)),""))</f>
        <v/>
      </c>
      <c r="X24" s="6" t="str">
        <f ca="1">IF(AND($A24&lt;&gt;"",$A24&lt;&gt;"TOTAL"),IF(AND('[2]PDI_Descripcion tipo regimen ju'!$AN22&lt;&gt;"",'[2]PDI_Descripcion tipo regimen ju'!$AN22&lt;&gt;0),'[2]PDI_Descripcion tipo regimen ju'!$AN22,""),IF($A24="TOTAL",SUM(INDIRECT("X4:X"&amp;ROW()-1)),""))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IF(AND($A24&lt;&gt;"",$A24&lt;&gt;"TOTAL"),IF(AND('[2]PDI_Descripcion tipo regimen ju'!$AQ22&lt;&gt;"",'[2]PDI_Descripcion tipo regimen ju'!$AQ22&lt;&gt;0),'[2]PDI_Descripcion tipo regimen ju'!$AQ22,""),IF($A24="TOTAL",SUM(INDIRECT("Z4:Z"&amp;ROW()-1)),""))</f>
        <v/>
      </c>
      <c r="AA24" s="6" t="str">
        <f ca="1">IF(AND($A24&lt;&gt;"",$A24&lt;&gt;"TOTAL"),IF(AND('[2]PDI_Descripcion tipo regimen ju'!$AS22&lt;&gt;"",'[2]PDI_Descripcion tipo regimen ju'!$AS22&lt;&gt;0),'[2]PDI_Descripcion tipo regimen ju'!$AS22,""),IF($A24="TOTAL",SUM(INDIRECT("AA4:AA"&amp;ROW()-1)),""))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IF(AND($A24&lt;&gt;"",$A24&lt;&gt;"TOTAL"),IF(AND('[2]PDI_Descripcion tipo regimen ju'!$AV22&lt;&gt;"",'[2]PDI_Descripcion tipo regimen ju'!$AV22&lt;&gt;0),'[2]PDI_Descripcion tipo regimen ju'!$AV22,""),IF($A24="TOTAL",SUM(INDIRECT("AC4:AC"&amp;ROW()-1)),""))</f>
        <v/>
      </c>
      <c r="AD24" s="6" t="str">
        <f ca="1">IF(AND($A24&lt;&gt;"",$A24&lt;&gt;"TOTAL"),IF(AND('[2]PDI_Descripcion tipo regimen ju'!$AX22&lt;&gt;"",'[2]PDI_Descripcion tipo regimen ju'!$AX22&lt;&gt;0),'[2]PDI_Descripcion tipo regimen ju'!$AX22,""),IF($A24="TOTAL",SUM(INDIRECT("AD4:AD"&amp;ROW()-1)),""))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IF(AND($A24&lt;&gt;"",$A24&lt;&gt;"TOTAL"),IF(AND('[2]PDI_Descripcion tipo regimen ju'!$BA22&lt;&gt;"",'[2]PDI_Descripcion tipo regimen ju'!$BA22&lt;&gt;0),'[2]PDI_Descripcion tipo regimen ju'!$BA22,""),IF($A24="TOTAL",SUM(INDIRECT("AF4:AF"&amp;ROW()-1)),""))</f>
        <v/>
      </c>
      <c r="AG24" s="6" t="str">
        <f ca="1">IF(AND($A24&lt;&gt;"",$A24&lt;&gt;"TOTAL"),IF(AND('[2]PDI_Descripcion tipo regimen ju'!$BC22&lt;&gt;"",'[2]PDI_Descripcion tipo regimen ju'!$BC22&lt;&gt;0),'[2]PDI_Descripcion tipo regimen ju'!$BC22,""),IF($A24="TOTAL",SUM(INDIRECT("AG4:AG"&amp;ROW()-1)),""))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IF(AND($A24&lt;&gt;"",$A24&lt;&gt;"TOTAL"),IF(AND('[2]PDI_Descripcion tipo regimen ju'!$BF22&lt;&gt;"",'[2]PDI_Descripcion tipo regimen ju'!$BF22&lt;&gt;0),'[2]PDI_Descripcion tipo regimen ju'!$BF22,""),IF($A24="TOTAL",SUM(INDIRECT("AI4:AI"&amp;ROW()-1)),""))</f>
        <v/>
      </c>
      <c r="AJ24" s="6" t="str">
        <f ca="1">IF(AND($A24&lt;&gt;"",$A24&lt;&gt;"TOTAL"),IF(AND('[2]PDI_Descripcion tipo regimen ju'!$BH22&lt;&gt;"",'[2]PDI_Descripcion tipo regimen ju'!$BH22&lt;&gt;0),'[2]PDI_Descripcion tipo regimen ju'!$BH22,""),IF($A24="TOTAL",SUM(INDIRECT("AJ4:AJ"&amp;ROW()-1)),""))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IF(AND($A24&lt;&gt;"",$A24&lt;&gt;"TOTAL"),IF(AND('[2]PDI_Descripcion tipo regimen ju'!$BK22&lt;&gt;"",'[2]PDI_Descripcion tipo regimen ju'!$BK22&lt;&gt;0),'[2]PDI_Descripcion tipo regimen ju'!$BK22,""),IF($A24="TOTAL",SUM(INDIRECT("AL4:AL"&amp;ROW()-1)),""))</f>
        <v/>
      </c>
      <c r="AM24" s="6" t="str">
        <f ca="1">IF(AND($A24&lt;&gt;"",$A24&lt;&gt;"TOTAL"),IF(AND('[2]PDI_Descripcion tipo regimen ju'!$BM22&lt;&gt;"",'[2]PDI_Descripcion tipo regimen ju'!$BM22&lt;&gt;0),'[2]PDI_Descripcion tipo regimen ju'!$BM22,""),IF($A24="TOTAL",SUM(INDIRECT("AM4:AM"&amp;ROW()-1)),""))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IF(AND($A24&lt;&gt;"",$A24&lt;&gt;"TOTAL"),IF(AND('[2]PDI_Descripcion tipo regimen ju'!$BP22&lt;&gt;"",'[2]PDI_Descripcion tipo regimen ju'!$BP22&lt;&gt;0),'[2]PDI_Descripcion tipo regimen ju'!$BP22,""),IF($A24="TOTAL",SUM(INDIRECT("AO4:AO"&amp;ROW()-1)),""))</f>
        <v/>
      </c>
      <c r="AP24" s="6" t="str">
        <f ca="1">IF(AND($A24&lt;&gt;"",$A24&lt;&gt;"TOTAL"),IF(AND('[2]PDI_Descripcion tipo regimen ju'!$BR22&lt;&gt;"",'[2]PDI_Descripcion tipo regimen ju'!$BR22&lt;&gt;0),'[2]PDI_Descripcion tipo regimen ju'!$BR22,""),IF($A24="TOTAL",SUM(INDIRECT("AP4:AP"&amp;ROW()-1)),""))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IF(AND($A24&lt;&gt;"",$A24&lt;&gt;"TOTAL"),IF(AND('[2]PDI_Descripcion tipo regimen ju'!$BU22&lt;&gt;"",'[2]PDI_Descripcion tipo regimen ju'!$BU22&lt;&gt;0),'[2]PDI_Descripcion tipo regimen ju'!$BU22,""),IF($A24="TOTAL",SUM(INDIRECT("AR4:AR"&amp;ROW()-1)),""))</f>
        <v/>
      </c>
      <c r="AS24" s="6" t="str">
        <f ca="1">IF(AND($A24&lt;&gt;"",$A24&lt;&gt;"TOTAL"),IF(AND('[2]PDI_Descripcion tipo regimen ju'!$BW22&lt;&gt;"",'[2]PDI_Descripcion tipo regimen ju'!$BW22&lt;&gt;0),'[2]PDI_Descripcion tipo regimen ju'!$BW22,""),IF($A24="TOTAL",SUM(INDIRECT("AS4:AS"&amp;ROW()-1)),""))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IF(AND($A24&lt;&gt;"",$A24&lt;&gt;"TOTAL"),IF(AND('[2]PDI_Descripcion tipo regimen ju'!$BZ22&lt;&gt;"",'[2]PDI_Descripcion tipo regimen ju'!$BZ22&lt;&gt;0),'[2]PDI_Descripcion tipo regimen ju'!$BZ22,""),IF($A24="TOTAL",SUM(INDIRECT("AU4:AU"&amp;ROW()-1)),""))</f>
        <v/>
      </c>
      <c r="AV24" s="6" t="str">
        <f ca="1">IF(AND($A24&lt;&gt;"",$A24&lt;&gt;"TOTAL"),IF(AND('[2]PDI_Descripcion tipo regimen ju'!$CB22&lt;&gt;"",'[2]PDI_Descripcion tipo regimen ju'!$CB22&lt;&gt;0),'[2]PDI_Descripcion tipo regimen ju'!$CB22,""),IF($A24="TOTAL",SUM(INDIRECT("AV4:AV"&amp;ROW()-1)),""))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IF(AND($A24&lt;&gt;"",$A24&lt;&gt;"TOTAL"),IF(AND('[2]PDI_Descripcion tipo regimen ju'!$CE22&lt;&gt;"",'[2]PDI_Descripcion tipo regimen ju'!$CE22&lt;&gt;0),'[2]PDI_Descripcion tipo regimen ju'!$CE22,""),IF($A24="TOTAL",SUM(INDIRECT("AX4:AX"&amp;ROW()-1)),""))</f>
        <v/>
      </c>
      <c r="AY24" s="6" t="str">
        <f ca="1">IF(AND($A24&lt;&gt;"",$A24&lt;&gt;"TOTAL"),IF(AND('[2]PDI_Descripcion tipo regimen ju'!$CG22&lt;&gt;"",'[2]PDI_Descripcion tipo regimen ju'!$CG22&lt;&gt;0),'[2]PDI_Descripcion tipo regimen ju'!$CG22,""),IF($A24="TOTAL",SUM(INDIRECT("AY4:AY"&amp;ROW()-1)),""))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IF(AND($A24&lt;&gt;"",$A24&lt;&gt;"TOTAL"),IF(AND('[2]PDI_Descripcion tipo regimen ju'!$CJ22&lt;&gt;"",'[2]PDI_Descripcion tipo regimen ju'!$CJ22&lt;&gt;0),'[2]PDI_Descripcion tipo regimen ju'!$CJ22,""),IF($A24="TOTAL",SUM(INDIRECT("BA4:BA"&amp;ROW()-1)),""))</f>
        <v/>
      </c>
      <c r="BB24" s="6" t="str">
        <f ca="1">IF(AND($A24&lt;&gt;"",$A24&lt;&gt;"TOTAL"),IF(AND('[2]PDI_Descripcion tipo regimen ju'!$CL22&lt;&gt;"",'[2]PDI_Descripcion tipo regimen ju'!$CL22&lt;&gt;0),'[2]PDI_Descripcion tipo regimen ju'!$CL22,""),IF($A24="TOTAL",SUM(INDIRECT("BB4:BB"&amp;ROW()-1)),""))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IF(AND($A24&lt;&gt;"",$A24&lt;&gt;"TOTAL"),IF(AND('[2]PDI_Descripcion tipo regimen ju'!$CO22&lt;&gt;"",'[2]PDI_Descripcion tipo regimen ju'!$CO22&lt;&gt;0),'[2]PDI_Descripcion tipo regimen ju'!$CO22,""),IF($A24="TOTAL",SUM(INDIRECT("BD4:BD"&amp;ROW()-1)),""))</f>
        <v/>
      </c>
      <c r="BE24" s="6" t="str">
        <f ca="1">IF(AND($A24&lt;&gt;"",$A24&lt;&gt;"TOTAL"),IF(AND('[2]PDI_Descripcion tipo regimen ju'!$CQ22&lt;&gt;"",'[2]PDI_Descripcion tipo regimen ju'!$CQ22&lt;&gt;0),'[2]PDI_Descripcion tipo regimen ju'!$CQ22,""),IF($A24="TOTAL",SUM(INDIRECT("BE4:BE"&amp;ROW()-1)),""))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IF('[2]PDI_Descripcion tipo regimen ju'!$B23&lt;&gt;"",'[2]PDI_Descripcion tipo regimen ju'!$B23,IF(AND('[2]PDI_Descripcion tipo regimen ju'!$B23="",'[2]PDI_Descripcion tipo regimen ju'!$B24="",'[2]PDI_Descripcion tipo regimen ju'!$B22=""),"","TOTAL"))</f>
        <v/>
      </c>
      <c r="B25" s="6" t="str">
        <f ca="1">IF(AND($A25&lt;&gt;"",$A25&lt;&gt;"TOTAL"),IF(AND('[2]PDI_Descripcion tipo regimen ju'!$C23&lt;&gt;"",'[2]PDI_Descripcion tipo regimen ju'!$C23&lt;&gt;0),'[2]PDI_Descripcion tipo regimen ju'!$C23,""),IF($A25="TOTAL",SUM(INDIRECT("B4:B"&amp;ROW()-1)),""))</f>
        <v/>
      </c>
      <c r="C25" s="6" t="str">
        <f ca="1">IF(AND($A25&lt;&gt;"",$A25&lt;&gt;"TOTAL"),IF(AND('[2]PDI_Descripcion tipo regimen ju'!$E23&lt;&gt;"",'[2]PDI_Descripcion tipo regimen ju'!$E23&lt;&gt;0),'[2]PDI_Descripcion tipo regimen ju'!$E23,""),IF($A25="TOTAL",SUM(INDIRECT("C4:C"&amp;ROW()-1)),""))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IF(AND($A25&lt;&gt;"",$A25&lt;&gt;"TOTAL"),IF(AND('[2]PDI_Descripcion tipo regimen ju'!$H23&lt;&gt;"",'[2]PDI_Descripcion tipo regimen ju'!$H23&lt;&gt;0),'[2]PDI_Descripcion tipo regimen ju'!$H23,""),IF($A25="TOTAL",SUM(INDIRECT("E4:E"&amp;ROW()-1)),""))</f>
        <v/>
      </c>
      <c r="F25" s="6" t="str">
        <f ca="1">IF(AND($A25&lt;&gt;"",$A25&lt;&gt;"TOTAL"),IF(AND('[2]PDI_Descripcion tipo regimen ju'!$J23&lt;&gt;"",'[2]PDI_Descripcion tipo regimen ju'!$J23&lt;&gt;0),'[2]PDI_Descripcion tipo regimen ju'!$J23,""),IF($A25="TOTAL",SUM(INDIRECT("F4:F"&amp;ROW()-1)),""))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IF(AND($A25&lt;&gt;"",$A25&lt;&gt;"TOTAL"),IF(AND('[2]PDI_Descripcion tipo regimen ju'!$M23&lt;&gt;"",'[2]PDI_Descripcion tipo regimen ju'!$M23&lt;&gt;0),'[2]PDI_Descripcion tipo regimen ju'!$M23,""),IF($A25="TOTAL",SUM(INDIRECT("H4:H"&amp;ROW()-1)),""))</f>
        <v/>
      </c>
      <c r="I25" s="6" t="str">
        <f ca="1">IF(AND($A25&lt;&gt;"",$A25&lt;&gt;"TOTAL"),IF(AND('[2]PDI_Descripcion tipo regimen ju'!$O23&lt;&gt;"",'[2]PDI_Descripcion tipo regimen ju'!$O23&lt;&gt;0),'[2]PDI_Descripcion tipo regimen ju'!$O23,""),IF($A25="TOTAL",SUM(INDIRECT("I4:I"&amp;ROW()-1)),""))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IF(AND($A25&lt;&gt;"",$A25&lt;&gt;"TOTAL"),IF(AND('[2]PDI_Descripcion tipo regimen ju'!$R23&lt;&gt;"",'[2]PDI_Descripcion tipo regimen ju'!$R23&lt;&gt;0),'[2]PDI_Descripcion tipo regimen ju'!$R23,""),IF($A25="TOTAL",SUM(INDIRECT("K4:K"&amp;ROW()-1)),""))</f>
        <v/>
      </c>
      <c r="L25" s="6" t="str">
        <f ca="1">IF(AND($A25&lt;&gt;"",$A25&lt;&gt;"TOTAL"),IF(AND('[2]PDI_Descripcion tipo regimen ju'!$T23&lt;&gt;"",'[2]PDI_Descripcion tipo regimen ju'!$T23&lt;&gt;0),'[2]PDI_Descripcion tipo regimen ju'!$T23,""),IF($A25="TOTAL",SUM(INDIRECT("L4:L"&amp;ROW()-1)),""))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IF(AND($A25&lt;&gt;"",$A25&lt;&gt;"TOTAL"),IF(AND('[2]PDI_Descripcion tipo regimen ju'!$W23&lt;&gt;"",'[2]PDI_Descripcion tipo regimen ju'!$W23&lt;&gt;0),'[2]PDI_Descripcion tipo regimen ju'!$W23,""),IF($A25="TOTAL",SUM(INDIRECT("N4:N"&amp;ROW()-1)),""))</f>
        <v/>
      </c>
      <c r="O25" s="6" t="str">
        <f ca="1">IF(AND($A25&lt;&gt;"",$A25&lt;&gt;"TOTAL"),IF(AND('[2]PDI_Descripcion tipo regimen ju'!$Y23&lt;&gt;"",'[2]PDI_Descripcion tipo regimen ju'!$Y23&lt;&gt;0),'[2]PDI_Descripcion tipo regimen ju'!$Y23,""),IF($A25="TOTAL",SUM(INDIRECT("O4:O"&amp;ROW()-1)),""))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IF(AND($A25&lt;&gt;"",$A25&lt;&gt;"TOTAL"),IF(AND('[2]PDI_Descripcion tipo regimen ju'!$AB23&lt;&gt;"",'[2]PDI_Descripcion tipo regimen ju'!$AB23&lt;&gt;0),'[2]PDI_Descripcion tipo regimen ju'!$AB23,""),IF($A25="TOTAL",SUM(INDIRECT("Q4:Q"&amp;ROW()-1)),""))</f>
        <v/>
      </c>
      <c r="R25" s="6" t="str">
        <f ca="1">IF(AND($A25&lt;&gt;"",$A25&lt;&gt;"TOTAL"),IF(AND('[2]PDI_Descripcion tipo regimen ju'!$AD23&lt;&gt;"",'[2]PDI_Descripcion tipo regimen ju'!$AD23&lt;&gt;0),'[2]PDI_Descripcion tipo regimen ju'!$AD23,""),IF($A25="TOTAL",SUM(INDIRECT("R4:R"&amp;ROW()-1)),""))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IF(AND($A25&lt;&gt;"",$A25&lt;&gt;"TOTAL"),IF(AND('[2]PDI_Descripcion tipo regimen ju'!$AG23&lt;&gt;"",'[2]PDI_Descripcion tipo regimen ju'!$AG23&lt;&gt;0),'[2]PDI_Descripcion tipo regimen ju'!$AG23,""),IF($A25="TOTAL",SUM(INDIRECT("T4:T"&amp;ROW()-1)),""))</f>
        <v/>
      </c>
      <c r="U25" s="6" t="str">
        <f ca="1">IF(AND($A25&lt;&gt;"",$A25&lt;&gt;"TOTAL"),IF(AND('[2]PDI_Descripcion tipo regimen ju'!$AI23&lt;&gt;"",'[2]PDI_Descripcion tipo regimen ju'!$AI23&lt;&gt;0),'[2]PDI_Descripcion tipo regimen ju'!$AI23,""),IF($A25="TOTAL",SUM(INDIRECT("U4:U"&amp;ROW()-1)),""))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IF(AND($A25&lt;&gt;"",$A25&lt;&gt;"TOTAL"),IF(AND('[2]PDI_Descripcion tipo regimen ju'!$AL23&lt;&gt;"",'[2]PDI_Descripcion tipo regimen ju'!$AL23&lt;&gt;0),'[2]PDI_Descripcion tipo regimen ju'!$AL23,""),IF($A25="TOTAL",SUM(INDIRECT("W4:W"&amp;ROW()-1)),""))</f>
        <v/>
      </c>
      <c r="X25" s="6" t="str">
        <f ca="1">IF(AND($A25&lt;&gt;"",$A25&lt;&gt;"TOTAL"),IF(AND('[2]PDI_Descripcion tipo regimen ju'!$AN23&lt;&gt;"",'[2]PDI_Descripcion tipo regimen ju'!$AN23&lt;&gt;0),'[2]PDI_Descripcion tipo regimen ju'!$AN23,""),IF($A25="TOTAL",SUM(INDIRECT("X4:X"&amp;ROW()-1)),""))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IF(AND($A25&lt;&gt;"",$A25&lt;&gt;"TOTAL"),IF(AND('[2]PDI_Descripcion tipo regimen ju'!$AQ23&lt;&gt;"",'[2]PDI_Descripcion tipo regimen ju'!$AQ23&lt;&gt;0),'[2]PDI_Descripcion tipo regimen ju'!$AQ23,""),IF($A25="TOTAL",SUM(INDIRECT("Z4:Z"&amp;ROW()-1)),""))</f>
        <v/>
      </c>
      <c r="AA25" s="6" t="str">
        <f ca="1">IF(AND($A25&lt;&gt;"",$A25&lt;&gt;"TOTAL"),IF(AND('[2]PDI_Descripcion tipo regimen ju'!$AS23&lt;&gt;"",'[2]PDI_Descripcion tipo regimen ju'!$AS23&lt;&gt;0),'[2]PDI_Descripcion tipo regimen ju'!$AS23,""),IF($A25="TOTAL",SUM(INDIRECT("AA4:AA"&amp;ROW()-1)),""))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IF(AND($A25&lt;&gt;"",$A25&lt;&gt;"TOTAL"),IF(AND('[2]PDI_Descripcion tipo regimen ju'!$AV23&lt;&gt;"",'[2]PDI_Descripcion tipo regimen ju'!$AV23&lt;&gt;0),'[2]PDI_Descripcion tipo regimen ju'!$AV23,""),IF($A25="TOTAL",SUM(INDIRECT("AC4:AC"&amp;ROW()-1)),""))</f>
        <v/>
      </c>
      <c r="AD25" s="6" t="str">
        <f ca="1">IF(AND($A25&lt;&gt;"",$A25&lt;&gt;"TOTAL"),IF(AND('[2]PDI_Descripcion tipo regimen ju'!$AX23&lt;&gt;"",'[2]PDI_Descripcion tipo regimen ju'!$AX23&lt;&gt;0),'[2]PDI_Descripcion tipo regimen ju'!$AX23,""),IF($A25="TOTAL",SUM(INDIRECT("AD4:AD"&amp;ROW()-1)),""))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IF(AND($A25&lt;&gt;"",$A25&lt;&gt;"TOTAL"),IF(AND('[2]PDI_Descripcion tipo regimen ju'!$BA23&lt;&gt;"",'[2]PDI_Descripcion tipo regimen ju'!$BA23&lt;&gt;0),'[2]PDI_Descripcion tipo regimen ju'!$BA23,""),IF($A25="TOTAL",SUM(INDIRECT("AF4:AF"&amp;ROW()-1)),""))</f>
        <v/>
      </c>
      <c r="AG25" s="6" t="str">
        <f ca="1">IF(AND($A25&lt;&gt;"",$A25&lt;&gt;"TOTAL"),IF(AND('[2]PDI_Descripcion tipo regimen ju'!$BC23&lt;&gt;"",'[2]PDI_Descripcion tipo regimen ju'!$BC23&lt;&gt;0),'[2]PDI_Descripcion tipo regimen ju'!$BC23,""),IF($A25="TOTAL",SUM(INDIRECT("AG4:AG"&amp;ROW()-1)),""))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IF(AND($A25&lt;&gt;"",$A25&lt;&gt;"TOTAL"),IF(AND('[2]PDI_Descripcion tipo regimen ju'!$BF23&lt;&gt;"",'[2]PDI_Descripcion tipo regimen ju'!$BF23&lt;&gt;0),'[2]PDI_Descripcion tipo regimen ju'!$BF23,""),IF($A25="TOTAL",SUM(INDIRECT("AI4:AI"&amp;ROW()-1)),""))</f>
        <v/>
      </c>
      <c r="AJ25" s="6" t="str">
        <f ca="1">IF(AND($A25&lt;&gt;"",$A25&lt;&gt;"TOTAL"),IF(AND('[2]PDI_Descripcion tipo regimen ju'!$BH23&lt;&gt;"",'[2]PDI_Descripcion tipo regimen ju'!$BH23&lt;&gt;0),'[2]PDI_Descripcion tipo regimen ju'!$BH23,""),IF($A25="TOTAL",SUM(INDIRECT("AJ4:AJ"&amp;ROW()-1)),""))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IF(AND($A25&lt;&gt;"",$A25&lt;&gt;"TOTAL"),IF(AND('[2]PDI_Descripcion tipo regimen ju'!$BK23&lt;&gt;"",'[2]PDI_Descripcion tipo regimen ju'!$BK23&lt;&gt;0),'[2]PDI_Descripcion tipo regimen ju'!$BK23,""),IF($A25="TOTAL",SUM(INDIRECT("AL4:AL"&amp;ROW()-1)),""))</f>
        <v/>
      </c>
      <c r="AM25" s="6" t="str">
        <f ca="1">IF(AND($A25&lt;&gt;"",$A25&lt;&gt;"TOTAL"),IF(AND('[2]PDI_Descripcion tipo regimen ju'!$BM23&lt;&gt;"",'[2]PDI_Descripcion tipo regimen ju'!$BM23&lt;&gt;0),'[2]PDI_Descripcion tipo regimen ju'!$BM23,""),IF($A25="TOTAL",SUM(INDIRECT("AM4:AM"&amp;ROW()-1)),""))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IF(AND($A25&lt;&gt;"",$A25&lt;&gt;"TOTAL"),IF(AND('[2]PDI_Descripcion tipo regimen ju'!$BP23&lt;&gt;"",'[2]PDI_Descripcion tipo regimen ju'!$BP23&lt;&gt;0),'[2]PDI_Descripcion tipo regimen ju'!$BP23,""),IF($A25="TOTAL",SUM(INDIRECT("AO4:AO"&amp;ROW()-1)),""))</f>
        <v/>
      </c>
      <c r="AP25" s="6" t="str">
        <f ca="1">IF(AND($A25&lt;&gt;"",$A25&lt;&gt;"TOTAL"),IF(AND('[2]PDI_Descripcion tipo regimen ju'!$BR23&lt;&gt;"",'[2]PDI_Descripcion tipo regimen ju'!$BR23&lt;&gt;0),'[2]PDI_Descripcion tipo regimen ju'!$BR23,""),IF($A25="TOTAL",SUM(INDIRECT("AP4:AP"&amp;ROW()-1)),""))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IF(AND($A25&lt;&gt;"",$A25&lt;&gt;"TOTAL"),IF(AND('[2]PDI_Descripcion tipo regimen ju'!$BU23&lt;&gt;"",'[2]PDI_Descripcion tipo regimen ju'!$BU23&lt;&gt;0),'[2]PDI_Descripcion tipo regimen ju'!$BU23,""),IF($A25="TOTAL",SUM(INDIRECT("AR4:AR"&amp;ROW()-1)),""))</f>
        <v/>
      </c>
      <c r="AS25" s="6" t="str">
        <f ca="1">IF(AND($A25&lt;&gt;"",$A25&lt;&gt;"TOTAL"),IF(AND('[2]PDI_Descripcion tipo regimen ju'!$BW23&lt;&gt;"",'[2]PDI_Descripcion tipo regimen ju'!$BW23&lt;&gt;0),'[2]PDI_Descripcion tipo regimen ju'!$BW23,""),IF($A25="TOTAL",SUM(INDIRECT("AS4:AS"&amp;ROW()-1)),""))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IF(AND($A25&lt;&gt;"",$A25&lt;&gt;"TOTAL"),IF(AND('[2]PDI_Descripcion tipo regimen ju'!$BZ23&lt;&gt;"",'[2]PDI_Descripcion tipo regimen ju'!$BZ23&lt;&gt;0),'[2]PDI_Descripcion tipo regimen ju'!$BZ23,""),IF($A25="TOTAL",SUM(INDIRECT("AU4:AU"&amp;ROW()-1)),""))</f>
        <v/>
      </c>
      <c r="AV25" s="6" t="str">
        <f ca="1">IF(AND($A25&lt;&gt;"",$A25&lt;&gt;"TOTAL"),IF(AND('[2]PDI_Descripcion tipo regimen ju'!$CB23&lt;&gt;"",'[2]PDI_Descripcion tipo regimen ju'!$CB23&lt;&gt;0),'[2]PDI_Descripcion tipo regimen ju'!$CB23,""),IF($A25="TOTAL",SUM(INDIRECT("AV4:AV"&amp;ROW()-1)),""))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IF(AND($A25&lt;&gt;"",$A25&lt;&gt;"TOTAL"),IF(AND('[2]PDI_Descripcion tipo regimen ju'!$CE23&lt;&gt;"",'[2]PDI_Descripcion tipo regimen ju'!$CE23&lt;&gt;0),'[2]PDI_Descripcion tipo regimen ju'!$CE23,""),IF($A25="TOTAL",SUM(INDIRECT("AX4:AX"&amp;ROW()-1)),""))</f>
        <v/>
      </c>
      <c r="AY25" s="6" t="str">
        <f ca="1">IF(AND($A25&lt;&gt;"",$A25&lt;&gt;"TOTAL"),IF(AND('[2]PDI_Descripcion tipo regimen ju'!$CG23&lt;&gt;"",'[2]PDI_Descripcion tipo regimen ju'!$CG23&lt;&gt;0),'[2]PDI_Descripcion tipo regimen ju'!$CG23,""),IF($A25="TOTAL",SUM(INDIRECT("AY4:AY"&amp;ROW()-1)),""))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IF(AND($A25&lt;&gt;"",$A25&lt;&gt;"TOTAL"),IF(AND('[2]PDI_Descripcion tipo regimen ju'!$CJ23&lt;&gt;"",'[2]PDI_Descripcion tipo regimen ju'!$CJ23&lt;&gt;0),'[2]PDI_Descripcion tipo regimen ju'!$CJ23,""),IF($A25="TOTAL",SUM(INDIRECT("BA4:BA"&amp;ROW()-1)),""))</f>
        <v/>
      </c>
      <c r="BB25" s="6" t="str">
        <f ca="1">IF(AND($A25&lt;&gt;"",$A25&lt;&gt;"TOTAL"),IF(AND('[2]PDI_Descripcion tipo regimen ju'!$CL23&lt;&gt;"",'[2]PDI_Descripcion tipo regimen ju'!$CL23&lt;&gt;0),'[2]PDI_Descripcion tipo regimen ju'!$CL23,""),IF($A25="TOTAL",SUM(INDIRECT("BB4:BB"&amp;ROW()-1)),""))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IF(AND($A25&lt;&gt;"",$A25&lt;&gt;"TOTAL"),IF(AND('[2]PDI_Descripcion tipo regimen ju'!$CO23&lt;&gt;"",'[2]PDI_Descripcion tipo regimen ju'!$CO23&lt;&gt;0),'[2]PDI_Descripcion tipo regimen ju'!$CO23,""),IF($A25="TOTAL",SUM(INDIRECT("BD4:BD"&amp;ROW()-1)),""))</f>
        <v/>
      </c>
      <c r="BE25" s="6" t="str">
        <f ca="1">IF(AND($A25&lt;&gt;"",$A25&lt;&gt;"TOTAL"),IF(AND('[2]PDI_Descripcion tipo regimen ju'!$CQ23&lt;&gt;"",'[2]PDI_Descripcion tipo regimen ju'!$CQ23&lt;&gt;0),'[2]PDI_Descripcion tipo regimen ju'!$CQ23,""),IF($A25="TOTAL",SUM(INDIRECT("BE4:BE"&amp;ROW()-1)),""))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IF('[2]PDI_Descripcion tipo regimen ju'!$B24&lt;&gt;"",'[2]PDI_Descripcion tipo regimen ju'!$B24,IF(AND('[2]PDI_Descripcion tipo regimen ju'!$B24="",'[2]PDI_Descripcion tipo regimen ju'!$B25="",'[2]PDI_Descripcion tipo regimen ju'!$B23=""),"","TOTAL"))</f>
        <v/>
      </c>
      <c r="B26" s="6" t="str">
        <f ca="1">IF(AND($A26&lt;&gt;"",$A26&lt;&gt;"TOTAL"),IF(AND('[2]PDI_Descripcion tipo regimen ju'!$C24&lt;&gt;"",'[2]PDI_Descripcion tipo regimen ju'!$C24&lt;&gt;0),'[2]PDI_Descripcion tipo regimen ju'!$C24,""),IF($A26="TOTAL",SUM(INDIRECT("B4:B"&amp;ROW()-1)),""))</f>
        <v/>
      </c>
      <c r="C26" s="6" t="str">
        <f ca="1">IF(AND($A26&lt;&gt;"",$A26&lt;&gt;"TOTAL"),IF(AND('[2]PDI_Descripcion tipo regimen ju'!$E24&lt;&gt;"",'[2]PDI_Descripcion tipo regimen ju'!$E24&lt;&gt;0),'[2]PDI_Descripcion tipo regimen ju'!$E24,""),IF($A26="TOTAL",SUM(INDIRECT("C4:C"&amp;ROW()-1)),""))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IF(AND($A26&lt;&gt;"",$A26&lt;&gt;"TOTAL"),IF(AND('[2]PDI_Descripcion tipo regimen ju'!$H24&lt;&gt;"",'[2]PDI_Descripcion tipo regimen ju'!$H24&lt;&gt;0),'[2]PDI_Descripcion tipo regimen ju'!$H24,""),IF($A26="TOTAL",SUM(INDIRECT("E4:E"&amp;ROW()-1)),""))</f>
        <v/>
      </c>
      <c r="F26" s="6" t="str">
        <f ca="1">IF(AND($A26&lt;&gt;"",$A26&lt;&gt;"TOTAL"),IF(AND('[2]PDI_Descripcion tipo regimen ju'!$J24&lt;&gt;"",'[2]PDI_Descripcion tipo regimen ju'!$J24&lt;&gt;0),'[2]PDI_Descripcion tipo regimen ju'!$J24,""),IF($A26="TOTAL",SUM(INDIRECT("F4:F"&amp;ROW()-1)),""))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IF(AND($A26&lt;&gt;"",$A26&lt;&gt;"TOTAL"),IF(AND('[2]PDI_Descripcion tipo regimen ju'!$M24&lt;&gt;"",'[2]PDI_Descripcion tipo regimen ju'!$M24&lt;&gt;0),'[2]PDI_Descripcion tipo regimen ju'!$M24,""),IF($A26="TOTAL",SUM(INDIRECT("H4:H"&amp;ROW()-1)),""))</f>
        <v/>
      </c>
      <c r="I26" s="6" t="str">
        <f ca="1">IF(AND($A26&lt;&gt;"",$A26&lt;&gt;"TOTAL"),IF(AND('[2]PDI_Descripcion tipo regimen ju'!$O24&lt;&gt;"",'[2]PDI_Descripcion tipo regimen ju'!$O24&lt;&gt;0),'[2]PDI_Descripcion tipo regimen ju'!$O24,""),IF($A26="TOTAL",SUM(INDIRECT("I4:I"&amp;ROW()-1)),""))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IF(AND($A26&lt;&gt;"",$A26&lt;&gt;"TOTAL"),IF(AND('[2]PDI_Descripcion tipo regimen ju'!$R24&lt;&gt;"",'[2]PDI_Descripcion tipo regimen ju'!$R24&lt;&gt;0),'[2]PDI_Descripcion tipo regimen ju'!$R24,""),IF($A26="TOTAL",SUM(INDIRECT("K4:K"&amp;ROW()-1)),""))</f>
        <v/>
      </c>
      <c r="L26" s="6" t="str">
        <f ca="1">IF(AND($A26&lt;&gt;"",$A26&lt;&gt;"TOTAL"),IF(AND('[2]PDI_Descripcion tipo regimen ju'!$T24&lt;&gt;"",'[2]PDI_Descripcion tipo regimen ju'!$T24&lt;&gt;0),'[2]PDI_Descripcion tipo regimen ju'!$T24,""),IF($A26="TOTAL",SUM(INDIRECT("L4:L"&amp;ROW()-1)),""))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IF(AND($A26&lt;&gt;"",$A26&lt;&gt;"TOTAL"),IF(AND('[2]PDI_Descripcion tipo regimen ju'!$W24&lt;&gt;"",'[2]PDI_Descripcion tipo regimen ju'!$W24&lt;&gt;0),'[2]PDI_Descripcion tipo regimen ju'!$W24,""),IF($A26="TOTAL",SUM(INDIRECT("N4:N"&amp;ROW()-1)),""))</f>
        <v/>
      </c>
      <c r="O26" s="6" t="str">
        <f ca="1">IF(AND($A26&lt;&gt;"",$A26&lt;&gt;"TOTAL"),IF(AND('[2]PDI_Descripcion tipo regimen ju'!$Y24&lt;&gt;"",'[2]PDI_Descripcion tipo regimen ju'!$Y24&lt;&gt;0),'[2]PDI_Descripcion tipo regimen ju'!$Y24,""),IF($A26="TOTAL",SUM(INDIRECT("O4:O"&amp;ROW()-1)),""))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IF(AND($A26&lt;&gt;"",$A26&lt;&gt;"TOTAL"),IF(AND('[2]PDI_Descripcion tipo regimen ju'!$AB24&lt;&gt;"",'[2]PDI_Descripcion tipo regimen ju'!$AB24&lt;&gt;0),'[2]PDI_Descripcion tipo regimen ju'!$AB24,""),IF($A26="TOTAL",SUM(INDIRECT("Q4:Q"&amp;ROW()-1)),""))</f>
        <v/>
      </c>
      <c r="R26" s="6" t="str">
        <f ca="1">IF(AND($A26&lt;&gt;"",$A26&lt;&gt;"TOTAL"),IF(AND('[2]PDI_Descripcion tipo regimen ju'!$AD24&lt;&gt;"",'[2]PDI_Descripcion tipo regimen ju'!$AD24&lt;&gt;0),'[2]PDI_Descripcion tipo regimen ju'!$AD24,""),IF($A26="TOTAL",SUM(INDIRECT("R4:R"&amp;ROW()-1)),""))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IF(AND($A26&lt;&gt;"",$A26&lt;&gt;"TOTAL"),IF(AND('[2]PDI_Descripcion tipo regimen ju'!$AG24&lt;&gt;"",'[2]PDI_Descripcion tipo regimen ju'!$AG24&lt;&gt;0),'[2]PDI_Descripcion tipo regimen ju'!$AG24,""),IF($A26="TOTAL",SUM(INDIRECT("T4:T"&amp;ROW()-1)),""))</f>
        <v/>
      </c>
      <c r="U26" s="6" t="str">
        <f ca="1">IF(AND($A26&lt;&gt;"",$A26&lt;&gt;"TOTAL"),IF(AND('[2]PDI_Descripcion tipo regimen ju'!$AI24&lt;&gt;"",'[2]PDI_Descripcion tipo regimen ju'!$AI24&lt;&gt;0),'[2]PDI_Descripcion tipo regimen ju'!$AI24,""),IF($A26="TOTAL",SUM(INDIRECT("U4:U"&amp;ROW()-1)),""))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IF(AND($A26&lt;&gt;"",$A26&lt;&gt;"TOTAL"),IF(AND('[2]PDI_Descripcion tipo regimen ju'!$AL24&lt;&gt;"",'[2]PDI_Descripcion tipo regimen ju'!$AL24&lt;&gt;0),'[2]PDI_Descripcion tipo regimen ju'!$AL24,""),IF($A26="TOTAL",SUM(INDIRECT("W4:W"&amp;ROW()-1)),""))</f>
        <v/>
      </c>
      <c r="X26" s="6" t="str">
        <f ca="1">IF(AND($A26&lt;&gt;"",$A26&lt;&gt;"TOTAL"),IF(AND('[2]PDI_Descripcion tipo regimen ju'!$AN24&lt;&gt;"",'[2]PDI_Descripcion tipo regimen ju'!$AN24&lt;&gt;0),'[2]PDI_Descripcion tipo regimen ju'!$AN24,""),IF($A26="TOTAL",SUM(INDIRECT("X4:X"&amp;ROW()-1)),""))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IF(AND($A26&lt;&gt;"",$A26&lt;&gt;"TOTAL"),IF(AND('[2]PDI_Descripcion tipo regimen ju'!$AQ24&lt;&gt;"",'[2]PDI_Descripcion tipo regimen ju'!$AQ24&lt;&gt;0),'[2]PDI_Descripcion tipo regimen ju'!$AQ24,""),IF($A26="TOTAL",SUM(INDIRECT("Z4:Z"&amp;ROW()-1)),""))</f>
        <v/>
      </c>
      <c r="AA26" s="6" t="str">
        <f ca="1">IF(AND($A26&lt;&gt;"",$A26&lt;&gt;"TOTAL"),IF(AND('[2]PDI_Descripcion tipo regimen ju'!$AS24&lt;&gt;"",'[2]PDI_Descripcion tipo regimen ju'!$AS24&lt;&gt;0),'[2]PDI_Descripcion tipo regimen ju'!$AS24,""),IF($A26="TOTAL",SUM(INDIRECT("AA4:AA"&amp;ROW()-1)),""))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IF(AND($A26&lt;&gt;"",$A26&lt;&gt;"TOTAL"),IF(AND('[2]PDI_Descripcion tipo regimen ju'!$AV24&lt;&gt;"",'[2]PDI_Descripcion tipo regimen ju'!$AV24&lt;&gt;0),'[2]PDI_Descripcion tipo regimen ju'!$AV24,""),IF($A26="TOTAL",SUM(INDIRECT("AC4:AC"&amp;ROW()-1)),""))</f>
        <v/>
      </c>
      <c r="AD26" s="6" t="str">
        <f ca="1">IF(AND($A26&lt;&gt;"",$A26&lt;&gt;"TOTAL"),IF(AND('[2]PDI_Descripcion tipo regimen ju'!$AX24&lt;&gt;"",'[2]PDI_Descripcion tipo regimen ju'!$AX24&lt;&gt;0),'[2]PDI_Descripcion tipo regimen ju'!$AX24,""),IF($A26="TOTAL",SUM(INDIRECT("AD4:AD"&amp;ROW()-1)),""))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IF(AND($A26&lt;&gt;"",$A26&lt;&gt;"TOTAL"),IF(AND('[2]PDI_Descripcion tipo regimen ju'!$BA24&lt;&gt;"",'[2]PDI_Descripcion tipo regimen ju'!$BA24&lt;&gt;0),'[2]PDI_Descripcion tipo regimen ju'!$BA24,""),IF($A26="TOTAL",SUM(INDIRECT("AF4:AF"&amp;ROW()-1)),""))</f>
        <v/>
      </c>
      <c r="AG26" s="6" t="str">
        <f ca="1">IF(AND($A26&lt;&gt;"",$A26&lt;&gt;"TOTAL"),IF(AND('[2]PDI_Descripcion tipo regimen ju'!$BC24&lt;&gt;"",'[2]PDI_Descripcion tipo regimen ju'!$BC24&lt;&gt;0),'[2]PDI_Descripcion tipo regimen ju'!$BC24,""),IF($A26="TOTAL",SUM(INDIRECT("AG4:AG"&amp;ROW()-1)),""))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IF(AND($A26&lt;&gt;"",$A26&lt;&gt;"TOTAL"),IF(AND('[2]PDI_Descripcion tipo regimen ju'!$BF24&lt;&gt;"",'[2]PDI_Descripcion tipo regimen ju'!$BF24&lt;&gt;0),'[2]PDI_Descripcion tipo regimen ju'!$BF24,""),IF($A26="TOTAL",SUM(INDIRECT("AI4:AI"&amp;ROW()-1)),""))</f>
        <v/>
      </c>
      <c r="AJ26" s="6" t="str">
        <f ca="1">IF(AND($A26&lt;&gt;"",$A26&lt;&gt;"TOTAL"),IF(AND('[2]PDI_Descripcion tipo regimen ju'!$BH24&lt;&gt;"",'[2]PDI_Descripcion tipo regimen ju'!$BH24&lt;&gt;0),'[2]PDI_Descripcion tipo regimen ju'!$BH24,""),IF($A26="TOTAL",SUM(INDIRECT("AJ4:AJ"&amp;ROW()-1)),""))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IF(AND($A26&lt;&gt;"",$A26&lt;&gt;"TOTAL"),IF(AND('[2]PDI_Descripcion tipo regimen ju'!$BK24&lt;&gt;"",'[2]PDI_Descripcion tipo regimen ju'!$BK24&lt;&gt;0),'[2]PDI_Descripcion tipo regimen ju'!$BK24,""),IF($A26="TOTAL",SUM(INDIRECT("AL4:AL"&amp;ROW()-1)),""))</f>
        <v/>
      </c>
      <c r="AM26" s="6" t="str">
        <f ca="1">IF(AND($A26&lt;&gt;"",$A26&lt;&gt;"TOTAL"),IF(AND('[2]PDI_Descripcion tipo regimen ju'!$BM24&lt;&gt;"",'[2]PDI_Descripcion tipo regimen ju'!$BM24&lt;&gt;0),'[2]PDI_Descripcion tipo regimen ju'!$BM24,""),IF($A26="TOTAL",SUM(INDIRECT("AM4:AM"&amp;ROW()-1)),""))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IF(AND($A26&lt;&gt;"",$A26&lt;&gt;"TOTAL"),IF(AND('[2]PDI_Descripcion tipo regimen ju'!$BP24&lt;&gt;"",'[2]PDI_Descripcion tipo regimen ju'!$BP24&lt;&gt;0),'[2]PDI_Descripcion tipo regimen ju'!$BP24,""),IF($A26="TOTAL",SUM(INDIRECT("AO4:AO"&amp;ROW()-1)),""))</f>
        <v/>
      </c>
      <c r="AP26" s="6" t="str">
        <f ca="1">IF(AND($A26&lt;&gt;"",$A26&lt;&gt;"TOTAL"),IF(AND('[2]PDI_Descripcion tipo regimen ju'!$BR24&lt;&gt;"",'[2]PDI_Descripcion tipo regimen ju'!$BR24&lt;&gt;0),'[2]PDI_Descripcion tipo regimen ju'!$BR24,""),IF($A26="TOTAL",SUM(INDIRECT("AP4:AP"&amp;ROW()-1)),""))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IF(AND($A26&lt;&gt;"",$A26&lt;&gt;"TOTAL"),IF(AND('[2]PDI_Descripcion tipo regimen ju'!$BU24&lt;&gt;"",'[2]PDI_Descripcion tipo regimen ju'!$BU24&lt;&gt;0),'[2]PDI_Descripcion tipo regimen ju'!$BU24,""),IF($A26="TOTAL",SUM(INDIRECT("AR4:AR"&amp;ROW()-1)),""))</f>
        <v/>
      </c>
      <c r="AS26" s="6" t="str">
        <f ca="1">IF(AND($A26&lt;&gt;"",$A26&lt;&gt;"TOTAL"),IF(AND('[2]PDI_Descripcion tipo regimen ju'!$BW24&lt;&gt;"",'[2]PDI_Descripcion tipo regimen ju'!$BW24&lt;&gt;0),'[2]PDI_Descripcion tipo regimen ju'!$BW24,""),IF($A26="TOTAL",SUM(INDIRECT("AS4:AS"&amp;ROW()-1)),""))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IF(AND($A26&lt;&gt;"",$A26&lt;&gt;"TOTAL"),IF(AND('[2]PDI_Descripcion tipo regimen ju'!$BZ24&lt;&gt;"",'[2]PDI_Descripcion tipo regimen ju'!$BZ24&lt;&gt;0),'[2]PDI_Descripcion tipo regimen ju'!$BZ24,""),IF($A26="TOTAL",SUM(INDIRECT("AU4:AU"&amp;ROW()-1)),""))</f>
        <v/>
      </c>
      <c r="AV26" s="6" t="str">
        <f ca="1">IF(AND($A26&lt;&gt;"",$A26&lt;&gt;"TOTAL"),IF(AND('[2]PDI_Descripcion tipo regimen ju'!$CB24&lt;&gt;"",'[2]PDI_Descripcion tipo regimen ju'!$CB24&lt;&gt;0),'[2]PDI_Descripcion tipo regimen ju'!$CB24,""),IF($A26="TOTAL",SUM(INDIRECT("AV4:AV"&amp;ROW()-1)),""))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IF(AND($A26&lt;&gt;"",$A26&lt;&gt;"TOTAL"),IF(AND('[2]PDI_Descripcion tipo regimen ju'!$CE24&lt;&gt;"",'[2]PDI_Descripcion tipo regimen ju'!$CE24&lt;&gt;0),'[2]PDI_Descripcion tipo regimen ju'!$CE24,""),IF($A26="TOTAL",SUM(INDIRECT("AX4:AX"&amp;ROW()-1)),""))</f>
        <v/>
      </c>
      <c r="AY26" s="6" t="str">
        <f ca="1">IF(AND($A26&lt;&gt;"",$A26&lt;&gt;"TOTAL"),IF(AND('[2]PDI_Descripcion tipo regimen ju'!$CG24&lt;&gt;"",'[2]PDI_Descripcion tipo regimen ju'!$CG24&lt;&gt;0),'[2]PDI_Descripcion tipo regimen ju'!$CG24,""),IF($A26="TOTAL",SUM(INDIRECT("AY4:AY"&amp;ROW()-1)),""))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IF(AND($A26&lt;&gt;"",$A26&lt;&gt;"TOTAL"),IF(AND('[2]PDI_Descripcion tipo regimen ju'!$CJ24&lt;&gt;"",'[2]PDI_Descripcion tipo regimen ju'!$CJ24&lt;&gt;0),'[2]PDI_Descripcion tipo regimen ju'!$CJ24,""),IF($A26="TOTAL",SUM(INDIRECT("BA4:BA"&amp;ROW()-1)),""))</f>
        <v/>
      </c>
      <c r="BB26" s="6" t="str">
        <f ca="1">IF(AND($A26&lt;&gt;"",$A26&lt;&gt;"TOTAL"),IF(AND('[2]PDI_Descripcion tipo regimen ju'!$CL24&lt;&gt;"",'[2]PDI_Descripcion tipo regimen ju'!$CL24&lt;&gt;0),'[2]PDI_Descripcion tipo regimen ju'!$CL24,""),IF($A26="TOTAL",SUM(INDIRECT("BB4:BB"&amp;ROW()-1)),""))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IF(AND($A26&lt;&gt;"",$A26&lt;&gt;"TOTAL"),IF(AND('[2]PDI_Descripcion tipo regimen ju'!$CO24&lt;&gt;"",'[2]PDI_Descripcion tipo regimen ju'!$CO24&lt;&gt;0),'[2]PDI_Descripcion tipo regimen ju'!$CO24,""),IF($A26="TOTAL",SUM(INDIRECT("BD4:BD"&amp;ROW()-1)),""))</f>
        <v/>
      </c>
      <c r="BE26" s="6" t="str">
        <f ca="1">IF(AND($A26&lt;&gt;"",$A26&lt;&gt;"TOTAL"),IF(AND('[2]PDI_Descripcion tipo regimen ju'!$CQ24&lt;&gt;"",'[2]PDI_Descripcion tipo regimen ju'!$CQ24&lt;&gt;0),'[2]PDI_Descripcion tipo regimen ju'!$CQ24,""),IF($A26="TOTAL",SUM(INDIRECT("BE4:BE"&amp;ROW()-1)),""))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IF('[2]PDI_Descripcion tipo regimen ju'!$B25&lt;&gt;"",'[2]PDI_Descripcion tipo regimen ju'!$B25,IF(AND('[2]PDI_Descripcion tipo regimen ju'!$B25="",'[2]PDI_Descripcion tipo regimen ju'!$B26="",'[2]PDI_Descripcion tipo regimen ju'!$B24=""),"","TOTAL"))</f>
        <v/>
      </c>
      <c r="B27" s="6" t="str">
        <f ca="1">IF(AND($A27&lt;&gt;"",$A27&lt;&gt;"TOTAL"),IF(AND('[2]PDI_Descripcion tipo regimen ju'!$C25&lt;&gt;"",'[2]PDI_Descripcion tipo regimen ju'!$C25&lt;&gt;0),'[2]PDI_Descripcion tipo regimen ju'!$C25,""),IF($A27="TOTAL",SUM(INDIRECT("B4:B"&amp;ROW()-1)),""))</f>
        <v/>
      </c>
      <c r="C27" s="6" t="str">
        <f ca="1">IF(AND($A27&lt;&gt;"",$A27&lt;&gt;"TOTAL"),IF(AND('[2]PDI_Descripcion tipo regimen ju'!$E25&lt;&gt;"",'[2]PDI_Descripcion tipo regimen ju'!$E25&lt;&gt;0),'[2]PDI_Descripcion tipo regimen ju'!$E25,""),IF($A27="TOTAL",SUM(INDIRECT("C4:C"&amp;ROW()-1)),""))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IF(AND($A27&lt;&gt;"",$A27&lt;&gt;"TOTAL"),IF(AND('[2]PDI_Descripcion tipo regimen ju'!$H25&lt;&gt;"",'[2]PDI_Descripcion tipo regimen ju'!$H25&lt;&gt;0),'[2]PDI_Descripcion tipo regimen ju'!$H25,""),IF($A27="TOTAL",SUM(INDIRECT("E4:E"&amp;ROW()-1)),""))</f>
        <v/>
      </c>
      <c r="F27" s="6" t="str">
        <f ca="1">IF(AND($A27&lt;&gt;"",$A27&lt;&gt;"TOTAL"),IF(AND('[2]PDI_Descripcion tipo regimen ju'!$J25&lt;&gt;"",'[2]PDI_Descripcion tipo regimen ju'!$J25&lt;&gt;0),'[2]PDI_Descripcion tipo regimen ju'!$J25,""),IF($A27="TOTAL",SUM(INDIRECT("F4:F"&amp;ROW()-1)),""))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IF(AND($A27&lt;&gt;"",$A27&lt;&gt;"TOTAL"),IF(AND('[2]PDI_Descripcion tipo regimen ju'!$M25&lt;&gt;"",'[2]PDI_Descripcion tipo regimen ju'!$M25&lt;&gt;0),'[2]PDI_Descripcion tipo regimen ju'!$M25,""),IF($A27="TOTAL",SUM(INDIRECT("H4:H"&amp;ROW()-1)),""))</f>
        <v/>
      </c>
      <c r="I27" s="6" t="str">
        <f ca="1">IF(AND($A27&lt;&gt;"",$A27&lt;&gt;"TOTAL"),IF(AND('[2]PDI_Descripcion tipo regimen ju'!$O25&lt;&gt;"",'[2]PDI_Descripcion tipo regimen ju'!$O25&lt;&gt;0),'[2]PDI_Descripcion tipo regimen ju'!$O25,""),IF($A27="TOTAL",SUM(INDIRECT("I4:I"&amp;ROW()-1)),""))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IF(AND($A27&lt;&gt;"",$A27&lt;&gt;"TOTAL"),IF(AND('[2]PDI_Descripcion tipo regimen ju'!$R25&lt;&gt;"",'[2]PDI_Descripcion tipo regimen ju'!$R25&lt;&gt;0),'[2]PDI_Descripcion tipo regimen ju'!$R25,""),IF($A27="TOTAL",SUM(INDIRECT("K4:K"&amp;ROW()-1)),""))</f>
        <v/>
      </c>
      <c r="L27" s="6" t="str">
        <f ca="1">IF(AND($A27&lt;&gt;"",$A27&lt;&gt;"TOTAL"),IF(AND('[2]PDI_Descripcion tipo regimen ju'!$T25&lt;&gt;"",'[2]PDI_Descripcion tipo regimen ju'!$T25&lt;&gt;0),'[2]PDI_Descripcion tipo regimen ju'!$T25,""),IF($A27="TOTAL",SUM(INDIRECT("L4:L"&amp;ROW()-1)),""))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IF(AND($A27&lt;&gt;"",$A27&lt;&gt;"TOTAL"),IF(AND('[2]PDI_Descripcion tipo regimen ju'!$W25&lt;&gt;"",'[2]PDI_Descripcion tipo regimen ju'!$W25&lt;&gt;0),'[2]PDI_Descripcion tipo regimen ju'!$W25,""),IF($A27="TOTAL",SUM(INDIRECT("N4:N"&amp;ROW()-1)),""))</f>
        <v/>
      </c>
      <c r="O27" s="6" t="str">
        <f ca="1">IF(AND($A27&lt;&gt;"",$A27&lt;&gt;"TOTAL"),IF(AND('[2]PDI_Descripcion tipo regimen ju'!$Y25&lt;&gt;"",'[2]PDI_Descripcion tipo regimen ju'!$Y25&lt;&gt;0),'[2]PDI_Descripcion tipo regimen ju'!$Y25,""),IF($A27="TOTAL",SUM(INDIRECT("O4:O"&amp;ROW()-1)),""))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IF(AND($A27&lt;&gt;"",$A27&lt;&gt;"TOTAL"),IF(AND('[2]PDI_Descripcion tipo regimen ju'!$AB25&lt;&gt;"",'[2]PDI_Descripcion tipo regimen ju'!$AB25&lt;&gt;0),'[2]PDI_Descripcion tipo regimen ju'!$AB25,""),IF($A27="TOTAL",SUM(INDIRECT("Q4:Q"&amp;ROW()-1)),""))</f>
        <v/>
      </c>
      <c r="R27" s="6" t="str">
        <f ca="1">IF(AND($A27&lt;&gt;"",$A27&lt;&gt;"TOTAL"),IF(AND('[2]PDI_Descripcion tipo regimen ju'!$AD25&lt;&gt;"",'[2]PDI_Descripcion tipo regimen ju'!$AD25&lt;&gt;0),'[2]PDI_Descripcion tipo regimen ju'!$AD25,""),IF($A27="TOTAL",SUM(INDIRECT("R4:R"&amp;ROW()-1)),""))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IF(AND($A27&lt;&gt;"",$A27&lt;&gt;"TOTAL"),IF(AND('[2]PDI_Descripcion tipo regimen ju'!$AG25&lt;&gt;"",'[2]PDI_Descripcion tipo regimen ju'!$AG25&lt;&gt;0),'[2]PDI_Descripcion tipo regimen ju'!$AG25,""),IF($A27="TOTAL",SUM(INDIRECT("T4:T"&amp;ROW()-1)),""))</f>
        <v/>
      </c>
      <c r="U27" s="6" t="str">
        <f ca="1">IF(AND($A27&lt;&gt;"",$A27&lt;&gt;"TOTAL"),IF(AND('[2]PDI_Descripcion tipo regimen ju'!$AI25&lt;&gt;"",'[2]PDI_Descripcion tipo regimen ju'!$AI25&lt;&gt;0),'[2]PDI_Descripcion tipo regimen ju'!$AI25,""),IF($A27="TOTAL",SUM(INDIRECT("U4:U"&amp;ROW()-1)),""))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IF(AND($A27&lt;&gt;"",$A27&lt;&gt;"TOTAL"),IF(AND('[2]PDI_Descripcion tipo regimen ju'!$AL25&lt;&gt;"",'[2]PDI_Descripcion tipo regimen ju'!$AL25&lt;&gt;0),'[2]PDI_Descripcion tipo regimen ju'!$AL25,""),IF($A27="TOTAL",SUM(INDIRECT("W4:W"&amp;ROW()-1)),""))</f>
        <v/>
      </c>
      <c r="X27" s="6" t="str">
        <f ca="1">IF(AND($A27&lt;&gt;"",$A27&lt;&gt;"TOTAL"),IF(AND('[2]PDI_Descripcion tipo regimen ju'!$AN25&lt;&gt;"",'[2]PDI_Descripcion tipo regimen ju'!$AN25&lt;&gt;0),'[2]PDI_Descripcion tipo regimen ju'!$AN25,""),IF($A27="TOTAL",SUM(INDIRECT("X4:X"&amp;ROW()-1)),""))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IF(AND($A27&lt;&gt;"",$A27&lt;&gt;"TOTAL"),IF(AND('[2]PDI_Descripcion tipo regimen ju'!$AQ25&lt;&gt;"",'[2]PDI_Descripcion tipo regimen ju'!$AQ25&lt;&gt;0),'[2]PDI_Descripcion tipo regimen ju'!$AQ25,""),IF($A27="TOTAL",SUM(INDIRECT("Z4:Z"&amp;ROW()-1)),""))</f>
        <v/>
      </c>
      <c r="AA27" s="6" t="str">
        <f ca="1">IF(AND($A27&lt;&gt;"",$A27&lt;&gt;"TOTAL"),IF(AND('[2]PDI_Descripcion tipo regimen ju'!$AS25&lt;&gt;"",'[2]PDI_Descripcion tipo regimen ju'!$AS25&lt;&gt;0),'[2]PDI_Descripcion tipo regimen ju'!$AS25,""),IF($A27="TOTAL",SUM(INDIRECT("AA4:AA"&amp;ROW()-1)),""))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IF(AND($A27&lt;&gt;"",$A27&lt;&gt;"TOTAL"),IF(AND('[2]PDI_Descripcion tipo regimen ju'!$AV25&lt;&gt;"",'[2]PDI_Descripcion tipo regimen ju'!$AV25&lt;&gt;0),'[2]PDI_Descripcion tipo regimen ju'!$AV25,""),IF($A27="TOTAL",SUM(INDIRECT("AC4:AC"&amp;ROW()-1)),""))</f>
        <v/>
      </c>
      <c r="AD27" s="6" t="str">
        <f ca="1">IF(AND($A27&lt;&gt;"",$A27&lt;&gt;"TOTAL"),IF(AND('[2]PDI_Descripcion tipo regimen ju'!$AX25&lt;&gt;"",'[2]PDI_Descripcion tipo regimen ju'!$AX25&lt;&gt;0),'[2]PDI_Descripcion tipo regimen ju'!$AX25,""),IF($A27="TOTAL",SUM(INDIRECT("AD4:AD"&amp;ROW()-1)),""))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IF(AND($A27&lt;&gt;"",$A27&lt;&gt;"TOTAL"),IF(AND('[2]PDI_Descripcion tipo regimen ju'!$BA25&lt;&gt;"",'[2]PDI_Descripcion tipo regimen ju'!$BA25&lt;&gt;0),'[2]PDI_Descripcion tipo regimen ju'!$BA25,""),IF($A27="TOTAL",SUM(INDIRECT("AF4:AF"&amp;ROW()-1)),""))</f>
        <v/>
      </c>
      <c r="AG27" s="6" t="str">
        <f ca="1">IF(AND($A27&lt;&gt;"",$A27&lt;&gt;"TOTAL"),IF(AND('[2]PDI_Descripcion tipo regimen ju'!$BC25&lt;&gt;"",'[2]PDI_Descripcion tipo regimen ju'!$BC25&lt;&gt;0),'[2]PDI_Descripcion tipo regimen ju'!$BC25,""),IF($A27="TOTAL",SUM(INDIRECT("AG4:AG"&amp;ROW()-1)),""))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IF(AND($A27&lt;&gt;"",$A27&lt;&gt;"TOTAL"),IF(AND('[2]PDI_Descripcion tipo regimen ju'!$BF25&lt;&gt;"",'[2]PDI_Descripcion tipo regimen ju'!$BF25&lt;&gt;0),'[2]PDI_Descripcion tipo regimen ju'!$BF25,""),IF($A27="TOTAL",SUM(INDIRECT("AI4:AI"&amp;ROW()-1)),""))</f>
        <v/>
      </c>
      <c r="AJ27" s="6" t="str">
        <f ca="1">IF(AND($A27&lt;&gt;"",$A27&lt;&gt;"TOTAL"),IF(AND('[2]PDI_Descripcion tipo regimen ju'!$BH25&lt;&gt;"",'[2]PDI_Descripcion tipo regimen ju'!$BH25&lt;&gt;0),'[2]PDI_Descripcion tipo regimen ju'!$BH25,""),IF($A27="TOTAL",SUM(INDIRECT("AJ4:AJ"&amp;ROW()-1)),""))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IF(AND($A27&lt;&gt;"",$A27&lt;&gt;"TOTAL"),IF(AND('[2]PDI_Descripcion tipo regimen ju'!$BK25&lt;&gt;"",'[2]PDI_Descripcion tipo regimen ju'!$BK25&lt;&gt;0),'[2]PDI_Descripcion tipo regimen ju'!$BK25,""),IF($A27="TOTAL",SUM(INDIRECT("AL4:AL"&amp;ROW()-1)),""))</f>
        <v/>
      </c>
      <c r="AM27" s="6" t="str">
        <f ca="1">IF(AND($A27&lt;&gt;"",$A27&lt;&gt;"TOTAL"),IF(AND('[2]PDI_Descripcion tipo regimen ju'!$BM25&lt;&gt;"",'[2]PDI_Descripcion tipo regimen ju'!$BM25&lt;&gt;0),'[2]PDI_Descripcion tipo regimen ju'!$BM25,""),IF($A27="TOTAL",SUM(INDIRECT("AM4:AM"&amp;ROW()-1)),""))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IF(AND($A27&lt;&gt;"",$A27&lt;&gt;"TOTAL"),IF(AND('[2]PDI_Descripcion tipo regimen ju'!$BP25&lt;&gt;"",'[2]PDI_Descripcion tipo regimen ju'!$BP25&lt;&gt;0),'[2]PDI_Descripcion tipo regimen ju'!$BP25,""),IF($A27="TOTAL",SUM(INDIRECT("AO4:AO"&amp;ROW()-1)),""))</f>
        <v/>
      </c>
      <c r="AP27" s="6" t="str">
        <f ca="1">IF(AND($A27&lt;&gt;"",$A27&lt;&gt;"TOTAL"),IF(AND('[2]PDI_Descripcion tipo regimen ju'!$BR25&lt;&gt;"",'[2]PDI_Descripcion tipo regimen ju'!$BR25&lt;&gt;0),'[2]PDI_Descripcion tipo regimen ju'!$BR25,""),IF($A27="TOTAL",SUM(INDIRECT("AP4:AP"&amp;ROW()-1)),""))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IF(AND($A27&lt;&gt;"",$A27&lt;&gt;"TOTAL"),IF(AND('[2]PDI_Descripcion tipo regimen ju'!$BU25&lt;&gt;"",'[2]PDI_Descripcion tipo regimen ju'!$BU25&lt;&gt;0),'[2]PDI_Descripcion tipo regimen ju'!$BU25,""),IF($A27="TOTAL",SUM(INDIRECT("AR4:AR"&amp;ROW()-1)),""))</f>
        <v/>
      </c>
      <c r="AS27" s="6" t="str">
        <f ca="1">IF(AND($A27&lt;&gt;"",$A27&lt;&gt;"TOTAL"),IF(AND('[2]PDI_Descripcion tipo regimen ju'!$BW25&lt;&gt;"",'[2]PDI_Descripcion tipo regimen ju'!$BW25&lt;&gt;0),'[2]PDI_Descripcion tipo regimen ju'!$BW25,""),IF($A27="TOTAL",SUM(INDIRECT("AS4:AS"&amp;ROW()-1)),""))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IF(AND($A27&lt;&gt;"",$A27&lt;&gt;"TOTAL"),IF(AND('[2]PDI_Descripcion tipo regimen ju'!$BZ25&lt;&gt;"",'[2]PDI_Descripcion tipo regimen ju'!$BZ25&lt;&gt;0),'[2]PDI_Descripcion tipo regimen ju'!$BZ25,""),IF($A27="TOTAL",SUM(INDIRECT("AU4:AU"&amp;ROW()-1)),""))</f>
        <v/>
      </c>
      <c r="AV27" s="6" t="str">
        <f ca="1">IF(AND($A27&lt;&gt;"",$A27&lt;&gt;"TOTAL"),IF(AND('[2]PDI_Descripcion tipo regimen ju'!$CB25&lt;&gt;"",'[2]PDI_Descripcion tipo regimen ju'!$CB25&lt;&gt;0),'[2]PDI_Descripcion tipo regimen ju'!$CB25,""),IF($A27="TOTAL",SUM(INDIRECT("AV4:AV"&amp;ROW()-1)),""))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IF(AND($A27&lt;&gt;"",$A27&lt;&gt;"TOTAL"),IF(AND('[2]PDI_Descripcion tipo regimen ju'!$CE25&lt;&gt;"",'[2]PDI_Descripcion tipo regimen ju'!$CE25&lt;&gt;0),'[2]PDI_Descripcion tipo regimen ju'!$CE25,""),IF($A27="TOTAL",SUM(INDIRECT("AX4:AX"&amp;ROW()-1)),""))</f>
        <v/>
      </c>
      <c r="AY27" s="6" t="str">
        <f ca="1">IF(AND($A27&lt;&gt;"",$A27&lt;&gt;"TOTAL"),IF(AND('[2]PDI_Descripcion tipo regimen ju'!$CG25&lt;&gt;"",'[2]PDI_Descripcion tipo regimen ju'!$CG25&lt;&gt;0),'[2]PDI_Descripcion tipo regimen ju'!$CG25,""),IF($A27="TOTAL",SUM(INDIRECT("AY4:AY"&amp;ROW()-1)),""))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IF(AND($A27&lt;&gt;"",$A27&lt;&gt;"TOTAL"),IF(AND('[2]PDI_Descripcion tipo regimen ju'!$CJ25&lt;&gt;"",'[2]PDI_Descripcion tipo regimen ju'!$CJ25&lt;&gt;0),'[2]PDI_Descripcion tipo regimen ju'!$CJ25,""),IF($A27="TOTAL",SUM(INDIRECT("BA4:BA"&amp;ROW()-1)),""))</f>
        <v/>
      </c>
      <c r="BB27" s="6" t="str">
        <f ca="1">IF(AND($A27&lt;&gt;"",$A27&lt;&gt;"TOTAL"),IF(AND('[2]PDI_Descripcion tipo regimen ju'!$CL25&lt;&gt;"",'[2]PDI_Descripcion tipo regimen ju'!$CL25&lt;&gt;0),'[2]PDI_Descripcion tipo regimen ju'!$CL25,""),IF($A27="TOTAL",SUM(INDIRECT("BB4:BB"&amp;ROW()-1)),""))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IF(AND($A27&lt;&gt;"",$A27&lt;&gt;"TOTAL"),IF(AND('[2]PDI_Descripcion tipo regimen ju'!$CO25&lt;&gt;"",'[2]PDI_Descripcion tipo regimen ju'!$CO25&lt;&gt;0),'[2]PDI_Descripcion tipo regimen ju'!$CO25,""),IF($A27="TOTAL",SUM(INDIRECT("BD4:BD"&amp;ROW()-1)),""))</f>
        <v/>
      </c>
      <c r="BE27" s="6" t="str">
        <f ca="1">IF(AND($A27&lt;&gt;"",$A27&lt;&gt;"TOTAL"),IF(AND('[2]PDI_Descripcion tipo regimen ju'!$CQ25&lt;&gt;"",'[2]PDI_Descripcion tipo regimen ju'!$CQ25&lt;&gt;0),'[2]PDI_Descripcion tipo regimen ju'!$CQ25,""),IF($A27="TOTAL",SUM(INDIRECT("BE4:BE"&amp;ROW()-1)),""))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IF('[2]PDI_Descripcion tipo regimen ju'!$B26&lt;&gt;"",'[2]PDI_Descripcion tipo regimen ju'!$B26,IF(AND('[2]PDI_Descripcion tipo regimen ju'!$B26="",'[2]PDI_Descripcion tipo regimen ju'!$B27="",'[2]PDI_Descripcion tipo regimen ju'!$B25=""),"","TOTAL"))</f>
        <v/>
      </c>
      <c r="B28" s="6" t="str">
        <f ca="1">IF(AND($A28&lt;&gt;"",$A28&lt;&gt;"TOTAL"),IF(AND('[2]PDI_Descripcion tipo regimen ju'!$C26&lt;&gt;"",'[2]PDI_Descripcion tipo regimen ju'!$C26&lt;&gt;0),'[2]PDI_Descripcion tipo regimen ju'!$C26,""),IF($A28="TOTAL",SUM(INDIRECT("B4:B"&amp;ROW()-1)),""))</f>
        <v/>
      </c>
      <c r="C28" s="6" t="str">
        <f ca="1">IF(AND($A28&lt;&gt;"",$A28&lt;&gt;"TOTAL"),IF(AND('[2]PDI_Descripcion tipo regimen ju'!$E26&lt;&gt;"",'[2]PDI_Descripcion tipo regimen ju'!$E26&lt;&gt;0),'[2]PDI_Descripcion tipo regimen ju'!$E26,""),IF($A28="TOTAL",SUM(INDIRECT("C4:C"&amp;ROW()-1)),""))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IF(AND($A28&lt;&gt;"",$A28&lt;&gt;"TOTAL"),IF(AND('[2]PDI_Descripcion tipo regimen ju'!$H26&lt;&gt;"",'[2]PDI_Descripcion tipo regimen ju'!$H26&lt;&gt;0),'[2]PDI_Descripcion tipo regimen ju'!$H26,""),IF($A28="TOTAL",SUM(INDIRECT("E4:E"&amp;ROW()-1)),""))</f>
        <v/>
      </c>
      <c r="F28" s="6" t="str">
        <f ca="1">IF(AND($A28&lt;&gt;"",$A28&lt;&gt;"TOTAL"),IF(AND('[2]PDI_Descripcion tipo regimen ju'!$J26&lt;&gt;"",'[2]PDI_Descripcion tipo regimen ju'!$J26&lt;&gt;0),'[2]PDI_Descripcion tipo regimen ju'!$J26,""),IF($A28="TOTAL",SUM(INDIRECT("F4:F"&amp;ROW()-1)),""))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IF(AND($A28&lt;&gt;"",$A28&lt;&gt;"TOTAL"),IF(AND('[2]PDI_Descripcion tipo regimen ju'!$M26&lt;&gt;"",'[2]PDI_Descripcion tipo regimen ju'!$M26&lt;&gt;0),'[2]PDI_Descripcion tipo regimen ju'!$M26,""),IF($A28="TOTAL",SUM(INDIRECT("H4:H"&amp;ROW()-1)),""))</f>
        <v/>
      </c>
      <c r="I28" s="6" t="str">
        <f ca="1">IF(AND($A28&lt;&gt;"",$A28&lt;&gt;"TOTAL"),IF(AND('[2]PDI_Descripcion tipo regimen ju'!$O26&lt;&gt;"",'[2]PDI_Descripcion tipo regimen ju'!$O26&lt;&gt;0),'[2]PDI_Descripcion tipo regimen ju'!$O26,""),IF($A28="TOTAL",SUM(INDIRECT("I4:I"&amp;ROW()-1)),""))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IF(AND($A28&lt;&gt;"",$A28&lt;&gt;"TOTAL"),IF(AND('[2]PDI_Descripcion tipo regimen ju'!$R26&lt;&gt;"",'[2]PDI_Descripcion tipo regimen ju'!$R26&lt;&gt;0),'[2]PDI_Descripcion tipo regimen ju'!$R26,""),IF($A28="TOTAL",SUM(INDIRECT("K4:K"&amp;ROW()-1)),""))</f>
        <v/>
      </c>
      <c r="L28" s="6" t="str">
        <f ca="1">IF(AND($A28&lt;&gt;"",$A28&lt;&gt;"TOTAL"),IF(AND('[2]PDI_Descripcion tipo regimen ju'!$T26&lt;&gt;"",'[2]PDI_Descripcion tipo regimen ju'!$T26&lt;&gt;0),'[2]PDI_Descripcion tipo regimen ju'!$T26,""),IF($A28="TOTAL",SUM(INDIRECT("L4:L"&amp;ROW()-1)),""))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IF(AND($A28&lt;&gt;"",$A28&lt;&gt;"TOTAL"),IF(AND('[2]PDI_Descripcion tipo regimen ju'!$W26&lt;&gt;"",'[2]PDI_Descripcion tipo regimen ju'!$W26&lt;&gt;0),'[2]PDI_Descripcion tipo regimen ju'!$W26,""),IF($A28="TOTAL",SUM(INDIRECT("N4:N"&amp;ROW()-1)),""))</f>
        <v/>
      </c>
      <c r="O28" s="6" t="str">
        <f ca="1">IF(AND($A28&lt;&gt;"",$A28&lt;&gt;"TOTAL"),IF(AND('[2]PDI_Descripcion tipo regimen ju'!$Y26&lt;&gt;"",'[2]PDI_Descripcion tipo regimen ju'!$Y26&lt;&gt;0),'[2]PDI_Descripcion tipo regimen ju'!$Y26,""),IF($A28="TOTAL",SUM(INDIRECT("O4:O"&amp;ROW()-1)),""))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IF(AND($A28&lt;&gt;"",$A28&lt;&gt;"TOTAL"),IF(AND('[2]PDI_Descripcion tipo regimen ju'!$AB26&lt;&gt;"",'[2]PDI_Descripcion tipo regimen ju'!$AB26&lt;&gt;0),'[2]PDI_Descripcion tipo regimen ju'!$AB26,""),IF($A28="TOTAL",SUM(INDIRECT("Q4:Q"&amp;ROW()-1)),""))</f>
        <v/>
      </c>
      <c r="R28" s="6" t="str">
        <f ca="1">IF(AND($A28&lt;&gt;"",$A28&lt;&gt;"TOTAL"),IF(AND('[2]PDI_Descripcion tipo regimen ju'!$AD26&lt;&gt;"",'[2]PDI_Descripcion tipo regimen ju'!$AD26&lt;&gt;0),'[2]PDI_Descripcion tipo regimen ju'!$AD26,""),IF($A28="TOTAL",SUM(INDIRECT("R4:R"&amp;ROW()-1)),""))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IF(AND($A28&lt;&gt;"",$A28&lt;&gt;"TOTAL"),IF(AND('[2]PDI_Descripcion tipo regimen ju'!$AG26&lt;&gt;"",'[2]PDI_Descripcion tipo regimen ju'!$AG26&lt;&gt;0),'[2]PDI_Descripcion tipo regimen ju'!$AG26,""),IF($A28="TOTAL",SUM(INDIRECT("T4:T"&amp;ROW()-1)),""))</f>
        <v/>
      </c>
      <c r="U28" s="6" t="str">
        <f ca="1">IF(AND($A28&lt;&gt;"",$A28&lt;&gt;"TOTAL"),IF(AND('[2]PDI_Descripcion tipo regimen ju'!$AI26&lt;&gt;"",'[2]PDI_Descripcion tipo regimen ju'!$AI26&lt;&gt;0),'[2]PDI_Descripcion tipo regimen ju'!$AI26,""),IF($A28="TOTAL",SUM(INDIRECT("U4:U"&amp;ROW()-1)),""))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IF(AND($A28&lt;&gt;"",$A28&lt;&gt;"TOTAL"),IF(AND('[2]PDI_Descripcion tipo regimen ju'!$AL26&lt;&gt;"",'[2]PDI_Descripcion tipo regimen ju'!$AL26&lt;&gt;0),'[2]PDI_Descripcion tipo regimen ju'!$AL26,""),IF($A28="TOTAL",SUM(INDIRECT("W4:W"&amp;ROW()-1)),""))</f>
        <v/>
      </c>
      <c r="X28" s="6" t="str">
        <f ca="1">IF(AND($A28&lt;&gt;"",$A28&lt;&gt;"TOTAL"),IF(AND('[2]PDI_Descripcion tipo regimen ju'!$AN26&lt;&gt;"",'[2]PDI_Descripcion tipo regimen ju'!$AN26&lt;&gt;0),'[2]PDI_Descripcion tipo regimen ju'!$AN26,""),IF($A28="TOTAL",SUM(INDIRECT("X4:X"&amp;ROW()-1)),""))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IF(AND($A28&lt;&gt;"",$A28&lt;&gt;"TOTAL"),IF(AND('[2]PDI_Descripcion tipo regimen ju'!$AQ26&lt;&gt;"",'[2]PDI_Descripcion tipo regimen ju'!$AQ26&lt;&gt;0),'[2]PDI_Descripcion tipo regimen ju'!$AQ26,""),IF($A28="TOTAL",SUM(INDIRECT("Z4:Z"&amp;ROW()-1)),""))</f>
        <v/>
      </c>
      <c r="AA28" s="6" t="str">
        <f ca="1">IF(AND($A28&lt;&gt;"",$A28&lt;&gt;"TOTAL"),IF(AND('[2]PDI_Descripcion tipo regimen ju'!$AS26&lt;&gt;"",'[2]PDI_Descripcion tipo regimen ju'!$AS26&lt;&gt;0),'[2]PDI_Descripcion tipo regimen ju'!$AS26,""),IF($A28="TOTAL",SUM(INDIRECT("AA4:AA"&amp;ROW()-1)),""))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IF(AND($A28&lt;&gt;"",$A28&lt;&gt;"TOTAL"),IF(AND('[2]PDI_Descripcion tipo regimen ju'!$AV26&lt;&gt;"",'[2]PDI_Descripcion tipo regimen ju'!$AV26&lt;&gt;0),'[2]PDI_Descripcion tipo regimen ju'!$AV26,""),IF($A28="TOTAL",SUM(INDIRECT("AC4:AC"&amp;ROW()-1)),""))</f>
        <v/>
      </c>
      <c r="AD28" s="6" t="str">
        <f ca="1">IF(AND($A28&lt;&gt;"",$A28&lt;&gt;"TOTAL"),IF(AND('[2]PDI_Descripcion tipo regimen ju'!$AX26&lt;&gt;"",'[2]PDI_Descripcion tipo regimen ju'!$AX26&lt;&gt;0),'[2]PDI_Descripcion tipo regimen ju'!$AX26,""),IF($A28="TOTAL",SUM(INDIRECT("AD4:AD"&amp;ROW()-1)),""))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IF(AND($A28&lt;&gt;"",$A28&lt;&gt;"TOTAL"),IF(AND('[2]PDI_Descripcion tipo regimen ju'!$BA26&lt;&gt;"",'[2]PDI_Descripcion tipo regimen ju'!$BA26&lt;&gt;0),'[2]PDI_Descripcion tipo regimen ju'!$BA26,""),IF($A28="TOTAL",SUM(INDIRECT("AF4:AF"&amp;ROW()-1)),""))</f>
        <v/>
      </c>
      <c r="AG28" s="6" t="str">
        <f ca="1">IF(AND($A28&lt;&gt;"",$A28&lt;&gt;"TOTAL"),IF(AND('[2]PDI_Descripcion tipo regimen ju'!$BC26&lt;&gt;"",'[2]PDI_Descripcion tipo regimen ju'!$BC26&lt;&gt;0),'[2]PDI_Descripcion tipo regimen ju'!$BC26,""),IF($A28="TOTAL",SUM(INDIRECT("AG4:AG"&amp;ROW()-1)),""))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IF(AND($A28&lt;&gt;"",$A28&lt;&gt;"TOTAL"),IF(AND('[2]PDI_Descripcion tipo regimen ju'!$BF26&lt;&gt;"",'[2]PDI_Descripcion tipo regimen ju'!$BF26&lt;&gt;0),'[2]PDI_Descripcion tipo regimen ju'!$BF26,""),IF($A28="TOTAL",SUM(INDIRECT("AI4:AI"&amp;ROW()-1)),""))</f>
        <v/>
      </c>
      <c r="AJ28" s="6" t="str">
        <f ca="1">IF(AND($A28&lt;&gt;"",$A28&lt;&gt;"TOTAL"),IF(AND('[2]PDI_Descripcion tipo regimen ju'!$BH26&lt;&gt;"",'[2]PDI_Descripcion tipo regimen ju'!$BH26&lt;&gt;0),'[2]PDI_Descripcion tipo regimen ju'!$BH26,""),IF($A28="TOTAL",SUM(INDIRECT("AJ4:AJ"&amp;ROW()-1)),""))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IF(AND($A28&lt;&gt;"",$A28&lt;&gt;"TOTAL"),IF(AND('[2]PDI_Descripcion tipo regimen ju'!$BK26&lt;&gt;"",'[2]PDI_Descripcion tipo regimen ju'!$BK26&lt;&gt;0),'[2]PDI_Descripcion tipo regimen ju'!$BK26,""),IF($A28="TOTAL",SUM(INDIRECT("AL4:AL"&amp;ROW()-1)),""))</f>
        <v/>
      </c>
      <c r="AM28" s="6" t="str">
        <f ca="1">IF(AND($A28&lt;&gt;"",$A28&lt;&gt;"TOTAL"),IF(AND('[2]PDI_Descripcion tipo regimen ju'!$BM26&lt;&gt;"",'[2]PDI_Descripcion tipo regimen ju'!$BM26&lt;&gt;0),'[2]PDI_Descripcion tipo regimen ju'!$BM26,""),IF($A28="TOTAL",SUM(INDIRECT("AM4:AM"&amp;ROW()-1)),""))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IF(AND($A28&lt;&gt;"",$A28&lt;&gt;"TOTAL"),IF(AND('[2]PDI_Descripcion tipo regimen ju'!$BP26&lt;&gt;"",'[2]PDI_Descripcion tipo regimen ju'!$BP26&lt;&gt;0),'[2]PDI_Descripcion tipo regimen ju'!$BP26,""),IF($A28="TOTAL",SUM(INDIRECT("AO4:AO"&amp;ROW()-1)),""))</f>
        <v/>
      </c>
      <c r="AP28" s="6" t="str">
        <f ca="1">IF(AND($A28&lt;&gt;"",$A28&lt;&gt;"TOTAL"),IF(AND('[2]PDI_Descripcion tipo regimen ju'!$BR26&lt;&gt;"",'[2]PDI_Descripcion tipo regimen ju'!$BR26&lt;&gt;0),'[2]PDI_Descripcion tipo regimen ju'!$BR26,""),IF($A28="TOTAL",SUM(INDIRECT("AP4:AP"&amp;ROW()-1)),""))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IF(AND($A28&lt;&gt;"",$A28&lt;&gt;"TOTAL"),IF(AND('[2]PDI_Descripcion tipo regimen ju'!$BU26&lt;&gt;"",'[2]PDI_Descripcion tipo regimen ju'!$BU26&lt;&gt;0),'[2]PDI_Descripcion tipo regimen ju'!$BU26,""),IF($A28="TOTAL",SUM(INDIRECT("AR4:AR"&amp;ROW()-1)),""))</f>
        <v/>
      </c>
      <c r="AS28" s="6" t="str">
        <f ca="1">IF(AND($A28&lt;&gt;"",$A28&lt;&gt;"TOTAL"),IF(AND('[2]PDI_Descripcion tipo regimen ju'!$BW26&lt;&gt;"",'[2]PDI_Descripcion tipo regimen ju'!$BW26&lt;&gt;0),'[2]PDI_Descripcion tipo regimen ju'!$BW26,""),IF($A28="TOTAL",SUM(INDIRECT("AS4:AS"&amp;ROW()-1)),""))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IF(AND($A28&lt;&gt;"",$A28&lt;&gt;"TOTAL"),IF(AND('[2]PDI_Descripcion tipo regimen ju'!$BZ26&lt;&gt;"",'[2]PDI_Descripcion tipo regimen ju'!$BZ26&lt;&gt;0),'[2]PDI_Descripcion tipo regimen ju'!$BZ26,""),IF($A28="TOTAL",SUM(INDIRECT("AU4:AU"&amp;ROW()-1)),""))</f>
        <v/>
      </c>
      <c r="AV28" s="6" t="str">
        <f ca="1">IF(AND($A28&lt;&gt;"",$A28&lt;&gt;"TOTAL"),IF(AND('[2]PDI_Descripcion tipo regimen ju'!$CB26&lt;&gt;"",'[2]PDI_Descripcion tipo regimen ju'!$CB26&lt;&gt;0),'[2]PDI_Descripcion tipo regimen ju'!$CB26,""),IF($A28="TOTAL",SUM(INDIRECT("AV4:AV"&amp;ROW()-1)),""))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IF(AND($A28&lt;&gt;"",$A28&lt;&gt;"TOTAL"),IF(AND('[2]PDI_Descripcion tipo regimen ju'!$CE26&lt;&gt;"",'[2]PDI_Descripcion tipo regimen ju'!$CE26&lt;&gt;0),'[2]PDI_Descripcion tipo regimen ju'!$CE26,""),IF($A28="TOTAL",SUM(INDIRECT("AX4:AX"&amp;ROW()-1)),""))</f>
        <v/>
      </c>
      <c r="AY28" s="6" t="str">
        <f ca="1">IF(AND($A28&lt;&gt;"",$A28&lt;&gt;"TOTAL"),IF(AND('[2]PDI_Descripcion tipo regimen ju'!$CG26&lt;&gt;"",'[2]PDI_Descripcion tipo regimen ju'!$CG26&lt;&gt;0),'[2]PDI_Descripcion tipo regimen ju'!$CG26,""),IF($A28="TOTAL",SUM(INDIRECT("AY4:AY"&amp;ROW()-1)),""))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IF(AND($A28&lt;&gt;"",$A28&lt;&gt;"TOTAL"),IF(AND('[2]PDI_Descripcion tipo regimen ju'!$CJ26&lt;&gt;"",'[2]PDI_Descripcion tipo regimen ju'!$CJ26&lt;&gt;0),'[2]PDI_Descripcion tipo regimen ju'!$CJ26,""),IF($A28="TOTAL",SUM(INDIRECT("BA4:BA"&amp;ROW()-1)),""))</f>
        <v/>
      </c>
      <c r="BB28" s="6" t="str">
        <f ca="1">IF(AND($A28&lt;&gt;"",$A28&lt;&gt;"TOTAL"),IF(AND('[2]PDI_Descripcion tipo regimen ju'!$CL26&lt;&gt;"",'[2]PDI_Descripcion tipo regimen ju'!$CL26&lt;&gt;0),'[2]PDI_Descripcion tipo regimen ju'!$CL26,""),IF($A28="TOTAL",SUM(INDIRECT("BB4:BB"&amp;ROW()-1)),""))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IF(AND($A28&lt;&gt;"",$A28&lt;&gt;"TOTAL"),IF(AND('[2]PDI_Descripcion tipo regimen ju'!$CO26&lt;&gt;"",'[2]PDI_Descripcion tipo regimen ju'!$CO26&lt;&gt;0),'[2]PDI_Descripcion tipo regimen ju'!$CO26,""),IF($A28="TOTAL",SUM(INDIRECT("BD4:BD"&amp;ROW()-1)),""))</f>
        <v/>
      </c>
      <c r="BE28" s="6" t="str">
        <f ca="1">IF(AND($A28&lt;&gt;"",$A28&lt;&gt;"TOTAL"),IF(AND('[2]PDI_Descripcion tipo regimen ju'!$CQ26&lt;&gt;"",'[2]PDI_Descripcion tipo regimen ju'!$CQ26&lt;&gt;0),'[2]PDI_Descripcion tipo regimen ju'!$CQ26,""),IF($A28="TOTAL",SUM(INDIRECT("BE4:BE"&amp;ROW()-1)),""))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IF('[2]PDI_Descripcion tipo regimen ju'!$B27&lt;&gt;"",'[2]PDI_Descripcion tipo regimen ju'!$B27,IF(AND('[2]PDI_Descripcion tipo regimen ju'!$B27="",'[2]PDI_Descripcion tipo regimen ju'!$B28="",'[2]PDI_Descripcion tipo regimen ju'!$B26=""),"","TOTAL"))</f>
        <v/>
      </c>
      <c r="B29" s="6" t="str">
        <f ca="1">IF(AND($A29&lt;&gt;"",$A29&lt;&gt;"TOTAL"),IF(AND('[2]PDI_Descripcion tipo regimen ju'!$C27&lt;&gt;"",'[2]PDI_Descripcion tipo regimen ju'!$C27&lt;&gt;0),'[2]PDI_Descripcion tipo regimen ju'!$C27,""),IF($A29="TOTAL",SUM(INDIRECT("B4:B"&amp;ROW()-1)),""))</f>
        <v/>
      </c>
      <c r="C29" s="6" t="str">
        <f ca="1">IF(AND($A29&lt;&gt;"",$A29&lt;&gt;"TOTAL"),IF(AND('[2]PDI_Descripcion tipo regimen ju'!$E27&lt;&gt;"",'[2]PDI_Descripcion tipo regimen ju'!$E27&lt;&gt;0),'[2]PDI_Descripcion tipo regimen ju'!$E27,""),IF($A29="TOTAL",SUM(INDIRECT("C4:C"&amp;ROW()-1)),""))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IF(AND($A29&lt;&gt;"",$A29&lt;&gt;"TOTAL"),IF(AND('[2]PDI_Descripcion tipo regimen ju'!$H27&lt;&gt;"",'[2]PDI_Descripcion tipo regimen ju'!$H27&lt;&gt;0),'[2]PDI_Descripcion tipo regimen ju'!$H27,""),IF($A29="TOTAL",SUM(INDIRECT("E4:E"&amp;ROW()-1)),""))</f>
        <v/>
      </c>
      <c r="F29" s="6" t="str">
        <f ca="1">IF(AND($A29&lt;&gt;"",$A29&lt;&gt;"TOTAL"),IF(AND('[2]PDI_Descripcion tipo regimen ju'!$J27&lt;&gt;"",'[2]PDI_Descripcion tipo regimen ju'!$J27&lt;&gt;0),'[2]PDI_Descripcion tipo regimen ju'!$J27,""),IF($A29="TOTAL",SUM(INDIRECT("F4:F"&amp;ROW()-1)),""))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IF(AND($A29&lt;&gt;"",$A29&lt;&gt;"TOTAL"),IF(AND('[2]PDI_Descripcion tipo regimen ju'!$M27&lt;&gt;"",'[2]PDI_Descripcion tipo regimen ju'!$M27&lt;&gt;0),'[2]PDI_Descripcion tipo regimen ju'!$M27,""),IF($A29="TOTAL",SUM(INDIRECT("H4:H"&amp;ROW()-1)),""))</f>
        <v/>
      </c>
      <c r="I29" s="6" t="str">
        <f ca="1">IF(AND($A29&lt;&gt;"",$A29&lt;&gt;"TOTAL"),IF(AND('[2]PDI_Descripcion tipo regimen ju'!$O27&lt;&gt;"",'[2]PDI_Descripcion tipo regimen ju'!$O27&lt;&gt;0),'[2]PDI_Descripcion tipo regimen ju'!$O27,""),IF($A29="TOTAL",SUM(INDIRECT("I4:I"&amp;ROW()-1)),""))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IF(AND($A29&lt;&gt;"",$A29&lt;&gt;"TOTAL"),IF(AND('[2]PDI_Descripcion tipo regimen ju'!$R27&lt;&gt;"",'[2]PDI_Descripcion tipo regimen ju'!$R27&lt;&gt;0),'[2]PDI_Descripcion tipo regimen ju'!$R27,""),IF($A29="TOTAL",SUM(INDIRECT("K4:K"&amp;ROW()-1)),""))</f>
        <v/>
      </c>
      <c r="L29" s="6" t="str">
        <f ca="1">IF(AND($A29&lt;&gt;"",$A29&lt;&gt;"TOTAL"),IF(AND('[2]PDI_Descripcion tipo regimen ju'!$T27&lt;&gt;"",'[2]PDI_Descripcion tipo regimen ju'!$T27&lt;&gt;0),'[2]PDI_Descripcion tipo regimen ju'!$T27,""),IF($A29="TOTAL",SUM(INDIRECT("L4:L"&amp;ROW()-1)),""))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IF(AND($A29&lt;&gt;"",$A29&lt;&gt;"TOTAL"),IF(AND('[2]PDI_Descripcion tipo regimen ju'!$W27&lt;&gt;"",'[2]PDI_Descripcion tipo regimen ju'!$W27&lt;&gt;0),'[2]PDI_Descripcion tipo regimen ju'!$W27,""),IF($A29="TOTAL",SUM(INDIRECT("N4:N"&amp;ROW()-1)),""))</f>
        <v/>
      </c>
      <c r="O29" s="6" t="str">
        <f ca="1">IF(AND($A29&lt;&gt;"",$A29&lt;&gt;"TOTAL"),IF(AND('[2]PDI_Descripcion tipo regimen ju'!$Y27&lt;&gt;"",'[2]PDI_Descripcion tipo regimen ju'!$Y27&lt;&gt;0),'[2]PDI_Descripcion tipo regimen ju'!$Y27,""),IF($A29="TOTAL",SUM(INDIRECT("O4:O"&amp;ROW()-1)),""))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IF(AND($A29&lt;&gt;"",$A29&lt;&gt;"TOTAL"),IF(AND('[2]PDI_Descripcion tipo regimen ju'!$AB27&lt;&gt;"",'[2]PDI_Descripcion tipo regimen ju'!$AB27&lt;&gt;0),'[2]PDI_Descripcion tipo regimen ju'!$AB27,""),IF($A29="TOTAL",SUM(INDIRECT("Q4:Q"&amp;ROW()-1)),""))</f>
        <v/>
      </c>
      <c r="R29" s="6" t="str">
        <f ca="1">IF(AND($A29&lt;&gt;"",$A29&lt;&gt;"TOTAL"),IF(AND('[2]PDI_Descripcion tipo regimen ju'!$AD27&lt;&gt;"",'[2]PDI_Descripcion tipo regimen ju'!$AD27&lt;&gt;0),'[2]PDI_Descripcion tipo regimen ju'!$AD27,""),IF($A29="TOTAL",SUM(INDIRECT("R4:R"&amp;ROW()-1)),""))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IF(AND($A29&lt;&gt;"",$A29&lt;&gt;"TOTAL"),IF(AND('[2]PDI_Descripcion tipo regimen ju'!$AG27&lt;&gt;"",'[2]PDI_Descripcion tipo regimen ju'!$AG27&lt;&gt;0),'[2]PDI_Descripcion tipo regimen ju'!$AG27,""),IF($A29="TOTAL",SUM(INDIRECT("T4:T"&amp;ROW()-1)),""))</f>
        <v/>
      </c>
      <c r="U29" s="6" t="str">
        <f ca="1">IF(AND($A29&lt;&gt;"",$A29&lt;&gt;"TOTAL"),IF(AND('[2]PDI_Descripcion tipo regimen ju'!$AI27&lt;&gt;"",'[2]PDI_Descripcion tipo regimen ju'!$AI27&lt;&gt;0),'[2]PDI_Descripcion tipo regimen ju'!$AI27,""),IF($A29="TOTAL",SUM(INDIRECT("U4:U"&amp;ROW()-1)),""))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IF(AND($A29&lt;&gt;"",$A29&lt;&gt;"TOTAL"),IF(AND('[2]PDI_Descripcion tipo regimen ju'!$AL27&lt;&gt;"",'[2]PDI_Descripcion tipo regimen ju'!$AL27&lt;&gt;0),'[2]PDI_Descripcion tipo regimen ju'!$AL27,""),IF($A29="TOTAL",SUM(INDIRECT("W4:W"&amp;ROW()-1)),""))</f>
        <v/>
      </c>
      <c r="X29" s="6" t="str">
        <f ca="1">IF(AND($A29&lt;&gt;"",$A29&lt;&gt;"TOTAL"),IF(AND('[2]PDI_Descripcion tipo regimen ju'!$AN27&lt;&gt;"",'[2]PDI_Descripcion tipo regimen ju'!$AN27&lt;&gt;0),'[2]PDI_Descripcion tipo regimen ju'!$AN27,""),IF($A29="TOTAL",SUM(INDIRECT("X4:X"&amp;ROW()-1)),""))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IF(AND($A29&lt;&gt;"",$A29&lt;&gt;"TOTAL"),IF(AND('[2]PDI_Descripcion tipo regimen ju'!$AQ27&lt;&gt;"",'[2]PDI_Descripcion tipo regimen ju'!$AQ27&lt;&gt;0),'[2]PDI_Descripcion tipo regimen ju'!$AQ27,""),IF($A29="TOTAL",SUM(INDIRECT("Z4:Z"&amp;ROW()-1)),""))</f>
        <v/>
      </c>
      <c r="AA29" s="6" t="str">
        <f ca="1">IF(AND($A29&lt;&gt;"",$A29&lt;&gt;"TOTAL"),IF(AND('[2]PDI_Descripcion tipo regimen ju'!$AS27&lt;&gt;"",'[2]PDI_Descripcion tipo regimen ju'!$AS27&lt;&gt;0),'[2]PDI_Descripcion tipo regimen ju'!$AS27,""),IF($A29="TOTAL",SUM(INDIRECT("AA4:AA"&amp;ROW()-1)),""))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IF(AND($A29&lt;&gt;"",$A29&lt;&gt;"TOTAL"),IF(AND('[2]PDI_Descripcion tipo regimen ju'!$AV27&lt;&gt;"",'[2]PDI_Descripcion tipo regimen ju'!$AV27&lt;&gt;0),'[2]PDI_Descripcion tipo regimen ju'!$AV27,""),IF($A29="TOTAL",SUM(INDIRECT("AC4:AC"&amp;ROW()-1)),""))</f>
        <v/>
      </c>
      <c r="AD29" s="6" t="str">
        <f ca="1">IF(AND($A29&lt;&gt;"",$A29&lt;&gt;"TOTAL"),IF(AND('[2]PDI_Descripcion tipo regimen ju'!$AX27&lt;&gt;"",'[2]PDI_Descripcion tipo regimen ju'!$AX27&lt;&gt;0),'[2]PDI_Descripcion tipo regimen ju'!$AX27,""),IF($A29="TOTAL",SUM(INDIRECT("AD4:AD"&amp;ROW()-1)),""))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IF(AND($A29&lt;&gt;"",$A29&lt;&gt;"TOTAL"),IF(AND('[2]PDI_Descripcion tipo regimen ju'!$BA27&lt;&gt;"",'[2]PDI_Descripcion tipo regimen ju'!$BA27&lt;&gt;0),'[2]PDI_Descripcion tipo regimen ju'!$BA27,""),IF($A29="TOTAL",SUM(INDIRECT("AF4:AF"&amp;ROW()-1)),""))</f>
        <v/>
      </c>
      <c r="AG29" s="6" t="str">
        <f ca="1">IF(AND($A29&lt;&gt;"",$A29&lt;&gt;"TOTAL"),IF(AND('[2]PDI_Descripcion tipo regimen ju'!$BC27&lt;&gt;"",'[2]PDI_Descripcion tipo regimen ju'!$BC27&lt;&gt;0),'[2]PDI_Descripcion tipo regimen ju'!$BC27,""),IF($A29="TOTAL",SUM(INDIRECT("AG4:AG"&amp;ROW()-1)),""))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IF(AND($A29&lt;&gt;"",$A29&lt;&gt;"TOTAL"),IF(AND('[2]PDI_Descripcion tipo regimen ju'!$BF27&lt;&gt;"",'[2]PDI_Descripcion tipo regimen ju'!$BF27&lt;&gt;0),'[2]PDI_Descripcion tipo regimen ju'!$BF27,""),IF($A29="TOTAL",SUM(INDIRECT("AI4:AI"&amp;ROW()-1)),""))</f>
        <v/>
      </c>
      <c r="AJ29" s="6" t="str">
        <f ca="1">IF(AND($A29&lt;&gt;"",$A29&lt;&gt;"TOTAL"),IF(AND('[2]PDI_Descripcion tipo regimen ju'!$BH27&lt;&gt;"",'[2]PDI_Descripcion tipo regimen ju'!$BH27&lt;&gt;0),'[2]PDI_Descripcion tipo regimen ju'!$BH27,""),IF($A29="TOTAL",SUM(INDIRECT("AJ4:AJ"&amp;ROW()-1)),""))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IF(AND($A29&lt;&gt;"",$A29&lt;&gt;"TOTAL"),IF(AND('[2]PDI_Descripcion tipo regimen ju'!$BK27&lt;&gt;"",'[2]PDI_Descripcion tipo regimen ju'!$BK27&lt;&gt;0),'[2]PDI_Descripcion tipo regimen ju'!$BK27,""),IF($A29="TOTAL",SUM(INDIRECT("AL4:AL"&amp;ROW()-1)),""))</f>
        <v/>
      </c>
      <c r="AM29" s="6" t="str">
        <f ca="1">IF(AND($A29&lt;&gt;"",$A29&lt;&gt;"TOTAL"),IF(AND('[2]PDI_Descripcion tipo regimen ju'!$BM27&lt;&gt;"",'[2]PDI_Descripcion tipo regimen ju'!$BM27&lt;&gt;0),'[2]PDI_Descripcion tipo regimen ju'!$BM27,""),IF($A29="TOTAL",SUM(INDIRECT("AM4:AM"&amp;ROW()-1)),""))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IF(AND($A29&lt;&gt;"",$A29&lt;&gt;"TOTAL"),IF(AND('[2]PDI_Descripcion tipo regimen ju'!$BP27&lt;&gt;"",'[2]PDI_Descripcion tipo regimen ju'!$BP27&lt;&gt;0),'[2]PDI_Descripcion tipo regimen ju'!$BP27,""),IF($A29="TOTAL",SUM(INDIRECT("AO4:AO"&amp;ROW()-1)),""))</f>
        <v/>
      </c>
      <c r="AP29" s="6" t="str">
        <f ca="1">IF(AND($A29&lt;&gt;"",$A29&lt;&gt;"TOTAL"),IF(AND('[2]PDI_Descripcion tipo regimen ju'!$BR27&lt;&gt;"",'[2]PDI_Descripcion tipo regimen ju'!$BR27&lt;&gt;0),'[2]PDI_Descripcion tipo regimen ju'!$BR27,""),IF($A29="TOTAL",SUM(INDIRECT("AP4:AP"&amp;ROW()-1)),""))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IF(AND($A29&lt;&gt;"",$A29&lt;&gt;"TOTAL"),IF(AND('[2]PDI_Descripcion tipo regimen ju'!$BU27&lt;&gt;"",'[2]PDI_Descripcion tipo regimen ju'!$BU27&lt;&gt;0),'[2]PDI_Descripcion tipo regimen ju'!$BU27,""),IF($A29="TOTAL",SUM(INDIRECT("AR4:AR"&amp;ROW()-1)),""))</f>
        <v/>
      </c>
      <c r="AS29" s="6" t="str">
        <f ca="1">IF(AND($A29&lt;&gt;"",$A29&lt;&gt;"TOTAL"),IF(AND('[2]PDI_Descripcion tipo regimen ju'!$BW27&lt;&gt;"",'[2]PDI_Descripcion tipo regimen ju'!$BW27&lt;&gt;0),'[2]PDI_Descripcion tipo regimen ju'!$BW27,""),IF($A29="TOTAL",SUM(INDIRECT("AS4:AS"&amp;ROW()-1)),""))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IF(AND($A29&lt;&gt;"",$A29&lt;&gt;"TOTAL"),IF(AND('[2]PDI_Descripcion tipo regimen ju'!$BZ27&lt;&gt;"",'[2]PDI_Descripcion tipo regimen ju'!$BZ27&lt;&gt;0),'[2]PDI_Descripcion tipo regimen ju'!$BZ27,""),IF($A29="TOTAL",SUM(INDIRECT("AU4:AU"&amp;ROW()-1)),""))</f>
        <v/>
      </c>
      <c r="AV29" s="6" t="str">
        <f ca="1">IF(AND($A29&lt;&gt;"",$A29&lt;&gt;"TOTAL"),IF(AND('[2]PDI_Descripcion tipo regimen ju'!$CB27&lt;&gt;"",'[2]PDI_Descripcion tipo regimen ju'!$CB27&lt;&gt;0),'[2]PDI_Descripcion tipo regimen ju'!$CB27,""),IF($A29="TOTAL",SUM(INDIRECT("AV4:AV"&amp;ROW()-1)),""))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IF(AND($A29&lt;&gt;"",$A29&lt;&gt;"TOTAL"),IF(AND('[2]PDI_Descripcion tipo regimen ju'!$CE27&lt;&gt;"",'[2]PDI_Descripcion tipo regimen ju'!$CE27&lt;&gt;0),'[2]PDI_Descripcion tipo regimen ju'!$CE27,""),IF($A29="TOTAL",SUM(INDIRECT("AX4:AX"&amp;ROW()-1)),""))</f>
        <v/>
      </c>
      <c r="AY29" s="6" t="str">
        <f ca="1">IF(AND($A29&lt;&gt;"",$A29&lt;&gt;"TOTAL"),IF(AND('[2]PDI_Descripcion tipo regimen ju'!$CG27&lt;&gt;"",'[2]PDI_Descripcion tipo regimen ju'!$CG27&lt;&gt;0),'[2]PDI_Descripcion tipo regimen ju'!$CG27,""),IF($A29="TOTAL",SUM(INDIRECT("AY4:AY"&amp;ROW()-1)),""))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IF(AND($A29&lt;&gt;"",$A29&lt;&gt;"TOTAL"),IF(AND('[2]PDI_Descripcion tipo regimen ju'!$CJ27&lt;&gt;"",'[2]PDI_Descripcion tipo regimen ju'!$CJ27&lt;&gt;0),'[2]PDI_Descripcion tipo regimen ju'!$CJ27,""),IF($A29="TOTAL",SUM(INDIRECT("BA4:BA"&amp;ROW()-1)),""))</f>
        <v/>
      </c>
      <c r="BB29" s="6" t="str">
        <f ca="1">IF(AND($A29&lt;&gt;"",$A29&lt;&gt;"TOTAL"),IF(AND('[2]PDI_Descripcion tipo regimen ju'!$CL27&lt;&gt;"",'[2]PDI_Descripcion tipo regimen ju'!$CL27&lt;&gt;0),'[2]PDI_Descripcion tipo regimen ju'!$CL27,""),IF($A29="TOTAL",SUM(INDIRECT("BB4:BB"&amp;ROW()-1)),""))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IF(AND($A29&lt;&gt;"",$A29&lt;&gt;"TOTAL"),IF(AND('[2]PDI_Descripcion tipo regimen ju'!$CO27&lt;&gt;"",'[2]PDI_Descripcion tipo regimen ju'!$CO27&lt;&gt;0),'[2]PDI_Descripcion tipo regimen ju'!$CO27,""),IF($A29="TOTAL",SUM(INDIRECT("BD4:BD"&amp;ROW()-1)),""))</f>
        <v/>
      </c>
      <c r="BE29" s="6" t="str">
        <f ca="1">IF(AND($A29&lt;&gt;"",$A29&lt;&gt;"TOTAL"),IF(AND('[2]PDI_Descripcion tipo regimen ju'!$CQ27&lt;&gt;"",'[2]PDI_Descripcion tipo regimen ju'!$CQ27&lt;&gt;0),'[2]PDI_Descripcion tipo regimen ju'!$CQ27,""),IF($A29="TOTAL",SUM(INDIRECT("BE4:BE"&amp;ROW()-1)),""))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IF('[2]PDI_Descripcion tipo regimen ju'!$B28&lt;&gt;"",'[2]PDI_Descripcion tipo regimen ju'!$B28,IF(AND('[2]PDI_Descripcion tipo regimen ju'!$B28="",'[2]PDI_Descripcion tipo regimen ju'!$B29="",'[2]PDI_Descripcion tipo regimen ju'!$B27=""),"","TOTAL"))</f>
        <v/>
      </c>
      <c r="B30" s="6" t="str">
        <f ca="1">IF(AND($A30&lt;&gt;"",$A30&lt;&gt;"TOTAL"),IF(AND('[2]PDI_Descripcion tipo regimen ju'!$C28&lt;&gt;"",'[2]PDI_Descripcion tipo regimen ju'!$C28&lt;&gt;0),'[2]PDI_Descripcion tipo regimen ju'!$C28,""),IF($A30="TOTAL",SUM(INDIRECT("B4:B"&amp;ROW()-1)),""))</f>
        <v/>
      </c>
      <c r="C30" s="6" t="str">
        <f ca="1">IF(AND($A30&lt;&gt;"",$A30&lt;&gt;"TOTAL"),IF(AND('[2]PDI_Descripcion tipo regimen ju'!$E28&lt;&gt;"",'[2]PDI_Descripcion tipo regimen ju'!$E28&lt;&gt;0),'[2]PDI_Descripcion tipo regimen ju'!$E28,""),IF($A30="TOTAL",SUM(INDIRECT("C4:C"&amp;ROW()-1)),""))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IF(AND($A30&lt;&gt;"",$A30&lt;&gt;"TOTAL"),IF(AND('[2]PDI_Descripcion tipo regimen ju'!$H28&lt;&gt;"",'[2]PDI_Descripcion tipo regimen ju'!$H28&lt;&gt;0),'[2]PDI_Descripcion tipo regimen ju'!$H28,""),IF($A30="TOTAL",SUM(INDIRECT("E4:E"&amp;ROW()-1)),""))</f>
        <v/>
      </c>
      <c r="F30" s="6" t="str">
        <f ca="1">IF(AND($A30&lt;&gt;"",$A30&lt;&gt;"TOTAL"),IF(AND('[2]PDI_Descripcion tipo regimen ju'!$J28&lt;&gt;"",'[2]PDI_Descripcion tipo regimen ju'!$J28&lt;&gt;0),'[2]PDI_Descripcion tipo regimen ju'!$J28,""),IF($A30="TOTAL",SUM(INDIRECT("F4:F"&amp;ROW()-1)),""))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IF(AND($A30&lt;&gt;"",$A30&lt;&gt;"TOTAL"),IF(AND('[2]PDI_Descripcion tipo regimen ju'!$M28&lt;&gt;"",'[2]PDI_Descripcion tipo regimen ju'!$M28&lt;&gt;0),'[2]PDI_Descripcion tipo regimen ju'!$M28,""),IF($A30="TOTAL",SUM(INDIRECT("H4:H"&amp;ROW()-1)),""))</f>
        <v/>
      </c>
      <c r="I30" s="6" t="str">
        <f ca="1">IF(AND($A30&lt;&gt;"",$A30&lt;&gt;"TOTAL"),IF(AND('[2]PDI_Descripcion tipo regimen ju'!$O28&lt;&gt;"",'[2]PDI_Descripcion tipo regimen ju'!$O28&lt;&gt;0),'[2]PDI_Descripcion tipo regimen ju'!$O28,""),IF($A30="TOTAL",SUM(INDIRECT("I4:I"&amp;ROW()-1)),""))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IF(AND($A30&lt;&gt;"",$A30&lt;&gt;"TOTAL"),IF(AND('[2]PDI_Descripcion tipo regimen ju'!$R28&lt;&gt;"",'[2]PDI_Descripcion tipo regimen ju'!$R28&lt;&gt;0),'[2]PDI_Descripcion tipo regimen ju'!$R28,""),IF($A30="TOTAL",SUM(INDIRECT("K4:K"&amp;ROW()-1)),""))</f>
        <v/>
      </c>
      <c r="L30" s="6" t="str">
        <f ca="1">IF(AND($A30&lt;&gt;"",$A30&lt;&gt;"TOTAL"),IF(AND('[2]PDI_Descripcion tipo regimen ju'!$T28&lt;&gt;"",'[2]PDI_Descripcion tipo regimen ju'!$T28&lt;&gt;0),'[2]PDI_Descripcion tipo regimen ju'!$T28,""),IF($A30="TOTAL",SUM(INDIRECT("L4:L"&amp;ROW()-1)),""))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IF(AND($A30&lt;&gt;"",$A30&lt;&gt;"TOTAL"),IF(AND('[2]PDI_Descripcion tipo regimen ju'!$W28&lt;&gt;"",'[2]PDI_Descripcion tipo regimen ju'!$W28&lt;&gt;0),'[2]PDI_Descripcion tipo regimen ju'!$W28,""),IF($A30="TOTAL",SUM(INDIRECT("N4:N"&amp;ROW()-1)),""))</f>
        <v/>
      </c>
      <c r="O30" s="6" t="str">
        <f ca="1">IF(AND($A30&lt;&gt;"",$A30&lt;&gt;"TOTAL"),IF(AND('[2]PDI_Descripcion tipo regimen ju'!$Y28&lt;&gt;"",'[2]PDI_Descripcion tipo regimen ju'!$Y28&lt;&gt;0),'[2]PDI_Descripcion tipo regimen ju'!$Y28,""),IF($A30="TOTAL",SUM(INDIRECT("O4:O"&amp;ROW()-1)),""))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IF(AND($A30&lt;&gt;"",$A30&lt;&gt;"TOTAL"),IF(AND('[2]PDI_Descripcion tipo regimen ju'!$AB28&lt;&gt;"",'[2]PDI_Descripcion tipo regimen ju'!$AB28&lt;&gt;0),'[2]PDI_Descripcion tipo regimen ju'!$AB28,""),IF($A30="TOTAL",SUM(INDIRECT("Q4:Q"&amp;ROW()-1)),""))</f>
        <v/>
      </c>
      <c r="R30" s="6" t="str">
        <f ca="1">IF(AND($A30&lt;&gt;"",$A30&lt;&gt;"TOTAL"),IF(AND('[2]PDI_Descripcion tipo regimen ju'!$AD28&lt;&gt;"",'[2]PDI_Descripcion tipo regimen ju'!$AD28&lt;&gt;0),'[2]PDI_Descripcion tipo regimen ju'!$AD28,""),IF($A30="TOTAL",SUM(INDIRECT("R4:R"&amp;ROW()-1)),""))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IF(AND($A30&lt;&gt;"",$A30&lt;&gt;"TOTAL"),IF(AND('[2]PDI_Descripcion tipo regimen ju'!$AG28&lt;&gt;"",'[2]PDI_Descripcion tipo regimen ju'!$AG28&lt;&gt;0),'[2]PDI_Descripcion tipo regimen ju'!$AG28,""),IF($A30="TOTAL",SUM(INDIRECT("T4:T"&amp;ROW()-1)),""))</f>
        <v/>
      </c>
      <c r="U30" s="6" t="str">
        <f ca="1">IF(AND($A30&lt;&gt;"",$A30&lt;&gt;"TOTAL"),IF(AND('[2]PDI_Descripcion tipo regimen ju'!$AI28&lt;&gt;"",'[2]PDI_Descripcion tipo regimen ju'!$AI28&lt;&gt;0),'[2]PDI_Descripcion tipo regimen ju'!$AI28,""),IF($A30="TOTAL",SUM(INDIRECT("U4:U"&amp;ROW()-1)),""))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IF(AND($A30&lt;&gt;"",$A30&lt;&gt;"TOTAL"),IF(AND('[2]PDI_Descripcion tipo regimen ju'!$AL28&lt;&gt;"",'[2]PDI_Descripcion tipo regimen ju'!$AL28&lt;&gt;0),'[2]PDI_Descripcion tipo regimen ju'!$AL28,""),IF($A30="TOTAL",SUM(INDIRECT("W4:W"&amp;ROW()-1)),""))</f>
        <v/>
      </c>
      <c r="X30" s="6" t="str">
        <f ca="1">IF(AND($A30&lt;&gt;"",$A30&lt;&gt;"TOTAL"),IF(AND('[2]PDI_Descripcion tipo regimen ju'!$AN28&lt;&gt;"",'[2]PDI_Descripcion tipo regimen ju'!$AN28&lt;&gt;0),'[2]PDI_Descripcion tipo regimen ju'!$AN28,""),IF($A30="TOTAL",SUM(INDIRECT("X4:X"&amp;ROW()-1)),""))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IF(AND($A30&lt;&gt;"",$A30&lt;&gt;"TOTAL"),IF(AND('[2]PDI_Descripcion tipo regimen ju'!$AQ28&lt;&gt;"",'[2]PDI_Descripcion tipo regimen ju'!$AQ28&lt;&gt;0),'[2]PDI_Descripcion tipo regimen ju'!$AQ28,""),IF($A30="TOTAL",SUM(INDIRECT("Z4:Z"&amp;ROW()-1)),""))</f>
        <v/>
      </c>
      <c r="AA30" s="6" t="str">
        <f ca="1">IF(AND($A30&lt;&gt;"",$A30&lt;&gt;"TOTAL"),IF(AND('[2]PDI_Descripcion tipo regimen ju'!$AS28&lt;&gt;"",'[2]PDI_Descripcion tipo regimen ju'!$AS28&lt;&gt;0),'[2]PDI_Descripcion tipo regimen ju'!$AS28,""),IF($A30="TOTAL",SUM(INDIRECT("AA4:AA"&amp;ROW()-1)),""))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IF(AND($A30&lt;&gt;"",$A30&lt;&gt;"TOTAL"),IF(AND('[2]PDI_Descripcion tipo regimen ju'!$AV28&lt;&gt;"",'[2]PDI_Descripcion tipo regimen ju'!$AV28&lt;&gt;0),'[2]PDI_Descripcion tipo regimen ju'!$AV28,""),IF($A30="TOTAL",SUM(INDIRECT("AC4:AC"&amp;ROW()-1)),""))</f>
        <v/>
      </c>
      <c r="AD30" s="6" t="str">
        <f ca="1">IF(AND($A30&lt;&gt;"",$A30&lt;&gt;"TOTAL"),IF(AND('[2]PDI_Descripcion tipo regimen ju'!$AX28&lt;&gt;"",'[2]PDI_Descripcion tipo regimen ju'!$AX28&lt;&gt;0),'[2]PDI_Descripcion tipo regimen ju'!$AX28,""),IF($A30="TOTAL",SUM(INDIRECT("AD4:AD"&amp;ROW()-1)),""))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IF(AND($A30&lt;&gt;"",$A30&lt;&gt;"TOTAL"),IF(AND('[2]PDI_Descripcion tipo regimen ju'!$BA28&lt;&gt;"",'[2]PDI_Descripcion tipo regimen ju'!$BA28&lt;&gt;0),'[2]PDI_Descripcion tipo regimen ju'!$BA28,""),IF($A30="TOTAL",SUM(INDIRECT("AF4:AF"&amp;ROW()-1)),""))</f>
        <v/>
      </c>
      <c r="AG30" s="6" t="str">
        <f ca="1">IF(AND($A30&lt;&gt;"",$A30&lt;&gt;"TOTAL"),IF(AND('[2]PDI_Descripcion tipo regimen ju'!$BC28&lt;&gt;"",'[2]PDI_Descripcion tipo regimen ju'!$BC28&lt;&gt;0),'[2]PDI_Descripcion tipo regimen ju'!$BC28,""),IF($A30="TOTAL",SUM(INDIRECT("AG4:AG"&amp;ROW()-1)),""))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IF(AND($A30&lt;&gt;"",$A30&lt;&gt;"TOTAL"),IF(AND('[2]PDI_Descripcion tipo regimen ju'!$BF28&lt;&gt;"",'[2]PDI_Descripcion tipo regimen ju'!$BF28&lt;&gt;0),'[2]PDI_Descripcion tipo regimen ju'!$BF28,""),IF($A30="TOTAL",SUM(INDIRECT("AI4:AI"&amp;ROW()-1)),""))</f>
        <v/>
      </c>
      <c r="AJ30" s="6" t="str">
        <f ca="1">IF(AND($A30&lt;&gt;"",$A30&lt;&gt;"TOTAL"),IF(AND('[2]PDI_Descripcion tipo regimen ju'!$BH28&lt;&gt;"",'[2]PDI_Descripcion tipo regimen ju'!$BH28&lt;&gt;0),'[2]PDI_Descripcion tipo regimen ju'!$BH28,""),IF($A30="TOTAL",SUM(INDIRECT("AJ4:AJ"&amp;ROW()-1)),""))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IF(AND($A30&lt;&gt;"",$A30&lt;&gt;"TOTAL"),IF(AND('[2]PDI_Descripcion tipo regimen ju'!$BK28&lt;&gt;"",'[2]PDI_Descripcion tipo regimen ju'!$BK28&lt;&gt;0),'[2]PDI_Descripcion tipo regimen ju'!$BK28,""),IF($A30="TOTAL",SUM(INDIRECT("AL4:AL"&amp;ROW()-1)),""))</f>
        <v/>
      </c>
      <c r="AM30" s="6" t="str">
        <f ca="1">IF(AND($A30&lt;&gt;"",$A30&lt;&gt;"TOTAL"),IF(AND('[2]PDI_Descripcion tipo regimen ju'!$BM28&lt;&gt;"",'[2]PDI_Descripcion tipo regimen ju'!$BM28&lt;&gt;0),'[2]PDI_Descripcion tipo regimen ju'!$BM28,""),IF($A30="TOTAL",SUM(INDIRECT("AM4:AM"&amp;ROW()-1)),""))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IF(AND($A30&lt;&gt;"",$A30&lt;&gt;"TOTAL"),IF(AND('[2]PDI_Descripcion tipo regimen ju'!$BP28&lt;&gt;"",'[2]PDI_Descripcion tipo regimen ju'!$BP28&lt;&gt;0),'[2]PDI_Descripcion tipo regimen ju'!$BP28,""),IF($A30="TOTAL",SUM(INDIRECT("AO4:AO"&amp;ROW()-1)),""))</f>
        <v/>
      </c>
      <c r="AP30" s="6" t="str">
        <f ca="1">IF(AND($A30&lt;&gt;"",$A30&lt;&gt;"TOTAL"),IF(AND('[2]PDI_Descripcion tipo regimen ju'!$BR28&lt;&gt;"",'[2]PDI_Descripcion tipo regimen ju'!$BR28&lt;&gt;0),'[2]PDI_Descripcion tipo regimen ju'!$BR28,""),IF($A30="TOTAL",SUM(INDIRECT("AP4:AP"&amp;ROW()-1)),""))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IF(AND($A30&lt;&gt;"",$A30&lt;&gt;"TOTAL"),IF(AND('[2]PDI_Descripcion tipo regimen ju'!$BU28&lt;&gt;"",'[2]PDI_Descripcion tipo regimen ju'!$BU28&lt;&gt;0),'[2]PDI_Descripcion tipo regimen ju'!$BU28,""),IF($A30="TOTAL",SUM(INDIRECT("AR4:AR"&amp;ROW()-1)),""))</f>
        <v/>
      </c>
      <c r="AS30" s="6" t="str">
        <f ca="1">IF(AND($A30&lt;&gt;"",$A30&lt;&gt;"TOTAL"),IF(AND('[2]PDI_Descripcion tipo regimen ju'!$BW28&lt;&gt;"",'[2]PDI_Descripcion tipo regimen ju'!$BW28&lt;&gt;0),'[2]PDI_Descripcion tipo regimen ju'!$BW28,""),IF($A30="TOTAL",SUM(INDIRECT("AS4:AS"&amp;ROW()-1)),""))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IF(AND($A30&lt;&gt;"",$A30&lt;&gt;"TOTAL"),IF(AND('[2]PDI_Descripcion tipo regimen ju'!$BZ28&lt;&gt;"",'[2]PDI_Descripcion tipo regimen ju'!$BZ28&lt;&gt;0),'[2]PDI_Descripcion tipo regimen ju'!$BZ28,""),IF($A30="TOTAL",SUM(INDIRECT("AU4:AU"&amp;ROW()-1)),""))</f>
        <v/>
      </c>
      <c r="AV30" s="6" t="str">
        <f ca="1">IF(AND($A30&lt;&gt;"",$A30&lt;&gt;"TOTAL"),IF(AND('[2]PDI_Descripcion tipo regimen ju'!$CB28&lt;&gt;"",'[2]PDI_Descripcion tipo regimen ju'!$CB28&lt;&gt;0),'[2]PDI_Descripcion tipo regimen ju'!$CB28,""),IF($A30="TOTAL",SUM(INDIRECT("AV4:AV"&amp;ROW()-1)),""))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IF(AND($A30&lt;&gt;"",$A30&lt;&gt;"TOTAL"),IF(AND('[2]PDI_Descripcion tipo regimen ju'!$CE28&lt;&gt;"",'[2]PDI_Descripcion tipo regimen ju'!$CE28&lt;&gt;0),'[2]PDI_Descripcion tipo regimen ju'!$CE28,""),IF($A30="TOTAL",SUM(INDIRECT("AX4:AX"&amp;ROW()-1)),""))</f>
        <v/>
      </c>
      <c r="AY30" s="6" t="str">
        <f ca="1">IF(AND($A30&lt;&gt;"",$A30&lt;&gt;"TOTAL"),IF(AND('[2]PDI_Descripcion tipo regimen ju'!$CG28&lt;&gt;"",'[2]PDI_Descripcion tipo regimen ju'!$CG28&lt;&gt;0),'[2]PDI_Descripcion tipo regimen ju'!$CG28,""),IF($A30="TOTAL",SUM(INDIRECT("AY4:AY"&amp;ROW()-1)),""))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IF(AND($A30&lt;&gt;"",$A30&lt;&gt;"TOTAL"),IF(AND('[2]PDI_Descripcion tipo regimen ju'!$CJ28&lt;&gt;"",'[2]PDI_Descripcion tipo regimen ju'!$CJ28&lt;&gt;0),'[2]PDI_Descripcion tipo regimen ju'!$CJ28,""),IF($A30="TOTAL",SUM(INDIRECT("BA4:BA"&amp;ROW()-1)),""))</f>
        <v/>
      </c>
      <c r="BB30" s="6" t="str">
        <f ca="1">IF(AND($A30&lt;&gt;"",$A30&lt;&gt;"TOTAL"),IF(AND('[2]PDI_Descripcion tipo regimen ju'!$CL28&lt;&gt;"",'[2]PDI_Descripcion tipo regimen ju'!$CL28&lt;&gt;0),'[2]PDI_Descripcion tipo regimen ju'!$CL28,""),IF($A30="TOTAL",SUM(INDIRECT("BB4:BB"&amp;ROW()-1)),""))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IF(AND($A30&lt;&gt;"",$A30&lt;&gt;"TOTAL"),IF(AND('[2]PDI_Descripcion tipo regimen ju'!$CO28&lt;&gt;"",'[2]PDI_Descripcion tipo regimen ju'!$CO28&lt;&gt;0),'[2]PDI_Descripcion tipo regimen ju'!$CO28,""),IF($A30="TOTAL",SUM(INDIRECT("BD4:BD"&amp;ROW()-1)),""))</f>
        <v/>
      </c>
      <c r="BE30" s="6" t="str">
        <f ca="1">IF(AND($A30&lt;&gt;"",$A30&lt;&gt;"TOTAL"),IF(AND('[2]PDI_Descripcion tipo regimen ju'!$CQ28&lt;&gt;"",'[2]PDI_Descripcion tipo regimen ju'!$CQ28&lt;&gt;0),'[2]PDI_Descripcion tipo regimen ju'!$CQ28,""),IF($A30="TOTAL",SUM(INDIRECT("BE4:BE"&amp;ROW()-1)),""))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IF('[2]PDI_Descripcion tipo regimen ju'!$B29&lt;&gt;"",'[2]PDI_Descripcion tipo regimen ju'!$B29,IF(AND('[2]PDI_Descripcion tipo regimen ju'!$B29="",'[2]PDI_Descripcion tipo regimen ju'!$B30="",'[2]PDI_Descripcion tipo regimen ju'!$B28=""),"","TOTAL"))</f>
        <v/>
      </c>
      <c r="B31" s="6" t="str">
        <f ca="1">IF(AND($A31&lt;&gt;"",$A31&lt;&gt;"TOTAL"),IF(AND('[2]PDI_Descripcion tipo regimen ju'!$C29&lt;&gt;"",'[2]PDI_Descripcion tipo regimen ju'!$C29&lt;&gt;0),'[2]PDI_Descripcion tipo regimen ju'!$C29,""),IF($A31="TOTAL",SUM(INDIRECT("B4:B"&amp;ROW()-1)),""))</f>
        <v/>
      </c>
      <c r="C31" s="6" t="str">
        <f ca="1">IF(AND($A31&lt;&gt;"",$A31&lt;&gt;"TOTAL"),IF(AND('[2]PDI_Descripcion tipo regimen ju'!$E29&lt;&gt;"",'[2]PDI_Descripcion tipo regimen ju'!$E29&lt;&gt;0),'[2]PDI_Descripcion tipo regimen ju'!$E29,""),IF($A31="TOTAL",SUM(INDIRECT("C4:C"&amp;ROW()-1)),""))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IF(AND($A31&lt;&gt;"",$A31&lt;&gt;"TOTAL"),IF(AND('[2]PDI_Descripcion tipo regimen ju'!$H29&lt;&gt;"",'[2]PDI_Descripcion tipo regimen ju'!$H29&lt;&gt;0),'[2]PDI_Descripcion tipo regimen ju'!$H29,""),IF($A31="TOTAL",SUM(INDIRECT("E4:E"&amp;ROW()-1)),""))</f>
        <v/>
      </c>
      <c r="F31" s="6" t="str">
        <f ca="1">IF(AND($A31&lt;&gt;"",$A31&lt;&gt;"TOTAL"),IF(AND('[2]PDI_Descripcion tipo regimen ju'!$J29&lt;&gt;"",'[2]PDI_Descripcion tipo regimen ju'!$J29&lt;&gt;0),'[2]PDI_Descripcion tipo regimen ju'!$J29,""),IF($A31="TOTAL",SUM(INDIRECT("F4:F"&amp;ROW()-1)),""))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IF(AND($A31&lt;&gt;"",$A31&lt;&gt;"TOTAL"),IF(AND('[2]PDI_Descripcion tipo regimen ju'!$M29&lt;&gt;"",'[2]PDI_Descripcion tipo regimen ju'!$M29&lt;&gt;0),'[2]PDI_Descripcion tipo regimen ju'!$M29,""),IF($A31="TOTAL",SUM(INDIRECT("H4:H"&amp;ROW()-1)),""))</f>
        <v/>
      </c>
      <c r="I31" s="6" t="str">
        <f ca="1">IF(AND($A31&lt;&gt;"",$A31&lt;&gt;"TOTAL"),IF(AND('[2]PDI_Descripcion tipo regimen ju'!$O29&lt;&gt;"",'[2]PDI_Descripcion tipo regimen ju'!$O29&lt;&gt;0),'[2]PDI_Descripcion tipo regimen ju'!$O29,""),IF($A31="TOTAL",SUM(INDIRECT("I4:I"&amp;ROW()-1)),""))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IF(AND($A31&lt;&gt;"",$A31&lt;&gt;"TOTAL"),IF(AND('[2]PDI_Descripcion tipo regimen ju'!$R29&lt;&gt;"",'[2]PDI_Descripcion tipo regimen ju'!$R29&lt;&gt;0),'[2]PDI_Descripcion tipo regimen ju'!$R29,""),IF($A31="TOTAL",SUM(INDIRECT("K4:K"&amp;ROW()-1)),""))</f>
        <v/>
      </c>
      <c r="L31" s="6" t="str">
        <f ca="1">IF(AND($A31&lt;&gt;"",$A31&lt;&gt;"TOTAL"),IF(AND('[2]PDI_Descripcion tipo regimen ju'!$T29&lt;&gt;"",'[2]PDI_Descripcion tipo regimen ju'!$T29&lt;&gt;0),'[2]PDI_Descripcion tipo regimen ju'!$T29,""),IF($A31="TOTAL",SUM(INDIRECT("L4:L"&amp;ROW()-1)),""))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IF(AND($A31&lt;&gt;"",$A31&lt;&gt;"TOTAL"),IF(AND('[2]PDI_Descripcion tipo regimen ju'!$W29&lt;&gt;"",'[2]PDI_Descripcion tipo regimen ju'!$W29&lt;&gt;0),'[2]PDI_Descripcion tipo regimen ju'!$W29,""),IF($A31="TOTAL",SUM(INDIRECT("N4:N"&amp;ROW()-1)),""))</f>
        <v/>
      </c>
      <c r="O31" s="6" t="str">
        <f ca="1">IF(AND($A31&lt;&gt;"",$A31&lt;&gt;"TOTAL"),IF(AND('[2]PDI_Descripcion tipo regimen ju'!$Y29&lt;&gt;"",'[2]PDI_Descripcion tipo regimen ju'!$Y29&lt;&gt;0),'[2]PDI_Descripcion tipo regimen ju'!$Y29,""),IF($A31="TOTAL",SUM(INDIRECT("O4:O"&amp;ROW()-1)),""))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IF(AND($A31&lt;&gt;"",$A31&lt;&gt;"TOTAL"),IF(AND('[2]PDI_Descripcion tipo regimen ju'!$AB29&lt;&gt;"",'[2]PDI_Descripcion tipo regimen ju'!$AB29&lt;&gt;0),'[2]PDI_Descripcion tipo regimen ju'!$AB29,""),IF($A31="TOTAL",SUM(INDIRECT("Q4:Q"&amp;ROW()-1)),""))</f>
        <v/>
      </c>
      <c r="R31" s="6" t="str">
        <f ca="1">IF(AND($A31&lt;&gt;"",$A31&lt;&gt;"TOTAL"),IF(AND('[2]PDI_Descripcion tipo regimen ju'!$AD29&lt;&gt;"",'[2]PDI_Descripcion tipo regimen ju'!$AD29&lt;&gt;0),'[2]PDI_Descripcion tipo regimen ju'!$AD29,""),IF($A31="TOTAL",SUM(INDIRECT("R4:R"&amp;ROW()-1)),""))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IF(AND($A31&lt;&gt;"",$A31&lt;&gt;"TOTAL"),IF(AND('[2]PDI_Descripcion tipo regimen ju'!$AG29&lt;&gt;"",'[2]PDI_Descripcion tipo regimen ju'!$AG29&lt;&gt;0),'[2]PDI_Descripcion tipo regimen ju'!$AG29,""),IF($A31="TOTAL",SUM(INDIRECT("T4:T"&amp;ROW()-1)),""))</f>
        <v/>
      </c>
      <c r="U31" s="6" t="str">
        <f ca="1">IF(AND($A31&lt;&gt;"",$A31&lt;&gt;"TOTAL"),IF(AND('[2]PDI_Descripcion tipo regimen ju'!$AI29&lt;&gt;"",'[2]PDI_Descripcion tipo regimen ju'!$AI29&lt;&gt;0),'[2]PDI_Descripcion tipo regimen ju'!$AI29,""),IF($A31="TOTAL",SUM(INDIRECT("U4:U"&amp;ROW()-1)),""))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IF(AND($A31&lt;&gt;"",$A31&lt;&gt;"TOTAL"),IF(AND('[2]PDI_Descripcion tipo regimen ju'!$AL29&lt;&gt;"",'[2]PDI_Descripcion tipo regimen ju'!$AL29&lt;&gt;0),'[2]PDI_Descripcion tipo regimen ju'!$AL29,""),IF($A31="TOTAL",SUM(INDIRECT("W4:W"&amp;ROW()-1)),""))</f>
        <v/>
      </c>
      <c r="X31" s="6" t="str">
        <f ca="1">IF(AND($A31&lt;&gt;"",$A31&lt;&gt;"TOTAL"),IF(AND('[2]PDI_Descripcion tipo regimen ju'!$AN29&lt;&gt;"",'[2]PDI_Descripcion tipo regimen ju'!$AN29&lt;&gt;0),'[2]PDI_Descripcion tipo regimen ju'!$AN29,""),IF($A31="TOTAL",SUM(INDIRECT("X4:X"&amp;ROW()-1)),""))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IF(AND($A31&lt;&gt;"",$A31&lt;&gt;"TOTAL"),IF(AND('[2]PDI_Descripcion tipo regimen ju'!$AQ29&lt;&gt;"",'[2]PDI_Descripcion tipo regimen ju'!$AQ29&lt;&gt;0),'[2]PDI_Descripcion tipo regimen ju'!$AQ29,""),IF($A31="TOTAL",SUM(INDIRECT("Z4:Z"&amp;ROW()-1)),""))</f>
        <v/>
      </c>
      <c r="AA31" s="6" t="str">
        <f ca="1">IF(AND($A31&lt;&gt;"",$A31&lt;&gt;"TOTAL"),IF(AND('[2]PDI_Descripcion tipo regimen ju'!$AS29&lt;&gt;"",'[2]PDI_Descripcion tipo regimen ju'!$AS29&lt;&gt;0),'[2]PDI_Descripcion tipo regimen ju'!$AS29,""),IF($A31="TOTAL",SUM(INDIRECT("AA4:AA"&amp;ROW()-1)),""))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IF(AND($A31&lt;&gt;"",$A31&lt;&gt;"TOTAL"),IF(AND('[2]PDI_Descripcion tipo regimen ju'!$AV29&lt;&gt;"",'[2]PDI_Descripcion tipo regimen ju'!$AV29&lt;&gt;0),'[2]PDI_Descripcion tipo regimen ju'!$AV29,""),IF($A31="TOTAL",SUM(INDIRECT("AC4:AC"&amp;ROW()-1)),""))</f>
        <v/>
      </c>
      <c r="AD31" s="6" t="str">
        <f ca="1">IF(AND($A31&lt;&gt;"",$A31&lt;&gt;"TOTAL"),IF(AND('[2]PDI_Descripcion tipo regimen ju'!$AX29&lt;&gt;"",'[2]PDI_Descripcion tipo regimen ju'!$AX29&lt;&gt;0),'[2]PDI_Descripcion tipo regimen ju'!$AX29,""),IF($A31="TOTAL",SUM(INDIRECT("AD4:AD"&amp;ROW()-1)),""))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IF(AND($A31&lt;&gt;"",$A31&lt;&gt;"TOTAL"),IF(AND('[2]PDI_Descripcion tipo regimen ju'!$BA29&lt;&gt;"",'[2]PDI_Descripcion tipo regimen ju'!$BA29&lt;&gt;0),'[2]PDI_Descripcion tipo regimen ju'!$BA29,""),IF($A31="TOTAL",SUM(INDIRECT("AF4:AF"&amp;ROW()-1)),""))</f>
        <v/>
      </c>
      <c r="AG31" s="6" t="str">
        <f ca="1">IF(AND($A31&lt;&gt;"",$A31&lt;&gt;"TOTAL"),IF(AND('[2]PDI_Descripcion tipo regimen ju'!$BC29&lt;&gt;"",'[2]PDI_Descripcion tipo regimen ju'!$BC29&lt;&gt;0),'[2]PDI_Descripcion tipo regimen ju'!$BC29,""),IF($A31="TOTAL",SUM(INDIRECT("AG4:AG"&amp;ROW()-1)),""))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IF(AND($A31&lt;&gt;"",$A31&lt;&gt;"TOTAL"),IF(AND('[2]PDI_Descripcion tipo regimen ju'!$BF29&lt;&gt;"",'[2]PDI_Descripcion tipo regimen ju'!$BF29&lt;&gt;0),'[2]PDI_Descripcion tipo regimen ju'!$BF29,""),IF($A31="TOTAL",SUM(INDIRECT("AI4:AI"&amp;ROW()-1)),""))</f>
        <v/>
      </c>
      <c r="AJ31" s="6" t="str">
        <f ca="1">IF(AND($A31&lt;&gt;"",$A31&lt;&gt;"TOTAL"),IF(AND('[2]PDI_Descripcion tipo regimen ju'!$BH29&lt;&gt;"",'[2]PDI_Descripcion tipo regimen ju'!$BH29&lt;&gt;0),'[2]PDI_Descripcion tipo regimen ju'!$BH29,""),IF($A31="TOTAL",SUM(INDIRECT("AJ4:AJ"&amp;ROW()-1)),""))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IF(AND($A31&lt;&gt;"",$A31&lt;&gt;"TOTAL"),IF(AND('[2]PDI_Descripcion tipo regimen ju'!$BK29&lt;&gt;"",'[2]PDI_Descripcion tipo regimen ju'!$BK29&lt;&gt;0),'[2]PDI_Descripcion tipo regimen ju'!$BK29,""),IF($A31="TOTAL",SUM(INDIRECT("AL4:AL"&amp;ROW()-1)),""))</f>
        <v/>
      </c>
      <c r="AM31" s="6" t="str">
        <f ca="1">IF(AND($A31&lt;&gt;"",$A31&lt;&gt;"TOTAL"),IF(AND('[2]PDI_Descripcion tipo regimen ju'!$BM29&lt;&gt;"",'[2]PDI_Descripcion tipo regimen ju'!$BM29&lt;&gt;0),'[2]PDI_Descripcion tipo regimen ju'!$BM29,""),IF($A31="TOTAL",SUM(INDIRECT("AM4:AM"&amp;ROW()-1)),""))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IF(AND($A31&lt;&gt;"",$A31&lt;&gt;"TOTAL"),IF(AND('[2]PDI_Descripcion tipo regimen ju'!$BP29&lt;&gt;"",'[2]PDI_Descripcion tipo regimen ju'!$BP29&lt;&gt;0),'[2]PDI_Descripcion tipo regimen ju'!$BP29,""),IF($A31="TOTAL",SUM(INDIRECT("AO4:AO"&amp;ROW()-1)),""))</f>
        <v/>
      </c>
      <c r="AP31" s="6" t="str">
        <f ca="1">IF(AND($A31&lt;&gt;"",$A31&lt;&gt;"TOTAL"),IF(AND('[2]PDI_Descripcion tipo regimen ju'!$BR29&lt;&gt;"",'[2]PDI_Descripcion tipo regimen ju'!$BR29&lt;&gt;0),'[2]PDI_Descripcion tipo regimen ju'!$BR29,""),IF($A31="TOTAL",SUM(INDIRECT("AP4:AP"&amp;ROW()-1)),""))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IF(AND($A31&lt;&gt;"",$A31&lt;&gt;"TOTAL"),IF(AND('[2]PDI_Descripcion tipo regimen ju'!$BU29&lt;&gt;"",'[2]PDI_Descripcion tipo regimen ju'!$BU29&lt;&gt;0),'[2]PDI_Descripcion tipo regimen ju'!$BU29,""),IF($A31="TOTAL",SUM(INDIRECT("AR4:AR"&amp;ROW()-1)),""))</f>
        <v/>
      </c>
      <c r="AS31" s="6" t="str">
        <f ca="1">IF(AND($A31&lt;&gt;"",$A31&lt;&gt;"TOTAL"),IF(AND('[2]PDI_Descripcion tipo regimen ju'!$BW29&lt;&gt;"",'[2]PDI_Descripcion tipo regimen ju'!$BW29&lt;&gt;0),'[2]PDI_Descripcion tipo regimen ju'!$BW29,""),IF($A31="TOTAL",SUM(INDIRECT("AS4:AS"&amp;ROW()-1)),""))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IF(AND($A31&lt;&gt;"",$A31&lt;&gt;"TOTAL"),IF(AND('[2]PDI_Descripcion tipo regimen ju'!$BZ29&lt;&gt;"",'[2]PDI_Descripcion tipo regimen ju'!$BZ29&lt;&gt;0),'[2]PDI_Descripcion tipo regimen ju'!$BZ29,""),IF($A31="TOTAL",SUM(INDIRECT("AU4:AU"&amp;ROW()-1)),""))</f>
        <v/>
      </c>
      <c r="AV31" s="6" t="str">
        <f ca="1">IF(AND($A31&lt;&gt;"",$A31&lt;&gt;"TOTAL"),IF(AND('[2]PDI_Descripcion tipo regimen ju'!$CB29&lt;&gt;"",'[2]PDI_Descripcion tipo regimen ju'!$CB29&lt;&gt;0),'[2]PDI_Descripcion tipo regimen ju'!$CB29,""),IF($A31="TOTAL",SUM(INDIRECT("AV4:AV"&amp;ROW()-1)),""))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IF(AND($A31&lt;&gt;"",$A31&lt;&gt;"TOTAL"),IF(AND('[2]PDI_Descripcion tipo regimen ju'!$CE29&lt;&gt;"",'[2]PDI_Descripcion tipo regimen ju'!$CE29&lt;&gt;0),'[2]PDI_Descripcion tipo regimen ju'!$CE29,""),IF($A31="TOTAL",SUM(INDIRECT("AX4:AX"&amp;ROW()-1)),""))</f>
        <v/>
      </c>
      <c r="AY31" s="6" t="str">
        <f ca="1">IF(AND($A31&lt;&gt;"",$A31&lt;&gt;"TOTAL"),IF(AND('[2]PDI_Descripcion tipo regimen ju'!$CG29&lt;&gt;"",'[2]PDI_Descripcion tipo regimen ju'!$CG29&lt;&gt;0),'[2]PDI_Descripcion tipo regimen ju'!$CG29,""),IF($A31="TOTAL",SUM(INDIRECT("AY4:AY"&amp;ROW()-1)),""))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IF(AND($A31&lt;&gt;"",$A31&lt;&gt;"TOTAL"),IF(AND('[2]PDI_Descripcion tipo regimen ju'!$CJ29&lt;&gt;"",'[2]PDI_Descripcion tipo regimen ju'!$CJ29&lt;&gt;0),'[2]PDI_Descripcion tipo regimen ju'!$CJ29,""),IF($A31="TOTAL",SUM(INDIRECT("BA4:BA"&amp;ROW()-1)),""))</f>
        <v/>
      </c>
      <c r="BB31" s="6" t="str">
        <f ca="1">IF(AND($A31&lt;&gt;"",$A31&lt;&gt;"TOTAL"),IF(AND('[2]PDI_Descripcion tipo regimen ju'!$CL29&lt;&gt;"",'[2]PDI_Descripcion tipo regimen ju'!$CL29&lt;&gt;0),'[2]PDI_Descripcion tipo regimen ju'!$CL29,""),IF($A31="TOTAL",SUM(INDIRECT("BB4:BB"&amp;ROW()-1)),""))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IF(AND($A31&lt;&gt;"",$A31&lt;&gt;"TOTAL"),IF(AND('[2]PDI_Descripcion tipo regimen ju'!$CO29&lt;&gt;"",'[2]PDI_Descripcion tipo regimen ju'!$CO29&lt;&gt;0),'[2]PDI_Descripcion tipo regimen ju'!$CO29,""),IF($A31="TOTAL",SUM(INDIRECT("BD4:BD"&amp;ROW()-1)),""))</f>
        <v/>
      </c>
      <c r="BE31" s="6" t="str">
        <f ca="1">IF(AND($A31&lt;&gt;"",$A31&lt;&gt;"TOTAL"),IF(AND('[2]PDI_Descripcion tipo regimen ju'!$CQ29&lt;&gt;"",'[2]PDI_Descripcion tipo regimen ju'!$CQ29&lt;&gt;0),'[2]PDI_Descripcion tipo regimen ju'!$CQ29,""),IF($A31="TOTAL",SUM(INDIRECT("BE4:BE"&amp;ROW()-1)),""))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IF('[2]PDI_Descripcion tipo regimen ju'!$B30&lt;&gt;"",'[2]PDI_Descripcion tipo regimen ju'!$B30,IF(AND('[2]PDI_Descripcion tipo regimen ju'!$B30="",'[2]PDI_Descripcion tipo regimen ju'!$B31="",'[2]PDI_Descripcion tipo regimen ju'!$B29=""),"","TOTAL"))</f>
        <v/>
      </c>
      <c r="B32" s="6" t="str">
        <f ca="1">IF(AND($A32&lt;&gt;"",$A32&lt;&gt;"TOTAL"),IF(AND('[2]PDI_Descripcion tipo regimen ju'!$C30&lt;&gt;"",'[2]PDI_Descripcion tipo regimen ju'!$C30&lt;&gt;0),'[2]PDI_Descripcion tipo regimen ju'!$C30,""),IF($A32="TOTAL",SUM(INDIRECT("B4:B"&amp;ROW()-1)),""))</f>
        <v/>
      </c>
      <c r="C32" s="6" t="str">
        <f ca="1">IF(AND($A32&lt;&gt;"",$A32&lt;&gt;"TOTAL"),IF(AND('[2]PDI_Descripcion tipo regimen ju'!$E30&lt;&gt;"",'[2]PDI_Descripcion tipo regimen ju'!$E30&lt;&gt;0),'[2]PDI_Descripcion tipo regimen ju'!$E30,""),IF($A32="TOTAL",SUM(INDIRECT("C4:C"&amp;ROW()-1)),""))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IF(AND($A32&lt;&gt;"",$A32&lt;&gt;"TOTAL"),IF(AND('[2]PDI_Descripcion tipo regimen ju'!$H30&lt;&gt;"",'[2]PDI_Descripcion tipo regimen ju'!$H30&lt;&gt;0),'[2]PDI_Descripcion tipo regimen ju'!$H30,""),IF($A32="TOTAL",SUM(INDIRECT("E4:E"&amp;ROW()-1)),""))</f>
        <v/>
      </c>
      <c r="F32" s="6" t="str">
        <f ca="1">IF(AND($A32&lt;&gt;"",$A32&lt;&gt;"TOTAL"),IF(AND('[2]PDI_Descripcion tipo regimen ju'!$J30&lt;&gt;"",'[2]PDI_Descripcion tipo regimen ju'!$J30&lt;&gt;0),'[2]PDI_Descripcion tipo regimen ju'!$J30,""),IF($A32="TOTAL",SUM(INDIRECT("F4:F"&amp;ROW()-1)),""))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IF(AND($A32&lt;&gt;"",$A32&lt;&gt;"TOTAL"),IF(AND('[2]PDI_Descripcion tipo regimen ju'!$M30&lt;&gt;"",'[2]PDI_Descripcion tipo regimen ju'!$M30&lt;&gt;0),'[2]PDI_Descripcion tipo regimen ju'!$M30,""),IF($A32="TOTAL",SUM(INDIRECT("H4:H"&amp;ROW()-1)),""))</f>
        <v/>
      </c>
      <c r="I32" s="6" t="str">
        <f ca="1">IF(AND($A32&lt;&gt;"",$A32&lt;&gt;"TOTAL"),IF(AND('[2]PDI_Descripcion tipo regimen ju'!$O30&lt;&gt;"",'[2]PDI_Descripcion tipo regimen ju'!$O30&lt;&gt;0),'[2]PDI_Descripcion tipo regimen ju'!$O30,""),IF($A32="TOTAL",SUM(INDIRECT("I4:I"&amp;ROW()-1)),""))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IF(AND($A32&lt;&gt;"",$A32&lt;&gt;"TOTAL"),IF(AND('[2]PDI_Descripcion tipo regimen ju'!$R30&lt;&gt;"",'[2]PDI_Descripcion tipo regimen ju'!$R30&lt;&gt;0),'[2]PDI_Descripcion tipo regimen ju'!$R30,""),IF($A32="TOTAL",SUM(INDIRECT("K4:K"&amp;ROW()-1)),""))</f>
        <v/>
      </c>
      <c r="L32" s="6" t="str">
        <f ca="1">IF(AND($A32&lt;&gt;"",$A32&lt;&gt;"TOTAL"),IF(AND('[2]PDI_Descripcion tipo regimen ju'!$T30&lt;&gt;"",'[2]PDI_Descripcion tipo regimen ju'!$T30&lt;&gt;0),'[2]PDI_Descripcion tipo regimen ju'!$T30,""),IF($A32="TOTAL",SUM(INDIRECT("L4:L"&amp;ROW()-1)),""))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IF(AND($A32&lt;&gt;"",$A32&lt;&gt;"TOTAL"),IF(AND('[2]PDI_Descripcion tipo regimen ju'!$W30&lt;&gt;"",'[2]PDI_Descripcion tipo regimen ju'!$W30&lt;&gt;0),'[2]PDI_Descripcion tipo regimen ju'!$W30,""),IF($A32="TOTAL",SUM(INDIRECT("N4:N"&amp;ROW()-1)),""))</f>
        <v/>
      </c>
      <c r="O32" s="6" t="str">
        <f ca="1">IF(AND($A32&lt;&gt;"",$A32&lt;&gt;"TOTAL"),IF(AND('[2]PDI_Descripcion tipo regimen ju'!$Y30&lt;&gt;"",'[2]PDI_Descripcion tipo regimen ju'!$Y30&lt;&gt;0),'[2]PDI_Descripcion tipo regimen ju'!$Y30,""),IF($A32="TOTAL",SUM(INDIRECT("O4:O"&amp;ROW()-1)),""))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IF(AND($A32&lt;&gt;"",$A32&lt;&gt;"TOTAL"),IF(AND('[2]PDI_Descripcion tipo regimen ju'!$AB30&lt;&gt;"",'[2]PDI_Descripcion tipo regimen ju'!$AB30&lt;&gt;0),'[2]PDI_Descripcion tipo regimen ju'!$AB30,""),IF($A32="TOTAL",SUM(INDIRECT("Q4:Q"&amp;ROW()-1)),""))</f>
        <v/>
      </c>
      <c r="R32" s="6" t="str">
        <f ca="1">IF(AND($A32&lt;&gt;"",$A32&lt;&gt;"TOTAL"),IF(AND('[2]PDI_Descripcion tipo regimen ju'!$AD30&lt;&gt;"",'[2]PDI_Descripcion tipo regimen ju'!$AD30&lt;&gt;0),'[2]PDI_Descripcion tipo regimen ju'!$AD30,""),IF($A32="TOTAL",SUM(INDIRECT("R4:R"&amp;ROW()-1)),""))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IF(AND($A32&lt;&gt;"",$A32&lt;&gt;"TOTAL"),IF(AND('[2]PDI_Descripcion tipo regimen ju'!$AG30&lt;&gt;"",'[2]PDI_Descripcion tipo regimen ju'!$AG30&lt;&gt;0),'[2]PDI_Descripcion tipo regimen ju'!$AG30,""),IF($A32="TOTAL",SUM(INDIRECT("T4:T"&amp;ROW()-1)),""))</f>
        <v/>
      </c>
      <c r="U32" s="6" t="str">
        <f ca="1">IF(AND($A32&lt;&gt;"",$A32&lt;&gt;"TOTAL"),IF(AND('[2]PDI_Descripcion tipo regimen ju'!$AI30&lt;&gt;"",'[2]PDI_Descripcion tipo regimen ju'!$AI30&lt;&gt;0),'[2]PDI_Descripcion tipo regimen ju'!$AI30,""),IF($A32="TOTAL",SUM(INDIRECT("U4:U"&amp;ROW()-1)),""))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IF(AND($A32&lt;&gt;"",$A32&lt;&gt;"TOTAL"),IF(AND('[2]PDI_Descripcion tipo regimen ju'!$AL30&lt;&gt;"",'[2]PDI_Descripcion tipo regimen ju'!$AL30&lt;&gt;0),'[2]PDI_Descripcion tipo regimen ju'!$AL30,""),IF($A32="TOTAL",SUM(INDIRECT("W4:W"&amp;ROW()-1)),""))</f>
        <v/>
      </c>
      <c r="X32" s="6" t="str">
        <f ca="1">IF(AND($A32&lt;&gt;"",$A32&lt;&gt;"TOTAL"),IF(AND('[2]PDI_Descripcion tipo regimen ju'!$AN30&lt;&gt;"",'[2]PDI_Descripcion tipo regimen ju'!$AN30&lt;&gt;0),'[2]PDI_Descripcion tipo regimen ju'!$AN30,""),IF($A32="TOTAL",SUM(INDIRECT("X4:X"&amp;ROW()-1)),""))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IF(AND($A32&lt;&gt;"",$A32&lt;&gt;"TOTAL"),IF(AND('[2]PDI_Descripcion tipo regimen ju'!$AQ30&lt;&gt;"",'[2]PDI_Descripcion tipo regimen ju'!$AQ30&lt;&gt;0),'[2]PDI_Descripcion tipo regimen ju'!$AQ30,""),IF($A32="TOTAL",SUM(INDIRECT("Z4:Z"&amp;ROW()-1)),""))</f>
        <v/>
      </c>
      <c r="AA32" s="6" t="str">
        <f ca="1">IF(AND($A32&lt;&gt;"",$A32&lt;&gt;"TOTAL"),IF(AND('[2]PDI_Descripcion tipo regimen ju'!$AS30&lt;&gt;"",'[2]PDI_Descripcion tipo regimen ju'!$AS30&lt;&gt;0),'[2]PDI_Descripcion tipo regimen ju'!$AS30,""),IF($A32="TOTAL",SUM(INDIRECT("AA4:AA"&amp;ROW()-1)),""))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IF(AND($A32&lt;&gt;"",$A32&lt;&gt;"TOTAL"),IF(AND('[2]PDI_Descripcion tipo regimen ju'!$AV30&lt;&gt;"",'[2]PDI_Descripcion tipo regimen ju'!$AV30&lt;&gt;0),'[2]PDI_Descripcion tipo regimen ju'!$AV30,""),IF($A32="TOTAL",SUM(INDIRECT("AC4:AC"&amp;ROW()-1)),""))</f>
        <v/>
      </c>
      <c r="AD32" s="6" t="str">
        <f ca="1">IF(AND($A32&lt;&gt;"",$A32&lt;&gt;"TOTAL"),IF(AND('[2]PDI_Descripcion tipo regimen ju'!$AX30&lt;&gt;"",'[2]PDI_Descripcion tipo regimen ju'!$AX30&lt;&gt;0),'[2]PDI_Descripcion tipo regimen ju'!$AX30,""),IF($A32="TOTAL",SUM(INDIRECT("AD4:AD"&amp;ROW()-1)),""))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IF(AND($A32&lt;&gt;"",$A32&lt;&gt;"TOTAL"),IF(AND('[2]PDI_Descripcion tipo regimen ju'!$BA30&lt;&gt;"",'[2]PDI_Descripcion tipo regimen ju'!$BA30&lt;&gt;0),'[2]PDI_Descripcion tipo regimen ju'!$BA30,""),IF($A32="TOTAL",SUM(INDIRECT("AF4:AF"&amp;ROW()-1)),""))</f>
        <v/>
      </c>
      <c r="AG32" s="6" t="str">
        <f ca="1">IF(AND($A32&lt;&gt;"",$A32&lt;&gt;"TOTAL"),IF(AND('[2]PDI_Descripcion tipo regimen ju'!$BC30&lt;&gt;"",'[2]PDI_Descripcion tipo regimen ju'!$BC30&lt;&gt;0),'[2]PDI_Descripcion tipo regimen ju'!$BC30,""),IF($A32="TOTAL",SUM(INDIRECT("AG4:AG"&amp;ROW()-1)),""))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IF(AND($A32&lt;&gt;"",$A32&lt;&gt;"TOTAL"),IF(AND('[2]PDI_Descripcion tipo regimen ju'!$BF30&lt;&gt;"",'[2]PDI_Descripcion tipo regimen ju'!$BF30&lt;&gt;0),'[2]PDI_Descripcion tipo regimen ju'!$BF30,""),IF($A32="TOTAL",SUM(INDIRECT("AI4:AI"&amp;ROW()-1)),""))</f>
        <v/>
      </c>
      <c r="AJ32" s="6" t="str">
        <f ca="1">IF(AND($A32&lt;&gt;"",$A32&lt;&gt;"TOTAL"),IF(AND('[2]PDI_Descripcion tipo regimen ju'!$BH30&lt;&gt;"",'[2]PDI_Descripcion tipo regimen ju'!$BH30&lt;&gt;0),'[2]PDI_Descripcion tipo regimen ju'!$BH30,""),IF($A32="TOTAL",SUM(INDIRECT("AJ4:AJ"&amp;ROW()-1)),""))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IF(AND($A32&lt;&gt;"",$A32&lt;&gt;"TOTAL"),IF(AND('[2]PDI_Descripcion tipo regimen ju'!$BK30&lt;&gt;"",'[2]PDI_Descripcion tipo regimen ju'!$BK30&lt;&gt;0),'[2]PDI_Descripcion tipo regimen ju'!$BK30,""),IF($A32="TOTAL",SUM(INDIRECT("AL4:AL"&amp;ROW()-1)),""))</f>
        <v/>
      </c>
      <c r="AM32" s="6" t="str">
        <f ca="1">IF(AND($A32&lt;&gt;"",$A32&lt;&gt;"TOTAL"),IF(AND('[2]PDI_Descripcion tipo regimen ju'!$BM30&lt;&gt;"",'[2]PDI_Descripcion tipo regimen ju'!$BM30&lt;&gt;0),'[2]PDI_Descripcion tipo regimen ju'!$BM30,""),IF($A32="TOTAL",SUM(INDIRECT("AM4:AM"&amp;ROW()-1)),""))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IF(AND($A32&lt;&gt;"",$A32&lt;&gt;"TOTAL"),IF(AND('[2]PDI_Descripcion tipo regimen ju'!$BP30&lt;&gt;"",'[2]PDI_Descripcion tipo regimen ju'!$BP30&lt;&gt;0),'[2]PDI_Descripcion tipo regimen ju'!$BP30,""),IF($A32="TOTAL",SUM(INDIRECT("AO4:AO"&amp;ROW()-1)),""))</f>
        <v/>
      </c>
      <c r="AP32" s="6" t="str">
        <f ca="1">IF(AND($A32&lt;&gt;"",$A32&lt;&gt;"TOTAL"),IF(AND('[2]PDI_Descripcion tipo regimen ju'!$BR30&lt;&gt;"",'[2]PDI_Descripcion tipo regimen ju'!$BR30&lt;&gt;0),'[2]PDI_Descripcion tipo regimen ju'!$BR30,""),IF($A32="TOTAL",SUM(INDIRECT("AP4:AP"&amp;ROW()-1)),""))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IF(AND($A32&lt;&gt;"",$A32&lt;&gt;"TOTAL"),IF(AND('[2]PDI_Descripcion tipo regimen ju'!$BU30&lt;&gt;"",'[2]PDI_Descripcion tipo regimen ju'!$BU30&lt;&gt;0),'[2]PDI_Descripcion tipo regimen ju'!$BU30,""),IF($A32="TOTAL",SUM(INDIRECT("AR4:AR"&amp;ROW()-1)),""))</f>
        <v/>
      </c>
      <c r="AS32" s="6" t="str">
        <f ca="1">IF(AND($A32&lt;&gt;"",$A32&lt;&gt;"TOTAL"),IF(AND('[2]PDI_Descripcion tipo regimen ju'!$BW30&lt;&gt;"",'[2]PDI_Descripcion tipo regimen ju'!$BW30&lt;&gt;0),'[2]PDI_Descripcion tipo regimen ju'!$BW30,""),IF($A32="TOTAL",SUM(INDIRECT("AS4:AS"&amp;ROW()-1)),""))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IF(AND($A32&lt;&gt;"",$A32&lt;&gt;"TOTAL"),IF(AND('[2]PDI_Descripcion tipo regimen ju'!$BZ30&lt;&gt;"",'[2]PDI_Descripcion tipo regimen ju'!$BZ30&lt;&gt;0),'[2]PDI_Descripcion tipo regimen ju'!$BZ30,""),IF($A32="TOTAL",SUM(INDIRECT("AU4:AU"&amp;ROW()-1)),""))</f>
        <v/>
      </c>
      <c r="AV32" s="6" t="str">
        <f ca="1">IF(AND($A32&lt;&gt;"",$A32&lt;&gt;"TOTAL"),IF(AND('[2]PDI_Descripcion tipo regimen ju'!$CB30&lt;&gt;"",'[2]PDI_Descripcion tipo regimen ju'!$CB30&lt;&gt;0),'[2]PDI_Descripcion tipo regimen ju'!$CB30,""),IF($A32="TOTAL",SUM(INDIRECT("AV4:AV"&amp;ROW()-1)),""))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IF(AND($A32&lt;&gt;"",$A32&lt;&gt;"TOTAL"),IF(AND('[2]PDI_Descripcion tipo regimen ju'!$CE30&lt;&gt;"",'[2]PDI_Descripcion tipo regimen ju'!$CE30&lt;&gt;0),'[2]PDI_Descripcion tipo regimen ju'!$CE30,""),IF($A32="TOTAL",SUM(INDIRECT("AX4:AX"&amp;ROW()-1)),""))</f>
        <v/>
      </c>
      <c r="AY32" s="6" t="str">
        <f ca="1">IF(AND($A32&lt;&gt;"",$A32&lt;&gt;"TOTAL"),IF(AND('[2]PDI_Descripcion tipo regimen ju'!$CG30&lt;&gt;"",'[2]PDI_Descripcion tipo regimen ju'!$CG30&lt;&gt;0),'[2]PDI_Descripcion tipo regimen ju'!$CG30,""),IF($A32="TOTAL",SUM(INDIRECT("AY4:AY"&amp;ROW()-1)),""))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IF(AND($A32&lt;&gt;"",$A32&lt;&gt;"TOTAL"),IF(AND('[2]PDI_Descripcion tipo regimen ju'!$CJ30&lt;&gt;"",'[2]PDI_Descripcion tipo regimen ju'!$CJ30&lt;&gt;0),'[2]PDI_Descripcion tipo regimen ju'!$CJ30,""),IF($A32="TOTAL",SUM(INDIRECT("BA4:BA"&amp;ROW()-1)),""))</f>
        <v/>
      </c>
      <c r="BB32" s="6" t="str">
        <f ca="1">IF(AND($A32&lt;&gt;"",$A32&lt;&gt;"TOTAL"),IF(AND('[2]PDI_Descripcion tipo regimen ju'!$CL30&lt;&gt;"",'[2]PDI_Descripcion tipo regimen ju'!$CL30&lt;&gt;0),'[2]PDI_Descripcion tipo regimen ju'!$CL30,""),IF($A32="TOTAL",SUM(INDIRECT("BB4:BB"&amp;ROW()-1)),""))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IF(AND($A32&lt;&gt;"",$A32&lt;&gt;"TOTAL"),IF(AND('[2]PDI_Descripcion tipo regimen ju'!$CO30&lt;&gt;"",'[2]PDI_Descripcion tipo regimen ju'!$CO30&lt;&gt;0),'[2]PDI_Descripcion tipo regimen ju'!$CO30,""),IF($A32="TOTAL",SUM(INDIRECT("BD4:BD"&amp;ROW()-1)),""))</f>
        <v/>
      </c>
      <c r="BE32" s="6" t="str">
        <f ca="1">IF(AND($A32&lt;&gt;"",$A32&lt;&gt;"TOTAL"),IF(AND('[2]PDI_Descripcion tipo regimen ju'!$CQ30&lt;&gt;"",'[2]PDI_Descripcion tipo regimen ju'!$CQ30&lt;&gt;0),'[2]PDI_Descripcion tipo regimen ju'!$CQ30,""),IF($A32="TOTAL",SUM(INDIRECT("BE4:BE"&amp;ROW()-1)),""))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IF('[2]PDI_Descripcion tipo regimen ju'!$B31&lt;&gt;"",'[2]PDI_Descripcion tipo regimen ju'!$B31,IF(AND('[2]PDI_Descripcion tipo regimen ju'!$B31="",'[2]PDI_Descripcion tipo regimen ju'!$B32="",'[2]PDI_Descripcion tipo regimen ju'!$B30=""),"","TOTAL"))</f>
        <v/>
      </c>
      <c r="B33" s="6" t="str">
        <f ca="1">IF(AND($A33&lt;&gt;"",$A33&lt;&gt;"TOTAL"),IF(AND('[2]PDI_Descripcion tipo regimen ju'!$C31&lt;&gt;"",'[2]PDI_Descripcion tipo regimen ju'!$C31&lt;&gt;0),'[2]PDI_Descripcion tipo regimen ju'!$C31,""),IF($A33="TOTAL",SUM(INDIRECT("B4:B"&amp;ROW()-1)),""))</f>
        <v/>
      </c>
      <c r="C33" s="6" t="str">
        <f ca="1">IF(AND($A33&lt;&gt;"",$A33&lt;&gt;"TOTAL"),IF(AND('[2]PDI_Descripcion tipo regimen ju'!$E31&lt;&gt;"",'[2]PDI_Descripcion tipo regimen ju'!$E31&lt;&gt;0),'[2]PDI_Descripcion tipo regimen ju'!$E31,""),IF($A33="TOTAL",SUM(INDIRECT("C4:C"&amp;ROW()-1)),""))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IF(AND($A33&lt;&gt;"",$A33&lt;&gt;"TOTAL"),IF(AND('[2]PDI_Descripcion tipo regimen ju'!$H31&lt;&gt;"",'[2]PDI_Descripcion tipo regimen ju'!$H31&lt;&gt;0),'[2]PDI_Descripcion tipo regimen ju'!$H31,""),IF($A33="TOTAL",SUM(INDIRECT("E4:E"&amp;ROW()-1)),""))</f>
        <v/>
      </c>
      <c r="F33" s="6" t="str">
        <f ca="1">IF(AND($A33&lt;&gt;"",$A33&lt;&gt;"TOTAL"),IF(AND('[2]PDI_Descripcion tipo regimen ju'!$J31&lt;&gt;"",'[2]PDI_Descripcion tipo regimen ju'!$J31&lt;&gt;0),'[2]PDI_Descripcion tipo regimen ju'!$J31,""),IF($A33="TOTAL",SUM(INDIRECT("F4:F"&amp;ROW()-1)),""))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IF(AND($A33&lt;&gt;"",$A33&lt;&gt;"TOTAL"),IF(AND('[2]PDI_Descripcion tipo regimen ju'!$M31&lt;&gt;"",'[2]PDI_Descripcion tipo regimen ju'!$M31&lt;&gt;0),'[2]PDI_Descripcion tipo regimen ju'!$M31,""),IF($A33="TOTAL",SUM(INDIRECT("H4:H"&amp;ROW()-1)),""))</f>
        <v/>
      </c>
      <c r="I33" s="6" t="str">
        <f ca="1">IF(AND($A33&lt;&gt;"",$A33&lt;&gt;"TOTAL"),IF(AND('[2]PDI_Descripcion tipo regimen ju'!$O31&lt;&gt;"",'[2]PDI_Descripcion tipo regimen ju'!$O31&lt;&gt;0),'[2]PDI_Descripcion tipo regimen ju'!$O31,""),IF($A33="TOTAL",SUM(INDIRECT("I4:I"&amp;ROW()-1)),""))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IF(AND($A33&lt;&gt;"",$A33&lt;&gt;"TOTAL"),IF(AND('[2]PDI_Descripcion tipo regimen ju'!$R31&lt;&gt;"",'[2]PDI_Descripcion tipo regimen ju'!$R31&lt;&gt;0),'[2]PDI_Descripcion tipo regimen ju'!$R31,""),IF($A33="TOTAL",SUM(INDIRECT("K4:K"&amp;ROW()-1)),""))</f>
        <v/>
      </c>
      <c r="L33" s="6" t="str">
        <f ca="1">IF(AND($A33&lt;&gt;"",$A33&lt;&gt;"TOTAL"),IF(AND('[2]PDI_Descripcion tipo regimen ju'!$T31&lt;&gt;"",'[2]PDI_Descripcion tipo regimen ju'!$T31&lt;&gt;0),'[2]PDI_Descripcion tipo regimen ju'!$T31,""),IF($A33="TOTAL",SUM(INDIRECT("L4:L"&amp;ROW()-1)),""))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IF(AND($A33&lt;&gt;"",$A33&lt;&gt;"TOTAL"),IF(AND('[2]PDI_Descripcion tipo regimen ju'!$W31&lt;&gt;"",'[2]PDI_Descripcion tipo regimen ju'!$W31&lt;&gt;0),'[2]PDI_Descripcion tipo regimen ju'!$W31,""),IF($A33="TOTAL",SUM(INDIRECT("N4:N"&amp;ROW()-1)),""))</f>
        <v/>
      </c>
      <c r="O33" s="6" t="str">
        <f ca="1">IF(AND($A33&lt;&gt;"",$A33&lt;&gt;"TOTAL"),IF(AND('[2]PDI_Descripcion tipo regimen ju'!$Y31&lt;&gt;"",'[2]PDI_Descripcion tipo regimen ju'!$Y31&lt;&gt;0),'[2]PDI_Descripcion tipo regimen ju'!$Y31,""),IF($A33="TOTAL",SUM(INDIRECT("O4:O"&amp;ROW()-1)),""))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IF(AND($A33&lt;&gt;"",$A33&lt;&gt;"TOTAL"),IF(AND('[2]PDI_Descripcion tipo regimen ju'!$AB31&lt;&gt;"",'[2]PDI_Descripcion tipo regimen ju'!$AB31&lt;&gt;0),'[2]PDI_Descripcion tipo regimen ju'!$AB31,""),IF($A33="TOTAL",SUM(INDIRECT("Q4:Q"&amp;ROW()-1)),""))</f>
        <v/>
      </c>
      <c r="R33" s="6" t="str">
        <f ca="1">IF(AND($A33&lt;&gt;"",$A33&lt;&gt;"TOTAL"),IF(AND('[2]PDI_Descripcion tipo regimen ju'!$AD31&lt;&gt;"",'[2]PDI_Descripcion tipo regimen ju'!$AD31&lt;&gt;0),'[2]PDI_Descripcion tipo regimen ju'!$AD31,""),IF($A33="TOTAL",SUM(INDIRECT("R4:R"&amp;ROW()-1)),""))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IF(AND($A33&lt;&gt;"",$A33&lt;&gt;"TOTAL"),IF(AND('[2]PDI_Descripcion tipo regimen ju'!$AG31&lt;&gt;"",'[2]PDI_Descripcion tipo regimen ju'!$AG31&lt;&gt;0),'[2]PDI_Descripcion tipo regimen ju'!$AG31,""),IF($A33="TOTAL",SUM(INDIRECT("T4:T"&amp;ROW()-1)),""))</f>
        <v/>
      </c>
      <c r="U33" s="6" t="str">
        <f ca="1">IF(AND($A33&lt;&gt;"",$A33&lt;&gt;"TOTAL"),IF(AND('[2]PDI_Descripcion tipo regimen ju'!$AI31&lt;&gt;"",'[2]PDI_Descripcion tipo regimen ju'!$AI31&lt;&gt;0),'[2]PDI_Descripcion tipo regimen ju'!$AI31,""),IF($A33="TOTAL",SUM(INDIRECT("U4:U"&amp;ROW()-1)),""))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IF(AND($A33&lt;&gt;"",$A33&lt;&gt;"TOTAL"),IF(AND('[2]PDI_Descripcion tipo regimen ju'!$AL31&lt;&gt;"",'[2]PDI_Descripcion tipo regimen ju'!$AL31&lt;&gt;0),'[2]PDI_Descripcion tipo regimen ju'!$AL31,""),IF($A33="TOTAL",SUM(INDIRECT("W4:W"&amp;ROW()-1)),""))</f>
        <v/>
      </c>
      <c r="X33" s="6" t="str">
        <f ca="1">IF(AND($A33&lt;&gt;"",$A33&lt;&gt;"TOTAL"),IF(AND('[2]PDI_Descripcion tipo regimen ju'!$AN31&lt;&gt;"",'[2]PDI_Descripcion tipo regimen ju'!$AN31&lt;&gt;0),'[2]PDI_Descripcion tipo regimen ju'!$AN31,""),IF($A33="TOTAL",SUM(INDIRECT("X4:X"&amp;ROW()-1)),""))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IF(AND($A33&lt;&gt;"",$A33&lt;&gt;"TOTAL"),IF(AND('[2]PDI_Descripcion tipo regimen ju'!$AQ31&lt;&gt;"",'[2]PDI_Descripcion tipo regimen ju'!$AQ31&lt;&gt;0),'[2]PDI_Descripcion tipo regimen ju'!$AQ31,""),IF($A33="TOTAL",SUM(INDIRECT("Z4:Z"&amp;ROW()-1)),""))</f>
        <v/>
      </c>
      <c r="AA33" s="6" t="str">
        <f ca="1">IF(AND($A33&lt;&gt;"",$A33&lt;&gt;"TOTAL"),IF(AND('[2]PDI_Descripcion tipo regimen ju'!$AS31&lt;&gt;"",'[2]PDI_Descripcion tipo regimen ju'!$AS31&lt;&gt;0),'[2]PDI_Descripcion tipo regimen ju'!$AS31,""),IF($A33="TOTAL",SUM(INDIRECT("AA4:AA"&amp;ROW()-1)),""))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IF(AND($A33&lt;&gt;"",$A33&lt;&gt;"TOTAL"),IF(AND('[2]PDI_Descripcion tipo regimen ju'!$AV31&lt;&gt;"",'[2]PDI_Descripcion tipo regimen ju'!$AV31&lt;&gt;0),'[2]PDI_Descripcion tipo regimen ju'!$AV31,""),IF($A33="TOTAL",SUM(INDIRECT("AC4:AC"&amp;ROW()-1)),""))</f>
        <v/>
      </c>
      <c r="AD33" s="6" t="str">
        <f ca="1">IF(AND($A33&lt;&gt;"",$A33&lt;&gt;"TOTAL"),IF(AND('[2]PDI_Descripcion tipo regimen ju'!$AX31&lt;&gt;"",'[2]PDI_Descripcion tipo regimen ju'!$AX31&lt;&gt;0),'[2]PDI_Descripcion tipo regimen ju'!$AX31,""),IF($A33="TOTAL",SUM(INDIRECT("AD4:AD"&amp;ROW()-1)),""))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IF(AND($A33&lt;&gt;"",$A33&lt;&gt;"TOTAL"),IF(AND('[2]PDI_Descripcion tipo regimen ju'!$BA31&lt;&gt;"",'[2]PDI_Descripcion tipo regimen ju'!$BA31&lt;&gt;0),'[2]PDI_Descripcion tipo regimen ju'!$BA31,""),IF($A33="TOTAL",SUM(INDIRECT("AF4:AF"&amp;ROW()-1)),""))</f>
        <v/>
      </c>
      <c r="AG33" s="6" t="str">
        <f ca="1">IF(AND($A33&lt;&gt;"",$A33&lt;&gt;"TOTAL"),IF(AND('[2]PDI_Descripcion tipo regimen ju'!$BC31&lt;&gt;"",'[2]PDI_Descripcion tipo regimen ju'!$BC31&lt;&gt;0),'[2]PDI_Descripcion tipo regimen ju'!$BC31,""),IF($A33="TOTAL",SUM(INDIRECT("AG4:AG"&amp;ROW()-1)),""))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IF(AND($A33&lt;&gt;"",$A33&lt;&gt;"TOTAL"),IF(AND('[2]PDI_Descripcion tipo regimen ju'!$BF31&lt;&gt;"",'[2]PDI_Descripcion tipo regimen ju'!$BF31&lt;&gt;0),'[2]PDI_Descripcion tipo regimen ju'!$BF31,""),IF($A33="TOTAL",SUM(INDIRECT("AI4:AI"&amp;ROW()-1)),""))</f>
        <v/>
      </c>
      <c r="AJ33" s="6" t="str">
        <f ca="1">IF(AND($A33&lt;&gt;"",$A33&lt;&gt;"TOTAL"),IF(AND('[2]PDI_Descripcion tipo regimen ju'!$BH31&lt;&gt;"",'[2]PDI_Descripcion tipo regimen ju'!$BH31&lt;&gt;0),'[2]PDI_Descripcion tipo regimen ju'!$BH31,""),IF($A33="TOTAL",SUM(INDIRECT("AJ4:AJ"&amp;ROW()-1)),""))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IF(AND($A33&lt;&gt;"",$A33&lt;&gt;"TOTAL"),IF(AND('[2]PDI_Descripcion tipo regimen ju'!$BK31&lt;&gt;"",'[2]PDI_Descripcion tipo regimen ju'!$BK31&lt;&gt;0),'[2]PDI_Descripcion tipo regimen ju'!$BK31,""),IF($A33="TOTAL",SUM(INDIRECT("AL4:AL"&amp;ROW()-1)),""))</f>
        <v/>
      </c>
      <c r="AM33" s="6" t="str">
        <f ca="1">IF(AND($A33&lt;&gt;"",$A33&lt;&gt;"TOTAL"),IF(AND('[2]PDI_Descripcion tipo regimen ju'!$BM31&lt;&gt;"",'[2]PDI_Descripcion tipo regimen ju'!$BM31&lt;&gt;0),'[2]PDI_Descripcion tipo regimen ju'!$BM31,""),IF($A33="TOTAL",SUM(INDIRECT("AM4:AM"&amp;ROW()-1)),""))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IF(AND($A33&lt;&gt;"",$A33&lt;&gt;"TOTAL"),IF(AND('[2]PDI_Descripcion tipo regimen ju'!$BP31&lt;&gt;"",'[2]PDI_Descripcion tipo regimen ju'!$BP31&lt;&gt;0),'[2]PDI_Descripcion tipo regimen ju'!$BP31,""),IF($A33="TOTAL",SUM(INDIRECT("AO4:AO"&amp;ROW()-1)),""))</f>
        <v/>
      </c>
      <c r="AP33" s="6" t="str">
        <f ca="1">IF(AND($A33&lt;&gt;"",$A33&lt;&gt;"TOTAL"),IF(AND('[2]PDI_Descripcion tipo regimen ju'!$BR31&lt;&gt;"",'[2]PDI_Descripcion tipo regimen ju'!$BR31&lt;&gt;0),'[2]PDI_Descripcion tipo regimen ju'!$BR31,""),IF($A33="TOTAL",SUM(INDIRECT("AP4:AP"&amp;ROW()-1)),""))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IF(AND($A33&lt;&gt;"",$A33&lt;&gt;"TOTAL"),IF(AND('[2]PDI_Descripcion tipo regimen ju'!$BU31&lt;&gt;"",'[2]PDI_Descripcion tipo regimen ju'!$BU31&lt;&gt;0),'[2]PDI_Descripcion tipo regimen ju'!$BU31,""),IF($A33="TOTAL",SUM(INDIRECT("AR4:AR"&amp;ROW()-1)),""))</f>
        <v/>
      </c>
      <c r="AS33" s="6" t="str">
        <f ca="1">IF(AND($A33&lt;&gt;"",$A33&lt;&gt;"TOTAL"),IF(AND('[2]PDI_Descripcion tipo regimen ju'!$BW31&lt;&gt;"",'[2]PDI_Descripcion tipo regimen ju'!$BW31&lt;&gt;0),'[2]PDI_Descripcion tipo regimen ju'!$BW31,""),IF($A33="TOTAL",SUM(INDIRECT("AS4:AS"&amp;ROW()-1)),""))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IF(AND($A33&lt;&gt;"",$A33&lt;&gt;"TOTAL"),IF(AND('[2]PDI_Descripcion tipo regimen ju'!$BZ31&lt;&gt;"",'[2]PDI_Descripcion tipo regimen ju'!$BZ31&lt;&gt;0),'[2]PDI_Descripcion tipo regimen ju'!$BZ31,""),IF($A33="TOTAL",SUM(INDIRECT("AU4:AU"&amp;ROW()-1)),""))</f>
        <v/>
      </c>
      <c r="AV33" s="6" t="str">
        <f ca="1">IF(AND($A33&lt;&gt;"",$A33&lt;&gt;"TOTAL"),IF(AND('[2]PDI_Descripcion tipo regimen ju'!$CB31&lt;&gt;"",'[2]PDI_Descripcion tipo regimen ju'!$CB31&lt;&gt;0),'[2]PDI_Descripcion tipo regimen ju'!$CB31,""),IF($A33="TOTAL",SUM(INDIRECT("AV4:AV"&amp;ROW()-1)),""))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IF(AND($A33&lt;&gt;"",$A33&lt;&gt;"TOTAL"),IF(AND('[2]PDI_Descripcion tipo regimen ju'!$CE31&lt;&gt;"",'[2]PDI_Descripcion tipo regimen ju'!$CE31&lt;&gt;0),'[2]PDI_Descripcion tipo regimen ju'!$CE31,""),IF($A33="TOTAL",SUM(INDIRECT("AX4:AX"&amp;ROW()-1)),""))</f>
        <v/>
      </c>
      <c r="AY33" s="6" t="str">
        <f ca="1">IF(AND($A33&lt;&gt;"",$A33&lt;&gt;"TOTAL"),IF(AND('[2]PDI_Descripcion tipo regimen ju'!$CG31&lt;&gt;"",'[2]PDI_Descripcion tipo regimen ju'!$CG31&lt;&gt;0),'[2]PDI_Descripcion tipo regimen ju'!$CG31,""),IF($A33="TOTAL",SUM(INDIRECT("AY4:AY"&amp;ROW()-1)),""))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IF(AND($A33&lt;&gt;"",$A33&lt;&gt;"TOTAL"),IF(AND('[2]PDI_Descripcion tipo regimen ju'!$CJ31&lt;&gt;"",'[2]PDI_Descripcion tipo regimen ju'!$CJ31&lt;&gt;0),'[2]PDI_Descripcion tipo regimen ju'!$CJ31,""),IF($A33="TOTAL",SUM(INDIRECT("BA4:BA"&amp;ROW()-1)),""))</f>
        <v/>
      </c>
      <c r="BB33" s="6" t="str">
        <f ca="1">IF(AND($A33&lt;&gt;"",$A33&lt;&gt;"TOTAL"),IF(AND('[2]PDI_Descripcion tipo regimen ju'!$CL31&lt;&gt;"",'[2]PDI_Descripcion tipo regimen ju'!$CL31&lt;&gt;0),'[2]PDI_Descripcion tipo regimen ju'!$CL31,""),IF($A33="TOTAL",SUM(INDIRECT("BB4:BB"&amp;ROW()-1)),""))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IF(AND($A33&lt;&gt;"",$A33&lt;&gt;"TOTAL"),IF(AND('[2]PDI_Descripcion tipo regimen ju'!$CO31&lt;&gt;"",'[2]PDI_Descripcion tipo regimen ju'!$CO31&lt;&gt;0),'[2]PDI_Descripcion tipo regimen ju'!$CO31,""),IF($A33="TOTAL",SUM(INDIRECT("BD4:BD"&amp;ROW()-1)),""))</f>
        <v/>
      </c>
      <c r="BE33" s="6" t="str">
        <f ca="1">IF(AND($A33&lt;&gt;"",$A33&lt;&gt;"TOTAL"),IF(AND('[2]PDI_Descripcion tipo regimen ju'!$CQ31&lt;&gt;"",'[2]PDI_Descripcion tipo regimen ju'!$CQ31&lt;&gt;0),'[2]PDI_Descripcion tipo regimen ju'!$CQ31,""),IF($A33="TOTAL",SUM(INDIRECT("BE4:BE"&amp;ROW()-1)),""))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IF('[2]PDI_Descripcion tipo regimen ju'!$B32&lt;&gt;"",'[2]PDI_Descripcion tipo regimen ju'!$B32,IF(AND('[2]PDI_Descripcion tipo regimen ju'!$B32="",'[2]PDI_Descripcion tipo regimen ju'!$B33="",'[2]PDI_Descripcion tipo regimen ju'!$B31=""),"","TOTAL"))</f>
        <v/>
      </c>
      <c r="B34" s="6" t="str">
        <f ca="1">IF(AND($A34&lt;&gt;"",$A34&lt;&gt;"TOTAL"),IF(AND('[2]PDI_Descripcion tipo regimen ju'!$C32&lt;&gt;"",'[2]PDI_Descripcion tipo regimen ju'!$C32&lt;&gt;0),'[2]PDI_Descripcion tipo regimen ju'!$C32,""),IF($A34="TOTAL",SUM(INDIRECT("B4:B"&amp;ROW()-1)),""))</f>
        <v/>
      </c>
      <c r="C34" s="6" t="str">
        <f ca="1">IF(AND($A34&lt;&gt;"",$A34&lt;&gt;"TOTAL"),IF(AND('[2]PDI_Descripcion tipo regimen ju'!$E32&lt;&gt;"",'[2]PDI_Descripcion tipo regimen ju'!$E32&lt;&gt;0),'[2]PDI_Descripcion tipo regimen ju'!$E32,""),IF($A34="TOTAL",SUM(INDIRECT("C4:C"&amp;ROW()-1)),""))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IF(AND($A34&lt;&gt;"",$A34&lt;&gt;"TOTAL"),IF(AND('[2]PDI_Descripcion tipo regimen ju'!$H32&lt;&gt;"",'[2]PDI_Descripcion tipo regimen ju'!$H32&lt;&gt;0),'[2]PDI_Descripcion tipo regimen ju'!$H32,""),IF($A34="TOTAL",SUM(INDIRECT("E4:E"&amp;ROW()-1)),""))</f>
        <v/>
      </c>
      <c r="F34" s="6" t="str">
        <f ca="1">IF(AND($A34&lt;&gt;"",$A34&lt;&gt;"TOTAL"),IF(AND('[2]PDI_Descripcion tipo regimen ju'!$J32&lt;&gt;"",'[2]PDI_Descripcion tipo regimen ju'!$J32&lt;&gt;0),'[2]PDI_Descripcion tipo regimen ju'!$J32,""),IF($A34="TOTAL",SUM(INDIRECT("F4:F"&amp;ROW()-1)),""))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IF(AND($A34&lt;&gt;"",$A34&lt;&gt;"TOTAL"),IF(AND('[2]PDI_Descripcion tipo regimen ju'!$M32&lt;&gt;"",'[2]PDI_Descripcion tipo regimen ju'!$M32&lt;&gt;0),'[2]PDI_Descripcion tipo regimen ju'!$M32,""),IF($A34="TOTAL",SUM(INDIRECT("H4:H"&amp;ROW()-1)),""))</f>
        <v/>
      </c>
      <c r="I34" s="6" t="str">
        <f ca="1">IF(AND($A34&lt;&gt;"",$A34&lt;&gt;"TOTAL"),IF(AND('[2]PDI_Descripcion tipo regimen ju'!$O32&lt;&gt;"",'[2]PDI_Descripcion tipo regimen ju'!$O32&lt;&gt;0),'[2]PDI_Descripcion tipo regimen ju'!$O32,""),IF($A34="TOTAL",SUM(INDIRECT("I4:I"&amp;ROW()-1)),""))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IF(AND($A34&lt;&gt;"",$A34&lt;&gt;"TOTAL"),IF(AND('[2]PDI_Descripcion tipo regimen ju'!$R32&lt;&gt;"",'[2]PDI_Descripcion tipo regimen ju'!$R32&lt;&gt;0),'[2]PDI_Descripcion tipo regimen ju'!$R32,""),IF($A34="TOTAL",SUM(INDIRECT("K4:K"&amp;ROW()-1)),""))</f>
        <v/>
      </c>
      <c r="L34" s="6" t="str">
        <f ca="1">IF(AND($A34&lt;&gt;"",$A34&lt;&gt;"TOTAL"),IF(AND('[2]PDI_Descripcion tipo regimen ju'!$T32&lt;&gt;"",'[2]PDI_Descripcion tipo regimen ju'!$T32&lt;&gt;0),'[2]PDI_Descripcion tipo regimen ju'!$T32,""),IF($A34="TOTAL",SUM(INDIRECT("L4:L"&amp;ROW()-1)),""))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IF(AND($A34&lt;&gt;"",$A34&lt;&gt;"TOTAL"),IF(AND('[2]PDI_Descripcion tipo regimen ju'!$W32&lt;&gt;"",'[2]PDI_Descripcion tipo regimen ju'!$W32&lt;&gt;0),'[2]PDI_Descripcion tipo regimen ju'!$W32,""),IF($A34="TOTAL",SUM(INDIRECT("N4:N"&amp;ROW()-1)),""))</f>
        <v/>
      </c>
      <c r="O34" s="6" t="str">
        <f ca="1">IF(AND($A34&lt;&gt;"",$A34&lt;&gt;"TOTAL"),IF(AND('[2]PDI_Descripcion tipo regimen ju'!$Y32&lt;&gt;"",'[2]PDI_Descripcion tipo regimen ju'!$Y32&lt;&gt;0),'[2]PDI_Descripcion tipo regimen ju'!$Y32,""),IF($A34="TOTAL",SUM(INDIRECT("O4:O"&amp;ROW()-1)),""))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IF(AND($A34&lt;&gt;"",$A34&lt;&gt;"TOTAL"),IF(AND('[2]PDI_Descripcion tipo regimen ju'!$AB32&lt;&gt;"",'[2]PDI_Descripcion tipo regimen ju'!$AB32&lt;&gt;0),'[2]PDI_Descripcion tipo regimen ju'!$AB32,""),IF($A34="TOTAL",SUM(INDIRECT("Q4:Q"&amp;ROW()-1)),""))</f>
        <v/>
      </c>
      <c r="R34" s="6" t="str">
        <f ca="1">IF(AND($A34&lt;&gt;"",$A34&lt;&gt;"TOTAL"),IF(AND('[2]PDI_Descripcion tipo regimen ju'!$AD32&lt;&gt;"",'[2]PDI_Descripcion tipo regimen ju'!$AD32&lt;&gt;0),'[2]PDI_Descripcion tipo regimen ju'!$AD32,""),IF($A34="TOTAL",SUM(INDIRECT("R4:R"&amp;ROW()-1)),""))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IF(AND($A34&lt;&gt;"",$A34&lt;&gt;"TOTAL"),IF(AND('[2]PDI_Descripcion tipo regimen ju'!$AG32&lt;&gt;"",'[2]PDI_Descripcion tipo regimen ju'!$AG32&lt;&gt;0),'[2]PDI_Descripcion tipo regimen ju'!$AG32,""),IF($A34="TOTAL",SUM(INDIRECT("T4:T"&amp;ROW()-1)),""))</f>
        <v/>
      </c>
      <c r="U34" s="6" t="str">
        <f ca="1">IF(AND($A34&lt;&gt;"",$A34&lt;&gt;"TOTAL"),IF(AND('[2]PDI_Descripcion tipo regimen ju'!$AI32&lt;&gt;"",'[2]PDI_Descripcion tipo regimen ju'!$AI32&lt;&gt;0),'[2]PDI_Descripcion tipo regimen ju'!$AI32,""),IF($A34="TOTAL",SUM(INDIRECT("U4:U"&amp;ROW()-1)),""))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IF(AND($A34&lt;&gt;"",$A34&lt;&gt;"TOTAL"),IF(AND('[2]PDI_Descripcion tipo regimen ju'!$AL32&lt;&gt;"",'[2]PDI_Descripcion tipo regimen ju'!$AL32&lt;&gt;0),'[2]PDI_Descripcion tipo regimen ju'!$AL32,""),IF($A34="TOTAL",SUM(INDIRECT("W4:W"&amp;ROW()-1)),""))</f>
        <v/>
      </c>
      <c r="X34" s="6" t="str">
        <f ca="1">IF(AND($A34&lt;&gt;"",$A34&lt;&gt;"TOTAL"),IF(AND('[2]PDI_Descripcion tipo regimen ju'!$AN32&lt;&gt;"",'[2]PDI_Descripcion tipo regimen ju'!$AN32&lt;&gt;0),'[2]PDI_Descripcion tipo regimen ju'!$AN32,""),IF($A34="TOTAL",SUM(INDIRECT("X4:X"&amp;ROW()-1)),""))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IF(AND($A34&lt;&gt;"",$A34&lt;&gt;"TOTAL"),IF(AND('[2]PDI_Descripcion tipo regimen ju'!$AQ32&lt;&gt;"",'[2]PDI_Descripcion tipo regimen ju'!$AQ32&lt;&gt;0),'[2]PDI_Descripcion tipo regimen ju'!$AQ32,""),IF($A34="TOTAL",SUM(INDIRECT("Z4:Z"&amp;ROW()-1)),""))</f>
        <v/>
      </c>
      <c r="AA34" s="6" t="str">
        <f ca="1">IF(AND($A34&lt;&gt;"",$A34&lt;&gt;"TOTAL"),IF(AND('[2]PDI_Descripcion tipo regimen ju'!$AS32&lt;&gt;"",'[2]PDI_Descripcion tipo regimen ju'!$AS32&lt;&gt;0),'[2]PDI_Descripcion tipo regimen ju'!$AS32,""),IF($A34="TOTAL",SUM(INDIRECT("AA4:AA"&amp;ROW()-1)),""))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IF(AND($A34&lt;&gt;"",$A34&lt;&gt;"TOTAL"),IF(AND('[2]PDI_Descripcion tipo regimen ju'!$AV32&lt;&gt;"",'[2]PDI_Descripcion tipo regimen ju'!$AV32&lt;&gt;0),'[2]PDI_Descripcion tipo regimen ju'!$AV32,""),IF($A34="TOTAL",SUM(INDIRECT("AC4:AC"&amp;ROW()-1)),""))</f>
        <v/>
      </c>
      <c r="AD34" s="6" t="str">
        <f ca="1">IF(AND($A34&lt;&gt;"",$A34&lt;&gt;"TOTAL"),IF(AND('[2]PDI_Descripcion tipo regimen ju'!$AX32&lt;&gt;"",'[2]PDI_Descripcion tipo regimen ju'!$AX32&lt;&gt;0),'[2]PDI_Descripcion tipo regimen ju'!$AX32,""),IF($A34="TOTAL",SUM(INDIRECT("AD4:AD"&amp;ROW()-1)),""))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IF(AND($A34&lt;&gt;"",$A34&lt;&gt;"TOTAL"),IF(AND('[2]PDI_Descripcion tipo regimen ju'!$BA32&lt;&gt;"",'[2]PDI_Descripcion tipo regimen ju'!$BA32&lt;&gt;0),'[2]PDI_Descripcion tipo regimen ju'!$BA32,""),IF($A34="TOTAL",SUM(INDIRECT("AF4:AF"&amp;ROW()-1)),""))</f>
        <v/>
      </c>
      <c r="AG34" s="6" t="str">
        <f ca="1">IF(AND($A34&lt;&gt;"",$A34&lt;&gt;"TOTAL"),IF(AND('[2]PDI_Descripcion tipo regimen ju'!$BC32&lt;&gt;"",'[2]PDI_Descripcion tipo regimen ju'!$BC32&lt;&gt;0),'[2]PDI_Descripcion tipo regimen ju'!$BC32,""),IF($A34="TOTAL",SUM(INDIRECT("AG4:AG"&amp;ROW()-1)),""))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IF(AND($A34&lt;&gt;"",$A34&lt;&gt;"TOTAL"),IF(AND('[2]PDI_Descripcion tipo regimen ju'!$BF32&lt;&gt;"",'[2]PDI_Descripcion tipo regimen ju'!$BF32&lt;&gt;0),'[2]PDI_Descripcion tipo regimen ju'!$BF32,""),IF($A34="TOTAL",SUM(INDIRECT("AI4:AI"&amp;ROW()-1)),""))</f>
        <v/>
      </c>
      <c r="AJ34" s="6" t="str">
        <f ca="1">IF(AND($A34&lt;&gt;"",$A34&lt;&gt;"TOTAL"),IF(AND('[2]PDI_Descripcion tipo regimen ju'!$BH32&lt;&gt;"",'[2]PDI_Descripcion tipo regimen ju'!$BH32&lt;&gt;0),'[2]PDI_Descripcion tipo regimen ju'!$BH32,""),IF($A34="TOTAL",SUM(INDIRECT("AJ4:AJ"&amp;ROW()-1)),""))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IF(AND($A34&lt;&gt;"",$A34&lt;&gt;"TOTAL"),IF(AND('[2]PDI_Descripcion tipo regimen ju'!$BK32&lt;&gt;"",'[2]PDI_Descripcion tipo regimen ju'!$BK32&lt;&gt;0),'[2]PDI_Descripcion tipo regimen ju'!$BK32,""),IF($A34="TOTAL",SUM(INDIRECT("AL4:AL"&amp;ROW()-1)),""))</f>
        <v/>
      </c>
      <c r="AM34" s="6" t="str">
        <f ca="1">IF(AND($A34&lt;&gt;"",$A34&lt;&gt;"TOTAL"),IF(AND('[2]PDI_Descripcion tipo regimen ju'!$BM32&lt;&gt;"",'[2]PDI_Descripcion tipo regimen ju'!$BM32&lt;&gt;0),'[2]PDI_Descripcion tipo regimen ju'!$BM32,""),IF($A34="TOTAL",SUM(INDIRECT("AM4:AM"&amp;ROW()-1)),""))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IF(AND($A34&lt;&gt;"",$A34&lt;&gt;"TOTAL"),IF(AND('[2]PDI_Descripcion tipo regimen ju'!$BP32&lt;&gt;"",'[2]PDI_Descripcion tipo regimen ju'!$BP32&lt;&gt;0),'[2]PDI_Descripcion tipo regimen ju'!$BP32,""),IF($A34="TOTAL",SUM(INDIRECT("AO4:AO"&amp;ROW()-1)),""))</f>
        <v/>
      </c>
      <c r="AP34" s="6" t="str">
        <f ca="1">IF(AND($A34&lt;&gt;"",$A34&lt;&gt;"TOTAL"),IF(AND('[2]PDI_Descripcion tipo regimen ju'!$BR32&lt;&gt;"",'[2]PDI_Descripcion tipo regimen ju'!$BR32&lt;&gt;0),'[2]PDI_Descripcion tipo regimen ju'!$BR32,""),IF($A34="TOTAL",SUM(INDIRECT("AP4:AP"&amp;ROW()-1)),""))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IF(AND($A34&lt;&gt;"",$A34&lt;&gt;"TOTAL"),IF(AND('[2]PDI_Descripcion tipo regimen ju'!$BU32&lt;&gt;"",'[2]PDI_Descripcion tipo regimen ju'!$BU32&lt;&gt;0),'[2]PDI_Descripcion tipo regimen ju'!$BU32,""),IF($A34="TOTAL",SUM(INDIRECT("AR4:AR"&amp;ROW()-1)),""))</f>
        <v/>
      </c>
      <c r="AS34" s="6" t="str">
        <f ca="1">IF(AND($A34&lt;&gt;"",$A34&lt;&gt;"TOTAL"),IF(AND('[2]PDI_Descripcion tipo regimen ju'!$BW32&lt;&gt;"",'[2]PDI_Descripcion tipo regimen ju'!$BW32&lt;&gt;0),'[2]PDI_Descripcion tipo regimen ju'!$BW32,""),IF($A34="TOTAL",SUM(INDIRECT("AS4:AS"&amp;ROW()-1)),""))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IF(AND($A34&lt;&gt;"",$A34&lt;&gt;"TOTAL"),IF(AND('[2]PDI_Descripcion tipo regimen ju'!$BZ32&lt;&gt;"",'[2]PDI_Descripcion tipo regimen ju'!$BZ32&lt;&gt;0),'[2]PDI_Descripcion tipo regimen ju'!$BZ32,""),IF($A34="TOTAL",SUM(INDIRECT("AU4:AU"&amp;ROW()-1)),""))</f>
        <v/>
      </c>
      <c r="AV34" s="6" t="str">
        <f ca="1">IF(AND($A34&lt;&gt;"",$A34&lt;&gt;"TOTAL"),IF(AND('[2]PDI_Descripcion tipo regimen ju'!$CB32&lt;&gt;"",'[2]PDI_Descripcion tipo regimen ju'!$CB32&lt;&gt;0),'[2]PDI_Descripcion tipo regimen ju'!$CB32,""),IF($A34="TOTAL",SUM(INDIRECT("AV4:AV"&amp;ROW()-1)),""))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IF(AND($A34&lt;&gt;"",$A34&lt;&gt;"TOTAL"),IF(AND('[2]PDI_Descripcion tipo regimen ju'!$CE32&lt;&gt;"",'[2]PDI_Descripcion tipo regimen ju'!$CE32&lt;&gt;0),'[2]PDI_Descripcion tipo regimen ju'!$CE32,""),IF($A34="TOTAL",SUM(INDIRECT("AX4:AX"&amp;ROW()-1)),""))</f>
        <v/>
      </c>
      <c r="AY34" s="6" t="str">
        <f ca="1">IF(AND($A34&lt;&gt;"",$A34&lt;&gt;"TOTAL"),IF(AND('[2]PDI_Descripcion tipo regimen ju'!$CG32&lt;&gt;"",'[2]PDI_Descripcion tipo regimen ju'!$CG32&lt;&gt;0),'[2]PDI_Descripcion tipo regimen ju'!$CG32,""),IF($A34="TOTAL",SUM(INDIRECT("AY4:AY"&amp;ROW()-1)),""))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IF(AND($A34&lt;&gt;"",$A34&lt;&gt;"TOTAL"),IF(AND('[2]PDI_Descripcion tipo regimen ju'!$CJ32&lt;&gt;"",'[2]PDI_Descripcion tipo regimen ju'!$CJ32&lt;&gt;0),'[2]PDI_Descripcion tipo regimen ju'!$CJ32,""),IF($A34="TOTAL",SUM(INDIRECT("BA4:BA"&amp;ROW()-1)),""))</f>
        <v/>
      </c>
      <c r="BB34" s="6" t="str">
        <f ca="1">IF(AND($A34&lt;&gt;"",$A34&lt;&gt;"TOTAL"),IF(AND('[2]PDI_Descripcion tipo regimen ju'!$CL32&lt;&gt;"",'[2]PDI_Descripcion tipo regimen ju'!$CL32&lt;&gt;0),'[2]PDI_Descripcion tipo regimen ju'!$CL32,""),IF($A34="TOTAL",SUM(INDIRECT("BB4:BB"&amp;ROW()-1)),""))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IF(AND($A34&lt;&gt;"",$A34&lt;&gt;"TOTAL"),IF(AND('[2]PDI_Descripcion tipo regimen ju'!$CO32&lt;&gt;"",'[2]PDI_Descripcion tipo regimen ju'!$CO32&lt;&gt;0),'[2]PDI_Descripcion tipo regimen ju'!$CO32,""),IF($A34="TOTAL",SUM(INDIRECT("BD4:BD"&amp;ROW()-1)),""))</f>
        <v/>
      </c>
      <c r="BE34" s="6" t="str">
        <f ca="1">IF(AND($A34&lt;&gt;"",$A34&lt;&gt;"TOTAL"),IF(AND('[2]PDI_Descripcion tipo regimen ju'!$CQ32&lt;&gt;"",'[2]PDI_Descripcion tipo regimen ju'!$CQ32&lt;&gt;0),'[2]PDI_Descripcion tipo regimen ju'!$CQ32,""),IF($A34="TOTAL",SUM(INDIRECT("BE4:BE"&amp;ROW()-1)),""))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IF('[2]PDI_Descripcion tipo regimen ju'!$B33&lt;&gt;"",'[2]PDI_Descripcion tipo regimen ju'!$B33,IF(AND('[2]PDI_Descripcion tipo regimen ju'!$B33="",'[2]PDI_Descripcion tipo regimen ju'!$B34="",'[2]PDI_Descripcion tipo regimen ju'!$B32=""),"","TOTAL"))</f>
        <v/>
      </c>
      <c r="B35" s="6" t="str">
        <f ca="1">IF(AND($A35&lt;&gt;"",$A35&lt;&gt;"TOTAL"),IF(AND('[2]PDI_Descripcion tipo regimen ju'!$C33&lt;&gt;"",'[2]PDI_Descripcion tipo regimen ju'!$C33&lt;&gt;0),'[2]PDI_Descripcion tipo regimen ju'!$C33,""),IF($A35="TOTAL",SUM(INDIRECT("B4:B"&amp;ROW()-1)),""))</f>
        <v/>
      </c>
      <c r="C35" s="6" t="str">
        <f ca="1">IF(AND($A35&lt;&gt;"",$A35&lt;&gt;"TOTAL"),IF(AND('[2]PDI_Descripcion tipo regimen ju'!$E33&lt;&gt;"",'[2]PDI_Descripcion tipo regimen ju'!$E33&lt;&gt;0),'[2]PDI_Descripcion tipo regimen ju'!$E33,""),IF($A35="TOTAL",SUM(INDIRECT("C4:C"&amp;ROW()-1)),""))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IF(AND($A35&lt;&gt;"",$A35&lt;&gt;"TOTAL"),IF(AND('[2]PDI_Descripcion tipo regimen ju'!$H33&lt;&gt;"",'[2]PDI_Descripcion tipo regimen ju'!$H33&lt;&gt;0),'[2]PDI_Descripcion tipo regimen ju'!$H33,""),IF($A35="TOTAL",SUM(INDIRECT("E4:E"&amp;ROW()-1)),""))</f>
        <v/>
      </c>
      <c r="F35" s="6" t="str">
        <f ca="1">IF(AND($A35&lt;&gt;"",$A35&lt;&gt;"TOTAL"),IF(AND('[2]PDI_Descripcion tipo regimen ju'!$J33&lt;&gt;"",'[2]PDI_Descripcion tipo regimen ju'!$J33&lt;&gt;0),'[2]PDI_Descripcion tipo regimen ju'!$J33,""),IF($A35="TOTAL",SUM(INDIRECT("F4:F"&amp;ROW()-1)),""))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IF(AND($A35&lt;&gt;"",$A35&lt;&gt;"TOTAL"),IF(AND('[2]PDI_Descripcion tipo regimen ju'!$M33&lt;&gt;"",'[2]PDI_Descripcion tipo regimen ju'!$M33&lt;&gt;0),'[2]PDI_Descripcion tipo regimen ju'!$M33,""),IF($A35="TOTAL",SUM(INDIRECT("H4:H"&amp;ROW()-1)),""))</f>
        <v/>
      </c>
      <c r="I35" s="6" t="str">
        <f ca="1">IF(AND($A35&lt;&gt;"",$A35&lt;&gt;"TOTAL"),IF(AND('[2]PDI_Descripcion tipo regimen ju'!$O33&lt;&gt;"",'[2]PDI_Descripcion tipo regimen ju'!$O33&lt;&gt;0),'[2]PDI_Descripcion tipo regimen ju'!$O33,""),IF($A35="TOTAL",SUM(INDIRECT("I4:I"&amp;ROW()-1)),""))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IF(AND($A35&lt;&gt;"",$A35&lt;&gt;"TOTAL"),IF(AND('[2]PDI_Descripcion tipo regimen ju'!$R33&lt;&gt;"",'[2]PDI_Descripcion tipo regimen ju'!$R33&lt;&gt;0),'[2]PDI_Descripcion tipo regimen ju'!$R33,""),IF($A35="TOTAL",SUM(INDIRECT("K4:K"&amp;ROW()-1)),""))</f>
        <v/>
      </c>
      <c r="L35" s="6" t="str">
        <f ca="1">IF(AND($A35&lt;&gt;"",$A35&lt;&gt;"TOTAL"),IF(AND('[2]PDI_Descripcion tipo regimen ju'!$T33&lt;&gt;"",'[2]PDI_Descripcion tipo regimen ju'!$T33&lt;&gt;0),'[2]PDI_Descripcion tipo regimen ju'!$T33,""),IF($A35="TOTAL",SUM(INDIRECT("L4:L"&amp;ROW()-1)),""))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IF(AND($A35&lt;&gt;"",$A35&lt;&gt;"TOTAL"),IF(AND('[2]PDI_Descripcion tipo regimen ju'!$W33&lt;&gt;"",'[2]PDI_Descripcion tipo regimen ju'!$W33&lt;&gt;0),'[2]PDI_Descripcion tipo regimen ju'!$W33,""),IF($A35="TOTAL",SUM(INDIRECT("N4:N"&amp;ROW()-1)),""))</f>
        <v/>
      </c>
      <c r="O35" s="6" t="str">
        <f ca="1">IF(AND($A35&lt;&gt;"",$A35&lt;&gt;"TOTAL"),IF(AND('[2]PDI_Descripcion tipo regimen ju'!$Y33&lt;&gt;"",'[2]PDI_Descripcion tipo regimen ju'!$Y33&lt;&gt;0),'[2]PDI_Descripcion tipo regimen ju'!$Y33,""),IF($A35="TOTAL",SUM(INDIRECT("O4:O"&amp;ROW()-1)),""))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IF(AND($A35&lt;&gt;"",$A35&lt;&gt;"TOTAL"),IF(AND('[2]PDI_Descripcion tipo regimen ju'!$AB33&lt;&gt;"",'[2]PDI_Descripcion tipo regimen ju'!$AB33&lt;&gt;0),'[2]PDI_Descripcion tipo regimen ju'!$AB33,""),IF($A35="TOTAL",SUM(INDIRECT("Q4:Q"&amp;ROW()-1)),""))</f>
        <v/>
      </c>
      <c r="R35" s="6" t="str">
        <f ca="1">IF(AND($A35&lt;&gt;"",$A35&lt;&gt;"TOTAL"),IF(AND('[2]PDI_Descripcion tipo regimen ju'!$AD33&lt;&gt;"",'[2]PDI_Descripcion tipo regimen ju'!$AD33&lt;&gt;0),'[2]PDI_Descripcion tipo regimen ju'!$AD33,""),IF($A35="TOTAL",SUM(INDIRECT("R4:R"&amp;ROW()-1)),""))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IF(AND($A35&lt;&gt;"",$A35&lt;&gt;"TOTAL"),IF(AND('[2]PDI_Descripcion tipo regimen ju'!$AG33&lt;&gt;"",'[2]PDI_Descripcion tipo regimen ju'!$AG33&lt;&gt;0),'[2]PDI_Descripcion tipo regimen ju'!$AG33,""),IF($A35="TOTAL",SUM(INDIRECT("T4:T"&amp;ROW()-1)),""))</f>
        <v/>
      </c>
      <c r="U35" s="6" t="str">
        <f ca="1">IF(AND($A35&lt;&gt;"",$A35&lt;&gt;"TOTAL"),IF(AND('[2]PDI_Descripcion tipo regimen ju'!$AI33&lt;&gt;"",'[2]PDI_Descripcion tipo regimen ju'!$AI33&lt;&gt;0),'[2]PDI_Descripcion tipo regimen ju'!$AI33,""),IF($A35="TOTAL",SUM(INDIRECT("U4:U"&amp;ROW()-1)),""))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IF(AND($A35&lt;&gt;"",$A35&lt;&gt;"TOTAL"),IF(AND('[2]PDI_Descripcion tipo regimen ju'!$AL33&lt;&gt;"",'[2]PDI_Descripcion tipo regimen ju'!$AL33&lt;&gt;0),'[2]PDI_Descripcion tipo regimen ju'!$AL33,""),IF($A35="TOTAL",SUM(INDIRECT("W4:W"&amp;ROW()-1)),""))</f>
        <v/>
      </c>
      <c r="X35" s="6" t="str">
        <f ca="1">IF(AND($A35&lt;&gt;"",$A35&lt;&gt;"TOTAL"),IF(AND('[2]PDI_Descripcion tipo regimen ju'!$AN33&lt;&gt;"",'[2]PDI_Descripcion tipo regimen ju'!$AN33&lt;&gt;0),'[2]PDI_Descripcion tipo regimen ju'!$AN33,""),IF($A35="TOTAL",SUM(INDIRECT("X4:X"&amp;ROW()-1)),""))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IF(AND($A35&lt;&gt;"",$A35&lt;&gt;"TOTAL"),IF(AND('[2]PDI_Descripcion tipo regimen ju'!$AQ33&lt;&gt;"",'[2]PDI_Descripcion tipo regimen ju'!$AQ33&lt;&gt;0),'[2]PDI_Descripcion tipo regimen ju'!$AQ33,""),IF($A35="TOTAL",SUM(INDIRECT("Z4:Z"&amp;ROW()-1)),""))</f>
        <v/>
      </c>
      <c r="AA35" s="6" t="str">
        <f ca="1">IF(AND($A35&lt;&gt;"",$A35&lt;&gt;"TOTAL"),IF(AND('[2]PDI_Descripcion tipo regimen ju'!$AS33&lt;&gt;"",'[2]PDI_Descripcion tipo regimen ju'!$AS33&lt;&gt;0),'[2]PDI_Descripcion tipo regimen ju'!$AS33,""),IF($A35="TOTAL",SUM(INDIRECT("AA4:AA"&amp;ROW()-1)),""))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IF(AND($A35&lt;&gt;"",$A35&lt;&gt;"TOTAL"),IF(AND('[2]PDI_Descripcion tipo regimen ju'!$AV33&lt;&gt;"",'[2]PDI_Descripcion tipo regimen ju'!$AV33&lt;&gt;0),'[2]PDI_Descripcion tipo regimen ju'!$AV33,""),IF($A35="TOTAL",SUM(INDIRECT("AC4:AC"&amp;ROW()-1)),""))</f>
        <v/>
      </c>
      <c r="AD35" s="6" t="str">
        <f ca="1">IF(AND($A35&lt;&gt;"",$A35&lt;&gt;"TOTAL"),IF(AND('[2]PDI_Descripcion tipo regimen ju'!$AX33&lt;&gt;"",'[2]PDI_Descripcion tipo regimen ju'!$AX33&lt;&gt;0),'[2]PDI_Descripcion tipo regimen ju'!$AX33,""),IF($A35="TOTAL",SUM(INDIRECT("AD4:AD"&amp;ROW()-1)),""))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IF(AND($A35&lt;&gt;"",$A35&lt;&gt;"TOTAL"),IF(AND('[2]PDI_Descripcion tipo regimen ju'!$BA33&lt;&gt;"",'[2]PDI_Descripcion tipo regimen ju'!$BA33&lt;&gt;0),'[2]PDI_Descripcion tipo regimen ju'!$BA33,""),IF($A35="TOTAL",SUM(INDIRECT("AF4:AF"&amp;ROW()-1)),""))</f>
        <v/>
      </c>
      <c r="AG35" s="6" t="str">
        <f ca="1">IF(AND($A35&lt;&gt;"",$A35&lt;&gt;"TOTAL"),IF(AND('[2]PDI_Descripcion tipo regimen ju'!$BC33&lt;&gt;"",'[2]PDI_Descripcion tipo regimen ju'!$BC33&lt;&gt;0),'[2]PDI_Descripcion tipo regimen ju'!$BC33,""),IF($A35="TOTAL",SUM(INDIRECT("AG4:AG"&amp;ROW()-1)),""))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IF(AND($A35&lt;&gt;"",$A35&lt;&gt;"TOTAL"),IF(AND('[2]PDI_Descripcion tipo regimen ju'!$BF33&lt;&gt;"",'[2]PDI_Descripcion tipo regimen ju'!$BF33&lt;&gt;0),'[2]PDI_Descripcion tipo regimen ju'!$BF33,""),IF($A35="TOTAL",SUM(INDIRECT("AI4:AI"&amp;ROW()-1)),""))</f>
        <v/>
      </c>
      <c r="AJ35" s="6" t="str">
        <f ca="1">IF(AND($A35&lt;&gt;"",$A35&lt;&gt;"TOTAL"),IF(AND('[2]PDI_Descripcion tipo regimen ju'!$BH33&lt;&gt;"",'[2]PDI_Descripcion tipo regimen ju'!$BH33&lt;&gt;0),'[2]PDI_Descripcion tipo regimen ju'!$BH33,""),IF($A35="TOTAL",SUM(INDIRECT("AJ4:AJ"&amp;ROW()-1)),""))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IF(AND($A35&lt;&gt;"",$A35&lt;&gt;"TOTAL"),IF(AND('[2]PDI_Descripcion tipo regimen ju'!$BK33&lt;&gt;"",'[2]PDI_Descripcion tipo regimen ju'!$BK33&lt;&gt;0),'[2]PDI_Descripcion tipo regimen ju'!$BK33,""),IF($A35="TOTAL",SUM(INDIRECT("AL4:AL"&amp;ROW()-1)),""))</f>
        <v/>
      </c>
      <c r="AM35" s="6" t="str">
        <f ca="1">IF(AND($A35&lt;&gt;"",$A35&lt;&gt;"TOTAL"),IF(AND('[2]PDI_Descripcion tipo regimen ju'!$BM33&lt;&gt;"",'[2]PDI_Descripcion tipo regimen ju'!$BM33&lt;&gt;0),'[2]PDI_Descripcion tipo regimen ju'!$BM33,""),IF($A35="TOTAL",SUM(INDIRECT("AM4:AM"&amp;ROW()-1)),""))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IF(AND($A35&lt;&gt;"",$A35&lt;&gt;"TOTAL"),IF(AND('[2]PDI_Descripcion tipo regimen ju'!$BP33&lt;&gt;"",'[2]PDI_Descripcion tipo regimen ju'!$BP33&lt;&gt;0),'[2]PDI_Descripcion tipo regimen ju'!$BP33,""),IF($A35="TOTAL",SUM(INDIRECT("AO4:AO"&amp;ROW()-1)),""))</f>
        <v/>
      </c>
      <c r="AP35" s="6" t="str">
        <f ca="1">IF(AND($A35&lt;&gt;"",$A35&lt;&gt;"TOTAL"),IF(AND('[2]PDI_Descripcion tipo regimen ju'!$BR33&lt;&gt;"",'[2]PDI_Descripcion tipo regimen ju'!$BR33&lt;&gt;0),'[2]PDI_Descripcion tipo regimen ju'!$BR33,""),IF($A35="TOTAL",SUM(INDIRECT("AP4:AP"&amp;ROW()-1)),""))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IF(AND($A35&lt;&gt;"",$A35&lt;&gt;"TOTAL"),IF(AND('[2]PDI_Descripcion tipo regimen ju'!$BU33&lt;&gt;"",'[2]PDI_Descripcion tipo regimen ju'!$BU33&lt;&gt;0),'[2]PDI_Descripcion tipo regimen ju'!$BU33,""),IF($A35="TOTAL",SUM(INDIRECT("AR4:AR"&amp;ROW()-1)),""))</f>
        <v/>
      </c>
      <c r="AS35" s="6" t="str">
        <f ca="1">IF(AND($A35&lt;&gt;"",$A35&lt;&gt;"TOTAL"),IF(AND('[2]PDI_Descripcion tipo regimen ju'!$BW33&lt;&gt;"",'[2]PDI_Descripcion tipo regimen ju'!$BW33&lt;&gt;0),'[2]PDI_Descripcion tipo regimen ju'!$BW33,""),IF($A35="TOTAL",SUM(INDIRECT("AS4:AS"&amp;ROW()-1)),""))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IF(AND($A35&lt;&gt;"",$A35&lt;&gt;"TOTAL"),IF(AND('[2]PDI_Descripcion tipo regimen ju'!$BZ33&lt;&gt;"",'[2]PDI_Descripcion tipo regimen ju'!$BZ33&lt;&gt;0),'[2]PDI_Descripcion tipo regimen ju'!$BZ33,""),IF($A35="TOTAL",SUM(INDIRECT("AU4:AU"&amp;ROW()-1)),""))</f>
        <v/>
      </c>
      <c r="AV35" s="6" t="str">
        <f ca="1">IF(AND($A35&lt;&gt;"",$A35&lt;&gt;"TOTAL"),IF(AND('[2]PDI_Descripcion tipo regimen ju'!$CB33&lt;&gt;"",'[2]PDI_Descripcion tipo regimen ju'!$CB33&lt;&gt;0),'[2]PDI_Descripcion tipo regimen ju'!$CB33,""),IF($A35="TOTAL",SUM(INDIRECT("AV4:AV"&amp;ROW()-1)),""))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IF(AND($A35&lt;&gt;"",$A35&lt;&gt;"TOTAL"),IF(AND('[2]PDI_Descripcion tipo regimen ju'!$CE33&lt;&gt;"",'[2]PDI_Descripcion tipo regimen ju'!$CE33&lt;&gt;0),'[2]PDI_Descripcion tipo regimen ju'!$CE33,""),IF($A35="TOTAL",SUM(INDIRECT("AX4:AX"&amp;ROW()-1)),""))</f>
        <v/>
      </c>
      <c r="AY35" s="6" t="str">
        <f ca="1">IF(AND($A35&lt;&gt;"",$A35&lt;&gt;"TOTAL"),IF(AND('[2]PDI_Descripcion tipo regimen ju'!$CG33&lt;&gt;"",'[2]PDI_Descripcion tipo regimen ju'!$CG33&lt;&gt;0),'[2]PDI_Descripcion tipo regimen ju'!$CG33,""),IF($A35="TOTAL",SUM(INDIRECT("AY4:AY"&amp;ROW()-1)),""))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IF(AND($A35&lt;&gt;"",$A35&lt;&gt;"TOTAL"),IF(AND('[2]PDI_Descripcion tipo regimen ju'!$CJ33&lt;&gt;"",'[2]PDI_Descripcion tipo regimen ju'!$CJ33&lt;&gt;0),'[2]PDI_Descripcion tipo regimen ju'!$CJ33,""),IF($A35="TOTAL",SUM(INDIRECT("BA4:BA"&amp;ROW()-1)),""))</f>
        <v/>
      </c>
      <c r="BB35" s="6" t="str">
        <f ca="1">IF(AND($A35&lt;&gt;"",$A35&lt;&gt;"TOTAL"),IF(AND('[2]PDI_Descripcion tipo regimen ju'!$CL33&lt;&gt;"",'[2]PDI_Descripcion tipo regimen ju'!$CL33&lt;&gt;0),'[2]PDI_Descripcion tipo regimen ju'!$CL33,""),IF($A35="TOTAL",SUM(INDIRECT("BB4:BB"&amp;ROW()-1)),""))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IF(AND($A35&lt;&gt;"",$A35&lt;&gt;"TOTAL"),IF(AND('[2]PDI_Descripcion tipo regimen ju'!$CO33&lt;&gt;"",'[2]PDI_Descripcion tipo regimen ju'!$CO33&lt;&gt;0),'[2]PDI_Descripcion tipo regimen ju'!$CO33,""),IF($A35="TOTAL",SUM(INDIRECT("BD4:BD"&amp;ROW()-1)),""))</f>
        <v/>
      </c>
      <c r="BE35" s="6" t="str">
        <f ca="1">IF(AND($A35&lt;&gt;"",$A35&lt;&gt;"TOTAL"),IF(AND('[2]PDI_Descripcion tipo regimen ju'!$CQ33&lt;&gt;"",'[2]PDI_Descripcion tipo regimen ju'!$CQ33&lt;&gt;0),'[2]PDI_Descripcion tipo regimen ju'!$CQ33,""),IF($A35="TOTAL",SUM(INDIRECT("BE4:BE"&amp;ROW()-1)),""))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IF('[2]PDI_Descripcion tipo regimen ju'!$B34&lt;&gt;"",'[2]PDI_Descripcion tipo regimen ju'!$B34,IF(AND('[2]PDI_Descripcion tipo regimen ju'!$B34="",'[2]PDI_Descripcion tipo regimen ju'!$B35="",'[2]PDI_Descripcion tipo regimen ju'!$B33=""),"","TOTAL"))</f>
        <v/>
      </c>
      <c r="B36" s="6" t="str">
        <f ca="1">IF(AND($A36&lt;&gt;"",$A36&lt;&gt;"TOTAL"),IF(AND('[2]PDI_Descripcion tipo regimen ju'!$C34&lt;&gt;"",'[2]PDI_Descripcion tipo regimen ju'!$C34&lt;&gt;0),'[2]PDI_Descripcion tipo regimen ju'!$C34,""),IF($A36="TOTAL",SUM(INDIRECT("B4:B"&amp;ROW()-1)),""))</f>
        <v/>
      </c>
      <c r="C36" s="6" t="str">
        <f ca="1">IF(AND($A36&lt;&gt;"",$A36&lt;&gt;"TOTAL"),IF(AND('[2]PDI_Descripcion tipo regimen ju'!$E34&lt;&gt;"",'[2]PDI_Descripcion tipo regimen ju'!$E34&lt;&gt;0),'[2]PDI_Descripcion tipo regimen ju'!$E34,""),IF($A36="TOTAL",SUM(INDIRECT("C4:C"&amp;ROW()-1)),""))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IF(AND($A36&lt;&gt;"",$A36&lt;&gt;"TOTAL"),IF(AND('[2]PDI_Descripcion tipo regimen ju'!$H34&lt;&gt;"",'[2]PDI_Descripcion tipo regimen ju'!$H34&lt;&gt;0),'[2]PDI_Descripcion tipo regimen ju'!$H34,""),IF($A36="TOTAL",SUM(INDIRECT("E4:E"&amp;ROW()-1)),""))</f>
        <v/>
      </c>
      <c r="F36" s="6" t="str">
        <f ca="1">IF(AND($A36&lt;&gt;"",$A36&lt;&gt;"TOTAL"),IF(AND('[2]PDI_Descripcion tipo regimen ju'!$J34&lt;&gt;"",'[2]PDI_Descripcion tipo regimen ju'!$J34&lt;&gt;0),'[2]PDI_Descripcion tipo regimen ju'!$J34,""),IF($A36="TOTAL",SUM(INDIRECT("F4:F"&amp;ROW()-1)),""))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IF(AND($A36&lt;&gt;"",$A36&lt;&gt;"TOTAL"),IF(AND('[2]PDI_Descripcion tipo regimen ju'!$M34&lt;&gt;"",'[2]PDI_Descripcion tipo regimen ju'!$M34&lt;&gt;0),'[2]PDI_Descripcion tipo regimen ju'!$M34,""),IF($A36="TOTAL",SUM(INDIRECT("H4:H"&amp;ROW()-1)),""))</f>
        <v/>
      </c>
      <c r="I36" s="6" t="str">
        <f ca="1">IF(AND($A36&lt;&gt;"",$A36&lt;&gt;"TOTAL"),IF(AND('[2]PDI_Descripcion tipo regimen ju'!$O34&lt;&gt;"",'[2]PDI_Descripcion tipo regimen ju'!$O34&lt;&gt;0),'[2]PDI_Descripcion tipo regimen ju'!$O34,""),IF($A36="TOTAL",SUM(INDIRECT("I4:I"&amp;ROW()-1)),""))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IF(AND($A36&lt;&gt;"",$A36&lt;&gt;"TOTAL"),IF(AND('[2]PDI_Descripcion tipo regimen ju'!$R34&lt;&gt;"",'[2]PDI_Descripcion tipo regimen ju'!$R34&lt;&gt;0),'[2]PDI_Descripcion tipo regimen ju'!$R34,""),IF($A36="TOTAL",SUM(INDIRECT("K4:K"&amp;ROW()-1)),""))</f>
        <v/>
      </c>
      <c r="L36" s="6" t="str">
        <f ca="1">IF(AND($A36&lt;&gt;"",$A36&lt;&gt;"TOTAL"),IF(AND('[2]PDI_Descripcion tipo regimen ju'!$T34&lt;&gt;"",'[2]PDI_Descripcion tipo regimen ju'!$T34&lt;&gt;0),'[2]PDI_Descripcion tipo regimen ju'!$T34,""),IF($A36="TOTAL",SUM(INDIRECT("L4:L"&amp;ROW()-1)),""))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IF(AND($A36&lt;&gt;"",$A36&lt;&gt;"TOTAL"),IF(AND('[2]PDI_Descripcion tipo regimen ju'!$W34&lt;&gt;"",'[2]PDI_Descripcion tipo regimen ju'!$W34&lt;&gt;0),'[2]PDI_Descripcion tipo regimen ju'!$W34,""),IF($A36="TOTAL",SUM(INDIRECT("N4:N"&amp;ROW()-1)),""))</f>
        <v/>
      </c>
      <c r="O36" s="6" t="str">
        <f ca="1">IF(AND($A36&lt;&gt;"",$A36&lt;&gt;"TOTAL"),IF(AND('[2]PDI_Descripcion tipo regimen ju'!$Y34&lt;&gt;"",'[2]PDI_Descripcion tipo regimen ju'!$Y34&lt;&gt;0),'[2]PDI_Descripcion tipo regimen ju'!$Y34,""),IF($A36="TOTAL",SUM(INDIRECT("O4:O"&amp;ROW()-1)),""))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IF(AND($A36&lt;&gt;"",$A36&lt;&gt;"TOTAL"),IF(AND('[2]PDI_Descripcion tipo regimen ju'!$AB34&lt;&gt;"",'[2]PDI_Descripcion tipo regimen ju'!$AB34&lt;&gt;0),'[2]PDI_Descripcion tipo regimen ju'!$AB34,""),IF($A36="TOTAL",SUM(INDIRECT("Q4:Q"&amp;ROW()-1)),""))</f>
        <v/>
      </c>
      <c r="R36" s="6" t="str">
        <f ca="1">IF(AND($A36&lt;&gt;"",$A36&lt;&gt;"TOTAL"),IF(AND('[2]PDI_Descripcion tipo regimen ju'!$AD34&lt;&gt;"",'[2]PDI_Descripcion tipo regimen ju'!$AD34&lt;&gt;0),'[2]PDI_Descripcion tipo regimen ju'!$AD34,""),IF($A36="TOTAL",SUM(INDIRECT("R4:R"&amp;ROW()-1)),""))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IF(AND($A36&lt;&gt;"",$A36&lt;&gt;"TOTAL"),IF(AND('[2]PDI_Descripcion tipo regimen ju'!$AG34&lt;&gt;"",'[2]PDI_Descripcion tipo regimen ju'!$AG34&lt;&gt;0),'[2]PDI_Descripcion tipo regimen ju'!$AG34,""),IF($A36="TOTAL",SUM(INDIRECT("T4:T"&amp;ROW()-1)),""))</f>
        <v/>
      </c>
      <c r="U36" s="6" t="str">
        <f ca="1">IF(AND($A36&lt;&gt;"",$A36&lt;&gt;"TOTAL"),IF(AND('[2]PDI_Descripcion tipo regimen ju'!$AI34&lt;&gt;"",'[2]PDI_Descripcion tipo regimen ju'!$AI34&lt;&gt;0),'[2]PDI_Descripcion tipo regimen ju'!$AI34,""),IF($A36="TOTAL",SUM(INDIRECT("U4:U"&amp;ROW()-1)),""))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IF(AND($A36&lt;&gt;"",$A36&lt;&gt;"TOTAL"),IF(AND('[2]PDI_Descripcion tipo regimen ju'!$AL34&lt;&gt;"",'[2]PDI_Descripcion tipo regimen ju'!$AL34&lt;&gt;0),'[2]PDI_Descripcion tipo regimen ju'!$AL34,""),IF($A36="TOTAL",SUM(INDIRECT("W4:W"&amp;ROW()-1)),""))</f>
        <v/>
      </c>
      <c r="X36" s="6" t="str">
        <f ca="1">IF(AND($A36&lt;&gt;"",$A36&lt;&gt;"TOTAL"),IF(AND('[2]PDI_Descripcion tipo regimen ju'!$AN34&lt;&gt;"",'[2]PDI_Descripcion tipo regimen ju'!$AN34&lt;&gt;0),'[2]PDI_Descripcion tipo regimen ju'!$AN34,""),IF($A36="TOTAL",SUM(INDIRECT("X4:X"&amp;ROW()-1)),""))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IF(AND($A36&lt;&gt;"",$A36&lt;&gt;"TOTAL"),IF(AND('[2]PDI_Descripcion tipo regimen ju'!$AQ34&lt;&gt;"",'[2]PDI_Descripcion tipo regimen ju'!$AQ34&lt;&gt;0),'[2]PDI_Descripcion tipo regimen ju'!$AQ34,""),IF($A36="TOTAL",SUM(INDIRECT("Z4:Z"&amp;ROW()-1)),""))</f>
        <v/>
      </c>
      <c r="AA36" s="6" t="str">
        <f ca="1">IF(AND($A36&lt;&gt;"",$A36&lt;&gt;"TOTAL"),IF(AND('[2]PDI_Descripcion tipo regimen ju'!$AS34&lt;&gt;"",'[2]PDI_Descripcion tipo regimen ju'!$AS34&lt;&gt;0),'[2]PDI_Descripcion tipo regimen ju'!$AS34,""),IF($A36="TOTAL",SUM(INDIRECT("AA4:AA"&amp;ROW()-1)),""))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IF(AND($A36&lt;&gt;"",$A36&lt;&gt;"TOTAL"),IF(AND('[2]PDI_Descripcion tipo regimen ju'!$AV34&lt;&gt;"",'[2]PDI_Descripcion tipo regimen ju'!$AV34&lt;&gt;0),'[2]PDI_Descripcion tipo regimen ju'!$AV34,""),IF($A36="TOTAL",SUM(INDIRECT("AC4:AC"&amp;ROW()-1)),""))</f>
        <v/>
      </c>
      <c r="AD36" s="6" t="str">
        <f ca="1">IF(AND($A36&lt;&gt;"",$A36&lt;&gt;"TOTAL"),IF(AND('[2]PDI_Descripcion tipo regimen ju'!$AX34&lt;&gt;"",'[2]PDI_Descripcion tipo regimen ju'!$AX34&lt;&gt;0),'[2]PDI_Descripcion tipo regimen ju'!$AX34,""),IF($A36="TOTAL",SUM(INDIRECT("AD4:AD"&amp;ROW()-1)),""))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IF(AND($A36&lt;&gt;"",$A36&lt;&gt;"TOTAL"),IF(AND('[2]PDI_Descripcion tipo regimen ju'!$BA34&lt;&gt;"",'[2]PDI_Descripcion tipo regimen ju'!$BA34&lt;&gt;0),'[2]PDI_Descripcion tipo regimen ju'!$BA34,""),IF($A36="TOTAL",SUM(INDIRECT("AF4:AF"&amp;ROW()-1)),""))</f>
        <v/>
      </c>
      <c r="AG36" s="6" t="str">
        <f ca="1">IF(AND($A36&lt;&gt;"",$A36&lt;&gt;"TOTAL"),IF(AND('[2]PDI_Descripcion tipo regimen ju'!$BC34&lt;&gt;"",'[2]PDI_Descripcion tipo regimen ju'!$BC34&lt;&gt;0),'[2]PDI_Descripcion tipo regimen ju'!$BC34,""),IF($A36="TOTAL",SUM(INDIRECT("AG4:AG"&amp;ROW()-1)),""))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IF(AND($A36&lt;&gt;"",$A36&lt;&gt;"TOTAL"),IF(AND('[2]PDI_Descripcion tipo regimen ju'!$BF34&lt;&gt;"",'[2]PDI_Descripcion tipo regimen ju'!$BF34&lt;&gt;0),'[2]PDI_Descripcion tipo regimen ju'!$BF34,""),IF($A36="TOTAL",SUM(INDIRECT("AI4:AI"&amp;ROW()-1)),""))</f>
        <v/>
      </c>
      <c r="AJ36" s="6" t="str">
        <f ca="1">IF(AND($A36&lt;&gt;"",$A36&lt;&gt;"TOTAL"),IF(AND('[2]PDI_Descripcion tipo regimen ju'!$BH34&lt;&gt;"",'[2]PDI_Descripcion tipo regimen ju'!$BH34&lt;&gt;0),'[2]PDI_Descripcion tipo regimen ju'!$BH34,""),IF($A36="TOTAL",SUM(INDIRECT("AJ4:AJ"&amp;ROW()-1)),""))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IF(AND($A36&lt;&gt;"",$A36&lt;&gt;"TOTAL"),IF(AND('[2]PDI_Descripcion tipo regimen ju'!$BK34&lt;&gt;"",'[2]PDI_Descripcion tipo regimen ju'!$BK34&lt;&gt;0),'[2]PDI_Descripcion tipo regimen ju'!$BK34,""),IF($A36="TOTAL",SUM(INDIRECT("AL4:AL"&amp;ROW()-1)),""))</f>
        <v/>
      </c>
      <c r="AM36" s="6" t="str">
        <f ca="1">IF(AND($A36&lt;&gt;"",$A36&lt;&gt;"TOTAL"),IF(AND('[2]PDI_Descripcion tipo regimen ju'!$BM34&lt;&gt;"",'[2]PDI_Descripcion tipo regimen ju'!$BM34&lt;&gt;0),'[2]PDI_Descripcion tipo regimen ju'!$BM34,""),IF($A36="TOTAL",SUM(INDIRECT("AM4:AM"&amp;ROW()-1)),""))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IF(AND($A36&lt;&gt;"",$A36&lt;&gt;"TOTAL"),IF(AND('[2]PDI_Descripcion tipo regimen ju'!$BP34&lt;&gt;"",'[2]PDI_Descripcion tipo regimen ju'!$BP34&lt;&gt;0),'[2]PDI_Descripcion tipo regimen ju'!$BP34,""),IF($A36="TOTAL",SUM(INDIRECT("AO4:AO"&amp;ROW()-1)),""))</f>
        <v/>
      </c>
      <c r="AP36" s="6" t="str">
        <f ca="1">IF(AND($A36&lt;&gt;"",$A36&lt;&gt;"TOTAL"),IF(AND('[2]PDI_Descripcion tipo regimen ju'!$BR34&lt;&gt;"",'[2]PDI_Descripcion tipo regimen ju'!$BR34&lt;&gt;0),'[2]PDI_Descripcion tipo regimen ju'!$BR34,""),IF($A36="TOTAL",SUM(INDIRECT("AP4:AP"&amp;ROW()-1)),""))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IF(AND($A36&lt;&gt;"",$A36&lt;&gt;"TOTAL"),IF(AND('[2]PDI_Descripcion tipo regimen ju'!$BU34&lt;&gt;"",'[2]PDI_Descripcion tipo regimen ju'!$BU34&lt;&gt;0),'[2]PDI_Descripcion tipo regimen ju'!$BU34,""),IF($A36="TOTAL",SUM(INDIRECT("AR4:AR"&amp;ROW()-1)),""))</f>
        <v/>
      </c>
      <c r="AS36" s="6" t="str">
        <f ca="1">IF(AND($A36&lt;&gt;"",$A36&lt;&gt;"TOTAL"),IF(AND('[2]PDI_Descripcion tipo regimen ju'!$BW34&lt;&gt;"",'[2]PDI_Descripcion tipo regimen ju'!$BW34&lt;&gt;0),'[2]PDI_Descripcion tipo regimen ju'!$BW34,""),IF($A36="TOTAL",SUM(INDIRECT("AS4:AS"&amp;ROW()-1)),""))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IF(AND($A36&lt;&gt;"",$A36&lt;&gt;"TOTAL"),IF(AND('[2]PDI_Descripcion tipo regimen ju'!$BZ34&lt;&gt;"",'[2]PDI_Descripcion tipo regimen ju'!$BZ34&lt;&gt;0),'[2]PDI_Descripcion tipo regimen ju'!$BZ34,""),IF($A36="TOTAL",SUM(INDIRECT("AU4:AU"&amp;ROW()-1)),""))</f>
        <v/>
      </c>
      <c r="AV36" s="6" t="str">
        <f ca="1">IF(AND($A36&lt;&gt;"",$A36&lt;&gt;"TOTAL"),IF(AND('[2]PDI_Descripcion tipo regimen ju'!$CB34&lt;&gt;"",'[2]PDI_Descripcion tipo regimen ju'!$CB34&lt;&gt;0),'[2]PDI_Descripcion tipo regimen ju'!$CB34,""),IF($A36="TOTAL",SUM(INDIRECT("AV4:AV"&amp;ROW()-1)),""))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IF(AND($A36&lt;&gt;"",$A36&lt;&gt;"TOTAL"),IF(AND('[2]PDI_Descripcion tipo regimen ju'!$CE34&lt;&gt;"",'[2]PDI_Descripcion tipo regimen ju'!$CE34&lt;&gt;0),'[2]PDI_Descripcion tipo regimen ju'!$CE34,""),IF($A36="TOTAL",SUM(INDIRECT("AX4:AX"&amp;ROW()-1)),""))</f>
        <v/>
      </c>
      <c r="AY36" s="6" t="str">
        <f ca="1">IF(AND($A36&lt;&gt;"",$A36&lt;&gt;"TOTAL"),IF(AND('[2]PDI_Descripcion tipo regimen ju'!$CG34&lt;&gt;"",'[2]PDI_Descripcion tipo regimen ju'!$CG34&lt;&gt;0),'[2]PDI_Descripcion tipo regimen ju'!$CG34,""),IF($A36="TOTAL",SUM(INDIRECT("AY4:AY"&amp;ROW()-1)),""))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IF(AND($A36&lt;&gt;"",$A36&lt;&gt;"TOTAL"),IF(AND('[2]PDI_Descripcion tipo regimen ju'!$CJ34&lt;&gt;"",'[2]PDI_Descripcion tipo regimen ju'!$CJ34&lt;&gt;0),'[2]PDI_Descripcion tipo regimen ju'!$CJ34,""),IF($A36="TOTAL",SUM(INDIRECT("BA4:BA"&amp;ROW()-1)),""))</f>
        <v/>
      </c>
      <c r="BB36" s="6" t="str">
        <f ca="1">IF(AND($A36&lt;&gt;"",$A36&lt;&gt;"TOTAL"),IF(AND('[2]PDI_Descripcion tipo regimen ju'!$CL34&lt;&gt;"",'[2]PDI_Descripcion tipo regimen ju'!$CL34&lt;&gt;0),'[2]PDI_Descripcion tipo regimen ju'!$CL34,""),IF($A36="TOTAL",SUM(INDIRECT("BB4:BB"&amp;ROW()-1)),""))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IF(AND($A36&lt;&gt;"",$A36&lt;&gt;"TOTAL"),IF(AND('[2]PDI_Descripcion tipo regimen ju'!$CO34&lt;&gt;"",'[2]PDI_Descripcion tipo regimen ju'!$CO34&lt;&gt;0),'[2]PDI_Descripcion tipo regimen ju'!$CO34,""),IF($A36="TOTAL",SUM(INDIRECT("BD4:BD"&amp;ROW()-1)),""))</f>
        <v/>
      </c>
      <c r="BE36" s="6" t="str">
        <f ca="1">IF(AND($A36&lt;&gt;"",$A36&lt;&gt;"TOTAL"),IF(AND('[2]PDI_Descripcion tipo regimen ju'!$CQ34&lt;&gt;"",'[2]PDI_Descripcion tipo regimen ju'!$CQ34&lt;&gt;0),'[2]PDI_Descripcion tipo regimen ju'!$CQ34,""),IF($A36="TOTAL",SUM(INDIRECT("BE4:BE"&amp;ROW()-1)),""))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IF('[2]PDI_Descripcion tipo regimen ju'!$B35&lt;&gt;"",'[2]PDI_Descripcion tipo regimen ju'!$B35,IF(AND('[2]PDI_Descripcion tipo regimen ju'!$B35="",'[2]PDI_Descripcion tipo regimen ju'!$B36="",'[2]PDI_Descripcion tipo regimen ju'!$B34=""),"","TOTAL"))</f>
        <v/>
      </c>
      <c r="B37" s="6" t="str">
        <f ca="1">IF(AND($A37&lt;&gt;"",$A37&lt;&gt;"TOTAL"),IF(AND('[2]PDI_Descripcion tipo regimen ju'!$C35&lt;&gt;"",'[2]PDI_Descripcion tipo regimen ju'!$C35&lt;&gt;0),'[2]PDI_Descripcion tipo regimen ju'!$C35,""),IF($A37="TOTAL",SUM(INDIRECT("B4:B"&amp;ROW()-1)),""))</f>
        <v/>
      </c>
      <c r="C37" s="6" t="str">
        <f ca="1">IF(AND($A37&lt;&gt;"",$A37&lt;&gt;"TOTAL"),IF(AND('[2]PDI_Descripcion tipo regimen ju'!$E35&lt;&gt;"",'[2]PDI_Descripcion tipo regimen ju'!$E35&lt;&gt;0),'[2]PDI_Descripcion tipo regimen ju'!$E35,""),IF($A37="TOTAL",SUM(INDIRECT("C4:C"&amp;ROW()-1)),""))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IF(AND($A37&lt;&gt;"",$A37&lt;&gt;"TOTAL"),IF(AND('[2]PDI_Descripcion tipo regimen ju'!$H35&lt;&gt;"",'[2]PDI_Descripcion tipo regimen ju'!$H35&lt;&gt;0),'[2]PDI_Descripcion tipo regimen ju'!$H35,""),IF($A37="TOTAL",SUM(INDIRECT("E4:E"&amp;ROW()-1)),""))</f>
        <v/>
      </c>
      <c r="F37" s="6" t="str">
        <f ca="1">IF(AND($A37&lt;&gt;"",$A37&lt;&gt;"TOTAL"),IF(AND('[2]PDI_Descripcion tipo regimen ju'!$J35&lt;&gt;"",'[2]PDI_Descripcion tipo regimen ju'!$J35&lt;&gt;0),'[2]PDI_Descripcion tipo regimen ju'!$J35,""),IF($A37="TOTAL",SUM(INDIRECT("F4:F"&amp;ROW()-1)),""))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IF(AND($A37&lt;&gt;"",$A37&lt;&gt;"TOTAL"),IF(AND('[2]PDI_Descripcion tipo regimen ju'!$M35&lt;&gt;"",'[2]PDI_Descripcion tipo regimen ju'!$M35&lt;&gt;0),'[2]PDI_Descripcion tipo regimen ju'!$M35,""),IF($A37="TOTAL",SUM(INDIRECT("H4:H"&amp;ROW()-1)),""))</f>
        <v/>
      </c>
      <c r="I37" s="6" t="str">
        <f ca="1">IF(AND($A37&lt;&gt;"",$A37&lt;&gt;"TOTAL"),IF(AND('[2]PDI_Descripcion tipo regimen ju'!$O35&lt;&gt;"",'[2]PDI_Descripcion tipo regimen ju'!$O35&lt;&gt;0),'[2]PDI_Descripcion tipo regimen ju'!$O35,""),IF($A37="TOTAL",SUM(INDIRECT("I4:I"&amp;ROW()-1)),""))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IF(AND($A37&lt;&gt;"",$A37&lt;&gt;"TOTAL"),IF(AND('[2]PDI_Descripcion tipo regimen ju'!$R35&lt;&gt;"",'[2]PDI_Descripcion tipo regimen ju'!$R35&lt;&gt;0),'[2]PDI_Descripcion tipo regimen ju'!$R35,""),IF($A37="TOTAL",SUM(INDIRECT("K4:K"&amp;ROW()-1)),""))</f>
        <v/>
      </c>
      <c r="L37" s="6" t="str">
        <f ca="1">IF(AND($A37&lt;&gt;"",$A37&lt;&gt;"TOTAL"),IF(AND('[2]PDI_Descripcion tipo regimen ju'!$T35&lt;&gt;"",'[2]PDI_Descripcion tipo regimen ju'!$T35&lt;&gt;0),'[2]PDI_Descripcion tipo regimen ju'!$T35,""),IF($A37="TOTAL",SUM(INDIRECT("L4:L"&amp;ROW()-1)),""))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IF(AND($A37&lt;&gt;"",$A37&lt;&gt;"TOTAL"),IF(AND('[2]PDI_Descripcion tipo regimen ju'!$W35&lt;&gt;"",'[2]PDI_Descripcion tipo regimen ju'!$W35&lt;&gt;0),'[2]PDI_Descripcion tipo regimen ju'!$W35,""),IF($A37="TOTAL",SUM(INDIRECT("N4:N"&amp;ROW()-1)),""))</f>
        <v/>
      </c>
      <c r="O37" s="6" t="str">
        <f ca="1">IF(AND($A37&lt;&gt;"",$A37&lt;&gt;"TOTAL"),IF(AND('[2]PDI_Descripcion tipo regimen ju'!$Y35&lt;&gt;"",'[2]PDI_Descripcion tipo regimen ju'!$Y35&lt;&gt;0),'[2]PDI_Descripcion tipo regimen ju'!$Y35,""),IF($A37="TOTAL",SUM(INDIRECT("O4:O"&amp;ROW()-1)),""))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IF(AND($A37&lt;&gt;"",$A37&lt;&gt;"TOTAL"),IF(AND('[2]PDI_Descripcion tipo regimen ju'!$AB35&lt;&gt;"",'[2]PDI_Descripcion tipo regimen ju'!$AB35&lt;&gt;0),'[2]PDI_Descripcion tipo regimen ju'!$AB35,""),IF($A37="TOTAL",SUM(INDIRECT("Q4:Q"&amp;ROW()-1)),""))</f>
        <v/>
      </c>
      <c r="R37" s="6" t="str">
        <f ca="1">IF(AND($A37&lt;&gt;"",$A37&lt;&gt;"TOTAL"),IF(AND('[2]PDI_Descripcion tipo regimen ju'!$AD35&lt;&gt;"",'[2]PDI_Descripcion tipo regimen ju'!$AD35&lt;&gt;0),'[2]PDI_Descripcion tipo regimen ju'!$AD35,""),IF($A37="TOTAL",SUM(INDIRECT("R4:R"&amp;ROW()-1)),""))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IF(AND($A37&lt;&gt;"",$A37&lt;&gt;"TOTAL"),IF(AND('[2]PDI_Descripcion tipo regimen ju'!$AG35&lt;&gt;"",'[2]PDI_Descripcion tipo regimen ju'!$AG35&lt;&gt;0),'[2]PDI_Descripcion tipo regimen ju'!$AG35,""),IF($A37="TOTAL",SUM(INDIRECT("T4:T"&amp;ROW()-1)),""))</f>
        <v/>
      </c>
      <c r="U37" s="6" t="str">
        <f ca="1">IF(AND($A37&lt;&gt;"",$A37&lt;&gt;"TOTAL"),IF(AND('[2]PDI_Descripcion tipo regimen ju'!$AI35&lt;&gt;"",'[2]PDI_Descripcion tipo regimen ju'!$AI35&lt;&gt;0),'[2]PDI_Descripcion tipo regimen ju'!$AI35,""),IF($A37="TOTAL",SUM(INDIRECT("U4:U"&amp;ROW()-1)),""))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IF(AND($A37&lt;&gt;"",$A37&lt;&gt;"TOTAL"),IF(AND('[2]PDI_Descripcion tipo regimen ju'!$AL35&lt;&gt;"",'[2]PDI_Descripcion tipo regimen ju'!$AL35&lt;&gt;0),'[2]PDI_Descripcion tipo regimen ju'!$AL35,""),IF($A37="TOTAL",SUM(INDIRECT("W4:W"&amp;ROW()-1)),""))</f>
        <v/>
      </c>
      <c r="X37" s="6" t="str">
        <f ca="1">IF(AND($A37&lt;&gt;"",$A37&lt;&gt;"TOTAL"),IF(AND('[2]PDI_Descripcion tipo regimen ju'!$AN35&lt;&gt;"",'[2]PDI_Descripcion tipo regimen ju'!$AN35&lt;&gt;0),'[2]PDI_Descripcion tipo regimen ju'!$AN35,""),IF($A37="TOTAL",SUM(INDIRECT("X4:X"&amp;ROW()-1)),""))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IF(AND($A37&lt;&gt;"",$A37&lt;&gt;"TOTAL"),IF(AND('[2]PDI_Descripcion tipo regimen ju'!$AQ35&lt;&gt;"",'[2]PDI_Descripcion tipo regimen ju'!$AQ35&lt;&gt;0),'[2]PDI_Descripcion tipo regimen ju'!$AQ35,""),IF($A37="TOTAL",SUM(INDIRECT("Z4:Z"&amp;ROW()-1)),""))</f>
        <v/>
      </c>
      <c r="AA37" s="6" t="str">
        <f ca="1">IF(AND($A37&lt;&gt;"",$A37&lt;&gt;"TOTAL"),IF(AND('[2]PDI_Descripcion tipo regimen ju'!$AS35&lt;&gt;"",'[2]PDI_Descripcion tipo regimen ju'!$AS35&lt;&gt;0),'[2]PDI_Descripcion tipo regimen ju'!$AS35,""),IF($A37="TOTAL",SUM(INDIRECT("AA4:AA"&amp;ROW()-1)),""))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IF(AND($A37&lt;&gt;"",$A37&lt;&gt;"TOTAL"),IF(AND('[2]PDI_Descripcion tipo regimen ju'!$AV35&lt;&gt;"",'[2]PDI_Descripcion tipo regimen ju'!$AV35&lt;&gt;0),'[2]PDI_Descripcion tipo regimen ju'!$AV35,""),IF($A37="TOTAL",SUM(INDIRECT("AC4:AC"&amp;ROW()-1)),""))</f>
        <v/>
      </c>
      <c r="AD37" s="6" t="str">
        <f ca="1">IF(AND($A37&lt;&gt;"",$A37&lt;&gt;"TOTAL"),IF(AND('[2]PDI_Descripcion tipo regimen ju'!$AX35&lt;&gt;"",'[2]PDI_Descripcion tipo regimen ju'!$AX35&lt;&gt;0),'[2]PDI_Descripcion tipo regimen ju'!$AX35,""),IF($A37="TOTAL",SUM(INDIRECT("AD4:AD"&amp;ROW()-1)),""))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IF(AND($A37&lt;&gt;"",$A37&lt;&gt;"TOTAL"),IF(AND('[2]PDI_Descripcion tipo regimen ju'!$BA35&lt;&gt;"",'[2]PDI_Descripcion tipo regimen ju'!$BA35&lt;&gt;0),'[2]PDI_Descripcion tipo regimen ju'!$BA35,""),IF($A37="TOTAL",SUM(INDIRECT("AF4:AF"&amp;ROW()-1)),""))</f>
        <v/>
      </c>
      <c r="AG37" s="6" t="str">
        <f ca="1">IF(AND($A37&lt;&gt;"",$A37&lt;&gt;"TOTAL"),IF(AND('[2]PDI_Descripcion tipo regimen ju'!$BC35&lt;&gt;"",'[2]PDI_Descripcion tipo regimen ju'!$BC35&lt;&gt;0),'[2]PDI_Descripcion tipo regimen ju'!$BC35,""),IF($A37="TOTAL",SUM(INDIRECT("AG4:AG"&amp;ROW()-1)),""))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IF(AND($A37&lt;&gt;"",$A37&lt;&gt;"TOTAL"),IF(AND('[2]PDI_Descripcion tipo regimen ju'!$BF35&lt;&gt;"",'[2]PDI_Descripcion tipo regimen ju'!$BF35&lt;&gt;0),'[2]PDI_Descripcion tipo regimen ju'!$BF35,""),IF($A37="TOTAL",SUM(INDIRECT("AI4:AI"&amp;ROW()-1)),""))</f>
        <v/>
      </c>
      <c r="AJ37" s="6" t="str">
        <f ca="1">IF(AND($A37&lt;&gt;"",$A37&lt;&gt;"TOTAL"),IF(AND('[2]PDI_Descripcion tipo regimen ju'!$BH35&lt;&gt;"",'[2]PDI_Descripcion tipo regimen ju'!$BH35&lt;&gt;0),'[2]PDI_Descripcion tipo regimen ju'!$BH35,""),IF($A37="TOTAL",SUM(INDIRECT("AJ4:AJ"&amp;ROW()-1)),""))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IF(AND($A37&lt;&gt;"",$A37&lt;&gt;"TOTAL"),IF(AND('[2]PDI_Descripcion tipo regimen ju'!$BK35&lt;&gt;"",'[2]PDI_Descripcion tipo regimen ju'!$BK35&lt;&gt;0),'[2]PDI_Descripcion tipo regimen ju'!$BK35,""),IF($A37="TOTAL",SUM(INDIRECT("AL4:AL"&amp;ROW()-1)),""))</f>
        <v/>
      </c>
      <c r="AM37" s="6" t="str">
        <f ca="1">IF(AND($A37&lt;&gt;"",$A37&lt;&gt;"TOTAL"),IF(AND('[2]PDI_Descripcion tipo regimen ju'!$BM35&lt;&gt;"",'[2]PDI_Descripcion tipo regimen ju'!$BM35&lt;&gt;0),'[2]PDI_Descripcion tipo regimen ju'!$BM35,""),IF($A37="TOTAL",SUM(INDIRECT("AM4:AM"&amp;ROW()-1)),""))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IF(AND($A37&lt;&gt;"",$A37&lt;&gt;"TOTAL"),IF(AND('[2]PDI_Descripcion tipo regimen ju'!$BP35&lt;&gt;"",'[2]PDI_Descripcion tipo regimen ju'!$BP35&lt;&gt;0),'[2]PDI_Descripcion tipo regimen ju'!$BP35,""),IF($A37="TOTAL",SUM(INDIRECT("AO4:AO"&amp;ROW()-1)),""))</f>
        <v/>
      </c>
      <c r="AP37" s="6" t="str">
        <f ca="1">IF(AND($A37&lt;&gt;"",$A37&lt;&gt;"TOTAL"),IF(AND('[2]PDI_Descripcion tipo regimen ju'!$BR35&lt;&gt;"",'[2]PDI_Descripcion tipo regimen ju'!$BR35&lt;&gt;0),'[2]PDI_Descripcion tipo regimen ju'!$BR35,""),IF($A37="TOTAL",SUM(INDIRECT("AP4:AP"&amp;ROW()-1)),""))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IF(AND($A37&lt;&gt;"",$A37&lt;&gt;"TOTAL"),IF(AND('[2]PDI_Descripcion tipo regimen ju'!$BU35&lt;&gt;"",'[2]PDI_Descripcion tipo regimen ju'!$BU35&lt;&gt;0),'[2]PDI_Descripcion tipo regimen ju'!$BU35,""),IF($A37="TOTAL",SUM(INDIRECT("AR4:AR"&amp;ROW()-1)),""))</f>
        <v/>
      </c>
      <c r="AS37" s="6" t="str">
        <f ca="1">IF(AND($A37&lt;&gt;"",$A37&lt;&gt;"TOTAL"),IF(AND('[2]PDI_Descripcion tipo regimen ju'!$BW35&lt;&gt;"",'[2]PDI_Descripcion tipo regimen ju'!$BW35&lt;&gt;0),'[2]PDI_Descripcion tipo regimen ju'!$BW35,""),IF($A37="TOTAL",SUM(INDIRECT("AS4:AS"&amp;ROW()-1)),""))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IF(AND($A37&lt;&gt;"",$A37&lt;&gt;"TOTAL"),IF(AND('[2]PDI_Descripcion tipo regimen ju'!$BZ35&lt;&gt;"",'[2]PDI_Descripcion tipo regimen ju'!$BZ35&lt;&gt;0),'[2]PDI_Descripcion tipo regimen ju'!$BZ35,""),IF($A37="TOTAL",SUM(INDIRECT("AU4:AU"&amp;ROW()-1)),""))</f>
        <v/>
      </c>
      <c r="AV37" s="6" t="str">
        <f ca="1">IF(AND($A37&lt;&gt;"",$A37&lt;&gt;"TOTAL"),IF(AND('[2]PDI_Descripcion tipo regimen ju'!$CB35&lt;&gt;"",'[2]PDI_Descripcion tipo regimen ju'!$CB35&lt;&gt;0),'[2]PDI_Descripcion tipo regimen ju'!$CB35,""),IF($A37="TOTAL",SUM(INDIRECT("AV4:AV"&amp;ROW()-1)),""))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IF(AND($A37&lt;&gt;"",$A37&lt;&gt;"TOTAL"),IF(AND('[2]PDI_Descripcion tipo regimen ju'!$CE35&lt;&gt;"",'[2]PDI_Descripcion tipo regimen ju'!$CE35&lt;&gt;0),'[2]PDI_Descripcion tipo regimen ju'!$CE35,""),IF($A37="TOTAL",SUM(INDIRECT("AX4:AX"&amp;ROW()-1)),""))</f>
        <v/>
      </c>
      <c r="AY37" s="6" t="str">
        <f ca="1">IF(AND($A37&lt;&gt;"",$A37&lt;&gt;"TOTAL"),IF(AND('[2]PDI_Descripcion tipo regimen ju'!$CG35&lt;&gt;"",'[2]PDI_Descripcion tipo regimen ju'!$CG35&lt;&gt;0),'[2]PDI_Descripcion tipo regimen ju'!$CG35,""),IF($A37="TOTAL",SUM(INDIRECT("AY4:AY"&amp;ROW()-1)),""))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IF(AND($A37&lt;&gt;"",$A37&lt;&gt;"TOTAL"),IF(AND('[2]PDI_Descripcion tipo regimen ju'!$CJ35&lt;&gt;"",'[2]PDI_Descripcion tipo regimen ju'!$CJ35&lt;&gt;0),'[2]PDI_Descripcion tipo regimen ju'!$CJ35,""),IF($A37="TOTAL",SUM(INDIRECT("BA4:BA"&amp;ROW()-1)),""))</f>
        <v/>
      </c>
      <c r="BB37" s="6" t="str">
        <f ca="1">IF(AND($A37&lt;&gt;"",$A37&lt;&gt;"TOTAL"),IF(AND('[2]PDI_Descripcion tipo regimen ju'!$CL35&lt;&gt;"",'[2]PDI_Descripcion tipo regimen ju'!$CL35&lt;&gt;0),'[2]PDI_Descripcion tipo regimen ju'!$CL35,""),IF($A37="TOTAL",SUM(INDIRECT("BB4:BB"&amp;ROW()-1)),""))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IF(AND($A37&lt;&gt;"",$A37&lt;&gt;"TOTAL"),IF(AND('[2]PDI_Descripcion tipo regimen ju'!$CO35&lt;&gt;"",'[2]PDI_Descripcion tipo regimen ju'!$CO35&lt;&gt;0),'[2]PDI_Descripcion tipo regimen ju'!$CO35,""),IF($A37="TOTAL",SUM(INDIRECT("BD4:BD"&amp;ROW()-1)),""))</f>
        <v/>
      </c>
      <c r="BE37" s="6" t="str">
        <f ca="1">IF(AND($A37&lt;&gt;"",$A37&lt;&gt;"TOTAL"),IF(AND('[2]PDI_Descripcion tipo regimen ju'!$CQ35&lt;&gt;"",'[2]PDI_Descripcion tipo regimen ju'!$CQ35&lt;&gt;0),'[2]PDI_Descripcion tipo regimen ju'!$CQ35,""),IF($A37="TOTAL",SUM(INDIRECT("BE4:BE"&amp;ROW()-1)),""))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IF('[2]PDI_Descripcion tipo regimen ju'!$B36&lt;&gt;"",'[2]PDI_Descripcion tipo regimen ju'!$B36,IF(AND('[2]PDI_Descripcion tipo regimen ju'!$B36="",'[2]PDI_Descripcion tipo regimen ju'!$B37="",'[2]PDI_Descripcion tipo regimen ju'!$B35=""),"","TOTAL"))</f>
        <v/>
      </c>
      <c r="B38" s="6" t="str">
        <f ca="1">IF(AND($A38&lt;&gt;"",$A38&lt;&gt;"TOTAL"),IF(AND('[2]PDI_Descripcion tipo regimen ju'!$C36&lt;&gt;"",'[2]PDI_Descripcion tipo regimen ju'!$C36&lt;&gt;0),'[2]PDI_Descripcion tipo regimen ju'!$C36,""),IF($A38="TOTAL",SUM(INDIRECT("B4:B"&amp;ROW()-1)),""))</f>
        <v/>
      </c>
      <c r="C38" s="6" t="str">
        <f ca="1">IF(AND($A38&lt;&gt;"",$A38&lt;&gt;"TOTAL"),IF(AND('[2]PDI_Descripcion tipo regimen ju'!$E36&lt;&gt;"",'[2]PDI_Descripcion tipo regimen ju'!$E36&lt;&gt;0),'[2]PDI_Descripcion tipo regimen ju'!$E36,""),IF($A38="TOTAL",SUM(INDIRECT("C4:C"&amp;ROW()-1)),""))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IF(AND($A38&lt;&gt;"",$A38&lt;&gt;"TOTAL"),IF(AND('[2]PDI_Descripcion tipo regimen ju'!$H36&lt;&gt;"",'[2]PDI_Descripcion tipo regimen ju'!$H36&lt;&gt;0),'[2]PDI_Descripcion tipo regimen ju'!$H36,""),IF($A38="TOTAL",SUM(INDIRECT("E4:E"&amp;ROW()-1)),""))</f>
        <v/>
      </c>
      <c r="F38" s="6" t="str">
        <f ca="1">IF(AND($A38&lt;&gt;"",$A38&lt;&gt;"TOTAL"),IF(AND('[2]PDI_Descripcion tipo regimen ju'!$J36&lt;&gt;"",'[2]PDI_Descripcion tipo regimen ju'!$J36&lt;&gt;0),'[2]PDI_Descripcion tipo regimen ju'!$J36,""),IF($A38="TOTAL",SUM(INDIRECT("F4:F"&amp;ROW()-1)),""))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IF(AND($A38&lt;&gt;"",$A38&lt;&gt;"TOTAL"),IF(AND('[2]PDI_Descripcion tipo regimen ju'!$M36&lt;&gt;"",'[2]PDI_Descripcion tipo regimen ju'!$M36&lt;&gt;0),'[2]PDI_Descripcion tipo regimen ju'!$M36,""),IF($A38="TOTAL",SUM(INDIRECT("H4:H"&amp;ROW()-1)),""))</f>
        <v/>
      </c>
      <c r="I38" s="6" t="str">
        <f ca="1">IF(AND($A38&lt;&gt;"",$A38&lt;&gt;"TOTAL"),IF(AND('[2]PDI_Descripcion tipo regimen ju'!$O36&lt;&gt;"",'[2]PDI_Descripcion tipo regimen ju'!$O36&lt;&gt;0),'[2]PDI_Descripcion tipo regimen ju'!$O36,""),IF($A38="TOTAL",SUM(INDIRECT("I4:I"&amp;ROW()-1)),""))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IF(AND($A38&lt;&gt;"",$A38&lt;&gt;"TOTAL"),IF(AND('[2]PDI_Descripcion tipo regimen ju'!$R36&lt;&gt;"",'[2]PDI_Descripcion tipo regimen ju'!$R36&lt;&gt;0),'[2]PDI_Descripcion tipo regimen ju'!$R36,""),IF($A38="TOTAL",SUM(INDIRECT("K4:K"&amp;ROW()-1)),""))</f>
        <v/>
      </c>
      <c r="L38" s="6" t="str">
        <f ca="1">IF(AND($A38&lt;&gt;"",$A38&lt;&gt;"TOTAL"),IF(AND('[2]PDI_Descripcion tipo regimen ju'!$T36&lt;&gt;"",'[2]PDI_Descripcion tipo regimen ju'!$T36&lt;&gt;0),'[2]PDI_Descripcion tipo regimen ju'!$T36,""),IF($A38="TOTAL",SUM(INDIRECT("L4:L"&amp;ROW()-1)),""))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IF(AND($A38&lt;&gt;"",$A38&lt;&gt;"TOTAL"),IF(AND('[2]PDI_Descripcion tipo regimen ju'!$W36&lt;&gt;"",'[2]PDI_Descripcion tipo regimen ju'!$W36&lt;&gt;0),'[2]PDI_Descripcion tipo regimen ju'!$W36,""),IF($A38="TOTAL",SUM(INDIRECT("N4:N"&amp;ROW()-1)),""))</f>
        <v/>
      </c>
      <c r="O38" s="6" t="str">
        <f ca="1">IF(AND($A38&lt;&gt;"",$A38&lt;&gt;"TOTAL"),IF(AND('[2]PDI_Descripcion tipo regimen ju'!$Y36&lt;&gt;"",'[2]PDI_Descripcion tipo regimen ju'!$Y36&lt;&gt;0),'[2]PDI_Descripcion tipo regimen ju'!$Y36,""),IF($A38="TOTAL",SUM(INDIRECT("O4:O"&amp;ROW()-1)),""))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IF(AND($A38&lt;&gt;"",$A38&lt;&gt;"TOTAL"),IF(AND('[2]PDI_Descripcion tipo regimen ju'!$AB36&lt;&gt;"",'[2]PDI_Descripcion tipo regimen ju'!$AB36&lt;&gt;0),'[2]PDI_Descripcion tipo regimen ju'!$AB36,""),IF($A38="TOTAL",SUM(INDIRECT("Q4:Q"&amp;ROW()-1)),""))</f>
        <v/>
      </c>
      <c r="R38" s="6" t="str">
        <f ca="1">IF(AND($A38&lt;&gt;"",$A38&lt;&gt;"TOTAL"),IF(AND('[2]PDI_Descripcion tipo regimen ju'!$AD36&lt;&gt;"",'[2]PDI_Descripcion tipo regimen ju'!$AD36&lt;&gt;0),'[2]PDI_Descripcion tipo regimen ju'!$AD36,""),IF($A38="TOTAL",SUM(INDIRECT("R4:R"&amp;ROW()-1)),""))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IF(AND($A38&lt;&gt;"",$A38&lt;&gt;"TOTAL"),IF(AND('[2]PDI_Descripcion tipo regimen ju'!$AG36&lt;&gt;"",'[2]PDI_Descripcion tipo regimen ju'!$AG36&lt;&gt;0),'[2]PDI_Descripcion tipo regimen ju'!$AG36,""),IF($A38="TOTAL",SUM(INDIRECT("T4:T"&amp;ROW()-1)),""))</f>
        <v/>
      </c>
      <c r="U38" s="6" t="str">
        <f ca="1">IF(AND($A38&lt;&gt;"",$A38&lt;&gt;"TOTAL"),IF(AND('[2]PDI_Descripcion tipo regimen ju'!$AI36&lt;&gt;"",'[2]PDI_Descripcion tipo regimen ju'!$AI36&lt;&gt;0),'[2]PDI_Descripcion tipo regimen ju'!$AI36,""),IF($A38="TOTAL",SUM(INDIRECT("U4:U"&amp;ROW()-1)),""))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IF(AND($A38&lt;&gt;"",$A38&lt;&gt;"TOTAL"),IF(AND('[2]PDI_Descripcion tipo regimen ju'!$AL36&lt;&gt;"",'[2]PDI_Descripcion tipo regimen ju'!$AL36&lt;&gt;0),'[2]PDI_Descripcion tipo regimen ju'!$AL36,""),IF($A38="TOTAL",SUM(INDIRECT("W4:W"&amp;ROW()-1)),""))</f>
        <v/>
      </c>
      <c r="X38" s="6" t="str">
        <f ca="1">IF(AND($A38&lt;&gt;"",$A38&lt;&gt;"TOTAL"),IF(AND('[2]PDI_Descripcion tipo regimen ju'!$AN36&lt;&gt;"",'[2]PDI_Descripcion tipo regimen ju'!$AN36&lt;&gt;0),'[2]PDI_Descripcion tipo regimen ju'!$AN36,""),IF($A38="TOTAL",SUM(INDIRECT("X4:X"&amp;ROW()-1)),""))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IF(AND($A38&lt;&gt;"",$A38&lt;&gt;"TOTAL"),IF(AND('[2]PDI_Descripcion tipo regimen ju'!$AQ36&lt;&gt;"",'[2]PDI_Descripcion tipo regimen ju'!$AQ36&lt;&gt;0),'[2]PDI_Descripcion tipo regimen ju'!$AQ36,""),IF($A38="TOTAL",SUM(INDIRECT("Z4:Z"&amp;ROW()-1)),""))</f>
        <v/>
      </c>
      <c r="AA38" s="6" t="str">
        <f ca="1">IF(AND($A38&lt;&gt;"",$A38&lt;&gt;"TOTAL"),IF(AND('[2]PDI_Descripcion tipo regimen ju'!$AS36&lt;&gt;"",'[2]PDI_Descripcion tipo regimen ju'!$AS36&lt;&gt;0),'[2]PDI_Descripcion tipo regimen ju'!$AS36,""),IF($A38="TOTAL",SUM(INDIRECT("AA4:AA"&amp;ROW()-1)),""))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IF(AND($A38&lt;&gt;"",$A38&lt;&gt;"TOTAL"),IF(AND('[2]PDI_Descripcion tipo regimen ju'!$AV36&lt;&gt;"",'[2]PDI_Descripcion tipo regimen ju'!$AV36&lt;&gt;0),'[2]PDI_Descripcion tipo regimen ju'!$AV36,""),IF($A38="TOTAL",SUM(INDIRECT("AC4:AC"&amp;ROW()-1)),""))</f>
        <v/>
      </c>
      <c r="AD38" s="6" t="str">
        <f ca="1">IF(AND($A38&lt;&gt;"",$A38&lt;&gt;"TOTAL"),IF(AND('[2]PDI_Descripcion tipo regimen ju'!$AX36&lt;&gt;"",'[2]PDI_Descripcion tipo regimen ju'!$AX36&lt;&gt;0),'[2]PDI_Descripcion tipo regimen ju'!$AX36,""),IF($A38="TOTAL",SUM(INDIRECT("AD4:AD"&amp;ROW()-1)),""))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IF(AND($A38&lt;&gt;"",$A38&lt;&gt;"TOTAL"),IF(AND('[2]PDI_Descripcion tipo regimen ju'!$BA36&lt;&gt;"",'[2]PDI_Descripcion tipo regimen ju'!$BA36&lt;&gt;0),'[2]PDI_Descripcion tipo regimen ju'!$BA36,""),IF($A38="TOTAL",SUM(INDIRECT("AF4:AF"&amp;ROW()-1)),""))</f>
        <v/>
      </c>
      <c r="AG38" s="6" t="str">
        <f ca="1">IF(AND($A38&lt;&gt;"",$A38&lt;&gt;"TOTAL"),IF(AND('[2]PDI_Descripcion tipo regimen ju'!$BC36&lt;&gt;"",'[2]PDI_Descripcion tipo regimen ju'!$BC36&lt;&gt;0),'[2]PDI_Descripcion tipo regimen ju'!$BC36,""),IF($A38="TOTAL",SUM(INDIRECT("AG4:AG"&amp;ROW()-1)),""))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IF(AND($A38&lt;&gt;"",$A38&lt;&gt;"TOTAL"),IF(AND('[2]PDI_Descripcion tipo regimen ju'!$BF36&lt;&gt;"",'[2]PDI_Descripcion tipo regimen ju'!$BF36&lt;&gt;0),'[2]PDI_Descripcion tipo regimen ju'!$BF36,""),IF($A38="TOTAL",SUM(INDIRECT("AI4:AI"&amp;ROW()-1)),""))</f>
        <v/>
      </c>
      <c r="AJ38" s="6" t="str">
        <f ca="1">IF(AND($A38&lt;&gt;"",$A38&lt;&gt;"TOTAL"),IF(AND('[2]PDI_Descripcion tipo regimen ju'!$BH36&lt;&gt;"",'[2]PDI_Descripcion tipo regimen ju'!$BH36&lt;&gt;0),'[2]PDI_Descripcion tipo regimen ju'!$BH36,""),IF($A38="TOTAL",SUM(INDIRECT("AJ4:AJ"&amp;ROW()-1)),""))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IF(AND($A38&lt;&gt;"",$A38&lt;&gt;"TOTAL"),IF(AND('[2]PDI_Descripcion tipo regimen ju'!$BK36&lt;&gt;"",'[2]PDI_Descripcion tipo regimen ju'!$BK36&lt;&gt;0),'[2]PDI_Descripcion tipo regimen ju'!$BK36,""),IF($A38="TOTAL",SUM(INDIRECT("AL4:AL"&amp;ROW()-1)),""))</f>
        <v/>
      </c>
      <c r="AM38" s="6" t="str">
        <f ca="1">IF(AND($A38&lt;&gt;"",$A38&lt;&gt;"TOTAL"),IF(AND('[2]PDI_Descripcion tipo regimen ju'!$BM36&lt;&gt;"",'[2]PDI_Descripcion tipo regimen ju'!$BM36&lt;&gt;0),'[2]PDI_Descripcion tipo regimen ju'!$BM36,""),IF($A38="TOTAL",SUM(INDIRECT("AM4:AM"&amp;ROW()-1)),""))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IF(AND($A38&lt;&gt;"",$A38&lt;&gt;"TOTAL"),IF(AND('[2]PDI_Descripcion tipo regimen ju'!$BP36&lt;&gt;"",'[2]PDI_Descripcion tipo regimen ju'!$BP36&lt;&gt;0),'[2]PDI_Descripcion tipo regimen ju'!$BP36,""),IF($A38="TOTAL",SUM(INDIRECT("AO4:AO"&amp;ROW()-1)),""))</f>
        <v/>
      </c>
      <c r="AP38" s="6" t="str">
        <f ca="1">IF(AND($A38&lt;&gt;"",$A38&lt;&gt;"TOTAL"),IF(AND('[2]PDI_Descripcion tipo regimen ju'!$BR36&lt;&gt;"",'[2]PDI_Descripcion tipo regimen ju'!$BR36&lt;&gt;0),'[2]PDI_Descripcion tipo regimen ju'!$BR36,""),IF($A38="TOTAL",SUM(INDIRECT("AP4:AP"&amp;ROW()-1)),""))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IF(AND($A38&lt;&gt;"",$A38&lt;&gt;"TOTAL"),IF(AND('[2]PDI_Descripcion tipo regimen ju'!$BU36&lt;&gt;"",'[2]PDI_Descripcion tipo regimen ju'!$BU36&lt;&gt;0),'[2]PDI_Descripcion tipo regimen ju'!$BU36,""),IF($A38="TOTAL",SUM(INDIRECT("AR4:AR"&amp;ROW()-1)),""))</f>
        <v/>
      </c>
      <c r="AS38" s="6" t="str">
        <f ca="1">IF(AND($A38&lt;&gt;"",$A38&lt;&gt;"TOTAL"),IF(AND('[2]PDI_Descripcion tipo regimen ju'!$BW36&lt;&gt;"",'[2]PDI_Descripcion tipo regimen ju'!$BW36&lt;&gt;0),'[2]PDI_Descripcion tipo regimen ju'!$BW36,""),IF($A38="TOTAL",SUM(INDIRECT("AS4:AS"&amp;ROW()-1)),""))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IF(AND($A38&lt;&gt;"",$A38&lt;&gt;"TOTAL"),IF(AND('[2]PDI_Descripcion tipo regimen ju'!$BZ36&lt;&gt;"",'[2]PDI_Descripcion tipo regimen ju'!$BZ36&lt;&gt;0),'[2]PDI_Descripcion tipo regimen ju'!$BZ36,""),IF($A38="TOTAL",SUM(INDIRECT("AU4:AU"&amp;ROW()-1)),""))</f>
        <v/>
      </c>
      <c r="AV38" s="6" t="str">
        <f ca="1">IF(AND($A38&lt;&gt;"",$A38&lt;&gt;"TOTAL"),IF(AND('[2]PDI_Descripcion tipo regimen ju'!$CB36&lt;&gt;"",'[2]PDI_Descripcion tipo regimen ju'!$CB36&lt;&gt;0),'[2]PDI_Descripcion tipo regimen ju'!$CB36,""),IF($A38="TOTAL",SUM(INDIRECT("AV4:AV"&amp;ROW()-1)),""))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IF(AND($A38&lt;&gt;"",$A38&lt;&gt;"TOTAL"),IF(AND('[2]PDI_Descripcion tipo regimen ju'!$CE36&lt;&gt;"",'[2]PDI_Descripcion tipo regimen ju'!$CE36&lt;&gt;0),'[2]PDI_Descripcion tipo regimen ju'!$CE36,""),IF($A38="TOTAL",SUM(INDIRECT("AX4:AX"&amp;ROW()-1)),""))</f>
        <v/>
      </c>
      <c r="AY38" s="6" t="str">
        <f ca="1">IF(AND($A38&lt;&gt;"",$A38&lt;&gt;"TOTAL"),IF(AND('[2]PDI_Descripcion tipo regimen ju'!$CG36&lt;&gt;"",'[2]PDI_Descripcion tipo regimen ju'!$CG36&lt;&gt;0),'[2]PDI_Descripcion tipo regimen ju'!$CG36,""),IF($A38="TOTAL",SUM(INDIRECT("AY4:AY"&amp;ROW()-1)),""))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IF(AND($A38&lt;&gt;"",$A38&lt;&gt;"TOTAL"),IF(AND('[2]PDI_Descripcion tipo regimen ju'!$CJ36&lt;&gt;"",'[2]PDI_Descripcion tipo regimen ju'!$CJ36&lt;&gt;0),'[2]PDI_Descripcion tipo regimen ju'!$CJ36,""),IF($A38="TOTAL",SUM(INDIRECT("BA4:BA"&amp;ROW()-1)),""))</f>
        <v/>
      </c>
      <c r="BB38" s="6" t="str">
        <f ca="1">IF(AND($A38&lt;&gt;"",$A38&lt;&gt;"TOTAL"),IF(AND('[2]PDI_Descripcion tipo regimen ju'!$CL36&lt;&gt;"",'[2]PDI_Descripcion tipo regimen ju'!$CL36&lt;&gt;0),'[2]PDI_Descripcion tipo regimen ju'!$CL36,""),IF($A38="TOTAL",SUM(INDIRECT("BB4:BB"&amp;ROW()-1)),""))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IF(AND($A38&lt;&gt;"",$A38&lt;&gt;"TOTAL"),IF(AND('[2]PDI_Descripcion tipo regimen ju'!$CO36&lt;&gt;"",'[2]PDI_Descripcion tipo regimen ju'!$CO36&lt;&gt;0),'[2]PDI_Descripcion tipo regimen ju'!$CO36,""),IF($A38="TOTAL",SUM(INDIRECT("BD4:BD"&amp;ROW()-1)),""))</f>
        <v/>
      </c>
      <c r="BE38" s="6" t="str">
        <f ca="1">IF(AND($A38&lt;&gt;"",$A38&lt;&gt;"TOTAL"),IF(AND('[2]PDI_Descripcion tipo regimen ju'!$CQ36&lt;&gt;"",'[2]PDI_Descripcion tipo regimen ju'!$CQ36&lt;&gt;0),'[2]PDI_Descripcion tipo regimen ju'!$CQ36,""),IF($A38="TOTAL",SUM(INDIRECT("BE4:BE"&amp;ROW()-1)),""))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IF('[2]PDI_Descripcion tipo regimen ju'!$B37&lt;&gt;"",'[2]PDI_Descripcion tipo regimen ju'!$B37,IF(AND('[2]PDI_Descripcion tipo regimen ju'!$B37="",'[2]PDI_Descripcion tipo regimen ju'!$B38="",'[2]PDI_Descripcion tipo regimen ju'!$B36=""),"","TOTAL"))</f>
        <v/>
      </c>
      <c r="B39" s="6" t="str">
        <f ca="1">IF(AND($A39&lt;&gt;"",$A39&lt;&gt;"TOTAL"),IF(AND('[2]PDI_Descripcion tipo regimen ju'!$C37&lt;&gt;"",'[2]PDI_Descripcion tipo regimen ju'!$C37&lt;&gt;0),'[2]PDI_Descripcion tipo regimen ju'!$C37,""),IF($A39="TOTAL",SUM(INDIRECT("B4:B"&amp;ROW()-1)),""))</f>
        <v/>
      </c>
      <c r="C39" s="6" t="str">
        <f ca="1">IF(AND($A39&lt;&gt;"",$A39&lt;&gt;"TOTAL"),IF(AND('[2]PDI_Descripcion tipo regimen ju'!$E37&lt;&gt;"",'[2]PDI_Descripcion tipo regimen ju'!$E37&lt;&gt;0),'[2]PDI_Descripcion tipo regimen ju'!$E37,""),IF($A39="TOTAL",SUM(INDIRECT("C4:C"&amp;ROW()-1)),""))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IF(AND($A39&lt;&gt;"",$A39&lt;&gt;"TOTAL"),IF(AND('[2]PDI_Descripcion tipo regimen ju'!$H37&lt;&gt;"",'[2]PDI_Descripcion tipo regimen ju'!$H37&lt;&gt;0),'[2]PDI_Descripcion tipo regimen ju'!$H37,""),IF($A39="TOTAL",SUM(INDIRECT("E4:E"&amp;ROW()-1)),""))</f>
        <v/>
      </c>
      <c r="F39" s="6" t="str">
        <f ca="1">IF(AND($A39&lt;&gt;"",$A39&lt;&gt;"TOTAL"),IF(AND('[2]PDI_Descripcion tipo regimen ju'!$J37&lt;&gt;"",'[2]PDI_Descripcion tipo regimen ju'!$J37&lt;&gt;0),'[2]PDI_Descripcion tipo regimen ju'!$J37,""),IF($A39="TOTAL",SUM(INDIRECT("F4:F"&amp;ROW()-1)),""))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IF(AND($A39&lt;&gt;"",$A39&lt;&gt;"TOTAL"),IF(AND('[2]PDI_Descripcion tipo regimen ju'!$M37&lt;&gt;"",'[2]PDI_Descripcion tipo regimen ju'!$M37&lt;&gt;0),'[2]PDI_Descripcion tipo regimen ju'!$M37,""),IF($A39="TOTAL",SUM(INDIRECT("H4:H"&amp;ROW()-1)),""))</f>
        <v/>
      </c>
      <c r="I39" s="6" t="str">
        <f ca="1">IF(AND($A39&lt;&gt;"",$A39&lt;&gt;"TOTAL"),IF(AND('[2]PDI_Descripcion tipo regimen ju'!$O37&lt;&gt;"",'[2]PDI_Descripcion tipo regimen ju'!$O37&lt;&gt;0),'[2]PDI_Descripcion tipo regimen ju'!$O37,""),IF($A39="TOTAL",SUM(INDIRECT("I4:I"&amp;ROW()-1)),""))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IF(AND($A39&lt;&gt;"",$A39&lt;&gt;"TOTAL"),IF(AND('[2]PDI_Descripcion tipo regimen ju'!$R37&lt;&gt;"",'[2]PDI_Descripcion tipo regimen ju'!$R37&lt;&gt;0),'[2]PDI_Descripcion tipo regimen ju'!$R37,""),IF($A39="TOTAL",SUM(INDIRECT("K4:K"&amp;ROW()-1)),""))</f>
        <v/>
      </c>
      <c r="L39" s="6" t="str">
        <f ca="1">IF(AND($A39&lt;&gt;"",$A39&lt;&gt;"TOTAL"),IF(AND('[2]PDI_Descripcion tipo regimen ju'!$T37&lt;&gt;"",'[2]PDI_Descripcion tipo regimen ju'!$T37&lt;&gt;0),'[2]PDI_Descripcion tipo regimen ju'!$T37,""),IF($A39="TOTAL",SUM(INDIRECT("L4:L"&amp;ROW()-1)),""))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IF(AND($A39&lt;&gt;"",$A39&lt;&gt;"TOTAL"),IF(AND('[2]PDI_Descripcion tipo regimen ju'!$W37&lt;&gt;"",'[2]PDI_Descripcion tipo regimen ju'!$W37&lt;&gt;0),'[2]PDI_Descripcion tipo regimen ju'!$W37,""),IF($A39="TOTAL",SUM(INDIRECT("N4:N"&amp;ROW()-1)),""))</f>
        <v/>
      </c>
      <c r="O39" s="6" t="str">
        <f ca="1">IF(AND($A39&lt;&gt;"",$A39&lt;&gt;"TOTAL"),IF(AND('[2]PDI_Descripcion tipo regimen ju'!$Y37&lt;&gt;"",'[2]PDI_Descripcion tipo regimen ju'!$Y37&lt;&gt;0),'[2]PDI_Descripcion tipo regimen ju'!$Y37,""),IF($A39="TOTAL",SUM(INDIRECT("O4:O"&amp;ROW()-1)),""))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IF(AND($A39&lt;&gt;"",$A39&lt;&gt;"TOTAL"),IF(AND('[2]PDI_Descripcion tipo regimen ju'!$AB37&lt;&gt;"",'[2]PDI_Descripcion tipo regimen ju'!$AB37&lt;&gt;0),'[2]PDI_Descripcion tipo regimen ju'!$AB37,""),IF($A39="TOTAL",SUM(INDIRECT("Q4:Q"&amp;ROW()-1)),""))</f>
        <v/>
      </c>
      <c r="R39" s="6" t="str">
        <f ca="1">IF(AND($A39&lt;&gt;"",$A39&lt;&gt;"TOTAL"),IF(AND('[2]PDI_Descripcion tipo regimen ju'!$AD37&lt;&gt;"",'[2]PDI_Descripcion tipo regimen ju'!$AD37&lt;&gt;0),'[2]PDI_Descripcion tipo regimen ju'!$AD37,""),IF($A39="TOTAL",SUM(INDIRECT("R4:R"&amp;ROW()-1)),""))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IF(AND($A39&lt;&gt;"",$A39&lt;&gt;"TOTAL"),IF(AND('[2]PDI_Descripcion tipo regimen ju'!$AG37&lt;&gt;"",'[2]PDI_Descripcion tipo regimen ju'!$AG37&lt;&gt;0),'[2]PDI_Descripcion tipo regimen ju'!$AG37,""),IF($A39="TOTAL",SUM(INDIRECT("T4:T"&amp;ROW()-1)),""))</f>
        <v/>
      </c>
      <c r="U39" s="6" t="str">
        <f ca="1">IF(AND($A39&lt;&gt;"",$A39&lt;&gt;"TOTAL"),IF(AND('[2]PDI_Descripcion tipo regimen ju'!$AI37&lt;&gt;"",'[2]PDI_Descripcion tipo regimen ju'!$AI37&lt;&gt;0),'[2]PDI_Descripcion tipo regimen ju'!$AI37,""),IF($A39="TOTAL",SUM(INDIRECT("U4:U"&amp;ROW()-1)),""))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IF(AND($A39&lt;&gt;"",$A39&lt;&gt;"TOTAL"),IF(AND('[2]PDI_Descripcion tipo regimen ju'!$AL37&lt;&gt;"",'[2]PDI_Descripcion tipo regimen ju'!$AL37&lt;&gt;0),'[2]PDI_Descripcion tipo regimen ju'!$AL37,""),IF($A39="TOTAL",SUM(INDIRECT("W4:W"&amp;ROW()-1)),""))</f>
        <v/>
      </c>
      <c r="X39" s="6" t="str">
        <f ca="1">IF(AND($A39&lt;&gt;"",$A39&lt;&gt;"TOTAL"),IF(AND('[2]PDI_Descripcion tipo regimen ju'!$AN37&lt;&gt;"",'[2]PDI_Descripcion tipo regimen ju'!$AN37&lt;&gt;0),'[2]PDI_Descripcion tipo regimen ju'!$AN37,""),IF($A39="TOTAL",SUM(INDIRECT("X4:X"&amp;ROW()-1)),""))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IF(AND($A39&lt;&gt;"",$A39&lt;&gt;"TOTAL"),IF(AND('[2]PDI_Descripcion tipo regimen ju'!$AQ37&lt;&gt;"",'[2]PDI_Descripcion tipo regimen ju'!$AQ37&lt;&gt;0),'[2]PDI_Descripcion tipo regimen ju'!$AQ37,""),IF($A39="TOTAL",SUM(INDIRECT("Z4:Z"&amp;ROW()-1)),""))</f>
        <v/>
      </c>
      <c r="AA39" s="6" t="str">
        <f ca="1">IF(AND($A39&lt;&gt;"",$A39&lt;&gt;"TOTAL"),IF(AND('[2]PDI_Descripcion tipo regimen ju'!$AS37&lt;&gt;"",'[2]PDI_Descripcion tipo regimen ju'!$AS37&lt;&gt;0),'[2]PDI_Descripcion tipo regimen ju'!$AS37,""),IF($A39="TOTAL",SUM(INDIRECT("AA4:AA"&amp;ROW()-1)),""))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IF(AND($A39&lt;&gt;"",$A39&lt;&gt;"TOTAL"),IF(AND('[2]PDI_Descripcion tipo regimen ju'!$AV37&lt;&gt;"",'[2]PDI_Descripcion tipo regimen ju'!$AV37&lt;&gt;0),'[2]PDI_Descripcion tipo regimen ju'!$AV37,""),IF($A39="TOTAL",SUM(INDIRECT("AC4:AC"&amp;ROW()-1)),""))</f>
        <v/>
      </c>
      <c r="AD39" s="6" t="str">
        <f ca="1">IF(AND($A39&lt;&gt;"",$A39&lt;&gt;"TOTAL"),IF(AND('[2]PDI_Descripcion tipo regimen ju'!$AX37&lt;&gt;"",'[2]PDI_Descripcion tipo regimen ju'!$AX37&lt;&gt;0),'[2]PDI_Descripcion tipo regimen ju'!$AX37,""),IF($A39="TOTAL",SUM(INDIRECT("AD4:AD"&amp;ROW()-1)),""))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IF(AND($A39&lt;&gt;"",$A39&lt;&gt;"TOTAL"),IF(AND('[2]PDI_Descripcion tipo regimen ju'!$BA37&lt;&gt;"",'[2]PDI_Descripcion tipo regimen ju'!$BA37&lt;&gt;0),'[2]PDI_Descripcion tipo regimen ju'!$BA37,""),IF($A39="TOTAL",SUM(INDIRECT("AF4:AF"&amp;ROW()-1)),""))</f>
        <v/>
      </c>
      <c r="AG39" s="6" t="str">
        <f ca="1">IF(AND($A39&lt;&gt;"",$A39&lt;&gt;"TOTAL"),IF(AND('[2]PDI_Descripcion tipo regimen ju'!$BC37&lt;&gt;"",'[2]PDI_Descripcion tipo regimen ju'!$BC37&lt;&gt;0),'[2]PDI_Descripcion tipo regimen ju'!$BC37,""),IF($A39="TOTAL",SUM(INDIRECT("AG4:AG"&amp;ROW()-1)),""))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IF(AND($A39&lt;&gt;"",$A39&lt;&gt;"TOTAL"),IF(AND('[2]PDI_Descripcion tipo regimen ju'!$BF37&lt;&gt;"",'[2]PDI_Descripcion tipo regimen ju'!$BF37&lt;&gt;0),'[2]PDI_Descripcion tipo regimen ju'!$BF37,""),IF($A39="TOTAL",SUM(INDIRECT("AI4:AI"&amp;ROW()-1)),""))</f>
        <v/>
      </c>
      <c r="AJ39" s="6" t="str">
        <f ca="1">IF(AND($A39&lt;&gt;"",$A39&lt;&gt;"TOTAL"),IF(AND('[2]PDI_Descripcion tipo regimen ju'!$BH37&lt;&gt;"",'[2]PDI_Descripcion tipo regimen ju'!$BH37&lt;&gt;0),'[2]PDI_Descripcion tipo regimen ju'!$BH37,""),IF($A39="TOTAL",SUM(INDIRECT("AJ4:AJ"&amp;ROW()-1)),""))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IF(AND($A39&lt;&gt;"",$A39&lt;&gt;"TOTAL"),IF(AND('[2]PDI_Descripcion tipo regimen ju'!$BK37&lt;&gt;"",'[2]PDI_Descripcion tipo regimen ju'!$BK37&lt;&gt;0),'[2]PDI_Descripcion tipo regimen ju'!$BK37,""),IF($A39="TOTAL",SUM(INDIRECT("AL4:AL"&amp;ROW()-1)),""))</f>
        <v/>
      </c>
      <c r="AM39" s="6" t="str">
        <f ca="1">IF(AND($A39&lt;&gt;"",$A39&lt;&gt;"TOTAL"),IF(AND('[2]PDI_Descripcion tipo regimen ju'!$BM37&lt;&gt;"",'[2]PDI_Descripcion tipo regimen ju'!$BM37&lt;&gt;0),'[2]PDI_Descripcion tipo regimen ju'!$BM37,""),IF($A39="TOTAL",SUM(INDIRECT("AM4:AM"&amp;ROW()-1)),""))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IF(AND($A39&lt;&gt;"",$A39&lt;&gt;"TOTAL"),IF(AND('[2]PDI_Descripcion tipo regimen ju'!$BP37&lt;&gt;"",'[2]PDI_Descripcion tipo regimen ju'!$BP37&lt;&gt;0),'[2]PDI_Descripcion tipo regimen ju'!$BP37,""),IF($A39="TOTAL",SUM(INDIRECT("AO4:AO"&amp;ROW()-1)),""))</f>
        <v/>
      </c>
      <c r="AP39" s="6" t="str">
        <f ca="1">IF(AND($A39&lt;&gt;"",$A39&lt;&gt;"TOTAL"),IF(AND('[2]PDI_Descripcion tipo regimen ju'!$BR37&lt;&gt;"",'[2]PDI_Descripcion tipo regimen ju'!$BR37&lt;&gt;0),'[2]PDI_Descripcion tipo regimen ju'!$BR37,""),IF($A39="TOTAL",SUM(INDIRECT("AP4:AP"&amp;ROW()-1)),""))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IF(AND($A39&lt;&gt;"",$A39&lt;&gt;"TOTAL"),IF(AND('[2]PDI_Descripcion tipo regimen ju'!$BU37&lt;&gt;"",'[2]PDI_Descripcion tipo regimen ju'!$BU37&lt;&gt;0),'[2]PDI_Descripcion tipo regimen ju'!$BU37,""),IF($A39="TOTAL",SUM(INDIRECT("AR4:AR"&amp;ROW()-1)),""))</f>
        <v/>
      </c>
      <c r="AS39" s="6" t="str">
        <f ca="1">IF(AND($A39&lt;&gt;"",$A39&lt;&gt;"TOTAL"),IF(AND('[2]PDI_Descripcion tipo regimen ju'!$BW37&lt;&gt;"",'[2]PDI_Descripcion tipo regimen ju'!$BW37&lt;&gt;0),'[2]PDI_Descripcion tipo regimen ju'!$BW37,""),IF($A39="TOTAL",SUM(INDIRECT("AS4:AS"&amp;ROW()-1)),""))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IF(AND($A39&lt;&gt;"",$A39&lt;&gt;"TOTAL"),IF(AND('[2]PDI_Descripcion tipo regimen ju'!$BZ37&lt;&gt;"",'[2]PDI_Descripcion tipo regimen ju'!$BZ37&lt;&gt;0),'[2]PDI_Descripcion tipo regimen ju'!$BZ37,""),IF($A39="TOTAL",SUM(INDIRECT("AU4:AU"&amp;ROW()-1)),""))</f>
        <v/>
      </c>
      <c r="AV39" s="6" t="str">
        <f ca="1">IF(AND($A39&lt;&gt;"",$A39&lt;&gt;"TOTAL"),IF(AND('[2]PDI_Descripcion tipo regimen ju'!$CB37&lt;&gt;"",'[2]PDI_Descripcion tipo regimen ju'!$CB37&lt;&gt;0),'[2]PDI_Descripcion tipo regimen ju'!$CB37,""),IF($A39="TOTAL",SUM(INDIRECT("AV4:AV"&amp;ROW()-1)),""))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IF(AND($A39&lt;&gt;"",$A39&lt;&gt;"TOTAL"),IF(AND('[2]PDI_Descripcion tipo regimen ju'!$CE37&lt;&gt;"",'[2]PDI_Descripcion tipo regimen ju'!$CE37&lt;&gt;0),'[2]PDI_Descripcion tipo regimen ju'!$CE37,""),IF($A39="TOTAL",SUM(INDIRECT("AX4:AX"&amp;ROW()-1)),""))</f>
        <v/>
      </c>
      <c r="AY39" s="6" t="str">
        <f ca="1">IF(AND($A39&lt;&gt;"",$A39&lt;&gt;"TOTAL"),IF(AND('[2]PDI_Descripcion tipo regimen ju'!$CG37&lt;&gt;"",'[2]PDI_Descripcion tipo regimen ju'!$CG37&lt;&gt;0),'[2]PDI_Descripcion tipo regimen ju'!$CG37,""),IF($A39="TOTAL",SUM(INDIRECT("AY4:AY"&amp;ROW()-1)),""))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IF(AND($A39&lt;&gt;"",$A39&lt;&gt;"TOTAL"),IF(AND('[2]PDI_Descripcion tipo regimen ju'!$CJ37&lt;&gt;"",'[2]PDI_Descripcion tipo regimen ju'!$CJ37&lt;&gt;0),'[2]PDI_Descripcion tipo regimen ju'!$CJ37,""),IF($A39="TOTAL",SUM(INDIRECT("BA4:BA"&amp;ROW()-1)),""))</f>
        <v/>
      </c>
      <c r="BB39" s="6" t="str">
        <f ca="1">IF(AND($A39&lt;&gt;"",$A39&lt;&gt;"TOTAL"),IF(AND('[2]PDI_Descripcion tipo regimen ju'!$CL37&lt;&gt;"",'[2]PDI_Descripcion tipo regimen ju'!$CL37&lt;&gt;0),'[2]PDI_Descripcion tipo regimen ju'!$CL37,""),IF($A39="TOTAL",SUM(INDIRECT("BB4:BB"&amp;ROW()-1)),""))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IF(AND($A39&lt;&gt;"",$A39&lt;&gt;"TOTAL"),IF(AND('[2]PDI_Descripcion tipo regimen ju'!$CO37&lt;&gt;"",'[2]PDI_Descripcion tipo regimen ju'!$CO37&lt;&gt;0),'[2]PDI_Descripcion tipo regimen ju'!$CO37,""),IF($A39="TOTAL",SUM(INDIRECT("BD4:BD"&amp;ROW()-1)),""))</f>
        <v/>
      </c>
      <c r="BE39" s="6" t="str">
        <f ca="1">IF(AND($A39&lt;&gt;"",$A39&lt;&gt;"TOTAL"),IF(AND('[2]PDI_Descripcion tipo regimen ju'!$CQ37&lt;&gt;"",'[2]PDI_Descripcion tipo regimen ju'!$CQ37&lt;&gt;0),'[2]PDI_Descripcion tipo regimen ju'!$CQ37,""),IF($A39="TOTAL",SUM(INDIRECT("BE4:BE"&amp;ROW()-1)),""))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IF('[2]PDI_Descripcion tipo regimen ju'!$B38&lt;&gt;"",'[2]PDI_Descripcion tipo regimen ju'!$B38,IF(AND('[2]PDI_Descripcion tipo regimen ju'!$B38="",'[2]PDI_Descripcion tipo regimen ju'!$B39="",'[2]PDI_Descripcion tipo regimen ju'!$B37=""),"","TOTAL"))</f>
        <v/>
      </c>
      <c r="B40" s="6" t="str">
        <f ca="1">IF(AND($A40&lt;&gt;"",$A40&lt;&gt;"TOTAL"),IF(AND('[2]PDI_Descripcion tipo regimen ju'!$C38&lt;&gt;"",'[2]PDI_Descripcion tipo regimen ju'!$C38&lt;&gt;0),'[2]PDI_Descripcion tipo regimen ju'!$C38,""),IF($A40="TOTAL",SUM(INDIRECT("B4:B"&amp;ROW()-1)),""))</f>
        <v/>
      </c>
      <c r="C40" s="6" t="str">
        <f ca="1">IF(AND($A40&lt;&gt;"",$A40&lt;&gt;"TOTAL"),IF(AND('[2]PDI_Descripcion tipo regimen ju'!$E38&lt;&gt;"",'[2]PDI_Descripcion tipo regimen ju'!$E38&lt;&gt;0),'[2]PDI_Descripcion tipo regimen ju'!$E38,""),IF($A40="TOTAL",SUM(INDIRECT("C4:C"&amp;ROW()-1)),""))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IF(AND($A40&lt;&gt;"",$A40&lt;&gt;"TOTAL"),IF(AND('[2]PDI_Descripcion tipo regimen ju'!$H38&lt;&gt;"",'[2]PDI_Descripcion tipo regimen ju'!$H38&lt;&gt;0),'[2]PDI_Descripcion tipo regimen ju'!$H38,""),IF($A40="TOTAL",SUM(INDIRECT("E4:E"&amp;ROW()-1)),""))</f>
        <v/>
      </c>
      <c r="F40" s="6" t="str">
        <f ca="1">IF(AND($A40&lt;&gt;"",$A40&lt;&gt;"TOTAL"),IF(AND('[2]PDI_Descripcion tipo regimen ju'!$J38&lt;&gt;"",'[2]PDI_Descripcion tipo regimen ju'!$J38&lt;&gt;0),'[2]PDI_Descripcion tipo regimen ju'!$J38,""),IF($A40="TOTAL",SUM(INDIRECT("F4:F"&amp;ROW()-1)),""))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IF(AND($A40&lt;&gt;"",$A40&lt;&gt;"TOTAL"),IF(AND('[2]PDI_Descripcion tipo regimen ju'!$M38&lt;&gt;"",'[2]PDI_Descripcion tipo regimen ju'!$M38&lt;&gt;0),'[2]PDI_Descripcion tipo regimen ju'!$M38,""),IF($A40="TOTAL",SUM(INDIRECT("H4:H"&amp;ROW()-1)),""))</f>
        <v/>
      </c>
      <c r="I40" s="6" t="str">
        <f ca="1">IF(AND($A40&lt;&gt;"",$A40&lt;&gt;"TOTAL"),IF(AND('[2]PDI_Descripcion tipo regimen ju'!$O38&lt;&gt;"",'[2]PDI_Descripcion tipo regimen ju'!$O38&lt;&gt;0),'[2]PDI_Descripcion tipo regimen ju'!$O38,""),IF($A40="TOTAL",SUM(INDIRECT("I4:I"&amp;ROW()-1)),""))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IF(AND($A40&lt;&gt;"",$A40&lt;&gt;"TOTAL"),IF(AND('[2]PDI_Descripcion tipo regimen ju'!$R38&lt;&gt;"",'[2]PDI_Descripcion tipo regimen ju'!$R38&lt;&gt;0),'[2]PDI_Descripcion tipo regimen ju'!$R38,""),IF($A40="TOTAL",SUM(INDIRECT("K4:K"&amp;ROW()-1)),""))</f>
        <v/>
      </c>
      <c r="L40" s="6" t="str">
        <f ca="1">IF(AND($A40&lt;&gt;"",$A40&lt;&gt;"TOTAL"),IF(AND('[2]PDI_Descripcion tipo regimen ju'!$T38&lt;&gt;"",'[2]PDI_Descripcion tipo regimen ju'!$T38&lt;&gt;0),'[2]PDI_Descripcion tipo regimen ju'!$T38,""),IF($A40="TOTAL",SUM(INDIRECT("L4:L"&amp;ROW()-1)),""))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IF(AND($A40&lt;&gt;"",$A40&lt;&gt;"TOTAL"),IF(AND('[2]PDI_Descripcion tipo regimen ju'!$W38&lt;&gt;"",'[2]PDI_Descripcion tipo regimen ju'!$W38&lt;&gt;0),'[2]PDI_Descripcion tipo regimen ju'!$W38,""),IF($A40="TOTAL",SUM(INDIRECT("N4:N"&amp;ROW()-1)),""))</f>
        <v/>
      </c>
      <c r="O40" s="6" t="str">
        <f ca="1">IF(AND($A40&lt;&gt;"",$A40&lt;&gt;"TOTAL"),IF(AND('[2]PDI_Descripcion tipo regimen ju'!$Y38&lt;&gt;"",'[2]PDI_Descripcion tipo regimen ju'!$Y38&lt;&gt;0),'[2]PDI_Descripcion tipo regimen ju'!$Y38,""),IF($A40="TOTAL",SUM(INDIRECT("O4:O"&amp;ROW()-1)),""))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IF(AND($A40&lt;&gt;"",$A40&lt;&gt;"TOTAL"),IF(AND('[2]PDI_Descripcion tipo regimen ju'!$AB38&lt;&gt;"",'[2]PDI_Descripcion tipo regimen ju'!$AB38&lt;&gt;0),'[2]PDI_Descripcion tipo regimen ju'!$AB38,""),IF($A40="TOTAL",SUM(INDIRECT("Q4:Q"&amp;ROW()-1)),""))</f>
        <v/>
      </c>
      <c r="R40" s="6" t="str">
        <f ca="1">IF(AND($A40&lt;&gt;"",$A40&lt;&gt;"TOTAL"),IF(AND('[2]PDI_Descripcion tipo regimen ju'!$AD38&lt;&gt;"",'[2]PDI_Descripcion tipo regimen ju'!$AD38&lt;&gt;0),'[2]PDI_Descripcion tipo regimen ju'!$AD38,""),IF($A40="TOTAL",SUM(INDIRECT("R4:R"&amp;ROW()-1)),""))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IF(AND($A40&lt;&gt;"",$A40&lt;&gt;"TOTAL"),IF(AND('[2]PDI_Descripcion tipo regimen ju'!$AG38&lt;&gt;"",'[2]PDI_Descripcion tipo regimen ju'!$AG38&lt;&gt;0),'[2]PDI_Descripcion tipo regimen ju'!$AG38,""),IF($A40="TOTAL",SUM(INDIRECT("T4:T"&amp;ROW()-1)),""))</f>
        <v/>
      </c>
      <c r="U40" s="6" t="str">
        <f ca="1">IF(AND($A40&lt;&gt;"",$A40&lt;&gt;"TOTAL"),IF(AND('[2]PDI_Descripcion tipo regimen ju'!$AI38&lt;&gt;"",'[2]PDI_Descripcion tipo regimen ju'!$AI38&lt;&gt;0),'[2]PDI_Descripcion tipo regimen ju'!$AI38,""),IF($A40="TOTAL",SUM(INDIRECT("U4:U"&amp;ROW()-1)),""))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IF(AND($A40&lt;&gt;"",$A40&lt;&gt;"TOTAL"),IF(AND('[2]PDI_Descripcion tipo regimen ju'!$AL38&lt;&gt;"",'[2]PDI_Descripcion tipo regimen ju'!$AL38&lt;&gt;0),'[2]PDI_Descripcion tipo regimen ju'!$AL38,""),IF($A40="TOTAL",SUM(INDIRECT("W4:W"&amp;ROW()-1)),""))</f>
        <v/>
      </c>
      <c r="X40" s="6" t="str">
        <f ca="1">IF(AND($A40&lt;&gt;"",$A40&lt;&gt;"TOTAL"),IF(AND('[2]PDI_Descripcion tipo regimen ju'!$AN38&lt;&gt;"",'[2]PDI_Descripcion tipo regimen ju'!$AN38&lt;&gt;0),'[2]PDI_Descripcion tipo regimen ju'!$AN38,""),IF($A40="TOTAL",SUM(INDIRECT("X4:X"&amp;ROW()-1)),""))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IF(AND($A40&lt;&gt;"",$A40&lt;&gt;"TOTAL"),IF(AND('[2]PDI_Descripcion tipo regimen ju'!$AQ38&lt;&gt;"",'[2]PDI_Descripcion tipo regimen ju'!$AQ38&lt;&gt;0),'[2]PDI_Descripcion tipo regimen ju'!$AQ38,""),IF($A40="TOTAL",SUM(INDIRECT("Z4:Z"&amp;ROW()-1)),""))</f>
        <v/>
      </c>
      <c r="AA40" s="6" t="str">
        <f ca="1">IF(AND($A40&lt;&gt;"",$A40&lt;&gt;"TOTAL"),IF(AND('[2]PDI_Descripcion tipo regimen ju'!$AS38&lt;&gt;"",'[2]PDI_Descripcion tipo regimen ju'!$AS38&lt;&gt;0),'[2]PDI_Descripcion tipo regimen ju'!$AS38,""),IF($A40="TOTAL",SUM(INDIRECT("AA4:AA"&amp;ROW()-1)),""))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IF(AND($A40&lt;&gt;"",$A40&lt;&gt;"TOTAL"),IF(AND('[2]PDI_Descripcion tipo regimen ju'!$AV38&lt;&gt;"",'[2]PDI_Descripcion tipo regimen ju'!$AV38&lt;&gt;0),'[2]PDI_Descripcion tipo regimen ju'!$AV38,""),IF($A40="TOTAL",SUM(INDIRECT("AC4:AC"&amp;ROW()-1)),""))</f>
        <v/>
      </c>
      <c r="AD40" s="6" t="str">
        <f ca="1">IF(AND($A40&lt;&gt;"",$A40&lt;&gt;"TOTAL"),IF(AND('[2]PDI_Descripcion tipo regimen ju'!$AX38&lt;&gt;"",'[2]PDI_Descripcion tipo regimen ju'!$AX38&lt;&gt;0),'[2]PDI_Descripcion tipo regimen ju'!$AX38,""),IF($A40="TOTAL",SUM(INDIRECT("AD4:AD"&amp;ROW()-1)),""))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IF(AND($A40&lt;&gt;"",$A40&lt;&gt;"TOTAL"),IF(AND('[2]PDI_Descripcion tipo regimen ju'!$BA38&lt;&gt;"",'[2]PDI_Descripcion tipo regimen ju'!$BA38&lt;&gt;0),'[2]PDI_Descripcion tipo regimen ju'!$BA38,""),IF($A40="TOTAL",SUM(INDIRECT("AF4:AF"&amp;ROW()-1)),""))</f>
        <v/>
      </c>
      <c r="AG40" s="6" t="str">
        <f ca="1">IF(AND($A40&lt;&gt;"",$A40&lt;&gt;"TOTAL"),IF(AND('[2]PDI_Descripcion tipo regimen ju'!$BC38&lt;&gt;"",'[2]PDI_Descripcion tipo regimen ju'!$BC38&lt;&gt;0),'[2]PDI_Descripcion tipo regimen ju'!$BC38,""),IF($A40="TOTAL",SUM(INDIRECT("AG4:AG"&amp;ROW()-1)),""))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IF(AND($A40&lt;&gt;"",$A40&lt;&gt;"TOTAL"),IF(AND('[2]PDI_Descripcion tipo regimen ju'!$BF38&lt;&gt;"",'[2]PDI_Descripcion tipo regimen ju'!$BF38&lt;&gt;0),'[2]PDI_Descripcion tipo regimen ju'!$BF38,""),IF($A40="TOTAL",SUM(INDIRECT("AI4:AI"&amp;ROW()-1)),""))</f>
        <v/>
      </c>
      <c r="AJ40" s="6" t="str">
        <f ca="1">IF(AND($A40&lt;&gt;"",$A40&lt;&gt;"TOTAL"),IF(AND('[2]PDI_Descripcion tipo regimen ju'!$BH38&lt;&gt;"",'[2]PDI_Descripcion tipo regimen ju'!$BH38&lt;&gt;0),'[2]PDI_Descripcion tipo regimen ju'!$BH38,""),IF($A40="TOTAL",SUM(INDIRECT("AJ4:AJ"&amp;ROW()-1)),""))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IF(AND($A40&lt;&gt;"",$A40&lt;&gt;"TOTAL"),IF(AND('[2]PDI_Descripcion tipo regimen ju'!$BK38&lt;&gt;"",'[2]PDI_Descripcion tipo regimen ju'!$BK38&lt;&gt;0),'[2]PDI_Descripcion tipo regimen ju'!$BK38,""),IF($A40="TOTAL",SUM(INDIRECT("AL4:AL"&amp;ROW()-1)),""))</f>
        <v/>
      </c>
      <c r="AM40" s="6" t="str">
        <f ca="1">IF(AND($A40&lt;&gt;"",$A40&lt;&gt;"TOTAL"),IF(AND('[2]PDI_Descripcion tipo regimen ju'!$BM38&lt;&gt;"",'[2]PDI_Descripcion tipo regimen ju'!$BM38&lt;&gt;0),'[2]PDI_Descripcion tipo regimen ju'!$BM38,""),IF($A40="TOTAL",SUM(INDIRECT("AM4:AM"&amp;ROW()-1)),""))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IF(AND($A40&lt;&gt;"",$A40&lt;&gt;"TOTAL"),IF(AND('[2]PDI_Descripcion tipo regimen ju'!$BP38&lt;&gt;"",'[2]PDI_Descripcion tipo regimen ju'!$BP38&lt;&gt;0),'[2]PDI_Descripcion tipo regimen ju'!$BP38,""),IF($A40="TOTAL",SUM(INDIRECT("AO4:AO"&amp;ROW()-1)),""))</f>
        <v/>
      </c>
      <c r="AP40" s="6" t="str">
        <f ca="1">IF(AND($A40&lt;&gt;"",$A40&lt;&gt;"TOTAL"),IF(AND('[2]PDI_Descripcion tipo regimen ju'!$BR38&lt;&gt;"",'[2]PDI_Descripcion tipo regimen ju'!$BR38&lt;&gt;0),'[2]PDI_Descripcion tipo regimen ju'!$BR38,""),IF($A40="TOTAL",SUM(INDIRECT("AP4:AP"&amp;ROW()-1)),""))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IF(AND($A40&lt;&gt;"",$A40&lt;&gt;"TOTAL"),IF(AND('[2]PDI_Descripcion tipo regimen ju'!$BU38&lt;&gt;"",'[2]PDI_Descripcion tipo regimen ju'!$BU38&lt;&gt;0),'[2]PDI_Descripcion tipo regimen ju'!$BU38,""),IF($A40="TOTAL",SUM(INDIRECT("AR4:AR"&amp;ROW()-1)),""))</f>
        <v/>
      </c>
      <c r="AS40" s="6" t="str">
        <f ca="1">IF(AND($A40&lt;&gt;"",$A40&lt;&gt;"TOTAL"),IF(AND('[2]PDI_Descripcion tipo regimen ju'!$BW38&lt;&gt;"",'[2]PDI_Descripcion tipo regimen ju'!$BW38&lt;&gt;0),'[2]PDI_Descripcion tipo regimen ju'!$BW38,""),IF($A40="TOTAL",SUM(INDIRECT("AS4:AS"&amp;ROW()-1)),""))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IF(AND($A40&lt;&gt;"",$A40&lt;&gt;"TOTAL"),IF(AND('[2]PDI_Descripcion tipo regimen ju'!$BZ38&lt;&gt;"",'[2]PDI_Descripcion tipo regimen ju'!$BZ38&lt;&gt;0),'[2]PDI_Descripcion tipo regimen ju'!$BZ38,""),IF($A40="TOTAL",SUM(INDIRECT("AU4:AU"&amp;ROW()-1)),""))</f>
        <v/>
      </c>
      <c r="AV40" s="6" t="str">
        <f ca="1">IF(AND($A40&lt;&gt;"",$A40&lt;&gt;"TOTAL"),IF(AND('[2]PDI_Descripcion tipo regimen ju'!$CB38&lt;&gt;"",'[2]PDI_Descripcion tipo regimen ju'!$CB38&lt;&gt;0),'[2]PDI_Descripcion tipo regimen ju'!$CB38,""),IF($A40="TOTAL",SUM(INDIRECT("AV4:AV"&amp;ROW()-1)),""))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IF(AND($A40&lt;&gt;"",$A40&lt;&gt;"TOTAL"),IF(AND('[2]PDI_Descripcion tipo regimen ju'!$CE38&lt;&gt;"",'[2]PDI_Descripcion tipo regimen ju'!$CE38&lt;&gt;0),'[2]PDI_Descripcion tipo regimen ju'!$CE38,""),IF($A40="TOTAL",SUM(INDIRECT("AX4:AX"&amp;ROW()-1)),""))</f>
        <v/>
      </c>
      <c r="AY40" s="6" t="str">
        <f ca="1">IF(AND($A40&lt;&gt;"",$A40&lt;&gt;"TOTAL"),IF(AND('[2]PDI_Descripcion tipo regimen ju'!$CG38&lt;&gt;"",'[2]PDI_Descripcion tipo regimen ju'!$CG38&lt;&gt;0),'[2]PDI_Descripcion tipo regimen ju'!$CG38,""),IF($A40="TOTAL",SUM(INDIRECT("AY4:AY"&amp;ROW()-1)),""))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IF(AND($A40&lt;&gt;"",$A40&lt;&gt;"TOTAL"),IF(AND('[2]PDI_Descripcion tipo regimen ju'!$CJ38&lt;&gt;"",'[2]PDI_Descripcion tipo regimen ju'!$CJ38&lt;&gt;0),'[2]PDI_Descripcion tipo regimen ju'!$CJ38,""),IF($A40="TOTAL",SUM(INDIRECT("BA4:BA"&amp;ROW()-1)),""))</f>
        <v/>
      </c>
      <c r="BB40" s="6" t="str">
        <f ca="1">IF(AND($A40&lt;&gt;"",$A40&lt;&gt;"TOTAL"),IF(AND('[2]PDI_Descripcion tipo regimen ju'!$CL38&lt;&gt;"",'[2]PDI_Descripcion tipo regimen ju'!$CL38&lt;&gt;0),'[2]PDI_Descripcion tipo regimen ju'!$CL38,""),IF($A40="TOTAL",SUM(INDIRECT("BB4:BB"&amp;ROW()-1)),""))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IF(AND($A40&lt;&gt;"",$A40&lt;&gt;"TOTAL"),IF(AND('[2]PDI_Descripcion tipo regimen ju'!$CO38&lt;&gt;"",'[2]PDI_Descripcion tipo regimen ju'!$CO38&lt;&gt;0),'[2]PDI_Descripcion tipo regimen ju'!$CO38,""),IF($A40="TOTAL",SUM(INDIRECT("BD4:BD"&amp;ROW()-1)),""))</f>
        <v/>
      </c>
      <c r="BE40" s="6" t="str">
        <f ca="1">IF(AND($A40&lt;&gt;"",$A40&lt;&gt;"TOTAL"),IF(AND('[2]PDI_Descripcion tipo regimen ju'!$CQ38&lt;&gt;"",'[2]PDI_Descripcion tipo regimen ju'!$CQ38&lt;&gt;0),'[2]PDI_Descripcion tipo regimen ju'!$CQ38,""),IF($A40="TOTAL",SUM(INDIRECT("BE4:BE"&amp;ROW()-1)),""))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IF('[2]PDI_Descripcion tipo regimen ju'!$B39&lt;&gt;"",'[2]PDI_Descripcion tipo regimen ju'!$B39,IF(AND('[2]PDI_Descripcion tipo regimen ju'!$B39="",'[2]PDI_Descripcion tipo regimen ju'!$B40="",'[2]PDI_Descripcion tipo regimen ju'!$B38=""),"","TOTAL"))</f>
        <v/>
      </c>
      <c r="B41" s="6" t="str">
        <f ca="1">IF(AND($A41&lt;&gt;"",$A41&lt;&gt;"TOTAL"),IF(AND('[2]PDI_Descripcion tipo regimen ju'!$C39&lt;&gt;"",'[2]PDI_Descripcion tipo regimen ju'!$C39&lt;&gt;0),'[2]PDI_Descripcion tipo regimen ju'!$C39,""),IF($A41="TOTAL",SUM(INDIRECT("B4:B"&amp;ROW()-1)),""))</f>
        <v/>
      </c>
      <c r="C41" s="6" t="str">
        <f ca="1">IF(AND($A41&lt;&gt;"",$A41&lt;&gt;"TOTAL"),IF(AND('[2]PDI_Descripcion tipo regimen ju'!$E39&lt;&gt;"",'[2]PDI_Descripcion tipo regimen ju'!$E39&lt;&gt;0),'[2]PDI_Descripcion tipo regimen ju'!$E39,""),IF($A41="TOTAL",SUM(INDIRECT("C4:C"&amp;ROW()-1)),""))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IF(AND($A41&lt;&gt;"",$A41&lt;&gt;"TOTAL"),IF(AND('[2]PDI_Descripcion tipo regimen ju'!$H39&lt;&gt;"",'[2]PDI_Descripcion tipo regimen ju'!$H39&lt;&gt;0),'[2]PDI_Descripcion tipo regimen ju'!$H39,""),IF($A41="TOTAL",SUM(INDIRECT("E4:E"&amp;ROW()-1)),""))</f>
        <v/>
      </c>
      <c r="F41" s="6" t="str">
        <f ca="1">IF(AND($A41&lt;&gt;"",$A41&lt;&gt;"TOTAL"),IF(AND('[2]PDI_Descripcion tipo regimen ju'!$J39&lt;&gt;"",'[2]PDI_Descripcion tipo regimen ju'!$J39&lt;&gt;0),'[2]PDI_Descripcion tipo regimen ju'!$J39,""),IF($A41="TOTAL",SUM(INDIRECT("F4:F"&amp;ROW()-1)),""))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IF(AND($A41&lt;&gt;"",$A41&lt;&gt;"TOTAL"),IF(AND('[2]PDI_Descripcion tipo regimen ju'!$M39&lt;&gt;"",'[2]PDI_Descripcion tipo regimen ju'!$M39&lt;&gt;0),'[2]PDI_Descripcion tipo regimen ju'!$M39,""),IF($A41="TOTAL",SUM(INDIRECT("H4:H"&amp;ROW()-1)),""))</f>
        <v/>
      </c>
      <c r="I41" s="6" t="str">
        <f ca="1">IF(AND($A41&lt;&gt;"",$A41&lt;&gt;"TOTAL"),IF(AND('[2]PDI_Descripcion tipo regimen ju'!$O39&lt;&gt;"",'[2]PDI_Descripcion tipo regimen ju'!$O39&lt;&gt;0),'[2]PDI_Descripcion tipo regimen ju'!$O39,""),IF($A41="TOTAL",SUM(INDIRECT("I4:I"&amp;ROW()-1)),""))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IF(AND($A41&lt;&gt;"",$A41&lt;&gt;"TOTAL"),IF(AND('[2]PDI_Descripcion tipo regimen ju'!$R39&lt;&gt;"",'[2]PDI_Descripcion tipo regimen ju'!$R39&lt;&gt;0),'[2]PDI_Descripcion tipo regimen ju'!$R39,""),IF($A41="TOTAL",SUM(INDIRECT("K4:K"&amp;ROW()-1)),""))</f>
        <v/>
      </c>
      <c r="L41" s="6" t="str">
        <f ca="1">IF(AND($A41&lt;&gt;"",$A41&lt;&gt;"TOTAL"),IF(AND('[2]PDI_Descripcion tipo regimen ju'!$T39&lt;&gt;"",'[2]PDI_Descripcion tipo regimen ju'!$T39&lt;&gt;0),'[2]PDI_Descripcion tipo regimen ju'!$T39,""),IF($A41="TOTAL",SUM(INDIRECT("L4:L"&amp;ROW()-1)),""))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IF(AND($A41&lt;&gt;"",$A41&lt;&gt;"TOTAL"),IF(AND('[2]PDI_Descripcion tipo regimen ju'!$W39&lt;&gt;"",'[2]PDI_Descripcion tipo regimen ju'!$W39&lt;&gt;0),'[2]PDI_Descripcion tipo regimen ju'!$W39,""),IF($A41="TOTAL",SUM(INDIRECT("N4:N"&amp;ROW()-1)),""))</f>
        <v/>
      </c>
      <c r="O41" s="6" t="str">
        <f ca="1">IF(AND($A41&lt;&gt;"",$A41&lt;&gt;"TOTAL"),IF(AND('[2]PDI_Descripcion tipo regimen ju'!$Y39&lt;&gt;"",'[2]PDI_Descripcion tipo regimen ju'!$Y39&lt;&gt;0),'[2]PDI_Descripcion tipo regimen ju'!$Y39,""),IF($A41="TOTAL",SUM(INDIRECT("O4:O"&amp;ROW()-1)),""))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IF(AND($A41&lt;&gt;"",$A41&lt;&gt;"TOTAL"),IF(AND('[2]PDI_Descripcion tipo regimen ju'!$AB39&lt;&gt;"",'[2]PDI_Descripcion tipo regimen ju'!$AB39&lt;&gt;0),'[2]PDI_Descripcion tipo regimen ju'!$AB39,""),IF($A41="TOTAL",SUM(INDIRECT("Q4:Q"&amp;ROW()-1)),""))</f>
        <v/>
      </c>
      <c r="R41" s="6" t="str">
        <f ca="1">IF(AND($A41&lt;&gt;"",$A41&lt;&gt;"TOTAL"),IF(AND('[2]PDI_Descripcion tipo regimen ju'!$AD39&lt;&gt;"",'[2]PDI_Descripcion tipo regimen ju'!$AD39&lt;&gt;0),'[2]PDI_Descripcion tipo regimen ju'!$AD39,""),IF($A41="TOTAL",SUM(INDIRECT("R4:R"&amp;ROW()-1)),""))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IF(AND($A41&lt;&gt;"",$A41&lt;&gt;"TOTAL"),IF(AND('[2]PDI_Descripcion tipo regimen ju'!$AG39&lt;&gt;"",'[2]PDI_Descripcion tipo regimen ju'!$AG39&lt;&gt;0),'[2]PDI_Descripcion tipo regimen ju'!$AG39,""),IF($A41="TOTAL",SUM(INDIRECT("T4:T"&amp;ROW()-1)),""))</f>
        <v/>
      </c>
      <c r="U41" s="6" t="str">
        <f ca="1">IF(AND($A41&lt;&gt;"",$A41&lt;&gt;"TOTAL"),IF(AND('[2]PDI_Descripcion tipo regimen ju'!$AI39&lt;&gt;"",'[2]PDI_Descripcion tipo regimen ju'!$AI39&lt;&gt;0),'[2]PDI_Descripcion tipo regimen ju'!$AI39,""),IF($A41="TOTAL",SUM(INDIRECT("U4:U"&amp;ROW()-1)),""))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IF(AND($A41&lt;&gt;"",$A41&lt;&gt;"TOTAL"),IF(AND('[2]PDI_Descripcion tipo regimen ju'!$AL39&lt;&gt;"",'[2]PDI_Descripcion tipo regimen ju'!$AL39&lt;&gt;0),'[2]PDI_Descripcion tipo regimen ju'!$AL39,""),IF($A41="TOTAL",SUM(INDIRECT("W4:W"&amp;ROW()-1)),""))</f>
        <v/>
      </c>
      <c r="X41" s="6" t="str">
        <f ca="1">IF(AND($A41&lt;&gt;"",$A41&lt;&gt;"TOTAL"),IF(AND('[2]PDI_Descripcion tipo regimen ju'!$AN39&lt;&gt;"",'[2]PDI_Descripcion tipo regimen ju'!$AN39&lt;&gt;0),'[2]PDI_Descripcion tipo regimen ju'!$AN39,""),IF($A41="TOTAL",SUM(INDIRECT("X4:X"&amp;ROW()-1)),""))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IF(AND($A41&lt;&gt;"",$A41&lt;&gt;"TOTAL"),IF(AND('[2]PDI_Descripcion tipo regimen ju'!$AQ39&lt;&gt;"",'[2]PDI_Descripcion tipo regimen ju'!$AQ39&lt;&gt;0),'[2]PDI_Descripcion tipo regimen ju'!$AQ39,""),IF($A41="TOTAL",SUM(INDIRECT("Z4:Z"&amp;ROW()-1)),""))</f>
        <v/>
      </c>
      <c r="AA41" s="6" t="str">
        <f ca="1">IF(AND($A41&lt;&gt;"",$A41&lt;&gt;"TOTAL"),IF(AND('[2]PDI_Descripcion tipo regimen ju'!$AS39&lt;&gt;"",'[2]PDI_Descripcion tipo regimen ju'!$AS39&lt;&gt;0),'[2]PDI_Descripcion tipo regimen ju'!$AS39,""),IF($A41="TOTAL",SUM(INDIRECT("AA4:AA"&amp;ROW()-1)),""))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IF(AND($A41&lt;&gt;"",$A41&lt;&gt;"TOTAL"),IF(AND('[2]PDI_Descripcion tipo regimen ju'!$AV39&lt;&gt;"",'[2]PDI_Descripcion tipo regimen ju'!$AV39&lt;&gt;0),'[2]PDI_Descripcion tipo regimen ju'!$AV39,""),IF($A41="TOTAL",SUM(INDIRECT("AC4:AC"&amp;ROW()-1)),""))</f>
        <v/>
      </c>
      <c r="AD41" s="6" t="str">
        <f ca="1">IF(AND($A41&lt;&gt;"",$A41&lt;&gt;"TOTAL"),IF(AND('[2]PDI_Descripcion tipo regimen ju'!$AX39&lt;&gt;"",'[2]PDI_Descripcion tipo regimen ju'!$AX39&lt;&gt;0),'[2]PDI_Descripcion tipo regimen ju'!$AX39,""),IF($A41="TOTAL",SUM(INDIRECT("AD4:AD"&amp;ROW()-1)),""))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IF(AND($A41&lt;&gt;"",$A41&lt;&gt;"TOTAL"),IF(AND('[2]PDI_Descripcion tipo regimen ju'!$BA39&lt;&gt;"",'[2]PDI_Descripcion tipo regimen ju'!$BA39&lt;&gt;0),'[2]PDI_Descripcion tipo regimen ju'!$BA39,""),IF($A41="TOTAL",SUM(INDIRECT("AF4:AF"&amp;ROW()-1)),""))</f>
        <v/>
      </c>
      <c r="AG41" s="6" t="str">
        <f ca="1">IF(AND($A41&lt;&gt;"",$A41&lt;&gt;"TOTAL"),IF(AND('[2]PDI_Descripcion tipo regimen ju'!$BC39&lt;&gt;"",'[2]PDI_Descripcion tipo regimen ju'!$BC39&lt;&gt;0),'[2]PDI_Descripcion tipo regimen ju'!$BC39,""),IF($A41="TOTAL",SUM(INDIRECT("AG4:AG"&amp;ROW()-1)),""))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IF(AND($A41&lt;&gt;"",$A41&lt;&gt;"TOTAL"),IF(AND('[2]PDI_Descripcion tipo regimen ju'!$BF39&lt;&gt;"",'[2]PDI_Descripcion tipo regimen ju'!$BF39&lt;&gt;0),'[2]PDI_Descripcion tipo regimen ju'!$BF39,""),IF($A41="TOTAL",SUM(INDIRECT("AI4:AI"&amp;ROW()-1)),""))</f>
        <v/>
      </c>
      <c r="AJ41" s="6" t="str">
        <f ca="1">IF(AND($A41&lt;&gt;"",$A41&lt;&gt;"TOTAL"),IF(AND('[2]PDI_Descripcion tipo regimen ju'!$BH39&lt;&gt;"",'[2]PDI_Descripcion tipo regimen ju'!$BH39&lt;&gt;0),'[2]PDI_Descripcion tipo regimen ju'!$BH39,""),IF($A41="TOTAL",SUM(INDIRECT("AJ4:AJ"&amp;ROW()-1)),""))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IF(AND($A41&lt;&gt;"",$A41&lt;&gt;"TOTAL"),IF(AND('[2]PDI_Descripcion tipo regimen ju'!$BK39&lt;&gt;"",'[2]PDI_Descripcion tipo regimen ju'!$BK39&lt;&gt;0),'[2]PDI_Descripcion tipo regimen ju'!$BK39,""),IF($A41="TOTAL",SUM(INDIRECT("AL4:AL"&amp;ROW()-1)),""))</f>
        <v/>
      </c>
      <c r="AM41" s="6" t="str">
        <f ca="1">IF(AND($A41&lt;&gt;"",$A41&lt;&gt;"TOTAL"),IF(AND('[2]PDI_Descripcion tipo regimen ju'!$BM39&lt;&gt;"",'[2]PDI_Descripcion tipo regimen ju'!$BM39&lt;&gt;0),'[2]PDI_Descripcion tipo regimen ju'!$BM39,""),IF($A41="TOTAL",SUM(INDIRECT("AM4:AM"&amp;ROW()-1)),""))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IF(AND($A41&lt;&gt;"",$A41&lt;&gt;"TOTAL"),IF(AND('[2]PDI_Descripcion tipo regimen ju'!$BP39&lt;&gt;"",'[2]PDI_Descripcion tipo regimen ju'!$BP39&lt;&gt;0),'[2]PDI_Descripcion tipo regimen ju'!$BP39,""),IF($A41="TOTAL",SUM(INDIRECT("AO4:AO"&amp;ROW()-1)),""))</f>
        <v/>
      </c>
      <c r="AP41" s="6" t="str">
        <f ca="1">IF(AND($A41&lt;&gt;"",$A41&lt;&gt;"TOTAL"),IF(AND('[2]PDI_Descripcion tipo regimen ju'!$BR39&lt;&gt;"",'[2]PDI_Descripcion tipo regimen ju'!$BR39&lt;&gt;0),'[2]PDI_Descripcion tipo regimen ju'!$BR39,""),IF($A41="TOTAL",SUM(INDIRECT("AP4:AP"&amp;ROW()-1)),""))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IF(AND($A41&lt;&gt;"",$A41&lt;&gt;"TOTAL"),IF(AND('[2]PDI_Descripcion tipo regimen ju'!$BU39&lt;&gt;"",'[2]PDI_Descripcion tipo regimen ju'!$BU39&lt;&gt;0),'[2]PDI_Descripcion tipo regimen ju'!$BU39,""),IF($A41="TOTAL",SUM(INDIRECT("AR4:AR"&amp;ROW()-1)),""))</f>
        <v/>
      </c>
      <c r="AS41" s="6" t="str">
        <f ca="1">IF(AND($A41&lt;&gt;"",$A41&lt;&gt;"TOTAL"),IF(AND('[2]PDI_Descripcion tipo regimen ju'!$BW39&lt;&gt;"",'[2]PDI_Descripcion tipo regimen ju'!$BW39&lt;&gt;0),'[2]PDI_Descripcion tipo regimen ju'!$BW39,""),IF($A41="TOTAL",SUM(INDIRECT("AS4:AS"&amp;ROW()-1)),""))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IF(AND($A41&lt;&gt;"",$A41&lt;&gt;"TOTAL"),IF(AND('[2]PDI_Descripcion tipo regimen ju'!$BZ39&lt;&gt;"",'[2]PDI_Descripcion tipo regimen ju'!$BZ39&lt;&gt;0),'[2]PDI_Descripcion tipo regimen ju'!$BZ39,""),IF($A41="TOTAL",SUM(INDIRECT("AU4:AU"&amp;ROW()-1)),""))</f>
        <v/>
      </c>
      <c r="AV41" s="6" t="str">
        <f ca="1">IF(AND($A41&lt;&gt;"",$A41&lt;&gt;"TOTAL"),IF(AND('[2]PDI_Descripcion tipo regimen ju'!$CB39&lt;&gt;"",'[2]PDI_Descripcion tipo regimen ju'!$CB39&lt;&gt;0),'[2]PDI_Descripcion tipo regimen ju'!$CB39,""),IF($A41="TOTAL",SUM(INDIRECT("AV4:AV"&amp;ROW()-1)),""))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IF(AND($A41&lt;&gt;"",$A41&lt;&gt;"TOTAL"),IF(AND('[2]PDI_Descripcion tipo regimen ju'!$CE39&lt;&gt;"",'[2]PDI_Descripcion tipo regimen ju'!$CE39&lt;&gt;0),'[2]PDI_Descripcion tipo regimen ju'!$CE39,""),IF($A41="TOTAL",SUM(INDIRECT("AX4:AX"&amp;ROW()-1)),""))</f>
        <v/>
      </c>
      <c r="AY41" s="6" t="str">
        <f ca="1">IF(AND($A41&lt;&gt;"",$A41&lt;&gt;"TOTAL"),IF(AND('[2]PDI_Descripcion tipo regimen ju'!$CG39&lt;&gt;"",'[2]PDI_Descripcion tipo regimen ju'!$CG39&lt;&gt;0),'[2]PDI_Descripcion tipo regimen ju'!$CG39,""),IF($A41="TOTAL",SUM(INDIRECT("AY4:AY"&amp;ROW()-1)),""))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IF(AND($A41&lt;&gt;"",$A41&lt;&gt;"TOTAL"),IF(AND('[2]PDI_Descripcion tipo regimen ju'!$CJ39&lt;&gt;"",'[2]PDI_Descripcion tipo regimen ju'!$CJ39&lt;&gt;0),'[2]PDI_Descripcion tipo regimen ju'!$CJ39,""),IF($A41="TOTAL",SUM(INDIRECT("BA4:BA"&amp;ROW()-1)),""))</f>
        <v/>
      </c>
      <c r="BB41" s="6" t="str">
        <f ca="1">IF(AND($A41&lt;&gt;"",$A41&lt;&gt;"TOTAL"),IF(AND('[2]PDI_Descripcion tipo regimen ju'!$CL39&lt;&gt;"",'[2]PDI_Descripcion tipo regimen ju'!$CL39&lt;&gt;0),'[2]PDI_Descripcion tipo regimen ju'!$CL39,""),IF($A41="TOTAL",SUM(INDIRECT("BB4:BB"&amp;ROW()-1)),""))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IF(AND($A41&lt;&gt;"",$A41&lt;&gt;"TOTAL"),IF(AND('[2]PDI_Descripcion tipo regimen ju'!$CO39&lt;&gt;"",'[2]PDI_Descripcion tipo regimen ju'!$CO39&lt;&gt;0),'[2]PDI_Descripcion tipo regimen ju'!$CO39,""),IF($A41="TOTAL",SUM(INDIRECT("BD4:BD"&amp;ROW()-1)),""))</f>
        <v/>
      </c>
      <c r="BE41" s="6" t="str">
        <f ca="1">IF(AND($A41&lt;&gt;"",$A41&lt;&gt;"TOTAL"),IF(AND('[2]PDI_Descripcion tipo regimen ju'!$CQ39&lt;&gt;"",'[2]PDI_Descripcion tipo regimen ju'!$CQ39&lt;&gt;0),'[2]PDI_Descripcion tipo regimen ju'!$CQ39,""),IF($A41="TOTAL",SUM(INDIRECT("BE4:BE"&amp;ROW()-1)),""))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IF('[2]PDI_Descripcion tipo regimen ju'!$B40&lt;&gt;"",'[2]PDI_Descripcion tipo regimen ju'!$B40,IF(AND('[2]PDI_Descripcion tipo regimen ju'!$B40="",'[2]PDI_Descripcion tipo regimen ju'!$B41="",'[2]PDI_Descripcion tipo regimen ju'!$B39=""),"","TOTAL"))</f>
        <v/>
      </c>
      <c r="B42" s="6" t="str">
        <f ca="1">IF(AND($A42&lt;&gt;"",$A42&lt;&gt;"TOTAL"),IF(AND('[2]PDI_Descripcion tipo regimen ju'!$C40&lt;&gt;"",'[2]PDI_Descripcion tipo regimen ju'!$C40&lt;&gt;0),'[2]PDI_Descripcion tipo regimen ju'!$C40,""),IF($A42="TOTAL",SUM(INDIRECT("B4:B"&amp;ROW()-1)),""))</f>
        <v/>
      </c>
      <c r="C42" s="6" t="str">
        <f ca="1">IF(AND($A42&lt;&gt;"",$A42&lt;&gt;"TOTAL"),IF(AND('[2]PDI_Descripcion tipo regimen ju'!$E40&lt;&gt;"",'[2]PDI_Descripcion tipo regimen ju'!$E40&lt;&gt;0),'[2]PDI_Descripcion tipo regimen ju'!$E40,""),IF($A42="TOTAL",SUM(INDIRECT("C4:C"&amp;ROW()-1)),""))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IF(AND($A42&lt;&gt;"",$A42&lt;&gt;"TOTAL"),IF(AND('[2]PDI_Descripcion tipo regimen ju'!$H40&lt;&gt;"",'[2]PDI_Descripcion tipo regimen ju'!$H40&lt;&gt;0),'[2]PDI_Descripcion tipo regimen ju'!$H40,""),IF($A42="TOTAL",SUM(INDIRECT("E4:E"&amp;ROW()-1)),""))</f>
        <v/>
      </c>
      <c r="F42" s="6" t="str">
        <f ca="1">IF(AND($A42&lt;&gt;"",$A42&lt;&gt;"TOTAL"),IF(AND('[2]PDI_Descripcion tipo regimen ju'!$J40&lt;&gt;"",'[2]PDI_Descripcion tipo regimen ju'!$J40&lt;&gt;0),'[2]PDI_Descripcion tipo regimen ju'!$J40,""),IF($A42="TOTAL",SUM(INDIRECT("F4:F"&amp;ROW()-1)),""))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IF(AND($A42&lt;&gt;"",$A42&lt;&gt;"TOTAL"),IF(AND('[2]PDI_Descripcion tipo regimen ju'!$M40&lt;&gt;"",'[2]PDI_Descripcion tipo regimen ju'!$M40&lt;&gt;0),'[2]PDI_Descripcion tipo regimen ju'!$M40,""),IF($A42="TOTAL",SUM(INDIRECT("H4:H"&amp;ROW()-1)),""))</f>
        <v/>
      </c>
      <c r="I42" s="6" t="str">
        <f ca="1">IF(AND($A42&lt;&gt;"",$A42&lt;&gt;"TOTAL"),IF(AND('[2]PDI_Descripcion tipo regimen ju'!$O40&lt;&gt;"",'[2]PDI_Descripcion tipo regimen ju'!$O40&lt;&gt;0),'[2]PDI_Descripcion tipo regimen ju'!$O40,""),IF($A42="TOTAL",SUM(INDIRECT("I4:I"&amp;ROW()-1)),""))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IF(AND($A42&lt;&gt;"",$A42&lt;&gt;"TOTAL"),IF(AND('[2]PDI_Descripcion tipo regimen ju'!$R40&lt;&gt;"",'[2]PDI_Descripcion tipo regimen ju'!$R40&lt;&gt;0),'[2]PDI_Descripcion tipo regimen ju'!$R40,""),IF($A42="TOTAL",SUM(INDIRECT("K4:K"&amp;ROW()-1)),""))</f>
        <v/>
      </c>
      <c r="L42" s="6" t="str">
        <f ca="1">IF(AND($A42&lt;&gt;"",$A42&lt;&gt;"TOTAL"),IF(AND('[2]PDI_Descripcion tipo regimen ju'!$T40&lt;&gt;"",'[2]PDI_Descripcion tipo regimen ju'!$T40&lt;&gt;0),'[2]PDI_Descripcion tipo regimen ju'!$T40,""),IF($A42="TOTAL",SUM(INDIRECT("L4:L"&amp;ROW()-1)),""))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IF(AND($A42&lt;&gt;"",$A42&lt;&gt;"TOTAL"),IF(AND('[2]PDI_Descripcion tipo regimen ju'!$W40&lt;&gt;"",'[2]PDI_Descripcion tipo regimen ju'!$W40&lt;&gt;0),'[2]PDI_Descripcion tipo regimen ju'!$W40,""),IF($A42="TOTAL",SUM(INDIRECT("N4:N"&amp;ROW()-1)),""))</f>
        <v/>
      </c>
      <c r="O42" s="6" t="str">
        <f ca="1">IF(AND($A42&lt;&gt;"",$A42&lt;&gt;"TOTAL"),IF(AND('[2]PDI_Descripcion tipo regimen ju'!$Y40&lt;&gt;"",'[2]PDI_Descripcion tipo regimen ju'!$Y40&lt;&gt;0),'[2]PDI_Descripcion tipo regimen ju'!$Y40,""),IF($A42="TOTAL",SUM(INDIRECT("O4:O"&amp;ROW()-1)),""))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IF(AND($A42&lt;&gt;"",$A42&lt;&gt;"TOTAL"),IF(AND('[2]PDI_Descripcion tipo regimen ju'!$AB40&lt;&gt;"",'[2]PDI_Descripcion tipo regimen ju'!$AB40&lt;&gt;0),'[2]PDI_Descripcion tipo regimen ju'!$AB40,""),IF($A42="TOTAL",SUM(INDIRECT("Q4:Q"&amp;ROW()-1)),""))</f>
        <v/>
      </c>
      <c r="R42" s="6" t="str">
        <f ca="1">IF(AND($A42&lt;&gt;"",$A42&lt;&gt;"TOTAL"),IF(AND('[2]PDI_Descripcion tipo regimen ju'!$AD40&lt;&gt;"",'[2]PDI_Descripcion tipo regimen ju'!$AD40&lt;&gt;0),'[2]PDI_Descripcion tipo regimen ju'!$AD40,""),IF($A42="TOTAL",SUM(INDIRECT("R4:R"&amp;ROW()-1)),""))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IF(AND($A42&lt;&gt;"",$A42&lt;&gt;"TOTAL"),IF(AND('[2]PDI_Descripcion tipo regimen ju'!$AG40&lt;&gt;"",'[2]PDI_Descripcion tipo regimen ju'!$AG40&lt;&gt;0),'[2]PDI_Descripcion tipo regimen ju'!$AG40,""),IF($A42="TOTAL",SUM(INDIRECT("T4:T"&amp;ROW()-1)),""))</f>
        <v/>
      </c>
      <c r="U42" s="6" t="str">
        <f ca="1">IF(AND($A42&lt;&gt;"",$A42&lt;&gt;"TOTAL"),IF(AND('[2]PDI_Descripcion tipo regimen ju'!$AI40&lt;&gt;"",'[2]PDI_Descripcion tipo regimen ju'!$AI40&lt;&gt;0),'[2]PDI_Descripcion tipo regimen ju'!$AI40,""),IF($A42="TOTAL",SUM(INDIRECT("U4:U"&amp;ROW()-1)),""))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IF(AND($A42&lt;&gt;"",$A42&lt;&gt;"TOTAL"),IF(AND('[2]PDI_Descripcion tipo regimen ju'!$AL40&lt;&gt;"",'[2]PDI_Descripcion tipo regimen ju'!$AL40&lt;&gt;0),'[2]PDI_Descripcion tipo regimen ju'!$AL40,""),IF($A42="TOTAL",SUM(INDIRECT("W4:W"&amp;ROW()-1)),""))</f>
        <v/>
      </c>
      <c r="X42" s="6" t="str">
        <f ca="1">IF(AND($A42&lt;&gt;"",$A42&lt;&gt;"TOTAL"),IF(AND('[2]PDI_Descripcion tipo regimen ju'!$AN40&lt;&gt;"",'[2]PDI_Descripcion tipo regimen ju'!$AN40&lt;&gt;0),'[2]PDI_Descripcion tipo regimen ju'!$AN40,""),IF($A42="TOTAL",SUM(INDIRECT("X4:X"&amp;ROW()-1)),""))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IF(AND($A42&lt;&gt;"",$A42&lt;&gt;"TOTAL"),IF(AND('[2]PDI_Descripcion tipo regimen ju'!$AQ40&lt;&gt;"",'[2]PDI_Descripcion tipo regimen ju'!$AQ40&lt;&gt;0),'[2]PDI_Descripcion tipo regimen ju'!$AQ40,""),IF($A42="TOTAL",SUM(INDIRECT("Z4:Z"&amp;ROW()-1)),""))</f>
        <v/>
      </c>
      <c r="AA42" s="6" t="str">
        <f ca="1">IF(AND($A42&lt;&gt;"",$A42&lt;&gt;"TOTAL"),IF(AND('[2]PDI_Descripcion tipo regimen ju'!$AS40&lt;&gt;"",'[2]PDI_Descripcion tipo regimen ju'!$AS40&lt;&gt;0),'[2]PDI_Descripcion tipo regimen ju'!$AS40,""),IF($A42="TOTAL",SUM(INDIRECT("AA4:AA"&amp;ROW()-1)),""))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IF(AND($A42&lt;&gt;"",$A42&lt;&gt;"TOTAL"),IF(AND('[2]PDI_Descripcion tipo regimen ju'!$AV40&lt;&gt;"",'[2]PDI_Descripcion tipo regimen ju'!$AV40&lt;&gt;0),'[2]PDI_Descripcion tipo regimen ju'!$AV40,""),IF($A42="TOTAL",SUM(INDIRECT("AC4:AC"&amp;ROW()-1)),""))</f>
        <v/>
      </c>
      <c r="AD42" s="6" t="str">
        <f ca="1">IF(AND($A42&lt;&gt;"",$A42&lt;&gt;"TOTAL"),IF(AND('[2]PDI_Descripcion tipo regimen ju'!$AX40&lt;&gt;"",'[2]PDI_Descripcion tipo regimen ju'!$AX40&lt;&gt;0),'[2]PDI_Descripcion tipo regimen ju'!$AX40,""),IF($A42="TOTAL",SUM(INDIRECT("AD4:AD"&amp;ROW()-1)),""))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IF(AND($A42&lt;&gt;"",$A42&lt;&gt;"TOTAL"),IF(AND('[2]PDI_Descripcion tipo regimen ju'!$BA40&lt;&gt;"",'[2]PDI_Descripcion tipo regimen ju'!$BA40&lt;&gt;0),'[2]PDI_Descripcion tipo regimen ju'!$BA40,""),IF($A42="TOTAL",SUM(INDIRECT("AF4:AF"&amp;ROW()-1)),""))</f>
        <v/>
      </c>
      <c r="AG42" s="6" t="str">
        <f ca="1">IF(AND($A42&lt;&gt;"",$A42&lt;&gt;"TOTAL"),IF(AND('[2]PDI_Descripcion tipo regimen ju'!$BC40&lt;&gt;"",'[2]PDI_Descripcion tipo regimen ju'!$BC40&lt;&gt;0),'[2]PDI_Descripcion tipo regimen ju'!$BC40,""),IF($A42="TOTAL",SUM(INDIRECT("AG4:AG"&amp;ROW()-1)),""))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IF(AND($A42&lt;&gt;"",$A42&lt;&gt;"TOTAL"),IF(AND('[2]PDI_Descripcion tipo regimen ju'!$BF40&lt;&gt;"",'[2]PDI_Descripcion tipo regimen ju'!$BF40&lt;&gt;0),'[2]PDI_Descripcion tipo regimen ju'!$BF40,""),IF($A42="TOTAL",SUM(INDIRECT("AI4:AI"&amp;ROW()-1)),""))</f>
        <v/>
      </c>
      <c r="AJ42" s="6" t="str">
        <f ca="1">IF(AND($A42&lt;&gt;"",$A42&lt;&gt;"TOTAL"),IF(AND('[2]PDI_Descripcion tipo regimen ju'!$BH40&lt;&gt;"",'[2]PDI_Descripcion tipo regimen ju'!$BH40&lt;&gt;0),'[2]PDI_Descripcion tipo regimen ju'!$BH40,""),IF($A42="TOTAL",SUM(INDIRECT("AJ4:AJ"&amp;ROW()-1)),""))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IF(AND($A42&lt;&gt;"",$A42&lt;&gt;"TOTAL"),IF(AND('[2]PDI_Descripcion tipo regimen ju'!$BK40&lt;&gt;"",'[2]PDI_Descripcion tipo regimen ju'!$BK40&lt;&gt;0),'[2]PDI_Descripcion tipo regimen ju'!$BK40,""),IF($A42="TOTAL",SUM(INDIRECT("AL4:AL"&amp;ROW()-1)),""))</f>
        <v/>
      </c>
      <c r="AM42" s="6" t="str">
        <f ca="1">IF(AND($A42&lt;&gt;"",$A42&lt;&gt;"TOTAL"),IF(AND('[2]PDI_Descripcion tipo regimen ju'!$BM40&lt;&gt;"",'[2]PDI_Descripcion tipo regimen ju'!$BM40&lt;&gt;0),'[2]PDI_Descripcion tipo regimen ju'!$BM40,""),IF($A42="TOTAL",SUM(INDIRECT("AM4:AM"&amp;ROW()-1)),""))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IF(AND($A42&lt;&gt;"",$A42&lt;&gt;"TOTAL"),IF(AND('[2]PDI_Descripcion tipo regimen ju'!$BP40&lt;&gt;"",'[2]PDI_Descripcion tipo regimen ju'!$BP40&lt;&gt;0),'[2]PDI_Descripcion tipo regimen ju'!$BP40,""),IF($A42="TOTAL",SUM(INDIRECT("AO4:AO"&amp;ROW()-1)),""))</f>
        <v/>
      </c>
      <c r="AP42" s="6" t="str">
        <f ca="1">IF(AND($A42&lt;&gt;"",$A42&lt;&gt;"TOTAL"),IF(AND('[2]PDI_Descripcion tipo regimen ju'!$BR40&lt;&gt;"",'[2]PDI_Descripcion tipo regimen ju'!$BR40&lt;&gt;0),'[2]PDI_Descripcion tipo regimen ju'!$BR40,""),IF($A42="TOTAL",SUM(INDIRECT("AP4:AP"&amp;ROW()-1)),""))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IF(AND($A42&lt;&gt;"",$A42&lt;&gt;"TOTAL"),IF(AND('[2]PDI_Descripcion tipo regimen ju'!$BU40&lt;&gt;"",'[2]PDI_Descripcion tipo regimen ju'!$BU40&lt;&gt;0),'[2]PDI_Descripcion tipo regimen ju'!$BU40,""),IF($A42="TOTAL",SUM(INDIRECT("AR4:AR"&amp;ROW()-1)),""))</f>
        <v/>
      </c>
      <c r="AS42" s="6" t="str">
        <f ca="1">IF(AND($A42&lt;&gt;"",$A42&lt;&gt;"TOTAL"),IF(AND('[2]PDI_Descripcion tipo regimen ju'!$BW40&lt;&gt;"",'[2]PDI_Descripcion tipo regimen ju'!$BW40&lt;&gt;0),'[2]PDI_Descripcion tipo regimen ju'!$BW40,""),IF($A42="TOTAL",SUM(INDIRECT("AS4:AS"&amp;ROW()-1)),""))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IF(AND($A42&lt;&gt;"",$A42&lt;&gt;"TOTAL"),IF(AND('[2]PDI_Descripcion tipo regimen ju'!$BZ40&lt;&gt;"",'[2]PDI_Descripcion tipo regimen ju'!$BZ40&lt;&gt;0),'[2]PDI_Descripcion tipo regimen ju'!$BZ40,""),IF($A42="TOTAL",SUM(INDIRECT("AU4:AU"&amp;ROW()-1)),""))</f>
        <v/>
      </c>
      <c r="AV42" s="6" t="str">
        <f ca="1">IF(AND($A42&lt;&gt;"",$A42&lt;&gt;"TOTAL"),IF(AND('[2]PDI_Descripcion tipo regimen ju'!$CB40&lt;&gt;"",'[2]PDI_Descripcion tipo regimen ju'!$CB40&lt;&gt;0),'[2]PDI_Descripcion tipo regimen ju'!$CB40,""),IF($A42="TOTAL",SUM(INDIRECT("AV4:AV"&amp;ROW()-1)),""))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IF(AND($A42&lt;&gt;"",$A42&lt;&gt;"TOTAL"),IF(AND('[2]PDI_Descripcion tipo regimen ju'!$CE40&lt;&gt;"",'[2]PDI_Descripcion tipo regimen ju'!$CE40&lt;&gt;0),'[2]PDI_Descripcion tipo regimen ju'!$CE40,""),IF($A42="TOTAL",SUM(INDIRECT("AX4:AX"&amp;ROW()-1)),""))</f>
        <v/>
      </c>
      <c r="AY42" s="6" t="str">
        <f ca="1">IF(AND($A42&lt;&gt;"",$A42&lt;&gt;"TOTAL"),IF(AND('[2]PDI_Descripcion tipo regimen ju'!$CG40&lt;&gt;"",'[2]PDI_Descripcion tipo regimen ju'!$CG40&lt;&gt;0),'[2]PDI_Descripcion tipo regimen ju'!$CG40,""),IF($A42="TOTAL",SUM(INDIRECT("AY4:AY"&amp;ROW()-1)),""))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IF(AND($A42&lt;&gt;"",$A42&lt;&gt;"TOTAL"),IF(AND('[2]PDI_Descripcion tipo regimen ju'!$CJ40&lt;&gt;"",'[2]PDI_Descripcion tipo regimen ju'!$CJ40&lt;&gt;0),'[2]PDI_Descripcion tipo regimen ju'!$CJ40,""),IF($A42="TOTAL",SUM(INDIRECT("BA4:BA"&amp;ROW()-1)),""))</f>
        <v/>
      </c>
      <c r="BB42" s="6" t="str">
        <f ca="1">IF(AND($A42&lt;&gt;"",$A42&lt;&gt;"TOTAL"),IF(AND('[2]PDI_Descripcion tipo regimen ju'!$CL40&lt;&gt;"",'[2]PDI_Descripcion tipo regimen ju'!$CL40&lt;&gt;0),'[2]PDI_Descripcion tipo regimen ju'!$CL40,""),IF($A42="TOTAL",SUM(INDIRECT("BB4:BB"&amp;ROW()-1)),""))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IF(AND($A42&lt;&gt;"",$A42&lt;&gt;"TOTAL"),IF(AND('[2]PDI_Descripcion tipo regimen ju'!$CO40&lt;&gt;"",'[2]PDI_Descripcion tipo regimen ju'!$CO40&lt;&gt;0),'[2]PDI_Descripcion tipo regimen ju'!$CO40,""),IF($A42="TOTAL",SUM(INDIRECT("BD4:BD"&amp;ROW()-1)),""))</f>
        <v/>
      </c>
      <c r="BE42" s="6" t="str">
        <f ca="1">IF(AND($A42&lt;&gt;"",$A42&lt;&gt;"TOTAL"),IF(AND('[2]PDI_Descripcion tipo regimen ju'!$CQ40&lt;&gt;"",'[2]PDI_Descripcion tipo regimen ju'!$CQ40&lt;&gt;0),'[2]PDI_Descripcion tipo regimen ju'!$CQ40,""),IF($A42="TOTAL",SUM(INDIRECT("BE4:BE"&amp;ROW()-1)),""))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IF('[2]PDI_Descripcion tipo regimen ju'!$B41&lt;&gt;"",'[2]PDI_Descripcion tipo regimen ju'!$B41,IF(AND('[2]PDI_Descripcion tipo regimen ju'!$B41="",'[2]PDI_Descripcion tipo regimen ju'!$B42="",'[2]PDI_Descripcion tipo regimen ju'!$B40=""),"","TOTAL"))</f>
        <v/>
      </c>
      <c r="B43" s="6" t="str">
        <f ca="1">IF(AND($A43&lt;&gt;"",$A43&lt;&gt;"TOTAL"),IF(AND('[2]PDI_Descripcion tipo regimen ju'!$C41&lt;&gt;"",'[2]PDI_Descripcion tipo regimen ju'!$C41&lt;&gt;0),'[2]PDI_Descripcion tipo regimen ju'!$C41,""),IF($A43="TOTAL",SUM(INDIRECT("B4:B"&amp;ROW()-1)),""))</f>
        <v/>
      </c>
      <c r="C43" s="6" t="str">
        <f ca="1">IF(AND($A43&lt;&gt;"",$A43&lt;&gt;"TOTAL"),IF(AND('[2]PDI_Descripcion tipo regimen ju'!$E41&lt;&gt;"",'[2]PDI_Descripcion tipo regimen ju'!$E41&lt;&gt;0),'[2]PDI_Descripcion tipo regimen ju'!$E41,""),IF($A43="TOTAL",SUM(INDIRECT("C4:C"&amp;ROW()-1)),""))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IF(AND($A43&lt;&gt;"",$A43&lt;&gt;"TOTAL"),IF(AND('[2]PDI_Descripcion tipo regimen ju'!$H41&lt;&gt;"",'[2]PDI_Descripcion tipo regimen ju'!$H41&lt;&gt;0),'[2]PDI_Descripcion tipo regimen ju'!$H41,""),IF($A43="TOTAL",SUM(INDIRECT("E4:E"&amp;ROW()-1)),""))</f>
        <v/>
      </c>
      <c r="F43" s="6" t="str">
        <f ca="1">IF(AND($A43&lt;&gt;"",$A43&lt;&gt;"TOTAL"),IF(AND('[2]PDI_Descripcion tipo regimen ju'!$J41&lt;&gt;"",'[2]PDI_Descripcion tipo regimen ju'!$J41&lt;&gt;0),'[2]PDI_Descripcion tipo regimen ju'!$J41,""),IF($A43="TOTAL",SUM(INDIRECT("F4:F"&amp;ROW()-1)),""))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IF(AND($A43&lt;&gt;"",$A43&lt;&gt;"TOTAL"),IF(AND('[2]PDI_Descripcion tipo regimen ju'!$M41&lt;&gt;"",'[2]PDI_Descripcion tipo regimen ju'!$M41&lt;&gt;0),'[2]PDI_Descripcion tipo regimen ju'!$M41,""),IF($A43="TOTAL",SUM(INDIRECT("H4:H"&amp;ROW()-1)),""))</f>
        <v/>
      </c>
      <c r="I43" s="6" t="str">
        <f ca="1">IF(AND($A43&lt;&gt;"",$A43&lt;&gt;"TOTAL"),IF(AND('[2]PDI_Descripcion tipo regimen ju'!$O41&lt;&gt;"",'[2]PDI_Descripcion tipo regimen ju'!$O41&lt;&gt;0),'[2]PDI_Descripcion tipo regimen ju'!$O41,""),IF($A43="TOTAL",SUM(INDIRECT("I4:I"&amp;ROW()-1)),""))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IF(AND($A43&lt;&gt;"",$A43&lt;&gt;"TOTAL"),IF(AND('[2]PDI_Descripcion tipo regimen ju'!$R41&lt;&gt;"",'[2]PDI_Descripcion tipo regimen ju'!$R41&lt;&gt;0),'[2]PDI_Descripcion tipo regimen ju'!$R41,""),IF($A43="TOTAL",SUM(INDIRECT("K4:K"&amp;ROW()-1)),""))</f>
        <v/>
      </c>
      <c r="L43" s="6" t="str">
        <f ca="1">IF(AND($A43&lt;&gt;"",$A43&lt;&gt;"TOTAL"),IF(AND('[2]PDI_Descripcion tipo regimen ju'!$T41&lt;&gt;"",'[2]PDI_Descripcion tipo regimen ju'!$T41&lt;&gt;0),'[2]PDI_Descripcion tipo regimen ju'!$T41,""),IF($A43="TOTAL",SUM(INDIRECT("L4:L"&amp;ROW()-1)),""))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IF(AND($A43&lt;&gt;"",$A43&lt;&gt;"TOTAL"),IF(AND('[2]PDI_Descripcion tipo regimen ju'!$W41&lt;&gt;"",'[2]PDI_Descripcion tipo regimen ju'!$W41&lt;&gt;0),'[2]PDI_Descripcion tipo regimen ju'!$W41,""),IF($A43="TOTAL",SUM(INDIRECT("N4:N"&amp;ROW()-1)),""))</f>
        <v/>
      </c>
      <c r="O43" s="6" t="str">
        <f ca="1">IF(AND($A43&lt;&gt;"",$A43&lt;&gt;"TOTAL"),IF(AND('[2]PDI_Descripcion tipo regimen ju'!$Y41&lt;&gt;"",'[2]PDI_Descripcion tipo regimen ju'!$Y41&lt;&gt;0),'[2]PDI_Descripcion tipo regimen ju'!$Y41,""),IF($A43="TOTAL",SUM(INDIRECT("O4:O"&amp;ROW()-1)),""))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IF(AND($A43&lt;&gt;"",$A43&lt;&gt;"TOTAL"),IF(AND('[2]PDI_Descripcion tipo regimen ju'!$AB41&lt;&gt;"",'[2]PDI_Descripcion tipo regimen ju'!$AB41&lt;&gt;0),'[2]PDI_Descripcion tipo regimen ju'!$AB41,""),IF($A43="TOTAL",SUM(INDIRECT("Q4:Q"&amp;ROW()-1)),""))</f>
        <v/>
      </c>
      <c r="R43" s="6" t="str">
        <f ca="1">IF(AND($A43&lt;&gt;"",$A43&lt;&gt;"TOTAL"),IF(AND('[2]PDI_Descripcion tipo regimen ju'!$AD41&lt;&gt;"",'[2]PDI_Descripcion tipo regimen ju'!$AD41&lt;&gt;0),'[2]PDI_Descripcion tipo regimen ju'!$AD41,""),IF($A43="TOTAL",SUM(INDIRECT("R4:R"&amp;ROW()-1)),""))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IF(AND($A43&lt;&gt;"",$A43&lt;&gt;"TOTAL"),IF(AND('[2]PDI_Descripcion tipo regimen ju'!$AG41&lt;&gt;"",'[2]PDI_Descripcion tipo regimen ju'!$AG41&lt;&gt;0),'[2]PDI_Descripcion tipo regimen ju'!$AG41,""),IF($A43="TOTAL",SUM(INDIRECT("T4:T"&amp;ROW()-1)),""))</f>
        <v/>
      </c>
      <c r="U43" s="6" t="str">
        <f ca="1">IF(AND($A43&lt;&gt;"",$A43&lt;&gt;"TOTAL"),IF(AND('[2]PDI_Descripcion tipo regimen ju'!$AI41&lt;&gt;"",'[2]PDI_Descripcion tipo regimen ju'!$AI41&lt;&gt;0),'[2]PDI_Descripcion tipo regimen ju'!$AI41,""),IF($A43="TOTAL",SUM(INDIRECT("U4:U"&amp;ROW()-1)),""))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IF(AND($A43&lt;&gt;"",$A43&lt;&gt;"TOTAL"),IF(AND('[2]PDI_Descripcion tipo regimen ju'!$AL41&lt;&gt;"",'[2]PDI_Descripcion tipo regimen ju'!$AL41&lt;&gt;0),'[2]PDI_Descripcion tipo regimen ju'!$AL41,""),IF($A43="TOTAL",SUM(INDIRECT("W4:W"&amp;ROW()-1)),""))</f>
        <v/>
      </c>
      <c r="X43" s="6" t="str">
        <f ca="1">IF(AND($A43&lt;&gt;"",$A43&lt;&gt;"TOTAL"),IF(AND('[2]PDI_Descripcion tipo regimen ju'!$AN41&lt;&gt;"",'[2]PDI_Descripcion tipo regimen ju'!$AN41&lt;&gt;0),'[2]PDI_Descripcion tipo regimen ju'!$AN41,""),IF($A43="TOTAL",SUM(INDIRECT("X4:X"&amp;ROW()-1)),""))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IF(AND($A43&lt;&gt;"",$A43&lt;&gt;"TOTAL"),IF(AND('[2]PDI_Descripcion tipo regimen ju'!$AQ41&lt;&gt;"",'[2]PDI_Descripcion tipo regimen ju'!$AQ41&lt;&gt;0),'[2]PDI_Descripcion tipo regimen ju'!$AQ41,""),IF($A43="TOTAL",SUM(INDIRECT("Z4:Z"&amp;ROW()-1)),""))</f>
        <v/>
      </c>
      <c r="AA43" s="6" t="str">
        <f ca="1">IF(AND($A43&lt;&gt;"",$A43&lt;&gt;"TOTAL"),IF(AND('[2]PDI_Descripcion tipo regimen ju'!$AS41&lt;&gt;"",'[2]PDI_Descripcion tipo regimen ju'!$AS41&lt;&gt;0),'[2]PDI_Descripcion tipo regimen ju'!$AS41,""),IF($A43="TOTAL",SUM(INDIRECT("AA4:AA"&amp;ROW()-1)),""))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IF(AND($A43&lt;&gt;"",$A43&lt;&gt;"TOTAL"),IF(AND('[2]PDI_Descripcion tipo regimen ju'!$AV41&lt;&gt;"",'[2]PDI_Descripcion tipo regimen ju'!$AV41&lt;&gt;0),'[2]PDI_Descripcion tipo regimen ju'!$AV41,""),IF($A43="TOTAL",SUM(INDIRECT("AC4:AC"&amp;ROW()-1)),""))</f>
        <v/>
      </c>
      <c r="AD43" s="6" t="str">
        <f ca="1">IF(AND($A43&lt;&gt;"",$A43&lt;&gt;"TOTAL"),IF(AND('[2]PDI_Descripcion tipo regimen ju'!$AX41&lt;&gt;"",'[2]PDI_Descripcion tipo regimen ju'!$AX41&lt;&gt;0),'[2]PDI_Descripcion tipo regimen ju'!$AX41,""),IF($A43="TOTAL",SUM(INDIRECT("AD4:AD"&amp;ROW()-1)),""))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IF(AND($A43&lt;&gt;"",$A43&lt;&gt;"TOTAL"),IF(AND('[2]PDI_Descripcion tipo regimen ju'!$BA41&lt;&gt;"",'[2]PDI_Descripcion tipo regimen ju'!$BA41&lt;&gt;0),'[2]PDI_Descripcion tipo regimen ju'!$BA41,""),IF($A43="TOTAL",SUM(INDIRECT("AF4:AF"&amp;ROW()-1)),""))</f>
        <v/>
      </c>
      <c r="AG43" s="6" t="str">
        <f ca="1">IF(AND($A43&lt;&gt;"",$A43&lt;&gt;"TOTAL"),IF(AND('[2]PDI_Descripcion tipo regimen ju'!$BC41&lt;&gt;"",'[2]PDI_Descripcion tipo regimen ju'!$BC41&lt;&gt;0),'[2]PDI_Descripcion tipo regimen ju'!$BC41,""),IF($A43="TOTAL",SUM(INDIRECT("AG4:AG"&amp;ROW()-1)),""))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IF(AND($A43&lt;&gt;"",$A43&lt;&gt;"TOTAL"),IF(AND('[2]PDI_Descripcion tipo regimen ju'!$BF41&lt;&gt;"",'[2]PDI_Descripcion tipo regimen ju'!$BF41&lt;&gt;0),'[2]PDI_Descripcion tipo regimen ju'!$BF41,""),IF($A43="TOTAL",SUM(INDIRECT("AI4:AI"&amp;ROW()-1)),""))</f>
        <v/>
      </c>
      <c r="AJ43" s="6" t="str">
        <f ca="1">IF(AND($A43&lt;&gt;"",$A43&lt;&gt;"TOTAL"),IF(AND('[2]PDI_Descripcion tipo regimen ju'!$BH41&lt;&gt;"",'[2]PDI_Descripcion tipo regimen ju'!$BH41&lt;&gt;0),'[2]PDI_Descripcion tipo regimen ju'!$BH41,""),IF($A43="TOTAL",SUM(INDIRECT("AJ4:AJ"&amp;ROW()-1)),""))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IF(AND($A43&lt;&gt;"",$A43&lt;&gt;"TOTAL"),IF(AND('[2]PDI_Descripcion tipo regimen ju'!$BK41&lt;&gt;"",'[2]PDI_Descripcion tipo regimen ju'!$BK41&lt;&gt;0),'[2]PDI_Descripcion tipo regimen ju'!$BK41,""),IF($A43="TOTAL",SUM(INDIRECT("AL4:AL"&amp;ROW()-1)),""))</f>
        <v/>
      </c>
      <c r="AM43" s="6" t="str">
        <f ca="1">IF(AND($A43&lt;&gt;"",$A43&lt;&gt;"TOTAL"),IF(AND('[2]PDI_Descripcion tipo regimen ju'!$BM41&lt;&gt;"",'[2]PDI_Descripcion tipo regimen ju'!$BM41&lt;&gt;0),'[2]PDI_Descripcion tipo regimen ju'!$BM41,""),IF($A43="TOTAL",SUM(INDIRECT("AM4:AM"&amp;ROW()-1)),""))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IF(AND($A43&lt;&gt;"",$A43&lt;&gt;"TOTAL"),IF(AND('[2]PDI_Descripcion tipo regimen ju'!$BP41&lt;&gt;"",'[2]PDI_Descripcion tipo regimen ju'!$BP41&lt;&gt;0),'[2]PDI_Descripcion tipo regimen ju'!$BP41,""),IF($A43="TOTAL",SUM(INDIRECT("AO4:AO"&amp;ROW()-1)),""))</f>
        <v/>
      </c>
      <c r="AP43" s="6" t="str">
        <f ca="1">IF(AND($A43&lt;&gt;"",$A43&lt;&gt;"TOTAL"),IF(AND('[2]PDI_Descripcion tipo regimen ju'!$BR41&lt;&gt;"",'[2]PDI_Descripcion tipo regimen ju'!$BR41&lt;&gt;0),'[2]PDI_Descripcion tipo regimen ju'!$BR41,""),IF($A43="TOTAL",SUM(INDIRECT("AP4:AP"&amp;ROW()-1)),""))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IF(AND($A43&lt;&gt;"",$A43&lt;&gt;"TOTAL"),IF(AND('[2]PDI_Descripcion tipo regimen ju'!$BU41&lt;&gt;"",'[2]PDI_Descripcion tipo regimen ju'!$BU41&lt;&gt;0),'[2]PDI_Descripcion tipo regimen ju'!$BU41,""),IF($A43="TOTAL",SUM(INDIRECT("AR4:AR"&amp;ROW()-1)),""))</f>
        <v/>
      </c>
      <c r="AS43" s="6" t="str">
        <f ca="1">IF(AND($A43&lt;&gt;"",$A43&lt;&gt;"TOTAL"),IF(AND('[2]PDI_Descripcion tipo regimen ju'!$BW41&lt;&gt;"",'[2]PDI_Descripcion tipo regimen ju'!$BW41&lt;&gt;0),'[2]PDI_Descripcion tipo regimen ju'!$BW41,""),IF($A43="TOTAL",SUM(INDIRECT("AS4:AS"&amp;ROW()-1)),""))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IF(AND($A43&lt;&gt;"",$A43&lt;&gt;"TOTAL"),IF(AND('[2]PDI_Descripcion tipo regimen ju'!$BZ41&lt;&gt;"",'[2]PDI_Descripcion tipo regimen ju'!$BZ41&lt;&gt;0),'[2]PDI_Descripcion tipo regimen ju'!$BZ41,""),IF($A43="TOTAL",SUM(INDIRECT("AU4:AU"&amp;ROW()-1)),""))</f>
        <v/>
      </c>
      <c r="AV43" s="6" t="str">
        <f ca="1">IF(AND($A43&lt;&gt;"",$A43&lt;&gt;"TOTAL"),IF(AND('[2]PDI_Descripcion tipo regimen ju'!$CB41&lt;&gt;"",'[2]PDI_Descripcion tipo regimen ju'!$CB41&lt;&gt;0),'[2]PDI_Descripcion tipo regimen ju'!$CB41,""),IF($A43="TOTAL",SUM(INDIRECT("AV4:AV"&amp;ROW()-1)),""))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IF(AND($A43&lt;&gt;"",$A43&lt;&gt;"TOTAL"),IF(AND('[2]PDI_Descripcion tipo regimen ju'!$CE41&lt;&gt;"",'[2]PDI_Descripcion tipo regimen ju'!$CE41&lt;&gt;0),'[2]PDI_Descripcion tipo regimen ju'!$CE41,""),IF($A43="TOTAL",SUM(INDIRECT("AX4:AX"&amp;ROW()-1)),""))</f>
        <v/>
      </c>
      <c r="AY43" s="6" t="str">
        <f ca="1">IF(AND($A43&lt;&gt;"",$A43&lt;&gt;"TOTAL"),IF(AND('[2]PDI_Descripcion tipo regimen ju'!$CG41&lt;&gt;"",'[2]PDI_Descripcion tipo regimen ju'!$CG41&lt;&gt;0),'[2]PDI_Descripcion tipo regimen ju'!$CG41,""),IF($A43="TOTAL",SUM(INDIRECT("AY4:AY"&amp;ROW()-1)),""))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IF(AND($A43&lt;&gt;"",$A43&lt;&gt;"TOTAL"),IF(AND('[2]PDI_Descripcion tipo regimen ju'!$CJ41&lt;&gt;"",'[2]PDI_Descripcion tipo regimen ju'!$CJ41&lt;&gt;0),'[2]PDI_Descripcion tipo regimen ju'!$CJ41,""),IF($A43="TOTAL",SUM(INDIRECT("BA4:BA"&amp;ROW()-1)),""))</f>
        <v/>
      </c>
      <c r="BB43" s="6" t="str">
        <f ca="1">IF(AND($A43&lt;&gt;"",$A43&lt;&gt;"TOTAL"),IF(AND('[2]PDI_Descripcion tipo regimen ju'!$CL41&lt;&gt;"",'[2]PDI_Descripcion tipo regimen ju'!$CL41&lt;&gt;0),'[2]PDI_Descripcion tipo regimen ju'!$CL41,""),IF($A43="TOTAL",SUM(INDIRECT("BB4:BB"&amp;ROW()-1)),""))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IF(AND($A43&lt;&gt;"",$A43&lt;&gt;"TOTAL"),IF(AND('[2]PDI_Descripcion tipo regimen ju'!$CO41&lt;&gt;"",'[2]PDI_Descripcion tipo regimen ju'!$CO41&lt;&gt;0),'[2]PDI_Descripcion tipo regimen ju'!$CO41,""),IF($A43="TOTAL",SUM(INDIRECT("BD4:BD"&amp;ROW()-1)),""))</f>
        <v/>
      </c>
      <c r="BE43" s="6" t="str">
        <f ca="1">IF(AND($A43&lt;&gt;"",$A43&lt;&gt;"TOTAL"),IF(AND('[2]PDI_Descripcion tipo regimen ju'!$CQ41&lt;&gt;"",'[2]PDI_Descripcion tipo regimen ju'!$CQ41&lt;&gt;0),'[2]PDI_Descripcion tipo regimen ju'!$CQ41,""),IF($A43="TOTAL",SUM(INDIRECT("BE4:BE"&amp;ROW()-1)),""))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IF('[2]PDI_Descripcion tipo regimen ju'!$B42&lt;&gt;"",'[2]PDI_Descripcion tipo regimen ju'!$B42,IF(AND('[2]PDI_Descripcion tipo regimen ju'!$B42="",'[2]PDI_Descripcion tipo regimen ju'!$B43="",'[2]PDI_Descripcion tipo regimen ju'!$B41=""),"","TOTAL"))</f>
        <v/>
      </c>
      <c r="B44" s="6" t="str">
        <f ca="1">IF(AND($A44&lt;&gt;"",$A44&lt;&gt;"TOTAL"),IF(AND('[2]PDI_Descripcion tipo regimen ju'!$C42&lt;&gt;"",'[2]PDI_Descripcion tipo regimen ju'!$C42&lt;&gt;0),'[2]PDI_Descripcion tipo regimen ju'!$C42,""),IF($A44="TOTAL",SUM(INDIRECT("B4:B"&amp;ROW()-1)),""))</f>
        <v/>
      </c>
      <c r="C44" s="6" t="str">
        <f ca="1">IF(AND($A44&lt;&gt;"",$A44&lt;&gt;"TOTAL"),IF(AND('[2]PDI_Descripcion tipo regimen ju'!$E42&lt;&gt;"",'[2]PDI_Descripcion tipo regimen ju'!$E42&lt;&gt;0),'[2]PDI_Descripcion tipo regimen ju'!$E42,""),IF($A44="TOTAL",SUM(INDIRECT("C4:C"&amp;ROW()-1)),""))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IF(AND($A44&lt;&gt;"",$A44&lt;&gt;"TOTAL"),IF(AND('[2]PDI_Descripcion tipo regimen ju'!$H42&lt;&gt;"",'[2]PDI_Descripcion tipo regimen ju'!$H42&lt;&gt;0),'[2]PDI_Descripcion tipo regimen ju'!$H42,""),IF($A44="TOTAL",SUM(INDIRECT("E4:E"&amp;ROW()-1)),""))</f>
        <v/>
      </c>
      <c r="F44" s="6" t="str">
        <f ca="1">IF(AND($A44&lt;&gt;"",$A44&lt;&gt;"TOTAL"),IF(AND('[2]PDI_Descripcion tipo regimen ju'!$J42&lt;&gt;"",'[2]PDI_Descripcion tipo regimen ju'!$J42&lt;&gt;0),'[2]PDI_Descripcion tipo regimen ju'!$J42,""),IF($A44="TOTAL",SUM(INDIRECT("F4:F"&amp;ROW()-1)),""))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IF(AND($A44&lt;&gt;"",$A44&lt;&gt;"TOTAL"),IF(AND('[2]PDI_Descripcion tipo regimen ju'!$M42&lt;&gt;"",'[2]PDI_Descripcion tipo regimen ju'!$M42&lt;&gt;0),'[2]PDI_Descripcion tipo regimen ju'!$M42,""),IF($A44="TOTAL",SUM(INDIRECT("H4:H"&amp;ROW()-1)),""))</f>
        <v/>
      </c>
      <c r="I44" s="6" t="str">
        <f ca="1">IF(AND($A44&lt;&gt;"",$A44&lt;&gt;"TOTAL"),IF(AND('[2]PDI_Descripcion tipo regimen ju'!$O42&lt;&gt;"",'[2]PDI_Descripcion tipo regimen ju'!$O42&lt;&gt;0),'[2]PDI_Descripcion tipo regimen ju'!$O42,""),IF($A44="TOTAL",SUM(INDIRECT("I4:I"&amp;ROW()-1)),""))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IF(AND($A44&lt;&gt;"",$A44&lt;&gt;"TOTAL"),IF(AND('[2]PDI_Descripcion tipo regimen ju'!$R42&lt;&gt;"",'[2]PDI_Descripcion tipo regimen ju'!$R42&lt;&gt;0),'[2]PDI_Descripcion tipo regimen ju'!$R42,""),IF($A44="TOTAL",SUM(INDIRECT("K4:K"&amp;ROW()-1)),""))</f>
        <v/>
      </c>
      <c r="L44" s="6" t="str">
        <f ca="1">IF(AND($A44&lt;&gt;"",$A44&lt;&gt;"TOTAL"),IF(AND('[2]PDI_Descripcion tipo regimen ju'!$T42&lt;&gt;"",'[2]PDI_Descripcion tipo regimen ju'!$T42&lt;&gt;0),'[2]PDI_Descripcion tipo regimen ju'!$T42,""),IF($A44="TOTAL",SUM(INDIRECT("L4:L"&amp;ROW()-1)),""))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IF(AND($A44&lt;&gt;"",$A44&lt;&gt;"TOTAL"),IF(AND('[2]PDI_Descripcion tipo regimen ju'!$W42&lt;&gt;"",'[2]PDI_Descripcion tipo regimen ju'!$W42&lt;&gt;0),'[2]PDI_Descripcion tipo regimen ju'!$W42,""),IF($A44="TOTAL",SUM(INDIRECT("N4:N"&amp;ROW()-1)),""))</f>
        <v/>
      </c>
      <c r="O44" s="6" t="str">
        <f ca="1">IF(AND($A44&lt;&gt;"",$A44&lt;&gt;"TOTAL"),IF(AND('[2]PDI_Descripcion tipo regimen ju'!$Y42&lt;&gt;"",'[2]PDI_Descripcion tipo regimen ju'!$Y42&lt;&gt;0),'[2]PDI_Descripcion tipo regimen ju'!$Y42,""),IF($A44="TOTAL",SUM(INDIRECT("O4:O"&amp;ROW()-1)),""))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IF(AND($A44&lt;&gt;"",$A44&lt;&gt;"TOTAL"),IF(AND('[2]PDI_Descripcion tipo regimen ju'!$AB42&lt;&gt;"",'[2]PDI_Descripcion tipo regimen ju'!$AB42&lt;&gt;0),'[2]PDI_Descripcion tipo regimen ju'!$AB42,""),IF($A44="TOTAL",SUM(INDIRECT("Q4:Q"&amp;ROW()-1)),""))</f>
        <v/>
      </c>
      <c r="R44" s="6" t="str">
        <f ca="1">IF(AND($A44&lt;&gt;"",$A44&lt;&gt;"TOTAL"),IF(AND('[2]PDI_Descripcion tipo regimen ju'!$AD42&lt;&gt;"",'[2]PDI_Descripcion tipo regimen ju'!$AD42&lt;&gt;0),'[2]PDI_Descripcion tipo regimen ju'!$AD42,""),IF($A44="TOTAL",SUM(INDIRECT("R4:R"&amp;ROW()-1)),""))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IF(AND($A44&lt;&gt;"",$A44&lt;&gt;"TOTAL"),IF(AND('[2]PDI_Descripcion tipo regimen ju'!$AG42&lt;&gt;"",'[2]PDI_Descripcion tipo regimen ju'!$AG42&lt;&gt;0),'[2]PDI_Descripcion tipo regimen ju'!$AG42,""),IF($A44="TOTAL",SUM(INDIRECT("T4:T"&amp;ROW()-1)),""))</f>
        <v/>
      </c>
      <c r="U44" s="6" t="str">
        <f ca="1">IF(AND($A44&lt;&gt;"",$A44&lt;&gt;"TOTAL"),IF(AND('[2]PDI_Descripcion tipo regimen ju'!$AI42&lt;&gt;"",'[2]PDI_Descripcion tipo regimen ju'!$AI42&lt;&gt;0),'[2]PDI_Descripcion tipo regimen ju'!$AI42,""),IF($A44="TOTAL",SUM(INDIRECT("U4:U"&amp;ROW()-1)),""))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IF(AND($A44&lt;&gt;"",$A44&lt;&gt;"TOTAL"),IF(AND('[2]PDI_Descripcion tipo regimen ju'!$AL42&lt;&gt;"",'[2]PDI_Descripcion tipo regimen ju'!$AL42&lt;&gt;0),'[2]PDI_Descripcion tipo regimen ju'!$AL42,""),IF($A44="TOTAL",SUM(INDIRECT("W4:W"&amp;ROW()-1)),""))</f>
        <v/>
      </c>
      <c r="X44" s="6" t="str">
        <f ca="1">IF(AND($A44&lt;&gt;"",$A44&lt;&gt;"TOTAL"),IF(AND('[2]PDI_Descripcion tipo regimen ju'!$AN42&lt;&gt;"",'[2]PDI_Descripcion tipo regimen ju'!$AN42&lt;&gt;0),'[2]PDI_Descripcion tipo regimen ju'!$AN42,""),IF($A44="TOTAL",SUM(INDIRECT("X4:X"&amp;ROW()-1)),""))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IF(AND($A44&lt;&gt;"",$A44&lt;&gt;"TOTAL"),IF(AND('[2]PDI_Descripcion tipo regimen ju'!$AQ42&lt;&gt;"",'[2]PDI_Descripcion tipo regimen ju'!$AQ42&lt;&gt;0),'[2]PDI_Descripcion tipo regimen ju'!$AQ42,""),IF($A44="TOTAL",SUM(INDIRECT("Z4:Z"&amp;ROW()-1)),""))</f>
        <v/>
      </c>
      <c r="AA44" s="6" t="str">
        <f ca="1">IF(AND($A44&lt;&gt;"",$A44&lt;&gt;"TOTAL"),IF(AND('[2]PDI_Descripcion tipo regimen ju'!$AS42&lt;&gt;"",'[2]PDI_Descripcion tipo regimen ju'!$AS42&lt;&gt;0),'[2]PDI_Descripcion tipo regimen ju'!$AS42,""),IF($A44="TOTAL",SUM(INDIRECT("AA4:AA"&amp;ROW()-1)),""))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IF(AND($A44&lt;&gt;"",$A44&lt;&gt;"TOTAL"),IF(AND('[2]PDI_Descripcion tipo regimen ju'!$AV42&lt;&gt;"",'[2]PDI_Descripcion tipo regimen ju'!$AV42&lt;&gt;0),'[2]PDI_Descripcion tipo regimen ju'!$AV42,""),IF($A44="TOTAL",SUM(INDIRECT("AC4:AC"&amp;ROW()-1)),""))</f>
        <v/>
      </c>
      <c r="AD44" s="6" t="str">
        <f ca="1">IF(AND($A44&lt;&gt;"",$A44&lt;&gt;"TOTAL"),IF(AND('[2]PDI_Descripcion tipo regimen ju'!$AX42&lt;&gt;"",'[2]PDI_Descripcion tipo regimen ju'!$AX42&lt;&gt;0),'[2]PDI_Descripcion tipo regimen ju'!$AX42,""),IF($A44="TOTAL",SUM(INDIRECT("AD4:AD"&amp;ROW()-1)),""))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IF(AND($A44&lt;&gt;"",$A44&lt;&gt;"TOTAL"),IF(AND('[2]PDI_Descripcion tipo regimen ju'!$BA42&lt;&gt;"",'[2]PDI_Descripcion tipo regimen ju'!$BA42&lt;&gt;0),'[2]PDI_Descripcion tipo regimen ju'!$BA42,""),IF($A44="TOTAL",SUM(INDIRECT("AF4:AF"&amp;ROW()-1)),""))</f>
        <v/>
      </c>
      <c r="AG44" s="6" t="str">
        <f ca="1">IF(AND($A44&lt;&gt;"",$A44&lt;&gt;"TOTAL"),IF(AND('[2]PDI_Descripcion tipo regimen ju'!$BC42&lt;&gt;"",'[2]PDI_Descripcion tipo regimen ju'!$BC42&lt;&gt;0),'[2]PDI_Descripcion tipo regimen ju'!$BC42,""),IF($A44="TOTAL",SUM(INDIRECT("AG4:AG"&amp;ROW()-1)),""))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IF(AND($A44&lt;&gt;"",$A44&lt;&gt;"TOTAL"),IF(AND('[2]PDI_Descripcion tipo regimen ju'!$BF42&lt;&gt;"",'[2]PDI_Descripcion tipo regimen ju'!$BF42&lt;&gt;0),'[2]PDI_Descripcion tipo regimen ju'!$BF42,""),IF($A44="TOTAL",SUM(INDIRECT("AI4:AI"&amp;ROW()-1)),""))</f>
        <v/>
      </c>
      <c r="AJ44" s="6" t="str">
        <f ca="1">IF(AND($A44&lt;&gt;"",$A44&lt;&gt;"TOTAL"),IF(AND('[2]PDI_Descripcion tipo regimen ju'!$BH42&lt;&gt;"",'[2]PDI_Descripcion tipo regimen ju'!$BH42&lt;&gt;0),'[2]PDI_Descripcion tipo regimen ju'!$BH42,""),IF($A44="TOTAL",SUM(INDIRECT("AJ4:AJ"&amp;ROW()-1)),""))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IF(AND($A44&lt;&gt;"",$A44&lt;&gt;"TOTAL"),IF(AND('[2]PDI_Descripcion tipo regimen ju'!$BK42&lt;&gt;"",'[2]PDI_Descripcion tipo regimen ju'!$BK42&lt;&gt;0),'[2]PDI_Descripcion tipo regimen ju'!$BK42,""),IF($A44="TOTAL",SUM(INDIRECT("AL4:AL"&amp;ROW()-1)),""))</f>
        <v/>
      </c>
      <c r="AM44" s="6" t="str">
        <f ca="1">IF(AND($A44&lt;&gt;"",$A44&lt;&gt;"TOTAL"),IF(AND('[2]PDI_Descripcion tipo regimen ju'!$BM42&lt;&gt;"",'[2]PDI_Descripcion tipo regimen ju'!$BM42&lt;&gt;0),'[2]PDI_Descripcion tipo regimen ju'!$BM42,""),IF($A44="TOTAL",SUM(INDIRECT("AM4:AM"&amp;ROW()-1)),""))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IF(AND($A44&lt;&gt;"",$A44&lt;&gt;"TOTAL"),IF(AND('[2]PDI_Descripcion tipo regimen ju'!$BP42&lt;&gt;"",'[2]PDI_Descripcion tipo regimen ju'!$BP42&lt;&gt;0),'[2]PDI_Descripcion tipo regimen ju'!$BP42,""),IF($A44="TOTAL",SUM(INDIRECT("AO4:AO"&amp;ROW()-1)),""))</f>
        <v/>
      </c>
      <c r="AP44" s="6" t="str">
        <f ca="1">IF(AND($A44&lt;&gt;"",$A44&lt;&gt;"TOTAL"),IF(AND('[2]PDI_Descripcion tipo regimen ju'!$BR42&lt;&gt;"",'[2]PDI_Descripcion tipo regimen ju'!$BR42&lt;&gt;0),'[2]PDI_Descripcion tipo regimen ju'!$BR42,""),IF($A44="TOTAL",SUM(INDIRECT("AP4:AP"&amp;ROW()-1)),""))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IF(AND($A44&lt;&gt;"",$A44&lt;&gt;"TOTAL"),IF(AND('[2]PDI_Descripcion tipo regimen ju'!$BU42&lt;&gt;"",'[2]PDI_Descripcion tipo regimen ju'!$BU42&lt;&gt;0),'[2]PDI_Descripcion tipo regimen ju'!$BU42,""),IF($A44="TOTAL",SUM(INDIRECT("AR4:AR"&amp;ROW()-1)),""))</f>
        <v/>
      </c>
      <c r="AS44" s="6" t="str">
        <f ca="1">IF(AND($A44&lt;&gt;"",$A44&lt;&gt;"TOTAL"),IF(AND('[2]PDI_Descripcion tipo regimen ju'!$BW42&lt;&gt;"",'[2]PDI_Descripcion tipo regimen ju'!$BW42&lt;&gt;0),'[2]PDI_Descripcion tipo regimen ju'!$BW42,""),IF($A44="TOTAL",SUM(INDIRECT("AS4:AS"&amp;ROW()-1)),""))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IF(AND($A44&lt;&gt;"",$A44&lt;&gt;"TOTAL"),IF(AND('[2]PDI_Descripcion tipo regimen ju'!$BZ42&lt;&gt;"",'[2]PDI_Descripcion tipo regimen ju'!$BZ42&lt;&gt;0),'[2]PDI_Descripcion tipo regimen ju'!$BZ42,""),IF($A44="TOTAL",SUM(INDIRECT("AU4:AU"&amp;ROW()-1)),""))</f>
        <v/>
      </c>
      <c r="AV44" s="6" t="str">
        <f ca="1">IF(AND($A44&lt;&gt;"",$A44&lt;&gt;"TOTAL"),IF(AND('[2]PDI_Descripcion tipo regimen ju'!$CB42&lt;&gt;"",'[2]PDI_Descripcion tipo regimen ju'!$CB42&lt;&gt;0),'[2]PDI_Descripcion tipo regimen ju'!$CB42,""),IF($A44="TOTAL",SUM(INDIRECT("AV4:AV"&amp;ROW()-1)),""))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IF(AND($A44&lt;&gt;"",$A44&lt;&gt;"TOTAL"),IF(AND('[2]PDI_Descripcion tipo regimen ju'!$CE42&lt;&gt;"",'[2]PDI_Descripcion tipo regimen ju'!$CE42&lt;&gt;0),'[2]PDI_Descripcion tipo regimen ju'!$CE42,""),IF($A44="TOTAL",SUM(INDIRECT("AX4:AX"&amp;ROW()-1)),""))</f>
        <v/>
      </c>
      <c r="AY44" s="6" t="str">
        <f ca="1">IF(AND($A44&lt;&gt;"",$A44&lt;&gt;"TOTAL"),IF(AND('[2]PDI_Descripcion tipo regimen ju'!$CG42&lt;&gt;"",'[2]PDI_Descripcion tipo regimen ju'!$CG42&lt;&gt;0),'[2]PDI_Descripcion tipo regimen ju'!$CG42,""),IF($A44="TOTAL",SUM(INDIRECT("AY4:AY"&amp;ROW()-1)),""))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IF(AND($A44&lt;&gt;"",$A44&lt;&gt;"TOTAL"),IF(AND('[2]PDI_Descripcion tipo regimen ju'!$CJ42&lt;&gt;"",'[2]PDI_Descripcion tipo regimen ju'!$CJ42&lt;&gt;0),'[2]PDI_Descripcion tipo regimen ju'!$CJ42,""),IF($A44="TOTAL",SUM(INDIRECT("BA4:BA"&amp;ROW()-1)),""))</f>
        <v/>
      </c>
      <c r="BB44" s="6" t="str">
        <f ca="1">IF(AND($A44&lt;&gt;"",$A44&lt;&gt;"TOTAL"),IF(AND('[2]PDI_Descripcion tipo regimen ju'!$CL42&lt;&gt;"",'[2]PDI_Descripcion tipo regimen ju'!$CL42&lt;&gt;0),'[2]PDI_Descripcion tipo regimen ju'!$CL42,""),IF($A44="TOTAL",SUM(INDIRECT("BB4:BB"&amp;ROW()-1)),""))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IF(AND($A44&lt;&gt;"",$A44&lt;&gt;"TOTAL"),IF(AND('[2]PDI_Descripcion tipo regimen ju'!$CO42&lt;&gt;"",'[2]PDI_Descripcion tipo regimen ju'!$CO42&lt;&gt;0),'[2]PDI_Descripcion tipo regimen ju'!$CO42,""),IF($A44="TOTAL",SUM(INDIRECT("BD4:BD"&amp;ROW()-1)),""))</f>
        <v/>
      </c>
      <c r="BE44" s="6" t="str">
        <f ca="1">IF(AND($A44&lt;&gt;"",$A44&lt;&gt;"TOTAL"),IF(AND('[2]PDI_Descripcion tipo regimen ju'!$CQ42&lt;&gt;"",'[2]PDI_Descripcion tipo regimen ju'!$CQ42&lt;&gt;0),'[2]PDI_Descripcion tipo regimen ju'!$CQ42,""),IF($A44="TOTAL",SUM(INDIRECT("BE4:BE"&amp;ROW()-1)),""))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IF('[2]PDI_Descripcion tipo regimen ju'!$B43&lt;&gt;"",'[2]PDI_Descripcion tipo regimen ju'!$B43,IF(AND('[2]PDI_Descripcion tipo regimen ju'!$B43="",'[2]PDI_Descripcion tipo regimen ju'!$B44="",'[2]PDI_Descripcion tipo regimen ju'!$B42=""),"","TOTAL"))</f>
        <v/>
      </c>
      <c r="B45" s="6" t="str">
        <f ca="1">IF(AND($A45&lt;&gt;"",$A45&lt;&gt;"TOTAL"),IF(AND('[2]PDI_Descripcion tipo regimen ju'!$C43&lt;&gt;"",'[2]PDI_Descripcion tipo regimen ju'!$C43&lt;&gt;0),'[2]PDI_Descripcion tipo regimen ju'!$C43,""),IF($A45="TOTAL",SUM(INDIRECT("B4:B"&amp;ROW()-1)),""))</f>
        <v/>
      </c>
      <c r="C45" s="6" t="str">
        <f ca="1">IF(AND($A45&lt;&gt;"",$A45&lt;&gt;"TOTAL"),IF(AND('[2]PDI_Descripcion tipo regimen ju'!$E43&lt;&gt;"",'[2]PDI_Descripcion tipo regimen ju'!$E43&lt;&gt;0),'[2]PDI_Descripcion tipo regimen ju'!$E43,""),IF($A45="TOTAL",SUM(INDIRECT("C4:C"&amp;ROW()-1)),""))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IF(AND($A45&lt;&gt;"",$A45&lt;&gt;"TOTAL"),IF(AND('[2]PDI_Descripcion tipo regimen ju'!$H43&lt;&gt;"",'[2]PDI_Descripcion tipo regimen ju'!$H43&lt;&gt;0),'[2]PDI_Descripcion tipo regimen ju'!$H43,""),IF($A45="TOTAL",SUM(INDIRECT("E4:E"&amp;ROW()-1)),""))</f>
        <v/>
      </c>
      <c r="F45" s="6" t="str">
        <f ca="1">IF(AND($A45&lt;&gt;"",$A45&lt;&gt;"TOTAL"),IF(AND('[2]PDI_Descripcion tipo regimen ju'!$J43&lt;&gt;"",'[2]PDI_Descripcion tipo regimen ju'!$J43&lt;&gt;0),'[2]PDI_Descripcion tipo regimen ju'!$J43,""),IF($A45="TOTAL",SUM(INDIRECT("F4:F"&amp;ROW()-1)),""))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IF(AND($A45&lt;&gt;"",$A45&lt;&gt;"TOTAL"),IF(AND('[2]PDI_Descripcion tipo regimen ju'!$M43&lt;&gt;"",'[2]PDI_Descripcion tipo regimen ju'!$M43&lt;&gt;0),'[2]PDI_Descripcion tipo regimen ju'!$M43,""),IF($A45="TOTAL",SUM(INDIRECT("H4:H"&amp;ROW()-1)),""))</f>
        <v/>
      </c>
      <c r="I45" s="6" t="str">
        <f ca="1">IF(AND($A45&lt;&gt;"",$A45&lt;&gt;"TOTAL"),IF(AND('[2]PDI_Descripcion tipo regimen ju'!$O43&lt;&gt;"",'[2]PDI_Descripcion tipo regimen ju'!$O43&lt;&gt;0),'[2]PDI_Descripcion tipo regimen ju'!$O43,""),IF($A45="TOTAL",SUM(INDIRECT("I4:I"&amp;ROW()-1)),""))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IF(AND($A45&lt;&gt;"",$A45&lt;&gt;"TOTAL"),IF(AND('[2]PDI_Descripcion tipo regimen ju'!$R43&lt;&gt;"",'[2]PDI_Descripcion tipo regimen ju'!$R43&lt;&gt;0),'[2]PDI_Descripcion tipo regimen ju'!$R43,""),IF($A45="TOTAL",SUM(INDIRECT("K4:K"&amp;ROW()-1)),""))</f>
        <v/>
      </c>
      <c r="L45" s="6" t="str">
        <f ca="1">IF(AND($A45&lt;&gt;"",$A45&lt;&gt;"TOTAL"),IF(AND('[2]PDI_Descripcion tipo regimen ju'!$T43&lt;&gt;"",'[2]PDI_Descripcion tipo regimen ju'!$T43&lt;&gt;0),'[2]PDI_Descripcion tipo regimen ju'!$T43,""),IF($A45="TOTAL",SUM(INDIRECT("L4:L"&amp;ROW()-1)),""))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IF(AND($A45&lt;&gt;"",$A45&lt;&gt;"TOTAL"),IF(AND('[2]PDI_Descripcion tipo regimen ju'!$W43&lt;&gt;"",'[2]PDI_Descripcion tipo regimen ju'!$W43&lt;&gt;0),'[2]PDI_Descripcion tipo regimen ju'!$W43,""),IF($A45="TOTAL",SUM(INDIRECT("N4:N"&amp;ROW()-1)),""))</f>
        <v/>
      </c>
      <c r="O45" s="6" t="str">
        <f ca="1">IF(AND($A45&lt;&gt;"",$A45&lt;&gt;"TOTAL"),IF(AND('[2]PDI_Descripcion tipo regimen ju'!$Y43&lt;&gt;"",'[2]PDI_Descripcion tipo regimen ju'!$Y43&lt;&gt;0),'[2]PDI_Descripcion tipo regimen ju'!$Y43,""),IF($A45="TOTAL",SUM(INDIRECT("O4:O"&amp;ROW()-1)),""))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IF(AND($A45&lt;&gt;"",$A45&lt;&gt;"TOTAL"),IF(AND('[2]PDI_Descripcion tipo regimen ju'!$AB43&lt;&gt;"",'[2]PDI_Descripcion tipo regimen ju'!$AB43&lt;&gt;0),'[2]PDI_Descripcion tipo regimen ju'!$AB43,""),IF($A45="TOTAL",SUM(INDIRECT("Q4:Q"&amp;ROW()-1)),""))</f>
        <v/>
      </c>
      <c r="R45" s="6" t="str">
        <f ca="1">IF(AND($A45&lt;&gt;"",$A45&lt;&gt;"TOTAL"),IF(AND('[2]PDI_Descripcion tipo regimen ju'!$AD43&lt;&gt;"",'[2]PDI_Descripcion tipo regimen ju'!$AD43&lt;&gt;0),'[2]PDI_Descripcion tipo regimen ju'!$AD43,""),IF($A45="TOTAL",SUM(INDIRECT("R4:R"&amp;ROW()-1)),""))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IF(AND($A45&lt;&gt;"",$A45&lt;&gt;"TOTAL"),IF(AND('[2]PDI_Descripcion tipo regimen ju'!$AG43&lt;&gt;"",'[2]PDI_Descripcion tipo regimen ju'!$AG43&lt;&gt;0),'[2]PDI_Descripcion tipo regimen ju'!$AG43,""),IF($A45="TOTAL",SUM(INDIRECT("T4:T"&amp;ROW()-1)),""))</f>
        <v/>
      </c>
      <c r="U45" s="6" t="str">
        <f ca="1">IF(AND($A45&lt;&gt;"",$A45&lt;&gt;"TOTAL"),IF(AND('[2]PDI_Descripcion tipo regimen ju'!$AI43&lt;&gt;"",'[2]PDI_Descripcion tipo regimen ju'!$AI43&lt;&gt;0),'[2]PDI_Descripcion tipo regimen ju'!$AI43,""),IF($A45="TOTAL",SUM(INDIRECT("U4:U"&amp;ROW()-1)),""))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IF(AND($A45&lt;&gt;"",$A45&lt;&gt;"TOTAL"),IF(AND('[2]PDI_Descripcion tipo regimen ju'!$AL43&lt;&gt;"",'[2]PDI_Descripcion tipo regimen ju'!$AL43&lt;&gt;0),'[2]PDI_Descripcion tipo regimen ju'!$AL43,""),IF($A45="TOTAL",SUM(INDIRECT("W4:W"&amp;ROW()-1)),""))</f>
        <v/>
      </c>
      <c r="X45" s="6" t="str">
        <f ca="1">IF(AND($A45&lt;&gt;"",$A45&lt;&gt;"TOTAL"),IF(AND('[2]PDI_Descripcion tipo regimen ju'!$AN43&lt;&gt;"",'[2]PDI_Descripcion tipo regimen ju'!$AN43&lt;&gt;0),'[2]PDI_Descripcion tipo regimen ju'!$AN43,""),IF($A45="TOTAL",SUM(INDIRECT("X4:X"&amp;ROW()-1)),""))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IF(AND($A45&lt;&gt;"",$A45&lt;&gt;"TOTAL"),IF(AND('[2]PDI_Descripcion tipo regimen ju'!$AQ43&lt;&gt;"",'[2]PDI_Descripcion tipo regimen ju'!$AQ43&lt;&gt;0),'[2]PDI_Descripcion tipo regimen ju'!$AQ43,""),IF($A45="TOTAL",SUM(INDIRECT("Z4:Z"&amp;ROW()-1)),""))</f>
        <v/>
      </c>
      <c r="AA45" s="6" t="str">
        <f ca="1">IF(AND($A45&lt;&gt;"",$A45&lt;&gt;"TOTAL"),IF(AND('[2]PDI_Descripcion tipo regimen ju'!$AS43&lt;&gt;"",'[2]PDI_Descripcion tipo regimen ju'!$AS43&lt;&gt;0),'[2]PDI_Descripcion tipo regimen ju'!$AS43,""),IF($A45="TOTAL",SUM(INDIRECT("AA4:AA"&amp;ROW()-1)),""))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IF(AND($A45&lt;&gt;"",$A45&lt;&gt;"TOTAL"),IF(AND('[2]PDI_Descripcion tipo regimen ju'!$AV43&lt;&gt;"",'[2]PDI_Descripcion tipo regimen ju'!$AV43&lt;&gt;0),'[2]PDI_Descripcion tipo regimen ju'!$AV43,""),IF($A45="TOTAL",SUM(INDIRECT("AC4:AC"&amp;ROW()-1)),""))</f>
        <v/>
      </c>
      <c r="AD45" s="6" t="str">
        <f ca="1">IF(AND($A45&lt;&gt;"",$A45&lt;&gt;"TOTAL"),IF(AND('[2]PDI_Descripcion tipo regimen ju'!$AX43&lt;&gt;"",'[2]PDI_Descripcion tipo regimen ju'!$AX43&lt;&gt;0),'[2]PDI_Descripcion tipo regimen ju'!$AX43,""),IF($A45="TOTAL",SUM(INDIRECT("AD4:AD"&amp;ROW()-1)),""))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IF(AND($A45&lt;&gt;"",$A45&lt;&gt;"TOTAL"),IF(AND('[2]PDI_Descripcion tipo regimen ju'!$BA43&lt;&gt;"",'[2]PDI_Descripcion tipo regimen ju'!$BA43&lt;&gt;0),'[2]PDI_Descripcion tipo regimen ju'!$BA43,""),IF($A45="TOTAL",SUM(INDIRECT("AF4:AF"&amp;ROW()-1)),""))</f>
        <v/>
      </c>
      <c r="AG45" s="6" t="str">
        <f ca="1">IF(AND($A45&lt;&gt;"",$A45&lt;&gt;"TOTAL"),IF(AND('[2]PDI_Descripcion tipo regimen ju'!$BC43&lt;&gt;"",'[2]PDI_Descripcion tipo regimen ju'!$BC43&lt;&gt;0),'[2]PDI_Descripcion tipo regimen ju'!$BC43,""),IF($A45="TOTAL",SUM(INDIRECT("AG4:AG"&amp;ROW()-1)),""))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IF(AND($A45&lt;&gt;"",$A45&lt;&gt;"TOTAL"),IF(AND('[2]PDI_Descripcion tipo regimen ju'!$BF43&lt;&gt;"",'[2]PDI_Descripcion tipo regimen ju'!$BF43&lt;&gt;0),'[2]PDI_Descripcion tipo regimen ju'!$BF43,""),IF($A45="TOTAL",SUM(INDIRECT("AI4:AI"&amp;ROW()-1)),""))</f>
        <v/>
      </c>
      <c r="AJ45" s="6" t="str">
        <f ca="1">IF(AND($A45&lt;&gt;"",$A45&lt;&gt;"TOTAL"),IF(AND('[2]PDI_Descripcion tipo regimen ju'!$BH43&lt;&gt;"",'[2]PDI_Descripcion tipo regimen ju'!$BH43&lt;&gt;0),'[2]PDI_Descripcion tipo regimen ju'!$BH43,""),IF($A45="TOTAL",SUM(INDIRECT("AJ4:AJ"&amp;ROW()-1)),""))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IF(AND($A45&lt;&gt;"",$A45&lt;&gt;"TOTAL"),IF(AND('[2]PDI_Descripcion tipo regimen ju'!$BK43&lt;&gt;"",'[2]PDI_Descripcion tipo regimen ju'!$BK43&lt;&gt;0),'[2]PDI_Descripcion tipo regimen ju'!$BK43,""),IF($A45="TOTAL",SUM(INDIRECT("AL4:AL"&amp;ROW()-1)),""))</f>
        <v/>
      </c>
      <c r="AM45" s="6" t="str">
        <f ca="1">IF(AND($A45&lt;&gt;"",$A45&lt;&gt;"TOTAL"),IF(AND('[2]PDI_Descripcion tipo regimen ju'!$BM43&lt;&gt;"",'[2]PDI_Descripcion tipo regimen ju'!$BM43&lt;&gt;0),'[2]PDI_Descripcion tipo regimen ju'!$BM43,""),IF($A45="TOTAL",SUM(INDIRECT("AM4:AM"&amp;ROW()-1)),""))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IF(AND($A45&lt;&gt;"",$A45&lt;&gt;"TOTAL"),IF(AND('[2]PDI_Descripcion tipo regimen ju'!$BP43&lt;&gt;"",'[2]PDI_Descripcion tipo regimen ju'!$BP43&lt;&gt;0),'[2]PDI_Descripcion tipo regimen ju'!$BP43,""),IF($A45="TOTAL",SUM(INDIRECT("AO4:AO"&amp;ROW()-1)),""))</f>
        <v/>
      </c>
      <c r="AP45" s="6" t="str">
        <f ca="1">IF(AND($A45&lt;&gt;"",$A45&lt;&gt;"TOTAL"),IF(AND('[2]PDI_Descripcion tipo regimen ju'!$BR43&lt;&gt;"",'[2]PDI_Descripcion tipo regimen ju'!$BR43&lt;&gt;0),'[2]PDI_Descripcion tipo regimen ju'!$BR43,""),IF($A45="TOTAL",SUM(INDIRECT("AP4:AP"&amp;ROW()-1)),""))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IF(AND($A45&lt;&gt;"",$A45&lt;&gt;"TOTAL"),IF(AND('[2]PDI_Descripcion tipo regimen ju'!$BU43&lt;&gt;"",'[2]PDI_Descripcion tipo regimen ju'!$BU43&lt;&gt;0),'[2]PDI_Descripcion tipo regimen ju'!$BU43,""),IF($A45="TOTAL",SUM(INDIRECT("AR4:AR"&amp;ROW()-1)),""))</f>
        <v/>
      </c>
      <c r="AS45" s="6" t="str">
        <f ca="1">IF(AND($A45&lt;&gt;"",$A45&lt;&gt;"TOTAL"),IF(AND('[2]PDI_Descripcion tipo regimen ju'!$BW43&lt;&gt;"",'[2]PDI_Descripcion tipo regimen ju'!$BW43&lt;&gt;0),'[2]PDI_Descripcion tipo regimen ju'!$BW43,""),IF($A45="TOTAL",SUM(INDIRECT("AS4:AS"&amp;ROW()-1)),""))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IF(AND($A45&lt;&gt;"",$A45&lt;&gt;"TOTAL"),IF(AND('[2]PDI_Descripcion tipo regimen ju'!$BZ43&lt;&gt;"",'[2]PDI_Descripcion tipo regimen ju'!$BZ43&lt;&gt;0),'[2]PDI_Descripcion tipo regimen ju'!$BZ43,""),IF($A45="TOTAL",SUM(INDIRECT("AU4:AU"&amp;ROW()-1)),""))</f>
        <v/>
      </c>
      <c r="AV45" s="6" t="str">
        <f ca="1">IF(AND($A45&lt;&gt;"",$A45&lt;&gt;"TOTAL"),IF(AND('[2]PDI_Descripcion tipo regimen ju'!$CB43&lt;&gt;"",'[2]PDI_Descripcion tipo regimen ju'!$CB43&lt;&gt;0),'[2]PDI_Descripcion tipo regimen ju'!$CB43,""),IF($A45="TOTAL",SUM(INDIRECT("AV4:AV"&amp;ROW()-1)),""))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IF(AND($A45&lt;&gt;"",$A45&lt;&gt;"TOTAL"),IF(AND('[2]PDI_Descripcion tipo regimen ju'!$CE43&lt;&gt;"",'[2]PDI_Descripcion tipo regimen ju'!$CE43&lt;&gt;0),'[2]PDI_Descripcion tipo regimen ju'!$CE43,""),IF($A45="TOTAL",SUM(INDIRECT("AX4:AX"&amp;ROW()-1)),""))</f>
        <v/>
      </c>
      <c r="AY45" s="6" t="str">
        <f ca="1">IF(AND($A45&lt;&gt;"",$A45&lt;&gt;"TOTAL"),IF(AND('[2]PDI_Descripcion tipo regimen ju'!$CG43&lt;&gt;"",'[2]PDI_Descripcion tipo regimen ju'!$CG43&lt;&gt;0),'[2]PDI_Descripcion tipo regimen ju'!$CG43,""),IF($A45="TOTAL",SUM(INDIRECT("AY4:AY"&amp;ROW()-1)),""))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IF(AND($A45&lt;&gt;"",$A45&lt;&gt;"TOTAL"),IF(AND('[2]PDI_Descripcion tipo regimen ju'!$CJ43&lt;&gt;"",'[2]PDI_Descripcion tipo regimen ju'!$CJ43&lt;&gt;0),'[2]PDI_Descripcion tipo regimen ju'!$CJ43,""),IF($A45="TOTAL",SUM(INDIRECT("BA4:BA"&amp;ROW()-1)),""))</f>
        <v/>
      </c>
      <c r="BB45" s="6" t="str">
        <f ca="1">IF(AND($A45&lt;&gt;"",$A45&lt;&gt;"TOTAL"),IF(AND('[2]PDI_Descripcion tipo regimen ju'!$CL43&lt;&gt;"",'[2]PDI_Descripcion tipo regimen ju'!$CL43&lt;&gt;0),'[2]PDI_Descripcion tipo regimen ju'!$CL43,""),IF($A45="TOTAL",SUM(INDIRECT("BB4:BB"&amp;ROW()-1)),""))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IF(AND($A45&lt;&gt;"",$A45&lt;&gt;"TOTAL"),IF(AND('[2]PDI_Descripcion tipo regimen ju'!$CO43&lt;&gt;"",'[2]PDI_Descripcion tipo regimen ju'!$CO43&lt;&gt;0),'[2]PDI_Descripcion tipo regimen ju'!$CO43,""),IF($A45="TOTAL",SUM(INDIRECT("BD4:BD"&amp;ROW()-1)),""))</f>
        <v/>
      </c>
      <c r="BE45" s="6" t="str">
        <f ca="1">IF(AND($A45&lt;&gt;"",$A45&lt;&gt;"TOTAL"),IF(AND('[2]PDI_Descripcion tipo regimen ju'!$CQ43&lt;&gt;"",'[2]PDI_Descripcion tipo regimen ju'!$CQ43&lt;&gt;0),'[2]PDI_Descripcion tipo regimen ju'!$CQ43,""),IF($A45="TOTAL",SUM(INDIRECT("BE4:BE"&amp;ROW()-1)),""))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IF('[2]PDI_Descripcion tipo regimen ju'!$B44&lt;&gt;"",'[2]PDI_Descripcion tipo regimen ju'!$B44,IF(AND('[2]PDI_Descripcion tipo regimen ju'!$B44="",'[2]PDI_Descripcion tipo regimen ju'!$B45="",'[2]PDI_Descripcion tipo regimen ju'!$B43=""),"","TOTAL"))</f>
        <v/>
      </c>
      <c r="B46" s="6" t="str">
        <f ca="1">IF(AND($A46&lt;&gt;"",$A46&lt;&gt;"TOTAL"),IF(AND('[2]PDI_Descripcion tipo regimen ju'!$C44&lt;&gt;"",'[2]PDI_Descripcion tipo regimen ju'!$C44&lt;&gt;0),'[2]PDI_Descripcion tipo regimen ju'!$C44,""),IF($A46="TOTAL",SUM(INDIRECT("B4:B"&amp;ROW()-1)),""))</f>
        <v/>
      </c>
      <c r="C46" s="6" t="str">
        <f ca="1">IF(AND($A46&lt;&gt;"",$A46&lt;&gt;"TOTAL"),IF(AND('[2]PDI_Descripcion tipo regimen ju'!$E44&lt;&gt;"",'[2]PDI_Descripcion tipo regimen ju'!$E44&lt;&gt;0),'[2]PDI_Descripcion tipo regimen ju'!$E44,""),IF($A46="TOTAL",SUM(INDIRECT("C4:C"&amp;ROW()-1)),""))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IF(AND($A46&lt;&gt;"",$A46&lt;&gt;"TOTAL"),IF(AND('[2]PDI_Descripcion tipo regimen ju'!$H44&lt;&gt;"",'[2]PDI_Descripcion tipo regimen ju'!$H44&lt;&gt;0),'[2]PDI_Descripcion tipo regimen ju'!$H44,""),IF($A46="TOTAL",SUM(INDIRECT("E4:E"&amp;ROW()-1)),""))</f>
        <v/>
      </c>
      <c r="F46" s="6" t="str">
        <f ca="1">IF(AND($A46&lt;&gt;"",$A46&lt;&gt;"TOTAL"),IF(AND('[2]PDI_Descripcion tipo regimen ju'!$J44&lt;&gt;"",'[2]PDI_Descripcion tipo regimen ju'!$J44&lt;&gt;0),'[2]PDI_Descripcion tipo regimen ju'!$J44,""),IF($A46="TOTAL",SUM(INDIRECT("F4:F"&amp;ROW()-1)),""))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IF(AND($A46&lt;&gt;"",$A46&lt;&gt;"TOTAL"),IF(AND('[2]PDI_Descripcion tipo regimen ju'!$M44&lt;&gt;"",'[2]PDI_Descripcion tipo regimen ju'!$M44&lt;&gt;0),'[2]PDI_Descripcion tipo regimen ju'!$M44,""),IF($A46="TOTAL",SUM(INDIRECT("H4:H"&amp;ROW()-1)),""))</f>
        <v/>
      </c>
      <c r="I46" s="6" t="str">
        <f ca="1">IF(AND($A46&lt;&gt;"",$A46&lt;&gt;"TOTAL"),IF(AND('[2]PDI_Descripcion tipo regimen ju'!$O44&lt;&gt;"",'[2]PDI_Descripcion tipo regimen ju'!$O44&lt;&gt;0),'[2]PDI_Descripcion tipo regimen ju'!$O44,""),IF($A46="TOTAL",SUM(INDIRECT("I4:I"&amp;ROW()-1)),""))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IF(AND($A46&lt;&gt;"",$A46&lt;&gt;"TOTAL"),IF(AND('[2]PDI_Descripcion tipo regimen ju'!$R44&lt;&gt;"",'[2]PDI_Descripcion tipo regimen ju'!$R44&lt;&gt;0),'[2]PDI_Descripcion tipo regimen ju'!$R44,""),IF($A46="TOTAL",SUM(INDIRECT("K4:K"&amp;ROW()-1)),""))</f>
        <v/>
      </c>
      <c r="L46" s="6" t="str">
        <f ca="1">IF(AND($A46&lt;&gt;"",$A46&lt;&gt;"TOTAL"),IF(AND('[2]PDI_Descripcion tipo regimen ju'!$T44&lt;&gt;"",'[2]PDI_Descripcion tipo regimen ju'!$T44&lt;&gt;0),'[2]PDI_Descripcion tipo regimen ju'!$T44,""),IF($A46="TOTAL",SUM(INDIRECT("L4:L"&amp;ROW()-1)),""))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IF(AND($A46&lt;&gt;"",$A46&lt;&gt;"TOTAL"),IF(AND('[2]PDI_Descripcion tipo regimen ju'!$W44&lt;&gt;"",'[2]PDI_Descripcion tipo regimen ju'!$W44&lt;&gt;0),'[2]PDI_Descripcion tipo regimen ju'!$W44,""),IF($A46="TOTAL",SUM(INDIRECT("N4:N"&amp;ROW()-1)),""))</f>
        <v/>
      </c>
      <c r="O46" s="6" t="str">
        <f ca="1">IF(AND($A46&lt;&gt;"",$A46&lt;&gt;"TOTAL"),IF(AND('[2]PDI_Descripcion tipo regimen ju'!$Y44&lt;&gt;"",'[2]PDI_Descripcion tipo regimen ju'!$Y44&lt;&gt;0),'[2]PDI_Descripcion tipo regimen ju'!$Y44,""),IF($A46="TOTAL",SUM(INDIRECT("O4:O"&amp;ROW()-1)),""))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IF(AND($A46&lt;&gt;"",$A46&lt;&gt;"TOTAL"),IF(AND('[2]PDI_Descripcion tipo regimen ju'!$AB44&lt;&gt;"",'[2]PDI_Descripcion tipo regimen ju'!$AB44&lt;&gt;0),'[2]PDI_Descripcion tipo regimen ju'!$AB44,""),IF($A46="TOTAL",SUM(INDIRECT("Q4:Q"&amp;ROW()-1)),""))</f>
        <v/>
      </c>
      <c r="R46" s="6" t="str">
        <f ca="1">IF(AND($A46&lt;&gt;"",$A46&lt;&gt;"TOTAL"),IF(AND('[2]PDI_Descripcion tipo regimen ju'!$AD44&lt;&gt;"",'[2]PDI_Descripcion tipo regimen ju'!$AD44&lt;&gt;0),'[2]PDI_Descripcion tipo regimen ju'!$AD44,""),IF($A46="TOTAL",SUM(INDIRECT("R4:R"&amp;ROW()-1)),""))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IF(AND($A46&lt;&gt;"",$A46&lt;&gt;"TOTAL"),IF(AND('[2]PDI_Descripcion tipo regimen ju'!$AG44&lt;&gt;"",'[2]PDI_Descripcion tipo regimen ju'!$AG44&lt;&gt;0),'[2]PDI_Descripcion tipo regimen ju'!$AG44,""),IF($A46="TOTAL",SUM(INDIRECT("T4:T"&amp;ROW()-1)),""))</f>
        <v/>
      </c>
      <c r="U46" s="6" t="str">
        <f ca="1">IF(AND($A46&lt;&gt;"",$A46&lt;&gt;"TOTAL"),IF(AND('[2]PDI_Descripcion tipo regimen ju'!$AI44&lt;&gt;"",'[2]PDI_Descripcion tipo regimen ju'!$AI44&lt;&gt;0),'[2]PDI_Descripcion tipo regimen ju'!$AI44,""),IF($A46="TOTAL",SUM(INDIRECT("U4:U"&amp;ROW()-1)),""))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IF(AND($A46&lt;&gt;"",$A46&lt;&gt;"TOTAL"),IF(AND('[2]PDI_Descripcion tipo regimen ju'!$AL44&lt;&gt;"",'[2]PDI_Descripcion tipo regimen ju'!$AL44&lt;&gt;0),'[2]PDI_Descripcion tipo regimen ju'!$AL44,""),IF($A46="TOTAL",SUM(INDIRECT("W4:W"&amp;ROW()-1)),""))</f>
        <v/>
      </c>
      <c r="X46" s="6" t="str">
        <f ca="1">IF(AND($A46&lt;&gt;"",$A46&lt;&gt;"TOTAL"),IF(AND('[2]PDI_Descripcion tipo regimen ju'!$AN44&lt;&gt;"",'[2]PDI_Descripcion tipo regimen ju'!$AN44&lt;&gt;0),'[2]PDI_Descripcion tipo regimen ju'!$AN44,""),IF($A46="TOTAL",SUM(INDIRECT("X4:X"&amp;ROW()-1)),""))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IF(AND($A46&lt;&gt;"",$A46&lt;&gt;"TOTAL"),IF(AND('[2]PDI_Descripcion tipo regimen ju'!$AQ44&lt;&gt;"",'[2]PDI_Descripcion tipo regimen ju'!$AQ44&lt;&gt;0),'[2]PDI_Descripcion tipo regimen ju'!$AQ44,""),IF($A46="TOTAL",SUM(INDIRECT("Z4:Z"&amp;ROW()-1)),""))</f>
        <v/>
      </c>
      <c r="AA46" s="6" t="str">
        <f ca="1">IF(AND($A46&lt;&gt;"",$A46&lt;&gt;"TOTAL"),IF(AND('[2]PDI_Descripcion tipo regimen ju'!$AS44&lt;&gt;"",'[2]PDI_Descripcion tipo regimen ju'!$AS44&lt;&gt;0),'[2]PDI_Descripcion tipo regimen ju'!$AS44,""),IF($A46="TOTAL",SUM(INDIRECT("AA4:AA"&amp;ROW()-1)),""))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IF(AND($A46&lt;&gt;"",$A46&lt;&gt;"TOTAL"),IF(AND('[2]PDI_Descripcion tipo regimen ju'!$AV44&lt;&gt;"",'[2]PDI_Descripcion tipo regimen ju'!$AV44&lt;&gt;0),'[2]PDI_Descripcion tipo regimen ju'!$AV44,""),IF($A46="TOTAL",SUM(INDIRECT("AC4:AC"&amp;ROW()-1)),""))</f>
        <v/>
      </c>
      <c r="AD46" s="6" t="str">
        <f ca="1">IF(AND($A46&lt;&gt;"",$A46&lt;&gt;"TOTAL"),IF(AND('[2]PDI_Descripcion tipo regimen ju'!$AX44&lt;&gt;"",'[2]PDI_Descripcion tipo regimen ju'!$AX44&lt;&gt;0),'[2]PDI_Descripcion tipo regimen ju'!$AX44,""),IF($A46="TOTAL",SUM(INDIRECT("AD4:AD"&amp;ROW()-1)),""))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IF(AND($A46&lt;&gt;"",$A46&lt;&gt;"TOTAL"),IF(AND('[2]PDI_Descripcion tipo regimen ju'!$BA44&lt;&gt;"",'[2]PDI_Descripcion tipo regimen ju'!$BA44&lt;&gt;0),'[2]PDI_Descripcion tipo regimen ju'!$BA44,""),IF($A46="TOTAL",SUM(INDIRECT("AF4:AF"&amp;ROW()-1)),""))</f>
        <v/>
      </c>
      <c r="AG46" s="6" t="str">
        <f ca="1">IF(AND($A46&lt;&gt;"",$A46&lt;&gt;"TOTAL"),IF(AND('[2]PDI_Descripcion tipo regimen ju'!$BC44&lt;&gt;"",'[2]PDI_Descripcion tipo regimen ju'!$BC44&lt;&gt;0),'[2]PDI_Descripcion tipo regimen ju'!$BC44,""),IF($A46="TOTAL",SUM(INDIRECT("AG4:AG"&amp;ROW()-1)),""))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IF(AND($A46&lt;&gt;"",$A46&lt;&gt;"TOTAL"),IF(AND('[2]PDI_Descripcion tipo regimen ju'!$BF44&lt;&gt;"",'[2]PDI_Descripcion tipo regimen ju'!$BF44&lt;&gt;0),'[2]PDI_Descripcion tipo regimen ju'!$BF44,""),IF($A46="TOTAL",SUM(INDIRECT("AI4:AI"&amp;ROW()-1)),""))</f>
        <v/>
      </c>
      <c r="AJ46" s="6" t="str">
        <f ca="1">IF(AND($A46&lt;&gt;"",$A46&lt;&gt;"TOTAL"),IF(AND('[2]PDI_Descripcion tipo regimen ju'!$BH44&lt;&gt;"",'[2]PDI_Descripcion tipo regimen ju'!$BH44&lt;&gt;0),'[2]PDI_Descripcion tipo regimen ju'!$BH44,""),IF($A46="TOTAL",SUM(INDIRECT("AJ4:AJ"&amp;ROW()-1)),""))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IF(AND($A46&lt;&gt;"",$A46&lt;&gt;"TOTAL"),IF(AND('[2]PDI_Descripcion tipo regimen ju'!$BK44&lt;&gt;"",'[2]PDI_Descripcion tipo regimen ju'!$BK44&lt;&gt;0),'[2]PDI_Descripcion tipo regimen ju'!$BK44,""),IF($A46="TOTAL",SUM(INDIRECT("AL4:AL"&amp;ROW()-1)),""))</f>
        <v/>
      </c>
      <c r="AM46" s="6" t="str">
        <f ca="1">IF(AND($A46&lt;&gt;"",$A46&lt;&gt;"TOTAL"),IF(AND('[2]PDI_Descripcion tipo regimen ju'!$BM44&lt;&gt;"",'[2]PDI_Descripcion tipo regimen ju'!$BM44&lt;&gt;0),'[2]PDI_Descripcion tipo regimen ju'!$BM44,""),IF($A46="TOTAL",SUM(INDIRECT("AM4:AM"&amp;ROW()-1)),""))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IF(AND($A46&lt;&gt;"",$A46&lt;&gt;"TOTAL"),IF(AND('[2]PDI_Descripcion tipo regimen ju'!$BP44&lt;&gt;"",'[2]PDI_Descripcion tipo regimen ju'!$BP44&lt;&gt;0),'[2]PDI_Descripcion tipo regimen ju'!$BP44,""),IF($A46="TOTAL",SUM(INDIRECT("AO4:AO"&amp;ROW()-1)),""))</f>
        <v/>
      </c>
      <c r="AP46" s="6" t="str">
        <f ca="1">IF(AND($A46&lt;&gt;"",$A46&lt;&gt;"TOTAL"),IF(AND('[2]PDI_Descripcion tipo regimen ju'!$BR44&lt;&gt;"",'[2]PDI_Descripcion tipo regimen ju'!$BR44&lt;&gt;0),'[2]PDI_Descripcion tipo regimen ju'!$BR44,""),IF($A46="TOTAL",SUM(INDIRECT("AP4:AP"&amp;ROW()-1)),""))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IF(AND($A46&lt;&gt;"",$A46&lt;&gt;"TOTAL"),IF(AND('[2]PDI_Descripcion tipo regimen ju'!$BU44&lt;&gt;"",'[2]PDI_Descripcion tipo regimen ju'!$BU44&lt;&gt;0),'[2]PDI_Descripcion tipo regimen ju'!$BU44,""),IF($A46="TOTAL",SUM(INDIRECT("AR4:AR"&amp;ROW()-1)),""))</f>
        <v/>
      </c>
      <c r="AS46" s="6" t="str">
        <f ca="1">IF(AND($A46&lt;&gt;"",$A46&lt;&gt;"TOTAL"),IF(AND('[2]PDI_Descripcion tipo regimen ju'!$BW44&lt;&gt;"",'[2]PDI_Descripcion tipo regimen ju'!$BW44&lt;&gt;0),'[2]PDI_Descripcion tipo regimen ju'!$BW44,""),IF($A46="TOTAL",SUM(INDIRECT("AS4:AS"&amp;ROW()-1)),""))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IF(AND($A46&lt;&gt;"",$A46&lt;&gt;"TOTAL"),IF(AND('[2]PDI_Descripcion tipo regimen ju'!$BZ44&lt;&gt;"",'[2]PDI_Descripcion tipo regimen ju'!$BZ44&lt;&gt;0),'[2]PDI_Descripcion tipo regimen ju'!$BZ44,""),IF($A46="TOTAL",SUM(INDIRECT("AU4:AU"&amp;ROW()-1)),""))</f>
        <v/>
      </c>
      <c r="AV46" s="6" t="str">
        <f ca="1">IF(AND($A46&lt;&gt;"",$A46&lt;&gt;"TOTAL"),IF(AND('[2]PDI_Descripcion tipo regimen ju'!$CB44&lt;&gt;"",'[2]PDI_Descripcion tipo regimen ju'!$CB44&lt;&gt;0),'[2]PDI_Descripcion tipo regimen ju'!$CB44,""),IF($A46="TOTAL",SUM(INDIRECT("AV4:AV"&amp;ROW()-1)),""))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IF(AND($A46&lt;&gt;"",$A46&lt;&gt;"TOTAL"),IF(AND('[2]PDI_Descripcion tipo regimen ju'!$CE44&lt;&gt;"",'[2]PDI_Descripcion tipo regimen ju'!$CE44&lt;&gt;0),'[2]PDI_Descripcion tipo regimen ju'!$CE44,""),IF($A46="TOTAL",SUM(INDIRECT("AX4:AX"&amp;ROW()-1)),""))</f>
        <v/>
      </c>
      <c r="AY46" s="6" t="str">
        <f ca="1">IF(AND($A46&lt;&gt;"",$A46&lt;&gt;"TOTAL"),IF(AND('[2]PDI_Descripcion tipo regimen ju'!$CG44&lt;&gt;"",'[2]PDI_Descripcion tipo regimen ju'!$CG44&lt;&gt;0),'[2]PDI_Descripcion tipo regimen ju'!$CG44,""),IF($A46="TOTAL",SUM(INDIRECT("AY4:AY"&amp;ROW()-1)),""))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IF(AND($A46&lt;&gt;"",$A46&lt;&gt;"TOTAL"),IF(AND('[2]PDI_Descripcion tipo regimen ju'!$CJ44&lt;&gt;"",'[2]PDI_Descripcion tipo regimen ju'!$CJ44&lt;&gt;0),'[2]PDI_Descripcion tipo regimen ju'!$CJ44,""),IF($A46="TOTAL",SUM(INDIRECT("BA4:BA"&amp;ROW()-1)),""))</f>
        <v/>
      </c>
      <c r="BB46" s="6" t="str">
        <f ca="1">IF(AND($A46&lt;&gt;"",$A46&lt;&gt;"TOTAL"),IF(AND('[2]PDI_Descripcion tipo regimen ju'!$CL44&lt;&gt;"",'[2]PDI_Descripcion tipo regimen ju'!$CL44&lt;&gt;0),'[2]PDI_Descripcion tipo regimen ju'!$CL44,""),IF($A46="TOTAL",SUM(INDIRECT("BB4:BB"&amp;ROW()-1)),""))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IF(AND($A46&lt;&gt;"",$A46&lt;&gt;"TOTAL"),IF(AND('[2]PDI_Descripcion tipo regimen ju'!$CO44&lt;&gt;"",'[2]PDI_Descripcion tipo regimen ju'!$CO44&lt;&gt;0),'[2]PDI_Descripcion tipo regimen ju'!$CO44,""),IF($A46="TOTAL",SUM(INDIRECT("BD4:BD"&amp;ROW()-1)),""))</f>
        <v/>
      </c>
      <c r="BE46" s="6" t="str">
        <f ca="1">IF(AND($A46&lt;&gt;"",$A46&lt;&gt;"TOTAL"),IF(AND('[2]PDI_Descripcion tipo regimen ju'!$CQ44&lt;&gt;"",'[2]PDI_Descripcion tipo regimen ju'!$CQ44&lt;&gt;0),'[2]PDI_Descripcion tipo regimen ju'!$CQ44,""),IF($A46="TOTAL",SUM(INDIRECT("BE4:BE"&amp;ROW()-1)),""))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IF('[2]PDI_Descripcion tipo regimen ju'!$B45&lt;&gt;"",'[2]PDI_Descripcion tipo regimen ju'!$B45,IF(AND('[2]PDI_Descripcion tipo regimen ju'!$B45="",'[2]PDI_Descripcion tipo regimen ju'!$B46="",'[2]PDI_Descripcion tipo regimen ju'!$B44=""),"","TOTAL"))</f>
        <v/>
      </c>
      <c r="B47" s="6" t="str">
        <f ca="1">IF(AND($A47&lt;&gt;"",$A47&lt;&gt;"TOTAL"),IF(AND('[2]PDI_Descripcion tipo regimen ju'!$C45&lt;&gt;"",'[2]PDI_Descripcion tipo regimen ju'!$C45&lt;&gt;0),'[2]PDI_Descripcion tipo regimen ju'!$C45,""),IF($A47="TOTAL",SUM(INDIRECT("B4:B"&amp;ROW()-1)),""))</f>
        <v/>
      </c>
      <c r="C47" s="6" t="str">
        <f ca="1">IF(AND($A47&lt;&gt;"",$A47&lt;&gt;"TOTAL"),IF(AND('[2]PDI_Descripcion tipo regimen ju'!$E45&lt;&gt;"",'[2]PDI_Descripcion tipo regimen ju'!$E45&lt;&gt;0),'[2]PDI_Descripcion tipo regimen ju'!$E45,""),IF($A47="TOTAL",SUM(INDIRECT("C4:C"&amp;ROW()-1)),""))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IF(AND($A47&lt;&gt;"",$A47&lt;&gt;"TOTAL"),IF(AND('[2]PDI_Descripcion tipo regimen ju'!$H45&lt;&gt;"",'[2]PDI_Descripcion tipo regimen ju'!$H45&lt;&gt;0),'[2]PDI_Descripcion tipo regimen ju'!$H45,""),IF($A47="TOTAL",SUM(INDIRECT("E4:E"&amp;ROW()-1)),""))</f>
        <v/>
      </c>
      <c r="F47" s="6" t="str">
        <f ca="1">IF(AND($A47&lt;&gt;"",$A47&lt;&gt;"TOTAL"),IF(AND('[2]PDI_Descripcion tipo regimen ju'!$J45&lt;&gt;"",'[2]PDI_Descripcion tipo regimen ju'!$J45&lt;&gt;0),'[2]PDI_Descripcion tipo regimen ju'!$J45,""),IF($A47="TOTAL",SUM(INDIRECT("F4:F"&amp;ROW()-1)),""))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IF(AND($A47&lt;&gt;"",$A47&lt;&gt;"TOTAL"),IF(AND('[2]PDI_Descripcion tipo regimen ju'!$M45&lt;&gt;"",'[2]PDI_Descripcion tipo regimen ju'!$M45&lt;&gt;0),'[2]PDI_Descripcion tipo regimen ju'!$M45,""),IF($A47="TOTAL",SUM(INDIRECT("H4:H"&amp;ROW()-1)),""))</f>
        <v/>
      </c>
      <c r="I47" s="6" t="str">
        <f ca="1">IF(AND($A47&lt;&gt;"",$A47&lt;&gt;"TOTAL"),IF(AND('[2]PDI_Descripcion tipo regimen ju'!$O45&lt;&gt;"",'[2]PDI_Descripcion tipo regimen ju'!$O45&lt;&gt;0),'[2]PDI_Descripcion tipo regimen ju'!$O45,""),IF($A47="TOTAL",SUM(INDIRECT("I4:I"&amp;ROW()-1)),""))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IF(AND($A47&lt;&gt;"",$A47&lt;&gt;"TOTAL"),IF(AND('[2]PDI_Descripcion tipo regimen ju'!$R45&lt;&gt;"",'[2]PDI_Descripcion tipo regimen ju'!$R45&lt;&gt;0),'[2]PDI_Descripcion tipo regimen ju'!$R45,""),IF($A47="TOTAL",SUM(INDIRECT("K4:K"&amp;ROW()-1)),""))</f>
        <v/>
      </c>
      <c r="L47" s="6" t="str">
        <f ca="1">IF(AND($A47&lt;&gt;"",$A47&lt;&gt;"TOTAL"),IF(AND('[2]PDI_Descripcion tipo regimen ju'!$T45&lt;&gt;"",'[2]PDI_Descripcion tipo regimen ju'!$T45&lt;&gt;0),'[2]PDI_Descripcion tipo regimen ju'!$T45,""),IF($A47="TOTAL",SUM(INDIRECT("L4:L"&amp;ROW()-1)),""))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IF(AND($A47&lt;&gt;"",$A47&lt;&gt;"TOTAL"),IF(AND('[2]PDI_Descripcion tipo regimen ju'!$W45&lt;&gt;"",'[2]PDI_Descripcion tipo regimen ju'!$W45&lt;&gt;0),'[2]PDI_Descripcion tipo regimen ju'!$W45,""),IF($A47="TOTAL",SUM(INDIRECT("N4:N"&amp;ROW()-1)),""))</f>
        <v/>
      </c>
      <c r="O47" s="6" t="str">
        <f ca="1">IF(AND($A47&lt;&gt;"",$A47&lt;&gt;"TOTAL"),IF(AND('[2]PDI_Descripcion tipo regimen ju'!$Y45&lt;&gt;"",'[2]PDI_Descripcion tipo regimen ju'!$Y45&lt;&gt;0),'[2]PDI_Descripcion tipo regimen ju'!$Y45,""),IF($A47="TOTAL",SUM(INDIRECT("O4:O"&amp;ROW()-1)),""))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IF(AND($A47&lt;&gt;"",$A47&lt;&gt;"TOTAL"),IF(AND('[2]PDI_Descripcion tipo regimen ju'!$AB45&lt;&gt;"",'[2]PDI_Descripcion tipo regimen ju'!$AB45&lt;&gt;0),'[2]PDI_Descripcion tipo regimen ju'!$AB45,""),IF($A47="TOTAL",SUM(INDIRECT("Q4:Q"&amp;ROW()-1)),""))</f>
        <v/>
      </c>
      <c r="R47" s="6" t="str">
        <f ca="1">IF(AND($A47&lt;&gt;"",$A47&lt;&gt;"TOTAL"),IF(AND('[2]PDI_Descripcion tipo regimen ju'!$AD45&lt;&gt;"",'[2]PDI_Descripcion tipo regimen ju'!$AD45&lt;&gt;0),'[2]PDI_Descripcion tipo regimen ju'!$AD45,""),IF($A47="TOTAL",SUM(INDIRECT("R4:R"&amp;ROW()-1)),""))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IF(AND($A47&lt;&gt;"",$A47&lt;&gt;"TOTAL"),IF(AND('[2]PDI_Descripcion tipo regimen ju'!$AG45&lt;&gt;"",'[2]PDI_Descripcion tipo regimen ju'!$AG45&lt;&gt;0),'[2]PDI_Descripcion tipo regimen ju'!$AG45,""),IF($A47="TOTAL",SUM(INDIRECT("T4:T"&amp;ROW()-1)),""))</f>
        <v/>
      </c>
      <c r="U47" s="6" t="str">
        <f ca="1">IF(AND($A47&lt;&gt;"",$A47&lt;&gt;"TOTAL"),IF(AND('[2]PDI_Descripcion tipo regimen ju'!$AI45&lt;&gt;"",'[2]PDI_Descripcion tipo regimen ju'!$AI45&lt;&gt;0),'[2]PDI_Descripcion tipo regimen ju'!$AI45,""),IF($A47="TOTAL",SUM(INDIRECT("U4:U"&amp;ROW()-1)),""))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IF(AND($A47&lt;&gt;"",$A47&lt;&gt;"TOTAL"),IF(AND('[2]PDI_Descripcion tipo regimen ju'!$AL45&lt;&gt;"",'[2]PDI_Descripcion tipo regimen ju'!$AL45&lt;&gt;0),'[2]PDI_Descripcion tipo regimen ju'!$AL45,""),IF($A47="TOTAL",SUM(INDIRECT("W4:W"&amp;ROW()-1)),""))</f>
        <v/>
      </c>
      <c r="X47" s="6" t="str">
        <f ca="1">IF(AND($A47&lt;&gt;"",$A47&lt;&gt;"TOTAL"),IF(AND('[2]PDI_Descripcion tipo regimen ju'!$AN45&lt;&gt;"",'[2]PDI_Descripcion tipo regimen ju'!$AN45&lt;&gt;0),'[2]PDI_Descripcion tipo regimen ju'!$AN45,""),IF($A47="TOTAL",SUM(INDIRECT("X4:X"&amp;ROW()-1)),""))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IF(AND($A47&lt;&gt;"",$A47&lt;&gt;"TOTAL"),IF(AND('[2]PDI_Descripcion tipo regimen ju'!$AQ45&lt;&gt;"",'[2]PDI_Descripcion tipo regimen ju'!$AQ45&lt;&gt;0),'[2]PDI_Descripcion tipo regimen ju'!$AQ45,""),IF($A47="TOTAL",SUM(INDIRECT("Z4:Z"&amp;ROW()-1)),""))</f>
        <v/>
      </c>
      <c r="AA47" s="6" t="str">
        <f ca="1">IF(AND($A47&lt;&gt;"",$A47&lt;&gt;"TOTAL"),IF(AND('[2]PDI_Descripcion tipo regimen ju'!$AS45&lt;&gt;"",'[2]PDI_Descripcion tipo regimen ju'!$AS45&lt;&gt;0),'[2]PDI_Descripcion tipo regimen ju'!$AS45,""),IF($A47="TOTAL",SUM(INDIRECT("AA4:AA"&amp;ROW()-1)),""))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IF(AND($A47&lt;&gt;"",$A47&lt;&gt;"TOTAL"),IF(AND('[2]PDI_Descripcion tipo regimen ju'!$AV45&lt;&gt;"",'[2]PDI_Descripcion tipo regimen ju'!$AV45&lt;&gt;0),'[2]PDI_Descripcion tipo regimen ju'!$AV45,""),IF($A47="TOTAL",SUM(INDIRECT("AC4:AC"&amp;ROW()-1)),""))</f>
        <v/>
      </c>
      <c r="AD47" s="6" t="str">
        <f ca="1">IF(AND($A47&lt;&gt;"",$A47&lt;&gt;"TOTAL"),IF(AND('[2]PDI_Descripcion tipo regimen ju'!$AX45&lt;&gt;"",'[2]PDI_Descripcion tipo regimen ju'!$AX45&lt;&gt;0),'[2]PDI_Descripcion tipo regimen ju'!$AX45,""),IF($A47="TOTAL",SUM(INDIRECT("AD4:AD"&amp;ROW()-1)),""))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IF(AND($A47&lt;&gt;"",$A47&lt;&gt;"TOTAL"),IF(AND('[2]PDI_Descripcion tipo regimen ju'!$BA45&lt;&gt;"",'[2]PDI_Descripcion tipo regimen ju'!$BA45&lt;&gt;0),'[2]PDI_Descripcion tipo regimen ju'!$BA45,""),IF($A47="TOTAL",SUM(INDIRECT("AF4:AF"&amp;ROW()-1)),""))</f>
        <v/>
      </c>
      <c r="AG47" s="6" t="str">
        <f ca="1">IF(AND($A47&lt;&gt;"",$A47&lt;&gt;"TOTAL"),IF(AND('[2]PDI_Descripcion tipo regimen ju'!$BC45&lt;&gt;"",'[2]PDI_Descripcion tipo regimen ju'!$BC45&lt;&gt;0),'[2]PDI_Descripcion tipo regimen ju'!$BC45,""),IF($A47="TOTAL",SUM(INDIRECT("AG4:AG"&amp;ROW()-1)),""))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IF(AND($A47&lt;&gt;"",$A47&lt;&gt;"TOTAL"),IF(AND('[2]PDI_Descripcion tipo regimen ju'!$BF45&lt;&gt;"",'[2]PDI_Descripcion tipo regimen ju'!$BF45&lt;&gt;0),'[2]PDI_Descripcion tipo regimen ju'!$BF45,""),IF($A47="TOTAL",SUM(INDIRECT("AI4:AI"&amp;ROW()-1)),""))</f>
        <v/>
      </c>
      <c r="AJ47" s="6" t="str">
        <f ca="1">IF(AND($A47&lt;&gt;"",$A47&lt;&gt;"TOTAL"),IF(AND('[2]PDI_Descripcion tipo regimen ju'!$BH45&lt;&gt;"",'[2]PDI_Descripcion tipo regimen ju'!$BH45&lt;&gt;0),'[2]PDI_Descripcion tipo regimen ju'!$BH45,""),IF($A47="TOTAL",SUM(INDIRECT("AJ4:AJ"&amp;ROW()-1)),""))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IF(AND($A47&lt;&gt;"",$A47&lt;&gt;"TOTAL"),IF(AND('[2]PDI_Descripcion tipo regimen ju'!$BK45&lt;&gt;"",'[2]PDI_Descripcion tipo regimen ju'!$BK45&lt;&gt;0),'[2]PDI_Descripcion tipo regimen ju'!$BK45,""),IF($A47="TOTAL",SUM(INDIRECT("AL4:AL"&amp;ROW()-1)),""))</f>
        <v/>
      </c>
      <c r="AM47" s="6" t="str">
        <f ca="1">IF(AND($A47&lt;&gt;"",$A47&lt;&gt;"TOTAL"),IF(AND('[2]PDI_Descripcion tipo regimen ju'!$BM45&lt;&gt;"",'[2]PDI_Descripcion tipo regimen ju'!$BM45&lt;&gt;0),'[2]PDI_Descripcion tipo regimen ju'!$BM45,""),IF($A47="TOTAL",SUM(INDIRECT("AM4:AM"&amp;ROW()-1)),""))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IF(AND($A47&lt;&gt;"",$A47&lt;&gt;"TOTAL"),IF(AND('[2]PDI_Descripcion tipo regimen ju'!$BP45&lt;&gt;"",'[2]PDI_Descripcion tipo regimen ju'!$BP45&lt;&gt;0),'[2]PDI_Descripcion tipo regimen ju'!$BP45,""),IF($A47="TOTAL",SUM(INDIRECT("AO4:AO"&amp;ROW()-1)),""))</f>
        <v/>
      </c>
      <c r="AP47" s="6" t="str">
        <f ca="1">IF(AND($A47&lt;&gt;"",$A47&lt;&gt;"TOTAL"),IF(AND('[2]PDI_Descripcion tipo regimen ju'!$BR45&lt;&gt;"",'[2]PDI_Descripcion tipo regimen ju'!$BR45&lt;&gt;0),'[2]PDI_Descripcion tipo regimen ju'!$BR45,""),IF($A47="TOTAL",SUM(INDIRECT("AP4:AP"&amp;ROW()-1)),""))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IF(AND($A47&lt;&gt;"",$A47&lt;&gt;"TOTAL"),IF(AND('[2]PDI_Descripcion tipo regimen ju'!$BU45&lt;&gt;"",'[2]PDI_Descripcion tipo regimen ju'!$BU45&lt;&gt;0),'[2]PDI_Descripcion tipo regimen ju'!$BU45,""),IF($A47="TOTAL",SUM(INDIRECT("AR4:AR"&amp;ROW()-1)),""))</f>
        <v/>
      </c>
      <c r="AS47" s="6" t="str">
        <f ca="1">IF(AND($A47&lt;&gt;"",$A47&lt;&gt;"TOTAL"),IF(AND('[2]PDI_Descripcion tipo regimen ju'!$BW45&lt;&gt;"",'[2]PDI_Descripcion tipo regimen ju'!$BW45&lt;&gt;0),'[2]PDI_Descripcion tipo regimen ju'!$BW45,""),IF($A47="TOTAL",SUM(INDIRECT("AS4:AS"&amp;ROW()-1)),""))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IF(AND($A47&lt;&gt;"",$A47&lt;&gt;"TOTAL"),IF(AND('[2]PDI_Descripcion tipo regimen ju'!$BZ45&lt;&gt;"",'[2]PDI_Descripcion tipo regimen ju'!$BZ45&lt;&gt;0),'[2]PDI_Descripcion tipo regimen ju'!$BZ45,""),IF($A47="TOTAL",SUM(INDIRECT("AU4:AU"&amp;ROW()-1)),""))</f>
        <v/>
      </c>
      <c r="AV47" s="6" t="str">
        <f ca="1">IF(AND($A47&lt;&gt;"",$A47&lt;&gt;"TOTAL"),IF(AND('[2]PDI_Descripcion tipo regimen ju'!$CB45&lt;&gt;"",'[2]PDI_Descripcion tipo regimen ju'!$CB45&lt;&gt;0),'[2]PDI_Descripcion tipo regimen ju'!$CB45,""),IF($A47="TOTAL",SUM(INDIRECT("AV4:AV"&amp;ROW()-1)),""))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IF(AND($A47&lt;&gt;"",$A47&lt;&gt;"TOTAL"),IF(AND('[2]PDI_Descripcion tipo regimen ju'!$CE45&lt;&gt;"",'[2]PDI_Descripcion tipo regimen ju'!$CE45&lt;&gt;0),'[2]PDI_Descripcion tipo regimen ju'!$CE45,""),IF($A47="TOTAL",SUM(INDIRECT("AX4:AX"&amp;ROW()-1)),""))</f>
        <v/>
      </c>
      <c r="AY47" s="6" t="str">
        <f ca="1">IF(AND($A47&lt;&gt;"",$A47&lt;&gt;"TOTAL"),IF(AND('[2]PDI_Descripcion tipo regimen ju'!$CG45&lt;&gt;"",'[2]PDI_Descripcion tipo regimen ju'!$CG45&lt;&gt;0),'[2]PDI_Descripcion tipo regimen ju'!$CG45,""),IF($A47="TOTAL",SUM(INDIRECT("AY4:AY"&amp;ROW()-1)),""))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IF(AND($A47&lt;&gt;"",$A47&lt;&gt;"TOTAL"),IF(AND('[2]PDI_Descripcion tipo regimen ju'!$CJ45&lt;&gt;"",'[2]PDI_Descripcion tipo regimen ju'!$CJ45&lt;&gt;0),'[2]PDI_Descripcion tipo regimen ju'!$CJ45,""),IF($A47="TOTAL",SUM(INDIRECT("BA4:BA"&amp;ROW()-1)),""))</f>
        <v/>
      </c>
      <c r="BB47" s="6" t="str">
        <f ca="1">IF(AND($A47&lt;&gt;"",$A47&lt;&gt;"TOTAL"),IF(AND('[2]PDI_Descripcion tipo regimen ju'!$CL45&lt;&gt;"",'[2]PDI_Descripcion tipo regimen ju'!$CL45&lt;&gt;0),'[2]PDI_Descripcion tipo regimen ju'!$CL45,""),IF($A47="TOTAL",SUM(INDIRECT("BB4:BB"&amp;ROW()-1)),""))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IF(AND($A47&lt;&gt;"",$A47&lt;&gt;"TOTAL"),IF(AND('[2]PDI_Descripcion tipo regimen ju'!$CO45&lt;&gt;"",'[2]PDI_Descripcion tipo regimen ju'!$CO45&lt;&gt;0),'[2]PDI_Descripcion tipo regimen ju'!$CO45,""),IF($A47="TOTAL",SUM(INDIRECT("BD4:BD"&amp;ROW()-1)),""))</f>
        <v/>
      </c>
      <c r="BE47" s="6" t="str">
        <f ca="1">IF(AND($A47&lt;&gt;"",$A47&lt;&gt;"TOTAL"),IF(AND('[2]PDI_Descripcion tipo regimen ju'!$CQ45&lt;&gt;"",'[2]PDI_Descripcion tipo regimen ju'!$CQ45&lt;&gt;0),'[2]PDI_Descripcion tipo regimen ju'!$CQ45,""),IF($A47="TOTAL",SUM(INDIRECT("BE4:BE"&amp;ROW()-1)),""))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IF('[2]PDI_Descripcion tipo regimen ju'!$B46&lt;&gt;"",'[2]PDI_Descripcion tipo regimen ju'!$B46,IF(AND('[2]PDI_Descripcion tipo regimen ju'!$B46="",'[2]PDI_Descripcion tipo regimen ju'!$B47="",'[2]PDI_Descripcion tipo regimen ju'!$B45=""),"","TOTAL"))</f>
        <v/>
      </c>
      <c r="B48" s="6" t="str">
        <f ca="1">IF(AND($A48&lt;&gt;"",$A48&lt;&gt;"TOTAL"),IF(AND('[2]PDI_Descripcion tipo regimen ju'!$C46&lt;&gt;"",'[2]PDI_Descripcion tipo regimen ju'!$C46&lt;&gt;0),'[2]PDI_Descripcion tipo regimen ju'!$C46,""),IF($A48="TOTAL",SUM(INDIRECT("B4:B"&amp;ROW()-1)),""))</f>
        <v/>
      </c>
      <c r="C48" s="6" t="str">
        <f ca="1">IF(AND($A48&lt;&gt;"",$A48&lt;&gt;"TOTAL"),IF(AND('[2]PDI_Descripcion tipo regimen ju'!$E46&lt;&gt;"",'[2]PDI_Descripcion tipo regimen ju'!$E46&lt;&gt;0),'[2]PDI_Descripcion tipo regimen ju'!$E46,""),IF($A48="TOTAL",SUM(INDIRECT("C4:C"&amp;ROW()-1)),""))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IF(AND($A48&lt;&gt;"",$A48&lt;&gt;"TOTAL"),IF(AND('[2]PDI_Descripcion tipo regimen ju'!$H46&lt;&gt;"",'[2]PDI_Descripcion tipo regimen ju'!$H46&lt;&gt;0),'[2]PDI_Descripcion tipo regimen ju'!$H46,""),IF($A48="TOTAL",SUM(INDIRECT("E4:E"&amp;ROW()-1)),""))</f>
        <v/>
      </c>
      <c r="F48" s="6" t="str">
        <f ca="1">IF(AND($A48&lt;&gt;"",$A48&lt;&gt;"TOTAL"),IF(AND('[2]PDI_Descripcion tipo regimen ju'!$J46&lt;&gt;"",'[2]PDI_Descripcion tipo regimen ju'!$J46&lt;&gt;0),'[2]PDI_Descripcion tipo regimen ju'!$J46,""),IF($A48="TOTAL",SUM(INDIRECT("F4:F"&amp;ROW()-1)),""))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IF(AND($A48&lt;&gt;"",$A48&lt;&gt;"TOTAL"),IF(AND('[2]PDI_Descripcion tipo regimen ju'!$M46&lt;&gt;"",'[2]PDI_Descripcion tipo regimen ju'!$M46&lt;&gt;0),'[2]PDI_Descripcion tipo regimen ju'!$M46,""),IF($A48="TOTAL",SUM(INDIRECT("H4:H"&amp;ROW()-1)),""))</f>
        <v/>
      </c>
      <c r="I48" s="6" t="str">
        <f ca="1">IF(AND($A48&lt;&gt;"",$A48&lt;&gt;"TOTAL"),IF(AND('[2]PDI_Descripcion tipo regimen ju'!$O46&lt;&gt;"",'[2]PDI_Descripcion tipo regimen ju'!$O46&lt;&gt;0),'[2]PDI_Descripcion tipo regimen ju'!$O46,""),IF($A48="TOTAL",SUM(INDIRECT("I4:I"&amp;ROW()-1)),""))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IF(AND($A48&lt;&gt;"",$A48&lt;&gt;"TOTAL"),IF(AND('[2]PDI_Descripcion tipo regimen ju'!$R46&lt;&gt;"",'[2]PDI_Descripcion tipo regimen ju'!$R46&lt;&gt;0),'[2]PDI_Descripcion tipo regimen ju'!$R46,""),IF($A48="TOTAL",SUM(INDIRECT("K4:K"&amp;ROW()-1)),""))</f>
        <v/>
      </c>
      <c r="L48" s="6" t="str">
        <f ca="1">IF(AND($A48&lt;&gt;"",$A48&lt;&gt;"TOTAL"),IF(AND('[2]PDI_Descripcion tipo regimen ju'!$T46&lt;&gt;"",'[2]PDI_Descripcion tipo regimen ju'!$T46&lt;&gt;0),'[2]PDI_Descripcion tipo regimen ju'!$T46,""),IF($A48="TOTAL",SUM(INDIRECT("L4:L"&amp;ROW()-1)),""))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IF(AND($A48&lt;&gt;"",$A48&lt;&gt;"TOTAL"),IF(AND('[2]PDI_Descripcion tipo regimen ju'!$W46&lt;&gt;"",'[2]PDI_Descripcion tipo regimen ju'!$W46&lt;&gt;0),'[2]PDI_Descripcion tipo regimen ju'!$W46,""),IF($A48="TOTAL",SUM(INDIRECT("N4:N"&amp;ROW()-1)),""))</f>
        <v/>
      </c>
      <c r="O48" s="6" t="str">
        <f ca="1">IF(AND($A48&lt;&gt;"",$A48&lt;&gt;"TOTAL"),IF(AND('[2]PDI_Descripcion tipo regimen ju'!$Y46&lt;&gt;"",'[2]PDI_Descripcion tipo regimen ju'!$Y46&lt;&gt;0),'[2]PDI_Descripcion tipo regimen ju'!$Y46,""),IF($A48="TOTAL",SUM(INDIRECT("O4:O"&amp;ROW()-1)),""))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IF(AND($A48&lt;&gt;"",$A48&lt;&gt;"TOTAL"),IF(AND('[2]PDI_Descripcion tipo regimen ju'!$AB46&lt;&gt;"",'[2]PDI_Descripcion tipo regimen ju'!$AB46&lt;&gt;0),'[2]PDI_Descripcion tipo regimen ju'!$AB46,""),IF($A48="TOTAL",SUM(INDIRECT("Q4:Q"&amp;ROW()-1)),""))</f>
        <v/>
      </c>
      <c r="R48" s="6" t="str">
        <f ca="1">IF(AND($A48&lt;&gt;"",$A48&lt;&gt;"TOTAL"),IF(AND('[2]PDI_Descripcion tipo regimen ju'!$AD46&lt;&gt;"",'[2]PDI_Descripcion tipo regimen ju'!$AD46&lt;&gt;0),'[2]PDI_Descripcion tipo regimen ju'!$AD46,""),IF($A48="TOTAL",SUM(INDIRECT("R4:R"&amp;ROW()-1)),""))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IF(AND($A48&lt;&gt;"",$A48&lt;&gt;"TOTAL"),IF(AND('[2]PDI_Descripcion tipo regimen ju'!$AG46&lt;&gt;"",'[2]PDI_Descripcion tipo regimen ju'!$AG46&lt;&gt;0),'[2]PDI_Descripcion tipo regimen ju'!$AG46,""),IF($A48="TOTAL",SUM(INDIRECT("T4:T"&amp;ROW()-1)),""))</f>
        <v/>
      </c>
      <c r="U48" s="6" t="str">
        <f ca="1">IF(AND($A48&lt;&gt;"",$A48&lt;&gt;"TOTAL"),IF(AND('[2]PDI_Descripcion tipo regimen ju'!$AI46&lt;&gt;"",'[2]PDI_Descripcion tipo regimen ju'!$AI46&lt;&gt;0),'[2]PDI_Descripcion tipo regimen ju'!$AI46,""),IF($A48="TOTAL",SUM(INDIRECT("U4:U"&amp;ROW()-1)),""))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IF(AND($A48&lt;&gt;"",$A48&lt;&gt;"TOTAL"),IF(AND('[2]PDI_Descripcion tipo regimen ju'!$AL46&lt;&gt;"",'[2]PDI_Descripcion tipo regimen ju'!$AL46&lt;&gt;0),'[2]PDI_Descripcion tipo regimen ju'!$AL46,""),IF($A48="TOTAL",SUM(INDIRECT("W4:W"&amp;ROW()-1)),""))</f>
        <v/>
      </c>
      <c r="X48" s="6" t="str">
        <f ca="1">IF(AND($A48&lt;&gt;"",$A48&lt;&gt;"TOTAL"),IF(AND('[2]PDI_Descripcion tipo regimen ju'!$AN46&lt;&gt;"",'[2]PDI_Descripcion tipo regimen ju'!$AN46&lt;&gt;0),'[2]PDI_Descripcion tipo regimen ju'!$AN46,""),IF($A48="TOTAL",SUM(INDIRECT("X4:X"&amp;ROW()-1)),""))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IF(AND($A48&lt;&gt;"",$A48&lt;&gt;"TOTAL"),IF(AND('[2]PDI_Descripcion tipo regimen ju'!$AQ46&lt;&gt;"",'[2]PDI_Descripcion tipo regimen ju'!$AQ46&lt;&gt;0),'[2]PDI_Descripcion tipo regimen ju'!$AQ46,""),IF($A48="TOTAL",SUM(INDIRECT("Z4:Z"&amp;ROW()-1)),""))</f>
        <v/>
      </c>
      <c r="AA48" s="6" t="str">
        <f ca="1">IF(AND($A48&lt;&gt;"",$A48&lt;&gt;"TOTAL"),IF(AND('[2]PDI_Descripcion tipo regimen ju'!$AS46&lt;&gt;"",'[2]PDI_Descripcion tipo regimen ju'!$AS46&lt;&gt;0),'[2]PDI_Descripcion tipo regimen ju'!$AS46,""),IF($A48="TOTAL",SUM(INDIRECT("AA4:AA"&amp;ROW()-1)),""))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IF(AND($A48&lt;&gt;"",$A48&lt;&gt;"TOTAL"),IF(AND('[2]PDI_Descripcion tipo regimen ju'!$AV46&lt;&gt;"",'[2]PDI_Descripcion tipo regimen ju'!$AV46&lt;&gt;0),'[2]PDI_Descripcion tipo regimen ju'!$AV46,""),IF($A48="TOTAL",SUM(INDIRECT("AC4:AC"&amp;ROW()-1)),""))</f>
        <v/>
      </c>
      <c r="AD48" s="6" t="str">
        <f ca="1">IF(AND($A48&lt;&gt;"",$A48&lt;&gt;"TOTAL"),IF(AND('[2]PDI_Descripcion tipo regimen ju'!$AX46&lt;&gt;"",'[2]PDI_Descripcion tipo regimen ju'!$AX46&lt;&gt;0),'[2]PDI_Descripcion tipo regimen ju'!$AX46,""),IF($A48="TOTAL",SUM(INDIRECT("AD4:AD"&amp;ROW()-1)),""))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IF(AND($A48&lt;&gt;"",$A48&lt;&gt;"TOTAL"),IF(AND('[2]PDI_Descripcion tipo regimen ju'!$BA46&lt;&gt;"",'[2]PDI_Descripcion tipo regimen ju'!$BA46&lt;&gt;0),'[2]PDI_Descripcion tipo regimen ju'!$BA46,""),IF($A48="TOTAL",SUM(INDIRECT("AF4:AF"&amp;ROW()-1)),""))</f>
        <v/>
      </c>
      <c r="AG48" s="6" t="str">
        <f ca="1">IF(AND($A48&lt;&gt;"",$A48&lt;&gt;"TOTAL"),IF(AND('[2]PDI_Descripcion tipo regimen ju'!$BC46&lt;&gt;"",'[2]PDI_Descripcion tipo regimen ju'!$BC46&lt;&gt;0),'[2]PDI_Descripcion tipo regimen ju'!$BC46,""),IF($A48="TOTAL",SUM(INDIRECT("AG4:AG"&amp;ROW()-1)),""))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IF(AND($A48&lt;&gt;"",$A48&lt;&gt;"TOTAL"),IF(AND('[2]PDI_Descripcion tipo regimen ju'!$BF46&lt;&gt;"",'[2]PDI_Descripcion tipo regimen ju'!$BF46&lt;&gt;0),'[2]PDI_Descripcion tipo regimen ju'!$BF46,""),IF($A48="TOTAL",SUM(INDIRECT("AI4:AI"&amp;ROW()-1)),""))</f>
        <v/>
      </c>
      <c r="AJ48" s="6" t="str">
        <f ca="1">IF(AND($A48&lt;&gt;"",$A48&lt;&gt;"TOTAL"),IF(AND('[2]PDI_Descripcion tipo regimen ju'!$BH46&lt;&gt;"",'[2]PDI_Descripcion tipo regimen ju'!$BH46&lt;&gt;0),'[2]PDI_Descripcion tipo regimen ju'!$BH46,""),IF($A48="TOTAL",SUM(INDIRECT("AJ4:AJ"&amp;ROW()-1)),""))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IF(AND($A48&lt;&gt;"",$A48&lt;&gt;"TOTAL"),IF(AND('[2]PDI_Descripcion tipo regimen ju'!$BK46&lt;&gt;"",'[2]PDI_Descripcion tipo regimen ju'!$BK46&lt;&gt;0),'[2]PDI_Descripcion tipo regimen ju'!$BK46,""),IF($A48="TOTAL",SUM(INDIRECT("AL4:AL"&amp;ROW()-1)),""))</f>
        <v/>
      </c>
      <c r="AM48" s="6" t="str">
        <f ca="1">IF(AND($A48&lt;&gt;"",$A48&lt;&gt;"TOTAL"),IF(AND('[2]PDI_Descripcion tipo regimen ju'!$BM46&lt;&gt;"",'[2]PDI_Descripcion tipo regimen ju'!$BM46&lt;&gt;0),'[2]PDI_Descripcion tipo regimen ju'!$BM46,""),IF($A48="TOTAL",SUM(INDIRECT("AM4:AM"&amp;ROW()-1)),""))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IF(AND($A48&lt;&gt;"",$A48&lt;&gt;"TOTAL"),IF(AND('[2]PDI_Descripcion tipo regimen ju'!$BP46&lt;&gt;"",'[2]PDI_Descripcion tipo regimen ju'!$BP46&lt;&gt;0),'[2]PDI_Descripcion tipo regimen ju'!$BP46,""),IF($A48="TOTAL",SUM(INDIRECT("AO4:AO"&amp;ROW()-1)),""))</f>
        <v/>
      </c>
      <c r="AP48" s="6" t="str">
        <f ca="1">IF(AND($A48&lt;&gt;"",$A48&lt;&gt;"TOTAL"),IF(AND('[2]PDI_Descripcion tipo regimen ju'!$BR46&lt;&gt;"",'[2]PDI_Descripcion tipo regimen ju'!$BR46&lt;&gt;0),'[2]PDI_Descripcion tipo regimen ju'!$BR46,""),IF($A48="TOTAL",SUM(INDIRECT("AP4:AP"&amp;ROW()-1)),""))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IF(AND($A48&lt;&gt;"",$A48&lt;&gt;"TOTAL"),IF(AND('[2]PDI_Descripcion tipo regimen ju'!$BU46&lt;&gt;"",'[2]PDI_Descripcion tipo regimen ju'!$BU46&lt;&gt;0),'[2]PDI_Descripcion tipo regimen ju'!$BU46,""),IF($A48="TOTAL",SUM(INDIRECT("AR4:AR"&amp;ROW()-1)),""))</f>
        <v/>
      </c>
      <c r="AS48" s="6" t="str">
        <f ca="1">IF(AND($A48&lt;&gt;"",$A48&lt;&gt;"TOTAL"),IF(AND('[2]PDI_Descripcion tipo regimen ju'!$BW46&lt;&gt;"",'[2]PDI_Descripcion tipo regimen ju'!$BW46&lt;&gt;0),'[2]PDI_Descripcion tipo regimen ju'!$BW46,""),IF($A48="TOTAL",SUM(INDIRECT("AS4:AS"&amp;ROW()-1)),""))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IF(AND($A48&lt;&gt;"",$A48&lt;&gt;"TOTAL"),IF(AND('[2]PDI_Descripcion tipo regimen ju'!$BZ46&lt;&gt;"",'[2]PDI_Descripcion tipo regimen ju'!$BZ46&lt;&gt;0),'[2]PDI_Descripcion tipo regimen ju'!$BZ46,""),IF($A48="TOTAL",SUM(INDIRECT("AU4:AU"&amp;ROW()-1)),""))</f>
        <v/>
      </c>
      <c r="AV48" s="6" t="str">
        <f ca="1">IF(AND($A48&lt;&gt;"",$A48&lt;&gt;"TOTAL"),IF(AND('[2]PDI_Descripcion tipo regimen ju'!$CB46&lt;&gt;"",'[2]PDI_Descripcion tipo regimen ju'!$CB46&lt;&gt;0),'[2]PDI_Descripcion tipo regimen ju'!$CB46,""),IF($A48="TOTAL",SUM(INDIRECT("AV4:AV"&amp;ROW()-1)),""))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IF(AND($A48&lt;&gt;"",$A48&lt;&gt;"TOTAL"),IF(AND('[2]PDI_Descripcion tipo regimen ju'!$CE46&lt;&gt;"",'[2]PDI_Descripcion tipo regimen ju'!$CE46&lt;&gt;0),'[2]PDI_Descripcion tipo regimen ju'!$CE46,""),IF($A48="TOTAL",SUM(INDIRECT("AX4:AX"&amp;ROW()-1)),""))</f>
        <v/>
      </c>
      <c r="AY48" s="6" t="str">
        <f ca="1">IF(AND($A48&lt;&gt;"",$A48&lt;&gt;"TOTAL"),IF(AND('[2]PDI_Descripcion tipo regimen ju'!$CG46&lt;&gt;"",'[2]PDI_Descripcion tipo regimen ju'!$CG46&lt;&gt;0),'[2]PDI_Descripcion tipo regimen ju'!$CG46,""),IF($A48="TOTAL",SUM(INDIRECT("AY4:AY"&amp;ROW()-1)),""))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IF(AND($A48&lt;&gt;"",$A48&lt;&gt;"TOTAL"),IF(AND('[2]PDI_Descripcion tipo regimen ju'!$CJ46&lt;&gt;"",'[2]PDI_Descripcion tipo regimen ju'!$CJ46&lt;&gt;0),'[2]PDI_Descripcion tipo regimen ju'!$CJ46,""),IF($A48="TOTAL",SUM(INDIRECT("BA4:BA"&amp;ROW()-1)),""))</f>
        <v/>
      </c>
      <c r="BB48" s="6" t="str">
        <f ca="1">IF(AND($A48&lt;&gt;"",$A48&lt;&gt;"TOTAL"),IF(AND('[2]PDI_Descripcion tipo regimen ju'!$CL46&lt;&gt;"",'[2]PDI_Descripcion tipo regimen ju'!$CL46&lt;&gt;0),'[2]PDI_Descripcion tipo regimen ju'!$CL46,""),IF($A48="TOTAL",SUM(INDIRECT("BB4:BB"&amp;ROW()-1)),""))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IF(AND($A48&lt;&gt;"",$A48&lt;&gt;"TOTAL"),IF(AND('[2]PDI_Descripcion tipo regimen ju'!$CO46&lt;&gt;"",'[2]PDI_Descripcion tipo regimen ju'!$CO46&lt;&gt;0),'[2]PDI_Descripcion tipo regimen ju'!$CO46,""),IF($A48="TOTAL",SUM(INDIRECT("BD4:BD"&amp;ROW()-1)),""))</f>
        <v/>
      </c>
      <c r="BE48" s="6" t="str">
        <f ca="1">IF(AND($A48&lt;&gt;"",$A48&lt;&gt;"TOTAL"),IF(AND('[2]PDI_Descripcion tipo regimen ju'!$CQ46&lt;&gt;"",'[2]PDI_Descripcion tipo regimen ju'!$CQ46&lt;&gt;0),'[2]PDI_Descripcion tipo regimen ju'!$CQ46,""),IF($A48="TOTAL",SUM(INDIRECT("BE4:BE"&amp;ROW()-1)),""))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IF('[2]PDI_Descripcion tipo regimen ju'!$B47&lt;&gt;"",'[2]PDI_Descripcion tipo regimen ju'!$B47,IF(AND('[2]PDI_Descripcion tipo regimen ju'!$B47="",'[2]PDI_Descripcion tipo regimen ju'!$B48="",'[2]PDI_Descripcion tipo regimen ju'!$B46=""),"","TOTAL"))</f>
        <v/>
      </c>
      <c r="B49" s="6" t="str">
        <f ca="1">IF(AND($A49&lt;&gt;"",$A49&lt;&gt;"TOTAL"),IF(AND('[2]PDI_Descripcion tipo regimen ju'!$C47&lt;&gt;"",'[2]PDI_Descripcion tipo regimen ju'!$C47&lt;&gt;0),'[2]PDI_Descripcion tipo regimen ju'!$C47,""),IF($A49="TOTAL",SUM(INDIRECT("B4:B"&amp;ROW()-1)),""))</f>
        <v/>
      </c>
      <c r="C49" s="6" t="str">
        <f ca="1">IF(AND($A49&lt;&gt;"",$A49&lt;&gt;"TOTAL"),IF(AND('[2]PDI_Descripcion tipo regimen ju'!$E47&lt;&gt;"",'[2]PDI_Descripcion tipo regimen ju'!$E47&lt;&gt;0),'[2]PDI_Descripcion tipo regimen ju'!$E47,""),IF($A49="TOTAL",SUM(INDIRECT("C4:C"&amp;ROW()-1)),""))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IF(AND($A49&lt;&gt;"",$A49&lt;&gt;"TOTAL"),IF(AND('[2]PDI_Descripcion tipo regimen ju'!$H47&lt;&gt;"",'[2]PDI_Descripcion tipo regimen ju'!$H47&lt;&gt;0),'[2]PDI_Descripcion tipo regimen ju'!$H47,""),IF($A49="TOTAL",SUM(INDIRECT("E4:E"&amp;ROW()-1)),""))</f>
        <v/>
      </c>
      <c r="F49" s="6" t="str">
        <f ca="1">IF(AND($A49&lt;&gt;"",$A49&lt;&gt;"TOTAL"),IF(AND('[2]PDI_Descripcion tipo regimen ju'!$J47&lt;&gt;"",'[2]PDI_Descripcion tipo regimen ju'!$J47&lt;&gt;0),'[2]PDI_Descripcion tipo regimen ju'!$J47,""),IF($A49="TOTAL",SUM(INDIRECT("F4:F"&amp;ROW()-1)),""))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IF(AND($A49&lt;&gt;"",$A49&lt;&gt;"TOTAL"),IF(AND('[2]PDI_Descripcion tipo regimen ju'!$M47&lt;&gt;"",'[2]PDI_Descripcion tipo regimen ju'!$M47&lt;&gt;0),'[2]PDI_Descripcion tipo regimen ju'!$M47,""),IF($A49="TOTAL",SUM(INDIRECT("H4:H"&amp;ROW()-1)),""))</f>
        <v/>
      </c>
      <c r="I49" s="6" t="str">
        <f ca="1">IF(AND($A49&lt;&gt;"",$A49&lt;&gt;"TOTAL"),IF(AND('[2]PDI_Descripcion tipo regimen ju'!$O47&lt;&gt;"",'[2]PDI_Descripcion tipo regimen ju'!$O47&lt;&gt;0),'[2]PDI_Descripcion tipo regimen ju'!$O47,""),IF($A49="TOTAL",SUM(INDIRECT("I4:I"&amp;ROW()-1)),""))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IF(AND($A49&lt;&gt;"",$A49&lt;&gt;"TOTAL"),IF(AND('[2]PDI_Descripcion tipo regimen ju'!$R47&lt;&gt;"",'[2]PDI_Descripcion tipo regimen ju'!$R47&lt;&gt;0),'[2]PDI_Descripcion tipo regimen ju'!$R47,""),IF($A49="TOTAL",SUM(INDIRECT("K4:K"&amp;ROW()-1)),""))</f>
        <v/>
      </c>
      <c r="L49" s="6" t="str">
        <f ca="1">IF(AND($A49&lt;&gt;"",$A49&lt;&gt;"TOTAL"),IF(AND('[2]PDI_Descripcion tipo regimen ju'!$T47&lt;&gt;"",'[2]PDI_Descripcion tipo regimen ju'!$T47&lt;&gt;0),'[2]PDI_Descripcion tipo regimen ju'!$T47,""),IF($A49="TOTAL",SUM(INDIRECT("L4:L"&amp;ROW()-1)),""))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IF(AND($A49&lt;&gt;"",$A49&lt;&gt;"TOTAL"),IF(AND('[2]PDI_Descripcion tipo regimen ju'!$W47&lt;&gt;"",'[2]PDI_Descripcion tipo regimen ju'!$W47&lt;&gt;0),'[2]PDI_Descripcion tipo regimen ju'!$W47,""),IF($A49="TOTAL",SUM(INDIRECT("N4:N"&amp;ROW()-1)),""))</f>
        <v/>
      </c>
      <c r="O49" s="6" t="str">
        <f ca="1">IF(AND($A49&lt;&gt;"",$A49&lt;&gt;"TOTAL"),IF(AND('[2]PDI_Descripcion tipo regimen ju'!$Y47&lt;&gt;"",'[2]PDI_Descripcion tipo regimen ju'!$Y47&lt;&gt;0),'[2]PDI_Descripcion tipo regimen ju'!$Y47,""),IF($A49="TOTAL",SUM(INDIRECT("O4:O"&amp;ROW()-1)),""))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IF(AND($A49&lt;&gt;"",$A49&lt;&gt;"TOTAL"),IF(AND('[2]PDI_Descripcion tipo regimen ju'!$AB47&lt;&gt;"",'[2]PDI_Descripcion tipo regimen ju'!$AB47&lt;&gt;0),'[2]PDI_Descripcion tipo regimen ju'!$AB47,""),IF($A49="TOTAL",SUM(INDIRECT("Q4:Q"&amp;ROW()-1)),""))</f>
        <v/>
      </c>
      <c r="R49" s="6" t="str">
        <f ca="1">IF(AND($A49&lt;&gt;"",$A49&lt;&gt;"TOTAL"),IF(AND('[2]PDI_Descripcion tipo regimen ju'!$AD47&lt;&gt;"",'[2]PDI_Descripcion tipo regimen ju'!$AD47&lt;&gt;0),'[2]PDI_Descripcion tipo regimen ju'!$AD47,""),IF($A49="TOTAL",SUM(INDIRECT("R4:R"&amp;ROW()-1)),""))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IF(AND($A49&lt;&gt;"",$A49&lt;&gt;"TOTAL"),IF(AND('[2]PDI_Descripcion tipo regimen ju'!$AG47&lt;&gt;"",'[2]PDI_Descripcion tipo regimen ju'!$AG47&lt;&gt;0),'[2]PDI_Descripcion tipo regimen ju'!$AG47,""),IF($A49="TOTAL",SUM(INDIRECT("T4:T"&amp;ROW()-1)),""))</f>
        <v/>
      </c>
      <c r="U49" s="6" t="str">
        <f ca="1">IF(AND($A49&lt;&gt;"",$A49&lt;&gt;"TOTAL"),IF(AND('[2]PDI_Descripcion tipo regimen ju'!$AI47&lt;&gt;"",'[2]PDI_Descripcion tipo regimen ju'!$AI47&lt;&gt;0),'[2]PDI_Descripcion tipo regimen ju'!$AI47,""),IF($A49="TOTAL",SUM(INDIRECT("U4:U"&amp;ROW()-1)),""))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IF(AND($A49&lt;&gt;"",$A49&lt;&gt;"TOTAL"),IF(AND('[2]PDI_Descripcion tipo regimen ju'!$AL47&lt;&gt;"",'[2]PDI_Descripcion tipo regimen ju'!$AL47&lt;&gt;0),'[2]PDI_Descripcion tipo regimen ju'!$AL47,""),IF($A49="TOTAL",SUM(INDIRECT("W4:W"&amp;ROW()-1)),""))</f>
        <v/>
      </c>
      <c r="X49" s="6" t="str">
        <f ca="1">IF(AND($A49&lt;&gt;"",$A49&lt;&gt;"TOTAL"),IF(AND('[2]PDI_Descripcion tipo regimen ju'!$AN47&lt;&gt;"",'[2]PDI_Descripcion tipo regimen ju'!$AN47&lt;&gt;0),'[2]PDI_Descripcion tipo regimen ju'!$AN47,""),IF($A49="TOTAL",SUM(INDIRECT("X4:X"&amp;ROW()-1)),""))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IF(AND($A49&lt;&gt;"",$A49&lt;&gt;"TOTAL"),IF(AND('[2]PDI_Descripcion tipo regimen ju'!$AQ47&lt;&gt;"",'[2]PDI_Descripcion tipo regimen ju'!$AQ47&lt;&gt;0),'[2]PDI_Descripcion tipo regimen ju'!$AQ47,""),IF($A49="TOTAL",SUM(INDIRECT("Z4:Z"&amp;ROW()-1)),""))</f>
        <v/>
      </c>
      <c r="AA49" s="6" t="str">
        <f ca="1">IF(AND($A49&lt;&gt;"",$A49&lt;&gt;"TOTAL"),IF(AND('[2]PDI_Descripcion tipo regimen ju'!$AS47&lt;&gt;"",'[2]PDI_Descripcion tipo regimen ju'!$AS47&lt;&gt;0),'[2]PDI_Descripcion tipo regimen ju'!$AS47,""),IF($A49="TOTAL",SUM(INDIRECT("AA4:AA"&amp;ROW()-1)),""))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IF(AND($A49&lt;&gt;"",$A49&lt;&gt;"TOTAL"),IF(AND('[2]PDI_Descripcion tipo regimen ju'!$AV47&lt;&gt;"",'[2]PDI_Descripcion tipo regimen ju'!$AV47&lt;&gt;0),'[2]PDI_Descripcion tipo regimen ju'!$AV47,""),IF($A49="TOTAL",SUM(INDIRECT("AC4:AC"&amp;ROW()-1)),""))</f>
        <v/>
      </c>
      <c r="AD49" s="6" t="str">
        <f ca="1">IF(AND($A49&lt;&gt;"",$A49&lt;&gt;"TOTAL"),IF(AND('[2]PDI_Descripcion tipo regimen ju'!$AX47&lt;&gt;"",'[2]PDI_Descripcion tipo regimen ju'!$AX47&lt;&gt;0),'[2]PDI_Descripcion tipo regimen ju'!$AX47,""),IF($A49="TOTAL",SUM(INDIRECT("AD4:AD"&amp;ROW()-1)),""))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IF(AND($A49&lt;&gt;"",$A49&lt;&gt;"TOTAL"),IF(AND('[2]PDI_Descripcion tipo regimen ju'!$BA47&lt;&gt;"",'[2]PDI_Descripcion tipo regimen ju'!$BA47&lt;&gt;0),'[2]PDI_Descripcion tipo regimen ju'!$BA47,""),IF($A49="TOTAL",SUM(INDIRECT("AF4:AF"&amp;ROW()-1)),""))</f>
        <v/>
      </c>
      <c r="AG49" s="6" t="str">
        <f ca="1">IF(AND($A49&lt;&gt;"",$A49&lt;&gt;"TOTAL"),IF(AND('[2]PDI_Descripcion tipo regimen ju'!$BC47&lt;&gt;"",'[2]PDI_Descripcion tipo regimen ju'!$BC47&lt;&gt;0),'[2]PDI_Descripcion tipo regimen ju'!$BC47,""),IF($A49="TOTAL",SUM(INDIRECT("AG4:AG"&amp;ROW()-1)),""))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IF(AND($A49&lt;&gt;"",$A49&lt;&gt;"TOTAL"),IF(AND('[2]PDI_Descripcion tipo regimen ju'!$BF47&lt;&gt;"",'[2]PDI_Descripcion tipo regimen ju'!$BF47&lt;&gt;0),'[2]PDI_Descripcion tipo regimen ju'!$BF47,""),IF($A49="TOTAL",SUM(INDIRECT("AI4:AI"&amp;ROW()-1)),""))</f>
        <v/>
      </c>
      <c r="AJ49" s="6" t="str">
        <f ca="1">IF(AND($A49&lt;&gt;"",$A49&lt;&gt;"TOTAL"),IF(AND('[2]PDI_Descripcion tipo regimen ju'!$BH47&lt;&gt;"",'[2]PDI_Descripcion tipo regimen ju'!$BH47&lt;&gt;0),'[2]PDI_Descripcion tipo regimen ju'!$BH47,""),IF($A49="TOTAL",SUM(INDIRECT("AJ4:AJ"&amp;ROW()-1)),""))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IF(AND($A49&lt;&gt;"",$A49&lt;&gt;"TOTAL"),IF(AND('[2]PDI_Descripcion tipo regimen ju'!$BK47&lt;&gt;"",'[2]PDI_Descripcion tipo regimen ju'!$BK47&lt;&gt;0),'[2]PDI_Descripcion tipo regimen ju'!$BK47,""),IF($A49="TOTAL",SUM(INDIRECT("AL4:AL"&amp;ROW()-1)),""))</f>
        <v/>
      </c>
      <c r="AM49" s="6" t="str">
        <f ca="1">IF(AND($A49&lt;&gt;"",$A49&lt;&gt;"TOTAL"),IF(AND('[2]PDI_Descripcion tipo regimen ju'!$BM47&lt;&gt;"",'[2]PDI_Descripcion tipo regimen ju'!$BM47&lt;&gt;0),'[2]PDI_Descripcion tipo regimen ju'!$BM47,""),IF($A49="TOTAL",SUM(INDIRECT("AM4:AM"&amp;ROW()-1)),""))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IF(AND($A49&lt;&gt;"",$A49&lt;&gt;"TOTAL"),IF(AND('[2]PDI_Descripcion tipo regimen ju'!$BP47&lt;&gt;"",'[2]PDI_Descripcion tipo regimen ju'!$BP47&lt;&gt;0),'[2]PDI_Descripcion tipo regimen ju'!$BP47,""),IF($A49="TOTAL",SUM(INDIRECT("AO4:AO"&amp;ROW()-1)),""))</f>
        <v/>
      </c>
      <c r="AP49" s="6" t="str">
        <f ca="1">IF(AND($A49&lt;&gt;"",$A49&lt;&gt;"TOTAL"),IF(AND('[2]PDI_Descripcion tipo regimen ju'!$BR47&lt;&gt;"",'[2]PDI_Descripcion tipo regimen ju'!$BR47&lt;&gt;0),'[2]PDI_Descripcion tipo regimen ju'!$BR47,""),IF($A49="TOTAL",SUM(INDIRECT("AP4:AP"&amp;ROW()-1)),""))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IF(AND($A49&lt;&gt;"",$A49&lt;&gt;"TOTAL"),IF(AND('[2]PDI_Descripcion tipo regimen ju'!$BU47&lt;&gt;"",'[2]PDI_Descripcion tipo regimen ju'!$BU47&lt;&gt;0),'[2]PDI_Descripcion tipo regimen ju'!$BU47,""),IF($A49="TOTAL",SUM(INDIRECT("AR4:AR"&amp;ROW()-1)),""))</f>
        <v/>
      </c>
      <c r="AS49" s="6" t="str">
        <f ca="1">IF(AND($A49&lt;&gt;"",$A49&lt;&gt;"TOTAL"),IF(AND('[2]PDI_Descripcion tipo regimen ju'!$BW47&lt;&gt;"",'[2]PDI_Descripcion tipo regimen ju'!$BW47&lt;&gt;0),'[2]PDI_Descripcion tipo regimen ju'!$BW47,""),IF($A49="TOTAL",SUM(INDIRECT("AS4:AS"&amp;ROW()-1)),""))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IF(AND($A49&lt;&gt;"",$A49&lt;&gt;"TOTAL"),IF(AND('[2]PDI_Descripcion tipo regimen ju'!$BZ47&lt;&gt;"",'[2]PDI_Descripcion tipo regimen ju'!$BZ47&lt;&gt;0),'[2]PDI_Descripcion tipo regimen ju'!$BZ47,""),IF($A49="TOTAL",SUM(INDIRECT("AU4:AU"&amp;ROW()-1)),""))</f>
        <v/>
      </c>
      <c r="AV49" s="6" t="str">
        <f ca="1">IF(AND($A49&lt;&gt;"",$A49&lt;&gt;"TOTAL"),IF(AND('[2]PDI_Descripcion tipo regimen ju'!$CB47&lt;&gt;"",'[2]PDI_Descripcion tipo regimen ju'!$CB47&lt;&gt;0),'[2]PDI_Descripcion tipo regimen ju'!$CB47,""),IF($A49="TOTAL",SUM(INDIRECT("AV4:AV"&amp;ROW()-1)),""))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IF(AND($A49&lt;&gt;"",$A49&lt;&gt;"TOTAL"),IF(AND('[2]PDI_Descripcion tipo regimen ju'!$CE47&lt;&gt;"",'[2]PDI_Descripcion tipo regimen ju'!$CE47&lt;&gt;0),'[2]PDI_Descripcion tipo regimen ju'!$CE47,""),IF($A49="TOTAL",SUM(INDIRECT("AX4:AX"&amp;ROW()-1)),""))</f>
        <v/>
      </c>
      <c r="AY49" s="6" t="str">
        <f ca="1">IF(AND($A49&lt;&gt;"",$A49&lt;&gt;"TOTAL"),IF(AND('[2]PDI_Descripcion tipo regimen ju'!$CG47&lt;&gt;"",'[2]PDI_Descripcion tipo regimen ju'!$CG47&lt;&gt;0),'[2]PDI_Descripcion tipo regimen ju'!$CG47,""),IF($A49="TOTAL",SUM(INDIRECT("AY4:AY"&amp;ROW()-1)),""))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IF(AND($A49&lt;&gt;"",$A49&lt;&gt;"TOTAL"),IF(AND('[2]PDI_Descripcion tipo regimen ju'!$CJ47&lt;&gt;"",'[2]PDI_Descripcion tipo regimen ju'!$CJ47&lt;&gt;0),'[2]PDI_Descripcion tipo regimen ju'!$CJ47,""),IF($A49="TOTAL",SUM(INDIRECT("BA4:BA"&amp;ROW()-1)),""))</f>
        <v/>
      </c>
      <c r="BB49" s="6" t="str">
        <f ca="1">IF(AND($A49&lt;&gt;"",$A49&lt;&gt;"TOTAL"),IF(AND('[2]PDI_Descripcion tipo regimen ju'!$CL47&lt;&gt;"",'[2]PDI_Descripcion tipo regimen ju'!$CL47&lt;&gt;0),'[2]PDI_Descripcion tipo regimen ju'!$CL47,""),IF($A49="TOTAL",SUM(INDIRECT("BB4:BB"&amp;ROW()-1)),""))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IF(AND($A49&lt;&gt;"",$A49&lt;&gt;"TOTAL"),IF(AND('[2]PDI_Descripcion tipo regimen ju'!$CO47&lt;&gt;"",'[2]PDI_Descripcion tipo regimen ju'!$CO47&lt;&gt;0),'[2]PDI_Descripcion tipo regimen ju'!$CO47,""),IF($A49="TOTAL",SUM(INDIRECT("BD4:BD"&amp;ROW()-1)),""))</f>
        <v/>
      </c>
      <c r="BE49" s="6" t="str">
        <f ca="1">IF(AND($A49&lt;&gt;"",$A49&lt;&gt;"TOTAL"),IF(AND('[2]PDI_Descripcion tipo regimen ju'!$CQ47&lt;&gt;"",'[2]PDI_Descripcion tipo regimen ju'!$CQ47&lt;&gt;0),'[2]PDI_Descripcion tipo regimen ju'!$CQ47,""),IF($A49="TOTAL",SUM(INDIRECT("BE4:BE"&amp;ROW()-1)),""))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IF('[2]PDI_Descripcion tipo regimen ju'!$B48&lt;&gt;"",'[2]PDI_Descripcion tipo regimen ju'!$B48,IF(AND('[2]PDI_Descripcion tipo regimen ju'!$B48="",'[2]PDI_Descripcion tipo regimen ju'!$B49="",'[2]PDI_Descripcion tipo regimen ju'!$B47=""),"","TOTAL"))</f>
        <v/>
      </c>
      <c r="B50" s="6" t="str">
        <f ca="1">IF(AND($A50&lt;&gt;"",$A50&lt;&gt;"TOTAL"),IF(AND('[2]PDI_Descripcion tipo regimen ju'!$C48&lt;&gt;"",'[2]PDI_Descripcion tipo regimen ju'!$C48&lt;&gt;0),'[2]PDI_Descripcion tipo regimen ju'!$C48,""),IF($A50="TOTAL",SUM(INDIRECT("B4:B"&amp;ROW()-1)),""))</f>
        <v/>
      </c>
      <c r="C50" s="6" t="str">
        <f ca="1">IF(AND($A50&lt;&gt;"",$A50&lt;&gt;"TOTAL"),IF(AND('[2]PDI_Descripcion tipo regimen ju'!$E48&lt;&gt;"",'[2]PDI_Descripcion tipo regimen ju'!$E48&lt;&gt;0),'[2]PDI_Descripcion tipo regimen ju'!$E48,""),IF($A50="TOTAL",SUM(INDIRECT("C4:C"&amp;ROW()-1)),""))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IF(AND($A50&lt;&gt;"",$A50&lt;&gt;"TOTAL"),IF(AND('[2]PDI_Descripcion tipo regimen ju'!$H48&lt;&gt;"",'[2]PDI_Descripcion tipo regimen ju'!$H48&lt;&gt;0),'[2]PDI_Descripcion tipo regimen ju'!$H48,""),IF($A50="TOTAL",SUM(INDIRECT("E4:E"&amp;ROW()-1)),""))</f>
        <v/>
      </c>
      <c r="F50" s="6" t="str">
        <f ca="1">IF(AND($A50&lt;&gt;"",$A50&lt;&gt;"TOTAL"),IF(AND('[2]PDI_Descripcion tipo regimen ju'!$J48&lt;&gt;"",'[2]PDI_Descripcion tipo regimen ju'!$J48&lt;&gt;0),'[2]PDI_Descripcion tipo regimen ju'!$J48,""),IF($A50="TOTAL",SUM(INDIRECT("F4:F"&amp;ROW()-1)),""))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IF(AND($A50&lt;&gt;"",$A50&lt;&gt;"TOTAL"),IF(AND('[2]PDI_Descripcion tipo regimen ju'!$M48&lt;&gt;"",'[2]PDI_Descripcion tipo regimen ju'!$M48&lt;&gt;0),'[2]PDI_Descripcion tipo regimen ju'!$M48,""),IF($A50="TOTAL",SUM(INDIRECT("H4:H"&amp;ROW()-1)),""))</f>
        <v/>
      </c>
      <c r="I50" s="6" t="str">
        <f ca="1">IF(AND($A50&lt;&gt;"",$A50&lt;&gt;"TOTAL"),IF(AND('[2]PDI_Descripcion tipo regimen ju'!$O48&lt;&gt;"",'[2]PDI_Descripcion tipo regimen ju'!$O48&lt;&gt;0),'[2]PDI_Descripcion tipo regimen ju'!$O48,""),IF($A50="TOTAL",SUM(INDIRECT("I4:I"&amp;ROW()-1)),""))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IF(AND($A50&lt;&gt;"",$A50&lt;&gt;"TOTAL"),IF(AND('[2]PDI_Descripcion tipo regimen ju'!$R48&lt;&gt;"",'[2]PDI_Descripcion tipo regimen ju'!$R48&lt;&gt;0),'[2]PDI_Descripcion tipo regimen ju'!$R48,""),IF($A50="TOTAL",SUM(INDIRECT("K4:K"&amp;ROW()-1)),""))</f>
        <v/>
      </c>
      <c r="L50" s="6" t="str">
        <f ca="1">IF(AND($A50&lt;&gt;"",$A50&lt;&gt;"TOTAL"),IF(AND('[2]PDI_Descripcion tipo regimen ju'!$T48&lt;&gt;"",'[2]PDI_Descripcion tipo regimen ju'!$T48&lt;&gt;0),'[2]PDI_Descripcion tipo regimen ju'!$T48,""),IF($A50="TOTAL",SUM(INDIRECT("L4:L"&amp;ROW()-1)),""))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IF(AND($A50&lt;&gt;"",$A50&lt;&gt;"TOTAL"),IF(AND('[2]PDI_Descripcion tipo regimen ju'!$W48&lt;&gt;"",'[2]PDI_Descripcion tipo regimen ju'!$W48&lt;&gt;0),'[2]PDI_Descripcion tipo regimen ju'!$W48,""),IF($A50="TOTAL",SUM(INDIRECT("N4:N"&amp;ROW()-1)),""))</f>
        <v/>
      </c>
      <c r="O50" s="6" t="str">
        <f ca="1">IF(AND($A50&lt;&gt;"",$A50&lt;&gt;"TOTAL"),IF(AND('[2]PDI_Descripcion tipo regimen ju'!$Y48&lt;&gt;"",'[2]PDI_Descripcion tipo regimen ju'!$Y48&lt;&gt;0),'[2]PDI_Descripcion tipo regimen ju'!$Y48,""),IF($A50="TOTAL",SUM(INDIRECT("O4:O"&amp;ROW()-1)),""))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IF(AND($A50&lt;&gt;"",$A50&lt;&gt;"TOTAL"),IF(AND('[2]PDI_Descripcion tipo regimen ju'!$AB48&lt;&gt;"",'[2]PDI_Descripcion tipo regimen ju'!$AB48&lt;&gt;0),'[2]PDI_Descripcion tipo regimen ju'!$AB48,""),IF($A50="TOTAL",SUM(INDIRECT("Q4:Q"&amp;ROW()-1)),""))</f>
        <v/>
      </c>
      <c r="R50" s="6" t="str">
        <f ca="1">IF(AND($A50&lt;&gt;"",$A50&lt;&gt;"TOTAL"),IF(AND('[2]PDI_Descripcion tipo regimen ju'!$AD48&lt;&gt;"",'[2]PDI_Descripcion tipo regimen ju'!$AD48&lt;&gt;0),'[2]PDI_Descripcion tipo regimen ju'!$AD48,""),IF($A50="TOTAL",SUM(INDIRECT("R4:R"&amp;ROW()-1)),""))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IF(AND($A50&lt;&gt;"",$A50&lt;&gt;"TOTAL"),IF(AND('[2]PDI_Descripcion tipo regimen ju'!$AG48&lt;&gt;"",'[2]PDI_Descripcion tipo regimen ju'!$AG48&lt;&gt;0),'[2]PDI_Descripcion tipo regimen ju'!$AG48,""),IF($A50="TOTAL",SUM(INDIRECT("T4:T"&amp;ROW()-1)),""))</f>
        <v/>
      </c>
      <c r="U50" s="6" t="str">
        <f ca="1">IF(AND($A50&lt;&gt;"",$A50&lt;&gt;"TOTAL"),IF(AND('[2]PDI_Descripcion tipo regimen ju'!$AI48&lt;&gt;"",'[2]PDI_Descripcion tipo regimen ju'!$AI48&lt;&gt;0),'[2]PDI_Descripcion tipo regimen ju'!$AI48,""),IF($A50="TOTAL",SUM(INDIRECT("U4:U"&amp;ROW()-1)),""))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IF(AND($A50&lt;&gt;"",$A50&lt;&gt;"TOTAL"),IF(AND('[2]PDI_Descripcion tipo regimen ju'!$AL48&lt;&gt;"",'[2]PDI_Descripcion tipo regimen ju'!$AL48&lt;&gt;0),'[2]PDI_Descripcion tipo regimen ju'!$AL48,""),IF($A50="TOTAL",SUM(INDIRECT("W4:W"&amp;ROW()-1)),""))</f>
        <v/>
      </c>
      <c r="X50" s="6" t="str">
        <f ca="1">IF(AND($A50&lt;&gt;"",$A50&lt;&gt;"TOTAL"),IF(AND('[2]PDI_Descripcion tipo regimen ju'!$AN48&lt;&gt;"",'[2]PDI_Descripcion tipo regimen ju'!$AN48&lt;&gt;0),'[2]PDI_Descripcion tipo regimen ju'!$AN48,""),IF($A50="TOTAL",SUM(INDIRECT("X4:X"&amp;ROW()-1)),""))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IF(AND($A50&lt;&gt;"",$A50&lt;&gt;"TOTAL"),IF(AND('[2]PDI_Descripcion tipo regimen ju'!$AQ48&lt;&gt;"",'[2]PDI_Descripcion tipo regimen ju'!$AQ48&lt;&gt;0),'[2]PDI_Descripcion tipo regimen ju'!$AQ48,""),IF($A50="TOTAL",SUM(INDIRECT("Z4:Z"&amp;ROW()-1)),""))</f>
        <v/>
      </c>
      <c r="AA50" s="6" t="str">
        <f ca="1">IF(AND($A50&lt;&gt;"",$A50&lt;&gt;"TOTAL"),IF(AND('[2]PDI_Descripcion tipo regimen ju'!$AS48&lt;&gt;"",'[2]PDI_Descripcion tipo regimen ju'!$AS48&lt;&gt;0),'[2]PDI_Descripcion tipo regimen ju'!$AS48,""),IF($A50="TOTAL",SUM(INDIRECT("AA4:AA"&amp;ROW()-1)),""))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IF(AND($A50&lt;&gt;"",$A50&lt;&gt;"TOTAL"),IF(AND('[2]PDI_Descripcion tipo regimen ju'!$AV48&lt;&gt;"",'[2]PDI_Descripcion tipo regimen ju'!$AV48&lt;&gt;0),'[2]PDI_Descripcion tipo regimen ju'!$AV48,""),IF($A50="TOTAL",SUM(INDIRECT("AC4:AC"&amp;ROW()-1)),""))</f>
        <v/>
      </c>
      <c r="AD50" s="6" t="str">
        <f ca="1">IF(AND($A50&lt;&gt;"",$A50&lt;&gt;"TOTAL"),IF(AND('[2]PDI_Descripcion tipo regimen ju'!$AX48&lt;&gt;"",'[2]PDI_Descripcion tipo regimen ju'!$AX48&lt;&gt;0),'[2]PDI_Descripcion tipo regimen ju'!$AX48,""),IF($A50="TOTAL",SUM(INDIRECT("AD4:AD"&amp;ROW()-1)),""))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IF(AND($A50&lt;&gt;"",$A50&lt;&gt;"TOTAL"),IF(AND('[2]PDI_Descripcion tipo regimen ju'!$BA48&lt;&gt;"",'[2]PDI_Descripcion tipo regimen ju'!$BA48&lt;&gt;0),'[2]PDI_Descripcion tipo regimen ju'!$BA48,""),IF($A50="TOTAL",SUM(INDIRECT("AF4:AF"&amp;ROW()-1)),""))</f>
        <v/>
      </c>
      <c r="AG50" s="6" t="str">
        <f ca="1">IF(AND($A50&lt;&gt;"",$A50&lt;&gt;"TOTAL"),IF(AND('[2]PDI_Descripcion tipo regimen ju'!$BC48&lt;&gt;"",'[2]PDI_Descripcion tipo regimen ju'!$BC48&lt;&gt;0),'[2]PDI_Descripcion tipo regimen ju'!$BC48,""),IF($A50="TOTAL",SUM(INDIRECT("AG4:AG"&amp;ROW()-1)),""))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IF(AND($A50&lt;&gt;"",$A50&lt;&gt;"TOTAL"),IF(AND('[2]PDI_Descripcion tipo regimen ju'!$BF48&lt;&gt;"",'[2]PDI_Descripcion tipo regimen ju'!$BF48&lt;&gt;0),'[2]PDI_Descripcion tipo regimen ju'!$BF48,""),IF($A50="TOTAL",SUM(INDIRECT("AI4:AI"&amp;ROW()-1)),""))</f>
        <v/>
      </c>
      <c r="AJ50" s="6" t="str">
        <f ca="1">IF(AND($A50&lt;&gt;"",$A50&lt;&gt;"TOTAL"),IF(AND('[2]PDI_Descripcion tipo regimen ju'!$BH48&lt;&gt;"",'[2]PDI_Descripcion tipo regimen ju'!$BH48&lt;&gt;0),'[2]PDI_Descripcion tipo regimen ju'!$BH48,""),IF($A50="TOTAL",SUM(INDIRECT("AJ4:AJ"&amp;ROW()-1)),""))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IF(AND($A50&lt;&gt;"",$A50&lt;&gt;"TOTAL"),IF(AND('[2]PDI_Descripcion tipo regimen ju'!$BK48&lt;&gt;"",'[2]PDI_Descripcion tipo regimen ju'!$BK48&lt;&gt;0),'[2]PDI_Descripcion tipo regimen ju'!$BK48,""),IF($A50="TOTAL",SUM(INDIRECT("AL4:AL"&amp;ROW()-1)),""))</f>
        <v/>
      </c>
      <c r="AM50" s="6" t="str">
        <f ca="1">IF(AND($A50&lt;&gt;"",$A50&lt;&gt;"TOTAL"),IF(AND('[2]PDI_Descripcion tipo regimen ju'!$BM48&lt;&gt;"",'[2]PDI_Descripcion tipo regimen ju'!$BM48&lt;&gt;0),'[2]PDI_Descripcion tipo regimen ju'!$BM48,""),IF($A50="TOTAL",SUM(INDIRECT("AM4:AM"&amp;ROW()-1)),""))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IF(AND($A50&lt;&gt;"",$A50&lt;&gt;"TOTAL"),IF(AND('[2]PDI_Descripcion tipo regimen ju'!$BP48&lt;&gt;"",'[2]PDI_Descripcion tipo regimen ju'!$BP48&lt;&gt;0),'[2]PDI_Descripcion tipo regimen ju'!$BP48,""),IF($A50="TOTAL",SUM(INDIRECT("AO4:AO"&amp;ROW()-1)),""))</f>
        <v/>
      </c>
      <c r="AP50" s="6" t="str">
        <f ca="1">IF(AND($A50&lt;&gt;"",$A50&lt;&gt;"TOTAL"),IF(AND('[2]PDI_Descripcion tipo regimen ju'!$BR48&lt;&gt;"",'[2]PDI_Descripcion tipo regimen ju'!$BR48&lt;&gt;0),'[2]PDI_Descripcion tipo regimen ju'!$BR48,""),IF($A50="TOTAL",SUM(INDIRECT("AP4:AP"&amp;ROW()-1)),""))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IF(AND($A50&lt;&gt;"",$A50&lt;&gt;"TOTAL"),IF(AND('[2]PDI_Descripcion tipo regimen ju'!$BU48&lt;&gt;"",'[2]PDI_Descripcion tipo regimen ju'!$BU48&lt;&gt;0),'[2]PDI_Descripcion tipo regimen ju'!$BU48,""),IF($A50="TOTAL",SUM(INDIRECT("AR4:AR"&amp;ROW()-1)),""))</f>
        <v/>
      </c>
      <c r="AS50" s="6" t="str">
        <f ca="1">IF(AND($A50&lt;&gt;"",$A50&lt;&gt;"TOTAL"),IF(AND('[2]PDI_Descripcion tipo regimen ju'!$BW48&lt;&gt;"",'[2]PDI_Descripcion tipo regimen ju'!$BW48&lt;&gt;0),'[2]PDI_Descripcion tipo regimen ju'!$BW48,""),IF($A50="TOTAL",SUM(INDIRECT("AS4:AS"&amp;ROW()-1)),""))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IF(AND($A50&lt;&gt;"",$A50&lt;&gt;"TOTAL"),IF(AND('[2]PDI_Descripcion tipo regimen ju'!$BZ48&lt;&gt;"",'[2]PDI_Descripcion tipo regimen ju'!$BZ48&lt;&gt;0),'[2]PDI_Descripcion tipo regimen ju'!$BZ48,""),IF($A50="TOTAL",SUM(INDIRECT("AU4:AU"&amp;ROW()-1)),""))</f>
        <v/>
      </c>
      <c r="AV50" s="6" t="str">
        <f ca="1">IF(AND($A50&lt;&gt;"",$A50&lt;&gt;"TOTAL"),IF(AND('[2]PDI_Descripcion tipo regimen ju'!$CB48&lt;&gt;"",'[2]PDI_Descripcion tipo regimen ju'!$CB48&lt;&gt;0),'[2]PDI_Descripcion tipo regimen ju'!$CB48,""),IF($A50="TOTAL",SUM(INDIRECT("AV4:AV"&amp;ROW()-1)),""))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IF(AND($A50&lt;&gt;"",$A50&lt;&gt;"TOTAL"),IF(AND('[2]PDI_Descripcion tipo regimen ju'!$CE48&lt;&gt;"",'[2]PDI_Descripcion tipo regimen ju'!$CE48&lt;&gt;0),'[2]PDI_Descripcion tipo regimen ju'!$CE48,""),IF($A50="TOTAL",SUM(INDIRECT("AX4:AX"&amp;ROW()-1)),""))</f>
        <v/>
      </c>
      <c r="AY50" s="6" t="str">
        <f ca="1">IF(AND($A50&lt;&gt;"",$A50&lt;&gt;"TOTAL"),IF(AND('[2]PDI_Descripcion tipo regimen ju'!$CG48&lt;&gt;"",'[2]PDI_Descripcion tipo regimen ju'!$CG48&lt;&gt;0),'[2]PDI_Descripcion tipo regimen ju'!$CG48,""),IF($A50="TOTAL",SUM(INDIRECT("AY4:AY"&amp;ROW()-1)),""))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IF(AND($A50&lt;&gt;"",$A50&lt;&gt;"TOTAL"),IF(AND('[2]PDI_Descripcion tipo regimen ju'!$CJ48&lt;&gt;"",'[2]PDI_Descripcion tipo regimen ju'!$CJ48&lt;&gt;0),'[2]PDI_Descripcion tipo regimen ju'!$CJ48,""),IF($A50="TOTAL",SUM(INDIRECT("BA4:BA"&amp;ROW()-1)),""))</f>
        <v/>
      </c>
      <c r="BB50" s="6" t="str">
        <f ca="1">IF(AND($A50&lt;&gt;"",$A50&lt;&gt;"TOTAL"),IF(AND('[2]PDI_Descripcion tipo regimen ju'!$CL48&lt;&gt;"",'[2]PDI_Descripcion tipo regimen ju'!$CL48&lt;&gt;0),'[2]PDI_Descripcion tipo regimen ju'!$CL48,""),IF($A50="TOTAL",SUM(INDIRECT("BB4:BB"&amp;ROW()-1)),""))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IF(AND($A50&lt;&gt;"",$A50&lt;&gt;"TOTAL"),IF(AND('[2]PDI_Descripcion tipo regimen ju'!$CO48&lt;&gt;"",'[2]PDI_Descripcion tipo regimen ju'!$CO48&lt;&gt;0),'[2]PDI_Descripcion tipo regimen ju'!$CO48,""),IF($A50="TOTAL",SUM(INDIRECT("BD4:BD"&amp;ROW()-1)),""))</f>
        <v/>
      </c>
      <c r="BE50" s="6" t="str">
        <f ca="1">IF(AND($A50&lt;&gt;"",$A50&lt;&gt;"TOTAL"),IF(AND('[2]PDI_Descripcion tipo regimen ju'!$CQ48&lt;&gt;"",'[2]PDI_Descripcion tipo regimen ju'!$CQ48&lt;&gt;0),'[2]PDI_Descripcion tipo regimen ju'!$CQ48,""),IF($A50="TOTAL",SUM(INDIRECT("BE4:BE"&amp;ROW()-1)),""))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IF('[2]PDI_Descripcion tipo regimen ju'!$B49&lt;&gt;"",'[2]PDI_Descripcion tipo regimen ju'!$B49,IF(AND('[2]PDI_Descripcion tipo regimen ju'!$B49="",'[2]PDI_Descripcion tipo regimen ju'!$B50="",'[2]PDI_Descripcion tipo regimen ju'!$B48=""),"","TOTAL"))</f>
        <v/>
      </c>
      <c r="B51" s="6" t="str">
        <f ca="1">IF(AND($A51&lt;&gt;"",$A51&lt;&gt;"TOTAL"),IF(AND('[2]PDI_Descripcion tipo regimen ju'!$C49&lt;&gt;"",'[2]PDI_Descripcion tipo regimen ju'!$C49&lt;&gt;0),'[2]PDI_Descripcion tipo regimen ju'!$C49,""),IF($A51="TOTAL",SUM(INDIRECT("B4:B"&amp;ROW()-1)),""))</f>
        <v/>
      </c>
      <c r="C51" s="6" t="str">
        <f ca="1">IF(AND($A51&lt;&gt;"",$A51&lt;&gt;"TOTAL"),IF(AND('[2]PDI_Descripcion tipo regimen ju'!$E49&lt;&gt;"",'[2]PDI_Descripcion tipo regimen ju'!$E49&lt;&gt;0),'[2]PDI_Descripcion tipo regimen ju'!$E49,""),IF($A51="TOTAL",SUM(INDIRECT("C4:C"&amp;ROW()-1)),""))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IF(AND($A51&lt;&gt;"",$A51&lt;&gt;"TOTAL"),IF(AND('[2]PDI_Descripcion tipo regimen ju'!$H49&lt;&gt;"",'[2]PDI_Descripcion tipo regimen ju'!$H49&lt;&gt;0),'[2]PDI_Descripcion tipo regimen ju'!$H49,""),IF($A51="TOTAL",SUM(INDIRECT("E4:E"&amp;ROW()-1)),""))</f>
        <v/>
      </c>
      <c r="F51" s="6" t="str">
        <f ca="1">IF(AND($A51&lt;&gt;"",$A51&lt;&gt;"TOTAL"),IF(AND('[2]PDI_Descripcion tipo regimen ju'!$J49&lt;&gt;"",'[2]PDI_Descripcion tipo regimen ju'!$J49&lt;&gt;0),'[2]PDI_Descripcion tipo regimen ju'!$J49,""),IF($A51="TOTAL",SUM(INDIRECT("F4:F"&amp;ROW()-1)),""))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IF(AND($A51&lt;&gt;"",$A51&lt;&gt;"TOTAL"),IF(AND('[2]PDI_Descripcion tipo regimen ju'!$M49&lt;&gt;"",'[2]PDI_Descripcion tipo regimen ju'!$M49&lt;&gt;0),'[2]PDI_Descripcion tipo regimen ju'!$M49,""),IF($A51="TOTAL",SUM(INDIRECT("H4:H"&amp;ROW()-1)),""))</f>
        <v/>
      </c>
      <c r="I51" s="6" t="str">
        <f ca="1">IF(AND($A51&lt;&gt;"",$A51&lt;&gt;"TOTAL"),IF(AND('[2]PDI_Descripcion tipo regimen ju'!$O49&lt;&gt;"",'[2]PDI_Descripcion tipo regimen ju'!$O49&lt;&gt;0),'[2]PDI_Descripcion tipo regimen ju'!$O49,""),IF($A51="TOTAL",SUM(INDIRECT("I4:I"&amp;ROW()-1)),""))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IF(AND($A51&lt;&gt;"",$A51&lt;&gt;"TOTAL"),IF(AND('[2]PDI_Descripcion tipo regimen ju'!$R49&lt;&gt;"",'[2]PDI_Descripcion tipo regimen ju'!$R49&lt;&gt;0),'[2]PDI_Descripcion tipo regimen ju'!$R49,""),IF($A51="TOTAL",SUM(INDIRECT("K4:K"&amp;ROW()-1)),""))</f>
        <v/>
      </c>
      <c r="L51" s="6" t="str">
        <f ca="1">IF(AND($A51&lt;&gt;"",$A51&lt;&gt;"TOTAL"),IF(AND('[2]PDI_Descripcion tipo regimen ju'!$T49&lt;&gt;"",'[2]PDI_Descripcion tipo regimen ju'!$T49&lt;&gt;0),'[2]PDI_Descripcion tipo regimen ju'!$T49,""),IF($A51="TOTAL",SUM(INDIRECT("L4:L"&amp;ROW()-1)),""))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IF(AND($A51&lt;&gt;"",$A51&lt;&gt;"TOTAL"),IF(AND('[2]PDI_Descripcion tipo regimen ju'!$W49&lt;&gt;"",'[2]PDI_Descripcion tipo regimen ju'!$W49&lt;&gt;0),'[2]PDI_Descripcion tipo regimen ju'!$W49,""),IF($A51="TOTAL",SUM(INDIRECT("N4:N"&amp;ROW()-1)),""))</f>
        <v/>
      </c>
      <c r="O51" s="6" t="str">
        <f ca="1">IF(AND($A51&lt;&gt;"",$A51&lt;&gt;"TOTAL"),IF(AND('[2]PDI_Descripcion tipo regimen ju'!$Y49&lt;&gt;"",'[2]PDI_Descripcion tipo regimen ju'!$Y49&lt;&gt;0),'[2]PDI_Descripcion tipo regimen ju'!$Y49,""),IF($A51="TOTAL",SUM(INDIRECT("O4:O"&amp;ROW()-1)),""))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IF(AND($A51&lt;&gt;"",$A51&lt;&gt;"TOTAL"),IF(AND('[2]PDI_Descripcion tipo regimen ju'!$AB49&lt;&gt;"",'[2]PDI_Descripcion tipo regimen ju'!$AB49&lt;&gt;0),'[2]PDI_Descripcion tipo regimen ju'!$AB49,""),IF($A51="TOTAL",SUM(INDIRECT("Q4:Q"&amp;ROW()-1)),""))</f>
        <v/>
      </c>
      <c r="R51" s="6" t="str">
        <f ca="1">IF(AND($A51&lt;&gt;"",$A51&lt;&gt;"TOTAL"),IF(AND('[2]PDI_Descripcion tipo regimen ju'!$AD49&lt;&gt;"",'[2]PDI_Descripcion tipo regimen ju'!$AD49&lt;&gt;0),'[2]PDI_Descripcion tipo regimen ju'!$AD49,""),IF($A51="TOTAL",SUM(INDIRECT("R4:R"&amp;ROW()-1)),""))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IF(AND($A51&lt;&gt;"",$A51&lt;&gt;"TOTAL"),IF(AND('[2]PDI_Descripcion tipo regimen ju'!$AG49&lt;&gt;"",'[2]PDI_Descripcion tipo regimen ju'!$AG49&lt;&gt;0),'[2]PDI_Descripcion tipo regimen ju'!$AG49,""),IF($A51="TOTAL",SUM(INDIRECT("T4:T"&amp;ROW()-1)),""))</f>
        <v/>
      </c>
      <c r="U51" s="6" t="str">
        <f ca="1">IF(AND($A51&lt;&gt;"",$A51&lt;&gt;"TOTAL"),IF(AND('[2]PDI_Descripcion tipo regimen ju'!$AI49&lt;&gt;"",'[2]PDI_Descripcion tipo regimen ju'!$AI49&lt;&gt;0),'[2]PDI_Descripcion tipo regimen ju'!$AI49,""),IF($A51="TOTAL",SUM(INDIRECT("U4:U"&amp;ROW()-1)),""))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IF(AND($A51&lt;&gt;"",$A51&lt;&gt;"TOTAL"),IF(AND('[2]PDI_Descripcion tipo regimen ju'!$AL49&lt;&gt;"",'[2]PDI_Descripcion tipo regimen ju'!$AL49&lt;&gt;0),'[2]PDI_Descripcion tipo regimen ju'!$AL49,""),IF($A51="TOTAL",SUM(INDIRECT("W4:W"&amp;ROW()-1)),""))</f>
        <v/>
      </c>
      <c r="X51" s="6" t="str">
        <f ca="1">IF(AND($A51&lt;&gt;"",$A51&lt;&gt;"TOTAL"),IF(AND('[2]PDI_Descripcion tipo regimen ju'!$AN49&lt;&gt;"",'[2]PDI_Descripcion tipo regimen ju'!$AN49&lt;&gt;0),'[2]PDI_Descripcion tipo regimen ju'!$AN49,""),IF($A51="TOTAL",SUM(INDIRECT("X4:X"&amp;ROW()-1)),""))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IF(AND($A51&lt;&gt;"",$A51&lt;&gt;"TOTAL"),IF(AND('[2]PDI_Descripcion tipo regimen ju'!$AQ49&lt;&gt;"",'[2]PDI_Descripcion tipo regimen ju'!$AQ49&lt;&gt;0),'[2]PDI_Descripcion tipo regimen ju'!$AQ49,""),IF($A51="TOTAL",SUM(INDIRECT("Z4:Z"&amp;ROW()-1)),""))</f>
        <v/>
      </c>
      <c r="AA51" s="6" t="str">
        <f ca="1">IF(AND($A51&lt;&gt;"",$A51&lt;&gt;"TOTAL"),IF(AND('[2]PDI_Descripcion tipo regimen ju'!$AS49&lt;&gt;"",'[2]PDI_Descripcion tipo regimen ju'!$AS49&lt;&gt;0),'[2]PDI_Descripcion tipo regimen ju'!$AS49,""),IF($A51="TOTAL",SUM(INDIRECT("AA4:AA"&amp;ROW()-1)),""))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IF(AND($A51&lt;&gt;"",$A51&lt;&gt;"TOTAL"),IF(AND('[2]PDI_Descripcion tipo regimen ju'!$AV49&lt;&gt;"",'[2]PDI_Descripcion tipo regimen ju'!$AV49&lt;&gt;0),'[2]PDI_Descripcion tipo regimen ju'!$AV49,""),IF($A51="TOTAL",SUM(INDIRECT("AC4:AC"&amp;ROW()-1)),""))</f>
        <v/>
      </c>
      <c r="AD51" s="6" t="str">
        <f ca="1">IF(AND($A51&lt;&gt;"",$A51&lt;&gt;"TOTAL"),IF(AND('[2]PDI_Descripcion tipo regimen ju'!$AX49&lt;&gt;"",'[2]PDI_Descripcion tipo regimen ju'!$AX49&lt;&gt;0),'[2]PDI_Descripcion tipo regimen ju'!$AX49,""),IF($A51="TOTAL",SUM(INDIRECT("AD4:AD"&amp;ROW()-1)),""))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IF(AND($A51&lt;&gt;"",$A51&lt;&gt;"TOTAL"),IF(AND('[2]PDI_Descripcion tipo regimen ju'!$BA49&lt;&gt;"",'[2]PDI_Descripcion tipo regimen ju'!$BA49&lt;&gt;0),'[2]PDI_Descripcion tipo regimen ju'!$BA49,""),IF($A51="TOTAL",SUM(INDIRECT("AF4:AF"&amp;ROW()-1)),""))</f>
        <v/>
      </c>
      <c r="AG51" s="6" t="str">
        <f ca="1">IF(AND($A51&lt;&gt;"",$A51&lt;&gt;"TOTAL"),IF(AND('[2]PDI_Descripcion tipo regimen ju'!$BC49&lt;&gt;"",'[2]PDI_Descripcion tipo regimen ju'!$BC49&lt;&gt;0),'[2]PDI_Descripcion tipo regimen ju'!$BC49,""),IF($A51="TOTAL",SUM(INDIRECT("AG4:AG"&amp;ROW()-1)),""))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IF(AND($A51&lt;&gt;"",$A51&lt;&gt;"TOTAL"),IF(AND('[2]PDI_Descripcion tipo regimen ju'!$BF49&lt;&gt;"",'[2]PDI_Descripcion tipo regimen ju'!$BF49&lt;&gt;0),'[2]PDI_Descripcion tipo regimen ju'!$BF49,""),IF($A51="TOTAL",SUM(INDIRECT("AI4:AI"&amp;ROW()-1)),""))</f>
        <v/>
      </c>
      <c r="AJ51" s="6" t="str">
        <f ca="1">IF(AND($A51&lt;&gt;"",$A51&lt;&gt;"TOTAL"),IF(AND('[2]PDI_Descripcion tipo regimen ju'!$BH49&lt;&gt;"",'[2]PDI_Descripcion tipo regimen ju'!$BH49&lt;&gt;0),'[2]PDI_Descripcion tipo regimen ju'!$BH49,""),IF($A51="TOTAL",SUM(INDIRECT("AJ4:AJ"&amp;ROW()-1)),""))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IF(AND($A51&lt;&gt;"",$A51&lt;&gt;"TOTAL"),IF(AND('[2]PDI_Descripcion tipo regimen ju'!$BK49&lt;&gt;"",'[2]PDI_Descripcion tipo regimen ju'!$BK49&lt;&gt;0),'[2]PDI_Descripcion tipo regimen ju'!$BK49,""),IF($A51="TOTAL",SUM(INDIRECT("AL4:AL"&amp;ROW()-1)),""))</f>
        <v/>
      </c>
      <c r="AM51" s="6" t="str">
        <f ca="1">IF(AND($A51&lt;&gt;"",$A51&lt;&gt;"TOTAL"),IF(AND('[2]PDI_Descripcion tipo regimen ju'!$BM49&lt;&gt;"",'[2]PDI_Descripcion tipo regimen ju'!$BM49&lt;&gt;0),'[2]PDI_Descripcion tipo regimen ju'!$BM49,""),IF($A51="TOTAL",SUM(INDIRECT("AM4:AM"&amp;ROW()-1)),""))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IF(AND($A51&lt;&gt;"",$A51&lt;&gt;"TOTAL"),IF(AND('[2]PDI_Descripcion tipo regimen ju'!$BP49&lt;&gt;"",'[2]PDI_Descripcion tipo regimen ju'!$BP49&lt;&gt;0),'[2]PDI_Descripcion tipo regimen ju'!$BP49,""),IF($A51="TOTAL",SUM(INDIRECT("AO4:AO"&amp;ROW()-1)),""))</f>
        <v/>
      </c>
      <c r="AP51" s="6" t="str">
        <f ca="1">IF(AND($A51&lt;&gt;"",$A51&lt;&gt;"TOTAL"),IF(AND('[2]PDI_Descripcion tipo regimen ju'!$BR49&lt;&gt;"",'[2]PDI_Descripcion tipo regimen ju'!$BR49&lt;&gt;0),'[2]PDI_Descripcion tipo regimen ju'!$BR49,""),IF($A51="TOTAL",SUM(INDIRECT("AP4:AP"&amp;ROW()-1)),""))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IF(AND($A51&lt;&gt;"",$A51&lt;&gt;"TOTAL"),IF(AND('[2]PDI_Descripcion tipo regimen ju'!$BU49&lt;&gt;"",'[2]PDI_Descripcion tipo regimen ju'!$BU49&lt;&gt;0),'[2]PDI_Descripcion tipo regimen ju'!$BU49,""),IF($A51="TOTAL",SUM(INDIRECT("AR4:AR"&amp;ROW()-1)),""))</f>
        <v/>
      </c>
      <c r="AS51" s="6" t="str">
        <f ca="1">IF(AND($A51&lt;&gt;"",$A51&lt;&gt;"TOTAL"),IF(AND('[2]PDI_Descripcion tipo regimen ju'!$BW49&lt;&gt;"",'[2]PDI_Descripcion tipo regimen ju'!$BW49&lt;&gt;0),'[2]PDI_Descripcion tipo regimen ju'!$BW49,""),IF($A51="TOTAL",SUM(INDIRECT("AS4:AS"&amp;ROW()-1)),""))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IF(AND($A51&lt;&gt;"",$A51&lt;&gt;"TOTAL"),IF(AND('[2]PDI_Descripcion tipo regimen ju'!$BZ49&lt;&gt;"",'[2]PDI_Descripcion tipo regimen ju'!$BZ49&lt;&gt;0),'[2]PDI_Descripcion tipo regimen ju'!$BZ49,""),IF($A51="TOTAL",SUM(INDIRECT("AU4:AU"&amp;ROW()-1)),""))</f>
        <v/>
      </c>
      <c r="AV51" s="6" t="str">
        <f ca="1">IF(AND($A51&lt;&gt;"",$A51&lt;&gt;"TOTAL"),IF(AND('[2]PDI_Descripcion tipo regimen ju'!$CB49&lt;&gt;"",'[2]PDI_Descripcion tipo regimen ju'!$CB49&lt;&gt;0),'[2]PDI_Descripcion tipo regimen ju'!$CB49,""),IF($A51="TOTAL",SUM(INDIRECT("AV4:AV"&amp;ROW()-1)),""))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IF(AND($A51&lt;&gt;"",$A51&lt;&gt;"TOTAL"),IF(AND('[2]PDI_Descripcion tipo regimen ju'!$CE49&lt;&gt;"",'[2]PDI_Descripcion tipo regimen ju'!$CE49&lt;&gt;0),'[2]PDI_Descripcion tipo regimen ju'!$CE49,""),IF($A51="TOTAL",SUM(INDIRECT("AX4:AX"&amp;ROW()-1)),""))</f>
        <v/>
      </c>
      <c r="AY51" s="6" t="str">
        <f ca="1">IF(AND($A51&lt;&gt;"",$A51&lt;&gt;"TOTAL"),IF(AND('[2]PDI_Descripcion tipo regimen ju'!$CG49&lt;&gt;"",'[2]PDI_Descripcion tipo regimen ju'!$CG49&lt;&gt;0),'[2]PDI_Descripcion tipo regimen ju'!$CG49,""),IF($A51="TOTAL",SUM(INDIRECT("AY4:AY"&amp;ROW()-1)),""))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IF(AND($A51&lt;&gt;"",$A51&lt;&gt;"TOTAL"),IF(AND('[2]PDI_Descripcion tipo regimen ju'!$CJ49&lt;&gt;"",'[2]PDI_Descripcion tipo regimen ju'!$CJ49&lt;&gt;0),'[2]PDI_Descripcion tipo regimen ju'!$CJ49,""),IF($A51="TOTAL",SUM(INDIRECT("BA4:BA"&amp;ROW()-1)),""))</f>
        <v/>
      </c>
      <c r="BB51" s="6" t="str">
        <f ca="1">IF(AND($A51&lt;&gt;"",$A51&lt;&gt;"TOTAL"),IF(AND('[2]PDI_Descripcion tipo regimen ju'!$CL49&lt;&gt;"",'[2]PDI_Descripcion tipo regimen ju'!$CL49&lt;&gt;0),'[2]PDI_Descripcion tipo regimen ju'!$CL49,""),IF($A51="TOTAL",SUM(INDIRECT("BB4:BB"&amp;ROW()-1)),""))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IF(AND($A51&lt;&gt;"",$A51&lt;&gt;"TOTAL"),IF(AND('[2]PDI_Descripcion tipo regimen ju'!$CO49&lt;&gt;"",'[2]PDI_Descripcion tipo regimen ju'!$CO49&lt;&gt;0),'[2]PDI_Descripcion tipo regimen ju'!$CO49,""),IF($A51="TOTAL",SUM(INDIRECT("BD4:BD"&amp;ROW()-1)),""))</f>
        <v/>
      </c>
      <c r="BE51" s="6" t="str">
        <f ca="1">IF(AND($A51&lt;&gt;"",$A51&lt;&gt;"TOTAL"),IF(AND('[2]PDI_Descripcion tipo regimen ju'!$CQ49&lt;&gt;"",'[2]PDI_Descripcion tipo regimen ju'!$CQ49&lt;&gt;0),'[2]PDI_Descripcion tipo regimen ju'!$CQ49,""),IF($A51="TOTAL",SUM(INDIRECT("BE4:BE"&amp;ROW()-1)),""))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IF('[2]PDI_Descripcion tipo regimen ju'!$B50&lt;&gt;"",'[2]PDI_Descripcion tipo regimen ju'!$B50,IF(AND('[2]PDI_Descripcion tipo regimen ju'!$B50="",'[2]PDI_Descripcion tipo regimen ju'!$B51="",'[2]PDI_Descripcion tipo regimen ju'!$B49=""),"","TOTAL"))</f>
        <v/>
      </c>
      <c r="B52" s="6" t="str">
        <f ca="1">IF(AND($A52&lt;&gt;"",$A52&lt;&gt;"TOTAL"),IF(AND('[2]PDI_Descripcion tipo regimen ju'!$C50&lt;&gt;"",'[2]PDI_Descripcion tipo regimen ju'!$C50&lt;&gt;0),'[2]PDI_Descripcion tipo regimen ju'!$C50,""),IF($A52="TOTAL",SUM(INDIRECT("B4:B"&amp;ROW()-1)),""))</f>
        <v/>
      </c>
      <c r="C52" s="6" t="str">
        <f ca="1">IF(AND($A52&lt;&gt;"",$A52&lt;&gt;"TOTAL"),IF(AND('[2]PDI_Descripcion tipo regimen ju'!$E50&lt;&gt;"",'[2]PDI_Descripcion tipo regimen ju'!$E50&lt;&gt;0),'[2]PDI_Descripcion tipo regimen ju'!$E50,""),IF($A52="TOTAL",SUM(INDIRECT("C4:C"&amp;ROW()-1)),""))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IF(AND($A52&lt;&gt;"",$A52&lt;&gt;"TOTAL"),IF(AND('[2]PDI_Descripcion tipo regimen ju'!$H50&lt;&gt;"",'[2]PDI_Descripcion tipo regimen ju'!$H50&lt;&gt;0),'[2]PDI_Descripcion tipo regimen ju'!$H50,""),IF($A52="TOTAL",SUM(INDIRECT("E4:E"&amp;ROW()-1)),""))</f>
        <v/>
      </c>
      <c r="F52" s="6" t="str">
        <f ca="1">IF(AND($A52&lt;&gt;"",$A52&lt;&gt;"TOTAL"),IF(AND('[2]PDI_Descripcion tipo regimen ju'!$J50&lt;&gt;"",'[2]PDI_Descripcion tipo regimen ju'!$J50&lt;&gt;0),'[2]PDI_Descripcion tipo regimen ju'!$J50,""),IF($A52="TOTAL",SUM(INDIRECT("F4:F"&amp;ROW()-1)),""))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IF(AND($A52&lt;&gt;"",$A52&lt;&gt;"TOTAL"),IF(AND('[2]PDI_Descripcion tipo regimen ju'!$M50&lt;&gt;"",'[2]PDI_Descripcion tipo regimen ju'!$M50&lt;&gt;0),'[2]PDI_Descripcion tipo regimen ju'!$M50,""),IF($A52="TOTAL",SUM(INDIRECT("H4:H"&amp;ROW()-1)),""))</f>
        <v/>
      </c>
      <c r="I52" s="6" t="str">
        <f ca="1">IF(AND($A52&lt;&gt;"",$A52&lt;&gt;"TOTAL"),IF(AND('[2]PDI_Descripcion tipo regimen ju'!$O50&lt;&gt;"",'[2]PDI_Descripcion tipo regimen ju'!$O50&lt;&gt;0),'[2]PDI_Descripcion tipo regimen ju'!$O50,""),IF($A52="TOTAL",SUM(INDIRECT("I4:I"&amp;ROW()-1)),""))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IF(AND($A52&lt;&gt;"",$A52&lt;&gt;"TOTAL"),IF(AND('[2]PDI_Descripcion tipo regimen ju'!$R50&lt;&gt;"",'[2]PDI_Descripcion tipo regimen ju'!$R50&lt;&gt;0),'[2]PDI_Descripcion tipo regimen ju'!$R50,""),IF($A52="TOTAL",SUM(INDIRECT("K4:K"&amp;ROW()-1)),""))</f>
        <v/>
      </c>
      <c r="L52" s="6" t="str">
        <f ca="1">IF(AND($A52&lt;&gt;"",$A52&lt;&gt;"TOTAL"),IF(AND('[2]PDI_Descripcion tipo regimen ju'!$T50&lt;&gt;"",'[2]PDI_Descripcion tipo regimen ju'!$T50&lt;&gt;0),'[2]PDI_Descripcion tipo regimen ju'!$T50,""),IF($A52="TOTAL",SUM(INDIRECT("L4:L"&amp;ROW()-1)),""))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IF(AND($A52&lt;&gt;"",$A52&lt;&gt;"TOTAL"),IF(AND('[2]PDI_Descripcion tipo regimen ju'!$W50&lt;&gt;"",'[2]PDI_Descripcion tipo regimen ju'!$W50&lt;&gt;0),'[2]PDI_Descripcion tipo regimen ju'!$W50,""),IF($A52="TOTAL",SUM(INDIRECT("N4:N"&amp;ROW()-1)),""))</f>
        <v/>
      </c>
      <c r="O52" s="6" t="str">
        <f ca="1">IF(AND($A52&lt;&gt;"",$A52&lt;&gt;"TOTAL"),IF(AND('[2]PDI_Descripcion tipo regimen ju'!$Y50&lt;&gt;"",'[2]PDI_Descripcion tipo regimen ju'!$Y50&lt;&gt;0),'[2]PDI_Descripcion tipo regimen ju'!$Y50,""),IF($A52="TOTAL",SUM(INDIRECT("O4:O"&amp;ROW()-1)),""))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IF(AND($A52&lt;&gt;"",$A52&lt;&gt;"TOTAL"),IF(AND('[2]PDI_Descripcion tipo regimen ju'!$AB50&lt;&gt;"",'[2]PDI_Descripcion tipo regimen ju'!$AB50&lt;&gt;0),'[2]PDI_Descripcion tipo regimen ju'!$AB50,""),IF($A52="TOTAL",SUM(INDIRECT("Q4:Q"&amp;ROW()-1)),""))</f>
        <v/>
      </c>
      <c r="R52" s="6" t="str">
        <f ca="1">IF(AND($A52&lt;&gt;"",$A52&lt;&gt;"TOTAL"),IF(AND('[2]PDI_Descripcion tipo regimen ju'!$AD50&lt;&gt;"",'[2]PDI_Descripcion tipo regimen ju'!$AD50&lt;&gt;0),'[2]PDI_Descripcion tipo regimen ju'!$AD50,""),IF($A52="TOTAL",SUM(INDIRECT("R4:R"&amp;ROW()-1)),""))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IF(AND($A52&lt;&gt;"",$A52&lt;&gt;"TOTAL"),IF(AND('[2]PDI_Descripcion tipo regimen ju'!$AG50&lt;&gt;"",'[2]PDI_Descripcion tipo regimen ju'!$AG50&lt;&gt;0),'[2]PDI_Descripcion tipo regimen ju'!$AG50,""),IF($A52="TOTAL",SUM(INDIRECT("T4:T"&amp;ROW()-1)),""))</f>
        <v/>
      </c>
      <c r="U52" s="6" t="str">
        <f ca="1">IF(AND($A52&lt;&gt;"",$A52&lt;&gt;"TOTAL"),IF(AND('[2]PDI_Descripcion tipo regimen ju'!$AI50&lt;&gt;"",'[2]PDI_Descripcion tipo regimen ju'!$AI50&lt;&gt;0),'[2]PDI_Descripcion tipo regimen ju'!$AI50,""),IF($A52="TOTAL",SUM(INDIRECT("U4:U"&amp;ROW()-1)),""))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IF(AND($A52&lt;&gt;"",$A52&lt;&gt;"TOTAL"),IF(AND('[2]PDI_Descripcion tipo regimen ju'!$AL50&lt;&gt;"",'[2]PDI_Descripcion tipo regimen ju'!$AL50&lt;&gt;0),'[2]PDI_Descripcion tipo regimen ju'!$AL50,""),IF($A52="TOTAL",SUM(INDIRECT("W4:W"&amp;ROW()-1)),""))</f>
        <v/>
      </c>
      <c r="X52" s="6" t="str">
        <f ca="1">IF(AND($A52&lt;&gt;"",$A52&lt;&gt;"TOTAL"),IF(AND('[2]PDI_Descripcion tipo regimen ju'!$AN50&lt;&gt;"",'[2]PDI_Descripcion tipo regimen ju'!$AN50&lt;&gt;0),'[2]PDI_Descripcion tipo regimen ju'!$AN50,""),IF($A52="TOTAL",SUM(INDIRECT("X4:X"&amp;ROW()-1)),""))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IF(AND($A52&lt;&gt;"",$A52&lt;&gt;"TOTAL"),IF(AND('[2]PDI_Descripcion tipo regimen ju'!$AQ50&lt;&gt;"",'[2]PDI_Descripcion tipo regimen ju'!$AQ50&lt;&gt;0),'[2]PDI_Descripcion tipo regimen ju'!$AQ50,""),IF($A52="TOTAL",SUM(INDIRECT("Z4:Z"&amp;ROW()-1)),""))</f>
        <v/>
      </c>
      <c r="AA52" s="6" t="str">
        <f ca="1">IF(AND($A52&lt;&gt;"",$A52&lt;&gt;"TOTAL"),IF(AND('[2]PDI_Descripcion tipo regimen ju'!$AS50&lt;&gt;"",'[2]PDI_Descripcion tipo regimen ju'!$AS50&lt;&gt;0),'[2]PDI_Descripcion tipo regimen ju'!$AS50,""),IF($A52="TOTAL",SUM(INDIRECT("AA4:AA"&amp;ROW()-1)),""))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IF(AND($A52&lt;&gt;"",$A52&lt;&gt;"TOTAL"),IF(AND('[2]PDI_Descripcion tipo regimen ju'!$AV50&lt;&gt;"",'[2]PDI_Descripcion tipo regimen ju'!$AV50&lt;&gt;0),'[2]PDI_Descripcion tipo regimen ju'!$AV50,""),IF($A52="TOTAL",SUM(INDIRECT("AC4:AC"&amp;ROW()-1)),""))</f>
        <v/>
      </c>
      <c r="AD52" s="6" t="str">
        <f ca="1">IF(AND($A52&lt;&gt;"",$A52&lt;&gt;"TOTAL"),IF(AND('[2]PDI_Descripcion tipo regimen ju'!$AX50&lt;&gt;"",'[2]PDI_Descripcion tipo regimen ju'!$AX50&lt;&gt;0),'[2]PDI_Descripcion tipo regimen ju'!$AX50,""),IF($A52="TOTAL",SUM(INDIRECT("AD4:AD"&amp;ROW()-1)),""))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IF(AND($A52&lt;&gt;"",$A52&lt;&gt;"TOTAL"),IF(AND('[2]PDI_Descripcion tipo regimen ju'!$BA50&lt;&gt;"",'[2]PDI_Descripcion tipo regimen ju'!$BA50&lt;&gt;0),'[2]PDI_Descripcion tipo regimen ju'!$BA50,""),IF($A52="TOTAL",SUM(INDIRECT("AF4:AF"&amp;ROW()-1)),""))</f>
        <v/>
      </c>
      <c r="AG52" s="6" t="str">
        <f ca="1">IF(AND($A52&lt;&gt;"",$A52&lt;&gt;"TOTAL"),IF(AND('[2]PDI_Descripcion tipo regimen ju'!$BC50&lt;&gt;"",'[2]PDI_Descripcion tipo regimen ju'!$BC50&lt;&gt;0),'[2]PDI_Descripcion tipo regimen ju'!$BC50,""),IF($A52="TOTAL",SUM(INDIRECT("AG4:AG"&amp;ROW()-1)),""))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IF(AND($A52&lt;&gt;"",$A52&lt;&gt;"TOTAL"),IF(AND('[2]PDI_Descripcion tipo regimen ju'!$BF50&lt;&gt;"",'[2]PDI_Descripcion tipo regimen ju'!$BF50&lt;&gt;0),'[2]PDI_Descripcion tipo regimen ju'!$BF50,""),IF($A52="TOTAL",SUM(INDIRECT("AI4:AI"&amp;ROW()-1)),""))</f>
        <v/>
      </c>
      <c r="AJ52" s="6" t="str">
        <f ca="1">IF(AND($A52&lt;&gt;"",$A52&lt;&gt;"TOTAL"),IF(AND('[2]PDI_Descripcion tipo regimen ju'!$BH50&lt;&gt;"",'[2]PDI_Descripcion tipo regimen ju'!$BH50&lt;&gt;0),'[2]PDI_Descripcion tipo regimen ju'!$BH50,""),IF($A52="TOTAL",SUM(INDIRECT("AJ4:AJ"&amp;ROW()-1)),""))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IF(AND($A52&lt;&gt;"",$A52&lt;&gt;"TOTAL"),IF(AND('[2]PDI_Descripcion tipo regimen ju'!$BK50&lt;&gt;"",'[2]PDI_Descripcion tipo regimen ju'!$BK50&lt;&gt;0),'[2]PDI_Descripcion tipo regimen ju'!$BK50,""),IF($A52="TOTAL",SUM(INDIRECT("AL4:AL"&amp;ROW()-1)),""))</f>
        <v/>
      </c>
      <c r="AM52" s="6" t="str">
        <f ca="1">IF(AND($A52&lt;&gt;"",$A52&lt;&gt;"TOTAL"),IF(AND('[2]PDI_Descripcion tipo regimen ju'!$BM50&lt;&gt;"",'[2]PDI_Descripcion tipo regimen ju'!$BM50&lt;&gt;0),'[2]PDI_Descripcion tipo regimen ju'!$BM50,""),IF($A52="TOTAL",SUM(INDIRECT("AM4:AM"&amp;ROW()-1)),""))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IF(AND($A52&lt;&gt;"",$A52&lt;&gt;"TOTAL"),IF(AND('[2]PDI_Descripcion tipo regimen ju'!$BP50&lt;&gt;"",'[2]PDI_Descripcion tipo regimen ju'!$BP50&lt;&gt;0),'[2]PDI_Descripcion tipo regimen ju'!$BP50,""),IF($A52="TOTAL",SUM(INDIRECT("AO4:AO"&amp;ROW()-1)),""))</f>
        <v/>
      </c>
      <c r="AP52" s="6" t="str">
        <f ca="1">IF(AND($A52&lt;&gt;"",$A52&lt;&gt;"TOTAL"),IF(AND('[2]PDI_Descripcion tipo regimen ju'!$BR50&lt;&gt;"",'[2]PDI_Descripcion tipo regimen ju'!$BR50&lt;&gt;0),'[2]PDI_Descripcion tipo regimen ju'!$BR50,""),IF($A52="TOTAL",SUM(INDIRECT("AP4:AP"&amp;ROW()-1)),""))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IF(AND($A52&lt;&gt;"",$A52&lt;&gt;"TOTAL"),IF(AND('[2]PDI_Descripcion tipo regimen ju'!$BU50&lt;&gt;"",'[2]PDI_Descripcion tipo regimen ju'!$BU50&lt;&gt;0),'[2]PDI_Descripcion tipo regimen ju'!$BU50,""),IF($A52="TOTAL",SUM(INDIRECT("AR4:AR"&amp;ROW()-1)),""))</f>
        <v/>
      </c>
      <c r="AS52" s="6" t="str">
        <f ca="1">IF(AND($A52&lt;&gt;"",$A52&lt;&gt;"TOTAL"),IF(AND('[2]PDI_Descripcion tipo regimen ju'!$BW50&lt;&gt;"",'[2]PDI_Descripcion tipo regimen ju'!$BW50&lt;&gt;0),'[2]PDI_Descripcion tipo regimen ju'!$BW50,""),IF($A52="TOTAL",SUM(INDIRECT("AS4:AS"&amp;ROW()-1)),""))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IF(AND($A52&lt;&gt;"",$A52&lt;&gt;"TOTAL"),IF(AND('[2]PDI_Descripcion tipo regimen ju'!$BZ50&lt;&gt;"",'[2]PDI_Descripcion tipo regimen ju'!$BZ50&lt;&gt;0),'[2]PDI_Descripcion tipo regimen ju'!$BZ50,""),IF($A52="TOTAL",SUM(INDIRECT("AU4:AU"&amp;ROW()-1)),""))</f>
        <v/>
      </c>
      <c r="AV52" s="6" t="str">
        <f ca="1">IF(AND($A52&lt;&gt;"",$A52&lt;&gt;"TOTAL"),IF(AND('[2]PDI_Descripcion tipo regimen ju'!$CB50&lt;&gt;"",'[2]PDI_Descripcion tipo regimen ju'!$CB50&lt;&gt;0),'[2]PDI_Descripcion tipo regimen ju'!$CB50,""),IF($A52="TOTAL",SUM(INDIRECT("AV4:AV"&amp;ROW()-1)),""))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IF(AND($A52&lt;&gt;"",$A52&lt;&gt;"TOTAL"),IF(AND('[2]PDI_Descripcion tipo regimen ju'!$CE50&lt;&gt;"",'[2]PDI_Descripcion tipo regimen ju'!$CE50&lt;&gt;0),'[2]PDI_Descripcion tipo regimen ju'!$CE50,""),IF($A52="TOTAL",SUM(INDIRECT("AX4:AX"&amp;ROW()-1)),""))</f>
        <v/>
      </c>
      <c r="AY52" s="6" t="str">
        <f ca="1">IF(AND($A52&lt;&gt;"",$A52&lt;&gt;"TOTAL"),IF(AND('[2]PDI_Descripcion tipo regimen ju'!$CG50&lt;&gt;"",'[2]PDI_Descripcion tipo regimen ju'!$CG50&lt;&gt;0),'[2]PDI_Descripcion tipo regimen ju'!$CG50,""),IF($A52="TOTAL",SUM(INDIRECT("AY4:AY"&amp;ROW()-1)),""))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IF(AND($A52&lt;&gt;"",$A52&lt;&gt;"TOTAL"),IF(AND('[2]PDI_Descripcion tipo regimen ju'!$CJ50&lt;&gt;"",'[2]PDI_Descripcion tipo regimen ju'!$CJ50&lt;&gt;0),'[2]PDI_Descripcion tipo regimen ju'!$CJ50,""),IF($A52="TOTAL",SUM(INDIRECT("BA4:BA"&amp;ROW()-1)),""))</f>
        <v/>
      </c>
      <c r="BB52" s="6" t="str">
        <f ca="1">IF(AND($A52&lt;&gt;"",$A52&lt;&gt;"TOTAL"),IF(AND('[2]PDI_Descripcion tipo regimen ju'!$CL50&lt;&gt;"",'[2]PDI_Descripcion tipo regimen ju'!$CL50&lt;&gt;0),'[2]PDI_Descripcion tipo regimen ju'!$CL50,""),IF($A52="TOTAL",SUM(INDIRECT("BB4:BB"&amp;ROW()-1)),""))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IF(AND($A52&lt;&gt;"",$A52&lt;&gt;"TOTAL"),IF(AND('[2]PDI_Descripcion tipo regimen ju'!$CO50&lt;&gt;"",'[2]PDI_Descripcion tipo regimen ju'!$CO50&lt;&gt;0),'[2]PDI_Descripcion tipo regimen ju'!$CO50,""),IF($A52="TOTAL",SUM(INDIRECT("BD4:BD"&amp;ROW()-1)),""))</f>
        <v/>
      </c>
      <c r="BE52" s="6" t="str">
        <f ca="1">IF(AND($A52&lt;&gt;"",$A52&lt;&gt;"TOTAL"),IF(AND('[2]PDI_Descripcion tipo regimen ju'!$CQ50&lt;&gt;"",'[2]PDI_Descripcion tipo regimen ju'!$CQ50&lt;&gt;0),'[2]PDI_Descripcion tipo regimen ju'!$CQ50,""),IF($A52="TOTAL",SUM(INDIRECT("BE4:BE"&amp;ROW()-1)),""))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IF('[2]PDI_Descripcion tipo regimen ju'!$B51&lt;&gt;"",'[2]PDI_Descripcion tipo regimen ju'!$B51,IF(AND('[2]PDI_Descripcion tipo regimen ju'!$B51="",'[2]PDI_Descripcion tipo regimen ju'!$B52="",'[2]PDI_Descripcion tipo regimen ju'!$B50=""),"","TOTAL"))</f>
        <v/>
      </c>
      <c r="B53" s="6" t="str">
        <f ca="1">IF(AND($A53&lt;&gt;"",$A53&lt;&gt;"TOTAL"),IF(AND('[2]PDI_Descripcion tipo regimen ju'!$C51&lt;&gt;"",'[2]PDI_Descripcion tipo regimen ju'!$C51&lt;&gt;0),'[2]PDI_Descripcion tipo regimen ju'!$C51,""),IF($A53="TOTAL",SUM(INDIRECT("B4:B"&amp;ROW()-1)),""))</f>
        <v/>
      </c>
      <c r="C53" s="6" t="str">
        <f ca="1">IF(AND($A53&lt;&gt;"",$A53&lt;&gt;"TOTAL"),IF(AND('[2]PDI_Descripcion tipo regimen ju'!$E51&lt;&gt;"",'[2]PDI_Descripcion tipo regimen ju'!$E51&lt;&gt;0),'[2]PDI_Descripcion tipo regimen ju'!$E51,""),IF($A53="TOTAL",SUM(INDIRECT("C4:C"&amp;ROW()-1)),""))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IF(AND($A53&lt;&gt;"",$A53&lt;&gt;"TOTAL"),IF(AND('[2]PDI_Descripcion tipo regimen ju'!$H51&lt;&gt;"",'[2]PDI_Descripcion tipo regimen ju'!$H51&lt;&gt;0),'[2]PDI_Descripcion tipo regimen ju'!$H51,""),IF($A53="TOTAL",SUM(INDIRECT("E4:E"&amp;ROW()-1)),""))</f>
        <v/>
      </c>
      <c r="F53" s="6" t="str">
        <f ca="1">IF(AND($A53&lt;&gt;"",$A53&lt;&gt;"TOTAL"),IF(AND('[2]PDI_Descripcion tipo regimen ju'!$J51&lt;&gt;"",'[2]PDI_Descripcion tipo regimen ju'!$J51&lt;&gt;0),'[2]PDI_Descripcion tipo regimen ju'!$J51,""),IF($A53="TOTAL",SUM(INDIRECT("F4:F"&amp;ROW()-1)),""))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IF(AND($A53&lt;&gt;"",$A53&lt;&gt;"TOTAL"),IF(AND('[2]PDI_Descripcion tipo regimen ju'!$M51&lt;&gt;"",'[2]PDI_Descripcion tipo regimen ju'!$M51&lt;&gt;0),'[2]PDI_Descripcion tipo regimen ju'!$M51,""),IF($A53="TOTAL",SUM(INDIRECT("H4:H"&amp;ROW()-1)),""))</f>
        <v/>
      </c>
      <c r="I53" s="6" t="str">
        <f ca="1">IF(AND($A53&lt;&gt;"",$A53&lt;&gt;"TOTAL"),IF(AND('[2]PDI_Descripcion tipo regimen ju'!$O51&lt;&gt;"",'[2]PDI_Descripcion tipo regimen ju'!$O51&lt;&gt;0),'[2]PDI_Descripcion tipo regimen ju'!$O51,""),IF($A53="TOTAL",SUM(INDIRECT("I4:I"&amp;ROW()-1)),""))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IF(AND($A53&lt;&gt;"",$A53&lt;&gt;"TOTAL"),IF(AND('[2]PDI_Descripcion tipo regimen ju'!$R51&lt;&gt;"",'[2]PDI_Descripcion tipo regimen ju'!$R51&lt;&gt;0),'[2]PDI_Descripcion tipo regimen ju'!$R51,""),IF($A53="TOTAL",SUM(INDIRECT("K4:K"&amp;ROW()-1)),""))</f>
        <v/>
      </c>
      <c r="L53" s="6" t="str">
        <f ca="1">IF(AND($A53&lt;&gt;"",$A53&lt;&gt;"TOTAL"),IF(AND('[2]PDI_Descripcion tipo regimen ju'!$T51&lt;&gt;"",'[2]PDI_Descripcion tipo regimen ju'!$T51&lt;&gt;0),'[2]PDI_Descripcion tipo regimen ju'!$T51,""),IF($A53="TOTAL",SUM(INDIRECT("L4:L"&amp;ROW()-1)),""))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IF(AND($A53&lt;&gt;"",$A53&lt;&gt;"TOTAL"),IF(AND('[2]PDI_Descripcion tipo regimen ju'!$W51&lt;&gt;"",'[2]PDI_Descripcion tipo regimen ju'!$W51&lt;&gt;0),'[2]PDI_Descripcion tipo regimen ju'!$W51,""),IF($A53="TOTAL",SUM(INDIRECT("N4:N"&amp;ROW()-1)),""))</f>
        <v/>
      </c>
      <c r="O53" s="6" t="str">
        <f ca="1">IF(AND($A53&lt;&gt;"",$A53&lt;&gt;"TOTAL"),IF(AND('[2]PDI_Descripcion tipo regimen ju'!$Y51&lt;&gt;"",'[2]PDI_Descripcion tipo regimen ju'!$Y51&lt;&gt;0),'[2]PDI_Descripcion tipo regimen ju'!$Y51,""),IF($A53="TOTAL",SUM(INDIRECT("O4:O"&amp;ROW()-1)),""))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IF(AND($A53&lt;&gt;"",$A53&lt;&gt;"TOTAL"),IF(AND('[2]PDI_Descripcion tipo regimen ju'!$AB51&lt;&gt;"",'[2]PDI_Descripcion tipo regimen ju'!$AB51&lt;&gt;0),'[2]PDI_Descripcion tipo regimen ju'!$AB51,""),IF($A53="TOTAL",SUM(INDIRECT("Q4:Q"&amp;ROW()-1)),""))</f>
        <v/>
      </c>
      <c r="R53" s="6" t="str">
        <f ca="1">IF(AND($A53&lt;&gt;"",$A53&lt;&gt;"TOTAL"),IF(AND('[2]PDI_Descripcion tipo regimen ju'!$AD51&lt;&gt;"",'[2]PDI_Descripcion tipo regimen ju'!$AD51&lt;&gt;0),'[2]PDI_Descripcion tipo regimen ju'!$AD51,""),IF($A53="TOTAL",SUM(INDIRECT("R4:R"&amp;ROW()-1)),""))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IF(AND($A53&lt;&gt;"",$A53&lt;&gt;"TOTAL"),IF(AND('[2]PDI_Descripcion tipo regimen ju'!$AG51&lt;&gt;"",'[2]PDI_Descripcion tipo regimen ju'!$AG51&lt;&gt;0),'[2]PDI_Descripcion tipo regimen ju'!$AG51,""),IF($A53="TOTAL",SUM(INDIRECT("T4:T"&amp;ROW()-1)),""))</f>
        <v/>
      </c>
      <c r="U53" s="6" t="str">
        <f ca="1">IF(AND($A53&lt;&gt;"",$A53&lt;&gt;"TOTAL"),IF(AND('[2]PDI_Descripcion tipo regimen ju'!$AI51&lt;&gt;"",'[2]PDI_Descripcion tipo regimen ju'!$AI51&lt;&gt;0),'[2]PDI_Descripcion tipo regimen ju'!$AI51,""),IF($A53="TOTAL",SUM(INDIRECT("U4:U"&amp;ROW()-1)),""))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IF(AND($A53&lt;&gt;"",$A53&lt;&gt;"TOTAL"),IF(AND('[2]PDI_Descripcion tipo regimen ju'!$AL51&lt;&gt;"",'[2]PDI_Descripcion tipo regimen ju'!$AL51&lt;&gt;0),'[2]PDI_Descripcion tipo regimen ju'!$AL51,""),IF($A53="TOTAL",SUM(INDIRECT("W4:W"&amp;ROW()-1)),""))</f>
        <v/>
      </c>
      <c r="X53" s="6" t="str">
        <f ca="1">IF(AND($A53&lt;&gt;"",$A53&lt;&gt;"TOTAL"),IF(AND('[2]PDI_Descripcion tipo regimen ju'!$AN51&lt;&gt;"",'[2]PDI_Descripcion tipo regimen ju'!$AN51&lt;&gt;0),'[2]PDI_Descripcion tipo regimen ju'!$AN51,""),IF($A53="TOTAL",SUM(INDIRECT("X4:X"&amp;ROW()-1)),""))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IF(AND($A53&lt;&gt;"",$A53&lt;&gt;"TOTAL"),IF(AND('[2]PDI_Descripcion tipo regimen ju'!$AQ51&lt;&gt;"",'[2]PDI_Descripcion tipo regimen ju'!$AQ51&lt;&gt;0),'[2]PDI_Descripcion tipo regimen ju'!$AQ51,""),IF($A53="TOTAL",SUM(INDIRECT("Z4:Z"&amp;ROW()-1)),""))</f>
        <v/>
      </c>
      <c r="AA53" s="6" t="str">
        <f ca="1">IF(AND($A53&lt;&gt;"",$A53&lt;&gt;"TOTAL"),IF(AND('[2]PDI_Descripcion tipo regimen ju'!$AS51&lt;&gt;"",'[2]PDI_Descripcion tipo regimen ju'!$AS51&lt;&gt;0),'[2]PDI_Descripcion tipo regimen ju'!$AS51,""),IF($A53="TOTAL",SUM(INDIRECT("AA4:AA"&amp;ROW()-1)),""))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IF(AND($A53&lt;&gt;"",$A53&lt;&gt;"TOTAL"),IF(AND('[2]PDI_Descripcion tipo regimen ju'!$AV51&lt;&gt;"",'[2]PDI_Descripcion tipo regimen ju'!$AV51&lt;&gt;0),'[2]PDI_Descripcion tipo regimen ju'!$AV51,""),IF($A53="TOTAL",SUM(INDIRECT("AC4:AC"&amp;ROW()-1)),""))</f>
        <v/>
      </c>
      <c r="AD53" s="6" t="str">
        <f ca="1">IF(AND($A53&lt;&gt;"",$A53&lt;&gt;"TOTAL"),IF(AND('[2]PDI_Descripcion tipo regimen ju'!$AX51&lt;&gt;"",'[2]PDI_Descripcion tipo regimen ju'!$AX51&lt;&gt;0),'[2]PDI_Descripcion tipo regimen ju'!$AX51,""),IF($A53="TOTAL",SUM(INDIRECT("AD4:AD"&amp;ROW()-1)),""))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IF(AND($A53&lt;&gt;"",$A53&lt;&gt;"TOTAL"),IF(AND('[2]PDI_Descripcion tipo regimen ju'!$BA51&lt;&gt;"",'[2]PDI_Descripcion tipo regimen ju'!$BA51&lt;&gt;0),'[2]PDI_Descripcion tipo regimen ju'!$BA51,""),IF($A53="TOTAL",SUM(INDIRECT("AF4:AF"&amp;ROW()-1)),""))</f>
        <v/>
      </c>
      <c r="AG53" s="6" t="str">
        <f ca="1">IF(AND($A53&lt;&gt;"",$A53&lt;&gt;"TOTAL"),IF(AND('[2]PDI_Descripcion tipo regimen ju'!$BC51&lt;&gt;"",'[2]PDI_Descripcion tipo regimen ju'!$BC51&lt;&gt;0),'[2]PDI_Descripcion tipo regimen ju'!$BC51,""),IF($A53="TOTAL",SUM(INDIRECT("AG4:AG"&amp;ROW()-1)),""))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IF(AND($A53&lt;&gt;"",$A53&lt;&gt;"TOTAL"),IF(AND('[2]PDI_Descripcion tipo regimen ju'!$BF51&lt;&gt;"",'[2]PDI_Descripcion tipo regimen ju'!$BF51&lt;&gt;0),'[2]PDI_Descripcion tipo regimen ju'!$BF51,""),IF($A53="TOTAL",SUM(INDIRECT("AI4:AI"&amp;ROW()-1)),""))</f>
        <v/>
      </c>
      <c r="AJ53" s="6" t="str">
        <f ca="1">IF(AND($A53&lt;&gt;"",$A53&lt;&gt;"TOTAL"),IF(AND('[2]PDI_Descripcion tipo regimen ju'!$BH51&lt;&gt;"",'[2]PDI_Descripcion tipo regimen ju'!$BH51&lt;&gt;0),'[2]PDI_Descripcion tipo regimen ju'!$BH51,""),IF($A53="TOTAL",SUM(INDIRECT("AJ4:AJ"&amp;ROW()-1)),""))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IF(AND($A53&lt;&gt;"",$A53&lt;&gt;"TOTAL"),IF(AND('[2]PDI_Descripcion tipo regimen ju'!$BK51&lt;&gt;"",'[2]PDI_Descripcion tipo regimen ju'!$BK51&lt;&gt;0),'[2]PDI_Descripcion tipo regimen ju'!$BK51,""),IF($A53="TOTAL",SUM(INDIRECT("AL4:AL"&amp;ROW()-1)),""))</f>
        <v/>
      </c>
      <c r="AM53" s="6" t="str">
        <f ca="1">IF(AND($A53&lt;&gt;"",$A53&lt;&gt;"TOTAL"),IF(AND('[2]PDI_Descripcion tipo regimen ju'!$BM51&lt;&gt;"",'[2]PDI_Descripcion tipo regimen ju'!$BM51&lt;&gt;0),'[2]PDI_Descripcion tipo regimen ju'!$BM51,""),IF($A53="TOTAL",SUM(INDIRECT("AM4:AM"&amp;ROW()-1)),""))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IF(AND($A53&lt;&gt;"",$A53&lt;&gt;"TOTAL"),IF(AND('[2]PDI_Descripcion tipo regimen ju'!$BP51&lt;&gt;"",'[2]PDI_Descripcion tipo regimen ju'!$BP51&lt;&gt;0),'[2]PDI_Descripcion tipo regimen ju'!$BP51,""),IF($A53="TOTAL",SUM(INDIRECT("AO4:AO"&amp;ROW()-1)),""))</f>
        <v/>
      </c>
      <c r="AP53" s="6" t="str">
        <f ca="1">IF(AND($A53&lt;&gt;"",$A53&lt;&gt;"TOTAL"),IF(AND('[2]PDI_Descripcion tipo regimen ju'!$BR51&lt;&gt;"",'[2]PDI_Descripcion tipo regimen ju'!$BR51&lt;&gt;0),'[2]PDI_Descripcion tipo regimen ju'!$BR51,""),IF($A53="TOTAL",SUM(INDIRECT("AP4:AP"&amp;ROW()-1)),""))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IF(AND($A53&lt;&gt;"",$A53&lt;&gt;"TOTAL"),IF(AND('[2]PDI_Descripcion tipo regimen ju'!$BU51&lt;&gt;"",'[2]PDI_Descripcion tipo regimen ju'!$BU51&lt;&gt;0),'[2]PDI_Descripcion tipo regimen ju'!$BU51,""),IF($A53="TOTAL",SUM(INDIRECT("AR4:AR"&amp;ROW()-1)),""))</f>
        <v/>
      </c>
      <c r="AS53" s="6" t="str">
        <f ca="1">IF(AND($A53&lt;&gt;"",$A53&lt;&gt;"TOTAL"),IF(AND('[2]PDI_Descripcion tipo regimen ju'!$BW51&lt;&gt;"",'[2]PDI_Descripcion tipo regimen ju'!$BW51&lt;&gt;0),'[2]PDI_Descripcion tipo regimen ju'!$BW51,""),IF($A53="TOTAL",SUM(INDIRECT("AS4:AS"&amp;ROW()-1)),""))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IF(AND($A53&lt;&gt;"",$A53&lt;&gt;"TOTAL"),IF(AND('[2]PDI_Descripcion tipo regimen ju'!$BZ51&lt;&gt;"",'[2]PDI_Descripcion tipo regimen ju'!$BZ51&lt;&gt;0),'[2]PDI_Descripcion tipo regimen ju'!$BZ51,""),IF($A53="TOTAL",SUM(INDIRECT("AU4:AU"&amp;ROW()-1)),""))</f>
        <v/>
      </c>
      <c r="AV53" s="6" t="str">
        <f ca="1">IF(AND($A53&lt;&gt;"",$A53&lt;&gt;"TOTAL"),IF(AND('[2]PDI_Descripcion tipo regimen ju'!$CB51&lt;&gt;"",'[2]PDI_Descripcion tipo regimen ju'!$CB51&lt;&gt;0),'[2]PDI_Descripcion tipo regimen ju'!$CB51,""),IF($A53="TOTAL",SUM(INDIRECT("AV4:AV"&amp;ROW()-1)),""))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IF(AND($A53&lt;&gt;"",$A53&lt;&gt;"TOTAL"),IF(AND('[2]PDI_Descripcion tipo regimen ju'!$CE51&lt;&gt;"",'[2]PDI_Descripcion tipo regimen ju'!$CE51&lt;&gt;0),'[2]PDI_Descripcion tipo regimen ju'!$CE51,""),IF($A53="TOTAL",SUM(INDIRECT("AX4:AX"&amp;ROW()-1)),""))</f>
        <v/>
      </c>
      <c r="AY53" s="6" t="str">
        <f ca="1">IF(AND($A53&lt;&gt;"",$A53&lt;&gt;"TOTAL"),IF(AND('[2]PDI_Descripcion tipo regimen ju'!$CG51&lt;&gt;"",'[2]PDI_Descripcion tipo regimen ju'!$CG51&lt;&gt;0),'[2]PDI_Descripcion tipo regimen ju'!$CG51,""),IF($A53="TOTAL",SUM(INDIRECT("AY4:AY"&amp;ROW()-1)),""))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IF(AND($A53&lt;&gt;"",$A53&lt;&gt;"TOTAL"),IF(AND('[2]PDI_Descripcion tipo regimen ju'!$CJ51&lt;&gt;"",'[2]PDI_Descripcion tipo regimen ju'!$CJ51&lt;&gt;0),'[2]PDI_Descripcion tipo regimen ju'!$CJ51,""),IF($A53="TOTAL",SUM(INDIRECT("BA4:BA"&amp;ROW()-1)),""))</f>
        <v/>
      </c>
      <c r="BB53" s="6" t="str">
        <f ca="1">IF(AND($A53&lt;&gt;"",$A53&lt;&gt;"TOTAL"),IF(AND('[2]PDI_Descripcion tipo regimen ju'!$CL51&lt;&gt;"",'[2]PDI_Descripcion tipo regimen ju'!$CL51&lt;&gt;0),'[2]PDI_Descripcion tipo regimen ju'!$CL51,""),IF($A53="TOTAL",SUM(INDIRECT("BB4:BB"&amp;ROW()-1)),""))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IF(AND($A53&lt;&gt;"",$A53&lt;&gt;"TOTAL"),IF(AND('[2]PDI_Descripcion tipo regimen ju'!$CO51&lt;&gt;"",'[2]PDI_Descripcion tipo regimen ju'!$CO51&lt;&gt;0),'[2]PDI_Descripcion tipo regimen ju'!$CO51,""),IF($A53="TOTAL",SUM(INDIRECT("BD4:BD"&amp;ROW()-1)),""))</f>
        <v/>
      </c>
      <c r="BE53" s="6" t="str">
        <f ca="1">IF(AND($A53&lt;&gt;"",$A53&lt;&gt;"TOTAL"),IF(AND('[2]PDI_Descripcion tipo regimen ju'!$CQ51&lt;&gt;"",'[2]PDI_Descripcion tipo regimen ju'!$CQ51&lt;&gt;0),'[2]PDI_Descripcion tipo regimen ju'!$CQ51,""),IF($A53="TOTAL",SUM(INDIRECT("BE4:BE"&amp;ROW()-1)),""))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IF('[2]PDI_Descripcion tipo regimen ju'!$B52&lt;&gt;"",'[2]PDI_Descripcion tipo regimen ju'!$B52,IF(AND('[2]PDI_Descripcion tipo regimen ju'!$B52="",'[2]PDI_Descripcion tipo regimen ju'!$B53="",'[2]PDI_Descripcion tipo regimen ju'!$B51=""),"","TOTAL"))</f>
        <v/>
      </c>
      <c r="B54" s="6" t="str">
        <f ca="1">IF(AND($A54&lt;&gt;"",$A54&lt;&gt;"TOTAL"),IF(AND('[2]PDI_Descripcion tipo regimen ju'!$C52&lt;&gt;"",'[2]PDI_Descripcion tipo regimen ju'!$C52&lt;&gt;0),'[2]PDI_Descripcion tipo regimen ju'!$C52,""),IF($A54="TOTAL",SUM(INDIRECT("B4:B"&amp;ROW()-1)),""))</f>
        <v/>
      </c>
      <c r="C54" s="6" t="str">
        <f ca="1">IF(AND($A54&lt;&gt;"",$A54&lt;&gt;"TOTAL"),IF(AND('[2]PDI_Descripcion tipo regimen ju'!$E52&lt;&gt;"",'[2]PDI_Descripcion tipo regimen ju'!$E52&lt;&gt;0),'[2]PDI_Descripcion tipo regimen ju'!$E52,""),IF($A54="TOTAL",SUM(INDIRECT("C4:C"&amp;ROW()-1)),""))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IF(AND($A54&lt;&gt;"",$A54&lt;&gt;"TOTAL"),IF(AND('[2]PDI_Descripcion tipo regimen ju'!$H52&lt;&gt;"",'[2]PDI_Descripcion tipo regimen ju'!$H52&lt;&gt;0),'[2]PDI_Descripcion tipo regimen ju'!$H52,""),IF($A54="TOTAL",SUM(INDIRECT("E4:E"&amp;ROW()-1)),""))</f>
        <v/>
      </c>
      <c r="F54" s="6" t="str">
        <f ca="1">IF(AND($A54&lt;&gt;"",$A54&lt;&gt;"TOTAL"),IF(AND('[2]PDI_Descripcion tipo regimen ju'!$J52&lt;&gt;"",'[2]PDI_Descripcion tipo regimen ju'!$J52&lt;&gt;0),'[2]PDI_Descripcion tipo regimen ju'!$J52,""),IF($A54="TOTAL",SUM(INDIRECT("F4:F"&amp;ROW()-1)),""))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IF(AND($A54&lt;&gt;"",$A54&lt;&gt;"TOTAL"),IF(AND('[2]PDI_Descripcion tipo regimen ju'!$M52&lt;&gt;"",'[2]PDI_Descripcion tipo regimen ju'!$M52&lt;&gt;0),'[2]PDI_Descripcion tipo regimen ju'!$M52,""),IF($A54="TOTAL",SUM(INDIRECT("H4:H"&amp;ROW()-1)),""))</f>
        <v/>
      </c>
      <c r="I54" s="6" t="str">
        <f ca="1">IF(AND($A54&lt;&gt;"",$A54&lt;&gt;"TOTAL"),IF(AND('[2]PDI_Descripcion tipo regimen ju'!$O52&lt;&gt;"",'[2]PDI_Descripcion tipo regimen ju'!$O52&lt;&gt;0),'[2]PDI_Descripcion tipo regimen ju'!$O52,""),IF($A54="TOTAL",SUM(INDIRECT("I4:I"&amp;ROW()-1)),""))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IF(AND($A54&lt;&gt;"",$A54&lt;&gt;"TOTAL"),IF(AND('[2]PDI_Descripcion tipo regimen ju'!$R52&lt;&gt;"",'[2]PDI_Descripcion tipo regimen ju'!$R52&lt;&gt;0),'[2]PDI_Descripcion tipo regimen ju'!$R52,""),IF($A54="TOTAL",SUM(INDIRECT("K4:K"&amp;ROW()-1)),""))</f>
        <v/>
      </c>
      <c r="L54" s="6" t="str">
        <f ca="1">IF(AND($A54&lt;&gt;"",$A54&lt;&gt;"TOTAL"),IF(AND('[2]PDI_Descripcion tipo regimen ju'!$T52&lt;&gt;"",'[2]PDI_Descripcion tipo regimen ju'!$T52&lt;&gt;0),'[2]PDI_Descripcion tipo regimen ju'!$T52,""),IF($A54="TOTAL",SUM(INDIRECT("L4:L"&amp;ROW()-1)),""))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IF(AND($A54&lt;&gt;"",$A54&lt;&gt;"TOTAL"),IF(AND('[2]PDI_Descripcion tipo regimen ju'!$W52&lt;&gt;"",'[2]PDI_Descripcion tipo regimen ju'!$W52&lt;&gt;0),'[2]PDI_Descripcion tipo regimen ju'!$W52,""),IF($A54="TOTAL",SUM(INDIRECT("N4:N"&amp;ROW()-1)),""))</f>
        <v/>
      </c>
      <c r="O54" s="6" t="str">
        <f ca="1">IF(AND($A54&lt;&gt;"",$A54&lt;&gt;"TOTAL"),IF(AND('[2]PDI_Descripcion tipo regimen ju'!$Y52&lt;&gt;"",'[2]PDI_Descripcion tipo regimen ju'!$Y52&lt;&gt;0),'[2]PDI_Descripcion tipo regimen ju'!$Y52,""),IF($A54="TOTAL",SUM(INDIRECT("O4:O"&amp;ROW()-1)),""))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IF(AND($A54&lt;&gt;"",$A54&lt;&gt;"TOTAL"),IF(AND('[2]PDI_Descripcion tipo regimen ju'!$AB52&lt;&gt;"",'[2]PDI_Descripcion tipo regimen ju'!$AB52&lt;&gt;0),'[2]PDI_Descripcion tipo regimen ju'!$AB52,""),IF($A54="TOTAL",SUM(INDIRECT("Q4:Q"&amp;ROW()-1)),""))</f>
        <v/>
      </c>
      <c r="R54" s="6" t="str">
        <f ca="1">IF(AND($A54&lt;&gt;"",$A54&lt;&gt;"TOTAL"),IF(AND('[2]PDI_Descripcion tipo regimen ju'!$AD52&lt;&gt;"",'[2]PDI_Descripcion tipo regimen ju'!$AD52&lt;&gt;0),'[2]PDI_Descripcion tipo regimen ju'!$AD52,""),IF($A54="TOTAL",SUM(INDIRECT("R4:R"&amp;ROW()-1)),""))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IF(AND($A54&lt;&gt;"",$A54&lt;&gt;"TOTAL"),IF(AND('[2]PDI_Descripcion tipo regimen ju'!$AG52&lt;&gt;"",'[2]PDI_Descripcion tipo regimen ju'!$AG52&lt;&gt;0),'[2]PDI_Descripcion tipo regimen ju'!$AG52,""),IF($A54="TOTAL",SUM(INDIRECT("T4:T"&amp;ROW()-1)),""))</f>
        <v/>
      </c>
      <c r="U54" s="6" t="str">
        <f ca="1">IF(AND($A54&lt;&gt;"",$A54&lt;&gt;"TOTAL"),IF(AND('[2]PDI_Descripcion tipo regimen ju'!$AI52&lt;&gt;"",'[2]PDI_Descripcion tipo regimen ju'!$AI52&lt;&gt;0),'[2]PDI_Descripcion tipo regimen ju'!$AI52,""),IF($A54="TOTAL",SUM(INDIRECT("U4:U"&amp;ROW()-1)),""))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IF(AND($A54&lt;&gt;"",$A54&lt;&gt;"TOTAL"),IF(AND('[2]PDI_Descripcion tipo regimen ju'!$AL52&lt;&gt;"",'[2]PDI_Descripcion tipo regimen ju'!$AL52&lt;&gt;0),'[2]PDI_Descripcion tipo regimen ju'!$AL52,""),IF($A54="TOTAL",SUM(INDIRECT("W4:W"&amp;ROW()-1)),""))</f>
        <v/>
      </c>
      <c r="X54" s="6" t="str">
        <f ca="1">IF(AND($A54&lt;&gt;"",$A54&lt;&gt;"TOTAL"),IF(AND('[2]PDI_Descripcion tipo regimen ju'!$AN52&lt;&gt;"",'[2]PDI_Descripcion tipo regimen ju'!$AN52&lt;&gt;0),'[2]PDI_Descripcion tipo regimen ju'!$AN52,""),IF($A54="TOTAL",SUM(INDIRECT("X4:X"&amp;ROW()-1)),""))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IF(AND($A54&lt;&gt;"",$A54&lt;&gt;"TOTAL"),IF(AND('[2]PDI_Descripcion tipo regimen ju'!$AQ52&lt;&gt;"",'[2]PDI_Descripcion tipo regimen ju'!$AQ52&lt;&gt;0),'[2]PDI_Descripcion tipo regimen ju'!$AQ52,""),IF($A54="TOTAL",SUM(INDIRECT("Z4:Z"&amp;ROW()-1)),""))</f>
        <v/>
      </c>
      <c r="AA54" s="6" t="str">
        <f ca="1">IF(AND($A54&lt;&gt;"",$A54&lt;&gt;"TOTAL"),IF(AND('[2]PDI_Descripcion tipo regimen ju'!$AS52&lt;&gt;"",'[2]PDI_Descripcion tipo regimen ju'!$AS52&lt;&gt;0),'[2]PDI_Descripcion tipo regimen ju'!$AS52,""),IF($A54="TOTAL",SUM(INDIRECT("AA4:AA"&amp;ROW()-1)),""))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IF(AND($A54&lt;&gt;"",$A54&lt;&gt;"TOTAL"),IF(AND('[2]PDI_Descripcion tipo regimen ju'!$AV52&lt;&gt;"",'[2]PDI_Descripcion tipo regimen ju'!$AV52&lt;&gt;0),'[2]PDI_Descripcion tipo regimen ju'!$AV52,""),IF($A54="TOTAL",SUM(INDIRECT("AC4:AC"&amp;ROW()-1)),""))</f>
        <v/>
      </c>
      <c r="AD54" s="6" t="str">
        <f ca="1">IF(AND($A54&lt;&gt;"",$A54&lt;&gt;"TOTAL"),IF(AND('[2]PDI_Descripcion tipo regimen ju'!$AX52&lt;&gt;"",'[2]PDI_Descripcion tipo regimen ju'!$AX52&lt;&gt;0),'[2]PDI_Descripcion tipo regimen ju'!$AX52,""),IF($A54="TOTAL",SUM(INDIRECT("AD4:AD"&amp;ROW()-1)),""))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IF(AND($A54&lt;&gt;"",$A54&lt;&gt;"TOTAL"),IF(AND('[2]PDI_Descripcion tipo regimen ju'!$BA52&lt;&gt;"",'[2]PDI_Descripcion tipo regimen ju'!$BA52&lt;&gt;0),'[2]PDI_Descripcion tipo regimen ju'!$BA52,""),IF($A54="TOTAL",SUM(INDIRECT("AF4:AF"&amp;ROW()-1)),""))</f>
        <v/>
      </c>
      <c r="AG54" s="6" t="str">
        <f ca="1">IF(AND($A54&lt;&gt;"",$A54&lt;&gt;"TOTAL"),IF(AND('[2]PDI_Descripcion tipo regimen ju'!$BC52&lt;&gt;"",'[2]PDI_Descripcion tipo regimen ju'!$BC52&lt;&gt;0),'[2]PDI_Descripcion tipo regimen ju'!$BC52,""),IF($A54="TOTAL",SUM(INDIRECT("AG4:AG"&amp;ROW()-1)),""))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IF(AND($A54&lt;&gt;"",$A54&lt;&gt;"TOTAL"),IF(AND('[2]PDI_Descripcion tipo regimen ju'!$BF52&lt;&gt;"",'[2]PDI_Descripcion tipo regimen ju'!$BF52&lt;&gt;0),'[2]PDI_Descripcion tipo regimen ju'!$BF52,""),IF($A54="TOTAL",SUM(INDIRECT("AI4:AI"&amp;ROW()-1)),""))</f>
        <v/>
      </c>
      <c r="AJ54" s="6" t="str">
        <f ca="1">IF(AND($A54&lt;&gt;"",$A54&lt;&gt;"TOTAL"),IF(AND('[2]PDI_Descripcion tipo regimen ju'!$BH52&lt;&gt;"",'[2]PDI_Descripcion tipo regimen ju'!$BH52&lt;&gt;0),'[2]PDI_Descripcion tipo regimen ju'!$BH52,""),IF($A54="TOTAL",SUM(INDIRECT("AJ4:AJ"&amp;ROW()-1)),""))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IF(AND($A54&lt;&gt;"",$A54&lt;&gt;"TOTAL"),IF(AND('[2]PDI_Descripcion tipo regimen ju'!$BK52&lt;&gt;"",'[2]PDI_Descripcion tipo regimen ju'!$BK52&lt;&gt;0),'[2]PDI_Descripcion tipo regimen ju'!$BK52,""),IF($A54="TOTAL",SUM(INDIRECT("AL4:AL"&amp;ROW()-1)),""))</f>
        <v/>
      </c>
      <c r="AM54" s="6" t="str">
        <f ca="1">IF(AND($A54&lt;&gt;"",$A54&lt;&gt;"TOTAL"),IF(AND('[2]PDI_Descripcion tipo regimen ju'!$BM52&lt;&gt;"",'[2]PDI_Descripcion tipo regimen ju'!$BM52&lt;&gt;0),'[2]PDI_Descripcion tipo regimen ju'!$BM52,""),IF($A54="TOTAL",SUM(INDIRECT("AM4:AM"&amp;ROW()-1)),""))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IF(AND($A54&lt;&gt;"",$A54&lt;&gt;"TOTAL"),IF(AND('[2]PDI_Descripcion tipo regimen ju'!$BP52&lt;&gt;"",'[2]PDI_Descripcion tipo regimen ju'!$BP52&lt;&gt;0),'[2]PDI_Descripcion tipo regimen ju'!$BP52,""),IF($A54="TOTAL",SUM(INDIRECT("AO4:AO"&amp;ROW()-1)),""))</f>
        <v/>
      </c>
      <c r="AP54" s="6" t="str">
        <f ca="1">IF(AND($A54&lt;&gt;"",$A54&lt;&gt;"TOTAL"),IF(AND('[2]PDI_Descripcion tipo regimen ju'!$BR52&lt;&gt;"",'[2]PDI_Descripcion tipo regimen ju'!$BR52&lt;&gt;0),'[2]PDI_Descripcion tipo regimen ju'!$BR52,""),IF($A54="TOTAL",SUM(INDIRECT("AP4:AP"&amp;ROW()-1)),""))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IF(AND($A54&lt;&gt;"",$A54&lt;&gt;"TOTAL"),IF(AND('[2]PDI_Descripcion tipo regimen ju'!$BU52&lt;&gt;"",'[2]PDI_Descripcion tipo regimen ju'!$BU52&lt;&gt;0),'[2]PDI_Descripcion tipo regimen ju'!$BU52,""),IF($A54="TOTAL",SUM(INDIRECT("AR4:AR"&amp;ROW()-1)),""))</f>
        <v/>
      </c>
      <c r="AS54" s="6" t="str">
        <f ca="1">IF(AND($A54&lt;&gt;"",$A54&lt;&gt;"TOTAL"),IF(AND('[2]PDI_Descripcion tipo regimen ju'!$BW52&lt;&gt;"",'[2]PDI_Descripcion tipo regimen ju'!$BW52&lt;&gt;0),'[2]PDI_Descripcion tipo regimen ju'!$BW52,""),IF($A54="TOTAL",SUM(INDIRECT("AS4:AS"&amp;ROW()-1)),""))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IF(AND($A54&lt;&gt;"",$A54&lt;&gt;"TOTAL"),IF(AND('[2]PDI_Descripcion tipo regimen ju'!$BZ52&lt;&gt;"",'[2]PDI_Descripcion tipo regimen ju'!$BZ52&lt;&gt;0),'[2]PDI_Descripcion tipo regimen ju'!$BZ52,""),IF($A54="TOTAL",SUM(INDIRECT("AU4:AU"&amp;ROW()-1)),""))</f>
        <v/>
      </c>
      <c r="AV54" s="6" t="str">
        <f ca="1">IF(AND($A54&lt;&gt;"",$A54&lt;&gt;"TOTAL"),IF(AND('[2]PDI_Descripcion tipo regimen ju'!$CB52&lt;&gt;"",'[2]PDI_Descripcion tipo regimen ju'!$CB52&lt;&gt;0),'[2]PDI_Descripcion tipo regimen ju'!$CB52,""),IF($A54="TOTAL",SUM(INDIRECT("AV4:AV"&amp;ROW()-1)),""))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IF(AND($A54&lt;&gt;"",$A54&lt;&gt;"TOTAL"),IF(AND('[2]PDI_Descripcion tipo regimen ju'!$CE52&lt;&gt;"",'[2]PDI_Descripcion tipo regimen ju'!$CE52&lt;&gt;0),'[2]PDI_Descripcion tipo regimen ju'!$CE52,""),IF($A54="TOTAL",SUM(INDIRECT("AX4:AX"&amp;ROW()-1)),""))</f>
        <v/>
      </c>
      <c r="AY54" s="6" t="str">
        <f ca="1">IF(AND($A54&lt;&gt;"",$A54&lt;&gt;"TOTAL"),IF(AND('[2]PDI_Descripcion tipo regimen ju'!$CG52&lt;&gt;"",'[2]PDI_Descripcion tipo regimen ju'!$CG52&lt;&gt;0),'[2]PDI_Descripcion tipo regimen ju'!$CG52,""),IF($A54="TOTAL",SUM(INDIRECT("AY4:AY"&amp;ROW()-1)),""))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IF(AND($A54&lt;&gt;"",$A54&lt;&gt;"TOTAL"),IF(AND('[2]PDI_Descripcion tipo regimen ju'!$CJ52&lt;&gt;"",'[2]PDI_Descripcion tipo regimen ju'!$CJ52&lt;&gt;0),'[2]PDI_Descripcion tipo regimen ju'!$CJ52,""),IF($A54="TOTAL",SUM(INDIRECT("BA4:BA"&amp;ROW()-1)),""))</f>
        <v/>
      </c>
      <c r="BB54" s="6" t="str">
        <f ca="1">IF(AND($A54&lt;&gt;"",$A54&lt;&gt;"TOTAL"),IF(AND('[2]PDI_Descripcion tipo regimen ju'!$CL52&lt;&gt;"",'[2]PDI_Descripcion tipo regimen ju'!$CL52&lt;&gt;0),'[2]PDI_Descripcion tipo regimen ju'!$CL52,""),IF($A54="TOTAL",SUM(INDIRECT("BB4:BB"&amp;ROW()-1)),""))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IF(AND($A54&lt;&gt;"",$A54&lt;&gt;"TOTAL"),IF(AND('[2]PDI_Descripcion tipo regimen ju'!$CO52&lt;&gt;"",'[2]PDI_Descripcion tipo regimen ju'!$CO52&lt;&gt;0),'[2]PDI_Descripcion tipo regimen ju'!$CO52,""),IF($A54="TOTAL",SUM(INDIRECT("BD4:BD"&amp;ROW()-1)),""))</f>
        <v/>
      </c>
      <c r="BE54" s="6" t="str">
        <f ca="1">IF(AND($A54&lt;&gt;"",$A54&lt;&gt;"TOTAL"),IF(AND('[2]PDI_Descripcion tipo regimen ju'!$CQ52&lt;&gt;"",'[2]PDI_Descripcion tipo regimen ju'!$CQ52&lt;&gt;0),'[2]PDI_Descripcion tipo regimen ju'!$CQ52,""),IF($A54="TOTAL",SUM(INDIRECT("BE4:BE"&amp;ROW()-1)),""))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IF('[2]PDI_Descripcion tipo regimen ju'!$B53&lt;&gt;"",'[2]PDI_Descripcion tipo regimen ju'!$B53,IF(AND('[2]PDI_Descripcion tipo regimen ju'!$B53="",'[2]PDI_Descripcion tipo regimen ju'!$B54="",'[2]PDI_Descripcion tipo regimen ju'!$B52=""),"","TOTAL"))</f>
        <v/>
      </c>
      <c r="B55" s="6" t="str">
        <f ca="1">IF(AND($A55&lt;&gt;"",$A55&lt;&gt;"TOTAL"),IF(AND('[2]PDI_Descripcion tipo regimen ju'!$C53&lt;&gt;"",'[2]PDI_Descripcion tipo regimen ju'!$C53&lt;&gt;0),'[2]PDI_Descripcion tipo regimen ju'!$C53,""),IF($A55="TOTAL",SUM(INDIRECT("B4:B"&amp;ROW()-1)),""))</f>
        <v/>
      </c>
      <c r="C55" s="6" t="str">
        <f ca="1">IF(AND($A55&lt;&gt;"",$A55&lt;&gt;"TOTAL"),IF(AND('[2]PDI_Descripcion tipo regimen ju'!$E53&lt;&gt;"",'[2]PDI_Descripcion tipo regimen ju'!$E53&lt;&gt;0),'[2]PDI_Descripcion tipo regimen ju'!$E53,""),IF($A55="TOTAL",SUM(INDIRECT("C4:C"&amp;ROW()-1)),""))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IF(AND($A55&lt;&gt;"",$A55&lt;&gt;"TOTAL"),IF(AND('[2]PDI_Descripcion tipo regimen ju'!$H53&lt;&gt;"",'[2]PDI_Descripcion tipo regimen ju'!$H53&lt;&gt;0),'[2]PDI_Descripcion tipo regimen ju'!$H53,""),IF($A55="TOTAL",SUM(INDIRECT("E4:E"&amp;ROW()-1)),""))</f>
        <v/>
      </c>
      <c r="F55" s="6" t="str">
        <f ca="1">IF(AND($A55&lt;&gt;"",$A55&lt;&gt;"TOTAL"),IF(AND('[2]PDI_Descripcion tipo regimen ju'!$J53&lt;&gt;"",'[2]PDI_Descripcion tipo regimen ju'!$J53&lt;&gt;0),'[2]PDI_Descripcion tipo regimen ju'!$J53,""),IF($A55="TOTAL",SUM(INDIRECT("F4:F"&amp;ROW()-1)),""))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IF(AND($A55&lt;&gt;"",$A55&lt;&gt;"TOTAL"),IF(AND('[2]PDI_Descripcion tipo regimen ju'!$M53&lt;&gt;"",'[2]PDI_Descripcion tipo regimen ju'!$M53&lt;&gt;0),'[2]PDI_Descripcion tipo regimen ju'!$M53,""),IF($A55="TOTAL",SUM(INDIRECT("H4:H"&amp;ROW()-1)),""))</f>
        <v/>
      </c>
      <c r="I55" s="6" t="str">
        <f ca="1">IF(AND($A55&lt;&gt;"",$A55&lt;&gt;"TOTAL"),IF(AND('[2]PDI_Descripcion tipo regimen ju'!$O53&lt;&gt;"",'[2]PDI_Descripcion tipo regimen ju'!$O53&lt;&gt;0),'[2]PDI_Descripcion tipo regimen ju'!$O53,""),IF($A55="TOTAL",SUM(INDIRECT("I4:I"&amp;ROW()-1)),""))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IF(AND($A55&lt;&gt;"",$A55&lt;&gt;"TOTAL"),IF(AND('[2]PDI_Descripcion tipo regimen ju'!$R53&lt;&gt;"",'[2]PDI_Descripcion tipo regimen ju'!$R53&lt;&gt;0),'[2]PDI_Descripcion tipo regimen ju'!$R53,""),IF($A55="TOTAL",SUM(INDIRECT("K4:K"&amp;ROW()-1)),""))</f>
        <v/>
      </c>
      <c r="L55" s="6" t="str">
        <f ca="1">IF(AND($A55&lt;&gt;"",$A55&lt;&gt;"TOTAL"),IF(AND('[2]PDI_Descripcion tipo regimen ju'!$T53&lt;&gt;"",'[2]PDI_Descripcion tipo regimen ju'!$T53&lt;&gt;0),'[2]PDI_Descripcion tipo regimen ju'!$T53,""),IF($A55="TOTAL",SUM(INDIRECT("L4:L"&amp;ROW()-1)),""))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IF(AND($A55&lt;&gt;"",$A55&lt;&gt;"TOTAL"),IF(AND('[2]PDI_Descripcion tipo regimen ju'!$W53&lt;&gt;"",'[2]PDI_Descripcion tipo regimen ju'!$W53&lt;&gt;0),'[2]PDI_Descripcion tipo regimen ju'!$W53,""),IF($A55="TOTAL",SUM(INDIRECT("N4:N"&amp;ROW()-1)),""))</f>
        <v/>
      </c>
      <c r="O55" s="6" t="str">
        <f ca="1">IF(AND($A55&lt;&gt;"",$A55&lt;&gt;"TOTAL"),IF(AND('[2]PDI_Descripcion tipo regimen ju'!$Y53&lt;&gt;"",'[2]PDI_Descripcion tipo regimen ju'!$Y53&lt;&gt;0),'[2]PDI_Descripcion tipo regimen ju'!$Y53,""),IF($A55="TOTAL",SUM(INDIRECT("O4:O"&amp;ROW()-1)),""))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IF(AND($A55&lt;&gt;"",$A55&lt;&gt;"TOTAL"),IF(AND('[2]PDI_Descripcion tipo regimen ju'!$AB53&lt;&gt;"",'[2]PDI_Descripcion tipo regimen ju'!$AB53&lt;&gt;0),'[2]PDI_Descripcion tipo regimen ju'!$AB53,""),IF($A55="TOTAL",SUM(INDIRECT("Q4:Q"&amp;ROW()-1)),""))</f>
        <v/>
      </c>
      <c r="R55" s="6" t="str">
        <f ca="1">IF(AND($A55&lt;&gt;"",$A55&lt;&gt;"TOTAL"),IF(AND('[2]PDI_Descripcion tipo regimen ju'!$AD53&lt;&gt;"",'[2]PDI_Descripcion tipo regimen ju'!$AD53&lt;&gt;0),'[2]PDI_Descripcion tipo regimen ju'!$AD53,""),IF($A55="TOTAL",SUM(INDIRECT("R4:R"&amp;ROW()-1)),""))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IF(AND($A55&lt;&gt;"",$A55&lt;&gt;"TOTAL"),IF(AND('[2]PDI_Descripcion tipo regimen ju'!$AG53&lt;&gt;"",'[2]PDI_Descripcion tipo regimen ju'!$AG53&lt;&gt;0),'[2]PDI_Descripcion tipo regimen ju'!$AG53,""),IF($A55="TOTAL",SUM(INDIRECT("T4:T"&amp;ROW()-1)),""))</f>
        <v/>
      </c>
      <c r="U55" s="6" t="str">
        <f ca="1">IF(AND($A55&lt;&gt;"",$A55&lt;&gt;"TOTAL"),IF(AND('[2]PDI_Descripcion tipo regimen ju'!$AI53&lt;&gt;"",'[2]PDI_Descripcion tipo regimen ju'!$AI53&lt;&gt;0),'[2]PDI_Descripcion tipo regimen ju'!$AI53,""),IF($A55="TOTAL",SUM(INDIRECT("U4:U"&amp;ROW()-1)),""))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IF(AND($A55&lt;&gt;"",$A55&lt;&gt;"TOTAL"),IF(AND('[2]PDI_Descripcion tipo regimen ju'!$AL53&lt;&gt;"",'[2]PDI_Descripcion tipo regimen ju'!$AL53&lt;&gt;0),'[2]PDI_Descripcion tipo regimen ju'!$AL53,""),IF($A55="TOTAL",SUM(INDIRECT("W4:W"&amp;ROW()-1)),""))</f>
        <v/>
      </c>
      <c r="X55" s="6" t="str">
        <f ca="1">IF(AND($A55&lt;&gt;"",$A55&lt;&gt;"TOTAL"),IF(AND('[2]PDI_Descripcion tipo regimen ju'!$AN53&lt;&gt;"",'[2]PDI_Descripcion tipo regimen ju'!$AN53&lt;&gt;0),'[2]PDI_Descripcion tipo regimen ju'!$AN53,""),IF($A55="TOTAL",SUM(INDIRECT("X4:X"&amp;ROW()-1)),""))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IF(AND($A55&lt;&gt;"",$A55&lt;&gt;"TOTAL"),IF(AND('[2]PDI_Descripcion tipo regimen ju'!$AQ53&lt;&gt;"",'[2]PDI_Descripcion tipo regimen ju'!$AQ53&lt;&gt;0),'[2]PDI_Descripcion tipo regimen ju'!$AQ53,""),IF($A55="TOTAL",SUM(INDIRECT("Z4:Z"&amp;ROW()-1)),""))</f>
        <v/>
      </c>
      <c r="AA55" s="6" t="str">
        <f ca="1">IF(AND($A55&lt;&gt;"",$A55&lt;&gt;"TOTAL"),IF(AND('[2]PDI_Descripcion tipo regimen ju'!$AS53&lt;&gt;"",'[2]PDI_Descripcion tipo regimen ju'!$AS53&lt;&gt;0),'[2]PDI_Descripcion tipo regimen ju'!$AS53,""),IF($A55="TOTAL",SUM(INDIRECT("AA4:AA"&amp;ROW()-1)),""))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IF(AND($A55&lt;&gt;"",$A55&lt;&gt;"TOTAL"),IF(AND('[2]PDI_Descripcion tipo regimen ju'!$AV53&lt;&gt;"",'[2]PDI_Descripcion tipo regimen ju'!$AV53&lt;&gt;0),'[2]PDI_Descripcion tipo regimen ju'!$AV53,""),IF($A55="TOTAL",SUM(INDIRECT("AC4:AC"&amp;ROW()-1)),""))</f>
        <v/>
      </c>
      <c r="AD55" s="6" t="str">
        <f ca="1">IF(AND($A55&lt;&gt;"",$A55&lt;&gt;"TOTAL"),IF(AND('[2]PDI_Descripcion tipo regimen ju'!$AX53&lt;&gt;"",'[2]PDI_Descripcion tipo regimen ju'!$AX53&lt;&gt;0),'[2]PDI_Descripcion tipo regimen ju'!$AX53,""),IF($A55="TOTAL",SUM(INDIRECT("AD4:AD"&amp;ROW()-1)),""))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IF(AND($A55&lt;&gt;"",$A55&lt;&gt;"TOTAL"),IF(AND('[2]PDI_Descripcion tipo regimen ju'!$BA53&lt;&gt;"",'[2]PDI_Descripcion tipo regimen ju'!$BA53&lt;&gt;0),'[2]PDI_Descripcion tipo regimen ju'!$BA53,""),IF($A55="TOTAL",SUM(INDIRECT("AF4:AF"&amp;ROW()-1)),""))</f>
        <v/>
      </c>
      <c r="AG55" s="6" t="str">
        <f ca="1">IF(AND($A55&lt;&gt;"",$A55&lt;&gt;"TOTAL"),IF(AND('[2]PDI_Descripcion tipo regimen ju'!$BC53&lt;&gt;"",'[2]PDI_Descripcion tipo regimen ju'!$BC53&lt;&gt;0),'[2]PDI_Descripcion tipo regimen ju'!$BC53,""),IF($A55="TOTAL",SUM(INDIRECT("AG4:AG"&amp;ROW()-1)),""))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IF(AND($A55&lt;&gt;"",$A55&lt;&gt;"TOTAL"),IF(AND('[2]PDI_Descripcion tipo regimen ju'!$BF53&lt;&gt;"",'[2]PDI_Descripcion tipo regimen ju'!$BF53&lt;&gt;0),'[2]PDI_Descripcion tipo regimen ju'!$BF53,""),IF($A55="TOTAL",SUM(INDIRECT("AI4:AI"&amp;ROW()-1)),""))</f>
        <v/>
      </c>
      <c r="AJ55" s="6" t="str">
        <f ca="1">IF(AND($A55&lt;&gt;"",$A55&lt;&gt;"TOTAL"),IF(AND('[2]PDI_Descripcion tipo regimen ju'!$BH53&lt;&gt;"",'[2]PDI_Descripcion tipo regimen ju'!$BH53&lt;&gt;0),'[2]PDI_Descripcion tipo regimen ju'!$BH53,""),IF($A55="TOTAL",SUM(INDIRECT("AJ4:AJ"&amp;ROW()-1)),""))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IF(AND($A55&lt;&gt;"",$A55&lt;&gt;"TOTAL"),IF(AND('[2]PDI_Descripcion tipo regimen ju'!$BK53&lt;&gt;"",'[2]PDI_Descripcion tipo regimen ju'!$BK53&lt;&gt;0),'[2]PDI_Descripcion tipo regimen ju'!$BK53,""),IF($A55="TOTAL",SUM(INDIRECT("AL4:AL"&amp;ROW()-1)),""))</f>
        <v/>
      </c>
      <c r="AM55" s="6" t="str">
        <f ca="1">IF(AND($A55&lt;&gt;"",$A55&lt;&gt;"TOTAL"),IF(AND('[2]PDI_Descripcion tipo regimen ju'!$BM53&lt;&gt;"",'[2]PDI_Descripcion tipo regimen ju'!$BM53&lt;&gt;0),'[2]PDI_Descripcion tipo regimen ju'!$BM53,""),IF($A55="TOTAL",SUM(INDIRECT("AM4:AM"&amp;ROW()-1)),""))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IF(AND($A55&lt;&gt;"",$A55&lt;&gt;"TOTAL"),IF(AND('[2]PDI_Descripcion tipo regimen ju'!$BP53&lt;&gt;"",'[2]PDI_Descripcion tipo regimen ju'!$BP53&lt;&gt;0),'[2]PDI_Descripcion tipo regimen ju'!$BP53,""),IF($A55="TOTAL",SUM(INDIRECT("AO4:AO"&amp;ROW()-1)),""))</f>
        <v/>
      </c>
      <c r="AP55" s="6" t="str">
        <f ca="1">IF(AND($A55&lt;&gt;"",$A55&lt;&gt;"TOTAL"),IF(AND('[2]PDI_Descripcion tipo regimen ju'!$BR53&lt;&gt;"",'[2]PDI_Descripcion tipo regimen ju'!$BR53&lt;&gt;0),'[2]PDI_Descripcion tipo regimen ju'!$BR53,""),IF($A55="TOTAL",SUM(INDIRECT("AP4:AP"&amp;ROW()-1)),""))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IF(AND($A55&lt;&gt;"",$A55&lt;&gt;"TOTAL"),IF(AND('[2]PDI_Descripcion tipo regimen ju'!$BU53&lt;&gt;"",'[2]PDI_Descripcion tipo regimen ju'!$BU53&lt;&gt;0),'[2]PDI_Descripcion tipo regimen ju'!$BU53,""),IF($A55="TOTAL",SUM(INDIRECT("AR4:AR"&amp;ROW()-1)),""))</f>
        <v/>
      </c>
      <c r="AS55" s="6" t="str">
        <f ca="1">IF(AND($A55&lt;&gt;"",$A55&lt;&gt;"TOTAL"),IF(AND('[2]PDI_Descripcion tipo regimen ju'!$BW53&lt;&gt;"",'[2]PDI_Descripcion tipo regimen ju'!$BW53&lt;&gt;0),'[2]PDI_Descripcion tipo regimen ju'!$BW53,""),IF($A55="TOTAL",SUM(INDIRECT("AS4:AS"&amp;ROW()-1)),""))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IF(AND($A55&lt;&gt;"",$A55&lt;&gt;"TOTAL"),IF(AND('[2]PDI_Descripcion tipo regimen ju'!$BZ53&lt;&gt;"",'[2]PDI_Descripcion tipo regimen ju'!$BZ53&lt;&gt;0),'[2]PDI_Descripcion tipo regimen ju'!$BZ53,""),IF($A55="TOTAL",SUM(INDIRECT("AU4:AU"&amp;ROW()-1)),""))</f>
        <v/>
      </c>
      <c r="AV55" s="6" t="str">
        <f ca="1">IF(AND($A55&lt;&gt;"",$A55&lt;&gt;"TOTAL"),IF(AND('[2]PDI_Descripcion tipo regimen ju'!$CB53&lt;&gt;"",'[2]PDI_Descripcion tipo regimen ju'!$CB53&lt;&gt;0),'[2]PDI_Descripcion tipo regimen ju'!$CB53,""),IF($A55="TOTAL",SUM(INDIRECT("AV4:AV"&amp;ROW()-1)),""))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IF(AND($A55&lt;&gt;"",$A55&lt;&gt;"TOTAL"),IF(AND('[2]PDI_Descripcion tipo regimen ju'!$CE53&lt;&gt;"",'[2]PDI_Descripcion tipo regimen ju'!$CE53&lt;&gt;0),'[2]PDI_Descripcion tipo regimen ju'!$CE53,""),IF($A55="TOTAL",SUM(INDIRECT("AX4:AX"&amp;ROW()-1)),""))</f>
        <v/>
      </c>
      <c r="AY55" s="6" t="str">
        <f ca="1">IF(AND($A55&lt;&gt;"",$A55&lt;&gt;"TOTAL"),IF(AND('[2]PDI_Descripcion tipo regimen ju'!$CG53&lt;&gt;"",'[2]PDI_Descripcion tipo regimen ju'!$CG53&lt;&gt;0),'[2]PDI_Descripcion tipo regimen ju'!$CG53,""),IF($A55="TOTAL",SUM(INDIRECT("AY4:AY"&amp;ROW()-1)),""))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IF(AND($A55&lt;&gt;"",$A55&lt;&gt;"TOTAL"),IF(AND('[2]PDI_Descripcion tipo regimen ju'!$CJ53&lt;&gt;"",'[2]PDI_Descripcion tipo regimen ju'!$CJ53&lt;&gt;0),'[2]PDI_Descripcion tipo regimen ju'!$CJ53,""),IF($A55="TOTAL",SUM(INDIRECT("BA4:BA"&amp;ROW()-1)),""))</f>
        <v/>
      </c>
      <c r="BB55" s="6" t="str">
        <f ca="1">IF(AND($A55&lt;&gt;"",$A55&lt;&gt;"TOTAL"),IF(AND('[2]PDI_Descripcion tipo regimen ju'!$CL53&lt;&gt;"",'[2]PDI_Descripcion tipo regimen ju'!$CL53&lt;&gt;0),'[2]PDI_Descripcion tipo regimen ju'!$CL53,""),IF($A55="TOTAL",SUM(INDIRECT("BB4:BB"&amp;ROW()-1)),""))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IF(AND($A55&lt;&gt;"",$A55&lt;&gt;"TOTAL"),IF(AND('[2]PDI_Descripcion tipo regimen ju'!$CO53&lt;&gt;"",'[2]PDI_Descripcion tipo regimen ju'!$CO53&lt;&gt;0),'[2]PDI_Descripcion tipo regimen ju'!$CO53,""),IF($A55="TOTAL",SUM(INDIRECT("BD4:BD"&amp;ROW()-1)),""))</f>
        <v/>
      </c>
      <c r="BE55" s="6" t="str">
        <f ca="1">IF(AND($A55&lt;&gt;"",$A55&lt;&gt;"TOTAL"),IF(AND('[2]PDI_Descripcion tipo regimen ju'!$CQ53&lt;&gt;"",'[2]PDI_Descripcion tipo regimen ju'!$CQ53&lt;&gt;0),'[2]PDI_Descripcion tipo regimen ju'!$CQ53,""),IF($A55="TOTAL",SUM(INDIRECT("BE4:BE"&amp;ROW()-1)),""))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IF('[2]PDI_Descripcion tipo regimen ju'!$B54&lt;&gt;"",'[2]PDI_Descripcion tipo regimen ju'!$B54,IF(AND('[2]PDI_Descripcion tipo regimen ju'!$B54="",'[2]PDI_Descripcion tipo regimen ju'!$B55="",'[2]PDI_Descripcion tipo regimen ju'!$B53=""),"","TOTAL"))</f>
        <v/>
      </c>
      <c r="B56" s="6" t="str">
        <f ca="1">IF(AND($A56&lt;&gt;"",$A56&lt;&gt;"TOTAL"),IF(AND('[2]PDI_Descripcion tipo regimen ju'!$C54&lt;&gt;"",'[2]PDI_Descripcion tipo regimen ju'!$C54&lt;&gt;0),'[2]PDI_Descripcion tipo regimen ju'!$C54,""),IF($A56="TOTAL",SUM(INDIRECT("B4:B"&amp;ROW()-1)),""))</f>
        <v/>
      </c>
      <c r="C56" s="6" t="str">
        <f ca="1">IF(AND($A56&lt;&gt;"",$A56&lt;&gt;"TOTAL"),IF(AND('[2]PDI_Descripcion tipo regimen ju'!$E54&lt;&gt;"",'[2]PDI_Descripcion tipo regimen ju'!$E54&lt;&gt;0),'[2]PDI_Descripcion tipo regimen ju'!$E54,""),IF($A56="TOTAL",SUM(INDIRECT("C4:C"&amp;ROW()-1)),""))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IF(AND($A56&lt;&gt;"",$A56&lt;&gt;"TOTAL"),IF(AND('[2]PDI_Descripcion tipo regimen ju'!$H54&lt;&gt;"",'[2]PDI_Descripcion tipo regimen ju'!$H54&lt;&gt;0),'[2]PDI_Descripcion tipo regimen ju'!$H54,""),IF($A56="TOTAL",SUM(INDIRECT("E4:E"&amp;ROW()-1)),""))</f>
        <v/>
      </c>
      <c r="F56" s="6" t="str">
        <f ca="1">IF(AND($A56&lt;&gt;"",$A56&lt;&gt;"TOTAL"),IF(AND('[2]PDI_Descripcion tipo regimen ju'!$J54&lt;&gt;"",'[2]PDI_Descripcion tipo regimen ju'!$J54&lt;&gt;0),'[2]PDI_Descripcion tipo regimen ju'!$J54,""),IF($A56="TOTAL",SUM(INDIRECT("F4:F"&amp;ROW()-1)),""))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IF(AND($A56&lt;&gt;"",$A56&lt;&gt;"TOTAL"),IF(AND('[2]PDI_Descripcion tipo regimen ju'!$M54&lt;&gt;"",'[2]PDI_Descripcion tipo regimen ju'!$M54&lt;&gt;0),'[2]PDI_Descripcion tipo regimen ju'!$M54,""),IF($A56="TOTAL",SUM(INDIRECT("H4:H"&amp;ROW()-1)),""))</f>
        <v/>
      </c>
      <c r="I56" s="6" t="str">
        <f ca="1">IF(AND($A56&lt;&gt;"",$A56&lt;&gt;"TOTAL"),IF(AND('[2]PDI_Descripcion tipo regimen ju'!$O54&lt;&gt;"",'[2]PDI_Descripcion tipo regimen ju'!$O54&lt;&gt;0),'[2]PDI_Descripcion tipo regimen ju'!$O54,""),IF($A56="TOTAL",SUM(INDIRECT("I4:I"&amp;ROW()-1)),""))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IF(AND($A56&lt;&gt;"",$A56&lt;&gt;"TOTAL"),IF(AND('[2]PDI_Descripcion tipo regimen ju'!$R54&lt;&gt;"",'[2]PDI_Descripcion tipo regimen ju'!$R54&lt;&gt;0),'[2]PDI_Descripcion tipo regimen ju'!$R54,""),IF($A56="TOTAL",SUM(INDIRECT("K4:K"&amp;ROW()-1)),""))</f>
        <v/>
      </c>
      <c r="L56" s="6" t="str">
        <f ca="1">IF(AND($A56&lt;&gt;"",$A56&lt;&gt;"TOTAL"),IF(AND('[2]PDI_Descripcion tipo regimen ju'!$T54&lt;&gt;"",'[2]PDI_Descripcion tipo regimen ju'!$T54&lt;&gt;0),'[2]PDI_Descripcion tipo regimen ju'!$T54,""),IF($A56="TOTAL",SUM(INDIRECT("L4:L"&amp;ROW()-1)),""))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IF(AND($A56&lt;&gt;"",$A56&lt;&gt;"TOTAL"),IF(AND('[2]PDI_Descripcion tipo regimen ju'!$W54&lt;&gt;"",'[2]PDI_Descripcion tipo regimen ju'!$W54&lt;&gt;0),'[2]PDI_Descripcion tipo regimen ju'!$W54,""),IF($A56="TOTAL",SUM(INDIRECT("N4:N"&amp;ROW()-1)),""))</f>
        <v/>
      </c>
      <c r="O56" s="6" t="str">
        <f ca="1">IF(AND($A56&lt;&gt;"",$A56&lt;&gt;"TOTAL"),IF(AND('[2]PDI_Descripcion tipo regimen ju'!$Y54&lt;&gt;"",'[2]PDI_Descripcion tipo regimen ju'!$Y54&lt;&gt;0),'[2]PDI_Descripcion tipo regimen ju'!$Y54,""),IF($A56="TOTAL",SUM(INDIRECT("O4:O"&amp;ROW()-1)),""))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IF(AND($A56&lt;&gt;"",$A56&lt;&gt;"TOTAL"),IF(AND('[2]PDI_Descripcion tipo regimen ju'!$AB54&lt;&gt;"",'[2]PDI_Descripcion tipo regimen ju'!$AB54&lt;&gt;0),'[2]PDI_Descripcion tipo regimen ju'!$AB54,""),IF($A56="TOTAL",SUM(INDIRECT("Q4:Q"&amp;ROW()-1)),""))</f>
        <v/>
      </c>
      <c r="R56" s="6" t="str">
        <f ca="1">IF(AND($A56&lt;&gt;"",$A56&lt;&gt;"TOTAL"),IF(AND('[2]PDI_Descripcion tipo regimen ju'!$AD54&lt;&gt;"",'[2]PDI_Descripcion tipo regimen ju'!$AD54&lt;&gt;0),'[2]PDI_Descripcion tipo regimen ju'!$AD54,""),IF($A56="TOTAL",SUM(INDIRECT("R4:R"&amp;ROW()-1)),""))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IF(AND($A56&lt;&gt;"",$A56&lt;&gt;"TOTAL"),IF(AND('[2]PDI_Descripcion tipo regimen ju'!$AG54&lt;&gt;"",'[2]PDI_Descripcion tipo regimen ju'!$AG54&lt;&gt;0),'[2]PDI_Descripcion tipo regimen ju'!$AG54,""),IF($A56="TOTAL",SUM(INDIRECT("T4:T"&amp;ROW()-1)),""))</f>
        <v/>
      </c>
      <c r="U56" s="6" t="str">
        <f ca="1">IF(AND($A56&lt;&gt;"",$A56&lt;&gt;"TOTAL"),IF(AND('[2]PDI_Descripcion tipo regimen ju'!$AI54&lt;&gt;"",'[2]PDI_Descripcion tipo regimen ju'!$AI54&lt;&gt;0),'[2]PDI_Descripcion tipo regimen ju'!$AI54,""),IF($A56="TOTAL",SUM(INDIRECT("U4:U"&amp;ROW()-1)),""))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IF(AND($A56&lt;&gt;"",$A56&lt;&gt;"TOTAL"),IF(AND('[2]PDI_Descripcion tipo regimen ju'!$AL54&lt;&gt;"",'[2]PDI_Descripcion tipo regimen ju'!$AL54&lt;&gt;0),'[2]PDI_Descripcion tipo regimen ju'!$AL54,""),IF($A56="TOTAL",SUM(INDIRECT("W4:W"&amp;ROW()-1)),""))</f>
        <v/>
      </c>
      <c r="X56" s="6" t="str">
        <f ca="1">IF(AND($A56&lt;&gt;"",$A56&lt;&gt;"TOTAL"),IF(AND('[2]PDI_Descripcion tipo regimen ju'!$AN54&lt;&gt;"",'[2]PDI_Descripcion tipo regimen ju'!$AN54&lt;&gt;0),'[2]PDI_Descripcion tipo regimen ju'!$AN54,""),IF($A56="TOTAL",SUM(INDIRECT("X4:X"&amp;ROW()-1)),""))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IF(AND($A56&lt;&gt;"",$A56&lt;&gt;"TOTAL"),IF(AND('[2]PDI_Descripcion tipo regimen ju'!$AQ54&lt;&gt;"",'[2]PDI_Descripcion tipo regimen ju'!$AQ54&lt;&gt;0),'[2]PDI_Descripcion tipo regimen ju'!$AQ54,""),IF($A56="TOTAL",SUM(INDIRECT("Z4:Z"&amp;ROW()-1)),""))</f>
        <v/>
      </c>
      <c r="AA56" s="6" t="str">
        <f ca="1">IF(AND($A56&lt;&gt;"",$A56&lt;&gt;"TOTAL"),IF(AND('[2]PDI_Descripcion tipo regimen ju'!$AS54&lt;&gt;"",'[2]PDI_Descripcion tipo regimen ju'!$AS54&lt;&gt;0),'[2]PDI_Descripcion tipo regimen ju'!$AS54,""),IF($A56="TOTAL",SUM(INDIRECT("AA4:AA"&amp;ROW()-1)),""))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IF(AND($A56&lt;&gt;"",$A56&lt;&gt;"TOTAL"),IF(AND('[2]PDI_Descripcion tipo regimen ju'!$AV54&lt;&gt;"",'[2]PDI_Descripcion tipo regimen ju'!$AV54&lt;&gt;0),'[2]PDI_Descripcion tipo regimen ju'!$AV54,""),IF($A56="TOTAL",SUM(INDIRECT("AC4:AC"&amp;ROW()-1)),""))</f>
        <v/>
      </c>
      <c r="AD56" s="6" t="str">
        <f ca="1">IF(AND($A56&lt;&gt;"",$A56&lt;&gt;"TOTAL"),IF(AND('[2]PDI_Descripcion tipo regimen ju'!$AX54&lt;&gt;"",'[2]PDI_Descripcion tipo regimen ju'!$AX54&lt;&gt;0),'[2]PDI_Descripcion tipo regimen ju'!$AX54,""),IF($A56="TOTAL",SUM(INDIRECT("AD4:AD"&amp;ROW()-1)),""))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IF(AND($A56&lt;&gt;"",$A56&lt;&gt;"TOTAL"),IF(AND('[2]PDI_Descripcion tipo regimen ju'!$BA54&lt;&gt;"",'[2]PDI_Descripcion tipo regimen ju'!$BA54&lt;&gt;0),'[2]PDI_Descripcion tipo regimen ju'!$BA54,""),IF($A56="TOTAL",SUM(INDIRECT("AF4:AF"&amp;ROW()-1)),""))</f>
        <v/>
      </c>
      <c r="AG56" s="6" t="str">
        <f ca="1">IF(AND($A56&lt;&gt;"",$A56&lt;&gt;"TOTAL"),IF(AND('[2]PDI_Descripcion tipo regimen ju'!$BC54&lt;&gt;"",'[2]PDI_Descripcion tipo regimen ju'!$BC54&lt;&gt;0),'[2]PDI_Descripcion tipo regimen ju'!$BC54,""),IF($A56="TOTAL",SUM(INDIRECT("AG4:AG"&amp;ROW()-1)),""))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IF(AND($A56&lt;&gt;"",$A56&lt;&gt;"TOTAL"),IF(AND('[2]PDI_Descripcion tipo regimen ju'!$BF54&lt;&gt;"",'[2]PDI_Descripcion tipo regimen ju'!$BF54&lt;&gt;0),'[2]PDI_Descripcion tipo regimen ju'!$BF54,""),IF($A56="TOTAL",SUM(INDIRECT("AI4:AI"&amp;ROW()-1)),""))</f>
        <v/>
      </c>
      <c r="AJ56" s="6" t="str">
        <f ca="1">IF(AND($A56&lt;&gt;"",$A56&lt;&gt;"TOTAL"),IF(AND('[2]PDI_Descripcion tipo regimen ju'!$BH54&lt;&gt;"",'[2]PDI_Descripcion tipo regimen ju'!$BH54&lt;&gt;0),'[2]PDI_Descripcion tipo regimen ju'!$BH54,""),IF($A56="TOTAL",SUM(INDIRECT("AJ4:AJ"&amp;ROW()-1)),""))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IF(AND($A56&lt;&gt;"",$A56&lt;&gt;"TOTAL"),IF(AND('[2]PDI_Descripcion tipo regimen ju'!$BK54&lt;&gt;"",'[2]PDI_Descripcion tipo regimen ju'!$BK54&lt;&gt;0),'[2]PDI_Descripcion tipo regimen ju'!$BK54,""),IF($A56="TOTAL",SUM(INDIRECT("AL4:AL"&amp;ROW()-1)),""))</f>
        <v/>
      </c>
      <c r="AM56" s="6" t="str">
        <f ca="1">IF(AND($A56&lt;&gt;"",$A56&lt;&gt;"TOTAL"),IF(AND('[2]PDI_Descripcion tipo regimen ju'!$BM54&lt;&gt;"",'[2]PDI_Descripcion tipo regimen ju'!$BM54&lt;&gt;0),'[2]PDI_Descripcion tipo regimen ju'!$BM54,""),IF($A56="TOTAL",SUM(INDIRECT("AM4:AM"&amp;ROW()-1)),""))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IF(AND($A56&lt;&gt;"",$A56&lt;&gt;"TOTAL"),IF(AND('[2]PDI_Descripcion tipo regimen ju'!$BP54&lt;&gt;"",'[2]PDI_Descripcion tipo regimen ju'!$BP54&lt;&gt;0),'[2]PDI_Descripcion tipo regimen ju'!$BP54,""),IF($A56="TOTAL",SUM(INDIRECT("AO4:AO"&amp;ROW()-1)),""))</f>
        <v/>
      </c>
      <c r="AP56" s="6" t="str">
        <f ca="1">IF(AND($A56&lt;&gt;"",$A56&lt;&gt;"TOTAL"),IF(AND('[2]PDI_Descripcion tipo regimen ju'!$BR54&lt;&gt;"",'[2]PDI_Descripcion tipo regimen ju'!$BR54&lt;&gt;0),'[2]PDI_Descripcion tipo regimen ju'!$BR54,""),IF($A56="TOTAL",SUM(INDIRECT("AP4:AP"&amp;ROW()-1)),""))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IF(AND($A56&lt;&gt;"",$A56&lt;&gt;"TOTAL"),IF(AND('[2]PDI_Descripcion tipo regimen ju'!$BU54&lt;&gt;"",'[2]PDI_Descripcion tipo regimen ju'!$BU54&lt;&gt;0),'[2]PDI_Descripcion tipo regimen ju'!$BU54,""),IF($A56="TOTAL",SUM(INDIRECT("AR4:AR"&amp;ROW()-1)),""))</f>
        <v/>
      </c>
      <c r="AS56" s="6" t="str">
        <f ca="1">IF(AND($A56&lt;&gt;"",$A56&lt;&gt;"TOTAL"),IF(AND('[2]PDI_Descripcion tipo regimen ju'!$BW54&lt;&gt;"",'[2]PDI_Descripcion tipo regimen ju'!$BW54&lt;&gt;0),'[2]PDI_Descripcion tipo regimen ju'!$BW54,""),IF($A56="TOTAL",SUM(INDIRECT("AS4:AS"&amp;ROW()-1)),""))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IF(AND($A56&lt;&gt;"",$A56&lt;&gt;"TOTAL"),IF(AND('[2]PDI_Descripcion tipo regimen ju'!$BZ54&lt;&gt;"",'[2]PDI_Descripcion tipo regimen ju'!$BZ54&lt;&gt;0),'[2]PDI_Descripcion tipo regimen ju'!$BZ54,""),IF($A56="TOTAL",SUM(INDIRECT("AU4:AU"&amp;ROW()-1)),""))</f>
        <v/>
      </c>
      <c r="AV56" s="6" t="str">
        <f ca="1">IF(AND($A56&lt;&gt;"",$A56&lt;&gt;"TOTAL"),IF(AND('[2]PDI_Descripcion tipo regimen ju'!$CB54&lt;&gt;"",'[2]PDI_Descripcion tipo regimen ju'!$CB54&lt;&gt;0),'[2]PDI_Descripcion tipo regimen ju'!$CB54,""),IF($A56="TOTAL",SUM(INDIRECT("AV4:AV"&amp;ROW()-1)),""))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IF(AND($A56&lt;&gt;"",$A56&lt;&gt;"TOTAL"),IF(AND('[2]PDI_Descripcion tipo regimen ju'!$CE54&lt;&gt;"",'[2]PDI_Descripcion tipo regimen ju'!$CE54&lt;&gt;0),'[2]PDI_Descripcion tipo regimen ju'!$CE54,""),IF($A56="TOTAL",SUM(INDIRECT("AX4:AX"&amp;ROW()-1)),""))</f>
        <v/>
      </c>
      <c r="AY56" s="6" t="str">
        <f ca="1">IF(AND($A56&lt;&gt;"",$A56&lt;&gt;"TOTAL"),IF(AND('[2]PDI_Descripcion tipo regimen ju'!$CG54&lt;&gt;"",'[2]PDI_Descripcion tipo regimen ju'!$CG54&lt;&gt;0),'[2]PDI_Descripcion tipo regimen ju'!$CG54,""),IF($A56="TOTAL",SUM(INDIRECT("AY4:AY"&amp;ROW()-1)),""))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IF(AND($A56&lt;&gt;"",$A56&lt;&gt;"TOTAL"),IF(AND('[2]PDI_Descripcion tipo regimen ju'!$CJ54&lt;&gt;"",'[2]PDI_Descripcion tipo regimen ju'!$CJ54&lt;&gt;0),'[2]PDI_Descripcion tipo regimen ju'!$CJ54,""),IF($A56="TOTAL",SUM(INDIRECT("BA4:BA"&amp;ROW()-1)),""))</f>
        <v/>
      </c>
      <c r="BB56" s="6" t="str">
        <f ca="1">IF(AND($A56&lt;&gt;"",$A56&lt;&gt;"TOTAL"),IF(AND('[2]PDI_Descripcion tipo regimen ju'!$CL54&lt;&gt;"",'[2]PDI_Descripcion tipo regimen ju'!$CL54&lt;&gt;0),'[2]PDI_Descripcion tipo regimen ju'!$CL54,""),IF($A56="TOTAL",SUM(INDIRECT("BB4:BB"&amp;ROW()-1)),""))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IF(AND($A56&lt;&gt;"",$A56&lt;&gt;"TOTAL"),IF(AND('[2]PDI_Descripcion tipo regimen ju'!$CO54&lt;&gt;"",'[2]PDI_Descripcion tipo regimen ju'!$CO54&lt;&gt;0),'[2]PDI_Descripcion tipo regimen ju'!$CO54,""),IF($A56="TOTAL",SUM(INDIRECT("BD4:BD"&amp;ROW()-1)),""))</f>
        <v/>
      </c>
      <c r="BE56" s="6" t="str">
        <f ca="1">IF(AND($A56&lt;&gt;"",$A56&lt;&gt;"TOTAL"),IF(AND('[2]PDI_Descripcion tipo regimen ju'!$CQ54&lt;&gt;"",'[2]PDI_Descripcion tipo regimen ju'!$CQ54&lt;&gt;0),'[2]PDI_Descripcion tipo regimen ju'!$CQ54,""),IF($A56="TOTAL",SUM(INDIRECT("BE4:BE"&amp;ROW()-1)),""))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IF('[2]PDI_Descripcion tipo regimen ju'!$B55&lt;&gt;"",'[2]PDI_Descripcion tipo regimen ju'!$B55,IF(AND('[2]PDI_Descripcion tipo regimen ju'!$B55="",'[2]PDI_Descripcion tipo regimen ju'!$B56="",'[2]PDI_Descripcion tipo regimen ju'!$B54=""),"","TOTAL"))</f>
        <v/>
      </c>
      <c r="B57" s="6" t="str">
        <f ca="1">IF(AND($A57&lt;&gt;"",$A57&lt;&gt;"TOTAL"),IF(AND('[2]PDI_Descripcion tipo regimen ju'!$C55&lt;&gt;"",'[2]PDI_Descripcion tipo regimen ju'!$C55&lt;&gt;0),'[2]PDI_Descripcion tipo regimen ju'!$C55,""),IF($A57="TOTAL",SUM(INDIRECT("B4:B"&amp;ROW()-1)),""))</f>
        <v/>
      </c>
      <c r="C57" s="6" t="str">
        <f ca="1">IF(AND($A57&lt;&gt;"",$A57&lt;&gt;"TOTAL"),IF(AND('[2]PDI_Descripcion tipo regimen ju'!$E55&lt;&gt;"",'[2]PDI_Descripcion tipo regimen ju'!$E55&lt;&gt;0),'[2]PDI_Descripcion tipo regimen ju'!$E55,""),IF($A57="TOTAL",SUM(INDIRECT("C4:C"&amp;ROW()-1)),""))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IF(AND($A57&lt;&gt;"",$A57&lt;&gt;"TOTAL"),IF(AND('[2]PDI_Descripcion tipo regimen ju'!$H55&lt;&gt;"",'[2]PDI_Descripcion tipo regimen ju'!$H55&lt;&gt;0),'[2]PDI_Descripcion tipo regimen ju'!$H55,""),IF($A57="TOTAL",SUM(INDIRECT("E4:E"&amp;ROW()-1)),""))</f>
        <v/>
      </c>
      <c r="F57" s="6" t="str">
        <f ca="1">IF(AND($A57&lt;&gt;"",$A57&lt;&gt;"TOTAL"),IF(AND('[2]PDI_Descripcion tipo regimen ju'!$J55&lt;&gt;"",'[2]PDI_Descripcion tipo regimen ju'!$J55&lt;&gt;0),'[2]PDI_Descripcion tipo regimen ju'!$J55,""),IF($A57="TOTAL",SUM(INDIRECT("F4:F"&amp;ROW()-1)),""))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IF(AND($A57&lt;&gt;"",$A57&lt;&gt;"TOTAL"),IF(AND('[2]PDI_Descripcion tipo regimen ju'!$M55&lt;&gt;"",'[2]PDI_Descripcion tipo regimen ju'!$M55&lt;&gt;0),'[2]PDI_Descripcion tipo regimen ju'!$M55,""),IF($A57="TOTAL",SUM(INDIRECT("H4:H"&amp;ROW()-1)),""))</f>
        <v/>
      </c>
      <c r="I57" s="6" t="str">
        <f ca="1">IF(AND($A57&lt;&gt;"",$A57&lt;&gt;"TOTAL"),IF(AND('[2]PDI_Descripcion tipo regimen ju'!$O55&lt;&gt;"",'[2]PDI_Descripcion tipo regimen ju'!$O55&lt;&gt;0),'[2]PDI_Descripcion tipo regimen ju'!$O55,""),IF($A57="TOTAL",SUM(INDIRECT("I4:I"&amp;ROW()-1)),""))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IF(AND($A57&lt;&gt;"",$A57&lt;&gt;"TOTAL"),IF(AND('[2]PDI_Descripcion tipo regimen ju'!$R55&lt;&gt;"",'[2]PDI_Descripcion tipo regimen ju'!$R55&lt;&gt;0),'[2]PDI_Descripcion tipo regimen ju'!$R55,""),IF($A57="TOTAL",SUM(INDIRECT("K4:K"&amp;ROW()-1)),""))</f>
        <v/>
      </c>
      <c r="L57" s="6" t="str">
        <f ca="1">IF(AND($A57&lt;&gt;"",$A57&lt;&gt;"TOTAL"),IF(AND('[2]PDI_Descripcion tipo regimen ju'!$T55&lt;&gt;"",'[2]PDI_Descripcion tipo regimen ju'!$T55&lt;&gt;0),'[2]PDI_Descripcion tipo regimen ju'!$T55,""),IF($A57="TOTAL",SUM(INDIRECT("L4:L"&amp;ROW()-1)),""))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IF(AND($A57&lt;&gt;"",$A57&lt;&gt;"TOTAL"),IF(AND('[2]PDI_Descripcion tipo regimen ju'!$W55&lt;&gt;"",'[2]PDI_Descripcion tipo regimen ju'!$W55&lt;&gt;0),'[2]PDI_Descripcion tipo regimen ju'!$W55,""),IF($A57="TOTAL",SUM(INDIRECT("N4:N"&amp;ROW()-1)),""))</f>
        <v/>
      </c>
      <c r="O57" s="6" t="str">
        <f ca="1">IF(AND($A57&lt;&gt;"",$A57&lt;&gt;"TOTAL"),IF(AND('[2]PDI_Descripcion tipo regimen ju'!$Y55&lt;&gt;"",'[2]PDI_Descripcion tipo regimen ju'!$Y55&lt;&gt;0),'[2]PDI_Descripcion tipo regimen ju'!$Y55,""),IF($A57="TOTAL",SUM(INDIRECT("O4:O"&amp;ROW()-1)),""))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IF(AND($A57&lt;&gt;"",$A57&lt;&gt;"TOTAL"),IF(AND('[2]PDI_Descripcion tipo regimen ju'!$AB55&lt;&gt;"",'[2]PDI_Descripcion tipo regimen ju'!$AB55&lt;&gt;0),'[2]PDI_Descripcion tipo regimen ju'!$AB55,""),IF($A57="TOTAL",SUM(INDIRECT("Q4:Q"&amp;ROW()-1)),""))</f>
        <v/>
      </c>
      <c r="R57" s="6" t="str">
        <f ca="1">IF(AND($A57&lt;&gt;"",$A57&lt;&gt;"TOTAL"),IF(AND('[2]PDI_Descripcion tipo regimen ju'!$AD55&lt;&gt;"",'[2]PDI_Descripcion tipo regimen ju'!$AD55&lt;&gt;0),'[2]PDI_Descripcion tipo regimen ju'!$AD55,""),IF($A57="TOTAL",SUM(INDIRECT("R4:R"&amp;ROW()-1)),""))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IF(AND($A57&lt;&gt;"",$A57&lt;&gt;"TOTAL"),IF(AND('[2]PDI_Descripcion tipo regimen ju'!$AG55&lt;&gt;"",'[2]PDI_Descripcion tipo regimen ju'!$AG55&lt;&gt;0),'[2]PDI_Descripcion tipo regimen ju'!$AG55,""),IF($A57="TOTAL",SUM(INDIRECT("T4:T"&amp;ROW()-1)),""))</f>
        <v/>
      </c>
      <c r="U57" s="6" t="str">
        <f ca="1">IF(AND($A57&lt;&gt;"",$A57&lt;&gt;"TOTAL"),IF(AND('[2]PDI_Descripcion tipo regimen ju'!$AI55&lt;&gt;"",'[2]PDI_Descripcion tipo regimen ju'!$AI55&lt;&gt;0),'[2]PDI_Descripcion tipo regimen ju'!$AI55,""),IF($A57="TOTAL",SUM(INDIRECT("U4:U"&amp;ROW()-1)),""))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IF(AND($A57&lt;&gt;"",$A57&lt;&gt;"TOTAL"),IF(AND('[2]PDI_Descripcion tipo regimen ju'!$AL55&lt;&gt;"",'[2]PDI_Descripcion tipo regimen ju'!$AL55&lt;&gt;0),'[2]PDI_Descripcion tipo regimen ju'!$AL55,""),IF($A57="TOTAL",SUM(INDIRECT("W4:W"&amp;ROW()-1)),""))</f>
        <v/>
      </c>
      <c r="X57" s="6" t="str">
        <f ca="1">IF(AND($A57&lt;&gt;"",$A57&lt;&gt;"TOTAL"),IF(AND('[2]PDI_Descripcion tipo regimen ju'!$AN55&lt;&gt;"",'[2]PDI_Descripcion tipo regimen ju'!$AN55&lt;&gt;0),'[2]PDI_Descripcion tipo regimen ju'!$AN55,""),IF($A57="TOTAL",SUM(INDIRECT("X4:X"&amp;ROW()-1)),""))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IF(AND($A57&lt;&gt;"",$A57&lt;&gt;"TOTAL"),IF(AND('[2]PDI_Descripcion tipo regimen ju'!$AQ55&lt;&gt;"",'[2]PDI_Descripcion tipo regimen ju'!$AQ55&lt;&gt;0),'[2]PDI_Descripcion tipo regimen ju'!$AQ55,""),IF($A57="TOTAL",SUM(INDIRECT("Z4:Z"&amp;ROW()-1)),""))</f>
        <v/>
      </c>
      <c r="AA57" s="6" t="str">
        <f ca="1">IF(AND($A57&lt;&gt;"",$A57&lt;&gt;"TOTAL"),IF(AND('[2]PDI_Descripcion tipo regimen ju'!$AS55&lt;&gt;"",'[2]PDI_Descripcion tipo regimen ju'!$AS55&lt;&gt;0),'[2]PDI_Descripcion tipo regimen ju'!$AS55,""),IF($A57="TOTAL",SUM(INDIRECT("AA4:AA"&amp;ROW()-1)),""))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IF(AND($A57&lt;&gt;"",$A57&lt;&gt;"TOTAL"),IF(AND('[2]PDI_Descripcion tipo regimen ju'!$AV55&lt;&gt;"",'[2]PDI_Descripcion tipo regimen ju'!$AV55&lt;&gt;0),'[2]PDI_Descripcion tipo regimen ju'!$AV55,""),IF($A57="TOTAL",SUM(INDIRECT("AC4:AC"&amp;ROW()-1)),""))</f>
        <v/>
      </c>
      <c r="AD57" s="6" t="str">
        <f ca="1">IF(AND($A57&lt;&gt;"",$A57&lt;&gt;"TOTAL"),IF(AND('[2]PDI_Descripcion tipo regimen ju'!$AX55&lt;&gt;"",'[2]PDI_Descripcion tipo regimen ju'!$AX55&lt;&gt;0),'[2]PDI_Descripcion tipo regimen ju'!$AX55,""),IF($A57="TOTAL",SUM(INDIRECT("AD4:AD"&amp;ROW()-1)),""))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IF(AND($A57&lt;&gt;"",$A57&lt;&gt;"TOTAL"),IF(AND('[2]PDI_Descripcion tipo regimen ju'!$BA55&lt;&gt;"",'[2]PDI_Descripcion tipo regimen ju'!$BA55&lt;&gt;0),'[2]PDI_Descripcion tipo regimen ju'!$BA55,""),IF($A57="TOTAL",SUM(INDIRECT("AF4:AF"&amp;ROW()-1)),""))</f>
        <v/>
      </c>
      <c r="AG57" s="6" t="str">
        <f ca="1">IF(AND($A57&lt;&gt;"",$A57&lt;&gt;"TOTAL"),IF(AND('[2]PDI_Descripcion tipo regimen ju'!$BC55&lt;&gt;"",'[2]PDI_Descripcion tipo regimen ju'!$BC55&lt;&gt;0),'[2]PDI_Descripcion tipo regimen ju'!$BC55,""),IF($A57="TOTAL",SUM(INDIRECT("AG4:AG"&amp;ROW()-1)),""))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IF(AND($A57&lt;&gt;"",$A57&lt;&gt;"TOTAL"),IF(AND('[2]PDI_Descripcion tipo regimen ju'!$BF55&lt;&gt;"",'[2]PDI_Descripcion tipo regimen ju'!$BF55&lt;&gt;0),'[2]PDI_Descripcion tipo regimen ju'!$BF55,""),IF($A57="TOTAL",SUM(INDIRECT("AI4:AI"&amp;ROW()-1)),""))</f>
        <v/>
      </c>
      <c r="AJ57" s="6" t="str">
        <f ca="1">IF(AND($A57&lt;&gt;"",$A57&lt;&gt;"TOTAL"),IF(AND('[2]PDI_Descripcion tipo regimen ju'!$BH55&lt;&gt;"",'[2]PDI_Descripcion tipo regimen ju'!$BH55&lt;&gt;0),'[2]PDI_Descripcion tipo regimen ju'!$BH55,""),IF($A57="TOTAL",SUM(INDIRECT("AJ4:AJ"&amp;ROW()-1)),""))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IF(AND($A57&lt;&gt;"",$A57&lt;&gt;"TOTAL"),IF(AND('[2]PDI_Descripcion tipo regimen ju'!$BK55&lt;&gt;"",'[2]PDI_Descripcion tipo regimen ju'!$BK55&lt;&gt;0),'[2]PDI_Descripcion tipo regimen ju'!$BK55,""),IF($A57="TOTAL",SUM(INDIRECT("AL4:AL"&amp;ROW()-1)),""))</f>
        <v/>
      </c>
      <c r="AM57" s="6" t="str">
        <f ca="1">IF(AND($A57&lt;&gt;"",$A57&lt;&gt;"TOTAL"),IF(AND('[2]PDI_Descripcion tipo regimen ju'!$BM55&lt;&gt;"",'[2]PDI_Descripcion tipo regimen ju'!$BM55&lt;&gt;0),'[2]PDI_Descripcion tipo regimen ju'!$BM55,""),IF($A57="TOTAL",SUM(INDIRECT("AM4:AM"&amp;ROW()-1)),""))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IF(AND($A57&lt;&gt;"",$A57&lt;&gt;"TOTAL"),IF(AND('[2]PDI_Descripcion tipo regimen ju'!$BP55&lt;&gt;"",'[2]PDI_Descripcion tipo regimen ju'!$BP55&lt;&gt;0),'[2]PDI_Descripcion tipo regimen ju'!$BP55,""),IF($A57="TOTAL",SUM(INDIRECT("AO4:AO"&amp;ROW()-1)),""))</f>
        <v/>
      </c>
      <c r="AP57" s="6" t="str">
        <f ca="1">IF(AND($A57&lt;&gt;"",$A57&lt;&gt;"TOTAL"),IF(AND('[2]PDI_Descripcion tipo regimen ju'!$BR55&lt;&gt;"",'[2]PDI_Descripcion tipo regimen ju'!$BR55&lt;&gt;0),'[2]PDI_Descripcion tipo regimen ju'!$BR55,""),IF($A57="TOTAL",SUM(INDIRECT("AP4:AP"&amp;ROW()-1)),""))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IF(AND($A57&lt;&gt;"",$A57&lt;&gt;"TOTAL"),IF(AND('[2]PDI_Descripcion tipo regimen ju'!$BU55&lt;&gt;"",'[2]PDI_Descripcion tipo regimen ju'!$BU55&lt;&gt;0),'[2]PDI_Descripcion tipo regimen ju'!$BU55,""),IF($A57="TOTAL",SUM(INDIRECT("AR4:AR"&amp;ROW()-1)),""))</f>
        <v/>
      </c>
      <c r="AS57" s="6" t="str">
        <f ca="1">IF(AND($A57&lt;&gt;"",$A57&lt;&gt;"TOTAL"),IF(AND('[2]PDI_Descripcion tipo regimen ju'!$BW55&lt;&gt;"",'[2]PDI_Descripcion tipo regimen ju'!$BW55&lt;&gt;0),'[2]PDI_Descripcion tipo regimen ju'!$BW55,""),IF($A57="TOTAL",SUM(INDIRECT("AS4:AS"&amp;ROW()-1)),""))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IF(AND($A57&lt;&gt;"",$A57&lt;&gt;"TOTAL"),IF(AND('[2]PDI_Descripcion tipo regimen ju'!$BZ55&lt;&gt;"",'[2]PDI_Descripcion tipo regimen ju'!$BZ55&lt;&gt;0),'[2]PDI_Descripcion tipo regimen ju'!$BZ55,""),IF($A57="TOTAL",SUM(INDIRECT("AU4:AU"&amp;ROW()-1)),""))</f>
        <v/>
      </c>
      <c r="AV57" s="6" t="str">
        <f ca="1">IF(AND($A57&lt;&gt;"",$A57&lt;&gt;"TOTAL"),IF(AND('[2]PDI_Descripcion tipo regimen ju'!$CB55&lt;&gt;"",'[2]PDI_Descripcion tipo regimen ju'!$CB55&lt;&gt;0),'[2]PDI_Descripcion tipo regimen ju'!$CB55,""),IF($A57="TOTAL",SUM(INDIRECT("AV4:AV"&amp;ROW()-1)),""))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IF(AND($A57&lt;&gt;"",$A57&lt;&gt;"TOTAL"),IF(AND('[2]PDI_Descripcion tipo regimen ju'!$CE55&lt;&gt;"",'[2]PDI_Descripcion tipo regimen ju'!$CE55&lt;&gt;0),'[2]PDI_Descripcion tipo regimen ju'!$CE55,""),IF($A57="TOTAL",SUM(INDIRECT("AX4:AX"&amp;ROW()-1)),""))</f>
        <v/>
      </c>
      <c r="AY57" s="6" t="str">
        <f ca="1">IF(AND($A57&lt;&gt;"",$A57&lt;&gt;"TOTAL"),IF(AND('[2]PDI_Descripcion tipo regimen ju'!$CG55&lt;&gt;"",'[2]PDI_Descripcion tipo regimen ju'!$CG55&lt;&gt;0),'[2]PDI_Descripcion tipo regimen ju'!$CG55,""),IF($A57="TOTAL",SUM(INDIRECT("AY4:AY"&amp;ROW()-1)),""))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IF(AND($A57&lt;&gt;"",$A57&lt;&gt;"TOTAL"),IF(AND('[2]PDI_Descripcion tipo regimen ju'!$CJ55&lt;&gt;"",'[2]PDI_Descripcion tipo regimen ju'!$CJ55&lt;&gt;0),'[2]PDI_Descripcion tipo regimen ju'!$CJ55,""),IF($A57="TOTAL",SUM(INDIRECT("BA4:BA"&amp;ROW()-1)),""))</f>
        <v/>
      </c>
      <c r="BB57" s="6" t="str">
        <f ca="1">IF(AND($A57&lt;&gt;"",$A57&lt;&gt;"TOTAL"),IF(AND('[2]PDI_Descripcion tipo regimen ju'!$CL55&lt;&gt;"",'[2]PDI_Descripcion tipo regimen ju'!$CL55&lt;&gt;0),'[2]PDI_Descripcion tipo regimen ju'!$CL55,""),IF($A57="TOTAL",SUM(INDIRECT("BB4:BB"&amp;ROW()-1)),""))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IF(AND($A57&lt;&gt;"",$A57&lt;&gt;"TOTAL"),IF(AND('[2]PDI_Descripcion tipo regimen ju'!$CO55&lt;&gt;"",'[2]PDI_Descripcion tipo regimen ju'!$CO55&lt;&gt;0),'[2]PDI_Descripcion tipo regimen ju'!$CO55,""),IF($A57="TOTAL",SUM(INDIRECT("BD4:BD"&amp;ROW()-1)),""))</f>
        <v/>
      </c>
      <c r="BE57" s="6" t="str">
        <f ca="1">IF(AND($A57&lt;&gt;"",$A57&lt;&gt;"TOTAL"),IF(AND('[2]PDI_Descripcion tipo regimen ju'!$CQ55&lt;&gt;"",'[2]PDI_Descripcion tipo regimen ju'!$CQ55&lt;&gt;0),'[2]PDI_Descripcion tipo regimen ju'!$CQ55,""),IF($A57="TOTAL",SUM(INDIRECT("BE4:BE"&amp;ROW()-1)),""))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IF('[2]PDI_Descripcion tipo regimen ju'!$B56&lt;&gt;"",'[2]PDI_Descripcion tipo regimen ju'!$B56,IF(AND('[2]PDI_Descripcion tipo regimen ju'!$B56="",'[2]PDI_Descripcion tipo regimen ju'!$B57="",'[2]PDI_Descripcion tipo regimen ju'!$B55=""),"","TOTAL"))</f>
        <v/>
      </c>
      <c r="B58" s="6" t="str">
        <f ca="1">IF(AND($A58&lt;&gt;"",$A58&lt;&gt;"TOTAL"),IF(AND('[2]PDI_Descripcion tipo regimen ju'!$C56&lt;&gt;"",'[2]PDI_Descripcion tipo regimen ju'!$C56&lt;&gt;0),'[2]PDI_Descripcion tipo regimen ju'!$C56,""),IF($A58="TOTAL",SUM(INDIRECT("B4:B"&amp;ROW()-1)),""))</f>
        <v/>
      </c>
      <c r="C58" s="6" t="str">
        <f ca="1">IF(AND($A58&lt;&gt;"",$A58&lt;&gt;"TOTAL"),IF(AND('[2]PDI_Descripcion tipo regimen ju'!$E56&lt;&gt;"",'[2]PDI_Descripcion tipo regimen ju'!$E56&lt;&gt;0),'[2]PDI_Descripcion tipo regimen ju'!$E56,""),IF($A58="TOTAL",SUM(INDIRECT("C4:C"&amp;ROW()-1)),""))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IF(AND($A58&lt;&gt;"",$A58&lt;&gt;"TOTAL"),IF(AND('[2]PDI_Descripcion tipo regimen ju'!$H56&lt;&gt;"",'[2]PDI_Descripcion tipo regimen ju'!$H56&lt;&gt;0),'[2]PDI_Descripcion tipo regimen ju'!$H56,""),IF($A58="TOTAL",SUM(INDIRECT("E4:E"&amp;ROW()-1)),""))</f>
        <v/>
      </c>
      <c r="F58" s="6" t="str">
        <f ca="1">IF(AND($A58&lt;&gt;"",$A58&lt;&gt;"TOTAL"),IF(AND('[2]PDI_Descripcion tipo regimen ju'!$J56&lt;&gt;"",'[2]PDI_Descripcion tipo regimen ju'!$J56&lt;&gt;0),'[2]PDI_Descripcion tipo regimen ju'!$J56,""),IF($A58="TOTAL",SUM(INDIRECT("F4:F"&amp;ROW()-1)),""))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IF(AND($A58&lt;&gt;"",$A58&lt;&gt;"TOTAL"),IF(AND('[2]PDI_Descripcion tipo regimen ju'!$M56&lt;&gt;"",'[2]PDI_Descripcion tipo regimen ju'!$M56&lt;&gt;0),'[2]PDI_Descripcion tipo regimen ju'!$M56,""),IF($A58="TOTAL",SUM(INDIRECT("H4:H"&amp;ROW()-1)),""))</f>
        <v/>
      </c>
      <c r="I58" s="6" t="str">
        <f ca="1">IF(AND($A58&lt;&gt;"",$A58&lt;&gt;"TOTAL"),IF(AND('[2]PDI_Descripcion tipo regimen ju'!$O56&lt;&gt;"",'[2]PDI_Descripcion tipo regimen ju'!$O56&lt;&gt;0),'[2]PDI_Descripcion tipo regimen ju'!$O56,""),IF($A58="TOTAL",SUM(INDIRECT("I4:I"&amp;ROW()-1)),""))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IF(AND($A58&lt;&gt;"",$A58&lt;&gt;"TOTAL"),IF(AND('[2]PDI_Descripcion tipo regimen ju'!$R56&lt;&gt;"",'[2]PDI_Descripcion tipo regimen ju'!$R56&lt;&gt;0),'[2]PDI_Descripcion tipo regimen ju'!$R56,""),IF($A58="TOTAL",SUM(INDIRECT("K4:K"&amp;ROW()-1)),""))</f>
        <v/>
      </c>
      <c r="L58" s="6" t="str">
        <f ca="1">IF(AND($A58&lt;&gt;"",$A58&lt;&gt;"TOTAL"),IF(AND('[2]PDI_Descripcion tipo regimen ju'!$T56&lt;&gt;"",'[2]PDI_Descripcion tipo regimen ju'!$T56&lt;&gt;0),'[2]PDI_Descripcion tipo regimen ju'!$T56,""),IF($A58="TOTAL",SUM(INDIRECT("L4:L"&amp;ROW()-1)),""))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IF(AND($A58&lt;&gt;"",$A58&lt;&gt;"TOTAL"),IF(AND('[2]PDI_Descripcion tipo regimen ju'!$W56&lt;&gt;"",'[2]PDI_Descripcion tipo regimen ju'!$W56&lt;&gt;0),'[2]PDI_Descripcion tipo regimen ju'!$W56,""),IF($A58="TOTAL",SUM(INDIRECT("N4:N"&amp;ROW()-1)),""))</f>
        <v/>
      </c>
      <c r="O58" s="6" t="str">
        <f ca="1">IF(AND($A58&lt;&gt;"",$A58&lt;&gt;"TOTAL"),IF(AND('[2]PDI_Descripcion tipo regimen ju'!$Y56&lt;&gt;"",'[2]PDI_Descripcion tipo regimen ju'!$Y56&lt;&gt;0),'[2]PDI_Descripcion tipo regimen ju'!$Y56,""),IF($A58="TOTAL",SUM(INDIRECT("O4:O"&amp;ROW()-1)),""))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IF(AND($A58&lt;&gt;"",$A58&lt;&gt;"TOTAL"),IF(AND('[2]PDI_Descripcion tipo regimen ju'!$AB56&lt;&gt;"",'[2]PDI_Descripcion tipo regimen ju'!$AB56&lt;&gt;0),'[2]PDI_Descripcion tipo regimen ju'!$AB56,""),IF($A58="TOTAL",SUM(INDIRECT("Q4:Q"&amp;ROW()-1)),""))</f>
        <v/>
      </c>
      <c r="R58" s="6" t="str">
        <f ca="1">IF(AND($A58&lt;&gt;"",$A58&lt;&gt;"TOTAL"),IF(AND('[2]PDI_Descripcion tipo regimen ju'!$AD56&lt;&gt;"",'[2]PDI_Descripcion tipo regimen ju'!$AD56&lt;&gt;0),'[2]PDI_Descripcion tipo regimen ju'!$AD56,""),IF($A58="TOTAL",SUM(INDIRECT("R4:R"&amp;ROW()-1)),""))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IF(AND($A58&lt;&gt;"",$A58&lt;&gt;"TOTAL"),IF(AND('[2]PDI_Descripcion tipo regimen ju'!$AG56&lt;&gt;"",'[2]PDI_Descripcion tipo regimen ju'!$AG56&lt;&gt;0),'[2]PDI_Descripcion tipo regimen ju'!$AG56,""),IF($A58="TOTAL",SUM(INDIRECT("T4:T"&amp;ROW()-1)),""))</f>
        <v/>
      </c>
      <c r="U58" s="6" t="str">
        <f ca="1">IF(AND($A58&lt;&gt;"",$A58&lt;&gt;"TOTAL"),IF(AND('[2]PDI_Descripcion tipo regimen ju'!$AI56&lt;&gt;"",'[2]PDI_Descripcion tipo regimen ju'!$AI56&lt;&gt;0),'[2]PDI_Descripcion tipo regimen ju'!$AI56,""),IF($A58="TOTAL",SUM(INDIRECT("U4:U"&amp;ROW()-1)),""))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IF(AND($A58&lt;&gt;"",$A58&lt;&gt;"TOTAL"),IF(AND('[2]PDI_Descripcion tipo regimen ju'!$AL56&lt;&gt;"",'[2]PDI_Descripcion tipo regimen ju'!$AL56&lt;&gt;0),'[2]PDI_Descripcion tipo regimen ju'!$AL56,""),IF($A58="TOTAL",SUM(INDIRECT("W4:W"&amp;ROW()-1)),""))</f>
        <v/>
      </c>
      <c r="X58" s="6" t="str">
        <f ca="1">IF(AND($A58&lt;&gt;"",$A58&lt;&gt;"TOTAL"),IF(AND('[2]PDI_Descripcion tipo regimen ju'!$AN56&lt;&gt;"",'[2]PDI_Descripcion tipo regimen ju'!$AN56&lt;&gt;0),'[2]PDI_Descripcion tipo regimen ju'!$AN56,""),IF($A58="TOTAL",SUM(INDIRECT("X4:X"&amp;ROW()-1)),""))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IF(AND($A58&lt;&gt;"",$A58&lt;&gt;"TOTAL"),IF(AND('[2]PDI_Descripcion tipo regimen ju'!$AQ56&lt;&gt;"",'[2]PDI_Descripcion tipo regimen ju'!$AQ56&lt;&gt;0),'[2]PDI_Descripcion tipo regimen ju'!$AQ56,""),IF($A58="TOTAL",SUM(INDIRECT("Z4:Z"&amp;ROW()-1)),""))</f>
        <v/>
      </c>
      <c r="AA58" s="6" t="str">
        <f ca="1">IF(AND($A58&lt;&gt;"",$A58&lt;&gt;"TOTAL"),IF(AND('[2]PDI_Descripcion tipo regimen ju'!$AS56&lt;&gt;"",'[2]PDI_Descripcion tipo regimen ju'!$AS56&lt;&gt;0),'[2]PDI_Descripcion tipo regimen ju'!$AS56,""),IF($A58="TOTAL",SUM(INDIRECT("AA4:AA"&amp;ROW()-1)),""))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IF(AND($A58&lt;&gt;"",$A58&lt;&gt;"TOTAL"),IF(AND('[2]PDI_Descripcion tipo regimen ju'!$AV56&lt;&gt;"",'[2]PDI_Descripcion tipo regimen ju'!$AV56&lt;&gt;0),'[2]PDI_Descripcion tipo regimen ju'!$AV56,""),IF($A58="TOTAL",SUM(INDIRECT("AC4:AC"&amp;ROW()-1)),""))</f>
        <v/>
      </c>
      <c r="AD58" s="6" t="str">
        <f ca="1">IF(AND($A58&lt;&gt;"",$A58&lt;&gt;"TOTAL"),IF(AND('[2]PDI_Descripcion tipo regimen ju'!$AX56&lt;&gt;"",'[2]PDI_Descripcion tipo regimen ju'!$AX56&lt;&gt;0),'[2]PDI_Descripcion tipo regimen ju'!$AX56,""),IF($A58="TOTAL",SUM(INDIRECT("AD4:AD"&amp;ROW()-1)),""))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IF(AND($A58&lt;&gt;"",$A58&lt;&gt;"TOTAL"),IF(AND('[2]PDI_Descripcion tipo regimen ju'!$BA56&lt;&gt;"",'[2]PDI_Descripcion tipo regimen ju'!$BA56&lt;&gt;0),'[2]PDI_Descripcion tipo regimen ju'!$BA56,""),IF($A58="TOTAL",SUM(INDIRECT("AF4:AF"&amp;ROW()-1)),""))</f>
        <v/>
      </c>
      <c r="AG58" s="6" t="str">
        <f ca="1">IF(AND($A58&lt;&gt;"",$A58&lt;&gt;"TOTAL"),IF(AND('[2]PDI_Descripcion tipo regimen ju'!$BC56&lt;&gt;"",'[2]PDI_Descripcion tipo regimen ju'!$BC56&lt;&gt;0),'[2]PDI_Descripcion tipo regimen ju'!$BC56,""),IF($A58="TOTAL",SUM(INDIRECT("AG4:AG"&amp;ROW()-1)),""))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IF(AND($A58&lt;&gt;"",$A58&lt;&gt;"TOTAL"),IF(AND('[2]PDI_Descripcion tipo regimen ju'!$BF56&lt;&gt;"",'[2]PDI_Descripcion tipo regimen ju'!$BF56&lt;&gt;0),'[2]PDI_Descripcion tipo regimen ju'!$BF56,""),IF($A58="TOTAL",SUM(INDIRECT("AI4:AI"&amp;ROW()-1)),""))</f>
        <v/>
      </c>
      <c r="AJ58" s="6" t="str">
        <f ca="1">IF(AND($A58&lt;&gt;"",$A58&lt;&gt;"TOTAL"),IF(AND('[2]PDI_Descripcion tipo regimen ju'!$BH56&lt;&gt;"",'[2]PDI_Descripcion tipo regimen ju'!$BH56&lt;&gt;0),'[2]PDI_Descripcion tipo regimen ju'!$BH56,""),IF($A58="TOTAL",SUM(INDIRECT("AJ4:AJ"&amp;ROW()-1)),""))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IF(AND($A58&lt;&gt;"",$A58&lt;&gt;"TOTAL"),IF(AND('[2]PDI_Descripcion tipo regimen ju'!$BK56&lt;&gt;"",'[2]PDI_Descripcion tipo regimen ju'!$BK56&lt;&gt;0),'[2]PDI_Descripcion tipo regimen ju'!$BK56,""),IF($A58="TOTAL",SUM(INDIRECT("AL4:AL"&amp;ROW()-1)),""))</f>
        <v/>
      </c>
      <c r="AM58" s="6" t="str">
        <f ca="1">IF(AND($A58&lt;&gt;"",$A58&lt;&gt;"TOTAL"),IF(AND('[2]PDI_Descripcion tipo regimen ju'!$BM56&lt;&gt;"",'[2]PDI_Descripcion tipo regimen ju'!$BM56&lt;&gt;0),'[2]PDI_Descripcion tipo regimen ju'!$BM56,""),IF($A58="TOTAL",SUM(INDIRECT("AM4:AM"&amp;ROW()-1)),""))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IF(AND($A58&lt;&gt;"",$A58&lt;&gt;"TOTAL"),IF(AND('[2]PDI_Descripcion tipo regimen ju'!$BP56&lt;&gt;"",'[2]PDI_Descripcion tipo regimen ju'!$BP56&lt;&gt;0),'[2]PDI_Descripcion tipo regimen ju'!$BP56,""),IF($A58="TOTAL",SUM(INDIRECT("AO4:AO"&amp;ROW()-1)),""))</f>
        <v/>
      </c>
      <c r="AP58" s="6" t="str">
        <f ca="1">IF(AND($A58&lt;&gt;"",$A58&lt;&gt;"TOTAL"),IF(AND('[2]PDI_Descripcion tipo regimen ju'!$BR56&lt;&gt;"",'[2]PDI_Descripcion tipo regimen ju'!$BR56&lt;&gt;0),'[2]PDI_Descripcion tipo regimen ju'!$BR56,""),IF($A58="TOTAL",SUM(INDIRECT("AP4:AP"&amp;ROW()-1)),""))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IF(AND($A58&lt;&gt;"",$A58&lt;&gt;"TOTAL"),IF(AND('[2]PDI_Descripcion tipo regimen ju'!$BU56&lt;&gt;"",'[2]PDI_Descripcion tipo regimen ju'!$BU56&lt;&gt;0),'[2]PDI_Descripcion tipo regimen ju'!$BU56,""),IF($A58="TOTAL",SUM(INDIRECT("AR4:AR"&amp;ROW()-1)),""))</f>
        <v/>
      </c>
      <c r="AS58" s="6" t="str">
        <f ca="1">IF(AND($A58&lt;&gt;"",$A58&lt;&gt;"TOTAL"),IF(AND('[2]PDI_Descripcion tipo regimen ju'!$BW56&lt;&gt;"",'[2]PDI_Descripcion tipo regimen ju'!$BW56&lt;&gt;0),'[2]PDI_Descripcion tipo regimen ju'!$BW56,""),IF($A58="TOTAL",SUM(INDIRECT("AS4:AS"&amp;ROW()-1)),""))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IF(AND($A58&lt;&gt;"",$A58&lt;&gt;"TOTAL"),IF(AND('[2]PDI_Descripcion tipo regimen ju'!$BZ56&lt;&gt;"",'[2]PDI_Descripcion tipo regimen ju'!$BZ56&lt;&gt;0),'[2]PDI_Descripcion tipo regimen ju'!$BZ56,""),IF($A58="TOTAL",SUM(INDIRECT("AU4:AU"&amp;ROW()-1)),""))</f>
        <v/>
      </c>
      <c r="AV58" s="6" t="str">
        <f ca="1">IF(AND($A58&lt;&gt;"",$A58&lt;&gt;"TOTAL"),IF(AND('[2]PDI_Descripcion tipo regimen ju'!$CB56&lt;&gt;"",'[2]PDI_Descripcion tipo regimen ju'!$CB56&lt;&gt;0),'[2]PDI_Descripcion tipo regimen ju'!$CB56,""),IF($A58="TOTAL",SUM(INDIRECT("AV4:AV"&amp;ROW()-1)),""))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IF(AND($A58&lt;&gt;"",$A58&lt;&gt;"TOTAL"),IF(AND('[2]PDI_Descripcion tipo regimen ju'!$CE56&lt;&gt;"",'[2]PDI_Descripcion tipo regimen ju'!$CE56&lt;&gt;0),'[2]PDI_Descripcion tipo regimen ju'!$CE56,""),IF($A58="TOTAL",SUM(INDIRECT("AX4:AX"&amp;ROW()-1)),""))</f>
        <v/>
      </c>
      <c r="AY58" s="6" t="str">
        <f ca="1">IF(AND($A58&lt;&gt;"",$A58&lt;&gt;"TOTAL"),IF(AND('[2]PDI_Descripcion tipo regimen ju'!$CG56&lt;&gt;"",'[2]PDI_Descripcion tipo regimen ju'!$CG56&lt;&gt;0),'[2]PDI_Descripcion tipo regimen ju'!$CG56,""),IF($A58="TOTAL",SUM(INDIRECT("AY4:AY"&amp;ROW()-1)),""))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IF(AND($A58&lt;&gt;"",$A58&lt;&gt;"TOTAL"),IF(AND('[2]PDI_Descripcion tipo regimen ju'!$CJ56&lt;&gt;"",'[2]PDI_Descripcion tipo regimen ju'!$CJ56&lt;&gt;0),'[2]PDI_Descripcion tipo regimen ju'!$CJ56,""),IF($A58="TOTAL",SUM(INDIRECT("BA4:BA"&amp;ROW()-1)),""))</f>
        <v/>
      </c>
      <c r="BB58" s="6" t="str">
        <f ca="1">IF(AND($A58&lt;&gt;"",$A58&lt;&gt;"TOTAL"),IF(AND('[2]PDI_Descripcion tipo regimen ju'!$CL56&lt;&gt;"",'[2]PDI_Descripcion tipo regimen ju'!$CL56&lt;&gt;0),'[2]PDI_Descripcion tipo regimen ju'!$CL56,""),IF($A58="TOTAL",SUM(INDIRECT("BB4:BB"&amp;ROW()-1)),""))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IF(AND($A58&lt;&gt;"",$A58&lt;&gt;"TOTAL"),IF(AND('[2]PDI_Descripcion tipo regimen ju'!$CO56&lt;&gt;"",'[2]PDI_Descripcion tipo regimen ju'!$CO56&lt;&gt;0),'[2]PDI_Descripcion tipo regimen ju'!$CO56,""),IF($A58="TOTAL",SUM(INDIRECT("BD4:BD"&amp;ROW()-1)),""))</f>
        <v/>
      </c>
      <c r="BE58" s="6" t="str">
        <f ca="1">IF(AND($A58&lt;&gt;"",$A58&lt;&gt;"TOTAL"),IF(AND('[2]PDI_Descripcion tipo regimen ju'!$CQ56&lt;&gt;"",'[2]PDI_Descripcion tipo regimen ju'!$CQ56&lt;&gt;0),'[2]PDI_Descripcion tipo regimen ju'!$CQ56,""),IF($A58="TOTAL",SUM(INDIRECT("BE4:BE"&amp;ROW()-1)),""))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IF('[2]PDI_Descripcion tipo regimen ju'!$B57&lt;&gt;"",'[2]PDI_Descripcion tipo regimen ju'!$B57,IF(AND('[2]PDI_Descripcion tipo regimen ju'!$B57="",'[2]PDI_Descripcion tipo regimen ju'!$B58="",'[2]PDI_Descripcion tipo regimen ju'!$B56=""),"","TOTAL"))</f>
        <v/>
      </c>
      <c r="B59" s="6" t="str">
        <f ca="1">IF(AND($A59&lt;&gt;"",$A59&lt;&gt;"TOTAL"),IF(AND('[2]PDI_Descripcion tipo regimen ju'!$C57&lt;&gt;"",'[2]PDI_Descripcion tipo regimen ju'!$C57&lt;&gt;0),'[2]PDI_Descripcion tipo regimen ju'!$C57,""),IF($A59="TOTAL",SUM(INDIRECT("B4:B"&amp;ROW()-1)),""))</f>
        <v/>
      </c>
      <c r="C59" s="6" t="str">
        <f ca="1">IF(AND($A59&lt;&gt;"",$A59&lt;&gt;"TOTAL"),IF(AND('[2]PDI_Descripcion tipo regimen ju'!$E57&lt;&gt;"",'[2]PDI_Descripcion tipo regimen ju'!$E57&lt;&gt;0),'[2]PDI_Descripcion tipo regimen ju'!$E57,""),IF($A59="TOTAL",SUM(INDIRECT("C4:C"&amp;ROW()-1)),""))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IF(AND($A59&lt;&gt;"",$A59&lt;&gt;"TOTAL"),IF(AND('[2]PDI_Descripcion tipo regimen ju'!$H57&lt;&gt;"",'[2]PDI_Descripcion tipo regimen ju'!$H57&lt;&gt;0),'[2]PDI_Descripcion tipo regimen ju'!$H57,""),IF($A59="TOTAL",SUM(INDIRECT("E4:E"&amp;ROW()-1)),""))</f>
        <v/>
      </c>
      <c r="F59" s="6" t="str">
        <f ca="1">IF(AND($A59&lt;&gt;"",$A59&lt;&gt;"TOTAL"),IF(AND('[2]PDI_Descripcion tipo regimen ju'!$J57&lt;&gt;"",'[2]PDI_Descripcion tipo regimen ju'!$J57&lt;&gt;0),'[2]PDI_Descripcion tipo regimen ju'!$J57,""),IF($A59="TOTAL",SUM(INDIRECT("F4:F"&amp;ROW()-1)),""))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IF(AND($A59&lt;&gt;"",$A59&lt;&gt;"TOTAL"),IF(AND('[2]PDI_Descripcion tipo regimen ju'!$M57&lt;&gt;"",'[2]PDI_Descripcion tipo regimen ju'!$M57&lt;&gt;0),'[2]PDI_Descripcion tipo regimen ju'!$M57,""),IF($A59="TOTAL",SUM(INDIRECT("H4:H"&amp;ROW()-1)),""))</f>
        <v/>
      </c>
      <c r="I59" s="6" t="str">
        <f ca="1">IF(AND($A59&lt;&gt;"",$A59&lt;&gt;"TOTAL"),IF(AND('[2]PDI_Descripcion tipo regimen ju'!$O57&lt;&gt;"",'[2]PDI_Descripcion tipo regimen ju'!$O57&lt;&gt;0),'[2]PDI_Descripcion tipo regimen ju'!$O57,""),IF($A59="TOTAL",SUM(INDIRECT("I4:I"&amp;ROW()-1)),""))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IF(AND($A59&lt;&gt;"",$A59&lt;&gt;"TOTAL"),IF(AND('[2]PDI_Descripcion tipo regimen ju'!$R57&lt;&gt;"",'[2]PDI_Descripcion tipo regimen ju'!$R57&lt;&gt;0),'[2]PDI_Descripcion tipo regimen ju'!$R57,""),IF($A59="TOTAL",SUM(INDIRECT("K4:K"&amp;ROW()-1)),""))</f>
        <v/>
      </c>
      <c r="L59" s="6" t="str">
        <f ca="1">IF(AND($A59&lt;&gt;"",$A59&lt;&gt;"TOTAL"),IF(AND('[2]PDI_Descripcion tipo regimen ju'!$T57&lt;&gt;"",'[2]PDI_Descripcion tipo regimen ju'!$T57&lt;&gt;0),'[2]PDI_Descripcion tipo regimen ju'!$T57,""),IF($A59="TOTAL",SUM(INDIRECT("L4:L"&amp;ROW()-1)),""))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IF(AND($A59&lt;&gt;"",$A59&lt;&gt;"TOTAL"),IF(AND('[2]PDI_Descripcion tipo regimen ju'!$W57&lt;&gt;"",'[2]PDI_Descripcion tipo regimen ju'!$W57&lt;&gt;0),'[2]PDI_Descripcion tipo regimen ju'!$W57,""),IF($A59="TOTAL",SUM(INDIRECT("N4:N"&amp;ROW()-1)),""))</f>
        <v/>
      </c>
      <c r="O59" s="6" t="str">
        <f ca="1">IF(AND($A59&lt;&gt;"",$A59&lt;&gt;"TOTAL"),IF(AND('[2]PDI_Descripcion tipo regimen ju'!$Y57&lt;&gt;"",'[2]PDI_Descripcion tipo regimen ju'!$Y57&lt;&gt;0),'[2]PDI_Descripcion tipo regimen ju'!$Y57,""),IF($A59="TOTAL",SUM(INDIRECT("O4:O"&amp;ROW()-1)),""))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IF(AND($A59&lt;&gt;"",$A59&lt;&gt;"TOTAL"),IF(AND('[2]PDI_Descripcion tipo regimen ju'!$AB57&lt;&gt;"",'[2]PDI_Descripcion tipo regimen ju'!$AB57&lt;&gt;0),'[2]PDI_Descripcion tipo regimen ju'!$AB57,""),IF($A59="TOTAL",SUM(INDIRECT("Q4:Q"&amp;ROW()-1)),""))</f>
        <v/>
      </c>
      <c r="R59" s="6" t="str">
        <f ca="1">IF(AND($A59&lt;&gt;"",$A59&lt;&gt;"TOTAL"),IF(AND('[2]PDI_Descripcion tipo regimen ju'!$AD57&lt;&gt;"",'[2]PDI_Descripcion tipo regimen ju'!$AD57&lt;&gt;0),'[2]PDI_Descripcion tipo regimen ju'!$AD57,""),IF($A59="TOTAL",SUM(INDIRECT("R4:R"&amp;ROW()-1)),""))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IF(AND($A59&lt;&gt;"",$A59&lt;&gt;"TOTAL"),IF(AND('[2]PDI_Descripcion tipo regimen ju'!$AG57&lt;&gt;"",'[2]PDI_Descripcion tipo regimen ju'!$AG57&lt;&gt;0),'[2]PDI_Descripcion tipo regimen ju'!$AG57,""),IF($A59="TOTAL",SUM(INDIRECT("T4:T"&amp;ROW()-1)),""))</f>
        <v/>
      </c>
      <c r="U59" s="6" t="str">
        <f ca="1">IF(AND($A59&lt;&gt;"",$A59&lt;&gt;"TOTAL"),IF(AND('[2]PDI_Descripcion tipo regimen ju'!$AI57&lt;&gt;"",'[2]PDI_Descripcion tipo regimen ju'!$AI57&lt;&gt;0),'[2]PDI_Descripcion tipo regimen ju'!$AI57,""),IF($A59="TOTAL",SUM(INDIRECT("U4:U"&amp;ROW()-1)),""))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IF(AND($A59&lt;&gt;"",$A59&lt;&gt;"TOTAL"),IF(AND('[2]PDI_Descripcion tipo regimen ju'!$AL57&lt;&gt;"",'[2]PDI_Descripcion tipo regimen ju'!$AL57&lt;&gt;0),'[2]PDI_Descripcion tipo regimen ju'!$AL57,""),IF($A59="TOTAL",SUM(INDIRECT("W4:W"&amp;ROW()-1)),""))</f>
        <v/>
      </c>
      <c r="X59" s="6" t="str">
        <f ca="1">IF(AND($A59&lt;&gt;"",$A59&lt;&gt;"TOTAL"),IF(AND('[2]PDI_Descripcion tipo regimen ju'!$AN57&lt;&gt;"",'[2]PDI_Descripcion tipo regimen ju'!$AN57&lt;&gt;0),'[2]PDI_Descripcion tipo regimen ju'!$AN57,""),IF($A59="TOTAL",SUM(INDIRECT("X4:X"&amp;ROW()-1)),""))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IF(AND($A59&lt;&gt;"",$A59&lt;&gt;"TOTAL"),IF(AND('[2]PDI_Descripcion tipo regimen ju'!$AQ57&lt;&gt;"",'[2]PDI_Descripcion tipo regimen ju'!$AQ57&lt;&gt;0),'[2]PDI_Descripcion tipo regimen ju'!$AQ57,""),IF($A59="TOTAL",SUM(INDIRECT("Z4:Z"&amp;ROW()-1)),""))</f>
        <v/>
      </c>
      <c r="AA59" s="6" t="str">
        <f ca="1">IF(AND($A59&lt;&gt;"",$A59&lt;&gt;"TOTAL"),IF(AND('[2]PDI_Descripcion tipo regimen ju'!$AS57&lt;&gt;"",'[2]PDI_Descripcion tipo regimen ju'!$AS57&lt;&gt;0),'[2]PDI_Descripcion tipo regimen ju'!$AS57,""),IF($A59="TOTAL",SUM(INDIRECT("AA4:AA"&amp;ROW()-1)),""))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IF(AND($A59&lt;&gt;"",$A59&lt;&gt;"TOTAL"),IF(AND('[2]PDI_Descripcion tipo regimen ju'!$AV57&lt;&gt;"",'[2]PDI_Descripcion tipo regimen ju'!$AV57&lt;&gt;0),'[2]PDI_Descripcion tipo regimen ju'!$AV57,""),IF($A59="TOTAL",SUM(INDIRECT("AC4:AC"&amp;ROW()-1)),""))</f>
        <v/>
      </c>
      <c r="AD59" s="6" t="str">
        <f ca="1">IF(AND($A59&lt;&gt;"",$A59&lt;&gt;"TOTAL"),IF(AND('[2]PDI_Descripcion tipo regimen ju'!$AX57&lt;&gt;"",'[2]PDI_Descripcion tipo regimen ju'!$AX57&lt;&gt;0),'[2]PDI_Descripcion tipo regimen ju'!$AX57,""),IF($A59="TOTAL",SUM(INDIRECT("AD4:AD"&amp;ROW()-1)),""))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IF(AND($A59&lt;&gt;"",$A59&lt;&gt;"TOTAL"),IF(AND('[2]PDI_Descripcion tipo regimen ju'!$BA57&lt;&gt;"",'[2]PDI_Descripcion tipo regimen ju'!$BA57&lt;&gt;0),'[2]PDI_Descripcion tipo regimen ju'!$BA57,""),IF($A59="TOTAL",SUM(INDIRECT("AF4:AF"&amp;ROW()-1)),""))</f>
        <v/>
      </c>
      <c r="AG59" s="6" t="str">
        <f ca="1">IF(AND($A59&lt;&gt;"",$A59&lt;&gt;"TOTAL"),IF(AND('[2]PDI_Descripcion tipo regimen ju'!$BC57&lt;&gt;"",'[2]PDI_Descripcion tipo regimen ju'!$BC57&lt;&gt;0),'[2]PDI_Descripcion tipo regimen ju'!$BC57,""),IF($A59="TOTAL",SUM(INDIRECT("AG4:AG"&amp;ROW()-1)),""))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IF(AND($A59&lt;&gt;"",$A59&lt;&gt;"TOTAL"),IF(AND('[2]PDI_Descripcion tipo regimen ju'!$BF57&lt;&gt;"",'[2]PDI_Descripcion tipo regimen ju'!$BF57&lt;&gt;0),'[2]PDI_Descripcion tipo regimen ju'!$BF57,""),IF($A59="TOTAL",SUM(INDIRECT("AI4:AI"&amp;ROW()-1)),""))</f>
        <v/>
      </c>
      <c r="AJ59" s="6" t="str">
        <f ca="1">IF(AND($A59&lt;&gt;"",$A59&lt;&gt;"TOTAL"),IF(AND('[2]PDI_Descripcion tipo regimen ju'!$BH57&lt;&gt;"",'[2]PDI_Descripcion tipo regimen ju'!$BH57&lt;&gt;0),'[2]PDI_Descripcion tipo regimen ju'!$BH57,""),IF($A59="TOTAL",SUM(INDIRECT("AJ4:AJ"&amp;ROW()-1)),""))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IF(AND($A59&lt;&gt;"",$A59&lt;&gt;"TOTAL"),IF(AND('[2]PDI_Descripcion tipo regimen ju'!$BK57&lt;&gt;"",'[2]PDI_Descripcion tipo regimen ju'!$BK57&lt;&gt;0),'[2]PDI_Descripcion tipo regimen ju'!$BK57,""),IF($A59="TOTAL",SUM(INDIRECT("AL4:AL"&amp;ROW()-1)),""))</f>
        <v/>
      </c>
      <c r="AM59" s="6" t="str">
        <f ca="1">IF(AND($A59&lt;&gt;"",$A59&lt;&gt;"TOTAL"),IF(AND('[2]PDI_Descripcion tipo regimen ju'!$BM57&lt;&gt;"",'[2]PDI_Descripcion tipo regimen ju'!$BM57&lt;&gt;0),'[2]PDI_Descripcion tipo regimen ju'!$BM57,""),IF($A59="TOTAL",SUM(INDIRECT("AM4:AM"&amp;ROW()-1)),""))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IF(AND($A59&lt;&gt;"",$A59&lt;&gt;"TOTAL"),IF(AND('[2]PDI_Descripcion tipo regimen ju'!$BP57&lt;&gt;"",'[2]PDI_Descripcion tipo regimen ju'!$BP57&lt;&gt;0),'[2]PDI_Descripcion tipo regimen ju'!$BP57,""),IF($A59="TOTAL",SUM(INDIRECT("AO4:AO"&amp;ROW()-1)),""))</f>
        <v/>
      </c>
      <c r="AP59" s="6" t="str">
        <f ca="1">IF(AND($A59&lt;&gt;"",$A59&lt;&gt;"TOTAL"),IF(AND('[2]PDI_Descripcion tipo regimen ju'!$BR57&lt;&gt;"",'[2]PDI_Descripcion tipo regimen ju'!$BR57&lt;&gt;0),'[2]PDI_Descripcion tipo regimen ju'!$BR57,""),IF($A59="TOTAL",SUM(INDIRECT("AP4:AP"&amp;ROW()-1)),""))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IF(AND($A59&lt;&gt;"",$A59&lt;&gt;"TOTAL"),IF(AND('[2]PDI_Descripcion tipo regimen ju'!$BU57&lt;&gt;"",'[2]PDI_Descripcion tipo regimen ju'!$BU57&lt;&gt;0),'[2]PDI_Descripcion tipo regimen ju'!$BU57,""),IF($A59="TOTAL",SUM(INDIRECT("AR4:AR"&amp;ROW()-1)),""))</f>
        <v/>
      </c>
      <c r="AS59" s="6" t="str">
        <f ca="1">IF(AND($A59&lt;&gt;"",$A59&lt;&gt;"TOTAL"),IF(AND('[2]PDI_Descripcion tipo regimen ju'!$BW57&lt;&gt;"",'[2]PDI_Descripcion tipo regimen ju'!$BW57&lt;&gt;0),'[2]PDI_Descripcion tipo regimen ju'!$BW57,""),IF($A59="TOTAL",SUM(INDIRECT("AS4:AS"&amp;ROW()-1)),""))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IF(AND($A59&lt;&gt;"",$A59&lt;&gt;"TOTAL"),IF(AND('[2]PDI_Descripcion tipo regimen ju'!$BZ57&lt;&gt;"",'[2]PDI_Descripcion tipo regimen ju'!$BZ57&lt;&gt;0),'[2]PDI_Descripcion tipo regimen ju'!$BZ57,""),IF($A59="TOTAL",SUM(INDIRECT("AU4:AU"&amp;ROW()-1)),""))</f>
        <v/>
      </c>
      <c r="AV59" s="6" t="str">
        <f ca="1">IF(AND($A59&lt;&gt;"",$A59&lt;&gt;"TOTAL"),IF(AND('[2]PDI_Descripcion tipo regimen ju'!$CB57&lt;&gt;"",'[2]PDI_Descripcion tipo regimen ju'!$CB57&lt;&gt;0),'[2]PDI_Descripcion tipo regimen ju'!$CB57,""),IF($A59="TOTAL",SUM(INDIRECT("AV4:AV"&amp;ROW()-1)),""))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IF(AND($A59&lt;&gt;"",$A59&lt;&gt;"TOTAL"),IF(AND('[2]PDI_Descripcion tipo regimen ju'!$CE57&lt;&gt;"",'[2]PDI_Descripcion tipo regimen ju'!$CE57&lt;&gt;0),'[2]PDI_Descripcion tipo regimen ju'!$CE57,""),IF($A59="TOTAL",SUM(INDIRECT("AX4:AX"&amp;ROW()-1)),""))</f>
        <v/>
      </c>
      <c r="AY59" s="6" t="str">
        <f ca="1">IF(AND($A59&lt;&gt;"",$A59&lt;&gt;"TOTAL"),IF(AND('[2]PDI_Descripcion tipo regimen ju'!$CG57&lt;&gt;"",'[2]PDI_Descripcion tipo regimen ju'!$CG57&lt;&gt;0),'[2]PDI_Descripcion tipo regimen ju'!$CG57,""),IF($A59="TOTAL",SUM(INDIRECT("AY4:AY"&amp;ROW()-1)),""))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IF(AND($A59&lt;&gt;"",$A59&lt;&gt;"TOTAL"),IF(AND('[2]PDI_Descripcion tipo regimen ju'!$CJ57&lt;&gt;"",'[2]PDI_Descripcion tipo regimen ju'!$CJ57&lt;&gt;0),'[2]PDI_Descripcion tipo regimen ju'!$CJ57,""),IF($A59="TOTAL",SUM(INDIRECT("BA4:BA"&amp;ROW()-1)),""))</f>
        <v/>
      </c>
      <c r="BB59" s="6" t="str">
        <f ca="1">IF(AND($A59&lt;&gt;"",$A59&lt;&gt;"TOTAL"),IF(AND('[2]PDI_Descripcion tipo regimen ju'!$CL57&lt;&gt;"",'[2]PDI_Descripcion tipo regimen ju'!$CL57&lt;&gt;0),'[2]PDI_Descripcion tipo regimen ju'!$CL57,""),IF($A59="TOTAL",SUM(INDIRECT("BB4:BB"&amp;ROW()-1)),""))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IF(AND($A59&lt;&gt;"",$A59&lt;&gt;"TOTAL"),IF(AND('[2]PDI_Descripcion tipo regimen ju'!$CO57&lt;&gt;"",'[2]PDI_Descripcion tipo regimen ju'!$CO57&lt;&gt;0),'[2]PDI_Descripcion tipo regimen ju'!$CO57,""),IF($A59="TOTAL",SUM(INDIRECT("BD4:BD"&amp;ROW()-1)),""))</f>
        <v/>
      </c>
      <c r="BE59" s="6" t="str">
        <f ca="1">IF(AND($A59&lt;&gt;"",$A59&lt;&gt;"TOTAL"),IF(AND('[2]PDI_Descripcion tipo regimen ju'!$CQ57&lt;&gt;"",'[2]PDI_Descripcion tipo regimen ju'!$CQ57&lt;&gt;0),'[2]PDI_Descripcion tipo regimen ju'!$CQ57,""),IF($A59="TOTAL",SUM(INDIRECT("BE4:BE"&amp;ROW()-1)),""))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IF('[2]PDI_Descripcion tipo regimen ju'!$B58&lt;&gt;"",'[2]PDI_Descripcion tipo regimen ju'!$B58,IF(AND('[2]PDI_Descripcion tipo regimen ju'!$B58="",'[2]PDI_Descripcion tipo regimen ju'!$B59="",'[2]PDI_Descripcion tipo regimen ju'!$B57=""),"","TOTAL"))</f>
        <v/>
      </c>
      <c r="B60" s="6" t="str">
        <f ca="1">IF(AND($A60&lt;&gt;"",$A60&lt;&gt;"TOTAL"),IF(AND('[2]PDI_Descripcion tipo regimen ju'!$C58&lt;&gt;"",'[2]PDI_Descripcion tipo regimen ju'!$C58&lt;&gt;0),'[2]PDI_Descripcion tipo regimen ju'!$C58,""),IF($A60="TOTAL",SUM(INDIRECT("B4:B"&amp;ROW()-1)),""))</f>
        <v/>
      </c>
      <c r="C60" s="6" t="str">
        <f ca="1">IF(AND($A60&lt;&gt;"",$A60&lt;&gt;"TOTAL"),IF(AND('[2]PDI_Descripcion tipo regimen ju'!$E58&lt;&gt;"",'[2]PDI_Descripcion tipo regimen ju'!$E58&lt;&gt;0),'[2]PDI_Descripcion tipo regimen ju'!$E58,""),IF($A60="TOTAL",SUM(INDIRECT("C4:C"&amp;ROW()-1)),""))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IF(AND($A60&lt;&gt;"",$A60&lt;&gt;"TOTAL"),IF(AND('[2]PDI_Descripcion tipo regimen ju'!$H58&lt;&gt;"",'[2]PDI_Descripcion tipo regimen ju'!$H58&lt;&gt;0),'[2]PDI_Descripcion tipo regimen ju'!$H58,""),IF($A60="TOTAL",SUM(INDIRECT("E4:E"&amp;ROW()-1)),""))</f>
        <v/>
      </c>
      <c r="F60" s="6" t="str">
        <f ca="1">IF(AND($A60&lt;&gt;"",$A60&lt;&gt;"TOTAL"),IF(AND('[2]PDI_Descripcion tipo regimen ju'!$J58&lt;&gt;"",'[2]PDI_Descripcion tipo regimen ju'!$J58&lt;&gt;0),'[2]PDI_Descripcion tipo regimen ju'!$J58,""),IF($A60="TOTAL",SUM(INDIRECT("F4:F"&amp;ROW()-1)),""))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IF(AND($A60&lt;&gt;"",$A60&lt;&gt;"TOTAL"),IF(AND('[2]PDI_Descripcion tipo regimen ju'!$M58&lt;&gt;"",'[2]PDI_Descripcion tipo regimen ju'!$M58&lt;&gt;0),'[2]PDI_Descripcion tipo regimen ju'!$M58,""),IF($A60="TOTAL",SUM(INDIRECT("H4:H"&amp;ROW()-1)),""))</f>
        <v/>
      </c>
      <c r="I60" s="6" t="str">
        <f ca="1">IF(AND($A60&lt;&gt;"",$A60&lt;&gt;"TOTAL"),IF(AND('[2]PDI_Descripcion tipo regimen ju'!$O58&lt;&gt;"",'[2]PDI_Descripcion tipo regimen ju'!$O58&lt;&gt;0),'[2]PDI_Descripcion tipo regimen ju'!$O58,""),IF($A60="TOTAL",SUM(INDIRECT("I4:I"&amp;ROW()-1)),""))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IF(AND($A60&lt;&gt;"",$A60&lt;&gt;"TOTAL"),IF(AND('[2]PDI_Descripcion tipo regimen ju'!$R58&lt;&gt;"",'[2]PDI_Descripcion tipo regimen ju'!$R58&lt;&gt;0),'[2]PDI_Descripcion tipo regimen ju'!$R58,""),IF($A60="TOTAL",SUM(INDIRECT("K4:K"&amp;ROW()-1)),""))</f>
        <v/>
      </c>
      <c r="L60" s="6" t="str">
        <f ca="1">IF(AND($A60&lt;&gt;"",$A60&lt;&gt;"TOTAL"),IF(AND('[2]PDI_Descripcion tipo regimen ju'!$T58&lt;&gt;"",'[2]PDI_Descripcion tipo regimen ju'!$T58&lt;&gt;0),'[2]PDI_Descripcion tipo regimen ju'!$T58,""),IF($A60="TOTAL",SUM(INDIRECT("L4:L"&amp;ROW()-1)),""))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IF(AND($A60&lt;&gt;"",$A60&lt;&gt;"TOTAL"),IF(AND('[2]PDI_Descripcion tipo regimen ju'!$W58&lt;&gt;"",'[2]PDI_Descripcion tipo regimen ju'!$W58&lt;&gt;0),'[2]PDI_Descripcion tipo regimen ju'!$W58,""),IF($A60="TOTAL",SUM(INDIRECT("N4:N"&amp;ROW()-1)),""))</f>
        <v/>
      </c>
      <c r="O60" s="6" t="str">
        <f ca="1">IF(AND($A60&lt;&gt;"",$A60&lt;&gt;"TOTAL"),IF(AND('[2]PDI_Descripcion tipo regimen ju'!$Y58&lt;&gt;"",'[2]PDI_Descripcion tipo regimen ju'!$Y58&lt;&gt;0),'[2]PDI_Descripcion tipo regimen ju'!$Y58,""),IF($A60="TOTAL",SUM(INDIRECT("O4:O"&amp;ROW()-1)),""))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IF(AND($A60&lt;&gt;"",$A60&lt;&gt;"TOTAL"),IF(AND('[2]PDI_Descripcion tipo regimen ju'!$AB58&lt;&gt;"",'[2]PDI_Descripcion tipo regimen ju'!$AB58&lt;&gt;0),'[2]PDI_Descripcion tipo regimen ju'!$AB58,""),IF($A60="TOTAL",SUM(INDIRECT("Q4:Q"&amp;ROW()-1)),""))</f>
        <v/>
      </c>
      <c r="R60" s="6" t="str">
        <f ca="1">IF(AND($A60&lt;&gt;"",$A60&lt;&gt;"TOTAL"),IF(AND('[2]PDI_Descripcion tipo regimen ju'!$AD58&lt;&gt;"",'[2]PDI_Descripcion tipo regimen ju'!$AD58&lt;&gt;0),'[2]PDI_Descripcion tipo regimen ju'!$AD58,""),IF($A60="TOTAL",SUM(INDIRECT("R4:R"&amp;ROW()-1)),""))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IF(AND($A60&lt;&gt;"",$A60&lt;&gt;"TOTAL"),IF(AND('[2]PDI_Descripcion tipo regimen ju'!$AG58&lt;&gt;"",'[2]PDI_Descripcion tipo regimen ju'!$AG58&lt;&gt;0),'[2]PDI_Descripcion tipo regimen ju'!$AG58,""),IF($A60="TOTAL",SUM(INDIRECT("T4:T"&amp;ROW()-1)),""))</f>
        <v/>
      </c>
      <c r="U60" s="6" t="str">
        <f ca="1">IF(AND($A60&lt;&gt;"",$A60&lt;&gt;"TOTAL"),IF(AND('[2]PDI_Descripcion tipo regimen ju'!$AI58&lt;&gt;"",'[2]PDI_Descripcion tipo regimen ju'!$AI58&lt;&gt;0),'[2]PDI_Descripcion tipo regimen ju'!$AI58,""),IF($A60="TOTAL",SUM(INDIRECT("U4:U"&amp;ROW()-1)),""))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IF(AND($A60&lt;&gt;"",$A60&lt;&gt;"TOTAL"),IF(AND('[2]PDI_Descripcion tipo regimen ju'!$AL58&lt;&gt;"",'[2]PDI_Descripcion tipo regimen ju'!$AL58&lt;&gt;0),'[2]PDI_Descripcion tipo regimen ju'!$AL58,""),IF($A60="TOTAL",SUM(INDIRECT("W4:W"&amp;ROW()-1)),""))</f>
        <v/>
      </c>
      <c r="X60" s="6" t="str">
        <f ca="1">IF(AND($A60&lt;&gt;"",$A60&lt;&gt;"TOTAL"),IF(AND('[2]PDI_Descripcion tipo regimen ju'!$AN58&lt;&gt;"",'[2]PDI_Descripcion tipo regimen ju'!$AN58&lt;&gt;0),'[2]PDI_Descripcion tipo regimen ju'!$AN58,""),IF($A60="TOTAL",SUM(INDIRECT("X4:X"&amp;ROW()-1)),""))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IF(AND($A60&lt;&gt;"",$A60&lt;&gt;"TOTAL"),IF(AND('[2]PDI_Descripcion tipo regimen ju'!$AQ58&lt;&gt;"",'[2]PDI_Descripcion tipo regimen ju'!$AQ58&lt;&gt;0),'[2]PDI_Descripcion tipo regimen ju'!$AQ58,""),IF($A60="TOTAL",SUM(INDIRECT("Z4:Z"&amp;ROW()-1)),""))</f>
        <v/>
      </c>
      <c r="AA60" s="6" t="str">
        <f ca="1">IF(AND($A60&lt;&gt;"",$A60&lt;&gt;"TOTAL"),IF(AND('[2]PDI_Descripcion tipo regimen ju'!$AS58&lt;&gt;"",'[2]PDI_Descripcion tipo regimen ju'!$AS58&lt;&gt;0),'[2]PDI_Descripcion tipo regimen ju'!$AS58,""),IF($A60="TOTAL",SUM(INDIRECT("AA4:AA"&amp;ROW()-1)),""))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IF(AND($A60&lt;&gt;"",$A60&lt;&gt;"TOTAL"),IF(AND('[2]PDI_Descripcion tipo regimen ju'!$AV58&lt;&gt;"",'[2]PDI_Descripcion tipo regimen ju'!$AV58&lt;&gt;0),'[2]PDI_Descripcion tipo regimen ju'!$AV58,""),IF($A60="TOTAL",SUM(INDIRECT("AC4:AC"&amp;ROW()-1)),""))</f>
        <v/>
      </c>
      <c r="AD60" s="6" t="str">
        <f ca="1">IF(AND($A60&lt;&gt;"",$A60&lt;&gt;"TOTAL"),IF(AND('[2]PDI_Descripcion tipo regimen ju'!$AX58&lt;&gt;"",'[2]PDI_Descripcion tipo regimen ju'!$AX58&lt;&gt;0),'[2]PDI_Descripcion tipo regimen ju'!$AX58,""),IF($A60="TOTAL",SUM(INDIRECT("AD4:AD"&amp;ROW()-1)),""))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IF(AND($A60&lt;&gt;"",$A60&lt;&gt;"TOTAL"),IF(AND('[2]PDI_Descripcion tipo regimen ju'!$BA58&lt;&gt;"",'[2]PDI_Descripcion tipo regimen ju'!$BA58&lt;&gt;0),'[2]PDI_Descripcion tipo regimen ju'!$BA58,""),IF($A60="TOTAL",SUM(INDIRECT("AF4:AF"&amp;ROW()-1)),""))</f>
        <v/>
      </c>
      <c r="AG60" s="6" t="str">
        <f ca="1">IF(AND($A60&lt;&gt;"",$A60&lt;&gt;"TOTAL"),IF(AND('[2]PDI_Descripcion tipo regimen ju'!$BC58&lt;&gt;"",'[2]PDI_Descripcion tipo regimen ju'!$BC58&lt;&gt;0),'[2]PDI_Descripcion tipo regimen ju'!$BC58,""),IF($A60="TOTAL",SUM(INDIRECT("AG4:AG"&amp;ROW()-1)),""))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IF(AND($A60&lt;&gt;"",$A60&lt;&gt;"TOTAL"),IF(AND('[2]PDI_Descripcion tipo regimen ju'!$BF58&lt;&gt;"",'[2]PDI_Descripcion tipo regimen ju'!$BF58&lt;&gt;0),'[2]PDI_Descripcion tipo regimen ju'!$BF58,""),IF($A60="TOTAL",SUM(INDIRECT("AI4:AI"&amp;ROW()-1)),""))</f>
        <v/>
      </c>
      <c r="AJ60" s="6" t="str">
        <f ca="1">IF(AND($A60&lt;&gt;"",$A60&lt;&gt;"TOTAL"),IF(AND('[2]PDI_Descripcion tipo regimen ju'!$BH58&lt;&gt;"",'[2]PDI_Descripcion tipo regimen ju'!$BH58&lt;&gt;0),'[2]PDI_Descripcion tipo regimen ju'!$BH58,""),IF($A60="TOTAL",SUM(INDIRECT("AJ4:AJ"&amp;ROW()-1)),""))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IF(AND($A60&lt;&gt;"",$A60&lt;&gt;"TOTAL"),IF(AND('[2]PDI_Descripcion tipo regimen ju'!$BK58&lt;&gt;"",'[2]PDI_Descripcion tipo regimen ju'!$BK58&lt;&gt;0),'[2]PDI_Descripcion tipo regimen ju'!$BK58,""),IF($A60="TOTAL",SUM(INDIRECT("AL4:AL"&amp;ROW()-1)),""))</f>
        <v/>
      </c>
      <c r="AM60" s="6" t="str">
        <f ca="1">IF(AND($A60&lt;&gt;"",$A60&lt;&gt;"TOTAL"),IF(AND('[2]PDI_Descripcion tipo regimen ju'!$BM58&lt;&gt;"",'[2]PDI_Descripcion tipo regimen ju'!$BM58&lt;&gt;0),'[2]PDI_Descripcion tipo regimen ju'!$BM58,""),IF($A60="TOTAL",SUM(INDIRECT("AM4:AM"&amp;ROW()-1)),""))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IF(AND($A60&lt;&gt;"",$A60&lt;&gt;"TOTAL"),IF(AND('[2]PDI_Descripcion tipo regimen ju'!$BP58&lt;&gt;"",'[2]PDI_Descripcion tipo regimen ju'!$BP58&lt;&gt;0),'[2]PDI_Descripcion tipo regimen ju'!$BP58,""),IF($A60="TOTAL",SUM(INDIRECT("AO4:AO"&amp;ROW()-1)),""))</f>
        <v/>
      </c>
      <c r="AP60" s="6" t="str">
        <f ca="1">IF(AND($A60&lt;&gt;"",$A60&lt;&gt;"TOTAL"),IF(AND('[2]PDI_Descripcion tipo regimen ju'!$BR58&lt;&gt;"",'[2]PDI_Descripcion tipo regimen ju'!$BR58&lt;&gt;0),'[2]PDI_Descripcion tipo regimen ju'!$BR58,""),IF($A60="TOTAL",SUM(INDIRECT("AP4:AP"&amp;ROW()-1)),""))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IF(AND($A60&lt;&gt;"",$A60&lt;&gt;"TOTAL"),IF(AND('[2]PDI_Descripcion tipo regimen ju'!$BU58&lt;&gt;"",'[2]PDI_Descripcion tipo regimen ju'!$BU58&lt;&gt;0),'[2]PDI_Descripcion tipo regimen ju'!$BU58,""),IF($A60="TOTAL",SUM(INDIRECT("AR4:AR"&amp;ROW()-1)),""))</f>
        <v/>
      </c>
      <c r="AS60" s="6" t="str">
        <f ca="1">IF(AND($A60&lt;&gt;"",$A60&lt;&gt;"TOTAL"),IF(AND('[2]PDI_Descripcion tipo regimen ju'!$BW58&lt;&gt;"",'[2]PDI_Descripcion tipo regimen ju'!$BW58&lt;&gt;0),'[2]PDI_Descripcion tipo regimen ju'!$BW58,""),IF($A60="TOTAL",SUM(INDIRECT("AS4:AS"&amp;ROW()-1)),""))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IF(AND($A60&lt;&gt;"",$A60&lt;&gt;"TOTAL"),IF(AND('[2]PDI_Descripcion tipo regimen ju'!$BZ58&lt;&gt;"",'[2]PDI_Descripcion tipo regimen ju'!$BZ58&lt;&gt;0),'[2]PDI_Descripcion tipo regimen ju'!$BZ58,""),IF($A60="TOTAL",SUM(INDIRECT("AU4:AU"&amp;ROW()-1)),""))</f>
        <v/>
      </c>
      <c r="AV60" s="6" t="str">
        <f ca="1">IF(AND($A60&lt;&gt;"",$A60&lt;&gt;"TOTAL"),IF(AND('[2]PDI_Descripcion tipo regimen ju'!$CB58&lt;&gt;"",'[2]PDI_Descripcion tipo regimen ju'!$CB58&lt;&gt;0),'[2]PDI_Descripcion tipo regimen ju'!$CB58,""),IF($A60="TOTAL",SUM(INDIRECT("AV4:AV"&amp;ROW()-1)),""))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IF(AND($A60&lt;&gt;"",$A60&lt;&gt;"TOTAL"),IF(AND('[2]PDI_Descripcion tipo regimen ju'!$CE58&lt;&gt;"",'[2]PDI_Descripcion tipo regimen ju'!$CE58&lt;&gt;0),'[2]PDI_Descripcion tipo regimen ju'!$CE58,""),IF($A60="TOTAL",SUM(INDIRECT("AX4:AX"&amp;ROW()-1)),""))</f>
        <v/>
      </c>
      <c r="AY60" s="6" t="str">
        <f ca="1">IF(AND($A60&lt;&gt;"",$A60&lt;&gt;"TOTAL"),IF(AND('[2]PDI_Descripcion tipo regimen ju'!$CG58&lt;&gt;"",'[2]PDI_Descripcion tipo regimen ju'!$CG58&lt;&gt;0),'[2]PDI_Descripcion tipo regimen ju'!$CG58,""),IF($A60="TOTAL",SUM(INDIRECT("AY4:AY"&amp;ROW()-1)),""))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IF(AND($A60&lt;&gt;"",$A60&lt;&gt;"TOTAL"),IF(AND('[2]PDI_Descripcion tipo regimen ju'!$CJ58&lt;&gt;"",'[2]PDI_Descripcion tipo regimen ju'!$CJ58&lt;&gt;0),'[2]PDI_Descripcion tipo regimen ju'!$CJ58,""),IF($A60="TOTAL",SUM(INDIRECT("BA4:BA"&amp;ROW()-1)),""))</f>
        <v/>
      </c>
      <c r="BB60" s="6" t="str">
        <f ca="1">IF(AND($A60&lt;&gt;"",$A60&lt;&gt;"TOTAL"),IF(AND('[2]PDI_Descripcion tipo regimen ju'!$CL58&lt;&gt;"",'[2]PDI_Descripcion tipo regimen ju'!$CL58&lt;&gt;0),'[2]PDI_Descripcion tipo regimen ju'!$CL58,""),IF($A60="TOTAL",SUM(INDIRECT("BB4:BB"&amp;ROW()-1)),""))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IF(AND($A60&lt;&gt;"",$A60&lt;&gt;"TOTAL"),IF(AND('[2]PDI_Descripcion tipo regimen ju'!$CO58&lt;&gt;"",'[2]PDI_Descripcion tipo regimen ju'!$CO58&lt;&gt;0),'[2]PDI_Descripcion tipo regimen ju'!$CO58,""),IF($A60="TOTAL",SUM(INDIRECT("BD4:BD"&amp;ROW()-1)),""))</f>
        <v/>
      </c>
      <c r="BE60" s="6" t="str">
        <f ca="1">IF(AND($A60&lt;&gt;"",$A60&lt;&gt;"TOTAL"),IF(AND('[2]PDI_Descripcion tipo regimen ju'!$CQ58&lt;&gt;"",'[2]PDI_Descripcion tipo regimen ju'!$CQ58&lt;&gt;0),'[2]PDI_Descripcion tipo regimen ju'!$CQ58,""),IF($A60="TOTAL",SUM(INDIRECT("BE4:BE"&amp;ROW()-1)),""))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IF('[2]PDI_Descripcion tipo regimen ju'!$B59&lt;&gt;"",'[2]PDI_Descripcion tipo regimen ju'!$B59,IF(AND('[2]PDI_Descripcion tipo regimen ju'!$B59="",'[2]PDI_Descripcion tipo regimen ju'!$B60="",'[2]PDI_Descripcion tipo regimen ju'!$B58=""),"","TOTAL"))</f>
        <v/>
      </c>
      <c r="B61" s="6" t="str">
        <f ca="1">IF(AND($A61&lt;&gt;"",$A61&lt;&gt;"TOTAL"),IF(AND('[2]PDI_Descripcion tipo regimen ju'!$C59&lt;&gt;"",'[2]PDI_Descripcion tipo regimen ju'!$C59&lt;&gt;0),'[2]PDI_Descripcion tipo regimen ju'!$C59,""),IF($A61="TOTAL",SUM(INDIRECT("B4:B"&amp;ROW()-1)),""))</f>
        <v/>
      </c>
      <c r="C61" s="6" t="str">
        <f ca="1">IF(AND($A61&lt;&gt;"",$A61&lt;&gt;"TOTAL"),IF(AND('[2]PDI_Descripcion tipo regimen ju'!$E59&lt;&gt;"",'[2]PDI_Descripcion tipo regimen ju'!$E59&lt;&gt;0),'[2]PDI_Descripcion tipo regimen ju'!$E59,""),IF($A61="TOTAL",SUM(INDIRECT("C4:C"&amp;ROW()-1)),""))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IF(AND($A61&lt;&gt;"",$A61&lt;&gt;"TOTAL"),IF(AND('[2]PDI_Descripcion tipo regimen ju'!$H59&lt;&gt;"",'[2]PDI_Descripcion tipo regimen ju'!$H59&lt;&gt;0),'[2]PDI_Descripcion tipo regimen ju'!$H59,""),IF($A61="TOTAL",SUM(INDIRECT("E4:E"&amp;ROW()-1)),""))</f>
        <v/>
      </c>
      <c r="F61" s="6" t="str">
        <f ca="1">IF(AND($A61&lt;&gt;"",$A61&lt;&gt;"TOTAL"),IF(AND('[2]PDI_Descripcion tipo regimen ju'!$J59&lt;&gt;"",'[2]PDI_Descripcion tipo regimen ju'!$J59&lt;&gt;0),'[2]PDI_Descripcion tipo regimen ju'!$J59,""),IF($A61="TOTAL",SUM(INDIRECT("F4:F"&amp;ROW()-1)),""))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IF(AND($A61&lt;&gt;"",$A61&lt;&gt;"TOTAL"),IF(AND('[2]PDI_Descripcion tipo regimen ju'!$M59&lt;&gt;"",'[2]PDI_Descripcion tipo regimen ju'!$M59&lt;&gt;0),'[2]PDI_Descripcion tipo regimen ju'!$M59,""),IF($A61="TOTAL",SUM(INDIRECT("H4:H"&amp;ROW()-1)),""))</f>
        <v/>
      </c>
      <c r="I61" s="6" t="str">
        <f ca="1">IF(AND($A61&lt;&gt;"",$A61&lt;&gt;"TOTAL"),IF(AND('[2]PDI_Descripcion tipo regimen ju'!$O59&lt;&gt;"",'[2]PDI_Descripcion tipo regimen ju'!$O59&lt;&gt;0),'[2]PDI_Descripcion tipo regimen ju'!$O59,""),IF($A61="TOTAL",SUM(INDIRECT("I4:I"&amp;ROW()-1)),""))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IF(AND($A61&lt;&gt;"",$A61&lt;&gt;"TOTAL"),IF(AND('[2]PDI_Descripcion tipo regimen ju'!$R59&lt;&gt;"",'[2]PDI_Descripcion tipo regimen ju'!$R59&lt;&gt;0),'[2]PDI_Descripcion tipo regimen ju'!$R59,""),IF($A61="TOTAL",SUM(INDIRECT("K4:K"&amp;ROW()-1)),""))</f>
        <v/>
      </c>
      <c r="L61" s="6" t="str">
        <f ca="1">IF(AND($A61&lt;&gt;"",$A61&lt;&gt;"TOTAL"),IF(AND('[2]PDI_Descripcion tipo regimen ju'!$T59&lt;&gt;"",'[2]PDI_Descripcion tipo regimen ju'!$T59&lt;&gt;0),'[2]PDI_Descripcion tipo regimen ju'!$T59,""),IF($A61="TOTAL",SUM(INDIRECT("L4:L"&amp;ROW()-1)),""))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IF(AND($A61&lt;&gt;"",$A61&lt;&gt;"TOTAL"),IF(AND('[2]PDI_Descripcion tipo regimen ju'!$W59&lt;&gt;"",'[2]PDI_Descripcion tipo regimen ju'!$W59&lt;&gt;0),'[2]PDI_Descripcion tipo regimen ju'!$W59,""),IF($A61="TOTAL",SUM(INDIRECT("N4:N"&amp;ROW()-1)),""))</f>
        <v/>
      </c>
      <c r="O61" s="6" t="str">
        <f ca="1">IF(AND($A61&lt;&gt;"",$A61&lt;&gt;"TOTAL"),IF(AND('[2]PDI_Descripcion tipo regimen ju'!$Y59&lt;&gt;"",'[2]PDI_Descripcion tipo regimen ju'!$Y59&lt;&gt;0),'[2]PDI_Descripcion tipo regimen ju'!$Y59,""),IF($A61="TOTAL",SUM(INDIRECT("O4:O"&amp;ROW()-1)),""))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IF(AND($A61&lt;&gt;"",$A61&lt;&gt;"TOTAL"),IF(AND('[2]PDI_Descripcion tipo regimen ju'!$AB59&lt;&gt;"",'[2]PDI_Descripcion tipo regimen ju'!$AB59&lt;&gt;0),'[2]PDI_Descripcion tipo regimen ju'!$AB59,""),IF($A61="TOTAL",SUM(INDIRECT("Q4:Q"&amp;ROW()-1)),""))</f>
        <v/>
      </c>
      <c r="R61" s="6" t="str">
        <f ca="1">IF(AND($A61&lt;&gt;"",$A61&lt;&gt;"TOTAL"),IF(AND('[2]PDI_Descripcion tipo regimen ju'!$AD59&lt;&gt;"",'[2]PDI_Descripcion tipo regimen ju'!$AD59&lt;&gt;0),'[2]PDI_Descripcion tipo regimen ju'!$AD59,""),IF($A61="TOTAL",SUM(INDIRECT("R4:R"&amp;ROW()-1)),""))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IF(AND($A61&lt;&gt;"",$A61&lt;&gt;"TOTAL"),IF(AND('[2]PDI_Descripcion tipo regimen ju'!$AG59&lt;&gt;"",'[2]PDI_Descripcion tipo regimen ju'!$AG59&lt;&gt;0),'[2]PDI_Descripcion tipo regimen ju'!$AG59,""),IF($A61="TOTAL",SUM(INDIRECT("T4:T"&amp;ROW()-1)),""))</f>
        <v/>
      </c>
      <c r="U61" s="6" t="str">
        <f ca="1">IF(AND($A61&lt;&gt;"",$A61&lt;&gt;"TOTAL"),IF(AND('[2]PDI_Descripcion tipo regimen ju'!$AI59&lt;&gt;"",'[2]PDI_Descripcion tipo regimen ju'!$AI59&lt;&gt;0),'[2]PDI_Descripcion tipo regimen ju'!$AI59,""),IF($A61="TOTAL",SUM(INDIRECT("U4:U"&amp;ROW()-1)),""))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IF(AND($A61&lt;&gt;"",$A61&lt;&gt;"TOTAL"),IF(AND('[2]PDI_Descripcion tipo regimen ju'!$AL59&lt;&gt;"",'[2]PDI_Descripcion tipo regimen ju'!$AL59&lt;&gt;0),'[2]PDI_Descripcion tipo regimen ju'!$AL59,""),IF($A61="TOTAL",SUM(INDIRECT("W4:W"&amp;ROW()-1)),""))</f>
        <v/>
      </c>
      <c r="X61" s="6" t="str">
        <f ca="1">IF(AND($A61&lt;&gt;"",$A61&lt;&gt;"TOTAL"),IF(AND('[2]PDI_Descripcion tipo regimen ju'!$AN59&lt;&gt;"",'[2]PDI_Descripcion tipo regimen ju'!$AN59&lt;&gt;0),'[2]PDI_Descripcion tipo regimen ju'!$AN59,""),IF($A61="TOTAL",SUM(INDIRECT("X4:X"&amp;ROW()-1)),""))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IF(AND($A61&lt;&gt;"",$A61&lt;&gt;"TOTAL"),IF(AND('[2]PDI_Descripcion tipo regimen ju'!$AQ59&lt;&gt;"",'[2]PDI_Descripcion tipo regimen ju'!$AQ59&lt;&gt;0),'[2]PDI_Descripcion tipo regimen ju'!$AQ59,""),IF($A61="TOTAL",SUM(INDIRECT("Z4:Z"&amp;ROW()-1)),""))</f>
        <v/>
      </c>
      <c r="AA61" s="6" t="str">
        <f ca="1">IF(AND($A61&lt;&gt;"",$A61&lt;&gt;"TOTAL"),IF(AND('[2]PDI_Descripcion tipo regimen ju'!$AS59&lt;&gt;"",'[2]PDI_Descripcion tipo regimen ju'!$AS59&lt;&gt;0),'[2]PDI_Descripcion tipo regimen ju'!$AS59,""),IF($A61="TOTAL",SUM(INDIRECT("AA4:AA"&amp;ROW()-1)),""))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IF(AND($A61&lt;&gt;"",$A61&lt;&gt;"TOTAL"),IF(AND('[2]PDI_Descripcion tipo regimen ju'!$AV59&lt;&gt;"",'[2]PDI_Descripcion tipo regimen ju'!$AV59&lt;&gt;0),'[2]PDI_Descripcion tipo regimen ju'!$AV59,""),IF($A61="TOTAL",SUM(INDIRECT("AC4:AC"&amp;ROW()-1)),""))</f>
        <v/>
      </c>
      <c r="AD61" s="6" t="str">
        <f ca="1">IF(AND($A61&lt;&gt;"",$A61&lt;&gt;"TOTAL"),IF(AND('[2]PDI_Descripcion tipo regimen ju'!$AX59&lt;&gt;"",'[2]PDI_Descripcion tipo regimen ju'!$AX59&lt;&gt;0),'[2]PDI_Descripcion tipo regimen ju'!$AX59,""),IF($A61="TOTAL",SUM(INDIRECT("AD4:AD"&amp;ROW()-1)),""))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IF(AND($A61&lt;&gt;"",$A61&lt;&gt;"TOTAL"),IF(AND('[2]PDI_Descripcion tipo regimen ju'!$BA59&lt;&gt;"",'[2]PDI_Descripcion tipo regimen ju'!$BA59&lt;&gt;0),'[2]PDI_Descripcion tipo regimen ju'!$BA59,""),IF($A61="TOTAL",SUM(INDIRECT("AF4:AF"&amp;ROW()-1)),""))</f>
        <v/>
      </c>
      <c r="AG61" s="6" t="str">
        <f ca="1">IF(AND($A61&lt;&gt;"",$A61&lt;&gt;"TOTAL"),IF(AND('[2]PDI_Descripcion tipo regimen ju'!$BC59&lt;&gt;"",'[2]PDI_Descripcion tipo regimen ju'!$BC59&lt;&gt;0),'[2]PDI_Descripcion tipo regimen ju'!$BC59,""),IF($A61="TOTAL",SUM(INDIRECT("AG4:AG"&amp;ROW()-1)),""))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IF(AND($A61&lt;&gt;"",$A61&lt;&gt;"TOTAL"),IF(AND('[2]PDI_Descripcion tipo regimen ju'!$BF59&lt;&gt;"",'[2]PDI_Descripcion tipo regimen ju'!$BF59&lt;&gt;0),'[2]PDI_Descripcion tipo regimen ju'!$BF59,""),IF($A61="TOTAL",SUM(INDIRECT("AI4:AI"&amp;ROW()-1)),""))</f>
        <v/>
      </c>
      <c r="AJ61" s="6" t="str">
        <f ca="1">IF(AND($A61&lt;&gt;"",$A61&lt;&gt;"TOTAL"),IF(AND('[2]PDI_Descripcion tipo regimen ju'!$BH59&lt;&gt;"",'[2]PDI_Descripcion tipo regimen ju'!$BH59&lt;&gt;0),'[2]PDI_Descripcion tipo regimen ju'!$BH59,""),IF($A61="TOTAL",SUM(INDIRECT("AJ4:AJ"&amp;ROW()-1)),""))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IF(AND($A61&lt;&gt;"",$A61&lt;&gt;"TOTAL"),IF(AND('[2]PDI_Descripcion tipo regimen ju'!$BK59&lt;&gt;"",'[2]PDI_Descripcion tipo regimen ju'!$BK59&lt;&gt;0),'[2]PDI_Descripcion tipo regimen ju'!$BK59,""),IF($A61="TOTAL",SUM(INDIRECT("AL4:AL"&amp;ROW()-1)),""))</f>
        <v/>
      </c>
      <c r="AM61" s="6" t="str">
        <f ca="1">IF(AND($A61&lt;&gt;"",$A61&lt;&gt;"TOTAL"),IF(AND('[2]PDI_Descripcion tipo regimen ju'!$BM59&lt;&gt;"",'[2]PDI_Descripcion tipo regimen ju'!$BM59&lt;&gt;0),'[2]PDI_Descripcion tipo regimen ju'!$BM59,""),IF($A61="TOTAL",SUM(INDIRECT("AM4:AM"&amp;ROW()-1)),""))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IF(AND($A61&lt;&gt;"",$A61&lt;&gt;"TOTAL"),IF(AND('[2]PDI_Descripcion tipo regimen ju'!$BP59&lt;&gt;"",'[2]PDI_Descripcion tipo regimen ju'!$BP59&lt;&gt;0),'[2]PDI_Descripcion tipo regimen ju'!$BP59,""),IF($A61="TOTAL",SUM(INDIRECT("AO4:AO"&amp;ROW()-1)),""))</f>
        <v/>
      </c>
      <c r="AP61" s="6" t="str">
        <f ca="1">IF(AND($A61&lt;&gt;"",$A61&lt;&gt;"TOTAL"),IF(AND('[2]PDI_Descripcion tipo regimen ju'!$BR59&lt;&gt;"",'[2]PDI_Descripcion tipo regimen ju'!$BR59&lt;&gt;0),'[2]PDI_Descripcion tipo regimen ju'!$BR59,""),IF($A61="TOTAL",SUM(INDIRECT("AP4:AP"&amp;ROW()-1)),""))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IF(AND($A61&lt;&gt;"",$A61&lt;&gt;"TOTAL"),IF(AND('[2]PDI_Descripcion tipo regimen ju'!$BU59&lt;&gt;"",'[2]PDI_Descripcion tipo regimen ju'!$BU59&lt;&gt;0),'[2]PDI_Descripcion tipo regimen ju'!$BU59,""),IF($A61="TOTAL",SUM(INDIRECT("AR4:AR"&amp;ROW()-1)),""))</f>
        <v/>
      </c>
      <c r="AS61" s="6" t="str">
        <f ca="1">IF(AND($A61&lt;&gt;"",$A61&lt;&gt;"TOTAL"),IF(AND('[2]PDI_Descripcion tipo regimen ju'!$BW59&lt;&gt;"",'[2]PDI_Descripcion tipo regimen ju'!$BW59&lt;&gt;0),'[2]PDI_Descripcion tipo regimen ju'!$BW59,""),IF($A61="TOTAL",SUM(INDIRECT("AS4:AS"&amp;ROW()-1)),""))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IF(AND($A61&lt;&gt;"",$A61&lt;&gt;"TOTAL"),IF(AND('[2]PDI_Descripcion tipo regimen ju'!$BZ59&lt;&gt;"",'[2]PDI_Descripcion tipo regimen ju'!$BZ59&lt;&gt;0),'[2]PDI_Descripcion tipo regimen ju'!$BZ59,""),IF($A61="TOTAL",SUM(INDIRECT("AU4:AU"&amp;ROW()-1)),""))</f>
        <v/>
      </c>
      <c r="AV61" s="6" t="str">
        <f ca="1">IF(AND($A61&lt;&gt;"",$A61&lt;&gt;"TOTAL"),IF(AND('[2]PDI_Descripcion tipo regimen ju'!$CB59&lt;&gt;"",'[2]PDI_Descripcion tipo regimen ju'!$CB59&lt;&gt;0),'[2]PDI_Descripcion tipo regimen ju'!$CB59,""),IF($A61="TOTAL",SUM(INDIRECT("AV4:AV"&amp;ROW()-1)),""))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IF(AND($A61&lt;&gt;"",$A61&lt;&gt;"TOTAL"),IF(AND('[2]PDI_Descripcion tipo regimen ju'!$CE59&lt;&gt;"",'[2]PDI_Descripcion tipo regimen ju'!$CE59&lt;&gt;0),'[2]PDI_Descripcion tipo regimen ju'!$CE59,""),IF($A61="TOTAL",SUM(INDIRECT("AX4:AX"&amp;ROW()-1)),""))</f>
        <v/>
      </c>
      <c r="AY61" s="6" t="str">
        <f ca="1">IF(AND($A61&lt;&gt;"",$A61&lt;&gt;"TOTAL"),IF(AND('[2]PDI_Descripcion tipo regimen ju'!$CG59&lt;&gt;"",'[2]PDI_Descripcion tipo regimen ju'!$CG59&lt;&gt;0),'[2]PDI_Descripcion tipo regimen ju'!$CG59,""),IF($A61="TOTAL",SUM(INDIRECT("AY4:AY"&amp;ROW()-1)),""))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IF(AND($A61&lt;&gt;"",$A61&lt;&gt;"TOTAL"),IF(AND('[2]PDI_Descripcion tipo regimen ju'!$CJ59&lt;&gt;"",'[2]PDI_Descripcion tipo regimen ju'!$CJ59&lt;&gt;0),'[2]PDI_Descripcion tipo regimen ju'!$CJ59,""),IF($A61="TOTAL",SUM(INDIRECT("BA4:BA"&amp;ROW()-1)),""))</f>
        <v/>
      </c>
      <c r="BB61" s="6" t="str">
        <f ca="1">IF(AND($A61&lt;&gt;"",$A61&lt;&gt;"TOTAL"),IF(AND('[2]PDI_Descripcion tipo regimen ju'!$CL59&lt;&gt;"",'[2]PDI_Descripcion tipo regimen ju'!$CL59&lt;&gt;0),'[2]PDI_Descripcion tipo regimen ju'!$CL59,""),IF($A61="TOTAL",SUM(INDIRECT("BB4:BB"&amp;ROW()-1)),""))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IF(AND($A61&lt;&gt;"",$A61&lt;&gt;"TOTAL"),IF(AND('[2]PDI_Descripcion tipo regimen ju'!$CO59&lt;&gt;"",'[2]PDI_Descripcion tipo regimen ju'!$CO59&lt;&gt;0),'[2]PDI_Descripcion tipo regimen ju'!$CO59,""),IF($A61="TOTAL",SUM(INDIRECT("BD4:BD"&amp;ROW()-1)),""))</f>
        <v/>
      </c>
      <c r="BE61" s="6" t="str">
        <f ca="1">IF(AND($A61&lt;&gt;"",$A61&lt;&gt;"TOTAL"),IF(AND('[2]PDI_Descripcion tipo regimen ju'!$CQ59&lt;&gt;"",'[2]PDI_Descripcion tipo regimen ju'!$CQ59&lt;&gt;0),'[2]PDI_Descripcion tipo regimen ju'!$CQ59,""),IF($A61="TOTAL",SUM(INDIRECT("BE4:BE"&amp;ROW()-1)),""))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IF('[2]PDI_Descripcion tipo regimen ju'!$B60&lt;&gt;"",'[2]PDI_Descripcion tipo regimen ju'!$B60,IF(AND('[2]PDI_Descripcion tipo regimen ju'!$B60="",'[2]PDI_Descripcion tipo regimen ju'!$B61="",'[2]PDI_Descripcion tipo regimen ju'!$B59=""),"","TOTAL"))</f>
        <v/>
      </c>
      <c r="B62" s="6" t="str">
        <f ca="1">IF(AND($A62&lt;&gt;"",$A62&lt;&gt;"TOTAL"),IF(AND('[2]PDI_Descripcion tipo regimen ju'!$C60&lt;&gt;"",'[2]PDI_Descripcion tipo regimen ju'!$C60&lt;&gt;0),'[2]PDI_Descripcion tipo regimen ju'!$C60,""),IF($A62="TOTAL",SUM(INDIRECT("B4:B"&amp;ROW()-1)),""))</f>
        <v/>
      </c>
      <c r="C62" s="6" t="str">
        <f ca="1">IF(AND($A62&lt;&gt;"",$A62&lt;&gt;"TOTAL"),IF(AND('[2]PDI_Descripcion tipo regimen ju'!$E60&lt;&gt;"",'[2]PDI_Descripcion tipo regimen ju'!$E60&lt;&gt;0),'[2]PDI_Descripcion tipo regimen ju'!$E60,""),IF($A62="TOTAL",SUM(INDIRECT("C4:C"&amp;ROW()-1)),""))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IF(AND($A62&lt;&gt;"",$A62&lt;&gt;"TOTAL"),IF(AND('[2]PDI_Descripcion tipo regimen ju'!$H60&lt;&gt;"",'[2]PDI_Descripcion tipo regimen ju'!$H60&lt;&gt;0),'[2]PDI_Descripcion tipo regimen ju'!$H60,""),IF($A62="TOTAL",SUM(INDIRECT("E4:E"&amp;ROW()-1)),""))</f>
        <v/>
      </c>
      <c r="F62" s="6" t="str">
        <f ca="1">IF(AND($A62&lt;&gt;"",$A62&lt;&gt;"TOTAL"),IF(AND('[2]PDI_Descripcion tipo regimen ju'!$J60&lt;&gt;"",'[2]PDI_Descripcion tipo regimen ju'!$J60&lt;&gt;0),'[2]PDI_Descripcion tipo regimen ju'!$J60,""),IF($A62="TOTAL",SUM(INDIRECT("F4:F"&amp;ROW()-1)),""))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IF(AND($A62&lt;&gt;"",$A62&lt;&gt;"TOTAL"),IF(AND('[2]PDI_Descripcion tipo regimen ju'!$M60&lt;&gt;"",'[2]PDI_Descripcion tipo regimen ju'!$M60&lt;&gt;0),'[2]PDI_Descripcion tipo regimen ju'!$M60,""),IF($A62="TOTAL",SUM(INDIRECT("H4:H"&amp;ROW()-1)),""))</f>
        <v/>
      </c>
      <c r="I62" s="6" t="str">
        <f ca="1">IF(AND($A62&lt;&gt;"",$A62&lt;&gt;"TOTAL"),IF(AND('[2]PDI_Descripcion tipo regimen ju'!$O60&lt;&gt;"",'[2]PDI_Descripcion tipo regimen ju'!$O60&lt;&gt;0),'[2]PDI_Descripcion tipo regimen ju'!$O60,""),IF($A62="TOTAL",SUM(INDIRECT("I4:I"&amp;ROW()-1)),""))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IF(AND($A62&lt;&gt;"",$A62&lt;&gt;"TOTAL"),IF(AND('[2]PDI_Descripcion tipo regimen ju'!$R60&lt;&gt;"",'[2]PDI_Descripcion tipo regimen ju'!$R60&lt;&gt;0),'[2]PDI_Descripcion tipo regimen ju'!$R60,""),IF($A62="TOTAL",SUM(INDIRECT("K4:K"&amp;ROW()-1)),""))</f>
        <v/>
      </c>
      <c r="L62" s="6" t="str">
        <f ca="1">IF(AND($A62&lt;&gt;"",$A62&lt;&gt;"TOTAL"),IF(AND('[2]PDI_Descripcion tipo regimen ju'!$T60&lt;&gt;"",'[2]PDI_Descripcion tipo regimen ju'!$T60&lt;&gt;0),'[2]PDI_Descripcion tipo regimen ju'!$T60,""),IF($A62="TOTAL",SUM(INDIRECT("L4:L"&amp;ROW()-1)),""))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IF(AND($A62&lt;&gt;"",$A62&lt;&gt;"TOTAL"),IF(AND('[2]PDI_Descripcion tipo regimen ju'!$W60&lt;&gt;"",'[2]PDI_Descripcion tipo regimen ju'!$W60&lt;&gt;0),'[2]PDI_Descripcion tipo regimen ju'!$W60,""),IF($A62="TOTAL",SUM(INDIRECT("N4:N"&amp;ROW()-1)),""))</f>
        <v/>
      </c>
      <c r="O62" s="6" t="str">
        <f ca="1">IF(AND($A62&lt;&gt;"",$A62&lt;&gt;"TOTAL"),IF(AND('[2]PDI_Descripcion tipo regimen ju'!$Y60&lt;&gt;"",'[2]PDI_Descripcion tipo regimen ju'!$Y60&lt;&gt;0),'[2]PDI_Descripcion tipo regimen ju'!$Y60,""),IF($A62="TOTAL",SUM(INDIRECT("O4:O"&amp;ROW()-1)),""))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IF(AND($A62&lt;&gt;"",$A62&lt;&gt;"TOTAL"),IF(AND('[2]PDI_Descripcion tipo regimen ju'!$AB60&lt;&gt;"",'[2]PDI_Descripcion tipo regimen ju'!$AB60&lt;&gt;0),'[2]PDI_Descripcion tipo regimen ju'!$AB60,""),IF($A62="TOTAL",SUM(INDIRECT("Q4:Q"&amp;ROW()-1)),""))</f>
        <v/>
      </c>
      <c r="R62" s="6" t="str">
        <f ca="1">IF(AND($A62&lt;&gt;"",$A62&lt;&gt;"TOTAL"),IF(AND('[2]PDI_Descripcion tipo regimen ju'!$AD60&lt;&gt;"",'[2]PDI_Descripcion tipo regimen ju'!$AD60&lt;&gt;0),'[2]PDI_Descripcion tipo regimen ju'!$AD60,""),IF($A62="TOTAL",SUM(INDIRECT("R4:R"&amp;ROW()-1)),""))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IF(AND($A62&lt;&gt;"",$A62&lt;&gt;"TOTAL"),IF(AND('[2]PDI_Descripcion tipo regimen ju'!$AG60&lt;&gt;"",'[2]PDI_Descripcion tipo regimen ju'!$AG60&lt;&gt;0),'[2]PDI_Descripcion tipo regimen ju'!$AG60,""),IF($A62="TOTAL",SUM(INDIRECT("T4:T"&amp;ROW()-1)),""))</f>
        <v/>
      </c>
      <c r="U62" s="6" t="str">
        <f ca="1">IF(AND($A62&lt;&gt;"",$A62&lt;&gt;"TOTAL"),IF(AND('[2]PDI_Descripcion tipo regimen ju'!$AI60&lt;&gt;"",'[2]PDI_Descripcion tipo regimen ju'!$AI60&lt;&gt;0),'[2]PDI_Descripcion tipo regimen ju'!$AI60,""),IF($A62="TOTAL",SUM(INDIRECT("U4:U"&amp;ROW()-1)),""))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IF(AND($A62&lt;&gt;"",$A62&lt;&gt;"TOTAL"),IF(AND('[2]PDI_Descripcion tipo regimen ju'!$AL60&lt;&gt;"",'[2]PDI_Descripcion tipo regimen ju'!$AL60&lt;&gt;0),'[2]PDI_Descripcion tipo regimen ju'!$AL60,""),IF($A62="TOTAL",SUM(INDIRECT("W4:W"&amp;ROW()-1)),""))</f>
        <v/>
      </c>
      <c r="X62" s="6" t="str">
        <f ca="1">IF(AND($A62&lt;&gt;"",$A62&lt;&gt;"TOTAL"),IF(AND('[2]PDI_Descripcion tipo regimen ju'!$AN60&lt;&gt;"",'[2]PDI_Descripcion tipo regimen ju'!$AN60&lt;&gt;0),'[2]PDI_Descripcion tipo regimen ju'!$AN60,""),IF($A62="TOTAL",SUM(INDIRECT("X4:X"&amp;ROW()-1)),""))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IF(AND($A62&lt;&gt;"",$A62&lt;&gt;"TOTAL"),IF(AND('[2]PDI_Descripcion tipo regimen ju'!$AQ60&lt;&gt;"",'[2]PDI_Descripcion tipo regimen ju'!$AQ60&lt;&gt;0),'[2]PDI_Descripcion tipo regimen ju'!$AQ60,""),IF($A62="TOTAL",SUM(INDIRECT("Z4:Z"&amp;ROW()-1)),""))</f>
        <v/>
      </c>
      <c r="AA62" s="6" t="str">
        <f ca="1">IF(AND($A62&lt;&gt;"",$A62&lt;&gt;"TOTAL"),IF(AND('[2]PDI_Descripcion tipo regimen ju'!$AS60&lt;&gt;"",'[2]PDI_Descripcion tipo regimen ju'!$AS60&lt;&gt;0),'[2]PDI_Descripcion tipo regimen ju'!$AS60,""),IF($A62="TOTAL",SUM(INDIRECT("AA4:AA"&amp;ROW()-1)),""))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IF(AND($A62&lt;&gt;"",$A62&lt;&gt;"TOTAL"),IF(AND('[2]PDI_Descripcion tipo regimen ju'!$AV60&lt;&gt;"",'[2]PDI_Descripcion tipo regimen ju'!$AV60&lt;&gt;0),'[2]PDI_Descripcion tipo regimen ju'!$AV60,""),IF($A62="TOTAL",SUM(INDIRECT("AC4:AC"&amp;ROW()-1)),""))</f>
        <v/>
      </c>
      <c r="AD62" s="6" t="str">
        <f ca="1">IF(AND($A62&lt;&gt;"",$A62&lt;&gt;"TOTAL"),IF(AND('[2]PDI_Descripcion tipo regimen ju'!$AX60&lt;&gt;"",'[2]PDI_Descripcion tipo regimen ju'!$AX60&lt;&gt;0),'[2]PDI_Descripcion tipo regimen ju'!$AX60,""),IF($A62="TOTAL",SUM(INDIRECT("AD4:AD"&amp;ROW()-1)),""))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IF(AND($A62&lt;&gt;"",$A62&lt;&gt;"TOTAL"),IF(AND('[2]PDI_Descripcion tipo regimen ju'!$BA60&lt;&gt;"",'[2]PDI_Descripcion tipo regimen ju'!$BA60&lt;&gt;0),'[2]PDI_Descripcion tipo regimen ju'!$BA60,""),IF($A62="TOTAL",SUM(INDIRECT("AF4:AF"&amp;ROW()-1)),""))</f>
        <v/>
      </c>
      <c r="AG62" s="6" t="str">
        <f ca="1">IF(AND($A62&lt;&gt;"",$A62&lt;&gt;"TOTAL"),IF(AND('[2]PDI_Descripcion tipo regimen ju'!$BC60&lt;&gt;"",'[2]PDI_Descripcion tipo regimen ju'!$BC60&lt;&gt;0),'[2]PDI_Descripcion tipo regimen ju'!$BC60,""),IF($A62="TOTAL",SUM(INDIRECT("AG4:AG"&amp;ROW()-1)),""))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IF(AND($A62&lt;&gt;"",$A62&lt;&gt;"TOTAL"),IF(AND('[2]PDI_Descripcion tipo regimen ju'!$BF60&lt;&gt;"",'[2]PDI_Descripcion tipo regimen ju'!$BF60&lt;&gt;0),'[2]PDI_Descripcion tipo regimen ju'!$BF60,""),IF($A62="TOTAL",SUM(INDIRECT("AI4:AI"&amp;ROW()-1)),""))</f>
        <v/>
      </c>
      <c r="AJ62" s="6" t="str">
        <f ca="1">IF(AND($A62&lt;&gt;"",$A62&lt;&gt;"TOTAL"),IF(AND('[2]PDI_Descripcion tipo regimen ju'!$BH60&lt;&gt;"",'[2]PDI_Descripcion tipo regimen ju'!$BH60&lt;&gt;0),'[2]PDI_Descripcion tipo regimen ju'!$BH60,""),IF($A62="TOTAL",SUM(INDIRECT("AJ4:AJ"&amp;ROW()-1)),""))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IF(AND($A62&lt;&gt;"",$A62&lt;&gt;"TOTAL"),IF(AND('[2]PDI_Descripcion tipo regimen ju'!$BK60&lt;&gt;"",'[2]PDI_Descripcion tipo regimen ju'!$BK60&lt;&gt;0),'[2]PDI_Descripcion tipo regimen ju'!$BK60,""),IF($A62="TOTAL",SUM(INDIRECT("AL4:AL"&amp;ROW()-1)),""))</f>
        <v/>
      </c>
      <c r="AM62" s="6" t="str">
        <f ca="1">IF(AND($A62&lt;&gt;"",$A62&lt;&gt;"TOTAL"),IF(AND('[2]PDI_Descripcion tipo regimen ju'!$BM60&lt;&gt;"",'[2]PDI_Descripcion tipo regimen ju'!$BM60&lt;&gt;0),'[2]PDI_Descripcion tipo regimen ju'!$BM60,""),IF($A62="TOTAL",SUM(INDIRECT("AM4:AM"&amp;ROW()-1)),""))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IF(AND($A62&lt;&gt;"",$A62&lt;&gt;"TOTAL"),IF(AND('[2]PDI_Descripcion tipo regimen ju'!$BP60&lt;&gt;"",'[2]PDI_Descripcion tipo regimen ju'!$BP60&lt;&gt;0),'[2]PDI_Descripcion tipo regimen ju'!$BP60,""),IF($A62="TOTAL",SUM(INDIRECT("AO4:AO"&amp;ROW()-1)),""))</f>
        <v/>
      </c>
      <c r="AP62" s="6" t="str">
        <f ca="1">IF(AND($A62&lt;&gt;"",$A62&lt;&gt;"TOTAL"),IF(AND('[2]PDI_Descripcion tipo regimen ju'!$BR60&lt;&gt;"",'[2]PDI_Descripcion tipo regimen ju'!$BR60&lt;&gt;0),'[2]PDI_Descripcion tipo regimen ju'!$BR60,""),IF($A62="TOTAL",SUM(INDIRECT("AP4:AP"&amp;ROW()-1)),""))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IF(AND($A62&lt;&gt;"",$A62&lt;&gt;"TOTAL"),IF(AND('[2]PDI_Descripcion tipo regimen ju'!$BU60&lt;&gt;"",'[2]PDI_Descripcion tipo regimen ju'!$BU60&lt;&gt;0),'[2]PDI_Descripcion tipo regimen ju'!$BU60,""),IF($A62="TOTAL",SUM(INDIRECT("AR4:AR"&amp;ROW()-1)),""))</f>
        <v/>
      </c>
      <c r="AS62" s="6" t="str">
        <f ca="1">IF(AND($A62&lt;&gt;"",$A62&lt;&gt;"TOTAL"),IF(AND('[2]PDI_Descripcion tipo regimen ju'!$BW60&lt;&gt;"",'[2]PDI_Descripcion tipo regimen ju'!$BW60&lt;&gt;0),'[2]PDI_Descripcion tipo regimen ju'!$BW60,""),IF($A62="TOTAL",SUM(INDIRECT("AS4:AS"&amp;ROW()-1)),""))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IF(AND($A62&lt;&gt;"",$A62&lt;&gt;"TOTAL"),IF(AND('[2]PDI_Descripcion tipo regimen ju'!$BZ60&lt;&gt;"",'[2]PDI_Descripcion tipo regimen ju'!$BZ60&lt;&gt;0),'[2]PDI_Descripcion tipo regimen ju'!$BZ60,""),IF($A62="TOTAL",SUM(INDIRECT("AU4:AU"&amp;ROW()-1)),""))</f>
        <v/>
      </c>
      <c r="AV62" s="6" t="str">
        <f ca="1">IF(AND($A62&lt;&gt;"",$A62&lt;&gt;"TOTAL"),IF(AND('[2]PDI_Descripcion tipo regimen ju'!$CB60&lt;&gt;"",'[2]PDI_Descripcion tipo regimen ju'!$CB60&lt;&gt;0),'[2]PDI_Descripcion tipo regimen ju'!$CB60,""),IF($A62="TOTAL",SUM(INDIRECT("AV4:AV"&amp;ROW()-1)),""))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IF(AND($A62&lt;&gt;"",$A62&lt;&gt;"TOTAL"),IF(AND('[2]PDI_Descripcion tipo regimen ju'!$CE60&lt;&gt;"",'[2]PDI_Descripcion tipo regimen ju'!$CE60&lt;&gt;0),'[2]PDI_Descripcion tipo regimen ju'!$CE60,""),IF($A62="TOTAL",SUM(INDIRECT("AX4:AX"&amp;ROW()-1)),""))</f>
        <v/>
      </c>
      <c r="AY62" s="6" t="str">
        <f ca="1">IF(AND($A62&lt;&gt;"",$A62&lt;&gt;"TOTAL"),IF(AND('[2]PDI_Descripcion tipo regimen ju'!$CG60&lt;&gt;"",'[2]PDI_Descripcion tipo regimen ju'!$CG60&lt;&gt;0),'[2]PDI_Descripcion tipo regimen ju'!$CG60,""),IF($A62="TOTAL",SUM(INDIRECT("AY4:AY"&amp;ROW()-1)),""))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IF(AND($A62&lt;&gt;"",$A62&lt;&gt;"TOTAL"),IF(AND('[2]PDI_Descripcion tipo regimen ju'!$CJ60&lt;&gt;"",'[2]PDI_Descripcion tipo regimen ju'!$CJ60&lt;&gt;0),'[2]PDI_Descripcion tipo regimen ju'!$CJ60,""),IF($A62="TOTAL",SUM(INDIRECT("BA4:BA"&amp;ROW()-1)),""))</f>
        <v/>
      </c>
      <c r="BB62" s="6" t="str">
        <f ca="1">IF(AND($A62&lt;&gt;"",$A62&lt;&gt;"TOTAL"),IF(AND('[2]PDI_Descripcion tipo regimen ju'!$CL60&lt;&gt;"",'[2]PDI_Descripcion tipo regimen ju'!$CL60&lt;&gt;0),'[2]PDI_Descripcion tipo regimen ju'!$CL60,""),IF($A62="TOTAL",SUM(INDIRECT("BB4:BB"&amp;ROW()-1)),""))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IF(AND($A62&lt;&gt;"",$A62&lt;&gt;"TOTAL"),IF(AND('[2]PDI_Descripcion tipo regimen ju'!$CO60&lt;&gt;"",'[2]PDI_Descripcion tipo regimen ju'!$CO60&lt;&gt;0),'[2]PDI_Descripcion tipo regimen ju'!$CO60,""),IF($A62="TOTAL",SUM(INDIRECT("BD4:BD"&amp;ROW()-1)),""))</f>
        <v/>
      </c>
      <c r="BE62" s="6" t="str">
        <f ca="1">IF(AND($A62&lt;&gt;"",$A62&lt;&gt;"TOTAL"),IF(AND('[2]PDI_Descripcion tipo regimen ju'!$CQ60&lt;&gt;"",'[2]PDI_Descripcion tipo regimen ju'!$CQ60&lt;&gt;0),'[2]PDI_Descripcion tipo regimen ju'!$CQ60,""),IF($A62="TOTAL",SUM(INDIRECT("BE4:BE"&amp;ROW()-1)),""))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IF('[2]PDI_Descripcion tipo regimen ju'!$B61&lt;&gt;"",'[2]PDI_Descripcion tipo regimen ju'!$B61,IF(AND('[2]PDI_Descripcion tipo regimen ju'!$B61="",'[2]PDI_Descripcion tipo regimen ju'!$B62="",'[2]PDI_Descripcion tipo regimen ju'!$B60=""),"","TOTAL"))</f>
        <v/>
      </c>
      <c r="B63" s="6" t="str">
        <f ca="1">IF(AND($A63&lt;&gt;"",$A63&lt;&gt;"TOTAL"),IF(AND('[2]PDI_Descripcion tipo regimen ju'!$C61&lt;&gt;"",'[2]PDI_Descripcion tipo regimen ju'!$C61&lt;&gt;0),'[2]PDI_Descripcion tipo regimen ju'!$C61,""),IF($A63="TOTAL",SUM(INDIRECT("B4:B"&amp;ROW()-1)),""))</f>
        <v/>
      </c>
      <c r="C63" s="6" t="str">
        <f ca="1">IF(AND($A63&lt;&gt;"",$A63&lt;&gt;"TOTAL"),IF(AND('[2]PDI_Descripcion tipo regimen ju'!$E61&lt;&gt;"",'[2]PDI_Descripcion tipo regimen ju'!$E61&lt;&gt;0),'[2]PDI_Descripcion tipo regimen ju'!$E61,""),IF($A63="TOTAL",SUM(INDIRECT("C4:C"&amp;ROW()-1)),""))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IF(AND($A63&lt;&gt;"",$A63&lt;&gt;"TOTAL"),IF(AND('[2]PDI_Descripcion tipo regimen ju'!$H61&lt;&gt;"",'[2]PDI_Descripcion tipo regimen ju'!$H61&lt;&gt;0),'[2]PDI_Descripcion tipo regimen ju'!$H61,""),IF($A63="TOTAL",SUM(INDIRECT("E4:E"&amp;ROW()-1)),""))</f>
        <v/>
      </c>
      <c r="F63" s="6" t="str">
        <f ca="1">IF(AND($A63&lt;&gt;"",$A63&lt;&gt;"TOTAL"),IF(AND('[2]PDI_Descripcion tipo regimen ju'!$J61&lt;&gt;"",'[2]PDI_Descripcion tipo regimen ju'!$J61&lt;&gt;0),'[2]PDI_Descripcion tipo regimen ju'!$J61,""),IF($A63="TOTAL",SUM(INDIRECT("F4:F"&amp;ROW()-1)),""))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IF(AND($A63&lt;&gt;"",$A63&lt;&gt;"TOTAL"),IF(AND('[2]PDI_Descripcion tipo regimen ju'!$M61&lt;&gt;"",'[2]PDI_Descripcion tipo regimen ju'!$M61&lt;&gt;0),'[2]PDI_Descripcion tipo regimen ju'!$M61,""),IF($A63="TOTAL",SUM(INDIRECT("H4:H"&amp;ROW()-1)),""))</f>
        <v/>
      </c>
      <c r="I63" s="6" t="str">
        <f ca="1">IF(AND($A63&lt;&gt;"",$A63&lt;&gt;"TOTAL"),IF(AND('[2]PDI_Descripcion tipo regimen ju'!$O61&lt;&gt;"",'[2]PDI_Descripcion tipo regimen ju'!$O61&lt;&gt;0),'[2]PDI_Descripcion tipo regimen ju'!$O61,""),IF($A63="TOTAL",SUM(INDIRECT("I4:I"&amp;ROW()-1)),""))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IF(AND($A63&lt;&gt;"",$A63&lt;&gt;"TOTAL"),IF(AND('[2]PDI_Descripcion tipo regimen ju'!$R61&lt;&gt;"",'[2]PDI_Descripcion tipo regimen ju'!$R61&lt;&gt;0),'[2]PDI_Descripcion tipo regimen ju'!$R61,""),IF($A63="TOTAL",SUM(INDIRECT("K4:K"&amp;ROW()-1)),""))</f>
        <v/>
      </c>
      <c r="L63" s="6" t="str">
        <f ca="1">IF(AND($A63&lt;&gt;"",$A63&lt;&gt;"TOTAL"),IF(AND('[2]PDI_Descripcion tipo regimen ju'!$T61&lt;&gt;"",'[2]PDI_Descripcion tipo regimen ju'!$T61&lt;&gt;0),'[2]PDI_Descripcion tipo regimen ju'!$T61,""),IF($A63="TOTAL",SUM(INDIRECT("L4:L"&amp;ROW()-1)),""))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IF(AND($A63&lt;&gt;"",$A63&lt;&gt;"TOTAL"),IF(AND('[2]PDI_Descripcion tipo regimen ju'!$W61&lt;&gt;"",'[2]PDI_Descripcion tipo regimen ju'!$W61&lt;&gt;0),'[2]PDI_Descripcion tipo regimen ju'!$W61,""),IF($A63="TOTAL",SUM(INDIRECT("N4:N"&amp;ROW()-1)),""))</f>
        <v/>
      </c>
      <c r="O63" s="6" t="str">
        <f ca="1">IF(AND($A63&lt;&gt;"",$A63&lt;&gt;"TOTAL"),IF(AND('[2]PDI_Descripcion tipo regimen ju'!$Y61&lt;&gt;"",'[2]PDI_Descripcion tipo regimen ju'!$Y61&lt;&gt;0),'[2]PDI_Descripcion tipo regimen ju'!$Y61,""),IF($A63="TOTAL",SUM(INDIRECT("O4:O"&amp;ROW()-1)),""))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IF(AND($A63&lt;&gt;"",$A63&lt;&gt;"TOTAL"),IF(AND('[2]PDI_Descripcion tipo regimen ju'!$AB61&lt;&gt;"",'[2]PDI_Descripcion tipo regimen ju'!$AB61&lt;&gt;0),'[2]PDI_Descripcion tipo regimen ju'!$AB61,""),IF($A63="TOTAL",SUM(INDIRECT("Q4:Q"&amp;ROW()-1)),""))</f>
        <v/>
      </c>
      <c r="R63" s="6" t="str">
        <f ca="1">IF(AND($A63&lt;&gt;"",$A63&lt;&gt;"TOTAL"),IF(AND('[2]PDI_Descripcion tipo regimen ju'!$AD61&lt;&gt;"",'[2]PDI_Descripcion tipo regimen ju'!$AD61&lt;&gt;0),'[2]PDI_Descripcion tipo regimen ju'!$AD61,""),IF($A63="TOTAL",SUM(INDIRECT("R4:R"&amp;ROW()-1)),""))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IF(AND($A63&lt;&gt;"",$A63&lt;&gt;"TOTAL"),IF(AND('[2]PDI_Descripcion tipo regimen ju'!$AG61&lt;&gt;"",'[2]PDI_Descripcion tipo regimen ju'!$AG61&lt;&gt;0),'[2]PDI_Descripcion tipo regimen ju'!$AG61,""),IF($A63="TOTAL",SUM(INDIRECT("T4:T"&amp;ROW()-1)),""))</f>
        <v/>
      </c>
      <c r="U63" s="6" t="str">
        <f ca="1">IF(AND($A63&lt;&gt;"",$A63&lt;&gt;"TOTAL"),IF(AND('[2]PDI_Descripcion tipo regimen ju'!$AI61&lt;&gt;"",'[2]PDI_Descripcion tipo regimen ju'!$AI61&lt;&gt;0),'[2]PDI_Descripcion tipo regimen ju'!$AI61,""),IF($A63="TOTAL",SUM(INDIRECT("U4:U"&amp;ROW()-1)),""))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IF(AND($A63&lt;&gt;"",$A63&lt;&gt;"TOTAL"),IF(AND('[2]PDI_Descripcion tipo regimen ju'!$AL61&lt;&gt;"",'[2]PDI_Descripcion tipo regimen ju'!$AL61&lt;&gt;0),'[2]PDI_Descripcion tipo regimen ju'!$AL61,""),IF($A63="TOTAL",SUM(INDIRECT("W4:W"&amp;ROW()-1)),""))</f>
        <v/>
      </c>
      <c r="X63" s="6" t="str">
        <f ca="1">IF(AND($A63&lt;&gt;"",$A63&lt;&gt;"TOTAL"),IF(AND('[2]PDI_Descripcion tipo regimen ju'!$AN61&lt;&gt;"",'[2]PDI_Descripcion tipo regimen ju'!$AN61&lt;&gt;0),'[2]PDI_Descripcion tipo regimen ju'!$AN61,""),IF($A63="TOTAL",SUM(INDIRECT("X4:X"&amp;ROW()-1)),""))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IF(AND($A63&lt;&gt;"",$A63&lt;&gt;"TOTAL"),IF(AND('[2]PDI_Descripcion tipo regimen ju'!$AQ61&lt;&gt;"",'[2]PDI_Descripcion tipo regimen ju'!$AQ61&lt;&gt;0),'[2]PDI_Descripcion tipo regimen ju'!$AQ61,""),IF($A63="TOTAL",SUM(INDIRECT("Z4:Z"&amp;ROW()-1)),""))</f>
        <v/>
      </c>
      <c r="AA63" s="6" t="str">
        <f ca="1">IF(AND($A63&lt;&gt;"",$A63&lt;&gt;"TOTAL"),IF(AND('[2]PDI_Descripcion tipo regimen ju'!$AS61&lt;&gt;"",'[2]PDI_Descripcion tipo regimen ju'!$AS61&lt;&gt;0),'[2]PDI_Descripcion tipo regimen ju'!$AS61,""),IF($A63="TOTAL",SUM(INDIRECT("AA4:AA"&amp;ROW()-1)),""))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IF(AND($A63&lt;&gt;"",$A63&lt;&gt;"TOTAL"),IF(AND('[2]PDI_Descripcion tipo regimen ju'!$AV61&lt;&gt;"",'[2]PDI_Descripcion tipo regimen ju'!$AV61&lt;&gt;0),'[2]PDI_Descripcion tipo regimen ju'!$AV61,""),IF($A63="TOTAL",SUM(INDIRECT("AC4:AC"&amp;ROW()-1)),""))</f>
        <v/>
      </c>
      <c r="AD63" s="6" t="str">
        <f ca="1">IF(AND($A63&lt;&gt;"",$A63&lt;&gt;"TOTAL"),IF(AND('[2]PDI_Descripcion tipo regimen ju'!$AX61&lt;&gt;"",'[2]PDI_Descripcion tipo regimen ju'!$AX61&lt;&gt;0),'[2]PDI_Descripcion tipo regimen ju'!$AX61,""),IF($A63="TOTAL",SUM(INDIRECT("AD4:AD"&amp;ROW()-1)),""))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IF(AND($A63&lt;&gt;"",$A63&lt;&gt;"TOTAL"),IF(AND('[2]PDI_Descripcion tipo regimen ju'!$BA61&lt;&gt;"",'[2]PDI_Descripcion tipo regimen ju'!$BA61&lt;&gt;0),'[2]PDI_Descripcion tipo regimen ju'!$BA61,""),IF($A63="TOTAL",SUM(INDIRECT("AF4:AF"&amp;ROW()-1)),""))</f>
        <v/>
      </c>
      <c r="AG63" s="6" t="str">
        <f ca="1">IF(AND($A63&lt;&gt;"",$A63&lt;&gt;"TOTAL"),IF(AND('[2]PDI_Descripcion tipo regimen ju'!$BC61&lt;&gt;"",'[2]PDI_Descripcion tipo regimen ju'!$BC61&lt;&gt;0),'[2]PDI_Descripcion tipo regimen ju'!$BC61,""),IF($A63="TOTAL",SUM(INDIRECT("AG4:AG"&amp;ROW()-1)),""))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IF(AND($A63&lt;&gt;"",$A63&lt;&gt;"TOTAL"),IF(AND('[2]PDI_Descripcion tipo regimen ju'!$BF61&lt;&gt;"",'[2]PDI_Descripcion tipo regimen ju'!$BF61&lt;&gt;0),'[2]PDI_Descripcion tipo regimen ju'!$BF61,""),IF($A63="TOTAL",SUM(INDIRECT("AI4:AI"&amp;ROW()-1)),""))</f>
        <v/>
      </c>
      <c r="AJ63" s="6" t="str">
        <f ca="1">IF(AND($A63&lt;&gt;"",$A63&lt;&gt;"TOTAL"),IF(AND('[2]PDI_Descripcion tipo regimen ju'!$BH61&lt;&gt;"",'[2]PDI_Descripcion tipo regimen ju'!$BH61&lt;&gt;0),'[2]PDI_Descripcion tipo regimen ju'!$BH61,""),IF($A63="TOTAL",SUM(INDIRECT("AJ4:AJ"&amp;ROW()-1)),""))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IF(AND($A63&lt;&gt;"",$A63&lt;&gt;"TOTAL"),IF(AND('[2]PDI_Descripcion tipo regimen ju'!$BK61&lt;&gt;"",'[2]PDI_Descripcion tipo regimen ju'!$BK61&lt;&gt;0),'[2]PDI_Descripcion tipo regimen ju'!$BK61,""),IF($A63="TOTAL",SUM(INDIRECT("AL4:AL"&amp;ROW()-1)),""))</f>
        <v/>
      </c>
      <c r="AM63" s="6" t="str">
        <f ca="1">IF(AND($A63&lt;&gt;"",$A63&lt;&gt;"TOTAL"),IF(AND('[2]PDI_Descripcion tipo regimen ju'!$BM61&lt;&gt;"",'[2]PDI_Descripcion tipo regimen ju'!$BM61&lt;&gt;0),'[2]PDI_Descripcion tipo regimen ju'!$BM61,""),IF($A63="TOTAL",SUM(INDIRECT("AM4:AM"&amp;ROW()-1)),""))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IF(AND($A63&lt;&gt;"",$A63&lt;&gt;"TOTAL"),IF(AND('[2]PDI_Descripcion tipo regimen ju'!$BP61&lt;&gt;"",'[2]PDI_Descripcion tipo regimen ju'!$BP61&lt;&gt;0),'[2]PDI_Descripcion tipo regimen ju'!$BP61,""),IF($A63="TOTAL",SUM(INDIRECT("AO4:AO"&amp;ROW()-1)),""))</f>
        <v/>
      </c>
      <c r="AP63" s="6" t="str">
        <f ca="1">IF(AND($A63&lt;&gt;"",$A63&lt;&gt;"TOTAL"),IF(AND('[2]PDI_Descripcion tipo regimen ju'!$BR61&lt;&gt;"",'[2]PDI_Descripcion tipo regimen ju'!$BR61&lt;&gt;0),'[2]PDI_Descripcion tipo regimen ju'!$BR61,""),IF($A63="TOTAL",SUM(INDIRECT("AP4:AP"&amp;ROW()-1)),""))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IF(AND($A63&lt;&gt;"",$A63&lt;&gt;"TOTAL"),IF(AND('[2]PDI_Descripcion tipo regimen ju'!$BU61&lt;&gt;"",'[2]PDI_Descripcion tipo regimen ju'!$BU61&lt;&gt;0),'[2]PDI_Descripcion tipo regimen ju'!$BU61,""),IF($A63="TOTAL",SUM(INDIRECT("AR4:AR"&amp;ROW()-1)),""))</f>
        <v/>
      </c>
      <c r="AS63" s="6" t="str">
        <f ca="1">IF(AND($A63&lt;&gt;"",$A63&lt;&gt;"TOTAL"),IF(AND('[2]PDI_Descripcion tipo regimen ju'!$BW61&lt;&gt;"",'[2]PDI_Descripcion tipo regimen ju'!$BW61&lt;&gt;0),'[2]PDI_Descripcion tipo regimen ju'!$BW61,""),IF($A63="TOTAL",SUM(INDIRECT("AS4:AS"&amp;ROW()-1)),""))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IF(AND($A63&lt;&gt;"",$A63&lt;&gt;"TOTAL"),IF(AND('[2]PDI_Descripcion tipo regimen ju'!$BZ61&lt;&gt;"",'[2]PDI_Descripcion tipo regimen ju'!$BZ61&lt;&gt;0),'[2]PDI_Descripcion tipo regimen ju'!$BZ61,""),IF($A63="TOTAL",SUM(INDIRECT("AU4:AU"&amp;ROW()-1)),""))</f>
        <v/>
      </c>
      <c r="AV63" s="6" t="str">
        <f ca="1">IF(AND($A63&lt;&gt;"",$A63&lt;&gt;"TOTAL"),IF(AND('[2]PDI_Descripcion tipo regimen ju'!$CB61&lt;&gt;"",'[2]PDI_Descripcion tipo regimen ju'!$CB61&lt;&gt;0),'[2]PDI_Descripcion tipo regimen ju'!$CB61,""),IF($A63="TOTAL",SUM(INDIRECT("AV4:AV"&amp;ROW()-1)),""))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IF(AND($A63&lt;&gt;"",$A63&lt;&gt;"TOTAL"),IF(AND('[2]PDI_Descripcion tipo regimen ju'!$CE61&lt;&gt;"",'[2]PDI_Descripcion tipo regimen ju'!$CE61&lt;&gt;0),'[2]PDI_Descripcion tipo regimen ju'!$CE61,""),IF($A63="TOTAL",SUM(INDIRECT("AX4:AX"&amp;ROW()-1)),""))</f>
        <v/>
      </c>
      <c r="AY63" s="6" t="str">
        <f ca="1">IF(AND($A63&lt;&gt;"",$A63&lt;&gt;"TOTAL"),IF(AND('[2]PDI_Descripcion tipo regimen ju'!$CG61&lt;&gt;"",'[2]PDI_Descripcion tipo regimen ju'!$CG61&lt;&gt;0),'[2]PDI_Descripcion tipo regimen ju'!$CG61,""),IF($A63="TOTAL",SUM(INDIRECT("AY4:AY"&amp;ROW()-1)),""))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IF(AND($A63&lt;&gt;"",$A63&lt;&gt;"TOTAL"),IF(AND('[2]PDI_Descripcion tipo regimen ju'!$CJ61&lt;&gt;"",'[2]PDI_Descripcion tipo regimen ju'!$CJ61&lt;&gt;0),'[2]PDI_Descripcion tipo regimen ju'!$CJ61,""),IF($A63="TOTAL",SUM(INDIRECT("BA4:BA"&amp;ROW()-1)),""))</f>
        <v/>
      </c>
      <c r="BB63" s="6" t="str">
        <f ca="1">IF(AND($A63&lt;&gt;"",$A63&lt;&gt;"TOTAL"),IF(AND('[2]PDI_Descripcion tipo regimen ju'!$CL61&lt;&gt;"",'[2]PDI_Descripcion tipo regimen ju'!$CL61&lt;&gt;0),'[2]PDI_Descripcion tipo regimen ju'!$CL61,""),IF($A63="TOTAL",SUM(INDIRECT("BB4:BB"&amp;ROW()-1)),""))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IF(AND($A63&lt;&gt;"",$A63&lt;&gt;"TOTAL"),IF(AND('[2]PDI_Descripcion tipo regimen ju'!$CO61&lt;&gt;"",'[2]PDI_Descripcion tipo regimen ju'!$CO61&lt;&gt;0),'[2]PDI_Descripcion tipo regimen ju'!$CO61,""),IF($A63="TOTAL",SUM(INDIRECT("BD4:BD"&amp;ROW()-1)),""))</f>
        <v/>
      </c>
      <c r="BE63" s="6" t="str">
        <f ca="1">IF(AND($A63&lt;&gt;"",$A63&lt;&gt;"TOTAL"),IF(AND('[2]PDI_Descripcion tipo regimen ju'!$CQ61&lt;&gt;"",'[2]PDI_Descripcion tipo regimen ju'!$CQ61&lt;&gt;0),'[2]PDI_Descripcion tipo regimen ju'!$CQ61,""),IF($A63="TOTAL",SUM(INDIRECT("BE4:BE"&amp;ROW()-1)),""))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IF('[2]PDI_Descripcion tipo regimen ju'!$B62&lt;&gt;"",'[2]PDI_Descripcion tipo regimen ju'!$B62,IF(AND('[2]PDI_Descripcion tipo regimen ju'!$B62="",'[2]PDI_Descripcion tipo regimen ju'!$B63="",'[2]PDI_Descripcion tipo regimen ju'!$B61=""),"","TOTAL"))</f>
        <v/>
      </c>
      <c r="B64" s="6" t="str">
        <f ca="1">IF(AND($A64&lt;&gt;"",$A64&lt;&gt;"TOTAL"),IF(AND('[2]PDI_Descripcion tipo regimen ju'!$C62&lt;&gt;"",'[2]PDI_Descripcion tipo regimen ju'!$C62&lt;&gt;0),'[2]PDI_Descripcion tipo regimen ju'!$C62,""),IF($A64="TOTAL",SUM(INDIRECT("B4:B"&amp;ROW()-1)),""))</f>
        <v/>
      </c>
      <c r="C64" s="6" t="str">
        <f ca="1">IF(AND($A64&lt;&gt;"",$A64&lt;&gt;"TOTAL"),IF(AND('[2]PDI_Descripcion tipo regimen ju'!$E62&lt;&gt;"",'[2]PDI_Descripcion tipo regimen ju'!$E62&lt;&gt;0),'[2]PDI_Descripcion tipo regimen ju'!$E62,""),IF($A64="TOTAL",SUM(INDIRECT("C4:C"&amp;ROW()-1)),""))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IF(AND($A64&lt;&gt;"",$A64&lt;&gt;"TOTAL"),IF(AND('[2]PDI_Descripcion tipo regimen ju'!$H62&lt;&gt;"",'[2]PDI_Descripcion tipo regimen ju'!$H62&lt;&gt;0),'[2]PDI_Descripcion tipo regimen ju'!$H62,""),IF($A64="TOTAL",SUM(INDIRECT("E4:E"&amp;ROW()-1)),""))</f>
        <v/>
      </c>
      <c r="F64" s="6" t="str">
        <f ca="1">IF(AND($A64&lt;&gt;"",$A64&lt;&gt;"TOTAL"),IF(AND('[2]PDI_Descripcion tipo regimen ju'!$J62&lt;&gt;"",'[2]PDI_Descripcion tipo regimen ju'!$J62&lt;&gt;0),'[2]PDI_Descripcion tipo regimen ju'!$J62,""),IF($A64="TOTAL",SUM(INDIRECT("F4:F"&amp;ROW()-1)),""))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IF(AND($A64&lt;&gt;"",$A64&lt;&gt;"TOTAL"),IF(AND('[2]PDI_Descripcion tipo regimen ju'!$M62&lt;&gt;"",'[2]PDI_Descripcion tipo regimen ju'!$M62&lt;&gt;0),'[2]PDI_Descripcion tipo regimen ju'!$M62,""),IF($A64="TOTAL",SUM(INDIRECT("H4:H"&amp;ROW()-1)),""))</f>
        <v/>
      </c>
      <c r="I64" s="6" t="str">
        <f ca="1">IF(AND($A64&lt;&gt;"",$A64&lt;&gt;"TOTAL"),IF(AND('[2]PDI_Descripcion tipo regimen ju'!$O62&lt;&gt;"",'[2]PDI_Descripcion tipo regimen ju'!$O62&lt;&gt;0),'[2]PDI_Descripcion tipo regimen ju'!$O62,""),IF($A64="TOTAL",SUM(INDIRECT("I4:I"&amp;ROW()-1)),""))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IF(AND($A64&lt;&gt;"",$A64&lt;&gt;"TOTAL"),IF(AND('[2]PDI_Descripcion tipo regimen ju'!$R62&lt;&gt;"",'[2]PDI_Descripcion tipo regimen ju'!$R62&lt;&gt;0),'[2]PDI_Descripcion tipo regimen ju'!$R62,""),IF($A64="TOTAL",SUM(INDIRECT("K4:K"&amp;ROW()-1)),""))</f>
        <v/>
      </c>
      <c r="L64" s="6" t="str">
        <f ca="1">IF(AND($A64&lt;&gt;"",$A64&lt;&gt;"TOTAL"),IF(AND('[2]PDI_Descripcion tipo regimen ju'!$T62&lt;&gt;"",'[2]PDI_Descripcion tipo regimen ju'!$T62&lt;&gt;0),'[2]PDI_Descripcion tipo regimen ju'!$T62,""),IF($A64="TOTAL",SUM(INDIRECT("L4:L"&amp;ROW()-1)),""))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IF(AND($A64&lt;&gt;"",$A64&lt;&gt;"TOTAL"),IF(AND('[2]PDI_Descripcion tipo regimen ju'!$W62&lt;&gt;"",'[2]PDI_Descripcion tipo regimen ju'!$W62&lt;&gt;0),'[2]PDI_Descripcion tipo regimen ju'!$W62,""),IF($A64="TOTAL",SUM(INDIRECT("N4:N"&amp;ROW()-1)),""))</f>
        <v/>
      </c>
      <c r="O64" s="6" t="str">
        <f ca="1">IF(AND($A64&lt;&gt;"",$A64&lt;&gt;"TOTAL"),IF(AND('[2]PDI_Descripcion tipo regimen ju'!$Y62&lt;&gt;"",'[2]PDI_Descripcion tipo regimen ju'!$Y62&lt;&gt;0),'[2]PDI_Descripcion tipo regimen ju'!$Y62,""),IF($A64="TOTAL",SUM(INDIRECT("O4:O"&amp;ROW()-1)),""))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IF(AND($A64&lt;&gt;"",$A64&lt;&gt;"TOTAL"),IF(AND('[2]PDI_Descripcion tipo regimen ju'!$AB62&lt;&gt;"",'[2]PDI_Descripcion tipo regimen ju'!$AB62&lt;&gt;0),'[2]PDI_Descripcion tipo regimen ju'!$AB62,""),IF($A64="TOTAL",SUM(INDIRECT("Q4:Q"&amp;ROW()-1)),""))</f>
        <v/>
      </c>
      <c r="R64" s="6" t="str">
        <f ca="1">IF(AND($A64&lt;&gt;"",$A64&lt;&gt;"TOTAL"),IF(AND('[2]PDI_Descripcion tipo regimen ju'!$AD62&lt;&gt;"",'[2]PDI_Descripcion tipo regimen ju'!$AD62&lt;&gt;0),'[2]PDI_Descripcion tipo regimen ju'!$AD62,""),IF($A64="TOTAL",SUM(INDIRECT("R4:R"&amp;ROW()-1)),""))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IF(AND($A64&lt;&gt;"",$A64&lt;&gt;"TOTAL"),IF(AND('[2]PDI_Descripcion tipo regimen ju'!$AG62&lt;&gt;"",'[2]PDI_Descripcion tipo regimen ju'!$AG62&lt;&gt;0),'[2]PDI_Descripcion tipo regimen ju'!$AG62,""),IF($A64="TOTAL",SUM(INDIRECT("T4:T"&amp;ROW()-1)),""))</f>
        <v/>
      </c>
      <c r="U64" s="6" t="str">
        <f ca="1">IF(AND($A64&lt;&gt;"",$A64&lt;&gt;"TOTAL"),IF(AND('[2]PDI_Descripcion tipo regimen ju'!$AI62&lt;&gt;"",'[2]PDI_Descripcion tipo regimen ju'!$AI62&lt;&gt;0),'[2]PDI_Descripcion tipo regimen ju'!$AI62,""),IF($A64="TOTAL",SUM(INDIRECT("U4:U"&amp;ROW()-1)),""))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IF(AND($A64&lt;&gt;"",$A64&lt;&gt;"TOTAL"),IF(AND('[2]PDI_Descripcion tipo regimen ju'!$AL62&lt;&gt;"",'[2]PDI_Descripcion tipo regimen ju'!$AL62&lt;&gt;0),'[2]PDI_Descripcion tipo regimen ju'!$AL62,""),IF($A64="TOTAL",SUM(INDIRECT("W4:W"&amp;ROW()-1)),""))</f>
        <v/>
      </c>
      <c r="X64" s="6" t="str">
        <f ca="1">IF(AND($A64&lt;&gt;"",$A64&lt;&gt;"TOTAL"),IF(AND('[2]PDI_Descripcion tipo regimen ju'!$AN62&lt;&gt;"",'[2]PDI_Descripcion tipo regimen ju'!$AN62&lt;&gt;0),'[2]PDI_Descripcion tipo regimen ju'!$AN62,""),IF($A64="TOTAL",SUM(INDIRECT("X4:X"&amp;ROW()-1)),""))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IF(AND($A64&lt;&gt;"",$A64&lt;&gt;"TOTAL"),IF(AND('[2]PDI_Descripcion tipo regimen ju'!$AQ62&lt;&gt;"",'[2]PDI_Descripcion tipo regimen ju'!$AQ62&lt;&gt;0),'[2]PDI_Descripcion tipo regimen ju'!$AQ62,""),IF($A64="TOTAL",SUM(INDIRECT("Z4:Z"&amp;ROW()-1)),""))</f>
        <v/>
      </c>
      <c r="AA64" s="6" t="str">
        <f ca="1">IF(AND($A64&lt;&gt;"",$A64&lt;&gt;"TOTAL"),IF(AND('[2]PDI_Descripcion tipo regimen ju'!$AS62&lt;&gt;"",'[2]PDI_Descripcion tipo regimen ju'!$AS62&lt;&gt;0),'[2]PDI_Descripcion tipo regimen ju'!$AS62,""),IF($A64="TOTAL",SUM(INDIRECT("AA4:AA"&amp;ROW()-1)),""))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IF(AND($A64&lt;&gt;"",$A64&lt;&gt;"TOTAL"),IF(AND('[2]PDI_Descripcion tipo regimen ju'!$AV62&lt;&gt;"",'[2]PDI_Descripcion tipo regimen ju'!$AV62&lt;&gt;0),'[2]PDI_Descripcion tipo regimen ju'!$AV62,""),IF($A64="TOTAL",SUM(INDIRECT("AC4:AC"&amp;ROW()-1)),""))</f>
        <v/>
      </c>
      <c r="AD64" s="6" t="str">
        <f ca="1">IF(AND($A64&lt;&gt;"",$A64&lt;&gt;"TOTAL"),IF(AND('[2]PDI_Descripcion tipo regimen ju'!$AX62&lt;&gt;"",'[2]PDI_Descripcion tipo regimen ju'!$AX62&lt;&gt;0),'[2]PDI_Descripcion tipo regimen ju'!$AX62,""),IF($A64="TOTAL",SUM(INDIRECT("AD4:AD"&amp;ROW()-1)),""))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IF(AND($A64&lt;&gt;"",$A64&lt;&gt;"TOTAL"),IF(AND('[2]PDI_Descripcion tipo regimen ju'!$BA62&lt;&gt;"",'[2]PDI_Descripcion tipo regimen ju'!$BA62&lt;&gt;0),'[2]PDI_Descripcion tipo regimen ju'!$BA62,""),IF($A64="TOTAL",SUM(INDIRECT("AF4:AF"&amp;ROW()-1)),""))</f>
        <v/>
      </c>
      <c r="AG64" s="6" t="str">
        <f ca="1">IF(AND($A64&lt;&gt;"",$A64&lt;&gt;"TOTAL"),IF(AND('[2]PDI_Descripcion tipo regimen ju'!$BC62&lt;&gt;"",'[2]PDI_Descripcion tipo regimen ju'!$BC62&lt;&gt;0),'[2]PDI_Descripcion tipo regimen ju'!$BC62,""),IF($A64="TOTAL",SUM(INDIRECT("AG4:AG"&amp;ROW()-1)),""))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IF(AND($A64&lt;&gt;"",$A64&lt;&gt;"TOTAL"),IF(AND('[2]PDI_Descripcion tipo regimen ju'!$BF62&lt;&gt;"",'[2]PDI_Descripcion tipo regimen ju'!$BF62&lt;&gt;0),'[2]PDI_Descripcion tipo regimen ju'!$BF62,""),IF($A64="TOTAL",SUM(INDIRECT("AI4:AI"&amp;ROW()-1)),""))</f>
        <v/>
      </c>
      <c r="AJ64" s="6" t="str">
        <f ca="1">IF(AND($A64&lt;&gt;"",$A64&lt;&gt;"TOTAL"),IF(AND('[2]PDI_Descripcion tipo regimen ju'!$BH62&lt;&gt;"",'[2]PDI_Descripcion tipo regimen ju'!$BH62&lt;&gt;0),'[2]PDI_Descripcion tipo regimen ju'!$BH62,""),IF($A64="TOTAL",SUM(INDIRECT("AJ4:AJ"&amp;ROW()-1)),""))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IF(AND($A64&lt;&gt;"",$A64&lt;&gt;"TOTAL"),IF(AND('[2]PDI_Descripcion tipo regimen ju'!$BK62&lt;&gt;"",'[2]PDI_Descripcion tipo regimen ju'!$BK62&lt;&gt;0),'[2]PDI_Descripcion tipo regimen ju'!$BK62,""),IF($A64="TOTAL",SUM(INDIRECT("AL4:AL"&amp;ROW()-1)),""))</f>
        <v/>
      </c>
      <c r="AM64" s="6" t="str">
        <f ca="1">IF(AND($A64&lt;&gt;"",$A64&lt;&gt;"TOTAL"),IF(AND('[2]PDI_Descripcion tipo regimen ju'!$BM62&lt;&gt;"",'[2]PDI_Descripcion tipo regimen ju'!$BM62&lt;&gt;0),'[2]PDI_Descripcion tipo regimen ju'!$BM62,""),IF($A64="TOTAL",SUM(INDIRECT("AM4:AM"&amp;ROW()-1)),""))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IF(AND($A64&lt;&gt;"",$A64&lt;&gt;"TOTAL"),IF(AND('[2]PDI_Descripcion tipo regimen ju'!$BP62&lt;&gt;"",'[2]PDI_Descripcion tipo regimen ju'!$BP62&lt;&gt;0),'[2]PDI_Descripcion tipo regimen ju'!$BP62,""),IF($A64="TOTAL",SUM(INDIRECT("AO4:AO"&amp;ROW()-1)),""))</f>
        <v/>
      </c>
      <c r="AP64" s="6" t="str">
        <f ca="1">IF(AND($A64&lt;&gt;"",$A64&lt;&gt;"TOTAL"),IF(AND('[2]PDI_Descripcion tipo regimen ju'!$BR62&lt;&gt;"",'[2]PDI_Descripcion tipo regimen ju'!$BR62&lt;&gt;0),'[2]PDI_Descripcion tipo regimen ju'!$BR62,""),IF($A64="TOTAL",SUM(INDIRECT("AP4:AP"&amp;ROW()-1)),""))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IF(AND($A64&lt;&gt;"",$A64&lt;&gt;"TOTAL"),IF(AND('[2]PDI_Descripcion tipo regimen ju'!$BU62&lt;&gt;"",'[2]PDI_Descripcion tipo regimen ju'!$BU62&lt;&gt;0),'[2]PDI_Descripcion tipo regimen ju'!$BU62,""),IF($A64="TOTAL",SUM(INDIRECT("AR4:AR"&amp;ROW()-1)),""))</f>
        <v/>
      </c>
      <c r="AS64" s="6" t="str">
        <f ca="1">IF(AND($A64&lt;&gt;"",$A64&lt;&gt;"TOTAL"),IF(AND('[2]PDI_Descripcion tipo regimen ju'!$BW62&lt;&gt;"",'[2]PDI_Descripcion tipo regimen ju'!$BW62&lt;&gt;0),'[2]PDI_Descripcion tipo regimen ju'!$BW62,""),IF($A64="TOTAL",SUM(INDIRECT("AS4:AS"&amp;ROW()-1)),""))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IF(AND($A64&lt;&gt;"",$A64&lt;&gt;"TOTAL"),IF(AND('[2]PDI_Descripcion tipo regimen ju'!$BZ62&lt;&gt;"",'[2]PDI_Descripcion tipo regimen ju'!$BZ62&lt;&gt;0),'[2]PDI_Descripcion tipo regimen ju'!$BZ62,""),IF($A64="TOTAL",SUM(INDIRECT("AU4:AU"&amp;ROW()-1)),""))</f>
        <v/>
      </c>
      <c r="AV64" s="6" t="str">
        <f ca="1">IF(AND($A64&lt;&gt;"",$A64&lt;&gt;"TOTAL"),IF(AND('[2]PDI_Descripcion tipo regimen ju'!$CB62&lt;&gt;"",'[2]PDI_Descripcion tipo regimen ju'!$CB62&lt;&gt;0),'[2]PDI_Descripcion tipo regimen ju'!$CB62,""),IF($A64="TOTAL",SUM(INDIRECT("AV4:AV"&amp;ROW()-1)),""))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IF(AND($A64&lt;&gt;"",$A64&lt;&gt;"TOTAL"),IF(AND('[2]PDI_Descripcion tipo regimen ju'!$CE62&lt;&gt;"",'[2]PDI_Descripcion tipo regimen ju'!$CE62&lt;&gt;0),'[2]PDI_Descripcion tipo regimen ju'!$CE62,""),IF($A64="TOTAL",SUM(INDIRECT("AX4:AX"&amp;ROW()-1)),""))</f>
        <v/>
      </c>
      <c r="AY64" s="6" t="str">
        <f ca="1">IF(AND($A64&lt;&gt;"",$A64&lt;&gt;"TOTAL"),IF(AND('[2]PDI_Descripcion tipo regimen ju'!$CG62&lt;&gt;"",'[2]PDI_Descripcion tipo regimen ju'!$CG62&lt;&gt;0),'[2]PDI_Descripcion tipo regimen ju'!$CG62,""),IF($A64="TOTAL",SUM(INDIRECT("AY4:AY"&amp;ROW()-1)),""))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IF(AND($A64&lt;&gt;"",$A64&lt;&gt;"TOTAL"),IF(AND('[2]PDI_Descripcion tipo regimen ju'!$CJ62&lt;&gt;"",'[2]PDI_Descripcion tipo regimen ju'!$CJ62&lt;&gt;0),'[2]PDI_Descripcion tipo regimen ju'!$CJ62,""),IF($A64="TOTAL",SUM(INDIRECT("BA4:BA"&amp;ROW()-1)),""))</f>
        <v/>
      </c>
      <c r="BB64" s="6" t="str">
        <f ca="1">IF(AND($A64&lt;&gt;"",$A64&lt;&gt;"TOTAL"),IF(AND('[2]PDI_Descripcion tipo regimen ju'!$CL62&lt;&gt;"",'[2]PDI_Descripcion tipo regimen ju'!$CL62&lt;&gt;0),'[2]PDI_Descripcion tipo regimen ju'!$CL62,""),IF($A64="TOTAL",SUM(INDIRECT("BB4:BB"&amp;ROW()-1)),""))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IF(AND($A64&lt;&gt;"",$A64&lt;&gt;"TOTAL"),IF(AND('[2]PDI_Descripcion tipo regimen ju'!$CO62&lt;&gt;"",'[2]PDI_Descripcion tipo regimen ju'!$CO62&lt;&gt;0),'[2]PDI_Descripcion tipo regimen ju'!$CO62,""),IF($A64="TOTAL",SUM(INDIRECT("BD4:BD"&amp;ROW()-1)),""))</f>
        <v/>
      </c>
      <c r="BE64" s="6" t="str">
        <f ca="1">IF(AND($A64&lt;&gt;"",$A64&lt;&gt;"TOTAL"),IF(AND('[2]PDI_Descripcion tipo regimen ju'!$CQ62&lt;&gt;"",'[2]PDI_Descripcion tipo regimen ju'!$CQ62&lt;&gt;0),'[2]PDI_Descripcion tipo regimen ju'!$CQ62,""),IF($A64="TOTAL",SUM(INDIRECT("BE4:BE"&amp;ROW()-1)),""))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IF('[2]PDI_Descripcion tipo regimen ju'!$B63&lt;&gt;"",'[2]PDI_Descripcion tipo regimen ju'!$B63,IF(AND('[2]PDI_Descripcion tipo regimen ju'!$B63="",'[2]PDI_Descripcion tipo regimen ju'!$B64="",'[2]PDI_Descripcion tipo regimen ju'!$B62=""),"","TOTAL"))</f>
        <v/>
      </c>
      <c r="B65" s="6" t="str">
        <f ca="1">IF(AND($A65&lt;&gt;"",$A65&lt;&gt;"TOTAL"),IF(AND('[2]PDI_Descripcion tipo regimen ju'!$C63&lt;&gt;"",'[2]PDI_Descripcion tipo regimen ju'!$C63&lt;&gt;0),'[2]PDI_Descripcion tipo regimen ju'!$C63,""),IF($A65="TOTAL",SUM(INDIRECT("B4:B"&amp;ROW()-1)),""))</f>
        <v/>
      </c>
      <c r="C65" s="6" t="str">
        <f ca="1">IF(AND($A65&lt;&gt;"",$A65&lt;&gt;"TOTAL"),IF(AND('[2]PDI_Descripcion tipo regimen ju'!$E63&lt;&gt;"",'[2]PDI_Descripcion tipo regimen ju'!$E63&lt;&gt;0),'[2]PDI_Descripcion tipo regimen ju'!$E63,""),IF($A65="TOTAL",SUM(INDIRECT("C4:C"&amp;ROW()-1)),""))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IF(AND($A65&lt;&gt;"",$A65&lt;&gt;"TOTAL"),IF(AND('[2]PDI_Descripcion tipo regimen ju'!$H63&lt;&gt;"",'[2]PDI_Descripcion tipo regimen ju'!$H63&lt;&gt;0),'[2]PDI_Descripcion tipo regimen ju'!$H63,""),IF($A65="TOTAL",SUM(INDIRECT("E4:E"&amp;ROW()-1)),""))</f>
        <v/>
      </c>
      <c r="F65" s="6" t="str">
        <f ca="1">IF(AND($A65&lt;&gt;"",$A65&lt;&gt;"TOTAL"),IF(AND('[2]PDI_Descripcion tipo regimen ju'!$J63&lt;&gt;"",'[2]PDI_Descripcion tipo regimen ju'!$J63&lt;&gt;0),'[2]PDI_Descripcion tipo regimen ju'!$J63,""),IF($A65="TOTAL",SUM(INDIRECT("F4:F"&amp;ROW()-1)),""))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IF(AND($A65&lt;&gt;"",$A65&lt;&gt;"TOTAL"),IF(AND('[2]PDI_Descripcion tipo regimen ju'!$M63&lt;&gt;"",'[2]PDI_Descripcion tipo regimen ju'!$M63&lt;&gt;0),'[2]PDI_Descripcion tipo regimen ju'!$M63,""),IF($A65="TOTAL",SUM(INDIRECT("H4:H"&amp;ROW()-1)),""))</f>
        <v/>
      </c>
      <c r="I65" s="6" t="str">
        <f ca="1">IF(AND($A65&lt;&gt;"",$A65&lt;&gt;"TOTAL"),IF(AND('[2]PDI_Descripcion tipo regimen ju'!$O63&lt;&gt;"",'[2]PDI_Descripcion tipo regimen ju'!$O63&lt;&gt;0),'[2]PDI_Descripcion tipo regimen ju'!$O63,""),IF($A65="TOTAL",SUM(INDIRECT("I4:I"&amp;ROW()-1)),""))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IF(AND($A65&lt;&gt;"",$A65&lt;&gt;"TOTAL"),IF(AND('[2]PDI_Descripcion tipo regimen ju'!$R63&lt;&gt;"",'[2]PDI_Descripcion tipo regimen ju'!$R63&lt;&gt;0),'[2]PDI_Descripcion tipo regimen ju'!$R63,""),IF($A65="TOTAL",SUM(INDIRECT("K4:K"&amp;ROW()-1)),""))</f>
        <v/>
      </c>
      <c r="L65" s="6" t="str">
        <f ca="1">IF(AND($A65&lt;&gt;"",$A65&lt;&gt;"TOTAL"),IF(AND('[2]PDI_Descripcion tipo regimen ju'!$T63&lt;&gt;"",'[2]PDI_Descripcion tipo regimen ju'!$T63&lt;&gt;0),'[2]PDI_Descripcion tipo regimen ju'!$T63,""),IF($A65="TOTAL",SUM(INDIRECT("L4:L"&amp;ROW()-1)),""))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IF(AND($A65&lt;&gt;"",$A65&lt;&gt;"TOTAL"),IF(AND('[2]PDI_Descripcion tipo regimen ju'!$W63&lt;&gt;"",'[2]PDI_Descripcion tipo regimen ju'!$W63&lt;&gt;0),'[2]PDI_Descripcion tipo regimen ju'!$W63,""),IF($A65="TOTAL",SUM(INDIRECT("N4:N"&amp;ROW()-1)),""))</f>
        <v/>
      </c>
      <c r="O65" s="6" t="str">
        <f ca="1">IF(AND($A65&lt;&gt;"",$A65&lt;&gt;"TOTAL"),IF(AND('[2]PDI_Descripcion tipo regimen ju'!$Y63&lt;&gt;"",'[2]PDI_Descripcion tipo regimen ju'!$Y63&lt;&gt;0),'[2]PDI_Descripcion tipo regimen ju'!$Y63,""),IF($A65="TOTAL",SUM(INDIRECT("O4:O"&amp;ROW()-1)),""))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IF(AND($A65&lt;&gt;"",$A65&lt;&gt;"TOTAL"),IF(AND('[2]PDI_Descripcion tipo regimen ju'!$AB63&lt;&gt;"",'[2]PDI_Descripcion tipo regimen ju'!$AB63&lt;&gt;0),'[2]PDI_Descripcion tipo regimen ju'!$AB63,""),IF($A65="TOTAL",SUM(INDIRECT("Q4:Q"&amp;ROW()-1)),""))</f>
        <v/>
      </c>
      <c r="R65" s="6" t="str">
        <f ca="1">IF(AND($A65&lt;&gt;"",$A65&lt;&gt;"TOTAL"),IF(AND('[2]PDI_Descripcion tipo regimen ju'!$AD63&lt;&gt;"",'[2]PDI_Descripcion tipo regimen ju'!$AD63&lt;&gt;0),'[2]PDI_Descripcion tipo regimen ju'!$AD63,""),IF($A65="TOTAL",SUM(INDIRECT("R4:R"&amp;ROW()-1)),""))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IF(AND($A65&lt;&gt;"",$A65&lt;&gt;"TOTAL"),IF(AND('[2]PDI_Descripcion tipo regimen ju'!$AG63&lt;&gt;"",'[2]PDI_Descripcion tipo regimen ju'!$AG63&lt;&gt;0),'[2]PDI_Descripcion tipo regimen ju'!$AG63,""),IF($A65="TOTAL",SUM(INDIRECT("T4:T"&amp;ROW()-1)),""))</f>
        <v/>
      </c>
      <c r="U65" s="6" t="str">
        <f ca="1">IF(AND($A65&lt;&gt;"",$A65&lt;&gt;"TOTAL"),IF(AND('[2]PDI_Descripcion tipo regimen ju'!$AI63&lt;&gt;"",'[2]PDI_Descripcion tipo regimen ju'!$AI63&lt;&gt;0),'[2]PDI_Descripcion tipo regimen ju'!$AI63,""),IF($A65="TOTAL",SUM(INDIRECT("U4:U"&amp;ROW()-1)),""))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IF(AND($A65&lt;&gt;"",$A65&lt;&gt;"TOTAL"),IF(AND('[2]PDI_Descripcion tipo regimen ju'!$AL63&lt;&gt;"",'[2]PDI_Descripcion tipo regimen ju'!$AL63&lt;&gt;0),'[2]PDI_Descripcion tipo regimen ju'!$AL63,""),IF($A65="TOTAL",SUM(INDIRECT("W4:W"&amp;ROW()-1)),""))</f>
        <v/>
      </c>
      <c r="X65" s="6" t="str">
        <f ca="1">IF(AND($A65&lt;&gt;"",$A65&lt;&gt;"TOTAL"),IF(AND('[2]PDI_Descripcion tipo regimen ju'!$AN63&lt;&gt;"",'[2]PDI_Descripcion tipo regimen ju'!$AN63&lt;&gt;0),'[2]PDI_Descripcion tipo regimen ju'!$AN63,""),IF($A65="TOTAL",SUM(INDIRECT("X4:X"&amp;ROW()-1)),""))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IF(AND($A65&lt;&gt;"",$A65&lt;&gt;"TOTAL"),IF(AND('[2]PDI_Descripcion tipo regimen ju'!$AQ63&lt;&gt;"",'[2]PDI_Descripcion tipo regimen ju'!$AQ63&lt;&gt;0),'[2]PDI_Descripcion tipo regimen ju'!$AQ63,""),IF($A65="TOTAL",SUM(INDIRECT("Z4:Z"&amp;ROW()-1)),""))</f>
        <v/>
      </c>
      <c r="AA65" s="6" t="str">
        <f ca="1">IF(AND($A65&lt;&gt;"",$A65&lt;&gt;"TOTAL"),IF(AND('[2]PDI_Descripcion tipo regimen ju'!$AS63&lt;&gt;"",'[2]PDI_Descripcion tipo regimen ju'!$AS63&lt;&gt;0),'[2]PDI_Descripcion tipo regimen ju'!$AS63,""),IF($A65="TOTAL",SUM(INDIRECT("AA4:AA"&amp;ROW()-1)),""))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IF(AND($A65&lt;&gt;"",$A65&lt;&gt;"TOTAL"),IF(AND('[2]PDI_Descripcion tipo regimen ju'!$AV63&lt;&gt;"",'[2]PDI_Descripcion tipo regimen ju'!$AV63&lt;&gt;0),'[2]PDI_Descripcion tipo regimen ju'!$AV63,""),IF($A65="TOTAL",SUM(INDIRECT("AC4:AC"&amp;ROW()-1)),""))</f>
        <v/>
      </c>
      <c r="AD65" s="6" t="str">
        <f ca="1">IF(AND($A65&lt;&gt;"",$A65&lt;&gt;"TOTAL"),IF(AND('[2]PDI_Descripcion tipo regimen ju'!$AX63&lt;&gt;"",'[2]PDI_Descripcion tipo regimen ju'!$AX63&lt;&gt;0),'[2]PDI_Descripcion tipo regimen ju'!$AX63,""),IF($A65="TOTAL",SUM(INDIRECT("AD4:AD"&amp;ROW()-1)),""))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IF(AND($A65&lt;&gt;"",$A65&lt;&gt;"TOTAL"),IF(AND('[2]PDI_Descripcion tipo regimen ju'!$BA63&lt;&gt;"",'[2]PDI_Descripcion tipo regimen ju'!$BA63&lt;&gt;0),'[2]PDI_Descripcion tipo regimen ju'!$BA63,""),IF($A65="TOTAL",SUM(INDIRECT("AF4:AF"&amp;ROW()-1)),""))</f>
        <v/>
      </c>
      <c r="AG65" s="6" t="str">
        <f ca="1">IF(AND($A65&lt;&gt;"",$A65&lt;&gt;"TOTAL"),IF(AND('[2]PDI_Descripcion tipo regimen ju'!$BC63&lt;&gt;"",'[2]PDI_Descripcion tipo regimen ju'!$BC63&lt;&gt;0),'[2]PDI_Descripcion tipo regimen ju'!$BC63,""),IF($A65="TOTAL",SUM(INDIRECT("AG4:AG"&amp;ROW()-1)),""))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IF(AND($A65&lt;&gt;"",$A65&lt;&gt;"TOTAL"),IF(AND('[2]PDI_Descripcion tipo regimen ju'!$BF63&lt;&gt;"",'[2]PDI_Descripcion tipo regimen ju'!$BF63&lt;&gt;0),'[2]PDI_Descripcion tipo regimen ju'!$BF63,""),IF($A65="TOTAL",SUM(INDIRECT("AI4:AI"&amp;ROW()-1)),""))</f>
        <v/>
      </c>
      <c r="AJ65" s="6" t="str">
        <f ca="1">IF(AND($A65&lt;&gt;"",$A65&lt;&gt;"TOTAL"),IF(AND('[2]PDI_Descripcion tipo regimen ju'!$BH63&lt;&gt;"",'[2]PDI_Descripcion tipo regimen ju'!$BH63&lt;&gt;0),'[2]PDI_Descripcion tipo regimen ju'!$BH63,""),IF($A65="TOTAL",SUM(INDIRECT("AJ4:AJ"&amp;ROW()-1)),""))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IF(AND($A65&lt;&gt;"",$A65&lt;&gt;"TOTAL"),IF(AND('[2]PDI_Descripcion tipo regimen ju'!$BK63&lt;&gt;"",'[2]PDI_Descripcion tipo regimen ju'!$BK63&lt;&gt;0),'[2]PDI_Descripcion tipo regimen ju'!$BK63,""),IF($A65="TOTAL",SUM(INDIRECT("AL4:AL"&amp;ROW()-1)),""))</f>
        <v/>
      </c>
      <c r="AM65" s="6" t="str">
        <f ca="1">IF(AND($A65&lt;&gt;"",$A65&lt;&gt;"TOTAL"),IF(AND('[2]PDI_Descripcion tipo regimen ju'!$BM63&lt;&gt;"",'[2]PDI_Descripcion tipo regimen ju'!$BM63&lt;&gt;0),'[2]PDI_Descripcion tipo regimen ju'!$BM63,""),IF($A65="TOTAL",SUM(INDIRECT("AM4:AM"&amp;ROW()-1)),""))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IF(AND($A65&lt;&gt;"",$A65&lt;&gt;"TOTAL"),IF(AND('[2]PDI_Descripcion tipo regimen ju'!$BP63&lt;&gt;"",'[2]PDI_Descripcion tipo regimen ju'!$BP63&lt;&gt;0),'[2]PDI_Descripcion tipo regimen ju'!$BP63,""),IF($A65="TOTAL",SUM(INDIRECT("AO4:AO"&amp;ROW()-1)),""))</f>
        <v/>
      </c>
      <c r="AP65" s="6" t="str">
        <f ca="1">IF(AND($A65&lt;&gt;"",$A65&lt;&gt;"TOTAL"),IF(AND('[2]PDI_Descripcion tipo regimen ju'!$BR63&lt;&gt;"",'[2]PDI_Descripcion tipo regimen ju'!$BR63&lt;&gt;0),'[2]PDI_Descripcion tipo regimen ju'!$BR63,""),IF($A65="TOTAL",SUM(INDIRECT("AP4:AP"&amp;ROW()-1)),""))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IF(AND($A65&lt;&gt;"",$A65&lt;&gt;"TOTAL"),IF(AND('[2]PDI_Descripcion tipo regimen ju'!$BU63&lt;&gt;"",'[2]PDI_Descripcion tipo regimen ju'!$BU63&lt;&gt;0),'[2]PDI_Descripcion tipo regimen ju'!$BU63,""),IF($A65="TOTAL",SUM(INDIRECT("AR4:AR"&amp;ROW()-1)),""))</f>
        <v/>
      </c>
      <c r="AS65" s="6" t="str">
        <f ca="1">IF(AND($A65&lt;&gt;"",$A65&lt;&gt;"TOTAL"),IF(AND('[2]PDI_Descripcion tipo regimen ju'!$BW63&lt;&gt;"",'[2]PDI_Descripcion tipo regimen ju'!$BW63&lt;&gt;0),'[2]PDI_Descripcion tipo regimen ju'!$BW63,""),IF($A65="TOTAL",SUM(INDIRECT("AS4:AS"&amp;ROW()-1)),""))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IF(AND($A65&lt;&gt;"",$A65&lt;&gt;"TOTAL"),IF(AND('[2]PDI_Descripcion tipo regimen ju'!$BZ63&lt;&gt;"",'[2]PDI_Descripcion tipo regimen ju'!$BZ63&lt;&gt;0),'[2]PDI_Descripcion tipo regimen ju'!$BZ63,""),IF($A65="TOTAL",SUM(INDIRECT("AU4:AU"&amp;ROW()-1)),""))</f>
        <v/>
      </c>
      <c r="AV65" s="6" t="str">
        <f ca="1">IF(AND($A65&lt;&gt;"",$A65&lt;&gt;"TOTAL"),IF(AND('[2]PDI_Descripcion tipo regimen ju'!$CB63&lt;&gt;"",'[2]PDI_Descripcion tipo regimen ju'!$CB63&lt;&gt;0),'[2]PDI_Descripcion tipo regimen ju'!$CB63,""),IF($A65="TOTAL",SUM(INDIRECT("AV4:AV"&amp;ROW()-1)),""))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IF(AND($A65&lt;&gt;"",$A65&lt;&gt;"TOTAL"),IF(AND('[2]PDI_Descripcion tipo regimen ju'!$CE63&lt;&gt;"",'[2]PDI_Descripcion tipo regimen ju'!$CE63&lt;&gt;0),'[2]PDI_Descripcion tipo regimen ju'!$CE63,""),IF($A65="TOTAL",SUM(INDIRECT("AX4:AX"&amp;ROW()-1)),""))</f>
        <v/>
      </c>
      <c r="AY65" s="6" t="str">
        <f ca="1">IF(AND($A65&lt;&gt;"",$A65&lt;&gt;"TOTAL"),IF(AND('[2]PDI_Descripcion tipo regimen ju'!$CG63&lt;&gt;"",'[2]PDI_Descripcion tipo regimen ju'!$CG63&lt;&gt;0),'[2]PDI_Descripcion tipo regimen ju'!$CG63,""),IF($A65="TOTAL",SUM(INDIRECT("AY4:AY"&amp;ROW()-1)),""))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IF(AND($A65&lt;&gt;"",$A65&lt;&gt;"TOTAL"),IF(AND('[2]PDI_Descripcion tipo regimen ju'!$CJ63&lt;&gt;"",'[2]PDI_Descripcion tipo regimen ju'!$CJ63&lt;&gt;0),'[2]PDI_Descripcion tipo regimen ju'!$CJ63,""),IF($A65="TOTAL",SUM(INDIRECT("BA4:BA"&amp;ROW()-1)),""))</f>
        <v/>
      </c>
      <c r="BB65" s="6" t="str">
        <f ca="1">IF(AND($A65&lt;&gt;"",$A65&lt;&gt;"TOTAL"),IF(AND('[2]PDI_Descripcion tipo regimen ju'!$CL63&lt;&gt;"",'[2]PDI_Descripcion tipo regimen ju'!$CL63&lt;&gt;0),'[2]PDI_Descripcion tipo regimen ju'!$CL63,""),IF($A65="TOTAL",SUM(INDIRECT("BB4:BB"&amp;ROW()-1)),""))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IF(AND($A65&lt;&gt;"",$A65&lt;&gt;"TOTAL"),IF(AND('[2]PDI_Descripcion tipo regimen ju'!$CO63&lt;&gt;"",'[2]PDI_Descripcion tipo regimen ju'!$CO63&lt;&gt;0),'[2]PDI_Descripcion tipo regimen ju'!$CO63,""),IF($A65="TOTAL",SUM(INDIRECT("BD4:BD"&amp;ROW()-1)),""))</f>
        <v/>
      </c>
      <c r="BE65" s="6" t="str">
        <f ca="1">IF(AND($A65&lt;&gt;"",$A65&lt;&gt;"TOTAL"),IF(AND('[2]PDI_Descripcion tipo regimen ju'!$CQ63&lt;&gt;"",'[2]PDI_Descripcion tipo regimen ju'!$CQ63&lt;&gt;0),'[2]PDI_Descripcion tipo regimen ju'!$CQ63,""),IF($A65="TOTAL",SUM(INDIRECT("BE4:BE"&amp;ROW()-1)),""))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IF('[2]PDI_Descripcion tipo regimen ju'!$B64&lt;&gt;"",'[2]PDI_Descripcion tipo regimen ju'!$B64,IF(AND('[2]PDI_Descripcion tipo regimen ju'!$B64="",'[2]PDI_Descripcion tipo regimen ju'!$B65="",'[2]PDI_Descripcion tipo regimen ju'!$B63=""),"","TOTAL"))</f>
        <v/>
      </c>
      <c r="B66" s="6" t="str">
        <f ca="1">IF(AND($A66&lt;&gt;"",$A66&lt;&gt;"TOTAL"),IF(AND('[2]PDI_Descripcion tipo regimen ju'!$C64&lt;&gt;"",'[2]PDI_Descripcion tipo regimen ju'!$C64&lt;&gt;0),'[2]PDI_Descripcion tipo regimen ju'!$C64,""),IF($A66="TOTAL",SUM(INDIRECT("B4:B"&amp;ROW()-1)),""))</f>
        <v/>
      </c>
      <c r="C66" s="6" t="str">
        <f ca="1">IF(AND($A66&lt;&gt;"",$A66&lt;&gt;"TOTAL"),IF(AND('[2]PDI_Descripcion tipo regimen ju'!$E64&lt;&gt;"",'[2]PDI_Descripcion tipo regimen ju'!$E64&lt;&gt;0),'[2]PDI_Descripcion tipo regimen ju'!$E64,""),IF($A66="TOTAL",SUM(INDIRECT("C4:C"&amp;ROW()-1)),""))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IF(AND($A66&lt;&gt;"",$A66&lt;&gt;"TOTAL"),IF(AND('[2]PDI_Descripcion tipo regimen ju'!$H64&lt;&gt;"",'[2]PDI_Descripcion tipo regimen ju'!$H64&lt;&gt;0),'[2]PDI_Descripcion tipo regimen ju'!$H64,""),IF($A66="TOTAL",SUM(INDIRECT("E4:E"&amp;ROW()-1)),""))</f>
        <v/>
      </c>
      <c r="F66" s="6" t="str">
        <f ca="1">IF(AND($A66&lt;&gt;"",$A66&lt;&gt;"TOTAL"),IF(AND('[2]PDI_Descripcion tipo regimen ju'!$J64&lt;&gt;"",'[2]PDI_Descripcion tipo regimen ju'!$J64&lt;&gt;0),'[2]PDI_Descripcion tipo regimen ju'!$J64,""),IF($A66="TOTAL",SUM(INDIRECT("F4:F"&amp;ROW()-1)),""))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IF(AND($A66&lt;&gt;"",$A66&lt;&gt;"TOTAL"),IF(AND('[2]PDI_Descripcion tipo regimen ju'!$M64&lt;&gt;"",'[2]PDI_Descripcion tipo regimen ju'!$M64&lt;&gt;0),'[2]PDI_Descripcion tipo regimen ju'!$M64,""),IF($A66="TOTAL",SUM(INDIRECT("H4:H"&amp;ROW()-1)),""))</f>
        <v/>
      </c>
      <c r="I66" s="6" t="str">
        <f ca="1">IF(AND($A66&lt;&gt;"",$A66&lt;&gt;"TOTAL"),IF(AND('[2]PDI_Descripcion tipo regimen ju'!$O64&lt;&gt;"",'[2]PDI_Descripcion tipo regimen ju'!$O64&lt;&gt;0),'[2]PDI_Descripcion tipo regimen ju'!$O64,""),IF($A66="TOTAL",SUM(INDIRECT("I4:I"&amp;ROW()-1)),""))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IF(AND($A66&lt;&gt;"",$A66&lt;&gt;"TOTAL"),IF(AND('[2]PDI_Descripcion tipo regimen ju'!$R64&lt;&gt;"",'[2]PDI_Descripcion tipo regimen ju'!$R64&lt;&gt;0),'[2]PDI_Descripcion tipo regimen ju'!$R64,""),IF($A66="TOTAL",SUM(INDIRECT("K4:K"&amp;ROW()-1)),""))</f>
        <v/>
      </c>
      <c r="L66" s="6" t="str">
        <f ca="1">IF(AND($A66&lt;&gt;"",$A66&lt;&gt;"TOTAL"),IF(AND('[2]PDI_Descripcion tipo regimen ju'!$T64&lt;&gt;"",'[2]PDI_Descripcion tipo regimen ju'!$T64&lt;&gt;0),'[2]PDI_Descripcion tipo regimen ju'!$T64,""),IF($A66="TOTAL",SUM(INDIRECT("L4:L"&amp;ROW()-1)),""))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IF(AND($A66&lt;&gt;"",$A66&lt;&gt;"TOTAL"),IF(AND('[2]PDI_Descripcion tipo regimen ju'!$W64&lt;&gt;"",'[2]PDI_Descripcion tipo regimen ju'!$W64&lt;&gt;0),'[2]PDI_Descripcion tipo regimen ju'!$W64,""),IF($A66="TOTAL",SUM(INDIRECT("N4:N"&amp;ROW()-1)),""))</f>
        <v/>
      </c>
      <c r="O66" s="6" t="str">
        <f ca="1">IF(AND($A66&lt;&gt;"",$A66&lt;&gt;"TOTAL"),IF(AND('[2]PDI_Descripcion tipo regimen ju'!$Y64&lt;&gt;"",'[2]PDI_Descripcion tipo regimen ju'!$Y64&lt;&gt;0),'[2]PDI_Descripcion tipo regimen ju'!$Y64,""),IF($A66="TOTAL",SUM(INDIRECT("O4:O"&amp;ROW()-1)),""))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IF(AND($A66&lt;&gt;"",$A66&lt;&gt;"TOTAL"),IF(AND('[2]PDI_Descripcion tipo regimen ju'!$AB64&lt;&gt;"",'[2]PDI_Descripcion tipo regimen ju'!$AB64&lt;&gt;0),'[2]PDI_Descripcion tipo regimen ju'!$AB64,""),IF($A66="TOTAL",SUM(INDIRECT("Q4:Q"&amp;ROW()-1)),""))</f>
        <v/>
      </c>
      <c r="R66" s="6" t="str">
        <f ca="1">IF(AND($A66&lt;&gt;"",$A66&lt;&gt;"TOTAL"),IF(AND('[2]PDI_Descripcion tipo regimen ju'!$AD64&lt;&gt;"",'[2]PDI_Descripcion tipo regimen ju'!$AD64&lt;&gt;0),'[2]PDI_Descripcion tipo regimen ju'!$AD64,""),IF($A66="TOTAL",SUM(INDIRECT("R4:R"&amp;ROW()-1)),""))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IF(AND($A66&lt;&gt;"",$A66&lt;&gt;"TOTAL"),IF(AND('[2]PDI_Descripcion tipo regimen ju'!$AG64&lt;&gt;"",'[2]PDI_Descripcion tipo regimen ju'!$AG64&lt;&gt;0),'[2]PDI_Descripcion tipo regimen ju'!$AG64,""),IF($A66="TOTAL",SUM(INDIRECT("T4:T"&amp;ROW()-1)),""))</f>
        <v/>
      </c>
      <c r="U66" s="6" t="str">
        <f ca="1">IF(AND($A66&lt;&gt;"",$A66&lt;&gt;"TOTAL"),IF(AND('[2]PDI_Descripcion tipo regimen ju'!$AI64&lt;&gt;"",'[2]PDI_Descripcion tipo regimen ju'!$AI64&lt;&gt;0),'[2]PDI_Descripcion tipo regimen ju'!$AI64,""),IF($A66="TOTAL",SUM(INDIRECT("U4:U"&amp;ROW()-1)),""))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IF(AND($A66&lt;&gt;"",$A66&lt;&gt;"TOTAL"),IF(AND('[2]PDI_Descripcion tipo regimen ju'!$AL64&lt;&gt;"",'[2]PDI_Descripcion tipo regimen ju'!$AL64&lt;&gt;0),'[2]PDI_Descripcion tipo regimen ju'!$AL64,""),IF($A66="TOTAL",SUM(INDIRECT("W4:W"&amp;ROW()-1)),""))</f>
        <v/>
      </c>
      <c r="X66" s="6" t="str">
        <f ca="1">IF(AND($A66&lt;&gt;"",$A66&lt;&gt;"TOTAL"),IF(AND('[2]PDI_Descripcion tipo regimen ju'!$AN64&lt;&gt;"",'[2]PDI_Descripcion tipo regimen ju'!$AN64&lt;&gt;0),'[2]PDI_Descripcion tipo regimen ju'!$AN64,""),IF($A66="TOTAL",SUM(INDIRECT("X4:X"&amp;ROW()-1)),""))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IF(AND($A66&lt;&gt;"",$A66&lt;&gt;"TOTAL"),IF(AND('[2]PDI_Descripcion tipo regimen ju'!$AQ64&lt;&gt;"",'[2]PDI_Descripcion tipo regimen ju'!$AQ64&lt;&gt;0),'[2]PDI_Descripcion tipo regimen ju'!$AQ64,""),IF($A66="TOTAL",SUM(INDIRECT("Z4:Z"&amp;ROW()-1)),""))</f>
        <v/>
      </c>
      <c r="AA66" s="6" t="str">
        <f ca="1">IF(AND($A66&lt;&gt;"",$A66&lt;&gt;"TOTAL"),IF(AND('[2]PDI_Descripcion tipo regimen ju'!$AS64&lt;&gt;"",'[2]PDI_Descripcion tipo regimen ju'!$AS64&lt;&gt;0),'[2]PDI_Descripcion tipo regimen ju'!$AS64,""),IF($A66="TOTAL",SUM(INDIRECT("AA4:AA"&amp;ROW()-1)),""))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IF(AND($A66&lt;&gt;"",$A66&lt;&gt;"TOTAL"),IF(AND('[2]PDI_Descripcion tipo regimen ju'!$AV64&lt;&gt;"",'[2]PDI_Descripcion tipo regimen ju'!$AV64&lt;&gt;0),'[2]PDI_Descripcion tipo regimen ju'!$AV64,""),IF($A66="TOTAL",SUM(INDIRECT("AC4:AC"&amp;ROW()-1)),""))</f>
        <v/>
      </c>
      <c r="AD66" s="6" t="str">
        <f ca="1">IF(AND($A66&lt;&gt;"",$A66&lt;&gt;"TOTAL"),IF(AND('[2]PDI_Descripcion tipo regimen ju'!$AX64&lt;&gt;"",'[2]PDI_Descripcion tipo regimen ju'!$AX64&lt;&gt;0),'[2]PDI_Descripcion tipo regimen ju'!$AX64,""),IF($A66="TOTAL",SUM(INDIRECT("AD4:AD"&amp;ROW()-1)),""))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IF(AND($A66&lt;&gt;"",$A66&lt;&gt;"TOTAL"),IF(AND('[2]PDI_Descripcion tipo regimen ju'!$BA64&lt;&gt;"",'[2]PDI_Descripcion tipo regimen ju'!$BA64&lt;&gt;0),'[2]PDI_Descripcion tipo regimen ju'!$BA64,""),IF($A66="TOTAL",SUM(INDIRECT("AF4:AF"&amp;ROW()-1)),""))</f>
        <v/>
      </c>
      <c r="AG66" s="6" t="str">
        <f ca="1">IF(AND($A66&lt;&gt;"",$A66&lt;&gt;"TOTAL"),IF(AND('[2]PDI_Descripcion tipo regimen ju'!$BC64&lt;&gt;"",'[2]PDI_Descripcion tipo regimen ju'!$BC64&lt;&gt;0),'[2]PDI_Descripcion tipo regimen ju'!$BC64,""),IF($A66="TOTAL",SUM(INDIRECT("AG4:AG"&amp;ROW()-1)),""))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IF(AND($A66&lt;&gt;"",$A66&lt;&gt;"TOTAL"),IF(AND('[2]PDI_Descripcion tipo regimen ju'!$BF64&lt;&gt;"",'[2]PDI_Descripcion tipo regimen ju'!$BF64&lt;&gt;0),'[2]PDI_Descripcion tipo regimen ju'!$BF64,""),IF($A66="TOTAL",SUM(INDIRECT("AI4:AI"&amp;ROW()-1)),""))</f>
        <v/>
      </c>
      <c r="AJ66" s="6" t="str">
        <f ca="1">IF(AND($A66&lt;&gt;"",$A66&lt;&gt;"TOTAL"),IF(AND('[2]PDI_Descripcion tipo regimen ju'!$BH64&lt;&gt;"",'[2]PDI_Descripcion tipo regimen ju'!$BH64&lt;&gt;0),'[2]PDI_Descripcion tipo regimen ju'!$BH64,""),IF($A66="TOTAL",SUM(INDIRECT("AJ4:AJ"&amp;ROW()-1)),""))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IF(AND($A66&lt;&gt;"",$A66&lt;&gt;"TOTAL"),IF(AND('[2]PDI_Descripcion tipo regimen ju'!$BK64&lt;&gt;"",'[2]PDI_Descripcion tipo regimen ju'!$BK64&lt;&gt;0),'[2]PDI_Descripcion tipo regimen ju'!$BK64,""),IF($A66="TOTAL",SUM(INDIRECT("AL4:AL"&amp;ROW()-1)),""))</f>
        <v/>
      </c>
      <c r="AM66" s="6" t="str">
        <f ca="1">IF(AND($A66&lt;&gt;"",$A66&lt;&gt;"TOTAL"),IF(AND('[2]PDI_Descripcion tipo regimen ju'!$BM64&lt;&gt;"",'[2]PDI_Descripcion tipo regimen ju'!$BM64&lt;&gt;0),'[2]PDI_Descripcion tipo regimen ju'!$BM64,""),IF($A66="TOTAL",SUM(INDIRECT("AM4:AM"&amp;ROW()-1)),""))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IF(AND($A66&lt;&gt;"",$A66&lt;&gt;"TOTAL"),IF(AND('[2]PDI_Descripcion tipo regimen ju'!$BP64&lt;&gt;"",'[2]PDI_Descripcion tipo regimen ju'!$BP64&lt;&gt;0),'[2]PDI_Descripcion tipo regimen ju'!$BP64,""),IF($A66="TOTAL",SUM(INDIRECT("AO4:AO"&amp;ROW()-1)),""))</f>
        <v/>
      </c>
      <c r="AP66" s="6" t="str">
        <f ca="1">IF(AND($A66&lt;&gt;"",$A66&lt;&gt;"TOTAL"),IF(AND('[2]PDI_Descripcion tipo regimen ju'!$BR64&lt;&gt;"",'[2]PDI_Descripcion tipo regimen ju'!$BR64&lt;&gt;0),'[2]PDI_Descripcion tipo regimen ju'!$BR64,""),IF($A66="TOTAL",SUM(INDIRECT("AP4:AP"&amp;ROW()-1)),""))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IF(AND($A66&lt;&gt;"",$A66&lt;&gt;"TOTAL"),IF(AND('[2]PDI_Descripcion tipo regimen ju'!$BU64&lt;&gt;"",'[2]PDI_Descripcion tipo regimen ju'!$BU64&lt;&gt;0),'[2]PDI_Descripcion tipo regimen ju'!$BU64,""),IF($A66="TOTAL",SUM(INDIRECT("AR4:AR"&amp;ROW()-1)),""))</f>
        <v/>
      </c>
      <c r="AS66" s="6" t="str">
        <f ca="1">IF(AND($A66&lt;&gt;"",$A66&lt;&gt;"TOTAL"),IF(AND('[2]PDI_Descripcion tipo regimen ju'!$BW64&lt;&gt;"",'[2]PDI_Descripcion tipo regimen ju'!$BW64&lt;&gt;0),'[2]PDI_Descripcion tipo regimen ju'!$BW64,""),IF($A66="TOTAL",SUM(INDIRECT("AS4:AS"&amp;ROW()-1)),""))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IF(AND($A66&lt;&gt;"",$A66&lt;&gt;"TOTAL"),IF(AND('[2]PDI_Descripcion tipo regimen ju'!$BZ64&lt;&gt;"",'[2]PDI_Descripcion tipo regimen ju'!$BZ64&lt;&gt;0),'[2]PDI_Descripcion tipo regimen ju'!$BZ64,""),IF($A66="TOTAL",SUM(INDIRECT("AU4:AU"&amp;ROW()-1)),""))</f>
        <v/>
      </c>
      <c r="AV66" s="6" t="str">
        <f ca="1">IF(AND($A66&lt;&gt;"",$A66&lt;&gt;"TOTAL"),IF(AND('[2]PDI_Descripcion tipo regimen ju'!$CB64&lt;&gt;"",'[2]PDI_Descripcion tipo regimen ju'!$CB64&lt;&gt;0),'[2]PDI_Descripcion tipo regimen ju'!$CB64,""),IF($A66="TOTAL",SUM(INDIRECT("AV4:AV"&amp;ROW()-1)),""))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IF(AND($A66&lt;&gt;"",$A66&lt;&gt;"TOTAL"),IF(AND('[2]PDI_Descripcion tipo regimen ju'!$CE64&lt;&gt;"",'[2]PDI_Descripcion tipo regimen ju'!$CE64&lt;&gt;0),'[2]PDI_Descripcion tipo regimen ju'!$CE64,""),IF($A66="TOTAL",SUM(INDIRECT("AX4:AX"&amp;ROW()-1)),""))</f>
        <v/>
      </c>
      <c r="AY66" s="6" t="str">
        <f ca="1">IF(AND($A66&lt;&gt;"",$A66&lt;&gt;"TOTAL"),IF(AND('[2]PDI_Descripcion tipo regimen ju'!$CG64&lt;&gt;"",'[2]PDI_Descripcion tipo regimen ju'!$CG64&lt;&gt;0),'[2]PDI_Descripcion tipo regimen ju'!$CG64,""),IF($A66="TOTAL",SUM(INDIRECT("AY4:AY"&amp;ROW()-1)),""))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IF(AND($A66&lt;&gt;"",$A66&lt;&gt;"TOTAL"),IF(AND('[2]PDI_Descripcion tipo regimen ju'!$CJ64&lt;&gt;"",'[2]PDI_Descripcion tipo regimen ju'!$CJ64&lt;&gt;0),'[2]PDI_Descripcion tipo regimen ju'!$CJ64,""),IF($A66="TOTAL",SUM(INDIRECT("BA4:BA"&amp;ROW()-1)),""))</f>
        <v/>
      </c>
      <c r="BB66" s="6" t="str">
        <f ca="1">IF(AND($A66&lt;&gt;"",$A66&lt;&gt;"TOTAL"),IF(AND('[2]PDI_Descripcion tipo regimen ju'!$CL64&lt;&gt;"",'[2]PDI_Descripcion tipo regimen ju'!$CL64&lt;&gt;0),'[2]PDI_Descripcion tipo regimen ju'!$CL64,""),IF($A66="TOTAL",SUM(INDIRECT("BB4:BB"&amp;ROW()-1)),""))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IF(AND($A66&lt;&gt;"",$A66&lt;&gt;"TOTAL"),IF(AND('[2]PDI_Descripcion tipo regimen ju'!$CO64&lt;&gt;"",'[2]PDI_Descripcion tipo regimen ju'!$CO64&lt;&gt;0),'[2]PDI_Descripcion tipo regimen ju'!$CO64,""),IF($A66="TOTAL",SUM(INDIRECT("BD4:BD"&amp;ROW()-1)),""))</f>
        <v/>
      </c>
      <c r="BE66" s="6" t="str">
        <f ca="1">IF(AND($A66&lt;&gt;"",$A66&lt;&gt;"TOTAL"),IF(AND('[2]PDI_Descripcion tipo regimen ju'!$CQ64&lt;&gt;"",'[2]PDI_Descripcion tipo regimen ju'!$CQ64&lt;&gt;0),'[2]PDI_Descripcion tipo regimen ju'!$CQ64,""),IF($A66="TOTAL",SUM(INDIRECT("BE4:BE"&amp;ROW()-1)),""))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IF('[2]PDI_Descripcion tipo regimen ju'!$B65&lt;&gt;"",'[2]PDI_Descripcion tipo regimen ju'!$B65,IF(AND('[2]PDI_Descripcion tipo regimen ju'!$B65="",'[2]PDI_Descripcion tipo regimen ju'!$B66="",'[2]PDI_Descripcion tipo regimen ju'!$B64=""),"","TOTAL"))</f>
        <v/>
      </c>
      <c r="B67" s="6" t="str">
        <f ca="1">IF(AND($A67&lt;&gt;"",$A67&lt;&gt;"TOTAL"),IF(AND('[2]PDI_Descripcion tipo regimen ju'!$C65&lt;&gt;"",'[2]PDI_Descripcion tipo regimen ju'!$C65&lt;&gt;0),'[2]PDI_Descripcion tipo regimen ju'!$C65,""),IF($A67="TOTAL",SUM(INDIRECT("B4:B"&amp;ROW()-1)),""))</f>
        <v/>
      </c>
      <c r="C67" s="6" t="str">
        <f ca="1">IF(AND($A67&lt;&gt;"",$A67&lt;&gt;"TOTAL"),IF(AND('[2]PDI_Descripcion tipo regimen ju'!$E65&lt;&gt;"",'[2]PDI_Descripcion tipo regimen ju'!$E65&lt;&gt;0),'[2]PDI_Descripcion tipo regimen ju'!$E65,""),IF($A67="TOTAL",SUM(INDIRECT("C4:C"&amp;ROW()-1)),""))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IF(AND($A67&lt;&gt;"",$A67&lt;&gt;"TOTAL"),IF(AND('[2]PDI_Descripcion tipo regimen ju'!$H65&lt;&gt;"",'[2]PDI_Descripcion tipo regimen ju'!$H65&lt;&gt;0),'[2]PDI_Descripcion tipo regimen ju'!$H65,""),IF($A67="TOTAL",SUM(INDIRECT("E4:E"&amp;ROW()-1)),""))</f>
        <v/>
      </c>
      <c r="F67" s="6" t="str">
        <f ca="1">IF(AND($A67&lt;&gt;"",$A67&lt;&gt;"TOTAL"),IF(AND('[2]PDI_Descripcion tipo regimen ju'!$J65&lt;&gt;"",'[2]PDI_Descripcion tipo regimen ju'!$J65&lt;&gt;0),'[2]PDI_Descripcion tipo regimen ju'!$J65,""),IF($A67="TOTAL",SUM(INDIRECT("F4:F"&amp;ROW()-1)),""))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IF(AND($A67&lt;&gt;"",$A67&lt;&gt;"TOTAL"),IF(AND('[2]PDI_Descripcion tipo regimen ju'!$M65&lt;&gt;"",'[2]PDI_Descripcion tipo regimen ju'!$M65&lt;&gt;0),'[2]PDI_Descripcion tipo regimen ju'!$M65,""),IF($A67="TOTAL",SUM(INDIRECT("H4:H"&amp;ROW()-1)),""))</f>
        <v/>
      </c>
      <c r="I67" s="6" t="str">
        <f ca="1">IF(AND($A67&lt;&gt;"",$A67&lt;&gt;"TOTAL"),IF(AND('[2]PDI_Descripcion tipo regimen ju'!$O65&lt;&gt;"",'[2]PDI_Descripcion tipo regimen ju'!$O65&lt;&gt;0),'[2]PDI_Descripcion tipo regimen ju'!$O65,""),IF($A67="TOTAL",SUM(INDIRECT("I4:I"&amp;ROW()-1)),""))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IF(AND($A67&lt;&gt;"",$A67&lt;&gt;"TOTAL"),IF(AND('[2]PDI_Descripcion tipo regimen ju'!$R65&lt;&gt;"",'[2]PDI_Descripcion tipo regimen ju'!$R65&lt;&gt;0),'[2]PDI_Descripcion tipo regimen ju'!$R65,""),IF($A67="TOTAL",SUM(INDIRECT("K4:K"&amp;ROW()-1)),""))</f>
        <v/>
      </c>
      <c r="L67" s="6" t="str">
        <f ca="1">IF(AND($A67&lt;&gt;"",$A67&lt;&gt;"TOTAL"),IF(AND('[2]PDI_Descripcion tipo regimen ju'!$T65&lt;&gt;"",'[2]PDI_Descripcion tipo regimen ju'!$T65&lt;&gt;0),'[2]PDI_Descripcion tipo regimen ju'!$T65,""),IF($A67="TOTAL",SUM(INDIRECT("L4:L"&amp;ROW()-1)),""))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IF(AND($A67&lt;&gt;"",$A67&lt;&gt;"TOTAL"),IF(AND('[2]PDI_Descripcion tipo regimen ju'!$W65&lt;&gt;"",'[2]PDI_Descripcion tipo regimen ju'!$W65&lt;&gt;0),'[2]PDI_Descripcion tipo regimen ju'!$W65,""),IF($A67="TOTAL",SUM(INDIRECT("N4:N"&amp;ROW()-1)),""))</f>
        <v/>
      </c>
      <c r="O67" s="6" t="str">
        <f ca="1">IF(AND($A67&lt;&gt;"",$A67&lt;&gt;"TOTAL"),IF(AND('[2]PDI_Descripcion tipo regimen ju'!$Y65&lt;&gt;"",'[2]PDI_Descripcion tipo regimen ju'!$Y65&lt;&gt;0),'[2]PDI_Descripcion tipo regimen ju'!$Y65,""),IF($A67="TOTAL",SUM(INDIRECT("O4:O"&amp;ROW()-1)),""))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IF(AND($A67&lt;&gt;"",$A67&lt;&gt;"TOTAL"),IF(AND('[2]PDI_Descripcion tipo regimen ju'!$AB65&lt;&gt;"",'[2]PDI_Descripcion tipo regimen ju'!$AB65&lt;&gt;0),'[2]PDI_Descripcion tipo regimen ju'!$AB65,""),IF($A67="TOTAL",SUM(INDIRECT("Q4:Q"&amp;ROW()-1)),""))</f>
        <v/>
      </c>
      <c r="R67" s="6" t="str">
        <f ca="1">IF(AND($A67&lt;&gt;"",$A67&lt;&gt;"TOTAL"),IF(AND('[2]PDI_Descripcion tipo regimen ju'!$AD65&lt;&gt;"",'[2]PDI_Descripcion tipo regimen ju'!$AD65&lt;&gt;0),'[2]PDI_Descripcion tipo regimen ju'!$AD65,""),IF($A67="TOTAL",SUM(INDIRECT("R4:R"&amp;ROW()-1)),""))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IF(AND($A67&lt;&gt;"",$A67&lt;&gt;"TOTAL"),IF(AND('[2]PDI_Descripcion tipo regimen ju'!$AG65&lt;&gt;"",'[2]PDI_Descripcion tipo regimen ju'!$AG65&lt;&gt;0),'[2]PDI_Descripcion tipo regimen ju'!$AG65,""),IF($A67="TOTAL",SUM(INDIRECT("T4:T"&amp;ROW()-1)),""))</f>
        <v/>
      </c>
      <c r="U67" s="6" t="str">
        <f ca="1">IF(AND($A67&lt;&gt;"",$A67&lt;&gt;"TOTAL"),IF(AND('[2]PDI_Descripcion tipo regimen ju'!$AI65&lt;&gt;"",'[2]PDI_Descripcion tipo regimen ju'!$AI65&lt;&gt;0),'[2]PDI_Descripcion tipo regimen ju'!$AI65,""),IF($A67="TOTAL",SUM(INDIRECT("U4:U"&amp;ROW()-1)),""))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IF(AND($A67&lt;&gt;"",$A67&lt;&gt;"TOTAL"),IF(AND('[2]PDI_Descripcion tipo regimen ju'!$AL65&lt;&gt;"",'[2]PDI_Descripcion tipo regimen ju'!$AL65&lt;&gt;0),'[2]PDI_Descripcion tipo regimen ju'!$AL65,""),IF($A67="TOTAL",SUM(INDIRECT("W4:W"&amp;ROW()-1)),""))</f>
        <v/>
      </c>
      <c r="X67" s="6" t="str">
        <f ca="1">IF(AND($A67&lt;&gt;"",$A67&lt;&gt;"TOTAL"),IF(AND('[2]PDI_Descripcion tipo regimen ju'!$AN65&lt;&gt;"",'[2]PDI_Descripcion tipo regimen ju'!$AN65&lt;&gt;0),'[2]PDI_Descripcion tipo regimen ju'!$AN65,""),IF($A67="TOTAL",SUM(INDIRECT("X4:X"&amp;ROW()-1)),""))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IF(AND($A67&lt;&gt;"",$A67&lt;&gt;"TOTAL"),IF(AND('[2]PDI_Descripcion tipo regimen ju'!$AQ65&lt;&gt;"",'[2]PDI_Descripcion tipo regimen ju'!$AQ65&lt;&gt;0),'[2]PDI_Descripcion tipo regimen ju'!$AQ65,""),IF($A67="TOTAL",SUM(INDIRECT("Z4:Z"&amp;ROW()-1)),""))</f>
        <v/>
      </c>
      <c r="AA67" s="6" t="str">
        <f ca="1">IF(AND($A67&lt;&gt;"",$A67&lt;&gt;"TOTAL"),IF(AND('[2]PDI_Descripcion tipo regimen ju'!$AS65&lt;&gt;"",'[2]PDI_Descripcion tipo regimen ju'!$AS65&lt;&gt;0),'[2]PDI_Descripcion tipo regimen ju'!$AS65,""),IF($A67="TOTAL",SUM(INDIRECT("AA4:AA"&amp;ROW()-1)),""))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IF(AND($A67&lt;&gt;"",$A67&lt;&gt;"TOTAL"),IF(AND('[2]PDI_Descripcion tipo regimen ju'!$AV65&lt;&gt;"",'[2]PDI_Descripcion tipo regimen ju'!$AV65&lt;&gt;0),'[2]PDI_Descripcion tipo regimen ju'!$AV65,""),IF($A67="TOTAL",SUM(INDIRECT("AC4:AC"&amp;ROW()-1)),""))</f>
        <v/>
      </c>
      <c r="AD67" s="6" t="str">
        <f ca="1">IF(AND($A67&lt;&gt;"",$A67&lt;&gt;"TOTAL"),IF(AND('[2]PDI_Descripcion tipo regimen ju'!$AX65&lt;&gt;"",'[2]PDI_Descripcion tipo regimen ju'!$AX65&lt;&gt;0),'[2]PDI_Descripcion tipo regimen ju'!$AX65,""),IF($A67="TOTAL",SUM(INDIRECT("AD4:AD"&amp;ROW()-1)),""))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IF(AND($A67&lt;&gt;"",$A67&lt;&gt;"TOTAL"),IF(AND('[2]PDI_Descripcion tipo regimen ju'!$BA65&lt;&gt;"",'[2]PDI_Descripcion tipo regimen ju'!$BA65&lt;&gt;0),'[2]PDI_Descripcion tipo regimen ju'!$BA65,""),IF($A67="TOTAL",SUM(INDIRECT("AF4:AF"&amp;ROW()-1)),""))</f>
        <v/>
      </c>
      <c r="AG67" s="6" t="str">
        <f ca="1">IF(AND($A67&lt;&gt;"",$A67&lt;&gt;"TOTAL"),IF(AND('[2]PDI_Descripcion tipo regimen ju'!$BC65&lt;&gt;"",'[2]PDI_Descripcion tipo regimen ju'!$BC65&lt;&gt;0),'[2]PDI_Descripcion tipo regimen ju'!$BC65,""),IF($A67="TOTAL",SUM(INDIRECT("AG4:AG"&amp;ROW()-1)),""))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IF(AND($A67&lt;&gt;"",$A67&lt;&gt;"TOTAL"),IF(AND('[2]PDI_Descripcion tipo regimen ju'!$BF65&lt;&gt;"",'[2]PDI_Descripcion tipo regimen ju'!$BF65&lt;&gt;0),'[2]PDI_Descripcion tipo regimen ju'!$BF65,""),IF($A67="TOTAL",SUM(INDIRECT("AI4:AI"&amp;ROW()-1)),""))</f>
        <v/>
      </c>
      <c r="AJ67" s="6" t="str">
        <f ca="1">IF(AND($A67&lt;&gt;"",$A67&lt;&gt;"TOTAL"),IF(AND('[2]PDI_Descripcion tipo regimen ju'!$BH65&lt;&gt;"",'[2]PDI_Descripcion tipo regimen ju'!$BH65&lt;&gt;0),'[2]PDI_Descripcion tipo regimen ju'!$BH65,""),IF($A67="TOTAL",SUM(INDIRECT("AJ4:AJ"&amp;ROW()-1)),""))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IF(AND($A67&lt;&gt;"",$A67&lt;&gt;"TOTAL"),IF(AND('[2]PDI_Descripcion tipo regimen ju'!$BK65&lt;&gt;"",'[2]PDI_Descripcion tipo regimen ju'!$BK65&lt;&gt;0),'[2]PDI_Descripcion tipo regimen ju'!$BK65,""),IF($A67="TOTAL",SUM(INDIRECT("AL4:AL"&amp;ROW()-1)),""))</f>
        <v/>
      </c>
      <c r="AM67" s="6" t="str">
        <f ca="1">IF(AND($A67&lt;&gt;"",$A67&lt;&gt;"TOTAL"),IF(AND('[2]PDI_Descripcion tipo regimen ju'!$BM65&lt;&gt;"",'[2]PDI_Descripcion tipo regimen ju'!$BM65&lt;&gt;0),'[2]PDI_Descripcion tipo regimen ju'!$BM65,""),IF($A67="TOTAL",SUM(INDIRECT("AM4:AM"&amp;ROW()-1)),""))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IF(AND($A67&lt;&gt;"",$A67&lt;&gt;"TOTAL"),IF(AND('[2]PDI_Descripcion tipo regimen ju'!$BP65&lt;&gt;"",'[2]PDI_Descripcion tipo regimen ju'!$BP65&lt;&gt;0),'[2]PDI_Descripcion tipo regimen ju'!$BP65,""),IF($A67="TOTAL",SUM(INDIRECT("AO4:AO"&amp;ROW()-1)),""))</f>
        <v/>
      </c>
      <c r="AP67" s="6" t="str">
        <f ca="1">IF(AND($A67&lt;&gt;"",$A67&lt;&gt;"TOTAL"),IF(AND('[2]PDI_Descripcion tipo regimen ju'!$BR65&lt;&gt;"",'[2]PDI_Descripcion tipo regimen ju'!$BR65&lt;&gt;0),'[2]PDI_Descripcion tipo regimen ju'!$BR65,""),IF($A67="TOTAL",SUM(INDIRECT("AP4:AP"&amp;ROW()-1)),""))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IF(AND($A67&lt;&gt;"",$A67&lt;&gt;"TOTAL"),IF(AND('[2]PDI_Descripcion tipo regimen ju'!$BU65&lt;&gt;"",'[2]PDI_Descripcion tipo regimen ju'!$BU65&lt;&gt;0),'[2]PDI_Descripcion tipo regimen ju'!$BU65,""),IF($A67="TOTAL",SUM(INDIRECT("AR4:AR"&amp;ROW()-1)),""))</f>
        <v/>
      </c>
      <c r="AS67" s="6" t="str">
        <f ca="1">IF(AND($A67&lt;&gt;"",$A67&lt;&gt;"TOTAL"),IF(AND('[2]PDI_Descripcion tipo regimen ju'!$BW65&lt;&gt;"",'[2]PDI_Descripcion tipo regimen ju'!$BW65&lt;&gt;0),'[2]PDI_Descripcion tipo regimen ju'!$BW65,""),IF($A67="TOTAL",SUM(INDIRECT("AS4:AS"&amp;ROW()-1)),""))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IF(AND($A67&lt;&gt;"",$A67&lt;&gt;"TOTAL"),IF(AND('[2]PDI_Descripcion tipo regimen ju'!$BZ65&lt;&gt;"",'[2]PDI_Descripcion tipo regimen ju'!$BZ65&lt;&gt;0),'[2]PDI_Descripcion tipo regimen ju'!$BZ65,""),IF($A67="TOTAL",SUM(INDIRECT("AU4:AU"&amp;ROW()-1)),""))</f>
        <v/>
      </c>
      <c r="AV67" s="6" t="str">
        <f ca="1">IF(AND($A67&lt;&gt;"",$A67&lt;&gt;"TOTAL"),IF(AND('[2]PDI_Descripcion tipo regimen ju'!$CB65&lt;&gt;"",'[2]PDI_Descripcion tipo regimen ju'!$CB65&lt;&gt;0),'[2]PDI_Descripcion tipo regimen ju'!$CB65,""),IF($A67="TOTAL",SUM(INDIRECT("AV4:AV"&amp;ROW()-1)),""))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IF(AND($A67&lt;&gt;"",$A67&lt;&gt;"TOTAL"),IF(AND('[2]PDI_Descripcion tipo regimen ju'!$CE65&lt;&gt;"",'[2]PDI_Descripcion tipo regimen ju'!$CE65&lt;&gt;0),'[2]PDI_Descripcion tipo regimen ju'!$CE65,""),IF($A67="TOTAL",SUM(INDIRECT("AX4:AX"&amp;ROW()-1)),""))</f>
        <v/>
      </c>
      <c r="AY67" s="6" t="str">
        <f ca="1">IF(AND($A67&lt;&gt;"",$A67&lt;&gt;"TOTAL"),IF(AND('[2]PDI_Descripcion tipo regimen ju'!$CG65&lt;&gt;"",'[2]PDI_Descripcion tipo regimen ju'!$CG65&lt;&gt;0),'[2]PDI_Descripcion tipo regimen ju'!$CG65,""),IF($A67="TOTAL",SUM(INDIRECT("AY4:AY"&amp;ROW()-1)),""))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IF(AND($A67&lt;&gt;"",$A67&lt;&gt;"TOTAL"),IF(AND('[2]PDI_Descripcion tipo regimen ju'!$CJ65&lt;&gt;"",'[2]PDI_Descripcion tipo regimen ju'!$CJ65&lt;&gt;0),'[2]PDI_Descripcion tipo regimen ju'!$CJ65,""),IF($A67="TOTAL",SUM(INDIRECT("BA4:BA"&amp;ROW()-1)),""))</f>
        <v/>
      </c>
      <c r="BB67" s="6" t="str">
        <f ca="1">IF(AND($A67&lt;&gt;"",$A67&lt;&gt;"TOTAL"),IF(AND('[2]PDI_Descripcion tipo regimen ju'!$CL65&lt;&gt;"",'[2]PDI_Descripcion tipo regimen ju'!$CL65&lt;&gt;0),'[2]PDI_Descripcion tipo regimen ju'!$CL65,""),IF($A67="TOTAL",SUM(INDIRECT("BB4:BB"&amp;ROW()-1)),""))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IF(AND($A67&lt;&gt;"",$A67&lt;&gt;"TOTAL"),IF(AND('[2]PDI_Descripcion tipo regimen ju'!$CO65&lt;&gt;"",'[2]PDI_Descripcion tipo regimen ju'!$CO65&lt;&gt;0),'[2]PDI_Descripcion tipo regimen ju'!$CO65,""),IF($A67="TOTAL",SUM(INDIRECT("BD4:BD"&amp;ROW()-1)),""))</f>
        <v/>
      </c>
      <c r="BE67" s="6" t="str">
        <f ca="1">IF(AND($A67&lt;&gt;"",$A67&lt;&gt;"TOTAL"),IF(AND('[2]PDI_Descripcion tipo regimen ju'!$CQ65&lt;&gt;"",'[2]PDI_Descripcion tipo regimen ju'!$CQ65&lt;&gt;0),'[2]PDI_Descripcion tipo regimen ju'!$CQ65,""),IF($A67="TOTAL",SUM(INDIRECT("BE4:BE"&amp;ROW()-1)),""))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IF('[2]PDI_Descripcion tipo regimen ju'!$B66&lt;&gt;"",'[2]PDI_Descripcion tipo regimen ju'!$B66,IF(AND('[2]PDI_Descripcion tipo regimen ju'!$B66="",'[2]PDI_Descripcion tipo regimen ju'!$B67="",'[2]PDI_Descripcion tipo regimen ju'!$B65=""),"","TOTAL"))</f>
        <v/>
      </c>
      <c r="B68" s="6" t="str">
        <f ca="1">IF(AND($A68&lt;&gt;"",$A68&lt;&gt;"TOTAL"),IF(AND('[2]PDI_Descripcion tipo regimen ju'!$C66&lt;&gt;"",'[2]PDI_Descripcion tipo regimen ju'!$C66&lt;&gt;0),'[2]PDI_Descripcion tipo regimen ju'!$C66,""),IF($A68="TOTAL",SUM(INDIRECT("B4:B"&amp;ROW()-1)),""))</f>
        <v/>
      </c>
      <c r="C68" s="6" t="str">
        <f ca="1">IF(AND($A68&lt;&gt;"",$A68&lt;&gt;"TOTAL"),IF(AND('[2]PDI_Descripcion tipo regimen ju'!$E66&lt;&gt;"",'[2]PDI_Descripcion tipo regimen ju'!$E66&lt;&gt;0),'[2]PDI_Descripcion tipo regimen ju'!$E66,""),IF($A68="TOTAL",SUM(INDIRECT("C4:C"&amp;ROW()-1)),""))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IF(AND($A68&lt;&gt;"",$A68&lt;&gt;"TOTAL"),IF(AND('[2]PDI_Descripcion tipo regimen ju'!$H66&lt;&gt;"",'[2]PDI_Descripcion tipo regimen ju'!$H66&lt;&gt;0),'[2]PDI_Descripcion tipo regimen ju'!$H66,""),IF($A68="TOTAL",SUM(INDIRECT("E4:E"&amp;ROW()-1)),""))</f>
        <v/>
      </c>
      <c r="F68" s="6" t="str">
        <f ca="1">IF(AND($A68&lt;&gt;"",$A68&lt;&gt;"TOTAL"),IF(AND('[2]PDI_Descripcion tipo regimen ju'!$J66&lt;&gt;"",'[2]PDI_Descripcion tipo regimen ju'!$J66&lt;&gt;0),'[2]PDI_Descripcion tipo regimen ju'!$J66,""),IF($A68="TOTAL",SUM(INDIRECT("F4:F"&amp;ROW()-1)),""))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IF(AND($A68&lt;&gt;"",$A68&lt;&gt;"TOTAL"),IF(AND('[2]PDI_Descripcion tipo regimen ju'!$M66&lt;&gt;"",'[2]PDI_Descripcion tipo regimen ju'!$M66&lt;&gt;0),'[2]PDI_Descripcion tipo regimen ju'!$M66,""),IF($A68="TOTAL",SUM(INDIRECT("H4:H"&amp;ROW()-1)),""))</f>
        <v/>
      </c>
      <c r="I68" s="6" t="str">
        <f ca="1">IF(AND($A68&lt;&gt;"",$A68&lt;&gt;"TOTAL"),IF(AND('[2]PDI_Descripcion tipo regimen ju'!$O66&lt;&gt;"",'[2]PDI_Descripcion tipo regimen ju'!$O66&lt;&gt;0),'[2]PDI_Descripcion tipo regimen ju'!$O66,""),IF($A68="TOTAL",SUM(INDIRECT("I4:I"&amp;ROW()-1)),""))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IF(AND($A68&lt;&gt;"",$A68&lt;&gt;"TOTAL"),IF(AND('[2]PDI_Descripcion tipo regimen ju'!$R66&lt;&gt;"",'[2]PDI_Descripcion tipo regimen ju'!$R66&lt;&gt;0),'[2]PDI_Descripcion tipo regimen ju'!$R66,""),IF($A68="TOTAL",SUM(INDIRECT("K4:K"&amp;ROW()-1)),""))</f>
        <v/>
      </c>
      <c r="L68" s="6" t="str">
        <f ca="1">IF(AND($A68&lt;&gt;"",$A68&lt;&gt;"TOTAL"),IF(AND('[2]PDI_Descripcion tipo regimen ju'!$T66&lt;&gt;"",'[2]PDI_Descripcion tipo regimen ju'!$T66&lt;&gt;0),'[2]PDI_Descripcion tipo regimen ju'!$T66,""),IF($A68="TOTAL",SUM(INDIRECT("L4:L"&amp;ROW()-1)),""))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IF(AND($A68&lt;&gt;"",$A68&lt;&gt;"TOTAL"),IF(AND('[2]PDI_Descripcion tipo regimen ju'!$W66&lt;&gt;"",'[2]PDI_Descripcion tipo regimen ju'!$W66&lt;&gt;0),'[2]PDI_Descripcion tipo regimen ju'!$W66,""),IF($A68="TOTAL",SUM(INDIRECT("N4:N"&amp;ROW()-1)),""))</f>
        <v/>
      </c>
      <c r="O68" s="6" t="str">
        <f ca="1">IF(AND($A68&lt;&gt;"",$A68&lt;&gt;"TOTAL"),IF(AND('[2]PDI_Descripcion tipo regimen ju'!$Y66&lt;&gt;"",'[2]PDI_Descripcion tipo regimen ju'!$Y66&lt;&gt;0),'[2]PDI_Descripcion tipo regimen ju'!$Y66,""),IF($A68="TOTAL",SUM(INDIRECT("O4:O"&amp;ROW()-1)),""))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IF(AND($A68&lt;&gt;"",$A68&lt;&gt;"TOTAL"),IF(AND('[2]PDI_Descripcion tipo regimen ju'!$AB66&lt;&gt;"",'[2]PDI_Descripcion tipo regimen ju'!$AB66&lt;&gt;0),'[2]PDI_Descripcion tipo regimen ju'!$AB66,""),IF($A68="TOTAL",SUM(INDIRECT("Q4:Q"&amp;ROW()-1)),""))</f>
        <v/>
      </c>
      <c r="R68" s="6" t="str">
        <f ca="1">IF(AND($A68&lt;&gt;"",$A68&lt;&gt;"TOTAL"),IF(AND('[2]PDI_Descripcion tipo regimen ju'!$AD66&lt;&gt;"",'[2]PDI_Descripcion tipo regimen ju'!$AD66&lt;&gt;0),'[2]PDI_Descripcion tipo regimen ju'!$AD66,""),IF($A68="TOTAL",SUM(INDIRECT("R4:R"&amp;ROW()-1)),""))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IF(AND($A68&lt;&gt;"",$A68&lt;&gt;"TOTAL"),IF(AND('[2]PDI_Descripcion tipo regimen ju'!$AG66&lt;&gt;"",'[2]PDI_Descripcion tipo regimen ju'!$AG66&lt;&gt;0),'[2]PDI_Descripcion tipo regimen ju'!$AG66,""),IF($A68="TOTAL",SUM(INDIRECT("T4:T"&amp;ROW()-1)),""))</f>
        <v/>
      </c>
      <c r="U68" s="6" t="str">
        <f ca="1">IF(AND($A68&lt;&gt;"",$A68&lt;&gt;"TOTAL"),IF(AND('[2]PDI_Descripcion tipo regimen ju'!$AI66&lt;&gt;"",'[2]PDI_Descripcion tipo regimen ju'!$AI66&lt;&gt;0),'[2]PDI_Descripcion tipo regimen ju'!$AI66,""),IF($A68="TOTAL",SUM(INDIRECT("U4:U"&amp;ROW()-1)),""))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IF(AND($A68&lt;&gt;"",$A68&lt;&gt;"TOTAL"),IF(AND('[2]PDI_Descripcion tipo regimen ju'!$AL66&lt;&gt;"",'[2]PDI_Descripcion tipo regimen ju'!$AL66&lt;&gt;0),'[2]PDI_Descripcion tipo regimen ju'!$AL66,""),IF($A68="TOTAL",SUM(INDIRECT("W4:W"&amp;ROW()-1)),""))</f>
        <v/>
      </c>
      <c r="X68" s="6" t="str">
        <f ca="1">IF(AND($A68&lt;&gt;"",$A68&lt;&gt;"TOTAL"),IF(AND('[2]PDI_Descripcion tipo regimen ju'!$AN66&lt;&gt;"",'[2]PDI_Descripcion tipo regimen ju'!$AN66&lt;&gt;0),'[2]PDI_Descripcion tipo regimen ju'!$AN66,""),IF($A68="TOTAL",SUM(INDIRECT("X4:X"&amp;ROW()-1)),""))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IF(AND($A68&lt;&gt;"",$A68&lt;&gt;"TOTAL"),IF(AND('[2]PDI_Descripcion tipo regimen ju'!$AQ66&lt;&gt;"",'[2]PDI_Descripcion tipo regimen ju'!$AQ66&lt;&gt;0),'[2]PDI_Descripcion tipo regimen ju'!$AQ66,""),IF($A68="TOTAL",SUM(INDIRECT("Z4:Z"&amp;ROW()-1)),""))</f>
        <v/>
      </c>
      <c r="AA68" s="6" t="str">
        <f ca="1">IF(AND($A68&lt;&gt;"",$A68&lt;&gt;"TOTAL"),IF(AND('[2]PDI_Descripcion tipo regimen ju'!$AS66&lt;&gt;"",'[2]PDI_Descripcion tipo regimen ju'!$AS66&lt;&gt;0),'[2]PDI_Descripcion tipo regimen ju'!$AS66,""),IF($A68="TOTAL",SUM(INDIRECT("AA4:AA"&amp;ROW()-1)),""))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IF(AND($A68&lt;&gt;"",$A68&lt;&gt;"TOTAL"),IF(AND('[2]PDI_Descripcion tipo regimen ju'!$AV66&lt;&gt;"",'[2]PDI_Descripcion tipo regimen ju'!$AV66&lt;&gt;0),'[2]PDI_Descripcion tipo regimen ju'!$AV66,""),IF($A68="TOTAL",SUM(INDIRECT("AC4:AC"&amp;ROW()-1)),""))</f>
        <v/>
      </c>
      <c r="AD68" s="6" t="str">
        <f ca="1">IF(AND($A68&lt;&gt;"",$A68&lt;&gt;"TOTAL"),IF(AND('[2]PDI_Descripcion tipo regimen ju'!$AX66&lt;&gt;"",'[2]PDI_Descripcion tipo regimen ju'!$AX66&lt;&gt;0),'[2]PDI_Descripcion tipo regimen ju'!$AX66,""),IF($A68="TOTAL",SUM(INDIRECT("AD4:AD"&amp;ROW()-1)),""))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IF(AND($A68&lt;&gt;"",$A68&lt;&gt;"TOTAL"),IF(AND('[2]PDI_Descripcion tipo regimen ju'!$BA66&lt;&gt;"",'[2]PDI_Descripcion tipo regimen ju'!$BA66&lt;&gt;0),'[2]PDI_Descripcion tipo regimen ju'!$BA66,""),IF($A68="TOTAL",SUM(INDIRECT("AF4:AF"&amp;ROW()-1)),""))</f>
        <v/>
      </c>
      <c r="AG68" s="6" t="str">
        <f ca="1">IF(AND($A68&lt;&gt;"",$A68&lt;&gt;"TOTAL"),IF(AND('[2]PDI_Descripcion tipo regimen ju'!$BC66&lt;&gt;"",'[2]PDI_Descripcion tipo regimen ju'!$BC66&lt;&gt;0),'[2]PDI_Descripcion tipo regimen ju'!$BC66,""),IF($A68="TOTAL",SUM(INDIRECT("AG4:AG"&amp;ROW()-1)),""))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IF(AND($A68&lt;&gt;"",$A68&lt;&gt;"TOTAL"),IF(AND('[2]PDI_Descripcion tipo regimen ju'!$BF66&lt;&gt;"",'[2]PDI_Descripcion tipo regimen ju'!$BF66&lt;&gt;0),'[2]PDI_Descripcion tipo regimen ju'!$BF66,""),IF($A68="TOTAL",SUM(INDIRECT("AI4:AI"&amp;ROW()-1)),""))</f>
        <v/>
      </c>
      <c r="AJ68" s="6" t="str">
        <f ca="1">IF(AND($A68&lt;&gt;"",$A68&lt;&gt;"TOTAL"),IF(AND('[2]PDI_Descripcion tipo regimen ju'!$BH66&lt;&gt;"",'[2]PDI_Descripcion tipo regimen ju'!$BH66&lt;&gt;0),'[2]PDI_Descripcion tipo regimen ju'!$BH66,""),IF($A68="TOTAL",SUM(INDIRECT("AJ4:AJ"&amp;ROW()-1)),""))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IF(AND($A68&lt;&gt;"",$A68&lt;&gt;"TOTAL"),IF(AND('[2]PDI_Descripcion tipo regimen ju'!$BK66&lt;&gt;"",'[2]PDI_Descripcion tipo regimen ju'!$BK66&lt;&gt;0),'[2]PDI_Descripcion tipo regimen ju'!$BK66,""),IF($A68="TOTAL",SUM(INDIRECT("AL4:AL"&amp;ROW()-1)),""))</f>
        <v/>
      </c>
      <c r="AM68" s="6" t="str">
        <f ca="1">IF(AND($A68&lt;&gt;"",$A68&lt;&gt;"TOTAL"),IF(AND('[2]PDI_Descripcion tipo regimen ju'!$BM66&lt;&gt;"",'[2]PDI_Descripcion tipo regimen ju'!$BM66&lt;&gt;0),'[2]PDI_Descripcion tipo regimen ju'!$BM66,""),IF($A68="TOTAL",SUM(INDIRECT("AM4:AM"&amp;ROW()-1)),""))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IF(AND($A68&lt;&gt;"",$A68&lt;&gt;"TOTAL"),IF(AND('[2]PDI_Descripcion tipo regimen ju'!$BP66&lt;&gt;"",'[2]PDI_Descripcion tipo regimen ju'!$BP66&lt;&gt;0),'[2]PDI_Descripcion tipo regimen ju'!$BP66,""),IF($A68="TOTAL",SUM(INDIRECT("AO4:AO"&amp;ROW()-1)),""))</f>
        <v/>
      </c>
      <c r="AP68" s="6" t="str">
        <f ca="1">IF(AND($A68&lt;&gt;"",$A68&lt;&gt;"TOTAL"),IF(AND('[2]PDI_Descripcion tipo regimen ju'!$BR66&lt;&gt;"",'[2]PDI_Descripcion tipo regimen ju'!$BR66&lt;&gt;0),'[2]PDI_Descripcion tipo regimen ju'!$BR66,""),IF($A68="TOTAL",SUM(INDIRECT("AP4:AP"&amp;ROW()-1)),""))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IF(AND($A68&lt;&gt;"",$A68&lt;&gt;"TOTAL"),IF(AND('[2]PDI_Descripcion tipo regimen ju'!$BU66&lt;&gt;"",'[2]PDI_Descripcion tipo regimen ju'!$BU66&lt;&gt;0),'[2]PDI_Descripcion tipo regimen ju'!$BU66,""),IF($A68="TOTAL",SUM(INDIRECT("AR4:AR"&amp;ROW()-1)),""))</f>
        <v/>
      </c>
      <c r="AS68" s="6" t="str">
        <f ca="1">IF(AND($A68&lt;&gt;"",$A68&lt;&gt;"TOTAL"),IF(AND('[2]PDI_Descripcion tipo regimen ju'!$BW66&lt;&gt;"",'[2]PDI_Descripcion tipo regimen ju'!$BW66&lt;&gt;0),'[2]PDI_Descripcion tipo regimen ju'!$BW66,""),IF($A68="TOTAL",SUM(INDIRECT("AS4:AS"&amp;ROW()-1)),""))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IF(AND($A68&lt;&gt;"",$A68&lt;&gt;"TOTAL"),IF(AND('[2]PDI_Descripcion tipo regimen ju'!$BZ66&lt;&gt;"",'[2]PDI_Descripcion tipo regimen ju'!$BZ66&lt;&gt;0),'[2]PDI_Descripcion tipo regimen ju'!$BZ66,""),IF($A68="TOTAL",SUM(INDIRECT("AU4:AU"&amp;ROW()-1)),""))</f>
        <v/>
      </c>
      <c r="AV68" s="6" t="str">
        <f ca="1">IF(AND($A68&lt;&gt;"",$A68&lt;&gt;"TOTAL"),IF(AND('[2]PDI_Descripcion tipo regimen ju'!$CB66&lt;&gt;"",'[2]PDI_Descripcion tipo regimen ju'!$CB66&lt;&gt;0),'[2]PDI_Descripcion tipo regimen ju'!$CB66,""),IF($A68="TOTAL",SUM(INDIRECT("AV4:AV"&amp;ROW()-1)),""))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IF(AND($A68&lt;&gt;"",$A68&lt;&gt;"TOTAL"),IF(AND('[2]PDI_Descripcion tipo regimen ju'!$CE66&lt;&gt;"",'[2]PDI_Descripcion tipo regimen ju'!$CE66&lt;&gt;0),'[2]PDI_Descripcion tipo regimen ju'!$CE66,""),IF($A68="TOTAL",SUM(INDIRECT("AX4:AX"&amp;ROW()-1)),""))</f>
        <v/>
      </c>
      <c r="AY68" s="6" t="str">
        <f ca="1">IF(AND($A68&lt;&gt;"",$A68&lt;&gt;"TOTAL"),IF(AND('[2]PDI_Descripcion tipo regimen ju'!$CG66&lt;&gt;"",'[2]PDI_Descripcion tipo regimen ju'!$CG66&lt;&gt;0),'[2]PDI_Descripcion tipo regimen ju'!$CG66,""),IF($A68="TOTAL",SUM(INDIRECT("AY4:AY"&amp;ROW()-1)),""))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IF(AND($A68&lt;&gt;"",$A68&lt;&gt;"TOTAL"),IF(AND('[2]PDI_Descripcion tipo regimen ju'!$CJ66&lt;&gt;"",'[2]PDI_Descripcion tipo regimen ju'!$CJ66&lt;&gt;0),'[2]PDI_Descripcion tipo regimen ju'!$CJ66,""),IF($A68="TOTAL",SUM(INDIRECT("BA4:BA"&amp;ROW()-1)),""))</f>
        <v/>
      </c>
      <c r="BB68" s="6" t="str">
        <f ca="1">IF(AND($A68&lt;&gt;"",$A68&lt;&gt;"TOTAL"),IF(AND('[2]PDI_Descripcion tipo regimen ju'!$CL66&lt;&gt;"",'[2]PDI_Descripcion tipo regimen ju'!$CL66&lt;&gt;0),'[2]PDI_Descripcion tipo regimen ju'!$CL66,""),IF($A68="TOTAL",SUM(INDIRECT("BB4:BB"&amp;ROW()-1)),""))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IF(AND($A68&lt;&gt;"",$A68&lt;&gt;"TOTAL"),IF(AND('[2]PDI_Descripcion tipo regimen ju'!$CO66&lt;&gt;"",'[2]PDI_Descripcion tipo regimen ju'!$CO66&lt;&gt;0),'[2]PDI_Descripcion tipo regimen ju'!$CO66,""),IF($A68="TOTAL",SUM(INDIRECT("BD4:BD"&amp;ROW()-1)),""))</f>
        <v/>
      </c>
      <c r="BE68" s="6" t="str">
        <f ca="1">IF(AND($A68&lt;&gt;"",$A68&lt;&gt;"TOTAL"),IF(AND('[2]PDI_Descripcion tipo regimen ju'!$CQ66&lt;&gt;"",'[2]PDI_Descripcion tipo regimen ju'!$CQ66&lt;&gt;0),'[2]PDI_Descripcion tipo regimen ju'!$CQ66,""),IF($A68="TOTAL",SUM(INDIRECT("BE4:BE"&amp;ROW()-1)),""))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IF('[2]PDI_Descripcion tipo regimen ju'!$B67&lt;&gt;"",'[2]PDI_Descripcion tipo regimen ju'!$B67,IF(AND('[2]PDI_Descripcion tipo regimen ju'!$B67="",'[2]PDI_Descripcion tipo regimen ju'!$B68="",'[2]PDI_Descripcion tipo regimen ju'!$B66=""),"","TOTAL"))</f>
        <v/>
      </c>
      <c r="B69" s="6" t="str">
        <f ca="1">IF(AND($A69&lt;&gt;"",$A69&lt;&gt;"TOTAL"),IF(AND('[2]PDI_Descripcion tipo regimen ju'!$C67&lt;&gt;"",'[2]PDI_Descripcion tipo regimen ju'!$C67&lt;&gt;0),'[2]PDI_Descripcion tipo regimen ju'!$C67,""),IF($A69="TOTAL",SUM(INDIRECT("B4:B"&amp;ROW()-1)),""))</f>
        <v/>
      </c>
      <c r="C69" s="6" t="str">
        <f ca="1">IF(AND($A69&lt;&gt;"",$A69&lt;&gt;"TOTAL"),IF(AND('[2]PDI_Descripcion tipo regimen ju'!$E67&lt;&gt;"",'[2]PDI_Descripcion tipo regimen ju'!$E67&lt;&gt;0),'[2]PDI_Descripcion tipo regimen ju'!$E67,""),IF($A69="TOTAL",SUM(INDIRECT("C4:C"&amp;ROW()-1)),""))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IF(AND($A69&lt;&gt;"",$A69&lt;&gt;"TOTAL"),IF(AND('[2]PDI_Descripcion tipo regimen ju'!$H67&lt;&gt;"",'[2]PDI_Descripcion tipo regimen ju'!$H67&lt;&gt;0),'[2]PDI_Descripcion tipo regimen ju'!$H67,""),IF($A69="TOTAL",SUM(INDIRECT("E4:E"&amp;ROW()-1)),""))</f>
        <v/>
      </c>
      <c r="F69" s="6" t="str">
        <f ca="1">IF(AND($A69&lt;&gt;"",$A69&lt;&gt;"TOTAL"),IF(AND('[2]PDI_Descripcion tipo regimen ju'!$J67&lt;&gt;"",'[2]PDI_Descripcion tipo regimen ju'!$J67&lt;&gt;0),'[2]PDI_Descripcion tipo regimen ju'!$J67,""),IF($A69="TOTAL",SUM(INDIRECT("F4:F"&amp;ROW()-1)),""))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IF(AND($A69&lt;&gt;"",$A69&lt;&gt;"TOTAL"),IF(AND('[2]PDI_Descripcion tipo regimen ju'!$M67&lt;&gt;"",'[2]PDI_Descripcion tipo regimen ju'!$M67&lt;&gt;0),'[2]PDI_Descripcion tipo regimen ju'!$M67,""),IF($A69="TOTAL",SUM(INDIRECT("H4:H"&amp;ROW()-1)),""))</f>
        <v/>
      </c>
      <c r="I69" s="6" t="str">
        <f ca="1">IF(AND($A69&lt;&gt;"",$A69&lt;&gt;"TOTAL"),IF(AND('[2]PDI_Descripcion tipo regimen ju'!$O67&lt;&gt;"",'[2]PDI_Descripcion tipo regimen ju'!$O67&lt;&gt;0),'[2]PDI_Descripcion tipo regimen ju'!$O67,""),IF($A69="TOTAL",SUM(INDIRECT("I4:I"&amp;ROW()-1)),""))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IF(AND($A69&lt;&gt;"",$A69&lt;&gt;"TOTAL"),IF(AND('[2]PDI_Descripcion tipo regimen ju'!$R67&lt;&gt;"",'[2]PDI_Descripcion tipo regimen ju'!$R67&lt;&gt;0),'[2]PDI_Descripcion tipo regimen ju'!$R67,""),IF($A69="TOTAL",SUM(INDIRECT("K4:K"&amp;ROW()-1)),""))</f>
        <v/>
      </c>
      <c r="L69" s="6" t="str">
        <f ca="1">IF(AND($A69&lt;&gt;"",$A69&lt;&gt;"TOTAL"),IF(AND('[2]PDI_Descripcion tipo regimen ju'!$T67&lt;&gt;"",'[2]PDI_Descripcion tipo regimen ju'!$T67&lt;&gt;0),'[2]PDI_Descripcion tipo regimen ju'!$T67,""),IF($A69="TOTAL",SUM(INDIRECT("L4:L"&amp;ROW()-1)),""))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IF(AND($A69&lt;&gt;"",$A69&lt;&gt;"TOTAL"),IF(AND('[2]PDI_Descripcion tipo regimen ju'!$W67&lt;&gt;"",'[2]PDI_Descripcion tipo regimen ju'!$W67&lt;&gt;0),'[2]PDI_Descripcion tipo regimen ju'!$W67,""),IF($A69="TOTAL",SUM(INDIRECT("N4:N"&amp;ROW()-1)),""))</f>
        <v/>
      </c>
      <c r="O69" s="6" t="str">
        <f ca="1">IF(AND($A69&lt;&gt;"",$A69&lt;&gt;"TOTAL"),IF(AND('[2]PDI_Descripcion tipo regimen ju'!$Y67&lt;&gt;"",'[2]PDI_Descripcion tipo regimen ju'!$Y67&lt;&gt;0),'[2]PDI_Descripcion tipo regimen ju'!$Y67,""),IF($A69="TOTAL",SUM(INDIRECT("O4:O"&amp;ROW()-1)),""))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IF(AND($A69&lt;&gt;"",$A69&lt;&gt;"TOTAL"),IF(AND('[2]PDI_Descripcion tipo regimen ju'!$AB67&lt;&gt;"",'[2]PDI_Descripcion tipo regimen ju'!$AB67&lt;&gt;0),'[2]PDI_Descripcion tipo regimen ju'!$AB67,""),IF($A69="TOTAL",SUM(INDIRECT("Q4:Q"&amp;ROW()-1)),""))</f>
        <v/>
      </c>
      <c r="R69" s="6" t="str">
        <f ca="1">IF(AND($A69&lt;&gt;"",$A69&lt;&gt;"TOTAL"),IF(AND('[2]PDI_Descripcion tipo regimen ju'!$AD67&lt;&gt;"",'[2]PDI_Descripcion tipo regimen ju'!$AD67&lt;&gt;0),'[2]PDI_Descripcion tipo regimen ju'!$AD67,""),IF($A69="TOTAL",SUM(INDIRECT("R4:R"&amp;ROW()-1)),""))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IF(AND($A69&lt;&gt;"",$A69&lt;&gt;"TOTAL"),IF(AND('[2]PDI_Descripcion tipo regimen ju'!$AG67&lt;&gt;"",'[2]PDI_Descripcion tipo regimen ju'!$AG67&lt;&gt;0),'[2]PDI_Descripcion tipo regimen ju'!$AG67,""),IF($A69="TOTAL",SUM(INDIRECT("T4:T"&amp;ROW()-1)),""))</f>
        <v/>
      </c>
      <c r="U69" s="6" t="str">
        <f ca="1">IF(AND($A69&lt;&gt;"",$A69&lt;&gt;"TOTAL"),IF(AND('[2]PDI_Descripcion tipo regimen ju'!$AI67&lt;&gt;"",'[2]PDI_Descripcion tipo regimen ju'!$AI67&lt;&gt;0),'[2]PDI_Descripcion tipo regimen ju'!$AI67,""),IF($A69="TOTAL",SUM(INDIRECT("U4:U"&amp;ROW()-1)),""))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IF(AND($A69&lt;&gt;"",$A69&lt;&gt;"TOTAL"),IF(AND('[2]PDI_Descripcion tipo regimen ju'!$AL67&lt;&gt;"",'[2]PDI_Descripcion tipo regimen ju'!$AL67&lt;&gt;0),'[2]PDI_Descripcion tipo regimen ju'!$AL67,""),IF($A69="TOTAL",SUM(INDIRECT("W4:W"&amp;ROW()-1)),""))</f>
        <v/>
      </c>
      <c r="X69" s="6" t="str">
        <f ca="1">IF(AND($A69&lt;&gt;"",$A69&lt;&gt;"TOTAL"),IF(AND('[2]PDI_Descripcion tipo regimen ju'!$AN67&lt;&gt;"",'[2]PDI_Descripcion tipo regimen ju'!$AN67&lt;&gt;0),'[2]PDI_Descripcion tipo regimen ju'!$AN67,""),IF($A69="TOTAL",SUM(INDIRECT("X4:X"&amp;ROW()-1)),""))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IF(AND($A69&lt;&gt;"",$A69&lt;&gt;"TOTAL"),IF(AND('[2]PDI_Descripcion tipo regimen ju'!$AQ67&lt;&gt;"",'[2]PDI_Descripcion tipo regimen ju'!$AQ67&lt;&gt;0),'[2]PDI_Descripcion tipo regimen ju'!$AQ67,""),IF($A69="TOTAL",SUM(INDIRECT("Z4:Z"&amp;ROW()-1)),""))</f>
        <v/>
      </c>
      <c r="AA69" s="6" t="str">
        <f ca="1">IF(AND($A69&lt;&gt;"",$A69&lt;&gt;"TOTAL"),IF(AND('[2]PDI_Descripcion tipo regimen ju'!$AS67&lt;&gt;"",'[2]PDI_Descripcion tipo regimen ju'!$AS67&lt;&gt;0),'[2]PDI_Descripcion tipo regimen ju'!$AS67,""),IF($A69="TOTAL",SUM(INDIRECT("AA4:AA"&amp;ROW()-1)),""))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IF(AND($A69&lt;&gt;"",$A69&lt;&gt;"TOTAL"),IF(AND('[2]PDI_Descripcion tipo regimen ju'!$AV67&lt;&gt;"",'[2]PDI_Descripcion tipo regimen ju'!$AV67&lt;&gt;0),'[2]PDI_Descripcion tipo regimen ju'!$AV67,""),IF($A69="TOTAL",SUM(INDIRECT("AC4:AC"&amp;ROW()-1)),""))</f>
        <v/>
      </c>
      <c r="AD69" s="6" t="str">
        <f ca="1">IF(AND($A69&lt;&gt;"",$A69&lt;&gt;"TOTAL"),IF(AND('[2]PDI_Descripcion tipo regimen ju'!$AX67&lt;&gt;"",'[2]PDI_Descripcion tipo regimen ju'!$AX67&lt;&gt;0),'[2]PDI_Descripcion tipo regimen ju'!$AX67,""),IF($A69="TOTAL",SUM(INDIRECT("AD4:AD"&amp;ROW()-1)),""))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IF(AND($A69&lt;&gt;"",$A69&lt;&gt;"TOTAL"),IF(AND('[2]PDI_Descripcion tipo regimen ju'!$BA67&lt;&gt;"",'[2]PDI_Descripcion tipo regimen ju'!$BA67&lt;&gt;0),'[2]PDI_Descripcion tipo regimen ju'!$BA67,""),IF($A69="TOTAL",SUM(INDIRECT("AF4:AF"&amp;ROW()-1)),""))</f>
        <v/>
      </c>
      <c r="AG69" s="6" t="str">
        <f ca="1">IF(AND($A69&lt;&gt;"",$A69&lt;&gt;"TOTAL"),IF(AND('[2]PDI_Descripcion tipo regimen ju'!$BC67&lt;&gt;"",'[2]PDI_Descripcion tipo regimen ju'!$BC67&lt;&gt;0),'[2]PDI_Descripcion tipo regimen ju'!$BC67,""),IF($A69="TOTAL",SUM(INDIRECT("AG4:AG"&amp;ROW()-1)),""))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IF(AND($A69&lt;&gt;"",$A69&lt;&gt;"TOTAL"),IF(AND('[2]PDI_Descripcion tipo regimen ju'!$BF67&lt;&gt;"",'[2]PDI_Descripcion tipo regimen ju'!$BF67&lt;&gt;0),'[2]PDI_Descripcion tipo regimen ju'!$BF67,""),IF($A69="TOTAL",SUM(INDIRECT("AI4:AI"&amp;ROW()-1)),""))</f>
        <v/>
      </c>
      <c r="AJ69" s="6" t="str">
        <f ca="1">IF(AND($A69&lt;&gt;"",$A69&lt;&gt;"TOTAL"),IF(AND('[2]PDI_Descripcion tipo regimen ju'!$BH67&lt;&gt;"",'[2]PDI_Descripcion tipo regimen ju'!$BH67&lt;&gt;0),'[2]PDI_Descripcion tipo regimen ju'!$BH67,""),IF($A69="TOTAL",SUM(INDIRECT("AJ4:AJ"&amp;ROW()-1)),""))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IF(AND($A69&lt;&gt;"",$A69&lt;&gt;"TOTAL"),IF(AND('[2]PDI_Descripcion tipo regimen ju'!$BK67&lt;&gt;"",'[2]PDI_Descripcion tipo regimen ju'!$BK67&lt;&gt;0),'[2]PDI_Descripcion tipo regimen ju'!$BK67,""),IF($A69="TOTAL",SUM(INDIRECT("AL4:AL"&amp;ROW()-1)),""))</f>
        <v/>
      </c>
      <c r="AM69" s="6" t="str">
        <f ca="1">IF(AND($A69&lt;&gt;"",$A69&lt;&gt;"TOTAL"),IF(AND('[2]PDI_Descripcion tipo regimen ju'!$BM67&lt;&gt;"",'[2]PDI_Descripcion tipo regimen ju'!$BM67&lt;&gt;0),'[2]PDI_Descripcion tipo regimen ju'!$BM67,""),IF($A69="TOTAL",SUM(INDIRECT("AM4:AM"&amp;ROW()-1)),""))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IF(AND($A69&lt;&gt;"",$A69&lt;&gt;"TOTAL"),IF(AND('[2]PDI_Descripcion tipo regimen ju'!$BP67&lt;&gt;"",'[2]PDI_Descripcion tipo regimen ju'!$BP67&lt;&gt;0),'[2]PDI_Descripcion tipo regimen ju'!$BP67,""),IF($A69="TOTAL",SUM(INDIRECT("AO4:AO"&amp;ROW()-1)),""))</f>
        <v/>
      </c>
      <c r="AP69" s="6" t="str">
        <f ca="1">IF(AND($A69&lt;&gt;"",$A69&lt;&gt;"TOTAL"),IF(AND('[2]PDI_Descripcion tipo regimen ju'!$BR67&lt;&gt;"",'[2]PDI_Descripcion tipo regimen ju'!$BR67&lt;&gt;0),'[2]PDI_Descripcion tipo regimen ju'!$BR67,""),IF($A69="TOTAL",SUM(INDIRECT("AP4:AP"&amp;ROW()-1)),""))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IF(AND($A69&lt;&gt;"",$A69&lt;&gt;"TOTAL"),IF(AND('[2]PDI_Descripcion tipo regimen ju'!$BU67&lt;&gt;"",'[2]PDI_Descripcion tipo regimen ju'!$BU67&lt;&gt;0),'[2]PDI_Descripcion tipo regimen ju'!$BU67,""),IF($A69="TOTAL",SUM(INDIRECT("AR4:AR"&amp;ROW()-1)),""))</f>
        <v/>
      </c>
      <c r="AS69" s="6" t="str">
        <f ca="1">IF(AND($A69&lt;&gt;"",$A69&lt;&gt;"TOTAL"),IF(AND('[2]PDI_Descripcion tipo regimen ju'!$BW67&lt;&gt;"",'[2]PDI_Descripcion tipo regimen ju'!$BW67&lt;&gt;0),'[2]PDI_Descripcion tipo regimen ju'!$BW67,""),IF($A69="TOTAL",SUM(INDIRECT("AS4:AS"&amp;ROW()-1)),""))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IF(AND($A69&lt;&gt;"",$A69&lt;&gt;"TOTAL"),IF(AND('[2]PDI_Descripcion tipo regimen ju'!$BZ67&lt;&gt;"",'[2]PDI_Descripcion tipo regimen ju'!$BZ67&lt;&gt;0),'[2]PDI_Descripcion tipo regimen ju'!$BZ67,""),IF($A69="TOTAL",SUM(INDIRECT("AU4:AU"&amp;ROW()-1)),""))</f>
        <v/>
      </c>
      <c r="AV69" s="6" t="str">
        <f ca="1">IF(AND($A69&lt;&gt;"",$A69&lt;&gt;"TOTAL"),IF(AND('[2]PDI_Descripcion tipo regimen ju'!$CB67&lt;&gt;"",'[2]PDI_Descripcion tipo regimen ju'!$CB67&lt;&gt;0),'[2]PDI_Descripcion tipo regimen ju'!$CB67,""),IF($A69="TOTAL",SUM(INDIRECT("AV4:AV"&amp;ROW()-1)),""))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IF(AND($A69&lt;&gt;"",$A69&lt;&gt;"TOTAL"),IF(AND('[2]PDI_Descripcion tipo regimen ju'!$CE67&lt;&gt;"",'[2]PDI_Descripcion tipo regimen ju'!$CE67&lt;&gt;0),'[2]PDI_Descripcion tipo regimen ju'!$CE67,""),IF($A69="TOTAL",SUM(INDIRECT("AX4:AX"&amp;ROW()-1)),""))</f>
        <v/>
      </c>
      <c r="AY69" s="6" t="str">
        <f ca="1">IF(AND($A69&lt;&gt;"",$A69&lt;&gt;"TOTAL"),IF(AND('[2]PDI_Descripcion tipo regimen ju'!$CG67&lt;&gt;"",'[2]PDI_Descripcion tipo regimen ju'!$CG67&lt;&gt;0),'[2]PDI_Descripcion tipo regimen ju'!$CG67,""),IF($A69="TOTAL",SUM(INDIRECT("AY4:AY"&amp;ROW()-1)),""))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IF(AND($A69&lt;&gt;"",$A69&lt;&gt;"TOTAL"),IF(AND('[2]PDI_Descripcion tipo regimen ju'!$CJ67&lt;&gt;"",'[2]PDI_Descripcion tipo regimen ju'!$CJ67&lt;&gt;0),'[2]PDI_Descripcion tipo regimen ju'!$CJ67,""),IF($A69="TOTAL",SUM(INDIRECT("BA4:BA"&amp;ROW()-1)),""))</f>
        <v/>
      </c>
      <c r="BB69" s="6" t="str">
        <f ca="1">IF(AND($A69&lt;&gt;"",$A69&lt;&gt;"TOTAL"),IF(AND('[2]PDI_Descripcion tipo regimen ju'!$CL67&lt;&gt;"",'[2]PDI_Descripcion tipo regimen ju'!$CL67&lt;&gt;0),'[2]PDI_Descripcion tipo regimen ju'!$CL67,""),IF($A69="TOTAL",SUM(INDIRECT("BB4:BB"&amp;ROW()-1)),""))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IF(AND($A69&lt;&gt;"",$A69&lt;&gt;"TOTAL"),IF(AND('[2]PDI_Descripcion tipo regimen ju'!$CO67&lt;&gt;"",'[2]PDI_Descripcion tipo regimen ju'!$CO67&lt;&gt;0),'[2]PDI_Descripcion tipo regimen ju'!$CO67,""),IF($A69="TOTAL",SUM(INDIRECT("BD4:BD"&amp;ROW()-1)),""))</f>
        <v/>
      </c>
      <c r="BE69" s="6" t="str">
        <f ca="1">IF(AND($A69&lt;&gt;"",$A69&lt;&gt;"TOTAL"),IF(AND('[2]PDI_Descripcion tipo regimen ju'!$CQ67&lt;&gt;"",'[2]PDI_Descripcion tipo regimen ju'!$CQ67&lt;&gt;0),'[2]PDI_Descripcion tipo regimen ju'!$CQ67,""),IF($A69="TOTAL",SUM(INDIRECT("BE4:BE"&amp;ROW()-1)),""))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IF('[2]PDI_Descripcion tipo regimen ju'!$B68&lt;&gt;"",'[2]PDI_Descripcion tipo regimen ju'!$B68,IF(AND('[2]PDI_Descripcion tipo regimen ju'!$B68="",'[2]PDI_Descripcion tipo regimen ju'!$B69="",'[2]PDI_Descripcion tipo regimen ju'!$B67=""),"","TOTAL"))</f>
        <v/>
      </c>
      <c r="B70" s="6" t="str">
        <f ca="1">IF(AND($A70&lt;&gt;"",$A70&lt;&gt;"TOTAL"),IF(AND('[2]PDI_Descripcion tipo regimen ju'!$C68&lt;&gt;"",'[2]PDI_Descripcion tipo regimen ju'!$C68&lt;&gt;0),'[2]PDI_Descripcion tipo regimen ju'!$C68,""),IF($A70="TOTAL",SUM(INDIRECT("B4:B"&amp;ROW()-1)),""))</f>
        <v/>
      </c>
      <c r="C70" s="6" t="str">
        <f ca="1">IF(AND($A70&lt;&gt;"",$A70&lt;&gt;"TOTAL"),IF(AND('[2]PDI_Descripcion tipo regimen ju'!$E68&lt;&gt;"",'[2]PDI_Descripcion tipo regimen ju'!$E68&lt;&gt;0),'[2]PDI_Descripcion tipo regimen ju'!$E68,""),IF($A70="TOTAL",SUM(INDIRECT("C4:C"&amp;ROW()-1)),""))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IF(AND($A70&lt;&gt;"",$A70&lt;&gt;"TOTAL"),IF(AND('[2]PDI_Descripcion tipo regimen ju'!$H68&lt;&gt;"",'[2]PDI_Descripcion tipo regimen ju'!$H68&lt;&gt;0),'[2]PDI_Descripcion tipo regimen ju'!$H68,""),IF($A70="TOTAL",SUM(INDIRECT("E4:E"&amp;ROW()-1)),""))</f>
        <v/>
      </c>
      <c r="F70" s="6" t="str">
        <f ca="1">IF(AND($A70&lt;&gt;"",$A70&lt;&gt;"TOTAL"),IF(AND('[2]PDI_Descripcion tipo regimen ju'!$J68&lt;&gt;"",'[2]PDI_Descripcion tipo regimen ju'!$J68&lt;&gt;0),'[2]PDI_Descripcion tipo regimen ju'!$J68,""),IF($A70="TOTAL",SUM(INDIRECT("F4:F"&amp;ROW()-1)),""))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IF(AND($A70&lt;&gt;"",$A70&lt;&gt;"TOTAL"),IF(AND('[2]PDI_Descripcion tipo regimen ju'!$M68&lt;&gt;"",'[2]PDI_Descripcion tipo regimen ju'!$M68&lt;&gt;0),'[2]PDI_Descripcion tipo regimen ju'!$M68,""),IF($A70="TOTAL",SUM(INDIRECT("H4:H"&amp;ROW()-1)),""))</f>
        <v/>
      </c>
      <c r="I70" s="6" t="str">
        <f ca="1">IF(AND($A70&lt;&gt;"",$A70&lt;&gt;"TOTAL"),IF(AND('[2]PDI_Descripcion tipo regimen ju'!$O68&lt;&gt;"",'[2]PDI_Descripcion tipo regimen ju'!$O68&lt;&gt;0),'[2]PDI_Descripcion tipo regimen ju'!$O68,""),IF($A70="TOTAL",SUM(INDIRECT("I4:I"&amp;ROW()-1)),""))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IF(AND($A70&lt;&gt;"",$A70&lt;&gt;"TOTAL"),IF(AND('[2]PDI_Descripcion tipo regimen ju'!$R68&lt;&gt;"",'[2]PDI_Descripcion tipo regimen ju'!$R68&lt;&gt;0),'[2]PDI_Descripcion tipo regimen ju'!$R68,""),IF($A70="TOTAL",SUM(INDIRECT("K4:K"&amp;ROW()-1)),""))</f>
        <v/>
      </c>
      <c r="L70" s="6" t="str">
        <f ca="1">IF(AND($A70&lt;&gt;"",$A70&lt;&gt;"TOTAL"),IF(AND('[2]PDI_Descripcion tipo regimen ju'!$T68&lt;&gt;"",'[2]PDI_Descripcion tipo regimen ju'!$T68&lt;&gt;0),'[2]PDI_Descripcion tipo regimen ju'!$T68,""),IF($A70="TOTAL",SUM(INDIRECT("L4:L"&amp;ROW()-1)),""))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IF(AND($A70&lt;&gt;"",$A70&lt;&gt;"TOTAL"),IF(AND('[2]PDI_Descripcion tipo regimen ju'!$W68&lt;&gt;"",'[2]PDI_Descripcion tipo regimen ju'!$W68&lt;&gt;0),'[2]PDI_Descripcion tipo regimen ju'!$W68,""),IF($A70="TOTAL",SUM(INDIRECT("N4:N"&amp;ROW()-1)),""))</f>
        <v/>
      </c>
      <c r="O70" s="6" t="str">
        <f ca="1">IF(AND($A70&lt;&gt;"",$A70&lt;&gt;"TOTAL"),IF(AND('[2]PDI_Descripcion tipo regimen ju'!$Y68&lt;&gt;"",'[2]PDI_Descripcion tipo regimen ju'!$Y68&lt;&gt;0),'[2]PDI_Descripcion tipo regimen ju'!$Y68,""),IF($A70="TOTAL",SUM(INDIRECT("O4:O"&amp;ROW()-1)),""))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IF(AND($A70&lt;&gt;"",$A70&lt;&gt;"TOTAL"),IF(AND('[2]PDI_Descripcion tipo regimen ju'!$AB68&lt;&gt;"",'[2]PDI_Descripcion tipo regimen ju'!$AB68&lt;&gt;0),'[2]PDI_Descripcion tipo regimen ju'!$AB68,""),IF($A70="TOTAL",SUM(INDIRECT("Q4:Q"&amp;ROW()-1)),""))</f>
        <v/>
      </c>
      <c r="R70" s="6" t="str">
        <f ca="1">IF(AND($A70&lt;&gt;"",$A70&lt;&gt;"TOTAL"),IF(AND('[2]PDI_Descripcion tipo regimen ju'!$AD68&lt;&gt;"",'[2]PDI_Descripcion tipo regimen ju'!$AD68&lt;&gt;0),'[2]PDI_Descripcion tipo regimen ju'!$AD68,""),IF($A70="TOTAL",SUM(INDIRECT("R4:R"&amp;ROW()-1)),""))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IF(AND($A70&lt;&gt;"",$A70&lt;&gt;"TOTAL"),IF(AND('[2]PDI_Descripcion tipo regimen ju'!$AG68&lt;&gt;"",'[2]PDI_Descripcion tipo regimen ju'!$AG68&lt;&gt;0),'[2]PDI_Descripcion tipo regimen ju'!$AG68,""),IF($A70="TOTAL",SUM(INDIRECT("T4:T"&amp;ROW()-1)),""))</f>
        <v/>
      </c>
      <c r="U70" s="6" t="str">
        <f ca="1">IF(AND($A70&lt;&gt;"",$A70&lt;&gt;"TOTAL"),IF(AND('[2]PDI_Descripcion tipo regimen ju'!$AI68&lt;&gt;"",'[2]PDI_Descripcion tipo regimen ju'!$AI68&lt;&gt;0),'[2]PDI_Descripcion tipo regimen ju'!$AI68,""),IF($A70="TOTAL",SUM(INDIRECT("U4:U"&amp;ROW()-1)),""))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IF(AND($A70&lt;&gt;"",$A70&lt;&gt;"TOTAL"),IF(AND('[2]PDI_Descripcion tipo regimen ju'!$AL68&lt;&gt;"",'[2]PDI_Descripcion tipo regimen ju'!$AL68&lt;&gt;0),'[2]PDI_Descripcion tipo regimen ju'!$AL68,""),IF($A70="TOTAL",SUM(INDIRECT("W4:W"&amp;ROW()-1)),""))</f>
        <v/>
      </c>
      <c r="X70" s="6" t="str">
        <f ca="1">IF(AND($A70&lt;&gt;"",$A70&lt;&gt;"TOTAL"),IF(AND('[2]PDI_Descripcion tipo regimen ju'!$AN68&lt;&gt;"",'[2]PDI_Descripcion tipo regimen ju'!$AN68&lt;&gt;0),'[2]PDI_Descripcion tipo regimen ju'!$AN68,""),IF($A70="TOTAL",SUM(INDIRECT("X4:X"&amp;ROW()-1)),""))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IF(AND($A70&lt;&gt;"",$A70&lt;&gt;"TOTAL"),IF(AND('[2]PDI_Descripcion tipo regimen ju'!$AQ68&lt;&gt;"",'[2]PDI_Descripcion tipo regimen ju'!$AQ68&lt;&gt;0),'[2]PDI_Descripcion tipo regimen ju'!$AQ68,""),IF($A70="TOTAL",SUM(INDIRECT("Z4:Z"&amp;ROW()-1)),""))</f>
        <v/>
      </c>
      <c r="AA70" s="6" t="str">
        <f ca="1">IF(AND($A70&lt;&gt;"",$A70&lt;&gt;"TOTAL"),IF(AND('[2]PDI_Descripcion tipo regimen ju'!$AS68&lt;&gt;"",'[2]PDI_Descripcion tipo regimen ju'!$AS68&lt;&gt;0),'[2]PDI_Descripcion tipo regimen ju'!$AS68,""),IF($A70="TOTAL",SUM(INDIRECT("AA4:AA"&amp;ROW()-1)),""))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IF(AND($A70&lt;&gt;"",$A70&lt;&gt;"TOTAL"),IF(AND('[2]PDI_Descripcion tipo regimen ju'!$AV68&lt;&gt;"",'[2]PDI_Descripcion tipo regimen ju'!$AV68&lt;&gt;0),'[2]PDI_Descripcion tipo regimen ju'!$AV68,""),IF($A70="TOTAL",SUM(INDIRECT("AC4:AC"&amp;ROW()-1)),""))</f>
        <v/>
      </c>
      <c r="AD70" s="6" t="str">
        <f ca="1">IF(AND($A70&lt;&gt;"",$A70&lt;&gt;"TOTAL"),IF(AND('[2]PDI_Descripcion tipo regimen ju'!$AX68&lt;&gt;"",'[2]PDI_Descripcion tipo regimen ju'!$AX68&lt;&gt;0),'[2]PDI_Descripcion tipo regimen ju'!$AX68,""),IF($A70="TOTAL",SUM(INDIRECT("AD4:AD"&amp;ROW()-1)),""))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IF(AND($A70&lt;&gt;"",$A70&lt;&gt;"TOTAL"),IF(AND('[2]PDI_Descripcion tipo regimen ju'!$BA68&lt;&gt;"",'[2]PDI_Descripcion tipo regimen ju'!$BA68&lt;&gt;0),'[2]PDI_Descripcion tipo regimen ju'!$BA68,""),IF($A70="TOTAL",SUM(INDIRECT("AF4:AF"&amp;ROW()-1)),""))</f>
        <v/>
      </c>
      <c r="AG70" s="6" t="str">
        <f ca="1">IF(AND($A70&lt;&gt;"",$A70&lt;&gt;"TOTAL"),IF(AND('[2]PDI_Descripcion tipo regimen ju'!$BC68&lt;&gt;"",'[2]PDI_Descripcion tipo regimen ju'!$BC68&lt;&gt;0),'[2]PDI_Descripcion tipo regimen ju'!$BC68,""),IF($A70="TOTAL",SUM(INDIRECT("AG4:AG"&amp;ROW()-1)),""))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IF(AND($A70&lt;&gt;"",$A70&lt;&gt;"TOTAL"),IF(AND('[2]PDI_Descripcion tipo regimen ju'!$BF68&lt;&gt;"",'[2]PDI_Descripcion tipo regimen ju'!$BF68&lt;&gt;0),'[2]PDI_Descripcion tipo regimen ju'!$BF68,""),IF($A70="TOTAL",SUM(INDIRECT("AI4:AI"&amp;ROW()-1)),""))</f>
        <v/>
      </c>
      <c r="AJ70" s="6" t="str">
        <f ca="1">IF(AND($A70&lt;&gt;"",$A70&lt;&gt;"TOTAL"),IF(AND('[2]PDI_Descripcion tipo regimen ju'!$BH68&lt;&gt;"",'[2]PDI_Descripcion tipo regimen ju'!$BH68&lt;&gt;0),'[2]PDI_Descripcion tipo regimen ju'!$BH68,""),IF($A70="TOTAL",SUM(INDIRECT("AJ4:AJ"&amp;ROW()-1)),""))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IF(AND($A70&lt;&gt;"",$A70&lt;&gt;"TOTAL"),IF(AND('[2]PDI_Descripcion tipo regimen ju'!$BK68&lt;&gt;"",'[2]PDI_Descripcion tipo regimen ju'!$BK68&lt;&gt;0),'[2]PDI_Descripcion tipo regimen ju'!$BK68,""),IF($A70="TOTAL",SUM(INDIRECT("AL4:AL"&amp;ROW()-1)),""))</f>
        <v/>
      </c>
      <c r="AM70" s="6" t="str">
        <f ca="1">IF(AND($A70&lt;&gt;"",$A70&lt;&gt;"TOTAL"),IF(AND('[2]PDI_Descripcion tipo regimen ju'!$BM68&lt;&gt;"",'[2]PDI_Descripcion tipo regimen ju'!$BM68&lt;&gt;0),'[2]PDI_Descripcion tipo regimen ju'!$BM68,""),IF($A70="TOTAL",SUM(INDIRECT("AM4:AM"&amp;ROW()-1)),""))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IF(AND($A70&lt;&gt;"",$A70&lt;&gt;"TOTAL"),IF(AND('[2]PDI_Descripcion tipo regimen ju'!$BP68&lt;&gt;"",'[2]PDI_Descripcion tipo regimen ju'!$BP68&lt;&gt;0),'[2]PDI_Descripcion tipo regimen ju'!$BP68,""),IF($A70="TOTAL",SUM(INDIRECT("AO4:AO"&amp;ROW()-1)),""))</f>
        <v/>
      </c>
      <c r="AP70" s="6" t="str">
        <f ca="1">IF(AND($A70&lt;&gt;"",$A70&lt;&gt;"TOTAL"),IF(AND('[2]PDI_Descripcion tipo regimen ju'!$BR68&lt;&gt;"",'[2]PDI_Descripcion tipo regimen ju'!$BR68&lt;&gt;0),'[2]PDI_Descripcion tipo regimen ju'!$BR68,""),IF($A70="TOTAL",SUM(INDIRECT("AP4:AP"&amp;ROW()-1)),""))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IF(AND($A70&lt;&gt;"",$A70&lt;&gt;"TOTAL"),IF(AND('[2]PDI_Descripcion tipo regimen ju'!$BU68&lt;&gt;"",'[2]PDI_Descripcion tipo regimen ju'!$BU68&lt;&gt;0),'[2]PDI_Descripcion tipo regimen ju'!$BU68,""),IF($A70="TOTAL",SUM(INDIRECT("AR4:AR"&amp;ROW()-1)),""))</f>
        <v/>
      </c>
      <c r="AS70" s="6" t="str">
        <f ca="1">IF(AND($A70&lt;&gt;"",$A70&lt;&gt;"TOTAL"),IF(AND('[2]PDI_Descripcion tipo regimen ju'!$BW68&lt;&gt;"",'[2]PDI_Descripcion tipo regimen ju'!$BW68&lt;&gt;0),'[2]PDI_Descripcion tipo regimen ju'!$BW68,""),IF($A70="TOTAL",SUM(INDIRECT("AS4:AS"&amp;ROW()-1)),""))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IF(AND($A70&lt;&gt;"",$A70&lt;&gt;"TOTAL"),IF(AND('[2]PDI_Descripcion tipo regimen ju'!$BZ68&lt;&gt;"",'[2]PDI_Descripcion tipo regimen ju'!$BZ68&lt;&gt;0),'[2]PDI_Descripcion tipo regimen ju'!$BZ68,""),IF($A70="TOTAL",SUM(INDIRECT("AU4:AU"&amp;ROW()-1)),""))</f>
        <v/>
      </c>
      <c r="AV70" s="6" t="str">
        <f ca="1">IF(AND($A70&lt;&gt;"",$A70&lt;&gt;"TOTAL"),IF(AND('[2]PDI_Descripcion tipo regimen ju'!$CB68&lt;&gt;"",'[2]PDI_Descripcion tipo regimen ju'!$CB68&lt;&gt;0),'[2]PDI_Descripcion tipo regimen ju'!$CB68,""),IF($A70="TOTAL",SUM(INDIRECT("AV4:AV"&amp;ROW()-1)),""))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IF(AND($A70&lt;&gt;"",$A70&lt;&gt;"TOTAL"),IF(AND('[2]PDI_Descripcion tipo regimen ju'!$CE68&lt;&gt;"",'[2]PDI_Descripcion tipo regimen ju'!$CE68&lt;&gt;0),'[2]PDI_Descripcion tipo regimen ju'!$CE68,""),IF($A70="TOTAL",SUM(INDIRECT("AX4:AX"&amp;ROW()-1)),""))</f>
        <v/>
      </c>
      <c r="AY70" s="6" t="str">
        <f ca="1">IF(AND($A70&lt;&gt;"",$A70&lt;&gt;"TOTAL"),IF(AND('[2]PDI_Descripcion tipo regimen ju'!$CG68&lt;&gt;"",'[2]PDI_Descripcion tipo regimen ju'!$CG68&lt;&gt;0),'[2]PDI_Descripcion tipo regimen ju'!$CG68,""),IF($A70="TOTAL",SUM(INDIRECT("AY4:AY"&amp;ROW()-1)),""))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IF(AND($A70&lt;&gt;"",$A70&lt;&gt;"TOTAL"),IF(AND('[2]PDI_Descripcion tipo regimen ju'!$CJ68&lt;&gt;"",'[2]PDI_Descripcion tipo regimen ju'!$CJ68&lt;&gt;0),'[2]PDI_Descripcion tipo regimen ju'!$CJ68,""),IF($A70="TOTAL",SUM(INDIRECT("BA4:BA"&amp;ROW()-1)),""))</f>
        <v/>
      </c>
      <c r="BB70" s="6" t="str">
        <f ca="1">IF(AND($A70&lt;&gt;"",$A70&lt;&gt;"TOTAL"),IF(AND('[2]PDI_Descripcion tipo regimen ju'!$CL68&lt;&gt;"",'[2]PDI_Descripcion tipo regimen ju'!$CL68&lt;&gt;0),'[2]PDI_Descripcion tipo regimen ju'!$CL68,""),IF($A70="TOTAL",SUM(INDIRECT("BB4:BB"&amp;ROW()-1)),""))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IF(AND($A70&lt;&gt;"",$A70&lt;&gt;"TOTAL"),IF(AND('[2]PDI_Descripcion tipo regimen ju'!$CO68&lt;&gt;"",'[2]PDI_Descripcion tipo regimen ju'!$CO68&lt;&gt;0),'[2]PDI_Descripcion tipo regimen ju'!$CO68,""),IF($A70="TOTAL",SUM(INDIRECT("BD4:BD"&amp;ROW()-1)),""))</f>
        <v/>
      </c>
      <c r="BE70" s="6" t="str">
        <f ca="1">IF(AND($A70&lt;&gt;"",$A70&lt;&gt;"TOTAL"),IF(AND('[2]PDI_Descripcion tipo regimen ju'!$CQ68&lt;&gt;"",'[2]PDI_Descripcion tipo regimen ju'!$CQ68&lt;&gt;0),'[2]PDI_Descripcion tipo regimen ju'!$CQ68,""),IF($A70="TOTAL",SUM(INDIRECT("BE4:BE"&amp;ROW()-1)),""))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IF('[2]PDI_Descripcion tipo regimen ju'!$B69&lt;&gt;"",'[2]PDI_Descripcion tipo regimen ju'!$B69,IF(AND('[2]PDI_Descripcion tipo regimen ju'!$B69="",'[2]PDI_Descripcion tipo regimen ju'!$B70="",'[2]PDI_Descripcion tipo regimen ju'!$B68=""),"","TOTAL"))</f>
        <v/>
      </c>
      <c r="B71" s="6" t="str">
        <f ca="1">IF(AND($A71&lt;&gt;"",$A71&lt;&gt;"TOTAL"),IF(AND('[2]PDI_Descripcion tipo regimen ju'!$C69&lt;&gt;"",'[2]PDI_Descripcion tipo regimen ju'!$C69&lt;&gt;0),'[2]PDI_Descripcion tipo regimen ju'!$C69,""),IF($A71="TOTAL",SUM(INDIRECT("B4:B"&amp;ROW()-1)),""))</f>
        <v/>
      </c>
      <c r="C71" s="6" t="str">
        <f ca="1">IF(AND($A71&lt;&gt;"",$A71&lt;&gt;"TOTAL"),IF(AND('[2]PDI_Descripcion tipo regimen ju'!$E69&lt;&gt;"",'[2]PDI_Descripcion tipo regimen ju'!$E69&lt;&gt;0),'[2]PDI_Descripcion tipo regimen ju'!$E69,""),IF($A71="TOTAL",SUM(INDIRECT("C4:C"&amp;ROW()-1)),""))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IF(AND($A71&lt;&gt;"",$A71&lt;&gt;"TOTAL"),IF(AND('[2]PDI_Descripcion tipo regimen ju'!$H69&lt;&gt;"",'[2]PDI_Descripcion tipo regimen ju'!$H69&lt;&gt;0),'[2]PDI_Descripcion tipo regimen ju'!$H69,""),IF($A71="TOTAL",SUM(INDIRECT("E4:E"&amp;ROW()-1)),""))</f>
        <v/>
      </c>
      <c r="F71" s="6" t="str">
        <f ca="1">IF(AND($A71&lt;&gt;"",$A71&lt;&gt;"TOTAL"),IF(AND('[2]PDI_Descripcion tipo regimen ju'!$J69&lt;&gt;"",'[2]PDI_Descripcion tipo regimen ju'!$J69&lt;&gt;0),'[2]PDI_Descripcion tipo regimen ju'!$J69,""),IF($A71="TOTAL",SUM(INDIRECT("F4:F"&amp;ROW()-1)),""))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IF(AND($A71&lt;&gt;"",$A71&lt;&gt;"TOTAL"),IF(AND('[2]PDI_Descripcion tipo regimen ju'!$M69&lt;&gt;"",'[2]PDI_Descripcion tipo regimen ju'!$M69&lt;&gt;0),'[2]PDI_Descripcion tipo regimen ju'!$M69,""),IF($A71="TOTAL",SUM(INDIRECT("H4:H"&amp;ROW()-1)),""))</f>
        <v/>
      </c>
      <c r="I71" s="6" t="str">
        <f ca="1">IF(AND($A71&lt;&gt;"",$A71&lt;&gt;"TOTAL"),IF(AND('[2]PDI_Descripcion tipo regimen ju'!$O69&lt;&gt;"",'[2]PDI_Descripcion tipo regimen ju'!$O69&lt;&gt;0),'[2]PDI_Descripcion tipo regimen ju'!$O69,""),IF($A71="TOTAL",SUM(INDIRECT("I4:I"&amp;ROW()-1)),""))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IF(AND($A71&lt;&gt;"",$A71&lt;&gt;"TOTAL"),IF(AND('[2]PDI_Descripcion tipo regimen ju'!$R69&lt;&gt;"",'[2]PDI_Descripcion tipo regimen ju'!$R69&lt;&gt;0),'[2]PDI_Descripcion tipo regimen ju'!$R69,""),IF($A71="TOTAL",SUM(INDIRECT("K4:K"&amp;ROW()-1)),""))</f>
        <v/>
      </c>
      <c r="L71" s="6" t="str">
        <f ca="1">IF(AND($A71&lt;&gt;"",$A71&lt;&gt;"TOTAL"),IF(AND('[2]PDI_Descripcion tipo regimen ju'!$T69&lt;&gt;"",'[2]PDI_Descripcion tipo regimen ju'!$T69&lt;&gt;0),'[2]PDI_Descripcion tipo regimen ju'!$T69,""),IF($A71="TOTAL",SUM(INDIRECT("L4:L"&amp;ROW()-1)),""))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IF(AND($A71&lt;&gt;"",$A71&lt;&gt;"TOTAL"),IF(AND('[2]PDI_Descripcion tipo regimen ju'!$W69&lt;&gt;"",'[2]PDI_Descripcion tipo regimen ju'!$W69&lt;&gt;0),'[2]PDI_Descripcion tipo regimen ju'!$W69,""),IF($A71="TOTAL",SUM(INDIRECT("N4:N"&amp;ROW()-1)),""))</f>
        <v/>
      </c>
      <c r="O71" s="6" t="str">
        <f ca="1">IF(AND($A71&lt;&gt;"",$A71&lt;&gt;"TOTAL"),IF(AND('[2]PDI_Descripcion tipo regimen ju'!$Y69&lt;&gt;"",'[2]PDI_Descripcion tipo regimen ju'!$Y69&lt;&gt;0),'[2]PDI_Descripcion tipo regimen ju'!$Y69,""),IF($A71="TOTAL",SUM(INDIRECT("O4:O"&amp;ROW()-1)),""))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IF(AND($A71&lt;&gt;"",$A71&lt;&gt;"TOTAL"),IF(AND('[2]PDI_Descripcion tipo regimen ju'!$AB69&lt;&gt;"",'[2]PDI_Descripcion tipo regimen ju'!$AB69&lt;&gt;0),'[2]PDI_Descripcion tipo regimen ju'!$AB69,""),IF($A71="TOTAL",SUM(INDIRECT("Q4:Q"&amp;ROW()-1)),""))</f>
        <v/>
      </c>
      <c r="R71" s="6" t="str">
        <f ca="1">IF(AND($A71&lt;&gt;"",$A71&lt;&gt;"TOTAL"),IF(AND('[2]PDI_Descripcion tipo regimen ju'!$AD69&lt;&gt;"",'[2]PDI_Descripcion tipo regimen ju'!$AD69&lt;&gt;0),'[2]PDI_Descripcion tipo regimen ju'!$AD69,""),IF($A71="TOTAL",SUM(INDIRECT("R4:R"&amp;ROW()-1)),""))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IF(AND($A71&lt;&gt;"",$A71&lt;&gt;"TOTAL"),IF(AND('[2]PDI_Descripcion tipo regimen ju'!$AG69&lt;&gt;"",'[2]PDI_Descripcion tipo regimen ju'!$AG69&lt;&gt;0),'[2]PDI_Descripcion tipo regimen ju'!$AG69,""),IF($A71="TOTAL",SUM(INDIRECT("T4:T"&amp;ROW()-1)),""))</f>
        <v/>
      </c>
      <c r="U71" s="6" t="str">
        <f ca="1">IF(AND($A71&lt;&gt;"",$A71&lt;&gt;"TOTAL"),IF(AND('[2]PDI_Descripcion tipo regimen ju'!$AI69&lt;&gt;"",'[2]PDI_Descripcion tipo regimen ju'!$AI69&lt;&gt;0),'[2]PDI_Descripcion tipo regimen ju'!$AI69,""),IF($A71="TOTAL",SUM(INDIRECT("U4:U"&amp;ROW()-1)),""))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IF(AND($A71&lt;&gt;"",$A71&lt;&gt;"TOTAL"),IF(AND('[2]PDI_Descripcion tipo regimen ju'!$AL69&lt;&gt;"",'[2]PDI_Descripcion tipo regimen ju'!$AL69&lt;&gt;0),'[2]PDI_Descripcion tipo regimen ju'!$AL69,""),IF($A71="TOTAL",SUM(INDIRECT("W4:W"&amp;ROW()-1)),""))</f>
        <v/>
      </c>
      <c r="X71" s="6" t="str">
        <f ca="1">IF(AND($A71&lt;&gt;"",$A71&lt;&gt;"TOTAL"),IF(AND('[2]PDI_Descripcion tipo regimen ju'!$AN69&lt;&gt;"",'[2]PDI_Descripcion tipo regimen ju'!$AN69&lt;&gt;0),'[2]PDI_Descripcion tipo regimen ju'!$AN69,""),IF($A71="TOTAL",SUM(INDIRECT("X4:X"&amp;ROW()-1)),""))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IF(AND($A71&lt;&gt;"",$A71&lt;&gt;"TOTAL"),IF(AND('[2]PDI_Descripcion tipo regimen ju'!$AQ69&lt;&gt;"",'[2]PDI_Descripcion tipo regimen ju'!$AQ69&lt;&gt;0),'[2]PDI_Descripcion tipo regimen ju'!$AQ69,""),IF($A71="TOTAL",SUM(INDIRECT("Z4:Z"&amp;ROW()-1)),""))</f>
        <v/>
      </c>
      <c r="AA71" s="6" t="str">
        <f ca="1">IF(AND($A71&lt;&gt;"",$A71&lt;&gt;"TOTAL"),IF(AND('[2]PDI_Descripcion tipo regimen ju'!$AS69&lt;&gt;"",'[2]PDI_Descripcion tipo regimen ju'!$AS69&lt;&gt;0),'[2]PDI_Descripcion tipo regimen ju'!$AS69,""),IF($A71="TOTAL",SUM(INDIRECT("AA4:AA"&amp;ROW()-1)),""))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IF(AND($A71&lt;&gt;"",$A71&lt;&gt;"TOTAL"),IF(AND('[2]PDI_Descripcion tipo regimen ju'!$AV69&lt;&gt;"",'[2]PDI_Descripcion tipo regimen ju'!$AV69&lt;&gt;0),'[2]PDI_Descripcion tipo regimen ju'!$AV69,""),IF($A71="TOTAL",SUM(INDIRECT("AC4:AC"&amp;ROW()-1)),""))</f>
        <v/>
      </c>
      <c r="AD71" s="6" t="str">
        <f ca="1">IF(AND($A71&lt;&gt;"",$A71&lt;&gt;"TOTAL"),IF(AND('[2]PDI_Descripcion tipo regimen ju'!$AX69&lt;&gt;"",'[2]PDI_Descripcion tipo regimen ju'!$AX69&lt;&gt;0),'[2]PDI_Descripcion tipo regimen ju'!$AX69,""),IF($A71="TOTAL",SUM(INDIRECT("AD4:AD"&amp;ROW()-1)),""))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IF(AND($A71&lt;&gt;"",$A71&lt;&gt;"TOTAL"),IF(AND('[2]PDI_Descripcion tipo regimen ju'!$BA69&lt;&gt;"",'[2]PDI_Descripcion tipo regimen ju'!$BA69&lt;&gt;0),'[2]PDI_Descripcion tipo regimen ju'!$BA69,""),IF($A71="TOTAL",SUM(INDIRECT("AF4:AF"&amp;ROW()-1)),""))</f>
        <v/>
      </c>
      <c r="AG71" s="6" t="str">
        <f ca="1">IF(AND($A71&lt;&gt;"",$A71&lt;&gt;"TOTAL"),IF(AND('[2]PDI_Descripcion tipo regimen ju'!$BC69&lt;&gt;"",'[2]PDI_Descripcion tipo regimen ju'!$BC69&lt;&gt;0),'[2]PDI_Descripcion tipo regimen ju'!$BC69,""),IF($A71="TOTAL",SUM(INDIRECT("AG4:AG"&amp;ROW()-1)),""))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IF(AND($A71&lt;&gt;"",$A71&lt;&gt;"TOTAL"),IF(AND('[2]PDI_Descripcion tipo regimen ju'!$BF69&lt;&gt;"",'[2]PDI_Descripcion tipo regimen ju'!$BF69&lt;&gt;0),'[2]PDI_Descripcion tipo regimen ju'!$BF69,""),IF($A71="TOTAL",SUM(INDIRECT("AI4:AI"&amp;ROW()-1)),""))</f>
        <v/>
      </c>
      <c r="AJ71" s="6" t="str">
        <f ca="1">IF(AND($A71&lt;&gt;"",$A71&lt;&gt;"TOTAL"),IF(AND('[2]PDI_Descripcion tipo regimen ju'!$BH69&lt;&gt;"",'[2]PDI_Descripcion tipo regimen ju'!$BH69&lt;&gt;0),'[2]PDI_Descripcion tipo regimen ju'!$BH69,""),IF($A71="TOTAL",SUM(INDIRECT("AJ4:AJ"&amp;ROW()-1)),""))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IF(AND($A71&lt;&gt;"",$A71&lt;&gt;"TOTAL"),IF(AND('[2]PDI_Descripcion tipo regimen ju'!$BK69&lt;&gt;"",'[2]PDI_Descripcion tipo regimen ju'!$BK69&lt;&gt;0),'[2]PDI_Descripcion tipo regimen ju'!$BK69,""),IF($A71="TOTAL",SUM(INDIRECT("AL4:AL"&amp;ROW()-1)),""))</f>
        <v/>
      </c>
      <c r="AM71" s="6" t="str">
        <f ca="1">IF(AND($A71&lt;&gt;"",$A71&lt;&gt;"TOTAL"),IF(AND('[2]PDI_Descripcion tipo regimen ju'!$BM69&lt;&gt;"",'[2]PDI_Descripcion tipo regimen ju'!$BM69&lt;&gt;0),'[2]PDI_Descripcion tipo regimen ju'!$BM69,""),IF($A71="TOTAL",SUM(INDIRECT("AM4:AM"&amp;ROW()-1)),""))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IF(AND($A71&lt;&gt;"",$A71&lt;&gt;"TOTAL"),IF(AND('[2]PDI_Descripcion tipo regimen ju'!$BP69&lt;&gt;"",'[2]PDI_Descripcion tipo regimen ju'!$BP69&lt;&gt;0),'[2]PDI_Descripcion tipo regimen ju'!$BP69,""),IF($A71="TOTAL",SUM(INDIRECT("AO4:AO"&amp;ROW()-1)),""))</f>
        <v/>
      </c>
      <c r="AP71" s="6" t="str">
        <f ca="1">IF(AND($A71&lt;&gt;"",$A71&lt;&gt;"TOTAL"),IF(AND('[2]PDI_Descripcion tipo regimen ju'!$BR69&lt;&gt;"",'[2]PDI_Descripcion tipo regimen ju'!$BR69&lt;&gt;0),'[2]PDI_Descripcion tipo regimen ju'!$BR69,""),IF($A71="TOTAL",SUM(INDIRECT("AP4:AP"&amp;ROW()-1)),""))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IF(AND($A71&lt;&gt;"",$A71&lt;&gt;"TOTAL"),IF(AND('[2]PDI_Descripcion tipo regimen ju'!$BU69&lt;&gt;"",'[2]PDI_Descripcion tipo regimen ju'!$BU69&lt;&gt;0),'[2]PDI_Descripcion tipo regimen ju'!$BU69,""),IF($A71="TOTAL",SUM(INDIRECT("AR4:AR"&amp;ROW()-1)),""))</f>
        <v/>
      </c>
      <c r="AS71" s="6" t="str">
        <f ca="1">IF(AND($A71&lt;&gt;"",$A71&lt;&gt;"TOTAL"),IF(AND('[2]PDI_Descripcion tipo regimen ju'!$BW69&lt;&gt;"",'[2]PDI_Descripcion tipo regimen ju'!$BW69&lt;&gt;0),'[2]PDI_Descripcion tipo regimen ju'!$BW69,""),IF($A71="TOTAL",SUM(INDIRECT("AS4:AS"&amp;ROW()-1)),""))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IF(AND($A71&lt;&gt;"",$A71&lt;&gt;"TOTAL"),IF(AND('[2]PDI_Descripcion tipo regimen ju'!$BZ69&lt;&gt;"",'[2]PDI_Descripcion tipo regimen ju'!$BZ69&lt;&gt;0),'[2]PDI_Descripcion tipo regimen ju'!$BZ69,""),IF($A71="TOTAL",SUM(INDIRECT("AU4:AU"&amp;ROW()-1)),""))</f>
        <v/>
      </c>
      <c r="AV71" s="6" t="str">
        <f ca="1">IF(AND($A71&lt;&gt;"",$A71&lt;&gt;"TOTAL"),IF(AND('[2]PDI_Descripcion tipo regimen ju'!$CB69&lt;&gt;"",'[2]PDI_Descripcion tipo regimen ju'!$CB69&lt;&gt;0),'[2]PDI_Descripcion tipo regimen ju'!$CB69,""),IF($A71="TOTAL",SUM(INDIRECT("AV4:AV"&amp;ROW()-1)),""))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IF(AND($A71&lt;&gt;"",$A71&lt;&gt;"TOTAL"),IF(AND('[2]PDI_Descripcion tipo regimen ju'!$CE69&lt;&gt;"",'[2]PDI_Descripcion tipo regimen ju'!$CE69&lt;&gt;0),'[2]PDI_Descripcion tipo regimen ju'!$CE69,""),IF($A71="TOTAL",SUM(INDIRECT("AX4:AX"&amp;ROW()-1)),""))</f>
        <v/>
      </c>
      <c r="AY71" s="6" t="str">
        <f ca="1">IF(AND($A71&lt;&gt;"",$A71&lt;&gt;"TOTAL"),IF(AND('[2]PDI_Descripcion tipo regimen ju'!$CG69&lt;&gt;"",'[2]PDI_Descripcion tipo regimen ju'!$CG69&lt;&gt;0),'[2]PDI_Descripcion tipo regimen ju'!$CG69,""),IF($A71="TOTAL",SUM(INDIRECT("AY4:AY"&amp;ROW()-1)),""))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IF(AND($A71&lt;&gt;"",$A71&lt;&gt;"TOTAL"),IF(AND('[2]PDI_Descripcion tipo regimen ju'!$CJ69&lt;&gt;"",'[2]PDI_Descripcion tipo regimen ju'!$CJ69&lt;&gt;0),'[2]PDI_Descripcion tipo regimen ju'!$CJ69,""),IF($A71="TOTAL",SUM(INDIRECT("BA4:BA"&amp;ROW()-1)),""))</f>
        <v/>
      </c>
      <c r="BB71" s="6" t="str">
        <f ca="1">IF(AND($A71&lt;&gt;"",$A71&lt;&gt;"TOTAL"),IF(AND('[2]PDI_Descripcion tipo regimen ju'!$CL69&lt;&gt;"",'[2]PDI_Descripcion tipo regimen ju'!$CL69&lt;&gt;0),'[2]PDI_Descripcion tipo regimen ju'!$CL69,""),IF($A71="TOTAL",SUM(INDIRECT("BB4:BB"&amp;ROW()-1)),""))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IF(AND($A71&lt;&gt;"",$A71&lt;&gt;"TOTAL"),IF(AND('[2]PDI_Descripcion tipo regimen ju'!$CO69&lt;&gt;"",'[2]PDI_Descripcion tipo regimen ju'!$CO69&lt;&gt;0),'[2]PDI_Descripcion tipo regimen ju'!$CO69,""),IF($A71="TOTAL",SUM(INDIRECT("BD4:BD"&amp;ROW()-1)),""))</f>
        <v/>
      </c>
      <c r="BE71" s="6" t="str">
        <f ca="1">IF(AND($A71&lt;&gt;"",$A71&lt;&gt;"TOTAL"),IF(AND('[2]PDI_Descripcion tipo regimen ju'!$CQ69&lt;&gt;"",'[2]PDI_Descripcion tipo regimen ju'!$CQ69&lt;&gt;0),'[2]PDI_Descripcion tipo regimen ju'!$CQ69,""),IF($A71="TOTAL",SUM(INDIRECT("BE4:BE"&amp;ROW()-1)),""))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IF('[2]PDI_Descripcion tipo regimen ju'!$B70&lt;&gt;"",'[2]PDI_Descripcion tipo regimen ju'!$B70,IF(AND('[2]PDI_Descripcion tipo regimen ju'!$B70="",'[2]PDI_Descripcion tipo regimen ju'!$B71="",'[2]PDI_Descripcion tipo regimen ju'!$B69=""),"","TOTAL"))</f>
        <v/>
      </c>
      <c r="B72" s="6" t="str">
        <f ca="1">IF(AND($A72&lt;&gt;"",$A72&lt;&gt;"TOTAL"),IF(AND('[2]PDI_Descripcion tipo regimen ju'!$C70&lt;&gt;"",'[2]PDI_Descripcion tipo regimen ju'!$C70&lt;&gt;0),'[2]PDI_Descripcion tipo regimen ju'!$C70,""),IF($A72="TOTAL",SUM(INDIRECT("B4:B"&amp;ROW()-1)),""))</f>
        <v/>
      </c>
      <c r="C72" s="6" t="str">
        <f ca="1">IF(AND($A72&lt;&gt;"",$A72&lt;&gt;"TOTAL"),IF(AND('[2]PDI_Descripcion tipo regimen ju'!$E70&lt;&gt;"",'[2]PDI_Descripcion tipo regimen ju'!$E70&lt;&gt;0),'[2]PDI_Descripcion tipo regimen ju'!$E70,""),IF($A72="TOTAL",SUM(INDIRECT("C4:C"&amp;ROW()-1)),""))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IF(AND($A72&lt;&gt;"",$A72&lt;&gt;"TOTAL"),IF(AND('[2]PDI_Descripcion tipo regimen ju'!$H70&lt;&gt;"",'[2]PDI_Descripcion tipo regimen ju'!$H70&lt;&gt;0),'[2]PDI_Descripcion tipo regimen ju'!$H70,""),IF($A72="TOTAL",SUM(INDIRECT("E4:E"&amp;ROW()-1)),""))</f>
        <v/>
      </c>
      <c r="F72" s="6" t="str">
        <f ca="1">IF(AND($A72&lt;&gt;"",$A72&lt;&gt;"TOTAL"),IF(AND('[2]PDI_Descripcion tipo regimen ju'!$J70&lt;&gt;"",'[2]PDI_Descripcion tipo regimen ju'!$J70&lt;&gt;0),'[2]PDI_Descripcion tipo regimen ju'!$J70,""),IF($A72="TOTAL",SUM(INDIRECT("F4:F"&amp;ROW()-1)),""))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IF(AND($A72&lt;&gt;"",$A72&lt;&gt;"TOTAL"),IF(AND('[2]PDI_Descripcion tipo regimen ju'!$M70&lt;&gt;"",'[2]PDI_Descripcion tipo regimen ju'!$M70&lt;&gt;0),'[2]PDI_Descripcion tipo regimen ju'!$M70,""),IF($A72="TOTAL",SUM(INDIRECT("H4:H"&amp;ROW()-1)),""))</f>
        <v/>
      </c>
      <c r="I72" s="6" t="str">
        <f ca="1">IF(AND($A72&lt;&gt;"",$A72&lt;&gt;"TOTAL"),IF(AND('[2]PDI_Descripcion tipo regimen ju'!$O70&lt;&gt;"",'[2]PDI_Descripcion tipo regimen ju'!$O70&lt;&gt;0),'[2]PDI_Descripcion tipo regimen ju'!$O70,""),IF($A72="TOTAL",SUM(INDIRECT("I4:I"&amp;ROW()-1)),""))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IF(AND($A72&lt;&gt;"",$A72&lt;&gt;"TOTAL"),IF(AND('[2]PDI_Descripcion tipo regimen ju'!$R70&lt;&gt;"",'[2]PDI_Descripcion tipo regimen ju'!$R70&lt;&gt;0),'[2]PDI_Descripcion tipo regimen ju'!$R70,""),IF($A72="TOTAL",SUM(INDIRECT("K4:K"&amp;ROW()-1)),""))</f>
        <v/>
      </c>
      <c r="L72" s="6" t="str">
        <f ca="1">IF(AND($A72&lt;&gt;"",$A72&lt;&gt;"TOTAL"),IF(AND('[2]PDI_Descripcion tipo regimen ju'!$T70&lt;&gt;"",'[2]PDI_Descripcion tipo regimen ju'!$T70&lt;&gt;0),'[2]PDI_Descripcion tipo regimen ju'!$T70,""),IF($A72="TOTAL",SUM(INDIRECT("L4:L"&amp;ROW()-1)),""))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IF(AND($A72&lt;&gt;"",$A72&lt;&gt;"TOTAL"),IF(AND('[2]PDI_Descripcion tipo regimen ju'!$W70&lt;&gt;"",'[2]PDI_Descripcion tipo regimen ju'!$W70&lt;&gt;0),'[2]PDI_Descripcion tipo regimen ju'!$W70,""),IF($A72="TOTAL",SUM(INDIRECT("N4:N"&amp;ROW()-1)),""))</f>
        <v/>
      </c>
      <c r="O72" s="6" t="str">
        <f ca="1">IF(AND($A72&lt;&gt;"",$A72&lt;&gt;"TOTAL"),IF(AND('[2]PDI_Descripcion tipo regimen ju'!$Y70&lt;&gt;"",'[2]PDI_Descripcion tipo regimen ju'!$Y70&lt;&gt;0),'[2]PDI_Descripcion tipo regimen ju'!$Y70,""),IF($A72="TOTAL",SUM(INDIRECT("O4:O"&amp;ROW()-1)),""))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IF(AND($A72&lt;&gt;"",$A72&lt;&gt;"TOTAL"),IF(AND('[2]PDI_Descripcion tipo regimen ju'!$AB70&lt;&gt;"",'[2]PDI_Descripcion tipo regimen ju'!$AB70&lt;&gt;0),'[2]PDI_Descripcion tipo regimen ju'!$AB70,""),IF($A72="TOTAL",SUM(INDIRECT("Q4:Q"&amp;ROW()-1)),""))</f>
        <v/>
      </c>
      <c r="R72" s="6" t="str">
        <f ca="1">IF(AND($A72&lt;&gt;"",$A72&lt;&gt;"TOTAL"),IF(AND('[2]PDI_Descripcion tipo regimen ju'!$AD70&lt;&gt;"",'[2]PDI_Descripcion tipo regimen ju'!$AD70&lt;&gt;0),'[2]PDI_Descripcion tipo regimen ju'!$AD70,""),IF($A72="TOTAL",SUM(INDIRECT("R4:R"&amp;ROW()-1)),""))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IF(AND($A72&lt;&gt;"",$A72&lt;&gt;"TOTAL"),IF(AND('[2]PDI_Descripcion tipo regimen ju'!$AG70&lt;&gt;"",'[2]PDI_Descripcion tipo regimen ju'!$AG70&lt;&gt;0),'[2]PDI_Descripcion tipo regimen ju'!$AG70,""),IF($A72="TOTAL",SUM(INDIRECT("T4:T"&amp;ROW()-1)),""))</f>
        <v/>
      </c>
      <c r="U72" s="6" t="str">
        <f ca="1">IF(AND($A72&lt;&gt;"",$A72&lt;&gt;"TOTAL"),IF(AND('[2]PDI_Descripcion tipo regimen ju'!$AI70&lt;&gt;"",'[2]PDI_Descripcion tipo regimen ju'!$AI70&lt;&gt;0),'[2]PDI_Descripcion tipo regimen ju'!$AI70,""),IF($A72="TOTAL",SUM(INDIRECT("U4:U"&amp;ROW()-1)),""))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IF(AND($A72&lt;&gt;"",$A72&lt;&gt;"TOTAL"),IF(AND('[2]PDI_Descripcion tipo regimen ju'!$AL70&lt;&gt;"",'[2]PDI_Descripcion tipo regimen ju'!$AL70&lt;&gt;0),'[2]PDI_Descripcion tipo regimen ju'!$AL70,""),IF($A72="TOTAL",SUM(INDIRECT("W4:W"&amp;ROW()-1)),""))</f>
        <v/>
      </c>
      <c r="X72" s="6" t="str">
        <f ca="1">IF(AND($A72&lt;&gt;"",$A72&lt;&gt;"TOTAL"),IF(AND('[2]PDI_Descripcion tipo regimen ju'!$AN70&lt;&gt;"",'[2]PDI_Descripcion tipo regimen ju'!$AN70&lt;&gt;0),'[2]PDI_Descripcion tipo regimen ju'!$AN70,""),IF($A72="TOTAL",SUM(INDIRECT("X4:X"&amp;ROW()-1)),""))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IF(AND($A72&lt;&gt;"",$A72&lt;&gt;"TOTAL"),IF(AND('[2]PDI_Descripcion tipo regimen ju'!$AQ70&lt;&gt;"",'[2]PDI_Descripcion tipo regimen ju'!$AQ70&lt;&gt;0),'[2]PDI_Descripcion tipo regimen ju'!$AQ70,""),IF($A72="TOTAL",SUM(INDIRECT("Z4:Z"&amp;ROW()-1)),""))</f>
        <v/>
      </c>
      <c r="AA72" s="6" t="str">
        <f ca="1">IF(AND($A72&lt;&gt;"",$A72&lt;&gt;"TOTAL"),IF(AND('[2]PDI_Descripcion tipo regimen ju'!$AS70&lt;&gt;"",'[2]PDI_Descripcion tipo regimen ju'!$AS70&lt;&gt;0),'[2]PDI_Descripcion tipo regimen ju'!$AS70,""),IF($A72="TOTAL",SUM(INDIRECT("AA4:AA"&amp;ROW()-1)),""))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IF(AND($A72&lt;&gt;"",$A72&lt;&gt;"TOTAL"),IF(AND('[2]PDI_Descripcion tipo regimen ju'!$AV70&lt;&gt;"",'[2]PDI_Descripcion tipo regimen ju'!$AV70&lt;&gt;0),'[2]PDI_Descripcion tipo regimen ju'!$AV70,""),IF($A72="TOTAL",SUM(INDIRECT("AC4:AC"&amp;ROW()-1)),""))</f>
        <v/>
      </c>
      <c r="AD72" s="6" t="str">
        <f ca="1">IF(AND($A72&lt;&gt;"",$A72&lt;&gt;"TOTAL"),IF(AND('[2]PDI_Descripcion tipo regimen ju'!$AX70&lt;&gt;"",'[2]PDI_Descripcion tipo regimen ju'!$AX70&lt;&gt;0),'[2]PDI_Descripcion tipo regimen ju'!$AX70,""),IF($A72="TOTAL",SUM(INDIRECT("AD4:AD"&amp;ROW()-1)),""))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IF(AND($A72&lt;&gt;"",$A72&lt;&gt;"TOTAL"),IF(AND('[2]PDI_Descripcion tipo regimen ju'!$BA70&lt;&gt;"",'[2]PDI_Descripcion tipo regimen ju'!$BA70&lt;&gt;0),'[2]PDI_Descripcion tipo regimen ju'!$BA70,""),IF($A72="TOTAL",SUM(INDIRECT("AF4:AF"&amp;ROW()-1)),""))</f>
        <v/>
      </c>
      <c r="AG72" s="6" t="str">
        <f ca="1">IF(AND($A72&lt;&gt;"",$A72&lt;&gt;"TOTAL"),IF(AND('[2]PDI_Descripcion tipo regimen ju'!$BC70&lt;&gt;"",'[2]PDI_Descripcion tipo regimen ju'!$BC70&lt;&gt;0),'[2]PDI_Descripcion tipo regimen ju'!$BC70,""),IF($A72="TOTAL",SUM(INDIRECT("AG4:AG"&amp;ROW()-1)),""))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IF(AND($A72&lt;&gt;"",$A72&lt;&gt;"TOTAL"),IF(AND('[2]PDI_Descripcion tipo regimen ju'!$BF70&lt;&gt;"",'[2]PDI_Descripcion tipo regimen ju'!$BF70&lt;&gt;0),'[2]PDI_Descripcion tipo regimen ju'!$BF70,""),IF($A72="TOTAL",SUM(INDIRECT("AI4:AI"&amp;ROW()-1)),""))</f>
        <v/>
      </c>
      <c r="AJ72" s="6" t="str">
        <f ca="1">IF(AND($A72&lt;&gt;"",$A72&lt;&gt;"TOTAL"),IF(AND('[2]PDI_Descripcion tipo regimen ju'!$BH70&lt;&gt;"",'[2]PDI_Descripcion tipo regimen ju'!$BH70&lt;&gt;0),'[2]PDI_Descripcion tipo regimen ju'!$BH70,""),IF($A72="TOTAL",SUM(INDIRECT("AJ4:AJ"&amp;ROW()-1)),""))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IF(AND($A72&lt;&gt;"",$A72&lt;&gt;"TOTAL"),IF(AND('[2]PDI_Descripcion tipo regimen ju'!$BK70&lt;&gt;"",'[2]PDI_Descripcion tipo regimen ju'!$BK70&lt;&gt;0),'[2]PDI_Descripcion tipo regimen ju'!$BK70,""),IF($A72="TOTAL",SUM(INDIRECT("AL4:AL"&amp;ROW()-1)),""))</f>
        <v/>
      </c>
      <c r="AM72" s="6" t="str">
        <f ca="1">IF(AND($A72&lt;&gt;"",$A72&lt;&gt;"TOTAL"),IF(AND('[2]PDI_Descripcion tipo regimen ju'!$BM70&lt;&gt;"",'[2]PDI_Descripcion tipo regimen ju'!$BM70&lt;&gt;0),'[2]PDI_Descripcion tipo regimen ju'!$BM70,""),IF($A72="TOTAL",SUM(INDIRECT("AM4:AM"&amp;ROW()-1)),""))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IF(AND($A72&lt;&gt;"",$A72&lt;&gt;"TOTAL"),IF(AND('[2]PDI_Descripcion tipo regimen ju'!$BP70&lt;&gt;"",'[2]PDI_Descripcion tipo regimen ju'!$BP70&lt;&gt;0),'[2]PDI_Descripcion tipo regimen ju'!$BP70,""),IF($A72="TOTAL",SUM(INDIRECT("AO4:AO"&amp;ROW()-1)),""))</f>
        <v/>
      </c>
      <c r="AP72" s="6" t="str">
        <f ca="1">IF(AND($A72&lt;&gt;"",$A72&lt;&gt;"TOTAL"),IF(AND('[2]PDI_Descripcion tipo regimen ju'!$BR70&lt;&gt;"",'[2]PDI_Descripcion tipo regimen ju'!$BR70&lt;&gt;0),'[2]PDI_Descripcion tipo regimen ju'!$BR70,""),IF($A72="TOTAL",SUM(INDIRECT("AP4:AP"&amp;ROW()-1)),""))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IF(AND($A72&lt;&gt;"",$A72&lt;&gt;"TOTAL"),IF(AND('[2]PDI_Descripcion tipo regimen ju'!$BU70&lt;&gt;"",'[2]PDI_Descripcion tipo regimen ju'!$BU70&lt;&gt;0),'[2]PDI_Descripcion tipo regimen ju'!$BU70,""),IF($A72="TOTAL",SUM(INDIRECT("AR4:AR"&amp;ROW()-1)),""))</f>
        <v/>
      </c>
      <c r="AS72" s="6" t="str">
        <f ca="1">IF(AND($A72&lt;&gt;"",$A72&lt;&gt;"TOTAL"),IF(AND('[2]PDI_Descripcion tipo regimen ju'!$BW70&lt;&gt;"",'[2]PDI_Descripcion tipo regimen ju'!$BW70&lt;&gt;0),'[2]PDI_Descripcion tipo regimen ju'!$BW70,""),IF($A72="TOTAL",SUM(INDIRECT("AS4:AS"&amp;ROW()-1)),""))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IF(AND($A72&lt;&gt;"",$A72&lt;&gt;"TOTAL"),IF(AND('[2]PDI_Descripcion tipo regimen ju'!$BZ70&lt;&gt;"",'[2]PDI_Descripcion tipo regimen ju'!$BZ70&lt;&gt;0),'[2]PDI_Descripcion tipo regimen ju'!$BZ70,""),IF($A72="TOTAL",SUM(INDIRECT("AU4:AU"&amp;ROW()-1)),""))</f>
        <v/>
      </c>
      <c r="AV72" s="6" t="str">
        <f ca="1">IF(AND($A72&lt;&gt;"",$A72&lt;&gt;"TOTAL"),IF(AND('[2]PDI_Descripcion tipo regimen ju'!$CB70&lt;&gt;"",'[2]PDI_Descripcion tipo regimen ju'!$CB70&lt;&gt;0),'[2]PDI_Descripcion tipo regimen ju'!$CB70,""),IF($A72="TOTAL",SUM(INDIRECT("AV4:AV"&amp;ROW()-1)),""))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IF(AND($A72&lt;&gt;"",$A72&lt;&gt;"TOTAL"),IF(AND('[2]PDI_Descripcion tipo regimen ju'!$CE70&lt;&gt;"",'[2]PDI_Descripcion tipo regimen ju'!$CE70&lt;&gt;0),'[2]PDI_Descripcion tipo regimen ju'!$CE70,""),IF($A72="TOTAL",SUM(INDIRECT("AX4:AX"&amp;ROW()-1)),""))</f>
        <v/>
      </c>
      <c r="AY72" s="6" t="str">
        <f ca="1">IF(AND($A72&lt;&gt;"",$A72&lt;&gt;"TOTAL"),IF(AND('[2]PDI_Descripcion tipo regimen ju'!$CG70&lt;&gt;"",'[2]PDI_Descripcion tipo regimen ju'!$CG70&lt;&gt;0),'[2]PDI_Descripcion tipo regimen ju'!$CG70,""),IF($A72="TOTAL",SUM(INDIRECT("AY4:AY"&amp;ROW()-1)),""))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IF(AND($A72&lt;&gt;"",$A72&lt;&gt;"TOTAL"),IF(AND('[2]PDI_Descripcion tipo regimen ju'!$CJ70&lt;&gt;"",'[2]PDI_Descripcion tipo regimen ju'!$CJ70&lt;&gt;0),'[2]PDI_Descripcion tipo regimen ju'!$CJ70,""),IF($A72="TOTAL",SUM(INDIRECT("BA4:BA"&amp;ROW()-1)),""))</f>
        <v/>
      </c>
      <c r="BB72" s="6" t="str">
        <f ca="1">IF(AND($A72&lt;&gt;"",$A72&lt;&gt;"TOTAL"),IF(AND('[2]PDI_Descripcion tipo regimen ju'!$CL70&lt;&gt;"",'[2]PDI_Descripcion tipo regimen ju'!$CL70&lt;&gt;0),'[2]PDI_Descripcion tipo regimen ju'!$CL70,""),IF($A72="TOTAL",SUM(INDIRECT("BB4:BB"&amp;ROW()-1)),""))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IF(AND($A72&lt;&gt;"",$A72&lt;&gt;"TOTAL"),IF(AND('[2]PDI_Descripcion tipo regimen ju'!$CO70&lt;&gt;"",'[2]PDI_Descripcion tipo regimen ju'!$CO70&lt;&gt;0),'[2]PDI_Descripcion tipo regimen ju'!$CO70,""),IF($A72="TOTAL",SUM(INDIRECT("BD4:BD"&amp;ROW()-1)),""))</f>
        <v/>
      </c>
      <c r="BE72" s="6" t="str">
        <f ca="1">IF(AND($A72&lt;&gt;"",$A72&lt;&gt;"TOTAL"),IF(AND('[2]PDI_Descripcion tipo regimen ju'!$CQ70&lt;&gt;"",'[2]PDI_Descripcion tipo regimen ju'!$CQ70&lt;&gt;0),'[2]PDI_Descripcion tipo regimen ju'!$CQ70,""),IF($A72="TOTAL",SUM(INDIRECT("BE4:BE"&amp;ROW()-1)),""))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IF('[2]PDI_Descripcion tipo regimen ju'!$B71&lt;&gt;"",'[2]PDI_Descripcion tipo regimen ju'!$B71,IF(AND('[2]PDI_Descripcion tipo regimen ju'!$B71="",'[2]PDI_Descripcion tipo regimen ju'!$B72="",'[2]PDI_Descripcion tipo regimen ju'!$B70=""),"","TOTAL"))</f>
        <v/>
      </c>
      <c r="B73" s="6" t="str">
        <f ca="1">IF(AND($A73&lt;&gt;"",$A73&lt;&gt;"TOTAL"),IF(AND('[2]PDI_Descripcion tipo regimen ju'!$C71&lt;&gt;"",'[2]PDI_Descripcion tipo regimen ju'!$C71&lt;&gt;0),'[2]PDI_Descripcion tipo regimen ju'!$C71,""),IF($A73="TOTAL",SUM(INDIRECT("B4:B"&amp;ROW()-1)),""))</f>
        <v/>
      </c>
      <c r="C73" s="6" t="str">
        <f ca="1">IF(AND($A73&lt;&gt;"",$A73&lt;&gt;"TOTAL"),IF(AND('[2]PDI_Descripcion tipo regimen ju'!$E71&lt;&gt;"",'[2]PDI_Descripcion tipo regimen ju'!$E71&lt;&gt;0),'[2]PDI_Descripcion tipo regimen ju'!$E71,""),IF($A73="TOTAL",SUM(INDIRECT("C4:C"&amp;ROW()-1)),""))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IF(AND($A73&lt;&gt;"",$A73&lt;&gt;"TOTAL"),IF(AND('[2]PDI_Descripcion tipo regimen ju'!$H71&lt;&gt;"",'[2]PDI_Descripcion tipo regimen ju'!$H71&lt;&gt;0),'[2]PDI_Descripcion tipo regimen ju'!$H71,""),IF($A73="TOTAL",SUM(INDIRECT("E4:E"&amp;ROW()-1)),""))</f>
        <v/>
      </c>
      <c r="F73" s="6" t="str">
        <f ca="1">IF(AND($A73&lt;&gt;"",$A73&lt;&gt;"TOTAL"),IF(AND('[2]PDI_Descripcion tipo regimen ju'!$J71&lt;&gt;"",'[2]PDI_Descripcion tipo regimen ju'!$J71&lt;&gt;0),'[2]PDI_Descripcion tipo regimen ju'!$J71,""),IF($A73="TOTAL",SUM(INDIRECT("F4:F"&amp;ROW()-1)),""))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IF(AND($A73&lt;&gt;"",$A73&lt;&gt;"TOTAL"),IF(AND('[2]PDI_Descripcion tipo regimen ju'!$M71&lt;&gt;"",'[2]PDI_Descripcion tipo regimen ju'!$M71&lt;&gt;0),'[2]PDI_Descripcion tipo regimen ju'!$M71,""),IF($A73="TOTAL",SUM(INDIRECT("H4:H"&amp;ROW()-1)),""))</f>
        <v/>
      </c>
      <c r="I73" s="6" t="str">
        <f ca="1">IF(AND($A73&lt;&gt;"",$A73&lt;&gt;"TOTAL"),IF(AND('[2]PDI_Descripcion tipo regimen ju'!$O71&lt;&gt;"",'[2]PDI_Descripcion tipo regimen ju'!$O71&lt;&gt;0),'[2]PDI_Descripcion tipo regimen ju'!$O71,""),IF($A73="TOTAL",SUM(INDIRECT("I4:I"&amp;ROW()-1)),""))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IF(AND($A73&lt;&gt;"",$A73&lt;&gt;"TOTAL"),IF(AND('[2]PDI_Descripcion tipo regimen ju'!$R71&lt;&gt;"",'[2]PDI_Descripcion tipo regimen ju'!$R71&lt;&gt;0),'[2]PDI_Descripcion tipo regimen ju'!$R71,""),IF($A73="TOTAL",SUM(INDIRECT("K4:K"&amp;ROW()-1)),""))</f>
        <v/>
      </c>
      <c r="L73" s="6" t="str">
        <f ca="1">IF(AND($A73&lt;&gt;"",$A73&lt;&gt;"TOTAL"),IF(AND('[2]PDI_Descripcion tipo regimen ju'!$T71&lt;&gt;"",'[2]PDI_Descripcion tipo regimen ju'!$T71&lt;&gt;0),'[2]PDI_Descripcion tipo regimen ju'!$T71,""),IF($A73="TOTAL",SUM(INDIRECT("L4:L"&amp;ROW()-1)),""))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IF(AND($A73&lt;&gt;"",$A73&lt;&gt;"TOTAL"),IF(AND('[2]PDI_Descripcion tipo regimen ju'!$W71&lt;&gt;"",'[2]PDI_Descripcion tipo regimen ju'!$W71&lt;&gt;0),'[2]PDI_Descripcion tipo regimen ju'!$W71,""),IF($A73="TOTAL",SUM(INDIRECT("N4:N"&amp;ROW()-1)),""))</f>
        <v/>
      </c>
      <c r="O73" s="6" t="str">
        <f ca="1">IF(AND($A73&lt;&gt;"",$A73&lt;&gt;"TOTAL"),IF(AND('[2]PDI_Descripcion tipo regimen ju'!$Y71&lt;&gt;"",'[2]PDI_Descripcion tipo regimen ju'!$Y71&lt;&gt;0),'[2]PDI_Descripcion tipo regimen ju'!$Y71,""),IF($A73="TOTAL",SUM(INDIRECT("O4:O"&amp;ROW()-1)),""))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IF(AND($A73&lt;&gt;"",$A73&lt;&gt;"TOTAL"),IF(AND('[2]PDI_Descripcion tipo regimen ju'!$AB71&lt;&gt;"",'[2]PDI_Descripcion tipo regimen ju'!$AB71&lt;&gt;0),'[2]PDI_Descripcion tipo regimen ju'!$AB71,""),IF($A73="TOTAL",SUM(INDIRECT("Q4:Q"&amp;ROW()-1)),""))</f>
        <v/>
      </c>
      <c r="R73" s="6" t="str">
        <f ca="1">IF(AND($A73&lt;&gt;"",$A73&lt;&gt;"TOTAL"),IF(AND('[2]PDI_Descripcion tipo regimen ju'!$AD71&lt;&gt;"",'[2]PDI_Descripcion tipo regimen ju'!$AD71&lt;&gt;0),'[2]PDI_Descripcion tipo regimen ju'!$AD71,""),IF($A73="TOTAL",SUM(INDIRECT("R4:R"&amp;ROW()-1)),""))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IF(AND($A73&lt;&gt;"",$A73&lt;&gt;"TOTAL"),IF(AND('[2]PDI_Descripcion tipo regimen ju'!$AG71&lt;&gt;"",'[2]PDI_Descripcion tipo regimen ju'!$AG71&lt;&gt;0),'[2]PDI_Descripcion tipo regimen ju'!$AG71,""),IF($A73="TOTAL",SUM(INDIRECT("T4:T"&amp;ROW()-1)),""))</f>
        <v/>
      </c>
      <c r="U73" s="6" t="str">
        <f ca="1">IF(AND($A73&lt;&gt;"",$A73&lt;&gt;"TOTAL"),IF(AND('[2]PDI_Descripcion tipo regimen ju'!$AI71&lt;&gt;"",'[2]PDI_Descripcion tipo regimen ju'!$AI71&lt;&gt;0),'[2]PDI_Descripcion tipo regimen ju'!$AI71,""),IF($A73="TOTAL",SUM(INDIRECT("U4:U"&amp;ROW()-1)),""))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IF(AND($A73&lt;&gt;"",$A73&lt;&gt;"TOTAL"),IF(AND('[2]PDI_Descripcion tipo regimen ju'!$AL71&lt;&gt;"",'[2]PDI_Descripcion tipo regimen ju'!$AL71&lt;&gt;0),'[2]PDI_Descripcion tipo regimen ju'!$AL71,""),IF($A73="TOTAL",SUM(INDIRECT("W4:W"&amp;ROW()-1)),""))</f>
        <v/>
      </c>
      <c r="X73" s="6" t="str">
        <f ca="1">IF(AND($A73&lt;&gt;"",$A73&lt;&gt;"TOTAL"),IF(AND('[2]PDI_Descripcion tipo regimen ju'!$AN71&lt;&gt;"",'[2]PDI_Descripcion tipo regimen ju'!$AN71&lt;&gt;0),'[2]PDI_Descripcion tipo regimen ju'!$AN71,""),IF($A73="TOTAL",SUM(INDIRECT("X4:X"&amp;ROW()-1)),""))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IF(AND($A73&lt;&gt;"",$A73&lt;&gt;"TOTAL"),IF(AND('[2]PDI_Descripcion tipo regimen ju'!$AQ71&lt;&gt;"",'[2]PDI_Descripcion tipo regimen ju'!$AQ71&lt;&gt;0),'[2]PDI_Descripcion tipo regimen ju'!$AQ71,""),IF($A73="TOTAL",SUM(INDIRECT("Z4:Z"&amp;ROW()-1)),""))</f>
        <v/>
      </c>
      <c r="AA73" s="6" t="str">
        <f ca="1">IF(AND($A73&lt;&gt;"",$A73&lt;&gt;"TOTAL"),IF(AND('[2]PDI_Descripcion tipo regimen ju'!$AS71&lt;&gt;"",'[2]PDI_Descripcion tipo regimen ju'!$AS71&lt;&gt;0),'[2]PDI_Descripcion tipo regimen ju'!$AS71,""),IF($A73="TOTAL",SUM(INDIRECT("AA4:AA"&amp;ROW()-1)),""))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IF(AND($A73&lt;&gt;"",$A73&lt;&gt;"TOTAL"),IF(AND('[2]PDI_Descripcion tipo regimen ju'!$AV71&lt;&gt;"",'[2]PDI_Descripcion tipo regimen ju'!$AV71&lt;&gt;0),'[2]PDI_Descripcion tipo regimen ju'!$AV71,""),IF($A73="TOTAL",SUM(INDIRECT("AC4:AC"&amp;ROW()-1)),""))</f>
        <v/>
      </c>
      <c r="AD73" s="6" t="str">
        <f ca="1">IF(AND($A73&lt;&gt;"",$A73&lt;&gt;"TOTAL"),IF(AND('[2]PDI_Descripcion tipo regimen ju'!$AX71&lt;&gt;"",'[2]PDI_Descripcion tipo regimen ju'!$AX71&lt;&gt;0),'[2]PDI_Descripcion tipo regimen ju'!$AX71,""),IF($A73="TOTAL",SUM(INDIRECT("AD4:AD"&amp;ROW()-1)),""))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IF(AND($A73&lt;&gt;"",$A73&lt;&gt;"TOTAL"),IF(AND('[2]PDI_Descripcion tipo regimen ju'!$BA71&lt;&gt;"",'[2]PDI_Descripcion tipo regimen ju'!$BA71&lt;&gt;0),'[2]PDI_Descripcion tipo regimen ju'!$BA71,""),IF($A73="TOTAL",SUM(INDIRECT("AF4:AF"&amp;ROW()-1)),""))</f>
        <v/>
      </c>
      <c r="AG73" s="6" t="str">
        <f ca="1">IF(AND($A73&lt;&gt;"",$A73&lt;&gt;"TOTAL"),IF(AND('[2]PDI_Descripcion tipo regimen ju'!$BC71&lt;&gt;"",'[2]PDI_Descripcion tipo regimen ju'!$BC71&lt;&gt;0),'[2]PDI_Descripcion tipo regimen ju'!$BC71,""),IF($A73="TOTAL",SUM(INDIRECT("AG4:AG"&amp;ROW()-1)),""))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IF(AND($A73&lt;&gt;"",$A73&lt;&gt;"TOTAL"),IF(AND('[2]PDI_Descripcion tipo regimen ju'!$BF71&lt;&gt;"",'[2]PDI_Descripcion tipo regimen ju'!$BF71&lt;&gt;0),'[2]PDI_Descripcion tipo regimen ju'!$BF71,""),IF($A73="TOTAL",SUM(INDIRECT("AI4:AI"&amp;ROW()-1)),""))</f>
        <v/>
      </c>
      <c r="AJ73" s="6" t="str">
        <f ca="1">IF(AND($A73&lt;&gt;"",$A73&lt;&gt;"TOTAL"),IF(AND('[2]PDI_Descripcion tipo regimen ju'!$BH71&lt;&gt;"",'[2]PDI_Descripcion tipo regimen ju'!$BH71&lt;&gt;0),'[2]PDI_Descripcion tipo regimen ju'!$BH71,""),IF($A73="TOTAL",SUM(INDIRECT("AJ4:AJ"&amp;ROW()-1)),""))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IF(AND($A73&lt;&gt;"",$A73&lt;&gt;"TOTAL"),IF(AND('[2]PDI_Descripcion tipo regimen ju'!$BK71&lt;&gt;"",'[2]PDI_Descripcion tipo regimen ju'!$BK71&lt;&gt;0),'[2]PDI_Descripcion tipo regimen ju'!$BK71,""),IF($A73="TOTAL",SUM(INDIRECT("AL4:AL"&amp;ROW()-1)),""))</f>
        <v/>
      </c>
      <c r="AM73" s="6" t="str">
        <f ca="1">IF(AND($A73&lt;&gt;"",$A73&lt;&gt;"TOTAL"),IF(AND('[2]PDI_Descripcion tipo regimen ju'!$BM71&lt;&gt;"",'[2]PDI_Descripcion tipo regimen ju'!$BM71&lt;&gt;0),'[2]PDI_Descripcion tipo regimen ju'!$BM71,""),IF($A73="TOTAL",SUM(INDIRECT("AM4:AM"&amp;ROW()-1)),""))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IF(AND($A73&lt;&gt;"",$A73&lt;&gt;"TOTAL"),IF(AND('[2]PDI_Descripcion tipo regimen ju'!$BP71&lt;&gt;"",'[2]PDI_Descripcion tipo regimen ju'!$BP71&lt;&gt;0),'[2]PDI_Descripcion tipo regimen ju'!$BP71,""),IF($A73="TOTAL",SUM(INDIRECT("AO4:AO"&amp;ROW()-1)),""))</f>
        <v/>
      </c>
      <c r="AP73" s="6" t="str">
        <f ca="1">IF(AND($A73&lt;&gt;"",$A73&lt;&gt;"TOTAL"),IF(AND('[2]PDI_Descripcion tipo regimen ju'!$BR71&lt;&gt;"",'[2]PDI_Descripcion tipo regimen ju'!$BR71&lt;&gt;0),'[2]PDI_Descripcion tipo regimen ju'!$BR71,""),IF($A73="TOTAL",SUM(INDIRECT("AP4:AP"&amp;ROW()-1)),""))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IF(AND($A73&lt;&gt;"",$A73&lt;&gt;"TOTAL"),IF(AND('[2]PDI_Descripcion tipo regimen ju'!$BU71&lt;&gt;"",'[2]PDI_Descripcion tipo regimen ju'!$BU71&lt;&gt;0),'[2]PDI_Descripcion tipo regimen ju'!$BU71,""),IF($A73="TOTAL",SUM(INDIRECT("AR4:AR"&amp;ROW()-1)),""))</f>
        <v/>
      </c>
      <c r="AS73" s="6" t="str">
        <f ca="1">IF(AND($A73&lt;&gt;"",$A73&lt;&gt;"TOTAL"),IF(AND('[2]PDI_Descripcion tipo regimen ju'!$BW71&lt;&gt;"",'[2]PDI_Descripcion tipo regimen ju'!$BW71&lt;&gt;0),'[2]PDI_Descripcion tipo regimen ju'!$BW71,""),IF($A73="TOTAL",SUM(INDIRECT("AS4:AS"&amp;ROW()-1)),""))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IF(AND($A73&lt;&gt;"",$A73&lt;&gt;"TOTAL"),IF(AND('[2]PDI_Descripcion tipo regimen ju'!$BZ71&lt;&gt;"",'[2]PDI_Descripcion tipo regimen ju'!$BZ71&lt;&gt;0),'[2]PDI_Descripcion tipo regimen ju'!$BZ71,""),IF($A73="TOTAL",SUM(INDIRECT("AU4:AU"&amp;ROW()-1)),""))</f>
        <v/>
      </c>
      <c r="AV73" s="6" t="str">
        <f ca="1">IF(AND($A73&lt;&gt;"",$A73&lt;&gt;"TOTAL"),IF(AND('[2]PDI_Descripcion tipo regimen ju'!$CB71&lt;&gt;"",'[2]PDI_Descripcion tipo regimen ju'!$CB71&lt;&gt;0),'[2]PDI_Descripcion tipo regimen ju'!$CB71,""),IF($A73="TOTAL",SUM(INDIRECT("AV4:AV"&amp;ROW()-1)),""))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IF(AND($A73&lt;&gt;"",$A73&lt;&gt;"TOTAL"),IF(AND('[2]PDI_Descripcion tipo regimen ju'!$CE71&lt;&gt;"",'[2]PDI_Descripcion tipo regimen ju'!$CE71&lt;&gt;0),'[2]PDI_Descripcion tipo regimen ju'!$CE71,""),IF($A73="TOTAL",SUM(INDIRECT("AX4:AX"&amp;ROW()-1)),""))</f>
        <v/>
      </c>
      <c r="AY73" s="6" t="str">
        <f ca="1">IF(AND($A73&lt;&gt;"",$A73&lt;&gt;"TOTAL"),IF(AND('[2]PDI_Descripcion tipo regimen ju'!$CG71&lt;&gt;"",'[2]PDI_Descripcion tipo regimen ju'!$CG71&lt;&gt;0),'[2]PDI_Descripcion tipo regimen ju'!$CG71,""),IF($A73="TOTAL",SUM(INDIRECT("AY4:AY"&amp;ROW()-1)),""))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IF(AND($A73&lt;&gt;"",$A73&lt;&gt;"TOTAL"),IF(AND('[2]PDI_Descripcion tipo regimen ju'!$CJ71&lt;&gt;"",'[2]PDI_Descripcion tipo regimen ju'!$CJ71&lt;&gt;0),'[2]PDI_Descripcion tipo regimen ju'!$CJ71,""),IF($A73="TOTAL",SUM(INDIRECT("BA4:BA"&amp;ROW()-1)),""))</f>
        <v/>
      </c>
      <c r="BB73" s="6" t="str">
        <f ca="1">IF(AND($A73&lt;&gt;"",$A73&lt;&gt;"TOTAL"),IF(AND('[2]PDI_Descripcion tipo regimen ju'!$CL71&lt;&gt;"",'[2]PDI_Descripcion tipo regimen ju'!$CL71&lt;&gt;0),'[2]PDI_Descripcion tipo regimen ju'!$CL71,""),IF($A73="TOTAL",SUM(INDIRECT("BB4:BB"&amp;ROW()-1)),""))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IF(AND($A73&lt;&gt;"",$A73&lt;&gt;"TOTAL"),IF(AND('[2]PDI_Descripcion tipo regimen ju'!$CO71&lt;&gt;"",'[2]PDI_Descripcion tipo regimen ju'!$CO71&lt;&gt;0),'[2]PDI_Descripcion tipo regimen ju'!$CO71,""),IF($A73="TOTAL",SUM(INDIRECT("BD4:BD"&amp;ROW()-1)),""))</f>
        <v/>
      </c>
      <c r="BE73" s="6" t="str">
        <f ca="1">IF(AND($A73&lt;&gt;"",$A73&lt;&gt;"TOTAL"),IF(AND('[2]PDI_Descripcion tipo regimen ju'!$CQ71&lt;&gt;"",'[2]PDI_Descripcion tipo regimen ju'!$CQ71&lt;&gt;0),'[2]PDI_Descripcion tipo regimen ju'!$CQ71,""),IF($A73="TOTAL",SUM(INDIRECT("BE4:BE"&amp;ROW()-1)),""))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IF('[2]PDI_Descripcion tipo regimen ju'!$B72&lt;&gt;"",'[2]PDI_Descripcion tipo regimen ju'!$B72,IF(AND('[2]PDI_Descripcion tipo regimen ju'!$B72="",'[2]PDI_Descripcion tipo regimen ju'!$B73="",'[2]PDI_Descripcion tipo regimen ju'!$B71=""),"","TOTAL"))</f>
        <v/>
      </c>
      <c r="B74" s="6" t="str">
        <f ca="1">IF(AND($A74&lt;&gt;"",$A74&lt;&gt;"TOTAL"),IF(AND('[2]PDI_Descripcion tipo regimen ju'!$C72&lt;&gt;"",'[2]PDI_Descripcion tipo regimen ju'!$C72&lt;&gt;0),'[2]PDI_Descripcion tipo regimen ju'!$C72,""),IF($A74="TOTAL",SUM(INDIRECT("B4:B"&amp;ROW()-1)),""))</f>
        <v/>
      </c>
      <c r="C74" s="6" t="str">
        <f ca="1">IF(AND($A74&lt;&gt;"",$A74&lt;&gt;"TOTAL"),IF(AND('[2]PDI_Descripcion tipo regimen ju'!$E72&lt;&gt;"",'[2]PDI_Descripcion tipo regimen ju'!$E72&lt;&gt;0),'[2]PDI_Descripcion tipo regimen ju'!$E72,""),IF($A74="TOTAL",SUM(INDIRECT("C4:C"&amp;ROW()-1)),""))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IF(AND($A74&lt;&gt;"",$A74&lt;&gt;"TOTAL"),IF(AND('[2]PDI_Descripcion tipo regimen ju'!$H72&lt;&gt;"",'[2]PDI_Descripcion tipo regimen ju'!$H72&lt;&gt;0),'[2]PDI_Descripcion tipo regimen ju'!$H72,""),IF($A74="TOTAL",SUM(INDIRECT("E4:E"&amp;ROW()-1)),""))</f>
        <v/>
      </c>
      <c r="F74" s="6" t="str">
        <f ca="1">IF(AND($A74&lt;&gt;"",$A74&lt;&gt;"TOTAL"),IF(AND('[2]PDI_Descripcion tipo regimen ju'!$J72&lt;&gt;"",'[2]PDI_Descripcion tipo regimen ju'!$J72&lt;&gt;0),'[2]PDI_Descripcion tipo regimen ju'!$J72,""),IF($A74="TOTAL",SUM(INDIRECT("F4:F"&amp;ROW()-1)),""))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IF(AND($A74&lt;&gt;"",$A74&lt;&gt;"TOTAL"),IF(AND('[2]PDI_Descripcion tipo regimen ju'!$M72&lt;&gt;"",'[2]PDI_Descripcion tipo regimen ju'!$M72&lt;&gt;0),'[2]PDI_Descripcion tipo regimen ju'!$M72,""),IF($A74="TOTAL",SUM(INDIRECT("H4:H"&amp;ROW()-1)),""))</f>
        <v/>
      </c>
      <c r="I74" s="6" t="str">
        <f ca="1">IF(AND($A74&lt;&gt;"",$A74&lt;&gt;"TOTAL"),IF(AND('[2]PDI_Descripcion tipo regimen ju'!$O72&lt;&gt;"",'[2]PDI_Descripcion tipo regimen ju'!$O72&lt;&gt;0),'[2]PDI_Descripcion tipo regimen ju'!$O72,""),IF($A74="TOTAL",SUM(INDIRECT("I4:I"&amp;ROW()-1)),""))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IF(AND($A74&lt;&gt;"",$A74&lt;&gt;"TOTAL"),IF(AND('[2]PDI_Descripcion tipo regimen ju'!$R72&lt;&gt;"",'[2]PDI_Descripcion tipo regimen ju'!$R72&lt;&gt;0),'[2]PDI_Descripcion tipo regimen ju'!$R72,""),IF($A74="TOTAL",SUM(INDIRECT("K4:K"&amp;ROW()-1)),""))</f>
        <v/>
      </c>
      <c r="L74" s="6" t="str">
        <f ca="1">IF(AND($A74&lt;&gt;"",$A74&lt;&gt;"TOTAL"),IF(AND('[2]PDI_Descripcion tipo regimen ju'!$T72&lt;&gt;"",'[2]PDI_Descripcion tipo regimen ju'!$T72&lt;&gt;0),'[2]PDI_Descripcion tipo regimen ju'!$T72,""),IF($A74="TOTAL",SUM(INDIRECT("L4:L"&amp;ROW()-1)),""))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IF(AND($A74&lt;&gt;"",$A74&lt;&gt;"TOTAL"),IF(AND('[2]PDI_Descripcion tipo regimen ju'!$W72&lt;&gt;"",'[2]PDI_Descripcion tipo regimen ju'!$W72&lt;&gt;0),'[2]PDI_Descripcion tipo regimen ju'!$W72,""),IF($A74="TOTAL",SUM(INDIRECT("N4:N"&amp;ROW()-1)),""))</f>
        <v/>
      </c>
      <c r="O74" s="6" t="str">
        <f ca="1">IF(AND($A74&lt;&gt;"",$A74&lt;&gt;"TOTAL"),IF(AND('[2]PDI_Descripcion tipo regimen ju'!$Y72&lt;&gt;"",'[2]PDI_Descripcion tipo regimen ju'!$Y72&lt;&gt;0),'[2]PDI_Descripcion tipo regimen ju'!$Y72,""),IF($A74="TOTAL",SUM(INDIRECT("O4:O"&amp;ROW()-1)),""))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IF(AND($A74&lt;&gt;"",$A74&lt;&gt;"TOTAL"),IF(AND('[2]PDI_Descripcion tipo regimen ju'!$AB72&lt;&gt;"",'[2]PDI_Descripcion tipo regimen ju'!$AB72&lt;&gt;0),'[2]PDI_Descripcion tipo regimen ju'!$AB72,""),IF($A74="TOTAL",SUM(INDIRECT("Q4:Q"&amp;ROW()-1)),""))</f>
        <v/>
      </c>
      <c r="R74" s="6" t="str">
        <f ca="1">IF(AND($A74&lt;&gt;"",$A74&lt;&gt;"TOTAL"),IF(AND('[2]PDI_Descripcion tipo regimen ju'!$AD72&lt;&gt;"",'[2]PDI_Descripcion tipo regimen ju'!$AD72&lt;&gt;0),'[2]PDI_Descripcion tipo regimen ju'!$AD72,""),IF($A74="TOTAL",SUM(INDIRECT("R4:R"&amp;ROW()-1)),""))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IF(AND($A74&lt;&gt;"",$A74&lt;&gt;"TOTAL"),IF(AND('[2]PDI_Descripcion tipo regimen ju'!$AG72&lt;&gt;"",'[2]PDI_Descripcion tipo regimen ju'!$AG72&lt;&gt;0),'[2]PDI_Descripcion tipo regimen ju'!$AG72,""),IF($A74="TOTAL",SUM(INDIRECT("T4:T"&amp;ROW()-1)),""))</f>
        <v/>
      </c>
      <c r="U74" s="6" t="str">
        <f ca="1">IF(AND($A74&lt;&gt;"",$A74&lt;&gt;"TOTAL"),IF(AND('[2]PDI_Descripcion tipo regimen ju'!$AI72&lt;&gt;"",'[2]PDI_Descripcion tipo regimen ju'!$AI72&lt;&gt;0),'[2]PDI_Descripcion tipo regimen ju'!$AI72,""),IF($A74="TOTAL",SUM(INDIRECT("U4:U"&amp;ROW()-1)),""))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IF(AND($A74&lt;&gt;"",$A74&lt;&gt;"TOTAL"),IF(AND('[2]PDI_Descripcion tipo regimen ju'!$AL72&lt;&gt;"",'[2]PDI_Descripcion tipo regimen ju'!$AL72&lt;&gt;0),'[2]PDI_Descripcion tipo regimen ju'!$AL72,""),IF($A74="TOTAL",SUM(INDIRECT("W4:W"&amp;ROW()-1)),""))</f>
        <v/>
      </c>
      <c r="X74" s="6" t="str">
        <f ca="1">IF(AND($A74&lt;&gt;"",$A74&lt;&gt;"TOTAL"),IF(AND('[2]PDI_Descripcion tipo regimen ju'!$AN72&lt;&gt;"",'[2]PDI_Descripcion tipo regimen ju'!$AN72&lt;&gt;0),'[2]PDI_Descripcion tipo regimen ju'!$AN72,""),IF($A74="TOTAL",SUM(INDIRECT("X4:X"&amp;ROW()-1)),""))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IF(AND($A74&lt;&gt;"",$A74&lt;&gt;"TOTAL"),IF(AND('[2]PDI_Descripcion tipo regimen ju'!$AQ72&lt;&gt;"",'[2]PDI_Descripcion tipo regimen ju'!$AQ72&lt;&gt;0),'[2]PDI_Descripcion tipo regimen ju'!$AQ72,""),IF($A74="TOTAL",SUM(INDIRECT("Z4:Z"&amp;ROW()-1)),""))</f>
        <v/>
      </c>
      <c r="AA74" s="6" t="str">
        <f ca="1">IF(AND($A74&lt;&gt;"",$A74&lt;&gt;"TOTAL"),IF(AND('[2]PDI_Descripcion tipo regimen ju'!$AS72&lt;&gt;"",'[2]PDI_Descripcion tipo regimen ju'!$AS72&lt;&gt;0),'[2]PDI_Descripcion tipo regimen ju'!$AS72,""),IF($A74="TOTAL",SUM(INDIRECT("AA4:AA"&amp;ROW()-1)),""))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IF(AND($A74&lt;&gt;"",$A74&lt;&gt;"TOTAL"),IF(AND('[2]PDI_Descripcion tipo regimen ju'!$AV72&lt;&gt;"",'[2]PDI_Descripcion tipo regimen ju'!$AV72&lt;&gt;0),'[2]PDI_Descripcion tipo regimen ju'!$AV72,""),IF($A74="TOTAL",SUM(INDIRECT("AC4:AC"&amp;ROW()-1)),""))</f>
        <v/>
      </c>
      <c r="AD74" s="6" t="str">
        <f ca="1">IF(AND($A74&lt;&gt;"",$A74&lt;&gt;"TOTAL"),IF(AND('[2]PDI_Descripcion tipo regimen ju'!$AX72&lt;&gt;"",'[2]PDI_Descripcion tipo regimen ju'!$AX72&lt;&gt;0),'[2]PDI_Descripcion tipo regimen ju'!$AX72,""),IF($A74="TOTAL",SUM(INDIRECT("AD4:AD"&amp;ROW()-1)),""))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IF(AND($A74&lt;&gt;"",$A74&lt;&gt;"TOTAL"),IF(AND('[2]PDI_Descripcion tipo regimen ju'!$BA72&lt;&gt;"",'[2]PDI_Descripcion tipo regimen ju'!$BA72&lt;&gt;0),'[2]PDI_Descripcion tipo regimen ju'!$BA72,""),IF($A74="TOTAL",SUM(INDIRECT("AF4:AF"&amp;ROW()-1)),""))</f>
        <v/>
      </c>
      <c r="AG74" s="6" t="str">
        <f ca="1">IF(AND($A74&lt;&gt;"",$A74&lt;&gt;"TOTAL"),IF(AND('[2]PDI_Descripcion tipo regimen ju'!$BC72&lt;&gt;"",'[2]PDI_Descripcion tipo regimen ju'!$BC72&lt;&gt;0),'[2]PDI_Descripcion tipo regimen ju'!$BC72,""),IF($A74="TOTAL",SUM(INDIRECT("AG4:AG"&amp;ROW()-1)),""))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IF(AND($A74&lt;&gt;"",$A74&lt;&gt;"TOTAL"),IF(AND('[2]PDI_Descripcion tipo regimen ju'!$BF72&lt;&gt;"",'[2]PDI_Descripcion tipo regimen ju'!$BF72&lt;&gt;0),'[2]PDI_Descripcion tipo regimen ju'!$BF72,""),IF($A74="TOTAL",SUM(INDIRECT("AI4:AI"&amp;ROW()-1)),""))</f>
        <v/>
      </c>
      <c r="AJ74" s="6" t="str">
        <f ca="1">IF(AND($A74&lt;&gt;"",$A74&lt;&gt;"TOTAL"),IF(AND('[2]PDI_Descripcion tipo regimen ju'!$BH72&lt;&gt;"",'[2]PDI_Descripcion tipo regimen ju'!$BH72&lt;&gt;0),'[2]PDI_Descripcion tipo regimen ju'!$BH72,""),IF($A74="TOTAL",SUM(INDIRECT("AJ4:AJ"&amp;ROW()-1)),""))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IF(AND($A74&lt;&gt;"",$A74&lt;&gt;"TOTAL"),IF(AND('[2]PDI_Descripcion tipo regimen ju'!$BK72&lt;&gt;"",'[2]PDI_Descripcion tipo regimen ju'!$BK72&lt;&gt;0),'[2]PDI_Descripcion tipo regimen ju'!$BK72,""),IF($A74="TOTAL",SUM(INDIRECT("AL4:AL"&amp;ROW()-1)),""))</f>
        <v/>
      </c>
      <c r="AM74" s="6" t="str">
        <f ca="1">IF(AND($A74&lt;&gt;"",$A74&lt;&gt;"TOTAL"),IF(AND('[2]PDI_Descripcion tipo regimen ju'!$BM72&lt;&gt;"",'[2]PDI_Descripcion tipo regimen ju'!$BM72&lt;&gt;0),'[2]PDI_Descripcion tipo regimen ju'!$BM72,""),IF($A74="TOTAL",SUM(INDIRECT("AM4:AM"&amp;ROW()-1)),""))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IF(AND($A74&lt;&gt;"",$A74&lt;&gt;"TOTAL"),IF(AND('[2]PDI_Descripcion tipo regimen ju'!$BP72&lt;&gt;"",'[2]PDI_Descripcion tipo regimen ju'!$BP72&lt;&gt;0),'[2]PDI_Descripcion tipo regimen ju'!$BP72,""),IF($A74="TOTAL",SUM(INDIRECT("AO4:AO"&amp;ROW()-1)),""))</f>
        <v/>
      </c>
      <c r="AP74" s="6" t="str">
        <f ca="1">IF(AND($A74&lt;&gt;"",$A74&lt;&gt;"TOTAL"),IF(AND('[2]PDI_Descripcion tipo regimen ju'!$BR72&lt;&gt;"",'[2]PDI_Descripcion tipo regimen ju'!$BR72&lt;&gt;0),'[2]PDI_Descripcion tipo regimen ju'!$BR72,""),IF($A74="TOTAL",SUM(INDIRECT("AP4:AP"&amp;ROW()-1)),""))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IF(AND($A74&lt;&gt;"",$A74&lt;&gt;"TOTAL"),IF(AND('[2]PDI_Descripcion tipo regimen ju'!$BU72&lt;&gt;"",'[2]PDI_Descripcion tipo regimen ju'!$BU72&lt;&gt;0),'[2]PDI_Descripcion tipo regimen ju'!$BU72,""),IF($A74="TOTAL",SUM(INDIRECT("AR4:AR"&amp;ROW()-1)),""))</f>
        <v/>
      </c>
      <c r="AS74" s="6" t="str">
        <f ca="1">IF(AND($A74&lt;&gt;"",$A74&lt;&gt;"TOTAL"),IF(AND('[2]PDI_Descripcion tipo regimen ju'!$BW72&lt;&gt;"",'[2]PDI_Descripcion tipo regimen ju'!$BW72&lt;&gt;0),'[2]PDI_Descripcion tipo regimen ju'!$BW72,""),IF($A74="TOTAL",SUM(INDIRECT("AS4:AS"&amp;ROW()-1)),""))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IF(AND($A74&lt;&gt;"",$A74&lt;&gt;"TOTAL"),IF(AND('[2]PDI_Descripcion tipo regimen ju'!$BZ72&lt;&gt;"",'[2]PDI_Descripcion tipo regimen ju'!$BZ72&lt;&gt;0),'[2]PDI_Descripcion tipo regimen ju'!$BZ72,""),IF($A74="TOTAL",SUM(INDIRECT("AU4:AU"&amp;ROW()-1)),""))</f>
        <v/>
      </c>
      <c r="AV74" s="6" t="str">
        <f ca="1">IF(AND($A74&lt;&gt;"",$A74&lt;&gt;"TOTAL"),IF(AND('[2]PDI_Descripcion tipo regimen ju'!$CB72&lt;&gt;"",'[2]PDI_Descripcion tipo regimen ju'!$CB72&lt;&gt;0),'[2]PDI_Descripcion tipo regimen ju'!$CB72,""),IF($A74="TOTAL",SUM(INDIRECT("AV4:AV"&amp;ROW()-1)),""))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IF(AND($A74&lt;&gt;"",$A74&lt;&gt;"TOTAL"),IF(AND('[2]PDI_Descripcion tipo regimen ju'!$CE72&lt;&gt;"",'[2]PDI_Descripcion tipo regimen ju'!$CE72&lt;&gt;0),'[2]PDI_Descripcion tipo regimen ju'!$CE72,""),IF($A74="TOTAL",SUM(INDIRECT("AX4:AX"&amp;ROW()-1)),""))</f>
        <v/>
      </c>
      <c r="AY74" s="6" t="str">
        <f ca="1">IF(AND($A74&lt;&gt;"",$A74&lt;&gt;"TOTAL"),IF(AND('[2]PDI_Descripcion tipo regimen ju'!$CG72&lt;&gt;"",'[2]PDI_Descripcion tipo regimen ju'!$CG72&lt;&gt;0),'[2]PDI_Descripcion tipo regimen ju'!$CG72,""),IF($A74="TOTAL",SUM(INDIRECT("AY4:AY"&amp;ROW()-1)),""))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IF(AND($A74&lt;&gt;"",$A74&lt;&gt;"TOTAL"),IF(AND('[2]PDI_Descripcion tipo regimen ju'!$CJ72&lt;&gt;"",'[2]PDI_Descripcion tipo regimen ju'!$CJ72&lt;&gt;0),'[2]PDI_Descripcion tipo regimen ju'!$CJ72,""),IF($A74="TOTAL",SUM(INDIRECT("BA4:BA"&amp;ROW()-1)),""))</f>
        <v/>
      </c>
      <c r="BB74" s="6" t="str">
        <f ca="1">IF(AND($A74&lt;&gt;"",$A74&lt;&gt;"TOTAL"),IF(AND('[2]PDI_Descripcion tipo regimen ju'!$CL72&lt;&gt;"",'[2]PDI_Descripcion tipo regimen ju'!$CL72&lt;&gt;0),'[2]PDI_Descripcion tipo regimen ju'!$CL72,""),IF($A74="TOTAL",SUM(INDIRECT("BB4:BB"&amp;ROW()-1)),""))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IF(AND($A74&lt;&gt;"",$A74&lt;&gt;"TOTAL"),IF(AND('[2]PDI_Descripcion tipo regimen ju'!$CO72&lt;&gt;"",'[2]PDI_Descripcion tipo regimen ju'!$CO72&lt;&gt;0),'[2]PDI_Descripcion tipo regimen ju'!$CO72,""),IF($A74="TOTAL",SUM(INDIRECT("BD4:BD"&amp;ROW()-1)),""))</f>
        <v/>
      </c>
      <c r="BE74" s="6" t="str">
        <f ca="1">IF(AND($A74&lt;&gt;"",$A74&lt;&gt;"TOTAL"),IF(AND('[2]PDI_Descripcion tipo regimen ju'!$CQ72&lt;&gt;"",'[2]PDI_Descripcion tipo regimen ju'!$CQ72&lt;&gt;0),'[2]PDI_Descripcion tipo regimen ju'!$CQ72,""),IF($A74="TOTAL",SUM(INDIRECT("BE4:BE"&amp;ROW()-1)),""))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IF('[2]PDI_Descripcion tipo regimen ju'!$B73&lt;&gt;"",'[2]PDI_Descripcion tipo regimen ju'!$B73,IF(AND('[2]PDI_Descripcion tipo regimen ju'!$B73="",'[2]PDI_Descripcion tipo regimen ju'!$B74="",'[2]PDI_Descripcion tipo regimen ju'!$B72=""),"","TOTAL"))</f>
        <v/>
      </c>
      <c r="B75" s="6" t="str">
        <f ca="1">IF(AND($A75&lt;&gt;"",$A75&lt;&gt;"TOTAL"),IF(AND('[2]PDI_Descripcion tipo regimen ju'!$C73&lt;&gt;"",'[2]PDI_Descripcion tipo regimen ju'!$C73&lt;&gt;0),'[2]PDI_Descripcion tipo regimen ju'!$C73,""),IF($A75="TOTAL",SUM(INDIRECT("B4:B"&amp;ROW()-1)),""))</f>
        <v/>
      </c>
      <c r="C75" s="6" t="str">
        <f ca="1">IF(AND($A75&lt;&gt;"",$A75&lt;&gt;"TOTAL"),IF(AND('[2]PDI_Descripcion tipo regimen ju'!$E73&lt;&gt;"",'[2]PDI_Descripcion tipo regimen ju'!$E73&lt;&gt;0),'[2]PDI_Descripcion tipo regimen ju'!$E73,""),IF($A75="TOTAL",SUM(INDIRECT("C4:C"&amp;ROW()-1)),""))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IF(AND($A75&lt;&gt;"",$A75&lt;&gt;"TOTAL"),IF(AND('[2]PDI_Descripcion tipo regimen ju'!$H73&lt;&gt;"",'[2]PDI_Descripcion tipo regimen ju'!$H73&lt;&gt;0),'[2]PDI_Descripcion tipo regimen ju'!$H73,""),IF($A75="TOTAL",SUM(INDIRECT("E4:E"&amp;ROW()-1)),""))</f>
        <v/>
      </c>
      <c r="F75" s="6" t="str">
        <f ca="1">IF(AND($A75&lt;&gt;"",$A75&lt;&gt;"TOTAL"),IF(AND('[2]PDI_Descripcion tipo regimen ju'!$J73&lt;&gt;"",'[2]PDI_Descripcion tipo regimen ju'!$J73&lt;&gt;0),'[2]PDI_Descripcion tipo regimen ju'!$J73,""),IF($A75="TOTAL",SUM(INDIRECT("F4:F"&amp;ROW()-1)),""))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IF(AND($A75&lt;&gt;"",$A75&lt;&gt;"TOTAL"),IF(AND('[2]PDI_Descripcion tipo regimen ju'!$M73&lt;&gt;"",'[2]PDI_Descripcion tipo regimen ju'!$M73&lt;&gt;0),'[2]PDI_Descripcion tipo regimen ju'!$M73,""),IF($A75="TOTAL",SUM(INDIRECT("H4:H"&amp;ROW()-1)),""))</f>
        <v/>
      </c>
      <c r="I75" s="6" t="str">
        <f ca="1">IF(AND($A75&lt;&gt;"",$A75&lt;&gt;"TOTAL"),IF(AND('[2]PDI_Descripcion tipo regimen ju'!$O73&lt;&gt;"",'[2]PDI_Descripcion tipo regimen ju'!$O73&lt;&gt;0),'[2]PDI_Descripcion tipo regimen ju'!$O73,""),IF($A75="TOTAL",SUM(INDIRECT("I4:I"&amp;ROW()-1)),""))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IF(AND($A75&lt;&gt;"",$A75&lt;&gt;"TOTAL"),IF(AND('[2]PDI_Descripcion tipo regimen ju'!$R73&lt;&gt;"",'[2]PDI_Descripcion tipo regimen ju'!$R73&lt;&gt;0),'[2]PDI_Descripcion tipo regimen ju'!$R73,""),IF($A75="TOTAL",SUM(INDIRECT("K4:K"&amp;ROW()-1)),""))</f>
        <v/>
      </c>
      <c r="L75" s="6" t="str">
        <f ca="1">IF(AND($A75&lt;&gt;"",$A75&lt;&gt;"TOTAL"),IF(AND('[2]PDI_Descripcion tipo regimen ju'!$T73&lt;&gt;"",'[2]PDI_Descripcion tipo regimen ju'!$T73&lt;&gt;0),'[2]PDI_Descripcion tipo regimen ju'!$T73,""),IF($A75="TOTAL",SUM(INDIRECT("L4:L"&amp;ROW()-1)),""))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IF(AND($A75&lt;&gt;"",$A75&lt;&gt;"TOTAL"),IF(AND('[2]PDI_Descripcion tipo regimen ju'!$W73&lt;&gt;"",'[2]PDI_Descripcion tipo regimen ju'!$W73&lt;&gt;0),'[2]PDI_Descripcion tipo regimen ju'!$W73,""),IF($A75="TOTAL",SUM(INDIRECT("N4:N"&amp;ROW()-1)),""))</f>
        <v/>
      </c>
      <c r="O75" s="6" t="str">
        <f ca="1">IF(AND($A75&lt;&gt;"",$A75&lt;&gt;"TOTAL"),IF(AND('[2]PDI_Descripcion tipo regimen ju'!$Y73&lt;&gt;"",'[2]PDI_Descripcion tipo regimen ju'!$Y73&lt;&gt;0),'[2]PDI_Descripcion tipo regimen ju'!$Y73,""),IF($A75="TOTAL",SUM(INDIRECT("O4:O"&amp;ROW()-1)),""))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IF(AND($A75&lt;&gt;"",$A75&lt;&gt;"TOTAL"),IF(AND('[2]PDI_Descripcion tipo regimen ju'!$AB73&lt;&gt;"",'[2]PDI_Descripcion tipo regimen ju'!$AB73&lt;&gt;0),'[2]PDI_Descripcion tipo regimen ju'!$AB73,""),IF($A75="TOTAL",SUM(INDIRECT("Q4:Q"&amp;ROW()-1)),""))</f>
        <v/>
      </c>
      <c r="R75" s="6" t="str">
        <f ca="1">IF(AND($A75&lt;&gt;"",$A75&lt;&gt;"TOTAL"),IF(AND('[2]PDI_Descripcion tipo regimen ju'!$AD73&lt;&gt;"",'[2]PDI_Descripcion tipo regimen ju'!$AD73&lt;&gt;0),'[2]PDI_Descripcion tipo regimen ju'!$AD73,""),IF($A75="TOTAL",SUM(INDIRECT("R4:R"&amp;ROW()-1)),""))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IF(AND($A75&lt;&gt;"",$A75&lt;&gt;"TOTAL"),IF(AND('[2]PDI_Descripcion tipo regimen ju'!$AG73&lt;&gt;"",'[2]PDI_Descripcion tipo regimen ju'!$AG73&lt;&gt;0),'[2]PDI_Descripcion tipo regimen ju'!$AG73,""),IF($A75="TOTAL",SUM(INDIRECT("T4:T"&amp;ROW()-1)),""))</f>
        <v/>
      </c>
      <c r="U75" s="6" t="str">
        <f ca="1">IF(AND($A75&lt;&gt;"",$A75&lt;&gt;"TOTAL"),IF(AND('[2]PDI_Descripcion tipo regimen ju'!$AI73&lt;&gt;"",'[2]PDI_Descripcion tipo regimen ju'!$AI73&lt;&gt;0),'[2]PDI_Descripcion tipo regimen ju'!$AI73,""),IF($A75="TOTAL",SUM(INDIRECT("U4:U"&amp;ROW()-1)),""))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IF(AND($A75&lt;&gt;"",$A75&lt;&gt;"TOTAL"),IF(AND('[2]PDI_Descripcion tipo regimen ju'!$AL73&lt;&gt;"",'[2]PDI_Descripcion tipo regimen ju'!$AL73&lt;&gt;0),'[2]PDI_Descripcion tipo regimen ju'!$AL73,""),IF($A75="TOTAL",SUM(INDIRECT("W4:W"&amp;ROW()-1)),""))</f>
        <v/>
      </c>
      <c r="X75" s="6" t="str">
        <f ca="1">IF(AND($A75&lt;&gt;"",$A75&lt;&gt;"TOTAL"),IF(AND('[2]PDI_Descripcion tipo regimen ju'!$AN73&lt;&gt;"",'[2]PDI_Descripcion tipo regimen ju'!$AN73&lt;&gt;0),'[2]PDI_Descripcion tipo regimen ju'!$AN73,""),IF($A75="TOTAL",SUM(INDIRECT("X4:X"&amp;ROW()-1)),""))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IF(AND($A75&lt;&gt;"",$A75&lt;&gt;"TOTAL"),IF(AND('[2]PDI_Descripcion tipo regimen ju'!$AQ73&lt;&gt;"",'[2]PDI_Descripcion tipo regimen ju'!$AQ73&lt;&gt;0),'[2]PDI_Descripcion tipo regimen ju'!$AQ73,""),IF($A75="TOTAL",SUM(INDIRECT("Z4:Z"&amp;ROW()-1)),""))</f>
        <v/>
      </c>
      <c r="AA75" s="6" t="str">
        <f ca="1">IF(AND($A75&lt;&gt;"",$A75&lt;&gt;"TOTAL"),IF(AND('[2]PDI_Descripcion tipo regimen ju'!$AS73&lt;&gt;"",'[2]PDI_Descripcion tipo regimen ju'!$AS73&lt;&gt;0),'[2]PDI_Descripcion tipo regimen ju'!$AS73,""),IF($A75="TOTAL",SUM(INDIRECT("AA4:AA"&amp;ROW()-1)),""))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IF(AND($A75&lt;&gt;"",$A75&lt;&gt;"TOTAL"),IF(AND('[2]PDI_Descripcion tipo regimen ju'!$AV73&lt;&gt;"",'[2]PDI_Descripcion tipo regimen ju'!$AV73&lt;&gt;0),'[2]PDI_Descripcion tipo regimen ju'!$AV73,""),IF($A75="TOTAL",SUM(INDIRECT("AC4:AC"&amp;ROW()-1)),""))</f>
        <v/>
      </c>
      <c r="AD75" s="6" t="str">
        <f ca="1">IF(AND($A75&lt;&gt;"",$A75&lt;&gt;"TOTAL"),IF(AND('[2]PDI_Descripcion tipo regimen ju'!$AX73&lt;&gt;"",'[2]PDI_Descripcion tipo regimen ju'!$AX73&lt;&gt;0),'[2]PDI_Descripcion tipo regimen ju'!$AX73,""),IF($A75="TOTAL",SUM(INDIRECT("AD4:AD"&amp;ROW()-1)),""))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IF(AND($A75&lt;&gt;"",$A75&lt;&gt;"TOTAL"),IF(AND('[2]PDI_Descripcion tipo regimen ju'!$BA73&lt;&gt;"",'[2]PDI_Descripcion tipo regimen ju'!$BA73&lt;&gt;0),'[2]PDI_Descripcion tipo regimen ju'!$BA73,""),IF($A75="TOTAL",SUM(INDIRECT("AF4:AF"&amp;ROW()-1)),""))</f>
        <v/>
      </c>
      <c r="AG75" s="6" t="str">
        <f ca="1">IF(AND($A75&lt;&gt;"",$A75&lt;&gt;"TOTAL"),IF(AND('[2]PDI_Descripcion tipo regimen ju'!$BC73&lt;&gt;"",'[2]PDI_Descripcion tipo regimen ju'!$BC73&lt;&gt;0),'[2]PDI_Descripcion tipo regimen ju'!$BC73,""),IF($A75="TOTAL",SUM(INDIRECT("AG4:AG"&amp;ROW()-1)),""))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IF(AND($A75&lt;&gt;"",$A75&lt;&gt;"TOTAL"),IF(AND('[2]PDI_Descripcion tipo regimen ju'!$BF73&lt;&gt;"",'[2]PDI_Descripcion tipo regimen ju'!$BF73&lt;&gt;0),'[2]PDI_Descripcion tipo regimen ju'!$BF73,""),IF($A75="TOTAL",SUM(INDIRECT("AI4:AI"&amp;ROW()-1)),""))</f>
        <v/>
      </c>
      <c r="AJ75" s="6" t="str">
        <f ca="1">IF(AND($A75&lt;&gt;"",$A75&lt;&gt;"TOTAL"),IF(AND('[2]PDI_Descripcion tipo regimen ju'!$BH73&lt;&gt;"",'[2]PDI_Descripcion tipo regimen ju'!$BH73&lt;&gt;0),'[2]PDI_Descripcion tipo regimen ju'!$BH73,""),IF($A75="TOTAL",SUM(INDIRECT("AJ4:AJ"&amp;ROW()-1)),""))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IF(AND($A75&lt;&gt;"",$A75&lt;&gt;"TOTAL"),IF(AND('[2]PDI_Descripcion tipo regimen ju'!$BK73&lt;&gt;"",'[2]PDI_Descripcion tipo regimen ju'!$BK73&lt;&gt;0),'[2]PDI_Descripcion tipo regimen ju'!$BK73,""),IF($A75="TOTAL",SUM(INDIRECT("AL4:AL"&amp;ROW()-1)),""))</f>
        <v/>
      </c>
      <c r="AM75" s="6" t="str">
        <f ca="1">IF(AND($A75&lt;&gt;"",$A75&lt;&gt;"TOTAL"),IF(AND('[2]PDI_Descripcion tipo regimen ju'!$BM73&lt;&gt;"",'[2]PDI_Descripcion tipo regimen ju'!$BM73&lt;&gt;0),'[2]PDI_Descripcion tipo regimen ju'!$BM73,""),IF($A75="TOTAL",SUM(INDIRECT("AM4:AM"&amp;ROW()-1)),""))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IF(AND($A75&lt;&gt;"",$A75&lt;&gt;"TOTAL"),IF(AND('[2]PDI_Descripcion tipo regimen ju'!$BP73&lt;&gt;"",'[2]PDI_Descripcion tipo regimen ju'!$BP73&lt;&gt;0),'[2]PDI_Descripcion tipo regimen ju'!$BP73,""),IF($A75="TOTAL",SUM(INDIRECT("AO4:AO"&amp;ROW()-1)),""))</f>
        <v/>
      </c>
      <c r="AP75" s="6" t="str">
        <f ca="1">IF(AND($A75&lt;&gt;"",$A75&lt;&gt;"TOTAL"),IF(AND('[2]PDI_Descripcion tipo regimen ju'!$BR73&lt;&gt;"",'[2]PDI_Descripcion tipo regimen ju'!$BR73&lt;&gt;0),'[2]PDI_Descripcion tipo regimen ju'!$BR73,""),IF($A75="TOTAL",SUM(INDIRECT("AP4:AP"&amp;ROW()-1)),""))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IF(AND($A75&lt;&gt;"",$A75&lt;&gt;"TOTAL"),IF(AND('[2]PDI_Descripcion tipo regimen ju'!$BU73&lt;&gt;"",'[2]PDI_Descripcion tipo regimen ju'!$BU73&lt;&gt;0),'[2]PDI_Descripcion tipo regimen ju'!$BU73,""),IF($A75="TOTAL",SUM(INDIRECT("AR4:AR"&amp;ROW()-1)),""))</f>
        <v/>
      </c>
      <c r="AS75" s="6" t="str">
        <f ca="1">IF(AND($A75&lt;&gt;"",$A75&lt;&gt;"TOTAL"),IF(AND('[2]PDI_Descripcion tipo regimen ju'!$BW73&lt;&gt;"",'[2]PDI_Descripcion tipo regimen ju'!$BW73&lt;&gt;0),'[2]PDI_Descripcion tipo regimen ju'!$BW73,""),IF($A75="TOTAL",SUM(INDIRECT("AS4:AS"&amp;ROW()-1)),""))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IF(AND($A75&lt;&gt;"",$A75&lt;&gt;"TOTAL"),IF(AND('[2]PDI_Descripcion tipo regimen ju'!$BZ73&lt;&gt;"",'[2]PDI_Descripcion tipo regimen ju'!$BZ73&lt;&gt;0),'[2]PDI_Descripcion tipo regimen ju'!$BZ73,""),IF($A75="TOTAL",SUM(INDIRECT("AU4:AU"&amp;ROW()-1)),""))</f>
        <v/>
      </c>
      <c r="AV75" s="6" t="str">
        <f ca="1">IF(AND($A75&lt;&gt;"",$A75&lt;&gt;"TOTAL"),IF(AND('[2]PDI_Descripcion tipo regimen ju'!$CB73&lt;&gt;"",'[2]PDI_Descripcion tipo regimen ju'!$CB73&lt;&gt;0),'[2]PDI_Descripcion tipo regimen ju'!$CB73,""),IF($A75="TOTAL",SUM(INDIRECT("AV4:AV"&amp;ROW()-1)),""))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IF(AND($A75&lt;&gt;"",$A75&lt;&gt;"TOTAL"),IF(AND('[2]PDI_Descripcion tipo regimen ju'!$CE73&lt;&gt;"",'[2]PDI_Descripcion tipo regimen ju'!$CE73&lt;&gt;0),'[2]PDI_Descripcion tipo regimen ju'!$CE73,""),IF($A75="TOTAL",SUM(INDIRECT("AX4:AX"&amp;ROW()-1)),""))</f>
        <v/>
      </c>
      <c r="AY75" s="6" t="str">
        <f ca="1">IF(AND($A75&lt;&gt;"",$A75&lt;&gt;"TOTAL"),IF(AND('[2]PDI_Descripcion tipo regimen ju'!$CG73&lt;&gt;"",'[2]PDI_Descripcion tipo regimen ju'!$CG73&lt;&gt;0),'[2]PDI_Descripcion tipo regimen ju'!$CG73,""),IF($A75="TOTAL",SUM(INDIRECT("AY4:AY"&amp;ROW()-1)),""))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IF(AND($A75&lt;&gt;"",$A75&lt;&gt;"TOTAL"),IF(AND('[2]PDI_Descripcion tipo regimen ju'!$CJ73&lt;&gt;"",'[2]PDI_Descripcion tipo regimen ju'!$CJ73&lt;&gt;0),'[2]PDI_Descripcion tipo regimen ju'!$CJ73,""),IF($A75="TOTAL",SUM(INDIRECT("BA4:BA"&amp;ROW()-1)),""))</f>
        <v/>
      </c>
      <c r="BB75" s="6" t="str">
        <f ca="1">IF(AND($A75&lt;&gt;"",$A75&lt;&gt;"TOTAL"),IF(AND('[2]PDI_Descripcion tipo regimen ju'!$CL73&lt;&gt;"",'[2]PDI_Descripcion tipo regimen ju'!$CL73&lt;&gt;0),'[2]PDI_Descripcion tipo regimen ju'!$CL73,""),IF($A75="TOTAL",SUM(INDIRECT("BB4:BB"&amp;ROW()-1)),""))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IF(AND($A75&lt;&gt;"",$A75&lt;&gt;"TOTAL"),IF(AND('[2]PDI_Descripcion tipo regimen ju'!$CO73&lt;&gt;"",'[2]PDI_Descripcion tipo regimen ju'!$CO73&lt;&gt;0),'[2]PDI_Descripcion tipo regimen ju'!$CO73,""),IF($A75="TOTAL",SUM(INDIRECT("BD4:BD"&amp;ROW()-1)),""))</f>
        <v/>
      </c>
      <c r="BE75" s="6" t="str">
        <f ca="1">IF(AND($A75&lt;&gt;"",$A75&lt;&gt;"TOTAL"),IF(AND('[2]PDI_Descripcion tipo regimen ju'!$CQ73&lt;&gt;"",'[2]PDI_Descripcion tipo regimen ju'!$CQ73&lt;&gt;0),'[2]PDI_Descripcion tipo regimen ju'!$CQ73,""),IF($A75="TOTAL",SUM(INDIRECT("BE4:BE"&amp;ROW()-1)),""))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IF('[2]PDI_Descripcion tipo regimen ju'!$B74&lt;&gt;"",'[2]PDI_Descripcion tipo regimen ju'!$B74,IF(AND('[2]PDI_Descripcion tipo regimen ju'!$B74="",'[2]PDI_Descripcion tipo regimen ju'!$B75="",'[2]PDI_Descripcion tipo regimen ju'!$B73=""),"","TOTAL"))</f>
        <v/>
      </c>
      <c r="B76" s="6" t="str">
        <f ca="1">IF(AND($A76&lt;&gt;"",$A76&lt;&gt;"TOTAL"),IF(AND('[2]PDI_Descripcion tipo regimen ju'!$C74&lt;&gt;"",'[2]PDI_Descripcion tipo regimen ju'!$C74&lt;&gt;0),'[2]PDI_Descripcion tipo regimen ju'!$C74,""),IF($A76="TOTAL",SUM(INDIRECT("B4:B"&amp;ROW()-1)),""))</f>
        <v/>
      </c>
      <c r="C76" s="6" t="str">
        <f ca="1">IF(AND($A76&lt;&gt;"",$A76&lt;&gt;"TOTAL"),IF(AND('[2]PDI_Descripcion tipo regimen ju'!$E74&lt;&gt;"",'[2]PDI_Descripcion tipo regimen ju'!$E74&lt;&gt;0),'[2]PDI_Descripcion tipo regimen ju'!$E74,""),IF($A76="TOTAL",SUM(INDIRECT("C4:C"&amp;ROW()-1)),""))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IF(AND($A76&lt;&gt;"",$A76&lt;&gt;"TOTAL"),IF(AND('[2]PDI_Descripcion tipo regimen ju'!$H74&lt;&gt;"",'[2]PDI_Descripcion tipo regimen ju'!$H74&lt;&gt;0),'[2]PDI_Descripcion tipo regimen ju'!$H74,""),IF($A76="TOTAL",SUM(INDIRECT("E4:E"&amp;ROW()-1)),""))</f>
        <v/>
      </c>
      <c r="F76" s="6" t="str">
        <f ca="1">IF(AND($A76&lt;&gt;"",$A76&lt;&gt;"TOTAL"),IF(AND('[2]PDI_Descripcion tipo regimen ju'!$J74&lt;&gt;"",'[2]PDI_Descripcion tipo regimen ju'!$J74&lt;&gt;0),'[2]PDI_Descripcion tipo regimen ju'!$J74,""),IF($A76="TOTAL",SUM(INDIRECT("F4:F"&amp;ROW()-1)),""))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IF(AND($A76&lt;&gt;"",$A76&lt;&gt;"TOTAL"),IF(AND('[2]PDI_Descripcion tipo regimen ju'!$M74&lt;&gt;"",'[2]PDI_Descripcion tipo regimen ju'!$M74&lt;&gt;0),'[2]PDI_Descripcion tipo regimen ju'!$M74,""),IF($A76="TOTAL",SUM(INDIRECT("H4:H"&amp;ROW()-1)),""))</f>
        <v/>
      </c>
      <c r="I76" s="6" t="str">
        <f ca="1">IF(AND($A76&lt;&gt;"",$A76&lt;&gt;"TOTAL"),IF(AND('[2]PDI_Descripcion tipo regimen ju'!$O74&lt;&gt;"",'[2]PDI_Descripcion tipo regimen ju'!$O74&lt;&gt;0),'[2]PDI_Descripcion tipo regimen ju'!$O74,""),IF($A76="TOTAL",SUM(INDIRECT("I4:I"&amp;ROW()-1)),""))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IF(AND($A76&lt;&gt;"",$A76&lt;&gt;"TOTAL"),IF(AND('[2]PDI_Descripcion tipo regimen ju'!$R74&lt;&gt;"",'[2]PDI_Descripcion tipo regimen ju'!$R74&lt;&gt;0),'[2]PDI_Descripcion tipo regimen ju'!$R74,""),IF($A76="TOTAL",SUM(INDIRECT("K4:K"&amp;ROW()-1)),""))</f>
        <v/>
      </c>
      <c r="L76" s="6" t="str">
        <f ca="1">IF(AND($A76&lt;&gt;"",$A76&lt;&gt;"TOTAL"),IF(AND('[2]PDI_Descripcion tipo regimen ju'!$T74&lt;&gt;"",'[2]PDI_Descripcion tipo regimen ju'!$T74&lt;&gt;0),'[2]PDI_Descripcion tipo regimen ju'!$T74,""),IF($A76="TOTAL",SUM(INDIRECT("L4:L"&amp;ROW()-1)),""))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IF(AND($A76&lt;&gt;"",$A76&lt;&gt;"TOTAL"),IF(AND('[2]PDI_Descripcion tipo regimen ju'!$W74&lt;&gt;"",'[2]PDI_Descripcion tipo regimen ju'!$W74&lt;&gt;0),'[2]PDI_Descripcion tipo regimen ju'!$W74,""),IF($A76="TOTAL",SUM(INDIRECT("N4:N"&amp;ROW()-1)),""))</f>
        <v/>
      </c>
      <c r="O76" s="6" t="str">
        <f ca="1">IF(AND($A76&lt;&gt;"",$A76&lt;&gt;"TOTAL"),IF(AND('[2]PDI_Descripcion tipo regimen ju'!$Y74&lt;&gt;"",'[2]PDI_Descripcion tipo regimen ju'!$Y74&lt;&gt;0),'[2]PDI_Descripcion tipo regimen ju'!$Y74,""),IF($A76="TOTAL",SUM(INDIRECT("O4:O"&amp;ROW()-1)),""))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IF(AND($A76&lt;&gt;"",$A76&lt;&gt;"TOTAL"),IF(AND('[2]PDI_Descripcion tipo regimen ju'!$AB74&lt;&gt;"",'[2]PDI_Descripcion tipo regimen ju'!$AB74&lt;&gt;0),'[2]PDI_Descripcion tipo regimen ju'!$AB74,""),IF($A76="TOTAL",SUM(INDIRECT("Q4:Q"&amp;ROW()-1)),""))</f>
        <v/>
      </c>
      <c r="R76" s="6" t="str">
        <f ca="1">IF(AND($A76&lt;&gt;"",$A76&lt;&gt;"TOTAL"),IF(AND('[2]PDI_Descripcion tipo regimen ju'!$AD74&lt;&gt;"",'[2]PDI_Descripcion tipo regimen ju'!$AD74&lt;&gt;0),'[2]PDI_Descripcion tipo regimen ju'!$AD74,""),IF($A76="TOTAL",SUM(INDIRECT("R4:R"&amp;ROW()-1)),""))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IF(AND($A76&lt;&gt;"",$A76&lt;&gt;"TOTAL"),IF(AND('[2]PDI_Descripcion tipo regimen ju'!$AG74&lt;&gt;"",'[2]PDI_Descripcion tipo regimen ju'!$AG74&lt;&gt;0),'[2]PDI_Descripcion tipo regimen ju'!$AG74,""),IF($A76="TOTAL",SUM(INDIRECT("T4:T"&amp;ROW()-1)),""))</f>
        <v/>
      </c>
      <c r="U76" s="6" t="str">
        <f ca="1">IF(AND($A76&lt;&gt;"",$A76&lt;&gt;"TOTAL"),IF(AND('[2]PDI_Descripcion tipo regimen ju'!$AI74&lt;&gt;"",'[2]PDI_Descripcion tipo regimen ju'!$AI74&lt;&gt;0),'[2]PDI_Descripcion tipo regimen ju'!$AI74,""),IF($A76="TOTAL",SUM(INDIRECT("U4:U"&amp;ROW()-1)),""))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IF(AND($A76&lt;&gt;"",$A76&lt;&gt;"TOTAL"),IF(AND('[2]PDI_Descripcion tipo regimen ju'!$AL74&lt;&gt;"",'[2]PDI_Descripcion tipo regimen ju'!$AL74&lt;&gt;0),'[2]PDI_Descripcion tipo regimen ju'!$AL74,""),IF($A76="TOTAL",SUM(INDIRECT("W4:W"&amp;ROW()-1)),""))</f>
        <v/>
      </c>
      <c r="X76" s="6" t="str">
        <f ca="1">IF(AND($A76&lt;&gt;"",$A76&lt;&gt;"TOTAL"),IF(AND('[2]PDI_Descripcion tipo regimen ju'!$AN74&lt;&gt;"",'[2]PDI_Descripcion tipo regimen ju'!$AN74&lt;&gt;0),'[2]PDI_Descripcion tipo regimen ju'!$AN74,""),IF($A76="TOTAL",SUM(INDIRECT("X4:X"&amp;ROW()-1)),""))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IF(AND($A76&lt;&gt;"",$A76&lt;&gt;"TOTAL"),IF(AND('[2]PDI_Descripcion tipo regimen ju'!$AQ74&lt;&gt;"",'[2]PDI_Descripcion tipo regimen ju'!$AQ74&lt;&gt;0),'[2]PDI_Descripcion tipo regimen ju'!$AQ74,""),IF($A76="TOTAL",SUM(INDIRECT("Z4:Z"&amp;ROW()-1)),""))</f>
        <v/>
      </c>
      <c r="AA76" s="6" t="str">
        <f ca="1">IF(AND($A76&lt;&gt;"",$A76&lt;&gt;"TOTAL"),IF(AND('[2]PDI_Descripcion tipo regimen ju'!$AS74&lt;&gt;"",'[2]PDI_Descripcion tipo regimen ju'!$AS74&lt;&gt;0),'[2]PDI_Descripcion tipo regimen ju'!$AS74,""),IF($A76="TOTAL",SUM(INDIRECT("AA4:AA"&amp;ROW()-1)),""))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IF(AND($A76&lt;&gt;"",$A76&lt;&gt;"TOTAL"),IF(AND('[2]PDI_Descripcion tipo regimen ju'!$AV74&lt;&gt;"",'[2]PDI_Descripcion tipo regimen ju'!$AV74&lt;&gt;0),'[2]PDI_Descripcion tipo regimen ju'!$AV74,""),IF($A76="TOTAL",SUM(INDIRECT("AC4:AC"&amp;ROW()-1)),""))</f>
        <v/>
      </c>
      <c r="AD76" s="6" t="str">
        <f ca="1">IF(AND($A76&lt;&gt;"",$A76&lt;&gt;"TOTAL"),IF(AND('[2]PDI_Descripcion tipo regimen ju'!$AX74&lt;&gt;"",'[2]PDI_Descripcion tipo regimen ju'!$AX74&lt;&gt;0),'[2]PDI_Descripcion tipo regimen ju'!$AX74,""),IF($A76="TOTAL",SUM(INDIRECT("AD4:AD"&amp;ROW()-1)),""))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IF(AND($A76&lt;&gt;"",$A76&lt;&gt;"TOTAL"),IF(AND('[2]PDI_Descripcion tipo regimen ju'!$BA74&lt;&gt;"",'[2]PDI_Descripcion tipo regimen ju'!$BA74&lt;&gt;0),'[2]PDI_Descripcion tipo regimen ju'!$BA74,""),IF($A76="TOTAL",SUM(INDIRECT("AF4:AF"&amp;ROW()-1)),""))</f>
        <v/>
      </c>
      <c r="AG76" s="6" t="str">
        <f ca="1">IF(AND($A76&lt;&gt;"",$A76&lt;&gt;"TOTAL"),IF(AND('[2]PDI_Descripcion tipo regimen ju'!$BC74&lt;&gt;"",'[2]PDI_Descripcion tipo regimen ju'!$BC74&lt;&gt;0),'[2]PDI_Descripcion tipo regimen ju'!$BC74,""),IF($A76="TOTAL",SUM(INDIRECT("AG4:AG"&amp;ROW()-1)),""))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IF(AND($A76&lt;&gt;"",$A76&lt;&gt;"TOTAL"),IF(AND('[2]PDI_Descripcion tipo regimen ju'!$BF74&lt;&gt;"",'[2]PDI_Descripcion tipo regimen ju'!$BF74&lt;&gt;0),'[2]PDI_Descripcion tipo regimen ju'!$BF74,""),IF($A76="TOTAL",SUM(INDIRECT("AI4:AI"&amp;ROW()-1)),""))</f>
        <v/>
      </c>
      <c r="AJ76" s="6" t="str">
        <f ca="1">IF(AND($A76&lt;&gt;"",$A76&lt;&gt;"TOTAL"),IF(AND('[2]PDI_Descripcion tipo regimen ju'!$BH74&lt;&gt;"",'[2]PDI_Descripcion tipo regimen ju'!$BH74&lt;&gt;0),'[2]PDI_Descripcion tipo regimen ju'!$BH74,""),IF($A76="TOTAL",SUM(INDIRECT("AJ4:AJ"&amp;ROW()-1)),""))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IF(AND($A76&lt;&gt;"",$A76&lt;&gt;"TOTAL"),IF(AND('[2]PDI_Descripcion tipo regimen ju'!$BK74&lt;&gt;"",'[2]PDI_Descripcion tipo regimen ju'!$BK74&lt;&gt;0),'[2]PDI_Descripcion tipo regimen ju'!$BK74,""),IF($A76="TOTAL",SUM(INDIRECT("AL4:AL"&amp;ROW()-1)),""))</f>
        <v/>
      </c>
      <c r="AM76" s="6" t="str">
        <f ca="1">IF(AND($A76&lt;&gt;"",$A76&lt;&gt;"TOTAL"),IF(AND('[2]PDI_Descripcion tipo regimen ju'!$BM74&lt;&gt;"",'[2]PDI_Descripcion tipo regimen ju'!$BM74&lt;&gt;0),'[2]PDI_Descripcion tipo regimen ju'!$BM74,""),IF($A76="TOTAL",SUM(INDIRECT("AM4:AM"&amp;ROW()-1)),""))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IF(AND($A76&lt;&gt;"",$A76&lt;&gt;"TOTAL"),IF(AND('[2]PDI_Descripcion tipo regimen ju'!$BP74&lt;&gt;"",'[2]PDI_Descripcion tipo regimen ju'!$BP74&lt;&gt;0),'[2]PDI_Descripcion tipo regimen ju'!$BP74,""),IF($A76="TOTAL",SUM(INDIRECT("AO4:AO"&amp;ROW()-1)),""))</f>
        <v/>
      </c>
      <c r="AP76" s="6" t="str">
        <f ca="1">IF(AND($A76&lt;&gt;"",$A76&lt;&gt;"TOTAL"),IF(AND('[2]PDI_Descripcion tipo regimen ju'!$BR74&lt;&gt;"",'[2]PDI_Descripcion tipo regimen ju'!$BR74&lt;&gt;0),'[2]PDI_Descripcion tipo regimen ju'!$BR74,""),IF($A76="TOTAL",SUM(INDIRECT("AP4:AP"&amp;ROW()-1)),""))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IF(AND($A76&lt;&gt;"",$A76&lt;&gt;"TOTAL"),IF(AND('[2]PDI_Descripcion tipo regimen ju'!$BU74&lt;&gt;"",'[2]PDI_Descripcion tipo regimen ju'!$BU74&lt;&gt;0),'[2]PDI_Descripcion tipo regimen ju'!$BU74,""),IF($A76="TOTAL",SUM(INDIRECT("AR4:AR"&amp;ROW()-1)),""))</f>
        <v/>
      </c>
      <c r="AS76" s="6" t="str">
        <f ca="1">IF(AND($A76&lt;&gt;"",$A76&lt;&gt;"TOTAL"),IF(AND('[2]PDI_Descripcion tipo regimen ju'!$BW74&lt;&gt;"",'[2]PDI_Descripcion tipo regimen ju'!$BW74&lt;&gt;0),'[2]PDI_Descripcion tipo regimen ju'!$BW74,""),IF($A76="TOTAL",SUM(INDIRECT("AS4:AS"&amp;ROW()-1)),""))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IF(AND($A76&lt;&gt;"",$A76&lt;&gt;"TOTAL"),IF(AND('[2]PDI_Descripcion tipo regimen ju'!$BZ74&lt;&gt;"",'[2]PDI_Descripcion tipo regimen ju'!$BZ74&lt;&gt;0),'[2]PDI_Descripcion tipo regimen ju'!$BZ74,""),IF($A76="TOTAL",SUM(INDIRECT("AU4:AU"&amp;ROW()-1)),""))</f>
        <v/>
      </c>
      <c r="AV76" s="6" t="str">
        <f ca="1">IF(AND($A76&lt;&gt;"",$A76&lt;&gt;"TOTAL"),IF(AND('[2]PDI_Descripcion tipo regimen ju'!$CB74&lt;&gt;"",'[2]PDI_Descripcion tipo regimen ju'!$CB74&lt;&gt;0),'[2]PDI_Descripcion tipo regimen ju'!$CB74,""),IF($A76="TOTAL",SUM(INDIRECT("AV4:AV"&amp;ROW()-1)),""))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IF(AND($A76&lt;&gt;"",$A76&lt;&gt;"TOTAL"),IF(AND('[2]PDI_Descripcion tipo regimen ju'!$CE74&lt;&gt;"",'[2]PDI_Descripcion tipo regimen ju'!$CE74&lt;&gt;0),'[2]PDI_Descripcion tipo regimen ju'!$CE74,""),IF($A76="TOTAL",SUM(INDIRECT("AX4:AX"&amp;ROW()-1)),""))</f>
        <v/>
      </c>
      <c r="AY76" s="6" t="str">
        <f ca="1">IF(AND($A76&lt;&gt;"",$A76&lt;&gt;"TOTAL"),IF(AND('[2]PDI_Descripcion tipo regimen ju'!$CG74&lt;&gt;"",'[2]PDI_Descripcion tipo regimen ju'!$CG74&lt;&gt;0),'[2]PDI_Descripcion tipo regimen ju'!$CG74,""),IF($A76="TOTAL",SUM(INDIRECT("AY4:AY"&amp;ROW()-1)),""))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IF(AND($A76&lt;&gt;"",$A76&lt;&gt;"TOTAL"),IF(AND('[2]PDI_Descripcion tipo regimen ju'!$CJ74&lt;&gt;"",'[2]PDI_Descripcion tipo regimen ju'!$CJ74&lt;&gt;0),'[2]PDI_Descripcion tipo regimen ju'!$CJ74,""),IF($A76="TOTAL",SUM(INDIRECT("BA4:BA"&amp;ROW()-1)),""))</f>
        <v/>
      </c>
      <c r="BB76" s="6" t="str">
        <f ca="1">IF(AND($A76&lt;&gt;"",$A76&lt;&gt;"TOTAL"),IF(AND('[2]PDI_Descripcion tipo regimen ju'!$CL74&lt;&gt;"",'[2]PDI_Descripcion tipo regimen ju'!$CL74&lt;&gt;0),'[2]PDI_Descripcion tipo regimen ju'!$CL74,""),IF($A76="TOTAL",SUM(INDIRECT("BB4:BB"&amp;ROW()-1)),""))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IF(AND($A76&lt;&gt;"",$A76&lt;&gt;"TOTAL"),IF(AND('[2]PDI_Descripcion tipo regimen ju'!$CO74&lt;&gt;"",'[2]PDI_Descripcion tipo regimen ju'!$CO74&lt;&gt;0),'[2]PDI_Descripcion tipo regimen ju'!$CO74,""),IF($A76="TOTAL",SUM(INDIRECT("BD4:BD"&amp;ROW()-1)),""))</f>
        <v/>
      </c>
      <c r="BE76" s="6" t="str">
        <f ca="1">IF(AND($A76&lt;&gt;"",$A76&lt;&gt;"TOTAL"),IF(AND('[2]PDI_Descripcion tipo regimen ju'!$CQ74&lt;&gt;"",'[2]PDI_Descripcion tipo regimen ju'!$CQ74&lt;&gt;0),'[2]PDI_Descripcion tipo regimen ju'!$CQ74,""),IF($A76="TOTAL",SUM(INDIRECT("BE4:BE"&amp;ROW()-1)),""))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IF('[2]PDI_Descripcion tipo regimen ju'!$B75&lt;&gt;"",'[2]PDI_Descripcion tipo regimen ju'!$B75,IF(AND('[2]PDI_Descripcion tipo regimen ju'!$B75="",'[2]PDI_Descripcion tipo regimen ju'!$B76="",'[2]PDI_Descripcion tipo regimen ju'!$B74=""),"","TOTAL"))</f>
        <v/>
      </c>
      <c r="B77" s="6" t="str">
        <f ca="1">IF(AND($A77&lt;&gt;"",$A77&lt;&gt;"TOTAL"),IF(AND('[2]PDI_Descripcion tipo regimen ju'!$C75&lt;&gt;"",'[2]PDI_Descripcion tipo regimen ju'!$C75&lt;&gt;0),'[2]PDI_Descripcion tipo regimen ju'!$C75,""),IF($A77="TOTAL",SUM(INDIRECT("B4:B"&amp;ROW()-1)),""))</f>
        <v/>
      </c>
      <c r="C77" s="6" t="str">
        <f ca="1">IF(AND($A77&lt;&gt;"",$A77&lt;&gt;"TOTAL"),IF(AND('[2]PDI_Descripcion tipo regimen ju'!$E75&lt;&gt;"",'[2]PDI_Descripcion tipo regimen ju'!$E75&lt;&gt;0),'[2]PDI_Descripcion tipo regimen ju'!$E75,""),IF($A77="TOTAL",SUM(INDIRECT("C4:C"&amp;ROW()-1)),""))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IF(AND($A77&lt;&gt;"",$A77&lt;&gt;"TOTAL"),IF(AND('[2]PDI_Descripcion tipo regimen ju'!$H75&lt;&gt;"",'[2]PDI_Descripcion tipo regimen ju'!$H75&lt;&gt;0),'[2]PDI_Descripcion tipo regimen ju'!$H75,""),IF($A77="TOTAL",SUM(INDIRECT("E4:E"&amp;ROW()-1)),""))</f>
        <v/>
      </c>
      <c r="F77" s="6" t="str">
        <f ca="1">IF(AND($A77&lt;&gt;"",$A77&lt;&gt;"TOTAL"),IF(AND('[2]PDI_Descripcion tipo regimen ju'!$J75&lt;&gt;"",'[2]PDI_Descripcion tipo regimen ju'!$J75&lt;&gt;0),'[2]PDI_Descripcion tipo regimen ju'!$J75,""),IF($A77="TOTAL",SUM(INDIRECT("F4:F"&amp;ROW()-1)),""))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IF(AND($A77&lt;&gt;"",$A77&lt;&gt;"TOTAL"),IF(AND('[2]PDI_Descripcion tipo regimen ju'!$M75&lt;&gt;"",'[2]PDI_Descripcion tipo regimen ju'!$M75&lt;&gt;0),'[2]PDI_Descripcion tipo regimen ju'!$M75,""),IF($A77="TOTAL",SUM(INDIRECT("H4:H"&amp;ROW()-1)),""))</f>
        <v/>
      </c>
      <c r="I77" s="6" t="str">
        <f ca="1">IF(AND($A77&lt;&gt;"",$A77&lt;&gt;"TOTAL"),IF(AND('[2]PDI_Descripcion tipo regimen ju'!$O75&lt;&gt;"",'[2]PDI_Descripcion tipo regimen ju'!$O75&lt;&gt;0),'[2]PDI_Descripcion tipo regimen ju'!$O75,""),IF($A77="TOTAL",SUM(INDIRECT("I4:I"&amp;ROW()-1)),""))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IF(AND($A77&lt;&gt;"",$A77&lt;&gt;"TOTAL"),IF(AND('[2]PDI_Descripcion tipo regimen ju'!$R75&lt;&gt;"",'[2]PDI_Descripcion tipo regimen ju'!$R75&lt;&gt;0),'[2]PDI_Descripcion tipo regimen ju'!$R75,""),IF($A77="TOTAL",SUM(INDIRECT("K4:K"&amp;ROW()-1)),""))</f>
        <v/>
      </c>
      <c r="L77" s="6" t="str">
        <f ca="1">IF(AND($A77&lt;&gt;"",$A77&lt;&gt;"TOTAL"),IF(AND('[2]PDI_Descripcion tipo regimen ju'!$T75&lt;&gt;"",'[2]PDI_Descripcion tipo regimen ju'!$T75&lt;&gt;0),'[2]PDI_Descripcion tipo regimen ju'!$T75,""),IF($A77="TOTAL",SUM(INDIRECT("L4:L"&amp;ROW()-1)),""))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IF(AND($A77&lt;&gt;"",$A77&lt;&gt;"TOTAL"),IF(AND('[2]PDI_Descripcion tipo regimen ju'!$W75&lt;&gt;"",'[2]PDI_Descripcion tipo regimen ju'!$W75&lt;&gt;0),'[2]PDI_Descripcion tipo regimen ju'!$W75,""),IF($A77="TOTAL",SUM(INDIRECT("N4:N"&amp;ROW()-1)),""))</f>
        <v/>
      </c>
      <c r="O77" s="6" t="str">
        <f ca="1">IF(AND($A77&lt;&gt;"",$A77&lt;&gt;"TOTAL"),IF(AND('[2]PDI_Descripcion tipo regimen ju'!$Y75&lt;&gt;"",'[2]PDI_Descripcion tipo regimen ju'!$Y75&lt;&gt;0),'[2]PDI_Descripcion tipo regimen ju'!$Y75,""),IF($A77="TOTAL",SUM(INDIRECT("O4:O"&amp;ROW()-1)),""))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IF(AND($A77&lt;&gt;"",$A77&lt;&gt;"TOTAL"),IF(AND('[2]PDI_Descripcion tipo regimen ju'!$AB75&lt;&gt;"",'[2]PDI_Descripcion tipo regimen ju'!$AB75&lt;&gt;0),'[2]PDI_Descripcion tipo regimen ju'!$AB75,""),IF($A77="TOTAL",SUM(INDIRECT("Q4:Q"&amp;ROW()-1)),""))</f>
        <v/>
      </c>
      <c r="R77" s="6" t="str">
        <f ca="1">IF(AND($A77&lt;&gt;"",$A77&lt;&gt;"TOTAL"),IF(AND('[2]PDI_Descripcion tipo regimen ju'!$AD75&lt;&gt;"",'[2]PDI_Descripcion tipo regimen ju'!$AD75&lt;&gt;0),'[2]PDI_Descripcion tipo regimen ju'!$AD75,""),IF($A77="TOTAL",SUM(INDIRECT("R4:R"&amp;ROW()-1)),""))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IF(AND($A77&lt;&gt;"",$A77&lt;&gt;"TOTAL"),IF(AND('[2]PDI_Descripcion tipo regimen ju'!$AG75&lt;&gt;"",'[2]PDI_Descripcion tipo regimen ju'!$AG75&lt;&gt;0),'[2]PDI_Descripcion tipo regimen ju'!$AG75,""),IF($A77="TOTAL",SUM(INDIRECT("T4:T"&amp;ROW()-1)),""))</f>
        <v/>
      </c>
      <c r="U77" s="6" t="str">
        <f ca="1">IF(AND($A77&lt;&gt;"",$A77&lt;&gt;"TOTAL"),IF(AND('[2]PDI_Descripcion tipo regimen ju'!$AI75&lt;&gt;"",'[2]PDI_Descripcion tipo regimen ju'!$AI75&lt;&gt;0),'[2]PDI_Descripcion tipo regimen ju'!$AI75,""),IF($A77="TOTAL",SUM(INDIRECT("U4:U"&amp;ROW()-1)),""))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IF(AND($A77&lt;&gt;"",$A77&lt;&gt;"TOTAL"),IF(AND('[2]PDI_Descripcion tipo regimen ju'!$AL75&lt;&gt;"",'[2]PDI_Descripcion tipo regimen ju'!$AL75&lt;&gt;0),'[2]PDI_Descripcion tipo regimen ju'!$AL75,""),IF($A77="TOTAL",SUM(INDIRECT("W4:W"&amp;ROW()-1)),""))</f>
        <v/>
      </c>
      <c r="X77" s="6" t="str">
        <f ca="1">IF(AND($A77&lt;&gt;"",$A77&lt;&gt;"TOTAL"),IF(AND('[2]PDI_Descripcion tipo regimen ju'!$AN75&lt;&gt;"",'[2]PDI_Descripcion tipo regimen ju'!$AN75&lt;&gt;0),'[2]PDI_Descripcion tipo regimen ju'!$AN75,""),IF($A77="TOTAL",SUM(INDIRECT("X4:X"&amp;ROW()-1)),""))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IF(AND($A77&lt;&gt;"",$A77&lt;&gt;"TOTAL"),IF(AND('[2]PDI_Descripcion tipo regimen ju'!$AQ75&lt;&gt;"",'[2]PDI_Descripcion tipo regimen ju'!$AQ75&lt;&gt;0),'[2]PDI_Descripcion tipo regimen ju'!$AQ75,""),IF($A77="TOTAL",SUM(INDIRECT("Z4:Z"&amp;ROW()-1)),""))</f>
        <v/>
      </c>
      <c r="AA77" s="6" t="str">
        <f ca="1">IF(AND($A77&lt;&gt;"",$A77&lt;&gt;"TOTAL"),IF(AND('[2]PDI_Descripcion tipo regimen ju'!$AS75&lt;&gt;"",'[2]PDI_Descripcion tipo regimen ju'!$AS75&lt;&gt;0),'[2]PDI_Descripcion tipo regimen ju'!$AS75,""),IF($A77="TOTAL",SUM(INDIRECT("AA4:AA"&amp;ROW()-1)),""))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IF(AND($A77&lt;&gt;"",$A77&lt;&gt;"TOTAL"),IF(AND('[2]PDI_Descripcion tipo regimen ju'!$AV75&lt;&gt;"",'[2]PDI_Descripcion tipo regimen ju'!$AV75&lt;&gt;0),'[2]PDI_Descripcion tipo regimen ju'!$AV75,""),IF($A77="TOTAL",SUM(INDIRECT("AC4:AC"&amp;ROW()-1)),""))</f>
        <v/>
      </c>
      <c r="AD77" s="6" t="str">
        <f ca="1">IF(AND($A77&lt;&gt;"",$A77&lt;&gt;"TOTAL"),IF(AND('[2]PDI_Descripcion tipo regimen ju'!$AX75&lt;&gt;"",'[2]PDI_Descripcion tipo regimen ju'!$AX75&lt;&gt;0),'[2]PDI_Descripcion tipo regimen ju'!$AX75,""),IF($A77="TOTAL",SUM(INDIRECT("AD4:AD"&amp;ROW()-1)),""))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IF(AND($A77&lt;&gt;"",$A77&lt;&gt;"TOTAL"),IF(AND('[2]PDI_Descripcion tipo regimen ju'!$BA75&lt;&gt;"",'[2]PDI_Descripcion tipo regimen ju'!$BA75&lt;&gt;0),'[2]PDI_Descripcion tipo regimen ju'!$BA75,""),IF($A77="TOTAL",SUM(INDIRECT("AF4:AF"&amp;ROW()-1)),""))</f>
        <v/>
      </c>
      <c r="AG77" s="6" t="str">
        <f ca="1">IF(AND($A77&lt;&gt;"",$A77&lt;&gt;"TOTAL"),IF(AND('[2]PDI_Descripcion tipo regimen ju'!$BC75&lt;&gt;"",'[2]PDI_Descripcion tipo regimen ju'!$BC75&lt;&gt;0),'[2]PDI_Descripcion tipo regimen ju'!$BC75,""),IF($A77="TOTAL",SUM(INDIRECT("AG4:AG"&amp;ROW()-1)),""))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IF(AND($A77&lt;&gt;"",$A77&lt;&gt;"TOTAL"),IF(AND('[2]PDI_Descripcion tipo regimen ju'!$BF75&lt;&gt;"",'[2]PDI_Descripcion tipo regimen ju'!$BF75&lt;&gt;0),'[2]PDI_Descripcion tipo regimen ju'!$BF75,""),IF($A77="TOTAL",SUM(INDIRECT("AI4:AI"&amp;ROW()-1)),""))</f>
        <v/>
      </c>
      <c r="AJ77" s="6" t="str">
        <f ca="1">IF(AND($A77&lt;&gt;"",$A77&lt;&gt;"TOTAL"),IF(AND('[2]PDI_Descripcion tipo regimen ju'!$BH75&lt;&gt;"",'[2]PDI_Descripcion tipo regimen ju'!$BH75&lt;&gt;0),'[2]PDI_Descripcion tipo regimen ju'!$BH75,""),IF($A77="TOTAL",SUM(INDIRECT("AJ4:AJ"&amp;ROW()-1)),""))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IF(AND($A77&lt;&gt;"",$A77&lt;&gt;"TOTAL"),IF(AND('[2]PDI_Descripcion tipo regimen ju'!$BK75&lt;&gt;"",'[2]PDI_Descripcion tipo regimen ju'!$BK75&lt;&gt;0),'[2]PDI_Descripcion tipo regimen ju'!$BK75,""),IF($A77="TOTAL",SUM(INDIRECT("AL4:AL"&amp;ROW()-1)),""))</f>
        <v/>
      </c>
      <c r="AM77" s="6" t="str">
        <f ca="1">IF(AND($A77&lt;&gt;"",$A77&lt;&gt;"TOTAL"),IF(AND('[2]PDI_Descripcion tipo regimen ju'!$BM75&lt;&gt;"",'[2]PDI_Descripcion tipo regimen ju'!$BM75&lt;&gt;0),'[2]PDI_Descripcion tipo regimen ju'!$BM75,""),IF($A77="TOTAL",SUM(INDIRECT("AM4:AM"&amp;ROW()-1)),""))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IF(AND($A77&lt;&gt;"",$A77&lt;&gt;"TOTAL"),IF(AND('[2]PDI_Descripcion tipo regimen ju'!$BP75&lt;&gt;"",'[2]PDI_Descripcion tipo regimen ju'!$BP75&lt;&gt;0),'[2]PDI_Descripcion tipo regimen ju'!$BP75,""),IF($A77="TOTAL",SUM(INDIRECT("AO4:AO"&amp;ROW()-1)),""))</f>
        <v/>
      </c>
      <c r="AP77" s="6" t="str">
        <f ca="1">IF(AND($A77&lt;&gt;"",$A77&lt;&gt;"TOTAL"),IF(AND('[2]PDI_Descripcion tipo regimen ju'!$BR75&lt;&gt;"",'[2]PDI_Descripcion tipo regimen ju'!$BR75&lt;&gt;0),'[2]PDI_Descripcion tipo regimen ju'!$BR75,""),IF($A77="TOTAL",SUM(INDIRECT("AP4:AP"&amp;ROW()-1)),""))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IF(AND($A77&lt;&gt;"",$A77&lt;&gt;"TOTAL"),IF(AND('[2]PDI_Descripcion tipo regimen ju'!$BU75&lt;&gt;"",'[2]PDI_Descripcion tipo regimen ju'!$BU75&lt;&gt;0),'[2]PDI_Descripcion tipo regimen ju'!$BU75,""),IF($A77="TOTAL",SUM(INDIRECT("AR4:AR"&amp;ROW()-1)),""))</f>
        <v/>
      </c>
      <c r="AS77" s="6" t="str">
        <f ca="1">IF(AND($A77&lt;&gt;"",$A77&lt;&gt;"TOTAL"),IF(AND('[2]PDI_Descripcion tipo regimen ju'!$BW75&lt;&gt;"",'[2]PDI_Descripcion tipo regimen ju'!$BW75&lt;&gt;0),'[2]PDI_Descripcion tipo regimen ju'!$BW75,""),IF($A77="TOTAL",SUM(INDIRECT("AS4:AS"&amp;ROW()-1)),""))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IF(AND($A77&lt;&gt;"",$A77&lt;&gt;"TOTAL"),IF(AND('[2]PDI_Descripcion tipo regimen ju'!$BZ75&lt;&gt;"",'[2]PDI_Descripcion tipo regimen ju'!$BZ75&lt;&gt;0),'[2]PDI_Descripcion tipo regimen ju'!$BZ75,""),IF($A77="TOTAL",SUM(INDIRECT("AU4:AU"&amp;ROW()-1)),""))</f>
        <v/>
      </c>
      <c r="AV77" s="6" t="str">
        <f ca="1">IF(AND($A77&lt;&gt;"",$A77&lt;&gt;"TOTAL"),IF(AND('[2]PDI_Descripcion tipo regimen ju'!$CB75&lt;&gt;"",'[2]PDI_Descripcion tipo regimen ju'!$CB75&lt;&gt;0),'[2]PDI_Descripcion tipo regimen ju'!$CB75,""),IF($A77="TOTAL",SUM(INDIRECT("AV4:AV"&amp;ROW()-1)),""))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IF(AND($A77&lt;&gt;"",$A77&lt;&gt;"TOTAL"),IF(AND('[2]PDI_Descripcion tipo regimen ju'!$CE75&lt;&gt;"",'[2]PDI_Descripcion tipo regimen ju'!$CE75&lt;&gt;0),'[2]PDI_Descripcion tipo regimen ju'!$CE75,""),IF($A77="TOTAL",SUM(INDIRECT("AX4:AX"&amp;ROW()-1)),""))</f>
        <v/>
      </c>
      <c r="AY77" s="6" t="str">
        <f ca="1">IF(AND($A77&lt;&gt;"",$A77&lt;&gt;"TOTAL"),IF(AND('[2]PDI_Descripcion tipo regimen ju'!$CG75&lt;&gt;"",'[2]PDI_Descripcion tipo regimen ju'!$CG75&lt;&gt;0),'[2]PDI_Descripcion tipo regimen ju'!$CG75,""),IF($A77="TOTAL",SUM(INDIRECT("AY4:AY"&amp;ROW()-1)),""))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IF(AND($A77&lt;&gt;"",$A77&lt;&gt;"TOTAL"),IF(AND('[2]PDI_Descripcion tipo regimen ju'!$CJ75&lt;&gt;"",'[2]PDI_Descripcion tipo regimen ju'!$CJ75&lt;&gt;0),'[2]PDI_Descripcion tipo regimen ju'!$CJ75,""),IF($A77="TOTAL",SUM(INDIRECT("BA4:BA"&amp;ROW()-1)),""))</f>
        <v/>
      </c>
      <c r="BB77" s="6" t="str">
        <f ca="1">IF(AND($A77&lt;&gt;"",$A77&lt;&gt;"TOTAL"),IF(AND('[2]PDI_Descripcion tipo regimen ju'!$CL75&lt;&gt;"",'[2]PDI_Descripcion tipo regimen ju'!$CL75&lt;&gt;0),'[2]PDI_Descripcion tipo regimen ju'!$CL75,""),IF($A77="TOTAL",SUM(INDIRECT("BB4:BB"&amp;ROW()-1)),""))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IF(AND($A77&lt;&gt;"",$A77&lt;&gt;"TOTAL"),IF(AND('[2]PDI_Descripcion tipo regimen ju'!$CO75&lt;&gt;"",'[2]PDI_Descripcion tipo regimen ju'!$CO75&lt;&gt;0),'[2]PDI_Descripcion tipo regimen ju'!$CO75,""),IF($A77="TOTAL",SUM(INDIRECT("BD4:BD"&amp;ROW()-1)),""))</f>
        <v/>
      </c>
      <c r="BE77" s="6" t="str">
        <f ca="1">IF(AND($A77&lt;&gt;"",$A77&lt;&gt;"TOTAL"),IF(AND('[2]PDI_Descripcion tipo regimen ju'!$CQ75&lt;&gt;"",'[2]PDI_Descripcion tipo regimen ju'!$CQ75&lt;&gt;0),'[2]PDI_Descripcion tipo regimen ju'!$CQ75,""),IF($A77="TOTAL",SUM(INDIRECT("BE4:BE"&amp;ROW()-1)),""))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IF('[2]PDI_Descripcion tipo regimen ju'!$B76&lt;&gt;"",'[2]PDI_Descripcion tipo regimen ju'!$B76,IF(AND('[2]PDI_Descripcion tipo regimen ju'!$B76="",'[2]PDI_Descripcion tipo regimen ju'!$B77="",'[2]PDI_Descripcion tipo regimen ju'!$B75=""),"","TOTAL"))</f>
        <v/>
      </c>
      <c r="B78" s="6" t="str">
        <f ca="1">IF(AND($A78&lt;&gt;"",$A78&lt;&gt;"TOTAL"),IF(AND('[2]PDI_Descripcion tipo regimen ju'!$C76&lt;&gt;"",'[2]PDI_Descripcion tipo regimen ju'!$C76&lt;&gt;0),'[2]PDI_Descripcion tipo regimen ju'!$C76,""),IF($A78="TOTAL",SUM(INDIRECT("B4:B"&amp;ROW()-1)),""))</f>
        <v/>
      </c>
      <c r="C78" s="6" t="str">
        <f ca="1">IF(AND($A78&lt;&gt;"",$A78&lt;&gt;"TOTAL"),IF(AND('[2]PDI_Descripcion tipo regimen ju'!$E76&lt;&gt;"",'[2]PDI_Descripcion tipo regimen ju'!$E76&lt;&gt;0),'[2]PDI_Descripcion tipo regimen ju'!$E76,""),IF($A78="TOTAL",SUM(INDIRECT("C4:C"&amp;ROW()-1)),""))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IF(AND($A78&lt;&gt;"",$A78&lt;&gt;"TOTAL"),IF(AND('[2]PDI_Descripcion tipo regimen ju'!$H76&lt;&gt;"",'[2]PDI_Descripcion tipo regimen ju'!$H76&lt;&gt;0),'[2]PDI_Descripcion tipo regimen ju'!$H76,""),IF($A78="TOTAL",SUM(INDIRECT("E4:E"&amp;ROW()-1)),""))</f>
        <v/>
      </c>
      <c r="F78" s="6" t="str">
        <f ca="1">IF(AND($A78&lt;&gt;"",$A78&lt;&gt;"TOTAL"),IF(AND('[2]PDI_Descripcion tipo regimen ju'!$J76&lt;&gt;"",'[2]PDI_Descripcion tipo regimen ju'!$J76&lt;&gt;0),'[2]PDI_Descripcion tipo regimen ju'!$J76,""),IF($A78="TOTAL",SUM(INDIRECT("F4:F"&amp;ROW()-1)),""))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IF(AND($A78&lt;&gt;"",$A78&lt;&gt;"TOTAL"),IF(AND('[2]PDI_Descripcion tipo regimen ju'!$M76&lt;&gt;"",'[2]PDI_Descripcion tipo regimen ju'!$M76&lt;&gt;0),'[2]PDI_Descripcion tipo regimen ju'!$M76,""),IF($A78="TOTAL",SUM(INDIRECT("H4:H"&amp;ROW()-1)),""))</f>
        <v/>
      </c>
      <c r="I78" s="6" t="str">
        <f ca="1">IF(AND($A78&lt;&gt;"",$A78&lt;&gt;"TOTAL"),IF(AND('[2]PDI_Descripcion tipo regimen ju'!$O76&lt;&gt;"",'[2]PDI_Descripcion tipo regimen ju'!$O76&lt;&gt;0),'[2]PDI_Descripcion tipo regimen ju'!$O76,""),IF($A78="TOTAL",SUM(INDIRECT("I4:I"&amp;ROW()-1)),""))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IF(AND($A78&lt;&gt;"",$A78&lt;&gt;"TOTAL"),IF(AND('[2]PDI_Descripcion tipo regimen ju'!$R76&lt;&gt;"",'[2]PDI_Descripcion tipo regimen ju'!$R76&lt;&gt;0),'[2]PDI_Descripcion tipo regimen ju'!$R76,""),IF($A78="TOTAL",SUM(INDIRECT("K4:K"&amp;ROW()-1)),""))</f>
        <v/>
      </c>
      <c r="L78" s="6" t="str">
        <f ca="1">IF(AND($A78&lt;&gt;"",$A78&lt;&gt;"TOTAL"),IF(AND('[2]PDI_Descripcion tipo regimen ju'!$T76&lt;&gt;"",'[2]PDI_Descripcion tipo regimen ju'!$T76&lt;&gt;0),'[2]PDI_Descripcion tipo regimen ju'!$T76,""),IF($A78="TOTAL",SUM(INDIRECT("L4:L"&amp;ROW()-1)),""))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IF(AND($A78&lt;&gt;"",$A78&lt;&gt;"TOTAL"),IF(AND('[2]PDI_Descripcion tipo regimen ju'!$W76&lt;&gt;"",'[2]PDI_Descripcion tipo regimen ju'!$W76&lt;&gt;0),'[2]PDI_Descripcion tipo regimen ju'!$W76,""),IF($A78="TOTAL",SUM(INDIRECT("N4:N"&amp;ROW()-1)),""))</f>
        <v/>
      </c>
      <c r="O78" s="6" t="str">
        <f ca="1">IF(AND($A78&lt;&gt;"",$A78&lt;&gt;"TOTAL"),IF(AND('[2]PDI_Descripcion tipo regimen ju'!$Y76&lt;&gt;"",'[2]PDI_Descripcion tipo regimen ju'!$Y76&lt;&gt;0),'[2]PDI_Descripcion tipo regimen ju'!$Y76,""),IF($A78="TOTAL",SUM(INDIRECT("O4:O"&amp;ROW()-1)),""))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IF(AND($A78&lt;&gt;"",$A78&lt;&gt;"TOTAL"),IF(AND('[2]PDI_Descripcion tipo regimen ju'!$AB76&lt;&gt;"",'[2]PDI_Descripcion tipo regimen ju'!$AB76&lt;&gt;0),'[2]PDI_Descripcion tipo regimen ju'!$AB76,""),IF($A78="TOTAL",SUM(INDIRECT("Q4:Q"&amp;ROW()-1)),""))</f>
        <v/>
      </c>
      <c r="R78" s="6" t="str">
        <f ca="1">IF(AND($A78&lt;&gt;"",$A78&lt;&gt;"TOTAL"),IF(AND('[2]PDI_Descripcion tipo regimen ju'!$AD76&lt;&gt;"",'[2]PDI_Descripcion tipo regimen ju'!$AD76&lt;&gt;0),'[2]PDI_Descripcion tipo regimen ju'!$AD76,""),IF($A78="TOTAL",SUM(INDIRECT("R4:R"&amp;ROW()-1)),""))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IF(AND($A78&lt;&gt;"",$A78&lt;&gt;"TOTAL"),IF(AND('[2]PDI_Descripcion tipo regimen ju'!$AG76&lt;&gt;"",'[2]PDI_Descripcion tipo regimen ju'!$AG76&lt;&gt;0),'[2]PDI_Descripcion tipo regimen ju'!$AG76,""),IF($A78="TOTAL",SUM(INDIRECT("T4:T"&amp;ROW()-1)),""))</f>
        <v/>
      </c>
      <c r="U78" s="6" t="str">
        <f ca="1">IF(AND($A78&lt;&gt;"",$A78&lt;&gt;"TOTAL"),IF(AND('[2]PDI_Descripcion tipo regimen ju'!$AI76&lt;&gt;"",'[2]PDI_Descripcion tipo regimen ju'!$AI76&lt;&gt;0),'[2]PDI_Descripcion tipo regimen ju'!$AI76,""),IF($A78="TOTAL",SUM(INDIRECT("U4:U"&amp;ROW()-1)),""))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IF(AND($A78&lt;&gt;"",$A78&lt;&gt;"TOTAL"),IF(AND('[2]PDI_Descripcion tipo regimen ju'!$AL76&lt;&gt;"",'[2]PDI_Descripcion tipo regimen ju'!$AL76&lt;&gt;0),'[2]PDI_Descripcion tipo regimen ju'!$AL76,""),IF($A78="TOTAL",SUM(INDIRECT("W4:W"&amp;ROW()-1)),""))</f>
        <v/>
      </c>
      <c r="X78" s="6" t="str">
        <f ca="1">IF(AND($A78&lt;&gt;"",$A78&lt;&gt;"TOTAL"),IF(AND('[2]PDI_Descripcion tipo regimen ju'!$AN76&lt;&gt;"",'[2]PDI_Descripcion tipo regimen ju'!$AN76&lt;&gt;0),'[2]PDI_Descripcion tipo regimen ju'!$AN76,""),IF($A78="TOTAL",SUM(INDIRECT("X4:X"&amp;ROW()-1)),""))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IF(AND($A78&lt;&gt;"",$A78&lt;&gt;"TOTAL"),IF(AND('[2]PDI_Descripcion tipo regimen ju'!$AQ76&lt;&gt;"",'[2]PDI_Descripcion tipo regimen ju'!$AQ76&lt;&gt;0),'[2]PDI_Descripcion tipo regimen ju'!$AQ76,""),IF($A78="TOTAL",SUM(INDIRECT("Z4:Z"&amp;ROW()-1)),""))</f>
        <v/>
      </c>
      <c r="AA78" s="6" t="str">
        <f ca="1">IF(AND($A78&lt;&gt;"",$A78&lt;&gt;"TOTAL"),IF(AND('[2]PDI_Descripcion tipo regimen ju'!$AS76&lt;&gt;"",'[2]PDI_Descripcion tipo regimen ju'!$AS76&lt;&gt;0),'[2]PDI_Descripcion tipo regimen ju'!$AS76,""),IF($A78="TOTAL",SUM(INDIRECT("AA4:AA"&amp;ROW()-1)),""))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IF(AND($A78&lt;&gt;"",$A78&lt;&gt;"TOTAL"),IF(AND('[2]PDI_Descripcion tipo regimen ju'!$AV76&lt;&gt;"",'[2]PDI_Descripcion tipo regimen ju'!$AV76&lt;&gt;0),'[2]PDI_Descripcion tipo regimen ju'!$AV76,""),IF($A78="TOTAL",SUM(INDIRECT("AC4:AC"&amp;ROW()-1)),""))</f>
        <v/>
      </c>
      <c r="AD78" s="6" t="str">
        <f ca="1">IF(AND($A78&lt;&gt;"",$A78&lt;&gt;"TOTAL"),IF(AND('[2]PDI_Descripcion tipo regimen ju'!$AX76&lt;&gt;"",'[2]PDI_Descripcion tipo regimen ju'!$AX76&lt;&gt;0),'[2]PDI_Descripcion tipo regimen ju'!$AX76,""),IF($A78="TOTAL",SUM(INDIRECT("AD4:AD"&amp;ROW()-1)),""))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IF(AND($A78&lt;&gt;"",$A78&lt;&gt;"TOTAL"),IF(AND('[2]PDI_Descripcion tipo regimen ju'!$BA76&lt;&gt;"",'[2]PDI_Descripcion tipo regimen ju'!$BA76&lt;&gt;0),'[2]PDI_Descripcion tipo regimen ju'!$BA76,""),IF($A78="TOTAL",SUM(INDIRECT("AF4:AF"&amp;ROW()-1)),""))</f>
        <v/>
      </c>
      <c r="AG78" s="6" t="str">
        <f ca="1">IF(AND($A78&lt;&gt;"",$A78&lt;&gt;"TOTAL"),IF(AND('[2]PDI_Descripcion tipo regimen ju'!$BC76&lt;&gt;"",'[2]PDI_Descripcion tipo regimen ju'!$BC76&lt;&gt;0),'[2]PDI_Descripcion tipo regimen ju'!$BC76,""),IF($A78="TOTAL",SUM(INDIRECT("AG4:AG"&amp;ROW()-1)),""))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IF(AND($A78&lt;&gt;"",$A78&lt;&gt;"TOTAL"),IF(AND('[2]PDI_Descripcion tipo regimen ju'!$BF76&lt;&gt;"",'[2]PDI_Descripcion tipo regimen ju'!$BF76&lt;&gt;0),'[2]PDI_Descripcion tipo regimen ju'!$BF76,""),IF($A78="TOTAL",SUM(INDIRECT("AI4:AI"&amp;ROW()-1)),""))</f>
        <v/>
      </c>
      <c r="AJ78" s="6" t="str">
        <f ca="1">IF(AND($A78&lt;&gt;"",$A78&lt;&gt;"TOTAL"),IF(AND('[2]PDI_Descripcion tipo regimen ju'!$BH76&lt;&gt;"",'[2]PDI_Descripcion tipo regimen ju'!$BH76&lt;&gt;0),'[2]PDI_Descripcion tipo regimen ju'!$BH76,""),IF($A78="TOTAL",SUM(INDIRECT("AJ4:AJ"&amp;ROW()-1)),""))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IF(AND($A78&lt;&gt;"",$A78&lt;&gt;"TOTAL"),IF(AND('[2]PDI_Descripcion tipo regimen ju'!$BK76&lt;&gt;"",'[2]PDI_Descripcion tipo regimen ju'!$BK76&lt;&gt;0),'[2]PDI_Descripcion tipo regimen ju'!$BK76,""),IF($A78="TOTAL",SUM(INDIRECT("AL4:AL"&amp;ROW()-1)),""))</f>
        <v/>
      </c>
      <c r="AM78" s="6" t="str">
        <f ca="1">IF(AND($A78&lt;&gt;"",$A78&lt;&gt;"TOTAL"),IF(AND('[2]PDI_Descripcion tipo regimen ju'!$BM76&lt;&gt;"",'[2]PDI_Descripcion tipo regimen ju'!$BM76&lt;&gt;0),'[2]PDI_Descripcion tipo regimen ju'!$BM76,""),IF($A78="TOTAL",SUM(INDIRECT("AM4:AM"&amp;ROW()-1)),""))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IF(AND($A78&lt;&gt;"",$A78&lt;&gt;"TOTAL"),IF(AND('[2]PDI_Descripcion tipo regimen ju'!$BP76&lt;&gt;"",'[2]PDI_Descripcion tipo regimen ju'!$BP76&lt;&gt;0),'[2]PDI_Descripcion tipo regimen ju'!$BP76,""),IF($A78="TOTAL",SUM(INDIRECT("AO4:AO"&amp;ROW()-1)),""))</f>
        <v/>
      </c>
      <c r="AP78" s="6" t="str">
        <f ca="1">IF(AND($A78&lt;&gt;"",$A78&lt;&gt;"TOTAL"),IF(AND('[2]PDI_Descripcion tipo regimen ju'!$BR76&lt;&gt;"",'[2]PDI_Descripcion tipo regimen ju'!$BR76&lt;&gt;0),'[2]PDI_Descripcion tipo regimen ju'!$BR76,""),IF($A78="TOTAL",SUM(INDIRECT("AP4:AP"&amp;ROW()-1)),""))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IF(AND($A78&lt;&gt;"",$A78&lt;&gt;"TOTAL"),IF(AND('[2]PDI_Descripcion tipo regimen ju'!$BU76&lt;&gt;"",'[2]PDI_Descripcion tipo regimen ju'!$BU76&lt;&gt;0),'[2]PDI_Descripcion tipo regimen ju'!$BU76,""),IF($A78="TOTAL",SUM(INDIRECT("AR4:AR"&amp;ROW()-1)),""))</f>
        <v/>
      </c>
      <c r="AS78" s="6" t="str">
        <f ca="1">IF(AND($A78&lt;&gt;"",$A78&lt;&gt;"TOTAL"),IF(AND('[2]PDI_Descripcion tipo regimen ju'!$BW76&lt;&gt;"",'[2]PDI_Descripcion tipo regimen ju'!$BW76&lt;&gt;0),'[2]PDI_Descripcion tipo regimen ju'!$BW76,""),IF($A78="TOTAL",SUM(INDIRECT("AS4:AS"&amp;ROW()-1)),""))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IF(AND($A78&lt;&gt;"",$A78&lt;&gt;"TOTAL"),IF(AND('[2]PDI_Descripcion tipo regimen ju'!$BZ76&lt;&gt;"",'[2]PDI_Descripcion tipo regimen ju'!$BZ76&lt;&gt;0),'[2]PDI_Descripcion tipo regimen ju'!$BZ76,""),IF($A78="TOTAL",SUM(INDIRECT("AU4:AU"&amp;ROW()-1)),""))</f>
        <v/>
      </c>
      <c r="AV78" s="6" t="str">
        <f ca="1">IF(AND($A78&lt;&gt;"",$A78&lt;&gt;"TOTAL"),IF(AND('[2]PDI_Descripcion tipo regimen ju'!$CB76&lt;&gt;"",'[2]PDI_Descripcion tipo regimen ju'!$CB76&lt;&gt;0),'[2]PDI_Descripcion tipo regimen ju'!$CB76,""),IF($A78="TOTAL",SUM(INDIRECT("AV4:AV"&amp;ROW()-1)),""))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IF(AND($A78&lt;&gt;"",$A78&lt;&gt;"TOTAL"),IF(AND('[2]PDI_Descripcion tipo regimen ju'!$CE76&lt;&gt;"",'[2]PDI_Descripcion tipo regimen ju'!$CE76&lt;&gt;0),'[2]PDI_Descripcion tipo regimen ju'!$CE76,""),IF($A78="TOTAL",SUM(INDIRECT("AX4:AX"&amp;ROW()-1)),""))</f>
        <v/>
      </c>
      <c r="AY78" s="6" t="str">
        <f ca="1">IF(AND($A78&lt;&gt;"",$A78&lt;&gt;"TOTAL"),IF(AND('[2]PDI_Descripcion tipo regimen ju'!$CG76&lt;&gt;"",'[2]PDI_Descripcion tipo regimen ju'!$CG76&lt;&gt;0),'[2]PDI_Descripcion tipo regimen ju'!$CG76,""),IF($A78="TOTAL",SUM(INDIRECT("AY4:AY"&amp;ROW()-1)),""))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IF(AND($A78&lt;&gt;"",$A78&lt;&gt;"TOTAL"),IF(AND('[2]PDI_Descripcion tipo regimen ju'!$CJ76&lt;&gt;"",'[2]PDI_Descripcion tipo regimen ju'!$CJ76&lt;&gt;0),'[2]PDI_Descripcion tipo regimen ju'!$CJ76,""),IF($A78="TOTAL",SUM(INDIRECT("BA4:BA"&amp;ROW()-1)),""))</f>
        <v/>
      </c>
      <c r="BB78" s="6" t="str">
        <f ca="1">IF(AND($A78&lt;&gt;"",$A78&lt;&gt;"TOTAL"),IF(AND('[2]PDI_Descripcion tipo regimen ju'!$CL76&lt;&gt;"",'[2]PDI_Descripcion tipo regimen ju'!$CL76&lt;&gt;0),'[2]PDI_Descripcion tipo regimen ju'!$CL76,""),IF($A78="TOTAL",SUM(INDIRECT("BB4:BB"&amp;ROW()-1)),""))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IF(AND($A78&lt;&gt;"",$A78&lt;&gt;"TOTAL"),IF(AND('[2]PDI_Descripcion tipo regimen ju'!$CO76&lt;&gt;"",'[2]PDI_Descripcion tipo regimen ju'!$CO76&lt;&gt;0),'[2]PDI_Descripcion tipo regimen ju'!$CO76,""),IF($A78="TOTAL",SUM(INDIRECT("BD4:BD"&amp;ROW()-1)),""))</f>
        <v/>
      </c>
      <c r="BE78" s="6" t="str">
        <f ca="1">IF(AND($A78&lt;&gt;"",$A78&lt;&gt;"TOTAL"),IF(AND('[2]PDI_Descripcion tipo regimen ju'!$CQ76&lt;&gt;"",'[2]PDI_Descripcion tipo regimen ju'!$CQ76&lt;&gt;0),'[2]PDI_Descripcion tipo regimen ju'!$CQ76,""),IF($A78="TOTAL",SUM(INDIRECT("BE4:BE"&amp;ROW()-1)),""))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IF('[2]PDI_Descripcion tipo regimen ju'!$B77&lt;&gt;"",'[2]PDI_Descripcion tipo regimen ju'!$B77,IF(AND('[2]PDI_Descripcion tipo regimen ju'!$B77="",'[2]PDI_Descripcion tipo regimen ju'!$B78="",'[2]PDI_Descripcion tipo regimen ju'!$B76=""),"","TOTAL"))</f>
        <v/>
      </c>
      <c r="B79" s="6" t="str">
        <f ca="1">IF(AND($A79&lt;&gt;"",$A79&lt;&gt;"TOTAL"),IF(AND('[2]PDI_Descripcion tipo regimen ju'!$C77&lt;&gt;"",'[2]PDI_Descripcion tipo regimen ju'!$C77&lt;&gt;0),'[2]PDI_Descripcion tipo regimen ju'!$C77,""),IF($A79="TOTAL",SUM(INDIRECT("B4:B"&amp;ROW()-1)),""))</f>
        <v/>
      </c>
      <c r="C79" s="6" t="str">
        <f ca="1">IF(AND($A79&lt;&gt;"",$A79&lt;&gt;"TOTAL"),IF(AND('[2]PDI_Descripcion tipo regimen ju'!$E77&lt;&gt;"",'[2]PDI_Descripcion tipo regimen ju'!$E77&lt;&gt;0),'[2]PDI_Descripcion tipo regimen ju'!$E77,""),IF($A79="TOTAL",SUM(INDIRECT("C4:C"&amp;ROW()-1)),""))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IF(AND($A79&lt;&gt;"",$A79&lt;&gt;"TOTAL"),IF(AND('[2]PDI_Descripcion tipo regimen ju'!$H77&lt;&gt;"",'[2]PDI_Descripcion tipo regimen ju'!$H77&lt;&gt;0),'[2]PDI_Descripcion tipo regimen ju'!$H77,""),IF($A79="TOTAL",SUM(INDIRECT("E4:E"&amp;ROW()-1)),""))</f>
        <v/>
      </c>
      <c r="F79" s="6" t="str">
        <f ca="1">IF(AND($A79&lt;&gt;"",$A79&lt;&gt;"TOTAL"),IF(AND('[2]PDI_Descripcion tipo regimen ju'!$J77&lt;&gt;"",'[2]PDI_Descripcion tipo regimen ju'!$J77&lt;&gt;0),'[2]PDI_Descripcion tipo regimen ju'!$J77,""),IF($A79="TOTAL",SUM(INDIRECT("F4:F"&amp;ROW()-1)),""))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IF(AND($A79&lt;&gt;"",$A79&lt;&gt;"TOTAL"),IF(AND('[2]PDI_Descripcion tipo regimen ju'!$M77&lt;&gt;"",'[2]PDI_Descripcion tipo regimen ju'!$M77&lt;&gt;0),'[2]PDI_Descripcion tipo regimen ju'!$M77,""),IF($A79="TOTAL",SUM(INDIRECT("H4:H"&amp;ROW()-1)),""))</f>
        <v/>
      </c>
      <c r="I79" s="6" t="str">
        <f ca="1">IF(AND($A79&lt;&gt;"",$A79&lt;&gt;"TOTAL"),IF(AND('[2]PDI_Descripcion tipo regimen ju'!$O77&lt;&gt;"",'[2]PDI_Descripcion tipo regimen ju'!$O77&lt;&gt;0),'[2]PDI_Descripcion tipo regimen ju'!$O77,""),IF($A79="TOTAL",SUM(INDIRECT("I4:I"&amp;ROW()-1)),""))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IF(AND($A79&lt;&gt;"",$A79&lt;&gt;"TOTAL"),IF(AND('[2]PDI_Descripcion tipo regimen ju'!$R77&lt;&gt;"",'[2]PDI_Descripcion tipo regimen ju'!$R77&lt;&gt;0),'[2]PDI_Descripcion tipo regimen ju'!$R77,""),IF($A79="TOTAL",SUM(INDIRECT("K4:K"&amp;ROW()-1)),""))</f>
        <v/>
      </c>
      <c r="L79" s="6" t="str">
        <f ca="1">IF(AND($A79&lt;&gt;"",$A79&lt;&gt;"TOTAL"),IF(AND('[2]PDI_Descripcion tipo regimen ju'!$T77&lt;&gt;"",'[2]PDI_Descripcion tipo regimen ju'!$T77&lt;&gt;0),'[2]PDI_Descripcion tipo regimen ju'!$T77,""),IF($A79="TOTAL",SUM(INDIRECT("L4:L"&amp;ROW()-1)),""))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IF(AND($A79&lt;&gt;"",$A79&lt;&gt;"TOTAL"),IF(AND('[2]PDI_Descripcion tipo regimen ju'!$W77&lt;&gt;"",'[2]PDI_Descripcion tipo regimen ju'!$W77&lt;&gt;0),'[2]PDI_Descripcion tipo regimen ju'!$W77,""),IF($A79="TOTAL",SUM(INDIRECT("N4:N"&amp;ROW()-1)),""))</f>
        <v/>
      </c>
      <c r="O79" s="6" t="str">
        <f ca="1">IF(AND($A79&lt;&gt;"",$A79&lt;&gt;"TOTAL"),IF(AND('[2]PDI_Descripcion tipo regimen ju'!$Y77&lt;&gt;"",'[2]PDI_Descripcion tipo regimen ju'!$Y77&lt;&gt;0),'[2]PDI_Descripcion tipo regimen ju'!$Y77,""),IF($A79="TOTAL",SUM(INDIRECT("O4:O"&amp;ROW()-1)),""))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IF(AND($A79&lt;&gt;"",$A79&lt;&gt;"TOTAL"),IF(AND('[2]PDI_Descripcion tipo regimen ju'!$AB77&lt;&gt;"",'[2]PDI_Descripcion tipo regimen ju'!$AB77&lt;&gt;0),'[2]PDI_Descripcion tipo regimen ju'!$AB77,""),IF($A79="TOTAL",SUM(INDIRECT("Q4:Q"&amp;ROW()-1)),""))</f>
        <v/>
      </c>
      <c r="R79" s="6" t="str">
        <f ca="1">IF(AND($A79&lt;&gt;"",$A79&lt;&gt;"TOTAL"),IF(AND('[2]PDI_Descripcion tipo regimen ju'!$AD77&lt;&gt;"",'[2]PDI_Descripcion tipo regimen ju'!$AD77&lt;&gt;0),'[2]PDI_Descripcion tipo regimen ju'!$AD77,""),IF($A79="TOTAL",SUM(INDIRECT("R4:R"&amp;ROW()-1)),""))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IF(AND($A79&lt;&gt;"",$A79&lt;&gt;"TOTAL"),IF(AND('[2]PDI_Descripcion tipo regimen ju'!$AG77&lt;&gt;"",'[2]PDI_Descripcion tipo regimen ju'!$AG77&lt;&gt;0),'[2]PDI_Descripcion tipo regimen ju'!$AG77,""),IF($A79="TOTAL",SUM(INDIRECT("T4:T"&amp;ROW()-1)),""))</f>
        <v/>
      </c>
      <c r="U79" s="6" t="str">
        <f ca="1">IF(AND($A79&lt;&gt;"",$A79&lt;&gt;"TOTAL"),IF(AND('[2]PDI_Descripcion tipo regimen ju'!$AI77&lt;&gt;"",'[2]PDI_Descripcion tipo regimen ju'!$AI77&lt;&gt;0),'[2]PDI_Descripcion tipo regimen ju'!$AI77,""),IF($A79="TOTAL",SUM(INDIRECT("U4:U"&amp;ROW()-1)),""))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IF(AND($A79&lt;&gt;"",$A79&lt;&gt;"TOTAL"),IF(AND('[2]PDI_Descripcion tipo regimen ju'!$AL77&lt;&gt;"",'[2]PDI_Descripcion tipo regimen ju'!$AL77&lt;&gt;0),'[2]PDI_Descripcion tipo regimen ju'!$AL77,""),IF($A79="TOTAL",SUM(INDIRECT("W4:W"&amp;ROW()-1)),""))</f>
        <v/>
      </c>
      <c r="X79" s="6" t="str">
        <f ca="1">IF(AND($A79&lt;&gt;"",$A79&lt;&gt;"TOTAL"),IF(AND('[2]PDI_Descripcion tipo regimen ju'!$AN77&lt;&gt;"",'[2]PDI_Descripcion tipo regimen ju'!$AN77&lt;&gt;0),'[2]PDI_Descripcion tipo regimen ju'!$AN77,""),IF($A79="TOTAL",SUM(INDIRECT("X4:X"&amp;ROW()-1)),""))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IF(AND($A79&lt;&gt;"",$A79&lt;&gt;"TOTAL"),IF(AND('[2]PDI_Descripcion tipo regimen ju'!$AQ77&lt;&gt;"",'[2]PDI_Descripcion tipo regimen ju'!$AQ77&lt;&gt;0),'[2]PDI_Descripcion tipo regimen ju'!$AQ77,""),IF($A79="TOTAL",SUM(INDIRECT("Z4:Z"&amp;ROW()-1)),""))</f>
        <v/>
      </c>
      <c r="AA79" s="6" t="str">
        <f ca="1">IF(AND($A79&lt;&gt;"",$A79&lt;&gt;"TOTAL"),IF(AND('[2]PDI_Descripcion tipo regimen ju'!$AS77&lt;&gt;"",'[2]PDI_Descripcion tipo regimen ju'!$AS77&lt;&gt;0),'[2]PDI_Descripcion tipo regimen ju'!$AS77,""),IF($A79="TOTAL",SUM(INDIRECT("AA4:AA"&amp;ROW()-1)),""))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IF(AND($A79&lt;&gt;"",$A79&lt;&gt;"TOTAL"),IF(AND('[2]PDI_Descripcion tipo regimen ju'!$AV77&lt;&gt;"",'[2]PDI_Descripcion tipo regimen ju'!$AV77&lt;&gt;0),'[2]PDI_Descripcion tipo regimen ju'!$AV77,""),IF($A79="TOTAL",SUM(INDIRECT("AC4:AC"&amp;ROW()-1)),""))</f>
        <v/>
      </c>
      <c r="AD79" s="6" t="str">
        <f ca="1">IF(AND($A79&lt;&gt;"",$A79&lt;&gt;"TOTAL"),IF(AND('[2]PDI_Descripcion tipo regimen ju'!$AX77&lt;&gt;"",'[2]PDI_Descripcion tipo regimen ju'!$AX77&lt;&gt;0),'[2]PDI_Descripcion tipo regimen ju'!$AX77,""),IF($A79="TOTAL",SUM(INDIRECT("AD4:AD"&amp;ROW()-1)),""))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IF(AND($A79&lt;&gt;"",$A79&lt;&gt;"TOTAL"),IF(AND('[2]PDI_Descripcion tipo regimen ju'!$BA77&lt;&gt;"",'[2]PDI_Descripcion tipo regimen ju'!$BA77&lt;&gt;0),'[2]PDI_Descripcion tipo regimen ju'!$BA77,""),IF($A79="TOTAL",SUM(INDIRECT("AF4:AF"&amp;ROW()-1)),""))</f>
        <v/>
      </c>
      <c r="AG79" s="6" t="str">
        <f ca="1">IF(AND($A79&lt;&gt;"",$A79&lt;&gt;"TOTAL"),IF(AND('[2]PDI_Descripcion tipo regimen ju'!$BC77&lt;&gt;"",'[2]PDI_Descripcion tipo regimen ju'!$BC77&lt;&gt;0),'[2]PDI_Descripcion tipo regimen ju'!$BC77,""),IF($A79="TOTAL",SUM(INDIRECT("AG4:AG"&amp;ROW()-1)),""))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IF(AND($A79&lt;&gt;"",$A79&lt;&gt;"TOTAL"),IF(AND('[2]PDI_Descripcion tipo regimen ju'!$BF77&lt;&gt;"",'[2]PDI_Descripcion tipo regimen ju'!$BF77&lt;&gt;0),'[2]PDI_Descripcion tipo regimen ju'!$BF77,""),IF($A79="TOTAL",SUM(INDIRECT("AI4:AI"&amp;ROW()-1)),""))</f>
        <v/>
      </c>
      <c r="AJ79" s="6" t="str">
        <f ca="1">IF(AND($A79&lt;&gt;"",$A79&lt;&gt;"TOTAL"),IF(AND('[2]PDI_Descripcion tipo regimen ju'!$BH77&lt;&gt;"",'[2]PDI_Descripcion tipo regimen ju'!$BH77&lt;&gt;0),'[2]PDI_Descripcion tipo regimen ju'!$BH77,""),IF($A79="TOTAL",SUM(INDIRECT("AJ4:AJ"&amp;ROW()-1)),""))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IF(AND($A79&lt;&gt;"",$A79&lt;&gt;"TOTAL"),IF(AND('[2]PDI_Descripcion tipo regimen ju'!$BK77&lt;&gt;"",'[2]PDI_Descripcion tipo regimen ju'!$BK77&lt;&gt;0),'[2]PDI_Descripcion tipo regimen ju'!$BK77,""),IF($A79="TOTAL",SUM(INDIRECT("AL4:AL"&amp;ROW()-1)),""))</f>
        <v/>
      </c>
      <c r="AM79" s="6" t="str">
        <f ca="1">IF(AND($A79&lt;&gt;"",$A79&lt;&gt;"TOTAL"),IF(AND('[2]PDI_Descripcion tipo regimen ju'!$BM77&lt;&gt;"",'[2]PDI_Descripcion tipo regimen ju'!$BM77&lt;&gt;0),'[2]PDI_Descripcion tipo regimen ju'!$BM77,""),IF($A79="TOTAL",SUM(INDIRECT("AM4:AM"&amp;ROW()-1)),""))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IF(AND($A79&lt;&gt;"",$A79&lt;&gt;"TOTAL"),IF(AND('[2]PDI_Descripcion tipo regimen ju'!$BP77&lt;&gt;"",'[2]PDI_Descripcion tipo regimen ju'!$BP77&lt;&gt;0),'[2]PDI_Descripcion tipo regimen ju'!$BP77,""),IF($A79="TOTAL",SUM(INDIRECT("AO4:AO"&amp;ROW()-1)),""))</f>
        <v/>
      </c>
      <c r="AP79" s="6" t="str">
        <f ca="1">IF(AND($A79&lt;&gt;"",$A79&lt;&gt;"TOTAL"),IF(AND('[2]PDI_Descripcion tipo regimen ju'!$BR77&lt;&gt;"",'[2]PDI_Descripcion tipo regimen ju'!$BR77&lt;&gt;0),'[2]PDI_Descripcion tipo regimen ju'!$BR77,""),IF($A79="TOTAL",SUM(INDIRECT("AP4:AP"&amp;ROW()-1)),""))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IF(AND($A79&lt;&gt;"",$A79&lt;&gt;"TOTAL"),IF(AND('[2]PDI_Descripcion tipo regimen ju'!$BU77&lt;&gt;"",'[2]PDI_Descripcion tipo regimen ju'!$BU77&lt;&gt;0),'[2]PDI_Descripcion tipo regimen ju'!$BU77,""),IF($A79="TOTAL",SUM(INDIRECT("AR4:AR"&amp;ROW()-1)),""))</f>
        <v/>
      </c>
      <c r="AS79" s="6" t="str">
        <f ca="1">IF(AND($A79&lt;&gt;"",$A79&lt;&gt;"TOTAL"),IF(AND('[2]PDI_Descripcion tipo regimen ju'!$BW77&lt;&gt;"",'[2]PDI_Descripcion tipo regimen ju'!$BW77&lt;&gt;0),'[2]PDI_Descripcion tipo regimen ju'!$BW77,""),IF($A79="TOTAL",SUM(INDIRECT("AS4:AS"&amp;ROW()-1)),""))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IF(AND($A79&lt;&gt;"",$A79&lt;&gt;"TOTAL"),IF(AND('[2]PDI_Descripcion tipo regimen ju'!$BZ77&lt;&gt;"",'[2]PDI_Descripcion tipo regimen ju'!$BZ77&lt;&gt;0),'[2]PDI_Descripcion tipo regimen ju'!$BZ77,""),IF($A79="TOTAL",SUM(INDIRECT("AU4:AU"&amp;ROW()-1)),""))</f>
        <v/>
      </c>
      <c r="AV79" s="6" t="str">
        <f ca="1">IF(AND($A79&lt;&gt;"",$A79&lt;&gt;"TOTAL"),IF(AND('[2]PDI_Descripcion tipo regimen ju'!$CB77&lt;&gt;"",'[2]PDI_Descripcion tipo regimen ju'!$CB77&lt;&gt;0),'[2]PDI_Descripcion tipo regimen ju'!$CB77,""),IF($A79="TOTAL",SUM(INDIRECT("AV4:AV"&amp;ROW()-1)),""))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IF(AND($A79&lt;&gt;"",$A79&lt;&gt;"TOTAL"),IF(AND('[2]PDI_Descripcion tipo regimen ju'!$CE77&lt;&gt;"",'[2]PDI_Descripcion tipo regimen ju'!$CE77&lt;&gt;0),'[2]PDI_Descripcion tipo regimen ju'!$CE77,""),IF($A79="TOTAL",SUM(INDIRECT("AX4:AX"&amp;ROW()-1)),""))</f>
        <v/>
      </c>
      <c r="AY79" s="6" t="str">
        <f ca="1">IF(AND($A79&lt;&gt;"",$A79&lt;&gt;"TOTAL"),IF(AND('[2]PDI_Descripcion tipo regimen ju'!$CG77&lt;&gt;"",'[2]PDI_Descripcion tipo regimen ju'!$CG77&lt;&gt;0),'[2]PDI_Descripcion tipo regimen ju'!$CG77,""),IF($A79="TOTAL",SUM(INDIRECT("AY4:AY"&amp;ROW()-1)),""))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IF(AND($A79&lt;&gt;"",$A79&lt;&gt;"TOTAL"),IF(AND('[2]PDI_Descripcion tipo regimen ju'!$CJ77&lt;&gt;"",'[2]PDI_Descripcion tipo regimen ju'!$CJ77&lt;&gt;0),'[2]PDI_Descripcion tipo regimen ju'!$CJ77,""),IF($A79="TOTAL",SUM(INDIRECT("BA4:BA"&amp;ROW()-1)),""))</f>
        <v/>
      </c>
      <c r="BB79" s="6" t="str">
        <f ca="1">IF(AND($A79&lt;&gt;"",$A79&lt;&gt;"TOTAL"),IF(AND('[2]PDI_Descripcion tipo regimen ju'!$CL77&lt;&gt;"",'[2]PDI_Descripcion tipo regimen ju'!$CL77&lt;&gt;0),'[2]PDI_Descripcion tipo regimen ju'!$CL77,""),IF($A79="TOTAL",SUM(INDIRECT("BB4:BB"&amp;ROW()-1)),""))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IF(AND($A79&lt;&gt;"",$A79&lt;&gt;"TOTAL"),IF(AND('[2]PDI_Descripcion tipo regimen ju'!$CO77&lt;&gt;"",'[2]PDI_Descripcion tipo regimen ju'!$CO77&lt;&gt;0),'[2]PDI_Descripcion tipo regimen ju'!$CO77,""),IF($A79="TOTAL",SUM(INDIRECT("BD4:BD"&amp;ROW()-1)),""))</f>
        <v/>
      </c>
      <c r="BE79" s="6" t="str">
        <f ca="1">IF(AND($A79&lt;&gt;"",$A79&lt;&gt;"TOTAL"),IF(AND('[2]PDI_Descripcion tipo regimen ju'!$CQ77&lt;&gt;"",'[2]PDI_Descripcion tipo regimen ju'!$CQ77&lt;&gt;0),'[2]PDI_Descripcion tipo regimen ju'!$CQ77,""),IF($A79="TOTAL",SUM(INDIRECT("BE4:BE"&amp;ROW()-1)),""))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IF('[2]PDI_Descripcion tipo regimen ju'!$B78&lt;&gt;"",'[2]PDI_Descripcion tipo regimen ju'!$B78,IF(AND('[2]PDI_Descripcion tipo regimen ju'!$B78="",'[2]PDI_Descripcion tipo regimen ju'!$B79="",'[2]PDI_Descripcion tipo regimen ju'!$B77=""),"","TOTAL"))</f>
        <v/>
      </c>
      <c r="B80" s="6" t="str">
        <f ca="1">IF(AND($A80&lt;&gt;"",$A80&lt;&gt;"TOTAL"),IF(AND('[2]PDI_Descripcion tipo regimen ju'!$C78&lt;&gt;"",'[2]PDI_Descripcion tipo regimen ju'!$C78&lt;&gt;0),'[2]PDI_Descripcion tipo regimen ju'!$C78,""),IF($A80="TOTAL",SUM(INDIRECT("B4:B"&amp;ROW()-1)),""))</f>
        <v/>
      </c>
      <c r="C80" s="6" t="str">
        <f ca="1">IF(AND($A80&lt;&gt;"",$A80&lt;&gt;"TOTAL"),IF(AND('[2]PDI_Descripcion tipo regimen ju'!$E78&lt;&gt;"",'[2]PDI_Descripcion tipo regimen ju'!$E78&lt;&gt;0),'[2]PDI_Descripcion tipo regimen ju'!$E78,""),IF($A80="TOTAL",SUM(INDIRECT("C4:C"&amp;ROW()-1)),""))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IF(AND($A80&lt;&gt;"",$A80&lt;&gt;"TOTAL"),IF(AND('[2]PDI_Descripcion tipo regimen ju'!$H78&lt;&gt;"",'[2]PDI_Descripcion tipo regimen ju'!$H78&lt;&gt;0),'[2]PDI_Descripcion tipo regimen ju'!$H78,""),IF($A80="TOTAL",SUM(INDIRECT("E4:E"&amp;ROW()-1)),""))</f>
        <v/>
      </c>
      <c r="F80" s="6" t="str">
        <f ca="1">IF(AND($A80&lt;&gt;"",$A80&lt;&gt;"TOTAL"),IF(AND('[2]PDI_Descripcion tipo regimen ju'!$J78&lt;&gt;"",'[2]PDI_Descripcion tipo regimen ju'!$J78&lt;&gt;0),'[2]PDI_Descripcion tipo regimen ju'!$J78,""),IF($A80="TOTAL",SUM(INDIRECT("F4:F"&amp;ROW()-1)),""))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IF(AND($A80&lt;&gt;"",$A80&lt;&gt;"TOTAL"),IF(AND('[2]PDI_Descripcion tipo regimen ju'!$M78&lt;&gt;"",'[2]PDI_Descripcion tipo regimen ju'!$M78&lt;&gt;0),'[2]PDI_Descripcion tipo regimen ju'!$M78,""),IF($A80="TOTAL",SUM(INDIRECT("H4:H"&amp;ROW()-1)),""))</f>
        <v/>
      </c>
      <c r="I80" s="6" t="str">
        <f ca="1">IF(AND($A80&lt;&gt;"",$A80&lt;&gt;"TOTAL"),IF(AND('[2]PDI_Descripcion tipo regimen ju'!$O78&lt;&gt;"",'[2]PDI_Descripcion tipo regimen ju'!$O78&lt;&gt;0),'[2]PDI_Descripcion tipo regimen ju'!$O78,""),IF($A80="TOTAL",SUM(INDIRECT("I4:I"&amp;ROW()-1)),""))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IF(AND($A80&lt;&gt;"",$A80&lt;&gt;"TOTAL"),IF(AND('[2]PDI_Descripcion tipo regimen ju'!$R78&lt;&gt;"",'[2]PDI_Descripcion tipo regimen ju'!$R78&lt;&gt;0),'[2]PDI_Descripcion tipo regimen ju'!$R78,""),IF($A80="TOTAL",SUM(INDIRECT("K4:K"&amp;ROW()-1)),""))</f>
        <v/>
      </c>
      <c r="L80" s="6" t="str">
        <f ca="1">IF(AND($A80&lt;&gt;"",$A80&lt;&gt;"TOTAL"),IF(AND('[2]PDI_Descripcion tipo regimen ju'!$T78&lt;&gt;"",'[2]PDI_Descripcion tipo regimen ju'!$T78&lt;&gt;0),'[2]PDI_Descripcion tipo regimen ju'!$T78,""),IF($A80="TOTAL",SUM(INDIRECT("L4:L"&amp;ROW()-1)),""))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IF(AND($A80&lt;&gt;"",$A80&lt;&gt;"TOTAL"),IF(AND('[2]PDI_Descripcion tipo regimen ju'!$W78&lt;&gt;"",'[2]PDI_Descripcion tipo regimen ju'!$W78&lt;&gt;0),'[2]PDI_Descripcion tipo regimen ju'!$W78,""),IF($A80="TOTAL",SUM(INDIRECT("N4:N"&amp;ROW()-1)),""))</f>
        <v/>
      </c>
      <c r="O80" s="6" t="str">
        <f ca="1">IF(AND($A80&lt;&gt;"",$A80&lt;&gt;"TOTAL"),IF(AND('[2]PDI_Descripcion tipo regimen ju'!$Y78&lt;&gt;"",'[2]PDI_Descripcion tipo regimen ju'!$Y78&lt;&gt;0),'[2]PDI_Descripcion tipo regimen ju'!$Y78,""),IF($A80="TOTAL",SUM(INDIRECT("O4:O"&amp;ROW()-1)),""))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IF(AND($A80&lt;&gt;"",$A80&lt;&gt;"TOTAL"),IF(AND('[2]PDI_Descripcion tipo regimen ju'!$AB78&lt;&gt;"",'[2]PDI_Descripcion tipo regimen ju'!$AB78&lt;&gt;0),'[2]PDI_Descripcion tipo regimen ju'!$AB78,""),IF($A80="TOTAL",SUM(INDIRECT("Q4:Q"&amp;ROW()-1)),""))</f>
        <v/>
      </c>
      <c r="R80" s="6" t="str">
        <f ca="1">IF(AND($A80&lt;&gt;"",$A80&lt;&gt;"TOTAL"),IF(AND('[2]PDI_Descripcion tipo regimen ju'!$AD78&lt;&gt;"",'[2]PDI_Descripcion tipo regimen ju'!$AD78&lt;&gt;0),'[2]PDI_Descripcion tipo regimen ju'!$AD78,""),IF($A80="TOTAL",SUM(INDIRECT("R4:R"&amp;ROW()-1)),""))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IF(AND($A80&lt;&gt;"",$A80&lt;&gt;"TOTAL"),IF(AND('[2]PDI_Descripcion tipo regimen ju'!$AG78&lt;&gt;"",'[2]PDI_Descripcion tipo regimen ju'!$AG78&lt;&gt;0),'[2]PDI_Descripcion tipo regimen ju'!$AG78,""),IF($A80="TOTAL",SUM(INDIRECT("T4:T"&amp;ROW()-1)),""))</f>
        <v/>
      </c>
      <c r="U80" s="6" t="str">
        <f ca="1">IF(AND($A80&lt;&gt;"",$A80&lt;&gt;"TOTAL"),IF(AND('[2]PDI_Descripcion tipo regimen ju'!$AI78&lt;&gt;"",'[2]PDI_Descripcion tipo regimen ju'!$AI78&lt;&gt;0),'[2]PDI_Descripcion tipo regimen ju'!$AI78,""),IF($A80="TOTAL",SUM(INDIRECT("U4:U"&amp;ROW()-1)),""))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IF(AND($A80&lt;&gt;"",$A80&lt;&gt;"TOTAL"),IF(AND('[2]PDI_Descripcion tipo regimen ju'!$AL78&lt;&gt;"",'[2]PDI_Descripcion tipo regimen ju'!$AL78&lt;&gt;0),'[2]PDI_Descripcion tipo regimen ju'!$AL78,""),IF($A80="TOTAL",SUM(INDIRECT("W4:W"&amp;ROW()-1)),""))</f>
        <v/>
      </c>
      <c r="X80" s="6" t="str">
        <f ca="1">IF(AND($A80&lt;&gt;"",$A80&lt;&gt;"TOTAL"),IF(AND('[2]PDI_Descripcion tipo regimen ju'!$AN78&lt;&gt;"",'[2]PDI_Descripcion tipo regimen ju'!$AN78&lt;&gt;0),'[2]PDI_Descripcion tipo regimen ju'!$AN78,""),IF($A80="TOTAL",SUM(INDIRECT("X4:X"&amp;ROW()-1)),""))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IF(AND($A80&lt;&gt;"",$A80&lt;&gt;"TOTAL"),IF(AND('[2]PDI_Descripcion tipo regimen ju'!$AQ78&lt;&gt;"",'[2]PDI_Descripcion tipo regimen ju'!$AQ78&lt;&gt;0),'[2]PDI_Descripcion tipo regimen ju'!$AQ78,""),IF($A80="TOTAL",SUM(INDIRECT("Z4:Z"&amp;ROW()-1)),""))</f>
        <v/>
      </c>
      <c r="AA80" s="6" t="str">
        <f ca="1">IF(AND($A80&lt;&gt;"",$A80&lt;&gt;"TOTAL"),IF(AND('[2]PDI_Descripcion tipo regimen ju'!$AS78&lt;&gt;"",'[2]PDI_Descripcion tipo regimen ju'!$AS78&lt;&gt;0),'[2]PDI_Descripcion tipo regimen ju'!$AS78,""),IF($A80="TOTAL",SUM(INDIRECT("AA4:AA"&amp;ROW()-1)),""))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IF(AND($A80&lt;&gt;"",$A80&lt;&gt;"TOTAL"),IF(AND('[2]PDI_Descripcion tipo regimen ju'!$AV78&lt;&gt;"",'[2]PDI_Descripcion tipo regimen ju'!$AV78&lt;&gt;0),'[2]PDI_Descripcion tipo regimen ju'!$AV78,""),IF($A80="TOTAL",SUM(INDIRECT("AC4:AC"&amp;ROW()-1)),""))</f>
        <v/>
      </c>
      <c r="AD80" s="6" t="str">
        <f ca="1">IF(AND($A80&lt;&gt;"",$A80&lt;&gt;"TOTAL"),IF(AND('[2]PDI_Descripcion tipo regimen ju'!$AX78&lt;&gt;"",'[2]PDI_Descripcion tipo regimen ju'!$AX78&lt;&gt;0),'[2]PDI_Descripcion tipo regimen ju'!$AX78,""),IF($A80="TOTAL",SUM(INDIRECT("AD4:AD"&amp;ROW()-1)),""))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IF(AND($A80&lt;&gt;"",$A80&lt;&gt;"TOTAL"),IF(AND('[2]PDI_Descripcion tipo regimen ju'!$BA78&lt;&gt;"",'[2]PDI_Descripcion tipo regimen ju'!$BA78&lt;&gt;0),'[2]PDI_Descripcion tipo regimen ju'!$BA78,""),IF($A80="TOTAL",SUM(INDIRECT("AF4:AF"&amp;ROW()-1)),""))</f>
        <v/>
      </c>
      <c r="AG80" s="6" t="str">
        <f ca="1">IF(AND($A80&lt;&gt;"",$A80&lt;&gt;"TOTAL"),IF(AND('[2]PDI_Descripcion tipo regimen ju'!$BC78&lt;&gt;"",'[2]PDI_Descripcion tipo regimen ju'!$BC78&lt;&gt;0),'[2]PDI_Descripcion tipo regimen ju'!$BC78,""),IF($A80="TOTAL",SUM(INDIRECT("AG4:AG"&amp;ROW()-1)),""))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IF(AND($A80&lt;&gt;"",$A80&lt;&gt;"TOTAL"),IF(AND('[2]PDI_Descripcion tipo regimen ju'!$BF78&lt;&gt;"",'[2]PDI_Descripcion tipo regimen ju'!$BF78&lt;&gt;0),'[2]PDI_Descripcion tipo regimen ju'!$BF78,""),IF($A80="TOTAL",SUM(INDIRECT("AI4:AI"&amp;ROW()-1)),""))</f>
        <v/>
      </c>
      <c r="AJ80" s="6" t="str">
        <f ca="1">IF(AND($A80&lt;&gt;"",$A80&lt;&gt;"TOTAL"),IF(AND('[2]PDI_Descripcion tipo regimen ju'!$BH78&lt;&gt;"",'[2]PDI_Descripcion tipo regimen ju'!$BH78&lt;&gt;0),'[2]PDI_Descripcion tipo regimen ju'!$BH78,""),IF($A80="TOTAL",SUM(INDIRECT("AJ4:AJ"&amp;ROW()-1)),""))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IF(AND($A80&lt;&gt;"",$A80&lt;&gt;"TOTAL"),IF(AND('[2]PDI_Descripcion tipo regimen ju'!$BK78&lt;&gt;"",'[2]PDI_Descripcion tipo regimen ju'!$BK78&lt;&gt;0),'[2]PDI_Descripcion tipo regimen ju'!$BK78,""),IF($A80="TOTAL",SUM(INDIRECT("AL4:AL"&amp;ROW()-1)),""))</f>
        <v/>
      </c>
      <c r="AM80" s="6" t="str">
        <f ca="1">IF(AND($A80&lt;&gt;"",$A80&lt;&gt;"TOTAL"),IF(AND('[2]PDI_Descripcion tipo regimen ju'!$BM78&lt;&gt;"",'[2]PDI_Descripcion tipo regimen ju'!$BM78&lt;&gt;0),'[2]PDI_Descripcion tipo regimen ju'!$BM78,""),IF($A80="TOTAL",SUM(INDIRECT("AM4:AM"&amp;ROW()-1)),""))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IF(AND($A80&lt;&gt;"",$A80&lt;&gt;"TOTAL"),IF(AND('[2]PDI_Descripcion tipo regimen ju'!$BP78&lt;&gt;"",'[2]PDI_Descripcion tipo regimen ju'!$BP78&lt;&gt;0),'[2]PDI_Descripcion tipo regimen ju'!$BP78,""),IF($A80="TOTAL",SUM(INDIRECT("AO4:AO"&amp;ROW()-1)),""))</f>
        <v/>
      </c>
      <c r="AP80" s="6" t="str">
        <f ca="1">IF(AND($A80&lt;&gt;"",$A80&lt;&gt;"TOTAL"),IF(AND('[2]PDI_Descripcion tipo regimen ju'!$BR78&lt;&gt;"",'[2]PDI_Descripcion tipo regimen ju'!$BR78&lt;&gt;0),'[2]PDI_Descripcion tipo regimen ju'!$BR78,""),IF($A80="TOTAL",SUM(INDIRECT("AP4:AP"&amp;ROW()-1)),""))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IF(AND($A80&lt;&gt;"",$A80&lt;&gt;"TOTAL"),IF(AND('[2]PDI_Descripcion tipo regimen ju'!$BU78&lt;&gt;"",'[2]PDI_Descripcion tipo regimen ju'!$BU78&lt;&gt;0),'[2]PDI_Descripcion tipo regimen ju'!$BU78,""),IF($A80="TOTAL",SUM(INDIRECT("AR4:AR"&amp;ROW()-1)),""))</f>
        <v/>
      </c>
      <c r="AS80" s="6" t="str">
        <f ca="1">IF(AND($A80&lt;&gt;"",$A80&lt;&gt;"TOTAL"),IF(AND('[2]PDI_Descripcion tipo regimen ju'!$BW78&lt;&gt;"",'[2]PDI_Descripcion tipo regimen ju'!$BW78&lt;&gt;0),'[2]PDI_Descripcion tipo regimen ju'!$BW78,""),IF($A80="TOTAL",SUM(INDIRECT("AS4:AS"&amp;ROW()-1)),""))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IF(AND($A80&lt;&gt;"",$A80&lt;&gt;"TOTAL"),IF(AND('[2]PDI_Descripcion tipo regimen ju'!$BZ78&lt;&gt;"",'[2]PDI_Descripcion tipo regimen ju'!$BZ78&lt;&gt;0),'[2]PDI_Descripcion tipo regimen ju'!$BZ78,""),IF($A80="TOTAL",SUM(INDIRECT("AU4:AU"&amp;ROW()-1)),""))</f>
        <v/>
      </c>
      <c r="AV80" s="6" t="str">
        <f ca="1">IF(AND($A80&lt;&gt;"",$A80&lt;&gt;"TOTAL"),IF(AND('[2]PDI_Descripcion tipo regimen ju'!$CB78&lt;&gt;"",'[2]PDI_Descripcion tipo regimen ju'!$CB78&lt;&gt;0),'[2]PDI_Descripcion tipo regimen ju'!$CB78,""),IF($A80="TOTAL",SUM(INDIRECT("AV4:AV"&amp;ROW()-1)),""))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IF(AND($A80&lt;&gt;"",$A80&lt;&gt;"TOTAL"),IF(AND('[2]PDI_Descripcion tipo regimen ju'!$CE78&lt;&gt;"",'[2]PDI_Descripcion tipo regimen ju'!$CE78&lt;&gt;0),'[2]PDI_Descripcion tipo regimen ju'!$CE78,""),IF($A80="TOTAL",SUM(INDIRECT("AX4:AX"&amp;ROW()-1)),""))</f>
        <v/>
      </c>
      <c r="AY80" s="6" t="str">
        <f ca="1">IF(AND($A80&lt;&gt;"",$A80&lt;&gt;"TOTAL"),IF(AND('[2]PDI_Descripcion tipo regimen ju'!$CG78&lt;&gt;"",'[2]PDI_Descripcion tipo regimen ju'!$CG78&lt;&gt;0),'[2]PDI_Descripcion tipo regimen ju'!$CG78,""),IF($A80="TOTAL",SUM(INDIRECT("AY4:AY"&amp;ROW()-1)),""))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IF(AND($A80&lt;&gt;"",$A80&lt;&gt;"TOTAL"),IF(AND('[2]PDI_Descripcion tipo regimen ju'!$CJ78&lt;&gt;"",'[2]PDI_Descripcion tipo regimen ju'!$CJ78&lt;&gt;0),'[2]PDI_Descripcion tipo regimen ju'!$CJ78,""),IF($A80="TOTAL",SUM(INDIRECT("BA4:BA"&amp;ROW()-1)),""))</f>
        <v/>
      </c>
      <c r="BB80" s="6" t="str">
        <f ca="1">IF(AND($A80&lt;&gt;"",$A80&lt;&gt;"TOTAL"),IF(AND('[2]PDI_Descripcion tipo regimen ju'!$CL78&lt;&gt;"",'[2]PDI_Descripcion tipo regimen ju'!$CL78&lt;&gt;0),'[2]PDI_Descripcion tipo regimen ju'!$CL78,""),IF($A80="TOTAL",SUM(INDIRECT("BB4:BB"&amp;ROW()-1)),""))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IF(AND($A80&lt;&gt;"",$A80&lt;&gt;"TOTAL"),IF(AND('[2]PDI_Descripcion tipo regimen ju'!$CO78&lt;&gt;"",'[2]PDI_Descripcion tipo regimen ju'!$CO78&lt;&gt;0),'[2]PDI_Descripcion tipo regimen ju'!$CO78,""),IF($A80="TOTAL",SUM(INDIRECT("BD4:BD"&amp;ROW()-1)),""))</f>
        <v/>
      </c>
      <c r="BE80" s="6" t="str">
        <f ca="1">IF(AND($A80&lt;&gt;"",$A80&lt;&gt;"TOTAL"),IF(AND('[2]PDI_Descripcion tipo regimen ju'!$CQ78&lt;&gt;"",'[2]PDI_Descripcion tipo regimen ju'!$CQ78&lt;&gt;0),'[2]PDI_Descripcion tipo regimen ju'!$CQ78,""),IF($A80="TOTAL",SUM(INDIRECT("BE4:BE"&amp;ROW()-1)),""))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IF('[2]PDI_Descripcion tipo regimen ju'!$B79&lt;&gt;"",'[2]PDI_Descripcion tipo regimen ju'!$B79,IF(AND('[2]PDI_Descripcion tipo regimen ju'!$B79="",'[2]PDI_Descripcion tipo regimen ju'!$B80="",'[2]PDI_Descripcion tipo regimen ju'!$B78=""),"","TOTAL"))</f>
        <v/>
      </c>
      <c r="B81" s="6" t="str">
        <f ca="1">IF(AND($A81&lt;&gt;"",$A81&lt;&gt;"TOTAL"),IF(AND('[2]PDI_Descripcion tipo regimen ju'!$C79&lt;&gt;"",'[2]PDI_Descripcion tipo regimen ju'!$C79&lt;&gt;0),'[2]PDI_Descripcion tipo regimen ju'!$C79,""),IF($A81="TOTAL",SUM(INDIRECT("B4:B"&amp;ROW()-1)),""))</f>
        <v/>
      </c>
      <c r="C81" s="6" t="str">
        <f ca="1">IF(AND($A81&lt;&gt;"",$A81&lt;&gt;"TOTAL"),IF(AND('[2]PDI_Descripcion tipo regimen ju'!$E79&lt;&gt;"",'[2]PDI_Descripcion tipo regimen ju'!$E79&lt;&gt;0),'[2]PDI_Descripcion tipo regimen ju'!$E79,""),IF($A81="TOTAL",SUM(INDIRECT("C4:C"&amp;ROW()-1)),""))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IF(AND($A81&lt;&gt;"",$A81&lt;&gt;"TOTAL"),IF(AND('[2]PDI_Descripcion tipo regimen ju'!$H79&lt;&gt;"",'[2]PDI_Descripcion tipo regimen ju'!$H79&lt;&gt;0),'[2]PDI_Descripcion tipo regimen ju'!$H79,""),IF($A81="TOTAL",SUM(INDIRECT("E4:E"&amp;ROW()-1)),""))</f>
        <v/>
      </c>
      <c r="F81" s="6" t="str">
        <f ca="1">IF(AND($A81&lt;&gt;"",$A81&lt;&gt;"TOTAL"),IF(AND('[2]PDI_Descripcion tipo regimen ju'!$J79&lt;&gt;"",'[2]PDI_Descripcion tipo regimen ju'!$J79&lt;&gt;0),'[2]PDI_Descripcion tipo regimen ju'!$J79,""),IF($A81="TOTAL",SUM(INDIRECT("F4:F"&amp;ROW()-1)),""))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IF(AND($A81&lt;&gt;"",$A81&lt;&gt;"TOTAL"),IF(AND('[2]PDI_Descripcion tipo regimen ju'!$M79&lt;&gt;"",'[2]PDI_Descripcion tipo regimen ju'!$M79&lt;&gt;0),'[2]PDI_Descripcion tipo regimen ju'!$M79,""),IF($A81="TOTAL",SUM(INDIRECT("H4:H"&amp;ROW()-1)),""))</f>
        <v/>
      </c>
      <c r="I81" s="6" t="str">
        <f ca="1">IF(AND($A81&lt;&gt;"",$A81&lt;&gt;"TOTAL"),IF(AND('[2]PDI_Descripcion tipo regimen ju'!$O79&lt;&gt;"",'[2]PDI_Descripcion tipo regimen ju'!$O79&lt;&gt;0),'[2]PDI_Descripcion tipo regimen ju'!$O79,""),IF($A81="TOTAL",SUM(INDIRECT("I4:I"&amp;ROW()-1)),""))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IF(AND($A81&lt;&gt;"",$A81&lt;&gt;"TOTAL"),IF(AND('[2]PDI_Descripcion tipo regimen ju'!$R79&lt;&gt;"",'[2]PDI_Descripcion tipo regimen ju'!$R79&lt;&gt;0),'[2]PDI_Descripcion tipo regimen ju'!$R79,""),IF($A81="TOTAL",SUM(INDIRECT("K4:K"&amp;ROW()-1)),""))</f>
        <v/>
      </c>
      <c r="L81" s="6" t="str">
        <f ca="1">IF(AND($A81&lt;&gt;"",$A81&lt;&gt;"TOTAL"),IF(AND('[2]PDI_Descripcion tipo regimen ju'!$T79&lt;&gt;"",'[2]PDI_Descripcion tipo regimen ju'!$T79&lt;&gt;0),'[2]PDI_Descripcion tipo regimen ju'!$T79,""),IF($A81="TOTAL",SUM(INDIRECT("L4:L"&amp;ROW()-1)),""))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IF(AND($A81&lt;&gt;"",$A81&lt;&gt;"TOTAL"),IF(AND('[2]PDI_Descripcion tipo regimen ju'!$W79&lt;&gt;"",'[2]PDI_Descripcion tipo regimen ju'!$W79&lt;&gt;0),'[2]PDI_Descripcion tipo regimen ju'!$W79,""),IF($A81="TOTAL",SUM(INDIRECT("N4:N"&amp;ROW()-1)),""))</f>
        <v/>
      </c>
      <c r="O81" s="6" t="str">
        <f ca="1">IF(AND($A81&lt;&gt;"",$A81&lt;&gt;"TOTAL"),IF(AND('[2]PDI_Descripcion tipo regimen ju'!$Y79&lt;&gt;"",'[2]PDI_Descripcion tipo regimen ju'!$Y79&lt;&gt;0),'[2]PDI_Descripcion tipo regimen ju'!$Y79,""),IF($A81="TOTAL",SUM(INDIRECT("O4:O"&amp;ROW()-1)),""))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IF(AND($A81&lt;&gt;"",$A81&lt;&gt;"TOTAL"),IF(AND('[2]PDI_Descripcion tipo regimen ju'!$AB79&lt;&gt;"",'[2]PDI_Descripcion tipo regimen ju'!$AB79&lt;&gt;0),'[2]PDI_Descripcion tipo regimen ju'!$AB79,""),IF($A81="TOTAL",SUM(INDIRECT("Q4:Q"&amp;ROW()-1)),""))</f>
        <v/>
      </c>
      <c r="R81" s="6" t="str">
        <f ca="1">IF(AND($A81&lt;&gt;"",$A81&lt;&gt;"TOTAL"),IF(AND('[2]PDI_Descripcion tipo regimen ju'!$AD79&lt;&gt;"",'[2]PDI_Descripcion tipo regimen ju'!$AD79&lt;&gt;0),'[2]PDI_Descripcion tipo regimen ju'!$AD79,""),IF($A81="TOTAL",SUM(INDIRECT("R4:R"&amp;ROW()-1)),""))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IF(AND($A81&lt;&gt;"",$A81&lt;&gt;"TOTAL"),IF(AND('[2]PDI_Descripcion tipo regimen ju'!$AG79&lt;&gt;"",'[2]PDI_Descripcion tipo regimen ju'!$AG79&lt;&gt;0),'[2]PDI_Descripcion tipo regimen ju'!$AG79,""),IF($A81="TOTAL",SUM(INDIRECT("T4:T"&amp;ROW()-1)),""))</f>
        <v/>
      </c>
      <c r="U81" s="6" t="str">
        <f ca="1">IF(AND($A81&lt;&gt;"",$A81&lt;&gt;"TOTAL"),IF(AND('[2]PDI_Descripcion tipo regimen ju'!$AI79&lt;&gt;"",'[2]PDI_Descripcion tipo regimen ju'!$AI79&lt;&gt;0),'[2]PDI_Descripcion tipo regimen ju'!$AI79,""),IF($A81="TOTAL",SUM(INDIRECT("U4:U"&amp;ROW()-1)),""))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IF(AND($A81&lt;&gt;"",$A81&lt;&gt;"TOTAL"),IF(AND('[2]PDI_Descripcion tipo regimen ju'!$AL79&lt;&gt;"",'[2]PDI_Descripcion tipo regimen ju'!$AL79&lt;&gt;0),'[2]PDI_Descripcion tipo regimen ju'!$AL79,""),IF($A81="TOTAL",SUM(INDIRECT("W4:W"&amp;ROW()-1)),""))</f>
        <v/>
      </c>
      <c r="X81" s="6" t="str">
        <f ca="1">IF(AND($A81&lt;&gt;"",$A81&lt;&gt;"TOTAL"),IF(AND('[2]PDI_Descripcion tipo regimen ju'!$AN79&lt;&gt;"",'[2]PDI_Descripcion tipo regimen ju'!$AN79&lt;&gt;0),'[2]PDI_Descripcion tipo regimen ju'!$AN79,""),IF($A81="TOTAL",SUM(INDIRECT("X4:X"&amp;ROW()-1)),""))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IF(AND($A81&lt;&gt;"",$A81&lt;&gt;"TOTAL"),IF(AND('[2]PDI_Descripcion tipo regimen ju'!$AQ79&lt;&gt;"",'[2]PDI_Descripcion tipo regimen ju'!$AQ79&lt;&gt;0),'[2]PDI_Descripcion tipo regimen ju'!$AQ79,""),IF($A81="TOTAL",SUM(INDIRECT("Z4:Z"&amp;ROW()-1)),""))</f>
        <v/>
      </c>
      <c r="AA81" s="6" t="str">
        <f ca="1">IF(AND($A81&lt;&gt;"",$A81&lt;&gt;"TOTAL"),IF(AND('[2]PDI_Descripcion tipo regimen ju'!$AS79&lt;&gt;"",'[2]PDI_Descripcion tipo regimen ju'!$AS79&lt;&gt;0),'[2]PDI_Descripcion tipo regimen ju'!$AS79,""),IF($A81="TOTAL",SUM(INDIRECT("AA4:AA"&amp;ROW()-1)),""))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IF(AND($A81&lt;&gt;"",$A81&lt;&gt;"TOTAL"),IF(AND('[2]PDI_Descripcion tipo regimen ju'!$AV79&lt;&gt;"",'[2]PDI_Descripcion tipo regimen ju'!$AV79&lt;&gt;0),'[2]PDI_Descripcion tipo regimen ju'!$AV79,""),IF($A81="TOTAL",SUM(INDIRECT("AC4:AC"&amp;ROW()-1)),""))</f>
        <v/>
      </c>
      <c r="AD81" s="6" t="str">
        <f ca="1">IF(AND($A81&lt;&gt;"",$A81&lt;&gt;"TOTAL"),IF(AND('[2]PDI_Descripcion tipo regimen ju'!$AX79&lt;&gt;"",'[2]PDI_Descripcion tipo regimen ju'!$AX79&lt;&gt;0),'[2]PDI_Descripcion tipo regimen ju'!$AX79,""),IF($A81="TOTAL",SUM(INDIRECT("AD4:AD"&amp;ROW()-1)),""))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IF(AND($A81&lt;&gt;"",$A81&lt;&gt;"TOTAL"),IF(AND('[2]PDI_Descripcion tipo regimen ju'!$BA79&lt;&gt;"",'[2]PDI_Descripcion tipo regimen ju'!$BA79&lt;&gt;0),'[2]PDI_Descripcion tipo regimen ju'!$BA79,""),IF($A81="TOTAL",SUM(INDIRECT("AF4:AF"&amp;ROW()-1)),""))</f>
        <v/>
      </c>
      <c r="AG81" s="6" t="str">
        <f ca="1">IF(AND($A81&lt;&gt;"",$A81&lt;&gt;"TOTAL"),IF(AND('[2]PDI_Descripcion tipo regimen ju'!$BC79&lt;&gt;"",'[2]PDI_Descripcion tipo regimen ju'!$BC79&lt;&gt;0),'[2]PDI_Descripcion tipo regimen ju'!$BC79,""),IF($A81="TOTAL",SUM(INDIRECT("AG4:AG"&amp;ROW()-1)),""))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IF(AND($A81&lt;&gt;"",$A81&lt;&gt;"TOTAL"),IF(AND('[2]PDI_Descripcion tipo regimen ju'!$BF79&lt;&gt;"",'[2]PDI_Descripcion tipo regimen ju'!$BF79&lt;&gt;0),'[2]PDI_Descripcion tipo regimen ju'!$BF79,""),IF($A81="TOTAL",SUM(INDIRECT("AI4:AI"&amp;ROW()-1)),""))</f>
        <v/>
      </c>
      <c r="AJ81" s="6" t="str">
        <f ca="1">IF(AND($A81&lt;&gt;"",$A81&lt;&gt;"TOTAL"),IF(AND('[2]PDI_Descripcion tipo regimen ju'!$BH79&lt;&gt;"",'[2]PDI_Descripcion tipo regimen ju'!$BH79&lt;&gt;0),'[2]PDI_Descripcion tipo regimen ju'!$BH79,""),IF($A81="TOTAL",SUM(INDIRECT("AJ4:AJ"&amp;ROW()-1)),""))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IF(AND($A81&lt;&gt;"",$A81&lt;&gt;"TOTAL"),IF(AND('[2]PDI_Descripcion tipo regimen ju'!$BK79&lt;&gt;"",'[2]PDI_Descripcion tipo regimen ju'!$BK79&lt;&gt;0),'[2]PDI_Descripcion tipo regimen ju'!$BK79,""),IF($A81="TOTAL",SUM(INDIRECT("AL4:AL"&amp;ROW()-1)),""))</f>
        <v/>
      </c>
      <c r="AM81" s="6" t="str">
        <f ca="1">IF(AND($A81&lt;&gt;"",$A81&lt;&gt;"TOTAL"),IF(AND('[2]PDI_Descripcion tipo regimen ju'!$BM79&lt;&gt;"",'[2]PDI_Descripcion tipo regimen ju'!$BM79&lt;&gt;0),'[2]PDI_Descripcion tipo regimen ju'!$BM79,""),IF($A81="TOTAL",SUM(INDIRECT("AM4:AM"&amp;ROW()-1)),""))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IF(AND($A81&lt;&gt;"",$A81&lt;&gt;"TOTAL"),IF(AND('[2]PDI_Descripcion tipo regimen ju'!$BP79&lt;&gt;"",'[2]PDI_Descripcion tipo regimen ju'!$BP79&lt;&gt;0),'[2]PDI_Descripcion tipo regimen ju'!$BP79,""),IF($A81="TOTAL",SUM(INDIRECT("AO4:AO"&amp;ROW()-1)),""))</f>
        <v/>
      </c>
      <c r="AP81" s="6" t="str">
        <f ca="1">IF(AND($A81&lt;&gt;"",$A81&lt;&gt;"TOTAL"),IF(AND('[2]PDI_Descripcion tipo regimen ju'!$BR79&lt;&gt;"",'[2]PDI_Descripcion tipo regimen ju'!$BR79&lt;&gt;0),'[2]PDI_Descripcion tipo regimen ju'!$BR79,""),IF($A81="TOTAL",SUM(INDIRECT("AP4:AP"&amp;ROW()-1)),""))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IF(AND($A81&lt;&gt;"",$A81&lt;&gt;"TOTAL"),IF(AND('[2]PDI_Descripcion tipo regimen ju'!$BU79&lt;&gt;"",'[2]PDI_Descripcion tipo regimen ju'!$BU79&lt;&gt;0),'[2]PDI_Descripcion tipo regimen ju'!$BU79,""),IF($A81="TOTAL",SUM(INDIRECT("AR4:AR"&amp;ROW()-1)),""))</f>
        <v/>
      </c>
      <c r="AS81" s="6" t="str">
        <f ca="1">IF(AND($A81&lt;&gt;"",$A81&lt;&gt;"TOTAL"),IF(AND('[2]PDI_Descripcion tipo regimen ju'!$BW79&lt;&gt;"",'[2]PDI_Descripcion tipo regimen ju'!$BW79&lt;&gt;0),'[2]PDI_Descripcion tipo regimen ju'!$BW79,""),IF($A81="TOTAL",SUM(INDIRECT("AS4:AS"&amp;ROW()-1)),""))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IF(AND($A81&lt;&gt;"",$A81&lt;&gt;"TOTAL"),IF(AND('[2]PDI_Descripcion tipo regimen ju'!$BZ79&lt;&gt;"",'[2]PDI_Descripcion tipo regimen ju'!$BZ79&lt;&gt;0),'[2]PDI_Descripcion tipo regimen ju'!$BZ79,""),IF($A81="TOTAL",SUM(INDIRECT("AU4:AU"&amp;ROW()-1)),""))</f>
        <v/>
      </c>
      <c r="AV81" s="6" t="str">
        <f ca="1">IF(AND($A81&lt;&gt;"",$A81&lt;&gt;"TOTAL"),IF(AND('[2]PDI_Descripcion tipo regimen ju'!$CB79&lt;&gt;"",'[2]PDI_Descripcion tipo regimen ju'!$CB79&lt;&gt;0),'[2]PDI_Descripcion tipo regimen ju'!$CB79,""),IF($A81="TOTAL",SUM(INDIRECT("AV4:AV"&amp;ROW()-1)),""))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IF(AND($A81&lt;&gt;"",$A81&lt;&gt;"TOTAL"),IF(AND('[2]PDI_Descripcion tipo regimen ju'!$CE79&lt;&gt;"",'[2]PDI_Descripcion tipo regimen ju'!$CE79&lt;&gt;0),'[2]PDI_Descripcion tipo regimen ju'!$CE79,""),IF($A81="TOTAL",SUM(INDIRECT("AX4:AX"&amp;ROW()-1)),""))</f>
        <v/>
      </c>
      <c r="AY81" s="6" t="str">
        <f ca="1">IF(AND($A81&lt;&gt;"",$A81&lt;&gt;"TOTAL"),IF(AND('[2]PDI_Descripcion tipo regimen ju'!$CG79&lt;&gt;"",'[2]PDI_Descripcion tipo regimen ju'!$CG79&lt;&gt;0),'[2]PDI_Descripcion tipo regimen ju'!$CG79,""),IF($A81="TOTAL",SUM(INDIRECT("AY4:AY"&amp;ROW()-1)),""))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IF(AND($A81&lt;&gt;"",$A81&lt;&gt;"TOTAL"),IF(AND('[2]PDI_Descripcion tipo regimen ju'!$CJ79&lt;&gt;"",'[2]PDI_Descripcion tipo regimen ju'!$CJ79&lt;&gt;0),'[2]PDI_Descripcion tipo regimen ju'!$CJ79,""),IF($A81="TOTAL",SUM(INDIRECT("BA4:BA"&amp;ROW()-1)),""))</f>
        <v/>
      </c>
      <c r="BB81" s="6" t="str">
        <f ca="1">IF(AND($A81&lt;&gt;"",$A81&lt;&gt;"TOTAL"),IF(AND('[2]PDI_Descripcion tipo regimen ju'!$CL79&lt;&gt;"",'[2]PDI_Descripcion tipo regimen ju'!$CL79&lt;&gt;0),'[2]PDI_Descripcion tipo regimen ju'!$CL79,""),IF($A81="TOTAL",SUM(INDIRECT("BB4:BB"&amp;ROW()-1)),""))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IF(AND($A81&lt;&gt;"",$A81&lt;&gt;"TOTAL"),IF(AND('[2]PDI_Descripcion tipo regimen ju'!$CO79&lt;&gt;"",'[2]PDI_Descripcion tipo regimen ju'!$CO79&lt;&gt;0),'[2]PDI_Descripcion tipo regimen ju'!$CO79,""),IF($A81="TOTAL",SUM(INDIRECT("BD4:BD"&amp;ROW()-1)),""))</f>
        <v/>
      </c>
      <c r="BE81" s="6" t="str">
        <f ca="1">IF(AND($A81&lt;&gt;"",$A81&lt;&gt;"TOTAL"),IF(AND('[2]PDI_Descripcion tipo regimen ju'!$CQ79&lt;&gt;"",'[2]PDI_Descripcion tipo regimen ju'!$CQ79&lt;&gt;0),'[2]PDI_Descripcion tipo regimen ju'!$CQ79,""),IF($A81="TOTAL",SUM(INDIRECT("BE4:BE"&amp;ROW()-1)),""))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IF('[2]PDI_Descripcion tipo regimen ju'!$B80&lt;&gt;"",'[2]PDI_Descripcion tipo regimen ju'!$B80,IF(AND('[2]PDI_Descripcion tipo regimen ju'!$B80="",'[2]PDI_Descripcion tipo regimen ju'!$B81="",'[2]PDI_Descripcion tipo regimen ju'!$B79=""),"","TOTAL"))</f>
        <v/>
      </c>
      <c r="B82" s="6" t="str">
        <f ca="1">IF(AND($A82&lt;&gt;"",$A82&lt;&gt;"TOTAL"),IF(AND('[2]PDI_Descripcion tipo regimen ju'!$C80&lt;&gt;"",'[2]PDI_Descripcion tipo regimen ju'!$C80&lt;&gt;0),'[2]PDI_Descripcion tipo regimen ju'!$C80,""),IF($A82="TOTAL",SUM(INDIRECT("B4:B"&amp;ROW()-1)),""))</f>
        <v/>
      </c>
      <c r="C82" s="6" t="str">
        <f ca="1">IF(AND($A82&lt;&gt;"",$A82&lt;&gt;"TOTAL"),IF(AND('[2]PDI_Descripcion tipo regimen ju'!$E80&lt;&gt;"",'[2]PDI_Descripcion tipo regimen ju'!$E80&lt;&gt;0),'[2]PDI_Descripcion tipo regimen ju'!$E80,""),IF($A82="TOTAL",SUM(INDIRECT("C4:C"&amp;ROW()-1)),""))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IF(AND($A82&lt;&gt;"",$A82&lt;&gt;"TOTAL"),IF(AND('[2]PDI_Descripcion tipo regimen ju'!$H80&lt;&gt;"",'[2]PDI_Descripcion tipo regimen ju'!$H80&lt;&gt;0),'[2]PDI_Descripcion tipo regimen ju'!$H80,""),IF($A82="TOTAL",SUM(INDIRECT("E4:E"&amp;ROW()-1)),""))</f>
        <v/>
      </c>
      <c r="F82" s="6" t="str">
        <f ca="1">IF(AND($A82&lt;&gt;"",$A82&lt;&gt;"TOTAL"),IF(AND('[2]PDI_Descripcion tipo regimen ju'!$J80&lt;&gt;"",'[2]PDI_Descripcion tipo regimen ju'!$J80&lt;&gt;0),'[2]PDI_Descripcion tipo regimen ju'!$J80,""),IF($A82="TOTAL",SUM(INDIRECT("F4:F"&amp;ROW()-1)),""))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IF(AND($A82&lt;&gt;"",$A82&lt;&gt;"TOTAL"),IF(AND('[2]PDI_Descripcion tipo regimen ju'!$M80&lt;&gt;"",'[2]PDI_Descripcion tipo regimen ju'!$M80&lt;&gt;0),'[2]PDI_Descripcion tipo regimen ju'!$M80,""),IF($A82="TOTAL",SUM(INDIRECT("H4:H"&amp;ROW()-1)),""))</f>
        <v/>
      </c>
      <c r="I82" s="6" t="str">
        <f ca="1">IF(AND($A82&lt;&gt;"",$A82&lt;&gt;"TOTAL"),IF(AND('[2]PDI_Descripcion tipo regimen ju'!$O80&lt;&gt;"",'[2]PDI_Descripcion tipo regimen ju'!$O80&lt;&gt;0),'[2]PDI_Descripcion tipo regimen ju'!$O80,""),IF($A82="TOTAL",SUM(INDIRECT("I4:I"&amp;ROW()-1)),""))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IF(AND($A82&lt;&gt;"",$A82&lt;&gt;"TOTAL"),IF(AND('[2]PDI_Descripcion tipo regimen ju'!$R80&lt;&gt;"",'[2]PDI_Descripcion tipo regimen ju'!$R80&lt;&gt;0),'[2]PDI_Descripcion tipo regimen ju'!$R80,""),IF($A82="TOTAL",SUM(INDIRECT("K4:K"&amp;ROW()-1)),""))</f>
        <v/>
      </c>
      <c r="L82" s="6" t="str">
        <f ca="1">IF(AND($A82&lt;&gt;"",$A82&lt;&gt;"TOTAL"),IF(AND('[2]PDI_Descripcion tipo regimen ju'!$T80&lt;&gt;"",'[2]PDI_Descripcion tipo regimen ju'!$T80&lt;&gt;0),'[2]PDI_Descripcion tipo regimen ju'!$T80,""),IF($A82="TOTAL",SUM(INDIRECT("L4:L"&amp;ROW()-1)),""))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IF(AND($A82&lt;&gt;"",$A82&lt;&gt;"TOTAL"),IF(AND('[2]PDI_Descripcion tipo regimen ju'!$W80&lt;&gt;"",'[2]PDI_Descripcion tipo regimen ju'!$W80&lt;&gt;0),'[2]PDI_Descripcion tipo regimen ju'!$W80,""),IF($A82="TOTAL",SUM(INDIRECT("N4:N"&amp;ROW()-1)),""))</f>
        <v/>
      </c>
      <c r="O82" s="6" t="str">
        <f ca="1">IF(AND($A82&lt;&gt;"",$A82&lt;&gt;"TOTAL"),IF(AND('[2]PDI_Descripcion tipo regimen ju'!$Y80&lt;&gt;"",'[2]PDI_Descripcion tipo regimen ju'!$Y80&lt;&gt;0),'[2]PDI_Descripcion tipo regimen ju'!$Y80,""),IF($A82="TOTAL",SUM(INDIRECT("O4:O"&amp;ROW()-1)),""))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IF(AND($A82&lt;&gt;"",$A82&lt;&gt;"TOTAL"),IF(AND('[2]PDI_Descripcion tipo regimen ju'!$AB80&lt;&gt;"",'[2]PDI_Descripcion tipo regimen ju'!$AB80&lt;&gt;0),'[2]PDI_Descripcion tipo regimen ju'!$AB80,""),IF($A82="TOTAL",SUM(INDIRECT("Q4:Q"&amp;ROW()-1)),""))</f>
        <v/>
      </c>
      <c r="R82" s="6" t="str">
        <f ca="1">IF(AND($A82&lt;&gt;"",$A82&lt;&gt;"TOTAL"),IF(AND('[2]PDI_Descripcion tipo regimen ju'!$AD80&lt;&gt;"",'[2]PDI_Descripcion tipo regimen ju'!$AD80&lt;&gt;0),'[2]PDI_Descripcion tipo regimen ju'!$AD80,""),IF($A82="TOTAL",SUM(INDIRECT("R4:R"&amp;ROW()-1)),""))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IF(AND($A82&lt;&gt;"",$A82&lt;&gt;"TOTAL"),IF(AND('[2]PDI_Descripcion tipo regimen ju'!$AG80&lt;&gt;"",'[2]PDI_Descripcion tipo regimen ju'!$AG80&lt;&gt;0),'[2]PDI_Descripcion tipo regimen ju'!$AG80,""),IF($A82="TOTAL",SUM(INDIRECT("T4:T"&amp;ROW()-1)),""))</f>
        <v/>
      </c>
      <c r="U82" s="6" t="str">
        <f ca="1">IF(AND($A82&lt;&gt;"",$A82&lt;&gt;"TOTAL"),IF(AND('[2]PDI_Descripcion tipo regimen ju'!$AI80&lt;&gt;"",'[2]PDI_Descripcion tipo regimen ju'!$AI80&lt;&gt;0),'[2]PDI_Descripcion tipo regimen ju'!$AI80,""),IF($A82="TOTAL",SUM(INDIRECT("U4:U"&amp;ROW()-1)),""))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IF(AND($A82&lt;&gt;"",$A82&lt;&gt;"TOTAL"),IF(AND('[2]PDI_Descripcion tipo regimen ju'!$AL80&lt;&gt;"",'[2]PDI_Descripcion tipo regimen ju'!$AL80&lt;&gt;0),'[2]PDI_Descripcion tipo regimen ju'!$AL80,""),IF($A82="TOTAL",SUM(INDIRECT("W4:W"&amp;ROW()-1)),""))</f>
        <v/>
      </c>
      <c r="X82" s="6" t="str">
        <f ca="1">IF(AND($A82&lt;&gt;"",$A82&lt;&gt;"TOTAL"),IF(AND('[2]PDI_Descripcion tipo regimen ju'!$AN80&lt;&gt;"",'[2]PDI_Descripcion tipo regimen ju'!$AN80&lt;&gt;0),'[2]PDI_Descripcion tipo regimen ju'!$AN80,""),IF($A82="TOTAL",SUM(INDIRECT("X4:X"&amp;ROW()-1)),""))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IF(AND($A82&lt;&gt;"",$A82&lt;&gt;"TOTAL"),IF(AND('[2]PDI_Descripcion tipo regimen ju'!$AQ80&lt;&gt;"",'[2]PDI_Descripcion tipo regimen ju'!$AQ80&lt;&gt;0),'[2]PDI_Descripcion tipo regimen ju'!$AQ80,""),IF($A82="TOTAL",SUM(INDIRECT("Z4:Z"&amp;ROW()-1)),""))</f>
        <v/>
      </c>
      <c r="AA82" s="6" t="str">
        <f ca="1">IF(AND($A82&lt;&gt;"",$A82&lt;&gt;"TOTAL"),IF(AND('[2]PDI_Descripcion tipo regimen ju'!$AS80&lt;&gt;"",'[2]PDI_Descripcion tipo regimen ju'!$AS80&lt;&gt;0),'[2]PDI_Descripcion tipo regimen ju'!$AS80,""),IF($A82="TOTAL",SUM(INDIRECT("AA4:AA"&amp;ROW()-1)),""))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IF(AND($A82&lt;&gt;"",$A82&lt;&gt;"TOTAL"),IF(AND('[2]PDI_Descripcion tipo regimen ju'!$AV80&lt;&gt;"",'[2]PDI_Descripcion tipo regimen ju'!$AV80&lt;&gt;0),'[2]PDI_Descripcion tipo regimen ju'!$AV80,""),IF($A82="TOTAL",SUM(INDIRECT("AC4:AC"&amp;ROW()-1)),""))</f>
        <v/>
      </c>
      <c r="AD82" s="6" t="str">
        <f ca="1">IF(AND($A82&lt;&gt;"",$A82&lt;&gt;"TOTAL"),IF(AND('[2]PDI_Descripcion tipo regimen ju'!$AX80&lt;&gt;"",'[2]PDI_Descripcion tipo regimen ju'!$AX80&lt;&gt;0),'[2]PDI_Descripcion tipo regimen ju'!$AX80,""),IF($A82="TOTAL",SUM(INDIRECT("AD4:AD"&amp;ROW()-1)),""))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IF(AND($A82&lt;&gt;"",$A82&lt;&gt;"TOTAL"),IF(AND('[2]PDI_Descripcion tipo regimen ju'!$BA80&lt;&gt;"",'[2]PDI_Descripcion tipo regimen ju'!$BA80&lt;&gt;0),'[2]PDI_Descripcion tipo regimen ju'!$BA80,""),IF($A82="TOTAL",SUM(INDIRECT("AF4:AF"&amp;ROW()-1)),""))</f>
        <v/>
      </c>
      <c r="AG82" s="6" t="str">
        <f ca="1">IF(AND($A82&lt;&gt;"",$A82&lt;&gt;"TOTAL"),IF(AND('[2]PDI_Descripcion tipo regimen ju'!$BC80&lt;&gt;"",'[2]PDI_Descripcion tipo regimen ju'!$BC80&lt;&gt;0),'[2]PDI_Descripcion tipo regimen ju'!$BC80,""),IF($A82="TOTAL",SUM(INDIRECT("AG4:AG"&amp;ROW()-1)),""))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IF(AND($A82&lt;&gt;"",$A82&lt;&gt;"TOTAL"),IF(AND('[2]PDI_Descripcion tipo regimen ju'!$BF80&lt;&gt;"",'[2]PDI_Descripcion tipo regimen ju'!$BF80&lt;&gt;0),'[2]PDI_Descripcion tipo regimen ju'!$BF80,""),IF($A82="TOTAL",SUM(INDIRECT("AI4:AI"&amp;ROW()-1)),""))</f>
        <v/>
      </c>
      <c r="AJ82" s="6" t="str">
        <f ca="1">IF(AND($A82&lt;&gt;"",$A82&lt;&gt;"TOTAL"),IF(AND('[2]PDI_Descripcion tipo regimen ju'!$BH80&lt;&gt;"",'[2]PDI_Descripcion tipo regimen ju'!$BH80&lt;&gt;0),'[2]PDI_Descripcion tipo regimen ju'!$BH80,""),IF($A82="TOTAL",SUM(INDIRECT("AJ4:AJ"&amp;ROW()-1)),""))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IF(AND($A82&lt;&gt;"",$A82&lt;&gt;"TOTAL"),IF(AND('[2]PDI_Descripcion tipo regimen ju'!$BK80&lt;&gt;"",'[2]PDI_Descripcion tipo regimen ju'!$BK80&lt;&gt;0),'[2]PDI_Descripcion tipo regimen ju'!$BK80,""),IF($A82="TOTAL",SUM(INDIRECT("AL4:AL"&amp;ROW()-1)),""))</f>
        <v/>
      </c>
      <c r="AM82" s="6" t="str">
        <f ca="1">IF(AND($A82&lt;&gt;"",$A82&lt;&gt;"TOTAL"),IF(AND('[2]PDI_Descripcion tipo regimen ju'!$BM80&lt;&gt;"",'[2]PDI_Descripcion tipo regimen ju'!$BM80&lt;&gt;0),'[2]PDI_Descripcion tipo regimen ju'!$BM80,""),IF($A82="TOTAL",SUM(INDIRECT("AM4:AM"&amp;ROW()-1)),""))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IF(AND($A82&lt;&gt;"",$A82&lt;&gt;"TOTAL"),IF(AND('[2]PDI_Descripcion tipo regimen ju'!$BP80&lt;&gt;"",'[2]PDI_Descripcion tipo regimen ju'!$BP80&lt;&gt;0),'[2]PDI_Descripcion tipo regimen ju'!$BP80,""),IF($A82="TOTAL",SUM(INDIRECT("AO4:AO"&amp;ROW()-1)),""))</f>
        <v/>
      </c>
      <c r="AP82" s="6" t="str">
        <f ca="1">IF(AND($A82&lt;&gt;"",$A82&lt;&gt;"TOTAL"),IF(AND('[2]PDI_Descripcion tipo regimen ju'!$BR80&lt;&gt;"",'[2]PDI_Descripcion tipo regimen ju'!$BR80&lt;&gt;0),'[2]PDI_Descripcion tipo regimen ju'!$BR80,""),IF($A82="TOTAL",SUM(INDIRECT("AP4:AP"&amp;ROW()-1)),""))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IF(AND($A82&lt;&gt;"",$A82&lt;&gt;"TOTAL"),IF(AND('[2]PDI_Descripcion tipo regimen ju'!$BU80&lt;&gt;"",'[2]PDI_Descripcion tipo regimen ju'!$BU80&lt;&gt;0),'[2]PDI_Descripcion tipo regimen ju'!$BU80,""),IF($A82="TOTAL",SUM(INDIRECT("AR4:AR"&amp;ROW()-1)),""))</f>
        <v/>
      </c>
      <c r="AS82" s="6" t="str">
        <f ca="1">IF(AND($A82&lt;&gt;"",$A82&lt;&gt;"TOTAL"),IF(AND('[2]PDI_Descripcion tipo regimen ju'!$BW80&lt;&gt;"",'[2]PDI_Descripcion tipo regimen ju'!$BW80&lt;&gt;0),'[2]PDI_Descripcion tipo regimen ju'!$BW80,""),IF($A82="TOTAL",SUM(INDIRECT("AS4:AS"&amp;ROW()-1)),""))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IF(AND($A82&lt;&gt;"",$A82&lt;&gt;"TOTAL"),IF(AND('[2]PDI_Descripcion tipo regimen ju'!$BZ80&lt;&gt;"",'[2]PDI_Descripcion tipo regimen ju'!$BZ80&lt;&gt;0),'[2]PDI_Descripcion tipo regimen ju'!$BZ80,""),IF($A82="TOTAL",SUM(INDIRECT("AU4:AU"&amp;ROW()-1)),""))</f>
        <v/>
      </c>
      <c r="AV82" s="6" t="str">
        <f ca="1">IF(AND($A82&lt;&gt;"",$A82&lt;&gt;"TOTAL"),IF(AND('[2]PDI_Descripcion tipo regimen ju'!$CB80&lt;&gt;"",'[2]PDI_Descripcion tipo regimen ju'!$CB80&lt;&gt;0),'[2]PDI_Descripcion tipo regimen ju'!$CB80,""),IF($A82="TOTAL",SUM(INDIRECT("AV4:AV"&amp;ROW()-1)),""))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IF(AND($A82&lt;&gt;"",$A82&lt;&gt;"TOTAL"),IF(AND('[2]PDI_Descripcion tipo regimen ju'!$CE80&lt;&gt;"",'[2]PDI_Descripcion tipo regimen ju'!$CE80&lt;&gt;0),'[2]PDI_Descripcion tipo regimen ju'!$CE80,""),IF($A82="TOTAL",SUM(INDIRECT("AX4:AX"&amp;ROW()-1)),""))</f>
        <v/>
      </c>
      <c r="AY82" s="6" t="str">
        <f ca="1">IF(AND($A82&lt;&gt;"",$A82&lt;&gt;"TOTAL"),IF(AND('[2]PDI_Descripcion tipo regimen ju'!$CG80&lt;&gt;"",'[2]PDI_Descripcion tipo regimen ju'!$CG80&lt;&gt;0),'[2]PDI_Descripcion tipo regimen ju'!$CG80,""),IF($A82="TOTAL",SUM(INDIRECT("AY4:AY"&amp;ROW()-1)),""))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IF(AND($A82&lt;&gt;"",$A82&lt;&gt;"TOTAL"),IF(AND('[2]PDI_Descripcion tipo regimen ju'!$CJ80&lt;&gt;"",'[2]PDI_Descripcion tipo regimen ju'!$CJ80&lt;&gt;0),'[2]PDI_Descripcion tipo regimen ju'!$CJ80,""),IF($A82="TOTAL",SUM(INDIRECT("BA4:BA"&amp;ROW()-1)),""))</f>
        <v/>
      </c>
      <c r="BB82" s="6" t="str">
        <f ca="1">IF(AND($A82&lt;&gt;"",$A82&lt;&gt;"TOTAL"),IF(AND('[2]PDI_Descripcion tipo regimen ju'!$CL80&lt;&gt;"",'[2]PDI_Descripcion tipo regimen ju'!$CL80&lt;&gt;0),'[2]PDI_Descripcion tipo regimen ju'!$CL80,""),IF($A82="TOTAL",SUM(INDIRECT("BB4:BB"&amp;ROW()-1)),""))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IF(AND($A82&lt;&gt;"",$A82&lt;&gt;"TOTAL"),IF(AND('[2]PDI_Descripcion tipo regimen ju'!$CO80&lt;&gt;"",'[2]PDI_Descripcion tipo regimen ju'!$CO80&lt;&gt;0),'[2]PDI_Descripcion tipo regimen ju'!$CO80,""),IF($A82="TOTAL",SUM(INDIRECT("BD4:BD"&amp;ROW()-1)),""))</f>
        <v/>
      </c>
      <c r="BE82" s="6" t="str">
        <f ca="1">IF(AND($A82&lt;&gt;"",$A82&lt;&gt;"TOTAL"),IF(AND('[2]PDI_Descripcion tipo regimen ju'!$CQ80&lt;&gt;"",'[2]PDI_Descripcion tipo regimen ju'!$CQ80&lt;&gt;0),'[2]PDI_Descripcion tipo regimen ju'!$CQ80,""),IF($A82="TOTAL",SUM(INDIRECT("BE4:BE"&amp;ROW()-1)),""))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IF('[2]PDI_Descripcion tipo regimen ju'!$B81&lt;&gt;"",'[2]PDI_Descripcion tipo regimen ju'!$B81,IF(AND('[2]PDI_Descripcion tipo regimen ju'!$B81="",'[2]PDI_Descripcion tipo regimen ju'!$B82="",'[2]PDI_Descripcion tipo regimen ju'!$B80=""),"","TOTAL"))</f>
        <v/>
      </c>
      <c r="B83" s="6" t="str">
        <f ca="1">IF(AND($A83&lt;&gt;"",$A83&lt;&gt;"TOTAL"),IF(AND('[2]PDI_Descripcion tipo regimen ju'!$C81&lt;&gt;"",'[2]PDI_Descripcion tipo regimen ju'!$C81&lt;&gt;0),'[2]PDI_Descripcion tipo regimen ju'!$C81,""),IF($A83="TOTAL",SUM(INDIRECT("B4:B"&amp;ROW()-1)),""))</f>
        <v/>
      </c>
      <c r="C83" s="6" t="str">
        <f ca="1">IF(AND($A83&lt;&gt;"",$A83&lt;&gt;"TOTAL"),IF(AND('[2]PDI_Descripcion tipo regimen ju'!$E81&lt;&gt;"",'[2]PDI_Descripcion tipo regimen ju'!$E81&lt;&gt;0),'[2]PDI_Descripcion tipo regimen ju'!$E81,""),IF($A83="TOTAL",SUM(INDIRECT("C4:C"&amp;ROW()-1)),""))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IF(AND($A83&lt;&gt;"",$A83&lt;&gt;"TOTAL"),IF(AND('[2]PDI_Descripcion tipo regimen ju'!$H81&lt;&gt;"",'[2]PDI_Descripcion tipo regimen ju'!$H81&lt;&gt;0),'[2]PDI_Descripcion tipo regimen ju'!$H81,""),IF($A83="TOTAL",SUM(INDIRECT("E4:E"&amp;ROW()-1)),""))</f>
        <v/>
      </c>
      <c r="F83" s="6" t="str">
        <f ca="1">IF(AND($A83&lt;&gt;"",$A83&lt;&gt;"TOTAL"),IF(AND('[2]PDI_Descripcion tipo regimen ju'!$J81&lt;&gt;"",'[2]PDI_Descripcion tipo regimen ju'!$J81&lt;&gt;0),'[2]PDI_Descripcion tipo regimen ju'!$J81,""),IF($A83="TOTAL",SUM(INDIRECT("F4:F"&amp;ROW()-1)),""))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IF(AND($A83&lt;&gt;"",$A83&lt;&gt;"TOTAL"),IF(AND('[2]PDI_Descripcion tipo regimen ju'!$M81&lt;&gt;"",'[2]PDI_Descripcion tipo regimen ju'!$M81&lt;&gt;0),'[2]PDI_Descripcion tipo regimen ju'!$M81,""),IF($A83="TOTAL",SUM(INDIRECT("H4:H"&amp;ROW()-1)),""))</f>
        <v/>
      </c>
      <c r="I83" s="6" t="str">
        <f ca="1">IF(AND($A83&lt;&gt;"",$A83&lt;&gt;"TOTAL"),IF(AND('[2]PDI_Descripcion tipo regimen ju'!$O81&lt;&gt;"",'[2]PDI_Descripcion tipo regimen ju'!$O81&lt;&gt;0),'[2]PDI_Descripcion tipo regimen ju'!$O81,""),IF($A83="TOTAL",SUM(INDIRECT("I4:I"&amp;ROW()-1)),""))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IF(AND($A83&lt;&gt;"",$A83&lt;&gt;"TOTAL"),IF(AND('[2]PDI_Descripcion tipo regimen ju'!$R81&lt;&gt;"",'[2]PDI_Descripcion tipo regimen ju'!$R81&lt;&gt;0),'[2]PDI_Descripcion tipo regimen ju'!$R81,""),IF($A83="TOTAL",SUM(INDIRECT("K4:K"&amp;ROW()-1)),""))</f>
        <v/>
      </c>
      <c r="L83" s="6" t="str">
        <f ca="1">IF(AND($A83&lt;&gt;"",$A83&lt;&gt;"TOTAL"),IF(AND('[2]PDI_Descripcion tipo regimen ju'!$T81&lt;&gt;"",'[2]PDI_Descripcion tipo regimen ju'!$T81&lt;&gt;0),'[2]PDI_Descripcion tipo regimen ju'!$T81,""),IF($A83="TOTAL",SUM(INDIRECT("L4:L"&amp;ROW()-1)),""))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IF(AND($A83&lt;&gt;"",$A83&lt;&gt;"TOTAL"),IF(AND('[2]PDI_Descripcion tipo regimen ju'!$W81&lt;&gt;"",'[2]PDI_Descripcion tipo regimen ju'!$W81&lt;&gt;0),'[2]PDI_Descripcion tipo regimen ju'!$W81,""),IF($A83="TOTAL",SUM(INDIRECT("N4:N"&amp;ROW()-1)),""))</f>
        <v/>
      </c>
      <c r="O83" s="6" t="str">
        <f ca="1">IF(AND($A83&lt;&gt;"",$A83&lt;&gt;"TOTAL"),IF(AND('[2]PDI_Descripcion tipo regimen ju'!$Y81&lt;&gt;"",'[2]PDI_Descripcion tipo regimen ju'!$Y81&lt;&gt;0),'[2]PDI_Descripcion tipo regimen ju'!$Y81,""),IF($A83="TOTAL",SUM(INDIRECT("O4:O"&amp;ROW()-1)),""))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IF(AND($A83&lt;&gt;"",$A83&lt;&gt;"TOTAL"),IF(AND('[2]PDI_Descripcion tipo regimen ju'!$AB81&lt;&gt;"",'[2]PDI_Descripcion tipo regimen ju'!$AB81&lt;&gt;0),'[2]PDI_Descripcion tipo regimen ju'!$AB81,""),IF($A83="TOTAL",SUM(INDIRECT("Q4:Q"&amp;ROW()-1)),""))</f>
        <v/>
      </c>
      <c r="R83" s="6" t="str">
        <f ca="1">IF(AND($A83&lt;&gt;"",$A83&lt;&gt;"TOTAL"),IF(AND('[2]PDI_Descripcion tipo regimen ju'!$AD81&lt;&gt;"",'[2]PDI_Descripcion tipo regimen ju'!$AD81&lt;&gt;0),'[2]PDI_Descripcion tipo regimen ju'!$AD81,""),IF($A83="TOTAL",SUM(INDIRECT("R4:R"&amp;ROW()-1)),""))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IF(AND($A83&lt;&gt;"",$A83&lt;&gt;"TOTAL"),IF(AND('[2]PDI_Descripcion tipo regimen ju'!$AG81&lt;&gt;"",'[2]PDI_Descripcion tipo regimen ju'!$AG81&lt;&gt;0),'[2]PDI_Descripcion tipo regimen ju'!$AG81,""),IF($A83="TOTAL",SUM(INDIRECT("T4:T"&amp;ROW()-1)),""))</f>
        <v/>
      </c>
      <c r="U83" s="6" t="str">
        <f ca="1">IF(AND($A83&lt;&gt;"",$A83&lt;&gt;"TOTAL"),IF(AND('[2]PDI_Descripcion tipo regimen ju'!$AI81&lt;&gt;"",'[2]PDI_Descripcion tipo regimen ju'!$AI81&lt;&gt;0),'[2]PDI_Descripcion tipo regimen ju'!$AI81,""),IF($A83="TOTAL",SUM(INDIRECT("U4:U"&amp;ROW()-1)),""))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IF(AND($A83&lt;&gt;"",$A83&lt;&gt;"TOTAL"),IF(AND('[2]PDI_Descripcion tipo regimen ju'!$AL81&lt;&gt;"",'[2]PDI_Descripcion tipo regimen ju'!$AL81&lt;&gt;0),'[2]PDI_Descripcion tipo regimen ju'!$AL81,""),IF($A83="TOTAL",SUM(INDIRECT("W4:W"&amp;ROW()-1)),""))</f>
        <v/>
      </c>
      <c r="X83" s="6" t="str">
        <f ca="1">IF(AND($A83&lt;&gt;"",$A83&lt;&gt;"TOTAL"),IF(AND('[2]PDI_Descripcion tipo regimen ju'!$AN81&lt;&gt;"",'[2]PDI_Descripcion tipo regimen ju'!$AN81&lt;&gt;0),'[2]PDI_Descripcion tipo regimen ju'!$AN81,""),IF($A83="TOTAL",SUM(INDIRECT("X4:X"&amp;ROW()-1)),""))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IF(AND($A83&lt;&gt;"",$A83&lt;&gt;"TOTAL"),IF(AND('[2]PDI_Descripcion tipo regimen ju'!$AQ81&lt;&gt;"",'[2]PDI_Descripcion tipo regimen ju'!$AQ81&lt;&gt;0),'[2]PDI_Descripcion tipo regimen ju'!$AQ81,""),IF($A83="TOTAL",SUM(INDIRECT("Z4:Z"&amp;ROW()-1)),""))</f>
        <v/>
      </c>
      <c r="AA83" s="6" t="str">
        <f ca="1">IF(AND($A83&lt;&gt;"",$A83&lt;&gt;"TOTAL"),IF(AND('[2]PDI_Descripcion tipo regimen ju'!$AS81&lt;&gt;"",'[2]PDI_Descripcion tipo regimen ju'!$AS81&lt;&gt;0),'[2]PDI_Descripcion tipo regimen ju'!$AS81,""),IF($A83="TOTAL",SUM(INDIRECT("AA4:AA"&amp;ROW()-1)),""))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IF(AND($A83&lt;&gt;"",$A83&lt;&gt;"TOTAL"),IF(AND('[2]PDI_Descripcion tipo regimen ju'!$AV81&lt;&gt;"",'[2]PDI_Descripcion tipo regimen ju'!$AV81&lt;&gt;0),'[2]PDI_Descripcion tipo regimen ju'!$AV81,""),IF($A83="TOTAL",SUM(INDIRECT("AC4:AC"&amp;ROW()-1)),""))</f>
        <v/>
      </c>
      <c r="AD83" s="6" t="str">
        <f ca="1">IF(AND($A83&lt;&gt;"",$A83&lt;&gt;"TOTAL"),IF(AND('[2]PDI_Descripcion tipo regimen ju'!$AX81&lt;&gt;"",'[2]PDI_Descripcion tipo regimen ju'!$AX81&lt;&gt;0),'[2]PDI_Descripcion tipo regimen ju'!$AX81,""),IF($A83="TOTAL",SUM(INDIRECT("AD4:AD"&amp;ROW()-1)),""))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IF(AND($A83&lt;&gt;"",$A83&lt;&gt;"TOTAL"),IF(AND('[2]PDI_Descripcion tipo regimen ju'!$BA81&lt;&gt;"",'[2]PDI_Descripcion tipo regimen ju'!$BA81&lt;&gt;0),'[2]PDI_Descripcion tipo regimen ju'!$BA81,""),IF($A83="TOTAL",SUM(INDIRECT("AF4:AF"&amp;ROW()-1)),""))</f>
        <v/>
      </c>
      <c r="AG83" s="6" t="str">
        <f ca="1">IF(AND($A83&lt;&gt;"",$A83&lt;&gt;"TOTAL"),IF(AND('[2]PDI_Descripcion tipo regimen ju'!$BC81&lt;&gt;"",'[2]PDI_Descripcion tipo regimen ju'!$BC81&lt;&gt;0),'[2]PDI_Descripcion tipo regimen ju'!$BC81,""),IF($A83="TOTAL",SUM(INDIRECT("AG4:AG"&amp;ROW()-1)),""))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IF(AND($A83&lt;&gt;"",$A83&lt;&gt;"TOTAL"),IF(AND('[2]PDI_Descripcion tipo regimen ju'!$BF81&lt;&gt;"",'[2]PDI_Descripcion tipo regimen ju'!$BF81&lt;&gt;0),'[2]PDI_Descripcion tipo regimen ju'!$BF81,""),IF($A83="TOTAL",SUM(INDIRECT("AI4:AI"&amp;ROW()-1)),""))</f>
        <v/>
      </c>
      <c r="AJ83" s="6" t="str">
        <f ca="1">IF(AND($A83&lt;&gt;"",$A83&lt;&gt;"TOTAL"),IF(AND('[2]PDI_Descripcion tipo regimen ju'!$BH81&lt;&gt;"",'[2]PDI_Descripcion tipo regimen ju'!$BH81&lt;&gt;0),'[2]PDI_Descripcion tipo regimen ju'!$BH81,""),IF($A83="TOTAL",SUM(INDIRECT("AJ4:AJ"&amp;ROW()-1)),""))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IF(AND($A83&lt;&gt;"",$A83&lt;&gt;"TOTAL"),IF(AND('[2]PDI_Descripcion tipo regimen ju'!$BK81&lt;&gt;"",'[2]PDI_Descripcion tipo regimen ju'!$BK81&lt;&gt;0),'[2]PDI_Descripcion tipo regimen ju'!$BK81,""),IF($A83="TOTAL",SUM(INDIRECT("AL4:AL"&amp;ROW()-1)),""))</f>
        <v/>
      </c>
      <c r="AM83" s="6" t="str">
        <f ca="1">IF(AND($A83&lt;&gt;"",$A83&lt;&gt;"TOTAL"),IF(AND('[2]PDI_Descripcion tipo regimen ju'!$BM81&lt;&gt;"",'[2]PDI_Descripcion tipo regimen ju'!$BM81&lt;&gt;0),'[2]PDI_Descripcion tipo regimen ju'!$BM81,""),IF($A83="TOTAL",SUM(INDIRECT("AM4:AM"&amp;ROW()-1)),""))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IF(AND($A83&lt;&gt;"",$A83&lt;&gt;"TOTAL"),IF(AND('[2]PDI_Descripcion tipo regimen ju'!$BP81&lt;&gt;"",'[2]PDI_Descripcion tipo regimen ju'!$BP81&lt;&gt;0),'[2]PDI_Descripcion tipo regimen ju'!$BP81,""),IF($A83="TOTAL",SUM(INDIRECT("AO4:AO"&amp;ROW()-1)),""))</f>
        <v/>
      </c>
      <c r="AP83" s="6" t="str">
        <f ca="1">IF(AND($A83&lt;&gt;"",$A83&lt;&gt;"TOTAL"),IF(AND('[2]PDI_Descripcion tipo regimen ju'!$BR81&lt;&gt;"",'[2]PDI_Descripcion tipo regimen ju'!$BR81&lt;&gt;0),'[2]PDI_Descripcion tipo regimen ju'!$BR81,""),IF($A83="TOTAL",SUM(INDIRECT("AP4:AP"&amp;ROW()-1)),""))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IF(AND($A83&lt;&gt;"",$A83&lt;&gt;"TOTAL"),IF(AND('[2]PDI_Descripcion tipo regimen ju'!$BU81&lt;&gt;"",'[2]PDI_Descripcion tipo regimen ju'!$BU81&lt;&gt;0),'[2]PDI_Descripcion tipo regimen ju'!$BU81,""),IF($A83="TOTAL",SUM(INDIRECT("AR4:AR"&amp;ROW()-1)),""))</f>
        <v/>
      </c>
      <c r="AS83" s="6" t="str">
        <f ca="1">IF(AND($A83&lt;&gt;"",$A83&lt;&gt;"TOTAL"),IF(AND('[2]PDI_Descripcion tipo regimen ju'!$BW81&lt;&gt;"",'[2]PDI_Descripcion tipo regimen ju'!$BW81&lt;&gt;0),'[2]PDI_Descripcion tipo regimen ju'!$BW81,""),IF($A83="TOTAL",SUM(INDIRECT("AS4:AS"&amp;ROW()-1)),""))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IF(AND($A83&lt;&gt;"",$A83&lt;&gt;"TOTAL"),IF(AND('[2]PDI_Descripcion tipo regimen ju'!$BZ81&lt;&gt;"",'[2]PDI_Descripcion tipo regimen ju'!$BZ81&lt;&gt;0),'[2]PDI_Descripcion tipo regimen ju'!$BZ81,""),IF($A83="TOTAL",SUM(INDIRECT("AU4:AU"&amp;ROW()-1)),""))</f>
        <v/>
      </c>
      <c r="AV83" s="6" t="str">
        <f ca="1">IF(AND($A83&lt;&gt;"",$A83&lt;&gt;"TOTAL"),IF(AND('[2]PDI_Descripcion tipo regimen ju'!$CB81&lt;&gt;"",'[2]PDI_Descripcion tipo regimen ju'!$CB81&lt;&gt;0),'[2]PDI_Descripcion tipo regimen ju'!$CB81,""),IF($A83="TOTAL",SUM(INDIRECT("AV4:AV"&amp;ROW()-1)),""))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IF(AND($A83&lt;&gt;"",$A83&lt;&gt;"TOTAL"),IF(AND('[2]PDI_Descripcion tipo regimen ju'!$CE81&lt;&gt;"",'[2]PDI_Descripcion tipo regimen ju'!$CE81&lt;&gt;0),'[2]PDI_Descripcion tipo regimen ju'!$CE81,""),IF($A83="TOTAL",SUM(INDIRECT("AX4:AX"&amp;ROW()-1)),""))</f>
        <v/>
      </c>
      <c r="AY83" s="6" t="str">
        <f ca="1">IF(AND($A83&lt;&gt;"",$A83&lt;&gt;"TOTAL"),IF(AND('[2]PDI_Descripcion tipo regimen ju'!$CG81&lt;&gt;"",'[2]PDI_Descripcion tipo regimen ju'!$CG81&lt;&gt;0),'[2]PDI_Descripcion tipo regimen ju'!$CG81,""),IF($A83="TOTAL",SUM(INDIRECT("AY4:AY"&amp;ROW()-1)),""))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IF(AND($A83&lt;&gt;"",$A83&lt;&gt;"TOTAL"),IF(AND('[2]PDI_Descripcion tipo regimen ju'!$CJ81&lt;&gt;"",'[2]PDI_Descripcion tipo regimen ju'!$CJ81&lt;&gt;0),'[2]PDI_Descripcion tipo regimen ju'!$CJ81,""),IF($A83="TOTAL",SUM(INDIRECT("BA4:BA"&amp;ROW()-1)),""))</f>
        <v/>
      </c>
      <c r="BB83" s="6" t="str">
        <f ca="1">IF(AND($A83&lt;&gt;"",$A83&lt;&gt;"TOTAL"),IF(AND('[2]PDI_Descripcion tipo regimen ju'!$CL81&lt;&gt;"",'[2]PDI_Descripcion tipo regimen ju'!$CL81&lt;&gt;0),'[2]PDI_Descripcion tipo regimen ju'!$CL81,""),IF($A83="TOTAL",SUM(INDIRECT("BB4:BB"&amp;ROW()-1)),""))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IF(AND($A83&lt;&gt;"",$A83&lt;&gt;"TOTAL"),IF(AND('[2]PDI_Descripcion tipo regimen ju'!$CO81&lt;&gt;"",'[2]PDI_Descripcion tipo regimen ju'!$CO81&lt;&gt;0),'[2]PDI_Descripcion tipo regimen ju'!$CO81,""),IF($A83="TOTAL",SUM(INDIRECT("BD4:BD"&amp;ROW()-1)),""))</f>
        <v/>
      </c>
      <c r="BE83" s="6" t="str">
        <f ca="1">IF(AND($A83&lt;&gt;"",$A83&lt;&gt;"TOTAL"),IF(AND('[2]PDI_Descripcion tipo regimen ju'!$CQ81&lt;&gt;"",'[2]PDI_Descripcion tipo regimen ju'!$CQ81&lt;&gt;0),'[2]PDI_Descripcion tipo regimen ju'!$CQ81,""),IF($A83="TOTAL",SUM(INDIRECT("BE4:BE"&amp;ROW()-1)),""))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IF('[2]PDI_Descripcion tipo regimen ju'!$B82&lt;&gt;"",'[2]PDI_Descripcion tipo regimen ju'!$B82,IF(AND('[2]PDI_Descripcion tipo regimen ju'!$B82="",'[2]PDI_Descripcion tipo regimen ju'!$B83="",'[2]PDI_Descripcion tipo regimen ju'!$B81=""),"","TOTAL"))</f>
        <v/>
      </c>
      <c r="B84" s="6" t="str">
        <f ca="1">IF(AND($A84&lt;&gt;"",$A84&lt;&gt;"TOTAL"),IF(AND('[2]PDI_Descripcion tipo regimen ju'!$C82&lt;&gt;"",'[2]PDI_Descripcion tipo regimen ju'!$C82&lt;&gt;0),'[2]PDI_Descripcion tipo regimen ju'!$C82,""),IF($A84="TOTAL",SUM(INDIRECT("B4:B"&amp;ROW()-1)),""))</f>
        <v/>
      </c>
      <c r="C84" s="6" t="str">
        <f ca="1">IF(AND($A84&lt;&gt;"",$A84&lt;&gt;"TOTAL"),IF(AND('[2]PDI_Descripcion tipo regimen ju'!$E82&lt;&gt;"",'[2]PDI_Descripcion tipo regimen ju'!$E82&lt;&gt;0),'[2]PDI_Descripcion tipo regimen ju'!$E82,""),IF($A84="TOTAL",SUM(INDIRECT("C4:C"&amp;ROW()-1)),""))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IF(AND($A84&lt;&gt;"",$A84&lt;&gt;"TOTAL"),IF(AND('[2]PDI_Descripcion tipo regimen ju'!$H82&lt;&gt;"",'[2]PDI_Descripcion tipo regimen ju'!$H82&lt;&gt;0),'[2]PDI_Descripcion tipo regimen ju'!$H82,""),IF($A84="TOTAL",SUM(INDIRECT("E4:E"&amp;ROW()-1)),""))</f>
        <v/>
      </c>
      <c r="F84" s="6" t="str">
        <f ca="1">IF(AND($A84&lt;&gt;"",$A84&lt;&gt;"TOTAL"),IF(AND('[2]PDI_Descripcion tipo regimen ju'!$J82&lt;&gt;"",'[2]PDI_Descripcion tipo regimen ju'!$J82&lt;&gt;0),'[2]PDI_Descripcion tipo regimen ju'!$J82,""),IF($A84="TOTAL",SUM(INDIRECT("F4:F"&amp;ROW()-1)),""))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IF(AND($A84&lt;&gt;"",$A84&lt;&gt;"TOTAL"),IF(AND('[2]PDI_Descripcion tipo regimen ju'!$M82&lt;&gt;"",'[2]PDI_Descripcion tipo regimen ju'!$M82&lt;&gt;0),'[2]PDI_Descripcion tipo regimen ju'!$M82,""),IF($A84="TOTAL",SUM(INDIRECT("H4:H"&amp;ROW()-1)),""))</f>
        <v/>
      </c>
      <c r="I84" s="6" t="str">
        <f ca="1">IF(AND($A84&lt;&gt;"",$A84&lt;&gt;"TOTAL"),IF(AND('[2]PDI_Descripcion tipo regimen ju'!$O82&lt;&gt;"",'[2]PDI_Descripcion tipo regimen ju'!$O82&lt;&gt;0),'[2]PDI_Descripcion tipo regimen ju'!$O82,""),IF($A84="TOTAL",SUM(INDIRECT("I4:I"&amp;ROW()-1)),""))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IF(AND($A84&lt;&gt;"",$A84&lt;&gt;"TOTAL"),IF(AND('[2]PDI_Descripcion tipo regimen ju'!$R82&lt;&gt;"",'[2]PDI_Descripcion tipo regimen ju'!$R82&lt;&gt;0),'[2]PDI_Descripcion tipo regimen ju'!$R82,""),IF($A84="TOTAL",SUM(INDIRECT("K4:K"&amp;ROW()-1)),""))</f>
        <v/>
      </c>
      <c r="L84" s="6" t="str">
        <f ca="1">IF(AND($A84&lt;&gt;"",$A84&lt;&gt;"TOTAL"),IF(AND('[2]PDI_Descripcion tipo regimen ju'!$T82&lt;&gt;"",'[2]PDI_Descripcion tipo regimen ju'!$T82&lt;&gt;0),'[2]PDI_Descripcion tipo regimen ju'!$T82,""),IF($A84="TOTAL",SUM(INDIRECT("L4:L"&amp;ROW()-1)),""))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IF(AND($A84&lt;&gt;"",$A84&lt;&gt;"TOTAL"),IF(AND('[2]PDI_Descripcion tipo regimen ju'!$W82&lt;&gt;"",'[2]PDI_Descripcion tipo regimen ju'!$W82&lt;&gt;0),'[2]PDI_Descripcion tipo regimen ju'!$W82,""),IF($A84="TOTAL",SUM(INDIRECT("N4:N"&amp;ROW()-1)),""))</f>
        <v/>
      </c>
      <c r="O84" s="6" t="str">
        <f ca="1">IF(AND($A84&lt;&gt;"",$A84&lt;&gt;"TOTAL"),IF(AND('[2]PDI_Descripcion tipo regimen ju'!$Y82&lt;&gt;"",'[2]PDI_Descripcion tipo regimen ju'!$Y82&lt;&gt;0),'[2]PDI_Descripcion tipo regimen ju'!$Y82,""),IF($A84="TOTAL",SUM(INDIRECT("O4:O"&amp;ROW()-1)),""))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IF(AND($A84&lt;&gt;"",$A84&lt;&gt;"TOTAL"),IF(AND('[2]PDI_Descripcion tipo regimen ju'!$AB82&lt;&gt;"",'[2]PDI_Descripcion tipo regimen ju'!$AB82&lt;&gt;0),'[2]PDI_Descripcion tipo regimen ju'!$AB82,""),IF($A84="TOTAL",SUM(INDIRECT("Q4:Q"&amp;ROW()-1)),""))</f>
        <v/>
      </c>
      <c r="R84" s="6" t="str">
        <f ca="1">IF(AND($A84&lt;&gt;"",$A84&lt;&gt;"TOTAL"),IF(AND('[2]PDI_Descripcion tipo regimen ju'!$AD82&lt;&gt;"",'[2]PDI_Descripcion tipo regimen ju'!$AD82&lt;&gt;0),'[2]PDI_Descripcion tipo regimen ju'!$AD82,""),IF($A84="TOTAL",SUM(INDIRECT("R4:R"&amp;ROW()-1)),""))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IF(AND($A84&lt;&gt;"",$A84&lt;&gt;"TOTAL"),IF(AND('[2]PDI_Descripcion tipo regimen ju'!$AG82&lt;&gt;"",'[2]PDI_Descripcion tipo regimen ju'!$AG82&lt;&gt;0),'[2]PDI_Descripcion tipo regimen ju'!$AG82,""),IF($A84="TOTAL",SUM(INDIRECT("T4:T"&amp;ROW()-1)),""))</f>
        <v/>
      </c>
      <c r="U84" s="6" t="str">
        <f ca="1">IF(AND($A84&lt;&gt;"",$A84&lt;&gt;"TOTAL"),IF(AND('[2]PDI_Descripcion tipo regimen ju'!$AI82&lt;&gt;"",'[2]PDI_Descripcion tipo regimen ju'!$AI82&lt;&gt;0),'[2]PDI_Descripcion tipo regimen ju'!$AI82,""),IF($A84="TOTAL",SUM(INDIRECT("U4:U"&amp;ROW()-1)),""))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IF(AND($A84&lt;&gt;"",$A84&lt;&gt;"TOTAL"),IF(AND('[2]PDI_Descripcion tipo regimen ju'!$AL82&lt;&gt;"",'[2]PDI_Descripcion tipo regimen ju'!$AL82&lt;&gt;0),'[2]PDI_Descripcion tipo regimen ju'!$AL82,""),IF($A84="TOTAL",SUM(INDIRECT("W4:W"&amp;ROW()-1)),""))</f>
        <v/>
      </c>
      <c r="X84" s="6" t="str">
        <f ca="1">IF(AND($A84&lt;&gt;"",$A84&lt;&gt;"TOTAL"),IF(AND('[2]PDI_Descripcion tipo regimen ju'!$AN82&lt;&gt;"",'[2]PDI_Descripcion tipo regimen ju'!$AN82&lt;&gt;0),'[2]PDI_Descripcion tipo regimen ju'!$AN82,""),IF($A84="TOTAL",SUM(INDIRECT("X4:X"&amp;ROW()-1)),""))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IF(AND($A84&lt;&gt;"",$A84&lt;&gt;"TOTAL"),IF(AND('[2]PDI_Descripcion tipo regimen ju'!$AQ82&lt;&gt;"",'[2]PDI_Descripcion tipo regimen ju'!$AQ82&lt;&gt;0),'[2]PDI_Descripcion tipo regimen ju'!$AQ82,""),IF($A84="TOTAL",SUM(INDIRECT("Z4:Z"&amp;ROW()-1)),""))</f>
        <v/>
      </c>
      <c r="AA84" s="6" t="str">
        <f ca="1">IF(AND($A84&lt;&gt;"",$A84&lt;&gt;"TOTAL"),IF(AND('[2]PDI_Descripcion tipo regimen ju'!$AS82&lt;&gt;"",'[2]PDI_Descripcion tipo regimen ju'!$AS82&lt;&gt;0),'[2]PDI_Descripcion tipo regimen ju'!$AS82,""),IF($A84="TOTAL",SUM(INDIRECT("AA4:AA"&amp;ROW()-1)),""))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IF(AND($A84&lt;&gt;"",$A84&lt;&gt;"TOTAL"),IF(AND('[2]PDI_Descripcion tipo regimen ju'!$AV82&lt;&gt;"",'[2]PDI_Descripcion tipo regimen ju'!$AV82&lt;&gt;0),'[2]PDI_Descripcion tipo regimen ju'!$AV82,""),IF($A84="TOTAL",SUM(INDIRECT("AC4:AC"&amp;ROW()-1)),""))</f>
        <v/>
      </c>
      <c r="AD84" s="6" t="str">
        <f ca="1">IF(AND($A84&lt;&gt;"",$A84&lt;&gt;"TOTAL"),IF(AND('[2]PDI_Descripcion tipo regimen ju'!$AX82&lt;&gt;"",'[2]PDI_Descripcion tipo regimen ju'!$AX82&lt;&gt;0),'[2]PDI_Descripcion tipo regimen ju'!$AX82,""),IF($A84="TOTAL",SUM(INDIRECT("AD4:AD"&amp;ROW()-1)),""))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IF(AND($A84&lt;&gt;"",$A84&lt;&gt;"TOTAL"),IF(AND('[2]PDI_Descripcion tipo regimen ju'!$BA82&lt;&gt;"",'[2]PDI_Descripcion tipo regimen ju'!$BA82&lt;&gt;0),'[2]PDI_Descripcion tipo regimen ju'!$BA82,""),IF($A84="TOTAL",SUM(INDIRECT("AF4:AF"&amp;ROW()-1)),""))</f>
        <v/>
      </c>
      <c r="AG84" s="6" t="str">
        <f ca="1">IF(AND($A84&lt;&gt;"",$A84&lt;&gt;"TOTAL"),IF(AND('[2]PDI_Descripcion tipo regimen ju'!$BC82&lt;&gt;"",'[2]PDI_Descripcion tipo regimen ju'!$BC82&lt;&gt;0),'[2]PDI_Descripcion tipo regimen ju'!$BC82,""),IF($A84="TOTAL",SUM(INDIRECT("AG4:AG"&amp;ROW()-1)),""))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IF(AND($A84&lt;&gt;"",$A84&lt;&gt;"TOTAL"),IF(AND('[2]PDI_Descripcion tipo regimen ju'!$BF82&lt;&gt;"",'[2]PDI_Descripcion tipo regimen ju'!$BF82&lt;&gt;0),'[2]PDI_Descripcion tipo regimen ju'!$BF82,""),IF($A84="TOTAL",SUM(INDIRECT("AI4:AI"&amp;ROW()-1)),""))</f>
        <v/>
      </c>
      <c r="AJ84" s="6" t="str">
        <f ca="1">IF(AND($A84&lt;&gt;"",$A84&lt;&gt;"TOTAL"),IF(AND('[2]PDI_Descripcion tipo regimen ju'!$BH82&lt;&gt;"",'[2]PDI_Descripcion tipo regimen ju'!$BH82&lt;&gt;0),'[2]PDI_Descripcion tipo regimen ju'!$BH82,""),IF($A84="TOTAL",SUM(INDIRECT("AJ4:AJ"&amp;ROW()-1)),""))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IF(AND($A84&lt;&gt;"",$A84&lt;&gt;"TOTAL"),IF(AND('[2]PDI_Descripcion tipo regimen ju'!$BK82&lt;&gt;"",'[2]PDI_Descripcion tipo regimen ju'!$BK82&lt;&gt;0),'[2]PDI_Descripcion tipo regimen ju'!$BK82,""),IF($A84="TOTAL",SUM(INDIRECT("AL4:AL"&amp;ROW()-1)),""))</f>
        <v/>
      </c>
      <c r="AM84" s="6" t="str">
        <f ca="1">IF(AND($A84&lt;&gt;"",$A84&lt;&gt;"TOTAL"),IF(AND('[2]PDI_Descripcion tipo regimen ju'!$BM82&lt;&gt;"",'[2]PDI_Descripcion tipo regimen ju'!$BM82&lt;&gt;0),'[2]PDI_Descripcion tipo regimen ju'!$BM82,""),IF($A84="TOTAL",SUM(INDIRECT("AM4:AM"&amp;ROW()-1)),""))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IF(AND($A84&lt;&gt;"",$A84&lt;&gt;"TOTAL"),IF(AND('[2]PDI_Descripcion tipo regimen ju'!$BP82&lt;&gt;"",'[2]PDI_Descripcion tipo regimen ju'!$BP82&lt;&gt;0),'[2]PDI_Descripcion tipo regimen ju'!$BP82,""),IF($A84="TOTAL",SUM(INDIRECT("AO4:AO"&amp;ROW()-1)),""))</f>
        <v/>
      </c>
      <c r="AP84" s="6" t="str">
        <f ca="1">IF(AND($A84&lt;&gt;"",$A84&lt;&gt;"TOTAL"),IF(AND('[2]PDI_Descripcion tipo regimen ju'!$BR82&lt;&gt;"",'[2]PDI_Descripcion tipo regimen ju'!$BR82&lt;&gt;0),'[2]PDI_Descripcion tipo regimen ju'!$BR82,""),IF($A84="TOTAL",SUM(INDIRECT("AP4:AP"&amp;ROW()-1)),""))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IF(AND($A84&lt;&gt;"",$A84&lt;&gt;"TOTAL"),IF(AND('[2]PDI_Descripcion tipo regimen ju'!$BU82&lt;&gt;"",'[2]PDI_Descripcion tipo regimen ju'!$BU82&lt;&gt;0),'[2]PDI_Descripcion tipo regimen ju'!$BU82,""),IF($A84="TOTAL",SUM(INDIRECT("AR4:AR"&amp;ROW()-1)),""))</f>
        <v/>
      </c>
      <c r="AS84" s="6" t="str">
        <f ca="1">IF(AND($A84&lt;&gt;"",$A84&lt;&gt;"TOTAL"),IF(AND('[2]PDI_Descripcion tipo regimen ju'!$BW82&lt;&gt;"",'[2]PDI_Descripcion tipo regimen ju'!$BW82&lt;&gt;0),'[2]PDI_Descripcion tipo regimen ju'!$BW82,""),IF($A84="TOTAL",SUM(INDIRECT("AS4:AS"&amp;ROW()-1)),""))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IF(AND($A84&lt;&gt;"",$A84&lt;&gt;"TOTAL"),IF(AND('[2]PDI_Descripcion tipo regimen ju'!$BZ82&lt;&gt;"",'[2]PDI_Descripcion tipo regimen ju'!$BZ82&lt;&gt;0),'[2]PDI_Descripcion tipo regimen ju'!$BZ82,""),IF($A84="TOTAL",SUM(INDIRECT("AU4:AU"&amp;ROW()-1)),""))</f>
        <v/>
      </c>
      <c r="AV84" s="6" t="str">
        <f ca="1">IF(AND($A84&lt;&gt;"",$A84&lt;&gt;"TOTAL"),IF(AND('[2]PDI_Descripcion tipo regimen ju'!$CB82&lt;&gt;"",'[2]PDI_Descripcion tipo regimen ju'!$CB82&lt;&gt;0),'[2]PDI_Descripcion tipo regimen ju'!$CB82,""),IF($A84="TOTAL",SUM(INDIRECT("AV4:AV"&amp;ROW()-1)),""))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IF(AND($A84&lt;&gt;"",$A84&lt;&gt;"TOTAL"),IF(AND('[2]PDI_Descripcion tipo regimen ju'!$CE82&lt;&gt;"",'[2]PDI_Descripcion tipo regimen ju'!$CE82&lt;&gt;0),'[2]PDI_Descripcion tipo regimen ju'!$CE82,""),IF($A84="TOTAL",SUM(INDIRECT("AX4:AX"&amp;ROW()-1)),""))</f>
        <v/>
      </c>
      <c r="AY84" s="6" t="str">
        <f ca="1">IF(AND($A84&lt;&gt;"",$A84&lt;&gt;"TOTAL"),IF(AND('[2]PDI_Descripcion tipo regimen ju'!$CG82&lt;&gt;"",'[2]PDI_Descripcion tipo regimen ju'!$CG82&lt;&gt;0),'[2]PDI_Descripcion tipo regimen ju'!$CG82,""),IF($A84="TOTAL",SUM(INDIRECT("AY4:AY"&amp;ROW()-1)),""))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IF(AND($A84&lt;&gt;"",$A84&lt;&gt;"TOTAL"),IF(AND('[2]PDI_Descripcion tipo regimen ju'!$CJ82&lt;&gt;"",'[2]PDI_Descripcion tipo regimen ju'!$CJ82&lt;&gt;0),'[2]PDI_Descripcion tipo regimen ju'!$CJ82,""),IF($A84="TOTAL",SUM(INDIRECT("BA4:BA"&amp;ROW()-1)),""))</f>
        <v/>
      </c>
      <c r="BB84" s="6" t="str">
        <f ca="1">IF(AND($A84&lt;&gt;"",$A84&lt;&gt;"TOTAL"),IF(AND('[2]PDI_Descripcion tipo regimen ju'!$CL82&lt;&gt;"",'[2]PDI_Descripcion tipo regimen ju'!$CL82&lt;&gt;0),'[2]PDI_Descripcion tipo regimen ju'!$CL82,""),IF($A84="TOTAL",SUM(INDIRECT("BB4:BB"&amp;ROW()-1)),""))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IF(AND($A84&lt;&gt;"",$A84&lt;&gt;"TOTAL"),IF(AND('[2]PDI_Descripcion tipo regimen ju'!$CO82&lt;&gt;"",'[2]PDI_Descripcion tipo regimen ju'!$CO82&lt;&gt;0),'[2]PDI_Descripcion tipo regimen ju'!$CO82,""),IF($A84="TOTAL",SUM(INDIRECT("BD4:BD"&amp;ROW()-1)),""))</f>
        <v/>
      </c>
      <c r="BE84" s="6" t="str">
        <f ca="1">IF(AND($A84&lt;&gt;"",$A84&lt;&gt;"TOTAL"),IF(AND('[2]PDI_Descripcion tipo regimen ju'!$CQ82&lt;&gt;"",'[2]PDI_Descripcion tipo regimen ju'!$CQ82&lt;&gt;0),'[2]PDI_Descripcion tipo regimen ju'!$CQ82,""),IF($A84="TOTAL",SUM(INDIRECT("BE4:BE"&amp;ROW()-1)),""))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IF('[2]PDI_Descripcion tipo regimen ju'!$B83&lt;&gt;"",'[2]PDI_Descripcion tipo regimen ju'!$B83,IF(AND('[2]PDI_Descripcion tipo regimen ju'!$B83="",'[2]PDI_Descripcion tipo regimen ju'!$B84="",'[2]PDI_Descripcion tipo regimen ju'!$B82=""),"","TOTAL"))</f>
        <v/>
      </c>
      <c r="B85" s="6" t="str">
        <f ca="1">IF(AND($A85&lt;&gt;"",$A85&lt;&gt;"TOTAL"),IF(AND('[2]PDI_Descripcion tipo regimen ju'!$C83&lt;&gt;"",'[2]PDI_Descripcion tipo regimen ju'!$C83&lt;&gt;0),'[2]PDI_Descripcion tipo regimen ju'!$C83,""),IF($A85="TOTAL",SUM(INDIRECT("B4:B"&amp;ROW()-1)),""))</f>
        <v/>
      </c>
      <c r="C85" s="6" t="str">
        <f ca="1">IF(AND($A85&lt;&gt;"",$A85&lt;&gt;"TOTAL"),IF(AND('[2]PDI_Descripcion tipo regimen ju'!$E83&lt;&gt;"",'[2]PDI_Descripcion tipo regimen ju'!$E83&lt;&gt;0),'[2]PDI_Descripcion tipo regimen ju'!$E83,""),IF($A85="TOTAL",SUM(INDIRECT("C4:C"&amp;ROW()-1)),""))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IF(AND($A85&lt;&gt;"",$A85&lt;&gt;"TOTAL"),IF(AND('[2]PDI_Descripcion tipo regimen ju'!$H83&lt;&gt;"",'[2]PDI_Descripcion tipo regimen ju'!$H83&lt;&gt;0),'[2]PDI_Descripcion tipo regimen ju'!$H83,""),IF($A85="TOTAL",SUM(INDIRECT("E4:E"&amp;ROW()-1)),""))</f>
        <v/>
      </c>
      <c r="F85" s="6" t="str">
        <f ca="1">IF(AND($A85&lt;&gt;"",$A85&lt;&gt;"TOTAL"),IF(AND('[2]PDI_Descripcion tipo regimen ju'!$J83&lt;&gt;"",'[2]PDI_Descripcion tipo regimen ju'!$J83&lt;&gt;0),'[2]PDI_Descripcion tipo regimen ju'!$J83,""),IF($A85="TOTAL",SUM(INDIRECT("F4:F"&amp;ROW()-1)),""))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IF(AND($A85&lt;&gt;"",$A85&lt;&gt;"TOTAL"),IF(AND('[2]PDI_Descripcion tipo regimen ju'!$M83&lt;&gt;"",'[2]PDI_Descripcion tipo regimen ju'!$M83&lt;&gt;0),'[2]PDI_Descripcion tipo regimen ju'!$M83,""),IF($A85="TOTAL",SUM(INDIRECT("H4:H"&amp;ROW()-1)),""))</f>
        <v/>
      </c>
      <c r="I85" s="6" t="str">
        <f ca="1">IF(AND($A85&lt;&gt;"",$A85&lt;&gt;"TOTAL"),IF(AND('[2]PDI_Descripcion tipo regimen ju'!$O83&lt;&gt;"",'[2]PDI_Descripcion tipo regimen ju'!$O83&lt;&gt;0),'[2]PDI_Descripcion tipo regimen ju'!$O83,""),IF($A85="TOTAL",SUM(INDIRECT("I4:I"&amp;ROW()-1)),""))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IF(AND($A85&lt;&gt;"",$A85&lt;&gt;"TOTAL"),IF(AND('[2]PDI_Descripcion tipo regimen ju'!$R83&lt;&gt;"",'[2]PDI_Descripcion tipo regimen ju'!$R83&lt;&gt;0),'[2]PDI_Descripcion tipo regimen ju'!$R83,""),IF($A85="TOTAL",SUM(INDIRECT("K4:K"&amp;ROW()-1)),""))</f>
        <v/>
      </c>
      <c r="L85" s="6" t="str">
        <f ca="1">IF(AND($A85&lt;&gt;"",$A85&lt;&gt;"TOTAL"),IF(AND('[2]PDI_Descripcion tipo regimen ju'!$T83&lt;&gt;"",'[2]PDI_Descripcion tipo regimen ju'!$T83&lt;&gt;0),'[2]PDI_Descripcion tipo regimen ju'!$T83,""),IF($A85="TOTAL",SUM(INDIRECT("L4:L"&amp;ROW()-1)),""))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IF(AND($A85&lt;&gt;"",$A85&lt;&gt;"TOTAL"),IF(AND('[2]PDI_Descripcion tipo regimen ju'!$W83&lt;&gt;"",'[2]PDI_Descripcion tipo regimen ju'!$W83&lt;&gt;0),'[2]PDI_Descripcion tipo regimen ju'!$W83,""),IF($A85="TOTAL",SUM(INDIRECT("N4:N"&amp;ROW()-1)),""))</f>
        <v/>
      </c>
      <c r="O85" s="6" t="str">
        <f ca="1">IF(AND($A85&lt;&gt;"",$A85&lt;&gt;"TOTAL"),IF(AND('[2]PDI_Descripcion tipo regimen ju'!$Y83&lt;&gt;"",'[2]PDI_Descripcion tipo regimen ju'!$Y83&lt;&gt;0),'[2]PDI_Descripcion tipo regimen ju'!$Y83,""),IF($A85="TOTAL",SUM(INDIRECT("O4:O"&amp;ROW()-1)),""))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IF(AND($A85&lt;&gt;"",$A85&lt;&gt;"TOTAL"),IF(AND('[2]PDI_Descripcion tipo regimen ju'!$AB83&lt;&gt;"",'[2]PDI_Descripcion tipo regimen ju'!$AB83&lt;&gt;0),'[2]PDI_Descripcion tipo regimen ju'!$AB83,""),IF($A85="TOTAL",SUM(INDIRECT("Q4:Q"&amp;ROW()-1)),""))</f>
        <v/>
      </c>
      <c r="R85" s="6" t="str">
        <f ca="1">IF(AND($A85&lt;&gt;"",$A85&lt;&gt;"TOTAL"),IF(AND('[2]PDI_Descripcion tipo regimen ju'!$AD83&lt;&gt;"",'[2]PDI_Descripcion tipo regimen ju'!$AD83&lt;&gt;0),'[2]PDI_Descripcion tipo regimen ju'!$AD83,""),IF($A85="TOTAL",SUM(INDIRECT("R4:R"&amp;ROW()-1)),""))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IF(AND($A85&lt;&gt;"",$A85&lt;&gt;"TOTAL"),IF(AND('[2]PDI_Descripcion tipo regimen ju'!$AG83&lt;&gt;"",'[2]PDI_Descripcion tipo regimen ju'!$AG83&lt;&gt;0),'[2]PDI_Descripcion tipo regimen ju'!$AG83,""),IF($A85="TOTAL",SUM(INDIRECT("T4:T"&amp;ROW()-1)),""))</f>
        <v/>
      </c>
      <c r="U85" s="6" t="str">
        <f ca="1">IF(AND($A85&lt;&gt;"",$A85&lt;&gt;"TOTAL"),IF(AND('[2]PDI_Descripcion tipo regimen ju'!$AI83&lt;&gt;"",'[2]PDI_Descripcion tipo regimen ju'!$AI83&lt;&gt;0),'[2]PDI_Descripcion tipo regimen ju'!$AI83,""),IF($A85="TOTAL",SUM(INDIRECT("U4:U"&amp;ROW()-1)),""))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IF(AND($A85&lt;&gt;"",$A85&lt;&gt;"TOTAL"),IF(AND('[2]PDI_Descripcion tipo regimen ju'!$AL83&lt;&gt;"",'[2]PDI_Descripcion tipo regimen ju'!$AL83&lt;&gt;0),'[2]PDI_Descripcion tipo regimen ju'!$AL83,""),IF($A85="TOTAL",SUM(INDIRECT("W4:W"&amp;ROW()-1)),""))</f>
        <v/>
      </c>
      <c r="X85" s="6" t="str">
        <f ca="1">IF(AND($A85&lt;&gt;"",$A85&lt;&gt;"TOTAL"),IF(AND('[2]PDI_Descripcion tipo regimen ju'!$AN83&lt;&gt;"",'[2]PDI_Descripcion tipo regimen ju'!$AN83&lt;&gt;0),'[2]PDI_Descripcion tipo regimen ju'!$AN83,""),IF($A85="TOTAL",SUM(INDIRECT("X4:X"&amp;ROW()-1)),""))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IF(AND($A85&lt;&gt;"",$A85&lt;&gt;"TOTAL"),IF(AND('[2]PDI_Descripcion tipo regimen ju'!$AQ83&lt;&gt;"",'[2]PDI_Descripcion tipo regimen ju'!$AQ83&lt;&gt;0),'[2]PDI_Descripcion tipo regimen ju'!$AQ83,""),IF($A85="TOTAL",SUM(INDIRECT("Z4:Z"&amp;ROW()-1)),""))</f>
        <v/>
      </c>
      <c r="AA85" s="6" t="str">
        <f ca="1">IF(AND($A85&lt;&gt;"",$A85&lt;&gt;"TOTAL"),IF(AND('[2]PDI_Descripcion tipo regimen ju'!$AS83&lt;&gt;"",'[2]PDI_Descripcion tipo regimen ju'!$AS83&lt;&gt;0),'[2]PDI_Descripcion tipo regimen ju'!$AS83,""),IF($A85="TOTAL",SUM(INDIRECT("AA4:AA"&amp;ROW()-1)),""))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IF(AND($A85&lt;&gt;"",$A85&lt;&gt;"TOTAL"),IF(AND('[2]PDI_Descripcion tipo regimen ju'!$AV83&lt;&gt;"",'[2]PDI_Descripcion tipo regimen ju'!$AV83&lt;&gt;0),'[2]PDI_Descripcion tipo regimen ju'!$AV83,""),IF($A85="TOTAL",SUM(INDIRECT("AC4:AC"&amp;ROW()-1)),""))</f>
        <v/>
      </c>
      <c r="AD85" s="6" t="str">
        <f ca="1">IF(AND($A85&lt;&gt;"",$A85&lt;&gt;"TOTAL"),IF(AND('[2]PDI_Descripcion tipo regimen ju'!$AX83&lt;&gt;"",'[2]PDI_Descripcion tipo regimen ju'!$AX83&lt;&gt;0),'[2]PDI_Descripcion tipo regimen ju'!$AX83,""),IF($A85="TOTAL",SUM(INDIRECT("AD4:AD"&amp;ROW()-1)),""))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IF(AND($A85&lt;&gt;"",$A85&lt;&gt;"TOTAL"),IF(AND('[2]PDI_Descripcion tipo regimen ju'!$BA83&lt;&gt;"",'[2]PDI_Descripcion tipo regimen ju'!$BA83&lt;&gt;0),'[2]PDI_Descripcion tipo regimen ju'!$BA83,""),IF($A85="TOTAL",SUM(INDIRECT("AF4:AF"&amp;ROW()-1)),""))</f>
        <v/>
      </c>
      <c r="AG85" s="6" t="str">
        <f ca="1">IF(AND($A85&lt;&gt;"",$A85&lt;&gt;"TOTAL"),IF(AND('[2]PDI_Descripcion tipo regimen ju'!$BC83&lt;&gt;"",'[2]PDI_Descripcion tipo regimen ju'!$BC83&lt;&gt;0),'[2]PDI_Descripcion tipo regimen ju'!$BC83,""),IF($A85="TOTAL",SUM(INDIRECT("AG4:AG"&amp;ROW()-1)),""))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IF(AND($A85&lt;&gt;"",$A85&lt;&gt;"TOTAL"),IF(AND('[2]PDI_Descripcion tipo regimen ju'!$BF83&lt;&gt;"",'[2]PDI_Descripcion tipo regimen ju'!$BF83&lt;&gt;0),'[2]PDI_Descripcion tipo regimen ju'!$BF83,""),IF($A85="TOTAL",SUM(INDIRECT("AI4:AI"&amp;ROW()-1)),""))</f>
        <v/>
      </c>
      <c r="AJ85" s="6" t="str">
        <f ca="1">IF(AND($A85&lt;&gt;"",$A85&lt;&gt;"TOTAL"),IF(AND('[2]PDI_Descripcion tipo regimen ju'!$BH83&lt;&gt;"",'[2]PDI_Descripcion tipo regimen ju'!$BH83&lt;&gt;0),'[2]PDI_Descripcion tipo regimen ju'!$BH83,""),IF($A85="TOTAL",SUM(INDIRECT("AJ4:AJ"&amp;ROW()-1)),""))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IF(AND($A85&lt;&gt;"",$A85&lt;&gt;"TOTAL"),IF(AND('[2]PDI_Descripcion tipo regimen ju'!$BK83&lt;&gt;"",'[2]PDI_Descripcion tipo regimen ju'!$BK83&lt;&gt;0),'[2]PDI_Descripcion tipo regimen ju'!$BK83,""),IF($A85="TOTAL",SUM(INDIRECT("AL4:AL"&amp;ROW()-1)),""))</f>
        <v/>
      </c>
      <c r="AM85" s="6" t="str">
        <f ca="1">IF(AND($A85&lt;&gt;"",$A85&lt;&gt;"TOTAL"),IF(AND('[2]PDI_Descripcion tipo regimen ju'!$BM83&lt;&gt;"",'[2]PDI_Descripcion tipo regimen ju'!$BM83&lt;&gt;0),'[2]PDI_Descripcion tipo regimen ju'!$BM83,""),IF($A85="TOTAL",SUM(INDIRECT("AM4:AM"&amp;ROW()-1)),""))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IF(AND($A85&lt;&gt;"",$A85&lt;&gt;"TOTAL"),IF(AND('[2]PDI_Descripcion tipo regimen ju'!$BP83&lt;&gt;"",'[2]PDI_Descripcion tipo regimen ju'!$BP83&lt;&gt;0),'[2]PDI_Descripcion tipo regimen ju'!$BP83,""),IF($A85="TOTAL",SUM(INDIRECT("AO4:AO"&amp;ROW()-1)),""))</f>
        <v/>
      </c>
      <c r="AP85" s="6" t="str">
        <f ca="1">IF(AND($A85&lt;&gt;"",$A85&lt;&gt;"TOTAL"),IF(AND('[2]PDI_Descripcion tipo regimen ju'!$BR83&lt;&gt;"",'[2]PDI_Descripcion tipo regimen ju'!$BR83&lt;&gt;0),'[2]PDI_Descripcion tipo regimen ju'!$BR83,""),IF($A85="TOTAL",SUM(INDIRECT("AP4:AP"&amp;ROW()-1)),""))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IF(AND($A85&lt;&gt;"",$A85&lt;&gt;"TOTAL"),IF(AND('[2]PDI_Descripcion tipo regimen ju'!$BU83&lt;&gt;"",'[2]PDI_Descripcion tipo regimen ju'!$BU83&lt;&gt;0),'[2]PDI_Descripcion tipo regimen ju'!$BU83,""),IF($A85="TOTAL",SUM(INDIRECT("AR4:AR"&amp;ROW()-1)),""))</f>
        <v/>
      </c>
      <c r="AS85" s="6" t="str">
        <f ca="1">IF(AND($A85&lt;&gt;"",$A85&lt;&gt;"TOTAL"),IF(AND('[2]PDI_Descripcion tipo regimen ju'!$BW83&lt;&gt;"",'[2]PDI_Descripcion tipo regimen ju'!$BW83&lt;&gt;0),'[2]PDI_Descripcion tipo regimen ju'!$BW83,""),IF($A85="TOTAL",SUM(INDIRECT("AS4:AS"&amp;ROW()-1)),""))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IF(AND($A85&lt;&gt;"",$A85&lt;&gt;"TOTAL"),IF(AND('[2]PDI_Descripcion tipo regimen ju'!$BZ83&lt;&gt;"",'[2]PDI_Descripcion tipo regimen ju'!$BZ83&lt;&gt;0),'[2]PDI_Descripcion tipo regimen ju'!$BZ83,""),IF($A85="TOTAL",SUM(INDIRECT("AU4:AU"&amp;ROW()-1)),""))</f>
        <v/>
      </c>
      <c r="AV85" s="6" t="str">
        <f ca="1">IF(AND($A85&lt;&gt;"",$A85&lt;&gt;"TOTAL"),IF(AND('[2]PDI_Descripcion tipo regimen ju'!$CB83&lt;&gt;"",'[2]PDI_Descripcion tipo regimen ju'!$CB83&lt;&gt;0),'[2]PDI_Descripcion tipo regimen ju'!$CB83,""),IF($A85="TOTAL",SUM(INDIRECT("AV4:AV"&amp;ROW()-1)),""))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IF(AND($A85&lt;&gt;"",$A85&lt;&gt;"TOTAL"),IF(AND('[2]PDI_Descripcion tipo regimen ju'!$CE83&lt;&gt;"",'[2]PDI_Descripcion tipo regimen ju'!$CE83&lt;&gt;0),'[2]PDI_Descripcion tipo regimen ju'!$CE83,""),IF($A85="TOTAL",SUM(INDIRECT("AX4:AX"&amp;ROW()-1)),""))</f>
        <v/>
      </c>
      <c r="AY85" s="6" t="str">
        <f ca="1">IF(AND($A85&lt;&gt;"",$A85&lt;&gt;"TOTAL"),IF(AND('[2]PDI_Descripcion tipo regimen ju'!$CG83&lt;&gt;"",'[2]PDI_Descripcion tipo regimen ju'!$CG83&lt;&gt;0),'[2]PDI_Descripcion tipo regimen ju'!$CG83,""),IF($A85="TOTAL",SUM(INDIRECT("AY4:AY"&amp;ROW()-1)),""))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IF(AND($A85&lt;&gt;"",$A85&lt;&gt;"TOTAL"),IF(AND('[2]PDI_Descripcion tipo regimen ju'!$CJ83&lt;&gt;"",'[2]PDI_Descripcion tipo regimen ju'!$CJ83&lt;&gt;0),'[2]PDI_Descripcion tipo regimen ju'!$CJ83,""),IF($A85="TOTAL",SUM(INDIRECT("BA4:BA"&amp;ROW()-1)),""))</f>
        <v/>
      </c>
      <c r="BB85" s="6" t="str">
        <f ca="1">IF(AND($A85&lt;&gt;"",$A85&lt;&gt;"TOTAL"),IF(AND('[2]PDI_Descripcion tipo regimen ju'!$CL83&lt;&gt;"",'[2]PDI_Descripcion tipo regimen ju'!$CL83&lt;&gt;0),'[2]PDI_Descripcion tipo regimen ju'!$CL83,""),IF($A85="TOTAL",SUM(INDIRECT("BB4:BB"&amp;ROW()-1)),""))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IF(AND($A85&lt;&gt;"",$A85&lt;&gt;"TOTAL"),IF(AND('[2]PDI_Descripcion tipo regimen ju'!$CO83&lt;&gt;"",'[2]PDI_Descripcion tipo regimen ju'!$CO83&lt;&gt;0),'[2]PDI_Descripcion tipo regimen ju'!$CO83,""),IF($A85="TOTAL",SUM(INDIRECT("BD4:BD"&amp;ROW()-1)),""))</f>
        <v/>
      </c>
      <c r="BE85" s="6" t="str">
        <f ca="1">IF(AND($A85&lt;&gt;"",$A85&lt;&gt;"TOTAL"),IF(AND('[2]PDI_Descripcion tipo regimen ju'!$CQ83&lt;&gt;"",'[2]PDI_Descripcion tipo regimen ju'!$CQ83&lt;&gt;0),'[2]PDI_Descripcion tipo regimen ju'!$CQ83,""),IF($A85="TOTAL",SUM(INDIRECT("BE4:BE"&amp;ROW()-1)),""))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IF('[2]PDI_Descripcion tipo regimen ju'!$B84&lt;&gt;"",'[2]PDI_Descripcion tipo regimen ju'!$B84,IF(AND('[2]PDI_Descripcion tipo regimen ju'!$B84="",'[2]PDI_Descripcion tipo regimen ju'!$B85="",'[2]PDI_Descripcion tipo regimen ju'!$B83=""),"","TOTAL"))</f>
        <v/>
      </c>
      <c r="B86" s="6" t="str">
        <f ca="1">IF(AND($A86&lt;&gt;"",$A86&lt;&gt;"TOTAL"),IF(AND('[2]PDI_Descripcion tipo regimen ju'!$C84&lt;&gt;"",'[2]PDI_Descripcion tipo regimen ju'!$C84&lt;&gt;0),'[2]PDI_Descripcion tipo regimen ju'!$C84,""),IF($A86="TOTAL",SUM(INDIRECT("B4:B"&amp;ROW()-1)),""))</f>
        <v/>
      </c>
      <c r="C86" s="6" t="str">
        <f ca="1">IF(AND($A86&lt;&gt;"",$A86&lt;&gt;"TOTAL"),IF(AND('[2]PDI_Descripcion tipo regimen ju'!$E84&lt;&gt;"",'[2]PDI_Descripcion tipo regimen ju'!$E84&lt;&gt;0),'[2]PDI_Descripcion tipo regimen ju'!$E84,""),IF($A86="TOTAL",SUM(INDIRECT("C4:C"&amp;ROW()-1)),""))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IF(AND($A86&lt;&gt;"",$A86&lt;&gt;"TOTAL"),IF(AND('[2]PDI_Descripcion tipo regimen ju'!$H84&lt;&gt;"",'[2]PDI_Descripcion tipo regimen ju'!$H84&lt;&gt;0),'[2]PDI_Descripcion tipo regimen ju'!$H84,""),IF($A86="TOTAL",SUM(INDIRECT("E4:E"&amp;ROW()-1)),""))</f>
        <v/>
      </c>
      <c r="F86" s="6" t="str">
        <f ca="1">IF(AND($A86&lt;&gt;"",$A86&lt;&gt;"TOTAL"),IF(AND('[2]PDI_Descripcion tipo regimen ju'!$J84&lt;&gt;"",'[2]PDI_Descripcion tipo regimen ju'!$J84&lt;&gt;0),'[2]PDI_Descripcion tipo regimen ju'!$J84,""),IF($A86="TOTAL",SUM(INDIRECT("F4:F"&amp;ROW()-1)),""))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IF(AND($A86&lt;&gt;"",$A86&lt;&gt;"TOTAL"),IF(AND('[2]PDI_Descripcion tipo regimen ju'!$M84&lt;&gt;"",'[2]PDI_Descripcion tipo regimen ju'!$M84&lt;&gt;0),'[2]PDI_Descripcion tipo regimen ju'!$M84,""),IF($A86="TOTAL",SUM(INDIRECT("H4:H"&amp;ROW()-1)),""))</f>
        <v/>
      </c>
      <c r="I86" s="6" t="str">
        <f ca="1">IF(AND($A86&lt;&gt;"",$A86&lt;&gt;"TOTAL"),IF(AND('[2]PDI_Descripcion tipo regimen ju'!$O84&lt;&gt;"",'[2]PDI_Descripcion tipo regimen ju'!$O84&lt;&gt;0),'[2]PDI_Descripcion tipo regimen ju'!$O84,""),IF($A86="TOTAL",SUM(INDIRECT("I4:I"&amp;ROW()-1)),""))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IF(AND($A86&lt;&gt;"",$A86&lt;&gt;"TOTAL"),IF(AND('[2]PDI_Descripcion tipo regimen ju'!$R84&lt;&gt;"",'[2]PDI_Descripcion tipo regimen ju'!$R84&lt;&gt;0),'[2]PDI_Descripcion tipo regimen ju'!$R84,""),IF($A86="TOTAL",SUM(INDIRECT("K4:K"&amp;ROW()-1)),""))</f>
        <v/>
      </c>
      <c r="L86" s="6" t="str">
        <f ca="1">IF(AND($A86&lt;&gt;"",$A86&lt;&gt;"TOTAL"),IF(AND('[2]PDI_Descripcion tipo regimen ju'!$T84&lt;&gt;"",'[2]PDI_Descripcion tipo regimen ju'!$T84&lt;&gt;0),'[2]PDI_Descripcion tipo regimen ju'!$T84,""),IF($A86="TOTAL",SUM(INDIRECT("L4:L"&amp;ROW()-1)),""))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IF(AND($A86&lt;&gt;"",$A86&lt;&gt;"TOTAL"),IF(AND('[2]PDI_Descripcion tipo regimen ju'!$W84&lt;&gt;"",'[2]PDI_Descripcion tipo regimen ju'!$W84&lt;&gt;0),'[2]PDI_Descripcion tipo regimen ju'!$W84,""),IF($A86="TOTAL",SUM(INDIRECT("N4:N"&amp;ROW()-1)),""))</f>
        <v/>
      </c>
      <c r="O86" s="6" t="str">
        <f ca="1">IF(AND($A86&lt;&gt;"",$A86&lt;&gt;"TOTAL"),IF(AND('[2]PDI_Descripcion tipo regimen ju'!$Y84&lt;&gt;"",'[2]PDI_Descripcion tipo regimen ju'!$Y84&lt;&gt;0),'[2]PDI_Descripcion tipo regimen ju'!$Y84,""),IF($A86="TOTAL",SUM(INDIRECT("O4:O"&amp;ROW()-1)),""))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IF(AND($A86&lt;&gt;"",$A86&lt;&gt;"TOTAL"),IF(AND('[2]PDI_Descripcion tipo regimen ju'!$AB84&lt;&gt;"",'[2]PDI_Descripcion tipo regimen ju'!$AB84&lt;&gt;0),'[2]PDI_Descripcion tipo regimen ju'!$AB84,""),IF($A86="TOTAL",SUM(INDIRECT("Q4:Q"&amp;ROW()-1)),""))</f>
        <v/>
      </c>
      <c r="R86" s="6" t="str">
        <f ca="1">IF(AND($A86&lt;&gt;"",$A86&lt;&gt;"TOTAL"),IF(AND('[2]PDI_Descripcion tipo regimen ju'!$AD84&lt;&gt;"",'[2]PDI_Descripcion tipo regimen ju'!$AD84&lt;&gt;0),'[2]PDI_Descripcion tipo regimen ju'!$AD84,""),IF($A86="TOTAL",SUM(INDIRECT("R4:R"&amp;ROW()-1)),""))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IF(AND($A86&lt;&gt;"",$A86&lt;&gt;"TOTAL"),IF(AND('[2]PDI_Descripcion tipo regimen ju'!$AG84&lt;&gt;"",'[2]PDI_Descripcion tipo regimen ju'!$AG84&lt;&gt;0),'[2]PDI_Descripcion tipo regimen ju'!$AG84,""),IF($A86="TOTAL",SUM(INDIRECT("T4:T"&amp;ROW()-1)),""))</f>
        <v/>
      </c>
      <c r="U86" s="6" t="str">
        <f ca="1">IF(AND($A86&lt;&gt;"",$A86&lt;&gt;"TOTAL"),IF(AND('[2]PDI_Descripcion tipo regimen ju'!$AI84&lt;&gt;"",'[2]PDI_Descripcion tipo regimen ju'!$AI84&lt;&gt;0),'[2]PDI_Descripcion tipo regimen ju'!$AI84,""),IF($A86="TOTAL",SUM(INDIRECT("U4:U"&amp;ROW()-1)),""))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IF(AND($A86&lt;&gt;"",$A86&lt;&gt;"TOTAL"),IF(AND('[2]PDI_Descripcion tipo regimen ju'!$AL84&lt;&gt;"",'[2]PDI_Descripcion tipo regimen ju'!$AL84&lt;&gt;0),'[2]PDI_Descripcion tipo regimen ju'!$AL84,""),IF($A86="TOTAL",SUM(INDIRECT("W4:W"&amp;ROW()-1)),""))</f>
        <v/>
      </c>
      <c r="X86" s="6" t="str">
        <f ca="1">IF(AND($A86&lt;&gt;"",$A86&lt;&gt;"TOTAL"),IF(AND('[2]PDI_Descripcion tipo regimen ju'!$AN84&lt;&gt;"",'[2]PDI_Descripcion tipo regimen ju'!$AN84&lt;&gt;0),'[2]PDI_Descripcion tipo regimen ju'!$AN84,""),IF($A86="TOTAL",SUM(INDIRECT("X4:X"&amp;ROW()-1)),""))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IF(AND($A86&lt;&gt;"",$A86&lt;&gt;"TOTAL"),IF(AND('[2]PDI_Descripcion tipo regimen ju'!$AQ84&lt;&gt;"",'[2]PDI_Descripcion tipo regimen ju'!$AQ84&lt;&gt;0),'[2]PDI_Descripcion tipo regimen ju'!$AQ84,""),IF($A86="TOTAL",SUM(INDIRECT("Z4:Z"&amp;ROW()-1)),""))</f>
        <v/>
      </c>
      <c r="AA86" s="6" t="str">
        <f ca="1">IF(AND($A86&lt;&gt;"",$A86&lt;&gt;"TOTAL"),IF(AND('[2]PDI_Descripcion tipo regimen ju'!$AS84&lt;&gt;"",'[2]PDI_Descripcion tipo regimen ju'!$AS84&lt;&gt;0),'[2]PDI_Descripcion tipo regimen ju'!$AS84,""),IF($A86="TOTAL",SUM(INDIRECT("AA4:AA"&amp;ROW()-1)),""))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IF(AND($A86&lt;&gt;"",$A86&lt;&gt;"TOTAL"),IF(AND('[2]PDI_Descripcion tipo regimen ju'!$AV84&lt;&gt;"",'[2]PDI_Descripcion tipo regimen ju'!$AV84&lt;&gt;0),'[2]PDI_Descripcion tipo regimen ju'!$AV84,""),IF($A86="TOTAL",SUM(INDIRECT("AC4:AC"&amp;ROW()-1)),""))</f>
        <v/>
      </c>
      <c r="AD86" s="6" t="str">
        <f ca="1">IF(AND($A86&lt;&gt;"",$A86&lt;&gt;"TOTAL"),IF(AND('[2]PDI_Descripcion tipo regimen ju'!$AX84&lt;&gt;"",'[2]PDI_Descripcion tipo regimen ju'!$AX84&lt;&gt;0),'[2]PDI_Descripcion tipo regimen ju'!$AX84,""),IF($A86="TOTAL",SUM(INDIRECT("AD4:AD"&amp;ROW()-1)),""))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IF(AND($A86&lt;&gt;"",$A86&lt;&gt;"TOTAL"),IF(AND('[2]PDI_Descripcion tipo regimen ju'!$BA84&lt;&gt;"",'[2]PDI_Descripcion tipo regimen ju'!$BA84&lt;&gt;0),'[2]PDI_Descripcion tipo regimen ju'!$BA84,""),IF($A86="TOTAL",SUM(INDIRECT("AF4:AF"&amp;ROW()-1)),""))</f>
        <v/>
      </c>
      <c r="AG86" s="6" t="str">
        <f ca="1">IF(AND($A86&lt;&gt;"",$A86&lt;&gt;"TOTAL"),IF(AND('[2]PDI_Descripcion tipo regimen ju'!$BC84&lt;&gt;"",'[2]PDI_Descripcion tipo regimen ju'!$BC84&lt;&gt;0),'[2]PDI_Descripcion tipo regimen ju'!$BC84,""),IF($A86="TOTAL",SUM(INDIRECT("AG4:AG"&amp;ROW()-1)),""))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IF(AND($A86&lt;&gt;"",$A86&lt;&gt;"TOTAL"),IF(AND('[2]PDI_Descripcion tipo regimen ju'!$BF84&lt;&gt;"",'[2]PDI_Descripcion tipo regimen ju'!$BF84&lt;&gt;0),'[2]PDI_Descripcion tipo regimen ju'!$BF84,""),IF($A86="TOTAL",SUM(INDIRECT("AI4:AI"&amp;ROW()-1)),""))</f>
        <v/>
      </c>
      <c r="AJ86" s="6" t="str">
        <f ca="1">IF(AND($A86&lt;&gt;"",$A86&lt;&gt;"TOTAL"),IF(AND('[2]PDI_Descripcion tipo regimen ju'!$BH84&lt;&gt;"",'[2]PDI_Descripcion tipo regimen ju'!$BH84&lt;&gt;0),'[2]PDI_Descripcion tipo regimen ju'!$BH84,""),IF($A86="TOTAL",SUM(INDIRECT("AJ4:AJ"&amp;ROW()-1)),""))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IF(AND($A86&lt;&gt;"",$A86&lt;&gt;"TOTAL"),IF(AND('[2]PDI_Descripcion tipo regimen ju'!$BK84&lt;&gt;"",'[2]PDI_Descripcion tipo regimen ju'!$BK84&lt;&gt;0),'[2]PDI_Descripcion tipo regimen ju'!$BK84,""),IF($A86="TOTAL",SUM(INDIRECT("AL4:AL"&amp;ROW()-1)),""))</f>
        <v/>
      </c>
      <c r="AM86" s="6" t="str">
        <f ca="1">IF(AND($A86&lt;&gt;"",$A86&lt;&gt;"TOTAL"),IF(AND('[2]PDI_Descripcion tipo regimen ju'!$BM84&lt;&gt;"",'[2]PDI_Descripcion tipo regimen ju'!$BM84&lt;&gt;0),'[2]PDI_Descripcion tipo regimen ju'!$BM84,""),IF($A86="TOTAL",SUM(INDIRECT("AM4:AM"&amp;ROW()-1)),""))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IF(AND($A86&lt;&gt;"",$A86&lt;&gt;"TOTAL"),IF(AND('[2]PDI_Descripcion tipo regimen ju'!$BP84&lt;&gt;"",'[2]PDI_Descripcion tipo regimen ju'!$BP84&lt;&gt;0),'[2]PDI_Descripcion tipo regimen ju'!$BP84,""),IF($A86="TOTAL",SUM(INDIRECT("AO4:AO"&amp;ROW()-1)),""))</f>
        <v/>
      </c>
      <c r="AP86" s="6" t="str">
        <f ca="1">IF(AND($A86&lt;&gt;"",$A86&lt;&gt;"TOTAL"),IF(AND('[2]PDI_Descripcion tipo regimen ju'!$BR84&lt;&gt;"",'[2]PDI_Descripcion tipo regimen ju'!$BR84&lt;&gt;0),'[2]PDI_Descripcion tipo regimen ju'!$BR84,""),IF($A86="TOTAL",SUM(INDIRECT("AP4:AP"&amp;ROW()-1)),""))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IF(AND($A86&lt;&gt;"",$A86&lt;&gt;"TOTAL"),IF(AND('[2]PDI_Descripcion tipo regimen ju'!$BU84&lt;&gt;"",'[2]PDI_Descripcion tipo regimen ju'!$BU84&lt;&gt;0),'[2]PDI_Descripcion tipo regimen ju'!$BU84,""),IF($A86="TOTAL",SUM(INDIRECT("AR4:AR"&amp;ROW()-1)),""))</f>
        <v/>
      </c>
      <c r="AS86" s="6" t="str">
        <f ca="1">IF(AND($A86&lt;&gt;"",$A86&lt;&gt;"TOTAL"),IF(AND('[2]PDI_Descripcion tipo regimen ju'!$BW84&lt;&gt;"",'[2]PDI_Descripcion tipo regimen ju'!$BW84&lt;&gt;0),'[2]PDI_Descripcion tipo regimen ju'!$BW84,""),IF($A86="TOTAL",SUM(INDIRECT("AS4:AS"&amp;ROW()-1)),""))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IF(AND($A86&lt;&gt;"",$A86&lt;&gt;"TOTAL"),IF(AND('[2]PDI_Descripcion tipo regimen ju'!$BZ84&lt;&gt;"",'[2]PDI_Descripcion tipo regimen ju'!$BZ84&lt;&gt;0),'[2]PDI_Descripcion tipo regimen ju'!$BZ84,""),IF($A86="TOTAL",SUM(INDIRECT("AU4:AU"&amp;ROW()-1)),""))</f>
        <v/>
      </c>
      <c r="AV86" s="6" t="str">
        <f ca="1">IF(AND($A86&lt;&gt;"",$A86&lt;&gt;"TOTAL"),IF(AND('[2]PDI_Descripcion tipo regimen ju'!$CB84&lt;&gt;"",'[2]PDI_Descripcion tipo regimen ju'!$CB84&lt;&gt;0),'[2]PDI_Descripcion tipo regimen ju'!$CB84,""),IF($A86="TOTAL",SUM(INDIRECT("AV4:AV"&amp;ROW()-1)),""))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IF(AND($A86&lt;&gt;"",$A86&lt;&gt;"TOTAL"),IF(AND('[2]PDI_Descripcion tipo regimen ju'!$CE84&lt;&gt;"",'[2]PDI_Descripcion tipo regimen ju'!$CE84&lt;&gt;0),'[2]PDI_Descripcion tipo regimen ju'!$CE84,""),IF($A86="TOTAL",SUM(INDIRECT("AX4:AX"&amp;ROW()-1)),""))</f>
        <v/>
      </c>
      <c r="AY86" s="6" t="str">
        <f ca="1">IF(AND($A86&lt;&gt;"",$A86&lt;&gt;"TOTAL"),IF(AND('[2]PDI_Descripcion tipo regimen ju'!$CG84&lt;&gt;"",'[2]PDI_Descripcion tipo regimen ju'!$CG84&lt;&gt;0),'[2]PDI_Descripcion tipo regimen ju'!$CG84,""),IF($A86="TOTAL",SUM(INDIRECT("AY4:AY"&amp;ROW()-1)),""))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IF(AND($A86&lt;&gt;"",$A86&lt;&gt;"TOTAL"),IF(AND('[2]PDI_Descripcion tipo regimen ju'!$CJ84&lt;&gt;"",'[2]PDI_Descripcion tipo regimen ju'!$CJ84&lt;&gt;0),'[2]PDI_Descripcion tipo regimen ju'!$CJ84,""),IF($A86="TOTAL",SUM(INDIRECT("BA4:BA"&amp;ROW()-1)),""))</f>
        <v/>
      </c>
      <c r="BB86" s="6" t="str">
        <f ca="1">IF(AND($A86&lt;&gt;"",$A86&lt;&gt;"TOTAL"),IF(AND('[2]PDI_Descripcion tipo regimen ju'!$CL84&lt;&gt;"",'[2]PDI_Descripcion tipo regimen ju'!$CL84&lt;&gt;0),'[2]PDI_Descripcion tipo regimen ju'!$CL84,""),IF($A86="TOTAL",SUM(INDIRECT("BB4:BB"&amp;ROW()-1)),""))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IF(AND($A86&lt;&gt;"",$A86&lt;&gt;"TOTAL"),IF(AND('[2]PDI_Descripcion tipo regimen ju'!$CO84&lt;&gt;"",'[2]PDI_Descripcion tipo regimen ju'!$CO84&lt;&gt;0),'[2]PDI_Descripcion tipo regimen ju'!$CO84,""),IF($A86="TOTAL",SUM(INDIRECT("BD4:BD"&amp;ROW()-1)),""))</f>
        <v/>
      </c>
      <c r="BE86" s="6" t="str">
        <f ca="1">IF(AND($A86&lt;&gt;"",$A86&lt;&gt;"TOTAL"),IF(AND('[2]PDI_Descripcion tipo regimen ju'!$CQ84&lt;&gt;"",'[2]PDI_Descripcion tipo regimen ju'!$CQ84&lt;&gt;0),'[2]PDI_Descripcion tipo regimen ju'!$CQ84,""),IF($A86="TOTAL",SUM(INDIRECT("BE4:BE"&amp;ROW()-1)),""))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IF('[2]PDI_Descripcion tipo regimen ju'!$B85&lt;&gt;"",'[2]PDI_Descripcion tipo regimen ju'!$B85,IF(AND('[2]PDI_Descripcion tipo regimen ju'!$B85="",'[2]PDI_Descripcion tipo regimen ju'!$B86="",'[2]PDI_Descripcion tipo regimen ju'!$B84=""),"","TOTAL"))</f>
        <v/>
      </c>
      <c r="B87" s="6" t="str">
        <f ca="1">IF(AND($A87&lt;&gt;"",$A87&lt;&gt;"TOTAL"),IF(AND('[2]PDI_Descripcion tipo regimen ju'!$C85&lt;&gt;"",'[2]PDI_Descripcion tipo regimen ju'!$C85&lt;&gt;0),'[2]PDI_Descripcion tipo regimen ju'!$C85,""),IF($A87="TOTAL",SUM(INDIRECT("B4:B"&amp;ROW()-1)),""))</f>
        <v/>
      </c>
      <c r="C87" s="6" t="str">
        <f ca="1">IF(AND($A87&lt;&gt;"",$A87&lt;&gt;"TOTAL"),IF(AND('[2]PDI_Descripcion tipo regimen ju'!$E85&lt;&gt;"",'[2]PDI_Descripcion tipo regimen ju'!$E85&lt;&gt;0),'[2]PDI_Descripcion tipo regimen ju'!$E85,""),IF($A87="TOTAL",SUM(INDIRECT("C4:C"&amp;ROW()-1)),""))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IF(AND($A87&lt;&gt;"",$A87&lt;&gt;"TOTAL"),IF(AND('[2]PDI_Descripcion tipo regimen ju'!$H85&lt;&gt;"",'[2]PDI_Descripcion tipo regimen ju'!$H85&lt;&gt;0),'[2]PDI_Descripcion tipo regimen ju'!$H85,""),IF($A87="TOTAL",SUM(INDIRECT("E4:E"&amp;ROW()-1)),""))</f>
        <v/>
      </c>
      <c r="F87" s="6" t="str">
        <f ca="1">IF(AND($A87&lt;&gt;"",$A87&lt;&gt;"TOTAL"),IF(AND('[2]PDI_Descripcion tipo regimen ju'!$J85&lt;&gt;"",'[2]PDI_Descripcion tipo regimen ju'!$J85&lt;&gt;0),'[2]PDI_Descripcion tipo regimen ju'!$J85,""),IF($A87="TOTAL",SUM(INDIRECT("F4:F"&amp;ROW()-1)),""))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IF(AND($A87&lt;&gt;"",$A87&lt;&gt;"TOTAL"),IF(AND('[2]PDI_Descripcion tipo regimen ju'!$M85&lt;&gt;"",'[2]PDI_Descripcion tipo regimen ju'!$M85&lt;&gt;0),'[2]PDI_Descripcion tipo regimen ju'!$M85,""),IF($A87="TOTAL",SUM(INDIRECT("H4:H"&amp;ROW()-1)),""))</f>
        <v/>
      </c>
      <c r="I87" s="6" t="str">
        <f ca="1">IF(AND($A87&lt;&gt;"",$A87&lt;&gt;"TOTAL"),IF(AND('[2]PDI_Descripcion tipo regimen ju'!$O85&lt;&gt;"",'[2]PDI_Descripcion tipo regimen ju'!$O85&lt;&gt;0),'[2]PDI_Descripcion tipo regimen ju'!$O85,""),IF($A87="TOTAL",SUM(INDIRECT("I4:I"&amp;ROW()-1)),""))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IF(AND($A87&lt;&gt;"",$A87&lt;&gt;"TOTAL"),IF(AND('[2]PDI_Descripcion tipo regimen ju'!$R85&lt;&gt;"",'[2]PDI_Descripcion tipo regimen ju'!$R85&lt;&gt;0),'[2]PDI_Descripcion tipo regimen ju'!$R85,""),IF($A87="TOTAL",SUM(INDIRECT("K4:K"&amp;ROW()-1)),""))</f>
        <v/>
      </c>
      <c r="L87" s="6" t="str">
        <f ca="1">IF(AND($A87&lt;&gt;"",$A87&lt;&gt;"TOTAL"),IF(AND('[2]PDI_Descripcion tipo regimen ju'!$T85&lt;&gt;"",'[2]PDI_Descripcion tipo regimen ju'!$T85&lt;&gt;0),'[2]PDI_Descripcion tipo regimen ju'!$T85,""),IF($A87="TOTAL",SUM(INDIRECT("L4:L"&amp;ROW()-1)),""))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IF(AND($A87&lt;&gt;"",$A87&lt;&gt;"TOTAL"),IF(AND('[2]PDI_Descripcion tipo regimen ju'!$W85&lt;&gt;"",'[2]PDI_Descripcion tipo regimen ju'!$W85&lt;&gt;0),'[2]PDI_Descripcion tipo regimen ju'!$W85,""),IF($A87="TOTAL",SUM(INDIRECT("N4:N"&amp;ROW()-1)),""))</f>
        <v/>
      </c>
      <c r="O87" s="6" t="str">
        <f ca="1">IF(AND($A87&lt;&gt;"",$A87&lt;&gt;"TOTAL"),IF(AND('[2]PDI_Descripcion tipo regimen ju'!$Y85&lt;&gt;"",'[2]PDI_Descripcion tipo regimen ju'!$Y85&lt;&gt;0),'[2]PDI_Descripcion tipo regimen ju'!$Y85,""),IF($A87="TOTAL",SUM(INDIRECT("O4:O"&amp;ROW()-1)),""))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IF(AND($A87&lt;&gt;"",$A87&lt;&gt;"TOTAL"),IF(AND('[2]PDI_Descripcion tipo regimen ju'!$AB85&lt;&gt;"",'[2]PDI_Descripcion tipo regimen ju'!$AB85&lt;&gt;0),'[2]PDI_Descripcion tipo regimen ju'!$AB85,""),IF($A87="TOTAL",SUM(INDIRECT("Q4:Q"&amp;ROW()-1)),""))</f>
        <v/>
      </c>
      <c r="R87" s="6" t="str">
        <f ca="1">IF(AND($A87&lt;&gt;"",$A87&lt;&gt;"TOTAL"),IF(AND('[2]PDI_Descripcion tipo regimen ju'!$AD85&lt;&gt;"",'[2]PDI_Descripcion tipo regimen ju'!$AD85&lt;&gt;0),'[2]PDI_Descripcion tipo regimen ju'!$AD85,""),IF($A87="TOTAL",SUM(INDIRECT("R4:R"&amp;ROW()-1)),""))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IF(AND($A87&lt;&gt;"",$A87&lt;&gt;"TOTAL"),IF(AND('[2]PDI_Descripcion tipo regimen ju'!$AG85&lt;&gt;"",'[2]PDI_Descripcion tipo regimen ju'!$AG85&lt;&gt;0),'[2]PDI_Descripcion tipo regimen ju'!$AG85,""),IF($A87="TOTAL",SUM(INDIRECT("T4:T"&amp;ROW()-1)),""))</f>
        <v/>
      </c>
      <c r="U87" s="6" t="str">
        <f ca="1">IF(AND($A87&lt;&gt;"",$A87&lt;&gt;"TOTAL"),IF(AND('[2]PDI_Descripcion tipo regimen ju'!$AI85&lt;&gt;"",'[2]PDI_Descripcion tipo regimen ju'!$AI85&lt;&gt;0),'[2]PDI_Descripcion tipo regimen ju'!$AI85,""),IF($A87="TOTAL",SUM(INDIRECT("U4:U"&amp;ROW()-1)),""))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IF(AND($A87&lt;&gt;"",$A87&lt;&gt;"TOTAL"),IF(AND('[2]PDI_Descripcion tipo regimen ju'!$AL85&lt;&gt;"",'[2]PDI_Descripcion tipo regimen ju'!$AL85&lt;&gt;0),'[2]PDI_Descripcion tipo regimen ju'!$AL85,""),IF($A87="TOTAL",SUM(INDIRECT("W4:W"&amp;ROW()-1)),""))</f>
        <v/>
      </c>
      <c r="X87" s="6" t="str">
        <f ca="1">IF(AND($A87&lt;&gt;"",$A87&lt;&gt;"TOTAL"),IF(AND('[2]PDI_Descripcion tipo regimen ju'!$AN85&lt;&gt;"",'[2]PDI_Descripcion tipo regimen ju'!$AN85&lt;&gt;0),'[2]PDI_Descripcion tipo regimen ju'!$AN85,""),IF($A87="TOTAL",SUM(INDIRECT("X4:X"&amp;ROW()-1)),""))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IF(AND($A87&lt;&gt;"",$A87&lt;&gt;"TOTAL"),IF(AND('[2]PDI_Descripcion tipo regimen ju'!$AQ85&lt;&gt;"",'[2]PDI_Descripcion tipo regimen ju'!$AQ85&lt;&gt;0),'[2]PDI_Descripcion tipo regimen ju'!$AQ85,""),IF($A87="TOTAL",SUM(INDIRECT("Z4:Z"&amp;ROW()-1)),""))</f>
        <v/>
      </c>
      <c r="AA87" s="6" t="str">
        <f ca="1">IF(AND($A87&lt;&gt;"",$A87&lt;&gt;"TOTAL"),IF(AND('[2]PDI_Descripcion tipo regimen ju'!$AS85&lt;&gt;"",'[2]PDI_Descripcion tipo regimen ju'!$AS85&lt;&gt;0),'[2]PDI_Descripcion tipo regimen ju'!$AS85,""),IF($A87="TOTAL",SUM(INDIRECT("AA4:AA"&amp;ROW()-1)),""))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IF(AND($A87&lt;&gt;"",$A87&lt;&gt;"TOTAL"),IF(AND('[2]PDI_Descripcion tipo regimen ju'!$AV85&lt;&gt;"",'[2]PDI_Descripcion tipo regimen ju'!$AV85&lt;&gt;0),'[2]PDI_Descripcion tipo regimen ju'!$AV85,""),IF($A87="TOTAL",SUM(INDIRECT("AC4:AC"&amp;ROW()-1)),""))</f>
        <v/>
      </c>
      <c r="AD87" s="6" t="str">
        <f ca="1">IF(AND($A87&lt;&gt;"",$A87&lt;&gt;"TOTAL"),IF(AND('[2]PDI_Descripcion tipo regimen ju'!$AX85&lt;&gt;"",'[2]PDI_Descripcion tipo regimen ju'!$AX85&lt;&gt;0),'[2]PDI_Descripcion tipo regimen ju'!$AX85,""),IF($A87="TOTAL",SUM(INDIRECT("AD4:AD"&amp;ROW()-1)),""))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IF(AND($A87&lt;&gt;"",$A87&lt;&gt;"TOTAL"),IF(AND('[2]PDI_Descripcion tipo regimen ju'!$BA85&lt;&gt;"",'[2]PDI_Descripcion tipo regimen ju'!$BA85&lt;&gt;0),'[2]PDI_Descripcion tipo regimen ju'!$BA85,""),IF($A87="TOTAL",SUM(INDIRECT("AF4:AF"&amp;ROW()-1)),""))</f>
        <v/>
      </c>
      <c r="AG87" s="6" t="str">
        <f ca="1">IF(AND($A87&lt;&gt;"",$A87&lt;&gt;"TOTAL"),IF(AND('[2]PDI_Descripcion tipo regimen ju'!$BC85&lt;&gt;"",'[2]PDI_Descripcion tipo regimen ju'!$BC85&lt;&gt;0),'[2]PDI_Descripcion tipo regimen ju'!$BC85,""),IF($A87="TOTAL",SUM(INDIRECT("AG4:AG"&amp;ROW()-1)),""))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IF(AND($A87&lt;&gt;"",$A87&lt;&gt;"TOTAL"),IF(AND('[2]PDI_Descripcion tipo regimen ju'!$BF85&lt;&gt;"",'[2]PDI_Descripcion tipo regimen ju'!$BF85&lt;&gt;0),'[2]PDI_Descripcion tipo regimen ju'!$BF85,""),IF($A87="TOTAL",SUM(INDIRECT("AI4:AI"&amp;ROW()-1)),""))</f>
        <v/>
      </c>
      <c r="AJ87" s="6" t="str">
        <f ca="1">IF(AND($A87&lt;&gt;"",$A87&lt;&gt;"TOTAL"),IF(AND('[2]PDI_Descripcion tipo regimen ju'!$BH85&lt;&gt;"",'[2]PDI_Descripcion tipo regimen ju'!$BH85&lt;&gt;0),'[2]PDI_Descripcion tipo regimen ju'!$BH85,""),IF($A87="TOTAL",SUM(INDIRECT("AJ4:AJ"&amp;ROW()-1)),""))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IF(AND($A87&lt;&gt;"",$A87&lt;&gt;"TOTAL"),IF(AND('[2]PDI_Descripcion tipo regimen ju'!$BK85&lt;&gt;"",'[2]PDI_Descripcion tipo regimen ju'!$BK85&lt;&gt;0),'[2]PDI_Descripcion tipo regimen ju'!$BK85,""),IF($A87="TOTAL",SUM(INDIRECT("AL4:AL"&amp;ROW()-1)),""))</f>
        <v/>
      </c>
      <c r="AM87" s="6" t="str">
        <f ca="1">IF(AND($A87&lt;&gt;"",$A87&lt;&gt;"TOTAL"),IF(AND('[2]PDI_Descripcion tipo regimen ju'!$BM85&lt;&gt;"",'[2]PDI_Descripcion tipo regimen ju'!$BM85&lt;&gt;0),'[2]PDI_Descripcion tipo regimen ju'!$BM85,""),IF($A87="TOTAL",SUM(INDIRECT("AM4:AM"&amp;ROW()-1)),""))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IF(AND($A87&lt;&gt;"",$A87&lt;&gt;"TOTAL"),IF(AND('[2]PDI_Descripcion tipo regimen ju'!$BP85&lt;&gt;"",'[2]PDI_Descripcion tipo regimen ju'!$BP85&lt;&gt;0),'[2]PDI_Descripcion tipo regimen ju'!$BP85,""),IF($A87="TOTAL",SUM(INDIRECT("AO4:AO"&amp;ROW()-1)),""))</f>
        <v/>
      </c>
      <c r="AP87" s="6" t="str">
        <f ca="1">IF(AND($A87&lt;&gt;"",$A87&lt;&gt;"TOTAL"),IF(AND('[2]PDI_Descripcion tipo regimen ju'!$BR85&lt;&gt;"",'[2]PDI_Descripcion tipo regimen ju'!$BR85&lt;&gt;0),'[2]PDI_Descripcion tipo regimen ju'!$BR85,""),IF($A87="TOTAL",SUM(INDIRECT("AP4:AP"&amp;ROW()-1)),""))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IF(AND($A87&lt;&gt;"",$A87&lt;&gt;"TOTAL"),IF(AND('[2]PDI_Descripcion tipo regimen ju'!$BU85&lt;&gt;"",'[2]PDI_Descripcion tipo regimen ju'!$BU85&lt;&gt;0),'[2]PDI_Descripcion tipo regimen ju'!$BU85,""),IF($A87="TOTAL",SUM(INDIRECT("AR4:AR"&amp;ROW()-1)),""))</f>
        <v/>
      </c>
      <c r="AS87" s="6" t="str">
        <f ca="1">IF(AND($A87&lt;&gt;"",$A87&lt;&gt;"TOTAL"),IF(AND('[2]PDI_Descripcion tipo regimen ju'!$BW85&lt;&gt;"",'[2]PDI_Descripcion tipo regimen ju'!$BW85&lt;&gt;0),'[2]PDI_Descripcion tipo regimen ju'!$BW85,""),IF($A87="TOTAL",SUM(INDIRECT("AS4:AS"&amp;ROW()-1)),""))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IF(AND($A87&lt;&gt;"",$A87&lt;&gt;"TOTAL"),IF(AND('[2]PDI_Descripcion tipo regimen ju'!$BZ85&lt;&gt;"",'[2]PDI_Descripcion tipo regimen ju'!$BZ85&lt;&gt;0),'[2]PDI_Descripcion tipo regimen ju'!$BZ85,""),IF($A87="TOTAL",SUM(INDIRECT("AU4:AU"&amp;ROW()-1)),""))</f>
        <v/>
      </c>
      <c r="AV87" s="6" t="str">
        <f ca="1">IF(AND($A87&lt;&gt;"",$A87&lt;&gt;"TOTAL"),IF(AND('[2]PDI_Descripcion tipo regimen ju'!$CB85&lt;&gt;"",'[2]PDI_Descripcion tipo regimen ju'!$CB85&lt;&gt;0),'[2]PDI_Descripcion tipo regimen ju'!$CB85,""),IF($A87="TOTAL",SUM(INDIRECT("AV4:AV"&amp;ROW()-1)),""))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IF(AND($A87&lt;&gt;"",$A87&lt;&gt;"TOTAL"),IF(AND('[2]PDI_Descripcion tipo regimen ju'!$CE85&lt;&gt;"",'[2]PDI_Descripcion tipo regimen ju'!$CE85&lt;&gt;0),'[2]PDI_Descripcion tipo regimen ju'!$CE85,""),IF($A87="TOTAL",SUM(INDIRECT("AX4:AX"&amp;ROW()-1)),""))</f>
        <v/>
      </c>
      <c r="AY87" s="6" t="str">
        <f ca="1">IF(AND($A87&lt;&gt;"",$A87&lt;&gt;"TOTAL"),IF(AND('[2]PDI_Descripcion tipo regimen ju'!$CG85&lt;&gt;"",'[2]PDI_Descripcion tipo regimen ju'!$CG85&lt;&gt;0),'[2]PDI_Descripcion tipo regimen ju'!$CG85,""),IF($A87="TOTAL",SUM(INDIRECT("AY4:AY"&amp;ROW()-1)),""))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IF(AND($A87&lt;&gt;"",$A87&lt;&gt;"TOTAL"),IF(AND('[2]PDI_Descripcion tipo regimen ju'!$CJ85&lt;&gt;"",'[2]PDI_Descripcion tipo regimen ju'!$CJ85&lt;&gt;0),'[2]PDI_Descripcion tipo regimen ju'!$CJ85,""),IF($A87="TOTAL",SUM(INDIRECT("BA4:BA"&amp;ROW()-1)),""))</f>
        <v/>
      </c>
      <c r="BB87" s="6" t="str">
        <f ca="1">IF(AND($A87&lt;&gt;"",$A87&lt;&gt;"TOTAL"),IF(AND('[2]PDI_Descripcion tipo regimen ju'!$CL85&lt;&gt;"",'[2]PDI_Descripcion tipo regimen ju'!$CL85&lt;&gt;0),'[2]PDI_Descripcion tipo regimen ju'!$CL85,""),IF($A87="TOTAL",SUM(INDIRECT("BB4:BB"&amp;ROW()-1)),""))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IF(AND($A87&lt;&gt;"",$A87&lt;&gt;"TOTAL"),IF(AND('[2]PDI_Descripcion tipo regimen ju'!$CO85&lt;&gt;"",'[2]PDI_Descripcion tipo regimen ju'!$CO85&lt;&gt;0),'[2]PDI_Descripcion tipo regimen ju'!$CO85,""),IF($A87="TOTAL",SUM(INDIRECT("BD4:BD"&amp;ROW()-1)),""))</f>
        <v/>
      </c>
      <c r="BE87" s="6" t="str">
        <f ca="1">IF(AND($A87&lt;&gt;"",$A87&lt;&gt;"TOTAL"),IF(AND('[2]PDI_Descripcion tipo regimen ju'!$CQ85&lt;&gt;"",'[2]PDI_Descripcion tipo regimen ju'!$CQ85&lt;&gt;0),'[2]PDI_Descripcion tipo regimen ju'!$CQ85,""),IF($A87="TOTAL",SUM(INDIRECT("BE4:BE"&amp;ROW()-1)),""))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IF('[2]PDI_Descripcion tipo regimen ju'!$B86&lt;&gt;"",'[2]PDI_Descripcion tipo regimen ju'!$B86,IF(AND('[2]PDI_Descripcion tipo regimen ju'!$B86="",'[2]PDI_Descripcion tipo regimen ju'!$B87="",'[2]PDI_Descripcion tipo regimen ju'!$B85=""),"","TOTAL"))</f>
        <v/>
      </c>
      <c r="B88" s="6" t="str">
        <f ca="1">IF(AND($A88&lt;&gt;"",$A88&lt;&gt;"TOTAL"),IF(AND('[2]PDI_Descripcion tipo regimen ju'!$C86&lt;&gt;"",'[2]PDI_Descripcion tipo regimen ju'!$C86&lt;&gt;0),'[2]PDI_Descripcion tipo regimen ju'!$C86,""),IF($A88="TOTAL",SUM(INDIRECT("B4:B"&amp;ROW()-1)),""))</f>
        <v/>
      </c>
      <c r="C88" s="6" t="str">
        <f ca="1">IF(AND($A88&lt;&gt;"",$A88&lt;&gt;"TOTAL"),IF(AND('[2]PDI_Descripcion tipo regimen ju'!$E86&lt;&gt;"",'[2]PDI_Descripcion tipo regimen ju'!$E86&lt;&gt;0),'[2]PDI_Descripcion tipo regimen ju'!$E86,""),IF($A88="TOTAL",SUM(INDIRECT("C4:C"&amp;ROW()-1)),""))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IF(AND($A88&lt;&gt;"",$A88&lt;&gt;"TOTAL"),IF(AND('[2]PDI_Descripcion tipo regimen ju'!$H86&lt;&gt;"",'[2]PDI_Descripcion tipo regimen ju'!$H86&lt;&gt;0),'[2]PDI_Descripcion tipo regimen ju'!$H86,""),IF($A88="TOTAL",SUM(INDIRECT("E4:E"&amp;ROW()-1)),""))</f>
        <v/>
      </c>
      <c r="F88" s="6" t="str">
        <f ca="1">IF(AND($A88&lt;&gt;"",$A88&lt;&gt;"TOTAL"),IF(AND('[2]PDI_Descripcion tipo regimen ju'!$J86&lt;&gt;"",'[2]PDI_Descripcion tipo regimen ju'!$J86&lt;&gt;0),'[2]PDI_Descripcion tipo regimen ju'!$J86,""),IF($A88="TOTAL",SUM(INDIRECT("F4:F"&amp;ROW()-1)),""))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IF(AND($A88&lt;&gt;"",$A88&lt;&gt;"TOTAL"),IF(AND('[2]PDI_Descripcion tipo regimen ju'!$M86&lt;&gt;"",'[2]PDI_Descripcion tipo regimen ju'!$M86&lt;&gt;0),'[2]PDI_Descripcion tipo regimen ju'!$M86,""),IF($A88="TOTAL",SUM(INDIRECT("H4:H"&amp;ROW()-1)),""))</f>
        <v/>
      </c>
      <c r="I88" s="6" t="str">
        <f ca="1">IF(AND($A88&lt;&gt;"",$A88&lt;&gt;"TOTAL"),IF(AND('[2]PDI_Descripcion tipo regimen ju'!$O86&lt;&gt;"",'[2]PDI_Descripcion tipo regimen ju'!$O86&lt;&gt;0),'[2]PDI_Descripcion tipo regimen ju'!$O86,""),IF($A88="TOTAL",SUM(INDIRECT("I4:I"&amp;ROW()-1)),""))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IF(AND($A88&lt;&gt;"",$A88&lt;&gt;"TOTAL"),IF(AND('[2]PDI_Descripcion tipo regimen ju'!$R86&lt;&gt;"",'[2]PDI_Descripcion tipo regimen ju'!$R86&lt;&gt;0),'[2]PDI_Descripcion tipo regimen ju'!$R86,""),IF($A88="TOTAL",SUM(INDIRECT("K4:K"&amp;ROW()-1)),""))</f>
        <v/>
      </c>
      <c r="L88" s="6" t="str">
        <f ca="1">IF(AND($A88&lt;&gt;"",$A88&lt;&gt;"TOTAL"),IF(AND('[2]PDI_Descripcion tipo regimen ju'!$T86&lt;&gt;"",'[2]PDI_Descripcion tipo regimen ju'!$T86&lt;&gt;0),'[2]PDI_Descripcion tipo regimen ju'!$T86,""),IF($A88="TOTAL",SUM(INDIRECT("L4:L"&amp;ROW()-1)),""))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IF(AND($A88&lt;&gt;"",$A88&lt;&gt;"TOTAL"),IF(AND('[2]PDI_Descripcion tipo regimen ju'!$W86&lt;&gt;"",'[2]PDI_Descripcion tipo regimen ju'!$W86&lt;&gt;0),'[2]PDI_Descripcion tipo regimen ju'!$W86,""),IF($A88="TOTAL",SUM(INDIRECT("N4:N"&amp;ROW()-1)),""))</f>
        <v/>
      </c>
      <c r="O88" s="6" t="str">
        <f ca="1">IF(AND($A88&lt;&gt;"",$A88&lt;&gt;"TOTAL"),IF(AND('[2]PDI_Descripcion tipo regimen ju'!$Y86&lt;&gt;"",'[2]PDI_Descripcion tipo regimen ju'!$Y86&lt;&gt;0),'[2]PDI_Descripcion tipo regimen ju'!$Y86,""),IF($A88="TOTAL",SUM(INDIRECT("O4:O"&amp;ROW()-1)),""))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IF(AND($A88&lt;&gt;"",$A88&lt;&gt;"TOTAL"),IF(AND('[2]PDI_Descripcion tipo regimen ju'!$AB86&lt;&gt;"",'[2]PDI_Descripcion tipo regimen ju'!$AB86&lt;&gt;0),'[2]PDI_Descripcion tipo regimen ju'!$AB86,""),IF($A88="TOTAL",SUM(INDIRECT("Q4:Q"&amp;ROW()-1)),""))</f>
        <v/>
      </c>
      <c r="R88" s="6" t="str">
        <f ca="1">IF(AND($A88&lt;&gt;"",$A88&lt;&gt;"TOTAL"),IF(AND('[2]PDI_Descripcion tipo regimen ju'!$AD86&lt;&gt;"",'[2]PDI_Descripcion tipo regimen ju'!$AD86&lt;&gt;0),'[2]PDI_Descripcion tipo regimen ju'!$AD86,""),IF($A88="TOTAL",SUM(INDIRECT("R4:R"&amp;ROW()-1)),""))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IF(AND($A88&lt;&gt;"",$A88&lt;&gt;"TOTAL"),IF(AND('[2]PDI_Descripcion tipo regimen ju'!$AG86&lt;&gt;"",'[2]PDI_Descripcion tipo regimen ju'!$AG86&lt;&gt;0),'[2]PDI_Descripcion tipo regimen ju'!$AG86,""),IF($A88="TOTAL",SUM(INDIRECT("T4:T"&amp;ROW()-1)),""))</f>
        <v/>
      </c>
      <c r="U88" s="6" t="str">
        <f ca="1">IF(AND($A88&lt;&gt;"",$A88&lt;&gt;"TOTAL"),IF(AND('[2]PDI_Descripcion tipo regimen ju'!$AI86&lt;&gt;"",'[2]PDI_Descripcion tipo regimen ju'!$AI86&lt;&gt;0),'[2]PDI_Descripcion tipo regimen ju'!$AI86,""),IF($A88="TOTAL",SUM(INDIRECT("U4:U"&amp;ROW()-1)),""))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IF(AND($A88&lt;&gt;"",$A88&lt;&gt;"TOTAL"),IF(AND('[2]PDI_Descripcion tipo regimen ju'!$AL86&lt;&gt;"",'[2]PDI_Descripcion tipo regimen ju'!$AL86&lt;&gt;0),'[2]PDI_Descripcion tipo regimen ju'!$AL86,""),IF($A88="TOTAL",SUM(INDIRECT("W4:W"&amp;ROW()-1)),""))</f>
        <v/>
      </c>
      <c r="X88" s="6" t="str">
        <f ca="1">IF(AND($A88&lt;&gt;"",$A88&lt;&gt;"TOTAL"),IF(AND('[2]PDI_Descripcion tipo regimen ju'!$AN86&lt;&gt;"",'[2]PDI_Descripcion tipo regimen ju'!$AN86&lt;&gt;0),'[2]PDI_Descripcion tipo regimen ju'!$AN86,""),IF($A88="TOTAL",SUM(INDIRECT("X4:X"&amp;ROW()-1)),""))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IF(AND($A88&lt;&gt;"",$A88&lt;&gt;"TOTAL"),IF(AND('[2]PDI_Descripcion tipo regimen ju'!$AQ86&lt;&gt;"",'[2]PDI_Descripcion tipo regimen ju'!$AQ86&lt;&gt;0),'[2]PDI_Descripcion tipo regimen ju'!$AQ86,""),IF($A88="TOTAL",SUM(INDIRECT("Z4:Z"&amp;ROW()-1)),""))</f>
        <v/>
      </c>
      <c r="AA88" s="6" t="str">
        <f ca="1">IF(AND($A88&lt;&gt;"",$A88&lt;&gt;"TOTAL"),IF(AND('[2]PDI_Descripcion tipo regimen ju'!$AS86&lt;&gt;"",'[2]PDI_Descripcion tipo regimen ju'!$AS86&lt;&gt;0),'[2]PDI_Descripcion tipo regimen ju'!$AS86,""),IF($A88="TOTAL",SUM(INDIRECT("AA4:AA"&amp;ROW()-1)),""))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IF(AND($A88&lt;&gt;"",$A88&lt;&gt;"TOTAL"),IF(AND('[2]PDI_Descripcion tipo regimen ju'!$AV86&lt;&gt;"",'[2]PDI_Descripcion tipo regimen ju'!$AV86&lt;&gt;0),'[2]PDI_Descripcion tipo regimen ju'!$AV86,""),IF($A88="TOTAL",SUM(INDIRECT("AC4:AC"&amp;ROW()-1)),""))</f>
        <v/>
      </c>
      <c r="AD88" s="6" t="str">
        <f ca="1">IF(AND($A88&lt;&gt;"",$A88&lt;&gt;"TOTAL"),IF(AND('[2]PDI_Descripcion tipo regimen ju'!$AX86&lt;&gt;"",'[2]PDI_Descripcion tipo regimen ju'!$AX86&lt;&gt;0),'[2]PDI_Descripcion tipo regimen ju'!$AX86,""),IF($A88="TOTAL",SUM(INDIRECT("AD4:AD"&amp;ROW()-1)),""))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IF(AND($A88&lt;&gt;"",$A88&lt;&gt;"TOTAL"),IF(AND('[2]PDI_Descripcion tipo regimen ju'!$BA86&lt;&gt;"",'[2]PDI_Descripcion tipo regimen ju'!$BA86&lt;&gt;0),'[2]PDI_Descripcion tipo regimen ju'!$BA86,""),IF($A88="TOTAL",SUM(INDIRECT("AF4:AF"&amp;ROW()-1)),""))</f>
        <v/>
      </c>
      <c r="AG88" s="6" t="str">
        <f ca="1">IF(AND($A88&lt;&gt;"",$A88&lt;&gt;"TOTAL"),IF(AND('[2]PDI_Descripcion tipo regimen ju'!$BC86&lt;&gt;"",'[2]PDI_Descripcion tipo regimen ju'!$BC86&lt;&gt;0),'[2]PDI_Descripcion tipo regimen ju'!$BC86,""),IF($A88="TOTAL",SUM(INDIRECT("AG4:AG"&amp;ROW()-1)),""))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IF(AND($A88&lt;&gt;"",$A88&lt;&gt;"TOTAL"),IF(AND('[2]PDI_Descripcion tipo regimen ju'!$BF86&lt;&gt;"",'[2]PDI_Descripcion tipo regimen ju'!$BF86&lt;&gt;0),'[2]PDI_Descripcion tipo regimen ju'!$BF86,""),IF($A88="TOTAL",SUM(INDIRECT("AI4:AI"&amp;ROW()-1)),""))</f>
        <v/>
      </c>
      <c r="AJ88" s="6" t="str">
        <f ca="1">IF(AND($A88&lt;&gt;"",$A88&lt;&gt;"TOTAL"),IF(AND('[2]PDI_Descripcion tipo regimen ju'!$BH86&lt;&gt;"",'[2]PDI_Descripcion tipo regimen ju'!$BH86&lt;&gt;0),'[2]PDI_Descripcion tipo regimen ju'!$BH86,""),IF($A88="TOTAL",SUM(INDIRECT("AJ4:AJ"&amp;ROW()-1)),""))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IF(AND($A88&lt;&gt;"",$A88&lt;&gt;"TOTAL"),IF(AND('[2]PDI_Descripcion tipo regimen ju'!$BK86&lt;&gt;"",'[2]PDI_Descripcion tipo regimen ju'!$BK86&lt;&gt;0),'[2]PDI_Descripcion tipo regimen ju'!$BK86,""),IF($A88="TOTAL",SUM(INDIRECT("AL4:AL"&amp;ROW()-1)),""))</f>
        <v/>
      </c>
      <c r="AM88" s="6" t="str">
        <f ca="1">IF(AND($A88&lt;&gt;"",$A88&lt;&gt;"TOTAL"),IF(AND('[2]PDI_Descripcion tipo regimen ju'!$BM86&lt;&gt;"",'[2]PDI_Descripcion tipo regimen ju'!$BM86&lt;&gt;0),'[2]PDI_Descripcion tipo regimen ju'!$BM86,""),IF($A88="TOTAL",SUM(INDIRECT("AM4:AM"&amp;ROW()-1)),""))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IF(AND($A88&lt;&gt;"",$A88&lt;&gt;"TOTAL"),IF(AND('[2]PDI_Descripcion tipo regimen ju'!$BP86&lt;&gt;"",'[2]PDI_Descripcion tipo regimen ju'!$BP86&lt;&gt;0),'[2]PDI_Descripcion tipo regimen ju'!$BP86,""),IF($A88="TOTAL",SUM(INDIRECT("AO4:AO"&amp;ROW()-1)),""))</f>
        <v/>
      </c>
      <c r="AP88" s="6" t="str">
        <f ca="1">IF(AND($A88&lt;&gt;"",$A88&lt;&gt;"TOTAL"),IF(AND('[2]PDI_Descripcion tipo regimen ju'!$BR86&lt;&gt;"",'[2]PDI_Descripcion tipo regimen ju'!$BR86&lt;&gt;0),'[2]PDI_Descripcion tipo regimen ju'!$BR86,""),IF($A88="TOTAL",SUM(INDIRECT("AP4:AP"&amp;ROW()-1)),""))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IF(AND($A88&lt;&gt;"",$A88&lt;&gt;"TOTAL"),IF(AND('[2]PDI_Descripcion tipo regimen ju'!$BU86&lt;&gt;"",'[2]PDI_Descripcion tipo regimen ju'!$BU86&lt;&gt;0),'[2]PDI_Descripcion tipo regimen ju'!$BU86,""),IF($A88="TOTAL",SUM(INDIRECT("AR4:AR"&amp;ROW()-1)),""))</f>
        <v/>
      </c>
      <c r="AS88" s="6" t="str">
        <f ca="1">IF(AND($A88&lt;&gt;"",$A88&lt;&gt;"TOTAL"),IF(AND('[2]PDI_Descripcion tipo regimen ju'!$BW86&lt;&gt;"",'[2]PDI_Descripcion tipo regimen ju'!$BW86&lt;&gt;0),'[2]PDI_Descripcion tipo regimen ju'!$BW86,""),IF($A88="TOTAL",SUM(INDIRECT("AS4:AS"&amp;ROW()-1)),""))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IF(AND($A88&lt;&gt;"",$A88&lt;&gt;"TOTAL"),IF(AND('[2]PDI_Descripcion tipo regimen ju'!$BZ86&lt;&gt;"",'[2]PDI_Descripcion tipo regimen ju'!$BZ86&lt;&gt;0),'[2]PDI_Descripcion tipo regimen ju'!$BZ86,""),IF($A88="TOTAL",SUM(INDIRECT("AU4:AU"&amp;ROW()-1)),""))</f>
        <v/>
      </c>
      <c r="AV88" s="6" t="str">
        <f ca="1">IF(AND($A88&lt;&gt;"",$A88&lt;&gt;"TOTAL"),IF(AND('[2]PDI_Descripcion tipo regimen ju'!$CB86&lt;&gt;"",'[2]PDI_Descripcion tipo regimen ju'!$CB86&lt;&gt;0),'[2]PDI_Descripcion tipo regimen ju'!$CB86,""),IF($A88="TOTAL",SUM(INDIRECT("AV4:AV"&amp;ROW()-1)),""))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IF(AND($A88&lt;&gt;"",$A88&lt;&gt;"TOTAL"),IF(AND('[2]PDI_Descripcion tipo regimen ju'!$CE86&lt;&gt;"",'[2]PDI_Descripcion tipo regimen ju'!$CE86&lt;&gt;0),'[2]PDI_Descripcion tipo regimen ju'!$CE86,""),IF($A88="TOTAL",SUM(INDIRECT("AX4:AX"&amp;ROW()-1)),""))</f>
        <v/>
      </c>
      <c r="AY88" s="6" t="str">
        <f ca="1">IF(AND($A88&lt;&gt;"",$A88&lt;&gt;"TOTAL"),IF(AND('[2]PDI_Descripcion tipo regimen ju'!$CG86&lt;&gt;"",'[2]PDI_Descripcion tipo regimen ju'!$CG86&lt;&gt;0),'[2]PDI_Descripcion tipo regimen ju'!$CG86,""),IF($A88="TOTAL",SUM(INDIRECT("AY4:AY"&amp;ROW()-1)),""))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IF(AND($A88&lt;&gt;"",$A88&lt;&gt;"TOTAL"),IF(AND('[2]PDI_Descripcion tipo regimen ju'!$CJ86&lt;&gt;"",'[2]PDI_Descripcion tipo regimen ju'!$CJ86&lt;&gt;0),'[2]PDI_Descripcion tipo regimen ju'!$CJ86,""),IF($A88="TOTAL",SUM(INDIRECT("BA4:BA"&amp;ROW()-1)),""))</f>
        <v/>
      </c>
      <c r="BB88" s="6" t="str">
        <f ca="1">IF(AND($A88&lt;&gt;"",$A88&lt;&gt;"TOTAL"),IF(AND('[2]PDI_Descripcion tipo regimen ju'!$CL86&lt;&gt;"",'[2]PDI_Descripcion tipo regimen ju'!$CL86&lt;&gt;0),'[2]PDI_Descripcion tipo regimen ju'!$CL86,""),IF($A88="TOTAL",SUM(INDIRECT("BB4:BB"&amp;ROW()-1)),""))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IF(AND($A88&lt;&gt;"",$A88&lt;&gt;"TOTAL"),IF(AND('[2]PDI_Descripcion tipo regimen ju'!$CO86&lt;&gt;"",'[2]PDI_Descripcion tipo regimen ju'!$CO86&lt;&gt;0),'[2]PDI_Descripcion tipo regimen ju'!$CO86,""),IF($A88="TOTAL",SUM(INDIRECT("BD4:BD"&amp;ROW()-1)),""))</f>
        <v/>
      </c>
      <c r="BE88" s="6" t="str">
        <f ca="1">IF(AND($A88&lt;&gt;"",$A88&lt;&gt;"TOTAL"),IF(AND('[2]PDI_Descripcion tipo regimen ju'!$CQ86&lt;&gt;"",'[2]PDI_Descripcion tipo regimen ju'!$CQ86&lt;&gt;0),'[2]PDI_Descripcion tipo regimen ju'!$CQ86,""),IF($A88="TOTAL",SUM(INDIRECT("BE4:BE"&amp;ROW()-1)),""))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IF('[2]PDI_Descripcion tipo regimen ju'!$B87&lt;&gt;"",'[2]PDI_Descripcion tipo regimen ju'!$B87,IF(AND('[2]PDI_Descripcion tipo regimen ju'!$B87="",'[2]PDI_Descripcion tipo regimen ju'!$B88="",'[2]PDI_Descripcion tipo regimen ju'!$B86=""),"","TOTAL"))</f>
        <v/>
      </c>
      <c r="B89" s="6" t="str">
        <f ca="1">IF(AND($A89&lt;&gt;"",$A89&lt;&gt;"TOTAL"),IF(AND('[2]PDI_Descripcion tipo regimen ju'!$C87&lt;&gt;"",'[2]PDI_Descripcion tipo regimen ju'!$C87&lt;&gt;0),'[2]PDI_Descripcion tipo regimen ju'!$C87,""),IF($A89="TOTAL",SUM(INDIRECT("B4:B"&amp;ROW()-1)),""))</f>
        <v/>
      </c>
      <c r="C89" s="6" t="str">
        <f ca="1">IF(AND($A89&lt;&gt;"",$A89&lt;&gt;"TOTAL"),IF(AND('[2]PDI_Descripcion tipo regimen ju'!$E87&lt;&gt;"",'[2]PDI_Descripcion tipo regimen ju'!$E87&lt;&gt;0),'[2]PDI_Descripcion tipo regimen ju'!$E87,""),IF($A89="TOTAL",SUM(INDIRECT("C4:C"&amp;ROW()-1)),""))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IF(AND($A89&lt;&gt;"",$A89&lt;&gt;"TOTAL"),IF(AND('[2]PDI_Descripcion tipo regimen ju'!$H87&lt;&gt;"",'[2]PDI_Descripcion tipo regimen ju'!$H87&lt;&gt;0),'[2]PDI_Descripcion tipo regimen ju'!$H87,""),IF($A89="TOTAL",SUM(INDIRECT("E4:E"&amp;ROW()-1)),""))</f>
        <v/>
      </c>
      <c r="F89" s="6" t="str">
        <f ca="1">IF(AND($A89&lt;&gt;"",$A89&lt;&gt;"TOTAL"),IF(AND('[2]PDI_Descripcion tipo regimen ju'!$J87&lt;&gt;"",'[2]PDI_Descripcion tipo regimen ju'!$J87&lt;&gt;0),'[2]PDI_Descripcion tipo regimen ju'!$J87,""),IF($A89="TOTAL",SUM(INDIRECT("F4:F"&amp;ROW()-1)),""))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IF(AND($A89&lt;&gt;"",$A89&lt;&gt;"TOTAL"),IF(AND('[2]PDI_Descripcion tipo regimen ju'!$M87&lt;&gt;"",'[2]PDI_Descripcion tipo regimen ju'!$M87&lt;&gt;0),'[2]PDI_Descripcion tipo regimen ju'!$M87,""),IF($A89="TOTAL",SUM(INDIRECT("H4:H"&amp;ROW()-1)),""))</f>
        <v/>
      </c>
      <c r="I89" s="6" t="str">
        <f ca="1">IF(AND($A89&lt;&gt;"",$A89&lt;&gt;"TOTAL"),IF(AND('[2]PDI_Descripcion tipo regimen ju'!$O87&lt;&gt;"",'[2]PDI_Descripcion tipo regimen ju'!$O87&lt;&gt;0),'[2]PDI_Descripcion tipo regimen ju'!$O87,""),IF($A89="TOTAL",SUM(INDIRECT("I4:I"&amp;ROW()-1)),""))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IF(AND($A89&lt;&gt;"",$A89&lt;&gt;"TOTAL"),IF(AND('[2]PDI_Descripcion tipo regimen ju'!$R87&lt;&gt;"",'[2]PDI_Descripcion tipo regimen ju'!$R87&lt;&gt;0),'[2]PDI_Descripcion tipo regimen ju'!$R87,""),IF($A89="TOTAL",SUM(INDIRECT("K4:K"&amp;ROW()-1)),""))</f>
        <v/>
      </c>
      <c r="L89" s="6" t="str">
        <f ca="1">IF(AND($A89&lt;&gt;"",$A89&lt;&gt;"TOTAL"),IF(AND('[2]PDI_Descripcion tipo regimen ju'!$T87&lt;&gt;"",'[2]PDI_Descripcion tipo regimen ju'!$T87&lt;&gt;0),'[2]PDI_Descripcion tipo regimen ju'!$T87,""),IF($A89="TOTAL",SUM(INDIRECT("L4:L"&amp;ROW()-1)),""))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IF(AND($A89&lt;&gt;"",$A89&lt;&gt;"TOTAL"),IF(AND('[2]PDI_Descripcion tipo regimen ju'!$W87&lt;&gt;"",'[2]PDI_Descripcion tipo regimen ju'!$W87&lt;&gt;0),'[2]PDI_Descripcion tipo regimen ju'!$W87,""),IF($A89="TOTAL",SUM(INDIRECT("N4:N"&amp;ROW()-1)),""))</f>
        <v/>
      </c>
      <c r="O89" s="6" t="str">
        <f ca="1">IF(AND($A89&lt;&gt;"",$A89&lt;&gt;"TOTAL"),IF(AND('[2]PDI_Descripcion tipo regimen ju'!$Y87&lt;&gt;"",'[2]PDI_Descripcion tipo regimen ju'!$Y87&lt;&gt;0),'[2]PDI_Descripcion tipo regimen ju'!$Y87,""),IF($A89="TOTAL",SUM(INDIRECT("O4:O"&amp;ROW()-1)),""))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IF(AND($A89&lt;&gt;"",$A89&lt;&gt;"TOTAL"),IF(AND('[2]PDI_Descripcion tipo regimen ju'!$AB87&lt;&gt;"",'[2]PDI_Descripcion tipo regimen ju'!$AB87&lt;&gt;0),'[2]PDI_Descripcion tipo regimen ju'!$AB87,""),IF($A89="TOTAL",SUM(INDIRECT("Q4:Q"&amp;ROW()-1)),""))</f>
        <v/>
      </c>
      <c r="R89" s="6" t="str">
        <f ca="1">IF(AND($A89&lt;&gt;"",$A89&lt;&gt;"TOTAL"),IF(AND('[2]PDI_Descripcion tipo regimen ju'!$AD87&lt;&gt;"",'[2]PDI_Descripcion tipo regimen ju'!$AD87&lt;&gt;0),'[2]PDI_Descripcion tipo regimen ju'!$AD87,""),IF($A89="TOTAL",SUM(INDIRECT("R4:R"&amp;ROW()-1)),""))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IF(AND($A89&lt;&gt;"",$A89&lt;&gt;"TOTAL"),IF(AND('[2]PDI_Descripcion tipo regimen ju'!$AG87&lt;&gt;"",'[2]PDI_Descripcion tipo regimen ju'!$AG87&lt;&gt;0),'[2]PDI_Descripcion tipo regimen ju'!$AG87,""),IF($A89="TOTAL",SUM(INDIRECT("T4:T"&amp;ROW()-1)),""))</f>
        <v/>
      </c>
      <c r="U89" s="6" t="str">
        <f ca="1">IF(AND($A89&lt;&gt;"",$A89&lt;&gt;"TOTAL"),IF(AND('[2]PDI_Descripcion tipo regimen ju'!$AI87&lt;&gt;"",'[2]PDI_Descripcion tipo regimen ju'!$AI87&lt;&gt;0),'[2]PDI_Descripcion tipo regimen ju'!$AI87,""),IF($A89="TOTAL",SUM(INDIRECT("U4:U"&amp;ROW()-1)),""))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IF(AND($A89&lt;&gt;"",$A89&lt;&gt;"TOTAL"),IF(AND('[2]PDI_Descripcion tipo regimen ju'!$AL87&lt;&gt;"",'[2]PDI_Descripcion tipo regimen ju'!$AL87&lt;&gt;0),'[2]PDI_Descripcion tipo regimen ju'!$AL87,""),IF($A89="TOTAL",SUM(INDIRECT("W4:W"&amp;ROW()-1)),""))</f>
        <v/>
      </c>
      <c r="X89" s="6" t="str">
        <f ca="1">IF(AND($A89&lt;&gt;"",$A89&lt;&gt;"TOTAL"),IF(AND('[2]PDI_Descripcion tipo regimen ju'!$AN87&lt;&gt;"",'[2]PDI_Descripcion tipo regimen ju'!$AN87&lt;&gt;0),'[2]PDI_Descripcion tipo regimen ju'!$AN87,""),IF($A89="TOTAL",SUM(INDIRECT("X4:X"&amp;ROW()-1)),""))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IF(AND($A89&lt;&gt;"",$A89&lt;&gt;"TOTAL"),IF(AND('[2]PDI_Descripcion tipo regimen ju'!$AQ87&lt;&gt;"",'[2]PDI_Descripcion tipo regimen ju'!$AQ87&lt;&gt;0),'[2]PDI_Descripcion tipo regimen ju'!$AQ87,""),IF($A89="TOTAL",SUM(INDIRECT("Z4:Z"&amp;ROW()-1)),""))</f>
        <v/>
      </c>
      <c r="AA89" s="6" t="str">
        <f ca="1">IF(AND($A89&lt;&gt;"",$A89&lt;&gt;"TOTAL"),IF(AND('[2]PDI_Descripcion tipo regimen ju'!$AS87&lt;&gt;"",'[2]PDI_Descripcion tipo regimen ju'!$AS87&lt;&gt;0),'[2]PDI_Descripcion tipo regimen ju'!$AS87,""),IF($A89="TOTAL",SUM(INDIRECT("AA4:AA"&amp;ROW()-1)),""))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IF(AND($A89&lt;&gt;"",$A89&lt;&gt;"TOTAL"),IF(AND('[2]PDI_Descripcion tipo regimen ju'!$AV87&lt;&gt;"",'[2]PDI_Descripcion tipo regimen ju'!$AV87&lt;&gt;0),'[2]PDI_Descripcion tipo regimen ju'!$AV87,""),IF($A89="TOTAL",SUM(INDIRECT("AC4:AC"&amp;ROW()-1)),""))</f>
        <v/>
      </c>
      <c r="AD89" s="6" t="str">
        <f ca="1">IF(AND($A89&lt;&gt;"",$A89&lt;&gt;"TOTAL"),IF(AND('[2]PDI_Descripcion tipo regimen ju'!$AX87&lt;&gt;"",'[2]PDI_Descripcion tipo regimen ju'!$AX87&lt;&gt;0),'[2]PDI_Descripcion tipo regimen ju'!$AX87,""),IF($A89="TOTAL",SUM(INDIRECT("AD4:AD"&amp;ROW()-1)),""))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IF(AND($A89&lt;&gt;"",$A89&lt;&gt;"TOTAL"),IF(AND('[2]PDI_Descripcion tipo regimen ju'!$BA87&lt;&gt;"",'[2]PDI_Descripcion tipo regimen ju'!$BA87&lt;&gt;0),'[2]PDI_Descripcion tipo regimen ju'!$BA87,""),IF($A89="TOTAL",SUM(INDIRECT("AF4:AF"&amp;ROW()-1)),""))</f>
        <v/>
      </c>
      <c r="AG89" s="6" t="str">
        <f ca="1">IF(AND($A89&lt;&gt;"",$A89&lt;&gt;"TOTAL"),IF(AND('[2]PDI_Descripcion tipo regimen ju'!$BC87&lt;&gt;"",'[2]PDI_Descripcion tipo regimen ju'!$BC87&lt;&gt;0),'[2]PDI_Descripcion tipo regimen ju'!$BC87,""),IF($A89="TOTAL",SUM(INDIRECT("AG4:AG"&amp;ROW()-1)),""))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IF(AND($A89&lt;&gt;"",$A89&lt;&gt;"TOTAL"),IF(AND('[2]PDI_Descripcion tipo regimen ju'!$BF87&lt;&gt;"",'[2]PDI_Descripcion tipo regimen ju'!$BF87&lt;&gt;0),'[2]PDI_Descripcion tipo regimen ju'!$BF87,""),IF($A89="TOTAL",SUM(INDIRECT("AI4:AI"&amp;ROW()-1)),""))</f>
        <v/>
      </c>
      <c r="AJ89" s="6" t="str">
        <f ca="1">IF(AND($A89&lt;&gt;"",$A89&lt;&gt;"TOTAL"),IF(AND('[2]PDI_Descripcion tipo regimen ju'!$BH87&lt;&gt;"",'[2]PDI_Descripcion tipo regimen ju'!$BH87&lt;&gt;0),'[2]PDI_Descripcion tipo regimen ju'!$BH87,""),IF($A89="TOTAL",SUM(INDIRECT("AJ4:AJ"&amp;ROW()-1)),""))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IF(AND($A89&lt;&gt;"",$A89&lt;&gt;"TOTAL"),IF(AND('[2]PDI_Descripcion tipo regimen ju'!$BK87&lt;&gt;"",'[2]PDI_Descripcion tipo regimen ju'!$BK87&lt;&gt;0),'[2]PDI_Descripcion tipo regimen ju'!$BK87,""),IF($A89="TOTAL",SUM(INDIRECT("AL4:AL"&amp;ROW()-1)),""))</f>
        <v/>
      </c>
      <c r="AM89" s="6" t="str">
        <f ca="1">IF(AND($A89&lt;&gt;"",$A89&lt;&gt;"TOTAL"),IF(AND('[2]PDI_Descripcion tipo regimen ju'!$BM87&lt;&gt;"",'[2]PDI_Descripcion tipo regimen ju'!$BM87&lt;&gt;0),'[2]PDI_Descripcion tipo regimen ju'!$BM87,""),IF($A89="TOTAL",SUM(INDIRECT("AM4:AM"&amp;ROW()-1)),""))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IF(AND($A89&lt;&gt;"",$A89&lt;&gt;"TOTAL"),IF(AND('[2]PDI_Descripcion tipo regimen ju'!$BP87&lt;&gt;"",'[2]PDI_Descripcion tipo regimen ju'!$BP87&lt;&gt;0),'[2]PDI_Descripcion tipo regimen ju'!$BP87,""),IF($A89="TOTAL",SUM(INDIRECT("AO4:AO"&amp;ROW()-1)),""))</f>
        <v/>
      </c>
      <c r="AP89" s="6" t="str">
        <f ca="1">IF(AND($A89&lt;&gt;"",$A89&lt;&gt;"TOTAL"),IF(AND('[2]PDI_Descripcion tipo regimen ju'!$BR87&lt;&gt;"",'[2]PDI_Descripcion tipo regimen ju'!$BR87&lt;&gt;0),'[2]PDI_Descripcion tipo regimen ju'!$BR87,""),IF($A89="TOTAL",SUM(INDIRECT("AP4:AP"&amp;ROW()-1)),""))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IF(AND($A89&lt;&gt;"",$A89&lt;&gt;"TOTAL"),IF(AND('[2]PDI_Descripcion tipo regimen ju'!$BU87&lt;&gt;"",'[2]PDI_Descripcion tipo regimen ju'!$BU87&lt;&gt;0),'[2]PDI_Descripcion tipo regimen ju'!$BU87,""),IF($A89="TOTAL",SUM(INDIRECT("AR4:AR"&amp;ROW()-1)),""))</f>
        <v/>
      </c>
      <c r="AS89" s="6" t="str">
        <f ca="1">IF(AND($A89&lt;&gt;"",$A89&lt;&gt;"TOTAL"),IF(AND('[2]PDI_Descripcion tipo regimen ju'!$BW87&lt;&gt;"",'[2]PDI_Descripcion tipo regimen ju'!$BW87&lt;&gt;0),'[2]PDI_Descripcion tipo regimen ju'!$BW87,""),IF($A89="TOTAL",SUM(INDIRECT("AS4:AS"&amp;ROW()-1)),""))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IF(AND($A89&lt;&gt;"",$A89&lt;&gt;"TOTAL"),IF(AND('[2]PDI_Descripcion tipo regimen ju'!$BZ87&lt;&gt;"",'[2]PDI_Descripcion tipo regimen ju'!$BZ87&lt;&gt;0),'[2]PDI_Descripcion tipo regimen ju'!$BZ87,""),IF($A89="TOTAL",SUM(INDIRECT("AU4:AU"&amp;ROW()-1)),""))</f>
        <v/>
      </c>
      <c r="AV89" s="6" t="str">
        <f ca="1">IF(AND($A89&lt;&gt;"",$A89&lt;&gt;"TOTAL"),IF(AND('[2]PDI_Descripcion tipo regimen ju'!$CB87&lt;&gt;"",'[2]PDI_Descripcion tipo regimen ju'!$CB87&lt;&gt;0),'[2]PDI_Descripcion tipo regimen ju'!$CB87,""),IF($A89="TOTAL",SUM(INDIRECT("AV4:AV"&amp;ROW()-1)),""))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IF(AND($A89&lt;&gt;"",$A89&lt;&gt;"TOTAL"),IF(AND('[2]PDI_Descripcion tipo regimen ju'!$CE87&lt;&gt;"",'[2]PDI_Descripcion tipo regimen ju'!$CE87&lt;&gt;0),'[2]PDI_Descripcion tipo regimen ju'!$CE87,""),IF($A89="TOTAL",SUM(INDIRECT("AX4:AX"&amp;ROW()-1)),""))</f>
        <v/>
      </c>
      <c r="AY89" s="6" t="str">
        <f ca="1">IF(AND($A89&lt;&gt;"",$A89&lt;&gt;"TOTAL"),IF(AND('[2]PDI_Descripcion tipo regimen ju'!$CG87&lt;&gt;"",'[2]PDI_Descripcion tipo regimen ju'!$CG87&lt;&gt;0),'[2]PDI_Descripcion tipo regimen ju'!$CG87,""),IF($A89="TOTAL",SUM(INDIRECT("AY4:AY"&amp;ROW()-1)),""))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IF(AND($A89&lt;&gt;"",$A89&lt;&gt;"TOTAL"),IF(AND('[2]PDI_Descripcion tipo regimen ju'!$CJ87&lt;&gt;"",'[2]PDI_Descripcion tipo regimen ju'!$CJ87&lt;&gt;0),'[2]PDI_Descripcion tipo regimen ju'!$CJ87,""),IF($A89="TOTAL",SUM(INDIRECT("BA4:BA"&amp;ROW()-1)),""))</f>
        <v/>
      </c>
      <c r="BB89" s="6" t="str">
        <f ca="1">IF(AND($A89&lt;&gt;"",$A89&lt;&gt;"TOTAL"),IF(AND('[2]PDI_Descripcion tipo regimen ju'!$CL87&lt;&gt;"",'[2]PDI_Descripcion tipo regimen ju'!$CL87&lt;&gt;0),'[2]PDI_Descripcion tipo regimen ju'!$CL87,""),IF($A89="TOTAL",SUM(INDIRECT("BB4:BB"&amp;ROW()-1)),""))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IF(AND($A89&lt;&gt;"",$A89&lt;&gt;"TOTAL"),IF(AND('[2]PDI_Descripcion tipo regimen ju'!$CO87&lt;&gt;"",'[2]PDI_Descripcion tipo regimen ju'!$CO87&lt;&gt;0),'[2]PDI_Descripcion tipo regimen ju'!$CO87,""),IF($A89="TOTAL",SUM(INDIRECT("BD4:BD"&amp;ROW()-1)),""))</f>
        <v/>
      </c>
      <c r="BE89" s="6" t="str">
        <f ca="1">IF(AND($A89&lt;&gt;"",$A89&lt;&gt;"TOTAL"),IF(AND('[2]PDI_Descripcion tipo regimen ju'!$CQ87&lt;&gt;"",'[2]PDI_Descripcion tipo regimen ju'!$CQ87&lt;&gt;0),'[2]PDI_Descripcion tipo regimen ju'!$CQ87,""),IF($A89="TOTAL",SUM(INDIRECT("BE4:BE"&amp;ROW()-1)),""))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IF('[2]PDI_Descripcion tipo regimen ju'!$B88&lt;&gt;"",'[2]PDI_Descripcion tipo regimen ju'!$B88,IF(AND('[2]PDI_Descripcion tipo regimen ju'!$B88="",'[2]PDI_Descripcion tipo regimen ju'!$B89="",'[2]PDI_Descripcion tipo regimen ju'!$B87=""),"","TOTAL"))</f>
        <v/>
      </c>
      <c r="B90" s="6" t="str">
        <f ca="1">IF(AND($A90&lt;&gt;"",$A90&lt;&gt;"TOTAL"),IF(AND('[2]PDI_Descripcion tipo regimen ju'!$C88&lt;&gt;"",'[2]PDI_Descripcion tipo regimen ju'!$C88&lt;&gt;0),'[2]PDI_Descripcion tipo regimen ju'!$C88,""),IF($A90="TOTAL",SUM(INDIRECT("B4:B"&amp;ROW()-1)),""))</f>
        <v/>
      </c>
      <c r="C90" s="6" t="str">
        <f ca="1">IF(AND($A90&lt;&gt;"",$A90&lt;&gt;"TOTAL"),IF(AND('[2]PDI_Descripcion tipo regimen ju'!$E88&lt;&gt;"",'[2]PDI_Descripcion tipo regimen ju'!$E88&lt;&gt;0),'[2]PDI_Descripcion tipo regimen ju'!$E88,""),IF($A90="TOTAL",SUM(INDIRECT("C4:C"&amp;ROW()-1)),""))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IF(AND($A90&lt;&gt;"",$A90&lt;&gt;"TOTAL"),IF(AND('[2]PDI_Descripcion tipo regimen ju'!$H88&lt;&gt;"",'[2]PDI_Descripcion tipo regimen ju'!$H88&lt;&gt;0),'[2]PDI_Descripcion tipo regimen ju'!$H88,""),IF($A90="TOTAL",SUM(INDIRECT("E4:E"&amp;ROW()-1)),""))</f>
        <v/>
      </c>
      <c r="F90" s="6" t="str">
        <f ca="1">IF(AND($A90&lt;&gt;"",$A90&lt;&gt;"TOTAL"),IF(AND('[2]PDI_Descripcion tipo regimen ju'!$J88&lt;&gt;"",'[2]PDI_Descripcion tipo regimen ju'!$J88&lt;&gt;0),'[2]PDI_Descripcion tipo regimen ju'!$J88,""),IF($A90="TOTAL",SUM(INDIRECT("F4:F"&amp;ROW()-1)),""))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IF(AND($A90&lt;&gt;"",$A90&lt;&gt;"TOTAL"),IF(AND('[2]PDI_Descripcion tipo regimen ju'!$M88&lt;&gt;"",'[2]PDI_Descripcion tipo regimen ju'!$M88&lt;&gt;0),'[2]PDI_Descripcion tipo regimen ju'!$M88,""),IF($A90="TOTAL",SUM(INDIRECT("H4:H"&amp;ROW()-1)),""))</f>
        <v/>
      </c>
      <c r="I90" s="6" t="str">
        <f ca="1">IF(AND($A90&lt;&gt;"",$A90&lt;&gt;"TOTAL"),IF(AND('[2]PDI_Descripcion tipo regimen ju'!$O88&lt;&gt;"",'[2]PDI_Descripcion tipo regimen ju'!$O88&lt;&gt;0),'[2]PDI_Descripcion tipo regimen ju'!$O88,""),IF($A90="TOTAL",SUM(INDIRECT("I4:I"&amp;ROW()-1)),""))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IF(AND($A90&lt;&gt;"",$A90&lt;&gt;"TOTAL"),IF(AND('[2]PDI_Descripcion tipo regimen ju'!$R88&lt;&gt;"",'[2]PDI_Descripcion tipo regimen ju'!$R88&lt;&gt;0),'[2]PDI_Descripcion tipo regimen ju'!$R88,""),IF($A90="TOTAL",SUM(INDIRECT("K4:K"&amp;ROW()-1)),""))</f>
        <v/>
      </c>
      <c r="L90" s="6" t="str">
        <f ca="1">IF(AND($A90&lt;&gt;"",$A90&lt;&gt;"TOTAL"),IF(AND('[2]PDI_Descripcion tipo regimen ju'!$T88&lt;&gt;"",'[2]PDI_Descripcion tipo regimen ju'!$T88&lt;&gt;0),'[2]PDI_Descripcion tipo regimen ju'!$T88,""),IF($A90="TOTAL",SUM(INDIRECT("L4:L"&amp;ROW()-1)),""))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IF(AND($A90&lt;&gt;"",$A90&lt;&gt;"TOTAL"),IF(AND('[2]PDI_Descripcion tipo regimen ju'!$W88&lt;&gt;"",'[2]PDI_Descripcion tipo regimen ju'!$W88&lt;&gt;0),'[2]PDI_Descripcion tipo regimen ju'!$W88,""),IF($A90="TOTAL",SUM(INDIRECT("N4:N"&amp;ROW()-1)),""))</f>
        <v/>
      </c>
      <c r="O90" s="6" t="str">
        <f ca="1">IF(AND($A90&lt;&gt;"",$A90&lt;&gt;"TOTAL"),IF(AND('[2]PDI_Descripcion tipo regimen ju'!$Y88&lt;&gt;"",'[2]PDI_Descripcion tipo regimen ju'!$Y88&lt;&gt;0),'[2]PDI_Descripcion tipo regimen ju'!$Y88,""),IF($A90="TOTAL",SUM(INDIRECT("O4:O"&amp;ROW()-1)),""))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IF(AND($A90&lt;&gt;"",$A90&lt;&gt;"TOTAL"),IF(AND('[2]PDI_Descripcion tipo regimen ju'!$AB88&lt;&gt;"",'[2]PDI_Descripcion tipo regimen ju'!$AB88&lt;&gt;0),'[2]PDI_Descripcion tipo regimen ju'!$AB88,""),IF($A90="TOTAL",SUM(INDIRECT("Q4:Q"&amp;ROW()-1)),""))</f>
        <v/>
      </c>
      <c r="R90" s="6" t="str">
        <f ca="1">IF(AND($A90&lt;&gt;"",$A90&lt;&gt;"TOTAL"),IF(AND('[2]PDI_Descripcion tipo regimen ju'!$AD88&lt;&gt;"",'[2]PDI_Descripcion tipo regimen ju'!$AD88&lt;&gt;0),'[2]PDI_Descripcion tipo regimen ju'!$AD88,""),IF($A90="TOTAL",SUM(INDIRECT("R4:R"&amp;ROW()-1)),""))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IF(AND($A90&lt;&gt;"",$A90&lt;&gt;"TOTAL"),IF(AND('[2]PDI_Descripcion tipo regimen ju'!$AG88&lt;&gt;"",'[2]PDI_Descripcion tipo regimen ju'!$AG88&lt;&gt;0),'[2]PDI_Descripcion tipo regimen ju'!$AG88,""),IF($A90="TOTAL",SUM(INDIRECT("T4:T"&amp;ROW()-1)),""))</f>
        <v/>
      </c>
      <c r="U90" s="6" t="str">
        <f ca="1">IF(AND($A90&lt;&gt;"",$A90&lt;&gt;"TOTAL"),IF(AND('[2]PDI_Descripcion tipo regimen ju'!$AI88&lt;&gt;"",'[2]PDI_Descripcion tipo regimen ju'!$AI88&lt;&gt;0),'[2]PDI_Descripcion tipo regimen ju'!$AI88,""),IF($A90="TOTAL",SUM(INDIRECT("U4:U"&amp;ROW()-1)),""))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IF(AND($A90&lt;&gt;"",$A90&lt;&gt;"TOTAL"),IF(AND('[2]PDI_Descripcion tipo regimen ju'!$AL88&lt;&gt;"",'[2]PDI_Descripcion tipo regimen ju'!$AL88&lt;&gt;0),'[2]PDI_Descripcion tipo regimen ju'!$AL88,""),IF($A90="TOTAL",SUM(INDIRECT("W4:W"&amp;ROW()-1)),""))</f>
        <v/>
      </c>
      <c r="X90" s="6" t="str">
        <f ca="1">IF(AND($A90&lt;&gt;"",$A90&lt;&gt;"TOTAL"),IF(AND('[2]PDI_Descripcion tipo regimen ju'!$AN88&lt;&gt;"",'[2]PDI_Descripcion tipo regimen ju'!$AN88&lt;&gt;0),'[2]PDI_Descripcion tipo regimen ju'!$AN88,""),IF($A90="TOTAL",SUM(INDIRECT("X4:X"&amp;ROW()-1)),""))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IF(AND($A90&lt;&gt;"",$A90&lt;&gt;"TOTAL"),IF(AND('[2]PDI_Descripcion tipo regimen ju'!$AQ88&lt;&gt;"",'[2]PDI_Descripcion tipo regimen ju'!$AQ88&lt;&gt;0),'[2]PDI_Descripcion tipo regimen ju'!$AQ88,""),IF($A90="TOTAL",SUM(INDIRECT("Z4:Z"&amp;ROW()-1)),""))</f>
        <v/>
      </c>
      <c r="AA90" s="6" t="str">
        <f ca="1">IF(AND($A90&lt;&gt;"",$A90&lt;&gt;"TOTAL"),IF(AND('[2]PDI_Descripcion tipo regimen ju'!$AS88&lt;&gt;"",'[2]PDI_Descripcion tipo regimen ju'!$AS88&lt;&gt;0),'[2]PDI_Descripcion tipo regimen ju'!$AS88,""),IF($A90="TOTAL",SUM(INDIRECT("AA4:AA"&amp;ROW()-1)),""))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IF(AND($A90&lt;&gt;"",$A90&lt;&gt;"TOTAL"),IF(AND('[2]PDI_Descripcion tipo regimen ju'!$AV88&lt;&gt;"",'[2]PDI_Descripcion tipo regimen ju'!$AV88&lt;&gt;0),'[2]PDI_Descripcion tipo regimen ju'!$AV88,""),IF($A90="TOTAL",SUM(INDIRECT("AC4:AC"&amp;ROW()-1)),""))</f>
        <v/>
      </c>
      <c r="AD90" s="6" t="str">
        <f ca="1">IF(AND($A90&lt;&gt;"",$A90&lt;&gt;"TOTAL"),IF(AND('[2]PDI_Descripcion tipo regimen ju'!$AX88&lt;&gt;"",'[2]PDI_Descripcion tipo regimen ju'!$AX88&lt;&gt;0),'[2]PDI_Descripcion tipo regimen ju'!$AX88,""),IF($A90="TOTAL",SUM(INDIRECT("AD4:AD"&amp;ROW()-1)),""))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IF(AND($A90&lt;&gt;"",$A90&lt;&gt;"TOTAL"),IF(AND('[2]PDI_Descripcion tipo regimen ju'!$BA88&lt;&gt;"",'[2]PDI_Descripcion tipo regimen ju'!$BA88&lt;&gt;0),'[2]PDI_Descripcion tipo regimen ju'!$BA88,""),IF($A90="TOTAL",SUM(INDIRECT("AF4:AF"&amp;ROW()-1)),""))</f>
        <v/>
      </c>
      <c r="AG90" s="6" t="str">
        <f ca="1">IF(AND($A90&lt;&gt;"",$A90&lt;&gt;"TOTAL"),IF(AND('[2]PDI_Descripcion tipo regimen ju'!$BC88&lt;&gt;"",'[2]PDI_Descripcion tipo regimen ju'!$BC88&lt;&gt;0),'[2]PDI_Descripcion tipo regimen ju'!$BC88,""),IF($A90="TOTAL",SUM(INDIRECT("AG4:AG"&amp;ROW()-1)),""))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IF(AND($A90&lt;&gt;"",$A90&lt;&gt;"TOTAL"),IF(AND('[2]PDI_Descripcion tipo regimen ju'!$BF88&lt;&gt;"",'[2]PDI_Descripcion tipo regimen ju'!$BF88&lt;&gt;0),'[2]PDI_Descripcion tipo regimen ju'!$BF88,""),IF($A90="TOTAL",SUM(INDIRECT("AI4:AI"&amp;ROW()-1)),""))</f>
        <v/>
      </c>
      <c r="AJ90" s="6" t="str">
        <f ca="1">IF(AND($A90&lt;&gt;"",$A90&lt;&gt;"TOTAL"),IF(AND('[2]PDI_Descripcion tipo regimen ju'!$BH88&lt;&gt;"",'[2]PDI_Descripcion tipo regimen ju'!$BH88&lt;&gt;0),'[2]PDI_Descripcion tipo regimen ju'!$BH88,""),IF($A90="TOTAL",SUM(INDIRECT("AJ4:AJ"&amp;ROW()-1)),""))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IF(AND($A90&lt;&gt;"",$A90&lt;&gt;"TOTAL"),IF(AND('[2]PDI_Descripcion tipo regimen ju'!$BK88&lt;&gt;"",'[2]PDI_Descripcion tipo regimen ju'!$BK88&lt;&gt;0),'[2]PDI_Descripcion tipo regimen ju'!$BK88,""),IF($A90="TOTAL",SUM(INDIRECT("AL4:AL"&amp;ROW()-1)),""))</f>
        <v/>
      </c>
      <c r="AM90" s="6" t="str">
        <f ca="1">IF(AND($A90&lt;&gt;"",$A90&lt;&gt;"TOTAL"),IF(AND('[2]PDI_Descripcion tipo regimen ju'!$BM88&lt;&gt;"",'[2]PDI_Descripcion tipo regimen ju'!$BM88&lt;&gt;0),'[2]PDI_Descripcion tipo regimen ju'!$BM88,""),IF($A90="TOTAL",SUM(INDIRECT("AM4:AM"&amp;ROW()-1)),""))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IF(AND($A90&lt;&gt;"",$A90&lt;&gt;"TOTAL"),IF(AND('[2]PDI_Descripcion tipo regimen ju'!$BP88&lt;&gt;"",'[2]PDI_Descripcion tipo regimen ju'!$BP88&lt;&gt;0),'[2]PDI_Descripcion tipo regimen ju'!$BP88,""),IF($A90="TOTAL",SUM(INDIRECT("AO4:AO"&amp;ROW()-1)),""))</f>
        <v/>
      </c>
      <c r="AP90" s="6" t="str">
        <f ca="1">IF(AND($A90&lt;&gt;"",$A90&lt;&gt;"TOTAL"),IF(AND('[2]PDI_Descripcion tipo regimen ju'!$BR88&lt;&gt;"",'[2]PDI_Descripcion tipo regimen ju'!$BR88&lt;&gt;0),'[2]PDI_Descripcion tipo regimen ju'!$BR88,""),IF($A90="TOTAL",SUM(INDIRECT("AP4:AP"&amp;ROW()-1)),""))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IF(AND($A90&lt;&gt;"",$A90&lt;&gt;"TOTAL"),IF(AND('[2]PDI_Descripcion tipo regimen ju'!$BU88&lt;&gt;"",'[2]PDI_Descripcion tipo regimen ju'!$BU88&lt;&gt;0),'[2]PDI_Descripcion tipo regimen ju'!$BU88,""),IF($A90="TOTAL",SUM(INDIRECT("AR4:AR"&amp;ROW()-1)),""))</f>
        <v/>
      </c>
      <c r="AS90" s="6" t="str">
        <f ca="1">IF(AND($A90&lt;&gt;"",$A90&lt;&gt;"TOTAL"),IF(AND('[2]PDI_Descripcion tipo regimen ju'!$BW88&lt;&gt;"",'[2]PDI_Descripcion tipo regimen ju'!$BW88&lt;&gt;0),'[2]PDI_Descripcion tipo regimen ju'!$BW88,""),IF($A90="TOTAL",SUM(INDIRECT("AS4:AS"&amp;ROW()-1)),""))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IF(AND($A90&lt;&gt;"",$A90&lt;&gt;"TOTAL"),IF(AND('[2]PDI_Descripcion tipo regimen ju'!$BZ88&lt;&gt;"",'[2]PDI_Descripcion tipo regimen ju'!$BZ88&lt;&gt;0),'[2]PDI_Descripcion tipo regimen ju'!$BZ88,""),IF($A90="TOTAL",SUM(INDIRECT("AU4:AU"&amp;ROW()-1)),""))</f>
        <v/>
      </c>
      <c r="AV90" s="6" t="str">
        <f ca="1">IF(AND($A90&lt;&gt;"",$A90&lt;&gt;"TOTAL"),IF(AND('[2]PDI_Descripcion tipo regimen ju'!$CB88&lt;&gt;"",'[2]PDI_Descripcion tipo regimen ju'!$CB88&lt;&gt;0),'[2]PDI_Descripcion tipo regimen ju'!$CB88,""),IF($A90="TOTAL",SUM(INDIRECT("AV4:AV"&amp;ROW()-1)),""))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IF(AND($A90&lt;&gt;"",$A90&lt;&gt;"TOTAL"),IF(AND('[2]PDI_Descripcion tipo regimen ju'!$CE88&lt;&gt;"",'[2]PDI_Descripcion tipo regimen ju'!$CE88&lt;&gt;0),'[2]PDI_Descripcion tipo regimen ju'!$CE88,""),IF($A90="TOTAL",SUM(INDIRECT("AX4:AX"&amp;ROW()-1)),""))</f>
        <v/>
      </c>
      <c r="AY90" s="6" t="str">
        <f ca="1">IF(AND($A90&lt;&gt;"",$A90&lt;&gt;"TOTAL"),IF(AND('[2]PDI_Descripcion tipo regimen ju'!$CG88&lt;&gt;"",'[2]PDI_Descripcion tipo regimen ju'!$CG88&lt;&gt;0),'[2]PDI_Descripcion tipo regimen ju'!$CG88,""),IF($A90="TOTAL",SUM(INDIRECT("AY4:AY"&amp;ROW()-1)),""))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IF(AND($A90&lt;&gt;"",$A90&lt;&gt;"TOTAL"),IF(AND('[2]PDI_Descripcion tipo regimen ju'!$CJ88&lt;&gt;"",'[2]PDI_Descripcion tipo regimen ju'!$CJ88&lt;&gt;0),'[2]PDI_Descripcion tipo regimen ju'!$CJ88,""),IF($A90="TOTAL",SUM(INDIRECT("BA4:BA"&amp;ROW()-1)),""))</f>
        <v/>
      </c>
      <c r="BB90" s="6" t="str">
        <f ca="1">IF(AND($A90&lt;&gt;"",$A90&lt;&gt;"TOTAL"),IF(AND('[2]PDI_Descripcion tipo regimen ju'!$CL88&lt;&gt;"",'[2]PDI_Descripcion tipo regimen ju'!$CL88&lt;&gt;0),'[2]PDI_Descripcion tipo regimen ju'!$CL88,""),IF($A90="TOTAL",SUM(INDIRECT("BB4:BB"&amp;ROW()-1)),""))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IF(AND($A90&lt;&gt;"",$A90&lt;&gt;"TOTAL"),IF(AND('[2]PDI_Descripcion tipo regimen ju'!$CO88&lt;&gt;"",'[2]PDI_Descripcion tipo regimen ju'!$CO88&lt;&gt;0),'[2]PDI_Descripcion tipo regimen ju'!$CO88,""),IF($A90="TOTAL",SUM(INDIRECT("BD4:BD"&amp;ROW()-1)),""))</f>
        <v/>
      </c>
      <c r="BE90" s="6" t="str">
        <f ca="1">IF(AND($A90&lt;&gt;"",$A90&lt;&gt;"TOTAL"),IF(AND('[2]PDI_Descripcion tipo regimen ju'!$CQ88&lt;&gt;"",'[2]PDI_Descripcion tipo regimen ju'!$CQ88&lt;&gt;0),'[2]PDI_Descripcion tipo regimen ju'!$CQ88,""),IF($A90="TOTAL",SUM(INDIRECT("BE4:BE"&amp;ROW()-1)),""))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IF('[2]PDI_Descripcion tipo regimen ju'!$B89&lt;&gt;"",'[2]PDI_Descripcion tipo regimen ju'!$B89,IF(AND('[2]PDI_Descripcion tipo regimen ju'!$B89="",'[2]PDI_Descripcion tipo regimen ju'!$B90="",'[2]PDI_Descripcion tipo regimen ju'!$B88=""),"","TOTAL"))</f>
        <v/>
      </c>
      <c r="B91" s="6" t="str">
        <f ca="1">IF(AND($A91&lt;&gt;"",$A91&lt;&gt;"TOTAL"),IF(AND('[2]PDI_Descripcion tipo regimen ju'!$C89&lt;&gt;"",'[2]PDI_Descripcion tipo regimen ju'!$C89&lt;&gt;0),'[2]PDI_Descripcion tipo regimen ju'!$C89,""),IF($A91="TOTAL",SUM(INDIRECT("B4:B"&amp;ROW()-1)),""))</f>
        <v/>
      </c>
      <c r="C91" s="6" t="str">
        <f ca="1">IF(AND($A91&lt;&gt;"",$A91&lt;&gt;"TOTAL"),IF(AND('[2]PDI_Descripcion tipo regimen ju'!$E89&lt;&gt;"",'[2]PDI_Descripcion tipo regimen ju'!$E89&lt;&gt;0),'[2]PDI_Descripcion tipo regimen ju'!$E89,""),IF($A91="TOTAL",SUM(INDIRECT("C4:C"&amp;ROW()-1)),""))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IF(AND($A91&lt;&gt;"",$A91&lt;&gt;"TOTAL"),IF(AND('[2]PDI_Descripcion tipo regimen ju'!$H89&lt;&gt;"",'[2]PDI_Descripcion tipo regimen ju'!$H89&lt;&gt;0),'[2]PDI_Descripcion tipo regimen ju'!$H89,""),IF($A91="TOTAL",SUM(INDIRECT("E4:E"&amp;ROW()-1)),""))</f>
        <v/>
      </c>
      <c r="F91" s="6" t="str">
        <f ca="1">IF(AND($A91&lt;&gt;"",$A91&lt;&gt;"TOTAL"),IF(AND('[2]PDI_Descripcion tipo regimen ju'!$J89&lt;&gt;"",'[2]PDI_Descripcion tipo regimen ju'!$J89&lt;&gt;0),'[2]PDI_Descripcion tipo regimen ju'!$J89,""),IF($A91="TOTAL",SUM(INDIRECT("F4:F"&amp;ROW()-1)),""))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IF(AND($A91&lt;&gt;"",$A91&lt;&gt;"TOTAL"),IF(AND('[2]PDI_Descripcion tipo regimen ju'!$M89&lt;&gt;"",'[2]PDI_Descripcion tipo regimen ju'!$M89&lt;&gt;0),'[2]PDI_Descripcion tipo regimen ju'!$M89,""),IF($A91="TOTAL",SUM(INDIRECT("H4:H"&amp;ROW()-1)),""))</f>
        <v/>
      </c>
      <c r="I91" s="6" t="str">
        <f ca="1">IF(AND($A91&lt;&gt;"",$A91&lt;&gt;"TOTAL"),IF(AND('[2]PDI_Descripcion tipo regimen ju'!$O89&lt;&gt;"",'[2]PDI_Descripcion tipo regimen ju'!$O89&lt;&gt;0),'[2]PDI_Descripcion tipo regimen ju'!$O89,""),IF($A91="TOTAL",SUM(INDIRECT("I4:I"&amp;ROW()-1)),""))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IF(AND($A91&lt;&gt;"",$A91&lt;&gt;"TOTAL"),IF(AND('[2]PDI_Descripcion tipo regimen ju'!$R89&lt;&gt;"",'[2]PDI_Descripcion tipo regimen ju'!$R89&lt;&gt;0),'[2]PDI_Descripcion tipo regimen ju'!$R89,""),IF($A91="TOTAL",SUM(INDIRECT("K4:K"&amp;ROW()-1)),""))</f>
        <v/>
      </c>
      <c r="L91" s="6" t="str">
        <f ca="1">IF(AND($A91&lt;&gt;"",$A91&lt;&gt;"TOTAL"),IF(AND('[2]PDI_Descripcion tipo regimen ju'!$T89&lt;&gt;"",'[2]PDI_Descripcion tipo regimen ju'!$T89&lt;&gt;0),'[2]PDI_Descripcion tipo regimen ju'!$T89,""),IF($A91="TOTAL",SUM(INDIRECT("L4:L"&amp;ROW()-1)),""))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IF(AND($A91&lt;&gt;"",$A91&lt;&gt;"TOTAL"),IF(AND('[2]PDI_Descripcion tipo regimen ju'!$W89&lt;&gt;"",'[2]PDI_Descripcion tipo regimen ju'!$W89&lt;&gt;0),'[2]PDI_Descripcion tipo regimen ju'!$W89,""),IF($A91="TOTAL",SUM(INDIRECT("N4:N"&amp;ROW()-1)),""))</f>
        <v/>
      </c>
      <c r="O91" s="6" t="str">
        <f ca="1">IF(AND($A91&lt;&gt;"",$A91&lt;&gt;"TOTAL"),IF(AND('[2]PDI_Descripcion tipo regimen ju'!$Y89&lt;&gt;"",'[2]PDI_Descripcion tipo regimen ju'!$Y89&lt;&gt;0),'[2]PDI_Descripcion tipo regimen ju'!$Y89,""),IF($A91="TOTAL",SUM(INDIRECT("O4:O"&amp;ROW()-1)),""))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IF(AND($A91&lt;&gt;"",$A91&lt;&gt;"TOTAL"),IF(AND('[2]PDI_Descripcion tipo regimen ju'!$AB89&lt;&gt;"",'[2]PDI_Descripcion tipo regimen ju'!$AB89&lt;&gt;0),'[2]PDI_Descripcion tipo regimen ju'!$AB89,""),IF($A91="TOTAL",SUM(INDIRECT("Q4:Q"&amp;ROW()-1)),""))</f>
        <v/>
      </c>
      <c r="R91" s="6" t="str">
        <f ca="1">IF(AND($A91&lt;&gt;"",$A91&lt;&gt;"TOTAL"),IF(AND('[2]PDI_Descripcion tipo regimen ju'!$AD89&lt;&gt;"",'[2]PDI_Descripcion tipo regimen ju'!$AD89&lt;&gt;0),'[2]PDI_Descripcion tipo regimen ju'!$AD89,""),IF($A91="TOTAL",SUM(INDIRECT("R4:R"&amp;ROW()-1)),""))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IF(AND($A91&lt;&gt;"",$A91&lt;&gt;"TOTAL"),IF(AND('[2]PDI_Descripcion tipo regimen ju'!$AG89&lt;&gt;"",'[2]PDI_Descripcion tipo regimen ju'!$AG89&lt;&gt;0),'[2]PDI_Descripcion tipo regimen ju'!$AG89,""),IF($A91="TOTAL",SUM(INDIRECT("T4:T"&amp;ROW()-1)),""))</f>
        <v/>
      </c>
      <c r="U91" s="6" t="str">
        <f ca="1">IF(AND($A91&lt;&gt;"",$A91&lt;&gt;"TOTAL"),IF(AND('[2]PDI_Descripcion tipo regimen ju'!$AI89&lt;&gt;"",'[2]PDI_Descripcion tipo regimen ju'!$AI89&lt;&gt;0),'[2]PDI_Descripcion tipo regimen ju'!$AI89,""),IF($A91="TOTAL",SUM(INDIRECT("U4:U"&amp;ROW()-1)),""))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IF(AND($A91&lt;&gt;"",$A91&lt;&gt;"TOTAL"),IF(AND('[2]PDI_Descripcion tipo regimen ju'!$AL89&lt;&gt;"",'[2]PDI_Descripcion tipo regimen ju'!$AL89&lt;&gt;0),'[2]PDI_Descripcion tipo regimen ju'!$AL89,""),IF($A91="TOTAL",SUM(INDIRECT("W4:W"&amp;ROW()-1)),""))</f>
        <v/>
      </c>
      <c r="X91" s="6" t="str">
        <f ca="1">IF(AND($A91&lt;&gt;"",$A91&lt;&gt;"TOTAL"),IF(AND('[2]PDI_Descripcion tipo regimen ju'!$AN89&lt;&gt;"",'[2]PDI_Descripcion tipo regimen ju'!$AN89&lt;&gt;0),'[2]PDI_Descripcion tipo regimen ju'!$AN89,""),IF($A91="TOTAL",SUM(INDIRECT("X4:X"&amp;ROW()-1)),""))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IF(AND($A91&lt;&gt;"",$A91&lt;&gt;"TOTAL"),IF(AND('[2]PDI_Descripcion tipo regimen ju'!$AQ89&lt;&gt;"",'[2]PDI_Descripcion tipo regimen ju'!$AQ89&lt;&gt;0),'[2]PDI_Descripcion tipo regimen ju'!$AQ89,""),IF($A91="TOTAL",SUM(INDIRECT("Z4:Z"&amp;ROW()-1)),""))</f>
        <v/>
      </c>
      <c r="AA91" s="6" t="str">
        <f ca="1">IF(AND($A91&lt;&gt;"",$A91&lt;&gt;"TOTAL"),IF(AND('[2]PDI_Descripcion tipo regimen ju'!$AS89&lt;&gt;"",'[2]PDI_Descripcion tipo regimen ju'!$AS89&lt;&gt;0),'[2]PDI_Descripcion tipo regimen ju'!$AS89,""),IF($A91="TOTAL",SUM(INDIRECT("AA4:AA"&amp;ROW()-1)),""))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IF(AND($A91&lt;&gt;"",$A91&lt;&gt;"TOTAL"),IF(AND('[2]PDI_Descripcion tipo regimen ju'!$AV89&lt;&gt;"",'[2]PDI_Descripcion tipo regimen ju'!$AV89&lt;&gt;0),'[2]PDI_Descripcion tipo regimen ju'!$AV89,""),IF($A91="TOTAL",SUM(INDIRECT("AC4:AC"&amp;ROW()-1)),""))</f>
        <v/>
      </c>
      <c r="AD91" s="6" t="str">
        <f ca="1">IF(AND($A91&lt;&gt;"",$A91&lt;&gt;"TOTAL"),IF(AND('[2]PDI_Descripcion tipo regimen ju'!$AX89&lt;&gt;"",'[2]PDI_Descripcion tipo regimen ju'!$AX89&lt;&gt;0),'[2]PDI_Descripcion tipo regimen ju'!$AX89,""),IF($A91="TOTAL",SUM(INDIRECT("AD4:AD"&amp;ROW()-1)),""))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IF(AND($A91&lt;&gt;"",$A91&lt;&gt;"TOTAL"),IF(AND('[2]PDI_Descripcion tipo regimen ju'!$BA89&lt;&gt;"",'[2]PDI_Descripcion tipo regimen ju'!$BA89&lt;&gt;0),'[2]PDI_Descripcion tipo regimen ju'!$BA89,""),IF($A91="TOTAL",SUM(INDIRECT("AF4:AF"&amp;ROW()-1)),""))</f>
        <v/>
      </c>
      <c r="AG91" s="6" t="str">
        <f ca="1">IF(AND($A91&lt;&gt;"",$A91&lt;&gt;"TOTAL"),IF(AND('[2]PDI_Descripcion tipo regimen ju'!$BC89&lt;&gt;"",'[2]PDI_Descripcion tipo regimen ju'!$BC89&lt;&gt;0),'[2]PDI_Descripcion tipo regimen ju'!$BC89,""),IF($A91="TOTAL",SUM(INDIRECT("AG4:AG"&amp;ROW()-1)),""))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IF(AND($A91&lt;&gt;"",$A91&lt;&gt;"TOTAL"),IF(AND('[2]PDI_Descripcion tipo regimen ju'!$BF89&lt;&gt;"",'[2]PDI_Descripcion tipo regimen ju'!$BF89&lt;&gt;0),'[2]PDI_Descripcion tipo regimen ju'!$BF89,""),IF($A91="TOTAL",SUM(INDIRECT("AI4:AI"&amp;ROW()-1)),""))</f>
        <v/>
      </c>
      <c r="AJ91" s="6" t="str">
        <f ca="1">IF(AND($A91&lt;&gt;"",$A91&lt;&gt;"TOTAL"),IF(AND('[2]PDI_Descripcion tipo regimen ju'!$BH89&lt;&gt;"",'[2]PDI_Descripcion tipo regimen ju'!$BH89&lt;&gt;0),'[2]PDI_Descripcion tipo regimen ju'!$BH89,""),IF($A91="TOTAL",SUM(INDIRECT("AJ4:AJ"&amp;ROW()-1)),""))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IF(AND($A91&lt;&gt;"",$A91&lt;&gt;"TOTAL"),IF(AND('[2]PDI_Descripcion tipo regimen ju'!$BK89&lt;&gt;"",'[2]PDI_Descripcion tipo regimen ju'!$BK89&lt;&gt;0),'[2]PDI_Descripcion tipo regimen ju'!$BK89,""),IF($A91="TOTAL",SUM(INDIRECT("AL4:AL"&amp;ROW()-1)),""))</f>
        <v/>
      </c>
      <c r="AM91" s="6" t="str">
        <f ca="1">IF(AND($A91&lt;&gt;"",$A91&lt;&gt;"TOTAL"),IF(AND('[2]PDI_Descripcion tipo regimen ju'!$BM89&lt;&gt;"",'[2]PDI_Descripcion tipo regimen ju'!$BM89&lt;&gt;0),'[2]PDI_Descripcion tipo regimen ju'!$BM89,""),IF($A91="TOTAL",SUM(INDIRECT("AM4:AM"&amp;ROW()-1)),""))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IF(AND($A91&lt;&gt;"",$A91&lt;&gt;"TOTAL"),IF(AND('[2]PDI_Descripcion tipo regimen ju'!$BP89&lt;&gt;"",'[2]PDI_Descripcion tipo regimen ju'!$BP89&lt;&gt;0),'[2]PDI_Descripcion tipo regimen ju'!$BP89,""),IF($A91="TOTAL",SUM(INDIRECT("AO4:AO"&amp;ROW()-1)),""))</f>
        <v/>
      </c>
      <c r="AP91" s="6" t="str">
        <f ca="1">IF(AND($A91&lt;&gt;"",$A91&lt;&gt;"TOTAL"),IF(AND('[2]PDI_Descripcion tipo regimen ju'!$BR89&lt;&gt;"",'[2]PDI_Descripcion tipo regimen ju'!$BR89&lt;&gt;0),'[2]PDI_Descripcion tipo regimen ju'!$BR89,""),IF($A91="TOTAL",SUM(INDIRECT("AP4:AP"&amp;ROW()-1)),""))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IF(AND($A91&lt;&gt;"",$A91&lt;&gt;"TOTAL"),IF(AND('[2]PDI_Descripcion tipo regimen ju'!$BU89&lt;&gt;"",'[2]PDI_Descripcion tipo regimen ju'!$BU89&lt;&gt;0),'[2]PDI_Descripcion tipo regimen ju'!$BU89,""),IF($A91="TOTAL",SUM(INDIRECT("AR4:AR"&amp;ROW()-1)),""))</f>
        <v/>
      </c>
      <c r="AS91" s="6" t="str">
        <f ca="1">IF(AND($A91&lt;&gt;"",$A91&lt;&gt;"TOTAL"),IF(AND('[2]PDI_Descripcion tipo regimen ju'!$BW89&lt;&gt;"",'[2]PDI_Descripcion tipo regimen ju'!$BW89&lt;&gt;0),'[2]PDI_Descripcion tipo regimen ju'!$BW89,""),IF($A91="TOTAL",SUM(INDIRECT("AS4:AS"&amp;ROW()-1)),""))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IF(AND($A91&lt;&gt;"",$A91&lt;&gt;"TOTAL"),IF(AND('[2]PDI_Descripcion tipo regimen ju'!$BZ89&lt;&gt;"",'[2]PDI_Descripcion tipo regimen ju'!$BZ89&lt;&gt;0),'[2]PDI_Descripcion tipo regimen ju'!$BZ89,""),IF($A91="TOTAL",SUM(INDIRECT("AU4:AU"&amp;ROW()-1)),""))</f>
        <v/>
      </c>
      <c r="AV91" s="6" t="str">
        <f ca="1">IF(AND($A91&lt;&gt;"",$A91&lt;&gt;"TOTAL"),IF(AND('[2]PDI_Descripcion tipo regimen ju'!$CB89&lt;&gt;"",'[2]PDI_Descripcion tipo regimen ju'!$CB89&lt;&gt;0),'[2]PDI_Descripcion tipo regimen ju'!$CB89,""),IF($A91="TOTAL",SUM(INDIRECT("AV4:AV"&amp;ROW()-1)),""))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IF(AND($A91&lt;&gt;"",$A91&lt;&gt;"TOTAL"),IF(AND('[2]PDI_Descripcion tipo regimen ju'!$CE89&lt;&gt;"",'[2]PDI_Descripcion tipo regimen ju'!$CE89&lt;&gt;0),'[2]PDI_Descripcion tipo regimen ju'!$CE89,""),IF($A91="TOTAL",SUM(INDIRECT("AX4:AX"&amp;ROW()-1)),""))</f>
        <v/>
      </c>
      <c r="AY91" s="6" t="str">
        <f ca="1">IF(AND($A91&lt;&gt;"",$A91&lt;&gt;"TOTAL"),IF(AND('[2]PDI_Descripcion tipo regimen ju'!$CG89&lt;&gt;"",'[2]PDI_Descripcion tipo regimen ju'!$CG89&lt;&gt;0),'[2]PDI_Descripcion tipo regimen ju'!$CG89,""),IF($A91="TOTAL",SUM(INDIRECT("AY4:AY"&amp;ROW()-1)),""))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IF(AND($A91&lt;&gt;"",$A91&lt;&gt;"TOTAL"),IF(AND('[2]PDI_Descripcion tipo regimen ju'!$CJ89&lt;&gt;"",'[2]PDI_Descripcion tipo regimen ju'!$CJ89&lt;&gt;0),'[2]PDI_Descripcion tipo regimen ju'!$CJ89,""),IF($A91="TOTAL",SUM(INDIRECT("BA4:BA"&amp;ROW()-1)),""))</f>
        <v/>
      </c>
      <c r="BB91" s="6" t="str">
        <f ca="1">IF(AND($A91&lt;&gt;"",$A91&lt;&gt;"TOTAL"),IF(AND('[2]PDI_Descripcion tipo regimen ju'!$CL89&lt;&gt;"",'[2]PDI_Descripcion tipo regimen ju'!$CL89&lt;&gt;0),'[2]PDI_Descripcion tipo regimen ju'!$CL89,""),IF($A91="TOTAL",SUM(INDIRECT("BB4:BB"&amp;ROW()-1)),""))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IF(AND($A91&lt;&gt;"",$A91&lt;&gt;"TOTAL"),IF(AND('[2]PDI_Descripcion tipo regimen ju'!$CO89&lt;&gt;"",'[2]PDI_Descripcion tipo regimen ju'!$CO89&lt;&gt;0),'[2]PDI_Descripcion tipo regimen ju'!$CO89,""),IF($A91="TOTAL",SUM(INDIRECT("BD4:BD"&amp;ROW()-1)),""))</f>
        <v/>
      </c>
      <c r="BE91" s="6" t="str">
        <f ca="1">IF(AND($A91&lt;&gt;"",$A91&lt;&gt;"TOTAL"),IF(AND('[2]PDI_Descripcion tipo regimen ju'!$CQ89&lt;&gt;"",'[2]PDI_Descripcion tipo regimen ju'!$CQ89&lt;&gt;0),'[2]PDI_Descripcion tipo regimen ju'!$CQ89,""),IF($A91="TOTAL",SUM(INDIRECT("BE4:BE"&amp;ROW()-1)),""))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IF('[2]PDI_Descripcion tipo regimen ju'!$B90&lt;&gt;"",'[2]PDI_Descripcion tipo regimen ju'!$B90,IF(AND('[2]PDI_Descripcion tipo regimen ju'!$B90="",'[2]PDI_Descripcion tipo regimen ju'!$B91="",'[2]PDI_Descripcion tipo regimen ju'!$B89=""),"","TOTAL"))</f>
        <v/>
      </c>
      <c r="B92" s="6" t="str">
        <f ca="1">IF(AND($A92&lt;&gt;"",$A92&lt;&gt;"TOTAL"),IF(AND('[2]PDI_Descripcion tipo regimen ju'!$C90&lt;&gt;"",'[2]PDI_Descripcion tipo regimen ju'!$C90&lt;&gt;0),'[2]PDI_Descripcion tipo regimen ju'!$C90,""),IF($A92="TOTAL",SUM(INDIRECT("B4:B"&amp;ROW()-1)),""))</f>
        <v/>
      </c>
      <c r="C92" s="6" t="str">
        <f ca="1">IF(AND($A92&lt;&gt;"",$A92&lt;&gt;"TOTAL"),IF(AND('[2]PDI_Descripcion tipo regimen ju'!$E90&lt;&gt;"",'[2]PDI_Descripcion tipo regimen ju'!$E90&lt;&gt;0),'[2]PDI_Descripcion tipo regimen ju'!$E90,""),IF($A92="TOTAL",SUM(INDIRECT("C4:C"&amp;ROW()-1)),""))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IF(AND($A92&lt;&gt;"",$A92&lt;&gt;"TOTAL"),IF(AND('[2]PDI_Descripcion tipo regimen ju'!$H90&lt;&gt;"",'[2]PDI_Descripcion tipo regimen ju'!$H90&lt;&gt;0),'[2]PDI_Descripcion tipo regimen ju'!$H90,""),IF($A92="TOTAL",SUM(INDIRECT("E4:E"&amp;ROW()-1)),""))</f>
        <v/>
      </c>
      <c r="F92" s="6" t="str">
        <f ca="1">IF(AND($A92&lt;&gt;"",$A92&lt;&gt;"TOTAL"),IF(AND('[2]PDI_Descripcion tipo regimen ju'!$J90&lt;&gt;"",'[2]PDI_Descripcion tipo regimen ju'!$J90&lt;&gt;0),'[2]PDI_Descripcion tipo regimen ju'!$J90,""),IF($A92="TOTAL",SUM(INDIRECT("F4:F"&amp;ROW()-1)),""))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IF(AND($A92&lt;&gt;"",$A92&lt;&gt;"TOTAL"),IF(AND('[2]PDI_Descripcion tipo regimen ju'!$M90&lt;&gt;"",'[2]PDI_Descripcion tipo regimen ju'!$M90&lt;&gt;0),'[2]PDI_Descripcion tipo regimen ju'!$M90,""),IF($A92="TOTAL",SUM(INDIRECT("H4:H"&amp;ROW()-1)),""))</f>
        <v/>
      </c>
      <c r="I92" s="6" t="str">
        <f ca="1">IF(AND($A92&lt;&gt;"",$A92&lt;&gt;"TOTAL"),IF(AND('[2]PDI_Descripcion tipo regimen ju'!$O90&lt;&gt;"",'[2]PDI_Descripcion tipo regimen ju'!$O90&lt;&gt;0),'[2]PDI_Descripcion tipo regimen ju'!$O90,""),IF($A92="TOTAL",SUM(INDIRECT("I4:I"&amp;ROW()-1)),""))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IF(AND($A92&lt;&gt;"",$A92&lt;&gt;"TOTAL"),IF(AND('[2]PDI_Descripcion tipo regimen ju'!$R90&lt;&gt;"",'[2]PDI_Descripcion tipo regimen ju'!$R90&lt;&gt;0),'[2]PDI_Descripcion tipo regimen ju'!$R90,""),IF($A92="TOTAL",SUM(INDIRECT("K4:K"&amp;ROW()-1)),""))</f>
        <v/>
      </c>
      <c r="L92" s="6" t="str">
        <f ca="1">IF(AND($A92&lt;&gt;"",$A92&lt;&gt;"TOTAL"),IF(AND('[2]PDI_Descripcion tipo regimen ju'!$T90&lt;&gt;"",'[2]PDI_Descripcion tipo regimen ju'!$T90&lt;&gt;0),'[2]PDI_Descripcion tipo regimen ju'!$T90,""),IF($A92="TOTAL",SUM(INDIRECT("L4:L"&amp;ROW()-1)),""))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IF(AND($A92&lt;&gt;"",$A92&lt;&gt;"TOTAL"),IF(AND('[2]PDI_Descripcion tipo regimen ju'!$W90&lt;&gt;"",'[2]PDI_Descripcion tipo regimen ju'!$W90&lt;&gt;0),'[2]PDI_Descripcion tipo regimen ju'!$W90,""),IF($A92="TOTAL",SUM(INDIRECT("N4:N"&amp;ROW()-1)),""))</f>
        <v/>
      </c>
      <c r="O92" s="6" t="str">
        <f ca="1">IF(AND($A92&lt;&gt;"",$A92&lt;&gt;"TOTAL"),IF(AND('[2]PDI_Descripcion tipo regimen ju'!$Y90&lt;&gt;"",'[2]PDI_Descripcion tipo regimen ju'!$Y90&lt;&gt;0),'[2]PDI_Descripcion tipo regimen ju'!$Y90,""),IF($A92="TOTAL",SUM(INDIRECT("O4:O"&amp;ROW()-1)),""))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IF(AND($A92&lt;&gt;"",$A92&lt;&gt;"TOTAL"),IF(AND('[2]PDI_Descripcion tipo regimen ju'!$AB90&lt;&gt;"",'[2]PDI_Descripcion tipo regimen ju'!$AB90&lt;&gt;0),'[2]PDI_Descripcion tipo regimen ju'!$AB90,""),IF($A92="TOTAL",SUM(INDIRECT("Q4:Q"&amp;ROW()-1)),""))</f>
        <v/>
      </c>
      <c r="R92" s="6" t="str">
        <f ca="1">IF(AND($A92&lt;&gt;"",$A92&lt;&gt;"TOTAL"),IF(AND('[2]PDI_Descripcion tipo regimen ju'!$AD90&lt;&gt;"",'[2]PDI_Descripcion tipo regimen ju'!$AD90&lt;&gt;0),'[2]PDI_Descripcion tipo regimen ju'!$AD90,""),IF($A92="TOTAL",SUM(INDIRECT("R4:R"&amp;ROW()-1)),""))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IF(AND($A92&lt;&gt;"",$A92&lt;&gt;"TOTAL"),IF(AND('[2]PDI_Descripcion tipo regimen ju'!$AG90&lt;&gt;"",'[2]PDI_Descripcion tipo regimen ju'!$AG90&lt;&gt;0),'[2]PDI_Descripcion tipo regimen ju'!$AG90,""),IF($A92="TOTAL",SUM(INDIRECT("T4:T"&amp;ROW()-1)),""))</f>
        <v/>
      </c>
      <c r="U92" s="6" t="str">
        <f ca="1">IF(AND($A92&lt;&gt;"",$A92&lt;&gt;"TOTAL"),IF(AND('[2]PDI_Descripcion tipo regimen ju'!$AI90&lt;&gt;"",'[2]PDI_Descripcion tipo regimen ju'!$AI90&lt;&gt;0),'[2]PDI_Descripcion tipo regimen ju'!$AI90,""),IF($A92="TOTAL",SUM(INDIRECT("U4:U"&amp;ROW()-1)),""))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IF(AND($A92&lt;&gt;"",$A92&lt;&gt;"TOTAL"),IF(AND('[2]PDI_Descripcion tipo regimen ju'!$AL90&lt;&gt;"",'[2]PDI_Descripcion tipo regimen ju'!$AL90&lt;&gt;0),'[2]PDI_Descripcion tipo regimen ju'!$AL90,""),IF($A92="TOTAL",SUM(INDIRECT("W4:W"&amp;ROW()-1)),""))</f>
        <v/>
      </c>
      <c r="X92" s="6" t="str">
        <f ca="1">IF(AND($A92&lt;&gt;"",$A92&lt;&gt;"TOTAL"),IF(AND('[2]PDI_Descripcion tipo regimen ju'!$AN90&lt;&gt;"",'[2]PDI_Descripcion tipo regimen ju'!$AN90&lt;&gt;0),'[2]PDI_Descripcion tipo regimen ju'!$AN90,""),IF($A92="TOTAL",SUM(INDIRECT("X4:X"&amp;ROW()-1)),""))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IF(AND($A92&lt;&gt;"",$A92&lt;&gt;"TOTAL"),IF(AND('[2]PDI_Descripcion tipo regimen ju'!$AQ90&lt;&gt;"",'[2]PDI_Descripcion tipo regimen ju'!$AQ90&lt;&gt;0),'[2]PDI_Descripcion tipo regimen ju'!$AQ90,""),IF($A92="TOTAL",SUM(INDIRECT("Z4:Z"&amp;ROW()-1)),""))</f>
        <v/>
      </c>
      <c r="AA92" s="6" t="str">
        <f ca="1">IF(AND($A92&lt;&gt;"",$A92&lt;&gt;"TOTAL"),IF(AND('[2]PDI_Descripcion tipo regimen ju'!$AS90&lt;&gt;"",'[2]PDI_Descripcion tipo regimen ju'!$AS90&lt;&gt;0),'[2]PDI_Descripcion tipo regimen ju'!$AS90,""),IF($A92="TOTAL",SUM(INDIRECT("AA4:AA"&amp;ROW()-1)),""))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IF(AND($A92&lt;&gt;"",$A92&lt;&gt;"TOTAL"),IF(AND('[2]PDI_Descripcion tipo regimen ju'!$AV90&lt;&gt;"",'[2]PDI_Descripcion tipo regimen ju'!$AV90&lt;&gt;0),'[2]PDI_Descripcion tipo regimen ju'!$AV90,""),IF($A92="TOTAL",SUM(INDIRECT("AC4:AC"&amp;ROW()-1)),""))</f>
        <v/>
      </c>
      <c r="AD92" s="6" t="str">
        <f ca="1">IF(AND($A92&lt;&gt;"",$A92&lt;&gt;"TOTAL"),IF(AND('[2]PDI_Descripcion tipo regimen ju'!$AX90&lt;&gt;"",'[2]PDI_Descripcion tipo regimen ju'!$AX90&lt;&gt;0),'[2]PDI_Descripcion tipo regimen ju'!$AX90,""),IF($A92="TOTAL",SUM(INDIRECT("AD4:AD"&amp;ROW()-1)),""))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IF(AND($A92&lt;&gt;"",$A92&lt;&gt;"TOTAL"),IF(AND('[2]PDI_Descripcion tipo regimen ju'!$BA90&lt;&gt;"",'[2]PDI_Descripcion tipo regimen ju'!$BA90&lt;&gt;0),'[2]PDI_Descripcion tipo regimen ju'!$BA90,""),IF($A92="TOTAL",SUM(INDIRECT("AF4:AF"&amp;ROW()-1)),""))</f>
        <v/>
      </c>
      <c r="AG92" s="6" t="str">
        <f ca="1">IF(AND($A92&lt;&gt;"",$A92&lt;&gt;"TOTAL"),IF(AND('[2]PDI_Descripcion tipo regimen ju'!$BC90&lt;&gt;"",'[2]PDI_Descripcion tipo regimen ju'!$BC90&lt;&gt;0),'[2]PDI_Descripcion tipo regimen ju'!$BC90,""),IF($A92="TOTAL",SUM(INDIRECT("AG4:AG"&amp;ROW()-1)),""))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IF(AND($A92&lt;&gt;"",$A92&lt;&gt;"TOTAL"),IF(AND('[2]PDI_Descripcion tipo regimen ju'!$BF90&lt;&gt;"",'[2]PDI_Descripcion tipo regimen ju'!$BF90&lt;&gt;0),'[2]PDI_Descripcion tipo regimen ju'!$BF90,""),IF($A92="TOTAL",SUM(INDIRECT("AI4:AI"&amp;ROW()-1)),""))</f>
        <v/>
      </c>
      <c r="AJ92" s="6" t="str">
        <f ca="1">IF(AND($A92&lt;&gt;"",$A92&lt;&gt;"TOTAL"),IF(AND('[2]PDI_Descripcion tipo regimen ju'!$BH90&lt;&gt;"",'[2]PDI_Descripcion tipo regimen ju'!$BH90&lt;&gt;0),'[2]PDI_Descripcion tipo regimen ju'!$BH90,""),IF($A92="TOTAL",SUM(INDIRECT("AJ4:AJ"&amp;ROW()-1)),""))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IF(AND($A92&lt;&gt;"",$A92&lt;&gt;"TOTAL"),IF(AND('[2]PDI_Descripcion tipo regimen ju'!$BK90&lt;&gt;"",'[2]PDI_Descripcion tipo regimen ju'!$BK90&lt;&gt;0),'[2]PDI_Descripcion tipo regimen ju'!$BK90,""),IF($A92="TOTAL",SUM(INDIRECT("AL4:AL"&amp;ROW()-1)),""))</f>
        <v/>
      </c>
      <c r="AM92" s="6" t="str">
        <f ca="1">IF(AND($A92&lt;&gt;"",$A92&lt;&gt;"TOTAL"),IF(AND('[2]PDI_Descripcion tipo regimen ju'!$BM90&lt;&gt;"",'[2]PDI_Descripcion tipo regimen ju'!$BM90&lt;&gt;0),'[2]PDI_Descripcion tipo regimen ju'!$BM90,""),IF($A92="TOTAL",SUM(INDIRECT("AM4:AM"&amp;ROW()-1)),""))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IF(AND($A92&lt;&gt;"",$A92&lt;&gt;"TOTAL"),IF(AND('[2]PDI_Descripcion tipo regimen ju'!$BP90&lt;&gt;"",'[2]PDI_Descripcion tipo regimen ju'!$BP90&lt;&gt;0),'[2]PDI_Descripcion tipo regimen ju'!$BP90,""),IF($A92="TOTAL",SUM(INDIRECT("AO4:AO"&amp;ROW()-1)),""))</f>
        <v/>
      </c>
      <c r="AP92" s="6" t="str">
        <f ca="1">IF(AND($A92&lt;&gt;"",$A92&lt;&gt;"TOTAL"),IF(AND('[2]PDI_Descripcion tipo regimen ju'!$BR90&lt;&gt;"",'[2]PDI_Descripcion tipo regimen ju'!$BR90&lt;&gt;0),'[2]PDI_Descripcion tipo regimen ju'!$BR90,""),IF($A92="TOTAL",SUM(INDIRECT("AP4:AP"&amp;ROW()-1)),""))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IF(AND($A92&lt;&gt;"",$A92&lt;&gt;"TOTAL"),IF(AND('[2]PDI_Descripcion tipo regimen ju'!$BU90&lt;&gt;"",'[2]PDI_Descripcion tipo regimen ju'!$BU90&lt;&gt;0),'[2]PDI_Descripcion tipo regimen ju'!$BU90,""),IF($A92="TOTAL",SUM(INDIRECT("AR4:AR"&amp;ROW()-1)),""))</f>
        <v/>
      </c>
      <c r="AS92" s="6" t="str">
        <f ca="1">IF(AND($A92&lt;&gt;"",$A92&lt;&gt;"TOTAL"),IF(AND('[2]PDI_Descripcion tipo regimen ju'!$BW90&lt;&gt;"",'[2]PDI_Descripcion tipo regimen ju'!$BW90&lt;&gt;0),'[2]PDI_Descripcion tipo regimen ju'!$BW90,""),IF($A92="TOTAL",SUM(INDIRECT("AS4:AS"&amp;ROW()-1)),""))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IF(AND($A92&lt;&gt;"",$A92&lt;&gt;"TOTAL"),IF(AND('[2]PDI_Descripcion tipo regimen ju'!$BZ90&lt;&gt;"",'[2]PDI_Descripcion tipo regimen ju'!$BZ90&lt;&gt;0),'[2]PDI_Descripcion tipo regimen ju'!$BZ90,""),IF($A92="TOTAL",SUM(INDIRECT("AU4:AU"&amp;ROW()-1)),""))</f>
        <v/>
      </c>
      <c r="AV92" s="6" t="str">
        <f ca="1">IF(AND($A92&lt;&gt;"",$A92&lt;&gt;"TOTAL"),IF(AND('[2]PDI_Descripcion tipo regimen ju'!$CB90&lt;&gt;"",'[2]PDI_Descripcion tipo regimen ju'!$CB90&lt;&gt;0),'[2]PDI_Descripcion tipo regimen ju'!$CB90,""),IF($A92="TOTAL",SUM(INDIRECT("AV4:AV"&amp;ROW()-1)),""))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IF(AND($A92&lt;&gt;"",$A92&lt;&gt;"TOTAL"),IF(AND('[2]PDI_Descripcion tipo regimen ju'!$CE90&lt;&gt;"",'[2]PDI_Descripcion tipo regimen ju'!$CE90&lt;&gt;0),'[2]PDI_Descripcion tipo regimen ju'!$CE90,""),IF($A92="TOTAL",SUM(INDIRECT("AX4:AX"&amp;ROW()-1)),""))</f>
        <v/>
      </c>
      <c r="AY92" s="6" t="str">
        <f ca="1">IF(AND($A92&lt;&gt;"",$A92&lt;&gt;"TOTAL"),IF(AND('[2]PDI_Descripcion tipo regimen ju'!$CG90&lt;&gt;"",'[2]PDI_Descripcion tipo regimen ju'!$CG90&lt;&gt;0),'[2]PDI_Descripcion tipo regimen ju'!$CG90,""),IF($A92="TOTAL",SUM(INDIRECT("AY4:AY"&amp;ROW()-1)),""))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IF(AND($A92&lt;&gt;"",$A92&lt;&gt;"TOTAL"),IF(AND('[2]PDI_Descripcion tipo regimen ju'!$CJ90&lt;&gt;"",'[2]PDI_Descripcion tipo regimen ju'!$CJ90&lt;&gt;0),'[2]PDI_Descripcion tipo regimen ju'!$CJ90,""),IF($A92="TOTAL",SUM(INDIRECT("BA4:BA"&amp;ROW()-1)),""))</f>
        <v/>
      </c>
      <c r="BB92" s="6" t="str">
        <f ca="1">IF(AND($A92&lt;&gt;"",$A92&lt;&gt;"TOTAL"),IF(AND('[2]PDI_Descripcion tipo regimen ju'!$CL90&lt;&gt;"",'[2]PDI_Descripcion tipo regimen ju'!$CL90&lt;&gt;0),'[2]PDI_Descripcion tipo regimen ju'!$CL90,""),IF($A92="TOTAL",SUM(INDIRECT("BB4:BB"&amp;ROW()-1)),""))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IF(AND($A92&lt;&gt;"",$A92&lt;&gt;"TOTAL"),IF(AND('[2]PDI_Descripcion tipo regimen ju'!$CO90&lt;&gt;"",'[2]PDI_Descripcion tipo regimen ju'!$CO90&lt;&gt;0),'[2]PDI_Descripcion tipo regimen ju'!$CO90,""),IF($A92="TOTAL",SUM(INDIRECT("BD4:BD"&amp;ROW()-1)),""))</f>
        <v/>
      </c>
      <c r="BE92" s="6" t="str">
        <f ca="1">IF(AND($A92&lt;&gt;"",$A92&lt;&gt;"TOTAL"),IF(AND('[2]PDI_Descripcion tipo regimen ju'!$CQ90&lt;&gt;"",'[2]PDI_Descripcion tipo regimen ju'!$CQ90&lt;&gt;0),'[2]PDI_Descripcion tipo regimen ju'!$CQ90,""),IF($A92="TOTAL",SUM(INDIRECT("BE4:BE"&amp;ROW()-1)),""))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IF('[2]PDI_Descripcion tipo regimen ju'!$B91&lt;&gt;"",'[2]PDI_Descripcion tipo regimen ju'!$B91,IF(AND('[2]PDI_Descripcion tipo regimen ju'!$B91="",'[2]PDI_Descripcion tipo regimen ju'!$B92="",'[2]PDI_Descripcion tipo regimen ju'!$B90=""),"","TOTAL"))</f>
        <v/>
      </c>
      <c r="B93" s="6" t="str">
        <f ca="1">IF(AND($A93&lt;&gt;"",$A93&lt;&gt;"TOTAL"),IF(AND('[2]PDI_Descripcion tipo regimen ju'!$C91&lt;&gt;"",'[2]PDI_Descripcion tipo regimen ju'!$C91&lt;&gt;0),'[2]PDI_Descripcion tipo regimen ju'!$C91,""),IF($A93="TOTAL",SUM(INDIRECT("B4:B"&amp;ROW()-1)),""))</f>
        <v/>
      </c>
      <c r="C93" s="6" t="str">
        <f ca="1">IF(AND($A93&lt;&gt;"",$A93&lt;&gt;"TOTAL"),IF(AND('[2]PDI_Descripcion tipo regimen ju'!$E91&lt;&gt;"",'[2]PDI_Descripcion tipo regimen ju'!$E91&lt;&gt;0),'[2]PDI_Descripcion tipo regimen ju'!$E91,""),IF($A93="TOTAL",SUM(INDIRECT("C4:C"&amp;ROW()-1)),""))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IF(AND($A93&lt;&gt;"",$A93&lt;&gt;"TOTAL"),IF(AND('[2]PDI_Descripcion tipo regimen ju'!$H91&lt;&gt;"",'[2]PDI_Descripcion tipo regimen ju'!$H91&lt;&gt;0),'[2]PDI_Descripcion tipo regimen ju'!$H91,""),IF($A93="TOTAL",SUM(INDIRECT("E4:E"&amp;ROW()-1)),""))</f>
        <v/>
      </c>
      <c r="F93" s="6" t="str">
        <f ca="1">IF(AND($A93&lt;&gt;"",$A93&lt;&gt;"TOTAL"),IF(AND('[2]PDI_Descripcion tipo regimen ju'!$J91&lt;&gt;"",'[2]PDI_Descripcion tipo regimen ju'!$J91&lt;&gt;0),'[2]PDI_Descripcion tipo regimen ju'!$J91,""),IF($A93="TOTAL",SUM(INDIRECT("F4:F"&amp;ROW()-1)),""))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IF(AND($A93&lt;&gt;"",$A93&lt;&gt;"TOTAL"),IF(AND('[2]PDI_Descripcion tipo regimen ju'!$M91&lt;&gt;"",'[2]PDI_Descripcion tipo regimen ju'!$M91&lt;&gt;0),'[2]PDI_Descripcion tipo regimen ju'!$M91,""),IF($A93="TOTAL",SUM(INDIRECT("H4:H"&amp;ROW()-1)),""))</f>
        <v/>
      </c>
      <c r="I93" s="6" t="str">
        <f ca="1">IF(AND($A93&lt;&gt;"",$A93&lt;&gt;"TOTAL"),IF(AND('[2]PDI_Descripcion tipo regimen ju'!$O91&lt;&gt;"",'[2]PDI_Descripcion tipo regimen ju'!$O91&lt;&gt;0),'[2]PDI_Descripcion tipo regimen ju'!$O91,""),IF($A93="TOTAL",SUM(INDIRECT("I4:I"&amp;ROW()-1)),""))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IF(AND($A93&lt;&gt;"",$A93&lt;&gt;"TOTAL"),IF(AND('[2]PDI_Descripcion tipo regimen ju'!$R91&lt;&gt;"",'[2]PDI_Descripcion tipo regimen ju'!$R91&lt;&gt;0),'[2]PDI_Descripcion tipo regimen ju'!$R91,""),IF($A93="TOTAL",SUM(INDIRECT("K4:K"&amp;ROW()-1)),""))</f>
        <v/>
      </c>
      <c r="L93" s="6" t="str">
        <f ca="1">IF(AND($A93&lt;&gt;"",$A93&lt;&gt;"TOTAL"),IF(AND('[2]PDI_Descripcion tipo regimen ju'!$T91&lt;&gt;"",'[2]PDI_Descripcion tipo regimen ju'!$T91&lt;&gt;0),'[2]PDI_Descripcion tipo regimen ju'!$T91,""),IF($A93="TOTAL",SUM(INDIRECT("L4:L"&amp;ROW()-1)),""))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IF(AND($A93&lt;&gt;"",$A93&lt;&gt;"TOTAL"),IF(AND('[2]PDI_Descripcion tipo regimen ju'!$W91&lt;&gt;"",'[2]PDI_Descripcion tipo regimen ju'!$W91&lt;&gt;0),'[2]PDI_Descripcion tipo regimen ju'!$W91,""),IF($A93="TOTAL",SUM(INDIRECT("N4:N"&amp;ROW()-1)),""))</f>
        <v/>
      </c>
      <c r="O93" s="6" t="str">
        <f ca="1">IF(AND($A93&lt;&gt;"",$A93&lt;&gt;"TOTAL"),IF(AND('[2]PDI_Descripcion tipo regimen ju'!$Y91&lt;&gt;"",'[2]PDI_Descripcion tipo regimen ju'!$Y91&lt;&gt;0),'[2]PDI_Descripcion tipo regimen ju'!$Y91,""),IF($A93="TOTAL",SUM(INDIRECT("O4:O"&amp;ROW()-1)),""))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IF(AND($A93&lt;&gt;"",$A93&lt;&gt;"TOTAL"),IF(AND('[2]PDI_Descripcion tipo regimen ju'!$AB91&lt;&gt;"",'[2]PDI_Descripcion tipo regimen ju'!$AB91&lt;&gt;0),'[2]PDI_Descripcion tipo regimen ju'!$AB91,""),IF($A93="TOTAL",SUM(INDIRECT("Q4:Q"&amp;ROW()-1)),""))</f>
        <v/>
      </c>
      <c r="R93" s="6" t="str">
        <f ca="1">IF(AND($A93&lt;&gt;"",$A93&lt;&gt;"TOTAL"),IF(AND('[2]PDI_Descripcion tipo regimen ju'!$AD91&lt;&gt;"",'[2]PDI_Descripcion tipo regimen ju'!$AD91&lt;&gt;0),'[2]PDI_Descripcion tipo regimen ju'!$AD91,""),IF($A93="TOTAL",SUM(INDIRECT("R4:R"&amp;ROW()-1)),""))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IF(AND($A93&lt;&gt;"",$A93&lt;&gt;"TOTAL"),IF(AND('[2]PDI_Descripcion tipo regimen ju'!$AG91&lt;&gt;"",'[2]PDI_Descripcion tipo regimen ju'!$AG91&lt;&gt;0),'[2]PDI_Descripcion tipo regimen ju'!$AG91,""),IF($A93="TOTAL",SUM(INDIRECT("T4:T"&amp;ROW()-1)),""))</f>
        <v/>
      </c>
      <c r="U93" s="6" t="str">
        <f ca="1">IF(AND($A93&lt;&gt;"",$A93&lt;&gt;"TOTAL"),IF(AND('[2]PDI_Descripcion tipo regimen ju'!$AI91&lt;&gt;"",'[2]PDI_Descripcion tipo regimen ju'!$AI91&lt;&gt;0),'[2]PDI_Descripcion tipo regimen ju'!$AI91,""),IF($A93="TOTAL",SUM(INDIRECT("U4:U"&amp;ROW()-1)),""))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IF(AND($A93&lt;&gt;"",$A93&lt;&gt;"TOTAL"),IF(AND('[2]PDI_Descripcion tipo regimen ju'!$AL91&lt;&gt;"",'[2]PDI_Descripcion tipo regimen ju'!$AL91&lt;&gt;0),'[2]PDI_Descripcion tipo regimen ju'!$AL91,""),IF($A93="TOTAL",SUM(INDIRECT("W4:W"&amp;ROW()-1)),""))</f>
        <v/>
      </c>
      <c r="X93" s="6" t="str">
        <f ca="1">IF(AND($A93&lt;&gt;"",$A93&lt;&gt;"TOTAL"),IF(AND('[2]PDI_Descripcion tipo regimen ju'!$AN91&lt;&gt;"",'[2]PDI_Descripcion tipo regimen ju'!$AN91&lt;&gt;0),'[2]PDI_Descripcion tipo regimen ju'!$AN91,""),IF($A93="TOTAL",SUM(INDIRECT("X4:X"&amp;ROW()-1)),""))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IF(AND($A93&lt;&gt;"",$A93&lt;&gt;"TOTAL"),IF(AND('[2]PDI_Descripcion tipo regimen ju'!$AQ91&lt;&gt;"",'[2]PDI_Descripcion tipo regimen ju'!$AQ91&lt;&gt;0),'[2]PDI_Descripcion tipo regimen ju'!$AQ91,""),IF($A93="TOTAL",SUM(INDIRECT("Z4:Z"&amp;ROW()-1)),""))</f>
        <v/>
      </c>
      <c r="AA93" s="6" t="str">
        <f ca="1">IF(AND($A93&lt;&gt;"",$A93&lt;&gt;"TOTAL"),IF(AND('[2]PDI_Descripcion tipo regimen ju'!$AS91&lt;&gt;"",'[2]PDI_Descripcion tipo regimen ju'!$AS91&lt;&gt;0),'[2]PDI_Descripcion tipo regimen ju'!$AS91,""),IF($A93="TOTAL",SUM(INDIRECT("AA4:AA"&amp;ROW()-1)),""))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IF(AND($A93&lt;&gt;"",$A93&lt;&gt;"TOTAL"),IF(AND('[2]PDI_Descripcion tipo regimen ju'!$AV91&lt;&gt;"",'[2]PDI_Descripcion tipo regimen ju'!$AV91&lt;&gt;0),'[2]PDI_Descripcion tipo regimen ju'!$AV91,""),IF($A93="TOTAL",SUM(INDIRECT("AC4:AC"&amp;ROW()-1)),""))</f>
        <v/>
      </c>
      <c r="AD93" s="6" t="str">
        <f ca="1">IF(AND($A93&lt;&gt;"",$A93&lt;&gt;"TOTAL"),IF(AND('[2]PDI_Descripcion tipo regimen ju'!$AX91&lt;&gt;"",'[2]PDI_Descripcion tipo regimen ju'!$AX91&lt;&gt;0),'[2]PDI_Descripcion tipo regimen ju'!$AX91,""),IF($A93="TOTAL",SUM(INDIRECT("AD4:AD"&amp;ROW()-1)),""))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IF(AND($A93&lt;&gt;"",$A93&lt;&gt;"TOTAL"),IF(AND('[2]PDI_Descripcion tipo regimen ju'!$BA91&lt;&gt;"",'[2]PDI_Descripcion tipo regimen ju'!$BA91&lt;&gt;0),'[2]PDI_Descripcion tipo regimen ju'!$BA91,""),IF($A93="TOTAL",SUM(INDIRECT("AF4:AF"&amp;ROW()-1)),""))</f>
        <v/>
      </c>
      <c r="AG93" s="6" t="str">
        <f ca="1">IF(AND($A93&lt;&gt;"",$A93&lt;&gt;"TOTAL"),IF(AND('[2]PDI_Descripcion tipo regimen ju'!$BC91&lt;&gt;"",'[2]PDI_Descripcion tipo regimen ju'!$BC91&lt;&gt;0),'[2]PDI_Descripcion tipo regimen ju'!$BC91,""),IF($A93="TOTAL",SUM(INDIRECT("AG4:AG"&amp;ROW()-1)),""))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IF(AND($A93&lt;&gt;"",$A93&lt;&gt;"TOTAL"),IF(AND('[2]PDI_Descripcion tipo regimen ju'!$BF91&lt;&gt;"",'[2]PDI_Descripcion tipo regimen ju'!$BF91&lt;&gt;0),'[2]PDI_Descripcion tipo regimen ju'!$BF91,""),IF($A93="TOTAL",SUM(INDIRECT("AI4:AI"&amp;ROW()-1)),""))</f>
        <v/>
      </c>
      <c r="AJ93" s="6" t="str">
        <f ca="1">IF(AND($A93&lt;&gt;"",$A93&lt;&gt;"TOTAL"),IF(AND('[2]PDI_Descripcion tipo regimen ju'!$BH91&lt;&gt;"",'[2]PDI_Descripcion tipo regimen ju'!$BH91&lt;&gt;0),'[2]PDI_Descripcion tipo regimen ju'!$BH91,""),IF($A93="TOTAL",SUM(INDIRECT("AJ4:AJ"&amp;ROW()-1)),""))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IF(AND($A93&lt;&gt;"",$A93&lt;&gt;"TOTAL"),IF(AND('[2]PDI_Descripcion tipo regimen ju'!$BK91&lt;&gt;"",'[2]PDI_Descripcion tipo regimen ju'!$BK91&lt;&gt;0),'[2]PDI_Descripcion tipo regimen ju'!$BK91,""),IF($A93="TOTAL",SUM(INDIRECT("AL4:AL"&amp;ROW()-1)),""))</f>
        <v/>
      </c>
      <c r="AM93" s="6" t="str">
        <f ca="1">IF(AND($A93&lt;&gt;"",$A93&lt;&gt;"TOTAL"),IF(AND('[2]PDI_Descripcion tipo regimen ju'!$BM91&lt;&gt;"",'[2]PDI_Descripcion tipo regimen ju'!$BM91&lt;&gt;0),'[2]PDI_Descripcion tipo regimen ju'!$BM91,""),IF($A93="TOTAL",SUM(INDIRECT("AM4:AM"&amp;ROW()-1)),""))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IF(AND($A93&lt;&gt;"",$A93&lt;&gt;"TOTAL"),IF(AND('[2]PDI_Descripcion tipo regimen ju'!$BP91&lt;&gt;"",'[2]PDI_Descripcion tipo regimen ju'!$BP91&lt;&gt;0),'[2]PDI_Descripcion tipo regimen ju'!$BP91,""),IF($A93="TOTAL",SUM(INDIRECT("AO4:AO"&amp;ROW()-1)),""))</f>
        <v/>
      </c>
      <c r="AP93" s="6" t="str">
        <f ca="1">IF(AND($A93&lt;&gt;"",$A93&lt;&gt;"TOTAL"),IF(AND('[2]PDI_Descripcion tipo regimen ju'!$BR91&lt;&gt;"",'[2]PDI_Descripcion tipo regimen ju'!$BR91&lt;&gt;0),'[2]PDI_Descripcion tipo regimen ju'!$BR91,""),IF($A93="TOTAL",SUM(INDIRECT("AP4:AP"&amp;ROW()-1)),""))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IF(AND($A93&lt;&gt;"",$A93&lt;&gt;"TOTAL"),IF(AND('[2]PDI_Descripcion tipo regimen ju'!$BU91&lt;&gt;"",'[2]PDI_Descripcion tipo regimen ju'!$BU91&lt;&gt;0),'[2]PDI_Descripcion tipo regimen ju'!$BU91,""),IF($A93="TOTAL",SUM(INDIRECT("AR4:AR"&amp;ROW()-1)),""))</f>
        <v/>
      </c>
      <c r="AS93" s="6" t="str">
        <f ca="1">IF(AND($A93&lt;&gt;"",$A93&lt;&gt;"TOTAL"),IF(AND('[2]PDI_Descripcion tipo regimen ju'!$BW91&lt;&gt;"",'[2]PDI_Descripcion tipo regimen ju'!$BW91&lt;&gt;0),'[2]PDI_Descripcion tipo regimen ju'!$BW91,""),IF($A93="TOTAL",SUM(INDIRECT("AS4:AS"&amp;ROW()-1)),""))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IF(AND($A93&lt;&gt;"",$A93&lt;&gt;"TOTAL"),IF(AND('[2]PDI_Descripcion tipo regimen ju'!$BZ91&lt;&gt;"",'[2]PDI_Descripcion tipo regimen ju'!$BZ91&lt;&gt;0),'[2]PDI_Descripcion tipo regimen ju'!$BZ91,""),IF($A93="TOTAL",SUM(INDIRECT("AU4:AU"&amp;ROW()-1)),""))</f>
        <v/>
      </c>
      <c r="AV93" s="6" t="str">
        <f ca="1">IF(AND($A93&lt;&gt;"",$A93&lt;&gt;"TOTAL"),IF(AND('[2]PDI_Descripcion tipo regimen ju'!$CB91&lt;&gt;"",'[2]PDI_Descripcion tipo regimen ju'!$CB91&lt;&gt;0),'[2]PDI_Descripcion tipo regimen ju'!$CB91,""),IF($A93="TOTAL",SUM(INDIRECT("AV4:AV"&amp;ROW()-1)),""))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IF(AND($A93&lt;&gt;"",$A93&lt;&gt;"TOTAL"),IF(AND('[2]PDI_Descripcion tipo regimen ju'!$CE91&lt;&gt;"",'[2]PDI_Descripcion tipo regimen ju'!$CE91&lt;&gt;0),'[2]PDI_Descripcion tipo regimen ju'!$CE91,""),IF($A93="TOTAL",SUM(INDIRECT("AX4:AX"&amp;ROW()-1)),""))</f>
        <v/>
      </c>
      <c r="AY93" s="6" t="str">
        <f ca="1">IF(AND($A93&lt;&gt;"",$A93&lt;&gt;"TOTAL"),IF(AND('[2]PDI_Descripcion tipo regimen ju'!$CG91&lt;&gt;"",'[2]PDI_Descripcion tipo regimen ju'!$CG91&lt;&gt;0),'[2]PDI_Descripcion tipo regimen ju'!$CG91,""),IF($A93="TOTAL",SUM(INDIRECT("AY4:AY"&amp;ROW()-1)),""))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IF(AND($A93&lt;&gt;"",$A93&lt;&gt;"TOTAL"),IF(AND('[2]PDI_Descripcion tipo regimen ju'!$CJ91&lt;&gt;"",'[2]PDI_Descripcion tipo regimen ju'!$CJ91&lt;&gt;0),'[2]PDI_Descripcion tipo regimen ju'!$CJ91,""),IF($A93="TOTAL",SUM(INDIRECT("BA4:BA"&amp;ROW()-1)),""))</f>
        <v/>
      </c>
      <c r="BB93" s="6" t="str">
        <f ca="1">IF(AND($A93&lt;&gt;"",$A93&lt;&gt;"TOTAL"),IF(AND('[2]PDI_Descripcion tipo regimen ju'!$CL91&lt;&gt;"",'[2]PDI_Descripcion tipo regimen ju'!$CL91&lt;&gt;0),'[2]PDI_Descripcion tipo regimen ju'!$CL91,""),IF($A93="TOTAL",SUM(INDIRECT("BB4:BB"&amp;ROW()-1)),""))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IF(AND($A93&lt;&gt;"",$A93&lt;&gt;"TOTAL"),IF(AND('[2]PDI_Descripcion tipo regimen ju'!$CO91&lt;&gt;"",'[2]PDI_Descripcion tipo regimen ju'!$CO91&lt;&gt;0),'[2]PDI_Descripcion tipo regimen ju'!$CO91,""),IF($A93="TOTAL",SUM(INDIRECT("BD4:BD"&amp;ROW()-1)),""))</f>
        <v/>
      </c>
      <c r="BE93" s="6" t="str">
        <f ca="1">IF(AND($A93&lt;&gt;"",$A93&lt;&gt;"TOTAL"),IF(AND('[2]PDI_Descripcion tipo regimen ju'!$CQ91&lt;&gt;"",'[2]PDI_Descripcion tipo regimen ju'!$CQ91&lt;&gt;0),'[2]PDI_Descripcion tipo regimen ju'!$CQ91,""),IF($A93="TOTAL",SUM(INDIRECT("BE4:BE"&amp;ROW()-1)),""))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IF('[2]PDI_Descripcion tipo regimen ju'!$B92&lt;&gt;"",'[2]PDI_Descripcion tipo regimen ju'!$B92,IF(AND('[2]PDI_Descripcion tipo regimen ju'!$B92="",'[2]PDI_Descripcion tipo regimen ju'!$B93="",'[2]PDI_Descripcion tipo regimen ju'!$B91=""),"","TOTAL"))</f>
        <v/>
      </c>
      <c r="B94" s="6" t="str">
        <f ca="1">IF(AND($A94&lt;&gt;"",$A94&lt;&gt;"TOTAL"),IF(AND('[2]PDI_Descripcion tipo regimen ju'!$C92&lt;&gt;"",'[2]PDI_Descripcion tipo regimen ju'!$C92&lt;&gt;0),'[2]PDI_Descripcion tipo regimen ju'!$C92,""),IF($A94="TOTAL",SUM(INDIRECT("B4:B"&amp;ROW()-1)),""))</f>
        <v/>
      </c>
      <c r="C94" s="6" t="str">
        <f ca="1">IF(AND($A94&lt;&gt;"",$A94&lt;&gt;"TOTAL"),IF(AND('[2]PDI_Descripcion tipo regimen ju'!$E92&lt;&gt;"",'[2]PDI_Descripcion tipo regimen ju'!$E92&lt;&gt;0),'[2]PDI_Descripcion tipo regimen ju'!$E92,""),IF($A94="TOTAL",SUM(INDIRECT("C4:C"&amp;ROW()-1)),""))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IF(AND($A94&lt;&gt;"",$A94&lt;&gt;"TOTAL"),IF(AND('[2]PDI_Descripcion tipo regimen ju'!$H92&lt;&gt;"",'[2]PDI_Descripcion tipo regimen ju'!$H92&lt;&gt;0),'[2]PDI_Descripcion tipo regimen ju'!$H92,""),IF($A94="TOTAL",SUM(INDIRECT("E4:E"&amp;ROW()-1)),""))</f>
        <v/>
      </c>
      <c r="F94" s="6" t="str">
        <f ca="1">IF(AND($A94&lt;&gt;"",$A94&lt;&gt;"TOTAL"),IF(AND('[2]PDI_Descripcion tipo regimen ju'!$J92&lt;&gt;"",'[2]PDI_Descripcion tipo regimen ju'!$J92&lt;&gt;0),'[2]PDI_Descripcion tipo regimen ju'!$J92,""),IF($A94="TOTAL",SUM(INDIRECT("F4:F"&amp;ROW()-1)),""))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IF(AND($A94&lt;&gt;"",$A94&lt;&gt;"TOTAL"),IF(AND('[2]PDI_Descripcion tipo regimen ju'!$M92&lt;&gt;"",'[2]PDI_Descripcion tipo regimen ju'!$M92&lt;&gt;0),'[2]PDI_Descripcion tipo regimen ju'!$M92,""),IF($A94="TOTAL",SUM(INDIRECT("H4:H"&amp;ROW()-1)),""))</f>
        <v/>
      </c>
      <c r="I94" s="6" t="str">
        <f ca="1">IF(AND($A94&lt;&gt;"",$A94&lt;&gt;"TOTAL"),IF(AND('[2]PDI_Descripcion tipo regimen ju'!$O92&lt;&gt;"",'[2]PDI_Descripcion tipo regimen ju'!$O92&lt;&gt;0),'[2]PDI_Descripcion tipo regimen ju'!$O92,""),IF($A94="TOTAL",SUM(INDIRECT("I4:I"&amp;ROW()-1)),""))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IF(AND($A94&lt;&gt;"",$A94&lt;&gt;"TOTAL"),IF(AND('[2]PDI_Descripcion tipo regimen ju'!$R92&lt;&gt;"",'[2]PDI_Descripcion tipo regimen ju'!$R92&lt;&gt;0),'[2]PDI_Descripcion tipo regimen ju'!$R92,""),IF($A94="TOTAL",SUM(INDIRECT("K4:K"&amp;ROW()-1)),""))</f>
        <v/>
      </c>
      <c r="L94" s="6" t="str">
        <f ca="1">IF(AND($A94&lt;&gt;"",$A94&lt;&gt;"TOTAL"),IF(AND('[2]PDI_Descripcion tipo regimen ju'!$T92&lt;&gt;"",'[2]PDI_Descripcion tipo regimen ju'!$T92&lt;&gt;0),'[2]PDI_Descripcion tipo regimen ju'!$T92,""),IF($A94="TOTAL",SUM(INDIRECT("L4:L"&amp;ROW()-1)),""))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IF(AND($A94&lt;&gt;"",$A94&lt;&gt;"TOTAL"),IF(AND('[2]PDI_Descripcion tipo regimen ju'!$W92&lt;&gt;"",'[2]PDI_Descripcion tipo regimen ju'!$W92&lt;&gt;0),'[2]PDI_Descripcion tipo regimen ju'!$W92,""),IF($A94="TOTAL",SUM(INDIRECT("N4:N"&amp;ROW()-1)),""))</f>
        <v/>
      </c>
      <c r="O94" s="6" t="str">
        <f ca="1">IF(AND($A94&lt;&gt;"",$A94&lt;&gt;"TOTAL"),IF(AND('[2]PDI_Descripcion tipo regimen ju'!$Y92&lt;&gt;"",'[2]PDI_Descripcion tipo regimen ju'!$Y92&lt;&gt;0),'[2]PDI_Descripcion tipo regimen ju'!$Y92,""),IF($A94="TOTAL",SUM(INDIRECT("O4:O"&amp;ROW()-1)),""))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IF(AND($A94&lt;&gt;"",$A94&lt;&gt;"TOTAL"),IF(AND('[2]PDI_Descripcion tipo regimen ju'!$AB92&lt;&gt;"",'[2]PDI_Descripcion tipo regimen ju'!$AB92&lt;&gt;0),'[2]PDI_Descripcion tipo regimen ju'!$AB92,""),IF($A94="TOTAL",SUM(INDIRECT("Q4:Q"&amp;ROW()-1)),""))</f>
        <v/>
      </c>
      <c r="R94" s="6" t="str">
        <f ca="1">IF(AND($A94&lt;&gt;"",$A94&lt;&gt;"TOTAL"),IF(AND('[2]PDI_Descripcion tipo regimen ju'!$AD92&lt;&gt;"",'[2]PDI_Descripcion tipo regimen ju'!$AD92&lt;&gt;0),'[2]PDI_Descripcion tipo regimen ju'!$AD92,""),IF($A94="TOTAL",SUM(INDIRECT("R4:R"&amp;ROW()-1)),""))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IF(AND($A94&lt;&gt;"",$A94&lt;&gt;"TOTAL"),IF(AND('[2]PDI_Descripcion tipo regimen ju'!$AG92&lt;&gt;"",'[2]PDI_Descripcion tipo regimen ju'!$AG92&lt;&gt;0),'[2]PDI_Descripcion tipo regimen ju'!$AG92,""),IF($A94="TOTAL",SUM(INDIRECT("T4:T"&amp;ROW()-1)),""))</f>
        <v/>
      </c>
      <c r="U94" s="6" t="str">
        <f ca="1">IF(AND($A94&lt;&gt;"",$A94&lt;&gt;"TOTAL"),IF(AND('[2]PDI_Descripcion tipo regimen ju'!$AI92&lt;&gt;"",'[2]PDI_Descripcion tipo regimen ju'!$AI92&lt;&gt;0),'[2]PDI_Descripcion tipo regimen ju'!$AI92,""),IF($A94="TOTAL",SUM(INDIRECT("U4:U"&amp;ROW()-1)),""))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IF(AND($A94&lt;&gt;"",$A94&lt;&gt;"TOTAL"),IF(AND('[2]PDI_Descripcion tipo regimen ju'!$AL92&lt;&gt;"",'[2]PDI_Descripcion tipo regimen ju'!$AL92&lt;&gt;0),'[2]PDI_Descripcion tipo regimen ju'!$AL92,""),IF($A94="TOTAL",SUM(INDIRECT("W4:W"&amp;ROW()-1)),""))</f>
        <v/>
      </c>
      <c r="X94" s="6" t="str">
        <f ca="1">IF(AND($A94&lt;&gt;"",$A94&lt;&gt;"TOTAL"),IF(AND('[2]PDI_Descripcion tipo regimen ju'!$AN92&lt;&gt;"",'[2]PDI_Descripcion tipo regimen ju'!$AN92&lt;&gt;0),'[2]PDI_Descripcion tipo regimen ju'!$AN92,""),IF($A94="TOTAL",SUM(INDIRECT("X4:X"&amp;ROW()-1)),""))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IF(AND($A94&lt;&gt;"",$A94&lt;&gt;"TOTAL"),IF(AND('[2]PDI_Descripcion tipo regimen ju'!$AQ92&lt;&gt;"",'[2]PDI_Descripcion tipo regimen ju'!$AQ92&lt;&gt;0),'[2]PDI_Descripcion tipo regimen ju'!$AQ92,""),IF($A94="TOTAL",SUM(INDIRECT("Z4:Z"&amp;ROW()-1)),""))</f>
        <v/>
      </c>
      <c r="AA94" s="6" t="str">
        <f ca="1">IF(AND($A94&lt;&gt;"",$A94&lt;&gt;"TOTAL"),IF(AND('[2]PDI_Descripcion tipo regimen ju'!$AS92&lt;&gt;"",'[2]PDI_Descripcion tipo regimen ju'!$AS92&lt;&gt;0),'[2]PDI_Descripcion tipo regimen ju'!$AS92,""),IF($A94="TOTAL",SUM(INDIRECT("AA4:AA"&amp;ROW()-1)),""))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IF(AND($A94&lt;&gt;"",$A94&lt;&gt;"TOTAL"),IF(AND('[2]PDI_Descripcion tipo regimen ju'!$AV92&lt;&gt;"",'[2]PDI_Descripcion tipo regimen ju'!$AV92&lt;&gt;0),'[2]PDI_Descripcion tipo regimen ju'!$AV92,""),IF($A94="TOTAL",SUM(INDIRECT("AC4:AC"&amp;ROW()-1)),""))</f>
        <v/>
      </c>
      <c r="AD94" s="6" t="str">
        <f ca="1">IF(AND($A94&lt;&gt;"",$A94&lt;&gt;"TOTAL"),IF(AND('[2]PDI_Descripcion tipo regimen ju'!$AX92&lt;&gt;"",'[2]PDI_Descripcion tipo regimen ju'!$AX92&lt;&gt;0),'[2]PDI_Descripcion tipo regimen ju'!$AX92,""),IF($A94="TOTAL",SUM(INDIRECT("AD4:AD"&amp;ROW()-1)),""))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IF(AND($A94&lt;&gt;"",$A94&lt;&gt;"TOTAL"),IF(AND('[2]PDI_Descripcion tipo regimen ju'!$BA92&lt;&gt;"",'[2]PDI_Descripcion tipo regimen ju'!$BA92&lt;&gt;0),'[2]PDI_Descripcion tipo regimen ju'!$BA92,""),IF($A94="TOTAL",SUM(INDIRECT("AF4:AF"&amp;ROW()-1)),""))</f>
        <v/>
      </c>
      <c r="AG94" s="6" t="str">
        <f ca="1">IF(AND($A94&lt;&gt;"",$A94&lt;&gt;"TOTAL"),IF(AND('[2]PDI_Descripcion tipo regimen ju'!$BC92&lt;&gt;"",'[2]PDI_Descripcion tipo regimen ju'!$BC92&lt;&gt;0),'[2]PDI_Descripcion tipo regimen ju'!$BC92,""),IF($A94="TOTAL",SUM(INDIRECT("AG4:AG"&amp;ROW()-1)),""))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IF(AND($A94&lt;&gt;"",$A94&lt;&gt;"TOTAL"),IF(AND('[2]PDI_Descripcion tipo regimen ju'!$BF92&lt;&gt;"",'[2]PDI_Descripcion tipo regimen ju'!$BF92&lt;&gt;0),'[2]PDI_Descripcion tipo regimen ju'!$BF92,""),IF($A94="TOTAL",SUM(INDIRECT("AI4:AI"&amp;ROW()-1)),""))</f>
        <v/>
      </c>
      <c r="AJ94" s="6" t="str">
        <f ca="1">IF(AND($A94&lt;&gt;"",$A94&lt;&gt;"TOTAL"),IF(AND('[2]PDI_Descripcion tipo regimen ju'!$BH92&lt;&gt;"",'[2]PDI_Descripcion tipo regimen ju'!$BH92&lt;&gt;0),'[2]PDI_Descripcion tipo regimen ju'!$BH92,""),IF($A94="TOTAL",SUM(INDIRECT("AJ4:AJ"&amp;ROW()-1)),""))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IF(AND($A94&lt;&gt;"",$A94&lt;&gt;"TOTAL"),IF(AND('[2]PDI_Descripcion tipo regimen ju'!$BK92&lt;&gt;"",'[2]PDI_Descripcion tipo regimen ju'!$BK92&lt;&gt;0),'[2]PDI_Descripcion tipo regimen ju'!$BK92,""),IF($A94="TOTAL",SUM(INDIRECT("AL4:AL"&amp;ROW()-1)),""))</f>
        <v/>
      </c>
      <c r="AM94" s="6" t="str">
        <f ca="1">IF(AND($A94&lt;&gt;"",$A94&lt;&gt;"TOTAL"),IF(AND('[2]PDI_Descripcion tipo regimen ju'!$BM92&lt;&gt;"",'[2]PDI_Descripcion tipo regimen ju'!$BM92&lt;&gt;0),'[2]PDI_Descripcion tipo regimen ju'!$BM92,""),IF($A94="TOTAL",SUM(INDIRECT("AM4:AM"&amp;ROW()-1)),""))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IF(AND($A94&lt;&gt;"",$A94&lt;&gt;"TOTAL"),IF(AND('[2]PDI_Descripcion tipo regimen ju'!$BP92&lt;&gt;"",'[2]PDI_Descripcion tipo regimen ju'!$BP92&lt;&gt;0),'[2]PDI_Descripcion tipo regimen ju'!$BP92,""),IF($A94="TOTAL",SUM(INDIRECT("AO4:AO"&amp;ROW()-1)),""))</f>
        <v/>
      </c>
      <c r="AP94" s="6" t="str">
        <f ca="1">IF(AND($A94&lt;&gt;"",$A94&lt;&gt;"TOTAL"),IF(AND('[2]PDI_Descripcion tipo regimen ju'!$BR92&lt;&gt;"",'[2]PDI_Descripcion tipo regimen ju'!$BR92&lt;&gt;0),'[2]PDI_Descripcion tipo regimen ju'!$BR92,""),IF($A94="TOTAL",SUM(INDIRECT("AP4:AP"&amp;ROW()-1)),""))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IF(AND($A94&lt;&gt;"",$A94&lt;&gt;"TOTAL"),IF(AND('[2]PDI_Descripcion tipo regimen ju'!$BU92&lt;&gt;"",'[2]PDI_Descripcion tipo regimen ju'!$BU92&lt;&gt;0),'[2]PDI_Descripcion tipo regimen ju'!$BU92,""),IF($A94="TOTAL",SUM(INDIRECT("AR4:AR"&amp;ROW()-1)),""))</f>
        <v/>
      </c>
      <c r="AS94" s="6" t="str">
        <f ca="1">IF(AND($A94&lt;&gt;"",$A94&lt;&gt;"TOTAL"),IF(AND('[2]PDI_Descripcion tipo regimen ju'!$BW92&lt;&gt;"",'[2]PDI_Descripcion tipo regimen ju'!$BW92&lt;&gt;0),'[2]PDI_Descripcion tipo regimen ju'!$BW92,""),IF($A94="TOTAL",SUM(INDIRECT("AS4:AS"&amp;ROW()-1)),""))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IF(AND($A94&lt;&gt;"",$A94&lt;&gt;"TOTAL"),IF(AND('[2]PDI_Descripcion tipo regimen ju'!$BZ92&lt;&gt;"",'[2]PDI_Descripcion tipo regimen ju'!$BZ92&lt;&gt;0),'[2]PDI_Descripcion tipo regimen ju'!$BZ92,""),IF($A94="TOTAL",SUM(INDIRECT("AU4:AU"&amp;ROW()-1)),""))</f>
        <v/>
      </c>
      <c r="AV94" s="6" t="str">
        <f ca="1">IF(AND($A94&lt;&gt;"",$A94&lt;&gt;"TOTAL"),IF(AND('[2]PDI_Descripcion tipo regimen ju'!$CB92&lt;&gt;"",'[2]PDI_Descripcion tipo regimen ju'!$CB92&lt;&gt;0),'[2]PDI_Descripcion tipo regimen ju'!$CB92,""),IF($A94="TOTAL",SUM(INDIRECT("AV4:AV"&amp;ROW()-1)),""))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IF(AND($A94&lt;&gt;"",$A94&lt;&gt;"TOTAL"),IF(AND('[2]PDI_Descripcion tipo regimen ju'!$CE92&lt;&gt;"",'[2]PDI_Descripcion tipo regimen ju'!$CE92&lt;&gt;0),'[2]PDI_Descripcion tipo regimen ju'!$CE92,""),IF($A94="TOTAL",SUM(INDIRECT("AX4:AX"&amp;ROW()-1)),""))</f>
        <v/>
      </c>
      <c r="AY94" s="6" t="str">
        <f ca="1">IF(AND($A94&lt;&gt;"",$A94&lt;&gt;"TOTAL"),IF(AND('[2]PDI_Descripcion tipo regimen ju'!$CG92&lt;&gt;"",'[2]PDI_Descripcion tipo regimen ju'!$CG92&lt;&gt;0),'[2]PDI_Descripcion tipo regimen ju'!$CG92,""),IF($A94="TOTAL",SUM(INDIRECT("AY4:AY"&amp;ROW()-1)),""))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IF(AND($A94&lt;&gt;"",$A94&lt;&gt;"TOTAL"),IF(AND('[2]PDI_Descripcion tipo regimen ju'!$CJ92&lt;&gt;"",'[2]PDI_Descripcion tipo regimen ju'!$CJ92&lt;&gt;0),'[2]PDI_Descripcion tipo regimen ju'!$CJ92,""),IF($A94="TOTAL",SUM(INDIRECT("BA4:BA"&amp;ROW()-1)),""))</f>
        <v/>
      </c>
      <c r="BB94" s="6" t="str">
        <f ca="1">IF(AND($A94&lt;&gt;"",$A94&lt;&gt;"TOTAL"),IF(AND('[2]PDI_Descripcion tipo regimen ju'!$CL92&lt;&gt;"",'[2]PDI_Descripcion tipo regimen ju'!$CL92&lt;&gt;0),'[2]PDI_Descripcion tipo regimen ju'!$CL92,""),IF($A94="TOTAL",SUM(INDIRECT("BB4:BB"&amp;ROW()-1)),""))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IF(AND($A94&lt;&gt;"",$A94&lt;&gt;"TOTAL"),IF(AND('[2]PDI_Descripcion tipo regimen ju'!$CO92&lt;&gt;"",'[2]PDI_Descripcion tipo regimen ju'!$CO92&lt;&gt;0),'[2]PDI_Descripcion tipo regimen ju'!$CO92,""),IF($A94="TOTAL",SUM(INDIRECT("BD4:BD"&amp;ROW()-1)),""))</f>
        <v/>
      </c>
      <c r="BE94" s="6" t="str">
        <f ca="1">IF(AND($A94&lt;&gt;"",$A94&lt;&gt;"TOTAL"),IF(AND('[2]PDI_Descripcion tipo regimen ju'!$CQ92&lt;&gt;"",'[2]PDI_Descripcion tipo regimen ju'!$CQ92&lt;&gt;0),'[2]PDI_Descripcion tipo regimen ju'!$CQ92,""),IF($A94="TOTAL",SUM(INDIRECT("BE4:BE"&amp;ROW()-1)),""))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IF('[2]PDI_Descripcion tipo regimen ju'!$B93&lt;&gt;"",'[2]PDI_Descripcion tipo regimen ju'!$B93,IF(AND('[2]PDI_Descripcion tipo regimen ju'!$B93="",'[2]PDI_Descripcion tipo regimen ju'!$B94="",'[2]PDI_Descripcion tipo regimen ju'!$B92=""),"","TOTAL"))</f>
        <v/>
      </c>
      <c r="B95" s="6" t="str">
        <f ca="1">IF(AND($A95&lt;&gt;"",$A95&lt;&gt;"TOTAL"),IF(AND('[2]PDI_Descripcion tipo regimen ju'!$C93&lt;&gt;"",'[2]PDI_Descripcion tipo regimen ju'!$C93&lt;&gt;0),'[2]PDI_Descripcion tipo regimen ju'!$C93,""),IF($A95="TOTAL",SUM(INDIRECT("B4:B"&amp;ROW()-1)),""))</f>
        <v/>
      </c>
      <c r="C95" s="6" t="str">
        <f ca="1">IF(AND($A95&lt;&gt;"",$A95&lt;&gt;"TOTAL"),IF(AND('[2]PDI_Descripcion tipo regimen ju'!$E93&lt;&gt;"",'[2]PDI_Descripcion tipo regimen ju'!$E93&lt;&gt;0),'[2]PDI_Descripcion tipo regimen ju'!$E93,""),IF($A95="TOTAL",SUM(INDIRECT("C4:C"&amp;ROW()-1)),""))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IF(AND($A95&lt;&gt;"",$A95&lt;&gt;"TOTAL"),IF(AND('[2]PDI_Descripcion tipo regimen ju'!$H93&lt;&gt;"",'[2]PDI_Descripcion tipo regimen ju'!$H93&lt;&gt;0),'[2]PDI_Descripcion tipo regimen ju'!$H93,""),IF($A95="TOTAL",SUM(INDIRECT("E4:E"&amp;ROW()-1)),""))</f>
        <v/>
      </c>
      <c r="F95" s="6" t="str">
        <f ca="1">IF(AND($A95&lt;&gt;"",$A95&lt;&gt;"TOTAL"),IF(AND('[2]PDI_Descripcion tipo regimen ju'!$J93&lt;&gt;"",'[2]PDI_Descripcion tipo regimen ju'!$J93&lt;&gt;0),'[2]PDI_Descripcion tipo regimen ju'!$J93,""),IF($A95="TOTAL",SUM(INDIRECT("F4:F"&amp;ROW()-1)),""))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IF(AND($A95&lt;&gt;"",$A95&lt;&gt;"TOTAL"),IF(AND('[2]PDI_Descripcion tipo regimen ju'!$M93&lt;&gt;"",'[2]PDI_Descripcion tipo regimen ju'!$M93&lt;&gt;0),'[2]PDI_Descripcion tipo regimen ju'!$M93,""),IF($A95="TOTAL",SUM(INDIRECT("H4:H"&amp;ROW()-1)),""))</f>
        <v/>
      </c>
      <c r="I95" s="6" t="str">
        <f ca="1">IF(AND($A95&lt;&gt;"",$A95&lt;&gt;"TOTAL"),IF(AND('[2]PDI_Descripcion tipo regimen ju'!$O93&lt;&gt;"",'[2]PDI_Descripcion tipo regimen ju'!$O93&lt;&gt;0),'[2]PDI_Descripcion tipo regimen ju'!$O93,""),IF($A95="TOTAL",SUM(INDIRECT("I4:I"&amp;ROW()-1)),""))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IF(AND($A95&lt;&gt;"",$A95&lt;&gt;"TOTAL"),IF(AND('[2]PDI_Descripcion tipo regimen ju'!$R93&lt;&gt;"",'[2]PDI_Descripcion tipo regimen ju'!$R93&lt;&gt;0),'[2]PDI_Descripcion tipo regimen ju'!$R93,""),IF($A95="TOTAL",SUM(INDIRECT("K4:K"&amp;ROW()-1)),""))</f>
        <v/>
      </c>
      <c r="L95" s="6" t="str">
        <f ca="1">IF(AND($A95&lt;&gt;"",$A95&lt;&gt;"TOTAL"),IF(AND('[2]PDI_Descripcion tipo regimen ju'!$T93&lt;&gt;"",'[2]PDI_Descripcion tipo regimen ju'!$T93&lt;&gt;0),'[2]PDI_Descripcion tipo regimen ju'!$T93,""),IF($A95="TOTAL",SUM(INDIRECT("L4:L"&amp;ROW()-1)),""))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IF(AND($A95&lt;&gt;"",$A95&lt;&gt;"TOTAL"),IF(AND('[2]PDI_Descripcion tipo regimen ju'!$W93&lt;&gt;"",'[2]PDI_Descripcion tipo regimen ju'!$W93&lt;&gt;0),'[2]PDI_Descripcion tipo regimen ju'!$W93,""),IF($A95="TOTAL",SUM(INDIRECT("N4:N"&amp;ROW()-1)),""))</f>
        <v/>
      </c>
      <c r="O95" s="6" t="str">
        <f ca="1">IF(AND($A95&lt;&gt;"",$A95&lt;&gt;"TOTAL"),IF(AND('[2]PDI_Descripcion tipo regimen ju'!$Y93&lt;&gt;"",'[2]PDI_Descripcion tipo regimen ju'!$Y93&lt;&gt;0),'[2]PDI_Descripcion tipo regimen ju'!$Y93,""),IF($A95="TOTAL",SUM(INDIRECT("O4:O"&amp;ROW()-1)),""))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IF(AND($A95&lt;&gt;"",$A95&lt;&gt;"TOTAL"),IF(AND('[2]PDI_Descripcion tipo regimen ju'!$AB93&lt;&gt;"",'[2]PDI_Descripcion tipo regimen ju'!$AB93&lt;&gt;0),'[2]PDI_Descripcion tipo regimen ju'!$AB93,""),IF($A95="TOTAL",SUM(INDIRECT("Q4:Q"&amp;ROW()-1)),""))</f>
        <v/>
      </c>
      <c r="R95" s="6" t="str">
        <f ca="1">IF(AND($A95&lt;&gt;"",$A95&lt;&gt;"TOTAL"),IF(AND('[2]PDI_Descripcion tipo regimen ju'!$AD93&lt;&gt;"",'[2]PDI_Descripcion tipo regimen ju'!$AD93&lt;&gt;0),'[2]PDI_Descripcion tipo regimen ju'!$AD93,""),IF($A95="TOTAL",SUM(INDIRECT("R4:R"&amp;ROW()-1)),""))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IF(AND($A95&lt;&gt;"",$A95&lt;&gt;"TOTAL"),IF(AND('[2]PDI_Descripcion tipo regimen ju'!$AG93&lt;&gt;"",'[2]PDI_Descripcion tipo regimen ju'!$AG93&lt;&gt;0),'[2]PDI_Descripcion tipo regimen ju'!$AG93,""),IF($A95="TOTAL",SUM(INDIRECT("T4:T"&amp;ROW()-1)),""))</f>
        <v/>
      </c>
      <c r="U95" s="6" t="str">
        <f ca="1">IF(AND($A95&lt;&gt;"",$A95&lt;&gt;"TOTAL"),IF(AND('[2]PDI_Descripcion tipo regimen ju'!$AI93&lt;&gt;"",'[2]PDI_Descripcion tipo regimen ju'!$AI93&lt;&gt;0),'[2]PDI_Descripcion tipo regimen ju'!$AI93,""),IF($A95="TOTAL",SUM(INDIRECT("U4:U"&amp;ROW()-1)),""))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IF(AND($A95&lt;&gt;"",$A95&lt;&gt;"TOTAL"),IF(AND('[2]PDI_Descripcion tipo regimen ju'!$AL93&lt;&gt;"",'[2]PDI_Descripcion tipo regimen ju'!$AL93&lt;&gt;0),'[2]PDI_Descripcion tipo regimen ju'!$AL93,""),IF($A95="TOTAL",SUM(INDIRECT("W4:W"&amp;ROW()-1)),""))</f>
        <v/>
      </c>
      <c r="X95" s="6" t="str">
        <f ca="1">IF(AND($A95&lt;&gt;"",$A95&lt;&gt;"TOTAL"),IF(AND('[2]PDI_Descripcion tipo regimen ju'!$AN93&lt;&gt;"",'[2]PDI_Descripcion tipo regimen ju'!$AN93&lt;&gt;0),'[2]PDI_Descripcion tipo regimen ju'!$AN93,""),IF($A95="TOTAL",SUM(INDIRECT("X4:X"&amp;ROW()-1)),""))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IF(AND($A95&lt;&gt;"",$A95&lt;&gt;"TOTAL"),IF(AND('[2]PDI_Descripcion tipo regimen ju'!$AQ93&lt;&gt;"",'[2]PDI_Descripcion tipo regimen ju'!$AQ93&lt;&gt;0),'[2]PDI_Descripcion tipo regimen ju'!$AQ93,""),IF($A95="TOTAL",SUM(INDIRECT("Z4:Z"&amp;ROW()-1)),""))</f>
        <v/>
      </c>
      <c r="AA95" s="6" t="str">
        <f ca="1">IF(AND($A95&lt;&gt;"",$A95&lt;&gt;"TOTAL"),IF(AND('[2]PDI_Descripcion tipo regimen ju'!$AS93&lt;&gt;"",'[2]PDI_Descripcion tipo regimen ju'!$AS93&lt;&gt;0),'[2]PDI_Descripcion tipo regimen ju'!$AS93,""),IF($A95="TOTAL",SUM(INDIRECT("AA4:AA"&amp;ROW()-1)),""))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IF(AND($A95&lt;&gt;"",$A95&lt;&gt;"TOTAL"),IF(AND('[2]PDI_Descripcion tipo regimen ju'!$AV93&lt;&gt;"",'[2]PDI_Descripcion tipo regimen ju'!$AV93&lt;&gt;0),'[2]PDI_Descripcion tipo regimen ju'!$AV93,""),IF($A95="TOTAL",SUM(INDIRECT("AC4:AC"&amp;ROW()-1)),""))</f>
        <v/>
      </c>
      <c r="AD95" s="6" t="str">
        <f ca="1">IF(AND($A95&lt;&gt;"",$A95&lt;&gt;"TOTAL"),IF(AND('[2]PDI_Descripcion tipo regimen ju'!$AX93&lt;&gt;"",'[2]PDI_Descripcion tipo regimen ju'!$AX93&lt;&gt;0),'[2]PDI_Descripcion tipo regimen ju'!$AX93,""),IF($A95="TOTAL",SUM(INDIRECT("AD4:AD"&amp;ROW()-1)),""))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IF(AND($A95&lt;&gt;"",$A95&lt;&gt;"TOTAL"),IF(AND('[2]PDI_Descripcion tipo regimen ju'!$BA93&lt;&gt;"",'[2]PDI_Descripcion tipo regimen ju'!$BA93&lt;&gt;0),'[2]PDI_Descripcion tipo regimen ju'!$BA93,""),IF($A95="TOTAL",SUM(INDIRECT("AF4:AF"&amp;ROW()-1)),""))</f>
        <v/>
      </c>
      <c r="AG95" s="6" t="str">
        <f ca="1">IF(AND($A95&lt;&gt;"",$A95&lt;&gt;"TOTAL"),IF(AND('[2]PDI_Descripcion tipo regimen ju'!$BC93&lt;&gt;"",'[2]PDI_Descripcion tipo regimen ju'!$BC93&lt;&gt;0),'[2]PDI_Descripcion tipo regimen ju'!$BC93,""),IF($A95="TOTAL",SUM(INDIRECT("AG4:AG"&amp;ROW()-1)),""))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IF(AND($A95&lt;&gt;"",$A95&lt;&gt;"TOTAL"),IF(AND('[2]PDI_Descripcion tipo regimen ju'!$BF93&lt;&gt;"",'[2]PDI_Descripcion tipo regimen ju'!$BF93&lt;&gt;0),'[2]PDI_Descripcion tipo regimen ju'!$BF93,""),IF($A95="TOTAL",SUM(INDIRECT("AI4:AI"&amp;ROW()-1)),""))</f>
        <v/>
      </c>
      <c r="AJ95" s="6" t="str">
        <f ca="1">IF(AND($A95&lt;&gt;"",$A95&lt;&gt;"TOTAL"),IF(AND('[2]PDI_Descripcion tipo regimen ju'!$BH93&lt;&gt;"",'[2]PDI_Descripcion tipo regimen ju'!$BH93&lt;&gt;0),'[2]PDI_Descripcion tipo regimen ju'!$BH93,""),IF($A95="TOTAL",SUM(INDIRECT("AJ4:AJ"&amp;ROW()-1)),""))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IF(AND($A95&lt;&gt;"",$A95&lt;&gt;"TOTAL"),IF(AND('[2]PDI_Descripcion tipo regimen ju'!$BK93&lt;&gt;"",'[2]PDI_Descripcion tipo regimen ju'!$BK93&lt;&gt;0),'[2]PDI_Descripcion tipo regimen ju'!$BK93,""),IF($A95="TOTAL",SUM(INDIRECT("AL4:AL"&amp;ROW()-1)),""))</f>
        <v/>
      </c>
      <c r="AM95" s="6" t="str">
        <f ca="1">IF(AND($A95&lt;&gt;"",$A95&lt;&gt;"TOTAL"),IF(AND('[2]PDI_Descripcion tipo regimen ju'!$BM93&lt;&gt;"",'[2]PDI_Descripcion tipo regimen ju'!$BM93&lt;&gt;0),'[2]PDI_Descripcion tipo regimen ju'!$BM93,""),IF($A95="TOTAL",SUM(INDIRECT("AM4:AM"&amp;ROW()-1)),""))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IF(AND($A95&lt;&gt;"",$A95&lt;&gt;"TOTAL"),IF(AND('[2]PDI_Descripcion tipo regimen ju'!$BP93&lt;&gt;"",'[2]PDI_Descripcion tipo regimen ju'!$BP93&lt;&gt;0),'[2]PDI_Descripcion tipo regimen ju'!$BP93,""),IF($A95="TOTAL",SUM(INDIRECT("AO4:AO"&amp;ROW()-1)),""))</f>
        <v/>
      </c>
      <c r="AP95" s="6" t="str">
        <f ca="1">IF(AND($A95&lt;&gt;"",$A95&lt;&gt;"TOTAL"),IF(AND('[2]PDI_Descripcion tipo regimen ju'!$BR93&lt;&gt;"",'[2]PDI_Descripcion tipo regimen ju'!$BR93&lt;&gt;0),'[2]PDI_Descripcion tipo regimen ju'!$BR93,""),IF($A95="TOTAL",SUM(INDIRECT("AP4:AP"&amp;ROW()-1)),""))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IF(AND($A95&lt;&gt;"",$A95&lt;&gt;"TOTAL"),IF(AND('[2]PDI_Descripcion tipo regimen ju'!$BU93&lt;&gt;"",'[2]PDI_Descripcion tipo regimen ju'!$BU93&lt;&gt;0),'[2]PDI_Descripcion tipo regimen ju'!$BU93,""),IF($A95="TOTAL",SUM(INDIRECT("AR4:AR"&amp;ROW()-1)),""))</f>
        <v/>
      </c>
      <c r="AS95" s="6" t="str">
        <f ca="1">IF(AND($A95&lt;&gt;"",$A95&lt;&gt;"TOTAL"),IF(AND('[2]PDI_Descripcion tipo regimen ju'!$BW93&lt;&gt;"",'[2]PDI_Descripcion tipo regimen ju'!$BW93&lt;&gt;0),'[2]PDI_Descripcion tipo regimen ju'!$BW93,""),IF($A95="TOTAL",SUM(INDIRECT("AS4:AS"&amp;ROW()-1)),""))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IF(AND($A95&lt;&gt;"",$A95&lt;&gt;"TOTAL"),IF(AND('[2]PDI_Descripcion tipo regimen ju'!$BZ93&lt;&gt;"",'[2]PDI_Descripcion tipo regimen ju'!$BZ93&lt;&gt;0),'[2]PDI_Descripcion tipo regimen ju'!$BZ93,""),IF($A95="TOTAL",SUM(INDIRECT("AU4:AU"&amp;ROW()-1)),""))</f>
        <v/>
      </c>
      <c r="AV95" s="6" t="str">
        <f ca="1">IF(AND($A95&lt;&gt;"",$A95&lt;&gt;"TOTAL"),IF(AND('[2]PDI_Descripcion tipo regimen ju'!$CB93&lt;&gt;"",'[2]PDI_Descripcion tipo regimen ju'!$CB93&lt;&gt;0),'[2]PDI_Descripcion tipo regimen ju'!$CB93,""),IF($A95="TOTAL",SUM(INDIRECT("AV4:AV"&amp;ROW()-1)),""))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IF(AND($A95&lt;&gt;"",$A95&lt;&gt;"TOTAL"),IF(AND('[2]PDI_Descripcion tipo regimen ju'!$CE93&lt;&gt;"",'[2]PDI_Descripcion tipo regimen ju'!$CE93&lt;&gt;0),'[2]PDI_Descripcion tipo regimen ju'!$CE93,""),IF($A95="TOTAL",SUM(INDIRECT("AX4:AX"&amp;ROW()-1)),""))</f>
        <v/>
      </c>
      <c r="AY95" s="6" t="str">
        <f ca="1">IF(AND($A95&lt;&gt;"",$A95&lt;&gt;"TOTAL"),IF(AND('[2]PDI_Descripcion tipo regimen ju'!$CG93&lt;&gt;"",'[2]PDI_Descripcion tipo regimen ju'!$CG93&lt;&gt;0),'[2]PDI_Descripcion tipo regimen ju'!$CG93,""),IF($A95="TOTAL",SUM(INDIRECT("AY4:AY"&amp;ROW()-1)),""))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IF(AND($A95&lt;&gt;"",$A95&lt;&gt;"TOTAL"),IF(AND('[2]PDI_Descripcion tipo regimen ju'!$CJ93&lt;&gt;"",'[2]PDI_Descripcion tipo regimen ju'!$CJ93&lt;&gt;0),'[2]PDI_Descripcion tipo regimen ju'!$CJ93,""),IF($A95="TOTAL",SUM(INDIRECT("BA4:BA"&amp;ROW()-1)),""))</f>
        <v/>
      </c>
      <c r="BB95" s="6" t="str">
        <f ca="1">IF(AND($A95&lt;&gt;"",$A95&lt;&gt;"TOTAL"),IF(AND('[2]PDI_Descripcion tipo regimen ju'!$CL93&lt;&gt;"",'[2]PDI_Descripcion tipo regimen ju'!$CL93&lt;&gt;0),'[2]PDI_Descripcion tipo regimen ju'!$CL93,""),IF($A95="TOTAL",SUM(INDIRECT("BB4:BB"&amp;ROW()-1)),""))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IF(AND($A95&lt;&gt;"",$A95&lt;&gt;"TOTAL"),IF(AND('[2]PDI_Descripcion tipo regimen ju'!$CO93&lt;&gt;"",'[2]PDI_Descripcion tipo regimen ju'!$CO93&lt;&gt;0),'[2]PDI_Descripcion tipo regimen ju'!$CO93,""),IF($A95="TOTAL",SUM(INDIRECT("BD4:BD"&amp;ROW()-1)),""))</f>
        <v/>
      </c>
      <c r="BE95" s="6" t="str">
        <f ca="1">IF(AND($A95&lt;&gt;"",$A95&lt;&gt;"TOTAL"),IF(AND('[2]PDI_Descripcion tipo regimen ju'!$CQ93&lt;&gt;"",'[2]PDI_Descripcion tipo regimen ju'!$CQ93&lt;&gt;0),'[2]PDI_Descripcion tipo regimen ju'!$CQ93,""),IF($A95="TOTAL",SUM(INDIRECT("BE4:BE"&amp;ROW()-1)),""))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IF('[2]PDI_Descripcion tipo regimen ju'!$B94&lt;&gt;"",'[2]PDI_Descripcion tipo regimen ju'!$B94,IF(AND('[2]PDI_Descripcion tipo regimen ju'!$B94="",'[2]PDI_Descripcion tipo regimen ju'!$B95="",'[2]PDI_Descripcion tipo regimen ju'!$B93=""),"","TOTAL"))</f>
        <v/>
      </c>
      <c r="B96" s="6" t="str">
        <f ca="1">IF(AND($A96&lt;&gt;"",$A96&lt;&gt;"TOTAL"),IF(AND('[2]PDI_Descripcion tipo regimen ju'!$C94&lt;&gt;"",'[2]PDI_Descripcion tipo regimen ju'!$C94&lt;&gt;0),'[2]PDI_Descripcion tipo regimen ju'!$C94,""),IF($A96="TOTAL",SUM(INDIRECT("B4:B"&amp;ROW()-1)),""))</f>
        <v/>
      </c>
      <c r="C96" s="6" t="str">
        <f ca="1">IF(AND($A96&lt;&gt;"",$A96&lt;&gt;"TOTAL"),IF(AND('[2]PDI_Descripcion tipo regimen ju'!$E94&lt;&gt;"",'[2]PDI_Descripcion tipo regimen ju'!$E94&lt;&gt;0),'[2]PDI_Descripcion tipo regimen ju'!$E94,""),IF($A96="TOTAL",SUM(INDIRECT("C4:C"&amp;ROW()-1)),""))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IF(AND($A96&lt;&gt;"",$A96&lt;&gt;"TOTAL"),IF(AND('[2]PDI_Descripcion tipo regimen ju'!$H94&lt;&gt;"",'[2]PDI_Descripcion tipo regimen ju'!$H94&lt;&gt;0),'[2]PDI_Descripcion tipo regimen ju'!$H94,""),IF($A96="TOTAL",SUM(INDIRECT("E4:E"&amp;ROW()-1)),""))</f>
        <v/>
      </c>
      <c r="F96" s="6" t="str">
        <f ca="1">IF(AND($A96&lt;&gt;"",$A96&lt;&gt;"TOTAL"),IF(AND('[2]PDI_Descripcion tipo regimen ju'!$J94&lt;&gt;"",'[2]PDI_Descripcion tipo regimen ju'!$J94&lt;&gt;0),'[2]PDI_Descripcion tipo regimen ju'!$J94,""),IF($A96="TOTAL",SUM(INDIRECT("F4:F"&amp;ROW()-1)),""))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IF(AND($A96&lt;&gt;"",$A96&lt;&gt;"TOTAL"),IF(AND('[2]PDI_Descripcion tipo regimen ju'!$M94&lt;&gt;"",'[2]PDI_Descripcion tipo regimen ju'!$M94&lt;&gt;0),'[2]PDI_Descripcion tipo regimen ju'!$M94,""),IF($A96="TOTAL",SUM(INDIRECT("H4:H"&amp;ROW()-1)),""))</f>
        <v/>
      </c>
      <c r="I96" s="6" t="str">
        <f ca="1">IF(AND($A96&lt;&gt;"",$A96&lt;&gt;"TOTAL"),IF(AND('[2]PDI_Descripcion tipo regimen ju'!$O94&lt;&gt;"",'[2]PDI_Descripcion tipo regimen ju'!$O94&lt;&gt;0),'[2]PDI_Descripcion tipo regimen ju'!$O94,""),IF($A96="TOTAL",SUM(INDIRECT("I4:I"&amp;ROW()-1)),""))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IF(AND($A96&lt;&gt;"",$A96&lt;&gt;"TOTAL"),IF(AND('[2]PDI_Descripcion tipo regimen ju'!$R94&lt;&gt;"",'[2]PDI_Descripcion tipo regimen ju'!$R94&lt;&gt;0),'[2]PDI_Descripcion tipo regimen ju'!$R94,""),IF($A96="TOTAL",SUM(INDIRECT("K4:K"&amp;ROW()-1)),""))</f>
        <v/>
      </c>
      <c r="L96" s="6" t="str">
        <f ca="1">IF(AND($A96&lt;&gt;"",$A96&lt;&gt;"TOTAL"),IF(AND('[2]PDI_Descripcion tipo regimen ju'!$T94&lt;&gt;"",'[2]PDI_Descripcion tipo regimen ju'!$T94&lt;&gt;0),'[2]PDI_Descripcion tipo regimen ju'!$T94,""),IF($A96="TOTAL",SUM(INDIRECT("L4:L"&amp;ROW()-1)),""))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IF(AND($A96&lt;&gt;"",$A96&lt;&gt;"TOTAL"),IF(AND('[2]PDI_Descripcion tipo regimen ju'!$W94&lt;&gt;"",'[2]PDI_Descripcion tipo regimen ju'!$W94&lt;&gt;0),'[2]PDI_Descripcion tipo regimen ju'!$W94,""),IF($A96="TOTAL",SUM(INDIRECT("N4:N"&amp;ROW()-1)),""))</f>
        <v/>
      </c>
      <c r="O96" s="6" t="str">
        <f ca="1">IF(AND($A96&lt;&gt;"",$A96&lt;&gt;"TOTAL"),IF(AND('[2]PDI_Descripcion tipo regimen ju'!$Y94&lt;&gt;"",'[2]PDI_Descripcion tipo regimen ju'!$Y94&lt;&gt;0),'[2]PDI_Descripcion tipo regimen ju'!$Y94,""),IF($A96="TOTAL",SUM(INDIRECT("O4:O"&amp;ROW()-1)),""))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IF(AND($A96&lt;&gt;"",$A96&lt;&gt;"TOTAL"),IF(AND('[2]PDI_Descripcion tipo regimen ju'!$AB94&lt;&gt;"",'[2]PDI_Descripcion tipo regimen ju'!$AB94&lt;&gt;0),'[2]PDI_Descripcion tipo regimen ju'!$AB94,""),IF($A96="TOTAL",SUM(INDIRECT("Q4:Q"&amp;ROW()-1)),""))</f>
        <v/>
      </c>
      <c r="R96" s="6" t="str">
        <f ca="1">IF(AND($A96&lt;&gt;"",$A96&lt;&gt;"TOTAL"),IF(AND('[2]PDI_Descripcion tipo regimen ju'!$AD94&lt;&gt;"",'[2]PDI_Descripcion tipo regimen ju'!$AD94&lt;&gt;0),'[2]PDI_Descripcion tipo regimen ju'!$AD94,""),IF($A96="TOTAL",SUM(INDIRECT("R4:R"&amp;ROW()-1)),""))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IF(AND($A96&lt;&gt;"",$A96&lt;&gt;"TOTAL"),IF(AND('[2]PDI_Descripcion tipo regimen ju'!$AG94&lt;&gt;"",'[2]PDI_Descripcion tipo regimen ju'!$AG94&lt;&gt;0),'[2]PDI_Descripcion tipo regimen ju'!$AG94,""),IF($A96="TOTAL",SUM(INDIRECT("T4:T"&amp;ROW()-1)),""))</f>
        <v/>
      </c>
      <c r="U96" s="6" t="str">
        <f ca="1">IF(AND($A96&lt;&gt;"",$A96&lt;&gt;"TOTAL"),IF(AND('[2]PDI_Descripcion tipo regimen ju'!$AI94&lt;&gt;"",'[2]PDI_Descripcion tipo regimen ju'!$AI94&lt;&gt;0),'[2]PDI_Descripcion tipo regimen ju'!$AI94,""),IF($A96="TOTAL",SUM(INDIRECT("U4:U"&amp;ROW()-1)),""))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IF(AND($A96&lt;&gt;"",$A96&lt;&gt;"TOTAL"),IF(AND('[2]PDI_Descripcion tipo regimen ju'!$AL94&lt;&gt;"",'[2]PDI_Descripcion tipo regimen ju'!$AL94&lt;&gt;0),'[2]PDI_Descripcion tipo regimen ju'!$AL94,""),IF($A96="TOTAL",SUM(INDIRECT("W4:W"&amp;ROW()-1)),""))</f>
        <v/>
      </c>
      <c r="X96" s="6" t="str">
        <f ca="1">IF(AND($A96&lt;&gt;"",$A96&lt;&gt;"TOTAL"),IF(AND('[2]PDI_Descripcion tipo regimen ju'!$AN94&lt;&gt;"",'[2]PDI_Descripcion tipo regimen ju'!$AN94&lt;&gt;0),'[2]PDI_Descripcion tipo regimen ju'!$AN94,""),IF($A96="TOTAL",SUM(INDIRECT("X4:X"&amp;ROW()-1)),""))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IF(AND($A96&lt;&gt;"",$A96&lt;&gt;"TOTAL"),IF(AND('[2]PDI_Descripcion tipo regimen ju'!$AQ94&lt;&gt;"",'[2]PDI_Descripcion tipo regimen ju'!$AQ94&lt;&gt;0),'[2]PDI_Descripcion tipo regimen ju'!$AQ94,""),IF($A96="TOTAL",SUM(INDIRECT("Z4:Z"&amp;ROW()-1)),""))</f>
        <v/>
      </c>
      <c r="AA96" s="6" t="str">
        <f ca="1">IF(AND($A96&lt;&gt;"",$A96&lt;&gt;"TOTAL"),IF(AND('[2]PDI_Descripcion tipo regimen ju'!$AS94&lt;&gt;"",'[2]PDI_Descripcion tipo regimen ju'!$AS94&lt;&gt;0),'[2]PDI_Descripcion tipo regimen ju'!$AS94,""),IF($A96="TOTAL",SUM(INDIRECT("AA4:AA"&amp;ROW()-1)),""))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IF(AND($A96&lt;&gt;"",$A96&lt;&gt;"TOTAL"),IF(AND('[2]PDI_Descripcion tipo regimen ju'!$AV94&lt;&gt;"",'[2]PDI_Descripcion tipo regimen ju'!$AV94&lt;&gt;0),'[2]PDI_Descripcion tipo regimen ju'!$AV94,""),IF($A96="TOTAL",SUM(INDIRECT("AC4:AC"&amp;ROW()-1)),""))</f>
        <v/>
      </c>
      <c r="AD96" s="6" t="str">
        <f ca="1">IF(AND($A96&lt;&gt;"",$A96&lt;&gt;"TOTAL"),IF(AND('[2]PDI_Descripcion tipo regimen ju'!$AX94&lt;&gt;"",'[2]PDI_Descripcion tipo regimen ju'!$AX94&lt;&gt;0),'[2]PDI_Descripcion tipo regimen ju'!$AX94,""),IF($A96="TOTAL",SUM(INDIRECT("AD4:AD"&amp;ROW()-1)),""))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IF(AND($A96&lt;&gt;"",$A96&lt;&gt;"TOTAL"),IF(AND('[2]PDI_Descripcion tipo regimen ju'!$BA94&lt;&gt;"",'[2]PDI_Descripcion tipo regimen ju'!$BA94&lt;&gt;0),'[2]PDI_Descripcion tipo regimen ju'!$BA94,""),IF($A96="TOTAL",SUM(INDIRECT("AF4:AF"&amp;ROW()-1)),""))</f>
        <v/>
      </c>
      <c r="AG96" s="6" t="str">
        <f ca="1">IF(AND($A96&lt;&gt;"",$A96&lt;&gt;"TOTAL"),IF(AND('[2]PDI_Descripcion tipo regimen ju'!$BC94&lt;&gt;"",'[2]PDI_Descripcion tipo regimen ju'!$BC94&lt;&gt;0),'[2]PDI_Descripcion tipo regimen ju'!$BC94,""),IF($A96="TOTAL",SUM(INDIRECT("AG4:AG"&amp;ROW()-1)),""))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IF(AND($A96&lt;&gt;"",$A96&lt;&gt;"TOTAL"),IF(AND('[2]PDI_Descripcion tipo regimen ju'!$BF94&lt;&gt;"",'[2]PDI_Descripcion tipo regimen ju'!$BF94&lt;&gt;0),'[2]PDI_Descripcion tipo regimen ju'!$BF94,""),IF($A96="TOTAL",SUM(INDIRECT("AI4:AI"&amp;ROW()-1)),""))</f>
        <v/>
      </c>
      <c r="AJ96" s="6" t="str">
        <f ca="1">IF(AND($A96&lt;&gt;"",$A96&lt;&gt;"TOTAL"),IF(AND('[2]PDI_Descripcion tipo regimen ju'!$BH94&lt;&gt;"",'[2]PDI_Descripcion tipo regimen ju'!$BH94&lt;&gt;0),'[2]PDI_Descripcion tipo regimen ju'!$BH94,""),IF($A96="TOTAL",SUM(INDIRECT("AJ4:AJ"&amp;ROW()-1)),""))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IF(AND($A96&lt;&gt;"",$A96&lt;&gt;"TOTAL"),IF(AND('[2]PDI_Descripcion tipo regimen ju'!$BK94&lt;&gt;"",'[2]PDI_Descripcion tipo regimen ju'!$BK94&lt;&gt;0),'[2]PDI_Descripcion tipo regimen ju'!$BK94,""),IF($A96="TOTAL",SUM(INDIRECT("AL4:AL"&amp;ROW()-1)),""))</f>
        <v/>
      </c>
      <c r="AM96" s="6" t="str">
        <f ca="1">IF(AND($A96&lt;&gt;"",$A96&lt;&gt;"TOTAL"),IF(AND('[2]PDI_Descripcion tipo regimen ju'!$BM94&lt;&gt;"",'[2]PDI_Descripcion tipo regimen ju'!$BM94&lt;&gt;0),'[2]PDI_Descripcion tipo regimen ju'!$BM94,""),IF($A96="TOTAL",SUM(INDIRECT("AM4:AM"&amp;ROW()-1)),""))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IF(AND($A96&lt;&gt;"",$A96&lt;&gt;"TOTAL"),IF(AND('[2]PDI_Descripcion tipo regimen ju'!$BP94&lt;&gt;"",'[2]PDI_Descripcion tipo regimen ju'!$BP94&lt;&gt;0),'[2]PDI_Descripcion tipo regimen ju'!$BP94,""),IF($A96="TOTAL",SUM(INDIRECT("AO4:AO"&amp;ROW()-1)),""))</f>
        <v/>
      </c>
      <c r="AP96" s="6" t="str">
        <f ca="1">IF(AND($A96&lt;&gt;"",$A96&lt;&gt;"TOTAL"),IF(AND('[2]PDI_Descripcion tipo regimen ju'!$BR94&lt;&gt;"",'[2]PDI_Descripcion tipo regimen ju'!$BR94&lt;&gt;0),'[2]PDI_Descripcion tipo regimen ju'!$BR94,""),IF($A96="TOTAL",SUM(INDIRECT("AP4:AP"&amp;ROW()-1)),""))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IF(AND($A96&lt;&gt;"",$A96&lt;&gt;"TOTAL"),IF(AND('[2]PDI_Descripcion tipo regimen ju'!$BU94&lt;&gt;"",'[2]PDI_Descripcion tipo regimen ju'!$BU94&lt;&gt;0),'[2]PDI_Descripcion tipo regimen ju'!$BU94,""),IF($A96="TOTAL",SUM(INDIRECT("AR4:AR"&amp;ROW()-1)),""))</f>
        <v/>
      </c>
      <c r="AS96" s="6" t="str">
        <f ca="1">IF(AND($A96&lt;&gt;"",$A96&lt;&gt;"TOTAL"),IF(AND('[2]PDI_Descripcion tipo regimen ju'!$BW94&lt;&gt;"",'[2]PDI_Descripcion tipo regimen ju'!$BW94&lt;&gt;0),'[2]PDI_Descripcion tipo regimen ju'!$BW94,""),IF($A96="TOTAL",SUM(INDIRECT("AS4:AS"&amp;ROW()-1)),""))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IF(AND($A96&lt;&gt;"",$A96&lt;&gt;"TOTAL"),IF(AND('[2]PDI_Descripcion tipo regimen ju'!$BZ94&lt;&gt;"",'[2]PDI_Descripcion tipo regimen ju'!$BZ94&lt;&gt;0),'[2]PDI_Descripcion tipo regimen ju'!$BZ94,""),IF($A96="TOTAL",SUM(INDIRECT("AU4:AU"&amp;ROW()-1)),""))</f>
        <v/>
      </c>
      <c r="AV96" s="6" t="str">
        <f ca="1">IF(AND($A96&lt;&gt;"",$A96&lt;&gt;"TOTAL"),IF(AND('[2]PDI_Descripcion tipo regimen ju'!$CB94&lt;&gt;"",'[2]PDI_Descripcion tipo regimen ju'!$CB94&lt;&gt;0),'[2]PDI_Descripcion tipo regimen ju'!$CB94,""),IF($A96="TOTAL",SUM(INDIRECT("AV4:AV"&amp;ROW()-1)),""))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IF(AND($A96&lt;&gt;"",$A96&lt;&gt;"TOTAL"),IF(AND('[2]PDI_Descripcion tipo regimen ju'!$CE94&lt;&gt;"",'[2]PDI_Descripcion tipo regimen ju'!$CE94&lt;&gt;0),'[2]PDI_Descripcion tipo regimen ju'!$CE94,""),IF($A96="TOTAL",SUM(INDIRECT("AX4:AX"&amp;ROW()-1)),""))</f>
        <v/>
      </c>
      <c r="AY96" s="6" t="str">
        <f ca="1">IF(AND($A96&lt;&gt;"",$A96&lt;&gt;"TOTAL"),IF(AND('[2]PDI_Descripcion tipo regimen ju'!$CG94&lt;&gt;"",'[2]PDI_Descripcion tipo regimen ju'!$CG94&lt;&gt;0),'[2]PDI_Descripcion tipo regimen ju'!$CG94,""),IF($A96="TOTAL",SUM(INDIRECT("AY4:AY"&amp;ROW()-1)),""))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IF(AND($A96&lt;&gt;"",$A96&lt;&gt;"TOTAL"),IF(AND('[2]PDI_Descripcion tipo regimen ju'!$CJ94&lt;&gt;"",'[2]PDI_Descripcion tipo regimen ju'!$CJ94&lt;&gt;0),'[2]PDI_Descripcion tipo regimen ju'!$CJ94,""),IF($A96="TOTAL",SUM(INDIRECT("BA4:BA"&amp;ROW()-1)),""))</f>
        <v/>
      </c>
      <c r="BB96" s="6" t="str">
        <f ca="1">IF(AND($A96&lt;&gt;"",$A96&lt;&gt;"TOTAL"),IF(AND('[2]PDI_Descripcion tipo regimen ju'!$CL94&lt;&gt;"",'[2]PDI_Descripcion tipo regimen ju'!$CL94&lt;&gt;0),'[2]PDI_Descripcion tipo regimen ju'!$CL94,""),IF($A96="TOTAL",SUM(INDIRECT("BB4:BB"&amp;ROW()-1)),""))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IF(AND($A96&lt;&gt;"",$A96&lt;&gt;"TOTAL"),IF(AND('[2]PDI_Descripcion tipo regimen ju'!$CO94&lt;&gt;"",'[2]PDI_Descripcion tipo regimen ju'!$CO94&lt;&gt;0),'[2]PDI_Descripcion tipo regimen ju'!$CO94,""),IF($A96="TOTAL",SUM(INDIRECT("BD4:BD"&amp;ROW()-1)),""))</f>
        <v/>
      </c>
      <c r="BE96" s="6" t="str">
        <f ca="1">IF(AND($A96&lt;&gt;"",$A96&lt;&gt;"TOTAL"),IF(AND('[2]PDI_Descripcion tipo regimen ju'!$CQ94&lt;&gt;"",'[2]PDI_Descripcion tipo regimen ju'!$CQ94&lt;&gt;0),'[2]PDI_Descripcion tipo regimen ju'!$CQ94,""),IF($A96="TOTAL",SUM(INDIRECT("BE4:BE"&amp;ROW()-1)),""))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IF('[2]PDI_Descripcion tipo regimen ju'!$B95&lt;&gt;"",'[2]PDI_Descripcion tipo regimen ju'!$B95,IF(AND('[2]PDI_Descripcion tipo regimen ju'!$B95="",'[2]PDI_Descripcion tipo regimen ju'!$B96="",'[2]PDI_Descripcion tipo regimen ju'!$B94=""),"","TOTAL"))</f>
        <v/>
      </c>
      <c r="B97" s="6" t="str">
        <f ca="1">IF(AND($A97&lt;&gt;"",$A97&lt;&gt;"TOTAL"),IF(AND('[2]PDI_Descripcion tipo regimen ju'!$C95&lt;&gt;"",'[2]PDI_Descripcion tipo regimen ju'!$C95&lt;&gt;0),'[2]PDI_Descripcion tipo regimen ju'!$C95,""),IF($A97="TOTAL",SUM(INDIRECT("B4:B"&amp;ROW()-1)),""))</f>
        <v/>
      </c>
      <c r="C97" s="6" t="str">
        <f ca="1">IF(AND($A97&lt;&gt;"",$A97&lt;&gt;"TOTAL"),IF(AND('[2]PDI_Descripcion tipo regimen ju'!$E95&lt;&gt;"",'[2]PDI_Descripcion tipo regimen ju'!$E95&lt;&gt;0),'[2]PDI_Descripcion tipo regimen ju'!$E95,""),IF($A97="TOTAL",SUM(INDIRECT("C4:C"&amp;ROW()-1)),""))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IF(AND($A97&lt;&gt;"",$A97&lt;&gt;"TOTAL"),IF(AND('[2]PDI_Descripcion tipo regimen ju'!$H95&lt;&gt;"",'[2]PDI_Descripcion tipo regimen ju'!$H95&lt;&gt;0),'[2]PDI_Descripcion tipo regimen ju'!$H95,""),IF($A97="TOTAL",SUM(INDIRECT("E4:E"&amp;ROW()-1)),""))</f>
        <v/>
      </c>
      <c r="F97" s="6" t="str">
        <f ca="1">IF(AND($A97&lt;&gt;"",$A97&lt;&gt;"TOTAL"),IF(AND('[2]PDI_Descripcion tipo regimen ju'!$J95&lt;&gt;"",'[2]PDI_Descripcion tipo regimen ju'!$J95&lt;&gt;0),'[2]PDI_Descripcion tipo regimen ju'!$J95,""),IF($A97="TOTAL",SUM(INDIRECT("F4:F"&amp;ROW()-1)),""))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IF(AND($A97&lt;&gt;"",$A97&lt;&gt;"TOTAL"),IF(AND('[2]PDI_Descripcion tipo regimen ju'!$M95&lt;&gt;"",'[2]PDI_Descripcion tipo regimen ju'!$M95&lt;&gt;0),'[2]PDI_Descripcion tipo regimen ju'!$M95,""),IF($A97="TOTAL",SUM(INDIRECT("H4:H"&amp;ROW()-1)),""))</f>
        <v/>
      </c>
      <c r="I97" s="6" t="str">
        <f ca="1">IF(AND($A97&lt;&gt;"",$A97&lt;&gt;"TOTAL"),IF(AND('[2]PDI_Descripcion tipo regimen ju'!$O95&lt;&gt;"",'[2]PDI_Descripcion tipo regimen ju'!$O95&lt;&gt;0),'[2]PDI_Descripcion tipo regimen ju'!$O95,""),IF($A97="TOTAL",SUM(INDIRECT("I4:I"&amp;ROW()-1)),""))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IF(AND($A97&lt;&gt;"",$A97&lt;&gt;"TOTAL"),IF(AND('[2]PDI_Descripcion tipo regimen ju'!$R95&lt;&gt;"",'[2]PDI_Descripcion tipo regimen ju'!$R95&lt;&gt;0),'[2]PDI_Descripcion tipo regimen ju'!$R95,""),IF($A97="TOTAL",SUM(INDIRECT("K4:K"&amp;ROW()-1)),""))</f>
        <v/>
      </c>
      <c r="L97" s="6" t="str">
        <f ca="1">IF(AND($A97&lt;&gt;"",$A97&lt;&gt;"TOTAL"),IF(AND('[2]PDI_Descripcion tipo regimen ju'!$T95&lt;&gt;"",'[2]PDI_Descripcion tipo regimen ju'!$T95&lt;&gt;0),'[2]PDI_Descripcion tipo regimen ju'!$T95,""),IF($A97="TOTAL",SUM(INDIRECT("L4:L"&amp;ROW()-1)),""))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IF(AND($A97&lt;&gt;"",$A97&lt;&gt;"TOTAL"),IF(AND('[2]PDI_Descripcion tipo regimen ju'!$W95&lt;&gt;"",'[2]PDI_Descripcion tipo regimen ju'!$W95&lt;&gt;0),'[2]PDI_Descripcion tipo regimen ju'!$W95,""),IF($A97="TOTAL",SUM(INDIRECT("N4:N"&amp;ROW()-1)),""))</f>
        <v/>
      </c>
      <c r="O97" s="6" t="str">
        <f ca="1">IF(AND($A97&lt;&gt;"",$A97&lt;&gt;"TOTAL"),IF(AND('[2]PDI_Descripcion tipo regimen ju'!$Y95&lt;&gt;"",'[2]PDI_Descripcion tipo regimen ju'!$Y95&lt;&gt;0),'[2]PDI_Descripcion tipo regimen ju'!$Y95,""),IF($A97="TOTAL",SUM(INDIRECT("O4:O"&amp;ROW()-1)),""))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IF(AND($A97&lt;&gt;"",$A97&lt;&gt;"TOTAL"),IF(AND('[2]PDI_Descripcion tipo regimen ju'!$AB95&lt;&gt;"",'[2]PDI_Descripcion tipo regimen ju'!$AB95&lt;&gt;0),'[2]PDI_Descripcion tipo regimen ju'!$AB95,""),IF($A97="TOTAL",SUM(INDIRECT("Q4:Q"&amp;ROW()-1)),""))</f>
        <v/>
      </c>
      <c r="R97" s="6" t="str">
        <f ca="1">IF(AND($A97&lt;&gt;"",$A97&lt;&gt;"TOTAL"),IF(AND('[2]PDI_Descripcion tipo regimen ju'!$AD95&lt;&gt;"",'[2]PDI_Descripcion tipo regimen ju'!$AD95&lt;&gt;0),'[2]PDI_Descripcion tipo regimen ju'!$AD95,""),IF($A97="TOTAL",SUM(INDIRECT("R4:R"&amp;ROW()-1)),""))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IF(AND($A97&lt;&gt;"",$A97&lt;&gt;"TOTAL"),IF(AND('[2]PDI_Descripcion tipo regimen ju'!$AG95&lt;&gt;"",'[2]PDI_Descripcion tipo regimen ju'!$AG95&lt;&gt;0),'[2]PDI_Descripcion tipo regimen ju'!$AG95,""),IF($A97="TOTAL",SUM(INDIRECT("T4:T"&amp;ROW()-1)),""))</f>
        <v/>
      </c>
      <c r="U97" s="6" t="str">
        <f ca="1">IF(AND($A97&lt;&gt;"",$A97&lt;&gt;"TOTAL"),IF(AND('[2]PDI_Descripcion tipo regimen ju'!$AI95&lt;&gt;"",'[2]PDI_Descripcion tipo regimen ju'!$AI95&lt;&gt;0),'[2]PDI_Descripcion tipo regimen ju'!$AI95,""),IF($A97="TOTAL",SUM(INDIRECT("U4:U"&amp;ROW()-1)),""))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IF(AND($A97&lt;&gt;"",$A97&lt;&gt;"TOTAL"),IF(AND('[2]PDI_Descripcion tipo regimen ju'!$AL95&lt;&gt;"",'[2]PDI_Descripcion tipo regimen ju'!$AL95&lt;&gt;0),'[2]PDI_Descripcion tipo regimen ju'!$AL95,""),IF($A97="TOTAL",SUM(INDIRECT("W4:W"&amp;ROW()-1)),""))</f>
        <v/>
      </c>
      <c r="X97" s="6" t="str">
        <f ca="1">IF(AND($A97&lt;&gt;"",$A97&lt;&gt;"TOTAL"),IF(AND('[2]PDI_Descripcion tipo regimen ju'!$AN95&lt;&gt;"",'[2]PDI_Descripcion tipo regimen ju'!$AN95&lt;&gt;0),'[2]PDI_Descripcion tipo regimen ju'!$AN95,""),IF($A97="TOTAL",SUM(INDIRECT("X4:X"&amp;ROW()-1)),""))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IF(AND($A97&lt;&gt;"",$A97&lt;&gt;"TOTAL"),IF(AND('[2]PDI_Descripcion tipo regimen ju'!$AQ95&lt;&gt;"",'[2]PDI_Descripcion tipo regimen ju'!$AQ95&lt;&gt;0),'[2]PDI_Descripcion tipo regimen ju'!$AQ95,""),IF($A97="TOTAL",SUM(INDIRECT("Z4:Z"&amp;ROW()-1)),""))</f>
        <v/>
      </c>
      <c r="AA97" s="6" t="str">
        <f ca="1">IF(AND($A97&lt;&gt;"",$A97&lt;&gt;"TOTAL"),IF(AND('[2]PDI_Descripcion tipo regimen ju'!$AS95&lt;&gt;"",'[2]PDI_Descripcion tipo regimen ju'!$AS95&lt;&gt;0),'[2]PDI_Descripcion tipo regimen ju'!$AS95,""),IF($A97="TOTAL",SUM(INDIRECT("AA4:AA"&amp;ROW()-1)),""))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IF(AND($A97&lt;&gt;"",$A97&lt;&gt;"TOTAL"),IF(AND('[2]PDI_Descripcion tipo regimen ju'!$AV95&lt;&gt;"",'[2]PDI_Descripcion tipo regimen ju'!$AV95&lt;&gt;0),'[2]PDI_Descripcion tipo regimen ju'!$AV95,""),IF($A97="TOTAL",SUM(INDIRECT("AC4:AC"&amp;ROW()-1)),""))</f>
        <v/>
      </c>
      <c r="AD97" s="6" t="str">
        <f ca="1">IF(AND($A97&lt;&gt;"",$A97&lt;&gt;"TOTAL"),IF(AND('[2]PDI_Descripcion tipo regimen ju'!$AX95&lt;&gt;"",'[2]PDI_Descripcion tipo regimen ju'!$AX95&lt;&gt;0),'[2]PDI_Descripcion tipo regimen ju'!$AX95,""),IF($A97="TOTAL",SUM(INDIRECT("AD4:AD"&amp;ROW()-1)),""))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IF(AND($A97&lt;&gt;"",$A97&lt;&gt;"TOTAL"),IF(AND('[2]PDI_Descripcion tipo regimen ju'!$BA95&lt;&gt;"",'[2]PDI_Descripcion tipo regimen ju'!$BA95&lt;&gt;0),'[2]PDI_Descripcion tipo regimen ju'!$BA95,""),IF($A97="TOTAL",SUM(INDIRECT("AF4:AF"&amp;ROW()-1)),""))</f>
        <v/>
      </c>
      <c r="AG97" s="6" t="str">
        <f ca="1">IF(AND($A97&lt;&gt;"",$A97&lt;&gt;"TOTAL"),IF(AND('[2]PDI_Descripcion tipo regimen ju'!$BC95&lt;&gt;"",'[2]PDI_Descripcion tipo regimen ju'!$BC95&lt;&gt;0),'[2]PDI_Descripcion tipo regimen ju'!$BC95,""),IF($A97="TOTAL",SUM(INDIRECT("AG4:AG"&amp;ROW()-1)),""))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IF(AND($A97&lt;&gt;"",$A97&lt;&gt;"TOTAL"),IF(AND('[2]PDI_Descripcion tipo regimen ju'!$BF95&lt;&gt;"",'[2]PDI_Descripcion tipo regimen ju'!$BF95&lt;&gt;0),'[2]PDI_Descripcion tipo regimen ju'!$BF95,""),IF($A97="TOTAL",SUM(INDIRECT("AI4:AI"&amp;ROW()-1)),""))</f>
        <v/>
      </c>
      <c r="AJ97" s="6" t="str">
        <f ca="1">IF(AND($A97&lt;&gt;"",$A97&lt;&gt;"TOTAL"),IF(AND('[2]PDI_Descripcion tipo regimen ju'!$BH95&lt;&gt;"",'[2]PDI_Descripcion tipo regimen ju'!$BH95&lt;&gt;0),'[2]PDI_Descripcion tipo regimen ju'!$BH95,""),IF($A97="TOTAL",SUM(INDIRECT("AJ4:AJ"&amp;ROW()-1)),""))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IF(AND($A97&lt;&gt;"",$A97&lt;&gt;"TOTAL"),IF(AND('[2]PDI_Descripcion tipo regimen ju'!$BK95&lt;&gt;"",'[2]PDI_Descripcion tipo regimen ju'!$BK95&lt;&gt;0),'[2]PDI_Descripcion tipo regimen ju'!$BK95,""),IF($A97="TOTAL",SUM(INDIRECT("AL4:AL"&amp;ROW()-1)),""))</f>
        <v/>
      </c>
      <c r="AM97" s="6" t="str">
        <f ca="1">IF(AND($A97&lt;&gt;"",$A97&lt;&gt;"TOTAL"),IF(AND('[2]PDI_Descripcion tipo regimen ju'!$BM95&lt;&gt;"",'[2]PDI_Descripcion tipo regimen ju'!$BM95&lt;&gt;0),'[2]PDI_Descripcion tipo regimen ju'!$BM95,""),IF($A97="TOTAL",SUM(INDIRECT("AM4:AM"&amp;ROW()-1)),""))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IF(AND($A97&lt;&gt;"",$A97&lt;&gt;"TOTAL"),IF(AND('[2]PDI_Descripcion tipo regimen ju'!$BP95&lt;&gt;"",'[2]PDI_Descripcion tipo regimen ju'!$BP95&lt;&gt;0),'[2]PDI_Descripcion tipo regimen ju'!$BP95,""),IF($A97="TOTAL",SUM(INDIRECT("AO4:AO"&amp;ROW()-1)),""))</f>
        <v/>
      </c>
      <c r="AP97" s="6" t="str">
        <f ca="1">IF(AND($A97&lt;&gt;"",$A97&lt;&gt;"TOTAL"),IF(AND('[2]PDI_Descripcion tipo regimen ju'!$BR95&lt;&gt;"",'[2]PDI_Descripcion tipo regimen ju'!$BR95&lt;&gt;0),'[2]PDI_Descripcion tipo regimen ju'!$BR95,""),IF($A97="TOTAL",SUM(INDIRECT("AP4:AP"&amp;ROW()-1)),""))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IF(AND($A97&lt;&gt;"",$A97&lt;&gt;"TOTAL"),IF(AND('[2]PDI_Descripcion tipo regimen ju'!$BU95&lt;&gt;"",'[2]PDI_Descripcion tipo regimen ju'!$BU95&lt;&gt;0),'[2]PDI_Descripcion tipo regimen ju'!$BU95,""),IF($A97="TOTAL",SUM(INDIRECT("AR4:AR"&amp;ROW()-1)),""))</f>
        <v/>
      </c>
      <c r="AS97" s="6" t="str">
        <f ca="1">IF(AND($A97&lt;&gt;"",$A97&lt;&gt;"TOTAL"),IF(AND('[2]PDI_Descripcion tipo regimen ju'!$BW95&lt;&gt;"",'[2]PDI_Descripcion tipo regimen ju'!$BW95&lt;&gt;0),'[2]PDI_Descripcion tipo regimen ju'!$BW95,""),IF($A97="TOTAL",SUM(INDIRECT("AS4:AS"&amp;ROW()-1)),""))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IF(AND($A97&lt;&gt;"",$A97&lt;&gt;"TOTAL"),IF(AND('[2]PDI_Descripcion tipo regimen ju'!$BZ95&lt;&gt;"",'[2]PDI_Descripcion tipo regimen ju'!$BZ95&lt;&gt;0),'[2]PDI_Descripcion tipo regimen ju'!$BZ95,""),IF($A97="TOTAL",SUM(INDIRECT("AU4:AU"&amp;ROW()-1)),""))</f>
        <v/>
      </c>
      <c r="AV97" s="6" t="str">
        <f ca="1">IF(AND($A97&lt;&gt;"",$A97&lt;&gt;"TOTAL"),IF(AND('[2]PDI_Descripcion tipo regimen ju'!$CB95&lt;&gt;"",'[2]PDI_Descripcion tipo regimen ju'!$CB95&lt;&gt;0),'[2]PDI_Descripcion tipo regimen ju'!$CB95,""),IF($A97="TOTAL",SUM(INDIRECT("AV4:AV"&amp;ROW()-1)),""))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IF(AND($A97&lt;&gt;"",$A97&lt;&gt;"TOTAL"),IF(AND('[2]PDI_Descripcion tipo regimen ju'!$CE95&lt;&gt;"",'[2]PDI_Descripcion tipo regimen ju'!$CE95&lt;&gt;0),'[2]PDI_Descripcion tipo regimen ju'!$CE95,""),IF($A97="TOTAL",SUM(INDIRECT("AX4:AX"&amp;ROW()-1)),""))</f>
        <v/>
      </c>
      <c r="AY97" s="6" t="str">
        <f ca="1">IF(AND($A97&lt;&gt;"",$A97&lt;&gt;"TOTAL"),IF(AND('[2]PDI_Descripcion tipo regimen ju'!$CG95&lt;&gt;"",'[2]PDI_Descripcion tipo regimen ju'!$CG95&lt;&gt;0),'[2]PDI_Descripcion tipo regimen ju'!$CG95,""),IF($A97="TOTAL",SUM(INDIRECT("AY4:AY"&amp;ROW()-1)),""))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IF(AND($A97&lt;&gt;"",$A97&lt;&gt;"TOTAL"),IF(AND('[2]PDI_Descripcion tipo regimen ju'!$CJ95&lt;&gt;"",'[2]PDI_Descripcion tipo regimen ju'!$CJ95&lt;&gt;0),'[2]PDI_Descripcion tipo regimen ju'!$CJ95,""),IF($A97="TOTAL",SUM(INDIRECT("BA4:BA"&amp;ROW()-1)),""))</f>
        <v/>
      </c>
      <c r="BB97" s="6" t="str">
        <f ca="1">IF(AND($A97&lt;&gt;"",$A97&lt;&gt;"TOTAL"),IF(AND('[2]PDI_Descripcion tipo regimen ju'!$CL95&lt;&gt;"",'[2]PDI_Descripcion tipo regimen ju'!$CL95&lt;&gt;0),'[2]PDI_Descripcion tipo regimen ju'!$CL95,""),IF($A97="TOTAL",SUM(INDIRECT("BB4:BB"&amp;ROW()-1)),""))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IF(AND($A97&lt;&gt;"",$A97&lt;&gt;"TOTAL"),IF(AND('[2]PDI_Descripcion tipo regimen ju'!$CO95&lt;&gt;"",'[2]PDI_Descripcion tipo regimen ju'!$CO95&lt;&gt;0),'[2]PDI_Descripcion tipo regimen ju'!$CO95,""),IF($A97="TOTAL",SUM(INDIRECT("BD4:BD"&amp;ROW()-1)),""))</f>
        <v/>
      </c>
      <c r="BE97" s="6" t="str">
        <f ca="1">IF(AND($A97&lt;&gt;"",$A97&lt;&gt;"TOTAL"),IF(AND('[2]PDI_Descripcion tipo regimen ju'!$CQ95&lt;&gt;"",'[2]PDI_Descripcion tipo regimen ju'!$CQ95&lt;&gt;0),'[2]PDI_Descripcion tipo regimen ju'!$CQ95,""),IF($A97="TOTAL",SUM(INDIRECT("BE4:BE"&amp;ROW()-1)),""))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IF('[2]PDI_Descripcion tipo regimen ju'!$B96&lt;&gt;"",'[2]PDI_Descripcion tipo regimen ju'!$B96,IF(AND('[2]PDI_Descripcion tipo regimen ju'!$B96="",'[2]PDI_Descripcion tipo regimen ju'!$B97="",'[2]PDI_Descripcion tipo regimen ju'!$B95=""),"","TOTAL"))</f>
        <v/>
      </c>
      <c r="B98" s="6" t="str">
        <f ca="1">IF(AND($A98&lt;&gt;"",$A98&lt;&gt;"TOTAL"),IF(AND('[2]PDI_Descripcion tipo regimen ju'!$C96&lt;&gt;"",'[2]PDI_Descripcion tipo regimen ju'!$C96&lt;&gt;0),'[2]PDI_Descripcion tipo regimen ju'!$C96,""),IF($A98="TOTAL",SUM(INDIRECT("B4:B"&amp;ROW()-1)),""))</f>
        <v/>
      </c>
      <c r="C98" s="6" t="str">
        <f ca="1">IF(AND($A98&lt;&gt;"",$A98&lt;&gt;"TOTAL"),IF(AND('[2]PDI_Descripcion tipo regimen ju'!$E96&lt;&gt;"",'[2]PDI_Descripcion tipo regimen ju'!$E96&lt;&gt;0),'[2]PDI_Descripcion tipo regimen ju'!$E96,""),IF($A98="TOTAL",SUM(INDIRECT("C4:C"&amp;ROW()-1)),""))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IF(AND($A98&lt;&gt;"",$A98&lt;&gt;"TOTAL"),IF(AND('[2]PDI_Descripcion tipo regimen ju'!$H96&lt;&gt;"",'[2]PDI_Descripcion tipo regimen ju'!$H96&lt;&gt;0),'[2]PDI_Descripcion tipo regimen ju'!$H96,""),IF($A98="TOTAL",SUM(INDIRECT("E4:E"&amp;ROW()-1)),""))</f>
        <v/>
      </c>
      <c r="F98" s="6" t="str">
        <f ca="1">IF(AND($A98&lt;&gt;"",$A98&lt;&gt;"TOTAL"),IF(AND('[2]PDI_Descripcion tipo regimen ju'!$J96&lt;&gt;"",'[2]PDI_Descripcion tipo regimen ju'!$J96&lt;&gt;0),'[2]PDI_Descripcion tipo regimen ju'!$J96,""),IF($A98="TOTAL",SUM(INDIRECT("F4:F"&amp;ROW()-1)),""))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IF(AND($A98&lt;&gt;"",$A98&lt;&gt;"TOTAL"),IF(AND('[2]PDI_Descripcion tipo regimen ju'!$M96&lt;&gt;"",'[2]PDI_Descripcion tipo regimen ju'!$M96&lt;&gt;0),'[2]PDI_Descripcion tipo regimen ju'!$M96,""),IF($A98="TOTAL",SUM(INDIRECT("H4:H"&amp;ROW()-1)),""))</f>
        <v/>
      </c>
      <c r="I98" s="6" t="str">
        <f ca="1">IF(AND($A98&lt;&gt;"",$A98&lt;&gt;"TOTAL"),IF(AND('[2]PDI_Descripcion tipo regimen ju'!$O96&lt;&gt;"",'[2]PDI_Descripcion tipo regimen ju'!$O96&lt;&gt;0),'[2]PDI_Descripcion tipo regimen ju'!$O96,""),IF($A98="TOTAL",SUM(INDIRECT("I4:I"&amp;ROW()-1)),""))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IF(AND($A98&lt;&gt;"",$A98&lt;&gt;"TOTAL"),IF(AND('[2]PDI_Descripcion tipo regimen ju'!$R96&lt;&gt;"",'[2]PDI_Descripcion tipo regimen ju'!$R96&lt;&gt;0),'[2]PDI_Descripcion tipo regimen ju'!$R96,""),IF($A98="TOTAL",SUM(INDIRECT("K4:K"&amp;ROW()-1)),""))</f>
        <v/>
      </c>
      <c r="L98" s="6" t="str">
        <f ca="1">IF(AND($A98&lt;&gt;"",$A98&lt;&gt;"TOTAL"),IF(AND('[2]PDI_Descripcion tipo regimen ju'!$T96&lt;&gt;"",'[2]PDI_Descripcion tipo regimen ju'!$T96&lt;&gt;0),'[2]PDI_Descripcion tipo regimen ju'!$T96,""),IF($A98="TOTAL",SUM(INDIRECT("L4:L"&amp;ROW()-1)),""))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IF(AND($A98&lt;&gt;"",$A98&lt;&gt;"TOTAL"),IF(AND('[2]PDI_Descripcion tipo regimen ju'!$W96&lt;&gt;"",'[2]PDI_Descripcion tipo regimen ju'!$W96&lt;&gt;0),'[2]PDI_Descripcion tipo regimen ju'!$W96,""),IF($A98="TOTAL",SUM(INDIRECT("N4:N"&amp;ROW()-1)),""))</f>
        <v/>
      </c>
      <c r="O98" s="6" t="str">
        <f ca="1">IF(AND($A98&lt;&gt;"",$A98&lt;&gt;"TOTAL"),IF(AND('[2]PDI_Descripcion tipo regimen ju'!$Y96&lt;&gt;"",'[2]PDI_Descripcion tipo regimen ju'!$Y96&lt;&gt;0),'[2]PDI_Descripcion tipo regimen ju'!$Y96,""),IF($A98="TOTAL",SUM(INDIRECT("O4:O"&amp;ROW()-1)),""))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IF(AND($A98&lt;&gt;"",$A98&lt;&gt;"TOTAL"),IF(AND('[2]PDI_Descripcion tipo regimen ju'!$AB96&lt;&gt;"",'[2]PDI_Descripcion tipo regimen ju'!$AB96&lt;&gt;0),'[2]PDI_Descripcion tipo regimen ju'!$AB96,""),IF($A98="TOTAL",SUM(INDIRECT("Q4:Q"&amp;ROW()-1)),""))</f>
        <v/>
      </c>
      <c r="R98" s="6" t="str">
        <f ca="1">IF(AND($A98&lt;&gt;"",$A98&lt;&gt;"TOTAL"),IF(AND('[2]PDI_Descripcion tipo regimen ju'!$AD96&lt;&gt;"",'[2]PDI_Descripcion tipo regimen ju'!$AD96&lt;&gt;0),'[2]PDI_Descripcion tipo regimen ju'!$AD96,""),IF($A98="TOTAL",SUM(INDIRECT("R4:R"&amp;ROW()-1)),""))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IF(AND($A98&lt;&gt;"",$A98&lt;&gt;"TOTAL"),IF(AND('[2]PDI_Descripcion tipo regimen ju'!$AG96&lt;&gt;"",'[2]PDI_Descripcion tipo regimen ju'!$AG96&lt;&gt;0),'[2]PDI_Descripcion tipo regimen ju'!$AG96,""),IF($A98="TOTAL",SUM(INDIRECT("T4:T"&amp;ROW()-1)),""))</f>
        <v/>
      </c>
      <c r="U98" s="6" t="str">
        <f ca="1">IF(AND($A98&lt;&gt;"",$A98&lt;&gt;"TOTAL"),IF(AND('[2]PDI_Descripcion tipo regimen ju'!$AI96&lt;&gt;"",'[2]PDI_Descripcion tipo regimen ju'!$AI96&lt;&gt;0),'[2]PDI_Descripcion tipo regimen ju'!$AI96,""),IF($A98="TOTAL",SUM(INDIRECT("U4:U"&amp;ROW()-1)),""))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IF(AND($A98&lt;&gt;"",$A98&lt;&gt;"TOTAL"),IF(AND('[2]PDI_Descripcion tipo regimen ju'!$AL96&lt;&gt;"",'[2]PDI_Descripcion tipo regimen ju'!$AL96&lt;&gt;0),'[2]PDI_Descripcion tipo regimen ju'!$AL96,""),IF($A98="TOTAL",SUM(INDIRECT("W4:W"&amp;ROW()-1)),""))</f>
        <v/>
      </c>
      <c r="X98" s="6" t="str">
        <f ca="1">IF(AND($A98&lt;&gt;"",$A98&lt;&gt;"TOTAL"),IF(AND('[2]PDI_Descripcion tipo regimen ju'!$AN96&lt;&gt;"",'[2]PDI_Descripcion tipo regimen ju'!$AN96&lt;&gt;0),'[2]PDI_Descripcion tipo regimen ju'!$AN96,""),IF($A98="TOTAL",SUM(INDIRECT("X4:X"&amp;ROW()-1)),""))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IF(AND($A98&lt;&gt;"",$A98&lt;&gt;"TOTAL"),IF(AND('[2]PDI_Descripcion tipo regimen ju'!$AQ96&lt;&gt;"",'[2]PDI_Descripcion tipo regimen ju'!$AQ96&lt;&gt;0),'[2]PDI_Descripcion tipo regimen ju'!$AQ96,""),IF($A98="TOTAL",SUM(INDIRECT("Z4:Z"&amp;ROW()-1)),""))</f>
        <v/>
      </c>
      <c r="AA98" s="6" t="str">
        <f ca="1">IF(AND($A98&lt;&gt;"",$A98&lt;&gt;"TOTAL"),IF(AND('[2]PDI_Descripcion tipo regimen ju'!$AS96&lt;&gt;"",'[2]PDI_Descripcion tipo regimen ju'!$AS96&lt;&gt;0),'[2]PDI_Descripcion tipo regimen ju'!$AS96,""),IF($A98="TOTAL",SUM(INDIRECT("AA4:AA"&amp;ROW()-1)),""))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IF(AND($A98&lt;&gt;"",$A98&lt;&gt;"TOTAL"),IF(AND('[2]PDI_Descripcion tipo regimen ju'!$AV96&lt;&gt;"",'[2]PDI_Descripcion tipo regimen ju'!$AV96&lt;&gt;0),'[2]PDI_Descripcion tipo regimen ju'!$AV96,""),IF($A98="TOTAL",SUM(INDIRECT("AC4:AC"&amp;ROW()-1)),""))</f>
        <v/>
      </c>
      <c r="AD98" s="6" t="str">
        <f ca="1">IF(AND($A98&lt;&gt;"",$A98&lt;&gt;"TOTAL"),IF(AND('[2]PDI_Descripcion tipo regimen ju'!$AX96&lt;&gt;"",'[2]PDI_Descripcion tipo regimen ju'!$AX96&lt;&gt;0),'[2]PDI_Descripcion tipo regimen ju'!$AX96,""),IF($A98="TOTAL",SUM(INDIRECT("AD4:AD"&amp;ROW()-1)),""))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IF(AND($A98&lt;&gt;"",$A98&lt;&gt;"TOTAL"),IF(AND('[2]PDI_Descripcion tipo regimen ju'!$BA96&lt;&gt;"",'[2]PDI_Descripcion tipo regimen ju'!$BA96&lt;&gt;0),'[2]PDI_Descripcion tipo regimen ju'!$BA96,""),IF($A98="TOTAL",SUM(INDIRECT("AF4:AF"&amp;ROW()-1)),""))</f>
        <v/>
      </c>
      <c r="AG98" s="6" t="str">
        <f ca="1">IF(AND($A98&lt;&gt;"",$A98&lt;&gt;"TOTAL"),IF(AND('[2]PDI_Descripcion tipo regimen ju'!$BC96&lt;&gt;"",'[2]PDI_Descripcion tipo regimen ju'!$BC96&lt;&gt;0),'[2]PDI_Descripcion tipo regimen ju'!$BC96,""),IF($A98="TOTAL",SUM(INDIRECT("AG4:AG"&amp;ROW()-1)),""))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IF(AND($A98&lt;&gt;"",$A98&lt;&gt;"TOTAL"),IF(AND('[2]PDI_Descripcion tipo regimen ju'!$BF96&lt;&gt;"",'[2]PDI_Descripcion tipo regimen ju'!$BF96&lt;&gt;0),'[2]PDI_Descripcion tipo regimen ju'!$BF96,""),IF($A98="TOTAL",SUM(INDIRECT("AI4:AI"&amp;ROW()-1)),""))</f>
        <v/>
      </c>
      <c r="AJ98" s="6" t="str">
        <f ca="1">IF(AND($A98&lt;&gt;"",$A98&lt;&gt;"TOTAL"),IF(AND('[2]PDI_Descripcion tipo regimen ju'!$BH96&lt;&gt;"",'[2]PDI_Descripcion tipo regimen ju'!$BH96&lt;&gt;0),'[2]PDI_Descripcion tipo regimen ju'!$BH96,""),IF($A98="TOTAL",SUM(INDIRECT("AJ4:AJ"&amp;ROW()-1)),""))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IF(AND($A98&lt;&gt;"",$A98&lt;&gt;"TOTAL"),IF(AND('[2]PDI_Descripcion tipo regimen ju'!$BK96&lt;&gt;"",'[2]PDI_Descripcion tipo regimen ju'!$BK96&lt;&gt;0),'[2]PDI_Descripcion tipo regimen ju'!$BK96,""),IF($A98="TOTAL",SUM(INDIRECT("AL4:AL"&amp;ROW()-1)),""))</f>
        <v/>
      </c>
      <c r="AM98" s="6" t="str">
        <f ca="1">IF(AND($A98&lt;&gt;"",$A98&lt;&gt;"TOTAL"),IF(AND('[2]PDI_Descripcion tipo regimen ju'!$BM96&lt;&gt;"",'[2]PDI_Descripcion tipo regimen ju'!$BM96&lt;&gt;0),'[2]PDI_Descripcion tipo regimen ju'!$BM96,""),IF($A98="TOTAL",SUM(INDIRECT("AM4:AM"&amp;ROW()-1)),""))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IF(AND($A98&lt;&gt;"",$A98&lt;&gt;"TOTAL"),IF(AND('[2]PDI_Descripcion tipo regimen ju'!$BP96&lt;&gt;"",'[2]PDI_Descripcion tipo regimen ju'!$BP96&lt;&gt;0),'[2]PDI_Descripcion tipo regimen ju'!$BP96,""),IF($A98="TOTAL",SUM(INDIRECT("AO4:AO"&amp;ROW()-1)),""))</f>
        <v/>
      </c>
      <c r="AP98" s="6" t="str">
        <f ca="1">IF(AND($A98&lt;&gt;"",$A98&lt;&gt;"TOTAL"),IF(AND('[2]PDI_Descripcion tipo regimen ju'!$BR96&lt;&gt;"",'[2]PDI_Descripcion tipo regimen ju'!$BR96&lt;&gt;0),'[2]PDI_Descripcion tipo regimen ju'!$BR96,""),IF($A98="TOTAL",SUM(INDIRECT("AP4:AP"&amp;ROW()-1)),""))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IF(AND($A98&lt;&gt;"",$A98&lt;&gt;"TOTAL"),IF(AND('[2]PDI_Descripcion tipo regimen ju'!$BU96&lt;&gt;"",'[2]PDI_Descripcion tipo regimen ju'!$BU96&lt;&gt;0),'[2]PDI_Descripcion tipo regimen ju'!$BU96,""),IF($A98="TOTAL",SUM(INDIRECT("AR4:AR"&amp;ROW()-1)),""))</f>
        <v/>
      </c>
      <c r="AS98" s="6" t="str">
        <f ca="1">IF(AND($A98&lt;&gt;"",$A98&lt;&gt;"TOTAL"),IF(AND('[2]PDI_Descripcion tipo regimen ju'!$BW96&lt;&gt;"",'[2]PDI_Descripcion tipo regimen ju'!$BW96&lt;&gt;0),'[2]PDI_Descripcion tipo regimen ju'!$BW96,""),IF($A98="TOTAL",SUM(INDIRECT("AS4:AS"&amp;ROW()-1)),""))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IF(AND($A98&lt;&gt;"",$A98&lt;&gt;"TOTAL"),IF(AND('[2]PDI_Descripcion tipo regimen ju'!$BZ96&lt;&gt;"",'[2]PDI_Descripcion tipo regimen ju'!$BZ96&lt;&gt;0),'[2]PDI_Descripcion tipo regimen ju'!$BZ96,""),IF($A98="TOTAL",SUM(INDIRECT("AU4:AU"&amp;ROW()-1)),""))</f>
        <v/>
      </c>
      <c r="AV98" s="6" t="str">
        <f ca="1">IF(AND($A98&lt;&gt;"",$A98&lt;&gt;"TOTAL"),IF(AND('[2]PDI_Descripcion tipo regimen ju'!$CB96&lt;&gt;"",'[2]PDI_Descripcion tipo regimen ju'!$CB96&lt;&gt;0),'[2]PDI_Descripcion tipo regimen ju'!$CB96,""),IF($A98="TOTAL",SUM(INDIRECT("AV4:AV"&amp;ROW()-1)),""))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IF(AND($A98&lt;&gt;"",$A98&lt;&gt;"TOTAL"),IF(AND('[2]PDI_Descripcion tipo regimen ju'!$CE96&lt;&gt;"",'[2]PDI_Descripcion tipo regimen ju'!$CE96&lt;&gt;0),'[2]PDI_Descripcion tipo regimen ju'!$CE96,""),IF($A98="TOTAL",SUM(INDIRECT("AX4:AX"&amp;ROW()-1)),""))</f>
        <v/>
      </c>
      <c r="AY98" s="6" t="str">
        <f ca="1">IF(AND($A98&lt;&gt;"",$A98&lt;&gt;"TOTAL"),IF(AND('[2]PDI_Descripcion tipo regimen ju'!$CG96&lt;&gt;"",'[2]PDI_Descripcion tipo regimen ju'!$CG96&lt;&gt;0),'[2]PDI_Descripcion tipo regimen ju'!$CG96,""),IF($A98="TOTAL",SUM(INDIRECT("AY4:AY"&amp;ROW()-1)),""))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IF(AND($A98&lt;&gt;"",$A98&lt;&gt;"TOTAL"),IF(AND('[2]PDI_Descripcion tipo regimen ju'!$CJ96&lt;&gt;"",'[2]PDI_Descripcion tipo regimen ju'!$CJ96&lt;&gt;0),'[2]PDI_Descripcion tipo regimen ju'!$CJ96,""),IF($A98="TOTAL",SUM(INDIRECT("BA4:BA"&amp;ROW()-1)),""))</f>
        <v/>
      </c>
      <c r="BB98" s="6" t="str">
        <f ca="1">IF(AND($A98&lt;&gt;"",$A98&lt;&gt;"TOTAL"),IF(AND('[2]PDI_Descripcion tipo regimen ju'!$CL96&lt;&gt;"",'[2]PDI_Descripcion tipo regimen ju'!$CL96&lt;&gt;0),'[2]PDI_Descripcion tipo regimen ju'!$CL96,""),IF($A98="TOTAL",SUM(INDIRECT("BB4:BB"&amp;ROW()-1)),""))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IF(AND($A98&lt;&gt;"",$A98&lt;&gt;"TOTAL"),IF(AND('[2]PDI_Descripcion tipo regimen ju'!$CO96&lt;&gt;"",'[2]PDI_Descripcion tipo regimen ju'!$CO96&lt;&gt;0),'[2]PDI_Descripcion tipo regimen ju'!$CO96,""),IF($A98="TOTAL",SUM(INDIRECT("BD4:BD"&amp;ROW()-1)),""))</f>
        <v/>
      </c>
      <c r="BE98" s="6" t="str">
        <f ca="1">IF(AND($A98&lt;&gt;"",$A98&lt;&gt;"TOTAL"),IF(AND('[2]PDI_Descripcion tipo regimen ju'!$CQ96&lt;&gt;"",'[2]PDI_Descripcion tipo regimen ju'!$CQ96&lt;&gt;0),'[2]PDI_Descripcion tipo regimen ju'!$CQ96,""),IF($A98="TOTAL",SUM(INDIRECT("BE4:BE"&amp;ROW()-1)),""))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IF('[2]PDI_Descripcion tipo regimen ju'!$B97&lt;&gt;"",'[2]PDI_Descripcion tipo regimen ju'!$B97,IF(AND('[2]PDI_Descripcion tipo regimen ju'!$B97="",'[2]PDI_Descripcion tipo regimen ju'!$B98="",'[2]PDI_Descripcion tipo regimen ju'!$B96=""),"","TOTAL"))</f>
        <v/>
      </c>
      <c r="B99" s="6" t="str">
        <f ca="1">IF(AND($A99&lt;&gt;"",$A99&lt;&gt;"TOTAL"),IF(AND('[2]PDI_Descripcion tipo regimen ju'!$C97&lt;&gt;"",'[2]PDI_Descripcion tipo regimen ju'!$C97&lt;&gt;0),'[2]PDI_Descripcion tipo regimen ju'!$C97,""),IF($A99="TOTAL",SUM(INDIRECT("B4:B"&amp;ROW()-1)),""))</f>
        <v/>
      </c>
      <c r="C99" s="6" t="str">
        <f ca="1">IF(AND($A99&lt;&gt;"",$A99&lt;&gt;"TOTAL"),IF(AND('[2]PDI_Descripcion tipo regimen ju'!$E97&lt;&gt;"",'[2]PDI_Descripcion tipo regimen ju'!$E97&lt;&gt;0),'[2]PDI_Descripcion tipo regimen ju'!$E97,""),IF($A99="TOTAL",SUM(INDIRECT("C4:C"&amp;ROW()-1)),""))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IF(AND($A99&lt;&gt;"",$A99&lt;&gt;"TOTAL"),IF(AND('[2]PDI_Descripcion tipo regimen ju'!$H97&lt;&gt;"",'[2]PDI_Descripcion tipo regimen ju'!$H97&lt;&gt;0),'[2]PDI_Descripcion tipo regimen ju'!$H97,""),IF($A99="TOTAL",SUM(INDIRECT("E4:E"&amp;ROW()-1)),""))</f>
        <v/>
      </c>
      <c r="F99" s="6" t="str">
        <f ca="1">IF(AND($A99&lt;&gt;"",$A99&lt;&gt;"TOTAL"),IF(AND('[2]PDI_Descripcion tipo regimen ju'!$J97&lt;&gt;"",'[2]PDI_Descripcion tipo regimen ju'!$J97&lt;&gt;0),'[2]PDI_Descripcion tipo regimen ju'!$J97,""),IF($A99="TOTAL",SUM(INDIRECT("F4:F"&amp;ROW()-1)),""))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IF(AND($A99&lt;&gt;"",$A99&lt;&gt;"TOTAL"),IF(AND('[2]PDI_Descripcion tipo regimen ju'!$M97&lt;&gt;"",'[2]PDI_Descripcion tipo regimen ju'!$M97&lt;&gt;0),'[2]PDI_Descripcion tipo regimen ju'!$M97,""),IF($A99="TOTAL",SUM(INDIRECT("H4:H"&amp;ROW()-1)),""))</f>
        <v/>
      </c>
      <c r="I99" s="6" t="str">
        <f ca="1">IF(AND($A99&lt;&gt;"",$A99&lt;&gt;"TOTAL"),IF(AND('[2]PDI_Descripcion tipo regimen ju'!$O97&lt;&gt;"",'[2]PDI_Descripcion tipo regimen ju'!$O97&lt;&gt;0),'[2]PDI_Descripcion tipo regimen ju'!$O97,""),IF($A99="TOTAL",SUM(INDIRECT("I4:I"&amp;ROW()-1)),""))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IF(AND($A99&lt;&gt;"",$A99&lt;&gt;"TOTAL"),IF(AND('[2]PDI_Descripcion tipo regimen ju'!$R97&lt;&gt;"",'[2]PDI_Descripcion tipo regimen ju'!$R97&lt;&gt;0),'[2]PDI_Descripcion tipo regimen ju'!$R97,""),IF($A99="TOTAL",SUM(INDIRECT("K4:K"&amp;ROW()-1)),""))</f>
        <v/>
      </c>
      <c r="L99" s="6" t="str">
        <f ca="1">IF(AND($A99&lt;&gt;"",$A99&lt;&gt;"TOTAL"),IF(AND('[2]PDI_Descripcion tipo regimen ju'!$T97&lt;&gt;"",'[2]PDI_Descripcion tipo regimen ju'!$T97&lt;&gt;0),'[2]PDI_Descripcion tipo regimen ju'!$T97,""),IF($A99="TOTAL",SUM(INDIRECT("L4:L"&amp;ROW()-1)),""))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IF(AND($A99&lt;&gt;"",$A99&lt;&gt;"TOTAL"),IF(AND('[2]PDI_Descripcion tipo regimen ju'!$W97&lt;&gt;"",'[2]PDI_Descripcion tipo regimen ju'!$W97&lt;&gt;0),'[2]PDI_Descripcion tipo regimen ju'!$W97,""),IF($A99="TOTAL",SUM(INDIRECT("N4:N"&amp;ROW()-1)),""))</f>
        <v/>
      </c>
      <c r="O99" s="6" t="str">
        <f ca="1">IF(AND($A99&lt;&gt;"",$A99&lt;&gt;"TOTAL"),IF(AND('[2]PDI_Descripcion tipo regimen ju'!$Y97&lt;&gt;"",'[2]PDI_Descripcion tipo regimen ju'!$Y97&lt;&gt;0),'[2]PDI_Descripcion tipo regimen ju'!$Y97,""),IF($A99="TOTAL",SUM(INDIRECT("O4:O"&amp;ROW()-1)),""))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IF(AND($A99&lt;&gt;"",$A99&lt;&gt;"TOTAL"),IF(AND('[2]PDI_Descripcion tipo regimen ju'!$AB97&lt;&gt;"",'[2]PDI_Descripcion tipo regimen ju'!$AB97&lt;&gt;0),'[2]PDI_Descripcion tipo regimen ju'!$AB97,""),IF($A99="TOTAL",SUM(INDIRECT("Q4:Q"&amp;ROW()-1)),""))</f>
        <v/>
      </c>
      <c r="R99" s="6" t="str">
        <f ca="1">IF(AND($A99&lt;&gt;"",$A99&lt;&gt;"TOTAL"),IF(AND('[2]PDI_Descripcion tipo regimen ju'!$AD97&lt;&gt;"",'[2]PDI_Descripcion tipo regimen ju'!$AD97&lt;&gt;0),'[2]PDI_Descripcion tipo regimen ju'!$AD97,""),IF($A99="TOTAL",SUM(INDIRECT("R4:R"&amp;ROW()-1)),""))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IF(AND($A99&lt;&gt;"",$A99&lt;&gt;"TOTAL"),IF(AND('[2]PDI_Descripcion tipo regimen ju'!$AG97&lt;&gt;"",'[2]PDI_Descripcion tipo regimen ju'!$AG97&lt;&gt;0),'[2]PDI_Descripcion tipo regimen ju'!$AG97,""),IF($A99="TOTAL",SUM(INDIRECT("T4:T"&amp;ROW()-1)),""))</f>
        <v/>
      </c>
      <c r="U99" s="6" t="str">
        <f ca="1">IF(AND($A99&lt;&gt;"",$A99&lt;&gt;"TOTAL"),IF(AND('[2]PDI_Descripcion tipo regimen ju'!$AI97&lt;&gt;"",'[2]PDI_Descripcion tipo regimen ju'!$AI97&lt;&gt;0),'[2]PDI_Descripcion tipo regimen ju'!$AI97,""),IF($A99="TOTAL",SUM(INDIRECT("U4:U"&amp;ROW()-1)),""))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IF(AND($A99&lt;&gt;"",$A99&lt;&gt;"TOTAL"),IF(AND('[2]PDI_Descripcion tipo regimen ju'!$AL97&lt;&gt;"",'[2]PDI_Descripcion tipo regimen ju'!$AL97&lt;&gt;0),'[2]PDI_Descripcion tipo regimen ju'!$AL97,""),IF($A99="TOTAL",SUM(INDIRECT("W4:W"&amp;ROW()-1)),""))</f>
        <v/>
      </c>
      <c r="X99" s="6" t="str">
        <f ca="1">IF(AND($A99&lt;&gt;"",$A99&lt;&gt;"TOTAL"),IF(AND('[2]PDI_Descripcion tipo regimen ju'!$AN97&lt;&gt;"",'[2]PDI_Descripcion tipo regimen ju'!$AN97&lt;&gt;0),'[2]PDI_Descripcion tipo regimen ju'!$AN97,""),IF($A99="TOTAL",SUM(INDIRECT("X4:X"&amp;ROW()-1)),""))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IF(AND($A99&lt;&gt;"",$A99&lt;&gt;"TOTAL"),IF(AND('[2]PDI_Descripcion tipo regimen ju'!$AQ97&lt;&gt;"",'[2]PDI_Descripcion tipo regimen ju'!$AQ97&lt;&gt;0),'[2]PDI_Descripcion tipo regimen ju'!$AQ97,""),IF($A99="TOTAL",SUM(INDIRECT("Z4:Z"&amp;ROW()-1)),""))</f>
        <v/>
      </c>
      <c r="AA99" s="6" t="str">
        <f ca="1">IF(AND($A99&lt;&gt;"",$A99&lt;&gt;"TOTAL"),IF(AND('[2]PDI_Descripcion tipo regimen ju'!$AS97&lt;&gt;"",'[2]PDI_Descripcion tipo regimen ju'!$AS97&lt;&gt;0),'[2]PDI_Descripcion tipo regimen ju'!$AS97,""),IF($A99="TOTAL",SUM(INDIRECT("AA4:AA"&amp;ROW()-1)),""))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IF(AND($A99&lt;&gt;"",$A99&lt;&gt;"TOTAL"),IF(AND('[2]PDI_Descripcion tipo regimen ju'!$AV97&lt;&gt;"",'[2]PDI_Descripcion tipo regimen ju'!$AV97&lt;&gt;0),'[2]PDI_Descripcion tipo regimen ju'!$AV97,""),IF($A99="TOTAL",SUM(INDIRECT("AC4:AC"&amp;ROW()-1)),""))</f>
        <v/>
      </c>
      <c r="AD99" s="6" t="str">
        <f ca="1">IF(AND($A99&lt;&gt;"",$A99&lt;&gt;"TOTAL"),IF(AND('[2]PDI_Descripcion tipo regimen ju'!$AX97&lt;&gt;"",'[2]PDI_Descripcion tipo regimen ju'!$AX97&lt;&gt;0),'[2]PDI_Descripcion tipo regimen ju'!$AX97,""),IF($A99="TOTAL",SUM(INDIRECT("AD4:AD"&amp;ROW()-1)),""))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IF(AND($A99&lt;&gt;"",$A99&lt;&gt;"TOTAL"),IF(AND('[2]PDI_Descripcion tipo regimen ju'!$BA97&lt;&gt;"",'[2]PDI_Descripcion tipo regimen ju'!$BA97&lt;&gt;0),'[2]PDI_Descripcion tipo regimen ju'!$BA97,""),IF($A99="TOTAL",SUM(INDIRECT("AF4:AF"&amp;ROW()-1)),""))</f>
        <v/>
      </c>
      <c r="AG99" s="6" t="str">
        <f ca="1">IF(AND($A99&lt;&gt;"",$A99&lt;&gt;"TOTAL"),IF(AND('[2]PDI_Descripcion tipo regimen ju'!$BC97&lt;&gt;"",'[2]PDI_Descripcion tipo regimen ju'!$BC97&lt;&gt;0),'[2]PDI_Descripcion tipo regimen ju'!$BC97,""),IF($A99="TOTAL",SUM(INDIRECT("AG4:AG"&amp;ROW()-1)),""))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IF(AND($A99&lt;&gt;"",$A99&lt;&gt;"TOTAL"),IF(AND('[2]PDI_Descripcion tipo regimen ju'!$BF97&lt;&gt;"",'[2]PDI_Descripcion tipo regimen ju'!$BF97&lt;&gt;0),'[2]PDI_Descripcion tipo regimen ju'!$BF97,""),IF($A99="TOTAL",SUM(INDIRECT("AI4:AI"&amp;ROW()-1)),""))</f>
        <v/>
      </c>
      <c r="AJ99" s="6" t="str">
        <f ca="1">IF(AND($A99&lt;&gt;"",$A99&lt;&gt;"TOTAL"),IF(AND('[2]PDI_Descripcion tipo regimen ju'!$BH97&lt;&gt;"",'[2]PDI_Descripcion tipo regimen ju'!$BH97&lt;&gt;0),'[2]PDI_Descripcion tipo regimen ju'!$BH97,""),IF($A99="TOTAL",SUM(INDIRECT("AJ4:AJ"&amp;ROW()-1)),""))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IF(AND($A99&lt;&gt;"",$A99&lt;&gt;"TOTAL"),IF(AND('[2]PDI_Descripcion tipo regimen ju'!$BK97&lt;&gt;"",'[2]PDI_Descripcion tipo regimen ju'!$BK97&lt;&gt;0),'[2]PDI_Descripcion tipo regimen ju'!$BK97,""),IF($A99="TOTAL",SUM(INDIRECT("AL4:AL"&amp;ROW()-1)),""))</f>
        <v/>
      </c>
      <c r="AM99" s="6" t="str">
        <f ca="1">IF(AND($A99&lt;&gt;"",$A99&lt;&gt;"TOTAL"),IF(AND('[2]PDI_Descripcion tipo regimen ju'!$BM97&lt;&gt;"",'[2]PDI_Descripcion tipo regimen ju'!$BM97&lt;&gt;0),'[2]PDI_Descripcion tipo regimen ju'!$BM97,""),IF($A99="TOTAL",SUM(INDIRECT("AM4:AM"&amp;ROW()-1)),""))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IF(AND($A99&lt;&gt;"",$A99&lt;&gt;"TOTAL"),IF(AND('[2]PDI_Descripcion tipo regimen ju'!$BP97&lt;&gt;"",'[2]PDI_Descripcion tipo regimen ju'!$BP97&lt;&gt;0),'[2]PDI_Descripcion tipo regimen ju'!$BP97,""),IF($A99="TOTAL",SUM(INDIRECT("AO4:AO"&amp;ROW()-1)),""))</f>
        <v/>
      </c>
      <c r="AP99" s="6" t="str">
        <f ca="1">IF(AND($A99&lt;&gt;"",$A99&lt;&gt;"TOTAL"),IF(AND('[2]PDI_Descripcion tipo regimen ju'!$BR97&lt;&gt;"",'[2]PDI_Descripcion tipo regimen ju'!$BR97&lt;&gt;0),'[2]PDI_Descripcion tipo regimen ju'!$BR97,""),IF($A99="TOTAL",SUM(INDIRECT("AP4:AP"&amp;ROW()-1)),""))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IF(AND($A99&lt;&gt;"",$A99&lt;&gt;"TOTAL"),IF(AND('[2]PDI_Descripcion tipo regimen ju'!$BU97&lt;&gt;"",'[2]PDI_Descripcion tipo regimen ju'!$BU97&lt;&gt;0),'[2]PDI_Descripcion tipo regimen ju'!$BU97,""),IF($A99="TOTAL",SUM(INDIRECT("AR4:AR"&amp;ROW()-1)),""))</f>
        <v/>
      </c>
      <c r="AS99" s="6" t="str">
        <f ca="1">IF(AND($A99&lt;&gt;"",$A99&lt;&gt;"TOTAL"),IF(AND('[2]PDI_Descripcion tipo regimen ju'!$BW97&lt;&gt;"",'[2]PDI_Descripcion tipo regimen ju'!$BW97&lt;&gt;0),'[2]PDI_Descripcion tipo regimen ju'!$BW97,""),IF($A99="TOTAL",SUM(INDIRECT("AS4:AS"&amp;ROW()-1)),""))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IF(AND($A99&lt;&gt;"",$A99&lt;&gt;"TOTAL"),IF(AND('[2]PDI_Descripcion tipo regimen ju'!$BZ97&lt;&gt;"",'[2]PDI_Descripcion tipo regimen ju'!$BZ97&lt;&gt;0),'[2]PDI_Descripcion tipo regimen ju'!$BZ97,""),IF($A99="TOTAL",SUM(INDIRECT("AU4:AU"&amp;ROW()-1)),""))</f>
        <v/>
      </c>
      <c r="AV99" s="6" t="str">
        <f ca="1">IF(AND($A99&lt;&gt;"",$A99&lt;&gt;"TOTAL"),IF(AND('[2]PDI_Descripcion tipo regimen ju'!$CB97&lt;&gt;"",'[2]PDI_Descripcion tipo regimen ju'!$CB97&lt;&gt;0),'[2]PDI_Descripcion tipo regimen ju'!$CB97,""),IF($A99="TOTAL",SUM(INDIRECT("AV4:AV"&amp;ROW()-1)),""))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IF(AND($A99&lt;&gt;"",$A99&lt;&gt;"TOTAL"),IF(AND('[2]PDI_Descripcion tipo regimen ju'!$CE97&lt;&gt;"",'[2]PDI_Descripcion tipo regimen ju'!$CE97&lt;&gt;0),'[2]PDI_Descripcion tipo regimen ju'!$CE97,""),IF($A99="TOTAL",SUM(INDIRECT("AX4:AX"&amp;ROW()-1)),""))</f>
        <v/>
      </c>
      <c r="AY99" s="6" t="str">
        <f ca="1">IF(AND($A99&lt;&gt;"",$A99&lt;&gt;"TOTAL"),IF(AND('[2]PDI_Descripcion tipo regimen ju'!$CG97&lt;&gt;"",'[2]PDI_Descripcion tipo regimen ju'!$CG97&lt;&gt;0),'[2]PDI_Descripcion tipo regimen ju'!$CG97,""),IF($A99="TOTAL",SUM(INDIRECT("AY4:AY"&amp;ROW()-1)),""))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IF(AND($A99&lt;&gt;"",$A99&lt;&gt;"TOTAL"),IF(AND('[2]PDI_Descripcion tipo regimen ju'!$CJ97&lt;&gt;"",'[2]PDI_Descripcion tipo regimen ju'!$CJ97&lt;&gt;0),'[2]PDI_Descripcion tipo regimen ju'!$CJ97,""),IF($A99="TOTAL",SUM(INDIRECT("BA4:BA"&amp;ROW()-1)),""))</f>
        <v/>
      </c>
      <c r="BB99" s="6" t="str">
        <f ca="1">IF(AND($A99&lt;&gt;"",$A99&lt;&gt;"TOTAL"),IF(AND('[2]PDI_Descripcion tipo regimen ju'!$CL97&lt;&gt;"",'[2]PDI_Descripcion tipo regimen ju'!$CL97&lt;&gt;0),'[2]PDI_Descripcion tipo regimen ju'!$CL97,""),IF($A99="TOTAL",SUM(INDIRECT("BB4:BB"&amp;ROW()-1)),""))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IF(AND($A99&lt;&gt;"",$A99&lt;&gt;"TOTAL"),IF(AND('[2]PDI_Descripcion tipo regimen ju'!$CO97&lt;&gt;"",'[2]PDI_Descripcion tipo regimen ju'!$CO97&lt;&gt;0),'[2]PDI_Descripcion tipo regimen ju'!$CO97,""),IF($A99="TOTAL",SUM(INDIRECT("BD4:BD"&amp;ROW()-1)),""))</f>
        <v/>
      </c>
      <c r="BE99" s="6" t="str">
        <f ca="1">IF(AND($A99&lt;&gt;"",$A99&lt;&gt;"TOTAL"),IF(AND('[2]PDI_Descripcion tipo regimen ju'!$CQ97&lt;&gt;"",'[2]PDI_Descripcion tipo regimen ju'!$CQ97&lt;&gt;0),'[2]PDI_Descripcion tipo regimen ju'!$CQ97,""),IF($A99="TOTAL",SUM(INDIRECT("BE4:BE"&amp;ROW()-1)),""))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IF('[2]PDI_Descripcion tipo regimen ju'!$B98&lt;&gt;"",'[2]PDI_Descripcion tipo regimen ju'!$B98,IF(AND('[2]PDI_Descripcion tipo regimen ju'!$B98="",'[2]PDI_Descripcion tipo regimen ju'!$B99="",'[2]PDI_Descripcion tipo regimen ju'!$B97=""),"","TOTAL"))</f>
        <v/>
      </c>
      <c r="B100" s="6" t="str">
        <f ca="1">IF(AND($A100&lt;&gt;"",$A100&lt;&gt;"TOTAL"),IF(AND('[2]PDI_Descripcion tipo regimen ju'!$C98&lt;&gt;"",'[2]PDI_Descripcion tipo regimen ju'!$C98&lt;&gt;0),'[2]PDI_Descripcion tipo regimen ju'!$C98,""),IF($A100="TOTAL",SUM(INDIRECT("B4:B"&amp;ROW()-1)),""))</f>
        <v/>
      </c>
      <c r="C100" s="6" t="str">
        <f ca="1">IF(AND($A100&lt;&gt;"",$A100&lt;&gt;"TOTAL"),IF(AND('[2]PDI_Descripcion tipo regimen ju'!$E98&lt;&gt;"",'[2]PDI_Descripcion tipo regimen ju'!$E98&lt;&gt;0),'[2]PDI_Descripcion tipo regimen ju'!$E98,""),IF($A100="TOTAL",SUM(INDIRECT("C4:C"&amp;ROW()-1)),""))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IF(AND($A100&lt;&gt;"",$A100&lt;&gt;"TOTAL"),IF(AND('[2]PDI_Descripcion tipo regimen ju'!$H98&lt;&gt;"",'[2]PDI_Descripcion tipo regimen ju'!$H98&lt;&gt;0),'[2]PDI_Descripcion tipo regimen ju'!$H98,""),IF($A100="TOTAL",SUM(INDIRECT("E4:E"&amp;ROW()-1)),""))</f>
        <v/>
      </c>
      <c r="F100" s="6" t="str">
        <f ca="1">IF(AND($A100&lt;&gt;"",$A100&lt;&gt;"TOTAL"),IF(AND('[2]PDI_Descripcion tipo regimen ju'!$J98&lt;&gt;"",'[2]PDI_Descripcion tipo regimen ju'!$J98&lt;&gt;0),'[2]PDI_Descripcion tipo regimen ju'!$J98,""),IF($A100="TOTAL",SUM(INDIRECT("F4:F"&amp;ROW()-1)),""))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IF(AND($A100&lt;&gt;"",$A100&lt;&gt;"TOTAL"),IF(AND('[2]PDI_Descripcion tipo regimen ju'!$M98&lt;&gt;"",'[2]PDI_Descripcion tipo regimen ju'!$M98&lt;&gt;0),'[2]PDI_Descripcion tipo regimen ju'!$M98,""),IF($A100="TOTAL",SUM(INDIRECT("H4:H"&amp;ROW()-1)),""))</f>
        <v/>
      </c>
      <c r="I100" s="6" t="str">
        <f ca="1">IF(AND($A100&lt;&gt;"",$A100&lt;&gt;"TOTAL"),IF(AND('[2]PDI_Descripcion tipo regimen ju'!$O98&lt;&gt;"",'[2]PDI_Descripcion tipo regimen ju'!$O98&lt;&gt;0),'[2]PDI_Descripcion tipo regimen ju'!$O98,""),IF($A100="TOTAL",SUM(INDIRECT("I4:I"&amp;ROW()-1)),""))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IF(AND($A100&lt;&gt;"",$A100&lt;&gt;"TOTAL"),IF(AND('[2]PDI_Descripcion tipo regimen ju'!$R98&lt;&gt;"",'[2]PDI_Descripcion tipo regimen ju'!$R98&lt;&gt;0),'[2]PDI_Descripcion tipo regimen ju'!$R98,""),IF($A100="TOTAL",SUM(INDIRECT("K4:K"&amp;ROW()-1)),""))</f>
        <v/>
      </c>
      <c r="L100" s="6" t="str">
        <f ca="1">IF(AND($A100&lt;&gt;"",$A100&lt;&gt;"TOTAL"),IF(AND('[2]PDI_Descripcion tipo regimen ju'!$T98&lt;&gt;"",'[2]PDI_Descripcion tipo regimen ju'!$T98&lt;&gt;0),'[2]PDI_Descripcion tipo regimen ju'!$T98,""),IF($A100="TOTAL",SUM(INDIRECT("L4:L"&amp;ROW()-1)),""))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IF(AND($A100&lt;&gt;"",$A100&lt;&gt;"TOTAL"),IF(AND('[2]PDI_Descripcion tipo regimen ju'!$W98&lt;&gt;"",'[2]PDI_Descripcion tipo regimen ju'!$W98&lt;&gt;0),'[2]PDI_Descripcion tipo regimen ju'!$W98,""),IF($A100="TOTAL",SUM(INDIRECT("N4:N"&amp;ROW()-1)),""))</f>
        <v/>
      </c>
      <c r="O100" s="6" t="str">
        <f ca="1">IF(AND($A100&lt;&gt;"",$A100&lt;&gt;"TOTAL"),IF(AND('[2]PDI_Descripcion tipo regimen ju'!$Y98&lt;&gt;"",'[2]PDI_Descripcion tipo regimen ju'!$Y98&lt;&gt;0),'[2]PDI_Descripcion tipo regimen ju'!$Y98,""),IF($A100="TOTAL",SUM(INDIRECT("O4:O"&amp;ROW()-1)),""))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IF(AND($A100&lt;&gt;"",$A100&lt;&gt;"TOTAL"),IF(AND('[2]PDI_Descripcion tipo regimen ju'!$AB98&lt;&gt;"",'[2]PDI_Descripcion tipo regimen ju'!$AB98&lt;&gt;0),'[2]PDI_Descripcion tipo regimen ju'!$AB98,""),IF($A100="TOTAL",SUM(INDIRECT("Q4:Q"&amp;ROW()-1)),""))</f>
        <v/>
      </c>
      <c r="R100" s="6" t="str">
        <f ca="1">IF(AND($A100&lt;&gt;"",$A100&lt;&gt;"TOTAL"),IF(AND('[2]PDI_Descripcion tipo regimen ju'!$AD98&lt;&gt;"",'[2]PDI_Descripcion tipo regimen ju'!$AD98&lt;&gt;0),'[2]PDI_Descripcion tipo regimen ju'!$AD98,""),IF($A100="TOTAL",SUM(INDIRECT("R4:R"&amp;ROW()-1)),""))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IF(AND($A100&lt;&gt;"",$A100&lt;&gt;"TOTAL"),IF(AND('[2]PDI_Descripcion tipo regimen ju'!$AG98&lt;&gt;"",'[2]PDI_Descripcion tipo regimen ju'!$AG98&lt;&gt;0),'[2]PDI_Descripcion tipo regimen ju'!$AG98,""),IF($A100="TOTAL",SUM(INDIRECT("T4:T"&amp;ROW()-1)),""))</f>
        <v/>
      </c>
      <c r="U100" s="6" t="str">
        <f ca="1">IF(AND($A100&lt;&gt;"",$A100&lt;&gt;"TOTAL"),IF(AND('[2]PDI_Descripcion tipo regimen ju'!$AI98&lt;&gt;"",'[2]PDI_Descripcion tipo regimen ju'!$AI98&lt;&gt;0),'[2]PDI_Descripcion tipo regimen ju'!$AI98,""),IF($A100="TOTAL",SUM(INDIRECT("U4:U"&amp;ROW()-1)),""))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IF(AND($A100&lt;&gt;"",$A100&lt;&gt;"TOTAL"),IF(AND('[2]PDI_Descripcion tipo regimen ju'!$AL98&lt;&gt;"",'[2]PDI_Descripcion tipo regimen ju'!$AL98&lt;&gt;0),'[2]PDI_Descripcion tipo regimen ju'!$AL98,""),IF($A100="TOTAL",SUM(INDIRECT("W4:W"&amp;ROW()-1)),""))</f>
        <v/>
      </c>
      <c r="X100" s="6" t="str">
        <f ca="1">IF(AND($A100&lt;&gt;"",$A100&lt;&gt;"TOTAL"),IF(AND('[2]PDI_Descripcion tipo regimen ju'!$AN98&lt;&gt;"",'[2]PDI_Descripcion tipo regimen ju'!$AN98&lt;&gt;0),'[2]PDI_Descripcion tipo regimen ju'!$AN98,""),IF($A100="TOTAL",SUM(INDIRECT("X4:X"&amp;ROW()-1)),""))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IF(AND($A100&lt;&gt;"",$A100&lt;&gt;"TOTAL"),IF(AND('[2]PDI_Descripcion tipo regimen ju'!$AQ98&lt;&gt;"",'[2]PDI_Descripcion tipo regimen ju'!$AQ98&lt;&gt;0),'[2]PDI_Descripcion tipo regimen ju'!$AQ98,""),IF($A100="TOTAL",SUM(INDIRECT("Z4:Z"&amp;ROW()-1)),""))</f>
        <v/>
      </c>
      <c r="AA100" s="6" t="str">
        <f ca="1">IF(AND($A100&lt;&gt;"",$A100&lt;&gt;"TOTAL"),IF(AND('[2]PDI_Descripcion tipo regimen ju'!$AS98&lt;&gt;"",'[2]PDI_Descripcion tipo regimen ju'!$AS98&lt;&gt;0),'[2]PDI_Descripcion tipo regimen ju'!$AS98,""),IF($A100="TOTAL",SUM(INDIRECT("AA4:AA"&amp;ROW()-1)),""))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IF(AND($A100&lt;&gt;"",$A100&lt;&gt;"TOTAL"),IF(AND('[2]PDI_Descripcion tipo regimen ju'!$AV98&lt;&gt;"",'[2]PDI_Descripcion tipo regimen ju'!$AV98&lt;&gt;0),'[2]PDI_Descripcion tipo regimen ju'!$AV98,""),IF($A100="TOTAL",SUM(INDIRECT("AC4:AC"&amp;ROW()-1)),""))</f>
        <v/>
      </c>
      <c r="AD100" s="6" t="str">
        <f ca="1">IF(AND($A100&lt;&gt;"",$A100&lt;&gt;"TOTAL"),IF(AND('[2]PDI_Descripcion tipo regimen ju'!$AX98&lt;&gt;"",'[2]PDI_Descripcion tipo regimen ju'!$AX98&lt;&gt;0),'[2]PDI_Descripcion tipo regimen ju'!$AX98,""),IF($A100="TOTAL",SUM(INDIRECT("AD4:AD"&amp;ROW()-1)),""))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IF(AND($A100&lt;&gt;"",$A100&lt;&gt;"TOTAL"),IF(AND('[2]PDI_Descripcion tipo regimen ju'!$BA98&lt;&gt;"",'[2]PDI_Descripcion tipo regimen ju'!$BA98&lt;&gt;0),'[2]PDI_Descripcion tipo regimen ju'!$BA98,""),IF($A100="TOTAL",SUM(INDIRECT("AF4:AF"&amp;ROW()-1)),""))</f>
        <v/>
      </c>
      <c r="AG100" s="6" t="str">
        <f ca="1">IF(AND($A100&lt;&gt;"",$A100&lt;&gt;"TOTAL"),IF(AND('[2]PDI_Descripcion tipo regimen ju'!$BC98&lt;&gt;"",'[2]PDI_Descripcion tipo regimen ju'!$BC98&lt;&gt;0),'[2]PDI_Descripcion tipo regimen ju'!$BC98,""),IF($A100="TOTAL",SUM(INDIRECT("AG4:AG"&amp;ROW()-1)),""))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IF(AND($A100&lt;&gt;"",$A100&lt;&gt;"TOTAL"),IF(AND('[2]PDI_Descripcion tipo regimen ju'!$BF98&lt;&gt;"",'[2]PDI_Descripcion tipo regimen ju'!$BF98&lt;&gt;0),'[2]PDI_Descripcion tipo regimen ju'!$BF98,""),IF($A100="TOTAL",SUM(INDIRECT("AI4:AI"&amp;ROW()-1)),""))</f>
        <v/>
      </c>
      <c r="AJ100" s="6" t="str">
        <f ca="1">IF(AND($A100&lt;&gt;"",$A100&lt;&gt;"TOTAL"),IF(AND('[2]PDI_Descripcion tipo regimen ju'!$BH98&lt;&gt;"",'[2]PDI_Descripcion tipo regimen ju'!$BH98&lt;&gt;0),'[2]PDI_Descripcion tipo regimen ju'!$BH98,""),IF($A100="TOTAL",SUM(INDIRECT("AJ4:AJ"&amp;ROW()-1)),""))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IF(AND($A100&lt;&gt;"",$A100&lt;&gt;"TOTAL"),IF(AND('[2]PDI_Descripcion tipo regimen ju'!$BK98&lt;&gt;"",'[2]PDI_Descripcion tipo regimen ju'!$BK98&lt;&gt;0),'[2]PDI_Descripcion tipo regimen ju'!$BK98,""),IF($A100="TOTAL",SUM(INDIRECT("AL4:AL"&amp;ROW()-1)),""))</f>
        <v/>
      </c>
      <c r="AM100" s="6" t="str">
        <f ca="1">IF(AND($A100&lt;&gt;"",$A100&lt;&gt;"TOTAL"),IF(AND('[2]PDI_Descripcion tipo regimen ju'!$BM98&lt;&gt;"",'[2]PDI_Descripcion tipo regimen ju'!$BM98&lt;&gt;0),'[2]PDI_Descripcion tipo regimen ju'!$BM98,""),IF($A100="TOTAL",SUM(INDIRECT("AM4:AM"&amp;ROW()-1)),""))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IF(AND($A100&lt;&gt;"",$A100&lt;&gt;"TOTAL"),IF(AND('[2]PDI_Descripcion tipo regimen ju'!$BP98&lt;&gt;"",'[2]PDI_Descripcion tipo regimen ju'!$BP98&lt;&gt;0),'[2]PDI_Descripcion tipo regimen ju'!$BP98,""),IF($A100="TOTAL",SUM(INDIRECT("AO4:AO"&amp;ROW()-1)),""))</f>
        <v/>
      </c>
      <c r="AP100" s="6" t="str">
        <f ca="1">IF(AND($A100&lt;&gt;"",$A100&lt;&gt;"TOTAL"),IF(AND('[2]PDI_Descripcion tipo regimen ju'!$BR98&lt;&gt;"",'[2]PDI_Descripcion tipo regimen ju'!$BR98&lt;&gt;0),'[2]PDI_Descripcion tipo regimen ju'!$BR98,""),IF($A100="TOTAL",SUM(INDIRECT("AP4:AP"&amp;ROW()-1)),""))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IF(AND($A100&lt;&gt;"",$A100&lt;&gt;"TOTAL"),IF(AND('[2]PDI_Descripcion tipo regimen ju'!$BU98&lt;&gt;"",'[2]PDI_Descripcion tipo regimen ju'!$BU98&lt;&gt;0),'[2]PDI_Descripcion tipo regimen ju'!$BU98,""),IF($A100="TOTAL",SUM(INDIRECT("AR4:AR"&amp;ROW()-1)),""))</f>
        <v/>
      </c>
      <c r="AS100" s="6" t="str">
        <f ca="1">IF(AND($A100&lt;&gt;"",$A100&lt;&gt;"TOTAL"),IF(AND('[2]PDI_Descripcion tipo regimen ju'!$BW98&lt;&gt;"",'[2]PDI_Descripcion tipo regimen ju'!$BW98&lt;&gt;0),'[2]PDI_Descripcion tipo regimen ju'!$BW98,""),IF($A100="TOTAL",SUM(INDIRECT("AS4:AS"&amp;ROW()-1)),""))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IF(AND($A100&lt;&gt;"",$A100&lt;&gt;"TOTAL"),IF(AND('[2]PDI_Descripcion tipo regimen ju'!$BZ98&lt;&gt;"",'[2]PDI_Descripcion tipo regimen ju'!$BZ98&lt;&gt;0),'[2]PDI_Descripcion tipo regimen ju'!$BZ98,""),IF($A100="TOTAL",SUM(INDIRECT("AU4:AU"&amp;ROW()-1)),""))</f>
        <v/>
      </c>
      <c r="AV100" s="6" t="str">
        <f ca="1">IF(AND($A100&lt;&gt;"",$A100&lt;&gt;"TOTAL"),IF(AND('[2]PDI_Descripcion tipo regimen ju'!$CB98&lt;&gt;"",'[2]PDI_Descripcion tipo regimen ju'!$CB98&lt;&gt;0),'[2]PDI_Descripcion tipo regimen ju'!$CB98,""),IF($A100="TOTAL",SUM(INDIRECT("AV4:AV"&amp;ROW()-1)),""))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IF(AND($A100&lt;&gt;"",$A100&lt;&gt;"TOTAL"),IF(AND('[2]PDI_Descripcion tipo regimen ju'!$CE98&lt;&gt;"",'[2]PDI_Descripcion tipo regimen ju'!$CE98&lt;&gt;0),'[2]PDI_Descripcion tipo regimen ju'!$CE98,""),IF($A100="TOTAL",SUM(INDIRECT("AX4:AX"&amp;ROW()-1)),""))</f>
        <v/>
      </c>
      <c r="AY100" s="6" t="str">
        <f ca="1">IF(AND($A100&lt;&gt;"",$A100&lt;&gt;"TOTAL"),IF(AND('[2]PDI_Descripcion tipo regimen ju'!$CG98&lt;&gt;"",'[2]PDI_Descripcion tipo regimen ju'!$CG98&lt;&gt;0),'[2]PDI_Descripcion tipo regimen ju'!$CG98,""),IF($A100="TOTAL",SUM(INDIRECT("AY4:AY"&amp;ROW()-1)),""))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IF(AND($A100&lt;&gt;"",$A100&lt;&gt;"TOTAL"),IF(AND('[2]PDI_Descripcion tipo regimen ju'!$CJ98&lt;&gt;"",'[2]PDI_Descripcion tipo regimen ju'!$CJ98&lt;&gt;0),'[2]PDI_Descripcion tipo regimen ju'!$CJ98,""),IF($A100="TOTAL",SUM(INDIRECT("BA4:BA"&amp;ROW()-1)),""))</f>
        <v/>
      </c>
      <c r="BB100" s="6" t="str">
        <f ca="1">IF(AND($A100&lt;&gt;"",$A100&lt;&gt;"TOTAL"),IF(AND('[2]PDI_Descripcion tipo regimen ju'!$CL98&lt;&gt;"",'[2]PDI_Descripcion tipo regimen ju'!$CL98&lt;&gt;0),'[2]PDI_Descripcion tipo regimen ju'!$CL98,""),IF($A100="TOTAL",SUM(INDIRECT("BB4:BB"&amp;ROW()-1)),""))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IF(AND($A100&lt;&gt;"",$A100&lt;&gt;"TOTAL"),IF(AND('[2]PDI_Descripcion tipo regimen ju'!$CO98&lt;&gt;"",'[2]PDI_Descripcion tipo regimen ju'!$CO98&lt;&gt;0),'[2]PDI_Descripcion tipo regimen ju'!$CO98,""),IF($A100="TOTAL",SUM(INDIRECT("BD4:BD"&amp;ROW()-1)),""))</f>
        <v/>
      </c>
      <c r="BE100" s="6" t="str">
        <f ca="1">IF(AND($A100&lt;&gt;"",$A100&lt;&gt;"TOTAL"),IF(AND('[2]PDI_Descripcion tipo regimen ju'!$CQ98&lt;&gt;"",'[2]PDI_Descripcion tipo regimen ju'!$CQ98&lt;&gt;0),'[2]PDI_Descripcion tipo regimen ju'!$CQ98,""),IF($A100="TOTAL",SUM(INDIRECT("BE4:BE"&amp;ROW()-1)),""))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IF('[2]PDI_Descripcion tipo regimen ju'!$B99&lt;&gt;"",'[2]PDI_Descripcion tipo regimen ju'!$B99,IF(AND('[2]PDI_Descripcion tipo regimen ju'!$B99="",'[2]PDI_Descripcion tipo regimen ju'!$B100="",'[2]PDI_Descripcion tipo regimen ju'!$B98=""),"","TOTAL"))</f>
        <v/>
      </c>
      <c r="B101" s="6" t="str">
        <f ca="1">IF(AND($A101&lt;&gt;"",$A101&lt;&gt;"TOTAL"),IF(AND('[2]PDI_Descripcion tipo regimen ju'!$C99&lt;&gt;"",'[2]PDI_Descripcion tipo regimen ju'!$C99&lt;&gt;0),'[2]PDI_Descripcion tipo regimen ju'!$C99,""),IF($A101="TOTAL",SUM(INDIRECT("B4:B"&amp;ROW()-1)),""))</f>
        <v/>
      </c>
      <c r="C101" s="6" t="str">
        <f ca="1">IF(AND($A101&lt;&gt;"",$A101&lt;&gt;"TOTAL"),IF(AND('[2]PDI_Descripcion tipo regimen ju'!$E99&lt;&gt;"",'[2]PDI_Descripcion tipo regimen ju'!$E99&lt;&gt;0),'[2]PDI_Descripcion tipo regimen ju'!$E99,""),IF($A101="TOTAL",SUM(INDIRECT("C4:C"&amp;ROW()-1)),""))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IF(AND($A101&lt;&gt;"",$A101&lt;&gt;"TOTAL"),IF(AND('[2]PDI_Descripcion tipo regimen ju'!$H99&lt;&gt;"",'[2]PDI_Descripcion tipo regimen ju'!$H99&lt;&gt;0),'[2]PDI_Descripcion tipo regimen ju'!$H99,""),IF($A101="TOTAL",SUM(INDIRECT("E4:E"&amp;ROW()-1)),""))</f>
        <v/>
      </c>
      <c r="F101" s="6" t="str">
        <f ca="1">IF(AND($A101&lt;&gt;"",$A101&lt;&gt;"TOTAL"),IF(AND('[2]PDI_Descripcion tipo regimen ju'!$J99&lt;&gt;"",'[2]PDI_Descripcion tipo regimen ju'!$J99&lt;&gt;0),'[2]PDI_Descripcion tipo regimen ju'!$J99,""),IF($A101="TOTAL",SUM(INDIRECT("F4:F"&amp;ROW()-1)),""))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IF(AND($A101&lt;&gt;"",$A101&lt;&gt;"TOTAL"),IF(AND('[2]PDI_Descripcion tipo regimen ju'!$M99&lt;&gt;"",'[2]PDI_Descripcion tipo regimen ju'!$M99&lt;&gt;0),'[2]PDI_Descripcion tipo regimen ju'!$M99,""),IF($A101="TOTAL",SUM(INDIRECT("H4:H"&amp;ROW()-1)),""))</f>
        <v/>
      </c>
      <c r="I101" s="6" t="str">
        <f ca="1">IF(AND($A101&lt;&gt;"",$A101&lt;&gt;"TOTAL"),IF(AND('[2]PDI_Descripcion tipo regimen ju'!$O99&lt;&gt;"",'[2]PDI_Descripcion tipo regimen ju'!$O99&lt;&gt;0),'[2]PDI_Descripcion tipo regimen ju'!$O99,""),IF($A101="TOTAL",SUM(INDIRECT("I4:I"&amp;ROW()-1)),""))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IF(AND($A101&lt;&gt;"",$A101&lt;&gt;"TOTAL"),IF(AND('[2]PDI_Descripcion tipo regimen ju'!$R99&lt;&gt;"",'[2]PDI_Descripcion tipo regimen ju'!$R99&lt;&gt;0),'[2]PDI_Descripcion tipo regimen ju'!$R99,""),IF($A101="TOTAL",SUM(INDIRECT("K4:K"&amp;ROW()-1)),""))</f>
        <v/>
      </c>
      <c r="L101" s="6" t="str">
        <f ca="1">IF(AND($A101&lt;&gt;"",$A101&lt;&gt;"TOTAL"),IF(AND('[2]PDI_Descripcion tipo regimen ju'!$T99&lt;&gt;"",'[2]PDI_Descripcion tipo regimen ju'!$T99&lt;&gt;0),'[2]PDI_Descripcion tipo regimen ju'!$T99,""),IF($A101="TOTAL",SUM(INDIRECT("L4:L"&amp;ROW()-1)),""))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IF(AND($A101&lt;&gt;"",$A101&lt;&gt;"TOTAL"),IF(AND('[2]PDI_Descripcion tipo regimen ju'!$W99&lt;&gt;"",'[2]PDI_Descripcion tipo regimen ju'!$W99&lt;&gt;0),'[2]PDI_Descripcion tipo regimen ju'!$W99,""),IF($A101="TOTAL",SUM(INDIRECT("N4:N"&amp;ROW()-1)),""))</f>
        <v/>
      </c>
      <c r="O101" s="6" t="str">
        <f ca="1">IF(AND($A101&lt;&gt;"",$A101&lt;&gt;"TOTAL"),IF(AND('[2]PDI_Descripcion tipo regimen ju'!$Y99&lt;&gt;"",'[2]PDI_Descripcion tipo regimen ju'!$Y99&lt;&gt;0),'[2]PDI_Descripcion tipo regimen ju'!$Y99,""),IF($A101="TOTAL",SUM(INDIRECT("O4:O"&amp;ROW()-1)),""))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IF(AND($A101&lt;&gt;"",$A101&lt;&gt;"TOTAL"),IF(AND('[2]PDI_Descripcion tipo regimen ju'!$AB99&lt;&gt;"",'[2]PDI_Descripcion tipo regimen ju'!$AB99&lt;&gt;0),'[2]PDI_Descripcion tipo regimen ju'!$AB99,""),IF($A101="TOTAL",SUM(INDIRECT("Q4:Q"&amp;ROW()-1)),""))</f>
        <v/>
      </c>
      <c r="R101" s="6" t="str">
        <f ca="1">IF(AND($A101&lt;&gt;"",$A101&lt;&gt;"TOTAL"),IF(AND('[2]PDI_Descripcion tipo regimen ju'!$AD99&lt;&gt;"",'[2]PDI_Descripcion tipo regimen ju'!$AD99&lt;&gt;0),'[2]PDI_Descripcion tipo regimen ju'!$AD99,""),IF($A101="TOTAL",SUM(INDIRECT("R4:R"&amp;ROW()-1)),""))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IF(AND($A101&lt;&gt;"",$A101&lt;&gt;"TOTAL"),IF(AND('[2]PDI_Descripcion tipo regimen ju'!$AG99&lt;&gt;"",'[2]PDI_Descripcion tipo regimen ju'!$AG99&lt;&gt;0),'[2]PDI_Descripcion tipo regimen ju'!$AG99,""),IF($A101="TOTAL",SUM(INDIRECT("T4:T"&amp;ROW()-1)),""))</f>
        <v/>
      </c>
      <c r="U101" s="6" t="str">
        <f ca="1">IF(AND($A101&lt;&gt;"",$A101&lt;&gt;"TOTAL"),IF(AND('[2]PDI_Descripcion tipo regimen ju'!$AI99&lt;&gt;"",'[2]PDI_Descripcion tipo regimen ju'!$AI99&lt;&gt;0),'[2]PDI_Descripcion tipo regimen ju'!$AI99,""),IF($A101="TOTAL",SUM(INDIRECT("U4:U"&amp;ROW()-1)),""))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IF(AND($A101&lt;&gt;"",$A101&lt;&gt;"TOTAL"),IF(AND('[2]PDI_Descripcion tipo regimen ju'!$AL99&lt;&gt;"",'[2]PDI_Descripcion tipo regimen ju'!$AL99&lt;&gt;0),'[2]PDI_Descripcion tipo regimen ju'!$AL99,""),IF($A101="TOTAL",SUM(INDIRECT("W4:W"&amp;ROW()-1)),""))</f>
        <v/>
      </c>
      <c r="X101" s="6" t="str">
        <f ca="1">IF(AND($A101&lt;&gt;"",$A101&lt;&gt;"TOTAL"),IF(AND('[2]PDI_Descripcion tipo regimen ju'!$AN99&lt;&gt;"",'[2]PDI_Descripcion tipo regimen ju'!$AN99&lt;&gt;0),'[2]PDI_Descripcion tipo regimen ju'!$AN99,""),IF($A101="TOTAL",SUM(INDIRECT("X4:X"&amp;ROW()-1)),""))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IF(AND($A101&lt;&gt;"",$A101&lt;&gt;"TOTAL"),IF(AND('[2]PDI_Descripcion tipo regimen ju'!$AQ99&lt;&gt;"",'[2]PDI_Descripcion tipo regimen ju'!$AQ99&lt;&gt;0),'[2]PDI_Descripcion tipo regimen ju'!$AQ99,""),IF($A101="TOTAL",SUM(INDIRECT("Z4:Z"&amp;ROW()-1)),""))</f>
        <v/>
      </c>
      <c r="AA101" s="6" t="str">
        <f ca="1">IF(AND($A101&lt;&gt;"",$A101&lt;&gt;"TOTAL"),IF(AND('[2]PDI_Descripcion tipo regimen ju'!$AS99&lt;&gt;"",'[2]PDI_Descripcion tipo regimen ju'!$AS99&lt;&gt;0),'[2]PDI_Descripcion tipo regimen ju'!$AS99,""),IF($A101="TOTAL",SUM(INDIRECT("AA4:AA"&amp;ROW()-1)),""))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IF(AND($A101&lt;&gt;"",$A101&lt;&gt;"TOTAL"),IF(AND('[2]PDI_Descripcion tipo regimen ju'!$AV99&lt;&gt;"",'[2]PDI_Descripcion tipo regimen ju'!$AV99&lt;&gt;0),'[2]PDI_Descripcion tipo regimen ju'!$AV99,""),IF($A101="TOTAL",SUM(INDIRECT("AC4:AC"&amp;ROW()-1)),""))</f>
        <v/>
      </c>
      <c r="AD101" s="6" t="str">
        <f ca="1">IF(AND($A101&lt;&gt;"",$A101&lt;&gt;"TOTAL"),IF(AND('[2]PDI_Descripcion tipo regimen ju'!$AX99&lt;&gt;"",'[2]PDI_Descripcion tipo regimen ju'!$AX99&lt;&gt;0),'[2]PDI_Descripcion tipo regimen ju'!$AX99,""),IF($A101="TOTAL",SUM(INDIRECT("AD4:AD"&amp;ROW()-1)),""))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IF(AND($A101&lt;&gt;"",$A101&lt;&gt;"TOTAL"),IF(AND('[2]PDI_Descripcion tipo regimen ju'!$BA99&lt;&gt;"",'[2]PDI_Descripcion tipo regimen ju'!$BA99&lt;&gt;0),'[2]PDI_Descripcion tipo regimen ju'!$BA99,""),IF($A101="TOTAL",SUM(INDIRECT("AF4:AF"&amp;ROW()-1)),""))</f>
        <v/>
      </c>
      <c r="AG101" s="6" t="str">
        <f ca="1">IF(AND($A101&lt;&gt;"",$A101&lt;&gt;"TOTAL"),IF(AND('[2]PDI_Descripcion tipo regimen ju'!$BC99&lt;&gt;"",'[2]PDI_Descripcion tipo regimen ju'!$BC99&lt;&gt;0),'[2]PDI_Descripcion tipo regimen ju'!$BC99,""),IF($A101="TOTAL",SUM(INDIRECT("AG4:AG"&amp;ROW()-1)),""))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IF(AND($A101&lt;&gt;"",$A101&lt;&gt;"TOTAL"),IF(AND('[2]PDI_Descripcion tipo regimen ju'!$BF99&lt;&gt;"",'[2]PDI_Descripcion tipo regimen ju'!$BF99&lt;&gt;0),'[2]PDI_Descripcion tipo regimen ju'!$BF99,""),IF($A101="TOTAL",SUM(INDIRECT("AI4:AI"&amp;ROW()-1)),""))</f>
        <v/>
      </c>
      <c r="AJ101" s="6" t="str">
        <f ca="1">IF(AND($A101&lt;&gt;"",$A101&lt;&gt;"TOTAL"),IF(AND('[2]PDI_Descripcion tipo regimen ju'!$BH99&lt;&gt;"",'[2]PDI_Descripcion tipo regimen ju'!$BH99&lt;&gt;0),'[2]PDI_Descripcion tipo regimen ju'!$BH99,""),IF($A101="TOTAL",SUM(INDIRECT("AJ4:AJ"&amp;ROW()-1)),""))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IF(AND($A101&lt;&gt;"",$A101&lt;&gt;"TOTAL"),IF(AND('[2]PDI_Descripcion tipo regimen ju'!$BK99&lt;&gt;"",'[2]PDI_Descripcion tipo regimen ju'!$BK99&lt;&gt;0),'[2]PDI_Descripcion tipo regimen ju'!$BK99,""),IF($A101="TOTAL",SUM(INDIRECT("AL4:AL"&amp;ROW()-1)),""))</f>
        <v/>
      </c>
      <c r="AM101" s="6" t="str">
        <f ca="1">IF(AND($A101&lt;&gt;"",$A101&lt;&gt;"TOTAL"),IF(AND('[2]PDI_Descripcion tipo regimen ju'!$BM99&lt;&gt;"",'[2]PDI_Descripcion tipo regimen ju'!$BM99&lt;&gt;0),'[2]PDI_Descripcion tipo regimen ju'!$BM99,""),IF($A101="TOTAL",SUM(INDIRECT("AM4:AM"&amp;ROW()-1)),""))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IF(AND($A101&lt;&gt;"",$A101&lt;&gt;"TOTAL"),IF(AND('[2]PDI_Descripcion tipo regimen ju'!$BP99&lt;&gt;"",'[2]PDI_Descripcion tipo regimen ju'!$BP99&lt;&gt;0),'[2]PDI_Descripcion tipo regimen ju'!$BP99,""),IF($A101="TOTAL",SUM(INDIRECT("AO4:AO"&amp;ROW()-1)),""))</f>
        <v/>
      </c>
      <c r="AP101" s="6" t="str">
        <f ca="1">IF(AND($A101&lt;&gt;"",$A101&lt;&gt;"TOTAL"),IF(AND('[2]PDI_Descripcion tipo regimen ju'!$BR99&lt;&gt;"",'[2]PDI_Descripcion tipo regimen ju'!$BR99&lt;&gt;0),'[2]PDI_Descripcion tipo regimen ju'!$BR99,""),IF($A101="TOTAL",SUM(INDIRECT("AP4:AP"&amp;ROW()-1)),""))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IF(AND($A101&lt;&gt;"",$A101&lt;&gt;"TOTAL"),IF(AND('[2]PDI_Descripcion tipo regimen ju'!$BU99&lt;&gt;"",'[2]PDI_Descripcion tipo regimen ju'!$BU99&lt;&gt;0),'[2]PDI_Descripcion tipo regimen ju'!$BU99,""),IF($A101="TOTAL",SUM(INDIRECT("AR4:AR"&amp;ROW()-1)),""))</f>
        <v/>
      </c>
      <c r="AS101" s="6" t="str">
        <f ca="1">IF(AND($A101&lt;&gt;"",$A101&lt;&gt;"TOTAL"),IF(AND('[2]PDI_Descripcion tipo regimen ju'!$BW99&lt;&gt;"",'[2]PDI_Descripcion tipo regimen ju'!$BW99&lt;&gt;0),'[2]PDI_Descripcion tipo regimen ju'!$BW99,""),IF($A101="TOTAL",SUM(INDIRECT("AS4:AS"&amp;ROW()-1)),""))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IF(AND($A101&lt;&gt;"",$A101&lt;&gt;"TOTAL"),IF(AND('[2]PDI_Descripcion tipo regimen ju'!$BZ99&lt;&gt;"",'[2]PDI_Descripcion tipo regimen ju'!$BZ99&lt;&gt;0),'[2]PDI_Descripcion tipo regimen ju'!$BZ99,""),IF($A101="TOTAL",SUM(INDIRECT("AU4:AU"&amp;ROW()-1)),""))</f>
        <v/>
      </c>
      <c r="AV101" s="6" t="str">
        <f ca="1">IF(AND($A101&lt;&gt;"",$A101&lt;&gt;"TOTAL"),IF(AND('[2]PDI_Descripcion tipo regimen ju'!$CB99&lt;&gt;"",'[2]PDI_Descripcion tipo regimen ju'!$CB99&lt;&gt;0),'[2]PDI_Descripcion tipo regimen ju'!$CB99,""),IF($A101="TOTAL",SUM(INDIRECT("AV4:AV"&amp;ROW()-1)),""))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IF(AND($A101&lt;&gt;"",$A101&lt;&gt;"TOTAL"),IF(AND('[2]PDI_Descripcion tipo regimen ju'!$CE99&lt;&gt;"",'[2]PDI_Descripcion tipo regimen ju'!$CE99&lt;&gt;0),'[2]PDI_Descripcion tipo regimen ju'!$CE99,""),IF($A101="TOTAL",SUM(INDIRECT("AX4:AX"&amp;ROW()-1)),""))</f>
        <v/>
      </c>
      <c r="AY101" s="6" t="str">
        <f ca="1">IF(AND($A101&lt;&gt;"",$A101&lt;&gt;"TOTAL"),IF(AND('[2]PDI_Descripcion tipo regimen ju'!$CG99&lt;&gt;"",'[2]PDI_Descripcion tipo regimen ju'!$CG99&lt;&gt;0),'[2]PDI_Descripcion tipo regimen ju'!$CG99,""),IF($A101="TOTAL",SUM(INDIRECT("AY4:AY"&amp;ROW()-1)),""))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IF(AND($A101&lt;&gt;"",$A101&lt;&gt;"TOTAL"),IF(AND('[2]PDI_Descripcion tipo regimen ju'!$CJ99&lt;&gt;"",'[2]PDI_Descripcion tipo regimen ju'!$CJ99&lt;&gt;0),'[2]PDI_Descripcion tipo regimen ju'!$CJ99,""),IF($A101="TOTAL",SUM(INDIRECT("BA4:BA"&amp;ROW()-1)),""))</f>
        <v/>
      </c>
      <c r="BB101" s="6" t="str">
        <f ca="1">IF(AND($A101&lt;&gt;"",$A101&lt;&gt;"TOTAL"),IF(AND('[2]PDI_Descripcion tipo regimen ju'!$CL99&lt;&gt;"",'[2]PDI_Descripcion tipo regimen ju'!$CL99&lt;&gt;0),'[2]PDI_Descripcion tipo regimen ju'!$CL99,""),IF($A101="TOTAL",SUM(INDIRECT("BB4:BB"&amp;ROW()-1)),""))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IF(AND($A101&lt;&gt;"",$A101&lt;&gt;"TOTAL"),IF(AND('[2]PDI_Descripcion tipo regimen ju'!$CO99&lt;&gt;"",'[2]PDI_Descripcion tipo regimen ju'!$CO99&lt;&gt;0),'[2]PDI_Descripcion tipo regimen ju'!$CO99,""),IF($A101="TOTAL",SUM(INDIRECT("BD4:BD"&amp;ROW()-1)),""))</f>
        <v/>
      </c>
      <c r="BE101" s="6" t="str">
        <f ca="1">IF(AND($A101&lt;&gt;"",$A101&lt;&gt;"TOTAL"),IF(AND('[2]PDI_Descripcion tipo regimen ju'!$CQ99&lt;&gt;"",'[2]PDI_Descripcion tipo regimen ju'!$CQ99&lt;&gt;0),'[2]PDI_Descripcion tipo regimen ju'!$CQ99,""),IF($A101="TOTAL",SUM(INDIRECT("BE4:BE"&amp;ROW()-1)),""))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IF('[2]PDI_Descripcion tipo regimen ju'!$B100&lt;&gt;"",'[2]PDI_Descripcion tipo regimen ju'!$B100,IF(AND('[2]PDI_Descripcion tipo regimen ju'!$B100="",'[2]PDI_Descripcion tipo regimen ju'!$B101="",'[2]PDI_Descripcion tipo regimen ju'!$B99=""),"","TOTAL"))</f>
        <v/>
      </c>
      <c r="B102" s="6" t="str">
        <f ca="1">IF(AND($A102&lt;&gt;"",$A102&lt;&gt;"TOTAL"),IF(AND('[2]PDI_Descripcion tipo regimen ju'!$C100&lt;&gt;"",'[2]PDI_Descripcion tipo regimen ju'!$C100&lt;&gt;0),'[2]PDI_Descripcion tipo regimen ju'!$C100,""),IF($A102="TOTAL",SUM(INDIRECT("B4:B"&amp;ROW()-1)),""))</f>
        <v/>
      </c>
      <c r="C102" s="6" t="str">
        <f ca="1">IF(AND($A102&lt;&gt;"",$A102&lt;&gt;"TOTAL"),IF(AND('[2]PDI_Descripcion tipo regimen ju'!$E100&lt;&gt;"",'[2]PDI_Descripcion tipo regimen ju'!$E100&lt;&gt;0),'[2]PDI_Descripcion tipo regimen ju'!$E100,""),IF($A102="TOTAL",SUM(INDIRECT("C4:C"&amp;ROW()-1)),""))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IF(AND($A102&lt;&gt;"",$A102&lt;&gt;"TOTAL"),IF(AND('[2]PDI_Descripcion tipo regimen ju'!$H100&lt;&gt;"",'[2]PDI_Descripcion tipo regimen ju'!$H100&lt;&gt;0),'[2]PDI_Descripcion tipo regimen ju'!$H100,""),IF($A102="TOTAL",SUM(INDIRECT("E4:E"&amp;ROW()-1)),""))</f>
        <v/>
      </c>
      <c r="F102" s="6" t="str">
        <f ca="1">IF(AND($A102&lt;&gt;"",$A102&lt;&gt;"TOTAL"),IF(AND('[2]PDI_Descripcion tipo regimen ju'!$J100&lt;&gt;"",'[2]PDI_Descripcion tipo regimen ju'!$J100&lt;&gt;0),'[2]PDI_Descripcion tipo regimen ju'!$J100,""),IF($A102="TOTAL",SUM(INDIRECT("F4:F"&amp;ROW()-1)),""))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IF(AND($A102&lt;&gt;"",$A102&lt;&gt;"TOTAL"),IF(AND('[2]PDI_Descripcion tipo regimen ju'!$M100&lt;&gt;"",'[2]PDI_Descripcion tipo regimen ju'!$M100&lt;&gt;0),'[2]PDI_Descripcion tipo regimen ju'!$M100,""),IF($A102="TOTAL",SUM(INDIRECT("H4:H"&amp;ROW()-1)),""))</f>
        <v/>
      </c>
      <c r="I102" s="6" t="str">
        <f ca="1">IF(AND($A102&lt;&gt;"",$A102&lt;&gt;"TOTAL"),IF(AND('[2]PDI_Descripcion tipo regimen ju'!$O100&lt;&gt;"",'[2]PDI_Descripcion tipo regimen ju'!$O100&lt;&gt;0),'[2]PDI_Descripcion tipo regimen ju'!$O100,""),IF($A102="TOTAL",SUM(INDIRECT("I4:I"&amp;ROW()-1)),""))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IF(AND($A102&lt;&gt;"",$A102&lt;&gt;"TOTAL"),IF(AND('[2]PDI_Descripcion tipo regimen ju'!$R100&lt;&gt;"",'[2]PDI_Descripcion tipo regimen ju'!$R100&lt;&gt;0),'[2]PDI_Descripcion tipo regimen ju'!$R100,""),IF($A102="TOTAL",SUM(INDIRECT("K4:K"&amp;ROW()-1)),""))</f>
        <v/>
      </c>
      <c r="L102" s="6" t="str">
        <f ca="1">IF(AND($A102&lt;&gt;"",$A102&lt;&gt;"TOTAL"),IF(AND('[2]PDI_Descripcion tipo regimen ju'!$T100&lt;&gt;"",'[2]PDI_Descripcion tipo regimen ju'!$T100&lt;&gt;0),'[2]PDI_Descripcion tipo regimen ju'!$T100,""),IF($A102="TOTAL",SUM(INDIRECT("L4:L"&amp;ROW()-1)),""))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IF(AND($A102&lt;&gt;"",$A102&lt;&gt;"TOTAL"),IF(AND('[2]PDI_Descripcion tipo regimen ju'!$W100&lt;&gt;"",'[2]PDI_Descripcion tipo regimen ju'!$W100&lt;&gt;0),'[2]PDI_Descripcion tipo regimen ju'!$W100,""),IF($A102="TOTAL",SUM(INDIRECT("N4:N"&amp;ROW()-1)),""))</f>
        <v/>
      </c>
      <c r="O102" s="6" t="str">
        <f ca="1">IF(AND($A102&lt;&gt;"",$A102&lt;&gt;"TOTAL"),IF(AND('[2]PDI_Descripcion tipo regimen ju'!$Y100&lt;&gt;"",'[2]PDI_Descripcion tipo regimen ju'!$Y100&lt;&gt;0),'[2]PDI_Descripcion tipo regimen ju'!$Y100,""),IF($A102="TOTAL",SUM(INDIRECT("O4:O"&amp;ROW()-1)),""))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IF(AND($A102&lt;&gt;"",$A102&lt;&gt;"TOTAL"),IF(AND('[2]PDI_Descripcion tipo regimen ju'!$AB100&lt;&gt;"",'[2]PDI_Descripcion tipo regimen ju'!$AB100&lt;&gt;0),'[2]PDI_Descripcion tipo regimen ju'!$AB100,""),IF($A102="TOTAL",SUM(INDIRECT("Q4:Q"&amp;ROW()-1)),""))</f>
        <v/>
      </c>
      <c r="R102" s="6" t="str">
        <f ca="1">IF(AND($A102&lt;&gt;"",$A102&lt;&gt;"TOTAL"),IF(AND('[2]PDI_Descripcion tipo regimen ju'!$AD100&lt;&gt;"",'[2]PDI_Descripcion tipo regimen ju'!$AD100&lt;&gt;0),'[2]PDI_Descripcion tipo regimen ju'!$AD100,""),IF($A102="TOTAL",SUM(INDIRECT("R4:R"&amp;ROW()-1)),""))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IF(AND($A102&lt;&gt;"",$A102&lt;&gt;"TOTAL"),IF(AND('[2]PDI_Descripcion tipo regimen ju'!$AG100&lt;&gt;"",'[2]PDI_Descripcion tipo regimen ju'!$AG100&lt;&gt;0),'[2]PDI_Descripcion tipo regimen ju'!$AG100,""),IF($A102="TOTAL",SUM(INDIRECT("T4:T"&amp;ROW()-1)),""))</f>
        <v/>
      </c>
      <c r="U102" s="6" t="str">
        <f ca="1">IF(AND($A102&lt;&gt;"",$A102&lt;&gt;"TOTAL"),IF(AND('[2]PDI_Descripcion tipo regimen ju'!$AI100&lt;&gt;"",'[2]PDI_Descripcion tipo regimen ju'!$AI100&lt;&gt;0),'[2]PDI_Descripcion tipo regimen ju'!$AI100,""),IF($A102="TOTAL",SUM(INDIRECT("U4:U"&amp;ROW()-1)),""))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IF(AND($A102&lt;&gt;"",$A102&lt;&gt;"TOTAL"),IF(AND('[2]PDI_Descripcion tipo regimen ju'!$AL100&lt;&gt;"",'[2]PDI_Descripcion tipo regimen ju'!$AL100&lt;&gt;0),'[2]PDI_Descripcion tipo regimen ju'!$AL100,""),IF($A102="TOTAL",SUM(INDIRECT("W4:W"&amp;ROW()-1)),""))</f>
        <v/>
      </c>
      <c r="X102" s="6" t="str">
        <f ca="1">IF(AND($A102&lt;&gt;"",$A102&lt;&gt;"TOTAL"),IF(AND('[2]PDI_Descripcion tipo regimen ju'!$AN100&lt;&gt;"",'[2]PDI_Descripcion tipo regimen ju'!$AN100&lt;&gt;0),'[2]PDI_Descripcion tipo regimen ju'!$AN100,""),IF($A102="TOTAL",SUM(INDIRECT("X4:X"&amp;ROW()-1)),""))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IF(AND($A102&lt;&gt;"",$A102&lt;&gt;"TOTAL"),IF(AND('[2]PDI_Descripcion tipo regimen ju'!$AQ100&lt;&gt;"",'[2]PDI_Descripcion tipo regimen ju'!$AQ100&lt;&gt;0),'[2]PDI_Descripcion tipo regimen ju'!$AQ100,""),IF($A102="TOTAL",SUM(INDIRECT("Z4:Z"&amp;ROW()-1)),""))</f>
        <v/>
      </c>
      <c r="AA102" s="6" t="str">
        <f ca="1">IF(AND($A102&lt;&gt;"",$A102&lt;&gt;"TOTAL"),IF(AND('[2]PDI_Descripcion tipo regimen ju'!$AS100&lt;&gt;"",'[2]PDI_Descripcion tipo regimen ju'!$AS100&lt;&gt;0),'[2]PDI_Descripcion tipo regimen ju'!$AS100,""),IF($A102="TOTAL",SUM(INDIRECT("AA4:AA"&amp;ROW()-1)),""))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IF(AND($A102&lt;&gt;"",$A102&lt;&gt;"TOTAL"),IF(AND('[2]PDI_Descripcion tipo regimen ju'!$AV100&lt;&gt;"",'[2]PDI_Descripcion tipo regimen ju'!$AV100&lt;&gt;0),'[2]PDI_Descripcion tipo regimen ju'!$AV100,""),IF($A102="TOTAL",SUM(INDIRECT("AC4:AC"&amp;ROW()-1)),""))</f>
        <v/>
      </c>
      <c r="AD102" s="6" t="str">
        <f ca="1">IF(AND($A102&lt;&gt;"",$A102&lt;&gt;"TOTAL"),IF(AND('[2]PDI_Descripcion tipo regimen ju'!$AX100&lt;&gt;"",'[2]PDI_Descripcion tipo regimen ju'!$AX100&lt;&gt;0),'[2]PDI_Descripcion tipo regimen ju'!$AX100,""),IF($A102="TOTAL",SUM(INDIRECT("AD4:AD"&amp;ROW()-1)),""))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IF(AND($A102&lt;&gt;"",$A102&lt;&gt;"TOTAL"),IF(AND('[2]PDI_Descripcion tipo regimen ju'!$BA100&lt;&gt;"",'[2]PDI_Descripcion tipo regimen ju'!$BA100&lt;&gt;0),'[2]PDI_Descripcion tipo regimen ju'!$BA100,""),IF($A102="TOTAL",SUM(INDIRECT("AF4:AF"&amp;ROW()-1)),""))</f>
        <v/>
      </c>
      <c r="AG102" s="6" t="str">
        <f ca="1">IF(AND($A102&lt;&gt;"",$A102&lt;&gt;"TOTAL"),IF(AND('[2]PDI_Descripcion tipo regimen ju'!$BC100&lt;&gt;"",'[2]PDI_Descripcion tipo regimen ju'!$BC100&lt;&gt;0),'[2]PDI_Descripcion tipo regimen ju'!$BC100,""),IF($A102="TOTAL",SUM(INDIRECT("AG4:AG"&amp;ROW()-1)),""))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IF(AND($A102&lt;&gt;"",$A102&lt;&gt;"TOTAL"),IF(AND('[2]PDI_Descripcion tipo regimen ju'!$BF100&lt;&gt;"",'[2]PDI_Descripcion tipo regimen ju'!$BF100&lt;&gt;0),'[2]PDI_Descripcion tipo regimen ju'!$BF100,""),IF($A102="TOTAL",SUM(INDIRECT("AI4:AI"&amp;ROW()-1)),""))</f>
        <v/>
      </c>
      <c r="AJ102" s="6" t="str">
        <f ca="1">IF(AND($A102&lt;&gt;"",$A102&lt;&gt;"TOTAL"),IF(AND('[2]PDI_Descripcion tipo regimen ju'!$BH100&lt;&gt;"",'[2]PDI_Descripcion tipo regimen ju'!$BH100&lt;&gt;0),'[2]PDI_Descripcion tipo regimen ju'!$BH100,""),IF($A102="TOTAL",SUM(INDIRECT("AJ4:AJ"&amp;ROW()-1)),""))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IF(AND($A102&lt;&gt;"",$A102&lt;&gt;"TOTAL"),IF(AND('[2]PDI_Descripcion tipo regimen ju'!$BK100&lt;&gt;"",'[2]PDI_Descripcion tipo regimen ju'!$BK100&lt;&gt;0),'[2]PDI_Descripcion tipo regimen ju'!$BK100,""),IF($A102="TOTAL",SUM(INDIRECT("AL4:AL"&amp;ROW()-1)),""))</f>
        <v/>
      </c>
      <c r="AM102" s="6" t="str">
        <f ca="1">IF(AND($A102&lt;&gt;"",$A102&lt;&gt;"TOTAL"),IF(AND('[2]PDI_Descripcion tipo regimen ju'!$BM100&lt;&gt;"",'[2]PDI_Descripcion tipo regimen ju'!$BM100&lt;&gt;0),'[2]PDI_Descripcion tipo regimen ju'!$BM100,""),IF($A102="TOTAL",SUM(INDIRECT("AM4:AM"&amp;ROW()-1)),""))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IF(AND($A102&lt;&gt;"",$A102&lt;&gt;"TOTAL"),IF(AND('[2]PDI_Descripcion tipo regimen ju'!$BP100&lt;&gt;"",'[2]PDI_Descripcion tipo regimen ju'!$BP100&lt;&gt;0),'[2]PDI_Descripcion tipo regimen ju'!$BP100,""),IF($A102="TOTAL",SUM(INDIRECT("AO4:AO"&amp;ROW()-1)),""))</f>
        <v/>
      </c>
      <c r="AP102" s="6" t="str">
        <f ca="1">IF(AND($A102&lt;&gt;"",$A102&lt;&gt;"TOTAL"),IF(AND('[2]PDI_Descripcion tipo regimen ju'!$BR100&lt;&gt;"",'[2]PDI_Descripcion tipo regimen ju'!$BR100&lt;&gt;0),'[2]PDI_Descripcion tipo regimen ju'!$BR100,""),IF($A102="TOTAL",SUM(INDIRECT("AP4:AP"&amp;ROW()-1)),""))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IF(AND($A102&lt;&gt;"",$A102&lt;&gt;"TOTAL"),IF(AND('[2]PDI_Descripcion tipo regimen ju'!$BU100&lt;&gt;"",'[2]PDI_Descripcion tipo regimen ju'!$BU100&lt;&gt;0),'[2]PDI_Descripcion tipo regimen ju'!$BU100,""),IF($A102="TOTAL",SUM(INDIRECT("AR4:AR"&amp;ROW()-1)),""))</f>
        <v/>
      </c>
      <c r="AS102" s="6" t="str">
        <f ca="1">IF(AND($A102&lt;&gt;"",$A102&lt;&gt;"TOTAL"),IF(AND('[2]PDI_Descripcion tipo regimen ju'!$BW100&lt;&gt;"",'[2]PDI_Descripcion tipo regimen ju'!$BW100&lt;&gt;0),'[2]PDI_Descripcion tipo regimen ju'!$BW100,""),IF($A102="TOTAL",SUM(INDIRECT("AS4:AS"&amp;ROW()-1)),""))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IF(AND($A102&lt;&gt;"",$A102&lt;&gt;"TOTAL"),IF(AND('[2]PDI_Descripcion tipo regimen ju'!$BZ100&lt;&gt;"",'[2]PDI_Descripcion tipo regimen ju'!$BZ100&lt;&gt;0),'[2]PDI_Descripcion tipo regimen ju'!$BZ100,""),IF($A102="TOTAL",SUM(INDIRECT("AU4:AU"&amp;ROW()-1)),""))</f>
        <v/>
      </c>
      <c r="AV102" s="6" t="str">
        <f ca="1">IF(AND($A102&lt;&gt;"",$A102&lt;&gt;"TOTAL"),IF(AND('[2]PDI_Descripcion tipo regimen ju'!$CB100&lt;&gt;"",'[2]PDI_Descripcion tipo regimen ju'!$CB100&lt;&gt;0),'[2]PDI_Descripcion tipo regimen ju'!$CB100,""),IF($A102="TOTAL",SUM(INDIRECT("AV4:AV"&amp;ROW()-1)),""))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IF(AND($A102&lt;&gt;"",$A102&lt;&gt;"TOTAL"),IF(AND('[2]PDI_Descripcion tipo regimen ju'!$CE100&lt;&gt;"",'[2]PDI_Descripcion tipo regimen ju'!$CE100&lt;&gt;0),'[2]PDI_Descripcion tipo regimen ju'!$CE100,""),IF($A102="TOTAL",SUM(INDIRECT("AX4:AX"&amp;ROW()-1)),""))</f>
        <v/>
      </c>
      <c r="AY102" s="6" t="str">
        <f ca="1">IF(AND($A102&lt;&gt;"",$A102&lt;&gt;"TOTAL"),IF(AND('[2]PDI_Descripcion tipo regimen ju'!$CG100&lt;&gt;"",'[2]PDI_Descripcion tipo regimen ju'!$CG100&lt;&gt;0),'[2]PDI_Descripcion tipo regimen ju'!$CG100,""),IF($A102="TOTAL",SUM(INDIRECT("AY4:AY"&amp;ROW()-1)),""))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IF(AND($A102&lt;&gt;"",$A102&lt;&gt;"TOTAL"),IF(AND('[2]PDI_Descripcion tipo regimen ju'!$CJ100&lt;&gt;"",'[2]PDI_Descripcion tipo regimen ju'!$CJ100&lt;&gt;0),'[2]PDI_Descripcion tipo regimen ju'!$CJ100,""),IF($A102="TOTAL",SUM(INDIRECT("BA4:BA"&amp;ROW()-1)),""))</f>
        <v/>
      </c>
      <c r="BB102" s="6" t="str">
        <f ca="1">IF(AND($A102&lt;&gt;"",$A102&lt;&gt;"TOTAL"),IF(AND('[2]PDI_Descripcion tipo regimen ju'!$CL100&lt;&gt;"",'[2]PDI_Descripcion tipo regimen ju'!$CL100&lt;&gt;0),'[2]PDI_Descripcion tipo regimen ju'!$CL100,""),IF($A102="TOTAL",SUM(INDIRECT("BB4:BB"&amp;ROW()-1)),""))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IF(AND($A102&lt;&gt;"",$A102&lt;&gt;"TOTAL"),IF(AND('[2]PDI_Descripcion tipo regimen ju'!$CO100&lt;&gt;"",'[2]PDI_Descripcion tipo regimen ju'!$CO100&lt;&gt;0),'[2]PDI_Descripcion tipo regimen ju'!$CO100,""),IF($A102="TOTAL",SUM(INDIRECT("BD4:BD"&amp;ROW()-1)),""))</f>
        <v/>
      </c>
      <c r="BE102" s="6" t="str">
        <f ca="1">IF(AND($A102&lt;&gt;"",$A102&lt;&gt;"TOTAL"),IF(AND('[2]PDI_Descripcion tipo regimen ju'!$CQ100&lt;&gt;"",'[2]PDI_Descripcion tipo regimen ju'!$CQ100&lt;&gt;0),'[2]PDI_Descripcion tipo regimen ju'!$CQ100,""),IF($A102="TOTAL",SUM(INDIRECT("BE4:BE"&amp;ROW()-1)),""))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IF('[2]PDI_Descripcion tipo regimen ju'!$B101&lt;&gt;"",'[2]PDI_Descripcion tipo regimen ju'!$B101,IF(AND('[2]PDI_Descripcion tipo regimen ju'!$B101="",'[2]PDI_Descripcion tipo regimen ju'!$B102="",'[2]PDI_Descripcion tipo regimen ju'!$B100=""),"","TOTAL"))</f>
        <v/>
      </c>
      <c r="B103" s="6" t="str">
        <f ca="1">IF(AND($A103&lt;&gt;"",$A103&lt;&gt;"TOTAL"),IF(AND('[2]PDI_Descripcion tipo regimen ju'!$C101&lt;&gt;"",'[2]PDI_Descripcion tipo regimen ju'!$C101&lt;&gt;0),'[2]PDI_Descripcion tipo regimen ju'!$C101,""),IF($A103="TOTAL",SUM(INDIRECT("B4:B"&amp;ROW()-1)),""))</f>
        <v/>
      </c>
      <c r="C103" s="6" t="str">
        <f ca="1">IF(AND($A103&lt;&gt;"",$A103&lt;&gt;"TOTAL"),IF(AND('[2]PDI_Descripcion tipo regimen ju'!$E101&lt;&gt;"",'[2]PDI_Descripcion tipo regimen ju'!$E101&lt;&gt;0),'[2]PDI_Descripcion tipo regimen ju'!$E101,""),IF($A103="TOTAL",SUM(INDIRECT("C4:C"&amp;ROW()-1)),""))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IF(AND($A103&lt;&gt;"",$A103&lt;&gt;"TOTAL"),IF(AND('[2]PDI_Descripcion tipo regimen ju'!$H101&lt;&gt;"",'[2]PDI_Descripcion tipo regimen ju'!$H101&lt;&gt;0),'[2]PDI_Descripcion tipo regimen ju'!$H101,""),IF($A103="TOTAL",SUM(INDIRECT("E4:E"&amp;ROW()-1)),""))</f>
        <v/>
      </c>
      <c r="F103" s="6" t="str">
        <f ca="1">IF(AND($A103&lt;&gt;"",$A103&lt;&gt;"TOTAL"),IF(AND('[2]PDI_Descripcion tipo regimen ju'!$J101&lt;&gt;"",'[2]PDI_Descripcion tipo regimen ju'!$J101&lt;&gt;0),'[2]PDI_Descripcion tipo regimen ju'!$J101,""),IF($A103="TOTAL",SUM(INDIRECT("F4:F"&amp;ROW()-1)),""))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IF(AND($A103&lt;&gt;"",$A103&lt;&gt;"TOTAL"),IF(AND('[2]PDI_Descripcion tipo regimen ju'!$M101&lt;&gt;"",'[2]PDI_Descripcion tipo regimen ju'!$M101&lt;&gt;0),'[2]PDI_Descripcion tipo regimen ju'!$M101,""),IF($A103="TOTAL",SUM(INDIRECT("H4:H"&amp;ROW()-1)),""))</f>
        <v/>
      </c>
      <c r="I103" s="6" t="str">
        <f ca="1">IF(AND($A103&lt;&gt;"",$A103&lt;&gt;"TOTAL"),IF(AND('[2]PDI_Descripcion tipo regimen ju'!$O101&lt;&gt;"",'[2]PDI_Descripcion tipo regimen ju'!$O101&lt;&gt;0),'[2]PDI_Descripcion tipo regimen ju'!$O101,""),IF($A103="TOTAL",SUM(INDIRECT("I4:I"&amp;ROW()-1)),""))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IF(AND($A103&lt;&gt;"",$A103&lt;&gt;"TOTAL"),IF(AND('[2]PDI_Descripcion tipo regimen ju'!$R101&lt;&gt;"",'[2]PDI_Descripcion tipo regimen ju'!$R101&lt;&gt;0),'[2]PDI_Descripcion tipo regimen ju'!$R101,""),IF($A103="TOTAL",SUM(INDIRECT("K4:K"&amp;ROW()-1)),""))</f>
        <v/>
      </c>
      <c r="L103" s="6" t="str">
        <f ca="1">IF(AND($A103&lt;&gt;"",$A103&lt;&gt;"TOTAL"),IF(AND('[2]PDI_Descripcion tipo regimen ju'!$T101&lt;&gt;"",'[2]PDI_Descripcion tipo regimen ju'!$T101&lt;&gt;0),'[2]PDI_Descripcion tipo regimen ju'!$T101,""),IF($A103="TOTAL",SUM(INDIRECT("L4:L"&amp;ROW()-1)),""))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IF(AND($A103&lt;&gt;"",$A103&lt;&gt;"TOTAL"),IF(AND('[2]PDI_Descripcion tipo regimen ju'!$W101&lt;&gt;"",'[2]PDI_Descripcion tipo regimen ju'!$W101&lt;&gt;0),'[2]PDI_Descripcion tipo regimen ju'!$W101,""),IF($A103="TOTAL",SUM(INDIRECT("N4:N"&amp;ROW()-1)),""))</f>
        <v/>
      </c>
      <c r="O103" s="6" t="str">
        <f ca="1">IF(AND($A103&lt;&gt;"",$A103&lt;&gt;"TOTAL"),IF(AND('[2]PDI_Descripcion tipo regimen ju'!$Y101&lt;&gt;"",'[2]PDI_Descripcion tipo regimen ju'!$Y101&lt;&gt;0),'[2]PDI_Descripcion tipo regimen ju'!$Y101,""),IF($A103="TOTAL",SUM(INDIRECT("O4:O"&amp;ROW()-1)),""))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IF(AND($A103&lt;&gt;"",$A103&lt;&gt;"TOTAL"),IF(AND('[2]PDI_Descripcion tipo regimen ju'!$AB101&lt;&gt;"",'[2]PDI_Descripcion tipo regimen ju'!$AB101&lt;&gt;0),'[2]PDI_Descripcion tipo regimen ju'!$AB101,""),IF($A103="TOTAL",SUM(INDIRECT("Q4:Q"&amp;ROW()-1)),""))</f>
        <v/>
      </c>
      <c r="R103" s="6" t="str">
        <f ca="1">IF(AND($A103&lt;&gt;"",$A103&lt;&gt;"TOTAL"),IF(AND('[2]PDI_Descripcion tipo regimen ju'!$AD101&lt;&gt;"",'[2]PDI_Descripcion tipo regimen ju'!$AD101&lt;&gt;0),'[2]PDI_Descripcion tipo regimen ju'!$AD101,""),IF($A103="TOTAL",SUM(INDIRECT("R4:R"&amp;ROW()-1)),""))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IF(AND($A103&lt;&gt;"",$A103&lt;&gt;"TOTAL"),IF(AND('[2]PDI_Descripcion tipo regimen ju'!$AG101&lt;&gt;"",'[2]PDI_Descripcion tipo regimen ju'!$AG101&lt;&gt;0),'[2]PDI_Descripcion tipo regimen ju'!$AG101,""),IF($A103="TOTAL",SUM(INDIRECT("T4:T"&amp;ROW()-1)),""))</f>
        <v/>
      </c>
      <c r="U103" s="6" t="str">
        <f ca="1">IF(AND($A103&lt;&gt;"",$A103&lt;&gt;"TOTAL"),IF(AND('[2]PDI_Descripcion tipo regimen ju'!$AI101&lt;&gt;"",'[2]PDI_Descripcion tipo regimen ju'!$AI101&lt;&gt;0),'[2]PDI_Descripcion tipo regimen ju'!$AI101,""),IF($A103="TOTAL",SUM(INDIRECT("U4:U"&amp;ROW()-1)),""))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IF(AND($A103&lt;&gt;"",$A103&lt;&gt;"TOTAL"),IF(AND('[2]PDI_Descripcion tipo regimen ju'!$AL101&lt;&gt;"",'[2]PDI_Descripcion tipo regimen ju'!$AL101&lt;&gt;0),'[2]PDI_Descripcion tipo regimen ju'!$AL101,""),IF($A103="TOTAL",SUM(INDIRECT("W4:W"&amp;ROW()-1)),""))</f>
        <v/>
      </c>
      <c r="X103" s="6" t="str">
        <f ca="1">IF(AND($A103&lt;&gt;"",$A103&lt;&gt;"TOTAL"),IF(AND('[2]PDI_Descripcion tipo regimen ju'!$AN101&lt;&gt;"",'[2]PDI_Descripcion tipo regimen ju'!$AN101&lt;&gt;0),'[2]PDI_Descripcion tipo regimen ju'!$AN101,""),IF($A103="TOTAL",SUM(INDIRECT("X4:X"&amp;ROW()-1)),""))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IF(AND($A103&lt;&gt;"",$A103&lt;&gt;"TOTAL"),IF(AND('[2]PDI_Descripcion tipo regimen ju'!$AQ101&lt;&gt;"",'[2]PDI_Descripcion tipo regimen ju'!$AQ101&lt;&gt;0),'[2]PDI_Descripcion tipo regimen ju'!$AQ101,""),IF($A103="TOTAL",SUM(INDIRECT("Z4:Z"&amp;ROW()-1)),""))</f>
        <v/>
      </c>
      <c r="AA103" s="6" t="str">
        <f ca="1">IF(AND($A103&lt;&gt;"",$A103&lt;&gt;"TOTAL"),IF(AND('[2]PDI_Descripcion tipo regimen ju'!$AS101&lt;&gt;"",'[2]PDI_Descripcion tipo regimen ju'!$AS101&lt;&gt;0),'[2]PDI_Descripcion tipo regimen ju'!$AS101,""),IF($A103="TOTAL",SUM(INDIRECT("AA4:AA"&amp;ROW()-1)),""))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IF(AND($A103&lt;&gt;"",$A103&lt;&gt;"TOTAL"),IF(AND('[2]PDI_Descripcion tipo regimen ju'!$AV101&lt;&gt;"",'[2]PDI_Descripcion tipo regimen ju'!$AV101&lt;&gt;0),'[2]PDI_Descripcion tipo regimen ju'!$AV101,""),IF($A103="TOTAL",SUM(INDIRECT("AC4:AC"&amp;ROW()-1)),""))</f>
        <v/>
      </c>
      <c r="AD103" s="6" t="str">
        <f ca="1">IF(AND($A103&lt;&gt;"",$A103&lt;&gt;"TOTAL"),IF(AND('[2]PDI_Descripcion tipo regimen ju'!$AX101&lt;&gt;"",'[2]PDI_Descripcion tipo regimen ju'!$AX101&lt;&gt;0),'[2]PDI_Descripcion tipo regimen ju'!$AX101,""),IF($A103="TOTAL",SUM(INDIRECT("AD4:AD"&amp;ROW()-1)),""))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IF(AND($A103&lt;&gt;"",$A103&lt;&gt;"TOTAL"),IF(AND('[2]PDI_Descripcion tipo regimen ju'!$BA101&lt;&gt;"",'[2]PDI_Descripcion tipo regimen ju'!$BA101&lt;&gt;0),'[2]PDI_Descripcion tipo regimen ju'!$BA101,""),IF($A103="TOTAL",SUM(INDIRECT("AF4:AF"&amp;ROW()-1)),""))</f>
        <v/>
      </c>
      <c r="AG103" s="6" t="str">
        <f ca="1">IF(AND($A103&lt;&gt;"",$A103&lt;&gt;"TOTAL"),IF(AND('[2]PDI_Descripcion tipo regimen ju'!$BC101&lt;&gt;"",'[2]PDI_Descripcion tipo regimen ju'!$BC101&lt;&gt;0),'[2]PDI_Descripcion tipo regimen ju'!$BC101,""),IF($A103="TOTAL",SUM(INDIRECT("AG4:AG"&amp;ROW()-1)),""))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IF(AND($A103&lt;&gt;"",$A103&lt;&gt;"TOTAL"),IF(AND('[2]PDI_Descripcion tipo regimen ju'!$BF101&lt;&gt;"",'[2]PDI_Descripcion tipo regimen ju'!$BF101&lt;&gt;0),'[2]PDI_Descripcion tipo regimen ju'!$BF101,""),IF($A103="TOTAL",SUM(INDIRECT("AI4:AI"&amp;ROW()-1)),""))</f>
        <v/>
      </c>
      <c r="AJ103" s="6" t="str">
        <f ca="1">IF(AND($A103&lt;&gt;"",$A103&lt;&gt;"TOTAL"),IF(AND('[2]PDI_Descripcion tipo regimen ju'!$BH101&lt;&gt;"",'[2]PDI_Descripcion tipo regimen ju'!$BH101&lt;&gt;0),'[2]PDI_Descripcion tipo regimen ju'!$BH101,""),IF($A103="TOTAL",SUM(INDIRECT("AJ4:AJ"&amp;ROW()-1)),""))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IF(AND($A103&lt;&gt;"",$A103&lt;&gt;"TOTAL"),IF(AND('[2]PDI_Descripcion tipo regimen ju'!$BK101&lt;&gt;"",'[2]PDI_Descripcion tipo regimen ju'!$BK101&lt;&gt;0),'[2]PDI_Descripcion tipo regimen ju'!$BK101,""),IF($A103="TOTAL",SUM(INDIRECT("AL4:AL"&amp;ROW()-1)),""))</f>
        <v/>
      </c>
      <c r="AM103" s="6" t="str">
        <f ca="1">IF(AND($A103&lt;&gt;"",$A103&lt;&gt;"TOTAL"),IF(AND('[2]PDI_Descripcion tipo regimen ju'!$BM101&lt;&gt;"",'[2]PDI_Descripcion tipo regimen ju'!$BM101&lt;&gt;0),'[2]PDI_Descripcion tipo regimen ju'!$BM101,""),IF($A103="TOTAL",SUM(INDIRECT("AM4:AM"&amp;ROW()-1)),""))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IF(AND($A103&lt;&gt;"",$A103&lt;&gt;"TOTAL"),IF(AND('[2]PDI_Descripcion tipo regimen ju'!$BP101&lt;&gt;"",'[2]PDI_Descripcion tipo regimen ju'!$BP101&lt;&gt;0),'[2]PDI_Descripcion tipo regimen ju'!$BP101,""),IF($A103="TOTAL",SUM(INDIRECT("AO4:AO"&amp;ROW()-1)),""))</f>
        <v/>
      </c>
      <c r="AP103" s="6" t="str">
        <f ca="1">IF(AND($A103&lt;&gt;"",$A103&lt;&gt;"TOTAL"),IF(AND('[2]PDI_Descripcion tipo regimen ju'!$BR101&lt;&gt;"",'[2]PDI_Descripcion tipo regimen ju'!$BR101&lt;&gt;0),'[2]PDI_Descripcion tipo regimen ju'!$BR101,""),IF($A103="TOTAL",SUM(INDIRECT("AP4:AP"&amp;ROW()-1)),""))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IF(AND($A103&lt;&gt;"",$A103&lt;&gt;"TOTAL"),IF(AND('[2]PDI_Descripcion tipo regimen ju'!$BU101&lt;&gt;"",'[2]PDI_Descripcion tipo regimen ju'!$BU101&lt;&gt;0),'[2]PDI_Descripcion tipo regimen ju'!$BU101,""),IF($A103="TOTAL",SUM(INDIRECT("AR4:AR"&amp;ROW()-1)),""))</f>
        <v/>
      </c>
      <c r="AS103" s="6" t="str">
        <f ca="1">IF(AND($A103&lt;&gt;"",$A103&lt;&gt;"TOTAL"),IF(AND('[2]PDI_Descripcion tipo regimen ju'!$BW101&lt;&gt;"",'[2]PDI_Descripcion tipo regimen ju'!$BW101&lt;&gt;0),'[2]PDI_Descripcion tipo regimen ju'!$BW101,""),IF($A103="TOTAL",SUM(INDIRECT("AS4:AS"&amp;ROW()-1)),""))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IF(AND($A103&lt;&gt;"",$A103&lt;&gt;"TOTAL"),IF(AND('[2]PDI_Descripcion tipo regimen ju'!$BZ101&lt;&gt;"",'[2]PDI_Descripcion tipo regimen ju'!$BZ101&lt;&gt;0),'[2]PDI_Descripcion tipo regimen ju'!$BZ101,""),IF($A103="TOTAL",SUM(INDIRECT("AU4:AU"&amp;ROW()-1)),""))</f>
        <v/>
      </c>
      <c r="AV103" s="6" t="str">
        <f ca="1">IF(AND($A103&lt;&gt;"",$A103&lt;&gt;"TOTAL"),IF(AND('[2]PDI_Descripcion tipo regimen ju'!$CB101&lt;&gt;"",'[2]PDI_Descripcion tipo regimen ju'!$CB101&lt;&gt;0),'[2]PDI_Descripcion tipo regimen ju'!$CB101,""),IF($A103="TOTAL",SUM(INDIRECT("AV4:AV"&amp;ROW()-1)),""))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IF(AND($A103&lt;&gt;"",$A103&lt;&gt;"TOTAL"),IF(AND('[2]PDI_Descripcion tipo regimen ju'!$CE101&lt;&gt;"",'[2]PDI_Descripcion tipo regimen ju'!$CE101&lt;&gt;0),'[2]PDI_Descripcion tipo regimen ju'!$CE101,""),IF($A103="TOTAL",SUM(INDIRECT("AX4:AX"&amp;ROW()-1)),""))</f>
        <v/>
      </c>
      <c r="AY103" s="6" t="str">
        <f ca="1">IF(AND($A103&lt;&gt;"",$A103&lt;&gt;"TOTAL"),IF(AND('[2]PDI_Descripcion tipo regimen ju'!$CG101&lt;&gt;"",'[2]PDI_Descripcion tipo regimen ju'!$CG101&lt;&gt;0),'[2]PDI_Descripcion tipo regimen ju'!$CG101,""),IF($A103="TOTAL",SUM(INDIRECT("AY4:AY"&amp;ROW()-1)),""))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IF(AND($A103&lt;&gt;"",$A103&lt;&gt;"TOTAL"),IF(AND('[2]PDI_Descripcion tipo regimen ju'!$CJ101&lt;&gt;"",'[2]PDI_Descripcion tipo regimen ju'!$CJ101&lt;&gt;0),'[2]PDI_Descripcion tipo regimen ju'!$CJ101,""),IF($A103="TOTAL",SUM(INDIRECT("BA4:BA"&amp;ROW()-1)),""))</f>
        <v/>
      </c>
      <c r="BB103" s="6" t="str">
        <f ca="1">IF(AND($A103&lt;&gt;"",$A103&lt;&gt;"TOTAL"),IF(AND('[2]PDI_Descripcion tipo regimen ju'!$CL101&lt;&gt;"",'[2]PDI_Descripcion tipo regimen ju'!$CL101&lt;&gt;0),'[2]PDI_Descripcion tipo regimen ju'!$CL101,""),IF($A103="TOTAL",SUM(INDIRECT("BB4:BB"&amp;ROW()-1)),""))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IF(AND($A103&lt;&gt;"",$A103&lt;&gt;"TOTAL"),IF(AND('[2]PDI_Descripcion tipo regimen ju'!$CO101&lt;&gt;"",'[2]PDI_Descripcion tipo regimen ju'!$CO101&lt;&gt;0),'[2]PDI_Descripcion tipo regimen ju'!$CO101,""),IF($A103="TOTAL",SUM(INDIRECT("BD4:BD"&amp;ROW()-1)),""))</f>
        <v/>
      </c>
      <c r="BE103" s="6" t="str">
        <f ca="1">IF(AND($A103&lt;&gt;"",$A103&lt;&gt;"TOTAL"),IF(AND('[2]PDI_Descripcion tipo regimen ju'!$CQ101&lt;&gt;"",'[2]PDI_Descripcion tipo regimen ju'!$CQ101&lt;&gt;0),'[2]PDI_Descripcion tipo regimen ju'!$CQ101,""),IF($A103="TOTAL",SUM(INDIRECT("BE4:BE"&amp;ROW()-1)),""))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IF('[2]PDI_Descripcion tipo regimen ju'!$B102&lt;&gt;"",'[2]PDI_Descripcion tipo regimen ju'!$B102,IF(AND('[2]PDI_Descripcion tipo regimen ju'!$B102="",'[2]PDI_Descripcion tipo regimen ju'!$B103="",'[2]PDI_Descripcion tipo regimen ju'!$B101=""),"","TOTAL"))</f>
        <v/>
      </c>
      <c r="B104" s="6" t="str">
        <f ca="1">IF(AND($A104&lt;&gt;"",$A104&lt;&gt;"TOTAL"),IF(AND('[2]PDI_Descripcion tipo regimen ju'!$C102&lt;&gt;"",'[2]PDI_Descripcion tipo regimen ju'!$C102&lt;&gt;0),'[2]PDI_Descripcion tipo regimen ju'!$C102,""),IF($A104="TOTAL",SUM(INDIRECT("B4:B"&amp;ROW()-1)),""))</f>
        <v/>
      </c>
      <c r="C104" s="6" t="str">
        <f ca="1">IF(AND($A104&lt;&gt;"",$A104&lt;&gt;"TOTAL"),IF(AND('[2]PDI_Descripcion tipo regimen ju'!$E102&lt;&gt;"",'[2]PDI_Descripcion tipo regimen ju'!$E102&lt;&gt;0),'[2]PDI_Descripcion tipo regimen ju'!$E102,""),IF($A104="TOTAL",SUM(INDIRECT("C4:C"&amp;ROW()-1)),""))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IF(AND($A104&lt;&gt;"",$A104&lt;&gt;"TOTAL"),IF(AND('[2]PDI_Descripcion tipo regimen ju'!$H102&lt;&gt;"",'[2]PDI_Descripcion tipo regimen ju'!$H102&lt;&gt;0),'[2]PDI_Descripcion tipo regimen ju'!$H102,""),IF($A104="TOTAL",SUM(INDIRECT("E4:E"&amp;ROW()-1)),""))</f>
        <v/>
      </c>
      <c r="F104" s="6" t="str">
        <f ca="1">IF(AND($A104&lt;&gt;"",$A104&lt;&gt;"TOTAL"),IF(AND('[2]PDI_Descripcion tipo regimen ju'!$J102&lt;&gt;"",'[2]PDI_Descripcion tipo regimen ju'!$J102&lt;&gt;0),'[2]PDI_Descripcion tipo regimen ju'!$J102,""),IF($A104="TOTAL",SUM(INDIRECT("F4:F"&amp;ROW()-1)),""))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IF(AND($A104&lt;&gt;"",$A104&lt;&gt;"TOTAL"),IF(AND('[2]PDI_Descripcion tipo regimen ju'!$M102&lt;&gt;"",'[2]PDI_Descripcion tipo regimen ju'!$M102&lt;&gt;0),'[2]PDI_Descripcion tipo regimen ju'!$M102,""),IF($A104="TOTAL",SUM(INDIRECT("H4:H"&amp;ROW()-1)),""))</f>
        <v/>
      </c>
      <c r="I104" s="6" t="str">
        <f ca="1">IF(AND($A104&lt;&gt;"",$A104&lt;&gt;"TOTAL"),IF(AND('[2]PDI_Descripcion tipo regimen ju'!$O102&lt;&gt;"",'[2]PDI_Descripcion tipo regimen ju'!$O102&lt;&gt;0),'[2]PDI_Descripcion tipo regimen ju'!$O102,""),IF($A104="TOTAL",SUM(INDIRECT("I4:I"&amp;ROW()-1)),""))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IF(AND($A104&lt;&gt;"",$A104&lt;&gt;"TOTAL"),IF(AND('[2]PDI_Descripcion tipo regimen ju'!$R102&lt;&gt;"",'[2]PDI_Descripcion tipo regimen ju'!$R102&lt;&gt;0),'[2]PDI_Descripcion tipo regimen ju'!$R102,""),IF($A104="TOTAL",SUM(INDIRECT("K4:K"&amp;ROW()-1)),""))</f>
        <v/>
      </c>
      <c r="L104" s="6" t="str">
        <f ca="1">IF(AND($A104&lt;&gt;"",$A104&lt;&gt;"TOTAL"),IF(AND('[2]PDI_Descripcion tipo regimen ju'!$T102&lt;&gt;"",'[2]PDI_Descripcion tipo regimen ju'!$T102&lt;&gt;0),'[2]PDI_Descripcion tipo regimen ju'!$T102,""),IF($A104="TOTAL",SUM(INDIRECT("L4:L"&amp;ROW()-1)),""))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IF(AND($A104&lt;&gt;"",$A104&lt;&gt;"TOTAL"),IF(AND('[2]PDI_Descripcion tipo regimen ju'!$W102&lt;&gt;"",'[2]PDI_Descripcion tipo regimen ju'!$W102&lt;&gt;0),'[2]PDI_Descripcion tipo regimen ju'!$W102,""),IF($A104="TOTAL",SUM(INDIRECT("N4:N"&amp;ROW()-1)),""))</f>
        <v/>
      </c>
      <c r="O104" s="6" t="str">
        <f ca="1">IF(AND($A104&lt;&gt;"",$A104&lt;&gt;"TOTAL"),IF(AND('[2]PDI_Descripcion tipo regimen ju'!$Y102&lt;&gt;"",'[2]PDI_Descripcion tipo regimen ju'!$Y102&lt;&gt;0),'[2]PDI_Descripcion tipo regimen ju'!$Y102,""),IF($A104="TOTAL",SUM(INDIRECT("O4:O"&amp;ROW()-1)),""))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IF(AND($A104&lt;&gt;"",$A104&lt;&gt;"TOTAL"),IF(AND('[2]PDI_Descripcion tipo regimen ju'!$AB102&lt;&gt;"",'[2]PDI_Descripcion tipo regimen ju'!$AB102&lt;&gt;0),'[2]PDI_Descripcion tipo regimen ju'!$AB102,""),IF($A104="TOTAL",SUM(INDIRECT("Q4:Q"&amp;ROW()-1)),""))</f>
        <v/>
      </c>
      <c r="R104" s="6" t="str">
        <f ca="1">IF(AND($A104&lt;&gt;"",$A104&lt;&gt;"TOTAL"),IF(AND('[2]PDI_Descripcion tipo regimen ju'!$AD102&lt;&gt;"",'[2]PDI_Descripcion tipo regimen ju'!$AD102&lt;&gt;0),'[2]PDI_Descripcion tipo regimen ju'!$AD102,""),IF($A104="TOTAL",SUM(INDIRECT("R4:R"&amp;ROW()-1)),""))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IF(AND($A104&lt;&gt;"",$A104&lt;&gt;"TOTAL"),IF(AND('[2]PDI_Descripcion tipo regimen ju'!$AG102&lt;&gt;"",'[2]PDI_Descripcion tipo regimen ju'!$AG102&lt;&gt;0),'[2]PDI_Descripcion tipo regimen ju'!$AG102,""),IF($A104="TOTAL",SUM(INDIRECT("T4:T"&amp;ROW()-1)),""))</f>
        <v/>
      </c>
      <c r="U104" s="6" t="str">
        <f ca="1">IF(AND($A104&lt;&gt;"",$A104&lt;&gt;"TOTAL"),IF(AND('[2]PDI_Descripcion tipo regimen ju'!$AI102&lt;&gt;"",'[2]PDI_Descripcion tipo regimen ju'!$AI102&lt;&gt;0),'[2]PDI_Descripcion tipo regimen ju'!$AI102,""),IF($A104="TOTAL",SUM(INDIRECT("U4:U"&amp;ROW()-1)),""))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IF(AND($A104&lt;&gt;"",$A104&lt;&gt;"TOTAL"),IF(AND('[2]PDI_Descripcion tipo regimen ju'!$AL102&lt;&gt;"",'[2]PDI_Descripcion tipo regimen ju'!$AL102&lt;&gt;0),'[2]PDI_Descripcion tipo regimen ju'!$AL102,""),IF($A104="TOTAL",SUM(INDIRECT("W4:W"&amp;ROW()-1)),""))</f>
        <v/>
      </c>
      <c r="X104" s="6" t="str">
        <f ca="1">IF(AND($A104&lt;&gt;"",$A104&lt;&gt;"TOTAL"),IF(AND('[2]PDI_Descripcion tipo regimen ju'!$AN102&lt;&gt;"",'[2]PDI_Descripcion tipo regimen ju'!$AN102&lt;&gt;0),'[2]PDI_Descripcion tipo regimen ju'!$AN102,""),IF($A104="TOTAL",SUM(INDIRECT("X4:X"&amp;ROW()-1)),""))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IF(AND($A104&lt;&gt;"",$A104&lt;&gt;"TOTAL"),IF(AND('[2]PDI_Descripcion tipo regimen ju'!$AQ102&lt;&gt;"",'[2]PDI_Descripcion tipo regimen ju'!$AQ102&lt;&gt;0),'[2]PDI_Descripcion tipo regimen ju'!$AQ102,""),IF($A104="TOTAL",SUM(INDIRECT("Z4:Z"&amp;ROW()-1)),""))</f>
        <v/>
      </c>
      <c r="AA104" s="6" t="str">
        <f ca="1">IF(AND($A104&lt;&gt;"",$A104&lt;&gt;"TOTAL"),IF(AND('[2]PDI_Descripcion tipo regimen ju'!$AS102&lt;&gt;"",'[2]PDI_Descripcion tipo regimen ju'!$AS102&lt;&gt;0),'[2]PDI_Descripcion tipo regimen ju'!$AS102,""),IF($A104="TOTAL",SUM(INDIRECT("AA4:AA"&amp;ROW()-1)),""))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IF(AND($A104&lt;&gt;"",$A104&lt;&gt;"TOTAL"),IF(AND('[2]PDI_Descripcion tipo regimen ju'!$AV102&lt;&gt;"",'[2]PDI_Descripcion tipo regimen ju'!$AV102&lt;&gt;0),'[2]PDI_Descripcion tipo regimen ju'!$AV102,""),IF($A104="TOTAL",SUM(INDIRECT("AC4:AC"&amp;ROW()-1)),""))</f>
        <v/>
      </c>
      <c r="AD104" s="6" t="str">
        <f ca="1">IF(AND($A104&lt;&gt;"",$A104&lt;&gt;"TOTAL"),IF(AND('[2]PDI_Descripcion tipo regimen ju'!$AX102&lt;&gt;"",'[2]PDI_Descripcion tipo regimen ju'!$AX102&lt;&gt;0),'[2]PDI_Descripcion tipo regimen ju'!$AX102,""),IF($A104="TOTAL",SUM(INDIRECT("AD4:AD"&amp;ROW()-1)),""))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IF(AND($A104&lt;&gt;"",$A104&lt;&gt;"TOTAL"),IF(AND('[2]PDI_Descripcion tipo regimen ju'!$BA102&lt;&gt;"",'[2]PDI_Descripcion tipo regimen ju'!$BA102&lt;&gt;0),'[2]PDI_Descripcion tipo regimen ju'!$BA102,""),IF($A104="TOTAL",SUM(INDIRECT("AF4:AF"&amp;ROW()-1)),""))</f>
        <v/>
      </c>
      <c r="AG104" s="6" t="str">
        <f ca="1">IF(AND($A104&lt;&gt;"",$A104&lt;&gt;"TOTAL"),IF(AND('[2]PDI_Descripcion tipo regimen ju'!$BC102&lt;&gt;"",'[2]PDI_Descripcion tipo regimen ju'!$BC102&lt;&gt;0),'[2]PDI_Descripcion tipo regimen ju'!$BC102,""),IF($A104="TOTAL",SUM(INDIRECT("AG4:AG"&amp;ROW()-1)),""))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IF(AND($A104&lt;&gt;"",$A104&lt;&gt;"TOTAL"),IF(AND('[2]PDI_Descripcion tipo regimen ju'!$BF102&lt;&gt;"",'[2]PDI_Descripcion tipo regimen ju'!$BF102&lt;&gt;0),'[2]PDI_Descripcion tipo regimen ju'!$BF102,""),IF($A104="TOTAL",SUM(INDIRECT("AI4:AI"&amp;ROW()-1)),""))</f>
        <v/>
      </c>
      <c r="AJ104" s="6" t="str">
        <f ca="1">IF(AND($A104&lt;&gt;"",$A104&lt;&gt;"TOTAL"),IF(AND('[2]PDI_Descripcion tipo regimen ju'!$BH102&lt;&gt;"",'[2]PDI_Descripcion tipo regimen ju'!$BH102&lt;&gt;0),'[2]PDI_Descripcion tipo regimen ju'!$BH102,""),IF($A104="TOTAL",SUM(INDIRECT("AJ4:AJ"&amp;ROW()-1)),""))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IF(AND($A104&lt;&gt;"",$A104&lt;&gt;"TOTAL"),IF(AND('[2]PDI_Descripcion tipo regimen ju'!$BK102&lt;&gt;"",'[2]PDI_Descripcion tipo regimen ju'!$BK102&lt;&gt;0),'[2]PDI_Descripcion tipo regimen ju'!$BK102,""),IF($A104="TOTAL",SUM(INDIRECT("AL4:AL"&amp;ROW()-1)),""))</f>
        <v/>
      </c>
      <c r="AM104" s="6" t="str">
        <f ca="1">IF(AND($A104&lt;&gt;"",$A104&lt;&gt;"TOTAL"),IF(AND('[2]PDI_Descripcion tipo regimen ju'!$BM102&lt;&gt;"",'[2]PDI_Descripcion tipo regimen ju'!$BM102&lt;&gt;0),'[2]PDI_Descripcion tipo regimen ju'!$BM102,""),IF($A104="TOTAL",SUM(INDIRECT("AM4:AM"&amp;ROW()-1)),""))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IF(AND($A104&lt;&gt;"",$A104&lt;&gt;"TOTAL"),IF(AND('[2]PDI_Descripcion tipo regimen ju'!$BP102&lt;&gt;"",'[2]PDI_Descripcion tipo regimen ju'!$BP102&lt;&gt;0),'[2]PDI_Descripcion tipo regimen ju'!$BP102,""),IF($A104="TOTAL",SUM(INDIRECT("AO4:AO"&amp;ROW()-1)),""))</f>
        <v/>
      </c>
      <c r="AP104" s="6" t="str">
        <f ca="1">IF(AND($A104&lt;&gt;"",$A104&lt;&gt;"TOTAL"),IF(AND('[2]PDI_Descripcion tipo regimen ju'!$BR102&lt;&gt;"",'[2]PDI_Descripcion tipo regimen ju'!$BR102&lt;&gt;0),'[2]PDI_Descripcion tipo regimen ju'!$BR102,""),IF($A104="TOTAL",SUM(INDIRECT("AP4:AP"&amp;ROW()-1)),""))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IF(AND($A104&lt;&gt;"",$A104&lt;&gt;"TOTAL"),IF(AND('[2]PDI_Descripcion tipo regimen ju'!$BU102&lt;&gt;"",'[2]PDI_Descripcion tipo regimen ju'!$BU102&lt;&gt;0),'[2]PDI_Descripcion tipo regimen ju'!$BU102,""),IF($A104="TOTAL",SUM(INDIRECT("AR4:AR"&amp;ROW()-1)),""))</f>
        <v/>
      </c>
      <c r="AS104" s="6" t="str">
        <f ca="1">IF(AND($A104&lt;&gt;"",$A104&lt;&gt;"TOTAL"),IF(AND('[2]PDI_Descripcion tipo regimen ju'!$BW102&lt;&gt;"",'[2]PDI_Descripcion tipo regimen ju'!$BW102&lt;&gt;0),'[2]PDI_Descripcion tipo regimen ju'!$BW102,""),IF($A104="TOTAL",SUM(INDIRECT("AS4:AS"&amp;ROW()-1)),""))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IF(AND($A104&lt;&gt;"",$A104&lt;&gt;"TOTAL"),IF(AND('[2]PDI_Descripcion tipo regimen ju'!$BZ102&lt;&gt;"",'[2]PDI_Descripcion tipo regimen ju'!$BZ102&lt;&gt;0),'[2]PDI_Descripcion tipo regimen ju'!$BZ102,""),IF($A104="TOTAL",SUM(INDIRECT("AU4:AU"&amp;ROW()-1)),""))</f>
        <v/>
      </c>
      <c r="AV104" s="6" t="str">
        <f ca="1">IF(AND($A104&lt;&gt;"",$A104&lt;&gt;"TOTAL"),IF(AND('[2]PDI_Descripcion tipo regimen ju'!$CB102&lt;&gt;"",'[2]PDI_Descripcion tipo regimen ju'!$CB102&lt;&gt;0),'[2]PDI_Descripcion tipo regimen ju'!$CB102,""),IF($A104="TOTAL",SUM(INDIRECT("AV4:AV"&amp;ROW()-1)),""))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IF(AND($A104&lt;&gt;"",$A104&lt;&gt;"TOTAL"),IF(AND('[2]PDI_Descripcion tipo regimen ju'!$CE102&lt;&gt;"",'[2]PDI_Descripcion tipo regimen ju'!$CE102&lt;&gt;0),'[2]PDI_Descripcion tipo regimen ju'!$CE102,""),IF($A104="TOTAL",SUM(INDIRECT("AX4:AX"&amp;ROW()-1)),""))</f>
        <v/>
      </c>
      <c r="AY104" s="6" t="str">
        <f ca="1">IF(AND($A104&lt;&gt;"",$A104&lt;&gt;"TOTAL"),IF(AND('[2]PDI_Descripcion tipo regimen ju'!$CG102&lt;&gt;"",'[2]PDI_Descripcion tipo regimen ju'!$CG102&lt;&gt;0),'[2]PDI_Descripcion tipo regimen ju'!$CG102,""),IF($A104="TOTAL",SUM(INDIRECT("AY4:AY"&amp;ROW()-1)),""))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IF(AND($A104&lt;&gt;"",$A104&lt;&gt;"TOTAL"),IF(AND('[2]PDI_Descripcion tipo regimen ju'!$CJ102&lt;&gt;"",'[2]PDI_Descripcion tipo regimen ju'!$CJ102&lt;&gt;0),'[2]PDI_Descripcion tipo regimen ju'!$CJ102,""),IF($A104="TOTAL",SUM(INDIRECT("BA4:BA"&amp;ROW()-1)),""))</f>
        <v/>
      </c>
      <c r="BB104" s="6" t="str">
        <f ca="1">IF(AND($A104&lt;&gt;"",$A104&lt;&gt;"TOTAL"),IF(AND('[2]PDI_Descripcion tipo regimen ju'!$CL102&lt;&gt;"",'[2]PDI_Descripcion tipo regimen ju'!$CL102&lt;&gt;0),'[2]PDI_Descripcion tipo regimen ju'!$CL102,""),IF($A104="TOTAL",SUM(INDIRECT("BB4:BB"&amp;ROW()-1)),""))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IF(AND($A104&lt;&gt;"",$A104&lt;&gt;"TOTAL"),IF(AND('[2]PDI_Descripcion tipo regimen ju'!$CO102&lt;&gt;"",'[2]PDI_Descripcion tipo regimen ju'!$CO102&lt;&gt;0),'[2]PDI_Descripcion tipo regimen ju'!$CO102,""),IF($A104="TOTAL",SUM(INDIRECT("BD4:BD"&amp;ROW()-1)),""))</f>
        <v/>
      </c>
      <c r="BE104" s="6" t="str">
        <f ca="1">IF(AND($A104&lt;&gt;"",$A104&lt;&gt;"TOTAL"),IF(AND('[2]PDI_Descripcion tipo regimen ju'!$CQ102&lt;&gt;"",'[2]PDI_Descripcion tipo regimen ju'!$CQ102&lt;&gt;0),'[2]PDI_Descripcion tipo regimen ju'!$CQ102,""),IF($A104="TOTAL",SUM(INDIRECT("BE4:BE"&amp;ROW()-1)),""))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IF('[2]PDI_Descripcion tipo regimen ju'!$B103&lt;&gt;"",'[2]PDI_Descripcion tipo regimen ju'!$B103,IF(AND('[2]PDI_Descripcion tipo regimen ju'!$B103="",'[2]PDI_Descripcion tipo regimen ju'!$B104="",'[2]PDI_Descripcion tipo regimen ju'!$B102=""),"","TOTAL"))</f>
        <v/>
      </c>
      <c r="B105" s="6" t="str">
        <f ca="1">IF(AND($A105&lt;&gt;"",$A105&lt;&gt;"TOTAL"),IF(AND('[2]PDI_Descripcion tipo regimen ju'!$C103&lt;&gt;"",'[2]PDI_Descripcion tipo regimen ju'!$C103&lt;&gt;0),'[2]PDI_Descripcion tipo regimen ju'!$C103,""),IF($A105="TOTAL",SUM(INDIRECT("B4:B"&amp;ROW()-1)),""))</f>
        <v/>
      </c>
      <c r="C105" s="6" t="str">
        <f ca="1">IF(AND($A105&lt;&gt;"",$A105&lt;&gt;"TOTAL"),IF(AND('[2]PDI_Descripcion tipo regimen ju'!$E103&lt;&gt;"",'[2]PDI_Descripcion tipo regimen ju'!$E103&lt;&gt;0),'[2]PDI_Descripcion tipo regimen ju'!$E103,""),IF($A105="TOTAL",SUM(INDIRECT("C4:C"&amp;ROW()-1)),""))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IF(AND($A105&lt;&gt;"",$A105&lt;&gt;"TOTAL"),IF(AND('[2]PDI_Descripcion tipo regimen ju'!$H103&lt;&gt;"",'[2]PDI_Descripcion tipo regimen ju'!$H103&lt;&gt;0),'[2]PDI_Descripcion tipo regimen ju'!$H103,""),IF($A105="TOTAL",SUM(INDIRECT("E4:E"&amp;ROW()-1)),""))</f>
        <v/>
      </c>
      <c r="F105" s="6" t="str">
        <f ca="1">IF(AND($A105&lt;&gt;"",$A105&lt;&gt;"TOTAL"),IF(AND('[2]PDI_Descripcion tipo regimen ju'!$J103&lt;&gt;"",'[2]PDI_Descripcion tipo regimen ju'!$J103&lt;&gt;0),'[2]PDI_Descripcion tipo regimen ju'!$J103,""),IF($A105="TOTAL",SUM(INDIRECT("F4:F"&amp;ROW()-1)),""))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IF(AND($A105&lt;&gt;"",$A105&lt;&gt;"TOTAL"),IF(AND('[2]PDI_Descripcion tipo regimen ju'!$M103&lt;&gt;"",'[2]PDI_Descripcion tipo regimen ju'!$M103&lt;&gt;0),'[2]PDI_Descripcion tipo regimen ju'!$M103,""),IF($A105="TOTAL",SUM(INDIRECT("H4:H"&amp;ROW()-1)),""))</f>
        <v/>
      </c>
      <c r="I105" s="6" t="str">
        <f ca="1">IF(AND($A105&lt;&gt;"",$A105&lt;&gt;"TOTAL"),IF(AND('[2]PDI_Descripcion tipo regimen ju'!$O103&lt;&gt;"",'[2]PDI_Descripcion tipo regimen ju'!$O103&lt;&gt;0),'[2]PDI_Descripcion tipo regimen ju'!$O103,""),IF($A105="TOTAL",SUM(INDIRECT("I4:I"&amp;ROW()-1)),""))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IF(AND($A105&lt;&gt;"",$A105&lt;&gt;"TOTAL"),IF(AND('[2]PDI_Descripcion tipo regimen ju'!$R103&lt;&gt;"",'[2]PDI_Descripcion tipo regimen ju'!$R103&lt;&gt;0),'[2]PDI_Descripcion tipo regimen ju'!$R103,""),IF($A105="TOTAL",SUM(INDIRECT("K4:K"&amp;ROW()-1)),""))</f>
        <v/>
      </c>
      <c r="L105" s="6" t="str">
        <f ca="1">IF(AND($A105&lt;&gt;"",$A105&lt;&gt;"TOTAL"),IF(AND('[2]PDI_Descripcion tipo regimen ju'!$T103&lt;&gt;"",'[2]PDI_Descripcion tipo regimen ju'!$T103&lt;&gt;0),'[2]PDI_Descripcion tipo regimen ju'!$T103,""),IF($A105="TOTAL",SUM(INDIRECT("L4:L"&amp;ROW()-1)),""))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IF(AND($A105&lt;&gt;"",$A105&lt;&gt;"TOTAL"),IF(AND('[2]PDI_Descripcion tipo regimen ju'!$W103&lt;&gt;"",'[2]PDI_Descripcion tipo regimen ju'!$W103&lt;&gt;0),'[2]PDI_Descripcion tipo regimen ju'!$W103,""),IF($A105="TOTAL",SUM(INDIRECT("N4:N"&amp;ROW()-1)),""))</f>
        <v/>
      </c>
      <c r="O105" s="6" t="str">
        <f ca="1">IF(AND($A105&lt;&gt;"",$A105&lt;&gt;"TOTAL"),IF(AND('[2]PDI_Descripcion tipo regimen ju'!$Y103&lt;&gt;"",'[2]PDI_Descripcion tipo regimen ju'!$Y103&lt;&gt;0),'[2]PDI_Descripcion tipo regimen ju'!$Y103,""),IF($A105="TOTAL",SUM(INDIRECT("O4:O"&amp;ROW()-1)),""))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IF(AND($A105&lt;&gt;"",$A105&lt;&gt;"TOTAL"),IF(AND('[2]PDI_Descripcion tipo regimen ju'!$AB103&lt;&gt;"",'[2]PDI_Descripcion tipo regimen ju'!$AB103&lt;&gt;0),'[2]PDI_Descripcion tipo regimen ju'!$AB103,""),IF($A105="TOTAL",SUM(INDIRECT("Q4:Q"&amp;ROW()-1)),""))</f>
        <v/>
      </c>
      <c r="R105" s="6" t="str">
        <f ca="1">IF(AND($A105&lt;&gt;"",$A105&lt;&gt;"TOTAL"),IF(AND('[2]PDI_Descripcion tipo regimen ju'!$AD103&lt;&gt;"",'[2]PDI_Descripcion tipo regimen ju'!$AD103&lt;&gt;0),'[2]PDI_Descripcion tipo regimen ju'!$AD103,""),IF($A105="TOTAL",SUM(INDIRECT("R4:R"&amp;ROW()-1)),""))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IF(AND($A105&lt;&gt;"",$A105&lt;&gt;"TOTAL"),IF(AND('[2]PDI_Descripcion tipo regimen ju'!$AG103&lt;&gt;"",'[2]PDI_Descripcion tipo regimen ju'!$AG103&lt;&gt;0),'[2]PDI_Descripcion tipo regimen ju'!$AG103,""),IF($A105="TOTAL",SUM(INDIRECT("T4:T"&amp;ROW()-1)),""))</f>
        <v/>
      </c>
      <c r="U105" s="6" t="str">
        <f ca="1">IF(AND($A105&lt;&gt;"",$A105&lt;&gt;"TOTAL"),IF(AND('[2]PDI_Descripcion tipo regimen ju'!$AI103&lt;&gt;"",'[2]PDI_Descripcion tipo regimen ju'!$AI103&lt;&gt;0),'[2]PDI_Descripcion tipo regimen ju'!$AI103,""),IF($A105="TOTAL",SUM(INDIRECT("U4:U"&amp;ROW()-1)),""))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IF(AND($A105&lt;&gt;"",$A105&lt;&gt;"TOTAL"),IF(AND('[2]PDI_Descripcion tipo regimen ju'!$AL103&lt;&gt;"",'[2]PDI_Descripcion tipo regimen ju'!$AL103&lt;&gt;0),'[2]PDI_Descripcion tipo regimen ju'!$AL103,""),IF($A105="TOTAL",SUM(INDIRECT("W4:W"&amp;ROW()-1)),""))</f>
        <v/>
      </c>
      <c r="X105" s="6" t="str">
        <f ca="1">IF(AND($A105&lt;&gt;"",$A105&lt;&gt;"TOTAL"),IF(AND('[2]PDI_Descripcion tipo regimen ju'!$AN103&lt;&gt;"",'[2]PDI_Descripcion tipo regimen ju'!$AN103&lt;&gt;0),'[2]PDI_Descripcion tipo regimen ju'!$AN103,""),IF($A105="TOTAL",SUM(INDIRECT("X4:X"&amp;ROW()-1)),""))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IF(AND($A105&lt;&gt;"",$A105&lt;&gt;"TOTAL"),IF(AND('[2]PDI_Descripcion tipo regimen ju'!$AQ103&lt;&gt;"",'[2]PDI_Descripcion tipo regimen ju'!$AQ103&lt;&gt;0),'[2]PDI_Descripcion tipo regimen ju'!$AQ103,""),IF($A105="TOTAL",SUM(INDIRECT("Z4:Z"&amp;ROW()-1)),""))</f>
        <v/>
      </c>
      <c r="AA105" s="6" t="str">
        <f ca="1">IF(AND($A105&lt;&gt;"",$A105&lt;&gt;"TOTAL"),IF(AND('[2]PDI_Descripcion tipo regimen ju'!$AS103&lt;&gt;"",'[2]PDI_Descripcion tipo regimen ju'!$AS103&lt;&gt;0),'[2]PDI_Descripcion tipo regimen ju'!$AS103,""),IF($A105="TOTAL",SUM(INDIRECT("AA4:AA"&amp;ROW()-1)),""))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IF(AND($A105&lt;&gt;"",$A105&lt;&gt;"TOTAL"),IF(AND('[2]PDI_Descripcion tipo regimen ju'!$AV103&lt;&gt;"",'[2]PDI_Descripcion tipo regimen ju'!$AV103&lt;&gt;0),'[2]PDI_Descripcion tipo regimen ju'!$AV103,""),IF($A105="TOTAL",SUM(INDIRECT("AC4:AC"&amp;ROW()-1)),""))</f>
        <v/>
      </c>
      <c r="AD105" s="6" t="str">
        <f ca="1">IF(AND($A105&lt;&gt;"",$A105&lt;&gt;"TOTAL"),IF(AND('[2]PDI_Descripcion tipo regimen ju'!$AX103&lt;&gt;"",'[2]PDI_Descripcion tipo regimen ju'!$AX103&lt;&gt;0),'[2]PDI_Descripcion tipo regimen ju'!$AX103,""),IF($A105="TOTAL",SUM(INDIRECT("AD4:AD"&amp;ROW()-1)),""))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IF(AND($A105&lt;&gt;"",$A105&lt;&gt;"TOTAL"),IF(AND('[2]PDI_Descripcion tipo regimen ju'!$BA103&lt;&gt;"",'[2]PDI_Descripcion tipo regimen ju'!$BA103&lt;&gt;0),'[2]PDI_Descripcion tipo regimen ju'!$BA103,""),IF($A105="TOTAL",SUM(INDIRECT("AF4:AF"&amp;ROW()-1)),""))</f>
        <v/>
      </c>
      <c r="AG105" s="6" t="str">
        <f ca="1">IF(AND($A105&lt;&gt;"",$A105&lt;&gt;"TOTAL"),IF(AND('[2]PDI_Descripcion tipo regimen ju'!$BC103&lt;&gt;"",'[2]PDI_Descripcion tipo regimen ju'!$BC103&lt;&gt;0),'[2]PDI_Descripcion tipo regimen ju'!$BC103,""),IF($A105="TOTAL",SUM(INDIRECT("AG4:AG"&amp;ROW()-1)),""))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IF(AND($A105&lt;&gt;"",$A105&lt;&gt;"TOTAL"),IF(AND('[2]PDI_Descripcion tipo regimen ju'!$BF103&lt;&gt;"",'[2]PDI_Descripcion tipo regimen ju'!$BF103&lt;&gt;0),'[2]PDI_Descripcion tipo regimen ju'!$BF103,""),IF($A105="TOTAL",SUM(INDIRECT("AI4:AI"&amp;ROW()-1)),""))</f>
        <v/>
      </c>
      <c r="AJ105" s="6" t="str">
        <f ca="1">IF(AND($A105&lt;&gt;"",$A105&lt;&gt;"TOTAL"),IF(AND('[2]PDI_Descripcion tipo regimen ju'!$BH103&lt;&gt;"",'[2]PDI_Descripcion tipo regimen ju'!$BH103&lt;&gt;0),'[2]PDI_Descripcion tipo regimen ju'!$BH103,""),IF($A105="TOTAL",SUM(INDIRECT("AJ4:AJ"&amp;ROW()-1)),""))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IF(AND($A105&lt;&gt;"",$A105&lt;&gt;"TOTAL"),IF(AND('[2]PDI_Descripcion tipo regimen ju'!$BK103&lt;&gt;"",'[2]PDI_Descripcion tipo regimen ju'!$BK103&lt;&gt;0),'[2]PDI_Descripcion tipo regimen ju'!$BK103,""),IF($A105="TOTAL",SUM(INDIRECT("AL4:AL"&amp;ROW()-1)),""))</f>
        <v/>
      </c>
      <c r="AM105" s="6" t="str">
        <f ca="1">IF(AND($A105&lt;&gt;"",$A105&lt;&gt;"TOTAL"),IF(AND('[2]PDI_Descripcion tipo regimen ju'!$BM103&lt;&gt;"",'[2]PDI_Descripcion tipo regimen ju'!$BM103&lt;&gt;0),'[2]PDI_Descripcion tipo regimen ju'!$BM103,""),IF($A105="TOTAL",SUM(INDIRECT("AM4:AM"&amp;ROW()-1)),""))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IF(AND($A105&lt;&gt;"",$A105&lt;&gt;"TOTAL"),IF(AND('[2]PDI_Descripcion tipo regimen ju'!$BP103&lt;&gt;"",'[2]PDI_Descripcion tipo regimen ju'!$BP103&lt;&gt;0),'[2]PDI_Descripcion tipo regimen ju'!$BP103,""),IF($A105="TOTAL",SUM(INDIRECT("AO4:AO"&amp;ROW()-1)),""))</f>
        <v/>
      </c>
      <c r="AP105" s="6" t="str">
        <f ca="1">IF(AND($A105&lt;&gt;"",$A105&lt;&gt;"TOTAL"),IF(AND('[2]PDI_Descripcion tipo regimen ju'!$BR103&lt;&gt;"",'[2]PDI_Descripcion tipo regimen ju'!$BR103&lt;&gt;0),'[2]PDI_Descripcion tipo regimen ju'!$BR103,""),IF($A105="TOTAL",SUM(INDIRECT("AP4:AP"&amp;ROW()-1)),""))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IF(AND($A105&lt;&gt;"",$A105&lt;&gt;"TOTAL"),IF(AND('[2]PDI_Descripcion tipo regimen ju'!$BU103&lt;&gt;"",'[2]PDI_Descripcion tipo regimen ju'!$BU103&lt;&gt;0),'[2]PDI_Descripcion tipo regimen ju'!$BU103,""),IF($A105="TOTAL",SUM(INDIRECT("AR4:AR"&amp;ROW()-1)),""))</f>
        <v/>
      </c>
      <c r="AS105" s="6" t="str">
        <f ca="1">IF(AND($A105&lt;&gt;"",$A105&lt;&gt;"TOTAL"),IF(AND('[2]PDI_Descripcion tipo regimen ju'!$BW103&lt;&gt;"",'[2]PDI_Descripcion tipo regimen ju'!$BW103&lt;&gt;0),'[2]PDI_Descripcion tipo regimen ju'!$BW103,""),IF($A105="TOTAL",SUM(INDIRECT("AS4:AS"&amp;ROW()-1)),""))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IF(AND($A105&lt;&gt;"",$A105&lt;&gt;"TOTAL"),IF(AND('[2]PDI_Descripcion tipo regimen ju'!$BZ103&lt;&gt;"",'[2]PDI_Descripcion tipo regimen ju'!$BZ103&lt;&gt;0),'[2]PDI_Descripcion tipo regimen ju'!$BZ103,""),IF($A105="TOTAL",SUM(INDIRECT("AU4:AU"&amp;ROW()-1)),""))</f>
        <v/>
      </c>
      <c r="AV105" s="6" t="str">
        <f ca="1">IF(AND($A105&lt;&gt;"",$A105&lt;&gt;"TOTAL"),IF(AND('[2]PDI_Descripcion tipo regimen ju'!$CB103&lt;&gt;"",'[2]PDI_Descripcion tipo regimen ju'!$CB103&lt;&gt;0),'[2]PDI_Descripcion tipo regimen ju'!$CB103,""),IF($A105="TOTAL",SUM(INDIRECT("AV4:AV"&amp;ROW()-1)),""))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IF(AND($A105&lt;&gt;"",$A105&lt;&gt;"TOTAL"),IF(AND('[2]PDI_Descripcion tipo regimen ju'!$CE103&lt;&gt;"",'[2]PDI_Descripcion tipo regimen ju'!$CE103&lt;&gt;0),'[2]PDI_Descripcion tipo regimen ju'!$CE103,""),IF($A105="TOTAL",SUM(INDIRECT("AX4:AX"&amp;ROW()-1)),""))</f>
        <v/>
      </c>
      <c r="AY105" s="6" t="str">
        <f ca="1">IF(AND($A105&lt;&gt;"",$A105&lt;&gt;"TOTAL"),IF(AND('[2]PDI_Descripcion tipo regimen ju'!$CG103&lt;&gt;"",'[2]PDI_Descripcion tipo regimen ju'!$CG103&lt;&gt;0),'[2]PDI_Descripcion tipo regimen ju'!$CG103,""),IF($A105="TOTAL",SUM(INDIRECT("AY4:AY"&amp;ROW()-1)),""))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IF(AND($A105&lt;&gt;"",$A105&lt;&gt;"TOTAL"),IF(AND('[2]PDI_Descripcion tipo regimen ju'!$CJ103&lt;&gt;"",'[2]PDI_Descripcion tipo regimen ju'!$CJ103&lt;&gt;0),'[2]PDI_Descripcion tipo regimen ju'!$CJ103,""),IF($A105="TOTAL",SUM(INDIRECT("BA4:BA"&amp;ROW()-1)),""))</f>
        <v/>
      </c>
      <c r="BB105" s="6" t="str">
        <f ca="1">IF(AND($A105&lt;&gt;"",$A105&lt;&gt;"TOTAL"),IF(AND('[2]PDI_Descripcion tipo regimen ju'!$CL103&lt;&gt;"",'[2]PDI_Descripcion tipo regimen ju'!$CL103&lt;&gt;0),'[2]PDI_Descripcion tipo regimen ju'!$CL103,""),IF($A105="TOTAL",SUM(INDIRECT("BB4:BB"&amp;ROW()-1)),""))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IF(AND($A105&lt;&gt;"",$A105&lt;&gt;"TOTAL"),IF(AND('[2]PDI_Descripcion tipo regimen ju'!$CO103&lt;&gt;"",'[2]PDI_Descripcion tipo regimen ju'!$CO103&lt;&gt;0),'[2]PDI_Descripcion tipo regimen ju'!$CO103,""),IF($A105="TOTAL",SUM(INDIRECT("BD4:BD"&amp;ROW()-1)),""))</f>
        <v/>
      </c>
      <c r="BE105" s="6" t="str">
        <f ca="1">IF(AND($A105&lt;&gt;"",$A105&lt;&gt;"TOTAL"),IF(AND('[2]PDI_Descripcion tipo regimen ju'!$CQ103&lt;&gt;"",'[2]PDI_Descripcion tipo regimen ju'!$CQ103&lt;&gt;0),'[2]PDI_Descripcion tipo regimen ju'!$CQ103,""),IF($A105="TOTAL",SUM(INDIRECT("BE4:BE"&amp;ROW()-1)),""))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IF('[2]PDI_Descripcion tipo regimen ju'!$B104&lt;&gt;"",'[2]PDI_Descripcion tipo regimen ju'!$B104,IF(AND('[2]PDI_Descripcion tipo regimen ju'!$B104="",'[2]PDI_Descripcion tipo regimen ju'!$B105="",'[2]PDI_Descripcion tipo regimen ju'!$B103=""),"","TOTAL"))</f>
        <v/>
      </c>
      <c r="B106" s="6" t="str">
        <f ca="1">IF(AND($A106&lt;&gt;"",$A106&lt;&gt;"TOTAL"),IF(AND('[2]PDI_Descripcion tipo regimen ju'!$C104&lt;&gt;"",'[2]PDI_Descripcion tipo regimen ju'!$C104&lt;&gt;0),'[2]PDI_Descripcion tipo regimen ju'!$C104,""),IF($A106="TOTAL",SUM(INDIRECT("B4:B"&amp;ROW()-1)),""))</f>
        <v/>
      </c>
      <c r="C106" s="6" t="str">
        <f ca="1">IF(AND($A106&lt;&gt;"",$A106&lt;&gt;"TOTAL"),IF(AND('[2]PDI_Descripcion tipo regimen ju'!$E104&lt;&gt;"",'[2]PDI_Descripcion tipo regimen ju'!$E104&lt;&gt;0),'[2]PDI_Descripcion tipo regimen ju'!$E104,""),IF($A106="TOTAL",SUM(INDIRECT("C4:C"&amp;ROW()-1)),""))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IF(AND($A106&lt;&gt;"",$A106&lt;&gt;"TOTAL"),IF(AND('[2]PDI_Descripcion tipo regimen ju'!$H104&lt;&gt;"",'[2]PDI_Descripcion tipo regimen ju'!$H104&lt;&gt;0),'[2]PDI_Descripcion tipo regimen ju'!$H104,""),IF($A106="TOTAL",SUM(INDIRECT("E4:E"&amp;ROW()-1)),""))</f>
        <v/>
      </c>
      <c r="F106" s="6" t="str">
        <f ca="1">IF(AND($A106&lt;&gt;"",$A106&lt;&gt;"TOTAL"),IF(AND('[2]PDI_Descripcion tipo regimen ju'!$J104&lt;&gt;"",'[2]PDI_Descripcion tipo regimen ju'!$J104&lt;&gt;0),'[2]PDI_Descripcion tipo regimen ju'!$J104,""),IF($A106="TOTAL",SUM(INDIRECT("F4:F"&amp;ROW()-1)),""))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IF(AND($A106&lt;&gt;"",$A106&lt;&gt;"TOTAL"),IF(AND('[2]PDI_Descripcion tipo regimen ju'!$M104&lt;&gt;"",'[2]PDI_Descripcion tipo regimen ju'!$M104&lt;&gt;0),'[2]PDI_Descripcion tipo regimen ju'!$M104,""),IF($A106="TOTAL",SUM(INDIRECT("H4:H"&amp;ROW()-1)),""))</f>
        <v/>
      </c>
      <c r="I106" s="6" t="str">
        <f ca="1">IF(AND($A106&lt;&gt;"",$A106&lt;&gt;"TOTAL"),IF(AND('[2]PDI_Descripcion tipo regimen ju'!$O104&lt;&gt;"",'[2]PDI_Descripcion tipo regimen ju'!$O104&lt;&gt;0),'[2]PDI_Descripcion tipo regimen ju'!$O104,""),IF($A106="TOTAL",SUM(INDIRECT("I4:I"&amp;ROW()-1)),""))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IF(AND($A106&lt;&gt;"",$A106&lt;&gt;"TOTAL"),IF(AND('[2]PDI_Descripcion tipo regimen ju'!$R104&lt;&gt;"",'[2]PDI_Descripcion tipo regimen ju'!$R104&lt;&gt;0),'[2]PDI_Descripcion tipo regimen ju'!$R104,""),IF($A106="TOTAL",SUM(INDIRECT("K4:K"&amp;ROW()-1)),""))</f>
        <v/>
      </c>
      <c r="L106" s="6" t="str">
        <f ca="1">IF(AND($A106&lt;&gt;"",$A106&lt;&gt;"TOTAL"),IF(AND('[2]PDI_Descripcion tipo regimen ju'!$T104&lt;&gt;"",'[2]PDI_Descripcion tipo regimen ju'!$T104&lt;&gt;0),'[2]PDI_Descripcion tipo regimen ju'!$T104,""),IF($A106="TOTAL",SUM(INDIRECT("L4:L"&amp;ROW()-1)),""))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IF(AND($A106&lt;&gt;"",$A106&lt;&gt;"TOTAL"),IF(AND('[2]PDI_Descripcion tipo regimen ju'!$W104&lt;&gt;"",'[2]PDI_Descripcion tipo regimen ju'!$W104&lt;&gt;0),'[2]PDI_Descripcion tipo regimen ju'!$W104,""),IF($A106="TOTAL",SUM(INDIRECT("N4:N"&amp;ROW()-1)),""))</f>
        <v/>
      </c>
      <c r="O106" s="6" t="str">
        <f ca="1">IF(AND($A106&lt;&gt;"",$A106&lt;&gt;"TOTAL"),IF(AND('[2]PDI_Descripcion tipo regimen ju'!$Y104&lt;&gt;"",'[2]PDI_Descripcion tipo regimen ju'!$Y104&lt;&gt;0),'[2]PDI_Descripcion tipo regimen ju'!$Y104,""),IF($A106="TOTAL",SUM(INDIRECT("O4:O"&amp;ROW()-1)),""))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IF(AND($A106&lt;&gt;"",$A106&lt;&gt;"TOTAL"),IF(AND('[2]PDI_Descripcion tipo regimen ju'!$AB104&lt;&gt;"",'[2]PDI_Descripcion tipo regimen ju'!$AB104&lt;&gt;0),'[2]PDI_Descripcion tipo regimen ju'!$AB104,""),IF($A106="TOTAL",SUM(INDIRECT("Q4:Q"&amp;ROW()-1)),""))</f>
        <v/>
      </c>
      <c r="R106" s="6" t="str">
        <f ca="1">IF(AND($A106&lt;&gt;"",$A106&lt;&gt;"TOTAL"),IF(AND('[2]PDI_Descripcion tipo regimen ju'!$AD104&lt;&gt;"",'[2]PDI_Descripcion tipo regimen ju'!$AD104&lt;&gt;0),'[2]PDI_Descripcion tipo regimen ju'!$AD104,""),IF($A106="TOTAL",SUM(INDIRECT("R4:R"&amp;ROW()-1)),""))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IF(AND($A106&lt;&gt;"",$A106&lt;&gt;"TOTAL"),IF(AND('[2]PDI_Descripcion tipo regimen ju'!$AG104&lt;&gt;"",'[2]PDI_Descripcion tipo regimen ju'!$AG104&lt;&gt;0),'[2]PDI_Descripcion tipo regimen ju'!$AG104,""),IF($A106="TOTAL",SUM(INDIRECT("T4:T"&amp;ROW()-1)),""))</f>
        <v/>
      </c>
      <c r="U106" s="6" t="str">
        <f ca="1">IF(AND($A106&lt;&gt;"",$A106&lt;&gt;"TOTAL"),IF(AND('[2]PDI_Descripcion tipo regimen ju'!$AI104&lt;&gt;"",'[2]PDI_Descripcion tipo regimen ju'!$AI104&lt;&gt;0),'[2]PDI_Descripcion tipo regimen ju'!$AI104,""),IF($A106="TOTAL",SUM(INDIRECT("U4:U"&amp;ROW()-1)),""))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IF(AND($A106&lt;&gt;"",$A106&lt;&gt;"TOTAL"),IF(AND('[2]PDI_Descripcion tipo regimen ju'!$AL104&lt;&gt;"",'[2]PDI_Descripcion tipo regimen ju'!$AL104&lt;&gt;0),'[2]PDI_Descripcion tipo regimen ju'!$AL104,""),IF($A106="TOTAL",SUM(INDIRECT("W4:W"&amp;ROW()-1)),""))</f>
        <v/>
      </c>
      <c r="X106" s="6" t="str">
        <f ca="1">IF(AND($A106&lt;&gt;"",$A106&lt;&gt;"TOTAL"),IF(AND('[2]PDI_Descripcion tipo regimen ju'!$AN104&lt;&gt;"",'[2]PDI_Descripcion tipo regimen ju'!$AN104&lt;&gt;0),'[2]PDI_Descripcion tipo regimen ju'!$AN104,""),IF($A106="TOTAL",SUM(INDIRECT("X4:X"&amp;ROW()-1)),""))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IF(AND($A106&lt;&gt;"",$A106&lt;&gt;"TOTAL"),IF(AND('[2]PDI_Descripcion tipo regimen ju'!$AQ104&lt;&gt;"",'[2]PDI_Descripcion tipo regimen ju'!$AQ104&lt;&gt;0),'[2]PDI_Descripcion tipo regimen ju'!$AQ104,""),IF($A106="TOTAL",SUM(INDIRECT("Z4:Z"&amp;ROW()-1)),""))</f>
        <v/>
      </c>
      <c r="AA106" s="6" t="str">
        <f ca="1">IF(AND($A106&lt;&gt;"",$A106&lt;&gt;"TOTAL"),IF(AND('[2]PDI_Descripcion tipo regimen ju'!$AS104&lt;&gt;"",'[2]PDI_Descripcion tipo regimen ju'!$AS104&lt;&gt;0),'[2]PDI_Descripcion tipo regimen ju'!$AS104,""),IF($A106="TOTAL",SUM(INDIRECT("AA4:AA"&amp;ROW()-1)),""))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IF(AND($A106&lt;&gt;"",$A106&lt;&gt;"TOTAL"),IF(AND('[2]PDI_Descripcion tipo regimen ju'!$AV104&lt;&gt;"",'[2]PDI_Descripcion tipo regimen ju'!$AV104&lt;&gt;0),'[2]PDI_Descripcion tipo regimen ju'!$AV104,""),IF($A106="TOTAL",SUM(INDIRECT("AC4:AC"&amp;ROW()-1)),""))</f>
        <v/>
      </c>
      <c r="AD106" s="6" t="str">
        <f ca="1">IF(AND($A106&lt;&gt;"",$A106&lt;&gt;"TOTAL"),IF(AND('[2]PDI_Descripcion tipo regimen ju'!$AX104&lt;&gt;"",'[2]PDI_Descripcion tipo regimen ju'!$AX104&lt;&gt;0),'[2]PDI_Descripcion tipo regimen ju'!$AX104,""),IF($A106="TOTAL",SUM(INDIRECT("AD4:AD"&amp;ROW()-1)),""))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IF(AND($A106&lt;&gt;"",$A106&lt;&gt;"TOTAL"),IF(AND('[2]PDI_Descripcion tipo regimen ju'!$BA104&lt;&gt;"",'[2]PDI_Descripcion tipo regimen ju'!$BA104&lt;&gt;0),'[2]PDI_Descripcion tipo regimen ju'!$BA104,""),IF($A106="TOTAL",SUM(INDIRECT("AF4:AF"&amp;ROW()-1)),""))</f>
        <v/>
      </c>
      <c r="AG106" s="6" t="str">
        <f ca="1">IF(AND($A106&lt;&gt;"",$A106&lt;&gt;"TOTAL"),IF(AND('[2]PDI_Descripcion tipo regimen ju'!$BC104&lt;&gt;"",'[2]PDI_Descripcion tipo regimen ju'!$BC104&lt;&gt;0),'[2]PDI_Descripcion tipo regimen ju'!$BC104,""),IF($A106="TOTAL",SUM(INDIRECT("AG4:AG"&amp;ROW()-1)),""))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IF(AND($A106&lt;&gt;"",$A106&lt;&gt;"TOTAL"),IF(AND('[2]PDI_Descripcion tipo regimen ju'!$BF104&lt;&gt;"",'[2]PDI_Descripcion tipo regimen ju'!$BF104&lt;&gt;0),'[2]PDI_Descripcion tipo regimen ju'!$BF104,""),IF($A106="TOTAL",SUM(INDIRECT("AI4:AI"&amp;ROW()-1)),""))</f>
        <v/>
      </c>
      <c r="AJ106" s="6" t="str">
        <f ca="1">IF(AND($A106&lt;&gt;"",$A106&lt;&gt;"TOTAL"),IF(AND('[2]PDI_Descripcion tipo regimen ju'!$BH104&lt;&gt;"",'[2]PDI_Descripcion tipo regimen ju'!$BH104&lt;&gt;0),'[2]PDI_Descripcion tipo regimen ju'!$BH104,""),IF($A106="TOTAL",SUM(INDIRECT("AJ4:AJ"&amp;ROW()-1)),""))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IF(AND($A106&lt;&gt;"",$A106&lt;&gt;"TOTAL"),IF(AND('[2]PDI_Descripcion tipo regimen ju'!$BK104&lt;&gt;"",'[2]PDI_Descripcion tipo regimen ju'!$BK104&lt;&gt;0),'[2]PDI_Descripcion tipo regimen ju'!$BK104,""),IF($A106="TOTAL",SUM(INDIRECT("AL4:AL"&amp;ROW()-1)),""))</f>
        <v/>
      </c>
      <c r="AM106" s="6" t="str">
        <f ca="1">IF(AND($A106&lt;&gt;"",$A106&lt;&gt;"TOTAL"),IF(AND('[2]PDI_Descripcion tipo regimen ju'!$BM104&lt;&gt;"",'[2]PDI_Descripcion tipo regimen ju'!$BM104&lt;&gt;0),'[2]PDI_Descripcion tipo regimen ju'!$BM104,""),IF($A106="TOTAL",SUM(INDIRECT("AM4:AM"&amp;ROW()-1)),""))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IF(AND($A106&lt;&gt;"",$A106&lt;&gt;"TOTAL"),IF(AND('[2]PDI_Descripcion tipo regimen ju'!$BP104&lt;&gt;"",'[2]PDI_Descripcion tipo regimen ju'!$BP104&lt;&gt;0),'[2]PDI_Descripcion tipo regimen ju'!$BP104,""),IF($A106="TOTAL",SUM(INDIRECT("AO4:AO"&amp;ROW()-1)),""))</f>
        <v/>
      </c>
      <c r="AP106" s="6" t="str">
        <f ca="1">IF(AND($A106&lt;&gt;"",$A106&lt;&gt;"TOTAL"),IF(AND('[2]PDI_Descripcion tipo regimen ju'!$BR104&lt;&gt;"",'[2]PDI_Descripcion tipo regimen ju'!$BR104&lt;&gt;0),'[2]PDI_Descripcion tipo regimen ju'!$BR104,""),IF($A106="TOTAL",SUM(INDIRECT("AP4:AP"&amp;ROW()-1)),""))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IF(AND($A106&lt;&gt;"",$A106&lt;&gt;"TOTAL"),IF(AND('[2]PDI_Descripcion tipo regimen ju'!$BU104&lt;&gt;"",'[2]PDI_Descripcion tipo regimen ju'!$BU104&lt;&gt;0),'[2]PDI_Descripcion tipo regimen ju'!$BU104,""),IF($A106="TOTAL",SUM(INDIRECT("AR4:AR"&amp;ROW()-1)),""))</f>
        <v/>
      </c>
      <c r="AS106" s="6" t="str">
        <f ca="1">IF(AND($A106&lt;&gt;"",$A106&lt;&gt;"TOTAL"),IF(AND('[2]PDI_Descripcion tipo regimen ju'!$BW104&lt;&gt;"",'[2]PDI_Descripcion tipo regimen ju'!$BW104&lt;&gt;0),'[2]PDI_Descripcion tipo regimen ju'!$BW104,""),IF($A106="TOTAL",SUM(INDIRECT("AS4:AS"&amp;ROW()-1)),""))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IF(AND($A106&lt;&gt;"",$A106&lt;&gt;"TOTAL"),IF(AND('[2]PDI_Descripcion tipo regimen ju'!$BZ104&lt;&gt;"",'[2]PDI_Descripcion tipo regimen ju'!$BZ104&lt;&gt;0),'[2]PDI_Descripcion tipo regimen ju'!$BZ104,""),IF($A106="TOTAL",SUM(INDIRECT("AU4:AU"&amp;ROW()-1)),""))</f>
        <v/>
      </c>
      <c r="AV106" s="6" t="str">
        <f ca="1">IF(AND($A106&lt;&gt;"",$A106&lt;&gt;"TOTAL"),IF(AND('[2]PDI_Descripcion tipo regimen ju'!$CB104&lt;&gt;"",'[2]PDI_Descripcion tipo regimen ju'!$CB104&lt;&gt;0),'[2]PDI_Descripcion tipo regimen ju'!$CB104,""),IF($A106="TOTAL",SUM(INDIRECT("AV4:AV"&amp;ROW()-1)),""))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IF(AND($A106&lt;&gt;"",$A106&lt;&gt;"TOTAL"),IF(AND('[2]PDI_Descripcion tipo regimen ju'!$CE104&lt;&gt;"",'[2]PDI_Descripcion tipo regimen ju'!$CE104&lt;&gt;0),'[2]PDI_Descripcion tipo regimen ju'!$CE104,""),IF($A106="TOTAL",SUM(INDIRECT("AX4:AX"&amp;ROW()-1)),""))</f>
        <v/>
      </c>
      <c r="AY106" s="6" t="str">
        <f ca="1">IF(AND($A106&lt;&gt;"",$A106&lt;&gt;"TOTAL"),IF(AND('[2]PDI_Descripcion tipo regimen ju'!$CG104&lt;&gt;"",'[2]PDI_Descripcion tipo regimen ju'!$CG104&lt;&gt;0),'[2]PDI_Descripcion tipo regimen ju'!$CG104,""),IF($A106="TOTAL",SUM(INDIRECT("AY4:AY"&amp;ROW()-1)),""))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IF(AND($A106&lt;&gt;"",$A106&lt;&gt;"TOTAL"),IF(AND('[2]PDI_Descripcion tipo regimen ju'!$CJ104&lt;&gt;"",'[2]PDI_Descripcion tipo regimen ju'!$CJ104&lt;&gt;0),'[2]PDI_Descripcion tipo regimen ju'!$CJ104,""),IF($A106="TOTAL",SUM(INDIRECT("BA4:BA"&amp;ROW()-1)),""))</f>
        <v/>
      </c>
      <c r="BB106" s="6" t="str">
        <f ca="1">IF(AND($A106&lt;&gt;"",$A106&lt;&gt;"TOTAL"),IF(AND('[2]PDI_Descripcion tipo regimen ju'!$CL104&lt;&gt;"",'[2]PDI_Descripcion tipo regimen ju'!$CL104&lt;&gt;0),'[2]PDI_Descripcion tipo regimen ju'!$CL104,""),IF($A106="TOTAL",SUM(INDIRECT("BB4:BB"&amp;ROW()-1)),""))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IF(AND($A106&lt;&gt;"",$A106&lt;&gt;"TOTAL"),IF(AND('[2]PDI_Descripcion tipo regimen ju'!$CO104&lt;&gt;"",'[2]PDI_Descripcion tipo regimen ju'!$CO104&lt;&gt;0),'[2]PDI_Descripcion tipo regimen ju'!$CO104,""),IF($A106="TOTAL",SUM(INDIRECT("BD4:BD"&amp;ROW()-1)),""))</f>
        <v/>
      </c>
      <c r="BE106" s="6" t="str">
        <f ca="1">IF(AND($A106&lt;&gt;"",$A106&lt;&gt;"TOTAL"),IF(AND('[2]PDI_Descripcion tipo regimen ju'!$CQ104&lt;&gt;"",'[2]PDI_Descripcion tipo regimen ju'!$CQ104&lt;&gt;0),'[2]PDI_Descripcion tipo regimen ju'!$CQ104,""),IF($A106="TOTAL",SUM(INDIRECT("BE4:BE"&amp;ROW()-1)),""))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IF('[2]PDI_Descripcion tipo regimen ju'!$B105&lt;&gt;"",'[2]PDI_Descripcion tipo regimen ju'!$B105,IF(AND('[2]PDI_Descripcion tipo regimen ju'!$B105="",'[2]PDI_Descripcion tipo regimen ju'!$B106="",'[2]PDI_Descripcion tipo regimen ju'!$B104=""),"","TOTAL"))</f>
        <v/>
      </c>
      <c r="B107" s="6" t="str">
        <f ca="1">IF(AND($A107&lt;&gt;"",$A107&lt;&gt;"TOTAL"),IF(AND('[2]PDI_Descripcion tipo regimen ju'!$C105&lt;&gt;"",'[2]PDI_Descripcion tipo regimen ju'!$C105&lt;&gt;0),'[2]PDI_Descripcion tipo regimen ju'!$C105,""),IF($A107="TOTAL",SUM(INDIRECT("B4:B"&amp;ROW()-1)),""))</f>
        <v/>
      </c>
      <c r="C107" s="6" t="str">
        <f ca="1">IF(AND($A107&lt;&gt;"",$A107&lt;&gt;"TOTAL"),IF(AND('[2]PDI_Descripcion tipo regimen ju'!$E105&lt;&gt;"",'[2]PDI_Descripcion tipo regimen ju'!$E105&lt;&gt;0),'[2]PDI_Descripcion tipo regimen ju'!$E105,""),IF($A107="TOTAL",SUM(INDIRECT("C4:C"&amp;ROW()-1)),""))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IF(AND($A107&lt;&gt;"",$A107&lt;&gt;"TOTAL"),IF(AND('[2]PDI_Descripcion tipo regimen ju'!$H105&lt;&gt;"",'[2]PDI_Descripcion tipo regimen ju'!$H105&lt;&gt;0),'[2]PDI_Descripcion tipo regimen ju'!$H105,""),IF($A107="TOTAL",SUM(INDIRECT("E4:E"&amp;ROW()-1)),""))</f>
        <v/>
      </c>
      <c r="F107" s="6" t="str">
        <f ca="1">IF(AND($A107&lt;&gt;"",$A107&lt;&gt;"TOTAL"),IF(AND('[2]PDI_Descripcion tipo regimen ju'!$J105&lt;&gt;"",'[2]PDI_Descripcion tipo regimen ju'!$J105&lt;&gt;0),'[2]PDI_Descripcion tipo regimen ju'!$J105,""),IF($A107="TOTAL",SUM(INDIRECT("F4:F"&amp;ROW()-1)),""))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IF(AND($A107&lt;&gt;"",$A107&lt;&gt;"TOTAL"),IF(AND('[2]PDI_Descripcion tipo regimen ju'!$M105&lt;&gt;"",'[2]PDI_Descripcion tipo regimen ju'!$M105&lt;&gt;0),'[2]PDI_Descripcion tipo regimen ju'!$M105,""),IF($A107="TOTAL",SUM(INDIRECT("H4:H"&amp;ROW()-1)),""))</f>
        <v/>
      </c>
      <c r="I107" s="6" t="str">
        <f ca="1">IF(AND($A107&lt;&gt;"",$A107&lt;&gt;"TOTAL"),IF(AND('[2]PDI_Descripcion tipo regimen ju'!$O105&lt;&gt;"",'[2]PDI_Descripcion tipo regimen ju'!$O105&lt;&gt;0),'[2]PDI_Descripcion tipo regimen ju'!$O105,""),IF($A107="TOTAL",SUM(INDIRECT("I4:I"&amp;ROW()-1)),""))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IF(AND($A107&lt;&gt;"",$A107&lt;&gt;"TOTAL"),IF(AND('[2]PDI_Descripcion tipo regimen ju'!$R105&lt;&gt;"",'[2]PDI_Descripcion tipo regimen ju'!$R105&lt;&gt;0),'[2]PDI_Descripcion tipo regimen ju'!$R105,""),IF($A107="TOTAL",SUM(INDIRECT("K4:K"&amp;ROW()-1)),""))</f>
        <v/>
      </c>
      <c r="L107" s="6" t="str">
        <f ca="1">IF(AND($A107&lt;&gt;"",$A107&lt;&gt;"TOTAL"),IF(AND('[2]PDI_Descripcion tipo regimen ju'!$T105&lt;&gt;"",'[2]PDI_Descripcion tipo regimen ju'!$T105&lt;&gt;0),'[2]PDI_Descripcion tipo regimen ju'!$T105,""),IF($A107="TOTAL",SUM(INDIRECT("L4:L"&amp;ROW()-1)),""))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IF(AND($A107&lt;&gt;"",$A107&lt;&gt;"TOTAL"),IF(AND('[2]PDI_Descripcion tipo regimen ju'!$W105&lt;&gt;"",'[2]PDI_Descripcion tipo regimen ju'!$W105&lt;&gt;0),'[2]PDI_Descripcion tipo regimen ju'!$W105,""),IF($A107="TOTAL",SUM(INDIRECT("N4:N"&amp;ROW()-1)),""))</f>
        <v/>
      </c>
      <c r="O107" s="6" t="str">
        <f ca="1">IF(AND($A107&lt;&gt;"",$A107&lt;&gt;"TOTAL"),IF(AND('[2]PDI_Descripcion tipo regimen ju'!$Y105&lt;&gt;"",'[2]PDI_Descripcion tipo regimen ju'!$Y105&lt;&gt;0),'[2]PDI_Descripcion tipo regimen ju'!$Y105,""),IF($A107="TOTAL",SUM(INDIRECT("O4:O"&amp;ROW()-1)),""))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IF(AND($A107&lt;&gt;"",$A107&lt;&gt;"TOTAL"),IF(AND('[2]PDI_Descripcion tipo regimen ju'!$AB105&lt;&gt;"",'[2]PDI_Descripcion tipo regimen ju'!$AB105&lt;&gt;0),'[2]PDI_Descripcion tipo regimen ju'!$AB105,""),IF($A107="TOTAL",SUM(INDIRECT("Q4:Q"&amp;ROW()-1)),""))</f>
        <v/>
      </c>
      <c r="R107" s="6" t="str">
        <f ca="1">IF(AND($A107&lt;&gt;"",$A107&lt;&gt;"TOTAL"),IF(AND('[2]PDI_Descripcion tipo regimen ju'!$AD105&lt;&gt;"",'[2]PDI_Descripcion tipo regimen ju'!$AD105&lt;&gt;0),'[2]PDI_Descripcion tipo regimen ju'!$AD105,""),IF($A107="TOTAL",SUM(INDIRECT("R4:R"&amp;ROW()-1)),""))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IF(AND($A107&lt;&gt;"",$A107&lt;&gt;"TOTAL"),IF(AND('[2]PDI_Descripcion tipo regimen ju'!$AG105&lt;&gt;"",'[2]PDI_Descripcion tipo regimen ju'!$AG105&lt;&gt;0),'[2]PDI_Descripcion tipo regimen ju'!$AG105,""),IF($A107="TOTAL",SUM(INDIRECT("T4:T"&amp;ROW()-1)),""))</f>
        <v/>
      </c>
      <c r="U107" s="6" t="str">
        <f ca="1">IF(AND($A107&lt;&gt;"",$A107&lt;&gt;"TOTAL"),IF(AND('[2]PDI_Descripcion tipo regimen ju'!$AI105&lt;&gt;"",'[2]PDI_Descripcion tipo regimen ju'!$AI105&lt;&gt;0),'[2]PDI_Descripcion tipo regimen ju'!$AI105,""),IF($A107="TOTAL",SUM(INDIRECT("U4:U"&amp;ROW()-1)),""))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IF(AND($A107&lt;&gt;"",$A107&lt;&gt;"TOTAL"),IF(AND('[2]PDI_Descripcion tipo regimen ju'!$AL105&lt;&gt;"",'[2]PDI_Descripcion tipo regimen ju'!$AL105&lt;&gt;0),'[2]PDI_Descripcion tipo regimen ju'!$AL105,""),IF($A107="TOTAL",SUM(INDIRECT("W4:W"&amp;ROW()-1)),""))</f>
        <v/>
      </c>
      <c r="X107" s="6" t="str">
        <f ca="1">IF(AND($A107&lt;&gt;"",$A107&lt;&gt;"TOTAL"),IF(AND('[2]PDI_Descripcion tipo regimen ju'!$AN105&lt;&gt;"",'[2]PDI_Descripcion tipo regimen ju'!$AN105&lt;&gt;0),'[2]PDI_Descripcion tipo regimen ju'!$AN105,""),IF($A107="TOTAL",SUM(INDIRECT("X4:X"&amp;ROW()-1)),""))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IF(AND($A107&lt;&gt;"",$A107&lt;&gt;"TOTAL"),IF(AND('[2]PDI_Descripcion tipo regimen ju'!$AQ105&lt;&gt;"",'[2]PDI_Descripcion tipo regimen ju'!$AQ105&lt;&gt;0),'[2]PDI_Descripcion tipo regimen ju'!$AQ105,""),IF($A107="TOTAL",SUM(INDIRECT("Z4:Z"&amp;ROW()-1)),""))</f>
        <v/>
      </c>
      <c r="AA107" s="6" t="str">
        <f ca="1">IF(AND($A107&lt;&gt;"",$A107&lt;&gt;"TOTAL"),IF(AND('[2]PDI_Descripcion tipo regimen ju'!$AS105&lt;&gt;"",'[2]PDI_Descripcion tipo regimen ju'!$AS105&lt;&gt;0),'[2]PDI_Descripcion tipo regimen ju'!$AS105,""),IF($A107="TOTAL",SUM(INDIRECT("AA4:AA"&amp;ROW()-1)),""))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IF(AND($A107&lt;&gt;"",$A107&lt;&gt;"TOTAL"),IF(AND('[2]PDI_Descripcion tipo regimen ju'!$AV105&lt;&gt;"",'[2]PDI_Descripcion tipo regimen ju'!$AV105&lt;&gt;0),'[2]PDI_Descripcion tipo regimen ju'!$AV105,""),IF($A107="TOTAL",SUM(INDIRECT("AC4:AC"&amp;ROW()-1)),""))</f>
        <v/>
      </c>
      <c r="AD107" s="6" t="str">
        <f ca="1">IF(AND($A107&lt;&gt;"",$A107&lt;&gt;"TOTAL"),IF(AND('[2]PDI_Descripcion tipo regimen ju'!$AX105&lt;&gt;"",'[2]PDI_Descripcion tipo regimen ju'!$AX105&lt;&gt;0),'[2]PDI_Descripcion tipo regimen ju'!$AX105,""),IF($A107="TOTAL",SUM(INDIRECT("AD4:AD"&amp;ROW()-1)),""))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IF(AND($A107&lt;&gt;"",$A107&lt;&gt;"TOTAL"),IF(AND('[2]PDI_Descripcion tipo regimen ju'!$BA105&lt;&gt;"",'[2]PDI_Descripcion tipo regimen ju'!$BA105&lt;&gt;0),'[2]PDI_Descripcion tipo regimen ju'!$BA105,""),IF($A107="TOTAL",SUM(INDIRECT("AF4:AF"&amp;ROW()-1)),""))</f>
        <v/>
      </c>
      <c r="AG107" s="6" t="str">
        <f ca="1">IF(AND($A107&lt;&gt;"",$A107&lt;&gt;"TOTAL"),IF(AND('[2]PDI_Descripcion tipo regimen ju'!$BC105&lt;&gt;"",'[2]PDI_Descripcion tipo regimen ju'!$BC105&lt;&gt;0),'[2]PDI_Descripcion tipo regimen ju'!$BC105,""),IF($A107="TOTAL",SUM(INDIRECT("AG4:AG"&amp;ROW()-1)),""))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IF(AND($A107&lt;&gt;"",$A107&lt;&gt;"TOTAL"),IF(AND('[2]PDI_Descripcion tipo regimen ju'!$BF105&lt;&gt;"",'[2]PDI_Descripcion tipo regimen ju'!$BF105&lt;&gt;0),'[2]PDI_Descripcion tipo regimen ju'!$BF105,""),IF($A107="TOTAL",SUM(INDIRECT("AI4:AI"&amp;ROW()-1)),""))</f>
        <v/>
      </c>
      <c r="AJ107" s="6" t="str">
        <f ca="1">IF(AND($A107&lt;&gt;"",$A107&lt;&gt;"TOTAL"),IF(AND('[2]PDI_Descripcion tipo regimen ju'!$BH105&lt;&gt;"",'[2]PDI_Descripcion tipo regimen ju'!$BH105&lt;&gt;0),'[2]PDI_Descripcion tipo regimen ju'!$BH105,""),IF($A107="TOTAL",SUM(INDIRECT("AJ4:AJ"&amp;ROW()-1)),""))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IF(AND($A107&lt;&gt;"",$A107&lt;&gt;"TOTAL"),IF(AND('[2]PDI_Descripcion tipo regimen ju'!$BK105&lt;&gt;"",'[2]PDI_Descripcion tipo regimen ju'!$BK105&lt;&gt;0),'[2]PDI_Descripcion tipo regimen ju'!$BK105,""),IF($A107="TOTAL",SUM(INDIRECT("AL4:AL"&amp;ROW()-1)),""))</f>
        <v/>
      </c>
      <c r="AM107" s="6" t="str">
        <f ca="1">IF(AND($A107&lt;&gt;"",$A107&lt;&gt;"TOTAL"),IF(AND('[2]PDI_Descripcion tipo regimen ju'!$BM105&lt;&gt;"",'[2]PDI_Descripcion tipo regimen ju'!$BM105&lt;&gt;0),'[2]PDI_Descripcion tipo regimen ju'!$BM105,""),IF($A107="TOTAL",SUM(INDIRECT("AM4:AM"&amp;ROW()-1)),""))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IF(AND($A107&lt;&gt;"",$A107&lt;&gt;"TOTAL"),IF(AND('[2]PDI_Descripcion tipo regimen ju'!$BP105&lt;&gt;"",'[2]PDI_Descripcion tipo regimen ju'!$BP105&lt;&gt;0),'[2]PDI_Descripcion tipo regimen ju'!$BP105,""),IF($A107="TOTAL",SUM(INDIRECT("AO4:AO"&amp;ROW()-1)),""))</f>
        <v/>
      </c>
      <c r="AP107" s="6" t="str">
        <f ca="1">IF(AND($A107&lt;&gt;"",$A107&lt;&gt;"TOTAL"),IF(AND('[2]PDI_Descripcion tipo regimen ju'!$BR105&lt;&gt;"",'[2]PDI_Descripcion tipo regimen ju'!$BR105&lt;&gt;0),'[2]PDI_Descripcion tipo regimen ju'!$BR105,""),IF($A107="TOTAL",SUM(INDIRECT("AP4:AP"&amp;ROW()-1)),""))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IF(AND($A107&lt;&gt;"",$A107&lt;&gt;"TOTAL"),IF(AND('[2]PDI_Descripcion tipo regimen ju'!$BU105&lt;&gt;"",'[2]PDI_Descripcion tipo regimen ju'!$BU105&lt;&gt;0),'[2]PDI_Descripcion tipo regimen ju'!$BU105,""),IF($A107="TOTAL",SUM(INDIRECT("AR4:AR"&amp;ROW()-1)),""))</f>
        <v/>
      </c>
      <c r="AS107" s="6" t="str">
        <f ca="1">IF(AND($A107&lt;&gt;"",$A107&lt;&gt;"TOTAL"),IF(AND('[2]PDI_Descripcion tipo regimen ju'!$BW105&lt;&gt;"",'[2]PDI_Descripcion tipo regimen ju'!$BW105&lt;&gt;0),'[2]PDI_Descripcion tipo regimen ju'!$BW105,""),IF($A107="TOTAL",SUM(INDIRECT("AS4:AS"&amp;ROW()-1)),""))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IF(AND($A107&lt;&gt;"",$A107&lt;&gt;"TOTAL"),IF(AND('[2]PDI_Descripcion tipo regimen ju'!$BZ105&lt;&gt;"",'[2]PDI_Descripcion tipo regimen ju'!$BZ105&lt;&gt;0),'[2]PDI_Descripcion tipo regimen ju'!$BZ105,""),IF($A107="TOTAL",SUM(INDIRECT("AU4:AU"&amp;ROW()-1)),""))</f>
        <v/>
      </c>
      <c r="AV107" s="6" t="str">
        <f ca="1">IF(AND($A107&lt;&gt;"",$A107&lt;&gt;"TOTAL"),IF(AND('[2]PDI_Descripcion tipo regimen ju'!$CB105&lt;&gt;"",'[2]PDI_Descripcion tipo regimen ju'!$CB105&lt;&gt;0),'[2]PDI_Descripcion tipo regimen ju'!$CB105,""),IF($A107="TOTAL",SUM(INDIRECT("AV4:AV"&amp;ROW()-1)),""))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IF(AND($A107&lt;&gt;"",$A107&lt;&gt;"TOTAL"),IF(AND('[2]PDI_Descripcion tipo regimen ju'!$CE105&lt;&gt;"",'[2]PDI_Descripcion tipo regimen ju'!$CE105&lt;&gt;0),'[2]PDI_Descripcion tipo regimen ju'!$CE105,""),IF($A107="TOTAL",SUM(INDIRECT("AX4:AX"&amp;ROW()-1)),""))</f>
        <v/>
      </c>
      <c r="AY107" s="6" t="str">
        <f ca="1">IF(AND($A107&lt;&gt;"",$A107&lt;&gt;"TOTAL"),IF(AND('[2]PDI_Descripcion tipo regimen ju'!$CG105&lt;&gt;"",'[2]PDI_Descripcion tipo regimen ju'!$CG105&lt;&gt;0),'[2]PDI_Descripcion tipo regimen ju'!$CG105,""),IF($A107="TOTAL",SUM(INDIRECT("AY4:AY"&amp;ROW()-1)),""))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IF(AND($A107&lt;&gt;"",$A107&lt;&gt;"TOTAL"),IF(AND('[2]PDI_Descripcion tipo regimen ju'!$CJ105&lt;&gt;"",'[2]PDI_Descripcion tipo regimen ju'!$CJ105&lt;&gt;0),'[2]PDI_Descripcion tipo regimen ju'!$CJ105,""),IF($A107="TOTAL",SUM(INDIRECT("BA4:BA"&amp;ROW()-1)),""))</f>
        <v/>
      </c>
      <c r="BB107" s="6" t="str">
        <f ca="1">IF(AND($A107&lt;&gt;"",$A107&lt;&gt;"TOTAL"),IF(AND('[2]PDI_Descripcion tipo regimen ju'!$CL105&lt;&gt;"",'[2]PDI_Descripcion tipo regimen ju'!$CL105&lt;&gt;0),'[2]PDI_Descripcion tipo regimen ju'!$CL105,""),IF($A107="TOTAL",SUM(INDIRECT("BB4:BB"&amp;ROW()-1)),""))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IF(AND($A107&lt;&gt;"",$A107&lt;&gt;"TOTAL"),IF(AND('[2]PDI_Descripcion tipo regimen ju'!$CO105&lt;&gt;"",'[2]PDI_Descripcion tipo regimen ju'!$CO105&lt;&gt;0),'[2]PDI_Descripcion tipo regimen ju'!$CO105,""),IF($A107="TOTAL",SUM(INDIRECT("BD4:BD"&amp;ROW()-1)),""))</f>
        <v/>
      </c>
      <c r="BE107" s="6" t="str">
        <f ca="1">IF(AND($A107&lt;&gt;"",$A107&lt;&gt;"TOTAL"),IF(AND('[2]PDI_Descripcion tipo regimen ju'!$CQ105&lt;&gt;"",'[2]PDI_Descripcion tipo regimen ju'!$CQ105&lt;&gt;0),'[2]PDI_Descripcion tipo regimen ju'!$CQ105,""),IF($A107="TOTAL",SUM(INDIRECT("BE4:BE"&amp;ROW()-1)),""))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IF('[2]PDI_Descripcion tipo regimen ju'!$B106&lt;&gt;"",'[2]PDI_Descripcion tipo regimen ju'!$B106,IF(AND('[2]PDI_Descripcion tipo regimen ju'!$B106="",'[2]PDI_Descripcion tipo regimen ju'!$B107="",'[2]PDI_Descripcion tipo regimen ju'!$B105=""),"","TOTAL"))</f>
        <v/>
      </c>
      <c r="B108" s="6" t="str">
        <f ca="1">IF(AND($A108&lt;&gt;"",$A108&lt;&gt;"TOTAL"),IF(AND('[2]PDI_Descripcion tipo regimen ju'!$C106&lt;&gt;"",'[2]PDI_Descripcion tipo regimen ju'!$C106&lt;&gt;0),'[2]PDI_Descripcion tipo regimen ju'!$C106,""),IF($A108="TOTAL",SUM(INDIRECT("B4:B"&amp;ROW()-1)),""))</f>
        <v/>
      </c>
      <c r="C108" s="6" t="str">
        <f ca="1">IF(AND($A108&lt;&gt;"",$A108&lt;&gt;"TOTAL"),IF(AND('[2]PDI_Descripcion tipo regimen ju'!$E106&lt;&gt;"",'[2]PDI_Descripcion tipo regimen ju'!$E106&lt;&gt;0),'[2]PDI_Descripcion tipo regimen ju'!$E106,""),IF($A108="TOTAL",SUM(INDIRECT("C4:C"&amp;ROW()-1)),""))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IF(AND($A108&lt;&gt;"",$A108&lt;&gt;"TOTAL"),IF(AND('[2]PDI_Descripcion tipo regimen ju'!$H106&lt;&gt;"",'[2]PDI_Descripcion tipo regimen ju'!$H106&lt;&gt;0),'[2]PDI_Descripcion tipo regimen ju'!$H106,""),IF($A108="TOTAL",SUM(INDIRECT("E4:E"&amp;ROW()-1)),""))</f>
        <v/>
      </c>
      <c r="F108" s="6" t="str">
        <f ca="1">IF(AND($A108&lt;&gt;"",$A108&lt;&gt;"TOTAL"),IF(AND('[2]PDI_Descripcion tipo regimen ju'!$J106&lt;&gt;"",'[2]PDI_Descripcion tipo regimen ju'!$J106&lt;&gt;0),'[2]PDI_Descripcion tipo regimen ju'!$J106,""),IF($A108="TOTAL",SUM(INDIRECT("F4:F"&amp;ROW()-1)),""))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IF(AND($A108&lt;&gt;"",$A108&lt;&gt;"TOTAL"),IF(AND('[2]PDI_Descripcion tipo regimen ju'!$M106&lt;&gt;"",'[2]PDI_Descripcion tipo regimen ju'!$M106&lt;&gt;0),'[2]PDI_Descripcion tipo regimen ju'!$M106,""),IF($A108="TOTAL",SUM(INDIRECT("H4:H"&amp;ROW()-1)),""))</f>
        <v/>
      </c>
      <c r="I108" s="6" t="str">
        <f ca="1">IF(AND($A108&lt;&gt;"",$A108&lt;&gt;"TOTAL"),IF(AND('[2]PDI_Descripcion tipo regimen ju'!$O106&lt;&gt;"",'[2]PDI_Descripcion tipo regimen ju'!$O106&lt;&gt;0),'[2]PDI_Descripcion tipo regimen ju'!$O106,""),IF($A108="TOTAL",SUM(INDIRECT("I4:I"&amp;ROW()-1)),""))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IF(AND($A108&lt;&gt;"",$A108&lt;&gt;"TOTAL"),IF(AND('[2]PDI_Descripcion tipo regimen ju'!$R106&lt;&gt;"",'[2]PDI_Descripcion tipo regimen ju'!$R106&lt;&gt;0),'[2]PDI_Descripcion tipo regimen ju'!$R106,""),IF($A108="TOTAL",SUM(INDIRECT("K4:K"&amp;ROW()-1)),""))</f>
        <v/>
      </c>
      <c r="L108" s="6" t="str">
        <f ca="1">IF(AND($A108&lt;&gt;"",$A108&lt;&gt;"TOTAL"),IF(AND('[2]PDI_Descripcion tipo regimen ju'!$T106&lt;&gt;"",'[2]PDI_Descripcion tipo regimen ju'!$T106&lt;&gt;0),'[2]PDI_Descripcion tipo regimen ju'!$T106,""),IF($A108="TOTAL",SUM(INDIRECT("L4:L"&amp;ROW()-1)),""))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IF(AND($A108&lt;&gt;"",$A108&lt;&gt;"TOTAL"),IF(AND('[2]PDI_Descripcion tipo regimen ju'!$W106&lt;&gt;"",'[2]PDI_Descripcion tipo regimen ju'!$W106&lt;&gt;0),'[2]PDI_Descripcion tipo regimen ju'!$W106,""),IF($A108="TOTAL",SUM(INDIRECT("N4:N"&amp;ROW()-1)),""))</f>
        <v/>
      </c>
      <c r="O108" s="6" t="str">
        <f ca="1">IF(AND($A108&lt;&gt;"",$A108&lt;&gt;"TOTAL"),IF(AND('[2]PDI_Descripcion tipo regimen ju'!$Y106&lt;&gt;"",'[2]PDI_Descripcion tipo regimen ju'!$Y106&lt;&gt;0),'[2]PDI_Descripcion tipo regimen ju'!$Y106,""),IF($A108="TOTAL",SUM(INDIRECT("O4:O"&amp;ROW()-1)),""))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IF(AND($A108&lt;&gt;"",$A108&lt;&gt;"TOTAL"),IF(AND('[2]PDI_Descripcion tipo regimen ju'!$AB106&lt;&gt;"",'[2]PDI_Descripcion tipo regimen ju'!$AB106&lt;&gt;0),'[2]PDI_Descripcion tipo regimen ju'!$AB106,""),IF($A108="TOTAL",SUM(INDIRECT("Q4:Q"&amp;ROW()-1)),""))</f>
        <v/>
      </c>
      <c r="R108" s="6" t="str">
        <f ca="1">IF(AND($A108&lt;&gt;"",$A108&lt;&gt;"TOTAL"),IF(AND('[2]PDI_Descripcion tipo regimen ju'!$AD106&lt;&gt;"",'[2]PDI_Descripcion tipo regimen ju'!$AD106&lt;&gt;0),'[2]PDI_Descripcion tipo regimen ju'!$AD106,""),IF($A108="TOTAL",SUM(INDIRECT("R4:R"&amp;ROW()-1)),""))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IF(AND($A108&lt;&gt;"",$A108&lt;&gt;"TOTAL"),IF(AND('[2]PDI_Descripcion tipo regimen ju'!$AG106&lt;&gt;"",'[2]PDI_Descripcion tipo regimen ju'!$AG106&lt;&gt;0),'[2]PDI_Descripcion tipo regimen ju'!$AG106,""),IF($A108="TOTAL",SUM(INDIRECT("T4:T"&amp;ROW()-1)),""))</f>
        <v/>
      </c>
      <c r="U108" s="6" t="str">
        <f ca="1">IF(AND($A108&lt;&gt;"",$A108&lt;&gt;"TOTAL"),IF(AND('[2]PDI_Descripcion tipo regimen ju'!$AI106&lt;&gt;"",'[2]PDI_Descripcion tipo regimen ju'!$AI106&lt;&gt;0),'[2]PDI_Descripcion tipo regimen ju'!$AI106,""),IF($A108="TOTAL",SUM(INDIRECT("U4:U"&amp;ROW()-1)),""))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IF(AND($A108&lt;&gt;"",$A108&lt;&gt;"TOTAL"),IF(AND('[2]PDI_Descripcion tipo regimen ju'!$AL106&lt;&gt;"",'[2]PDI_Descripcion tipo regimen ju'!$AL106&lt;&gt;0),'[2]PDI_Descripcion tipo regimen ju'!$AL106,""),IF($A108="TOTAL",SUM(INDIRECT("W4:W"&amp;ROW()-1)),""))</f>
        <v/>
      </c>
      <c r="X108" s="6" t="str">
        <f ca="1">IF(AND($A108&lt;&gt;"",$A108&lt;&gt;"TOTAL"),IF(AND('[2]PDI_Descripcion tipo regimen ju'!$AN106&lt;&gt;"",'[2]PDI_Descripcion tipo regimen ju'!$AN106&lt;&gt;0),'[2]PDI_Descripcion tipo regimen ju'!$AN106,""),IF($A108="TOTAL",SUM(INDIRECT("X4:X"&amp;ROW()-1)),""))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IF(AND($A108&lt;&gt;"",$A108&lt;&gt;"TOTAL"),IF(AND('[2]PDI_Descripcion tipo regimen ju'!$AQ106&lt;&gt;"",'[2]PDI_Descripcion tipo regimen ju'!$AQ106&lt;&gt;0),'[2]PDI_Descripcion tipo regimen ju'!$AQ106,""),IF($A108="TOTAL",SUM(INDIRECT("Z4:Z"&amp;ROW()-1)),""))</f>
        <v/>
      </c>
      <c r="AA108" s="6" t="str">
        <f ca="1">IF(AND($A108&lt;&gt;"",$A108&lt;&gt;"TOTAL"),IF(AND('[2]PDI_Descripcion tipo regimen ju'!$AS106&lt;&gt;"",'[2]PDI_Descripcion tipo regimen ju'!$AS106&lt;&gt;0),'[2]PDI_Descripcion tipo regimen ju'!$AS106,""),IF($A108="TOTAL",SUM(INDIRECT("AA4:AA"&amp;ROW()-1)),""))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IF(AND($A108&lt;&gt;"",$A108&lt;&gt;"TOTAL"),IF(AND('[2]PDI_Descripcion tipo regimen ju'!$AV106&lt;&gt;"",'[2]PDI_Descripcion tipo regimen ju'!$AV106&lt;&gt;0),'[2]PDI_Descripcion tipo regimen ju'!$AV106,""),IF($A108="TOTAL",SUM(INDIRECT("AC4:AC"&amp;ROW()-1)),""))</f>
        <v/>
      </c>
      <c r="AD108" s="6" t="str">
        <f ca="1">IF(AND($A108&lt;&gt;"",$A108&lt;&gt;"TOTAL"),IF(AND('[2]PDI_Descripcion tipo regimen ju'!$AX106&lt;&gt;"",'[2]PDI_Descripcion tipo regimen ju'!$AX106&lt;&gt;0),'[2]PDI_Descripcion tipo regimen ju'!$AX106,""),IF($A108="TOTAL",SUM(INDIRECT("AD4:AD"&amp;ROW()-1)),""))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IF(AND($A108&lt;&gt;"",$A108&lt;&gt;"TOTAL"),IF(AND('[2]PDI_Descripcion tipo regimen ju'!$BA106&lt;&gt;"",'[2]PDI_Descripcion tipo regimen ju'!$BA106&lt;&gt;0),'[2]PDI_Descripcion tipo regimen ju'!$BA106,""),IF($A108="TOTAL",SUM(INDIRECT("AF4:AF"&amp;ROW()-1)),""))</f>
        <v/>
      </c>
      <c r="AG108" s="6" t="str">
        <f ca="1">IF(AND($A108&lt;&gt;"",$A108&lt;&gt;"TOTAL"),IF(AND('[2]PDI_Descripcion tipo regimen ju'!$BC106&lt;&gt;"",'[2]PDI_Descripcion tipo regimen ju'!$BC106&lt;&gt;0),'[2]PDI_Descripcion tipo regimen ju'!$BC106,""),IF($A108="TOTAL",SUM(INDIRECT("AG4:AG"&amp;ROW()-1)),""))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IF(AND($A108&lt;&gt;"",$A108&lt;&gt;"TOTAL"),IF(AND('[2]PDI_Descripcion tipo regimen ju'!$BF106&lt;&gt;"",'[2]PDI_Descripcion tipo regimen ju'!$BF106&lt;&gt;0),'[2]PDI_Descripcion tipo regimen ju'!$BF106,""),IF($A108="TOTAL",SUM(INDIRECT("AI4:AI"&amp;ROW()-1)),""))</f>
        <v/>
      </c>
      <c r="AJ108" s="6" t="str">
        <f ca="1">IF(AND($A108&lt;&gt;"",$A108&lt;&gt;"TOTAL"),IF(AND('[2]PDI_Descripcion tipo regimen ju'!$BH106&lt;&gt;"",'[2]PDI_Descripcion tipo regimen ju'!$BH106&lt;&gt;0),'[2]PDI_Descripcion tipo regimen ju'!$BH106,""),IF($A108="TOTAL",SUM(INDIRECT("AJ4:AJ"&amp;ROW()-1)),""))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IF(AND($A108&lt;&gt;"",$A108&lt;&gt;"TOTAL"),IF(AND('[2]PDI_Descripcion tipo regimen ju'!$BK106&lt;&gt;"",'[2]PDI_Descripcion tipo regimen ju'!$BK106&lt;&gt;0),'[2]PDI_Descripcion tipo regimen ju'!$BK106,""),IF($A108="TOTAL",SUM(INDIRECT("AL4:AL"&amp;ROW()-1)),""))</f>
        <v/>
      </c>
      <c r="AM108" s="6" t="str">
        <f ca="1">IF(AND($A108&lt;&gt;"",$A108&lt;&gt;"TOTAL"),IF(AND('[2]PDI_Descripcion tipo regimen ju'!$BM106&lt;&gt;"",'[2]PDI_Descripcion tipo regimen ju'!$BM106&lt;&gt;0),'[2]PDI_Descripcion tipo regimen ju'!$BM106,""),IF($A108="TOTAL",SUM(INDIRECT("AM4:AM"&amp;ROW()-1)),""))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IF(AND($A108&lt;&gt;"",$A108&lt;&gt;"TOTAL"),IF(AND('[2]PDI_Descripcion tipo regimen ju'!$BP106&lt;&gt;"",'[2]PDI_Descripcion tipo regimen ju'!$BP106&lt;&gt;0),'[2]PDI_Descripcion tipo regimen ju'!$BP106,""),IF($A108="TOTAL",SUM(INDIRECT("AO4:AO"&amp;ROW()-1)),""))</f>
        <v/>
      </c>
      <c r="AP108" s="6" t="str">
        <f ca="1">IF(AND($A108&lt;&gt;"",$A108&lt;&gt;"TOTAL"),IF(AND('[2]PDI_Descripcion tipo regimen ju'!$BR106&lt;&gt;"",'[2]PDI_Descripcion tipo regimen ju'!$BR106&lt;&gt;0),'[2]PDI_Descripcion tipo regimen ju'!$BR106,""),IF($A108="TOTAL",SUM(INDIRECT("AP4:AP"&amp;ROW()-1)),""))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IF(AND($A108&lt;&gt;"",$A108&lt;&gt;"TOTAL"),IF(AND('[2]PDI_Descripcion tipo regimen ju'!$BU106&lt;&gt;"",'[2]PDI_Descripcion tipo regimen ju'!$BU106&lt;&gt;0),'[2]PDI_Descripcion tipo regimen ju'!$BU106,""),IF($A108="TOTAL",SUM(INDIRECT("AR4:AR"&amp;ROW()-1)),""))</f>
        <v/>
      </c>
      <c r="AS108" s="6" t="str">
        <f ca="1">IF(AND($A108&lt;&gt;"",$A108&lt;&gt;"TOTAL"),IF(AND('[2]PDI_Descripcion tipo regimen ju'!$BW106&lt;&gt;"",'[2]PDI_Descripcion tipo regimen ju'!$BW106&lt;&gt;0),'[2]PDI_Descripcion tipo regimen ju'!$BW106,""),IF($A108="TOTAL",SUM(INDIRECT("AS4:AS"&amp;ROW()-1)),""))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IF(AND($A108&lt;&gt;"",$A108&lt;&gt;"TOTAL"),IF(AND('[2]PDI_Descripcion tipo regimen ju'!$BZ106&lt;&gt;"",'[2]PDI_Descripcion tipo regimen ju'!$BZ106&lt;&gt;0),'[2]PDI_Descripcion tipo regimen ju'!$BZ106,""),IF($A108="TOTAL",SUM(INDIRECT("AU4:AU"&amp;ROW()-1)),""))</f>
        <v/>
      </c>
      <c r="AV108" s="6" t="str">
        <f ca="1">IF(AND($A108&lt;&gt;"",$A108&lt;&gt;"TOTAL"),IF(AND('[2]PDI_Descripcion tipo regimen ju'!$CB106&lt;&gt;"",'[2]PDI_Descripcion tipo regimen ju'!$CB106&lt;&gt;0),'[2]PDI_Descripcion tipo regimen ju'!$CB106,""),IF($A108="TOTAL",SUM(INDIRECT("AV4:AV"&amp;ROW()-1)),""))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IF(AND($A108&lt;&gt;"",$A108&lt;&gt;"TOTAL"),IF(AND('[2]PDI_Descripcion tipo regimen ju'!$CE106&lt;&gt;"",'[2]PDI_Descripcion tipo regimen ju'!$CE106&lt;&gt;0),'[2]PDI_Descripcion tipo regimen ju'!$CE106,""),IF($A108="TOTAL",SUM(INDIRECT("AX4:AX"&amp;ROW()-1)),""))</f>
        <v/>
      </c>
      <c r="AY108" s="6" t="str">
        <f ca="1">IF(AND($A108&lt;&gt;"",$A108&lt;&gt;"TOTAL"),IF(AND('[2]PDI_Descripcion tipo regimen ju'!$CG106&lt;&gt;"",'[2]PDI_Descripcion tipo regimen ju'!$CG106&lt;&gt;0),'[2]PDI_Descripcion tipo regimen ju'!$CG106,""),IF($A108="TOTAL",SUM(INDIRECT("AY4:AY"&amp;ROW()-1)),""))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IF(AND($A108&lt;&gt;"",$A108&lt;&gt;"TOTAL"),IF(AND('[2]PDI_Descripcion tipo regimen ju'!$CJ106&lt;&gt;"",'[2]PDI_Descripcion tipo regimen ju'!$CJ106&lt;&gt;0),'[2]PDI_Descripcion tipo regimen ju'!$CJ106,""),IF($A108="TOTAL",SUM(INDIRECT("BA4:BA"&amp;ROW()-1)),""))</f>
        <v/>
      </c>
      <c r="BB108" s="6" t="str">
        <f ca="1">IF(AND($A108&lt;&gt;"",$A108&lt;&gt;"TOTAL"),IF(AND('[2]PDI_Descripcion tipo regimen ju'!$CL106&lt;&gt;"",'[2]PDI_Descripcion tipo regimen ju'!$CL106&lt;&gt;0),'[2]PDI_Descripcion tipo regimen ju'!$CL106,""),IF($A108="TOTAL",SUM(INDIRECT("BB4:BB"&amp;ROW()-1)),""))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IF(AND($A108&lt;&gt;"",$A108&lt;&gt;"TOTAL"),IF(AND('[2]PDI_Descripcion tipo regimen ju'!$CO106&lt;&gt;"",'[2]PDI_Descripcion tipo regimen ju'!$CO106&lt;&gt;0),'[2]PDI_Descripcion tipo regimen ju'!$CO106,""),IF($A108="TOTAL",SUM(INDIRECT("BD4:BD"&amp;ROW()-1)),""))</f>
        <v/>
      </c>
      <c r="BE108" s="6" t="str">
        <f ca="1">IF(AND($A108&lt;&gt;"",$A108&lt;&gt;"TOTAL"),IF(AND('[2]PDI_Descripcion tipo regimen ju'!$CQ106&lt;&gt;"",'[2]PDI_Descripcion tipo regimen ju'!$CQ106&lt;&gt;0),'[2]PDI_Descripcion tipo regimen ju'!$CQ106,""),IF($A108="TOTAL",SUM(INDIRECT("BE4:BE"&amp;ROW()-1)),""))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IF('[2]PDI_Descripcion tipo regimen ju'!$B107&lt;&gt;"",'[2]PDI_Descripcion tipo regimen ju'!$B107,IF(AND('[2]PDI_Descripcion tipo regimen ju'!$B107="",'[2]PDI_Descripcion tipo regimen ju'!$B108="",'[2]PDI_Descripcion tipo regimen ju'!$B106=""),"","TOTAL"))</f>
        <v/>
      </c>
      <c r="B109" s="6" t="str">
        <f ca="1">IF(AND($A109&lt;&gt;"",$A109&lt;&gt;"TOTAL"),IF(AND('[2]PDI_Descripcion tipo regimen ju'!$C107&lt;&gt;"",'[2]PDI_Descripcion tipo regimen ju'!$C107&lt;&gt;0),'[2]PDI_Descripcion tipo regimen ju'!$C107,""),IF($A109="TOTAL",SUM(INDIRECT("B4:B"&amp;ROW()-1)),""))</f>
        <v/>
      </c>
      <c r="C109" s="6" t="str">
        <f ca="1">IF(AND($A109&lt;&gt;"",$A109&lt;&gt;"TOTAL"),IF(AND('[2]PDI_Descripcion tipo regimen ju'!$E107&lt;&gt;"",'[2]PDI_Descripcion tipo regimen ju'!$E107&lt;&gt;0),'[2]PDI_Descripcion tipo regimen ju'!$E107,""),IF($A109="TOTAL",SUM(INDIRECT("C4:C"&amp;ROW()-1)),""))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IF(AND($A109&lt;&gt;"",$A109&lt;&gt;"TOTAL"),IF(AND('[2]PDI_Descripcion tipo regimen ju'!$H107&lt;&gt;"",'[2]PDI_Descripcion tipo regimen ju'!$H107&lt;&gt;0),'[2]PDI_Descripcion tipo regimen ju'!$H107,""),IF($A109="TOTAL",SUM(INDIRECT("E4:E"&amp;ROW()-1)),""))</f>
        <v/>
      </c>
      <c r="F109" s="6" t="str">
        <f ca="1">IF(AND($A109&lt;&gt;"",$A109&lt;&gt;"TOTAL"),IF(AND('[2]PDI_Descripcion tipo regimen ju'!$J107&lt;&gt;"",'[2]PDI_Descripcion tipo regimen ju'!$J107&lt;&gt;0),'[2]PDI_Descripcion tipo regimen ju'!$J107,""),IF($A109="TOTAL",SUM(INDIRECT("F4:F"&amp;ROW()-1)),""))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IF(AND($A109&lt;&gt;"",$A109&lt;&gt;"TOTAL"),IF(AND('[2]PDI_Descripcion tipo regimen ju'!$M107&lt;&gt;"",'[2]PDI_Descripcion tipo regimen ju'!$M107&lt;&gt;0),'[2]PDI_Descripcion tipo regimen ju'!$M107,""),IF($A109="TOTAL",SUM(INDIRECT("H4:H"&amp;ROW()-1)),""))</f>
        <v/>
      </c>
      <c r="I109" s="6" t="str">
        <f ca="1">IF(AND($A109&lt;&gt;"",$A109&lt;&gt;"TOTAL"),IF(AND('[2]PDI_Descripcion tipo regimen ju'!$O107&lt;&gt;"",'[2]PDI_Descripcion tipo regimen ju'!$O107&lt;&gt;0),'[2]PDI_Descripcion tipo regimen ju'!$O107,""),IF($A109="TOTAL",SUM(INDIRECT("I4:I"&amp;ROW()-1)),""))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IF(AND($A109&lt;&gt;"",$A109&lt;&gt;"TOTAL"),IF(AND('[2]PDI_Descripcion tipo regimen ju'!$R107&lt;&gt;"",'[2]PDI_Descripcion tipo regimen ju'!$R107&lt;&gt;0),'[2]PDI_Descripcion tipo regimen ju'!$R107,""),IF($A109="TOTAL",SUM(INDIRECT("K4:K"&amp;ROW()-1)),""))</f>
        <v/>
      </c>
      <c r="L109" s="6" t="str">
        <f ca="1">IF(AND($A109&lt;&gt;"",$A109&lt;&gt;"TOTAL"),IF(AND('[2]PDI_Descripcion tipo regimen ju'!$T107&lt;&gt;"",'[2]PDI_Descripcion tipo regimen ju'!$T107&lt;&gt;0),'[2]PDI_Descripcion tipo regimen ju'!$T107,""),IF($A109="TOTAL",SUM(INDIRECT("L4:L"&amp;ROW()-1)),""))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IF(AND($A109&lt;&gt;"",$A109&lt;&gt;"TOTAL"),IF(AND('[2]PDI_Descripcion tipo regimen ju'!$W107&lt;&gt;"",'[2]PDI_Descripcion tipo regimen ju'!$W107&lt;&gt;0),'[2]PDI_Descripcion tipo regimen ju'!$W107,""),IF($A109="TOTAL",SUM(INDIRECT("N4:N"&amp;ROW()-1)),""))</f>
        <v/>
      </c>
      <c r="O109" s="6" t="str">
        <f ca="1">IF(AND($A109&lt;&gt;"",$A109&lt;&gt;"TOTAL"),IF(AND('[2]PDI_Descripcion tipo regimen ju'!$Y107&lt;&gt;"",'[2]PDI_Descripcion tipo regimen ju'!$Y107&lt;&gt;0),'[2]PDI_Descripcion tipo regimen ju'!$Y107,""),IF($A109="TOTAL",SUM(INDIRECT("O4:O"&amp;ROW()-1)),""))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IF(AND($A109&lt;&gt;"",$A109&lt;&gt;"TOTAL"),IF(AND('[2]PDI_Descripcion tipo regimen ju'!$AB107&lt;&gt;"",'[2]PDI_Descripcion tipo regimen ju'!$AB107&lt;&gt;0),'[2]PDI_Descripcion tipo regimen ju'!$AB107,""),IF($A109="TOTAL",SUM(INDIRECT("Q4:Q"&amp;ROW()-1)),""))</f>
        <v/>
      </c>
      <c r="R109" s="6" t="str">
        <f ca="1">IF(AND($A109&lt;&gt;"",$A109&lt;&gt;"TOTAL"),IF(AND('[2]PDI_Descripcion tipo regimen ju'!$AD107&lt;&gt;"",'[2]PDI_Descripcion tipo regimen ju'!$AD107&lt;&gt;0),'[2]PDI_Descripcion tipo regimen ju'!$AD107,""),IF($A109="TOTAL",SUM(INDIRECT("R4:R"&amp;ROW()-1)),""))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IF(AND($A109&lt;&gt;"",$A109&lt;&gt;"TOTAL"),IF(AND('[2]PDI_Descripcion tipo regimen ju'!$AG107&lt;&gt;"",'[2]PDI_Descripcion tipo regimen ju'!$AG107&lt;&gt;0),'[2]PDI_Descripcion tipo regimen ju'!$AG107,""),IF($A109="TOTAL",SUM(INDIRECT("T4:T"&amp;ROW()-1)),""))</f>
        <v/>
      </c>
      <c r="U109" s="6" t="str">
        <f ca="1">IF(AND($A109&lt;&gt;"",$A109&lt;&gt;"TOTAL"),IF(AND('[2]PDI_Descripcion tipo regimen ju'!$AI107&lt;&gt;"",'[2]PDI_Descripcion tipo regimen ju'!$AI107&lt;&gt;0),'[2]PDI_Descripcion tipo regimen ju'!$AI107,""),IF($A109="TOTAL",SUM(INDIRECT("U4:U"&amp;ROW()-1)),""))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IF(AND($A109&lt;&gt;"",$A109&lt;&gt;"TOTAL"),IF(AND('[2]PDI_Descripcion tipo regimen ju'!$AL107&lt;&gt;"",'[2]PDI_Descripcion tipo regimen ju'!$AL107&lt;&gt;0),'[2]PDI_Descripcion tipo regimen ju'!$AL107,""),IF($A109="TOTAL",SUM(INDIRECT("W4:W"&amp;ROW()-1)),""))</f>
        <v/>
      </c>
      <c r="X109" s="6" t="str">
        <f ca="1">IF(AND($A109&lt;&gt;"",$A109&lt;&gt;"TOTAL"),IF(AND('[2]PDI_Descripcion tipo regimen ju'!$AN107&lt;&gt;"",'[2]PDI_Descripcion tipo regimen ju'!$AN107&lt;&gt;0),'[2]PDI_Descripcion tipo regimen ju'!$AN107,""),IF($A109="TOTAL",SUM(INDIRECT("X4:X"&amp;ROW()-1)),""))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IF(AND($A109&lt;&gt;"",$A109&lt;&gt;"TOTAL"),IF(AND('[2]PDI_Descripcion tipo regimen ju'!$AQ107&lt;&gt;"",'[2]PDI_Descripcion tipo regimen ju'!$AQ107&lt;&gt;0),'[2]PDI_Descripcion tipo regimen ju'!$AQ107,""),IF($A109="TOTAL",SUM(INDIRECT("Z4:Z"&amp;ROW()-1)),""))</f>
        <v/>
      </c>
      <c r="AA109" s="6" t="str">
        <f ca="1">IF(AND($A109&lt;&gt;"",$A109&lt;&gt;"TOTAL"),IF(AND('[2]PDI_Descripcion tipo regimen ju'!$AS107&lt;&gt;"",'[2]PDI_Descripcion tipo regimen ju'!$AS107&lt;&gt;0),'[2]PDI_Descripcion tipo regimen ju'!$AS107,""),IF($A109="TOTAL",SUM(INDIRECT("AA4:AA"&amp;ROW()-1)),""))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IF(AND($A109&lt;&gt;"",$A109&lt;&gt;"TOTAL"),IF(AND('[2]PDI_Descripcion tipo regimen ju'!$AV107&lt;&gt;"",'[2]PDI_Descripcion tipo regimen ju'!$AV107&lt;&gt;0),'[2]PDI_Descripcion tipo regimen ju'!$AV107,""),IF($A109="TOTAL",SUM(INDIRECT("AC4:AC"&amp;ROW()-1)),""))</f>
        <v/>
      </c>
      <c r="AD109" s="6" t="str">
        <f ca="1">IF(AND($A109&lt;&gt;"",$A109&lt;&gt;"TOTAL"),IF(AND('[2]PDI_Descripcion tipo regimen ju'!$AX107&lt;&gt;"",'[2]PDI_Descripcion tipo regimen ju'!$AX107&lt;&gt;0),'[2]PDI_Descripcion tipo regimen ju'!$AX107,""),IF($A109="TOTAL",SUM(INDIRECT("AD4:AD"&amp;ROW()-1)),""))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IF(AND($A109&lt;&gt;"",$A109&lt;&gt;"TOTAL"),IF(AND('[2]PDI_Descripcion tipo regimen ju'!$BA107&lt;&gt;"",'[2]PDI_Descripcion tipo regimen ju'!$BA107&lt;&gt;0),'[2]PDI_Descripcion tipo regimen ju'!$BA107,""),IF($A109="TOTAL",SUM(INDIRECT("AF4:AF"&amp;ROW()-1)),""))</f>
        <v/>
      </c>
      <c r="AG109" s="6" t="str">
        <f ca="1">IF(AND($A109&lt;&gt;"",$A109&lt;&gt;"TOTAL"),IF(AND('[2]PDI_Descripcion tipo regimen ju'!$BC107&lt;&gt;"",'[2]PDI_Descripcion tipo regimen ju'!$BC107&lt;&gt;0),'[2]PDI_Descripcion tipo regimen ju'!$BC107,""),IF($A109="TOTAL",SUM(INDIRECT("AG4:AG"&amp;ROW()-1)),""))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IF(AND($A109&lt;&gt;"",$A109&lt;&gt;"TOTAL"),IF(AND('[2]PDI_Descripcion tipo regimen ju'!$BF107&lt;&gt;"",'[2]PDI_Descripcion tipo regimen ju'!$BF107&lt;&gt;0),'[2]PDI_Descripcion tipo regimen ju'!$BF107,""),IF($A109="TOTAL",SUM(INDIRECT("AI4:AI"&amp;ROW()-1)),""))</f>
        <v/>
      </c>
      <c r="AJ109" s="6" t="str">
        <f ca="1">IF(AND($A109&lt;&gt;"",$A109&lt;&gt;"TOTAL"),IF(AND('[2]PDI_Descripcion tipo regimen ju'!$BH107&lt;&gt;"",'[2]PDI_Descripcion tipo regimen ju'!$BH107&lt;&gt;0),'[2]PDI_Descripcion tipo regimen ju'!$BH107,""),IF($A109="TOTAL",SUM(INDIRECT("AJ4:AJ"&amp;ROW()-1)),""))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IF(AND($A109&lt;&gt;"",$A109&lt;&gt;"TOTAL"),IF(AND('[2]PDI_Descripcion tipo regimen ju'!$BK107&lt;&gt;"",'[2]PDI_Descripcion tipo regimen ju'!$BK107&lt;&gt;0),'[2]PDI_Descripcion tipo regimen ju'!$BK107,""),IF($A109="TOTAL",SUM(INDIRECT("AL4:AL"&amp;ROW()-1)),""))</f>
        <v/>
      </c>
      <c r="AM109" s="6" t="str">
        <f ca="1">IF(AND($A109&lt;&gt;"",$A109&lt;&gt;"TOTAL"),IF(AND('[2]PDI_Descripcion tipo regimen ju'!$BM107&lt;&gt;"",'[2]PDI_Descripcion tipo regimen ju'!$BM107&lt;&gt;0),'[2]PDI_Descripcion tipo regimen ju'!$BM107,""),IF($A109="TOTAL",SUM(INDIRECT("AM4:AM"&amp;ROW()-1)),""))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IF(AND($A109&lt;&gt;"",$A109&lt;&gt;"TOTAL"),IF(AND('[2]PDI_Descripcion tipo regimen ju'!$BP107&lt;&gt;"",'[2]PDI_Descripcion tipo regimen ju'!$BP107&lt;&gt;0),'[2]PDI_Descripcion tipo regimen ju'!$BP107,""),IF($A109="TOTAL",SUM(INDIRECT("AO4:AO"&amp;ROW()-1)),""))</f>
        <v/>
      </c>
      <c r="AP109" s="6" t="str">
        <f ca="1">IF(AND($A109&lt;&gt;"",$A109&lt;&gt;"TOTAL"),IF(AND('[2]PDI_Descripcion tipo regimen ju'!$BR107&lt;&gt;"",'[2]PDI_Descripcion tipo regimen ju'!$BR107&lt;&gt;0),'[2]PDI_Descripcion tipo regimen ju'!$BR107,""),IF($A109="TOTAL",SUM(INDIRECT("AP4:AP"&amp;ROW()-1)),""))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IF(AND($A109&lt;&gt;"",$A109&lt;&gt;"TOTAL"),IF(AND('[2]PDI_Descripcion tipo regimen ju'!$BU107&lt;&gt;"",'[2]PDI_Descripcion tipo regimen ju'!$BU107&lt;&gt;0),'[2]PDI_Descripcion tipo regimen ju'!$BU107,""),IF($A109="TOTAL",SUM(INDIRECT("AR4:AR"&amp;ROW()-1)),""))</f>
        <v/>
      </c>
      <c r="AS109" s="6" t="str">
        <f ca="1">IF(AND($A109&lt;&gt;"",$A109&lt;&gt;"TOTAL"),IF(AND('[2]PDI_Descripcion tipo regimen ju'!$BW107&lt;&gt;"",'[2]PDI_Descripcion tipo regimen ju'!$BW107&lt;&gt;0),'[2]PDI_Descripcion tipo regimen ju'!$BW107,""),IF($A109="TOTAL",SUM(INDIRECT("AS4:AS"&amp;ROW()-1)),""))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IF(AND($A109&lt;&gt;"",$A109&lt;&gt;"TOTAL"),IF(AND('[2]PDI_Descripcion tipo regimen ju'!$BZ107&lt;&gt;"",'[2]PDI_Descripcion tipo regimen ju'!$BZ107&lt;&gt;0),'[2]PDI_Descripcion tipo regimen ju'!$BZ107,""),IF($A109="TOTAL",SUM(INDIRECT("AU4:AU"&amp;ROW()-1)),""))</f>
        <v/>
      </c>
      <c r="AV109" s="6" t="str">
        <f ca="1">IF(AND($A109&lt;&gt;"",$A109&lt;&gt;"TOTAL"),IF(AND('[2]PDI_Descripcion tipo regimen ju'!$CB107&lt;&gt;"",'[2]PDI_Descripcion tipo regimen ju'!$CB107&lt;&gt;0),'[2]PDI_Descripcion tipo regimen ju'!$CB107,""),IF($A109="TOTAL",SUM(INDIRECT("AV4:AV"&amp;ROW()-1)),""))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IF(AND($A109&lt;&gt;"",$A109&lt;&gt;"TOTAL"),IF(AND('[2]PDI_Descripcion tipo regimen ju'!$CE107&lt;&gt;"",'[2]PDI_Descripcion tipo regimen ju'!$CE107&lt;&gt;0),'[2]PDI_Descripcion tipo regimen ju'!$CE107,""),IF($A109="TOTAL",SUM(INDIRECT("AX4:AX"&amp;ROW()-1)),""))</f>
        <v/>
      </c>
      <c r="AY109" s="6" t="str">
        <f ca="1">IF(AND($A109&lt;&gt;"",$A109&lt;&gt;"TOTAL"),IF(AND('[2]PDI_Descripcion tipo regimen ju'!$CG107&lt;&gt;"",'[2]PDI_Descripcion tipo regimen ju'!$CG107&lt;&gt;0),'[2]PDI_Descripcion tipo regimen ju'!$CG107,""),IF($A109="TOTAL",SUM(INDIRECT("AY4:AY"&amp;ROW()-1)),""))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IF(AND($A109&lt;&gt;"",$A109&lt;&gt;"TOTAL"),IF(AND('[2]PDI_Descripcion tipo regimen ju'!$CJ107&lt;&gt;"",'[2]PDI_Descripcion tipo regimen ju'!$CJ107&lt;&gt;0),'[2]PDI_Descripcion tipo regimen ju'!$CJ107,""),IF($A109="TOTAL",SUM(INDIRECT("BA4:BA"&amp;ROW()-1)),""))</f>
        <v/>
      </c>
      <c r="BB109" s="6" t="str">
        <f ca="1">IF(AND($A109&lt;&gt;"",$A109&lt;&gt;"TOTAL"),IF(AND('[2]PDI_Descripcion tipo regimen ju'!$CL107&lt;&gt;"",'[2]PDI_Descripcion tipo regimen ju'!$CL107&lt;&gt;0),'[2]PDI_Descripcion tipo regimen ju'!$CL107,""),IF($A109="TOTAL",SUM(INDIRECT("BB4:BB"&amp;ROW()-1)),""))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IF(AND($A109&lt;&gt;"",$A109&lt;&gt;"TOTAL"),IF(AND('[2]PDI_Descripcion tipo regimen ju'!$CO107&lt;&gt;"",'[2]PDI_Descripcion tipo regimen ju'!$CO107&lt;&gt;0),'[2]PDI_Descripcion tipo regimen ju'!$CO107,""),IF($A109="TOTAL",SUM(INDIRECT("BD4:BD"&amp;ROW()-1)),""))</f>
        <v/>
      </c>
      <c r="BE109" s="6" t="str">
        <f ca="1">IF(AND($A109&lt;&gt;"",$A109&lt;&gt;"TOTAL"),IF(AND('[2]PDI_Descripcion tipo regimen ju'!$CQ107&lt;&gt;"",'[2]PDI_Descripcion tipo regimen ju'!$CQ107&lt;&gt;0),'[2]PDI_Descripcion tipo regimen ju'!$CQ107,""),IF($A109="TOTAL",SUM(INDIRECT("BE4:BE"&amp;ROW()-1)),""))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IF('[2]PDI_Descripcion tipo regimen ju'!$B108&lt;&gt;"",'[2]PDI_Descripcion tipo regimen ju'!$B108,IF(AND('[2]PDI_Descripcion tipo regimen ju'!$B108="",'[2]PDI_Descripcion tipo regimen ju'!$B109="",'[2]PDI_Descripcion tipo regimen ju'!$B107=""),"","TOTAL"))</f>
        <v/>
      </c>
      <c r="B110" s="6" t="str">
        <f ca="1">IF(AND($A110&lt;&gt;"",$A110&lt;&gt;"TOTAL"),IF(AND('[2]PDI_Descripcion tipo regimen ju'!$C108&lt;&gt;"",'[2]PDI_Descripcion tipo regimen ju'!$C108&lt;&gt;0),'[2]PDI_Descripcion tipo regimen ju'!$C108,""),IF($A110="TOTAL",SUM(INDIRECT("B4:B"&amp;ROW()-1)),""))</f>
        <v/>
      </c>
      <c r="C110" s="6" t="str">
        <f ca="1">IF(AND($A110&lt;&gt;"",$A110&lt;&gt;"TOTAL"),IF(AND('[2]PDI_Descripcion tipo regimen ju'!$E108&lt;&gt;"",'[2]PDI_Descripcion tipo regimen ju'!$E108&lt;&gt;0),'[2]PDI_Descripcion tipo regimen ju'!$E108,""),IF($A110="TOTAL",SUM(INDIRECT("C4:C"&amp;ROW()-1)),""))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IF(AND($A110&lt;&gt;"",$A110&lt;&gt;"TOTAL"),IF(AND('[2]PDI_Descripcion tipo regimen ju'!$H108&lt;&gt;"",'[2]PDI_Descripcion tipo regimen ju'!$H108&lt;&gt;0),'[2]PDI_Descripcion tipo regimen ju'!$H108,""),IF($A110="TOTAL",SUM(INDIRECT("E4:E"&amp;ROW()-1)),""))</f>
        <v/>
      </c>
      <c r="F110" s="6" t="str">
        <f ca="1">IF(AND($A110&lt;&gt;"",$A110&lt;&gt;"TOTAL"),IF(AND('[2]PDI_Descripcion tipo regimen ju'!$J108&lt;&gt;"",'[2]PDI_Descripcion tipo regimen ju'!$J108&lt;&gt;0),'[2]PDI_Descripcion tipo regimen ju'!$J108,""),IF($A110="TOTAL",SUM(INDIRECT("F4:F"&amp;ROW()-1)),""))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IF(AND($A110&lt;&gt;"",$A110&lt;&gt;"TOTAL"),IF(AND('[2]PDI_Descripcion tipo regimen ju'!$M108&lt;&gt;"",'[2]PDI_Descripcion tipo regimen ju'!$M108&lt;&gt;0),'[2]PDI_Descripcion tipo regimen ju'!$M108,""),IF($A110="TOTAL",SUM(INDIRECT("H4:H"&amp;ROW()-1)),""))</f>
        <v/>
      </c>
      <c r="I110" s="6" t="str">
        <f ca="1">IF(AND($A110&lt;&gt;"",$A110&lt;&gt;"TOTAL"),IF(AND('[2]PDI_Descripcion tipo regimen ju'!$O108&lt;&gt;"",'[2]PDI_Descripcion tipo regimen ju'!$O108&lt;&gt;0),'[2]PDI_Descripcion tipo regimen ju'!$O108,""),IF($A110="TOTAL",SUM(INDIRECT("I4:I"&amp;ROW()-1)),""))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IF(AND($A110&lt;&gt;"",$A110&lt;&gt;"TOTAL"),IF(AND('[2]PDI_Descripcion tipo regimen ju'!$R108&lt;&gt;"",'[2]PDI_Descripcion tipo regimen ju'!$R108&lt;&gt;0),'[2]PDI_Descripcion tipo regimen ju'!$R108,""),IF($A110="TOTAL",SUM(INDIRECT("K4:K"&amp;ROW()-1)),""))</f>
        <v/>
      </c>
      <c r="L110" s="6" t="str">
        <f ca="1">IF(AND($A110&lt;&gt;"",$A110&lt;&gt;"TOTAL"),IF(AND('[2]PDI_Descripcion tipo regimen ju'!$T108&lt;&gt;"",'[2]PDI_Descripcion tipo regimen ju'!$T108&lt;&gt;0),'[2]PDI_Descripcion tipo regimen ju'!$T108,""),IF($A110="TOTAL",SUM(INDIRECT("L4:L"&amp;ROW()-1)),""))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IF(AND($A110&lt;&gt;"",$A110&lt;&gt;"TOTAL"),IF(AND('[2]PDI_Descripcion tipo regimen ju'!$W108&lt;&gt;"",'[2]PDI_Descripcion tipo regimen ju'!$W108&lt;&gt;0),'[2]PDI_Descripcion tipo regimen ju'!$W108,""),IF($A110="TOTAL",SUM(INDIRECT("N4:N"&amp;ROW()-1)),""))</f>
        <v/>
      </c>
      <c r="O110" s="6" t="str">
        <f ca="1">IF(AND($A110&lt;&gt;"",$A110&lt;&gt;"TOTAL"),IF(AND('[2]PDI_Descripcion tipo regimen ju'!$Y108&lt;&gt;"",'[2]PDI_Descripcion tipo regimen ju'!$Y108&lt;&gt;0),'[2]PDI_Descripcion tipo regimen ju'!$Y108,""),IF($A110="TOTAL",SUM(INDIRECT("O4:O"&amp;ROW()-1)),""))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IF(AND($A110&lt;&gt;"",$A110&lt;&gt;"TOTAL"),IF(AND('[2]PDI_Descripcion tipo regimen ju'!$AB108&lt;&gt;"",'[2]PDI_Descripcion tipo regimen ju'!$AB108&lt;&gt;0),'[2]PDI_Descripcion tipo regimen ju'!$AB108,""),IF($A110="TOTAL",SUM(INDIRECT("Q4:Q"&amp;ROW()-1)),""))</f>
        <v/>
      </c>
      <c r="R110" s="6" t="str">
        <f ca="1">IF(AND($A110&lt;&gt;"",$A110&lt;&gt;"TOTAL"),IF(AND('[2]PDI_Descripcion tipo regimen ju'!$AD108&lt;&gt;"",'[2]PDI_Descripcion tipo regimen ju'!$AD108&lt;&gt;0),'[2]PDI_Descripcion tipo regimen ju'!$AD108,""),IF($A110="TOTAL",SUM(INDIRECT("R4:R"&amp;ROW()-1)),""))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IF(AND($A110&lt;&gt;"",$A110&lt;&gt;"TOTAL"),IF(AND('[2]PDI_Descripcion tipo regimen ju'!$AG108&lt;&gt;"",'[2]PDI_Descripcion tipo regimen ju'!$AG108&lt;&gt;0),'[2]PDI_Descripcion tipo regimen ju'!$AG108,""),IF($A110="TOTAL",SUM(INDIRECT("T4:T"&amp;ROW()-1)),""))</f>
        <v/>
      </c>
      <c r="U110" s="6" t="str">
        <f ca="1">IF(AND($A110&lt;&gt;"",$A110&lt;&gt;"TOTAL"),IF(AND('[2]PDI_Descripcion tipo regimen ju'!$AI108&lt;&gt;"",'[2]PDI_Descripcion tipo regimen ju'!$AI108&lt;&gt;0),'[2]PDI_Descripcion tipo regimen ju'!$AI108,""),IF($A110="TOTAL",SUM(INDIRECT("U4:U"&amp;ROW()-1)),""))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IF(AND($A110&lt;&gt;"",$A110&lt;&gt;"TOTAL"),IF(AND('[2]PDI_Descripcion tipo regimen ju'!$AL108&lt;&gt;"",'[2]PDI_Descripcion tipo regimen ju'!$AL108&lt;&gt;0),'[2]PDI_Descripcion tipo regimen ju'!$AL108,""),IF($A110="TOTAL",SUM(INDIRECT("W4:W"&amp;ROW()-1)),""))</f>
        <v/>
      </c>
      <c r="X110" s="6" t="str">
        <f ca="1">IF(AND($A110&lt;&gt;"",$A110&lt;&gt;"TOTAL"),IF(AND('[2]PDI_Descripcion tipo regimen ju'!$AN108&lt;&gt;"",'[2]PDI_Descripcion tipo regimen ju'!$AN108&lt;&gt;0),'[2]PDI_Descripcion tipo regimen ju'!$AN108,""),IF($A110="TOTAL",SUM(INDIRECT("X4:X"&amp;ROW()-1)),""))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IF(AND($A110&lt;&gt;"",$A110&lt;&gt;"TOTAL"),IF(AND('[2]PDI_Descripcion tipo regimen ju'!$AQ108&lt;&gt;"",'[2]PDI_Descripcion tipo regimen ju'!$AQ108&lt;&gt;0),'[2]PDI_Descripcion tipo regimen ju'!$AQ108,""),IF($A110="TOTAL",SUM(INDIRECT("Z4:Z"&amp;ROW()-1)),""))</f>
        <v/>
      </c>
      <c r="AA110" s="6" t="str">
        <f ca="1">IF(AND($A110&lt;&gt;"",$A110&lt;&gt;"TOTAL"),IF(AND('[2]PDI_Descripcion tipo regimen ju'!$AS108&lt;&gt;"",'[2]PDI_Descripcion tipo regimen ju'!$AS108&lt;&gt;0),'[2]PDI_Descripcion tipo regimen ju'!$AS108,""),IF($A110="TOTAL",SUM(INDIRECT("AA4:AA"&amp;ROW()-1)),""))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IF(AND($A110&lt;&gt;"",$A110&lt;&gt;"TOTAL"),IF(AND('[2]PDI_Descripcion tipo regimen ju'!$AV108&lt;&gt;"",'[2]PDI_Descripcion tipo regimen ju'!$AV108&lt;&gt;0),'[2]PDI_Descripcion tipo regimen ju'!$AV108,""),IF($A110="TOTAL",SUM(INDIRECT("AC4:AC"&amp;ROW()-1)),""))</f>
        <v/>
      </c>
      <c r="AD110" s="6" t="str">
        <f ca="1">IF(AND($A110&lt;&gt;"",$A110&lt;&gt;"TOTAL"),IF(AND('[2]PDI_Descripcion tipo regimen ju'!$AX108&lt;&gt;"",'[2]PDI_Descripcion tipo regimen ju'!$AX108&lt;&gt;0),'[2]PDI_Descripcion tipo regimen ju'!$AX108,""),IF($A110="TOTAL",SUM(INDIRECT("AD4:AD"&amp;ROW()-1)),""))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IF(AND($A110&lt;&gt;"",$A110&lt;&gt;"TOTAL"),IF(AND('[2]PDI_Descripcion tipo regimen ju'!$BA108&lt;&gt;"",'[2]PDI_Descripcion tipo regimen ju'!$BA108&lt;&gt;0),'[2]PDI_Descripcion tipo regimen ju'!$BA108,""),IF($A110="TOTAL",SUM(INDIRECT("AF4:AF"&amp;ROW()-1)),""))</f>
        <v/>
      </c>
      <c r="AG110" s="6" t="str">
        <f ca="1">IF(AND($A110&lt;&gt;"",$A110&lt;&gt;"TOTAL"),IF(AND('[2]PDI_Descripcion tipo regimen ju'!$BC108&lt;&gt;"",'[2]PDI_Descripcion tipo regimen ju'!$BC108&lt;&gt;0),'[2]PDI_Descripcion tipo regimen ju'!$BC108,""),IF($A110="TOTAL",SUM(INDIRECT("AG4:AG"&amp;ROW()-1)),""))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IF(AND($A110&lt;&gt;"",$A110&lt;&gt;"TOTAL"),IF(AND('[2]PDI_Descripcion tipo regimen ju'!$BF108&lt;&gt;"",'[2]PDI_Descripcion tipo regimen ju'!$BF108&lt;&gt;0),'[2]PDI_Descripcion tipo regimen ju'!$BF108,""),IF($A110="TOTAL",SUM(INDIRECT("AI4:AI"&amp;ROW()-1)),""))</f>
        <v/>
      </c>
      <c r="AJ110" s="6" t="str">
        <f ca="1">IF(AND($A110&lt;&gt;"",$A110&lt;&gt;"TOTAL"),IF(AND('[2]PDI_Descripcion tipo regimen ju'!$BH108&lt;&gt;"",'[2]PDI_Descripcion tipo regimen ju'!$BH108&lt;&gt;0),'[2]PDI_Descripcion tipo regimen ju'!$BH108,""),IF($A110="TOTAL",SUM(INDIRECT("AJ4:AJ"&amp;ROW()-1)),""))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IF(AND($A110&lt;&gt;"",$A110&lt;&gt;"TOTAL"),IF(AND('[2]PDI_Descripcion tipo regimen ju'!$BK108&lt;&gt;"",'[2]PDI_Descripcion tipo regimen ju'!$BK108&lt;&gt;0),'[2]PDI_Descripcion tipo regimen ju'!$BK108,""),IF($A110="TOTAL",SUM(INDIRECT("AL4:AL"&amp;ROW()-1)),""))</f>
        <v/>
      </c>
      <c r="AM110" s="6" t="str">
        <f ca="1">IF(AND($A110&lt;&gt;"",$A110&lt;&gt;"TOTAL"),IF(AND('[2]PDI_Descripcion tipo regimen ju'!$BM108&lt;&gt;"",'[2]PDI_Descripcion tipo regimen ju'!$BM108&lt;&gt;0),'[2]PDI_Descripcion tipo regimen ju'!$BM108,""),IF($A110="TOTAL",SUM(INDIRECT("AM4:AM"&amp;ROW()-1)),""))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IF(AND($A110&lt;&gt;"",$A110&lt;&gt;"TOTAL"),IF(AND('[2]PDI_Descripcion tipo regimen ju'!$BP108&lt;&gt;"",'[2]PDI_Descripcion tipo regimen ju'!$BP108&lt;&gt;0),'[2]PDI_Descripcion tipo regimen ju'!$BP108,""),IF($A110="TOTAL",SUM(INDIRECT("AO4:AO"&amp;ROW()-1)),""))</f>
        <v/>
      </c>
      <c r="AP110" s="6" t="str">
        <f ca="1">IF(AND($A110&lt;&gt;"",$A110&lt;&gt;"TOTAL"),IF(AND('[2]PDI_Descripcion tipo regimen ju'!$BR108&lt;&gt;"",'[2]PDI_Descripcion tipo regimen ju'!$BR108&lt;&gt;0),'[2]PDI_Descripcion tipo regimen ju'!$BR108,""),IF($A110="TOTAL",SUM(INDIRECT("AP4:AP"&amp;ROW()-1)),""))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IF(AND($A110&lt;&gt;"",$A110&lt;&gt;"TOTAL"),IF(AND('[2]PDI_Descripcion tipo regimen ju'!$BU108&lt;&gt;"",'[2]PDI_Descripcion tipo regimen ju'!$BU108&lt;&gt;0),'[2]PDI_Descripcion tipo regimen ju'!$BU108,""),IF($A110="TOTAL",SUM(INDIRECT("AR4:AR"&amp;ROW()-1)),""))</f>
        <v/>
      </c>
      <c r="AS110" s="6" t="str">
        <f ca="1">IF(AND($A110&lt;&gt;"",$A110&lt;&gt;"TOTAL"),IF(AND('[2]PDI_Descripcion tipo regimen ju'!$BW108&lt;&gt;"",'[2]PDI_Descripcion tipo regimen ju'!$BW108&lt;&gt;0),'[2]PDI_Descripcion tipo regimen ju'!$BW108,""),IF($A110="TOTAL",SUM(INDIRECT("AS4:AS"&amp;ROW()-1)),""))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IF(AND($A110&lt;&gt;"",$A110&lt;&gt;"TOTAL"),IF(AND('[2]PDI_Descripcion tipo regimen ju'!$BZ108&lt;&gt;"",'[2]PDI_Descripcion tipo regimen ju'!$BZ108&lt;&gt;0),'[2]PDI_Descripcion tipo regimen ju'!$BZ108,""),IF($A110="TOTAL",SUM(INDIRECT("AU4:AU"&amp;ROW()-1)),""))</f>
        <v/>
      </c>
      <c r="AV110" s="6" t="str">
        <f ca="1">IF(AND($A110&lt;&gt;"",$A110&lt;&gt;"TOTAL"),IF(AND('[2]PDI_Descripcion tipo regimen ju'!$CB108&lt;&gt;"",'[2]PDI_Descripcion tipo regimen ju'!$CB108&lt;&gt;0),'[2]PDI_Descripcion tipo regimen ju'!$CB108,""),IF($A110="TOTAL",SUM(INDIRECT("AV4:AV"&amp;ROW()-1)),""))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IF(AND($A110&lt;&gt;"",$A110&lt;&gt;"TOTAL"),IF(AND('[2]PDI_Descripcion tipo regimen ju'!$CE108&lt;&gt;"",'[2]PDI_Descripcion tipo regimen ju'!$CE108&lt;&gt;0),'[2]PDI_Descripcion tipo regimen ju'!$CE108,""),IF($A110="TOTAL",SUM(INDIRECT("AX4:AX"&amp;ROW()-1)),""))</f>
        <v/>
      </c>
      <c r="AY110" s="6" t="str">
        <f ca="1">IF(AND($A110&lt;&gt;"",$A110&lt;&gt;"TOTAL"),IF(AND('[2]PDI_Descripcion tipo regimen ju'!$CG108&lt;&gt;"",'[2]PDI_Descripcion tipo regimen ju'!$CG108&lt;&gt;0),'[2]PDI_Descripcion tipo regimen ju'!$CG108,""),IF($A110="TOTAL",SUM(INDIRECT("AY4:AY"&amp;ROW()-1)),""))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IF(AND($A110&lt;&gt;"",$A110&lt;&gt;"TOTAL"),IF(AND('[2]PDI_Descripcion tipo regimen ju'!$CJ108&lt;&gt;"",'[2]PDI_Descripcion tipo regimen ju'!$CJ108&lt;&gt;0),'[2]PDI_Descripcion tipo regimen ju'!$CJ108,""),IF($A110="TOTAL",SUM(INDIRECT("BA4:BA"&amp;ROW()-1)),""))</f>
        <v/>
      </c>
      <c r="BB110" s="6" t="str">
        <f ca="1">IF(AND($A110&lt;&gt;"",$A110&lt;&gt;"TOTAL"),IF(AND('[2]PDI_Descripcion tipo regimen ju'!$CL108&lt;&gt;"",'[2]PDI_Descripcion tipo regimen ju'!$CL108&lt;&gt;0),'[2]PDI_Descripcion tipo regimen ju'!$CL108,""),IF($A110="TOTAL",SUM(INDIRECT("BB4:BB"&amp;ROW()-1)),""))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IF(AND($A110&lt;&gt;"",$A110&lt;&gt;"TOTAL"),IF(AND('[2]PDI_Descripcion tipo regimen ju'!$CO108&lt;&gt;"",'[2]PDI_Descripcion tipo regimen ju'!$CO108&lt;&gt;0),'[2]PDI_Descripcion tipo regimen ju'!$CO108,""),IF($A110="TOTAL",SUM(INDIRECT("BD4:BD"&amp;ROW()-1)),""))</f>
        <v/>
      </c>
      <c r="BE110" s="6" t="str">
        <f ca="1">IF(AND($A110&lt;&gt;"",$A110&lt;&gt;"TOTAL"),IF(AND('[2]PDI_Descripcion tipo regimen ju'!$CQ108&lt;&gt;"",'[2]PDI_Descripcion tipo regimen ju'!$CQ108&lt;&gt;0),'[2]PDI_Descripcion tipo regimen ju'!$CQ108,""),IF($A110="TOTAL",SUM(INDIRECT("BE4:BE"&amp;ROW()-1)),""))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IF('[2]PDI_Descripcion tipo regimen ju'!$B109&lt;&gt;"",'[2]PDI_Descripcion tipo regimen ju'!$B109,IF(AND('[2]PDI_Descripcion tipo regimen ju'!$B109="",'[2]PDI_Descripcion tipo regimen ju'!$B110="",'[2]PDI_Descripcion tipo regimen ju'!$B108=""),"","TOTAL"))</f>
        <v/>
      </c>
      <c r="B111" s="6" t="str">
        <f ca="1">IF(AND($A111&lt;&gt;"",$A111&lt;&gt;"TOTAL"),IF(AND('[2]PDI_Descripcion tipo regimen ju'!$C109&lt;&gt;"",'[2]PDI_Descripcion tipo regimen ju'!$C109&lt;&gt;0),'[2]PDI_Descripcion tipo regimen ju'!$C109,""),IF($A111="TOTAL",SUM(INDIRECT("B4:B"&amp;ROW()-1)),""))</f>
        <v/>
      </c>
      <c r="C111" s="6" t="str">
        <f ca="1">IF(AND($A111&lt;&gt;"",$A111&lt;&gt;"TOTAL"),IF(AND('[2]PDI_Descripcion tipo regimen ju'!$E109&lt;&gt;"",'[2]PDI_Descripcion tipo regimen ju'!$E109&lt;&gt;0),'[2]PDI_Descripcion tipo regimen ju'!$E109,""),IF($A111="TOTAL",SUM(INDIRECT("C4:C"&amp;ROW()-1)),""))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IF(AND($A111&lt;&gt;"",$A111&lt;&gt;"TOTAL"),IF(AND('[2]PDI_Descripcion tipo regimen ju'!$H109&lt;&gt;"",'[2]PDI_Descripcion tipo regimen ju'!$H109&lt;&gt;0),'[2]PDI_Descripcion tipo regimen ju'!$H109,""),IF($A111="TOTAL",SUM(INDIRECT("E4:E"&amp;ROW()-1)),""))</f>
        <v/>
      </c>
      <c r="F111" s="6" t="str">
        <f ca="1">IF(AND($A111&lt;&gt;"",$A111&lt;&gt;"TOTAL"),IF(AND('[2]PDI_Descripcion tipo regimen ju'!$J109&lt;&gt;"",'[2]PDI_Descripcion tipo regimen ju'!$J109&lt;&gt;0),'[2]PDI_Descripcion tipo regimen ju'!$J109,""),IF($A111="TOTAL",SUM(INDIRECT("F4:F"&amp;ROW()-1)),""))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IF(AND($A111&lt;&gt;"",$A111&lt;&gt;"TOTAL"),IF(AND('[2]PDI_Descripcion tipo regimen ju'!$M109&lt;&gt;"",'[2]PDI_Descripcion tipo regimen ju'!$M109&lt;&gt;0),'[2]PDI_Descripcion tipo regimen ju'!$M109,""),IF($A111="TOTAL",SUM(INDIRECT("H4:H"&amp;ROW()-1)),""))</f>
        <v/>
      </c>
      <c r="I111" s="6" t="str">
        <f ca="1">IF(AND($A111&lt;&gt;"",$A111&lt;&gt;"TOTAL"),IF(AND('[2]PDI_Descripcion tipo regimen ju'!$O109&lt;&gt;"",'[2]PDI_Descripcion tipo regimen ju'!$O109&lt;&gt;0),'[2]PDI_Descripcion tipo regimen ju'!$O109,""),IF($A111="TOTAL",SUM(INDIRECT("I4:I"&amp;ROW()-1)),""))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IF(AND($A111&lt;&gt;"",$A111&lt;&gt;"TOTAL"),IF(AND('[2]PDI_Descripcion tipo regimen ju'!$R109&lt;&gt;"",'[2]PDI_Descripcion tipo regimen ju'!$R109&lt;&gt;0),'[2]PDI_Descripcion tipo regimen ju'!$R109,""),IF($A111="TOTAL",SUM(INDIRECT("K4:K"&amp;ROW()-1)),""))</f>
        <v/>
      </c>
      <c r="L111" s="6" t="str">
        <f ca="1">IF(AND($A111&lt;&gt;"",$A111&lt;&gt;"TOTAL"),IF(AND('[2]PDI_Descripcion tipo regimen ju'!$T109&lt;&gt;"",'[2]PDI_Descripcion tipo regimen ju'!$T109&lt;&gt;0),'[2]PDI_Descripcion tipo regimen ju'!$T109,""),IF($A111="TOTAL",SUM(INDIRECT("L4:L"&amp;ROW()-1)),""))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IF(AND($A111&lt;&gt;"",$A111&lt;&gt;"TOTAL"),IF(AND('[2]PDI_Descripcion tipo regimen ju'!$W109&lt;&gt;"",'[2]PDI_Descripcion tipo regimen ju'!$W109&lt;&gt;0),'[2]PDI_Descripcion tipo regimen ju'!$W109,""),IF($A111="TOTAL",SUM(INDIRECT("N4:N"&amp;ROW()-1)),""))</f>
        <v/>
      </c>
      <c r="O111" s="6" t="str">
        <f ca="1">IF(AND($A111&lt;&gt;"",$A111&lt;&gt;"TOTAL"),IF(AND('[2]PDI_Descripcion tipo regimen ju'!$Y109&lt;&gt;"",'[2]PDI_Descripcion tipo regimen ju'!$Y109&lt;&gt;0),'[2]PDI_Descripcion tipo regimen ju'!$Y109,""),IF($A111="TOTAL",SUM(INDIRECT("O4:O"&amp;ROW()-1)),""))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IF(AND($A111&lt;&gt;"",$A111&lt;&gt;"TOTAL"),IF(AND('[2]PDI_Descripcion tipo regimen ju'!$AB109&lt;&gt;"",'[2]PDI_Descripcion tipo regimen ju'!$AB109&lt;&gt;0),'[2]PDI_Descripcion tipo regimen ju'!$AB109,""),IF($A111="TOTAL",SUM(INDIRECT("Q4:Q"&amp;ROW()-1)),""))</f>
        <v/>
      </c>
      <c r="R111" s="6" t="str">
        <f ca="1">IF(AND($A111&lt;&gt;"",$A111&lt;&gt;"TOTAL"),IF(AND('[2]PDI_Descripcion tipo regimen ju'!$AD109&lt;&gt;"",'[2]PDI_Descripcion tipo regimen ju'!$AD109&lt;&gt;0),'[2]PDI_Descripcion tipo regimen ju'!$AD109,""),IF($A111="TOTAL",SUM(INDIRECT("R4:R"&amp;ROW()-1)),""))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IF(AND($A111&lt;&gt;"",$A111&lt;&gt;"TOTAL"),IF(AND('[2]PDI_Descripcion tipo regimen ju'!$AG109&lt;&gt;"",'[2]PDI_Descripcion tipo regimen ju'!$AG109&lt;&gt;0),'[2]PDI_Descripcion tipo regimen ju'!$AG109,""),IF($A111="TOTAL",SUM(INDIRECT("T4:T"&amp;ROW()-1)),""))</f>
        <v/>
      </c>
      <c r="U111" s="6" t="str">
        <f ca="1">IF(AND($A111&lt;&gt;"",$A111&lt;&gt;"TOTAL"),IF(AND('[2]PDI_Descripcion tipo regimen ju'!$AI109&lt;&gt;"",'[2]PDI_Descripcion tipo regimen ju'!$AI109&lt;&gt;0),'[2]PDI_Descripcion tipo regimen ju'!$AI109,""),IF($A111="TOTAL",SUM(INDIRECT("U4:U"&amp;ROW()-1)),""))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IF(AND($A111&lt;&gt;"",$A111&lt;&gt;"TOTAL"),IF(AND('[2]PDI_Descripcion tipo regimen ju'!$AL109&lt;&gt;"",'[2]PDI_Descripcion tipo regimen ju'!$AL109&lt;&gt;0),'[2]PDI_Descripcion tipo regimen ju'!$AL109,""),IF($A111="TOTAL",SUM(INDIRECT("W4:W"&amp;ROW()-1)),""))</f>
        <v/>
      </c>
      <c r="X111" s="6" t="str">
        <f ca="1">IF(AND($A111&lt;&gt;"",$A111&lt;&gt;"TOTAL"),IF(AND('[2]PDI_Descripcion tipo regimen ju'!$AN109&lt;&gt;"",'[2]PDI_Descripcion tipo regimen ju'!$AN109&lt;&gt;0),'[2]PDI_Descripcion tipo regimen ju'!$AN109,""),IF($A111="TOTAL",SUM(INDIRECT("X4:X"&amp;ROW()-1)),""))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IF(AND($A111&lt;&gt;"",$A111&lt;&gt;"TOTAL"),IF(AND('[2]PDI_Descripcion tipo regimen ju'!$AQ109&lt;&gt;"",'[2]PDI_Descripcion tipo regimen ju'!$AQ109&lt;&gt;0),'[2]PDI_Descripcion tipo regimen ju'!$AQ109,""),IF($A111="TOTAL",SUM(INDIRECT("Z4:Z"&amp;ROW()-1)),""))</f>
        <v/>
      </c>
      <c r="AA111" s="6" t="str">
        <f ca="1">IF(AND($A111&lt;&gt;"",$A111&lt;&gt;"TOTAL"),IF(AND('[2]PDI_Descripcion tipo regimen ju'!$AS109&lt;&gt;"",'[2]PDI_Descripcion tipo regimen ju'!$AS109&lt;&gt;0),'[2]PDI_Descripcion tipo regimen ju'!$AS109,""),IF($A111="TOTAL",SUM(INDIRECT("AA4:AA"&amp;ROW()-1)),""))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IF(AND($A111&lt;&gt;"",$A111&lt;&gt;"TOTAL"),IF(AND('[2]PDI_Descripcion tipo regimen ju'!$AV109&lt;&gt;"",'[2]PDI_Descripcion tipo regimen ju'!$AV109&lt;&gt;0),'[2]PDI_Descripcion tipo regimen ju'!$AV109,""),IF($A111="TOTAL",SUM(INDIRECT("AC4:AC"&amp;ROW()-1)),""))</f>
        <v/>
      </c>
      <c r="AD111" s="6" t="str">
        <f ca="1">IF(AND($A111&lt;&gt;"",$A111&lt;&gt;"TOTAL"),IF(AND('[2]PDI_Descripcion tipo regimen ju'!$AX109&lt;&gt;"",'[2]PDI_Descripcion tipo regimen ju'!$AX109&lt;&gt;0),'[2]PDI_Descripcion tipo regimen ju'!$AX109,""),IF($A111="TOTAL",SUM(INDIRECT("AD4:AD"&amp;ROW()-1)),""))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IF(AND($A111&lt;&gt;"",$A111&lt;&gt;"TOTAL"),IF(AND('[2]PDI_Descripcion tipo regimen ju'!$BA109&lt;&gt;"",'[2]PDI_Descripcion tipo regimen ju'!$BA109&lt;&gt;0),'[2]PDI_Descripcion tipo regimen ju'!$BA109,""),IF($A111="TOTAL",SUM(INDIRECT("AF4:AF"&amp;ROW()-1)),""))</f>
        <v/>
      </c>
      <c r="AG111" s="6" t="str">
        <f ca="1">IF(AND($A111&lt;&gt;"",$A111&lt;&gt;"TOTAL"),IF(AND('[2]PDI_Descripcion tipo regimen ju'!$BC109&lt;&gt;"",'[2]PDI_Descripcion tipo regimen ju'!$BC109&lt;&gt;0),'[2]PDI_Descripcion tipo regimen ju'!$BC109,""),IF($A111="TOTAL",SUM(INDIRECT("AG4:AG"&amp;ROW()-1)),""))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IF(AND($A111&lt;&gt;"",$A111&lt;&gt;"TOTAL"),IF(AND('[2]PDI_Descripcion tipo regimen ju'!$BF109&lt;&gt;"",'[2]PDI_Descripcion tipo regimen ju'!$BF109&lt;&gt;0),'[2]PDI_Descripcion tipo regimen ju'!$BF109,""),IF($A111="TOTAL",SUM(INDIRECT("AI4:AI"&amp;ROW()-1)),""))</f>
        <v/>
      </c>
      <c r="AJ111" s="6" t="str">
        <f ca="1">IF(AND($A111&lt;&gt;"",$A111&lt;&gt;"TOTAL"),IF(AND('[2]PDI_Descripcion tipo regimen ju'!$BH109&lt;&gt;"",'[2]PDI_Descripcion tipo regimen ju'!$BH109&lt;&gt;0),'[2]PDI_Descripcion tipo regimen ju'!$BH109,""),IF($A111="TOTAL",SUM(INDIRECT("AJ4:AJ"&amp;ROW()-1)),""))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IF(AND($A111&lt;&gt;"",$A111&lt;&gt;"TOTAL"),IF(AND('[2]PDI_Descripcion tipo regimen ju'!$BK109&lt;&gt;"",'[2]PDI_Descripcion tipo regimen ju'!$BK109&lt;&gt;0),'[2]PDI_Descripcion tipo regimen ju'!$BK109,""),IF($A111="TOTAL",SUM(INDIRECT("AL4:AL"&amp;ROW()-1)),""))</f>
        <v/>
      </c>
      <c r="AM111" s="6" t="str">
        <f ca="1">IF(AND($A111&lt;&gt;"",$A111&lt;&gt;"TOTAL"),IF(AND('[2]PDI_Descripcion tipo regimen ju'!$BM109&lt;&gt;"",'[2]PDI_Descripcion tipo regimen ju'!$BM109&lt;&gt;0),'[2]PDI_Descripcion tipo regimen ju'!$BM109,""),IF($A111="TOTAL",SUM(INDIRECT("AM4:AM"&amp;ROW()-1)),""))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IF(AND($A111&lt;&gt;"",$A111&lt;&gt;"TOTAL"),IF(AND('[2]PDI_Descripcion tipo regimen ju'!$BP109&lt;&gt;"",'[2]PDI_Descripcion tipo regimen ju'!$BP109&lt;&gt;0),'[2]PDI_Descripcion tipo regimen ju'!$BP109,""),IF($A111="TOTAL",SUM(INDIRECT("AO4:AO"&amp;ROW()-1)),""))</f>
        <v/>
      </c>
      <c r="AP111" s="6" t="str">
        <f ca="1">IF(AND($A111&lt;&gt;"",$A111&lt;&gt;"TOTAL"),IF(AND('[2]PDI_Descripcion tipo regimen ju'!$BR109&lt;&gt;"",'[2]PDI_Descripcion tipo regimen ju'!$BR109&lt;&gt;0),'[2]PDI_Descripcion tipo regimen ju'!$BR109,""),IF($A111="TOTAL",SUM(INDIRECT("AP4:AP"&amp;ROW()-1)),""))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IF(AND($A111&lt;&gt;"",$A111&lt;&gt;"TOTAL"),IF(AND('[2]PDI_Descripcion tipo regimen ju'!$BU109&lt;&gt;"",'[2]PDI_Descripcion tipo regimen ju'!$BU109&lt;&gt;0),'[2]PDI_Descripcion tipo regimen ju'!$BU109,""),IF($A111="TOTAL",SUM(INDIRECT("AR4:AR"&amp;ROW()-1)),""))</f>
        <v/>
      </c>
      <c r="AS111" s="6" t="str">
        <f ca="1">IF(AND($A111&lt;&gt;"",$A111&lt;&gt;"TOTAL"),IF(AND('[2]PDI_Descripcion tipo regimen ju'!$BW109&lt;&gt;"",'[2]PDI_Descripcion tipo regimen ju'!$BW109&lt;&gt;0),'[2]PDI_Descripcion tipo regimen ju'!$BW109,""),IF($A111="TOTAL",SUM(INDIRECT("AS4:AS"&amp;ROW()-1)),""))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IF(AND($A111&lt;&gt;"",$A111&lt;&gt;"TOTAL"),IF(AND('[2]PDI_Descripcion tipo regimen ju'!$BZ109&lt;&gt;"",'[2]PDI_Descripcion tipo regimen ju'!$BZ109&lt;&gt;0),'[2]PDI_Descripcion tipo regimen ju'!$BZ109,""),IF($A111="TOTAL",SUM(INDIRECT("AU4:AU"&amp;ROW()-1)),""))</f>
        <v/>
      </c>
      <c r="AV111" s="6" t="str">
        <f ca="1">IF(AND($A111&lt;&gt;"",$A111&lt;&gt;"TOTAL"),IF(AND('[2]PDI_Descripcion tipo regimen ju'!$CB109&lt;&gt;"",'[2]PDI_Descripcion tipo regimen ju'!$CB109&lt;&gt;0),'[2]PDI_Descripcion tipo regimen ju'!$CB109,""),IF($A111="TOTAL",SUM(INDIRECT("AV4:AV"&amp;ROW()-1)),""))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IF(AND($A111&lt;&gt;"",$A111&lt;&gt;"TOTAL"),IF(AND('[2]PDI_Descripcion tipo regimen ju'!$CE109&lt;&gt;"",'[2]PDI_Descripcion tipo regimen ju'!$CE109&lt;&gt;0),'[2]PDI_Descripcion tipo regimen ju'!$CE109,""),IF($A111="TOTAL",SUM(INDIRECT("AX4:AX"&amp;ROW()-1)),""))</f>
        <v/>
      </c>
      <c r="AY111" s="6" t="str">
        <f ca="1">IF(AND($A111&lt;&gt;"",$A111&lt;&gt;"TOTAL"),IF(AND('[2]PDI_Descripcion tipo regimen ju'!$CG109&lt;&gt;"",'[2]PDI_Descripcion tipo regimen ju'!$CG109&lt;&gt;0),'[2]PDI_Descripcion tipo regimen ju'!$CG109,""),IF($A111="TOTAL",SUM(INDIRECT("AY4:AY"&amp;ROW()-1)),""))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IF(AND($A111&lt;&gt;"",$A111&lt;&gt;"TOTAL"),IF(AND('[2]PDI_Descripcion tipo regimen ju'!$CJ109&lt;&gt;"",'[2]PDI_Descripcion tipo regimen ju'!$CJ109&lt;&gt;0),'[2]PDI_Descripcion tipo regimen ju'!$CJ109,""),IF($A111="TOTAL",SUM(INDIRECT("BA4:BA"&amp;ROW()-1)),""))</f>
        <v/>
      </c>
      <c r="BB111" s="6" t="str">
        <f ca="1">IF(AND($A111&lt;&gt;"",$A111&lt;&gt;"TOTAL"),IF(AND('[2]PDI_Descripcion tipo regimen ju'!$CL109&lt;&gt;"",'[2]PDI_Descripcion tipo regimen ju'!$CL109&lt;&gt;0),'[2]PDI_Descripcion tipo regimen ju'!$CL109,""),IF($A111="TOTAL",SUM(INDIRECT("BB4:BB"&amp;ROW()-1)),""))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IF(AND($A111&lt;&gt;"",$A111&lt;&gt;"TOTAL"),IF(AND('[2]PDI_Descripcion tipo regimen ju'!$CO109&lt;&gt;"",'[2]PDI_Descripcion tipo regimen ju'!$CO109&lt;&gt;0),'[2]PDI_Descripcion tipo regimen ju'!$CO109,""),IF($A111="TOTAL",SUM(INDIRECT("BD4:BD"&amp;ROW()-1)),""))</f>
        <v/>
      </c>
      <c r="BE111" s="6" t="str">
        <f ca="1">IF(AND($A111&lt;&gt;"",$A111&lt;&gt;"TOTAL"),IF(AND('[2]PDI_Descripcion tipo regimen ju'!$CQ109&lt;&gt;"",'[2]PDI_Descripcion tipo regimen ju'!$CQ109&lt;&gt;0),'[2]PDI_Descripcion tipo regimen ju'!$CQ109,""),IF($A111="TOTAL",SUM(INDIRECT("BE4:BE"&amp;ROW()-1)),""))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IF('[2]PDI_Descripcion tipo regimen ju'!$B110&lt;&gt;"",'[2]PDI_Descripcion tipo regimen ju'!$B110,IF(AND('[2]PDI_Descripcion tipo regimen ju'!$B110="",'[2]PDI_Descripcion tipo regimen ju'!$B111="",'[2]PDI_Descripcion tipo regimen ju'!$B109=""),"","TOTAL"))</f>
        <v/>
      </c>
      <c r="B112" s="6" t="str">
        <f ca="1">IF(AND($A112&lt;&gt;"",$A112&lt;&gt;"TOTAL"),IF(AND('[2]PDI_Descripcion tipo regimen ju'!$C110&lt;&gt;"",'[2]PDI_Descripcion tipo regimen ju'!$C110&lt;&gt;0),'[2]PDI_Descripcion tipo regimen ju'!$C110,""),IF($A112="TOTAL",SUM(INDIRECT("B4:B"&amp;ROW()-1)),""))</f>
        <v/>
      </c>
      <c r="C112" s="6" t="str">
        <f ca="1">IF(AND($A112&lt;&gt;"",$A112&lt;&gt;"TOTAL"),IF(AND('[2]PDI_Descripcion tipo regimen ju'!$E110&lt;&gt;"",'[2]PDI_Descripcion tipo regimen ju'!$E110&lt;&gt;0),'[2]PDI_Descripcion tipo regimen ju'!$E110,""),IF($A112="TOTAL",SUM(INDIRECT("C4:C"&amp;ROW()-1)),""))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IF(AND($A112&lt;&gt;"",$A112&lt;&gt;"TOTAL"),IF(AND('[2]PDI_Descripcion tipo regimen ju'!$H110&lt;&gt;"",'[2]PDI_Descripcion tipo regimen ju'!$H110&lt;&gt;0),'[2]PDI_Descripcion tipo regimen ju'!$H110,""),IF($A112="TOTAL",SUM(INDIRECT("E4:E"&amp;ROW()-1)),""))</f>
        <v/>
      </c>
      <c r="F112" s="6" t="str">
        <f ca="1">IF(AND($A112&lt;&gt;"",$A112&lt;&gt;"TOTAL"),IF(AND('[2]PDI_Descripcion tipo regimen ju'!$J110&lt;&gt;"",'[2]PDI_Descripcion tipo regimen ju'!$J110&lt;&gt;0),'[2]PDI_Descripcion tipo regimen ju'!$J110,""),IF($A112="TOTAL",SUM(INDIRECT("F4:F"&amp;ROW()-1)),""))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IF(AND($A112&lt;&gt;"",$A112&lt;&gt;"TOTAL"),IF(AND('[2]PDI_Descripcion tipo regimen ju'!$M110&lt;&gt;"",'[2]PDI_Descripcion tipo regimen ju'!$M110&lt;&gt;0),'[2]PDI_Descripcion tipo regimen ju'!$M110,""),IF($A112="TOTAL",SUM(INDIRECT("H4:H"&amp;ROW()-1)),""))</f>
        <v/>
      </c>
      <c r="I112" s="6" t="str">
        <f ca="1">IF(AND($A112&lt;&gt;"",$A112&lt;&gt;"TOTAL"),IF(AND('[2]PDI_Descripcion tipo regimen ju'!$O110&lt;&gt;"",'[2]PDI_Descripcion tipo regimen ju'!$O110&lt;&gt;0),'[2]PDI_Descripcion tipo regimen ju'!$O110,""),IF($A112="TOTAL",SUM(INDIRECT("I4:I"&amp;ROW()-1)),""))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IF(AND($A112&lt;&gt;"",$A112&lt;&gt;"TOTAL"),IF(AND('[2]PDI_Descripcion tipo regimen ju'!$R110&lt;&gt;"",'[2]PDI_Descripcion tipo regimen ju'!$R110&lt;&gt;0),'[2]PDI_Descripcion tipo regimen ju'!$R110,""),IF($A112="TOTAL",SUM(INDIRECT("K4:K"&amp;ROW()-1)),""))</f>
        <v/>
      </c>
      <c r="L112" s="6" t="str">
        <f ca="1">IF(AND($A112&lt;&gt;"",$A112&lt;&gt;"TOTAL"),IF(AND('[2]PDI_Descripcion tipo regimen ju'!$T110&lt;&gt;"",'[2]PDI_Descripcion tipo regimen ju'!$T110&lt;&gt;0),'[2]PDI_Descripcion tipo regimen ju'!$T110,""),IF($A112="TOTAL",SUM(INDIRECT("L4:L"&amp;ROW()-1)),""))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IF(AND($A112&lt;&gt;"",$A112&lt;&gt;"TOTAL"),IF(AND('[2]PDI_Descripcion tipo regimen ju'!$W110&lt;&gt;"",'[2]PDI_Descripcion tipo regimen ju'!$W110&lt;&gt;0),'[2]PDI_Descripcion tipo regimen ju'!$W110,""),IF($A112="TOTAL",SUM(INDIRECT("N4:N"&amp;ROW()-1)),""))</f>
        <v/>
      </c>
      <c r="O112" s="6" t="str">
        <f ca="1">IF(AND($A112&lt;&gt;"",$A112&lt;&gt;"TOTAL"),IF(AND('[2]PDI_Descripcion tipo regimen ju'!$Y110&lt;&gt;"",'[2]PDI_Descripcion tipo regimen ju'!$Y110&lt;&gt;0),'[2]PDI_Descripcion tipo regimen ju'!$Y110,""),IF($A112="TOTAL",SUM(INDIRECT("O4:O"&amp;ROW()-1)),""))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IF(AND($A112&lt;&gt;"",$A112&lt;&gt;"TOTAL"),IF(AND('[2]PDI_Descripcion tipo regimen ju'!$AB110&lt;&gt;"",'[2]PDI_Descripcion tipo regimen ju'!$AB110&lt;&gt;0),'[2]PDI_Descripcion tipo regimen ju'!$AB110,""),IF($A112="TOTAL",SUM(INDIRECT("Q4:Q"&amp;ROW()-1)),""))</f>
        <v/>
      </c>
      <c r="R112" s="6" t="str">
        <f ca="1">IF(AND($A112&lt;&gt;"",$A112&lt;&gt;"TOTAL"),IF(AND('[2]PDI_Descripcion tipo regimen ju'!$AD110&lt;&gt;"",'[2]PDI_Descripcion tipo regimen ju'!$AD110&lt;&gt;0),'[2]PDI_Descripcion tipo regimen ju'!$AD110,""),IF($A112="TOTAL",SUM(INDIRECT("R4:R"&amp;ROW()-1)),""))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IF(AND($A112&lt;&gt;"",$A112&lt;&gt;"TOTAL"),IF(AND('[2]PDI_Descripcion tipo regimen ju'!$AG110&lt;&gt;"",'[2]PDI_Descripcion tipo regimen ju'!$AG110&lt;&gt;0),'[2]PDI_Descripcion tipo regimen ju'!$AG110,""),IF($A112="TOTAL",SUM(INDIRECT("T4:T"&amp;ROW()-1)),""))</f>
        <v/>
      </c>
      <c r="U112" s="6" t="str">
        <f ca="1">IF(AND($A112&lt;&gt;"",$A112&lt;&gt;"TOTAL"),IF(AND('[2]PDI_Descripcion tipo regimen ju'!$AI110&lt;&gt;"",'[2]PDI_Descripcion tipo regimen ju'!$AI110&lt;&gt;0),'[2]PDI_Descripcion tipo regimen ju'!$AI110,""),IF($A112="TOTAL",SUM(INDIRECT("U4:U"&amp;ROW()-1)),""))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IF(AND($A112&lt;&gt;"",$A112&lt;&gt;"TOTAL"),IF(AND('[2]PDI_Descripcion tipo regimen ju'!$AL110&lt;&gt;"",'[2]PDI_Descripcion tipo regimen ju'!$AL110&lt;&gt;0),'[2]PDI_Descripcion tipo regimen ju'!$AL110,""),IF($A112="TOTAL",SUM(INDIRECT("W4:W"&amp;ROW()-1)),""))</f>
        <v/>
      </c>
      <c r="X112" s="6" t="str">
        <f ca="1">IF(AND($A112&lt;&gt;"",$A112&lt;&gt;"TOTAL"),IF(AND('[2]PDI_Descripcion tipo regimen ju'!$AN110&lt;&gt;"",'[2]PDI_Descripcion tipo regimen ju'!$AN110&lt;&gt;0),'[2]PDI_Descripcion tipo regimen ju'!$AN110,""),IF($A112="TOTAL",SUM(INDIRECT("X4:X"&amp;ROW()-1)),""))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IF(AND($A112&lt;&gt;"",$A112&lt;&gt;"TOTAL"),IF(AND('[2]PDI_Descripcion tipo regimen ju'!$AQ110&lt;&gt;"",'[2]PDI_Descripcion tipo regimen ju'!$AQ110&lt;&gt;0),'[2]PDI_Descripcion tipo regimen ju'!$AQ110,""),IF($A112="TOTAL",SUM(INDIRECT("Z4:Z"&amp;ROW()-1)),""))</f>
        <v/>
      </c>
      <c r="AA112" s="6" t="str">
        <f ca="1">IF(AND($A112&lt;&gt;"",$A112&lt;&gt;"TOTAL"),IF(AND('[2]PDI_Descripcion tipo regimen ju'!$AS110&lt;&gt;"",'[2]PDI_Descripcion tipo regimen ju'!$AS110&lt;&gt;0),'[2]PDI_Descripcion tipo regimen ju'!$AS110,""),IF($A112="TOTAL",SUM(INDIRECT("AA4:AA"&amp;ROW()-1)),""))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IF(AND($A112&lt;&gt;"",$A112&lt;&gt;"TOTAL"),IF(AND('[2]PDI_Descripcion tipo regimen ju'!$AV110&lt;&gt;"",'[2]PDI_Descripcion tipo regimen ju'!$AV110&lt;&gt;0),'[2]PDI_Descripcion tipo regimen ju'!$AV110,""),IF($A112="TOTAL",SUM(INDIRECT("AC4:AC"&amp;ROW()-1)),""))</f>
        <v/>
      </c>
      <c r="AD112" s="6" t="str">
        <f ca="1">IF(AND($A112&lt;&gt;"",$A112&lt;&gt;"TOTAL"),IF(AND('[2]PDI_Descripcion tipo regimen ju'!$AX110&lt;&gt;"",'[2]PDI_Descripcion tipo regimen ju'!$AX110&lt;&gt;0),'[2]PDI_Descripcion tipo regimen ju'!$AX110,""),IF($A112="TOTAL",SUM(INDIRECT("AD4:AD"&amp;ROW()-1)),""))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IF(AND($A112&lt;&gt;"",$A112&lt;&gt;"TOTAL"),IF(AND('[2]PDI_Descripcion tipo regimen ju'!$BA110&lt;&gt;"",'[2]PDI_Descripcion tipo regimen ju'!$BA110&lt;&gt;0),'[2]PDI_Descripcion tipo regimen ju'!$BA110,""),IF($A112="TOTAL",SUM(INDIRECT("AF4:AF"&amp;ROW()-1)),""))</f>
        <v/>
      </c>
      <c r="AG112" s="6" t="str">
        <f ca="1">IF(AND($A112&lt;&gt;"",$A112&lt;&gt;"TOTAL"),IF(AND('[2]PDI_Descripcion tipo regimen ju'!$BC110&lt;&gt;"",'[2]PDI_Descripcion tipo regimen ju'!$BC110&lt;&gt;0),'[2]PDI_Descripcion tipo regimen ju'!$BC110,""),IF($A112="TOTAL",SUM(INDIRECT("AG4:AG"&amp;ROW()-1)),""))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IF(AND($A112&lt;&gt;"",$A112&lt;&gt;"TOTAL"),IF(AND('[2]PDI_Descripcion tipo regimen ju'!$BF110&lt;&gt;"",'[2]PDI_Descripcion tipo regimen ju'!$BF110&lt;&gt;0),'[2]PDI_Descripcion tipo regimen ju'!$BF110,""),IF($A112="TOTAL",SUM(INDIRECT("AI4:AI"&amp;ROW()-1)),""))</f>
        <v/>
      </c>
      <c r="AJ112" s="6" t="str">
        <f ca="1">IF(AND($A112&lt;&gt;"",$A112&lt;&gt;"TOTAL"),IF(AND('[2]PDI_Descripcion tipo regimen ju'!$BH110&lt;&gt;"",'[2]PDI_Descripcion tipo regimen ju'!$BH110&lt;&gt;0),'[2]PDI_Descripcion tipo regimen ju'!$BH110,""),IF($A112="TOTAL",SUM(INDIRECT("AJ4:AJ"&amp;ROW()-1)),""))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IF(AND($A112&lt;&gt;"",$A112&lt;&gt;"TOTAL"),IF(AND('[2]PDI_Descripcion tipo regimen ju'!$BK110&lt;&gt;"",'[2]PDI_Descripcion tipo regimen ju'!$BK110&lt;&gt;0),'[2]PDI_Descripcion tipo regimen ju'!$BK110,""),IF($A112="TOTAL",SUM(INDIRECT("AL4:AL"&amp;ROW()-1)),""))</f>
        <v/>
      </c>
      <c r="AM112" s="6" t="str">
        <f ca="1">IF(AND($A112&lt;&gt;"",$A112&lt;&gt;"TOTAL"),IF(AND('[2]PDI_Descripcion tipo regimen ju'!$BM110&lt;&gt;"",'[2]PDI_Descripcion tipo regimen ju'!$BM110&lt;&gt;0),'[2]PDI_Descripcion tipo regimen ju'!$BM110,""),IF($A112="TOTAL",SUM(INDIRECT("AM4:AM"&amp;ROW()-1)),""))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IF(AND($A112&lt;&gt;"",$A112&lt;&gt;"TOTAL"),IF(AND('[2]PDI_Descripcion tipo regimen ju'!$BP110&lt;&gt;"",'[2]PDI_Descripcion tipo regimen ju'!$BP110&lt;&gt;0),'[2]PDI_Descripcion tipo regimen ju'!$BP110,""),IF($A112="TOTAL",SUM(INDIRECT("AO4:AO"&amp;ROW()-1)),""))</f>
        <v/>
      </c>
      <c r="AP112" s="6" t="str">
        <f ca="1">IF(AND($A112&lt;&gt;"",$A112&lt;&gt;"TOTAL"),IF(AND('[2]PDI_Descripcion tipo regimen ju'!$BR110&lt;&gt;"",'[2]PDI_Descripcion tipo regimen ju'!$BR110&lt;&gt;0),'[2]PDI_Descripcion tipo regimen ju'!$BR110,""),IF($A112="TOTAL",SUM(INDIRECT("AP4:AP"&amp;ROW()-1)),""))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IF(AND($A112&lt;&gt;"",$A112&lt;&gt;"TOTAL"),IF(AND('[2]PDI_Descripcion tipo regimen ju'!$BU110&lt;&gt;"",'[2]PDI_Descripcion tipo regimen ju'!$BU110&lt;&gt;0),'[2]PDI_Descripcion tipo regimen ju'!$BU110,""),IF($A112="TOTAL",SUM(INDIRECT("AR4:AR"&amp;ROW()-1)),""))</f>
        <v/>
      </c>
      <c r="AS112" s="6" t="str">
        <f ca="1">IF(AND($A112&lt;&gt;"",$A112&lt;&gt;"TOTAL"),IF(AND('[2]PDI_Descripcion tipo regimen ju'!$BW110&lt;&gt;"",'[2]PDI_Descripcion tipo regimen ju'!$BW110&lt;&gt;0),'[2]PDI_Descripcion tipo regimen ju'!$BW110,""),IF($A112="TOTAL",SUM(INDIRECT("AS4:AS"&amp;ROW()-1)),""))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IF(AND($A112&lt;&gt;"",$A112&lt;&gt;"TOTAL"),IF(AND('[2]PDI_Descripcion tipo regimen ju'!$BZ110&lt;&gt;"",'[2]PDI_Descripcion tipo regimen ju'!$BZ110&lt;&gt;0),'[2]PDI_Descripcion tipo regimen ju'!$BZ110,""),IF($A112="TOTAL",SUM(INDIRECT("AU4:AU"&amp;ROW()-1)),""))</f>
        <v/>
      </c>
      <c r="AV112" s="6" t="str">
        <f ca="1">IF(AND($A112&lt;&gt;"",$A112&lt;&gt;"TOTAL"),IF(AND('[2]PDI_Descripcion tipo regimen ju'!$CB110&lt;&gt;"",'[2]PDI_Descripcion tipo regimen ju'!$CB110&lt;&gt;0),'[2]PDI_Descripcion tipo regimen ju'!$CB110,""),IF($A112="TOTAL",SUM(INDIRECT("AV4:AV"&amp;ROW()-1)),""))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IF(AND($A112&lt;&gt;"",$A112&lt;&gt;"TOTAL"),IF(AND('[2]PDI_Descripcion tipo regimen ju'!$CE110&lt;&gt;"",'[2]PDI_Descripcion tipo regimen ju'!$CE110&lt;&gt;0),'[2]PDI_Descripcion tipo regimen ju'!$CE110,""),IF($A112="TOTAL",SUM(INDIRECT("AX4:AX"&amp;ROW()-1)),""))</f>
        <v/>
      </c>
      <c r="AY112" s="6" t="str">
        <f ca="1">IF(AND($A112&lt;&gt;"",$A112&lt;&gt;"TOTAL"),IF(AND('[2]PDI_Descripcion tipo regimen ju'!$CG110&lt;&gt;"",'[2]PDI_Descripcion tipo regimen ju'!$CG110&lt;&gt;0),'[2]PDI_Descripcion tipo regimen ju'!$CG110,""),IF($A112="TOTAL",SUM(INDIRECT("AY4:AY"&amp;ROW()-1)),""))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IF(AND($A112&lt;&gt;"",$A112&lt;&gt;"TOTAL"),IF(AND('[2]PDI_Descripcion tipo regimen ju'!$CJ110&lt;&gt;"",'[2]PDI_Descripcion tipo regimen ju'!$CJ110&lt;&gt;0),'[2]PDI_Descripcion tipo regimen ju'!$CJ110,""),IF($A112="TOTAL",SUM(INDIRECT("BA4:BA"&amp;ROW()-1)),""))</f>
        <v/>
      </c>
      <c r="BB112" s="6" t="str">
        <f ca="1">IF(AND($A112&lt;&gt;"",$A112&lt;&gt;"TOTAL"),IF(AND('[2]PDI_Descripcion tipo regimen ju'!$CL110&lt;&gt;"",'[2]PDI_Descripcion tipo regimen ju'!$CL110&lt;&gt;0),'[2]PDI_Descripcion tipo regimen ju'!$CL110,""),IF($A112="TOTAL",SUM(INDIRECT("BB4:BB"&amp;ROW()-1)),""))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IF(AND($A112&lt;&gt;"",$A112&lt;&gt;"TOTAL"),IF(AND('[2]PDI_Descripcion tipo regimen ju'!$CO110&lt;&gt;"",'[2]PDI_Descripcion tipo regimen ju'!$CO110&lt;&gt;0),'[2]PDI_Descripcion tipo regimen ju'!$CO110,""),IF($A112="TOTAL",SUM(INDIRECT("BD4:BD"&amp;ROW()-1)),""))</f>
        <v/>
      </c>
      <c r="BE112" s="6" t="str">
        <f ca="1">IF(AND($A112&lt;&gt;"",$A112&lt;&gt;"TOTAL"),IF(AND('[2]PDI_Descripcion tipo regimen ju'!$CQ110&lt;&gt;"",'[2]PDI_Descripcion tipo regimen ju'!$CQ110&lt;&gt;0),'[2]PDI_Descripcion tipo regimen ju'!$CQ110,""),IF($A112="TOTAL",SUM(INDIRECT("BE4:BE"&amp;ROW()-1)),""))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IF('[2]PDI_Descripcion tipo regimen ju'!$B111&lt;&gt;"",'[2]PDI_Descripcion tipo regimen ju'!$B111,IF(AND('[2]PDI_Descripcion tipo regimen ju'!$B111="",'[2]PDI_Descripcion tipo regimen ju'!$B112="",'[2]PDI_Descripcion tipo regimen ju'!$B110=""),"","TOTAL"))</f>
        <v/>
      </c>
      <c r="B113" s="6" t="str">
        <f ca="1">IF(AND($A113&lt;&gt;"",$A113&lt;&gt;"TOTAL"),IF(AND('[2]PDI_Descripcion tipo regimen ju'!$C111&lt;&gt;"",'[2]PDI_Descripcion tipo regimen ju'!$C111&lt;&gt;0),'[2]PDI_Descripcion tipo regimen ju'!$C111,""),IF($A113="TOTAL",SUM(INDIRECT("B4:B"&amp;ROW()-1)),""))</f>
        <v/>
      </c>
      <c r="C113" s="6" t="str">
        <f ca="1">IF(AND($A113&lt;&gt;"",$A113&lt;&gt;"TOTAL"),IF(AND('[2]PDI_Descripcion tipo regimen ju'!$E111&lt;&gt;"",'[2]PDI_Descripcion tipo regimen ju'!$E111&lt;&gt;0),'[2]PDI_Descripcion tipo regimen ju'!$E111,""),IF($A113="TOTAL",SUM(INDIRECT("C4:C"&amp;ROW()-1)),""))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IF(AND($A113&lt;&gt;"",$A113&lt;&gt;"TOTAL"),IF(AND('[2]PDI_Descripcion tipo regimen ju'!$H111&lt;&gt;"",'[2]PDI_Descripcion tipo regimen ju'!$H111&lt;&gt;0),'[2]PDI_Descripcion tipo regimen ju'!$H111,""),IF($A113="TOTAL",SUM(INDIRECT("E4:E"&amp;ROW()-1)),""))</f>
        <v/>
      </c>
      <c r="F113" s="6" t="str">
        <f ca="1">IF(AND($A113&lt;&gt;"",$A113&lt;&gt;"TOTAL"),IF(AND('[2]PDI_Descripcion tipo regimen ju'!$J111&lt;&gt;"",'[2]PDI_Descripcion tipo regimen ju'!$J111&lt;&gt;0),'[2]PDI_Descripcion tipo regimen ju'!$J111,""),IF($A113="TOTAL",SUM(INDIRECT("F4:F"&amp;ROW()-1)),""))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IF(AND($A113&lt;&gt;"",$A113&lt;&gt;"TOTAL"),IF(AND('[2]PDI_Descripcion tipo regimen ju'!$M111&lt;&gt;"",'[2]PDI_Descripcion tipo regimen ju'!$M111&lt;&gt;0),'[2]PDI_Descripcion tipo regimen ju'!$M111,""),IF($A113="TOTAL",SUM(INDIRECT("H4:H"&amp;ROW()-1)),""))</f>
        <v/>
      </c>
      <c r="I113" s="6" t="str">
        <f ca="1">IF(AND($A113&lt;&gt;"",$A113&lt;&gt;"TOTAL"),IF(AND('[2]PDI_Descripcion tipo regimen ju'!$O111&lt;&gt;"",'[2]PDI_Descripcion tipo regimen ju'!$O111&lt;&gt;0),'[2]PDI_Descripcion tipo regimen ju'!$O111,""),IF($A113="TOTAL",SUM(INDIRECT("I4:I"&amp;ROW()-1)),""))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IF(AND($A113&lt;&gt;"",$A113&lt;&gt;"TOTAL"),IF(AND('[2]PDI_Descripcion tipo regimen ju'!$R111&lt;&gt;"",'[2]PDI_Descripcion tipo regimen ju'!$R111&lt;&gt;0),'[2]PDI_Descripcion tipo regimen ju'!$R111,""),IF($A113="TOTAL",SUM(INDIRECT("K4:K"&amp;ROW()-1)),""))</f>
        <v/>
      </c>
      <c r="L113" s="6" t="str">
        <f ca="1">IF(AND($A113&lt;&gt;"",$A113&lt;&gt;"TOTAL"),IF(AND('[2]PDI_Descripcion tipo regimen ju'!$T111&lt;&gt;"",'[2]PDI_Descripcion tipo regimen ju'!$T111&lt;&gt;0),'[2]PDI_Descripcion tipo regimen ju'!$T111,""),IF($A113="TOTAL",SUM(INDIRECT("L4:L"&amp;ROW()-1)),""))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IF(AND($A113&lt;&gt;"",$A113&lt;&gt;"TOTAL"),IF(AND('[2]PDI_Descripcion tipo regimen ju'!$W111&lt;&gt;"",'[2]PDI_Descripcion tipo regimen ju'!$W111&lt;&gt;0),'[2]PDI_Descripcion tipo regimen ju'!$W111,""),IF($A113="TOTAL",SUM(INDIRECT("N4:N"&amp;ROW()-1)),""))</f>
        <v/>
      </c>
      <c r="O113" s="6" t="str">
        <f ca="1">IF(AND($A113&lt;&gt;"",$A113&lt;&gt;"TOTAL"),IF(AND('[2]PDI_Descripcion tipo regimen ju'!$Y111&lt;&gt;"",'[2]PDI_Descripcion tipo regimen ju'!$Y111&lt;&gt;0),'[2]PDI_Descripcion tipo regimen ju'!$Y111,""),IF($A113="TOTAL",SUM(INDIRECT("O4:O"&amp;ROW()-1)),""))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IF(AND($A113&lt;&gt;"",$A113&lt;&gt;"TOTAL"),IF(AND('[2]PDI_Descripcion tipo regimen ju'!$AB111&lt;&gt;"",'[2]PDI_Descripcion tipo regimen ju'!$AB111&lt;&gt;0),'[2]PDI_Descripcion tipo regimen ju'!$AB111,""),IF($A113="TOTAL",SUM(INDIRECT("Q4:Q"&amp;ROW()-1)),""))</f>
        <v/>
      </c>
      <c r="R113" s="6" t="str">
        <f ca="1">IF(AND($A113&lt;&gt;"",$A113&lt;&gt;"TOTAL"),IF(AND('[2]PDI_Descripcion tipo regimen ju'!$AD111&lt;&gt;"",'[2]PDI_Descripcion tipo regimen ju'!$AD111&lt;&gt;0),'[2]PDI_Descripcion tipo regimen ju'!$AD111,""),IF($A113="TOTAL",SUM(INDIRECT("R4:R"&amp;ROW()-1)),""))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IF(AND($A113&lt;&gt;"",$A113&lt;&gt;"TOTAL"),IF(AND('[2]PDI_Descripcion tipo regimen ju'!$AG111&lt;&gt;"",'[2]PDI_Descripcion tipo regimen ju'!$AG111&lt;&gt;0),'[2]PDI_Descripcion tipo regimen ju'!$AG111,""),IF($A113="TOTAL",SUM(INDIRECT("T4:T"&amp;ROW()-1)),""))</f>
        <v/>
      </c>
      <c r="U113" s="6" t="str">
        <f ca="1">IF(AND($A113&lt;&gt;"",$A113&lt;&gt;"TOTAL"),IF(AND('[2]PDI_Descripcion tipo regimen ju'!$AI111&lt;&gt;"",'[2]PDI_Descripcion tipo regimen ju'!$AI111&lt;&gt;0),'[2]PDI_Descripcion tipo regimen ju'!$AI111,""),IF($A113="TOTAL",SUM(INDIRECT("U4:U"&amp;ROW()-1)),""))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IF(AND($A113&lt;&gt;"",$A113&lt;&gt;"TOTAL"),IF(AND('[2]PDI_Descripcion tipo regimen ju'!$AL111&lt;&gt;"",'[2]PDI_Descripcion tipo regimen ju'!$AL111&lt;&gt;0),'[2]PDI_Descripcion tipo regimen ju'!$AL111,""),IF($A113="TOTAL",SUM(INDIRECT("W4:W"&amp;ROW()-1)),""))</f>
        <v/>
      </c>
      <c r="X113" s="6" t="str">
        <f ca="1">IF(AND($A113&lt;&gt;"",$A113&lt;&gt;"TOTAL"),IF(AND('[2]PDI_Descripcion tipo regimen ju'!$AN111&lt;&gt;"",'[2]PDI_Descripcion tipo regimen ju'!$AN111&lt;&gt;0),'[2]PDI_Descripcion tipo regimen ju'!$AN111,""),IF($A113="TOTAL",SUM(INDIRECT("X4:X"&amp;ROW()-1)),""))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IF(AND($A113&lt;&gt;"",$A113&lt;&gt;"TOTAL"),IF(AND('[2]PDI_Descripcion tipo regimen ju'!$AQ111&lt;&gt;"",'[2]PDI_Descripcion tipo regimen ju'!$AQ111&lt;&gt;0),'[2]PDI_Descripcion tipo regimen ju'!$AQ111,""),IF($A113="TOTAL",SUM(INDIRECT("Z4:Z"&amp;ROW()-1)),""))</f>
        <v/>
      </c>
      <c r="AA113" s="6" t="str">
        <f ca="1">IF(AND($A113&lt;&gt;"",$A113&lt;&gt;"TOTAL"),IF(AND('[2]PDI_Descripcion tipo regimen ju'!$AS111&lt;&gt;"",'[2]PDI_Descripcion tipo regimen ju'!$AS111&lt;&gt;0),'[2]PDI_Descripcion tipo regimen ju'!$AS111,""),IF($A113="TOTAL",SUM(INDIRECT("AA4:AA"&amp;ROW()-1)),""))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IF(AND($A113&lt;&gt;"",$A113&lt;&gt;"TOTAL"),IF(AND('[2]PDI_Descripcion tipo regimen ju'!$AV111&lt;&gt;"",'[2]PDI_Descripcion tipo regimen ju'!$AV111&lt;&gt;0),'[2]PDI_Descripcion tipo regimen ju'!$AV111,""),IF($A113="TOTAL",SUM(INDIRECT("AC4:AC"&amp;ROW()-1)),""))</f>
        <v/>
      </c>
      <c r="AD113" s="6" t="str">
        <f ca="1">IF(AND($A113&lt;&gt;"",$A113&lt;&gt;"TOTAL"),IF(AND('[2]PDI_Descripcion tipo regimen ju'!$AX111&lt;&gt;"",'[2]PDI_Descripcion tipo regimen ju'!$AX111&lt;&gt;0),'[2]PDI_Descripcion tipo regimen ju'!$AX111,""),IF($A113="TOTAL",SUM(INDIRECT("AD4:AD"&amp;ROW()-1)),""))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IF(AND($A113&lt;&gt;"",$A113&lt;&gt;"TOTAL"),IF(AND('[2]PDI_Descripcion tipo regimen ju'!$BA111&lt;&gt;"",'[2]PDI_Descripcion tipo regimen ju'!$BA111&lt;&gt;0),'[2]PDI_Descripcion tipo regimen ju'!$BA111,""),IF($A113="TOTAL",SUM(INDIRECT("AF4:AF"&amp;ROW()-1)),""))</f>
        <v/>
      </c>
      <c r="AG113" s="6" t="str">
        <f ca="1">IF(AND($A113&lt;&gt;"",$A113&lt;&gt;"TOTAL"),IF(AND('[2]PDI_Descripcion tipo regimen ju'!$BC111&lt;&gt;"",'[2]PDI_Descripcion tipo regimen ju'!$BC111&lt;&gt;0),'[2]PDI_Descripcion tipo regimen ju'!$BC111,""),IF($A113="TOTAL",SUM(INDIRECT("AG4:AG"&amp;ROW()-1)),""))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IF(AND($A113&lt;&gt;"",$A113&lt;&gt;"TOTAL"),IF(AND('[2]PDI_Descripcion tipo regimen ju'!$BF111&lt;&gt;"",'[2]PDI_Descripcion tipo regimen ju'!$BF111&lt;&gt;0),'[2]PDI_Descripcion tipo regimen ju'!$BF111,""),IF($A113="TOTAL",SUM(INDIRECT("AI4:AI"&amp;ROW()-1)),""))</f>
        <v/>
      </c>
      <c r="AJ113" s="6" t="str">
        <f ca="1">IF(AND($A113&lt;&gt;"",$A113&lt;&gt;"TOTAL"),IF(AND('[2]PDI_Descripcion tipo regimen ju'!$BH111&lt;&gt;"",'[2]PDI_Descripcion tipo regimen ju'!$BH111&lt;&gt;0),'[2]PDI_Descripcion tipo regimen ju'!$BH111,""),IF($A113="TOTAL",SUM(INDIRECT("AJ4:AJ"&amp;ROW()-1)),""))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IF(AND($A113&lt;&gt;"",$A113&lt;&gt;"TOTAL"),IF(AND('[2]PDI_Descripcion tipo regimen ju'!$BK111&lt;&gt;"",'[2]PDI_Descripcion tipo regimen ju'!$BK111&lt;&gt;0),'[2]PDI_Descripcion tipo regimen ju'!$BK111,""),IF($A113="TOTAL",SUM(INDIRECT("AL4:AL"&amp;ROW()-1)),""))</f>
        <v/>
      </c>
      <c r="AM113" s="6" t="str">
        <f ca="1">IF(AND($A113&lt;&gt;"",$A113&lt;&gt;"TOTAL"),IF(AND('[2]PDI_Descripcion tipo regimen ju'!$BM111&lt;&gt;"",'[2]PDI_Descripcion tipo regimen ju'!$BM111&lt;&gt;0),'[2]PDI_Descripcion tipo regimen ju'!$BM111,""),IF($A113="TOTAL",SUM(INDIRECT("AM4:AM"&amp;ROW()-1)),""))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IF(AND($A113&lt;&gt;"",$A113&lt;&gt;"TOTAL"),IF(AND('[2]PDI_Descripcion tipo regimen ju'!$BP111&lt;&gt;"",'[2]PDI_Descripcion tipo regimen ju'!$BP111&lt;&gt;0),'[2]PDI_Descripcion tipo regimen ju'!$BP111,""),IF($A113="TOTAL",SUM(INDIRECT("AO4:AO"&amp;ROW()-1)),""))</f>
        <v/>
      </c>
      <c r="AP113" s="6" t="str">
        <f ca="1">IF(AND($A113&lt;&gt;"",$A113&lt;&gt;"TOTAL"),IF(AND('[2]PDI_Descripcion tipo regimen ju'!$BR111&lt;&gt;"",'[2]PDI_Descripcion tipo regimen ju'!$BR111&lt;&gt;0),'[2]PDI_Descripcion tipo regimen ju'!$BR111,""),IF($A113="TOTAL",SUM(INDIRECT("AP4:AP"&amp;ROW()-1)),""))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IF(AND($A113&lt;&gt;"",$A113&lt;&gt;"TOTAL"),IF(AND('[2]PDI_Descripcion tipo regimen ju'!$BU111&lt;&gt;"",'[2]PDI_Descripcion tipo regimen ju'!$BU111&lt;&gt;0),'[2]PDI_Descripcion tipo regimen ju'!$BU111,""),IF($A113="TOTAL",SUM(INDIRECT("AR4:AR"&amp;ROW()-1)),""))</f>
        <v/>
      </c>
      <c r="AS113" s="6" t="str">
        <f ca="1">IF(AND($A113&lt;&gt;"",$A113&lt;&gt;"TOTAL"),IF(AND('[2]PDI_Descripcion tipo regimen ju'!$BW111&lt;&gt;"",'[2]PDI_Descripcion tipo regimen ju'!$BW111&lt;&gt;0),'[2]PDI_Descripcion tipo regimen ju'!$BW111,""),IF($A113="TOTAL",SUM(INDIRECT("AS4:AS"&amp;ROW()-1)),""))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IF(AND($A113&lt;&gt;"",$A113&lt;&gt;"TOTAL"),IF(AND('[2]PDI_Descripcion tipo regimen ju'!$BZ111&lt;&gt;"",'[2]PDI_Descripcion tipo regimen ju'!$BZ111&lt;&gt;0),'[2]PDI_Descripcion tipo regimen ju'!$BZ111,""),IF($A113="TOTAL",SUM(INDIRECT("AU4:AU"&amp;ROW()-1)),""))</f>
        <v/>
      </c>
      <c r="AV113" s="6" t="str">
        <f ca="1">IF(AND($A113&lt;&gt;"",$A113&lt;&gt;"TOTAL"),IF(AND('[2]PDI_Descripcion tipo regimen ju'!$CB111&lt;&gt;"",'[2]PDI_Descripcion tipo regimen ju'!$CB111&lt;&gt;0),'[2]PDI_Descripcion tipo regimen ju'!$CB111,""),IF($A113="TOTAL",SUM(INDIRECT("AV4:AV"&amp;ROW()-1)),""))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IF(AND($A113&lt;&gt;"",$A113&lt;&gt;"TOTAL"),IF(AND('[2]PDI_Descripcion tipo regimen ju'!$CE111&lt;&gt;"",'[2]PDI_Descripcion tipo regimen ju'!$CE111&lt;&gt;0),'[2]PDI_Descripcion tipo regimen ju'!$CE111,""),IF($A113="TOTAL",SUM(INDIRECT("AX4:AX"&amp;ROW()-1)),""))</f>
        <v/>
      </c>
      <c r="AY113" s="6" t="str">
        <f ca="1">IF(AND($A113&lt;&gt;"",$A113&lt;&gt;"TOTAL"),IF(AND('[2]PDI_Descripcion tipo regimen ju'!$CG111&lt;&gt;"",'[2]PDI_Descripcion tipo regimen ju'!$CG111&lt;&gt;0),'[2]PDI_Descripcion tipo regimen ju'!$CG111,""),IF($A113="TOTAL",SUM(INDIRECT("AY4:AY"&amp;ROW()-1)),""))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IF(AND($A113&lt;&gt;"",$A113&lt;&gt;"TOTAL"),IF(AND('[2]PDI_Descripcion tipo regimen ju'!$CJ111&lt;&gt;"",'[2]PDI_Descripcion tipo regimen ju'!$CJ111&lt;&gt;0),'[2]PDI_Descripcion tipo regimen ju'!$CJ111,""),IF($A113="TOTAL",SUM(INDIRECT("BA4:BA"&amp;ROW()-1)),""))</f>
        <v/>
      </c>
      <c r="BB113" s="6" t="str">
        <f ca="1">IF(AND($A113&lt;&gt;"",$A113&lt;&gt;"TOTAL"),IF(AND('[2]PDI_Descripcion tipo regimen ju'!$CL111&lt;&gt;"",'[2]PDI_Descripcion tipo regimen ju'!$CL111&lt;&gt;0),'[2]PDI_Descripcion tipo regimen ju'!$CL111,""),IF($A113="TOTAL",SUM(INDIRECT("BB4:BB"&amp;ROW()-1)),""))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IF(AND($A113&lt;&gt;"",$A113&lt;&gt;"TOTAL"),IF(AND('[2]PDI_Descripcion tipo regimen ju'!$CO111&lt;&gt;"",'[2]PDI_Descripcion tipo regimen ju'!$CO111&lt;&gt;0),'[2]PDI_Descripcion tipo regimen ju'!$CO111,""),IF($A113="TOTAL",SUM(INDIRECT("BD4:BD"&amp;ROW()-1)),""))</f>
        <v/>
      </c>
      <c r="BE113" s="6" t="str">
        <f ca="1">IF(AND($A113&lt;&gt;"",$A113&lt;&gt;"TOTAL"),IF(AND('[2]PDI_Descripcion tipo regimen ju'!$CQ111&lt;&gt;"",'[2]PDI_Descripcion tipo regimen ju'!$CQ111&lt;&gt;0),'[2]PDI_Descripcion tipo regimen ju'!$CQ111,""),IF($A113="TOTAL",SUM(INDIRECT("BE4:BE"&amp;ROW()-1)),""))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IF('[2]PDI_Descripcion tipo regimen ju'!$B112&lt;&gt;"",'[2]PDI_Descripcion tipo regimen ju'!$B112,IF(AND('[2]PDI_Descripcion tipo regimen ju'!$B112="",'[2]PDI_Descripcion tipo regimen ju'!$B113="",'[2]PDI_Descripcion tipo regimen ju'!$B111=""),"","TOTAL"))</f>
        <v/>
      </c>
      <c r="B114" s="6" t="str">
        <f ca="1">IF(AND($A114&lt;&gt;"",$A114&lt;&gt;"TOTAL"),IF(AND('[2]PDI_Descripcion tipo regimen ju'!$C112&lt;&gt;"",'[2]PDI_Descripcion tipo regimen ju'!$C112&lt;&gt;0),'[2]PDI_Descripcion tipo regimen ju'!$C112,""),IF($A114="TOTAL",SUM(INDIRECT("B4:B"&amp;ROW()-1)),""))</f>
        <v/>
      </c>
      <c r="C114" s="6" t="str">
        <f ca="1">IF(AND($A114&lt;&gt;"",$A114&lt;&gt;"TOTAL"),IF(AND('[2]PDI_Descripcion tipo regimen ju'!$E112&lt;&gt;"",'[2]PDI_Descripcion tipo regimen ju'!$E112&lt;&gt;0),'[2]PDI_Descripcion tipo regimen ju'!$E112,""),IF($A114="TOTAL",SUM(INDIRECT("C4:C"&amp;ROW()-1)),""))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IF(AND($A114&lt;&gt;"",$A114&lt;&gt;"TOTAL"),IF(AND('[2]PDI_Descripcion tipo regimen ju'!$H112&lt;&gt;"",'[2]PDI_Descripcion tipo regimen ju'!$H112&lt;&gt;0),'[2]PDI_Descripcion tipo regimen ju'!$H112,""),IF($A114="TOTAL",SUM(INDIRECT("E4:E"&amp;ROW()-1)),""))</f>
        <v/>
      </c>
      <c r="F114" s="6" t="str">
        <f ca="1">IF(AND($A114&lt;&gt;"",$A114&lt;&gt;"TOTAL"),IF(AND('[2]PDI_Descripcion tipo regimen ju'!$J112&lt;&gt;"",'[2]PDI_Descripcion tipo regimen ju'!$J112&lt;&gt;0),'[2]PDI_Descripcion tipo regimen ju'!$J112,""),IF($A114="TOTAL",SUM(INDIRECT("F4:F"&amp;ROW()-1)),""))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IF(AND($A114&lt;&gt;"",$A114&lt;&gt;"TOTAL"),IF(AND('[2]PDI_Descripcion tipo regimen ju'!$M112&lt;&gt;"",'[2]PDI_Descripcion tipo regimen ju'!$M112&lt;&gt;0),'[2]PDI_Descripcion tipo regimen ju'!$M112,""),IF($A114="TOTAL",SUM(INDIRECT("H4:H"&amp;ROW()-1)),""))</f>
        <v/>
      </c>
      <c r="I114" s="6" t="str">
        <f ca="1">IF(AND($A114&lt;&gt;"",$A114&lt;&gt;"TOTAL"),IF(AND('[2]PDI_Descripcion tipo regimen ju'!$O112&lt;&gt;"",'[2]PDI_Descripcion tipo regimen ju'!$O112&lt;&gt;0),'[2]PDI_Descripcion tipo regimen ju'!$O112,""),IF($A114="TOTAL",SUM(INDIRECT("I4:I"&amp;ROW()-1)),""))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IF(AND($A114&lt;&gt;"",$A114&lt;&gt;"TOTAL"),IF(AND('[2]PDI_Descripcion tipo regimen ju'!$R112&lt;&gt;"",'[2]PDI_Descripcion tipo regimen ju'!$R112&lt;&gt;0),'[2]PDI_Descripcion tipo regimen ju'!$R112,""),IF($A114="TOTAL",SUM(INDIRECT("K4:K"&amp;ROW()-1)),""))</f>
        <v/>
      </c>
      <c r="L114" s="6" t="str">
        <f ca="1">IF(AND($A114&lt;&gt;"",$A114&lt;&gt;"TOTAL"),IF(AND('[2]PDI_Descripcion tipo regimen ju'!$T112&lt;&gt;"",'[2]PDI_Descripcion tipo regimen ju'!$T112&lt;&gt;0),'[2]PDI_Descripcion tipo regimen ju'!$T112,""),IF($A114="TOTAL",SUM(INDIRECT("L4:L"&amp;ROW()-1)),""))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IF(AND($A114&lt;&gt;"",$A114&lt;&gt;"TOTAL"),IF(AND('[2]PDI_Descripcion tipo regimen ju'!$W112&lt;&gt;"",'[2]PDI_Descripcion tipo regimen ju'!$W112&lt;&gt;0),'[2]PDI_Descripcion tipo regimen ju'!$W112,""),IF($A114="TOTAL",SUM(INDIRECT("N4:N"&amp;ROW()-1)),""))</f>
        <v/>
      </c>
      <c r="O114" s="6" t="str">
        <f ca="1">IF(AND($A114&lt;&gt;"",$A114&lt;&gt;"TOTAL"),IF(AND('[2]PDI_Descripcion tipo regimen ju'!$Y112&lt;&gt;"",'[2]PDI_Descripcion tipo regimen ju'!$Y112&lt;&gt;0),'[2]PDI_Descripcion tipo regimen ju'!$Y112,""),IF($A114="TOTAL",SUM(INDIRECT("O4:O"&amp;ROW()-1)),""))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IF(AND($A114&lt;&gt;"",$A114&lt;&gt;"TOTAL"),IF(AND('[2]PDI_Descripcion tipo regimen ju'!$AB112&lt;&gt;"",'[2]PDI_Descripcion tipo regimen ju'!$AB112&lt;&gt;0),'[2]PDI_Descripcion tipo regimen ju'!$AB112,""),IF($A114="TOTAL",SUM(INDIRECT("Q4:Q"&amp;ROW()-1)),""))</f>
        <v/>
      </c>
      <c r="R114" s="6" t="str">
        <f ca="1">IF(AND($A114&lt;&gt;"",$A114&lt;&gt;"TOTAL"),IF(AND('[2]PDI_Descripcion tipo regimen ju'!$AD112&lt;&gt;"",'[2]PDI_Descripcion tipo regimen ju'!$AD112&lt;&gt;0),'[2]PDI_Descripcion tipo regimen ju'!$AD112,""),IF($A114="TOTAL",SUM(INDIRECT("R4:R"&amp;ROW()-1)),""))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IF(AND($A114&lt;&gt;"",$A114&lt;&gt;"TOTAL"),IF(AND('[2]PDI_Descripcion tipo regimen ju'!$AG112&lt;&gt;"",'[2]PDI_Descripcion tipo regimen ju'!$AG112&lt;&gt;0),'[2]PDI_Descripcion tipo regimen ju'!$AG112,""),IF($A114="TOTAL",SUM(INDIRECT("T4:T"&amp;ROW()-1)),""))</f>
        <v/>
      </c>
      <c r="U114" s="6" t="str">
        <f ca="1">IF(AND($A114&lt;&gt;"",$A114&lt;&gt;"TOTAL"),IF(AND('[2]PDI_Descripcion tipo regimen ju'!$AI112&lt;&gt;"",'[2]PDI_Descripcion tipo regimen ju'!$AI112&lt;&gt;0),'[2]PDI_Descripcion tipo regimen ju'!$AI112,""),IF($A114="TOTAL",SUM(INDIRECT("U4:U"&amp;ROW()-1)),""))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IF(AND($A114&lt;&gt;"",$A114&lt;&gt;"TOTAL"),IF(AND('[2]PDI_Descripcion tipo regimen ju'!$AL112&lt;&gt;"",'[2]PDI_Descripcion tipo regimen ju'!$AL112&lt;&gt;0),'[2]PDI_Descripcion tipo regimen ju'!$AL112,""),IF($A114="TOTAL",SUM(INDIRECT("W4:W"&amp;ROW()-1)),""))</f>
        <v/>
      </c>
      <c r="X114" s="6" t="str">
        <f ca="1">IF(AND($A114&lt;&gt;"",$A114&lt;&gt;"TOTAL"),IF(AND('[2]PDI_Descripcion tipo regimen ju'!$AN112&lt;&gt;"",'[2]PDI_Descripcion tipo regimen ju'!$AN112&lt;&gt;0),'[2]PDI_Descripcion tipo regimen ju'!$AN112,""),IF($A114="TOTAL",SUM(INDIRECT("X4:X"&amp;ROW()-1)),""))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IF(AND($A114&lt;&gt;"",$A114&lt;&gt;"TOTAL"),IF(AND('[2]PDI_Descripcion tipo regimen ju'!$AQ112&lt;&gt;"",'[2]PDI_Descripcion tipo regimen ju'!$AQ112&lt;&gt;0),'[2]PDI_Descripcion tipo regimen ju'!$AQ112,""),IF($A114="TOTAL",SUM(INDIRECT("Z4:Z"&amp;ROW()-1)),""))</f>
        <v/>
      </c>
      <c r="AA114" s="6" t="str">
        <f ca="1">IF(AND($A114&lt;&gt;"",$A114&lt;&gt;"TOTAL"),IF(AND('[2]PDI_Descripcion tipo regimen ju'!$AS112&lt;&gt;"",'[2]PDI_Descripcion tipo regimen ju'!$AS112&lt;&gt;0),'[2]PDI_Descripcion tipo regimen ju'!$AS112,""),IF($A114="TOTAL",SUM(INDIRECT("AA4:AA"&amp;ROW()-1)),""))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IF(AND($A114&lt;&gt;"",$A114&lt;&gt;"TOTAL"),IF(AND('[2]PDI_Descripcion tipo regimen ju'!$AV112&lt;&gt;"",'[2]PDI_Descripcion tipo regimen ju'!$AV112&lt;&gt;0),'[2]PDI_Descripcion tipo regimen ju'!$AV112,""),IF($A114="TOTAL",SUM(INDIRECT("AC4:AC"&amp;ROW()-1)),""))</f>
        <v/>
      </c>
      <c r="AD114" s="6" t="str">
        <f ca="1">IF(AND($A114&lt;&gt;"",$A114&lt;&gt;"TOTAL"),IF(AND('[2]PDI_Descripcion tipo regimen ju'!$AX112&lt;&gt;"",'[2]PDI_Descripcion tipo regimen ju'!$AX112&lt;&gt;0),'[2]PDI_Descripcion tipo regimen ju'!$AX112,""),IF($A114="TOTAL",SUM(INDIRECT("AD4:AD"&amp;ROW()-1)),""))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IF(AND($A114&lt;&gt;"",$A114&lt;&gt;"TOTAL"),IF(AND('[2]PDI_Descripcion tipo regimen ju'!$BA112&lt;&gt;"",'[2]PDI_Descripcion tipo regimen ju'!$BA112&lt;&gt;0),'[2]PDI_Descripcion tipo regimen ju'!$BA112,""),IF($A114="TOTAL",SUM(INDIRECT("AF4:AF"&amp;ROW()-1)),""))</f>
        <v/>
      </c>
      <c r="AG114" s="6" t="str">
        <f ca="1">IF(AND($A114&lt;&gt;"",$A114&lt;&gt;"TOTAL"),IF(AND('[2]PDI_Descripcion tipo regimen ju'!$BC112&lt;&gt;"",'[2]PDI_Descripcion tipo regimen ju'!$BC112&lt;&gt;0),'[2]PDI_Descripcion tipo regimen ju'!$BC112,""),IF($A114="TOTAL",SUM(INDIRECT("AG4:AG"&amp;ROW()-1)),""))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IF(AND($A114&lt;&gt;"",$A114&lt;&gt;"TOTAL"),IF(AND('[2]PDI_Descripcion tipo regimen ju'!$BF112&lt;&gt;"",'[2]PDI_Descripcion tipo regimen ju'!$BF112&lt;&gt;0),'[2]PDI_Descripcion tipo regimen ju'!$BF112,""),IF($A114="TOTAL",SUM(INDIRECT("AI4:AI"&amp;ROW()-1)),""))</f>
        <v/>
      </c>
      <c r="AJ114" s="6" t="str">
        <f ca="1">IF(AND($A114&lt;&gt;"",$A114&lt;&gt;"TOTAL"),IF(AND('[2]PDI_Descripcion tipo regimen ju'!$BH112&lt;&gt;"",'[2]PDI_Descripcion tipo regimen ju'!$BH112&lt;&gt;0),'[2]PDI_Descripcion tipo regimen ju'!$BH112,""),IF($A114="TOTAL",SUM(INDIRECT("AJ4:AJ"&amp;ROW()-1)),""))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IF(AND($A114&lt;&gt;"",$A114&lt;&gt;"TOTAL"),IF(AND('[2]PDI_Descripcion tipo regimen ju'!$BK112&lt;&gt;"",'[2]PDI_Descripcion tipo regimen ju'!$BK112&lt;&gt;0),'[2]PDI_Descripcion tipo regimen ju'!$BK112,""),IF($A114="TOTAL",SUM(INDIRECT("AL4:AL"&amp;ROW()-1)),""))</f>
        <v/>
      </c>
      <c r="AM114" s="6" t="str">
        <f ca="1">IF(AND($A114&lt;&gt;"",$A114&lt;&gt;"TOTAL"),IF(AND('[2]PDI_Descripcion tipo regimen ju'!$BM112&lt;&gt;"",'[2]PDI_Descripcion tipo regimen ju'!$BM112&lt;&gt;0),'[2]PDI_Descripcion tipo regimen ju'!$BM112,""),IF($A114="TOTAL",SUM(INDIRECT("AM4:AM"&amp;ROW()-1)),""))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IF(AND($A114&lt;&gt;"",$A114&lt;&gt;"TOTAL"),IF(AND('[2]PDI_Descripcion tipo regimen ju'!$BP112&lt;&gt;"",'[2]PDI_Descripcion tipo regimen ju'!$BP112&lt;&gt;0),'[2]PDI_Descripcion tipo regimen ju'!$BP112,""),IF($A114="TOTAL",SUM(INDIRECT("AO4:AO"&amp;ROW()-1)),""))</f>
        <v/>
      </c>
      <c r="AP114" s="6" t="str">
        <f ca="1">IF(AND($A114&lt;&gt;"",$A114&lt;&gt;"TOTAL"),IF(AND('[2]PDI_Descripcion tipo regimen ju'!$BR112&lt;&gt;"",'[2]PDI_Descripcion tipo regimen ju'!$BR112&lt;&gt;0),'[2]PDI_Descripcion tipo regimen ju'!$BR112,""),IF($A114="TOTAL",SUM(INDIRECT("AP4:AP"&amp;ROW()-1)),""))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IF(AND($A114&lt;&gt;"",$A114&lt;&gt;"TOTAL"),IF(AND('[2]PDI_Descripcion tipo regimen ju'!$BU112&lt;&gt;"",'[2]PDI_Descripcion tipo regimen ju'!$BU112&lt;&gt;0),'[2]PDI_Descripcion tipo regimen ju'!$BU112,""),IF($A114="TOTAL",SUM(INDIRECT("AR4:AR"&amp;ROW()-1)),""))</f>
        <v/>
      </c>
      <c r="AS114" s="6" t="str">
        <f ca="1">IF(AND($A114&lt;&gt;"",$A114&lt;&gt;"TOTAL"),IF(AND('[2]PDI_Descripcion tipo regimen ju'!$BW112&lt;&gt;"",'[2]PDI_Descripcion tipo regimen ju'!$BW112&lt;&gt;0),'[2]PDI_Descripcion tipo regimen ju'!$BW112,""),IF($A114="TOTAL",SUM(INDIRECT("AS4:AS"&amp;ROW()-1)),""))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IF(AND($A114&lt;&gt;"",$A114&lt;&gt;"TOTAL"),IF(AND('[2]PDI_Descripcion tipo regimen ju'!$BZ112&lt;&gt;"",'[2]PDI_Descripcion tipo regimen ju'!$BZ112&lt;&gt;0),'[2]PDI_Descripcion tipo regimen ju'!$BZ112,""),IF($A114="TOTAL",SUM(INDIRECT("AU4:AU"&amp;ROW()-1)),""))</f>
        <v/>
      </c>
      <c r="AV114" s="6" t="str">
        <f ca="1">IF(AND($A114&lt;&gt;"",$A114&lt;&gt;"TOTAL"),IF(AND('[2]PDI_Descripcion tipo regimen ju'!$CB112&lt;&gt;"",'[2]PDI_Descripcion tipo regimen ju'!$CB112&lt;&gt;0),'[2]PDI_Descripcion tipo regimen ju'!$CB112,""),IF($A114="TOTAL",SUM(INDIRECT("AV4:AV"&amp;ROW()-1)),""))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IF(AND($A114&lt;&gt;"",$A114&lt;&gt;"TOTAL"),IF(AND('[2]PDI_Descripcion tipo regimen ju'!$CE112&lt;&gt;"",'[2]PDI_Descripcion tipo regimen ju'!$CE112&lt;&gt;0),'[2]PDI_Descripcion tipo regimen ju'!$CE112,""),IF($A114="TOTAL",SUM(INDIRECT("AX4:AX"&amp;ROW()-1)),""))</f>
        <v/>
      </c>
      <c r="AY114" s="6" t="str">
        <f ca="1">IF(AND($A114&lt;&gt;"",$A114&lt;&gt;"TOTAL"),IF(AND('[2]PDI_Descripcion tipo regimen ju'!$CG112&lt;&gt;"",'[2]PDI_Descripcion tipo regimen ju'!$CG112&lt;&gt;0),'[2]PDI_Descripcion tipo regimen ju'!$CG112,""),IF($A114="TOTAL",SUM(INDIRECT("AY4:AY"&amp;ROW()-1)),""))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IF(AND($A114&lt;&gt;"",$A114&lt;&gt;"TOTAL"),IF(AND('[2]PDI_Descripcion tipo regimen ju'!$CJ112&lt;&gt;"",'[2]PDI_Descripcion tipo regimen ju'!$CJ112&lt;&gt;0),'[2]PDI_Descripcion tipo regimen ju'!$CJ112,""),IF($A114="TOTAL",SUM(INDIRECT("BA4:BA"&amp;ROW()-1)),""))</f>
        <v/>
      </c>
      <c r="BB114" s="6" t="str">
        <f ca="1">IF(AND($A114&lt;&gt;"",$A114&lt;&gt;"TOTAL"),IF(AND('[2]PDI_Descripcion tipo regimen ju'!$CL112&lt;&gt;"",'[2]PDI_Descripcion tipo regimen ju'!$CL112&lt;&gt;0),'[2]PDI_Descripcion tipo regimen ju'!$CL112,""),IF($A114="TOTAL",SUM(INDIRECT("BB4:BB"&amp;ROW()-1)),""))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IF(AND($A114&lt;&gt;"",$A114&lt;&gt;"TOTAL"),IF(AND('[2]PDI_Descripcion tipo regimen ju'!$CO112&lt;&gt;"",'[2]PDI_Descripcion tipo regimen ju'!$CO112&lt;&gt;0),'[2]PDI_Descripcion tipo regimen ju'!$CO112,""),IF($A114="TOTAL",SUM(INDIRECT("BD4:BD"&amp;ROW()-1)),""))</f>
        <v/>
      </c>
      <c r="BE114" s="6" t="str">
        <f ca="1">IF(AND($A114&lt;&gt;"",$A114&lt;&gt;"TOTAL"),IF(AND('[2]PDI_Descripcion tipo regimen ju'!$CQ112&lt;&gt;"",'[2]PDI_Descripcion tipo regimen ju'!$CQ112&lt;&gt;0),'[2]PDI_Descripcion tipo regimen ju'!$CQ112,""),IF($A114="TOTAL",SUM(INDIRECT("BE4:BE"&amp;ROW()-1)),""))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IF('[2]PDI_Descripcion tipo regimen ju'!$B113&lt;&gt;"",'[2]PDI_Descripcion tipo regimen ju'!$B113,IF(AND('[2]PDI_Descripcion tipo regimen ju'!$B113="",'[2]PDI_Descripcion tipo regimen ju'!$B114="",'[2]PDI_Descripcion tipo regimen ju'!$B112=""),"","TOTAL"))</f>
        <v/>
      </c>
      <c r="B115" s="6" t="str">
        <f ca="1">IF(AND($A115&lt;&gt;"",$A115&lt;&gt;"TOTAL"),IF(AND('[2]PDI_Descripcion tipo regimen ju'!$C113&lt;&gt;"",'[2]PDI_Descripcion tipo regimen ju'!$C113&lt;&gt;0),'[2]PDI_Descripcion tipo regimen ju'!$C113,""),IF($A115="TOTAL",SUM(INDIRECT("B4:B"&amp;ROW()-1)),""))</f>
        <v/>
      </c>
      <c r="C115" s="6" t="str">
        <f ca="1">IF(AND($A115&lt;&gt;"",$A115&lt;&gt;"TOTAL"),IF(AND('[2]PDI_Descripcion tipo regimen ju'!$E113&lt;&gt;"",'[2]PDI_Descripcion tipo regimen ju'!$E113&lt;&gt;0),'[2]PDI_Descripcion tipo regimen ju'!$E113,""),IF($A115="TOTAL",SUM(INDIRECT("C4:C"&amp;ROW()-1)),""))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IF(AND($A115&lt;&gt;"",$A115&lt;&gt;"TOTAL"),IF(AND('[2]PDI_Descripcion tipo regimen ju'!$H113&lt;&gt;"",'[2]PDI_Descripcion tipo regimen ju'!$H113&lt;&gt;0),'[2]PDI_Descripcion tipo regimen ju'!$H113,""),IF($A115="TOTAL",SUM(INDIRECT("E4:E"&amp;ROW()-1)),""))</f>
        <v/>
      </c>
      <c r="F115" s="6" t="str">
        <f ca="1">IF(AND($A115&lt;&gt;"",$A115&lt;&gt;"TOTAL"),IF(AND('[2]PDI_Descripcion tipo regimen ju'!$J113&lt;&gt;"",'[2]PDI_Descripcion tipo regimen ju'!$J113&lt;&gt;0),'[2]PDI_Descripcion tipo regimen ju'!$J113,""),IF($A115="TOTAL",SUM(INDIRECT("F4:F"&amp;ROW()-1)),""))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IF(AND($A115&lt;&gt;"",$A115&lt;&gt;"TOTAL"),IF(AND('[2]PDI_Descripcion tipo regimen ju'!$M113&lt;&gt;"",'[2]PDI_Descripcion tipo regimen ju'!$M113&lt;&gt;0),'[2]PDI_Descripcion tipo regimen ju'!$M113,""),IF($A115="TOTAL",SUM(INDIRECT("H4:H"&amp;ROW()-1)),""))</f>
        <v/>
      </c>
      <c r="I115" s="6" t="str">
        <f ca="1">IF(AND($A115&lt;&gt;"",$A115&lt;&gt;"TOTAL"),IF(AND('[2]PDI_Descripcion tipo regimen ju'!$O113&lt;&gt;"",'[2]PDI_Descripcion tipo regimen ju'!$O113&lt;&gt;0),'[2]PDI_Descripcion tipo regimen ju'!$O113,""),IF($A115="TOTAL",SUM(INDIRECT("I4:I"&amp;ROW()-1)),""))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IF(AND($A115&lt;&gt;"",$A115&lt;&gt;"TOTAL"),IF(AND('[2]PDI_Descripcion tipo regimen ju'!$R113&lt;&gt;"",'[2]PDI_Descripcion tipo regimen ju'!$R113&lt;&gt;0),'[2]PDI_Descripcion tipo regimen ju'!$R113,""),IF($A115="TOTAL",SUM(INDIRECT("K4:K"&amp;ROW()-1)),""))</f>
        <v/>
      </c>
      <c r="L115" s="6" t="str">
        <f ca="1">IF(AND($A115&lt;&gt;"",$A115&lt;&gt;"TOTAL"),IF(AND('[2]PDI_Descripcion tipo regimen ju'!$T113&lt;&gt;"",'[2]PDI_Descripcion tipo regimen ju'!$T113&lt;&gt;0),'[2]PDI_Descripcion tipo regimen ju'!$T113,""),IF($A115="TOTAL",SUM(INDIRECT("L4:L"&amp;ROW()-1)),""))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IF(AND($A115&lt;&gt;"",$A115&lt;&gt;"TOTAL"),IF(AND('[2]PDI_Descripcion tipo regimen ju'!$W113&lt;&gt;"",'[2]PDI_Descripcion tipo regimen ju'!$W113&lt;&gt;0),'[2]PDI_Descripcion tipo regimen ju'!$W113,""),IF($A115="TOTAL",SUM(INDIRECT("N4:N"&amp;ROW()-1)),""))</f>
        <v/>
      </c>
      <c r="O115" s="6" t="str">
        <f ca="1">IF(AND($A115&lt;&gt;"",$A115&lt;&gt;"TOTAL"),IF(AND('[2]PDI_Descripcion tipo regimen ju'!$Y113&lt;&gt;"",'[2]PDI_Descripcion tipo regimen ju'!$Y113&lt;&gt;0),'[2]PDI_Descripcion tipo regimen ju'!$Y113,""),IF($A115="TOTAL",SUM(INDIRECT("O4:O"&amp;ROW()-1)),""))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IF(AND($A115&lt;&gt;"",$A115&lt;&gt;"TOTAL"),IF(AND('[2]PDI_Descripcion tipo regimen ju'!$AB113&lt;&gt;"",'[2]PDI_Descripcion tipo regimen ju'!$AB113&lt;&gt;0),'[2]PDI_Descripcion tipo regimen ju'!$AB113,""),IF($A115="TOTAL",SUM(INDIRECT("Q4:Q"&amp;ROW()-1)),""))</f>
        <v/>
      </c>
      <c r="R115" s="6" t="str">
        <f ca="1">IF(AND($A115&lt;&gt;"",$A115&lt;&gt;"TOTAL"),IF(AND('[2]PDI_Descripcion tipo regimen ju'!$AD113&lt;&gt;"",'[2]PDI_Descripcion tipo regimen ju'!$AD113&lt;&gt;0),'[2]PDI_Descripcion tipo regimen ju'!$AD113,""),IF($A115="TOTAL",SUM(INDIRECT("R4:R"&amp;ROW()-1)),""))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IF(AND($A115&lt;&gt;"",$A115&lt;&gt;"TOTAL"),IF(AND('[2]PDI_Descripcion tipo regimen ju'!$AG113&lt;&gt;"",'[2]PDI_Descripcion tipo regimen ju'!$AG113&lt;&gt;0),'[2]PDI_Descripcion tipo regimen ju'!$AG113,""),IF($A115="TOTAL",SUM(INDIRECT("T4:T"&amp;ROW()-1)),""))</f>
        <v/>
      </c>
      <c r="U115" s="6" t="str">
        <f ca="1">IF(AND($A115&lt;&gt;"",$A115&lt;&gt;"TOTAL"),IF(AND('[2]PDI_Descripcion tipo regimen ju'!$AI113&lt;&gt;"",'[2]PDI_Descripcion tipo regimen ju'!$AI113&lt;&gt;0),'[2]PDI_Descripcion tipo regimen ju'!$AI113,""),IF($A115="TOTAL",SUM(INDIRECT("U4:U"&amp;ROW()-1)),""))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IF(AND($A115&lt;&gt;"",$A115&lt;&gt;"TOTAL"),IF(AND('[2]PDI_Descripcion tipo regimen ju'!$AL113&lt;&gt;"",'[2]PDI_Descripcion tipo regimen ju'!$AL113&lt;&gt;0),'[2]PDI_Descripcion tipo regimen ju'!$AL113,""),IF($A115="TOTAL",SUM(INDIRECT("W4:W"&amp;ROW()-1)),""))</f>
        <v/>
      </c>
      <c r="X115" s="6" t="str">
        <f ca="1">IF(AND($A115&lt;&gt;"",$A115&lt;&gt;"TOTAL"),IF(AND('[2]PDI_Descripcion tipo regimen ju'!$AN113&lt;&gt;"",'[2]PDI_Descripcion tipo regimen ju'!$AN113&lt;&gt;0),'[2]PDI_Descripcion tipo regimen ju'!$AN113,""),IF($A115="TOTAL",SUM(INDIRECT("X4:X"&amp;ROW()-1)),""))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IF(AND($A115&lt;&gt;"",$A115&lt;&gt;"TOTAL"),IF(AND('[2]PDI_Descripcion tipo regimen ju'!$AQ113&lt;&gt;"",'[2]PDI_Descripcion tipo regimen ju'!$AQ113&lt;&gt;0),'[2]PDI_Descripcion tipo regimen ju'!$AQ113,""),IF($A115="TOTAL",SUM(INDIRECT("Z4:Z"&amp;ROW()-1)),""))</f>
        <v/>
      </c>
      <c r="AA115" s="6" t="str">
        <f ca="1">IF(AND($A115&lt;&gt;"",$A115&lt;&gt;"TOTAL"),IF(AND('[2]PDI_Descripcion tipo regimen ju'!$AS113&lt;&gt;"",'[2]PDI_Descripcion tipo regimen ju'!$AS113&lt;&gt;0),'[2]PDI_Descripcion tipo regimen ju'!$AS113,""),IF($A115="TOTAL",SUM(INDIRECT("AA4:AA"&amp;ROW()-1)),""))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IF(AND($A115&lt;&gt;"",$A115&lt;&gt;"TOTAL"),IF(AND('[2]PDI_Descripcion tipo regimen ju'!$AV113&lt;&gt;"",'[2]PDI_Descripcion tipo regimen ju'!$AV113&lt;&gt;0),'[2]PDI_Descripcion tipo regimen ju'!$AV113,""),IF($A115="TOTAL",SUM(INDIRECT("AC4:AC"&amp;ROW()-1)),""))</f>
        <v/>
      </c>
      <c r="AD115" s="6" t="str">
        <f ca="1">IF(AND($A115&lt;&gt;"",$A115&lt;&gt;"TOTAL"),IF(AND('[2]PDI_Descripcion tipo regimen ju'!$AX113&lt;&gt;"",'[2]PDI_Descripcion tipo regimen ju'!$AX113&lt;&gt;0),'[2]PDI_Descripcion tipo regimen ju'!$AX113,""),IF($A115="TOTAL",SUM(INDIRECT("AD4:AD"&amp;ROW()-1)),""))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IF(AND($A115&lt;&gt;"",$A115&lt;&gt;"TOTAL"),IF(AND('[2]PDI_Descripcion tipo regimen ju'!$BA113&lt;&gt;"",'[2]PDI_Descripcion tipo regimen ju'!$BA113&lt;&gt;0),'[2]PDI_Descripcion tipo regimen ju'!$BA113,""),IF($A115="TOTAL",SUM(INDIRECT("AF4:AF"&amp;ROW()-1)),""))</f>
        <v/>
      </c>
      <c r="AG115" s="6" t="str">
        <f ca="1">IF(AND($A115&lt;&gt;"",$A115&lt;&gt;"TOTAL"),IF(AND('[2]PDI_Descripcion tipo regimen ju'!$BC113&lt;&gt;"",'[2]PDI_Descripcion tipo regimen ju'!$BC113&lt;&gt;0),'[2]PDI_Descripcion tipo regimen ju'!$BC113,""),IF($A115="TOTAL",SUM(INDIRECT("AG4:AG"&amp;ROW()-1)),""))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IF(AND($A115&lt;&gt;"",$A115&lt;&gt;"TOTAL"),IF(AND('[2]PDI_Descripcion tipo regimen ju'!$BF113&lt;&gt;"",'[2]PDI_Descripcion tipo regimen ju'!$BF113&lt;&gt;0),'[2]PDI_Descripcion tipo regimen ju'!$BF113,""),IF($A115="TOTAL",SUM(INDIRECT("AI4:AI"&amp;ROW()-1)),""))</f>
        <v/>
      </c>
      <c r="AJ115" s="6" t="str">
        <f ca="1">IF(AND($A115&lt;&gt;"",$A115&lt;&gt;"TOTAL"),IF(AND('[2]PDI_Descripcion tipo regimen ju'!$BH113&lt;&gt;"",'[2]PDI_Descripcion tipo regimen ju'!$BH113&lt;&gt;0),'[2]PDI_Descripcion tipo regimen ju'!$BH113,""),IF($A115="TOTAL",SUM(INDIRECT("AJ4:AJ"&amp;ROW()-1)),""))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IF(AND($A115&lt;&gt;"",$A115&lt;&gt;"TOTAL"),IF(AND('[2]PDI_Descripcion tipo regimen ju'!$BK113&lt;&gt;"",'[2]PDI_Descripcion tipo regimen ju'!$BK113&lt;&gt;0),'[2]PDI_Descripcion tipo regimen ju'!$BK113,""),IF($A115="TOTAL",SUM(INDIRECT("AL4:AL"&amp;ROW()-1)),""))</f>
        <v/>
      </c>
      <c r="AM115" s="6" t="str">
        <f ca="1">IF(AND($A115&lt;&gt;"",$A115&lt;&gt;"TOTAL"),IF(AND('[2]PDI_Descripcion tipo regimen ju'!$BM113&lt;&gt;"",'[2]PDI_Descripcion tipo regimen ju'!$BM113&lt;&gt;0),'[2]PDI_Descripcion tipo regimen ju'!$BM113,""),IF($A115="TOTAL",SUM(INDIRECT("AM4:AM"&amp;ROW()-1)),""))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IF(AND($A115&lt;&gt;"",$A115&lt;&gt;"TOTAL"),IF(AND('[2]PDI_Descripcion tipo regimen ju'!$BP113&lt;&gt;"",'[2]PDI_Descripcion tipo regimen ju'!$BP113&lt;&gt;0),'[2]PDI_Descripcion tipo regimen ju'!$BP113,""),IF($A115="TOTAL",SUM(INDIRECT("AO4:AO"&amp;ROW()-1)),""))</f>
        <v/>
      </c>
      <c r="AP115" s="6" t="str">
        <f ca="1">IF(AND($A115&lt;&gt;"",$A115&lt;&gt;"TOTAL"),IF(AND('[2]PDI_Descripcion tipo regimen ju'!$BR113&lt;&gt;"",'[2]PDI_Descripcion tipo regimen ju'!$BR113&lt;&gt;0),'[2]PDI_Descripcion tipo regimen ju'!$BR113,""),IF($A115="TOTAL",SUM(INDIRECT("AP4:AP"&amp;ROW()-1)),""))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IF(AND($A115&lt;&gt;"",$A115&lt;&gt;"TOTAL"),IF(AND('[2]PDI_Descripcion tipo regimen ju'!$BU113&lt;&gt;"",'[2]PDI_Descripcion tipo regimen ju'!$BU113&lt;&gt;0),'[2]PDI_Descripcion tipo regimen ju'!$BU113,""),IF($A115="TOTAL",SUM(INDIRECT("AR4:AR"&amp;ROW()-1)),""))</f>
        <v/>
      </c>
      <c r="AS115" s="6" t="str">
        <f ca="1">IF(AND($A115&lt;&gt;"",$A115&lt;&gt;"TOTAL"),IF(AND('[2]PDI_Descripcion tipo regimen ju'!$BW113&lt;&gt;"",'[2]PDI_Descripcion tipo regimen ju'!$BW113&lt;&gt;0),'[2]PDI_Descripcion tipo regimen ju'!$BW113,""),IF($A115="TOTAL",SUM(INDIRECT("AS4:AS"&amp;ROW()-1)),""))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IF(AND($A115&lt;&gt;"",$A115&lt;&gt;"TOTAL"),IF(AND('[2]PDI_Descripcion tipo regimen ju'!$BZ113&lt;&gt;"",'[2]PDI_Descripcion tipo regimen ju'!$BZ113&lt;&gt;0),'[2]PDI_Descripcion tipo regimen ju'!$BZ113,""),IF($A115="TOTAL",SUM(INDIRECT("AU4:AU"&amp;ROW()-1)),""))</f>
        <v/>
      </c>
      <c r="AV115" s="6" t="str">
        <f ca="1">IF(AND($A115&lt;&gt;"",$A115&lt;&gt;"TOTAL"),IF(AND('[2]PDI_Descripcion tipo regimen ju'!$CB113&lt;&gt;"",'[2]PDI_Descripcion tipo regimen ju'!$CB113&lt;&gt;0),'[2]PDI_Descripcion tipo regimen ju'!$CB113,""),IF($A115="TOTAL",SUM(INDIRECT("AV4:AV"&amp;ROW()-1)),""))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IF(AND($A115&lt;&gt;"",$A115&lt;&gt;"TOTAL"),IF(AND('[2]PDI_Descripcion tipo regimen ju'!$CE113&lt;&gt;"",'[2]PDI_Descripcion tipo regimen ju'!$CE113&lt;&gt;0),'[2]PDI_Descripcion tipo regimen ju'!$CE113,""),IF($A115="TOTAL",SUM(INDIRECT("AX4:AX"&amp;ROW()-1)),""))</f>
        <v/>
      </c>
      <c r="AY115" s="6" t="str">
        <f ca="1">IF(AND($A115&lt;&gt;"",$A115&lt;&gt;"TOTAL"),IF(AND('[2]PDI_Descripcion tipo regimen ju'!$CG113&lt;&gt;"",'[2]PDI_Descripcion tipo regimen ju'!$CG113&lt;&gt;0),'[2]PDI_Descripcion tipo regimen ju'!$CG113,""),IF($A115="TOTAL",SUM(INDIRECT("AY4:AY"&amp;ROW()-1)),""))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IF(AND($A115&lt;&gt;"",$A115&lt;&gt;"TOTAL"),IF(AND('[2]PDI_Descripcion tipo regimen ju'!$CJ113&lt;&gt;"",'[2]PDI_Descripcion tipo regimen ju'!$CJ113&lt;&gt;0),'[2]PDI_Descripcion tipo regimen ju'!$CJ113,""),IF($A115="TOTAL",SUM(INDIRECT("BA4:BA"&amp;ROW()-1)),""))</f>
        <v/>
      </c>
      <c r="BB115" s="6" t="str">
        <f ca="1">IF(AND($A115&lt;&gt;"",$A115&lt;&gt;"TOTAL"),IF(AND('[2]PDI_Descripcion tipo regimen ju'!$CL113&lt;&gt;"",'[2]PDI_Descripcion tipo regimen ju'!$CL113&lt;&gt;0),'[2]PDI_Descripcion tipo regimen ju'!$CL113,""),IF($A115="TOTAL",SUM(INDIRECT("BB4:BB"&amp;ROW()-1)),""))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IF(AND($A115&lt;&gt;"",$A115&lt;&gt;"TOTAL"),IF(AND('[2]PDI_Descripcion tipo regimen ju'!$CO113&lt;&gt;"",'[2]PDI_Descripcion tipo regimen ju'!$CO113&lt;&gt;0),'[2]PDI_Descripcion tipo regimen ju'!$CO113,""),IF($A115="TOTAL",SUM(INDIRECT("BD4:BD"&amp;ROW()-1)),""))</f>
        <v/>
      </c>
      <c r="BE115" s="6" t="str">
        <f ca="1">IF(AND($A115&lt;&gt;"",$A115&lt;&gt;"TOTAL"),IF(AND('[2]PDI_Descripcion tipo regimen ju'!$CQ113&lt;&gt;"",'[2]PDI_Descripcion tipo regimen ju'!$CQ113&lt;&gt;0),'[2]PDI_Descripcion tipo regimen ju'!$CQ113,""),IF($A115="TOTAL",SUM(INDIRECT("BE4:BE"&amp;ROW()-1)),""))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IF('[2]PDI_Descripcion tipo regimen ju'!$B114&lt;&gt;"",'[2]PDI_Descripcion tipo regimen ju'!$B114,IF(AND('[2]PDI_Descripcion tipo regimen ju'!$B114="",'[2]PDI_Descripcion tipo regimen ju'!$B115="",'[2]PDI_Descripcion tipo regimen ju'!$B113=""),"","TOTAL"))</f>
        <v/>
      </c>
      <c r="B116" s="6" t="str">
        <f ca="1">IF(AND($A116&lt;&gt;"",$A116&lt;&gt;"TOTAL"),IF(AND('[2]PDI_Descripcion tipo regimen ju'!$C114&lt;&gt;"",'[2]PDI_Descripcion tipo regimen ju'!$C114&lt;&gt;0),'[2]PDI_Descripcion tipo regimen ju'!$C114,""),IF($A116="TOTAL",SUM(INDIRECT("B4:B"&amp;ROW()-1)),""))</f>
        <v/>
      </c>
      <c r="C116" s="6" t="str">
        <f ca="1">IF(AND($A116&lt;&gt;"",$A116&lt;&gt;"TOTAL"),IF(AND('[2]PDI_Descripcion tipo regimen ju'!$E114&lt;&gt;"",'[2]PDI_Descripcion tipo regimen ju'!$E114&lt;&gt;0),'[2]PDI_Descripcion tipo regimen ju'!$E114,""),IF($A116="TOTAL",SUM(INDIRECT("C4:C"&amp;ROW()-1)),""))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IF(AND($A116&lt;&gt;"",$A116&lt;&gt;"TOTAL"),IF(AND('[2]PDI_Descripcion tipo regimen ju'!$H114&lt;&gt;"",'[2]PDI_Descripcion tipo regimen ju'!$H114&lt;&gt;0),'[2]PDI_Descripcion tipo regimen ju'!$H114,""),IF($A116="TOTAL",SUM(INDIRECT("E4:E"&amp;ROW()-1)),""))</f>
        <v/>
      </c>
      <c r="F116" s="6" t="str">
        <f ca="1">IF(AND($A116&lt;&gt;"",$A116&lt;&gt;"TOTAL"),IF(AND('[2]PDI_Descripcion tipo regimen ju'!$J114&lt;&gt;"",'[2]PDI_Descripcion tipo regimen ju'!$J114&lt;&gt;0),'[2]PDI_Descripcion tipo regimen ju'!$J114,""),IF($A116="TOTAL",SUM(INDIRECT("F4:F"&amp;ROW()-1)),""))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IF(AND($A116&lt;&gt;"",$A116&lt;&gt;"TOTAL"),IF(AND('[2]PDI_Descripcion tipo regimen ju'!$M114&lt;&gt;"",'[2]PDI_Descripcion tipo regimen ju'!$M114&lt;&gt;0),'[2]PDI_Descripcion tipo regimen ju'!$M114,""),IF($A116="TOTAL",SUM(INDIRECT("H4:H"&amp;ROW()-1)),""))</f>
        <v/>
      </c>
      <c r="I116" s="6" t="str">
        <f ca="1">IF(AND($A116&lt;&gt;"",$A116&lt;&gt;"TOTAL"),IF(AND('[2]PDI_Descripcion tipo regimen ju'!$O114&lt;&gt;"",'[2]PDI_Descripcion tipo regimen ju'!$O114&lt;&gt;0),'[2]PDI_Descripcion tipo regimen ju'!$O114,""),IF($A116="TOTAL",SUM(INDIRECT("I4:I"&amp;ROW()-1)),""))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IF(AND($A116&lt;&gt;"",$A116&lt;&gt;"TOTAL"),IF(AND('[2]PDI_Descripcion tipo regimen ju'!$R114&lt;&gt;"",'[2]PDI_Descripcion tipo regimen ju'!$R114&lt;&gt;0),'[2]PDI_Descripcion tipo regimen ju'!$R114,""),IF($A116="TOTAL",SUM(INDIRECT("K4:K"&amp;ROW()-1)),""))</f>
        <v/>
      </c>
      <c r="L116" s="6" t="str">
        <f ca="1">IF(AND($A116&lt;&gt;"",$A116&lt;&gt;"TOTAL"),IF(AND('[2]PDI_Descripcion tipo regimen ju'!$T114&lt;&gt;"",'[2]PDI_Descripcion tipo regimen ju'!$T114&lt;&gt;0),'[2]PDI_Descripcion tipo regimen ju'!$T114,""),IF($A116="TOTAL",SUM(INDIRECT("L4:L"&amp;ROW()-1)),""))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IF(AND($A116&lt;&gt;"",$A116&lt;&gt;"TOTAL"),IF(AND('[2]PDI_Descripcion tipo regimen ju'!$W114&lt;&gt;"",'[2]PDI_Descripcion tipo regimen ju'!$W114&lt;&gt;0),'[2]PDI_Descripcion tipo regimen ju'!$W114,""),IF($A116="TOTAL",SUM(INDIRECT("N4:N"&amp;ROW()-1)),""))</f>
        <v/>
      </c>
      <c r="O116" s="6" t="str">
        <f ca="1">IF(AND($A116&lt;&gt;"",$A116&lt;&gt;"TOTAL"),IF(AND('[2]PDI_Descripcion tipo regimen ju'!$Y114&lt;&gt;"",'[2]PDI_Descripcion tipo regimen ju'!$Y114&lt;&gt;0),'[2]PDI_Descripcion tipo regimen ju'!$Y114,""),IF($A116="TOTAL",SUM(INDIRECT("O4:O"&amp;ROW()-1)),""))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IF(AND($A116&lt;&gt;"",$A116&lt;&gt;"TOTAL"),IF(AND('[2]PDI_Descripcion tipo regimen ju'!$AB114&lt;&gt;"",'[2]PDI_Descripcion tipo regimen ju'!$AB114&lt;&gt;0),'[2]PDI_Descripcion tipo regimen ju'!$AB114,""),IF($A116="TOTAL",SUM(INDIRECT("Q4:Q"&amp;ROW()-1)),""))</f>
        <v/>
      </c>
      <c r="R116" s="6" t="str">
        <f ca="1">IF(AND($A116&lt;&gt;"",$A116&lt;&gt;"TOTAL"),IF(AND('[2]PDI_Descripcion tipo regimen ju'!$AD114&lt;&gt;"",'[2]PDI_Descripcion tipo regimen ju'!$AD114&lt;&gt;0),'[2]PDI_Descripcion tipo regimen ju'!$AD114,""),IF($A116="TOTAL",SUM(INDIRECT("R4:R"&amp;ROW()-1)),""))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IF(AND($A116&lt;&gt;"",$A116&lt;&gt;"TOTAL"),IF(AND('[2]PDI_Descripcion tipo regimen ju'!$AG114&lt;&gt;"",'[2]PDI_Descripcion tipo regimen ju'!$AG114&lt;&gt;0),'[2]PDI_Descripcion tipo regimen ju'!$AG114,""),IF($A116="TOTAL",SUM(INDIRECT("T4:T"&amp;ROW()-1)),""))</f>
        <v/>
      </c>
      <c r="U116" s="6" t="str">
        <f ca="1">IF(AND($A116&lt;&gt;"",$A116&lt;&gt;"TOTAL"),IF(AND('[2]PDI_Descripcion tipo regimen ju'!$AI114&lt;&gt;"",'[2]PDI_Descripcion tipo regimen ju'!$AI114&lt;&gt;0),'[2]PDI_Descripcion tipo regimen ju'!$AI114,""),IF($A116="TOTAL",SUM(INDIRECT("U4:U"&amp;ROW()-1)),""))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IF(AND($A116&lt;&gt;"",$A116&lt;&gt;"TOTAL"),IF(AND('[2]PDI_Descripcion tipo regimen ju'!$AL114&lt;&gt;"",'[2]PDI_Descripcion tipo regimen ju'!$AL114&lt;&gt;0),'[2]PDI_Descripcion tipo regimen ju'!$AL114,""),IF($A116="TOTAL",SUM(INDIRECT("W4:W"&amp;ROW()-1)),""))</f>
        <v/>
      </c>
      <c r="X116" s="6" t="str">
        <f ca="1">IF(AND($A116&lt;&gt;"",$A116&lt;&gt;"TOTAL"),IF(AND('[2]PDI_Descripcion tipo regimen ju'!$AN114&lt;&gt;"",'[2]PDI_Descripcion tipo regimen ju'!$AN114&lt;&gt;0),'[2]PDI_Descripcion tipo regimen ju'!$AN114,""),IF($A116="TOTAL",SUM(INDIRECT("X4:X"&amp;ROW()-1)),""))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IF(AND($A116&lt;&gt;"",$A116&lt;&gt;"TOTAL"),IF(AND('[2]PDI_Descripcion tipo regimen ju'!$AQ114&lt;&gt;"",'[2]PDI_Descripcion tipo regimen ju'!$AQ114&lt;&gt;0),'[2]PDI_Descripcion tipo regimen ju'!$AQ114,""),IF($A116="TOTAL",SUM(INDIRECT("Z4:Z"&amp;ROW()-1)),""))</f>
        <v/>
      </c>
      <c r="AA116" s="6" t="str">
        <f ca="1">IF(AND($A116&lt;&gt;"",$A116&lt;&gt;"TOTAL"),IF(AND('[2]PDI_Descripcion tipo regimen ju'!$AS114&lt;&gt;"",'[2]PDI_Descripcion tipo regimen ju'!$AS114&lt;&gt;0),'[2]PDI_Descripcion tipo regimen ju'!$AS114,""),IF($A116="TOTAL",SUM(INDIRECT("AA4:AA"&amp;ROW()-1)),""))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IF(AND($A116&lt;&gt;"",$A116&lt;&gt;"TOTAL"),IF(AND('[2]PDI_Descripcion tipo regimen ju'!$AV114&lt;&gt;"",'[2]PDI_Descripcion tipo regimen ju'!$AV114&lt;&gt;0),'[2]PDI_Descripcion tipo regimen ju'!$AV114,""),IF($A116="TOTAL",SUM(INDIRECT("AC4:AC"&amp;ROW()-1)),""))</f>
        <v/>
      </c>
      <c r="AD116" s="6" t="str">
        <f ca="1">IF(AND($A116&lt;&gt;"",$A116&lt;&gt;"TOTAL"),IF(AND('[2]PDI_Descripcion tipo regimen ju'!$AX114&lt;&gt;"",'[2]PDI_Descripcion tipo regimen ju'!$AX114&lt;&gt;0),'[2]PDI_Descripcion tipo regimen ju'!$AX114,""),IF($A116="TOTAL",SUM(INDIRECT("AD4:AD"&amp;ROW()-1)),""))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IF(AND($A116&lt;&gt;"",$A116&lt;&gt;"TOTAL"),IF(AND('[2]PDI_Descripcion tipo regimen ju'!$BA114&lt;&gt;"",'[2]PDI_Descripcion tipo regimen ju'!$BA114&lt;&gt;0),'[2]PDI_Descripcion tipo regimen ju'!$BA114,""),IF($A116="TOTAL",SUM(INDIRECT("AF4:AF"&amp;ROW()-1)),""))</f>
        <v/>
      </c>
      <c r="AG116" s="6" t="str">
        <f ca="1">IF(AND($A116&lt;&gt;"",$A116&lt;&gt;"TOTAL"),IF(AND('[2]PDI_Descripcion tipo regimen ju'!$BC114&lt;&gt;"",'[2]PDI_Descripcion tipo regimen ju'!$BC114&lt;&gt;0),'[2]PDI_Descripcion tipo regimen ju'!$BC114,""),IF($A116="TOTAL",SUM(INDIRECT("AG4:AG"&amp;ROW()-1)),""))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IF(AND($A116&lt;&gt;"",$A116&lt;&gt;"TOTAL"),IF(AND('[2]PDI_Descripcion tipo regimen ju'!$BF114&lt;&gt;"",'[2]PDI_Descripcion tipo regimen ju'!$BF114&lt;&gt;0),'[2]PDI_Descripcion tipo regimen ju'!$BF114,""),IF($A116="TOTAL",SUM(INDIRECT("AI4:AI"&amp;ROW()-1)),""))</f>
        <v/>
      </c>
      <c r="AJ116" s="6" t="str">
        <f ca="1">IF(AND($A116&lt;&gt;"",$A116&lt;&gt;"TOTAL"),IF(AND('[2]PDI_Descripcion tipo regimen ju'!$BH114&lt;&gt;"",'[2]PDI_Descripcion tipo regimen ju'!$BH114&lt;&gt;0),'[2]PDI_Descripcion tipo regimen ju'!$BH114,""),IF($A116="TOTAL",SUM(INDIRECT("AJ4:AJ"&amp;ROW()-1)),""))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IF(AND($A116&lt;&gt;"",$A116&lt;&gt;"TOTAL"),IF(AND('[2]PDI_Descripcion tipo regimen ju'!$BK114&lt;&gt;"",'[2]PDI_Descripcion tipo regimen ju'!$BK114&lt;&gt;0),'[2]PDI_Descripcion tipo regimen ju'!$BK114,""),IF($A116="TOTAL",SUM(INDIRECT("AL4:AL"&amp;ROW()-1)),""))</f>
        <v/>
      </c>
      <c r="AM116" s="6" t="str">
        <f ca="1">IF(AND($A116&lt;&gt;"",$A116&lt;&gt;"TOTAL"),IF(AND('[2]PDI_Descripcion tipo regimen ju'!$BM114&lt;&gt;"",'[2]PDI_Descripcion tipo regimen ju'!$BM114&lt;&gt;0),'[2]PDI_Descripcion tipo regimen ju'!$BM114,""),IF($A116="TOTAL",SUM(INDIRECT("AM4:AM"&amp;ROW()-1)),""))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IF(AND($A116&lt;&gt;"",$A116&lt;&gt;"TOTAL"),IF(AND('[2]PDI_Descripcion tipo regimen ju'!$BP114&lt;&gt;"",'[2]PDI_Descripcion tipo regimen ju'!$BP114&lt;&gt;0),'[2]PDI_Descripcion tipo regimen ju'!$BP114,""),IF($A116="TOTAL",SUM(INDIRECT("AO4:AO"&amp;ROW()-1)),""))</f>
        <v/>
      </c>
      <c r="AP116" s="6" t="str">
        <f ca="1">IF(AND($A116&lt;&gt;"",$A116&lt;&gt;"TOTAL"),IF(AND('[2]PDI_Descripcion tipo regimen ju'!$BR114&lt;&gt;"",'[2]PDI_Descripcion tipo regimen ju'!$BR114&lt;&gt;0),'[2]PDI_Descripcion tipo regimen ju'!$BR114,""),IF($A116="TOTAL",SUM(INDIRECT("AP4:AP"&amp;ROW()-1)),""))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IF(AND($A116&lt;&gt;"",$A116&lt;&gt;"TOTAL"),IF(AND('[2]PDI_Descripcion tipo regimen ju'!$BU114&lt;&gt;"",'[2]PDI_Descripcion tipo regimen ju'!$BU114&lt;&gt;0),'[2]PDI_Descripcion tipo regimen ju'!$BU114,""),IF($A116="TOTAL",SUM(INDIRECT("AR4:AR"&amp;ROW()-1)),""))</f>
        <v/>
      </c>
      <c r="AS116" s="6" t="str">
        <f ca="1">IF(AND($A116&lt;&gt;"",$A116&lt;&gt;"TOTAL"),IF(AND('[2]PDI_Descripcion tipo regimen ju'!$BW114&lt;&gt;"",'[2]PDI_Descripcion tipo regimen ju'!$BW114&lt;&gt;0),'[2]PDI_Descripcion tipo regimen ju'!$BW114,""),IF($A116="TOTAL",SUM(INDIRECT("AS4:AS"&amp;ROW()-1)),""))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IF(AND($A116&lt;&gt;"",$A116&lt;&gt;"TOTAL"),IF(AND('[2]PDI_Descripcion tipo regimen ju'!$BZ114&lt;&gt;"",'[2]PDI_Descripcion tipo regimen ju'!$BZ114&lt;&gt;0),'[2]PDI_Descripcion tipo regimen ju'!$BZ114,""),IF($A116="TOTAL",SUM(INDIRECT("AU4:AU"&amp;ROW()-1)),""))</f>
        <v/>
      </c>
      <c r="AV116" s="6" t="str">
        <f ca="1">IF(AND($A116&lt;&gt;"",$A116&lt;&gt;"TOTAL"),IF(AND('[2]PDI_Descripcion tipo regimen ju'!$CB114&lt;&gt;"",'[2]PDI_Descripcion tipo regimen ju'!$CB114&lt;&gt;0),'[2]PDI_Descripcion tipo regimen ju'!$CB114,""),IF($A116="TOTAL",SUM(INDIRECT("AV4:AV"&amp;ROW()-1)),""))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IF(AND($A116&lt;&gt;"",$A116&lt;&gt;"TOTAL"),IF(AND('[2]PDI_Descripcion tipo regimen ju'!$CE114&lt;&gt;"",'[2]PDI_Descripcion tipo regimen ju'!$CE114&lt;&gt;0),'[2]PDI_Descripcion tipo regimen ju'!$CE114,""),IF($A116="TOTAL",SUM(INDIRECT("AX4:AX"&amp;ROW()-1)),""))</f>
        <v/>
      </c>
      <c r="AY116" s="6" t="str">
        <f ca="1">IF(AND($A116&lt;&gt;"",$A116&lt;&gt;"TOTAL"),IF(AND('[2]PDI_Descripcion tipo regimen ju'!$CG114&lt;&gt;"",'[2]PDI_Descripcion tipo regimen ju'!$CG114&lt;&gt;0),'[2]PDI_Descripcion tipo regimen ju'!$CG114,""),IF($A116="TOTAL",SUM(INDIRECT("AY4:AY"&amp;ROW()-1)),""))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IF(AND($A116&lt;&gt;"",$A116&lt;&gt;"TOTAL"),IF(AND('[2]PDI_Descripcion tipo regimen ju'!$CJ114&lt;&gt;"",'[2]PDI_Descripcion tipo regimen ju'!$CJ114&lt;&gt;0),'[2]PDI_Descripcion tipo regimen ju'!$CJ114,""),IF($A116="TOTAL",SUM(INDIRECT("BA4:BA"&amp;ROW()-1)),""))</f>
        <v/>
      </c>
      <c r="BB116" s="6" t="str">
        <f ca="1">IF(AND($A116&lt;&gt;"",$A116&lt;&gt;"TOTAL"),IF(AND('[2]PDI_Descripcion tipo regimen ju'!$CL114&lt;&gt;"",'[2]PDI_Descripcion tipo regimen ju'!$CL114&lt;&gt;0),'[2]PDI_Descripcion tipo regimen ju'!$CL114,""),IF($A116="TOTAL",SUM(INDIRECT("BB4:BB"&amp;ROW()-1)),""))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IF(AND($A116&lt;&gt;"",$A116&lt;&gt;"TOTAL"),IF(AND('[2]PDI_Descripcion tipo regimen ju'!$CO114&lt;&gt;"",'[2]PDI_Descripcion tipo regimen ju'!$CO114&lt;&gt;0),'[2]PDI_Descripcion tipo regimen ju'!$CO114,""),IF($A116="TOTAL",SUM(INDIRECT("BD4:BD"&amp;ROW()-1)),""))</f>
        <v/>
      </c>
      <c r="BE116" s="6" t="str">
        <f ca="1">IF(AND($A116&lt;&gt;"",$A116&lt;&gt;"TOTAL"),IF(AND('[2]PDI_Descripcion tipo regimen ju'!$CQ114&lt;&gt;"",'[2]PDI_Descripcion tipo regimen ju'!$CQ114&lt;&gt;0),'[2]PDI_Descripcion tipo regimen ju'!$CQ114,""),IF($A116="TOTAL",SUM(INDIRECT("BE4:BE"&amp;ROW()-1)),""))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IF('[2]PDI_Descripcion tipo regimen ju'!$B115&lt;&gt;"",'[2]PDI_Descripcion tipo regimen ju'!$B115,IF(AND('[2]PDI_Descripcion tipo regimen ju'!$B115="",'[2]PDI_Descripcion tipo regimen ju'!$B116="",'[2]PDI_Descripcion tipo regimen ju'!$B114=""),"","TOTAL"))</f>
        <v/>
      </c>
      <c r="B117" s="6" t="str">
        <f ca="1">IF(AND($A117&lt;&gt;"",$A117&lt;&gt;"TOTAL"),IF(AND('[2]PDI_Descripcion tipo regimen ju'!$C115&lt;&gt;"",'[2]PDI_Descripcion tipo regimen ju'!$C115&lt;&gt;0),'[2]PDI_Descripcion tipo regimen ju'!$C115,""),IF($A117="TOTAL",SUM(INDIRECT("B4:B"&amp;ROW()-1)),""))</f>
        <v/>
      </c>
      <c r="C117" s="6" t="str">
        <f ca="1">IF(AND($A117&lt;&gt;"",$A117&lt;&gt;"TOTAL"),IF(AND('[2]PDI_Descripcion tipo regimen ju'!$E115&lt;&gt;"",'[2]PDI_Descripcion tipo regimen ju'!$E115&lt;&gt;0),'[2]PDI_Descripcion tipo regimen ju'!$E115,""),IF($A117="TOTAL",SUM(INDIRECT("C4:C"&amp;ROW()-1)),""))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IF(AND($A117&lt;&gt;"",$A117&lt;&gt;"TOTAL"),IF(AND('[2]PDI_Descripcion tipo regimen ju'!$H115&lt;&gt;"",'[2]PDI_Descripcion tipo regimen ju'!$H115&lt;&gt;0),'[2]PDI_Descripcion tipo regimen ju'!$H115,""),IF($A117="TOTAL",SUM(INDIRECT("E4:E"&amp;ROW()-1)),""))</f>
        <v/>
      </c>
      <c r="F117" s="6" t="str">
        <f ca="1">IF(AND($A117&lt;&gt;"",$A117&lt;&gt;"TOTAL"),IF(AND('[2]PDI_Descripcion tipo regimen ju'!$J115&lt;&gt;"",'[2]PDI_Descripcion tipo regimen ju'!$J115&lt;&gt;0),'[2]PDI_Descripcion tipo regimen ju'!$J115,""),IF($A117="TOTAL",SUM(INDIRECT("F4:F"&amp;ROW()-1)),""))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IF(AND($A117&lt;&gt;"",$A117&lt;&gt;"TOTAL"),IF(AND('[2]PDI_Descripcion tipo regimen ju'!$M115&lt;&gt;"",'[2]PDI_Descripcion tipo regimen ju'!$M115&lt;&gt;0),'[2]PDI_Descripcion tipo regimen ju'!$M115,""),IF($A117="TOTAL",SUM(INDIRECT("H4:H"&amp;ROW()-1)),""))</f>
        <v/>
      </c>
      <c r="I117" s="6" t="str">
        <f ca="1">IF(AND($A117&lt;&gt;"",$A117&lt;&gt;"TOTAL"),IF(AND('[2]PDI_Descripcion tipo regimen ju'!$O115&lt;&gt;"",'[2]PDI_Descripcion tipo regimen ju'!$O115&lt;&gt;0),'[2]PDI_Descripcion tipo regimen ju'!$O115,""),IF($A117="TOTAL",SUM(INDIRECT("I4:I"&amp;ROW()-1)),""))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IF(AND($A117&lt;&gt;"",$A117&lt;&gt;"TOTAL"),IF(AND('[2]PDI_Descripcion tipo regimen ju'!$R115&lt;&gt;"",'[2]PDI_Descripcion tipo regimen ju'!$R115&lt;&gt;0),'[2]PDI_Descripcion tipo regimen ju'!$R115,""),IF($A117="TOTAL",SUM(INDIRECT("K4:K"&amp;ROW()-1)),""))</f>
        <v/>
      </c>
      <c r="L117" s="6" t="str">
        <f ca="1">IF(AND($A117&lt;&gt;"",$A117&lt;&gt;"TOTAL"),IF(AND('[2]PDI_Descripcion tipo regimen ju'!$T115&lt;&gt;"",'[2]PDI_Descripcion tipo regimen ju'!$T115&lt;&gt;0),'[2]PDI_Descripcion tipo regimen ju'!$T115,""),IF($A117="TOTAL",SUM(INDIRECT("L4:L"&amp;ROW()-1)),""))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IF(AND($A117&lt;&gt;"",$A117&lt;&gt;"TOTAL"),IF(AND('[2]PDI_Descripcion tipo regimen ju'!$W115&lt;&gt;"",'[2]PDI_Descripcion tipo regimen ju'!$W115&lt;&gt;0),'[2]PDI_Descripcion tipo regimen ju'!$W115,""),IF($A117="TOTAL",SUM(INDIRECT("N4:N"&amp;ROW()-1)),""))</f>
        <v/>
      </c>
      <c r="O117" s="6" t="str">
        <f ca="1">IF(AND($A117&lt;&gt;"",$A117&lt;&gt;"TOTAL"),IF(AND('[2]PDI_Descripcion tipo regimen ju'!$Y115&lt;&gt;"",'[2]PDI_Descripcion tipo regimen ju'!$Y115&lt;&gt;0),'[2]PDI_Descripcion tipo regimen ju'!$Y115,""),IF($A117="TOTAL",SUM(INDIRECT("O4:O"&amp;ROW()-1)),""))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IF(AND($A117&lt;&gt;"",$A117&lt;&gt;"TOTAL"),IF(AND('[2]PDI_Descripcion tipo regimen ju'!$AB115&lt;&gt;"",'[2]PDI_Descripcion tipo regimen ju'!$AB115&lt;&gt;0),'[2]PDI_Descripcion tipo regimen ju'!$AB115,""),IF($A117="TOTAL",SUM(INDIRECT("Q4:Q"&amp;ROW()-1)),""))</f>
        <v/>
      </c>
      <c r="R117" s="6" t="str">
        <f ca="1">IF(AND($A117&lt;&gt;"",$A117&lt;&gt;"TOTAL"),IF(AND('[2]PDI_Descripcion tipo regimen ju'!$AD115&lt;&gt;"",'[2]PDI_Descripcion tipo regimen ju'!$AD115&lt;&gt;0),'[2]PDI_Descripcion tipo regimen ju'!$AD115,""),IF($A117="TOTAL",SUM(INDIRECT("R4:R"&amp;ROW()-1)),""))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IF(AND($A117&lt;&gt;"",$A117&lt;&gt;"TOTAL"),IF(AND('[2]PDI_Descripcion tipo regimen ju'!$AG115&lt;&gt;"",'[2]PDI_Descripcion tipo regimen ju'!$AG115&lt;&gt;0),'[2]PDI_Descripcion tipo regimen ju'!$AG115,""),IF($A117="TOTAL",SUM(INDIRECT("T4:T"&amp;ROW()-1)),""))</f>
        <v/>
      </c>
      <c r="U117" s="6" t="str">
        <f ca="1">IF(AND($A117&lt;&gt;"",$A117&lt;&gt;"TOTAL"),IF(AND('[2]PDI_Descripcion tipo regimen ju'!$AI115&lt;&gt;"",'[2]PDI_Descripcion tipo regimen ju'!$AI115&lt;&gt;0),'[2]PDI_Descripcion tipo regimen ju'!$AI115,""),IF($A117="TOTAL",SUM(INDIRECT("U4:U"&amp;ROW()-1)),""))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IF(AND($A117&lt;&gt;"",$A117&lt;&gt;"TOTAL"),IF(AND('[2]PDI_Descripcion tipo regimen ju'!$AL115&lt;&gt;"",'[2]PDI_Descripcion tipo regimen ju'!$AL115&lt;&gt;0),'[2]PDI_Descripcion tipo regimen ju'!$AL115,""),IF($A117="TOTAL",SUM(INDIRECT("W4:W"&amp;ROW()-1)),""))</f>
        <v/>
      </c>
      <c r="X117" s="6" t="str">
        <f ca="1">IF(AND($A117&lt;&gt;"",$A117&lt;&gt;"TOTAL"),IF(AND('[2]PDI_Descripcion tipo regimen ju'!$AN115&lt;&gt;"",'[2]PDI_Descripcion tipo regimen ju'!$AN115&lt;&gt;0),'[2]PDI_Descripcion tipo regimen ju'!$AN115,""),IF($A117="TOTAL",SUM(INDIRECT("X4:X"&amp;ROW()-1)),""))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IF(AND($A117&lt;&gt;"",$A117&lt;&gt;"TOTAL"),IF(AND('[2]PDI_Descripcion tipo regimen ju'!$AQ115&lt;&gt;"",'[2]PDI_Descripcion tipo regimen ju'!$AQ115&lt;&gt;0),'[2]PDI_Descripcion tipo regimen ju'!$AQ115,""),IF($A117="TOTAL",SUM(INDIRECT("Z4:Z"&amp;ROW()-1)),""))</f>
        <v/>
      </c>
      <c r="AA117" s="6" t="str">
        <f ca="1">IF(AND($A117&lt;&gt;"",$A117&lt;&gt;"TOTAL"),IF(AND('[2]PDI_Descripcion tipo regimen ju'!$AS115&lt;&gt;"",'[2]PDI_Descripcion tipo regimen ju'!$AS115&lt;&gt;0),'[2]PDI_Descripcion tipo regimen ju'!$AS115,""),IF($A117="TOTAL",SUM(INDIRECT("AA4:AA"&amp;ROW()-1)),""))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IF(AND($A117&lt;&gt;"",$A117&lt;&gt;"TOTAL"),IF(AND('[2]PDI_Descripcion tipo regimen ju'!$AV115&lt;&gt;"",'[2]PDI_Descripcion tipo regimen ju'!$AV115&lt;&gt;0),'[2]PDI_Descripcion tipo regimen ju'!$AV115,""),IF($A117="TOTAL",SUM(INDIRECT("AC4:AC"&amp;ROW()-1)),""))</f>
        <v/>
      </c>
      <c r="AD117" s="6" t="str">
        <f ca="1">IF(AND($A117&lt;&gt;"",$A117&lt;&gt;"TOTAL"),IF(AND('[2]PDI_Descripcion tipo regimen ju'!$AX115&lt;&gt;"",'[2]PDI_Descripcion tipo regimen ju'!$AX115&lt;&gt;0),'[2]PDI_Descripcion tipo regimen ju'!$AX115,""),IF($A117="TOTAL",SUM(INDIRECT("AD4:AD"&amp;ROW()-1)),""))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IF(AND($A117&lt;&gt;"",$A117&lt;&gt;"TOTAL"),IF(AND('[2]PDI_Descripcion tipo regimen ju'!$BA115&lt;&gt;"",'[2]PDI_Descripcion tipo regimen ju'!$BA115&lt;&gt;0),'[2]PDI_Descripcion tipo regimen ju'!$BA115,""),IF($A117="TOTAL",SUM(INDIRECT("AF4:AF"&amp;ROW()-1)),""))</f>
        <v/>
      </c>
      <c r="AG117" s="6" t="str">
        <f ca="1">IF(AND($A117&lt;&gt;"",$A117&lt;&gt;"TOTAL"),IF(AND('[2]PDI_Descripcion tipo regimen ju'!$BC115&lt;&gt;"",'[2]PDI_Descripcion tipo regimen ju'!$BC115&lt;&gt;0),'[2]PDI_Descripcion tipo regimen ju'!$BC115,""),IF($A117="TOTAL",SUM(INDIRECT("AG4:AG"&amp;ROW()-1)),""))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IF(AND($A117&lt;&gt;"",$A117&lt;&gt;"TOTAL"),IF(AND('[2]PDI_Descripcion tipo regimen ju'!$BF115&lt;&gt;"",'[2]PDI_Descripcion tipo regimen ju'!$BF115&lt;&gt;0),'[2]PDI_Descripcion tipo regimen ju'!$BF115,""),IF($A117="TOTAL",SUM(INDIRECT("AI4:AI"&amp;ROW()-1)),""))</f>
        <v/>
      </c>
      <c r="AJ117" s="6" t="str">
        <f ca="1">IF(AND($A117&lt;&gt;"",$A117&lt;&gt;"TOTAL"),IF(AND('[2]PDI_Descripcion tipo regimen ju'!$BH115&lt;&gt;"",'[2]PDI_Descripcion tipo regimen ju'!$BH115&lt;&gt;0),'[2]PDI_Descripcion tipo regimen ju'!$BH115,""),IF($A117="TOTAL",SUM(INDIRECT("AJ4:AJ"&amp;ROW()-1)),""))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IF(AND($A117&lt;&gt;"",$A117&lt;&gt;"TOTAL"),IF(AND('[2]PDI_Descripcion tipo regimen ju'!$BK115&lt;&gt;"",'[2]PDI_Descripcion tipo regimen ju'!$BK115&lt;&gt;0),'[2]PDI_Descripcion tipo regimen ju'!$BK115,""),IF($A117="TOTAL",SUM(INDIRECT("AL4:AL"&amp;ROW()-1)),""))</f>
        <v/>
      </c>
      <c r="AM117" s="6" t="str">
        <f ca="1">IF(AND($A117&lt;&gt;"",$A117&lt;&gt;"TOTAL"),IF(AND('[2]PDI_Descripcion tipo regimen ju'!$BM115&lt;&gt;"",'[2]PDI_Descripcion tipo regimen ju'!$BM115&lt;&gt;0),'[2]PDI_Descripcion tipo regimen ju'!$BM115,""),IF($A117="TOTAL",SUM(INDIRECT("AM4:AM"&amp;ROW()-1)),""))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IF(AND($A117&lt;&gt;"",$A117&lt;&gt;"TOTAL"),IF(AND('[2]PDI_Descripcion tipo regimen ju'!$BP115&lt;&gt;"",'[2]PDI_Descripcion tipo regimen ju'!$BP115&lt;&gt;0),'[2]PDI_Descripcion tipo regimen ju'!$BP115,""),IF($A117="TOTAL",SUM(INDIRECT("AO4:AO"&amp;ROW()-1)),""))</f>
        <v/>
      </c>
      <c r="AP117" s="6" t="str">
        <f ca="1">IF(AND($A117&lt;&gt;"",$A117&lt;&gt;"TOTAL"),IF(AND('[2]PDI_Descripcion tipo regimen ju'!$BR115&lt;&gt;"",'[2]PDI_Descripcion tipo regimen ju'!$BR115&lt;&gt;0),'[2]PDI_Descripcion tipo regimen ju'!$BR115,""),IF($A117="TOTAL",SUM(INDIRECT("AP4:AP"&amp;ROW()-1)),""))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IF(AND($A117&lt;&gt;"",$A117&lt;&gt;"TOTAL"),IF(AND('[2]PDI_Descripcion tipo regimen ju'!$BU115&lt;&gt;"",'[2]PDI_Descripcion tipo regimen ju'!$BU115&lt;&gt;0),'[2]PDI_Descripcion tipo regimen ju'!$BU115,""),IF($A117="TOTAL",SUM(INDIRECT("AR4:AR"&amp;ROW()-1)),""))</f>
        <v/>
      </c>
      <c r="AS117" s="6" t="str">
        <f ca="1">IF(AND($A117&lt;&gt;"",$A117&lt;&gt;"TOTAL"),IF(AND('[2]PDI_Descripcion tipo regimen ju'!$BW115&lt;&gt;"",'[2]PDI_Descripcion tipo regimen ju'!$BW115&lt;&gt;0),'[2]PDI_Descripcion tipo regimen ju'!$BW115,""),IF($A117="TOTAL",SUM(INDIRECT("AS4:AS"&amp;ROW()-1)),""))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IF(AND($A117&lt;&gt;"",$A117&lt;&gt;"TOTAL"),IF(AND('[2]PDI_Descripcion tipo regimen ju'!$BZ115&lt;&gt;"",'[2]PDI_Descripcion tipo regimen ju'!$BZ115&lt;&gt;0),'[2]PDI_Descripcion tipo regimen ju'!$BZ115,""),IF($A117="TOTAL",SUM(INDIRECT("AU4:AU"&amp;ROW()-1)),""))</f>
        <v/>
      </c>
      <c r="AV117" s="6" t="str">
        <f ca="1">IF(AND($A117&lt;&gt;"",$A117&lt;&gt;"TOTAL"),IF(AND('[2]PDI_Descripcion tipo regimen ju'!$CB115&lt;&gt;"",'[2]PDI_Descripcion tipo regimen ju'!$CB115&lt;&gt;0),'[2]PDI_Descripcion tipo regimen ju'!$CB115,""),IF($A117="TOTAL",SUM(INDIRECT("AV4:AV"&amp;ROW()-1)),""))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IF(AND($A117&lt;&gt;"",$A117&lt;&gt;"TOTAL"),IF(AND('[2]PDI_Descripcion tipo regimen ju'!$CE115&lt;&gt;"",'[2]PDI_Descripcion tipo regimen ju'!$CE115&lt;&gt;0),'[2]PDI_Descripcion tipo regimen ju'!$CE115,""),IF($A117="TOTAL",SUM(INDIRECT("AX4:AX"&amp;ROW()-1)),""))</f>
        <v/>
      </c>
      <c r="AY117" s="6" t="str">
        <f ca="1">IF(AND($A117&lt;&gt;"",$A117&lt;&gt;"TOTAL"),IF(AND('[2]PDI_Descripcion tipo regimen ju'!$CG115&lt;&gt;"",'[2]PDI_Descripcion tipo regimen ju'!$CG115&lt;&gt;0),'[2]PDI_Descripcion tipo regimen ju'!$CG115,""),IF($A117="TOTAL",SUM(INDIRECT("AY4:AY"&amp;ROW()-1)),""))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IF(AND($A117&lt;&gt;"",$A117&lt;&gt;"TOTAL"),IF(AND('[2]PDI_Descripcion tipo regimen ju'!$CJ115&lt;&gt;"",'[2]PDI_Descripcion tipo regimen ju'!$CJ115&lt;&gt;0),'[2]PDI_Descripcion tipo regimen ju'!$CJ115,""),IF($A117="TOTAL",SUM(INDIRECT("BA4:BA"&amp;ROW()-1)),""))</f>
        <v/>
      </c>
      <c r="BB117" s="6" t="str">
        <f ca="1">IF(AND($A117&lt;&gt;"",$A117&lt;&gt;"TOTAL"),IF(AND('[2]PDI_Descripcion tipo regimen ju'!$CL115&lt;&gt;"",'[2]PDI_Descripcion tipo regimen ju'!$CL115&lt;&gt;0),'[2]PDI_Descripcion tipo regimen ju'!$CL115,""),IF($A117="TOTAL",SUM(INDIRECT("BB4:BB"&amp;ROW()-1)),""))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IF(AND($A117&lt;&gt;"",$A117&lt;&gt;"TOTAL"),IF(AND('[2]PDI_Descripcion tipo regimen ju'!$CO115&lt;&gt;"",'[2]PDI_Descripcion tipo regimen ju'!$CO115&lt;&gt;0),'[2]PDI_Descripcion tipo regimen ju'!$CO115,""),IF($A117="TOTAL",SUM(INDIRECT("BD4:BD"&amp;ROW()-1)),""))</f>
        <v/>
      </c>
      <c r="BE117" s="6" t="str">
        <f ca="1">IF(AND($A117&lt;&gt;"",$A117&lt;&gt;"TOTAL"),IF(AND('[2]PDI_Descripcion tipo regimen ju'!$CQ115&lt;&gt;"",'[2]PDI_Descripcion tipo regimen ju'!$CQ115&lt;&gt;0),'[2]PDI_Descripcion tipo regimen ju'!$CQ115,""),IF($A117="TOTAL",SUM(INDIRECT("BE4:BE"&amp;ROW()-1)),""))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IF('[2]PDI_Descripcion tipo regimen ju'!$B116&lt;&gt;"",'[2]PDI_Descripcion tipo regimen ju'!$B116,IF(AND('[2]PDI_Descripcion tipo regimen ju'!$B116="",'[2]PDI_Descripcion tipo regimen ju'!$B117="",'[2]PDI_Descripcion tipo regimen ju'!$B115=""),"","TOTAL"))</f>
        <v/>
      </c>
      <c r="B118" s="6" t="str">
        <f ca="1">IF(AND($A118&lt;&gt;"",$A118&lt;&gt;"TOTAL"),IF(AND('[2]PDI_Descripcion tipo regimen ju'!$C116&lt;&gt;"",'[2]PDI_Descripcion tipo regimen ju'!$C116&lt;&gt;0),'[2]PDI_Descripcion tipo regimen ju'!$C116,""),IF($A118="TOTAL",SUM(INDIRECT("B4:B"&amp;ROW()-1)),""))</f>
        <v/>
      </c>
      <c r="C118" s="6" t="str">
        <f ca="1">IF(AND($A118&lt;&gt;"",$A118&lt;&gt;"TOTAL"),IF(AND('[2]PDI_Descripcion tipo regimen ju'!$E116&lt;&gt;"",'[2]PDI_Descripcion tipo regimen ju'!$E116&lt;&gt;0),'[2]PDI_Descripcion tipo regimen ju'!$E116,""),IF($A118="TOTAL",SUM(INDIRECT("C4:C"&amp;ROW()-1)),""))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IF(AND($A118&lt;&gt;"",$A118&lt;&gt;"TOTAL"),IF(AND('[2]PDI_Descripcion tipo regimen ju'!$H116&lt;&gt;"",'[2]PDI_Descripcion tipo regimen ju'!$H116&lt;&gt;0),'[2]PDI_Descripcion tipo regimen ju'!$H116,""),IF($A118="TOTAL",SUM(INDIRECT("E4:E"&amp;ROW()-1)),""))</f>
        <v/>
      </c>
      <c r="F118" s="6" t="str">
        <f ca="1">IF(AND($A118&lt;&gt;"",$A118&lt;&gt;"TOTAL"),IF(AND('[2]PDI_Descripcion tipo regimen ju'!$J116&lt;&gt;"",'[2]PDI_Descripcion tipo regimen ju'!$J116&lt;&gt;0),'[2]PDI_Descripcion tipo regimen ju'!$J116,""),IF($A118="TOTAL",SUM(INDIRECT("F4:F"&amp;ROW()-1)),""))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IF(AND($A118&lt;&gt;"",$A118&lt;&gt;"TOTAL"),IF(AND('[2]PDI_Descripcion tipo regimen ju'!$M116&lt;&gt;"",'[2]PDI_Descripcion tipo regimen ju'!$M116&lt;&gt;0),'[2]PDI_Descripcion tipo regimen ju'!$M116,""),IF($A118="TOTAL",SUM(INDIRECT("H4:H"&amp;ROW()-1)),""))</f>
        <v/>
      </c>
      <c r="I118" s="6" t="str">
        <f ca="1">IF(AND($A118&lt;&gt;"",$A118&lt;&gt;"TOTAL"),IF(AND('[2]PDI_Descripcion tipo regimen ju'!$O116&lt;&gt;"",'[2]PDI_Descripcion tipo regimen ju'!$O116&lt;&gt;0),'[2]PDI_Descripcion tipo regimen ju'!$O116,""),IF($A118="TOTAL",SUM(INDIRECT("I4:I"&amp;ROW()-1)),""))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IF(AND($A118&lt;&gt;"",$A118&lt;&gt;"TOTAL"),IF(AND('[2]PDI_Descripcion tipo regimen ju'!$R116&lt;&gt;"",'[2]PDI_Descripcion tipo regimen ju'!$R116&lt;&gt;0),'[2]PDI_Descripcion tipo regimen ju'!$R116,""),IF($A118="TOTAL",SUM(INDIRECT("K4:K"&amp;ROW()-1)),""))</f>
        <v/>
      </c>
      <c r="L118" s="6" t="str">
        <f ca="1">IF(AND($A118&lt;&gt;"",$A118&lt;&gt;"TOTAL"),IF(AND('[2]PDI_Descripcion tipo regimen ju'!$T116&lt;&gt;"",'[2]PDI_Descripcion tipo regimen ju'!$T116&lt;&gt;0),'[2]PDI_Descripcion tipo regimen ju'!$T116,""),IF($A118="TOTAL",SUM(INDIRECT("L4:L"&amp;ROW()-1)),""))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IF(AND($A118&lt;&gt;"",$A118&lt;&gt;"TOTAL"),IF(AND('[2]PDI_Descripcion tipo regimen ju'!$W116&lt;&gt;"",'[2]PDI_Descripcion tipo regimen ju'!$W116&lt;&gt;0),'[2]PDI_Descripcion tipo regimen ju'!$W116,""),IF($A118="TOTAL",SUM(INDIRECT("N4:N"&amp;ROW()-1)),""))</f>
        <v/>
      </c>
      <c r="O118" s="6" t="str">
        <f ca="1">IF(AND($A118&lt;&gt;"",$A118&lt;&gt;"TOTAL"),IF(AND('[2]PDI_Descripcion tipo regimen ju'!$Y116&lt;&gt;"",'[2]PDI_Descripcion tipo regimen ju'!$Y116&lt;&gt;0),'[2]PDI_Descripcion tipo regimen ju'!$Y116,""),IF($A118="TOTAL",SUM(INDIRECT("O4:O"&amp;ROW()-1)),""))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IF(AND($A118&lt;&gt;"",$A118&lt;&gt;"TOTAL"),IF(AND('[2]PDI_Descripcion tipo regimen ju'!$AB116&lt;&gt;"",'[2]PDI_Descripcion tipo regimen ju'!$AB116&lt;&gt;0),'[2]PDI_Descripcion tipo regimen ju'!$AB116,""),IF($A118="TOTAL",SUM(INDIRECT("Q4:Q"&amp;ROW()-1)),""))</f>
        <v/>
      </c>
      <c r="R118" s="6" t="str">
        <f ca="1">IF(AND($A118&lt;&gt;"",$A118&lt;&gt;"TOTAL"),IF(AND('[2]PDI_Descripcion tipo regimen ju'!$AD116&lt;&gt;"",'[2]PDI_Descripcion tipo regimen ju'!$AD116&lt;&gt;0),'[2]PDI_Descripcion tipo regimen ju'!$AD116,""),IF($A118="TOTAL",SUM(INDIRECT("R4:R"&amp;ROW()-1)),""))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IF(AND($A118&lt;&gt;"",$A118&lt;&gt;"TOTAL"),IF(AND('[2]PDI_Descripcion tipo regimen ju'!$AG116&lt;&gt;"",'[2]PDI_Descripcion tipo regimen ju'!$AG116&lt;&gt;0),'[2]PDI_Descripcion tipo regimen ju'!$AG116,""),IF($A118="TOTAL",SUM(INDIRECT("T4:T"&amp;ROW()-1)),""))</f>
        <v/>
      </c>
      <c r="U118" s="6" t="str">
        <f ca="1">IF(AND($A118&lt;&gt;"",$A118&lt;&gt;"TOTAL"),IF(AND('[2]PDI_Descripcion tipo regimen ju'!$AI116&lt;&gt;"",'[2]PDI_Descripcion tipo regimen ju'!$AI116&lt;&gt;0),'[2]PDI_Descripcion tipo regimen ju'!$AI116,""),IF($A118="TOTAL",SUM(INDIRECT("U4:U"&amp;ROW()-1)),""))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IF(AND($A118&lt;&gt;"",$A118&lt;&gt;"TOTAL"),IF(AND('[2]PDI_Descripcion tipo regimen ju'!$AL116&lt;&gt;"",'[2]PDI_Descripcion tipo regimen ju'!$AL116&lt;&gt;0),'[2]PDI_Descripcion tipo regimen ju'!$AL116,""),IF($A118="TOTAL",SUM(INDIRECT("W4:W"&amp;ROW()-1)),""))</f>
        <v/>
      </c>
      <c r="X118" s="6" t="str">
        <f ca="1">IF(AND($A118&lt;&gt;"",$A118&lt;&gt;"TOTAL"),IF(AND('[2]PDI_Descripcion tipo regimen ju'!$AN116&lt;&gt;"",'[2]PDI_Descripcion tipo regimen ju'!$AN116&lt;&gt;0),'[2]PDI_Descripcion tipo regimen ju'!$AN116,""),IF($A118="TOTAL",SUM(INDIRECT("X4:X"&amp;ROW()-1)),""))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IF(AND($A118&lt;&gt;"",$A118&lt;&gt;"TOTAL"),IF(AND('[2]PDI_Descripcion tipo regimen ju'!$AQ116&lt;&gt;"",'[2]PDI_Descripcion tipo regimen ju'!$AQ116&lt;&gt;0),'[2]PDI_Descripcion tipo regimen ju'!$AQ116,""),IF($A118="TOTAL",SUM(INDIRECT("Z4:Z"&amp;ROW()-1)),""))</f>
        <v/>
      </c>
      <c r="AA118" s="6" t="str">
        <f ca="1">IF(AND($A118&lt;&gt;"",$A118&lt;&gt;"TOTAL"),IF(AND('[2]PDI_Descripcion tipo regimen ju'!$AS116&lt;&gt;"",'[2]PDI_Descripcion tipo regimen ju'!$AS116&lt;&gt;0),'[2]PDI_Descripcion tipo regimen ju'!$AS116,""),IF($A118="TOTAL",SUM(INDIRECT("AA4:AA"&amp;ROW()-1)),""))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IF(AND($A118&lt;&gt;"",$A118&lt;&gt;"TOTAL"),IF(AND('[2]PDI_Descripcion tipo regimen ju'!$AV116&lt;&gt;"",'[2]PDI_Descripcion tipo regimen ju'!$AV116&lt;&gt;0),'[2]PDI_Descripcion tipo regimen ju'!$AV116,""),IF($A118="TOTAL",SUM(INDIRECT("AC4:AC"&amp;ROW()-1)),""))</f>
        <v/>
      </c>
      <c r="AD118" s="6" t="str">
        <f ca="1">IF(AND($A118&lt;&gt;"",$A118&lt;&gt;"TOTAL"),IF(AND('[2]PDI_Descripcion tipo regimen ju'!$AX116&lt;&gt;"",'[2]PDI_Descripcion tipo regimen ju'!$AX116&lt;&gt;0),'[2]PDI_Descripcion tipo regimen ju'!$AX116,""),IF($A118="TOTAL",SUM(INDIRECT("AD4:AD"&amp;ROW()-1)),""))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IF(AND($A118&lt;&gt;"",$A118&lt;&gt;"TOTAL"),IF(AND('[2]PDI_Descripcion tipo regimen ju'!$BA116&lt;&gt;"",'[2]PDI_Descripcion tipo regimen ju'!$BA116&lt;&gt;0),'[2]PDI_Descripcion tipo regimen ju'!$BA116,""),IF($A118="TOTAL",SUM(INDIRECT("AF4:AF"&amp;ROW()-1)),""))</f>
        <v/>
      </c>
      <c r="AG118" s="6" t="str">
        <f ca="1">IF(AND($A118&lt;&gt;"",$A118&lt;&gt;"TOTAL"),IF(AND('[2]PDI_Descripcion tipo regimen ju'!$BC116&lt;&gt;"",'[2]PDI_Descripcion tipo regimen ju'!$BC116&lt;&gt;0),'[2]PDI_Descripcion tipo regimen ju'!$BC116,""),IF($A118="TOTAL",SUM(INDIRECT("AG4:AG"&amp;ROW()-1)),""))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IF(AND($A118&lt;&gt;"",$A118&lt;&gt;"TOTAL"),IF(AND('[2]PDI_Descripcion tipo regimen ju'!$BF116&lt;&gt;"",'[2]PDI_Descripcion tipo regimen ju'!$BF116&lt;&gt;0),'[2]PDI_Descripcion tipo regimen ju'!$BF116,""),IF($A118="TOTAL",SUM(INDIRECT("AI4:AI"&amp;ROW()-1)),""))</f>
        <v/>
      </c>
      <c r="AJ118" s="6" t="str">
        <f ca="1">IF(AND($A118&lt;&gt;"",$A118&lt;&gt;"TOTAL"),IF(AND('[2]PDI_Descripcion tipo regimen ju'!$BH116&lt;&gt;"",'[2]PDI_Descripcion tipo regimen ju'!$BH116&lt;&gt;0),'[2]PDI_Descripcion tipo regimen ju'!$BH116,""),IF($A118="TOTAL",SUM(INDIRECT("AJ4:AJ"&amp;ROW()-1)),""))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IF(AND($A118&lt;&gt;"",$A118&lt;&gt;"TOTAL"),IF(AND('[2]PDI_Descripcion tipo regimen ju'!$BK116&lt;&gt;"",'[2]PDI_Descripcion tipo regimen ju'!$BK116&lt;&gt;0),'[2]PDI_Descripcion tipo regimen ju'!$BK116,""),IF($A118="TOTAL",SUM(INDIRECT("AL4:AL"&amp;ROW()-1)),""))</f>
        <v/>
      </c>
      <c r="AM118" s="6" t="str">
        <f ca="1">IF(AND($A118&lt;&gt;"",$A118&lt;&gt;"TOTAL"),IF(AND('[2]PDI_Descripcion tipo regimen ju'!$BM116&lt;&gt;"",'[2]PDI_Descripcion tipo regimen ju'!$BM116&lt;&gt;0),'[2]PDI_Descripcion tipo regimen ju'!$BM116,""),IF($A118="TOTAL",SUM(INDIRECT("AM4:AM"&amp;ROW()-1)),""))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IF(AND($A118&lt;&gt;"",$A118&lt;&gt;"TOTAL"),IF(AND('[2]PDI_Descripcion tipo regimen ju'!$BP116&lt;&gt;"",'[2]PDI_Descripcion tipo regimen ju'!$BP116&lt;&gt;0),'[2]PDI_Descripcion tipo regimen ju'!$BP116,""),IF($A118="TOTAL",SUM(INDIRECT("AO4:AO"&amp;ROW()-1)),""))</f>
        <v/>
      </c>
      <c r="AP118" s="6" t="str">
        <f ca="1">IF(AND($A118&lt;&gt;"",$A118&lt;&gt;"TOTAL"),IF(AND('[2]PDI_Descripcion tipo regimen ju'!$BR116&lt;&gt;"",'[2]PDI_Descripcion tipo regimen ju'!$BR116&lt;&gt;0),'[2]PDI_Descripcion tipo regimen ju'!$BR116,""),IF($A118="TOTAL",SUM(INDIRECT("AP4:AP"&amp;ROW()-1)),""))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IF(AND($A118&lt;&gt;"",$A118&lt;&gt;"TOTAL"),IF(AND('[2]PDI_Descripcion tipo regimen ju'!$BU116&lt;&gt;"",'[2]PDI_Descripcion tipo regimen ju'!$BU116&lt;&gt;0),'[2]PDI_Descripcion tipo regimen ju'!$BU116,""),IF($A118="TOTAL",SUM(INDIRECT("AR4:AR"&amp;ROW()-1)),""))</f>
        <v/>
      </c>
      <c r="AS118" s="6" t="str">
        <f ca="1">IF(AND($A118&lt;&gt;"",$A118&lt;&gt;"TOTAL"),IF(AND('[2]PDI_Descripcion tipo regimen ju'!$BW116&lt;&gt;"",'[2]PDI_Descripcion tipo regimen ju'!$BW116&lt;&gt;0),'[2]PDI_Descripcion tipo regimen ju'!$BW116,""),IF($A118="TOTAL",SUM(INDIRECT("AS4:AS"&amp;ROW()-1)),""))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IF(AND($A118&lt;&gt;"",$A118&lt;&gt;"TOTAL"),IF(AND('[2]PDI_Descripcion tipo regimen ju'!$BZ116&lt;&gt;"",'[2]PDI_Descripcion tipo regimen ju'!$BZ116&lt;&gt;0),'[2]PDI_Descripcion tipo regimen ju'!$BZ116,""),IF($A118="TOTAL",SUM(INDIRECT("AU4:AU"&amp;ROW()-1)),""))</f>
        <v/>
      </c>
      <c r="AV118" s="6" t="str">
        <f ca="1">IF(AND($A118&lt;&gt;"",$A118&lt;&gt;"TOTAL"),IF(AND('[2]PDI_Descripcion tipo regimen ju'!$CB116&lt;&gt;"",'[2]PDI_Descripcion tipo regimen ju'!$CB116&lt;&gt;0),'[2]PDI_Descripcion tipo regimen ju'!$CB116,""),IF($A118="TOTAL",SUM(INDIRECT("AV4:AV"&amp;ROW()-1)),""))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IF(AND($A118&lt;&gt;"",$A118&lt;&gt;"TOTAL"),IF(AND('[2]PDI_Descripcion tipo regimen ju'!$CE116&lt;&gt;"",'[2]PDI_Descripcion tipo regimen ju'!$CE116&lt;&gt;0),'[2]PDI_Descripcion tipo regimen ju'!$CE116,""),IF($A118="TOTAL",SUM(INDIRECT("AX4:AX"&amp;ROW()-1)),""))</f>
        <v/>
      </c>
      <c r="AY118" s="6" t="str">
        <f ca="1">IF(AND($A118&lt;&gt;"",$A118&lt;&gt;"TOTAL"),IF(AND('[2]PDI_Descripcion tipo regimen ju'!$CG116&lt;&gt;"",'[2]PDI_Descripcion tipo regimen ju'!$CG116&lt;&gt;0),'[2]PDI_Descripcion tipo regimen ju'!$CG116,""),IF($A118="TOTAL",SUM(INDIRECT("AY4:AY"&amp;ROW()-1)),""))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IF(AND($A118&lt;&gt;"",$A118&lt;&gt;"TOTAL"),IF(AND('[2]PDI_Descripcion tipo regimen ju'!$CJ116&lt;&gt;"",'[2]PDI_Descripcion tipo regimen ju'!$CJ116&lt;&gt;0),'[2]PDI_Descripcion tipo regimen ju'!$CJ116,""),IF($A118="TOTAL",SUM(INDIRECT("BA4:BA"&amp;ROW()-1)),""))</f>
        <v/>
      </c>
      <c r="BB118" s="6" t="str">
        <f ca="1">IF(AND($A118&lt;&gt;"",$A118&lt;&gt;"TOTAL"),IF(AND('[2]PDI_Descripcion tipo regimen ju'!$CL116&lt;&gt;"",'[2]PDI_Descripcion tipo regimen ju'!$CL116&lt;&gt;0),'[2]PDI_Descripcion tipo regimen ju'!$CL116,""),IF($A118="TOTAL",SUM(INDIRECT("BB4:BB"&amp;ROW()-1)),""))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IF(AND($A118&lt;&gt;"",$A118&lt;&gt;"TOTAL"),IF(AND('[2]PDI_Descripcion tipo regimen ju'!$CO116&lt;&gt;"",'[2]PDI_Descripcion tipo regimen ju'!$CO116&lt;&gt;0),'[2]PDI_Descripcion tipo regimen ju'!$CO116,""),IF($A118="TOTAL",SUM(INDIRECT("BD4:BD"&amp;ROW()-1)),""))</f>
        <v/>
      </c>
      <c r="BE118" s="6" t="str">
        <f ca="1">IF(AND($A118&lt;&gt;"",$A118&lt;&gt;"TOTAL"),IF(AND('[2]PDI_Descripcion tipo regimen ju'!$CQ116&lt;&gt;"",'[2]PDI_Descripcion tipo regimen ju'!$CQ116&lt;&gt;0),'[2]PDI_Descripcion tipo regimen ju'!$CQ116,""),IF($A118="TOTAL",SUM(INDIRECT("BE4:BE"&amp;ROW()-1)),""))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IF('[2]PDI_Descripcion tipo regimen ju'!$B117&lt;&gt;"",'[2]PDI_Descripcion tipo regimen ju'!$B117,IF(AND('[2]PDI_Descripcion tipo regimen ju'!$B117="",'[2]PDI_Descripcion tipo regimen ju'!$B118="",'[2]PDI_Descripcion tipo regimen ju'!$B116=""),"","TOTAL"))</f>
        <v/>
      </c>
      <c r="B119" s="6" t="str">
        <f ca="1">IF(AND($A119&lt;&gt;"",$A119&lt;&gt;"TOTAL"),IF(AND('[2]PDI_Descripcion tipo regimen ju'!$C117&lt;&gt;"",'[2]PDI_Descripcion tipo regimen ju'!$C117&lt;&gt;0),'[2]PDI_Descripcion tipo regimen ju'!$C117,""),IF($A119="TOTAL",SUM(INDIRECT("B4:B"&amp;ROW()-1)),""))</f>
        <v/>
      </c>
      <c r="C119" s="6" t="str">
        <f ca="1">IF(AND($A119&lt;&gt;"",$A119&lt;&gt;"TOTAL"),IF(AND('[2]PDI_Descripcion tipo regimen ju'!$E117&lt;&gt;"",'[2]PDI_Descripcion tipo regimen ju'!$E117&lt;&gt;0),'[2]PDI_Descripcion tipo regimen ju'!$E117,""),IF($A119="TOTAL",SUM(INDIRECT("C4:C"&amp;ROW()-1)),""))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IF(AND($A119&lt;&gt;"",$A119&lt;&gt;"TOTAL"),IF(AND('[2]PDI_Descripcion tipo regimen ju'!$H117&lt;&gt;"",'[2]PDI_Descripcion tipo regimen ju'!$H117&lt;&gt;0),'[2]PDI_Descripcion tipo regimen ju'!$H117,""),IF($A119="TOTAL",SUM(INDIRECT("E4:E"&amp;ROW()-1)),""))</f>
        <v/>
      </c>
      <c r="F119" s="6" t="str">
        <f ca="1">IF(AND($A119&lt;&gt;"",$A119&lt;&gt;"TOTAL"),IF(AND('[2]PDI_Descripcion tipo regimen ju'!$J117&lt;&gt;"",'[2]PDI_Descripcion tipo regimen ju'!$J117&lt;&gt;0),'[2]PDI_Descripcion tipo regimen ju'!$J117,""),IF($A119="TOTAL",SUM(INDIRECT("F4:F"&amp;ROW()-1)),""))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IF(AND($A119&lt;&gt;"",$A119&lt;&gt;"TOTAL"),IF(AND('[2]PDI_Descripcion tipo regimen ju'!$M117&lt;&gt;"",'[2]PDI_Descripcion tipo regimen ju'!$M117&lt;&gt;0),'[2]PDI_Descripcion tipo regimen ju'!$M117,""),IF($A119="TOTAL",SUM(INDIRECT("H4:H"&amp;ROW()-1)),""))</f>
        <v/>
      </c>
      <c r="I119" s="6" t="str">
        <f ca="1">IF(AND($A119&lt;&gt;"",$A119&lt;&gt;"TOTAL"),IF(AND('[2]PDI_Descripcion tipo regimen ju'!$O117&lt;&gt;"",'[2]PDI_Descripcion tipo regimen ju'!$O117&lt;&gt;0),'[2]PDI_Descripcion tipo regimen ju'!$O117,""),IF($A119="TOTAL",SUM(INDIRECT("I4:I"&amp;ROW()-1)),""))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IF(AND($A119&lt;&gt;"",$A119&lt;&gt;"TOTAL"),IF(AND('[2]PDI_Descripcion tipo regimen ju'!$R117&lt;&gt;"",'[2]PDI_Descripcion tipo regimen ju'!$R117&lt;&gt;0),'[2]PDI_Descripcion tipo regimen ju'!$R117,""),IF($A119="TOTAL",SUM(INDIRECT("K4:K"&amp;ROW()-1)),""))</f>
        <v/>
      </c>
      <c r="L119" s="6" t="str">
        <f ca="1">IF(AND($A119&lt;&gt;"",$A119&lt;&gt;"TOTAL"),IF(AND('[2]PDI_Descripcion tipo regimen ju'!$T117&lt;&gt;"",'[2]PDI_Descripcion tipo regimen ju'!$T117&lt;&gt;0),'[2]PDI_Descripcion tipo regimen ju'!$T117,""),IF($A119="TOTAL",SUM(INDIRECT("L4:L"&amp;ROW()-1)),""))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IF(AND($A119&lt;&gt;"",$A119&lt;&gt;"TOTAL"),IF(AND('[2]PDI_Descripcion tipo regimen ju'!$W117&lt;&gt;"",'[2]PDI_Descripcion tipo regimen ju'!$W117&lt;&gt;0),'[2]PDI_Descripcion tipo regimen ju'!$W117,""),IF($A119="TOTAL",SUM(INDIRECT("N4:N"&amp;ROW()-1)),""))</f>
        <v/>
      </c>
      <c r="O119" s="6" t="str">
        <f ca="1">IF(AND($A119&lt;&gt;"",$A119&lt;&gt;"TOTAL"),IF(AND('[2]PDI_Descripcion tipo regimen ju'!$Y117&lt;&gt;"",'[2]PDI_Descripcion tipo regimen ju'!$Y117&lt;&gt;0),'[2]PDI_Descripcion tipo regimen ju'!$Y117,""),IF($A119="TOTAL",SUM(INDIRECT("O4:O"&amp;ROW()-1)),""))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IF(AND($A119&lt;&gt;"",$A119&lt;&gt;"TOTAL"),IF(AND('[2]PDI_Descripcion tipo regimen ju'!$AB117&lt;&gt;"",'[2]PDI_Descripcion tipo regimen ju'!$AB117&lt;&gt;0),'[2]PDI_Descripcion tipo regimen ju'!$AB117,""),IF($A119="TOTAL",SUM(INDIRECT("Q4:Q"&amp;ROW()-1)),""))</f>
        <v/>
      </c>
      <c r="R119" s="6" t="str">
        <f ca="1">IF(AND($A119&lt;&gt;"",$A119&lt;&gt;"TOTAL"),IF(AND('[2]PDI_Descripcion tipo regimen ju'!$AD117&lt;&gt;"",'[2]PDI_Descripcion tipo regimen ju'!$AD117&lt;&gt;0),'[2]PDI_Descripcion tipo regimen ju'!$AD117,""),IF($A119="TOTAL",SUM(INDIRECT("R4:R"&amp;ROW()-1)),""))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IF(AND($A119&lt;&gt;"",$A119&lt;&gt;"TOTAL"),IF(AND('[2]PDI_Descripcion tipo regimen ju'!$AG117&lt;&gt;"",'[2]PDI_Descripcion tipo regimen ju'!$AG117&lt;&gt;0),'[2]PDI_Descripcion tipo regimen ju'!$AG117,""),IF($A119="TOTAL",SUM(INDIRECT("T4:T"&amp;ROW()-1)),""))</f>
        <v/>
      </c>
      <c r="U119" s="6" t="str">
        <f ca="1">IF(AND($A119&lt;&gt;"",$A119&lt;&gt;"TOTAL"),IF(AND('[2]PDI_Descripcion tipo regimen ju'!$AI117&lt;&gt;"",'[2]PDI_Descripcion tipo regimen ju'!$AI117&lt;&gt;0),'[2]PDI_Descripcion tipo regimen ju'!$AI117,""),IF($A119="TOTAL",SUM(INDIRECT("U4:U"&amp;ROW()-1)),""))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IF(AND($A119&lt;&gt;"",$A119&lt;&gt;"TOTAL"),IF(AND('[2]PDI_Descripcion tipo regimen ju'!$AL117&lt;&gt;"",'[2]PDI_Descripcion tipo regimen ju'!$AL117&lt;&gt;0),'[2]PDI_Descripcion tipo regimen ju'!$AL117,""),IF($A119="TOTAL",SUM(INDIRECT("W4:W"&amp;ROW()-1)),""))</f>
        <v/>
      </c>
      <c r="X119" s="6" t="str">
        <f ca="1">IF(AND($A119&lt;&gt;"",$A119&lt;&gt;"TOTAL"),IF(AND('[2]PDI_Descripcion tipo regimen ju'!$AN117&lt;&gt;"",'[2]PDI_Descripcion tipo regimen ju'!$AN117&lt;&gt;0),'[2]PDI_Descripcion tipo regimen ju'!$AN117,""),IF($A119="TOTAL",SUM(INDIRECT("X4:X"&amp;ROW()-1)),""))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IF(AND($A119&lt;&gt;"",$A119&lt;&gt;"TOTAL"),IF(AND('[2]PDI_Descripcion tipo regimen ju'!$AQ117&lt;&gt;"",'[2]PDI_Descripcion tipo regimen ju'!$AQ117&lt;&gt;0),'[2]PDI_Descripcion tipo regimen ju'!$AQ117,""),IF($A119="TOTAL",SUM(INDIRECT("Z4:Z"&amp;ROW()-1)),""))</f>
        <v/>
      </c>
      <c r="AA119" s="6" t="str">
        <f ca="1">IF(AND($A119&lt;&gt;"",$A119&lt;&gt;"TOTAL"),IF(AND('[2]PDI_Descripcion tipo regimen ju'!$AS117&lt;&gt;"",'[2]PDI_Descripcion tipo regimen ju'!$AS117&lt;&gt;0),'[2]PDI_Descripcion tipo regimen ju'!$AS117,""),IF($A119="TOTAL",SUM(INDIRECT("AA4:AA"&amp;ROW()-1)),""))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IF(AND($A119&lt;&gt;"",$A119&lt;&gt;"TOTAL"),IF(AND('[2]PDI_Descripcion tipo regimen ju'!$AV117&lt;&gt;"",'[2]PDI_Descripcion tipo regimen ju'!$AV117&lt;&gt;0),'[2]PDI_Descripcion tipo regimen ju'!$AV117,""),IF($A119="TOTAL",SUM(INDIRECT("AC4:AC"&amp;ROW()-1)),""))</f>
        <v/>
      </c>
      <c r="AD119" s="6" t="str">
        <f ca="1">IF(AND($A119&lt;&gt;"",$A119&lt;&gt;"TOTAL"),IF(AND('[2]PDI_Descripcion tipo regimen ju'!$AX117&lt;&gt;"",'[2]PDI_Descripcion tipo regimen ju'!$AX117&lt;&gt;0),'[2]PDI_Descripcion tipo regimen ju'!$AX117,""),IF($A119="TOTAL",SUM(INDIRECT("AD4:AD"&amp;ROW()-1)),""))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IF(AND($A119&lt;&gt;"",$A119&lt;&gt;"TOTAL"),IF(AND('[2]PDI_Descripcion tipo regimen ju'!$BA117&lt;&gt;"",'[2]PDI_Descripcion tipo regimen ju'!$BA117&lt;&gt;0),'[2]PDI_Descripcion tipo regimen ju'!$BA117,""),IF($A119="TOTAL",SUM(INDIRECT("AF4:AF"&amp;ROW()-1)),""))</f>
        <v/>
      </c>
      <c r="AG119" s="6" t="str">
        <f ca="1">IF(AND($A119&lt;&gt;"",$A119&lt;&gt;"TOTAL"),IF(AND('[2]PDI_Descripcion tipo regimen ju'!$BC117&lt;&gt;"",'[2]PDI_Descripcion tipo regimen ju'!$BC117&lt;&gt;0),'[2]PDI_Descripcion tipo regimen ju'!$BC117,""),IF($A119="TOTAL",SUM(INDIRECT("AG4:AG"&amp;ROW()-1)),""))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IF(AND($A119&lt;&gt;"",$A119&lt;&gt;"TOTAL"),IF(AND('[2]PDI_Descripcion tipo regimen ju'!$BF117&lt;&gt;"",'[2]PDI_Descripcion tipo regimen ju'!$BF117&lt;&gt;0),'[2]PDI_Descripcion tipo regimen ju'!$BF117,""),IF($A119="TOTAL",SUM(INDIRECT("AI4:AI"&amp;ROW()-1)),""))</f>
        <v/>
      </c>
      <c r="AJ119" s="6" t="str">
        <f ca="1">IF(AND($A119&lt;&gt;"",$A119&lt;&gt;"TOTAL"),IF(AND('[2]PDI_Descripcion tipo regimen ju'!$BH117&lt;&gt;"",'[2]PDI_Descripcion tipo regimen ju'!$BH117&lt;&gt;0),'[2]PDI_Descripcion tipo regimen ju'!$BH117,""),IF($A119="TOTAL",SUM(INDIRECT("AJ4:AJ"&amp;ROW()-1)),""))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IF(AND($A119&lt;&gt;"",$A119&lt;&gt;"TOTAL"),IF(AND('[2]PDI_Descripcion tipo regimen ju'!$BK117&lt;&gt;"",'[2]PDI_Descripcion tipo regimen ju'!$BK117&lt;&gt;0),'[2]PDI_Descripcion tipo regimen ju'!$BK117,""),IF($A119="TOTAL",SUM(INDIRECT("AL4:AL"&amp;ROW()-1)),""))</f>
        <v/>
      </c>
      <c r="AM119" s="6" t="str">
        <f ca="1">IF(AND($A119&lt;&gt;"",$A119&lt;&gt;"TOTAL"),IF(AND('[2]PDI_Descripcion tipo regimen ju'!$BM117&lt;&gt;"",'[2]PDI_Descripcion tipo regimen ju'!$BM117&lt;&gt;0),'[2]PDI_Descripcion tipo regimen ju'!$BM117,""),IF($A119="TOTAL",SUM(INDIRECT("AM4:AM"&amp;ROW()-1)),""))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IF(AND($A119&lt;&gt;"",$A119&lt;&gt;"TOTAL"),IF(AND('[2]PDI_Descripcion tipo regimen ju'!$BP117&lt;&gt;"",'[2]PDI_Descripcion tipo regimen ju'!$BP117&lt;&gt;0),'[2]PDI_Descripcion tipo regimen ju'!$BP117,""),IF($A119="TOTAL",SUM(INDIRECT("AO4:AO"&amp;ROW()-1)),""))</f>
        <v/>
      </c>
      <c r="AP119" s="6" t="str">
        <f ca="1">IF(AND($A119&lt;&gt;"",$A119&lt;&gt;"TOTAL"),IF(AND('[2]PDI_Descripcion tipo regimen ju'!$BR117&lt;&gt;"",'[2]PDI_Descripcion tipo regimen ju'!$BR117&lt;&gt;0),'[2]PDI_Descripcion tipo regimen ju'!$BR117,""),IF($A119="TOTAL",SUM(INDIRECT("AP4:AP"&amp;ROW()-1)),""))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IF(AND($A119&lt;&gt;"",$A119&lt;&gt;"TOTAL"),IF(AND('[2]PDI_Descripcion tipo regimen ju'!$BU117&lt;&gt;"",'[2]PDI_Descripcion tipo regimen ju'!$BU117&lt;&gt;0),'[2]PDI_Descripcion tipo regimen ju'!$BU117,""),IF($A119="TOTAL",SUM(INDIRECT("AR4:AR"&amp;ROW()-1)),""))</f>
        <v/>
      </c>
      <c r="AS119" s="6" t="str">
        <f ca="1">IF(AND($A119&lt;&gt;"",$A119&lt;&gt;"TOTAL"),IF(AND('[2]PDI_Descripcion tipo regimen ju'!$BW117&lt;&gt;"",'[2]PDI_Descripcion tipo regimen ju'!$BW117&lt;&gt;0),'[2]PDI_Descripcion tipo regimen ju'!$BW117,""),IF($A119="TOTAL",SUM(INDIRECT("AS4:AS"&amp;ROW()-1)),""))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IF(AND($A119&lt;&gt;"",$A119&lt;&gt;"TOTAL"),IF(AND('[2]PDI_Descripcion tipo regimen ju'!$BZ117&lt;&gt;"",'[2]PDI_Descripcion tipo regimen ju'!$BZ117&lt;&gt;0),'[2]PDI_Descripcion tipo regimen ju'!$BZ117,""),IF($A119="TOTAL",SUM(INDIRECT("AU4:AU"&amp;ROW()-1)),""))</f>
        <v/>
      </c>
      <c r="AV119" s="6" t="str">
        <f ca="1">IF(AND($A119&lt;&gt;"",$A119&lt;&gt;"TOTAL"),IF(AND('[2]PDI_Descripcion tipo regimen ju'!$CB117&lt;&gt;"",'[2]PDI_Descripcion tipo regimen ju'!$CB117&lt;&gt;0),'[2]PDI_Descripcion tipo regimen ju'!$CB117,""),IF($A119="TOTAL",SUM(INDIRECT("AV4:AV"&amp;ROW()-1)),""))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IF(AND($A119&lt;&gt;"",$A119&lt;&gt;"TOTAL"),IF(AND('[2]PDI_Descripcion tipo regimen ju'!$CE117&lt;&gt;"",'[2]PDI_Descripcion tipo regimen ju'!$CE117&lt;&gt;0),'[2]PDI_Descripcion tipo regimen ju'!$CE117,""),IF($A119="TOTAL",SUM(INDIRECT("AX4:AX"&amp;ROW()-1)),""))</f>
        <v/>
      </c>
      <c r="AY119" s="6" t="str">
        <f ca="1">IF(AND($A119&lt;&gt;"",$A119&lt;&gt;"TOTAL"),IF(AND('[2]PDI_Descripcion tipo regimen ju'!$CG117&lt;&gt;"",'[2]PDI_Descripcion tipo regimen ju'!$CG117&lt;&gt;0),'[2]PDI_Descripcion tipo regimen ju'!$CG117,""),IF($A119="TOTAL",SUM(INDIRECT("AY4:AY"&amp;ROW()-1)),""))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IF(AND($A119&lt;&gt;"",$A119&lt;&gt;"TOTAL"),IF(AND('[2]PDI_Descripcion tipo regimen ju'!$CJ117&lt;&gt;"",'[2]PDI_Descripcion tipo regimen ju'!$CJ117&lt;&gt;0),'[2]PDI_Descripcion tipo regimen ju'!$CJ117,""),IF($A119="TOTAL",SUM(INDIRECT("BA4:BA"&amp;ROW()-1)),""))</f>
        <v/>
      </c>
      <c r="BB119" s="6" t="str">
        <f ca="1">IF(AND($A119&lt;&gt;"",$A119&lt;&gt;"TOTAL"),IF(AND('[2]PDI_Descripcion tipo regimen ju'!$CL117&lt;&gt;"",'[2]PDI_Descripcion tipo regimen ju'!$CL117&lt;&gt;0),'[2]PDI_Descripcion tipo regimen ju'!$CL117,""),IF($A119="TOTAL",SUM(INDIRECT("BB4:BB"&amp;ROW()-1)),""))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IF(AND($A119&lt;&gt;"",$A119&lt;&gt;"TOTAL"),IF(AND('[2]PDI_Descripcion tipo regimen ju'!$CO117&lt;&gt;"",'[2]PDI_Descripcion tipo regimen ju'!$CO117&lt;&gt;0),'[2]PDI_Descripcion tipo regimen ju'!$CO117,""),IF($A119="TOTAL",SUM(INDIRECT("BD4:BD"&amp;ROW()-1)),""))</f>
        <v/>
      </c>
      <c r="BE119" s="6" t="str">
        <f ca="1">IF(AND($A119&lt;&gt;"",$A119&lt;&gt;"TOTAL"),IF(AND('[2]PDI_Descripcion tipo regimen ju'!$CQ117&lt;&gt;"",'[2]PDI_Descripcion tipo regimen ju'!$CQ117&lt;&gt;0),'[2]PDI_Descripcion tipo regimen ju'!$CQ117,""),IF($A119="TOTAL",SUM(INDIRECT("BE4:BE"&amp;ROW()-1)),""))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IF('[2]PDI_Descripcion tipo regimen ju'!$B118&lt;&gt;"",'[2]PDI_Descripcion tipo regimen ju'!$B118,IF(AND('[2]PDI_Descripcion tipo regimen ju'!$B118="",'[2]PDI_Descripcion tipo regimen ju'!$B119="",'[2]PDI_Descripcion tipo regimen ju'!$B117=""),"","TOTAL"))</f>
        <v/>
      </c>
      <c r="B120" s="6" t="str">
        <f ca="1">IF(AND($A120&lt;&gt;"",$A120&lt;&gt;"TOTAL"),IF(AND('[2]PDI_Descripcion tipo regimen ju'!$C118&lt;&gt;"",'[2]PDI_Descripcion tipo regimen ju'!$C118&lt;&gt;0),'[2]PDI_Descripcion tipo regimen ju'!$C118,""),IF($A120="TOTAL",SUM(INDIRECT("B4:B"&amp;ROW()-1)),""))</f>
        <v/>
      </c>
      <c r="C120" s="6" t="str">
        <f ca="1">IF(AND($A120&lt;&gt;"",$A120&lt;&gt;"TOTAL"),IF(AND('[2]PDI_Descripcion tipo regimen ju'!$E118&lt;&gt;"",'[2]PDI_Descripcion tipo regimen ju'!$E118&lt;&gt;0),'[2]PDI_Descripcion tipo regimen ju'!$E118,""),IF($A120="TOTAL",SUM(INDIRECT("C4:C"&amp;ROW()-1)),""))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IF(AND($A120&lt;&gt;"",$A120&lt;&gt;"TOTAL"),IF(AND('[2]PDI_Descripcion tipo regimen ju'!$H118&lt;&gt;"",'[2]PDI_Descripcion tipo regimen ju'!$H118&lt;&gt;0),'[2]PDI_Descripcion tipo regimen ju'!$H118,""),IF($A120="TOTAL",SUM(INDIRECT("E4:E"&amp;ROW()-1)),""))</f>
        <v/>
      </c>
      <c r="F120" s="6" t="str">
        <f ca="1">IF(AND($A120&lt;&gt;"",$A120&lt;&gt;"TOTAL"),IF(AND('[2]PDI_Descripcion tipo regimen ju'!$J118&lt;&gt;"",'[2]PDI_Descripcion tipo regimen ju'!$J118&lt;&gt;0),'[2]PDI_Descripcion tipo regimen ju'!$J118,""),IF($A120="TOTAL",SUM(INDIRECT("F4:F"&amp;ROW()-1)),""))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IF(AND($A120&lt;&gt;"",$A120&lt;&gt;"TOTAL"),IF(AND('[2]PDI_Descripcion tipo regimen ju'!$M118&lt;&gt;"",'[2]PDI_Descripcion tipo regimen ju'!$M118&lt;&gt;0),'[2]PDI_Descripcion tipo regimen ju'!$M118,""),IF($A120="TOTAL",SUM(INDIRECT("H4:H"&amp;ROW()-1)),""))</f>
        <v/>
      </c>
      <c r="I120" s="6" t="str">
        <f ca="1">IF(AND($A120&lt;&gt;"",$A120&lt;&gt;"TOTAL"),IF(AND('[2]PDI_Descripcion tipo regimen ju'!$O118&lt;&gt;"",'[2]PDI_Descripcion tipo regimen ju'!$O118&lt;&gt;0),'[2]PDI_Descripcion tipo regimen ju'!$O118,""),IF($A120="TOTAL",SUM(INDIRECT("I4:I"&amp;ROW()-1)),""))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IF(AND($A120&lt;&gt;"",$A120&lt;&gt;"TOTAL"),IF(AND('[2]PDI_Descripcion tipo regimen ju'!$R118&lt;&gt;"",'[2]PDI_Descripcion tipo regimen ju'!$R118&lt;&gt;0),'[2]PDI_Descripcion tipo regimen ju'!$R118,""),IF($A120="TOTAL",SUM(INDIRECT("K4:K"&amp;ROW()-1)),""))</f>
        <v/>
      </c>
      <c r="L120" s="6" t="str">
        <f ca="1">IF(AND($A120&lt;&gt;"",$A120&lt;&gt;"TOTAL"),IF(AND('[2]PDI_Descripcion tipo regimen ju'!$T118&lt;&gt;"",'[2]PDI_Descripcion tipo regimen ju'!$T118&lt;&gt;0),'[2]PDI_Descripcion tipo regimen ju'!$T118,""),IF($A120="TOTAL",SUM(INDIRECT("L4:L"&amp;ROW()-1)),""))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IF(AND($A120&lt;&gt;"",$A120&lt;&gt;"TOTAL"),IF(AND('[2]PDI_Descripcion tipo regimen ju'!$W118&lt;&gt;"",'[2]PDI_Descripcion tipo regimen ju'!$W118&lt;&gt;0),'[2]PDI_Descripcion tipo regimen ju'!$W118,""),IF($A120="TOTAL",SUM(INDIRECT("N4:N"&amp;ROW()-1)),""))</f>
        <v/>
      </c>
      <c r="O120" s="6" t="str">
        <f ca="1">IF(AND($A120&lt;&gt;"",$A120&lt;&gt;"TOTAL"),IF(AND('[2]PDI_Descripcion tipo regimen ju'!$Y118&lt;&gt;"",'[2]PDI_Descripcion tipo regimen ju'!$Y118&lt;&gt;0),'[2]PDI_Descripcion tipo regimen ju'!$Y118,""),IF($A120="TOTAL",SUM(INDIRECT("O4:O"&amp;ROW()-1)),""))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IF(AND($A120&lt;&gt;"",$A120&lt;&gt;"TOTAL"),IF(AND('[2]PDI_Descripcion tipo regimen ju'!$AB118&lt;&gt;"",'[2]PDI_Descripcion tipo regimen ju'!$AB118&lt;&gt;0),'[2]PDI_Descripcion tipo regimen ju'!$AB118,""),IF($A120="TOTAL",SUM(INDIRECT("Q4:Q"&amp;ROW()-1)),""))</f>
        <v/>
      </c>
      <c r="R120" s="6" t="str">
        <f ca="1">IF(AND($A120&lt;&gt;"",$A120&lt;&gt;"TOTAL"),IF(AND('[2]PDI_Descripcion tipo regimen ju'!$AD118&lt;&gt;"",'[2]PDI_Descripcion tipo regimen ju'!$AD118&lt;&gt;0),'[2]PDI_Descripcion tipo regimen ju'!$AD118,""),IF($A120="TOTAL",SUM(INDIRECT("R4:R"&amp;ROW()-1)),""))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IF(AND($A120&lt;&gt;"",$A120&lt;&gt;"TOTAL"),IF(AND('[2]PDI_Descripcion tipo regimen ju'!$AG118&lt;&gt;"",'[2]PDI_Descripcion tipo regimen ju'!$AG118&lt;&gt;0),'[2]PDI_Descripcion tipo regimen ju'!$AG118,""),IF($A120="TOTAL",SUM(INDIRECT("T4:T"&amp;ROW()-1)),""))</f>
        <v/>
      </c>
      <c r="U120" s="6" t="str">
        <f ca="1">IF(AND($A120&lt;&gt;"",$A120&lt;&gt;"TOTAL"),IF(AND('[2]PDI_Descripcion tipo regimen ju'!$AI118&lt;&gt;"",'[2]PDI_Descripcion tipo regimen ju'!$AI118&lt;&gt;0),'[2]PDI_Descripcion tipo regimen ju'!$AI118,""),IF($A120="TOTAL",SUM(INDIRECT("U4:U"&amp;ROW()-1)),""))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IF(AND($A120&lt;&gt;"",$A120&lt;&gt;"TOTAL"),IF(AND('[2]PDI_Descripcion tipo regimen ju'!$AL118&lt;&gt;"",'[2]PDI_Descripcion tipo regimen ju'!$AL118&lt;&gt;0),'[2]PDI_Descripcion tipo regimen ju'!$AL118,""),IF($A120="TOTAL",SUM(INDIRECT("W4:W"&amp;ROW()-1)),""))</f>
        <v/>
      </c>
      <c r="X120" s="6" t="str">
        <f ca="1">IF(AND($A120&lt;&gt;"",$A120&lt;&gt;"TOTAL"),IF(AND('[2]PDI_Descripcion tipo regimen ju'!$AN118&lt;&gt;"",'[2]PDI_Descripcion tipo regimen ju'!$AN118&lt;&gt;0),'[2]PDI_Descripcion tipo regimen ju'!$AN118,""),IF($A120="TOTAL",SUM(INDIRECT("X4:X"&amp;ROW()-1)),""))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IF(AND($A120&lt;&gt;"",$A120&lt;&gt;"TOTAL"),IF(AND('[2]PDI_Descripcion tipo regimen ju'!$AQ118&lt;&gt;"",'[2]PDI_Descripcion tipo regimen ju'!$AQ118&lt;&gt;0),'[2]PDI_Descripcion tipo regimen ju'!$AQ118,""),IF($A120="TOTAL",SUM(INDIRECT("Z4:Z"&amp;ROW()-1)),""))</f>
        <v/>
      </c>
      <c r="AA120" s="6" t="str">
        <f ca="1">IF(AND($A120&lt;&gt;"",$A120&lt;&gt;"TOTAL"),IF(AND('[2]PDI_Descripcion tipo regimen ju'!$AS118&lt;&gt;"",'[2]PDI_Descripcion tipo regimen ju'!$AS118&lt;&gt;0),'[2]PDI_Descripcion tipo regimen ju'!$AS118,""),IF($A120="TOTAL",SUM(INDIRECT("AA4:AA"&amp;ROW()-1)),""))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IF(AND($A120&lt;&gt;"",$A120&lt;&gt;"TOTAL"),IF(AND('[2]PDI_Descripcion tipo regimen ju'!$AV118&lt;&gt;"",'[2]PDI_Descripcion tipo regimen ju'!$AV118&lt;&gt;0),'[2]PDI_Descripcion tipo regimen ju'!$AV118,""),IF($A120="TOTAL",SUM(INDIRECT("AC4:AC"&amp;ROW()-1)),""))</f>
        <v/>
      </c>
      <c r="AD120" s="6" t="str">
        <f ca="1">IF(AND($A120&lt;&gt;"",$A120&lt;&gt;"TOTAL"),IF(AND('[2]PDI_Descripcion tipo regimen ju'!$AX118&lt;&gt;"",'[2]PDI_Descripcion tipo regimen ju'!$AX118&lt;&gt;0),'[2]PDI_Descripcion tipo regimen ju'!$AX118,""),IF($A120="TOTAL",SUM(INDIRECT("AD4:AD"&amp;ROW()-1)),""))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IF(AND($A120&lt;&gt;"",$A120&lt;&gt;"TOTAL"),IF(AND('[2]PDI_Descripcion tipo regimen ju'!$BA118&lt;&gt;"",'[2]PDI_Descripcion tipo regimen ju'!$BA118&lt;&gt;0),'[2]PDI_Descripcion tipo regimen ju'!$BA118,""),IF($A120="TOTAL",SUM(INDIRECT("AF4:AF"&amp;ROW()-1)),""))</f>
        <v/>
      </c>
      <c r="AG120" s="6" t="str">
        <f ca="1">IF(AND($A120&lt;&gt;"",$A120&lt;&gt;"TOTAL"),IF(AND('[2]PDI_Descripcion tipo regimen ju'!$BC118&lt;&gt;"",'[2]PDI_Descripcion tipo regimen ju'!$BC118&lt;&gt;0),'[2]PDI_Descripcion tipo regimen ju'!$BC118,""),IF($A120="TOTAL",SUM(INDIRECT("AG4:AG"&amp;ROW()-1)),""))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IF(AND($A120&lt;&gt;"",$A120&lt;&gt;"TOTAL"),IF(AND('[2]PDI_Descripcion tipo regimen ju'!$BF118&lt;&gt;"",'[2]PDI_Descripcion tipo regimen ju'!$BF118&lt;&gt;0),'[2]PDI_Descripcion tipo regimen ju'!$BF118,""),IF($A120="TOTAL",SUM(INDIRECT("AI4:AI"&amp;ROW()-1)),""))</f>
        <v/>
      </c>
      <c r="AJ120" s="6" t="str">
        <f ca="1">IF(AND($A120&lt;&gt;"",$A120&lt;&gt;"TOTAL"),IF(AND('[2]PDI_Descripcion tipo regimen ju'!$BH118&lt;&gt;"",'[2]PDI_Descripcion tipo regimen ju'!$BH118&lt;&gt;0),'[2]PDI_Descripcion tipo regimen ju'!$BH118,""),IF($A120="TOTAL",SUM(INDIRECT("AJ4:AJ"&amp;ROW()-1)),""))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IF(AND($A120&lt;&gt;"",$A120&lt;&gt;"TOTAL"),IF(AND('[2]PDI_Descripcion tipo regimen ju'!$BK118&lt;&gt;"",'[2]PDI_Descripcion tipo regimen ju'!$BK118&lt;&gt;0),'[2]PDI_Descripcion tipo regimen ju'!$BK118,""),IF($A120="TOTAL",SUM(INDIRECT("AL4:AL"&amp;ROW()-1)),""))</f>
        <v/>
      </c>
      <c r="AM120" s="6" t="str">
        <f ca="1">IF(AND($A120&lt;&gt;"",$A120&lt;&gt;"TOTAL"),IF(AND('[2]PDI_Descripcion tipo regimen ju'!$BM118&lt;&gt;"",'[2]PDI_Descripcion tipo regimen ju'!$BM118&lt;&gt;0),'[2]PDI_Descripcion tipo regimen ju'!$BM118,""),IF($A120="TOTAL",SUM(INDIRECT("AM4:AM"&amp;ROW()-1)),""))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IF(AND($A120&lt;&gt;"",$A120&lt;&gt;"TOTAL"),IF(AND('[2]PDI_Descripcion tipo regimen ju'!$BP118&lt;&gt;"",'[2]PDI_Descripcion tipo regimen ju'!$BP118&lt;&gt;0),'[2]PDI_Descripcion tipo regimen ju'!$BP118,""),IF($A120="TOTAL",SUM(INDIRECT("AO4:AO"&amp;ROW()-1)),""))</f>
        <v/>
      </c>
      <c r="AP120" s="6" t="str">
        <f ca="1">IF(AND($A120&lt;&gt;"",$A120&lt;&gt;"TOTAL"),IF(AND('[2]PDI_Descripcion tipo regimen ju'!$BR118&lt;&gt;"",'[2]PDI_Descripcion tipo regimen ju'!$BR118&lt;&gt;0),'[2]PDI_Descripcion tipo regimen ju'!$BR118,""),IF($A120="TOTAL",SUM(INDIRECT("AP4:AP"&amp;ROW()-1)),""))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IF(AND($A120&lt;&gt;"",$A120&lt;&gt;"TOTAL"),IF(AND('[2]PDI_Descripcion tipo regimen ju'!$BU118&lt;&gt;"",'[2]PDI_Descripcion tipo regimen ju'!$BU118&lt;&gt;0),'[2]PDI_Descripcion tipo regimen ju'!$BU118,""),IF($A120="TOTAL",SUM(INDIRECT("AR4:AR"&amp;ROW()-1)),""))</f>
        <v/>
      </c>
      <c r="AS120" s="6" t="str">
        <f ca="1">IF(AND($A120&lt;&gt;"",$A120&lt;&gt;"TOTAL"),IF(AND('[2]PDI_Descripcion tipo regimen ju'!$BW118&lt;&gt;"",'[2]PDI_Descripcion tipo regimen ju'!$BW118&lt;&gt;0),'[2]PDI_Descripcion tipo regimen ju'!$BW118,""),IF($A120="TOTAL",SUM(INDIRECT("AS4:AS"&amp;ROW()-1)),""))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IF(AND($A120&lt;&gt;"",$A120&lt;&gt;"TOTAL"),IF(AND('[2]PDI_Descripcion tipo regimen ju'!$BZ118&lt;&gt;"",'[2]PDI_Descripcion tipo regimen ju'!$BZ118&lt;&gt;0),'[2]PDI_Descripcion tipo regimen ju'!$BZ118,""),IF($A120="TOTAL",SUM(INDIRECT("AU4:AU"&amp;ROW()-1)),""))</f>
        <v/>
      </c>
      <c r="AV120" s="6" t="str">
        <f ca="1">IF(AND($A120&lt;&gt;"",$A120&lt;&gt;"TOTAL"),IF(AND('[2]PDI_Descripcion tipo regimen ju'!$CB118&lt;&gt;"",'[2]PDI_Descripcion tipo regimen ju'!$CB118&lt;&gt;0),'[2]PDI_Descripcion tipo regimen ju'!$CB118,""),IF($A120="TOTAL",SUM(INDIRECT("AV4:AV"&amp;ROW()-1)),""))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IF(AND($A120&lt;&gt;"",$A120&lt;&gt;"TOTAL"),IF(AND('[2]PDI_Descripcion tipo regimen ju'!$CE118&lt;&gt;"",'[2]PDI_Descripcion tipo regimen ju'!$CE118&lt;&gt;0),'[2]PDI_Descripcion tipo regimen ju'!$CE118,""),IF($A120="TOTAL",SUM(INDIRECT("AX4:AX"&amp;ROW()-1)),""))</f>
        <v/>
      </c>
      <c r="AY120" s="6" t="str">
        <f ca="1">IF(AND($A120&lt;&gt;"",$A120&lt;&gt;"TOTAL"),IF(AND('[2]PDI_Descripcion tipo regimen ju'!$CG118&lt;&gt;"",'[2]PDI_Descripcion tipo regimen ju'!$CG118&lt;&gt;0),'[2]PDI_Descripcion tipo regimen ju'!$CG118,""),IF($A120="TOTAL",SUM(INDIRECT("AY4:AY"&amp;ROW()-1)),""))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IF(AND($A120&lt;&gt;"",$A120&lt;&gt;"TOTAL"),IF(AND('[2]PDI_Descripcion tipo regimen ju'!$CJ118&lt;&gt;"",'[2]PDI_Descripcion tipo regimen ju'!$CJ118&lt;&gt;0),'[2]PDI_Descripcion tipo regimen ju'!$CJ118,""),IF($A120="TOTAL",SUM(INDIRECT("BA4:BA"&amp;ROW()-1)),""))</f>
        <v/>
      </c>
      <c r="BB120" s="6" t="str">
        <f ca="1">IF(AND($A120&lt;&gt;"",$A120&lt;&gt;"TOTAL"),IF(AND('[2]PDI_Descripcion tipo regimen ju'!$CL118&lt;&gt;"",'[2]PDI_Descripcion tipo regimen ju'!$CL118&lt;&gt;0),'[2]PDI_Descripcion tipo regimen ju'!$CL118,""),IF($A120="TOTAL",SUM(INDIRECT("BB4:BB"&amp;ROW()-1)),""))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IF(AND($A120&lt;&gt;"",$A120&lt;&gt;"TOTAL"),IF(AND('[2]PDI_Descripcion tipo regimen ju'!$CO118&lt;&gt;"",'[2]PDI_Descripcion tipo regimen ju'!$CO118&lt;&gt;0),'[2]PDI_Descripcion tipo regimen ju'!$CO118,""),IF($A120="TOTAL",SUM(INDIRECT("BD4:BD"&amp;ROW()-1)),""))</f>
        <v/>
      </c>
      <c r="BE120" s="6" t="str">
        <f ca="1">IF(AND($A120&lt;&gt;"",$A120&lt;&gt;"TOTAL"),IF(AND('[2]PDI_Descripcion tipo regimen ju'!$CQ118&lt;&gt;"",'[2]PDI_Descripcion tipo regimen ju'!$CQ118&lt;&gt;0),'[2]PDI_Descripcion tipo regimen ju'!$CQ118,""),IF($A120="TOTAL",SUM(INDIRECT("BE4:BE"&amp;ROW()-1)),""))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IF('[2]PDI_Descripcion tipo regimen ju'!$B119&lt;&gt;"",'[2]PDI_Descripcion tipo regimen ju'!$B119,IF(AND('[2]PDI_Descripcion tipo regimen ju'!$B119="",'[2]PDI_Descripcion tipo regimen ju'!$B120="",'[2]PDI_Descripcion tipo regimen ju'!$B118=""),"","TOTAL"))</f>
        <v/>
      </c>
      <c r="B121" s="6" t="str">
        <f ca="1">IF(AND($A121&lt;&gt;"",$A121&lt;&gt;"TOTAL"),IF(AND('[2]PDI_Descripcion tipo regimen ju'!$C119&lt;&gt;"",'[2]PDI_Descripcion tipo regimen ju'!$C119&lt;&gt;0),'[2]PDI_Descripcion tipo regimen ju'!$C119,""),IF($A121="TOTAL",SUM(INDIRECT("B4:B"&amp;ROW()-1)),""))</f>
        <v/>
      </c>
      <c r="C121" s="6" t="str">
        <f ca="1">IF(AND($A121&lt;&gt;"",$A121&lt;&gt;"TOTAL"),IF(AND('[2]PDI_Descripcion tipo regimen ju'!$E119&lt;&gt;"",'[2]PDI_Descripcion tipo regimen ju'!$E119&lt;&gt;0),'[2]PDI_Descripcion tipo regimen ju'!$E119,""),IF($A121="TOTAL",SUM(INDIRECT("C4:C"&amp;ROW()-1)),""))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IF(AND($A121&lt;&gt;"",$A121&lt;&gt;"TOTAL"),IF(AND('[2]PDI_Descripcion tipo regimen ju'!$H119&lt;&gt;"",'[2]PDI_Descripcion tipo regimen ju'!$H119&lt;&gt;0),'[2]PDI_Descripcion tipo regimen ju'!$H119,""),IF($A121="TOTAL",SUM(INDIRECT("E4:E"&amp;ROW()-1)),""))</f>
        <v/>
      </c>
      <c r="F121" s="6" t="str">
        <f ca="1">IF(AND($A121&lt;&gt;"",$A121&lt;&gt;"TOTAL"),IF(AND('[2]PDI_Descripcion tipo regimen ju'!$J119&lt;&gt;"",'[2]PDI_Descripcion tipo regimen ju'!$J119&lt;&gt;0),'[2]PDI_Descripcion tipo regimen ju'!$J119,""),IF($A121="TOTAL",SUM(INDIRECT("F4:F"&amp;ROW()-1)),""))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IF(AND($A121&lt;&gt;"",$A121&lt;&gt;"TOTAL"),IF(AND('[2]PDI_Descripcion tipo regimen ju'!$M119&lt;&gt;"",'[2]PDI_Descripcion tipo regimen ju'!$M119&lt;&gt;0),'[2]PDI_Descripcion tipo regimen ju'!$M119,""),IF($A121="TOTAL",SUM(INDIRECT("H4:H"&amp;ROW()-1)),""))</f>
        <v/>
      </c>
      <c r="I121" s="6" t="str">
        <f ca="1">IF(AND($A121&lt;&gt;"",$A121&lt;&gt;"TOTAL"),IF(AND('[2]PDI_Descripcion tipo regimen ju'!$O119&lt;&gt;"",'[2]PDI_Descripcion tipo regimen ju'!$O119&lt;&gt;0),'[2]PDI_Descripcion tipo regimen ju'!$O119,""),IF($A121="TOTAL",SUM(INDIRECT("I4:I"&amp;ROW()-1)),""))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IF(AND($A121&lt;&gt;"",$A121&lt;&gt;"TOTAL"),IF(AND('[2]PDI_Descripcion tipo regimen ju'!$R119&lt;&gt;"",'[2]PDI_Descripcion tipo regimen ju'!$R119&lt;&gt;0),'[2]PDI_Descripcion tipo regimen ju'!$R119,""),IF($A121="TOTAL",SUM(INDIRECT("K4:K"&amp;ROW()-1)),""))</f>
        <v/>
      </c>
      <c r="L121" s="6" t="str">
        <f ca="1">IF(AND($A121&lt;&gt;"",$A121&lt;&gt;"TOTAL"),IF(AND('[2]PDI_Descripcion tipo regimen ju'!$T119&lt;&gt;"",'[2]PDI_Descripcion tipo regimen ju'!$T119&lt;&gt;0),'[2]PDI_Descripcion tipo regimen ju'!$T119,""),IF($A121="TOTAL",SUM(INDIRECT("L4:L"&amp;ROW()-1)),""))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IF(AND($A121&lt;&gt;"",$A121&lt;&gt;"TOTAL"),IF(AND('[2]PDI_Descripcion tipo regimen ju'!$W119&lt;&gt;"",'[2]PDI_Descripcion tipo regimen ju'!$W119&lt;&gt;0),'[2]PDI_Descripcion tipo regimen ju'!$W119,""),IF($A121="TOTAL",SUM(INDIRECT("N4:N"&amp;ROW()-1)),""))</f>
        <v/>
      </c>
      <c r="O121" s="6" t="str">
        <f ca="1">IF(AND($A121&lt;&gt;"",$A121&lt;&gt;"TOTAL"),IF(AND('[2]PDI_Descripcion tipo regimen ju'!$Y119&lt;&gt;"",'[2]PDI_Descripcion tipo regimen ju'!$Y119&lt;&gt;0),'[2]PDI_Descripcion tipo regimen ju'!$Y119,""),IF($A121="TOTAL",SUM(INDIRECT("O4:O"&amp;ROW()-1)),""))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IF(AND($A121&lt;&gt;"",$A121&lt;&gt;"TOTAL"),IF(AND('[2]PDI_Descripcion tipo regimen ju'!$AB119&lt;&gt;"",'[2]PDI_Descripcion tipo regimen ju'!$AB119&lt;&gt;0),'[2]PDI_Descripcion tipo regimen ju'!$AB119,""),IF($A121="TOTAL",SUM(INDIRECT("Q4:Q"&amp;ROW()-1)),""))</f>
        <v/>
      </c>
      <c r="R121" s="6" t="str">
        <f ca="1">IF(AND($A121&lt;&gt;"",$A121&lt;&gt;"TOTAL"),IF(AND('[2]PDI_Descripcion tipo regimen ju'!$AD119&lt;&gt;"",'[2]PDI_Descripcion tipo regimen ju'!$AD119&lt;&gt;0),'[2]PDI_Descripcion tipo regimen ju'!$AD119,""),IF($A121="TOTAL",SUM(INDIRECT("R4:R"&amp;ROW()-1)),""))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IF(AND($A121&lt;&gt;"",$A121&lt;&gt;"TOTAL"),IF(AND('[2]PDI_Descripcion tipo regimen ju'!$AG119&lt;&gt;"",'[2]PDI_Descripcion tipo regimen ju'!$AG119&lt;&gt;0),'[2]PDI_Descripcion tipo regimen ju'!$AG119,""),IF($A121="TOTAL",SUM(INDIRECT("T4:T"&amp;ROW()-1)),""))</f>
        <v/>
      </c>
      <c r="U121" s="6" t="str">
        <f ca="1">IF(AND($A121&lt;&gt;"",$A121&lt;&gt;"TOTAL"),IF(AND('[2]PDI_Descripcion tipo regimen ju'!$AI119&lt;&gt;"",'[2]PDI_Descripcion tipo regimen ju'!$AI119&lt;&gt;0),'[2]PDI_Descripcion tipo regimen ju'!$AI119,""),IF($A121="TOTAL",SUM(INDIRECT("U4:U"&amp;ROW()-1)),""))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IF(AND($A121&lt;&gt;"",$A121&lt;&gt;"TOTAL"),IF(AND('[2]PDI_Descripcion tipo regimen ju'!$AL119&lt;&gt;"",'[2]PDI_Descripcion tipo regimen ju'!$AL119&lt;&gt;0),'[2]PDI_Descripcion tipo regimen ju'!$AL119,""),IF($A121="TOTAL",SUM(INDIRECT("W4:W"&amp;ROW()-1)),""))</f>
        <v/>
      </c>
      <c r="X121" s="6" t="str">
        <f ca="1">IF(AND($A121&lt;&gt;"",$A121&lt;&gt;"TOTAL"),IF(AND('[2]PDI_Descripcion tipo regimen ju'!$AN119&lt;&gt;"",'[2]PDI_Descripcion tipo regimen ju'!$AN119&lt;&gt;0),'[2]PDI_Descripcion tipo regimen ju'!$AN119,""),IF($A121="TOTAL",SUM(INDIRECT("X4:X"&amp;ROW()-1)),""))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IF(AND($A121&lt;&gt;"",$A121&lt;&gt;"TOTAL"),IF(AND('[2]PDI_Descripcion tipo regimen ju'!$AQ119&lt;&gt;"",'[2]PDI_Descripcion tipo regimen ju'!$AQ119&lt;&gt;0),'[2]PDI_Descripcion tipo regimen ju'!$AQ119,""),IF($A121="TOTAL",SUM(INDIRECT("Z4:Z"&amp;ROW()-1)),""))</f>
        <v/>
      </c>
      <c r="AA121" s="6" t="str">
        <f ca="1">IF(AND($A121&lt;&gt;"",$A121&lt;&gt;"TOTAL"),IF(AND('[2]PDI_Descripcion tipo regimen ju'!$AS119&lt;&gt;"",'[2]PDI_Descripcion tipo regimen ju'!$AS119&lt;&gt;0),'[2]PDI_Descripcion tipo regimen ju'!$AS119,""),IF($A121="TOTAL",SUM(INDIRECT("AA4:AA"&amp;ROW()-1)),""))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IF(AND($A121&lt;&gt;"",$A121&lt;&gt;"TOTAL"),IF(AND('[2]PDI_Descripcion tipo regimen ju'!$AV119&lt;&gt;"",'[2]PDI_Descripcion tipo regimen ju'!$AV119&lt;&gt;0),'[2]PDI_Descripcion tipo regimen ju'!$AV119,""),IF($A121="TOTAL",SUM(INDIRECT("AC4:AC"&amp;ROW()-1)),""))</f>
        <v/>
      </c>
      <c r="AD121" s="6" t="str">
        <f ca="1">IF(AND($A121&lt;&gt;"",$A121&lt;&gt;"TOTAL"),IF(AND('[2]PDI_Descripcion tipo regimen ju'!$AX119&lt;&gt;"",'[2]PDI_Descripcion tipo regimen ju'!$AX119&lt;&gt;0),'[2]PDI_Descripcion tipo regimen ju'!$AX119,""),IF($A121="TOTAL",SUM(INDIRECT("AD4:AD"&amp;ROW()-1)),""))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IF(AND($A121&lt;&gt;"",$A121&lt;&gt;"TOTAL"),IF(AND('[2]PDI_Descripcion tipo regimen ju'!$BA119&lt;&gt;"",'[2]PDI_Descripcion tipo regimen ju'!$BA119&lt;&gt;0),'[2]PDI_Descripcion tipo regimen ju'!$BA119,""),IF($A121="TOTAL",SUM(INDIRECT("AF4:AF"&amp;ROW()-1)),""))</f>
        <v/>
      </c>
      <c r="AG121" s="6" t="str">
        <f ca="1">IF(AND($A121&lt;&gt;"",$A121&lt;&gt;"TOTAL"),IF(AND('[2]PDI_Descripcion tipo regimen ju'!$BC119&lt;&gt;"",'[2]PDI_Descripcion tipo regimen ju'!$BC119&lt;&gt;0),'[2]PDI_Descripcion tipo regimen ju'!$BC119,""),IF($A121="TOTAL",SUM(INDIRECT("AG4:AG"&amp;ROW()-1)),""))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IF(AND($A121&lt;&gt;"",$A121&lt;&gt;"TOTAL"),IF(AND('[2]PDI_Descripcion tipo regimen ju'!$BF119&lt;&gt;"",'[2]PDI_Descripcion tipo regimen ju'!$BF119&lt;&gt;0),'[2]PDI_Descripcion tipo regimen ju'!$BF119,""),IF($A121="TOTAL",SUM(INDIRECT("AI4:AI"&amp;ROW()-1)),""))</f>
        <v/>
      </c>
      <c r="AJ121" s="6" t="str">
        <f ca="1">IF(AND($A121&lt;&gt;"",$A121&lt;&gt;"TOTAL"),IF(AND('[2]PDI_Descripcion tipo regimen ju'!$BH119&lt;&gt;"",'[2]PDI_Descripcion tipo regimen ju'!$BH119&lt;&gt;0),'[2]PDI_Descripcion tipo regimen ju'!$BH119,""),IF($A121="TOTAL",SUM(INDIRECT("AJ4:AJ"&amp;ROW()-1)),""))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IF(AND($A121&lt;&gt;"",$A121&lt;&gt;"TOTAL"),IF(AND('[2]PDI_Descripcion tipo regimen ju'!$BK119&lt;&gt;"",'[2]PDI_Descripcion tipo regimen ju'!$BK119&lt;&gt;0),'[2]PDI_Descripcion tipo regimen ju'!$BK119,""),IF($A121="TOTAL",SUM(INDIRECT("AL4:AL"&amp;ROW()-1)),""))</f>
        <v/>
      </c>
      <c r="AM121" s="6" t="str">
        <f ca="1">IF(AND($A121&lt;&gt;"",$A121&lt;&gt;"TOTAL"),IF(AND('[2]PDI_Descripcion tipo regimen ju'!$BM119&lt;&gt;"",'[2]PDI_Descripcion tipo regimen ju'!$BM119&lt;&gt;0),'[2]PDI_Descripcion tipo regimen ju'!$BM119,""),IF($A121="TOTAL",SUM(INDIRECT("AM4:AM"&amp;ROW()-1)),""))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IF(AND($A121&lt;&gt;"",$A121&lt;&gt;"TOTAL"),IF(AND('[2]PDI_Descripcion tipo regimen ju'!$BP119&lt;&gt;"",'[2]PDI_Descripcion tipo regimen ju'!$BP119&lt;&gt;0),'[2]PDI_Descripcion tipo regimen ju'!$BP119,""),IF($A121="TOTAL",SUM(INDIRECT("AO4:AO"&amp;ROW()-1)),""))</f>
        <v/>
      </c>
      <c r="AP121" s="6" t="str">
        <f ca="1">IF(AND($A121&lt;&gt;"",$A121&lt;&gt;"TOTAL"),IF(AND('[2]PDI_Descripcion tipo regimen ju'!$BR119&lt;&gt;"",'[2]PDI_Descripcion tipo regimen ju'!$BR119&lt;&gt;0),'[2]PDI_Descripcion tipo regimen ju'!$BR119,""),IF($A121="TOTAL",SUM(INDIRECT("AP4:AP"&amp;ROW()-1)),""))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IF(AND($A121&lt;&gt;"",$A121&lt;&gt;"TOTAL"),IF(AND('[2]PDI_Descripcion tipo regimen ju'!$BU119&lt;&gt;"",'[2]PDI_Descripcion tipo regimen ju'!$BU119&lt;&gt;0),'[2]PDI_Descripcion tipo regimen ju'!$BU119,""),IF($A121="TOTAL",SUM(INDIRECT("AR4:AR"&amp;ROW()-1)),""))</f>
        <v/>
      </c>
      <c r="AS121" s="6" t="str">
        <f ca="1">IF(AND($A121&lt;&gt;"",$A121&lt;&gt;"TOTAL"),IF(AND('[2]PDI_Descripcion tipo regimen ju'!$BW119&lt;&gt;"",'[2]PDI_Descripcion tipo regimen ju'!$BW119&lt;&gt;0),'[2]PDI_Descripcion tipo regimen ju'!$BW119,""),IF($A121="TOTAL",SUM(INDIRECT("AS4:AS"&amp;ROW()-1)),""))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IF(AND($A121&lt;&gt;"",$A121&lt;&gt;"TOTAL"),IF(AND('[2]PDI_Descripcion tipo regimen ju'!$BZ119&lt;&gt;"",'[2]PDI_Descripcion tipo regimen ju'!$BZ119&lt;&gt;0),'[2]PDI_Descripcion tipo regimen ju'!$BZ119,""),IF($A121="TOTAL",SUM(INDIRECT("AU4:AU"&amp;ROW()-1)),""))</f>
        <v/>
      </c>
      <c r="AV121" s="6" t="str">
        <f ca="1">IF(AND($A121&lt;&gt;"",$A121&lt;&gt;"TOTAL"),IF(AND('[2]PDI_Descripcion tipo regimen ju'!$CB119&lt;&gt;"",'[2]PDI_Descripcion tipo regimen ju'!$CB119&lt;&gt;0),'[2]PDI_Descripcion tipo regimen ju'!$CB119,""),IF($A121="TOTAL",SUM(INDIRECT("AV4:AV"&amp;ROW()-1)),""))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IF(AND($A121&lt;&gt;"",$A121&lt;&gt;"TOTAL"),IF(AND('[2]PDI_Descripcion tipo regimen ju'!$CE119&lt;&gt;"",'[2]PDI_Descripcion tipo regimen ju'!$CE119&lt;&gt;0),'[2]PDI_Descripcion tipo regimen ju'!$CE119,""),IF($A121="TOTAL",SUM(INDIRECT("AX4:AX"&amp;ROW()-1)),""))</f>
        <v/>
      </c>
      <c r="AY121" s="6" t="str">
        <f ca="1">IF(AND($A121&lt;&gt;"",$A121&lt;&gt;"TOTAL"),IF(AND('[2]PDI_Descripcion tipo regimen ju'!$CG119&lt;&gt;"",'[2]PDI_Descripcion tipo regimen ju'!$CG119&lt;&gt;0),'[2]PDI_Descripcion tipo regimen ju'!$CG119,""),IF($A121="TOTAL",SUM(INDIRECT("AY4:AY"&amp;ROW()-1)),""))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IF(AND($A121&lt;&gt;"",$A121&lt;&gt;"TOTAL"),IF(AND('[2]PDI_Descripcion tipo regimen ju'!$CJ119&lt;&gt;"",'[2]PDI_Descripcion tipo regimen ju'!$CJ119&lt;&gt;0),'[2]PDI_Descripcion tipo regimen ju'!$CJ119,""),IF($A121="TOTAL",SUM(INDIRECT("BA4:BA"&amp;ROW()-1)),""))</f>
        <v/>
      </c>
      <c r="BB121" s="6" t="str">
        <f ca="1">IF(AND($A121&lt;&gt;"",$A121&lt;&gt;"TOTAL"),IF(AND('[2]PDI_Descripcion tipo regimen ju'!$CL119&lt;&gt;"",'[2]PDI_Descripcion tipo regimen ju'!$CL119&lt;&gt;0),'[2]PDI_Descripcion tipo regimen ju'!$CL119,""),IF($A121="TOTAL",SUM(INDIRECT("BB4:BB"&amp;ROW()-1)),""))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IF(AND($A121&lt;&gt;"",$A121&lt;&gt;"TOTAL"),IF(AND('[2]PDI_Descripcion tipo regimen ju'!$CO119&lt;&gt;"",'[2]PDI_Descripcion tipo regimen ju'!$CO119&lt;&gt;0),'[2]PDI_Descripcion tipo regimen ju'!$CO119,""),IF($A121="TOTAL",SUM(INDIRECT("BD4:BD"&amp;ROW()-1)),""))</f>
        <v/>
      </c>
      <c r="BE121" s="6" t="str">
        <f ca="1">IF(AND($A121&lt;&gt;"",$A121&lt;&gt;"TOTAL"),IF(AND('[2]PDI_Descripcion tipo regimen ju'!$CQ119&lt;&gt;"",'[2]PDI_Descripcion tipo regimen ju'!$CQ119&lt;&gt;0),'[2]PDI_Descripcion tipo regimen ju'!$CQ119,""),IF($A121="TOTAL",SUM(INDIRECT("BE4:BE"&amp;ROW()-1)),""))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IF('[2]PDI_Descripcion tipo regimen ju'!$B120&lt;&gt;"",'[2]PDI_Descripcion tipo regimen ju'!$B120,IF(AND('[2]PDI_Descripcion tipo regimen ju'!$B120="",'[2]PDI_Descripcion tipo regimen ju'!$B121="",'[2]PDI_Descripcion tipo regimen ju'!$B119=""),"","TOTAL"))</f>
        <v/>
      </c>
      <c r="B122" s="6" t="str">
        <f ca="1">IF(AND($A122&lt;&gt;"",$A122&lt;&gt;"TOTAL"),IF(AND('[2]PDI_Descripcion tipo regimen ju'!$C120&lt;&gt;"",'[2]PDI_Descripcion tipo regimen ju'!$C120&lt;&gt;0),'[2]PDI_Descripcion tipo regimen ju'!$C120,""),IF($A122="TOTAL",SUM(INDIRECT("B4:B"&amp;ROW()-1)),""))</f>
        <v/>
      </c>
      <c r="C122" s="6" t="str">
        <f ca="1">IF(AND($A122&lt;&gt;"",$A122&lt;&gt;"TOTAL"),IF(AND('[2]PDI_Descripcion tipo regimen ju'!$E120&lt;&gt;"",'[2]PDI_Descripcion tipo regimen ju'!$E120&lt;&gt;0),'[2]PDI_Descripcion tipo regimen ju'!$E120,""),IF($A122="TOTAL",SUM(INDIRECT("C4:C"&amp;ROW()-1)),""))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IF(AND($A122&lt;&gt;"",$A122&lt;&gt;"TOTAL"),IF(AND('[2]PDI_Descripcion tipo regimen ju'!$H120&lt;&gt;"",'[2]PDI_Descripcion tipo regimen ju'!$H120&lt;&gt;0),'[2]PDI_Descripcion tipo regimen ju'!$H120,""),IF($A122="TOTAL",SUM(INDIRECT("E4:E"&amp;ROW()-1)),""))</f>
        <v/>
      </c>
      <c r="F122" s="6" t="str">
        <f ca="1">IF(AND($A122&lt;&gt;"",$A122&lt;&gt;"TOTAL"),IF(AND('[2]PDI_Descripcion tipo regimen ju'!$J120&lt;&gt;"",'[2]PDI_Descripcion tipo regimen ju'!$J120&lt;&gt;0),'[2]PDI_Descripcion tipo regimen ju'!$J120,""),IF($A122="TOTAL",SUM(INDIRECT("F4:F"&amp;ROW()-1)),""))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IF(AND($A122&lt;&gt;"",$A122&lt;&gt;"TOTAL"),IF(AND('[2]PDI_Descripcion tipo regimen ju'!$M120&lt;&gt;"",'[2]PDI_Descripcion tipo regimen ju'!$M120&lt;&gt;0),'[2]PDI_Descripcion tipo regimen ju'!$M120,""),IF($A122="TOTAL",SUM(INDIRECT("H4:H"&amp;ROW()-1)),""))</f>
        <v/>
      </c>
      <c r="I122" s="6" t="str">
        <f ca="1">IF(AND($A122&lt;&gt;"",$A122&lt;&gt;"TOTAL"),IF(AND('[2]PDI_Descripcion tipo regimen ju'!$O120&lt;&gt;"",'[2]PDI_Descripcion tipo regimen ju'!$O120&lt;&gt;0),'[2]PDI_Descripcion tipo regimen ju'!$O120,""),IF($A122="TOTAL",SUM(INDIRECT("I4:I"&amp;ROW()-1)),""))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IF(AND($A122&lt;&gt;"",$A122&lt;&gt;"TOTAL"),IF(AND('[2]PDI_Descripcion tipo regimen ju'!$R120&lt;&gt;"",'[2]PDI_Descripcion tipo regimen ju'!$R120&lt;&gt;0),'[2]PDI_Descripcion tipo regimen ju'!$R120,""),IF($A122="TOTAL",SUM(INDIRECT("K4:K"&amp;ROW()-1)),""))</f>
        <v/>
      </c>
      <c r="L122" s="6" t="str">
        <f ca="1">IF(AND($A122&lt;&gt;"",$A122&lt;&gt;"TOTAL"),IF(AND('[2]PDI_Descripcion tipo regimen ju'!$T120&lt;&gt;"",'[2]PDI_Descripcion tipo regimen ju'!$T120&lt;&gt;0),'[2]PDI_Descripcion tipo regimen ju'!$T120,""),IF($A122="TOTAL",SUM(INDIRECT("L4:L"&amp;ROW()-1)),""))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IF(AND($A122&lt;&gt;"",$A122&lt;&gt;"TOTAL"),IF(AND('[2]PDI_Descripcion tipo regimen ju'!$W120&lt;&gt;"",'[2]PDI_Descripcion tipo regimen ju'!$W120&lt;&gt;0),'[2]PDI_Descripcion tipo regimen ju'!$W120,""),IF($A122="TOTAL",SUM(INDIRECT("N4:N"&amp;ROW()-1)),""))</f>
        <v/>
      </c>
      <c r="O122" s="6" t="str">
        <f ca="1">IF(AND($A122&lt;&gt;"",$A122&lt;&gt;"TOTAL"),IF(AND('[2]PDI_Descripcion tipo regimen ju'!$Y120&lt;&gt;"",'[2]PDI_Descripcion tipo regimen ju'!$Y120&lt;&gt;0),'[2]PDI_Descripcion tipo regimen ju'!$Y120,""),IF($A122="TOTAL",SUM(INDIRECT("O4:O"&amp;ROW()-1)),""))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IF(AND($A122&lt;&gt;"",$A122&lt;&gt;"TOTAL"),IF(AND('[2]PDI_Descripcion tipo regimen ju'!$AB120&lt;&gt;"",'[2]PDI_Descripcion tipo regimen ju'!$AB120&lt;&gt;0),'[2]PDI_Descripcion tipo regimen ju'!$AB120,""),IF($A122="TOTAL",SUM(INDIRECT("Q4:Q"&amp;ROW()-1)),""))</f>
        <v/>
      </c>
      <c r="R122" s="6" t="str">
        <f ca="1">IF(AND($A122&lt;&gt;"",$A122&lt;&gt;"TOTAL"),IF(AND('[2]PDI_Descripcion tipo regimen ju'!$AD120&lt;&gt;"",'[2]PDI_Descripcion tipo regimen ju'!$AD120&lt;&gt;0),'[2]PDI_Descripcion tipo regimen ju'!$AD120,""),IF($A122="TOTAL",SUM(INDIRECT("R4:R"&amp;ROW()-1)),""))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IF(AND($A122&lt;&gt;"",$A122&lt;&gt;"TOTAL"),IF(AND('[2]PDI_Descripcion tipo regimen ju'!$AG120&lt;&gt;"",'[2]PDI_Descripcion tipo regimen ju'!$AG120&lt;&gt;0),'[2]PDI_Descripcion tipo regimen ju'!$AG120,""),IF($A122="TOTAL",SUM(INDIRECT("T4:T"&amp;ROW()-1)),""))</f>
        <v/>
      </c>
      <c r="U122" s="6" t="str">
        <f ca="1">IF(AND($A122&lt;&gt;"",$A122&lt;&gt;"TOTAL"),IF(AND('[2]PDI_Descripcion tipo regimen ju'!$AI120&lt;&gt;"",'[2]PDI_Descripcion tipo regimen ju'!$AI120&lt;&gt;0),'[2]PDI_Descripcion tipo regimen ju'!$AI120,""),IF($A122="TOTAL",SUM(INDIRECT("U4:U"&amp;ROW()-1)),""))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IF(AND($A122&lt;&gt;"",$A122&lt;&gt;"TOTAL"),IF(AND('[2]PDI_Descripcion tipo regimen ju'!$AL120&lt;&gt;"",'[2]PDI_Descripcion tipo regimen ju'!$AL120&lt;&gt;0),'[2]PDI_Descripcion tipo regimen ju'!$AL120,""),IF($A122="TOTAL",SUM(INDIRECT("W4:W"&amp;ROW()-1)),""))</f>
        <v/>
      </c>
      <c r="X122" s="6" t="str">
        <f ca="1">IF(AND($A122&lt;&gt;"",$A122&lt;&gt;"TOTAL"),IF(AND('[2]PDI_Descripcion tipo regimen ju'!$AN120&lt;&gt;"",'[2]PDI_Descripcion tipo regimen ju'!$AN120&lt;&gt;0),'[2]PDI_Descripcion tipo regimen ju'!$AN120,""),IF($A122="TOTAL",SUM(INDIRECT("X4:X"&amp;ROW()-1)),""))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IF(AND($A122&lt;&gt;"",$A122&lt;&gt;"TOTAL"),IF(AND('[2]PDI_Descripcion tipo regimen ju'!$AQ120&lt;&gt;"",'[2]PDI_Descripcion tipo regimen ju'!$AQ120&lt;&gt;0),'[2]PDI_Descripcion tipo regimen ju'!$AQ120,""),IF($A122="TOTAL",SUM(INDIRECT("Z4:Z"&amp;ROW()-1)),""))</f>
        <v/>
      </c>
      <c r="AA122" s="6" t="str">
        <f ca="1">IF(AND($A122&lt;&gt;"",$A122&lt;&gt;"TOTAL"),IF(AND('[2]PDI_Descripcion tipo regimen ju'!$AS120&lt;&gt;"",'[2]PDI_Descripcion tipo regimen ju'!$AS120&lt;&gt;0),'[2]PDI_Descripcion tipo regimen ju'!$AS120,""),IF($A122="TOTAL",SUM(INDIRECT("AA4:AA"&amp;ROW()-1)),""))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IF(AND($A122&lt;&gt;"",$A122&lt;&gt;"TOTAL"),IF(AND('[2]PDI_Descripcion tipo regimen ju'!$AV120&lt;&gt;"",'[2]PDI_Descripcion tipo regimen ju'!$AV120&lt;&gt;0),'[2]PDI_Descripcion tipo regimen ju'!$AV120,""),IF($A122="TOTAL",SUM(INDIRECT("AC4:AC"&amp;ROW()-1)),""))</f>
        <v/>
      </c>
      <c r="AD122" s="6" t="str">
        <f ca="1">IF(AND($A122&lt;&gt;"",$A122&lt;&gt;"TOTAL"),IF(AND('[2]PDI_Descripcion tipo regimen ju'!$AX120&lt;&gt;"",'[2]PDI_Descripcion tipo regimen ju'!$AX120&lt;&gt;0),'[2]PDI_Descripcion tipo regimen ju'!$AX120,""),IF($A122="TOTAL",SUM(INDIRECT("AD4:AD"&amp;ROW()-1)),""))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IF(AND($A122&lt;&gt;"",$A122&lt;&gt;"TOTAL"),IF(AND('[2]PDI_Descripcion tipo regimen ju'!$BA120&lt;&gt;"",'[2]PDI_Descripcion tipo regimen ju'!$BA120&lt;&gt;0),'[2]PDI_Descripcion tipo regimen ju'!$BA120,""),IF($A122="TOTAL",SUM(INDIRECT("AF4:AF"&amp;ROW()-1)),""))</f>
        <v/>
      </c>
      <c r="AG122" s="6" t="str">
        <f ca="1">IF(AND($A122&lt;&gt;"",$A122&lt;&gt;"TOTAL"),IF(AND('[2]PDI_Descripcion tipo regimen ju'!$BC120&lt;&gt;"",'[2]PDI_Descripcion tipo regimen ju'!$BC120&lt;&gt;0),'[2]PDI_Descripcion tipo regimen ju'!$BC120,""),IF($A122="TOTAL",SUM(INDIRECT("AG4:AG"&amp;ROW()-1)),""))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IF(AND($A122&lt;&gt;"",$A122&lt;&gt;"TOTAL"),IF(AND('[2]PDI_Descripcion tipo regimen ju'!$BF120&lt;&gt;"",'[2]PDI_Descripcion tipo regimen ju'!$BF120&lt;&gt;0),'[2]PDI_Descripcion tipo regimen ju'!$BF120,""),IF($A122="TOTAL",SUM(INDIRECT("AI4:AI"&amp;ROW()-1)),""))</f>
        <v/>
      </c>
      <c r="AJ122" s="6" t="str">
        <f ca="1">IF(AND($A122&lt;&gt;"",$A122&lt;&gt;"TOTAL"),IF(AND('[2]PDI_Descripcion tipo regimen ju'!$BH120&lt;&gt;"",'[2]PDI_Descripcion tipo regimen ju'!$BH120&lt;&gt;0),'[2]PDI_Descripcion tipo regimen ju'!$BH120,""),IF($A122="TOTAL",SUM(INDIRECT("AJ4:AJ"&amp;ROW()-1)),""))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IF(AND($A122&lt;&gt;"",$A122&lt;&gt;"TOTAL"),IF(AND('[2]PDI_Descripcion tipo regimen ju'!$BK120&lt;&gt;"",'[2]PDI_Descripcion tipo regimen ju'!$BK120&lt;&gt;0),'[2]PDI_Descripcion tipo regimen ju'!$BK120,""),IF($A122="TOTAL",SUM(INDIRECT("AL4:AL"&amp;ROW()-1)),""))</f>
        <v/>
      </c>
      <c r="AM122" s="6" t="str">
        <f ca="1">IF(AND($A122&lt;&gt;"",$A122&lt;&gt;"TOTAL"),IF(AND('[2]PDI_Descripcion tipo regimen ju'!$BM120&lt;&gt;"",'[2]PDI_Descripcion tipo regimen ju'!$BM120&lt;&gt;0),'[2]PDI_Descripcion tipo regimen ju'!$BM120,""),IF($A122="TOTAL",SUM(INDIRECT("AM4:AM"&amp;ROW()-1)),""))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IF(AND($A122&lt;&gt;"",$A122&lt;&gt;"TOTAL"),IF(AND('[2]PDI_Descripcion tipo regimen ju'!$BP120&lt;&gt;"",'[2]PDI_Descripcion tipo regimen ju'!$BP120&lt;&gt;0),'[2]PDI_Descripcion tipo regimen ju'!$BP120,""),IF($A122="TOTAL",SUM(INDIRECT("AO4:AO"&amp;ROW()-1)),""))</f>
        <v/>
      </c>
      <c r="AP122" s="6" t="str">
        <f ca="1">IF(AND($A122&lt;&gt;"",$A122&lt;&gt;"TOTAL"),IF(AND('[2]PDI_Descripcion tipo regimen ju'!$BR120&lt;&gt;"",'[2]PDI_Descripcion tipo regimen ju'!$BR120&lt;&gt;0),'[2]PDI_Descripcion tipo regimen ju'!$BR120,""),IF($A122="TOTAL",SUM(INDIRECT("AP4:AP"&amp;ROW()-1)),""))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IF(AND($A122&lt;&gt;"",$A122&lt;&gt;"TOTAL"),IF(AND('[2]PDI_Descripcion tipo regimen ju'!$BU120&lt;&gt;"",'[2]PDI_Descripcion tipo regimen ju'!$BU120&lt;&gt;0),'[2]PDI_Descripcion tipo regimen ju'!$BU120,""),IF($A122="TOTAL",SUM(INDIRECT("AR4:AR"&amp;ROW()-1)),""))</f>
        <v/>
      </c>
      <c r="AS122" s="6" t="str">
        <f ca="1">IF(AND($A122&lt;&gt;"",$A122&lt;&gt;"TOTAL"),IF(AND('[2]PDI_Descripcion tipo regimen ju'!$BW120&lt;&gt;"",'[2]PDI_Descripcion tipo regimen ju'!$BW120&lt;&gt;0),'[2]PDI_Descripcion tipo regimen ju'!$BW120,""),IF($A122="TOTAL",SUM(INDIRECT("AS4:AS"&amp;ROW()-1)),""))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IF(AND($A122&lt;&gt;"",$A122&lt;&gt;"TOTAL"),IF(AND('[2]PDI_Descripcion tipo regimen ju'!$BZ120&lt;&gt;"",'[2]PDI_Descripcion tipo regimen ju'!$BZ120&lt;&gt;0),'[2]PDI_Descripcion tipo regimen ju'!$BZ120,""),IF($A122="TOTAL",SUM(INDIRECT("AU4:AU"&amp;ROW()-1)),""))</f>
        <v/>
      </c>
      <c r="AV122" s="6" t="str">
        <f ca="1">IF(AND($A122&lt;&gt;"",$A122&lt;&gt;"TOTAL"),IF(AND('[2]PDI_Descripcion tipo regimen ju'!$CB120&lt;&gt;"",'[2]PDI_Descripcion tipo regimen ju'!$CB120&lt;&gt;0),'[2]PDI_Descripcion tipo regimen ju'!$CB120,""),IF($A122="TOTAL",SUM(INDIRECT("AV4:AV"&amp;ROW()-1)),""))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IF(AND($A122&lt;&gt;"",$A122&lt;&gt;"TOTAL"),IF(AND('[2]PDI_Descripcion tipo regimen ju'!$CE120&lt;&gt;"",'[2]PDI_Descripcion tipo regimen ju'!$CE120&lt;&gt;0),'[2]PDI_Descripcion tipo regimen ju'!$CE120,""),IF($A122="TOTAL",SUM(INDIRECT("AX4:AX"&amp;ROW()-1)),""))</f>
        <v/>
      </c>
      <c r="AY122" s="6" t="str">
        <f ca="1">IF(AND($A122&lt;&gt;"",$A122&lt;&gt;"TOTAL"),IF(AND('[2]PDI_Descripcion tipo regimen ju'!$CG120&lt;&gt;"",'[2]PDI_Descripcion tipo regimen ju'!$CG120&lt;&gt;0),'[2]PDI_Descripcion tipo regimen ju'!$CG120,""),IF($A122="TOTAL",SUM(INDIRECT("AY4:AY"&amp;ROW()-1)),""))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IF(AND($A122&lt;&gt;"",$A122&lt;&gt;"TOTAL"),IF(AND('[2]PDI_Descripcion tipo regimen ju'!$CJ120&lt;&gt;"",'[2]PDI_Descripcion tipo regimen ju'!$CJ120&lt;&gt;0),'[2]PDI_Descripcion tipo regimen ju'!$CJ120,""),IF($A122="TOTAL",SUM(INDIRECT("BA4:BA"&amp;ROW()-1)),""))</f>
        <v/>
      </c>
      <c r="BB122" s="6" t="str">
        <f ca="1">IF(AND($A122&lt;&gt;"",$A122&lt;&gt;"TOTAL"),IF(AND('[2]PDI_Descripcion tipo regimen ju'!$CL120&lt;&gt;"",'[2]PDI_Descripcion tipo regimen ju'!$CL120&lt;&gt;0),'[2]PDI_Descripcion tipo regimen ju'!$CL120,""),IF($A122="TOTAL",SUM(INDIRECT("BB4:BB"&amp;ROW()-1)),""))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IF(AND($A122&lt;&gt;"",$A122&lt;&gt;"TOTAL"),IF(AND('[2]PDI_Descripcion tipo regimen ju'!$CO120&lt;&gt;"",'[2]PDI_Descripcion tipo regimen ju'!$CO120&lt;&gt;0),'[2]PDI_Descripcion tipo regimen ju'!$CO120,""),IF($A122="TOTAL",SUM(INDIRECT("BD4:BD"&amp;ROW()-1)),""))</f>
        <v/>
      </c>
      <c r="BE122" s="6" t="str">
        <f ca="1">IF(AND($A122&lt;&gt;"",$A122&lt;&gt;"TOTAL"),IF(AND('[2]PDI_Descripcion tipo regimen ju'!$CQ120&lt;&gt;"",'[2]PDI_Descripcion tipo regimen ju'!$CQ120&lt;&gt;0),'[2]PDI_Descripcion tipo regimen ju'!$CQ120,""),IF($A122="TOTAL",SUM(INDIRECT("BE4:BE"&amp;ROW()-1)),""))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IF('[2]PDI_Descripcion tipo regimen ju'!$B121&lt;&gt;"",'[2]PDI_Descripcion tipo regimen ju'!$B121,IF(AND('[2]PDI_Descripcion tipo regimen ju'!$B121="",'[2]PDI_Descripcion tipo regimen ju'!$B122="",'[2]PDI_Descripcion tipo regimen ju'!$B120=""),"","TOTAL"))</f>
        <v/>
      </c>
      <c r="B123" s="6" t="str">
        <f ca="1">IF(AND($A123&lt;&gt;"",$A123&lt;&gt;"TOTAL"),IF(AND('[2]PDI_Descripcion tipo regimen ju'!$C121&lt;&gt;"",'[2]PDI_Descripcion tipo regimen ju'!$C121&lt;&gt;0),'[2]PDI_Descripcion tipo regimen ju'!$C121,""),IF($A123="TOTAL",SUM(INDIRECT("B4:B"&amp;ROW()-1)),""))</f>
        <v/>
      </c>
      <c r="C123" s="6" t="str">
        <f ca="1">IF(AND($A123&lt;&gt;"",$A123&lt;&gt;"TOTAL"),IF(AND('[2]PDI_Descripcion tipo regimen ju'!$E121&lt;&gt;"",'[2]PDI_Descripcion tipo regimen ju'!$E121&lt;&gt;0),'[2]PDI_Descripcion tipo regimen ju'!$E121,""),IF($A123="TOTAL",SUM(INDIRECT("C4:C"&amp;ROW()-1)),""))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IF(AND($A123&lt;&gt;"",$A123&lt;&gt;"TOTAL"),IF(AND('[2]PDI_Descripcion tipo regimen ju'!$H121&lt;&gt;"",'[2]PDI_Descripcion tipo regimen ju'!$H121&lt;&gt;0),'[2]PDI_Descripcion tipo regimen ju'!$H121,""),IF($A123="TOTAL",SUM(INDIRECT("E4:E"&amp;ROW()-1)),""))</f>
        <v/>
      </c>
      <c r="F123" s="6" t="str">
        <f ca="1">IF(AND($A123&lt;&gt;"",$A123&lt;&gt;"TOTAL"),IF(AND('[2]PDI_Descripcion tipo regimen ju'!$J121&lt;&gt;"",'[2]PDI_Descripcion tipo regimen ju'!$J121&lt;&gt;0),'[2]PDI_Descripcion tipo regimen ju'!$J121,""),IF($A123="TOTAL",SUM(INDIRECT("F4:F"&amp;ROW()-1)),""))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IF(AND($A123&lt;&gt;"",$A123&lt;&gt;"TOTAL"),IF(AND('[2]PDI_Descripcion tipo regimen ju'!$M121&lt;&gt;"",'[2]PDI_Descripcion tipo regimen ju'!$M121&lt;&gt;0),'[2]PDI_Descripcion tipo regimen ju'!$M121,""),IF($A123="TOTAL",SUM(INDIRECT("H4:H"&amp;ROW()-1)),""))</f>
        <v/>
      </c>
      <c r="I123" s="6" t="str">
        <f ca="1">IF(AND($A123&lt;&gt;"",$A123&lt;&gt;"TOTAL"),IF(AND('[2]PDI_Descripcion tipo regimen ju'!$O121&lt;&gt;"",'[2]PDI_Descripcion tipo regimen ju'!$O121&lt;&gt;0),'[2]PDI_Descripcion tipo regimen ju'!$O121,""),IF($A123="TOTAL",SUM(INDIRECT("I4:I"&amp;ROW()-1)),""))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IF(AND($A123&lt;&gt;"",$A123&lt;&gt;"TOTAL"),IF(AND('[2]PDI_Descripcion tipo regimen ju'!$R121&lt;&gt;"",'[2]PDI_Descripcion tipo regimen ju'!$R121&lt;&gt;0),'[2]PDI_Descripcion tipo regimen ju'!$R121,""),IF($A123="TOTAL",SUM(INDIRECT("K4:K"&amp;ROW()-1)),""))</f>
        <v/>
      </c>
      <c r="L123" s="6" t="str">
        <f ca="1">IF(AND($A123&lt;&gt;"",$A123&lt;&gt;"TOTAL"),IF(AND('[2]PDI_Descripcion tipo regimen ju'!$T121&lt;&gt;"",'[2]PDI_Descripcion tipo regimen ju'!$T121&lt;&gt;0),'[2]PDI_Descripcion tipo regimen ju'!$T121,""),IF($A123="TOTAL",SUM(INDIRECT("L4:L"&amp;ROW()-1)),""))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IF(AND($A123&lt;&gt;"",$A123&lt;&gt;"TOTAL"),IF(AND('[2]PDI_Descripcion tipo regimen ju'!$W121&lt;&gt;"",'[2]PDI_Descripcion tipo regimen ju'!$W121&lt;&gt;0),'[2]PDI_Descripcion tipo regimen ju'!$W121,""),IF($A123="TOTAL",SUM(INDIRECT("N4:N"&amp;ROW()-1)),""))</f>
        <v/>
      </c>
      <c r="O123" s="6" t="str">
        <f ca="1">IF(AND($A123&lt;&gt;"",$A123&lt;&gt;"TOTAL"),IF(AND('[2]PDI_Descripcion tipo regimen ju'!$Y121&lt;&gt;"",'[2]PDI_Descripcion tipo regimen ju'!$Y121&lt;&gt;0),'[2]PDI_Descripcion tipo regimen ju'!$Y121,""),IF($A123="TOTAL",SUM(INDIRECT("O4:O"&amp;ROW()-1)),""))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IF(AND($A123&lt;&gt;"",$A123&lt;&gt;"TOTAL"),IF(AND('[2]PDI_Descripcion tipo regimen ju'!$AB121&lt;&gt;"",'[2]PDI_Descripcion tipo regimen ju'!$AB121&lt;&gt;0),'[2]PDI_Descripcion tipo regimen ju'!$AB121,""),IF($A123="TOTAL",SUM(INDIRECT("Q4:Q"&amp;ROW()-1)),""))</f>
        <v/>
      </c>
      <c r="R123" s="6" t="str">
        <f ca="1">IF(AND($A123&lt;&gt;"",$A123&lt;&gt;"TOTAL"),IF(AND('[2]PDI_Descripcion tipo regimen ju'!$AD121&lt;&gt;"",'[2]PDI_Descripcion tipo regimen ju'!$AD121&lt;&gt;0),'[2]PDI_Descripcion tipo regimen ju'!$AD121,""),IF($A123="TOTAL",SUM(INDIRECT("R4:R"&amp;ROW()-1)),""))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IF(AND($A123&lt;&gt;"",$A123&lt;&gt;"TOTAL"),IF(AND('[2]PDI_Descripcion tipo regimen ju'!$AG121&lt;&gt;"",'[2]PDI_Descripcion tipo regimen ju'!$AG121&lt;&gt;0),'[2]PDI_Descripcion tipo regimen ju'!$AG121,""),IF($A123="TOTAL",SUM(INDIRECT("T4:T"&amp;ROW()-1)),""))</f>
        <v/>
      </c>
      <c r="U123" s="6" t="str">
        <f ca="1">IF(AND($A123&lt;&gt;"",$A123&lt;&gt;"TOTAL"),IF(AND('[2]PDI_Descripcion tipo regimen ju'!$AI121&lt;&gt;"",'[2]PDI_Descripcion tipo regimen ju'!$AI121&lt;&gt;0),'[2]PDI_Descripcion tipo regimen ju'!$AI121,""),IF($A123="TOTAL",SUM(INDIRECT("U4:U"&amp;ROW()-1)),""))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IF(AND($A123&lt;&gt;"",$A123&lt;&gt;"TOTAL"),IF(AND('[2]PDI_Descripcion tipo regimen ju'!$AL121&lt;&gt;"",'[2]PDI_Descripcion tipo regimen ju'!$AL121&lt;&gt;0),'[2]PDI_Descripcion tipo regimen ju'!$AL121,""),IF($A123="TOTAL",SUM(INDIRECT("W4:W"&amp;ROW()-1)),""))</f>
        <v/>
      </c>
      <c r="X123" s="6" t="str">
        <f ca="1">IF(AND($A123&lt;&gt;"",$A123&lt;&gt;"TOTAL"),IF(AND('[2]PDI_Descripcion tipo regimen ju'!$AN121&lt;&gt;"",'[2]PDI_Descripcion tipo regimen ju'!$AN121&lt;&gt;0),'[2]PDI_Descripcion tipo regimen ju'!$AN121,""),IF($A123="TOTAL",SUM(INDIRECT("X4:X"&amp;ROW()-1)),""))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IF(AND($A123&lt;&gt;"",$A123&lt;&gt;"TOTAL"),IF(AND('[2]PDI_Descripcion tipo regimen ju'!$AQ121&lt;&gt;"",'[2]PDI_Descripcion tipo regimen ju'!$AQ121&lt;&gt;0),'[2]PDI_Descripcion tipo regimen ju'!$AQ121,""),IF($A123="TOTAL",SUM(INDIRECT("Z4:Z"&amp;ROW()-1)),""))</f>
        <v/>
      </c>
      <c r="AA123" s="6" t="str">
        <f ca="1">IF(AND($A123&lt;&gt;"",$A123&lt;&gt;"TOTAL"),IF(AND('[2]PDI_Descripcion tipo regimen ju'!$AS121&lt;&gt;"",'[2]PDI_Descripcion tipo regimen ju'!$AS121&lt;&gt;0),'[2]PDI_Descripcion tipo regimen ju'!$AS121,""),IF($A123="TOTAL",SUM(INDIRECT("AA4:AA"&amp;ROW()-1)),""))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IF(AND($A123&lt;&gt;"",$A123&lt;&gt;"TOTAL"),IF(AND('[2]PDI_Descripcion tipo regimen ju'!$AV121&lt;&gt;"",'[2]PDI_Descripcion tipo regimen ju'!$AV121&lt;&gt;0),'[2]PDI_Descripcion tipo regimen ju'!$AV121,""),IF($A123="TOTAL",SUM(INDIRECT("AC4:AC"&amp;ROW()-1)),""))</f>
        <v/>
      </c>
      <c r="AD123" s="6" t="str">
        <f ca="1">IF(AND($A123&lt;&gt;"",$A123&lt;&gt;"TOTAL"),IF(AND('[2]PDI_Descripcion tipo regimen ju'!$AX121&lt;&gt;"",'[2]PDI_Descripcion tipo regimen ju'!$AX121&lt;&gt;0),'[2]PDI_Descripcion tipo regimen ju'!$AX121,""),IF($A123="TOTAL",SUM(INDIRECT("AD4:AD"&amp;ROW()-1)),""))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IF(AND($A123&lt;&gt;"",$A123&lt;&gt;"TOTAL"),IF(AND('[2]PDI_Descripcion tipo regimen ju'!$BA121&lt;&gt;"",'[2]PDI_Descripcion tipo regimen ju'!$BA121&lt;&gt;0),'[2]PDI_Descripcion tipo regimen ju'!$BA121,""),IF($A123="TOTAL",SUM(INDIRECT("AF4:AF"&amp;ROW()-1)),""))</f>
        <v/>
      </c>
      <c r="AG123" s="6" t="str">
        <f ca="1">IF(AND($A123&lt;&gt;"",$A123&lt;&gt;"TOTAL"),IF(AND('[2]PDI_Descripcion tipo regimen ju'!$BC121&lt;&gt;"",'[2]PDI_Descripcion tipo regimen ju'!$BC121&lt;&gt;0),'[2]PDI_Descripcion tipo regimen ju'!$BC121,""),IF($A123="TOTAL",SUM(INDIRECT("AG4:AG"&amp;ROW()-1)),""))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IF(AND($A123&lt;&gt;"",$A123&lt;&gt;"TOTAL"),IF(AND('[2]PDI_Descripcion tipo regimen ju'!$BF121&lt;&gt;"",'[2]PDI_Descripcion tipo regimen ju'!$BF121&lt;&gt;0),'[2]PDI_Descripcion tipo regimen ju'!$BF121,""),IF($A123="TOTAL",SUM(INDIRECT("AI4:AI"&amp;ROW()-1)),""))</f>
        <v/>
      </c>
      <c r="AJ123" s="6" t="str">
        <f ca="1">IF(AND($A123&lt;&gt;"",$A123&lt;&gt;"TOTAL"),IF(AND('[2]PDI_Descripcion tipo regimen ju'!$BH121&lt;&gt;"",'[2]PDI_Descripcion tipo regimen ju'!$BH121&lt;&gt;0),'[2]PDI_Descripcion tipo regimen ju'!$BH121,""),IF($A123="TOTAL",SUM(INDIRECT("AJ4:AJ"&amp;ROW()-1)),""))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IF(AND($A123&lt;&gt;"",$A123&lt;&gt;"TOTAL"),IF(AND('[2]PDI_Descripcion tipo regimen ju'!$BK121&lt;&gt;"",'[2]PDI_Descripcion tipo regimen ju'!$BK121&lt;&gt;0),'[2]PDI_Descripcion tipo regimen ju'!$BK121,""),IF($A123="TOTAL",SUM(INDIRECT("AL4:AL"&amp;ROW()-1)),""))</f>
        <v/>
      </c>
      <c r="AM123" s="6" t="str">
        <f ca="1">IF(AND($A123&lt;&gt;"",$A123&lt;&gt;"TOTAL"),IF(AND('[2]PDI_Descripcion tipo regimen ju'!$BM121&lt;&gt;"",'[2]PDI_Descripcion tipo regimen ju'!$BM121&lt;&gt;0),'[2]PDI_Descripcion tipo regimen ju'!$BM121,""),IF($A123="TOTAL",SUM(INDIRECT("AM4:AM"&amp;ROW()-1)),""))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IF(AND($A123&lt;&gt;"",$A123&lt;&gt;"TOTAL"),IF(AND('[2]PDI_Descripcion tipo regimen ju'!$BP121&lt;&gt;"",'[2]PDI_Descripcion tipo regimen ju'!$BP121&lt;&gt;0),'[2]PDI_Descripcion tipo regimen ju'!$BP121,""),IF($A123="TOTAL",SUM(INDIRECT("AO4:AO"&amp;ROW()-1)),""))</f>
        <v/>
      </c>
      <c r="AP123" s="6" t="str">
        <f ca="1">IF(AND($A123&lt;&gt;"",$A123&lt;&gt;"TOTAL"),IF(AND('[2]PDI_Descripcion tipo regimen ju'!$BR121&lt;&gt;"",'[2]PDI_Descripcion tipo regimen ju'!$BR121&lt;&gt;0),'[2]PDI_Descripcion tipo regimen ju'!$BR121,""),IF($A123="TOTAL",SUM(INDIRECT("AP4:AP"&amp;ROW()-1)),""))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IF(AND($A123&lt;&gt;"",$A123&lt;&gt;"TOTAL"),IF(AND('[2]PDI_Descripcion tipo regimen ju'!$BU121&lt;&gt;"",'[2]PDI_Descripcion tipo regimen ju'!$BU121&lt;&gt;0),'[2]PDI_Descripcion tipo regimen ju'!$BU121,""),IF($A123="TOTAL",SUM(INDIRECT("AR4:AR"&amp;ROW()-1)),""))</f>
        <v/>
      </c>
      <c r="AS123" s="6" t="str">
        <f ca="1">IF(AND($A123&lt;&gt;"",$A123&lt;&gt;"TOTAL"),IF(AND('[2]PDI_Descripcion tipo regimen ju'!$BW121&lt;&gt;"",'[2]PDI_Descripcion tipo regimen ju'!$BW121&lt;&gt;0),'[2]PDI_Descripcion tipo regimen ju'!$BW121,""),IF($A123="TOTAL",SUM(INDIRECT("AS4:AS"&amp;ROW()-1)),""))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IF(AND($A123&lt;&gt;"",$A123&lt;&gt;"TOTAL"),IF(AND('[2]PDI_Descripcion tipo regimen ju'!$BZ121&lt;&gt;"",'[2]PDI_Descripcion tipo regimen ju'!$BZ121&lt;&gt;0),'[2]PDI_Descripcion tipo regimen ju'!$BZ121,""),IF($A123="TOTAL",SUM(INDIRECT("AU4:AU"&amp;ROW()-1)),""))</f>
        <v/>
      </c>
      <c r="AV123" s="6" t="str">
        <f ca="1">IF(AND($A123&lt;&gt;"",$A123&lt;&gt;"TOTAL"),IF(AND('[2]PDI_Descripcion tipo regimen ju'!$CB121&lt;&gt;"",'[2]PDI_Descripcion tipo regimen ju'!$CB121&lt;&gt;0),'[2]PDI_Descripcion tipo regimen ju'!$CB121,""),IF($A123="TOTAL",SUM(INDIRECT("AV4:AV"&amp;ROW()-1)),""))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IF(AND($A123&lt;&gt;"",$A123&lt;&gt;"TOTAL"),IF(AND('[2]PDI_Descripcion tipo regimen ju'!$CE121&lt;&gt;"",'[2]PDI_Descripcion tipo regimen ju'!$CE121&lt;&gt;0),'[2]PDI_Descripcion tipo regimen ju'!$CE121,""),IF($A123="TOTAL",SUM(INDIRECT("AX4:AX"&amp;ROW()-1)),""))</f>
        <v/>
      </c>
      <c r="AY123" s="6" t="str">
        <f ca="1">IF(AND($A123&lt;&gt;"",$A123&lt;&gt;"TOTAL"),IF(AND('[2]PDI_Descripcion tipo regimen ju'!$CG121&lt;&gt;"",'[2]PDI_Descripcion tipo regimen ju'!$CG121&lt;&gt;0),'[2]PDI_Descripcion tipo regimen ju'!$CG121,""),IF($A123="TOTAL",SUM(INDIRECT("AY4:AY"&amp;ROW()-1)),""))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IF(AND($A123&lt;&gt;"",$A123&lt;&gt;"TOTAL"),IF(AND('[2]PDI_Descripcion tipo regimen ju'!$CJ121&lt;&gt;"",'[2]PDI_Descripcion tipo regimen ju'!$CJ121&lt;&gt;0),'[2]PDI_Descripcion tipo regimen ju'!$CJ121,""),IF($A123="TOTAL",SUM(INDIRECT("BA4:BA"&amp;ROW()-1)),""))</f>
        <v/>
      </c>
      <c r="BB123" s="6" t="str">
        <f ca="1">IF(AND($A123&lt;&gt;"",$A123&lt;&gt;"TOTAL"),IF(AND('[2]PDI_Descripcion tipo regimen ju'!$CL121&lt;&gt;"",'[2]PDI_Descripcion tipo regimen ju'!$CL121&lt;&gt;0),'[2]PDI_Descripcion tipo regimen ju'!$CL121,""),IF($A123="TOTAL",SUM(INDIRECT("BB4:BB"&amp;ROW()-1)),""))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IF(AND($A123&lt;&gt;"",$A123&lt;&gt;"TOTAL"),IF(AND('[2]PDI_Descripcion tipo regimen ju'!$CO121&lt;&gt;"",'[2]PDI_Descripcion tipo regimen ju'!$CO121&lt;&gt;0),'[2]PDI_Descripcion tipo regimen ju'!$CO121,""),IF($A123="TOTAL",SUM(INDIRECT("BD4:BD"&amp;ROW()-1)),""))</f>
        <v/>
      </c>
      <c r="BE123" s="6" t="str">
        <f ca="1">IF(AND($A123&lt;&gt;"",$A123&lt;&gt;"TOTAL"),IF(AND('[2]PDI_Descripcion tipo regimen ju'!$CQ121&lt;&gt;"",'[2]PDI_Descripcion tipo regimen ju'!$CQ121&lt;&gt;0),'[2]PDI_Descripcion tipo regimen ju'!$CQ121,""),IF($A123="TOTAL",SUM(INDIRECT("BE4:BE"&amp;ROW()-1)),""))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IF('[2]PDI_Descripcion tipo regimen ju'!$B122&lt;&gt;"",'[2]PDI_Descripcion tipo regimen ju'!$B122,IF(AND('[2]PDI_Descripcion tipo regimen ju'!$B122="",'[2]PDI_Descripcion tipo regimen ju'!$B123="",'[2]PDI_Descripcion tipo regimen ju'!$B121=""),"","TOTAL"))</f>
        <v/>
      </c>
      <c r="B124" s="6" t="str">
        <f ca="1">IF(AND($A124&lt;&gt;"",$A124&lt;&gt;"TOTAL"),IF(AND('[2]PDI_Descripcion tipo regimen ju'!$C122&lt;&gt;"",'[2]PDI_Descripcion tipo regimen ju'!$C122&lt;&gt;0),'[2]PDI_Descripcion tipo regimen ju'!$C122,""),IF($A124="TOTAL",SUM(INDIRECT("B4:B"&amp;ROW()-1)),""))</f>
        <v/>
      </c>
      <c r="C124" s="6" t="str">
        <f ca="1">IF(AND($A124&lt;&gt;"",$A124&lt;&gt;"TOTAL"),IF(AND('[2]PDI_Descripcion tipo regimen ju'!$E122&lt;&gt;"",'[2]PDI_Descripcion tipo regimen ju'!$E122&lt;&gt;0),'[2]PDI_Descripcion tipo regimen ju'!$E122,""),IF($A124="TOTAL",SUM(INDIRECT("C4:C"&amp;ROW()-1)),""))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IF(AND($A124&lt;&gt;"",$A124&lt;&gt;"TOTAL"),IF(AND('[2]PDI_Descripcion tipo regimen ju'!$H122&lt;&gt;"",'[2]PDI_Descripcion tipo regimen ju'!$H122&lt;&gt;0),'[2]PDI_Descripcion tipo regimen ju'!$H122,""),IF($A124="TOTAL",SUM(INDIRECT("E4:E"&amp;ROW()-1)),""))</f>
        <v/>
      </c>
      <c r="F124" s="6" t="str">
        <f ca="1">IF(AND($A124&lt;&gt;"",$A124&lt;&gt;"TOTAL"),IF(AND('[2]PDI_Descripcion tipo regimen ju'!$J122&lt;&gt;"",'[2]PDI_Descripcion tipo regimen ju'!$J122&lt;&gt;0),'[2]PDI_Descripcion tipo regimen ju'!$J122,""),IF($A124="TOTAL",SUM(INDIRECT("F4:F"&amp;ROW()-1)),""))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IF(AND($A124&lt;&gt;"",$A124&lt;&gt;"TOTAL"),IF(AND('[2]PDI_Descripcion tipo regimen ju'!$M122&lt;&gt;"",'[2]PDI_Descripcion tipo regimen ju'!$M122&lt;&gt;0),'[2]PDI_Descripcion tipo regimen ju'!$M122,""),IF($A124="TOTAL",SUM(INDIRECT("H4:H"&amp;ROW()-1)),""))</f>
        <v/>
      </c>
      <c r="I124" s="6" t="str">
        <f ca="1">IF(AND($A124&lt;&gt;"",$A124&lt;&gt;"TOTAL"),IF(AND('[2]PDI_Descripcion tipo regimen ju'!$O122&lt;&gt;"",'[2]PDI_Descripcion tipo regimen ju'!$O122&lt;&gt;0),'[2]PDI_Descripcion tipo regimen ju'!$O122,""),IF($A124="TOTAL",SUM(INDIRECT("I4:I"&amp;ROW()-1)),""))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IF(AND($A124&lt;&gt;"",$A124&lt;&gt;"TOTAL"),IF(AND('[2]PDI_Descripcion tipo regimen ju'!$R122&lt;&gt;"",'[2]PDI_Descripcion tipo regimen ju'!$R122&lt;&gt;0),'[2]PDI_Descripcion tipo regimen ju'!$R122,""),IF($A124="TOTAL",SUM(INDIRECT("K4:K"&amp;ROW()-1)),""))</f>
        <v/>
      </c>
      <c r="L124" s="6" t="str">
        <f ca="1">IF(AND($A124&lt;&gt;"",$A124&lt;&gt;"TOTAL"),IF(AND('[2]PDI_Descripcion tipo regimen ju'!$T122&lt;&gt;"",'[2]PDI_Descripcion tipo regimen ju'!$T122&lt;&gt;0),'[2]PDI_Descripcion tipo regimen ju'!$T122,""),IF($A124="TOTAL",SUM(INDIRECT("L4:L"&amp;ROW()-1)),""))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IF(AND($A124&lt;&gt;"",$A124&lt;&gt;"TOTAL"),IF(AND('[2]PDI_Descripcion tipo regimen ju'!$W122&lt;&gt;"",'[2]PDI_Descripcion tipo regimen ju'!$W122&lt;&gt;0),'[2]PDI_Descripcion tipo regimen ju'!$W122,""),IF($A124="TOTAL",SUM(INDIRECT("N4:N"&amp;ROW()-1)),""))</f>
        <v/>
      </c>
      <c r="O124" s="6" t="str">
        <f ca="1">IF(AND($A124&lt;&gt;"",$A124&lt;&gt;"TOTAL"),IF(AND('[2]PDI_Descripcion tipo regimen ju'!$Y122&lt;&gt;"",'[2]PDI_Descripcion tipo regimen ju'!$Y122&lt;&gt;0),'[2]PDI_Descripcion tipo regimen ju'!$Y122,""),IF($A124="TOTAL",SUM(INDIRECT("O4:O"&amp;ROW()-1)),""))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IF(AND($A124&lt;&gt;"",$A124&lt;&gt;"TOTAL"),IF(AND('[2]PDI_Descripcion tipo regimen ju'!$AB122&lt;&gt;"",'[2]PDI_Descripcion tipo regimen ju'!$AB122&lt;&gt;0),'[2]PDI_Descripcion tipo regimen ju'!$AB122,""),IF($A124="TOTAL",SUM(INDIRECT("Q4:Q"&amp;ROW()-1)),""))</f>
        <v/>
      </c>
      <c r="R124" s="6" t="str">
        <f ca="1">IF(AND($A124&lt;&gt;"",$A124&lt;&gt;"TOTAL"),IF(AND('[2]PDI_Descripcion tipo regimen ju'!$AD122&lt;&gt;"",'[2]PDI_Descripcion tipo regimen ju'!$AD122&lt;&gt;0),'[2]PDI_Descripcion tipo regimen ju'!$AD122,""),IF($A124="TOTAL",SUM(INDIRECT("R4:R"&amp;ROW()-1)),""))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IF(AND($A124&lt;&gt;"",$A124&lt;&gt;"TOTAL"),IF(AND('[2]PDI_Descripcion tipo regimen ju'!$AG122&lt;&gt;"",'[2]PDI_Descripcion tipo regimen ju'!$AG122&lt;&gt;0),'[2]PDI_Descripcion tipo regimen ju'!$AG122,""),IF($A124="TOTAL",SUM(INDIRECT("T4:T"&amp;ROW()-1)),""))</f>
        <v/>
      </c>
      <c r="U124" s="6" t="str">
        <f ca="1">IF(AND($A124&lt;&gt;"",$A124&lt;&gt;"TOTAL"),IF(AND('[2]PDI_Descripcion tipo regimen ju'!$AI122&lt;&gt;"",'[2]PDI_Descripcion tipo regimen ju'!$AI122&lt;&gt;0),'[2]PDI_Descripcion tipo regimen ju'!$AI122,""),IF($A124="TOTAL",SUM(INDIRECT("U4:U"&amp;ROW()-1)),""))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IF(AND($A124&lt;&gt;"",$A124&lt;&gt;"TOTAL"),IF(AND('[2]PDI_Descripcion tipo regimen ju'!$AL122&lt;&gt;"",'[2]PDI_Descripcion tipo regimen ju'!$AL122&lt;&gt;0),'[2]PDI_Descripcion tipo regimen ju'!$AL122,""),IF($A124="TOTAL",SUM(INDIRECT("W4:W"&amp;ROW()-1)),""))</f>
        <v/>
      </c>
      <c r="X124" s="6" t="str">
        <f ca="1">IF(AND($A124&lt;&gt;"",$A124&lt;&gt;"TOTAL"),IF(AND('[2]PDI_Descripcion tipo regimen ju'!$AN122&lt;&gt;"",'[2]PDI_Descripcion tipo regimen ju'!$AN122&lt;&gt;0),'[2]PDI_Descripcion tipo regimen ju'!$AN122,""),IF($A124="TOTAL",SUM(INDIRECT("X4:X"&amp;ROW()-1)),""))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IF(AND($A124&lt;&gt;"",$A124&lt;&gt;"TOTAL"),IF(AND('[2]PDI_Descripcion tipo regimen ju'!$AQ122&lt;&gt;"",'[2]PDI_Descripcion tipo regimen ju'!$AQ122&lt;&gt;0),'[2]PDI_Descripcion tipo regimen ju'!$AQ122,""),IF($A124="TOTAL",SUM(INDIRECT("Z4:Z"&amp;ROW()-1)),""))</f>
        <v/>
      </c>
      <c r="AA124" s="6" t="str">
        <f ca="1">IF(AND($A124&lt;&gt;"",$A124&lt;&gt;"TOTAL"),IF(AND('[2]PDI_Descripcion tipo regimen ju'!$AS122&lt;&gt;"",'[2]PDI_Descripcion tipo regimen ju'!$AS122&lt;&gt;0),'[2]PDI_Descripcion tipo regimen ju'!$AS122,""),IF($A124="TOTAL",SUM(INDIRECT("AA4:AA"&amp;ROW()-1)),""))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IF(AND($A124&lt;&gt;"",$A124&lt;&gt;"TOTAL"),IF(AND('[2]PDI_Descripcion tipo regimen ju'!$AV122&lt;&gt;"",'[2]PDI_Descripcion tipo regimen ju'!$AV122&lt;&gt;0),'[2]PDI_Descripcion tipo regimen ju'!$AV122,""),IF($A124="TOTAL",SUM(INDIRECT("AC4:AC"&amp;ROW()-1)),""))</f>
        <v/>
      </c>
      <c r="AD124" s="6" t="str">
        <f ca="1">IF(AND($A124&lt;&gt;"",$A124&lt;&gt;"TOTAL"),IF(AND('[2]PDI_Descripcion tipo regimen ju'!$AX122&lt;&gt;"",'[2]PDI_Descripcion tipo regimen ju'!$AX122&lt;&gt;0),'[2]PDI_Descripcion tipo regimen ju'!$AX122,""),IF($A124="TOTAL",SUM(INDIRECT("AD4:AD"&amp;ROW()-1)),""))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IF(AND($A124&lt;&gt;"",$A124&lt;&gt;"TOTAL"),IF(AND('[2]PDI_Descripcion tipo regimen ju'!$BA122&lt;&gt;"",'[2]PDI_Descripcion tipo regimen ju'!$BA122&lt;&gt;0),'[2]PDI_Descripcion tipo regimen ju'!$BA122,""),IF($A124="TOTAL",SUM(INDIRECT("AF4:AF"&amp;ROW()-1)),""))</f>
        <v/>
      </c>
      <c r="AG124" s="6" t="str">
        <f ca="1">IF(AND($A124&lt;&gt;"",$A124&lt;&gt;"TOTAL"),IF(AND('[2]PDI_Descripcion tipo regimen ju'!$BC122&lt;&gt;"",'[2]PDI_Descripcion tipo regimen ju'!$BC122&lt;&gt;0),'[2]PDI_Descripcion tipo regimen ju'!$BC122,""),IF($A124="TOTAL",SUM(INDIRECT("AG4:AG"&amp;ROW()-1)),""))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IF(AND($A124&lt;&gt;"",$A124&lt;&gt;"TOTAL"),IF(AND('[2]PDI_Descripcion tipo regimen ju'!$BF122&lt;&gt;"",'[2]PDI_Descripcion tipo regimen ju'!$BF122&lt;&gt;0),'[2]PDI_Descripcion tipo regimen ju'!$BF122,""),IF($A124="TOTAL",SUM(INDIRECT("AI4:AI"&amp;ROW()-1)),""))</f>
        <v/>
      </c>
      <c r="AJ124" s="6" t="str">
        <f ca="1">IF(AND($A124&lt;&gt;"",$A124&lt;&gt;"TOTAL"),IF(AND('[2]PDI_Descripcion tipo regimen ju'!$BH122&lt;&gt;"",'[2]PDI_Descripcion tipo regimen ju'!$BH122&lt;&gt;0),'[2]PDI_Descripcion tipo regimen ju'!$BH122,""),IF($A124="TOTAL",SUM(INDIRECT("AJ4:AJ"&amp;ROW()-1)),""))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IF(AND($A124&lt;&gt;"",$A124&lt;&gt;"TOTAL"),IF(AND('[2]PDI_Descripcion tipo regimen ju'!$BK122&lt;&gt;"",'[2]PDI_Descripcion tipo regimen ju'!$BK122&lt;&gt;0),'[2]PDI_Descripcion tipo regimen ju'!$BK122,""),IF($A124="TOTAL",SUM(INDIRECT("AL4:AL"&amp;ROW()-1)),""))</f>
        <v/>
      </c>
      <c r="AM124" s="6" t="str">
        <f ca="1">IF(AND($A124&lt;&gt;"",$A124&lt;&gt;"TOTAL"),IF(AND('[2]PDI_Descripcion tipo regimen ju'!$BM122&lt;&gt;"",'[2]PDI_Descripcion tipo regimen ju'!$BM122&lt;&gt;0),'[2]PDI_Descripcion tipo regimen ju'!$BM122,""),IF($A124="TOTAL",SUM(INDIRECT("AM4:AM"&amp;ROW()-1)),""))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IF(AND($A124&lt;&gt;"",$A124&lt;&gt;"TOTAL"),IF(AND('[2]PDI_Descripcion tipo regimen ju'!$BP122&lt;&gt;"",'[2]PDI_Descripcion tipo regimen ju'!$BP122&lt;&gt;0),'[2]PDI_Descripcion tipo regimen ju'!$BP122,""),IF($A124="TOTAL",SUM(INDIRECT("AO4:AO"&amp;ROW()-1)),""))</f>
        <v/>
      </c>
      <c r="AP124" s="6" t="str">
        <f ca="1">IF(AND($A124&lt;&gt;"",$A124&lt;&gt;"TOTAL"),IF(AND('[2]PDI_Descripcion tipo regimen ju'!$BR122&lt;&gt;"",'[2]PDI_Descripcion tipo regimen ju'!$BR122&lt;&gt;0),'[2]PDI_Descripcion tipo regimen ju'!$BR122,""),IF($A124="TOTAL",SUM(INDIRECT("AP4:AP"&amp;ROW()-1)),""))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IF(AND($A124&lt;&gt;"",$A124&lt;&gt;"TOTAL"),IF(AND('[2]PDI_Descripcion tipo regimen ju'!$BU122&lt;&gt;"",'[2]PDI_Descripcion tipo regimen ju'!$BU122&lt;&gt;0),'[2]PDI_Descripcion tipo regimen ju'!$BU122,""),IF($A124="TOTAL",SUM(INDIRECT("AR4:AR"&amp;ROW()-1)),""))</f>
        <v/>
      </c>
      <c r="AS124" s="6" t="str">
        <f ca="1">IF(AND($A124&lt;&gt;"",$A124&lt;&gt;"TOTAL"),IF(AND('[2]PDI_Descripcion tipo regimen ju'!$BW122&lt;&gt;"",'[2]PDI_Descripcion tipo regimen ju'!$BW122&lt;&gt;0),'[2]PDI_Descripcion tipo regimen ju'!$BW122,""),IF($A124="TOTAL",SUM(INDIRECT("AS4:AS"&amp;ROW()-1)),""))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IF(AND($A124&lt;&gt;"",$A124&lt;&gt;"TOTAL"),IF(AND('[2]PDI_Descripcion tipo regimen ju'!$BZ122&lt;&gt;"",'[2]PDI_Descripcion tipo regimen ju'!$BZ122&lt;&gt;0),'[2]PDI_Descripcion tipo regimen ju'!$BZ122,""),IF($A124="TOTAL",SUM(INDIRECT("AU4:AU"&amp;ROW()-1)),""))</f>
        <v/>
      </c>
      <c r="AV124" s="6" t="str">
        <f ca="1">IF(AND($A124&lt;&gt;"",$A124&lt;&gt;"TOTAL"),IF(AND('[2]PDI_Descripcion tipo regimen ju'!$CB122&lt;&gt;"",'[2]PDI_Descripcion tipo regimen ju'!$CB122&lt;&gt;0),'[2]PDI_Descripcion tipo regimen ju'!$CB122,""),IF($A124="TOTAL",SUM(INDIRECT("AV4:AV"&amp;ROW()-1)),""))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IF(AND($A124&lt;&gt;"",$A124&lt;&gt;"TOTAL"),IF(AND('[2]PDI_Descripcion tipo regimen ju'!$CE122&lt;&gt;"",'[2]PDI_Descripcion tipo regimen ju'!$CE122&lt;&gt;0),'[2]PDI_Descripcion tipo regimen ju'!$CE122,""),IF($A124="TOTAL",SUM(INDIRECT("AX4:AX"&amp;ROW()-1)),""))</f>
        <v/>
      </c>
      <c r="AY124" s="6" t="str">
        <f ca="1">IF(AND($A124&lt;&gt;"",$A124&lt;&gt;"TOTAL"),IF(AND('[2]PDI_Descripcion tipo regimen ju'!$CG122&lt;&gt;"",'[2]PDI_Descripcion tipo regimen ju'!$CG122&lt;&gt;0),'[2]PDI_Descripcion tipo regimen ju'!$CG122,""),IF($A124="TOTAL",SUM(INDIRECT("AY4:AY"&amp;ROW()-1)),""))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IF(AND($A124&lt;&gt;"",$A124&lt;&gt;"TOTAL"),IF(AND('[2]PDI_Descripcion tipo regimen ju'!$CJ122&lt;&gt;"",'[2]PDI_Descripcion tipo regimen ju'!$CJ122&lt;&gt;0),'[2]PDI_Descripcion tipo regimen ju'!$CJ122,""),IF($A124="TOTAL",SUM(INDIRECT("BA4:BA"&amp;ROW()-1)),""))</f>
        <v/>
      </c>
      <c r="BB124" s="6" t="str">
        <f ca="1">IF(AND($A124&lt;&gt;"",$A124&lt;&gt;"TOTAL"),IF(AND('[2]PDI_Descripcion tipo regimen ju'!$CL122&lt;&gt;"",'[2]PDI_Descripcion tipo regimen ju'!$CL122&lt;&gt;0),'[2]PDI_Descripcion tipo regimen ju'!$CL122,""),IF($A124="TOTAL",SUM(INDIRECT("BB4:BB"&amp;ROW()-1)),""))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IF(AND($A124&lt;&gt;"",$A124&lt;&gt;"TOTAL"),IF(AND('[2]PDI_Descripcion tipo regimen ju'!$CO122&lt;&gt;"",'[2]PDI_Descripcion tipo regimen ju'!$CO122&lt;&gt;0),'[2]PDI_Descripcion tipo regimen ju'!$CO122,""),IF($A124="TOTAL",SUM(INDIRECT("BD4:BD"&amp;ROW()-1)),""))</f>
        <v/>
      </c>
      <c r="BE124" s="6" t="str">
        <f ca="1">IF(AND($A124&lt;&gt;"",$A124&lt;&gt;"TOTAL"),IF(AND('[2]PDI_Descripcion tipo regimen ju'!$CQ122&lt;&gt;"",'[2]PDI_Descripcion tipo regimen ju'!$CQ122&lt;&gt;0),'[2]PDI_Descripcion tipo regimen ju'!$CQ122,""),IF($A124="TOTAL",SUM(INDIRECT("BE4:BE"&amp;ROW()-1)),""))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IF('[2]PDI_Descripcion tipo regimen ju'!$B123&lt;&gt;"",'[2]PDI_Descripcion tipo regimen ju'!$B123,IF(AND('[2]PDI_Descripcion tipo regimen ju'!$B123="",'[2]PDI_Descripcion tipo regimen ju'!$B124="",'[2]PDI_Descripcion tipo regimen ju'!$B122=""),"","TOTAL"))</f>
        <v/>
      </c>
      <c r="B125" s="6" t="str">
        <f ca="1">IF(AND($A125&lt;&gt;"",$A125&lt;&gt;"TOTAL"),IF(AND('[2]PDI_Descripcion tipo regimen ju'!$C123&lt;&gt;"",'[2]PDI_Descripcion tipo regimen ju'!$C123&lt;&gt;0),'[2]PDI_Descripcion tipo regimen ju'!$C123,""),IF($A125="TOTAL",SUM(INDIRECT("B4:B"&amp;ROW()-1)),""))</f>
        <v/>
      </c>
      <c r="C125" s="6" t="str">
        <f ca="1">IF(AND($A125&lt;&gt;"",$A125&lt;&gt;"TOTAL"),IF(AND('[2]PDI_Descripcion tipo regimen ju'!$E123&lt;&gt;"",'[2]PDI_Descripcion tipo regimen ju'!$E123&lt;&gt;0),'[2]PDI_Descripcion tipo regimen ju'!$E123,""),IF($A125="TOTAL",SUM(INDIRECT("C4:C"&amp;ROW()-1)),""))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IF(AND($A125&lt;&gt;"",$A125&lt;&gt;"TOTAL"),IF(AND('[2]PDI_Descripcion tipo regimen ju'!$H123&lt;&gt;"",'[2]PDI_Descripcion tipo regimen ju'!$H123&lt;&gt;0),'[2]PDI_Descripcion tipo regimen ju'!$H123,""),IF($A125="TOTAL",SUM(INDIRECT("E4:E"&amp;ROW()-1)),""))</f>
        <v/>
      </c>
      <c r="F125" s="6" t="str">
        <f ca="1">IF(AND($A125&lt;&gt;"",$A125&lt;&gt;"TOTAL"),IF(AND('[2]PDI_Descripcion tipo regimen ju'!$J123&lt;&gt;"",'[2]PDI_Descripcion tipo regimen ju'!$J123&lt;&gt;0),'[2]PDI_Descripcion tipo regimen ju'!$J123,""),IF($A125="TOTAL",SUM(INDIRECT("F4:F"&amp;ROW()-1)),""))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IF(AND($A125&lt;&gt;"",$A125&lt;&gt;"TOTAL"),IF(AND('[2]PDI_Descripcion tipo regimen ju'!$M123&lt;&gt;"",'[2]PDI_Descripcion tipo regimen ju'!$M123&lt;&gt;0),'[2]PDI_Descripcion tipo regimen ju'!$M123,""),IF($A125="TOTAL",SUM(INDIRECT("H4:H"&amp;ROW()-1)),""))</f>
        <v/>
      </c>
      <c r="I125" s="6" t="str">
        <f ca="1">IF(AND($A125&lt;&gt;"",$A125&lt;&gt;"TOTAL"),IF(AND('[2]PDI_Descripcion tipo regimen ju'!$O123&lt;&gt;"",'[2]PDI_Descripcion tipo regimen ju'!$O123&lt;&gt;0),'[2]PDI_Descripcion tipo regimen ju'!$O123,""),IF($A125="TOTAL",SUM(INDIRECT("I4:I"&amp;ROW()-1)),""))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IF(AND($A125&lt;&gt;"",$A125&lt;&gt;"TOTAL"),IF(AND('[2]PDI_Descripcion tipo regimen ju'!$R123&lt;&gt;"",'[2]PDI_Descripcion tipo regimen ju'!$R123&lt;&gt;0),'[2]PDI_Descripcion tipo regimen ju'!$R123,""),IF($A125="TOTAL",SUM(INDIRECT("K4:K"&amp;ROW()-1)),""))</f>
        <v/>
      </c>
      <c r="L125" s="6" t="str">
        <f ca="1">IF(AND($A125&lt;&gt;"",$A125&lt;&gt;"TOTAL"),IF(AND('[2]PDI_Descripcion tipo regimen ju'!$T123&lt;&gt;"",'[2]PDI_Descripcion tipo regimen ju'!$T123&lt;&gt;0),'[2]PDI_Descripcion tipo regimen ju'!$T123,""),IF($A125="TOTAL",SUM(INDIRECT("L4:L"&amp;ROW()-1)),""))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IF(AND($A125&lt;&gt;"",$A125&lt;&gt;"TOTAL"),IF(AND('[2]PDI_Descripcion tipo regimen ju'!$W123&lt;&gt;"",'[2]PDI_Descripcion tipo regimen ju'!$W123&lt;&gt;0),'[2]PDI_Descripcion tipo regimen ju'!$W123,""),IF($A125="TOTAL",SUM(INDIRECT("N4:N"&amp;ROW()-1)),""))</f>
        <v/>
      </c>
      <c r="O125" s="6" t="str">
        <f ca="1">IF(AND($A125&lt;&gt;"",$A125&lt;&gt;"TOTAL"),IF(AND('[2]PDI_Descripcion tipo regimen ju'!$Y123&lt;&gt;"",'[2]PDI_Descripcion tipo regimen ju'!$Y123&lt;&gt;0),'[2]PDI_Descripcion tipo regimen ju'!$Y123,""),IF($A125="TOTAL",SUM(INDIRECT("O4:O"&amp;ROW()-1)),""))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IF(AND($A125&lt;&gt;"",$A125&lt;&gt;"TOTAL"),IF(AND('[2]PDI_Descripcion tipo regimen ju'!$AB123&lt;&gt;"",'[2]PDI_Descripcion tipo regimen ju'!$AB123&lt;&gt;0),'[2]PDI_Descripcion tipo regimen ju'!$AB123,""),IF($A125="TOTAL",SUM(INDIRECT("Q4:Q"&amp;ROW()-1)),""))</f>
        <v/>
      </c>
      <c r="R125" s="6" t="str">
        <f ca="1">IF(AND($A125&lt;&gt;"",$A125&lt;&gt;"TOTAL"),IF(AND('[2]PDI_Descripcion tipo regimen ju'!$AD123&lt;&gt;"",'[2]PDI_Descripcion tipo regimen ju'!$AD123&lt;&gt;0),'[2]PDI_Descripcion tipo regimen ju'!$AD123,""),IF($A125="TOTAL",SUM(INDIRECT("R4:R"&amp;ROW()-1)),""))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IF(AND($A125&lt;&gt;"",$A125&lt;&gt;"TOTAL"),IF(AND('[2]PDI_Descripcion tipo regimen ju'!$AG123&lt;&gt;"",'[2]PDI_Descripcion tipo regimen ju'!$AG123&lt;&gt;0),'[2]PDI_Descripcion tipo regimen ju'!$AG123,""),IF($A125="TOTAL",SUM(INDIRECT("T4:T"&amp;ROW()-1)),""))</f>
        <v/>
      </c>
      <c r="U125" s="6" t="str">
        <f ca="1">IF(AND($A125&lt;&gt;"",$A125&lt;&gt;"TOTAL"),IF(AND('[2]PDI_Descripcion tipo regimen ju'!$AI123&lt;&gt;"",'[2]PDI_Descripcion tipo regimen ju'!$AI123&lt;&gt;0),'[2]PDI_Descripcion tipo regimen ju'!$AI123,""),IF($A125="TOTAL",SUM(INDIRECT("U4:U"&amp;ROW()-1)),""))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IF(AND($A125&lt;&gt;"",$A125&lt;&gt;"TOTAL"),IF(AND('[2]PDI_Descripcion tipo regimen ju'!$AL123&lt;&gt;"",'[2]PDI_Descripcion tipo regimen ju'!$AL123&lt;&gt;0),'[2]PDI_Descripcion tipo regimen ju'!$AL123,""),IF($A125="TOTAL",SUM(INDIRECT("W4:W"&amp;ROW()-1)),""))</f>
        <v/>
      </c>
      <c r="X125" s="6" t="str">
        <f ca="1">IF(AND($A125&lt;&gt;"",$A125&lt;&gt;"TOTAL"),IF(AND('[2]PDI_Descripcion tipo regimen ju'!$AN123&lt;&gt;"",'[2]PDI_Descripcion tipo regimen ju'!$AN123&lt;&gt;0),'[2]PDI_Descripcion tipo regimen ju'!$AN123,""),IF($A125="TOTAL",SUM(INDIRECT("X4:X"&amp;ROW()-1)),""))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IF(AND($A125&lt;&gt;"",$A125&lt;&gt;"TOTAL"),IF(AND('[2]PDI_Descripcion tipo regimen ju'!$AQ123&lt;&gt;"",'[2]PDI_Descripcion tipo regimen ju'!$AQ123&lt;&gt;0),'[2]PDI_Descripcion tipo regimen ju'!$AQ123,""),IF($A125="TOTAL",SUM(INDIRECT("Z4:Z"&amp;ROW()-1)),""))</f>
        <v/>
      </c>
      <c r="AA125" s="6" t="str">
        <f ca="1">IF(AND($A125&lt;&gt;"",$A125&lt;&gt;"TOTAL"),IF(AND('[2]PDI_Descripcion tipo regimen ju'!$AS123&lt;&gt;"",'[2]PDI_Descripcion tipo regimen ju'!$AS123&lt;&gt;0),'[2]PDI_Descripcion tipo regimen ju'!$AS123,""),IF($A125="TOTAL",SUM(INDIRECT("AA4:AA"&amp;ROW()-1)),""))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IF(AND($A125&lt;&gt;"",$A125&lt;&gt;"TOTAL"),IF(AND('[2]PDI_Descripcion tipo regimen ju'!$AV123&lt;&gt;"",'[2]PDI_Descripcion tipo regimen ju'!$AV123&lt;&gt;0),'[2]PDI_Descripcion tipo regimen ju'!$AV123,""),IF($A125="TOTAL",SUM(INDIRECT("AC4:AC"&amp;ROW()-1)),""))</f>
        <v/>
      </c>
      <c r="AD125" s="6" t="str">
        <f ca="1">IF(AND($A125&lt;&gt;"",$A125&lt;&gt;"TOTAL"),IF(AND('[2]PDI_Descripcion tipo regimen ju'!$AX123&lt;&gt;"",'[2]PDI_Descripcion tipo regimen ju'!$AX123&lt;&gt;0),'[2]PDI_Descripcion tipo regimen ju'!$AX123,""),IF($A125="TOTAL",SUM(INDIRECT("AD4:AD"&amp;ROW()-1)),""))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IF(AND($A125&lt;&gt;"",$A125&lt;&gt;"TOTAL"),IF(AND('[2]PDI_Descripcion tipo regimen ju'!$BA123&lt;&gt;"",'[2]PDI_Descripcion tipo regimen ju'!$BA123&lt;&gt;0),'[2]PDI_Descripcion tipo regimen ju'!$BA123,""),IF($A125="TOTAL",SUM(INDIRECT("AF4:AF"&amp;ROW()-1)),""))</f>
        <v/>
      </c>
      <c r="AG125" s="6" t="str">
        <f ca="1">IF(AND($A125&lt;&gt;"",$A125&lt;&gt;"TOTAL"),IF(AND('[2]PDI_Descripcion tipo regimen ju'!$BC123&lt;&gt;"",'[2]PDI_Descripcion tipo regimen ju'!$BC123&lt;&gt;0),'[2]PDI_Descripcion tipo regimen ju'!$BC123,""),IF($A125="TOTAL",SUM(INDIRECT("AG4:AG"&amp;ROW()-1)),""))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IF(AND($A125&lt;&gt;"",$A125&lt;&gt;"TOTAL"),IF(AND('[2]PDI_Descripcion tipo regimen ju'!$BF123&lt;&gt;"",'[2]PDI_Descripcion tipo regimen ju'!$BF123&lt;&gt;0),'[2]PDI_Descripcion tipo regimen ju'!$BF123,""),IF($A125="TOTAL",SUM(INDIRECT("AI4:AI"&amp;ROW()-1)),""))</f>
        <v/>
      </c>
      <c r="AJ125" s="6" t="str">
        <f ca="1">IF(AND($A125&lt;&gt;"",$A125&lt;&gt;"TOTAL"),IF(AND('[2]PDI_Descripcion tipo regimen ju'!$BH123&lt;&gt;"",'[2]PDI_Descripcion tipo regimen ju'!$BH123&lt;&gt;0),'[2]PDI_Descripcion tipo regimen ju'!$BH123,""),IF($A125="TOTAL",SUM(INDIRECT("AJ4:AJ"&amp;ROW()-1)),""))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IF(AND($A125&lt;&gt;"",$A125&lt;&gt;"TOTAL"),IF(AND('[2]PDI_Descripcion tipo regimen ju'!$BK123&lt;&gt;"",'[2]PDI_Descripcion tipo regimen ju'!$BK123&lt;&gt;0),'[2]PDI_Descripcion tipo regimen ju'!$BK123,""),IF($A125="TOTAL",SUM(INDIRECT("AL4:AL"&amp;ROW()-1)),""))</f>
        <v/>
      </c>
      <c r="AM125" s="6" t="str">
        <f ca="1">IF(AND($A125&lt;&gt;"",$A125&lt;&gt;"TOTAL"),IF(AND('[2]PDI_Descripcion tipo regimen ju'!$BM123&lt;&gt;"",'[2]PDI_Descripcion tipo regimen ju'!$BM123&lt;&gt;0),'[2]PDI_Descripcion tipo regimen ju'!$BM123,""),IF($A125="TOTAL",SUM(INDIRECT("AM4:AM"&amp;ROW()-1)),""))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IF(AND($A125&lt;&gt;"",$A125&lt;&gt;"TOTAL"),IF(AND('[2]PDI_Descripcion tipo regimen ju'!$BP123&lt;&gt;"",'[2]PDI_Descripcion tipo regimen ju'!$BP123&lt;&gt;0),'[2]PDI_Descripcion tipo regimen ju'!$BP123,""),IF($A125="TOTAL",SUM(INDIRECT("AO4:AO"&amp;ROW()-1)),""))</f>
        <v/>
      </c>
      <c r="AP125" s="6" t="str">
        <f ca="1">IF(AND($A125&lt;&gt;"",$A125&lt;&gt;"TOTAL"),IF(AND('[2]PDI_Descripcion tipo regimen ju'!$BR123&lt;&gt;"",'[2]PDI_Descripcion tipo regimen ju'!$BR123&lt;&gt;0),'[2]PDI_Descripcion tipo regimen ju'!$BR123,""),IF($A125="TOTAL",SUM(INDIRECT("AP4:AP"&amp;ROW()-1)),""))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IF(AND($A125&lt;&gt;"",$A125&lt;&gt;"TOTAL"),IF(AND('[2]PDI_Descripcion tipo regimen ju'!$BU123&lt;&gt;"",'[2]PDI_Descripcion tipo regimen ju'!$BU123&lt;&gt;0),'[2]PDI_Descripcion tipo regimen ju'!$BU123,""),IF($A125="TOTAL",SUM(INDIRECT("AR4:AR"&amp;ROW()-1)),""))</f>
        <v/>
      </c>
      <c r="AS125" s="6" t="str">
        <f ca="1">IF(AND($A125&lt;&gt;"",$A125&lt;&gt;"TOTAL"),IF(AND('[2]PDI_Descripcion tipo regimen ju'!$BW123&lt;&gt;"",'[2]PDI_Descripcion tipo regimen ju'!$BW123&lt;&gt;0),'[2]PDI_Descripcion tipo regimen ju'!$BW123,""),IF($A125="TOTAL",SUM(INDIRECT("AS4:AS"&amp;ROW()-1)),""))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IF(AND($A125&lt;&gt;"",$A125&lt;&gt;"TOTAL"),IF(AND('[2]PDI_Descripcion tipo regimen ju'!$BZ123&lt;&gt;"",'[2]PDI_Descripcion tipo regimen ju'!$BZ123&lt;&gt;0),'[2]PDI_Descripcion tipo regimen ju'!$BZ123,""),IF($A125="TOTAL",SUM(INDIRECT("AU4:AU"&amp;ROW()-1)),""))</f>
        <v/>
      </c>
      <c r="AV125" s="6" t="str">
        <f ca="1">IF(AND($A125&lt;&gt;"",$A125&lt;&gt;"TOTAL"),IF(AND('[2]PDI_Descripcion tipo regimen ju'!$CB123&lt;&gt;"",'[2]PDI_Descripcion tipo regimen ju'!$CB123&lt;&gt;0),'[2]PDI_Descripcion tipo regimen ju'!$CB123,""),IF($A125="TOTAL",SUM(INDIRECT("AV4:AV"&amp;ROW()-1)),""))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IF(AND($A125&lt;&gt;"",$A125&lt;&gt;"TOTAL"),IF(AND('[2]PDI_Descripcion tipo regimen ju'!$CE123&lt;&gt;"",'[2]PDI_Descripcion tipo regimen ju'!$CE123&lt;&gt;0),'[2]PDI_Descripcion tipo regimen ju'!$CE123,""),IF($A125="TOTAL",SUM(INDIRECT("AX4:AX"&amp;ROW()-1)),""))</f>
        <v/>
      </c>
      <c r="AY125" s="6" t="str">
        <f ca="1">IF(AND($A125&lt;&gt;"",$A125&lt;&gt;"TOTAL"),IF(AND('[2]PDI_Descripcion tipo regimen ju'!$CG123&lt;&gt;"",'[2]PDI_Descripcion tipo regimen ju'!$CG123&lt;&gt;0),'[2]PDI_Descripcion tipo regimen ju'!$CG123,""),IF($A125="TOTAL",SUM(INDIRECT("AY4:AY"&amp;ROW()-1)),""))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IF(AND($A125&lt;&gt;"",$A125&lt;&gt;"TOTAL"),IF(AND('[2]PDI_Descripcion tipo regimen ju'!$CJ123&lt;&gt;"",'[2]PDI_Descripcion tipo regimen ju'!$CJ123&lt;&gt;0),'[2]PDI_Descripcion tipo regimen ju'!$CJ123,""),IF($A125="TOTAL",SUM(INDIRECT("BA4:BA"&amp;ROW()-1)),""))</f>
        <v/>
      </c>
      <c r="BB125" s="6" t="str">
        <f ca="1">IF(AND($A125&lt;&gt;"",$A125&lt;&gt;"TOTAL"),IF(AND('[2]PDI_Descripcion tipo regimen ju'!$CL123&lt;&gt;"",'[2]PDI_Descripcion tipo regimen ju'!$CL123&lt;&gt;0),'[2]PDI_Descripcion tipo regimen ju'!$CL123,""),IF($A125="TOTAL",SUM(INDIRECT("BB4:BB"&amp;ROW()-1)),""))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IF(AND($A125&lt;&gt;"",$A125&lt;&gt;"TOTAL"),IF(AND('[2]PDI_Descripcion tipo regimen ju'!$CO123&lt;&gt;"",'[2]PDI_Descripcion tipo regimen ju'!$CO123&lt;&gt;0),'[2]PDI_Descripcion tipo regimen ju'!$CO123,""),IF($A125="TOTAL",SUM(INDIRECT("BD4:BD"&amp;ROW()-1)),""))</f>
        <v/>
      </c>
      <c r="BE125" s="6" t="str">
        <f ca="1">IF(AND($A125&lt;&gt;"",$A125&lt;&gt;"TOTAL"),IF(AND('[2]PDI_Descripcion tipo regimen ju'!$CQ123&lt;&gt;"",'[2]PDI_Descripcion tipo regimen ju'!$CQ123&lt;&gt;0),'[2]PDI_Descripcion tipo regimen ju'!$CQ123,""),IF($A125="TOTAL",SUM(INDIRECT("BE4:BE"&amp;ROW()-1)),""))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IF('[2]PDI_Descripcion tipo regimen ju'!$B124&lt;&gt;"",'[2]PDI_Descripcion tipo regimen ju'!$B124,IF(AND('[2]PDI_Descripcion tipo regimen ju'!$B124="",'[2]PDI_Descripcion tipo regimen ju'!$B125="",'[2]PDI_Descripcion tipo regimen ju'!$B123=""),"","TOTAL"))</f>
        <v/>
      </c>
      <c r="B126" s="6" t="str">
        <f ca="1">IF(AND($A126&lt;&gt;"",$A126&lt;&gt;"TOTAL"),IF(AND('[2]PDI_Descripcion tipo regimen ju'!$C124&lt;&gt;"",'[2]PDI_Descripcion tipo regimen ju'!$C124&lt;&gt;0),'[2]PDI_Descripcion tipo regimen ju'!$C124,""),IF($A126="TOTAL",SUM(INDIRECT("B4:B"&amp;ROW()-1)),""))</f>
        <v/>
      </c>
      <c r="C126" s="6" t="str">
        <f ca="1">IF(AND($A126&lt;&gt;"",$A126&lt;&gt;"TOTAL"),IF(AND('[2]PDI_Descripcion tipo regimen ju'!$E124&lt;&gt;"",'[2]PDI_Descripcion tipo regimen ju'!$E124&lt;&gt;0),'[2]PDI_Descripcion tipo regimen ju'!$E124,""),IF($A126="TOTAL",SUM(INDIRECT("C4:C"&amp;ROW()-1)),""))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IF(AND($A126&lt;&gt;"",$A126&lt;&gt;"TOTAL"),IF(AND('[2]PDI_Descripcion tipo regimen ju'!$H124&lt;&gt;"",'[2]PDI_Descripcion tipo regimen ju'!$H124&lt;&gt;0),'[2]PDI_Descripcion tipo regimen ju'!$H124,""),IF($A126="TOTAL",SUM(INDIRECT("E4:E"&amp;ROW()-1)),""))</f>
        <v/>
      </c>
      <c r="F126" s="6" t="str">
        <f ca="1">IF(AND($A126&lt;&gt;"",$A126&lt;&gt;"TOTAL"),IF(AND('[2]PDI_Descripcion tipo regimen ju'!$J124&lt;&gt;"",'[2]PDI_Descripcion tipo regimen ju'!$J124&lt;&gt;0),'[2]PDI_Descripcion tipo regimen ju'!$J124,""),IF($A126="TOTAL",SUM(INDIRECT("F4:F"&amp;ROW()-1)),""))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IF(AND($A126&lt;&gt;"",$A126&lt;&gt;"TOTAL"),IF(AND('[2]PDI_Descripcion tipo regimen ju'!$M124&lt;&gt;"",'[2]PDI_Descripcion tipo regimen ju'!$M124&lt;&gt;0),'[2]PDI_Descripcion tipo regimen ju'!$M124,""),IF($A126="TOTAL",SUM(INDIRECT("H4:H"&amp;ROW()-1)),""))</f>
        <v/>
      </c>
      <c r="I126" s="6" t="str">
        <f ca="1">IF(AND($A126&lt;&gt;"",$A126&lt;&gt;"TOTAL"),IF(AND('[2]PDI_Descripcion tipo regimen ju'!$O124&lt;&gt;"",'[2]PDI_Descripcion tipo regimen ju'!$O124&lt;&gt;0),'[2]PDI_Descripcion tipo regimen ju'!$O124,""),IF($A126="TOTAL",SUM(INDIRECT("I4:I"&amp;ROW()-1)),""))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IF(AND($A126&lt;&gt;"",$A126&lt;&gt;"TOTAL"),IF(AND('[2]PDI_Descripcion tipo regimen ju'!$R124&lt;&gt;"",'[2]PDI_Descripcion tipo regimen ju'!$R124&lt;&gt;0),'[2]PDI_Descripcion tipo regimen ju'!$R124,""),IF($A126="TOTAL",SUM(INDIRECT("K4:K"&amp;ROW()-1)),""))</f>
        <v/>
      </c>
      <c r="L126" s="6" t="str">
        <f ca="1">IF(AND($A126&lt;&gt;"",$A126&lt;&gt;"TOTAL"),IF(AND('[2]PDI_Descripcion tipo regimen ju'!$T124&lt;&gt;"",'[2]PDI_Descripcion tipo regimen ju'!$T124&lt;&gt;0),'[2]PDI_Descripcion tipo regimen ju'!$T124,""),IF($A126="TOTAL",SUM(INDIRECT("L4:L"&amp;ROW()-1)),""))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IF(AND($A126&lt;&gt;"",$A126&lt;&gt;"TOTAL"),IF(AND('[2]PDI_Descripcion tipo regimen ju'!$W124&lt;&gt;"",'[2]PDI_Descripcion tipo regimen ju'!$W124&lt;&gt;0),'[2]PDI_Descripcion tipo regimen ju'!$W124,""),IF($A126="TOTAL",SUM(INDIRECT("N4:N"&amp;ROW()-1)),""))</f>
        <v/>
      </c>
      <c r="O126" s="6" t="str">
        <f ca="1">IF(AND($A126&lt;&gt;"",$A126&lt;&gt;"TOTAL"),IF(AND('[2]PDI_Descripcion tipo regimen ju'!$Y124&lt;&gt;"",'[2]PDI_Descripcion tipo regimen ju'!$Y124&lt;&gt;0),'[2]PDI_Descripcion tipo regimen ju'!$Y124,""),IF($A126="TOTAL",SUM(INDIRECT("O4:O"&amp;ROW()-1)),""))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IF(AND($A126&lt;&gt;"",$A126&lt;&gt;"TOTAL"),IF(AND('[2]PDI_Descripcion tipo regimen ju'!$AB124&lt;&gt;"",'[2]PDI_Descripcion tipo regimen ju'!$AB124&lt;&gt;0),'[2]PDI_Descripcion tipo regimen ju'!$AB124,""),IF($A126="TOTAL",SUM(INDIRECT("Q4:Q"&amp;ROW()-1)),""))</f>
        <v/>
      </c>
      <c r="R126" s="6" t="str">
        <f ca="1">IF(AND($A126&lt;&gt;"",$A126&lt;&gt;"TOTAL"),IF(AND('[2]PDI_Descripcion tipo regimen ju'!$AD124&lt;&gt;"",'[2]PDI_Descripcion tipo regimen ju'!$AD124&lt;&gt;0),'[2]PDI_Descripcion tipo regimen ju'!$AD124,""),IF($A126="TOTAL",SUM(INDIRECT("R4:R"&amp;ROW()-1)),""))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IF(AND($A126&lt;&gt;"",$A126&lt;&gt;"TOTAL"),IF(AND('[2]PDI_Descripcion tipo regimen ju'!$AG124&lt;&gt;"",'[2]PDI_Descripcion tipo regimen ju'!$AG124&lt;&gt;0),'[2]PDI_Descripcion tipo regimen ju'!$AG124,""),IF($A126="TOTAL",SUM(INDIRECT("T4:T"&amp;ROW()-1)),""))</f>
        <v/>
      </c>
      <c r="U126" s="6" t="str">
        <f ca="1">IF(AND($A126&lt;&gt;"",$A126&lt;&gt;"TOTAL"),IF(AND('[2]PDI_Descripcion tipo regimen ju'!$AI124&lt;&gt;"",'[2]PDI_Descripcion tipo regimen ju'!$AI124&lt;&gt;0),'[2]PDI_Descripcion tipo regimen ju'!$AI124,""),IF($A126="TOTAL",SUM(INDIRECT("U4:U"&amp;ROW()-1)),""))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IF(AND($A126&lt;&gt;"",$A126&lt;&gt;"TOTAL"),IF(AND('[2]PDI_Descripcion tipo regimen ju'!$AL124&lt;&gt;"",'[2]PDI_Descripcion tipo regimen ju'!$AL124&lt;&gt;0),'[2]PDI_Descripcion tipo regimen ju'!$AL124,""),IF($A126="TOTAL",SUM(INDIRECT("W4:W"&amp;ROW()-1)),""))</f>
        <v/>
      </c>
      <c r="X126" s="6" t="str">
        <f ca="1">IF(AND($A126&lt;&gt;"",$A126&lt;&gt;"TOTAL"),IF(AND('[2]PDI_Descripcion tipo regimen ju'!$AN124&lt;&gt;"",'[2]PDI_Descripcion tipo regimen ju'!$AN124&lt;&gt;0),'[2]PDI_Descripcion tipo regimen ju'!$AN124,""),IF($A126="TOTAL",SUM(INDIRECT("X4:X"&amp;ROW()-1)),""))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IF(AND($A126&lt;&gt;"",$A126&lt;&gt;"TOTAL"),IF(AND('[2]PDI_Descripcion tipo regimen ju'!$AQ124&lt;&gt;"",'[2]PDI_Descripcion tipo regimen ju'!$AQ124&lt;&gt;0),'[2]PDI_Descripcion tipo regimen ju'!$AQ124,""),IF($A126="TOTAL",SUM(INDIRECT("Z4:Z"&amp;ROW()-1)),""))</f>
        <v/>
      </c>
      <c r="AA126" s="6" t="str">
        <f ca="1">IF(AND($A126&lt;&gt;"",$A126&lt;&gt;"TOTAL"),IF(AND('[2]PDI_Descripcion tipo regimen ju'!$AS124&lt;&gt;"",'[2]PDI_Descripcion tipo regimen ju'!$AS124&lt;&gt;0),'[2]PDI_Descripcion tipo regimen ju'!$AS124,""),IF($A126="TOTAL",SUM(INDIRECT("AA4:AA"&amp;ROW()-1)),""))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IF(AND($A126&lt;&gt;"",$A126&lt;&gt;"TOTAL"),IF(AND('[2]PDI_Descripcion tipo regimen ju'!$AV124&lt;&gt;"",'[2]PDI_Descripcion tipo regimen ju'!$AV124&lt;&gt;0),'[2]PDI_Descripcion tipo regimen ju'!$AV124,""),IF($A126="TOTAL",SUM(INDIRECT("AC4:AC"&amp;ROW()-1)),""))</f>
        <v/>
      </c>
      <c r="AD126" s="6" t="str">
        <f ca="1">IF(AND($A126&lt;&gt;"",$A126&lt;&gt;"TOTAL"),IF(AND('[2]PDI_Descripcion tipo regimen ju'!$AX124&lt;&gt;"",'[2]PDI_Descripcion tipo regimen ju'!$AX124&lt;&gt;0),'[2]PDI_Descripcion tipo regimen ju'!$AX124,""),IF($A126="TOTAL",SUM(INDIRECT("AD4:AD"&amp;ROW()-1)),""))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IF(AND($A126&lt;&gt;"",$A126&lt;&gt;"TOTAL"),IF(AND('[2]PDI_Descripcion tipo regimen ju'!$BA124&lt;&gt;"",'[2]PDI_Descripcion tipo regimen ju'!$BA124&lt;&gt;0),'[2]PDI_Descripcion tipo regimen ju'!$BA124,""),IF($A126="TOTAL",SUM(INDIRECT("AF4:AF"&amp;ROW()-1)),""))</f>
        <v/>
      </c>
      <c r="AG126" s="6" t="str">
        <f ca="1">IF(AND($A126&lt;&gt;"",$A126&lt;&gt;"TOTAL"),IF(AND('[2]PDI_Descripcion tipo regimen ju'!$BC124&lt;&gt;"",'[2]PDI_Descripcion tipo regimen ju'!$BC124&lt;&gt;0),'[2]PDI_Descripcion tipo regimen ju'!$BC124,""),IF($A126="TOTAL",SUM(INDIRECT("AG4:AG"&amp;ROW()-1)),""))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IF(AND($A126&lt;&gt;"",$A126&lt;&gt;"TOTAL"),IF(AND('[2]PDI_Descripcion tipo regimen ju'!$BF124&lt;&gt;"",'[2]PDI_Descripcion tipo regimen ju'!$BF124&lt;&gt;0),'[2]PDI_Descripcion tipo regimen ju'!$BF124,""),IF($A126="TOTAL",SUM(INDIRECT("AI4:AI"&amp;ROW()-1)),""))</f>
        <v/>
      </c>
      <c r="AJ126" s="6" t="str">
        <f ca="1">IF(AND($A126&lt;&gt;"",$A126&lt;&gt;"TOTAL"),IF(AND('[2]PDI_Descripcion tipo regimen ju'!$BH124&lt;&gt;"",'[2]PDI_Descripcion tipo regimen ju'!$BH124&lt;&gt;0),'[2]PDI_Descripcion tipo regimen ju'!$BH124,""),IF($A126="TOTAL",SUM(INDIRECT("AJ4:AJ"&amp;ROW()-1)),""))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IF(AND($A126&lt;&gt;"",$A126&lt;&gt;"TOTAL"),IF(AND('[2]PDI_Descripcion tipo regimen ju'!$BK124&lt;&gt;"",'[2]PDI_Descripcion tipo regimen ju'!$BK124&lt;&gt;0),'[2]PDI_Descripcion tipo regimen ju'!$BK124,""),IF($A126="TOTAL",SUM(INDIRECT("AL4:AL"&amp;ROW()-1)),""))</f>
        <v/>
      </c>
      <c r="AM126" s="6" t="str">
        <f ca="1">IF(AND($A126&lt;&gt;"",$A126&lt;&gt;"TOTAL"),IF(AND('[2]PDI_Descripcion tipo regimen ju'!$BM124&lt;&gt;"",'[2]PDI_Descripcion tipo regimen ju'!$BM124&lt;&gt;0),'[2]PDI_Descripcion tipo regimen ju'!$BM124,""),IF($A126="TOTAL",SUM(INDIRECT("AM4:AM"&amp;ROW()-1)),""))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IF(AND($A126&lt;&gt;"",$A126&lt;&gt;"TOTAL"),IF(AND('[2]PDI_Descripcion tipo regimen ju'!$BP124&lt;&gt;"",'[2]PDI_Descripcion tipo regimen ju'!$BP124&lt;&gt;0),'[2]PDI_Descripcion tipo regimen ju'!$BP124,""),IF($A126="TOTAL",SUM(INDIRECT("AO4:AO"&amp;ROW()-1)),""))</f>
        <v/>
      </c>
      <c r="AP126" s="6" t="str">
        <f ca="1">IF(AND($A126&lt;&gt;"",$A126&lt;&gt;"TOTAL"),IF(AND('[2]PDI_Descripcion tipo regimen ju'!$BR124&lt;&gt;"",'[2]PDI_Descripcion tipo regimen ju'!$BR124&lt;&gt;0),'[2]PDI_Descripcion tipo regimen ju'!$BR124,""),IF($A126="TOTAL",SUM(INDIRECT("AP4:AP"&amp;ROW()-1)),""))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IF(AND($A126&lt;&gt;"",$A126&lt;&gt;"TOTAL"),IF(AND('[2]PDI_Descripcion tipo regimen ju'!$BU124&lt;&gt;"",'[2]PDI_Descripcion tipo regimen ju'!$BU124&lt;&gt;0),'[2]PDI_Descripcion tipo regimen ju'!$BU124,""),IF($A126="TOTAL",SUM(INDIRECT("AR4:AR"&amp;ROW()-1)),""))</f>
        <v/>
      </c>
      <c r="AS126" s="6" t="str">
        <f ca="1">IF(AND($A126&lt;&gt;"",$A126&lt;&gt;"TOTAL"),IF(AND('[2]PDI_Descripcion tipo regimen ju'!$BW124&lt;&gt;"",'[2]PDI_Descripcion tipo regimen ju'!$BW124&lt;&gt;0),'[2]PDI_Descripcion tipo regimen ju'!$BW124,""),IF($A126="TOTAL",SUM(INDIRECT("AS4:AS"&amp;ROW()-1)),""))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IF(AND($A126&lt;&gt;"",$A126&lt;&gt;"TOTAL"),IF(AND('[2]PDI_Descripcion tipo regimen ju'!$BZ124&lt;&gt;"",'[2]PDI_Descripcion tipo regimen ju'!$BZ124&lt;&gt;0),'[2]PDI_Descripcion tipo regimen ju'!$BZ124,""),IF($A126="TOTAL",SUM(INDIRECT("AU4:AU"&amp;ROW()-1)),""))</f>
        <v/>
      </c>
      <c r="AV126" s="6" t="str">
        <f ca="1">IF(AND($A126&lt;&gt;"",$A126&lt;&gt;"TOTAL"),IF(AND('[2]PDI_Descripcion tipo regimen ju'!$CB124&lt;&gt;"",'[2]PDI_Descripcion tipo regimen ju'!$CB124&lt;&gt;0),'[2]PDI_Descripcion tipo regimen ju'!$CB124,""),IF($A126="TOTAL",SUM(INDIRECT("AV4:AV"&amp;ROW()-1)),""))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IF(AND($A126&lt;&gt;"",$A126&lt;&gt;"TOTAL"),IF(AND('[2]PDI_Descripcion tipo regimen ju'!$CE124&lt;&gt;"",'[2]PDI_Descripcion tipo regimen ju'!$CE124&lt;&gt;0),'[2]PDI_Descripcion tipo regimen ju'!$CE124,""),IF($A126="TOTAL",SUM(INDIRECT("AX4:AX"&amp;ROW()-1)),""))</f>
        <v/>
      </c>
      <c r="AY126" s="6" t="str">
        <f ca="1">IF(AND($A126&lt;&gt;"",$A126&lt;&gt;"TOTAL"),IF(AND('[2]PDI_Descripcion tipo regimen ju'!$CG124&lt;&gt;"",'[2]PDI_Descripcion tipo regimen ju'!$CG124&lt;&gt;0),'[2]PDI_Descripcion tipo regimen ju'!$CG124,""),IF($A126="TOTAL",SUM(INDIRECT("AY4:AY"&amp;ROW()-1)),""))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IF(AND($A126&lt;&gt;"",$A126&lt;&gt;"TOTAL"),IF(AND('[2]PDI_Descripcion tipo regimen ju'!$CJ124&lt;&gt;"",'[2]PDI_Descripcion tipo regimen ju'!$CJ124&lt;&gt;0),'[2]PDI_Descripcion tipo regimen ju'!$CJ124,""),IF($A126="TOTAL",SUM(INDIRECT("BA4:BA"&amp;ROW()-1)),""))</f>
        <v/>
      </c>
      <c r="BB126" s="6" t="str">
        <f ca="1">IF(AND($A126&lt;&gt;"",$A126&lt;&gt;"TOTAL"),IF(AND('[2]PDI_Descripcion tipo regimen ju'!$CL124&lt;&gt;"",'[2]PDI_Descripcion tipo regimen ju'!$CL124&lt;&gt;0),'[2]PDI_Descripcion tipo regimen ju'!$CL124,""),IF($A126="TOTAL",SUM(INDIRECT("BB4:BB"&amp;ROW()-1)),""))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IF(AND($A126&lt;&gt;"",$A126&lt;&gt;"TOTAL"),IF(AND('[2]PDI_Descripcion tipo regimen ju'!$CO124&lt;&gt;"",'[2]PDI_Descripcion tipo regimen ju'!$CO124&lt;&gt;0),'[2]PDI_Descripcion tipo regimen ju'!$CO124,""),IF($A126="TOTAL",SUM(INDIRECT("BD4:BD"&amp;ROW()-1)),""))</f>
        <v/>
      </c>
      <c r="BE126" s="6" t="str">
        <f ca="1">IF(AND($A126&lt;&gt;"",$A126&lt;&gt;"TOTAL"),IF(AND('[2]PDI_Descripcion tipo regimen ju'!$CQ124&lt;&gt;"",'[2]PDI_Descripcion tipo regimen ju'!$CQ124&lt;&gt;0),'[2]PDI_Descripcion tipo regimen ju'!$CQ124,""),IF($A126="TOTAL",SUM(INDIRECT("BE4:BE"&amp;ROW()-1)),""))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IF('[2]PDI_Descripcion tipo regimen ju'!$B125&lt;&gt;"",'[2]PDI_Descripcion tipo regimen ju'!$B125,IF(AND('[2]PDI_Descripcion tipo regimen ju'!$B125="",'[2]PDI_Descripcion tipo regimen ju'!$B126="",'[2]PDI_Descripcion tipo regimen ju'!$B124=""),"","TOTAL"))</f>
        <v/>
      </c>
      <c r="B127" s="6" t="str">
        <f ca="1">IF(AND($A127&lt;&gt;"",$A127&lt;&gt;"TOTAL"),IF(AND('[2]PDI_Descripcion tipo regimen ju'!$C125&lt;&gt;"",'[2]PDI_Descripcion tipo regimen ju'!$C125&lt;&gt;0),'[2]PDI_Descripcion tipo regimen ju'!$C125,""),IF($A127="TOTAL",SUM(INDIRECT("B4:B"&amp;ROW()-1)),""))</f>
        <v/>
      </c>
      <c r="C127" s="6" t="str">
        <f ca="1">IF(AND($A127&lt;&gt;"",$A127&lt;&gt;"TOTAL"),IF(AND('[2]PDI_Descripcion tipo regimen ju'!$E125&lt;&gt;"",'[2]PDI_Descripcion tipo regimen ju'!$E125&lt;&gt;0),'[2]PDI_Descripcion tipo regimen ju'!$E125,""),IF($A127="TOTAL",SUM(INDIRECT("C4:C"&amp;ROW()-1)),""))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IF(AND($A127&lt;&gt;"",$A127&lt;&gt;"TOTAL"),IF(AND('[2]PDI_Descripcion tipo regimen ju'!$H125&lt;&gt;"",'[2]PDI_Descripcion tipo regimen ju'!$H125&lt;&gt;0),'[2]PDI_Descripcion tipo regimen ju'!$H125,""),IF($A127="TOTAL",SUM(INDIRECT("E4:E"&amp;ROW()-1)),""))</f>
        <v/>
      </c>
      <c r="F127" s="6" t="str">
        <f ca="1">IF(AND($A127&lt;&gt;"",$A127&lt;&gt;"TOTAL"),IF(AND('[2]PDI_Descripcion tipo regimen ju'!$J125&lt;&gt;"",'[2]PDI_Descripcion tipo regimen ju'!$J125&lt;&gt;0),'[2]PDI_Descripcion tipo regimen ju'!$J125,""),IF($A127="TOTAL",SUM(INDIRECT("F4:F"&amp;ROW()-1)),""))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IF(AND($A127&lt;&gt;"",$A127&lt;&gt;"TOTAL"),IF(AND('[2]PDI_Descripcion tipo regimen ju'!$M125&lt;&gt;"",'[2]PDI_Descripcion tipo regimen ju'!$M125&lt;&gt;0),'[2]PDI_Descripcion tipo regimen ju'!$M125,""),IF($A127="TOTAL",SUM(INDIRECT("H4:H"&amp;ROW()-1)),""))</f>
        <v/>
      </c>
      <c r="I127" s="6" t="str">
        <f ca="1">IF(AND($A127&lt;&gt;"",$A127&lt;&gt;"TOTAL"),IF(AND('[2]PDI_Descripcion tipo regimen ju'!$O125&lt;&gt;"",'[2]PDI_Descripcion tipo regimen ju'!$O125&lt;&gt;0),'[2]PDI_Descripcion tipo regimen ju'!$O125,""),IF($A127="TOTAL",SUM(INDIRECT("I4:I"&amp;ROW()-1)),""))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IF(AND($A127&lt;&gt;"",$A127&lt;&gt;"TOTAL"),IF(AND('[2]PDI_Descripcion tipo regimen ju'!$R125&lt;&gt;"",'[2]PDI_Descripcion tipo regimen ju'!$R125&lt;&gt;0),'[2]PDI_Descripcion tipo regimen ju'!$R125,""),IF($A127="TOTAL",SUM(INDIRECT("K4:K"&amp;ROW()-1)),""))</f>
        <v/>
      </c>
      <c r="L127" s="6" t="str">
        <f ca="1">IF(AND($A127&lt;&gt;"",$A127&lt;&gt;"TOTAL"),IF(AND('[2]PDI_Descripcion tipo regimen ju'!$T125&lt;&gt;"",'[2]PDI_Descripcion tipo regimen ju'!$T125&lt;&gt;0),'[2]PDI_Descripcion tipo regimen ju'!$T125,""),IF($A127="TOTAL",SUM(INDIRECT("L4:L"&amp;ROW()-1)),""))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IF(AND($A127&lt;&gt;"",$A127&lt;&gt;"TOTAL"),IF(AND('[2]PDI_Descripcion tipo regimen ju'!$W125&lt;&gt;"",'[2]PDI_Descripcion tipo regimen ju'!$W125&lt;&gt;0),'[2]PDI_Descripcion tipo regimen ju'!$W125,""),IF($A127="TOTAL",SUM(INDIRECT("N4:N"&amp;ROW()-1)),""))</f>
        <v/>
      </c>
      <c r="O127" s="6" t="str">
        <f ca="1">IF(AND($A127&lt;&gt;"",$A127&lt;&gt;"TOTAL"),IF(AND('[2]PDI_Descripcion tipo regimen ju'!$Y125&lt;&gt;"",'[2]PDI_Descripcion tipo regimen ju'!$Y125&lt;&gt;0),'[2]PDI_Descripcion tipo regimen ju'!$Y125,""),IF($A127="TOTAL",SUM(INDIRECT("O4:O"&amp;ROW()-1)),""))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IF(AND($A127&lt;&gt;"",$A127&lt;&gt;"TOTAL"),IF(AND('[2]PDI_Descripcion tipo regimen ju'!$AB125&lt;&gt;"",'[2]PDI_Descripcion tipo regimen ju'!$AB125&lt;&gt;0),'[2]PDI_Descripcion tipo regimen ju'!$AB125,""),IF($A127="TOTAL",SUM(INDIRECT("Q4:Q"&amp;ROW()-1)),""))</f>
        <v/>
      </c>
      <c r="R127" s="6" t="str">
        <f ca="1">IF(AND($A127&lt;&gt;"",$A127&lt;&gt;"TOTAL"),IF(AND('[2]PDI_Descripcion tipo regimen ju'!$AD125&lt;&gt;"",'[2]PDI_Descripcion tipo regimen ju'!$AD125&lt;&gt;0),'[2]PDI_Descripcion tipo regimen ju'!$AD125,""),IF($A127="TOTAL",SUM(INDIRECT("R4:R"&amp;ROW()-1)),""))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IF(AND($A127&lt;&gt;"",$A127&lt;&gt;"TOTAL"),IF(AND('[2]PDI_Descripcion tipo regimen ju'!$AG125&lt;&gt;"",'[2]PDI_Descripcion tipo regimen ju'!$AG125&lt;&gt;0),'[2]PDI_Descripcion tipo regimen ju'!$AG125,""),IF($A127="TOTAL",SUM(INDIRECT("T4:T"&amp;ROW()-1)),""))</f>
        <v/>
      </c>
      <c r="U127" s="6" t="str">
        <f ca="1">IF(AND($A127&lt;&gt;"",$A127&lt;&gt;"TOTAL"),IF(AND('[2]PDI_Descripcion tipo regimen ju'!$AI125&lt;&gt;"",'[2]PDI_Descripcion tipo regimen ju'!$AI125&lt;&gt;0),'[2]PDI_Descripcion tipo regimen ju'!$AI125,""),IF($A127="TOTAL",SUM(INDIRECT("U4:U"&amp;ROW()-1)),""))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IF(AND($A127&lt;&gt;"",$A127&lt;&gt;"TOTAL"),IF(AND('[2]PDI_Descripcion tipo regimen ju'!$AL125&lt;&gt;"",'[2]PDI_Descripcion tipo regimen ju'!$AL125&lt;&gt;0),'[2]PDI_Descripcion tipo regimen ju'!$AL125,""),IF($A127="TOTAL",SUM(INDIRECT("W4:W"&amp;ROW()-1)),""))</f>
        <v/>
      </c>
      <c r="X127" s="6" t="str">
        <f ca="1">IF(AND($A127&lt;&gt;"",$A127&lt;&gt;"TOTAL"),IF(AND('[2]PDI_Descripcion tipo regimen ju'!$AN125&lt;&gt;"",'[2]PDI_Descripcion tipo regimen ju'!$AN125&lt;&gt;0),'[2]PDI_Descripcion tipo regimen ju'!$AN125,""),IF($A127="TOTAL",SUM(INDIRECT("X4:X"&amp;ROW()-1)),""))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IF(AND($A127&lt;&gt;"",$A127&lt;&gt;"TOTAL"),IF(AND('[2]PDI_Descripcion tipo regimen ju'!$AQ125&lt;&gt;"",'[2]PDI_Descripcion tipo regimen ju'!$AQ125&lt;&gt;0),'[2]PDI_Descripcion tipo regimen ju'!$AQ125,""),IF($A127="TOTAL",SUM(INDIRECT("Z4:Z"&amp;ROW()-1)),""))</f>
        <v/>
      </c>
      <c r="AA127" s="6" t="str">
        <f ca="1">IF(AND($A127&lt;&gt;"",$A127&lt;&gt;"TOTAL"),IF(AND('[2]PDI_Descripcion tipo regimen ju'!$AS125&lt;&gt;"",'[2]PDI_Descripcion tipo regimen ju'!$AS125&lt;&gt;0),'[2]PDI_Descripcion tipo regimen ju'!$AS125,""),IF($A127="TOTAL",SUM(INDIRECT("AA4:AA"&amp;ROW()-1)),""))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IF(AND($A127&lt;&gt;"",$A127&lt;&gt;"TOTAL"),IF(AND('[2]PDI_Descripcion tipo regimen ju'!$AV125&lt;&gt;"",'[2]PDI_Descripcion tipo regimen ju'!$AV125&lt;&gt;0),'[2]PDI_Descripcion tipo regimen ju'!$AV125,""),IF($A127="TOTAL",SUM(INDIRECT("AC4:AC"&amp;ROW()-1)),""))</f>
        <v/>
      </c>
      <c r="AD127" s="6" t="str">
        <f ca="1">IF(AND($A127&lt;&gt;"",$A127&lt;&gt;"TOTAL"),IF(AND('[2]PDI_Descripcion tipo regimen ju'!$AX125&lt;&gt;"",'[2]PDI_Descripcion tipo regimen ju'!$AX125&lt;&gt;0),'[2]PDI_Descripcion tipo regimen ju'!$AX125,""),IF($A127="TOTAL",SUM(INDIRECT("AD4:AD"&amp;ROW()-1)),""))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IF(AND($A127&lt;&gt;"",$A127&lt;&gt;"TOTAL"),IF(AND('[2]PDI_Descripcion tipo regimen ju'!$BA125&lt;&gt;"",'[2]PDI_Descripcion tipo regimen ju'!$BA125&lt;&gt;0),'[2]PDI_Descripcion tipo regimen ju'!$BA125,""),IF($A127="TOTAL",SUM(INDIRECT("AF4:AF"&amp;ROW()-1)),""))</f>
        <v/>
      </c>
      <c r="AG127" s="6" t="str">
        <f ca="1">IF(AND($A127&lt;&gt;"",$A127&lt;&gt;"TOTAL"),IF(AND('[2]PDI_Descripcion tipo regimen ju'!$BC125&lt;&gt;"",'[2]PDI_Descripcion tipo regimen ju'!$BC125&lt;&gt;0),'[2]PDI_Descripcion tipo regimen ju'!$BC125,""),IF($A127="TOTAL",SUM(INDIRECT("AG4:AG"&amp;ROW()-1)),""))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IF(AND($A127&lt;&gt;"",$A127&lt;&gt;"TOTAL"),IF(AND('[2]PDI_Descripcion tipo regimen ju'!$BF125&lt;&gt;"",'[2]PDI_Descripcion tipo regimen ju'!$BF125&lt;&gt;0),'[2]PDI_Descripcion tipo regimen ju'!$BF125,""),IF($A127="TOTAL",SUM(INDIRECT("AI4:AI"&amp;ROW()-1)),""))</f>
        <v/>
      </c>
      <c r="AJ127" s="6" t="str">
        <f ca="1">IF(AND($A127&lt;&gt;"",$A127&lt;&gt;"TOTAL"),IF(AND('[2]PDI_Descripcion tipo regimen ju'!$BH125&lt;&gt;"",'[2]PDI_Descripcion tipo regimen ju'!$BH125&lt;&gt;0),'[2]PDI_Descripcion tipo regimen ju'!$BH125,""),IF($A127="TOTAL",SUM(INDIRECT("AJ4:AJ"&amp;ROW()-1)),""))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IF(AND($A127&lt;&gt;"",$A127&lt;&gt;"TOTAL"),IF(AND('[2]PDI_Descripcion tipo regimen ju'!$BK125&lt;&gt;"",'[2]PDI_Descripcion tipo regimen ju'!$BK125&lt;&gt;0),'[2]PDI_Descripcion tipo regimen ju'!$BK125,""),IF($A127="TOTAL",SUM(INDIRECT("AL4:AL"&amp;ROW()-1)),""))</f>
        <v/>
      </c>
      <c r="AM127" s="6" t="str">
        <f ca="1">IF(AND($A127&lt;&gt;"",$A127&lt;&gt;"TOTAL"),IF(AND('[2]PDI_Descripcion tipo regimen ju'!$BM125&lt;&gt;"",'[2]PDI_Descripcion tipo regimen ju'!$BM125&lt;&gt;0),'[2]PDI_Descripcion tipo regimen ju'!$BM125,""),IF($A127="TOTAL",SUM(INDIRECT("AM4:AM"&amp;ROW()-1)),""))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IF(AND($A127&lt;&gt;"",$A127&lt;&gt;"TOTAL"),IF(AND('[2]PDI_Descripcion tipo regimen ju'!$BP125&lt;&gt;"",'[2]PDI_Descripcion tipo regimen ju'!$BP125&lt;&gt;0),'[2]PDI_Descripcion tipo regimen ju'!$BP125,""),IF($A127="TOTAL",SUM(INDIRECT("AO4:AO"&amp;ROW()-1)),""))</f>
        <v/>
      </c>
      <c r="AP127" s="6" t="str">
        <f ca="1">IF(AND($A127&lt;&gt;"",$A127&lt;&gt;"TOTAL"),IF(AND('[2]PDI_Descripcion tipo regimen ju'!$BR125&lt;&gt;"",'[2]PDI_Descripcion tipo regimen ju'!$BR125&lt;&gt;0),'[2]PDI_Descripcion tipo regimen ju'!$BR125,""),IF($A127="TOTAL",SUM(INDIRECT("AP4:AP"&amp;ROW()-1)),""))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IF(AND($A127&lt;&gt;"",$A127&lt;&gt;"TOTAL"),IF(AND('[2]PDI_Descripcion tipo regimen ju'!$BU125&lt;&gt;"",'[2]PDI_Descripcion tipo regimen ju'!$BU125&lt;&gt;0),'[2]PDI_Descripcion tipo regimen ju'!$BU125,""),IF($A127="TOTAL",SUM(INDIRECT("AR4:AR"&amp;ROW()-1)),""))</f>
        <v/>
      </c>
      <c r="AS127" s="6" t="str">
        <f ca="1">IF(AND($A127&lt;&gt;"",$A127&lt;&gt;"TOTAL"),IF(AND('[2]PDI_Descripcion tipo regimen ju'!$BW125&lt;&gt;"",'[2]PDI_Descripcion tipo regimen ju'!$BW125&lt;&gt;0),'[2]PDI_Descripcion tipo regimen ju'!$BW125,""),IF($A127="TOTAL",SUM(INDIRECT("AS4:AS"&amp;ROW()-1)),""))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IF(AND($A127&lt;&gt;"",$A127&lt;&gt;"TOTAL"),IF(AND('[2]PDI_Descripcion tipo regimen ju'!$BZ125&lt;&gt;"",'[2]PDI_Descripcion tipo regimen ju'!$BZ125&lt;&gt;0),'[2]PDI_Descripcion tipo regimen ju'!$BZ125,""),IF($A127="TOTAL",SUM(INDIRECT("AU4:AU"&amp;ROW()-1)),""))</f>
        <v/>
      </c>
      <c r="AV127" s="6" t="str">
        <f ca="1">IF(AND($A127&lt;&gt;"",$A127&lt;&gt;"TOTAL"),IF(AND('[2]PDI_Descripcion tipo regimen ju'!$CB125&lt;&gt;"",'[2]PDI_Descripcion tipo regimen ju'!$CB125&lt;&gt;0),'[2]PDI_Descripcion tipo regimen ju'!$CB125,""),IF($A127="TOTAL",SUM(INDIRECT("AV4:AV"&amp;ROW()-1)),""))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IF(AND($A127&lt;&gt;"",$A127&lt;&gt;"TOTAL"),IF(AND('[2]PDI_Descripcion tipo regimen ju'!$CE125&lt;&gt;"",'[2]PDI_Descripcion tipo regimen ju'!$CE125&lt;&gt;0),'[2]PDI_Descripcion tipo regimen ju'!$CE125,""),IF($A127="TOTAL",SUM(INDIRECT("AX4:AX"&amp;ROW()-1)),""))</f>
        <v/>
      </c>
      <c r="AY127" s="6" t="str">
        <f ca="1">IF(AND($A127&lt;&gt;"",$A127&lt;&gt;"TOTAL"),IF(AND('[2]PDI_Descripcion tipo regimen ju'!$CG125&lt;&gt;"",'[2]PDI_Descripcion tipo regimen ju'!$CG125&lt;&gt;0),'[2]PDI_Descripcion tipo regimen ju'!$CG125,""),IF($A127="TOTAL",SUM(INDIRECT("AY4:AY"&amp;ROW()-1)),""))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IF(AND($A127&lt;&gt;"",$A127&lt;&gt;"TOTAL"),IF(AND('[2]PDI_Descripcion tipo regimen ju'!$CJ125&lt;&gt;"",'[2]PDI_Descripcion tipo regimen ju'!$CJ125&lt;&gt;0),'[2]PDI_Descripcion tipo regimen ju'!$CJ125,""),IF($A127="TOTAL",SUM(INDIRECT("BA4:BA"&amp;ROW()-1)),""))</f>
        <v/>
      </c>
      <c r="BB127" s="6" t="str">
        <f ca="1">IF(AND($A127&lt;&gt;"",$A127&lt;&gt;"TOTAL"),IF(AND('[2]PDI_Descripcion tipo regimen ju'!$CL125&lt;&gt;"",'[2]PDI_Descripcion tipo regimen ju'!$CL125&lt;&gt;0),'[2]PDI_Descripcion tipo regimen ju'!$CL125,""),IF($A127="TOTAL",SUM(INDIRECT("BB4:BB"&amp;ROW()-1)),""))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IF(AND($A127&lt;&gt;"",$A127&lt;&gt;"TOTAL"),IF(AND('[2]PDI_Descripcion tipo regimen ju'!$CO125&lt;&gt;"",'[2]PDI_Descripcion tipo regimen ju'!$CO125&lt;&gt;0),'[2]PDI_Descripcion tipo regimen ju'!$CO125,""),IF($A127="TOTAL",SUM(INDIRECT("BD4:BD"&amp;ROW()-1)),""))</f>
        <v/>
      </c>
      <c r="BE127" s="6" t="str">
        <f ca="1">IF(AND($A127&lt;&gt;"",$A127&lt;&gt;"TOTAL"),IF(AND('[2]PDI_Descripcion tipo regimen ju'!$CQ125&lt;&gt;"",'[2]PDI_Descripcion tipo regimen ju'!$CQ125&lt;&gt;0),'[2]PDI_Descripcion tipo regimen ju'!$CQ125,""),IF($A127="TOTAL",SUM(INDIRECT("BE4:BE"&amp;ROW()-1)),""))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IF('[2]PDI_Descripcion tipo regimen ju'!$B126&lt;&gt;"",'[2]PDI_Descripcion tipo regimen ju'!$B126,IF(AND('[2]PDI_Descripcion tipo regimen ju'!$B126="",'[2]PDI_Descripcion tipo regimen ju'!$B127="",'[2]PDI_Descripcion tipo regimen ju'!$B125=""),"","TOTAL"))</f>
        <v/>
      </c>
      <c r="B128" s="6" t="str">
        <f ca="1">IF(AND($A128&lt;&gt;"",$A128&lt;&gt;"TOTAL"),IF(AND('[2]PDI_Descripcion tipo regimen ju'!$C126&lt;&gt;"",'[2]PDI_Descripcion tipo regimen ju'!$C126&lt;&gt;0),'[2]PDI_Descripcion tipo regimen ju'!$C126,""),IF($A128="TOTAL",SUM(INDIRECT("B4:B"&amp;ROW()-1)),""))</f>
        <v/>
      </c>
      <c r="C128" s="6" t="str">
        <f ca="1">IF(AND($A128&lt;&gt;"",$A128&lt;&gt;"TOTAL"),IF(AND('[2]PDI_Descripcion tipo regimen ju'!$E126&lt;&gt;"",'[2]PDI_Descripcion tipo regimen ju'!$E126&lt;&gt;0),'[2]PDI_Descripcion tipo regimen ju'!$E126,""),IF($A128="TOTAL",SUM(INDIRECT("C4:C"&amp;ROW()-1)),""))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IF(AND($A128&lt;&gt;"",$A128&lt;&gt;"TOTAL"),IF(AND('[2]PDI_Descripcion tipo regimen ju'!$H126&lt;&gt;"",'[2]PDI_Descripcion tipo regimen ju'!$H126&lt;&gt;0),'[2]PDI_Descripcion tipo regimen ju'!$H126,""),IF($A128="TOTAL",SUM(INDIRECT("E4:E"&amp;ROW()-1)),""))</f>
        <v/>
      </c>
      <c r="F128" s="6" t="str">
        <f ca="1">IF(AND($A128&lt;&gt;"",$A128&lt;&gt;"TOTAL"),IF(AND('[2]PDI_Descripcion tipo regimen ju'!$J126&lt;&gt;"",'[2]PDI_Descripcion tipo regimen ju'!$J126&lt;&gt;0),'[2]PDI_Descripcion tipo regimen ju'!$J126,""),IF($A128="TOTAL",SUM(INDIRECT("F4:F"&amp;ROW()-1)),""))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IF(AND($A128&lt;&gt;"",$A128&lt;&gt;"TOTAL"),IF(AND('[2]PDI_Descripcion tipo regimen ju'!$M126&lt;&gt;"",'[2]PDI_Descripcion tipo regimen ju'!$M126&lt;&gt;0),'[2]PDI_Descripcion tipo regimen ju'!$M126,""),IF($A128="TOTAL",SUM(INDIRECT("H4:H"&amp;ROW()-1)),""))</f>
        <v/>
      </c>
      <c r="I128" s="6" t="str">
        <f ca="1">IF(AND($A128&lt;&gt;"",$A128&lt;&gt;"TOTAL"),IF(AND('[2]PDI_Descripcion tipo regimen ju'!$O126&lt;&gt;"",'[2]PDI_Descripcion tipo regimen ju'!$O126&lt;&gt;0),'[2]PDI_Descripcion tipo regimen ju'!$O126,""),IF($A128="TOTAL",SUM(INDIRECT("I4:I"&amp;ROW()-1)),""))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IF(AND($A128&lt;&gt;"",$A128&lt;&gt;"TOTAL"),IF(AND('[2]PDI_Descripcion tipo regimen ju'!$R126&lt;&gt;"",'[2]PDI_Descripcion tipo regimen ju'!$R126&lt;&gt;0),'[2]PDI_Descripcion tipo regimen ju'!$R126,""),IF($A128="TOTAL",SUM(INDIRECT("K4:K"&amp;ROW()-1)),""))</f>
        <v/>
      </c>
      <c r="L128" s="6" t="str">
        <f ca="1">IF(AND($A128&lt;&gt;"",$A128&lt;&gt;"TOTAL"),IF(AND('[2]PDI_Descripcion tipo regimen ju'!$T126&lt;&gt;"",'[2]PDI_Descripcion tipo regimen ju'!$T126&lt;&gt;0),'[2]PDI_Descripcion tipo regimen ju'!$T126,""),IF($A128="TOTAL",SUM(INDIRECT("L4:L"&amp;ROW()-1)),""))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IF(AND($A128&lt;&gt;"",$A128&lt;&gt;"TOTAL"),IF(AND('[2]PDI_Descripcion tipo regimen ju'!$W126&lt;&gt;"",'[2]PDI_Descripcion tipo regimen ju'!$W126&lt;&gt;0),'[2]PDI_Descripcion tipo regimen ju'!$W126,""),IF($A128="TOTAL",SUM(INDIRECT("N4:N"&amp;ROW()-1)),""))</f>
        <v/>
      </c>
      <c r="O128" s="6" t="str">
        <f ca="1">IF(AND($A128&lt;&gt;"",$A128&lt;&gt;"TOTAL"),IF(AND('[2]PDI_Descripcion tipo regimen ju'!$Y126&lt;&gt;"",'[2]PDI_Descripcion tipo regimen ju'!$Y126&lt;&gt;0),'[2]PDI_Descripcion tipo regimen ju'!$Y126,""),IF($A128="TOTAL",SUM(INDIRECT("O4:O"&amp;ROW()-1)),""))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IF(AND($A128&lt;&gt;"",$A128&lt;&gt;"TOTAL"),IF(AND('[2]PDI_Descripcion tipo regimen ju'!$AB126&lt;&gt;"",'[2]PDI_Descripcion tipo regimen ju'!$AB126&lt;&gt;0),'[2]PDI_Descripcion tipo regimen ju'!$AB126,""),IF($A128="TOTAL",SUM(INDIRECT("Q4:Q"&amp;ROW()-1)),""))</f>
        <v/>
      </c>
      <c r="R128" s="6" t="str">
        <f ca="1">IF(AND($A128&lt;&gt;"",$A128&lt;&gt;"TOTAL"),IF(AND('[2]PDI_Descripcion tipo regimen ju'!$AD126&lt;&gt;"",'[2]PDI_Descripcion tipo regimen ju'!$AD126&lt;&gt;0),'[2]PDI_Descripcion tipo regimen ju'!$AD126,""),IF($A128="TOTAL",SUM(INDIRECT("R4:R"&amp;ROW()-1)),""))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IF(AND($A128&lt;&gt;"",$A128&lt;&gt;"TOTAL"),IF(AND('[2]PDI_Descripcion tipo regimen ju'!$AG126&lt;&gt;"",'[2]PDI_Descripcion tipo regimen ju'!$AG126&lt;&gt;0),'[2]PDI_Descripcion tipo regimen ju'!$AG126,""),IF($A128="TOTAL",SUM(INDIRECT("T4:T"&amp;ROW()-1)),""))</f>
        <v/>
      </c>
      <c r="U128" s="6" t="str">
        <f ca="1">IF(AND($A128&lt;&gt;"",$A128&lt;&gt;"TOTAL"),IF(AND('[2]PDI_Descripcion tipo regimen ju'!$AI126&lt;&gt;"",'[2]PDI_Descripcion tipo regimen ju'!$AI126&lt;&gt;0),'[2]PDI_Descripcion tipo regimen ju'!$AI126,""),IF($A128="TOTAL",SUM(INDIRECT("U4:U"&amp;ROW()-1)),""))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IF(AND($A128&lt;&gt;"",$A128&lt;&gt;"TOTAL"),IF(AND('[2]PDI_Descripcion tipo regimen ju'!$AL126&lt;&gt;"",'[2]PDI_Descripcion tipo regimen ju'!$AL126&lt;&gt;0),'[2]PDI_Descripcion tipo regimen ju'!$AL126,""),IF($A128="TOTAL",SUM(INDIRECT("W4:W"&amp;ROW()-1)),""))</f>
        <v/>
      </c>
      <c r="X128" s="6" t="str">
        <f ca="1">IF(AND($A128&lt;&gt;"",$A128&lt;&gt;"TOTAL"),IF(AND('[2]PDI_Descripcion tipo regimen ju'!$AN126&lt;&gt;"",'[2]PDI_Descripcion tipo regimen ju'!$AN126&lt;&gt;0),'[2]PDI_Descripcion tipo regimen ju'!$AN126,""),IF($A128="TOTAL",SUM(INDIRECT("X4:X"&amp;ROW()-1)),""))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IF(AND($A128&lt;&gt;"",$A128&lt;&gt;"TOTAL"),IF(AND('[2]PDI_Descripcion tipo regimen ju'!$AQ126&lt;&gt;"",'[2]PDI_Descripcion tipo regimen ju'!$AQ126&lt;&gt;0),'[2]PDI_Descripcion tipo regimen ju'!$AQ126,""),IF($A128="TOTAL",SUM(INDIRECT("Z4:Z"&amp;ROW()-1)),""))</f>
        <v/>
      </c>
      <c r="AA128" s="6" t="str">
        <f ca="1">IF(AND($A128&lt;&gt;"",$A128&lt;&gt;"TOTAL"),IF(AND('[2]PDI_Descripcion tipo regimen ju'!$AS126&lt;&gt;"",'[2]PDI_Descripcion tipo regimen ju'!$AS126&lt;&gt;0),'[2]PDI_Descripcion tipo regimen ju'!$AS126,""),IF($A128="TOTAL",SUM(INDIRECT("AA4:AA"&amp;ROW()-1)),""))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IF(AND($A128&lt;&gt;"",$A128&lt;&gt;"TOTAL"),IF(AND('[2]PDI_Descripcion tipo regimen ju'!$AV126&lt;&gt;"",'[2]PDI_Descripcion tipo regimen ju'!$AV126&lt;&gt;0),'[2]PDI_Descripcion tipo regimen ju'!$AV126,""),IF($A128="TOTAL",SUM(INDIRECT("AC4:AC"&amp;ROW()-1)),""))</f>
        <v/>
      </c>
      <c r="AD128" s="6" t="str">
        <f ca="1">IF(AND($A128&lt;&gt;"",$A128&lt;&gt;"TOTAL"),IF(AND('[2]PDI_Descripcion tipo regimen ju'!$AX126&lt;&gt;"",'[2]PDI_Descripcion tipo regimen ju'!$AX126&lt;&gt;0),'[2]PDI_Descripcion tipo regimen ju'!$AX126,""),IF($A128="TOTAL",SUM(INDIRECT("AD4:AD"&amp;ROW()-1)),""))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IF(AND($A128&lt;&gt;"",$A128&lt;&gt;"TOTAL"),IF(AND('[2]PDI_Descripcion tipo regimen ju'!$BA126&lt;&gt;"",'[2]PDI_Descripcion tipo regimen ju'!$BA126&lt;&gt;0),'[2]PDI_Descripcion tipo regimen ju'!$BA126,""),IF($A128="TOTAL",SUM(INDIRECT("AF4:AF"&amp;ROW()-1)),""))</f>
        <v/>
      </c>
      <c r="AG128" s="6" t="str">
        <f ca="1">IF(AND($A128&lt;&gt;"",$A128&lt;&gt;"TOTAL"),IF(AND('[2]PDI_Descripcion tipo regimen ju'!$BC126&lt;&gt;"",'[2]PDI_Descripcion tipo regimen ju'!$BC126&lt;&gt;0),'[2]PDI_Descripcion tipo regimen ju'!$BC126,""),IF($A128="TOTAL",SUM(INDIRECT("AG4:AG"&amp;ROW()-1)),""))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IF(AND($A128&lt;&gt;"",$A128&lt;&gt;"TOTAL"),IF(AND('[2]PDI_Descripcion tipo regimen ju'!$BF126&lt;&gt;"",'[2]PDI_Descripcion tipo regimen ju'!$BF126&lt;&gt;0),'[2]PDI_Descripcion tipo regimen ju'!$BF126,""),IF($A128="TOTAL",SUM(INDIRECT("AI4:AI"&amp;ROW()-1)),""))</f>
        <v/>
      </c>
      <c r="AJ128" s="6" t="str">
        <f ca="1">IF(AND($A128&lt;&gt;"",$A128&lt;&gt;"TOTAL"),IF(AND('[2]PDI_Descripcion tipo regimen ju'!$BH126&lt;&gt;"",'[2]PDI_Descripcion tipo regimen ju'!$BH126&lt;&gt;0),'[2]PDI_Descripcion tipo regimen ju'!$BH126,""),IF($A128="TOTAL",SUM(INDIRECT("AJ4:AJ"&amp;ROW()-1)),""))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IF(AND($A128&lt;&gt;"",$A128&lt;&gt;"TOTAL"),IF(AND('[2]PDI_Descripcion tipo regimen ju'!$BK126&lt;&gt;"",'[2]PDI_Descripcion tipo regimen ju'!$BK126&lt;&gt;0),'[2]PDI_Descripcion tipo regimen ju'!$BK126,""),IF($A128="TOTAL",SUM(INDIRECT("AL4:AL"&amp;ROW()-1)),""))</f>
        <v/>
      </c>
      <c r="AM128" s="6" t="str">
        <f ca="1">IF(AND($A128&lt;&gt;"",$A128&lt;&gt;"TOTAL"),IF(AND('[2]PDI_Descripcion tipo regimen ju'!$BM126&lt;&gt;"",'[2]PDI_Descripcion tipo regimen ju'!$BM126&lt;&gt;0),'[2]PDI_Descripcion tipo regimen ju'!$BM126,""),IF($A128="TOTAL",SUM(INDIRECT("AM4:AM"&amp;ROW()-1)),""))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IF(AND($A128&lt;&gt;"",$A128&lt;&gt;"TOTAL"),IF(AND('[2]PDI_Descripcion tipo regimen ju'!$BP126&lt;&gt;"",'[2]PDI_Descripcion tipo regimen ju'!$BP126&lt;&gt;0),'[2]PDI_Descripcion tipo regimen ju'!$BP126,""),IF($A128="TOTAL",SUM(INDIRECT("AO4:AO"&amp;ROW()-1)),""))</f>
        <v/>
      </c>
      <c r="AP128" s="6" t="str">
        <f ca="1">IF(AND($A128&lt;&gt;"",$A128&lt;&gt;"TOTAL"),IF(AND('[2]PDI_Descripcion tipo regimen ju'!$BR126&lt;&gt;"",'[2]PDI_Descripcion tipo regimen ju'!$BR126&lt;&gt;0),'[2]PDI_Descripcion tipo regimen ju'!$BR126,""),IF($A128="TOTAL",SUM(INDIRECT("AP4:AP"&amp;ROW()-1)),""))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IF(AND($A128&lt;&gt;"",$A128&lt;&gt;"TOTAL"),IF(AND('[2]PDI_Descripcion tipo regimen ju'!$BU126&lt;&gt;"",'[2]PDI_Descripcion tipo regimen ju'!$BU126&lt;&gt;0),'[2]PDI_Descripcion tipo regimen ju'!$BU126,""),IF($A128="TOTAL",SUM(INDIRECT("AR4:AR"&amp;ROW()-1)),""))</f>
        <v/>
      </c>
      <c r="AS128" s="6" t="str">
        <f ca="1">IF(AND($A128&lt;&gt;"",$A128&lt;&gt;"TOTAL"),IF(AND('[2]PDI_Descripcion tipo regimen ju'!$BW126&lt;&gt;"",'[2]PDI_Descripcion tipo regimen ju'!$BW126&lt;&gt;0),'[2]PDI_Descripcion tipo regimen ju'!$BW126,""),IF($A128="TOTAL",SUM(INDIRECT("AS4:AS"&amp;ROW()-1)),""))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IF(AND($A128&lt;&gt;"",$A128&lt;&gt;"TOTAL"),IF(AND('[2]PDI_Descripcion tipo regimen ju'!$BZ126&lt;&gt;"",'[2]PDI_Descripcion tipo regimen ju'!$BZ126&lt;&gt;0),'[2]PDI_Descripcion tipo regimen ju'!$BZ126,""),IF($A128="TOTAL",SUM(INDIRECT("AU4:AU"&amp;ROW()-1)),""))</f>
        <v/>
      </c>
      <c r="AV128" s="6" t="str">
        <f ca="1">IF(AND($A128&lt;&gt;"",$A128&lt;&gt;"TOTAL"),IF(AND('[2]PDI_Descripcion tipo regimen ju'!$CB126&lt;&gt;"",'[2]PDI_Descripcion tipo regimen ju'!$CB126&lt;&gt;0),'[2]PDI_Descripcion tipo regimen ju'!$CB126,""),IF($A128="TOTAL",SUM(INDIRECT("AV4:AV"&amp;ROW()-1)),""))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IF(AND($A128&lt;&gt;"",$A128&lt;&gt;"TOTAL"),IF(AND('[2]PDI_Descripcion tipo regimen ju'!$CE126&lt;&gt;"",'[2]PDI_Descripcion tipo regimen ju'!$CE126&lt;&gt;0),'[2]PDI_Descripcion tipo regimen ju'!$CE126,""),IF($A128="TOTAL",SUM(INDIRECT("AX4:AX"&amp;ROW()-1)),""))</f>
        <v/>
      </c>
      <c r="AY128" s="6" t="str">
        <f ca="1">IF(AND($A128&lt;&gt;"",$A128&lt;&gt;"TOTAL"),IF(AND('[2]PDI_Descripcion tipo regimen ju'!$CG126&lt;&gt;"",'[2]PDI_Descripcion tipo regimen ju'!$CG126&lt;&gt;0),'[2]PDI_Descripcion tipo regimen ju'!$CG126,""),IF($A128="TOTAL",SUM(INDIRECT("AY4:AY"&amp;ROW()-1)),""))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IF(AND($A128&lt;&gt;"",$A128&lt;&gt;"TOTAL"),IF(AND('[2]PDI_Descripcion tipo regimen ju'!$CJ126&lt;&gt;"",'[2]PDI_Descripcion tipo regimen ju'!$CJ126&lt;&gt;0),'[2]PDI_Descripcion tipo regimen ju'!$CJ126,""),IF($A128="TOTAL",SUM(INDIRECT("BA4:BA"&amp;ROW()-1)),""))</f>
        <v/>
      </c>
      <c r="BB128" s="6" t="str">
        <f ca="1">IF(AND($A128&lt;&gt;"",$A128&lt;&gt;"TOTAL"),IF(AND('[2]PDI_Descripcion tipo regimen ju'!$CL126&lt;&gt;"",'[2]PDI_Descripcion tipo regimen ju'!$CL126&lt;&gt;0),'[2]PDI_Descripcion tipo regimen ju'!$CL126,""),IF($A128="TOTAL",SUM(INDIRECT("BB4:BB"&amp;ROW()-1)),""))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IF(AND($A128&lt;&gt;"",$A128&lt;&gt;"TOTAL"),IF(AND('[2]PDI_Descripcion tipo regimen ju'!$CO126&lt;&gt;"",'[2]PDI_Descripcion tipo regimen ju'!$CO126&lt;&gt;0),'[2]PDI_Descripcion tipo regimen ju'!$CO126,""),IF($A128="TOTAL",SUM(INDIRECT("BD4:BD"&amp;ROW()-1)),""))</f>
        <v/>
      </c>
      <c r="BE128" s="6" t="str">
        <f ca="1">IF(AND($A128&lt;&gt;"",$A128&lt;&gt;"TOTAL"),IF(AND('[2]PDI_Descripcion tipo regimen ju'!$CQ126&lt;&gt;"",'[2]PDI_Descripcion tipo regimen ju'!$CQ126&lt;&gt;0),'[2]PDI_Descripcion tipo regimen ju'!$CQ126,""),IF($A128="TOTAL",SUM(INDIRECT("BE4:BE"&amp;ROW()-1)),""))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IF('[2]PDI_Descripcion tipo regimen ju'!$B127&lt;&gt;"",'[2]PDI_Descripcion tipo regimen ju'!$B127,IF(AND('[2]PDI_Descripcion tipo regimen ju'!$B127="",'[2]PDI_Descripcion tipo regimen ju'!$B128="",'[2]PDI_Descripcion tipo regimen ju'!$B126=""),"","TOTAL"))</f>
        <v/>
      </c>
      <c r="B129" s="6" t="str">
        <f ca="1">IF(AND($A129&lt;&gt;"",$A129&lt;&gt;"TOTAL"),IF(AND('[2]PDI_Descripcion tipo regimen ju'!$C127&lt;&gt;"",'[2]PDI_Descripcion tipo regimen ju'!$C127&lt;&gt;0),'[2]PDI_Descripcion tipo regimen ju'!$C127,""),IF($A129="TOTAL",SUM(INDIRECT("B4:B"&amp;ROW()-1)),""))</f>
        <v/>
      </c>
      <c r="C129" s="6" t="str">
        <f ca="1">IF(AND($A129&lt;&gt;"",$A129&lt;&gt;"TOTAL"),IF(AND('[2]PDI_Descripcion tipo regimen ju'!$E127&lt;&gt;"",'[2]PDI_Descripcion tipo regimen ju'!$E127&lt;&gt;0),'[2]PDI_Descripcion tipo regimen ju'!$E127,""),IF($A129="TOTAL",SUM(INDIRECT("C4:C"&amp;ROW()-1)),""))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IF(AND($A129&lt;&gt;"",$A129&lt;&gt;"TOTAL"),IF(AND('[2]PDI_Descripcion tipo regimen ju'!$H127&lt;&gt;"",'[2]PDI_Descripcion tipo regimen ju'!$H127&lt;&gt;0),'[2]PDI_Descripcion tipo regimen ju'!$H127,""),IF($A129="TOTAL",SUM(INDIRECT("E4:E"&amp;ROW()-1)),""))</f>
        <v/>
      </c>
      <c r="F129" s="6" t="str">
        <f ca="1">IF(AND($A129&lt;&gt;"",$A129&lt;&gt;"TOTAL"),IF(AND('[2]PDI_Descripcion tipo regimen ju'!$J127&lt;&gt;"",'[2]PDI_Descripcion tipo regimen ju'!$J127&lt;&gt;0),'[2]PDI_Descripcion tipo regimen ju'!$J127,""),IF($A129="TOTAL",SUM(INDIRECT("F4:F"&amp;ROW()-1)),""))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IF(AND($A129&lt;&gt;"",$A129&lt;&gt;"TOTAL"),IF(AND('[2]PDI_Descripcion tipo regimen ju'!$M127&lt;&gt;"",'[2]PDI_Descripcion tipo regimen ju'!$M127&lt;&gt;0),'[2]PDI_Descripcion tipo regimen ju'!$M127,""),IF($A129="TOTAL",SUM(INDIRECT("H4:H"&amp;ROW()-1)),""))</f>
        <v/>
      </c>
      <c r="I129" s="6" t="str">
        <f ca="1">IF(AND($A129&lt;&gt;"",$A129&lt;&gt;"TOTAL"),IF(AND('[2]PDI_Descripcion tipo regimen ju'!$O127&lt;&gt;"",'[2]PDI_Descripcion tipo regimen ju'!$O127&lt;&gt;0),'[2]PDI_Descripcion tipo regimen ju'!$O127,""),IF($A129="TOTAL",SUM(INDIRECT("I4:I"&amp;ROW()-1)),""))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IF(AND($A129&lt;&gt;"",$A129&lt;&gt;"TOTAL"),IF(AND('[2]PDI_Descripcion tipo regimen ju'!$R127&lt;&gt;"",'[2]PDI_Descripcion tipo regimen ju'!$R127&lt;&gt;0),'[2]PDI_Descripcion tipo regimen ju'!$R127,""),IF($A129="TOTAL",SUM(INDIRECT("K4:K"&amp;ROW()-1)),""))</f>
        <v/>
      </c>
      <c r="L129" s="6" t="str">
        <f ca="1">IF(AND($A129&lt;&gt;"",$A129&lt;&gt;"TOTAL"),IF(AND('[2]PDI_Descripcion tipo regimen ju'!$T127&lt;&gt;"",'[2]PDI_Descripcion tipo regimen ju'!$T127&lt;&gt;0),'[2]PDI_Descripcion tipo regimen ju'!$T127,""),IF($A129="TOTAL",SUM(INDIRECT("L4:L"&amp;ROW()-1)),""))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IF(AND($A129&lt;&gt;"",$A129&lt;&gt;"TOTAL"),IF(AND('[2]PDI_Descripcion tipo regimen ju'!$W127&lt;&gt;"",'[2]PDI_Descripcion tipo regimen ju'!$W127&lt;&gt;0),'[2]PDI_Descripcion tipo regimen ju'!$W127,""),IF($A129="TOTAL",SUM(INDIRECT("N4:N"&amp;ROW()-1)),""))</f>
        <v/>
      </c>
      <c r="O129" s="6" t="str">
        <f ca="1">IF(AND($A129&lt;&gt;"",$A129&lt;&gt;"TOTAL"),IF(AND('[2]PDI_Descripcion tipo regimen ju'!$Y127&lt;&gt;"",'[2]PDI_Descripcion tipo regimen ju'!$Y127&lt;&gt;0),'[2]PDI_Descripcion tipo regimen ju'!$Y127,""),IF($A129="TOTAL",SUM(INDIRECT("O4:O"&amp;ROW()-1)),""))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IF(AND($A129&lt;&gt;"",$A129&lt;&gt;"TOTAL"),IF(AND('[2]PDI_Descripcion tipo regimen ju'!$AB127&lt;&gt;"",'[2]PDI_Descripcion tipo regimen ju'!$AB127&lt;&gt;0),'[2]PDI_Descripcion tipo regimen ju'!$AB127,""),IF($A129="TOTAL",SUM(INDIRECT("Q4:Q"&amp;ROW()-1)),""))</f>
        <v/>
      </c>
      <c r="R129" s="6" t="str">
        <f ca="1">IF(AND($A129&lt;&gt;"",$A129&lt;&gt;"TOTAL"),IF(AND('[2]PDI_Descripcion tipo regimen ju'!$AD127&lt;&gt;"",'[2]PDI_Descripcion tipo regimen ju'!$AD127&lt;&gt;0),'[2]PDI_Descripcion tipo regimen ju'!$AD127,""),IF($A129="TOTAL",SUM(INDIRECT("R4:R"&amp;ROW()-1)),""))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IF(AND($A129&lt;&gt;"",$A129&lt;&gt;"TOTAL"),IF(AND('[2]PDI_Descripcion tipo regimen ju'!$AG127&lt;&gt;"",'[2]PDI_Descripcion tipo regimen ju'!$AG127&lt;&gt;0),'[2]PDI_Descripcion tipo regimen ju'!$AG127,""),IF($A129="TOTAL",SUM(INDIRECT("T4:T"&amp;ROW()-1)),""))</f>
        <v/>
      </c>
      <c r="U129" s="6" t="str">
        <f ca="1">IF(AND($A129&lt;&gt;"",$A129&lt;&gt;"TOTAL"),IF(AND('[2]PDI_Descripcion tipo regimen ju'!$AI127&lt;&gt;"",'[2]PDI_Descripcion tipo regimen ju'!$AI127&lt;&gt;0),'[2]PDI_Descripcion tipo regimen ju'!$AI127,""),IF($A129="TOTAL",SUM(INDIRECT("U4:U"&amp;ROW()-1)),""))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IF(AND($A129&lt;&gt;"",$A129&lt;&gt;"TOTAL"),IF(AND('[2]PDI_Descripcion tipo regimen ju'!$AL127&lt;&gt;"",'[2]PDI_Descripcion tipo regimen ju'!$AL127&lt;&gt;0),'[2]PDI_Descripcion tipo regimen ju'!$AL127,""),IF($A129="TOTAL",SUM(INDIRECT("W4:W"&amp;ROW()-1)),""))</f>
        <v/>
      </c>
      <c r="X129" s="6" t="str">
        <f ca="1">IF(AND($A129&lt;&gt;"",$A129&lt;&gt;"TOTAL"),IF(AND('[2]PDI_Descripcion tipo regimen ju'!$AN127&lt;&gt;"",'[2]PDI_Descripcion tipo regimen ju'!$AN127&lt;&gt;0),'[2]PDI_Descripcion tipo regimen ju'!$AN127,""),IF($A129="TOTAL",SUM(INDIRECT("X4:X"&amp;ROW()-1)),""))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IF(AND($A129&lt;&gt;"",$A129&lt;&gt;"TOTAL"),IF(AND('[2]PDI_Descripcion tipo regimen ju'!$AQ127&lt;&gt;"",'[2]PDI_Descripcion tipo regimen ju'!$AQ127&lt;&gt;0),'[2]PDI_Descripcion tipo regimen ju'!$AQ127,""),IF($A129="TOTAL",SUM(INDIRECT("Z4:Z"&amp;ROW()-1)),""))</f>
        <v/>
      </c>
      <c r="AA129" s="6" t="str">
        <f ca="1">IF(AND($A129&lt;&gt;"",$A129&lt;&gt;"TOTAL"),IF(AND('[2]PDI_Descripcion tipo regimen ju'!$AS127&lt;&gt;"",'[2]PDI_Descripcion tipo regimen ju'!$AS127&lt;&gt;0),'[2]PDI_Descripcion tipo regimen ju'!$AS127,""),IF($A129="TOTAL",SUM(INDIRECT("AA4:AA"&amp;ROW()-1)),""))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IF(AND($A129&lt;&gt;"",$A129&lt;&gt;"TOTAL"),IF(AND('[2]PDI_Descripcion tipo regimen ju'!$AV127&lt;&gt;"",'[2]PDI_Descripcion tipo regimen ju'!$AV127&lt;&gt;0),'[2]PDI_Descripcion tipo regimen ju'!$AV127,""),IF($A129="TOTAL",SUM(INDIRECT("AC4:AC"&amp;ROW()-1)),""))</f>
        <v/>
      </c>
      <c r="AD129" s="6" t="str">
        <f ca="1">IF(AND($A129&lt;&gt;"",$A129&lt;&gt;"TOTAL"),IF(AND('[2]PDI_Descripcion tipo regimen ju'!$AX127&lt;&gt;"",'[2]PDI_Descripcion tipo regimen ju'!$AX127&lt;&gt;0),'[2]PDI_Descripcion tipo regimen ju'!$AX127,""),IF($A129="TOTAL",SUM(INDIRECT("AD4:AD"&amp;ROW()-1)),""))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IF(AND($A129&lt;&gt;"",$A129&lt;&gt;"TOTAL"),IF(AND('[2]PDI_Descripcion tipo regimen ju'!$BA127&lt;&gt;"",'[2]PDI_Descripcion tipo regimen ju'!$BA127&lt;&gt;0),'[2]PDI_Descripcion tipo regimen ju'!$BA127,""),IF($A129="TOTAL",SUM(INDIRECT("AF4:AF"&amp;ROW()-1)),""))</f>
        <v/>
      </c>
      <c r="AG129" s="6" t="str">
        <f ca="1">IF(AND($A129&lt;&gt;"",$A129&lt;&gt;"TOTAL"),IF(AND('[2]PDI_Descripcion tipo regimen ju'!$BC127&lt;&gt;"",'[2]PDI_Descripcion tipo regimen ju'!$BC127&lt;&gt;0),'[2]PDI_Descripcion tipo regimen ju'!$BC127,""),IF($A129="TOTAL",SUM(INDIRECT("AG4:AG"&amp;ROW()-1)),""))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IF(AND($A129&lt;&gt;"",$A129&lt;&gt;"TOTAL"),IF(AND('[2]PDI_Descripcion tipo regimen ju'!$BF127&lt;&gt;"",'[2]PDI_Descripcion tipo regimen ju'!$BF127&lt;&gt;0),'[2]PDI_Descripcion tipo regimen ju'!$BF127,""),IF($A129="TOTAL",SUM(INDIRECT("AI4:AI"&amp;ROW()-1)),""))</f>
        <v/>
      </c>
      <c r="AJ129" s="6" t="str">
        <f ca="1">IF(AND($A129&lt;&gt;"",$A129&lt;&gt;"TOTAL"),IF(AND('[2]PDI_Descripcion tipo regimen ju'!$BH127&lt;&gt;"",'[2]PDI_Descripcion tipo regimen ju'!$BH127&lt;&gt;0),'[2]PDI_Descripcion tipo regimen ju'!$BH127,""),IF($A129="TOTAL",SUM(INDIRECT("AJ4:AJ"&amp;ROW()-1)),""))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IF(AND($A129&lt;&gt;"",$A129&lt;&gt;"TOTAL"),IF(AND('[2]PDI_Descripcion tipo regimen ju'!$BK127&lt;&gt;"",'[2]PDI_Descripcion tipo regimen ju'!$BK127&lt;&gt;0),'[2]PDI_Descripcion tipo regimen ju'!$BK127,""),IF($A129="TOTAL",SUM(INDIRECT("AL4:AL"&amp;ROW()-1)),""))</f>
        <v/>
      </c>
      <c r="AM129" s="6" t="str">
        <f ca="1">IF(AND($A129&lt;&gt;"",$A129&lt;&gt;"TOTAL"),IF(AND('[2]PDI_Descripcion tipo regimen ju'!$BM127&lt;&gt;"",'[2]PDI_Descripcion tipo regimen ju'!$BM127&lt;&gt;0),'[2]PDI_Descripcion tipo regimen ju'!$BM127,""),IF($A129="TOTAL",SUM(INDIRECT("AM4:AM"&amp;ROW()-1)),""))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IF(AND($A129&lt;&gt;"",$A129&lt;&gt;"TOTAL"),IF(AND('[2]PDI_Descripcion tipo regimen ju'!$BP127&lt;&gt;"",'[2]PDI_Descripcion tipo regimen ju'!$BP127&lt;&gt;0),'[2]PDI_Descripcion tipo regimen ju'!$BP127,""),IF($A129="TOTAL",SUM(INDIRECT("AO4:AO"&amp;ROW()-1)),""))</f>
        <v/>
      </c>
      <c r="AP129" s="6" t="str">
        <f ca="1">IF(AND($A129&lt;&gt;"",$A129&lt;&gt;"TOTAL"),IF(AND('[2]PDI_Descripcion tipo regimen ju'!$BR127&lt;&gt;"",'[2]PDI_Descripcion tipo regimen ju'!$BR127&lt;&gt;0),'[2]PDI_Descripcion tipo regimen ju'!$BR127,""),IF($A129="TOTAL",SUM(INDIRECT("AP4:AP"&amp;ROW()-1)),""))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IF(AND($A129&lt;&gt;"",$A129&lt;&gt;"TOTAL"),IF(AND('[2]PDI_Descripcion tipo regimen ju'!$BU127&lt;&gt;"",'[2]PDI_Descripcion tipo regimen ju'!$BU127&lt;&gt;0),'[2]PDI_Descripcion tipo regimen ju'!$BU127,""),IF($A129="TOTAL",SUM(INDIRECT("AR4:AR"&amp;ROW()-1)),""))</f>
        <v/>
      </c>
      <c r="AS129" s="6" t="str">
        <f ca="1">IF(AND($A129&lt;&gt;"",$A129&lt;&gt;"TOTAL"),IF(AND('[2]PDI_Descripcion tipo regimen ju'!$BW127&lt;&gt;"",'[2]PDI_Descripcion tipo regimen ju'!$BW127&lt;&gt;0),'[2]PDI_Descripcion tipo regimen ju'!$BW127,""),IF($A129="TOTAL",SUM(INDIRECT("AS4:AS"&amp;ROW()-1)),""))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IF(AND($A129&lt;&gt;"",$A129&lt;&gt;"TOTAL"),IF(AND('[2]PDI_Descripcion tipo regimen ju'!$BZ127&lt;&gt;"",'[2]PDI_Descripcion tipo regimen ju'!$BZ127&lt;&gt;0),'[2]PDI_Descripcion tipo regimen ju'!$BZ127,""),IF($A129="TOTAL",SUM(INDIRECT("AU4:AU"&amp;ROW()-1)),""))</f>
        <v/>
      </c>
      <c r="AV129" s="6" t="str">
        <f ca="1">IF(AND($A129&lt;&gt;"",$A129&lt;&gt;"TOTAL"),IF(AND('[2]PDI_Descripcion tipo regimen ju'!$CB127&lt;&gt;"",'[2]PDI_Descripcion tipo regimen ju'!$CB127&lt;&gt;0),'[2]PDI_Descripcion tipo regimen ju'!$CB127,""),IF($A129="TOTAL",SUM(INDIRECT("AV4:AV"&amp;ROW()-1)),""))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IF(AND($A129&lt;&gt;"",$A129&lt;&gt;"TOTAL"),IF(AND('[2]PDI_Descripcion tipo regimen ju'!$CE127&lt;&gt;"",'[2]PDI_Descripcion tipo regimen ju'!$CE127&lt;&gt;0),'[2]PDI_Descripcion tipo regimen ju'!$CE127,""),IF($A129="TOTAL",SUM(INDIRECT("AX4:AX"&amp;ROW()-1)),""))</f>
        <v/>
      </c>
      <c r="AY129" s="6" t="str">
        <f ca="1">IF(AND($A129&lt;&gt;"",$A129&lt;&gt;"TOTAL"),IF(AND('[2]PDI_Descripcion tipo regimen ju'!$CG127&lt;&gt;"",'[2]PDI_Descripcion tipo regimen ju'!$CG127&lt;&gt;0),'[2]PDI_Descripcion tipo regimen ju'!$CG127,""),IF($A129="TOTAL",SUM(INDIRECT("AY4:AY"&amp;ROW()-1)),""))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IF(AND($A129&lt;&gt;"",$A129&lt;&gt;"TOTAL"),IF(AND('[2]PDI_Descripcion tipo regimen ju'!$CJ127&lt;&gt;"",'[2]PDI_Descripcion tipo regimen ju'!$CJ127&lt;&gt;0),'[2]PDI_Descripcion tipo regimen ju'!$CJ127,""),IF($A129="TOTAL",SUM(INDIRECT("BA4:BA"&amp;ROW()-1)),""))</f>
        <v/>
      </c>
      <c r="BB129" s="6" t="str">
        <f ca="1">IF(AND($A129&lt;&gt;"",$A129&lt;&gt;"TOTAL"),IF(AND('[2]PDI_Descripcion tipo regimen ju'!$CL127&lt;&gt;"",'[2]PDI_Descripcion tipo regimen ju'!$CL127&lt;&gt;0),'[2]PDI_Descripcion tipo regimen ju'!$CL127,""),IF($A129="TOTAL",SUM(INDIRECT("BB4:BB"&amp;ROW()-1)),""))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IF(AND($A129&lt;&gt;"",$A129&lt;&gt;"TOTAL"),IF(AND('[2]PDI_Descripcion tipo regimen ju'!$CO127&lt;&gt;"",'[2]PDI_Descripcion tipo regimen ju'!$CO127&lt;&gt;0),'[2]PDI_Descripcion tipo regimen ju'!$CO127,""),IF($A129="TOTAL",SUM(INDIRECT("BD4:BD"&amp;ROW()-1)),""))</f>
        <v/>
      </c>
      <c r="BE129" s="6" t="str">
        <f ca="1">IF(AND($A129&lt;&gt;"",$A129&lt;&gt;"TOTAL"),IF(AND('[2]PDI_Descripcion tipo regimen ju'!$CQ127&lt;&gt;"",'[2]PDI_Descripcion tipo regimen ju'!$CQ127&lt;&gt;0),'[2]PDI_Descripcion tipo regimen ju'!$CQ127,""),IF($A129="TOTAL",SUM(INDIRECT("BE4:BE"&amp;ROW()-1)),""))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IF('[2]PDI_Descripcion tipo regimen ju'!$B128&lt;&gt;"",'[2]PDI_Descripcion tipo regimen ju'!$B128,IF(AND('[2]PDI_Descripcion tipo regimen ju'!$B128="",'[2]PDI_Descripcion tipo regimen ju'!$B129="",'[2]PDI_Descripcion tipo regimen ju'!$B127=""),"","TOTAL"))</f>
        <v/>
      </c>
      <c r="B130" s="6" t="str">
        <f ca="1">IF(AND($A130&lt;&gt;"",$A130&lt;&gt;"TOTAL"),IF(AND('[2]PDI_Descripcion tipo regimen ju'!$C128&lt;&gt;"",'[2]PDI_Descripcion tipo regimen ju'!$C128&lt;&gt;0),'[2]PDI_Descripcion tipo regimen ju'!$C128,""),IF($A130="TOTAL",SUM(INDIRECT("B4:B"&amp;ROW()-1)),""))</f>
        <v/>
      </c>
      <c r="C130" s="6" t="str">
        <f ca="1">IF(AND($A130&lt;&gt;"",$A130&lt;&gt;"TOTAL"),IF(AND('[2]PDI_Descripcion tipo regimen ju'!$E128&lt;&gt;"",'[2]PDI_Descripcion tipo regimen ju'!$E128&lt;&gt;0),'[2]PDI_Descripcion tipo regimen ju'!$E128,""),IF($A130="TOTAL",SUM(INDIRECT("C4:C"&amp;ROW()-1)),""))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IF(AND($A130&lt;&gt;"",$A130&lt;&gt;"TOTAL"),IF(AND('[2]PDI_Descripcion tipo regimen ju'!$H128&lt;&gt;"",'[2]PDI_Descripcion tipo regimen ju'!$H128&lt;&gt;0),'[2]PDI_Descripcion tipo regimen ju'!$H128,""),IF($A130="TOTAL",SUM(INDIRECT("E4:E"&amp;ROW()-1)),""))</f>
        <v/>
      </c>
      <c r="F130" s="6" t="str">
        <f ca="1">IF(AND($A130&lt;&gt;"",$A130&lt;&gt;"TOTAL"),IF(AND('[2]PDI_Descripcion tipo regimen ju'!$J128&lt;&gt;"",'[2]PDI_Descripcion tipo regimen ju'!$J128&lt;&gt;0),'[2]PDI_Descripcion tipo regimen ju'!$J128,""),IF($A130="TOTAL",SUM(INDIRECT("F4:F"&amp;ROW()-1)),""))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IF(AND($A130&lt;&gt;"",$A130&lt;&gt;"TOTAL"),IF(AND('[2]PDI_Descripcion tipo regimen ju'!$M128&lt;&gt;"",'[2]PDI_Descripcion tipo regimen ju'!$M128&lt;&gt;0),'[2]PDI_Descripcion tipo regimen ju'!$M128,""),IF($A130="TOTAL",SUM(INDIRECT("H4:H"&amp;ROW()-1)),""))</f>
        <v/>
      </c>
      <c r="I130" s="6" t="str">
        <f ca="1">IF(AND($A130&lt;&gt;"",$A130&lt;&gt;"TOTAL"),IF(AND('[2]PDI_Descripcion tipo regimen ju'!$O128&lt;&gt;"",'[2]PDI_Descripcion tipo regimen ju'!$O128&lt;&gt;0),'[2]PDI_Descripcion tipo regimen ju'!$O128,""),IF($A130="TOTAL",SUM(INDIRECT("I4:I"&amp;ROW()-1)),""))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IF(AND($A130&lt;&gt;"",$A130&lt;&gt;"TOTAL"),IF(AND('[2]PDI_Descripcion tipo regimen ju'!$R128&lt;&gt;"",'[2]PDI_Descripcion tipo regimen ju'!$R128&lt;&gt;0),'[2]PDI_Descripcion tipo regimen ju'!$R128,""),IF($A130="TOTAL",SUM(INDIRECT("K4:K"&amp;ROW()-1)),""))</f>
        <v/>
      </c>
      <c r="L130" s="6" t="str">
        <f ca="1">IF(AND($A130&lt;&gt;"",$A130&lt;&gt;"TOTAL"),IF(AND('[2]PDI_Descripcion tipo regimen ju'!$T128&lt;&gt;"",'[2]PDI_Descripcion tipo regimen ju'!$T128&lt;&gt;0),'[2]PDI_Descripcion tipo regimen ju'!$T128,""),IF($A130="TOTAL",SUM(INDIRECT("L4:L"&amp;ROW()-1)),""))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IF(AND($A130&lt;&gt;"",$A130&lt;&gt;"TOTAL"),IF(AND('[2]PDI_Descripcion tipo regimen ju'!$W128&lt;&gt;"",'[2]PDI_Descripcion tipo regimen ju'!$W128&lt;&gt;0),'[2]PDI_Descripcion tipo regimen ju'!$W128,""),IF($A130="TOTAL",SUM(INDIRECT("N4:N"&amp;ROW()-1)),""))</f>
        <v/>
      </c>
      <c r="O130" s="6" t="str">
        <f ca="1">IF(AND($A130&lt;&gt;"",$A130&lt;&gt;"TOTAL"),IF(AND('[2]PDI_Descripcion tipo regimen ju'!$Y128&lt;&gt;"",'[2]PDI_Descripcion tipo regimen ju'!$Y128&lt;&gt;0),'[2]PDI_Descripcion tipo regimen ju'!$Y128,""),IF($A130="TOTAL",SUM(INDIRECT("O4:O"&amp;ROW()-1)),""))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IF(AND($A130&lt;&gt;"",$A130&lt;&gt;"TOTAL"),IF(AND('[2]PDI_Descripcion tipo regimen ju'!$AB128&lt;&gt;"",'[2]PDI_Descripcion tipo regimen ju'!$AB128&lt;&gt;0),'[2]PDI_Descripcion tipo regimen ju'!$AB128,""),IF($A130="TOTAL",SUM(INDIRECT("Q4:Q"&amp;ROW()-1)),""))</f>
        <v/>
      </c>
      <c r="R130" s="6" t="str">
        <f ca="1">IF(AND($A130&lt;&gt;"",$A130&lt;&gt;"TOTAL"),IF(AND('[2]PDI_Descripcion tipo regimen ju'!$AD128&lt;&gt;"",'[2]PDI_Descripcion tipo regimen ju'!$AD128&lt;&gt;0),'[2]PDI_Descripcion tipo regimen ju'!$AD128,""),IF($A130="TOTAL",SUM(INDIRECT("R4:R"&amp;ROW()-1)),""))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IF(AND($A130&lt;&gt;"",$A130&lt;&gt;"TOTAL"),IF(AND('[2]PDI_Descripcion tipo regimen ju'!$AG128&lt;&gt;"",'[2]PDI_Descripcion tipo regimen ju'!$AG128&lt;&gt;0),'[2]PDI_Descripcion tipo regimen ju'!$AG128,""),IF($A130="TOTAL",SUM(INDIRECT("T4:T"&amp;ROW()-1)),""))</f>
        <v/>
      </c>
      <c r="U130" s="6" t="str">
        <f ca="1">IF(AND($A130&lt;&gt;"",$A130&lt;&gt;"TOTAL"),IF(AND('[2]PDI_Descripcion tipo regimen ju'!$AI128&lt;&gt;"",'[2]PDI_Descripcion tipo regimen ju'!$AI128&lt;&gt;0),'[2]PDI_Descripcion tipo regimen ju'!$AI128,""),IF($A130="TOTAL",SUM(INDIRECT("U4:U"&amp;ROW()-1)),""))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IF(AND($A130&lt;&gt;"",$A130&lt;&gt;"TOTAL"),IF(AND('[2]PDI_Descripcion tipo regimen ju'!$AL128&lt;&gt;"",'[2]PDI_Descripcion tipo regimen ju'!$AL128&lt;&gt;0),'[2]PDI_Descripcion tipo regimen ju'!$AL128,""),IF($A130="TOTAL",SUM(INDIRECT("W4:W"&amp;ROW()-1)),""))</f>
        <v/>
      </c>
      <c r="X130" s="6" t="str">
        <f ca="1">IF(AND($A130&lt;&gt;"",$A130&lt;&gt;"TOTAL"),IF(AND('[2]PDI_Descripcion tipo regimen ju'!$AN128&lt;&gt;"",'[2]PDI_Descripcion tipo regimen ju'!$AN128&lt;&gt;0),'[2]PDI_Descripcion tipo regimen ju'!$AN128,""),IF($A130="TOTAL",SUM(INDIRECT("X4:X"&amp;ROW()-1)),""))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IF(AND($A130&lt;&gt;"",$A130&lt;&gt;"TOTAL"),IF(AND('[2]PDI_Descripcion tipo regimen ju'!$AQ128&lt;&gt;"",'[2]PDI_Descripcion tipo regimen ju'!$AQ128&lt;&gt;0),'[2]PDI_Descripcion tipo regimen ju'!$AQ128,""),IF($A130="TOTAL",SUM(INDIRECT("Z4:Z"&amp;ROW()-1)),""))</f>
        <v/>
      </c>
      <c r="AA130" s="6" t="str">
        <f ca="1">IF(AND($A130&lt;&gt;"",$A130&lt;&gt;"TOTAL"),IF(AND('[2]PDI_Descripcion tipo regimen ju'!$AS128&lt;&gt;"",'[2]PDI_Descripcion tipo regimen ju'!$AS128&lt;&gt;0),'[2]PDI_Descripcion tipo regimen ju'!$AS128,""),IF($A130="TOTAL",SUM(INDIRECT("AA4:AA"&amp;ROW()-1)),""))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IF(AND($A130&lt;&gt;"",$A130&lt;&gt;"TOTAL"),IF(AND('[2]PDI_Descripcion tipo regimen ju'!$AV128&lt;&gt;"",'[2]PDI_Descripcion tipo regimen ju'!$AV128&lt;&gt;0),'[2]PDI_Descripcion tipo regimen ju'!$AV128,""),IF($A130="TOTAL",SUM(INDIRECT("AC4:AC"&amp;ROW()-1)),""))</f>
        <v/>
      </c>
      <c r="AD130" s="6" t="str">
        <f ca="1">IF(AND($A130&lt;&gt;"",$A130&lt;&gt;"TOTAL"),IF(AND('[2]PDI_Descripcion tipo regimen ju'!$AX128&lt;&gt;"",'[2]PDI_Descripcion tipo regimen ju'!$AX128&lt;&gt;0),'[2]PDI_Descripcion tipo regimen ju'!$AX128,""),IF($A130="TOTAL",SUM(INDIRECT("AD4:AD"&amp;ROW()-1)),""))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IF(AND($A130&lt;&gt;"",$A130&lt;&gt;"TOTAL"),IF(AND('[2]PDI_Descripcion tipo regimen ju'!$BA128&lt;&gt;"",'[2]PDI_Descripcion tipo regimen ju'!$BA128&lt;&gt;0),'[2]PDI_Descripcion tipo regimen ju'!$BA128,""),IF($A130="TOTAL",SUM(INDIRECT("AF4:AF"&amp;ROW()-1)),""))</f>
        <v/>
      </c>
      <c r="AG130" s="6" t="str">
        <f ca="1">IF(AND($A130&lt;&gt;"",$A130&lt;&gt;"TOTAL"),IF(AND('[2]PDI_Descripcion tipo regimen ju'!$BC128&lt;&gt;"",'[2]PDI_Descripcion tipo regimen ju'!$BC128&lt;&gt;0),'[2]PDI_Descripcion tipo regimen ju'!$BC128,""),IF($A130="TOTAL",SUM(INDIRECT("AG4:AG"&amp;ROW()-1)),""))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IF(AND($A130&lt;&gt;"",$A130&lt;&gt;"TOTAL"),IF(AND('[2]PDI_Descripcion tipo regimen ju'!$BF128&lt;&gt;"",'[2]PDI_Descripcion tipo regimen ju'!$BF128&lt;&gt;0),'[2]PDI_Descripcion tipo regimen ju'!$BF128,""),IF($A130="TOTAL",SUM(INDIRECT("AI4:AI"&amp;ROW()-1)),""))</f>
        <v/>
      </c>
      <c r="AJ130" s="6" t="str">
        <f ca="1">IF(AND($A130&lt;&gt;"",$A130&lt;&gt;"TOTAL"),IF(AND('[2]PDI_Descripcion tipo regimen ju'!$BH128&lt;&gt;"",'[2]PDI_Descripcion tipo regimen ju'!$BH128&lt;&gt;0),'[2]PDI_Descripcion tipo regimen ju'!$BH128,""),IF($A130="TOTAL",SUM(INDIRECT("AJ4:AJ"&amp;ROW()-1)),""))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IF(AND($A130&lt;&gt;"",$A130&lt;&gt;"TOTAL"),IF(AND('[2]PDI_Descripcion tipo regimen ju'!$BK128&lt;&gt;"",'[2]PDI_Descripcion tipo regimen ju'!$BK128&lt;&gt;0),'[2]PDI_Descripcion tipo regimen ju'!$BK128,""),IF($A130="TOTAL",SUM(INDIRECT("AL4:AL"&amp;ROW()-1)),""))</f>
        <v/>
      </c>
      <c r="AM130" s="6" t="str">
        <f ca="1">IF(AND($A130&lt;&gt;"",$A130&lt;&gt;"TOTAL"),IF(AND('[2]PDI_Descripcion tipo regimen ju'!$BM128&lt;&gt;"",'[2]PDI_Descripcion tipo regimen ju'!$BM128&lt;&gt;0),'[2]PDI_Descripcion tipo regimen ju'!$BM128,""),IF($A130="TOTAL",SUM(INDIRECT("AM4:AM"&amp;ROW()-1)),""))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IF(AND($A130&lt;&gt;"",$A130&lt;&gt;"TOTAL"),IF(AND('[2]PDI_Descripcion tipo regimen ju'!$BP128&lt;&gt;"",'[2]PDI_Descripcion tipo regimen ju'!$BP128&lt;&gt;0),'[2]PDI_Descripcion tipo regimen ju'!$BP128,""),IF($A130="TOTAL",SUM(INDIRECT("AO4:AO"&amp;ROW()-1)),""))</f>
        <v/>
      </c>
      <c r="AP130" s="6" t="str">
        <f ca="1">IF(AND($A130&lt;&gt;"",$A130&lt;&gt;"TOTAL"),IF(AND('[2]PDI_Descripcion tipo regimen ju'!$BR128&lt;&gt;"",'[2]PDI_Descripcion tipo regimen ju'!$BR128&lt;&gt;0),'[2]PDI_Descripcion tipo regimen ju'!$BR128,""),IF($A130="TOTAL",SUM(INDIRECT("AP4:AP"&amp;ROW()-1)),""))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IF(AND($A130&lt;&gt;"",$A130&lt;&gt;"TOTAL"),IF(AND('[2]PDI_Descripcion tipo regimen ju'!$BU128&lt;&gt;"",'[2]PDI_Descripcion tipo regimen ju'!$BU128&lt;&gt;0),'[2]PDI_Descripcion tipo regimen ju'!$BU128,""),IF($A130="TOTAL",SUM(INDIRECT("AR4:AR"&amp;ROW()-1)),""))</f>
        <v/>
      </c>
      <c r="AS130" s="6" t="str">
        <f ca="1">IF(AND($A130&lt;&gt;"",$A130&lt;&gt;"TOTAL"),IF(AND('[2]PDI_Descripcion tipo regimen ju'!$BW128&lt;&gt;"",'[2]PDI_Descripcion tipo regimen ju'!$BW128&lt;&gt;0),'[2]PDI_Descripcion tipo regimen ju'!$BW128,""),IF($A130="TOTAL",SUM(INDIRECT("AS4:AS"&amp;ROW()-1)),""))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IF(AND($A130&lt;&gt;"",$A130&lt;&gt;"TOTAL"),IF(AND('[2]PDI_Descripcion tipo regimen ju'!$BZ128&lt;&gt;"",'[2]PDI_Descripcion tipo regimen ju'!$BZ128&lt;&gt;0),'[2]PDI_Descripcion tipo regimen ju'!$BZ128,""),IF($A130="TOTAL",SUM(INDIRECT("AU4:AU"&amp;ROW()-1)),""))</f>
        <v/>
      </c>
      <c r="AV130" s="6" t="str">
        <f ca="1">IF(AND($A130&lt;&gt;"",$A130&lt;&gt;"TOTAL"),IF(AND('[2]PDI_Descripcion tipo regimen ju'!$CB128&lt;&gt;"",'[2]PDI_Descripcion tipo regimen ju'!$CB128&lt;&gt;0),'[2]PDI_Descripcion tipo regimen ju'!$CB128,""),IF($A130="TOTAL",SUM(INDIRECT("AV4:AV"&amp;ROW()-1)),""))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IF(AND($A130&lt;&gt;"",$A130&lt;&gt;"TOTAL"),IF(AND('[2]PDI_Descripcion tipo regimen ju'!$CE128&lt;&gt;"",'[2]PDI_Descripcion tipo regimen ju'!$CE128&lt;&gt;0),'[2]PDI_Descripcion tipo regimen ju'!$CE128,""),IF($A130="TOTAL",SUM(INDIRECT("AX4:AX"&amp;ROW()-1)),""))</f>
        <v/>
      </c>
      <c r="AY130" s="6" t="str">
        <f ca="1">IF(AND($A130&lt;&gt;"",$A130&lt;&gt;"TOTAL"),IF(AND('[2]PDI_Descripcion tipo regimen ju'!$CG128&lt;&gt;"",'[2]PDI_Descripcion tipo regimen ju'!$CG128&lt;&gt;0),'[2]PDI_Descripcion tipo regimen ju'!$CG128,""),IF($A130="TOTAL",SUM(INDIRECT("AY4:AY"&amp;ROW()-1)),""))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IF(AND($A130&lt;&gt;"",$A130&lt;&gt;"TOTAL"),IF(AND('[2]PDI_Descripcion tipo regimen ju'!$CJ128&lt;&gt;"",'[2]PDI_Descripcion tipo regimen ju'!$CJ128&lt;&gt;0),'[2]PDI_Descripcion tipo regimen ju'!$CJ128,""),IF($A130="TOTAL",SUM(INDIRECT("BA4:BA"&amp;ROW()-1)),""))</f>
        <v/>
      </c>
      <c r="BB130" s="6" t="str">
        <f ca="1">IF(AND($A130&lt;&gt;"",$A130&lt;&gt;"TOTAL"),IF(AND('[2]PDI_Descripcion tipo regimen ju'!$CL128&lt;&gt;"",'[2]PDI_Descripcion tipo regimen ju'!$CL128&lt;&gt;0),'[2]PDI_Descripcion tipo regimen ju'!$CL128,""),IF($A130="TOTAL",SUM(INDIRECT("BB4:BB"&amp;ROW()-1)),""))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IF(AND($A130&lt;&gt;"",$A130&lt;&gt;"TOTAL"),IF(AND('[2]PDI_Descripcion tipo regimen ju'!$CO128&lt;&gt;"",'[2]PDI_Descripcion tipo regimen ju'!$CO128&lt;&gt;0),'[2]PDI_Descripcion tipo regimen ju'!$CO128,""),IF($A130="TOTAL",SUM(INDIRECT("BD4:BD"&amp;ROW()-1)),""))</f>
        <v/>
      </c>
      <c r="BE130" s="6" t="str">
        <f ca="1">IF(AND($A130&lt;&gt;"",$A130&lt;&gt;"TOTAL"),IF(AND('[2]PDI_Descripcion tipo regimen ju'!$CQ128&lt;&gt;"",'[2]PDI_Descripcion tipo regimen ju'!$CQ128&lt;&gt;0),'[2]PDI_Descripcion tipo regimen ju'!$CQ128,""),IF($A130="TOTAL",SUM(INDIRECT("BE4:BE"&amp;ROW()-1)),""))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IF('[2]PDI_Descripcion tipo regimen ju'!$B129&lt;&gt;"",'[2]PDI_Descripcion tipo regimen ju'!$B129,IF(AND('[2]PDI_Descripcion tipo regimen ju'!$B129="",'[2]PDI_Descripcion tipo regimen ju'!$B130="",'[2]PDI_Descripcion tipo regimen ju'!$B128=""),"","TOTAL"))</f>
        <v/>
      </c>
      <c r="B131" s="6" t="str">
        <f ca="1">IF(AND($A131&lt;&gt;"",$A131&lt;&gt;"TOTAL"),IF(AND('[2]PDI_Descripcion tipo regimen ju'!$C129&lt;&gt;"",'[2]PDI_Descripcion tipo regimen ju'!$C129&lt;&gt;0),'[2]PDI_Descripcion tipo regimen ju'!$C129,""),IF($A131="TOTAL",SUM(INDIRECT("B4:B"&amp;ROW()-1)),""))</f>
        <v/>
      </c>
      <c r="C131" s="6" t="str">
        <f ca="1">IF(AND($A131&lt;&gt;"",$A131&lt;&gt;"TOTAL"),IF(AND('[2]PDI_Descripcion tipo regimen ju'!$E129&lt;&gt;"",'[2]PDI_Descripcion tipo regimen ju'!$E129&lt;&gt;0),'[2]PDI_Descripcion tipo regimen ju'!$E129,""),IF($A131="TOTAL",SUM(INDIRECT("C4:C"&amp;ROW()-1)),""))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IF(AND($A131&lt;&gt;"",$A131&lt;&gt;"TOTAL"),IF(AND('[2]PDI_Descripcion tipo regimen ju'!$H129&lt;&gt;"",'[2]PDI_Descripcion tipo regimen ju'!$H129&lt;&gt;0),'[2]PDI_Descripcion tipo regimen ju'!$H129,""),IF($A131="TOTAL",SUM(INDIRECT("E4:E"&amp;ROW()-1)),""))</f>
        <v/>
      </c>
      <c r="F131" s="6" t="str">
        <f ca="1">IF(AND($A131&lt;&gt;"",$A131&lt;&gt;"TOTAL"),IF(AND('[2]PDI_Descripcion tipo regimen ju'!$J129&lt;&gt;"",'[2]PDI_Descripcion tipo regimen ju'!$J129&lt;&gt;0),'[2]PDI_Descripcion tipo regimen ju'!$J129,""),IF($A131="TOTAL",SUM(INDIRECT("F4:F"&amp;ROW()-1)),""))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IF(AND($A131&lt;&gt;"",$A131&lt;&gt;"TOTAL"),IF(AND('[2]PDI_Descripcion tipo regimen ju'!$M129&lt;&gt;"",'[2]PDI_Descripcion tipo regimen ju'!$M129&lt;&gt;0),'[2]PDI_Descripcion tipo regimen ju'!$M129,""),IF($A131="TOTAL",SUM(INDIRECT("H4:H"&amp;ROW()-1)),""))</f>
        <v/>
      </c>
      <c r="I131" s="6" t="str">
        <f ca="1">IF(AND($A131&lt;&gt;"",$A131&lt;&gt;"TOTAL"),IF(AND('[2]PDI_Descripcion tipo regimen ju'!$O129&lt;&gt;"",'[2]PDI_Descripcion tipo regimen ju'!$O129&lt;&gt;0),'[2]PDI_Descripcion tipo regimen ju'!$O129,""),IF($A131="TOTAL",SUM(INDIRECT("I4:I"&amp;ROW()-1)),""))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IF(AND($A131&lt;&gt;"",$A131&lt;&gt;"TOTAL"),IF(AND('[2]PDI_Descripcion tipo regimen ju'!$R129&lt;&gt;"",'[2]PDI_Descripcion tipo regimen ju'!$R129&lt;&gt;0),'[2]PDI_Descripcion tipo regimen ju'!$R129,""),IF($A131="TOTAL",SUM(INDIRECT("K4:K"&amp;ROW()-1)),""))</f>
        <v/>
      </c>
      <c r="L131" s="6" t="str">
        <f ca="1">IF(AND($A131&lt;&gt;"",$A131&lt;&gt;"TOTAL"),IF(AND('[2]PDI_Descripcion tipo regimen ju'!$T129&lt;&gt;"",'[2]PDI_Descripcion tipo regimen ju'!$T129&lt;&gt;0),'[2]PDI_Descripcion tipo regimen ju'!$T129,""),IF($A131="TOTAL",SUM(INDIRECT("L4:L"&amp;ROW()-1)),""))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IF(AND($A131&lt;&gt;"",$A131&lt;&gt;"TOTAL"),IF(AND('[2]PDI_Descripcion tipo regimen ju'!$W129&lt;&gt;"",'[2]PDI_Descripcion tipo regimen ju'!$W129&lt;&gt;0),'[2]PDI_Descripcion tipo regimen ju'!$W129,""),IF($A131="TOTAL",SUM(INDIRECT("N4:N"&amp;ROW()-1)),""))</f>
        <v/>
      </c>
      <c r="O131" s="6" t="str">
        <f ca="1">IF(AND($A131&lt;&gt;"",$A131&lt;&gt;"TOTAL"),IF(AND('[2]PDI_Descripcion tipo regimen ju'!$Y129&lt;&gt;"",'[2]PDI_Descripcion tipo regimen ju'!$Y129&lt;&gt;0),'[2]PDI_Descripcion tipo regimen ju'!$Y129,""),IF($A131="TOTAL",SUM(INDIRECT("O4:O"&amp;ROW()-1)),""))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IF(AND($A131&lt;&gt;"",$A131&lt;&gt;"TOTAL"),IF(AND('[2]PDI_Descripcion tipo regimen ju'!$AB129&lt;&gt;"",'[2]PDI_Descripcion tipo regimen ju'!$AB129&lt;&gt;0),'[2]PDI_Descripcion tipo regimen ju'!$AB129,""),IF($A131="TOTAL",SUM(INDIRECT("Q4:Q"&amp;ROW()-1)),""))</f>
        <v/>
      </c>
      <c r="R131" s="6" t="str">
        <f ca="1">IF(AND($A131&lt;&gt;"",$A131&lt;&gt;"TOTAL"),IF(AND('[2]PDI_Descripcion tipo regimen ju'!$AD129&lt;&gt;"",'[2]PDI_Descripcion tipo regimen ju'!$AD129&lt;&gt;0),'[2]PDI_Descripcion tipo regimen ju'!$AD129,""),IF($A131="TOTAL",SUM(INDIRECT("R4:R"&amp;ROW()-1)),""))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IF(AND($A131&lt;&gt;"",$A131&lt;&gt;"TOTAL"),IF(AND('[2]PDI_Descripcion tipo regimen ju'!$AG129&lt;&gt;"",'[2]PDI_Descripcion tipo regimen ju'!$AG129&lt;&gt;0),'[2]PDI_Descripcion tipo regimen ju'!$AG129,""),IF($A131="TOTAL",SUM(INDIRECT("T4:T"&amp;ROW()-1)),""))</f>
        <v/>
      </c>
      <c r="U131" s="6" t="str">
        <f ca="1">IF(AND($A131&lt;&gt;"",$A131&lt;&gt;"TOTAL"),IF(AND('[2]PDI_Descripcion tipo regimen ju'!$AI129&lt;&gt;"",'[2]PDI_Descripcion tipo regimen ju'!$AI129&lt;&gt;0),'[2]PDI_Descripcion tipo regimen ju'!$AI129,""),IF($A131="TOTAL",SUM(INDIRECT("U4:U"&amp;ROW()-1)),""))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IF(AND($A131&lt;&gt;"",$A131&lt;&gt;"TOTAL"),IF(AND('[2]PDI_Descripcion tipo regimen ju'!$AL129&lt;&gt;"",'[2]PDI_Descripcion tipo regimen ju'!$AL129&lt;&gt;0),'[2]PDI_Descripcion tipo regimen ju'!$AL129,""),IF($A131="TOTAL",SUM(INDIRECT("W4:W"&amp;ROW()-1)),""))</f>
        <v/>
      </c>
      <c r="X131" s="6" t="str">
        <f ca="1">IF(AND($A131&lt;&gt;"",$A131&lt;&gt;"TOTAL"),IF(AND('[2]PDI_Descripcion tipo regimen ju'!$AN129&lt;&gt;"",'[2]PDI_Descripcion tipo regimen ju'!$AN129&lt;&gt;0),'[2]PDI_Descripcion tipo regimen ju'!$AN129,""),IF($A131="TOTAL",SUM(INDIRECT("X4:X"&amp;ROW()-1)),""))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IF(AND($A131&lt;&gt;"",$A131&lt;&gt;"TOTAL"),IF(AND('[2]PDI_Descripcion tipo regimen ju'!$AQ129&lt;&gt;"",'[2]PDI_Descripcion tipo regimen ju'!$AQ129&lt;&gt;0),'[2]PDI_Descripcion tipo regimen ju'!$AQ129,""),IF($A131="TOTAL",SUM(INDIRECT("Z4:Z"&amp;ROW()-1)),""))</f>
        <v/>
      </c>
      <c r="AA131" s="6" t="str">
        <f ca="1">IF(AND($A131&lt;&gt;"",$A131&lt;&gt;"TOTAL"),IF(AND('[2]PDI_Descripcion tipo regimen ju'!$AS129&lt;&gt;"",'[2]PDI_Descripcion tipo regimen ju'!$AS129&lt;&gt;0),'[2]PDI_Descripcion tipo regimen ju'!$AS129,""),IF($A131="TOTAL",SUM(INDIRECT("AA4:AA"&amp;ROW()-1)),""))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IF(AND($A131&lt;&gt;"",$A131&lt;&gt;"TOTAL"),IF(AND('[2]PDI_Descripcion tipo regimen ju'!$AV129&lt;&gt;"",'[2]PDI_Descripcion tipo regimen ju'!$AV129&lt;&gt;0),'[2]PDI_Descripcion tipo regimen ju'!$AV129,""),IF($A131="TOTAL",SUM(INDIRECT("AC4:AC"&amp;ROW()-1)),""))</f>
        <v/>
      </c>
      <c r="AD131" s="6" t="str">
        <f ca="1">IF(AND($A131&lt;&gt;"",$A131&lt;&gt;"TOTAL"),IF(AND('[2]PDI_Descripcion tipo regimen ju'!$AX129&lt;&gt;"",'[2]PDI_Descripcion tipo regimen ju'!$AX129&lt;&gt;0),'[2]PDI_Descripcion tipo regimen ju'!$AX129,""),IF($A131="TOTAL",SUM(INDIRECT("AD4:AD"&amp;ROW()-1)),""))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IF(AND($A131&lt;&gt;"",$A131&lt;&gt;"TOTAL"),IF(AND('[2]PDI_Descripcion tipo regimen ju'!$BA129&lt;&gt;"",'[2]PDI_Descripcion tipo regimen ju'!$BA129&lt;&gt;0),'[2]PDI_Descripcion tipo regimen ju'!$BA129,""),IF($A131="TOTAL",SUM(INDIRECT("AF4:AF"&amp;ROW()-1)),""))</f>
        <v/>
      </c>
      <c r="AG131" s="6" t="str">
        <f ca="1">IF(AND($A131&lt;&gt;"",$A131&lt;&gt;"TOTAL"),IF(AND('[2]PDI_Descripcion tipo regimen ju'!$BC129&lt;&gt;"",'[2]PDI_Descripcion tipo regimen ju'!$BC129&lt;&gt;0),'[2]PDI_Descripcion tipo regimen ju'!$BC129,""),IF($A131="TOTAL",SUM(INDIRECT("AG4:AG"&amp;ROW()-1)),""))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IF(AND($A131&lt;&gt;"",$A131&lt;&gt;"TOTAL"),IF(AND('[2]PDI_Descripcion tipo regimen ju'!$BF129&lt;&gt;"",'[2]PDI_Descripcion tipo regimen ju'!$BF129&lt;&gt;0),'[2]PDI_Descripcion tipo regimen ju'!$BF129,""),IF($A131="TOTAL",SUM(INDIRECT("AI4:AI"&amp;ROW()-1)),""))</f>
        <v/>
      </c>
      <c r="AJ131" s="6" t="str">
        <f ca="1">IF(AND($A131&lt;&gt;"",$A131&lt;&gt;"TOTAL"),IF(AND('[2]PDI_Descripcion tipo regimen ju'!$BH129&lt;&gt;"",'[2]PDI_Descripcion tipo regimen ju'!$BH129&lt;&gt;0),'[2]PDI_Descripcion tipo regimen ju'!$BH129,""),IF($A131="TOTAL",SUM(INDIRECT("AJ4:AJ"&amp;ROW()-1)),""))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IF(AND($A131&lt;&gt;"",$A131&lt;&gt;"TOTAL"),IF(AND('[2]PDI_Descripcion tipo regimen ju'!$BK129&lt;&gt;"",'[2]PDI_Descripcion tipo regimen ju'!$BK129&lt;&gt;0),'[2]PDI_Descripcion tipo regimen ju'!$BK129,""),IF($A131="TOTAL",SUM(INDIRECT("AL4:AL"&amp;ROW()-1)),""))</f>
        <v/>
      </c>
      <c r="AM131" s="6" t="str">
        <f ca="1">IF(AND($A131&lt;&gt;"",$A131&lt;&gt;"TOTAL"),IF(AND('[2]PDI_Descripcion tipo regimen ju'!$BM129&lt;&gt;"",'[2]PDI_Descripcion tipo regimen ju'!$BM129&lt;&gt;0),'[2]PDI_Descripcion tipo regimen ju'!$BM129,""),IF($A131="TOTAL",SUM(INDIRECT("AM4:AM"&amp;ROW()-1)),""))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IF(AND($A131&lt;&gt;"",$A131&lt;&gt;"TOTAL"),IF(AND('[2]PDI_Descripcion tipo regimen ju'!$BP129&lt;&gt;"",'[2]PDI_Descripcion tipo regimen ju'!$BP129&lt;&gt;0),'[2]PDI_Descripcion tipo regimen ju'!$BP129,""),IF($A131="TOTAL",SUM(INDIRECT("AO4:AO"&amp;ROW()-1)),""))</f>
        <v/>
      </c>
      <c r="AP131" s="6" t="str">
        <f ca="1">IF(AND($A131&lt;&gt;"",$A131&lt;&gt;"TOTAL"),IF(AND('[2]PDI_Descripcion tipo regimen ju'!$BR129&lt;&gt;"",'[2]PDI_Descripcion tipo regimen ju'!$BR129&lt;&gt;0),'[2]PDI_Descripcion tipo regimen ju'!$BR129,""),IF($A131="TOTAL",SUM(INDIRECT("AP4:AP"&amp;ROW()-1)),""))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IF(AND($A131&lt;&gt;"",$A131&lt;&gt;"TOTAL"),IF(AND('[2]PDI_Descripcion tipo regimen ju'!$BU129&lt;&gt;"",'[2]PDI_Descripcion tipo regimen ju'!$BU129&lt;&gt;0),'[2]PDI_Descripcion tipo regimen ju'!$BU129,""),IF($A131="TOTAL",SUM(INDIRECT("AR4:AR"&amp;ROW()-1)),""))</f>
        <v/>
      </c>
      <c r="AS131" s="6" t="str">
        <f ca="1">IF(AND($A131&lt;&gt;"",$A131&lt;&gt;"TOTAL"),IF(AND('[2]PDI_Descripcion tipo regimen ju'!$BW129&lt;&gt;"",'[2]PDI_Descripcion tipo regimen ju'!$BW129&lt;&gt;0),'[2]PDI_Descripcion tipo regimen ju'!$BW129,""),IF($A131="TOTAL",SUM(INDIRECT("AS4:AS"&amp;ROW()-1)),""))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IF(AND($A131&lt;&gt;"",$A131&lt;&gt;"TOTAL"),IF(AND('[2]PDI_Descripcion tipo regimen ju'!$BZ129&lt;&gt;"",'[2]PDI_Descripcion tipo regimen ju'!$BZ129&lt;&gt;0),'[2]PDI_Descripcion tipo regimen ju'!$BZ129,""),IF($A131="TOTAL",SUM(INDIRECT("AU4:AU"&amp;ROW()-1)),""))</f>
        <v/>
      </c>
      <c r="AV131" s="6" t="str">
        <f ca="1">IF(AND($A131&lt;&gt;"",$A131&lt;&gt;"TOTAL"),IF(AND('[2]PDI_Descripcion tipo regimen ju'!$CB129&lt;&gt;"",'[2]PDI_Descripcion tipo regimen ju'!$CB129&lt;&gt;0),'[2]PDI_Descripcion tipo regimen ju'!$CB129,""),IF($A131="TOTAL",SUM(INDIRECT("AV4:AV"&amp;ROW()-1)),""))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IF(AND($A131&lt;&gt;"",$A131&lt;&gt;"TOTAL"),IF(AND('[2]PDI_Descripcion tipo regimen ju'!$CE129&lt;&gt;"",'[2]PDI_Descripcion tipo regimen ju'!$CE129&lt;&gt;0),'[2]PDI_Descripcion tipo regimen ju'!$CE129,""),IF($A131="TOTAL",SUM(INDIRECT("AX4:AX"&amp;ROW()-1)),""))</f>
        <v/>
      </c>
      <c r="AY131" s="6" t="str">
        <f ca="1">IF(AND($A131&lt;&gt;"",$A131&lt;&gt;"TOTAL"),IF(AND('[2]PDI_Descripcion tipo regimen ju'!$CG129&lt;&gt;"",'[2]PDI_Descripcion tipo regimen ju'!$CG129&lt;&gt;0),'[2]PDI_Descripcion tipo regimen ju'!$CG129,""),IF($A131="TOTAL",SUM(INDIRECT("AY4:AY"&amp;ROW()-1)),""))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IF(AND($A131&lt;&gt;"",$A131&lt;&gt;"TOTAL"),IF(AND('[2]PDI_Descripcion tipo regimen ju'!$CJ129&lt;&gt;"",'[2]PDI_Descripcion tipo regimen ju'!$CJ129&lt;&gt;0),'[2]PDI_Descripcion tipo regimen ju'!$CJ129,""),IF($A131="TOTAL",SUM(INDIRECT("BA4:BA"&amp;ROW()-1)),""))</f>
        <v/>
      </c>
      <c r="BB131" s="6" t="str">
        <f ca="1">IF(AND($A131&lt;&gt;"",$A131&lt;&gt;"TOTAL"),IF(AND('[2]PDI_Descripcion tipo regimen ju'!$CL129&lt;&gt;"",'[2]PDI_Descripcion tipo regimen ju'!$CL129&lt;&gt;0),'[2]PDI_Descripcion tipo regimen ju'!$CL129,""),IF($A131="TOTAL",SUM(INDIRECT("BB4:BB"&amp;ROW()-1)),""))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IF(AND($A131&lt;&gt;"",$A131&lt;&gt;"TOTAL"),IF(AND('[2]PDI_Descripcion tipo regimen ju'!$CO129&lt;&gt;"",'[2]PDI_Descripcion tipo regimen ju'!$CO129&lt;&gt;0),'[2]PDI_Descripcion tipo regimen ju'!$CO129,""),IF($A131="TOTAL",SUM(INDIRECT("BD4:BD"&amp;ROW()-1)),""))</f>
        <v/>
      </c>
      <c r="BE131" s="6" t="str">
        <f ca="1">IF(AND($A131&lt;&gt;"",$A131&lt;&gt;"TOTAL"),IF(AND('[2]PDI_Descripcion tipo regimen ju'!$CQ129&lt;&gt;"",'[2]PDI_Descripcion tipo regimen ju'!$CQ129&lt;&gt;0),'[2]PDI_Descripcion tipo regimen ju'!$CQ129,""),IF($A131="TOTAL",SUM(INDIRECT("BE4:BE"&amp;ROW()-1)),""))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IF('[2]PDI_Descripcion tipo regimen ju'!$B130&lt;&gt;"",'[2]PDI_Descripcion tipo regimen ju'!$B130,IF(AND('[2]PDI_Descripcion tipo regimen ju'!$B130="",'[2]PDI_Descripcion tipo regimen ju'!$B131="",'[2]PDI_Descripcion tipo regimen ju'!$B129=""),"","TOTAL"))</f>
        <v/>
      </c>
      <c r="B132" s="6" t="str">
        <f ca="1">IF(AND($A132&lt;&gt;"",$A132&lt;&gt;"TOTAL"),IF(AND('[2]PDI_Descripcion tipo regimen ju'!$C130&lt;&gt;"",'[2]PDI_Descripcion tipo regimen ju'!$C130&lt;&gt;0),'[2]PDI_Descripcion tipo regimen ju'!$C130,""),IF($A132="TOTAL",SUM(INDIRECT("B4:B"&amp;ROW()-1)),""))</f>
        <v/>
      </c>
      <c r="C132" s="6" t="str">
        <f ca="1">IF(AND($A132&lt;&gt;"",$A132&lt;&gt;"TOTAL"),IF(AND('[2]PDI_Descripcion tipo regimen ju'!$E130&lt;&gt;"",'[2]PDI_Descripcion tipo regimen ju'!$E130&lt;&gt;0),'[2]PDI_Descripcion tipo regimen ju'!$E130,""),IF($A132="TOTAL",SUM(INDIRECT("C4:C"&amp;ROW()-1)),""))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IF(AND($A132&lt;&gt;"",$A132&lt;&gt;"TOTAL"),IF(AND('[2]PDI_Descripcion tipo regimen ju'!$H130&lt;&gt;"",'[2]PDI_Descripcion tipo regimen ju'!$H130&lt;&gt;0),'[2]PDI_Descripcion tipo regimen ju'!$H130,""),IF($A132="TOTAL",SUM(INDIRECT("E4:E"&amp;ROW()-1)),""))</f>
        <v/>
      </c>
      <c r="F132" s="6" t="str">
        <f ca="1">IF(AND($A132&lt;&gt;"",$A132&lt;&gt;"TOTAL"),IF(AND('[2]PDI_Descripcion tipo regimen ju'!$J130&lt;&gt;"",'[2]PDI_Descripcion tipo regimen ju'!$J130&lt;&gt;0),'[2]PDI_Descripcion tipo regimen ju'!$J130,""),IF($A132="TOTAL",SUM(INDIRECT("F4:F"&amp;ROW()-1)),""))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IF(AND($A132&lt;&gt;"",$A132&lt;&gt;"TOTAL"),IF(AND('[2]PDI_Descripcion tipo regimen ju'!$M130&lt;&gt;"",'[2]PDI_Descripcion tipo regimen ju'!$M130&lt;&gt;0),'[2]PDI_Descripcion tipo regimen ju'!$M130,""),IF($A132="TOTAL",SUM(INDIRECT("H4:H"&amp;ROW()-1)),""))</f>
        <v/>
      </c>
      <c r="I132" s="6" t="str">
        <f ca="1">IF(AND($A132&lt;&gt;"",$A132&lt;&gt;"TOTAL"),IF(AND('[2]PDI_Descripcion tipo regimen ju'!$O130&lt;&gt;"",'[2]PDI_Descripcion tipo regimen ju'!$O130&lt;&gt;0),'[2]PDI_Descripcion tipo regimen ju'!$O130,""),IF($A132="TOTAL",SUM(INDIRECT("I4:I"&amp;ROW()-1)),""))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IF(AND($A132&lt;&gt;"",$A132&lt;&gt;"TOTAL"),IF(AND('[2]PDI_Descripcion tipo regimen ju'!$R130&lt;&gt;"",'[2]PDI_Descripcion tipo regimen ju'!$R130&lt;&gt;0),'[2]PDI_Descripcion tipo regimen ju'!$R130,""),IF($A132="TOTAL",SUM(INDIRECT("K4:K"&amp;ROW()-1)),""))</f>
        <v/>
      </c>
      <c r="L132" s="6" t="str">
        <f ca="1">IF(AND($A132&lt;&gt;"",$A132&lt;&gt;"TOTAL"),IF(AND('[2]PDI_Descripcion tipo regimen ju'!$T130&lt;&gt;"",'[2]PDI_Descripcion tipo regimen ju'!$T130&lt;&gt;0),'[2]PDI_Descripcion tipo regimen ju'!$T130,""),IF($A132="TOTAL",SUM(INDIRECT("L4:L"&amp;ROW()-1)),""))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IF(AND($A132&lt;&gt;"",$A132&lt;&gt;"TOTAL"),IF(AND('[2]PDI_Descripcion tipo regimen ju'!$W130&lt;&gt;"",'[2]PDI_Descripcion tipo regimen ju'!$W130&lt;&gt;0),'[2]PDI_Descripcion tipo regimen ju'!$W130,""),IF($A132="TOTAL",SUM(INDIRECT("N4:N"&amp;ROW()-1)),""))</f>
        <v/>
      </c>
      <c r="O132" s="6" t="str">
        <f ca="1">IF(AND($A132&lt;&gt;"",$A132&lt;&gt;"TOTAL"),IF(AND('[2]PDI_Descripcion tipo regimen ju'!$Y130&lt;&gt;"",'[2]PDI_Descripcion tipo regimen ju'!$Y130&lt;&gt;0),'[2]PDI_Descripcion tipo regimen ju'!$Y130,""),IF($A132="TOTAL",SUM(INDIRECT("O4:O"&amp;ROW()-1)),""))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IF(AND($A132&lt;&gt;"",$A132&lt;&gt;"TOTAL"),IF(AND('[2]PDI_Descripcion tipo regimen ju'!$AB130&lt;&gt;"",'[2]PDI_Descripcion tipo regimen ju'!$AB130&lt;&gt;0),'[2]PDI_Descripcion tipo regimen ju'!$AB130,""),IF($A132="TOTAL",SUM(INDIRECT("Q4:Q"&amp;ROW()-1)),""))</f>
        <v/>
      </c>
      <c r="R132" s="6" t="str">
        <f ca="1">IF(AND($A132&lt;&gt;"",$A132&lt;&gt;"TOTAL"),IF(AND('[2]PDI_Descripcion tipo regimen ju'!$AD130&lt;&gt;"",'[2]PDI_Descripcion tipo regimen ju'!$AD130&lt;&gt;0),'[2]PDI_Descripcion tipo regimen ju'!$AD130,""),IF($A132="TOTAL",SUM(INDIRECT("R4:R"&amp;ROW()-1)),""))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IF(AND($A132&lt;&gt;"",$A132&lt;&gt;"TOTAL"),IF(AND('[2]PDI_Descripcion tipo regimen ju'!$AG130&lt;&gt;"",'[2]PDI_Descripcion tipo regimen ju'!$AG130&lt;&gt;0),'[2]PDI_Descripcion tipo regimen ju'!$AG130,""),IF($A132="TOTAL",SUM(INDIRECT("T4:T"&amp;ROW()-1)),""))</f>
        <v/>
      </c>
      <c r="U132" s="6" t="str">
        <f ca="1">IF(AND($A132&lt;&gt;"",$A132&lt;&gt;"TOTAL"),IF(AND('[2]PDI_Descripcion tipo regimen ju'!$AI130&lt;&gt;"",'[2]PDI_Descripcion tipo regimen ju'!$AI130&lt;&gt;0),'[2]PDI_Descripcion tipo regimen ju'!$AI130,""),IF($A132="TOTAL",SUM(INDIRECT("U4:U"&amp;ROW()-1)),""))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IF(AND($A132&lt;&gt;"",$A132&lt;&gt;"TOTAL"),IF(AND('[2]PDI_Descripcion tipo regimen ju'!$AL130&lt;&gt;"",'[2]PDI_Descripcion tipo regimen ju'!$AL130&lt;&gt;0),'[2]PDI_Descripcion tipo regimen ju'!$AL130,""),IF($A132="TOTAL",SUM(INDIRECT("W4:W"&amp;ROW()-1)),""))</f>
        <v/>
      </c>
      <c r="X132" s="6" t="str">
        <f ca="1">IF(AND($A132&lt;&gt;"",$A132&lt;&gt;"TOTAL"),IF(AND('[2]PDI_Descripcion tipo regimen ju'!$AN130&lt;&gt;"",'[2]PDI_Descripcion tipo regimen ju'!$AN130&lt;&gt;0),'[2]PDI_Descripcion tipo regimen ju'!$AN130,""),IF($A132="TOTAL",SUM(INDIRECT("X4:X"&amp;ROW()-1)),""))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IF(AND($A132&lt;&gt;"",$A132&lt;&gt;"TOTAL"),IF(AND('[2]PDI_Descripcion tipo regimen ju'!$AQ130&lt;&gt;"",'[2]PDI_Descripcion tipo regimen ju'!$AQ130&lt;&gt;0),'[2]PDI_Descripcion tipo regimen ju'!$AQ130,""),IF($A132="TOTAL",SUM(INDIRECT("Z4:Z"&amp;ROW()-1)),""))</f>
        <v/>
      </c>
      <c r="AA132" s="6" t="str">
        <f ca="1">IF(AND($A132&lt;&gt;"",$A132&lt;&gt;"TOTAL"),IF(AND('[2]PDI_Descripcion tipo regimen ju'!$AS130&lt;&gt;"",'[2]PDI_Descripcion tipo regimen ju'!$AS130&lt;&gt;0),'[2]PDI_Descripcion tipo regimen ju'!$AS130,""),IF($A132="TOTAL",SUM(INDIRECT("AA4:AA"&amp;ROW()-1)),""))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IF(AND($A132&lt;&gt;"",$A132&lt;&gt;"TOTAL"),IF(AND('[2]PDI_Descripcion tipo regimen ju'!$AV130&lt;&gt;"",'[2]PDI_Descripcion tipo regimen ju'!$AV130&lt;&gt;0),'[2]PDI_Descripcion tipo regimen ju'!$AV130,""),IF($A132="TOTAL",SUM(INDIRECT("AC4:AC"&amp;ROW()-1)),""))</f>
        <v/>
      </c>
      <c r="AD132" s="6" t="str">
        <f ca="1">IF(AND($A132&lt;&gt;"",$A132&lt;&gt;"TOTAL"),IF(AND('[2]PDI_Descripcion tipo regimen ju'!$AX130&lt;&gt;"",'[2]PDI_Descripcion tipo regimen ju'!$AX130&lt;&gt;0),'[2]PDI_Descripcion tipo regimen ju'!$AX130,""),IF($A132="TOTAL",SUM(INDIRECT("AD4:AD"&amp;ROW()-1)),""))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IF(AND($A132&lt;&gt;"",$A132&lt;&gt;"TOTAL"),IF(AND('[2]PDI_Descripcion tipo regimen ju'!$BA130&lt;&gt;"",'[2]PDI_Descripcion tipo regimen ju'!$BA130&lt;&gt;0),'[2]PDI_Descripcion tipo regimen ju'!$BA130,""),IF($A132="TOTAL",SUM(INDIRECT("AF4:AF"&amp;ROW()-1)),""))</f>
        <v/>
      </c>
      <c r="AG132" s="6" t="str">
        <f ca="1">IF(AND($A132&lt;&gt;"",$A132&lt;&gt;"TOTAL"),IF(AND('[2]PDI_Descripcion tipo regimen ju'!$BC130&lt;&gt;"",'[2]PDI_Descripcion tipo regimen ju'!$BC130&lt;&gt;0),'[2]PDI_Descripcion tipo regimen ju'!$BC130,""),IF($A132="TOTAL",SUM(INDIRECT("AG4:AG"&amp;ROW()-1)),""))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IF(AND($A132&lt;&gt;"",$A132&lt;&gt;"TOTAL"),IF(AND('[2]PDI_Descripcion tipo regimen ju'!$BF130&lt;&gt;"",'[2]PDI_Descripcion tipo regimen ju'!$BF130&lt;&gt;0),'[2]PDI_Descripcion tipo regimen ju'!$BF130,""),IF($A132="TOTAL",SUM(INDIRECT("AI4:AI"&amp;ROW()-1)),""))</f>
        <v/>
      </c>
      <c r="AJ132" s="6" t="str">
        <f ca="1">IF(AND($A132&lt;&gt;"",$A132&lt;&gt;"TOTAL"),IF(AND('[2]PDI_Descripcion tipo regimen ju'!$BH130&lt;&gt;"",'[2]PDI_Descripcion tipo regimen ju'!$BH130&lt;&gt;0),'[2]PDI_Descripcion tipo regimen ju'!$BH130,""),IF($A132="TOTAL",SUM(INDIRECT("AJ4:AJ"&amp;ROW()-1)),""))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IF(AND($A132&lt;&gt;"",$A132&lt;&gt;"TOTAL"),IF(AND('[2]PDI_Descripcion tipo regimen ju'!$BK130&lt;&gt;"",'[2]PDI_Descripcion tipo regimen ju'!$BK130&lt;&gt;0),'[2]PDI_Descripcion tipo regimen ju'!$BK130,""),IF($A132="TOTAL",SUM(INDIRECT("AL4:AL"&amp;ROW()-1)),""))</f>
        <v/>
      </c>
      <c r="AM132" s="6" t="str">
        <f ca="1">IF(AND($A132&lt;&gt;"",$A132&lt;&gt;"TOTAL"),IF(AND('[2]PDI_Descripcion tipo regimen ju'!$BM130&lt;&gt;"",'[2]PDI_Descripcion tipo regimen ju'!$BM130&lt;&gt;0),'[2]PDI_Descripcion tipo regimen ju'!$BM130,""),IF($A132="TOTAL",SUM(INDIRECT("AM4:AM"&amp;ROW()-1)),""))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IF(AND($A132&lt;&gt;"",$A132&lt;&gt;"TOTAL"),IF(AND('[2]PDI_Descripcion tipo regimen ju'!$BP130&lt;&gt;"",'[2]PDI_Descripcion tipo regimen ju'!$BP130&lt;&gt;0),'[2]PDI_Descripcion tipo regimen ju'!$BP130,""),IF($A132="TOTAL",SUM(INDIRECT("AO4:AO"&amp;ROW()-1)),""))</f>
        <v/>
      </c>
      <c r="AP132" s="6" t="str">
        <f ca="1">IF(AND($A132&lt;&gt;"",$A132&lt;&gt;"TOTAL"),IF(AND('[2]PDI_Descripcion tipo regimen ju'!$BR130&lt;&gt;"",'[2]PDI_Descripcion tipo regimen ju'!$BR130&lt;&gt;0),'[2]PDI_Descripcion tipo regimen ju'!$BR130,""),IF($A132="TOTAL",SUM(INDIRECT("AP4:AP"&amp;ROW()-1)),""))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IF(AND($A132&lt;&gt;"",$A132&lt;&gt;"TOTAL"),IF(AND('[2]PDI_Descripcion tipo regimen ju'!$BU130&lt;&gt;"",'[2]PDI_Descripcion tipo regimen ju'!$BU130&lt;&gt;0),'[2]PDI_Descripcion tipo regimen ju'!$BU130,""),IF($A132="TOTAL",SUM(INDIRECT("AR4:AR"&amp;ROW()-1)),""))</f>
        <v/>
      </c>
      <c r="AS132" s="6" t="str">
        <f ca="1">IF(AND($A132&lt;&gt;"",$A132&lt;&gt;"TOTAL"),IF(AND('[2]PDI_Descripcion tipo regimen ju'!$BW130&lt;&gt;"",'[2]PDI_Descripcion tipo regimen ju'!$BW130&lt;&gt;0),'[2]PDI_Descripcion tipo regimen ju'!$BW130,""),IF($A132="TOTAL",SUM(INDIRECT("AS4:AS"&amp;ROW()-1)),""))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IF(AND($A132&lt;&gt;"",$A132&lt;&gt;"TOTAL"),IF(AND('[2]PDI_Descripcion tipo regimen ju'!$BZ130&lt;&gt;"",'[2]PDI_Descripcion tipo regimen ju'!$BZ130&lt;&gt;0),'[2]PDI_Descripcion tipo regimen ju'!$BZ130,""),IF($A132="TOTAL",SUM(INDIRECT("AU4:AU"&amp;ROW()-1)),""))</f>
        <v/>
      </c>
      <c r="AV132" s="6" t="str">
        <f ca="1">IF(AND($A132&lt;&gt;"",$A132&lt;&gt;"TOTAL"),IF(AND('[2]PDI_Descripcion tipo regimen ju'!$CB130&lt;&gt;"",'[2]PDI_Descripcion tipo regimen ju'!$CB130&lt;&gt;0),'[2]PDI_Descripcion tipo regimen ju'!$CB130,""),IF($A132="TOTAL",SUM(INDIRECT("AV4:AV"&amp;ROW()-1)),""))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IF(AND($A132&lt;&gt;"",$A132&lt;&gt;"TOTAL"),IF(AND('[2]PDI_Descripcion tipo regimen ju'!$CE130&lt;&gt;"",'[2]PDI_Descripcion tipo regimen ju'!$CE130&lt;&gt;0),'[2]PDI_Descripcion tipo regimen ju'!$CE130,""),IF($A132="TOTAL",SUM(INDIRECT("AX4:AX"&amp;ROW()-1)),""))</f>
        <v/>
      </c>
      <c r="AY132" s="6" t="str">
        <f ca="1">IF(AND($A132&lt;&gt;"",$A132&lt;&gt;"TOTAL"),IF(AND('[2]PDI_Descripcion tipo regimen ju'!$CG130&lt;&gt;"",'[2]PDI_Descripcion tipo regimen ju'!$CG130&lt;&gt;0),'[2]PDI_Descripcion tipo regimen ju'!$CG130,""),IF($A132="TOTAL",SUM(INDIRECT("AY4:AY"&amp;ROW()-1)),""))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IF(AND($A132&lt;&gt;"",$A132&lt;&gt;"TOTAL"),IF(AND('[2]PDI_Descripcion tipo regimen ju'!$CJ130&lt;&gt;"",'[2]PDI_Descripcion tipo regimen ju'!$CJ130&lt;&gt;0),'[2]PDI_Descripcion tipo regimen ju'!$CJ130,""),IF($A132="TOTAL",SUM(INDIRECT("BA4:BA"&amp;ROW()-1)),""))</f>
        <v/>
      </c>
      <c r="BB132" s="6" t="str">
        <f ca="1">IF(AND($A132&lt;&gt;"",$A132&lt;&gt;"TOTAL"),IF(AND('[2]PDI_Descripcion tipo regimen ju'!$CL130&lt;&gt;"",'[2]PDI_Descripcion tipo regimen ju'!$CL130&lt;&gt;0),'[2]PDI_Descripcion tipo regimen ju'!$CL130,""),IF($A132="TOTAL",SUM(INDIRECT("BB4:BB"&amp;ROW()-1)),""))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IF(AND($A132&lt;&gt;"",$A132&lt;&gt;"TOTAL"),IF(AND('[2]PDI_Descripcion tipo regimen ju'!$CO130&lt;&gt;"",'[2]PDI_Descripcion tipo regimen ju'!$CO130&lt;&gt;0),'[2]PDI_Descripcion tipo regimen ju'!$CO130,""),IF($A132="TOTAL",SUM(INDIRECT("BD4:BD"&amp;ROW()-1)),""))</f>
        <v/>
      </c>
      <c r="BE132" s="6" t="str">
        <f ca="1">IF(AND($A132&lt;&gt;"",$A132&lt;&gt;"TOTAL"),IF(AND('[2]PDI_Descripcion tipo regimen ju'!$CQ130&lt;&gt;"",'[2]PDI_Descripcion tipo regimen ju'!$CQ130&lt;&gt;0),'[2]PDI_Descripcion tipo regimen ju'!$CQ130,""),IF($A132="TOTAL",SUM(INDIRECT("BE4:BE"&amp;ROW()-1)),""))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IF('[2]PDI_Descripcion tipo regimen ju'!$B131&lt;&gt;"",'[2]PDI_Descripcion tipo regimen ju'!$B131,IF(AND('[2]PDI_Descripcion tipo regimen ju'!$B131="",'[2]PDI_Descripcion tipo regimen ju'!$B132="",'[2]PDI_Descripcion tipo regimen ju'!$B130=""),"","TOTAL"))</f>
        <v/>
      </c>
      <c r="B133" s="6" t="str">
        <f ca="1">IF(AND($A133&lt;&gt;"",$A133&lt;&gt;"TOTAL"),IF(AND('[2]PDI_Descripcion tipo regimen ju'!$C131&lt;&gt;"",'[2]PDI_Descripcion tipo regimen ju'!$C131&lt;&gt;0),'[2]PDI_Descripcion tipo regimen ju'!$C131,""),IF($A133="TOTAL",SUM(INDIRECT("B4:B"&amp;ROW()-1)),""))</f>
        <v/>
      </c>
      <c r="C133" s="6" t="str">
        <f ca="1">IF(AND($A133&lt;&gt;"",$A133&lt;&gt;"TOTAL"),IF(AND('[2]PDI_Descripcion tipo regimen ju'!$E131&lt;&gt;"",'[2]PDI_Descripcion tipo regimen ju'!$E131&lt;&gt;0),'[2]PDI_Descripcion tipo regimen ju'!$E131,""),IF($A133="TOTAL",SUM(INDIRECT("C4:C"&amp;ROW()-1)),""))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IF(AND($A133&lt;&gt;"",$A133&lt;&gt;"TOTAL"),IF(AND('[2]PDI_Descripcion tipo regimen ju'!$H131&lt;&gt;"",'[2]PDI_Descripcion tipo regimen ju'!$H131&lt;&gt;0),'[2]PDI_Descripcion tipo regimen ju'!$H131,""),IF($A133="TOTAL",SUM(INDIRECT("E4:E"&amp;ROW()-1)),""))</f>
        <v/>
      </c>
      <c r="F133" s="6" t="str">
        <f ca="1">IF(AND($A133&lt;&gt;"",$A133&lt;&gt;"TOTAL"),IF(AND('[2]PDI_Descripcion tipo regimen ju'!$J131&lt;&gt;"",'[2]PDI_Descripcion tipo regimen ju'!$J131&lt;&gt;0),'[2]PDI_Descripcion tipo regimen ju'!$J131,""),IF($A133="TOTAL",SUM(INDIRECT("F4:F"&amp;ROW()-1)),""))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IF(AND($A133&lt;&gt;"",$A133&lt;&gt;"TOTAL"),IF(AND('[2]PDI_Descripcion tipo regimen ju'!$M131&lt;&gt;"",'[2]PDI_Descripcion tipo regimen ju'!$M131&lt;&gt;0),'[2]PDI_Descripcion tipo regimen ju'!$M131,""),IF($A133="TOTAL",SUM(INDIRECT("H4:H"&amp;ROW()-1)),""))</f>
        <v/>
      </c>
      <c r="I133" s="6" t="str">
        <f ca="1">IF(AND($A133&lt;&gt;"",$A133&lt;&gt;"TOTAL"),IF(AND('[2]PDI_Descripcion tipo regimen ju'!$O131&lt;&gt;"",'[2]PDI_Descripcion tipo regimen ju'!$O131&lt;&gt;0),'[2]PDI_Descripcion tipo regimen ju'!$O131,""),IF($A133="TOTAL",SUM(INDIRECT("I4:I"&amp;ROW()-1)),""))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IF(AND($A133&lt;&gt;"",$A133&lt;&gt;"TOTAL"),IF(AND('[2]PDI_Descripcion tipo regimen ju'!$R131&lt;&gt;"",'[2]PDI_Descripcion tipo regimen ju'!$R131&lt;&gt;0),'[2]PDI_Descripcion tipo regimen ju'!$R131,""),IF($A133="TOTAL",SUM(INDIRECT("K4:K"&amp;ROW()-1)),""))</f>
        <v/>
      </c>
      <c r="L133" s="6" t="str">
        <f ca="1">IF(AND($A133&lt;&gt;"",$A133&lt;&gt;"TOTAL"),IF(AND('[2]PDI_Descripcion tipo regimen ju'!$T131&lt;&gt;"",'[2]PDI_Descripcion tipo regimen ju'!$T131&lt;&gt;0),'[2]PDI_Descripcion tipo regimen ju'!$T131,""),IF($A133="TOTAL",SUM(INDIRECT("L4:L"&amp;ROW()-1)),""))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IF(AND($A133&lt;&gt;"",$A133&lt;&gt;"TOTAL"),IF(AND('[2]PDI_Descripcion tipo regimen ju'!$W131&lt;&gt;"",'[2]PDI_Descripcion tipo regimen ju'!$W131&lt;&gt;0),'[2]PDI_Descripcion tipo regimen ju'!$W131,""),IF($A133="TOTAL",SUM(INDIRECT("N4:N"&amp;ROW()-1)),""))</f>
        <v/>
      </c>
      <c r="O133" s="6" t="str">
        <f ca="1">IF(AND($A133&lt;&gt;"",$A133&lt;&gt;"TOTAL"),IF(AND('[2]PDI_Descripcion tipo regimen ju'!$Y131&lt;&gt;"",'[2]PDI_Descripcion tipo regimen ju'!$Y131&lt;&gt;0),'[2]PDI_Descripcion tipo regimen ju'!$Y131,""),IF($A133="TOTAL",SUM(INDIRECT("O4:O"&amp;ROW()-1)),""))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IF(AND($A133&lt;&gt;"",$A133&lt;&gt;"TOTAL"),IF(AND('[2]PDI_Descripcion tipo regimen ju'!$AB131&lt;&gt;"",'[2]PDI_Descripcion tipo regimen ju'!$AB131&lt;&gt;0),'[2]PDI_Descripcion tipo regimen ju'!$AB131,""),IF($A133="TOTAL",SUM(INDIRECT("Q4:Q"&amp;ROW()-1)),""))</f>
        <v/>
      </c>
      <c r="R133" s="6" t="str">
        <f ca="1">IF(AND($A133&lt;&gt;"",$A133&lt;&gt;"TOTAL"),IF(AND('[2]PDI_Descripcion tipo regimen ju'!$AD131&lt;&gt;"",'[2]PDI_Descripcion tipo regimen ju'!$AD131&lt;&gt;0),'[2]PDI_Descripcion tipo regimen ju'!$AD131,""),IF($A133="TOTAL",SUM(INDIRECT("R4:R"&amp;ROW()-1)),""))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IF(AND($A133&lt;&gt;"",$A133&lt;&gt;"TOTAL"),IF(AND('[2]PDI_Descripcion tipo regimen ju'!$AG131&lt;&gt;"",'[2]PDI_Descripcion tipo regimen ju'!$AG131&lt;&gt;0),'[2]PDI_Descripcion tipo regimen ju'!$AG131,""),IF($A133="TOTAL",SUM(INDIRECT("T4:T"&amp;ROW()-1)),""))</f>
        <v/>
      </c>
      <c r="U133" s="6" t="str">
        <f ca="1">IF(AND($A133&lt;&gt;"",$A133&lt;&gt;"TOTAL"),IF(AND('[2]PDI_Descripcion tipo regimen ju'!$AI131&lt;&gt;"",'[2]PDI_Descripcion tipo regimen ju'!$AI131&lt;&gt;0),'[2]PDI_Descripcion tipo regimen ju'!$AI131,""),IF($A133="TOTAL",SUM(INDIRECT("U4:U"&amp;ROW()-1)),""))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IF(AND($A133&lt;&gt;"",$A133&lt;&gt;"TOTAL"),IF(AND('[2]PDI_Descripcion tipo regimen ju'!$AL131&lt;&gt;"",'[2]PDI_Descripcion tipo regimen ju'!$AL131&lt;&gt;0),'[2]PDI_Descripcion tipo regimen ju'!$AL131,""),IF($A133="TOTAL",SUM(INDIRECT("W4:W"&amp;ROW()-1)),""))</f>
        <v/>
      </c>
      <c r="X133" s="6" t="str">
        <f ca="1">IF(AND($A133&lt;&gt;"",$A133&lt;&gt;"TOTAL"),IF(AND('[2]PDI_Descripcion tipo regimen ju'!$AN131&lt;&gt;"",'[2]PDI_Descripcion tipo regimen ju'!$AN131&lt;&gt;0),'[2]PDI_Descripcion tipo regimen ju'!$AN131,""),IF($A133="TOTAL",SUM(INDIRECT("X4:X"&amp;ROW()-1)),""))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IF(AND($A133&lt;&gt;"",$A133&lt;&gt;"TOTAL"),IF(AND('[2]PDI_Descripcion tipo regimen ju'!$AQ131&lt;&gt;"",'[2]PDI_Descripcion tipo regimen ju'!$AQ131&lt;&gt;0),'[2]PDI_Descripcion tipo regimen ju'!$AQ131,""),IF($A133="TOTAL",SUM(INDIRECT("Z4:Z"&amp;ROW()-1)),""))</f>
        <v/>
      </c>
      <c r="AA133" s="6" t="str">
        <f ca="1">IF(AND($A133&lt;&gt;"",$A133&lt;&gt;"TOTAL"),IF(AND('[2]PDI_Descripcion tipo regimen ju'!$AS131&lt;&gt;"",'[2]PDI_Descripcion tipo regimen ju'!$AS131&lt;&gt;0),'[2]PDI_Descripcion tipo regimen ju'!$AS131,""),IF($A133="TOTAL",SUM(INDIRECT("AA4:AA"&amp;ROW()-1)),""))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IF(AND($A133&lt;&gt;"",$A133&lt;&gt;"TOTAL"),IF(AND('[2]PDI_Descripcion tipo regimen ju'!$AV131&lt;&gt;"",'[2]PDI_Descripcion tipo regimen ju'!$AV131&lt;&gt;0),'[2]PDI_Descripcion tipo regimen ju'!$AV131,""),IF($A133="TOTAL",SUM(INDIRECT("AC4:AC"&amp;ROW()-1)),""))</f>
        <v/>
      </c>
      <c r="AD133" s="6" t="str">
        <f ca="1">IF(AND($A133&lt;&gt;"",$A133&lt;&gt;"TOTAL"),IF(AND('[2]PDI_Descripcion tipo regimen ju'!$AX131&lt;&gt;"",'[2]PDI_Descripcion tipo regimen ju'!$AX131&lt;&gt;0),'[2]PDI_Descripcion tipo regimen ju'!$AX131,""),IF($A133="TOTAL",SUM(INDIRECT("AD4:AD"&amp;ROW()-1)),""))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IF(AND($A133&lt;&gt;"",$A133&lt;&gt;"TOTAL"),IF(AND('[2]PDI_Descripcion tipo regimen ju'!$BA131&lt;&gt;"",'[2]PDI_Descripcion tipo regimen ju'!$BA131&lt;&gt;0),'[2]PDI_Descripcion tipo regimen ju'!$BA131,""),IF($A133="TOTAL",SUM(INDIRECT("AF4:AF"&amp;ROW()-1)),""))</f>
        <v/>
      </c>
      <c r="AG133" s="6" t="str">
        <f ca="1">IF(AND($A133&lt;&gt;"",$A133&lt;&gt;"TOTAL"),IF(AND('[2]PDI_Descripcion tipo regimen ju'!$BC131&lt;&gt;"",'[2]PDI_Descripcion tipo regimen ju'!$BC131&lt;&gt;0),'[2]PDI_Descripcion tipo regimen ju'!$BC131,""),IF($A133="TOTAL",SUM(INDIRECT("AG4:AG"&amp;ROW()-1)),""))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IF(AND($A133&lt;&gt;"",$A133&lt;&gt;"TOTAL"),IF(AND('[2]PDI_Descripcion tipo regimen ju'!$BF131&lt;&gt;"",'[2]PDI_Descripcion tipo regimen ju'!$BF131&lt;&gt;0),'[2]PDI_Descripcion tipo regimen ju'!$BF131,""),IF($A133="TOTAL",SUM(INDIRECT("AI4:AI"&amp;ROW()-1)),""))</f>
        <v/>
      </c>
      <c r="AJ133" s="6" t="str">
        <f ca="1">IF(AND($A133&lt;&gt;"",$A133&lt;&gt;"TOTAL"),IF(AND('[2]PDI_Descripcion tipo regimen ju'!$BH131&lt;&gt;"",'[2]PDI_Descripcion tipo regimen ju'!$BH131&lt;&gt;0),'[2]PDI_Descripcion tipo regimen ju'!$BH131,""),IF($A133="TOTAL",SUM(INDIRECT("AJ4:AJ"&amp;ROW()-1)),""))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IF(AND($A133&lt;&gt;"",$A133&lt;&gt;"TOTAL"),IF(AND('[2]PDI_Descripcion tipo regimen ju'!$BK131&lt;&gt;"",'[2]PDI_Descripcion tipo regimen ju'!$BK131&lt;&gt;0),'[2]PDI_Descripcion tipo regimen ju'!$BK131,""),IF($A133="TOTAL",SUM(INDIRECT("AL4:AL"&amp;ROW()-1)),""))</f>
        <v/>
      </c>
      <c r="AM133" s="6" t="str">
        <f ca="1">IF(AND($A133&lt;&gt;"",$A133&lt;&gt;"TOTAL"),IF(AND('[2]PDI_Descripcion tipo regimen ju'!$BM131&lt;&gt;"",'[2]PDI_Descripcion tipo regimen ju'!$BM131&lt;&gt;0),'[2]PDI_Descripcion tipo regimen ju'!$BM131,""),IF($A133="TOTAL",SUM(INDIRECT("AM4:AM"&amp;ROW()-1)),""))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IF(AND($A133&lt;&gt;"",$A133&lt;&gt;"TOTAL"),IF(AND('[2]PDI_Descripcion tipo regimen ju'!$BP131&lt;&gt;"",'[2]PDI_Descripcion tipo regimen ju'!$BP131&lt;&gt;0),'[2]PDI_Descripcion tipo regimen ju'!$BP131,""),IF($A133="TOTAL",SUM(INDIRECT("AO4:AO"&amp;ROW()-1)),""))</f>
        <v/>
      </c>
      <c r="AP133" s="6" t="str">
        <f ca="1">IF(AND($A133&lt;&gt;"",$A133&lt;&gt;"TOTAL"),IF(AND('[2]PDI_Descripcion tipo regimen ju'!$BR131&lt;&gt;"",'[2]PDI_Descripcion tipo regimen ju'!$BR131&lt;&gt;0),'[2]PDI_Descripcion tipo regimen ju'!$BR131,""),IF($A133="TOTAL",SUM(INDIRECT("AP4:AP"&amp;ROW()-1)),""))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IF(AND($A133&lt;&gt;"",$A133&lt;&gt;"TOTAL"),IF(AND('[2]PDI_Descripcion tipo regimen ju'!$BU131&lt;&gt;"",'[2]PDI_Descripcion tipo regimen ju'!$BU131&lt;&gt;0),'[2]PDI_Descripcion tipo regimen ju'!$BU131,""),IF($A133="TOTAL",SUM(INDIRECT("AR4:AR"&amp;ROW()-1)),""))</f>
        <v/>
      </c>
      <c r="AS133" s="6" t="str">
        <f ca="1">IF(AND($A133&lt;&gt;"",$A133&lt;&gt;"TOTAL"),IF(AND('[2]PDI_Descripcion tipo regimen ju'!$BW131&lt;&gt;"",'[2]PDI_Descripcion tipo regimen ju'!$BW131&lt;&gt;0),'[2]PDI_Descripcion tipo regimen ju'!$BW131,""),IF($A133="TOTAL",SUM(INDIRECT("AS4:AS"&amp;ROW()-1)),""))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IF(AND($A133&lt;&gt;"",$A133&lt;&gt;"TOTAL"),IF(AND('[2]PDI_Descripcion tipo regimen ju'!$BZ131&lt;&gt;"",'[2]PDI_Descripcion tipo regimen ju'!$BZ131&lt;&gt;0),'[2]PDI_Descripcion tipo regimen ju'!$BZ131,""),IF($A133="TOTAL",SUM(INDIRECT("AU4:AU"&amp;ROW()-1)),""))</f>
        <v/>
      </c>
      <c r="AV133" s="6" t="str">
        <f ca="1">IF(AND($A133&lt;&gt;"",$A133&lt;&gt;"TOTAL"),IF(AND('[2]PDI_Descripcion tipo regimen ju'!$CB131&lt;&gt;"",'[2]PDI_Descripcion tipo regimen ju'!$CB131&lt;&gt;0),'[2]PDI_Descripcion tipo regimen ju'!$CB131,""),IF($A133="TOTAL",SUM(INDIRECT("AV4:AV"&amp;ROW()-1)),""))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IF(AND($A133&lt;&gt;"",$A133&lt;&gt;"TOTAL"),IF(AND('[2]PDI_Descripcion tipo regimen ju'!$CE131&lt;&gt;"",'[2]PDI_Descripcion tipo regimen ju'!$CE131&lt;&gt;0),'[2]PDI_Descripcion tipo regimen ju'!$CE131,""),IF($A133="TOTAL",SUM(INDIRECT("AX4:AX"&amp;ROW()-1)),""))</f>
        <v/>
      </c>
      <c r="AY133" s="6" t="str">
        <f ca="1">IF(AND($A133&lt;&gt;"",$A133&lt;&gt;"TOTAL"),IF(AND('[2]PDI_Descripcion tipo regimen ju'!$CG131&lt;&gt;"",'[2]PDI_Descripcion tipo regimen ju'!$CG131&lt;&gt;0),'[2]PDI_Descripcion tipo regimen ju'!$CG131,""),IF($A133="TOTAL",SUM(INDIRECT("AY4:AY"&amp;ROW()-1)),""))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IF(AND($A133&lt;&gt;"",$A133&lt;&gt;"TOTAL"),IF(AND('[2]PDI_Descripcion tipo regimen ju'!$CJ131&lt;&gt;"",'[2]PDI_Descripcion tipo regimen ju'!$CJ131&lt;&gt;0),'[2]PDI_Descripcion tipo regimen ju'!$CJ131,""),IF($A133="TOTAL",SUM(INDIRECT("BA4:BA"&amp;ROW()-1)),""))</f>
        <v/>
      </c>
      <c r="BB133" s="6" t="str">
        <f ca="1">IF(AND($A133&lt;&gt;"",$A133&lt;&gt;"TOTAL"),IF(AND('[2]PDI_Descripcion tipo regimen ju'!$CL131&lt;&gt;"",'[2]PDI_Descripcion tipo regimen ju'!$CL131&lt;&gt;0),'[2]PDI_Descripcion tipo regimen ju'!$CL131,""),IF($A133="TOTAL",SUM(INDIRECT("BB4:BB"&amp;ROW()-1)),""))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IF(AND($A133&lt;&gt;"",$A133&lt;&gt;"TOTAL"),IF(AND('[2]PDI_Descripcion tipo regimen ju'!$CO131&lt;&gt;"",'[2]PDI_Descripcion tipo regimen ju'!$CO131&lt;&gt;0),'[2]PDI_Descripcion tipo regimen ju'!$CO131,""),IF($A133="TOTAL",SUM(INDIRECT("BD4:BD"&amp;ROW()-1)),""))</f>
        <v/>
      </c>
      <c r="BE133" s="6" t="str">
        <f ca="1">IF(AND($A133&lt;&gt;"",$A133&lt;&gt;"TOTAL"),IF(AND('[2]PDI_Descripcion tipo regimen ju'!$CQ131&lt;&gt;"",'[2]PDI_Descripcion tipo regimen ju'!$CQ131&lt;&gt;0),'[2]PDI_Descripcion tipo regimen ju'!$CQ131,""),IF($A133="TOTAL",SUM(INDIRECT("BE4:BE"&amp;ROW()-1)),""))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IF('[2]PDI_Descripcion tipo regimen ju'!$B132&lt;&gt;"",'[2]PDI_Descripcion tipo regimen ju'!$B132,IF(AND('[2]PDI_Descripcion tipo regimen ju'!$B132="",'[2]PDI_Descripcion tipo regimen ju'!$B133="",'[2]PDI_Descripcion tipo regimen ju'!$B131=""),"","TOTAL"))</f>
        <v/>
      </c>
      <c r="B134" s="6" t="str">
        <f ca="1">IF(AND($A134&lt;&gt;"",$A134&lt;&gt;"TOTAL"),IF(AND('[2]PDI_Descripcion tipo regimen ju'!$C132&lt;&gt;"",'[2]PDI_Descripcion tipo regimen ju'!$C132&lt;&gt;0),'[2]PDI_Descripcion tipo regimen ju'!$C132,""),IF($A134="TOTAL",SUM(INDIRECT("B4:B"&amp;ROW()-1)),""))</f>
        <v/>
      </c>
      <c r="C134" s="6" t="str">
        <f ca="1">IF(AND($A134&lt;&gt;"",$A134&lt;&gt;"TOTAL"),IF(AND('[2]PDI_Descripcion tipo regimen ju'!$E132&lt;&gt;"",'[2]PDI_Descripcion tipo regimen ju'!$E132&lt;&gt;0),'[2]PDI_Descripcion tipo regimen ju'!$E132,""),IF($A134="TOTAL",SUM(INDIRECT("C4:C"&amp;ROW()-1)),""))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IF(AND($A134&lt;&gt;"",$A134&lt;&gt;"TOTAL"),IF(AND('[2]PDI_Descripcion tipo regimen ju'!$H132&lt;&gt;"",'[2]PDI_Descripcion tipo regimen ju'!$H132&lt;&gt;0),'[2]PDI_Descripcion tipo regimen ju'!$H132,""),IF($A134="TOTAL",SUM(INDIRECT("E4:E"&amp;ROW()-1)),""))</f>
        <v/>
      </c>
      <c r="F134" s="6" t="str">
        <f ca="1">IF(AND($A134&lt;&gt;"",$A134&lt;&gt;"TOTAL"),IF(AND('[2]PDI_Descripcion tipo regimen ju'!$J132&lt;&gt;"",'[2]PDI_Descripcion tipo regimen ju'!$J132&lt;&gt;0),'[2]PDI_Descripcion tipo regimen ju'!$J132,""),IF($A134="TOTAL",SUM(INDIRECT("F4:F"&amp;ROW()-1)),""))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IF(AND($A134&lt;&gt;"",$A134&lt;&gt;"TOTAL"),IF(AND('[2]PDI_Descripcion tipo regimen ju'!$M132&lt;&gt;"",'[2]PDI_Descripcion tipo regimen ju'!$M132&lt;&gt;0),'[2]PDI_Descripcion tipo regimen ju'!$M132,""),IF($A134="TOTAL",SUM(INDIRECT("H4:H"&amp;ROW()-1)),""))</f>
        <v/>
      </c>
      <c r="I134" s="6" t="str">
        <f ca="1">IF(AND($A134&lt;&gt;"",$A134&lt;&gt;"TOTAL"),IF(AND('[2]PDI_Descripcion tipo regimen ju'!$O132&lt;&gt;"",'[2]PDI_Descripcion tipo regimen ju'!$O132&lt;&gt;0),'[2]PDI_Descripcion tipo regimen ju'!$O132,""),IF($A134="TOTAL",SUM(INDIRECT("I4:I"&amp;ROW()-1)),""))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IF(AND($A134&lt;&gt;"",$A134&lt;&gt;"TOTAL"),IF(AND('[2]PDI_Descripcion tipo regimen ju'!$R132&lt;&gt;"",'[2]PDI_Descripcion tipo regimen ju'!$R132&lt;&gt;0),'[2]PDI_Descripcion tipo regimen ju'!$R132,""),IF($A134="TOTAL",SUM(INDIRECT("K4:K"&amp;ROW()-1)),""))</f>
        <v/>
      </c>
      <c r="L134" s="6" t="str">
        <f ca="1">IF(AND($A134&lt;&gt;"",$A134&lt;&gt;"TOTAL"),IF(AND('[2]PDI_Descripcion tipo regimen ju'!$T132&lt;&gt;"",'[2]PDI_Descripcion tipo regimen ju'!$T132&lt;&gt;0),'[2]PDI_Descripcion tipo regimen ju'!$T132,""),IF($A134="TOTAL",SUM(INDIRECT("L4:L"&amp;ROW()-1)),""))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IF(AND($A134&lt;&gt;"",$A134&lt;&gt;"TOTAL"),IF(AND('[2]PDI_Descripcion tipo regimen ju'!$W132&lt;&gt;"",'[2]PDI_Descripcion tipo regimen ju'!$W132&lt;&gt;0),'[2]PDI_Descripcion tipo regimen ju'!$W132,""),IF($A134="TOTAL",SUM(INDIRECT("N4:N"&amp;ROW()-1)),""))</f>
        <v/>
      </c>
      <c r="O134" s="6" t="str">
        <f ca="1">IF(AND($A134&lt;&gt;"",$A134&lt;&gt;"TOTAL"),IF(AND('[2]PDI_Descripcion tipo regimen ju'!$Y132&lt;&gt;"",'[2]PDI_Descripcion tipo regimen ju'!$Y132&lt;&gt;0),'[2]PDI_Descripcion tipo regimen ju'!$Y132,""),IF($A134="TOTAL",SUM(INDIRECT("O4:O"&amp;ROW()-1)),""))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IF(AND($A134&lt;&gt;"",$A134&lt;&gt;"TOTAL"),IF(AND('[2]PDI_Descripcion tipo regimen ju'!$AB132&lt;&gt;"",'[2]PDI_Descripcion tipo regimen ju'!$AB132&lt;&gt;0),'[2]PDI_Descripcion tipo regimen ju'!$AB132,""),IF($A134="TOTAL",SUM(INDIRECT("Q4:Q"&amp;ROW()-1)),""))</f>
        <v/>
      </c>
      <c r="R134" s="6" t="str">
        <f ca="1">IF(AND($A134&lt;&gt;"",$A134&lt;&gt;"TOTAL"),IF(AND('[2]PDI_Descripcion tipo regimen ju'!$AD132&lt;&gt;"",'[2]PDI_Descripcion tipo regimen ju'!$AD132&lt;&gt;0),'[2]PDI_Descripcion tipo regimen ju'!$AD132,""),IF($A134="TOTAL",SUM(INDIRECT("R4:R"&amp;ROW()-1)),""))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IF(AND($A134&lt;&gt;"",$A134&lt;&gt;"TOTAL"),IF(AND('[2]PDI_Descripcion tipo regimen ju'!$AG132&lt;&gt;"",'[2]PDI_Descripcion tipo regimen ju'!$AG132&lt;&gt;0),'[2]PDI_Descripcion tipo regimen ju'!$AG132,""),IF($A134="TOTAL",SUM(INDIRECT("T4:T"&amp;ROW()-1)),""))</f>
        <v/>
      </c>
      <c r="U134" s="6" t="str">
        <f ca="1">IF(AND($A134&lt;&gt;"",$A134&lt;&gt;"TOTAL"),IF(AND('[2]PDI_Descripcion tipo regimen ju'!$AI132&lt;&gt;"",'[2]PDI_Descripcion tipo regimen ju'!$AI132&lt;&gt;0),'[2]PDI_Descripcion tipo regimen ju'!$AI132,""),IF($A134="TOTAL",SUM(INDIRECT("U4:U"&amp;ROW()-1)),""))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IF(AND($A134&lt;&gt;"",$A134&lt;&gt;"TOTAL"),IF(AND('[2]PDI_Descripcion tipo regimen ju'!$AL132&lt;&gt;"",'[2]PDI_Descripcion tipo regimen ju'!$AL132&lt;&gt;0),'[2]PDI_Descripcion tipo regimen ju'!$AL132,""),IF($A134="TOTAL",SUM(INDIRECT("W4:W"&amp;ROW()-1)),""))</f>
        <v/>
      </c>
      <c r="X134" s="6" t="str">
        <f ca="1">IF(AND($A134&lt;&gt;"",$A134&lt;&gt;"TOTAL"),IF(AND('[2]PDI_Descripcion tipo regimen ju'!$AN132&lt;&gt;"",'[2]PDI_Descripcion tipo regimen ju'!$AN132&lt;&gt;0),'[2]PDI_Descripcion tipo regimen ju'!$AN132,""),IF($A134="TOTAL",SUM(INDIRECT("X4:X"&amp;ROW()-1)),""))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IF(AND($A134&lt;&gt;"",$A134&lt;&gt;"TOTAL"),IF(AND('[2]PDI_Descripcion tipo regimen ju'!$AQ132&lt;&gt;"",'[2]PDI_Descripcion tipo regimen ju'!$AQ132&lt;&gt;0),'[2]PDI_Descripcion tipo regimen ju'!$AQ132,""),IF($A134="TOTAL",SUM(INDIRECT("Z4:Z"&amp;ROW()-1)),""))</f>
        <v/>
      </c>
      <c r="AA134" s="6" t="str">
        <f ca="1">IF(AND($A134&lt;&gt;"",$A134&lt;&gt;"TOTAL"),IF(AND('[2]PDI_Descripcion tipo regimen ju'!$AS132&lt;&gt;"",'[2]PDI_Descripcion tipo regimen ju'!$AS132&lt;&gt;0),'[2]PDI_Descripcion tipo regimen ju'!$AS132,""),IF($A134="TOTAL",SUM(INDIRECT("AA4:AA"&amp;ROW()-1)),""))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IF(AND($A134&lt;&gt;"",$A134&lt;&gt;"TOTAL"),IF(AND('[2]PDI_Descripcion tipo regimen ju'!$AV132&lt;&gt;"",'[2]PDI_Descripcion tipo regimen ju'!$AV132&lt;&gt;0),'[2]PDI_Descripcion tipo regimen ju'!$AV132,""),IF($A134="TOTAL",SUM(INDIRECT("AC4:AC"&amp;ROW()-1)),""))</f>
        <v/>
      </c>
      <c r="AD134" s="6" t="str">
        <f ca="1">IF(AND($A134&lt;&gt;"",$A134&lt;&gt;"TOTAL"),IF(AND('[2]PDI_Descripcion tipo regimen ju'!$AX132&lt;&gt;"",'[2]PDI_Descripcion tipo regimen ju'!$AX132&lt;&gt;0),'[2]PDI_Descripcion tipo regimen ju'!$AX132,""),IF($A134="TOTAL",SUM(INDIRECT("AD4:AD"&amp;ROW()-1)),""))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IF(AND($A134&lt;&gt;"",$A134&lt;&gt;"TOTAL"),IF(AND('[2]PDI_Descripcion tipo regimen ju'!$BA132&lt;&gt;"",'[2]PDI_Descripcion tipo regimen ju'!$BA132&lt;&gt;0),'[2]PDI_Descripcion tipo regimen ju'!$BA132,""),IF($A134="TOTAL",SUM(INDIRECT("AF4:AF"&amp;ROW()-1)),""))</f>
        <v/>
      </c>
      <c r="AG134" s="6" t="str">
        <f ca="1">IF(AND($A134&lt;&gt;"",$A134&lt;&gt;"TOTAL"),IF(AND('[2]PDI_Descripcion tipo regimen ju'!$BC132&lt;&gt;"",'[2]PDI_Descripcion tipo regimen ju'!$BC132&lt;&gt;0),'[2]PDI_Descripcion tipo regimen ju'!$BC132,""),IF($A134="TOTAL",SUM(INDIRECT("AG4:AG"&amp;ROW()-1)),""))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IF(AND($A134&lt;&gt;"",$A134&lt;&gt;"TOTAL"),IF(AND('[2]PDI_Descripcion tipo regimen ju'!$BF132&lt;&gt;"",'[2]PDI_Descripcion tipo regimen ju'!$BF132&lt;&gt;0),'[2]PDI_Descripcion tipo regimen ju'!$BF132,""),IF($A134="TOTAL",SUM(INDIRECT("AI4:AI"&amp;ROW()-1)),""))</f>
        <v/>
      </c>
      <c r="AJ134" s="6" t="str">
        <f ca="1">IF(AND($A134&lt;&gt;"",$A134&lt;&gt;"TOTAL"),IF(AND('[2]PDI_Descripcion tipo regimen ju'!$BH132&lt;&gt;"",'[2]PDI_Descripcion tipo regimen ju'!$BH132&lt;&gt;0),'[2]PDI_Descripcion tipo regimen ju'!$BH132,""),IF($A134="TOTAL",SUM(INDIRECT("AJ4:AJ"&amp;ROW()-1)),""))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IF(AND($A134&lt;&gt;"",$A134&lt;&gt;"TOTAL"),IF(AND('[2]PDI_Descripcion tipo regimen ju'!$BK132&lt;&gt;"",'[2]PDI_Descripcion tipo regimen ju'!$BK132&lt;&gt;0),'[2]PDI_Descripcion tipo regimen ju'!$BK132,""),IF($A134="TOTAL",SUM(INDIRECT("AL4:AL"&amp;ROW()-1)),""))</f>
        <v/>
      </c>
      <c r="AM134" s="6" t="str">
        <f ca="1">IF(AND($A134&lt;&gt;"",$A134&lt;&gt;"TOTAL"),IF(AND('[2]PDI_Descripcion tipo regimen ju'!$BM132&lt;&gt;"",'[2]PDI_Descripcion tipo regimen ju'!$BM132&lt;&gt;0),'[2]PDI_Descripcion tipo regimen ju'!$BM132,""),IF($A134="TOTAL",SUM(INDIRECT("AM4:AM"&amp;ROW()-1)),""))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IF(AND($A134&lt;&gt;"",$A134&lt;&gt;"TOTAL"),IF(AND('[2]PDI_Descripcion tipo regimen ju'!$BP132&lt;&gt;"",'[2]PDI_Descripcion tipo regimen ju'!$BP132&lt;&gt;0),'[2]PDI_Descripcion tipo regimen ju'!$BP132,""),IF($A134="TOTAL",SUM(INDIRECT("AO4:AO"&amp;ROW()-1)),""))</f>
        <v/>
      </c>
      <c r="AP134" s="6" t="str">
        <f ca="1">IF(AND($A134&lt;&gt;"",$A134&lt;&gt;"TOTAL"),IF(AND('[2]PDI_Descripcion tipo regimen ju'!$BR132&lt;&gt;"",'[2]PDI_Descripcion tipo regimen ju'!$BR132&lt;&gt;0),'[2]PDI_Descripcion tipo regimen ju'!$BR132,""),IF($A134="TOTAL",SUM(INDIRECT("AP4:AP"&amp;ROW()-1)),""))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IF(AND($A134&lt;&gt;"",$A134&lt;&gt;"TOTAL"),IF(AND('[2]PDI_Descripcion tipo regimen ju'!$BU132&lt;&gt;"",'[2]PDI_Descripcion tipo regimen ju'!$BU132&lt;&gt;0),'[2]PDI_Descripcion tipo regimen ju'!$BU132,""),IF($A134="TOTAL",SUM(INDIRECT("AR4:AR"&amp;ROW()-1)),""))</f>
        <v/>
      </c>
      <c r="AS134" s="6" t="str">
        <f ca="1">IF(AND($A134&lt;&gt;"",$A134&lt;&gt;"TOTAL"),IF(AND('[2]PDI_Descripcion tipo regimen ju'!$BW132&lt;&gt;"",'[2]PDI_Descripcion tipo regimen ju'!$BW132&lt;&gt;0),'[2]PDI_Descripcion tipo regimen ju'!$BW132,""),IF($A134="TOTAL",SUM(INDIRECT("AS4:AS"&amp;ROW()-1)),""))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IF(AND($A134&lt;&gt;"",$A134&lt;&gt;"TOTAL"),IF(AND('[2]PDI_Descripcion tipo regimen ju'!$BZ132&lt;&gt;"",'[2]PDI_Descripcion tipo regimen ju'!$BZ132&lt;&gt;0),'[2]PDI_Descripcion tipo regimen ju'!$BZ132,""),IF($A134="TOTAL",SUM(INDIRECT("AU4:AU"&amp;ROW()-1)),""))</f>
        <v/>
      </c>
      <c r="AV134" s="6" t="str">
        <f ca="1">IF(AND($A134&lt;&gt;"",$A134&lt;&gt;"TOTAL"),IF(AND('[2]PDI_Descripcion tipo regimen ju'!$CB132&lt;&gt;"",'[2]PDI_Descripcion tipo regimen ju'!$CB132&lt;&gt;0),'[2]PDI_Descripcion tipo regimen ju'!$CB132,""),IF($A134="TOTAL",SUM(INDIRECT("AV4:AV"&amp;ROW()-1)),""))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IF(AND($A134&lt;&gt;"",$A134&lt;&gt;"TOTAL"),IF(AND('[2]PDI_Descripcion tipo regimen ju'!$CE132&lt;&gt;"",'[2]PDI_Descripcion tipo regimen ju'!$CE132&lt;&gt;0),'[2]PDI_Descripcion tipo regimen ju'!$CE132,""),IF($A134="TOTAL",SUM(INDIRECT("AX4:AX"&amp;ROW()-1)),""))</f>
        <v/>
      </c>
      <c r="AY134" s="6" t="str">
        <f ca="1">IF(AND($A134&lt;&gt;"",$A134&lt;&gt;"TOTAL"),IF(AND('[2]PDI_Descripcion tipo regimen ju'!$CG132&lt;&gt;"",'[2]PDI_Descripcion tipo regimen ju'!$CG132&lt;&gt;0),'[2]PDI_Descripcion tipo regimen ju'!$CG132,""),IF($A134="TOTAL",SUM(INDIRECT("AY4:AY"&amp;ROW()-1)),""))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IF(AND($A134&lt;&gt;"",$A134&lt;&gt;"TOTAL"),IF(AND('[2]PDI_Descripcion tipo regimen ju'!$CJ132&lt;&gt;"",'[2]PDI_Descripcion tipo regimen ju'!$CJ132&lt;&gt;0),'[2]PDI_Descripcion tipo regimen ju'!$CJ132,""),IF($A134="TOTAL",SUM(INDIRECT("BA4:BA"&amp;ROW()-1)),""))</f>
        <v/>
      </c>
      <c r="BB134" s="6" t="str">
        <f ca="1">IF(AND($A134&lt;&gt;"",$A134&lt;&gt;"TOTAL"),IF(AND('[2]PDI_Descripcion tipo regimen ju'!$CL132&lt;&gt;"",'[2]PDI_Descripcion tipo regimen ju'!$CL132&lt;&gt;0),'[2]PDI_Descripcion tipo regimen ju'!$CL132,""),IF($A134="TOTAL",SUM(INDIRECT("BB4:BB"&amp;ROW()-1)),""))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IF(AND($A134&lt;&gt;"",$A134&lt;&gt;"TOTAL"),IF(AND('[2]PDI_Descripcion tipo regimen ju'!$CO132&lt;&gt;"",'[2]PDI_Descripcion tipo regimen ju'!$CO132&lt;&gt;0),'[2]PDI_Descripcion tipo regimen ju'!$CO132,""),IF($A134="TOTAL",SUM(INDIRECT("BD4:BD"&amp;ROW()-1)),""))</f>
        <v/>
      </c>
      <c r="BE134" s="6" t="str">
        <f ca="1">IF(AND($A134&lt;&gt;"",$A134&lt;&gt;"TOTAL"),IF(AND('[2]PDI_Descripcion tipo regimen ju'!$CQ132&lt;&gt;"",'[2]PDI_Descripcion tipo regimen ju'!$CQ132&lt;&gt;0),'[2]PDI_Descripcion tipo regimen ju'!$CQ132,""),IF($A134="TOTAL",SUM(INDIRECT("BE4:BE"&amp;ROW()-1)),""))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IF('[2]PDI_Descripcion tipo regimen ju'!$B133&lt;&gt;"",'[2]PDI_Descripcion tipo regimen ju'!$B133,IF(AND('[2]PDI_Descripcion tipo regimen ju'!$B133="",'[2]PDI_Descripcion tipo regimen ju'!$B134="",'[2]PDI_Descripcion tipo regimen ju'!$B132=""),"","TOTAL"))</f>
        <v/>
      </c>
      <c r="B135" s="6" t="str">
        <f ca="1">IF(AND($A135&lt;&gt;"",$A135&lt;&gt;"TOTAL"),IF(AND('[2]PDI_Descripcion tipo regimen ju'!$C133&lt;&gt;"",'[2]PDI_Descripcion tipo regimen ju'!$C133&lt;&gt;0),'[2]PDI_Descripcion tipo regimen ju'!$C133,""),IF($A135="TOTAL",SUM(INDIRECT("B4:B"&amp;ROW()-1)),""))</f>
        <v/>
      </c>
      <c r="C135" s="6" t="str">
        <f ca="1">IF(AND($A135&lt;&gt;"",$A135&lt;&gt;"TOTAL"),IF(AND('[2]PDI_Descripcion tipo regimen ju'!$E133&lt;&gt;"",'[2]PDI_Descripcion tipo regimen ju'!$E133&lt;&gt;0),'[2]PDI_Descripcion tipo regimen ju'!$E133,""),IF($A135="TOTAL",SUM(INDIRECT("C4:C"&amp;ROW()-1)),""))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IF(AND($A135&lt;&gt;"",$A135&lt;&gt;"TOTAL"),IF(AND('[2]PDI_Descripcion tipo regimen ju'!$H133&lt;&gt;"",'[2]PDI_Descripcion tipo regimen ju'!$H133&lt;&gt;0),'[2]PDI_Descripcion tipo regimen ju'!$H133,""),IF($A135="TOTAL",SUM(INDIRECT("E4:E"&amp;ROW()-1)),""))</f>
        <v/>
      </c>
      <c r="F135" s="6" t="str">
        <f ca="1">IF(AND($A135&lt;&gt;"",$A135&lt;&gt;"TOTAL"),IF(AND('[2]PDI_Descripcion tipo regimen ju'!$J133&lt;&gt;"",'[2]PDI_Descripcion tipo regimen ju'!$J133&lt;&gt;0),'[2]PDI_Descripcion tipo regimen ju'!$J133,""),IF($A135="TOTAL",SUM(INDIRECT("F4:F"&amp;ROW()-1)),""))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IF(AND($A135&lt;&gt;"",$A135&lt;&gt;"TOTAL"),IF(AND('[2]PDI_Descripcion tipo regimen ju'!$M133&lt;&gt;"",'[2]PDI_Descripcion tipo regimen ju'!$M133&lt;&gt;0),'[2]PDI_Descripcion tipo regimen ju'!$M133,""),IF($A135="TOTAL",SUM(INDIRECT("H4:H"&amp;ROW()-1)),""))</f>
        <v/>
      </c>
      <c r="I135" s="6" t="str">
        <f ca="1">IF(AND($A135&lt;&gt;"",$A135&lt;&gt;"TOTAL"),IF(AND('[2]PDI_Descripcion tipo regimen ju'!$O133&lt;&gt;"",'[2]PDI_Descripcion tipo regimen ju'!$O133&lt;&gt;0),'[2]PDI_Descripcion tipo regimen ju'!$O133,""),IF($A135="TOTAL",SUM(INDIRECT("I4:I"&amp;ROW()-1)),""))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IF(AND($A135&lt;&gt;"",$A135&lt;&gt;"TOTAL"),IF(AND('[2]PDI_Descripcion tipo regimen ju'!$R133&lt;&gt;"",'[2]PDI_Descripcion tipo regimen ju'!$R133&lt;&gt;0),'[2]PDI_Descripcion tipo regimen ju'!$R133,""),IF($A135="TOTAL",SUM(INDIRECT("K4:K"&amp;ROW()-1)),""))</f>
        <v/>
      </c>
      <c r="L135" s="6" t="str">
        <f ca="1">IF(AND($A135&lt;&gt;"",$A135&lt;&gt;"TOTAL"),IF(AND('[2]PDI_Descripcion tipo regimen ju'!$T133&lt;&gt;"",'[2]PDI_Descripcion tipo regimen ju'!$T133&lt;&gt;0),'[2]PDI_Descripcion tipo regimen ju'!$T133,""),IF($A135="TOTAL",SUM(INDIRECT("L4:L"&amp;ROW()-1)),""))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IF(AND($A135&lt;&gt;"",$A135&lt;&gt;"TOTAL"),IF(AND('[2]PDI_Descripcion tipo regimen ju'!$W133&lt;&gt;"",'[2]PDI_Descripcion tipo regimen ju'!$W133&lt;&gt;0),'[2]PDI_Descripcion tipo regimen ju'!$W133,""),IF($A135="TOTAL",SUM(INDIRECT("N4:N"&amp;ROW()-1)),""))</f>
        <v/>
      </c>
      <c r="O135" s="6" t="str">
        <f ca="1">IF(AND($A135&lt;&gt;"",$A135&lt;&gt;"TOTAL"),IF(AND('[2]PDI_Descripcion tipo regimen ju'!$Y133&lt;&gt;"",'[2]PDI_Descripcion tipo regimen ju'!$Y133&lt;&gt;0),'[2]PDI_Descripcion tipo regimen ju'!$Y133,""),IF($A135="TOTAL",SUM(INDIRECT("O4:O"&amp;ROW()-1)),""))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IF(AND($A135&lt;&gt;"",$A135&lt;&gt;"TOTAL"),IF(AND('[2]PDI_Descripcion tipo regimen ju'!$AB133&lt;&gt;"",'[2]PDI_Descripcion tipo regimen ju'!$AB133&lt;&gt;0),'[2]PDI_Descripcion tipo regimen ju'!$AB133,""),IF($A135="TOTAL",SUM(INDIRECT("Q4:Q"&amp;ROW()-1)),""))</f>
        <v/>
      </c>
      <c r="R135" s="6" t="str">
        <f ca="1">IF(AND($A135&lt;&gt;"",$A135&lt;&gt;"TOTAL"),IF(AND('[2]PDI_Descripcion tipo regimen ju'!$AD133&lt;&gt;"",'[2]PDI_Descripcion tipo regimen ju'!$AD133&lt;&gt;0),'[2]PDI_Descripcion tipo regimen ju'!$AD133,""),IF($A135="TOTAL",SUM(INDIRECT("R4:R"&amp;ROW()-1)),""))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IF(AND($A135&lt;&gt;"",$A135&lt;&gt;"TOTAL"),IF(AND('[2]PDI_Descripcion tipo regimen ju'!$AG133&lt;&gt;"",'[2]PDI_Descripcion tipo regimen ju'!$AG133&lt;&gt;0),'[2]PDI_Descripcion tipo regimen ju'!$AG133,""),IF($A135="TOTAL",SUM(INDIRECT("T4:T"&amp;ROW()-1)),""))</f>
        <v/>
      </c>
      <c r="U135" s="6" t="str">
        <f ca="1">IF(AND($A135&lt;&gt;"",$A135&lt;&gt;"TOTAL"),IF(AND('[2]PDI_Descripcion tipo regimen ju'!$AI133&lt;&gt;"",'[2]PDI_Descripcion tipo regimen ju'!$AI133&lt;&gt;0),'[2]PDI_Descripcion tipo regimen ju'!$AI133,""),IF($A135="TOTAL",SUM(INDIRECT("U4:U"&amp;ROW()-1)),""))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IF(AND($A135&lt;&gt;"",$A135&lt;&gt;"TOTAL"),IF(AND('[2]PDI_Descripcion tipo regimen ju'!$AL133&lt;&gt;"",'[2]PDI_Descripcion tipo regimen ju'!$AL133&lt;&gt;0),'[2]PDI_Descripcion tipo regimen ju'!$AL133,""),IF($A135="TOTAL",SUM(INDIRECT("W4:W"&amp;ROW()-1)),""))</f>
        <v/>
      </c>
      <c r="X135" s="6" t="str">
        <f ca="1">IF(AND($A135&lt;&gt;"",$A135&lt;&gt;"TOTAL"),IF(AND('[2]PDI_Descripcion tipo regimen ju'!$AN133&lt;&gt;"",'[2]PDI_Descripcion tipo regimen ju'!$AN133&lt;&gt;0),'[2]PDI_Descripcion tipo regimen ju'!$AN133,""),IF($A135="TOTAL",SUM(INDIRECT("X4:X"&amp;ROW()-1)),""))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IF(AND($A135&lt;&gt;"",$A135&lt;&gt;"TOTAL"),IF(AND('[2]PDI_Descripcion tipo regimen ju'!$AQ133&lt;&gt;"",'[2]PDI_Descripcion tipo regimen ju'!$AQ133&lt;&gt;0),'[2]PDI_Descripcion tipo regimen ju'!$AQ133,""),IF($A135="TOTAL",SUM(INDIRECT("Z4:Z"&amp;ROW()-1)),""))</f>
        <v/>
      </c>
      <c r="AA135" s="6" t="str">
        <f ca="1">IF(AND($A135&lt;&gt;"",$A135&lt;&gt;"TOTAL"),IF(AND('[2]PDI_Descripcion tipo regimen ju'!$AS133&lt;&gt;"",'[2]PDI_Descripcion tipo regimen ju'!$AS133&lt;&gt;0),'[2]PDI_Descripcion tipo regimen ju'!$AS133,""),IF($A135="TOTAL",SUM(INDIRECT("AA4:AA"&amp;ROW()-1)),""))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IF(AND($A135&lt;&gt;"",$A135&lt;&gt;"TOTAL"),IF(AND('[2]PDI_Descripcion tipo regimen ju'!$AV133&lt;&gt;"",'[2]PDI_Descripcion tipo regimen ju'!$AV133&lt;&gt;0),'[2]PDI_Descripcion tipo regimen ju'!$AV133,""),IF($A135="TOTAL",SUM(INDIRECT("AC4:AC"&amp;ROW()-1)),""))</f>
        <v/>
      </c>
      <c r="AD135" s="6" t="str">
        <f ca="1">IF(AND($A135&lt;&gt;"",$A135&lt;&gt;"TOTAL"),IF(AND('[2]PDI_Descripcion tipo regimen ju'!$AX133&lt;&gt;"",'[2]PDI_Descripcion tipo regimen ju'!$AX133&lt;&gt;0),'[2]PDI_Descripcion tipo regimen ju'!$AX133,""),IF($A135="TOTAL",SUM(INDIRECT("AD4:AD"&amp;ROW()-1)),""))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IF(AND($A135&lt;&gt;"",$A135&lt;&gt;"TOTAL"),IF(AND('[2]PDI_Descripcion tipo regimen ju'!$BA133&lt;&gt;"",'[2]PDI_Descripcion tipo regimen ju'!$BA133&lt;&gt;0),'[2]PDI_Descripcion tipo regimen ju'!$BA133,""),IF($A135="TOTAL",SUM(INDIRECT("AF4:AF"&amp;ROW()-1)),""))</f>
        <v/>
      </c>
      <c r="AG135" s="6" t="str">
        <f ca="1">IF(AND($A135&lt;&gt;"",$A135&lt;&gt;"TOTAL"),IF(AND('[2]PDI_Descripcion tipo regimen ju'!$BC133&lt;&gt;"",'[2]PDI_Descripcion tipo regimen ju'!$BC133&lt;&gt;0),'[2]PDI_Descripcion tipo regimen ju'!$BC133,""),IF($A135="TOTAL",SUM(INDIRECT("AG4:AG"&amp;ROW()-1)),""))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IF(AND($A135&lt;&gt;"",$A135&lt;&gt;"TOTAL"),IF(AND('[2]PDI_Descripcion tipo regimen ju'!$BF133&lt;&gt;"",'[2]PDI_Descripcion tipo regimen ju'!$BF133&lt;&gt;0),'[2]PDI_Descripcion tipo regimen ju'!$BF133,""),IF($A135="TOTAL",SUM(INDIRECT("AI4:AI"&amp;ROW()-1)),""))</f>
        <v/>
      </c>
      <c r="AJ135" s="6" t="str">
        <f ca="1">IF(AND($A135&lt;&gt;"",$A135&lt;&gt;"TOTAL"),IF(AND('[2]PDI_Descripcion tipo regimen ju'!$BH133&lt;&gt;"",'[2]PDI_Descripcion tipo regimen ju'!$BH133&lt;&gt;0),'[2]PDI_Descripcion tipo regimen ju'!$BH133,""),IF($A135="TOTAL",SUM(INDIRECT("AJ4:AJ"&amp;ROW()-1)),""))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IF(AND($A135&lt;&gt;"",$A135&lt;&gt;"TOTAL"),IF(AND('[2]PDI_Descripcion tipo regimen ju'!$BK133&lt;&gt;"",'[2]PDI_Descripcion tipo regimen ju'!$BK133&lt;&gt;0),'[2]PDI_Descripcion tipo regimen ju'!$BK133,""),IF($A135="TOTAL",SUM(INDIRECT("AL4:AL"&amp;ROW()-1)),""))</f>
        <v/>
      </c>
      <c r="AM135" s="6" t="str">
        <f ca="1">IF(AND($A135&lt;&gt;"",$A135&lt;&gt;"TOTAL"),IF(AND('[2]PDI_Descripcion tipo regimen ju'!$BM133&lt;&gt;"",'[2]PDI_Descripcion tipo regimen ju'!$BM133&lt;&gt;0),'[2]PDI_Descripcion tipo regimen ju'!$BM133,""),IF($A135="TOTAL",SUM(INDIRECT("AM4:AM"&amp;ROW()-1)),""))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IF(AND($A135&lt;&gt;"",$A135&lt;&gt;"TOTAL"),IF(AND('[2]PDI_Descripcion tipo regimen ju'!$BP133&lt;&gt;"",'[2]PDI_Descripcion tipo regimen ju'!$BP133&lt;&gt;0),'[2]PDI_Descripcion tipo regimen ju'!$BP133,""),IF($A135="TOTAL",SUM(INDIRECT("AO4:AO"&amp;ROW()-1)),""))</f>
        <v/>
      </c>
      <c r="AP135" s="6" t="str">
        <f ca="1">IF(AND($A135&lt;&gt;"",$A135&lt;&gt;"TOTAL"),IF(AND('[2]PDI_Descripcion tipo regimen ju'!$BR133&lt;&gt;"",'[2]PDI_Descripcion tipo regimen ju'!$BR133&lt;&gt;0),'[2]PDI_Descripcion tipo regimen ju'!$BR133,""),IF($A135="TOTAL",SUM(INDIRECT("AP4:AP"&amp;ROW()-1)),""))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IF(AND($A135&lt;&gt;"",$A135&lt;&gt;"TOTAL"),IF(AND('[2]PDI_Descripcion tipo regimen ju'!$BU133&lt;&gt;"",'[2]PDI_Descripcion tipo regimen ju'!$BU133&lt;&gt;0),'[2]PDI_Descripcion tipo regimen ju'!$BU133,""),IF($A135="TOTAL",SUM(INDIRECT("AR4:AR"&amp;ROW()-1)),""))</f>
        <v/>
      </c>
      <c r="AS135" s="6" t="str">
        <f ca="1">IF(AND($A135&lt;&gt;"",$A135&lt;&gt;"TOTAL"),IF(AND('[2]PDI_Descripcion tipo regimen ju'!$BW133&lt;&gt;"",'[2]PDI_Descripcion tipo regimen ju'!$BW133&lt;&gt;0),'[2]PDI_Descripcion tipo regimen ju'!$BW133,""),IF($A135="TOTAL",SUM(INDIRECT("AS4:AS"&amp;ROW()-1)),""))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IF(AND($A135&lt;&gt;"",$A135&lt;&gt;"TOTAL"),IF(AND('[2]PDI_Descripcion tipo regimen ju'!$BZ133&lt;&gt;"",'[2]PDI_Descripcion tipo regimen ju'!$BZ133&lt;&gt;0),'[2]PDI_Descripcion tipo regimen ju'!$BZ133,""),IF($A135="TOTAL",SUM(INDIRECT("AU4:AU"&amp;ROW()-1)),""))</f>
        <v/>
      </c>
      <c r="AV135" s="6" t="str">
        <f ca="1">IF(AND($A135&lt;&gt;"",$A135&lt;&gt;"TOTAL"),IF(AND('[2]PDI_Descripcion tipo regimen ju'!$CB133&lt;&gt;"",'[2]PDI_Descripcion tipo regimen ju'!$CB133&lt;&gt;0),'[2]PDI_Descripcion tipo regimen ju'!$CB133,""),IF($A135="TOTAL",SUM(INDIRECT("AV4:AV"&amp;ROW()-1)),""))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IF(AND($A135&lt;&gt;"",$A135&lt;&gt;"TOTAL"),IF(AND('[2]PDI_Descripcion tipo regimen ju'!$CE133&lt;&gt;"",'[2]PDI_Descripcion tipo regimen ju'!$CE133&lt;&gt;0),'[2]PDI_Descripcion tipo regimen ju'!$CE133,""),IF($A135="TOTAL",SUM(INDIRECT("AX4:AX"&amp;ROW()-1)),""))</f>
        <v/>
      </c>
      <c r="AY135" s="6" t="str">
        <f ca="1">IF(AND($A135&lt;&gt;"",$A135&lt;&gt;"TOTAL"),IF(AND('[2]PDI_Descripcion tipo regimen ju'!$CG133&lt;&gt;"",'[2]PDI_Descripcion tipo regimen ju'!$CG133&lt;&gt;0),'[2]PDI_Descripcion tipo regimen ju'!$CG133,""),IF($A135="TOTAL",SUM(INDIRECT("AY4:AY"&amp;ROW()-1)),""))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IF(AND($A135&lt;&gt;"",$A135&lt;&gt;"TOTAL"),IF(AND('[2]PDI_Descripcion tipo regimen ju'!$CJ133&lt;&gt;"",'[2]PDI_Descripcion tipo regimen ju'!$CJ133&lt;&gt;0),'[2]PDI_Descripcion tipo regimen ju'!$CJ133,""),IF($A135="TOTAL",SUM(INDIRECT("BA4:BA"&amp;ROW()-1)),""))</f>
        <v/>
      </c>
      <c r="BB135" s="6" t="str">
        <f ca="1">IF(AND($A135&lt;&gt;"",$A135&lt;&gt;"TOTAL"),IF(AND('[2]PDI_Descripcion tipo regimen ju'!$CL133&lt;&gt;"",'[2]PDI_Descripcion tipo regimen ju'!$CL133&lt;&gt;0),'[2]PDI_Descripcion tipo regimen ju'!$CL133,""),IF($A135="TOTAL",SUM(INDIRECT("BB4:BB"&amp;ROW()-1)),""))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IF(AND($A135&lt;&gt;"",$A135&lt;&gt;"TOTAL"),IF(AND('[2]PDI_Descripcion tipo regimen ju'!$CO133&lt;&gt;"",'[2]PDI_Descripcion tipo regimen ju'!$CO133&lt;&gt;0),'[2]PDI_Descripcion tipo regimen ju'!$CO133,""),IF($A135="TOTAL",SUM(INDIRECT("BD4:BD"&amp;ROW()-1)),""))</f>
        <v/>
      </c>
      <c r="BE135" s="6" t="str">
        <f ca="1">IF(AND($A135&lt;&gt;"",$A135&lt;&gt;"TOTAL"),IF(AND('[2]PDI_Descripcion tipo regimen ju'!$CQ133&lt;&gt;"",'[2]PDI_Descripcion tipo regimen ju'!$CQ133&lt;&gt;0),'[2]PDI_Descripcion tipo regimen ju'!$CQ133,""),IF($A135="TOTAL",SUM(INDIRECT("BE4:BE"&amp;ROW()-1)),""))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IF('[2]PDI_Descripcion tipo regimen ju'!$B134&lt;&gt;"",'[2]PDI_Descripcion tipo regimen ju'!$B134,IF(AND('[2]PDI_Descripcion tipo regimen ju'!$B134="",'[2]PDI_Descripcion tipo regimen ju'!$B135="",'[2]PDI_Descripcion tipo regimen ju'!$B133=""),"","TOTAL"))</f>
        <v/>
      </c>
      <c r="B136" s="6" t="str">
        <f ca="1">IF(AND($A136&lt;&gt;"",$A136&lt;&gt;"TOTAL"),IF(AND('[2]PDI_Descripcion tipo regimen ju'!$C134&lt;&gt;"",'[2]PDI_Descripcion tipo regimen ju'!$C134&lt;&gt;0),'[2]PDI_Descripcion tipo regimen ju'!$C134,""),IF($A136="TOTAL",SUM(INDIRECT("B4:B"&amp;ROW()-1)),""))</f>
        <v/>
      </c>
      <c r="C136" s="6" t="str">
        <f ca="1">IF(AND($A136&lt;&gt;"",$A136&lt;&gt;"TOTAL"),IF(AND('[2]PDI_Descripcion tipo regimen ju'!$E134&lt;&gt;"",'[2]PDI_Descripcion tipo regimen ju'!$E134&lt;&gt;0),'[2]PDI_Descripcion tipo regimen ju'!$E134,""),IF($A136="TOTAL",SUM(INDIRECT("C4:C"&amp;ROW()-1)),""))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IF(AND($A136&lt;&gt;"",$A136&lt;&gt;"TOTAL"),IF(AND('[2]PDI_Descripcion tipo regimen ju'!$H134&lt;&gt;"",'[2]PDI_Descripcion tipo regimen ju'!$H134&lt;&gt;0),'[2]PDI_Descripcion tipo regimen ju'!$H134,""),IF($A136="TOTAL",SUM(INDIRECT("E4:E"&amp;ROW()-1)),""))</f>
        <v/>
      </c>
      <c r="F136" s="6" t="str">
        <f ca="1">IF(AND($A136&lt;&gt;"",$A136&lt;&gt;"TOTAL"),IF(AND('[2]PDI_Descripcion tipo regimen ju'!$J134&lt;&gt;"",'[2]PDI_Descripcion tipo regimen ju'!$J134&lt;&gt;0),'[2]PDI_Descripcion tipo regimen ju'!$J134,""),IF($A136="TOTAL",SUM(INDIRECT("F4:F"&amp;ROW()-1)),""))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IF(AND($A136&lt;&gt;"",$A136&lt;&gt;"TOTAL"),IF(AND('[2]PDI_Descripcion tipo regimen ju'!$M134&lt;&gt;"",'[2]PDI_Descripcion tipo regimen ju'!$M134&lt;&gt;0),'[2]PDI_Descripcion tipo regimen ju'!$M134,""),IF($A136="TOTAL",SUM(INDIRECT("H4:H"&amp;ROW()-1)),""))</f>
        <v/>
      </c>
      <c r="I136" s="6" t="str">
        <f ca="1">IF(AND($A136&lt;&gt;"",$A136&lt;&gt;"TOTAL"),IF(AND('[2]PDI_Descripcion tipo regimen ju'!$O134&lt;&gt;"",'[2]PDI_Descripcion tipo regimen ju'!$O134&lt;&gt;0),'[2]PDI_Descripcion tipo regimen ju'!$O134,""),IF($A136="TOTAL",SUM(INDIRECT("I4:I"&amp;ROW()-1)),""))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IF(AND($A136&lt;&gt;"",$A136&lt;&gt;"TOTAL"),IF(AND('[2]PDI_Descripcion tipo regimen ju'!$R134&lt;&gt;"",'[2]PDI_Descripcion tipo regimen ju'!$R134&lt;&gt;0),'[2]PDI_Descripcion tipo regimen ju'!$R134,""),IF($A136="TOTAL",SUM(INDIRECT("K4:K"&amp;ROW()-1)),""))</f>
        <v/>
      </c>
      <c r="L136" s="6" t="str">
        <f ca="1">IF(AND($A136&lt;&gt;"",$A136&lt;&gt;"TOTAL"),IF(AND('[2]PDI_Descripcion tipo regimen ju'!$T134&lt;&gt;"",'[2]PDI_Descripcion tipo regimen ju'!$T134&lt;&gt;0),'[2]PDI_Descripcion tipo regimen ju'!$T134,""),IF($A136="TOTAL",SUM(INDIRECT("L4:L"&amp;ROW()-1)),""))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IF(AND($A136&lt;&gt;"",$A136&lt;&gt;"TOTAL"),IF(AND('[2]PDI_Descripcion tipo regimen ju'!$W134&lt;&gt;"",'[2]PDI_Descripcion tipo regimen ju'!$W134&lt;&gt;0),'[2]PDI_Descripcion tipo regimen ju'!$W134,""),IF($A136="TOTAL",SUM(INDIRECT("N4:N"&amp;ROW()-1)),""))</f>
        <v/>
      </c>
      <c r="O136" s="6" t="str">
        <f ca="1">IF(AND($A136&lt;&gt;"",$A136&lt;&gt;"TOTAL"),IF(AND('[2]PDI_Descripcion tipo regimen ju'!$Y134&lt;&gt;"",'[2]PDI_Descripcion tipo regimen ju'!$Y134&lt;&gt;0),'[2]PDI_Descripcion tipo regimen ju'!$Y134,""),IF($A136="TOTAL",SUM(INDIRECT("O4:O"&amp;ROW()-1)),""))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IF(AND($A136&lt;&gt;"",$A136&lt;&gt;"TOTAL"),IF(AND('[2]PDI_Descripcion tipo regimen ju'!$AB134&lt;&gt;"",'[2]PDI_Descripcion tipo regimen ju'!$AB134&lt;&gt;0),'[2]PDI_Descripcion tipo regimen ju'!$AB134,""),IF($A136="TOTAL",SUM(INDIRECT("Q4:Q"&amp;ROW()-1)),""))</f>
        <v/>
      </c>
      <c r="R136" s="6" t="str">
        <f ca="1">IF(AND($A136&lt;&gt;"",$A136&lt;&gt;"TOTAL"),IF(AND('[2]PDI_Descripcion tipo regimen ju'!$AD134&lt;&gt;"",'[2]PDI_Descripcion tipo regimen ju'!$AD134&lt;&gt;0),'[2]PDI_Descripcion tipo regimen ju'!$AD134,""),IF($A136="TOTAL",SUM(INDIRECT("R4:R"&amp;ROW()-1)),""))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IF(AND($A136&lt;&gt;"",$A136&lt;&gt;"TOTAL"),IF(AND('[2]PDI_Descripcion tipo regimen ju'!$AG134&lt;&gt;"",'[2]PDI_Descripcion tipo regimen ju'!$AG134&lt;&gt;0),'[2]PDI_Descripcion tipo regimen ju'!$AG134,""),IF($A136="TOTAL",SUM(INDIRECT("T4:T"&amp;ROW()-1)),""))</f>
        <v/>
      </c>
      <c r="U136" s="6" t="str">
        <f ca="1">IF(AND($A136&lt;&gt;"",$A136&lt;&gt;"TOTAL"),IF(AND('[2]PDI_Descripcion tipo regimen ju'!$AI134&lt;&gt;"",'[2]PDI_Descripcion tipo regimen ju'!$AI134&lt;&gt;0),'[2]PDI_Descripcion tipo regimen ju'!$AI134,""),IF($A136="TOTAL",SUM(INDIRECT("U4:U"&amp;ROW()-1)),""))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IF(AND($A136&lt;&gt;"",$A136&lt;&gt;"TOTAL"),IF(AND('[2]PDI_Descripcion tipo regimen ju'!$AL134&lt;&gt;"",'[2]PDI_Descripcion tipo regimen ju'!$AL134&lt;&gt;0),'[2]PDI_Descripcion tipo regimen ju'!$AL134,""),IF($A136="TOTAL",SUM(INDIRECT("W4:W"&amp;ROW()-1)),""))</f>
        <v/>
      </c>
      <c r="X136" s="6" t="str">
        <f ca="1">IF(AND($A136&lt;&gt;"",$A136&lt;&gt;"TOTAL"),IF(AND('[2]PDI_Descripcion tipo regimen ju'!$AN134&lt;&gt;"",'[2]PDI_Descripcion tipo regimen ju'!$AN134&lt;&gt;0),'[2]PDI_Descripcion tipo regimen ju'!$AN134,""),IF($A136="TOTAL",SUM(INDIRECT("X4:X"&amp;ROW()-1)),""))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IF(AND($A136&lt;&gt;"",$A136&lt;&gt;"TOTAL"),IF(AND('[2]PDI_Descripcion tipo regimen ju'!$AQ134&lt;&gt;"",'[2]PDI_Descripcion tipo regimen ju'!$AQ134&lt;&gt;0),'[2]PDI_Descripcion tipo regimen ju'!$AQ134,""),IF($A136="TOTAL",SUM(INDIRECT("Z4:Z"&amp;ROW()-1)),""))</f>
        <v/>
      </c>
      <c r="AA136" s="6" t="str">
        <f ca="1">IF(AND($A136&lt;&gt;"",$A136&lt;&gt;"TOTAL"),IF(AND('[2]PDI_Descripcion tipo regimen ju'!$AS134&lt;&gt;"",'[2]PDI_Descripcion tipo regimen ju'!$AS134&lt;&gt;0),'[2]PDI_Descripcion tipo regimen ju'!$AS134,""),IF($A136="TOTAL",SUM(INDIRECT("AA4:AA"&amp;ROW()-1)),""))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IF(AND($A136&lt;&gt;"",$A136&lt;&gt;"TOTAL"),IF(AND('[2]PDI_Descripcion tipo regimen ju'!$AV134&lt;&gt;"",'[2]PDI_Descripcion tipo regimen ju'!$AV134&lt;&gt;0),'[2]PDI_Descripcion tipo regimen ju'!$AV134,""),IF($A136="TOTAL",SUM(INDIRECT("AC4:AC"&amp;ROW()-1)),""))</f>
        <v/>
      </c>
      <c r="AD136" s="6" t="str">
        <f ca="1">IF(AND($A136&lt;&gt;"",$A136&lt;&gt;"TOTAL"),IF(AND('[2]PDI_Descripcion tipo regimen ju'!$AX134&lt;&gt;"",'[2]PDI_Descripcion tipo regimen ju'!$AX134&lt;&gt;0),'[2]PDI_Descripcion tipo regimen ju'!$AX134,""),IF($A136="TOTAL",SUM(INDIRECT("AD4:AD"&amp;ROW()-1)),""))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IF(AND($A136&lt;&gt;"",$A136&lt;&gt;"TOTAL"),IF(AND('[2]PDI_Descripcion tipo regimen ju'!$BA134&lt;&gt;"",'[2]PDI_Descripcion tipo regimen ju'!$BA134&lt;&gt;0),'[2]PDI_Descripcion tipo regimen ju'!$BA134,""),IF($A136="TOTAL",SUM(INDIRECT("AF4:AF"&amp;ROW()-1)),""))</f>
        <v/>
      </c>
      <c r="AG136" s="6" t="str">
        <f ca="1">IF(AND($A136&lt;&gt;"",$A136&lt;&gt;"TOTAL"),IF(AND('[2]PDI_Descripcion tipo regimen ju'!$BC134&lt;&gt;"",'[2]PDI_Descripcion tipo regimen ju'!$BC134&lt;&gt;0),'[2]PDI_Descripcion tipo regimen ju'!$BC134,""),IF($A136="TOTAL",SUM(INDIRECT("AG4:AG"&amp;ROW()-1)),""))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IF(AND($A136&lt;&gt;"",$A136&lt;&gt;"TOTAL"),IF(AND('[2]PDI_Descripcion tipo regimen ju'!$BF134&lt;&gt;"",'[2]PDI_Descripcion tipo regimen ju'!$BF134&lt;&gt;0),'[2]PDI_Descripcion tipo regimen ju'!$BF134,""),IF($A136="TOTAL",SUM(INDIRECT("AI4:AI"&amp;ROW()-1)),""))</f>
        <v/>
      </c>
      <c r="AJ136" s="6" t="str">
        <f ca="1">IF(AND($A136&lt;&gt;"",$A136&lt;&gt;"TOTAL"),IF(AND('[2]PDI_Descripcion tipo regimen ju'!$BH134&lt;&gt;"",'[2]PDI_Descripcion tipo regimen ju'!$BH134&lt;&gt;0),'[2]PDI_Descripcion tipo regimen ju'!$BH134,""),IF($A136="TOTAL",SUM(INDIRECT("AJ4:AJ"&amp;ROW()-1)),""))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IF(AND($A136&lt;&gt;"",$A136&lt;&gt;"TOTAL"),IF(AND('[2]PDI_Descripcion tipo regimen ju'!$BK134&lt;&gt;"",'[2]PDI_Descripcion tipo regimen ju'!$BK134&lt;&gt;0),'[2]PDI_Descripcion tipo regimen ju'!$BK134,""),IF($A136="TOTAL",SUM(INDIRECT("AL4:AL"&amp;ROW()-1)),""))</f>
        <v/>
      </c>
      <c r="AM136" s="6" t="str">
        <f ca="1">IF(AND($A136&lt;&gt;"",$A136&lt;&gt;"TOTAL"),IF(AND('[2]PDI_Descripcion tipo regimen ju'!$BM134&lt;&gt;"",'[2]PDI_Descripcion tipo regimen ju'!$BM134&lt;&gt;0),'[2]PDI_Descripcion tipo regimen ju'!$BM134,""),IF($A136="TOTAL",SUM(INDIRECT("AM4:AM"&amp;ROW()-1)),""))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IF(AND($A136&lt;&gt;"",$A136&lt;&gt;"TOTAL"),IF(AND('[2]PDI_Descripcion tipo regimen ju'!$BP134&lt;&gt;"",'[2]PDI_Descripcion tipo regimen ju'!$BP134&lt;&gt;0),'[2]PDI_Descripcion tipo regimen ju'!$BP134,""),IF($A136="TOTAL",SUM(INDIRECT("AO4:AO"&amp;ROW()-1)),""))</f>
        <v/>
      </c>
      <c r="AP136" s="6" t="str">
        <f ca="1">IF(AND($A136&lt;&gt;"",$A136&lt;&gt;"TOTAL"),IF(AND('[2]PDI_Descripcion tipo regimen ju'!$BR134&lt;&gt;"",'[2]PDI_Descripcion tipo regimen ju'!$BR134&lt;&gt;0),'[2]PDI_Descripcion tipo regimen ju'!$BR134,""),IF($A136="TOTAL",SUM(INDIRECT("AP4:AP"&amp;ROW()-1)),""))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IF(AND($A136&lt;&gt;"",$A136&lt;&gt;"TOTAL"),IF(AND('[2]PDI_Descripcion tipo regimen ju'!$BU134&lt;&gt;"",'[2]PDI_Descripcion tipo regimen ju'!$BU134&lt;&gt;0),'[2]PDI_Descripcion tipo regimen ju'!$BU134,""),IF($A136="TOTAL",SUM(INDIRECT("AR4:AR"&amp;ROW()-1)),""))</f>
        <v/>
      </c>
      <c r="AS136" s="6" t="str">
        <f ca="1">IF(AND($A136&lt;&gt;"",$A136&lt;&gt;"TOTAL"),IF(AND('[2]PDI_Descripcion tipo regimen ju'!$BW134&lt;&gt;"",'[2]PDI_Descripcion tipo regimen ju'!$BW134&lt;&gt;0),'[2]PDI_Descripcion tipo regimen ju'!$BW134,""),IF($A136="TOTAL",SUM(INDIRECT("AS4:AS"&amp;ROW()-1)),""))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IF(AND($A136&lt;&gt;"",$A136&lt;&gt;"TOTAL"),IF(AND('[2]PDI_Descripcion tipo regimen ju'!$BZ134&lt;&gt;"",'[2]PDI_Descripcion tipo regimen ju'!$BZ134&lt;&gt;0),'[2]PDI_Descripcion tipo regimen ju'!$BZ134,""),IF($A136="TOTAL",SUM(INDIRECT("AU4:AU"&amp;ROW()-1)),""))</f>
        <v/>
      </c>
      <c r="AV136" s="6" t="str">
        <f ca="1">IF(AND($A136&lt;&gt;"",$A136&lt;&gt;"TOTAL"),IF(AND('[2]PDI_Descripcion tipo regimen ju'!$CB134&lt;&gt;"",'[2]PDI_Descripcion tipo regimen ju'!$CB134&lt;&gt;0),'[2]PDI_Descripcion tipo regimen ju'!$CB134,""),IF($A136="TOTAL",SUM(INDIRECT("AV4:AV"&amp;ROW()-1)),""))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IF(AND($A136&lt;&gt;"",$A136&lt;&gt;"TOTAL"),IF(AND('[2]PDI_Descripcion tipo regimen ju'!$CE134&lt;&gt;"",'[2]PDI_Descripcion tipo regimen ju'!$CE134&lt;&gt;0),'[2]PDI_Descripcion tipo regimen ju'!$CE134,""),IF($A136="TOTAL",SUM(INDIRECT("AX4:AX"&amp;ROW()-1)),""))</f>
        <v/>
      </c>
      <c r="AY136" s="6" t="str">
        <f ca="1">IF(AND($A136&lt;&gt;"",$A136&lt;&gt;"TOTAL"),IF(AND('[2]PDI_Descripcion tipo regimen ju'!$CG134&lt;&gt;"",'[2]PDI_Descripcion tipo regimen ju'!$CG134&lt;&gt;0),'[2]PDI_Descripcion tipo regimen ju'!$CG134,""),IF($A136="TOTAL",SUM(INDIRECT("AY4:AY"&amp;ROW()-1)),""))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IF(AND($A136&lt;&gt;"",$A136&lt;&gt;"TOTAL"),IF(AND('[2]PDI_Descripcion tipo regimen ju'!$CJ134&lt;&gt;"",'[2]PDI_Descripcion tipo regimen ju'!$CJ134&lt;&gt;0),'[2]PDI_Descripcion tipo regimen ju'!$CJ134,""),IF($A136="TOTAL",SUM(INDIRECT("BA4:BA"&amp;ROW()-1)),""))</f>
        <v/>
      </c>
      <c r="BB136" s="6" t="str">
        <f ca="1">IF(AND($A136&lt;&gt;"",$A136&lt;&gt;"TOTAL"),IF(AND('[2]PDI_Descripcion tipo regimen ju'!$CL134&lt;&gt;"",'[2]PDI_Descripcion tipo regimen ju'!$CL134&lt;&gt;0),'[2]PDI_Descripcion tipo regimen ju'!$CL134,""),IF($A136="TOTAL",SUM(INDIRECT("BB4:BB"&amp;ROW()-1)),""))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IF(AND($A136&lt;&gt;"",$A136&lt;&gt;"TOTAL"),IF(AND('[2]PDI_Descripcion tipo regimen ju'!$CO134&lt;&gt;"",'[2]PDI_Descripcion tipo regimen ju'!$CO134&lt;&gt;0),'[2]PDI_Descripcion tipo regimen ju'!$CO134,""),IF($A136="TOTAL",SUM(INDIRECT("BD4:BD"&amp;ROW()-1)),""))</f>
        <v/>
      </c>
      <c r="BE136" s="6" t="str">
        <f ca="1">IF(AND($A136&lt;&gt;"",$A136&lt;&gt;"TOTAL"),IF(AND('[2]PDI_Descripcion tipo regimen ju'!$CQ134&lt;&gt;"",'[2]PDI_Descripcion tipo regimen ju'!$CQ134&lt;&gt;0),'[2]PDI_Descripcion tipo regimen ju'!$CQ134,""),IF($A136="TOTAL",SUM(INDIRECT("BE4:BE"&amp;ROW()-1)),""))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IF('[2]PDI_Descripcion tipo regimen ju'!$B135&lt;&gt;"",'[2]PDI_Descripcion tipo regimen ju'!$B135,IF(AND('[2]PDI_Descripcion tipo regimen ju'!$B135="",'[2]PDI_Descripcion tipo regimen ju'!$B136="",'[2]PDI_Descripcion tipo regimen ju'!$B134=""),"","TOTAL"))</f>
        <v/>
      </c>
      <c r="B137" s="6" t="str">
        <f ca="1">IF(AND($A137&lt;&gt;"",$A137&lt;&gt;"TOTAL"),IF(AND('[2]PDI_Descripcion tipo regimen ju'!$C135&lt;&gt;"",'[2]PDI_Descripcion tipo regimen ju'!$C135&lt;&gt;0),'[2]PDI_Descripcion tipo regimen ju'!$C135,""),IF($A137="TOTAL",SUM(INDIRECT("B4:B"&amp;ROW()-1)),""))</f>
        <v/>
      </c>
      <c r="C137" s="6" t="str">
        <f ca="1">IF(AND($A137&lt;&gt;"",$A137&lt;&gt;"TOTAL"),IF(AND('[2]PDI_Descripcion tipo regimen ju'!$E135&lt;&gt;"",'[2]PDI_Descripcion tipo regimen ju'!$E135&lt;&gt;0),'[2]PDI_Descripcion tipo regimen ju'!$E135,""),IF($A137="TOTAL",SUM(INDIRECT("C4:C"&amp;ROW()-1)),""))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IF(AND($A137&lt;&gt;"",$A137&lt;&gt;"TOTAL"),IF(AND('[2]PDI_Descripcion tipo regimen ju'!$H135&lt;&gt;"",'[2]PDI_Descripcion tipo regimen ju'!$H135&lt;&gt;0),'[2]PDI_Descripcion tipo regimen ju'!$H135,""),IF($A137="TOTAL",SUM(INDIRECT("E4:E"&amp;ROW()-1)),""))</f>
        <v/>
      </c>
      <c r="F137" s="6" t="str">
        <f ca="1">IF(AND($A137&lt;&gt;"",$A137&lt;&gt;"TOTAL"),IF(AND('[2]PDI_Descripcion tipo regimen ju'!$J135&lt;&gt;"",'[2]PDI_Descripcion tipo regimen ju'!$J135&lt;&gt;0),'[2]PDI_Descripcion tipo regimen ju'!$J135,""),IF($A137="TOTAL",SUM(INDIRECT("F4:F"&amp;ROW()-1)),""))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IF(AND($A137&lt;&gt;"",$A137&lt;&gt;"TOTAL"),IF(AND('[2]PDI_Descripcion tipo regimen ju'!$M135&lt;&gt;"",'[2]PDI_Descripcion tipo regimen ju'!$M135&lt;&gt;0),'[2]PDI_Descripcion tipo regimen ju'!$M135,""),IF($A137="TOTAL",SUM(INDIRECT("H4:H"&amp;ROW()-1)),""))</f>
        <v/>
      </c>
      <c r="I137" s="6" t="str">
        <f ca="1">IF(AND($A137&lt;&gt;"",$A137&lt;&gt;"TOTAL"),IF(AND('[2]PDI_Descripcion tipo regimen ju'!$O135&lt;&gt;"",'[2]PDI_Descripcion tipo regimen ju'!$O135&lt;&gt;0),'[2]PDI_Descripcion tipo regimen ju'!$O135,""),IF($A137="TOTAL",SUM(INDIRECT("I4:I"&amp;ROW()-1)),""))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IF(AND($A137&lt;&gt;"",$A137&lt;&gt;"TOTAL"),IF(AND('[2]PDI_Descripcion tipo regimen ju'!$R135&lt;&gt;"",'[2]PDI_Descripcion tipo regimen ju'!$R135&lt;&gt;0),'[2]PDI_Descripcion tipo regimen ju'!$R135,""),IF($A137="TOTAL",SUM(INDIRECT("K4:K"&amp;ROW()-1)),""))</f>
        <v/>
      </c>
      <c r="L137" s="6" t="str">
        <f ca="1">IF(AND($A137&lt;&gt;"",$A137&lt;&gt;"TOTAL"),IF(AND('[2]PDI_Descripcion tipo regimen ju'!$T135&lt;&gt;"",'[2]PDI_Descripcion tipo regimen ju'!$T135&lt;&gt;0),'[2]PDI_Descripcion tipo regimen ju'!$T135,""),IF($A137="TOTAL",SUM(INDIRECT("L4:L"&amp;ROW()-1)),""))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IF(AND($A137&lt;&gt;"",$A137&lt;&gt;"TOTAL"),IF(AND('[2]PDI_Descripcion tipo regimen ju'!$W135&lt;&gt;"",'[2]PDI_Descripcion tipo regimen ju'!$W135&lt;&gt;0),'[2]PDI_Descripcion tipo regimen ju'!$W135,""),IF($A137="TOTAL",SUM(INDIRECT("N4:N"&amp;ROW()-1)),""))</f>
        <v/>
      </c>
      <c r="O137" s="6" t="str">
        <f ca="1">IF(AND($A137&lt;&gt;"",$A137&lt;&gt;"TOTAL"),IF(AND('[2]PDI_Descripcion tipo regimen ju'!$Y135&lt;&gt;"",'[2]PDI_Descripcion tipo regimen ju'!$Y135&lt;&gt;0),'[2]PDI_Descripcion tipo regimen ju'!$Y135,""),IF($A137="TOTAL",SUM(INDIRECT("O4:O"&amp;ROW()-1)),""))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IF(AND($A137&lt;&gt;"",$A137&lt;&gt;"TOTAL"),IF(AND('[2]PDI_Descripcion tipo regimen ju'!$AB135&lt;&gt;"",'[2]PDI_Descripcion tipo regimen ju'!$AB135&lt;&gt;0),'[2]PDI_Descripcion tipo regimen ju'!$AB135,""),IF($A137="TOTAL",SUM(INDIRECT("Q4:Q"&amp;ROW()-1)),""))</f>
        <v/>
      </c>
      <c r="R137" s="6" t="str">
        <f ca="1">IF(AND($A137&lt;&gt;"",$A137&lt;&gt;"TOTAL"),IF(AND('[2]PDI_Descripcion tipo regimen ju'!$AD135&lt;&gt;"",'[2]PDI_Descripcion tipo regimen ju'!$AD135&lt;&gt;0),'[2]PDI_Descripcion tipo regimen ju'!$AD135,""),IF($A137="TOTAL",SUM(INDIRECT("R4:R"&amp;ROW()-1)),""))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IF(AND($A137&lt;&gt;"",$A137&lt;&gt;"TOTAL"),IF(AND('[2]PDI_Descripcion tipo regimen ju'!$AG135&lt;&gt;"",'[2]PDI_Descripcion tipo regimen ju'!$AG135&lt;&gt;0),'[2]PDI_Descripcion tipo regimen ju'!$AG135,""),IF($A137="TOTAL",SUM(INDIRECT("T4:T"&amp;ROW()-1)),""))</f>
        <v/>
      </c>
      <c r="U137" s="6" t="str">
        <f ca="1">IF(AND($A137&lt;&gt;"",$A137&lt;&gt;"TOTAL"),IF(AND('[2]PDI_Descripcion tipo regimen ju'!$AI135&lt;&gt;"",'[2]PDI_Descripcion tipo regimen ju'!$AI135&lt;&gt;0),'[2]PDI_Descripcion tipo regimen ju'!$AI135,""),IF($A137="TOTAL",SUM(INDIRECT("U4:U"&amp;ROW()-1)),""))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IF(AND($A137&lt;&gt;"",$A137&lt;&gt;"TOTAL"),IF(AND('[2]PDI_Descripcion tipo regimen ju'!$AL135&lt;&gt;"",'[2]PDI_Descripcion tipo regimen ju'!$AL135&lt;&gt;0),'[2]PDI_Descripcion tipo regimen ju'!$AL135,""),IF($A137="TOTAL",SUM(INDIRECT("W4:W"&amp;ROW()-1)),""))</f>
        <v/>
      </c>
      <c r="X137" s="6" t="str">
        <f ca="1">IF(AND($A137&lt;&gt;"",$A137&lt;&gt;"TOTAL"),IF(AND('[2]PDI_Descripcion tipo regimen ju'!$AN135&lt;&gt;"",'[2]PDI_Descripcion tipo regimen ju'!$AN135&lt;&gt;0),'[2]PDI_Descripcion tipo regimen ju'!$AN135,""),IF($A137="TOTAL",SUM(INDIRECT("X4:X"&amp;ROW()-1)),""))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IF(AND($A137&lt;&gt;"",$A137&lt;&gt;"TOTAL"),IF(AND('[2]PDI_Descripcion tipo regimen ju'!$AQ135&lt;&gt;"",'[2]PDI_Descripcion tipo regimen ju'!$AQ135&lt;&gt;0),'[2]PDI_Descripcion tipo regimen ju'!$AQ135,""),IF($A137="TOTAL",SUM(INDIRECT("Z4:Z"&amp;ROW()-1)),""))</f>
        <v/>
      </c>
      <c r="AA137" s="6" t="str">
        <f ca="1">IF(AND($A137&lt;&gt;"",$A137&lt;&gt;"TOTAL"),IF(AND('[2]PDI_Descripcion tipo regimen ju'!$AS135&lt;&gt;"",'[2]PDI_Descripcion tipo regimen ju'!$AS135&lt;&gt;0),'[2]PDI_Descripcion tipo regimen ju'!$AS135,""),IF($A137="TOTAL",SUM(INDIRECT("AA4:AA"&amp;ROW()-1)),""))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IF(AND($A137&lt;&gt;"",$A137&lt;&gt;"TOTAL"),IF(AND('[2]PDI_Descripcion tipo regimen ju'!$AV135&lt;&gt;"",'[2]PDI_Descripcion tipo regimen ju'!$AV135&lt;&gt;0),'[2]PDI_Descripcion tipo regimen ju'!$AV135,""),IF($A137="TOTAL",SUM(INDIRECT("AC4:AC"&amp;ROW()-1)),""))</f>
        <v/>
      </c>
      <c r="AD137" s="6" t="str">
        <f ca="1">IF(AND($A137&lt;&gt;"",$A137&lt;&gt;"TOTAL"),IF(AND('[2]PDI_Descripcion tipo regimen ju'!$AX135&lt;&gt;"",'[2]PDI_Descripcion tipo regimen ju'!$AX135&lt;&gt;0),'[2]PDI_Descripcion tipo regimen ju'!$AX135,""),IF($A137="TOTAL",SUM(INDIRECT("AD4:AD"&amp;ROW()-1)),""))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IF(AND($A137&lt;&gt;"",$A137&lt;&gt;"TOTAL"),IF(AND('[2]PDI_Descripcion tipo regimen ju'!$BA135&lt;&gt;"",'[2]PDI_Descripcion tipo regimen ju'!$BA135&lt;&gt;0),'[2]PDI_Descripcion tipo regimen ju'!$BA135,""),IF($A137="TOTAL",SUM(INDIRECT("AF4:AF"&amp;ROW()-1)),""))</f>
        <v/>
      </c>
      <c r="AG137" s="6" t="str">
        <f ca="1">IF(AND($A137&lt;&gt;"",$A137&lt;&gt;"TOTAL"),IF(AND('[2]PDI_Descripcion tipo regimen ju'!$BC135&lt;&gt;"",'[2]PDI_Descripcion tipo regimen ju'!$BC135&lt;&gt;0),'[2]PDI_Descripcion tipo regimen ju'!$BC135,""),IF($A137="TOTAL",SUM(INDIRECT("AG4:AG"&amp;ROW()-1)),""))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IF(AND($A137&lt;&gt;"",$A137&lt;&gt;"TOTAL"),IF(AND('[2]PDI_Descripcion tipo regimen ju'!$BF135&lt;&gt;"",'[2]PDI_Descripcion tipo regimen ju'!$BF135&lt;&gt;0),'[2]PDI_Descripcion tipo regimen ju'!$BF135,""),IF($A137="TOTAL",SUM(INDIRECT("AI4:AI"&amp;ROW()-1)),""))</f>
        <v/>
      </c>
      <c r="AJ137" s="6" t="str">
        <f ca="1">IF(AND($A137&lt;&gt;"",$A137&lt;&gt;"TOTAL"),IF(AND('[2]PDI_Descripcion tipo regimen ju'!$BH135&lt;&gt;"",'[2]PDI_Descripcion tipo regimen ju'!$BH135&lt;&gt;0),'[2]PDI_Descripcion tipo regimen ju'!$BH135,""),IF($A137="TOTAL",SUM(INDIRECT("AJ4:AJ"&amp;ROW()-1)),""))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IF(AND($A137&lt;&gt;"",$A137&lt;&gt;"TOTAL"),IF(AND('[2]PDI_Descripcion tipo regimen ju'!$BK135&lt;&gt;"",'[2]PDI_Descripcion tipo regimen ju'!$BK135&lt;&gt;0),'[2]PDI_Descripcion tipo regimen ju'!$BK135,""),IF($A137="TOTAL",SUM(INDIRECT("AL4:AL"&amp;ROW()-1)),""))</f>
        <v/>
      </c>
      <c r="AM137" s="6" t="str">
        <f ca="1">IF(AND($A137&lt;&gt;"",$A137&lt;&gt;"TOTAL"),IF(AND('[2]PDI_Descripcion tipo regimen ju'!$BM135&lt;&gt;"",'[2]PDI_Descripcion tipo regimen ju'!$BM135&lt;&gt;0),'[2]PDI_Descripcion tipo regimen ju'!$BM135,""),IF($A137="TOTAL",SUM(INDIRECT("AM4:AM"&amp;ROW()-1)),""))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IF(AND($A137&lt;&gt;"",$A137&lt;&gt;"TOTAL"),IF(AND('[2]PDI_Descripcion tipo regimen ju'!$BP135&lt;&gt;"",'[2]PDI_Descripcion tipo regimen ju'!$BP135&lt;&gt;0),'[2]PDI_Descripcion tipo regimen ju'!$BP135,""),IF($A137="TOTAL",SUM(INDIRECT("AO4:AO"&amp;ROW()-1)),""))</f>
        <v/>
      </c>
      <c r="AP137" s="6" t="str">
        <f ca="1">IF(AND($A137&lt;&gt;"",$A137&lt;&gt;"TOTAL"),IF(AND('[2]PDI_Descripcion tipo regimen ju'!$BR135&lt;&gt;"",'[2]PDI_Descripcion tipo regimen ju'!$BR135&lt;&gt;0),'[2]PDI_Descripcion tipo regimen ju'!$BR135,""),IF($A137="TOTAL",SUM(INDIRECT("AP4:AP"&amp;ROW()-1)),""))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IF(AND($A137&lt;&gt;"",$A137&lt;&gt;"TOTAL"),IF(AND('[2]PDI_Descripcion tipo regimen ju'!$BU135&lt;&gt;"",'[2]PDI_Descripcion tipo regimen ju'!$BU135&lt;&gt;0),'[2]PDI_Descripcion tipo regimen ju'!$BU135,""),IF($A137="TOTAL",SUM(INDIRECT("AR4:AR"&amp;ROW()-1)),""))</f>
        <v/>
      </c>
      <c r="AS137" s="6" t="str">
        <f ca="1">IF(AND($A137&lt;&gt;"",$A137&lt;&gt;"TOTAL"),IF(AND('[2]PDI_Descripcion tipo regimen ju'!$BW135&lt;&gt;"",'[2]PDI_Descripcion tipo regimen ju'!$BW135&lt;&gt;0),'[2]PDI_Descripcion tipo regimen ju'!$BW135,""),IF($A137="TOTAL",SUM(INDIRECT("AS4:AS"&amp;ROW()-1)),""))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IF(AND($A137&lt;&gt;"",$A137&lt;&gt;"TOTAL"),IF(AND('[2]PDI_Descripcion tipo regimen ju'!$BZ135&lt;&gt;"",'[2]PDI_Descripcion tipo regimen ju'!$BZ135&lt;&gt;0),'[2]PDI_Descripcion tipo regimen ju'!$BZ135,""),IF($A137="TOTAL",SUM(INDIRECT("AU4:AU"&amp;ROW()-1)),""))</f>
        <v/>
      </c>
      <c r="AV137" s="6" t="str">
        <f ca="1">IF(AND($A137&lt;&gt;"",$A137&lt;&gt;"TOTAL"),IF(AND('[2]PDI_Descripcion tipo regimen ju'!$CB135&lt;&gt;"",'[2]PDI_Descripcion tipo regimen ju'!$CB135&lt;&gt;0),'[2]PDI_Descripcion tipo regimen ju'!$CB135,""),IF($A137="TOTAL",SUM(INDIRECT("AV4:AV"&amp;ROW()-1)),""))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IF(AND($A137&lt;&gt;"",$A137&lt;&gt;"TOTAL"),IF(AND('[2]PDI_Descripcion tipo regimen ju'!$CE135&lt;&gt;"",'[2]PDI_Descripcion tipo regimen ju'!$CE135&lt;&gt;0),'[2]PDI_Descripcion tipo regimen ju'!$CE135,""),IF($A137="TOTAL",SUM(INDIRECT("AX4:AX"&amp;ROW()-1)),""))</f>
        <v/>
      </c>
      <c r="AY137" s="6" t="str">
        <f ca="1">IF(AND($A137&lt;&gt;"",$A137&lt;&gt;"TOTAL"),IF(AND('[2]PDI_Descripcion tipo regimen ju'!$CG135&lt;&gt;"",'[2]PDI_Descripcion tipo regimen ju'!$CG135&lt;&gt;0),'[2]PDI_Descripcion tipo regimen ju'!$CG135,""),IF($A137="TOTAL",SUM(INDIRECT("AY4:AY"&amp;ROW()-1)),""))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IF(AND($A137&lt;&gt;"",$A137&lt;&gt;"TOTAL"),IF(AND('[2]PDI_Descripcion tipo regimen ju'!$CJ135&lt;&gt;"",'[2]PDI_Descripcion tipo regimen ju'!$CJ135&lt;&gt;0),'[2]PDI_Descripcion tipo regimen ju'!$CJ135,""),IF($A137="TOTAL",SUM(INDIRECT("BA4:BA"&amp;ROW()-1)),""))</f>
        <v/>
      </c>
      <c r="BB137" s="6" t="str">
        <f ca="1">IF(AND($A137&lt;&gt;"",$A137&lt;&gt;"TOTAL"),IF(AND('[2]PDI_Descripcion tipo regimen ju'!$CL135&lt;&gt;"",'[2]PDI_Descripcion tipo regimen ju'!$CL135&lt;&gt;0),'[2]PDI_Descripcion tipo regimen ju'!$CL135,""),IF($A137="TOTAL",SUM(INDIRECT("BB4:BB"&amp;ROW()-1)),""))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IF(AND($A137&lt;&gt;"",$A137&lt;&gt;"TOTAL"),IF(AND('[2]PDI_Descripcion tipo regimen ju'!$CO135&lt;&gt;"",'[2]PDI_Descripcion tipo regimen ju'!$CO135&lt;&gt;0),'[2]PDI_Descripcion tipo regimen ju'!$CO135,""),IF($A137="TOTAL",SUM(INDIRECT("BD4:BD"&amp;ROW()-1)),""))</f>
        <v/>
      </c>
      <c r="BE137" s="6" t="str">
        <f ca="1">IF(AND($A137&lt;&gt;"",$A137&lt;&gt;"TOTAL"),IF(AND('[2]PDI_Descripcion tipo regimen ju'!$CQ135&lt;&gt;"",'[2]PDI_Descripcion tipo regimen ju'!$CQ135&lt;&gt;0),'[2]PDI_Descripcion tipo regimen ju'!$CQ135,""),IF($A137="TOTAL",SUM(INDIRECT("BE4:BE"&amp;ROW()-1)),""))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IF('[2]PDI_Descripcion tipo regimen ju'!$B136&lt;&gt;"",'[2]PDI_Descripcion tipo regimen ju'!$B136,IF(AND('[2]PDI_Descripcion tipo regimen ju'!$B136="",'[2]PDI_Descripcion tipo regimen ju'!$B137="",'[2]PDI_Descripcion tipo regimen ju'!$B135=""),"","TOTAL"))</f>
        <v/>
      </c>
      <c r="B138" s="6" t="str">
        <f ca="1">IF(AND($A138&lt;&gt;"",$A138&lt;&gt;"TOTAL"),IF(AND('[2]PDI_Descripcion tipo regimen ju'!$C136&lt;&gt;"",'[2]PDI_Descripcion tipo regimen ju'!$C136&lt;&gt;0),'[2]PDI_Descripcion tipo regimen ju'!$C136,""),IF($A138="TOTAL",SUM(INDIRECT("B4:B"&amp;ROW()-1)),""))</f>
        <v/>
      </c>
      <c r="C138" s="6" t="str">
        <f ca="1">IF(AND($A138&lt;&gt;"",$A138&lt;&gt;"TOTAL"),IF(AND('[2]PDI_Descripcion tipo regimen ju'!$E136&lt;&gt;"",'[2]PDI_Descripcion tipo regimen ju'!$E136&lt;&gt;0),'[2]PDI_Descripcion tipo regimen ju'!$E136,""),IF($A138="TOTAL",SUM(INDIRECT("C4:C"&amp;ROW()-1)),""))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IF(AND($A138&lt;&gt;"",$A138&lt;&gt;"TOTAL"),IF(AND('[2]PDI_Descripcion tipo regimen ju'!$H136&lt;&gt;"",'[2]PDI_Descripcion tipo regimen ju'!$H136&lt;&gt;0),'[2]PDI_Descripcion tipo regimen ju'!$H136,""),IF($A138="TOTAL",SUM(INDIRECT("E4:E"&amp;ROW()-1)),""))</f>
        <v/>
      </c>
      <c r="F138" s="6" t="str">
        <f ca="1">IF(AND($A138&lt;&gt;"",$A138&lt;&gt;"TOTAL"),IF(AND('[2]PDI_Descripcion tipo regimen ju'!$J136&lt;&gt;"",'[2]PDI_Descripcion tipo regimen ju'!$J136&lt;&gt;0),'[2]PDI_Descripcion tipo regimen ju'!$J136,""),IF($A138="TOTAL",SUM(INDIRECT("F4:F"&amp;ROW()-1)),""))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IF(AND($A138&lt;&gt;"",$A138&lt;&gt;"TOTAL"),IF(AND('[2]PDI_Descripcion tipo regimen ju'!$M136&lt;&gt;"",'[2]PDI_Descripcion tipo regimen ju'!$M136&lt;&gt;0),'[2]PDI_Descripcion tipo regimen ju'!$M136,""),IF($A138="TOTAL",SUM(INDIRECT("H4:H"&amp;ROW()-1)),""))</f>
        <v/>
      </c>
      <c r="I138" s="6" t="str">
        <f ca="1">IF(AND($A138&lt;&gt;"",$A138&lt;&gt;"TOTAL"),IF(AND('[2]PDI_Descripcion tipo regimen ju'!$O136&lt;&gt;"",'[2]PDI_Descripcion tipo regimen ju'!$O136&lt;&gt;0),'[2]PDI_Descripcion tipo regimen ju'!$O136,""),IF($A138="TOTAL",SUM(INDIRECT("I4:I"&amp;ROW()-1)),""))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IF(AND($A138&lt;&gt;"",$A138&lt;&gt;"TOTAL"),IF(AND('[2]PDI_Descripcion tipo regimen ju'!$R136&lt;&gt;"",'[2]PDI_Descripcion tipo regimen ju'!$R136&lt;&gt;0),'[2]PDI_Descripcion tipo regimen ju'!$R136,""),IF($A138="TOTAL",SUM(INDIRECT("K4:K"&amp;ROW()-1)),""))</f>
        <v/>
      </c>
      <c r="L138" s="6" t="str">
        <f ca="1">IF(AND($A138&lt;&gt;"",$A138&lt;&gt;"TOTAL"),IF(AND('[2]PDI_Descripcion tipo regimen ju'!$T136&lt;&gt;"",'[2]PDI_Descripcion tipo regimen ju'!$T136&lt;&gt;0),'[2]PDI_Descripcion tipo regimen ju'!$T136,""),IF($A138="TOTAL",SUM(INDIRECT("L4:L"&amp;ROW()-1)),""))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IF(AND($A138&lt;&gt;"",$A138&lt;&gt;"TOTAL"),IF(AND('[2]PDI_Descripcion tipo regimen ju'!$W136&lt;&gt;"",'[2]PDI_Descripcion tipo regimen ju'!$W136&lt;&gt;0),'[2]PDI_Descripcion tipo regimen ju'!$W136,""),IF($A138="TOTAL",SUM(INDIRECT("N4:N"&amp;ROW()-1)),""))</f>
        <v/>
      </c>
      <c r="O138" s="6" t="str">
        <f ca="1">IF(AND($A138&lt;&gt;"",$A138&lt;&gt;"TOTAL"),IF(AND('[2]PDI_Descripcion tipo regimen ju'!$Y136&lt;&gt;"",'[2]PDI_Descripcion tipo regimen ju'!$Y136&lt;&gt;0),'[2]PDI_Descripcion tipo regimen ju'!$Y136,""),IF($A138="TOTAL",SUM(INDIRECT("O4:O"&amp;ROW()-1)),""))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IF(AND($A138&lt;&gt;"",$A138&lt;&gt;"TOTAL"),IF(AND('[2]PDI_Descripcion tipo regimen ju'!$AB136&lt;&gt;"",'[2]PDI_Descripcion tipo regimen ju'!$AB136&lt;&gt;0),'[2]PDI_Descripcion tipo regimen ju'!$AB136,""),IF($A138="TOTAL",SUM(INDIRECT("Q4:Q"&amp;ROW()-1)),""))</f>
        <v/>
      </c>
      <c r="R138" s="6" t="str">
        <f ca="1">IF(AND($A138&lt;&gt;"",$A138&lt;&gt;"TOTAL"),IF(AND('[2]PDI_Descripcion tipo regimen ju'!$AD136&lt;&gt;"",'[2]PDI_Descripcion tipo regimen ju'!$AD136&lt;&gt;0),'[2]PDI_Descripcion tipo regimen ju'!$AD136,""),IF($A138="TOTAL",SUM(INDIRECT("R4:R"&amp;ROW()-1)),""))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IF(AND($A138&lt;&gt;"",$A138&lt;&gt;"TOTAL"),IF(AND('[2]PDI_Descripcion tipo regimen ju'!$AG136&lt;&gt;"",'[2]PDI_Descripcion tipo regimen ju'!$AG136&lt;&gt;0),'[2]PDI_Descripcion tipo regimen ju'!$AG136,""),IF($A138="TOTAL",SUM(INDIRECT("T4:T"&amp;ROW()-1)),""))</f>
        <v/>
      </c>
      <c r="U138" s="6" t="str">
        <f ca="1">IF(AND($A138&lt;&gt;"",$A138&lt;&gt;"TOTAL"),IF(AND('[2]PDI_Descripcion tipo regimen ju'!$AI136&lt;&gt;"",'[2]PDI_Descripcion tipo regimen ju'!$AI136&lt;&gt;0),'[2]PDI_Descripcion tipo regimen ju'!$AI136,""),IF($A138="TOTAL",SUM(INDIRECT("U4:U"&amp;ROW()-1)),""))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IF(AND($A138&lt;&gt;"",$A138&lt;&gt;"TOTAL"),IF(AND('[2]PDI_Descripcion tipo regimen ju'!$AL136&lt;&gt;"",'[2]PDI_Descripcion tipo regimen ju'!$AL136&lt;&gt;0),'[2]PDI_Descripcion tipo regimen ju'!$AL136,""),IF($A138="TOTAL",SUM(INDIRECT("W4:W"&amp;ROW()-1)),""))</f>
        <v/>
      </c>
      <c r="X138" s="6" t="str">
        <f ca="1">IF(AND($A138&lt;&gt;"",$A138&lt;&gt;"TOTAL"),IF(AND('[2]PDI_Descripcion tipo regimen ju'!$AN136&lt;&gt;"",'[2]PDI_Descripcion tipo regimen ju'!$AN136&lt;&gt;0),'[2]PDI_Descripcion tipo regimen ju'!$AN136,""),IF($A138="TOTAL",SUM(INDIRECT("X4:X"&amp;ROW()-1)),""))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IF(AND($A138&lt;&gt;"",$A138&lt;&gt;"TOTAL"),IF(AND('[2]PDI_Descripcion tipo regimen ju'!$AQ136&lt;&gt;"",'[2]PDI_Descripcion tipo regimen ju'!$AQ136&lt;&gt;0),'[2]PDI_Descripcion tipo regimen ju'!$AQ136,""),IF($A138="TOTAL",SUM(INDIRECT("Z4:Z"&amp;ROW()-1)),""))</f>
        <v/>
      </c>
      <c r="AA138" s="6" t="str">
        <f ca="1">IF(AND($A138&lt;&gt;"",$A138&lt;&gt;"TOTAL"),IF(AND('[2]PDI_Descripcion tipo regimen ju'!$AS136&lt;&gt;"",'[2]PDI_Descripcion tipo regimen ju'!$AS136&lt;&gt;0),'[2]PDI_Descripcion tipo regimen ju'!$AS136,""),IF($A138="TOTAL",SUM(INDIRECT("AA4:AA"&amp;ROW()-1)),""))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IF(AND($A138&lt;&gt;"",$A138&lt;&gt;"TOTAL"),IF(AND('[2]PDI_Descripcion tipo regimen ju'!$AV136&lt;&gt;"",'[2]PDI_Descripcion tipo regimen ju'!$AV136&lt;&gt;0),'[2]PDI_Descripcion tipo regimen ju'!$AV136,""),IF($A138="TOTAL",SUM(INDIRECT("AC4:AC"&amp;ROW()-1)),""))</f>
        <v/>
      </c>
      <c r="AD138" s="6" t="str">
        <f ca="1">IF(AND($A138&lt;&gt;"",$A138&lt;&gt;"TOTAL"),IF(AND('[2]PDI_Descripcion tipo regimen ju'!$AX136&lt;&gt;"",'[2]PDI_Descripcion tipo regimen ju'!$AX136&lt;&gt;0),'[2]PDI_Descripcion tipo regimen ju'!$AX136,""),IF($A138="TOTAL",SUM(INDIRECT("AD4:AD"&amp;ROW()-1)),""))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IF(AND($A138&lt;&gt;"",$A138&lt;&gt;"TOTAL"),IF(AND('[2]PDI_Descripcion tipo regimen ju'!$BA136&lt;&gt;"",'[2]PDI_Descripcion tipo regimen ju'!$BA136&lt;&gt;0),'[2]PDI_Descripcion tipo regimen ju'!$BA136,""),IF($A138="TOTAL",SUM(INDIRECT("AF4:AF"&amp;ROW()-1)),""))</f>
        <v/>
      </c>
      <c r="AG138" s="6" t="str">
        <f ca="1">IF(AND($A138&lt;&gt;"",$A138&lt;&gt;"TOTAL"),IF(AND('[2]PDI_Descripcion tipo regimen ju'!$BC136&lt;&gt;"",'[2]PDI_Descripcion tipo regimen ju'!$BC136&lt;&gt;0),'[2]PDI_Descripcion tipo regimen ju'!$BC136,""),IF($A138="TOTAL",SUM(INDIRECT("AG4:AG"&amp;ROW()-1)),""))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IF(AND($A138&lt;&gt;"",$A138&lt;&gt;"TOTAL"),IF(AND('[2]PDI_Descripcion tipo regimen ju'!$BF136&lt;&gt;"",'[2]PDI_Descripcion tipo regimen ju'!$BF136&lt;&gt;0),'[2]PDI_Descripcion tipo regimen ju'!$BF136,""),IF($A138="TOTAL",SUM(INDIRECT("AI4:AI"&amp;ROW()-1)),""))</f>
        <v/>
      </c>
      <c r="AJ138" s="6" t="str">
        <f ca="1">IF(AND($A138&lt;&gt;"",$A138&lt;&gt;"TOTAL"),IF(AND('[2]PDI_Descripcion tipo regimen ju'!$BH136&lt;&gt;"",'[2]PDI_Descripcion tipo regimen ju'!$BH136&lt;&gt;0),'[2]PDI_Descripcion tipo regimen ju'!$BH136,""),IF($A138="TOTAL",SUM(INDIRECT("AJ4:AJ"&amp;ROW()-1)),""))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IF(AND($A138&lt;&gt;"",$A138&lt;&gt;"TOTAL"),IF(AND('[2]PDI_Descripcion tipo regimen ju'!$BK136&lt;&gt;"",'[2]PDI_Descripcion tipo regimen ju'!$BK136&lt;&gt;0),'[2]PDI_Descripcion tipo regimen ju'!$BK136,""),IF($A138="TOTAL",SUM(INDIRECT("AL4:AL"&amp;ROW()-1)),""))</f>
        <v/>
      </c>
      <c r="AM138" s="6" t="str">
        <f ca="1">IF(AND($A138&lt;&gt;"",$A138&lt;&gt;"TOTAL"),IF(AND('[2]PDI_Descripcion tipo regimen ju'!$BM136&lt;&gt;"",'[2]PDI_Descripcion tipo regimen ju'!$BM136&lt;&gt;0),'[2]PDI_Descripcion tipo regimen ju'!$BM136,""),IF($A138="TOTAL",SUM(INDIRECT("AM4:AM"&amp;ROW()-1)),""))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IF(AND($A138&lt;&gt;"",$A138&lt;&gt;"TOTAL"),IF(AND('[2]PDI_Descripcion tipo regimen ju'!$BP136&lt;&gt;"",'[2]PDI_Descripcion tipo regimen ju'!$BP136&lt;&gt;0),'[2]PDI_Descripcion tipo regimen ju'!$BP136,""),IF($A138="TOTAL",SUM(INDIRECT("AO4:AO"&amp;ROW()-1)),""))</f>
        <v/>
      </c>
      <c r="AP138" s="6" t="str">
        <f ca="1">IF(AND($A138&lt;&gt;"",$A138&lt;&gt;"TOTAL"),IF(AND('[2]PDI_Descripcion tipo regimen ju'!$BR136&lt;&gt;"",'[2]PDI_Descripcion tipo regimen ju'!$BR136&lt;&gt;0),'[2]PDI_Descripcion tipo regimen ju'!$BR136,""),IF($A138="TOTAL",SUM(INDIRECT("AP4:AP"&amp;ROW()-1)),""))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IF(AND($A138&lt;&gt;"",$A138&lt;&gt;"TOTAL"),IF(AND('[2]PDI_Descripcion tipo regimen ju'!$BU136&lt;&gt;"",'[2]PDI_Descripcion tipo regimen ju'!$BU136&lt;&gt;0),'[2]PDI_Descripcion tipo regimen ju'!$BU136,""),IF($A138="TOTAL",SUM(INDIRECT("AR4:AR"&amp;ROW()-1)),""))</f>
        <v/>
      </c>
      <c r="AS138" s="6" t="str">
        <f ca="1">IF(AND($A138&lt;&gt;"",$A138&lt;&gt;"TOTAL"),IF(AND('[2]PDI_Descripcion tipo regimen ju'!$BW136&lt;&gt;"",'[2]PDI_Descripcion tipo regimen ju'!$BW136&lt;&gt;0),'[2]PDI_Descripcion tipo regimen ju'!$BW136,""),IF($A138="TOTAL",SUM(INDIRECT("AS4:AS"&amp;ROW()-1)),""))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IF(AND($A138&lt;&gt;"",$A138&lt;&gt;"TOTAL"),IF(AND('[2]PDI_Descripcion tipo regimen ju'!$BZ136&lt;&gt;"",'[2]PDI_Descripcion tipo regimen ju'!$BZ136&lt;&gt;0),'[2]PDI_Descripcion tipo regimen ju'!$BZ136,""),IF($A138="TOTAL",SUM(INDIRECT("AU4:AU"&amp;ROW()-1)),""))</f>
        <v/>
      </c>
      <c r="AV138" s="6" t="str">
        <f ca="1">IF(AND($A138&lt;&gt;"",$A138&lt;&gt;"TOTAL"),IF(AND('[2]PDI_Descripcion tipo regimen ju'!$CB136&lt;&gt;"",'[2]PDI_Descripcion tipo regimen ju'!$CB136&lt;&gt;0),'[2]PDI_Descripcion tipo regimen ju'!$CB136,""),IF($A138="TOTAL",SUM(INDIRECT("AV4:AV"&amp;ROW()-1)),""))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IF(AND($A138&lt;&gt;"",$A138&lt;&gt;"TOTAL"),IF(AND('[2]PDI_Descripcion tipo regimen ju'!$CE136&lt;&gt;"",'[2]PDI_Descripcion tipo regimen ju'!$CE136&lt;&gt;0),'[2]PDI_Descripcion tipo regimen ju'!$CE136,""),IF($A138="TOTAL",SUM(INDIRECT("AX4:AX"&amp;ROW()-1)),""))</f>
        <v/>
      </c>
      <c r="AY138" s="6" t="str">
        <f ca="1">IF(AND($A138&lt;&gt;"",$A138&lt;&gt;"TOTAL"),IF(AND('[2]PDI_Descripcion tipo regimen ju'!$CG136&lt;&gt;"",'[2]PDI_Descripcion tipo regimen ju'!$CG136&lt;&gt;0),'[2]PDI_Descripcion tipo regimen ju'!$CG136,""),IF($A138="TOTAL",SUM(INDIRECT("AY4:AY"&amp;ROW()-1)),""))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IF(AND($A138&lt;&gt;"",$A138&lt;&gt;"TOTAL"),IF(AND('[2]PDI_Descripcion tipo regimen ju'!$CJ136&lt;&gt;"",'[2]PDI_Descripcion tipo regimen ju'!$CJ136&lt;&gt;0),'[2]PDI_Descripcion tipo regimen ju'!$CJ136,""),IF($A138="TOTAL",SUM(INDIRECT("BA4:BA"&amp;ROW()-1)),""))</f>
        <v/>
      </c>
      <c r="BB138" s="6" t="str">
        <f ca="1">IF(AND($A138&lt;&gt;"",$A138&lt;&gt;"TOTAL"),IF(AND('[2]PDI_Descripcion tipo regimen ju'!$CL136&lt;&gt;"",'[2]PDI_Descripcion tipo regimen ju'!$CL136&lt;&gt;0),'[2]PDI_Descripcion tipo regimen ju'!$CL136,""),IF($A138="TOTAL",SUM(INDIRECT("BB4:BB"&amp;ROW()-1)),""))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IF(AND($A138&lt;&gt;"",$A138&lt;&gt;"TOTAL"),IF(AND('[2]PDI_Descripcion tipo regimen ju'!$CO136&lt;&gt;"",'[2]PDI_Descripcion tipo regimen ju'!$CO136&lt;&gt;0),'[2]PDI_Descripcion tipo regimen ju'!$CO136,""),IF($A138="TOTAL",SUM(INDIRECT("BD4:BD"&amp;ROW()-1)),""))</f>
        <v/>
      </c>
      <c r="BE138" s="6" t="str">
        <f ca="1">IF(AND($A138&lt;&gt;"",$A138&lt;&gt;"TOTAL"),IF(AND('[2]PDI_Descripcion tipo regimen ju'!$CQ136&lt;&gt;"",'[2]PDI_Descripcion tipo regimen ju'!$CQ136&lt;&gt;0),'[2]PDI_Descripcion tipo regimen ju'!$CQ136,""),IF($A138="TOTAL",SUM(INDIRECT("BE4:BE"&amp;ROW()-1)),""))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IF('[2]PDI_Descripcion tipo regimen ju'!$B137&lt;&gt;"",'[2]PDI_Descripcion tipo regimen ju'!$B137,IF(AND('[2]PDI_Descripcion tipo regimen ju'!$B137="",'[2]PDI_Descripcion tipo regimen ju'!$B138="",'[2]PDI_Descripcion tipo regimen ju'!$B136=""),"","TOTAL"))</f>
        <v/>
      </c>
      <c r="B139" s="6" t="str">
        <f ca="1">IF(AND($A139&lt;&gt;"",$A139&lt;&gt;"TOTAL"),IF(AND('[2]PDI_Descripcion tipo regimen ju'!$C137&lt;&gt;"",'[2]PDI_Descripcion tipo regimen ju'!$C137&lt;&gt;0),'[2]PDI_Descripcion tipo regimen ju'!$C137,""),IF($A139="TOTAL",SUM(INDIRECT("B4:B"&amp;ROW()-1)),""))</f>
        <v/>
      </c>
      <c r="C139" s="6" t="str">
        <f ca="1">IF(AND($A139&lt;&gt;"",$A139&lt;&gt;"TOTAL"),IF(AND('[2]PDI_Descripcion tipo regimen ju'!$E137&lt;&gt;"",'[2]PDI_Descripcion tipo regimen ju'!$E137&lt;&gt;0),'[2]PDI_Descripcion tipo regimen ju'!$E137,""),IF($A139="TOTAL",SUM(INDIRECT("C4:C"&amp;ROW()-1)),""))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IF(AND($A139&lt;&gt;"",$A139&lt;&gt;"TOTAL"),IF(AND('[2]PDI_Descripcion tipo regimen ju'!$H137&lt;&gt;"",'[2]PDI_Descripcion tipo regimen ju'!$H137&lt;&gt;0),'[2]PDI_Descripcion tipo regimen ju'!$H137,""),IF($A139="TOTAL",SUM(INDIRECT("E4:E"&amp;ROW()-1)),""))</f>
        <v/>
      </c>
      <c r="F139" s="6" t="str">
        <f ca="1">IF(AND($A139&lt;&gt;"",$A139&lt;&gt;"TOTAL"),IF(AND('[2]PDI_Descripcion tipo regimen ju'!$J137&lt;&gt;"",'[2]PDI_Descripcion tipo regimen ju'!$J137&lt;&gt;0),'[2]PDI_Descripcion tipo regimen ju'!$J137,""),IF($A139="TOTAL",SUM(INDIRECT("F4:F"&amp;ROW()-1)),""))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IF(AND($A139&lt;&gt;"",$A139&lt;&gt;"TOTAL"),IF(AND('[2]PDI_Descripcion tipo regimen ju'!$M137&lt;&gt;"",'[2]PDI_Descripcion tipo regimen ju'!$M137&lt;&gt;0),'[2]PDI_Descripcion tipo regimen ju'!$M137,""),IF($A139="TOTAL",SUM(INDIRECT("H4:H"&amp;ROW()-1)),""))</f>
        <v/>
      </c>
      <c r="I139" s="6" t="str">
        <f ca="1">IF(AND($A139&lt;&gt;"",$A139&lt;&gt;"TOTAL"),IF(AND('[2]PDI_Descripcion tipo regimen ju'!$O137&lt;&gt;"",'[2]PDI_Descripcion tipo regimen ju'!$O137&lt;&gt;0),'[2]PDI_Descripcion tipo regimen ju'!$O137,""),IF($A139="TOTAL",SUM(INDIRECT("I4:I"&amp;ROW()-1)),""))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IF(AND($A139&lt;&gt;"",$A139&lt;&gt;"TOTAL"),IF(AND('[2]PDI_Descripcion tipo regimen ju'!$R137&lt;&gt;"",'[2]PDI_Descripcion tipo regimen ju'!$R137&lt;&gt;0),'[2]PDI_Descripcion tipo regimen ju'!$R137,""),IF($A139="TOTAL",SUM(INDIRECT("K4:K"&amp;ROW()-1)),""))</f>
        <v/>
      </c>
      <c r="L139" s="6" t="str">
        <f ca="1">IF(AND($A139&lt;&gt;"",$A139&lt;&gt;"TOTAL"),IF(AND('[2]PDI_Descripcion tipo regimen ju'!$T137&lt;&gt;"",'[2]PDI_Descripcion tipo regimen ju'!$T137&lt;&gt;0),'[2]PDI_Descripcion tipo regimen ju'!$T137,""),IF($A139="TOTAL",SUM(INDIRECT("L4:L"&amp;ROW()-1)),""))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IF(AND($A139&lt;&gt;"",$A139&lt;&gt;"TOTAL"),IF(AND('[2]PDI_Descripcion tipo regimen ju'!$W137&lt;&gt;"",'[2]PDI_Descripcion tipo regimen ju'!$W137&lt;&gt;0),'[2]PDI_Descripcion tipo regimen ju'!$W137,""),IF($A139="TOTAL",SUM(INDIRECT("N4:N"&amp;ROW()-1)),""))</f>
        <v/>
      </c>
      <c r="O139" s="6" t="str">
        <f ca="1">IF(AND($A139&lt;&gt;"",$A139&lt;&gt;"TOTAL"),IF(AND('[2]PDI_Descripcion tipo regimen ju'!$Y137&lt;&gt;"",'[2]PDI_Descripcion tipo regimen ju'!$Y137&lt;&gt;0),'[2]PDI_Descripcion tipo regimen ju'!$Y137,""),IF($A139="TOTAL",SUM(INDIRECT("O4:O"&amp;ROW()-1)),""))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IF(AND($A139&lt;&gt;"",$A139&lt;&gt;"TOTAL"),IF(AND('[2]PDI_Descripcion tipo regimen ju'!$AB137&lt;&gt;"",'[2]PDI_Descripcion tipo regimen ju'!$AB137&lt;&gt;0),'[2]PDI_Descripcion tipo regimen ju'!$AB137,""),IF($A139="TOTAL",SUM(INDIRECT("Q4:Q"&amp;ROW()-1)),""))</f>
        <v/>
      </c>
      <c r="R139" s="6" t="str">
        <f ca="1">IF(AND($A139&lt;&gt;"",$A139&lt;&gt;"TOTAL"),IF(AND('[2]PDI_Descripcion tipo regimen ju'!$AD137&lt;&gt;"",'[2]PDI_Descripcion tipo regimen ju'!$AD137&lt;&gt;0),'[2]PDI_Descripcion tipo regimen ju'!$AD137,""),IF($A139="TOTAL",SUM(INDIRECT("R4:R"&amp;ROW()-1)),""))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IF(AND($A139&lt;&gt;"",$A139&lt;&gt;"TOTAL"),IF(AND('[2]PDI_Descripcion tipo regimen ju'!$AG137&lt;&gt;"",'[2]PDI_Descripcion tipo regimen ju'!$AG137&lt;&gt;0),'[2]PDI_Descripcion tipo regimen ju'!$AG137,""),IF($A139="TOTAL",SUM(INDIRECT("T4:T"&amp;ROW()-1)),""))</f>
        <v/>
      </c>
      <c r="U139" s="6" t="str">
        <f ca="1">IF(AND($A139&lt;&gt;"",$A139&lt;&gt;"TOTAL"),IF(AND('[2]PDI_Descripcion tipo regimen ju'!$AI137&lt;&gt;"",'[2]PDI_Descripcion tipo regimen ju'!$AI137&lt;&gt;0),'[2]PDI_Descripcion tipo regimen ju'!$AI137,""),IF($A139="TOTAL",SUM(INDIRECT("U4:U"&amp;ROW()-1)),""))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IF(AND($A139&lt;&gt;"",$A139&lt;&gt;"TOTAL"),IF(AND('[2]PDI_Descripcion tipo regimen ju'!$AL137&lt;&gt;"",'[2]PDI_Descripcion tipo regimen ju'!$AL137&lt;&gt;0),'[2]PDI_Descripcion tipo regimen ju'!$AL137,""),IF($A139="TOTAL",SUM(INDIRECT("W4:W"&amp;ROW()-1)),""))</f>
        <v/>
      </c>
      <c r="X139" s="6" t="str">
        <f ca="1">IF(AND($A139&lt;&gt;"",$A139&lt;&gt;"TOTAL"),IF(AND('[2]PDI_Descripcion tipo regimen ju'!$AN137&lt;&gt;"",'[2]PDI_Descripcion tipo regimen ju'!$AN137&lt;&gt;0),'[2]PDI_Descripcion tipo regimen ju'!$AN137,""),IF($A139="TOTAL",SUM(INDIRECT("X4:X"&amp;ROW()-1)),""))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IF(AND($A139&lt;&gt;"",$A139&lt;&gt;"TOTAL"),IF(AND('[2]PDI_Descripcion tipo regimen ju'!$AQ137&lt;&gt;"",'[2]PDI_Descripcion tipo regimen ju'!$AQ137&lt;&gt;0),'[2]PDI_Descripcion tipo regimen ju'!$AQ137,""),IF($A139="TOTAL",SUM(INDIRECT("Z4:Z"&amp;ROW()-1)),""))</f>
        <v/>
      </c>
      <c r="AA139" s="6" t="str">
        <f ca="1">IF(AND($A139&lt;&gt;"",$A139&lt;&gt;"TOTAL"),IF(AND('[2]PDI_Descripcion tipo regimen ju'!$AS137&lt;&gt;"",'[2]PDI_Descripcion tipo regimen ju'!$AS137&lt;&gt;0),'[2]PDI_Descripcion tipo regimen ju'!$AS137,""),IF($A139="TOTAL",SUM(INDIRECT("AA4:AA"&amp;ROW()-1)),""))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IF(AND($A139&lt;&gt;"",$A139&lt;&gt;"TOTAL"),IF(AND('[2]PDI_Descripcion tipo regimen ju'!$AV137&lt;&gt;"",'[2]PDI_Descripcion tipo regimen ju'!$AV137&lt;&gt;0),'[2]PDI_Descripcion tipo regimen ju'!$AV137,""),IF($A139="TOTAL",SUM(INDIRECT("AC4:AC"&amp;ROW()-1)),""))</f>
        <v/>
      </c>
      <c r="AD139" s="6" t="str">
        <f ca="1">IF(AND($A139&lt;&gt;"",$A139&lt;&gt;"TOTAL"),IF(AND('[2]PDI_Descripcion tipo regimen ju'!$AX137&lt;&gt;"",'[2]PDI_Descripcion tipo regimen ju'!$AX137&lt;&gt;0),'[2]PDI_Descripcion tipo regimen ju'!$AX137,""),IF($A139="TOTAL",SUM(INDIRECT("AD4:AD"&amp;ROW()-1)),""))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IF(AND($A139&lt;&gt;"",$A139&lt;&gt;"TOTAL"),IF(AND('[2]PDI_Descripcion tipo regimen ju'!$BA137&lt;&gt;"",'[2]PDI_Descripcion tipo regimen ju'!$BA137&lt;&gt;0),'[2]PDI_Descripcion tipo regimen ju'!$BA137,""),IF($A139="TOTAL",SUM(INDIRECT("AF4:AF"&amp;ROW()-1)),""))</f>
        <v/>
      </c>
      <c r="AG139" s="6" t="str">
        <f ca="1">IF(AND($A139&lt;&gt;"",$A139&lt;&gt;"TOTAL"),IF(AND('[2]PDI_Descripcion tipo regimen ju'!$BC137&lt;&gt;"",'[2]PDI_Descripcion tipo regimen ju'!$BC137&lt;&gt;0),'[2]PDI_Descripcion tipo regimen ju'!$BC137,""),IF($A139="TOTAL",SUM(INDIRECT("AG4:AG"&amp;ROW()-1)),""))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IF(AND($A139&lt;&gt;"",$A139&lt;&gt;"TOTAL"),IF(AND('[2]PDI_Descripcion tipo regimen ju'!$BF137&lt;&gt;"",'[2]PDI_Descripcion tipo regimen ju'!$BF137&lt;&gt;0),'[2]PDI_Descripcion tipo regimen ju'!$BF137,""),IF($A139="TOTAL",SUM(INDIRECT("AI4:AI"&amp;ROW()-1)),""))</f>
        <v/>
      </c>
      <c r="AJ139" s="6" t="str">
        <f ca="1">IF(AND($A139&lt;&gt;"",$A139&lt;&gt;"TOTAL"),IF(AND('[2]PDI_Descripcion tipo regimen ju'!$BH137&lt;&gt;"",'[2]PDI_Descripcion tipo regimen ju'!$BH137&lt;&gt;0),'[2]PDI_Descripcion tipo regimen ju'!$BH137,""),IF($A139="TOTAL",SUM(INDIRECT("AJ4:AJ"&amp;ROW()-1)),""))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IF(AND($A139&lt;&gt;"",$A139&lt;&gt;"TOTAL"),IF(AND('[2]PDI_Descripcion tipo regimen ju'!$BK137&lt;&gt;"",'[2]PDI_Descripcion tipo regimen ju'!$BK137&lt;&gt;0),'[2]PDI_Descripcion tipo regimen ju'!$BK137,""),IF($A139="TOTAL",SUM(INDIRECT("AL4:AL"&amp;ROW()-1)),""))</f>
        <v/>
      </c>
      <c r="AM139" s="6" t="str">
        <f ca="1">IF(AND($A139&lt;&gt;"",$A139&lt;&gt;"TOTAL"),IF(AND('[2]PDI_Descripcion tipo regimen ju'!$BM137&lt;&gt;"",'[2]PDI_Descripcion tipo regimen ju'!$BM137&lt;&gt;0),'[2]PDI_Descripcion tipo regimen ju'!$BM137,""),IF($A139="TOTAL",SUM(INDIRECT("AM4:AM"&amp;ROW()-1)),""))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IF(AND($A139&lt;&gt;"",$A139&lt;&gt;"TOTAL"),IF(AND('[2]PDI_Descripcion tipo regimen ju'!$BP137&lt;&gt;"",'[2]PDI_Descripcion tipo regimen ju'!$BP137&lt;&gt;0),'[2]PDI_Descripcion tipo regimen ju'!$BP137,""),IF($A139="TOTAL",SUM(INDIRECT("AO4:AO"&amp;ROW()-1)),""))</f>
        <v/>
      </c>
      <c r="AP139" s="6" t="str">
        <f ca="1">IF(AND($A139&lt;&gt;"",$A139&lt;&gt;"TOTAL"),IF(AND('[2]PDI_Descripcion tipo regimen ju'!$BR137&lt;&gt;"",'[2]PDI_Descripcion tipo regimen ju'!$BR137&lt;&gt;0),'[2]PDI_Descripcion tipo regimen ju'!$BR137,""),IF($A139="TOTAL",SUM(INDIRECT("AP4:AP"&amp;ROW()-1)),""))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IF(AND($A139&lt;&gt;"",$A139&lt;&gt;"TOTAL"),IF(AND('[2]PDI_Descripcion tipo regimen ju'!$BU137&lt;&gt;"",'[2]PDI_Descripcion tipo regimen ju'!$BU137&lt;&gt;0),'[2]PDI_Descripcion tipo regimen ju'!$BU137,""),IF($A139="TOTAL",SUM(INDIRECT("AR4:AR"&amp;ROW()-1)),""))</f>
        <v/>
      </c>
      <c r="AS139" s="6" t="str">
        <f ca="1">IF(AND($A139&lt;&gt;"",$A139&lt;&gt;"TOTAL"),IF(AND('[2]PDI_Descripcion tipo regimen ju'!$BW137&lt;&gt;"",'[2]PDI_Descripcion tipo regimen ju'!$BW137&lt;&gt;0),'[2]PDI_Descripcion tipo regimen ju'!$BW137,""),IF($A139="TOTAL",SUM(INDIRECT("AS4:AS"&amp;ROW()-1)),""))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IF(AND($A139&lt;&gt;"",$A139&lt;&gt;"TOTAL"),IF(AND('[2]PDI_Descripcion tipo regimen ju'!$BZ137&lt;&gt;"",'[2]PDI_Descripcion tipo regimen ju'!$BZ137&lt;&gt;0),'[2]PDI_Descripcion tipo regimen ju'!$BZ137,""),IF($A139="TOTAL",SUM(INDIRECT("AU4:AU"&amp;ROW()-1)),""))</f>
        <v/>
      </c>
      <c r="AV139" s="6" t="str">
        <f ca="1">IF(AND($A139&lt;&gt;"",$A139&lt;&gt;"TOTAL"),IF(AND('[2]PDI_Descripcion tipo regimen ju'!$CB137&lt;&gt;"",'[2]PDI_Descripcion tipo regimen ju'!$CB137&lt;&gt;0),'[2]PDI_Descripcion tipo regimen ju'!$CB137,""),IF($A139="TOTAL",SUM(INDIRECT("AV4:AV"&amp;ROW()-1)),""))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IF(AND($A139&lt;&gt;"",$A139&lt;&gt;"TOTAL"),IF(AND('[2]PDI_Descripcion tipo regimen ju'!$CE137&lt;&gt;"",'[2]PDI_Descripcion tipo regimen ju'!$CE137&lt;&gt;0),'[2]PDI_Descripcion tipo regimen ju'!$CE137,""),IF($A139="TOTAL",SUM(INDIRECT("AX4:AX"&amp;ROW()-1)),""))</f>
        <v/>
      </c>
      <c r="AY139" s="6" t="str">
        <f ca="1">IF(AND($A139&lt;&gt;"",$A139&lt;&gt;"TOTAL"),IF(AND('[2]PDI_Descripcion tipo regimen ju'!$CG137&lt;&gt;"",'[2]PDI_Descripcion tipo regimen ju'!$CG137&lt;&gt;0),'[2]PDI_Descripcion tipo regimen ju'!$CG137,""),IF($A139="TOTAL",SUM(INDIRECT("AY4:AY"&amp;ROW()-1)),""))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IF(AND($A139&lt;&gt;"",$A139&lt;&gt;"TOTAL"),IF(AND('[2]PDI_Descripcion tipo regimen ju'!$CJ137&lt;&gt;"",'[2]PDI_Descripcion tipo regimen ju'!$CJ137&lt;&gt;0),'[2]PDI_Descripcion tipo regimen ju'!$CJ137,""),IF($A139="TOTAL",SUM(INDIRECT("BA4:BA"&amp;ROW()-1)),""))</f>
        <v/>
      </c>
      <c r="BB139" s="6" t="str">
        <f ca="1">IF(AND($A139&lt;&gt;"",$A139&lt;&gt;"TOTAL"),IF(AND('[2]PDI_Descripcion tipo regimen ju'!$CL137&lt;&gt;"",'[2]PDI_Descripcion tipo regimen ju'!$CL137&lt;&gt;0),'[2]PDI_Descripcion tipo regimen ju'!$CL137,""),IF($A139="TOTAL",SUM(INDIRECT("BB4:BB"&amp;ROW()-1)),""))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IF(AND($A139&lt;&gt;"",$A139&lt;&gt;"TOTAL"),IF(AND('[2]PDI_Descripcion tipo regimen ju'!$CO137&lt;&gt;"",'[2]PDI_Descripcion tipo regimen ju'!$CO137&lt;&gt;0),'[2]PDI_Descripcion tipo regimen ju'!$CO137,""),IF($A139="TOTAL",SUM(INDIRECT("BD4:BD"&amp;ROW()-1)),""))</f>
        <v/>
      </c>
      <c r="BE139" s="6" t="str">
        <f ca="1">IF(AND($A139&lt;&gt;"",$A139&lt;&gt;"TOTAL"),IF(AND('[2]PDI_Descripcion tipo regimen ju'!$CQ137&lt;&gt;"",'[2]PDI_Descripcion tipo regimen ju'!$CQ137&lt;&gt;0),'[2]PDI_Descripcion tipo regimen ju'!$CQ137,""),IF($A139="TOTAL",SUM(INDIRECT("BE4:BE"&amp;ROW()-1)),""))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IF('[2]PDI_Descripcion tipo regimen ju'!$B138&lt;&gt;"",'[2]PDI_Descripcion tipo regimen ju'!$B138,IF(AND('[2]PDI_Descripcion tipo regimen ju'!$B138="",'[2]PDI_Descripcion tipo regimen ju'!$B139="",'[2]PDI_Descripcion tipo regimen ju'!$B137=""),"","TOTAL"))</f>
        <v/>
      </c>
      <c r="B140" s="6" t="str">
        <f ca="1">IF(AND($A140&lt;&gt;"",$A140&lt;&gt;"TOTAL"),IF(AND('[2]PDI_Descripcion tipo regimen ju'!$C138&lt;&gt;"",'[2]PDI_Descripcion tipo regimen ju'!$C138&lt;&gt;0),'[2]PDI_Descripcion tipo regimen ju'!$C138,""),IF($A140="TOTAL",SUM(INDIRECT("B4:B"&amp;ROW()-1)),""))</f>
        <v/>
      </c>
      <c r="C140" s="6" t="str">
        <f ca="1">IF(AND($A140&lt;&gt;"",$A140&lt;&gt;"TOTAL"),IF(AND('[2]PDI_Descripcion tipo regimen ju'!$E138&lt;&gt;"",'[2]PDI_Descripcion tipo regimen ju'!$E138&lt;&gt;0),'[2]PDI_Descripcion tipo regimen ju'!$E138,""),IF($A140="TOTAL",SUM(INDIRECT("C4:C"&amp;ROW()-1)),""))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IF(AND($A140&lt;&gt;"",$A140&lt;&gt;"TOTAL"),IF(AND('[2]PDI_Descripcion tipo regimen ju'!$H138&lt;&gt;"",'[2]PDI_Descripcion tipo regimen ju'!$H138&lt;&gt;0),'[2]PDI_Descripcion tipo regimen ju'!$H138,""),IF($A140="TOTAL",SUM(INDIRECT("E4:E"&amp;ROW()-1)),""))</f>
        <v/>
      </c>
      <c r="F140" s="6" t="str">
        <f ca="1">IF(AND($A140&lt;&gt;"",$A140&lt;&gt;"TOTAL"),IF(AND('[2]PDI_Descripcion tipo regimen ju'!$J138&lt;&gt;"",'[2]PDI_Descripcion tipo regimen ju'!$J138&lt;&gt;0),'[2]PDI_Descripcion tipo regimen ju'!$J138,""),IF($A140="TOTAL",SUM(INDIRECT("F4:F"&amp;ROW()-1)),""))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IF(AND($A140&lt;&gt;"",$A140&lt;&gt;"TOTAL"),IF(AND('[2]PDI_Descripcion tipo regimen ju'!$M138&lt;&gt;"",'[2]PDI_Descripcion tipo regimen ju'!$M138&lt;&gt;0),'[2]PDI_Descripcion tipo regimen ju'!$M138,""),IF($A140="TOTAL",SUM(INDIRECT("H4:H"&amp;ROW()-1)),""))</f>
        <v/>
      </c>
      <c r="I140" s="6" t="str">
        <f ca="1">IF(AND($A140&lt;&gt;"",$A140&lt;&gt;"TOTAL"),IF(AND('[2]PDI_Descripcion tipo regimen ju'!$O138&lt;&gt;"",'[2]PDI_Descripcion tipo regimen ju'!$O138&lt;&gt;0),'[2]PDI_Descripcion tipo regimen ju'!$O138,""),IF($A140="TOTAL",SUM(INDIRECT("I4:I"&amp;ROW()-1)),""))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IF(AND($A140&lt;&gt;"",$A140&lt;&gt;"TOTAL"),IF(AND('[2]PDI_Descripcion tipo regimen ju'!$R138&lt;&gt;"",'[2]PDI_Descripcion tipo regimen ju'!$R138&lt;&gt;0),'[2]PDI_Descripcion tipo regimen ju'!$R138,""),IF($A140="TOTAL",SUM(INDIRECT("K4:K"&amp;ROW()-1)),""))</f>
        <v/>
      </c>
      <c r="L140" s="6" t="str">
        <f ca="1">IF(AND($A140&lt;&gt;"",$A140&lt;&gt;"TOTAL"),IF(AND('[2]PDI_Descripcion tipo regimen ju'!$T138&lt;&gt;"",'[2]PDI_Descripcion tipo regimen ju'!$T138&lt;&gt;0),'[2]PDI_Descripcion tipo regimen ju'!$T138,""),IF($A140="TOTAL",SUM(INDIRECT("L4:L"&amp;ROW()-1)),""))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IF(AND($A140&lt;&gt;"",$A140&lt;&gt;"TOTAL"),IF(AND('[2]PDI_Descripcion tipo regimen ju'!$W138&lt;&gt;"",'[2]PDI_Descripcion tipo regimen ju'!$W138&lt;&gt;0),'[2]PDI_Descripcion tipo regimen ju'!$W138,""),IF($A140="TOTAL",SUM(INDIRECT("N4:N"&amp;ROW()-1)),""))</f>
        <v/>
      </c>
      <c r="O140" s="6" t="str">
        <f ca="1">IF(AND($A140&lt;&gt;"",$A140&lt;&gt;"TOTAL"),IF(AND('[2]PDI_Descripcion tipo regimen ju'!$Y138&lt;&gt;"",'[2]PDI_Descripcion tipo regimen ju'!$Y138&lt;&gt;0),'[2]PDI_Descripcion tipo regimen ju'!$Y138,""),IF($A140="TOTAL",SUM(INDIRECT("O4:O"&amp;ROW()-1)),""))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IF(AND($A140&lt;&gt;"",$A140&lt;&gt;"TOTAL"),IF(AND('[2]PDI_Descripcion tipo regimen ju'!$AB138&lt;&gt;"",'[2]PDI_Descripcion tipo regimen ju'!$AB138&lt;&gt;0),'[2]PDI_Descripcion tipo regimen ju'!$AB138,""),IF($A140="TOTAL",SUM(INDIRECT("Q4:Q"&amp;ROW()-1)),""))</f>
        <v/>
      </c>
      <c r="R140" s="6" t="str">
        <f ca="1">IF(AND($A140&lt;&gt;"",$A140&lt;&gt;"TOTAL"),IF(AND('[2]PDI_Descripcion tipo regimen ju'!$AD138&lt;&gt;"",'[2]PDI_Descripcion tipo regimen ju'!$AD138&lt;&gt;0),'[2]PDI_Descripcion tipo regimen ju'!$AD138,""),IF($A140="TOTAL",SUM(INDIRECT("R4:R"&amp;ROW()-1)),""))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IF(AND($A140&lt;&gt;"",$A140&lt;&gt;"TOTAL"),IF(AND('[2]PDI_Descripcion tipo regimen ju'!$AG138&lt;&gt;"",'[2]PDI_Descripcion tipo regimen ju'!$AG138&lt;&gt;0),'[2]PDI_Descripcion tipo regimen ju'!$AG138,""),IF($A140="TOTAL",SUM(INDIRECT("T4:T"&amp;ROW()-1)),""))</f>
        <v/>
      </c>
      <c r="U140" s="6" t="str">
        <f ca="1">IF(AND($A140&lt;&gt;"",$A140&lt;&gt;"TOTAL"),IF(AND('[2]PDI_Descripcion tipo regimen ju'!$AI138&lt;&gt;"",'[2]PDI_Descripcion tipo regimen ju'!$AI138&lt;&gt;0),'[2]PDI_Descripcion tipo regimen ju'!$AI138,""),IF($A140="TOTAL",SUM(INDIRECT("U4:U"&amp;ROW()-1)),""))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IF(AND($A140&lt;&gt;"",$A140&lt;&gt;"TOTAL"),IF(AND('[2]PDI_Descripcion tipo regimen ju'!$AL138&lt;&gt;"",'[2]PDI_Descripcion tipo regimen ju'!$AL138&lt;&gt;0),'[2]PDI_Descripcion tipo regimen ju'!$AL138,""),IF($A140="TOTAL",SUM(INDIRECT("W4:W"&amp;ROW()-1)),""))</f>
        <v/>
      </c>
      <c r="X140" s="6" t="str">
        <f ca="1">IF(AND($A140&lt;&gt;"",$A140&lt;&gt;"TOTAL"),IF(AND('[2]PDI_Descripcion tipo regimen ju'!$AN138&lt;&gt;"",'[2]PDI_Descripcion tipo regimen ju'!$AN138&lt;&gt;0),'[2]PDI_Descripcion tipo regimen ju'!$AN138,""),IF($A140="TOTAL",SUM(INDIRECT("X4:X"&amp;ROW()-1)),""))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IF(AND($A140&lt;&gt;"",$A140&lt;&gt;"TOTAL"),IF(AND('[2]PDI_Descripcion tipo regimen ju'!$AQ138&lt;&gt;"",'[2]PDI_Descripcion tipo regimen ju'!$AQ138&lt;&gt;0),'[2]PDI_Descripcion tipo regimen ju'!$AQ138,""),IF($A140="TOTAL",SUM(INDIRECT("Z4:Z"&amp;ROW()-1)),""))</f>
        <v/>
      </c>
      <c r="AA140" s="6" t="str">
        <f ca="1">IF(AND($A140&lt;&gt;"",$A140&lt;&gt;"TOTAL"),IF(AND('[2]PDI_Descripcion tipo regimen ju'!$AS138&lt;&gt;"",'[2]PDI_Descripcion tipo regimen ju'!$AS138&lt;&gt;0),'[2]PDI_Descripcion tipo regimen ju'!$AS138,""),IF($A140="TOTAL",SUM(INDIRECT("AA4:AA"&amp;ROW()-1)),""))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IF(AND($A140&lt;&gt;"",$A140&lt;&gt;"TOTAL"),IF(AND('[2]PDI_Descripcion tipo regimen ju'!$AV138&lt;&gt;"",'[2]PDI_Descripcion tipo regimen ju'!$AV138&lt;&gt;0),'[2]PDI_Descripcion tipo regimen ju'!$AV138,""),IF($A140="TOTAL",SUM(INDIRECT("AC4:AC"&amp;ROW()-1)),""))</f>
        <v/>
      </c>
      <c r="AD140" s="6" t="str">
        <f ca="1">IF(AND($A140&lt;&gt;"",$A140&lt;&gt;"TOTAL"),IF(AND('[2]PDI_Descripcion tipo regimen ju'!$AX138&lt;&gt;"",'[2]PDI_Descripcion tipo regimen ju'!$AX138&lt;&gt;0),'[2]PDI_Descripcion tipo regimen ju'!$AX138,""),IF($A140="TOTAL",SUM(INDIRECT("AD4:AD"&amp;ROW()-1)),""))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IF(AND($A140&lt;&gt;"",$A140&lt;&gt;"TOTAL"),IF(AND('[2]PDI_Descripcion tipo regimen ju'!$BA138&lt;&gt;"",'[2]PDI_Descripcion tipo regimen ju'!$BA138&lt;&gt;0),'[2]PDI_Descripcion tipo regimen ju'!$BA138,""),IF($A140="TOTAL",SUM(INDIRECT("AF4:AF"&amp;ROW()-1)),""))</f>
        <v/>
      </c>
      <c r="AG140" s="6" t="str">
        <f ca="1">IF(AND($A140&lt;&gt;"",$A140&lt;&gt;"TOTAL"),IF(AND('[2]PDI_Descripcion tipo regimen ju'!$BC138&lt;&gt;"",'[2]PDI_Descripcion tipo regimen ju'!$BC138&lt;&gt;0),'[2]PDI_Descripcion tipo regimen ju'!$BC138,""),IF($A140="TOTAL",SUM(INDIRECT("AG4:AG"&amp;ROW()-1)),""))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IF(AND($A140&lt;&gt;"",$A140&lt;&gt;"TOTAL"),IF(AND('[2]PDI_Descripcion tipo regimen ju'!$BF138&lt;&gt;"",'[2]PDI_Descripcion tipo regimen ju'!$BF138&lt;&gt;0),'[2]PDI_Descripcion tipo regimen ju'!$BF138,""),IF($A140="TOTAL",SUM(INDIRECT("AI4:AI"&amp;ROW()-1)),""))</f>
        <v/>
      </c>
      <c r="AJ140" s="6" t="str">
        <f ca="1">IF(AND($A140&lt;&gt;"",$A140&lt;&gt;"TOTAL"),IF(AND('[2]PDI_Descripcion tipo regimen ju'!$BH138&lt;&gt;"",'[2]PDI_Descripcion tipo regimen ju'!$BH138&lt;&gt;0),'[2]PDI_Descripcion tipo regimen ju'!$BH138,""),IF($A140="TOTAL",SUM(INDIRECT("AJ4:AJ"&amp;ROW()-1)),""))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IF(AND($A140&lt;&gt;"",$A140&lt;&gt;"TOTAL"),IF(AND('[2]PDI_Descripcion tipo regimen ju'!$BK138&lt;&gt;"",'[2]PDI_Descripcion tipo regimen ju'!$BK138&lt;&gt;0),'[2]PDI_Descripcion tipo regimen ju'!$BK138,""),IF($A140="TOTAL",SUM(INDIRECT("AL4:AL"&amp;ROW()-1)),""))</f>
        <v/>
      </c>
      <c r="AM140" s="6" t="str">
        <f ca="1">IF(AND($A140&lt;&gt;"",$A140&lt;&gt;"TOTAL"),IF(AND('[2]PDI_Descripcion tipo regimen ju'!$BM138&lt;&gt;"",'[2]PDI_Descripcion tipo regimen ju'!$BM138&lt;&gt;0),'[2]PDI_Descripcion tipo regimen ju'!$BM138,""),IF($A140="TOTAL",SUM(INDIRECT("AM4:AM"&amp;ROW()-1)),""))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IF(AND($A140&lt;&gt;"",$A140&lt;&gt;"TOTAL"),IF(AND('[2]PDI_Descripcion tipo regimen ju'!$BP138&lt;&gt;"",'[2]PDI_Descripcion tipo regimen ju'!$BP138&lt;&gt;0),'[2]PDI_Descripcion tipo regimen ju'!$BP138,""),IF($A140="TOTAL",SUM(INDIRECT("AO4:AO"&amp;ROW()-1)),""))</f>
        <v/>
      </c>
      <c r="AP140" s="6" t="str">
        <f ca="1">IF(AND($A140&lt;&gt;"",$A140&lt;&gt;"TOTAL"),IF(AND('[2]PDI_Descripcion tipo regimen ju'!$BR138&lt;&gt;"",'[2]PDI_Descripcion tipo regimen ju'!$BR138&lt;&gt;0),'[2]PDI_Descripcion tipo regimen ju'!$BR138,""),IF($A140="TOTAL",SUM(INDIRECT("AP4:AP"&amp;ROW()-1)),""))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IF(AND($A140&lt;&gt;"",$A140&lt;&gt;"TOTAL"),IF(AND('[2]PDI_Descripcion tipo regimen ju'!$BU138&lt;&gt;"",'[2]PDI_Descripcion tipo regimen ju'!$BU138&lt;&gt;0),'[2]PDI_Descripcion tipo regimen ju'!$BU138,""),IF($A140="TOTAL",SUM(INDIRECT("AR4:AR"&amp;ROW()-1)),""))</f>
        <v/>
      </c>
      <c r="AS140" s="6" t="str">
        <f ca="1">IF(AND($A140&lt;&gt;"",$A140&lt;&gt;"TOTAL"),IF(AND('[2]PDI_Descripcion tipo regimen ju'!$BW138&lt;&gt;"",'[2]PDI_Descripcion tipo regimen ju'!$BW138&lt;&gt;0),'[2]PDI_Descripcion tipo regimen ju'!$BW138,""),IF($A140="TOTAL",SUM(INDIRECT("AS4:AS"&amp;ROW()-1)),""))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IF(AND($A140&lt;&gt;"",$A140&lt;&gt;"TOTAL"),IF(AND('[2]PDI_Descripcion tipo regimen ju'!$BZ138&lt;&gt;"",'[2]PDI_Descripcion tipo regimen ju'!$BZ138&lt;&gt;0),'[2]PDI_Descripcion tipo regimen ju'!$BZ138,""),IF($A140="TOTAL",SUM(INDIRECT("AU4:AU"&amp;ROW()-1)),""))</f>
        <v/>
      </c>
      <c r="AV140" s="6" t="str">
        <f ca="1">IF(AND($A140&lt;&gt;"",$A140&lt;&gt;"TOTAL"),IF(AND('[2]PDI_Descripcion tipo regimen ju'!$CB138&lt;&gt;"",'[2]PDI_Descripcion tipo regimen ju'!$CB138&lt;&gt;0),'[2]PDI_Descripcion tipo regimen ju'!$CB138,""),IF($A140="TOTAL",SUM(INDIRECT("AV4:AV"&amp;ROW()-1)),""))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IF(AND($A140&lt;&gt;"",$A140&lt;&gt;"TOTAL"),IF(AND('[2]PDI_Descripcion tipo regimen ju'!$CE138&lt;&gt;"",'[2]PDI_Descripcion tipo regimen ju'!$CE138&lt;&gt;0),'[2]PDI_Descripcion tipo regimen ju'!$CE138,""),IF($A140="TOTAL",SUM(INDIRECT("AX4:AX"&amp;ROW()-1)),""))</f>
        <v/>
      </c>
      <c r="AY140" s="6" t="str">
        <f ca="1">IF(AND($A140&lt;&gt;"",$A140&lt;&gt;"TOTAL"),IF(AND('[2]PDI_Descripcion tipo regimen ju'!$CG138&lt;&gt;"",'[2]PDI_Descripcion tipo regimen ju'!$CG138&lt;&gt;0),'[2]PDI_Descripcion tipo regimen ju'!$CG138,""),IF($A140="TOTAL",SUM(INDIRECT("AY4:AY"&amp;ROW()-1)),""))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IF(AND($A140&lt;&gt;"",$A140&lt;&gt;"TOTAL"),IF(AND('[2]PDI_Descripcion tipo regimen ju'!$CJ138&lt;&gt;"",'[2]PDI_Descripcion tipo regimen ju'!$CJ138&lt;&gt;0),'[2]PDI_Descripcion tipo regimen ju'!$CJ138,""),IF($A140="TOTAL",SUM(INDIRECT("BA4:BA"&amp;ROW()-1)),""))</f>
        <v/>
      </c>
      <c r="BB140" s="6" t="str">
        <f ca="1">IF(AND($A140&lt;&gt;"",$A140&lt;&gt;"TOTAL"),IF(AND('[2]PDI_Descripcion tipo regimen ju'!$CL138&lt;&gt;"",'[2]PDI_Descripcion tipo regimen ju'!$CL138&lt;&gt;0),'[2]PDI_Descripcion tipo regimen ju'!$CL138,""),IF($A140="TOTAL",SUM(INDIRECT("BB4:BB"&amp;ROW()-1)),""))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IF(AND($A140&lt;&gt;"",$A140&lt;&gt;"TOTAL"),IF(AND('[2]PDI_Descripcion tipo regimen ju'!$CO138&lt;&gt;"",'[2]PDI_Descripcion tipo regimen ju'!$CO138&lt;&gt;0),'[2]PDI_Descripcion tipo regimen ju'!$CO138,""),IF($A140="TOTAL",SUM(INDIRECT("BD4:BD"&amp;ROW()-1)),""))</f>
        <v/>
      </c>
      <c r="BE140" s="6" t="str">
        <f ca="1">IF(AND($A140&lt;&gt;"",$A140&lt;&gt;"TOTAL"),IF(AND('[2]PDI_Descripcion tipo regimen ju'!$CQ138&lt;&gt;"",'[2]PDI_Descripcion tipo regimen ju'!$CQ138&lt;&gt;0),'[2]PDI_Descripcion tipo regimen ju'!$CQ138,""),IF($A140="TOTAL",SUM(INDIRECT("BE4:BE"&amp;ROW()-1)),""))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IF('[2]PDI_Descripcion tipo regimen ju'!$B139&lt;&gt;"",'[2]PDI_Descripcion tipo regimen ju'!$B139,IF(AND('[2]PDI_Descripcion tipo regimen ju'!$B139="",'[2]PDI_Descripcion tipo regimen ju'!$B140="",'[2]PDI_Descripcion tipo regimen ju'!$B138=""),"","TOTAL"))</f>
        <v/>
      </c>
      <c r="B141" s="6" t="str">
        <f ca="1">IF(AND($A141&lt;&gt;"",$A141&lt;&gt;"TOTAL"),IF(AND('[2]PDI_Descripcion tipo regimen ju'!$C139&lt;&gt;"",'[2]PDI_Descripcion tipo regimen ju'!$C139&lt;&gt;0),'[2]PDI_Descripcion tipo regimen ju'!$C139,""),IF($A141="TOTAL",SUM(INDIRECT("B4:B"&amp;ROW()-1)),""))</f>
        <v/>
      </c>
      <c r="C141" s="6" t="str">
        <f ca="1">IF(AND($A141&lt;&gt;"",$A141&lt;&gt;"TOTAL"),IF(AND('[2]PDI_Descripcion tipo regimen ju'!$E139&lt;&gt;"",'[2]PDI_Descripcion tipo regimen ju'!$E139&lt;&gt;0),'[2]PDI_Descripcion tipo regimen ju'!$E139,""),IF($A141="TOTAL",SUM(INDIRECT("C4:C"&amp;ROW()-1)),""))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IF(AND($A141&lt;&gt;"",$A141&lt;&gt;"TOTAL"),IF(AND('[2]PDI_Descripcion tipo regimen ju'!$H139&lt;&gt;"",'[2]PDI_Descripcion tipo regimen ju'!$H139&lt;&gt;0),'[2]PDI_Descripcion tipo regimen ju'!$H139,""),IF($A141="TOTAL",SUM(INDIRECT("E4:E"&amp;ROW()-1)),""))</f>
        <v/>
      </c>
      <c r="F141" s="6" t="str">
        <f ca="1">IF(AND($A141&lt;&gt;"",$A141&lt;&gt;"TOTAL"),IF(AND('[2]PDI_Descripcion tipo regimen ju'!$J139&lt;&gt;"",'[2]PDI_Descripcion tipo regimen ju'!$J139&lt;&gt;0),'[2]PDI_Descripcion tipo regimen ju'!$J139,""),IF($A141="TOTAL",SUM(INDIRECT("F4:F"&amp;ROW()-1)),""))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IF(AND($A141&lt;&gt;"",$A141&lt;&gt;"TOTAL"),IF(AND('[2]PDI_Descripcion tipo regimen ju'!$M139&lt;&gt;"",'[2]PDI_Descripcion tipo regimen ju'!$M139&lt;&gt;0),'[2]PDI_Descripcion tipo regimen ju'!$M139,""),IF($A141="TOTAL",SUM(INDIRECT("H4:H"&amp;ROW()-1)),""))</f>
        <v/>
      </c>
      <c r="I141" s="6" t="str">
        <f ca="1">IF(AND($A141&lt;&gt;"",$A141&lt;&gt;"TOTAL"),IF(AND('[2]PDI_Descripcion tipo regimen ju'!$O139&lt;&gt;"",'[2]PDI_Descripcion tipo regimen ju'!$O139&lt;&gt;0),'[2]PDI_Descripcion tipo regimen ju'!$O139,""),IF($A141="TOTAL",SUM(INDIRECT("I4:I"&amp;ROW()-1)),""))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IF(AND($A141&lt;&gt;"",$A141&lt;&gt;"TOTAL"),IF(AND('[2]PDI_Descripcion tipo regimen ju'!$R139&lt;&gt;"",'[2]PDI_Descripcion tipo regimen ju'!$R139&lt;&gt;0),'[2]PDI_Descripcion tipo regimen ju'!$R139,""),IF($A141="TOTAL",SUM(INDIRECT("K4:K"&amp;ROW()-1)),""))</f>
        <v/>
      </c>
      <c r="L141" s="6" t="str">
        <f ca="1">IF(AND($A141&lt;&gt;"",$A141&lt;&gt;"TOTAL"),IF(AND('[2]PDI_Descripcion tipo regimen ju'!$T139&lt;&gt;"",'[2]PDI_Descripcion tipo regimen ju'!$T139&lt;&gt;0),'[2]PDI_Descripcion tipo regimen ju'!$T139,""),IF($A141="TOTAL",SUM(INDIRECT("L4:L"&amp;ROW()-1)),""))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IF(AND($A141&lt;&gt;"",$A141&lt;&gt;"TOTAL"),IF(AND('[2]PDI_Descripcion tipo regimen ju'!$W139&lt;&gt;"",'[2]PDI_Descripcion tipo regimen ju'!$W139&lt;&gt;0),'[2]PDI_Descripcion tipo regimen ju'!$W139,""),IF($A141="TOTAL",SUM(INDIRECT("N4:N"&amp;ROW()-1)),""))</f>
        <v/>
      </c>
      <c r="O141" s="6" t="str">
        <f ca="1">IF(AND($A141&lt;&gt;"",$A141&lt;&gt;"TOTAL"),IF(AND('[2]PDI_Descripcion tipo regimen ju'!$Y139&lt;&gt;"",'[2]PDI_Descripcion tipo regimen ju'!$Y139&lt;&gt;0),'[2]PDI_Descripcion tipo regimen ju'!$Y139,""),IF($A141="TOTAL",SUM(INDIRECT("O4:O"&amp;ROW()-1)),""))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IF(AND($A141&lt;&gt;"",$A141&lt;&gt;"TOTAL"),IF(AND('[2]PDI_Descripcion tipo regimen ju'!$AB139&lt;&gt;"",'[2]PDI_Descripcion tipo regimen ju'!$AB139&lt;&gt;0),'[2]PDI_Descripcion tipo regimen ju'!$AB139,""),IF($A141="TOTAL",SUM(INDIRECT("Q4:Q"&amp;ROW()-1)),""))</f>
        <v/>
      </c>
      <c r="R141" s="6" t="str">
        <f ca="1">IF(AND($A141&lt;&gt;"",$A141&lt;&gt;"TOTAL"),IF(AND('[2]PDI_Descripcion tipo regimen ju'!$AD139&lt;&gt;"",'[2]PDI_Descripcion tipo regimen ju'!$AD139&lt;&gt;0),'[2]PDI_Descripcion tipo regimen ju'!$AD139,""),IF($A141="TOTAL",SUM(INDIRECT("R4:R"&amp;ROW()-1)),""))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IF(AND($A141&lt;&gt;"",$A141&lt;&gt;"TOTAL"),IF(AND('[2]PDI_Descripcion tipo regimen ju'!$AG139&lt;&gt;"",'[2]PDI_Descripcion tipo regimen ju'!$AG139&lt;&gt;0),'[2]PDI_Descripcion tipo regimen ju'!$AG139,""),IF($A141="TOTAL",SUM(INDIRECT("T4:T"&amp;ROW()-1)),""))</f>
        <v/>
      </c>
      <c r="U141" s="6" t="str">
        <f ca="1">IF(AND($A141&lt;&gt;"",$A141&lt;&gt;"TOTAL"),IF(AND('[2]PDI_Descripcion tipo regimen ju'!$AI139&lt;&gt;"",'[2]PDI_Descripcion tipo regimen ju'!$AI139&lt;&gt;0),'[2]PDI_Descripcion tipo regimen ju'!$AI139,""),IF($A141="TOTAL",SUM(INDIRECT("U4:U"&amp;ROW()-1)),""))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IF(AND($A141&lt;&gt;"",$A141&lt;&gt;"TOTAL"),IF(AND('[2]PDI_Descripcion tipo regimen ju'!$AL139&lt;&gt;"",'[2]PDI_Descripcion tipo regimen ju'!$AL139&lt;&gt;0),'[2]PDI_Descripcion tipo regimen ju'!$AL139,""),IF($A141="TOTAL",SUM(INDIRECT("W4:W"&amp;ROW()-1)),""))</f>
        <v/>
      </c>
      <c r="X141" s="6" t="str">
        <f ca="1">IF(AND($A141&lt;&gt;"",$A141&lt;&gt;"TOTAL"),IF(AND('[2]PDI_Descripcion tipo regimen ju'!$AN139&lt;&gt;"",'[2]PDI_Descripcion tipo regimen ju'!$AN139&lt;&gt;0),'[2]PDI_Descripcion tipo regimen ju'!$AN139,""),IF($A141="TOTAL",SUM(INDIRECT("X4:X"&amp;ROW()-1)),""))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IF(AND($A141&lt;&gt;"",$A141&lt;&gt;"TOTAL"),IF(AND('[2]PDI_Descripcion tipo regimen ju'!$AQ139&lt;&gt;"",'[2]PDI_Descripcion tipo regimen ju'!$AQ139&lt;&gt;0),'[2]PDI_Descripcion tipo regimen ju'!$AQ139,""),IF($A141="TOTAL",SUM(INDIRECT("Z4:Z"&amp;ROW()-1)),""))</f>
        <v/>
      </c>
      <c r="AA141" s="6" t="str">
        <f ca="1">IF(AND($A141&lt;&gt;"",$A141&lt;&gt;"TOTAL"),IF(AND('[2]PDI_Descripcion tipo regimen ju'!$AS139&lt;&gt;"",'[2]PDI_Descripcion tipo regimen ju'!$AS139&lt;&gt;0),'[2]PDI_Descripcion tipo regimen ju'!$AS139,""),IF($A141="TOTAL",SUM(INDIRECT("AA4:AA"&amp;ROW()-1)),""))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IF(AND($A141&lt;&gt;"",$A141&lt;&gt;"TOTAL"),IF(AND('[2]PDI_Descripcion tipo regimen ju'!$AV139&lt;&gt;"",'[2]PDI_Descripcion tipo regimen ju'!$AV139&lt;&gt;0),'[2]PDI_Descripcion tipo regimen ju'!$AV139,""),IF($A141="TOTAL",SUM(INDIRECT("AC4:AC"&amp;ROW()-1)),""))</f>
        <v/>
      </c>
      <c r="AD141" s="6" t="str">
        <f ca="1">IF(AND($A141&lt;&gt;"",$A141&lt;&gt;"TOTAL"),IF(AND('[2]PDI_Descripcion tipo regimen ju'!$AX139&lt;&gt;"",'[2]PDI_Descripcion tipo regimen ju'!$AX139&lt;&gt;0),'[2]PDI_Descripcion tipo regimen ju'!$AX139,""),IF($A141="TOTAL",SUM(INDIRECT("AD4:AD"&amp;ROW()-1)),""))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IF(AND($A141&lt;&gt;"",$A141&lt;&gt;"TOTAL"),IF(AND('[2]PDI_Descripcion tipo regimen ju'!$BA139&lt;&gt;"",'[2]PDI_Descripcion tipo regimen ju'!$BA139&lt;&gt;0),'[2]PDI_Descripcion tipo regimen ju'!$BA139,""),IF($A141="TOTAL",SUM(INDIRECT("AF4:AF"&amp;ROW()-1)),""))</f>
        <v/>
      </c>
      <c r="AG141" s="6" t="str">
        <f ca="1">IF(AND($A141&lt;&gt;"",$A141&lt;&gt;"TOTAL"),IF(AND('[2]PDI_Descripcion tipo regimen ju'!$BC139&lt;&gt;"",'[2]PDI_Descripcion tipo regimen ju'!$BC139&lt;&gt;0),'[2]PDI_Descripcion tipo regimen ju'!$BC139,""),IF($A141="TOTAL",SUM(INDIRECT("AG4:AG"&amp;ROW()-1)),""))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IF(AND($A141&lt;&gt;"",$A141&lt;&gt;"TOTAL"),IF(AND('[2]PDI_Descripcion tipo regimen ju'!$BF139&lt;&gt;"",'[2]PDI_Descripcion tipo regimen ju'!$BF139&lt;&gt;0),'[2]PDI_Descripcion tipo regimen ju'!$BF139,""),IF($A141="TOTAL",SUM(INDIRECT("AI4:AI"&amp;ROW()-1)),""))</f>
        <v/>
      </c>
      <c r="AJ141" s="6" t="str">
        <f ca="1">IF(AND($A141&lt;&gt;"",$A141&lt;&gt;"TOTAL"),IF(AND('[2]PDI_Descripcion tipo regimen ju'!$BH139&lt;&gt;"",'[2]PDI_Descripcion tipo regimen ju'!$BH139&lt;&gt;0),'[2]PDI_Descripcion tipo regimen ju'!$BH139,""),IF($A141="TOTAL",SUM(INDIRECT("AJ4:AJ"&amp;ROW()-1)),""))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IF(AND($A141&lt;&gt;"",$A141&lt;&gt;"TOTAL"),IF(AND('[2]PDI_Descripcion tipo regimen ju'!$BK139&lt;&gt;"",'[2]PDI_Descripcion tipo regimen ju'!$BK139&lt;&gt;0),'[2]PDI_Descripcion tipo regimen ju'!$BK139,""),IF($A141="TOTAL",SUM(INDIRECT("AL4:AL"&amp;ROW()-1)),""))</f>
        <v/>
      </c>
      <c r="AM141" s="6" t="str">
        <f ca="1">IF(AND($A141&lt;&gt;"",$A141&lt;&gt;"TOTAL"),IF(AND('[2]PDI_Descripcion tipo regimen ju'!$BM139&lt;&gt;"",'[2]PDI_Descripcion tipo regimen ju'!$BM139&lt;&gt;0),'[2]PDI_Descripcion tipo regimen ju'!$BM139,""),IF($A141="TOTAL",SUM(INDIRECT("AM4:AM"&amp;ROW()-1)),""))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IF(AND($A141&lt;&gt;"",$A141&lt;&gt;"TOTAL"),IF(AND('[2]PDI_Descripcion tipo regimen ju'!$BP139&lt;&gt;"",'[2]PDI_Descripcion tipo regimen ju'!$BP139&lt;&gt;0),'[2]PDI_Descripcion tipo regimen ju'!$BP139,""),IF($A141="TOTAL",SUM(INDIRECT("AO4:AO"&amp;ROW()-1)),""))</f>
        <v/>
      </c>
      <c r="AP141" s="6" t="str">
        <f ca="1">IF(AND($A141&lt;&gt;"",$A141&lt;&gt;"TOTAL"),IF(AND('[2]PDI_Descripcion tipo regimen ju'!$BR139&lt;&gt;"",'[2]PDI_Descripcion tipo regimen ju'!$BR139&lt;&gt;0),'[2]PDI_Descripcion tipo regimen ju'!$BR139,""),IF($A141="TOTAL",SUM(INDIRECT("AP4:AP"&amp;ROW()-1)),""))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IF(AND($A141&lt;&gt;"",$A141&lt;&gt;"TOTAL"),IF(AND('[2]PDI_Descripcion tipo regimen ju'!$BU139&lt;&gt;"",'[2]PDI_Descripcion tipo regimen ju'!$BU139&lt;&gt;0),'[2]PDI_Descripcion tipo regimen ju'!$BU139,""),IF($A141="TOTAL",SUM(INDIRECT("AR4:AR"&amp;ROW()-1)),""))</f>
        <v/>
      </c>
      <c r="AS141" s="6" t="str">
        <f ca="1">IF(AND($A141&lt;&gt;"",$A141&lt;&gt;"TOTAL"),IF(AND('[2]PDI_Descripcion tipo regimen ju'!$BW139&lt;&gt;"",'[2]PDI_Descripcion tipo regimen ju'!$BW139&lt;&gt;0),'[2]PDI_Descripcion tipo regimen ju'!$BW139,""),IF($A141="TOTAL",SUM(INDIRECT("AS4:AS"&amp;ROW()-1)),""))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IF(AND($A141&lt;&gt;"",$A141&lt;&gt;"TOTAL"),IF(AND('[2]PDI_Descripcion tipo regimen ju'!$BZ139&lt;&gt;"",'[2]PDI_Descripcion tipo regimen ju'!$BZ139&lt;&gt;0),'[2]PDI_Descripcion tipo regimen ju'!$BZ139,""),IF($A141="TOTAL",SUM(INDIRECT("AU4:AU"&amp;ROW()-1)),""))</f>
        <v/>
      </c>
      <c r="AV141" s="6" t="str">
        <f ca="1">IF(AND($A141&lt;&gt;"",$A141&lt;&gt;"TOTAL"),IF(AND('[2]PDI_Descripcion tipo regimen ju'!$CB139&lt;&gt;"",'[2]PDI_Descripcion tipo regimen ju'!$CB139&lt;&gt;0),'[2]PDI_Descripcion tipo regimen ju'!$CB139,""),IF($A141="TOTAL",SUM(INDIRECT("AV4:AV"&amp;ROW()-1)),""))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IF(AND($A141&lt;&gt;"",$A141&lt;&gt;"TOTAL"),IF(AND('[2]PDI_Descripcion tipo regimen ju'!$CE139&lt;&gt;"",'[2]PDI_Descripcion tipo regimen ju'!$CE139&lt;&gt;0),'[2]PDI_Descripcion tipo regimen ju'!$CE139,""),IF($A141="TOTAL",SUM(INDIRECT("AX4:AX"&amp;ROW()-1)),""))</f>
        <v/>
      </c>
      <c r="AY141" s="6" t="str">
        <f ca="1">IF(AND($A141&lt;&gt;"",$A141&lt;&gt;"TOTAL"),IF(AND('[2]PDI_Descripcion tipo regimen ju'!$CG139&lt;&gt;"",'[2]PDI_Descripcion tipo regimen ju'!$CG139&lt;&gt;0),'[2]PDI_Descripcion tipo regimen ju'!$CG139,""),IF($A141="TOTAL",SUM(INDIRECT("AY4:AY"&amp;ROW()-1)),""))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IF(AND($A141&lt;&gt;"",$A141&lt;&gt;"TOTAL"),IF(AND('[2]PDI_Descripcion tipo regimen ju'!$CJ139&lt;&gt;"",'[2]PDI_Descripcion tipo regimen ju'!$CJ139&lt;&gt;0),'[2]PDI_Descripcion tipo regimen ju'!$CJ139,""),IF($A141="TOTAL",SUM(INDIRECT("BA4:BA"&amp;ROW()-1)),""))</f>
        <v/>
      </c>
      <c r="BB141" s="6" t="str">
        <f ca="1">IF(AND($A141&lt;&gt;"",$A141&lt;&gt;"TOTAL"),IF(AND('[2]PDI_Descripcion tipo regimen ju'!$CL139&lt;&gt;"",'[2]PDI_Descripcion tipo regimen ju'!$CL139&lt;&gt;0),'[2]PDI_Descripcion tipo regimen ju'!$CL139,""),IF($A141="TOTAL",SUM(INDIRECT("BB4:BB"&amp;ROW()-1)),""))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IF(AND($A141&lt;&gt;"",$A141&lt;&gt;"TOTAL"),IF(AND('[2]PDI_Descripcion tipo regimen ju'!$CO139&lt;&gt;"",'[2]PDI_Descripcion tipo regimen ju'!$CO139&lt;&gt;0),'[2]PDI_Descripcion tipo regimen ju'!$CO139,""),IF($A141="TOTAL",SUM(INDIRECT("BD4:BD"&amp;ROW()-1)),""))</f>
        <v/>
      </c>
      <c r="BE141" s="6" t="str">
        <f ca="1">IF(AND($A141&lt;&gt;"",$A141&lt;&gt;"TOTAL"),IF(AND('[2]PDI_Descripcion tipo regimen ju'!$CQ139&lt;&gt;"",'[2]PDI_Descripcion tipo regimen ju'!$CQ139&lt;&gt;0),'[2]PDI_Descripcion tipo regimen ju'!$CQ139,""),IF($A141="TOTAL",SUM(INDIRECT("BE4:BE"&amp;ROW()-1)),""))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IF('[2]PDI_Descripcion tipo regimen ju'!$B140&lt;&gt;"",'[2]PDI_Descripcion tipo regimen ju'!$B140,IF(AND('[2]PDI_Descripcion tipo regimen ju'!$B140="",'[2]PDI_Descripcion tipo regimen ju'!$B141="",'[2]PDI_Descripcion tipo regimen ju'!$B139=""),"","TOTAL"))</f>
        <v/>
      </c>
      <c r="B142" s="6" t="str">
        <f ca="1">IF(AND($A142&lt;&gt;"",$A142&lt;&gt;"TOTAL"),IF(AND('[2]PDI_Descripcion tipo regimen ju'!$C140&lt;&gt;"",'[2]PDI_Descripcion tipo regimen ju'!$C140&lt;&gt;0),'[2]PDI_Descripcion tipo regimen ju'!$C140,""),IF($A142="TOTAL",SUM(INDIRECT("B4:B"&amp;ROW()-1)),""))</f>
        <v/>
      </c>
      <c r="C142" s="6" t="str">
        <f ca="1">IF(AND($A142&lt;&gt;"",$A142&lt;&gt;"TOTAL"),IF(AND('[2]PDI_Descripcion tipo regimen ju'!$E140&lt;&gt;"",'[2]PDI_Descripcion tipo regimen ju'!$E140&lt;&gt;0),'[2]PDI_Descripcion tipo regimen ju'!$E140,""),IF($A142="TOTAL",SUM(INDIRECT("C4:C"&amp;ROW()-1)),""))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IF(AND($A142&lt;&gt;"",$A142&lt;&gt;"TOTAL"),IF(AND('[2]PDI_Descripcion tipo regimen ju'!$H140&lt;&gt;"",'[2]PDI_Descripcion tipo regimen ju'!$H140&lt;&gt;0),'[2]PDI_Descripcion tipo regimen ju'!$H140,""),IF($A142="TOTAL",SUM(INDIRECT("E4:E"&amp;ROW()-1)),""))</f>
        <v/>
      </c>
      <c r="F142" s="6" t="str">
        <f ca="1">IF(AND($A142&lt;&gt;"",$A142&lt;&gt;"TOTAL"),IF(AND('[2]PDI_Descripcion tipo regimen ju'!$J140&lt;&gt;"",'[2]PDI_Descripcion tipo regimen ju'!$J140&lt;&gt;0),'[2]PDI_Descripcion tipo regimen ju'!$J140,""),IF($A142="TOTAL",SUM(INDIRECT("F4:F"&amp;ROW()-1)),""))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IF(AND($A142&lt;&gt;"",$A142&lt;&gt;"TOTAL"),IF(AND('[2]PDI_Descripcion tipo regimen ju'!$M140&lt;&gt;"",'[2]PDI_Descripcion tipo regimen ju'!$M140&lt;&gt;0),'[2]PDI_Descripcion tipo regimen ju'!$M140,""),IF($A142="TOTAL",SUM(INDIRECT("H4:H"&amp;ROW()-1)),""))</f>
        <v/>
      </c>
      <c r="I142" s="6" t="str">
        <f ca="1">IF(AND($A142&lt;&gt;"",$A142&lt;&gt;"TOTAL"),IF(AND('[2]PDI_Descripcion tipo regimen ju'!$O140&lt;&gt;"",'[2]PDI_Descripcion tipo regimen ju'!$O140&lt;&gt;0),'[2]PDI_Descripcion tipo regimen ju'!$O140,""),IF($A142="TOTAL",SUM(INDIRECT("I4:I"&amp;ROW()-1)),""))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IF(AND($A142&lt;&gt;"",$A142&lt;&gt;"TOTAL"),IF(AND('[2]PDI_Descripcion tipo regimen ju'!$R140&lt;&gt;"",'[2]PDI_Descripcion tipo regimen ju'!$R140&lt;&gt;0),'[2]PDI_Descripcion tipo regimen ju'!$R140,""),IF($A142="TOTAL",SUM(INDIRECT("K4:K"&amp;ROW()-1)),""))</f>
        <v/>
      </c>
      <c r="L142" s="6" t="str">
        <f ca="1">IF(AND($A142&lt;&gt;"",$A142&lt;&gt;"TOTAL"),IF(AND('[2]PDI_Descripcion tipo regimen ju'!$T140&lt;&gt;"",'[2]PDI_Descripcion tipo regimen ju'!$T140&lt;&gt;0),'[2]PDI_Descripcion tipo regimen ju'!$T140,""),IF($A142="TOTAL",SUM(INDIRECT("L4:L"&amp;ROW()-1)),""))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IF(AND($A142&lt;&gt;"",$A142&lt;&gt;"TOTAL"),IF(AND('[2]PDI_Descripcion tipo regimen ju'!$W140&lt;&gt;"",'[2]PDI_Descripcion tipo regimen ju'!$W140&lt;&gt;0),'[2]PDI_Descripcion tipo regimen ju'!$W140,""),IF($A142="TOTAL",SUM(INDIRECT("N4:N"&amp;ROW()-1)),""))</f>
        <v/>
      </c>
      <c r="O142" s="6" t="str">
        <f ca="1">IF(AND($A142&lt;&gt;"",$A142&lt;&gt;"TOTAL"),IF(AND('[2]PDI_Descripcion tipo regimen ju'!$Y140&lt;&gt;"",'[2]PDI_Descripcion tipo regimen ju'!$Y140&lt;&gt;0),'[2]PDI_Descripcion tipo regimen ju'!$Y140,""),IF($A142="TOTAL",SUM(INDIRECT("O4:O"&amp;ROW()-1)),""))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IF(AND($A142&lt;&gt;"",$A142&lt;&gt;"TOTAL"),IF(AND('[2]PDI_Descripcion tipo regimen ju'!$AB140&lt;&gt;"",'[2]PDI_Descripcion tipo regimen ju'!$AB140&lt;&gt;0),'[2]PDI_Descripcion tipo regimen ju'!$AB140,""),IF($A142="TOTAL",SUM(INDIRECT("Q4:Q"&amp;ROW()-1)),""))</f>
        <v/>
      </c>
      <c r="R142" s="6" t="str">
        <f ca="1">IF(AND($A142&lt;&gt;"",$A142&lt;&gt;"TOTAL"),IF(AND('[2]PDI_Descripcion tipo regimen ju'!$AD140&lt;&gt;"",'[2]PDI_Descripcion tipo regimen ju'!$AD140&lt;&gt;0),'[2]PDI_Descripcion tipo regimen ju'!$AD140,""),IF($A142="TOTAL",SUM(INDIRECT("R4:R"&amp;ROW()-1)),""))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IF(AND($A142&lt;&gt;"",$A142&lt;&gt;"TOTAL"),IF(AND('[2]PDI_Descripcion tipo regimen ju'!$AG140&lt;&gt;"",'[2]PDI_Descripcion tipo regimen ju'!$AG140&lt;&gt;0),'[2]PDI_Descripcion tipo regimen ju'!$AG140,""),IF($A142="TOTAL",SUM(INDIRECT("T4:T"&amp;ROW()-1)),""))</f>
        <v/>
      </c>
      <c r="U142" s="6" t="str">
        <f ca="1">IF(AND($A142&lt;&gt;"",$A142&lt;&gt;"TOTAL"),IF(AND('[2]PDI_Descripcion tipo regimen ju'!$AI140&lt;&gt;"",'[2]PDI_Descripcion tipo regimen ju'!$AI140&lt;&gt;0),'[2]PDI_Descripcion tipo regimen ju'!$AI140,""),IF($A142="TOTAL",SUM(INDIRECT("U4:U"&amp;ROW()-1)),""))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IF(AND($A142&lt;&gt;"",$A142&lt;&gt;"TOTAL"),IF(AND('[2]PDI_Descripcion tipo regimen ju'!$AL140&lt;&gt;"",'[2]PDI_Descripcion tipo regimen ju'!$AL140&lt;&gt;0),'[2]PDI_Descripcion tipo regimen ju'!$AL140,""),IF($A142="TOTAL",SUM(INDIRECT("W4:W"&amp;ROW()-1)),""))</f>
        <v/>
      </c>
      <c r="X142" s="6" t="str">
        <f ca="1">IF(AND($A142&lt;&gt;"",$A142&lt;&gt;"TOTAL"),IF(AND('[2]PDI_Descripcion tipo regimen ju'!$AN140&lt;&gt;"",'[2]PDI_Descripcion tipo regimen ju'!$AN140&lt;&gt;0),'[2]PDI_Descripcion tipo regimen ju'!$AN140,""),IF($A142="TOTAL",SUM(INDIRECT("X4:X"&amp;ROW()-1)),""))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IF(AND($A142&lt;&gt;"",$A142&lt;&gt;"TOTAL"),IF(AND('[2]PDI_Descripcion tipo regimen ju'!$AQ140&lt;&gt;"",'[2]PDI_Descripcion tipo regimen ju'!$AQ140&lt;&gt;0),'[2]PDI_Descripcion tipo regimen ju'!$AQ140,""),IF($A142="TOTAL",SUM(INDIRECT("Z4:Z"&amp;ROW()-1)),""))</f>
        <v/>
      </c>
      <c r="AA142" s="6" t="str">
        <f ca="1">IF(AND($A142&lt;&gt;"",$A142&lt;&gt;"TOTAL"),IF(AND('[2]PDI_Descripcion tipo regimen ju'!$AS140&lt;&gt;"",'[2]PDI_Descripcion tipo regimen ju'!$AS140&lt;&gt;0),'[2]PDI_Descripcion tipo regimen ju'!$AS140,""),IF($A142="TOTAL",SUM(INDIRECT("AA4:AA"&amp;ROW()-1)),""))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IF(AND($A142&lt;&gt;"",$A142&lt;&gt;"TOTAL"),IF(AND('[2]PDI_Descripcion tipo regimen ju'!$AV140&lt;&gt;"",'[2]PDI_Descripcion tipo regimen ju'!$AV140&lt;&gt;0),'[2]PDI_Descripcion tipo regimen ju'!$AV140,""),IF($A142="TOTAL",SUM(INDIRECT("AC4:AC"&amp;ROW()-1)),""))</f>
        <v/>
      </c>
      <c r="AD142" s="6" t="str">
        <f ca="1">IF(AND($A142&lt;&gt;"",$A142&lt;&gt;"TOTAL"),IF(AND('[2]PDI_Descripcion tipo regimen ju'!$AX140&lt;&gt;"",'[2]PDI_Descripcion tipo regimen ju'!$AX140&lt;&gt;0),'[2]PDI_Descripcion tipo regimen ju'!$AX140,""),IF($A142="TOTAL",SUM(INDIRECT("AD4:AD"&amp;ROW()-1)),""))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IF(AND($A142&lt;&gt;"",$A142&lt;&gt;"TOTAL"),IF(AND('[2]PDI_Descripcion tipo regimen ju'!$BA140&lt;&gt;"",'[2]PDI_Descripcion tipo regimen ju'!$BA140&lt;&gt;0),'[2]PDI_Descripcion tipo regimen ju'!$BA140,""),IF($A142="TOTAL",SUM(INDIRECT("AF4:AF"&amp;ROW()-1)),""))</f>
        <v/>
      </c>
      <c r="AG142" s="6" t="str">
        <f ca="1">IF(AND($A142&lt;&gt;"",$A142&lt;&gt;"TOTAL"),IF(AND('[2]PDI_Descripcion tipo regimen ju'!$BC140&lt;&gt;"",'[2]PDI_Descripcion tipo regimen ju'!$BC140&lt;&gt;0),'[2]PDI_Descripcion tipo regimen ju'!$BC140,""),IF($A142="TOTAL",SUM(INDIRECT("AG4:AG"&amp;ROW()-1)),""))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IF(AND($A142&lt;&gt;"",$A142&lt;&gt;"TOTAL"),IF(AND('[2]PDI_Descripcion tipo regimen ju'!$BF140&lt;&gt;"",'[2]PDI_Descripcion tipo regimen ju'!$BF140&lt;&gt;0),'[2]PDI_Descripcion tipo regimen ju'!$BF140,""),IF($A142="TOTAL",SUM(INDIRECT("AI4:AI"&amp;ROW()-1)),""))</f>
        <v/>
      </c>
      <c r="AJ142" s="6" t="str">
        <f ca="1">IF(AND($A142&lt;&gt;"",$A142&lt;&gt;"TOTAL"),IF(AND('[2]PDI_Descripcion tipo regimen ju'!$BH140&lt;&gt;"",'[2]PDI_Descripcion tipo regimen ju'!$BH140&lt;&gt;0),'[2]PDI_Descripcion tipo regimen ju'!$BH140,""),IF($A142="TOTAL",SUM(INDIRECT("AJ4:AJ"&amp;ROW()-1)),""))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IF(AND($A142&lt;&gt;"",$A142&lt;&gt;"TOTAL"),IF(AND('[2]PDI_Descripcion tipo regimen ju'!$BK140&lt;&gt;"",'[2]PDI_Descripcion tipo regimen ju'!$BK140&lt;&gt;0),'[2]PDI_Descripcion tipo regimen ju'!$BK140,""),IF($A142="TOTAL",SUM(INDIRECT("AL4:AL"&amp;ROW()-1)),""))</f>
        <v/>
      </c>
      <c r="AM142" s="6" t="str">
        <f ca="1">IF(AND($A142&lt;&gt;"",$A142&lt;&gt;"TOTAL"),IF(AND('[2]PDI_Descripcion tipo regimen ju'!$BM140&lt;&gt;"",'[2]PDI_Descripcion tipo regimen ju'!$BM140&lt;&gt;0),'[2]PDI_Descripcion tipo regimen ju'!$BM140,""),IF($A142="TOTAL",SUM(INDIRECT("AM4:AM"&amp;ROW()-1)),""))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IF(AND($A142&lt;&gt;"",$A142&lt;&gt;"TOTAL"),IF(AND('[2]PDI_Descripcion tipo regimen ju'!$BP140&lt;&gt;"",'[2]PDI_Descripcion tipo regimen ju'!$BP140&lt;&gt;0),'[2]PDI_Descripcion tipo regimen ju'!$BP140,""),IF($A142="TOTAL",SUM(INDIRECT("AO4:AO"&amp;ROW()-1)),""))</f>
        <v/>
      </c>
      <c r="AP142" s="6" t="str">
        <f ca="1">IF(AND($A142&lt;&gt;"",$A142&lt;&gt;"TOTAL"),IF(AND('[2]PDI_Descripcion tipo regimen ju'!$BR140&lt;&gt;"",'[2]PDI_Descripcion tipo regimen ju'!$BR140&lt;&gt;0),'[2]PDI_Descripcion tipo regimen ju'!$BR140,""),IF($A142="TOTAL",SUM(INDIRECT("AP4:AP"&amp;ROW()-1)),""))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IF(AND($A142&lt;&gt;"",$A142&lt;&gt;"TOTAL"),IF(AND('[2]PDI_Descripcion tipo regimen ju'!$BU140&lt;&gt;"",'[2]PDI_Descripcion tipo regimen ju'!$BU140&lt;&gt;0),'[2]PDI_Descripcion tipo regimen ju'!$BU140,""),IF($A142="TOTAL",SUM(INDIRECT("AR4:AR"&amp;ROW()-1)),""))</f>
        <v/>
      </c>
      <c r="AS142" s="6" t="str">
        <f ca="1">IF(AND($A142&lt;&gt;"",$A142&lt;&gt;"TOTAL"),IF(AND('[2]PDI_Descripcion tipo regimen ju'!$BW140&lt;&gt;"",'[2]PDI_Descripcion tipo regimen ju'!$BW140&lt;&gt;0),'[2]PDI_Descripcion tipo regimen ju'!$BW140,""),IF($A142="TOTAL",SUM(INDIRECT("AS4:AS"&amp;ROW()-1)),""))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IF(AND($A142&lt;&gt;"",$A142&lt;&gt;"TOTAL"),IF(AND('[2]PDI_Descripcion tipo regimen ju'!$BZ140&lt;&gt;"",'[2]PDI_Descripcion tipo regimen ju'!$BZ140&lt;&gt;0),'[2]PDI_Descripcion tipo regimen ju'!$BZ140,""),IF($A142="TOTAL",SUM(INDIRECT("AU4:AU"&amp;ROW()-1)),""))</f>
        <v/>
      </c>
      <c r="AV142" s="6" t="str">
        <f ca="1">IF(AND($A142&lt;&gt;"",$A142&lt;&gt;"TOTAL"),IF(AND('[2]PDI_Descripcion tipo regimen ju'!$CB140&lt;&gt;"",'[2]PDI_Descripcion tipo regimen ju'!$CB140&lt;&gt;0),'[2]PDI_Descripcion tipo regimen ju'!$CB140,""),IF($A142="TOTAL",SUM(INDIRECT("AV4:AV"&amp;ROW()-1)),""))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IF(AND($A142&lt;&gt;"",$A142&lt;&gt;"TOTAL"),IF(AND('[2]PDI_Descripcion tipo regimen ju'!$CE140&lt;&gt;"",'[2]PDI_Descripcion tipo regimen ju'!$CE140&lt;&gt;0),'[2]PDI_Descripcion tipo regimen ju'!$CE140,""),IF($A142="TOTAL",SUM(INDIRECT("AX4:AX"&amp;ROW()-1)),""))</f>
        <v/>
      </c>
      <c r="AY142" s="6" t="str">
        <f ca="1">IF(AND($A142&lt;&gt;"",$A142&lt;&gt;"TOTAL"),IF(AND('[2]PDI_Descripcion tipo regimen ju'!$CG140&lt;&gt;"",'[2]PDI_Descripcion tipo regimen ju'!$CG140&lt;&gt;0),'[2]PDI_Descripcion tipo regimen ju'!$CG140,""),IF($A142="TOTAL",SUM(INDIRECT("AY4:AY"&amp;ROW()-1)),""))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IF(AND($A142&lt;&gt;"",$A142&lt;&gt;"TOTAL"),IF(AND('[2]PDI_Descripcion tipo regimen ju'!$CJ140&lt;&gt;"",'[2]PDI_Descripcion tipo regimen ju'!$CJ140&lt;&gt;0),'[2]PDI_Descripcion tipo regimen ju'!$CJ140,""),IF($A142="TOTAL",SUM(INDIRECT("BA4:BA"&amp;ROW()-1)),""))</f>
        <v/>
      </c>
      <c r="BB142" s="6" t="str">
        <f ca="1">IF(AND($A142&lt;&gt;"",$A142&lt;&gt;"TOTAL"),IF(AND('[2]PDI_Descripcion tipo regimen ju'!$CL140&lt;&gt;"",'[2]PDI_Descripcion tipo regimen ju'!$CL140&lt;&gt;0),'[2]PDI_Descripcion tipo regimen ju'!$CL140,""),IF($A142="TOTAL",SUM(INDIRECT("BB4:BB"&amp;ROW()-1)),""))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IF(AND($A142&lt;&gt;"",$A142&lt;&gt;"TOTAL"),IF(AND('[2]PDI_Descripcion tipo regimen ju'!$CO140&lt;&gt;"",'[2]PDI_Descripcion tipo regimen ju'!$CO140&lt;&gt;0),'[2]PDI_Descripcion tipo regimen ju'!$CO140,""),IF($A142="TOTAL",SUM(INDIRECT("BD4:BD"&amp;ROW()-1)),""))</f>
        <v/>
      </c>
      <c r="BE142" s="6" t="str">
        <f ca="1">IF(AND($A142&lt;&gt;"",$A142&lt;&gt;"TOTAL"),IF(AND('[2]PDI_Descripcion tipo regimen ju'!$CQ140&lt;&gt;"",'[2]PDI_Descripcion tipo regimen ju'!$CQ140&lt;&gt;0),'[2]PDI_Descripcion tipo regimen ju'!$CQ140,""),IF($A142="TOTAL",SUM(INDIRECT("BE4:BE"&amp;ROW()-1)),""))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IF('[2]PDI_Descripcion tipo regimen ju'!$B141&lt;&gt;"",'[2]PDI_Descripcion tipo regimen ju'!$B141,IF(AND('[2]PDI_Descripcion tipo regimen ju'!$B141="",'[2]PDI_Descripcion tipo regimen ju'!$B142="",'[2]PDI_Descripcion tipo regimen ju'!$B140=""),"","TOTAL"))</f>
        <v/>
      </c>
      <c r="B143" s="6" t="str">
        <f ca="1">IF(AND($A143&lt;&gt;"",$A143&lt;&gt;"TOTAL"),IF(AND('[2]PDI_Descripcion tipo regimen ju'!$C141&lt;&gt;"",'[2]PDI_Descripcion tipo regimen ju'!$C141&lt;&gt;0),'[2]PDI_Descripcion tipo regimen ju'!$C141,""),IF($A143="TOTAL",SUM(INDIRECT("B4:B"&amp;ROW()-1)),""))</f>
        <v/>
      </c>
      <c r="C143" s="6" t="str">
        <f ca="1">IF(AND($A143&lt;&gt;"",$A143&lt;&gt;"TOTAL"),IF(AND('[2]PDI_Descripcion tipo regimen ju'!$E141&lt;&gt;"",'[2]PDI_Descripcion tipo regimen ju'!$E141&lt;&gt;0),'[2]PDI_Descripcion tipo regimen ju'!$E141,""),IF($A143="TOTAL",SUM(INDIRECT("C4:C"&amp;ROW()-1)),""))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IF(AND($A143&lt;&gt;"",$A143&lt;&gt;"TOTAL"),IF(AND('[2]PDI_Descripcion tipo regimen ju'!$H141&lt;&gt;"",'[2]PDI_Descripcion tipo regimen ju'!$H141&lt;&gt;0),'[2]PDI_Descripcion tipo regimen ju'!$H141,""),IF($A143="TOTAL",SUM(INDIRECT("E4:E"&amp;ROW()-1)),""))</f>
        <v/>
      </c>
      <c r="F143" s="6" t="str">
        <f ca="1">IF(AND($A143&lt;&gt;"",$A143&lt;&gt;"TOTAL"),IF(AND('[2]PDI_Descripcion tipo regimen ju'!$J141&lt;&gt;"",'[2]PDI_Descripcion tipo regimen ju'!$J141&lt;&gt;0),'[2]PDI_Descripcion tipo regimen ju'!$J141,""),IF($A143="TOTAL",SUM(INDIRECT("F4:F"&amp;ROW()-1)),""))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IF(AND($A143&lt;&gt;"",$A143&lt;&gt;"TOTAL"),IF(AND('[2]PDI_Descripcion tipo regimen ju'!$M141&lt;&gt;"",'[2]PDI_Descripcion tipo regimen ju'!$M141&lt;&gt;0),'[2]PDI_Descripcion tipo regimen ju'!$M141,""),IF($A143="TOTAL",SUM(INDIRECT("H4:H"&amp;ROW()-1)),""))</f>
        <v/>
      </c>
      <c r="I143" s="6" t="str">
        <f ca="1">IF(AND($A143&lt;&gt;"",$A143&lt;&gt;"TOTAL"),IF(AND('[2]PDI_Descripcion tipo regimen ju'!$O141&lt;&gt;"",'[2]PDI_Descripcion tipo regimen ju'!$O141&lt;&gt;0),'[2]PDI_Descripcion tipo regimen ju'!$O141,""),IF($A143="TOTAL",SUM(INDIRECT("I4:I"&amp;ROW()-1)),""))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IF(AND($A143&lt;&gt;"",$A143&lt;&gt;"TOTAL"),IF(AND('[2]PDI_Descripcion tipo regimen ju'!$R141&lt;&gt;"",'[2]PDI_Descripcion tipo regimen ju'!$R141&lt;&gt;0),'[2]PDI_Descripcion tipo regimen ju'!$R141,""),IF($A143="TOTAL",SUM(INDIRECT("K4:K"&amp;ROW()-1)),""))</f>
        <v/>
      </c>
      <c r="L143" s="6" t="str">
        <f ca="1">IF(AND($A143&lt;&gt;"",$A143&lt;&gt;"TOTAL"),IF(AND('[2]PDI_Descripcion tipo regimen ju'!$T141&lt;&gt;"",'[2]PDI_Descripcion tipo regimen ju'!$T141&lt;&gt;0),'[2]PDI_Descripcion tipo regimen ju'!$T141,""),IF($A143="TOTAL",SUM(INDIRECT("L4:L"&amp;ROW()-1)),""))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IF(AND($A143&lt;&gt;"",$A143&lt;&gt;"TOTAL"),IF(AND('[2]PDI_Descripcion tipo regimen ju'!$W141&lt;&gt;"",'[2]PDI_Descripcion tipo regimen ju'!$W141&lt;&gt;0),'[2]PDI_Descripcion tipo regimen ju'!$W141,""),IF($A143="TOTAL",SUM(INDIRECT("N4:N"&amp;ROW()-1)),""))</f>
        <v/>
      </c>
      <c r="O143" s="6" t="str">
        <f ca="1">IF(AND($A143&lt;&gt;"",$A143&lt;&gt;"TOTAL"),IF(AND('[2]PDI_Descripcion tipo regimen ju'!$Y141&lt;&gt;"",'[2]PDI_Descripcion tipo regimen ju'!$Y141&lt;&gt;0),'[2]PDI_Descripcion tipo regimen ju'!$Y141,""),IF($A143="TOTAL",SUM(INDIRECT("O4:O"&amp;ROW()-1)),""))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IF(AND($A143&lt;&gt;"",$A143&lt;&gt;"TOTAL"),IF(AND('[2]PDI_Descripcion tipo regimen ju'!$AB141&lt;&gt;"",'[2]PDI_Descripcion tipo regimen ju'!$AB141&lt;&gt;0),'[2]PDI_Descripcion tipo regimen ju'!$AB141,""),IF($A143="TOTAL",SUM(INDIRECT("Q4:Q"&amp;ROW()-1)),""))</f>
        <v/>
      </c>
      <c r="R143" s="6" t="str">
        <f ca="1">IF(AND($A143&lt;&gt;"",$A143&lt;&gt;"TOTAL"),IF(AND('[2]PDI_Descripcion tipo regimen ju'!$AD141&lt;&gt;"",'[2]PDI_Descripcion tipo regimen ju'!$AD141&lt;&gt;0),'[2]PDI_Descripcion tipo regimen ju'!$AD141,""),IF($A143="TOTAL",SUM(INDIRECT("R4:R"&amp;ROW()-1)),""))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IF(AND($A143&lt;&gt;"",$A143&lt;&gt;"TOTAL"),IF(AND('[2]PDI_Descripcion tipo regimen ju'!$AG141&lt;&gt;"",'[2]PDI_Descripcion tipo regimen ju'!$AG141&lt;&gt;0),'[2]PDI_Descripcion tipo regimen ju'!$AG141,""),IF($A143="TOTAL",SUM(INDIRECT("T4:T"&amp;ROW()-1)),""))</f>
        <v/>
      </c>
      <c r="U143" s="6" t="str">
        <f ca="1">IF(AND($A143&lt;&gt;"",$A143&lt;&gt;"TOTAL"),IF(AND('[2]PDI_Descripcion tipo regimen ju'!$AI141&lt;&gt;"",'[2]PDI_Descripcion tipo regimen ju'!$AI141&lt;&gt;0),'[2]PDI_Descripcion tipo regimen ju'!$AI141,""),IF($A143="TOTAL",SUM(INDIRECT("U4:U"&amp;ROW()-1)),""))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IF(AND($A143&lt;&gt;"",$A143&lt;&gt;"TOTAL"),IF(AND('[2]PDI_Descripcion tipo regimen ju'!$AL141&lt;&gt;"",'[2]PDI_Descripcion tipo regimen ju'!$AL141&lt;&gt;0),'[2]PDI_Descripcion tipo regimen ju'!$AL141,""),IF($A143="TOTAL",SUM(INDIRECT("W4:W"&amp;ROW()-1)),""))</f>
        <v/>
      </c>
      <c r="X143" s="6" t="str">
        <f ca="1">IF(AND($A143&lt;&gt;"",$A143&lt;&gt;"TOTAL"),IF(AND('[2]PDI_Descripcion tipo regimen ju'!$AN141&lt;&gt;"",'[2]PDI_Descripcion tipo regimen ju'!$AN141&lt;&gt;0),'[2]PDI_Descripcion tipo regimen ju'!$AN141,""),IF($A143="TOTAL",SUM(INDIRECT("X4:X"&amp;ROW()-1)),""))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IF(AND($A143&lt;&gt;"",$A143&lt;&gt;"TOTAL"),IF(AND('[2]PDI_Descripcion tipo regimen ju'!$AQ141&lt;&gt;"",'[2]PDI_Descripcion tipo regimen ju'!$AQ141&lt;&gt;0),'[2]PDI_Descripcion tipo regimen ju'!$AQ141,""),IF($A143="TOTAL",SUM(INDIRECT("Z4:Z"&amp;ROW()-1)),""))</f>
        <v/>
      </c>
      <c r="AA143" s="6" t="str">
        <f ca="1">IF(AND($A143&lt;&gt;"",$A143&lt;&gt;"TOTAL"),IF(AND('[2]PDI_Descripcion tipo regimen ju'!$AS141&lt;&gt;"",'[2]PDI_Descripcion tipo regimen ju'!$AS141&lt;&gt;0),'[2]PDI_Descripcion tipo regimen ju'!$AS141,""),IF($A143="TOTAL",SUM(INDIRECT("AA4:AA"&amp;ROW()-1)),""))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IF(AND($A143&lt;&gt;"",$A143&lt;&gt;"TOTAL"),IF(AND('[2]PDI_Descripcion tipo regimen ju'!$AV141&lt;&gt;"",'[2]PDI_Descripcion tipo regimen ju'!$AV141&lt;&gt;0),'[2]PDI_Descripcion tipo regimen ju'!$AV141,""),IF($A143="TOTAL",SUM(INDIRECT("AC4:AC"&amp;ROW()-1)),""))</f>
        <v/>
      </c>
      <c r="AD143" s="6" t="str">
        <f ca="1">IF(AND($A143&lt;&gt;"",$A143&lt;&gt;"TOTAL"),IF(AND('[2]PDI_Descripcion tipo regimen ju'!$AX141&lt;&gt;"",'[2]PDI_Descripcion tipo regimen ju'!$AX141&lt;&gt;0),'[2]PDI_Descripcion tipo regimen ju'!$AX141,""),IF($A143="TOTAL",SUM(INDIRECT("AD4:AD"&amp;ROW()-1)),""))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IF(AND($A143&lt;&gt;"",$A143&lt;&gt;"TOTAL"),IF(AND('[2]PDI_Descripcion tipo regimen ju'!$BA141&lt;&gt;"",'[2]PDI_Descripcion tipo regimen ju'!$BA141&lt;&gt;0),'[2]PDI_Descripcion tipo regimen ju'!$BA141,""),IF($A143="TOTAL",SUM(INDIRECT("AF4:AF"&amp;ROW()-1)),""))</f>
        <v/>
      </c>
      <c r="AG143" s="6" t="str">
        <f ca="1">IF(AND($A143&lt;&gt;"",$A143&lt;&gt;"TOTAL"),IF(AND('[2]PDI_Descripcion tipo regimen ju'!$BC141&lt;&gt;"",'[2]PDI_Descripcion tipo regimen ju'!$BC141&lt;&gt;0),'[2]PDI_Descripcion tipo regimen ju'!$BC141,""),IF($A143="TOTAL",SUM(INDIRECT("AG4:AG"&amp;ROW()-1)),""))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IF(AND($A143&lt;&gt;"",$A143&lt;&gt;"TOTAL"),IF(AND('[2]PDI_Descripcion tipo regimen ju'!$BF141&lt;&gt;"",'[2]PDI_Descripcion tipo regimen ju'!$BF141&lt;&gt;0),'[2]PDI_Descripcion tipo regimen ju'!$BF141,""),IF($A143="TOTAL",SUM(INDIRECT("AI4:AI"&amp;ROW()-1)),""))</f>
        <v/>
      </c>
      <c r="AJ143" s="6" t="str">
        <f ca="1">IF(AND($A143&lt;&gt;"",$A143&lt;&gt;"TOTAL"),IF(AND('[2]PDI_Descripcion tipo regimen ju'!$BH141&lt;&gt;"",'[2]PDI_Descripcion tipo regimen ju'!$BH141&lt;&gt;0),'[2]PDI_Descripcion tipo regimen ju'!$BH141,""),IF($A143="TOTAL",SUM(INDIRECT("AJ4:AJ"&amp;ROW()-1)),""))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IF(AND($A143&lt;&gt;"",$A143&lt;&gt;"TOTAL"),IF(AND('[2]PDI_Descripcion tipo regimen ju'!$BK141&lt;&gt;"",'[2]PDI_Descripcion tipo regimen ju'!$BK141&lt;&gt;0),'[2]PDI_Descripcion tipo regimen ju'!$BK141,""),IF($A143="TOTAL",SUM(INDIRECT("AL4:AL"&amp;ROW()-1)),""))</f>
        <v/>
      </c>
      <c r="AM143" s="6" t="str">
        <f ca="1">IF(AND($A143&lt;&gt;"",$A143&lt;&gt;"TOTAL"),IF(AND('[2]PDI_Descripcion tipo regimen ju'!$BM141&lt;&gt;"",'[2]PDI_Descripcion tipo regimen ju'!$BM141&lt;&gt;0),'[2]PDI_Descripcion tipo regimen ju'!$BM141,""),IF($A143="TOTAL",SUM(INDIRECT("AM4:AM"&amp;ROW()-1)),""))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IF(AND($A143&lt;&gt;"",$A143&lt;&gt;"TOTAL"),IF(AND('[2]PDI_Descripcion tipo regimen ju'!$BP141&lt;&gt;"",'[2]PDI_Descripcion tipo regimen ju'!$BP141&lt;&gt;0),'[2]PDI_Descripcion tipo regimen ju'!$BP141,""),IF($A143="TOTAL",SUM(INDIRECT("AO4:AO"&amp;ROW()-1)),""))</f>
        <v/>
      </c>
      <c r="AP143" s="6" t="str">
        <f ca="1">IF(AND($A143&lt;&gt;"",$A143&lt;&gt;"TOTAL"),IF(AND('[2]PDI_Descripcion tipo regimen ju'!$BR141&lt;&gt;"",'[2]PDI_Descripcion tipo regimen ju'!$BR141&lt;&gt;0),'[2]PDI_Descripcion tipo regimen ju'!$BR141,""),IF($A143="TOTAL",SUM(INDIRECT("AP4:AP"&amp;ROW()-1)),""))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IF(AND($A143&lt;&gt;"",$A143&lt;&gt;"TOTAL"),IF(AND('[2]PDI_Descripcion tipo regimen ju'!$BU141&lt;&gt;"",'[2]PDI_Descripcion tipo regimen ju'!$BU141&lt;&gt;0),'[2]PDI_Descripcion tipo regimen ju'!$BU141,""),IF($A143="TOTAL",SUM(INDIRECT("AR4:AR"&amp;ROW()-1)),""))</f>
        <v/>
      </c>
      <c r="AS143" s="6" t="str">
        <f ca="1">IF(AND($A143&lt;&gt;"",$A143&lt;&gt;"TOTAL"),IF(AND('[2]PDI_Descripcion tipo regimen ju'!$BW141&lt;&gt;"",'[2]PDI_Descripcion tipo regimen ju'!$BW141&lt;&gt;0),'[2]PDI_Descripcion tipo regimen ju'!$BW141,""),IF($A143="TOTAL",SUM(INDIRECT("AS4:AS"&amp;ROW()-1)),""))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IF(AND($A143&lt;&gt;"",$A143&lt;&gt;"TOTAL"),IF(AND('[2]PDI_Descripcion tipo regimen ju'!$BZ141&lt;&gt;"",'[2]PDI_Descripcion tipo regimen ju'!$BZ141&lt;&gt;0),'[2]PDI_Descripcion tipo regimen ju'!$BZ141,""),IF($A143="TOTAL",SUM(INDIRECT("AU4:AU"&amp;ROW()-1)),""))</f>
        <v/>
      </c>
      <c r="AV143" s="6" t="str">
        <f ca="1">IF(AND($A143&lt;&gt;"",$A143&lt;&gt;"TOTAL"),IF(AND('[2]PDI_Descripcion tipo regimen ju'!$CB141&lt;&gt;"",'[2]PDI_Descripcion tipo regimen ju'!$CB141&lt;&gt;0),'[2]PDI_Descripcion tipo regimen ju'!$CB141,""),IF($A143="TOTAL",SUM(INDIRECT("AV4:AV"&amp;ROW()-1)),""))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IF(AND($A143&lt;&gt;"",$A143&lt;&gt;"TOTAL"),IF(AND('[2]PDI_Descripcion tipo regimen ju'!$CE141&lt;&gt;"",'[2]PDI_Descripcion tipo regimen ju'!$CE141&lt;&gt;0),'[2]PDI_Descripcion tipo regimen ju'!$CE141,""),IF($A143="TOTAL",SUM(INDIRECT("AX4:AX"&amp;ROW()-1)),""))</f>
        <v/>
      </c>
      <c r="AY143" s="6" t="str">
        <f ca="1">IF(AND($A143&lt;&gt;"",$A143&lt;&gt;"TOTAL"),IF(AND('[2]PDI_Descripcion tipo regimen ju'!$CG141&lt;&gt;"",'[2]PDI_Descripcion tipo regimen ju'!$CG141&lt;&gt;0),'[2]PDI_Descripcion tipo regimen ju'!$CG141,""),IF($A143="TOTAL",SUM(INDIRECT("AY4:AY"&amp;ROW()-1)),""))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IF(AND($A143&lt;&gt;"",$A143&lt;&gt;"TOTAL"),IF(AND('[2]PDI_Descripcion tipo regimen ju'!$CJ141&lt;&gt;"",'[2]PDI_Descripcion tipo regimen ju'!$CJ141&lt;&gt;0),'[2]PDI_Descripcion tipo regimen ju'!$CJ141,""),IF($A143="TOTAL",SUM(INDIRECT("BA4:BA"&amp;ROW()-1)),""))</f>
        <v/>
      </c>
      <c r="BB143" s="6" t="str">
        <f ca="1">IF(AND($A143&lt;&gt;"",$A143&lt;&gt;"TOTAL"),IF(AND('[2]PDI_Descripcion tipo regimen ju'!$CL141&lt;&gt;"",'[2]PDI_Descripcion tipo regimen ju'!$CL141&lt;&gt;0),'[2]PDI_Descripcion tipo regimen ju'!$CL141,""),IF($A143="TOTAL",SUM(INDIRECT("BB4:BB"&amp;ROW()-1)),""))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IF(AND($A143&lt;&gt;"",$A143&lt;&gt;"TOTAL"),IF(AND('[2]PDI_Descripcion tipo regimen ju'!$CO141&lt;&gt;"",'[2]PDI_Descripcion tipo regimen ju'!$CO141&lt;&gt;0),'[2]PDI_Descripcion tipo regimen ju'!$CO141,""),IF($A143="TOTAL",SUM(INDIRECT("BD4:BD"&amp;ROW()-1)),""))</f>
        <v/>
      </c>
      <c r="BE143" s="6" t="str">
        <f ca="1">IF(AND($A143&lt;&gt;"",$A143&lt;&gt;"TOTAL"),IF(AND('[2]PDI_Descripcion tipo regimen ju'!$CQ141&lt;&gt;"",'[2]PDI_Descripcion tipo regimen ju'!$CQ141&lt;&gt;0),'[2]PDI_Descripcion tipo regimen ju'!$CQ141,""),IF($A143="TOTAL",SUM(INDIRECT("BE4:BE"&amp;ROW()-1)),""))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IF('[2]PDI_Descripcion tipo regimen ju'!$B142&lt;&gt;"",'[2]PDI_Descripcion tipo regimen ju'!$B142,IF(AND('[2]PDI_Descripcion tipo regimen ju'!$B142="",'[2]PDI_Descripcion tipo regimen ju'!$B143="",'[2]PDI_Descripcion tipo regimen ju'!$B141=""),"","TOTAL"))</f>
        <v/>
      </c>
      <c r="B144" s="6" t="str">
        <f ca="1">IF(AND($A144&lt;&gt;"",$A144&lt;&gt;"TOTAL"),IF(AND('[2]PDI_Descripcion tipo regimen ju'!$C142&lt;&gt;"",'[2]PDI_Descripcion tipo regimen ju'!$C142&lt;&gt;0),'[2]PDI_Descripcion tipo regimen ju'!$C142,""),IF($A144="TOTAL",SUM(INDIRECT("B4:B"&amp;ROW()-1)),""))</f>
        <v/>
      </c>
      <c r="C144" s="6" t="str">
        <f ca="1">IF(AND($A144&lt;&gt;"",$A144&lt;&gt;"TOTAL"),IF(AND('[2]PDI_Descripcion tipo regimen ju'!$E142&lt;&gt;"",'[2]PDI_Descripcion tipo regimen ju'!$E142&lt;&gt;0),'[2]PDI_Descripcion tipo regimen ju'!$E142,""),IF($A144="TOTAL",SUM(INDIRECT("C4:C"&amp;ROW()-1)),""))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IF(AND($A144&lt;&gt;"",$A144&lt;&gt;"TOTAL"),IF(AND('[2]PDI_Descripcion tipo regimen ju'!$H142&lt;&gt;"",'[2]PDI_Descripcion tipo regimen ju'!$H142&lt;&gt;0),'[2]PDI_Descripcion tipo regimen ju'!$H142,""),IF($A144="TOTAL",SUM(INDIRECT("E4:E"&amp;ROW()-1)),""))</f>
        <v/>
      </c>
      <c r="F144" s="6" t="str">
        <f ca="1">IF(AND($A144&lt;&gt;"",$A144&lt;&gt;"TOTAL"),IF(AND('[2]PDI_Descripcion tipo regimen ju'!$J142&lt;&gt;"",'[2]PDI_Descripcion tipo regimen ju'!$J142&lt;&gt;0),'[2]PDI_Descripcion tipo regimen ju'!$J142,""),IF($A144="TOTAL",SUM(INDIRECT("F4:F"&amp;ROW()-1)),""))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IF(AND($A144&lt;&gt;"",$A144&lt;&gt;"TOTAL"),IF(AND('[2]PDI_Descripcion tipo regimen ju'!$M142&lt;&gt;"",'[2]PDI_Descripcion tipo regimen ju'!$M142&lt;&gt;0),'[2]PDI_Descripcion tipo regimen ju'!$M142,""),IF($A144="TOTAL",SUM(INDIRECT("H4:H"&amp;ROW()-1)),""))</f>
        <v/>
      </c>
      <c r="I144" s="6" t="str">
        <f ca="1">IF(AND($A144&lt;&gt;"",$A144&lt;&gt;"TOTAL"),IF(AND('[2]PDI_Descripcion tipo regimen ju'!$O142&lt;&gt;"",'[2]PDI_Descripcion tipo regimen ju'!$O142&lt;&gt;0),'[2]PDI_Descripcion tipo regimen ju'!$O142,""),IF($A144="TOTAL",SUM(INDIRECT("I4:I"&amp;ROW()-1)),""))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IF(AND($A144&lt;&gt;"",$A144&lt;&gt;"TOTAL"),IF(AND('[2]PDI_Descripcion tipo regimen ju'!$R142&lt;&gt;"",'[2]PDI_Descripcion tipo regimen ju'!$R142&lt;&gt;0),'[2]PDI_Descripcion tipo regimen ju'!$R142,""),IF($A144="TOTAL",SUM(INDIRECT("K4:K"&amp;ROW()-1)),""))</f>
        <v/>
      </c>
      <c r="L144" s="6" t="str">
        <f ca="1">IF(AND($A144&lt;&gt;"",$A144&lt;&gt;"TOTAL"),IF(AND('[2]PDI_Descripcion tipo regimen ju'!$T142&lt;&gt;"",'[2]PDI_Descripcion tipo regimen ju'!$T142&lt;&gt;0),'[2]PDI_Descripcion tipo regimen ju'!$T142,""),IF($A144="TOTAL",SUM(INDIRECT("L4:L"&amp;ROW()-1)),""))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IF(AND($A144&lt;&gt;"",$A144&lt;&gt;"TOTAL"),IF(AND('[2]PDI_Descripcion tipo regimen ju'!$W142&lt;&gt;"",'[2]PDI_Descripcion tipo regimen ju'!$W142&lt;&gt;0),'[2]PDI_Descripcion tipo regimen ju'!$W142,""),IF($A144="TOTAL",SUM(INDIRECT("N4:N"&amp;ROW()-1)),""))</f>
        <v/>
      </c>
      <c r="O144" s="6" t="str">
        <f ca="1">IF(AND($A144&lt;&gt;"",$A144&lt;&gt;"TOTAL"),IF(AND('[2]PDI_Descripcion tipo regimen ju'!$Y142&lt;&gt;"",'[2]PDI_Descripcion tipo regimen ju'!$Y142&lt;&gt;0),'[2]PDI_Descripcion tipo regimen ju'!$Y142,""),IF($A144="TOTAL",SUM(INDIRECT("O4:O"&amp;ROW()-1)),""))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IF(AND($A144&lt;&gt;"",$A144&lt;&gt;"TOTAL"),IF(AND('[2]PDI_Descripcion tipo regimen ju'!$AB142&lt;&gt;"",'[2]PDI_Descripcion tipo regimen ju'!$AB142&lt;&gt;0),'[2]PDI_Descripcion tipo regimen ju'!$AB142,""),IF($A144="TOTAL",SUM(INDIRECT("Q4:Q"&amp;ROW()-1)),""))</f>
        <v/>
      </c>
      <c r="R144" s="6" t="str">
        <f ca="1">IF(AND($A144&lt;&gt;"",$A144&lt;&gt;"TOTAL"),IF(AND('[2]PDI_Descripcion tipo regimen ju'!$AD142&lt;&gt;"",'[2]PDI_Descripcion tipo regimen ju'!$AD142&lt;&gt;0),'[2]PDI_Descripcion tipo regimen ju'!$AD142,""),IF($A144="TOTAL",SUM(INDIRECT("R4:R"&amp;ROW()-1)),""))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IF(AND($A144&lt;&gt;"",$A144&lt;&gt;"TOTAL"),IF(AND('[2]PDI_Descripcion tipo regimen ju'!$AG142&lt;&gt;"",'[2]PDI_Descripcion tipo regimen ju'!$AG142&lt;&gt;0),'[2]PDI_Descripcion tipo regimen ju'!$AG142,""),IF($A144="TOTAL",SUM(INDIRECT("T4:T"&amp;ROW()-1)),""))</f>
        <v/>
      </c>
      <c r="U144" s="6" t="str">
        <f ca="1">IF(AND($A144&lt;&gt;"",$A144&lt;&gt;"TOTAL"),IF(AND('[2]PDI_Descripcion tipo regimen ju'!$AI142&lt;&gt;"",'[2]PDI_Descripcion tipo regimen ju'!$AI142&lt;&gt;0),'[2]PDI_Descripcion tipo regimen ju'!$AI142,""),IF($A144="TOTAL",SUM(INDIRECT("U4:U"&amp;ROW()-1)),""))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IF(AND($A144&lt;&gt;"",$A144&lt;&gt;"TOTAL"),IF(AND('[2]PDI_Descripcion tipo regimen ju'!$AL142&lt;&gt;"",'[2]PDI_Descripcion tipo regimen ju'!$AL142&lt;&gt;0),'[2]PDI_Descripcion tipo regimen ju'!$AL142,""),IF($A144="TOTAL",SUM(INDIRECT("W4:W"&amp;ROW()-1)),""))</f>
        <v/>
      </c>
      <c r="X144" s="6" t="str">
        <f ca="1">IF(AND($A144&lt;&gt;"",$A144&lt;&gt;"TOTAL"),IF(AND('[2]PDI_Descripcion tipo regimen ju'!$AN142&lt;&gt;"",'[2]PDI_Descripcion tipo regimen ju'!$AN142&lt;&gt;0),'[2]PDI_Descripcion tipo regimen ju'!$AN142,""),IF($A144="TOTAL",SUM(INDIRECT("X4:X"&amp;ROW()-1)),""))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IF(AND($A144&lt;&gt;"",$A144&lt;&gt;"TOTAL"),IF(AND('[2]PDI_Descripcion tipo regimen ju'!$AQ142&lt;&gt;"",'[2]PDI_Descripcion tipo regimen ju'!$AQ142&lt;&gt;0),'[2]PDI_Descripcion tipo regimen ju'!$AQ142,""),IF($A144="TOTAL",SUM(INDIRECT("Z4:Z"&amp;ROW()-1)),""))</f>
        <v/>
      </c>
      <c r="AA144" s="6" t="str">
        <f ca="1">IF(AND($A144&lt;&gt;"",$A144&lt;&gt;"TOTAL"),IF(AND('[2]PDI_Descripcion tipo regimen ju'!$AS142&lt;&gt;"",'[2]PDI_Descripcion tipo regimen ju'!$AS142&lt;&gt;0),'[2]PDI_Descripcion tipo regimen ju'!$AS142,""),IF($A144="TOTAL",SUM(INDIRECT("AA4:AA"&amp;ROW()-1)),""))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IF(AND($A144&lt;&gt;"",$A144&lt;&gt;"TOTAL"),IF(AND('[2]PDI_Descripcion tipo regimen ju'!$AV142&lt;&gt;"",'[2]PDI_Descripcion tipo regimen ju'!$AV142&lt;&gt;0),'[2]PDI_Descripcion tipo regimen ju'!$AV142,""),IF($A144="TOTAL",SUM(INDIRECT("AC4:AC"&amp;ROW()-1)),""))</f>
        <v/>
      </c>
      <c r="AD144" s="6" t="str">
        <f ca="1">IF(AND($A144&lt;&gt;"",$A144&lt;&gt;"TOTAL"),IF(AND('[2]PDI_Descripcion tipo regimen ju'!$AX142&lt;&gt;"",'[2]PDI_Descripcion tipo regimen ju'!$AX142&lt;&gt;0),'[2]PDI_Descripcion tipo regimen ju'!$AX142,""),IF($A144="TOTAL",SUM(INDIRECT("AD4:AD"&amp;ROW()-1)),""))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IF(AND($A144&lt;&gt;"",$A144&lt;&gt;"TOTAL"),IF(AND('[2]PDI_Descripcion tipo regimen ju'!$BA142&lt;&gt;"",'[2]PDI_Descripcion tipo regimen ju'!$BA142&lt;&gt;0),'[2]PDI_Descripcion tipo regimen ju'!$BA142,""),IF($A144="TOTAL",SUM(INDIRECT("AF4:AF"&amp;ROW()-1)),""))</f>
        <v/>
      </c>
      <c r="AG144" s="6" t="str">
        <f ca="1">IF(AND($A144&lt;&gt;"",$A144&lt;&gt;"TOTAL"),IF(AND('[2]PDI_Descripcion tipo regimen ju'!$BC142&lt;&gt;"",'[2]PDI_Descripcion tipo regimen ju'!$BC142&lt;&gt;0),'[2]PDI_Descripcion tipo regimen ju'!$BC142,""),IF($A144="TOTAL",SUM(INDIRECT("AG4:AG"&amp;ROW()-1)),""))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IF(AND($A144&lt;&gt;"",$A144&lt;&gt;"TOTAL"),IF(AND('[2]PDI_Descripcion tipo regimen ju'!$BF142&lt;&gt;"",'[2]PDI_Descripcion tipo regimen ju'!$BF142&lt;&gt;0),'[2]PDI_Descripcion tipo regimen ju'!$BF142,""),IF($A144="TOTAL",SUM(INDIRECT("AI4:AI"&amp;ROW()-1)),""))</f>
        <v/>
      </c>
      <c r="AJ144" s="6" t="str">
        <f ca="1">IF(AND($A144&lt;&gt;"",$A144&lt;&gt;"TOTAL"),IF(AND('[2]PDI_Descripcion tipo regimen ju'!$BH142&lt;&gt;"",'[2]PDI_Descripcion tipo regimen ju'!$BH142&lt;&gt;0),'[2]PDI_Descripcion tipo regimen ju'!$BH142,""),IF($A144="TOTAL",SUM(INDIRECT("AJ4:AJ"&amp;ROW()-1)),""))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IF(AND($A144&lt;&gt;"",$A144&lt;&gt;"TOTAL"),IF(AND('[2]PDI_Descripcion tipo regimen ju'!$BK142&lt;&gt;"",'[2]PDI_Descripcion tipo regimen ju'!$BK142&lt;&gt;0),'[2]PDI_Descripcion tipo regimen ju'!$BK142,""),IF($A144="TOTAL",SUM(INDIRECT("AL4:AL"&amp;ROW()-1)),""))</f>
        <v/>
      </c>
      <c r="AM144" s="6" t="str">
        <f ca="1">IF(AND($A144&lt;&gt;"",$A144&lt;&gt;"TOTAL"),IF(AND('[2]PDI_Descripcion tipo regimen ju'!$BM142&lt;&gt;"",'[2]PDI_Descripcion tipo regimen ju'!$BM142&lt;&gt;0),'[2]PDI_Descripcion tipo regimen ju'!$BM142,""),IF($A144="TOTAL",SUM(INDIRECT("AM4:AM"&amp;ROW()-1)),""))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IF(AND($A144&lt;&gt;"",$A144&lt;&gt;"TOTAL"),IF(AND('[2]PDI_Descripcion tipo regimen ju'!$BP142&lt;&gt;"",'[2]PDI_Descripcion tipo regimen ju'!$BP142&lt;&gt;0),'[2]PDI_Descripcion tipo regimen ju'!$BP142,""),IF($A144="TOTAL",SUM(INDIRECT("AO4:AO"&amp;ROW()-1)),""))</f>
        <v/>
      </c>
      <c r="AP144" s="6" t="str">
        <f ca="1">IF(AND($A144&lt;&gt;"",$A144&lt;&gt;"TOTAL"),IF(AND('[2]PDI_Descripcion tipo regimen ju'!$BR142&lt;&gt;"",'[2]PDI_Descripcion tipo regimen ju'!$BR142&lt;&gt;0),'[2]PDI_Descripcion tipo regimen ju'!$BR142,""),IF($A144="TOTAL",SUM(INDIRECT("AP4:AP"&amp;ROW()-1)),""))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IF(AND($A144&lt;&gt;"",$A144&lt;&gt;"TOTAL"),IF(AND('[2]PDI_Descripcion tipo regimen ju'!$BU142&lt;&gt;"",'[2]PDI_Descripcion tipo regimen ju'!$BU142&lt;&gt;0),'[2]PDI_Descripcion tipo regimen ju'!$BU142,""),IF($A144="TOTAL",SUM(INDIRECT("AR4:AR"&amp;ROW()-1)),""))</f>
        <v/>
      </c>
      <c r="AS144" s="6" t="str">
        <f ca="1">IF(AND($A144&lt;&gt;"",$A144&lt;&gt;"TOTAL"),IF(AND('[2]PDI_Descripcion tipo regimen ju'!$BW142&lt;&gt;"",'[2]PDI_Descripcion tipo regimen ju'!$BW142&lt;&gt;0),'[2]PDI_Descripcion tipo regimen ju'!$BW142,""),IF($A144="TOTAL",SUM(INDIRECT("AS4:AS"&amp;ROW()-1)),""))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IF(AND($A144&lt;&gt;"",$A144&lt;&gt;"TOTAL"),IF(AND('[2]PDI_Descripcion tipo regimen ju'!$BZ142&lt;&gt;"",'[2]PDI_Descripcion tipo regimen ju'!$BZ142&lt;&gt;0),'[2]PDI_Descripcion tipo regimen ju'!$BZ142,""),IF($A144="TOTAL",SUM(INDIRECT("AU4:AU"&amp;ROW()-1)),""))</f>
        <v/>
      </c>
      <c r="AV144" s="6" t="str">
        <f ca="1">IF(AND($A144&lt;&gt;"",$A144&lt;&gt;"TOTAL"),IF(AND('[2]PDI_Descripcion tipo regimen ju'!$CB142&lt;&gt;"",'[2]PDI_Descripcion tipo regimen ju'!$CB142&lt;&gt;0),'[2]PDI_Descripcion tipo regimen ju'!$CB142,""),IF($A144="TOTAL",SUM(INDIRECT("AV4:AV"&amp;ROW()-1)),""))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IF(AND($A144&lt;&gt;"",$A144&lt;&gt;"TOTAL"),IF(AND('[2]PDI_Descripcion tipo regimen ju'!$CE142&lt;&gt;"",'[2]PDI_Descripcion tipo regimen ju'!$CE142&lt;&gt;0),'[2]PDI_Descripcion tipo regimen ju'!$CE142,""),IF($A144="TOTAL",SUM(INDIRECT("AX4:AX"&amp;ROW()-1)),""))</f>
        <v/>
      </c>
      <c r="AY144" s="6" t="str">
        <f ca="1">IF(AND($A144&lt;&gt;"",$A144&lt;&gt;"TOTAL"),IF(AND('[2]PDI_Descripcion tipo regimen ju'!$CG142&lt;&gt;"",'[2]PDI_Descripcion tipo regimen ju'!$CG142&lt;&gt;0),'[2]PDI_Descripcion tipo regimen ju'!$CG142,""),IF($A144="TOTAL",SUM(INDIRECT("AY4:AY"&amp;ROW()-1)),""))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IF(AND($A144&lt;&gt;"",$A144&lt;&gt;"TOTAL"),IF(AND('[2]PDI_Descripcion tipo regimen ju'!$CJ142&lt;&gt;"",'[2]PDI_Descripcion tipo regimen ju'!$CJ142&lt;&gt;0),'[2]PDI_Descripcion tipo regimen ju'!$CJ142,""),IF($A144="TOTAL",SUM(INDIRECT("BA4:BA"&amp;ROW()-1)),""))</f>
        <v/>
      </c>
      <c r="BB144" s="6" t="str">
        <f ca="1">IF(AND($A144&lt;&gt;"",$A144&lt;&gt;"TOTAL"),IF(AND('[2]PDI_Descripcion tipo regimen ju'!$CL142&lt;&gt;"",'[2]PDI_Descripcion tipo regimen ju'!$CL142&lt;&gt;0),'[2]PDI_Descripcion tipo regimen ju'!$CL142,""),IF($A144="TOTAL",SUM(INDIRECT("BB4:BB"&amp;ROW()-1)),""))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IF(AND($A144&lt;&gt;"",$A144&lt;&gt;"TOTAL"),IF(AND('[2]PDI_Descripcion tipo regimen ju'!$CO142&lt;&gt;"",'[2]PDI_Descripcion tipo regimen ju'!$CO142&lt;&gt;0),'[2]PDI_Descripcion tipo regimen ju'!$CO142,""),IF($A144="TOTAL",SUM(INDIRECT("BD4:BD"&amp;ROW()-1)),""))</f>
        <v/>
      </c>
      <c r="BE144" s="6" t="str">
        <f ca="1">IF(AND($A144&lt;&gt;"",$A144&lt;&gt;"TOTAL"),IF(AND('[2]PDI_Descripcion tipo regimen ju'!$CQ142&lt;&gt;"",'[2]PDI_Descripcion tipo regimen ju'!$CQ142&lt;&gt;0),'[2]PDI_Descripcion tipo regimen ju'!$CQ142,""),IF($A144="TOTAL",SUM(INDIRECT("BE4:BE"&amp;ROW()-1)),""))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IF('[2]PDI_Descripcion tipo regimen ju'!$B143&lt;&gt;"",'[2]PDI_Descripcion tipo regimen ju'!$B143,IF(AND('[2]PDI_Descripcion tipo regimen ju'!$B143="",'[2]PDI_Descripcion tipo regimen ju'!$B144="",'[2]PDI_Descripcion tipo regimen ju'!$B142=""),"","TOTAL"))</f>
        <v/>
      </c>
      <c r="B145" s="6" t="str">
        <f ca="1">IF(AND($A145&lt;&gt;"",$A145&lt;&gt;"TOTAL"),IF(AND('[2]PDI_Descripcion tipo regimen ju'!$C143&lt;&gt;"",'[2]PDI_Descripcion tipo regimen ju'!$C143&lt;&gt;0),'[2]PDI_Descripcion tipo regimen ju'!$C143,""),IF($A145="TOTAL",SUM(INDIRECT("B4:B"&amp;ROW()-1)),""))</f>
        <v/>
      </c>
      <c r="C145" s="6" t="str">
        <f ca="1">IF(AND($A145&lt;&gt;"",$A145&lt;&gt;"TOTAL"),IF(AND('[2]PDI_Descripcion tipo regimen ju'!$E143&lt;&gt;"",'[2]PDI_Descripcion tipo regimen ju'!$E143&lt;&gt;0),'[2]PDI_Descripcion tipo regimen ju'!$E143,""),IF($A145="TOTAL",SUM(INDIRECT("C4:C"&amp;ROW()-1)),""))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IF(AND($A145&lt;&gt;"",$A145&lt;&gt;"TOTAL"),IF(AND('[2]PDI_Descripcion tipo regimen ju'!$H143&lt;&gt;"",'[2]PDI_Descripcion tipo regimen ju'!$H143&lt;&gt;0),'[2]PDI_Descripcion tipo regimen ju'!$H143,""),IF($A145="TOTAL",SUM(INDIRECT("E4:E"&amp;ROW()-1)),""))</f>
        <v/>
      </c>
      <c r="F145" s="6" t="str">
        <f ca="1">IF(AND($A145&lt;&gt;"",$A145&lt;&gt;"TOTAL"),IF(AND('[2]PDI_Descripcion tipo regimen ju'!$J143&lt;&gt;"",'[2]PDI_Descripcion tipo regimen ju'!$J143&lt;&gt;0),'[2]PDI_Descripcion tipo regimen ju'!$J143,""),IF($A145="TOTAL",SUM(INDIRECT("F4:F"&amp;ROW()-1)),""))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IF(AND($A145&lt;&gt;"",$A145&lt;&gt;"TOTAL"),IF(AND('[2]PDI_Descripcion tipo regimen ju'!$M143&lt;&gt;"",'[2]PDI_Descripcion tipo regimen ju'!$M143&lt;&gt;0),'[2]PDI_Descripcion tipo regimen ju'!$M143,""),IF($A145="TOTAL",SUM(INDIRECT("H4:H"&amp;ROW()-1)),""))</f>
        <v/>
      </c>
      <c r="I145" s="6" t="str">
        <f ca="1">IF(AND($A145&lt;&gt;"",$A145&lt;&gt;"TOTAL"),IF(AND('[2]PDI_Descripcion tipo regimen ju'!$O143&lt;&gt;"",'[2]PDI_Descripcion tipo regimen ju'!$O143&lt;&gt;0),'[2]PDI_Descripcion tipo regimen ju'!$O143,""),IF($A145="TOTAL",SUM(INDIRECT("I4:I"&amp;ROW()-1)),""))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IF(AND($A145&lt;&gt;"",$A145&lt;&gt;"TOTAL"),IF(AND('[2]PDI_Descripcion tipo regimen ju'!$R143&lt;&gt;"",'[2]PDI_Descripcion tipo regimen ju'!$R143&lt;&gt;0),'[2]PDI_Descripcion tipo regimen ju'!$R143,""),IF($A145="TOTAL",SUM(INDIRECT("K4:K"&amp;ROW()-1)),""))</f>
        <v/>
      </c>
      <c r="L145" s="6" t="str">
        <f ca="1">IF(AND($A145&lt;&gt;"",$A145&lt;&gt;"TOTAL"),IF(AND('[2]PDI_Descripcion tipo regimen ju'!$T143&lt;&gt;"",'[2]PDI_Descripcion tipo regimen ju'!$T143&lt;&gt;0),'[2]PDI_Descripcion tipo regimen ju'!$T143,""),IF($A145="TOTAL",SUM(INDIRECT("L4:L"&amp;ROW()-1)),""))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IF(AND($A145&lt;&gt;"",$A145&lt;&gt;"TOTAL"),IF(AND('[2]PDI_Descripcion tipo regimen ju'!$W143&lt;&gt;"",'[2]PDI_Descripcion tipo regimen ju'!$W143&lt;&gt;0),'[2]PDI_Descripcion tipo regimen ju'!$W143,""),IF($A145="TOTAL",SUM(INDIRECT("N4:N"&amp;ROW()-1)),""))</f>
        <v/>
      </c>
      <c r="O145" s="6" t="str">
        <f ca="1">IF(AND($A145&lt;&gt;"",$A145&lt;&gt;"TOTAL"),IF(AND('[2]PDI_Descripcion tipo regimen ju'!$Y143&lt;&gt;"",'[2]PDI_Descripcion tipo regimen ju'!$Y143&lt;&gt;0),'[2]PDI_Descripcion tipo regimen ju'!$Y143,""),IF($A145="TOTAL",SUM(INDIRECT("O4:O"&amp;ROW()-1)),""))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IF(AND($A145&lt;&gt;"",$A145&lt;&gt;"TOTAL"),IF(AND('[2]PDI_Descripcion tipo regimen ju'!$AB143&lt;&gt;"",'[2]PDI_Descripcion tipo regimen ju'!$AB143&lt;&gt;0),'[2]PDI_Descripcion tipo regimen ju'!$AB143,""),IF($A145="TOTAL",SUM(INDIRECT("Q4:Q"&amp;ROW()-1)),""))</f>
        <v/>
      </c>
      <c r="R145" s="6" t="str">
        <f ca="1">IF(AND($A145&lt;&gt;"",$A145&lt;&gt;"TOTAL"),IF(AND('[2]PDI_Descripcion tipo regimen ju'!$AD143&lt;&gt;"",'[2]PDI_Descripcion tipo regimen ju'!$AD143&lt;&gt;0),'[2]PDI_Descripcion tipo regimen ju'!$AD143,""),IF($A145="TOTAL",SUM(INDIRECT("R4:R"&amp;ROW()-1)),""))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IF(AND($A145&lt;&gt;"",$A145&lt;&gt;"TOTAL"),IF(AND('[2]PDI_Descripcion tipo regimen ju'!$AG143&lt;&gt;"",'[2]PDI_Descripcion tipo regimen ju'!$AG143&lt;&gt;0),'[2]PDI_Descripcion tipo regimen ju'!$AG143,""),IF($A145="TOTAL",SUM(INDIRECT("T4:T"&amp;ROW()-1)),""))</f>
        <v/>
      </c>
      <c r="U145" s="6" t="str">
        <f ca="1">IF(AND($A145&lt;&gt;"",$A145&lt;&gt;"TOTAL"),IF(AND('[2]PDI_Descripcion tipo regimen ju'!$AI143&lt;&gt;"",'[2]PDI_Descripcion tipo regimen ju'!$AI143&lt;&gt;0),'[2]PDI_Descripcion tipo regimen ju'!$AI143,""),IF($A145="TOTAL",SUM(INDIRECT("U4:U"&amp;ROW()-1)),""))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IF(AND($A145&lt;&gt;"",$A145&lt;&gt;"TOTAL"),IF(AND('[2]PDI_Descripcion tipo regimen ju'!$AL143&lt;&gt;"",'[2]PDI_Descripcion tipo regimen ju'!$AL143&lt;&gt;0),'[2]PDI_Descripcion tipo regimen ju'!$AL143,""),IF($A145="TOTAL",SUM(INDIRECT("W4:W"&amp;ROW()-1)),""))</f>
        <v/>
      </c>
      <c r="X145" s="6" t="str">
        <f ca="1">IF(AND($A145&lt;&gt;"",$A145&lt;&gt;"TOTAL"),IF(AND('[2]PDI_Descripcion tipo regimen ju'!$AN143&lt;&gt;"",'[2]PDI_Descripcion tipo regimen ju'!$AN143&lt;&gt;0),'[2]PDI_Descripcion tipo regimen ju'!$AN143,""),IF($A145="TOTAL",SUM(INDIRECT("X4:X"&amp;ROW()-1)),""))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IF(AND($A145&lt;&gt;"",$A145&lt;&gt;"TOTAL"),IF(AND('[2]PDI_Descripcion tipo regimen ju'!$AQ143&lt;&gt;"",'[2]PDI_Descripcion tipo regimen ju'!$AQ143&lt;&gt;0),'[2]PDI_Descripcion tipo regimen ju'!$AQ143,""),IF($A145="TOTAL",SUM(INDIRECT("Z4:Z"&amp;ROW()-1)),""))</f>
        <v/>
      </c>
      <c r="AA145" s="6" t="str">
        <f ca="1">IF(AND($A145&lt;&gt;"",$A145&lt;&gt;"TOTAL"),IF(AND('[2]PDI_Descripcion tipo regimen ju'!$AS143&lt;&gt;"",'[2]PDI_Descripcion tipo regimen ju'!$AS143&lt;&gt;0),'[2]PDI_Descripcion tipo regimen ju'!$AS143,""),IF($A145="TOTAL",SUM(INDIRECT("AA4:AA"&amp;ROW()-1)),""))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IF(AND($A145&lt;&gt;"",$A145&lt;&gt;"TOTAL"),IF(AND('[2]PDI_Descripcion tipo regimen ju'!$AV143&lt;&gt;"",'[2]PDI_Descripcion tipo regimen ju'!$AV143&lt;&gt;0),'[2]PDI_Descripcion tipo regimen ju'!$AV143,""),IF($A145="TOTAL",SUM(INDIRECT("AC4:AC"&amp;ROW()-1)),""))</f>
        <v/>
      </c>
      <c r="AD145" s="6" t="str">
        <f ca="1">IF(AND($A145&lt;&gt;"",$A145&lt;&gt;"TOTAL"),IF(AND('[2]PDI_Descripcion tipo regimen ju'!$AX143&lt;&gt;"",'[2]PDI_Descripcion tipo regimen ju'!$AX143&lt;&gt;0),'[2]PDI_Descripcion tipo regimen ju'!$AX143,""),IF($A145="TOTAL",SUM(INDIRECT("AD4:AD"&amp;ROW()-1)),""))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IF(AND($A145&lt;&gt;"",$A145&lt;&gt;"TOTAL"),IF(AND('[2]PDI_Descripcion tipo regimen ju'!$BA143&lt;&gt;"",'[2]PDI_Descripcion tipo regimen ju'!$BA143&lt;&gt;0),'[2]PDI_Descripcion tipo regimen ju'!$BA143,""),IF($A145="TOTAL",SUM(INDIRECT("AF4:AF"&amp;ROW()-1)),""))</f>
        <v/>
      </c>
      <c r="AG145" s="6" t="str">
        <f ca="1">IF(AND($A145&lt;&gt;"",$A145&lt;&gt;"TOTAL"),IF(AND('[2]PDI_Descripcion tipo regimen ju'!$BC143&lt;&gt;"",'[2]PDI_Descripcion tipo regimen ju'!$BC143&lt;&gt;0),'[2]PDI_Descripcion tipo regimen ju'!$BC143,""),IF($A145="TOTAL",SUM(INDIRECT("AG4:AG"&amp;ROW()-1)),""))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IF(AND($A145&lt;&gt;"",$A145&lt;&gt;"TOTAL"),IF(AND('[2]PDI_Descripcion tipo regimen ju'!$BF143&lt;&gt;"",'[2]PDI_Descripcion tipo regimen ju'!$BF143&lt;&gt;0),'[2]PDI_Descripcion tipo regimen ju'!$BF143,""),IF($A145="TOTAL",SUM(INDIRECT("AI4:AI"&amp;ROW()-1)),""))</f>
        <v/>
      </c>
      <c r="AJ145" s="6" t="str">
        <f ca="1">IF(AND($A145&lt;&gt;"",$A145&lt;&gt;"TOTAL"),IF(AND('[2]PDI_Descripcion tipo regimen ju'!$BH143&lt;&gt;"",'[2]PDI_Descripcion tipo regimen ju'!$BH143&lt;&gt;0),'[2]PDI_Descripcion tipo regimen ju'!$BH143,""),IF($A145="TOTAL",SUM(INDIRECT("AJ4:AJ"&amp;ROW()-1)),""))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IF(AND($A145&lt;&gt;"",$A145&lt;&gt;"TOTAL"),IF(AND('[2]PDI_Descripcion tipo regimen ju'!$BK143&lt;&gt;"",'[2]PDI_Descripcion tipo regimen ju'!$BK143&lt;&gt;0),'[2]PDI_Descripcion tipo regimen ju'!$BK143,""),IF($A145="TOTAL",SUM(INDIRECT("AL4:AL"&amp;ROW()-1)),""))</f>
        <v/>
      </c>
      <c r="AM145" s="6" t="str">
        <f ca="1">IF(AND($A145&lt;&gt;"",$A145&lt;&gt;"TOTAL"),IF(AND('[2]PDI_Descripcion tipo regimen ju'!$BM143&lt;&gt;"",'[2]PDI_Descripcion tipo regimen ju'!$BM143&lt;&gt;0),'[2]PDI_Descripcion tipo regimen ju'!$BM143,""),IF($A145="TOTAL",SUM(INDIRECT("AM4:AM"&amp;ROW()-1)),""))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IF(AND($A145&lt;&gt;"",$A145&lt;&gt;"TOTAL"),IF(AND('[2]PDI_Descripcion tipo regimen ju'!$BP143&lt;&gt;"",'[2]PDI_Descripcion tipo regimen ju'!$BP143&lt;&gt;0),'[2]PDI_Descripcion tipo regimen ju'!$BP143,""),IF($A145="TOTAL",SUM(INDIRECT("AO4:AO"&amp;ROW()-1)),""))</f>
        <v/>
      </c>
      <c r="AP145" s="6" t="str">
        <f ca="1">IF(AND($A145&lt;&gt;"",$A145&lt;&gt;"TOTAL"),IF(AND('[2]PDI_Descripcion tipo regimen ju'!$BR143&lt;&gt;"",'[2]PDI_Descripcion tipo regimen ju'!$BR143&lt;&gt;0),'[2]PDI_Descripcion tipo regimen ju'!$BR143,""),IF($A145="TOTAL",SUM(INDIRECT("AP4:AP"&amp;ROW()-1)),""))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IF(AND($A145&lt;&gt;"",$A145&lt;&gt;"TOTAL"),IF(AND('[2]PDI_Descripcion tipo regimen ju'!$BU143&lt;&gt;"",'[2]PDI_Descripcion tipo regimen ju'!$BU143&lt;&gt;0),'[2]PDI_Descripcion tipo regimen ju'!$BU143,""),IF($A145="TOTAL",SUM(INDIRECT("AR4:AR"&amp;ROW()-1)),""))</f>
        <v/>
      </c>
      <c r="AS145" s="6" t="str">
        <f ca="1">IF(AND($A145&lt;&gt;"",$A145&lt;&gt;"TOTAL"),IF(AND('[2]PDI_Descripcion tipo regimen ju'!$BW143&lt;&gt;"",'[2]PDI_Descripcion tipo regimen ju'!$BW143&lt;&gt;0),'[2]PDI_Descripcion tipo regimen ju'!$BW143,""),IF($A145="TOTAL",SUM(INDIRECT("AS4:AS"&amp;ROW()-1)),""))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IF(AND($A145&lt;&gt;"",$A145&lt;&gt;"TOTAL"),IF(AND('[2]PDI_Descripcion tipo regimen ju'!$BZ143&lt;&gt;"",'[2]PDI_Descripcion tipo regimen ju'!$BZ143&lt;&gt;0),'[2]PDI_Descripcion tipo regimen ju'!$BZ143,""),IF($A145="TOTAL",SUM(INDIRECT("AU4:AU"&amp;ROW()-1)),""))</f>
        <v/>
      </c>
      <c r="AV145" s="6" t="str">
        <f ca="1">IF(AND($A145&lt;&gt;"",$A145&lt;&gt;"TOTAL"),IF(AND('[2]PDI_Descripcion tipo regimen ju'!$CB143&lt;&gt;"",'[2]PDI_Descripcion tipo regimen ju'!$CB143&lt;&gt;0),'[2]PDI_Descripcion tipo regimen ju'!$CB143,""),IF($A145="TOTAL",SUM(INDIRECT("AV4:AV"&amp;ROW()-1)),""))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IF(AND($A145&lt;&gt;"",$A145&lt;&gt;"TOTAL"),IF(AND('[2]PDI_Descripcion tipo regimen ju'!$CE143&lt;&gt;"",'[2]PDI_Descripcion tipo regimen ju'!$CE143&lt;&gt;0),'[2]PDI_Descripcion tipo regimen ju'!$CE143,""),IF($A145="TOTAL",SUM(INDIRECT("AX4:AX"&amp;ROW()-1)),""))</f>
        <v/>
      </c>
      <c r="AY145" s="6" t="str">
        <f ca="1">IF(AND($A145&lt;&gt;"",$A145&lt;&gt;"TOTAL"),IF(AND('[2]PDI_Descripcion tipo regimen ju'!$CG143&lt;&gt;"",'[2]PDI_Descripcion tipo regimen ju'!$CG143&lt;&gt;0),'[2]PDI_Descripcion tipo regimen ju'!$CG143,""),IF($A145="TOTAL",SUM(INDIRECT("AY4:AY"&amp;ROW()-1)),""))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IF(AND($A145&lt;&gt;"",$A145&lt;&gt;"TOTAL"),IF(AND('[2]PDI_Descripcion tipo regimen ju'!$CJ143&lt;&gt;"",'[2]PDI_Descripcion tipo regimen ju'!$CJ143&lt;&gt;0),'[2]PDI_Descripcion tipo regimen ju'!$CJ143,""),IF($A145="TOTAL",SUM(INDIRECT("BA4:BA"&amp;ROW()-1)),""))</f>
        <v/>
      </c>
      <c r="BB145" s="6" t="str">
        <f ca="1">IF(AND($A145&lt;&gt;"",$A145&lt;&gt;"TOTAL"),IF(AND('[2]PDI_Descripcion tipo regimen ju'!$CL143&lt;&gt;"",'[2]PDI_Descripcion tipo regimen ju'!$CL143&lt;&gt;0),'[2]PDI_Descripcion tipo regimen ju'!$CL143,""),IF($A145="TOTAL",SUM(INDIRECT("BB4:BB"&amp;ROW()-1)),""))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IF(AND($A145&lt;&gt;"",$A145&lt;&gt;"TOTAL"),IF(AND('[2]PDI_Descripcion tipo regimen ju'!$CO143&lt;&gt;"",'[2]PDI_Descripcion tipo regimen ju'!$CO143&lt;&gt;0),'[2]PDI_Descripcion tipo regimen ju'!$CO143,""),IF($A145="TOTAL",SUM(INDIRECT("BD4:BD"&amp;ROW()-1)),""))</f>
        <v/>
      </c>
      <c r="BE145" s="6" t="str">
        <f ca="1">IF(AND($A145&lt;&gt;"",$A145&lt;&gt;"TOTAL"),IF(AND('[2]PDI_Descripcion tipo regimen ju'!$CQ143&lt;&gt;"",'[2]PDI_Descripcion tipo regimen ju'!$CQ143&lt;&gt;0),'[2]PDI_Descripcion tipo regimen ju'!$CQ143,""),IF($A145="TOTAL",SUM(INDIRECT("BE4:BE"&amp;ROW()-1)),""))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IF('[2]PDI_Descripcion tipo regimen ju'!$B144&lt;&gt;"",'[2]PDI_Descripcion tipo regimen ju'!$B144,IF(AND('[2]PDI_Descripcion tipo regimen ju'!$B144="",'[2]PDI_Descripcion tipo regimen ju'!$B145="",'[2]PDI_Descripcion tipo regimen ju'!$B143=""),"","TOTAL"))</f>
        <v/>
      </c>
      <c r="B146" s="6" t="str">
        <f ca="1">IF(AND($A146&lt;&gt;"",$A146&lt;&gt;"TOTAL"),IF(AND('[2]PDI_Descripcion tipo regimen ju'!$C144&lt;&gt;"",'[2]PDI_Descripcion tipo regimen ju'!$C144&lt;&gt;0),'[2]PDI_Descripcion tipo regimen ju'!$C144,""),IF($A146="TOTAL",SUM(INDIRECT("B4:B"&amp;ROW()-1)),""))</f>
        <v/>
      </c>
      <c r="C146" s="6" t="str">
        <f ca="1">IF(AND($A146&lt;&gt;"",$A146&lt;&gt;"TOTAL"),IF(AND('[2]PDI_Descripcion tipo regimen ju'!$E144&lt;&gt;"",'[2]PDI_Descripcion tipo regimen ju'!$E144&lt;&gt;0),'[2]PDI_Descripcion tipo regimen ju'!$E144,""),IF($A146="TOTAL",SUM(INDIRECT("C4:C"&amp;ROW()-1)),""))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IF(AND($A146&lt;&gt;"",$A146&lt;&gt;"TOTAL"),IF(AND('[2]PDI_Descripcion tipo regimen ju'!$H144&lt;&gt;"",'[2]PDI_Descripcion tipo regimen ju'!$H144&lt;&gt;0),'[2]PDI_Descripcion tipo regimen ju'!$H144,""),IF($A146="TOTAL",SUM(INDIRECT("E4:E"&amp;ROW()-1)),""))</f>
        <v/>
      </c>
      <c r="F146" s="6" t="str">
        <f ca="1">IF(AND($A146&lt;&gt;"",$A146&lt;&gt;"TOTAL"),IF(AND('[2]PDI_Descripcion tipo regimen ju'!$J144&lt;&gt;"",'[2]PDI_Descripcion tipo regimen ju'!$J144&lt;&gt;0),'[2]PDI_Descripcion tipo regimen ju'!$J144,""),IF($A146="TOTAL",SUM(INDIRECT("F4:F"&amp;ROW()-1)),""))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IF(AND($A146&lt;&gt;"",$A146&lt;&gt;"TOTAL"),IF(AND('[2]PDI_Descripcion tipo regimen ju'!$M144&lt;&gt;"",'[2]PDI_Descripcion tipo regimen ju'!$M144&lt;&gt;0),'[2]PDI_Descripcion tipo regimen ju'!$M144,""),IF($A146="TOTAL",SUM(INDIRECT("H4:H"&amp;ROW()-1)),""))</f>
        <v/>
      </c>
      <c r="I146" s="6" t="str">
        <f ca="1">IF(AND($A146&lt;&gt;"",$A146&lt;&gt;"TOTAL"),IF(AND('[2]PDI_Descripcion tipo regimen ju'!$O144&lt;&gt;"",'[2]PDI_Descripcion tipo regimen ju'!$O144&lt;&gt;0),'[2]PDI_Descripcion tipo regimen ju'!$O144,""),IF($A146="TOTAL",SUM(INDIRECT("I4:I"&amp;ROW()-1)),""))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IF(AND($A146&lt;&gt;"",$A146&lt;&gt;"TOTAL"),IF(AND('[2]PDI_Descripcion tipo regimen ju'!$R144&lt;&gt;"",'[2]PDI_Descripcion tipo regimen ju'!$R144&lt;&gt;0),'[2]PDI_Descripcion tipo regimen ju'!$R144,""),IF($A146="TOTAL",SUM(INDIRECT("K4:K"&amp;ROW()-1)),""))</f>
        <v/>
      </c>
      <c r="L146" s="6" t="str">
        <f ca="1">IF(AND($A146&lt;&gt;"",$A146&lt;&gt;"TOTAL"),IF(AND('[2]PDI_Descripcion tipo regimen ju'!$T144&lt;&gt;"",'[2]PDI_Descripcion tipo regimen ju'!$T144&lt;&gt;0),'[2]PDI_Descripcion tipo regimen ju'!$T144,""),IF($A146="TOTAL",SUM(INDIRECT("L4:L"&amp;ROW()-1)),""))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IF(AND($A146&lt;&gt;"",$A146&lt;&gt;"TOTAL"),IF(AND('[2]PDI_Descripcion tipo regimen ju'!$W144&lt;&gt;"",'[2]PDI_Descripcion tipo regimen ju'!$W144&lt;&gt;0),'[2]PDI_Descripcion tipo regimen ju'!$W144,""),IF($A146="TOTAL",SUM(INDIRECT("N4:N"&amp;ROW()-1)),""))</f>
        <v/>
      </c>
      <c r="O146" s="6" t="str">
        <f ca="1">IF(AND($A146&lt;&gt;"",$A146&lt;&gt;"TOTAL"),IF(AND('[2]PDI_Descripcion tipo regimen ju'!$Y144&lt;&gt;"",'[2]PDI_Descripcion tipo regimen ju'!$Y144&lt;&gt;0),'[2]PDI_Descripcion tipo regimen ju'!$Y144,""),IF($A146="TOTAL",SUM(INDIRECT("O4:O"&amp;ROW()-1)),""))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IF(AND($A146&lt;&gt;"",$A146&lt;&gt;"TOTAL"),IF(AND('[2]PDI_Descripcion tipo regimen ju'!$AB144&lt;&gt;"",'[2]PDI_Descripcion tipo regimen ju'!$AB144&lt;&gt;0),'[2]PDI_Descripcion tipo regimen ju'!$AB144,""),IF($A146="TOTAL",SUM(INDIRECT("Q4:Q"&amp;ROW()-1)),""))</f>
        <v/>
      </c>
      <c r="R146" s="6" t="str">
        <f ca="1">IF(AND($A146&lt;&gt;"",$A146&lt;&gt;"TOTAL"),IF(AND('[2]PDI_Descripcion tipo regimen ju'!$AD144&lt;&gt;"",'[2]PDI_Descripcion tipo regimen ju'!$AD144&lt;&gt;0),'[2]PDI_Descripcion tipo regimen ju'!$AD144,""),IF($A146="TOTAL",SUM(INDIRECT("R4:R"&amp;ROW()-1)),""))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IF(AND($A146&lt;&gt;"",$A146&lt;&gt;"TOTAL"),IF(AND('[2]PDI_Descripcion tipo regimen ju'!$AG144&lt;&gt;"",'[2]PDI_Descripcion tipo regimen ju'!$AG144&lt;&gt;0),'[2]PDI_Descripcion tipo regimen ju'!$AG144,""),IF($A146="TOTAL",SUM(INDIRECT("T4:T"&amp;ROW()-1)),""))</f>
        <v/>
      </c>
      <c r="U146" s="6" t="str">
        <f ca="1">IF(AND($A146&lt;&gt;"",$A146&lt;&gt;"TOTAL"),IF(AND('[2]PDI_Descripcion tipo regimen ju'!$AI144&lt;&gt;"",'[2]PDI_Descripcion tipo regimen ju'!$AI144&lt;&gt;0),'[2]PDI_Descripcion tipo regimen ju'!$AI144,""),IF($A146="TOTAL",SUM(INDIRECT("U4:U"&amp;ROW()-1)),""))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IF(AND($A146&lt;&gt;"",$A146&lt;&gt;"TOTAL"),IF(AND('[2]PDI_Descripcion tipo regimen ju'!$AL144&lt;&gt;"",'[2]PDI_Descripcion tipo regimen ju'!$AL144&lt;&gt;0),'[2]PDI_Descripcion tipo regimen ju'!$AL144,""),IF($A146="TOTAL",SUM(INDIRECT("W4:W"&amp;ROW()-1)),""))</f>
        <v/>
      </c>
      <c r="X146" s="6" t="str">
        <f ca="1">IF(AND($A146&lt;&gt;"",$A146&lt;&gt;"TOTAL"),IF(AND('[2]PDI_Descripcion tipo regimen ju'!$AN144&lt;&gt;"",'[2]PDI_Descripcion tipo regimen ju'!$AN144&lt;&gt;0),'[2]PDI_Descripcion tipo regimen ju'!$AN144,""),IF($A146="TOTAL",SUM(INDIRECT("X4:X"&amp;ROW()-1)),""))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IF(AND($A146&lt;&gt;"",$A146&lt;&gt;"TOTAL"),IF(AND('[2]PDI_Descripcion tipo regimen ju'!$AQ144&lt;&gt;"",'[2]PDI_Descripcion tipo regimen ju'!$AQ144&lt;&gt;0),'[2]PDI_Descripcion tipo regimen ju'!$AQ144,""),IF($A146="TOTAL",SUM(INDIRECT("Z4:Z"&amp;ROW()-1)),""))</f>
        <v/>
      </c>
      <c r="AA146" s="6" t="str">
        <f ca="1">IF(AND($A146&lt;&gt;"",$A146&lt;&gt;"TOTAL"),IF(AND('[2]PDI_Descripcion tipo regimen ju'!$AS144&lt;&gt;"",'[2]PDI_Descripcion tipo regimen ju'!$AS144&lt;&gt;0),'[2]PDI_Descripcion tipo regimen ju'!$AS144,""),IF($A146="TOTAL",SUM(INDIRECT("AA4:AA"&amp;ROW()-1)),""))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IF(AND($A146&lt;&gt;"",$A146&lt;&gt;"TOTAL"),IF(AND('[2]PDI_Descripcion tipo regimen ju'!$AV144&lt;&gt;"",'[2]PDI_Descripcion tipo regimen ju'!$AV144&lt;&gt;0),'[2]PDI_Descripcion tipo regimen ju'!$AV144,""),IF($A146="TOTAL",SUM(INDIRECT("AC4:AC"&amp;ROW()-1)),""))</f>
        <v/>
      </c>
      <c r="AD146" s="6" t="str">
        <f ca="1">IF(AND($A146&lt;&gt;"",$A146&lt;&gt;"TOTAL"),IF(AND('[2]PDI_Descripcion tipo regimen ju'!$AX144&lt;&gt;"",'[2]PDI_Descripcion tipo regimen ju'!$AX144&lt;&gt;0),'[2]PDI_Descripcion tipo regimen ju'!$AX144,""),IF($A146="TOTAL",SUM(INDIRECT("AD4:AD"&amp;ROW()-1)),""))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IF(AND($A146&lt;&gt;"",$A146&lt;&gt;"TOTAL"),IF(AND('[2]PDI_Descripcion tipo regimen ju'!$BA144&lt;&gt;"",'[2]PDI_Descripcion tipo regimen ju'!$BA144&lt;&gt;0),'[2]PDI_Descripcion tipo regimen ju'!$BA144,""),IF($A146="TOTAL",SUM(INDIRECT("AF4:AF"&amp;ROW()-1)),""))</f>
        <v/>
      </c>
      <c r="AG146" s="6" t="str">
        <f ca="1">IF(AND($A146&lt;&gt;"",$A146&lt;&gt;"TOTAL"),IF(AND('[2]PDI_Descripcion tipo regimen ju'!$BC144&lt;&gt;"",'[2]PDI_Descripcion tipo regimen ju'!$BC144&lt;&gt;0),'[2]PDI_Descripcion tipo regimen ju'!$BC144,""),IF($A146="TOTAL",SUM(INDIRECT("AG4:AG"&amp;ROW()-1)),""))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IF(AND($A146&lt;&gt;"",$A146&lt;&gt;"TOTAL"),IF(AND('[2]PDI_Descripcion tipo regimen ju'!$BF144&lt;&gt;"",'[2]PDI_Descripcion tipo regimen ju'!$BF144&lt;&gt;0),'[2]PDI_Descripcion tipo regimen ju'!$BF144,""),IF($A146="TOTAL",SUM(INDIRECT("AI4:AI"&amp;ROW()-1)),""))</f>
        <v/>
      </c>
      <c r="AJ146" s="6" t="str">
        <f ca="1">IF(AND($A146&lt;&gt;"",$A146&lt;&gt;"TOTAL"),IF(AND('[2]PDI_Descripcion tipo regimen ju'!$BH144&lt;&gt;"",'[2]PDI_Descripcion tipo regimen ju'!$BH144&lt;&gt;0),'[2]PDI_Descripcion tipo regimen ju'!$BH144,""),IF($A146="TOTAL",SUM(INDIRECT("AJ4:AJ"&amp;ROW()-1)),""))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IF(AND($A146&lt;&gt;"",$A146&lt;&gt;"TOTAL"),IF(AND('[2]PDI_Descripcion tipo regimen ju'!$BK144&lt;&gt;"",'[2]PDI_Descripcion tipo regimen ju'!$BK144&lt;&gt;0),'[2]PDI_Descripcion tipo regimen ju'!$BK144,""),IF($A146="TOTAL",SUM(INDIRECT("AL4:AL"&amp;ROW()-1)),""))</f>
        <v/>
      </c>
      <c r="AM146" s="6" t="str">
        <f ca="1">IF(AND($A146&lt;&gt;"",$A146&lt;&gt;"TOTAL"),IF(AND('[2]PDI_Descripcion tipo regimen ju'!$BM144&lt;&gt;"",'[2]PDI_Descripcion tipo regimen ju'!$BM144&lt;&gt;0),'[2]PDI_Descripcion tipo regimen ju'!$BM144,""),IF($A146="TOTAL",SUM(INDIRECT("AM4:AM"&amp;ROW()-1)),""))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IF(AND($A146&lt;&gt;"",$A146&lt;&gt;"TOTAL"),IF(AND('[2]PDI_Descripcion tipo regimen ju'!$BP144&lt;&gt;"",'[2]PDI_Descripcion tipo regimen ju'!$BP144&lt;&gt;0),'[2]PDI_Descripcion tipo regimen ju'!$BP144,""),IF($A146="TOTAL",SUM(INDIRECT("AO4:AO"&amp;ROW()-1)),""))</f>
        <v/>
      </c>
      <c r="AP146" s="6" t="str">
        <f ca="1">IF(AND($A146&lt;&gt;"",$A146&lt;&gt;"TOTAL"),IF(AND('[2]PDI_Descripcion tipo regimen ju'!$BR144&lt;&gt;"",'[2]PDI_Descripcion tipo regimen ju'!$BR144&lt;&gt;0),'[2]PDI_Descripcion tipo regimen ju'!$BR144,""),IF($A146="TOTAL",SUM(INDIRECT("AP4:AP"&amp;ROW()-1)),""))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IF(AND($A146&lt;&gt;"",$A146&lt;&gt;"TOTAL"),IF(AND('[2]PDI_Descripcion tipo regimen ju'!$BU144&lt;&gt;"",'[2]PDI_Descripcion tipo regimen ju'!$BU144&lt;&gt;0),'[2]PDI_Descripcion tipo regimen ju'!$BU144,""),IF($A146="TOTAL",SUM(INDIRECT("AR4:AR"&amp;ROW()-1)),""))</f>
        <v/>
      </c>
      <c r="AS146" s="6" t="str">
        <f ca="1">IF(AND($A146&lt;&gt;"",$A146&lt;&gt;"TOTAL"),IF(AND('[2]PDI_Descripcion tipo regimen ju'!$BW144&lt;&gt;"",'[2]PDI_Descripcion tipo regimen ju'!$BW144&lt;&gt;0),'[2]PDI_Descripcion tipo regimen ju'!$BW144,""),IF($A146="TOTAL",SUM(INDIRECT("AS4:AS"&amp;ROW()-1)),""))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IF(AND($A146&lt;&gt;"",$A146&lt;&gt;"TOTAL"),IF(AND('[2]PDI_Descripcion tipo regimen ju'!$BZ144&lt;&gt;"",'[2]PDI_Descripcion tipo regimen ju'!$BZ144&lt;&gt;0),'[2]PDI_Descripcion tipo regimen ju'!$BZ144,""),IF($A146="TOTAL",SUM(INDIRECT("AU4:AU"&amp;ROW()-1)),""))</f>
        <v/>
      </c>
      <c r="AV146" s="6" t="str">
        <f ca="1">IF(AND($A146&lt;&gt;"",$A146&lt;&gt;"TOTAL"),IF(AND('[2]PDI_Descripcion tipo regimen ju'!$CB144&lt;&gt;"",'[2]PDI_Descripcion tipo regimen ju'!$CB144&lt;&gt;0),'[2]PDI_Descripcion tipo regimen ju'!$CB144,""),IF($A146="TOTAL",SUM(INDIRECT("AV4:AV"&amp;ROW()-1)),""))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IF(AND($A146&lt;&gt;"",$A146&lt;&gt;"TOTAL"),IF(AND('[2]PDI_Descripcion tipo regimen ju'!$CE144&lt;&gt;"",'[2]PDI_Descripcion tipo regimen ju'!$CE144&lt;&gt;0),'[2]PDI_Descripcion tipo regimen ju'!$CE144,""),IF($A146="TOTAL",SUM(INDIRECT("AX4:AX"&amp;ROW()-1)),""))</f>
        <v/>
      </c>
      <c r="AY146" s="6" t="str">
        <f ca="1">IF(AND($A146&lt;&gt;"",$A146&lt;&gt;"TOTAL"),IF(AND('[2]PDI_Descripcion tipo regimen ju'!$CG144&lt;&gt;"",'[2]PDI_Descripcion tipo regimen ju'!$CG144&lt;&gt;0),'[2]PDI_Descripcion tipo regimen ju'!$CG144,""),IF($A146="TOTAL",SUM(INDIRECT("AY4:AY"&amp;ROW()-1)),""))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IF(AND($A146&lt;&gt;"",$A146&lt;&gt;"TOTAL"),IF(AND('[2]PDI_Descripcion tipo regimen ju'!$CJ144&lt;&gt;"",'[2]PDI_Descripcion tipo regimen ju'!$CJ144&lt;&gt;0),'[2]PDI_Descripcion tipo regimen ju'!$CJ144,""),IF($A146="TOTAL",SUM(INDIRECT("BA4:BA"&amp;ROW()-1)),""))</f>
        <v/>
      </c>
      <c r="BB146" s="6" t="str">
        <f ca="1">IF(AND($A146&lt;&gt;"",$A146&lt;&gt;"TOTAL"),IF(AND('[2]PDI_Descripcion tipo regimen ju'!$CL144&lt;&gt;"",'[2]PDI_Descripcion tipo regimen ju'!$CL144&lt;&gt;0),'[2]PDI_Descripcion tipo regimen ju'!$CL144,""),IF($A146="TOTAL",SUM(INDIRECT("BB4:BB"&amp;ROW()-1)),""))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IF(AND($A146&lt;&gt;"",$A146&lt;&gt;"TOTAL"),IF(AND('[2]PDI_Descripcion tipo regimen ju'!$CO144&lt;&gt;"",'[2]PDI_Descripcion tipo regimen ju'!$CO144&lt;&gt;0),'[2]PDI_Descripcion tipo regimen ju'!$CO144,""),IF($A146="TOTAL",SUM(INDIRECT("BD4:BD"&amp;ROW()-1)),""))</f>
        <v/>
      </c>
      <c r="BE146" s="6" t="str">
        <f ca="1">IF(AND($A146&lt;&gt;"",$A146&lt;&gt;"TOTAL"),IF(AND('[2]PDI_Descripcion tipo regimen ju'!$CQ144&lt;&gt;"",'[2]PDI_Descripcion tipo regimen ju'!$CQ144&lt;&gt;0),'[2]PDI_Descripcion tipo regimen ju'!$CQ144,""),IF($A146="TOTAL",SUM(INDIRECT("BE4:BE"&amp;ROW()-1)),""))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IF('[2]PDI_Descripcion tipo regimen ju'!$B145&lt;&gt;"",'[2]PDI_Descripcion tipo regimen ju'!$B145,IF(AND('[2]PDI_Descripcion tipo regimen ju'!$B145="",'[2]PDI_Descripcion tipo regimen ju'!$B146="",'[2]PDI_Descripcion tipo regimen ju'!$B144=""),"","TOTAL"))</f>
        <v/>
      </c>
      <c r="B147" s="6" t="str">
        <f ca="1">IF(AND($A147&lt;&gt;"",$A147&lt;&gt;"TOTAL"),IF(AND('[2]PDI_Descripcion tipo regimen ju'!$C145&lt;&gt;"",'[2]PDI_Descripcion tipo regimen ju'!$C145&lt;&gt;0),'[2]PDI_Descripcion tipo regimen ju'!$C145,""),IF($A147="TOTAL",SUM(INDIRECT("B4:B"&amp;ROW()-1)),""))</f>
        <v/>
      </c>
      <c r="C147" s="6" t="str">
        <f ca="1">IF(AND($A147&lt;&gt;"",$A147&lt;&gt;"TOTAL"),IF(AND('[2]PDI_Descripcion tipo regimen ju'!$E145&lt;&gt;"",'[2]PDI_Descripcion tipo regimen ju'!$E145&lt;&gt;0),'[2]PDI_Descripcion tipo regimen ju'!$E145,""),IF($A147="TOTAL",SUM(INDIRECT("C4:C"&amp;ROW()-1)),""))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IF(AND($A147&lt;&gt;"",$A147&lt;&gt;"TOTAL"),IF(AND('[2]PDI_Descripcion tipo regimen ju'!$H145&lt;&gt;"",'[2]PDI_Descripcion tipo regimen ju'!$H145&lt;&gt;0),'[2]PDI_Descripcion tipo regimen ju'!$H145,""),IF($A147="TOTAL",SUM(INDIRECT("E4:E"&amp;ROW()-1)),""))</f>
        <v/>
      </c>
      <c r="F147" s="6" t="str">
        <f ca="1">IF(AND($A147&lt;&gt;"",$A147&lt;&gt;"TOTAL"),IF(AND('[2]PDI_Descripcion tipo regimen ju'!$J145&lt;&gt;"",'[2]PDI_Descripcion tipo regimen ju'!$J145&lt;&gt;0),'[2]PDI_Descripcion tipo regimen ju'!$J145,""),IF($A147="TOTAL",SUM(INDIRECT("F4:F"&amp;ROW()-1)),""))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IF(AND($A147&lt;&gt;"",$A147&lt;&gt;"TOTAL"),IF(AND('[2]PDI_Descripcion tipo regimen ju'!$M145&lt;&gt;"",'[2]PDI_Descripcion tipo regimen ju'!$M145&lt;&gt;0),'[2]PDI_Descripcion tipo regimen ju'!$M145,""),IF($A147="TOTAL",SUM(INDIRECT("H4:H"&amp;ROW()-1)),""))</f>
        <v/>
      </c>
      <c r="I147" s="6" t="str">
        <f ca="1">IF(AND($A147&lt;&gt;"",$A147&lt;&gt;"TOTAL"),IF(AND('[2]PDI_Descripcion tipo regimen ju'!$O145&lt;&gt;"",'[2]PDI_Descripcion tipo regimen ju'!$O145&lt;&gt;0),'[2]PDI_Descripcion tipo regimen ju'!$O145,""),IF($A147="TOTAL",SUM(INDIRECT("I4:I"&amp;ROW()-1)),""))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IF(AND($A147&lt;&gt;"",$A147&lt;&gt;"TOTAL"),IF(AND('[2]PDI_Descripcion tipo regimen ju'!$R145&lt;&gt;"",'[2]PDI_Descripcion tipo regimen ju'!$R145&lt;&gt;0),'[2]PDI_Descripcion tipo regimen ju'!$R145,""),IF($A147="TOTAL",SUM(INDIRECT("K4:K"&amp;ROW()-1)),""))</f>
        <v/>
      </c>
      <c r="L147" s="6" t="str">
        <f ca="1">IF(AND($A147&lt;&gt;"",$A147&lt;&gt;"TOTAL"),IF(AND('[2]PDI_Descripcion tipo regimen ju'!$T145&lt;&gt;"",'[2]PDI_Descripcion tipo regimen ju'!$T145&lt;&gt;0),'[2]PDI_Descripcion tipo regimen ju'!$T145,""),IF($A147="TOTAL",SUM(INDIRECT("L4:L"&amp;ROW()-1)),""))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IF(AND($A147&lt;&gt;"",$A147&lt;&gt;"TOTAL"),IF(AND('[2]PDI_Descripcion tipo regimen ju'!$W145&lt;&gt;"",'[2]PDI_Descripcion tipo regimen ju'!$W145&lt;&gt;0),'[2]PDI_Descripcion tipo regimen ju'!$W145,""),IF($A147="TOTAL",SUM(INDIRECT("N4:N"&amp;ROW()-1)),""))</f>
        <v/>
      </c>
      <c r="O147" s="6" t="str">
        <f ca="1">IF(AND($A147&lt;&gt;"",$A147&lt;&gt;"TOTAL"),IF(AND('[2]PDI_Descripcion tipo regimen ju'!$Y145&lt;&gt;"",'[2]PDI_Descripcion tipo regimen ju'!$Y145&lt;&gt;0),'[2]PDI_Descripcion tipo regimen ju'!$Y145,""),IF($A147="TOTAL",SUM(INDIRECT("O4:O"&amp;ROW()-1)),""))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IF(AND($A147&lt;&gt;"",$A147&lt;&gt;"TOTAL"),IF(AND('[2]PDI_Descripcion tipo regimen ju'!$AB145&lt;&gt;"",'[2]PDI_Descripcion tipo regimen ju'!$AB145&lt;&gt;0),'[2]PDI_Descripcion tipo regimen ju'!$AB145,""),IF($A147="TOTAL",SUM(INDIRECT("Q4:Q"&amp;ROW()-1)),""))</f>
        <v/>
      </c>
      <c r="R147" s="6" t="str">
        <f ca="1">IF(AND($A147&lt;&gt;"",$A147&lt;&gt;"TOTAL"),IF(AND('[2]PDI_Descripcion tipo regimen ju'!$AD145&lt;&gt;"",'[2]PDI_Descripcion tipo regimen ju'!$AD145&lt;&gt;0),'[2]PDI_Descripcion tipo regimen ju'!$AD145,""),IF($A147="TOTAL",SUM(INDIRECT("R4:R"&amp;ROW()-1)),""))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IF(AND($A147&lt;&gt;"",$A147&lt;&gt;"TOTAL"),IF(AND('[2]PDI_Descripcion tipo regimen ju'!$AG145&lt;&gt;"",'[2]PDI_Descripcion tipo regimen ju'!$AG145&lt;&gt;0),'[2]PDI_Descripcion tipo regimen ju'!$AG145,""),IF($A147="TOTAL",SUM(INDIRECT("T4:T"&amp;ROW()-1)),""))</f>
        <v/>
      </c>
      <c r="U147" s="6" t="str">
        <f ca="1">IF(AND($A147&lt;&gt;"",$A147&lt;&gt;"TOTAL"),IF(AND('[2]PDI_Descripcion tipo regimen ju'!$AI145&lt;&gt;"",'[2]PDI_Descripcion tipo regimen ju'!$AI145&lt;&gt;0),'[2]PDI_Descripcion tipo regimen ju'!$AI145,""),IF($A147="TOTAL",SUM(INDIRECT("U4:U"&amp;ROW()-1)),""))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IF(AND($A147&lt;&gt;"",$A147&lt;&gt;"TOTAL"),IF(AND('[2]PDI_Descripcion tipo regimen ju'!$AL145&lt;&gt;"",'[2]PDI_Descripcion tipo regimen ju'!$AL145&lt;&gt;0),'[2]PDI_Descripcion tipo regimen ju'!$AL145,""),IF($A147="TOTAL",SUM(INDIRECT("W4:W"&amp;ROW()-1)),""))</f>
        <v/>
      </c>
      <c r="X147" s="6" t="str">
        <f ca="1">IF(AND($A147&lt;&gt;"",$A147&lt;&gt;"TOTAL"),IF(AND('[2]PDI_Descripcion tipo regimen ju'!$AN145&lt;&gt;"",'[2]PDI_Descripcion tipo regimen ju'!$AN145&lt;&gt;0),'[2]PDI_Descripcion tipo regimen ju'!$AN145,""),IF($A147="TOTAL",SUM(INDIRECT("X4:X"&amp;ROW()-1)),""))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IF(AND($A147&lt;&gt;"",$A147&lt;&gt;"TOTAL"),IF(AND('[2]PDI_Descripcion tipo regimen ju'!$AQ145&lt;&gt;"",'[2]PDI_Descripcion tipo regimen ju'!$AQ145&lt;&gt;0),'[2]PDI_Descripcion tipo regimen ju'!$AQ145,""),IF($A147="TOTAL",SUM(INDIRECT("Z4:Z"&amp;ROW()-1)),""))</f>
        <v/>
      </c>
      <c r="AA147" s="6" t="str">
        <f ca="1">IF(AND($A147&lt;&gt;"",$A147&lt;&gt;"TOTAL"),IF(AND('[2]PDI_Descripcion tipo regimen ju'!$AS145&lt;&gt;"",'[2]PDI_Descripcion tipo regimen ju'!$AS145&lt;&gt;0),'[2]PDI_Descripcion tipo regimen ju'!$AS145,""),IF($A147="TOTAL",SUM(INDIRECT("AA4:AA"&amp;ROW()-1)),""))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IF(AND($A147&lt;&gt;"",$A147&lt;&gt;"TOTAL"),IF(AND('[2]PDI_Descripcion tipo regimen ju'!$AV145&lt;&gt;"",'[2]PDI_Descripcion tipo regimen ju'!$AV145&lt;&gt;0),'[2]PDI_Descripcion tipo regimen ju'!$AV145,""),IF($A147="TOTAL",SUM(INDIRECT("AC4:AC"&amp;ROW()-1)),""))</f>
        <v/>
      </c>
      <c r="AD147" s="6" t="str">
        <f ca="1">IF(AND($A147&lt;&gt;"",$A147&lt;&gt;"TOTAL"),IF(AND('[2]PDI_Descripcion tipo regimen ju'!$AX145&lt;&gt;"",'[2]PDI_Descripcion tipo regimen ju'!$AX145&lt;&gt;0),'[2]PDI_Descripcion tipo regimen ju'!$AX145,""),IF($A147="TOTAL",SUM(INDIRECT("AD4:AD"&amp;ROW()-1)),""))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IF(AND($A147&lt;&gt;"",$A147&lt;&gt;"TOTAL"),IF(AND('[2]PDI_Descripcion tipo regimen ju'!$BA145&lt;&gt;"",'[2]PDI_Descripcion tipo regimen ju'!$BA145&lt;&gt;0),'[2]PDI_Descripcion tipo regimen ju'!$BA145,""),IF($A147="TOTAL",SUM(INDIRECT("AF4:AF"&amp;ROW()-1)),""))</f>
        <v/>
      </c>
      <c r="AG147" s="6" t="str">
        <f ca="1">IF(AND($A147&lt;&gt;"",$A147&lt;&gt;"TOTAL"),IF(AND('[2]PDI_Descripcion tipo regimen ju'!$BC145&lt;&gt;"",'[2]PDI_Descripcion tipo regimen ju'!$BC145&lt;&gt;0),'[2]PDI_Descripcion tipo regimen ju'!$BC145,""),IF($A147="TOTAL",SUM(INDIRECT("AG4:AG"&amp;ROW()-1)),""))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IF(AND($A147&lt;&gt;"",$A147&lt;&gt;"TOTAL"),IF(AND('[2]PDI_Descripcion tipo regimen ju'!$BF145&lt;&gt;"",'[2]PDI_Descripcion tipo regimen ju'!$BF145&lt;&gt;0),'[2]PDI_Descripcion tipo regimen ju'!$BF145,""),IF($A147="TOTAL",SUM(INDIRECT("AI4:AI"&amp;ROW()-1)),""))</f>
        <v/>
      </c>
      <c r="AJ147" s="6" t="str">
        <f ca="1">IF(AND($A147&lt;&gt;"",$A147&lt;&gt;"TOTAL"),IF(AND('[2]PDI_Descripcion tipo regimen ju'!$BH145&lt;&gt;"",'[2]PDI_Descripcion tipo regimen ju'!$BH145&lt;&gt;0),'[2]PDI_Descripcion tipo regimen ju'!$BH145,""),IF($A147="TOTAL",SUM(INDIRECT("AJ4:AJ"&amp;ROW()-1)),""))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IF(AND($A147&lt;&gt;"",$A147&lt;&gt;"TOTAL"),IF(AND('[2]PDI_Descripcion tipo regimen ju'!$BK145&lt;&gt;"",'[2]PDI_Descripcion tipo regimen ju'!$BK145&lt;&gt;0),'[2]PDI_Descripcion tipo regimen ju'!$BK145,""),IF($A147="TOTAL",SUM(INDIRECT("AL4:AL"&amp;ROW()-1)),""))</f>
        <v/>
      </c>
      <c r="AM147" s="6" t="str">
        <f ca="1">IF(AND($A147&lt;&gt;"",$A147&lt;&gt;"TOTAL"),IF(AND('[2]PDI_Descripcion tipo regimen ju'!$BM145&lt;&gt;"",'[2]PDI_Descripcion tipo regimen ju'!$BM145&lt;&gt;0),'[2]PDI_Descripcion tipo regimen ju'!$BM145,""),IF($A147="TOTAL",SUM(INDIRECT("AM4:AM"&amp;ROW()-1)),""))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IF(AND($A147&lt;&gt;"",$A147&lt;&gt;"TOTAL"),IF(AND('[2]PDI_Descripcion tipo regimen ju'!$BP145&lt;&gt;"",'[2]PDI_Descripcion tipo regimen ju'!$BP145&lt;&gt;0),'[2]PDI_Descripcion tipo regimen ju'!$BP145,""),IF($A147="TOTAL",SUM(INDIRECT("AO4:AO"&amp;ROW()-1)),""))</f>
        <v/>
      </c>
      <c r="AP147" s="6" t="str">
        <f ca="1">IF(AND($A147&lt;&gt;"",$A147&lt;&gt;"TOTAL"),IF(AND('[2]PDI_Descripcion tipo regimen ju'!$BR145&lt;&gt;"",'[2]PDI_Descripcion tipo regimen ju'!$BR145&lt;&gt;0),'[2]PDI_Descripcion tipo regimen ju'!$BR145,""),IF($A147="TOTAL",SUM(INDIRECT("AP4:AP"&amp;ROW()-1)),""))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IF(AND($A147&lt;&gt;"",$A147&lt;&gt;"TOTAL"),IF(AND('[2]PDI_Descripcion tipo regimen ju'!$BU145&lt;&gt;"",'[2]PDI_Descripcion tipo regimen ju'!$BU145&lt;&gt;0),'[2]PDI_Descripcion tipo regimen ju'!$BU145,""),IF($A147="TOTAL",SUM(INDIRECT("AR4:AR"&amp;ROW()-1)),""))</f>
        <v/>
      </c>
      <c r="AS147" s="6" t="str">
        <f ca="1">IF(AND($A147&lt;&gt;"",$A147&lt;&gt;"TOTAL"),IF(AND('[2]PDI_Descripcion tipo regimen ju'!$BW145&lt;&gt;"",'[2]PDI_Descripcion tipo regimen ju'!$BW145&lt;&gt;0),'[2]PDI_Descripcion tipo regimen ju'!$BW145,""),IF($A147="TOTAL",SUM(INDIRECT("AS4:AS"&amp;ROW()-1)),""))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IF(AND($A147&lt;&gt;"",$A147&lt;&gt;"TOTAL"),IF(AND('[2]PDI_Descripcion tipo regimen ju'!$BZ145&lt;&gt;"",'[2]PDI_Descripcion tipo regimen ju'!$BZ145&lt;&gt;0),'[2]PDI_Descripcion tipo regimen ju'!$BZ145,""),IF($A147="TOTAL",SUM(INDIRECT("AU4:AU"&amp;ROW()-1)),""))</f>
        <v/>
      </c>
      <c r="AV147" s="6" t="str">
        <f ca="1">IF(AND($A147&lt;&gt;"",$A147&lt;&gt;"TOTAL"),IF(AND('[2]PDI_Descripcion tipo regimen ju'!$CB145&lt;&gt;"",'[2]PDI_Descripcion tipo regimen ju'!$CB145&lt;&gt;0),'[2]PDI_Descripcion tipo regimen ju'!$CB145,""),IF($A147="TOTAL",SUM(INDIRECT("AV4:AV"&amp;ROW()-1)),""))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IF(AND($A147&lt;&gt;"",$A147&lt;&gt;"TOTAL"),IF(AND('[2]PDI_Descripcion tipo regimen ju'!$CE145&lt;&gt;"",'[2]PDI_Descripcion tipo regimen ju'!$CE145&lt;&gt;0),'[2]PDI_Descripcion tipo regimen ju'!$CE145,""),IF($A147="TOTAL",SUM(INDIRECT("AX4:AX"&amp;ROW()-1)),""))</f>
        <v/>
      </c>
      <c r="AY147" s="6" t="str">
        <f ca="1">IF(AND($A147&lt;&gt;"",$A147&lt;&gt;"TOTAL"),IF(AND('[2]PDI_Descripcion tipo regimen ju'!$CG145&lt;&gt;"",'[2]PDI_Descripcion tipo regimen ju'!$CG145&lt;&gt;0),'[2]PDI_Descripcion tipo regimen ju'!$CG145,""),IF($A147="TOTAL",SUM(INDIRECT("AY4:AY"&amp;ROW()-1)),""))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IF(AND($A147&lt;&gt;"",$A147&lt;&gt;"TOTAL"),IF(AND('[2]PDI_Descripcion tipo regimen ju'!$CJ145&lt;&gt;"",'[2]PDI_Descripcion tipo regimen ju'!$CJ145&lt;&gt;0),'[2]PDI_Descripcion tipo regimen ju'!$CJ145,""),IF($A147="TOTAL",SUM(INDIRECT("BA4:BA"&amp;ROW()-1)),""))</f>
        <v/>
      </c>
      <c r="BB147" s="6" t="str">
        <f ca="1">IF(AND($A147&lt;&gt;"",$A147&lt;&gt;"TOTAL"),IF(AND('[2]PDI_Descripcion tipo regimen ju'!$CL145&lt;&gt;"",'[2]PDI_Descripcion tipo regimen ju'!$CL145&lt;&gt;0),'[2]PDI_Descripcion tipo regimen ju'!$CL145,""),IF($A147="TOTAL",SUM(INDIRECT("BB4:BB"&amp;ROW()-1)),""))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IF(AND($A147&lt;&gt;"",$A147&lt;&gt;"TOTAL"),IF(AND('[2]PDI_Descripcion tipo regimen ju'!$CO145&lt;&gt;"",'[2]PDI_Descripcion tipo regimen ju'!$CO145&lt;&gt;0),'[2]PDI_Descripcion tipo regimen ju'!$CO145,""),IF($A147="TOTAL",SUM(INDIRECT("BD4:BD"&amp;ROW()-1)),""))</f>
        <v/>
      </c>
      <c r="BE147" s="6" t="str">
        <f ca="1">IF(AND($A147&lt;&gt;"",$A147&lt;&gt;"TOTAL"),IF(AND('[2]PDI_Descripcion tipo regimen ju'!$CQ145&lt;&gt;"",'[2]PDI_Descripcion tipo regimen ju'!$CQ145&lt;&gt;0),'[2]PDI_Descripcion tipo regimen ju'!$CQ145,""),IF($A147="TOTAL",SUM(INDIRECT("BE4:BE"&amp;ROW()-1)),""))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IF('[2]PDI_Descripcion tipo regimen ju'!$B146&lt;&gt;"",'[2]PDI_Descripcion tipo regimen ju'!$B146,IF(AND('[2]PDI_Descripcion tipo regimen ju'!$B146="",'[2]PDI_Descripcion tipo regimen ju'!$B147="",'[2]PDI_Descripcion tipo regimen ju'!$B145=""),"","TOTAL"))</f>
        <v/>
      </c>
      <c r="B148" s="6" t="str">
        <f ca="1">IF(AND($A148&lt;&gt;"",$A148&lt;&gt;"TOTAL"),IF(AND('[2]PDI_Descripcion tipo regimen ju'!$C146&lt;&gt;"",'[2]PDI_Descripcion tipo regimen ju'!$C146&lt;&gt;0),'[2]PDI_Descripcion tipo regimen ju'!$C146,""),IF($A148="TOTAL",SUM(INDIRECT("B4:B"&amp;ROW()-1)),""))</f>
        <v/>
      </c>
      <c r="C148" s="6" t="str">
        <f ca="1">IF(AND($A148&lt;&gt;"",$A148&lt;&gt;"TOTAL"),IF(AND('[2]PDI_Descripcion tipo regimen ju'!$E146&lt;&gt;"",'[2]PDI_Descripcion tipo regimen ju'!$E146&lt;&gt;0),'[2]PDI_Descripcion tipo regimen ju'!$E146,""),IF($A148="TOTAL",SUM(INDIRECT("C4:C"&amp;ROW()-1)),""))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IF(AND($A148&lt;&gt;"",$A148&lt;&gt;"TOTAL"),IF(AND('[2]PDI_Descripcion tipo regimen ju'!$H146&lt;&gt;"",'[2]PDI_Descripcion tipo regimen ju'!$H146&lt;&gt;0),'[2]PDI_Descripcion tipo regimen ju'!$H146,""),IF($A148="TOTAL",SUM(INDIRECT("E4:E"&amp;ROW()-1)),""))</f>
        <v/>
      </c>
      <c r="F148" s="6" t="str">
        <f ca="1">IF(AND($A148&lt;&gt;"",$A148&lt;&gt;"TOTAL"),IF(AND('[2]PDI_Descripcion tipo regimen ju'!$J146&lt;&gt;"",'[2]PDI_Descripcion tipo regimen ju'!$J146&lt;&gt;0),'[2]PDI_Descripcion tipo regimen ju'!$J146,""),IF($A148="TOTAL",SUM(INDIRECT("F4:F"&amp;ROW()-1)),""))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IF(AND($A148&lt;&gt;"",$A148&lt;&gt;"TOTAL"),IF(AND('[2]PDI_Descripcion tipo regimen ju'!$M146&lt;&gt;"",'[2]PDI_Descripcion tipo regimen ju'!$M146&lt;&gt;0),'[2]PDI_Descripcion tipo regimen ju'!$M146,""),IF($A148="TOTAL",SUM(INDIRECT("H4:H"&amp;ROW()-1)),""))</f>
        <v/>
      </c>
      <c r="I148" s="6" t="str">
        <f ca="1">IF(AND($A148&lt;&gt;"",$A148&lt;&gt;"TOTAL"),IF(AND('[2]PDI_Descripcion tipo regimen ju'!$O146&lt;&gt;"",'[2]PDI_Descripcion tipo regimen ju'!$O146&lt;&gt;0),'[2]PDI_Descripcion tipo regimen ju'!$O146,""),IF($A148="TOTAL",SUM(INDIRECT("I4:I"&amp;ROW()-1)),""))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IF(AND($A148&lt;&gt;"",$A148&lt;&gt;"TOTAL"),IF(AND('[2]PDI_Descripcion tipo regimen ju'!$R146&lt;&gt;"",'[2]PDI_Descripcion tipo regimen ju'!$R146&lt;&gt;0),'[2]PDI_Descripcion tipo regimen ju'!$R146,""),IF($A148="TOTAL",SUM(INDIRECT("K4:K"&amp;ROW()-1)),""))</f>
        <v/>
      </c>
      <c r="L148" s="6" t="str">
        <f ca="1">IF(AND($A148&lt;&gt;"",$A148&lt;&gt;"TOTAL"),IF(AND('[2]PDI_Descripcion tipo regimen ju'!$T146&lt;&gt;"",'[2]PDI_Descripcion tipo regimen ju'!$T146&lt;&gt;0),'[2]PDI_Descripcion tipo regimen ju'!$T146,""),IF($A148="TOTAL",SUM(INDIRECT("L4:L"&amp;ROW()-1)),""))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IF(AND($A148&lt;&gt;"",$A148&lt;&gt;"TOTAL"),IF(AND('[2]PDI_Descripcion tipo regimen ju'!$W146&lt;&gt;"",'[2]PDI_Descripcion tipo regimen ju'!$W146&lt;&gt;0),'[2]PDI_Descripcion tipo regimen ju'!$W146,""),IF($A148="TOTAL",SUM(INDIRECT("N4:N"&amp;ROW()-1)),""))</f>
        <v/>
      </c>
      <c r="O148" s="6" t="str">
        <f ca="1">IF(AND($A148&lt;&gt;"",$A148&lt;&gt;"TOTAL"),IF(AND('[2]PDI_Descripcion tipo regimen ju'!$Y146&lt;&gt;"",'[2]PDI_Descripcion tipo regimen ju'!$Y146&lt;&gt;0),'[2]PDI_Descripcion tipo regimen ju'!$Y146,""),IF($A148="TOTAL",SUM(INDIRECT("O4:O"&amp;ROW()-1)),""))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IF(AND($A148&lt;&gt;"",$A148&lt;&gt;"TOTAL"),IF(AND('[2]PDI_Descripcion tipo regimen ju'!$AB146&lt;&gt;"",'[2]PDI_Descripcion tipo regimen ju'!$AB146&lt;&gt;0),'[2]PDI_Descripcion tipo regimen ju'!$AB146,""),IF($A148="TOTAL",SUM(INDIRECT("Q4:Q"&amp;ROW()-1)),""))</f>
        <v/>
      </c>
      <c r="R148" s="6" t="str">
        <f ca="1">IF(AND($A148&lt;&gt;"",$A148&lt;&gt;"TOTAL"),IF(AND('[2]PDI_Descripcion tipo regimen ju'!$AD146&lt;&gt;"",'[2]PDI_Descripcion tipo regimen ju'!$AD146&lt;&gt;0),'[2]PDI_Descripcion tipo regimen ju'!$AD146,""),IF($A148="TOTAL",SUM(INDIRECT("R4:R"&amp;ROW()-1)),""))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IF(AND($A148&lt;&gt;"",$A148&lt;&gt;"TOTAL"),IF(AND('[2]PDI_Descripcion tipo regimen ju'!$AG146&lt;&gt;"",'[2]PDI_Descripcion tipo regimen ju'!$AG146&lt;&gt;0),'[2]PDI_Descripcion tipo regimen ju'!$AG146,""),IF($A148="TOTAL",SUM(INDIRECT("T4:T"&amp;ROW()-1)),""))</f>
        <v/>
      </c>
      <c r="U148" s="6" t="str">
        <f ca="1">IF(AND($A148&lt;&gt;"",$A148&lt;&gt;"TOTAL"),IF(AND('[2]PDI_Descripcion tipo regimen ju'!$AI146&lt;&gt;"",'[2]PDI_Descripcion tipo regimen ju'!$AI146&lt;&gt;0),'[2]PDI_Descripcion tipo regimen ju'!$AI146,""),IF($A148="TOTAL",SUM(INDIRECT("U4:U"&amp;ROW()-1)),""))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IF(AND($A148&lt;&gt;"",$A148&lt;&gt;"TOTAL"),IF(AND('[2]PDI_Descripcion tipo regimen ju'!$AL146&lt;&gt;"",'[2]PDI_Descripcion tipo regimen ju'!$AL146&lt;&gt;0),'[2]PDI_Descripcion tipo regimen ju'!$AL146,""),IF($A148="TOTAL",SUM(INDIRECT("W4:W"&amp;ROW()-1)),""))</f>
        <v/>
      </c>
      <c r="X148" s="6" t="str">
        <f ca="1">IF(AND($A148&lt;&gt;"",$A148&lt;&gt;"TOTAL"),IF(AND('[2]PDI_Descripcion tipo regimen ju'!$AN146&lt;&gt;"",'[2]PDI_Descripcion tipo regimen ju'!$AN146&lt;&gt;0),'[2]PDI_Descripcion tipo regimen ju'!$AN146,""),IF($A148="TOTAL",SUM(INDIRECT("X4:X"&amp;ROW()-1)),""))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IF(AND($A148&lt;&gt;"",$A148&lt;&gt;"TOTAL"),IF(AND('[2]PDI_Descripcion tipo regimen ju'!$AQ146&lt;&gt;"",'[2]PDI_Descripcion tipo regimen ju'!$AQ146&lt;&gt;0),'[2]PDI_Descripcion tipo regimen ju'!$AQ146,""),IF($A148="TOTAL",SUM(INDIRECT("Z4:Z"&amp;ROW()-1)),""))</f>
        <v/>
      </c>
      <c r="AA148" s="6" t="str">
        <f ca="1">IF(AND($A148&lt;&gt;"",$A148&lt;&gt;"TOTAL"),IF(AND('[2]PDI_Descripcion tipo regimen ju'!$AS146&lt;&gt;"",'[2]PDI_Descripcion tipo regimen ju'!$AS146&lt;&gt;0),'[2]PDI_Descripcion tipo regimen ju'!$AS146,""),IF($A148="TOTAL",SUM(INDIRECT("AA4:AA"&amp;ROW()-1)),""))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IF(AND($A148&lt;&gt;"",$A148&lt;&gt;"TOTAL"),IF(AND('[2]PDI_Descripcion tipo regimen ju'!$AV146&lt;&gt;"",'[2]PDI_Descripcion tipo regimen ju'!$AV146&lt;&gt;0),'[2]PDI_Descripcion tipo regimen ju'!$AV146,""),IF($A148="TOTAL",SUM(INDIRECT("AC4:AC"&amp;ROW()-1)),""))</f>
        <v/>
      </c>
      <c r="AD148" s="6" t="str">
        <f ca="1">IF(AND($A148&lt;&gt;"",$A148&lt;&gt;"TOTAL"),IF(AND('[2]PDI_Descripcion tipo regimen ju'!$AX146&lt;&gt;"",'[2]PDI_Descripcion tipo regimen ju'!$AX146&lt;&gt;0),'[2]PDI_Descripcion tipo regimen ju'!$AX146,""),IF($A148="TOTAL",SUM(INDIRECT("AD4:AD"&amp;ROW()-1)),""))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IF(AND($A148&lt;&gt;"",$A148&lt;&gt;"TOTAL"),IF(AND('[2]PDI_Descripcion tipo regimen ju'!$BA146&lt;&gt;"",'[2]PDI_Descripcion tipo regimen ju'!$BA146&lt;&gt;0),'[2]PDI_Descripcion tipo regimen ju'!$BA146,""),IF($A148="TOTAL",SUM(INDIRECT("AF4:AF"&amp;ROW()-1)),""))</f>
        <v/>
      </c>
      <c r="AG148" s="6" t="str">
        <f ca="1">IF(AND($A148&lt;&gt;"",$A148&lt;&gt;"TOTAL"),IF(AND('[2]PDI_Descripcion tipo regimen ju'!$BC146&lt;&gt;"",'[2]PDI_Descripcion tipo regimen ju'!$BC146&lt;&gt;0),'[2]PDI_Descripcion tipo regimen ju'!$BC146,""),IF($A148="TOTAL",SUM(INDIRECT("AG4:AG"&amp;ROW()-1)),""))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IF(AND($A148&lt;&gt;"",$A148&lt;&gt;"TOTAL"),IF(AND('[2]PDI_Descripcion tipo regimen ju'!$BF146&lt;&gt;"",'[2]PDI_Descripcion tipo regimen ju'!$BF146&lt;&gt;0),'[2]PDI_Descripcion tipo regimen ju'!$BF146,""),IF($A148="TOTAL",SUM(INDIRECT("AI4:AI"&amp;ROW()-1)),""))</f>
        <v/>
      </c>
      <c r="AJ148" s="6" t="str">
        <f ca="1">IF(AND($A148&lt;&gt;"",$A148&lt;&gt;"TOTAL"),IF(AND('[2]PDI_Descripcion tipo regimen ju'!$BH146&lt;&gt;"",'[2]PDI_Descripcion tipo regimen ju'!$BH146&lt;&gt;0),'[2]PDI_Descripcion tipo regimen ju'!$BH146,""),IF($A148="TOTAL",SUM(INDIRECT("AJ4:AJ"&amp;ROW()-1)),""))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IF(AND($A148&lt;&gt;"",$A148&lt;&gt;"TOTAL"),IF(AND('[2]PDI_Descripcion tipo regimen ju'!$BK146&lt;&gt;"",'[2]PDI_Descripcion tipo regimen ju'!$BK146&lt;&gt;0),'[2]PDI_Descripcion tipo regimen ju'!$BK146,""),IF($A148="TOTAL",SUM(INDIRECT("AL4:AL"&amp;ROW()-1)),""))</f>
        <v/>
      </c>
      <c r="AM148" s="6" t="str">
        <f ca="1">IF(AND($A148&lt;&gt;"",$A148&lt;&gt;"TOTAL"),IF(AND('[2]PDI_Descripcion tipo regimen ju'!$BM146&lt;&gt;"",'[2]PDI_Descripcion tipo regimen ju'!$BM146&lt;&gt;0),'[2]PDI_Descripcion tipo regimen ju'!$BM146,""),IF($A148="TOTAL",SUM(INDIRECT("AM4:AM"&amp;ROW()-1)),""))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IF(AND($A148&lt;&gt;"",$A148&lt;&gt;"TOTAL"),IF(AND('[2]PDI_Descripcion tipo regimen ju'!$BP146&lt;&gt;"",'[2]PDI_Descripcion tipo regimen ju'!$BP146&lt;&gt;0),'[2]PDI_Descripcion tipo regimen ju'!$BP146,""),IF($A148="TOTAL",SUM(INDIRECT("AO4:AO"&amp;ROW()-1)),""))</f>
        <v/>
      </c>
      <c r="AP148" s="6" t="str">
        <f ca="1">IF(AND($A148&lt;&gt;"",$A148&lt;&gt;"TOTAL"),IF(AND('[2]PDI_Descripcion tipo regimen ju'!$BR146&lt;&gt;"",'[2]PDI_Descripcion tipo regimen ju'!$BR146&lt;&gt;0),'[2]PDI_Descripcion tipo regimen ju'!$BR146,""),IF($A148="TOTAL",SUM(INDIRECT("AP4:AP"&amp;ROW()-1)),""))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IF(AND($A148&lt;&gt;"",$A148&lt;&gt;"TOTAL"),IF(AND('[2]PDI_Descripcion tipo regimen ju'!$BU146&lt;&gt;"",'[2]PDI_Descripcion tipo regimen ju'!$BU146&lt;&gt;0),'[2]PDI_Descripcion tipo regimen ju'!$BU146,""),IF($A148="TOTAL",SUM(INDIRECT("AR4:AR"&amp;ROW()-1)),""))</f>
        <v/>
      </c>
      <c r="AS148" s="6" t="str">
        <f ca="1">IF(AND($A148&lt;&gt;"",$A148&lt;&gt;"TOTAL"),IF(AND('[2]PDI_Descripcion tipo regimen ju'!$BW146&lt;&gt;"",'[2]PDI_Descripcion tipo regimen ju'!$BW146&lt;&gt;0),'[2]PDI_Descripcion tipo regimen ju'!$BW146,""),IF($A148="TOTAL",SUM(INDIRECT("AS4:AS"&amp;ROW()-1)),""))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IF(AND($A148&lt;&gt;"",$A148&lt;&gt;"TOTAL"),IF(AND('[2]PDI_Descripcion tipo regimen ju'!$BZ146&lt;&gt;"",'[2]PDI_Descripcion tipo regimen ju'!$BZ146&lt;&gt;0),'[2]PDI_Descripcion tipo regimen ju'!$BZ146,""),IF($A148="TOTAL",SUM(INDIRECT("AU4:AU"&amp;ROW()-1)),""))</f>
        <v/>
      </c>
      <c r="AV148" s="6" t="str">
        <f ca="1">IF(AND($A148&lt;&gt;"",$A148&lt;&gt;"TOTAL"),IF(AND('[2]PDI_Descripcion tipo regimen ju'!$CB146&lt;&gt;"",'[2]PDI_Descripcion tipo regimen ju'!$CB146&lt;&gt;0),'[2]PDI_Descripcion tipo regimen ju'!$CB146,""),IF($A148="TOTAL",SUM(INDIRECT("AV4:AV"&amp;ROW()-1)),""))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IF(AND($A148&lt;&gt;"",$A148&lt;&gt;"TOTAL"),IF(AND('[2]PDI_Descripcion tipo regimen ju'!$CE146&lt;&gt;"",'[2]PDI_Descripcion tipo regimen ju'!$CE146&lt;&gt;0),'[2]PDI_Descripcion tipo regimen ju'!$CE146,""),IF($A148="TOTAL",SUM(INDIRECT("AX4:AX"&amp;ROW()-1)),""))</f>
        <v/>
      </c>
      <c r="AY148" s="6" t="str">
        <f ca="1">IF(AND($A148&lt;&gt;"",$A148&lt;&gt;"TOTAL"),IF(AND('[2]PDI_Descripcion tipo regimen ju'!$CG146&lt;&gt;"",'[2]PDI_Descripcion tipo regimen ju'!$CG146&lt;&gt;0),'[2]PDI_Descripcion tipo regimen ju'!$CG146,""),IF($A148="TOTAL",SUM(INDIRECT("AY4:AY"&amp;ROW()-1)),""))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IF(AND($A148&lt;&gt;"",$A148&lt;&gt;"TOTAL"),IF(AND('[2]PDI_Descripcion tipo regimen ju'!$CJ146&lt;&gt;"",'[2]PDI_Descripcion tipo regimen ju'!$CJ146&lt;&gt;0),'[2]PDI_Descripcion tipo regimen ju'!$CJ146,""),IF($A148="TOTAL",SUM(INDIRECT("BA4:BA"&amp;ROW()-1)),""))</f>
        <v/>
      </c>
      <c r="BB148" s="6" t="str">
        <f ca="1">IF(AND($A148&lt;&gt;"",$A148&lt;&gt;"TOTAL"),IF(AND('[2]PDI_Descripcion tipo regimen ju'!$CL146&lt;&gt;"",'[2]PDI_Descripcion tipo regimen ju'!$CL146&lt;&gt;0),'[2]PDI_Descripcion tipo regimen ju'!$CL146,""),IF($A148="TOTAL",SUM(INDIRECT("BB4:BB"&amp;ROW()-1)),""))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IF(AND($A148&lt;&gt;"",$A148&lt;&gt;"TOTAL"),IF(AND('[2]PDI_Descripcion tipo regimen ju'!$CO146&lt;&gt;"",'[2]PDI_Descripcion tipo regimen ju'!$CO146&lt;&gt;0),'[2]PDI_Descripcion tipo regimen ju'!$CO146,""),IF($A148="TOTAL",SUM(INDIRECT("BD4:BD"&amp;ROW()-1)),""))</f>
        <v/>
      </c>
      <c r="BE148" s="6" t="str">
        <f ca="1">IF(AND($A148&lt;&gt;"",$A148&lt;&gt;"TOTAL"),IF(AND('[2]PDI_Descripcion tipo regimen ju'!$CQ146&lt;&gt;"",'[2]PDI_Descripcion tipo regimen ju'!$CQ146&lt;&gt;0),'[2]PDI_Descripcion tipo regimen ju'!$CQ146,""),IF($A148="TOTAL",SUM(INDIRECT("BE4:BE"&amp;ROW()-1)),""))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IF('[2]PDI_Descripcion tipo regimen ju'!$B147&lt;&gt;"",'[2]PDI_Descripcion tipo regimen ju'!$B147,IF(AND('[2]PDI_Descripcion tipo regimen ju'!$B147="",'[2]PDI_Descripcion tipo regimen ju'!$B148="",'[2]PDI_Descripcion tipo regimen ju'!$B146=""),"","TOTAL"))</f>
        <v/>
      </c>
      <c r="B149" s="6" t="str">
        <f ca="1">IF(AND($A149&lt;&gt;"",$A149&lt;&gt;"TOTAL"),IF(AND('[2]PDI_Descripcion tipo regimen ju'!$C147&lt;&gt;"",'[2]PDI_Descripcion tipo regimen ju'!$C147&lt;&gt;0),'[2]PDI_Descripcion tipo regimen ju'!$C147,""),IF($A149="TOTAL",SUM(INDIRECT("B4:B"&amp;ROW()-1)),""))</f>
        <v/>
      </c>
      <c r="C149" s="6" t="str">
        <f ca="1">IF(AND($A149&lt;&gt;"",$A149&lt;&gt;"TOTAL"),IF(AND('[2]PDI_Descripcion tipo regimen ju'!$E147&lt;&gt;"",'[2]PDI_Descripcion tipo regimen ju'!$E147&lt;&gt;0),'[2]PDI_Descripcion tipo regimen ju'!$E147,""),IF($A149="TOTAL",SUM(INDIRECT("C4:C"&amp;ROW()-1)),""))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IF(AND($A149&lt;&gt;"",$A149&lt;&gt;"TOTAL"),IF(AND('[2]PDI_Descripcion tipo regimen ju'!$H147&lt;&gt;"",'[2]PDI_Descripcion tipo regimen ju'!$H147&lt;&gt;0),'[2]PDI_Descripcion tipo regimen ju'!$H147,""),IF($A149="TOTAL",SUM(INDIRECT("E4:E"&amp;ROW()-1)),""))</f>
        <v/>
      </c>
      <c r="F149" s="6" t="str">
        <f ca="1">IF(AND($A149&lt;&gt;"",$A149&lt;&gt;"TOTAL"),IF(AND('[2]PDI_Descripcion tipo regimen ju'!$J147&lt;&gt;"",'[2]PDI_Descripcion tipo regimen ju'!$J147&lt;&gt;0),'[2]PDI_Descripcion tipo regimen ju'!$J147,""),IF($A149="TOTAL",SUM(INDIRECT("F4:F"&amp;ROW()-1)),""))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IF(AND($A149&lt;&gt;"",$A149&lt;&gt;"TOTAL"),IF(AND('[2]PDI_Descripcion tipo regimen ju'!$M147&lt;&gt;"",'[2]PDI_Descripcion tipo regimen ju'!$M147&lt;&gt;0),'[2]PDI_Descripcion tipo regimen ju'!$M147,""),IF($A149="TOTAL",SUM(INDIRECT("H4:H"&amp;ROW()-1)),""))</f>
        <v/>
      </c>
      <c r="I149" s="6" t="str">
        <f ca="1">IF(AND($A149&lt;&gt;"",$A149&lt;&gt;"TOTAL"),IF(AND('[2]PDI_Descripcion tipo regimen ju'!$O147&lt;&gt;"",'[2]PDI_Descripcion tipo regimen ju'!$O147&lt;&gt;0),'[2]PDI_Descripcion tipo regimen ju'!$O147,""),IF($A149="TOTAL",SUM(INDIRECT("I4:I"&amp;ROW()-1)),""))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IF(AND($A149&lt;&gt;"",$A149&lt;&gt;"TOTAL"),IF(AND('[2]PDI_Descripcion tipo regimen ju'!$R147&lt;&gt;"",'[2]PDI_Descripcion tipo regimen ju'!$R147&lt;&gt;0),'[2]PDI_Descripcion tipo regimen ju'!$R147,""),IF($A149="TOTAL",SUM(INDIRECT("K4:K"&amp;ROW()-1)),""))</f>
        <v/>
      </c>
      <c r="L149" s="6" t="str">
        <f ca="1">IF(AND($A149&lt;&gt;"",$A149&lt;&gt;"TOTAL"),IF(AND('[2]PDI_Descripcion tipo regimen ju'!$T147&lt;&gt;"",'[2]PDI_Descripcion tipo regimen ju'!$T147&lt;&gt;0),'[2]PDI_Descripcion tipo regimen ju'!$T147,""),IF($A149="TOTAL",SUM(INDIRECT("L4:L"&amp;ROW()-1)),""))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IF(AND($A149&lt;&gt;"",$A149&lt;&gt;"TOTAL"),IF(AND('[2]PDI_Descripcion tipo regimen ju'!$W147&lt;&gt;"",'[2]PDI_Descripcion tipo regimen ju'!$W147&lt;&gt;0),'[2]PDI_Descripcion tipo regimen ju'!$W147,""),IF($A149="TOTAL",SUM(INDIRECT("N4:N"&amp;ROW()-1)),""))</f>
        <v/>
      </c>
      <c r="O149" s="6" t="str">
        <f ca="1">IF(AND($A149&lt;&gt;"",$A149&lt;&gt;"TOTAL"),IF(AND('[2]PDI_Descripcion tipo regimen ju'!$Y147&lt;&gt;"",'[2]PDI_Descripcion tipo regimen ju'!$Y147&lt;&gt;0),'[2]PDI_Descripcion tipo regimen ju'!$Y147,""),IF($A149="TOTAL",SUM(INDIRECT("O4:O"&amp;ROW()-1)),""))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IF(AND($A149&lt;&gt;"",$A149&lt;&gt;"TOTAL"),IF(AND('[2]PDI_Descripcion tipo regimen ju'!$AB147&lt;&gt;"",'[2]PDI_Descripcion tipo regimen ju'!$AB147&lt;&gt;0),'[2]PDI_Descripcion tipo regimen ju'!$AB147,""),IF($A149="TOTAL",SUM(INDIRECT("Q4:Q"&amp;ROW()-1)),""))</f>
        <v/>
      </c>
      <c r="R149" s="6" t="str">
        <f ca="1">IF(AND($A149&lt;&gt;"",$A149&lt;&gt;"TOTAL"),IF(AND('[2]PDI_Descripcion tipo regimen ju'!$AD147&lt;&gt;"",'[2]PDI_Descripcion tipo regimen ju'!$AD147&lt;&gt;0),'[2]PDI_Descripcion tipo regimen ju'!$AD147,""),IF($A149="TOTAL",SUM(INDIRECT("R4:R"&amp;ROW()-1)),""))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IF(AND($A149&lt;&gt;"",$A149&lt;&gt;"TOTAL"),IF(AND('[2]PDI_Descripcion tipo regimen ju'!$AG147&lt;&gt;"",'[2]PDI_Descripcion tipo regimen ju'!$AG147&lt;&gt;0),'[2]PDI_Descripcion tipo regimen ju'!$AG147,""),IF($A149="TOTAL",SUM(INDIRECT("T4:T"&amp;ROW()-1)),""))</f>
        <v/>
      </c>
      <c r="U149" s="6" t="str">
        <f ca="1">IF(AND($A149&lt;&gt;"",$A149&lt;&gt;"TOTAL"),IF(AND('[2]PDI_Descripcion tipo regimen ju'!$AI147&lt;&gt;"",'[2]PDI_Descripcion tipo regimen ju'!$AI147&lt;&gt;0),'[2]PDI_Descripcion tipo regimen ju'!$AI147,""),IF($A149="TOTAL",SUM(INDIRECT("U4:U"&amp;ROW()-1)),""))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IF(AND($A149&lt;&gt;"",$A149&lt;&gt;"TOTAL"),IF(AND('[2]PDI_Descripcion tipo regimen ju'!$AL147&lt;&gt;"",'[2]PDI_Descripcion tipo regimen ju'!$AL147&lt;&gt;0),'[2]PDI_Descripcion tipo regimen ju'!$AL147,""),IF($A149="TOTAL",SUM(INDIRECT("W4:W"&amp;ROW()-1)),""))</f>
        <v/>
      </c>
      <c r="X149" s="6" t="str">
        <f ca="1">IF(AND($A149&lt;&gt;"",$A149&lt;&gt;"TOTAL"),IF(AND('[2]PDI_Descripcion tipo regimen ju'!$AN147&lt;&gt;"",'[2]PDI_Descripcion tipo regimen ju'!$AN147&lt;&gt;0),'[2]PDI_Descripcion tipo regimen ju'!$AN147,""),IF($A149="TOTAL",SUM(INDIRECT("X4:X"&amp;ROW()-1)),""))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IF(AND($A149&lt;&gt;"",$A149&lt;&gt;"TOTAL"),IF(AND('[2]PDI_Descripcion tipo regimen ju'!$AQ147&lt;&gt;"",'[2]PDI_Descripcion tipo regimen ju'!$AQ147&lt;&gt;0),'[2]PDI_Descripcion tipo regimen ju'!$AQ147,""),IF($A149="TOTAL",SUM(INDIRECT("Z4:Z"&amp;ROW()-1)),""))</f>
        <v/>
      </c>
      <c r="AA149" s="6" t="str">
        <f ca="1">IF(AND($A149&lt;&gt;"",$A149&lt;&gt;"TOTAL"),IF(AND('[2]PDI_Descripcion tipo regimen ju'!$AS147&lt;&gt;"",'[2]PDI_Descripcion tipo regimen ju'!$AS147&lt;&gt;0),'[2]PDI_Descripcion tipo regimen ju'!$AS147,""),IF($A149="TOTAL",SUM(INDIRECT("AA4:AA"&amp;ROW()-1)),""))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IF(AND($A149&lt;&gt;"",$A149&lt;&gt;"TOTAL"),IF(AND('[2]PDI_Descripcion tipo regimen ju'!$AV147&lt;&gt;"",'[2]PDI_Descripcion tipo regimen ju'!$AV147&lt;&gt;0),'[2]PDI_Descripcion tipo regimen ju'!$AV147,""),IF($A149="TOTAL",SUM(INDIRECT("AC4:AC"&amp;ROW()-1)),""))</f>
        <v/>
      </c>
      <c r="AD149" s="6" t="str">
        <f ca="1">IF(AND($A149&lt;&gt;"",$A149&lt;&gt;"TOTAL"),IF(AND('[2]PDI_Descripcion tipo regimen ju'!$AX147&lt;&gt;"",'[2]PDI_Descripcion tipo regimen ju'!$AX147&lt;&gt;0),'[2]PDI_Descripcion tipo regimen ju'!$AX147,""),IF($A149="TOTAL",SUM(INDIRECT("AD4:AD"&amp;ROW()-1)),""))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IF(AND($A149&lt;&gt;"",$A149&lt;&gt;"TOTAL"),IF(AND('[2]PDI_Descripcion tipo regimen ju'!$BA147&lt;&gt;"",'[2]PDI_Descripcion tipo regimen ju'!$BA147&lt;&gt;0),'[2]PDI_Descripcion tipo regimen ju'!$BA147,""),IF($A149="TOTAL",SUM(INDIRECT("AF4:AF"&amp;ROW()-1)),""))</f>
        <v/>
      </c>
      <c r="AG149" s="6" t="str">
        <f ca="1">IF(AND($A149&lt;&gt;"",$A149&lt;&gt;"TOTAL"),IF(AND('[2]PDI_Descripcion tipo regimen ju'!$BC147&lt;&gt;"",'[2]PDI_Descripcion tipo regimen ju'!$BC147&lt;&gt;0),'[2]PDI_Descripcion tipo regimen ju'!$BC147,""),IF($A149="TOTAL",SUM(INDIRECT("AG4:AG"&amp;ROW()-1)),""))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IF(AND($A149&lt;&gt;"",$A149&lt;&gt;"TOTAL"),IF(AND('[2]PDI_Descripcion tipo regimen ju'!$BF147&lt;&gt;"",'[2]PDI_Descripcion tipo regimen ju'!$BF147&lt;&gt;0),'[2]PDI_Descripcion tipo regimen ju'!$BF147,""),IF($A149="TOTAL",SUM(INDIRECT("AI4:AI"&amp;ROW()-1)),""))</f>
        <v/>
      </c>
      <c r="AJ149" s="6" t="str">
        <f ca="1">IF(AND($A149&lt;&gt;"",$A149&lt;&gt;"TOTAL"),IF(AND('[2]PDI_Descripcion tipo regimen ju'!$BH147&lt;&gt;"",'[2]PDI_Descripcion tipo regimen ju'!$BH147&lt;&gt;0),'[2]PDI_Descripcion tipo regimen ju'!$BH147,""),IF($A149="TOTAL",SUM(INDIRECT("AJ4:AJ"&amp;ROW()-1)),""))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IF(AND($A149&lt;&gt;"",$A149&lt;&gt;"TOTAL"),IF(AND('[2]PDI_Descripcion tipo regimen ju'!$BK147&lt;&gt;"",'[2]PDI_Descripcion tipo regimen ju'!$BK147&lt;&gt;0),'[2]PDI_Descripcion tipo regimen ju'!$BK147,""),IF($A149="TOTAL",SUM(INDIRECT("AL4:AL"&amp;ROW()-1)),""))</f>
        <v/>
      </c>
      <c r="AM149" s="6" t="str">
        <f ca="1">IF(AND($A149&lt;&gt;"",$A149&lt;&gt;"TOTAL"),IF(AND('[2]PDI_Descripcion tipo regimen ju'!$BM147&lt;&gt;"",'[2]PDI_Descripcion tipo regimen ju'!$BM147&lt;&gt;0),'[2]PDI_Descripcion tipo regimen ju'!$BM147,""),IF($A149="TOTAL",SUM(INDIRECT("AM4:AM"&amp;ROW()-1)),""))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IF(AND($A149&lt;&gt;"",$A149&lt;&gt;"TOTAL"),IF(AND('[2]PDI_Descripcion tipo regimen ju'!$BP147&lt;&gt;"",'[2]PDI_Descripcion tipo regimen ju'!$BP147&lt;&gt;0),'[2]PDI_Descripcion tipo regimen ju'!$BP147,""),IF($A149="TOTAL",SUM(INDIRECT("AO4:AO"&amp;ROW()-1)),""))</f>
        <v/>
      </c>
      <c r="AP149" s="6" t="str">
        <f ca="1">IF(AND($A149&lt;&gt;"",$A149&lt;&gt;"TOTAL"),IF(AND('[2]PDI_Descripcion tipo regimen ju'!$BR147&lt;&gt;"",'[2]PDI_Descripcion tipo regimen ju'!$BR147&lt;&gt;0),'[2]PDI_Descripcion tipo regimen ju'!$BR147,""),IF($A149="TOTAL",SUM(INDIRECT("AP4:AP"&amp;ROW()-1)),""))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IF(AND($A149&lt;&gt;"",$A149&lt;&gt;"TOTAL"),IF(AND('[2]PDI_Descripcion tipo regimen ju'!$BU147&lt;&gt;"",'[2]PDI_Descripcion tipo regimen ju'!$BU147&lt;&gt;0),'[2]PDI_Descripcion tipo regimen ju'!$BU147,""),IF($A149="TOTAL",SUM(INDIRECT("AR4:AR"&amp;ROW()-1)),""))</f>
        <v/>
      </c>
      <c r="AS149" s="6" t="str">
        <f ca="1">IF(AND($A149&lt;&gt;"",$A149&lt;&gt;"TOTAL"),IF(AND('[2]PDI_Descripcion tipo regimen ju'!$BW147&lt;&gt;"",'[2]PDI_Descripcion tipo regimen ju'!$BW147&lt;&gt;0),'[2]PDI_Descripcion tipo regimen ju'!$BW147,""),IF($A149="TOTAL",SUM(INDIRECT("AS4:AS"&amp;ROW()-1)),""))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IF(AND($A149&lt;&gt;"",$A149&lt;&gt;"TOTAL"),IF(AND('[2]PDI_Descripcion tipo regimen ju'!$BZ147&lt;&gt;"",'[2]PDI_Descripcion tipo regimen ju'!$BZ147&lt;&gt;0),'[2]PDI_Descripcion tipo regimen ju'!$BZ147,""),IF($A149="TOTAL",SUM(INDIRECT("AU4:AU"&amp;ROW()-1)),""))</f>
        <v/>
      </c>
      <c r="AV149" s="6" t="str">
        <f ca="1">IF(AND($A149&lt;&gt;"",$A149&lt;&gt;"TOTAL"),IF(AND('[2]PDI_Descripcion tipo regimen ju'!$CB147&lt;&gt;"",'[2]PDI_Descripcion tipo regimen ju'!$CB147&lt;&gt;0),'[2]PDI_Descripcion tipo regimen ju'!$CB147,""),IF($A149="TOTAL",SUM(INDIRECT("AV4:AV"&amp;ROW()-1)),""))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IF(AND($A149&lt;&gt;"",$A149&lt;&gt;"TOTAL"),IF(AND('[2]PDI_Descripcion tipo regimen ju'!$CE147&lt;&gt;"",'[2]PDI_Descripcion tipo regimen ju'!$CE147&lt;&gt;0),'[2]PDI_Descripcion tipo regimen ju'!$CE147,""),IF($A149="TOTAL",SUM(INDIRECT("AX4:AX"&amp;ROW()-1)),""))</f>
        <v/>
      </c>
      <c r="AY149" s="6" t="str">
        <f ca="1">IF(AND($A149&lt;&gt;"",$A149&lt;&gt;"TOTAL"),IF(AND('[2]PDI_Descripcion tipo regimen ju'!$CG147&lt;&gt;"",'[2]PDI_Descripcion tipo regimen ju'!$CG147&lt;&gt;0),'[2]PDI_Descripcion tipo regimen ju'!$CG147,""),IF($A149="TOTAL",SUM(INDIRECT("AY4:AY"&amp;ROW()-1)),""))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IF(AND($A149&lt;&gt;"",$A149&lt;&gt;"TOTAL"),IF(AND('[2]PDI_Descripcion tipo regimen ju'!$CJ147&lt;&gt;"",'[2]PDI_Descripcion tipo regimen ju'!$CJ147&lt;&gt;0),'[2]PDI_Descripcion tipo regimen ju'!$CJ147,""),IF($A149="TOTAL",SUM(INDIRECT("BA4:BA"&amp;ROW()-1)),""))</f>
        <v/>
      </c>
      <c r="BB149" s="6" t="str">
        <f ca="1">IF(AND($A149&lt;&gt;"",$A149&lt;&gt;"TOTAL"),IF(AND('[2]PDI_Descripcion tipo regimen ju'!$CL147&lt;&gt;"",'[2]PDI_Descripcion tipo regimen ju'!$CL147&lt;&gt;0),'[2]PDI_Descripcion tipo regimen ju'!$CL147,""),IF($A149="TOTAL",SUM(INDIRECT("BB4:BB"&amp;ROW()-1)),""))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IF(AND($A149&lt;&gt;"",$A149&lt;&gt;"TOTAL"),IF(AND('[2]PDI_Descripcion tipo regimen ju'!$CO147&lt;&gt;"",'[2]PDI_Descripcion tipo regimen ju'!$CO147&lt;&gt;0),'[2]PDI_Descripcion tipo regimen ju'!$CO147,""),IF($A149="TOTAL",SUM(INDIRECT("BD4:BD"&amp;ROW()-1)),""))</f>
        <v/>
      </c>
      <c r="BE149" s="6" t="str">
        <f ca="1">IF(AND($A149&lt;&gt;"",$A149&lt;&gt;"TOTAL"),IF(AND('[2]PDI_Descripcion tipo regimen ju'!$CQ147&lt;&gt;"",'[2]PDI_Descripcion tipo regimen ju'!$CQ147&lt;&gt;0),'[2]PDI_Descripcion tipo regimen ju'!$CQ147,""),IF($A149="TOTAL",SUM(INDIRECT("BE4:BE"&amp;ROW()-1)),""))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IF('[2]PDI_Descripcion tipo regimen ju'!$B148&lt;&gt;"",'[2]PDI_Descripcion tipo regimen ju'!$B148,IF(AND('[2]PDI_Descripcion tipo regimen ju'!$B148="",'[2]PDI_Descripcion tipo regimen ju'!$B149="",'[2]PDI_Descripcion tipo regimen ju'!$B147=""),"","TOTAL"))</f>
        <v/>
      </c>
      <c r="B150" s="6" t="str">
        <f ca="1">IF(AND($A150&lt;&gt;"",$A150&lt;&gt;"TOTAL"),IF(AND('[2]PDI_Descripcion tipo regimen ju'!$C148&lt;&gt;"",'[2]PDI_Descripcion tipo regimen ju'!$C148&lt;&gt;0),'[2]PDI_Descripcion tipo regimen ju'!$C148,""),IF($A150="TOTAL",SUM(INDIRECT("B4:B"&amp;ROW()-1)),""))</f>
        <v/>
      </c>
      <c r="C150" s="6" t="str">
        <f ca="1">IF(AND($A150&lt;&gt;"",$A150&lt;&gt;"TOTAL"),IF(AND('[2]PDI_Descripcion tipo regimen ju'!$E148&lt;&gt;"",'[2]PDI_Descripcion tipo regimen ju'!$E148&lt;&gt;0),'[2]PDI_Descripcion tipo regimen ju'!$E148,""),IF($A150="TOTAL",SUM(INDIRECT("C4:C"&amp;ROW()-1)),""))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IF(AND($A150&lt;&gt;"",$A150&lt;&gt;"TOTAL"),IF(AND('[2]PDI_Descripcion tipo regimen ju'!$H148&lt;&gt;"",'[2]PDI_Descripcion tipo regimen ju'!$H148&lt;&gt;0),'[2]PDI_Descripcion tipo regimen ju'!$H148,""),IF($A150="TOTAL",SUM(INDIRECT("E4:E"&amp;ROW()-1)),""))</f>
        <v/>
      </c>
      <c r="F150" s="6" t="str">
        <f ca="1">IF(AND($A150&lt;&gt;"",$A150&lt;&gt;"TOTAL"),IF(AND('[2]PDI_Descripcion tipo regimen ju'!$J148&lt;&gt;"",'[2]PDI_Descripcion tipo regimen ju'!$J148&lt;&gt;0),'[2]PDI_Descripcion tipo regimen ju'!$J148,""),IF($A150="TOTAL",SUM(INDIRECT("F4:F"&amp;ROW()-1)),""))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IF(AND($A150&lt;&gt;"",$A150&lt;&gt;"TOTAL"),IF(AND('[2]PDI_Descripcion tipo regimen ju'!$M148&lt;&gt;"",'[2]PDI_Descripcion tipo regimen ju'!$M148&lt;&gt;0),'[2]PDI_Descripcion tipo regimen ju'!$M148,""),IF($A150="TOTAL",SUM(INDIRECT("H4:H"&amp;ROW()-1)),""))</f>
        <v/>
      </c>
      <c r="I150" s="6" t="str">
        <f ca="1">IF(AND($A150&lt;&gt;"",$A150&lt;&gt;"TOTAL"),IF(AND('[2]PDI_Descripcion tipo regimen ju'!$O148&lt;&gt;"",'[2]PDI_Descripcion tipo regimen ju'!$O148&lt;&gt;0),'[2]PDI_Descripcion tipo regimen ju'!$O148,""),IF($A150="TOTAL",SUM(INDIRECT("I4:I"&amp;ROW()-1)),""))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IF(AND($A150&lt;&gt;"",$A150&lt;&gt;"TOTAL"),IF(AND('[2]PDI_Descripcion tipo regimen ju'!$R148&lt;&gt;"",'[2]PDI_Descripcion tipo regimen ju'!$R148&lt;&gt;0),'[2]PDI_Descripcion tipo regimen ju'!$R148,""),IF($A150="TOTAL",SUM(INDIRECT("K4:K"&amp;ROW()-1)),""))</f>
        <v/>
      </c>
      <c r="L150" s="6" t="str">
        <f ca="1">IF(AND($A150&lt;&gt;"",$A150&lt;&gt;"TOTAL"),IF(AND('[2]PDI_Descripcion tipo regimen ju'!$T148&lt;&gt;"",'[2]PDI_Descripcion tipo regimen ju'!$T148&lt;&gt;0),'[2]PDI_Descripcion tipo regimen ju'!$T148,""),IF($A150="TOTAL",SUM(INDIRECT("L4:L"&amp;ROW()-1)),""))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IF(AND($A150&lt;&gt;"",$A150&lt;&gt;"TOTAL"),IF(AND('[2]PDI_Descripcion tipo regimen ju'!$W148&lt;&gt;"",'[2]PDI_Descripcion tipo regimen ju'!$W148&lt;&gt;0),'[2]PDI_Descripcion tipo regimen ju'!$W148,""),IF($A150="TOTAL",SUM(INDIRECT("N4:N"&amp;ROW()-1)),""))</f>
        <v/>
      </c>
      <c r="O150" s="6" t="str">
        <f ca="1">IF(AND($A150&lt;&gt;"",$A150&lt;&gt;"TOTAL"),IF(AND('[2]PDI_Descripcion tipo regimen ju'!$Y148&lt;&gt;"",'[2]PDI_Descripcion tipo regimen ju'!$Y148&lt;&gt;0),'[2]PDI_Descripcion tipo regimen ju'!$Y148,""),IF($A150="TOTAL",SUM(INDIRECT("O4:O"&amp;ROW()-1)),""))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IF(AND($A150&lt;&gt;"",$A150&lt;&gt;"TOTAL"),IF(AND('[2]PDI_Descripcion tipo regimen ju'!$AB148&lt;&gt;"",'[2]PDI_Descripcion tipo regimen ju'!$AB148&lt;&gt;0),'[2]PDI_Descripcion tipo regimen ju'!$AB148,""),IF($A150="TOTAL",SUM(INDIRECT("Q4:Q"&amp;ROW()-1)),""))</f>
        <v/>
      </c>
      <c r="R150" s="6" t="str">
        <f ca="1">IF(AND($A150&lt;&gt;"",$A150&lt;&gt;"TOTAL"),IF(AND('[2]PDI_Descripcion tipo regimen ju'!$AD148&lt;&gt;"",'[2]PDI_Descripcion tipo regimen ju'!$AD148&lt;&gt;0),'[2]PDI_Descripcion tipo regimen ju'!$AD148,""),IF($A150="TOTAL",SUM(INDIRECT("R4:R"&amp;ROW()-1)),""))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IF(AND($A150&lt;&gt;"",$A150&lt;&gt;"TOTAL"),IF(AND('[2]PDI_Descripcion tipo regimen ju'!$AG148&lt;&gt;"",'[2]PDI_Descripcion tipo regimen ju'!$AG148&lt;&gt;0),'[2]PDI_Descripcion tipo regimen ju'!$AG148,""),IF($A150="TOTAL",SUM(INDIRECT("T4:T"&amp;ROW()-1)),""))</f>
        <v/>
      </c>
      <c r="U150" s="6" t="str">
        <f ca="1">IF(AND($A150&lt;&gt;"",$A150&lt;&gt;"TOTAL"),IF(AND('[2]PDI_Descripcion tipo regimen ju'!$AI148&lt;&gt;"",'[2]PDI_Descripcion tipo regimen ju'!$AI148&lt;&gt;0),'[2]PDI_Descripcion tipo regimen ju'!$AI148,""),IF($A150="TOTAL",SUM(INDIRECT("U4:U"&amp;ROW()-1)),""))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IF(AND($A150&lt;&gt;"",$A150&lt;&gt;"TOTAL"),IF(AND('[2]PDI_Descripcion tipo regimen ju'!$AL148&lt;&gt;"",'[2]PDI_Descripcion tipo regimen ju'!$AL148&lt;&gt;0),'[2]PDI_Descripcion tipo regimen ju'!$AL148,""),IF($A150="TOTAL",SUM(INDIRECT("W4:W"&amp;ROW()-1)),""))</f>
        <v/>
      </c>
      <c r="X150" s="6" t="str">
        <f ca="1">IF(AND($A150&lt;&gt;"",$A150&lt;&gt;"TOTAL"),IF(AND('[2]PDI_Descripcion tipo regimen ju'!$AN148&lt;&gt;"",'[2]PDI_Descripcion tipo regimen ju'!$AN148&lt;&gt;0),'[2]PDI_Descripcion tipo regimen ju'!$AN148,""),IF($A150="TOTAL",SUM(INDIRECT("X4:X"&amp;ROW()-1)),""))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IF(AND($A150&lt;&gt;"",$A150&lt;&gt;"TOTAL"),IF(AND('[2]PDI_Descripcion tipo regimen ju'!$AQ148&lt;&gt;"",'[2]PDI_Descripcion tipo regimen ju'!$AQ148&lt;&gt;0),'[2]PDI_Descripcion tipo regimen ju'!$AQ148,""),IF($A150="TOTAL",SUM(INDIRECT("Z4:Z"&amp;ROW()-1)),""))</f>
        <v/>
      </c>
      <c r="AA150" s="6" t="str">
        <f ca="1">IF(AND($A150&lt;&gt;"",$A150&lt;&gt;"TOTAL"),IF(AND('[2]PDI_Descripcion tipo regimen ju'!$AS148&lt;&gt;"",'[2]PDI_Descripcion tipo regimen ju'!$AS148&lt;&gt;0),'[2]PDI_Descripcion tipo regimen ju'!$AS148,""),IF($A150="TOTAL",SUM(INDIRECT("AA4:AA"&amp;ROW()-1)),""))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IF(AND($A150&lt;&gt;"",$A150&lt;&gt;"TOTAL"),IF(AND('[2]PDI_Descripcion tipo regimen ju'!$AV148&lt;&gt;"",'[2]PDI_Descripcion tipo regimen ju'!$AV148&lt;&gt;0),'[2]PDI_Descripcion tipo regimen ju'!$AV148,""),IF($A150="TOTAL",SUM(INDIRECT("AC4:AC"&amp;ROW()-1)),""))</f>
        <v/>
      </c>
      <c r="AD150" s="6" t="str">
        <f ca="1">IF(AND($A150&lt;&gt;"",$A150&lt;&gt;"TOTAL"),IF(AND('[2]PDI_Descripcion tipo regimen ju'!$AX148&lt;&gt;"",'[2]PDI_Descripcion tipo regimen ju'!$AX148&lt;&gt;0),'[2]PDI_Descripcion tipo regimen ju'!$AX148,""),IF($A150="TOTAL",SUM(INDIRECT("AD4:AD"&amp;ROW()-1)),""))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IF(AND($A150&lt;&gt;"",$A150&lt;&gt;"TOTAL"),IF(AND('[2]PDI_Descripcion tipo regimen ju'!$BA148&lt;&gt;"",'[2]PDI_Descripcion tipo regimen ju'!$BA148&lt;&gt;0),'[2]PDI_Descripcion tipo regimen ju'!$BA148,""),IF($A150="TOTAL",SUM(INDIRECT("AF4:AF"&amp;ROW()-1)),""))</f>
        <v/>
      </c>
      <c r="AG150" s="6" t="str">
        <f ca="1">IF(AND($A150&lt;&gt;"",$A150&lt;&gt;"TOTAL"),IF(AND('[2]PDI_Descripcion tipo regimen ju'!$BC148&lt;&gt;"",'[2]PDI_Descripcion tipo regimen ju'!$BC148&lt;&gt;0),'[2]PDI_Descripcion tipo regimen ju'!$BC148,""),IF($A150="TOTAL",SUM(INDIRECT("AG4:AG"&amp;ROW()-1)),""))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IF(AND($A150&lt;&gt;"",$A150&lt;&gt;"TOTAL"),IF(AND('[2]PDI_Descripcion tipo regimen ju'!$BF148&lt;&gt;"",'[2]PDI_Descripcion tipo regimen ju'!$BF148&lt;&gt;0),'[2]PDI_Descripcion tipo regimen ju'!$BF148,""),IF($A150="TOTAL",SUM(INDIRECT("AI4:AI"&amp;ROW()-1)),""))</f>
        <v/>
      </c>
      <c r="AJ150" s="6" t="str">
        <f ca="1">IF(AND($A150&lt;&gt;"",$A150&lt;&gt;"TOTAL"),IF(AND('[2]PDI_Descripcion tipo regimen ju'!$BH148&lt;&gt;"",'[2]PDI_Descripcion tipo regimen ju'!$BH148&lt;&gt;0),'[2]PDI_Descripcion tipo regimen ju'!$BH148,""),IF($A150="TOTAL",SUM(INDIRECT("AJ4:AJ"&amp;ROW()-1)),""))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IF(AND($A150&lt;&gt;"",$A150&lt;&gt;"TOTAL"),IF(AND('[2]PDI_Descripcion tipo regimen ju'!$BK148&lt;&gt;"",'[2]PDI_Descripcion tipo regimen ju'!$BK148&lt;&gt;0),'[2]PDI_Descripcion tipo regimen ju'!$BK148,""),IF($A150="TOTAL",SUM(INDIRECT("AL4:AL"&amp;ROW()-1)),""))</f>
        <v/>
      </c>
      <c r="AM150" s="6" t="str">
        <f ca="1">IF(AND($A150&lt;&gt;"",$A150&lt;&gt;"TOTAL"),IF(AND('[2]PDI_Descripcion tipo regimen ju'!$BM148&lt;&gt;"",'[2]PDI_Descripcion tipo regimen ju'!$BM148&lt;&gt;0),'[2]PDI_Descripcion tipo regimen ju'!$BM148,""),IF($A150="TOTAL",SUM(INDIRECT("AM4:AM"&amp;ROW()-1)),""))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IF(AND($A150&lt;&gt;"",$A150&lt;&gt;"TOTAL"),IF(AND('[2]PDI_Descripcion tipo regimen ju'!$BP148&lt;&gt;"",'[2]PDI_Descripcion tipo regimen ju'!$BP148&lt;&gt;0),'[2]PDI_Descripcion tipo regimen ju'!$BP148,""),IF($A150="TOTAL",SUM(INDIRECT("AO4:AO"&amp;ROW()-1)),""))</f>
        <v/>
      </c>
      <c r="AP150" s="6" t="str">
        <f ca="1">IF(AND($A150&lt;&gt;"",$A150&lt;&gt;"TOTAL"),IF(AND('[2]PDI_Descripcion tipo regimen ju'!$BR148&lt;&gt;"",'[2]PDI_Descripcion tipo regimen ju'!$BR148&lt;&gt;0),'[2]PDI_Descripcion tipo regimen ju'!$BR148,""),IF($A150="TOTAL",SUM(INDIRECT("AP4:AP"&amp;ROW()-1)),""))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IF(AND($A150&lt;&gt;"",$A150&lt;&gt;"TOTAL"),IF(AND('[2]PDI_Descripcion tipo regimen ju'!$BU148&lt;&gt;"",'[2]PDI_Descripcion tipo regimen ju'!$BU148&lt;&gt;0),'[2]PDI_Descripcion tipo regimen ju'!$BU148,""),IF($A150="TOTAL",SUM(INDIRECT("AR4:AR"&amp;ROW()-1)),""))</f>
        <v/>
      </c>
      <c r="AS150" s="6" t="str">
        <f ca="1">IF(AND($A150&lt;&gt;"",$A150&lt;&gt;"TOTAL"),IF(AND('[2]PDI_Descripcion tipo regimen ju'!$BW148&lt;&gt;"",'[2]PDI_Descripcion tipo regimen ju'!$BW148&lt;&gt;0),'[2]PDI_Descripcion tipo regimen ju'!$BW148,""),IF($A150="TOTAL",SUM(INDIRECT("AS4:AS"&amp;ROW()-1)),""))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IF(AND($A150&lt;&gt;"",$A150&lt;&gt;"TOTAL"),IF(AND('[2]PDI_Descripcion tipo regimen ju'!$BZ148&lt;&gt;"",'[2]PDI_Descripcion tipo regimen ju'!$BZ148&lt;&gt;0),'[2]PDI_Descripcion tipo regimen ju'!$BZ148,""),IF($A150="TOTAL",SUM(INDIRECT("AU4:AU"&amp;ROW()-1)),""))</f>
        <v/>
      </c>
      <c r="AV150" s="6" t="str">
        <f ca="1">IF(AND($A150&lt;&gt;"",$A150&lt;&gt;"TOTAL"),IF(AND('[2]PDI_Descripcion tipo regimen ju'!$CB148&lt;&gt;"",'[2]PDI_Descripcion tipo regimen ju'!$CB148&lt;&gt;0),'[2]PDI_Descripcion tipo regimen ju'!$CB148,""),IF($A150="TOTAL",SUM(INDIRECT("AV4:AV"&amp;ROW()-1)),""))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IF(AND($A150&lt;&gt;"",$A150&lt;&gt;"TOTAL"),IF(AND('[2]PDI_Descripcion tipo regimen ju'!$CE148&lt;&gt;"",'[2]PDI_Descripcion tipo regimen ju'!$CE148&lt;&gt;0),'[2]PDI_Descripcion tipo regimen ju'!$CE148,""),IF($A150="TOTAL",SUM(INDIRECT("AX4:AX"&amp;ROW()-1)),""))</f>
        <v/>
      </c>
      <c r="AY150" s="6" t="str">
        <f ca="1">IF(AND($A150&lt;&gt;"",$A150&lt;&gt;"TOTAL"),IF(AND('[2]PDI_Descripcion tipo regimen ju'!$CG148&lt;&gt;"",'[2]PDI_Descripcion tipo regimen ju'!$CG148&lt;&gt;0),'[2]PDI_Descripcion tipo regimen ju'!$CG148,""),IF($A150="TOTAL",SUM(INDIRECT("AY4:AY"&amp;ROW()-1)),""))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IF(AND($A150&lt;&gt;"",$A150&lt;&gt;"TOTAL"),IF(AND('[2]PDI_Descripcion tipo regimen ju'!$CJ148&lt;&gt;"",'[2]PDI_Descripcion tipo regimen ju'!$CJ148&lt;&gt;0),'[2]PDI_Descripcion tipo regimen ju'!$CJ148,""),IF($A150="TOTAL",SUM(INDIRECT("BA4:BA"&amp;ROW()-1)),""))</f>
        <v/>
      </c>
      <c r="BB150" s="6" t="str">
        <f ca="1">IF(AND($A150&lt;&gt;"",$A150&lt;&gt;"TOTAL"),IF(AND('[2]PDI_Descripcion tipo regimen ju'!$CL148&lt;&gt;"",'[2]PDI_Descripcion tipo regimen ju'!$CL148&lt;&gt;0),'[2]PDI_Descripcion tipo regimen ju'!$CL148,""),IF($A150="TOTAL",SUM(INDIRECT("BB4:BB"&amp;ROW()-1)),""))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IF(AND($A150&lt;&gt;"",$A150&lt;&gt;"TOTAL"),IF(AND('[2]PDI_Descripcion tipo regimen ju'!$CO148&lt;&gt;"",'[2]PDI_Descripcion tipo regimen ju'!$CO148&lt;&gt;0),'[2]PDI_Descripcion tipo regimen ju'!$CO148,""),IF($A150="TOTAL",SUM(INDIRECT("BD4:BD"&amp;ROW()-1)),""))</f>
        <v/>
      </c>
      <c r="BE150" s="6" t="str">
        <f ca="1">IF(AND($A150&lt;&gt;"",$A150&lt;&gt;"TOTAL"),IF(AND('[2]PDI_Descripcion tipo regimen ju'!$CQ148&lt;&gt;"",'[2]PDI_Descripcion tipo regimen ju'!$CQ148&lt;&gt;0),'[2]PDI_Descripcion tipo regimen ju'!$CQ148,""),IF($A150="TOTAL",SUM(INDIRECT("BE4:BE"&amp;ROW()-1)),""))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IF('[2]PDI_Descripcion tipo regimen ju'!$B149&lt;&gt;"",'[2]PDI_Descripcion tipo regimen ju'!$B149,IF(AND('[2]PDI_Descripcion tipo regimen ju'!$B149="",'[2]PDI_Descripcion tipo regimen ju'!$B150="",'[2]PDI_Descripcion tipo regimen ju'!$B148=""),"","TOTAL"))</f>
        <v/>
      </c>
      <c r="B151" s="6" t="str">
        <f ca="1">IF(AND($A151&lt;&gt;"",$A151&lt;&gt;"TOTAL"),IF(AND('[2]PDI_Descripcion tipo regimen ju'!$C149&lt;&gt;"",'[2]PDI_Descripcion tipo regimen ju'!$C149&lt;&gt;0),'[2]PDI_Descripcion tipo regimen ju'!$C149,""),IF($A151="TOTAL",SUM(INDIRECT("B4:B"&amp;ROW()-1)),""))</f>
        <v/>
      </c>
      <c r="C151" s="6" t="str">
        <f ca="1">IF(AND($A151&lt;&gt;"",$A151&lt;&gt;"TOTAL"),IF(AND('[2]PDI_Descripcion tipo regimen ju'!$E149&lt;&gt;"",'[2]PDI_Descripcion tipo regimen ju'!$E149&lt;&gt;0),'[2]PDI_Descripcion tipo regimen ju'!$E149,""),IF($A151="TOTAL",SUM(INDIRECT("C4:C"&amp;ROW()-1)),""))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IF(AND($A151&lt;&gt;"",$A151&lt;&gt;"TOTAL"),IF(AND('[2]PDI_Descripcion tipo regimen ju'!$H149&lt;&gt;"",'[2]PDI_Descripcion tipo regimen ju'!$H149&lt;&gt;0),'[2]PDI_Descripcion tipo regimen ju'!$H149,""),IF($A151="TOTAL",SUM(INDIRECT("E4:E"&amp;ROW()-1)),""))</f>
        <v/>
      </c>
      <c r="F151" s="6" t="str">
        <f ca="1">IF(AND($A151&lt;&gt;"",$A151&lt;&gt;"TOTAL"),IF(AND('[2]PDI_Descripcion tipo regimen ju'!$J149&lt;&gt;"",'[2]PDI_Descripcion tipo regimen ju'!$J149&lt;&gt;0),'[2]PDI_Descripcion tipo regimen ju'!$J149,""),IF($A151="TOTAL",SUM(INDIRECT("F4:F"&amp;ROW()-1)),""))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IF(AND($A151&lt;&gt;"",$A151&lt;&gt;"TOTAL"),IF(AND('[2]PDI_Descripcion tipo regimen ju'!$M149&lt;&gt;"",'[2]PDI_Descripcion tipo regimen ju'!$M149&lt;&gt;0),'[2]PDI_Descripcion tipo regimen ju'!$M149,""),IF($A151="TOTAL",SUM(INDIRECT("H4:H"&amp;ROW()-1)),""))</f>
        <v/>
      </c>
      <c r="I151" s="6" t="str">
        <f ca="1">IF(AND($A151&lt;&gt;"",$A151&lt;&gt;"TOTAL"),IF(AND('[2]PDI_Descripcion tipo regimen ju'!$O149&lt;&gt;"",'[2]PDI_Descripcion tipo regimen ju'!$O149&lt;&gt;0),'[2]PDI_Descripcion tipo regimen ju'!$O149,""),IF($A151="TOTAL",SUM(INDIRECT("I4:I"&amp;ROW()-1)),""))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IF(AND($A151&lt;&gt;"",$A151&lt;&gt;"TOTAL"),IF(AND('[2]PDI_Descripcion tipo regimen ju'!$R149&lt;&gt;"",'[2]PDI_Descripcion tipo regimen ju'!$R149&lt;&gt;0),'[2]PDI_Descripcion tipo regimen ju'!$R149,""),IF($A151="TOTAL",SUM(INDIRECT("K4:K"&amp;ROW()-1)),""))</f>
        <v/>
      </c>
      <c r="L151" s="6" t="str">
        <f ca="1">IF(AND($A151&lt;&gt;"",$A151&lt;&gt;"TOTAL"),IF(AND('[2]PDI_Descripcion tipo regimen ju'!$T149&lt;&gt;"",'[2]PDI_Descripcion tipo regimen ju'!$T149&lt;&gt;0),'[2]PDI_Descripcion tipo regimen ju'!$T149,""),IF($A151="TOTAL",SUM(INDIRECT("L4:L"&amp;ROW()-1)),""))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IF(AND($A151&lt;&gt;"",$A151&lt;&gt;"TOTAL"),IF(AND('[2]PDI_Descripcion tipo regimen ju'!$W149&lt;&gt;"",'[2]PDI_Descripcion tipo regimen ju'!$W149&lt;&gt;0),'[2]PDI_Descripcion tipo regimen ju'!$W149,""),IF($A151="TOTAL",SUM(INDIRECT("N4:N"&amp;ROW()-1)),""))</f>
        <v/>
      </c>
      <c r="O151" s="6" t="str">
        <f ca="1">IF(AND($A151&lt;&gt;"",$A151&lt;&gt;"TOTAL"),IF(AND('[2]PDI_Descripcion tipo regimen ju'!$Y149&lt;&gt;"",'[2]PDI_Descripcion tipo regimen ju'!$Y149&lt;&gt;0),'[2]PDI_Descripcion tipo regimen ju'!$Y149,""),IF($A151="TOTAL",SUM(INDIRECT("O4:O"&amp;ROW()-1)),""))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IF(AND($A151&lt;&gt;"",$A151&lt;&gt;"TOTAL"),IF(AND('[2]PDI_Descripcion tipo regimen ju'!$AB149&lt;&gt;"",'[2]PDI_Descripcion tipo regimen ju'!$AB149&lt;&gt;0),'[2]PDI_Descripcion tipo regimen ju'!$AB149,""),IF($A151="TOTAL",SUM(INDIRECT("Q4:Q"&amp;ROW()-1)),""))</f>
        <v/>
      </c>
      <c r="R151" s="6" t="str">
        <f ca="1">IF(AND($A151&lt;&gt;"",$A151&lt;&gt;"TOTAL"),IF(AND('[2]PDI_Descripcion tipo regimen ju'!$AD149&lt;&gt;"",'[2]PDI_Descripcion tipo regimen ju'!$AD149&lt;&gt;0),'[2]PDI_Descripcion tipo regimen ju'!$AD149,""),IF($A151="TOTAL",SUM(INDIRECT("R4:R"&amp;ROW()-1)),""))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IF(AND($A151&lt;&gt;"",$A151&lt;&gt;"TOTAL"),IF(AND('[2]PDI_Descripcion tipo regimen ju'!$AG149&lt;&gt;"",'[2]PDI_Descripcion tipo regimen ju'!$AG149&lt;&gt;0),'[2]PDI_Descripcion tipo regimen ju'!$AG149,""),IF($A151="TOTAL",SUM(INDIRECT("T4:T"&amp;ROW()-1)),""))</f>
        <v/>
      </c>
      <c r="U151" s="6" t="str">
        <f ca="1">IF(AND($A151&lt;&gt;"",$A151&lt;&gt;"TOTAL"),IF(AND('[2]PDI_Descripcion tipo regimen ju'!$AI149&lt;&gt;"",'[2]PDI_Descripcion tipo regimen ju'!$AI149&lt;&gt;0),'[2]PDI_Descripcion tipo regimen ju'!$AI149,""),IF($A151="TOTAL",SUM(INDIRECT("U4:U"&amp;ROW()-1)),""))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IF(AND($A151&lt;&gt;"",$A151&lt;&gt;"TOTAL"),IF(AND('[2]PDI_Descripcion tipo regimen ju'!$AL149&lt;&gt;"",'[2]PDI_Descripcion tipo regimen ju'!$AL149&lt;&gt;0),'[2]PDI_Descripcion tipo regimen ju'!$AL149,""),IF($A151="TOTAL",SUM(INDIRECT("W4:W"&amp;ROW()-1)),""))</f>
        <v/>
      </c>
      <c r="X151" s="6" t="str">
        <f ca="1">IF(AND($A151&lt;&gt;"",$A151&lt;&gt;"TOTAL"),IF(AND('[2]PDI_Descripcion tipo regimen ju'!$AN149&lt;&gt;"",'[2]PDI_Descripcion tipo regimen ju'!$AN149&lt;&gt;0),'[2]PDI_Descripcion tipo regimen ju'!$AN149,""),IF($A151="TOTAL",SUM(INDIRECT("X4:X"&amp;ROW()-1)),""))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IF(AND($A151&lt;&gt;"",$A151&lt;&gt;"TOTAL"),IF(AND('[2]PDI_Descripcion tipo regimen ju'!$AQ149&lt;&gt;"",'[2]PDI_Descripcion tipo regimen ju'!$AQ149&lt;&gt;0),'[2]PDI_Descripcion tipo regimen ju'!$AQ149,""),IF($A151="TOTAL",SUM(INDIRECT("Z4:Z"&amp;ROW()-1)),""))</f>
        <v/>
      </c>
      <c r="AA151" s="6" t="str">
        <f ca="1">IF(AND($A151&lt;&gt;"",$A151&lt;&gt;"TOTAL"),IF(AND('[2]PDI_Descripcion tipo regimen ju'!$AS149&lt;&gt;"",'[2]PDI_Descripcion tipo regimen ju'!$AS149&lt;&gt;0),'[2]PDI_Descripcion tipo regimen ju'!$AS149,""),IF($A151="TOTAL",SUM(INDIRECT("AA4:AA"&amp;ROW()-1)),""))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IF(AND($A151&lt;&gt;"",$A151&lt;&gt;"TOTAL"),IF(AND('[2]PDI_Descripcion tipo regimen ju'!$AV149&lt;&gt;"",'[2]PDI_Descripcion tipo regimen ju'!$AV149&lt;&gt;0),'[2]PDI_Descripcion tipo regimen ju'!$AV149,""),IF($A151="TOTAL",SUM(INDIRECT("AC4:AC"&amp;ROW()-1)),""))</f>
        <v/>
      </c>
      <c r="AD151" s="6" t="str">
        <f ca="1">IF(AND($A151&lt;&gt;"",$A151&lt;&gt;"TOTAL"),IF(AND('[2]PDI_Descripcion tipo regimen ju'!$AX149&lt;&gt;"",'[2]PDI_Descripcion tipo regimen ju'!$AX149&lt;&gt;0),'[2]PDI_Descripcion tipo regimen ju'!$AX149,""),IF($A151="TOTAL",SUM(INDIRECT("AD4:AD"&amp;ROW()-1)),""))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IF(AND($A151&lt;&gt;"",$A151&lt;&gt;"TOTAL"),IF(AND('[2]PDI_Descripcion tipo regimen ju'!$BA149&lt;&gt;"",'[2]PDI_Descripcion tipo regimen ju'!$BA149&lt;&gt;0),'[2]PDI_Descripcion tipo regimen ju'!$BA149,""),IF($A151="TOTAL",SUM(INDIRECT("AF4:AF"&amp;ROW()-1)),""))</f>
        <v/>
      </c>
      <c r="AG151" s="6" t="str">
        <f ca="1">IF(AND($A151&lt;&gt;"",$A151&lt;&gt;"TOTAL"),IF(AND('[2]PDI_Descripcion tipo regimen ju'!$BC149&lt;&gt;"",'[2]PDI_Descripcion tipo regimen ju'!$BC149&lt;&gt;0),'[2]PDI_Descripcion tipo regimen ju'!$BC149,""),IF($A151="TOTAL",SUM(INDIRECT("AG4:AG"&amp;ROW()-1)),""))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IF(AND($A151&lt;&gt;"",$A151&lt;&gt;"TOTAL"),IF(AND('[2]PDI_Descripcion tipo regimen ju'!$BF149&lt;&gt;"",'[2]PDI_Descripcion tipo regimen ju'!$BF149&lt;&gt;0),'[2]PDI_Descripcion tipo regimen ju'!$BF149,""),IF($A151="TOTAL",SUM(INDIRECT("AI4:AI"&amp;ROW()-1)),""))</f>
        <v/>
      </c>
      <c r="AJ151" s="6" t="str">
        <f ca="1">IF(AND($A151&lt;&gt;"",$A151&lt;&gt;"TOTAL"),IF(AND('[2]PDI_Descripcion tipo regimen ju'!$BH149&lt;&gt;"",'[2]PDI_Descripcion tipo regimen ju'!$BH149&lt;&gt;0),'[2]PDI_Descripcion tipo regimen ju'!$BH149,""),IF($A151="TOTAL",SUM(INDIRECT("AJ4:AJ"&amp;ROW()-1)),""))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IF(AND($A151&lt;&gt;"",$A151&lt;&gt;"TOTAL"),IF(AND('[2]PDI_Descripcion tipo regimen ju'!$BK149&lt;&gt;"",'[2]PDI_Descripcion tipo regimen ju'!$BK149&lt;&gt;0),'[2]PDI_Descripcion tipo regimen ju'!$BK149,""),IF($A151="TOTAL",SUM(INDIRECT("AL4:AL"&amp;ROW()-1)),""))</f>
        <v/>
      </c>
      <c r="AM151" s="6" t="str">
        <f ca="1">IF(AND($A151&lt;&gt;"",$A151&lt;&gt;"TOTAL"),IF(AND('[2]PDI_Descripcion tipo regimen ju'!$BM149&lt;&gt;"",'[2]PDI_Descripcion tipo regimen ju'!$BM149&lt;&gt;0),'[2]PDI_Descripcion tipo regimen ju'!$BM149,""),IF($A151="TOTAL",SUM(INDIRECT("AM4:AM"&amp;ROW()-1)),""))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IF(AND($A151&lt;&gt;"",$A151&lt;&gt;"TOTAL"),IF(AND('[2]PDI_Descripcion tipo regimen ju'!$BP149&lt;&gt;"",'[2]PDI_Descripcion tipo regimen ju'!$BP149&lt;&gt;0),'[2]PDI_Descripcion tipo regimen ju'!$BP149,""),IF($A151="TOTAL",SUM(INDIRECT("AO4:AO"&amp;ROW()-1)),""))</f>
        <v/>
      </c>
      <c r="AP151" s="6" t="str">
        <f ca="1">IF(AND($A151&lt;&gt;"",$A151&lt;&gt;"TOTAL"),IF(AND('[2]PDI_Descripcion tipo regimen ju'!$BR149&lt;&gt;"",'[2]PDI_Descripcion tipo regimen ju'!$BR149&lt;&gt;0),'[2]PDI_Descripcion tipo regimen ju'!$BR149,""),IF($A151="TOTAL",SUM(INDIRECT("AP4:AP"&amp;ROW()-1)),""))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IF(AND($A151&lt;&gt;"",$A151&lt;&gt;"TOTAL"),IF(AND('[2]PDI_Descripcion tipo regimen ju'!$BU149&lt;&gt;"",'[2]PDI_Descripcion tipo regimen ju'!$BU149&lt;&gt;0),'[2]PDI_Descripcion tipo regimen ju'!$BU149,""),IF($A151="TOTAL",SUM(INDIRECT("AR4:AR"&amp;ROW()-1)),""))</f>
        <v/>
      </c>
      <c r="AS151" s="6" t="str">
        <f ca="1">IF(AND($A151&lt;&gt;"",$A151&lt;&gt;"TOTAL"),IF(AND('[2]PDI_Descripcion tipo regimen ju'!$BW149&lt;&gt;"",'[2]PDI_Descripcion tipo regimen ju'!$BW149&lt;&gt;0),'[2]PDI_Descripcion tipo regimen ju'!$BW149,""),IF($A151="TOTAL",SUM(INDIRECT("AS4:AS"&amp;ROW()-1)),""))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IF(AND($A151&lt;&gt;"",$A151&lt;&gt;"TOTAL"),IF(AND('[2]PDI_Descripcion tipo regimen ju'!$BZ149&lt;&gt;"",'[2]PDI_Descripcion tipo regimen ju'!$BZ149&lt;&gt;0),'[2]PDI_Descripcion tipo regimen ju'!$BZ149,""),IF($A151="TOTAL",SUM(INDIRECT("AU4:AU"&amp;ROW()-1)),""))</f>
        <v/>
      </c>
      <c r="AV151" s="6" t="str">
        <f ca="1">IF(AND($A151&lt;&gt;"",$A151&lt;&gt;"TOTAL"),IF(AND('[2]PDI_Descripcion tipo regimen ju'!$CB149&lt;&gt;"",'[2]PDI_Descripcion tipo regimen ju'!$CB149&lt;&gt;0),'[2]PDI_Descripcion tipo regimen ju'!$CB149,""),IF($A151="TOTAL",SUM(INDIRECT("AV4:AV"&amp;ROW()-1)),""))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IF(AND($A151&lt;&gt;"",$A151&lt;&gt;"TOTAL"),IF(AND('[2]PDI_Descripcion tipo regimen ju'!$CE149&lt;&gt;"",'[2]PDI_Descripcion tipo regimen ju'!$CE149&lt;&gt;0),'[2]PDI_Descripcion tipo regimen ju'!$CE149,""),IF($A151="TOTAL",SUM(INDIRECT("AX4:AX"&amp;ROW()-1)),""))</f>
        <v/>
      </c>
      <c r="AY151" s="6" t="str">
        <f ca="1">IF(AND($A151&lt;&gt;"",$A151&lt;&gt;"TOTAL"),IF(AND('[2]PDI_Descripcion tipo regimen ju'!$CG149&lt;&gt;"",'[2]PDI_Descripcion tipo regimen ju'!$CG149&lt;&gt;0),'[2]PDI_Descripcion tipo regimen ju'!$CG149,""),IF($A151="TOTAL",SUM(INDIRECT("AY4:AY"&amp;ROW()-1)),""))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IF(AND($A151&lt;&gt;"",$A151&lt;&gt;"TOTAL"),IF(AND('[2]PDI_Descripcion tipo regimen ju'!$CJ149&lt;&gt;"",'[2]PDI_Descripcion tipo regimen ju'!$CJ149&lt;&gt;0),'[2]PDI_Descripcion tipo regimen ju'!$CJ149,""),IF($A151="TOTAL",SUM(INDIRECT("BA4:BA"&amp;ROW()-1)),""))</f>
        <v/>
      </c>
      <c r="BB151" s="6" t="str">
        <f ca="1">IF(AND($A151&lt;&gt;"",$A151&lt;&gt;"TOTAL"),IF(AND('[2]PDI_Descripcion tipo regimen ju'!$CL149&lt;&gt;"",'[2]PDI_Descripcion tipo regimen ju'!$CL149&lt;&gt;0),'[2]PDI_Descripcion tipo regimen ju'!$CL149,""),IF($A151="TOTAL",SUM(INDIRECT("BB4:BB"&amp;ROW()-1)),""))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IF(AND($A151&lt;&gt;"",$A151&lt;&gt;"TOTAL"),IF(AND('[2]PDI_Descripcion tipo regimen ju'!$CO149&lt;&gt;"",'[2]PDI_Descripcion tipo regimen ju'!$CO149&lt;&gt;0),'[2]PDI_Descripcion tipo regimen ju'!$CO149,""),IF($A151="TOTAL",SUM(INDIRECT("BD4:BD"&amp;ROW()-1)),""))</f>
        <v/>
      </c>
      <c r="BE151" s="6" t="str">
        <f ca="1">IF(AND($A151&lt;&gt;"",$A151&lt;&gt;"TOTAL"),IF(AND('[2]PDI_Descripcion tipo regimen ju'!$CQ149&lt;&gt;"",'[2]PDI_Descripcion tipo regimen ju'!$CQ149&lt;&gt;0),'[2]PDI_Descripcion tipo regimen ju'!$CQ149,""),IF($A151="TOTAL",SUM(INDIRECT("BE4:BE"&amp;ROW()-1)),""))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IF('[2]PDI_Descripcion tipo regimen ju'!$B150&lt;&gt;"",'[2]PDI_Descripcion tipo regimen ju'!$B150,IF(AND('[2]PDI_Descripcion tipo regimen ju'!$B150="",'[2]PDI_Descripcion tipo regimen ju'!$B151="",'[2]PDI_Descripcion tipo regimen ju'!$B149=""),"","TOTAL"))</f>
        <v/>
      </c>
      <c r="B152" s="6" t="str">
        <f ca="1">IF(AND($A152&lt;&gt;"",$A152&lt;&gt;"TOTAL"),IF(AND('[2]PDI_Descripcion tipo regimen ju'!$C150&lt;&gt;"",'[2]PDI_Descripcion tipo regimen ju'!$C150&lt;&gt;0),'[2]PDI_Descripcion tipo regimen ju'!$C150,""),IF($A152="TOTAL",SUM(INDIRECT("B4:B"&amp;ROW()-1)),""))</f>
        <v/>
      </c>
      <c r="C152" s="6" t="str">
        <f ca="1">IF(AND($A152&lt;&gt;"",$A152&lt;&gt;"TOTAL"),IF(AND('[2]PDI_Descripcion tipo regimen ju'!$E150&lt;&gt;"",'[2]PDI_Descripcion tipo regimen ju'!$E150&lt;&gt;0),'[2]PDI_Descripcion tipo regimen ju'!$E150,""),IF($A152="TOTAL",SUM(INDIRECT("C4:C"&amp;ROW()-1)),""))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IF(AND($A152&lt;&gt;"",$A152&lt;&gt;"TOTAL"),IF(AND('[2]PDI_Descripcion tipo regimen ju'!$H150&lt;&gt;"",'[2]PDI_Descripcion tipo regimen ju'!$H150&lt;&gt;0),'[2]PDI_Descripcion tipo regimen ju'!$H150,""),IF($A152="TOTAL",SUM(INDIRECT("E4:E"&amp;ROW()-1)),""))</f>
        <v/>
      </c>
      <c r="F152" s="6" t="str">
        <f ca="1">IF(AND($A152&lt;&gt;"",$A152&lt;&gt;"TOTAL"),IF(AND('[2]PDI_Descripcion tipo regimen ju'!$J150&lt;&gt;"",'[2]PDI_Descripcion tipo regimen ju'!$J150&lt;&gt;0),'[2]PDI_Descripcion tipo regimen ju'!$J150,""),IF($A152="TOTAL",SUM(INDIRECT("F4:F"&amp;ROW()-1)),""))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IF(AND($A152&lt;&gt;"",$A152&lt;&gt;"TOTAL"),IF(AND('[2]PDI_Descripcion tipo regimen ju'!$M150&lt;&gt;"",'[2]PDI_Descripcion tipo regimen ju'!$M150&lt;&gt;0),'[2]PDI_Descripcion tipo regimen ju'!$M150,""),IF($A152="TOTAL",SUM(INDIRECT("H4:H"&amp;ROW()-1)),""))</f>
        <v/>
      </c>
      <c r="I152" s="6" t="str">
        <f ca="1">IF(AND($A152&lt;&gt;"",$A152&lt;&gt;"TOTAL"),IF(AND('[2]PDI_Descripcion tipo regimen ju'!$O150&lt;&gt;"",'[2]PDI_Descripcion tipo regimen ju'!$O150&lt;&gt;0),'[2]PDI_Descripcion tipo regimen ju'!$O150,""),IF($A152="TOTAL",SUM(INDIRECT("I4:I"&amp;ROW()-1)),""))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IF(AND($A152&lt;&gt;"",$A152&lt;&gt;"TOTAL"),IF(AND('[2]PDI_Descripcion tipo regimen ju'!$R150&lt;&gt;"",'[2]PDI_Descripcion tipo regimen ju'!$R150&lt;&gt;0),'[2]PDI_Descripcion tipo regimen ju'!$R150,""),IF($A152="TOTAL",SUM(INDIRECT("K4:K"&amp;ROW()-1)),""))</f>
        <v/>
      </c>
      <c r="L152" s="6" t="str">
        <f ca="1">IF(AND($A152&lt;&gt;"",$A152&lt;&gt;"TOTAL"),IF(AND('[2]PDI_Descripcion tipo regimen ju'!$T150&lt;&gt;"",'[2]PDI_Descripcion tipo regimen ju'!$T150&lt;&gt;0),'[2]PDI_Descripcion tipo regimen ju'!$T150,""),IF($A152="TOTAL",SUM(INDIRECT("L4:L"&amp;ROW()-1)),""))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IF(AND($A152&lt;&gt;"",$A152&lt;&gt;"TOTAL"),IF(AND('[2]PDI_Descripcion tipo regimen ju'!$W150&lt;&gt;"",'[2]PDI_Descripcion tipo regimen ju'!$W150&lt;&gt;0),'[2]PDI_Descripcion tipo regimen ju'!$W150,""),IF($A152="TOTAL",SUM(INDIRECT("N4:N"&amp;ROW()-1)),""))</f>
        <v/>
      </c>
      <c r="O152" s="6" t="str">
        <f ca="1">IF(AND($A152&lt;&gt;"",$A152&lt;&gt;"TOTAL"),IF(AND('[2]PDI_Descripcion tipo regimen ju'!$Y150&lt;&gt;"",'[2]PDI_Descripcion tipo regimen ju'!$Y150&lt;&gt;0),'[2]PDI_Descripcion tipo regimen ju'!$Y150,""),IF($A152="TOTAL",SUM(INDIRECT("O4:O"&amp;ROW()-1)),""))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IF(AND($A152&lt;&gt;"",$A152&lt;&gt;"TOTAL"),IF(AND('[2]PDI_Descripcion tipo regimen ju'!$AB150&lt;&gt;"",'[2]PDI_Descripcion tipo regimen ju'!$AB150&lt;&gt;0),'[2]PDI_Descripcion tipo regimen ju'!$AB150,""),IF($A152="TOTAL",SUM(INDIRECT("Q4:Q"&amp;ROW()-1)),""))</f>
        <v/>
      </c>
      <c r="R152" s="6" t="str">
        <f ca="1">IF(AND($A152&lt;&gt;"",$A152&lt;&gt;"TOTAL"),IF(AND('[2]PDI_Descripcion tipo regimen ju'!$AD150&lt;&gt;"",'[2]PDI_Descripcion tipo regimen ju'!$AD150&lt;&gt;0),'[2]PDI_Descripcion tipo regimen ju'!$AD150,""),IF($A152="TOTAL",SUM(INDIRECT("R4:R"&amp;ROW()-1)),""))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IF(AND($A152&lt;&gt;"",$A152&lt;&gt;"TOTAL"),IF(AND('[2]PDI_Descripcion tipo regimen ju'!$AG150&lt;&gt;"",'[2]PDI_Descripcion tipo regimen ju'!$AG150&lt;&gt;0),'[2]PDI_Descripcion tipo regimen ju'!$AG150,""),IF($A152="TOTAL",SUM(INDIRECT("T4:T"&amp;ROW()-1)),""))</f>
        <v/>
      </c>
      <c r="U152" s="6" t="str">
        <f ca="1">IF(AND($A152&lt;&gt;"",$A152&lt;&gt;"TOTAL"),IF(AND('[2]PDI_Descripcion tipo regimen ju'!$AI150&lt;&gt;"",'[2]PDI_Descripcion tipo regimen ju'!$AI150&lt;&gt;0),'[2]PDI_Descripcion tipo regimen ju'!$AI150,""),IF($A152="TOTAL",SUM(INDIRECT("U4:U"&amp;ROW()-1)),""))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IF(AND($A152&lt;&gt;"",$A152&lt;&gt;"TOTAL"),IF(AND('[2]PDI_Descripcion tipo regimen ju'!$AL150&lt;&gt;"",'[2]PDI_Descripcion tipo regimen ju'!$AL150&lt;&gt;0),'[2]PDI_Descripcion tipo regimen ju'!$AL150,""),IF($A152="TOTAL",SUM(INDIRECT("W4:W"&amp;ROW()-1)),""))</f>
        <v/>
      </c>
      <c r="X152" s="6" t="str">
        <f ca="1">IF(AND($A152&lt;&gt;"",$A152&lt;&gt;"TOTAL"),IF(AND('[2]PDI_Descripcion tipo regimen ju'!$AN150&lt;&gt;"",'[2]PDI_Descripcion tipo regimen ju'!$AN150&lt;&gt;0),'[2]PDI_Descripcion tipo regimen ju'!$AN150,""),IF($A152="TOTAL",SUM(INDIRECT("X4:X"&amp;ROW()-1)),""))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IF(AND($A152&lt;&gt;"",$A152&lt;&gt;"TOTAL"),IF(AND('[2]PDI_Descripcion tipo regimen ju'!$AQ150&lt;&gt;"",'[2]PDI_Descripcion tipo regimen ju'!$AQ150&lt;&gt;0),'[2]PDI_Descripcion tipo regimen ju'!$AQ150,""),IF($A152="TOTAL",SUM(INDIRECT("Z4:Z"&amp;ROW()-1)),""))</f>
        <v/>
      </c>
      <c r="AA152" s="6" t="str">
        <f ca="1">IF(AND($A152&lt;&gt;"",$A152&lt;&gt;"TOTAL"),IF(AND('[2]PDI_Descripcion tipo regimen ju'!$AS150&lt;&gt;"",'[2]PDI_Descripcion tipo regimen ju'!$AS150&lt;&gt;0),'[2]PDI_Descripcion tipo regimen ju'!$AS150,""),IF($A152="TOTAL",SUM(INDIRECT("AA4:AA"&amp;ROW()-1)),""))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IF(AND($A152&lt;&gt;"",$A152&lt;&gt;"TOTAL"),IF(AND('[2]PDI_Descripcion tipo regimen ju'!$AV150&lt;&gt;"",'[2]PDI_Descripcion tipo regimen ju'!$AV150&lt;&gt;0),'[2]PDI_Descripcion tipo regimen ju'!$AV150,""),IF($A152="TOTAL",SUM(INDIRECT("AC4:AC"&amp;ROW()-1)),""))</f>
        <v/>
      </c>
      <c r="AD152" s="6" t="str">
        <f ca="1">IF(AND($A152&lt;&gt;"",$A152&lt;&gt;"TOTAL"),IF(AND('[2]PDI_Descripcion tipo regimen ju'!$AX150&lt;&gt;"",'[2]PDI_Descripcion tipo regimen ju'!$AX150&lt;&gt;0),'[2]PDI_Descripcion tipo regimen ju'!$AX150,""),IF($A152="TOTAL",SUM(INDIRECT("AD4:AD"&amp;ROW()-1)),""))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IF(AND($A152&lt;&gt;"",$A152&lt;&gt;"TOTAL"),IF(AND('[2]PDI_Descripcion tipo regimen ju'!$BA150&lt;&gt;"",'[2]PDI_Descripcion tipo regimen ju'!$BA150&lt;&gt;0),'[2]PDI_Descripcion tipo regimen ju'!$BA150,""),IF($A152="TOTAL",SUM(INDIRECT("AF4:AF"&amp;ROW()-1)),""))</f>
        <v/>
      </c>
      <c r="AG152" s="6" t="str">
        <f ca="1">IF(AND($A152&lt;&gt;"",$A152&lt;&gt;"TOTAL"),IF(AND('[2]PDI_Descripcion tipo regimen ju'!$BC150&lt;&gt;"",'[2]PDI_Descripcion tipo regimen ju'!$BC150&lt;&gt;0),'[2]PDI_Descripcion tipo regimen ju'!$BC150,""),IF($A152="TOTAL",SUM(INDIRECT("AG4:AG"&amp;ROW()-1)),""))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IF(AND($A152&lt;&gt;"",$A152&lt;&gt;"TOTAL"),IF(AND('[2]PDI_Descripcion tipo regimen ju'!$BF150&lt;&gt;"",'[2]PDI_Descripcion tipo regimen ju'!$BF150&lt;&gt;0),'[2]PDI_Descripcion tipo regimen ju'!$BF150,""),IF($A152="TOTAL",SUM(INDIRECT("AI4:AI"&amp;ROW()-1)),""))</f>
        <v/>
      </c>
      <c r="AJ152" s="6" t="str">
        <f ca="1">IF(AND($A152&lt;&gt;"",$A152&lt;&gt;"TOTAL"),IF(AND('[2]PDI_Descripcion tipo regimen ju'!$BH150&lt;&gt;"",'[2]PDI_Descripcion tipo regimen ju'!$BH150&lt;&gt;0),'[2]PDI_Descripcion tipo regimen ju'!$BH150,""),IF($A152="TOTAL",SUM(INDIRECT("AJ4:AJ"&amp;ROW()-1)),""))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IF(AND($A152&lt;&gt;"",$A152&lt;&gt;"TOTAL"),IF(AND('[2]PDI_Descripcion tipo regimen ju'!$BK150&lt;&gt;"",'[2]PDI_Descripcion tipo regimen ju'!$BK150&lt;&gt;0),'[2]PDI_Descripcion tipo regimen ju'!$BK150,""),IF($A152="TOTAL",SUM(INDIRECT("AL4:AL"&amp;ROW()-1)),""))</f>
        <v/>
      </c>
      <c r="AM152" s="6" t="str">
        <f ca="1">IF(AND($A152&lt;&gt;"",$A152&lt;&gt;"TOTAL"),IF(AND('[2]PDI_Descripcion tipo regimen ju'!$BM150&lt;&gt;"",'[2]PDI_Descripcion tipo regimen ju'!$BM150&lt;&gt;0),'[2]PDI_Descripcion tipo regimen ju'!$BM150,""),IF($A152="TOTAL",SUM(INDIRECT("AM4:AM"&amp;ROW()-1)),""))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IF(AND($A152&lt;&gt;"",$A152&lt;&gt;"TOTAL"),IF(AND('[2]PDI_Descripcion tipo regimen ju'!$BP150&lt;&gt;"",'[2]PDI_Descripcion tipo regimen ju'!$BP150&lt;&gt;0),'[2]PDI_Descripcion tipo regimen ju'!$BP150,""),IF($A152="TOTAL",SUM(INDIRECT("AO4:AO"&amp;ROW()-1)),""))</f>
        <v/>
      </c>
      <c r="AP152" s="6" t="str">
        <f ca="1">IF(AND($A152&lt;&gt;"",$A152&lt;&gt;"TOTAL"),IF(AND('[2]PDI_Descripcion tipo regimen ju'!$BR150&lt;&gt;"",'[2]PDI_Descripcion tipo regimen ju'!$BR150&lt;&gt;0),'[2]PDI_Descripcion tipo regimen ju'!$BR150,""),IF($A152="TOTAL",SUM(INDIRECT("AP4:AP"&amp;ROW()-1)),""))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IF(AND($A152&lt;&gt;"",$A152&lt;&gt;"TOTAL"),IF(AND('[2]PDI_Descripcion tipo regimen ju'!$BU150&lt;&gt;"",'[2]PDI_Descripcion tipo regimen ju'!$BU150&lt;&gt;0),'[2]PDI_Descripcion tipo regimen ju'!$BU150,""),IF($A152="TOTAL",SUM(INDIRECT("AR4:AR"&amp;ROW()-1)),""))</f>
        <v/>
      </c>
      <c r="AS152" s="6" t="str">
        <f ca="1">IF(AND($A152&lt;&gt;"",$A152&lt;&gt;"TOTAL"),IF(AND('[2]PDI_Descripcion tipo regimen ju'!$BW150&lt;&gt;"",'[2]PDI_Descripcion tipo regimen ju'!$BW150&lt;&gt;0),'[2]PDI_Descripcion tipo regimen ju'!$BW150,""),IF($A152="TOTAL",SUM(INDIRECT("AS4:AS"&amp;ROW()-1)),""))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IF(AND($A152&lt;&gt;"",$A152&lt;&gt;"TOTAL"),IF(AND('[2]PDI_Descripcion tipo regimen ju'!$BZ150&lt;&gt;"",'[2]PDI_Descripcion tipo regimen ju'!$BZ150&lt;&gt;0),'[2]PDI_Descripcion tipo regimen ju'!$BZ150,""),IF($A152="TOTAL",SUM(INDIRECT("AU4:AU"&amp;ROW()-1)),""))</f>
        <v/>
      </c>
      <c r="AV152" s="6" t="str">
        <f ca="1">IF(AND($A152&lt;&gt;"",$A152&lt;&gt;"TOTAL"),IF(AND('[2]PDI_Descripcion tipo regimen ju'!$CB150&lt;&gt;"",'[2]PDI_Descripcion tipo regimen ju'!$CB150&lt;&gt;0),'[2]PDI_Descripcion tipo regimen ju'!$CB150,""),IF($A152="TOTAL",SUM(INDIRECT("AV4:AV"&amp;ROW()-1)),""))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IF(AND($A152&lt;&gt;"",$A152&lt;&gt;"TOTAL"),IF(AND('[2]PDI_Descripcion tipo regimen ju'!$CE150&lt;&gt;"",'[2]PDI_Descripcion tipo regimen ju'!$CE150&lt;&gt;0),'[2]PDI_Descripcion tipo regimen ju'!$CE150,""),IF($A152="TOTAL",SUM(INDIRECT("AX4:AX"&amp;ROW()-1)),""))</f>
        <v/>
      </c>
      <c r="AY152" s="6" t="str">
        <f ca="1">IF(AND($A152&lt;&gt;"",$A152&lt;&gt;"TOTAL"),IF(AND('[2]PDI_Descripcion tipo regimen ju'!$CG150&lt;&gt;"",'[2]PDI_Descripcion tipo regimen ju'!$CG150&lt;&gt;0),'[2]PDI_Descripcion tipo regimen ju'!$CG150,""),IF($A152="TOTAL",SUM(INDIRECT("AY4:AY"&amp;ROW()-1)),""))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IF(AND($A152&lt;&gt;"",$A152&lt;&gt;"TOTAL"),IF(AND('[2]PDI_Descripcion tipo regimen ju'!$CJ150&lt;&gt;"",'[2]PDI_Descripcion tipo regimen ju'!$CJ150&lt;&gt;0),'[2]PDI_Descripcion tipo regimen ju'!$CJ150,""),IF($A152="TOTAL",SUM(INDIRECT("BA4:BA"&amp;ROW()-1)),""))</f>
        <v/>
      </c>
      <c r="BB152" s="6" t="str">
        <f ca="1">IF(AND($A152&lt;&gt;"",$A152&lt;&gt;"TOTAL"),IF(AND('[2]PDI_Descripcion tipo regimen ju'!$CL150&lt;&gt;"",'[2]PDI_Descripcion tipo regimen ju'!$CL150&lt;&gt;0),'[2]PDI_Descripcion tipo regimen ju'!$CL150,""),IF($A152="TOTAL",SUM(INDIRECT("BB4:BB"&amp;ROW()-1)),""))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IF(AND($A152&lt;&gt;"",$A152&lt;&gt;"TOTAL"),IF(AND('[2]PDI_Descripcion tipo regimen ju'!$CO150&lt;&gt;"",'[2]PDI_Descripcion tipo regimen ju'!$CO150&lt;&gt;0),'[2]PDI_Descripcion tipo regimen ju'!$CO150,""),IF($A152="TOTAL",SUM(INDIRECT("BD4:BD"&amp;ROW()-1)),""))</f>
        <v/>
      </c>
      <c r="BE152" s="6" t="str">
        <f ca="1">IF(AND($A152&lt;&gt;"",$A152&lt;&gt;"TOTAL"),IF(AND('[2]PDI_Descripcion tipo regimen ju'!$CQ150&lt;&gt;"",'[2]PDI_Descripcion tipo regimen ju'!$CQ150&lt;&gt;0),'[2]PDI_Descripcion tipo regimen ju'!$CQ150,""),IF($A152="TOTAL",SUM(INDIRECT("BE4:BE"&amp;ROW()-1)),""))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IF('[2]PDI_Descripcion tipo regimen ju'!$B151&lt;&gt;"",'[2]PDI_Descripcion tipo regimen ju'!$B151,IF(AND('[2]PDI_Descripcion tipo regimen ju'!$B151="",'[2]PDI_Descripcion tipo regimen ju'!$B152="",'[2]PDI_Descripcion tipo regimen ju'!$B150=""),"","TOTAL"))</f>
        <v/>
      </c>
      <c r="B153" s="6" t="str">
        <f ca="1">IF(AND($A153&lt;&gt;"",$A153&lt;&gt;"TOTAL"),IF(AND('[2]PDI_Descripcion tipo regimen ju'!$C151&lt;&gt;"",'[2]PDI_Descripcion tipo regimen ju'!$C151&lt;&gt;0),'[2]PDI_Descripcion tipo regimen ju'!$C151,""),IF($A153="TOTAL",SUM(INDIRECT("B4:B"&amp;ROW()-1)),""))</f>
        <v/>
      </c>
      <c r="C153" s="6" t="str">
        <f ca="1">IF(AND($A153&lt;&gt;"",$A153&lt;&gt;"TOTAL"),IF(AND('[2]PDI_Descripcion tipo regimen ju'!$E151&lt;&gt;"",'[2]PDI_Descripcion tipo regimen ju'!$E151&lt;&gt;0),'[2]PDI_Descripcion tipo regimen ju'!$E151,""),IF($A153="TOTAL",SUM(INDIRECT("C4:C"&amp;ROW()-1)),""))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IF(AND($A153&lt;&gt;"",$A153&lt;&gt;"TOTAL"),IF(AND('[2]PDI_Descripcion tipo regimen ju'!$H151&lt;&gt;"",'[2]PDI_Descripcion tipo regimen ju'!$H151&lt;&gt;0),'[2]PDI_Descripcion tipo regimen ju'!$H151,""),IF($A153="TOTAL",SUM(INDIRECT("E4:E"&amp;ROW()-1)),""))</f>
        <v/>
      </c>
      <c r="F153" s="6" t="str">
        <f ca="1">IF(AND($A153&lt;&gt;"",$A153&lt;&gt;"TOTAL"),IF(AND('[2]PDI_Descripcion tipo regimen ju'!$J151&lt;&gt;"",'[2]PDI_Descripcion tipo regimen ju'!$J151&lt;&gt;0),'[2]PDI_Descripcion tipo regimen ju'!$J151,""),IF($A153="TOTAL",SUM(INDIRECT("F4:F"&amp;ROW()-1)),""))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IF(AND($A153&lt;&gt;"",$A153&lt;&gt;"TOTAL"),IF(AND('[2]PDI_Descripcion tipo regimen ju'!$M151&lt;&gt;"",'[2]PDI_Descripcion tipo regimen ju'!$M151&lt;&gt;0),'[2]PDI_Descripcion tipo regimen ju'!$M151,""),IF($A153="TOTAL",SUM(INDIRECT("H4:H"&amp;ROW()-1)),""))</f>
        <v/>
      </c>
      <c r="I153" s="6" t="str">
        <f ca="1">IF(AND($A153&lt;&gt;"",$A153&lt;&gt;"TOTAL"),IF(AND('[2]PDI_Descripcion tipo regimen ju'!$O151&lt;&gt;"",'[2]PDI_Descripcion tipo regimen ju'!$O151&lt;&gt;0),'[2]PDI_Descripcion tipo regimen ju'!$O151,""),IF($A153="TOTAL",SUM(INDIRECT("I4:I"&amp;ROW()-1)),""))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IF(AND($A153&lt;&gt;"",$A153&lt;&gt;"TOTAL"),IF(AND('[2]PDI_Descripcion tipo regimen ju'!$R151&lt;&gt;"",'[2]PDI_Descripcion tipo regimen ju'!$R151&lt;&gt;0),'[2]PDI_Descripcion tipo regimen ju'!$R151,""),IF($A153="TOTAL",SUM(INDIRECT("K4:K"&amp;ROW()-1)),""))</f>
        <v/>
      </c>
      <c r="L153" s="6" t="str">
        <f ca="1">IF(AND($A153&lt;&gt;"",$A153&lt;&gt;"TOTAL"),IF(AND('[2]PDI_Descripcion tipo regimen ju'!$T151&lt;&gt;"",'[2]PDI_Descripcion tipo regimen ju'!$T151&lt;&gt;0),'[2]PDI_Descripcion tipo regimen ju'!$T151,""),IF($A153="TOTAL",SUM(INDIRECT("L4:L"&amp;ROW()-1)),""))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IF(AND($A153&lt;&gt;"",$A153&lt;&gt;"TOTAL"),IF(AND('[2]PDI_Descripcion tipo regimen ju'!$W151&lt;&gt;"",'[2]PDI_Descripcion tipo regimen ju'!$W151&lt;&gt;0),'[2]PDI_Descripcion tipo regimen ju'!$W151,""),IF($A153="TOTAL",SUM(INDIRECT("N4:N"&amp;ROW()-1)),""))</f>
        <v/>
      </c>
      <c r="O153" s="6" t="str">
        <f ca="1">IF(AND($A153&lt;&gt;"",$A153&lt;&gt;"TOTAL"),IF(AND('[2]PDI_Descripcion tipo regimen ju'!$Y151&lt;&gt;"",'[2]PDI_Descripcion tipo regimen ju'!$Y151&lt;&gt;0),'[2]PDI_Descripcion tipo regimen ju'!$Y151,""),IF($A153="TOTAL",SUM(INDIRECT("O4:O"&amp;ROW()-1)),""))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IF(AND($A153&lt;&gt;"",$A153&lt;&gt;"TOTAL"),IF(AND('[2]PDI_Descripcion tipo regimen ju'!$AB151&lt;&gt;"",'[2]PDI_Descripcion tipo regimen ju'!$AB151&lt;&gt;0),'[2]PDI_Descripcion tipo regimen ju'!$AB151,""),IF($A153="TOTAL",SUM(INDIRECT("Q4:Q"&amp;ROW()-1)),""))</f>
        <v/>
      </c>
      <c r="R153" s="6" t="str">
        <f ca="1">IF(AND($A153&lt;&gt;"",$A153&lt;&gt;"TOTAL"),IF(AND('[2]PDI_Descripcion tipo regimen ju'!$AD151&lt;&gt;"",'[2]PDI_Descripcion tipo regimen ju'!$AD151&lt;&gt;0),'[2]PDI_Descripcion tipo regimen ju'!$AD151,""),IF($A153="TOTAL",SUM(INDIRECT("R4:R"&amp;ROW()-1)),""))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IF(AND($A153&lt;&gt;"",$A153&lt;&gt;"TOTAL"),IF(AND('[2]PDI_Descripcion tipo regimen ju'!$AG151&lt;&gt;"",'[2]PDI_Descripcion tipo regimen ju'!$AG151&lt;&gt;0),'[2]PDI_Descripcion tipo regimen ju'!$AG151,""),IF($A153="TOTAL",SUM(INDIRECT("T4:T"&amp;ROW()-1)),""))</f>
        <v/>
      </c>
      <c r="U153" s="6" t="str">
        <f ca="1">IF(AND($A153&lt;&gt;"",$A153&lt;&gt;"TOTAL"),IF(AND('[2]PDI_Descripcion tipo regimen ju'!$AI151&lt;&gt;"",'[2]PDI_Descripcion tipo regimen ju'!$AI151&lt;&gt;0),'[2]PDI_Descripcion tipo regimen ju'!$AI151,""),IF($A153="TOTAL",SUM(INDIRECT("U4:U"&amp;ROW()-1)),""))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IF(AND($A153&lt;&gt;"",$A153&lt;&gt;"TOTAL"),IF(AND('[2]PDI_Descripcion tipo regimen ju'!$AL151&lt;&gt;"",'[2]PDI_Descripcion tipo regimen ju'!$AL151&lt;&gt;0),'[2]PDI_Descripcion tipo regimen ju'!$AL151,""),IF($A153="TOTAL",SUM(INDIRECT("W4:W"&amp;ROW()-1)),""))</f>
        <v/>
      </c>
      <c r="X153" s="6" t="str">
        <f ca="1">IF(AND($A153&lt;&gt;"",$A153&lt;&gt;"TOTAL"),IF(AND('[2]PDI_Descripcion tipo regimen ju'!$AN151&lt;&gt;"",'[2]PDI_Descripcion tipo regimen ju'!$AN151&lt;&gt;0),'[2]PDI_Descripcion tipo regimen ju'!$AN151,""),IF($A153="TOTAL",SUM(INDIRECT("X4:X"&amp;ROW()-1)),""))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IF(AND($A153&lt;&gt;"",$A153&lt;&gt;"TOTAL"),IF(AND('[2]PDI_Descripcion tipo regimen ju'!$AQ151&lt;&gt;"",'[2]PDI_Descripcion tipo regimen ju'!$AQ151&lt;&gt;0),'[2]PDI_Descripcion tipo regimen ju'!$AQ151,""),IF($A153="TOTAL",SUM(INDIRECT("Z4:Z"&amp;ROW()-1)),""))</f>
        <v/>
      </c>
      <c r="AA153" s="6" t="str">
        <f ca="1">IF(AND($A153&lt;&gt;"",$A153&lt;&gt;"TOTAL"),IF(AND('[2]PDI_Descripcion tipo regimen ju'!$AS151&lt;&gt;"",'[2]PDI_Descripcion tipo regimen ju'!$AS151&lt;&gt;0),'[2]PDI_Descripcion tipo regimen ju'!$AS151,""),IF($A153="TOTAL",SUM(INDIRECT("AA4:AA"&amp;ROW()-1)),""))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IF(AND($A153&lt;&gt;"",$A153&lt;&gt;"TOTAL"),IF(AND('[2]PDI_Descripcion tipo regimen ju'!$AV151&lt;&gt;"",'[2]PDI_Descripcion tipo regimen ju'!$AV151&lt;&gt;0),'[2]PDI_Descripcion tipo regimen ju'!$AV151,""),IF($A153="TOTAL",SUM(INDIRECT("AC4:AC"&amp;ROW()-1)),""))</f>
        <v/>
      </c>
      <c r="AD153" s="6" t="str">
        <f ca="1">IF(AND($A153&lt;&gt;"",$A153&lt;&gt;"TOTAL"),IF(AND('[2]PDI_Descripcion tipo regimen ju'!$AX151&lt;&gt;"",'[2]PDI_Descripcion tipo regimen ju'!$AX151&lt;&gt;0),'[2]PDI_Descripcion tipo regimen ju'!$AX151,""),IF($A153="TOTAL",SUM(INDIRECT("AD4:AD"&amp;ROW()-1)),""))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IF(AND($A153&lt;&gt;"",$A153&lt;&gt;"TOTAL"),IF(AND('[2]PDI_Descripcion tipo regimen ju'!$BA151&lt;&gt;"",'[2]PDI_Descripcion tipo regimen ju'!$BA151&lt;&gt;0),'[2]PDI_Descripcion tipo regimen ju'!$BA151,""),IF($A153="TOTAL",SUM(INDIRECT("AF4:AF"&amp;ROW()-1)),""))</f>
        <v/>
      </c>
      <c r="AG153" s="6" t="str">
        <f ca="1">IF(AND($A153&lt;&gt;"",$A153&lt;&gt;"TOTAL"),IF(AND('[2]PDI_Descripcion tipo regimen ju'!$BC151&lt;&gt;"",'[2]PDI_Descripcion tipo regimen ju'!$BC151&lt;&gt;0),'[2]PDI_Descripcion tipo regimen ju'!$BC151,""),IF($A153="TOTAL",SUM(INDIRECT("AG4:AG"&amp;ROW()-1)),""))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IF(AND($A153&lt;&gt;"",$A153&lt;&gt;"TOTAL"),IF(AND('[2]PDI_Descripcion tipo regimen ju'!$BF151&lt;&gt;"",'[2]PDI_Descripcion tipo regimen ju'!$BF151&lt;&gt;0),'[2]PDI_Descripcion tipo regimen ju'!$BF151,""),IF($A153="TOTAL",SUM(INDIRECT("AI4:AI"&amp;ROW()-1)),""))</f>
        <v/>
      </c>
      <c r="AJ153" s="6" t="str">
        <f ca="1">IF(AND($A153&lt;&gt;"",$A153&lt;&gt;"TOTAL"),IF(AND('[2]PDI_Descripcion tipo regimen ju'!$BH151&lt;&gt;"",'[2]PDI_Descripcion tipo regimen ju'!$BH151&lt;&gt;0),'[2]PDI_Descripcion tipo regimen ju'!$BH151,""),IF($A153="TOTAL",SUM(INDIRECT("AJ4:AJ"&amp;ROW()-1)),""))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IF(AND($A153&lt;&gt;"",$A153&lt;&gt;"TOTAL"),IF(AND('[2]PDI_Descripcion tipo regimen ju'!$BK151&lt;&gt;"",'[2]PDI_Descripcion tipo regimen ju'!$BK151&lt;&gt;0),'[2]PDI_Descripcion tipo regimen ju'!$BK151,""),IF($A153="TOTAL",SUM(INDIRECT("AL4:AL"&amp;ROW()-1)),""))</f>
        <v/>
      </c>
      <c r="AM153" s="6" t="str">
        <f ca="1">IF(AND($A153&lt;&gt;"",$A153&lt;&gt;"TOTAL"),IF(AND('[2]PDI_Descripcion tipo regimen ju'!$BM151&lt;&gt;"",'[2]PDI_Descripcion tipo regimen ju'!$BM151&lt;&gt;0),'[2]PDI_Descripcion tipo regimen ju'!$BM151,""),IF($A153="TOTAL",SUM(INDIRECT("AM4:AM"&amp;ROW()-1)),""))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IF(AND($A153&lt;&gt;"",$A153&lt;&gt;"TOTAL"),IF(AND('[2]PDI_Descripcion tipo regimen ju'!$BP151&lt;&gt;"",'[2]PDI_Descripcion tipo regimen ju'!$BP151&lt;&gt;0),'[2]PDI_Descripcion tipo regimen ju'!$BP151,""),IF($A153="TOTAL",SUM(INDIRECT("AO4:AO"&amp;ROW()-1)),""))</f>
        <v/>
      </c>
      <c r="AP153" s="6" t="str">
        <f ca="1">IF(AND($A153&lt;&gt;"",$A153&lt;&gt;"TOTAL"),IF(AND('[2]PDI_Descripcion tipo regimen ju'!$BR151&lt;&gt;"",'[2]PDI_Descripcion tipo regimen ju'!$BR151&lt;&gt;0),'[2]PDI_Descripcion tipo regimen ju'!$BR151,""),IF($A153="TOTAL",SUM(INDIRECT("AP4:AP"&amp;ROW()-1)),""))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IF(AND($A153&lt;&gt;"",$A153&lt;&gt;"TOTAL"),IF(AND('[2]PDI_Descripcion tipo regimen ju'!$BU151&lt;&gt;"",'[2]PDI_Descripcion tipo regimen ju'!$BU151&lt;&gt;0),'[2]PDI_Descripcion tipo regimen ju'!$BU151,""),IF($A153="TOTAL",SUM(INDIRECT("AR4:AR"&amp;ROW()-1)),""))</f>
        <v/>
      </c>
      <c r="AS153" s="6" t="str">
        <f ca="1">IF(AND($A153&lt;&gt;"",$A153&lt;&gt;"TOTAL"),IF(AND('[2]PDI_Descripcion tipo regimen ju'!$BW151&lt;&gt;"",'[2]PDI_Descripcion tipo regimen ju'!$BW151&lt;&gt;0),'[2]PDI_Descripcion tipo regimen ju'!$BW151,""),IF($A153="TOTAL",SUM(INDIRECT("AS4:AS"&amp;ROW()-1)),""))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IF(AND($A153&lt;&gt;"",$A153&lt;&gt;"TOTAL"),IF(AND('[2]PDI_Descripcion tipo regimen ju'!$BZ151&lt;&gt;"",'[2]PDI_Descripcion tipo regimen ju'!$BZ151&lt;&gt;0),'[2]PDI_Descripcion tipo regimen ju'!$BZ151,""),IF($A153="TOTAL",SUM(INDIRECT("AU4:AU"&amp;ROW()-1)),""))</f>
        <v/>
      </c>
      <c r="AV153" s="6" t="str">
        <f ca="1">IF(AND($A153&lt;&gt;"",$A153&lt;&gt;"TOTAL"),IF(AND('[2]PDI_Descripcion tipo regimen ju'!$CB151&lt;&gt;"",'[2]PDI_Descripcion tipo regimen ju'!$CB151&lt;&gt;0),'[2]PDI_Descripcion tipo regimen ju'!$CB151,""),IF($A153="TOTAL",SUM(INDIRECT("AV4:AV"&amp;ROW()-1)),""))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IF(AND($A153&lt;&gt;"",$A153&lt;&gt;"TOTAL"),IF(AND('[2]PDI_Descripcion tipo regimen ju'!$CE151&lt;&gt;"",'[2]PDI_Descripcion tipo regimen ju'!$CE151&lt;&gt;0),'[2]PDI_Descripcion tipo regimen ju'!$CE151,""),IF($A153="TOTAL",SUM(INDIRECT("AX4:AX"&amp;ROW()-1)),""))</f>
        <v/>
      </c>
      <c r="AY153" s="6" t="str">
        <f ca="1">IF(AND($A153&lt;&gt;"",$A153&lt;&gt;"TOTAL"),IF(AND('[2]PDI_Descripcion tipo regimen ju'!$CG151&lt;&gt;"",'[2]PDI_Descripcion tipo regimen ju'!$CG151&lt;&gt;0),'[2]PDI_Descripcion tipo regimen ju'!$CG151,""),IF($A153="TOTAL",SUM(INDIRECT("AY4:AY"&amp;ROW()-1)),""))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IF(AND($A153&lt;&gt;"",$A153&lt;&gt;"TOTAL"),IF(AND('[2]PDI_Descripcion tipo regimen ju'!$CJ151&lt;&gt;"",'[2]PDI_Descripcion tipo regimen ju'!$CJ151&lt;&gt;0),'[2]PDI_Descripcion tipo regimen ju'!$CJ151,""),IF($A153="TOTAL",SUM(INDIRECT("BA4:BA"&amp;ROW()-1)),""))</f>
        <v/>
      </c>
      <c r="BB153" s="6" t="str">
        <f ca="1">IF(AND($A153&lt;&gt;"",$A153&lt;&gt;"TOTAL"),IF(AND('[2]PDI_Descripcion tipo regimen ju'!$CL151&lt;&gt;"",'[2]PDI_Descripcion tipo regimen ju'!$CL151&lt;&gt;0),'[2]PDI_Descripcion tipo regimen ju'!$CL151,""),IF($A153="TOTAL",SUM(INDIRECT("BB4:BB"&amp;ROW()-1)),""))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IF(AND($A153&lt;&gt;"",$A153&lt;&gt;"TOTAL"),IF(AND('[2]PDI_Descripcion tipo regimen ju'!$CO151&lt;&gt;"",'[2]PDI_Descripcion tipo regimen ju'!$CO151&lt;&gt;0),'[2]PDI_Descripcion tipo regimen ju'!$CO151,""),IF($A153="TOTAL",SUM(INDIRECT("BD4:BD"&amp;ROW()-1)),""))</f>
        <v/>
      </c>
      <c r="BE153" s="6" t="str">
        <f ca="1">IF(AND($A153&lt;&gt;"",$A153&lt;&gt;"TOTAL"),IF(AND('[2]PDI_Descripcion tipo regimen ju'!$CQ151&lt;&gt;"",'[2]PDI_Descripcion tipo regimen ju'!$CQ151&lt;&gt;0),'[2]PDI_Descripcion tipo regimen ju'!$CQ151,""),IF($A153="TOTAL",SUM(INDIRECT("BE4:BE"&amp;ROW()-1)),""))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IF('[2]PDI_Descripcion tipo regimen ju'!$B152&lt;&gt;"",'[2]PDI_Descripcion tipo regimen ju'!$B152,IF(AND('[2]PDI_Descripcion tipo regimen ju'!$B152="",'[2]PDI_Descripcion tipo regimen ju'!$B153="",'[2]PDI_Descripcion tipo regimen ju'!$B151=""),"","TOTAL"))</f>
        <v/>
      </c>
      <c r="B154" s="6" t="str">
        <f ca="1">IF(AND($A154&lt;&gt;"",$A154&lt;&gt;"TOTAL"),IF(AND('[2]PDI_Descripcion tipo regimen ju'!$C152&lt;&gt;"",'[2]PDI_Descripcion tipo regimen ju'!$C152&lt;&gt;0),'[2]PDI_Descripcion tipo regimen ju'!$C152,""),IF($A154="TOTAL",SUM(INDIRECT("B4:B"&amp;ROW()-1)),""))</f>
        <v/>
      </c>
      <c r="C154" s="6" t="str">
        <f ca="1">IF(AND($A154&lt;&gt;"",$A154&lt;&gt;"TOTAL"),IF(AND('[2]PDI_Descripcion tipo regimen ju'!$E152&lt;&gt;"",'[2]PDI_Descripcion tipo regimen ju'!$E152&lt;&gt;0),'[2]PDI_Descripcion tipo regimen ju'!$E152,""),IF($A154="TOTAL",SUM(INDIRECT("C4:C"&amp;ROW()-1)),""))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IF(AND($A154&lt;&gt;"",$A154&lt;&gt;"TOTAL"),IF(AND('[2]PDI_Descripcion tipo regimen ju'!$H152&lt;&gt;"",'[2]PDI_Descripcion tipo regimen ju'!$H152&lt;&gt;0),'[2]PDI_Descripcion tipo regimen ju'!$H152,""),IF($A154="TOTAL",SUM(INDIRECT("E4:E"&amp;ROW()-1)),""))</f>
        <v/>
      </c>
      <c r="F154" s="6" t="str">
        <f ca="1">IF(AND($A154&lt;&gt;"",$A154&lt;&gt;"TOTAL"),IF(AND('[2]PDI_Descripcion tipo regimen ju'!$J152&lt;&gt;"",'[2]PDI_Descripcion tipo regimen ju'!$J152&lt;&gt;0),'[2]PDI_Descripcion tipo regimen ju'!$J152,""),IF($A154="TOTAL",SUM(INDIRECT("F4:F"&amp;ROW()-1)),""))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IF(AND($A154&lt;&gt;"",$A154&lt;&gt;"TOTAL"),IF(AND('[2]PDI_Descripcion tipo regimen ju'!$M152&lt;&gt;"",'[2]PDI_Descripcion tipo regimen ju'!$M152&lt;&gt;0),'[2]PDI_Descripcion tipo regimen ju'!$M152,""),IF($A154="TOTAL",SUM(INDIRECT("H4:H"&amp;ROW()-1)),""))</f>
        <v/>
      </c>
      <c r="I154" s="6" t="str">
        <f ca="1">IF(AND($A154&lt;&gt;"",$A154&lt;&gt;"TOTAL"),IF(AND('[2]PDI_Descripcion tipo regimen ju'!$O152&lt;&gt;"",'[2]PDI_Descripcion tipo regimen ju'!$O152&lt;&gt;0),'[2]PDI_Descripcion tipo regimen ju'!$O152,""),IF($A154="TOTAL",SUM(INDIRECT("I4:I"&amp;ROW()-1)),""))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IF(AND($A154&lt;&gt;"",$A154&lt;&gt;"TOTAL"),IF(AND('[2]PDI_Descripcion tipo regimen ju'!$R152&lt;&gt;"",'[2]PDI_Descripcion tipo regimen ju'!$R152&lt;&gt;0),'[2]PDI_Descripcion tipo regimen ju'!$R152,""),IF($A154="TOTAL",SUM(INDIRECT("K4:K"&amp;ROW()-1)),""))</f>
        <v/>
      </c>
      <c r="L154" s="6" t="str">
        <f ca="1">IF(AND($A154&lt;&gt;"",$A154&lt;&gt;"TOTAL"),IF(AND('[2]PDI_Descripcion tipo regimen ju'!$T152&lt;&gt;"",'[2]PDI_Descripcion tipo regimen ju'!$T152&lt;&gt;0),'[2]PDI_Descripcion tipo regimen ju'!$T152,""),IF($A154="TOTAL",SUM(INDIRECT("L4:L"&amp;ROW()-1)),""))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IF(AND($A154&lt;&gt;"",$A154&lt;&gt;"TOTAL"),IF(AND('[2]PDI_Descripcion tipo regimen ju'!$W152&lt;&gt;"",'[2]PDI_Descripcion tipo regimen ju'!$W152&lt;&gt;0),'[2]PDI_Descripcion tipo regimen ju'!$W152,""),IF($A154="TOTAL",SUM(INDIRECT("N4:N"&amp;ROW()-1)),""))</f>
        <v/>
      </c>
      <c r="O154" s="6" t="str">
        <f ca="1">IF(AND($A154&lt;&gt;"",$A154&lt;&gt;"TOTAL"),IF(AND('[2]PDI_Descripcion tipo regimen ju'!$Y152&lt;&gt;"",'[2]PDI_Descripcion tipo regimen ju'!$Y152&lt;&gt;0),'[2]PDI_Descripcion tipo regimen ju'!$Y152,""),IF($A154="TOTAL",SUM(INDIRECT("O4:O"&amp;ROW()-1)),""))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IF(AND($A154&lt;&gt;"",$A154&lt;&gt;"TOTAL"),IF(AND('[2]PDI_Descripcion tipo regimen ju'!$AB152&lt;&gt;"",'[2]PDI_Descripcion tipo regimen ju'!$AB152&lt;&gt;0),'[2]PDI_Descripcion tipo regimen ju'!$AB152,""),IF($A154="TOTAL",SUM(INDIRECT("Q4:Q"&amp;ROW()-1)),""))</f>
        <v/>
      </c>
      <c r="R154" s="6" t="str">
        <f ca="1">IF(AND($A154&lt;&gt;"",$A154&lt;&gt;"TOTAL"),IF(AND('[2]PDI_Descripcion tipo regimen ju'!$AD152&lt;&gt;"",'[2]PDI_Descripcion tipo regimen ju'!$AD152&lt;&gt;0),'[2]PDI_Descripcion tipo regimen ju'!$AD152,""),IF($A154="TOTAL",SUM(INDIRECT("R4:R"&amp;ROW()-1)),""))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IF(AND($A154&lt;&gt;"",$A154&lt;&gt;"TOTAL"),IF(AND('[2]PDI_Descripcion tipo regimen ju'!$AG152&lt;&gt;"",'[2]PDI_Descripcion tipo regimen ju'!$AG152&lt;&gt;0),'[2]PDI_Descripcion tipo regimen ju'!$AG152,""),IF($A154="TOTAL",SUM(INDIRECT("T4:T"&amp;ROW()-1)),""))</f>
        <v/>
      </c>
      <c r="U154" s="6" t="str">
        <f ca="1">IF(AND($A154&lt;&gt;"",$A154&lt;&gt;"TOTAL"),IF(AND('[2]PDI_Descripcion tipo regimen ju'!$AI152&lt;&gt;"",'[2]PDI_Descripcion tipo regimen ju'!$AI152&lt;&gt;0),'[2]PDI_Descripcion tipo regimen ju'!$AI152,""),IF($A154="TOTAL",SUM(INDIRECT("U4:U"&amp;ROW()-1)),""))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IF(AND($A154&lt;&gt;"",$A154&lt;&gt;"TOTAL"),IF(AND('[2]PDI_Descripcion tipo regimen ju'!$AL152&lt;&gt;"",'[2]PDI_Descripcion tipo regimen ju'!$AL152&lt;&gt;0),'[2]PDI_Descripcion tipo regimen ju'!$AL152,""),IF($A154="TOTAL",SUM(INDIRECT("W4:W"&amp;ROW()-1)),""))</f>
        <v/>
      </c>
      <c r="X154" s="6" t="str">
        <f ca="1">IF(AND($A154&lt;&gt;"",$A154&lt;&gt;"TOTAL"),IF(AND('[2]PDI_Descripcion tipo regimen ju'!$AN152&lt;&gt;"",'[2]PDI_Descripcion tipo regimen ju'!$AN152&lt;&gt;0),'[2]PDI_Descripcion tipo regimen ju'!$AN152,""),IF($A154="TOTAL",SUM(INDIRECT("X4:X"&amp;ROW()-1)),""))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IF(AND($A154&lt;&gt;"",$A154&lt;&gt;"TOTAL"),IF(AND('[2]PDI_Descripcion tipo regimen ju'!$AQ152&lt;&gt;"",'[2]PDI_Descripcion tipo regimen ju'!$AQ152&lt;&gt;0),'[2]PDI_Descripcion tipo regimen ju'!$AQ152,""),IF($A154="TOTAL",SUM(INDIRECT("Z4:Z"&amp;ROW()-1)),""))</f>
        <v/>
      </c>
      <c r="AA154" s="6" t="str">
        <f ca="1">IF(AND($A154&lt;&gt;"",$A154&lt;&gt;"TOTAL"),IF(AND('[2]PDI_Descripcion tipo regimen ju'!$AS152&lt;&gt;"",'[2]PDI_Descripcion tipo regimen ju'!$AS152&lt;&gt;0),'[2]PDI_Descripcion tipo regimen ju'!$AS152,""),IF($A154="TOTAL",SUM(INDIRECT("AA4:AA"&amp;ROW()-1)),""))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IF(AND($A154&lt;&gt;"",$A154&lt;&gt;"TOTAL"),IF(AND('[2]PDI_Descripcion tipo regimen ju'!$AV152&lt;&gt;"",'[2]PDI_Descripcion tipo regimen ju'!$AV152&lt;&gt;0),'[2]PDI_Descripcion tipo regimen ju'!$AV152,""),IF($A154="TOTAL",SUM(INDIRECT("AC4:AC"&amp;ROW()-1)),""))</f>
        <v/>
      </c>
      <c r="AD154" s="6" t="str">
        <f ca="1">IF(AND($A154&lt;&gt;"",$A154&lt;&gt;"TOTAL"),IF(AND('[2]PDI_Descripcion tipo regimen ju'!$AX152&lt;&gt;"",'[2]PDI_Descripcion tipo regimen ju'!$AX152&lt;&gt;0),'[2]PDI_Descripcion tipo regimen ju'!$AX152,""),IF($A154="TOTAL",SUM(INDIRECT("AD4:AD"&amp;ROW()-1)),""))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IF(AND($A154&lt;&gt;"",$A154&lt;&gt;"TOTAL"),IF(AND('[2]PDI_Descripcion tipo regimen ju'!$BA152&lt;&gt;"",'[2]PDI_Descripcion tipo regimen ju'!$BA152&lt;&gt;0),'[2]PDI_Descripcion tipo regimen ju'!$BA152,""),IF($A154="TOTAL",SUM(INDIRECT("AF4:AF"&amp;ROW()-1)),""))</f>
        <v/>
      </c>
      <c r="AG154" s="6" t="str">
        <f ca="1">IF(AND($A154&lt;&gt;"",$A154&lt;&gt;"TOTAL"),IF(AND('[2]PDI_Descripcion tipo regimen ju'!$BC152&lt;&gt;"",'[2]PDI_Descripcion tipo regimen ju'!$BC152&lt;&gt;0),'[2]PDI_Descripcion tipo regimen ju'!$BC152,""),IF($A154="TOTAL",SUM(INDIRECT("AG4:AG"&amp;ROW()-1)),""))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IF(AND($A154&lt;&gt;"",$A154&lt;&gt;"TOTAL"),IF(AND('[2]PDI_Descripcion tipo regimen ju'!$BF152&lt;&gt;"",'[2]PDI_Descripcion tipo regimen ju'!$BF152&lt;&gt;0),'[2]PDI_Descripcion tipo regimen ju'!$BF152,""),IF($A154="TOTAL",SUM(INDIRECT("AI4:AI"&amp;ROW()-1)),""))</f>
        <v/>
      </c>
      <c r="AJ154" s="6" t="str">
        <f ca="1">IF(AND($A154&lt;&gt;"",$A154&lt;&gt;"TOTAL"),IF(AND('[2]PDI_Descripcion tipo regimen ju'!$BH152&lt;&gt;"",'[2]PDI_Descripcion tipo regimen ju'!$BH152&lt;&gt;0),'[2]PDI_Descripcion tipo regimen ju'!$BH152,""),IF($A154="TOTAL",SUM(INDIRECT("AJ4:AJ"&amp;ROW()-1)),""))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IF(AND($A154&lt;&gt;"",$A154&lt;&gt;"TOTAL"),IF(AND('[2]PDI_Descripcion tipo regimen ju'!$BK152&lt;&gt;"",'[2]PDI_Descripcion tipo regimen ju'!$BK152&lt;&gt;0),'[2]PDI_Descripcion tipo regimen ju'!$BK152,""),IF($A154="TOTAL",SUM(INDIRECT("AL4:AL"&amp;ROW()-1)),""))</f>
        <v/>
      </c>
      <c r="AM154" s="6" t="str">
        <f ca="1">IF(AND($A154&lt;&gt;"",$A154&lt;&gt;"TOTAL"),IF(AND('[2]PDI_Descripcion tipo regimen ju'!$BM152&lt;&gt;"",'[2]PDI_Descripcion tipo regimen ju'!$BM152&lt;&gt;0),'[2]PDI_Descripcion tipo regimen ju'!$BM152,""),IF($A154="TOTAL",SUM(INDIRECT("AM4:AM"&amp;ROW()-1)),""))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IF(AND($A154&lt;&gt;"",$A154&lt;&gt;"TOTAL"),IF(AND('[2]PDI_Descripcion tipo regimen ju'!$BP152&lt;&gt;"",'[2]PDI_Descripcion tipo regimen ju'!$BP152&lt;&gt;0),'[2]PDI_Descripcion tipo regimen ju'!$BP152,""),IF($A154="TOTAL",SUM(INDIRECT("AO4:AO"&amp;ROW()-1)),""))</f>
        <v/>
      </c>
      <c r="AP154" s="6" t="str">
        <f ca="1">IF(AND($A154&lt;&gt;"",$A154&lt;&gt;"TOTAL"),IF(AND('[2]PDI_Descripcion tipo regimen ju'!$BR152&lt;&gt;"",'[2]PDI_Descripcion tipo regimen ju'!$BR152&lt;&gt;0),'[2]PDI_Descripcion tipo regimen ju'!$BR152,""),IF($A154="TOTAL",SUM(INDIRECT("AP4:AP"&amp;ROW()-1)),""))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IF(AND($A154&lt;&gt;"",$A154&lt;&gt;"TOTAL"),IF(AND('[2]PDI_Descripcion tipo regimen ju'!$BU152&lt;&gt;"",'[2]PDI_Descripcion tipo regimen ju'!$BU152&lt;&gt;0),'[2]PDI_Descripcion tipo regimen ju'!$BU152,""),IF($A154="TOTAL",SUM(INDIRECT("AR4:AR"&amp;ROW()-1)),""))</f>
        <v/>
      </c>
      <c r="AS154" s="6" t="str">
        <f ca="1">IF(AND($A154&lt;&gt;"",$A154&lt;&gt;"TOTAL"),IF(AND('[2]PDI_Descripcion tipo regimen ju'!$BW152&lt;&gt;"",'[2]PDI_Descripcion tipo regimen ju'!$BW152&lt;&gt;0),'[2]PDI_Descripcion tipo regimen ju'!$BW152,""),IF($A154="TOTAL",SUM(INDIRECT("AS4:AS"&amp;ROW()-1)),""))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IF(AND($A154&lt;&gt;"",$A154&lt;&gt;"TOTAL"),IF(AND('[2]PDI_Descripcion tipo regimen ju'!$BZ152&lt;&gt;"",'[2]PDI_Descripcion tipo regimen ju'!$BZ152&lt;&gt;0),'[2]PDI_Descripcion tipo regimen ju'!$BZ152,""),IF($A154="TOTAL",SUM(INDIRECT("AU4:AU"&amp;ROW()-1)),""))</f>
        <v/>
      </c>
      <c r="AV154" s="6" t="str">
        <f ca="1">IF(AND($A154&lt;&gt;"",$A154&lt;&gt;"TOTAL"),IF(AND('[2]PDI_Descripcion tipo regimen ju'!$CB152&lt;&gt;"",'[2]PDI_Descripcion tipo regimen ju'!$CB152&lt;&gt;0),'[2]PDI_Descripcion tipo regimen ju'!$CB152,""),IF($A154="TOTAL",SUM(INDIRECT("AV4:AV"&amp;ROW()-1)),""))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IF(AND($A154&lt;&gt;"",$A154&lt;&gt;"TOTAL"),IF(AND('[2]PDI_Descripcion tipo regimen ju'!$CE152&lt;&gt;"",'[2]PDI_Descripcion tipo regimen ju'!$CE152&lt;&gt;0),'[2]PDI_Descripcion tipo regimen ju'!$CE152,""),IF($A154="TOTAL",SUM(INDIRECT("AX4:AX"&amp;ROW()-1)),""))</f>
        <v/>
      </c>
      <c r="AY154" s="6" t="str">
        <f ca="1">IF(AND($A154&lt;&gt;"",$A154&lt;&gt;"TOTAL"),IF(AND('[2]PDI_Descripcion tipo regimen ju'!$CG152&lt;&gt;"",'[2]PDI_Descripcion tipo regimen ju'!$CG152&lt;&gt;0),'[2]PDI_Descripcion tipo regimen ju'!$CG152,""),IF($A154="TOTAL",SUM(INDIRECT("AY4:AY"&amp;ROW()-1)),""))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IF(AND($A154&lt;&gt;"",$A154&lt;&gt;"TOTAL"),IF(AND('[2]PDI_Descripcion tipo regimen ju'!$CJ152&lt;&gt;"",'[2]PDI_Descripcion tipo regimen ju'!$CJ152&lt;&gt;0),'[2]PDI_Descripcion tipo regimen ju'!$CJ152,""),IF($A154="TOTAL",SUM(INDIRECT("BA4:BA"&amp;ROW()-1)),""))</f>
        <v/>
      </c>
      <c r="BB154" s="6" t="str">
        <f ca="1">IF(AND($A154&lt;&gt;"",$A154&lt;&gt;"TOTAL"),IF(AND('[2]PDI_Descripcion tipo regimen ju'!$CL152&lt;&gt;"",'[2]PDI_Descripcion tipo regimen ju'!$CL152&lt;&gt;0),'[2]PDI_Descripcion tipo regimen ju'!$CL152,""),IF($A154="TOTAL",SUM(INDIRECT("BB4:BB"&amp;ROW()-1)),""))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IF(AND($A154&lt;&gt;"",$A154&lt;&gt;"TOTAL"),IF(AND('[2]PDI_Descripcion tipo regimen ju'!$CO152&lt;&gt;"",'[2]PDI_Descripcion tipo regimen ju'!$CO152&lt;&gt;0),'[2]PDI_Descripcion tipo regimen ju'!$CO152,""),IF($A154="TOTAL",SUM(INDIRECT("BD4:BD"&amp;ROW()-1)),""))</f>
        <v/>
      </c>
      <c r="BE154" s="6" t="str">
        <f ca="1">IF(AND($A154&lt;&gt;"",$A154&lt;&gt;"TOTAL"),IF(AND('[2]PDI_Descripcion tipo regimen ju'!$CQ152&lt;&gt;"",'[2]PDI_Descripcion tipo regimen ju'!$CQ152&lt;&gt;0),'[2]PDI_Descripcion tipo regimen ju'!$CQ152,""),IF($A154="TOTAL",SUM(INDIRECT("BE4:BE"&amp;ROW()-1)),""))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IF('[2]PDI_Descripcion tipo regimen ju'!$B153&lt;&gt;"",'[2]PDI_Descripcion tipo regimen ju'!$B153,IF(AND('[2]PDI_Descripcion tipo regimen ju'!$B153="",'[2]PDI_Descripcion tipo regimen ju'!$B154="",'[2]PDI_Descripcion tipo regimen ju'!$B152=""),"","TOTAL"))</f>
        <v/>
      </c>
      <c r="B155" s="6" t="str">
        <f ca="1">IF(AND($A155&lt;&gt;"",$A155&lt;&gt;"TOTAL"),IF(AND('[2]PDI_Descripcion tipo regimen ju'!$C153&lt;&gt;"",'[2]PDI_Descripcion tipo regimen ju'!$C153&lt;&gt;0),'[2]PDI_Descripcion tipo regimen ju'!$C153,""),IF($A155="TOTAL",SUM(INDIRECT("B4:B"&amp;ROW()-1)),""))</f>
        <v/>
      </c>
      <c r="C155" s="6" t="str">
        <f ca="1">IF(AND($A155&lt;&gt;"",$A155&lt;&gt;"TOTAL"),IF(AND('[2]PDI_Descripcion tipo regimen ju'!$E153&lt;&gt;"",'[2]PDI_Descripcion tipo regimen ju'!$E153&lt;&gt;0),'[2]PDI_Descripcion tipo regimen ju'!$E153,""),IF($A155="TOTAL",SUM(INDIRECT("C4:C"&amp;ROW()-1)),""))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IF(AND($A155&lt;&gt;"",$A155&lt;&gt;"TOTAL"),IF(AND('[2]PDI_Descripcion tipo regimen ju'!$H153&lt;&gt;"",'[2]PDI_Descripcion tipo regimen ju'!$H153&lt;&gt;0),'[2]PDI_Descripcion tipo regimen ju'!$H153,""),IF($A155="TOTAL",SUM(INDIRECT("E4:E"&amp;ROW()-1)),""))</f>
        <v/>
      </c>
      <c r="F155" s="6" t="str">
        <f ca="1">IF(AND($A155&lt;&gt;"",$A155&lt;&gt;"TOTAL"),IF(AND('[2]PDI_Descripcion tipo regimen ju'!$J153&lt;&gt;"",'[2]PDI_Descripcion tipo regimen ju'!$J153&lt;&gt;0),'[2]PDI_Descripcion tipo regimen ju'!$J153,""),IF($A155="TOTAL",SUM(INDIRECT("F4:F"&amp;ROW()-1)),""))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IF(AND($A155&lt;&gt;"",$A155&lt;&gt;"TOTAL"),IF(AND('[2]PDI_Descripcion tipo regimen ju'!$M153&lt;&gt;"",'[2]PDI_Descripcion tipo regimen ju'!$M153&lt;&gt;0),'[2]PDI_Descripcion tipo regimen ju'!$M153,""),IF($A155="TOTAL",SUM(INDIRECT("H4:H"&amp;ROW()-1)),""))</f>
        <v/>
      </c>
      <c r="I155" s="6" t="str">
        <f ca="1">IF(AND($A155&lt;&gt;"",$A155&lt;&gt;"TOTAL"),IF(AND('[2]PDI_Descripcion tipo regimen ju'!$O153&lt;&gt;"",'[2]PDI_Descripcion tipo regimen ju'!$O153&lt;&gt;0),'[2]PDI_Descripcion tipo regimen ju'!$O153,""),IF($A155="TOTAL",SUM(INDIRECT("I4:I"&amp;ROW()-1)),""))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IF(AND($A155&lt;&gt;"",$A155&lt;&gt;"TOTAL"),IF(AND('[2]PDI_Descripcion tipo regimen ju'!$R153&lt;&gt;"",'[2]PDI_Descripcion tipo regimen ju'!$R153&lt;&gt;0),'[2]PDI_Descripcion tipo regimen ju'!$R153,""),IF($A155="TOTAL",SUM(INDIRECT("K4:K"&amp;ROW()-1)),""))</f>
        <v/>
      </c>
      <c r="L155" s="6" t="str">
        <f ca="1">IF(AND($A155&lt;&gt;"",$A155&lt;&gt;"TOTAL"),IF(AND('[2]PDI_Descripcion tipo regimen ju'!$T153&lt;&gt;"",'[2]PDI_Descripcion tipo regimen ju'!$T153&lt;&gt;0),'[2]PDI_Descripcion tipo regimen ju'!$T153,""),IF($A155="TOTAL",SUM(INDIRECT("L4:L"&amp;ROW()-1)),""))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IF(AND($A155&lt;&gt;"",$A155&lt;&gt;"TOTAL"),IF(AND('[2]PDI_Descripcion tipo regimen ju'!$W153&lt;&gt;"",'[2]PDI_Descripcion tipo regimen ju'!$W153&lt;&gt;0),'[2]PDI_Descripcion tipo regimen ju'!$W153,""),IF($A155="TOTAL",SUM(INDIRECT("N4:N"&amp;ROW()-1)),""))</f>
        <v/>
      </c>
      <c r="O155" s="6" t="str">
        <f ca="1">IF(AND($A155&lt;&gt;"",$A155&lt;&gt;"TOTAL"),IF(AND('[2]PDI_Descripcion tipo regimen ju'!$Y153&lt;&gt;"",'[2]PDI_Descripcion tipo regimen ju'!$Y153&lt;&gt;0),'[2]PDI_Descripcion tipo regimen ju'!$Y153,""),IF($A155="TOTAL",SUM(INDIRECT("O4:O"&amp;ROW()-1)),""))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IF(AND($A155&lt;&gt;"",$A155&lt;&gt;"TOTAL"),IF(AND('[2]PDI_Descripcion tipo regimen ju'!$AB153&lt;&gt;"",'[2]PDI_Descripcion tipo regimen ju'!$AB153&lt;&gt;0),'[2]PDI_Descripcion tipo regimen ju'!$AB153,""),IF($A155="TOTAL",SUM(INDIRECT("Q4:Q"&amp;ROW()-1)),""))</f>
        <v/>
      </c>
      <c r="R155" s="6" t="str">
        <f ca="1">IF(AND($A155&lt;&gt;"",$A155&lt;&gt;"TOTAL"),IF(AND('[2]PDI_Descripcion tipo regimen ju'!$AD153&lt;&gt;"",'[2]PDI_Descripcion tipo regimen ju'!$AD153&lt;&gt;0),'[2]PDI_Descripcion tipo regimen ju'!$AD153,""),IF($A155="TOTAL",SUM(INDIRECT("R4:R"&amp;ROW()-1)),""))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IF(AND($A155&lt;&gt;"",$A155&lt;&gt;"TOTAL"),IF(AND('[2]PDI_Descripcion tipo regimen ju'!$AG153&lt;&gt;"",'[2]PDI_Descripcion tipo regimen ju'!$AG153&lt;&gt;0),'[2]PDI_Descripcion tipo regimen ju'!$AG153,""),IF($A155="TOTAL",SUM(INDIRECT("T4:T"&amp;ROW()-1)),""))</f>
        <v/>
      </c>
      <c r="U155" s="6" t="str">
        <f ca="1">IF(AND($A155&lt;&gt;"",$A155&lt;&gt;"TOTAL"),IF(AND('[2]PDI_Descripcion tipo regimen ju'!$AI153&lt;&gt;"",'[2]PDI_Descripcion tipo regimen ju'!$AI153&lt;&gt;0),'[2]PDI_Descripcion tipo regimen ju'!$AI153,""),IF($A155="TOTAL",SUM(INDIRECT("U4:U"&amp;ROW()-1)),""))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IF(AND($A155&lt;&gt;"",$A155&lt;&gt;"TOTAL"),IF(AND('[2]PDI_Descripcion tipo regimen ju'!$AL153&lt;&gt;"",'[2]PDI_Descripcion tipo regimen ju'!$AL153&lt;&gt;0),'[2]PDI_Descripcion tipo regimen ju'!$AL153,""),IF($A155="TOTAL",SUM(INDIRECT("W4:W"&amp;ROW()-1)),""))</f>
        <v/>
      </c>
      <c r="X155" s="6" t="str">
        <f ca="1">IF(AND($A155&lt;&gt;"",$A155&lt;&gt;"TOTAL"),IF(AND('[2]PDI_Descripcion tipo regimen ju'!$AN153&lt;&gt;"",'[2]PDI_Descripcion tipo regimen ju'!$AN153&lt;&gt;0),'[2]PDI_Descripcion tipo regimen ju'!$AN153,""),IF($A155="TOTAL",SUM(INDIRECT("X4:X"&amp;ROW()-1)),""))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IF(AND($A155&lt;&gt;"",$A155&lt;&gt;"TOTAL"),IF(AND('[2]PDI_Descripcion tipo regimen ju'!$AQ153&lt;&gt;"",'[2]PDI_Descripcion tipo regimen ju'!$AQ153&lt;&gt;0),'[2]PDI_Descripcion tipo regimen ju'!$AQ153,""),IF($A155="TOTAL",SUM(INDIRECT("Z4:Z"&amp;ROW()-1)),""))</f>
        <v/>
      </c>
      <c r="AA155" s="6" t="str">
        <f ca="1">IF(AND($A155&lt;&gt;"",$A155&lt;&gt;"TOTAL"),IF(AND('[2]PDI_Descripcion tipo regimen ju'!$AS153&lt;&gt;"",'[2]PDI_Descripcion tipo regimen ju'!$AS153&lt;&gt;0),'[2]PDI_Descripcion tipo regimen ju'!$AS153,""),IF($A155="TOTAL",SUM(INDIRECT("AA4:AA"&amp;ROW()-1)),""))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IF(AND($A155&lt;&gt;"",$A155&lt;&gt;"TOTAL"),IF(AND('[2]PDI_Descripcion tipo regimen ju'!$AV153&lt;&gt;"",'[2]PDI_Descripcion tipo regimen ju'!$AV153&lt;&gt;0),'[2]PDI_Descripcion tipo regimen ju'!$AV153,""),IF($A155="TOTAL",SUM(INDIRECT("AC4:AC"&amp;ROW()-1)),""))</f>
        <v/>
      </c>
      <c r="AD155" s="6" t="str">
        <f ca="1">IF(AND($A155&lt;&gt;"",$A155&lt;&gt;"TOTAL"),IF(AND('[2]PDI_Descripcion tipo regimen ju'!$AX153&lt;&gt;"",'[2]PDI_Descripcion tipo regimen ju'!$AX153&lt;&gt;0),'[2]PDI_Descripcion tipo regimen ju'!$AX153,""),IF($A155="TOTAL",SUM(INDIRECT("AD4:AD"&amp;ROW()-1)),""))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IF(AND($A155&lt;&gt;"",$A155&lt;&gt;"TOTAL"),IF(AND('[2]PDI_Descripcion tipo regimen ju'!$BA153&lt;&gt;"",'[2]PDI_Descripcion tipo regimen ju'!$BA153&lt;&gt;0),'[2]PDI_Descripcion tipo regimen ju'!$BA153,""),IF($A155="TOTAL",SUM(INDIRECT("AF4:AF"&amp;ROW()-1)),""))</f>
        <v/>
      </c>
      <c r="AG155" s="6" t="str">
        <f ca="1">IF(AND($A155&lt;&gt;"",$A155&lt;&gt;"TOTAL"),IF(AND('[2]PDI_Descripcion tipo regimen ju'!$BC153&lt;&gt;"",'[2]PDI_Descripcion tipo regimen ju'!$BC153&lt;&gt;0),'[2]PDI_Descripcion tipo regimen ju'!$BC153,""),IF($A155="TOTAL",SUM(INDIRECT("AG4:AG"&amp;ROW()-1)),""))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IF(AND($A155&lt;&gt;"",$A155&lt;&gt;"TOTAL"),IF(AND('[2]PDI_Descripcion tipo regimen ju'!$BF153&lt;&gt;"",'[2]PDI_Descripcion tipo regimen ju'!$BF153&lt;&gt;0),'[2]PDI_Descripcion tipo regimen ju'!$BF153,""),IF($A155="TOTAL",SUM(INDIRECT("AI4:AI"&amp;ROW()-1)),""))</f>
        <v/>
      </c>
      <c r="AJ155" s="6" t="str">
        <f ca="1">IF(AND($A155&lt;&gt;"",$A155&lt;&gt;"TOTAL"),IF(AND('[2]PDI_Descripcion tipo regimen ju'!$BH153&lt;&gt;"",'[2]PDI_Descripcion tipo regimen ju'!$BH153&lt;&gt;0),'[2]PDI_Descripcion tipo regimen ju'!$BH153,""),IF($A155="TOTAL",SUM(INDIRECT("AJ4:AJ"&amp;ROW()-1)),""))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IF(AND($A155&lt;&gt;"",$A155&lt;&gt;"TOTAL"),IF(AND('[2]PDI_Descripcion tipo regimen ju'!$BK153&lt;&gt;"",'[2]PDI_Descripcion tipo regimen ju'!$BK153&lt;&gt;0),'[2]PDI_Descripcion tipo regimen ju'!$BK153,""),IF($A155="TOTAL",SUM(INDIRECT("AL4:AL"&amp;ROW()-1)),""))</f>
        <v/>
      </c>
      <c r="AM155" s="6" t="str">
        <f ca="1">IF(AND($A155&lt;&gt;"",$A155&lt;&gt;"TOTAL"),IF(AND('[2]PDI_Descripcion tipo regimen ju'!$BM153&lt;&gt;"",'[2]PDI_Descripcion tipo regimen ju'!$BM153&lt;&gt;0),'[2]PDI_Descripcion tipo regimen ju'!$BM153,""),IF($A155="TOTAL",SUM(INDIRECT("AM4:AM"&amp;ROW()-1)),""))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IF(AND($A155&lt;&gt;"",$A155&lt;&gt;"TOTAL"),IF(AND('[2]PDI_Descripcion tipo regimen ju'!$BP153&lt;&gt;"",'[2]PDI_Descripcion tipo regimen ju'!$BP153&lt;&gt;0),'[2]PDI_Descripcion tipo regimen ju'!$BP153,""),IF($A155="TOTAL",SUM(INDIRECT("AO4:AO"&amp;ROW()-1)),""))</f>
        <v/>
      </c>
      <c r="AP155" s="6" t="str">
        <f ca="1">IF(AND($A155&lt;&gt;"",$A155&lt;&gt;"TOTAL"),IF(AND('[2]PDI_Descripcion tipo regimen ju'!$BR153&lt;&gt;"",'[2]PDI_Descripcion tipo regimen ju'!$BR153&lt;&gt;0),'[2]PDI_Descripcion tipo regimen ju'!$BR153,""),IF($A155="TOTAL",SUM(INDIRECT("AP4:AP"&amp;ROW()-1)),""))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IF(AND($A155&lt;&gt;"",$A155&lt;&gt;"TOTAL"),IF(AND('[2]PDI_Descripcion tipo regimen ju'!$BU153&lt;&gt;"",'[2]PDI_Descripcion tipo regimen ju'!$BU153&lt;&gt;0),'[2]PDI_Descripcion tipo regimen ju'!$BU153,""),IF($A155="TOTAL",SUM(INDIRECT("AR4:AR"&amp;ROW()-1)),""))</f>
        <v/>
      </c>
      <c r="AS155" s="6" t="str">
        <f ca="1">IF(AND($A155&lt;&gt;"",$A155&lt;&gt;"TOTAL"),IF(AND('[2]PDI_Descripcion tipo regimen ju'!$BW153&lt;&gt;"",'[2]PDI_Descripcion tipo regimen ju'!$BW153&lt;&gt;0),'[2]PDI_Descripcion tipo regimen ju'!$BW153,""),IF($A155="TOTAL",SUM(INDIRECT("AS4:AS"&amp;ROW()-1)),""))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IF(AND($A155&lt;&gt;"",$A155&lt;&gt;"TOTAL"),IF(AND('[2]PDI_Descripcion tipo regimen ju'!$BZ153&lt;&gt;"",'[2]PDI_Descripcion tipo regimen ju'!$BZ153&lt;&gt;0),'[2]PDI_Descripcion tipo regimen ju'!$BZ153,""),IF($A155="TOTAL",SUM(INDIRECT("AU4:AU"&amp;ROW()-1)),""))</f>
        <v/>
      </c>
      <c r="AV155" s="6" t="str">
        <f ca="1">IF(AND($A155&lt;&gt;"",$A155&lt;&gt;"TOTAL"),IF(AND('[2]PDI_Descripcion tipo regimen ju'!$CB153&lt;&gt;"",'[2]PDI_Descripcion tipo regimen ju'!$CB153&lt;&gt;0),'[2]PDI_Descripcion tipo regimen ju'!$CB153,""),IF($A155="TOTAL",SUM(INDIRECT("AV4:AV"&amp;ROW()-1)),""))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IF(AND($A155&lt;&gt;"",$A155&lt;&gt;"TOTAL"),IF(AND('[2]PDI_Descripcion tipo regimen ju'!$CE153&lt;&gt;"",'[2]PDI_Descripcion tipo regimen ju'!$CE153&lt;&gt;0),'[2]PDI_Descripcion tipo regimen ju'!$CE153,""),IF($A155="TOTAL",SUM(INDIRECT("AX4:AX"&amp;ROW()-1)),""))</f>
        <v/>
      </c>
      <c r="AY155" s="6" t="str">
        <f ca="1">IF(AND($A155&lt;&gt;"",$A155&lt;&gt;"TOTAL"),IF(AND('[2]PDI_Descripcion tipo regimen ju'!$CG153&lt;&gt;"",'[2]PDI_Descripcion tipo regimen ju'!$CG153&lt;&gt;0),'[2]PDI_Descripcion tipo regimen ju'!$CG153,""),IF($A155="TOTAL",SUM(INDIRECT("AY4:AY"&amp;ROW()-1)),""))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IF(AND($A155&lt;&gt;"",$A155&lt;&gt;"TOTAL"),IF(AND('[2]PDI_Descripcion tipo regimen ju'!$CJ153&lt;&gt;"",'[2]PDI_Descripcion tipo regimen ju'!$CJ153&lt;&gt;0),'[2]PDI_Descripcion tipo regimen ju'!$CJ153,""),IF($A155="TOTAL",SUM(INDIRECT("BA4:BA"&amp;ROW()-1)),""))</f>
        <v/>
      </c>
      <c r="BB155" s="6" t="str">
        <f ca="1">IF(AND($A155&lt;&gt;"",$A155&lt;&gt;"TOTAL"),IF(AND('[2]PDI_Descripcion tipo regimen ju'!$CL153&lt;&gt;"",'[2]PDI_Descripcion tipo regimen ju'!$CL153&lt;&gt;0),'[2]PDI_Descripcion tipo regimen ju'!$CL153,""),IF($A155="TOTAL",SUM(INDIRECT("BB4:BB"&amp;ROW()-1)),""))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IF(AND($A155&lt;&gt;"",$A155&lt;&gt;"TOTAL"),IF(AND('[2]PDI_Descripcion tipo regimen ju'!$CO153&lt;&gt;"",'[2]PDI_Descripcion tipo regimen ju'!$CO153&lt;&gt;0),'[2]PDI_Descripcion tipo regimen ju'!$CO153,""),IF($A155="TOTAL",SUM(INDIRECT("BD4:BD"&amp;ROW()-1)),""))</f>
        <v/>
      </c>
      <c r="BE155" s="6" t="str">
        <f ca="1">IF(AND($A155&lt;&gt;"",$A155&lt;&gt;"TOTAL"),IF(AND('[2]PDI_Descripcion tipo regimen ju'!$CQ153&lt;&gt;"",'[2]PDI_Descripcion tipo regimen ju'!$CQ153&lt;&gt;0),'[2]PDI_Descripcion tipo regimen ju'!$CQ153,""),IF($A155="TOTAL",SUM(INDIRECT("BE4:BE"&amp;ROW()-1)),""))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IF('[2]PDI_Descripcion tipo regimen ju'!$B154&lt;&gt;"",'[2]PDI_Descripcion tipo regimen ju'!$B154,IF(AND('[2]PDI_Descripcion tipo regimen ju'!$B154="",'[2]PDI_Descripcion tipo regimen ju'!$B155="",'[2]PDI_Descripcion tipo regimen ju'!$B153=""),"","TOTAL"))</f>
        <v/>
      </c>
      <c r="B156" s="6" t="str">
        <f ca="1">IF(AND($A156&lt;&gt;"",$A156&lt;&gt;"TOTAL"),IF(AND('[2]PDI_Descripcion tipo regimen ju'!$C154&lt;&gt;"",'[2]PDI_Descripcion tipo regimen ju'!$C154&lt;&gt;0),'[2]PDI_Descripcion tipo regimen ju'!$C154,""),IF($A156="TOTAL",SUM(INDIRECT("B4:B"&amp;ROW()-1)),""))</f>
        <v/>
      </c>
      <c r="C156" s="6" t="str">
        <f ca="1">IF(AND($A156&lt;&gt;"",$A156&lt;&gt;"TOTAL"),IF(AND('[2]PDI_Descripcion tipo regimen ju'!$E154&lt;&gt;"",'[2]PDI_Descripcion tipo regimen ju'!$E154&lt;&gt;0),'[2]PDI_Descripcion tipo regimen ju'!$E154,""),IF($A156="TOTAL",SUM(INDIRECT("C4:C"&amp;ROW()-1)),""))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IF(AND($A156&lt;&gt;"",$A156&lt;&gt;"TOTAL"),IF(AND('[2]PDI_Descripcion tipo regimen ju'!$H154&lt;&gt;"",'[2]PDI_Descripcion tipo regimen ju'!$H154&lt;&gt;0),'[2]PDI_Descripcion tipo regimen ju'!$H154,""),IF($A156="TOTAL",SUM(INDIRECT("E4:E"&amp;ROW()-1)),""))</f>
        <v/>
      </c>
      <c r="F156" s="6" t="str">
        <f ca="1">IF(AND($A156&lt;&gt;"",$A156&lt;&gt;"TOTAL"),IF(AND('[2]PDI_Descripcion tipo regimen ju'!$J154&lt;&gt;"",'[2]PDI_Descripcion tipo regimen ju'!$J154&lt;&gt;0),'[2]PDI_Descripcion tipo regimen ju'!$J154,""),IF($A156="TOTAL",SUM(INDIRECT("F4:F"&amp;ROW()-1)),""))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IF(AND($A156&lt;&gt;"",$A156&lt;&gt;"TOTAL"),IF(AND('[2]PDI_Descripcion tipo regimen ju'!$M154&lt;&gt;"",'[2]PDI_Descripcion tipo regimen ju'!$M154&lt;&gt;0),'[2]PDI_Descripcion tipo regimen ju'!$M154,""),IF($A156="TOTAL",SUM(INDIRECT("H4:H"&amp;ROW()-1)),""))</f>
        <v/>
      </c>
      <c r="I156" s="6" t="str">
        <f ca="1">IF(AND($A156&lt;&gt;"",$A156&lt;&gt;"TOTAL"),IF(AND('[2]PDI_Descripcion tipo regimen ju'!$O154&lt;&gt;"",'[2]PDI_Descripcion tipo regimen ju'!$O154&lt;&gt;0),'[2]PDI_Descripcion tipo regimen ju'!$O154,""),IF($A156="TOTAL",SUM(INDIRECT("I4:I"&amp;ROW()-1)),""))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IF(AND($A156&lt;&gt;"",$A156&lt;&gt;"TOTAL"),IF(AND('[2]PDI_Descripcion tipo regimen ju'!$R154&lt;&gt;"",'[2]PDI_Descripcion tipo regimen ju'!$R154&lt;&gt;0),'[2]PDI_Descripcion tipo regimen ju'!$R154,""),IF($A156="TOTAL",SUM(INDIRECT("K4:K"&amp;ROW()-1)),""))</f>
        <v/>
      </c>
      <c r="L156" s="6" t="str">
        <f ca="1">IF(AND($A156&lt;&gt;"",$A156&lt;&gt;"TOTAL"),IF(AND('[2]PDI_Descripcion tipo regimen ju'!$T154&lt;&gt;"",'[2]PDI_Descripcion tipo regimen ju'!$T154&lt;&gt;0),'[2]PDI_Descripcion tipo regimen ju'!$T154,""),IF($A156="TOTAL",SUM(INDIRECT("L4:L"&amp;ROW()-1)),""))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IF(AND($A156&lt;&gt;"",$A156&lt;&gt;"TOTAL"),IF(AND('[2]PDI_Descripcion tipo regimen ju'!$W154&lt;&gt;"",'[2]PDI_Descripcion tipo regimen ju'!$W154&lt;&gt;0),'[2]PDI_Descripcion tipo regimen ju'!$W154,""),IF($A156="TOTAL",SUM(INDIRECT("N4:N"&amp;ROW()-1)),""))</f>
        <v/>
      </c>
      <c r="O156" s="6" t="str">
        <f ca="1">IF(AND($A156&lt;&gt;"",$A156&lt;&gt;"TOTAL"),IF(AND('[2]PDI_Descripcion tipo regimen ju'!$Y154&lt;&gt;"",'[2]PDI_Descripcion tipo regimen ju'!$Y154&lt;&gt;0),'[2]PDI_Descripcion tipo regimen ju'!$Y154,""),IF($A156="TOTAL",SUM(INDIRECT("O4:O"&amp;ROW()-1)),""))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IF(AND($A156&lt;&gt;"",$A156&lt;&gt;"TOTAL"),IF(AND('[2]PDI_Descripcion tipo regimen ju'!$AB154&lt;&gt;"",'[2]PDI_Descripcion tipo regimen ju'!$AB154&lt;&gt;0),'[2]PDI_Descripcion tipo regimen ju'!$AB154,""),IF($A156="TOTAL",SUM(INDIRECT("Q4:Q"&amp;ROW()-1)),""))</f>
        <v/>
      </c>
      <c r="R156" s="6" t="str">
        <f ca="1">IF(AND($A156&lt;&gt;"",$A156&lt;&gt;"TOTAL"),IF(AND('[2]PDI_Descripcion tipo regimen ju'!$AD154&lt;&gt;"",'[2]PDI_Descripcion tipo regimen ju'!$AD154&lt;&gt;0),'[2]PDI_Descripcion tipo regimen ju'!$AD154,""),IF($A156="TOTAL",SUM(INDIRECT("R4:R"&amp;ROW()-1)),""))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IF(AND($A156&lt;&gt;"",$A156&lt;&gt;"TOTAL"),IF(AND('[2]PDI_Descripcion tipo regimen ju'!$AG154&lt;&gt;"",'[2]PDI_Descripcion tipo regimen ju'!$AG154&lt;&gt;0),'[2]PDI_Descripcion tipo regimen ju'!$AG154,""),IF($A156="TOTAL",SUM(INDIRECT("T4:T"&amp;ROW()-1)),""))</f>
        <v/>
      </c>
      <c r="U156" s="6" t="str">
        <f ca="1">IF(AND($A156&lt;&gt;"",$A156&lt;&gt;"TOTAL"),IF(AND('[2]PDI_Descripcion tipo regimen ju'!$AI154&lt;&gt;"",'[2]PDI_Descripcion tipo regimen ju'!$AI154&lt;&gt;0),'[2]PDI_Descripcion tipo regimen ju'!$AI154,""),IF($A156="TOTAL",SUM(INDIRECT("U4:U"&amp;ROW()-1)),""))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IF(AND($A156&lt;&gt;"",$A156&lt;&gt;"TOTAL"),IF(AND('[2]PDI_Descripcion tipo regimen ju'!$AL154&lt;&gt;"",'[2]PDI_Descripcion tipo regimen ju'!$AL154&lt;&gt;0),'[2]PDI_Descripcion tipo regimen ju'!$AL154,""),IF($A156="TOTAL",SUM(INDIRECT("W4:W"&amp;ROW()-1)),""))</f>
        <v/>
      </c>
      <c r="X156" s="6" t="str">
        <f ca="1">IF(AND($A156&lt;&gt;"",$A156&lt;&gt;"TOTAL"),IF(AND('[2]PDI_Descripcion tipo regimen ju'!$AN154&lt;&gt;"",'[2]PDI_Descripcion tipo regimen ju'!$AN154&lt;&gt;0),'[2]PDI_Descripcion tipo regimen ju'!$AN154,""),IF($A156="TOTAL",SUM(INDIRECT("X4:X"&amp;ROW()-1)),""))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IF(AND($A156&lt;&gt;"",$A156&lt;&gt;"TOTAL"),IF(AND('[2]PDI_Descripcion tipo regimen ju'!$AQ154&lt;&gt;"",'[2]PDI_Descripcion tipo regimen ju'!$AQ154&lt;&gt;0),'[2]PDI_Descripcion tipo regimen ju'!$AQ154,""),IF($A156="TOTAL",SUM(INDIRECT("Z4:Z"&amp;ROW()-1)),""))</f>
        <v/>
      </c>
      <c r="AA156" s="6" t="str">
        <f ca="1">IF(AND($A156&lt;&gt;"",$A156&lt;&gt;"TOTAL"),IF(AND('[2]PDI_Descripcion tipo regimen ju'!$AS154&lt;&gt;"",'[2]PDI_Descripcion tipo regimen ju'!$AS154&lt;&gt;0),'[2]PDI_Descripcion tipo regimen ju'!$AS154,""),IF($A156="TOTAL",SUM(INDIRECT("AA4:AA"&amp;ROW()-1)),""))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IF(AND($A156&lt;&gt;"",$A156&lt;&gt;"TOTAL"),IF(AND('[2]PDI_Descripcion tipo regimen ju'!$AV154&lt;&gt;"",'[2]PDI_Descripcion tipo regimen ju'!$AV154&lt;&gt;0),'[2]PDI_Descripcion tipo regimen ju'!$AV154,""),IF($A156="TOTAL",SUM(INDIRECT("AC4:AC"&amp;ROW()-1)),""))</f>
        <v/>
      </c>
      <c r="AD156" s="6" t="str">
        <f ca="1">IF(AND($A156&lt;&gt;"",$A156&lt;&gt;"TOTAL"),IF(AND('[2]PDI_Descripcion tipo regimen ju'!$AX154&lt;&gt;"",'[2]PDI_Descripcion tipo regimen ju'!$AX154&lt;&gt;0),'[2]PDI_Descripcion tipo regimen ju'!$AX154,""),IF($A156="TOTAL",SUM(INDIRECT("AD4:AD"&amp;ROW()-1)),""))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IF(AND($A156&lt;&gt;"",$A156&lt;&gt;"TOTAL"),IF(AND('[2]PDI_Descripcion tipo regimen ju'!$BA154&lt;&gt;"",'[2]PDI_Descripcion tipo regimen ju'!$BA154&lt;&gt;0),'[2]PDI_Descripcion tipo regimen ju'!$BA154,""),IF($A156="TOTAL",SUM(INDIRECT("AF4:AF"&amp;ROW()-1)),""))</f>
        <v/>
      </c>
      <c r="AG156" s="6" t="str">
        <f ca="1">IF(AND($A156&lt;&gt;"",$A156&lt;&gt;"TOTAL"),IF(AND('[2]PDI_Descripcion tipo regimen ju'!$BC154&lt;&gt;"",'[2]PDI_Descripcion tipo regimen ju'!$BC154&lt;&gt;0),'[2]PDI_Descripcion tipo regimen ju'!$BC154,""),IF($A156="TOTAL",SUM(INDIRECT("AG4:AG"&amp;ROW()-1)),""))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IF(AND($A156&lt;&gt;"",$A156&lt;&gt;"TOTAL"),IF(AND('[2]PDI_Descripcion tipo regimen ju'!$BF154&lt;&gt;"",'[2]PDI_Descripcion tipo regimen ju'!$BF154&lt;&gt;0),'[2]PDI_Descripcion tipo regimen ju'!$BF154,""),IF($A156="TOTAL",SUM(INDIRECT("AI4:AI"&amp;ROW()-1)),""))</f>
        <v/>
      </c>
      <c r="AJ156" s="6" t="str">
        <f ca="1">IF(AND($A156&lt;&gt;"",$A156&lt;&gt;"TOTAL"),IF(AND('[2]PDI_Descripcion tipo regimen ju'!$BH154&lt;&gt;"",'[2]PDI_Descripcion tipo regimen ju'!$BH154&lt;&gt;0),'[2]PDI_Descripcion tipo regimen ju'!$BH154,""),IF($A156="TOTAL",SUM(INDIRECT("AJ4:AJ"&amp;ROW()-1)),""))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IF(AND($A156&lt;&gt;"",$A156&lt;&gt;"TOTAL"),IF(AND('[2]PDI_Descripcion tipo regimen ju'!$BK154&lt;&gt;"",'[2]PDI_Descripcion tipo regimen ju'!$BK154&lt;&gt;0),'[2]PDI_Descripcion tipo regimen ju'!$BK154,""),IF($A156="TOTAL",SUM(INDIRECT("AL4:AL"&amp;ROW()-1)),""))</f>
        <v/>
      </c>
      <c r="AM156" s="6" t="str">
        <f ca="1">IF(AND($A156&lt;&gt;"",$A156&lt;&gt;"TOTAL"),IF(AND('[2]PDI_Descripcion tipo regimen ju'!$BM154&lt;&gt;"",'[2]PDI_Descripcion tipo regimen ju'!$BM154&lt;&gt;0),'[2]PDI_Descripcion tipo regimen ju'!$BM154,""),IF($A156="TOTAL",SUM(INDIRECT("AM4:AM"&amp;ROW()-1)),""))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IF(AND($A156&lt;&gt;"",$A156&lt;&gt;"TOTAL"),IF(AND('[2]PDI_Descripcion tipo regimen ju'!$BP154&lt;&gt;"",'[2]PDI_Descripcion tipo regimen ju'!$BP154&lt;&gt;0),'[2]PDI_Descripcion tipo regimen ju'!$BP154,""),IF($A156="TOTAL",SUM(INDIRECT("AO4:AO"&amp;ROW()-1)),""))</f>
        <v/>
      </c>
      <c r="AP156" s="6" t="str">
        <f ca="1">IF(AND($A156&lt;&gt;"",$A156&lt;&gt;"TOTAL"),IF(AND('[2]PDI_Descripcion tipo regimen ju'!$BR154&lt;&gt;"",'[2]PDI_Descripcion tipo regimen ju'!$BR154&lt;&gt;0),'[2]PDI_Descripcion tipo regimen ju'!$BR154,""),IF($A156="TOTAL",SUM(INDIRECT("AP4:AP"&amp;ROW()-1)),""))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IF(AND($A156&lt;&gt;"",$A156&lt;&gt;"TOTAL"),IF(AND('[2]PDI_Descripcion tipo regimen ju'!$BU154&lt;&gt;"",'[2]PDI_Descripcion tipo regimen ju'!$BU154&lt;&gt;0),'[2]PDI_Descripcion tipo regimen ju'!$BU154,""),IF($A156="TOTAL",SUM(INDIRECT("AR4:AR"&amp;ROW()-1)),""))</f>
        <v/>
      </c>
      <c r="AS156" s="6" t="str">
        <f ca="1">IF(AND($A156&lt;&gt;"",$A156&lt;&gt;"TOTAL"),IF(AND('[2]PDI_Descripcion tipo regimen ju'!$BW154&lt;&gt;"",'[2]PDI_Descripcion tipo regimen ju'!$BW154&lt;&gt;0),'[2]PDI_Descripcion tipo regimen ju'!$BW154,""),IF($A156="TOTAL",SUM(INDIRECT("AS4:AS"&amp;ROW()-1)),""))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IF(AND($A156&lt;&gt;"",$A156&lt;&gt;"TOTAL"),IF(AND('[2]PDI_Descripcion tipo regimen ju'!$BZ154&lt;&gt;"",'[2]PDI_Descripcion tipo regimen ju'!$BZ154&lt;&gt;0),'[2]PDI_Descripcion tipo regimen ju'!$BZ154,""),IF($A156="TOTAL",SUM(INDIRECT("AU4:AU"&amp;ROW()-1)),""))</f>
        <v/>
      </c>
      <c r="AV156" s="6" t="str">
        <f ca="1">IF(AND($A156&lt;&gt;"",$A156&lt;&gt;"TOTAL"),IF(AND('[2]PDI_Descripcion tipo regimen ju'!$CB154&lt;&gt;"",'[2]PDI_Descripcion tipo regimen ju'!$CB154&lt;&gt;0),'[2]PDI_Descripcion tipo regimen ju'!$CB154,""),IF($A156="TOTAL",SUM(INDIRECT("AV4:AV"&amp;ROW()-1)),""))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IF(AND($A156&lt;&gt;"",$A156&lt;&gt;"TOTAL"),IF(AND('[2]PDI_Descripcion tipo regimen ju'!$CE154&lt;&gt;"",'[2]PDI_Descripcion tipo regimen ju'!$CE154&lt;&gt;0),'[2]PDI_Descripcion tipo regimen ju'!$CE154,""),IF($A156="TOTAL",SUM(INDIRECT("AX4:AX"&amp;ROW()-1)),""))</f>
        <v/>
      </c>
      <c r="AY156" s="6" t="str">
        <f ca="1">IF(AND($A156&lt;&gt;"",$A156&lt;&gt;"TOTAL"),IF(AND('[2]PDI_Descripcion tipo regimen ju'!$CG154&lt;&gt;"",'[2]PDI_Descripcion tipo regimen ju'!$CG154&lt;&gt;0),'[2]PDI_Descripcion tipo regimen ju'!$CG154,""),IF($A156="TOTAL",SUM(INDIRECT("AY4:AY"&amp;ROW()-1)),""))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IF(AND($A156&lt;&gt;"",$A156&lt;&gt;"TOTAL"),IF(AND('[2]PDI_Descripcion tipo regimen ju'!$CJ154&lt;&gt;"",'[2]PDI_Descripcion tipo regimen ju'!$CJ154&lt;&gt;0),'[2]PDI_Descripcion tipo regimen ju'!$CJ154,""),IF($A156="TOTAL",SUM(INDIRECT("BA4:BA"&amp;ROW()-1)),""))</f>
        <v/>
      </c>
      <c r="BB156" s="6" t="str">
        <f ca="1">IF(AND($A156&lt;&gt;"",$A156&lt;&gt;"TOTAL"),IF(AND('[2]PDI_Descripcion tipo regimen ju'!$CL154&lt;&gt;"",'[2]PDI_Descripcion tipo regimen ju'!$CL154&lt;&gt;0),'[2]PDI_Descripcion tipo regimen ju'!$CL154,""),IF($A156="TOTAL",SUM(INDIRECT("BB4:BB"&amp;ROW()-1)),""))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IF(AND($A156&lt;&gt;"",$A156&lt;&gt;"TOTAL"),IF(AND('[2]PDI_Descripcion tipo regimen ju'!$CO154&lt;&gt;"",'[2]PDI_Descripcion tipo regimen ju'!$CO154&lt;&gt;0),'[2]PDI_Descripcion tipo regimen ju'!$CO154,""),IF($A156="TOTAL",SUM(INDIRECT("BD4:BD"&amp;ROW()-1)),""))</f>
        <v/>
      </c>
      <c r="BE156" s="6" t="str">
        <f ca="1">IF(AND($A156&lt;&gt;"",$A156&lt;&gt;"TOTAL"),IF(AND('[2]PDI_Descripcion tipo regimen ju'!$CQ154&lt;&gt;"",'[2]PDI_Descripcion tipo regimen ju'!$CQ154&lt;&gt;0),'[2]PDI_Descripcion tipo regimen ju'!$CQ154,""),IF($A156="TOTAL",SUM(INDIRECT("BE4:BE"&amp;ROW()-1)),""))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IF('[2]PDI_Descripcion tipo regimen ju'!$B155&lt;&gt;"",'[2]PDI_Descripcion tipo regimen ju'!$B155,IF(AND('[2]PDI_Descripcion tipo regimen ju'!$B155="",'[2]PDI_Descripcion tipo regimen ju'!$B156="",'[2]PDI_Descripcion tipo regimen ju'!$B154=""),"","TOTAL"))</f>
        <v/>
      </c>
      <c r="B157" s="6" t="str">
        <f ca="1">IF(AND($A157&lt;&gt;"",$A157&lt;&gt;"TOTAL"),IF(AND('[2]PDI_Descripcion tipo regimen ju'!$C155&lt;&gt;"",'[2]PDI_Descripcion tipo regimen ju'!$C155&lt;&gt;0),'[2]PDI_Descripcion tipo regimen ju'!$C155,""),IF($A157="TOTAL",SUM(INDIRECT("B4:B"&amp;ROW()-1)),""))</f>
        <v/>
      </c>
      <c r="C157" s="6" t="str">
        <f ca="1">IF(AND($A157&lt;&gt;"",$A157&lt;&gt;"TOTAL"),IF(AND('[2]PDI_Descripcion tipo regimen ju'!$E155&lt;&gt;"",'[2]PDI_Descripcion tipo regimen ju'!$E155&lt;&gt;0),'[2]PDI_Descripcion tipo regimen ju'!$E155,""),IF($A157="TOTAL",SUM(INDIRECT("C4:C"&amp;ROW()-1)),""))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IF(AND($A157&lt;&gt;"",$A157&lt;&gt;"TOTAL"),IF(AND('[2]PDI_Descripcion tipo regimen ju'!$H155&lt;&gt;"",'[2]PDI_Descripcion tipo regimen ju'!$H155&lt;&gt;0),'[2]PDI_Descripcion tipo regimen ju'!$H155,""),IF($A157="TOTAL",SUM(INDIRECT("E4:E"&amp;ROW()-1)),""))</f>
        <v/>
      </c>
      <c r="F157" s="6" t="str">
        <f ca="1">IF(AND($A157&lt;&gt;"",$A157&lt;&gt;"TOTAL"),IF(AND('[2]PDI_Descripcion tipo regimen ju'!$J155&lt;&gt;"",'[2]PDI_Descripcion tipo regimen ju'!$J155&lt;&gt;0),'[2]PDI_Descripcion tipo regimen ju'!$J155,""),IF($A157="TOTAL",SUM(INDIRECT("F4:F"&amp;ROW()-1)),""))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IF(AND($A157&lt;&gt;"",$A157&lt;&gt;"TOTAL"),IF(AND('[2]PDI_Descripcion tipo regimen ju'!$M155&lt;&gt;"",'[2]PDI_Descripcion tipo regimen ju'!$M155&lt;&gt;0),'[2]PDI_Descripcion tipo regimen ju'!$M155,""),IF($A157="TOTAL",SUM(INDIRECT("H4:H"&amp;ROW()-1)),""))</f>
        <v/>
      </c>
      <c r="I157" s="6" t="str">
        <f ca="1">IF(AND($A157&lt;&gt;"",$A157&lt;&gt;"TOTAL"),IF(AND('[2]PDI_Descripcion tipo regimen ju'!$O155&lt;&gt;"",'[2]PDI_Descripcion tipo regimen ju'!$O155&lt;&gt;0),'[2]PDI_Descripcion tipo regimen ju'!$O155,""),IF($A157="TOTAL",SUM(INDIRECT("I4:I"&amp;ROW()-1)),""))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IF(AND($A157&lt;&gt;"",$A157&lt;&gt;"TOTAL"),IF(AND('[2]PDI_Descripcion tipo regimen ju'!$R155&lt;&gt;"",'[2]PDI_Descripcion tipo regimen ju'!$R155&lt;&gt;0),'[2]PDI_Descripcion tipo regimen ju'!$R155,""),IF($A157="TOTAL",SUM(INDIRECT("K4:K"&amp;ROW()-1)),""))</f>
        <v/>
      </c>
      <c r="L157" s="6" t="str">
        <f ca="1">IF(AND($A157&lt;&gt;"",$A157&lt;&gt;"TOTAL"),IF(AND('[2]PDI_Descripcion tipo regimen ju'!$T155&lt;&gt;"",'[2]PDI_Descripcion tipo regimen ju'!$T155&lt;&gt;0),'[2]PDI_Descripcion tipo regimen ju'!$T155,""),IF($A157="TOTAL",SUM(INDIRECT("L4:L"&amp;ROW()-1)),""))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IF(AND($A157&lt;&gt;"",$A157&lt;&gt;"TOTAL"),IF(AND('[2]PDI_Descripcion tipo regimen ju'!$W155&lt;&gt;"",'[2]PDI_Descripcion tipo regimen ju'!$W155&lt;&gt;0),'[2]PDI_Descripcion tipo regimen ju'!$W155,""),IF($A157="TOTAL",SUM(INDIRECT("N4:N"&amp;ROW()-1)),""))</f>
        <v/>
      </c>
      <c r="O157" s="6" t="str">
        <f ca="1">IF(AND($A157&lt;&gt;"",$A157&lt;&gt;"TOTAL"),IF(AND('[2]PDI_Descripcion tipo regimen ju'!$Y155&lt;&gt;"",'[2]PDI_Descripcion tipo regimen ju'!$Y155&lt;&gt;0),'[2]PDI_Descripcion tipo regimen ju'!$Y155,""),IF($A157="TOTAL",SUM(INDIRECT("O4:O"&amp;ROW()-1)),""))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IF(AND($A157&lt;&gt;"",$A157&lt;&gt;"TOTAL"),IF(AND('[2]PDI_Descripcion tipo regimen ju'!$AB155&lt;&gt;"",'[2]PDI_Descripcion tipo regimen ju'!$AB155&lt;&gt;0),'[2]PDI_Descripcion tipo regimen ju'!$AB155,""),IF($A157="TOTAL",SUM(INDIRECT("Q4:Q"&amp;ROW()-1)),""))</f>
        <v/>
      </c>
      <c r="R157" s="6" t="str">
        <f ca="1">IF(AND($A157&lt;&gt;"",$A157&lt;&gt;"TOTAL"),IF(AND('[2]PDI_Descripcion tipo regimen ju'!$AD155&lt;&gt;"",'[2]PDI_Descripcion tipo regimen ju'!$AD155&lt;&gt;0),'[2]PDI_Descripcion tipo regimen ju'!$AD155,""),IF($A157="TOTAL",SUM(INDIRECT("R4:R"&amp;ROW()-1)),""))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IF(AND($A157&lt;&gt;"",$A157&lt;&gt;"TOTAL"),IF(AND('[2]PDI_Descripcion tipo regimen ju'!$AG155&lt;&gt;"",'[2]PDI_Descripcion tipo regimen ju'!$AG155&lt;&gt;0),'[2]PDI_Descripcion tipo regimen ju'!$AG155,""),IF($A157="TOTAL",SUM(INDIRECT("T4:T"&amp;ROW()-1)),""))</f>
        <v/>
      </c>
      <c r="U157" s="6" t="str">
        <f ca="1">IF(AND($A157&lt;&gt;"",$A157&lt;&gt;"TOTAL"),IF(AND('[2]PDI_Descripcion tipo regimen ju'!$AI155&lt;&gt;"",'[2]PDI_Descripcion tipo regimen ju'!$AI155&lt;&gt;0),'[2]PDI_Descripcion tipo regimen ju'!$AI155,""),IF($A157="TOTAL",SUM(INDIRECT("U4:U"&amp;ROW()-1)),""))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IF(AND($A157&lt;&gt;"",$A157&lt;&gt;"TOTAL"),IF(AND('[2]PDI_Descripcion tipo regimen ju'!$AL155&lt;&gt;"",'[2]PDI_Descripcion tipo regimen ju'!$AL155&lt;&gt;0),'[2]PDI_Descripcion tipo regimen ju'!$AL155,""),IF($A157="TOTAL",SUM(INDIRECT("W4:W"&amp;ROW()-1)),""))</f>
        <v/>
      </c>
      <c r="X157" s="6" t="str">
        <f ca="1">IF(AND($A157&lt;&gt;"",$A157&lt;&gt;"TOTAL"),IF(AND('[2]PDI_Descripcion tipo regimen ju'!$AN155&lt;&gt;"",'[2]PDI_Descripcion tipo regimen ju'!$AN155&lt;&gt;0),'[2]PDI_Descripcion tipo regimen ju'!$AN155,""),IF($A157="TOTAL",SUM(INDIRECT("X4:X"&amp;ROW()-1)),""))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IF(AND($A157&lt;&gt;"",$A157&lt;&gt;"TOTAL"),IF(AND('[2]PDI_Descripcion tipo regimen ju'!$AQ155&lt;&gt;"",'[2]PDI_Descripcion tipo regimen ju'!$AQ155&lt;&gt;0),'[2]PDI_Descripcion tipo regimen ju'!$AQ155,""),IF($A157="TOTAL",SUM(INDIRECT("Z4:Z"&amp;ROW()-1)),""))</f>
        <v/>
      </c>
      <c r="AA157" s="6" t="str">
        <f ca="1">IF(AND($A157&lt;&gt;"",$A157&lt;&gt;"TOTAL"),IF(AND('[2]PDI_Descripcion tipo regimen ju'!$AS155&lt;&gt;"",'[2]PDI_Descripcion tipo regimen ju'!$AS155&lt;&gt;0),'[2]PDI_Descripcion tipo regimen ju'!$AS155,""),IF($A157="TOTAL",SUM(INDIRECT("AA4:AA"&amp;ROW()-1)),""))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IF(AND($A157&lt;&gt;"",$A157&lt;&gt;"TOTAL"),IF(AND('[2]PDI_Descripcion tipo regimen ju'!$AV155&lt;&gt;"",'[2]PDI_Descripcion tipo regimen ju'!$AV155&lt;&gt;0),'[2]PDI_Descripcion tipo regimen ju'!$AV155,""),IF($A157="TOTAL",SUM(INDIRECT("AC4:AC"&amp;ROW()-1)),""))</f>
        <v/>
      </c>
      <c r="AD157" s="6" t="str">
        <f ca="1">IF(AND($A157&lt;&gt;"",$A157&lt;&gt;"TOTAL"),IF(AND('[2]PDI_Descripcion tipo regimen ju'!$AX155&lt;&gt;"",'[2]PDI_Descripcion tipo regimen ju'!$AX155&lt;&gt;0),'[2]PDI_Descripcion tipo regimen ju'!$AX155,""),IF($A157="TOTAL",SUM(INDIRECT("AD4:AD"&amp;ROW()-1)),""))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IF(AND($A157&lt;&gt;"",$A157&lt;&gt;"TOTAL"),IF(AND('[2]PDI_Descripcion tipo regimen ju'!$BA155&lt;&gt;"",'[2]PDI_Descripcion tipo regimen ju'!$BA155&lt;&gt;0),'[2]PDI_Descripcion tipo regimen ju'!$BA155,""),IF($A157="TOTAL",SUM(INDIRECT("AF4:AF"&amp;ROW()-1)),""))</f>
        <v/>
      </c>
      <c r="AG157" s="6" t="str">
        <f ca="1">IF(AND($A157&lt;&gt;"",$A157&lt;&gt;"TOTAL"),IF(AND('[2]PDI_Descripcion tipo regimen ju'!$BC155&lt;&gt;"",'[2]PDI_Descripcion tipo regimen ju'!$BC155&lt;&gt;0),'[2]PDI_Descripcion tipo regimen ju'!$BC155,""),IF($A157="TOTAL",SUM(INDIRECT("AG4:AG"&amp;ROW()-1)),""))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IF(AND($A157&lt;&gt;"",$A157&lt;&gt;"TOTAL"),IF(AND('[2]PDI_Descripcion tipo regimen ju'!$BF155&lt;&gt;"",'[2]PDI_Descripcion tipo regimen ju'!$BF155&lt;&gt;0),'[2]PDI_Descripcion tipo regimen ju'!$BF155,""),IF($A157="TOTAL",SUM(INDIRECT("AI4:AI"&amp;ROW()-1)),""))</f>
        <v/>
      </c>
      <c r="AJ157" s="6" t="str">
        <f ca="1">IF(AND($A157&lt;&gt;"",$A157&lt;&gt;"TOTAL"),IF(AND('[2]PDI_Descripcion tipo regimen ju'!$BH155&lt;&gt;"",'[2]PDI_Descripcion tipo regimen ju'!$BH155&lt;&gt;0),'[2]PDI_Descripcion tipo regimen ju'!$BH155,""),IF($A157="TOTAL",SUM(INDIRECT("AJ4:AJ"&amp;ROW()-1)),""))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IF(AND($A157&lt;&gt;"",$A157&lt;&gt;"TOTAL"),IF(AND('[2]PDI_Descripcion tipo regimen ju'!$BK155&lt;&gt;"",'[2]PDI_Descripcion tipo regimen ju'!$BK155&lt;&gt;0),'[2]PDI_Descripcion tipo regimen ju'!$BK155,""),IF($A157="TOTAL",SUM(INDIRECT("AL4:AL"&amp;ROW()-1)),""))</f>
        <v/>
      </c>
      <c r="AM157" s="6" t="str">
        <f ca="1">IF(AND($A157&lt;&gt;"",$A157&lt;&gt;"TOTAL"),IF(AND('[2]PDI_Descripcion tipo regimen ju'!$BM155&lt;&gt;"",'[2]PDI_Descripcion tipo regimen ju'!$BM155&lt;&gt;0),'[2]PDI_Descripcion tipo regimen ju'!$BM155,""),IF($A157="TOTAL",SUM(INDIRECT("AM4:AM"&amp;ROW()-1)),""))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IF(AND($A157&lt;&gt;"",$A157&lt;&gt;"TOTAL"),IF(AND('[2]PDI_Descripcion tipo regimen ju'!$BP155&lt;&gt;"",'[2]PDI_Descripcion tipo regimen ju'!$BP155&lt;&gt;0),'[2]PDI_Descripcion tipo regimen ju'!$BP155,""),IF($A157="TOTAL",SUM(INDIRECT("AO4:AO"&amp;ROW()-1)),""))</f>
        <v/>
      </c>
      <c r="AP157" s="6" t="str">
        <f ca="1">IF(AND($A157&lt;&gt;"",$A157&lt;&gt;"TOTAL"),IF(AND('[2]PDI_Descripcion tipo regimen ju'!$BR155&lt;&gt;"",'[2]PDI_Descripcion tipo regimen ju'!$BR155&lt;&gt;0),'[2]PDI_Descripcion tipo regimen ju'!$BR155,""),IF($A157="TOTAL",SUM(INDIRECT("AP4:AP"&amp;ROW()-1)),""))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IF(AND($A157&lt;&gt;"",$A157&lt;&gt;"TOTAL"),IF(AND('[2]PDI_Descripcion tipo regimen ju'!$BU155&lt;&gt;"",'[2]PDI_Descripcion tipo regimen ju'!$BU155&lt;&gt;0),'[2]PDI_Descripcion tipo regimen ju'!$BU155,""),IF($A157="TOTAL",SUM(INDIRECT("AR4:AR"&amp;ROW()-1)),""))</f>
        <v/>
      </c>
      <c r="AS157" s="6" t="str">
        <f ca="1">IF(AND($A157&lt;&gt;"",$A157&lt;&gt;"TOTAL"),IF(AND('[2]PDI_Descripcion tipo regimen ju'!$BW155&lt;&gt;"",'[2]PDI_Descripcion tipo regimen ju'!$BW155&lt;&gt;0),'[2]PDI_Descripcion tipo regimen ju'!$BW155,""),IF($A157="TOTAL",SUM(INDIRECT("AS4:AS"&amp;ROW()-1)),""))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IF(AND($A157&lt;&gt;"",$A157&lt;&gt;"TOTAL"),IF(AND('[2]PDI_Descripcion tipo regimen ju'!$BZ155&lt;&gt;"",'[2]PDI_Descripcion tipo regimen ju'!$BZ155&lt;&gt;0),'[2]PDI_Descripcion tipo regimen ju'!$BZ155,""),IF($A157="TOTAL",SUM(INDIRECT("AU4:AU"&amp;ROW()-1)),""))</f>
        <v/>
      </c>
      <c r="AV157" s="6" t="str">
        <f ca="1">IF(AND($A157&lt;&gt;"",$A157&lt;&gt;"TOTAL"),IF(AND('[2]PDI_Descripcion tipo regimen ju'!$CB155&lt;&gt;"",'[2]PDI_Descripcion tipo regimen ju'!$CB155&lt;&gt;0),'[2]PDI_Descripcion tipo regimen ju'!$CB155,""),IF($A157="TOTAL",SUM(INDIRECT("AV4:AV"&amp;ROW()-1)),""))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IF(AND($A157&lt;&gt;"",$A157&lt;&gt;"TOTAL"),IF(AND('[2]PDI_Descripcion tipo regimen ju'!$CE155&lt;&gt;"",'[2]PDI_Descripcion tipo regimen ju'!$CE155&lt;&gt;0),'[2]PDI_Descripcion tipo regimen ju'!$CE155,""),IF($A157="TOTAL",SUM(INDIRECT("AX4:AX"&amp;ROW()-1)),""))</f>
        <v/>
      </c>
      <c r="AY157" s="6" t="str">
        <f ca="1">IF(AND($A157&lt;&gt;"",$A157&lt;&gt;"TOTAL"),IF(AND('[2]PDI_Descripcion tipo regimen ju'!$CG155&lt;&gt;"",'[2]PDI_Descripcion tipo regimen ju'!$CG155&lt;&gt;0),'[2]PDI_Descripcion tipo regimen ju'!$CG155,""),IF($A157="TOTAL",SUM(INDIRECT("AY4:AY"&amp;ROW()-1)),""))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IF(AND($A157&lt;&gt;"",$A157&lt;&gt;"TOTAL"),IF(AND('[2]PDI_Descripcion tipo regimen ju'!$CJ155&lt;&gt;"",'[2]PDI_Descripcion tipo regimen ju'!$CJ155&lt;&gt;0),'[2]PDI_Descripcion tipo regimen ju'!$CJ155,""),IF($A157="TOTAL",SUM(INDIRECT("BA4:BA"&amp;ROW()-1)),""))</f>
        <v/>
      </c>
      <c r="BB157" s="6" t="str">
        <f ca="1">IF(AND($A157&lt;&gt;"",$A157&lt;&gt;"TOTAL"),IF(AND('[2]PDI_Descripcion tipo regimen ju'!$CL155&lt;&gt;"",'[2]PDI_Descripcion tipo regimen ju'!$CL155&lt;&gt;0),'[2]PDI_Descripcion tipo regimen ju'!$CL155,""),IF($A157="TOTAL",SUM(INDIRECT("BB4:BB"&amp;ROW()-1)),""))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IF(AND($A157&lt;&gt;"",$A157&lt;&gt;"TOTAL"),IF(AND('[2]PDI_Descripcion tipo regimen ju'!$CO155&lt;&gt;"",'[2]PDI_Descripcion tipo regimen ju'!$CO155&lt;&gt;0),'[2]PDI_Descripcion tipo regimen ju'!$CO155,""),IF($A157="TOTAL",SUM(INDIRECT("BD4:BD"&amp;ROW()-1)),""))</f>
        <v/>
      </c>
      <c r="BE157" s="6" t="str">
        <f ca="1">IF(AND($A157&lt;&gt;"",$A157&lt;&gt;"TOTAL"),IF(AND('[2]PDI_Descripcion tipo regimen ju'!$CQ155&lt;&gt;"",'[2]PDI_Descripcion tipo regimen ju'!$CQ155&lt;&gt;0),'[2]PDI_Descripcion tipo regimen ju'!$CQ155,""),IF($A157="TOTAL",SUM(INDIRECT("BE4:BE"&amp;ROW()-1)),""))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IF('[2]PDI_Descripcion tipo regimen ju'!$B156&lt;&gt;"",'[2]PDI_Descripcion tipo regimen ju'!$B156,IF(AND('[2]PDI_Descripcion tipo regimen ju'!$B156="",'[2]PDI_Descripcion tipo regimen ju'!$B157="",'[2]PDI_Descripcion tipo regimen ju'!$B155=""),"","TOTAL"))</f>
        <v/>
      </c>
      <c r="B158" s="6" t="str">
        <f ca="1">IF(AND($A158&lt;&gt;"",$A158&lt;&gt;"TOTAL"),IF(AND('[2]PDI_Descripcion tipo regimen ju'!$C156&lt;&gt;"",'[2]PDI_Descripcion tipo regimen ju'!$C156&lt;&gt;0),'[2]PDI_Descripcion tipo regimen ju'!$C156,""),IF($A158="TOTAL",SUM(INDIRECT("B4:B"&amp;ROW()-1)),""))</f>
        <v/>
      </c>
      <c r="C158" s="6" t="str">
        <f ca="1">IF(AND($A158&lt;&gt;"",$A158&lt;&gt;"TOTAL"),IF(AND('[2]PDI_Descripcion tipo regimen ju'!$E156&lt;&gt;"",'[2]PDI_Descripcion tipo regimen ju'!$E156&lt;&gt;0),'[2]PDI_Descripcion tipo regimen ju'!$E156,""),IF($A158="TOTAL",SUM(INDIRECT("C4:C"&amp;ROW()-1)),""))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IF(AND($A158&lt;&gt;"",$A158&lt;&gt;"TOTAL"),IF(AND('[2]PDI_Descripcion tipo regimen ju'!$H156&lt;&gt;"",'[2]PDI_Descripcion tipo regimen ju'!$H156&lt;&gt;0),'[2]PDI_Descripcion tipo regimen ju'!$H156,""),IF($A158="TOTAL",SUM(INDIRECT("E4:E"&amp;ROW()-1)),""))</f>
        <v/>
      </c>
      <c r="F158" s="6" t="str">
        <f ca="1">IF(AND($A158&lt;&gt;"",$A158&lt;&gt;"TOTAL"),IF(AND('[2]PDI_Descripcion tipo regimen ju'!$J156&lt;&gt;"",'[2]PDI_Descripcion tipo regimen ju'!$J156&lt;&gt;0),'[2]PDI_Descripcion tipo regimen ju'!$J156,""),IF($A158="TOTAL",SUM(INDIRECT("F4:F"&amp;ROW()-1)),""))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IF(AND($A158&lt;&gt;"",$A158&lt;&gt;"TOTAL"),IF(AND('[2]PDI_Descripcion tipo regimen ju'!$M156&lt;&gt;"",'[2]PDI_Descripcion tipo regimen ju'!$M156&lt;&gt;0),'[2]PDI_Descripcion tipo regimen ju'!$M156,""),IF($A158="TOTAL",SUM(INDIRECT("H4:H"&amp;ROW()-1)),""))</f>
        <v/>
      </c>
      <c r="I158" s="6" t="str">
        <f ca="1">IF(AND($A158&lt;&gt;"",$A158&lt;&gt;"TOTAL"),IF(AND('[2]PDI_Descripcion tipo regimen ju'!$O156&lt;&gt;"",'[2]PDI_Descripcion tipo regimen ju'!$O156&lt;&gt;0),'[2]PDI_Descripcion tipo regimen ju'!$O156,""),IF($A158="TOTAL",SUM(INDIRECT("I4:I"&amp;ROW()-1)),""))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IF(AND($A158&lt;&gt;"",$A158&lt;&gt;"TOTAL"),IF(AND('[2]PDI_Descripcion tipo regimen ju'!$R156&lt;&gt;"",'[2]PDI_Descripcion tipo regimen ju'!$R156&lt;&gt;0),'[2]PDI_Descripcion tipo regimen ju'!$R156,""),IF($A158="TOTAL",SUM(INDIRECT("K4:K"&amp;ROW()-1)),""))</f>
        <v/>
      </c>
      <c r="L158" s="6" t="str">
        <f ca="1">IF(AND($A158&lt;&gt;"",$A158&lt;&gt;"TOTAL"),IF(AND('[2]PDI_Descripcion tipo regimen ju'!$T156&lt;&gt;"",'[2]PDI_Descripcion tipo regimen ju'!$T156&lt;&gt;0),'[2]PDI_Descripcion tipo regimen ju'!$T156,""),IF($A158="TOTAL",SUM(INDIRECT("L4:L"&amp;ROW()-1)),""))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IF(AND($A158&lt;&gt;"",$A158&lt;&gt;"TOTAL"),IF(AND('[2]PDI_Descripcion tipo regimen ju'!$W156&lt;&gt;"",'[2]PDI_Descripcion tipo regimen ju'!$W156&lt;&gt;0),'[2]PDI_Descripcion tipo regimen ju'!$W156,""),IF($A158="TOTAL",SUM(INDIRECT("N4:N"&amp;ROW()-1)),""))</f>
        <v/>
      </c>
      <c r="O158" s="6" t="str">
        <f ca="1">IF(AND($A158&lt;&gt;"",$A158&lt;&gt;"TOTAL"),IF(AND('[2]PDI_Descripcion tipo regimen ju'!$Y156&lt;&gt;"",'[2]PDI_Descripcion tipo regimen ju'!$Y156&lt;&gt;0),'[2]PDI_Descripcion tipo regimen ju'!$Y156,""),IF($A158="TOTAL",SUM(INDIRECT("O4:O"&amp;ROW()-1)),""))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IF(AND($A158&lt;&gt;"",$A158&lt;&gt;"TOTAL"),IF(AND('[2]PDI_Descripcion tipo regimen ju'!$AB156&lt;&gt;"",'[2]PDI_Descripcion tipo regimen ju'!$AB156&lt;&gt;0),'[2]PDI_Descripcion tipo regimen ju'!$AB156,""),IF($A158="TOTAL",SUM(INDIRECT("Q4:Q"&amp;ROW()-1)),""))</f>
        <v/>
      </c>
      <c r="R158" s="6" t="str">
        <f ca="1">IF(AND($A158&lt;&gt;"",$A158&lt;&gt;"TOTAL"),IF(AND('[2]PDI_Descripcion tipo regimen ju'!$AD156&lt;&gt;"",'[2]PDI_Descripcion tipo regimen ju'!$AD156&lt;&gt;0),'[2]PDI_Descripcion tipo regimen ju'!$AD156,""),IF($A158="TOTAL",SUM(INDIRECT("R4:R"&amp;ROW()-1)),""))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IF(AND($A158&lt;&gt;"",$A158&lt;&gt;"TOTAL"),IF(AND('[2]PDI_Descripcion tipo regimen ju'!$AG156&lt;&gt;"",'[2]PDI_Descripcion tipo regimen ju'!$AG156&lt;&gt;0),'[2]PDI_Descripcion tipo regimen ju'!$AG156,""),IF($A158="TOTAL",SUM(INDIRECT("T4:T"&amp;ROW()-1)),""))</f>
        <v/>
      </c>
      <c r="U158" s="6" t="str">
        <f ca="1">IF(AND($A158&lt;&gt;"",$A158&lt;&gt;"TOTAL"),IF(AND('[2]PDI_Descripcion tipo regimen ju'!$AI156&lt;&gt;"",'[2]PDI_Descripcion tipo regimen ju'!$AI156&lt;&gt;0),'[2]PDI_Descripcion tipo regimen ju'!$AI156,""),IF($A158="TOTAL",SUM(INDIRECT("U4:U"&amp;ROW()-1)),""))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IF(AND($A158&lt;&gt;"",$A158&lt;&gt;"TOTAL"),IF(AND('[2]PDI_Descripcion tipo regimen ju'!$AL156&lt;&gt;"",'[2]PDI_Descripcion tipo regimen ju'!$AL156&lt;&gt;0),'[2]PDI_Descripcion tipo regimen ju'!$AL156,""),IF($A158="TOTAL",SUM(INDIRECT("W4:W"&amp;ROW()-1)),""))</f>
        <v/>
      </c>
      <c r="X158" s="6" t="str">
        <f ca="1">IF(AND($A158&lt;&gt;"",$A158&lt;&gt;"TOTAL"),IF(AND('[2]PDI_Descripcion tipo regimen ju'!$AN156&lt;&gt;"",'[2]PDI_Descripcion tipo regimen ju'!$AN156&lt;&gt;0),'[2]PDI_Descripcion tipo regimen ju'!$AN156,""),IF($A158="TOTAL",SUM(INDIRECT("X4:X"&amp;ROW()-1)),""))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IF(AND($A158&lt;&gt;"",$A158&lt;&gt;"TOTAL"),IF(AND('[2]PDI_Descripcion tipo regimen ju'!$AQ156&lt;&gt;"",'[2]PDI_Descripcion tipo regimen ju'!$AQ156&lt;&gt;0),'[2]PDI_Descripcion tipo regimen ju'!$AQ156,""),IF($A158="TOTAL",SUM(INDIRECT("Z4:Z"&amp;ROW()-1)),""))</f>
        <v/>
      </c>
      <c r="AA158" s="6" t="str">
        <f ca="1">IF(AND($A158&lt;&gt;"",$A158&lt;&gt;"TOTAL"),IF(AND('[2]PDI_Descripcion tipo regimen ju'!$AS156&lt;&gt;"",'[2]PDI_Descripcion tipo regimen ju'!$AS156&lt;&gt;0),'[2]PDI_Descripcion tipo regimen ju'!$AS156,""),IF($A158="TOTAL",SUM(INDIRECT("AA4:AA"&amp;ROW()-1)),""))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IF(AND($A158&lt;&gt;"",$A158&lt;&gt;"TOTAL"),IF(AND('[2]PDI_Descripcion tipo regimen ju'!$AV156&lt;&gt;"",'[2]PDI_Descripcion tipo regimen ju'!$AV156&lt;&gt;0),'[2]PDI_Descripcion tipo regimen ju'!$AV156,""),IF($A158="TOTAL",SUM(INDIRECT("AC4:AC"&amp;ROW()-1)),""))</f>
        <v/>
      </c>
      <c r="AD158" s="6" t="str">
        <f ca="1">IF(AND($A158&lt;&gt;"",$A158&lt;&gt;"TOTAL"),IF(AND('[2]PDI_Descripcion tipo regimen ju'!$AX156&lt;&gt;"",'[2]PDI_Descripcion tipo regimen ju'!$AX156&lt;&gt;0),'[2]PDI_Descripcion tipo regimen ju'!$AX156,""),IF($A158="TOTAL",SUM(INDIRECT("AD4:AD"&amp;ROW()-1)),""))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IF(AND($A158&lt;&gt;"",$A158&lt;&gt;"TOTAL"),IF(AND('[2]PDI_Descripcion tipo regimen ju'!$BA156&lt;&gt;"",'[2]PDI_Descripcion tipo regimen ju'!$BA156&lt;&gt;0),'[2]PDI_Descripcion tipo regimen ju'!$BA156,""),IF($A158="TOTAL",SUM(INDIRECT("AF4:AF"&amp;ROW()-1)),""))</f>
        <v/>
      </c>
      <c r="AG158" s="6" t="str">
        <f ca="1">IF(AND($A158&lt;&gt;"",$A158&lt;&gt;"TOTAL"),IF(AND('[2]PDI_Descripcion tipo regimen ju'!$BC156&lt;&gt;"",'[2]PDI_Descripcion tipo regimen ju'!$BC156&lt;&gt;0),'[2]PDI_Descripcion tipo regimen ju'!$BC156,""),IF($A158="TOTAL",SUM(INDIRECT("AG4:AG"&amp;ROW()-1)),""))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IF(AND($A158&lt;&gt;"",$A158&lt;&gt;"TOTAL"),IF(AND('[2]PDI_Descripcion tipo regimen ju'!$BF156&lt;&gt;"",'[2]PDI_Descripcion tipo regimen ju'!$BF156&lt;&gt;0),'[2]PDI_Descripcion tipo regimen ju'!$BF156,""),IF($A158="TOTAL",SUM(INDIRECT("AI4:AI"&amp;ROW()-1)),""))</f>
        <v/>
      </c>
      <c r="AJ158" s="6" t="str">
        <f ca="1">IF(AND($A158&lt;&gt;"",$A158&lt;&gt;"TOTAL"),IF(AND('[2]PDI_Descripcion tipo regimen ju'!$BH156&lt;&gt;"",'[2]PDI_Descripcion tipo regimen ju'!$BH156&lt;&gt;0),'[2]PDI_Descripcion tipo regimen ju'!$BH156,""),IF($A158="TOTAL",SUM(INDIRECT("AJ4:AJ"&amp;ROW()-1)),""))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IF(AND($A158&lt;&gt;"",$A158&lt;&gt;"TOTAL"),IF(AND('[2]PDI_Descripcion tipo regimen ju'!$BK156&lt;&gt;"",'[2]PDI_Descripcion tipo regimen ju'!$BK156&lt;&gt;0),'[2]PDI_Descripcion tipo regimen ju'!$BK156,""),IF($A158="TOTAL",SUM(INDIRECT("AL4:AL"&amp;ROW()-1)),""))</f>
        <v/>
      </c>
      <c r="AM158" s="6" t="str">
        <f ca="1">IF(AND($A158&lt;&gt;"",$A158&lt;&gt;"TOTAL"),IF(AND('[2]PDI_Descripcion tipo regimen ju'!$BM156&lt;&gt;"",'[2]PDI_Descripcion tipo regimen ju'!$BM156&lt;&gt;0),'[2]PDI_Descripcion tipo regimen ju'!$BM156,""),IF($A158="TOTAL",SUM(INDIRECT("AM4:AM"&amp;ROW()-1)),""))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IF(AND($A158&lt;&gt;"",$A158&lt;&gt;"TOTAL"),IF(AND('[2]PDI_Descripcion tipo regimen ju'!$BP156&lt;&gt;"",'[2]PDI_Descripcion tipo regimen ju'!$BP156&lt;&gt;0),'[2]PDI_Descripcion tipo regimen ju'!$BP156,""),IF($A158="TOTAL",SUM(INDIRECT("AO4:AO"&amp;ROW()-1)),""))</f>
        <v/>
      </c>
      <c r="AP158" s="6" t="str">
        <f ca="1">IF(AND($A158&lt;&gt;"",$A158&lt;&gt;"TOTAL"),IF(AND('[2]PDI_Descripcion tipo regimen ju'!$BR156&lt;&gt;"",'[2]PDI_Descripcion tipo regimen ju'!$BR156&lt;&gt;0),'[2]PDI_Descripcion tipo regimen ju'!$BR156,""),IF($A158="TOTAL",SUM(INDIRECT("AP4:AP"&amp;ROW()-1)),""))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IF(AND($A158&lt;&gt;"",$A158&lt;&gt;"TOTAL"),IF(AND('[2]PDI_Descripcion tipo regimen ju'!$BU156&lt;&gt;"",'[2]PDI_Descripcion tipo regimen ju'!$BU156&lt;&gt;0),'[2]PDI_Descripcion tipo regimen ju'!$BU156,""),IF($A158="TOTAL",SUM(INDIRECT("AR4:AR"&amp;ROW()-1)),""))</f>
        <v/>
      </c>
      <c r="AS158" s="6" t="str">
        <f ca="1">IF(AND($A158&lt;&gt;"",$A158&lt;&gt;"TOTAL"),IF(AND('[2]PDI_Descripcion tipo regimen ju'!$BW156&lt;&gt;"",'[2]PDI_Descripcion tipo regimen ju'!$BW156&lt;&gt;0),'[2]PDI_Descripcion tipo regimen ju'!$BW156,""),IF($A158="TOTAL",SUM(INDIRECT("AS4:AS"&amp;ROW()-1)),""))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IF(AND($A158&lt;&gt;"",$A158&lt;&gt;"TOTAL"),IF(AND('[2]PDI_Descripcion tipo regimen ju'!$BZ156&lt;&gt;"",'[2]PDI_Descripcion tipo regimen ju'!$BZ156&lt;&gt;0),'[2]PDI_Descripcion tipo regimen ju'!$BZ156,""),IF($A158="TOTAL",SUM(INDIRECT("AU4:AU"&amp;ROW()-1)),""))</f>
        <v/>
      </c>
      <c r="AV158" s="6" t="str">
        <f ca="1">IF(AND($A158&lt;&gt;"",$A158&lt;&gt;"TOTAL"),IF(AND('[2]PDI_Descripcion tipo regimen ju'!$CB156&lt;&gt;"",'[2]PDI_Descripcion tipo regimen ju'!$CB156&lt;&gt;0),'[2]PDI_Descripcion tipo regimen ju'!$CB156,""),IF($A158="TOTAL",SUM(INDIRECT("AV4:AV"&amp;ROW()-1)),""))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IF(AND($A158&lt;&gt;"",$A158&lt;&gt;"TOTAL"),IF(AND('[2]PDI_Descripcion tipo regimen ju'!$CE156&lt;&gt;"",'[2]PDI_Descripcion tipo regimen ju'!$CE156&lt;&gt;0),'[2]PDI_Descripcion tipo regimen ju'!$CE156,""),IF($A158="TOTAL",SUM(INDIRECT("AX4:AX"&amp;ROW()-1)),""))</f>
        <v/>
      </c>
      <c r="AY158" s="6" t="str">
        <f ca="1">IF(AND($A158&lt;&gt;"",$A158&lt;&gt;"TOTAL"),IF(AND('[2]PDI_Descripcion tipo regimen ju'!$CG156&lt;&gt;"",'[2]PDI_Descripcion tipo regimen ju'!$CG156&lt;&gt;0),'[2]PDI_Descripcion tipo regimen ju'!$CG156,""),IF($A158="TOTAL",SUM(INDIRECT("AY4:AY"&amp;ROW()-1)),""))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IF(AND($A158&lt;&gt;"",$A158&lt;&gt;"TOTAL"),IF(AND('[2]PDI_Descripcion tipo regimen ju'!$CJ156&lt;&gt;"",'[2]PDI_Descripcion tipo regimen ju'!$CJ156&lt;&gt;0),'[2]PDI_Descripcion tipo regimen ju'!$CJ156,""),IF($A158="TOTAL",SUM(INDIRECT("BA4:BA"&amp;ROW()-1)),""))</f>
        <v/>
      </c>
      <c r="BB158" s="6" t="str">
        <f ca="1">IF(AND($A158&lt;&gt;"",$A158&lt;&gt;"TOTAL"),IF(AND('[2]PDI_Descripcion tipo regimen ju'!$CL156&lt;&gt;"",'[2]PDI_Descripcion tipo regimen ju'!$CL156&lt;&gt;0),'[2]PDI_Descripcion tipo regimen ju'!$CL156,""),IF($A158="TOTAL",SUM(INDIRECT("BB4:BB"&amp;ROW()-1)),""))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IF(AND($A158&lt;&gt;"",$A158&lt;&gt;"TOTAL"),IF(AND('[2]PDI_Descripcion tipo regimen ju'!$CO156&lt;&gt;"",'[2]PDI_Descripcion tipo regimen ju'!$CO156&lt;&gt;0),'[2]PDI_Descripcion tipo regimen ju'!$CO156,""),IF($A158="TOTAL",SUM(INDIRECT("BD4:BD"&amp;ROW()-1)),""))</f>
        <v/>
      </c>
      <c r="BE158" s="6" t="str">
        <f ca="1">IF(AND($A158&lt;&gt;"",$A158&lt;&gt;"TOTAL"),IF(AND('[2]PDI_Descripcion tipo regimen ju'!$CQ156&lt;&gt;"",'[2]PDI_Descripcion tipo regimen ju'!$CQ156&lt;&gt;0),'[2]PDI_Descripcion tipo regimen ju'!$CQ156,""),IF($A158="TOTAL",SUM(INDIRECT("BE4:BE"&amp;ROW()-1)),""))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IF('[2]PDI_Descripcion tipo regimen ju'!$B157&lt;&gt;"",'[2]PDI_Descripcion tipo regimen ju'!$B157,IF(AND('[2]PDI_Descripcion tipo regimen ju'!$B157="",'[2]PDI_Descripcion tipo regimen ju'!$B158="",'[2]PDI_Descripcion tipo regimen ju'!$B156=""),"","TOTAL"))</f>
        <v/>
      </c>
      <c r="B159" s="6" t="str">
        <f ca="1">IF(AND($A159&lt;&gt;"",$A159&lt;&gt;"TOTAL"),IF(AND('[2]PDI_Descripcion tipo regimen ju'!$C157&lt;&gt;"",'[2]PDI_Descripcion tipo regimen ju'!$C157&lt;&gt;0),'[2]PDI_Descripcion tipo regimen ju'!$C157,""),IF($A159="TOTAL",SUM(INDIRECT("B4:B"&amp;ROW()-1)),""))</f>
        <v/>
      </c>
      <c r="C159" s="6" t="str">
        <f ca="1">IF(AND($A159&lt;&gt;"",$A159&lt;&gt;"TOTAL"),IF(AND('[2]PDI_Descripcion tipo regimen ju'!$E157&lt;&gt;"",'[2]PDI_Descripcion tipo regimen ju'!$E157&lt;&gt;0),'[2]PDI_Descripcion tipo regimen ju'!$E157,""),IF($A159="TOTAL",SUM(INDIRECT("C4:C"&amp;ROW()-1)),""))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IF(AND($A159&lt;&gt;"",$A159&lt;&gt;"TOTAL"),IF(AND('[2]PDI_Descripcion tipo regimen ju'!$H157&lt;&gt;"",'[2]PDI_Descripcion tipo regimen ju'!$H157&lt;&gt;0),'[2]PDI_Descripcion tipo regimen ju'!$H157,""),IF($A159="TOTAL",SUM(INDIRECT("E4:E"&amp;ROW()-1)),""))</f>
        <v/>
      </c>
      <c r="F159" s="6" t="str">
        <f ca="1">IF(AND($A159&lt;&gt;"",$A159&lt;&gt;"TOTAL"),IF(AND('[2]PDI_Descripcion tipo regimen ju'!$J157&lt;&gt;"",'[2]PDI_Descripcion tipo regimen ju'!$J157&lt;&gt;0),'[2]PDI_Descripcion tipo regimen ju'!$J157,""),IF($A159="TOTAL",SUM(INDIRECT("F4:F"&amp;ROW()-1)),""))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IF(AND($A159&lt;&gt;"",$A159&lt;&gt;"TOTAL"),IF(AND('[2]PDI_Descripcion tipo regimen ju'!$M157&lt;&gt;"",'[2]PDI_Descripcion tipo regimen ju'!$M157&lt;&gt;0),'[2]PDI_Descripcion tipo regimen ju'!$M157,""),IF($A159="TOTAL",SUM(INDIRECT("H4:H"&amp;ROW()-1)),""))</f>
        <v/>
      </c>
      <c r="I159" s="6" t="str">
        <f ca="1">IF(AND($A159&lt;&gt;"",$A159&lt;&gt;"TOTAL"),IF(AND('[2]PDI_Descripcion tipo regimen ju'!$O157&lt;&gt;"",'[2]PDI_Descripcion tipo regimen ju'!$O157&lt;&gt;0),'[2]PDI_Descripcion tipo regimen ju'!$O157,""),IF($A159="TOTAL",SUM(INDIRECT("I4:I"&amp;ROW()-1)),""))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IF(AND($A159&lt;&gt;"",$A159&lt;&gt;"TOTAL"),IF(AND('[2]PDI_Descripcion tipo regimen ju'!$R157&lt;&gt;"",'[2]PDI_Descripcion tipo regimen ju'!$R157&lt;&gt;0),'[2]PDI_Descripcion tipo regimen ju'!$R157,""),IF($A159="TOTAL",SUM(INDIRECT("K4:K"&amp;ROW()-1)),""))</f>
        <v/>
      </c>
      <c r="L159" s="6" t="str">
        <f ca="1">IF(AND($A159&lt;&gt;"",$A159&lt;&gt;"TOTAL"),IF(AND('[2]PDI_Descripcion tipo regimen ju'!$T157&lt;&gt;"",'[2]PDI_Descripcion tipo regimen ju'!$T157&lt;&gt;0),'[2]PDI_Descripcion tipo regimen ju'!$T157,""),IF($A159="TOTAL",SUM(INDIRECT("L4:L"&amp;ROW()-1)),""))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IF(AND($A159&lt;&gt;"",$A159&lt;&gt;"TOTAL"),IF(AND('[2]PDI_Descripcion tipo regimen ju'!$W157&lt;&gt;"",'[2]PDI_Descripcion tipo regimen ju'!$W157&lt;&gt;0),'[2]PDI_Descripcion tipo regimen ju'!$W157,""),IF($A159="TOTAL",SUM(INDIRECT("N4:N"&amp;ROW()-1)),""))</f>
        <v/>
      </c>
      <c r="O159" s="6" t="str">
        <f ca="1">IF(AND($A159&lt;&gt;"",$A159&lt;&gt;"TOTAL"),IF(AND('[2]PDI_Descripcion tipo regimen ju'!$Y157&lt;&gt;"",'[2]PDI_Descripcion tipo regimen ju'!$Y157&lt;&gt;0),'[2]PDI_Descripcion tipo regimen ju'!$Y157,""),IF($A159="TOTAL",SUM(INDIRECT("O4:O"&amp;ROW()-1)),""))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IF(AND($A159&lt;&gt;"",$A159&lt;&gt;"TOTAL"),IF(AND('[2]PDI_Descripcion tipo regimen ju'!$AB157&lt;&gt;"",'[2]PDI_Descripcion tipo regimen ju'!$AB157&lt;&gt;0),'[2]PDI_Descripcion tipo regimen ju'!$AB157,""),IF($A159="TOTAL",SUM(INDIRECT("Q4:Q"&amp;ROW()-1)),""))</f>
        <v/>
      </c>
      <c r="R159" s="6" t="str">
        <f ca="1">IF(AND($A159&lt;&gt;"",$A159&lt;&gt;"TOTAL"),IF(AND('[2]PDI_Descripcion tipo regimen ju'!$AD157&lt;&gt;"",'[2]PDI_Descripcion tipo regimen ju'!$AD157&lt;&gt;0),'[2]PDI_Descripcion tipo regimen ju'!$AD157,""),IF($A159="TOTAL",SUM(INDIRECT("R4:R"&amp;ROW()-1)),""))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IF(AND($A159&lt;&gt;"",$A159&lt;&gt;"TOTAL"),IF(AND('[2]PDI_Descripcion tipo regimen ju'!$AG157&lt;&gt;"",'[2]PDI_Descripcion tipo regimen ju'!$AG157&lt;&gt;0),'[2]PDI_Descripcion tipo regimen ju'!$AG157,""),IF($A159="TOTAL",SUM(INDIRECT("T4:T"&amp;ROW()-1)),""))</f>
        <v/>
      </c>
      <c r="U159" s="6" t="str">
        <f ca="1">IF(AND($A159&lt;&gt;"",$A159&lt;&gt;"TOTAL"),IF(AND('[2]PDI_Descripcion tipo regimen ju'!$AI157&lt;&gt;"",'[2]PDI_Descripcion tipo regimen ju'!$AI157&lt;&gt;0),'[2]PDI_Descripcion tipo regimen ju'!$AI157,""),IF($A159="TOTAL",SUM(INDIRECT("U4:U"&amp;ROW()-1)),""))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IF(AND($A159&lt;&gt;"",$A159&lt;&gt;"TOTAL"),IF(AND('[2]PDI_Descripcion tipo regimen ju'!$AL157&lt;&gt;"",'[2]PDI_Descripcion tipo regimen ju'!$AL157&lt;&gt;0),'[2]PDI_Descripcion tipo regimen ju'!$AL157,""),IF($A159="TOTAL",SUM(INDIRECT("W4:W"&amp;ROW()-1)),""))</f>
        <v/>
      </c>
      <c r="X159" s="6" t="str">
        <f ca="1">IF(AND($A159&lt;&gt;"",$A159&lt;&gt;"TOTAL"),IF(AND('[2]PDI_Descripcion tipo regimen ju'!$AN157&lt;&gt;"",'[2]PDI_Descripcion tipo regimen ju'!$AN157&lt;&gt;0),'[2]PDI_Descripcion tipo regimen ju'!$AN157,""),IF($A159="TOTAL",SUM(INDIRECT("X4:X"&amp;ROW()-1)),""))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IF(AND($A159&lt;&gt;"",$A159&lt;&gt;"TOTAL"),IF(AND('[2]PDI_Descripcion tipo regimen ju'!$AQ157&lt;&gt;"",'[2]PDI_Descripcion tipo regimen ju'!$AQ157&lt;&gt;0),'[2]PDI_Descripcion tipo regimen ju'!$AQ157,""),IF($A159="TOTAL",SUM(INDIRECT("Z4:Z"&amp;ROW()-1)),""))</f>
        <v/>
      </c>
      <c r="AA159" s="6" t="str">
        <f ca="1">IF(AND($A159&lt;&gt;"",$A159&lt;&gt;"TOTAL"),IF(AND('[2]PDI_Descripcion tipo regimen ju'!$AS157&lt;&gt;"",'[2]PDI_Descripcion tipo regimen ju'!$AS157&lt;&gt;0),'[2]PDI_Descripcion tipo regimen ju'!$AS157,""),IF($A159="TOTAL",SUM(INDIRECT("AA4:AA"&amp;ROW()-1)),""))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IF(AND($A159&lt;&gt;"",$A159&lt;&gt;"TOTAL"),IF(AND('[2]PDI_Descripcion tipo regimen ju'!$AV157&lt;&gt;"",'[2]PDI_Descripcion tipo regimen ju'!$AV157&lt;&gt;0),'[2]PDI_Descripcion tipo regimen ju'!$AV157,""),IF($A159="TOTAL",SUM(INDIRECT("AC4:AC"&amp;ROW()-1)),""))</f>
        <v/>
      </c>
      <c r="AD159" s="6" t="str">
        <f ca="1">IF(AND($A159&lt;&gt;"",$A159&lt;&gt;"TOTAL"),IF(AND('[2]PDI_Descripcion tipo regimen ju'!$AX157&lt;&gt;"",'[2]PDI_Descripcion tipo regimen ju'!$AX157&lt;&gt;0),'[2]PDI_Descripcion tipo regimen ju'!$AX157,""),IF($A159="TOTAL",SUM(INDIRECT("AD4:AD"&amp;ROW()-1)),""))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IF(AND($A159&lt;&gt;"",$A159&lt;&gt;"TOTAL"),IF(AND('[2]PDI_Descripcion tipo regimen ju'!$BA157&lt;&gt;"",'[2]PDI_Descripcion tipo regimen ju'!$BA157&lt;&gt;0),'[2]PDI_Descripcion tipo regimen ju'!$BA157,""),IF($A159="TOTAL",SUM(INDIRECT("AF4:AF"&amp;ROW()-1)),""))</f>
        <v/>
      </c>
      <c r="AG159" s="6" t="str">
        <f ca="1">IF(AND($A159&lt;&gt;"",$A159&lt;&gt;"TOTAL"),IF(AND('[2]PDI_Descripcion tipo regimen ju'!$BC157&lt;&gt;"",'[2]PDI_Descripcion tipo regimen ju'!$BC157&lt;&gt;0),'[2]PDI_Descripcion tipo regimen ju'!$BC157,""),IF($A159="TOTAL",SUM(INDIRECT("AG4:AG"&amp;ROW()-1)),""))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IF(AND($A159&lt;&gt;"",$A159&lt;&gt;"TOTAL"),IF(AND('[2]PDI_Descripcion tipo regimen ju'!$BF157&lt;&gt;"",'[2]PDI_Descripcion tipo regimen ju'!$BF157&lt;&gt;0),'[2]PDI_Descripcion tipo regimen ju'!$BF157,""),IF($A159="TOTAL",SUM(INDIRECT("AI4:AI"&amp;ROW()-1)),""))</f>
        <v/>
      </c>
      <c r="AJ159" s="6" t="str">
        <f ca="1">IF(AND($A159&lt;&gt;"",$A159&lt;&gt;"TOTAL"),IF(AND('[2]PDI_Descripcion tipo regimen ju'!$BH157&lt;&gt;"",'[2]PDI_Descripcion tipo regimen ju'!$BH157&lt;&gt;0),'[2]PDI_Descripcion tipo regimen ju'!$BH157,""),IF($A159="TOTAL",SUM(INDIRECT("AJ4:AJ"&amp;ROW()-1)),""))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IF(AND($A159&lt;&gt;"",$A159&lt;&gt;"TOTAL"),IF(AND('[2]PDI_Descripcion tipo regimen ju'!$BK157&lt;&gt;"",'[2]PDI_Descripcion tipo regimen ju'!$BK157&lt;&gt;0),'[2]PDI_Descripcion tipo regimen ju'!$BK157,""),IF($A159="TOTAL",SUM(INDIRECT("AL4:AL"&amp;ROW()-1)),""))</f>
        <v/>
      </c>
      <c r="AM159" s="6" t="str">
        <f ca="1">IF(AND($A159&lt;&gt;"",$A159&lt;&gt;"TOTAL"),IF(AND('[2]PDI_Descripcion tipo regimen ju'!$BM157&lt;&gt;"",'[2]PDI_Descripcion tipo regimen ju'!$BM157&lt;&gt;0),'[2]PDI_Descripcion tipo regimen ju'!$BM157,""),IF($A159="TOTAL",SUM(INDIRECT("AM4:AM"&amp;ROW()-1)),""))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IF(AND($A159&lt;&gt;"",$A159&lt;&gt;"TOTAL"),IF(AND('[2]PDI_Descripcion tipo regimen ju'!$BP157&lt;&gt;"",'[2]PDI_Descripcion tipo regimen ju'!$BP157&lt;&gt;0),'[2]PDI_Descripcion tipo regimen ju'!$BP157,""),IF($A159="TOTAL",SUM(INDIRECT("AO4:AO"&amp;ROW()-1)),""))</f>
        <v/>
      </c>
      <c r="AP159" s="6" t="str">
        <f ca="1">IF(AND($A159&lt;&gt;"",$A159&lt;&gt;"TOTAL"),IF(AND('[2]PDI_Descripcion tipo regimen ju'!$BR157&lt;&gt;"",'[2]PDI_Descripcion tipo regimen ju'!$BR157&lt;&gt;0),'[2]PDI_Descripcion tipo regimen ju'!$BR157,""),IF($A159="TOTAL",SUM(INDIRECT("AP4:AP"&amp;ROW()-1)),""))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IF(AND($A159&lt;&gt;"",$A159&lt;&gt;"TOTAL"),IF(AND('[2]PDI_Descripcion tipo regimen ju'!$BU157&lt;&gt;"",'[2]PDI_Descripcion tipo regimen ju'!$BU157&lt;&gt;0),'[2]PDI_Descripcion tipo regimen ju'!$BU157,""),IF($A159="TOTAL",SUM(INDIRECT("AR4:AR"&amp;ROW()-1)),""))</f>
        <v/>
      </c>
      <c r="AS159" s="6" t="str">
        <f ca="1">IF(AND($A159&lt;&gt;"",$A159&lt;&gt;"TOTAL"),IF(AND('[2]PDI_Descripcion tipo regimen ju'!$BW157&lt;&gt;"",'[2]PDI_Descripcion tipo regimen ju'!$BW157&lt;&gt;0),'[2]PDI_Descripcion tipo regimen ju'!$BW157,""),IF($A159="TOTAL",SUM(INDIRECT("AS4:AS"&amp;ROW()-1)),""))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IF(AND($A159&lt;&gt;"",$A159&lt;&gt;"TOTAL"),IF(AND('[2]PDI_Descripcion tipo regimen ju'!$BZ157&lt;&gt;"",'[2]PDI_Descripcion tipo regimen ju'!$BZ157&lt;&gt;0),'[2]PDI_Descripcion tipo regimen ju'!$BZ157,""),IF($A159="TOTAL",SUM(INDIRECT("AU4:AU"&amp;ROW()-1)),""))</f>
        <v/>
      </c>
      <c r="AV159" s="6" t="str">
        <f ca="1">IF(AND($A159&lt;&gt;"",$A159&lt;&gt;"TOTAL"),IF(AND('[2]PDI_Descripcion tipo regimen ju'!$CB157&lt;&gt;"",'[2]PDI_Descripcion tipo regimen ju'!$CB157&lt;&gt;0),'[2]PDI_Descripcion tipo regimen ju'!$CB157,""),IF($A159="TOTAL",SUM(INDIRECT("AV4:AV"&amp;ROW()-1)),""))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IF(AND($A159&lt;&gt;"",$A159&lt;&gt;"TOTAL"),IF(AND('[2]PDI_Descripcion tipo regimen ju'!$CE157&lt;&gt;"",'[2]PDI_Descripcion tipo regimen ju'!$CE157&lt;&gt;0),'[2]PDI_Descripcion tipo regimen ju'!$CE157,""),IF($A159="TOTAL",SUM(INDIRECT("AX4:AX"&amp;ROW()-1)),""))</f>
        <v/>
      </c>
      <c r="AY159" s="6" t="str">
        <f ca="1">IF(AND($A159&lt;&gt;"",$A159&lt;&gt;"TOTAL"),IF(AND('[2]PDI_Descripcion tipo regimen ju'!$CG157&lt;&gt;"",'[2]PDI_Descripcion tipo regimen ju'!$CG157&lt;&gt;0),'[2]PDI_Descripcion tipo regimen ju'!$CG157,""),IF($A159="TOTAL",SUM(INDIRECT("AY4:AY"&amp;ROW()-1)),""))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IF(AND($A159&lt;&gt;"",$A159&lt;&gt;"TOTAL"),IF(AND('[2]PDI_Descripcion tipo regimen ju'!$CJ157&lt;&gt;"",'[2]PDI_Descripcion tipo regimen ju'!$CJ157&lt;&gt;0),'[2]PDI_Descripcion tipo regimen ju'!$CJ157,""),IF($A159="TOTAL",SUM(INDIRECT("BA4:BA"&amp;ROW()-1)),""))</f>
        <v/>
      </c>
      <c r="BB159" s="6" t="str">
        <f ca="1">IF(AND($A159&lt;&gt;"",$A159&lt;&gt;"TOTAL"),IF(AND('[2]PDI_Descripcion tipo regimen ju'!$CL157&lt;&gt;"",'[2]PDI_Descripcion tipo regimen ju'!$CL157&lt;&gt;0),'[2]PDI_Descripcion tipo regimen ju'!$CL157,""),IF($A159="TOTAL",SUM(INDIRECT("BB4:BB"&amp;ROW()-1)),""))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IF(AND($A159&lt;&gt;"",$A159&lt;&gt;"TOTAL"),IF(AND('[2]PDI_Descripcion tipo regimen ju'!$CO157&lt;&gt;"",'[2]PDI_Descripcion tipo regimen ju'!$CO157&lt;&gt;0),'[2]PDI_Descripcion tipo regimen ju'!$CO157,""),IF($A159="TOTAL",SUM(INDIRECT("BD4:BD"&amp;ROW()-1)),""))</f>
        <v/>
      </c>
      <c r="BE159" s="6" t="str">
        <f ca="1">IF(AND($A159&lt;&gt;"",$A159&lt;&gt;"TOTAL"),IF(AND('[2]PDI_Descripcion tipo regimen ju'!$CQ157&lt;&gt;"",'[2]PDI_Descripcion tipo regimen ju'!$CQ157&lt;&gt;0),'[2]PDI_Descripcion tipo regimen ju'!$CQ157,""),IF($A159="TOTAL",SUM(INDIRECT("BE4:BE"&amp;ROW()-1)),""))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IF('[2]PDI_Descripcion tipo regimen ju'!$B158&lt;&gt;"",'[2]PDI_Descripcion tipo regimen ju'!$B158,IF(AND('[2]PDI_Descripcion tipo regimen ju'!$B158="",'[2]PDI_Descripcion tipo regimen ju'!$B159="",'[2]PDI_Descripcion tipo regimen ju'!$B157=""),"","TOTAL"))</f>
        <v/>
      </c>
      <c r="B160" s="6" t="str">
        <f ca="1">IF(AND($A160&lt;&gt;"",$A160&lt;&gt;"TOTAL"),IF(AND('[2]PDI_Descripcion tipo regimen ju'!$C158&lt;&gt;"",'[2]PDI_Descripcion tipo regimen ju'!$C158&lt;&gt;0),'[2]PDI_Descripcion tipo regimen ju'!$C158,""),IF($A160="TOTAL",SUM(INDIRECT("B4:B"&amp;ROW()-1)),""))</f>
        <v/>
      </c>
      <c r="C160" s="6" t="str">
        <f ca="1">IF(AND($A160&lt;&gt;"",$A160&lt;&gt;"TOTAL"),IF(AND('[2]PDI_Descripcion tipo regimen ju'!$E158&lt;&gt;"",'[2]PDI_Descripcion tipo regimen ju'!$E158&lt;&gt;0),'[2]PDI_Descripcion tipo regimen ju'!$E158,""),IF($A160="TOTAL",SUM(INDIRECT("C4:C"&amp;ROW()-1)),""))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IF(AND($A160&lt;&gt;"",$A160&lt;&gt;"TOTAL"),IF(AND('[2]PDI_Descripcion tipo regimen ju'!$H158&lt;&gt;"",'[2]PDI_Descripcion tipo regimen ju'!$H158&lt;&gt;0),'[2]PDI_Descripcion tipo regimen ju'!$H158,""),IF($A160="TOTAL",SUM(INDIRECT("E4:E"&amp;ROW()-1)),""))</f>
        <v/>
      </c>
      <c r="F160" s="6" t="str">
        <f ca="1">IF(AND($A160&lt;&gt;"",$A160&lt;&gt;"TOTAL"),IF(AND('[2]PDI_Descripcion tipo regimen ju'!$J158&lt;&gt;"",'[2]PDI_Descripcion tipo regimen ju'!$J158&lt;&gt;0),'[2]PDI_Descripcion tipo regimen ju'!$J158,""),IF($A160="TOTAL",SUM(INDIRECT("F4:F"&amp;ROW()-1)),""))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IF(AND($A160&lt;&gt;"",$A160&lt;&gt;"TOTAL"),IF(AND('[2]PDI_Descripcion tipo regimen ju'!$M158&lt;&gt;"",'[2]PDI_Descripcion tipo regimen ju'!$M158&lt;&gt;0),'[2]PDI_Descripcion tipo regimen ju'!$M158,""),IF($A160="TOTAL",SUM(INDIRECT("H4:H"&amp;ROW()-1)),""))</f>
        <v/>
      </c>
      <c r="I160" s="6" t="str">
        <f ca="1">IF(AND($A160&lt;&gt;"",$A160&lt;&gt;"TOTAL"),IF(AND('[2]PDI_Descripcion tipo regimen ju'!$O158&lt;&gt;"",'[2]PDI_Descripcion tipo regimen ju'!$O158&lt;&gt;0),'[2]PDI_Descripcion tipo regimen ju'!$O158,""),IF($A160="TOTAL",SUM(INDIRECT("I4:I"&amp;ROW()-1)),""))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IF(AND($A160&lt;&gt;"",$A160&lt;&gt;"TOTAL"),IF(AND('[2]PDI_Descripcion tipo regimen ju'!$R158&lt;&gt;"",'[2]PDI_Descripcion tipo regimen ju'!$R158&lt;&gt;0),'[2]PDI_Descripcion tipo regimen ju'!$R158,""),IF($A160="TOTAL",SUM(INDIRECT("K4:K"&amp;ROW()-1)),""))</f>
        <v/>
      </c>
      <c r="L160" s="6" t="str">
        <f ca="1">IF(AND($A160&lt;&gt;"",$A160&lt;&gt;"TOTAL"),IF(AND('[2]PDI_Descripcion tipo regimen ju'!$T158&lt;&gt;"",'[2]PDI_Descripcion tipo regimen ju'!$T158&lt;&gt;0),'[2]PDI_Descripcion tipo regimen ju'!$T158,""),IF($A160="TOTAL",SUM(INDIRECT("L4:L"&amp;ROW()-1)),""))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IF(AND($A160&lt;&gt;"",$A160&lt;&gt;"TOTAL"),IF(AND('[2]PDI_Descripcion tipo regimen ju'!$W158&lt;&gt;"",'[2]PDI_Descripcion tipo regimen ju'!$W158&lt;&gt;0),'[2]PDI_Descripcion tipo regimen ju'!$W158,""),IF($A160="TOTAL",SUM(INDIRECT("N4:N"&amp;ROW()-1)),""))</f>
        <v/>
      </c>
      <c r="O160" s="6" t="str">
        <f ca="1">IF(AND($A160&lt;&gt;"",$A160&lt;&gt;"TOTAL"),IF(AND('[2]PDI_Descripcion tipo regimen ju'!$Y158&lt;&gt;"",'[2]PDI_Descripcion tipo regimen ju'!$Y158&lt;&gt;0),'[2]PDI_Descripcion tipo regimen ju'!$Y158,""),IF($A160="TOTAL",SUM(INDIRECT("O4:O"&amp;ROW()-1)),""))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IF(AND($A160&lt;&gt;"",$A160&lt;&gt;"TOTAL"),IF(AND('[2]PDI_Descripcion tipo regimen ju'!$AB158&lt;&gt;"",'[2]PDI_Descripcion tipo regimen ju'!$AB158&lt;&gt;0),'[2]PDI_Descripcion tipo regimen ju'!$AB158,""),IF($A160="TOTAL",SUM(INDIRECT("Q4:Q"&amp;ROW()-1)),""))</f>
        <v/>
      </c>
      <c r="R160" s="6" t="str">
        <f ca="1">IF(AND($A160&lt;&gt;"",$A160&lt;&gt;"TOTAL"),IF(AND('[2]PDI_Descripcion tipo regimen ju'!$AD158&lt;&gt;"",'[2]PDI_Descripcion tipo regimen ju'!$AD158&lt;&gt;0),'[2]PDI_Descripcion tipo regimen ju'!$AD158,""),IF($A160="TOTAL",SUM(INDIRECT("R4:R"&amp;ROW()-1)),""))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IF(AND($A160&lt;&gt;"",$A160&lt;&gt;"TOTAL"),IF(AND('[2]PDI_Descripcion tipo regimen ju'!$AG158&lt;&gt;"",'[2]PDI_Descripcion tipo regimen ju'!$AG158&lt;&gt;0),'[2]PDI_Descripcion tipo regimen ju'!$AG158,""),IF($A160="TOTAL",SUM(INDIRECT("T4:T"&amp;ROW()-1)),""))</f>
        <v/>
      </c>
      <c r="U160" s="6" t="str">
        <f ca="1">IF(AND($A160&lt;&gt;"",$A160&lt;&gt;"TOTAL"),IF(AND('[2]PDI_Descripcion tipo regimen ju'!$AI158&lt;&gt;"",'[2]PDI_Descripcion tipo regimen ju'!$AI158&lt;&gt;0),'[2]PDI_Descripcion tipo regimen ju'!$AI158,""),IF($A160="TOTAL",SUM(INDIRECT("U4:U"&amp;ROW()-1)),""))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IF(AND($A160&lt;&gt;"",$A160&lt;&gt;"TOTAL"),IF(AND('[2]PDI_Descripcion tipo regimen ju'!$AL158&lt;&gt;"",'[2]PDI_Descripcion tipo regimen ju'!$AL158&lt;&gt;0),'[2]PDI_Descripcion tipo regimen ju'!$AL158,""),IF($A160="TOTAL",SUM(INDIRECT("W4:W"&amp;ROW()-1)),""))</f>
        <v/>
      </c>
      <c r="X160" s="6" t="str">
        <f ca="1">IF(AND($A160&lt;&gt;"",$A160&lt;&gt;"TOTAL"),IF(AND('[2]PDI_Descripcion tipo regimen ju'!$AN158&lt;&gt;"",'[2]PDI_Descripcion tipo regimen ju'!$AN158&lt;&gt;0),'[2]PDI_Descripcion tipo regimen ju'!$AN158,""),IF($A160="TOTAL",SUM(INDIRECT("X4:X"&amp;ROW()-1)),""))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IF(AND($A160&lt;&gt;"",$A160&lt;&gt;"TOTAL"),IF(AND('[2]PDI_Descripcion tipo regimen ju'!$AQ158&lt;&gt;"",'[2]PDI_Descripcion tipo regimen ju'!$AQ158&lt;&gt;0),'[2]PDI_Descripcion tipo regimen ju'!$AQ158,""),IF($A160="TOTAL",SUM(INDIRECT("Z4:Z"&amp;ROW()-1)),""))</f>
        <v/>
      </c>
      <c r="AA160" s="6" t="str">
        <f ca="1">IF(AND($A160&lt;&gt;"",$A160&lt;&gt;"TOTAL"),IF(AND('[2]PDI_Descripcion tipo regimen ju'!$AS158&lt;&gt;"",'[2]PDI_Descripcion tipo regimen ju'!$AS158&lt;&gt;0),'[2]PDI_Descripcion tipo regimen ju'!$AS158,""),IF($A160="TOTAL",SUM(INDIRECT("AA4:AA"&amp;ROW()-1)),""))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IF(AND($A160&lt;&gt;"",$A160&lt;&gt;"TOTAL"),IF(AND('[2]PDI_Descripcion tipo regimen ju'!$AV158&lt;&gt;"",'[2]PDI_Descripcion tipo regimen ju'!$AV158&lt;&gt;0),'[2]PDI_Descripcion tipo regimen ju'!$AV158,""),IF($A160="TOTAL",SUM(INDIRECT("AC4:AC"&amp;ROW()-1)),""))</f>
        <v/>
      </c>
      <c r="AD160" s="6" t="str">
        <f ca="1">IF(AND($A160&lt;&gt;"",$A160&lt;&gt;"TOTAL"),IF(AND('[2]PDI_Descripcion tipo regimen ju'!$AX158&lt;&gt;"",'[2]PDI_Descripcion tipo regimen ju'!$AX158&lt;&gt;0),'[2]PDI_Descripcion tipo regimen ju'!$AX158,""),IF($A160="TOTAL",SUM(INDIRECT("AD4:AD"&amp;ROW()-1)),""))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IF(AND($A160&lt;&gt;"",$A160&lt;&gt;"TOTAL"),IF(AND('[2]PDI_Descripcion tipo regimen ju'!$BA158&lt;&gt;"",'[2]PDI_Descripcion tipo regimen ju'!$BA158&lt;&gt;0),'[2]PDI_Descripcion tipo regimen ju'!$BA158,""),IF($A160="TOTAL",SUM(INDIRECT("AF4:AF"&amp;ROW()-1)),""))</f>
        <v/>
      </c>
      <c r="AG160" s="6" t="str">
        <f ca="1">IF(AND($A160&lt;&gt;"",$A160&lt;&gt;"TOTAL"),IF(AND('[2]PDI_Descripcion tipo regimen ju'!$BC158&lt;&gt;"",'[2]PDI_Descripcion tipo regimen ju'!$BC158&lt;&gt;0),'[2]PDI_Descripcion tipo regimen ju'!$BC158,""),IF($A160="TOTAL",SUM(INDIRECT("AG4:AG"&amp;ROW()-1)),""))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IF(AND($A160&lt;&gt;"",$A160&lt;&gt;"TOTAL"),IF(AND('[2]PDI_Descripcion tipo regimen ju'!$BF158&lt;&gt;"",'[2]PDI_Descripcion tipo regimen ju'!$BF158&lt;&gt;0),'[2]PDI_Descripcion tipo regimen ju'!$BF158,""),IF($A160="TOTAL",SUM(INDIRECT("AI4:AI"&amp;ROW()-1)),""))</f>
        <v/>
      </c>
      <c r="AJ160" s="6" t="str">
        <f ca="1">IF(AND($A160&lt;&gt;"",$A160&lt;&gt;"TOTAL"),IF(AND('[2]PDI_Descripcion tipo regimen ju'!$BH158&lt;&gt;"",'[2]PDI_Descripcion tipo regimen ju'!$BH158&lt;&gt;0),'[2]PDI_Descripcion tipo regimen ju'!$BH158,""),IF($A160="TOTAL",SUM(INDIRECT("AJ4:AJ"&amp;ROW()-1)),""))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IF(AND($A160&lt;&gt;"",$A160&lt;&gt;"TOTAL"),IF(AND('[2]PDI_Descripcion tipo regimen ju'!$BK158&lt;&gt;"",'[2]PDI_Descripcion tipo regimen ju'!$BK158&lt;&gt;0),'[2]PDI_Descripcion tipo regimen ju'!$BK158,""),IF($A160="TOTAL",SUM(INDIRECT("AL4:AL"&amp;ROW()-1)),""))</f>
        <v/>
      </c>
      <c r="AM160" s="6" t="str">
        <f ca="1">IF(AND($A160&lt;&gt;"",$A160&lt;&gt;"TOTAL"),IF(AND('[2]PDI_Descripcion tipo regimen ju'!$BM158&lt;&gt;"",'[2]PDI_Descripcion tipo regimen ju'!$BM158&lt;&gt;0),'[2]PDI_Descripcion tipo regimen ju'!$BM158,""),IF($A160="TOTAL",SUM(INDIRECT("AM4:AM"&amp;ROW()-1)),""))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IF(AND($A160&lt;&gt;"",$A160&lt;&gt;"TOTAL"),IF(AND('[2]PDI_Descripcion tipo regimen ju'!$BP158&lt;&gt;"",'[2]PDI_Descripcion tipo regimen ju'!$BP158&lt;&gt;0),'[2]PDI_Descripcion tipo regimen ju'!$BP158,""),IF($A160="TOTAL",SUM(INDIRECT("AO4:AO"&amp;ROW()-1)),""))</f>
        <v/>
      </c>
      <c r="AP160" s="6" t="str">
        <f ca="1">IF(AND($A160&lt;&gt;"",$A160&lt;&gt;"TOTAL"),IF(AND('[2]PDI_Descripcion tipo regimen ju'!$BR158&lt;&gt;"",'[2]PDI_Descripcion tipo regimen ju'!$BR158&lt;&gt;0),'[2]PDI_Descripcion tipo regimen ju'!$BR158,""),IF($A160="TOTAL",SUM(INDIRECT("AP4:AP"&amp;ROW()-1)),""))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IF(AND($A160&lt;&gt;"",$A160&lt;&gt;"TOTAL"),IF(AND('[2]PDI_Descripcion tipo regimen ju'!$BU158&lt;&gt;"",'[2]PDI_Descripcion tipo regimen ju'!$BU158&lt;&gt;0),'[2]PDI_Descripcion tipo regimen ju'!$BU158,""),IF($A160="TOTAL",SUM(INDIRECT("AR4:AR"&amp;ROW()-1)),""))</f>
        <v/>
      </c>
      <c r="AS160" s="6" t="str">
        <f ca="1">IF(AND($A160&lt;&gt;"",$A160&lt;&gt;"TOTAL"),IF(AND('[2]PDI_Descripcion tipo regimen ju'!$BW158&lt;&gt;"",'[2]PDI_Descripcion tipo regimen ju'!$BW158&lt;&gt;0),'[2]PDI_Descripcion tipo regimen ju'!$BW158,""),IF($A160="TOTAL",SUM(INDIRECT("AS4:AS"&amp;ROW()-1)),""))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IF(AND($A160&lt;&gt;"",$A160&lt;&gt;"TOTAL"),IF(AND('[2]PDI_Descripcion tipo regimen ju'!$BZ158&lt;&gt;"",'[2]PDI_Descripcion tipo regimen ju'!$BZ158&lt;&gt;0),'[2]PDI_Descripcion tipo regimen ju'!$BZ158,""),IF($A160="TOTAL",SUM(INDIRECT("AU4:AU"&amp;ROW()-1)),""))</f>
        <v/>
      </c>
      <c r="AV160" s="6" t="str">
        <f ca="1">IF(AND($A160&lt;&gt;"",$A160&lt;&gt;"TOTAL"),IF(AND('[2]PDI_Descripcion tipo regimen ju'!$CB158&lt;&gt;"",'[2]PDI_Descripcion tipo regimen ju'!$CB158&lt;&gt;0),'[2]PDI_Descripcion tipo regimen ju'!$CB158,""),IF($A160="TOTAL",SUM(INDIRECT("AV4:AV"&amp;ROW()-1)),""))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IF(AND($A160&lt;&gt;"",$A160&lt;&gt;"TOTAL"),IF(AND('[2]PDI_Descripcion tipo regimen ju'!$CE158&lt;&gt;"",'[2]PDI_Descripcion tipo regimen ju'!$CE158&lt;&gt;0),'[2]PDI_Descripcion tipo regimen ju'!$CE158,""),IF($A160="TOTAL",SUM(INDIRECT("AX4:AX"&amp;ROW()-1)),""))</f>
        <v/>
      </c>
      <c r="AY160" s="6" t="str">
        <f ca="1">IF(AND($A160&lt;&gt;"",$A160&lt;&gt;"TOTAL"),IF(AND('[2]PDI_Descripcion tipo regimen ju'!$CG158&lt;&gt;"",'[2]PDI_Descripcion tipo regimen ju'!$CG158&lt;&gt;0),'[2]PDI_Descripcion tipo regimen ju'!$CG158,""),IF($A160="TOTAL",SUM(INDIRECT("AY4:AY"&amp;ROW()-1)),""))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IF(AND($A160&lt;&gt;"",$A160&lt;&gt;"TOTAL"),IF(AND('[2]PDI_Descripcion tipo regimen ju'!$CJ158&lt;&gt;"",'[2]PDI_Descripcion tipo regimen ju'!$CJ158&lt;&gt;0),'[2]PDI_Descripcion tipo regimen ju'!$CJ158,""),IF($A160="TOTAL",SUM(INDIRECT("BA4:BA"&amp;ROW()-1)),""))</f>
        <v/>
      </c>
      <c r="BB160" s="6" t="str">
        <f ca="1">IF(AND($A160&lt;&gt;"",$A160&lt;&gt;"TOTAL"),IF(AND('[2]PDI_Descripcion tipo regimen ju'!$CL158&lt;&gt;"",'[2]PDI_Descripcion tipo regimen ju'!$CL158&lt;&gt;0),'[2]PDI_Descripcion tipo regimen ju'!$CL158,""),IF($A160="TOTAL",SUM(INDIRECT("BB4:BB"&amp;ROW()-1)),""))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IF(AND($A160&lt;&gt;"",$A160&lt;&gt;"TOTAL"),IF(AND('[2]PDI_Descripcion tipo regimen ju'!$CO158&lt;&gt;"",'[2]PDI_Descripcion tipo regimen ju'!$CO158&lt;&gt;0),'[2]PDI_Descripcion tipo regimen ju'!$CO158,""),IF($A160="TOTAL",SUM(INDIRECT("BD4:BD"&amp;ROW()-1)),""))</f>
        <v/>
      </c>
      <c r="BE160" s="6" t="str">
        <f ca="1">IF(AND($A160&lt;&gt;"",$A160&lt;&gt;"TOTAL"),IF(AND('[2]PDI_Descripcion tipo regimen ju'!$CQ158&lt;&gt;"",'[2]PDI_Descripcion tipo regimen ju'!$CQ158&lt;&gt;0),'[2]PDI_Descripcion tipo regimen ju'!$CQ158,""),IF($A160="TOTAL",SUM(INDIRECT("BE4:BE"&amp;ROW()-1)),""))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IF('[2]PDI_Descripcion tipo regimen ju'!$B159&lt;&gt;"",'[2]PDI_Descripcion tipo regimen ju'!$B159,IF(AND('[2]PDI_Descripcion tipo regimen ju'!$B159="",'[2]PDI_Descripcion tipo regimen ju'!$B160="",'[2]PDI_Descripcion tipo regimen ju'!$B158=""),"","TOTAL"))</f>
        <v/>
      </c>
      <c r="B161" s="6" t="str">
        <f ca="1">IF(AND($A161&lt;&gt;"",$A161&lt;&gt;"TOTAL"),IF(AND('[2]PDI_Descripcion tipo regimen ju'!$C159&lt;&gt;"",'[2]PDI_Descripcion tipo regimen ju'!$C159&lt;&gt;0),'[2]PDI_Descripcion tipo regimen ju'!$C159,""),IF($A161="TOTAL",SUM(INDIRECT("B4:B"&amp;ROW()-1)),""))</f>
        <v/>
      </c>
      <c r="C161" s="6" t="str">
        <f ca="1">IF(AND($A161&lt;&gt;"",$A161&lt;&gt;"TOTAL"),IF(AND('[2]PDI_Descripcion tipo regimen ju'!$E159&lt;&gt;"",'[2]PDI_Descripcion tipo regimen ju'!$E159&lt;&gt;0),'[2]PDI_Descripcion tipo regimen ju'!$E159,""),IF($A161="TOTAL",SUM(INDIRECT("C4:C"&amp;ROW()-1)),""))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IF(AND($A161&lt;&gt;"",$A161&lt;&gt;"TOTAL"),IF(AND('[2]PDI_Descripcion tipo regimen ju'!$H159&lt;&gt;"",'[2]PDI_Descripcion tipo regimen ju'!$H159&lt;&gt;0),'[2]PDI_Descripcion tipo regimen ju'!$H159,""),IF($A161="TOTAL",SUM(INDIRECT("E4:E"&amp;ROW()-1)),""))</f>
        <v/>
      </c>
      <c r="F161" s="6" t="str">
        <f ca="1">IF(AND($A161&lt;&gt;"",$A161&lt;&gt;"TOTAL"),IF(AND('[2]PDI_Descripcion tipo regimen ju'!$J159&lt;&gt;"",'[2]PDI_Descripcion tipo regimen ju'!$J159&lt;&gt;0),'[2]PDI_Descripcion tipo regimen ju'!$J159,""),IF($A161="TOTAL",SUM(INDIRECT("F4:F"&amp;ROW()-1)),""))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IF(AND($A161&lt;&gt;"",$A161&lt;&gt;"TOTAL"),IF(AND('[2]PDI_Descripcion tipo regimen ju'!$M159&lt;&gt;"",'[2]PDI_Descripcion tipo regimen ju'!$M159&lt;&gt;0),'[2]PDI_Descripcion tipo regimen ju'!$M159,""),IF($A161="TOTAL",SUM(INDIRECT("H4:H"&amp;ROW()-1)),""))</f>
        <v/>
      </c>
      <c r="I161" s="6" t="str">
        <f ca="1">IF(AND($A161&lt;&gt;"",$A161&lt;&gt;"TOTAL"),IF(AND('[2]PDI_Descripcion tipo regimen ju'!$O159&lt;&gt;"",'[2]PDI_Descripcion tipo regimen ju'!$O159&lt;&gt;0),'[2]PDI_Descripcion tipo regimen ju'!$O159,""),IF($A161="TOTAL",SUM(INDIRECT("I4:I"&amp;ROW()-1)),""))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IF(AND($A161&lt;&gt;"",$A161&lt;&gt;"TOTAL"),IF(AND('[2]PDI_Descripcion tipo regimen ju'!$R159&lt;&gt;"",'[2]PDI_Descripcion tipo regimen ju'!$R159&lt;&gt;0),'[2]PDI_Descripcion tipo regimen ju'!$R159,""),IF($A161="TOTAL",SUM(INDIRECT("K4:K"&amp;ROW()-1)),""))</f>
        <v/>
      </c>
      <c r="L161" s="6" t="str">
        <f ca="1">IF(AND($A161&lt;&gt;"",$A161&lt;&gt;"TOTAL"),IF(AND('[2]PDI_Descripcion tipo regimen ju'!$T159&lt;&gt;"",'[2]PDI_Descripcion tipo regimen ju'!$T159&lt;&gt;0),'[2]PDI_Descripcion tipo regimen ju'!$T159,""),IF($A161="TOTAL",SUM(INDIRECT("L4:L"&amp;ROW()-1)),""))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IF(AND($A161&lt;&gt;"",$A161&lt;&gt;"TOTAL"),IF(AND('[2]PDI_Descripcion tipo regimen ju'!$W159&lt;&gt;"",'[2]PDI_Descripcion tipo regimen ju'!$W159&lt;&gt;0),'[2]PDI_Descripcion tipo regimen ju'!$W159,""),IF($A161="TOTAL",SUM(INDIRECT("N4:N"&amp;ROW()-1)),""))</f>
        <v/>
      </c>
      <c r="O161" s="6" t="str">
        <f ca="1">IF(AND($A161&lt;&gt;"",$A161&lt;&gt;"TOTAL"),IF(AND('[2]PDI_Descripcion tipo regimen ju'!$Y159&lt;&gt;"",'[2]PDI_Descripcion tipo regimen ju'!$Y159&lt;&gt;0),'[2]PDI_Descripcion tipo regimen ju'!$Y159,""),IF($A161="TOTAL",SUM(INDIRECT("O4:O"&amp;ROW()-1)),""))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IF(AND($A161&lt;&gt;"",$A161&lt;&gt;"TOTAL"),IF(AND('[2]PDI_Descripcion tipo regimen ju'!$AB159&lt;&gt;"",'[2]PDI_Descripcion tipo regimen ju'!$AB159&lt;&gt;0),'[2]PDI_Descripcion tipo regimen ju'!$AB159,""),IF($A161="TOTAL",SUM(INDIRECT("Q4:Q"&amp;ROW()-1)),""))</f>
        <v/>
      </c>
      <c r="R161" s="6" t="str">
        <f ca="1">IF(AND($A161&lt;&gt;"",$A161&lt;&gt;"TOTAL"),IF(AND('[2]PDI_Descripcion tipo regimen ju'!$AD159&lt;&gt;"",'[2]PDI_Descripcion tipo regimen ju'!$AD159&lt;&gt;0),'[2]PDI_Descripcion tipo regimen ju'!$AD159,""),IF($A161="TOTAL",SUM(INDIRECT("R4:R"&amp;ROW()-1)),""))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IF(AND($A161&lt;&gt;"",$A161&lt;&gt;"TOTAL"),IF(AND('[2]PDI_Descripcion tipo regimen ju'!$AG159&lt;&gt;"",'[2]PDI_Descripcion tipo regimen ju'!$AG159&lt;&gt;0),'[2]PDI_Descripcion tipo regimen ju'!$AG159,""),IF($A161="TOTAL",SUM(INDIRECT("T4:T"&amp;ROW()-1)),""))</f>
        <v/>
      </c>
      <c r="U161" s="6" t="str">
        <f ca="1">IF(AND($A161&lt;&gt;"",$A161&lt;&gt;"TOTAL"),IF(AND('[2]PDI_Descripcion tipo regimen ju'!$AI159&lt;&gt;"",'[2]PDI_Descripcion tipo regimen ju'!$AI159&lt;&gt;0),'[2]PDI_Descripcion tipo regimen ju'!$AI159,""),IF($A161="TOTAL",SUM(INDIRECT("U4:U"&amp;ROW()-1)),""))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IF(AND($A161&lt;&gt;"",$A161&lt;&gt;"TOTAL"),IF(AND('[2]PDI_Descripcion tipo regimen ju'!$AL159&lt;&gt;"",'[2]PDI_Descripcion tipo regimen ju'!$AL159&lt;&gt;0),'[2]PDI_Descripcion tipo regimen ju'!$AL159,""),IF($A161="TOTAL",SUM(INDIRECT("W4:W"&amp;ROW()-1)),""))</f>
        <v/>
      </c>
      <c r="X161" s="6" t="str">
        <f ca="1">IF(AND($A161&lt;&gt;"",$A161&lt;&gt;"TOTAL"),IF(AND('[2]PDI_Descripcion tipo regimen ju'!$AN159&lt;&gt;"",'[2]PDI_Descripcion tipo regimen ju'!$AN159&lt;&gt;0),'[2]PDI_Descripcion tipo regimen ju'!$AN159,""),IF($A161="TOTAL",SUM(INDIRECT("X4:X"&amp;ROW()-1)),""))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IF(AND($A161&lt;&gt;"",$A161&lt;&gt;"TOTAL"),IF(AND('[2]PDI_Descripcion tipo regimen ju'!$AQ159&lt;&gt;"",'[2]PDI_Descripcion tipo regimen ju'!$AQ159&lt;&gt;0),'[2]PDI_Descripcion tipo regimen ju'!$AQ159,""),IF($A161="TOTAL",SUM(INDIRECT("Z4:Z"&amp;ROW()-1)),""))</f>
        <v/>
      </c>
      <c r="AA161" s="6" t="str">
        <f ca="1">IF(AND($A161&lt;&gt;"",$A161&lt;&gt;"TOTAL"),IF(AND('[2]PDI_Descripcion tipo regimen ju'!$AS159&lt;&gt;"",'[2]PDI_Descripcion tipo regimen ju'!$AS159&lt;&gt;0),'[2]PDI_Descripcion tipo regimen ju'!$AS159,""),IF($A161="TOTAL",SUM(INDIRECT("AA4:AA"&amp;ROW()-1)),""))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IF(AND($A161&lt;&gt;"",$A161&lt;&gt;"TOTAL"),IF(AND('[2]PDI_Descripcion tipo regimen ju'!$AV159&lt;&gt;"",'[2]PDI_Descripcion tipo regimen ju'!$AV159&lt;&gt;0),'[2]PDI_Descripcion tipo regimen ju'!$AV159,""),IF($A161="TOTAL",SUM(INDIRECT("AC4:AC"&amp;ROW()-1)),""))</f>
        <v/>
      </c>
      <c r="AD161" s="6" t="str">
        <f ca="1">IF(AND($A161&lt;&gt;"",$A161&lt;&gt;"TOTAL"),IF(AND('[2]PDI_Descripcion tipo regimen ju'!$AX159&lt;&gt;"",'[2]PDI_Descripcion tipo regimen ju'!$AX159&lt;&gt;0),'[2]PDI_Descripcion tipo regimen ju'!$AX159,""),IF($A161="TOTAL",SUM(INDIRECT("AD4:AD"&amp;ROW()-1)),""))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IF(AND($A161&lt;&gt;"",$A161&lt;&gt;"TOTAL"),IF(AND('[2]PDI_Descripcion tipo regimen ju'!$BA159&lt;&gt;"",'[2]PDI_Descripcion tipo regimen ju'!$BA159&lt;&gt;0),'[2]PDI_Descripcion tipo regimen ju'!$BA159,""),IF($A161="TOTAL",SUM(INDIRECT("AF4:AF"&amp;ROW()-1)),""))</f>
        <v/>
      </c>
      <c r="AG161" s="6" t="str">
        <f ca="1">IF(AND($A161&lt;&gt;"",$A161&lt;&gt;"TOTAL"),IF(AND('[2]PDI_Descripcion tipo regimen ju'!$BC159&lt;&gt;"",'[2]PDI_Descripcion tipo regimen ju'!$BC159&lt;&gt;0),'[2]PDI_Descripcion tipo regimen ju'!$BC159,""),IF($A161="TOTAL",SUM(INDIRECT("AG4:AG"&amp;ROW()-1)),""))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IF(AND($A161&lt;&gt;"",$A161&lt;&gt;"TOTAL"),IF(AND('[2]PDI_Descripcion tipo regimen ju'!$BF159&lt;&gt;"",'[2]PDI_Descripcion tipo regimen ju'!$BF159&lt;&gt;0),'[2]PDI_Descripcion tipo regimen ju'!$BF159,""),IF($A161="TOTAL",SUM(INDIRECT("AI4:AI"&amp;ROW()-1)),""))</f>
        <v/>
      </c>
      <c r="AJ161" s="6" t="str">
        <f ca="1">IF(AND($A161&lt;&gt;"",$A161&lt;&gt;"TOTAL"),IF(AND('[2]PDI_Descripcion tipo regimen ju'!$BH159&lt;&gt;"",'[2]PDI_Descripcion tipo regimen ju'!$BH159&lt;&gt;0),'[2]PDI_Descripcion tipo regimen ju'!$BH159,""),IF($A161="TOTAL",SUM(INDIRECT("AJ4:AJ"&amp;ROW()-1)),""))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IF(AND($A161&lt;&gt;"",$A161&lt;&gt;"TOTAL"),IF(AND('[2]PDI_Descripcion tipo regimen ju'!$BK159&lt;&gt;"",'[2]PDI_Descripcion tipo regimen ju'!$BK159&lt;&gt;0),'[2]PDI_Descripcion tipo regimen ju'!$BK159,""),IF($A161="TOTAL",SUM(INDIRECT("AL4:AL"&amp;ROW()-1)),""))</f>
        <v/>
      </c>
      <c r="AM161" s="6" t="str">
        <f ca="1">IF(AND($A161&lt;&gt;"",$A161&lt;&gt;"TOTAL"),IF(AND('[2]PDI_Descripcion tipo regimen ju'!$BM159&lt;&gt;"",'[2]PDI_Descripcion tipo regimen ju'!$BM159&lt;&gt;0),'[2]PDI_Descripcion tipo regimen ju'!$BM159,""),IF($A161="TOTAL",SUM(INDIRECT("AM4:AM"&amp;ROW()-1)),""))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IF(AND($A161&lt;&gt;"",$A161&lt;&gt;"TOTAL"),IF(AND('[2]PDI_Descripcion tipo regimen ju'!$BP159&lt;&gt;"",'[2]PDI_Descripcion tipo regimen ju'!$BP159&lt;&gt;0),'[2]PDI_Descripcion tipo regimen ju'!$BP159,""),IF($A161="TOTAL",SUM(INDIRECT("AO4:AO"&amp;ROW()-1)),""))</f>
        <v/>
      </c>
      <c r="AP161" s="6" t="str">
        <f ca="1">IF(AND($A161&lt;&gt;"",$A161&lt;&gt;"TOTAL"),IF(AND('[2]PDI_Descripcion tipo regimen ju'!$BR159&lt;&gt;"",'[2]PDI_Descripcion tipo regimen ju'!$BR159&lt;&gt;0),'[2]PDI_Descripcion tipo regimen ju'!$BR159,""),IF($A161="TOTAL",SUM(INDIRECT("AP4:AP"&amp;ROW()-1)),""))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IF(AND($A161&lt;&gt;"",$A161&lt;&gt;"TOTAL"),IF(AND('[2]PDI_Descripcion tipo regimen ju'!$BU159&lt;&gt;"",'[2]PDI_Descripcion tipo regimen ju'!$BU159&lt;&gt;0),'[2]PDI_Descripcion tipo regimen ju'!$BU159,""),IF($A161="TOTAL",SUM(INDIRECT("AR4:AR"&amp;ROW()-1)),""))</f>
        <v/>
      </c>
      <c r="AS161" s="6" t="str">
        <f ca="1">IF(AND($A161&lt;&gt;"",$A161&lt;&gt;"TOTAL"),IF(AND('[2]PDI_Descripcion tipo regimen ju'!$BW159&lt;&gt;"",'[2]PDI_Descripcion tipo regimen ju'!$BW159&lt;&gt;0),'[2]PDI_Descripcion tipo regimen ju'!$BW159,""),IF($A161="TOTAL",SUM(INDIRECT("AS4:AS"&amp;ROW()-1)),""))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IF(AND($A161&lt;&gt;"",$A161&lt;&gt;"TOTAL"),IF(AND('[2]PDI_Descripcion tipo regimen ju'!$BZ159&lt;&gt;"",'[2]PDI_Descripcion tipo regimen ju'!$BZ159&lt;&gt;0),'[2]PDI_Descripcion tipo regimen ju'!$BZ159,""),IF($A161="TOTAL",SUM(INDIRECT("AU4:AU"&amp;ROW()-1)),""))</f>
        <v/>
      </c>
      <c r="AV161" s="6" t="str">
        <f ca="1">IF(AND($A161&lt;&gt;"",$A161&lt;&gt;"TOTAL"),IF(AND('[2]PDI_Descripcion tipo regimen ju'!$CB159&lt;&gt;"",'[2]PDI_Descripcion tipo regimen ju'!$CB159&lt;&gt;0),'[2]PDI_Descripcion tipo regimen ju'!$CB159,""),IF($A161="TOTAL",SUM(INDIRECT("AV4:AV"&amp;ROW()-1)),""))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IF(AND($A161&lt;&gt;"",$A161&lt;&gt;"TOTAL"),IF(AND('[2]PDI_Descripcion tipo regimen ju'!$CE159&lt;&gt;"",'[2]PDI_Descripcion tipo regimen ju'!$CE159&lt;&gt;0),'[2]PDI_Descripcion tipo regimen ju'!$CE159,""),IF($A161="TOTAL",SUM(INDIRECT("AX4:AX"&amp;ROW()-1)),""))</f>
        <v/>
      </c>
      <c r="AY161" s="6" t="str">
        <f ca="1">IF(AND($A161&lt;&gt;"",$A161&lt;&gt;"TOTAL"),IF(AND('[2]PDI_Descripcion tipo regimen ju'!$CG159&lt;&gt;"",'[2]PDI_Descripcion tipo regimen ju'!$CG159&lt;&gt;0),'[2]PDI_Descripcion tipo regimen ju'!$CG159,""),IF($A161="TOTAL",SUM(INDIRECT("AY4:AY"&amp;ROW()-1)),""))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IF(AND($A161&lt;&gt;"",$A161&lt;&gt;"TOTAL"),IF(AND('[2]PDI_Descripcion tipo regimen ju'!$CJ159&lt;&gt;"",'[2]PDI_Descripcion tipo regimen ju'!$CJ159&lt;&gt;0),'[2]PDI_Descripcion tipo regimen ju'!$CJ159,""),IF($A161="TOTAL",SUM(INDIRECT("BA4:BA"&amp;ROW()-1)),""))</f>
        <v/>
      </c>
      <c r="BB161" s="6" t="str">
        <f ca="1">IF(AND($A161&lt;&gt;"",$A161&lt;&gt;"TOTAL"),IF(AND('[2]PDI_Descripcion tipo regimen ju'!$CL159&lt;&gt;"",'[2]PDI_Descripcion tipo regimen ju'!$CL159&lt;&gt;0),'[2]PDI_Descripcion tipo regimen ju'!$CL159,""),IF($A161="TOTAL",SUM(INDIRECT("BB4:BB"&amp;ROW()-1)),""))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IF(AND($A161&lt;&gt;"",$A161&lt;&gt;"TOTAL"),IF(AND('[2]PDI_Descripcion tipo regimen ju'!$CO159&lt;&gt;"",'[2]PDI_Descripcion tipo regimen ju'!$CO159&lt;&gt;0),'[2]PDI_Descripcion tipo regimen ju'!$CO159,""),IF($A161="TOTAL",SUM(INDIRECT("BD4:BD"&amp;ROW()-1)),""))</f>
        <v/>
      </c>
      <c r="BE161" s="6" t="str">
        <f ca="1">IF(AND($A161&lt;&gt;"",$A161&lt;&gt;"TOTAL"),IF(AND('[2]PDI_Descripcion tipo regimen ju'!$CQ159&lt;&gt;"",'[2]PDI_Descripcion tipo regimen ju'!$CQ159&lt;&gt;0),'[2]PDI_Descripcion tipo regimen ju'!$CQ159,""),IF($A161="TOTAL",SUM(INDIRECT("BE4:BE"&amp;ROW()-1)),""))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IF('[2]PDI_Descripcion tipo regimen ju'!$B160&lt;&gt;"",'[2]PDI_Descripcion tipo regimen ju'!$B160,IF(AND('[2]PDI_Descripcion tipo regimen ju'!$B160="",'[2]PDI_Descripcion tipo regimen ju'!$B161="",'[2]PDI_Descripcion tipo regimen ju'!$B159=""),"","TOTAL"))</f>
        <v/>
      </c>
      <c r="B162" s="6" t="str">
        <f ca="1">IF(AND($A162&lt;&gt;"",$A162&lt;&gt;"TOTAL"),IF(AND('[2]PDI_Descripcion tipo regimen ju'!$C160&lt;&gt;"",'[2]PDI_Descripcion tipo regimen ju'!$C160&lt;&gt;0),'[2]PDI_Descripcion tipo regimen ju'!$C160,""),IF($A162="TOTAL",SUM(INDIRECT("B4:B"&amp;ROW()-1)),""))</f>
        <v/>
      </c>
      <c r="C162" s="6" t="str">
        <f ca="1">IF(AND($A162&lt;&gt;"",$A162&lt;&gt;"TOTAL"),IF(AND('[2]PDI_Descripcion tipo regimen ju'!$E160&lt;&gt;"",'[2]PDI_Descripcion tipo regimen ju'!$E160&lt;&gt;0),'[2]PDI_Descripcion tipo regimen ju'!$E160,""),IF($A162="TOTAL",SUM(INDIRECT("C4:C"&amp;ROW()-1)),""))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IF(AND($A162&lt;&gt;"",$A162&lt;&gt;"TOTAL"),IF(AND('[2]PDI_Descripcion tipo regimen ju'!$H160&lt;&gt;"",'[2]PDI_Descripcion tipo regimen ju'!$H160&lt;&gt;0),'[2]PDI_Descripcion tipo regimen ju'!$H160,""),IF($A162="TOTAL",SUM(INDIRECT("E4:E"&amp;ROW()-1)),""))</f>
        <v/>
      </c>
      <c r="F162" s="6" t="str">
        <f ca="1">IF(AND($A162&lt;&gt;"",$A162&lt;&gt;"TOTAL"),IF(AND('[2]PDI_Descripcion tipo regimen ju'!$J160&lt;&gt;"",'[2]PDI_Descripcion tipo regimen ju'!$J160&lt;&gt;0),'[2]PDI_Descripcion tipo regimen ju'!$J160,""),IF($A162="TOTAL",SUM(INDIRECT("F4:F"&amp;ROW()-1)),""))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IF(AND($A162&lt;&gt;"",$A162&lt;&gt;"TOTAL"),IF(AND('[2]PDI_Descripcion tipo regimen ju'!$M160&lt;&gt;"",'[2]PDI_Descripcion tipo regimen ju'!$M160&lt;&gt;0),'[2]PDI_Descripcion tipo regimen ju'!$M160,""),IF($A162="TOTAL",SUM(INDIRECT("H4:H"&amp;ROW()-1)),""))</f>
        <v/>
      </c>
      <c r="I162" s="6" t="str">
        <f ca="1">IF(AND($A162&lt;&gt;"",$A162&lt;&gt;"TOTAL"),IF(AND('[2]PDI_Descripcion tipo regimen ju'!$O160&lt;&gt;"",'[2]PDI_Descripcion tipo regimen ju'!$O160&lt;&gt;0),'[2]PDI_Descripcion tipo regimen ju'!$O160,""),IF($A162="TOTAL",SUM(INDIRECT("I4:I"&amp;ROW()-1)),""))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IF(AND($A162&lt;&gt;"",$A162&lt;&gt;"TOTAL"),IF(AND('[2]PDI_Descripcion tipo regimen ju'!$R160&lt;&gt;"",'[2]PDI_Descripcion tipo regimen ju'!$R160&lt;&gt;0),'[2]PDI_Descripcion tipo regimen ju'!$R160,""),IF($A162="TOTAL",SUM(INDIRECT("K4:K"&amp;ROW()-1)),""))</f>
        <v/>
      </c>
      <c r="L162" s="6" t="str">
        <f ca="1">IF(AND($A162&lt;&gt;"",$A162&lt;&gt;"TOTAL"),IF(AND('[2]PDI_Descripcion tipo regimen ju'!$T160&lt;&gt;"",'[2]PDI_Descripcion tipo regimen ju'!$T160&lt;&gt;0),'[2]PDI_Descripcion tipo regimen ju'!$T160,""),IF($A162="TOTAL",SUM(INDIRECT("L4:L"&amp;ROW()-1)),""))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IF(AND($A162&lt;&gt;"",$A162&lt;&gt;"TOTAL"),IF(AND('[2]PDI_Descripcion tipo regimen ju'!$W160&lt;&gt;"",'[2]PDI_Descripcion tipo regimen ju'!$W160&lt;&gt;0),'[2]PDI_Descripcion tipo regimen ju'!$W160,""),IF($A162="TOTAL",SUM(INDIRECT("N4:N"&amp;ROW()-1)),""))</f>
        <v/>
      </c>
      <c r="O162" s="6" t="str">
        <f ca="1">IF(AND($A162&lt;&gt;"",$A162&lt;&gt;"TOTAL"),IF(AND('[2]PDI_Descripcion tipo regimen ju'!$Y160&lt;&gt;"",'[2]PDI_Descripcion tipo regimen ju'!$Y160&lt;&gt;0),'[2]PDI_Descripcion tipo regimen ju'!$Y160,""),IF($A162="TOTAL",SUM(INDIRECT("O4:O"&amp;ROW()-1)),""))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IF(AND($A162&lt;&gt;"",$A162&lt;&gt;"TOTAL"),IF(AND('[2]PDI_Descripcion tipo regimen ju'!$AB160&lt;&gt;"",'[2]PDI_Descripcion tipo regimen ju'!$AB160&lt;&gt;0),'[2]PDI_Descripcion tipo regimen ju'!$AB160,""),IF($A162="TOTAL",SUM(INDIRECT("Q4:Q"&amp;ROW()-1)),""))</f>
        <v/>
      </c>
      <c r="R162" s="6" t="str">
        <f ca="1">IF(AND($A162&lt;&gt;"",$A162&lt;&gt;"TOTAL"),IF(AND('[2]PDI_Descripcion tipo regimen ju'!$AD160&lt;&gt;"",'[2]PDI_Descripcion tipo regimen ju'!$AD160&lt;&gt;0),'[2]PDI_Descripcion tipo regimen ju'!$AD160,""),IF($A162="TOTAL",SUM(INDIRECT("R4:R"&amp;ROW()-1)),""))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IF(AND($A162&lt;&gt;"",$A162&lt;&gt;"TOTAL"),IF(AND('[2]PDI_Descripcion tipo regimen ju'!$AG160&lt;&gt;"",'[2]PDI_Descripcion tipo regimen ju'!$AG160&lt;&gt;0),'[2]PDI_Descripcion tipo regimen ju'!$AG160,""),IF($A162="TOTAL",SUM(INDIRECT("T4:T"&amp;ROW()-1)),""))</f>
        <v/>
      </c>
      <c r="U162" s="6" t="str">
        <f ca="1">IF(AND($A162&lt;&gt;"",$A162&lt;&gt;"TOTAL"),IF(AND('[2]PDI_Descripcion tipo regimen ju'!$AI160&lt;&gt;"",'[2]PDI_Descripcion tipo regimen ju'!$AI160&lt;&gt;0),'[2]PDI_Descripcion tipo regimen ju'!$AI160,""),IF($A162="TOTAL",SUM(INDIRECT("U4:U"&amp;ROW()-1)),""))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IF(AND($A162&lt;&gt;"",$A162&lt;&gt;"TOTAL"),IF(AND('[2]PDI_Descripcion tipo regimen ju'!$AL160&lt;&gt;"",'[2]PDI_Descripcion tipo regimen ju'!$AL160&lt;&gt;0),'[2]PDI_Descripcion tipo regimen ju'!$AL160,""),IF($A162="TOTAL",SUM(INDIRECT("W4:W"&amp;ROW()-1)),""))</f>
        <v/>
      </c>
      <c r="X162" s="6" t="str">
        <f ca="1">IF(AND($A162&lt;&gt;"",$A162&lt;&gt;"TOTAL"),IF(AND('[2]PDI_Descripcion tipo regimen ju'!$AN160&lt;&gt;"",'[2]PDI_Descripcion tipo regimen ju'!$AN160&lt;&gt;0),'[2]PDI_Descripcion tipo regimen ju'!$AN160,""),IF($A162="TOTAL",SUM(INDIRECT("X4:X"&amp;ROW()-1)),""))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IF(AND($A162&lt;&gt;"",$A162&lt;&gt;"TOTAL"),IF(AND('[2]PDI_Descripcion tipo regimen ju'!$AQ160&lt;&gt;"",'[2]PDI_Descripcion tipo regimen ju'!$AQ160&lt;&gt;0),'[2]PDI_Descripcion tipo regimen ju'!$AQ160,""),IF($A162="TOTAL",SUM(INDIRECT("Z4:Z"&amp;ROW()-1)),""))</f>
        <v/>
      </c>
      <c r="AA162" s="6" t="str">
        <f ca="1">IF(AND($A162&lt;&gt;"",$A162&lt;&gt;"TOTAL"),IF(AND('[2]PDI_Descripcion tipo regimen ju'!$AS160&lt;&gt;"",'[2]PDI_Descripcion tipo regimen ju'!$AS160&lt;&gt;0),'[2]PDI_Descripcion tipo regimen ju'!$AS160,""),IF($A162="TOTAL",SUM(INDIRECT("AA4:AA"&amp;ROW()-1)),""))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IF(AND($A162&lt;&gt;"",$A162&lt;&gt;"TOTAL"),IF(AND('[2]PDI_Descripcion tipo regimen ju'!$AV160&lt;&gt;"",'[2]PDI_Descripcion tipo regimen ju'!$AV160&lt;&gt;0),'[2]PDI_Descripcion tipo regimen ju'!$AV160,""),IF($A162="TOTAL",SUM(INDIRECT("AC4:AC"&amp;ROW()-1)),""))</f>
        <v/>
      </c>
      <c r="AD162" s="6" t="str">
        <f ca="1">IF(AND($A162&lt;&gt;"",$A162&lt;&gt;"TOTAL"),IF(AND('[2]PDI_Descripcion tipo regimen ju'!$AX160&lt;&gt;"",'[2]PDI_Descripcion tipo regimen ju'!$AX160&lt;&gt;0),'[2]PDI_Descripcion tipo regimen ju'!$AX160,""),IF($A162="TOTAL",SUM(INDIRECT("AD4:AD"&amp;ROW()-1)),""))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IF(AND($A162&lt;&gt;"",$A162&lt;&gt;"TOTAL"),IF(AND('[2]PDI_Descripcion tipo regimen ju'!$BA160&lt;&gt;"",'[2]PDI_Descripcion tipo regimen ju'!$BA160&lt;&gt;0),'[2]PDI_Descripcion tipo regimen ju'!$BA160,""),IF($A162="TOTAL",SUM(INDIRECT("AF4:AF"&amp;ROW()-1)),""))</f>
        <v/>
      </c>
      <c r="AG162" s="6" t="str">
        <f ca="1">IF(AND($A162&lt;&gt;"",$A162&lt;&gt;"TOTAL"),IF(AND('[2]PDI_Descripcion tipo regimen ju'!$BC160&lt;&gt;"",'[2]PDI_Descripcion tipo regimen ju'!$BC160&lt;&gt;0),'[2]PDI_Descripcion tipo regimen ju'!$BC160,""),IF($A162="TOTAL",SUM(INDIRECT("AG4:AG"&amp;ROW()-1)),""))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IF(AND($A162&lt;&gt;"",$A162&lt;&gt;"TOTAL"),IF(AND('[2]PDI_Descripcion tipo regimen ju'!$BF160&lt;&gt;"",'[2]PDI_Descripcion tipo regimen ju'!$BF160&lt;&gt;0),'[2]PDI_Descripcion tipo regimen ju'!$BF160,""),IF($A162="TOTAL",SUM(INDIRECT("AI4:AI"&amp;ROW()-1)),""))</f>
        <v/>
      </c>
      <c r="AJ162" s="6" t="str">
        <f ca="1">IF(AND($A162&lt;&gt;"",$A162&lt;&gt;"TOTAL"),IF(AND('[2]PDI_Descripcion tipo regimen ju'!$BH160&lt;&gt;"",'[2]PDI_Descripcion tipo regimen ju'!$BH160&lt;&gt;0),'[2]PDI_Descripcion tipo regimen ju'!$BH160,""),IF($A162="TOTAL",SUM(INDIRECT("AJ4:AJ"&amp;ROW()-1)),""))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IF(AND($A162&lt;&gt;"",$A162&lt;&gt;"TOTAL"),IF(AND('[2]PDI_Descripcion tipo regimen ju'!$BK160&lt;&gt;"",'[2]PDI_Descripcion tipo regimen ju'!$BK160&lt;&gt;0),'[2]PDI_Descripcion tipo regimen ju'!$BK160,""),IF($A162="TOTAL",SUM(INDIRECT("AL4:AL"&amp;ROW()-1)),""))</f>
        <v/>
      </c>
      <c r="AM162" s="6" t="str">
        <f ca="1">IF(AND($A162&lt;&gt;"",$A162&lt;&gt;"TOTAL"),IF(AND('[2]PDI_Descripcion tipo regimen ju'!$BM160&lt;&gt;"",'[2]PDI_Descripcion tipo regimen ju'!$BM160&lt;&gt;0),'[2]PDI_Descripcion tipo regimen ju'!$BM160,""),IF($A162="TOTAL",SUM(INDIRECT("AM4:AM"&amp;ROW()-1)),""))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IF(AND($A162&lt;&gt;"",$A162&lt;&gt;"TOTAL"),IF(AND('[2]PDI_Descripcion tipo regimen ju'!$BP160&lt;&gt;"",'[2]PDI_Descripcion tipo regimen ju'!$BP160&lt;&gt;0),'[2]PDI_Descripcion tipo regimen ju'!$BP160,""),IF($A162="TOTAL",SUM(INDIRECT("AO4:AO"&amp;ROW()-1)),""))</f>
        <v/>
      </c>
      <c r="AP162" s="6" t="str">
        <f ca="1">IF(AND($A162&lt;&gt;"",$A162&lt;&gt;"TOTAL"),IF(AND('[2]PDI_Descripcion tipo regimen ju'!$BR160&lt;&gt;"",'[2]PDI_Descripcion tipo regimen ju'!$BR160&lt;&gt;0),'[2]PDI_Descripcion tipo regimen ju'!$BR160,""),IF($A162="TOTAL",SUM(INDIRECT("AP4:AP"&amp;ROW()-1)),""))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IF(AND($A162&lt;&gt;"",$A162&lt;&gt;"TOTAL"),IF(AND('[2]PDI_Descripcion tipo regimen ju'!$BU160&lt;&gt;"",'[2]PDI_Descripcion tipo regimen ju'!$BU160&lt;&gt;0),'[2]PDI_Descripcion tipo regimen ju'!$BU160,""),IF($A162="TOTAL",SUM(INDIRECT("AR4:AR"&amp;ROW()-1)),""))</f>
        <v/>
      </c>
      <c r="AS162" s="6" t="str">
        <f ca="1">IF(AND($A162&lt;&gt;"",$A162&lt;&gt;"TOTAL"),IF(AND('[2]PDI_Descripcion tipo regimen ju'!$BW160&lt;&gt;"",'[2]PDI_Descripcion tipo regimen ju'!$BW160&lt;&gt;0),'[2]PDI_Descripcion tipo regimen ju'!$BW160,""),IF($A162="TOTAL",SUM(INDIRECT("AS4:AS"&amp;ROW()-1)),""))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IF(AND($A162&lt;&gt;"",$A162&lt;&gt;"TOTAL"),IF(AND('[2]PDI_Descripcion tipo regimen ju'!$BZ160&lt;&gt;"",'[2]PDI_Descripcion tipo regimen ju'!$BZ160&lt;&gt;0),'[2]PDI_Descripcion tipo regimen ju'!$BZ160,""),IF($A162="TOTAL",SUM(INDIRECT("AU4:AU"&amp;ROW()-1)),""))</f>
        <v/>
      </c>
      <c r="AV162" s="6" t="str">
        <f ca="1">IF(AND($A162&lt;&gt;"",$A162&lt;&gt;"TOTAL"),IF(AND('[2]PDI_Descripcion tipo regimen ju'!$CB160&lt;&gt;"",'[2]PDI_Descripcion tipo regimen ju'!$CB160&lt;&gt;0),'[2]PDI_Descripcion tipo regimen ju'!$CB160,""),IF($A162="TOTAL",SUM(INDIRECT("AV4:AV"&amp;ROW()-1)),""))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IF(AND($A162&lt;&gt;"",$A162&lt;&gt;"TOTAL"),IF(AND('[2]PDI_Descripcion tipo regimen ju'!$CE160&lt;&gt;"",'[2]PDI_Descripcion tipo regimen ju'!$CE160&lt;&gt;0),'[2]PDI_Descripcion tipo regimen ju'!$CE160,""),IF($A162="TOTAL",SUM(INDIRECT("AX4:AX"&amp;ROW()-1)),""))</f>
        <v/>
      </c>
      <c r="AY162" s="6" t="str">
        <f ca="1">IF(AND($A162&lt;&gt;"",$A162&lt;&gt;"TOTAL"),IF(AND('[2]PDI_Descripcion tipo regimen ju'!$CG160&lt;&gt;"",'[2]PDI_Descripcion tipo regimen ju'!$CG160&lt;&gt;0),'[2]PDI_Descripcion tipo regimen ju'!$CG160,""),IF($A162="TOTAL",SUM(INDIRECT("AY4:AY"&amp;ROW()-1)),""))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IF(AND($A162&lt;&gt;"",$A162&lt;&gt;"TOTAL"),IF(AND('[2]PDI_Descripcion tipo regimen ju'!$CJ160&lt;&gt;"",'[2]PDI_Descripcion tipo regimen ju'!$CJ160&lt;&gt;0),'[2]PDI_Descripcion tipo regimen ju'!$CJ160,""),IF($A162="TOTAL",SUM(INDIRECT("BA4:BA"&amp;ROW()-1)),""))</f>
        <v/>
      </c>
      <c r="BB162" s="6" t="str">
        <f ca="1">IF(AND($A162&lt;&gt;"",$A162&lt;&gt;"TOTAL"),IF(AND('[2]PDI_Descripcion tipo regimen ju'!$CL160&lt;&gt;"",'[2]PDI_Descripcion tipo regimen ju'!$CL160&lt;&gt;0),'[2]PDI_Descripcion tipo regimen ju'!$CL160,""),IF($A162="TOTAL",SUM(INDIRECT("BB4:BB"&amp;ROW()-1)),""))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IF(AND($A162&lt;&gt;"",$A162&lt;&gt;"TOTAL"),IF(AND('[2]PDI_Descripcion tipo regimen ju'!$CO160&lt;&gt;"",'[2]PDI_Descripcion tipo regimen ju'!$CO160&lt;&gt;0),'[2]PDI_Descripcion tipo regimen ju'!$CO160,""),IF($A162="TOTAL",SUM(INDIRECT("BD4:BD"&amp;ROW()-1)),""))</f>
        <v/>
      </c>
      <c r="BE162" s="6" t="str">
        <f ca="1">IF(AND($A162&lt;&gt;"",$A162&lt;&gt;"TOTAL"),IF(AND('[2]PDI_Descripcion tipo regimen ju'!$CQ160&lt;&gt;"",'[2]PDI_Descripcion tipo regimen ju'!$CQ160&lt;&gt;0),'[2]PDI_Descripcion tipo regimen ju'!$CQ160,""),IF($A162="TOTAL",SUM(INDIRECT("BE4:BE"&amp;ROW()-1)),""))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IF('[2]PDI_Descripcion tipo regimen ju'!$B161&lt;&gt;"",'[2]PDI_Descripcion tipo regimen ju'!$B161,IF(AND('[2]PDI_Descripcion tipo regimen ju'!$B161="",'[2]PDI_Descripcion tipo regimen ju'!$B162="",'[2]PDI_Descripcion tipo regimen ju'!$B160=""),"","TOTAL"))</f>
        <v/>
      </c>
      <c r="B163" s="6" t="str">
        <f ca="1">IF(AND($A163&lt;&gt;"",$A163&lt;&gt;"TOTAL"),IF(AND('[2]PDI_Descripcion tipo regimen ju'!$C161&lt;&gt;"",'[2]PDI_Descripcion tipo regimen ju'!$C161&lt;&gt;0),'[2]PDI_Descripcion tipo regimen ju'!$C161,""),IF($A163="TOTAL",SUM(INDIRECT("B4:B"&amp;ROW()-1)),""))</f>
        <v/>
      </c>
      <c r="C163" s="6" t="str">
        <f ca="1">IF(AND($A163&lt;&gt;"",$A163&lt;&gt;"TOTAL"),IF(AND('[2]PDI_Descripcion tipo regimen ju'!$E161&lt;&gt;"",'[2]PDI_Descripcion tipo regimen ju'!$E161&lt;&gt;0),'[2]PDI_Descripcion tipo regimen ju'!$E161,""),IF($A163="TOTAL",SUM(INDIRECT("C4:C"&amp;ROW()-1)),""))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IF(AND($A163&lt;&gt;"",$A163&lt;&gt;"TOTAL"),IF(AND('[2]PDI_Descripcion tipo regimen ju'!$H161&lt;&gt;"",'[2]PDI_Descripcion tipo regimen ju'!$H161&lt;&gt;0),'[2]PDI_Descripcion tipo regimen ju'!$H161,""),IF($A163="TOTAL",SUM(INDIRECT("E4:E"&amp;ROW()-1)),""))</f>
        <v/>
      </c>
      <c r="F163" s="6" t="str">
        <f ca="1">IF(AND($A163&lt;&gt;"",$A163&lt;&gt;"TOTAL"),IF(AND('[2]PDI_Descripcion tipo regimen ju'!$J161&lt;&gt;"",'[2]PDI_Descripcion tipo regimen ju'!$J161&lt;&gt;0),'[2]PDI_Descripcion tipo regimen ju'!$J161,""),IF($A163="TOTAL",SUM(INDIRECT("F4:F"&amp;ROW()-1)),""))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IF(AND($A163&lt;&gt;"",$A163&lt;&gt;"TOTAL"),IF(AND('[2]PDI_Descripcion tipo regimen ju'!$M161&lt;&gt;"",'[2]PDI_Descripcion tipo regimen ju'!$M161&lt;&gt;0),'[2]PDI_Descripcion tipo regimen ju'!$M161,""),IF($A163="TOTAL",SUM(INDIRECT("H4:H"&amp;ROW()-1)),""))</f>
        <v/>
      </c>
      <c r="I163" s="6" t="str">
        <f ca="1">IF(AND($A163&lt;&gt;"",$A163&lt;&gt;"TOTAL"),IF(AND('[2]PDI_Descripcion tipo regimen ju'!$O161&lt;&gt;"",'[2]PDI_Descripcion tipo regimen ju'!$O161&lt;&gt;0),'[2]PDI_Descripcion tipo regimen ju'!$O161,""),IF($A163="TOTAL",SUM(INDIRECT("I4:I"&amp;ROW()-1)),""))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IF(AND($A163&lt;&gt;"",$A163&lt;&gt;"TOTAL"),IF(AND('[2]PDI_Descripcion tipo regimen ju'!$R161&lt;&gt;"",'[2]PDI_Descripcion tipo regimen ju'!$R161&lt;&gt;0),'[2]PDI_Descripcion tipo regimen ju'!$R161,""),IF($A163="TOTAL",SUM(INDIRECT("K4:K"&amp;ROW()-1)),""))</f>
        <v/>
      </c>
      <c r="L163" s="6" t="str">
        <f ca="1">IF(AND($A163&lt;&gt;"",$A163&lt;&gt;"TOTAL"),IF(AND('[2]PDI_Descripcion tipo regimen ju'!$T161&lt;&gt;"",'[2]PDI_Descripcion tipo regimen ju'!$T161&lt;&gt;0),'[2]PDI_Descripcion tipo regimen ju'!$T161,""),IF($A163="TOTAL",SUM(INDIRECT("L4:L"&amp;ROW()-1)),""))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IF(AND($A163&lt;&gt;"",$A163&lt;&gt;"TOTAL"),IF(AND('[2]PDI_Descripcion tipo regimen ju'!$W161&lt;&gt;"",'[2]PDI_Descripcion tipo regimen ju'!$W161&lt;&gt;0),'[2]PDI_Descripcion tipo regimen ju'!$W161,""),IF($A163="TOTAL",SUM(INDIRECT("N4:N"&amp;ROW()-1)),""))</f>
        <v/>
      </c>
      <c r="O163" s="6" t="str">
        <f ca="1">IF(AND($A163&lt;&gt;"",$A163&lt;&gt;"TOTAL"),IF(AND('[2]PDI_Descripcion tipo regimen ju'!$Y161&lt;&gt;"",'[2]PDI_Descripcion tipo regimen ju'!$Y161&lt;&gt;0),'[2]PDI_Descripcion tipo regimen ju'!$Y161,""),IF($A163="TOTAL",SUM(INDIRECT("O4:O"&amp;ROW()-1)),""))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IF(AND($A163&lt;&gt;"",$A163&lt;&gt;"TOTAL"),IF(AND('[2]PDI_Descripcion tipo regimen ju'!$AB161&lt;&gt;"",'[2]PDI_Descripcion tipo regimen ju'!$AB161&lt;&gt;0),'[2]PDI_Descripcion tipo regimen ju'!$AB161,""),IF($A163="TOTAL",SUM(INDIRECT("Q4:Q"&amp;ROW()-1)),""))</f>
        <v/>
      </c>
      <c r="R163" s="6" t="str">
        <f ca="1">IF(AND($A163&lt;&gt;"",$A163&lt;&gt;"TOTAL"),IF(AND('[2]PDI_Descripcion tipo regimen ju'!$AD161&lt;&gt;"",'[2]PDI_Descripcion tipo regimen ju'!$AD161&lt;&gt;0),'[2]PDI_Descripcion tipo regimen ju'!$AD161,""),IF($A163="TOTAL",SUM(INDIRECT("R4:R"&amp;ROW()-1)),""))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IF(AND($A163&lt;&gt;"",$A163&lt;&gt;"TOTAL"),IF(AND('[2]PDI_Descripcion tipo regimen ju'!$AG161&lt;&gt;"",'[2]PDI_Descripcion tipo regimen ju'!$AG161&lt;&gt;0),'[2]PDI_Descripcion tipo regimen ju'!$AG161,""),IF($A163="TOTAL",SUM(INDIRECT("T4:T"&amp;ROW()-1)),""))</f>
        <v/>
      </c>
      <c r="U163" s="6" t="str">
        <f ca="1">IF(AND($A163&lt;&gt;"",$A163&lt;&gt;"TOTAL"),IF(AND('[2]PDI_Descripcion tipo regimen ju'!$AI161&lt;&gt;"",'[2]PDI_Descripcion tipo regimen ju'!$AI161&lt;&gt;0),'[2]PDI_Descripcion tipo regimen ju'!$AI161,""),IF($A163="TOTAL",SUM(INDIRECT("U4:U"&amp;ROW()-1)),""))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IF(AND($A163&lt;&gt;"",$A163&lt;&gt;"TOTAL"),IF(AND('[2]PDI_Descripcion tipo regimen ju'!$AL161&lt;&gt;"",'[2]PDI_Descripcion tipo regimen ju'!$AL161&lt;&gt;0),'[2]PDI_Descripcion tipo regimen ju'!$AL161,""),IF($A163="TOTAL",SUM(INDIRECT("W4:W"&amp;ROW()-1)),""))</f>
        <v/>
      </c>
      <c r="X163" s="6" t="str">
        <f ca="1">IF(AND($A163&lt;&gt;"",$A163&lt;&gt;"TOTAL"),IF(AND('[2]PDI_Descripcion tipo regimen ju'!$AN161&lt;&gt;"",'[2]PDI_Descripcion tipo regimen ju'!$AN161&lt;&gt;0),'[2]PDI_Descripcion tipo regimen ju'!$AN161,""),IF($A163="TOTAL",SUM(INDIRECT("X4:X"&amp;ROW()-1)),""))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IF(AND($A163&lt;&gt;"",$A163&lt;&gt;"TOTAL"),IF(AND('[2]PDI_Descripcion tipo regimen ju'!$AQ161&lt;&gt;"",'[2]PDI_Descripcion tipo regimen ju'!$AQ161&lt;&gt;0),'[2]PDI_Descripcion tipo regimen ju'!$AQ161,""),IF($A163="TOTAL",SUM(INDIRECT("Z4:Z"&amp;ROW()-1)),""))</f>
        <v/>
      </c>
      <c r="AA163" s="6" t="str">
        <f ca="1">IF(AND($A163&lt;&gt;"",$A163&lt;&gt;"TOTAL"),IF(AND('[2]PDI_Descripcion tipo regimen ju'!$AS161&lt;&gt;"",'[2]PDI_Descripcion tipo regimen ju'!$AS161&lt;&gt;0),'[2]PDI_Descripcion tipo regimen ju'!$AS161,""),IF($A163="TOTAL",SUM(INDIRECT("AA4:AA"&amp;ROW()-1)),""))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IF(AND($A163&lt;&gt;"",$A163&lt;&gt;"TOTAL"),IF(AND('[2]PDI_Descripcion tipo regimen ju'!$AV161&lt;&gt;"",'[2]PDI_Descripcion tipo regimen ju'!$AV161&lt;&gt;0),'[2]PDI_Descripcion tipo regimen ju'!$AV161,""),IF($A163="TOTAL",SUM(INDIRECT("AC4:AC"&amp;ROW()-1)),""))</f>
        <v/>
      </c>
      <c r="AD163" s="6" t="str">
        <f ca="1">IF(AND($A163&lt;&gt;"",$A163&lt;&gt;"TOTAL"),IF(AND('[2]PDI_Descripcion tipo regimen ju'!$AX161&lt;&gt;"",'[2]PDI_Descripcion tipo regimen ju'!$AX161&lt;&gt;0),'[2]PDI_Descripcion tipo regimen ju'!$AX161,""),IF($A163="TOTAL",SUM(INDIRECT("AD4:AD"&amp;ROW()-1)),""))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IF(AND($A163&lt;&gt;"",$A163&lt;&gt;"TOTAL"),IF(AND('[2]PDI_Descripcion tipo regimen ju'!$BA161&lt;&gt;"",'[2]PDI_Descripcion tipo regimen ju'!$BA161&lt;&gt;0),'[2]PDI_Descripcion tipo regimen ju'!$BA161,""),IF($A163="TOTAL",SUM(INDIRECT("AF4:AF"&amp;ROW()-1)),""))</f>
        <v/>
      </c>
      <c r="AG163" s="6" t="str">
        <f ca="1">IF(AND($A163&lt;&gt;"",$A163&lt;&gt;"TOTAL"),IF(AND('[2]PDI_Descripcion tipo regimen ju'!$BC161&lt;&gt;"",'[2]PDI_Descripcion tipo regimen ju'!$BC161&lt;&gt;0),'[2]PDI_Descripcion tipo regimen ju'!$BC161,""),IF($A163="TOTAL",SUM(INDIRECT("AG4:AG"&amp;ROW()-1)),""))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IF(AND($A163&lt;&gt;"",$A163&lt;&gt;"TOTAL"),IF(AND('[2]PDI_Descripcion tipo regimen ju'!$BF161&lt;&gt;"",'[2]PDI_Descripcion tipo regimen ju'!$BF161&lt;&gt;0),'[2]PDI_Descripcion tipo regimen ju'!$BF161,""),IF($A163="TOTAL",SUM(INDIRECT("AI4:AI"&amp;ROW()-1)),""))</f>
        <v/>
      </c>
      <c r="AJ163" s="6" t="str">
        <f ca="1">IF(AND($A163&lt;&gt;"",$A163&lt;&gt;"TOTAL"),IF(AND('[2]PDI_Descripcion tipo regimen ju'!$BH161&lt;&gt;"",'[2]PDI_Descripcion tipo regimen ju'!$BH161&lt;&gt;0),'[2]PDI_Descripcion tipo regimen ju'!$BH161,""),IF($A163="TOTAL",SUM(INDIRECT("AJ4:AJ"&amp;ROW()-1)),""))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IF(AND($A163&lt;&gt;"",$A163&lt;&gt;"TOTAL"),IF(AND('[2]PDI_Descripcion tipo regimen ju'!$BK161&lt;&gt;"",'[2]PDI_Descripcion tipo regimen ju'!$BK161&lt;&gt;0),'[2]PDI_Descripcion tipo regimen ju'!$BK161,""),IF($A163="TOTAL",SUM(INDIRECT("AL4:AL"&amp;ROW()-1)),""))</f>
        <v/>
      </c>
      <c r="AM163" s="6" t="str">
        <f ca="1">IF(AND($A163&lt;&gt;"",$A163&lt;&gt;"TOTAL"),IF(AND('[2]PDI_Descripcion tipo regimen ju'!$BM161&lt;&gt;"",'[2]PDI_Descripcion tipo regimen ju'!$BM161&lt;&gt;0),'[2]PDI_Descripcion tipo regimen ju'!$BM161,""),IF($A163="TOTAL",SUM(INDIRECT("AM4:AM"&amp;ROW()-1)),""))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IF(AND($A163&lt;&gt;"",$A163&lt;&gt;"TOTAL"),IF(AND('[2]PDI_Descripcion tipo regimen ju'!$BP161&lt;&gt;"",'[2]PDI_Descripcion tipo regimen ju'!$BP161&lt;&gt;0),'[2]PDI_Descripcion tipo regimen ju'!$BP161,""),IF($A163="TOTAL",SUM(INDIRECT("AO4:AO"&amp;ROW()-1)),""))</f>
        <v/>
      </c>
      <c r="AP163" s="6" t="str">
        <f ca="1">IF(AND($A163&lt;&gt;"",$A163&lt;&gt;"TOTAL"),IF(AND('[2]PDI_Descripcion tipo regimen ju'!$BR161&lt;&gt;"",'[2]PDI_Descripcion tipo regimen ju'!$BR161&lt;&gt;0),'[2]PDI_Descripcion tipo regimen ju'!$BR161,""),IF($A163="TOTAL",SUM(INDIRECT("AP4:AP"&amp;ROW()-1)),""))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IF(AND($A163&lt;&gt;"",$A163&lt;&gt;"TOTAL"),IF(AND('[2]PDI_Descripcion tipo regimen ju'!$BU161&lt;&gt;"",'[2]PDI_Descripcion tipo regimen ju'!$BU161&lt;&gt;0),'[2]PDI_Descripcion tipo regimen ju'!$BU161,""),IF($A163="TOTAL",SUM(INDIRECT("AR4:AR"&amp;ROW()-1)),""))</f>
        <v/>
      </c>
      <c r="AS163" s="6" t="str">
        <f ca="1">IF(AND($A163&lt;&gt;"",$A163&lt;&gt;"TOTAL"),IF(AND('[2]PDI_Descripcion tipo regimen ju'!$BW161&lt;&gt;"",'[2]PDI_Descripcion tipo regimen ju'!$BW161&lt;&gt;0),'[2]PDI_Descripcion tipo regimen ju'!$BW161,""),IF($A163="TOTAL",SUM(INDIRECT("AS4:AS"&amp;ROW()-1)),""))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IF(AND($A163&lt;&gt;"",$A163&lt;&gt;"TOTAL"),IF(AND('[2]PDI_Descripcion tipo regimen ju'!$BZ161&lt;&gt;"",'[2]PDI_Descripcion tipo regimen ju'!$BZ161&lt;&gt;0),'[2]PDI_Descripcion tipo regimen ju'!$BZ161,""),IF($A163="TOTAL",SUM(INDIRECT("AU4:AU"&amp;ROW()-1)),""))</f>
        <v/>
      </c>
      <c r="AV163" s="6" t="str">
        <f ca="1">IF(AND($A163&lt;&gt;"",$A163&lt;&gt;"TOTAL"),IF(AND('[2]PDI_Descripcion tipo regimen ju'!$CB161&lt;&gt;"",'[2]PDI_Descripcion tipo regimen ju'!$CB161&lt;&gt;0),'[2]PDI_Descripcion tipo regimen ju'!$CB161,""),IF($A163="TOTAL",SUM(INDIRECT("AV4:AV"&amp;ROW()-1)),""))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IF(AND($A163&lt;&gt;"",$A163&lt;&gt;"TOTAL"),IF(AND('[2]PDI_Descripcion tipo regimen ju'!$CE161&lt;&gt;"",'[2]PDI_Descripcion tipo regimen ju'!$CE161&lt;&gt;0),'[2]PDI_Descripcion tipo regimen ju'!$CE161,""),IF($A163="TOTAL",SUM(INDIRECT("AX4:AX"&amp;ROW()-1)),""))</f>
        <v/>
      </c>
      <c r="AY163" s="6" t="str">
        <f ca="1">IF(AND($A163&lt;&gt;"",$A163&lt;&gt;"TOTAL"),IF(AND('[2]PDI_Descripcion tipo regimen ju'!$CG161&lt;&gt;"",'[2]PDI_Descripcion tipo regimen ju'!$CG161&lt;&gt;0),'[2]PDI_Descripcion tipo regimen ju'!$CG161,""),IF($A163="TOTAL",SUM(INDIRECT("AY4:AY"&amp;ROW()-1)),""))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IF(AND($A163&lt;&gt;"",$A163&lt;&gt;"TOTAL"),IF(AND('[2]PDI_Descripcion tipo regimen ju'!$CJ161&lt;&gt;"",'[2]PDI_Descripcion tipo regimen ju'!$CJ161&lt;&gt;0),'[2]PDI_Descripcion tipo regimen ju'!$CJ161,""),IF($A163="TOTAL",SUM(INDIRECT("BA4:BA"&amp;ROW()-1)),""))</f>
        <v/>
      </c>
      <c r="BB163" s="6" t="str">
        <f ca="1">IF(AND($A163&lt;&gt;"",$A163&lt;&gt;"TOTAL"),IF(AND('[2]PDI_Descripcion tipo regimen ju'!$CL161&lt;&gt;"",'[2]PDI_Descripcion tipo regimen ju'!$CL161&lt;&gt;0),'[2]PDI_Descripcion tipo regimen ju'!$CL161,""),IF($A163="TOTAL",SUM(INDIRECT("BB4:BB"&amp;ROW()-1)),""))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IF(AND($A163&lt;&gt;"",$A163&lt;&gt;"TOTAL"),IF(AND('[2]PDI_Descripcion tipo regimen ju'!$CO161&lt;&gt;"",'[2]PDI_Descripcion tipo regimen ju'!$CO161&lt;&gt;0),'[2]PDI_Descripcion tipo regimen ju'!$CO161,""),IF($A163="TOTAL",SUM(INDIRECT("BD4:BD"&amp;ROW()-1)),""))</f>
        <v/>
      </c>
      <c r="BE163" s="6" t="str">
        <f ca="1">IF(AND($A163&lt;&gt;"",$A163&lt;&gt;"TOTAL"),IF(AND('[2]PDI_Descripcion tipo regimen ju'!$CQ161&lt;&gt;"",'[2]PDI_Descripcion tipo regimen ju'!$CQ161&lt;&gt;0),'[2]PDI_Descripcion tipo regimen ju'!$CQ161,""),IF($A163="TOTAL",SUM(INDIRECT("BE4:BE"&amp;ROW()-1)),""))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IF('[2]PDI_Descripcion tipo regimen ju'!$B162&lt;&gt;"",'[2]PDI_Descripcion tipo regimen ju'!$B162,IF(AND('[2]PDI_Descripcion tipo regimen ju'!$B162="",'[2]PDI_Descripcion tipo regimen ju'!$B163="",'[2]PDI_Descripcion tipo regimen ju'!$B161=""),"","TOTAL"))</f>
        <v/>
      </c>
      <c r="B164" s="6" t="str">
        <f ca="1">IF(AND($A164&lt;&gt;"",$A164&lt;&gt;"TOTAL"),IF(AND('[2]PDI_Descripcion tipo regimen ju'!$C162&lt;&gt;"",'[2]PDI_Descripcion tipo regimen ju'!$C162&lt;&gt;0),'[2]PDI_Descripcion tipo regimen ju'!$C162,""),IF($A164="TOTAL",SUM(INDIRECT("B4:B"&amp;ROW()-1)),""))</f>
        <v/>
      </c>
      <c r="C164" s="6" t="str">
        <f ca="1">IF(AND($A164&lt;&gt;"",$A164&lt;&gt;"TOTAL"),IF(AND('[2]PDI_Descripcion tipo regimen ju'!$E162&lt;&gt;"",'[2]PDI_Descripcion tipo regimen ju'!$E162&lt;&gt;0),'[2]PDI_Descripcion tipo regimen ju'!$E162,""),IF($A164="TOTAL",SUM(INDIRECT("C4:C"&amp;ROW()-1)),""))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IF(AND($A164&lt;&gt;"",$A164&lt;&gt;"TOTAL"),IF(AND('[2]PDI_Descripcion tipo regimen ju'!$H162&lt;&gt;"",'[2]PDI_Descripcion tipo regimen ju'!$H162&lt;&gt;0),'[2]PDI_Descripcion tipo regimen ju'!$H162,""),IF($A164="TOTAL",SUM(INDIRECT("E4:E"&amp;ROW()-1)),""))</f>
        <v/>
      </c>
      <c r="F164" s="6" t="str">
        <f ca="1">IF(AND($A164&lt;&gt;"",$A164&lt;&gt;"TOTAL"),IF(AND('[2]PDI_Descripcion tipo regimen ju'!$J162&lt;&gt;"",'[2]PDI_Descripcion tipo regimen ju'!$J162&lt;&gt;0),'[2]PDI_Descripcion tipo regimen ju'!$J162,""),IF($A164="TOTAL",SUM(INDIRECT("F4:F"&amp;ROW()-1)),""))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IF(AND($A164&lt;&gt;"",$A164&lt;&gt;"TOTAL"),IF(AND('[2]PDI_Descripcion tipo regimen ju'!$M162&lt;&gt;"",'[2]PDI_Descripcion tipo regimen ju'!$M162&lt;&gt;0),'[2]PDI_Descripcion tipo regimen ju'!$M162,""),IF($A164="TOTAL",SUM(INDIRECT("H4:H"&amp;ROW()-1)),""))</f>
        <v/>
      </c>
      <c r="I164" s="6" t="str">
        <f ca="1">IF(AND($A164&lt;&gt;"",$A164&lt;&gt;"TOTAL"),IF(AND('[2]PDI_Descripcion tipo regimen ju'!$O162&lt;&gt;"",'[2]PDI_Descripcion tipo regimen ju'!$O162&lt;&gt;0),'[2]PDI_Descripcion tipo regimen ju'!$O162,""),IF($A164="TOTAL",SUM(INDIRECT("I4:I"&amp;ROW()-1)),""))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IF(AND($A164&lt;&gt;"",$A164&lt;&gt;"TOTAL"),IF(AND('[2]PDI_Descripcion tipo regimen ju'!$R162&lt;&gt;"",'[2]PDI_Descripcion tipo regimen ju'!$R162&lt;&gt;0),'[2]PDI_Descripcion tipo regimen ju'!$R162,""),IF($A164="TOTAL",SUM(INDIRECT("K4:K"&amp;ROW()-1)),""))</f>
        <v/>
      </c>
      <c r="L164" s="6" t="str">
        <f ca="1">IF(AND($A164&lt;&gt;"",$A164&lt;&gt;"TOTAL"),IF(AND('[2]PDI_Descripcion tipo regimen ju'!$T162&lt;&gt;"",'[2]PDI_Descripcion tipo regimen ju'!$T162&lt;&gt;0),'[2]PDI_Descripcion tipo regimen ju'!$T162,""),IF($A164="TOTAL",SUM(INDIRECT("L4:L"&amp;ROW()-1)),""))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IF(AND($A164&lt;&gt;"",$A164&lt;&gt;"TOTAL"),IF(AND('[2]PDI_Descripcion tipo regimen ju'!$W162&lt;&gt;"",'[2]PDI_Descripcion tipo regimen ju'!$W162&lt;&gt;0),'[2]PDI_Descripcion tipo regimen ju'!$W162,""),IF($A164="TOTAL",SUM(INDIRECT("N4:N"&amp;ROW()-1)),""))</f>
        <v/>
      </c>
      <c r="O164" s="6" t="str">
        <f ca="1">IF(AND($A164&lt;&gt;"",$A164&lt;&gt;"TOTAL"),IF(AND('[2]PDI_Descripcion tipo regimen ju'!$Y162&lt;&gt;"",'[2]PDI_Descripcion tipo regimen ju'!$Y162&lt;&gt;0),'[2]PDI_Descripcion tipo regimen ju'!$Y162,""),IF($A164="TOTAL",SUM(INDIRECT("O4:O"&amp;ROW()-1)),""))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IF(AND($A164&lt;&gt;"",$A164&lt;&gt;"TOTAL"),IF(AND('[2]PDI_Descripcion tipo regimen ju'!$AB162&lt;&gt;"",'[2]PDI_Descripcion tipo regimen ju'!$AB162&lt;&gt;0),'[2]PDI_Descripcion tipo regimen ju'!$AB162,""),IF($A164="TOTAL",SUM(INDIRECT("Q4:Q"&amp;ROW()-1)),""))</f>
        <v/>
      </c>
      <c r="R164" s="6" t="str">
        <f ca="1">IF(AND($A164&lt;&gt;"",$A164&lt;&gt;"TOTAL"),IF(AND('[2]PDI_Descripcion tipo regimen ju'!$AD162&lt;&gt;"",'[2]PDI_Descripcion tipo regimen ju'!$AD162&lt;&gt;0),'[2]PDI_Descripcion tipo regimen ju'!$AD162,""),IF($A164="TOTAL",SUM(INDIRECT("R4:R"&amp;ROW()-1)),""))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IF(AND($A164&lt;&gt;"",$A164&lt;&gt;"TOTAL"),IF(AND('[2]PDI_Descripcion tipo regimen ju'!$AG162&lt;&gt;"",'[2]PDI_Descripcion tipo regimen ju'!$AG162&lt;&gt;0),'[2]PDI_Descripcion tipo regimen ju'!$AG162,""),IF($A164="TOTAL",SUM(INDIRECT("T4:T"&amp;ROW()-1)),""))</f>
        <v/>
      </c>
      <c r="U164" s="6" t="str">
        <f ca="1">IF(AND($A164&lt;&gt;"",$A164&lt;&gt;"TOTAL"),IF(AND('[2]PDI_Descripcion tipo regimen ju'!$AI162&lt;&gt;"",'[2]PDI_Descripcion tipo regimen ju'!$AI162&lt;&gt;0),'[2]PDI_Descripcion tipo regimen ju'!$AI162,""),IF($A164="TOTAL",SUM(INDIRECT("U4:U"&amp;ROW()-1)),""))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IF(AND($A164&lt;&gt;"",$A164&lt;&gt;"TOTAL"),IF(AND('[2]PDI_Descripcion tipo regimen ju'!$AL162&lt;&gt;"",'[2]PDI_Descripcion tipo regimen ju'!$AL162&lt;&gt;0),'[2]PDI_Descripcion tipo regimen ju'!$AL162,""),IF($A164="TOTAL",SUM(INDIRECT("W4:W"&amp;ROW()-1)),""))</f>
        <v/>
      </c>
      <c r="X164" s="6" t="str">
        <f ca="1">IF(AND($A164&lt;&gt;"",$A164&lt;&gt;"TOTAL"),IF(AND('[2]PDI_Descripcion tipo regimen ju'!$AN162&lt;&gt;"",'[2]PDI_Descripcion tipo regimen ju'!$AN162&lt;&gt;0),'[2]PDI_Descripcion tipo regimen ju'!$AN162,""),IF($A164="TOTAL",SUM(INDIRECT("X4:X"&amp;ROW()-1)),""))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IF(AND($A164&lt;&gt;"",$A164&lt;&gt;"TOTAL"),IF(AND('[2]PDI_Descripcion tipo regimen ju'!$AQ162&lt;&gt;"",'[2]PDI_Descripcion tipo regimen ju'!$AQ162&lt;&gt;0),'[2]PDI_Descripcion tipo regimen ju'!$AQ162,""),IF($A164="TOTAL",SUM(INDIRECT("Z4:Z"&amp;ROW()-1)),""))</f>
        <v/>
      </c>
      <c r="AA164" s="6" t="str">
        <f ca="1">IF(AND($A164&lt;&gt;"",$A164&lt;&gt;"TOTAL"),IF(AND('[2]PDI_Descripcion tipo regimen ju'!$AS162&lt;&gt;"",'[2]PDI_Descripcion tipo regimen ju'!$AS162&lt;&gt;0),'[2]PDI_Descripcion tipo regimen ju'!$AS162,""),IF($A164="TOTAL",SUM(INDIRECT("AA4:AA"&amp;ROW()-1)),""))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IF(AND($A164&lt;&gt;"",$A164&lt;&gt;"TOTAL"),IF(AND('[2]PDI_Descripcion tipo regimen ju'!$AV162&lt;&gt;"",'[2]PDI_Descripcion tipo regimen ju'!$AV162&lt;&gt;0),'[2]PDI_Descripcion tipo regimen ju'!$AV162,""),IF($A164="TOTAL",SUM(INDIRECT("AC4:AC"&amp;ROW()-1)),""))</f>
        <v/>
      </c>
      <c r="AD164" s="6" t="str">
        <f ca="1">IF(AND($A164&lt;&gt;"",$A164&lt;&gt;"TOTAL"),IF(AND('[2]PDI_Descripcion tipo regimen ju'!$AX162&lt;&gt;"",'[2]PDI_Descripcion tipo regimen ju'!$AX162&lt;&gt;0),'[2]PDI_Descripcion tipo regimen ju'!$AX162,""),IF($A164="TOTAL",SUM(INDIRECT("AD4:AD"&amp;ROW()-1)),""))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IF(AND($A164&lt;&gt;"",$A164&lt;&gt;"TOTAL"),IF(AND('[2]PDI_Descripcion tipo regimen ju'!$BA162&lt;&gt;"",'[2]PDI_Descripcion tipo regimen ju'!$BA162&lt;&gt;0),'[2]PDI_Descripcion tipo regimen ju'!$BA162,""),IF($A164="TOTAL",SUM(INDIRECT("AF4:AF"&amp;ROW()-1)),""))</f>
        <v/>
      </c>
      <c r="AG164" s="6" t="str">
        <f ca="1">IF(AND($A164&lt;&gt;"",$A164&lt;&gt;"TOTAL"),IF(AND('[2]PDI_Descripcion tipo regimen ju'!$BC162&lt;&gt;"",'[2]PDI_Descripcion tipo regimen ju'!$BC162&lt;&gt;0),'[2]PDI_Descripcion tipo regimen ju'!$BC162,""),IF($A164="TOTAL",SUM(INDIRECT("AG4:AG"&amp;ROW()-1)),""))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IF(AND($A164&lt;&gt;"",$A164&lt;&gt;"TOTAL"),IF(AND('[2]PDI_Descripcion tipo regimen ju'!$BF162&lt;&gt;"",'[2]PDI_Descripcion tipo regimen ju'!$BF162&lt;&gt;0),'[2]PDI_Descripcion tipo regimen ju'!$BF162,""),IF($A164="TOTAL",SUM(INDIRECT("AI4:AI"&amp;ROW()-1)),""))</f>
        <v/>
      </c>
      <c r="AJ164" s="6" t="str">
        <f ca="1">IF(AND($A164&lt;&gt;"",$A164&lt;&gt;"TOTAL"),IF(AND('[2]PDI_Descripcion tipo regimen ju'!$BH162&lt;&gt;"",'[2]PDI_Descripcion tipo regimen ju'!$BH162&lt;&gt;0),'[2]PDI_Descripcion tipo regimen ju'!$BH162,""),IF($A164="TOTAL",SUM(INDIRECT("AJ4:AJ"&amp;ROW()-1)),""))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IF(AND($A164&lt;&gt;"",$A164&lt;&gt;"TOTAL"),IF(AND('[2]PDI_Descripcion tipo regimen ju'!$BK162&lt;&gt;"",'[2]PDI_Descripcion tipo regimen ju'!$BK162&lt;&gt;0),'[2]PDI_Descripcion tipo regimen ju'!$BK162,""),IF($A164="TOTAL",SUM(INDIRECT("AL4:AL"&amp;ROW()-1)),""))</f>
        <v/>
      </c>
      <c r="AM164" s="6" t="str">
        <f ca="1">IF(AND($A164&lt;&gt;"",$A164&lt;&gt;"TOTAL"),IF(AND('[2]PDI_Descripcion tipo regimen ju'!$BM162&lt;&gt;"",'[2]PDI_Descripcion tipo regimen ju'!$BM162&lt;&gt;0),'[2]PDI_Descripcion tipo regimen ju'!$BM162,""),IF($A164="TOTAL",SUM(INDIRECT("AM4:AM"&amp;ROW()-1)),""))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IF(AND($A164&lt;&gt;"",$A164&lt;&gt;"TOTAL"),IF(AND('[2]PDI_Descripcion tipo regimen ju'!$BP162&lt;&gt;"",'[2]PDI_Descripcion tipo regimen ju'!$BP162&lt;&gt;0),'[2]PDI_Descripcion tipo regimen ju'!$BP162,""),IF($A164="TOTAL",SUM(INDIRECT("AO4:AO"&amp;ROW()-1)),""))</f>
        <v/>
      </c>
      <c r="AP164" s="6" t="str">
        <f ca="1">IF(AND($A164&lt;&gt;"",$A164&lt;&gt;"TOTAL"),IF(AND('[2]PDI_Descripcion tipo regimen ju'!$BR162&lt;&gt;"",'[2]PDI_Descripcion tipo regimen ju'!$BR162&lt;&gt;0),'[2]PDI_Descripcion tipo regimen ju'!$BR162,""),IF($A164="TOTAL",SUM(INDIRECT("AP4:AP"&amp;ROW()-1)),""))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IF(AND($A164&lt;&gt;"",$A164&lt;&gt;"TOTAL"),IF(AND('[2]PDI_Descripcion tipo regimen ju'!$BU162&lt;&gt;"",'[2]PDI_Descripcion tipo regimen ju'!$BU162&lt;&gt;0),'[2]PDI_Descripcion tipo regimen ju'!$BU162,""),IF($A164="TOTAL",SUM(INDIRECT("AR4:AR"&amp;ROW()-1)),""))</f>
        <v/>
      </c>
      <c r="AS164" s="6" t="str">
        <f ca="1">IF(AND($A164&lt;&gt;"",$A164&lt;&gt;"TOTAL"),IF(AND('[2]PDI_Descripcion tipo regimen ju'!$BW162&lt;&gt;"",'[2]PDI_Descripcion tipo regimen ju'!$BW162&lt;&gt;0),'[2]PDI_Descripcion tipo regimen ju'!$BW162,""),IF($A164="TOTAL",SUM(INDIRECT("AS4:AS"&amp;ROW()-1)),""))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IF(AND($A164&lt;&gt;"",$A164&lt;&gt;"TOTAL"),IF(AND('[2]PDI_Descripcion tipo regimen ju'!$BZ162&lt;&gt;"",'[2]PDI_Descripcion tipo regimen ju'!$BZ162&lt;&gt;0),'[2]PDI_Descripcion tipo regimen ju'!$BZ162,""),IF($A164="TOTAL",SUM(INDIRECT("AU4:AU"&amp;ROW()-1)),""))</f>
        <v/>
      </c>
      <c r="AV164" s="6" t="str">
        <f ca="1">IF(AND($A164&lt;&gt;"",$A164&lt;&gt;"TOTAL"),IF(AND('[2]PDI_Descripcion tipo regimen ju'!$CB162&lt;&gt;"",'[2]PDI_Descripcion tipo regimen ju'!$CB162&lt;&gt;0),'[2]PDI_Descripcion tipo regimen ju'!$CB162,""),IF($A164="TOTAL",SUM(INDIRECT("AV4:AV"&amp;ROW()-1)),""))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IF(AND($A164&lt;&gt;"",$A164&lt;&gt;"TOTAL"),IF(AND('[2]PDI_Descripcion tipo regimen ju'!$CE162&lt;&gt;"",'[2]PDI_Descripcion tipo regimen ju'!$CE162&lt;&gt;0),'[2]PDI_Descripcion tipo regimen ju'!$CE162,""),IF($A164="TOTAL",SUM(INDIRECT("AX4:AX"&amp;ROW()-1)),""))</f>
        <v/>
      </c>
      <c r="AY164" s="6" t="str">
        <f ca="1">IF(AND($A164&lt;&gt;"",$A164&lt;&gt;"TOTAL"),IF(AND('[2]PDI_Descripcion tipo regimen ju'!$CG162&lt;&gt;"",'[2]PDI_Descripcion tipo regimen ju'!$CG162&lt;&gt;0),'[2]PDI_Descripcion tipo regimen ju'!$CG162,""),IF($A164="TOTAL",SUM(INDIRECT("AY4:AY"&amp;ROW()-1)),""))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IF(AND($A164&lt;&gt;"",$A164&lt;&gt;"TOTAL"),IF(AND('[2]PDI_Descripcion tipo regimen ju'!$CJ162&lt;&gt;"",'[2]PDI_Descripcion tipo regimen ju'!$CJ162&lt;&gt;0),'[2]PDI_Descripcion tipo regimen ju'!$CJ162,""),IF($A164="TOTAL",SUM(INDIRECT("BA4:BA"&amp;ROW()-1)),""))</f>
        <v/>
      </c>
      <c r="BB164" s="6" t="str">
        <f ca="1">IF(AND($A164&lt;&gt;"",$A164&lt;&gt;"TOTAL"),IF(AND('[2]PDI_Descripcion tipo regimen ju'!$CL162&lt;&gt;"",'[2]PDI_Descripcion tipo regimen ju'!$CL162&lt;&gt;0),'[2]PDI_Descripcion tipo regimen ju'!$CL162,""),IF($A164="TOTAL",SUM(INDIRECT("BB4:BB"&amp;ROW()-1)),""))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IF(AND($A164&lt;&gt;"",$A164&lt;&gt;"TOTAL"),IF(AND('[2]PDI_Descripcion tipo regimen ju'!$CO162&lt;&gt;"",'[2]PDI_Descripcion tipo regimen ju'!$CO162&lt;&gt;0),'[2]PDI_Descripcion tipo regimen ju'!$CO162,""),IF($A164="TOTAL",SUM(INDIRECT("BD4:BD"&amp;ROW()-1)),""))</f>
        <v/>
      </c>
      <c r="BE164" s="6" t="str">
        <f ca="1">IF(AND($A164&lt;&gt;"",$A164&lt;&gt;"TOTAL"),IF(AND('[2]PDI_Descripcion tipo regimen ju'!$CQ162&lt;&gt;"",'[2]PDI_Descripcion tipo regimen ju'!$CQ162&lt;&gt;0),'[2]PDI_Descripcion tipo regimen ju'!$CQ162,""),IF($A164="TOTAL",SUM(INDIRECT("BE4:BE"&amp;ROW()-1)),""))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IF('[2]PDI_Descripcion tipo regimen ju'!$B163&lt;&gt;"",'[2]PDI_Descripcion tipo regimen ju'!$B163,IF(AND('[2]PDI_Descripcion tipo regimen ju'!$B163="",'[2]PDI_Descripcion tipo regimen ju'!$B164="",'[2]PDI_Descripcion tipo regimen ju'!$B162=""),"","TOTAL"))</f>
        <v/>
      </c>
      <c r="B165" s="6" t="str">
        <f ca="1">IF(AND($A165&lt;&gt;"",$A165&lt;&gt;"TOTAL"),IF(AND('[2]PDI_Descripcion tipo regimen ju'!$C163&lt;&gt;"",'[2]PDI_Descripcion tipo regimen ju'!$C163&lt;&gt;0),'[2]PDI_Descripcion tipo regimen ju'!$C163,""),IF($A165="TOTAL",SUM(INDIRECT("B4:B"&amp;ROW()-1)),""))</f>
        <v/>
      </c>
      <c r="C165" s="6" t="str">
        <f ca="1">IF(AND($A165&lt;&gt;"",$A165&lt;&gt;"TOTAL"),IF(AND('[2]PDI_Descripcion tipo regimen ju'!$E163&lt;&gt;"",'[2]PDI_Descripcion tipo regimen ju'!$E163&lt;&gt;0),'[2]PDI_Descripcion tipo regimen ju'!$E163,""),IF($A165="TOTAL",SUM(INDIRECT("C4:C"&amp;ROW()-1)),""))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IF(AND($A165&lt;&gt;"",$A165&lt;&gt;"TOTAL"),IF(AND('[2]PDI_Descripcion tipo regimen ju'!$H163&lt;&gt;"",'[2]PDI_Descripcion tipo regimen ju'!$H163&lt;&gt;0),'[2]PDI_Descripcion tipo regimen ju'!$H163,""),IF($A165="TOTAL",SUM(INDIRECT("E4:E"&amp;ROW()-1)),""))</f>
        <v/>
      </c>
      <c r="F165" s="6" t="str">
        <f ca="1">IF(AND($A165&lt;&gt;"",$A165&lt;&gt;"TOTAL"),IF(AND('[2]PDI_Descripcion tipo regimen ju'!$J163&lt;&gt;"",'[2]PDI_Descripcion tipo regimen ju'!$J163&lt;&gt;0),'[2]PDI_Descripcion tipo regimen ju'!$J163,""),IF($A165="TOTAL",SUM(INDIRECT("F4:F"&amp;ROW()-1)),""))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IF(AND($A165&lt;&gt;"",$A165&lt;&gt;"TOTAL"),IF(AND('[2]PDI_Descripcion tipo regimen ju'!$M163&lt;&gt;"",'[2]PDI_Descripcion tipo regimen ju'!$M163&lt;&gt;0),'[2]PDI_Descripcion tipo regimen ju'!$M163,""),IF($A165="TOTAL",SUM(INDIRECT("H4:H"&amp;ROW()-1)),""))</f>
        <v/>
      </c>
      <c r="I165" s="6" t="str">
        <f ca="1">IF(AND($A165&lt;&gt;"",$A165&lt;&gt;"TOTAL"),IF(AND('[2]PDI_Descripcion tipo regimen ju'!$O163&lt;&gt;"",'[2]PDI_Descripcion tipo regimen ju'!$O163&lt;&gt;0),'[2]PDI_Descripcion tipo regimen ju'!$O163,""),IF($A165="TOTAL",SUM(INDIRECT("I4:I"&amp;ROW()-1)),""))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IF(AND($A165&lt;&gt;"",$A165&lt;&gt;"TOTAL"),IF(AND('[2]PDI_Descripcion tipo regimen ju'!$R163&lt;&gt;"",'[2]PDI_Descripcion tipo regimen ju'!$R163&lt;&gt;0),'[2]PDI_Descripcion tipo regimen ju'!$R163,""),IF($A165="TOTAL",SUM(INDIRECT("K4:K"&amp;ROW()-1)),""))</f>
        <v/>
      </c>
      <c r="L165" s="6" t="str">
        <f ca="1">IF(AND($A165&lt;&gt;"",$A165&lt;&gt;"TOTAL"),IF(AND('[2]PDI_Descripcion tipo regimen ju'!$T163&lt;&gt;"",'[2]PDI_Descripcion tipo regimen ju'!$T163&lt;&gt;0),'[2]PDI_Descripcion tipo regimen ju'!$T163,""),IF($A165="TOTAL",SUM(INDIRECT("L4:L"&amp;ROW()-1)),""))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IF(AND($A165&lt;&gt;"",$A165&lt;&gt;"TOTAL"),IF(AND('[2]PDI_Descripcion tipo regimen ju'!$W163&lt;&gt;"",'[2]PDI_Descripcion tipo regimen ju'!$W163&lt;&gt;0),'[2]PDI_Descripcion tipo regimen ju'!$W163,""),IF($A165="TOTAL",SUM(INDIRECT("N4:N"&amp;ROW()-1)),""))</f>
        <v/>
      </c>
      <c r="O165" s="6" t="str">
        <f ca="1">IF(AND($A165&lt;&gt;"",$A165&lt;&gt;"TOTAL"),IF(AND('[2]PDI_Descripcion tipo regimen ju'!$Y163&lt;&gt;"",'[2]PDI_Descripcion tipo regimen ju'!$Y163&lt;&gt;0),'[2]PDI_Descripcion tipo regimen ju'!$Y163,""),IF($A165="TOTAL",SUM(INDIRECT("O4:O"&amp;ROW()-1)),""))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IF(AND($A165&lt;&gt;"",$A165&lt;&gt;"TOTAL"),IF(AND('[2]PDI_Descripcion tipo regimen ju'!$AB163&lt;&gt;"",'[2]PDI_Descripcion tipo regimen ju'!$AB163&lt;&gt;0),'[2]PDI_Descripcion tipo regimen ju'!$AB163,""),IF($A165="TOTAL",SUM(INDIRECT("Q4:Q"&amp;ROW()-1)),""))</f>
        <v/>
      </c>
      <c r="R165" s="6" t="str">
        <f ca="1">IF(AND($A165&lt;&gt;"",$A165&lt;&gt;"TOTAL"),IF(AND('[2]PDI_Descripcion tipo regimen ju'!$AD163&lt;&gt;"",'[2]PDI_Descripcion tipo regimen ju'!$AD163&lt;&gt;0),'[2]PDI_Descripcion tipo regimen ju'!$AD163,""),IF($A165="TOTAL",SUM(INDIRECT("R4:R"&amp;ROW()-1)),""))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IF(AND($A165&lt;&gt;"",$A165&lt;&gt;"TOTAL"),IF(AND('[2]PDI_Descripcion tipo regimen ju'!$AG163&lt;&gt;"",'[2]PDI_Descripcion tipo regimen ju'!$AG163&lt;&gt;0),'[2]PDI_Descripcion tipo regimen ju'!$AG163,""),IF($A165="TOTAL",SUM(INDIRECT("T4:T"&amp;ROW()-1)),""))</f>
        <v/>
      </c>
      <c r="U165" s="6" t="str">
        <f ca="1">IF(AND($A165&lt;&gt;"",$A165&lt;&gt;"TOTAL"),IF(AND('[2]PDI_Descripcion tipo regimen ju'!$AI163&lt;&gt;"",'[2]PDI_Descripcion tipo regimen ju'!$AI163&lt;&gt;0),'[2]PDI_Descripcion tipo regimen ju'!$AI163,""),IF($A165="TOTAL",SUM(INDIRECT("U4:U"&amp;ROW()-1)),""))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IF(AND($A165&lt;&gt;"",$A165&lt;&gt;"TOTAL"),IF(AND('[2]PDI_Descripcion tipo regimen ju'!$AL163&lt;&gt;"",'[2]PDI_Descripcion tipo regimen ju'!$AL163&lt;&gt;0),'[2]PDI_Descripcion tipo regimen ju'!$AL163,""),IF($A165="TOTAL",SUM(INDIRECT("W4:W"&amp;ROW()-1)),""))</f>
        <v/>
      </c>
      <c r="X165" s="6" t="str">
        <f ca="1">IF(AND($A165&lt;&gt;"",$A165&lt;&gt;"TOTAL"),IF(AND('[2]PDI_Descripcion tipo regimen ju'!$AN163&lt;&gt;"",'[2]PDI_Descripcion tipo regimen ju'!$AN163&lt;&gt;0),'[2]PDI_Descripcion tipo regimen ju'!$AN163,""),IF($A165="TOTAL",SUM(INDIRECT("X4:X"&amp;ROW()-1)),""))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IF(AND($A165&lt;&gt;"",$A165&lt;&gt;"TOTAL"),IF(AND('[2]PDI_Descripcion tipo regimen ju'!$AQ163&lt;&gt;"",'[2]PDI_Descripcion tipo regimen ju'!$AQ163&lt;&gt;0),'[2]PDI_Descripcion tipo regimen ju'!$AQ163,""),IF($A165="TOTAL",SUM(INDIRECT("Z4:Z"&amp;ROW()-1)),""))</f>
        <v/>
      </c>
      <c r="AA165" s="6" t="str">
        <f ca="1">IF(AND($A165&lt;&gt;"",$A165&lt;&gt;"TOTAL"),IF(AND('[2]PDI_Descripcion tipo regimen ju'!$AS163&lt;&gt;"",'[2]PDI_Descripcion tipo regimen ju'!$AS163&lt;&gt;0),'[2]PDI_Descripcion tipo regimen ju'!$AS163,""),IF($A165="TOTAL",SUM(INDIRECT("AA4:AA"&amp;ROW()-1)),""))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IF(AND($A165&lt;&gt;"",$A165&lt;&gt;"TOTAL"),IF(AND('[2]PDI_Descripcion tipo regimen ju'!$AV163&lt;&gt;"",'[2]PDI_Descripcion tipo regimen ju'!$AV163&lt;&gt;0),'[2]PDI_Descripcion tipo regimen ju'!$AV163,""),IF($A165="TOTAL",SUM(INDIRECT("AC4:AC"&amp;ROW()-1)),""))</f>
        <v/>
      </c>
      <c r="AD165" s="6" t="str">
        <f ca="1">IF(AND($A165&lt;&gt;"",$A165&lt;&gt;"TOTAL"),IF(AND('[2]PDI_Descripcion tipo regimen ju'!$AX163&lt;&gt;"",'[2]PDI_Descripcion tipo regimen ju'!$AX163&lt;&gt;0),'[2]PDI_Descripcion tipo regimen ju'!$AX163,""),IF($A165="TOTAL",SUM(INDIRECT("AD4:AD"&amp;ROW()-1)),""))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IF(AND($A165&lt;&gt;"",$A165&lt;&gt;"TOTAL"),IF(AND('[2]PDI_Descripcion tipo regimen ju'!$BA163&lt;&gt;"",'[2]PDI_Descripcion tipo regimen ju'!$BA163&lt;&gt;0),'[2]PDI_Descripcion tipo regimen ju'!$BA163,""),IF($A165="TOTAL",SUM(INDIRECT("AF4:AF"&amp;ROW()-1)),""))</f>
        <v/>
      </c>
      <c r="AG165" s="6" t="str">
        <f ca="1">IF(AND($A165&lt;&gt;"",$A165&lt;&gt;"TOTAL"),IF(AND('[2]PDI_Descripcion tipo regimen ju'!$BC163&lt;&gt;"",'[2]PDI_Descripcion tipo regimen ju'!$BC163&lt;&gt;0),'[2]PDI_Descripcion tipo regimen ju'!$BC163,""),IF($A165="TOTAL",SUM(INDIRECT("AG4:AG"&amp;ROW()-1)),""))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IF(AND($A165&lt;&gt;"",$A165&lt;&gt;"TOTAL"),IF(AND('[2]PDI_Descripcion tipo regimen ju'!$BF163&lt;&gt;"",'[2]PDI_Descripcion tipo regimen ju'!$BF163&lt;&gt;0),'[2]PDI_Descripcion tipo regimen ju'!$BF163,""),IF($A165="TOTAL",SUM(INDIRECT("AI4:AI"&amp;ROW()-1)),""))</f>
        <v/>
      </c>
      <c r="AJ165" s="6" t="str">
        <f ca="1">IF(AND($A165&lt;&gt;"",$A165&lt;&gt;"TOTAL"),IF(AND('[2]PDI_Descripcion tipo regimen ju'!$BH163&lt;&gt;"",'[2]PDI_Descripcion tipo regimen ju'!$BH163&lt;&gt;0),'[2]PDI_Descripcion tipo regimen ju'!$BH163,""),IF($A165="TOTAL",SUM(INDIRECT("AJ4:AJ"&amp;ROW()-1)),""))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IF(AND($A165&lt;&gt;"",$A165&lt;&gt;"TOTAL"),IF(AND('[2]PDI_Descripcion tipo regimen ju'!$BK163&lt;&gt;"",'[2]PDI_Descripcion tipo regimen ju'!$BK163&lt;&gt;0),'[2]PDI_Descripcion tipo regimen ju'!$BK163,""),IF($A165="TOTAL",SUM(INDIRECT("AL4:AL"&amp;ROW()-1)),""))</f>
        <v/>
      </c>
      <c r="AM165" s="6" t="str">
        <f ca="1">IF(AND($A165&lt;&gt;"",$A165&lt;&gt;"TOTAL"),IF(AND('[2]PDI_Descripcion tipo regimen ju'!$BM163&lt;&gt;"",'[2]PDI_Descripcion tipo regimen ju'!$BM163&lt;&gt;0),'[2]PDI_Descripcion tipo regimen ju'!$BM163,""),IF($A165="TOTAL",SUM(INDIRECT("AM4:AM"&amp;ROW()-1)),""))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IF(AND($A165&lt;&gt;"",$A165&lt;&gt;"TOTAL"),IF(AND('[2]PDI_Descripcion tipo regimen ju'!$BP163&lt;&gt;"",'[2]PDI_Descripcion tipo regimen ju'!$BP163&lt;&gt;0),'[2]PDI_Descripcion tipo regimen ju'!$BP163,""),IF($A165="TOTAL",SUM(INDIRECT("AO4:AO"&amp;ROW()-1)),""))</f>
        <v/>
      </c>
      <c r="AP165" s="6" t="str">
        <f ca="1">IF(AND($A165&lt;&gt;"",$A165&lt;&gt;"TOTAL"),IF(AND('[2]PDI_Descripcion tipo regimen ju'!$BR163&lt;&gt;"",'[2]PDI_Descripcion tipo regimen ju'!$BR163&lt;&gt;0),'[2]PDI_Descripcion tipo regimen ju'!$BR163,""),IF($A165="TOTAL",SUM(INDIRECT("AP4:AP"&amp;ROW()-1)),""))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IF(AND($A165&lt;&gt;"",$A165&lt;&gt;"TOTAL"),IF(AND('[2]PDI_Descripcion tipo regimen ju'!$BU163&lt;&gt;"",'[2]PDI_Descripcion tipo regimen ju'!$BU163&lt;&gt;0),'[2]PDI_Descripcion tipo regimen ju'!$BU163,""),IF($A165="TOTAL",SUM(INDIRECT("AR4:AR"&amp;ROW()-1)),""))</f>
        <v/>
      </c>
      <c r="AS165" s="6" t="str">
        <f ca="1">IF(AND($A165&lt;&gt;"",$A165&lt;&gt;"TOTAL"),IF(AND('[2]PDI_Descripcion tipo regimen ju'!$BW163&lt;&gt;"",'[2]PDI_Descripcion tipo regimen ju'!$BW163&lt;&gt;0),'[2]PDI_Descripcion tipo regimen ju'!$BW163,""),IF($A165="TOTAL",SUM(INDIRECT("AS4:AS"&amp;ROW()-1)),""))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IF(AND($A165&lt;&gt;"",$A165&lt;&gt;"TOTAL"),IF(AND('[2]PDI_Descripcion tipo regimen ju'!$BZ163&lt;&gt;"",'[2]PDI_Descripcion tipo regimen ju'!$BZ163&lt;&gt;0),'[2]PDI_Descripcion tipo regimen ju'!$BZ163,""),IF($A165="TOTAL",SUM(INDIRECT("AU4:AU"&amp;ROW()-1)),""))</f>
        <v/>
      </c>
      <c r="AV165" s="6" t="str">
        <f ca="1">IF(AND($A165&lt;&gt;"",$A165&lt;&gt;"TOTAL"),IF(AND('[2]PDI_Descripcion tipo regimen ju'!$CB163&lt;&gt;"",'[2]PDI_Descripcion tipo regimen ju'!$CB163&lt;&gt;0),'[2]PDI_Descripcion tipo regimen ju'!$CB163,""),IF($A165="TOTAL",SUM(INDIRECT("AV4:AV"&amp;ROW()-1)),""))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IF(AND($A165&lt;&gt;"",$A165&lt;&gt;"TOTAL"),IF(AND('[2]PDI_Descripcion tipo regimen ju'!$CE163&lt;&gt;"",'[2]PDI_Descripcion tipo regimen ju'!$CE163&lt;&gt;0),'[2]PDI_Descripcion tipo regimen ju'!$CE163,""),IF($A165="TOTAL",SUM(INDIRECT("AX4:AX"&amp;ROW()-1)),""))</f>
        <v/>
      </c>
      <c r="AY165" s="6" t="str">
        <f ca="1">IF(AND($A165&lt;&gt;"",$A165&lt;&gt;"TOTAL"),IF(AND('[2]PDI_Descripcion tipo regimen ju'!$CG163&lt;&gt;"",'[2]PDI_Descripcion tipo regimen ju'!$CG163&lt;&gt;0),'[2]PDI_Descripcion tipo regimen ju'!$CG163,""),IF($A165="TOTAL",SUM(INDIRECT("AY4:AY"&amp;ROW()-1)),""))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IF(AND($A165&lt;&gt;"",$A165&lt;&gt;"TOTAL"),IF(AND('[2]PDI_Descripcion tipo regimen ju'!$CJ163&lt;&gt;"",'[2]PDI_Descripcion tipo regimen ju'!$CJ163&lt;&gt;0),'[2]PDI_Descripcion tipo regimen ju'!$CJ163,""),IF($A165="TOTAL",SUM(INDIRECT("BA4:BA"&amp;ROW()-1)),""))</f>
        <v/>
      </c>
      <c r="BB165" s="6" t="str">
        <f ca="1">IF(AND($A165&lt;&gt;"",$A165&lt;&gt;"TOTAL"),IF(AND('[2]PDI_Descripcion tipo regimen ju'!$CL163&lt;&gt;"",'[2]PDI_Descripcion tipo regimen ju'!$CL163&lt;&gt;0),'[2]PDI_Descripcion tipo regimen ju'!$CL163,""),IF($A165="TOTAL",SUM(INDIRECT("BB4:BB"&amp;ROW()-1)),""))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IF(AND($A165&lt;&gt;"",$A165&lt;&gt;"TOTAL"),IF(AND('[2]PDI_Descripcion tipo regimen ju'!$CO163&lt;&gt;"",'[2]PDI_Descripcion tipo regimen ju'!$CO163&lt;&gt;0),'[2]PDI_Descripcion tipo regimen ju'!$CO163,""),IF($A165="TOTAL",SUM(INDIRECT("BD4:BD"&amp;ROW()-1)),""))</f>
        <v/>
      </c>
      <c r="BE165" s="6" t="str">
        <f ca="1">IF(AND($A165&lt;&gt;"",$A165&lt;&gt;"TOTAL"),IF(AND('[2]PDI_Descripcion tipo regimen ju'!$CQ163&lt;&gt;"",'[2]PDI_Descripcion tipo regimen ju'!$CQ163&lt;&gt;0),'[2]PDI_Descripcion tipo regimen ju'!$CQ163,""),IF($A165="TOTAL",SUM(INDIRECT("BE4:BE"&amp;ROW()-1)),""))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IF('[2]PDI_Descripcion tipo regimen ju'!$B164&lt;&gt;"",'[2]PDI_Descripcion tipo regimen ju'!$B164,IF(AND('[2]PDI_Descripcion tipo regimen ju'!$B164="",'[2]PDI_Descripcion tipo regimen ju'!$B165="",'[2]PDI_Descripcion tipo regimen ju'!$B163=""),"","TOTAL"))</f>
        <v/>
      </c>
      <c r="B166" s="6" t="str">
        <f ca="1">IF(AND($A166&lt;&gt;"",$A166&lt;&gt;"TOTAL"),IF(AND('[2]PDI_Descripcion tipo regimen ju'!$C164&lt;&gt;"",'[2]PDI_Descripcion tipo regimen ju'!$C164&lt;&gt;0),'[2]PDI_Descripcion tipo regimen ju'!$C164,""),IF($A166="TOTAL",SUM(INDIRECT("B4:B"&amp;ROW()-1)),""))</f>
        <v/>
      </c>
      <c r="C166" s="6" t="str">
        <f ca="1">IF(AND($A166&lt;&gt;"",$A166&lt;&gt;"TOTAL"),IF(AND('[2]PDI_Descripcion tipo regimen ju'!$E164&lt;&gt;"",'[2]PDI_Descripcion tipo regimen ju'!$E164&lt;&gt;0),'[2]PDI_Descripcion tipo regimen ju'!$E164,""),IF($A166="TOTAL",SUM(INDIRECT("C4:C"&amp;ROW()-1)),""))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IF(AND($A166&lt;&gt;"",$A166&lt;&gt;"TOTAL"),IF(AND('[2]PDI_Descripcion tipo regimen ju'!$H164&lt;&gt;"",'[2]PDI_Descripcion tipo regimen ju'!$H164&lt;&gt;0),'[2]PDI_Descripcion tipo regimen ju'!$H164,""),IF($A166="TOTAL",SUM(INDIRECT("E4:E"&amp;ROW()-1)),""))</f>
        <v/>
      </c>
      <c r="F166" s="6" t="str">
        <f ca="1">IF(AND($A166&lt;&gt;"",$A166&lt;&gt;"TOTAL"),IF(AND('[2]PDI_Descripcion tipo regimen ju'!$J164&lt;&gt;"",'[2]PDI_Descripcion tipo regimen ju'!$J164&lt;&gt;0),'[2]PDI_Descripcion tipo regimen ju'!$J164,""),IF($A166="TOTAL",SUM(INDIRECT("F4:F"&amp;ROW()-1)),""))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IF(AND($A166&lt;&gt;"",$A166&lt;&gt;"TOTAL"),IF(AND('[2]PDI_Descripcion tipo regimen ju'!$M164&lt;&gt;"",'[2]PDI_Descripcion tipo regimen ju'!$M164&lt;&gt;0),'[2]PDI_Descripcion tipo regimen ju'!$M164,""),IF($A166="TOTAL",SUM(INDIRECT("H4:H"&amp;ROW()-1)),""))</f>
        <v/>
      </c>
      <c r="I166" s="6" t="str">
        <f ca="1">IF(AND($A166&lt;&gt;"",$A166&lt;&gt;"TOTAL"),IF(AND('[2]PDI_Descripcion tipo regimen ju'!$O164&lt;&gt;"",'[2]PDI_Descripcion tipo regimen ju'!$O164&lt;&gt;0),'[2]PDI_Descripcion tipo regimen ju'!$O164,""),IF($A166="TOTAL",SUM(INDIRECT("I4:I"&amp;ROW()-1)),""))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IF(AND($A166&lt;&gt;"",$A166&lt;&gt;"TOTAL"),IF(AND('[2]PDI_Descripcion tipo regimen ju'!$R164&lt;&gt;"",'[2]PDI_Descripcion tipo regimen ju'!$R164&lt;&gt;0),'[2]PDI_Descripcion tipo regimen ju'!$R164,""),IF($A166="TOTAL",SUM(INDIRECT("K4:K"&amp;ROW()-1)),""))</f>
        <v/>
      </c>
      <c r="L166" s="6" t="str">
        <f ca="1">IF(AND($A166&lt;&gt;"",$A166&lt;&gt;"TOTAL"),IF(AND('[2]PDI_Descripcion tipo regimen ju'!$T164&lt;&gt;"",'[2]PDI_Descripcion tipo regimen ju'!$T164&lt;&gt;0),'[2]PDI_Descripcion tipo regimen ju'!$T164,""),IF($A166="TOTAL",SUM(INDIRECT("L4:L"&amp;ROW()-1)),""))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IF(AND($A166&lt;&gt;"",$A166&lt;&gt;"TOTAL"),IF(AND('[2]PDI_Descripcion tipo regimen ju'!$W164&lt;&gt;"",'[2]PDI_Descripcion tipo regimen ju'!$W164&lt;&gt;0),'[2]PDI_Descripcion tipo regimen ju'!$W164,""),IF($A166="TOTAL",SUM(INDIRECT("N4:N"&amp;ROW()-1)),""))</f>
        <v/>
      </c>
      <c r="O166" s="6" t="str">
        <f ca="1">IF(AND($A166&lt;&gt;"",$A166&lt;&gt;"TOTAL"),IF(AND('[2]PDI_Descripcion tipo regimen ju'!$Y164&lt;&gt;"",'[2]PDI_Descripcion tipo regimen ju'!$Y164&lt;&gt;0),'[2]PDI_Descripcion tipo regimen ju'!$Y164,""),IF($A166="TOTAL",SUM(INDIRECT("O4:O"&amp;ROW()-1)),""))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IF(AND($A166&lt;&gt;"",$A166&lt;&gt;"TOTAL"),IF(AND('[2]PDI_Descripcion tipo regimen ju'!$AB164&lt;&gt;"",'[2]PDI_Descripcion tipo regimen ju'!$AB164&lt;&gt;0),'[2]PDI_Descripcion tipo regimen ju'!$AB164,""),IF($A166="TOTAL",SUM(INDIRECT("Q4:Q"&amp;ROW()-1)),""))</f>
        <v/>
      </c>
      <c r="R166" s="6" t="str">
        <f ca="1">IF(AND($A166&lt;&gt;"",$A166&lt;&gt;"TOTAL"),IF(AND('[2]PDI_Descripcion tipo regimen ju'!$AD164&lt;&gt;"",'[2]PDI_Descripcion tipo regimen ju'!$AD164&lt;&gt;0),'[2]PDI_Descripcion tipo regimen ju'!$AD164,""),IF($A166="TOTAL",SUM(INDIRECT("R4:R"&amp;ROW()-1)),""))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IF(AND($A166&lt;&gt;"",$A166&lt;&gt;"TOTAL"),IF(AND('[2]PDI_Descripcion tipo regimen ju'!$AG164&lt;&gt;"",'[2]PDI_Descripcion tipo regimen ju'!$AG164&lt;&gt;0),'[2]PDI_Descripcion tipo regimen ju'!$AG164,""),IF($A166="TOTAL",SUM(INDIRECT("T4:T"&amp;ROW()-1)),""))</f>
        <v/>
      </c>
      <c r="U166" s="6" t="str">
        <f ca="1">IF(AND($A166&lt;&gt;"",$A166&lt;&gt;"TOTAL"),IF(AND('[2]PDI_Descripcion tipo regimen ju'!$AI164&lt;&gt;"",'[2]PDI_Descripcion tipo regimen ju'!$AI164&lt;&gt;0),'[2]PDI_Descripcion tipo regimen ju'!$AI164,""),IF($A166="TOTAL",SUM(INDIRECT("U4:U"&amp;ROW()-1)),""))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IF(AND($A166&lt;&gt;"",$A166&lt;&gt;"TOTAL"),IF(AND('[2]PDI_Descripcion tipo regimen ju'!$AL164&lt;&gt;"",'[2]PDI_Descripcion tipo regimen ju'!$AL164&lt;&gt;0),'[2]PDI_Descripcion tipo regimen ju'!$AL164,""),IF($A166="TOTAL",SUM(INDIRECT("W4:W"&amp;ROW()-1)),""))</f>
        <v/>
      </c>
      <c r="X166" s="6" t="str">
        <f ca="1">IF(AND($A166&lt;&gt;"",$A166&lt;&gt;"TOTAL"),IF(AND('[2]PDI_Descripcion tipo regimen ju'!$AN164&lt;&gt;"",'[2]PDI_Descripcion tipo regimen ju'!$AN164&lt;&gt;0),'[2]PDI_Descripcion tipo regimen ju'!$AN164,""),IF($A166="TOTAL",SUM(INDIRECT("X4:X"&amp;ROW()-1)),""))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IF(AND($A166&lt;&gt;"",$A166&lt;&gt;"TOTAL"),IF(AND('[2]PDI_Descripcion tipo regimen ju'!$AQ164&lt;&gt;"",'[2]PDI_Descripcion tipo regimen ju'!$AQ164&lt;&gt;0),'[2]PDI_Descripcion tipo regimen ju'!$AQ164,""),IF($A166="TOTAL",SUM(INDIRECT("Z4:Z"&amp;ROW()-1)),""))</f>
        <v/>
      </c>
      <c r="AA166" s="6" t="str">
        <f ca="1">IF(AND($A166&lt;&gt;"",$A166&lt;&gt;"TOTAL"),IF(AND('[2]PDI_Descripcion tipo regimen ju'!$AS164&lt;&gt;"",'[2]PDI_Descripcion tipo regimen ju'!$AS164&lt;&gt;0),'[2]PDI_Descripcion tipo regimen ju'!$AS164,""),IF($A166="TOTAL",SUM(INDIRECT("AA4:AA"&amp;ROW()-1)),""))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IF(AND($A166&lt;&gt;"",$A166&lt;&gt;"TOTAL"),IF(AND('[2]PDI_Descripcion tipo regimen ju'!$AV164&lt;&gt;"",'[2]PDI_Descripcion tipo regimen ju'!$AV164&lt;&gt;0),'[2]PDI_Descripcion tipo regimen ju'!$AV164,""),IF($A166="TOTAL",SUM(INDIRECT("AC4:AC"&amp;ROW()-1)),""))</f>
        <v/>
      </c>
      <c r="AD166" s="6" t="str">
        <f ca="1">IF(AND($A166&lt;&gt;"",$A166&lt;&gt;"TOTAL"),IF(AND('[2]PDI_Descripcion tipo regimen ju'!$AX164&lt;&gt;"",'[2]PDI_Descripcion tipo regimen ju'!$AX164&lt;&gt;0),'[2]PDI_Descripcion tipo regimen ju'!$AX164,""),IF($A166="TOTAL",SUM(INDIRECT("AD4:AD"&amp;ROW()-1)),""))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IF(AND($A166&lt;&gt;"",$A166&lt;&gt;"TOTAL"),IF(AND('[2]PDI_Descripcion tipo regimen ju'!$BA164&lt;&gt;"",'[2]PDI_Descripcion tipo regimen ju'!$BA164&lt;&gt;0),'[2]PDI_Descripcion tipo regimen ju'!$BA164,""),IF($A166="TOTAL",SUM(INDIRECT("AF4:AF"&amp;ROW()-1)),""))</f>
        <v/>
      </c>
      <c r="AG166" s="6" t="str">
        <f ca="1">IF(AND($A166&lt;&gt;"",$A166&lt;&gt;"TOTAL"),IF(AND('[2]PDI_Descripcion tipo regimen ju'!$BC164&lt;&gt;"",'[2]PDI_Descripcion tipo regimen ju'!$BC164&lt;&gt;0),'[2]PDI_Descripcion tipo regimen ju'!$BC164,""),IF($A166="TOTAL",SUM(INDIRECT("AG4:AG"&amp;ROW()-1)),""))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IF(AND($A166&lt;&gt;"",$A166&lt;&gt;"TOTAL"),IF(AND('[2]PDI_Descripcion tipo regimen ju'!$BF164&lt;&gt;"",'[2]PDI_Descripcion tipo regimen ju'!$BF164&lt;&gt;0),'[2]PDI_Descripcion tipo regimen ju'!$BF164,""),IF($A166="TOTAL",SUM(INDIRECT("AI4:AI"&amp;ROW()-1)),""))</f>
        <v/>
      </c>
      <c r="AJ166" s="6" t="str">
        <f ca="1">IF(AND($A166&lt;&gt;"",$A166&lt;&gt;"TOTAL"),IF(AND('[2]PDI_Descripcion tipo regimen ju'!$BH164&lt;&gt;"",'[2]PDI_Descripcion tipo regimen ju'!$BH164&lt;&gt;0),'[2]PDI_Descripcion tipo regimen ju'!$BH164,""),IF($A166="TOTAL",SUM(INDIRECT("AJ4:AJ"&amp;ROW()-1)),""))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IF(AND($A166&lt;&gt;"",$A166&lt;&gt;"TOTAL"),IF(AND('[2]PDI_Descripcion tipo regimen ju'!$BK164&lt;&gt;"",'[2]PDI_Descripcion tipo regimen ju'!$BK164&lt;&gt;0),'[2]PDI_Descripcion tipo regimen ju'!$BK164,""),IF($A166="TOTAL",SUM(INDIRECT("AL4:AL"&amp;ROW()-1)),""))</f>
        <v/>
      </c>
      <c r="AM166" s="6" t="str">
        <f ca="1">IF(AND($A166&lt;&gt;"",$A166&lt;&gt;"TOTAL"),IF(AND('[2]PDI_Descripcion tipo regimen ju'!$BM164&lt;&gt;"",'[2]PDI_Descripcion tipo regimen ju'!$BM164&lt;&gt;0),'[2]PDI_Descripcion tipo regimen ju'!$BM164,""),IF($A166="TOTAL",SUM(INDIRECT("AM4:AM"&amp;ROW()-1)),""))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IF(AND($A166&lt;&gt;"",$A166&lt;&gt;"TOTAL"),IF(AND('[2]PDI_Descripcion tipo regimen ju'!$BP164&lt;&gt;"",'[2]PDI_Descripcion tipo regimen ju'!$BP164&lt;&gt;0),'[2]PDI_Descripcion tipo regimen ju'!$BP164,""),IF($A166="TOTAL",SUM(INDIRECT("AO4:AO"&amp;ROW()-1)),""))</f>
        <v/>
      </c>
      <c r="AP166" s="6" t="str">
        <f ca="1">IF(AND($A166&lt;&gt;"",$A166&lt;&gt;"TOTAL"),IF(AND('[2]PDI_Descripcion tipo regimen ju'!$BR164&lt;&gt;"",'[2]PDI_Descripcion tipo regimen ju'!$BR164&lt;&gt;0),'[2]PDI_Descripcion tipo regimen ju'!$BR164,""),IF($A166="TOTAL",SUM(INDIRECT("AP4:AP"&amp;ROW()-1)),""))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IF(AND($A166&lt;&gt;"",$A166&lt;&gt;"TOTAL"),IF(AND('[2]PDI_Descripcion tipo regimen ju'!$BU164&lt;&gt;"",'[2]PDI_Descripcion tipo regimen ju'!$BU164&lt;&gt;0),'[2]PDI_Descripcion tipo regimen ju'!$BU164,""),IF($A166="TOTAL",SUM(INDIRECT("AR4:AR"&amp;ROW()-1)),""))</f>
        <v/>
      </c>
      <c r="AS166" s="6" t="str">
        <f ca="1">IF(AND($A166&lt;&gt;"",$A166&lt;&gt;"TOTAL"),IF(AND('[2]PDI_Descripcion tipo regimen ju'!$BW164&lt;&gt;"",'[2]PDI_Descripcion tipo regimen ju'!$BW164&lt;&gt;0),'[2]PDI_Descripcion tipo regimen ju'!$BW164,""),IF($A166="TOTAL",SUM(INDIRECT("AS4:AS"&amp;ROW()-1)),""))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IF(AND($A166&lt;&gt;"",$A166&lt;&gt;"TOTAL"),IF(AND('[2]PDI_Descripcion tipo regimen ju'!$BZ164&lt;&gt;"",'[2]PDI_Descripcion tipo regimen ju'!$BZ164&lt;&gt;0),'[2]PDI_Descripcion tipo regimen ju'!$BZ164,""),IF($A166="TOTAL",SUM(INDIRECT("AU4:AU"&amp;ROW()-1)),""))</f>
        <v/>
      </c>
      <c r="AV166" s="6" t="str">
        <f ca="1">IF(AND($A166&lt;&gt;"",$A166&lt;&gt;"TOTAL"),IF(AND('[2]PDI_Descripcion tipo regimen ju'!$CB164&lt;&gt;"",'[2]PDI_Descripcion tipo regimen ju'!$CB164&lt;&gt;0),'[2]PDI_Descripcion tipo regimen ju'!$CB164,""),IF($A166="TOTAL",SUM(INDIRECT("AV4:AV"&amp;ROW()-1)),""))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IF(AND($A166&lt;&gt;"",$A166&lt;&gt;"TOTAL"),IF(AND('[2]PDI_Descripcion tipo regimen ju'!$CE164&lt;&gt;"",'[2]PDI_Descripcion tipo regimen ju'!$CE164&lt;&gt;0),'[2]PDI_Descripcion tipo regimen ju'!$CE164,""),IF($A166="TOTAL",SUM(INDIRECT("AX4:AX"&amp;ROW()-1)),""))</f>
        <v/>
      </c>
      <c r="AY166" s="6" t="str">
        <f ca="1">IF(AND($A166&lt;&gt;"",$A166&lt;&gt;"TOTAL"),IF(AND('[2]PDI_Descripcion tipo regimen ju'!$CG164&lt;&gt;"",'[2]PDI_Descripcion tipo regimen ju'!$CG164&lt;&gt;0),'[2]PDI_Descripcion tipo regimen ju'!$CG164,""),IF($A166="TOTAL",SUM(INDIRECT("AY4:AY"&amp;ROW()-1)),""))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IF(AND($A166&lt;&gt;"",$A166&lt;&gt;"TOTAL"),IF(AND('[2]PDI_Descripcion tipo regimen ju'!$CJ164&lt;&gt;"",'[2]PDI_Descripcion tipo regimen ju'!$CJ164&lt;&gt;0),'[2]PDI_Descripcion tipo regimen ju'!$CJ164,""),IF($A166="TOTAL",SUM(INDIRECT("BA4:BA"&amp;ROW()-1)),""))</f>
        <v/>
      </c>
      <c r="BB166" s="6" t="str">
        <f ca="1">IF(AND($A166&lt;&gt;"",$A166&lt;&gt;"TOTAL"),IF(AND('[2]PDI_Descripcion tipo regimen ju'!$CL164&lt;&gt;"",'[2]PDI_Descripcion tipo regimen ju'!$CL164&lt;&gt;0),'[2]PDI_Descripcion tipo regimen ju'!$CL164,""),IF($A166="TOTAL",SUM(INDIRECT("BB4:BB"&amp;ROW()-1)),""))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IF(AND($A166&lt;&gt;"",$A166&lt;&gt;"TOTAL"),IF(AND('[2]PDI_Descripcion tipo regimen ju'!$CO164&lt;&gt;"",'[2]PDI_Descripcion tipo regimen ju'!$CO164&lt;&gt;0),'[2]PDI_Descripcion tipo regimen ju'!$CO164,""),IF($A166="TOTAL",SUM(INDIRECT("BD4:BD"&amp;ROW()-1)),""))</f>
        <v/>
      </c>
      <c r="BE166" s="6" t="str">
        <f ca="1">IF(AND($A166&lt;&gt;"",$A166&lt;&gt;"TOTAL"),IF(AND('[2]PDI_Descripcion tipo regimen ju'!$CQ164&lt;&gt;"",'[2]PDI_Descripcion tipo regimen ju'!$CQ164&lt;&gt;0),'[2]PDI_Descripcion tipo regimen ju'!$CQ164,""),IF($A166="TOTAL",SUM(INDIRECT("BE4:BE"&amp;ROW()-1)),""))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IF('[2]PDI_Descripcion tipo regimen ju'!$B165&lt;&gt;"",'[2]PDI_Descripcion tipo regimen ju'!$B165,IF(AND('[2]PDI_Descripcion tipo regimen ju'!$B165="",'[2]PDI_Descripcion tipo regimen ju'!$B166="",'[2]PDI_Descripcion tipo regimen ju'!$B164=""),"","TOTAL"))</f>
        <v/>
      </c>
      <c r="B167" s="6" t="str">
        <f ca="1">IF(AND($A167&lt;&gt;"",$A167&lt;&gt;"TOTAL"),IF(AND('[2]PDI_Descripcion tipo regimen ju'!$C165&lt;&gt;"",'[2]PDI_Descripcion tipo regimen ju'!$C165&lt;&gt;0),'[2]PDI_Descripcion tipo regimen ju'!$C165,""),IF($A167="TOTAL",SUM(INDIRECT("B4:B"&amp;ROW()-1)),""))</f>
        <v/>
      </c>
      <c r="C167" s="6" t="str">
        <f ca="1">IF(AND($A167&lt;&gt;"",$A167&lt;&gt;"TOTAL"),IF(AND('[2]PDI_Descripcion tipo regimen ju'!$E165&lt;&gt;"",'[2]PDI_Descripcion tipo regimen ju'!$E165&lt;&gt;0),'[2]PDI_Descripcion tipo regimen ju'!$E165,""),IF($A167="TOTAL",SUM(INDIRECT("C4:C"&amp;ROW()-1)),""))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IF(AND($A167&lt;&gt;"",$A167&lt;&gt;"TOTAL"),IF(AND('[2]PDI_Descripcion tipo regimen ju'!$H165&lt;&gt;"",'[2]PDI_Descripcion tipo regimen ju'!$H165&lt;&gt;0),'[2]PDI_Descripcion tipo regimen ju'!$H165,""),IF($A167="TOTAL",SUM(INDIRECT("E4:E"&amp;ROW()-1)),""))</f>
        <v/>
      </c>
      <c r="F167" s="6" t="str">
        <f ca="1">IF(AND($A167&lt;&gt;"",$A167&lt;&gt;"TOTAL"),IF(AND('[2]PDI_Descripcion tipo regimen ju'!$J165&lt;&gt;"",'[2]PDI_Descripcion tipo regimen ju'!$J165&lt;&gt;0),'[2]PDI_Descripcion tipo regimen ju'!$J165,""),IF($A167="TOTAL",SUM(INDIRECT("F4:F"&amp;ROW()-1)),""))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IF(AND($A167&lt;&gt;"",$A167&lt;&gt;"TOTAL"),IF(AND('[2]PDI_Descripcion tipo regimen ju'!$M165&lt;&gt;"",'[2]PDI_Descripcion tipo regimen ju'!$M165&lt;&gt;0),'[2]PDI_Descripcion tipo regimen ju'!$M165,""),IF($A167="TOTAL",SUM(INDIRECT("H4:H"&amp;ROW()-1)),""))</f>
        <v/>
      </c>
      <c r="I167" s="6" t="str">
        <f ca="1">IF(AND($A167&lt;&gt;"",$A167&lt;&gt;"TOTAL"),IF(AND('[2]PDI_Descripcion tipo regimen ju'!$O165&lt;&gt;"",'[2]PDI_Descripcion tipo regimen ju'!$O165&lt;&gt;0),'[2]PDI_Descripcion tipo regimen ju'!$O165,""),IF($A167="TOTAL",SUM(INDIRECT("I4:I"&amp;ROW()-1)),""))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IF(AND($A167&lt;&gt;"",$A167&lt;&gt;"TOTAL"),IF(AND('[2]PDI_Descripcion tipo regimen ju'!$R165&lt;&gt;"",'[2]PDI_Descripcion tipo regimen ju'!$R165&lt;&gt;0),'[2]PDI_Descripcion tipo regimen ju'!$R165,""),IF($A167="TOTAL",SUM(INDIRECT("K4:K"&amp;ROW()-1)),""))</f>
        <v/>
      </c>
      <c r="L167" s="6" t="str">
        <f ca="1">IF(AND($A167&lt;&gt;"",$A167&lt;&gt;"TOTAL"),IF(AND('[2]PDI_Descripcion tipo regimen ju'!$T165&lt;&gt;"",'[2]PDI_Descripcion tipo regimen ju'!$T165&lt;&gt;0),'[2]PDI_Descripcion tipo regimen ju'!$T165,""),IF($A167="TOTAL",SUM(INDIRECT("L4:L"&amp;ROW()-1)),""))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IF(AND($A167&lt;&gt;"",$A167&lt;&gt;"TOTAL"),IF(AND('[2]PDI_Descripcion tipo regimen ju'!$W165&lt;&gt;"",'[2]PDI_Descripcion tipo regimen ju'!$W165&lt;&gt;0),'[2]PDI_Descripcion tipo regimen ju'!$W165,""),IF($A167="TOTAL",SUM(INDIRECT("N4:N"&amp;ROW()-1)),""))</f>
        <v/>
      </c>
      <c r="O167" s="6" t="str">
        <f ca="1">IF(AND($A167&lt;&gt;"",$A167&lt;&gt;"TOTAL"),IF(AND('[2]PDI_Descripcion tipo regimen ju'!$Y165&lt;&gt;"",'[2]PDI_Descripcion tipo regimen ju'!$Y165&lt;&gt;0),'[2]PDI_Descripcion tipo regimen ju'!$Y165,""),IF($A167="TOTAL",SUM(INDIRECT("O4:O"&amp;ROW()-1)),""))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IF(AND($A167&lt;&gt;"",$A167&lt;&gt;"TOTAL"),IF(AND('[2]PDI_Descripcion tipo regimen ju'!$AB165&lt;&gt;"",'[2]PDI_Descripcion tipo regimen ju'!$AB165&lt;&gt;0),'[2]PDI_Descripcion tipo regimen ju'!$AB165,""),IF($A167="TOTAL",SUM(INDIRECT("Q4:Q"&amp;ROW()-1)),""))</f>
        <v/>
      </c>
      <c r="R167" s="6" t="str">
        <f ca="1">IF(AND($A167&lt;&gt;"",$A167&lt;&gt;"TOTAL"),IF(AND('[2]PDI_Descripcion tipo regimen ju'!$AD165&lt;&gt;"",'[2]PDI_Descripcion tipo regimen ju'!$AD165&lt;&gt;0),'[2]PDI_Descripcion tipo regimen ju'!$AD165,""),IF($A167="TOTAL",SUM(INDIRECT("R4:R"&amp;ROW()-1)),""))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IF(AND($A167&lt;&gt;"",$A167&lt;&gt;"TOTAL"),IF(AND('[2]PDI_Descripcion tipo regimen ju'!$AG165&lt;&gt;"",'[2]PDI_Descripcion tipo regimen ju'!$AG165&lt;&gt;0),'[2]PDI_Descripcion tipo regimen ju'!$AG165,""),IF($A167="TOTAL",SUM(INDIRECT("T4:T"&amp;ROW()-1)),""))</f>
        <v/>
      </c>
      <c r="U167" s="6" t="str">
        <f ca="1">IF(AND($A167&lt;&gt;"",$A167&lt;&gt;"TOTAL"),IF(AND('[2]PDI_Descripcion tipo regimen ju'!$AI165&lt;&gt;"",'[2]PDI_Descripcion tipo regimen ju'!$AI165&lt;&gt;0),'[2]PDI_Descripcion tipo regimen ju'!$AI165,""),IF($A167="TOTAL",SUM(INDIRECT("U4:U"&amp;ROW()-1)),""))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IF(AND($A167&lt;&gt;"",$A167&lt;&gt;"TOTAL"),IF(AND('[2]PDI_Descripcion tipo regimen ju'!$AL165&lt;&gt;"",'[2]PDI_Descripcion tipo regimen ju'!$AL165&lt;&gt;0),'[2]PDI_Descripcion tipo regimen ju'!$AL165,""),IF($A167="TOTAL",SUM(INDIRECT("W4:W"&amp;ROW()-1)),""))</f>
        <v/>
      </c>
      <c r="X167" s="6" t="str">
        <f ca="1">IF(AND($A167&lt;&gt;"",$A167&lt;&gt;"TOTAL"),IF(AND('[2]PDI_Descripcion tipo regimen ju'!$AN165&lt;&gt;"",'[2]PDI_Descripcion tipo regimen ju'!$AN165&lt;&gt;0),'[2]PDI_Descripcion tipo regimen ju'!$AN165,""),IF($A167="TOTAL",SUM(INDIRECT("X4:X"&amp;ROW()-1)),""))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IF(AND($A167&lt;&gt;"",$A167&lt;&gt;"TOTAL"),IF(AND('[2]PDI_Descripcion tipo regimen ju'!$AQ165&lt;&gt;"",'[2]PDI_Descripcion tipo regimen ju'!$AQ165&lt;&gt;0),'[2]PDI_Descripcion tipo regimen ju'!$AQ165,""),IF($A167="TOTAL",SUM(INDIRECT("Z4:Z"&amp;ROW()-1)),""))</f>
        <v/>
      </c>
      <c r="AA167" s="6" t="str">
        <f ca="1">IF(AND($A167&lt;&gt;"",$A167&lt;&gt;"TOTAL"),IF(AND('[2]PDI_Descripcion tipo regimen ju'!$AS165&lt;&gt;"",'[2]PDI_Descripcion tipo regimen ju'!$AS165&lt;&gt;0),'[2]PDI_Descripcion tipo regimen ju'!$AS165,""),IF($A167="TOTAL",SUM(INDIRECT("AA4:AA"&amp;ROW()-1)),""))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IF(AND($A167&lt;&gt;"",$A167&lt;&gt;"TOTAL"),IF(AND('[2]PDI_Descripcion tipo regimen ju'!$AV165&lt;&gt;"",'[2]PDI_Descripcion tipo regimen ju'!$AV165&lt;&gt;0),'[2]PDI_Descripcion tipo regimen ju'!$AV165,""),IF($A167="TOTAL",SUM(INDIRECT("AC4:AC"&amp;ROW()-1)),""))</f>
        <v/>
      </c>
      <c r="AD167" s="6" t="str">
        <f ca="1">IF(AND($A167&lt;&gt;"",$A167&lt;&gt;"TOTAL"),IF(AND('[2]PDI_Descripcion tipo regimen ju'!$AX165&lt;&gt;"",'[2]PDI_Descripcion tipo regimen ju'!$AX165&lt;&gt;0),'[2]PDI_Descripcion tipo regimen ju'!$AX165,""),IF($A167="TOTAL",SUM(INDIRECT("AD4:AD"&amp;ROW()-1)),""))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IF(AND($A167&lt;&gt;"",$A167&lt;&gt;"TOTAL"),IF(AND('[2]PDI_Descripcion tipo regimen ju'!$BA165&lt;&gt;"",'[2]PDI_Descripcion tipo regimen ju'!$BA165&lt;&gt;0),'[2]PDI_Descripcion tipo regimen ju'!$BA165,""),IF($A167="TOTAL",SUM(INDIRECT("AF4:AF"&amp;ROW()-1)),""))</f>
        <v/>
      </c>
      <c r="AG167" s="6" t="str">
        <f ca="1">IF(AND($A167&lt;&gt;"",$A167&lt;&gt;"TOTAL"),IF(AND('[2]PDI_Descripcion tipo regimen ju'!$BC165&lt;&gt;"",'[2]PDI_Descripcion tipo regimen ju'!$BC165&lt;&gt;0),'[2]PDI_Descripcion tipo regimen ju'!$BC165,""),IF($A167="TOTAL",SUM(INDIRECT("AG4:AG"&amp;ROW()-1)),""))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IF(AND($A167&lt;&gt;"",$A167&lt;&gt;"TOTAL"),IF(AND('[2]PDI_Descripcion tipo regimen ju'!$BF165&lt;&gt;"",'[2]PDI_Descripcion tipo regimen ju'!$BF165&lt;&gt;0),'[2]PDI_Descripcion tipo regimen ju'!$BF165,""),IF($A167="TOTAL",SUM(INDIRECT("AI4:AI"&amp;ROW()-1)),""))</f>
        <v/>
      </c>
      <c r="AJ167" s="6" t="str">
        <f ca="1">IF(AND($A167&lt;&gt;"",$A167&lt;&gt;"TOTAL"),IF(AND('[2]PDI_Descripcion tipo regimen ju'!$BH165&lt;&gt;"",'[2]PDI_Descripcion tipo regimen ju'!$BH165&lt;&gt;0),'[2]PDI_Descripcion tipo regimen ju'!$BH165,""),IF($A167="TOTAL",SUM(INDIRECT("AJ4:AJ"&amp;ROW()-1)),""))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IF(AND($A167&lt;&gt;"",$A167&lt;&gt;"TOTAL"),IF(AND('[2]PDI_Descripcion tipo regimen ju'!$BK165&lt;&gt;"",'[2]PDI_Descripcion tipo regimen ju'!$BK165&lt;&gt;0),'[2]PDI_Descripcion tipo regimen ju'!$BK165,""),IF($A167="TOTAL",SUM(INDIRECT("AL4:AL"&amp;ROW()-1)),""))</f>
        <v/>
      </c>
      <c r="AM167" s="6" t="str">
        <f ca="1">IF(AND($A167&lt;&gt;"",$A167&lt;&gt;"TOTAL"),IF(AND('[2]PDI_Descripcion tipo regimen ju'!$BM165&lt;&gt;"",'[2]PDI_Descripcion tipo regimen ju'!$BM165&lt;&gt;0),'[2]PDI_Descripcion tipo regimen ju'!$BM165,""),IF($A167="TOTAL",SUM(INDIRECT("AM4:AM"&amp;ROW()-1)),""))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IF(AND($A167&lt;&gt;"",$A167&lt;&gt;"TOTAL"),IF(AND('[2]PDI_Descripcion tipo regimen ju'!$BP165&lt;&gt;"",'[2]PDI_Descripcion tipo regimen ju'!$BP165&lt;&gt;0),'[2]PDI_Descripcion tipo regimen ju'!$BP165,""),IF($A167="TOTAL",SUM(INDIRECT("AO4:AO"&amp;ROW()-1)),""))</f>
        <v/>
      </c>
      <c r="AP167" s="6" t="str">
        <f ca="1">IF(AND($A167&lt;&gt;"",$A167&lt;&gt;"TOTAL"),IF(AND('[2]PDI_Descripcion tipo regimen ju'!$BR165&lt;&gt;"",'[2]PDI_Descripcion tipo regimen ju'!$BR165&lt;&gt;0),'[2]PDI_Descripcion tipo regimen ju'!$BR165,""),IF($A167="TOTAL",SUM(INDIRECT("AP4:AP"&amp;ROW()-1)),""))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IF(AND($A167&lt;&gt;"",$A167&lt;&gt;"TOTAL"),IF(AND('[2]PDI_Descripcion tipo regimen ju'!$BU165&lt;&gt;"",'[2]PDI_Descripcion tipo regimen ju'!$BU165&lt;&gt;0),'[2]PDI_Descripcion tipo regimen ju'!$BU165,""),IF($A167="TOTAL",SUM(INDIRECT("AR4:AR"&amp;ROW()-1)),""))</f>
        <v/>
      </c>
      <c r="AS167" s="6" t="str">
        <f ca="1">IF(AND($A167&lt;&gt;"",$A167&lt;&gt;"TOTAL"),IF(AND('[2]PDI_Descripcion tipo regimen ju'!$BW165&lt;&gt;"",'[2]PDI_Descripcion tipo regimen ju'!$BW165&lt;&gt;0),'[2]PDI_Descripcion tipo regimen ju'!$BW165,""),IF($A167="TOTAL",SUM(INDIRECT("AS4:AS"&amp;ROW()-1)),""))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IF(AND($A167&lt;&gt;"",$A167&lt;&gt;"TOTAL"),IF(AND('[2]PDI_Descripcion tipo regimen ju'!$BZ165&lt;&gt;"",'[2]PDI_Descripcion tipo regimen ju'!$BZ165&lt;&gt;0),'[2]PDI_Descripcion tipo regimen ju'!$BZ165,""),IF($A167="TOTAL",SUM(INDIRECT("AU4:AU"&amp;ROW()-1)),""))</f>
        <v/>
      </c>
      <c r="AV167" s="6" t="str">
        <f ca="1">IF(AND($A167&lt;&gt;"",$A167&lt;&gt;"TOTAL"),IF(AND('[2]PDI_Descripcion tipo regimen ju'!$CB165&lt;&gt;"",'[2]PDI_Descripcion tipo regimen ju'!$CB165&lt;&gt;0),'[2]PDI_Descripcion tipo regimen ju'!$CB165,""),IF($A167="TOTAL",SUM(INDIRECT("AV4:AV"&amp;ROW()-1)),""))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IF(AND($A167&lt;&gt;"",$A167&lt;&gt;"TOTAL"),IF(AND('[2]PDI_Descripcion tipo regimen ju'!$CE165&lt;&gt;"",'[2]PDI_Descripcion tipo regimen ju'!$CE165&lt;&gt;0),'[2]PDI_Descripcion tipo regimen ju'!$CE165,""),IF($A167="TOTAL",SUM(INDIRECT("AX4:AX"&amp;ROW()-1)),""))</f>
        <v/>
      </c>
      <c r="AY167" s="6" t="str">
        <f ca="1">IF(AND($A167&lt;&gt;"",$A167&lt;&gt;"TOTAL"),IF(AND('[2]PDI_Descripcion tipo regimen ju'!$CG165&lt;&gt;"",'[2]PDI_Descripcion tipo regimen ju'!$CG165&lt;&gt;0),'[2]PDI_Descripcion tipo regimen ju'!$CG165,""),IF($A167="TOTAL",SUM(INDIRECT("AY4:AY"&amp;ROW()-1)),""))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IF(AND($A167&lt;&gt;"",$A167&lt;&gt;"TOTAL"),IF(AND('[2]PDI_Descripcion tipo regimen ju'!$CJ165&lt;&gt;"",'[2]PDI_Descripcion tipo regimen ju'!$CJ165&lt;&gt;0),'[2]PDI_Descripcion tipo regimen ju'!$CJ165,""),IF($A167="TOTAL",SUM(INDIRECT("BA4:BA"&amp;ROW()-1)),""))</f>
        <v/>
      </c>
      <c r="BB167" s="6" t="str">
        <f ca="1">IF(AND($A167&lt;&gt;"",$A167&lt;&gt;"TOTAL"),IF(AND('[2]PDI_Descripcion tipo regimen ju'!$CL165&lt;&gt;"",'[2]PDI_Descripcion tipo regimen ju'!$CL165&lt;&gt;0),'[2]PDI_Descripcion tipo regimen ju'!$CL165,""),IF($A167="TOTAL",SUM(INDIRECT("BB4:BB"&amp;ROW()-1)),""))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IF(AND($A167&lt;&gt;"",$A167&lt;&gt;"TOTAL"),IF(AND('[2]PDI_Descripcion tipo regimen ju'!$CO165&lt;&gt;"",'[2]PDI_Descripcion tipo regimen ju'!$CO165&lt;&gt;0),'[2]PDI_Descripcion tipo regimen ju'!$CO165,""),IF($A167="TOTAL",SUM(INDIRECT("BD4:BD"&amp;ROW()-1)),""))</f>
        <v/>
      </c>
      <c r="BE167" s="6" t="str">
        <f ca="1">IF(AND($A167&lt;&gt;"",$A167&lt;&gt;"TOTAL"),IF(AND('[2]PDI_Descripcion tipo regimen ju'!$CQ165&lt;&gt;"",'[2]PDI_Descripcion tipo regimen ju'!$CQ165&lt;&gt;0),'[2]PDI_Descripcion tipo regimen ju'!$CQ165,""),IF($A167="TOTAL",SUM(INDIRECT("BE4:BE"&amp;ROW()-1)),""))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IF('[2]PDI_Descripcion tipo regimen ju'!$B166&lt;&gt;"",'[2]PDI_Descripcion tipo regimen ju'!$B166,IF(AND('[2]PDI_Descripcion tipo regimen ju'!$B166="",'[2]PDI_Descripcion tipo regimen ju'!$B167="",'[2]PDI_Descripcion tipo regimen ju'!$B165=""),"","TOTAL"))</f>
        <v/>
      </c>
      <c r="B168" s="6" t="str">
        <f ca="1">IF(AND($A168&lt;&gt;"",$A168&lt;&gt;"TOTAL"),IF(AND('[2]PDI_Descripcion tipo regimen ju'!$C166&lt;&gt;"",'[2]PDI_Descripcion tipo regimen ju'!$C166&lt;&gt;0),'[2]PDI_Descripcion tipo regimen ju'!$C166,""),IF($A168="TOTAL",SUM(INDIRECT("B4:B"&amp;ROW()-1)),""))</f>
        <v/>
      </c>
      <c r="C168" s="6" t="str">
        <f ca="1">IF(AND($A168&lt;&gt;"",$A168&lt;&gt;"TOTAL"),IF(AND('[2]PDI_Descripcion tipo regimen ju'!$E166&lt;&gt;"",'[2]PDI_Descripcion tipo regimen ju'!$E166&lt;&gt;0),'[2]PDI_Descripcion tipo regimen ju'!$E166,""),IF($A168="TOTAL",SUM(INDIRECT("C4:C"&amp;ROW()-1)),""))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IF(AND($A168&lt;&gt;"",$A168&lt;&gt;"TOTAL"),IF(AND('[2]PDI_Descripcion tipo regimen ju'!$H166&lt;&gt;"",'[2]PDI_Descripcion tipo regimen ju'!$H166&lt;&gt;0),'[2]PDI_Descripcion tipo regimen ju'!$H166,""),IF($A168="TOTAL",SUM(INDIRECT("E4:E"&amp;ROW()-1)),""))</f>
        <v/>
      </c>
      <c r="F168" s="6" t="str">
        <f ca="1">IF(AND($A168&lt;&gt;"",$A168&lt;&gt;"TOTAL"),IF(AND('[2]PDI_Descripcion tipo regimen ju'!$J166&lt;&gt;"",'[2]PDI_Descripcion tipo regimen ju'!$J166&lt;&gt;0),'[2]PDI_Descripcion tipo regimen ju'!$J166,""),IF($A168="TOTAL",SUM(INDIRECT("F4:F"&amp;ROW()-1)),""))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IF(AND($A168&lt;&gt;"",$A168&lt;&gt;"TOTAL"),IF(AND('[2]PDI_Descripcion tipo regimen ju'!$M166&lt;&gt;"",'[2]PDI_Descripcion tipo regimen ju'!$M166&lt;&gt;0),'[2]PDI_Descripcion tipo regimen ju'!$M166,""),IF($A168="TOTAL",SUM(INDIRECT("H4:H"&amp;ROW()-1)),""))</f>
        <v/>
      </c>
      <c r="I168" s="6" t="str">
        <f ca="1">IF(AND($A168&lt;&gt;"",$A168&lt;&gt;"TOTAL"),IF(AND('[2]PDI_Descripcion tipo regimen ju'!$O166&lt;&gt;"",'[2]PDI_Descripcion tipo regimen ju'!$O166&lt;&gt;0),'[2]PDI_Descripcion tipo regimen ju'!$O166,""),IF($A168="TOTAL",SUM(INDIRECT("I4:I"&amp;ROW()-1)),""))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IF(AND($A168&lt;&gt;"",$A168&lt;&gt;"TOTAL"),IF(AND('[2]PDI_Descripcion tipo regimen ju'!$R166&lt;&gt;"",'[2]PDI_Descripcion tipo regimen ju'!$R166&lt;&gt;0),'[2]PDI_Descripcion tipo regimen ju'!$R166,""),IF($A168="TOTAL",SUM(INDIRECT("K4:K"&amp;ROW()-1)),""))</f>
        <v/>
      </c>
      <c r="L168" s="6" t="str">
        <f ca="1">IF(AND($A168&lt;&gt;"",$A168&lt;&gt;"TOTAL"),IF(AND('[2]PDI_Descripcion tipo regimen ju'!$T166&lt;&gt;"",'[2]PDI_Descripcion tipo regimen ju'!$T166&lt;&gt;0),'[2]PDI_Descripcion tipo regimen ju'!$T166,""),IF($A168="TOTAL",SUM(INDIRECT("L4:L"&amp;ROW()-1)),""))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IF(AND($A168&lt;&gt;"",$A168&lt;&gt;"TOTAL"),IF(AND('[2]PDI_Descripcion tipo regimen ju'!$W166&lt;&gt;"",'[2]PDI_Descripcion tipo regimen ju'!$W166&lt;&gt;0),'[2]PDI_Descripcion tipo regimen ju'!$W166,""),IF($A168="TOTAL",SUM(INDIRECT("N4:N"&amp;ROW()-1)),""))</f>
        <v/>
      </c>
      <c r="O168" s="6" t="str">
        <f ca="1">IF(AND($A168&lt;&gt;"",$A168&lt;&gt;"TOTAL"),IF(AND('[2]PDI_Descripcion tipo regimen ju'!$Y166&lt;&gt;"",'[2]PDI_Descripcion tipo regimen ju'!$Y166&lt;&gt;0),'[2]PDI_Descripcion tipo regimen ju'!$Y166,""),IF($A168="TOTAL",SUM(INDIRECT("O4:O"&amp;ROW()-1)),""))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IF(AND($A168&lt;&gt;"",$A168&lt;&gt;"TOTAL"),IF(AND('[2]PDI_Descripcion tipo regimen ju'!$AB166&lt;&gt;"",'[2]PDI_Descripcion tipo regimen ju'!$AB166&lt;&gt;0),'[2]PDI_Descripcion tipo regimen ju'!$AB166,""),IF($A168="TOTAL",SUM(INDIRECT("Q4:Q"&amp;ROW()-1)),""))</f>
        <v/>
      </c>
      <c r="R168" s="6" t="str">
        <f ca="1">IF(AND($A168&lt;&gt;"",$A168&lt;&gt;"TOTAL"),IF(AND('[2]PDI_Descripcion tipo regimen ju'!$AD166&lt;&gt;"",'[2]PDI_Descripcion tipo regimen ju'!$AD166&lt;&gt;0),'[2]PDI_Descripcion tipo regimen ju'!$AD166,""),IF($A168="TOTAL",SUM(INDIRECT("R4:R"&amp;ROW()-1)),""))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IF(AND($A168&lt;&gt;"",$A168&lt;&gt;"TOTAL"),IF(AND('[2]PDI_Descripcion tipo regimen ju'!$AG166&lt;&gt;"",'[2]PDI_Descripcion tipo regimen ju'!$AG166&lt;&gt;0),'[2]PDI_Descripcion tipo regimen ju'!$AG166,""),IF($A168="TOTAL",SUM(INDIRECT("T4:T"&amp;ROW()-1)),""))</f>
        <v/>
      </c>
      <c r="U168" s="6" t="str">
        <f ca="1">IF(AND($A168&lt;&gt;"",$A168&lt;&gt;"TOTAL"),IF(AND('[2]PDI_Descripcion tipo regimen ju'!$AI166&lt;&gt;"",'[2]PDI_Descripcion tipo regimen ju'!$AI166&lt;&gt;0),'[2]PDI_Descripcion tipo regimen ju'!$AI166,""),IF($A168="TOTAL",SUM(INDIRECT("U4:U"&amp;ROW()-1)),""))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IF(AND($A168&lt;&gt;"",$A168&lt;&gt;"TOTAL"),IF(AND('[2]PDI_Descripcion tipo regimen ju'!$AL166&lt;&gt;"",'[2]PDI_Descripcion tipo regimen ju'!$AL166&lt;&gt;0),'[2]PDI_Descripcion tipo regimen ju'!$AL166,""),IF($A168="TOTAL",SUM(INDIRECT("W4:W"&amp;ROW()-1)),""))</f>
        <v/>
      </c>
      <c r="X168" s="6" t="str">
        <f ca="1">IF(AND($A168&lt;&gt;"",$A168&lt;&gt;"TOTAL"),IF(AND('[2]PDI_Descripcion tipo regimen ju'!$AN166&lt;&gt;"",'[2]PDI_Descripcion tipo regimen ju'!$AN166&lt;&gt;0),'[2]PDI_Descripcion tipo regimen ju'!$AN166,""),IF($A168="TOTAL",SUM(INDIRECT("X4:X"&amp;ROW()-1)),""))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IF(AND($A168&lt;&gt;"",$A168&lt;&gt;"TOTAL"),IF(AND('[2]PDI_Descripcion tipo regimen ju'!$AQ166&lt;&gt;"",'[2]PDI_Descripcion tipo regimen ju'!$AQ166&lt;&gt;0),'[2]PDI_Descripcion tipo regimen ju'!$AQ166,""),IF($A168="TOTAL",SUM(INDIRECT("Z4:Z"&amp;ROW()-1)),""))</f>
        <v/>
      </c>
      <c r="AA168" s="6" t="str">
        <f ca="1">IF(AND($A168&lt;&gt;"",$A168&lt;&gt;"TOTAL"),IF(AND('[2]PDI_Descripcion tipo regimen ju'!$AS166&lt;&gt;"",'[2]PDI_Descripcion tipo regimen ju'!$AS166&lt;&gt;0),'[2]PDI_Descripcion tipo regimen ju'!$AS166,""),IF($A168="TOTAL",SUM(INDIRECT("AA4:AA"&amp;ROW()-1)),""))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IF(AND($A168&lt;&gt;"",$A168&lt;&gt;"TOTAL"),IF(AND('[2]PDI_Descripcion tipo regimen ju'!$AV166&lt;&gt;"",'[2]PDI_Descripcion tipo regimen ju'!$AV166&lt;&gt;0),'[2]PDI_Descripcion tipo regimen ju'!$AV166,""),IF($A168="TOTAL",SUM(INDIRECT("AC4:AC"&amp;ROW()-1)),""))</f>
        <v/>
      </c>
      <c r="AD168" s="6" t="str">
        <f ca="1">IF(AND($A168&lt;&gt;"",$A168&lt;&gt;"TOTAL"),IF(AND('[2]PDI_Descripcion tipo regimen ju'!$AX166&lt;&gt;"",'[2]PDI_Descripcion tipo regimen ju'!$AX166&lt;&gt;0),'[2]PDI_Descripcion tipo regimen ju'!$AX166,""),IF($A168="TOTAL",SUM(INDIRECT("AD4:AD"&amp;ROW()-1)),""))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IF(AND($A168&lt;&gt;"",$A168&lt;&gt;"TOTAL"),IF(AND('[2]PDI_Descripcion tipo regimen ju'!$BA166&lt;&gt;"",'[2]PDI_Descripcion tipo regimen ju'!$BA166&lt;&gt;0),'[2]PDI_Descripcion tipo regimen ju'!$BA166,""),IF($A168="TOTAL",SUM(INDIRECT("AF4:AF"&amp;ROW()-1)),""))</f>
        <v/>
      </c>
      <c r="AG168" s="6" t="str">
        <f ca="1">IF(AND($A168&lt;&gt;"",$A168&lt;&gt;"TOTAL"),IF(AND('[2]PDI_Descripcion tipo regimen ju'!$BC166&lt;&gt;"",'[2]PDI_Descripcion tipo regimen ju'!$BC166&lt;&gt;0),'[2]PDI_Descripcion tipo regimen ju'!$BC166,""),IF($A168="TOTAL",SUM(INDIRECT("AG4:AG"&amp;ROW()-1)),""))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IF(AND($A168&lt;&gt;"",$A168&lt;&gt;"TOTAL"),IF(AND('[2]PDI_Descripcion tipo regimen ju'!$BF166&lt;&gt;"",'[2]PDI_Descripcion tipo regimen ju'!$BF166&lt;&gt;0),'[2]PDI_Descripcion tipo regimen ju'!$BF166,""),IF($A168="TOTAL",SUM(INDIRECT("AI4:AI"&amp;ROW()-1)),""))</f>
        <v/>
      </c>
      <c r="AJ168" s="6" t="str">
        <f ca="1">IF(AND($A168&lt;&gt;"",$A168&lt;&gt;"TOTAL"),IF(AND('[2]PDI_Descripcion tipo regimen ju'!$BH166&lt;&gt;"",'[2]PDI_Descripcion tipo regimen ju'!$BH166&lt;&gt;0),'[2]PDI_Descripcion tipo regimen ju'!$BH166,""),IF($A168="TOTAL",SUM(INDIRECT("AJ4:AJ"&amp;ROW()-1)),""))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IF(AND($A168&lt;&gt;"",$A168&lt;&gt;"TOTAL"),IF(AND('[2]PDI_Descripcion tipo regimen ju'!$BK166&lt;&gt;"",'[2]PDI_Descripcion tipo regimen ju'!$BK166&lt;&gt;0),'[2]PDI_Descripcion tipo regimen ju'!$BK166,""),IF($A168="TOTAL",SUM(INDIRECT("AL4:AL"&amp;ROW()-1)),""))</f>
        <v/>
      </c>
      <c r="AM168" s="6" t="str">
        <f ca="1">IF(AND($A168&lt;&gt;"",$A168&lt;&gt;"TOTAL"),IF(AND('[2]PDI_Descripcion tipo regimen ju'!$BM166&lt;&gt;"",'[2]PDI_Descripcion tipo regimen ju'!$BM166&lt;&gt;0),'[2]PDI_Descripcion tipo regimen ju'!$BM166,""),IF($A168="TOTAL",SUM(INDIRECT("AM4:AM"&amp;ROW()-1)),""))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IF(AND($A168&lt;&gt;"",$A168&lt;&gt;"TOTAL"),IF(AND('[2]PDI_Descripcion tipo regimen ju'!$BP166&lt;&gt;"",'[2]PDI_Descripcion tipo regimen ju'!$BP166&lt;&gt;0),'[2]PDI_Descripcion tipo regimen ju'!$BP166,""),IF($A168="TOTAL",SUM(INDIRECT("AO4:AO"&amp;ROW()-1)),""))</f>
        <v/>
      </c>
      <c r="AP168" s="6" t="str">
        <f ca="1">IF(AND($A168&lt;&gt;"",$A168&lt;&gt;"TOTAL"),IF(AND('[2]PDI_Descripcion tipo regimen ju'!$BR166&lt;&gt;"",'[2]PDI_Descripcion tipo regimen ju'!$BR166&lt;&gt;0),'[2]PDI_Descripcion tipo regimen ju'!$BR166,""),IF($A168="TOTAL",SUM(INDIRECT("AP4:AP"&amp;ROW()-1)),""))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IF(AND($A168&lt;&gt;"",$A168&lt;&gt;"TOTAL"),IF(AND('[2]PDI_Descripcion tipo regimen ju'!$BU166&lt;&gt;"",'[2]PDI_Descripcion tipo regimen ju'!$BU166&lt;&gt;0),'[2]PDI_Descripcion tipo regimen ju'!$BU166,""),IF($A168="TOTAL",SUM(INDIRECT("AR4:AR"&amp;ROW()-1)),""))</f>
        <v/>
      </c>
      <c r="AS168" s="6" t="str">
        <f ca="1">IF(AND($A168&lt;&gt;"",$A168&lt;&gt;"TOTAL"),IF(AND('[2]PDI_Descripcion tipo regimen ju'!$BW166&lt;&gt;"",'[2]PDI_Descripcion tipo regimen ju'!$BW166&lt;&gt;0),'[2]PDI_Descripcion tipo regimen ju'!$BW166,""),IF($A168="TOTAL",SUM(INDIRECT("AS4:AS"&amp;ROW()-1)),""))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IF(AND($A168&lt;&gt;"",$A168&lt;&gt;"TOTAL"),IF(AND('[2]PDI_Descripcion tipo regimen ju'!$BZ166&lt;&gt;"",'[2]PDI_Descripcion tipo regimen ju'!$BZ166&lt;&gt;0),'[2]PDI_Descripcion tipo regimen ju'!$BZ166,""),IF($A168="TOTAL",SUM(INDIRECT("AU4:AU"&amp;ROW()-1)),""))</f>
        <v/>
      </c>
      <c r="AV168" s="6" t="str">
        <f ca="1">IF(AND($A168&lt;&gt;"",$A168&lt;&gt;"TOTAL"),IF(AND('[2]PDI_Descripcion tipo regimen ju'!$CB166&lt;&gt;"",'[2]PDI_Descripcion tipo regimen ju'!$CB166&lt;&gt;0),'[2]PDI_Descripcion tipo regimen ju'!$CB166,""),IF($A168="TOTAL",SUM(INDIRECT("AV4:AV"&amp;ROW()-1)),""))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IF(AND($A168&lt;&gt;"",$A168&lt;&gt;"TOTAL"),IF(AND('[2]PDI_Descripcion tipo regimen ju'!$CE166&lt;&gt;"",'[2]PDI_Descripcion tipo regimen ju'!$CE166&lt;&gt;0),'[2]PDI_Descripcion tipo regimen ju'!$CE166,""),IF($A168="TOTAL",SUM(INDIRECT("AX4:AX"&amp;ROW()-1)),""))</f>
        <v/>
      </c>
      <c r="AY168" s="6" t="str">
        <f ca="1">IF(AND($A168&lt;&gt;"",$A168&lt;&gt;"TOTAL"),IF(AND('[2]PDI_Descripcion tipo regimen ju'!$CG166&lt;&gt;"",'[2]PDI_Descripcion tipo regimen ju'!$CG166&lt;&gt;0),'[2]PDI_Descripcion tipo regimen ju'!$CG166,""),IF($A168="TOTAL",SUM(INDIRECT("AY4:AY"&amp;ROW()-1)),""))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IF(AND($A168&lt;&gt;"",$A168&lt;&gt;"TOTAL"),IF(AND('[2]PDI_Descripcion tipo regimen ju'!$CJ166&lt;&gt;"",'[2]PDI_Descripcion tipo regimen ju'!$CJ166&lt;&gt;0),'[2]PDI_Descripcion tipo regimen ju'!$CJ166,""),IF($A168="TOTAL",SUM(INDIRECT("BA4:BA"&amp;ROW()-1)),""))</f>
        <v/>
      </c>
      <c r="BB168" s="6" t="str">
        <f ca="1">IF(AND($A168&lt;&gt;"",$A168&lt;&gt;"TOTAL"),IF(AND('[2]PDI_Descripcion tipo regimen ju'!$CL166&lt;&gt;"",'[2]PDI_Descripcion tipo regimen ju'!$CL166&lt;&gt;0),'[2]PDI_Descripcion tipo regimen ju'!$CL166,""),IF($A168="TOTAL",SUM(INDIRECT("BB4:BB"&amp;ROW()-1)),""))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IF(AND($A168&lt;&gt;"",$A168&lt;&gt;"TOTAL"),IF(AND('[2]PDI_Descripcion tipo regimen ju'!$CO166&lt;&gt;"",'[2]PDI_Descripcion tipo regimen ju'!$CO166&lt;&gt;0),'[2]PDI_Descripcion tipo regimen ju'!$CO166,""),IF($A168="TOTAL",SUM(INDIRECT("BD4:BD"&amp;ROW()-1)),""))</f>
        <v/>
      </c>
      <c r="BE168" s="6" t="str">
        <f ca="1">IF(AND($A168&lt;&gt;"",$A168&lt;&gt;"TOTAL"),IF(AND('[2]PDI_Descripcion tipo regimen ju'!$CQ166&lt;&gt;"",'[2]PDI_Descripcion tipo regimen ju'!$CQ166&lt;&gt;0),'[2]PDI_Descripcion tipo regimen ju'!$CQ166,""),IF($A168="TOTAL",SUM(INDIRECT("BE4:BE"&amp;ROW()-1)),""))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IF('[2]PDI_Descripcion tipo regimen ju'!$B167&lt;&gt;"",'[2]PDI_Descripcion tipo regimen ju'!$B167,IF(AND('[2]PDI_Descripcion tipo regimen ju'!$B167="",'[2]PDI_Descripcion tipo regimen ju'!$B168="",'[2]PDI_Descripcion tipo regimen ju'!$B166=""),"","TOTAL"))</f>
        <v/>
      </c>
      <c r="B169" s="6" t="str">
        <f ca="1">IF(AND($A169&lt;&gt;"",$A169&lt;&gt;"TOTAL"),IF(AND('[2]PDI_Descripcion tipo regimen ju'!$C167&lt;&gt;"",'[2]PDI_Descripcion tipo regimen ju'!$C167&lt;&gt;0),'[2]PDI_Descripcion tipo regimen ju'!$C167,""),IF($A169="TOTAL",SUM(INDIRECT("B4:B"&amp;ROW()-1)),""))</f>
        <v/>
      </c>
      <c r="C169" s="6" t="str">
        <f ca="1">IF(AND($A169&lt;&gt;"",$A169&lt;&gt;"TOTAL"),IF(AND('[2]PDI_Descripcion tipo regimen ju'!$E167&lt;&gt;"",'[2]PDI_Descripcion tipo regimen ju'!$E167&lt;&gt;0),'[2]PDI_Descripcion tipo regimen ju'!$E167,""),IF($A169="TOTAL",SUM(INDIRECT("C4:C"&amp;ROW()-1)),""))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IF(AND($A169&lt;&gt;"",$A169&lt;&gt;"TOTAL"),IF(AND('[2]PDI_Descripcion tipo regimen ju'!$H167&lt;&gt;"",'[2]PDI_Descripcion tipo regimen ju'!$H167&lt;&gt;0),'[2]PDI_Descripcion tipo regimen ju'!$H167,""),IF($A169="TOTAL",SUM(INDIRECT("E4:E"&amp;ROW()-1)),""))</f>
        <v/>
      </c>
      <c r="F169" s="6" t="str">
        <f ca="1">IF(AND($A169&lt;&gt;"",$A169&lt;&gt;"TOTAL"),IF(AND('[2]PDI_Descripcion tipo regimen ju'!$J167&lt;&gt;"",'[2]PDI_Descripcion tipo regimen ju'!$J167&lt;&gt;0),'[2]PDI_Descripcion tipo regimen ju'!$J167,""),IF($A169="TOTAL",SUM(INDIRECT("F4:F"&amp;ROW()-1)),""))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IF(AND($A169&lt;&gt;"",$A169&lt;&gt;"TOTAL"),IF(AND('[2]PDI_Descripcion tipo regimen ju'!$M167&lt;&gt;"",'[2]PDI_Descripcion tipo regimen ju'!$M167&lt;&gt;0),'[2]PDI_Descripcion tipo regimen ju'!$M167,""),IF($A169="TOTAL",SUM(INDIRECT("H4:H"&amp;ROW()-1)),""))</f>
        <v/>
      </c>
      <c r="I169" s="6" t="str">
        <f ca="1">IF(AND($A169&lt;&gt;"",$A169&lt;&gt;"TOTAL"),IF(AND('[2]PDI_Descripcion tipo regimen ju'!$O167&lt;&gt;"",'[2]PDI_Descripcion tipo regimen ju'!$O167&lt;&gt;0),'[2]PDI_Descripcion tipo regimen ju'!$O167,""),IF($A169="TOTAL",SUM(INDIRECT("I4:I"&amp;ROW()-1)),""))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IF(AND($A169&lt;&gt;"",$A169&lt;&gt;"TOTAL"),IF(AND('[2]PDI_Descripcion tipo regimen ju'!$R167&lt;&gt;"",'[2]PDI_Descripcion tipo regimen ju'!$R167&lt;&gt;0),'[2]PDI_Descripcion tipo regimen ju'!$R167,""),IF($A169="TOTAL",SUM(INDIRECT("K4:K"&amp;ROW()-1)),""))</f>
        <v/>
      </c>
      <c r="L169" s="6" t="str">
        <f ca="1">IF(AND($A169&lt;&gt;"",$A169&lt;&gt;"TOTAL"),IF(AND('[2]PDI_Descripcion tipo regimen ju'!$T167&lt;&gt;"",'[2]PDI_Descripcion tipo regimen ju'!$T167&lt;&gt;0),'[2]PDI_Descripcion tipo regimen ju'!$T167,""),IF($A169="TOTAL",SUM(INDIRECT("L4:L"&amp;ROW()-1)),""))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IF(AND($A169&lt;&gt;"",$A169&lt;&gt;"TOTAL"),IF(AND('[2]PDI_Descripcion tipo regimen ju'!$W167&lt;&gt;"",'[2]PDI_Descripcion tipo regimen ju'!$W167&lt;&gt;0),'[2]PDI_Descripcion tipo regimen ju'!$W167,""),IF($A169="TOTAL",SUM(INDIRECT("N4:N"&amp;ROW()-1)),""))</f>
        <v/>
      </c>
      <c r="O169" s="6" t="str">
        <f ca="1">IF(AND($A169&lt;&gt;"",$A169&lt;&gt;"TOTAL"),IF(AND('[2]PDI_Descripcion tipo regimen ju'!$Y167&lt;&gt;"",'[2]PDI_Descripcion tipo regimen ju'!$Y167&lt;&gt;0),'[2]PDI_Descripcion tipo regimen ju'!$Y167,""),IF($A169="TOTAL",SUM(INDIRECT("O4:O"&amp;ROW()-1)),""))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IF(AND($A169&lt;&gt;"",$A169&lt;&gt;"TOTAL"),IF(AND('[2]PDI_Descripcion tipo regimen ju'!$AB167&lt;&gt;"",'[2]PDI_Descripcion tipo regimen ju'!$AB167&lt;&gt;0),'[2]PDI_Descripcion tipo regimen ju'!$AB167,""),IF($A169="TOTAL",SUM(INDIRECT("Q4:Q"&amp;ROW()-1)),""))</f>
        <v/>
      </c>
      <c r="R169" s="6" t="str">
        <f ca="1">IF(AND($A169&lt;&gt;"",$A169&lt;&gt;"TOTAL"),IF(AND('[2]PDI_Descripcion tipo regimen ju'!$AD167&lt;&gt;"",'[2]PDI_Descripcion tipo regimen ju'!$AD167&lt;&gt;0),'[2]PDI_Descripcion tipo regimen ju'!$AD167,""),IF($A169="TOTAL",SUM(INDIRECT("R4:R"&amp;ROW()-1)),""))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IF(AND($A169&lt;&gt;"",$A169&lt;&gt;"TOTAL"),IF(AND('[2]PDI_Descripcion tipo regimen ju'!$AG167&lt;&gt;"",'[2]PDI_Descripcion tipo regimen ju'!$AG167&lt;&gt;0),'[2]PDI_Descripcion tipo regimen ju'!$AG167,""),IF($A169="TOTAL",SUM(INDIRECT("T4:T"&amp;ROW()-1)),""))</f>
        <v/>
      </c>
      <c r="U169" s="6" t="str">
        <f ca="1">IF(AND($A169&lt;&gt;"",$A169&lt;&gt;"TOTAL"),IF(AND('[2]PDI_Descripcion tipo regimen ju'!$AI167&lt;&gt;"",'[2]PDI_Descripcion tipo regimen ju'!$AI167&lt;&gt;0),'[2]PDI_Descripcion tipo regimen ju'!$AI167,""),IF($A169="TOTAL",SUM(INDIRECT("U4:U"&amp;ROW()-1)),""))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IF(AND($A169&lt;&gt;"",$A169&lt;&gt;"TOTAL"),IF(AND('[2]PDI_Descripcion tipo regimen ju'!$AL167&lt;&gt;"",'[2]PDI_Descripcion tipo regimen ju'!$AL167&lt;&gt;0),'[2]PDI_Descripcion tipo regimen ju'!$AL167,""),IF($A169="TOTAL",SUM(INDIRECT("W4:W"&amp;ROW()-1)),""))</f>
        <v/>
      </c>
      <c r="X169" s="6" t="str">
        <f ca="1">IF(AND($A169&lt;&gt;"",$A169&lt;&gt;"TOTAL"),IF(AND('[2]PDI_Descripcion tipo regimen ju'!$AN167&lt;&gt;"",'[2]PDI_Descripcion tipo regimen ju'!$AN167&lt;&gt;0),'[2]PDI_Descripcion tipo regimen ju'!$AN167,""),IF($A169="TOTAL",SUM(INDIRECT("X4:X"&amp;ROW()-1)),""))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IF(AND($A169&lt;&gt;"",$A169&lt;&gt;"TOTAL"),IF(AND('[2]PDI_Descripcion tipo regimen ju'!$AQ167&lt;&gt;"",'[2]PDI_Descripcion tipo regimen ju'!$AQ167&lt;&gt;0),'[2]PDI_Descripcion tipo regimen ju'!$AQ167,""),IF($A169="TOTAL",SUM(INDIRECT("Z4:Z"&amp;ROW()-1)),""))</f>
        <v/>
      </c>
      <c r="AA169" s="6" t="str">
        <f ca="1">IF(AND($A169&lt;&gt;"",$A169&lt;&gt;"TOTAL"),IF(AND('[2]PDI_Descripcion tipo regimen ju'!$AS167&lt;&gt;"",'[2]PDI_Descripcion tipo regimen ju'!$AS167&lt;&gt;0),'[2]PDI_Descripcion tipo regimen ju'!$AS167,""),IF($A169="TOTAL",SUM(INDIRECT("AA4:AA"&amp;ROW()-1)),""))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IF(AND($A169&lt;&gt;"",$A169&lt;&gt;"TOTAL"),IF(AND('[2]PDI_Descripcion tipo regimen ju'!$AV167&lt;&gt;"",'[2]PDI_Descripcion tipo regimen ju'!$AV167&lt;&gt;0),'[2]PDI_Descripcion tipo regimen ju'!$AV167,""),IF($A169="TOTAL",SUM(INDIRECT("AC4:AC"&amp;ROW()-1)),""))</f>
        <v/>
      </c>
      <c r="AD169" s="6" t="str">
        <f ca="1">IF(AND($A169&lt;&gt;"",$A169&lt;&gt;"TOTAL"),IF(AND('[2]PDI_Descripcion tipo regimen ju'!$AX167&lt;&gt;"",'[2]PDI_Descripcion tipo regimen ju'!$AX167&lt;&gt;0),'[2]PDI_Descripcion tipo regimen ju'!$AX167,""),IF($A169="TOTAL",SUM(INDIRECT("AD4:AD"&amp;ROW()-1)),""))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IF(AND($A169&lt;&gt;"",$A169&lt;&gt;"TOTAL"),IF(AND('[2]PDI_Descripcion tipo regimen ju'!$BA167&lt;&gt;"",'[2]PDI_Descripcion tipo regimen ju'!$BA167&lt;&gt;0),'[2]PDI_Descripcion tipo regimen ju'!$BA167,""),IF($A169="TOTAL",SUM(INDIRECT("AF4:AF"&amp;ROW()-1)),""))</f>
        <v/>
      </c>
      <c r="AG169" s="6" t="str">
        <f ca="1">IF(AND($A169&lt;&gt;"",$A169&lt;&gt;"TOTAL"),IF(AND('[2]PDI_Descripcion tipo regimen ju'!$BC167&lt;&gt;"",'[2]PDI_Descripcion tipo regimen ju'!$BC167&lt;&gt;0),'[2]PDI_Descripcion tipo regimen ju'!$BC167,""),IF($A169="TOTAL",SUM(INDIRECT("AG4:AG"&amp;ROW()-1)),""))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IF(AND($A169&lt;&gt;"",$A169&lt;&gt;"TOTAL"),IF(AND('[2]PDI_Descripcion tipo regimen ju'!$BF167&lt;&gt;"",'[2]PDI_Descripcion tipo regimen ju'!$BF167&lt;&gt;0),'[2]PDI_Descripcion tipo regimen ju'!$BF167,""),IF($A169="TOTAL",SUM(INDIRECT("AI4:AI"&amp;ROW()-1)),""))</f>
        <v/>
      </c>
      <c r="AJ169" s="6" t="str">
        <f ca="1">IF(AND($A169&lt;&gt;"",$A169&lt;&gt;"TOTAL"),IF(AND('[2]PDI_Descripcion tipo regimen ju'!$BH167&lt;&gt;"",'[2]PDI_Descripcion tipo regimen ju'!$BH167&lt;&gt;0),'[2]PDI_Descripcion tipo regimen ju'!$BH167,""),IF($A169="TOTAL",SUM(INDIRECT("AJ4:AJ"&amp;ROW()-1)),""))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IF(AND($A169&lt;&gt;"",$A169&lt;&gt;"TOTAL"),IF(AND('[2]PDI_Descripcion tipo regimen ju'!$BK167&lt;&gt;"",'[2]PDI_Descripcion tipo regimen ju'!$BK167&lt;&gt;0),'[2]PDI_Descripcion tipo regimen ju'!$BK167,""),IF($A169="TOTAL",SUM(INDIRECT("AL4:AL"&amp;ROW()-1)),""))</f>
        <v/>
      </c>
      <c r="AM169" s="6" t="str">
        <f ca="1">IF(AND($A169&lt;&gt;"",$A169&lt;&gt;"TOTAL"),IF(AND('[2]PDI_Descripcion tipo regimen ju'!$BM167&lt;&gt;"",'[2]PDI_Descripcion tipo regimen ju'!$BM167&lt;&gt;0),'[2]PDI_Descripcion tipo regimen ju'!$BM167,""),IF($A169="TOTAL",SUM(INDIRECT("AM4:AM"&amp;ROW()-1)),""))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IF(AND($A169&lt;&gt;"",$A169&lt;&gt;"TOTAL"),IF(AND('[2]PDI_Descripcion tipo regimen ju'!$BP167&lt;&gt;"",'[2]PDI_Descripcion tipo regimen ju'!$BP167&lt;&gt;0),'[2]PDI_Descripcion tipo regimen ju'!$BP167,""),IF($A169="TOTAL",SUM(INDIRECT("AO4:AO"&amp;ROW()-1)),""))</f>
        <v/>
      </c>
      <c r="AP169" s="6" t="str">
        <f ca="1">IF(AND($A169&lt;&gt;"",$A169&lt;&gt;"TOTAL"),IF(AND('[2]PDI_Descripcion tipo regimen ju'!$BR167&lt;&gt;"",'[2]PDI_Descripcion tipo regimen ju'!$BR167&lt;&gt;0),'[2]PDI_Descripcion tipo regimen ju'!$BR167,""),IF($A169="TOTAL",SUM(INDIRECT("AP4:AP"&amp;ROW()-1)),""))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IF(AND($A169&lt;&gt;"",$A169&lt;&gt;"TOTAL"),IF(AND('[2]PDI_Descripcion tipo regimen ju'!$BU167&lt;&gt;"",'[2]PDI_Descripcion tipo regimen ju'!$BU167&lt;&gt;0),'[2]PDI_Descripcion tipo regimen ju'!$BU167,""),IF($A169="TOTAL",SUM(INDIRECT("AR4:AR"&amp;ROW()-1)),""))</f>
        <v/>
      </c>
      <c r="AS169" s="6" t="str">
        <f ca="1">IF(AND($A169&lt;&gt;"",$A169&lt;&gt;"TOTAL"),IF(AND('[2]PDI_Descripcion tipo regimen ju'!$BW167&lt;&gt;"",'[2]PDI_Descripcion tipo regimen ju'!$BW167&lt;&gt;0),'[2]PDI_Descripcion tipo regimen ju'!$BW167,""),IF($A169="TOTAL",SUM(INDIRECT("AS4:AS"&amp;ROW()-1)),""))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IF(AND($A169&lt;&gt;"",$A169&lt;&gt;"TOTAL"),IF(AND('[2]PDI_Descripcion tipo regimen ju'!$BZ167&lt;&gt;"",'[2]PDI_Descripcion tipo regimen ju'!$BZ167&lt;&gt;0),'[2]PDI_Descripcion tipo regimen ju'!$BZ167,""),IF($A169="TOTAL",SUM(INDIRECT("AU4:AU"&amp;ROW()-1)),""))</f>
        <v/>
      </c>
      <c r="AV169" s="6" t="str">
        <f ca="1">IF(AND($A169&lt;&gt;"",$A169&lt;&gt;"TOTAL"),IF(AND('[2]PDI_Descripcion tipo regimen ju'!$CB167&lt;&gt;"",'[2]PDI_Descripcion tipo regimen ju'!$CB167&lt;&gt;0),'[2]PDI_Descripcion tipo regimen ju'!$CB167,""),IF($A169="TOTAL",SUM(INDIRECT("AV4:AV"&amp;ROW()-1)),""))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IF(AND($A169&lt;&gt;"",$A169&lt;&gt;"TOTAL"),IF(AND('[2]PDI_Descripcion tipo regimen ju'!$CE167&lt;&gt;"",'[2]PDI_Descripcion tipo regimen ju'!$CE167&lt;&gt;0),'[2]PDI_Descripcion tipo regimen ju'!$CE167,""),IF($A169="TOTAL",SUM(INDIRECT("AX4:AX"&amp;ROW()-1)),""))</f>
        <v/>
      </c>
      <c r="AY169" s="6" t="str">
        <f ca="1">IF(AND($A169&lt;&gt;"",$A169&lt;&gt;"TOTAL"),IF(AND('[2]PDI_Descripcion tipo regimen ju'!$CG167&lt;&gt;"",'[2]PDI_Descripcion tipo regimen ju'!$CG167&lt;&gt;0),'[2]PDI_Descripcion tipo regimen ju'!$CG167,""),IF($A169="TOTAL",SUM(INDIRECT("AY4:AY"&amp;ROW()-1)),""))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IF(AND($A169&lt;&gt;"",$A169&lt;&gt;"TOTAL"),IF(AND('[2]PDI_Descripcion tipo regimen ju'!$CJ167&lt;&gt;"",'[2]PDI_Descripcion tipo regimen ju'!$CJ167&lt;&gt;0),'[2]PDI_Descripcion tipo regimen ju'!$CJ167,""),IF($A169="TOTAL",SUM(INDIRECT("BA4:BA"&amp;ROW()-1)),""))</f>
        <v/>
      </c>
      <c r="BB169" s="6" t="str">
        <f ca="1">IF(AND($A169&lt;&gt;"",$A169&lt;&gt;"TOTAL"),IF(AND('[2]PDI_Descripcion tipo regimen ju'!$CL167&lt;&gt;"",'[2]PDI_Descripcion tipo regimen ju'!$CL167&lt;&gt;0),'[2]PDI_Descripcion tipo regimen ju'!$CL167,""),IF($A169="TOTAL",SUM(INDIRECT("BB4:BB"&amp;ROW()-1)),""))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IF(AND($A169&lt;&gt;"",$A169&lt;&gt;"TOTAL"),IF(AND('[2]PDI_Descripcion tipo regimen ju'!$CO167&lt;&gt;"",'[2]PDI_Descripcion tipo regimen ju'!$CO167&lt;&gt;0),'[2]PDI_Descripcion tipo regimen ju'!$CO167,""),IF($A169="TOTAL",SUM(INDIRECT("BD4:BD"&amp;ROW()-1)),""))</f>
        <v/>
      </c>
      <c r="BE169" s="6" t="str">
        <f ca="1">IF(AND($A169&lt;&gt;"",$A169&lt;&gt;"TOTAL"),IF(AND('[2]PDI_Descripcion tipo regimen ju'!$CQ167&lt;&gt;"",'[2]PDI_Descripcion tipo regimen ju'!$CQ167&lt;&gt;0),'[2]PDI_Descripcion tipo regimen ju'!$CQ167,""),IF($A169="TOTAL",SUM(INDIRECT("BE4:BE"&amp;ROW()-1)),""))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IF('[2]PDI_Descripcion tipo regimen ju'!$B168&lt;&gt;"",'[2]PDI_Descripcion tipo regimen ju'!$B168,IF(AND('[2]PDI_Descripcion tipo regimen ju'!$B168="",'[2]PDI_Descripcion tipo regimen ju'!$B169="",'[2]PDI_Descripcion tipo regimen ju'!$B167=""),"","TOTAL"))</f>
        <v/>
      </c>
      <c r="B170" s="6" t="str">
        <f ca="1">IF(AND($A170&lt;&gt;"",$A170&lt;&gt;"TOTAL"),IF(AND('[2]PDI_Descripcion tipo regimen ju'!$C168&lt;&gt;"",'[2]PDI_Descripcion tipo regimen ju'!$C168&lt;&gt;0),'[2]PDI_Descripcion tipo regimen ju'!$C168,""),IF($A170="TOTAL",SUM(INDIRECT("B4:B"&amp;ROW()-1)),""))</f>
        <v/>
      </c>
      <c r="C170" s="6" t="str">
        <f ca="1">IF(AND($A170&lt;&gt;"",$A170&lt;&gt;"TOTAL"),IF(AND('[2]PDI_Descripcion tipo regimen ju'!$E168&lt;&gt;"",'[2]PDI_Descripcion tipo regimen ju'!$E168&lt;&gt;0),'[2]PDI_Descripcion tipo regimen ju'!$E168,""),IF($A170="TOTAL",SUM(INDIRECT("C4:C"&amp;ROW()-1)),""))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IF(AND($A170&lt;&gt;"",$A170&lt;&gt;"TOTAL"),IF(AND('[2]PDI_Descripcion tipo regimen ju'!$H168&lt;&gt;"",'[2]PDI_Descripcion tipo regimen ju'!$H168&lt;&gt;0),'[2]PDI_Descripcion tipo regimen ju'!$H168,""),IF($A170="TOTAL",SUM(INDIRECT("E4:E"&amp;ROW()-1)),""))</f>
        <v/>
      </c>
      <c r="F170" s="6" t="str">
        <f ca="1">IF(AND($A170&lt;&gt;"",$A170&lt;&gt;"TOTAL"),IF(AND('[2]PDI_Descripcion tipo regimen ju'!$J168&lt;&gt;"",'[2]PDI_Descripcion tipo regimen ju'!$J168&lt;&gt;0),'[2]PDI_Descripcion tipo regimen ju'!$J168,""),IF($A170="TOTAL",SUM(INDIRECT("F4:F"&amp;ROW()-1)),""))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IF(AND($A170&lt;&gt;"",$A170&lt;&gt;"TOTAL"),IF(AND('[2]PDI_Descripcion tipo regimen ju'!$M168&lt;&gt;"",'[2]PDI_Descripcion tipo regimen ju'!$M168&lt;&gt;0),'[2]PDI_Descripcion tipo regimen ju'!$M168,""),IF($A170="TOTAL",SUM(INDIRECT("H4:H"&amp;ROW()-1)),""))</f>
        <v/>
      </c>
      <c r="I170" s="6" t="str">
        <f ca="1">IF(AND($A170&lt;&gt;"",$A170&lt;&gt;"TOTAL"),IF(AND('[2]PDI_Descripcion tipo regimen ju'!$O168&lt;&gt;"",'[2]PDI_Descripcion tipo regimen ju'!$O168&lt;&gt;0),'[2]PDI_Descripcion tipo regimen ju'!$O168,""),IF($A170="TOTAL",SUM(INDIRECT("I4:I"&amp;ROW()-1)),""))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IF(AND($A170&lt;&gt;"",$A170&lt;&gt;"TOTAL"),IF(AND('[2]PDI_Descripcion tipo regimen ju'!$R168&lt;&gt;"",'[2]PDI_Descripcion tipo regimen ju'!$R168&lt;&gt;0),'[2]PDI_Descripcion tipo regimen ju'!$R168,""),IF($A170="TOTAL",SUM(INDIRECT("K4:K"&amp;ROW()-1)),""))</f>
        <v/>
      </c>
      <c r="L170" s="6" t="str">
        <f ca="1">IF(AND($A170&lt;&gt;"",$A170&lt;&gt;"TOTAL"),IF(AND('[2]PDI_Descripcion tipo regimen ju'!$T168&lt;&gt;"",'[2]PDI_Descripcion tipo regimen ju'!$T168&lt;&gt;0),'[2]PDI_Descripcion tipo regimen ju'!$T168,""),IF($A170="TOTAL",SUM(INDIRECT("L4:L"&amp;ROW()-1)),""))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IF(AND($A170&lt;&gt;"",$A170&lt;&gt;"TOTAL"),IF(AND('[2]PDI_Descripcion tipo regimen ju'!$W168&lt;&gt;"",'[2]PDI_Descripcion tipo regimen ju'!$W168&lt;&gt;0),'[2]PDI_Descripcion tipo regimen ju'!$W168,""),IF($A170="TOTAL",SUM(INDIRECT("N4:N"&amp;ROW()-1)),""))</f>
        <v/>
      </c>
      <c r="O170" s="6" t="str">
        <f ca="1">IF(AND($A170&lt;&gt;"",$A170&lt;&gt;"TOTAL"),IF(AND('[2]PDI_Descripcion tipo regimen ju'!$Y168&lt;&gt;"",'[2]PDI_Descripcion tipo regimen ju'!$Y168&lt;&gt;0),'[2]PDI_Descripcion tipo regimen ju'!$Y168,""),IF($A170="TOTAL",SUM(INDIRECT("O4:O"&amp;ROW()-1)),""))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IF(AND($A170&lt;&gt;"",$A170&lt;&gt;"TOTAL"),IF(AND('[2]PDI_Descripcion tipo regimen ju'!$AB168&lt;&gt;"",'[2]PDI_Descripcion tipo regimen ju'!$AB168&lt;&gt;0),'[2]PDI_Descripcion tipo regimen ju'!$AB168,""),IF($A170="TOTAL",SUM(INDIRECT("Q4:Q"&amp;ROW()-1)),""))</f>
        <v/>
      </c>
      <c r="R170" s="6" t="str">
        <f ca="1">IF(AND($A170&lt;&gt;"",$A170&lt;&gt;"TOTAL"),IF(AND('[2]PDI_Descripcion tipo regimen ju'!$AD168&lt;&gt;"",'[2]PDI_Descripcion tipo regimen ju'!$AD168&lt;&gt;0),'[2]PDI_Descripcion tipo regimen ju'!$AD168,""),IF($A170="TOTAL",SUM(INDIRECT("R4:R"&amp;ROW()-1)),""))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IF(AND($A170&lt;&gt;"",$A170&lt;&gt;"TOTAL"),IF(AND('[2]PDI_Descripcion tipo regimen ju'!$AG168&lt;&gt;"",'[2]PDI_Descripcion tipo regimen ju'!$AG168&lt;&gt;0),'[2]PDI_Descripcion tipo regimen ju'!$AG168,""),IF($A170="TOTAL",SUM(INDIRECT("T4:T"&amp;ROW()-1)),""))</f>
        <v/>
      </c>
      <c r="U170" s="6" t="str">
        <f ca="1">IF(AND($A170&lt;&gt;"",$A170&lt;&gt;"TOTAL"),IF(AND('[2]PDI_Descripcion tipo regimen ju'!$AI168&lt;&gt;"",'[2]PDI_Descripcion tipo regimen ju'!$AI168&lt;&gt;0),'[2]PDI_Descripcion tipo regimen ju'!$AI168,""),IF($A170="TOTAL",SUM(INDIRECT("U4:U"&amp;ROW()-1)),""))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IF(AND($A170&lt;&gt;"",$A170&lt;&gt;"TOTAL"),IF(AND('[2]PDI_Descripcion tipo regimen ju'!$AL168&lt;&gt;"",'[2]PDI_Descripcion tipo regimen ju'!$AL168&lt;&gt;0),'[2]PDI_Descripcion tipo regimen ju'!$AL168,""),IF($A170="TOTAL",SUM(INDIRECT("W4:W"&amp;ROW()-1)),""))</f>
        <v/>
      </c>
      <c r="X170" s="6" t="str">
        <f ca="1">IF(AND($A170&lt;&gt;"",$A170&lt;&gt;"TOTAL"),IF(AND('[2]PDI_Descripcion tipo regimen ju'!$AN168&lt;&gt;"",'[2]PDI_Descripcion tipo regimen ju'!$AN168&lt;&gt;0),'[2]PDI_Descripcion tipo regimen ju'!$AN168,""),IF($A170="TOTAL",SUM(INDIRECT("X4:X"&amp;ROW()-1)),""))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IF(AND($A170&lt;&gt;"",$A170&lt;&gt;"TOTAL"),IF(AND('[2]PDI_Descripcion tipo regimen ju'!$AQ168&lt;&gt;"",'[2]PDI_Descripcion tipo regimen ju'!$AQ168&lt;&gt;0),'[2]PDI_Descripcion tipo regimen ju'!$AQ168,""),IF($A170="TOTAL",SUM(INDIRECT("Z4:Z"&amp;ROW()-1)),""))</f>
        <v/>
      </c>
      <c r="AA170" s="6" t="str">
        <f ca="1">IF(AND($A170&lt;&gt;"",$A170&lt;&gt;"TOTAL"),IF(AND('[2]PDI_Descripcion tipo regimen ju'!$AS168&lt;&gt;"",'[2]PDI_Descripcion tipo regimen ju'!$AS168&lt;&gt;0),'[2]PDI_Descripcion tipo regimen ju'!$AS168,""),IF($A170="TOTAL",SUM(INDIRECT("AA4:AA"&amp;ROW()-1)),""))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IF(AND($A170&lt;&gt;"",$A170&lt;&gt;"TOTAL"),IF(AND('[2]PDI_Descripcion tipo regimen ju'!$AV168&lt;&gt;"",'[2]PDI_Descripcion tipo regimen ju'!$AV168&lt;&gt;0),'[2]PDI_Descripcion tipo regimen ju'!$AV168,""),IF($A170="TOTAL",SUM(INDIRECT("AC4:AC"&amp;ROW()-1)),""))</f>
        <v/>
      </c>
      <c r="AD170" s="6" t="str">
        <f ca="1">IF(AND($A170&lt;&gt;"",$A170&lt;&gt;"TOTAL"),IF(AND('[2]PDI_Descripcion tipo regimen ju'!$AX168&lt;&gt;"",'[2]PDI_Descripcion tipo regimen ju'!$AX168&lt;&gt;0),'[2]PDI_Descripcion tipo regimen ju'!$AX168,""),IF($A170="TOTAL",SUM(INDIRECT("AD4:AD"&amp;ROW()-1)),""))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IF(AND($A170&lt;&gt;"",$A170&lt;&gt;"TOTAL"),IF(AND('[2]PDI_Descripcion tipo regimen ju'!$BA168&lt;&gt;"",'[2]PDI_Descripcion tipo regimen ju'!$BA168&lt;&gt;0),'[2]PDI_Descripcion tipo regimen ju'!$BA168,""),IF($A170="TOTAL",SUM(INDIRECT("AF4:AF"&amp;ROW()-1)),""))</f>
        <v/>
      </c>
      <c r="AG170" s="6" t="str">
        <f ca="1">IF(AND($A170&lt;&gt;"",$A170&lt;&gt;"TOTAL"),IF(AND('[2]PDI_Descripcion tipo regimen ju'!$BC168&lt;&gt;"",'[2]PDI_Descripcion tipo regimen ju'!$BC168&lt;&gt;0),'[2]PDI_Descripcion tipo regimen ju'!$BC168,""),IF($A170="TOTAL",SUM(INDIRECT("AG4:AG"&amp;ROW()-1)),""))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IF(AND($A170&lt;&gt;"",$A170&lt;&gt;"TOTAL"),IF(AND('[2]PDI_Descripcion tipo regimen ju'!$BF168&lt;&gt;"",'[2]PDI_Descripcion tipo regimen ju'!$BF168&lt;&gt;0),'[2]PDI_Descripcion tipo regimen ju'!$BF168,""),IF($A170="TOTAL",SUM(INDIRECT("AI4:AI"&amp;ROW()-1)),""))</f>
        <v/>
      </c>
      <c r="AJ170" s="6" t="str">
        <f ca="1">IF(AND($A170&lt;&gt;"",$A170&lt;&gt;"TOTAL"),IF(AND('[2]PDI_Descripcion tipo regimen ju'!$BH168&lt;&gt;"",'[2]PDI_Descripcion tipo regimen ju'!$BH168&lt;&gt;0),'[2]PDI_Descripcion tipo regimen ju'!$BH168,""),IF($A170="TOTAL",SUM(INDIRECT("AJ4:AJ"&amp;ROW()-1)),""))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IF(AND($A170&lt;&gt;"",$A170&lt;&gt;"TOTAL"),IF(AND('[2]PDI_Descripcion tipo regimen ju'!$BK168&lt;&gt;"",'[2]PDI_Descripcion tipo regimen ju'!$BK168&lt;&gt;0),'[2]PDI_Descripcion tipo regimen ju'!$BK168,""),IF($A170="TOTAL",SUM(INDIRECT("AL4:AL"&amp;ROW()-1)),""))</f>
        <v/>
      </c>
      <c r="AM170" s="6" t="str">
        <f ca="1">IF(AND($A170&lt;&gt;"",$A170&lt;&gt;"TOTAL"),IF(AND('[2]PDI_Descripcion tipo regimen ju'!$BM168&lt;&gt;"",'[2]PDI_Descripcion tipo regimen ju'!$BM168&lt;&gt;0),'[2]PDI_Descripcion tipo regimen ju'!$BM168,""),IF($A170="TOTAL",SUM(INDIRECT("AM4:AM"&amp;ROW()-1)),""))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IF(AND($A170&lt;&gt;"",$A170&lt;&gt;"TOTAL"),IF(AND('[2]PDI_Descripcion tipo regimen ju'!$BP168&lt;&gt;"",'[2]PDI_Descripcion tipo regimen ju'!$BP168&lt;&gt;0),'[2]PDI_Descripcion tipo regimen ju'!$BP168,""),IF($A170="TOTAL",SUM(INDIRECT("AO4:AO"&amp;ROW()-1)),""))</f>
        <v/>
      </c>
      <c r="AP170" s="6" t="str">
        <f ca="1">IF(AND($A170&lt;&gt;"",$A170&lt;&gt;"TOTAL"),IF(AND('[2]PDI_Descripcion tipo regimen ju'!$BR168&lt;&gt;"",'[2]PDI_Descripcion tipo regimen ju'!$BR168&lt;&gt;0),'[2]PDI_Descripcion tipo regimen ju'!$BR168,""),IF($A170="TOTAL",SUM(INDIRECT("AP4:AP"&amp;ROW()-1)),""))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IF(AND($A170&lt;&gt;"",$A170&lt;&gt;"TOTAL"),IF(AND('[2]PDI_Descripcion tipo regimen ju'!$BU168&lt;&gt;"",'[2]PDI_Descripcion tipo regimen ju'!$BU168&lt;&gt;0),'[2]PDI_Descripcion tipo regimen ju'!$BU168,""),IF($A170="TOTAL",SUM(INDIRECT("AR4:AR"&amp;ROW()-1)),""))</f>
        <v/>
      </c>
      <c r="AS170" s="6" t="str">
        <f ca="1">IF(AND($A170&lt;&gt;"",$A170&lt;&gt;"TOTAL"),IF(AND('[2]PDI_Descripcion tipo regimen ju'!$BW168&lt;&gt;"",'[2]PDI_Descripcion tipo regimen ju'!$BW168&lt;&gt;0),'[2]PDI_Descripcion tipo regimen ju'!$BW168,""),IF($A170="TOTAL",SUM(INDIRECT("AS4:AS"&amp;ROW()-1)),""))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IF(AND($A170&lt;&gt;"",$A170&lt;&gt;"TOTAL"),IF(AND('[2]PDI_Descripcion tipo regimen ju'!$BZ168&lt;&gt;"",'[2]PDI_Descripcion tipo regimen ju'!$BZ168&lt;&gt;0),'[2]PDI_Descripcion tipo regimen ju'!$BZ168,""),IF($A170="TOTAL",SUM(INDIRECT("AU4:AU"&amp;ROW()-1)),""))</f>
        <v/>
      </c>
      <c r="AV170" s="6" t="str">
        <f ca="1">IF(AND($A170&lt;&gt;"",$A170&lt;&gt;"TOTAL"),IF(AND('[2]PDI_Descripcion tipo regimen ju'!$CB168&lt;&gt;"",'[2]PDI_Descripcion tipo regimen ju'!$CB168&lt;&gt;0),'[2]PDI_Descripcion tipo regimen ju'!$CB168,""),IF($A170="TOTAL",SUM(INDIRECT("AV4:AV"&amp;ROW()-1)),""))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IF(AND($A170&lt;&gt;"",$A170&lt;&gt;"TOTAL"),IF(AND('[2]PDI_Descripcion tipo regimen ju'!$CE168&lt;&gt;"",'[2]PDI_Descripcion tipo regimen ju'!$CE168&lt;&gt;0),'[2]PDI_Descripcion tipo regimen ju'!$CE168,""),IF($A170="TOTAL",SUM(INDIRECT("AX4:AX"&amp;ROW()-1)),""))</f>
        <v/>
      </c>
      <c r="AY170" s="6" t="str">
        <f ca="1">IF(AND($A170&lt;&gt;"",$A170&lt;&gt;"TOTAL"),IF(AND('[2]PDI_Descripcion tipo regimen ju'!$CG168&lt;&gt;"",'[2]PDI_Descripcion tipo regimen ju'!$CG168&lt;&gt;0),'[2]PDI_Descripcion tipo regimen ju'!$CG168,""),IF($A170="TOTAL",SUM(INDIRECT("AY4:AY"&amp;ROW()-1)),""))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IF(AND($A170&lt;&gt;"",$A170&lt;&gt;"TOTAL"),IF(AND('[2]PDI_Descripcion tipo regimen ju'!$CJ168&lt;&gt;"",'[2]PDI_Descripcion tipo regimen ju'!$CJ168&lt;&gt;0),'[2]PDI_Descripcion tipo regimen ju'!$CJ168,""),IF($A170="TOTAL",SUM(INDIRECT("BA4:BA"&amp;ROW()-1)),""))</f>
        <v/>
      </c>
      <c r="BB170" s="6" t="str">
        <f ca="1">IF(AND($A170&lt;&gt;"",$A170&lt;&gt;"TOTAL"),IF(AND('[2]PDI_Descripcion tipo regimen ju'!$CL168&lt;&gt;"",'[2]PDI_Descripcion tipo regimen ju'!$CL168&lt;&gt;0),'[2]PDI_Descripcion tipo regimen ju'!$CL168,""),IF($A170="TOTAL",SUM(INDIRECT("BB4:BB"&amp;ROW()-1)),""))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IF(AND($A170&lt;&gt;"",$A170&lt;&gt;"TOTAL"),IF(AND('[2]PDI_Descripcion tipo regimen ju'!$CO168&lt;&gt;"",'[2]PDI_Descripcion tipo regimen ju'!$CO168&lt;&gt;0),'[2]PDI_Descripcion tipo regimen ju'!$CO168,""),IF($A170="TOTAL",SUM(INDIRECT("BD4:BD"&amp;ROW()-1)),""))</f>
        <v/>
      </c>
      <c r="BE170" s="6" t="str">
        <f ca="1">IF(AND($A170&lt;&gt;"",$A170&lt;&gt;"TOTAL"),IF(AND('[2]PDI_Descripcion tipo regimen ju'!$CQ168&lt;&gt;"",'[2]PDI_Descripcion tipo regimen ju'!$CQ168&lt;&gt;0),'[2]PDI_Descripcion tipo regimen ju'!$CQ168,""),IF($A170="TOTAL",SUM(INDIRECT("BE4:BE"&amp;ROW()-1)),""))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IF('[2]PDI_Descripcion tipo regimen ju'!$B169&lt;&gt;"",'[2]PDI_Descripcion tipo regimen ju'!$B169,IF(AND('[2]PDI_Descripcion tipo regimen ju'!$B169="",'[2]PDI_Descripcion tipo regimen ju'!$B170="",'[2]PDI_Descripcion tipo regimen ju'!$B168=""),"","TOTAL"))</f>
        <v/>
      </c>
      <c r="B171" s="6" t="str">
        <f ca="1">IF(AND($A171&lt;&gt;"",$A171&lt;&gt;"TOTAL"),IF(AND('[2]PDI_Descripcion tipo regimen ju'!$C169&lt;&gt;"",'[2]PDI_Descripcion tipo regimen ju'!$C169&lt;&gt;0),'[2]PDI_Descripcion tipo regimen ju'!$C169,""),IF($A171="TOTAL",SUM(INDIRECT("B4:B"&amp;ROW()-1)),""))</f>
        <v/>
      </c>
      <c r="C171" s="6" t="str">
        <f ca="1">IF(AND($A171&lt;&gt;"",$A171&lt;&gt;"TOTAL"),IF(AND('[2]PDI_Descripcion tipo regimen ju'!$E169&lt;&gt;"",'[2]PDI_Descripcion tipo regimen ju'!$E169&lt;&gt;0),'[2]PDI_Descripcion tipo regimen ju'!$E169,""),IF($A171="TOTAL",SUM(INDIRECT("C4:C"&amp;ROW()-1)),""))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IF(AND($A171&lt;&gt;"",$A171&lt;&gt;"TOTAL"),IF(AND('[2]PDI_Descripcion tipo regimen ju'!$H169&lt;&gt;"",'[2]PDI_Descripcion tipo regimen ju'!$H169&lt;&gt;0),'[2]PDI_Descripcion tipo regimen ju'!$H169,""),IF($A171="TOTAL",SUM(INDIRECT("E4:E"&amp;ROW()-1)),""))</f>
        <v/>
      </c>
      <c r="F171" s="6" t="str">
        <f ca="1">IF(AND($A171&lt;&gt;"",$A171&lt;&gt;"TOTAL"),IF(AND('[2]PDI_Descripcion tipo regimen ju'!$J169&lt;&gt;"",'[2]PDI_Descripcion tipo regimen ju'!$J169&lt;&gt;0),'[2]PDI_Descripcion tipo regimen ju'!$J169,""),IF($A171="TOTAL",SUM(INDIRECT("F4:F"&amp;ROW()-1)),""))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IF(AND($A171&lt;&gt;"",$A171&lt;&gt;"TOTAL"),IF(AND('[2]PDI_Descripcion tipo regimen ju'!$M169&lt;&gt;"",'[2]PDI_Descripcion tipo regimen ju'!$M169&lt;&gt;0),'[2]PDI_Descripcion tipo regimen ju'!$M169,""),IF($A171="TOTAL",SUM(INDIRECT("H4:H"&amp;ROW()-1)),""))</f>
        <v/>
      </c>
      <c r="I171" s="6" t="str">
        <f ca="1">IF(AND($A171&lt;&gt;"",$A171&lt;&gt;"TOTAL"),IF(AND('[2]PDI_Descripcion tipo regimen ju'!$O169&lt;&gt;"",'[2]PDI_Descripcion tipo regimen ju'!$O169&lt;&gt;0),'[2]PDI_Descripcion tipo regimen ju'!$O169,""),IF($A171="TOTAL",SUM(INDIRECT("I4:I"&amp;ROW()-1)),""))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IF(AND($A171&lt;&gt;"",$A171&lt;&gt;"TOTAL"),IF(AND('[2]PDI_Descripcion tipo regimen ju'!$R169&lt;&gt;"",'[2]PDI_Descripcion tipo regimen ju'!$R169&lt;&gt;0),'[2]PDI_Descripcion tipo regimen ju'!$R169,""),IF($A171="TOTAL",SUM(INDIRECT("K4:K"&amp;ROW()-1)),""))</f>
        <v/>
      </c>
      <c r="L171" s="6" t="str">
        <f ca="1">IF(AND($A171&lt;&gt;"",$A171&lt;&gt;"TOTAL"),IF(AND('[2]PDI_Descripcion tipo regimen ju'!$T169&lt;&gt;"",'[2]PDI_Descripcion tipo regimen ju'!$T169&lt;&gt;0),'[2]PDI_Descripcion tipo regimen ju'!$T169,""),IF($A171="TOTAL",SUM(INDIRECT("L4:L"&amp;ROW()-1)),""))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IF(AND($A171&lt;&gt;"",$A171&lt;&gt;"TOTAL"),IF(AND('[2]PDI_Descripcion tipo regimen ju'!$W169&lt;&gt;"",'[2]PDI_Descripcion tipo regimen ju'!$W169&lt;&gt;0),'[2]PDI_Descripcion tipo regimen ju'!$W169,""),IF($A171="TOTAL",SUM(INDIRECT("N4:N"&amp;ROW()-1)),""))</f>
        <v/>
      </c>
      <c r="O171" s="6" t="str">
        <f ca="1">IF(AND($A171&lt;&gt;"",$A171&lt;&gt;"TOTAL"),IF(AND('[2]PDI_Descripcion tipo regimen ju'!$Y169&lt;&gt;"",'[2]PDI_Descripcion tipo regimen ju'!$Y169&lt;&gt;0),'[2]PDI_Descripcion tipo regimen ju'!$Y169,""),IF($A171="TOTAL",SUM(INDIRECT("O4:O"&amp;ROW()-1)),""))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IF(AND($A171&lt;&gt;"",$A171&lt;&gt;"TOTAL"),IF(AND('[2]PDI_Descripcion tipo regimen ju'!$AB169&lt;&gt;"",'[2]PDI_Descripcion tipo regimen ju'!$AB169&lt;&gt;0),'[2]PDI_Descripcion tipo regimen ju'!$AB169,""),IF($A171="TOTAL",SUM(INDIRECT("Q4:Q"&amp;ROW()-1)),""))</f>
        <v/>
      </c>
      <c r="R171" s="6" t="str">
        <f ca="1">IF(AND($A171&lt;&gt;"",$A171&lt;&gt;"TOTAL"),IF(AND('[2]PDI_Descripcion tipo regimen ju'!$AD169&lt;&gt;"",'[2]PDI_Descripcion tipo regimen ju'!$AD169&lt;&gt;0),'[2]PDI_Descripcion tipo regimen ju'!$AD169,""),IF($A171="TOTAL",SUM(INDIRECT("R4:R"&amp;ROW()-1)),""))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IF(AND($A171&lt;&gt;"",$A171&lt;&gt;"TOTAL"),IF(AND('[2]PDI_Descripcion tipo regimen ju'!$AG169&lt;&gt;"",'[2]PDI_Descripcion tipo regimen ju'!$AG169&lt;&gt;0),'[2]PDI_Descripcion tipo regimen ju'!$AG169,""),IF($A171="TOTAL",SUM(INDIRECT("T4:T"&amp;ROW()-1)),""))</f>
        <v/>
      </c>
      <c r="U171" s="6" t="str">
        <f ca="1">IF(AND($A171&lt;&gt;"",$A171&lt;&gt;"TOTAL"),IF(AND('[2]PDI_Descripcion tipo regimen ju'!$AI169&lt;&gt;"",'[2]PDI_Descripcion tipo regimen ju'!$AI169&lt;&gt;0),'[2]PDI_Descripcion tipo regimen ju'!$AI169,""),IF($A171="TOTAL",SUM(INDIRECT("U4:U"&amp;ROW()-1)),""))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IF(AND($A171&lt;&gt;"",$A171&lt;&gt;"TOTAL"),IF(AND('[2]PDI_Descripcion tipo regimen ju'!$AL169&lt;&gt;"",'[2]PDI_Descripcion tipo regimen ju'!$AL169&lt;&gt;0),'[2]PDI_Descripcion tipo regimen ju'!$AL169,""),IF($A171="TOTAL",SUM(INDIRECT("W4:W"&amp;ROW()-1)),""))</f>
        <v/>
      </c>
      <c r="X171" s="6" t="str">
        <f ca="1">IF(AND($A171&lt;&gt;"",$A171&lt;&gt;"TOTAL"),IF(AND('[2]PDI_Descripcion tipo regimen ju'!$AN169&lt;&gt;"",'[2]PDI_Descripcion tipo regimen ju'!$AN169&lt;&gt;0),'[2]PDI_Descripcion tipo regimen ju'!$AN169,""),IF($A171="TOTAL",SUM(INDIRECT("X4:X"&amp;ROW()-1)),""))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IF(AND($A171&lt;&gt;"",$A171&lt;&gt;"TOTAL"),IF(AND('[2]PDI_Descripcion tipo regimen ju'!$AQ169&lt;&gt;"",'[2]PDI_Descripcion tipo regimen ju'!$AQ169&lt;&gt;0),'[2]PDI_Descripcion tipo regimen ju'!$AQ169,""),IF($A171="TOTAL",SUM(INDIRECT("Z4:Z"&amp;ROW()-1)),""))</f>
        <v/>
      </c>
      <c r="AA171" s="6" t="str">
        <f ca="1">IF(AND($A171&lt;&gt;"",$A171&lt;&gt;"TOTAL"),IF(AND('[2]PDI_Descripcion tipo regimen ju'!$AS169&lt;&gt;"",'[2]PDI_Descripcion tipo regimen ju'!$AS169&lt;&gt;0),'[2]PDI_Descripcion tipo regimen ju'!$AS169,""),IF($A171="TOTAL",SUM(INDIRECT("AA4:AA"&amp;ROW()-1)),""))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IF(AND($A171&lt;&gt;"",$A171&lt;&gt;"TOTAL"),IF(AND('[2]PDI_Descripcion tipo regimen ju'!$AV169&lt;&gt;"",'[2]PDI_Descripcion tipo regimen ju'!$AV169&lt;&gt;0),'[2]PDI_Descripcion tipo regimen ju'!$AV169,""),IF($A171="TOTAL",SUM(INDIRECT("AC4:AC"&amp;ROW()-1)),""))</f>
        <v/>
      </c>
      <c r="AD171" s="6" t="str">
        <f ca="1">IF(AND($A171&lt;&gt;"",$A171&lt;&gt;"TOTAL"),IF(AND('[2]PDI_Descripcion tipo regimen ju'!$AX169&lt;&gt;"",'[2]PDI_Descripcion tipo regimen ju'!$AX169&lt;&gt;0),'[2]PDI_Descripcion tipo regimen ju'!$AX169,""),IF($A171="TOTAL",SUM(INDIRECT("AD4:AD"&amp;ROW()-1)),""))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IF(AND($A171&lt;&gt;"",$A171&lt;&gt;"TOTAL"),IF(AND('[2]PDI_Descripcion tipo regimen ju'!$BA169&lt;&gt;"",'[2]PDI_Descripcion tipo regimen ju'!$BA169&lt;&gt;0),'[2]PDI_Descripcion tipo regimen ju'!$BA169,""),IF($A171="TOTAL",SUM(INDIRECT("AF4:AF"&amp;ROW()-1)),""))</f>
        <v/>
      </c>
      <c r="AG171" s="6" t="str">
        <f ca="1">IF(AND($A171&lt;&gt;"",$A171&lt;&gt;"TOTAL"),IF(AND('[2]PDI_Descripcion tipo regimen ju'!$BC169&lt;&gt;"",'[2]PDI_Descripcion tipo regimen ju'!$BC169&lt;&gt;0),'[2]PDI_Descripcion tipo regimen ju'!$BC169,""),IF($A171="TOTAL",SUM(INDIRECT("AG4:AG"&amp;ROW()-1)),""))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IF(AND($A171&lt;&gt;"",$A171&lt;&gt;"TOTAL"),IF(AND('[2]PDI_Descripcion tipo regimen ju'!$BF169&lt;&gt;"",'[2]PDI_Descripcion tipo regimen ju'!$BF169&lt;&gt;0),'[2]PDI_Descripcion tipo regimen ju'!$BF169,""),IF($A171="TOTAL",SUM(INDIRECT("AI4:AI"&amp;ROW()-1)),""))</f>
        <v/>
      </c>
      <c r="AJ171" s="6" t="str">
        <f ca="1">IF(AND($A171&lt;&gt;"",$A171&lt;&gt;"TOTAL"),IF(AND('[2]PDI_Descripcion tipo regimen ju'!$BH169&lt;&gt;"",'[2]PDI_Descripcion tipo regimen ju'!$BH169&lt;&gt;0),'[2]PDI_Descripcion tipo regimen ju'!$BH169,""),IF($A171="TOTAL",SUM(INDIRECT("AJ4:AJ"&amp;ROW()-1)),""))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IF(AND($A171&lt;&gt;"",$A171&lt;&gt;"TOTAL"),IF(AND('[2]PDI_Descripcion tipo regimen ju'!$BK169&lt;&gt;"",'[2]PDI_Descripcion tipo regimen ju'!$BK169&lt;&gt;0),'[2]PDI_Descripcion tipo regimen ju'!$BK169,""),IF($A171="TOTAL",SUM(INDIRECT("AL4:AL"&amp;ROW()-1)),""))</f>
        <v/>
      </c>
      <c r="AM171" s="6" t="str">
        <f ca="1">IF(AND($A171&lt;&gt;"",$A171&lt;&gt;"TOTAL"),IF(AND('[2]PDI_Descripcion tipo regimen ju'!$BM169&lt;&gt;"",'[2]PDI_Descripcion tipo regimen ju'!$BM169&lt;&gt;0),'[2]PDI_Descripcion tipo regimen ju'!$BM169,""),IF($A171="TOTAL",SUM(INDIRECT("AM4:AM"&amp;ROW()-1)),""))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IF(AND($A171&lt;&gt;"",$A171&lt;&gt;"TOTAL"),IF(AND('[2]PDI_Descripcion tipo regimen ju'!$BP169&lt;&gt;"",'[2]PDI_Descripcion tipo regimen ju'!$BP169&lt;&gt;0),'[2]PDI_Descripcion tipo regimen ju'!$BP169,""),IF($A171="TOTAL",SUM(INDIRECT("AO4:AO"&amp;ROW()-1)),""))</f>
        <v/>
      </c>
      <c r="AP171" s="6" t="str">
        <f ca="1">IF(AND($A171&lt;&gt;"",$A171&lt;&gt;"TOTAL"),IF(AND('[2]PDI_Descripcion tipo regimen ju'!$BR169&lt;&gt;"",'[2]PDI_Descripcion tipo regimen ju'!$BR169&lt;&gt;0),'[2]PDI_Descripcion tipo regimen ju'!$BR169,""),IF($A171="TOTAL",SUM(INDIRECT("AP4:AP"&amp;ROW()-1)),""))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IF(AND($A171&lt;&gt;"",$A171&lt;&gt;"TOTAL"),IF(AND('[2]PDI_Descripcion tipo regimen ju'!$BU169&lt;&gt;"",'[2]PDI_Descripcion tipo regimen ju'!$BU169&lt;&gt;0),'[2]PDI_Descripcion tipo regimen ju'!$BU169,""),IF($A171="TOTAL",SUM(INDIRECT("AR4:AR"&amp;ROW()-1)),""))</f>
        <v/>
      </c>
      <c r="AS171" s="6" t="str">
        <f ca="1">IF(AND($A171&lt;&gt;"",$A171&lt;&gt;"TOTAL"),IF(AND('[2]PDI_Descripcion tipo regimen ju'!$BW169&lt;&gt;"",'[2]PDI_Descripcion tipo regimen ju'!$BW169&lt;&gt;0),'[2]PDI_Descripcion tipo regimen ju'!$BW169,""),IF($A171="TOTAL",SUM(INDIRECT("AS4:AS"&amp;ROW()-1)),""))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IF(AND($A171&lt;&gt;"",$A171&lt;&gt;"TOTAL"),IF(AND('[2]PDI_Descripcion tipo regimen ju'!$BZ169&lt;&gt;"",'[2]PDI_Descripcion tipo regimen ju'!$BZ169&lt;&gt;0),'[2]PDI_Descripcion tipo regimen ju'!$BZ169,""),IF($A171="TOTAL",SUM(INDIRECT("AU4:AU"&amp;ROW()-1)),""))</f>
        <v/>
      </c>
      <c r="AV171" s="6" t="str">
        <f ca="1">IF(AND($A171&lt;&gt;"",$A171&lt;&gt;"TOTAL"),IF(AND('[2]PDI_Descripcion tipo regimen ju'!$CB169&lt;&gt;"",'[2]PDI_Descripcion tipo regimen ju'!$CB169&lt;&gt;0),'[2]PDI_Descripcion tipo regimen ju'!$CB169,""),IF($A171="TOTAL",SUM(INDIRECT("AV4:AV"&amp;ROW()-1)),""))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IF(AND($A171&lt;&gt;"",$A171&lt;&gt;"TOTAL"),IF(AND('[2]PDI_Descripcion tipo regimen ju'!$CE169&lt;&gt;"",'[2]PDI_Descripcion tipo regimen ju'!$CE169&lt;&gt;0),'[2]PDI_Descripcion tipo regimen ju'!$CE169,""),IF($A171="TOTAL",SUM(INDIRECT("AX4:AX"&amp;ROW()-1)),""))</f>
        <v/>
      </c>
      <c r="AY171" s="6" t="str">
        <f ca="1">IF(AND($A171&lt;&gt;"",$A171&lt;&gt;"TOTAL"),IF(AND('[2]PDI_Descripcion tipo regimen ju'!$CG169&lt;&gt;"",'[2]PDI_Descripcion tipo regimen ju'!$CG169&lt;&gt;0),'[2]PDI_Descripcion tipo regimen ju'!$CG169,""),IF($A171="TOTAL",SUM(INDIRECT("AY4:AY"&amp;ROW()-1)),""))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IF(AND($A171&lt;&gt;"",$A171&lt;&gt;"TOTAL"),IF(AND('[2]PDI_Descripcion tipo regimen ju'!$CJ169&lt;&gt;"",'[2]PDI_Descripcion tipo regimen ju'!$CJ169&lt;&gt;0),'[2]PDI_Descripcion tipo regimen ju'!$CJ169,""),IF($A171="TOTAL",SUM(INDIRECT("BA4:BA"&amp;ROW()-1)),""))</f>
        <v/>
      </c>
      <c r="BB171" s="6" t="str">
        <f ca="1">IF(AND($A171&lt;&gt;"",$A171&lt;&gt;"TOTAL"),IF(AND('[2]PDI_Descripcion tipo regimen ju'!$CL169&lt;&gt;"",'[2]PDI_Descripcion tipo regimen ju'!$CL169&lt;&gt;0),'[2]PDI_Descripcion tipo regimen ju'!$CL169,""),IF($A171="TOTAL",SUM(INDIRECT("BB4:BB"&amp;ROW()-1)),""))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IF(AND($A171&lt;&gt;"",$A171&lt;&gt;"TOTAL"),IF(AND('[2]PDI_Descripcion tipo regimen ju'!$CO169&lt;&gt;"",'[2]PDI_Descripcion tipo regimen ju'!$CO169&lt;&gt;0),'[2]PDI_Descripcion tipo regimen ju'!$CO169,""),IF($A171="TOTAL",SUM(INDIRECT("BD4:BD"&amp;ROW()-1)),""))</f>
        <v/>
      </c>
      <c r="BE171" s="6" t="str">
        <f ca="1">IF(AND($A171&lt;&gt;"",$A171&lt;&gt;"TOTAL"),IF(AND('[2]PDI_Descripcion tipo regimen ju'!$CQ169&lt;&gt;"",'[2]PDI_Descripcion tipo regimen ju'!$CQ169&lt;&gt;0),'[2]PDI_Descripcion tipo regimen ju'!$CQ169,""),IF($A171="TOTAL",SUM(INDIRECT("BE4:BE"&amp;ROW()-1)),""))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IF('[2]PDI_Descripcion tipo regimen ju'!$B170&lt;&gt;"",'[2]PDI_Descripcion tipo regimen ju'!$B170,IF(AND('[2]PDI_Descripcion tipo regimen ju'!$B170="",'[2]PDI_Descripcion tipo regimen ju'!$B171="",'[2]PDI_Descripcion tipo regimen ju'!$B169=""),"","TOTAL"))</f>
        <v/>
      </c>
      <c r="B172" s="6" t="str">
        <f ca="1">IF(AND($A172&lt;&gt;"",$A172&lt;&gt;"TOTAL"),IF(AND('[2]PDI_Descripcion tipo regimen ju'!$C170&lt;&gt;"",'[2]PDI_Descripcion tipo regimen ju'!$C170&lt;&gt;0),'[2]PDI_Descripcion tipo regimen ju'!$C170,""),IF($A172="TOTAL",SUM(INDIRECT("B4:B"&amp;ROW()-1)),""))</f>
        <v/>
      </c>
      <c r="C172" s="6" t="str">
        <f ca="1">IF(AND($A172&lt;&gt;"",$A172&lt;&gt;"TOTAL"),IF(AND('[2]PDI_Descripcion tipo regimen ju'!$E170&lt;&gt;"",'[2]PDI_Descripcion tipo regimen ju'!$E170&lt;&gt;0),'[2]PDI_Descripcion tipo regimen ju'!$E170,""),IF($A172="TOTAL",SUM(INDIRECT("C4:C"&amp;ROW()-1)),""))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IF(AND($A172&lt;&gt;"",$A172&lt;&gt;"TOTAL"),IF(AND('[2]PDI_Descripcion tipo regimen ju'!$H170&lt;&gt;"",'[2]PDI_Descripcion tipo regimen ju'!$H170&lt;&gt;0),'[2]PDI_Descripcion tipo regimen ju'!$H170,""),IF($A172="TOTAL",SUM(INDIRECT("E4:E"&amp;ROW()-1)),""))</f>
        <v/>
      </c>
      <c r="F172" s="6" t="str">
        <f ca="1">IF(AND($A172&lt;&gt;"",$A172&lt;&gt;"TOTAL"),IF(AND('[2]PDI_Descripcion tipo regimen ju'!$J170&lt;&gt;"",'[2]PDI_Descripcion tipo regimen ju'!$J170&lt;&gt;0),'[2]PDI_Descripcion tipo regimen ju'!$J170,""),IF($A172="TOTAL",SUM(INDIRECT("F4:F"&amp;ROW()-1)),""))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IF(AND($A172&lt;&gt;"",$A172&lt;&gt;"TOTAL"),IF(AND('[2]PDI_Descripcion tipo regimen ju'!$M170&lt;&gt;"",'[2]PDI_Descripcion tipo regimen ju'!$M170&lt;&gt;0),'[2]PDI_Descripcion tipo regimen ju'!$M170,""),IF($A172="TOTAL",SUM(INDIRECT("H4:H"&amp;ROW()-1)),""))</f>
        <v/>
      </c>
      <c r="I172" s="6" t="str">
        <f ca="1">IF(AND($A172&lt;&gt;"",$A172&lt;&gt;"TOTAL"),IF(AND('[2]PDI_Descripcion tipo regimen ju'!$O170&lt;&gt;"",'[2]PDI_Descripcion tipo regimen ju'!$O170&lt;&gt;0),'[2]PDI_Descripcion tipo regimen ju'!$O170,""),IF($A172="TOTAL",SUM(INDIRECT("I4:I"&amp;ROW()-1)),""))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IF(AND($A172&lt;&gt;"",$A172&lt;&gt;"TOTAL"),IF(AND('[2]PDI_Descripcion tipo regimen ju'!$R170&lt;&gt;"",'[2]PDI_Descripcion tipo regimen ju'!$R170&lt;&gt;0),'[2]PDI_Descripcion tipo regimen ju'!$R170,""),IF($A172="TOTAL",SUM(INDIRECT("K4:K"&amp;ROW()-1)),""))</f>
        <v/>
      </c>
      <c r="L172" s="6" t="str">
        <f ca="1">IF(AND($A172&lt;&gt;"",$A172&lt;&gt;"TOTAL"),IF(AND('[2]PDI_Descripcion tipo regimen ju'!$T170&lt;&gt;"",'[2]PDI_Descripcion tipo regimen ju'!$T170&lt;&gt;0),'[2]PDI_Descripcion tipo regimen ju'!$T170,""),IF($A172="TOTAL",SUM(INDIRECT("L4:L"&amp;ROW()-1)),""))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IF(AND($A172&lt;&gt;"",$A172&lt;&gt;"TOTAL"),IF(AND('[2]PDI_Descripcion tipo regimen ju'!$W170&lt;&gt;"",'[2]PDI_Descripcion tipo regimen ju'!$W170&lt;&gt;0),'[2]PDI_Descripcion tipo regimen ju'!$W170,""),IF($A172="TOTAL",SUM(INDIRECT("N4:N"&amp;ROW()-1)),""))</f>
        <v/>
      </c>
      <c r="O172" s="6" t="str">
        <f ca="1">IF(AND($A172&lt;&gt;"",$A172&lt;&gt;"TOTAL"),IF(AND('[2]PDI_Descripcion tipo regimen ju'!$Y170&lt;&gt;"",'[2]PDI_Descripcion tipo regimen ju'!$Y170&lt;&gt;0),'[2]PDI_Descripcion tipo regimen ju'!$Y170,""),IF($A172="TOTAL",SUM(INDIRECT("O4:O"&amp;ROW()-1)),""))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IF(AND($A172&lt;&gt;"",$A172&lt;&gt;"TOTAL"),IF(AND('[2]PDI_Descripcion tipo regimen ju'!$AB170&lt;&gt;"",'[2]PDI_Descripcion tipo regimen ju'!$AB170&lt;&gt;0),'[2]PDI_Descripcion tipo regimen ju'!$AB170,""),IF($A172="TOTAL",SUM(INDIRECT("Q4:Q"&amp;ROW()-1)),""))</f>
        <v/>
      </c>
      <c r="R172" s="6" t="str">
        <f ca="1">IF(AND($A172&lt;&gt;"",$A172&lt;&gt;"TOTAL"),IF(AND('[2]PDI_Descripcion tipo regimen ju'!$AD170&lt;&gt;"",'[2]PDI_Descripcion tipo regimen ju'!$AD170&lt;&gt;0),'[2]PDI_Descripcion tipo regimen ju'!$AD170,""),IF($A172="TOTAL",SUM(INDIRECT("R4:R"&amp;ROW()-1)),""))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IF(AND($A172&lt;&gt;"",$A172&lt;&gt;"TOTAL"),IF(AND('[2]PDI_Descripcion tipo regimen ju'!$AG170&lt;&gt;"",'[2]PDI_Descripcion tipo regimen ju'!$AG170&lt;&gt;0),'[2]PDI_Descripcion tipo regimen ju'!$AG170,""),IF($A172="TOTAL",SUM(INDIRECT("T4:T"&amp;ROW()-1)),""))</f>
        <v/>
      </c>
      <c r="U172" s="6" t="str">
        <f ca="1">IF(AND($A172&lt;&gt;"",$A172&lt;&gt;"TOTAL"),IF(AND('[2]PDI_Descripcion tipo regimen ju'!$AI170&lt;&gt;"",'[2]PDI_Descripcion tipo regimen ju'!$AI170&lt;&gt;0),'[2]PDI_Descripcion tipo regimen ju'!$AI170,""),IF($A172="TOTAL",SUM(INDIRECT("U4:U"&amp;ROW()-1)),""))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IF(AND($A172&lt;&gt;"",$A172&lt;&gt;"TOTAL"),IF(AND('[2]PDI_Descripcion tipo regimen ju'!$AL170&lt;&gt;"",'[2]PDI_Descripcion tipo regimen ju'!$AL170&lt;&gt;0),'[2]PDI_Descripcion tipo regimen ju'!$AL170,""),IF($A172="TOTAL",SUM(INDIRECT("W4:W"&amp;ROW()-1)),""))</f>
        <v/>
      </c>
      <c r="X172" s="6" t="str">
        <f ca="1">IF(AND($A172&lt;&gt;"",$A172&lt;&gt;"TOTAL"),IF(AND('[2]PDI_Descripcion tipo regimen ju'!$AN170&lt;&gt;"",'[2]PDI_Descripcion tipo regimen ju'!$AN170&lt;&gt;0),'[2]PDI_Descripcion tipo regimen ju'!$AN170,""),IF($A172="TOTAL",SUM(INDIRECT("X4:X"&amp;ROW()-1)),""))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IF(AND($A172&lt;&gt;"",$A172&lt;&gt;"TOTAL"),IF(AND('[2]PDI_Descripcion tipo regimen ju'!$AQ170&lt;&gt;"",'[2]PDI_Descripcion tipo regimen ju'!$AQ170&lt;&gt;0),'[2]PDI_Descripcion tipo regimen ju'!$AQ170,""),IF($A172="TOTAL",SUM(INDIRECT("Z4:Z"&amp;ROW()-1)),""))</f>
        <v/>
      </c>
      <c r="AA172" s="6" t="str">
        <f ca="1">IF(AND($A172&lt;&gt;"",$A172&lt;&gt;"TOTAL"),IF(AND('[2]PDI_Descripcion tipo regimen ju'!$AS170&lt;&gt;"",'[2]PDI_Descripcion tipo regimen ju'!$AS170&lt;&gt;0),'[2]PDI_Descripcion tipo regimen ju'!$AS170,""),IF($A172="TOTAL",SUM(INDIRECT("AA4:AA"&amp;ROW()-1)),""))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IF(AND($A172&lt;&gt;"",$A172&lt;&gt;"TOTAL"),IF(AND('[2]PDI_Descripcion tipo regimen ju'!$AV170&lt;&gt;"",'[2]PDI_Descripcion tipo regimen ju'!$AV170&lt;&gt;0),'[2]PDI_Descripcion tipo regimen ju'!$AV170,""),IF($A172="TOTAL",SUM(INDIRECT("AC4:AC"&amp;ROW()-1)),""))</f>
        <v/>
      </c>
      <c r="AD172" s="6" t="str">
        <f ca="1">IF(AND($A172&lt;&gt;"",$A172&lt;&gt;"TOTAL"),IF(AND('[2]PDI_Descripcion tipo regimen ju'!$AX170&lt;&gt;"",'[2]PDI_Descripcion tipo regimen ju'!$AX170&lt;&gt;0),'[2]PDI_Descripcion tipo regimen ju'!$AX170,""),IF($A172="TOTAL",SUM(INDIRECT("AD4:AD"&amp;ROW()-1)),""))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IF(AND($A172&lt;&gt;"",$A172&lt;&gt;"TOTAL"),IF(AND('[2]PDI_Descripcion tipo regimen ju'!$BA170&lt;&gt;"",'[2]PDI_Descripcion tipo regimen ju'!$BA170&lt;&gt;0),'[2]PDI_Descripcion tipo regimen ju'!$BA170,""),IF($A172="TOTAL",SUM(INDIRECT("AF4:AF"&amp;ROW()-1)),""))</f>
        <v/>
      </c>
      <c r="AG172" s="6" t="str">
        <f ca="1">IF(AND($A172&lt;&gt;"",$A172&lt;&gt;"TOTAL"),IF(AND('[2]PDI_Descripcion tipo regimen ju'!$BC170&lt;&gt;"",'[2]PDI_Descripcion tipo regimen ju'!$BC170&lt;&gt;0),'[2]PDI_Descripcion tipo regimen ju'!$BC170,""),IF($A172="TOTAL",SUM(INDIRECT("AG4:AG"&amp;ROW()-1)),""))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IF(AND($A172&lt;&gt;"",$A172&lt;&gt;"TOTAL"),IF(AND('[2]PDI_Descripcion tipo regimen ju'!$BF170&lt;&gt;"",'[2]PDI_Descripcion tipo regimen ju'!$BF170&lt;&gt;0),'[2]PDI_Descripcion tipo regimen ju'!$BF170,""),IF($A172="TOTAL",SUM(INDIRECT("AI4:AI"&amp;ROW()-1)),""))</f>
        <v/>
      </c>
      <c r="AJ172" s="6" t="str">
        <f ca="1">IF(AND($A172&lt;&gt;"",$A172&lt;&gt;"TOTAL"),IF(AND('[2]PDI_Descripcion tipo regimen ju'!$BH170&lt;&gt;"",'[2]PDI_Descripcion tipo regimen ju'!$BH170&lt;&gt;0),'[2]PDI_Descripcion tipo regimen ju'!$BH170,""),IF($A172="TOTAL",SUM(INDIRECT("AJ4:AJ"&amp;ROW()-1)),""))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IF(AND($A172&lt;&gt;"",$A172&lt;&gt;"TOTAL"),IF(AND('[2]PDI_Descripcion tipo regimen ju'!$BK170&lt;&gt;"",'[2]PDI_Descripcion tipo regimen ju'!$BK170&lt;&gt;0),'[2]PDI_Descripcion tipo regimen ju'!$BK170,""),IF($A172="TOTAL",SUM(INDIRECT("AL4:AL"&amp;ROW()-1)),""))</f>
        <v/>
      </c>
      <c r="AM172" s="6" t="str">
        <f ca="1">IF(AND($A172&lt;&gt;"",$A172&lt;&gt;"TOTAL"),IF(AND('[2]PDI_Descripcion tipo regimen ju'!$BM170&lt;&gt;"",'[2]PDI_Descripcion tipo regimen ju'!$BM170&lt;&gt;0),'[2]PDI_Descripcion tipo regimen ju'!$BM170,""),IF($A172="TOTAL",SUM(INDIRECT("AM4:AM"&amp;ROW()-1)),""))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IF(AND($A172&lt;&gt;"",$A172&lt;&gt;"TOTAL"),IF(AND('[2]PDI_Descripcion tipo regimen ju'!$BP170&lt;&gt;"",'[2]PDI_Descripcion tipo regimen ju'!$BP170&lt;&gt;0),'[2]PDI_Descripcion tipo regimen ju'!$BP170,""),IF($A172="TOTAL",SUM(INDIRECT("AO4:AO"&amp;ROW()-1)),""))</f>
        <v/>
      </c>
      <c r="AP172" s="6" t="str">
        <f ca="1">IF(AND($A172&lt;&gt;"",$A172&lt;&gt;"TOTAL"),IF(AND('[2]PDI_Descripcion tipo regimen ju'!$BR170&lt;&gt;"",'[2]PDI_Descripcion tipo regimen ju'!$BR170&lt;&gt;0),'[2]PDI_Descripcion tipo regimen ju'!$BR170,""),IF($A172="TOTAL",SUM(INDIRECT("AP4:AP"&amp;ROW()-1)),""))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IF(AND($A172&lt;&gt;"",$A172&lt;&gt;"TOTAL"),IF(AND('[2]PDI_Descripcion tipo regimen ju'!$BU170&lt;&gt;"",'[2]PDI_Descripcion tipo regimen ju'!$BU170&lt;&gt;0),'[2]PDI_Descripcion tipo regimen ju'!$BU170,""),IF($A172="TOTAL",SUM(INDIRECT("AR4:AR"&amp;ROW()-1)),""))</f>
        <v/>
      </c>
      <c r="AS172" s="6" t="str">
        <f ca="1">IF(AND($A172&lt;&gt;"",$A172&lt;&gt;"TOTAL"),IF(AND('[2]PDI_Descripcion tipo regimen ju'!$BW170&lt;&gt;"",'[2]PDI_Descripcion tipo regimen ju'!$BW170&lt;&gt;0),'[2]PDI_Descripcion tipo regimen ju'!$BW170,""),IF($A172="TOTAL",SUM(INDIRECT("AS4:AS"&amp;ROW()-1)),""))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IF(AND($A172&lt;&gt;"",$A172&lt;&gt;"TOTAL"),IF(AND('[2]PDI_Descripcion tipo regimen ju'!$BZ170&lt;&gt;"",'[2]PDI_Descripcion tipo regimen ju'!$BZ170&lt;&gt;0),'[2]PDI_Descripcion tipo regimen ju'!$BZ170,""),IF($A172="TOTAL",SUM(INDIRECT("AU4:AU"&amp;ROW()-1)),""))</f>
        <v/>
      </c>
      <c r="AV172" s="6" t="str">
        <f ca="1">IF(AND($A172&lt;&gt;"",$A172&lt;&gt;"TOTAL"),IF(AND('[2]PDI_Descripcion tipo regimen ju'!$CB170&lt;&gt;"",'[2]PDI_Descripcion tipo regimen ju'!$CB170&lt;&gt;0),'[2]PDI_Descripcion tipo regimen ju'!$CB170,""),IF($A172="TOTAL",SUM(INDIRECT("AV4:AV"&amp;ROW()-1)),""))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IF(AND($A172&lt;&gt;"",$A172&lt;&gt;"TOTAL"),IF(AND('[2]PDI_Descripcion tipo regimen ju'!$CE170&lt;&gt;"",'[2]PDI_Descripcion tipo regimen ju'!$CE170&lt;&gt;0),'[2]PDI_Descripcion tipo regimen ju'!$CE170,""),IF($A172="TOTAL",SUM(INDIRECT("AX4:AX"&amp;ROW()-1)),""))</f>
        <v/>
      </c>
      <c r="AY172" s="6" t="str">
        <f ca="1">IF(AND($A172&lt;&gt;"",$A172&lt;&gt;"TOTAL"),IF(AND('[2]PDI_Descripcion tipo regimen ju'!$CG170&lt;&gt;"",'[2]PDI_Descripcion tipo regimen ju'!$CG170&lt;&gt;0),'[2]PDI_Descripcion tipo regimen ju'!$CG170,""),IF($A172="TOTAL",SUM(INDIRECT("AY4:AY"&amp;ROW()-1)),""))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IF(AND($A172&lt;&gt;"",$A172&lt;&gt;"TOTAL"),IF(AND('[2]PDI_Descripcion tipo regimen ju'!$CJ170&lt;&gt;"",'[2]PDI_Descripcion tipo regimen ju'!$CJ170&lt;&gt;0),'[2]PDI_Descripcion tipo regimen ju'!$CJ170,""),IF($A172="TOTAL",SUM(INDIRECT("BA4:BA"&amp;ROW()-1)),""))</f>
        <v/>
      </c>
      <c r="BB172" s="6" t="str">
        <f ca="1">IF(AND($A172&lt;&gt;"",$A172&lt;&gt;"TOTAL"),IF(AND('[2]PDI_Descripcion tipo regimen ju'!$CL170&lt;&gt;"",'[2]PDI_Descripcion tipo regimen ju'!$CL170&lt;&gt;0),'[2]PDI_Descripcion tipo regimen ju'!$CL170,""),IF($A172="TOTAL",SUM(INDIRECT("BB4:BB"&amp;ROW()-1)),""))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IF(AND($A172&lt;&gt;"",$A172&lt;&gt;"TOTAL"),IF(AND('[2]PDI_Descripcion tipo regimen ju'!$CO170&lt;&gt;"",'[2]PDI_Descripcion tipo regimen ju'!$CO170&lt;&gt;0),'[2]PDI_Descripcion tipo regimen ju'!$CO170,""),IF($A172="TOTAL",SUM(INDIRECT("BD4:BD"&amp;ROW()-1)),""))</f>
        <v/>
      </c>
      <c r="BE172" s="6" t="str">
        <f ca="1">IF(AND($A172&lt;&gt;"",$A172&lt;&gt;"TOTAL"),IF(AND('[2]PDI_Descripcion tipo regimen ju'!$CQ170&lt;&gt;"",'[2]PDI_Descripcion tipo regimen ju'!$CQ170&lt;&gt;0),'[2]PDI_Descripcion tipo regimen ju'!$CQ170,""),IF($A172="TOTAL",SUM(INDIRECT("BE4:BE"&amp;ROW()-1)),""))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IF('[2]PDI_Descripcion tipo regimen ju'!$B171&lt;&gt;"",'[2]PDI_Descripcion tipo regimen ju'!$B171,IF(AND('[2]PDI_Descripcion tipo regimen ju'!$B171="",'[2]PDI_Descripcion tipo regimen ju'!$B172="",'[2]PDI_Descripcion tipo regimen ju'!$B170=""),"","TOTAL"))</f>
        <v/>
      </c>
      <c r="B173" s="6" t="str">
        <f ca="1">IF(AND($A173&lt;&gt;"",$A173&lt;&gt;"TOTAL"),IF(AND('[2]PDI_Descripcion tipo regimen ju'!$C171&lt;&gt;"",'[2]PDI_Descripcion tipo regimen ju'!$C171&lt;&gt;0),'[2]PDI_Descripcion tipo regimen ju'!$C171,""),IF($A173="TOTAL",SUM(INDIRECT("B4:B"&amp;ROW()-1)),""))</f>
        <v/>
      </c>
      <c r="C173" s="6" t="str">
        <f ca="1">IF(AND($A173&lt;&gt;"",$A173&lt;&gt;"TOTAL"),IF(AND('[2]PDI_Descripcion tipo regimen ju'!$E171&lt;&gt;"",'[2]PDI_Descripcion tipo regimen ju'!$E171&lt;&gt;0),'[2]PDI_Descripcion tipo regimen ju'!$E171,""),IF($A173="TOTAL",SUM(INDIRECT("C4:C"&amp;ROW()-1)),""))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IF(AND($A173&lt;&gt;"",$A173&lt;&gt;"TOTAL"),IF(AND('[2]PDI_Descripcion tipo regimen ju'!$H171&lt;&gt;"",'[2]PDI_Descripcion tipo regimen ju'!$H171&lt;&gt;0),'[2]PDI_Descripcion tipo regimen ju'!$H171,""),IF($A173="TOTAL",SUM(INDIRECT("E4:E"&amp;ROW()-1)),""))</f>
        <v/>
      </c>
      <c r="F173" s="6" t="str">
        <f ca="1">IF(AND($A173&lt;&gt;"",$A173&lt;&gt;"TOTAL"),IF(AND('[2]PDI_Descripcion tipo regimen ju'!$J171&lt;&gt;"",'[2]PDI_Descripcion tipo regimen ju'!$J171&lt;&gt;0),'[2]PDI_Descripcion tipo regimen ju'!$J171,""),IF($A173="TOTAL",SUM(INDIRECT("F4:F"&amp;ROW()-1)),""))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IF(AND($A173&lt;&gt;"",$A173&lt;&gt;"TOTAL"),IF(AND('[2]PDI_Descripcion tipo regimen ju'!$M171&lt;&gt;"",'[2]PDI_Descripcion tipo regimen ju'!$M171&lt;&gt;0),'[2]PDI_Descripcion tipo regimen ju'!$M171,""),IF($A173="TOTAL",SUM(INDIRECT("H4:H"&amp;ROW()-1)),""))</f>
        <v/>
      </c>
      <c r="I173" s="6" t="str">
        <f ca="1">IF(AND($A173&lt;&gt;"",$A173&lt;&gt;"TOTAL"),IF(AND('[2]PDI_Descripcion tipo regimen ju'!$O171&lt;&gt;"",'[2]PDI_Descripcion tipo regimen ju'!$O171&lt;&gt;0),'[2]PDI_Descripcion tipo regimen ju'!$O171,""),IF($A173="TOTAL",SUM(INDIRECT("I4:I"&amp;ROW()-1)),""))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IF(AND($A173&lt;&gt;"",$A173&lt;&gt;"TOTAL"),IF(AND('[2]PDI_Descripcion tipo regimen ju'!$R171&lt;&gt;"",'[2]PDI_Descripcion tipo regimen ju'!$R171&lt;&gt;0),'[2]PDI_Descripcion tipo regimen ju'!$R171,""),IF($A173="TOTAL",SUM(INDIRECT("K4:K"&amp;ROW()-1)),""))</f>
        <v/>
      </c>
      <c r="L173" s="6" t="str">
        <f ca="1">IF(AND($A173&lt;&gt;"",$A173&lt;&gt;"TOTAL"),IF(AND('[2]PDI_Descripcion tipo regimen ju'!$T171&lt;&gt;"",'[2]PDI_Descripcion tipo regimen ju'!$T171&lt;&gt;0),'[2]PDI_Descripcion tipo regimen ju'!$T171,""),IF($A173="TOTAL",SUM(INDIRECT("L4:L"&amp;ROW()-1)),""))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IF(AND($A173&lt;&gt;"",$A173&lt;&gt;"TOTAL"),IF(AND('[2]PDI_Descripcion tipo regimen ju'!$W171&lt;&gt;"",'[2]PDI_Descripcion tipo regimen ju'!$W171&lt;&gt;0),'[2]PDI_Descripcion tipo regimen ju'!$W171,""),IF($A173="TOTAL",SUM(INDIRECT("N4:N"&amp;ROW()-1)),""))</f>
        <v/>
      </c>
      <c r="O173" s="6" t="str">
        <f ca="1">IF(AND($A173&lt;&gt;"",$A173&lt;&gt;"TOTAL"),IF(AND('[2]PDI_Descripcion tipo regimen ju'!$Y171&lt;&gt;"",'[2]PDI_Descripcion tipo regimen ju'!$Y171&lt;&gt;0),'[2]PDI_Descripcion tipo regimen ju'!$Y171,""),IF($A173="TOTAL",SUM(INDIRECT("O4:O"&amp;ROW()-1)),""))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IF(AND($A173&lt;&gt;"",$A173&lt;&gt;"TOTAL"),IF(AND('[2]PDI_Descripcion tipo regimen ju'!$AB171&lt;&gt;"",'[2]PDI_Descripcion tipo regimen ju'!$AB171&lt;&gt;0),'[2]PDI_Descripcion tipo regimen ju'!$AB171,""),IF($A173="TOTAL",SUM(INDIRECT("Q4:Q"&amp;ROW()-1)),""))</f>
        <v/>
      </c>
      <c r="R173" s="6" t="str">
        <f ca="1">IF(AND($A173&lt;&gt;"",$A173&lt;&gt;"TOTAL"),IF(AND('[2]PDI_Descripcion tipo regimen ju'!$AD171&lt;&gt;"",'[2]PDI_Descripcion tipo regimen ju'!$AD171&lt;&gt;0),'[2]PDI_Descripcion tipo regimen ju'!$AD171,""),IF($A173="TOTAL",SUM(INDIRECT("R4:R"&amp;ROW()-1)),""))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IF(AND($A173&lt;&gt;"",$A173&lt;&gt;"TOTAL"),IF(AND('[2]PDI_Descripcion tipo regimen ju'!$AG171&lt;&gt;"",'[2]PDI_Descripcion tipo regimen ju'!$AG171&lt;&gt;0),'[2]PDI_Descripcion tipo regimen ju'!$AG171,""),IF($A173="TOTAL",SUM(INDIRECT("T4:T"&amp;ROW()-1)),""))</f>
        <v/>
      </c>
      <c r="U173" s="6" t="str">
        <f ca="1">IF(AND($A173&lt;&gt;"",$A173&lt;&gt;"TOTAL"),IF(AND('[2]PDI_Descripcion tipo regimen ju'!$AI171&lt;&gt;"",'[2]PDI_Descripcion tipo regimen ju'!$AI171&lt;&gt;0),'[2]PDI_Descripcion tipo regimen ju'!$AI171,""),IF($A173="TOTAL",SUM(INDIRECT("U4:U"&amp;ROW()-1)),""))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IF(AND($A173&lt;&gt;"",$A173&lt;&gt;"TOTAL"),IF(AND('[2]PDI_Descripcion tipo regimen ju'!$AL171&lt;&gt;"",'[2]PDI_Descripcion tipo regimen ju'!$AL171&lt;&gt;0),'[2]PDI_Descripcion tipo regimen ju'!$AL171,""),IF($A173="TOTAL",SUM(INDIRECT("W4:W"&amp;ROW()-1)),""))</f>
        <v/>
      </c>
      <c r="X173" s="6" t="str">
        <f ca="1">IF(AND($A173&lt;&gt;"",$A173&lt;&gt;"TOTAL"),IF(AND('[2]PDI_Descripcion tipo regimen ju'!$AN171&lt;&gt;"",'[2]PDI_Descripcion tipo regimen ju'!$AN171&lt;&gt;0),'[2]PDI_Descripcion tipo regimen ju'!$AN171,""),IF($A173="TOTAL",SUM(INDIRECT("X4:X"&amp;ROW()-1)),""))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IF(AND($A173&lt;&gt;"",$A173&lt;&gt;"TOTAL"),IF(AND('[2]PDI_Descripcion tipo regimen ju'!$AQ171&lt;&gt;"",'[2]PDI_Descripcion tipo regimen ju'!$AQ171&lt;&gt;0),'[2]PDI_Descripcion tipo regimen ju'!$AQ171,""),IF($A173="TOTAL",SUM(INDIRECT("Z4:Z"&amp;ROW()-1)),""))</f>
        <v/>
      </c>
      <c r="AA173" s="6" t="str">
        <f ca="1">IF(AND($A173&lt;&gt;"",$A173&lt;&gt;"TOTAL"),IF(AND('[2]PDI_Descripcion tipo regimen ju'!$AS171&lt;&gt;"",'[2]PDI_Descripcion tipo regimen ju'!$AS171&lt;&gt;0),'[2]PDI_Descripcion tipo regimen ju'!$AS171,""),IF($A173="TOTAL",SUM(INDIRECT("AA4:AA"&amp;ROW()-1)),""))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IF(AND($A173&lt;&gt;"",$A173&lt;&gt;"TOTAL"),IF(AND('[2]PDI_Descripcion tipo regimen ju'!$AV171&lt;&gt;"",'[2]PDI_Descripcion tipo regimen ju'!$AV171&lt;&gt;0),'[2]PDI_Descripcion tipo regimen ju'!$AV171,""),IF($A173="TOTAL",SUM(INDIRECT("AC4:AC"&amp;ROW()-1)),""))</f>
        <v/>
      </c>
      <c r="AD173" s="6" t="str">
        <f ca="1">IF(AND($A173&lt;&gt;"",$A173&lt;&gt;"TOTAL"),IF(AND('[2]PDI_Descripcion tipo regimen ju'!$AX171&lt;&gt;"",'[2]PDI_Descripcion tipo regimen ju'!$AX171&lt;&gt;0),'[2]PDI_Descripcion tipo regimen ju'!$AX171,""),IF($A173="TOTAL",SUM(INDIRECT("AD4:AD"&amp;ROW()-1)),""))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IF(AND($A173&lt;&gt;"",$A173&lt;&gt;"TOTAL"),IF(AND('[2]PDI_Descripcion tipo regimen ju'!$BA171&lt;&gt;"",'[2]PDI_Descripcion tipo regimen ju'!$BA171&lt;&gt;0),'[2]PDI_Descripcion tipo regimen ju'!$BA171,""),IF($A173="TOTAL",SUM(INDIRECT("AF4:AF"&amp;ROW()-1)),""))</f>
        <v/>
      </c>
      <c r="AG173" s="6" t="str">
        <f ca="1">IF(AND($A173&lt;&gt;"",$A173&lt;&gt;"TOTAL"),IF(AND('[2]PDI_Descripcion tipo regimen ju'!$BC171&lt;&gt;"",'[2]PDI_Descripcion tipo regimen ju'!$BC171&lt;&gt;0),'[2]PDI_Descripcion tipo regimen ju'!$BC171,""),IF($A173="TOTAL",SUM(INDIRECT("AG4:AG"&amp;ROW()-1)),""))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IF(AND($A173&lt;&gt;"",$A173&lt;&gt;"TOTAL"),IF(AND('[2]PDI_Descripcion tipo regimen ju'!$BF171&lt;&gt;"",'[2]PDI_Descripcion tipo regimen ju'!$BF171&lt;&gt;0),'[2]PDI_Descripcion tipo regimen ju'!$BF171,""),IF($A173="TOTAL",SUM(INDIRECT("AI4:AI"&amp;ROW()-1)),""))</f>
        <v/>
      </c>
      <c r="AJ173" s="6" t="str">
        <f ca="1">IF(AND($A173&lt;&gt;"",$A173&lt;&gt;"TOTAL"),IF(AND('[2]PDI_Descripcion tipo regimen ju'!$BH171&lt;&gt;"",'[2]PDI_Descripcion tipo regimen ju'!$BH171&lt;&gt;0),'[2]PDI_Descripcion tipo regimen ju'!$BH171,""),IF($A173="TOTAL",SUM(INDIRECT("AJ4:AJ"&amp;ROW()-1)),""))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IF(AND($A173&lt;&gt;"",$A173&lt;&gt;"TOTAL"),IF(AND('[2]PDI_Descripcion tipo regimen ju'!$BK171&lt;&gt;"",'[2]PDI_Descripcion tipo regimen ju'!$BK171&lt;&gt;0),'[2]PDI_Descripcion tipo regimen ju'!$BK171,""),IF($A173="TOTAL",SUM(INDIRECT("AL4:AL"&amp;ROW()-1)),""))</f>
        <v/>
      </c>
      <c r="AM173" s="6" t="str">
        <f ca="1">IF(AND($A173&lt;&gt;"",$A173&lt;&gt;"TOTAL"),IF(AND('[2]PDI_Descripcion tipo regimen ju'!$BM171&lt;&gt;"",'[2]PDI_Descripcion tipo regimen ju'!$BM171&lt;&gt;0),'[2]PDI_Descripcion tipo regimen ju'!$BM171,""),IF($A173="TOTAL",SUM(INDIRECT("AM4:AM"&amp;ROW()-1)),""))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IF(AND($A173&lt;&gt;"",$A173&lt;&gt;"TOTAL"),IF(AND('[2]PDI_Descripcion tipo regimen ju'!$BP171&lt;&gt;"",'[2]PDI_Descripcion tipo regimen ju'!$BP171&lt;&gt;0),'[2]PDI_Descripcion tipo regimen ju'!$BP171,""),IF($A173="TOTAL",SUM(INDIRECT("AO4:AO"&amp;ROW()-1)),""))</f>
        <v/>
      </c>
      <c r="AP173" s="6" t="str">
        <f ca="1">IF(AND($A173&lt;&gt;"",$A173&lt;&gt;"TOTAL"),IF(AND('[2]PDI_Descripcion tipo regimen ju'!$BR171&lt;&gt;"",'[2]PDI_Descripcion tipo regimen ju'!$BR171&lt;&gt;0),'[2]PDI_Descripcion tipo regimen ju'!$BR171,""),IF($A173="TOTAL",SUM(INDIRECT("AP4:AP"&amp;ROW()-1)),""))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IF(AND($A173&lt;&gt;"",$A173&lt;&gt;"TOTAL"),IF(AND('[2]PDI_Descripcion tipo regimen ju'!$BU171&lt;&gt;"",'[2]PDI_Descripcion tipo regimen ju'!$BU171&lt;&gt;0),'[2]PDI_Descripcion tipo regimen ju'!$BU171,""),IF($A173="TOTAL",SUM(INDIRECT("AR4:AR"&amp;ROW()-1)),""))</f>
        <v/>
      </c>
      <c r="AS173" s="6" t="str">
        <f ca="1">IF(AND($A173&lt;&gt;"",$A173&lt;&gt;"TOTAL"),IF(AND('[2]PDI_Descripcion tipo regimen ju'!$BW171&lt;&gt;"",'[2]PDI_Descripcion tipo regimen ju'!$BW171&lt;&gt;0),'[2]PDI_Descripcion tipo regimen ju'!$BW171,""),IF($A173="TOTAL",SUM(INDIRECT("AS4:AS"&amp;ROW()-1)),""))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IF(AND($A173&lt;&gt;"",$A173&lt;&gt;"TOTAL"),IF(AND('[2]PDI_Descripcion tipo regimen ju'!$BZ171&lt;&gt;"",'[2]PDI_Descripcion tipo regimen ju'!$BZ171&lt;&gt;0),'[2]PDI_Descripcion tipo regimen ju'!$BZ171,""),IF($A173="TOTAL",SUM(INDIRECT("AU4:AU"&amp;ROW()-1)),""))</f>
        <v/>
      </c>
      <c r="AV173" s="6" t="str">
        <f ca="1">IF(AND($A173&lt;&gt;"",$A173&lt;&gt;"TOTAL"),IF(AND('[2]PDI_Descripcion tipo regimen ju'!$CB171&lt;&gt;"",'[2]PDI_Descripcion tipo regimen ju'!$CB171&lt;&gt;0),'[2]PDI_Descripcion tipo regimen ju'!$CB171,""),IF($A173="TOTAL",SUM(INDIRECT("AV4:AV"&amp;ROW()-1)),""))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IF(AND($A173&lt;&gt;"",$A173&lt;&gt;"TOTAL"),IF(AND('[2]PDI_Descripcion tipo regimen ju'!$CE171&lt;&gt;"",'[2]PDI_Descripcion tipo regimen ju'!$CE171&lt;&gt;0),'[2]PDI_Descripcion tipo regimen ju'!$CE171,""),IF($A173="TOTAL",SUM(INDIRECT("AX4:AX"&amp;ROW()-1)),""))</f>
        <v/>
      </c>
      <c r="AY173" s="6" t="str">
        <f ca="1">IF(AND($A173&lt;&gt;"",$A173&lt;&gt;"TOTAL"),IF(AND('[2]PDI_Descripcion tipo regimen ju'!$CG171&lt;&gt;"",'[2]PDI_Descripcion tipo regimen ju'!$CG171&lt;&gt;0),'[2]PDI_Descripcion tipo regimen ju'!$CG171,""),IF($A173="TOTAL",SUM(INDIRECT("AY4:AY"&amp;ROW()-1)),""))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IF(AND($A173&lt;&gt;"",$A173&lt;&gt;"TOTAL"),IF(AND('[2]PDI_Descripcion tipo regimen ju'!$CJ171&lt;&gt;"",'[2]PDI_Descripcion tipo regimen ju'!$CJ171&lt;&gt;0),'[2]PDI_Descripcion tipo regimen ju'!$CJ171,""),IF($A173="TOTAL",SUM(INDIRECT("BA4:BA"&amp;ROW()-1)),""))</f>
        <v/>
      </c>
      <c r="BB173" s="6" t="str">
        <f ca="1">IF(AND($A173&lt;&gt;"",$A173&lt;&gt;"TOTAL"),IF(AND('[2]PDI_Descripcion tipo regimen ju'!$CL171&lt;&gt;"",'[2]PDI_Descripcion tipo regimen ju'!$CL171&lt;&gt;0),'[2]PDI_Descripcion tipo regimen ju'!$CL171,""),IF($A173="TOTAL",SUM(INDIRECT("BB4:BB"&amp;ROW()-1)),""))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IF(AND($A173&lt;&gt;"",$A173&lt;&gt;"TOTAL"),IF(AND('[2]PDI_Descripcion tipo regimen ju'!$CO171&lt;&gt;"",'[2]PDI_Descripcion tipo regimen ju'!$CO171&lt;&gt;0),'[2]PDI_Descripcion tipo regimen ju'!$CO171,""),IF($A173="TOTAL",SUM(INDIRECT("BD4:BD"&amp;ROW()-1)),""))</f>
        <v/>
      </c>
      <c r="BE173" s="6" t="str">
        <f ca="1">IF(AND($A173&lt;&gt;"",$A173&lt;&gt;"TOTAL"),IF(AND('[2]PDI_Descripcion tipo regimen ju'!$CQ171&lt;&gt;"",'[2]PDI_Descripcion tipo regimen ju'!$CQ171&lt;&gt;0),'[2]PDI_Descripcion tipo regimen ju'!$CQ171,""),IF($A173="TOTAL",SUM(INDIRECT("BE4:BE"&amp;ROW()-1)),""))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IF('[2]PDI_Descripcion tipo regimen ju'!$B172&lt;&gt;"",'[2]PDI_Descripcion tipo regimen ju'!$B172,IF(AND('[2]PDI_Descripcion tipo regimen ju'!$B172="",'[2]PDI_Descripcion tipo regimen ju'!$B173="",'[2]PDI_Descripcion tipo regimen ju'!$B171=""),"","TOTAL"))</f>
        <v/>
      </c>
      <c r="B174" s="6" t="str">
        <f ca="1">IF(AND($A174&lt;&gt;"",$A174&lt;&gt;"TOTAL"),IF(AND('[2]PDI_Descripcion tipo regimen ju'!$C172&lt;&gt;"",'[2]PDI_Descripcion tipo regimen ju'!$C172&lt;&gt;0),'[2]PDI_Descripcion tipo regimen ju'!$C172,""),IF($A174="TOTAL",SUM(INDIRECT("B4:B"&amp;ROW()-1)),""))</f>
        <v/>
      </c>
      <c r="C174" s="6" t="str">
        <f ca="1">IF(AND($A174&lt;&gt;"",$A174&lt;&gt;"TOTAL"),IF(AND('[2]PDI_Descripcion tipo regimen ju'!$E172&lt;&gt;"",'[2]PDI_Descripcion tipo regimen ju'!$E172&lt;&gt;0),'[2]PDI_Descripcion tipo regimen ju'!$E172,""),IF($A174="TOTAL",SUM(INDIRECT("C4:C"&amp;ROW()-1)),""))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IF(AND($A174&lt;&gt;"",$A174&lt;&gt;"TOTAL"),IF(AND('[2]PDI_Descripcion tipo regimen ju'!$H172&lt;&gt;"",'[2]PDI_Descripcion tipo regimen ju'!$H172&lt;&gt;0),'[2]PDI_Descripcion tipo regimen ju'!$H172,""),IF($A174="TOTAL",SUM(INDIRECT("E4:E"&amp;ROW()-1)),""))</f>
        <v/>
      </c>
      <c r="F174" s="6" t="str">
        <f ca="1">IF(AND($A174&lt;&gt;"",$A174&lt;&gt;"TOTAL"),IF(AND('[2]PDI_Descripcion tipo regimen ju'!$J172&lt;&gt;"",'[2]PDI_Descripcion tipo regimen ju'!$J172&lt;&gt;0),'[2]PDI_Descripcion tipo regimen ju'!$J172,""),IF($A174="TOTAL",SUM(INDIRECT("F4:F"&amp;ROW()-1)),""))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IF(AND($A174&lt;&gt;"",$A174&lt;&gt;"TOTAL"),IF(AND('[2]PDI_Descripcion tipo regimen ju'!$M172&lt;&gt;"",'[2]PDI_Descripcion tipo regimen ju'!$M172&lt;&gt;0),'[2]PDI_Descripcion tipo regimen ju'!$M172,""),IF($A174="TOTAL",SUM(INDIRECT("H4:H"&amp;ROW()-1)),""))</f>
        <v/>
      </c>
      <c r="I174" s="6" t="str">
        <f ca="1">IF(AND($A174&lt;&gt;"",$A174&lt;&gt;"TOTAL"),IF(AND('[2]PDI_Descripcion tipo regimen ju'!$O172&lt;&gt;"",'[2]PDI_Descripcion tipo regimen ju'!$O172&lt;&gt;0),'[2]PDI_Descripcion tipo regimen ju'!$O172,""),IF($A174="TOTAL",SUM(INDIRECT("I4:I"&amp;ROW()-1)),""))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IF(AND($A174&lt;&gt;"",$A174&lt;&gt;"TOTAL"),IF(AND('[2]PDI_Descripcion tipo regimen ju'!$R172&lt;&gt;"",'[2]PDI_Descripcion tipo regimen ju'!$R172&lt;&gt;0),'[2]PDI_Descripcion tipo regimen ju'!$R172,""),IF($A174="TOTAL",SUM(INDIRECT("K4:K"&amp;ROW()-1)),""))</f>
        <v/>
      </c>
      <c r="L174" s="6" t="str">
        <f ca="1">IF(AND($A174&lt;&gt;"",$A174&lt;&gt;"TOTAL"),IF(AND('[2]PDI_Descripcion tipo regimen ju'!$T172&lt;&gt;"",'[2]PDI_Descripcion tipo regimen ju'!$T172&lt;&gt;0),'[2]PDI_Descripcion tipo regimen ju'!$T172,""),IF($A174="TOTAL",SUM(INDIRECT("L4:L"&amp;ROW()-1)),""))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IF(AND($A174&lt;&gt;"",$A174&lt;&gt;"TOTAL"),IF(AND('[2]PDI_Descripcion tipo regimen ju'!$W172&lt;&gt;"",'[2]PDI_Descripcion tipo regimen ju'!$W172&lt;&gt;0),'[2]PDI_Descripcion tipo regimen ju'!$W172,""),IF($A174="TOTAL",SUM(INDIRECT("N4:N"&amp;ROW()-1)),""))</f>
        <v/>
      </c>
      <c r="O174" s="6" t="str">
        <f ca="1">IF(AND($A174&lt;&gt;"",$A174&lt;&gt;"TOTAL"),IF(AND('[2]PDI_Descripcion tipo regimen ju'!$Y172&lt;&gt;"",'[2]PDI_Descripcion tipo regimen ju'!$Y172&lt;&gt;0),'[2]PDI_Descripcion tipo regimen ju'!$Y172,""),IF($A174="TOTAL",SUM(INDIRECT("O4:O"&amp;ROW()-1)),""))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IF(AND($A174&lt;&gt;"",$A174&lt;&gt;"TOTAL"),IF(AND('[2]PDI_Descripcion tipo regimen ju'!$AB172&lt;&gt;"",'[2]PDI_Descripcion tipo regimen ju'!$AB172&lt;&gt;0),'[2]PDI_Descripcion tipo regimen ju'!$AB172,""),IF($A174="TOTAL",SUM(INDIRECT("Q4:Q"&amp;ROW()-1)),""))</f>
        <v/>
      </c>
      <c r="R174" s="6" t="str">
        <f ca="1">IF(AND($A174&lt;&gt;"",$A174&lt;&gt;"TOTAL"),IF(AND('[2]PDI_Descripcion tipo regimen ju'!$AD172&lt;&gt;"",'[2]PDI_Descripcion tipo regimen ju'!$AD172&lt;&gt;0),'[2]PDI_Descripcion tipo regimen ju'!$AD172,""),IF($A174="TOTAL",SUM(INDIRECT("R4:R"&amp;ROW()-1)),""))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IF(AND($A174&lt;&gt;"",$A174&lt;&gt;"TOTAL"),IF(AND('[2]PDI_Descripcion tipo regimen ju'!$AG172&lt;&gt;"",'[2]PDI_Descripcion tipo regimen ju'!$AG172&lt;&gt;0),'[2]PDI_Descripcion tipo regimen ju'!$AG172,""),IF($A174="TOTAL",SUM(INDIRECT("T4:T"&amp;ROW()-1)),""))</f>
        <v/>
      </c>
      <c r="U174" s="6" t="str">
        <f ca="1">IF(AND($A174&lt;&gt;"",$A174&lt;&gt;"TOTAL"),IF(AND('[2]PDI_Descripcion tipo regimen ju'!$AI172&lt;&gt;"",'[2]PDI_Descripcion tipo regimen ju'!$AI172&lt;&gt;0),'[2]PDI_Descripcion tipo regimen ju'!$AI172,""),IF($A174="TOTAL",SUM(INDIRECT("U4:U"&amp;ROW()-1)),""))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IF(AND($A174&lt;&gt;"",$A174&lt;&gt;"TOTAL"),IF(AND('[2]PDI_Descripcion tipo regimen ju'!$AL172&lt;&gt;"",'[2]PDI_Descripcion tipo regimen ju'!$AL172&lt;&gt;0),'[2]PDI_Descripcion tipo regimen ju'!$AL172,""),IF($A174="TOTAL",SUM(INDIRECT("W4:W"&amp;ROW()-1)),""))</f>
        <v/>
      </c>
      <c r="X174" s="6" t="str">
        <f ca="1">IF(AND($A174&lt;&gt;"",$A174&lt;&gt;"TOTAL"),IF(AND('[2]PDI_Descripcion tipo regimen ju'!$AN172&lt;&gt;"",'[2]PDI_Descripcion tipo regimen ju'!$AN172&lt;&gt;0),'[2]PDI_Descripcion tipo regimen ju'!$AN172,""),IF($A174="TOTAL",SUM(INDIRECT("X4:X"&amp;ROW()-1)),""))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IF(AND($A174&lt;&gt;"",$A174&lt;&gt;"TOTAL"),IF(AND('[2]PDI_Descripcion tipo regimen ju'!$AQ172&lt;&gt;"",'[2]PDI_Descripcion tipo regimen ju'!$AQ172&lt;&gt;0),'[2]PDI_Descripcion tipo regimen ju'!$AQ172,""),IF($A174="TOTAL",SUM(INDIRECT("Z4:Z"&amp;ROW()-1)),""))</f>
        <v/>
      </c>
      <c r="AA174" s="6" t="str">
        <f ca="1">IF(AND($A174&lt;&gt;"",$A174&lt;&gt;"TOTAL"),IF(AND('[2]PDI_Descripcion tipo regimen ju'!$AS172&lt;&gt;"",'[2]PDI_Descripcion tipo regimen ju'!$AS172&lt;&gt;0),'[2]PDI_Descripcion tipo regimen ju'!$AS172,""),IF($A174="TOTAL",SUM(INDIRECT("AA4:AA"&amp;ROW()-1)),""))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IF(AND($A174&lt;&gt;"",$A174&lt;&gt;"TOTAL"),IF(AND('[2]PDI_Descripcion tipo regimen ju'!$AV172&lt;&gt;"",'[2]PDI_Descripcion tipo regimen ju'!$AV172&lt;&gt;0),'[2]PDI_Descripcion tipo regimen ju'!$AV172,""),IF($A174="TOTAL",SUM(INDIRECT("AC4:AC"&amp;ROW()-1)),""))</f>
        <v/>
      </c>
      <c r="AD174" s="6" t="str">
        <f ca="1">IF(AND($A174&lt;&gt;"",$A174&lt;&gt;"TOTAL"),IF(AND('[2]PDI_Descripcion tipo regimen ju'!$AX172&lt;&gt;"",'[2]PDI_Descripcion tipo regimen ju'!$AX172&lt;&gt;0),'[2]PDI_Descripcion tipo regimen ju'!$AX172,""),IF($A174="TOTAL",SUM(INDIRECT("AD4:AD"&amp;ROW()-1)),""))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IF(AND($A174&lt;&gt;"",$A174&lt;&gt;"TOTAL"),IF(AND('[2]PDI_Descripcion tipo regimen ju'!$BA172&lt;&gt;"",'[2]PDI_Descripcion tipo regimen ju'!$BA172&lt;&gt;0),'[2]PDI_Descripcion tipo regimen ju'!$BA172,""),IF($A174="TOTAL",SUM(INDIRECT("AF4:AF"&amp;ROW()-1)),""))</f>
        <v/>
      </c>
      <c r="AG174" s="6" t="str">
        <f ca="1">IF(AND($A174&lt;&gt;"",$A174&lt;&gt;"TOTAL"),IF(AND('[2]PDI_Descripcion tipo regimen ju'!$BC172&lt;&gt;"",'[2]PDI_Descripcion tipo regimen ju'!$BC172&lt;&gt;0),'[2]PDI_Descripcion tipo regimen ju'!$BC172,""),IF($A174="TOTAL",SUM(INDIRECT("AG4:AG"&amp;ROW()-1)),""))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IF(AND($A174&lt;&gt;"",$A174&lt;&gt;"TOTAL"),IF(AND('[2]PDI_Descripcion tipo regimen ju'!$BF172&lt;&gt;"",'[2]PDI_Descripcion tipo regimen ju'!$BF172&lt;&gt;0),'[2]PDI_Descripcion tipo regimen ju'!$BF172,""),IF($A174="TOTAL",SUM(INDIRECT("AI4:AI"&amp;ROW()-1)),""))</f>
        <v/>
      </c>
      <c r="AJ174" s="6" t="str">
        <f ca="1">IF(AND($A174&lt;&gt;"",$A174&lt;&gt;"TOTAL"),IF(AND('[2]PDI_Descripcion tipo regimen ju'!$BH172&lt;&gt;"",'[2]PDI_Descripcion tipo regimen ju'!$BH172&lt;&gt;0),'[2]PDI_Descripcion tipo regimen ju'!$BH172,""),IF($A174="TOTAL",SUM(INDIRECT("AJ4:AJ"&amp;ROW()-1)),""))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IF(AND($A174&lt;&gt;"",$A174&lt;&gt;"TOTAL"),IF(AND('[2]PDI_Descripcion tipo regimen ju'!$BK172&lt;&gt;"",'[2]PDI_Descripcion tipo regimen ju'!$BK172&lt;&gt;0),'[2]PDI_Descripcion tipo regimen ju'!$BK172,""),IF($A174="TOTAL",SUM(INDIRECT("AL4:AL"&amp;ROW()-1)),""))</f>
        <v/>
      </c>
      <c r="AM174" s="6" t="str">
        <f ca="1">IF(AND($A174&lt;&gt;"",$A174&lt;&gt;"TOTAL"),IF(AND('[2]PDI_Descripcion tipo regimen ju'!$BM172&lt;&gt;"",'[2]PDI_Descripcion tipo regimen ju'!$BM172&lt;&gt;0),'[2]PDI_Descripcion tipo regimen ju'!$BM172,""),IF($A174="TOTAL",SUM(INDIRECT("AM4:AM"&amp;ROW()-1)),""))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IF(AND($A174&lt;&gt;"",$A174&lt;&gt;"TOTAL"),IF(AND('[2]PDI_Descripcion tipo regimen ju'!$BP172&lt;&gt;"",'[2]PDI_Descripcion tipo regimen ju'!$BP172&lt;&gt;0),'[2]PDI_Descripcion tipo regimen ju'!$BP172,""),IF($A174="TOTAL",SUM(INDIRECT("AO4:AO"&amp;ROW()-1)),""))</f>
        <v/>
      </c>
      <c r="AP174" s="6" t="str">
        <f ca="1">IF(AND($A174&lt;&gt;"",$A174&lt;&gt;"TOTAL"),IF(AND('[2]PDI_Descripcion tipo regimen ju'!$BR172&lt;&gt;"",'[2]PDI_Descripcion tipo regimen ju'!$BR172&lt;&gt;0),'[2]PDI_Descripcion tipo regimen ju'!$BR172,""),IF($A174="TOTAL",SUM(INDIRECT("AP4:AP"&amp;ROW()-1)),""))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IF(AND($A174&lt;&gt;"",$A174&lt;&gt;"TOTAL"),IF(AND('[2]PDI_Descripcion tipo regimen ju'!$BU172&lt;&gt;"",'[2]PDI_Descripcion tipo regimen ju'!$BU172&lt;&gt;0),'[2]PDI_Descripcion tipo regimen ju'!$BU172,""),IF($A174="TOTAL",SUM(INDIRECT("AR4:AR"&amp;ROW()-1)),""))</f>
        <v/>
      </c>
      <c r="AS174" s="6" t="str">
        <f ca="1">IF(AND($A174&lt;&gt;"",$A174&lt;&gt;"TOTAL"),IF(AND('[2]PDI_Descripcion tipo regimen ju'!$BW172&lt;&gt;"",'[2]PDI_Descripcion tipo regimen ju'!$BW172&lt;&gt;0),'[2]PDI_Descripcion tipo regimen ju'!$BW172,""),IF($A174="TOTAL",SUM(INDIRECT("AS4:AS"&amp;ROW()-1)),""))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IF(AND($A174&lt;&gt;"",$A174&lt;&gt;"TOTAL"),IF(AND('[2]PDI_Descripcion tipo regimen ju'!$BZ172&lt;&gt;"",'[2]PDI_Descripcion tipo regimen ju'!$BZ172&lt;&gt;0),'[2]PDI_Descripcion tipo regimen ju'!$BZ172,""),IF($A174="TOTAL",SUM(INDIRECT("AU4:AU"&amp;ROW()-1)),""))</f>
        <v/>
      </c>
      <c r="AV174" s="6" t="str">
        <f ca="1">IF(AND($A174&lt;&gt;"",$A174&lt;&gt;"TOTAL"),IF(AND('[2]PDI_Descripcion tipo regimen ju'!$CB172&lt;&gt;"",'[2]PDI_Descripcion tipo regimen ju'!$CB172&lt;&gt;0),'[2]PDI_Descripcion tipo regimen ju'!$CB172,""),IF($A174="TOTAL",SUM(INDIRECT("AV4:AV"&amp;ROW()-1)),""))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IF(AND($A174&lt;&gt;"",$A174&lt;&gt;"TOTAL"),IF(AND('[2]PDI_Descripcion tipo regimen ju'!$CE172&lt;&gt;"",'[2]PDI_Descripcion tipo regimen ju'!$CE172&lt;&gt;0),'[2]PDI_Descripcion tipo regimen ju'!$CE172,""),IF($A174="TOTAL",SUM(INDIRECT("AX4:AX"&amp;ROW()-1)),""))</f>
        <v/>
      </c>
      <c r="AY174" s="6" t="str">
        <f ca="1">IF(AND($A174&lt;&gt;"",$A174&lt;&gt;"TOTAL"),IF(AND('[2]PDI_Descripcion tipo regimen ju'!$CG172&lt;&gt;"",'[2]PDI_Descripcion tipo regimen ju'!$CG172&lt;&gt;0),'[2]PDI_Descripcion tipo regimen ju'!$CG172,""),IF($A174="TOTAL",SUM(INDIRECT("AY4:AY"&amp;ROW()-1)),""))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IF(AND($A174&lt;&gt;"",$A174&lt;&gt;"TOTAL"),IF(AND('[2]PDI_Descripcion tipo regimen ju'!$CJ172&lt;&gt;"",'[2]PDI_Descripcion tipo regimen ju'!$CJ172&lt;&gt;0),'[2]PDI_Descripcion tipo regimen ju'!$CJ172,""),IF($A174="TOTAL",SUM(INDIRECT("BA4:BA"&amp;ROW()-1)),""))</f>
        <v/>
      </c>
      <c r="BB174" s="6" t="str">
        <f ca="1">IF(AND($A174&lt;&gt;"",$A174&lt;&gt;"TOTAL"),IF(AND('[2]PDI_Descripcion tipo regimen ju'!$CL172&lt;&gt;"",'[2]PDI_Descripcion tipo regimen ju'!$CL172&lt;&gt;0),'[2]PDI_Descripcion tipo regimen ju'!$CL172,""),IF($A174="TOTAL",SUM(INDIRECT("BB4:BB"&amp;ROW()-1)),""))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IF(AND($A174&lt;&gt;"",$A174&lt;&gt;"TOTAL"),IF(AND('[2]PDI_Descripcion tipo regimen ju'!$CO172&lt;&gt;"",'[2]PDI_Descripcion tipo regimen ju'!$CO172&lt;&gt;0),'[2]PDI_Descripcion tipo regimen ju'!$CO172,""),IF($A174="TOTAL",SUM(INDIRECT("BD4:BD"&amp;ROW()-1)),""))</f>
        <v/>
      </c>
      <c r="BE174" s="6" t="str">
        <f ca="1">IF(AND($A174&lt;&gt;"",$A174&lt;&gt;"TOTAL"),IF(AND('[2]PDI_Descripcion tipo regimen ju'!$CQ172&lt;&gt;"",'[2]PDI_Descripcion tipo regimen ju'!$CQ172&lt;&gt;0),'[2]PDI_Descripcion tipo regimen ju'!$CQ172,""),IF($A174="TOTAL",SUM(INDIRECT("BE4:BE"&amp;ROW()-1)),""))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IF('[2]PDI_Descripcion tipo regimen ju'!$B173&lt;&gt;"",'[2]PDI_Descripcion tipo regimen ju'!$B173,IF(AND('[2]PDI_Descripcion tipo regimen ju'!$B173="",'[2]PDI_Descripcion tipo regimen ju'!$B174="",'[2]PDI_Descripcion tipo regimen ju'!$B172=""),"","TOTAL"))</f>
        <v/>
      </c>
      <c r="B175" s="6" t="str">
        <f ca="1">IF(AND($A175&lt;&gt;"",$A175&lt;&gt;"TOTAL"),IF(AND('[2]PDI_Descripcion tipo regimen ju'!$C173&lt;&gt;"",'[2]PDI_Descripcion tipo regimen ju'!$C173&lt;&gt;0),'[2]PDI_Descripcion tipo regimen ju'!$C173,""),IF($A175="TOTAL",SUM(INDIRECT("B4:B"&amp;ROW()-1)),""))</f>
        <v/>
      </c>
      <c r="C175" s="6" t="str">
        <f ca="1">IF(AND($A175&lt;&gt;"",$A175&lt;&gt;"TOTAL"),IF(AND('[2]PDI_Descripcion tipo regimen ju'!$E173&lt;&gt;"",'[2]PDI_Descripcion tipo regimen ju'!$E173&lt;&gt;0),'[2]PDI_Descripcion tipo regimen ju'!$E173,""),IF($A175="TOTAL",SUM(INDIRECT("C4:C"&amp;ROW()-1)),""))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IF(AND($A175&lt;&gt;"",$A175&lt;&gt;"TOTAL"),IF(AND('[2]PDI_Descripcion tipo regimen ju'!$H173&lt;&gt;"",'[2]PDI_Descripcion tipo regimen ju'!$H173&lt;&gt;0),'[2]PDI_Descripcion tipo regimen ju'!$H173,""),IF($A175="TOTAL",SUM(INDIRECT("E4:E"&amp;ROW()-1)),""))</f>
        <v/>
      </c>
      <c r="F175" s="6" t="str">
        <f ca="1">IF(AND($A175&lt;&gt;"",$A175&lt;&gt;"TOTAL"),IF(AND('[2]PDI_Descripcion tipo regimen ju'!$J173&lt;&gt;"",'[2]PDI_Descripcion tipo regimen ju'!$J173&lt;&gt;0),'[2]PDI_Descripcion tipo regimen ju'!$J173,""),IF($A175="TOTAL",SUM(INDIRECT("F4:F"&amp;ROW()-1)),""))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IF(AND($A175&lt;&gt;"",$A175&lt;&gt;"TOTAL"),IF(AND('[2]PDI_Descripcion tipo regimen ju'!$M173&lt;&gt;"",'[2]PDI_Descripcion tipo regimen ju'!$M173&lt;&gt;0),'[2]PDI_Descripcion tipo regimen ju'!$M173,""),IF($A175="TOTAL",SUM(INDIRECT("H4:H"&amp;ROW()-1)),""))</f>
        <v/>
      </c>
      <c r="I175" s="6" t="str">
        <f ca="1">IF(AND($A175&lt;&gt;"",$A175&lt;&gt;"TOTAL"),IF(AND('[2]PDI_Descripcion tipo regimen ju'!$O173&lt;&gt;"",'[2]PDI_Descripcion tipo regimen ju'!$O173&lt;&gt;0),'[2]PDI_Descripcion tipo regimen ju'!$O173,""),IF($A175="TOTAL",SUM(INDIRECT("I4:I"&amp;ROW()-1)),""))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IF(AND($A175&lt;&gt;"",$A175&lt;&gt;"TOTAL"),IF(AND('[2]PDI_Descripcion tipo regimen ju'!$R173&lt;&gt;"",'[2]PDI_Descripcion tipo regimen ju'!$R173&lt;&gt;0),'[2]PDI_Descripcion tipo regimen ju'!$R173,""),IF($A175="TOTAL",SUM(INDIRECT("K4:K"&amp;ROW()-1)),""))</f>
        <v/>
      </c>
      <c r="L175" s="6" t="str">
        <f ca="1">IF(AND($A175&lt;&gt;"",$A175&lt;&gt;"TOTAL"),IF(AND('[2]PDI_Descripcion tipo regimen ju'!$T173&lt;&gt;"",'[2]PDI_Descripcion tipo regimen ju'!$T173&lt;&gt;0),'[2]PDI_Descripcion tipo regimen ju'!$T173,""),IF($A175="TOTAL",SUM(INDIRECT("L4:L"&amp;ROW()-1)),""))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IF(AND($A175&lt;&gt;"",$A175&lt;&gt;"TOTAL"),IF(AND('[2]PDI_Descripcion tipo regimen ju'!$W173&lt;&gt;"",'[2]PDI_Descripcion tipo regimen ju'!$W173&lt;&gt;0),'[2]PDI_Descripcion tipo regimen ju'!$W173,""),IF($A175="TOTAL",SUM(INDIRECT("N4:N"&amp;ROW()-1)),""))</f>
        <v/>
      </c>
      <c r="O175" s="6" t="str">
        <f ca="1">IF(AND($A175&lt;&gt;"",$A175&lt;&gt;"TOTAL"),IF(AND('[2]PDI_Descripcion tipo regimen ju'!$Y173&lt;&gt;"",'[2]PDI_Descripcion tipo regimen ju'!$Y173&lt;&gt;0),'[2]PDI_Descripcion tipo regimen ju'!$Y173,""),IF($A175="TOTAL",SUM(INDIRECT("O4:O"&amp;ROW()-1)),""))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IF(AND($A175&lt;&gt;"",$A175&lt;&gt;"TOTAL"),IF(AND('[2]PDI_Descripcion tipo regimen ju'!$AB173&lt;&gt;"",'[2]PDI_Descripcion tipo regimen ju'!$AB173&lt;&gt;0),'[2]PDI_Descripcion tipo regimen ju'!$AB173,""),IF($A175="TOTAL",SUM(INDIRECT("Q4:Q"&amp;ROW()-1)),""))</f>
        <v/>
      </c>
      <c r="R175" s="6" t="str">
        <f ca="1">IF(AND($A175&lt;&gt;"",$A175&lt;&gt;"TOTAL"),IF(AND('[2]PDI_Descripcion tipo regimen ju'!$AD173&lt;&gt;"",'[2]PDI_Descripcion tipo regimen ju'!$AD173&lt;&gt;0),'[2]PDI_Descripcion tipo regimen ju'!$AD173,""),IF($A175="TOTAL",SUM(INDIRECT("R4:R"&amp;ROW()-1)),""))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IF(AND($A175&lt;&gt;"",$A175&lt;&gt;"TOTAL"),IF(AND('[2]PDI_Descripcion tipo regimen ju'!$AG173&lt;&gt;"",'[2]PDI_Descripcion tipo regimen ju'!$AG173&lt;&gt;0),'[2]PDI_Descripcion tipo regimen ju'!$AG173,""),IF($A175="TOTAL",SUM(INDIRECT("T4:T"&amp;ROW()-1)),""))</f>
        <v/>
      </c>
      <c r="U175" s="6" t="str">
        <f ca="1">IF(AND($A175&lt;&gt;"",$A175&lt;&gt;"TOTAL"),IF(AND('[2]PDI_Descripcion tipo regimen ju'!$AI173&lt;&gt;"",'[2]PDI_Descripcion tipo regimen ju'!$AI173&lt;&gt;0),'[2]PDI_Descripcion tipo regimen ju'!$AI173,""),IF($A175="TOTAL",SUM(INDIRECT("U4:U"&amp;ROW()-1)),""))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IF(AND($A175&lt;&gt;"",$A175&lt;&gt;"TOTAL"),IF(AND('[2]PDI_Descripcion tipo regimen ju'!$AL173&lt;&gt;"",'[2]PDI_Descripcion tipo regimen ju'!$AL173&lt;&gt;0),'[2]PDI_Descripcion tipo regimen ju'!$AL173,""),IF($A175="TOTAL",SUM(INDIRECT("W4:W"&amp;ROW()-1)),""))</f>
        <v/>
      </c>
      <c r="X175" s="6" t="str">
        <f ca="1">IF(AND($A175&lt;&gt;"",$A175&lt;&gt;"TOTAL"),IF(AND('[2]PDI_Descripcion tipo regimen ju'!$AN173&lt;&gt;"",'[2]PDI_Descripcion tipo regimen ju'!$AN173&lt;&gt;0),'[2]PDI_Descripcion tipo regimen ju'!$AN173,""),IF($A175="TOTAL",SUM(INDIRECT("X4:X"&amp;ROW()-1)),""))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IF(AND($A175&lt;&gt;"",$A175&lt;&gt;"TOTAL"),IF(AND('[2]PDI_Descripcion tipo regimen ju'!$AQ173&lt;&gt;"",'[2]PDI_Descripcion tipo regimen ju'!$AQ173&lt;&gt;0),'[2]PDI_Descripcion tipo regimen ju'!$AQ173,""),IF($A175="TOTAL",SUM(INDIRECT("Z4:Z"&amp;ROW()-1)),""))</f>
        <v/>
      </c>
      <c r="AA175" s="6" t="str">
        <f ca="1">IF(AND($A175&lt;&gt;"",$A175&lt;&gt;"TOTAL"),IF(AND('[2]PDI_Descripcion tipo regimen ju'!$AS173&lt;&gt;"",'[2]PDI_Descripcion tipo regimen ju'!$AS173&lt;&gt;0),'[2]PDI_Descripcion tipo regimen ju'!$AS173,""),IF($A175="TOTAL",SUM(INDIRECT("AA4:AA"&amp;ROW()-1)),""))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IF(AND($A175&lt;&gt;"",$A175&lt;&gt;"TOTAL"),IF(AND('[2]PDI_Descripcion tipo regimen ju'!$AV173&lt;&gt;"",'[2]PDI_Descripcion tipo regimen ju'!$AV173&lt;&gt;0),'[2]PDI_Descripcion tipo regimen ju'!$AV173,""),IF($A175="TOTAL",SUM(INDIRECT("AC4:AC"&amp;ROW()-1)),""))</f>
        <v/>
      </c>
      <c r="AD175" s="6" t="str">
        <f ca="1">IF(AND($A175&lt;&gt;"",$A175&lt;&gt;"TOTAL"),IF(AND('[2]PDI_Descripcion tipo regimen ju'!$AX173&lt;&gt;"",'[2]PDI_Descripcion tipo regimen ju'!$AX173&lt;&gt;0),'[2]PDI_Descripcion tipo regimen ju'!$AX173,""),IF($A175="TOTAL",SUM(INDIRECT("AD4:AD"&amp;ROW()-1)),""))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IF(AND($A175&lt;&gt;"",$A175&lt;&gt;"TOTAL"),IF(AND('[2]PDI_Descripcion tipo regimen ju'!$BA173&lt;&gt;"",'[2]PDI_Descripcion tipo regimen ju'!$BA173&lt;&gt;0),'[2]PDI_Descripcion tipo regimen ju'!$BA173,""),IF($A175="TOTAL",SUM(INDIRECT("AF4:AF"&amp;ROW()-1)),""))</f>
        <v/>
      </c>
      <c r="AG175" s="6" t="str">
        <f ca="1">IF(AND($A175&lt;&gt;"",$A175&lt;&gt;"TOTAL"),IF(AND('[2]PDI_Descripcion tipo regimen ju'!$BC173&lt;&gt;"",'[2]PDI_Descripcion tipo regimen ju'!$BC173&lt;&gt;0),'[2]PDI_Descripcion tipo regimen ju'!$BC173,""),IF($A175="TOTAL",SUM(INDIRECT("AG4:AG"&amp;ROW()-1)),""))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IF(AND($A175&lt;&gt;"",$A175&lt;&gt;"TOTAL"),IF(AND('[2]PDI_Descripcion tipo regimen ju'!$BF173&lt;&gt;"",'[2]PDI_Descripcion tipo regimen ju'!$BF173&lt;&gt;0),'[2]PDI_Descripcion tipo regimen ju'!$BF173,""),IF($A175="TOTAL",SUM(INDIRECT("AI4:AI"&amp;ROW()-1)),""))</f>
        <v/>
      </c>
      <c r="AJ175" s="6" t="str">
        <f ca="1">IF(AND($A175&lt;&gt;"",$A175&lt;&gt;"TOTAL"),IF(AND('[2]PDI_Descripcion tipo regimen ju'!$BH173&lt;&gt;"",'[2]PDI_Descripcion tipo regimen ju'!$BH173&lt;&gt;0),'[2]PDI_Descripcion tipo regimen ju'!$BH173,""),IF($A175="TOTAL",SUM(INDIRECT("AJ4:AJ"&amp;ROW()-1)),""))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IF(AND($A175&lt;&gt;"",$A175&lt;&gt;"TOTAL"),IF(AND('[2]PDI_Descripcion tipo regimen ju'!$BK173&lt;&gt;"",'[2]PDI_Descripcion tipo regimen ju'!$BK173&lt;&gt;0),'[2]PDI_Descripcion tipo regimen ju'!$BK173,""),IF($A175="TOTAL",SUM(INDIRECT("AL4:AL"&amp;ROW()-1)),""))</f>
        <v/>
      </c>
      <c r="AM175" s="6" t="str">
        <f ca="1">IF(AND($A175&lt;&gt;"",$A175&lt;&gt;"TOTAL"),IF(AND('[2]PDI_Descripcion tipo regimen ju'!$BM173&lt;&gt;"",'[2]PDI_Descripcion tipo regimen ju'!$BM173&lt;&gt;0),'[2]PDI_Descripcion tipo regimen ju'!$BM173,""),IF($A175="TOTAL",SUM(INDIRECT("AM4:AM"&amp;ROW()-1)),""))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IF(AND($A175&lt;&gt;"",$A175&lt;&gt;"TOTAL"),IF(AND('[2]PDI_Descripcion tipo regimen ju'!$BP173&lt;&gt;"",'[2]PDI_Descripcion tipo regimen ju'!$BP173&lt;&gt;0),'[2]PDI_Descripcion tipo regimen ju'!$BP173,""),IF($A175="TOTAL",SUM(INDIRECT("AO4:AO"&amp;ROW()-1)),""))</f>
        <v/>
      </c>
      <c r="AP175" s="6" t="str">
        <f ca="1">IF(AND($A175&lt;&gt;"",$A175&lt;&gt;"TOTAL"),IF(AND('[2]PDI_Descripcion tipo regimen ju'!$BR173&lt;&gt;"",'[2]PDI_Descripcion tipo regimen ju'!$BR173&lt;&gt;0),'[2]PDI_Descripcion tipo regimen ju'!$BR173,""),IF($A175="TOTAL",SUM(INDIRECT("AP4:AP"&amp;ROW()-1)),""))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IF(AND($A175&lt;&gt;"",$A175&lt;&gt;"TOTAL"),IF(AND('[2]PDI_Descripcion tipo regimen ju'!$BU173&lt;&gt;"",'[2]PDI_Descripcion tipo regimen ju'!$BU173&lt;&gt;0),'[2]PDI_Descripcion tipo regimen ju'!$BU173,""),IF($A175="TOTAL",SUM(INDIRECT("AR4:AR"&amp;ROW()-1)),""))</f>
        <v/>
      </c>
      <c r="AS175" s="6" t="str">
        <f ca="1">IF(AND($A175&lt;&gt;"",$A175&lt;&gt;"TOTAL"),IF(AND('[2]PDI_Descripcion tipo regimen ju'!$BW173&lt;&gt;"",'[2]PDI_Descripcion tipo regimen ju'!$BW173&lt;&gt;0),'[2]PDI_Descripcion tipo regimen ju'!$BW173,""),IF($A175="TOTAL",SUM(INDIRECT("AS4:AS"&amp;ROW()-1)),""))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IF(AND($A175&lt;&gt;"",$A175&lt;&gt;"TOTAL"),IF(AND('[2]PDI_Descripcion tipo regimen ju'!$BZ173&lt;&gt;"",'[2]PDI_Descripcion tipo regimen ju'!$BZ173&lt;&gt;0),'[2]PDI_Descripcion tipo regimen ju'!$BZ173,""),IF($A175="TOTAL",SUM(INDIRECT("AU4:AU"&amp;ROW()-1)),""))</f>
        <v/>
      </c>
      <c r="AV175" s="6" t="str">
        <f ca="1">IF(AND($A175&lt;&gt;"",$A175&lt;&gt;"TOTAL"),IF(AND('[2]PDI_Descripcion tipo regimen ju'!$CB173&lt;&gt;"",'[2]PDI_Descripcion tipo regimen ju'!$CB173&lt;&gt;0),'[2]PDI_Descripcion tipo regimen ju'!$CB173,""),IF($A175="TOTAL",SUM(INDIRECT("AV4:AV"&amp;ROW()-1)),""))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IF(AND($A175&lt;&gt;"",$A175&lt;&gt;"TOTAL"),IF(AND('[2]PDI_Descripcion tipo regimen ju'!$CE173&lt;&gt;"",'[2]PDI_Descripcion tipo regimen ju'!$CE173&lt;&gt;0),'[2]PDI_Descripcion tipo regimen ju'!$CE173,""),IF($A175="TOTAL",SUM(INDIRECT("AX4:AX"&amp;ROW()-1)),""))</f>
        <v/>
      </c>
      <c r="AY175" s="6" t="str">
        <f ca="1">IF(AND($A175&lt;&gt;"",$A175&lt;&gt;"TOTAL"),IF(AND('[2]PDI_Descripcion tipo regimen ju'!$CG173&lt;&gt;"",'[2]PDI_Descripcion tipo regimen ju'!$CG173&lt;&gt;0),'[2]PDI_Descripcion tipo regimen ju'!$CG173,""),IF($A175="TOTAL",SUM(INDIRECT("AY4:AY"&amp;ROW()-1)),""))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IF(AND($A175&lt;&gt;"",$A175&lt;&gt;"TOTAL"),IF(AND('[2]PDI_Descripcion tipo regimen ju'!$CJ173&lt;&gt;"",'[2]PDI_Descripcion tipo regimen ju'!$CJ173&lt;&gt;0),'[2]PDI_Descripcion tipo regimen ju'!$CJ173,""),IF($A175="TOTAL",SUM(INDIRECT("BA4:BA"&amp;ROW()-1)),""))</f>
        <v/>
      </c>
      <c r="BB175" s="6" t="str">
        <f ca="1">IF(AND($A175&lt;&gt;"",$A175&lt;&gt;"TOTAL"),IF(AND('[2]PDI_Descripcion tipo regimen ju'!$CL173&lt;&gt;"",'[2]PDI_Descripcion tipo regimen ju'!$CL173&lt;&gt;0),'[2]PDI_Descripcion tipo regimen ju'!$CL173,""),IF($A175="TOTAL",SUM(INDIRECT("BB4:BB"&amp;ROW()-1)),""))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IF(AND($A175&lt;&gt;"",$A175&lt;&gt;"TOTAL"),IF(AND('[2]PDI_Descripcion tipo regimen ju'!$CO173&lt;&gt;"",'[2]PDI_Descripcion tipo regimen ju'!$CO173&lt;&gt;0),'[2]PDI_Descripcion tipo regimen ju'!$CO173,""),IF($A175="TOTAL",SUM(INDIRECT("BD4:BD"&amp;ROW()-1)),""))</f>
        <v/>
      </c>
      <c r="BE175" s="6" t="str">
        <f ca="1">IF(AND($A175&lt;&gt;"",$A175&lt;&gt;"TOTAL"),IF(AND('[2]PDI_Descripcion tipo regimen ju'!$CQ173&lt;&gt;"",'[2]PDI_Descripcion tipo regimen ju'!$CQ173&lt;&gt;0),'[2]PDI_Descripcion tipo regimen ju'!$CQ173,""),IF($A175="TOTAL",SUM(INDIRECT("BE4:BE"&amp;ROW()-1)),""))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IF('[2]PDI_Descripcion tipo regimen ju'!$B174&lt;&gt;"",'[2]PDI_Descripcion tipo regimen ju'!$B174,IF(AND('[2]PDI_Descripcion tipo regimen ju'!$B174="",'[2]PDI_Descripcion tipo regimen ju'!$B175="",'[2]PDI_Descripcion tipo regimen ju'!$B173=""),"","TOTAL"))</f>
        <v/>
      </c>
      <c r="B176" s="6" t="str">
        <f ca="1">IF(AND($A176&lt;&gt;"",$A176&lt;&gt;"TOTAL"),IF(AND('[2]PDI_Descripcion tipo regimen ju'!$C174&lt;&gt;"",'[2]PDI_Descripcion tipo regimen ju'!$C174&lt;&gt;0),'[2]PDI_Descripcion tipo regimen ju'!$C174,""),IF($A176="TOTAL",SUM(INDIRECT("B4:B"&amp;ROW()-1)),""))</f>
        <v/>
      </c>
      <c r="C176" s="6" t="str">
        <f ca="1">IF(AND($A176&lt;&gt;"",$A176&lt;&gt;"TOTAL"),IF(AND('[2]PDI_Descripcion tipo regimen ju'!$E174&lt;&gt;"",'[2]PDI_Descripcion tipo regimen ju'!$E174&lt;&gt;0),'[2]PDI_Descripcion tipo regimen ju'!$E174,""),IF($A176="TOTAL",SUM(INDIRECT("C4:C"&amp;ROW()-1)),""))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IF(AND($A176&lt;&gt;"",$A176&lt;&gt;"TOTAL"),IF(AND('[2]PDI_Descripcion tipo regimen ju'!$H174&lt;&gt;"",'[2]PDI_Descripcion tipo regimen ju'!$H174&lt;&gt;0),'[2]PDI_Descripcion tipo regimen ju'!$H174,""),IF($A176="TOTAL",SUM(INDIRECT("E4:E"&amp;ROW()-1)),""))</f>
        <v/>
      </c>
      <c r="F176" s="6" t="str">
        <f ca="1">IF(AND($A176&lt;&gt;"",$A176&lt;&gt;"TOTAL"),IF(AND('[2]PDI_Descripcion tipo regimen ju'!$J174&lt;&gt;"",'[2]PDI_Descripcion tipo regimen ju'!$J174&lt;&gt;0),'[2]PDI_Descripcion tipo regimen ju'!$J174,""),IF($A176="TOTAL",SUM(INDIRECT("F4:F"&amp;ROW()-1)),""))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IF(AND($A176&lt;&gt;"",$A176&lt;&gt;"TOTAL"),IF(AND('[2]PDI_Descripcion tipo regimen ju'!$M174&lt;&gt;"",'[2]PDI_Descripcion tipo regimen ju'!$M174&lt;&gt;0),'[2]PDI_Descripcion tipo regimen ju'!$M174,""),IF($A176="TOTAL",SUM(INDIRECT("H4:H"&amp;ROW()-1)),""))</f>
        <v/>
      </c>
      <c r="I176" s="6" t="str">
        <f ca="1">IF(AND($A176&lt;&gt;"",$A176&lt;&gt;"TOTAL"),IF(AND('[2]PDI_Descripcion tipo regimen ju'!$O174&lt;&gt;"",'[2]PDI_Descripcion tipo regimen ju'!$O174&lt;&gt;0),'[2]PDI_Descripcion tipo regimen ju'!$O174,""),IF($A176="TOTAL",SUM(INDIRECT("I4:I"&amp;ROW()-1)),""))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IF(AND($A176&lt;&gt;"",$A176&lt;&gt;"TOTAL"),IF(AND('[2]PDI_Descripcion tipo regimen ju'!$R174&lt;&gt;"",'[2]PDI_Descripcion tipo regimen ju'!$R174&lt;&gt;0),'[2]PDI_Descripcion tipo regimen ju'!$R174,""),IF($A176="TOTAL",SUM(INDIRECT("K4:K"&amp;ROW()-1)),""))</f>
        <v/>
      </c>
      <c r="L176" s="6" t="str">
        <f ca="1">IF(AND($A176&lt;&gt;"",$A176&lt;&gt;"TOTAL"),IF(AND('[2]PDI_Descripcion tipo regimen ju'!$T174&lt;&gt;"",'[2]PDI_Descripcion tipo regimen ju'!$T174&lt;&gt;0),'[2]PDI_Descripcion tipo regimen ju'!$T174,""),IF($A176="TOTAL",SUM(INDIRECT("L4:L"&amp;ROW()-1)),""))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IF(AND($A176&lt;&gt;"",$A176&lt;&gt;"TOTAL"),IF(AND('[2]PDI_Descripcion tipo regimen ju'!$W174&lt;&gt;"",'[2]PDI_Descripcion tipo regimen ju'!$W174&lt;&gt;0),'[2]PDI_Descripcion tipo regimen ju'!$W174,""),IF($A176="TOTAL",SUM(INDIRECT("N4:N"&amp;ROW()-1)),""))</f>
        <v/>
      </c>
      <c r="O176" s="6" t="str">
        <f ca="1">IF(AND($A176&lt;&gt;"",$A176&lt;&gt;"TOTAL"),IF(AND('[2]PDI_Descripcion tipo regimen ju'!$Y174&lt;&gt;"",'[2]PDI_Descripcion tipo regimen ju'!$Y174&lt;&gt;0),'[2]PDI_Descripcion tipo regimen ju'!$Y174,""),IF($A176="TOTAL",SUM(INDIRECT("O4:O"&amp;ROW()-1)),""))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IF(AND($A176&lt;&gt;"",$A176&lt;&gt;"TOTAL"),IF(AND('[2]PDI_Descripcion tipo regimen ju'!$AB174&lt;&gt;"",'[2]PDI_Descripcion tipo regimen ju'!$AB174&lt;&gt;0),'[2]PDI_Descripcion tipo regimen ju'!$AB174,""),IF($A176="TOTAL",SUM(INDIRECT("Q4:Q"&amp;ROW()-1)),""))</f>
        <v/>
      </c>
      <c r="R176" s="6" t="str">
        <f ca="1">IF(AND($A176&lt;&gt;"",$A176&lt;&gt;"TOTAL"),IF(AND('[2]PDI_Descripcion tipo regimen ju'!$AD174&lt;&gt;"",'[2]PDI_Descripcion tipo regimen ju'!$AD174&lt;&gt;0),'[2]PDI_Descripcion tipo regimen ju'!$AD174,""),IF($A176="TOTAL",SUM(INDIRECT("R4:R"&amp;ROW()-1)),""))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IF(AND($A176&lt;&gt;"",$A176&lt;&gt;"TOTAL"),IF(AND('[2]PDI_Descripcion tipo regimen ju'!$AG174&lt;&gt;"",'[2]PDI_Descripcion tipo regimen ju'!$AG174&lt;&gt;0),'[2]PDI_Descripcion tipo regimen ju'!$AG174,""),IF($A176="TOTAL",SUM(INDIRECT("T4:T"&amp;ROW()-1)),""))</f>
        <v/>
      </c>
      <c r="U176" s="6" t="str">
        <f ca="1">IF(AND($A176&lt;&gt;"",$A176&lt;&gt;"TOTAL"),IF(AND('[2]PDI_Descripcion tipo regimen ju'!$AI174&lt;&gt;"",'[2]PDI_Descripcion tipo regimen ju'!$AI174&lt;&gt;0),'[2]PDI_Descripcion tipo regimen ju'!$AI174,""),IF($A176="TOTAL",SUM(INDIRECT("U4:U"&amp;ROW()-1)),""))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IF(AND($A176&lt;&gt;"",$A176&lt;&gt;"TOTAL"),IF(AND('[2]PDI_Descripcion tipo regimen ju'!$AL174&lt;&gt;"",'[2]PDI_Descripcion tipo regimen ju'!$AL174&lt;&gt;0),'[2]PDI_Descripcion tipo regimen ju'!$AL174,""),IF($A176="TOTAL",SUM(INDIRECT("W4:W"&amp;ROW()-1)),""))</f>
        <v/>
      </c>
      <c r="X176" s="6" t="str">
        <f ca="1">IF(AND($A176&lt;&gt;"",$A176&lt;&gt;"TOTAL"),IF(AND('[2]PDI_Descripcion tipo regimen ju'!$AN174&lt;&gt;"",'[2]PDI_Descripcion tipo regimen ju'!$AN174&lt;&gt;0),'[2]PDI_Descripcion tipo regimen ju'!$AN174,""),IF($A176="TOTAL",SUM(INDIRECT("X4:X"&amp;ROW()-1)),""))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IF(AND($A176&lt;&gt;"",$A176&lt;&gt;"TOTAL"),IF(AND('[2]PDI_Descripcion tipo regimen ju'!$AQ174&lt;&gt;"",'[2]PDI_Descripcion tipo regimen ju'!$AQ174&lt;&gt;0),'[2]PDI_Descripcion tipo regimen ju'!$AQ174,""),IF($A176="TOTAL",SUM(INDIRECT("Z4:Z"&amp;ROW()-1)),""))</f>
        <v/>
      </c>
      <c r="AA176" s="6" t="str">
        <f ca="1">IF(AND($A176&lt;&gt;"",$A176&lt;&gt;"TOTAL"),IF(AND('[2]PDI_Descripcion tipo regimen ju'!$AS174&lt;&gt;"",'[2]PDI_Descripcion tipo regimen ju'!$AS174&lt;&gt;0),'[2]PDI_Descripcion tipo regimen ju'!$AS174,""),IF($A176="TOTAL",SUM(INDIRECT("AA4:AA"&amp;ROW()-1)),""))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IF(AND($A176&lt;&gt;"",$A176&lt;&gt;"TOTAL"),IF(AND('[2]PDI_Descripcion tipo regimen ju'!$AV174&lt;&gt;"",'[2]PDI_Descripcion tipo regimen ju'!$AV174&lt;&gt;0),'[2]PDI_Descripcion tipo regimen ju'!$AV174,""),IF($A176="TOTAL",SUM(INDIRECT("AC4:AC"&amp;ROW()-1)),""))</f>
        <v/>
      </c>
      <c r="AD176" s="6" t="str">
        <f ca="1">IF(AND($A176&lt;&gt;"",$A176&lt;&gt;"TOTAL"),IF(AND('[2]PDI_Descripcion tipo regimen ju'!$AX174&lt;&gt;"",'[2]PDI_Descripcion tipo regimen ju'!$AX174&lt;&gt;0),'[2]PDI_Descripcion tipo regimen ju'!$AX174,""),IF($A176="TOTAL",SUM(INDIRECT("AD4:AD"&amp;ROW()-1)),""))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IF(AND($A176&lt;&gt;"",$A176&lt;&gt;"TOTAL"),IF(AND('[2]PDI_Descripcion tipo regimen ju'!$BA174&lt;&gt;"",'[2]PDI_Descripcion tipo regimen ju'!$BA174&lt;&gt;0),'[2]PDI_Descripcion tipo regimen ju'!$BA174,""),IF($A176="TOTAL",SUM(INDIRECT("AF4:AF"&amp;ROW()-1)),""))</f>
        <v/>
      </c>
      <c r="AG176" s="6" t="str">
        <f ca="1">IF(AND($A176&lt;&gt;"",$A176&lt;&gt;"TOTAL"),IF(AND('[2]PDI_Descripcion tipo regimen ju'!$BC174&lt;&gt;"",'[2]PDI_Descripcion tipo regimen ju'!$BC174&lt;&gt;0),'[2]PDI_Descripcion tipo regimen ju'!$BC174,""),IF($A176="TOTAL",SUM(INDIRECT("AG4:AG"&amp;ROW()-1)),""))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IF(AND($A176&lt;&gt;"",$A176&lt;&gt;"TOTAL"),IF(AND('[2]PDI_Descripcion tipo regimen ju'!$BF174&lt;&gt;"",'[2]PDI_Descripcion tipo regimen ju'!$BF174&lt;&gt;0),'[2]PDI_Descripcion tipo regimen ju'!$BF174,""),IF($A176="TOTAL",SUM(INDIRECT("AI4:AI"&amp;ROW()-1)),""))</f>
        <v/>
      </c>
      <c r="AJ176" s="6" t="str">
        <f ca="1">IF(AND($A176&lt;&gt;"",$A176&lt;&gt;"TOTAL"),IF(AND('[2]PDI_Descripcion tipo regimen ju'!$BH174&lt;&gt;"",'[2]PDI_Descripcion tipo regimen ju'!$BH174&lt;&gt;0),'[2]PDI_Descripcion tipo regimen ju'!$BH174,""),IF($A176="TOTAL",SUM(INDIRECT("AJ4:AJ"&amp;ROW()-1)),""))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IF(AND($A176&lt;&gt;"",$A176&lt;&gt;"TOTAL"),IF(AND('[2]PDI_Descripcion tipo regimen ju'!$BK174&lt;&gt;"",'[2]PDI_Descripcion tipo regimen ju'!$BK174&lt;&gt;0),'[2]PDI_Descripcion tipo regimen ju'!$BK174,""),IF($A176="TOTAL",SUM(INDIRECT("AL4:AL"&amp;ROW()-1)),""))</f>
        <v/>
      </c>
      <c r="AM176" s="6" t="str">
        <f ca="1">IF(AND($A176&lt;&gt;"",$A176&lt;&gt;"TOTAL"),IF(AND('[2]PDI_Descripcion tipo regimen ju'!$BM174&lt;&gt;"",'[2]PDI_Descripcion tipo regimen ju'!$BM174&lt;&gt;0),'[2]PDI_Descripcion tipo regimen ju'!$BM174,""),IF($A176="TOTAL",SUM(INDIRECT("AM4:AM"&amp;ROW()-1)),""))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IF(AND($A176&lt;&gt;"",$A176&lt;&gt;"TOTAL"),IF(AND('[2]PDI_Descripcion tipo regimen ju'!$BP174&lt;&gt;"",'[2]PDI_Descripcion tipo regimen ju'!$BP174&lt;&gt;0),'[2]PDI_Descripcion tipo regimen ju'!$BP174,""),IF($A176="TOTAL",SUM(INDIRECT("AO4:AO"&amp;ROW()-1)),""))</f>
        <v/>
      </c>
      <c r="AP176" s="6" t="str">
        <f ca="1">IF(AND($A176&lt;&gt;"",$A176&lt;&gt;"TOTAL"),IF(AND('[2]PDI_Descripcion tipo regimen ju'!$BR174&lt;&gt;"",'[2]PDI_Descripcion tipo regimen ju'!$BR174&lt;&gt;0),'[2]PDI_Descripcion tipo regimen ju'!$BR174,""),IF($A176="TOTAL",SUM(INDIRECT("AP4:AP"&amp;ROW()-1)),""))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IF(AND($A176&lt;&gt;"",$A176&lt;&gt;"TOTAL"),IF(AND('[2]PDI_Descripcion tipo regimen ju'!$BU174&lt;&gt;"",'[2]PDI_Descripcion tipo regimen ju'!$BU174&lt;&gt;0),'[2]PDI_Descripcion tipo regimen ju'!$BU174,""),IF($A176="TOTAL",SUM(INDIRECT("AR4:AR"&amp;ROW()-1)),""))</f>
        <v/>
      </c>
      <c r="AS176" s="6" t="str">
        <f ca="1">IF(AND($A176&lt;&gt;"",$A176&lt;&gt;"TOTAL"),IF(AND('[2]PDI_Descripcion tipo regimen ju'!$BW174&lt;&gt;"",'[2]PDI_Descripcion tipo regimen ju'!$BW174&lt;&gt;0),'[2]PDI_Descripcion tipo regimen ju'!$BW174,""),IF($A176="TOTAL",SUM(INDIRECT("AS4:AS"&amp;ROW()-1)),""))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IF(AND($A176&lt;&gt;"",$A176&lt;&gt;"TOTAL"),IF(AND('[2]PDI_Descripcion tipo regimen ju'!$BZ174&lt;&gt;"",'[2]PDI_Descripcion tipo regimen ju'!$BZ174&lt;&gt;0),'[2]PDI_Descripcion tipo regimen ju'!$BZ174,""),IF($A176="TOTAL",SUM(INDIRECT("AU4:AU"&amp;ROW()-1)),""))</f>
        <v/>
      </c>
      <c r="AV176" s="6" t="str">
        <f ca="1">IF(AND($A176&lt;&gt;"",$A176&lt;&gt;"TOTAL"),IF(AND('[2]PDI_Descripcion tipo regimen ju'!$CB174&lt;&gt;"",'[2]PDI_Descripcion tipo regimen ju'!$CB174&lt;&gt;0),'[2]PDI_Descripcion tipo regimen ju'!$CB174,""),IF($A176="TOTAL",SUM(INDIRECT("AV4:AV"&amp;ROW()-1)),""))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IF(AND($A176&lt;&gt;"",$A176&lt;&gt;"TOTAL"),IF(AND('[2]PDI_Descripcion tipo regimen ju'!$CE174&lt;&gt;"",'[2]PDI_Descripcion tipo regimen ju'!$CE174&lt;&gt;0),'[2]PDI_Descripcion tipo regimen ju'!$CE174,""),IF($A176="TOTAL",SUM(INDIRECT("AX4:AX"&amp;ROW()-1)),""))</f>
        <v/>
      </c>
      <c r="AY176" s="6" t="str">
        <f ca="1">IF(AND($A176&lt;&gt;"",$A176&lt;&gt;"TOTAL"),IF(AND('[2]PDI_Descripcion tipo regimen ju'!$CG174&lt;&gt;"",'[2]PDI_Descripcion tipo regimen ju'!$CG174&lt;&gt;0),'[2]PDI_Descripcion tipo regimen ju'!$CG174,""),IF($A176="TOTAL",SUM(INDIRECT("AY4:AY"&amp;ROW()-1)),""))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IF(AND($A176&lt;&gt;"",$A176&lt;&gt;"TOTAL"),IF(AND('[2]PDI_Descripcion tipo regimen ju'!$CJ174&lt;&gt;"",'[2]PDI_Descripcion tipo regimen ju'!$CJ174&lt;&gt;0),'[2]PDI_Descripcion tipo regimen ju'!$CJ174,""),IF($A176="TOTAL",SUM(INDIRECT("BA4:BA"&amp;ROW()-1)),""))</f>
        <v/>
      </c>
      <c r="BB176" s="6" t="str">
        <f ca="1">IF(AND($A176&lt;&gt;"",$A176&lt;&gt;"TOTAL"),IF(AND('[2]PDI_Descripcion tipo regimen ju'!$CL174&lt;&gt;"",'[2]PDI_Descripcion tipo regimen ju'!$CL174&lt;&gt;0),'[2]PDI_Descripcion tipo regimen ju'!$CL174,""),IF($A176="TOTAL",SUM(INDIRECT("BB4:BB"&amp;ROW()-1)),""))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IF(AND($A176&lt;&gt;"",$A176&lt;&gt;"TOTAL"),IF(AND('[2]PDI_Descripcion tipo regimen ju'!$CO174&lt;&gt;"",'[2]PDI_Descripcion tipo regimen ju'!$CO174&lt;&gt;0),'[2]PDI_Descripcion tipo regimen ju'!$CO174,""),IF($A176="TOTAL",SUM(INDIRECT("BD4:BD"&amp;ROW()-1)),""))</f>
        <v/>
      </c>
      <c r="BE176" s="6" t="str">
        <f ca="1">IF(AND($A176&lt;&gt;"",$A176&lt;&gt;"TOTAL"),IF(AND('[2]PDI_Descripcion tipo regimen ju'!$CQ174&lt;&gt;"",'[2]PDI_Descripcion tipo regimen ju'!$CQ174&lt;&gt;0),'[2]PDI_Descripcion tipo regimen ju'!$CQ174,""),IF($A176="TOTAL",SUM(INDIRECT("BE4:BE"&amp;ROW()-1)),""))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IF('[2]PDI_Descripcion tipo regimen ju'!$B175&lt;&gt;"",'[2]PDI_Descripcion tipo regimen ju'!$B175,IF(AND('[2]PDI_Descripcion tipo regimen ju'!$B175="",'[2]PDI_Descripcion tipo regimen ju'!$B176="",'[2]PDI_Descripcion tipo regimen ju'!$B174=""),"","TOTAL"))</f>
        <v/>
      </c>
      <c r="B177" s="6" t="str">
        <f ca="1">IF(AND($A177&lt;&gt;"",$A177&lt;&gt;"TOTAL"),IF(AND('[2]PDI_Descripcion tipo regimen ju'!$C175&lt;&gt;"",'[2]PDI_Descripcion tipo regimen ju'!$C175&lt;&gt;0),'[2]PDI_Descripcion tipo regimen ju'!$C175,""),IF($A177="TOTAL",SUM(INDIRECT("B4:B"&amp;ROW()-1)),""))</f>
        <v/>
      </c>
      <c r="C177" s="6" t="str">
        <f ca="1">IF(AND($A177&lt;&gt;"",$A177&lt;&gt;"TOTAL"),IF(AND('[2]PDI_Descripcion tipo regimen ju'!$E175&lt;&gt;"",'[2]PDI_Descripcion tipo regimen ju'!$E175&lt;&gt;0),'[2]PDI_Descripcion tipo regimen ju'!$E175,""),IF($A177="TOTAL",SUM(INDIRECT("C4:C"&amp;ROW()-1)),""))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IF(AND($A177&lt;&gt;"",$A177&lt;&gt;"TOTAL"),IF(AND('[2]PDI_Descripcion tipo regimen ju'!$H175&lt;&gt;"",'[2]PDI_Descripcion tipo regimen ju'!$H175&lt;&gt;0),'[2]PDI_Descripcion tipo regimen ju'!$H175,""),IF($A177="TOTAL",SUM(INDIRECT("E4:E"&amp;ROW()-1)),""))</f>
        <v/>
      </c>
      <c r="F177" s="6" t="str">
        <f ca="1">IF(AND($A177&lt;&gt;"",$A177&lt;&gt;"TOTAL"),IF(AND('[2]PDI_Descripcion tipo regimen ju'!$J175&lt;&gt;"",'[2]PDI_Descripcion tipo regimen ju'!$J175&lt;&gt;0),'[2]PDI_Descripcion tipo regimen ju'!$J175,""),IF($A177="TOTAL",SUM(INDIRECT("F4:F"&amp;ROW()-1)),""))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IF(AND($A177&lt;&gt;"",$A177&lt;&gt;"TOTAL"),IF(AND('[2]PDI_Descripcion tipo regimen ju'!$M175&lt;&gt;"",'[2]PDI_Descripcion tipo regimen ju'!$M175&lt;&gt;0),'[2]PDI_Descripcion tipo regimen ju'!$M175,""),IF($A177="TOTAL",SUM(INDIRECT("H4:H"&amp;ROW()-1)),""))</f>
        <v/>
      </c>
      <c r="I177" s="6" t="str">
        <f ca="1">IF(AND($A177&lt;&gt;"",$A177&lt;&gt;"TOTAL"),IF(AND('[2]PDI_Descripcion tipo regimen ju'!$O175&lt;&gt;"",'[2]PDI_Descripcion tipo regimen ju'!$O175&lt;&gt;0),'[2]PDI_Descripcion tipo regimen ju'!$O175,""),IF($A177="TOTAL",SUM(INDIRECT("I4:I"&amp;ROW()-1)),""))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IF(AND($A177&lt;&gt;"",$A177&lt;&gt;"TOTAL"),IF(AND('[2]PDI_Descripcion tipo regimen ju'!$R175&lt;&gt;"",'[2]PDI_Descripcion tipo regimen ju'!$R175&lt;&gt;0),'[2]PDI_Descripcion tipo regimen ju'!$R175,""),IF($A177="TOTAL",SUM(INDIRECT("K4:K"&amp;ROW()-1)),""))</f>
        <v/>
      </c>
      <c r="L177" s="6" t="str">
        <f ca="1">IF(AND($A177&lt;&gt;"",$A177&lt;&gt;"TOTAL"),IF(AND('[2]PDI_Descripcion tipo regimen ju'!$T175&lt;&gt;"",'[2]PDI_Descripcion tipo regimen ju'!$T175&lt;&gt;0),'[2]PDI_Descripcion tipo regimen ju'!$T175,""),IF($A177="TOTAL",SUM(INDIRECT("L4:L"&amp;ROW()-1)),""))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IF(AND($A177&lt;&gt;"",$A177&lt;&gt;"TOTAL"),IF(AND('[2]PDI_Descripcion tipo regimen ju'!$W175&lt;&gt;"",'[2]PDI_Descripcion tipo regimen ju'!$W175&lt;&gt;0),'[2]PDI_Descripcion tipo regimen ju'!$W175,""),IF($A177="TOTAL",SUM(INDIRECT("N4:N"&amp;ROW()-1)),""))</f>
        <v/>
      </c>
      <c r="O177" s="6" t="str">
        <f ca="1">IF(AND($A177&lt;&gt;"",$A177&lt;&gt;"TOTAL"),IF(AND('[2]PDI_Descripcion tipo regimen ju'!$Y175&lt;&gt;"",'[2]PDI_Descripcion tipo regimen ju'!$Y175&lt;&gt;0),'[2]PDI_Descripcion tipo regimen ju'!$Y175,""),IF($A177="TOTAL",SUM(INDIRECT("O4:O"&amp;ROW()-1)),""))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IF(AND($A177&lt;&gt;"",$A177&lt;&gt;"TOTAL"),IF(AND('[2]PDI_Descripcion tipo regimen ju'!$AB175&lt;&gt;"",'[2]PDI_Descripcion tipo regimen ju'!$AB175&lt;&gt;0),'[2]PDI_Descripcion tipo regimen ju'!$AB175,""),IF($A177="TOTAL",SUM(INDIRECT("Q4:Q"&amp;ROW()-1)),""))</f>
        <v/>
      </c>
      <c r="R177" s="6" t="str">
        <f ca="1">IF(AND($A177&lt;&gt;"",$A177&lt;&gt;"TOTAL"),IF(AND('[2]PDI_Descripcion tipo regimen ju'!$AD175&lt;&gt;"",'[2]PDI_Descripcion tipo regimen ju'!$AD175&lt;&gt;0),'[2]PDI_Descripcion tipo regimen ju'!$AD175,""),IF($A177="TOTAL",SUM(INDIRECT("R4:R"&amp;ROW()-1)),""))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IF(AND($A177&lt;&gt;"",$A177&lt;&gt;"TOTAL"),IF(AND('[2]PDI_Descripcion tipo regimen ju'!$AG175&lt;&gt;"",'[2]PDI_Descripcion tipo regimen ju'!$AG175&lt;&gt;0),'[2]PDI_Descripcion tipo regimen ju'!$AG175,""),IF($A177="TOTAL",SUM(INDIRECT("T4:T"&amp;ROW()-1)),""))</f>
        <v/>
      </c>
      <c r="U177" s="6" t="str">
        <f ca="1">IF(AND($A177&lt;&gt;"",$A177&lt;&gt;"TOTAL"),IF(AND('[2]PDI_Descripcion tipo regimen ju'!$AI175&lt;&gt;"",'[2]PDI_Descripcion tipo regimen ju'!$AI175&lt;&gt;0),'[2]PDI_Descripcion tipo regimen ju'!$AI175,""),IF($A177="TOTAL",SUM(INDIRECT("U4:U"&amp;ROW()-1)),""))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IF(AND($A177&lt;&gt;"",$A177&lt;&gt;"TOTAL"),IF(AND('[2]PDI_Descripcion tipo regimen ju'!$AL175&lt;&gt;"",'[2]PDI_Descripcion tipo regimen ju'!$AL175&lt;&gt;0),'[2]PDI_Descripcion tipo regimen ju'!$AL175,""),IF($A177="TOTAL",SUM(INDIRECT("W4:W"&amp;ROW()-1)),""))</f>
        <v/>
      </c>
      <c r="X177" s="6" t="str">
        <f ca="1">IF(AND($A177&lt;&gt;"",$A177&lt;&gt;"TOTAL"),IF(AND('[2]PDI_Descripcion tipo regimen ju'!$AN175&lt;&gt;"",'[2]PDI_Descripcion tipo regimen ju'!$AN175&lt;&gt;0),'[2]PDI_Descripcion tipo regimen ju'!$AN175,""),IF($A177="TOTAL",SUM(INDIRECT("X4:X"&amp;ROW()-1)),""))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IF(AND($A177&lt;&gt;"",$A177&lt;&gt;"TOTAL"),IF(AND('[2]PDI_Descripcion tipo regimen ju'!$AQ175&lt;&gt;"",'[2]PDI_Descripcion tipo regimen ju'!$AQ175&lt;&gt;0),'[2]PDI_Descripcion tipo regimen ju'!$AQ175,""),IF($A177="TOTAL",SUM(INDIRECT("Z4:Z"&amp;ROW()-1)),""))</f>
        <v/>
      </c>
      <c r="AA177" s="6" t="str">
        <f ca="1">IF(AND($A177&lt;&gt;"",$A177&lt;&gt;"TOTAL"),IF(AND('[2]PDI_Descripcion tipo regimen ju'!$AS175&lt;&gt;"",'[2]PDI_Descripcion tipo regimen ju'!$AS175&lt;&gt;0),'[2]PDI_Descripcion tipo regimen ju'!$AS175,""),IF($A177="TOTAL",SUM(INDIRECT("AA4:AA"&amp;ROW()-1)),""))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IF(AND($A177&lt;&gt;"",$A177&lt;&gt;"TOTAL"),IF(AND('[2]PDI_Descripcion tipo regimen ju'!$AV175&lt;&gt;"",'[2]PDI_Descripcion tipo regimen ju'!$AV175&lt;&gt;0),'[2]PDI_Descripcion tipo regimen ju'!$AV175,""),IF($A177="TOTAL",SUM(INDIRECT("AC4:AC"&amp;ROW()-1)),""))</f>
        <v/>
      </c>
      <c r="AD177" s="6" t="str">
        <f ca="1">IF(AND($A177&lt;&gt;"",$A177&lt;&gt;"TOTAL"),IF(AND('[2]PDI_Descripcion tipo regimen ju'!$AX175&lt;&gt;"",'[2]PDI_Descripcion tipo regimen ju'!$AX175&lt;&gt;0),'[2]PDI_Descripcion tipo regimen ju'!$AX175,""),IF($A177="TOTAL",SUM(INDIRECT("AD4:AD"&amp;ROW()-1)),""))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IF(AND($A177&lt;&gt;"",$A177&lt;&gt;"TOTAL"),IF(AND('[2]PDI_Descripcion tipo regimen ju'!$BA175&lt;&gt;"",'[2]PDI_Descripcion tipo regimen ju'!$BA175&lt;&gt;0),'[2]PDI_Descripcion tipo regimen ju'!$BA175,""),IF($A177="TOTAL",SUM(INDIRECT("AF4:AF"&amp;ROW()-1)),""))</f>
        <v/>
      </c>
      <c r="AG177" s="6" t="str">
        <f ca="1">IF(AND($A177&lt;&gt;"",$A177&lt;&gt;"TOTAL"),IF(AND('[2]PDI_Descripcion tipo regimen ju'!$BC175&lt;&gt;"",'[2]PDI_Descripcion tipo regimen ju'!$BC175&lt;&gt;0),'[2]PDI_Descripcion tipo regimen ju'!$BC175,""),IF($A177="TOTAL",SUM(INDIRECT("AG4:AG"&amp;ROW()-1)),""))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IF(AND($A177&lt;&gt;"",$A177&lt;&gt;"TOTAL"),IF(AND('[2]PDI_Descripcion tipo regimen ju'!$BF175&lt;&gt;"",'[2]PDI_Descripcion tipo regimen ju'!$BF175&lt;&gt;0),'[2]PDI_Descripcion tipo regimen ju'!$BF175,""),IF($A177="TOTAL",SUM(INDIRECT("AI4:AI"&amp;ROW()-1)),""))</f>
        <v/>
      </c>
      <c r="AJ177" s="6" t="str">
        <f ca="1">IF(AND($A177&lt;&gt;"",$A177&lt;&gt;"TOTAL"),IF(AND('[2]PDI_Descripcion tipo regimen ju'!$BH175&lt;&gt;"",'[2]PDI_Descripcion tipo regimen ju'!$BH175&lt;&gt;0),'[2]PDI_Descripcion tipo regimen ju'!$BH175,""),IF($A177="TOTAL",SUM(INDIRECT("AJ4:AJ"&amp;ROW()-1)),""))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IF(AND($A177&lt;&gt;"",$A177&lt;&gt;"TOTAL"),IF(AND('[2]PDI_Descripcion tipo regimen ju'!$BK175&lt;&gt;"",'[2]PDI_Descripcion tipo regimen ju'!$BK175&lt;&gt;0),'[2]PDI_Descripcion tipo regimen ju'!$BK175,""),IF($A177="TOTAL",SUM(INDIRECT("AL4:AL"&amp;ROW()-1)),""))</f>
        <v/>
      </c>
      <c r="AM177" s="6" t="str">
        <f ca="1">IF(AND($A177&lt;&gt;"",$A177&lt;&gt;"TOTAL"),IF(AND('[2]PDI_Descripcion tipo regimen ju'!$BM175&lt;&gt;"",'[2]PDI_Descripcion tipo regimen ju'!$BM175&lt;&gt;0),'[2]PDI_Descripcion tipo regimen ju'!$BM175,""),IF($A177="TOTAL",SUM(INDIRECT("AM4:AM"&amp;ROW()-1)),""))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IF(AND($A177&lt;&gt;"",$A177&lt;&gt;"TOTAL"),IF(AND('[2]PDI_Descripcion tipo regimen ju'!$BP175&lt;&gt;"",'[2]PDI_Descripcion tipo regimen ju'!$BP175&lt;&gt;0),'[2]PDI_Descripcion tipo regimen ju'!$BP175,""),IF($A177="TOTAL",SUM(INDIRECT("AO4:AO"&amp;ROW()-1)),""))</f>
        <v/>
      </c>
      <c r="AP177" s="6" t="str">
        <f ca="1">IF(AND($A177&lt;&gt;"",$A177&lt;&gt;"TOTAL"),IF(AND('[2]PDI_Descripcion tipo regimen ju'!$BR175&lt;&gt;"",'[2]PDI_Descripcion tipo regimen ju'!$BR175&lt;&gt;0),'[2]PDI_Descripcion tipo regimen ju'!$BR175,""),IF($A177="TOTAL",SUM(INDIRECT("AP4:AP"&amp;ROW()-1)),""))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IF(AND($A177&lt;&gt;"",$A177&lt;&gt;"TOTAL"),IF(AND('[2]PDI_Descripcion tipo regimen ju'!$BU175&lt;&gt;"",'[2]PDI_Descripcion tipo regimen ju'!$BU175&lt;&gt;0),'[2]PDI_Descripcion tipo regimen ju'!$BU175,""),IF($A177="TOTAL",SUM(INDIRECT("AR4:AR"&amp;ROW()-1)),""))</f>
        <v/>
      </c>
      <c r="AS177" s="6" t="str">
        <f ca="1">IF(AND($A177&lt;&gt;"",$A177&lt;&gt;"TOTAL"),IF(AND('[2]PDI_Descripcion tipo regimen ju'!$BW175&lt;&gt;"",'[2]PDI_Descripcion tipo regimen ju'!$BW175&lt;&gt;0),'[2]PDI_Descripcion tipo regimen ju'!$BW175,""),IF($A177="TOTAL",SUM(INDIRECT("AS4:AS"&amp;ROW()-1)),""))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IF(AND($A177&lt;&gt;"",$A177&lt;&gt;"TOTAL"),IF(AND('[2]PDI_Descripcion tipo regimen ju'!$BZ175&lt;&gt;"",'[2]PDI_Descripcion tipo regimen ju'!$BZ175&lt;&gt;0),'[2]PDI_Descripcion tipo regimen ju'!$BZ175,""),IF($A177="TOTAL",SUM(INDIRECT("AU4:AU"&amp;ROW()-1)),""))</f>
        <v/>
      </c>
      <c r="AV177" s="6" t="str">
        <f ca="1">IF(AND($A177&lt;&gt;"",$A177&lt;&gt;"TOTAL"),IF(AND('[2]PDI_Descripcion tipo regimen ju'!$CB175&lt;&gt;"",'[2]PDI_Descripcion tipo regimen ju'!$CB175&lt;&gt;0),'[2]PDI_Descripcion tipo regimen ju'!$CB175,""),IF($A177="TOTAL",SUM(INDIRECT("AV4:AV"&amp;ROW()-1)),""))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IF(AND($A177&lt;&gt;"",$A177&lt;&gt;"TOTAL"),IF(AND('[2]PDI_Descripcion tipo regimen ju'!$CE175&lt;&gt;"",'[2]PDI_Descripcion tipo regimen ju'!$CE175&lt;&gt;0),'[2]PDI_Descripcion tipo regimen ju'!$CE175,""),IF($A177="TOTAL",SUM(INDIRECT("AX4:AX"&amp;ROW()-1)),""))</f>
        <v/>
      </c>
      <c r="AY177" s="6" t="str">
        <f ca="1">IF(AND($A177&lt;&gt;"",$A177&lt;&gt;"TOTAL"),IF(AND('[2]PDI_Descripcion tipo regimen ju'!$CG175&lt;&gt;"",'[2]PDI_Descripcion tipo regimen ju'!$CG175&lt;&gt;0),'[2]PDI_Descripcion tipo regimen ju'!$CG175,""),IF($A177="TOTAL",SUM(INDIRECT("AY4:AY"&amp;ROW()-1)),""))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IF(AND($A177&lt;&gt;"",$A177&lt;&gt;"TOTAL"),IF(AND('[2]PDI_Descripcion tipo regimen ju'!$CJ175&lt;&gt;"",'[2]PDI_Descripcion tipo regimen ju'!$CJ175&lt;&gt;0),'[2]PDI_Descripcion tipo regimen ju'!$CJ175,""),IF($A177="TOTAL",SUM(INDIRECT("BA4:BA"&amp;ROW()-1)),""))</f>
        <v/>
      </c>
      <c r="BB177" s="6" t="str">
        <f ca="1">IF(AND($A177&lt;&gt;"",$A177&lt;&gt;"TOTAL"),IF(AND('[2]PDI_Descripcion tipo regimen ju'!$CL175&lt;&gt;"",'[2]PDI_Descripcion tipo regimen ju'!$CL175&lt;&gt;0),'[2]PDI_Descripcion tipo regimen ju'!$CL175,""),IF($A177="TOTAL",SUM(INDIRECT("BB4:BB"&amp;ROW()-1)),""))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IF(AND($A177&lt;&gt;"",$A177&lt;&gt;"TOTAL"),IF(AND('[2]PDI_Descripcion tipo regimen ju'!$CO175&lt;&gt;"",'[2]PDI_Descripcion tipo regimen ju'!$CO175&lt;&gt;0),'[2]PDI_Descripcion tipo regimen ju'!$CO175,""),IF($A177="TOTAL",SUM(INDIRECT("BD4:BD"&amp;ROW()-1)),""))</f>
        <v/>
      </c>
      <c r="BE177" s="6" t="str">
        <f ca="1">IF(AND($A177&lt;&gt;"",$A177&lt;&gt;"TOTAL"),IF(AND('[2]PDI_Descripcion tipo regimen ju'!$CQ175&lt;&gt;"",'[2]PDI_Descripcion tipo regimen ju'!$CQ175&lt;&gt;0),'[2]PDI_Descripcion tipo regimen ju'!$CQ175,""),IF($A177="TOTAL",SUM(INDIRECT("BE4:BE"&amp;ROW()-1)),""))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IF('[2]PDI_Descripcion tipo regimen ju'!$B176&lt;&gt;"",'[2]PDI_Descripcion tipo regimen ju'!$B176,IF(AND('[2]PDI_Descripcion tipo regimen ju'!$B176="",'[2]PDI_Descripcion tipo regimen ju'!$B177="",'[2]PDI_Descripcion tipo regimen ju'!$B175=""),"","TOTAL"))</f>
        <v/>
      </c>
      <c r="B178" s="6" t="str">
        <f ca="1">IF(AND($A178&lt;&gt;"",$A178&lt;&gt;"TOTAL"),IF(AND('[2]PDI_Descripcion tipo regimen ju'!$C176&lt;&gt;"",'[2]PDI_Descripcion tipo regimen ju'!$C176&lt;&gt;0),'[2]PDI_Descripcion tipo regimen ju'!$C176,""),IF($A178="TOTAL",SUM(INDIRECT("B4:B"&amp;ROW()-1)),""))</f>
        <v/>
      </c>
      <c r="C178" s="6" t="str">
        <f ca="1">IF(AND($A178&lt;&gt;"",$A178&lt;&gt;"TOTAL"),IF(AND('[2]PDI_Descripcion tipo regimen ju'!$E176&lt;&gt;"",'[2]PDI_Descripcion tipo regimen ju'!$E176&lt;&gt;0),'[2]PDI_Descripcion tipo regimen ju'!$E176,""),IF($A178="TOTAL",SUM(INDIRECT("C4:C"&amp;ROW()-1)),""))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IF(AND($A178&lt;&gt;"",$A178&lt;&gt;"TOTAL"),IF(AND('[2]PDI_Descripcion tipo regimen ju'!$H176&lt;&gt;"",'[2]PDI_Descripcion tipo regimen ju'!$H176&lt;&gt;0),'[2]PDI_Descripcion tipo regimen ju'!$H176,""),IF($A178="TOTAL",SUM(INDIRECT("E4:E"&amp;ROW()-1)),""))</f>
        <v/>
      </c>
      <c r="F178" s="6" t="str">
        <f ca="1">IF(AND($A178&lt;&gt;"",$A178&lt;&gt;"TOTAL"),IF(AND('[2]PDI_Descripcion tipo regimen ju'!$J176&lt;&gt;"",'[2]PDI_Descripcion tipo regimen ju'!$J176&lt;&gt;0),'[2]PDI_Descripcion tipo regimen ju'!$J176,""),IF($A178="TOTAL",SUM(INDIRECT("F4:F"&amp;ROW()-1)),""))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IF(AND($A178&lt;&gt;"",$A178&lt;&gt;"TOTAL"),IF(AND('[2]PDI_Descripcion tipo regimen ju'!$M176&lt;&gt;"",'[2]PDI_Descripcion tipo regimen ju'!$M176&lt;&gt;0),'[2]PDI_Descripcion tipo regimen ju'!$M176,""),IF($A178="TOTAL",SUM(INDIRECT("H4:H"&amp;ROW()-1)),""))</f>
        <v/>
      </c>
      <c r="I178" s="6" t="str">
        <f ca="1">IF(AND($A178&lt;&gt;"",$A178&lt;&gt;"TOTAL"),IF(AND('[2]PDI_Descripcion tipo regimen ju'!$O176&lt;&gt;"",'[2]PDI_Descripcion tipo regimen ju'!$O176&lt;&gt;0),'[2]PDI_Descripcion tipo regimen ju'!$O176,""),IF($A178="TOTAL",SUM(INDIRECT("I4:I"&amp;ROW()-1)),""))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IF(AND($A178&lt;&gt;"",$A178&lt;&gt;"TOTAL"),IF(AND('[2]PDI_Descripcion tipo regimen ju'!$R176&lt;&gt;"",'[2]PDI_Descripcion tipo regimen ju'!$R176&lt;&gt;0),'[2]PDI_Descripcion tipo regimen ju'!$R176,""),IF($A178="TOTAL",SUM(INDIRECT("K4:K"&amp;ROW()-1)),""))</f>
        <v/>
      </c>
      <c r="L178" s="6" t="str">
        <f ca="1">IF(AND($A178&lt;&gt;"",$A178&lt;&gt;"TOTAL"),IF(AND('[2]PDI_Descripcion tipo regimen ju'!$T176&lt;&gt;"",'[2]PDI_Descripcion tipo regimen ju'!$T176&lt;&gt;0),'[2]PDI_Descripcion tipo regimen ju'!$T176,""),IF($A178="TOTAL",SUM(INDIRECT("L4:L"&amp;ROW()-1)),""))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IF(AND($A178&lt;&gt;"",$A178&lt;&gt;"TOTAL"),IF(AND('[2]PDI_Descripcion tipo regimen ju'!$W176&lt;&gt;"",'[2]PDI_Descripcion tipo regimen ju'!$W176&lt;&gt;0),'[2]PDI_Descripcion tipo regimen ju'!$W176,""),IF($A178="TOTAL",SUM(INDIRECT("N4:N"&amp;ROW()-1)),""))</f>
        <v/>
      </c>
      <c r="O178" s="6" t="str">
        <f ca="1">IF(AND($A178&lt;&gt;"",$A178&lt;&gt;"TOTAL"),IF(AND('[2]PDI_Descripcion tipo regimen ju'!$Y176&lt;&gt;"",'[2]PDI_Descripcion tipo regimen ju'!$Y176&lt;&gt;0),'[2]PDI_Descripcion tipo regimen ju'!$Y176,""),IF($A178="TOTAL",SUM(INDIRECT("O4:O"&amp;ROW()-1)),""))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IF(AND($A178&lt;&gt;"",$A178&lt;&gt;"TOTAL"),IF(AND('[2]PDI_Descripcion tipo regimen ju'!$AB176&lt;&gt;"",'[2]PDI_Descripcion tipo regimen ju'!$AB176&lt;&gt;0),'[2]PDI_Descripcion tipo regimen ju'!$AB176,""),IF($A178="TOTAL",SUM(INDIRECT("Q4:Q"&amp;ROW()-1)),""))</f>
        <v/>
      </c>
      <c r="R178" s="6" t="str">
        <f ca="1">IF(AND($A178&lt;&gt;"",$A178&lt;&gt;"TOTAL"),IF(AND('[2]PDI_Descripcion tipo regimen ju'!$AD176&lt;&gt;"",'[2]PDI_Descripcion tipo regimen ju'!$AD176&lt;&gt;0),'[2]PDI_Descripcion tipo regimen ju'!$AD176,""),IF($A178="TOTAL",SUM(INDIRECT("R4:R"&amp;ROW()-1)),""))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IF(AND($A178&lt;&gt;"",$A178&lt;&gt;"TOTAL"),IF(AND('[2]PDI_Descripcion tipo regimen ju'!$AG176&lt;&gt;"",'[2]PDI_Descripcion tipo regimen ju'!$AG176&lt;&gt;0),'[2]PDI_Descripcion tipo regimen ju'!$AG176,""),IF($A178="TOTAL",SUM(INDIRECT("T4:T"&amp;ROW()-1)),""))</f>
        <v/>
      </c>
      <c r="U178" s="6" t="str">
        <f ca="1">IF(AND($A178&lt;&gt;"",$A178&lt;&gt;"TOTAL"),IF(AND('[2]PDI_Descripcion tipo regimen ju'!$AI176&lt;&gt;"",'[2]PDI_Descripcion tipo regimen ju'!$AI176&lt;&gt;0),'[2]PDI_Descripcion tipo regimen ju'!$AI176,""),IF($A178="TOTAL",SUM(INDIRECT("U4:U"&amp;ROW()-1)),""))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IF(AND($A178&lt;&gt;"",$A178&lt;&gt;"TOTAL"),IF(AND('[2]PDI_Descripcion tipo regimen ju'!$AL176&lt;&gt;"",'[2]PDI_Descripcion tipo regimen ju'!$AL176&lt;&gt;0),'[2]PDI_Descripcion tipo regimen ju'!$AL176,""),IF($A178="TOTAL",SUM(INDIRECT("W4:W"&amp;ROW()-1)),""))</f>
        <v/>
      </c>
      <c r="X178" s="6" t="str">
        <f ca="1">IF(AND($A178&lt;&gt;"",$A178&lt;&gt;"TOTAL"),IF(AND('[2]PDI_Descripcion tipo regimen ju'!$AN176&lt;&gt;"",'[2]PDI_Descripcion tipo regimen ju'!$AN176&lt;&gt;0),'[2]PDI_Descripcion tipo regimen ju'!$AN176,""),IF($A178="TOTAL",SUM(INDIRECT("X4:X"&amp;ROW()-1)),""))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IF(AND($A178&lt;&gt;"",$A178&lt;&gt;"TOTAL"),IF(AND('[2]PDI_Descripcion tipo regimen ju'!$AQ176&lt;&gt;"",'[2]PDI_Descripcion tipo regimen ju'!$AQ176&lt;&gt;0),'[2]PDI_Descripcion tipo regimen ju'!$AQ176,""),IF($A178="TOTAL",SUM(INDIRECT("Z4:Z"&amp;ROW()-1)),""))</f>
        <v/>
      </c>
      <c r="AA178" s="6" t="str">
        <f ca="1">IF(AND($A178&lt;&gt;"",$A178&lt;&gt;"TOTAL"),IF(AND('[2]PDI_Descripcion tipo regimen ju'!$AS176&lt;&gt;"",'[2]PDI_Descripcion tipo regimen ju'!$AS176&lt;&gt;0),'[2]PDI_Descripcion tipo regimen ju'!$AS176,""),IF($A178="TOTAL",SUM(INDIRECT("AA4:AA"&amp;ROW()-1)),""))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IF(AND($A178&lt;&gt;"",$A178&lt;&gt;"TOTAL"),IF(AND('[2]PDI_Descripcion tipo regimen ju'!$AV176&lt;&gt;"",'[2]PDI_Descripcion tipo regimen ju'!$AV176&lt;&gt;0),'[2]PDI_Descripcion tipo regimen ju'!$AV176,""),IF($A178="TOTAL",SUM(INDIRECT("AC4:AC"&amp;ROW()-1)),""))</f>
        <v/>
      </c>
      <c r="AD178" s="6" t="str">
        <f ca="1">IF(AND($A178&lt;&gt;"",$A178&lt;&gt;"TOTAL"),IF(AND('[2]PDI_Descripcion tipo regimen ju'!$AX176&lt;&gt;"",'[2]PDI_Descripcion tipo regimen ju'!$AX176&lt;&gt;0),'[2]PDI_Descripcion tipo regimen ju'!$AX176,""),IF($A178="TOTAL",SUM(INDIRECT("AD4:AD"&amp;ROW()-1)),""))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IF(AND($A178&lt;&gt;"",$A178&lt;&gt;"TOTAL"),IF(AND('[2]PDI_Descripcion tipo regimen ju'!$BA176&lt;&gt;"",'[2]PDI_Descripcion tipo regimen ju'!$BA176&lt;&gt;0),'[2]PDI_Descripcion tipo regimen ju'!$BA176,""),IF($A178="TOTAL",SUM(INDIRECT("AF4:AF"&amp;ROW()-1)),""))</f>
        <v/>
      </c>
      <c r="AG178" s="6" t="str">
        <f ca="1">IF(AND($A178&lt;&gt;"",$A178&lt;&gt;"TOTAL"),IF(AND('[2]PDI_Descripcion tipo regimen ju'!$BC176&lt;&gt;"",'[2]PDI_Descripcion tipo regimen ju'!$BC176&lt;&gt;0),'[2]PDI_Descripcion tipo regimen ju'!$BC176,""),IF($A178="TOTAL",SUM(INDIRECT("AG4:AG"&amp;ROW()-1)),""))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IF(AND($A178&lt;&gt;"",$A178&lt;&gt;"TOTAL"),IF(AND('[2]PDI_Descripcion tipo regimen ju'!$BF176&lt;&gt;"",'[2]PDI_Descripcion tipo regimen ju'!$BF176&lt;&gt;0),'[2]PDI_Descripcion tipo regimen ju'!$BF176,""),IF($A178="TOTAL",SUM(INDIRECT("AI4:AI"&amp;ROW()-1)),""))</f>
        <v/>
      </c>
      <c r="AJ178" s="6" t="str">
        <f ca="1">IF(AND($A178&lt;&gt;"",$A178&lt;&gt;"TOTAL"),IF(AND('[2]PDI_Descripcion tipo regimen ju'!$BH176&lt;&gt;"",'[2]PDI_Descripcion tipo regimen ju'!$BH176&lt;&gt;0),'[2]PDI_Descripcion tipo regimen ju'!$BH176,""),IF($A178="TOTAL",SUM(INDIRECT("AJ4:AJ"&amp;ROW()-1)),""))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IF(AND($A178&lt;&gt;"",$A178&lt;&gt;"TOTAL"),IF(AND('[2]PDI_Descripcion tipo regimen ju'!$BK176&lt;&gt;"",'[2]PDI_Descripcion tipo regimen ju'!$BK176&lt;&gt;0),'[2]PDI_Descripcion tipo regimen ju'!$BK176,""),IF($A178="TOTAL",SUM(INDIRECT("AL4:AL"&amp;ROW()-1)),""))</f>
        <v/>
      </c>
      <c r="AM178" s="6" t="str">
        <f ca="1">IF(AND($A178&lt;&gt;"",$A178&lt;&gt;"TOTAL"),IF(AND('[2]PDI_Descripcion tipo regimen ju'!$BM176&lt;&gt;"",'[2]PDI_Descripcion tipo regimen ju'!$BM176&lt;&gt;0),'[2]PDI_Descripcion tipo regimen ju'!$BM176,""),IF($A178="TOTAL",SUM(INDIRECT("AM4:AM"&amp;ROW()-1)),""))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IF(AND($A178&lt;&gt;"",$A178&lt;&gt;"TOTAL"),IF(AND('[2]PDI_Descripcion tipo regimen ju'!$BP176&lt;&gt;"",'[2]PDI_Descripcion tipo regimen ju'!$BP176&lt;&gt;0),'[2]PDI_Descripcion tipo regimen ju'!$BP176,""),IF($A178="TOTAL",SUM(INDIRECT("AO4:AO"&amp;ROW()-1)),""))</f>
        <v/>
      </c>
      <c r="AP178" s="6" t="str">
        <f ca="1">IF(AND($A178&lt;&gt;"",$A178&lt;&gt;"TOTAL"),IF(AND('[2]PDI_Descripcion tipo regimen ju'!$BR176&lt;&gt;"",'[2]PDI_Descripcion tipo regimen ju'!$BR176&lt;&gt;0),'[2]PDI_Descripcion tipo regimen ju'!$BR176,""),IF($A178="TOTAL",SUM(INDIRECT("AP4:AP"&amp;ROW()-1)),""))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IF(AND($A178&lt;&gt;"",$A178&lt;&gt;"TOTAL"),IF(AND('[2]PDI_Descripcion tipo regimen ju'!$BU176&lt;&gt;"",'[2]PDI_Descripcion tipo regimen ju'!$BU176&lt;&gt;0),'[2]PDI_Descripcion tipo regimen ju'!$BU176,""),IF($A178="TOTAL",SUM(INDIRECT("AR4:AR"&amp;ROW()-1)),""))</f>
        <v/>
      </c>
      <c r="AS178" s="6" t="str">
        <f ca="1">IF(AND($A178&lt;&gt;"",$A178&lt;&gt;"TOTAL"),IF(AND('[2]PDI_Descripcion tipo regimen ju'!$BW176&lt;&gt;"",'[2]PDI_Descripcion tipo regimen ju'!$BW176&lt;&gt;0),'[2]PDI_Descripcion tipo regimen ju'!$BW176,""),IF($A178="TOTAL",SUM(INDIRECT("AS4:AS"&amp;ROW()-1)),""))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IF(AND($A178&lt;&gt;"",$A178&lt;&gt;"TOTAL"),IF(AND('[2]PDI_Descripcion tipo regimen ju'!$BZ176&lt;&gt;"",'[2]PDI_Descripcion tipo regimen ju'!$BZ176&lt;&gt;0),'[2]PDI_Descripcion tipo regimen ju'!$BZ176,""),IF($A178="TOTAL",SUM(INDIRECT("AU4:AU"&amp;ROW()-1)),""))</f>
        <v/>
      </c>
      <c r="AV178" s="6" t="str">
        <f ca="1">IF(AND($A178&lt;&gt;"",$A178&lt;&gt;"TOTAL"),IF(AND('[2]PDI_Descripcion tipo regimen ju'!$CB176&lt;&gt;"",'[2]PDI_Descripcion tipo regimen ju'!$CB176&lt;&gt;0),'[2]PDI_Descripcion tipo regimen ju'!$CB176,""),IF($A178="TOTAL",SUM(INDIRECT("AV4:AV"&amp;ROW()-1)),""))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IF(AND($A178&lt;&gt;"",$A178&lt;&gt;"TOTAL"),IF(AND('[2]PDI_Descripcion tipo regimen ju'!$CE176&lt;&gt;"",'[2]PDI_Descripcion tipo regimen ju'!$CE176&lt;&gt;0),'[2]PDI_Descripcion tipo regimen ju'!$CE176,""),IF($A178="TOTAL",SUM(INDIRECT("AX4:AX"&amp;ROW()-1)),""))</f>
        <v/>
      </c>
      <c r="AY178" s="6" t="str">
        <f ca="1">IF(AND($A178&lt;&gt;"",$A178&lt;&gt;"TOTAL"),IF(AND('[2]PDI_Descripcion tipo regimen ju'!$CG176&lt;&gt;"",'[2]PDI_Descripcion tipo regimen ju'!$CG176&lt;&gt;0),'[2]PDI_Descripcion tipo regimen ju'!$CG176,""),IF($A178="TOTAL",SUM(INDIRECT("AY4:AY"&amp;ROW()-1)),""))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IF(AND($A178&lt;&gt;"",$A178&lt;&gt;"TOTAL"),IF(AND('[2]PDI_Descripcion tipo regimen ju'!$CJ176&lt;&gt;"",'[2]PDI_Descripcion tipo regimen ju'!$CJ176&lt;&gt;0),'[2]PDI_Descripcion tipo regimen ju'!$CJ176,""),IF($A178="TOTAL",SUM(INDIRECT("BA4:BA"&amp;ROW()-1)),""))</f>
        <v/>
      </c>
      <c r="BB178" s="6" t="str">
        <f ca="1">IF(AND($A178&lt;&gt;"",$A178&lt;&gt;"TOTAL"),IF(AND('[2]PDI_Descripcion tipo regimen ju'!$CL176&lt;&gt;"",'[2]PDI_Descripcion tipo regimen ju'!$CL176&lt;&gt;0),'[2]PDI_Descripcion tipo regimen ju'!$CL176,""),IF($A178="TOTAL",SUM(INDIRECT("BB4:BB"&amp;ROW()-1)),""))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IF(AND($A178&lt;&gt;"",$A178&lt;&gt;"TOTAL"),IF(AND('[2]PDI_Descripcion tipo regimen ju'!$CO176&lt;&gt;"",'[2]PDI_Descripcion tipo regimen ju'!$CO176&lt;&gt;0),'[2]PDI_Descripcion tipo regimen ju'!$CO176,""),IF($A178="TOTAL",SUM(INDIRECT("BD4:BD"&amp;ROW()-1)),""))</f>
        <v/>
      </c>
      <c r="BE178" s="6" t="str">
        <f ca="1">IF(AND($A178&lt;&gt;"",$A178&lt;&gt;"TOTAL"),IF(AND('[2]PDI_Descripcion tipo regimen ju'!$CQ176&lt;&gt;"",'[2]PDI_Descripcion tipo regimen ju'!$CQ176&lt;&gt;0),'[2]PDI_Descripcion tipo regimen ju'!$CQ176,""),IF($A178="TOTAL",SUM(INDIRECT("BE4:BE"&amp;ROW()-1)),""))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IF('[2]PDI_Descripcion tipo regimen ju'!$B177&lt;&gt;"",'[2]PDI_Descripcion tipo regimen ju'!$B177,IF(AND('[2]PDI_Descripcion tipo regimen ju'!$B177="",'[2]PDI_Descripcion tipo regimen ju'!$B178="",'[2]PDI_Descripcion tipo regimen ju'!$B176=""),"","TOTAL"))</f>
        <v/>
      </c>
      <c r="B179" s="6" t="str">
        <f ca="1">IF(AND($A179&lt;&gt;"",$A179&lt;&gt;"TOTAL"),IF(AND('[2]PDI_Descripcion tipo regimen ju'!$C177&lt;&gt;"",'[2]PDI_Descripcion tipo regimen ju'!$C177&lt;&gt;0),'[2]PDI_Descripcion tipo regimen ju'!$C177,""),IF($A179="TOTAL",SUM(INDIRECT("B4:B"&amp;ROW()-1)),""))</f>
        <v/>
      </c>
      <c r="C179" s="6" t="str">
        <f ca="1">IF(AND($A179&lt;&gt;"",$A179&lt;&gt;"TOTAL"),IF(AND('[2]PDI_Descripcion tipo regimen ju'!$E177&lt;&gt;"",'[2]PDI_Descripcion tipo regimen ju'!$E177&lt;&gt;0),'[2]PDI_Descripcion tipo regimen ju'!$E177,""),IF($A179="TOTAL",SUM(INDIRECT("C4:C"&amp;ROW()-1)),""))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IF(AND($A179&lt;&gt;"",$A179&lt;&gt;"TOTAL"),IF(AND('[2]PDI_Descripcion tipo regimen ju'!$H177&lt;&gt;"",'[2]PDI_Descripcion tipo regimen ju'!$H177&lt;&gt;0),'[2]PDI_Descripcion tipo regimen ju'!$H177,""),IF($A179="TOTAL",SUM(INDIRECT("E4:E"&amp;ROW()-1)),""))</f>
        <v/>
      </c>
      <c r="F179" s="6" t="str">
        <f ca="1">IF(AND($A179&lt;&gt;"",$A179&lt;&gt;"TOTAL"),IF(AND('[2]PDI_Descripcion tipo regimen ju'!$J177&lt;&gt;"",'[2]PDI_Descripcion tipo regimen ju'!$J177&lt;&gt;0),'[2]PDI_Descripcion tipo regimen ju'!$J177,""),IF($A179="TOTAL",SUM(INDIRECT("F4:F"&amp;ROW()-1)),""))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IF(AND($A179&lt;&gt;"",$A179&lt;&gt;"TOTAL"),IF(AND('[2]PDI_Descripcion tipo regimen ju'!$M177&lt;&gt;"",'[2]PDI_Descripcion tipo regimen ju'!$M177&lt;&gt;0),'[2]PDI_Descripcion tipo regimen ju'!$M177,""),IF($A179="TOTAL",SUM(INDIRECT("H4:H"&amp;ROW()-1)),""))</f>
        <v/>
      </c>
      <c r="I179" s="6" t="str">
        <f ca="1">IF(AND($A179&lt;&gt;"",$A179&lt;&gt;"TOTAL"),IF(AND('[2]PDI_Descripcion tipo regimen ju'!$O177&lt;&gt;"",'[2]PDI_Descripcion tipo regimen ju'!$O177&lt;&gt;0),'[2]PDI_Descripcion tipo regimen ju'!$O177,""),IF($A179="TOTAL",SUM(INDIRECT("I4:I"&amp;ROW()-1)),""))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IF(AND($A179&lt;&gt;"",$A179&lt;&gt;"TOTAL"),IF(AND('[2]PDI_Descripcion tipo regimen ju'!$R177&lt;&gt;"",'[2]PDI_Descripcion tipo regimen ju'!$R177&lt;&gt;0),'[2]PDI_Descripcion tipo regimen ju'!$R177,""),IF($A179="TOTAL",SUM(INDIRECT("K4:K"&amp;ROW()-1)),""))</f>
        <v/>
      </c>
      <c r="L179" s="6" t="str">
        <f ca="1">IF(AND($A179&lt;&gt;"",$A179&lt;&gt;"TOTAL"),IF(AND('[2]PDI_Descripcion tipo regimen ju'!$T177&lt;&gt;"",'[2]PDI_Descripcion tipo regimen ju'!$T177&lt;&gt;0),'[2]PDI_Descripcion tipo regimen ju'!$T177,""),IF($A179="TOTAL",SUM(INDIRECT("L4:L"&amp;ROW()-1)),""))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IF(AND($A179&lt;&gt;"",$A179&lt;&gt;"TOTAL"),IF(AND('[2]PDI_Descripcion tipo regimen ju'!$W177&lt;&gt;"",'[2]PDI_Descripcion tipo regimen ju'!$W177&lt;&gt;0),'[2]PDI_Descripcion tipo regimen ju'!$W177,""),IF($A179="TOTAL",SUM(INDIRECT("N4:N"&amp;ROW()-1)),""))</f>
        <v/>
      </c>
      <c r="O179" s="6" t="str">
        <f ca="1">IF(AND($A179&lt;&gt;"",$A179&lt;&gt;"TOTAL"),IF(AND('[2]PDI_Descripcion tipo regimen ju'!$Y177&lt;&gt;"",'[2]PDI_Descripcion tipo regimen ju'!$Y177&lt;&gt;0),'[2]PDI_Descripcion tipo regimen ju'!$Y177,""),IF($A179="TOTAL",SUM(INDIRECT("O4:O"&amp;ROW()-1)),""))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IF(AND($A179&lt;&gt;"",$A179&lt;&gt;"TOTAL"),IF(AND('[2]PDI_Descripcion tipo regimen ju'!$AB177&lt;&gt;"",'[2]PDI_Descripcion tipo regimen ju'!$AB177&lt;&gt;0),'[2]PDI_Descripcion tipo regimen ju'!$AB177,""),IF($A179="TOTAL",SUM(INDIRECT("Q4:Q"&amp;ROW()-1)),""))</f>
        <v/>
      </c>
      <c r="R179" s="6" t="str">
        <f ca="1">IF(AND($A179&lt;&gt;"",$A179&lt;&gt;"TOTAL"),IF(AND('[2]PDI_Descripcion tipo regimen ju'!$AD177&lt;&gt;"",'[2]PDI_Descripcion tipo regimen ju'!$AD177&lt;&gt;0),'[2]PDI_Descripcion tipo regimen ju'!$AD177,""),IF($A179="TOTAL",SUM(INDIRECT("R4:R"&amp;ROW()-1)),""))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IF(AND($A179&lt;&gt;"",$A179&lt;&gt;"TOTAL"),IF(AND('[2]PDI_Descripcion tipo regimen ju'!$AG177&lt;&gt;"",'[2]PDI_Descripcion tipo regimen ju'!$AG177&lt;&gt;0),'[2]PDI_Descripcion tipo regimen ju'!$AG177,""),IF($A179="TOTAL",SUM(INDIRECT("T4:T"&amp;ROW()-1)),""))</f>
        <v/>
      </c>
      <c r="U179" s="6" t="str">
        <f ca="1">IF(AND($A179&lt;&gt;"",$A179&lt;&gt;"TOTAL"),IF(AND('[2]PDI_Descripcion tipo regimen ju'!$AI177&lt;&gt;"",'[2]PDI_Descripcion tipo regimen ju'!$AI177&lt;&gt;0),'[2]PDI_Descripcion tipo regimen ju'!$AI177,""),IF($A179="TOTAL",SUM(INDIRECT("U4:U"&amp;ROW()-1)),""))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IF(AND($A179&lt;&gt;"",$A179&lt;&gt;"TOTAL"),IF(AND('[2]PDI_Descripcion tipo regimen ju'!$AL177&lt;&gt;"",'[2]PDI_Descripcion tipo regimen ju'!$AL177&lt;&gt;0),'[2]PDI_Descripcion tipo regimen ju'!$AL177,""),IF($A179="TOTAL",SUM(INDIRECT("W4:W"&amp;ROW()-1)),""))</f>
        <v/>
      </c>
      <c r="X179" s="6" t="str">
        <f ca="1">IF(AND($A179&lt;&gt;"",$A179&lt;&gt;"TOTAL"),IF(AND('[2]PDI_Descripcion tipo regimen ju'!$AN177&lt;&gt;"",'[2]PDI_Descripcion tipo regimen ju'!$AN177&lt;&gt;0),'[2]PDI_Descripcion tipo regimen ju'!$AN177,""),IF($A179="TOTAL",SUM(INDIRECT("X4:X"&amp;ROW()-1)),""))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IF(AND($A179&lt;&gt;"",$A179&lt;&gt;"TOTAL"),IF(AND('[2]PDI_Descripcion tipo regimen ju'!$AQ177&lt;&gt;"",'[2]PDI_Descripcion tipo regimen ju'!$AQ177&lt;&gt;0),'[2]PDI_Descripcion tipo regimen ju'!$AQ177,""),IF($A179="TOTAL",SUM(INDIRECT("Z4:Z"&amp;ROW()-1)),""))</f>
        <v/>
      </c>
      <c r="AA179" s="6" t="str">
        <f ca="1">IF(AND($A179&lt;&gt;"",$A179&lt;&gt;"TOTAL"),IF(AND('[2]PDI_Descripcion tipo regimen ju'!$AS177&lt;&gt;"",'[2]PDI_Descripcion tipo regimen ju'!$AS177&lt;&gt;0),'[2]PDI_Descripcion tipo regimen ju'!$AS177,""),IF($A179="TOTAL",SUM(INDIRECT("AA4:AA"&amp;ROW()-1)),""))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IF(AND($A179&lt;&gt;"",$A179&lt;&gt;"TOTAL"),IF(AND('[2]PDI_Descripcion tipo regimen ju'!$AV177&lt;&gt;"",'[2]PDI_Descripcion tipo regimen ju'!$AV177&lt;&gt;0),'[2]PDI_Descripcion tipo regimen ju'!$AV177,""),IF($A179="TOTAL",SUM(INDIRECT("AC4:AC"&amp;ROW()-1)),""))</f>
        <v/>
      </c>
      <c r="AD179" s="6" t="str">
        <f ca="1">IF(AND($A179&lt;&gt;"",$A179&lt;&gt;"TOTAL"),IF(AND('[2]PDI_Descripcion tipo regimen ju'!$AX177&lt;&gt;"",'[2]PDI_Descripcion tipo regimen ju'!$AX177&lt;&gt;0),'[2]PDI_Descripcion tipo regimen ju'!$AX177,""),IF($A179="TOTAL",SUM(INDIRECT("AD4:AD"&amp;ROW()-1)),""))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IF(AND($A179&lt;&gt;"",$A179&lt;&gt;"TOTAL"),IF(AND('[2]PDI_Descripcion tipo regimen ju'!$BA177&lt;&gt;"",'[2]PDI_Descripcion tipo regimen ju'!$BA177&lt;&gt;0),'[2]PDI_Descripcion tipo regimen ju'!$BA177,""),IF($A179="TOTAL",SUM(INDIRECT("AF4:AF"&amp;ROW()-1)),""))</f>
        <v/>
      </c>
      <c r="AG179" s="6" t="str">
        <f ca="1">IF(AND($A179&lt;&gt;"",$A179&lt;&gt;"TOTAL"),IF(AND('[2]PDI_Descripcion tipo regimen ju'!$BC177&lt;&gt;"",'[2]PDI_Descripcion tipo regimen ju'!$BC177&lt;&gt;0),'[2]PDI_Descripcion tipo regimen ju'!$BC177,""),IF($A179="TOTAL",SUM(INDIRECT("AG4:AG"&amp;ROW()-1)),""))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IF(AND($A179&lt;&gt;"",$A179&lt;&gt;"TOTAL"),IF(AND('[2]PDI_Descripcion tipo regimen ju'!$BF177&lt;&gt;"",'[2]PDI_Descripcion tipo regimen ju'!$BF177&lt;&gt;0),'[2]PDI_Descripcion tipo regimen ju'!$BF177,""),IF($A179="TOTAL",SUM(INDIRECT("AI4:AI"&amp;ROW()-1)),""))</f>
        <v/>
      </c>
      <c r="AJ179" s="6" t="str">
        <f ca="1">IF(AND($A179&lt;&gt;"",$A179&lt;&gt;"TOTAL"),IF(AND('[2]PDI_Descripcion tipo regimen ju'!$BH177&lt;&gt;"",'[2]PDI_Descripcion tipo regimen ju'!$BH177&lt;&gt;0),'[2]PDI_Descripcion tipo regimen ju'!$BH177,""),IF($A179="TOTAL",SUM(INDIRECT("AJ4:AJ"&amp;ROW()-1)),""))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IF(AND($A179&lt;&gt;"",$A179&lt;&gt;"TOTAL"),IF(AND('[2]PDI_Descripcion tipo regimen ju'!$BK177&lt;&gt;"",'[2]PDI_Descripcion tipo regimen ju'!$BK177&lt;&gt;0),'[2]PDI_Descripcion tipo regimen ju'!$BK177,""),IF($A179="TOTAL",SUM(INDIRECT("AL4:AL"&amp;ROW()-1)),""))</f>
        <v/>
      </c>
      <c r="AM179" s="6" t="str">
        <f ca="1">IF(AND($A179&lt;&gt;"",$A179&lt;&gt;"TOTAL"),IF(AND('[2]PDI_Descripcion tipo regimen ju'!$BM177&lt;&gt;"",'[2]PDI_Descripcion tipo regimen ju'!$BM177&lt;&gt;0),'[2]PDI_Descripcion tipo regimen ju'!$BM177,""),IF($A179="TOTAL",SUM(INDIRECT("AM4:AM"&amp;ROW()-1)),""))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IF(AND($A179&lt;&gt;"",$A179&lt;&gt;"TOTAL"),IF(AND('[2]PDI_Descripcion tipo regimen ju'!$BP177&lt;&gt;"",'[2]PDI_Descripcion tipo regimen ju'!$BP177&lt;&gt;0),'[2]PDI_Descripcion tipo regimen ju'!$BP177,""),IF($A179="TOTAL",SUM(INDIRECT("AO4:AO"&amp;ROW()-1)),""))</f>
        <v/>
      </c>
      <c r="AP179" s="6" t="str">
        <f ca="1">IF(AND($A179&lt;&gt;"",$A179&lt;&gt;"TOTAL"),IF(AND('[2]PDI_Descripcion tipo regimen ju'!$BR177&lt;&gt;"",'[2]PDI_Descripcion tipo regimen ju'!$BR177&lt;&gt;0),'[2]PDI_Descripcion tipo regimen ju'!$BR177,""),IF($A179="TOTAL",SUM(INDIRECT("AP4:AP"&amp;ROW()-1)),""))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IF(AND($A179&lt;&gt;"",$A179&lt;&gt;"TOTAL"),IF(AND('[2]PDI_Descripcion tipo regimen ju'!$BU177&lt;&gt;"",'[2]PDI_Descripcion tipo regimen ju'!$BU177&lt;&gt;0),'[2]PDI_Descripcion tipo regimen ju'!$BU177,""),IF($A179="TOTAL",SUM(INDIRECT("AR4:AR"&amp;ROW()-1)),""))</f>
        <v/>
      </c>
      <c r="AS179" s="6" t="str">
        <f ca="1">IF(AND($A179&lt;&gt;"",$A179&lt;&gt;"TOTAL"),IF(AND('[2]PDI_Descripcion tipo regimen ju'!$BW177&lt;&gt;"",'[2]PDI_Descripcion tipo regimen ju'!$BW177&lt;&gt;0),'[2]PDI_Descripcion tipo regimen ju'!$BW177,""),IF($A179="TOTAL",SUM(INDIRECT("AS4:AS"&amp;ROW()-1)),""))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IF(AND($A179&lt;&gt;"",$A179&lt;&gt;"TOTAL"),IF(AND('[2]PDI_Descripcion tipo regimen ju'!$BZ177&lt;&gt;"",'[2]PDI_Descripcion tipo regimen ju'!$BZ177&lt;&gt;0),'[2]PDI_Descripcion tipo regimen ju'!$BZ177,""),IF($A179="TOTAL",SUM(INDIRECT("AU4:AU"&amp;ROW()-1)),""))</f>
        <v/>
      </c>
      <c r="AV179" s="6" t="str">
        <f ca="1">IF(AND($A179&lt;&gt;"",$A179&lt;&gt;"TOTAL"),IF(AND('[2]PDI_Descripcion tipo regimen ju'!$CB177&lt;&gt;"",'[2]PDI_Descripcion tipo regimen ju'!$CB177&lt;&gt;0),'[2]PDI_Descripcion tipo regimen ju'!$CB177,""),IF($A179="TOTAL",SUM(INDIRECT("AV4:AV"&amp;ROW()-1)),""))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IF(AND($A179&lt;&gt;"",$A179&lt;&gt;"TOTAL"),IF(AND('[2]PDI_Descripcion tipo regimen ju'!$CE177&lt;&gt;"",'[2]PDI_Descripcion tipo regimen ju'!$CE177&lt;&gt;0),'[2]PDI_Descripcion tipo regimen ju'!$CE177,""),IF($A179="TOTAL",SUM(INDIRECT("AX4:AX"&amp;ROW()-1)),""))</f>
        <v/>
      </c>
      <c r="AY179" s="6" t="str">
        <f ca="1">IF(AND($A179&lt;&gt;"",$A179&lt;&gt;"TOTAL"),IF(AND('[2]PDI_Descripcion tipo regimen ju'!$CG177&lt;&gt;"",'[2]PDI_Descripcion tipo regimen ju'!$CG177&lt;&gt;0),'[2]PDI_Descripcion tipo regimen ju'!$CG177,""),IF($A179="TOTAL",SUM(INDIRECT("AY4:AY"&amp;ROW()-1)),""))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IF(AND($A179&lt;&gt;"",$A179&lt;&gt;"TOTAL"),IF(AND('[2]PDI_Descripcion tipo regimen ju'!$CJ177&lt;&gt;"",'[2]PDI_Descripcion tipo regimen ju'!$CJ177&lt;&gt;0),'[2]PDI_Descripcion tipo regimen ju'!$CJ177,""),IF($A179="TOTAL",SUM(INDIRECT("BA4:BA"&amp;ROW()-1)),""))</f>
        <v/>
      </c>
      <c r="BB179" s="6" t="str">
        <f ca="1">IF(AND($A179&lt;&gt;"",$A179&lt;&gt;"TOTAL"),IF(AND('[2]PDI_Descripcion tipo regimen ju'!$CL177&lt;&gt;"",'[2]PDI_Descripcion tipo regimen ju'!$CL177&lt;&gt;0),'[2]PDI_Descripcion tipo regimen ju'!$CL177,""),IF($A179="TOTAL",SUM(INDIRECT("BB4:BB"&amp;ROW()-1)),""))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IF(AND($A179&lt;&gt;"",$A179&lt;&gt;"TOTAL"),IF(AND('[2]PDI_Descripcion tipo regimen ju'!$CO177&lt;&gt;"",'[2]PDI_Descripcion tipo regimen ju'!$CO177&lt;&gt;0),'[2]PDI_Descripcion tipo regimen ju'!$CO177,""),IF($A179="TOTAL",SUM(INDIRECT("BD4:BD"&amp;ROW()-1)),""))</f>
        <v/>
      </c>
      <c r="BE179" s="6" t="str">
        <f ca="1">IF(AND($A179&lt;&gt;"",$A179&lt;&gt;"TOTAL"),IF(AND('[2]PDI_Descripcion tipo regimen ju'!$CQ177&lt;&gt;"",'[2]PDI_Descripcion tipo regimen ju'!$CQ177&lt;&gt;0),'[2]PDI_Descripcion tipo regimen ju'!$CQ177,""),IF($A179="TOTAL",SUM(INDIRECT("BE4:BE"&amp;ROW()-1)),""))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IF('[2]PDI_Descripcion tipo regimen ju'!$B178&lt;&gt;"",'[2]PDI_Descripcion tipo regimen ju'!$B178,IF(AND('[2]PDI_Descripcion tipo regimen ju'!$B178="",'[2]PDI_Descripcion tipo regimen ju'!$B179="",'[2]PDI_Descripcion tipo regimen ju'!$B177=""),"","TOTAL"))</f>
        <v/>
      </c>
      <c r="B180" s="6" t="str">
        <f ca="1">IF(AND($A180&lt;&gt;"",$A180&lt;&gt;"TOTAL"),IF(AND('[2]PDI_Descripcion tipo regimen ju'!$C178&lt;&gt;"",'[2]PDI_Descripcion tipo regimen ju'!$C178&lt;&gt;0),'[2]PDI_Descripcion tipo regimen ju'!$C178,""),IF($A180="TOTAL",SUM(INDIRECT("B4:B"&amp;ROW()-1)),""))</f>
        <v/>
      </c>
      <c r="C180" s="6" t="str">
        <f ca="1">IF(AND($A180&lt;&gt;"",$A180&lt;&gt;"TOTAL"),IF(AND('[2]PDI_Descripcion tipo regimen ju'!$E178&lt;&gt;"",'[2]PDI_Descripcion tipo regimen ju'!$E178&lt;&gt;0),'[2]PDI_Descripcion tipo regimen ju'!$E178,""),IF($A180="TOTAL",SUM(INDIRECT("C4:C"&amp;ROW()-1)),""))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IF(AND($A180&lt;&gt;"",$A180&lt;&gt;"TOTAL"),IF(AND('[2]PDI_Descripcion tipo regimen ju'!$H178&lt;&gt;"",'[2]PDI_Descripcion tipo regimen ju'!$H178&lt;&gt;0),'[2]PDI_Descripcion tipo regimen ju'!$H178,""),IF($A180="TOTAL",SUM(INDIRECT("E4:E"&amp;ROW()-1)),""))</f>
        <v/>
      </c>
      <c r="F180" s="6" t="str">
        <f ca="1">IF(AND($A180&lt;&gt;"",$A180&lt;&gt;"TOTAL"),IF(AND('[2]PDI_Descripcion tipo regimen ju'!$J178&lt;&gt;"",'[2]PDI_Descripcion tipo regimen ju'!$J178&lt;&gt;0),'[2]PDI_Descripcion tipo regimen ju'!$J178,""),IF($A180="TOTAL",SUM(INDIRECT("F4:F"&amp;ROW()-1)),""))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IF(AND($A180&lt;&gt;"",$A180&lt;&gt;"TOTAL"),IF(AND('[2]PDI_Descripcion tipo regimen ju'!$M178&lt;&gt;"",'[2]PDI_Descripcion tipo regimen ju'!$M178&lt;&gt;0),'[2]PDI_Descripcion tipo regimen ju'!$M178,""),IF($A180="TOTAL",SUM(INDIRECT("H4:H"&amp;ROW()-1)),""))</f>
        <v/>
      </c>
      <c r="I180" s="6" t="str">
        <f ca="1">IF(AND($A180&lt;&gt;"",$A180&lt;&gt;"TOTAL"),IF(AND('[2]PDI_Descripcion tipo regimen ju'!$O178&lt;&gt;"",'[2]PDI_Descripcion tipo regimen ju'!$O178&lt;&gt;0),'[2]PDI_Descripcion tipo regimen ju'!$O178,""),IF($A180="TOTAL",SUM(INDIRECT("I4:I"&amp;ROW()-1)),""))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IF(AND($A180&lt;&gt;"",$A180&lt;&gt;"TOTAL"),IF(AND('[2]PDI_Descripcion tipo regimen ju'!$R178&lt;&gt;"",'[2]PDI_Descripcion tipo regimen ju'!$R178&lt;&gt;0),'[2]PDI_Descripcion tipo regimen ju'!$R178,""),IF($A180="TOTAL",SUM(INDIRECT("K4:K"&amp;ROW()-1)),""))</f>
        <v/>
      </c>
      <c r="L180" s="6" t="str">
        <f ca="1">IF(AND($A180&lt;&gt;"",$A180&lt;&gt;"TOTAL"),IF(AND('[2]PDI_Descripcion tipo regimen ju'!$T178&lt;&gt;"",'[2]PDI_Descripcion tipo regimen ju'!$T178&lt;&gt;0),'[2]PDI_Descripcion tipo regimen ju'!$T178,""),IF($A180="TOTAL",SUM(INDIRECT("L4:L"&amp;ROW()-1)),""))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IF(AND($A180&lt;&gt;"",$A180&lt;&gt;"TOTAL"),IF(AND('[2]PDI_Descripcion tipo regimen ju'!$W178&lt;&gt;"",'[2]PDI_Descripcion tipo regimen ju'!$W178&lt;&gt;0),'[2]PDI_Descripcion tipo regimen ju'!$W178,""),IF($A180="TOTAL",SUM(INDIRECT("N4:N"&amp;ROW()-1)),""))</f>
        <v/>
      </c>
      <c r="O180" s="6" t="str">
        <f ca="1">IF(AND($A180&lt;&gt;"",$A180&lt;&gt;"TOTAL"),IF(AND('[2]PDI_Descripcion tipo regimen ju'!$Y178&lt;&gt;"",'[2]PDI_Descripcion tipo regimen ju'!$Y178&lt;&gt;0),'[2]PDI_Descripcion tipo regimen ju'!$Y178,""),IF($A180="TOTAL",SUM(INDIRECT("O4:O"&amp;ROW()-1)),""))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IF(AND($A180&lt;&gt;"",$A180&lt;&gt;"TOTAL"),IF(AND('[2]PDI_Descripcion tipo regimen ju'!$AB178&lt;&gt;"",'[2]PDI_Descripcion tipo regimen ju'!$AB178&lt;&gt;0),'[2]PDI_Descripcion tipo regimen ju'!$AB178,""),IF($A180="TOTAL",SUM(INDIRECT("Q4:Q"&amp;ROW()-1)),""))</f>
        <v/>
      </c>
      <c r="R180" s="6" t="str">
        <f ca="1">IF(AND($A180&lt;&gt;"",$A180&lt;&gt;"TOTAL"),IF(AND('[2]PDI_Descripcion tipo regimen ju'!$AD178&lt;&gt;"",'[2]PDI_Descripcion tipo regimen ju'!$AD178&lt;&gt;0),'[2]PDI_Descripcion tipo regimen ju'!$AD178,""),IF($A180="TOTAL",SUM(INDIRECT("R4:R"&amp;ROW()-1)),""))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IF(AND($A180&lt;&gt;"",$A180&lt;&gt;"TOTAL"),IF(AND('[2]PDI_Descripcion tipo regimen ju'!$AG178&lt;&gt;"",'[2]PDI_Descripcion tipo regimen ju'!$AG178&lt;&gt;0),'[2]PDI_Descripcion tipo regimen ju'!$AG178,""),IF($A180="TOTAL",SUM(INDIRECT("T4:T"&amp;ROW()-1)),""))</f>
        <v/>
      </c>
      <c r="U180" s="6" t="str">
        <f ca="1">IF(AND($A180&lt;&gt;"",$A180&lt;&gt;"TOTAL"),IF(AND('[2]PDI_Descripcion tipo regimen ju'!$AI178&lt;&gt;"",'[2]PDI_Descripcion tipo regimen ju'!$AI178&lt;&gt;0),'[2]PDI_Descripcion tipo regimen ju'!$AI178,""),IF($A180="TOTAL",SUM(INDIRECT("U4:U"&amp;ROW()-1)),""))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IF(AND($A180&lt;&gt;"",$A180&lt;&gt;"TOTAL"),IF(AND('[2]PDI_Descripcion tipo regimen ju'!$AL178&lt;&gt;"",'[2]PDI_Descripcion tipo regimen ju'!$AL178&lt;&gt;0),'[2]PDI_Descripcion tipo regimen ju'!$AL178,""),IF($A180="TOTAL",SUM(INDIRECT("W4:W"&amp;ROW()-1)),""))</f>
        <v/>
      </c>
      <c r="X180" s="6" t="str">
        <f ca="1">IF(AND($A180&lt;&gt;"",$A180&lt;&gt;"TOTAL"),IF(AND('[2]PDI_Descripcion tipo regimen ju'!$AN178&lt;&gt;"",'[2]PDI_Descripcion tipo regimen ju'!$AN178&lt;&gt;0),'[2]PDI_Descripcion tipo regimen ju'!$AN178,""),IF($A180="TOTAL",SUM(INDIRECT("X4:X"&amp;ROW()-1)),""))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IF(AND($A180&lt;&gt;"",$A180&lt;&gt;"TOTAL"),IF(AND('[2]PDI_Descripcion tipo regimen ju'!$AQ178&lt;&gt;"",'[2]PDI_Descripcion tipo regimen ju'!$AQ178&lt;&gt;0),'[2]PDI_Descripcion tipo regimen ju'!$AQ178,""),IF($A180="TOTAL",SUM(INDIRECT("Z4:Z"&amp;ROW()-1)),""))</f>
        <v/>
      </c>
      <c r="AA180" s="6" t="str">
        <f ca="1">IF(AND($A180&lt;&gt;"",$A180&lt;&gt;"TOTAL"),IF(AND('[2]PDI_Descripcion tipo regimen ju'!$AS178&lt;&gt;"",'[2]PDI_Descripcion tipo regimen ju'!$AS178&lt;&gt;0),'[2]PDI_Descripcion tipo regimen ju'!$AS178,""),IF($A180="TOTAL",SUM(INDIRECT("AA4:AA"&amp;ROW()-1)),""))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IF(AND($A180&lt;&gt;"",$A180&lt;&gt;"TOTAL"),IF(AND('[2]PDI_Descripcion tipo regimen ju'!$AV178&lt;&gt;"",'[2]PDI_Descripcion tipo regimen ju'!$AV178&lt;&gt;0),'[2]PDI_Descripcion tipo regimen ju'!$AV178,""),IF($A180="TOTAL",SUM(INDIRECT("AC4:AC"&amp;ROW()-1)),""))</f>
        <v/>
      </c>
      <c r="AD180" s="6" t="str">
        <f ca="1">IF(AND($A180&lt;&gt;"",$A180&lt;&gt;"TOTAL"),IF(AND('[2]PDI_Descripcion tipo regimen ju'!$AX178&lt;&gt;"",'[2]PDI_Descripcion tipo regimen ju'!$AX178&lt;&gt;0),'[2]PDI_Descripcion tipo regimen ju'!$AX178,""),IF($A180="TOTAL",SUM(INDIRECT("AD4:AD"&amp;ROW()-1)),""))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IF(AND($A180&lt;&gt;"",$A180&lt;&gt;"TOTAL"),IF(AND('[2]PDI_Descripcion tipo regimen ju'!$BA178&lt;&gt;"",'[2]PDI_Descripcion tipo regimen ju'!$BA178&lt;&gt;0),'[2]PDI_Descripcion tipo regimen ju'!$BA178,""),IF($A180="TOTAL",SUM(INDIRECT("AF4:AF"&amp;ROW()-1)),""))</f>
        <v/>
      </c>
      <c r="AG180" s="6" t="str">
        <f ca="1">IF(AND($A180&lt;&gt;"",$A180&lt;&gt;"TOTAL"),IF(AND('[2]PDI_Descripcion tipo regimen ju'!$BC178&lt;&gt;"",'[2]PDI_Descripcion tipo regimen ju'!$BC178&lt;&gt;0),'[2]PDI_Descripcion tipo regimen ju'!$BC178,""),IF($A180="TOTAL",SUM(INDIRECT("AG4:AG"&amp;ROW()-1)),""))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IF(AND($A180&lt;&gt;"",$A180&lt;&gt;"TOTAL"),IF(AND('[2]PDI_Descripcion tipo regimen ju'!$BF178&lt;&gt;"",'[2]PDI_Descripcion tipo regimen ju'!$BF178&lt;&gt;0),'[2]PDI_Descripcion tipo regimen ju'!$BF178,""),IF($A180="TOTAL",SUM(INDIRECT("AI4:AI"&amp;ROW()-1)),""))</f>
        <v/>
      </c>
      <c r="AJ180" s="6" t="str">
        <f ca="1">IF(AND($A180&lt;&gt;"",$A180&lt;&gt;"TOTAL"),IF(AND('[2]PDI_Descripcion tipo regimen ju'!$BH178&lt;&gt;"",'[2]PDI_Descripcion tipo regimen ju'!$BH178&lt;&gt;0),'[2]PDI_Descripcion tipo regimen ju'!$BH178,""),IF($A180="TOTAL",SUM(INDIRECT("AJ4:AJ"&amp;ROW()-1)),""))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IF(AND($A180&lt;&gt;"",$A180&lt;&gt;"TOTAL"),IF(AND('[2]PDI_Descripcion tipo regimen ju'!$BK178&lt;&gt;"",'[2]PDI_Descripcion tipo regimen ju'!$BK178&lt;&gt;0),'[2]PDI_Descripcion tipo regimen ju'!$BK178,""),IF($A180="TOTAL",SUM(INDIRECT("AL4:AL"&amp;ROW()-1)),""))</f>
        <v/>
      </c>
      <c r="AM180" s="6" t="str">
        <f ca="1">IF(AND($A180&lt;&gt;"",$A180&lt;&gt;"TOTAL"),IF(AND('[2]PDI_Descripcion tipo regimen ju'!$BM178&lt;&gt;"",'[2]PDI_Descripcion tipo regimen ju'!$BM178&lt;&gt;0),'[2]PDI_Descripcion tipo regimen ju'!$BM178,""),IF($A180="TOTAL",SUM(INDIRECT("AM4:AM"&amp;ROW()-1)),""))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IF(AND($A180&lt;&gt;"",$A180&lt;&gt;"TOTAL"),IF(AND('[2]PDI_Descripcion tipo regimen ju'!$BP178&lt;&gt;"",'[2]PDI_Descripcion tipo regimen ju'!$BP178&lt;&gt;0),'[2]PDI_Descripcion tipo regimen ju'!$BP178,""),IF($A180="TOTAL",SUM(INDIRECT("AO4:AO"&amp;ROW()-1)),""))</f>
        <v/>
      </c>
      <c r="AP180" s="6" t="str">
        <f ca="1">IF(AND($A180&lt;&gt;"",$A180&lt;&gt;"TOTAL"),IF(AND('[2]PDI_Descripcion tipo regimen ju'!$BR178&lt;&gt;"",'[2]PDI_Descripcion tipo regimen ju'!$BR178&lt;&gt;0),'[2]PDI_Descripcion tipo regimen ju'!$BR178,""),IF($A180="TOTAL",SUM(INDIRECT("AP4:AP"&amp;ROW()-1)),""))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IF(AND($A180&lt;&gt;"",$A180&lt;&gt;"TOTAL"),IF(AND('[2]PDI_Descripcion tipo regimen ju'!$BU178&lt;&gt;"",'[2]PDI_Descripcion tipo regimen ju'!$BU178&lt;&gt;0),'[2]PDI_Descripcion tipo regimen ju'!$BU178,""),IF($A180="TOTAL",SUM(INDIRECT("AR4:AR"&amp;ROW()-1)),""))</f>
        <v/>
      </c>
      <c r="AS180" s="6" t="str">
        <f ca="1">IF(AND($A180&lt;&gt;"",$A180&lt;&gt;"TOTAL"),IF(AND('[2]PDI_Descripcion tipo regimen ju'!$BW178&lt;&gt;"",'[2]PDI_Descripcion tipo regimen ju'!$BW178&lt;&gt;0),'[2]PDI_Descripcion tipo regimen ju'!$BW178,""),IF($A180="TOTAL",SUM(INDIRECT("AS4:AS"&amp;ROW()-1)),""))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IF(AND($A180&lt;&gt;"",$A180&lt;&gt;"TOTAL"),IF(AND('[2]PDI_Descripcion tipo regimen ju'!$BZ178&lt;&gt;"",'[2]PDI_Descripcion tipo regimen ju'!$BZ178&lt;&gt;0),'[2]PDI_Descripcion tipo regimen ju'!$BZ178,""),IF($A180="TOTAL",SUM(INDIRECT("AU4:AU"&amp;ROW()-1)),""))</f>
        <v/>
      </c>
      <c r="AV180" s="6" t="str">
        <f ca="1">IF(AND($A180&lt;&gt;"",$A180&lt;&gt;"TOTAL"),IF(AND('[2]PDI_Descripcion tipo regimen ju'!$CB178&lt;&gt;"",'[2]PDI_Descripcion tipo regimen ju'!$CB178&lt;&gt;0),'[2]PDI_Descripcion tipo regimen ju'!$CB178,""),IF($A180="TOTAL",SUM(INDIRECT("AV4:AV"&amp;ROW()-1)),""))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IF(AND($A180&lt;&gt;"",$A180&lt;&gt;"TOTAL"),IF(AND('[2]PDI_Descripcion tipo regimen ju'!$CE178&lt;&gt;"",'[2]PDI_Descripcion tipo regimen ju'!$CE178&lt;&gt;0),'[2]PDI_Descripcion tipo regimen ju'!$CE178,""),IF($A180="TOTAL",SUM(INDIRECT("AX4:AX"&amp;ROW()-1)),""))</f>
        <v/>
      </c>
      <c r="AY180" s="6" t="str">
        <f ca="1">IF(AND($A180&lt;&gt;"",$A180&lt;&gt;"TOTAL"),IF(AND('[2]PDI_Descripcion tipo regimen ju'!$CG178&lt;&gt;"",'[2]PDI_Descripcion tipo regimen ju'!$CG178&lt;&gt;0),'[2]PDI_Descripcion tipo regimen ju'!$CG178,""),IF($A180="TOTAL",SUM(INDIRECT("AY4:AY"&amp;ROW()-1)),""))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IF(AND($A180&lt;&gt;"",$A180&lt;&gt;"TOTAL"),IF(AND('[2]PDI_Descripcion tipo regimen ju'!$CJ178&lt;&gt;"",'[2]PDI_Descripcion tipo regimen ju'!$CJ178&lt;&gt;0),'[2]PDI_Descripcion tipo regimen ju'!$CJ178,""),IF($A180="TOTAL",SUM(INDIRECT("BA4:BA"&amp;ROW()-1)),""))</f>
        <v/>
      </c>
      <c r="BB180" s="6" t="str">
        <f ca="1">IF(AND($A180&lt;&gt;"",$A180&lt;&gt;"TOTAL"),IF(AND('[2]PDI_Descripcion tipo regimen ju'!$CL178&lt;&gt;"",'[2]PDI_Descripcion tipo regimen ju'!$CL178&lt;&gt;0),'[2]PDI_Descripcion tipo regimen ju'!$CL178,""),IF($A180="TOTAL",SUM(INDIRECT("BB4:BB"&amp;ROW()-1)),""))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IF(AND($A180&lt;&gt;"",$A180&lt;&gt;"TOTAL"),IF(AND('[2]PDI_Descripcion tipo regimen ju'!$CO178&lt;&gt;"",'[2]PDI_Descripcion tipo regimen ju'!$CO178&lt;&gt;0),'[2]PDI_Descripcion tipo regimen ju'!$CO178,""),IF($A180="TOTAL",SUM(INDIRECT("BD4:BD"&amp;ROW()-1)),""))</f>
        <v/>
      </c>
      <c r="BE180" s="6" t="str">
        <f ca="1">IF(AND($A180&lt;&gt;"",$A180&lt;&gt;"TOTAL"),IF(AND('[2]PDI_Descripcion tipo regimen ju'!$CQ178&lt;&gt;"",'[2]PDI_Descripcion tipo regimen ju'!$CQ178&lt;&gt;0),'[2]PDI_Descripcion tipo regimen ju'!$CQ178,""),IF($A180="TOTAL",SUM(INDIRECT("BE4:BE"&amp;ROW()-1)),""))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IF('[2]PDI_Descripcion tipo regimen ju'!$B179&lt;&gt;"",'[2]PDI_Descripcion tipo regimen ju'!$B179,IF(AND('[2]PDI_Descripcion tipo regimen ju'!$B179="",'[2]PDI_Descripcion tipo regimen ju'!$B180="",'[2]PDI_Descripcion tipo regimen ju'!$B178=""),"","TOTAL"))</f>
        <v/>
      </c>
      <c r="B181" s="6" t="str">
        <f ca="1">IF(AND($A181&lt;&gt;"",$A181&lt;&gt;"TOTAL"),IF(AND('[2]PDI_Descripcion tipo regimen ju'!$C179&lt;&gt;"",'[2]PDI_Descripcion tipo regimen ju'!$C179&lt;&gt;0),'[2]PDI_Descripcion tipo regimen ju'!$C179,""),IF($A181="TOTAL",SUM(INDIRECT("B4:B"&amp;ROW()-1)),""))</f>
        <v/>
      </c>
      <c r="C181" s="6" t="str">
        <f ca="1">IF(AND($A181&lt;&gt;"",$A181&lt;&gt;"TOTAL"),IF(AND('[2]PDI_Descripcion tipo regimen ju'!$E179&lt;&gt;"",'[2]PDI_Descripcion tipo regimen ju'!$E179&lt;&gt;0),'[2]PDI_Descripcion tipo regimen ju'!$E179,""),IF($A181="TOTAL",SUM(INDIRECT("C4:C"&amp;ROW()-1)),""))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IF(AND($A181&lt;&gt;"",$A181&lt;&gt;"TOTAL"),IF(AND('[2]PDI_Descripcion tipo regimen ju'!$H179&lt;&gt;"",'[2]PDI_Descripcion tipo regimen ju'!$H179&lt;&gt;0),'[2]PDI_Descripcion tipo regimen ju'!$H179,""),IF($A181="TOTAL",SUM(INDIRECT("E4:E"&amp;ROW()-1)),""))</f>
        <v/>
      </c>
      <c r="F181" s="6" t="str">
        <f ca="1">IF(AND($A181&lt;&gt;"",$A181&lt;&gt;"TOTAL"),IF(AND('[2]PDI_Descripcion tipo regimen ju'!$J179&lt;&gt;"",'[2]PDI_Descripcion tipo regimen ju'!$J179&lt;&gt;0),'[2]PDI_Descripcion tipo regimen ju'!$J179,""),IF($A181="TOTAL",SUM(INDIRECT("F4:F"&amp;ROW()-1)),""))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IF(AND($A181&lt;&gt;"",$A181&lt;&gt;"TOTAL"),IF(AND('[2]PDI_Descripcion tipo regimen ju'!$M179&lt;&gt;"",'[2]PDI_Descripcion tipo regimen ju'!$M179&lt;&gt;0),'[2]PDI_Descripcion tipo regimen ju'!$M179,""),IF($A181="TOTAL",SUM(INDIRECT("H4:H"&amp;ROW()-1)),""))</f>
        <v/>
      </c>
      <c r="I181" s="6" t="str">
        <f ca="1">IF(AND($A181&lt;&gt;"",$A181&lt;&gt;"TOTAL"),IF(AND('[2]PDI_Descripcion tipo regimen ju'!$O179&lt;&gt;"",'[2]PDI_Descripcion tipo regimen ju'!$O179&lt;&gt;0),'[2]PDI_Descripcion tipo regimen ju'!$O179,""),IF($A181="TOTAL",SUM(INDIRECT("I4:I"&amp;ROW()-1)),""))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IF(AND($A181&lt;&gt;"",$A181&lt;&gt;"TOTAL"),IF(AND('[2]PDI_Descripcion tipo regimen ju'!$R179&lt;&gt;"",'[2]PDI_Descripcion tipo regimen ju'!$R179&lt;&gt;0),'[2]PDI_Descripcion tipo regimen ju'!$R179,""),IF($A181="TOTAL",SUM(INDIRECT("K4:K"&amp;ROW()-1)),""))</f>
        <v/>
      </c>
      <c r="L181" s="6" t="str">
        <f ca="1">IF(AND($A181&lt;&gt;"",$A181&lt;&gt;"TOTAL"),IF(AND('[2]PDI_Descripcion tipo regimen ju'!$T179&lt;&gt;"",'[2]PDI_Descripcion tipo regimen ju'!$T179&lt;&gt;0),'[2]PDI_Descripcion tipo regimen ju'!$T179,""),IF($A181="TOTAL",SUM(INDIRECT("L4:L"&amp;ROW()-1)),""))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IF(AND($A181&lt;&gt;"",$A181&lt;&gt;"TOTAL"),IF(AND('[2]PDI_Descripcion tipo regimen ju'!$W179&lt;&gt;"",'[2]PDI_Descripcion tipo regimen ju'!$W179&lt;&gt;0),'[2]PDI_Descripcion tipo regimen ju'!$W179,""),IF($A181="TOTAL",SUM(INDIRECT("N4:N"&amp;ROW()-1)),""))</f>
        <v/>
      </c>
      <c r="O181" s="6" t="str">
        <f ca="1">IF(AND($A181&lt;&gt;"",$A181&lt;&gt;"TOTAL"),IF(AND('[2]PDI_Descripcion tipo regimen ju'!$Y179&lt;&gt;"",'[2]PDI_Descripcion tipo regimen ju'!$Y179&lt;&gt;0),'[2]PDI_Descripcion tipo regimen ju'!$Y179,""),IF($A181="TOTAL",SUM(INDIRECT("O4:O"&amp;ROW()-1)),""))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IF(AND($A181&lt;&gt;"",$A181&lt;&gt;"TOTAL"),IF(AND('[2]PDI_Descripcion tipo regimen ju'!$AB179&lt;&gt;"",'[2]PDI_Descripcion tipo regimen ju'!$AB179&lt;&gt;0),'[2]PDI_Descripcion tipo regimen ju'!$AB179,""),IF($A181="TOTAL",SUM(INDIRECT("Q4:Q"&amp;ROW()-1)),""))</f>
        <v/>
      </c>
      <c r="R181" s="6" t="str">
        <f ca="1">IF(AND($A181&lt;&gt;"",$A181&lt;&gt;"TOTAL"),IF(AND('[2]PDI_Descripcion tipo regimen ju'!$AD179&lt;&gt;"",'[2]PDI_Descripcion tipo regimen ju'!$AD179&lt;&gt;0),'[2]PDI_Descripcion tipo regimen ju'!$AD179,""),IF($A181="TOTAL",SUM(INDIRECT("R4:R"&amp;ROW()-1)),""))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IF(AND($A181&lt;&gt;"",$A181&lt;&gt;"TOTAL"),IF(AND('[2]PDI_Descripcion tipo regimen ju'!$AG179&lt;&gt;"",'[2]PDI_Descripcion tipo regimen ju'!$AG179&lt;&gt;0),'[2]PDI_Descripcion tipo regimen ju'!$AG179,""),IF($A181="TOTAL",SUM(INDIRECT("T4:T"&amp;ROW()-1)),""))</f>
        <v/>
      </c>
      <c r="U181" s="6" t="str">
        <f ca="1">IF(AND($A181&lt;&gt;"",$A181&lt;&gt;"TOTAL"),IF(AND('[2]PDI_Descripcion tipo regimen ju'!$AI179&lt;&gt;"",'[2]PDI_Descripcion tipo regimen ju'!$AI179&lt;&gt;0),'[2]PDI_Descripcion tipo regimen ju'!$AI179,""),IF($A181="TOTAL",SUM(INDIRECT("U4:U"&amp;ROW()-1)),""))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IF(AND($A181&lt;&gt;"",$A181&lt;&gt;"TOTAL"),IF(AND('[2]PDI_Descripcion tipo regimen ju'!$AL179&lt;&gt;"",'[2]PDI_Descripcion tipo regimen ju'!$AL179&lt;&gt;0),'[2]PDI_Descripcion tipo regimen ju'!$AL179,""),IF($A181="TOTAL",SUM(INDIRECT("W4:W"&amp;ROW()-1)),""))</f>
        <v/>
      </c>
      <c r="X181" s="6" t="str">
        <f ca="1">IF(AND($A181&lt;&gt;"",$A181&lt;&gt;"TOTAL"),IF(AND('[2]PDI_Descripcion tipo regimen ju'!$AN179&lt;&gt;"",'[2]PDI_Descripcion tipo regimen ju'!$AN179&lt;&gt;0),'[2]PDI_Descripcion tipo regimen ju'!$AN179,""),IF($A181="TOTAL",SUM(INDIRECT("X4:X"&amp;ROW()-1)),""))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IF(AND($A181&lt;&gt;"",$A181&lt;&gt;"TOTAL"),IF(AND('[2]PDI_Descripcion tipo regimen ju'!$AQ179&lt;&gt;"",'[2]PDI_Descripcion tipo regimen ju'!$AQ179&lt;&gt;0),'[2]PDI_Descripcion tipo regimen ju'!$AQ179,""),IF($A181="TOTAL",SUM(INDIRECT("Z4:Z"&amp;ROW()-1)),""))</f>
        <v/>
      </c>
      <c r="AA181" s="6" t="str">
        <f ca="1">IF(AND($A181&lt;&gt;"",$A181&lt;&gt;"TOTAL"),IF(AND('[2]PDI_Descripcion tipo regimen ju'!$AS179&lt;&gt;"",'[2]PDI_Descripcion tipo regimen ju'!$AS179&lt;&gt;0),'[2]PDI_Descripcion tipo regimen ju'!$AS179,""),IF($A181="TOTAL",SUM(INDIRECT("AA4:AA"&amp;ROW()-1)),""))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IF(AND($A181&lt;&gt;"",$A181&lt;&gt;"TOTAL"),IF(AND('[2]PDI_Descripcion tipo regimen ju'!$AV179&lt;&gt;"",'[2]PDI_Descripcion tipo regimen ju'!$AV179&lt;&gt;0),'[2]PDI_Descripcion tipo regimen ju'!$AV179,""),IF($A181="TOTAL",SUM(INDIRECT("AC4:AC"&amp;ROW()-1)),""))</f>
        <v/>
      </c>
      <c r="AD181" s="6" t="str">
        <f ca="1">IF(AND($A181&lt;&gt;"",$A181&lt;&gt;"TOTAL"),IF(AND('[2]PDI_Descripcion tipo regimen ju'!$AX179&lt;&gt;"",'[2]PDI_Descripcion tipo regimen ju'!$AX179&lt;&gt;0),'[2]PDI_Descripcion tipo regimen ju'!$AX179,""),IF($A181="TOTAL",SUM(INDIRECT("AD4:AD"&amp;ROW()-1)),""))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IF(AND($A181&lt;&gt;"",$A181&lt;&gt;"TOTAL"),IF(AND('[2]PDI_Descripcion tipo regimen ju'!$BA179&lt;&gt;"",'[2]PDI_Descripcion tipo regimen ju'!$BA179&lt;&gt;0),'[2]PDI_Descripcion tipo regimen ju'!$BA179,""),IF($A181="TOTAL",SUM(INDIRECT("AF4:AF"&amp;ROW()-1)),""))</f>
        <v/>
      </c>
      <c r="AG181" s="6" t="str">
        <f ca="1">IF(AND($A181&lt;&gt;"",$A181&lt;&gt;"TOTAL"),IF(AND('[2]PDI_Descripcion tipo regimen ju'!$BC179&lt;&gt;"",'[2]PDI_Descripcion tipo regimen ju'!$BC179&lt;&gt;0),'[2]PDI_Descripcion tipo regimen ju'!$BC179,""),IF($A181="TOTAL",SUM(INDIRECT("AG4:AG"&amp;ROW()-1)),""))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IF(AND($A181&lt;&gt;"",$A181&lt;&gt;"TOTAL"),IF(AND('[2]PDI_Descripcion tipo regimen ju'!$BF179&lt;&gt;"",'[2]PDI_Descripcion tipo regimen ju'!$BF179&lt;&gt;0),'[2]PDI_Descripcion tipo regimen ju'!$BF179,""),IF($A181="TOTAL",SUM(INDIRECT("AI4:AI"&amp;ROW()-1)),""))</f>
        <v/>
      </c>
      <c r="AJ181" s="6" t="str">
        <f ca="1">IF(AND($A181&lt;&gt;"",$A181&lt;&gt;"TOTAL"),IF(AND('[2]PDI_Descripcion tipo regimen ju'!$BH179&lt;&gt;"",'[2]PDI_Descripcion tipo regimen ju'!$BH179&lt;&gt;0),'[2]PDI_Descripcion tipo regimen ju'!$BH179,""),IF($A181="TOTAL",SUM(INDIRECT("AJ4:AJ"&amp;ROW()-1)),""))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IF(AND($A181&lt;&gt;"",$A181&lt;&gt;"TOTAL"),IF(AND('[2]PDI_Descripcion tipo regimen ju'!$BK179&lt;&gt;"",'[2]PDI_Descripcion tipo regimen ju'!$BK179&lt;&gt;0),'[2]PDI_Descripcion tipo regimen ju'!$BK179,""),IF($A181="TOTAL",SUM(INDIRECT("AL4:AL"&amp;ROW()-1)),""))</f>
        <v/>
      </c>
      <c r="AM181" s="6" t="str">
        <f ca="1">IF(AND($A181&lt;&gt;"",$A181&lt;&gt;"TOTAL"),IF(AND('[2]PDI_Descripcion tipo regimen ju'!$BM179&lt;&gt;"",'[2]PDI_Descripcion tipo regimen ju'!$BM179&lt;&gt;0),'[2]PDI_Descripcion tipo regimen ju'!$BM179,""),IF($A181="TOTAL",SUM(INDIRECT("AM4:AM"&amp;ROW()-1)),""))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IF(AND($A181&lt;&gt;"",$A181&lt;&gt;"TOTAL"),IF(AND('[2]PDI_Descripcion tipo regimen ju'!$BP179&lt;&gt;"",'[2]PDI_Descripcion tipo regimen ju'!$BP179&lt;&gt;0),'[2]PDI_Descripcion tipo regimen ju'!$BP179,""),IF($A181="TOTAL",SUM(INDIRECT("AO4:AO"&amp;ROW()-1)),""))</f>
        <v/>
      </c>
      <c r="AP181" s="6" t="str">
        <f ca="1">IF(AND($A181&lt;&gt;"",$A181&lt;&gt;"TOTAL"),IF(AND('[2]PDI_Descripcion tipo regimen ju'!$BR179&lt;&gt;"",'[2]PDI_Descripcion tipo regimen ju'!$BR179&lt;&gt;0),'[2]PDI_Descripcion tipo regimen ju'!$BR179,""),IF($A181="TOTAL",SUM(INDIRECT("AP4:AP"&amp;ROW()-1)),""))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IF(AND($A181&lt;&gt;"",$A181&lt;&gt;"TOTAL"),IF(AND('[2]PDI_Descripcion tipo regimen ju'!$BU179&lt;&gt;"",'[2]PDI_Descripcion tipo regimen ju'!$BU179&lt;&gt;0),'[2]PDI_Descripcion tipo regimen ju'!$BU179,""),IF($A181="TOTAL",SUM(INDIRECT("AR4:AR"&amp;ROW()-1)),""))</f>
        <v/>
      </c>
      <c r="AS181" s="6" t="str">
        <f ca="1">IF(AND($A181&lt;&gt;"",$A181&lt;&gt;"TOTAL"),IF(AND('[2]PDI_Descripcion tipo regimen ju'!$BW179&lt;&gt;"",'[2]PDI_Descripcion tipo regimen ju'!$BW179&lt;&gt;0),'[2]PDI_Descripcion tipo regimen ju'!$BW179,""),IF($A181="TOTAL",SUM(INDIRECT("AS4:AS"&amp;ROW()-1)),""))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IF(AND($A181&lt;&gt;"",$A181&lt;&gt;"TOTAL"),IF(AND('[2]PDI_Descripcion tipo regimen ju'!$BZ179&lt;&gt;"",'[2]PDI_Descripcion tipo regimen ju'!$BZ179&lt;&gt;0),'[2]PDI_Descripcion tipo regimen ju'!$BZ179,""),IF($A181="TOTAL",SUM(INDIRECT("AU4:AU"&amp;ROW()-1)),""))</f>
        <v/>
      </c>
      <c r="AV181" s="6" t="str">
        <f ca="1">IF(AND($A181&lt;&gt;"",$A181&lt;&gt;"TOTAL"),IF(AND('[2]PDI_Descripcion tipo regimen ju'!$CB179&lt;&gt;"",'[2]PDI_Descripcion tipo regimen ju'!$CB179&lt;&gt;0),'[2]PDI_Descripcion tipo regimen ju'!$CB179,""),IF($A181="TOTAL",SUM(INDIRECT("AV4:AV"&amp;ROW()-1)),""))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IF(AND($A181&lt;&gt;"",$A181&lt;&gt;"TOTAL"),IF(AND('[2]PDI_Descripcion tipo regimen ju'!$CE179&lt;&gt;"",'[2]PDI_Descripcion tipo regimen ju'!$CE179&lt;&gt;0),'[2]PDI_Descripcion tipo regimen ju'!$CE179,""),IF($A181="TOTAL",SUM(INDIRECT("AX4:AX"&amp;ROW()-1)),""))</f>
        <v/>
      </c>
      <c r="AY181" s="6" t="str">
        <f ca="1">IF(AND($A181&lt;&gt;"",$A181&lt;&gt;"TOTAL"),IF(AND('[2]PDI_Descripcion tipo regimen ju'!$CG179&lt;&gt;"",'[2]PDI_Descripcion tipo regimen ju'!$CG179&lt;&gt;0),'[2]PDI_Descripcion tipo regimen ju'!$CG179,""),IF($A181="TOTAL",SUM(INDIRECT("AY4:AY"&amp;ROW()-1)),""))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IF(AND($A181&lt;&gt;"",$A181&lt;&gt;"TOTAL"),IF(AND('[2]PDI_Descripcion tipo regimen ju'!$CJ179&lt;&gt;"",'[2]PDI_Descripcion tipo regimen ju'!$CJ179&lt;&gt;0),'[2]PDI_Descripcion tipo regimen ju'!$CJ179,""),IF($A181="TOTAL",SUM(INDIRECT("BA4:BA"&amp;ROW()-1)),""))</f>
        <v/>
      </c>
      <c r="BB181" s="6" t="str">
        <f ca="1">IF(AND($A181&lt;&gt;"",$A181&lt;&gt;"TOTAL"),IF(AND('[2]PDI_Descripcion tipo regimen ju'!$CL179&lt;&gt;"",'[2]PDI_Descripcion tipo regimen ju'!$CL179&lt;&gt;0),'[2]PDI_Descripcion tipo regimen ju'!$CL179,""),IF($A181="TOTAL",SUM(INDIRECT("BB4:BB"&amp;ROW()-1)),""))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IF(AND($A181&lt;&gt;"",$A181&lt;&gt;"TOTAL"),IF(AND('[2]PDI_Descripcion tipo regimen ju'!$CO179&lt;&gt;"",'[2]PDI_Descripcion tipo regimen ju'!$CO179&lt;&gt;0),'[2]PDI_Descripcion tipo regimen ju'!$CO179,""),IF($A181="TOTAL",SUM(INDIRECT("BD4:BD"&amp;ROW()-1)),""))</f>
        <v/>
      </c>
      <c r="BE181" s="6" t="str">
        <f ca="1">IF(AND($A181&lt;&gt;"",$A181&lt;&gt;"TOTAL"),IF(AND('[2]PDI_Descripcion tipo regimen ju'!$CQ179&lt;&gt;"",'[2]PDI_Descripcion tipo regimen ju'!$CQ179&lt;&gt;0),'[2]PDI_Descripcion tipo regimen ju'!$CQ179,""),IF($A181="TOTAL",SUM(INDIRECT("BE4:BE"&amp;ROW()-1)),""))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IF('[2]PDI_Descripcion tipo regimen ju'!$B180&lt;&gt;"",'[2]PDI_Descripcion tipo regimen ju'!$B180,IF(AND('[2]PDI_Descripcion tipo regimen ju'!$B180="",'[2]PDI_Descripcion tipo regimen ju'!$B181="",'[2]PDI_Descripcion tipo regimen ju'!$B179=""),"","TOTAL"))</f>
        <v/>
      </c>
      <c r="B182" s="6" t="str">
        <f ca="1">IF(AND($A182&lt;&gt;"",$A182&lt;&gt;"TOTAL"),IF(AND('[2]PDI_Descripcion tipo regimen ju'!$C180&lt;&gt;"",'[2]PDI_Descripcion tipo regimen ju'!$C180&lt;&gt;0),'[2]PDI_Descripcion tipo regimen ju'!$C180,""),IF($A182="TOTAL",SUM(INDIRECT("B4:B"&amp;ROW()-1)),""))</f>
        <v/>
      </c>
      <c r="C182" s="6" t="str">
        <f ca="1">IF(AND($A182&lt;&gt;"",$A182&lt;&gt;"TOTAL"),IF(AND('[2]PDI_Descripcion tipo regimen ju'!$E180&lt;&gt;"",'[2]PDI_Descripcion tipo regimen ju'!$E180&lt;&gt;0),'[2]PDI_Descripcion tipo regimen ju'!$E180,""),IF($A182="TOTAL",SUM(INDIRECT("C4:C"&amp;ROW()-1)),""))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IF(AND($A182&lt;&gt;"",$A182&lt;&gt;"TOTAL"),IF(AND('[2]PDI_Descripcion tipo regimen ju'!$H180&lt;&gt;"",'[2]PDI_Descripcion tipo regimen ju'!$H180&lt;&gt;0),'[2]PDI_Descripcion tipo regimen ju'!$H180,""),IF($A182="TOTAL",SUM(INDIRECT("E4:E"&amp;ROW()-1)),""))</f>
        <v/>
      </c>
      <c r="F182" s="6" t="str">
        <f ca="1">IF(AND($A182&lt;&gt;"",$A182&lt;&gt;"TOTAL"),IF(AND('[2]PDI_Descripcion tipo regimen ju'!$J180&lt;&gt;"",'[2]PDI_Descripcion tipo regimen ju'!$J180&lt;&gt;0),'[2]PDI_Descripcion tipo regimen ju'!$J180,""),IF($A182="TOTAL",SUM(INDIRECT("F4:F"&amp;ROW()-1)),""))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IF(AND($A182&lt;&gt;"",$A182&lt;&gt;"TOTAL"),IF(AND('[2]PDI_Descripcion tipo regimen ju'!$M180&lt;&gt;"",'[2]PDI_Descripcion tipo regimen ju'!$M180&lt;&gt;0),'[2]PDI_Descripcion tipo regimen ju'!$M180,""),IF($A182="TOTAL",SUM(INDIRECT("H4:H"&amp;ROW()-1)),""))</f>
        <v/>
      </c>
      <c r="I182" s="6" t="str">
        <f ca="1">IF(AND($A182&lt;&gt;"",$A182&lt;&gt;"TOTAL"),IF(AND('[2]PDI_Descripcion tipo regimen ju'!$O180&lt;&gt;"",'[2]PDI_Descripcion tipo regimen ju'!$O180&lt;&gt;0),'[2]PDI_Descripcion tipo regimen ju'!$O180,""),IF($A182="TOTAL",SUM(INDIRECT("I4:I"&amp;ROW()-1)),""))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IF(AND($A182&lt;&gt;"",$A182&lt;&gt;"TOTAL"),IF(AND('[2]PDI_Descripcion tipo regimen ju'!$R180&lt;&gt;"",'[2]PDI_Descripcion tipo regimen ju'!$R180&lt;&gt;0),'[2]PDI_Descripcion tipo regimen ju'!$R180,""),IF($A182="TOTAL",SUM(INDIRECT("K4:K"&amp;ROW()-1)),""))</f>
        <v/>
      </c>
      <c r="L182" s="6" t="str">
        <f ca="1">IF(AND($A182&lt;&gt;"",$A182&lt;&gt;"TOTAL"),IF(AND('[2]PDI_Descripcion tipo regimen ju'!$T180&lt;&gt;"",'[2]PDI_Descripcion tipo regimen ju'!$T180&lt;&gt;0),'[2]PDI_Descripcion tipo regimen ju'!$T180,""),IF($A182="TOTAL",SUM(INDIRECT("L4:L"&amp;ROW()-1)),""))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IF(AND($A182&lt;&gt;"",$A182&lt;&gt;"TOTAL"),IF(AND('[2]PDI_Descripcion tipo regimen ju'!$W180&lt;&gt;"",'[2]PDI_Descripcion tipo regimen ju'!$W180&lt;&gt;0),'[2]PDI_Descripcion tipo regimen ju'!$W180,""),IF($A182="TOTAL",SUM(INDIRECT("N4:N"&amp;ROW()-1)),""))</f>
        <v/>
      </c>
      <c r="O182" s="6" t="str">
        <f ca="1">IF(AND($A182&lt;&gt;"",$A182&lt;&gt;"TOTAL"),IF(AND('[2]PDI_Descripcion tipo regimen ju'!$Y180&lt;&gt;"",'[2]PDI_Descripcion tipo regimen ju'!$Y180&lt;&gt;0),'[2]PDI_Descripcion tipo regimen ju'!$Y180,""),IF($A182="TOTAL",SUM(INDIRECT("O4:O"&amp;ROW()-1)),""))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IF(AND($A182&lt;&gt;"",$A182&lt;&gt;"TOTAL"),IF(AND('[2]PDI_Descripcion tipo regimen ju'!$AB180&lt;&gt;"",'[2]PDI_Descripcion tipo regimen ju'!$AB180&lt;&gt;0),'[2]PDI_Descripcion tipo regimen ju'!$AB180,""),IF($A182="TOTAL",SUM(INDIRECT("Q4:Q"&amp;ROW()-1)),""))</f>
        <v/>
      </c>
      <c r="R182" s="6" t="str">
        <f ca="1">IF(AND($A182&lt;&gt;"",$A182&lt;&gt;"TOTAL"),IF(AND('[2]PDI_Descripcion tipo regimen ju'!$AD180&lt;&gt;"",'[2]PDI_Descripcion tipo regimen ju'!$AD180&lt;&gt;0),'[2]PDI_Descripcion tipo regimen ju'!$AD180,""),IF($A182="TOTAL",SUM(INDIRECT("R4:R"&amp;ROW()-1)),""))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IF(AND($A182&lt;&gt;"",$A182&lt;&gt;"TOTAL"),IF(AND('[2]PDI_Descripcion tipo regimen ju'!$AG180&lt;&gt;"",'[2]PDI_Descripcion tipo regimen ju'!$AG180&lt;&gt;0),'[2]PDI_Descripcion tipo regimen ju'!$AG180,""),IF($A182="TOTAL",SUM(INDIRECT("T4:T"&amp;ROW()-1)),""))</f>
        <v/>
      </c>
      <c r="U182" s="6" t="str">
        <f ca="1">IF(AND($A182&lt;&gt;"",$A182&lt;&gt;"TOTAL"),IF(AND('[2]PDI_Descripcion tipo regimen ju'!$AI180&lt;&gt;"",'[2]PDI_Descripcion tipo regimen ju'!$AI180&lt;&gt;0),'[2]PDI_Descripcion tipo regimen ju'!$AI180,""),IF($A182="TOTAL",SUM(INDIRECT("U4:U"&amp;ROW()-1)),""))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IF(AND($A182&lt;&gt;"",$A182&lt;&gt;"TOTAL"),IF(AND('[2]PDI_Descripcion tipo regimen ju'!$AL180&lt;&gt;"",'[2]PDI_Descripcion tipo regimen ju'!$AL180&lt;&gt;0),'[2]PDI_Descripcion tipo regimen ju'!$AL180,""),IF($A182="TOTAL",SUM(INDIRECT("W4:W"&amp;ROW()-1)),""))</f>
        <v/>
      </c>
      <c r="X182" s="6" t="str">
        <f ca="1">IF(AND($A182&lt;&gt;"",$A182&lt;&gt;"TOTAL"),IF(AND('[2]PDI_Descripcion tipo regimen ju'!$AN180&lt;&gt;"",'[2]PDI_Descripcion tipo regimen ju'!$AN180&lt;&gt;0),'[2]PDI_Descripcion tipo regimen ju'!$AN180,""),IF($A182="TOTAL",SUM(INDIRECT("X4:X"&amp;ROW()-1)),""))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IF(AND($A182&lt;&gt;"",$A182&lt;&gt;"TOTAL"),IF(AND('[2]PDI_Descripcion tipo regimen ju'!$AQ180&lt;&gt;"",'[2]PDI_Descripcion tipo regimen ju'!$AQ180&lt;&gt;0),'[2]PDI_Descripcion tipo regimen ju'!$AQ180,""),IF($A182="TOTAL",SUM(INDIRECT("Z4:Z"&amp;ROW()-1)),""))</f>
        <v/>
      </c>
      <c r="AA182" s="6" t="str">
        <f ca="1">IF(AND($A182&lt;&gt;"",$A182&lt;&gt;"TOTAL"),IF(AND('[2]PDI_Descripcion tipo regimen ju'!$AS180&lt;&gt;"",'[2]PDI_Descripcion tipo regimen ju'!$AS180&lt;&gt;0),'[2]PDI_Descripcion tipo regimen ju'!$AS180,""),IF($A182="TOTAL",SUM(INDIRECT("AA4:AA"&amp;ROW()-1)),""))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IF(AND($A182&lt;&gt;"",$A182&lt;&gt;"TOTAL"),IF(AND('[2]PDI_Descripcion tipo regimen ju'!$AV180&lt;&gt;"",'[2]PDI_Descripcion tipo regimen ju'!$AV180&lt;&gt;0),'[2]PDI_Descripcion tipo regimen ju'!$AV180,""),IF($A182="TOTAL",SUM(INDIRECT("AC4:AC"&amp;ROW()-1)),""))</f>
        <v/>
      </c>
      <c r="AD182" s="6" t="str">
        <f ca="1">IF(AND($A182&lt;&gt;"",$A182&lt;&gt;"TOTAL"),IF(AND('[2]PDI_Descripcion tipo regimen ju'!$AX180&lt;&gt;"",'[2]PDI_Descripcion tipo regimen ju'!$AX180&lt;&gt;0),'[2]PDI_Descripcion tipo regimen ju'!$AX180,""),IF($A182="TOTAL",SUM(INDIRECT("AD4:AD"&amp;ROW()-1)),""))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IF(AND($A182&lt;&gt;"",$A182&lt;&gt;"TOTAL"),IF(AND('[2]PDI_Descripcion tipo regimen ju'!$BA180&lt;&gt;"",'[2]PDI_Descripcion tipo regimen ju'!$BA180&lt;&gt;0),'[2]PDI_Descripcion tipo regimen ju'!$BA180,""),IF($A182="TOTAL",SUM(INDIRECT("AF4:AF"&amp;ROW()-1)),""))</f>
        <v/>
      </c>
      <c r="AG182" s="6" t="str">
        <f ca="1">IF(AND($A182&lt;&gt;"",$A182&lt;&gt;"TOTAL"),IF(AND('[2]PDI_Descripcion tipo regimen ju'!$BC180&lt;&gt;"",'[2]PDI_Descripcion tipo regimen ju'!$BC180&lt;&gt;0),'[2]PDI_Descripcion tipo regimen ju'!$BC180,""),IF($A182="TOTAL",SUM(INDIRECT("AG4:AG"&amp;ROW()-1)),""))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IF(AND($A182&lt;&gt;"",$A182&lt;&gt;"TOTAL"),IF(AND('[2]PDI_Descripcion tipo regimen ju'!$BF180&lt;&gt;"",'[2]PDI_Descripcion tipo regimen ju'!$BF180&lt;&gt;0),'[2]PDI_Descripcion tipo regimen ju'!$BF180,""),IF($A182="TOTAL",SUM(INDIRECT("AI4:AI"&amp;ROW()-1)),""))</f>
        <v/>
      </c>
      <c r="AJ182" s="6" t="str">
        <f ca="1">IF(AND($A182&lt;&gt;"",$A182&lt;&gt;"TOTAL"),IF(AND('[2]PDI_Descripcion tipo regimen ju'!$BH180&lt;&gt;"",'[2]PDI_Descripcion tipo regimen ju'!$BH180&lt;&gt;0),'[2]PDI_Descripcion tipo regimen ju'!$BH180,""),IF($A182="TOTAL",SUM(INDIRECT("AJ4:AJ"&amp;ROW()-1)),""))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IF(AND($A182&lt;&gt;"",$A182&lt;&gt;"TOTAL"),IF(AND('[2]PDI_Descripcion tipo regimen ju'!$BK180&lt;&gt;"",'[2]PDI_Descripcion tipo regimen ju'!$BK180&lt;&gt;0),'[2]PDI_Descripcion tipo regimen ju'!$BK180,""),IF($A182="TOTAL",SUM(INDIRECT("AL4:AL"&amp;ROW()-1)),""))</f>
        <v/>
      </c>
      <c r="AM182" s="6" t="str">
        <f ca="1">IF(AND($A182&lt;&gt;"",$A182&lt;&gt;"TOTAL"),IF(AND('[2]PDI_Descripcion tipo regimen ju'!$BM180&lt;&gt;"",'[2]PDI_Descripcion tipo regimen ju'!$BM180&lt;&gt;0),'[2]PDI_Descripcion tipo regimen ju'!$BM180,""),IF($A182="TOTAL",SUM(INDIRECT("AM4:AM"&amp;ROW()-1)),""))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IF(AND($A182&lt;&gt;"",$A182&lt;&gt;"TOTAL"),IF(AND('[2]PDI_Descripcion tipo regimen ju'!$BP180&lt;&gt;"",'[2]PDI_Descripcion tipo regimen ju'!$BP180&lt;&gt;0),'[2]PDI_Descripcion tipo regimen ju'!$BP180,""),IF($A182="TOTAL",SUM(INDIRECT("AO4:AO"&amp;ROW()-1)),""))</f>
        <v/>
      </c>
      <c r="AP182" s="6" t="str">
        <f ca="1">IF(AND($A182&lt;&gt;"",$A182&lt;&gt;"TOTAL"),IF(AND('[2]PDI_Descripcion tipo regimen ju'!$BR180&lt;&gt;"",'[2]PDI_Descripcion tipo regimen ju'!$BR180&lt;&gt;0),'[2]PDI_Descripcion tipo regimen ju'!$BR180,""),IF($A182="TOTAL",SUM(INDIRECT("AP4:AP"&amp;ROW()-1)),""))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IF(AND($A182&lt;&gt;"",$A182&lt;&gt;"TOTAL"),IF(AND('[2]PDI_Descripcion tipo regimen ju'!$BU180&lt;&gt;"",'[2]PDI_Descripcion tipo regimen ju'!$BU180&lt;&gt;0),'[2]PDI_Descripcion tipo regimen ju'!$BU180,""),IF($A182="TOTAL",SUM(INDIRECT("AR4:AR"&amp;ROW()-1)),""))</f>
        <v/>
      </c>
      <c r="AS182" s="6" t="str">
        <f ca="1">IF(AND($A182&lt;&gt;"",$A182&lt;&gt;"TOTAL"),IF(AND('[2]PDI_Descripcion tipo regimen ju'!$BW180&lt;&gt;"",'[2]PDI_Descripcion tipo regimen ju'!$BW180&lt;&gt;0),'[2]PDI_Descripcion tipo regimen ju'!$BW180,""),IF($A182="TOTAL",SUM(INDIRECT("AS4:AS"&amp;ROW()-1)),""))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IF(AND($A182&lt;&gt;"",$A182&lt;&gt;"TOTAL"),IF(AND('[2]PDI_Descripcion tipo regimen ju'!$BZ180&lt;&gt;"",'[2]PDI_Descripcion tipo regimen ju'!$BZ180&lt;&gt;0),'[2]PDI_Descripcion tipo regimen ju'!$BZ180,""),IF($A182="TOTAL",SUM(INDIRECT("AU4:AU"&amp;ROW()-1)),""))</f>
        <v/>
      </c>
      <c r="AV182" s="6" t="str">
        <f ca="1">IF(AND($A182&lt;&gt;"",$A182&lt;&gt;"TOTAL"),IF(AND('[2]PDI_Descripcion tipo regimen ju'!$CB180&lt;&gt;"",'[2]PDI_Descripcion tipo regimen ju'!$CB180&lt;&gt;0),'[2]PDI_Descripcion tipo regimen ju'!$CB180,""),IF($A182="TOTAL",SUM(INDIRECT("AV4:AV"&amp;ROW()-1)),""))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IF(AND($A182&lt;&gt;"",$A182&lt;&gt;"TOTAL"),IF(AND('[2]PDI_Descripcion tipo regimen ju'!$CE180&lt;&gt;"",'[2]PDI_Descripcion tipo regimen ju'!$CE180&lt;&gt;0),'[2]PDI_Descripcion tipo regimen ju'!$CE180,""),IF($A182="TOTAL",SUM(INDIRECT("AX4:AX"&amp;ROW()-1)),""))</f>
        <v/>
      </c>
      <c r="AY182" s="6" t="str">
        <f ca="1">IF(AND($A182&lt;&gt;"",$A182&lt;&gt;"TOTAL"),IF(AND('[2]PDI_Descripcion tipo regimen ju'!$CG180&lt;&gt;"",'[2]PDI_Descripcion tipo regimen ju'!$CG180&lt;&gt;0),'[2]PDI_Descripcion tipo regimen ju'!$CG180,""),IF($A182="TOTAL",SUM(INDIRECT("AY4:AY"&amp;ROW()-1)),""))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IF(AND($A182&lt;&gt;"",$A182&lt;&gt;"TOTAL"),IF(AND('[2]PDI_Descripcion tipo regimen ju'!$CJ180&lt;&gt;"",'[2]PDI_Descripcion tipo regimen ju'!$CJ180&lt;&gt;0),'[2]PDI_Descripcion tipo regimen ju'!$CJ180,""),IF($A182="TOTAL",SUM(INDIRECT("BA4:BA"&amp;ROW()-1)),""))</f>
        <v/>
      </c>
      <c r="BB182" s="6" t="str">
        <f ca="1">IF(AND($A182&lt;&gt;"",$A182&lt;&gt;"TOTAL"),IF(AND('[2]PDI_Descripcion tipo regimen ju'!$CL180&lt;&gt;"",'[2]PDI_Descripcion tipo regimen ju'!$CL180&lt;&gt;0),'[2]PDI_Descripcion tipo regimen ju'!$CL180,""),IF($A182="TOTAL",SUM(INDIRECT("BB4:BB"&amp;ROW()-1)),""))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IF(AND($A182&lt;&gt;"",$A182&lt;&gt;"TOTAL"),IF(AND('[2]PDI_Descripcion tipo regimen ju'!$CO180&lt;&gt;"",'[2]PDI_Descripcion tipo regimen ju'!$CO180&lt;&gt;0),'[2]PDI_Descripcion tipo regimen ju'!$CO180,""),IF($A182="TOTAL",SUM(INDIRECT("BD4:BD"&amp;ROW()-1)),""))</f>
        <v/>
      </c>
      <c r="BE182" s="6" t="str">
        <f ca="1">IF(AND($A182&lt;&gt;"",$A182&lt;&gt;"TOTAL"),IF(AND('[2]PDI_Descripcion tipo regimen ju'!$CQ180&lt;&gt;"",'[2]PDI_Descripcion tipo regimen ju'!$CQ180&lt;&gt;0),'[2]PDI_Descripcion tipo regimen ju'!$CQ180,""),IF($A182="TOTAL",SUM(INDIRECT("BE4:BE"&amp;ROW()-1)),""))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IF('[2]PDI_Descripcion tipo regimen ju'!$B181&lt;&gt;"",'[2]PDI_Descripcion tipo regimen ju'!$B181,IF(AND('[2]PDI_Descripcion tipo regimen ju'!$B181="",'[2]PDI_Descripcion tipo regimen ju'!$B182="",'[2]PDI_Descripcion tipo regimen ju'!$B180=""),"","TOTAL"))</f>
        <v/>
      </c>
      <c r="B183" s="6" t="str">
        <f ca="1">IF(AND($A183&lt;&gt;"",$A183&lt;&gt;"TOTAL"),IF(AND('[2]PDI_Descripcion tipo regimen ju'!$C181&lt;&gt;"",'[2]PDI_Descripcion tipo regimen ju'!$C181&lt;&gt;0),'[2]PDI_Descripcion tipo regimen ju'!$C181,""),IF($A183="TOTAL",SUM(INDIRECT("B4:B"&amp;ROW()-1)),""))</f>
        <v/>
      </c>
      <c r="C183" s="6" t="str">
        <f ca="1">IF(AND($A183&lt;&gt;"",$A183&lt;&gt;"TOTAL"),IF(AND('[2]PDI_Descripcion tipo regimen ju'!$E181&lt;&gt;"",'[2]PDI_Descripcion tipo regimen ju'!$E181&lt;&gt;0),'[2]PDI_Descripcion tipo regimen ju'!$E181,""),IF($A183="TOTAL",SUM(INDIRECT("C4:C"&amp;ROW()-1)),""))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IF(AND($A183&lt;&gt;"",$A183&lt;&gt;"TOTAL"),IF(AND('[2]PDI_Descripcion tipo regimen ju'!$H181&lt;&gt;"",'[2]PDI_Descripcion tipo regimen ju'!$H181&lt;&gt;0),'[2]PDI_Descripcion tipo regimen ju'!$H181,""),IF($A183="TOTAL",SUM(INDIRECT("E4:E"&amp;ROW()-1)),""))</f>
        <v/>
      </c>
      <c r="F183" s="6" t="str">
        <f ca="1">IF(AND($A183&lt;&gt;"",$A183&lt;&gt;"TOTAL"),IF(AND('[2]PDI_Descripcion tipo regimen ju'!$J181&lt;&gt;"",'[2]PDI_Descripcion tipo regimen ju'!$J181&lt;&gt;0),'[2]PDI_Descripcion tipo regimen ju'!$J181,""),IF($A183="TOTAL",SUM(INDIRECT("F4:F"&amp;ROW()-1)),""))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IF(AND($A183&lt;&gt;"",$A183&lt;&gt;"TOTAL"),IF(AND('[2]PDI_Descripcion tipo regimen ju'!$M181&lt;&gt;"",'[2]PDI_Descripcion tipo regimen ju'!$M181&lt;&gt;0),'[2]PDI_Descripcion tipo regimen ju'!$M181,""),IF($A183="TOTAL",SUM(INDIRECT("H4:H"&amp;ROW()-1)),""))</f>
        <v/>
      </c>
      <c r="I183" s="6" t="str">
        <f ca="1">IF(AND($A183&lt;&gt;"",$A183&lt;&gt;"TOTAL"),IF(AND('[2]PDI_Descripcion tipo regimen ju'!$O181&lt;&gt;"",'[2]PDI_Descripcion tipo regimen ju'!$O181&lt;&gt;0),'[2]PDI_Descripcion tipo regimen ju'!$O181,""),IF($A183="TOTAL",SUM(INDIRECT("I4:I"&amp;ROW()-1)),""))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IF(AND($A183&lt;&gt;"",$A183&lt;&gt;"TOTAL"),IF(AND('[2]PDI_Descripcion tipo regimen ju'!$R181&lt;&gt;"",'[2]PDI_Descripcion tipo regimen ju'!$R181&lt;&gt;0),'[2]PDI_Descripcion tipo regimen ju'!$R181,""),IF($A183="TOTAL",SUM(INDIRECT("K4:K"&amp;ROW()-1)),""))</f>
        <v/>
      </c>
      <c r="L183" s="6" t="str">
        <f ca="1">IF(AND($A183&lt;&gt;"",$A183&lt;&gt;"TOTAL"),IF(AND('[2]PDI_Descripcion tipo regimen ju'!$T181&lt;&gt;"",'[2]PDI_Descripcion tipo regimen ju'!$T181&lt;&gt;0),'[2]PDI_Descripcion tipo regimen ju'!$T181,""),IF($A183="TOTAL",SUM(INDIRECT("L4:L"&amp;ROW()-1)),""))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IF(AND($A183&lt;&gt;"",$A183&lt;&gt;"TOTAL"),IF(AND('[2]PDI_Descripcion tipo regimen ju'!$W181&lt;&gt;"",'[2]PDI_Descripcion tipo regimen ju'!$W181&lt;&gt;0),'[2]PDI_Descripcion tipo regimen ju'!$W181,""),IF($A183="TOTAL",SUM(INDIRECT("N4:N"&amp;ROW()-1)),""))</f>
        <v/>
      </c>
      <c r="O183" s="6" t="str">
        <f ca="1">IF(AND($A183&lt;&gt;"",$A183&lt;&gt;"TOTAL"),IF(AND('[2]PDI_Descripcion tipo regimen ju'!$Y181&lt;&gt;"",'[2]PDI_Descripcion tipo regimen ju'!$Y181&lt;&gt;0),'[2]PDI_Descripcion tipo regimen ju'!$Y181,""),IF($A183="TOTAL",SUM(INDIRECT("O4:O"&amp;ROW()-1)),""))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IF(AND($A183&lt;&gt;"",$A183&lt;&gt;"TOTAL"),IF(AND('[2]PDI_Descripcion tipo regimen ju'!$AB181&lt;&gt;"",'[2]PDI_Descripcion tipo regimen ju'!$AB181&lt;&gt;0),'[2]PDI_Descripcion tipo regimen ju'!$AB181,""),IF($A183="TOTAL",SUM(INDIRECT("Q4:Q"&amp;ROW()-1)),""))</f>
        <v/>
      </c>
      <c r="R183" s="6" t="str">
        <f ca="1">IF(AND($A183&lt;&gt;"",$A183&lt;&gt;"TOTAL"),IF(AND('[2]PDI_Descripcion tipo regimen ju'!$AD181&lt;&gt;"",'[2]PDI_Descripcion tipo regimen ju'!$AD181&lt;&gt;0),'[2]PDI_Descripcion tipo regimen ju'!$AD181,""),IF($A183="TOTAL",SUM(INDIRECT("R4:R"&amp;ROW()-1)),""))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IF(AND($A183&lt;&gt;"",$A183&lt;&gt;"TOTAL"),IF(AND('[2]PDI_Descripcion tipo regimen ju'!$AG181&lt;&gt;"",'[2]PDI_Descripcion tipo regimen ju'!$AG181&lt;&gt;0),'[2]PDI_Descripcion tipo regimen ju'!$AG181,""),IF($A183="TOTAL",SUM(INDIRECT("T4:T"&amp;ROW()-1)),""))</f>
        <v/>
      </c>
      <c r="U183" s="6" t="str">
        <f ca="1">IF(AND($A183&lt;&gt;"",$A183&lt;&gt;"TOTAL"),IF(AND('[2]PDI_Descripcion tipo regimen ju'!$AI181&lt;&gt;"",'[2]PDI_Descripcion tipo regimen ju'!$AI181&lt;&gt;0),'[2]PDI_Descripcion tipo regimen ju'!$AI181,""),IF($A183="TOTAL",SUM(INDIRECT("U4:U"&amp;ROW()-1)),""))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IF(AND($A183&lt;&gt;"",$A183&lt;&gt;"TOTAL"),IF(AND('[2]PDI_Descripcion tipo regimen ju'!$AL181&lt;&gt;"",'[2]PDI_Descripcion tipo regimen ju'!$AL181&lt;&gt;0),'[2]PDI_Descripcion tipo regimen ju'!$AL181,""),IF($A183="TOTAL",SUM(INDIRECT("W4:W"&amp;ROW()-1)),""))</f>
        <v/>
      </c>
      <c r="X183" s="6" t="str">
        <f ca="1">IF(AND($A183&lt;&gt;"",$A183&lt;&gt;"TOTAL"),IF(AND('[2]PDI_Descripcion tipo regimen ju'!$AN181&lt;&gt;"",'[2]PDI_Descripcion tipo regimen ju'!$AN181&lt;&gt;0),'[2]PDI_Descripcion tipo regimen ju'!$AN181,""),IF($A183="TOTAL",SUM(INDIRECT("X4:X"&amp;ROW()-1)),""))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IF(AND($A183&lt;&gt;"",$A183&lt;&gt;"TOTAL"),IF(AND('[2]PDI_Descripcion tipo regimen ju'!$AQ181&lt;&gt;"",'[2]PDI_Descripcion tipo regimen ju'!$AQ181&lt;&gt;0),'[2]PDI_Descripcion tipo regimen ju'!$AQ181,""),IF($A183="TOTAL",SUM(INDIRECT("Z4:Z"&amp;ROW()-1)),""))</f>
        <v/>
      </c>
      <c r="AA183" s="6" t="str">
        <f ca="1">IF(AND($A183&lt;&gt;"",$A183&lt;&gt;"TOTAL"),IF(AND('[2]PDI_Descripcion tipo regimen ju'!$AS181&lt;&gt;"",'[2]PDI_Descripcion tipo regimen ju'!$AS181&lt;&gt;0),'[2]PDI_Descripcion tipo regimen ju'!$AS181,""),IF($A183="TOTAL",SUM(INDIRECT("AA4:AA"&amp;ROW()-1)),""))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IF(AND($A183&lt;&gt;"",$A183&lt;&gt;"TOTAL"),IF(AND('[2]PDI_Descripcion tipo regimen ju'!$AV181&lt;&gt;"",'[2]PDI_Descripcion tipo regimen ju'!$AV181&lt;&gt;0),'[2]PDI_Descripcion tipo regimen ju'!$AV181,""),IF($A183="TOTAL",SUM(INDIRECT("AC4:AC"&amp;ROW()-1)),""))</f>
        <v/>
      </c>
      <c r="AD183" s="6" t="str">
        <f ca="1">IF(AND($A183&lt;&gt;"",$A183&lt;&gt;"TOTAL"),IF(AND('[2]PDI_Descripcion tipo regimen ju'!$AX181&lt;&gt;"",'[2]PDI_Descripcion tipo regimen ju'!$AX181&lt;&gt;0),'[2]PDI_Descripcion tipo regimen ju'!$AX181,""),IF($A183="TOTAL",SUM(INDIRECT("AD4:AD"&amp;ROW()-1)),""))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IF(AND($A183&lt;&gt;"",$A183&lt;&gt;"TOTAL"),IF(AND('[2]PDI_Descripcion tipo regimen ju'!$BA181&lt;&gt;"",'[2]PDI_Descripcion tipo regimen ju'!$BA181&lt;&gt;0),'[2]PDI_Descripcion tipo regimen ju'!$BA181,""),IF($A183="TOTAL",SUM(INDIRECT("AF4:AF"&amp;ROW()-1)),""))</f>
        <v/>
      </c>
      <c r="AG183" s="6" t="str">
        <f ca="1">IF(AND($A183&lt;&gt;"",$A183&lt;&gt;"TOTAL"),IF(AND('[2]PDI_Descripcion tipo regimen ju'!$BC181&lt;&gt;"",'[2]PDI_Descripcion tipo regimen ju'!$BC181&lt;&gt;0),'[2]PDI_Descripcion tipo regimen ju'!$BC181,""),IF($A183="TOTAL",SUM(INDIRECT("AG4:AG"&amp;ROW()-1)),""))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IF(AND($A183&lt;&gt;"",$A183&lt;&gt;"TOTAL"),IF(AND('[2]PDI_Descripcion tipo regimen ju'!$BF181&lt;&gt;"",'[2]PDI_Descripcion tipo regimen ju'!$BF181&lt;&gt;0),'[2]PDI_Descripcion tipo regimen ju'!$BF181,""),IF($A183="TOTAL",SUM(INDIRECT("AI4:AI"&amp;ROW()-1)),""))</f>
        <v/>
      </c>
      <c r="AJ183" s="6" t="str">
        <f ca="1">IF(AND($A183&lt;&gt;"",$A183&lt;&gt;"TOTAL"),IF(AND('[2]PDI_Descripcion tipo regimen ju'!$BH181&lt;&gt;"",'[2]PDI_Descripcion tipo regimen ju'!$BH181&lt;&gt;0),'[2]PDI_Descripcion tipo regimen ju'!$BH181,""),IF($A183="TOTAL",SUM(INDIRECT("AJ4:AJ"&amp;ROW()-1)),""))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IF(AND($A183&lt;&gt;"",$A183&lt;&gt;"TOTAL"),IF(AND('[2]PDI_Descripcion tipo regimen ju'!$BK181&lt;&gt;"",'[2]PDI_Descripcion tipo regimen ju'!$BK181&lt;&gt;0),'[2]PDI_Descripcion tipo regimen ju'!$BK181,""),IF($A183="TOTAL",SUM(INDIRECT("AL4:AL"&amp;ROW()-1)),""))</f>
        <v/>
      </c>
      <c r="AM183" s="6" t="str">
        <f ca="1">IF(AND($A183&lt;&gt;"",$A183&lt;&gt;"TOTAL"),IF(AND('[2]PDI_Descripcion tipo regimen ju'!$BM181&lt;&gt;"",'[2]PDI_Descripcion tipo regimen ju'!$BM181&lt;&gt;0),'[2]PDI_Descripcion tipo regimen ju'!$BM181,""),IF($A183="TOTAL",SUM(INDIRECT("AM4:AM"&amp;ROW()-1)),""))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IF(AND($A183&lt;&gt;"",$A183&lt;&gt;"TOTAL"),IF(AND('[2]PDI_Descripcion tipo regimen ju'!$BP181&lt;&gt;"",'[2]PDI_Descripcion tipo regimen ju'!$BP181&lt;&gt;0),'[2]PDI_Descripcion tipo regimen ju'!$BP181,""),IF($A183="TOTAL",SUM(INDIRECT("AO4:AO"&amp;ROW()-1)),""))</f>
        <v/>
      </c>
      <c r="AP183" s="6" t="str">
        <f ca="1">IF(AND($A183&lt;&gt;"",$A183&lt;&gt;"TOTAL"),IF(AND('[2]PDI_Descripcion tipo regimen ju'!$BR181&lt;&gt;"",'[2]PDI_Descripcion tipo regimen ju'!$BR181&lt;&gt;0),'[2]PDI_Descripcion tipo regimen ju'!$BR181,""),IF($A183="TOTAL",SUM(INDIRECT("AP4:AP"&amp;ROW()-1)),""))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IF(AND($A183&lt;&gt;"",$A183&lt;&gt;"TOTAL"),IF(AND('[2]PDI_Descripcion tipo regimen ju'!$BU181&lt;&gt;"",'[2]PDI_Descripcion tipo regimen ju'!$BU181&lt;&gt;0),'[2]PDI_Descripcion tipo regimen ju'!$BU181,""),IF($A183="TOTAL",SUM(INDIRECT("AR4:AR"&amp;ROW()-1)),""))</f>
        <v/>
      </c>
      <c r="AS183" s="6" t="str">
        <f ca="1">IF(AND($A183&lt;&gt;"",$A183&lt;&gt;"TOTAL"),IF(AND('[2]PDI_Descripcion tipo regimen ju'!$BW181&lt;&gt;"",'[2]PDI_Descripcion tipo regimen ju'!$BW181&lt;&gt;0),'[2]PDI_Descripcion tipo regimen ju'!$BW181,""),IF($A183="TOTAL",SUM(INDIRECT("AS4:AS"&amp;ROW()-1)),""))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IF(AND($A183&lt;&gt;"",$A183&lt;&gt;"TOTAL"),IF(AND('[2]PDI_Descripcion tipo regimen ju'!$BZ181&lt;&gt;"",'[2]PDI_Descripcion tipo regimen ju'!$BZ181&lt;&gt;0),'[2]PDI_Descripcion tipo regimen ju'!$BZ181,""),IF($A183="TOTAL",SUM(INDIRECT("AU4:AU"&amp;ROW()-1)),""))</f>
        <v/>
      </c>
      <c r="AV183" s="6" t="str">
        <f ca="1">IF(AND($A183&lt;&gt;"",$A183&lt;&gt;"TOTAL"),IF(AND('[2]PDI_Descripcion tipo regimen ju'!$CB181&lt;&gt;"",'[2]PDI_Descripcion tipo regimen ju'!$CB181&lt;&gt;0),'[2]PDI_Descripcion tipo regimen ju'!$CB181,""),IF($A183="TOTAL",SUM(INDIRECT("AV4:AV"&amp;ROW()-1)),""))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IF(AND($A183&lt;&gt;"",$A183&lt;&gt;"TOTAL"),IF(AND('[2]PDI_Descripcion tipo regimen ju'!$CE181&lt;&gt;"",'[2]PDI_Descripcion tipo regimen ju'!$CE181&lt;&gt;0),'[2]PDI_Descripcion tipo regimen ju'!$CE181,""),IF($A183="TOTAL",SUM(INDIRECT("AX4:AX"&amp;ROW()-1)),""))</f>
        <v/>
      </c>
      <c r="AY183" s="6" t="str">
        <f ca="1">IF(AND($A183&lt;&gt;"",$A183&lt;&gt;"TOTAL"),IF(AND('[2]PDI_Descripcion tipo regimen ju'!$CG181&lt;&gt;"",'[2]PDI_Descripcion tipo regimen ju'!$CG181&lt;&gt;0),'[2]PDI_Descripcion tipo regimen ju'!$CG181,""),IF($A183="TOTAL",SUM(INDIRECT("AY4:AY"&amp;ROW()-1)),""))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IF(AND($A183&lt;&gt;"",$A183&lt;&gt;"TOTAL"),IF(AND('[2]PDI_Descripcion tipo regimen ju'!$CJ181&lt;&gt;"",'[2]PDI_Descripcion tipo regimen ju'!$CJ181&lt;&gt;0),'[2]PDI_Descripcion tipo regimen ju'!$CJ181,""),IF($A183="TOTAL",SUM(INDIRECT("BA4:BA"&amp;ROW()-1)),""))</f>
        <v/>
      </c>
      <c r="BB183" s="6" t="str">
        <f ca="1">IF(AND($A183&lt;&gt;"",$A183&lt;&gt;"TOTAL"),IF(AND('[2]PDI_Descripcion tipo regimen ju'!$CL181&lt;&gt;"",'[2]PDI_Descripcion tipo regimen ju'!$CL181&lt;&gt;0),'[2]PDI_Descripcion tipo regimen ju'!$CL181,""),IF($A183="TOTAL",SUM(INDIRECT("BB4:BB"&amp;ROW()-1)),""))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IF(AND($A183&lt;&gt;"",$A183&lt;&gt;"TOTAL"),IF(AND('[2]PDI_Descripcion tipo regimen ju'!$CO181&lt;&gt;"",'[2]PDI_Descripcion tipo regimen ju'!$CO181&lt;&gt;0),'[2]PDI_Descripcion tipo regimen ju'!$CO181,""),IF($A183="TOTAL",SUM(INDIRECT("BD4:BD"&amp;ROW()-1)),""))</f>
        <v/>
      </c>
      <c r="BE183" s="6" t="str">
        <f ca="1">IF(AND($A183&lt;&gt;"",$A183&lt;&gt;"TOTAL"),IF(AND('[2]PDI_Descripcion tipo regimen ju'!$CQ181&lt;&gt;"",'[2]PDI_Descripcion tipo regimen ju'!$CQ181&lt;&gt;0),'[2]PDI_Descripcion tipo regimen ju'!$CQ181,""),IF($A183="TOTAL",SUM(INDIRECT("BE4:BE"&amp;ROW()-1)),""))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IF('[2]PDI_Descripcion tipo regimen ju'!$B182&lt;&gt;"",'[2]PDI_Descripcion tipo regimen ju'!$B182,IF(AND('[2]PDI_Descripcion tipo regimen ju'!$B182="",'[2]PDI_Descripcion tipo regimen ju'!$B183="",'[2]PDI_Descripcion tipo regimen ju'!$B181=""),"","TOTAL"))</f>
        <v/>
      </c>
      <c r="B184" s="6" t="str">
        <f ca="1">IF(AND($A184&lt;&gt;"",$A184&lt;&gt;"TOTAL"),IF(AND('[2]PDI_Descripcion tipo regimen ju'!$C182&lt;&gt;"",'[2]PDI_Descripcion tipo regimen ju'!$C182&lt;&gt;0),'[2]PDI_Descripcion tipo regimen ju'!$C182,""),IF($A184="TOTAL",SUM(INDIRECT("B4:B"&amp;ROW()-1)),""))</f>
        <v/>
      </c>
      <c r="C184" s="6" t="str">
        <f ca="1">IF(AND($A184&lt;&gt;"",$A184&lt;&gt;"TOTAL"),IF(AND('[2]PDI_Descripcion tipo regimen ju'!$E182&lt;&gt;"",'[2]PDI_Descripcion tipo regimen ju'!$E182&lt;&gt;0),'[2]PDI_Descripcion tipo regimen ju'!$E182,""),IF($A184="TOTAL",SUM(INDIRECT("C4:C"&amp;ROW()-1)),""))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IF(AND($A184&lt;&gt;"",$A184&lt;&gt;"TOTAL"),IF(AND('[2]PDI_Descripcion tipo regimen ju'!$H182&lt;&gt;"",'[2]PDI_Descripcion tipo regimen ju'!$H182&lt;&gt;0),'[2]PDI_Descripcion tipo regimen ju'!$H182,""),IF($A184="TOTAL",SUM(INDIRECT("E4:E"&amp;ROW()-1)),""))</f>
        <v/>
      </c>
      <c r="F184" s="6" t="str">
        <f ca="1">IF(AND($A184&lt;&gt;"",$A184&lt;&gt;"TOTAL"),IF(AND('[2]PDI_Descripcion tipo regimen ju'!$J182&lt;&gt;"",'[2]PDI_Descripcion tipo regimen ju'!$J182&lt;&gt;0),'[2]PDI_Descripcion tipo regimen ju'!$J182,""),IF($A184="TOTAL",SUM(INDIRECT("F4:F"&amp;ROW()-1)),""))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IF(AND($A184&lt;&gt;"",$A184&lt;&gt;"TOTAL"),IF(AND('[2]PDI_Descripcion tipo regimen ju'!$M182&lt;&gt;"",'[2]PDI_Descripcion tipo regimen ju'!$M182&lt;&gt;0),'[2]PDI_Descripcion tipo regimen ju'!$M182,""),IF($A184="TOTAL",SUM(INDIRECT("H4:H"&amp;ROW()-1)),""))</f>
        <v/>
      </c>
      <c r="I184" s="6" t="str">
        <f ca="1">IF(AND($A184&lt;&gt;"",$A184&lt;&gt;"TOTAL"),IF(AND('[2]PDI_Descripcion tipo regimen ju'!$O182&lt;&gt;"",'[2]PDI_Descripcion tipo regimen ju'!$O182&lt;&gt;0),'[2]PDI_Descripcion tipo regimen ju'!$O182,""),IF($A184="TOTAL",SUM(INDIRECT("I4:I"&amp;ROW()-1)),""))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IF(AND($A184&lt;&gt;"",$A184&lt;&gt;"TOTAL"),IF(AND('[2]PDI_Descripcion tipo regimen ju'!$R182&lt;&gt;"",'[2]PDI_Descripcion tipo regimen ju'!$R182&lt;&gt;0),'[2]PDI_Descripcion tipo regimen ju'!$R182,""),IF($A184="TOTAL",SUM(INDIRECT("K4:K"&amp;ROW()-1)),""))</f>
        <v/>
      </c>
      <c r="L184" s="6" t="str">
        <f ca="1">IF(AND($A184&lt;&gt;"",$A184&lt;&gt;"TOTAL"),IF(AND('[2]PDI_Descripcion tipo regimen ju'!$T182&lt;&gt;"",'[2]PDI_Descripcion tipo regimen ju'!$T182&lt;&gt;0),'[2]PDI_Descripcion tipo regimen ju'!$T182,""),IF($A184="TOTAL",SUM(INDIRECT("L4:L"&amp;ROW()-1)),""))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IF(AND($A184&lt;&gt;"",$A184&lt;&gt;"TOTAL"),IF(AND('[2]PDI_Descripcion tipo regimen ju'!$W182&lt;&gt;"",'[2]PDI_Descripcion tipo regimen ju'!$W182&lt;&gt;0),'[2]PDI_Descripcion tipo regimen ju'!$W182,""),IF($A184="TOTAL",SUM(INDIRECT("N4:N"&amp;ROW()-1)),""))</f>
        <v/>
      </c>
      <c r="O184" s="6" t="str">
        <f ca="1">IF(AND($A184&lt;&gt;"",$A184&lt;&gt;"TOTAL"),IF(AND('[2]PDI_Descripcion tipo regimen ju'!$Y182&lt;&gt;"",'[2]PDI_Descripcion tipo regimen ju'!$Y182&lt;&gt;0),'[2]PDI_Descripcion tipo regimen ju'!$Y182,""),IF($A184="TOTAL",SUM(INDIRECT("O4:O"&amp;ROW()-1)),""))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IF(AND($A184&lt;&gt;"",$A184&lt;&gt;"TOTAL"),IF(AND('[2]PDI_Descripcion tipo regimen ju'!$AB182&lt;&gt;"",'[2]PDI_Descripcion tipo regimen ju'!$AB182&lt;&gt;0),'[2]PDI_Descripcion tipo regimen ju'!$AB182,""),IF($A184="TOTAL",SUM(INDIRECT("Q4:Q"&amp;ROW()-1)),""))</f>
        <v/>
      </c>
      <c r="R184" s="6" t="str">
        <f ca="1">IF(AND($A184&lt;&gt;"",$A184&lt;&gt;"TOTAL"),IF(AND('[2]PDI_Descripcion tipo regimen ju'!$AD182&lt;&gt;"",'[2]PDI_Descripcion tipo regimen ju'!$AD182&lt;&gt;0),'[2]PDI_Descripcion tipo regimen ju'!$AD182,""),IF($A184="TOTAL",SUM(INDIRECT("R4:R"&amp;ROW()-1)),""))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IF(AND($A184&lt;&gt;"",$A184&lt;&gt;"TOTAL"),IF(AND('[2]PDI_Descripcion tipo regimen ju'!$AG182&lt;&gt;"",'[2]PDI_Descripcion tipo regimen ju'!$AG182&lt;&gt;0),'[2]PDI_Descripcion tipo regimen ju'!$AG182,""),IF($A184="TOTAL",SUM(INDIRECT("T4:T"&amp;ROW()-1)),""))</f>
        <v/>
      </c>
      <c r="U184" s="6" t="str">
        <f ca="1">IF(AND($A184&lt;&gt;"",$A184&lt;&gt;"TOTAL"),IF(AND('[2]PDI_Descripcion tipo regimen ju'!$AI182&lt;&gt;"",'[2]PDI_Descripcion tipo regimen ju'!$AI182&lt;&gt;0),'[2]PDI_Descripcion tipo regimen ju'!$AI182,""),IF($A184="TOTAL",SUM(INDIRECT("U4:U"&amp;ROW()-1)),""))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IF(AND($A184&lt;&gt;"",$A184&lt;&gt;"TOTAL"),IF(AND('[2]PDI_Descripcion tipo regimen ju'!$AL182&lt;&gt;"",'[2]PDI_Descripcion tipo regimen ju'!$AL182&lt;&gt;0),'[2]PDI_Descripcion tipo regimen ju'!$AL182,""),IF($A184="TOTAL",SUM(INDIRECT("W4:W"&amp;ROW()-1)),""))</f>
        <v/>
      </c>
      <c r="X184" s="6" t="str">
        <f ca="1">IF(AND($A184&lt;&gt;"",$A184&lt;&gt;"TOTAL"),IF(AND('[2]PDI_Descripcion tipo regimen ju'!$AN182&lt;&gt;"",'[2]PDI_Descripcion tipo regimen ju'!$AN182&lt;&gt;0),'[2]PDI_Descripcion tipo regimen ju'!$AN182,""),IF($A184="TOTAL",SUM(INDIRECT("X4:X"&amp;ROW()-1)),""))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IF(AND($A184&lt;&gt;"",$A184&lt;&gt;"TOTAL"),IF(AND('[2]PDI_Descripcion tipo regimen ju'!$AQ182&lt;&gt;"",'[2]PDI_Descripcion tipo regimen ju'!$AQ182&lt;&gt;0),'[2]PDI_Descripcion tipo regimen ju'!$AQ182,""),IF($A184="TOTAL",SUM(INDIRECT("Z4:Z"&amp;ROW()-1)),""))</f>
        <v/>
      </c>
      <c r="AA184" s="6" t="str">
        <f ca="1">IF(AND($A184&lt;&gt;"",$A184&lt;&gt;"TOTAL"),IF(AND('[2]PDI_Descripcion tipo regimen ju'!$AS182&lt;&gt;"",'[2]PDI_Descripcion tipo regimen ju'!$AS182&lt;&gt;0),'[2]PDI_Descripcion tipo regimen ju'!$AS182,""),IF($A184="TOTAL",SUM(INDIRECT("AA4:AA"&amp;ROW()-1)),""))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IF(AND($A184&lt;&gt;"",$A184&lt;&gt;"TOTAL"),IF(AND('[2]PDI_Descripcion tipo regimen ju'!$AV182&lt;&gt;"",'[2]PDI_Descripcion tipo regimen ju'!$AV182&lt;&gt;0),'[2]PDI_Descripcion tipo regimen ju'!$AV182,""),IF($A184="TOTAL",SUM(INDIRECT("AC4:AC"&amp;ROW()-1)),""))</f>
        <v/>
      </c>
      <c r="AD184" s="6" t="str">
        <f ca="1">IF(AND($A184&lt;&gt;"",$A184&lt;&gt;"TOTAL"),IF(AND('[2]PDI_Descripcion tipo regimen ju'!$AX182&lt;&gt;"",'[2]PDI_Descripcion tipo regimen ju'!$AX182&lt;&gt;0),'[2]PDI_Descripcion tipo regimen ju'!$AX182,""),IF($A184="TOTAL",SUM(INDIRECT("AD4:AD"&amp;ROW()-1)),""))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IF(AND($A184&lt;&gt;"",$A184&lt;&gt;"TOTAL"),IF(AND('[2]PDI_Descripcion tipo regimen ju'!$BA182&lt;&gt;"",'[2]PDI_Descripcion tipo regimen ju'!$BA182&lt;&gt;0),'[2]PDI_Descripcion tipo regimen ju'!$BA182,""),IF($A184="TOTAL",SUM(INDIRECT("AF4:AF"&amp;ROW()-1)),""))</f>
        <v/>
      </c>
      <c r="AG184" s="6" t="str">
        <f ca="1">IF(AND($A184&lt;&gt;"",$A184&lt;&gt;"TOTAL"),IF(AND('[2]PDI_Descripcion tipo regimen ju'!$BC182&lt;&gt;"",'[2]PDI_Descripcion tipo regimen ju'!$BC182&lt;&gt;0),'[2]PDI_Descripcion tipo regimen ju'!$BC182,""),IF($A184="TOTAL",SUM(INDIRECT("AG4:AG"&amp;ROW()-1)),""))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IF(AND($A184&lt;&gt;"",$A184&lt;&gt;"TOTAL"),IF(AND('[2]PDI_Descripcion tipo regimen ju'!$BF182&lt;&gt;"",'[2]PDI_Descripcion tipo regimen ju'!$BF182&lt;&gt;0),'[2]PDI_Descripcion tipo regimen ju'!$BF182,""),IF($A184="TOTAL",SUM(INDIRECT("AI4:AI"&amp;ROW()-1)),""))</f>
        <v/>
      </c>
      <c r="AJ184" s="6" t="str">
        <f ca="1">IF(AND($A184&lt;&gt;"",$A184&lt;&gt;"TOTAL"),IF(AND('[2]PDI_Descripcion tipo regimen ju'!$BH182&lt;&gt;"",'[2]PDI_Descripcion tipo regimen ju'!$BH182&lt;&gt;0),'[2]PDI_Descripcion tipo regimen ju'!$BH182,""),IF($A184="TOTAL",SUM(INDIRECT("AJ4:AJ"&amp;ROW()-1)),""))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IF(AND($A184&lt;&gt;"",$A184&lt;&gt;"TOTAL"),IF(AND('[2]PDI_Descripcion tipo regimen ju'!$BK182&lt;&gt;"",'[2]PDI_Descripcion tipo regimen ju'!$BK182&lt;&gt;0),'[2]PDI_Descripcion tipo regimen ju'!$BK182,""),IF($A184="TOTAL",SUM(INDIRECT("AL4:AL"&amp;ROW()-1)),""))</f>
        <v/>
      </c>
      <c r="AM184" s="6" t="str">
        <f ca="1">IF(AND($A184&lt;&gt;"",$A184&lt;&gt;"TOTAL"),IF(AND('[2]PDI_Descripcion tipo regimen ju'!$BM182&lt;&gt;"",'[2]PDI_Descripcion tipo regimen ju'!$BM182&lt;&gt;0),'[2]PDI_Descripcion tipo regimen ju'!$BM182,""),IF($A184="TOTAL",SUM(INDIRECT("AM4:AM"&amp;ROW()-1)),""))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IF(AND($A184&lt;&gt;"",$A184&lt;&gt;"TOTAL"),IF(AND('[2]PDI_Descripcion tipo regimen ju'!$BP182&lt;&gt;"",'[2]PDI_Descripcion tipo regimen ju'!$BP182&lt;&gt;0),'[2]PDI_Descripcion tipo regimen ju'!$BP182,""),IF($A184="TOTAL",SUM(INDIRECT("AO4:AO"&amp;ROW()-1)),""))</f>
        <v/>
      </c>
      <c r="AP184" s="6" t="str">
        <f ca="1">IF(AND($A184&lt;&gt;"",$A184&lt;&gt;"TOTAL"),IF(AND('[2]PDI_Descripcion tipo regimen ju'!$BR182&lt;&gt;"",'[2]PDI_Descripcion tipo regimen ju'!$BR182&lt;&gt;0),'[2]PDI_Descripcion tipo regimen ju'!$BR182,""),IF($A184="TOTAL",SUM(INDIRECT("AP4:AP"&amp;ROW()-1)),""))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IF(AND($A184&lt;&gt;"",$A184&lt;&gt;"TOTAL"),IF(AND('[2]PDI_Descripcion tipo regimen ju'!$BU182&lt;&gt;"",'[2]PDI_Descripcion tipo regimen ju'!$BU182&lt;&gt;0),'[2]PDI_Descripcion tipo regimen ju'!$BU182,""),IF($A184="TOTAL",SUM(INDIRECT("AR4:AR"&amp;ROW()-1)),""))</f>
        <v/>
      </c>
      <c r="AS184" s="6" t="str">
        <f ca="1">IF(AND($A184&lt;&gt;"",$A184&lt;&gt;"TOTAL"),IF(AND('[2]PDI_Descripcion tipo regimen ju'!$BW182&lt;&gt;"",'[2]PDI_Descripcion tipo regimen ju'!$BW182&lt;&gt;0),'[2]PDI_Descripcion tipo regimen ju'!$BW182,""),IF($A184="TOTAL",SUM(INDIRECT("AS4:AS"&amp;ROW()-1)),""))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IF(AND($A184&lt;&gt;"",$A184&lt;&gt;"TOTAL"),IF(AND('[2]PDI_Descripcion tipo regimen ju'!$BZ182&lt;&gt;"",'[2]PDI_Descripcion tipo regimen ju'!$BZ182&lt;&gt;0),'[2]PDI_Descripcion tipo regimen ju'!$BZ182,""),IF($A184="TOTAL",SUM(INDIRECT("AU4:AU"&amp;ROW()-1)),""))</f>
        <v/>
      </c>
      <c r="AV184" s="6" t="str">
        <f ca="1">IF(AND($A184&lt;&gt;"",$A184&lt;&gt;"TOTAL"),IF(AND('[2]PDI_Descripcion tipo regimen ju'!$CB182&lt;&gt;"",'[2]PDI_Descripcion tipo regimen ju'!$CB182&lt;&gt;0),'[2]PDI_Descripcion tipo regimen ju'!$CB182,""),IF($A184="TOTAL",SUM(INDIRECT("AV4:AV"&amp;ROW()-1)),""))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IF(AND($A184&lt;&gt;"",$A184&lt;&gt;"TOTAL"),IF(AND('[2]PDI_Descripcion tipo regimen ju'!$CE182&lt;&gt;"",'[2]PDI_Descripcion tipo regimen ju'!$CE182&lt;&gt;0),'[2]PDI_Descripcion tipo regimen ju'!$CE182,""),IF($A184="TOTAL",SUM(INDIRECT("AX4:AX"&amp;ROW()-1)),""))</f>
        <v/>
      </c>
      <c r="AY184" s="6" t="str">
        <f ca="1">IF(AND($A184&lt;&gt;"",$A184&lt;&gt;"TOTAL"),IF(AND('[2]PDI_Descripcion tipo regimen ju'!$CG182&lt;&gt;"",'[2]PDI_Descripcion tipo regimen ju'!$CG182&lt;&gt;0),'[2]PDI_Descripcion tipo regimen ju'!$CG182,""),IF($A184="TOTAL",SUM(INDIRECT("AY4:AY"&amp;ROW()-1)),""))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IF(AND($A184&lt;&gt;"",$A184&lt;&gt;"TOTAL"),IF(AND('[2]PDI_Descripcion tipo regimen ju'!$CJ182&lt;&gt;"",'[2]PDI_Descripcion tipo regimen ju'!$CJ182&lt;&gt;0),'[2]PDI_Descripcion tipo regimen ju'!$CJ182,""),IF($A184="TOTAL",SUM(INDIRECT("BA4:BA"&amp;ROW()-1)),""))</f>
        <v/>
      </c>
      <c r="BB184" s="6" t="str">
        <f ca="1">IF(AND($A184&lt;&gt;"",$A184&lt;&gt;"TOTAL"),IF(AND('[2]PDI_Descripcion tipo regimen ju'!$CL182&lt;&gt;"",'[2]PDI_Descripcion tipo regimen ju'!$CL182&lt;&gt;0),'[2]PDI_Descripcion tipo regimen ju'!$CL182,""),IF($A184="TOTAL",SUM(INDIRECT("BB4:BB"&amp;ROW()-1)),""))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IF(AND($A184&lt;&gt;"",$A184&lt;&gt;"TOTAL"),IF(AND('[2]PDI_Descripcion tipo regimen ju'!$CO182&lt;&gt;"",'[2]PDI_Descripcion tipo regimen ju'!$CO182&lt;&gt;0),'[2]PDI_Descripcion tipo regimen ju'!$CO182,""),IF($A184="TOTAL",SUM(INDIRECT("BD4:BD"&amp;ROW()-1)),""))</f>
        <v/>
      </c>
      <c r="BE184" s="6" t="str">
        <f ca="1">IF(AND($A184&lt;&gt;"",$A184&lt;&gt;"TOTAL"),IF(AND('[2]PDI_Descripcion tipo regimen ju'!$CQ182&lt;&gt;"",'[2]PDI_Descripcion tipo regimen ju'!$CQ182&lt;&gt;0),'[2]PDI_Descripcion tipo regimen ju'!$CQ182,""),IF($A184="TOTAL",SUM(INDIRECT("BE4:BE"&amp;ROW()-1)),""))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IF('[2]PDI_Descripcion tipo regimen ju'!$B183&lt;&gt;"",'[2]PDI_Descripcion tipo regimen ju'!$B183,IF(AND('[2]PDI_Descripcion tipo regimen ju'!$B183="",'[2]PDI_Descripcion tipo regimen ju'!$B184="",'[2]PDI_Descripcion tipo regimen ju'!$B182=""),"","TOTAL"))</f>
        <v/>
      </c>
      <c r="B185" s="6" t="str">
        <f ca="1">IF(AND($A185&lt;&gt;"",$A185&lt;&gt;"TOTAL"),IF(AND('[2]PDI_Descripcion tipo regimen ju'!$C183&lt;&gt;"",'[2]PDI_Descripcion tipo regimen ju'!$C183&lt;&gt;0),'[2]PDI_Descripcion tipo regimen ju'!$C183,""),IF($A185="TOTAL",SUM(INDIRECT("B4:B"&amp;ROW()-1)),""))</f>
        <v/>
      </c>
      <c r="C185" s="6" t="str">
        <f ca="1">IF(AND($A185&lt;&gt;"",$A185&lt;&gt;"TOTAL"),IF(AND('[2]PDI_Descripcion tipo regimen ju'!$E183&lt;&gt;"",'[2]PDI_Descripcion tipo regimen ju'!$E183&lt;&gt;0),'[2]PDI_Descripcion tipo regimen ju'!$E183,""),IF($A185="TOTAL",SUM(INDIRECT("C4:C"&amp;ROW()-1)),""))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IF(AND($A185&lt;&gt;"",$A185&lt;&gt;"TOTAL"),IF(AND('[2]PDI_Descripcion tipo regimen ju'!$H183&lt;&gt;"",'[2]PDI_Descripcion tipo regimen ju'!$H183&lt;&gt;0),'[2]PDI_Descripcion tipo regimen ju'!$H183,""),IF($A185="TOTAL",SUM(INDIRECT("E4:E"&amp;ROW()-1)),""))</f>
        <v/>
      </c>
      <c r="F185" s="6" t="str">
        <f ca="1">IF(AND($A185&lt;&gt;"",$A185&lt;&gt;"TOTAL"),IF(AND('[2]PDI_Descripcion tipo regimen ju'!$J183&lt;&gt;"",'[2]PDI_Descripcion tipo regimen ju'!$J183&lt;&gt;0),'[2]PDI_Descripcion tipo regimen ju'!$J183,""),IF($A185="TOTAL",SUM(INDIRECT("F4:F"&amp;ROW()-1)),""))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IF(AND($A185&lt;&gt;"",$A185&lt;&gt;"TOTAL"),IF(AND('[2]PDI_Descripcion tipo regimen ju'!$M183&lt;&gt;"",'[2]PDI_Descripcion tipo regimen ju'!$M183&lt;&gt;0),'[2]PDI_Descripcion tipo regimen ju'!$M183,""),IF($A185="TOTAL",SUM(INDIRECT("H4:H"&amp;ROW()-1)),""))</f>
        <v/>
      </c>
      <c r="I185" s="6" t="str">
        <f ca="1">IF(AND($A185&lt;&gt;"",$A185&lt;&gt;"TOTAL"),IF(AND('[2]PDI_Descripcion tipo regimen ju'!$O183&lt;&gt;"",'[2]PDI_Descripcion tipo regimen ju'!$O183&lt;&gt;0),'[2]PDI_Descripcion tipo regimen ju'!$O183,""),IF($A185="TOTAL",SUM(INDIRECT("I4:I"&amp;ROW()-1)),""))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IF(AND($A185&lt;&gt;"",$A185&lt;&gt;"TOTAL"),IF(AND('[2]PDI_Descripcion tipo regimen ju'!$R183&lt;&gt;"",'[2]PDI_Descripcion tipo regimen ju'!$R183&lt;&gt;0),'[2]PDI_Descripcion tipo regimen ju'!$R183,""),IF($A185="TOTAL",SUM(INDIRECT("K4:K"&amp;ROW()-1)),""))</f>
        <v/>
      </c>
      <c r="L185" s="6" t="str">
        <f ca="1">IF(AND($A185&lt;&gt;"",$A185&lt;&gt;"TOTAL"),IF(AND('[2]PDI_Descripcion tipo regimen ju'!$T183&lt;&gt;"",'[2]PDI_Descripcion tipo regimen ju'!$T183&lt;&gt;0),'[2]PDI_Descripcion tipo regimen ju'!$T183,""),IF($A185="TOTAL",SUM(INDIRECT("L4:L"&amp;ROW()-1)),""))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IF(AND($A185&lt;&gt;"",$A185&lt;&gt;"TOTAL"),IF(AND('[2]PDI_Descripcion tipo regimen ju'!$W183&lt;&gt;"",'[2]PDI_Descripcion tipo regimen ju'!$W183&lt;&gt;0),'[2]PDI_Descripcion tipo regimen ju'!$W183,""),IF($A185="TOTAL",SUM(INDIRECT("N4:N"&amp;ROW()-1)),""))</f>
        <v/>
      </c>
      <c r="O185" s="6" t="str">
        <f ca="1">IF(AND($A185&lt;&gt;"",$A185&lt;&gt;"TOTAL"),IF(AND('[2]PDI_Descripcion tipo regimen ju'!$Y183&lt;&gt;"",'[2]PDI_Descripcion tipo regimen ju'!$Y183&lt;&gt;0),'[2]PDI_Descripcion tipo regimen ju'!$Y183,""),IF($A185="TOTAL",SUM(INDIRECT("O4:O"&amp;ROW()-1)),""))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IF(AND($A185&lt;&gt;"",$A185&lt;&gt;"TOTAL"),IF(AND('[2]PDI_Descripcion tipo regimen ju'!$AB183&lt;&gt;"",'[2]PDI_Descripcion tipo regimen ju'!$AB183&lt;&gt;0),'[2]PDI_Descripcion tipo regimen ju'!$AB183,""),IF($A185="TOTAL",SUM(INDIRECT("Q4:Q"&amp;ROW()-1)),""))</f>
        <v/>
      </c>
      <c r="R185" s="6" t="str">
        <f ca="1">IF(AND($A185&lt;&gt;"",$A185&lt;&gt;"TOTAL"),IF(AND('[2]PDI_Descripcion tipo regimen ju'!$AD183&lt;&gt;"",'[2]PDI_Descripcion tipo regimen ju'!$AD183&lt;&gt;0),'[2]PDI_Descripcion tipo regimen ju'!$AD183,""),IF($A185="TOTAL",SUM(INDIRECT("R4:R"&amp;ROW()-1)),""))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IF(AND($A185&lt;&gt;"",$A185&lt;&gt;"TOTAL"),IF(AND('[2]PDI_Descripcion tipo regimen ju'!$AG183&lt;&gt;"",'[2]PDI_Descripcion tipo regimen ju'!$AG183&lt;&gt;0),'[2]PDI_Descripcion tipo regimen ju'!$AG183,""),IF($A185="TOTAL",SUM(INDIRECT("T4:T"&amp;ROW()-1)),""))</f>
        <v/>
      </c>
      <c r="U185" s="6" t="str">
        <f ca="1">IF(AND($A185&lt;&gt;"",$A185&lt;&gt;"TOTAL"),IF(AND('[2]PDI_Descripcion tipo regimen ju'!$AI183&lt;&gt;"",'[2]PDI_Descripcion tipo regimen ju'!$AI183&lt;&gt;0),'[2]PDI_Descripcion tipo regimen ju'!$AI183,""),IF($A185="TOTAL",SUM(INDIRECT("U4:U"&amp;ROW()-1)),""))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IF(AND($A185&lt;&gt;"",$A185&lt;&gt;"TOTAL"),IF(AND('[2]PDI_Descripcion tipo regimen ju'!$AL183&lt;&gt;"",'[2]PDI_Descripcion tipo regimen ju'!$AL183&lt;&gt;0),'[2]PDI_Descripcion tipo regimen ju'!$AL183,""),IF($A185="TOTAL",SUM(INDIRECT("W4:W"&amp;ROW()-1)),""))</f>
        <v/>
      </c>
      <c r="X185" s="6" t="str">
        <f ca="1">IF(AND($A185&lt;&gt;"",$A185&lt;&gt;"TOTAL"),IF(AND('[2]PDI_Descripcion tipo regimen ju'!$AN183&lt;&gt;"",'[2]PDI_Descripcion tipo regimen ju'!$AN183&lt;&gt;0),'[2]PDI_Descripcion tipo regimen ju'!$AN183,""),IF($A185="TOTAL",SUM(INDIRECT("X4:X"&amp;ROW()-1)),""))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IF(AND($A185&lt;&gt;"",$A185&lt;&gt;"TOTAL"),IF(AND('[2]PDI_Descripcion tipo regimen ju'!$AQ183&lt;&gt;"",'[2]PDI_Descripcion tipo regimen ju'!$AQ183&lt;&gt;0),'[2]PDI_Descripcion tipo regimen ju'!$AQ183,""),IF($A185="TOTAL",SUM(INDIRECT("Z4:Z"&amp;ROW()-1)),""))</f>
        <v/>
      </c>
      <c r="AA185" s="6" t="str">
        <f ca="1">IF(AND($A185&lt;&gt;"",$A185&lt;&gt;"TOTAL"),IF(AND('[2]PDI_Descripcion tipo regimen ju'!$AS183&lt;&gt;"",'[2]PDI_Descripcion tipo regimen ju'!$AS183&lt;&gt;0),'[2]PDI_Descripcion tipo regimen ju'!$AS183,""),IF($A185="TOTAL",SUM(INDIRECT("AA4:AA"&amp;ROW()-1)),""))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IF(AND($A185&lt;&gt;"",$A185&lt;&gt;"TOTAL"),IF(AND('[2]PDI_Descripcion tipo regimen ju'!$AV183&lt;&gt;"",'[2]PDI_Descripcion tipo regimen ju'!$AV183&lt;&gt;0),'[2]PDI_Descripcion tipo regimen ju'!$AV183,""),IF($A185="TOTAL",SUM(INDIRECT("AC4:AC"&amp;ROW()-1)),""))</f>
        <v/>
      </c>
      <c r="AD185" s="6" t="str">
        <f ca="1">IF(AND($A185&lt;&gt;"",$A185&lt;&gt;"TOTAL"),IF(AND('[2]PDI_Descripcion tipo regimen ju'!$AX183&lt;&gt;"",'[2]PDI_Descripcion tipo regimen ju'!$AX183&lt;&gt;0),'[2]PDI_Descripcion tipo regimen ju'!$AX183,""),IF($A185="TOTAL",SUM(INDIRECT("AD4:AD"&amp;ROW()-1)),""))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IF(AND($A185&lt;&gt;"",$A185&lt;&gt;"TOTAL"),IF(AND('[2]PDI_Descripcion tipo regimen ju'!$BA183&lt;&gt;"",'[2]PDI_Descripcion tipo regimen ju'!$BA183&lt;&gt;0),'[2]PDI_Descripcion tipo regimen ju'!$BA183,""),IF($A185="TOTAL",SUM(INDIRECT("AF4:AF"&amp;ROW()-1)),""))</f>
        <v/>
      </c>
      <c r="AG185" s="6" t="str">
        <f ca="1">IF(AND($A185&lt;&gt;"",$A185&lt;&gt;"TOTAL"),IF(AND('[2]PDI_Descripcion tipo regimen ju'!$BC183&lt;&gt;"",'[2]PDI_Descripcion tipo regimen ju'!$BC183&lt;&gt;0),'[2]PDI_Descripcion tipo regimen ju'!$BC183,""),IF($A185="TOTAL",SUM(INDIRECT("AG4:AG"&amp;ROW()-1)),""))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IF(AND($A185&lt;&gt;"",$A185&lt;&gt;"TOTAL"),IF(AND('[2]PDI_Descripcion tipo regimen ju'!$BF183&lt;&gt;"",'[2]PDI_Descripcion tipo regimen ju'!$BF183&lt;&gt;0),'[2]PDI_Descripcion tipo regimen ju'!$BF183,""),IF($A185="TOTAL",SUM(INDIRECT("AI4:AI"&amp;ROW()-1)),""))</f>
        <v/>
      </c>
      <c r="AJ185" s="6" t="str">
        <f ca="1">IF(AND($A185&lt;&gt;"",$A185&lt;&gt;"TOTAL"),IF(AND('[2]PDI_Descripcion tipo regimen ju'!$BH183&lt;&gt;"",'[2]PDI_Descripcion tipo regimen ju'!$BH183&lt;&gt;0),'[2]PDI_Descripcion tipo regimen ju'!$BH183,""),IF($A185="TOTAL",SUM(INDIRECT("AJ4:AJ"&amp;ROW()-1)),""))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IF(AND($A185&lt;&gt;"",$A185&lt;&gt;"TOTAL"),IF(AND('[2]PDI_Descripcion tipo regimen ju'!$BK183&lt;&gt;"",'[2]PDI_Descripcion tipo regimen ju'!$BK183&lt;&gt;0),'[2]PDI_Descripcion tipo regimen ju'!$BK183,""),IF($A185="TOTAL",SUM(INDIRECT("AL4:AL"&amp;ROW()-1)),""))</f>
        <v/>
      </c>
      <c r="AM185" s="6" t="str">
        <f ca="1">IF(AND($A185&lt;&gt;"",$A185&lt;&gt;"TOTAL"),IF(AND('[2]PDI_Descripcion tipo regimen ju'!$BM183&lt;&gt;"",'[2]PDI_Descripcion tipo regimen ju'!$BM183&lt;&gt;0),'[2]PDI_Descripcion tipo regimen ju'!$BM183,""),IF($A185="TOTAL",SUM(INDIRECT("AM4:AM"&amp;ROW()-1)),""))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IF(AND($A185&lt;&gt;"",$A185&lt;&gt;"TOTAL"),IF(AND('[2]PDI_Descripcion tipo regimen ju'!$BP183&lt;&gt;"",'[2]PDI_Descripcion tipo regimen ju'!$BP183&lt;&gt;0),'[2]PDI_Descripcion tipo regimen ju'!$BP183,""),IF($A185="TOTAL",SUM(INDIRECT("AO4:AO"&amp;ROW()-1)),""))</f>
        <v/>
      </c>
      <c r="AP185" s="6" t="str">
        <f ca="1">IF(AND($A185&lt;&gt;"",$A185&lt;&gt;"TOTAL"),IF(AND('[2]PDI_Descripcion tipo regimen ju'!$BR183&lt;&gt;"",'[2]PDI_Descripcion tipo regimen ju'!$BR183&lt;&gt;0),'[2]PDI_Descripcion tipo regimen ju'!$BR183,""),IF($A185="TOTAL",SUM(INDIRECT("AP4:AP"&amp;ROW()-1)),""))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IF(AND($A185&lt;&gt;"",$A185&lt;&gt;"TOTAL"),IF(AND('[2]PDI_Descripcion tipo regimen ju'!$BU183&lt;&gt;"",'[2]PDI_Descripcion tipo regimen ju'!$BU183&lt;&gt;0),'[2]PDI_Descripcion tipo regimen ju'!$BU183,""),IF($A185="TOTAL",SUM(INDIRECT("AR4:AR"&amp;ROW()-1)),""))</f>
        <v/>
      </c>
      <c r="AS185" s="6" t="str">
        <f ca="1">IF(AND($A185&lt;&gt;"",$A185&lt;&gt;"TOTAL"),IF(AND('[2]PDI_Descripcion tipo regimen ju'!$BW183&lt;&gt;"",'[2]PDI_Descripcion tipo regimen ju'!$BW183&lt;&gt;0),'[2]PDI_Descripcion tipo regimen ju'!$BW183,""),IF($A185="TOTAL",SUM(INDIRECT("AS4:AS"&amp;ROW()-1)),""))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IF(AND($A185&lt;&gt;"",$A185&lt;&gt;"TOTAL"),IF(AND('[2]PDI_Descripcion tipo regimen ju'!$BZ183&lt;&gt;"",'[2]PDI_Descripcion tipo regimen ju'!$BZ183&lt;&gt;0),'[2]PDI_Descripcion tipo regimen ju'!$BZ183,""),IF($A185="TOTAL",SUM(INDIRECT("AU4:AU"&amp;ROW()-1)),""))</f>
        <v/>
      </c>
      <c r="AV185" s="6" t="str">
        <f ca="1">IF(AND($A185&lt;&gt;"",$A185&lt;&gt;"TOTAL"),IF(AND('[2]PDI_Descripcion tipo regimen ju'!$CB183&lt;&gt;"",'[2]PDI_Descripcion tipo regimen ju'!$CB183&lt;&gt;0),'[2]PDI_Descripcion tipo regimen ju'!$CB183,""),IF($A185="TOTAL",SUM(INDIRECT("AV4:AV"&amp;ROW()-1)),""))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IF(AND($A185&lt;&gt;"",$A185&lt;&gt;"TOTAL"),IF(AND('[2]PDI_Descripcion tipo regimen ju'!$CE183&lt;&gt;"",'[2]PDI_Descripcion tipo regimen ju'!$CE183&lt;&gt;0),'[2]PDI_Descripcion tipo regimen ju'!$CE183,""),IF($A185="TOTAL",SUM(INDIRECT("AX4:AX"&amp;ROW()-1)),""))</f>
        <v/>
      </c>
      <c r="AY185" s="6" t="str">
        <f ca="1">IF(AND($A185&lt;&gt;"",$A185&lt;&gt;"TOTAL"),IF(AND('[2]PDI_Descripcion tipo regimen ju'!$CG183&lt;&gt;"",'[2]PDI_Descripcion tipo regimen ju'!$CG183&lt;&gt;0),'[2]PDI_Descripcion tipo regimen ju'!$CG183,""),IF($A185="TOTAL",SUM(INDIRECT("AY4:AY"&amp;ROW()-1)),""))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IF(AND($A185&lt;&gt;"",$A185&lt;&gt;"TOTAL"),IF(AND('[2]PDI_Descripcion tipo regimen ju'!$CJ183&lt;&gt;"",'[2]PDI_Descripcion tipo regimen ju'!$CJ183&lt;&gt;0),'[2]PDI_Descripcion tipo regimen ju'!$CJ183,""),IF($A185="TOTAL",SUM(INDIRECT("BA4:BA"&amp;ROW()-1)),""))</f>
        <v/>
      </c>
      <c r="BB185" s="6" t="str">
        <f ca="1">IF(AND($A185&lt;&gt;"",$A185&lt;&gt;"TOTAL"),IF(AND('[2]PDI_Descripcion tipo regimen ju'!$CL183&lt;&gt;"",'[2]PDI_Descripcion tipo regimen ju'!$CL183&lt;&gt;0),'[2]PDI_Descripcion tipo regimen ju'!$CL183,""),IF($A185="TOTAL",SUM(INDIRECT("BB4:BB"&amp;ROW()-1)),""))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IF(AND($A185&lt;&gt;"",$A185&lt;&gt;"TOTAL"),IF(AND('[2]PDI_Descripcion tipo regimen ju'!$CO183&lt;&gt;"",'[2]PDI_Descripcion tipo regimen ju'!$CO183&lt;&gt;0),'[2]PDI_Descripcion tipo regimen ju'!$CO183,""),IF($A185="TOTAL",SUM(INDIRECT("BD4:BD"&amp;ROW()-1)),""))</f>
        <v/>
      </c>
      <c r="BE185" s="6" t="str">
        <f ca="1">IF(AND($A185&lt;&gt;"",$A185&lt;&gt;"TOTAL"),IF(AND('[2]PDI_Descripcion tipo regimen ju'!$CQ183&lt;&gt;"",'[2]PDI_Descripcion tipo regimen ju'!$CQ183&lt;&gt;0),'[2]PDI_Descripcion tipo regimen ju'!$CQ183,""),IF($A185="TOTAL",SUM(INDIRECT("BE4:BE"&amp;ROW()-1)),""))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IF('[2]PDI_Descripcion tipo regimen ju'!$B184&lt;&gt;"",'[2]PDI_Descripcion tipo regimen ju'!$B184,IF(AND('[2]PDI_Descripcion tipo regimen ju'!$B184="",'[2]PDI_Descripcion tipo regimen ju'!$B185="",'[2]PDI_Descripcion tipo regimen ju'!$B183=""),"","TOTAL"))</f>
        <v/>
      </c>
      <c r="B186" s="6" t="str">
        <f ca="1">IF(AND($A186&lt;&gt;"",$A186&lt;&gt;"TOTAL"),IF(AND('[2]PDI_Descripcion tipo regimen ju'!$C184&lt;&gt;"",'[2]PDI_Descripcion tipo regimen ju'!$C184&lt;&gt;0),'[2]PDI_Descripcion tipo regimen ju'!$C184,""),IF($A186="TOTAL",SUM(INDIRECT("B4:B"&amp;ROW()-1)),""))</f>
        <v/>
      </c>
      <c r="C186" s="6" t="str">
        <f ca="1">IF(AND($A186&lt;&gt;"",$A186&lt;&gt;"TOTAL"),IF(AND('[2]PDI_Descripcion tipo regimen ju'!$E184&lt;&gt;"",'[2]PDI_Descripcion tipo regimen ju'!$E184&lt;&gt;0),'[2]PDI_Descripcion tipo regimen ju'!$E184,""),IF($A186="TOTAL",SUM(INDIRECT("C4:C"&amp;ROW()-1)),""))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IF(AND($A186&lt;&gt;"",$A186&lt;&gt;"TOTAL"),IF(AND('[2]PDI_Descripcion tipo regimen ju'!$H184&lt;&gt;"",'[2]PDI_Descripcion tipo regimen ju'!$H184&lt;&gt;0),'[2]PDI_Descripcion tipo regimen ju'!$H184,""),IF($A186="TOTAL",SUM(INDIRECT("E4:E"&amp;ROW()-1)),""))</f>
        <v/>
      </c>
      <c r="F186" s="6" t="str">
        <f ca="1">IF(AND($A186&lt;&gt;"",$A186&lt;&gt;"TOTAL"),IF(AND('[2]PDI_Descripcion tipo regimen ju'!$J184&lt;&gt;"",'[2]PDI_Descripcion tipo regimen ju'!$J184&lt;&gt;0),'[2]PDI_Descripcion tipo regimen ju'!$J184,""),IF($A186="TOTAL",SUM(INDIRECT("F4:F"&amp;ROW()-1)),""))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IF(AND($A186&lt;&gt;"",$A186&lt;&gt;"TOTAL"),IF(AND('[2]PDI_Descripcion tipo regimen ju'!$M184&lt;&gt;"",'[2]PDI_Descripcion tipo regimen ju'!$M184&lt;&gt;0),'[2]PDI_Descripcion tipo regimen ju'!$M184,""),IF($A186="TOTAL",SUM(INDIRECT("H4:H"&amp;ROW()-1)),""))</f>
        <v/>
      </c>
      <c r="I186" s="6" t="str">
        <f ca="1">IF(AND($A186&lt;&gt;"",$A186&lt;&gt;"TOTAL"),IF(AND('[2]PDI_Descripcion tipo regimen ju'!$O184&lt;&gt;"",'[2]PDI_Descripcion tipo regimen ju'!$O184&lt;&gt;0),'[2]PDI_Descripcion tipo regimen ju'!$O184,""),IF($A186="TOTAL",SUM(INDIRECT("I4:I"&amp;ROW()-1)),""))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IF(AND($A186&lt;&gt;"",$A186&lt;&gt;"TOTAL"),IF(AND('[2]PDI_Descripcion tipo regimen ju'!$R184&lt;&gt;"",'[2]PDI_Descripcion tipo regimen ju'!$R184&lt;&gt;0),'[2]PDI_Descripcion tipo regimen ju'!$R184,""),IF($A186="TOTAL",SUM(INDIRECT("K4:K"&amp;ROW()-1)),""))</f>
        <v/>
      </c>
      <c r="L186" s="6" t="str">
        <f ca="1">IF(AND($A186&lt;&gt;"",$A186&lt;&gt;"TOTAL"),IF(AND('[2]PDI_Descripcion tipo regimen ju'!$T184&lt;&gt;"",'[2]PDI_Descripcion tipo regimen ju'!$T184&lt;&gt;0),'[2]PDI_Descripcion tipo regimen ju'!$T184,""),IF($A186="TOTAL",SUM(INDIRECT("L4:L"&amp;ROW()-1)),""))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IF(AND($A186&lt;&gt;"",$A186&lt;&gt;"TOTAL"),IF(AND('[2]PDI_Descripcion tipo regimen ju'!$W184&lt;&gt;"",'[2]PDI_Descripcion tipo regimen ju'!$W184&lt;&gt;0),'[2]PDI_Descripcion tipo regimen ju'!$W184,""),IF($A186="TOTAL",SUM(INDIRECT("N4:N"&amp;ROW()-1)),""))</f>
        <v/>
      </c>
      <c r="O186" s="6" t="str">
        <f ca="1">IF(AND($A186&lt;&gt;"",$A186&lt;&gt;"TOTAL"),IF(AND('[2]PDI_Descripcion tipo regimen ju'!$Y184&lt;&gt;"",'[2]PDI_Descripcion tipo regimen ju'!$Y184&lt;&gt;0),'[2]PDI_Descripcion tipo regimen ju'!$Y184,""),IF($A186="TOTAL",SUM(INDIRECT("O4:O"&amp;ROW()-1)),""))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IF(AND($A186&lt;&gt;"",$A186&lt;&gt;"TOTAL"),IF(AND('[2]PDI_Descripcion tipo regimen ju'!$AB184&lt;&gt;"",'[2]PDI_Descripcion tipo regimen ju'!$AB184&lt;&gt;0),'[2]PDI_Descripcion tipo regimen ju'!$AB184,""),IF($A186="TOTAL",SUM(INDIRECT("Q4:Q"&amp;ROW()-1)),""))</f>
        <v/>
      </c>
      <c r="R186" s="6" t="str">
        <f ca="1">IF(AND($A186&lt;&gt;"",$A186&lt;&gt;"TOTAL"),IF(AND('[2]PDI_Descripcion tipo regimen ju'!$AD184&lt;&gt;"",'[2]PDI_Descripcion tipo regimen ju'!$AD184&lt;&gt;0),'[2]PDI_Descripcion tipo regimen ju'!$AD184,""),IF($A186="TOTAL",SUM(INDIRECT("R4:R"&amp;ROW()-1)),""))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IF(AND($A186&lt;&gt;"",$A186&lt;&gt;"TOTAL"),IF(AND('[2]PDI_Descripcion tipo regimen ju'!$AG184&lt;&gt;"",'[2]PDI_Descripcion tipo regimen ju'!$AG184&lt;&gt;0),'[2]PDI_Descripcion tipo regimen ju'!$AG184,""),IF($A186="TOTAL",SUM(INDIRECT("T4:T"&amp;ROW()-1)),""))</f>
        <v/>
      </c>
      <c r="U186" s="6" t="str">
        <f ca="1">IF(AND($A186&lt;&gt;"",$A186&lt;&gt;"TOTAL"),IF(AND('[2]PDI_Descripcion tipo regimen ju'!$AI184&lt;&gt;"",'[2]PDI_Descripcion tipo regimen ju'!$AI184&lt;&gt;0),'[2]PDI_Descripcion tipo regimen ju'!$AI184,""),IF($A186="TOTAL",SUM(INDIRECT("U4:U"&amp;ROW()-1)),""))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IF(AND($A186&lt;&gt;"",$A186&lt;&gt;"TOTAL"),IF(AND('[2]PDI_Descripcion tipo regimen ju'!$AL184&lt;&gt;"",'[2]PDI_Descripcion tipo regimen ju'!$AL184&lt;&gt;0),'[2]PDI_Descripcion tipo regimen ju'!$AL184,""),IF($A186="TOTAL",SUM(INDIRECT("W4:W"&amp;ROW()-1)),""))</f>
        <v/>
      </c>
      <c r="X186" s="6" t="str">
        <f ca="1">IF(AND($A186&lt;&gt;"",$A186&lt;&gt;"TOTAL"),IF(AND('[2]PDI_Descripcion tipo regimen ju'!$AN184&lt;&gt;"",'[2]PDI_Descripcion tipo regimen ju'!$AN184&lt;&gt;0),'[2]PDI_Descripcion tipo regimen ju'!$AN184,""),IF($A186="TOTAL",SUM(INDIRECT("X4:X"&amp;ROW()-1)),""))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IF(AND($A186&lt;&gt;"",$A186&lt;&gt;"TOTAL"),IF(AND('[2]PDI_Descripcion tipo regimen ju'!$AQ184&lt;&gt;"",'[2]PDI_Descripcion tipo regimen ju'!$AQ184&lt;&gt;0),'[2]PDI_Descripcion tipo regimen ju'!$AQ184,""),IF($A186="TOTAL",SUM(INDIRECT("Z4:Z"&amp;ROW()-1)),""))</f>
        <v/>
      </c>
      <c r="AA186" s="6" t="str">
        <f ca="1">IF(AND($A186&lt;&gt;"",$A186&lt;&gt;"TOTAL"),IF(AND('[2]PDI_Descripcion tipo regimen ju'!$AS184&lt;&gt;"",'[2]PDI_Descripcion tipo regimen ju'!$AS184&lt;&gt;0),'[2]PDI_Descripcion tipo regimen ju'!$AS184,""),IF($A186="TOTAL",SUM(INDIRECT("AA4:AA"&amp;ROW()-1)),""))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IF(AND($A186&lt;&gt;"",$A186&lt;&gt;"TOTAL"),IF(AND('[2]PDI_Descripcion tipo regimen ju'!$AV184&lt;&gt;"",'[2]PDI_Descripcion tipo regimen ju'!$AV184&lt;&gt;0),'[2]PDI_Descripcion tipo regimen ju'!$AV184,""),IF($A186="TOTAL",SUM(INDIRECT("AC4:AC"&amp;ROW()-1)),""))</f>
        <v/>
      </c>
      <c r="AD186" s="6" t="str">
        <f ca="1">IF(AND($A186&lt;&gt;"",$A186&lt;&gt;"TOTAL"),IF(AND('[2]PDI_Descripcion tipo regimen ju'!$AX184&lt;&gt;"",'[2]PDI_Descripcion tipo regimen ju'!$AX184&lt;&gt;0),'[2]PDI_Descripcion tipo regimen ju'!$AX184,""),IF($A186="TOTAL",SUM(INDIRECT("AD4:AD"&amp;ROW()-1)),""))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IF(AND($A186&lt;&gt;"",$A186&lt;&gt;"TOTAL"),IF(AND('[2]PDI_Descripcion tipo regimen ju'!$BA184&lt;&gt;"",'[2]PDI_Descripcion tipo regimen ju'!$BA184&lt;&gt;0),'[2]PDI_Descripcion tipo regimen ju'!$BA184,""),IF($A186="TOTAL",SUM(INDIRECT("AF4:AF"&amp;ROW()-1)),""))</f>
        <v/>
      </c>
      <c r="AG186" s="6" t="str">
        <f ca="1">IF(AND($A186&lt;&gt;"",$A186&lt;&gt;"TOTAL"),IF(AND('[2]PDI_Descripcion tipo regimen ju'!$BC184&lt;&gt;"",'[2]PDI_Descripcion tipo regimen ju'!$BC184&lt;&gt;0),'[2]PDI_Descripcion tipo regimen ju'!$BC184,""),IF($A186="TOTAL",SUM(INDIRECT("AG4:AG"&amp;ROW()-1)),""))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IF(AND($A186&lt;&gt;"",$A186&lt;&gt;"TOTAL"),IF(AND('[2]PDI_Descripcion tipo regimen ju'!$BF184&lt;&gt;"",'[2]PDI_Descripcion tipo regimen ju'!$BF184&lt;&gt;0),'[2]PDI_Descripcion tipo regimen ju'!$BF184,""),IF($A186="TOTAL",SUM(INDIRECT("AI4:AI"&amp;ROW()-1)),""))</f>
        <v/>
      </c>
      <c r="AJ186" s="6" t="str">
        <f ca="1">IF(AND($A186&lt;&gt;"",$A186&lt;&gt;"TOTAL"),IF(AND('[2]PDI_Descripcion tipo regimen ju'!$BH184&lt;&gt;"",'[2]PDI_Descripcion tipo regimen ju'!$BH184&lt;&gt;0),'[2]PDI_Descripcion tipo regimen ju'!$BH184,""),IF($A186="TOTAL",SUM(INDIRECT("AJ4:AJ"&amp;ROW()-1)),""))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IF(AND($A186&lt;&gt;"",$A186&lt;&gt;"TOTAL"),IF(AND('[2]PDI_Descripcion tipo regimen ju'!$BK184&lt;&gt;"",'[2]PDI_Descripcion tipo regimen ju'!$BK184&lt;&gt;0),'[2]PDI_Descripcion tipo regimen ju'!$BK184,""),IF($A186="TOTAL",SUM(INDIRECT("AL4:AL"&amp;ROW()-1)),""))</f>
        <v/>
      </c>
      <c r="AM186" s="6" t="str">
        <f ca="1">IF(AND($A186&lt;&gt;"",$A186&lt;&gt;"TOTAL"),IF(AND('[2]PDI_Descripcion tipo regimen ju'!$BM184&lt;&gt;"",'[2]PDI_Descripcion tipo regimen ju'!$BM184&lt;&gt;0),'[2]PDI_Descripcion tipo regimen ju'!$BM184,""),IF($A186="TOTAL",SUM(INDIRECT("AM4:AM"&amp;ROW()-1)),""))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IF(AND($A186&lt;&gt;"",$A186&lt;&gt;"TOTAL"),IF(AND('[2]PDI_Descripcion tipo regimen ju'!$BP184&lt;&gt;"",'[2]PDI_Descripcion tipo regimen ju'!$BP184&lt;&gt;0),'[2]PDI_Descripcion tipo regimen ju'!$BP184,""),IF($A186="TOTAL",SUM(INDIRECT("AO4:AO"&amp;ROW()-1)),""))</f>
        <v/>
      </c>
      <c r="AP186" s="6" t="str">
        <f ca="1">IF(AND($A186&lt;&gt;"",$A186&lt;&gt;"TOTAL"),IF(AND('[2]PDI_Descripcion tipo regimen ju'!$BR184&lt;&gt;"",'[2]PDI_Descripcion tipo regimen ju'!$BR184&lt;&gt;0),'[2]PDI_Descripcion tipo regimen ju'!$BR184,""),IF($A186="TOTAL",SUM(INDIRECT("AP4:AP"&amp;ROW()-1)),""))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IF(AND($A186&lt;&gt;"",$A186&lt;&gt;"TOTAL"),IF(AND('[2]PDI_Descripcion tipo regimen ju'!$BU184&lt;&gt;"",'[2]PDI_Descripcion tipo regimen ju'!$BU184&lt;&gt;0),'[2]PDI_Descripcion tipo regimen ju'!$BU184,""),IF($A186="TOTAL",SUM(INDIRECT("AR4:AR"&amp;ROW()-1)),""))</f>
        <v/>
      </c>
      <c r="AS186" s="6" t="str">
        <f ca="1">IF(AND($A186&lt;&gt;"",$A186&lt;&gt;"TOTAL"),IF(AND('[2]PDI_Descripcion tipo regimen ju'!$BW184&lt;&gt;"",'[2]PDI_Descripcion tipo regimen ju'!$BW184&lt;&gt;0),'[2]PDI_Descripcion tipo regimen ju'!$BW184,""),IF($A186="TOTAL",SUM(INDIRECT("AS4:AS"&amp;ROW()-1)),""))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IF(AND($A186&lt;&gt;"",$A186&lt;&gt;"TOTAL"),IF(AND('[2]PDI_Descripcion tipo regimen ju'!$BZ184&lt;&gt;"",'[2]PDI_Descripcion tipo regimen ju'!$BZ184&lt;&gt;0),'[2]PDI_Descripcion tipo regimen ju'!$BZ184,""),IF($A186="TOTAL",SUM(INDIRECT("AU4:AU"&amp;ROW()-1)),""))</f>
        <v/>
      </c>
      <c r="AV186" s="6" t="str">
        <f ca="1">IF(AND($A186&lt;&gt;"",$A186&lt;&gt;"TOTAL"),IF(AND('[2]PDI_Descripcion tipo regimen ju'!$CB184&lt;&gt;"",'[2]PDI_Descripcion tipo regimen ju'!$CB184&lt;&gt;0),'[2]PDI_Descripcion tipo regimen ju'!$CB184,""),IF($A186="TOTAL",SUM(INDIRECT("AV4:AV"&amp;ROW()-1)),""))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IF(AND($A186&lt;&gt;"",$A186&lt;&gt;"TOTAL"),IF(AND('[2]PDI_Descripcion tipo regimen ju'!$CE184&lt;&gt;"",'[2]PDI_Descripcion tipo regimen ju'!$CE184&lt;&gt;0),'[2]PDI_Descripcion tipo regimen ju'!$CE184,""),IF($A186="TOTAL",SUM(INDIRECT("AX4:AX"&amp;ROW()-1)),""))</f>
        <v/>
      </c>
      <c r="AY186" s="6" t="str">
        <f ca="1">IF(AND($A186&lt;&gt;"",$A186&lt;&gt;"TOTAL"),IF(AND('[2]PDI_Descripcion tipo regimen ju'!$CG184&lt;&gt;"",'[2]PDI_Descripcion tipo regimen ju'!$CG184&lt;&gt;0),'[2]PDI_Descripcion tipo regimen ju'!$CG184,""),IF($A186="TOTAL",SUM(INDIRECT("AY4:AY"&amp;ROW()-1)),""))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IF(AND($A186&lt;&gt;"",$A186&lt;&gt;"TOTAL"),IF(AND('[2]PDI_Descripcion tipo regimen ju'!$CJ184&lt;&gt;"",'[2]PDI_Descripcion tipo regimen ju'!$CJ184&lt;&gt;0),'[2]PDI_Descripcion tipo regimen ju'!$CJ184,""),IF($A186="TOTAL",SUM(INDIRECT("BA4:BA"&amp;ROW()-1)),""))</f>
        <v/>
      </c>
      <c r="BB186" s="6" t="str">
        <f ca="1">IF(AND($A186&lt;&gt;"",$A186&lt;&gt;"TOTAL"),IF(AND('[2]PDI_Descripcion tipo regimen ju'!$CL184&lt;&gt;"",'[2]PDI_Descripcion tipo regimen ju'!$CL184&lt;&gt;0),'[2]PDI_Descripcion tipo regimen ju'!$CL184,""),IF($A186="TOTAL",SUM(INDIRECT("BB4:BB"&amp;ROW()-1)),""))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IF(AND($A186&lt;&gt;"",$A186&lt;&gt;"TOTAL"),IF(AND('[2]PDI_Descripcion tipo regimen ju'!$CO184&lt;&gt;"",'[2]PDI_Descripcion tipo regimen ju'!$CO184&lt;&gt;0),'[2]PDI_Descripcion tipo regimen ju'!$CO184,""),IF($A186="TOTAL",SUM(INDIRECT("BD4:BD"&amp;ROW()-1)),""))</f>
        <v/>
      </c>
      <c r="BE186" s="6" t="str">
        <f ca="1">IF(AND($A186&lt;&gt;"",$A186&lt;&gt;"TOTAL"),IF(AND('[2]PDI_Descripcion tipo regimen ju'!$CQ184&lt;&gt;"",'[2]PDI_Descripcion tipo regimen ju'!$CQ184&lt;&gt;0),'[2]PDI_Descripcion tipo regimen ju'!$CQ184,""),IF($A186="TOTAL",SUM(INDIRECT("BE4:BE"&amp;ROW()-1)),""))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IF('[2]PDI_Descripcion tipo regimen ju'!$B185&lt;&gt;"",'[2]PDI_Descripcion tipo regimen ju'!$B185,IF(AND('[2]PDI_Descripcion tipo regimen ju'!$B185="",'[2]PDI_Descripcion tipo regimen ju'!$B186="",'[2]PDI_Descripcion tipo regimen ju'!$B184=""),"","TOTAL"))</f>
        <v/>
      </c>
      <c r="B187" s="6" t="str">
        <f ca="1">IF(AND($A187&lt;&gt;"",$A187&lt;&gt;"TOTAL"),IF(AND('[2]PDI_Descripcion tipo regimen ju'!$C185&lt;&gt;"",'[2]PDI_Descripcion tipo regimen ju'!$C185&lt;&gt;0),'[2]PDI_Descripcion tipo regimen ju'!$C185,""),IF($A187="TOTAL",SUM(INDIRECT("B4:B"&amp;ROW()-1)),""))</f>
        <v/>
      </c>
      <c r="C187" s="6" t="str">
        <f ca="1">IF(AND($A187&lt;&gt;"",$A187&lt;&gt;"TOTAL"),IF(AND('[2]PDI_Descripcion tipo regimen ju'!$E185&lt;&gt;"",'[2]PDI_Descripcion tipo regimen ju'!$E185&lt;&gt;0),'[2]PDI_Descripcion tipo regimen ju'!$E185,""),IF($A187="TOTAL",SUM(INDIRECT("C4:C"&amp;ROW()-1)),""))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IF(AND($A187&lt;&gt;"",$A187&lt;&gt;"TOTAL"),IF(AND('[2]PDI_Descripcion tipo regimen ju'!$H185&lt;&gt;"",'[2]PDI_Descripcion tipo regimen ju'!$H185&lt;&gt;0),'[2]PDI_Descripcion tipo regimen ju'!$H185,""),IF($A187="TOTAL",SUM(INDIRECT("E4:E"&amp;ROW()-1)),""))</f>
        <v/>
      </c>
      <c r="F187" s="6" t="str">
        <f ca="1">IF(AND($A187&lt;&gt;"",$A187&lt;&gt;"TOTAL"),IF(AND('[2]PDI_Descripcion tipo regimen ju'!$J185&lt;&gt;"",'[2]PDI_Descripcion tipo regimen ju'!$J185&lt;&gt;0),'[2]PDI_Descripcion tipo regimen ju'!$J185,""),IF($A187="TOTAL",SUM(INDIRECT("F4:F"&amp;ROW()-1)),""))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IF(AND($A187&lt;&gt;"",$A187&lt;&gt;"TOTAL"),IF(AND('[2]PDI_Descripcion tipo regimen ju'!$M185&lt;&gt;"",'[2]PDI_Descripcion tipo regimen ju'!$M185&lt;&gt;0),'[2]PDI_Descripcion tipo regimen ju'!$M185,""),IF($A187="TOTAL",SUM(INDIRECT("H4:H"&amp;ROW()-1)),""))</f>
        <v/>
      </c>
      <c r="I187" s="6" t="str">
        <f ca="1">IF(AND($A187&lt;&gt;"",$A187&lt;&gt;"TOTAL"),IF(AND('[2]PDI_Descripcion tipo regimen ju'!$O185&lt;&gt;"",'[2]PDI_Descripcion tipo regimen ju'!$O185&lt;&gt;0),'[2]PDI_Descripcion tipo regimen ju'!$O185,""),IF($A187="TOTAL",SUM(INDIRECT("I4:I"&amp;ROW()-1)),""))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IF(AND($A187&lt;&gt;"",$A187&lt;&gt;"TOTAL"),IF(AND('[2]PDI_Descripcion tipo regimen ju'!$R185&lt;&gt;"",'[2]PDI_Descripcion tipo regimen ju'!$R185&lt;&gt;0),'[2]PDI_Descripcion tipo regimen ju'!$R185,""),IF($A187="TOTAL",SUM(INDIRECT("K4:K"&amp;ROW()-1)),""))</f>
        <v/>
      </c>
      <c r="L187" s="6" t="str">
        <f ca="1">IF(AND($A187&lt;&gt;"",$A187&lt;&gt;"TOTAL"),IF(AND('[2]PDI_Descripcion tipo regimen ju'!$T185&lt;&gt;"",'[2]PDI_Descripcion tipo regimen ju'!$T185&lt;&gt;0),'[2]PDI_Descripcion tipo regimen ju'!$T185,""),IF($A187="TOTAL",SUM(INDIRECT("L4:L"&amp;ROW()-1)),""))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IF(AND($A187&lt;&gt;"",$A187&lt;&gt;"TOTAL"),IF(AND('[2]PDI_Descripcion tipo regimen ju'!$W185&lt;&gt;"",'[2]PDI_Descripcion tipo regimen ju'!$W185&lt;&gt;0),'[2]PDI_Descripcion tipo regimen ju'!$W185,""),IF($A187="TOTAL",SUM(INDIRECT("N4:N"&amp;ROW()-1)),""))</f>
        <v/>
      </c>
      <c r="O187" s="6" t="str">
        <f ca="1">IF(AND($A187&lt;&gt;"",$A187&lt;&gt;"TOTAL"),IF(AND('[2]PDI_Descripcion tipo regimen ju'!$Y185&lt;&gt;"",'[2]PDI_Descripcion tipo regimen ju'!$Y185&lt;&gt;0),'[2]PDI_Descripcion tipo regimen ju'!$Y185,""),IF($A187="TOTAL",SUM(INDIRECT("O4:O"&amp;ROW()-1)),""))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IF(AND($A187&lt;&gt;"",$A187&lt;&gt;"TOTAL"),IF(AND('[2]PDI_Descripcion tipo regimen ju'!$AB185&lt;&gt;"",'[2]PDI_Descripcion tipo regimen ju'!$AB185&lt;&gt;0),'[2]PDI_Descripcion tipo regimen ju'!$AB185,""),IF($A187="TOTAL",SUM(INDIRECT("Q4:Q"&amp;ROW()-1)),""))</f>
        <v/>
      </c>
      <c r="R187" s="6" t="str">
        <f ca="1">IF(AND($A187&lt;&gt;"",$A187&lt;&gt;"TOTAL"),IF(AND('[2]PDI_Descripcion tipo regimen ju'!$AD185&lt;&gt;"",'[2]PDI_Descripcion tipo regimen ju'!$AD185&lt;&gt;0),'[2]PDI_Descripcion tipo regimen ju'!$AD185,""),IF($A187="TOTAL",SUM(INDIRECT("R4:R"&amp;ROW()-1)),""))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IF(AND($A187&lt;&gt;"",$A187&lt;&gt;"TOTAL"),IF(AND('[2]PDI_Descripcion tipo regimen ju'!$AG185&lt;&gt;"",'[2]PDI_Descripcion tipo regimen ju'!$AG185&lt;&gt;0),'[2]PDI_Descripcion tipo regimen ju'!$AG185,""),IF($A187="TOTAL",SUM(INDIRECT("T4:T"&amp;ROW()-1)),""))</f>
        <v/>
      </c>
      <c r="U187" s="6" t="str">
        <f ca="1">IF(AND($A187&lt;&gt;"",$A187&lt;&gt;"TOTAL"),IF(AND('[2]PDI_Descripcion tipo regimen ju'!$AI185&lt;&gt;"",'[2]PDI_Descripcion tipo regimen ju'!$AI185&lt;&gt;0),'[2]PDI_Descripcion tipo regimen ju'!$AI185,""),IF($A187="TOTAL",SUM(INDIRECT("U4:U"&amp;ROW()-1)),""))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IF(AND($A187&lt;&gt;"",$A187&lt;&gt;"TOTAL"),IF(AND('[2]PDI_Descripcion tipo regimen ju'!$AL185&lt;&gt;"",'[2]PDI_Descripcion tipo regimen ju'!$AL185&lt;&gt;0),'[2]PDI_Descripcion tipo regimen ju'!$AL185,""),IF($A187="TOTAL",SUM(INDIRECT("W4:W"&amp;ROW()-1)),""))</f>
        <v/>
      </c>
      <c r="X187" s="6" t="str">
        <f ca="1">IF(AND($A187&lt;&gt;"",$A187&lt;&gt;"TOTAL"),IF(AND('[2]PDI_Descripcion tipo regimen ju'!$AN185&lt;&gt;"",'[2]PDI_Descripcion tipo regimen ju'!$AN185&lt;&gt;0),'[2]PDI_Descripcion tipo regimen ju'!$AN185,""),IF($A187="TOTAL",SUM(INDIRECT("X4:X"&amp;ROW()-1)),""))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IF(AND($A187&lt;&gt;"",$A187&lt;&gt;"TOTAL"),IF(AND('[2]PDI_Descripcion tipo regimen ju'!$AQ185&lt;&gt;"",'[2]PDI_Descripcion tipo regimen ju'!$AQ185&lt;&gt;0),'[2]PDI_Descripcion tipo regimen ju'!$AQ185,""),IF($A187="TOTAL",SUM(INDIRECT("Z4:Z"&amp;ROW()-1)),""))</f>
        <v/>
      </c>
      <c r="AA187" s="6" t="str">
        <f ca="1">IF(AND($A187&lt;&gt;"",$A187&lt;&gt;"TOTAL"),IF(AND('[2]PDI_Descripcion tipo regimen ju'!$AS185&lt;&gt;"",'[2]PDI_Descripcion tipo regimen ju'!$AS185&lt;&gt;0),'[2]PDI_Descripcion tipo regimen ju'!$AS185,""),IF($A187="TOTAL",SUM(INDIRECT("AA4:AA"&amp;ROW()-1)),""))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IF(AND($A187&lt;&gt;"",$A187&lt;&gt;"TOTAL"),IF(AND('[2]PDI_Descripcion tipo regimen ju'!$AV185&lt;&gt;"",'[2]PDI_Descripcion tipo regimen ju'!$AV185&lt;&gt;0),'[2]PDI_Descripcion tipo regimen ju'!$AV185,""),IF($A187="TOTAL",SUM(INDIRECT("AC4:AC"&amp;ROW()-1)),""))</f>
        <v/>
      </c>
      <c r="AD187" s="6" t="str">
        <f ca="1">IF(AND($A187&lt;&gt;"",$A187&lt;&gt;"TOTAL"),IF(AND('[2]PDI_Descripcion tipo regimen ju'!$AX185&lt;&gt;"",'[2]PDI_Descripcion tipo regimen ju'!$AX185&lt;&gt;0),'[2]PDI_Descripcion tipo regimen ju'!$AX185,""),IF($A187="TOTAL",SUM(INDIRECT("AD4:AD"&amp;ROW()-1)),""))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IF(AND($A187&lt;&gt;"",$A187&lt;&gt;"TOTAL"),IF(AND('[2]PDI_Descripcion tipo regimen ju'!$BA185&lt;&gt;"",'[2]PDI_Descripcion tipo regimen ju'!$BA185&lt;&gt;0),'[2]PDI_Descripcion tipo regimen ju'!$BA185,""),IF($A187="TOTAL",SUM(INDIRECT("AF4:AF"&amp;ROW()-1)),""))</f>
        <v/>
      </c>
      <c r="AG187" s="6" t="str">
        <f ca="1">IF(AND($A187&lt;&gt;"",$A187&lt;&gt;"TOTAL"),IF(AND('[2]PDI_Descripcion tipo regimen ju'!$BC185&lt;&gt;"",'[2]PDI_Descripcion tipo regimen ju'!$BC185&lt;&gt;0),'[2]PDI_Descripcion tipo regimen ju'!$BC185,""),IF($A187="TOTAL",SUM(INDIRECT("AG4:AG"&amp;ROW()-1)),""))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IF(AND($A187&lt;&gt;"",$A187&lt;&gt;"TOTAL"),IF(AND('[2]PDI_Descripcion tipo regimen ju'!$BF185&lt;&gt;"",'[2]PDI_Descripcion tipo regimen ju'!$BF185&lt;&gt;0),'[2]PDI_Descripcion tipo regimen ju'!$BF185,""),IF($A187="TOTAL",SUM(INDIRECT("AI4:AI"&amp;ROW()-1)),""))</f>
        <v/>
      </c>
      <c r="AJ187" s="6" t="str">
        <f ca="1">IF(AND($A187&lt;&gt;"",$A187&lt;&gt;"TOTAL"),IF(AND('[2]PDI_Descripcion tipo regimen ju'!$BH185&lt;&gt;"",'[2]PDI_Descripcion tipo regimen ju'!$BH185&lt;&gt;0),'[2]PDI_Descripcion tipo regimen ju'!$BH185,""),IF($A187="TOTAL",SUM(INDIRECT("AJ4:AJ"&amp;ROW()-1)),""))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IF(AND($A187&lt;&gt;"",$A187&lt;&gt;"TOTAL"),IF(AND('[2]PDI_Descripcion tipo regimen ju'!$BK185&lt;&gt;"",'[2]PDI_Descripcion tipo regimen ju'!$BK185&lt;&gt;0),'[2]PDI_Descripcion tipo regimen ju'!$BK185,""),IF($A187="TOTAL",SUM(INDIRECT("AL4:AL"&amp;ROW()-1)),""))</f>
        <v/>
      </c>
      <c r="AM187" s="6" t="str">
        <f ca="1">IF(AND($A187&lt;&gt;"",$A187&lt;&gt;"TOTAL"),IF(AND('[2]PDI_Descripcion tipo regimen ju'!$BM185&lt;&gt;"",'[2]PDI_Descripcion tipo regimen ju'!$BM185&lt;&gt;0),'[2]PDI_Descripcion tipo regimen ju'!$BM185,""),IF($A187="TOTAL",SUM(INDIRECT("AM4:AM"&amp;ROW()-1)),""))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IF(AND($A187&lt;&gt;"",$A187&lt;&gt;"TOTAL"),IF(AND('[2]PDI_Descripcion tipo regimen ju'!$BP185&lt;&gt;"",'[2]PDI_Descripcion tipo regimen ju'!$BP185&lt;&gt;0),'[2]PDI_Descripcion tipo regimen ju'!$BP185,""),IF($A187="TOTAL",SUM(INDIRECT("AO4:AO"&amp;ROW()-1)),""))</f>
        <v/>
      </c>
      <c r="AP187" s="6" t="str">
        <f ca="1">IF(AND($A187&lt;&gt;"",$A187&lt;&gt;"TOTAL"),IF(AND('[2]PDI_Descripcion tipo regimen ju'!$BR185&lt;&gt;"",'[2]PDI_Descripcion tipo regimen ju'!$BR185&lt;&gt;0),'[2]PDI_Descripcion tipo regimen ju'!$BR185,""),IF($A187="TOTAL",SUM(INDIRECT("AP4:AP"&amp;ROW()-1)),""))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IF(AND($A187&lt;&gt;"",$A187&lt;&gt;"TOTAL"),IF(AND('[2]PDI_Descripcion tipo regimen ju'!$BU185&lt;&gt;"",'[2]PDI_Descripcion tipo regimen ju'!$BU185&lt;&gt;0),'[2]PDI_Descripcion tipo regimen ju'!$BU185,""),IF($A187="TOTAL",SUM(INDIRECT("AR4:AR"&amp;ROW()-1)),""))</f>
        <v/>
      </c>
      <c r="AS187" s="6" t="str">
        <f ca="1">IF(AND($A187&lt;&gt;"",$A187&lt;&gt;"TOTAL"),IF(AND('[2]PDI_Descripcion tipo regimen ju'!$BW185&lt;&gt;"",'[2]PDI_Descripcion tipo regimen ju'!$BW185&lt;&gt;0),'[2]PDI_Descripcion tipo regimen ju'!$BW185,""),IF($A187="TOTAL",SUM(INDIRECT("AS4:AS"&amp;ROW()-1)),""))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IF(AND($A187&lt;&gt;"",$A187&lt;&gt;"TOTAL"),IF(AND('[2]PDI_Descripcion tipo regimen ju'!$BZ185&lt;&gt;"",'[2]PDI_Descripcion tipo regimen ju'!$BZ185&lt;&gt;0),'[2]PDI_Descripcion tipo regimen ju'!$BZ185,""),IF($A187="TOTAL",SUM(INDIRECT("AU4:AU"&amp;ROW()-1)),""))</f>
        <v/>
      </c>
      <c r="AV187" s="6" t="str">
        <f ca="1">IF(AND($A187&lt;&gt;"",$A187&lt;&gt;"TOTAL"),IF(AND('[2]PDI_Descripcion tipo regimen ju'!$CB185&lt;&gt;"",'[2]PDI_Descripcion tipo regimen ju'!$CB185&lt;&gt;0),'[2]PDI_Descripcion tipo regimen ju'!$CB185,""),IF($A187="TOTAL",SUM(INDIRECT("AV4:AV"&amp;ROW()-1)),""))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IF(AND($A187&lt;&gt;"",$A187&lt;&gt;"TOTAL"),IF(AND('[2]PDI_Descripcion tipo regimen ju'!$CE185&lt;&gt;"",'[2]PDI_Descripcion tipo regimen ju'!$CE185&lt;&gt;0),'[2]PDI_Descripcion tipo regimen ju'!$CE185,""),IF($A187="TOTAL",SUM(INDIRECT("AX4:AX"&amp;ROW()-1)),""))</f>
        <v/>
      </c>
      <c r="AY187" s="6" t="str">
        <f ca="1">IF(AND($A187&lt;&gt;"",$A187&lt;&gt;"TOTAL"),IF(AND('[2]PDI_Descripcion tipo regimen ju'!$CG185&lt;&gt;"",'[2]PDI_Descripcion tipo regimen ju'!$CG185&lt;&gt;0),'[2]PDI_Descripcion tipo regimen ju'!$CG185,""),IF($A187="TOTAL",SUM(INDIRECT("AY4:AY"&amp;ROW()-1)),""))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IF(AND($A187&lt;&gt;"",$A187&lt;&gt;"TOTAL"),IF(AND('[2]PDI_Descripcion tipo regimen ju'!$CJ185&lt;&gt;"",'[2]PDI_Descripcion tipo regimen ju'!$CJ185&lt;&gt;0),'[2]PDI_Descripcion tipo regimen ju'!$CJ185,""),IF($A187="TOTAL",SUM(INDIRECT("BA4:BA"&amp;ROW()-1)),""))</f>
        <v/>
      </c>
      <c r="BB187" s="6" t="str">
        <f ca="1">IF(AND($A187&lt;&gt;"",$A187&lt;&gt;"TOTAL"),IF(AND('[2]PDI_Descripcion tipo regimen ju'!$CL185&lt;&gt;"",'[2]PDI_Descripcion tipo regimen ju'!$CL185&lt;&gt;0),'[2]PDI_Descripcion tipo regimen ju'!$CL185,""),IF($A187="TOTAL",SUM(INDIRECT("BB4:BB"&amp;ROW()-1)),""))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IF(AND($A187&lt;&gt;"",$A187&lt;&gt;"TOTAL"),IF(AND('[2]PDI_Descripcion tipo regimen ju'!$CO185&lt;&gt;"",'[2]PDI_Descripcion tipo regimen ju'!$CO185&lt;&gt;0),'[2]PDI_Descripcion tipo regimen ju'!$CO185,""),IF($A187="TOTAL",SUM(INDIRECT("BD4:BD"&amp;ROW()-1)),""))</f>
        <v/>
      </c>
      <c r="BE187" s="6" t="str">
        <f ca="1">IF(AND($A187&lt;&gt;"",$A187&lt;&gt;"TOTAL"),IF(AND('[2]PDI_Descripcion tipo regimen ju'!$CQ185&lt;&gt;"",'[2]PDI_Descripcion tipo regimen ju'!$CQ185&lt;&gt;0),'[2]PDI_Descripcion tipo regimen ju'!$CQ185,""),IF($A187="TOTAL",SUM(INDIRECT("BE4:BE"&amp;ROW()-1)),""))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IF('[2]PDI_Descripcion tipo regimen ju'!$B186&lt;&gt;"",'[2]PDI_Descripcion tipo regimen ju'!$B186,IF(AND('[2]PDI_Descripcion tipo regimen ju'!$B186="",'[2]PDI_Descripcion tipo regimen ju'!$B187="",'[2]PDI_Descripcion tipo regimen ju'!$B185=""),"","TOTAL"))</f>
        <v/>
      </c>
      <c r="B188" s="6" t="str">
        <f ca="1">IF(AND($A188&lt;&gt;"",$A188&lt;&gt;"TOTAL"),IF(AND('[2]PDI_Descripcion tipo regimen ju'!$C186&lt;&gt;"",'[2]PDI_Descripcion tipo regimen ju'!$C186&lt;&gt;0),'[2]PDI_Descripcion tipo regimen ju'!$C186,""),IF($A188="TOTAL",SUM(INDIRECT("B4:B"&amp;ROW()-1)),""))</f>
        <v/>
      </c>
      <c r="C188" s="6" t="str">
        <f ca="1">IF(AND($A188&lt;&gt;"",$A188&lt;&gt;"TOTAL"),IF(AND('[2]PDI_Descripcion tipo regimen ju'!$E186&lt;&gt;"",'[2]PDI_Descripcion tipo regimen ju'!$E186&lt;&gt;0),'[2]PDI_Descripcion tipo regimen ju'!$E186,""),IF($A188="TOTAL",SUM(INDIRECT("C4:C"&amp;ROW()-1)),""))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IF(AND($A188&lt;&gt;"",$A188&lt;&gt;"TOTAL"),IF(AND('[2]PDI_Descripcion tipo regimen ju'!$H186&lt;&gt;"",'[2]PDI_Descripcion tipo regimen ju'!$H186&lt;&gt;0),'[2]PDI_Descripcion tipo regimen ju'!$H186,""),IF($A188="TOTAL",SUM(INDIRECT("E4:E"&amp;ROW()-1)),""))</f>
        <v/>
      </c>
      <c r="F188" s="6" t="str">
        <f ca="1">IF(AND($A188&lt;&gt;"",$A188&lt;&gt;"TOTAL"),IF(AND('[2]PDI_Descripcion tipo regimen ju'!$J186&lt;&gt;"",'[2]PDI_Descripcion tipo regimen ju'!$J186&lt;&gt;0),'[2]PDI_Descripcion tipo regimen ju'!$J186,""),IF($A188="TOTAL",SUM(INDIRECT("F4:F"&amp;ROW()-1)),""))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IF(AND($A188&lt;&gt;"",$A188&lt;&gt;"TOTAL"),IF(AND('[2]PDI_Descripcion tipo regimen ju'!$M186&lt;&gt;"",'[2]PDI_Descripcion tipo regimen ju'!$M186&lt;&gt;0),'[2]PDI_Descripcion tipo regimen ju'!$M186,""),IF($A188="TOTAL",SUM(INDIRECT("H4:H"&amp;ROW()-1)),""))</f>
        <v/>
      </c>
      <c r="I188" s="6" t="str">
        <f ca="1">IF(AND($A188&lt;&gt;"",$A188&lt;&gt;"TOTAL"),IF(AND('[2]PDI_Descripcion tipo regimen ju'!$O186&lt;&gt;"",'[2]PDI_Descripcion tipo regimen ju'!$O186&lt;&gt;0),'[2]PDI_Descripcion tipo regimen ju'!$O186,""),IF($A188="TOTAL",SUM(INDIRECT("I4:I"&amp;ROW()-1)),""))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IF(AND($A188&lt;&gt;"",$A188&lt;&gt;"TOTAL"),IF(AND('[2]PDI_Descripcion tipo regimen ju'!$R186&lt;&gt;"",'[2]PDI_Descripcion tipo regimen ju'!$R186&lt;&gt;0),'[2]PDI_Descripcion tipo regimen ju'!$R186,""),IF($A188="TOTAL",SUM(INDIRECT("K4:K"&amp;ROW()-1)),""))</f>
        <v/>
      </c>
      <c r="L188" s="6" t="str">
        <f ca="1">IF(AND($A188&lt;&gt;"",$A188&lt;&gt;"TOTAL"),IF(AND('[2]PDI_Descripcion tipo regimen ju'!$T186&lt;&gt;"",'[2]PDI_Descripcion tipo regimen ju'!$T186&lt;&gt;0),'[2]PDI_Descripcion tipo regimen ju'!$T186,""),IF($A188="TOTAL",SUM(INDIRECT("L4:L"&amp;ROW()-1)),""))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IF(AND($A188&lt;&gt;"",$A188&lt;&gt;"TOTAL"),IF(AND('[2]PDI_Descripcion tipo regimen ju'!$W186&lt;&gt;"",'[2]PDI_Descripcion tipo regimen ju'!$W186&lt;&gt;0),'[2]PDI_Descripcion tipo regimen ju'!$W186,""),IF($A188="TOTAL",SUM(INDIRECT("N4:N"&amp;ROW()-1)),""))</f>
        <v/>
      </c>
      <c r="O188" s="6" t="str">
        <f ca="1">IF(AND($A188&lt;&gt;"",$A188&lt;&gt;"TOTAL"),IF(AND('[2]PDI_Descripcion tipo regimen ju'!$Y186&lt;&gt;"",'[2]PDI_Descripcion tipo regimen ju'!$Y186&lt;&gt;0),'[2]PDI_Descripcion tipo regimen ju'!$Y186,""),IF($A188="TOTAL",SUM(INDIRECT("O4:O"&amp;ROW()-1)),""))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IF(AND($A188&lt;&gt;"",$A188&lt;&gt;"TOTAL"),IF(AND('[2]PDI_Descripcion tipo regimen ju'!$AB186&lt;&gt;"",'[2]PDI_Descripcion tipo regimen ju'!$AB186&lt;&gt;0),'[2]PDI_Descripcion tipo regimen ju'!$AB186,""),IF($A188="TOTAL",SUM(INDIRECT("Q4:Q"&amp;ROW()-1)),""))</f>
        <v/>
      </c>
      <c r="R188" s="6" t="str">
        <f ca="1">IF(AND($A188&lt;&gt;"",$A188&lt;&gt;"TOTAL"),IF(AND('[2]PDI_Descripcion tipo regimen ju'!$AD186&lt;&gt;"",'[2]PDI_Descripcion tipo regimen ju'!$AD186&lt;&gt;0),'[2]PDI_Descripcion tipo regimen ju'!$AD186,""),IF($A188="TOTAL",SUM(INDIRECT("R4:R"&amp;ROW()-1)),""))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IF(AND($A188&lt;&gt;"",$A188&lt;&gt;"TOTAL"),IF(AND('[2]PDI_Descripcion tipo regimen ju'!$AG186&lt;&gt;"",'[2]PDI_Descripcion tipo regimen ju'!$AG186&lt;&gt;0),'[2]PDI_Descripcion tipo regimen ju'!$AG186,""),IF($A188="TOTAL",SUM(INDIRECT("T4:T"&amp;ROW()-1)),""))</f>
        <v/>
      </c>
      <c r="U188" s="6" t="str">
        <f ca="1">IF(AND($A188&lt;&gt;"",$A188&lt;&gt;"TOTAL"),IF(AND('[2]PDI_Descripcion tipo regimen ju'!$AI186&lt;&gt;"",'[2]PDI_Descripcion tipo regimen ju'!$AI186&lt;&gt;0),'[2]PDI_Descripcion tipo regimen ju'!$AI186,""),IF($A188="TOTAL",SUM(INDIRECT("U4:U"&amp;ROW()-1)),""))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IF(AND($A188&lt;&gt;"",$A188&lt;&gt;"TOTAL"),IF(AND('[2]PDI_Descripcion tipo regimen ju'!$AL186&lt;&gt;"",'[2]PDI_Descripcion tipo regimen ju'!$AL186&lt;&gt;0),'[2]PDI_Descripcion tipo regimen ju'!$AL186,""),IF($A188="TOTAL",SUM(INDIRECT("W4:W"&amp;ROW()-1)),""))</f>
        <v/>
      </c>
      <c r="X188" s="6" t="str">
        <f ca="1">IF(AND($A188&lt;&gt;"",$A188&lt;&gt;"TOTAL"),IF(AND('[2]PDI_Descripcion tipo regimen ju'!$AN186&lt;&gt;"",'[2]PDI_Descripcion tipo regimen ju'!$AN186&lt;&gt;0),'[2]PDI_Descripcion tipo regimen ju'!$AN186,""),IF($A188="TOTAL",SUM(INDIRECT("X4:X"&amp;ROW()-1)),""))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IF(AND($A188&lt;&gt;"",$A188&lt;&gt;"TOTAL"),IF(AND('[2]PDI_Descripcion tipo regimen ju'!$AQ186&lt;&gt;"",'[2]PDI_Descripcion tipo regimen ju'!$AQ186&lt;&gt;0),'[2]PDI_Descripcion tipo regimen ju'!$AQ186,""),IF($A188="TOTAL",SUM(INDIRECT("Z4:Z"&amp;ROW()-1)),""))</f>
        <v/>
      </c>
      <c r="AA188" s="6" t="str">
        <f ca="1">IF(AND($A188&lt;&gt;"",$A188&lt;&gt;"TOTAL"),IF(AND('[2]PDI_Descripcion tipo regimen ju'!$AS186&lt;&gt;"",'[2]PDI_Descripcion tipo regimen ju'!$AS186&lt;&gt;0),'[2]PDI_Descripcion tipo regimen ju'!$AS186,""),IF($A188="TOTAL",SUM(INDIRECT("AA4:AA"&amp;ROW()-1)),""))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IF(AND($A188&lt;&gt;"",$A188&lt;&gt;"TOTAL"),IF(AND('[2]PDI_Descripcion tipo regimen ju'!$AV186&lt;&gt;"",'[2]PDI_Descripcion tipo regimen ju'!$AV186&lt;&gt;0),'[2]PDI_Descripcion tipo regimen ju'!$AV186,""),IF($A188="TOTAL",SUM(INDIRECT("AC4:AC"&amp;ROW()-1)),""))</f>
        <v/>
      </c>
      <c r="AD188" s="6" t="str">
        <f ca="1">IF(AND($A188&lt;&gt;"",$A188&lt;&gt;"TOTAL"),IF(AND('[2]PDI_Descripcion tipo regimen ju'!$AX186&lt;&gt;"",'[2]PDI_Descripcion tipo regimen ju'!$AX186&lt;&gt;0),'[2]PDI_Descripcion tipo regimen ju'!$AX186,""),IF($A188="TOTAL",SUM(INDIRECT("AD4:AD"&amp;ROW()-1)),""))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IF(AND($A188&lt;&gt;"",$A188&lt;&gt;"TOTAL"),IF(AND('[2]PDI_Descripcion tipo regimen ju'!$BA186&lt;&gt;"",'[2]PDI_Descripcion tipo regimen ju'!$BA186&lt;&gt;0),'[2]PDI_Descripcion tipo regimen ju'!$BA186,""),IF($A188="TOTAL",SUM(INDIRECT("AF4:AF"&amp;ROW()-1)),""))</f>
        <v/>
      </c>
      <c r="AG188" s="6" t="str">
        <f ca="1">IF(AND($A188&lt;&gt;"",$A188&lt;&gt;"TOTAL"),IF(AND('[2]PDI_Descripcion tipo regimen ju'!$BC186&lt;&gt;"",'[2]PDI_Descripcion tipo regimen ju'!$BC186&lt;&gt;0),'[2]PDI_Descripcion tipo regimen ju'!$BC186,""),IF($A188="TOTAL",SUM(INDIRECT("AG4:AG"&amp;ROW()-1)),""))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IF(AND($A188&lt;&gt;"",$A188&lt;&gt;"TOTAL"),IF(AND('[2]PDI_Descripcion tipo regimen ju'!$BF186&lt;&gt;"",'[2]PDI_Descripcion tipo regimen ju'!$BF186&lt;&gt;0),'[2]PDI_Descripcion tipo regimen ju'!$BF186,""),IF($A188="TOTAL",SUM(INDIRECT("AI4:AI"&amp;ROW()-1)),""))</f>
        <v/>
      </c>
      <c r="AJ188" s="6" t="str">
        <f ca="1">IF(AND($A188&lt;&gt;"",$A188&lt;&gt;"TOTAL"),IF(AND('[2]PDI_Descripcion tipo regimen ju'!$BH186&lt;&gt;"",'[2]PDI_Descripcion tipo regimen ju'!$BH186&lt;&gt;0),'[2]PDI_Descripcion tipo regimen ju'!$BH186,""),IF($A188="TOTAL",SUM(INDIRECT("AJ4:AJ"&amp;ROW()-1)),""))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IF(AND($A188&lt;&gt;"",$A188&lt;&gt;"TOTAL"),IF(AND('[2]PDI_Descripcion tipo regimen ju'!$BK186&lt;&gt;"",'[2]PDI_Descripcion tipo regimen ju'!$BK186&lt;&gt;0),'[2]PDI_Descripcion tipo regimen ju'!$BK186,""),IF($A188="TOTAL",SUM(INDIRECT("AL4:AL"&amp;ROW()-1)),""))</f>
        <v/>
      </c>
      <c r="AM188" s="6" t="str">
        <f ca="1">IF(AND($A188&lt;&gt;"",$A188&lt;&gt;"TOTAL"),IF(AND('[2]PDI_Descripcion tipo regimen ju'!$BM186&lt;&gt;"",'[2]PDI_Descripcion tipo regimen ju'!$BM186&lt;&gt;0),'[2]PDI_Descripcion tipo regimen ju'!$BM186,""),IF($A188="TOTAL",SUM(INDIRECT("AM4:AM"&amp;ROW()-1)),""))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IF(AND($A188&lt;&gt;"",$A188&lt;&gt;"TOTAL"),IF(AND('[2]PDI_Descripcion tipo regimen ju'!$BP186&lt;&gt;"",'[2]PDI_Descripcion tipo regimen ju'!$BP186&lt;&gt;0),'[2]PDI_Descripcion tipo regimen ju'!$BP186,""),IF($A188="TOTAL",SUM(INDIRECT("AO4:AO"&amp;ROW()-1)),""))</f>
        <v/>
      </c>
      <c r="AP188" s="6" t="str">
        <f ca="1">IF(AND($A188&lt;&gt;"",$A188&lt;&gt;"TOTAL"),IF(AND('[2]PDI_Descripcion tipo regimen ju'!$BR186&lt;&gt;"",'[2]PDI_Descripcion tipo regimen ju'!$BR186&lt;&gt;0),'[2]PDI_Descripcion tipo regimen ju'!$BR186,""),IF($A188="TOTAL",SUM(INDIRECT("AP4:AP"&amp;ROW()-1)),""))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IF(AND($A188&lt;&gt;"",$A188&lt;&gt;"TOTAL"),IF(AND('[2]PDI_Descripcion tipo regimen ju'!$BU186&lt;&gt;"",'[2]PDI_Descripcion tipo regimen ju'!$BU186&lt;&gt;0),'[2]PDI_Descripcion tipo regimen ju'!$BU186,""),IF($A188="TOTAL",SUM(INDIRECT("AR4:AR"&amp;ROW()-1)),""))</f>
        <v/>
      </c>
      <c r="AS188" s="6" t="str">
        <f ca="1">IF(AND($A188&lt;&gt;"",$A188&lt;&gt;"TOTAL"),IF(AND('[2]PDI_Descripcion tipo regimen ju'!$BW186&lt;&gt;"",'[2]PDI_Descripcion tipo regimen ju'!$BW186&lt;&gt;0),'[2]PDI_Descripcion tipo regimen ju'!$BW186,""),IF($A188="TOTAL",SUM(INDIRECT("AS4:AS"&amp;ROW()-1)),""))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IF(AND($A188&lt;&gt;"",$A188&lt;&gt;"TOTAL"),IF(AND('[2]PDI_Descripcion tipo regimen ju'!$BZ186&lt;&gt;"",'[2]PDI_Descripcion tipo regimen ju'!$BZ186&lt;&gt;0),'[2]PDI_Descripcion tipo regimen ju'!$BZ186,""),IF($A188="TOTAL",SUM(INDIRECT("AU4:AU"&amp;ROW()-1)),""))</f>
        <v/>
      </c>
      <c r="AV188" s="6" t="str">
        <f ca="1">IF(AND($A188&lt;&gt;"",$A188&lt;&gt;"TOTAL"),IF(AND('[2]PDI_Descripcion tipo regimen ju'!$CB186&lt;&gt;"",'[2]PDI_Descripcion tipo regimen ju'!$CB186&lt;&gt;0),'[2]PDI_Descripcion tipo regimen ju'!$CB186,""),IF($A188="TOTAL",SUM(INDIRECT("AV4:AV"&amp;ROW()-1)),""))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IF(AND($A188&lt;&gt;"",$A188&lt;&gt;"TOTAL"),IF(AND('[2]PDI_Descripcion tipo regimen ju'!$CE186&lt;&gt;"",'[2]PDI_Descripcion tipo regimen ju'!$CE186&lt;&gt;0),'[2]PDI_Descripcion tipo regimen ju'!$CE186,""),IF($A188="TOTAL",SUM(INDIRECT("AX4:AX"&amp;ROW()-1)),""))</f>
        <v/>
      </c>
      <c r="AY188" s="6" t="str">
        <f ca="1">IF(AND($A188&lt;&gt;"",$A188&lt;&gt;"TOTAL"),IF(AND('[2]PDI_Descripcion tipo regimen ju'!$CG186&lt;&gt;"",'[2]PDI_Descripcion tipo regimen ju'!$CG186&lt;&gt;0),'[2]PDI_Descripcion tipo regimen ju'!$CG186,""),IF($A188="TOTAL",SUM(INDIRECT("AY4:AY"&amp;ROW()-1)),""))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IF(AND($A188&lt;&gt;"",$A188&lt;&gt;"TOTAL"),IF(AND('[2]PDI_Descripcion tipo regimen ju'!$CJ186&lt;&gt;"",'[2]PDI_Descripcion tipo regimen ju'!$CJ186&lt;&gt;0),'[2]PDI_Descripcion tipo regimen ju'!$CJ186,""),IF($A188="TOTAL",SUM(INDIRECT("BA4:BA"&amp;ROW()-1)),""))</f>
        <v/>
      </c>
      <c r="BB188" s="6" t="str">
        <f ca="1">IF(AND($A188&lt;&gt;"",$A188&lt;&gt;"TOTAL"),IF(AND('[2]PDI_Descripcion tipo regimen ju'!$CL186&lt;&gt;"",'[2]PDI_Descripcion tipo regimen ju'!$CL186&lt;&gt;0),'[2]PDI_Descripcion tipo regimen ju'!$CL186,""),IF($A188="TOTAL",SUM(INDIRECT("BB4:BB"&amp;ROW()-1)),""))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IF(AND($A188&lt;&gt;"",$A188&lt;&gt;"TOTAL"),IF(AND('[2]PDI_Descripcion tipo regimen ju'!$CO186&lt;&gt;"",'[2]PDI_Descripcion tipo regimen ju'!$CO186&lt;&gt;0),'[2]PDI_Descripcion tipo regimen ju'!$CO186,""),IF($A188="TOTAL",SUM(INDIRECT("BD4:BD"&amp;ROW()-1)),""))</f>
        <v/>
      </c>
      <c r="BE188" s="6" t="str">
        <f ca="1">IF(AND($A188&lt;&gt;"",$A188&lt;&gt;"TOTAL"),IF(AND('[2]PDI_Descripcion tipo regimen ju'!$CQ186&lt;&gt;"",'[2]PDI_Descripcion tipo regimen ju'!$CQ186&lt;&gt;0),'[2]PDI_Descripcion tipo regimen ju'!$CQ186,""),IF($A188="TOTAL",SUM(INDIRECT("BE4:BE"&amp;ROW()-1)),""))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IF('[2]PDI_Descripcion tipo regimen ju'!$B187&lt;&gt;"",'[2]PDI_Descripcion tipo regimen ju'!$B187,IF(AND('[2]PDI_Descripcion tipo regimen ju'!$B187="",'[2]PDI_Descripcion tipo regimen ju'!$B188="",'[2]PDI_Descripcion tipo regimen ju'!$B186=""),"","TOTAL"))</f>
        <v/>
      </c>
      <c r="B189" s="6" t="str">
        <f ca="1">IF(AND($A189&lt;&gt;"",$A189&lt;&gt;"TOTAL"),IF(AND('[2]PDI_Descripcion tipo regimen ju'!$C187&lt;&gt;"",'[2]PDI_Descripcion tipo regimen ju'!$C187&lt;&gt;0),'[2]PDI_Descripcion tipo regimen ju'!$C187,""),IF($A189="TOTAL",SUM(INDIRECT("B4:B"&amp;ROW()-1)),""))</f>
        <v/>
      </c>
      <c r="C189" s="6" t="str">
        <f ca="1">IF(AND($A189&lt;&gt;"",$A189&lt;&gt;"TOTAL"),IF(AND('[2]PDI_Descripcion tipo regimen ju'!$E187&lt;&gt;"",'[2]PDI_Descripcion tipo regimen ju'!$E187&lt;&gt;0),'[2]PDI_Descripcion tipo regimen ju'!$E187,""),IF($A189="TOTAL",SUM(INDIRECT("C4:C"&amp;ROW()-1)),""))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IF(AND($A189&lt;&gt;"",$A189&lt;&gt;"TOTAL"),IF(AND('[2]PDI_Descripcion tipo regimen ju'!$H187&lt;&gt;"",'[2]PDI_Descripcion tipo regimen ju'!$H187&lt;&gt;0),'[2]PDI_Descripcion tipo regimen ju'!$H187,""),IF($A189="TOTAL",SUM(INDIRECT("E4:E"&amp;ROW()-1)),""))</f>
        <v/>
      </c>
      <c r="F189" s="6" t="str">
        <f ca="1">IF(AND($A189&lt;&gt;"",$A189&lt;&gt;"TOTAL"),IF(AND('[2]PDI_Descripcion tipo regimen ju'!$J187&lt;&gt;"",'[2]PDI_Descripcion tipo regimen ju'!$J187&lt;&gt;0),'[2]PDI_Descripcion tipo regimen ju'!$J187,""),IF($A189="TOTAL",SUM(INDIRECT("F4:F"&amp;ROW()-1)),""))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IF(AND($A189&lt;&gt;"",$A189&lt;&gt;"TOTAL"),IF(AND('[2]PDI_Descripcion tipo regimen ju'!$M187&lt;&gt;"",'[2]PDI_Descripcion tipo regimen ju'!$M187&lt;&gt;0),'[2]PDI_Descripcion tipo regimen ju'!$M187,""),IF($A189="TOTAL",SUM(INDIRECT("H4:H"&amp;ROW()-1)),""))</f>
        <v/>
      </c>
      <c r="I189" s="6" t="str">
        <f ca="1">IF(AND($A189&lt;&gt;"",$A189&lt;&gt;"TOTAL"),IF(AND('[2]PDI_Descripcion tipo regimen ju'!$O187&lt;&gt;"",'[2]PDI_Descripcion tipo regimen ju'!$O187&lt;&gt;0),'[2]PDI_Descripcion tipo regimen ju'!$O187,""),IF($A189="TOTAL",SUM(INDIRECT("I4:I"&amp;ROW()-1)),""))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IF(AND($A189&lt;&gt;"",$A189&lt;&gt;"TOTAL"),IF(AND('[2]PDI_Descripcion tipo regimen ju'!$R187&lt;&gt;"",'[2]PDI_Descripcion tipo regimen ju'!$R187&lt;&gt;0),'[2]PDI_Descripcion tipo regimen ju'!$R187,""),IF($A189="TOTAL",SUM(INDIRECT("K4:K"&amp;ROW()-1)),""))</f>
        <v/>
      </c>
      <c r="L189" s="6" t="str">
        <f ca="1">IF(AND($A189&lt;&gt;"",$A189&lt;&gt;"TOTAL"),IF(AND('[2]PDI_Descripcion tipo regimen ju'!$T187&lt;&gt;"",'[2]PDI_Descripcion tipo regimen ju'!$T187&lt;&gt;0),'[2]PDI_Descripcion tipo regimen ju'!$T187,""),IF($A189="TOTAL",SUM(INDIRECT("L4:L"&amp;ROW()-1)),""))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IF(AND($A189&lt;&gt;"",$A189&lt;&gt;"TOTAL"),IF(AND('[2]PDI_Descripcion tipo regimen ju'!$W187&lt;&gt;"",'[2]PDI_Descripcion tipo regimen ju'!$W187&lt;&gt;0),'[2]PDI_Descripcion tipo regimen ju'!$W187,""),IF($A189="TOTAL",SUM(INDIRECT("N4:N"&amp;ROW()-1)),""))</f>
        <v/>
      </c>
      <c r="O189" s="6" t="str">
        <f ca="1">IF(AND($A189&lt;&gt;"",$A189&lt;&gt;"TOTAL"),IF(AND('[2]PDI_Descripcion tipo regimen ju'!$Y187&lt;&gt;"",'[2]PDI_Descripcion tipo regimen ju'!$Y187&lt;&gt;0),'[2]PDI_Descripcion tipo regimen ju'!$Y187,""),IF($A189="TOTAL",SUM(INDIRECT("O4:O"&amp;ROW()-1)),""))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IF(AND($A189&lt;&gt;"",$A189&lt;&gt;"TOTAL"),IF(AND('[2]PDI_Descripcion tipo regimen ju'!$AB187&lt;&gt;"",'[2]PDI_Descripcion tipo regimen ju'!$AB187&lt;&gt;0),'[2]PDI_Descripcion tipo regimen ju'!$AB187,""),IF($A189="TOTAL",SUM(INDIRECT("Q4:Q"&amp;ROW()-1)),""))</f>
        <v/>
      </c>
      <c r="R189" s="6" t="str">
        <f ca="1">IF(AND($A189&lt;&gt;"",$A189&lt;&gt;"TOTAL"),IF(AND('[2]PDI_Descripcion tipo regimen ju'!$AD187&lt;&gt;"",'[2]PDI_Descripcion tipo regimen ju'!$AD187&lt;&gt;0),'[2]PDI_Descripcion tipo regimen ju'!$AD187,""),IF($A189="TOTAL",SUM(INDIRECT("R4:R"&amp;ROW()-1)),""))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IF(AND($A189&lt;&gt;"",$A189&lt;&gt;"TOTAL"),IF(AND('[2]PDI_Descripcion tipo regimen ju'!$AG187&lt;&gt;"",'[2]PDI_Descripcion tipo regimen ju'!$AG187&lt;&gt;0),'[2]PDI_Descripcion tipo regimen ju'!$AG187,""),IF($A189="TOTAL",SUM(INDIRECT("T4:T"&amp;ROW()-1)),""))</f>
        <v/>
      </c>
      <c r="U189" s="6" t="str">
        <f ca="1">IF(AND($A189&lt;&gt;"",$A189&lt;&gt;"TOTAL"),IF(AND('[2]PDI_Descripcion tipo regimen ju'!$AI187&lt;&gt;"",'[2]PDI_Descripcion tipo regimen ju'!$AI187&lt;&gt;0),'[2]PDI_Descripcion tipo regimen ju'!$AI187,""),IF($A189="TOTAL",SUM(INDIRECT("U4:U"&amp;ROW()-1)),""))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IF(AND($A189&lt;&gt;"",$A189&lt;&gt;"TOTAL"),IF(AND('[2]PDI_Descripcion tipo regimen ju'!$AL187&lt;&gt;"",'[2]PDI_Descripcion tipo regimen ju'!$AL187&lt;&gt;0),'[2]PDI_Descripcion tipo regimen ju'!$AL187,""),IF($A189="TOTAL",SUM(INDIRECT("W4:W"&amp;ROW()-1)),""))</f>
        <v/>
      </c>
      <c r="X189" s="6" t="str">
        <f ca="1">IF(AND($A189&lt;&gt;"",$A189&lt;&gt;"TOTAL"),IF(AND('[2]PDI_Descripcion tipo regimen ju'!$AN187&lt;&gt;"",'[2]PDI_Descripcion tipo regimen ju'!$AN187&lt;&gt;0),'[2]PDI_Descripcion tipo regimen ju'!$AN187,""),IF($A189="TOTAL",SUM(INDIRECT("X4:X"&amp;ROW()-1)),""))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IF(AND($A189&lt;&gt;"",$A189&lt;&gt;"TOTAL"),IF(AND('[2]PDI_Descripcion tipo regimen ju'!$AQ187&lt;&gt;"",'[2]PDI_Descripcion tipo regimen ju'!$AQ187&lt;&gt;0),'[2]PDI_Descripcion tipo regimen ju'!$AQ187,""),IF($A189="TOTAL",SUM(INDIRECT("Z4:Z"&amp;ROW()-1)),""))</f>
        <v/>
      </c>
      <c r="AA189" s="6" t="str">
        <f ca="1">IF(AND($A189&lt;&gt;"",$A189&lt;&gt;"TOTAL"),IF(AND('[2]PDI_Descripcion tipo regimen ju'!$AS187&lt;&gt;"",'[2]PDI_Descripcion tipo regimen ju'!$AS187&lt;&gt;0),'[2]PDI_Descripcion tipo regimen ju'!$AS187,""),IF($A189="TOTAL",SUM(INDIRECT("AA4:AA"&amp;ROW()-1)),""))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IF(AND($A189&lt;&gt;"",$A189&lt;&gt;"TOTAL"),IF(AND('[2]PDI_Descripcion tipo regimen ju'!$AV187&lt;&gt;"",'[2]PDI_Descripcion tipo regimen ju'!$AV187&lt;&gt;0),'[2]PDI_Descripcion tipo regimen ju'!$AV187,""),IF($A189="TOTAL",SUM(INDIRECT("AC4:AC"&amp;ROW()-1)),""))</f>
        <v/>
      </c>
      <c r="AD189" s="6" t="str">
        <f ca="1">IF(AND($A189&lt;&gt;"",$A189&lt;&gt;"TOTAL"),IF(AND('[2]PDI_Descripcion tipo regimen ju'!$AX187&lt;&gt;"",'[2]PDI_Descripcion tipo regimen ju'!$AX187&lt;&gt;0),'[2]PDI_Descripcion tipo regimen ju'!$AX187,""),IF($A189="TOTAL",SUM(INDIRECT("AD4:AD"&amp;ROW()-1)),""))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IF(AND($A189&lt;&gt;"",$A189&lt;&gt;"TOTAL"),IF(AND('[2]PDI_Descripcion tipo regimen ju'!$BA187&lt;&gt;"",'[2]PDI_Descripcion tipo regimen ju'!$BA187&lt;&gt;0),'[2]PDI_Descripcion tipo regimen ju'!$BA187,""),IF($A189="TOTAL",SUM(INDIRECT("AF4:AF"&amp;ROW()-1)),""))</f>
        <v/>
      </c>
      <c r="AG189" s="6" t="str">
        <f ca="1">IF(AND($A189&lt;&gt;"",$A189&lt;&gt;"TOTAL"),IF(AND('[2]PDI_Descripcion tipo regimen ju'!$BC187&lt;&gt;"",'[2]PDI_Descripcion tipo regimen ju'!$BC187&lt;&gt;0),'[2]PDI_Descripcion tipo regimen ju'!$BC187,""),IF($A189="TOTAL",SUM(INDIRECT("AG4:AG"&amp;ROW()-1)),""))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IF(AND($A189&lt;&gt;"",$A189&lt;&gt;"TOTAL"),IF(AND('[2]PDI_Descripcion tipo regimen ju'!$BF187&lt;&gt;"",'[2]PDI_Descripcion tipo regimen ju'!$BF187&lt;&gt;0),'[2]PDI_Descripcion tipo regimen ju'!$BF187,""),IF($A189="TOTAL",SUM(INDIRECT("AI4:AI"&amp;ROW()-1)),""))</f>
        <v/>
      </c>
      <c r="AJ189" s="6" t="str">
        <f ca="1">IF(AND($A189&lt;&gt;"",$A189&lt;&gt;"TOTAL"),IF(AND('[2]PDI_Descripcion tipo regimen ju'!$BH187&lt;&gt;"",'[2]PDI_Descripcion tipo regimen ju'!$BH187&lt;&gt;0),'[2]PDI_Descripcion tipo regimen ju'!$BH187,""),IF($A189="TOTAL",SUM(INDIRECT("AJ4:AJ"&amp;ROW()-1)),""))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IF(AND($A189&lt;&gt;"",$A189&lt;&gt;"TOTAL"),IF(AND('[2]PDI_Descripcion tipo regimen ju'!$BK187&lt;&gt;"",'[2]PDI_Descripcion tipo regimen ju'!$BK187&lt;&gt;0),'[2]PDI_Descripcion tipo regimen ju'!$BK187,""),IF($A189="TOTAL",SUM(INDIRECT("AL4:AL"&amp;ROW()-1)),""))</f>
        <v/>
      </c>
      <c r="AM189" s="6" t="str">
        <f ca="1">IF(AND($A189&lt;&gt;"",$A189&lt;&gt;"TOTAL"),IF(AND('[2]PDI_Descripcion tipo regimen ju'!$BM187&lt;&gt;"",'[2]PDI_Descripcion tipo regimen ju'!$BM187&lt;&gt;0),'[2]PDI_Descripcion tipo regimen ju'!$BM187,""),IF($A189="TOTAL",SUM(INDIRECT("AM4:AM"&amp;ROW()-1)),""))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IF(AND($A189&lt;&gt;"",$A189&lt;&gt;"TOTAL"),IF(AND('[2]PDI_Descripcion tipo regimen ju'!$BP187&lt;&gt;"",'[2]PDI_Descripcion tipo regimen ju'!$BP187&lt;&gt;0),'[2]PDI_Descripcion tipo regimen ju'!$BP187,""),IF($A189="TOTAL",SUM(INDIRECT("AO4:AO"&amp;ROW()-1)),""))</f>
        <v/>
      </c>
      <c r="AP189" s="6" t="str">
        <f ca="1">IF(AND($A189&lt;&gt;"",$A189&lt;&gt;"TOTAL"),IF(AND('[2]PDI_Descripcion tipo regimen ju'!$BR187&lt;&gt;"",'[2]PDI_Descripcion tipo regimen ju'!$BR187&lt;&gt;0),'[2]PDI_Descripcion tipo regimen ju'!$BR187,""),IF($A189="TOTAL",SUM(INDIRECT("AP4:AP"&amp;ROW()-1)),""))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IF(AND($A189&lt;&gt;"",$A189&lt;&gt;"TOTAL"),IF(AND('[2]PDI_Descripcion tipo regimen ju'!$BU187&lt;&gt;"",'[2]PDI_Descripcion tipo regimen ju'!$BU187&lt;&gt;0),'[2]PDI_Descripcion tipo regimen ju'!$BU187,""),IF($A189="TOTAL",SUM(INDIRECT("AR4:AR"&amp;ROW()-1)),""))</f>
        <v/>
      </c>
      <c r="AS189" s="6" t="str">
        <f ca="1">IF(AND($A189&lt;&gt;"",$A189&lt;&gt;"TOTAL"),IF(AND('[2]PDI_Descripcion tipo regimen ju'!$BW187&lt;&gt;"",'[2]PDI_Descripcion tipo regimen ju'!$BW187&lt;&gt;0),'[2]PDI_Descripcion tipo regimen ju'!$BW187,""),IF($A189="TOTAL",SUM(INDIRECT("AS4:AS"&amp;ROW()-1)),""))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IF(AND($A189&lt;&gt;"",$A189&lt;&gt;"TOTAL"),IF(AND('[2]PDI_Descripcion tipo regimen ju'!$BZ187&lt;&gt;"",'[2]PDI_Descripcion tipo regimen ju'!$BZ187&lt;&gt;0),'[2]PDI_Descripcion tipo regimen ju'!$BZ187,""),IF($A189="TOTAL",SUM(INDIRECT("AU4:AU"&amp;ROW()-1)),""))</f>
        <v/>
      </c>
      <c r="AV189" s="6" t="str">
        <f ca="1">IF(AND($A189&lt;&gt;"",$A189&lt;&gt;"TOTAL"),IF(AND('[2]PDI_Descripcion tipo regimen ju'!$CB187&lt;&gt;"",'[2]PDI_Descripcion tipo regimen ju'!$CB187&lt;&gt;0),'[2]PDI_Descripcion tipo regimen ju'!$CB187,""),IF($A189="TOTAL",SUM(INDIRECT("AV4:AV"&amp;ROW()-1)),""))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IF(AND($A189&lt;&gt;"",$A189&lt;&gt;"TOTAL"),IF(AND('[2]PDI_Descripcion tipo regimen ju'!$CE187&lt;&gt;"",'[2]PDI_Descripcion tipo regimen ju'!$CE187&lt;&gt;0),'[2]PDI_Descripcion tipo regimen ju'!$CE187,""),IF($A189="TOTAL",SUM(INDIRECT("AX4:AX"&amp;ROW()-1)),""))</f>
        <v/>
      </c>
      <c r="AY189" s="6" t="str">
        <f ca="1">IF(AND($A189&lt;&gt;"",$A189&lt;&gt;"TOTAL"),IF(AND('[2]PDI_Descripcion tipo regimen ju'!$CG187&lt;&gt;"",'[2]PDI_Descripcion tipo regimen ju'!$CG187&lt;&gt;0),'[2]PDI_Descripcion tipo regimen ju'!$CG187,""),IF($A189="TOTAL",SUM(INDIRECT("AY4:AY"&amp;ROW()-1)),""))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IF(AND($A189&lt;&gt;"",$A189&lt;&gt;"TOTAL"),IF(AND('[2]PDI_Descripcion tipo regimen ju'!$CJ187&lt;&gt;"",'[2]PDI_Descripcion tipo regimen ju'!$CJ187&lt;&gt;0),'[2]PDI_Descripcion tipo regimen ju'!$CJ187,""),IF($A189="TOTAL",SUM(INDIRECT("BA4:BA"&amp;ROW()-1)),""))</f>
        <v/>
      </c>
      <c r="BB189" s="6" t="str">
        <f ca="1">IF(AND($A189&lt;&gt;"",$A189&lt;&gt;"TOTAL"),IF(AND('[2]PDI_Descripcion tipo regimen ju'!$CL187&lt;&gt;"",'[2]PDI_Descripcion tipo regimen ju'!$CL187&lt;&gt;0),'[2]PDI_Descripcion tipo regimen ju'!$CL187,""),IF($A189="TOTAL",SUM(INDIRECT("BB4:BB"&amp;ROW()-1)),""))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IF(AND($A189&lt;&gt;"",$A189&lt;&gt;"TOTAL"),IF(AND('[2]PDI_Descripcion tipo regimen ju'!$CO187&lt;&gt;"",'[2]PDI_Descripcion tipo regimen ju'!$CO187&lt;&gt;0),'[2]PDI_Descripcion tipo regimen ju'!$CO187,""),IF($A189="TOTAL",SUM(INDIRECT("BD4:BD"&amp;ROW()-1)),""))</f>
        <v/>
      </c>
      <c r="BE189" s="6" t="str">
        <f ca="1">IF(AND($A189&lt;&gt;"",$A189&lt;&gt;"TOTAL"),IF(AND('[2]PDI_Descripcion tipo regimen ju'!$CQ187&lt;&gt;"",'[2]PDI_Descripcion tipo regimen ju'!$CQ187&lt;&gt;0),'[2]PDI_Descripcion tipo regimen ju'!$CQ187,""),IF($A189="TOTAL",SUM(INDIRECT("BE4:BE"&amp;ROW()-1)),""))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IF('[2]PDI_Descripcion tipo regimen ju'!$B188&lt;&gt;"",'[2]PDI_Descripcion tipo regimen ju'!$B188,IF(AND('[2]PDI_Descripcion tipo regimen ju'!$B188="",'[2]PDI_Descripcion tipo regimen ju'!$B189="",'[2]PDI_Descripcion tipo regimen ju'!$B187=""),"","TOTAL"))</f>
        <v/>
      </c>
      <c r="B190" s="6" t="str">
        <f ca="1">IF(AND($A190&lt;&gt;"",$A190&lt;&gt;"TOTAL"),IF(AND('[2]PDI_Descripcion tipo regimen ju'!$C188&lt;&gt;"",'[2]PDI_Descripcion tipo regimen ju'!$C188&lt;&gt;0),'[2]PDI_Descripcion tipo regimen ju'!$C188,""),IF($A190="TOTAL",SUM(INDIRECT("B4:B"&amp;ROW()-1)),""))</f>
        <v/>
      </c>
      <c r="C190" s="6" t="str">
        <f ca="1">IF(AND($A190&lt;&gt;"",$A190&lt;&gt;"TOTAL"),IF(AND('[2]PDI_Descripcion tipo regimen ju'!$E188&lt;&gt;"",'[2]PDI_Descripcion tipo regimen ju'!$E188&lt;&gt;0),'[2]PDI_Descripcion tipo regimen ju'!$E188,""),IF($A190="TOTAL",SUM(INDIRECT("C4:C"&amp;ROW()-1)),""))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IF(AND($A190&lt;&gt;"",$A190&lt;&gt;"TOTAL"),IF(AND('[2]PDI_Descripcion tipo regimen ju'!$H188&lt;&gt;"",'[2]PDI_Descripcion tipo regimen ju'!$H188&lt;&gt;0),'[2]PDI_Descripcion tipo regimen ju'!$H188,""),IF($A190="TOTAL",SUM(INDIRECT("E4:E"&amp;ROW()-1)),""))</f>
        <v/>
      </c>
      <c r="F190" s="6" t="str">
        <f ca="1">IF(AND($A190&lt;&gt;"",$A190&lt;&gt;"TOTAL"),IF(AND('[2]PDI_Descripcion tipo regimen ju'!$J188&lt;&gt;"",'[2]PDI_Descripcion tipo regimen ju'!$J188&lt;&gt;0),'[2]PDI_Descripcion tipo regimen ju'!$J188,""),IF($A190="TOTAL",SUM(INDIRECT("F4:F"&amp;ROW()-1)),""))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IF(AND($A190&lt;&gt;"",$A190&lt;&gt;"TOTAL"),IF(AND('[2]PDI_Descripcion tipo regimen ju'!$M188&lt;&gt;"",'[2]PDI_Descripcion tipo regimen ju'!$M188&lt;&gt;0),'[2]PDI_Descripcion tipo regimen ju'!$M188,""),IF($A190="TOTAL",SUM(INDIRECT("H4:H"&amp;ROW()-1)),""))</f>
        <v/>
      </c>
      <c r="I190" s="6" t="str">
        <f ca="1">IF(AND($A190&lt;&gt;"",$A190&lt;&gt;"TOTAL"),IF(AND('[2]PDI_Descripcion tipo regimen ju'!$O188&lt;&gt;"",'[2]PDI_Descripcion tipo regimen ju'!$O188&lt;&gt;0),'[2]PDI_Descripcion tipo regimen ju'!$O188,""),IF($A190="TOTAL",SUM(INDIRECT("I4:I"&amp;ROW()-1)),""))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IF(AND($A190&lt;&gt;"",$A190&lt;&gt;"TOTAL"),IF(AND('[2]PDI_Descripcion tipo regimen ju'!$R188&lt;&gt;"",'[2]PDI_Descripcion tipo regimen ju'!$R188&lt;&gt;0),'[2]PDI_Descripcion tipo regimen ju'!$R188,""),IF($A190="TOTAL",SUM(INDIRECT("K4:K"&amp;ROW()-1)),""))</f>
        <v/>
      </c>
      <c r="L190" s="6" t="str">
        <f ca="1">IF(AND($A190&lt;&gt;"",$A190&lt;&gt;"TOTAL"),IF(AND('[2]PDI_Descripcion tipo regimen ju'!$T188&lt;&gt;"",'[2]PDI_Descripcion tipo regimen ju'!$T188&lt;&gt;0),'[2]PDI_Descripcion tipo regimen ju'!$T188,""),IF($A190="TOTAL",SUM(INDIRECT("L4:L"&amp;ROW()-1)),""))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IF(AND($A190&lt;&gt;"",$A190&lt;&gt;"TOTAL"),IF(AND('[2]PDI_Descripcion tipo regimen ju'!$W188&lt;&gt;"",'[2]PDI_Descripcion tipo regimen ju'!$W188&lt;&gt;0),'[2]PDI_Descripcion tipo regimen ju'!$W188,""),IF($A190="TOTAL",SUM(INDIRECT("N4:N"&amp;ROW()-1)),""))</f>
        <v/>
      </c>
      <c r="O190" s="6" t="str">
        <f ca="1">IF(AND($A190&lt;&gt;"",$A190&lt;&gt;"TOTAL"),IF(AND('[2]PDI_Descripcion tipo regimen ju'!$Y188&lt;&gt;"",'[2]PDI_Descripcion tipo regimen ju'!$Y188&lt;&gt;0),'[2]PDI_Descripcion tipo regimen ju'!$Y188,""),IF($A190="TOTAL",SUM(INDIRECT("O4:O"&amp;ROW()-1)),""))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IF(AND($A190&lt;&gt;"",$A190&lt;&gt;"TOTAL"),IF(AND('[2]PDI_Descripcion tipo regimen ju'!$AB188&lt;&gt;"",'[2]PDI_Descripcion tipo regimen ju'!$AB188&lt;&gt;0),'[2]PDI_Descripcion tipo regimen ju'!$AB188,""),IF($A190="TOTAL",SUM(INDIRECT("Q4:Q"&amp;ROW()-1)),""))</f>
        <v/>
      </c>
      <c r="R190" s="6" t="str">
        <f ca="1">IF(AND($A190&lt;&gt;"",$A190&lt;&gt;"TOTAL"),IF(AND('[2]PDI_Descripcion tipo regimen ju'!$AD188&lt;&gt;"",'[2]PDI_Descripcion tipo regimen ju'!$AD188&lt;&gt;0),'[2]PDI_Descripcion tipo regimen ju'!$AD188,""),IF($A190="TOTAL",SUM(INDIRECT("R4:R"&amp;ROW()-1)),""))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IF(AND($A190&lt;&gt;"",$A190&lt;&gt;"TOTAL"),IF(AND('[2]PDI_Descripcion tipo regimen ju'!$AG188&lt;&gt;"",'[2]PDI_Descripcion tipo regimen ju'!$AG188&lt;&gt;0),'[2]PDI_Descripcion tipo regimen ju'!$AG188,""),IF($A190="TOTAL",SUM(INDIRECT("T4:T"&amp;ROW()-1)),""))</f>
        <v/>
      </c>
      <c r="U190" s="6" t="str">
        <f ca="1">IF(AND($A190&lt;&gt;"",$A190&lt;&gt;"TOTAL"),IF(AND('[2]PDI_Descripcion tipo regimen ju'!$AI188&lt;&gt;"",'[2]PDI_Descripcion tipo regimen ju'!$AI188&lt;&gt;0),'[2]PDI_Descripcion tipo regimen ju'!$AI188,""),IF($A190="TOTAL",SUM(INDIRECT("U4:U"&amp;ROW()-1)),""))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IF(AND($A190&lt;&gt;"",$A190&lt;&gt;"TOTAL"),IF(AND('[2]PDI_Descripcion tipo regimen ju'!$AL188&lt;&gt;"",'[2]PDI_Descripcion tipo regimen ju'!$AL188&lt;&gt;0),'[2]PDI_Descripcion tipo regimen ju'!$AL188,""),IF($A190="TOTAL",SUM(INDIRECT("W4:W"&amp;ROW()-1)),""))</f>
        <v/>
      </c>
      <c r="X190" s="6" t="str">
        <f ca="1">IF(AND($A190&lt;&gt;"",$A190&lt;&gt;"TOTAL"),IF(AND('[2]PDI_Descripcion tipo regimen ju'!$AN188&lt;&gt;"",'[2]PDI_Descripcion tipo regimen ju'!$AN188&lt;&gt;0),'[2]PDI_Descripcion tipo regimen ju'!$AN188,""),IF($A190="TOTAL",SUM(INDIRECT("X4:X"&amp;ROW()-1)),""))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IF(AND($A190&lt;&gt;"",$A190&lt;&gt;"TOTAL"),IF(AND('[2]PDI_Descripcion tipo regimen ju'!$AQ188&lt;&gt;"",'[2]PDI_Descripcion tipo regimen ju'!$AQ188&lt;&gt;0),'[2]PDI_Descripcion tipo regimen ju'!$AQ188,""),IF($A190="TOTAL",SUM(INDIRECT("Z4:Z"&amp;ROW()-1)),""))</f>
        <v/>
      </c>
      <c r="AA190" s="6" t="str">
        <f ca="1">IF(AND($A190&lt;&gt;"",$A190&lt;&gt;"TOTAL"),IF(AND('[2]PDI_Descripcion tipo regimen ju'!$AS188&lt;&gt;"",'[2]PDI_Descripcion tipo regimen ju'!$AS188&lt;&gt;0),'[2]PDI_Descripcion tipo regimen ju'!$AS188,""),IF($A190="TOTAL",SUM(INDIRECT("AA4:AA"&amp;ROW()-1)),""))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IF(AND($A190&lt;&gt;"",$A190&lt;&gt;"TOTAL"),IF(AND('[2]PDI_Descripcion tipo regimen ju'!$AV188&lt;&gt;"",'[2]PDI_Descripcion tipo regimen ju'!$AV188&lt;&gt;0),'[2]PDI_Descripcion tipo regimen ju'!$AV188,""),IF($A190="TOTAL",SUM(INDIRECT("AC4:AC"&amp;ROW()-1)),""))</f>
        <v/>
      </c>
      <c r="AD190" s="6" t="str">
        <f ca="1">IF(AND($A190&lt;&gt;"",$A190&lt;&gt;"TOTAL"),IF(AND('[2]PDI_Descripcion tipo regimen ju'!$AX188&lt;&gt;"",'[2]PDI_Descripcion tipo regimen ju'!$AX188&lt;&gt;0),'[2]PDI_Descripcion tipo regimen ju'!$AX188,""),IF($A190="TOTAL",SUM(INDIRECT("AD4:AD"&amp;ROW()-1)),""))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IF(AND($A190&lt;&gt;"",$A190&lt;&gt;"TOTAL"),IF(AND('[2]PDI_Descripcion tipo regimen ju'!$BA188&lt;&gt;"",'[2]PDI_Descripcion tipo regimen ju'!$BA188&lt;&gt;0),'[2]PDI_Descripcion tipo regimen ju'!$BA188,""),IF($A190="TOTAL",SUM(INDIRECT("AF4:AF"&amp;ROW()-1)),""))</f>
        <v/>
      </c>
      <c r="AG190" s="6" t="str">
        <f ca="1">IF(AND($A190&lt;&gt;"",$A190&lt;&gt;"TOTAL"),IF(AND('[2]PDI_Descripcion tipo regimen ju'!$BC188&lt;&gt;"",'[2]PDI_Descripcion tipo regimen ju'!$BC188&lt;&gt;0),'[2]PDI_Descripcion tipo regimen ju'!$BC188,""),IF($A190="TOTAL",SUM(INDIRECT("AG4:AG"&amp;ROW()-1)),""))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IF(AND($A190&lt;&gt;"",$A190&lt;&gt;"TOTAL"),IF(AND('[2]PDI_Descripcion tipo regimen ju'!$BF188&lt;&gt;"",'[2]PDI_Descripcion tipo regimen ju'!$BF188&lt;&gt;0),'[2]PDI_Descripcion tipo regimen ju'!$BF188,""),IF($A190="TOTAL",SUM(INDIRECT("AI4:AI"&amp;ROW()-1)),""))</f>
        <v/>
      </c>
      <c r="AJ190" s="6" t="str">
        <f ca="1">IF(AND($A190&lt;&gt;"",$A190&lt;&gt;"TOTAL"),IF(AND('[2]PDI_Descripcion tipo regimen ju'!$BH188&lt;&gt;"",'[2]PDI_Descripcion tipo regimen ju'!$BH188&lt;&gt;0),'[2]PDI_Descripcion tipo regimen ju'!$BH188,""),IF($A190="TOTAL",SUM(INDIRECT("AJ4:AJ"&amp;ROW()-1)),""))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IF(AND($A190&lt;&gt;"",$A190&lt;&gt;"TOTAL"),IF(AND('[2]PDI_Descripcion tipo regimen ju'!$BK188&lt;&gt;"",'[2]PDI_Descripcion tipo regimen ju'!$BK188&lt;&gt;0),'[2]PDI_Descripcion tipo regimen ju'!$BK188,""),IF($A190="TOTAL",SUM(INDIRECT("AL4:AL"&amp;ROW()-1)),""))</f>
        <v/>
      </c>
      <c r="AM190" s="6" t="str">
        <f ca="1">IF(AND($A190&lt;&gt;"",$A190&lt;&gt;"TOTAL"),IF(AND('[2]PDI_Descripcion tipo regimen ju'!$BM188&lt;&gt;"",'[2]PDI_Descripcion tipo regimen ju'!$BM188&lt;&gt;0),'[2]PDI_Descripcion tipo regimen ju'!$BM188,""),IF($A190="TOTAL",SUM(INDIRECT("AM4:AM"&amp;ROW()-1)),""))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IF(AND($A190&lt;&gt;"",$A190&lt;&gt;"TOTAL"),IF(AND('[2]PDI_Descripcion tipo regimen ju'!$BP188&lt;&gt;"",'[2]PDI_Descripcion tipo regimen ju'!$BP188&lt;&gt;0),'[2]PDI_Descripcion tipo regimen ju'!$BP188,""),IF($A190="TOTAL",SUM(INDIRECT("AO4:AO"&amp;ROW()-1)),""))</f>
        <v/>
      </c>
      <c r="AP190" s="6" t="str">
        <f ca="1">IF(AND($A190&lt;&gt;"",$A190&lt;&gt;"TOTAL"),IF(AND('[2]PDI_Descripcion tipo regimen ju'!$BR188&lt;&gt;"",'[2]PDI_Descripcion tipo regimen ju'!$BR188&lt;&gt;0),'[2]PDI_Descripcion tipo regimen ju'!$BR188,""),IF($A190="TOTAL",SUM(INDIRECT("AP4:AP"&amp;ROW()-1)),""))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IF(AND($A190&lt;&gt;"",$A190&lt;&gt;"TOTAL"),IF(AND('[2]PDI_Descripcion tipo regimen ju'!$BU188&lt;&gt;"",'[2]PDI_Descripcion tipo regimen ju'!$BU188&lt;&gt;0),'[2]PDI_Descripcion tipo regimen ju'!$BU188,""),IF($A190="TOTAL",SUM(INDIRECT("AR4:AR"&amp;ROW()-1)),""))</f>
        <v/>
      </c>
      <c r="AS190" s="6" t="str">
        <f ca="1">IF(AND($A190&lt;&gt;"",$A190&lt;&gt;"TOTAL"),IF(AND('[2]PDI_Descripcion tipo regimen ju'!$BW188&lt;&gt;"",'[2]PDI_Descripcion tipo regimen ju'!$BW188&lt;&gt;0),'[2]PDI_Descripcion tipo regimen ju'!$BW188,""),IF($A190="TOTAL",SUM(INDIRECT("AS4:AS"&amp;ROW()-1)),""))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IF(AND($A190&lt;&gt;"",$A190&lt;&gt;"TOTAL"),IF(AND('[2]PDI_Descripcion tipo regimen ju'!$BZ188&lt;&gt;"",'[2]PDI_Descripcion tipo regimen ju'!$BZ188&lt;&gt;0),'[2]PDI_Descripcion tipo regimen ju'!$BZ188,""),IF($A190="TOTAL",SUM(INDIRECT("AU4:AU"&amp;ROW()-1)),""))</f>
        <v/>
      </c>
      <c r="AV190" s="6" t="str">
        <f ca="1">IF(AND($A190&lt;&gt;"",$A190&lt;&gt;"TOTAL"),IF(AND('[2]PDI_Descripcion tipo regimen ju'!$CB188&lt;&gt;"",'[2]PDI_Descripcion tipo regimen ju'!$CB188&lt;&gt;0),'[2]PDI_Descripcion tipo regimen ju'!$CB188,""),IF($A190="TOTAL",SUM(INDIRECT("AV4:AV"&amp;ROW()-1)),""))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IF(AND($A190&lt;&gt;"",$A190&lt;&gt;"TOTAL"),IF(AND('[2]PDI_Descripcion tipo regimen ju'!$CE188&lt;&gt;"",'[2]PDI_Descripcion tipo regimen ju'!$CE188&lt;&gt;0),'[2]PDI_Descripcion tipo regimen ju'!$CE188,""),IF($A190="TOTAL",SUM(INDIRECT("AX4:AX"&amp;ROW()-1)),""))</f>
        <v/>
      </c>
      <c r="AY190" s="6" t="str">
        <f ca="1">IF(AND($A190&lt;&gt;"",$A190&lt;&gt;"TOTAL"),IF(AND('[2]PDI_Descripcion tipo regimen ju'!$CG188&lt;&gt;"",'[2]PDI_Descripcion tipo regimen ju'!$CG188&lt;&gt;0),'[2]PDI_Descripcion tipo regimen ju'!$CG188,""),IF($A190="TOTAL",SUM(INDIRECT("AY4:AY"&amp;ROW()-1)),""))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IF(AND($A190&lt;&gt;"",$A190&lt;&gt;"TOTAL"),IF(AND('[2]PDI_Descripcion tipo regimen ju'!$CJ188&lt;&gt;"",'[2]PDI_Descripcion tipo regimen ju'!$CJ188&lt;&gt;0),'[2]PDI_Descripcion tipo regimen ju'!$CJ188,""),IF($A190="TOTAL",SUM(INDIRECT("BA4:BA"&amp;ROW()-1)),""))</f>
        <v/>
      </c>
      <c r="BB190" s="6" t="str">
        <f ca="1">IF(AND($A190&lt;&gt;"",$A190&lt;&gt;"TOTAL"),IF(AND('[2]PDI_Descripcion tipo regimen ju'!$CL188&lt;&gt;"",'[2]PDI_Descripcion tipo regimen ju'!$CL188&lt;&gt;0),'[2]PDI_Descripcion tipo regimen ju'!$CL188,""),IF($A190="TOTAL",SUM(INDIRECT("BB4:BB"&amp;ROW()-1)),""))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IF(AND($A190&lt;&gt;"",$A190&lt;&gt;"TOTAL"),IF(AND('[2]PDI_Descripcion tipo regimen ju'!$CO188&lt;&gt;"",'[2]PDI_Descripcion tipo regimen ju'!$CO188&lt;&gt;0),'[2]PDI_Descripcion tipo regimen ju'!$CO188,""),IF($A190="TOTAL",SUM(INDIRECT("BD4:BD"&amp;ROW()-1)),""))</f>
        <v/>
      </c>
      <c r="BE190" s="6" t="str">
        <f ca="1">IF(AND($A190&lt;&gt;"",$A190&lt;&gt;"TOTAL"),IF(AND('[2]PDI_Descripcion tipo regimen ju'!$CQ188&lt;&gt;"",'[2]PDI_Descripcion tipo regimen ju'!$CQ188&lt;&gt;0),'[2]PDI_Descripcion tipo regimen ju'!$CQ188,""),IF($A190="TOTAL",SUM(INDIRECT("BE4:BE"&amp;ROW()-1)),""))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IF('[2]PDI_Descripcion tipo regimen ju'!$B189&lt;&gt;"",'[2]PDI_Descripcion tipo regimen ju'!$B189,IF(AND('[2]PDI_Descripcion tipo regimen ju'!$B189="",'[2]PDI_Descripcion tipo regimen ju'!$B190="",'[2]PDI_Descripcion tipo regimen ju'!$B188=""),"","TOTAL"))</f>
        <v/>
      </c>
      <c r="B191" s="6" t="str">
        <f ca="1">IF(AND($A191&lt;&gt;"",$A191&lt;&gt;"TOTAL"),IF(AND('[2]PDI_Descripcion tipo regimen ju'!$C189&lt;&gt;"",'[2]PDI_Descripcion tipo regimen ju'!$C189&lt;&gt;0),'[2]PDI_Descripcion tipo regimen ju'!$C189,""),IF($A191="TOTAL",SUM(INDIRECT("B4:B"&amp;ROW()-1)),""))</f>
        <v/>
      </c>
      <c r="C191" s="6" t="str">
        <f ca="1">IF(AND($A191&lt;&gt;"",$A191&lt;&gt;"TOTAL"),IF(AND('[2]PDI_Descripcion tipo regimen ju'!$E189&lt;&gt;"",'[2]PDI_Descripcion tipo regimen ju'!$E189&lt;&gt;0),'[2]PDI_Descripcion tipo regimen ju'!$E189,""),IF($A191="TOTAL",SUM(INDIRECT("C4:C"&amp;ROW()-1)),""))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IF(AND($A191&lt;&gt;"",$A191&lt;&gt;"TOTAL"),IF(AND('[2]PDI_Descripcion tipo regimen ju'!$H189&lt;&gt;"",'[2]PDI_Descripcion tipo regimen ju'!$H189&lt;&gt;0),'[2]PDI_Descripcion tipo regimen ju'!$H189,""),IF($A191="TOTAL",SUM(INDIRECT("E4:E"&amp;ROW()-1)),""))</f>
        <v/>
      </c>
      <c r="F191" s="6" t="str">
        <f ca="1">IF(AND($A191&lt;&gt;"",$A191&lt;&gt;"TOTAL"),IF(AND('[2]PDI_Descripcion tipo regimen ju'!$J189&lt;&gt;"",'[2]PDI_Descripcion tipo regimen ju'!$J189&lt;&gt;0),'[2]PDI_Descripcion tipo regimen ju'!$J189,""),IF($A191="TOTAL",SUM(INDIRECT("F4:F"&amp;ROW()-1)),""))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IF(AND($A191&lt;&gt;"",$A191&lt;&gt;"TOTAL"),IF(AND('[2]PDI_Descripcion tipo regimen ju'!$M189&lt;&gt;"",'[2]PDI_Descripcion tipo regimen ju'!$M189&lt;&gt;0),'[2]PDI_Descripcion tipo regimen ju'!$M189,""),IF($A191="TOTAL",SUM(INDIRECT("H4:H"&amp;ROW()-1)),""))</f>
        <v/>
      </c>
      <c r="I191" s="6" t="str">
        <f ca="1">IF(AND($A191&lt;&gt;"",$A191&lt;&gt;"TOTAL"),IF(AND('[2]PDI_Descripcion tipo regimen ju'!$O189&lt;&gt;"",'[2]PDI_Descripcion tipo regimen ju'!$O189&lt;&gt;0),'[2]PDI_Descripcion tipo regimen ju'!$O189,""),IF($A191="TOTAL",SUM(INDIRECT("I4:I"&amp;ROW()-1)),""))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IF(AND($A191&lt;&gt;"",$A191&lt;&gt;"TOTAL"),IF(AND('[2]PDI_Descripcion tipo regimen ju'!$R189&lt;&gt;"",'[2]PDI_Descripcion tipo regimen ju'!$R189&lt;&gt;0),'[2]PDI_Descripcion tipo regimen ju'!$R189,""),IF($A191="TOTAL",SUM(INDIRECT("K4:K"&amp;ROW()-1)),""))</f>
        <v/>
      </c>
      <c r="L191" s="6" t="str">
        <f ca="1">IF(AND($A191&lt;&gt;"",$A191&lt;&gt;"TOTAL"),IF(AND('[2]PDI_Descripcion tipo regimen ju'!$T189&lt;&gt;"",'[2]PDI_Descripcion tipo regimen ju'!$T189&lt;&gt;0),'[2]PDI_Descripcion tipo regimen ju'!$T189,""),IF($A191="TOTAL",SUM(INDIRECT("L4:L"&amp;ROW()-1)),""))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IF(AND($A191&lt;&gt;"",$A191&lt;&gt;"TOTAL"),IF(AND('[2]PDI_Descripcion tipo regimen ju'!$W189&lt;&gt;"",'[2]PDI_Descripcion tipo regimen ju'!$W189&lt;&gt;0),'[2]PDI_Descripcion tipo regimen ju'!$W189,""),IF($A191="TOTAL",SUM(INDIRECT("N4:N"&amp;ROW()-1)),""))</f>
        <v/>
      </c>
      <c r="O191" s="6" t="str">
        <f ca="1">IF(AND($A191&lt;&gt;"",$A191&lt;&gt;"TOTAL"),IF(AND('[2]PDI_Descripcion tipo regimen ju'!$Y189&lt;&gt;"",'[2]PDI_Descripcion tipo regimen ju'!$Y189&lt;&gt;0),'[2]PDI_Descripcion tipo regimen ju'!$Y189,""),IF($A191="TOTAL",SUM(INDIRECT("O4:O"&amp;ROW()-1)),""))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IF(AND($A191&lt;&gt;"",$A191&lt;&gt;"TOTAL"),IF(AND('[2]PDI_Descripcion tipo regimen ju'!$AB189&lt;&gt;"",'[2]PDI_Descripcion tipo regimen ju'!$AB189&lt;&gt;0),'[2]PDI_Descripcion tipo regimen ju'!$AB189,""),IF($A191="TOTAL",SUM(INDIRECT("Q4:Q"&amp;ROW()-1)),""))</f>
        <v/>
      </c>
      <c r="R191" s="6" t="str">
        <f ca="1">IF(AND($A191&lt;&gt;"",$A191&lt;&gt;"TOTAL"),IF(AND('[2]PDI_Descripcion tipo regimen ju'!$AD189&lt;&gt;"",'[2]PDI_Descripcion tipo regimen ju'!$AD189&lt;&gt;0),'[2]PDI_Descripcion tipo regimen ju'!$AD189,""),IF($A191="TOTAL",SUM(INDIRECT("R4:R"&amp;ROW()-1)),""))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IF(AND($A191&lt;&gt;"",$A191&lt;&gt;"TOTAL"),IF(AND('[2]PDI_Descripcion tipo regimen ju'!$AG189&lt;&gt;"",'[2]PDI_Descripcion tipo regimen ju'!$AG189&lt;&gt;0),'[2]PDI_Descripcion tipo regimen ju'!$AG189,""),IF($A191="TOTAL",SUM(INDIRECT("T4:T"&amp;ROW()-1)),""))</f>
        <v/>
      </c>
      <c r="U191" s="6" t="str">
        <f ca="1">IF(AND($A191&lt;&gt;"",$A191&lt;&gt;"TOTAL"),IF(AND('[2]PDI_Descripcion tipo regimen ju'!$AI189&lt;&gt;"",'[2]PDI_Descripcion tipo regimen ju'!$AI189&lt;&gt;0),'[2]PDI_Descripcion tipo regimen ju'!$AI189,""),IF($A191="TOTAL",SUM(INDIRECT("U4:U"&amp;ROW()-1)),""))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IF(AND($A191&lt;&gt;"",$A191&lt;&gt;"TOTAL"),IF(AND('[2]PDI_Descripcion tipo regimen ju'!$AL189&lt;&gt;"",'[2]PDI_Descripcion tipo regimen ju'!$AL189&lt;&gt;0),'[2]PDI_Descripcion tipo regimen ju'!$AL189,""),IF($A191="TOTAL",SUM(INDIRECT("W4:W"&amp;ROW()-1)),""))</f>
        <v/>
      </c>
      <c r="X191" s="6" t="str">
        <f ca="1">IF(AND($A191&lt;&gt;"",$A191&lt;&gt;"TOTAL"),IF(AND('[2]PDI_Descripcion tipo regimen ju'!$AN189&lt;&gt;"",'[2]PDI_Descripcion tipo regimen ju'!$AN189&lt;&gt;0),'[2]PDI_Descripcion tipo regimen ju'!$AN189,""),IF($A191="TOTAL",SUM(INDIRECT("X4:X"&amp;ROW()-1)),""))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IF(AND($A191&lt;&gt;"",$A191&lt;&gt;"TOTAL"),IF(AND('[2]PDI_Descripcion tipo regimen ju'!$AQ189&lt;&gt;"",'[2]PDI_Descripcion tipo regimen ju'!$AQ189&lt;&gt;0),'[2]PDI_Descripcion tipo regimen ju'!$AQ189,""),IF($A191="TOTAL",SUM(INDIRECT("Z4:Z"&amp;ROW()-1)),""))</f>
        <v/>
      </c>
      <c r="AA191" s="6" t="str">
        <f ca="1">IF(AND($A191&lt;&gt;"",$A191&lt;&gt;"TOTAL"),IF(AND('[2]PDI_Descripcion tipo regimen ju'!$AS189&lt;&gt;"",'[2]PDI_Descripcion tipo regimen ju'!$AS189&lt;&gt;0),'[2]PDI_Descripcion tipo regimen ju'!$AS189,""),IF($A191="TOTAL",SUM(INDIRECT("AA4:AA"&amp;ROW()-1)),""))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IF(AND($A191&lt;&gt;"",$A191&lt;&gt;"TOTAL"),IF(AND('[2]PDI_Descripcion tipo regimen ju'!$AV189&lt;&gt;"",'[2]PDI_Descripcion tipo regimen ju'!$AV189&lt;&gt;0),'[2]PDI_Descripcion tipo regimen ju'!$AV189,""),IF($A191="TOTAL",SUM(INDIRECT("AC4:AC"&amp;ROW()-1)),""))</f>
        <v/>
      </c>
      <c r="AD191" s="6" t="str">
        <f ca="1">IF(AND($A191&lt;&gt;"",$A191&lt;&gt;"TOTAL"),IF(AND('[2]PDI_Descripcion tipo regimen ju'!$AX189&lt;&gt;"",'[2]PDI_Descripcion tipo regimen ju'!$AX189&lt;&gt;0),'[2]PDI_Descripcion tipo regimen ju'!$AX189,""),IF($A191="TOTAL",SUM(INDIRECT("AD4:AD"&amp;ROW()-1)),""))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IF(AND($A191&lt;&gt;"",$A191&lt;&gt;"TOTAL"),IF(AND('[2]PDI_Descripcion tipo regimen ju'!$BA189&lt;&gt;"",'[2]PDI_Descripcion tipo regimen ju'!$BA189&lt;&gt;0),'[2]PDI_Descripcion tipo regimen ju'!$BA189,""),IF($A191="TOTAL",SUM(INDIRECT("AF4:AF"&amp;ROW()-1)),""))</f>
        <v/>
      </c>
      <c r="AG191" s="6" t="str">
        <f ca="1">IF(AND($A191&lt;&gt;"",$A191&lt;&gt;"TOTAL"),IF(AND('[2]PDI_Descripcion tipo regimen ju'!$BC189&lt;&gt;"",'[2]PDI_Descripcion tipo regimen ju'!$BC189&lt;&gt;0),'[2]PDI_Descripcion tipo regimen ju'!$BC189,""),IF($A191="TOTAL",SUM(INDIRECT("AG4:AG"&amp;ROW()-1)),""))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IF(AND($A191&lt;&gt;"",$A191&lt;&gt;"TOTAL"),IF(AND('[2]PDI_Descripcion tipo regimen ju'!$BF189&lt;&gt;"",'[2]PDI_Descripcion tipo regimen ju'!$BF189&lt;&gt;0),'[2]PDI_Descripcion tipo regimen ju'!$BF189,""),IF($A191="TOTAL",SUM(INDIRECT("AI4:AI"&amp;ROW()-1)),""))</f>
        <v/>
      </c>
      <c r="AJ191" s="6" t="str">
        <f ca="1">IF(AND($A191&lt;&gt;"",$A191&lt;&gt;"TOTAL"),IF(AND('[2]PDI_Descripcion tipo regimen ju'!$BH189&lt;&gt;"",'[2]PDI_Descripcion tipo regimen ju'!$BH189&lt;&gt;0),'[2]PDI_Descripcion tipo regimen ju'!$BH189,""),IF($A191="TOTAL",SUM(INDIRECT("AJ4:AJ"&amp;ROW()-1)),""))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IF(AND($A191&lt;&gt;"",$A191&lt;&gt;"TOTAL"),IF(AND('[2]PDI_Descripcion tipo regimen ju'!$BK189&lt;&gt;"",'[2]PDI_Descripcion tipo regimen ju'!$BK189&lt;&gt;0),'[2]PDI_Descripcion tipo regimen ju'!$BK189,""),IF($A191="TOTAL",SUM(INDIRECT("AL4:AL"&amp;ROW()-1)),""))</f>
        <v/>
      </c>
      <c r="AM191" s="6" t="str">
        <f ca="1">IF(AND($A191&lt;&gt;"",$A191&lt;&gt;"TOTAL"),IF(AND('[2]PDI_Descripcion tipo regimen ju'!$BM189&lt;&gt;"",'[2]PDI_Descripcion tipo regimen ju'!$BM189&lt;&gt;0),'[2]PDI_Descripcion tipo regimen ju'!$BM189,""),IF($A191="TOTAL",SUM(INDIRECT("AM4:AM"&amp;ROW()-1)),""))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IF(AND($A191&lt;&gt;"",$A191&lt;&gt;"TOTAL"),IF(AND('[2]PDI_Descripcion tipo regimen ju'!$BP189&lt;&gt;"",'[2]PDI_Descripcion tipo regimen ju'!$BP189&lt;&gt;0),'[2]PDI_Descripcion tipo regimen ju'!$BP189,""),IF($A191="TOTAL",SUM(INDIRECT("AO4:AO"&amp;ROW()-1)),""))</f>
        <v/>
      </c>
      <c r="AP191" s="6" t="str">
        <f ca="1">IF(AND($A191&lt;&gt;"",$A191&lt;&gt;"TOTAL"),IF(AND('[2]PDI_Descripcion tipo regimen ju'!$BR189&lt;&gt;"",'[2]PDI_Descripcion tipo regimen ju'!$BR189&lt;&gt;0),'[2]PDI_Descripcion tipo regimen ju'!$BR189,""),IF($A191="TOTAL",SUM(INDIRECT("AP4:AP"&amp;ROW()-1)),""))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IF(AND($A191&lt;&gt;"",$A191&lt;&gt;"TOTAL"),IF(AND('[2]PDI_Descripcion tipo regimen ju'!$BU189&lt;&gt;"",'[2]PDI_Descripcion tipo regimen ju'!$BU189&lt;&gt;0),'[2]PDI_Descripcion tipo regimen ju'!$BU189,""),IF($A191="TOTAL",SUM(INDIRECT("AR4:AR"&amp;ROW()-1)),""))</f>
        <v/>
      </c>
      <c r="AS191" s="6" t="str">
        <f ca="1">IF(AND($A191&lt;&gt;"",$A191&lt;&gt;"TOTAL"),IF(AND('[2]PDI_Descripcion tipo regimen ju'!$BW189&lt;&gt;"",'[2]PDI_Descripcion tipo regimen ju'!$BW189&lt;&gt;0),'[2]PDI_Descripcion tipo regimen ju'!$BW189,""),IF($A191="TOTAL",SUM(INDIRECT("AS4:AS"&amp;ROW()-1)),""))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IF(AND($A191&lt;&gt;"",$A191&lt;&gt;"TOTAL"),IF(AND('[2]PDI_Descripcion tipo regimen ju'!$BZ189&lt;&gt;"",'[2]PDI_Descripcion tipo regimen ju'!$BZ189&lt;&gt;0),'[2]PDI_Descripcion tipo regimen ju'!$BZ189,""),IF($A191="TOTAL",SUM(INDIRECT("AU4:AU"&amp;ROW()-1)),""))</f>
        <v/>
      </c>
      <c r="AV191" s="6" t="str">
        <f ca="1">IF(AND($A191&lt;&gt;"",$A191&lt;&gt;"TOTAL"),IF(AND('[2]PDI_Descripcion tipo regimen ju'!$CB189&lt;&gt;"",'[2]PDI_Descripcion tipo regimen ju'!$CB189&lt;&gt;0),'[2]PDI_Descripcion tipo regimen ju'!$CB189,""),IF($A191="TOTAL",SUM(INDIRECT("AV4:AV"&amp;ROW()-1)),""))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IF(AND($A191&lt;&gt;"",$A191&lt;&gt;"TOTAL"),IF(AND('[2]PDI_Descripcion tipo regimen ju'!$CE189&lt;&gt;"",'[2]PDI_Descripcion tipo regimen ju'!$CE189&lt;&gt;0),'[2]PDI_Descripcion tipo regimen ju'!$CE189,""),IF($A191="TOTAL",SUM(INDIRECT("AX4:AX"&amp;ROW()-1)),""))</f>
        <v/>
      </c>
      <c r="AY191" s="6" t="str">
        <f ca="1">IF(AND($A191&lt;&gt;"",$A191&lt;&gt;"TOTAL"),IF(AND('[2]PDI_Descripcion tipo regimen ju'!$CG189&lt;&gt;"",'[2]PDI_Descripcion tipo regimen ju'!$CG189&lt;&gt;0),'[2]PDI_Descripcion tipo regimen ju'!$CG189,""),IF($A191="TOTAL",SUM(INDIRECT("AY4:AY"&amp;ROW()-1)),""))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IF(AND($A191&lt;&gt;"",$A191&lt;&gt;"TOTAL"),IF(AND('[2]PDI_Descripcion tipo regimen ju'!$CJ189&lt;&gt;"",'[2]PDI_Descripcion tipo regimen ju'!$CJ189&lt;&gt;0),'[2]PDI_Descripcion tipo regimen ju'!$CJ189,""),IF($A191="TOTAL",SUM(INDIRECT("BA4:BA"&amp;ROW()-1)),""))</f>
        <v/>
      </c>
      <c r="BB191" s="6" t="str">
        <f ca="1">IF(AND($A191&lt;&gt;"",$A191&lt;&gt;"TOTAL"),IF(AND('[2]PDI_Descripcion tipo regimen ju'!$CL189&lt;&gt;"",'[2]PDI_Descripcion tipo regimen ju'!$CL189&lt;&gt;0),'[2]PDI_Descripcion tipo regimen ju'!$CL189,""),IF($A191="TOTAL",SUM(INDIRECT("BB4:BB"&amp;ROW()-1)),""))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IF(AND($A191&lt;&gt;"",$A191&lt;&gt;"TOTAL"),IF(AND('[2]PDI_Descripcion tipo regimen ju'!$CO189&lt;&gt;"",'[2]PDI_Descripcion tipo regimen ju'!$CO189&lt;&gt;0),'[2]PDI_Descripcion tipo regimen ju'!$CO189,""),IF($A191="TOTAL",SUM(INDIRECT("BD4:BD"&amp;ROW()-1)),""))</f>
        <v/>
      </c>
      <c r="BE191" s="6" t="str">
        <f ca="1">IF(AND($A191&lt;&gt;"",$A191&lt;&gt;"TOTAL"),IF(AND('[2]PDI_Descripcion tipo regimen ju'!$CQ189&lt;&gt;"",'[2]PDI_Descripcion tipo regimen ju'!$CQ189&lt;&gt;0),'[2]PDI_Descripcion tipo regimen ju'!$CQ189,""),IF($A191="TOTAL",SUM(INDIRECT("BE4:BE"&amp;ROW()-1)),""))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IF('[2]PDI_Descripcion tipo regimen ju'!$B190&lt;&gt;"",'[2]PDI_Descripcion tipo regimen ju'!$B190,IF(AND('[2]PDI_Descripcion tipo regimen ju'!$B190="",'[2]PDI_Descripcion tipo regimen ju'!$B191="",'[2]PDI_Descripcion tipo regimen ju'!$B189=""),"","TOTAL"))</f>
        <v/>
      </c>
      <c r="B192" s="6" t="str">
        <f ca="1">IF(AND($A192&lt;&gt;"",$A192&lt;&gt;"TOTAL"),IF(AND('[2]PDI_Descripcion tipo regimen ju'!$C190&lt;&gt;"",'[2]PDI_Descripcion tipo regimen ju'!$C190&lt;&gt;0),'[2]PDI_Descripcion tipo regimen ju'!$C190,""),IF($A192="TOTAL",SUM(INDIRECT("B4:B"&amp;ROW()-1)),""))</f>
        <v/>
      </c>
      <c r="C192" s="6" t="str">
        <f ca="1">IF(AND($A192&lt;&gt;"",$A192&lt;&gt;"TOTAL"),IF(AND('[2]PDI_Descripcion tipo regimen ju'!$E190&lt;&gt;"",'[2]PDI_Descripcion tipo regimen ju'!$E190&lt;&gt;0),'[2]PDI_Descripcion tipo regimen ju'!$E190,""),IF($A192="TOTAL",SUM(INDIRECT("C4:C"&amp;ROW()-1)),""))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IF(AND($A192&lt;&gt;"",$A192&lt;&gt;"TOTAL"),IF(AND('[2]PDI_Descripcion tipo regimen ju'!$H190&lt;&gt;"",'[2]PDI_Descripcion tipo regimen ju'!$H190&lt;&gt;0),'[2]PDI_Descripcion tipo regimen ju'!$H190,""),IF($A192="TOTAL",SUM(INDIRECT("E4:E"&amp;ROW()-1)),""))</f>
        <v/>
      </c>
      <c r="F192" s="6" t="str">
        <f ca="1">IF(AND($A192&lt;&gt;"",$A192&lt;&gt;"TOTAL"),IF(AND('[2]PDI_Descripcion tipo regimen ju'!$J190&lt;&gt;"",'[2]PDI_Descripcion tipo regimen ju'!$J190&lt;&gt;0),'[2]PDI_Descripcion tipo regimen ju'!$J190,""),IF($A192="TOTAL",SUM(INDIRECT("F4:F"&amp;ROW()-1)),""))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IF(AND($A192&lt;&gt;"",$A192&lt;&gt;"TOTAL"),IF(AND('[2]PDI_Descripcion tipo regimen ju'!$M190&lt;&gt;"",'[2]PDI_Descripcion tipo regimen ju'!$M190&lt;&gt;0),'[2]PDI_Descripcion tipo regimen ju'!$M190,""),IF($A192="TOTAL",SUM(INDIRECT("H4:H"&amp;ROW()-1)),""))</f>
        <v/>
      </c>
      <c r="I192" s="6" t="str">
        <f ca="1">IF(AND($A192&lt;&gt;"",$A192&lt;&gt;"TOTAL"),IF(AND('[2]PDI_Descripcion tipo regimen ju'!$O190&lt;&gt;"",'[2]PDI_Descripcion tipo regimen ju'!$O190&lt;&gt;0),'[2]PDI_Descripcion tipo regimen ju'!$O190,""),IF($A192="TOTAL",SUM(INDIRECT("I4:I"&amp;ROW()-1)),""))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IF(AND($A192&lt;&gt;"",$A192&lt;&gt;"TOTAL"),IF(AND('[2]PDI_Descripcion tipo regimen ju'!$R190&lt;&gt;"",'[2]PDI_Descripcion tipo regimen ju'!$R190&lt;&gt;0),'[2]PDI_Descripcion tipo regimen ju'!$R190,""),IF($A192="TOTAL",SUM(INDIRECT("K4:K"&amp;ROW()-1)),""))</f>
        <v/>
      </c>
      <c r="L192" s="6" t="str">
        <f ca="1">IF(AND($A192&lt;&gt;"",$A192&lt;&gt;"TOTAL"),IF(AND('[2]PDI_Descripcion tipo regimen ju'!$T190&lt;&gt;"",'[2]PDI_Descripcion tipo regimen ju'!$T190&lt;&gt;0),'[2]PDI_Descripcion tipo regimen ju'!$T190,""),IF($A192="TOTAL",SUM(INDIRECT("L4:L"&amp;ROW()-1)),""))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IF(AND($A192&lt;&gt;"",$A192&lt;&gt;"TOTAL"),IF(AND('[2]PDI_Descripcion tipo regimen ju'!$W190&lt;&gt;"",'[2]PDI_Descripcion tipo regimen ju'!$W190&lt;&gt;0),'[2]PDI_Descripcion tipo regimen ju'!$W190,""),IF($A192="TOTAL",SUM(INDIRECT("N4:N"&amp;ROW()-1)),""))</f>
        <v/>
      </c>
      <c r="O192" s="6" t="str">
        <f ca="1">IF(AND($A192&lt;&gt;"",$A192&lt;&gt;"TOTAL"),IF(AND('[2]PDI_Descripcion tipo regimen ju'!$Y190&lt;&gt;"",'[2]PDI_Descripcion tipo regimen ju'!$Y190&lt;&gt;0),'[2]PDI_Descripcion tipo regimen ju'!$Y190,""),IF($A192="TOTAL",SUM(INDIRECT("O4:O"&amp;ROW()-1)),""))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IF(AND($A192&lt;&gt;"",$A192&lt;&gt;"TOTAL"),IF(AND('[2]PDI_Descripcion tipo regimen ju'!$AB190&lt;&gt;"",'[2]PDI_Descripcion tipo regimen ju'!$AB190&lt;&gt;0),'[2]PDI_Descripcion tipo regimen ju'!$AB190,""),IF($A192="TOTAL",SUM(INDIRECT("Q4:Q"&amp;ROW()-1)),""))</f>
        <v/>
      </c>
      <c r="R192" s="6" t="str">
        <f ca="1">IF(AND($A192&lt;&gt;"",$A192&lt;&gt;"TOTAL"),IF(AND('[2]PDI_Descripcion tipo regimen ju'!$AD190&lt;&gt;"",'[2]PDI_Descripcion tipo regimen ju'!$AD190&lt;&gt;0),'[2]PDI_Descripcion tipo regimen ju'!$AD190,""),IF($A192="TOTAL",SUM(INDIRECT("R4:R"&amp;ROW()-1)),""))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IF(AND($A192&lt;&gt;"",$A192&lt;&gt;"TOTAL"),IF(AND('[2]PDI_Descripcion tipo regimen ju'!$AG190&lt;&gt;"",'[2]PDI_Descripcion tipo regimen ju'!$AG190&lt;&gt;0),'[2]PDI_Descripcion tipo regimen ju'!$AG190,""),IF($A192="TOTAL",SUM(INDIRECT("T4:T"&amp;ROW()-1)),""))</f>
        <v/>
      </c>
      <c r="U192" s="6" t="str">
        <f ca="1">IF(AND($A192&lt;&gt;"",$A192&lt;&gt;"TOTAL"),IF(AND('[2]PDI_Descripcion tipo regimen ju'!$AI190&lt;&gt;"",'[2]PDI_Descripcion tipo regimen ju'!$AI190&lt;&gt;0),'[2]PDI_Descripcion tipo regimen ju'!$AI190,""),IF($A192="TOTAL",SUM(INDIRECT("U4:U"&amp;ROW()-1)),""))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IF(AND($A192&lt;&gt;"",$A192&lt;&gt;"TOTAL"),IF(AND('[2]PDI_Descripcion tipo regimen ju'!$AL190&lt;&gt;"",'[2]PDI_Descripcion tipo regimen ju'!$AL190&lt;&gt;0),'[2]PDI_Descripcion tipo regimen ju'!$AL190,""),IF($A192="TOTAL",SUM(INDIRECT("W4:W"&amp;ROW()-1)),""))</f>
        <v/>
      </c>
      <c r="X192" s="6" t="str">
        <f ca="1">IF(AND($A192&lt;&gt;"",$A192&lt;&gt;"TOTAL"),IF(AND('[2]PDI_Descripcion tipo regimen ju'!$AN190&lt;&gt;"",'[2]PDI_Descripcion tipo regimen ju'!$AN190&lt;&gt;0),'[2]PDI_Descripcion tipo regimen ju'!$AN190,""),IF($A192="TOTAL",SUM(INDIRECT("X4:X"&amp;ROW()-1)),""))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IF(AND($A192&lt;&gt;"",$A192&lt;&gt;"TOTAL"),IF(AND('[2]PDI_Descripcion tipo regimen ju'!$AQ190&lt;&gt;"",'[2]PDI_Descripcion tipo regimen ju'!$AQ190&lt;&gt;0),'[2]PDI_Descripcion tipo regimen ju'!$AQ190,""),IF($A192="TOTAL",SUM(INDIRECT("Z4:Z"&amp;ROW()-1)),""))</f>
        <v/>
      </c>
      <c r="AA192" s="6" t="str">
        <f ca="1">IF(AND($A192&lt;&gt;"",$A192&lt;&gt;"TOTAL"),IF(AND('[2]PDI_Descripcion tipo regimen ju'!$AS190&lt;&gt;"",'[2]PDI_Descripcion tipo regimen ju'!$AS190&lt;&gt;0),'[2]PDI_Descripcion tipo regimen ju'!$AS190,""),IF($A192="TOTAL",SUM(INDIRECT("AA4:AA"&amp;ROW()-1)),""))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IF(AND($A192&lt;&gt;"",$A192&lt;&gt;"TOTAL"),IF(AND('[2]PDI_Descripcion tipo regimen ju'!$AV190&lt;&gt;"",'[2]PDI_Descripcion tipo regimen ju'!$AV190&lt;&gt;0),'[2]PDI_Descripcion tipo regimen ju'!$AV190,""),IF($A192="TOTAL",SUM(INDIRECT("AC4:AC"&amp;ROW()-1)),""))</f>
        <v/>
      </c>
      <c r="AD192" s="6" t="str">
        <f ca="1">IF(AND($A192&lt;&gt;"",$A192&lt;&gt;"TOTAL"),IF(AND('[2]PDI_Descripcion tipo regimen ju'!$AX190&lt;&gt;"",'[2]PDI_Descripcion tipo regimen ju'!$AX190&lt;&gt;0),'[2]PDI_Descripcion tipo regimen ju'!$AX190,""),IF($A192="TOTAL",SUM(INDIRECT("AD4:AD"&amp;ROW()-1)),""))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IF(AND($A192&lt;&gt;"",$A192&lt;&gt;"TOTAL"),IF(AND('[2]PDI_Descripcion tipo regimen ju'!$BA190&lt;&gt;"",'[2]PDI_Descripcion tipo regimen ju'!$BA190&lt;&gt;0),'[2]PDI_Descripcion tipo regimen ju'!$BA190,""),IF($A192="TOTAL",SUM(INDIRECT("AF4:AF"&amp;ROW()-1)),""))</f>
        <v/>
      </c>
      <c r="AG192" s="6" t="str">
        <f ca="1">IF(AND($A192&lt;&gt;"",$A192&lt;&gt;"TOTAL"),IF(AND('[2]PDI_Descripcion tipo regimen ju'!$BC190&lt;&gt;"",'[2]PDI_Descripcion tipo regimen ju'!$BC190&lt;&gt;0),'[2]PDI_Descripcion tipo regimen ju'!$BC190,""),IF($A192="TOTAL",SUM(INDIRECT("AG4:AG"&amp;ROW()-1)),""))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IF(AND($A192&lt;&gt;"",$A192&lt;&gt;"TOTAL"),IF(AND('[2]PDI_Descripcion tipo regimen ju'!$BF190&lt;&gt;"",'[2]PDI_Descripcion tipo regimen ju'!$BF190&lt;&gt;0),'[2]PDI_Descripcion tipo regimen ju'!$BF190,""),IF($A192="TOTAL",SUM(INDIRECT("AI4:AI"&amp;ROW()-1)),""))</f>
        <v/>
      </c>
      <c r="AJ192" s="6" t="str">
        <f ca="1">IF(AND($A192&lt;&gt;"",$A192&lt;&gt;"TOTAL"),IF(AND('[2]PDI_Descripcion tipo regimen ju'!$BH190&lt;&gt;"",'[2]PDI_Descripcion tipo regimen ju'!$BH190&lt;&gt;0),'[2]PDI_Descripcion tipo regimen ju'!$BH190,""),IF($A192="TOTAL",SUM(INDIRECT("AJ4:AJ"&amp;ROW()-1)),""))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IF(AND($A192&lt;&gt;"",$A192&lt;&gt;"TOTAL"),IF(AND('[2]PDI_Descripcion tipo regimen ju'!$BK190&lt;&gt;"",'[2]PDI_Descripcion tipo regimen ju'!$BK190&lt;&gt;0),'[2]PDI_Descripcion tipo regimen ju'!$BK190,""),IF($A192="TOTAL",SUM(INDIRECT("AL4:AL"&amp;ROW()-1)),""))</f>
        <v/>
      </c>
      <c r="AM192" s="6" t="str">
        <f ca="1">IF(AND($A192&lt;&gt;"",$A192&lt;&gt;"TOTAL"),IF(AND('[2]PDI_Descripcion tipo regimen ju'!$BM190&lt;&gt;"",'[2]PDI_Descripcion tipo regimen ju'!$BM190&lt;&gt;0),'[2]PDI_Descripcion tipo regimen ju'!$BM190,""),IF($A192="TOTAL",SUM(INDIRECT("AM4:AM"&amp;ROW()-1)),""))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IF(AND($A192&lt;&gt;"",$A192&lt;&gt;"TOTAL"),IF(AND('[2]PDI_Descripcion tipo regimen ju'!$BP190&lt;&gt;"",'[2]PDI_Descripcion tipo regimen ju'!$BP190&lt;&gt;0),'[2]PDI_Descripcion tipo regimen ju'!$BP190,""),IF($A192="TOTAL",SUM(INDIRECT("AO4:AO"&amp;ROW()-1)),""))</f>
        <v/>
      </c>
      <c r="AP192" s="6" t="str">
        <f ca="1">IF(AND($A192&lt;&gt;"",$A192&lt;&gt;"TOTAL"),IF(AND('[2]PDI_Descripcion tipo regimen ju'!$BR190&lt;&gt;"",'[2]PDI_Descripcion tipo regimen ju'!$BR190&lt;&gt;0),'[2]PDI_Descripcion tipo regimen ju'!$BR190,""),IF($A192="TOTAL",SUM(INDIRECT("AP4:AP"&amp;ROW()-1)),""))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IF(AND($A192&lt;&gt;"",$A192&lt;&gt;"TOTAL"),IF(AND('[2]PDI_Descripcion tipo regimen ju'!$BU190&lt;&gt;"",'[2]PDI_Descripcion tipo regimen ju'!$BU190&lt;&gt;0),'[2]PDI_Descripcion tipo regimen ju'!$BU190,""),IF($A192="TOTAL",SUM(INDIRECT("AR4:AR"&amp;ROW()-1)),""))</f>
        <v/>
      </c>
      <c r="AS192" s="6" t="str">
        <f ca="1">IF(AND($A192&lt;&gt;"",$A192&lt;&gt;"TOTAL"),IF(AND('[2]PDI_Descripcion tipo regimen ju'!$BW190&lt;&gt;"",'[2]PDI_Descripcion tipo regimen ju'!$BW190&lt;&gt;0),'[2]PDI_Descripcion tipo regimen ju'!$BW190,""),IF($A192="TOTAL",SUM(INDIRECT("AS4:AS"&amp;ROW()-1)),""))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IF(AND($A192&lt;&gt;"",$A192&lt;&gt;"TOTAL"),IF(AND('[2]PDI_Descripcion tipo regimen ju'!$BZ190&lt;&gt;"",'[2]PDI_Descripcion tipo regimen ju'!$BZ190&lt;&gt;0),'[2]PDI_Descripcion tipo regimen ju'!$BZ190,""),IF($A192="TOTAL",SUM(INDIRECT("AU4:AU"&amp;ROW()-1)),""))</f>
        <v/>
      </c>
      <c r="AV192" s="6" t="str">
        <f ca="1">IF(AND($A192&lt;&gt;"",$A192&lt;&gt;"TOTAL"),IF(AND('[2]PDI_Descripcion tipo regimen ju'!$CB190&lt;&gt;"",'[2]PDI_Descripcion tipo regimen ju'!$CB190&lt;&gt;0),'[2]PDI_Descripcion tipo regimen ju'!$CB190,""),IF($A192="TOTAL",SUM(INDIRECT("AV4:AV"&amp;ROW()-1)),""))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IF(AND($A192&lt;&gt;"",$A192&lt;&gt;"TOTAL"),IF(AND('[2]PDI_Descripcion tipo regimen ju'!$CE190&lt;&gt;"",'[2]PDI_Descripcion tipo regimen ju'!$CE190&lt;&gt;0),'[2]PDI_Descripcion tipo regimen ju'!$CE190,""),IF($A192="TOTAL",SUM(INDIRECT("AX4:AX"&amp;ROW()-1)),""))</f>
        <v/>
      </c>
      <c r="AY192" s="6" t="str">
        <f ca="1">IF(AND($A192&lt;&gt;"",$A192&lt;&gt;"TOTAL"),IF(AND('[2]PDI_Descripcion tipo regimen ju'!$CG190&lt;&gt;"",'[2]PDI_Descripcion tipo regimen ju'!$CG190&lt;&gt;0),'[2]PDI_Descripcion tipo regimen ju'!$CG190,""),IF($A192="TOTAL",SUM(INDIRECT("AY4:AY"&amp;ROW()-1)),""))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IF(AND($A192&lt;&gt;"",$A192&lt;&gt;"TOTAL"),IF(AND('[2]PDI_Descripcion tipo regimen ju'!$CJ190&lt;&gt;"",'[2]PDI_Descripcion tipo regimen ju'!$CJ190&lt;&gt;0),'[2]PDI_Descripcion tipo regimen ju'!$CJ190,""),IF($A192="TOTAL",SUM(INDIRECT("BA4:BA"&amp;ROW()-1)),""))</f>
        <v/>
      </c>
      <c r="BB192" s="6" t="str">
        <f ca="1">IF(AND($A192&lt;&gt;"",$A192&lt;&gt;"TOTAL"),IF(AND('[2]PDI_Descripcion tipo regimen ju'!$CL190&lt;&gt;"",'[2]PDI_Descripcion tipo regimen ju'!$CL190&lt;&gt;0),'[2]PDI_Descripcion tipo regimen ju'!$CL190,""),IF($A192="TOTAL",SUM(INDIRECT("BB4:BB"&amp;ROW()-1)),""))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IF(AND($A192&lt;&gt;"",$A192&lt;&gt;"TOTAL"),IF(AND('[2]PDI_Descripcion tipo regimen ju'!$CO190&lt;&gt;"",'[2]PDI_Descripcion tipo regimen ju'!$CO190&lt;&gt;0),'[2]PDI_Descripcion tipo regimen ju'!$CO190,""),IF($A192="TOTAL",SUM(INDIRECT("BD4:BD"&amp;ROW()-1)),""))</f>
        <v/>
      </c>
      <c r="BE192" s="6" t="str">
        <f ca="1">IF(AND($A192&lt;&gt;"",$A192&lt;&gt;"TOTAL"),IF(AND('[2]PDI_Descripcion tipo regimen ju'!$CQ190&lt;&gt;"",'[2]PDI_Descripcion tipo regimen ju'!$CQ190&lt;&gt;0),'[2]PDI_Descripcion tipo regimen ju'!$CQ190,""),IF($A192="TOTAL",SUM(INDIRECT("BE4:BE"&amp;ROW()-1)),""))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IF('[2]PDI_Descripcion tipo regimen ju'!$B191&lt;&gt;"",'[2]PDI_Descripcion tipo regimen ju'!$B191,IF(AND('[2]PDI_Descripcion tipo regimen ju'!$B191="",'[2]PDI_Descripcion tipo regimen ju'!$B192="",'[2]PDI_Descripcion tipo regimen ju'!$B190=""),"","TOTAL"))</f>
        <v/>
      </c>
      <c r="B193" s="6" t="str">
        <f ca="1">IF(AND($A193&lt;&gt;"",$A193&lt;&gt;"TOTAL"),IF(AND('[2]PDI_Descripcion tipo regimen ju'!$C191&lt;&gt;"",'[2]PDI_Descripcion tipo regimen ju'!$C191&lt;&gt;0),'[2]PDI_Descripcion tipo regimen ju'!$C191,""),IF($A193="TOTAL",SUM(INDIRECT("B4:B"&amp;ROW()-1)),""))</f>
        <v/>
      </c>
      <c r="C193" s="6" t="str">
        <f ca="1">IF(AND($A193&lt;&gt;"",$A193&lt;&gt;"TOTAL"),IF(AND('[2]PDI_Descripcion tipo regimen ju'!$E191&lt;&gt;"",'[2]PDI_Descripcion tipo regimen ju'!$E191&lt;&gt;0),'[2]PDI_Descripcion tipo regimen ju'!$E191,""),IF($A193="TOTAL",SUM(INDIRECT("C4:C"&amp;ROW()-1)),""))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IF(AND($A193&lt;&gt;"",$A193&lt;&gt;"TOTAL"),IF(AND('[2]PDI_Descripcion tipo regimen ju'!$H191&lt;&gt;"",'[2]PDI_Descripcion tipo regimen ju'!$H191&lt;&gt;0),'[2]PDI_Descripcion tipo regimen ju'!$H191,""),IF($A193="TOTAL",SUM(INDIRECT("E4:E"&amp;ROW()-1)),""))</f>
        <v/>
      </c>
      <c r="F193" s="6" t="str">
        <f ca="1">IF(AND($A193&lt;&gt;"",$A193&lt;&gt;"TOTAL"),IF(AND('[2]PDI_Descripcion tipo regimen ju'!$J191&lt;&gt;"",'[2]PDI_Descripcion tipo regimen ju'!$J191&lt;&gt;0),'[2]PDI_Descripcion tipo regimen ju'!$J191,""),IF($A193="TOTAL",SUM(INDIRECT("F4:F"&amp;ROW()-1)),""))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IF(AND($A193&lt;&gt;"",$A193&lt;&gt;"TOTAL"),IF(AND('[2]PDI_Descripcion tipo regimen ju'!$M191&lt;&gt;"",'[2]PDI_Descripcion tipo regimen ju'!$M191&lt;&gt;0),'[2]PDI_Descripcion tipo regimen ju'!$M191,""),IF($A193="TOTAL",SUM(INDIRECT("H4:H"&amp;ROW()-1)),""))</f>
        <v/>
      </c>
      <c r="I193" s="6" t="str">
        <f ca="1">IF(AND($A193&lt;&gt;"",$A193&lt;&gt;"TOTAL"),IF(AND('[2]PDI_Descripcion tipo regimen ju'!$O191&lt;&gt;"",'[2]PDI_Descripcion tipo regimen ju'!$O191&lt;&gt;0),'[2]PDI_Descripcion tipo regimen ju'!$O191,""),IF($A193="TOTAL",SUM(INDIRECT("I4:I"&amp;ROW()-1)),""))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IF(AND($A193&lt;&gt;"",$A193&lt;&gt;"TOTAL"),IF(AND('[2]PDI_Descripcion tipo regimen ju'!$R191&lt;&gt;"",'[2]PDI_Descripcion tipo regimen ju'!$R191&lt;&gt;0),'[2]PDI_Descripcion tipo regimen ju'!$R191,""),IF($A193="TOTAL",SUM(INDIRECT("K4:K"&amp;ROW()-1)),""))</f>
        <v/>
      </c>
      <c r="L193" s="6" t="str">
        <f ca="1">IF(AND($A193&lt;&gt;"",$A193&lt;&gt;"TOTAL"),IF(AND('[2]PDI_Descripcion tipo regimen ju'!$T191&lt;&gt;"",'[2]PDI_Descripcion tipo regimen ju'!$T191&lt;&gt;0),'[2]PDI_Descripcion tipo regimen ju'!$T191,""),IF($A193="TOTAL",SUM(INDIRECT("L4:L"&amp;ROW()-1)),""))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IF(AND($A193&lt;&gt;"",$A193&lt;&gt;"TOTAL"),IF(AND('[2]PDI_Descripcion tipo regimen ju'!$W191&lt;&gt;"",'[2]PDI_Descripcion tipo regimen ju'!$W191&lt;&gt;0),'[2]PDI_Descripcion tipo regimen ju'!$W191,""),IF($A193="TOTAL",SUM(INDIRECT("N4:N"&amp;ROW()-1)),""))</f>
        <v/>
      </c>
      <c r="O193" s="6" t="str">
        <f ca="1">IF(AND($A193&lt;&gt;"",$A193&lt;&gt;"TOTAL"),IF(AND('[2]PDI_Descripcion tipo regimen ju'!$Y191&lt;&gt;"",'[2]PDI_Descripcion tipo regimen ju'!$Y191&lt;&gt;0),'[2]PDI_Descripcion tipo regimen ju'!$Y191,""),IF($A193="TOTAL",SUM(INDIRECT("O4:O"&amp;ROW()-1)),""))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IF(AND($A193&lt;&gt;"",$A193&lt;&gt;"TOTAL"),IF(AND('[2]PDI_Descripcion tipo regimen ju'!$AB191&lt;&gt;"",'[2]PDI_Descripcion tipo regimen ju'!$AB191&lt;&gt;0),'[2]PDI_Descripcion tipo regimen ju'!$AB191,""),IF($A193="TOTAL",SUM(INDIRECT("Q4:Q"&amp;ROW()-1)),""))</f>
        <v/>
      </c>
      <c r="R193" s="6" t="str">
        <f ca="1">IF(AND($A193&lt;&gt;"",$A193&lt;&gt;"TOTAL"),IF(AND('[2]PDI_Descripcion tipo regimen ju'!$AD191&lt;&gt;"",'[2]PDI_Descripcion tipo regimen ju'!$AD191&lt;&gt;0),'[2]PDI_Descripcion tipo regimen ju'!$AD191,""),IF($A193="TOTAL",SUM(INDIRECT("R4:R"&amp;ROW()-1)),""))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IF(AND($A193&lt;&gt;"",$A193&lt;&gt;"TOTAL"),IF(AND('[2]PDI_Descripcion tipo regimen ju'!$AG191&lt;&gt;"",'[2]PDI_Descripcion tipo regimen ju'!$AG191&lt;&gt;0),'[2]PDI_Descripcion tipo regimen ju'!$AG191,""),IF($A193="TOTAL",SUM(INDIRECT("T4:T"&amp;ROW()-1)),""))</f>
        <v/>
      </c>
      <c r="U193" s="6" t="str">
        <f ca="1">IF(AND($A193&lt;&gt;"",$A193&lt;&gt;"TOTAL"),IF(AND('[2]PDI_Descripcion tipo regimen ju'!$AI191&lt;&gt;"",'[2]PDI_Descripcion tipo regimen ju'!$AI191&lt;&gt;0),'[2]PDI_Descripcion tipo regimen ju'!$AI191,""),IF($A193="TOTAL",SUM(INDIRECT("U4:U"&amp;ROW()-1)),""))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IF(AND($A193&lt;&gt;"",$A193&lt;&gt;"TOTAL"),IF(AND('[2]PDI_Descripcion tipo regimen ju'!$AL191&lt;&gt;"",'[2]PDI_Descripcion tipo regimen ju'!$AL191&lt;&gt;0),'[2]PDI_Descripcion tipo regimen ju'!$AL191,""),IF($A193="TOTAL",SUM(INDIRECT("W4:W"&amp;ROW()-1)),""))</f>
        <v/>
      </c>
      <c r="X193" s="6" t="str">
        <f ca="1">IF(AND($A193&lt;&gt;"",$A193&lt;&gt;"TOTAL"),IF(AND('[2]PDI_Descripcion tipo regimen ju'!$AN191&lt;&gt;"",'[2]PDI_Descripcion tipo regimen ju'!$AN191&lt;&gt;0),'[2]PDI_Descripcion tipo regimen ju'!$AN191,""),IF($A193="TOTAL",SUM(INDIRECT("X4:X"&amp;ROW()-1)),""))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IF(AND($A193&lt;&gt;"",$A193&lt;&gt;"TOTAL"),IF(AND('[2]PDI_Descripcion tipo regimen ju'!$AQ191&lt;&gt;"",'[2]PDI_Descripcion tipo regimen ju'!$AQ191&lt;&gt;0),'[2]PDI_Descripcion tipo regimen ju'!$AQ191,""),IF($A193="TOTAL",SUM(INDIRECT("Z4:Z"&amp;ROW()-1)),""))</f>
        <v/>
      </c>
      <c r="AA193" s="6" t="str">
        <f ca="1">IF(AND($A193&lt;&gt;"",$A193&lt;&gt;"TOTAL"),IF(AND('[2]PDI_Descripcion tipo regimen ju'!$AS191&lt;&gt;"",'[2]PDI_Descripcion tipo regimen ju'!$AS191&lt;&gt;0),'[2]PDI_Descripcion tipo regimen ju'!$AS191,""),IF($A193="TOTAL",SUM(INDIRECT("AA4:AA"&amp;ROW()-1)),""))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IF(AND($A193&lt;&gt;"",$A193&lt;&gt;"TOTAL"),IF(AND('[2]PDI_Descripcion tipo regimen ju'!$AV191&lt;&gt;"",'[2]PDI_Descripcion tipo regimen ju'!$AV191&lt;&gt;0),'[2]PDI_Descripcion tipo regimen ju'!$AV191,""),IF($A193="TOTAL",SUM(INDIRECT("AC4:AC"&amp;ROW()-1)),""))</f>
        <v/>
      </c>
      <c r="AD193" s="6" t="str">
        <f ca="1">IF(AND($A193&lt;&gt;"",$A193&lt;&gt;"TOTAL"),IF(AND('[2]PDI_Descripcion tipo regimen ju'!$AX191&lt;&gt;"",'[2]PDI_Descripcion tipo regimen ju'!$AX191&lt;&gt;0),'[2]PDI_Descripcion tipo regimen ju'!$AX191,""),IF($A193="TOTAL",SUM(INDIRECT("AD4:AD"&amp;ROW()-1)),""))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IF(AND($A193&lt;&gt;"",$A193&lt;&gt;"TOTAL"),IF(AND('[2]PDI_Descripcion tipo regimen ju'!$BA191&lt;&gt;"",'[2]PDI_Descripcion tipo regimen ju'!$BA191&lt;&gt;0),'[2]PDI_Descripcion tipo regimen ju'!$BA191,""),IF($A193="TOTAL",SUM(INDIRECT("AF4:AF"&amp;ROW()-1)),""))</f>
        <v/>
      </c>
      <c r="AG193" s="6" t="str">
        <f ca="1">IF(AND($A193&lt;&gt;"",$A193&lt;&gt;"TOTAL"),IF(AND('[2]PDI_Descripcion tipo regimen ju'!$BC191&lt;&gt;"",'[2]PDI_Descripcion tipo regimen ju'!$BC191&lt;&gt;0),'[2]PDI_Descripcion tipo regimen ju'!$BC191,""),IF($A193="TOTAL",SUM(INDIRECT("AG4:AG"&amp;ROW()-1)),""))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IF(AND($A193&lt;&gt;"",$A193&lt;&gt;"TOTAL"),IF(AND('[2]PDI_Descripcion tipo regimen ju'!$BF191&lt;&gt;"",'[2]PDI_Descripcion tipo regimen ju'!$BF191&lt;&gt;0),'[2]PDI_Descripcion tipo regimen ju'!$BF191,""),IF($A193="TOTAL",SUM(INDIRECT("AI4:AI"&amp;ROW()-1)),""))</f>
        <v/>
      </c>
      <c r="AJ193" s="6" t="str">
        <f ca="1">IF(AND($A193&lt;&gt;"",$A193&lt;&gt;"TOTAL"),IF(AND('[2]PDI_Descripcion tipo regimen ju'!$BH191&lt;&gt;"",'[2]PDI_Descripcion tipo regimen ju'!$BH191&lt;&gt;0),'[2]PDI_Descripcion tipo regimen ju'!$BH191,""),IF($A193="TOTAL",SUM(INDIRECT("AJ4:AJ"&amp;ROW()-1)),""))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IF(AND($A193&lt;&gt;"",$A193&lt;&gt;"TOTAL"),IF(AND('[2]PDI_Descripcion tipo regimen ju'!$BK191&lt;&gt;"",'[2]PDI_Descripcion tipo regimen ju'!$BK191&lt;&gt;0),'[2]PDI_Descripcion tipo regimen ju'!$BK191,""),IF($A193="TOTAL",SUM(INDIRECT("AL4:AL"&amp;ROW()-1)),""))</f>
        <v/>
      </c>
      <c r="AM193" s="6" t="str">
        <f ca="1">IF(AND($A193&lt;&gt;"",$A193&lt;&gt;"TOTAL"),IF(AND('[2]PDI_Descripcion tipo regimen ju'!$BM191&lt;&gt;"",'[2]PDI_Descripcion tipo regimen ju'!$BM191&lt;&gt;0),'[2]PDI_Descripcion tipo regimen ju'!$BM191,""),IF($A193="TOTAL",SUM(INDIRECT("AM4:AM"&amp;ROW()-1)),""))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IF(AND($A193&lt;&gt;"",$A193&lt;&gt;"TOTAL"),IF(AND('[2]PDI_Descripcion tipo regimen ju'!$BP191&lt;&gt;"",'[2]PDI_Descripcion tipo regimen ju'!$BP191&lt;&gt;0),'[2]PDI_Descripcion tipo regimen ju'!$BP191,""),IF($A193="TOTAL",SUM(INDIRECT("AO4:AO"&amp;ROW()-1)),""))</f>
        <v/>
      </c>
      <c r="AP193" s="6" t="str">
        <f ca="1">IF(AND($A193&lt;&gt;"",$A193&lt;&gt;"TOTAL"),IF(AND('[2]PDI_Descripcion tipo regimen ju'!$BR191&lt;&gt;"",'[2]PDI_Descripcion tipo regimen ju'!$BR191&lt;&gt;0),'[2]PDI_Descripcion tipo regimen ju'!$BR191,""),IF($A193="TOTAL",SUM(INDIRECT("AP4:AP"&amp;ROW()-1)),""))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IF(AND($A193&lt;&gt;"",$A193&lt;&gt;"TOTAL"),IF(AND('[2]PDI_Descripcion tipo regimen ju'!$BU191&lt;&gt;"",'[2]PDI_Descripcion tipo regimen ju'!$BU191&lt;&gt;0),'[2]PDI_Descripcion tipo regimen ju'!$BU191,""),IF($A193="TOTAL",SUM(INDIRECT("AR4:AR"&amp;ROW()-1)),""))</f>
        <v/>
      </c>
      <c r="AS193" s="6" t="str">
        <f ca="1">IF(AND($A193&lt;&gt;"",$A193&lt;&gt;"TOTAL"),IF(AND('[2]PDI_Descripcion tipo regimen ju'!$BW191&lt;&gt;"",'[2]PDI_Descripcion tipo regimen ju'!$BW191&lt;&gt;0),'[2]PDI_Descripcion tipo regimen ju'!$BW191,""),IF($A193="TOTAL",SUM(INDIRECT("AS4:AS"&amp;ROW()-1)),""))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IF(AND($A193&lt;&gt;"",$A193&lt;&gt;"TOTAL"),IF(AND('[2]PDI_Descripcion tipo regimen ju'!$BZ191&lt;&gt;"",'[2]PDI_Descripcion tipo regimen ju'!$BZ191&lt;&gt;0),'[2]PDI_Descripcion tipo regimen ju'!$BZ191,""),IF($A193="TOTAL",SUM(INDIRECT("AU4:AU"&amp;ROW()-1)),""))</f>
        <v/>
      </c>
      <c r="AV193" s="6" t="str">
        <f ca="1">IF(AND($A193&lt;&gt;"",$A193&lt;&gt;"TOTAL"),IF(AND('[2]PDI_Descripcion tipo regimen ju'!$CB191&lt;&gt;"",'[2]PDI_Descripcion tipo regimen ju'!$CB191&lt;&gt;0),'[2]PDI_Descripcion tipo regimen ju'!$CB191,""),IF($A193="TOTAL",SUM(INDIRECT("AV4:AV"&amp;ROW()-1)),""))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IF(AND($A193&lt;&gt;"",$A193&lt;&gt;"TOTAL"),IF(AND('[2]PDI_Descripcion tipo regimen ju'!$CE191&lt;&gt;"",'[2]PDI_Descripcion tipo regimen ju'!$CE191&lt;&gt;0),'[2]PDI_Descripcion tipo regimen ju'!$CE191,""),IF($A193="TOTAL",SUM(INDIRECT("AX4:AX"&amp;ROW()-1)),""))</f>
        <v/>
      </c>
      <c r="AY193" s="6" t="str">
        <f ca="1">IF(AND($A193&lt;&gt;"",$A193&lt;&gt;"TOTAL"),IF(AND('[2]PDI_Descripcion tipo regimen ju'!$CG191&lt;&gt;"",'[2]PDI_Descripcion tipo regimen ju'!$CG191&lt;&gt;0),'[2]PDI_Descripcion tipo regimen ju'!$CG191,""),IF($A193="TOTAL",SUM(INDIRECT("AY4:AY"&amp;ROW()-1)),""))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IF(AND($A193&lt;&gt;"",$A193&lt;&gt;"TOTAL"),IF(AND('[2]PDI_Descripcion tipo regimen ju'!$CJ191&lt;&gt;"",'[2]PDI_Descripcion tipo regimen ju'!$CJ191&lt;&gt;0),'[2]PDI_Descripcion tipo regimen ju'!$CJ191,""),IF($A193="TOTAL",SUM(INDIRECT("BA4:BA"&amp;ROW()-1)),""))</f>
        <v/>
      </c>
      <c r="BB193" s="6" t="str">
        <f ca="1">IF(AND($A193&lt;&gt;"",$A193&lt;&gt;"TOTAL"),IF(AND('[2]PDI_Descripcion tipo regimen ju'!$CL191&lt;&gt;"",'[2]PDI_Descripcion tipo regimen ju'!$CL191&lt;&gt;0),'[2]PDI_Descripcion tipo regimen ju'!$CL191,""),IF($A193="TOTAL",SUM(INDIRECT("BB4:BB"&amp;ROW()-1)),""))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IF(AND($A193&lt;&gt;"",$A193&lt;&gt;"TOTAL"),IF(AND('[2]PDI_Descripcion tipo regimen ju'!$CO191&lt;&gt;"",'[2]PDI_Descripcion tipo regimen ju'!$CO191&lt;&gt;0),'[2]PDI_Descripcion tipo regimen ju'!$CO191,""),IF($A193="TOTAL",SUM(INDIRECT("BD4:BD"&amp;ROW()-1)),""))</f>
        <v/>
      </c>
      <c r="BE193" s="6" t="str">
        <f ca="1">IF(AND($A193&lt;&gt;"",$A193&lt;&gt;"TOTAL"),IF(AND('[2]PDI_Descripcion tipo regimen ju'!$CQ191&lt;&gt;"",'[2]PDI_Descripcion tipo regimen ju'!$CQ191&lt;&gt;0),'[2]PDI_Descripcion tipo regimen ju'!$CQ191,""),IF($A193="TOTAL",SUM(INDIRECT("BE4:BE"&amp;ROW()-1)),""))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IF('[2]PDI_Descripcion tipo regimen ju'!$B192&lt;&gt;"",'[2]PDI_Descripcion tipo regimen ju'!$B192,IF(AND('[2]PDI_Descripcion tipo regimen ju'!$B192="",'[2]PDI_Descripcion tipo regimen ju'!$B193="",'[2]PDI_Descripcion tipo regimen ju'!$B191=""),"","TOTAL"))</f>
        <v/>
      </c>
      <c r="B194" s="6" t="str">
        <f ca="1">IF(AND($A194&lt;&gt;"",$A194&lt;&gt;"TOTAL"),IF(AND('[2]PDI_Descripcion tipo regimen ju'!$C192&lt;&gt;"",'[2]PDI_Descripcion tipo regimen ju'!$C192&lt;&gt;0),'[2]PDI_Descripcion tipo regimen ju'!$C192,""),IF($A194="TOTAL",SUM(INDIRECT("B4:B"&amp;ROW()-1)),""))</f>
        <v/>
      </c>
      <c r="C194" s="6" t="str">
        <f ca="1">IF(AND($A194&lt;&gt;"",$A194&lt;&gt;"TOTAL"),IF(AND('[2]PDI_Descripcion tipo regimen ju'!$E192&lt;&gt;"",'[2]PDI_Descripcion tipo regimen ju'!$E192&lt;&gt;0),'[2]PDI_Descripcion tipo regimen ju'!$E192,""),IF($A194="TOTAL",SUM(INDIRECT("C4:C"&amp;ROW()-1)),""))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IF(AND($A194&lt;&gt;"",$A194&lt;&gt;"TOTAL"),IF(AND('[2]PDI_Descripcion tipo regimen ju'!$H192&lt;&gt;"",'[2]PDI_Descripcion tipo regimen ju'!$H192&lt;&gt;0),'[2]PDI_Descripcion tipo regimen ju'!$H192,""),IF($A194="TOTAL",SUM(INDIRECT("E4:E"&amp;ROW()-1)),""))</f>
        <v/>
      </c>
      <c r="F194" s="6" t="str">
        <f ca="1">IF(AND($A194&lt;&gt;"",$A194&lt;&gt;"TOTAL"),IF(AND('[2]PDI_Descripcion tipo regimen ju'!$J192&lt;&gt;"",'[2]PDI_Descripcion tipo regimen ju'!$J192&lt;&gt;0),'[2]PDI_Descripcion tipo regimen ju'!$J192,""),IF($A194="TOTAL",SUM(INDIRECT("F4:F"&amp;ROW()-1)),""))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IF(AND($A194&lt;&gt;"",$A194&lt;&gt;"TOTAL"),IF(AND('[2]PDI_Descripcion tipo regimen ju'!$M192&lt;&gt;"",'[2]PDI_Descripcion tipo regimen ju'!$M192&lt;&gt;0),'[2]PDI_Descripcion tipo regimen ju'!$M192,""),IF($A194="TOTAL",SUM(INDIRECT("H4:H"&amp;ROW()-1)),""))</f>
        <v/>
      </c>
      <c r="I194" s="6" t="str">
        <f ca="1">IF(AND($A194&lt;&gt;"",$A194&lt;&gt;"TOTAL"),IF(AND('[2]PDI_Descripcion tipo regimen ju'!$O192&lt;&gt;"",'[2]PDI_Descripcion tipo regimen ju'!$O192&lt;&gt;0),'[2]PDI_Descripcion tipo regimen ju'!$O192,""),IF($A194="TOTAL",SUM(INDIRECT("I4:I"&amp;ROW()-1)),""))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IF(AND($A194&lt;&gt;"",$A194&lt;&gt;"TOTAL"),IF(AND('[2]PDI_Descripcion tipo regimen ju'!$R192&lt;&gt;"",'[2]PDI_Descripcion tipo regimen ju'!$R192&lt;&gt;0),'[2]PDI_Descripcion tipo regimen ju'!$R192,""),IF($A194="TOTAL",SUM(INDIRECT("K4:K"&amp;ROW()-1)),""))</f>
        <v/>
      </c>
      <c r="L194" s="6" t="str">
        <f ca="1">IF(AND($A194&lt;&gt;"",$A194&lt;&gt;"TOTAL"),IF(AND('[2]PDI_Descripcion tipo regimen ju'!$T192&lt;&gt;"",'[2]PDI_Descripcion tipo regimen ju'!$T192&lt;&gt;0),'[2]PDI_Descripcion tipo regimen ju'!$T192,""),IF($A194="TOTAL",SUM(INDIRECT("L4:L"&amp;ROW()-1)),""))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IF(AND($A194&lt;&gt;"",$A194&lt;&gt;"TOTAL"),IF(AND('[2]PDI_Descripcion tipo regimen ju'!$W192&lt;&gt;"",'[2]PDI_Descripcion tipo regimen ju'!$W192&lt;&gt;0),'[2]PDI_Descripcion tipo regimen ju'!$W192,""),IF($A194="TOTAL",SUM(INDIRECT("N4:N"&amp;ROW()-1)),""))</f>
        <v/>
      </c>
      <c r="O194" s="6" t="str">
        <f ca="1">IF(AND($A194&lt;&gt;"",$A194&lt;&gt;"TOTAL"),IF(AND('[2]PDI_Descripcion tipo regimen ju'!$Y192&lt;&gt;"",'[2]PDI_Descripcion tipo regimen ju'!$Y192&lt;&gt;0),'[2]PDI_Descripcion tipo regimen ju'!$Y192,""),IF($A194="TOTAL",SUM(INDIRECT("O4:O"&amp;ROW()-1)),""))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IF(AND($A194&lt;&gt;"",$A194&lt;&gt;"TOTAL"),IF(AND('[2]PDI_Descripcion tipo regimen ju'!$AB192&lt;&gt;"",'[2]PDI_Descripcion tipo regimen ju'!$AB192&lt;&gt;0),'[2]PDI_Descripcion tipo regimen ju'!$AB192,""),IF($A194="TOTAL",SUM(INDIRECT("Q4:Q"&amp;ROW()-1)),""))</f>
        <v/>
      </c>
      <c r="R194" s="6" t="str">
        <f ca="1">IF(AND($A194&lt;&gt;"",$A194&lt;&gt;"TOTAL"),IF(AND('[2]PDI_Descripcion tipo regimen ju'!$AD192&lt;&gt;"",'[2]PDI_Descripcion tipo regimen ju'!$AD192&lt;&gt;0),'[2]PDI_Descripcion tipo regimen ju'!$AD192,""),IF($A194="TOTAL",SUM(INDIRECT("R4:R"&amp;ROW()-1)),""))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IF(AND($A194&lt;&gt;"",$A194&lt;&gt;"TOTAL"),IF(AND('[2]PDI_Descripcion tipo regimen ju'!$AG192&lt;&gt;"",'[2]PDI_Descripcion tipo regimen ju'!$AG192&lt;&gt;0),'[2]PDI_Descripcion tipo regimen ju'!$AG192,""),IF($A194="TOTAL",SUM(INDIRECT("T4:T"&amp;ROW()-1)),""))</f>
        <v/>
      </c>
      <c r="U194" s="6" t="str">
        <f ca="1">IF(AND($A194&lt;&gt;"",$A194&lt;&gt;"TOTAL"),IF(AND('[2]PDI_Descripcion tipo regimen ju'!$AI192&lt;&gt;"",'[2]PDI_Descripcion tipo regimen ju'!$AI192&lt;&gt;0),'[2]PDI_Descripcion tipo regimen ju'!$AI192,""),IF($A194="TOTAL",SUM(INDIRECT("U4:U"&amp;ROW()-1)),""))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IF(AND($A194&lt;&gt;"",$A194&lt;&gt;"TOTAL"),IF(AND('[2]PDI_Descripcion tipo regimen ju'!$AL192&lt;&gt;"",'[2]PDI_Descripcion tipo regimen ju'!$AL192&lt;&gt;0),'[2]PDI_Descripcion tipo regimen ju'!$AL192,""),IF($A194="TOTAL",SUM(INDIRECT("W4:W"&amp;ROW()-1)),""))</f>
        <v/>
      </c>
      <c r="X194" s="6" t="str">
        <f ca="1">IF(AND($A194&lt;&gt;"",$A194&lt;&gt;"TOTAL"),IF(AND('[2]PDI_Descripcion tipo regimen ju'!$AN192&lt;&gt;"",'[2]PDI_Descripcion tipo regimen ju'!$AN192&lt;&gt;0),'[2]PDI_Descripcion tipo regimen ju'!$AN192,""),IF($A194="TOTAL",SUM(INDIRECT("X4:X"&amp;ROW()-1)),""))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IF(AND($A194&lt;&gt;"",$A194&lt;&gt;"TOTAL"),IF(AND('[2]PDI_Descripcion tipo regimen ju'!$AQ192&lt;&gt;"",'[2]PDI_Descripcion tipo regimen ju'!$AQ192&lt;&gt;0),'[2]PDI_Descripcion tipo regimen ju'!$AQ192,""),IF($A194="TOTAL",SUM(INDIRECT("Z4:Z"&amp;ROW()-1)),""))</f>
        <v/>
      </c>
      <c r="AA194" s="6" t="str">
        <f ca="1">IF(AND($A194&lt;&gt;"",$A194&lt;&gt;"TOTAL"),IF(AND('[2]PDI_Descripcion tipo regimen ju'!$AS192&lt;&gt;"",'[2]PDI_Descripcion tipo regimen ju'!$AS192&lt;&gt;0),'[2]PDI_Descripcion tipo regimen ju'!$AS192,""),IF($A194="TOTAL",SUM(INDIRECT("AA4:AA"&amp;ROW()-1)),""))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IF(AND($A194&lt;&gt;"",$A194&lt;&gt;"TOTAL"),IF(AND('[2]PDI_Descripcion tipo regimen ju'!$AV192&lt;&gt;"",'[2]PDI_Descripcion tipo regimen ju'!$AV192&lt;&gt;0),'[2]PDI_Descripcion tipo regimen ju'!$AV192,""),IF($A194="TOTAL",SUM(INDIRECT("AC4:AC"&amp;ROW()-1)),""))</f>
        <v/>
      </c>
      <c r="AD194" s="6" t="str">
        <f ca="1">IF(AND($A194&lt;&gt;"",$A194&lt;&gt;"TOTAL"),IF(AND('[2]PDI_Descripcion tipo regimen ju'!$AX192&lt;&gt;"",'[2]PDI_Descripcion tipo regimen ju'!$AX192&lt;&gt;0),'[2]PDI_Descripcion tipo regimen ju'!$AX192,""),IF($A194="TOTAL",SUM(INDIRECT("AD4:AD"&amp;ROW()-1)),""))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IF(AND($A194&lt;&gt;"",$A194&lt;&gt;"TOTAL"),IF(AND('[2]PDI_Descripcion tipo regimen ju'!$BA192&lt;&gt;"",'[2]PDI_Descripcion tipo regimen ju'!$BA192&lt;&gt;0),'[2]PDI_Descripcion tipo regimen ju'!$BA192,""),IF($A194="TOTAL",SUM(INDIRECT("AF4:AF"&amp;ROW()-1)),""))</f>
        <v/>
      </c>
      <c r="AG194" s="6" t="str">
        <f ca="1">IF(AND($A194&lt;&gt;"",$A194&lt;&gt;"TOTAL"),IF(AND('[2]PDI_Descripcion tipo regimen ju'!$BC192&lt;&gt;"",'[2]PDI_Descripcion tipo regimen ju'!$BC192&lt;&gt;0),'[2]PDI_Descripcion tipo regimen ju'!$BC192,""),IF($A194="TOTAL",SUM(INDIRECT("AG4:AG"&amp;ROW()-1)),""))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IF(AND($A194&lt;&gt;"",$A194&lt;&gt;"TOTAL"),IF(AND('[2]PDI_Descripcion tipo regimen ju'!$BF192&lt;&gt;"",'[2]PDI_Descripcion tipo regimen ju'!$BF192&lt;&gt;0),'[2]PDI_Descripcion tipo regimen ju'!$BF192,""),IF($A194="TOTAL",SUM(INDIRECT("AI4:AI"&amp;ROW()-1)),""))</f>
        <v/>
      </c>
      <c r="AJ194" s="6" t="str">
        <f ca="1">IF(AND($A194&lt;&gt;"",$A194&lt;&gt;"TOTAL"),IF(AND('[2]PDI_Descripcion tipo regimen ju'!$BH192&lt;&gt;"",'[2]PDI_Descripcion tipo regimen ju'!$BH192&lt;&gt;0),'[2]PDI_Descripcion tipo regimen ju'!$BH192,""),IF($A194="TOTAL",SUM(INDIRECT("AJ4:AJ"&amp;ROW()-1)),""))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IF(AND($A194&lt;&gt;"",$A194&lt;&gt;"TOTAL"),IF(AND('[2]PDI_Descripcion tipo regimen ju'!$BK192&lt;&gt;"",'[2]PDI_Descripcion tipo regimen ju'!$BK192&lt;&gt;0),'[2]PDI_Descripcion tipo regimen ju'!$BK192,""),IF($A194="TOTAL",SUM(INDIRECT("AL4:AL"&amp;ROW()-1)),""))</f>
        <v/>
      </c>
      <c r="AM194" s="6" t="str">
        <f ca="1">IF(AND($A194&lt;&gt;"",$A194&lt;&gt;"TOTAL"),IF(AND('[2]PDI_Descripcion tipo regimen ju'!$BM192&lt;&gt;"",'[2]PDI_Descripcion tipo regimen ju'!$BM192&lt;&gt;0),'[2]PDI_Descripcion tipo regimen ju'!$BM192,""),IF($A194="TOTAL",SUM(INDIRECT("AM4:AM"&amp;ROW()-1)),""))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IF(AND($A194&lt;&gt;"",$A194&lt;&gt;"TOTAL"),IF(AND('[2]PDI_Descripcion tipo regimen ju'!$BP192&lt;&gt;"",'[2]PDI_Descripcion tipo regimen ju'!$BP192&lt;&gt;0),'[2]PDI_Descripcion tipo regimen ju'!$BP192,""),IF($A194="TOTAL",SUM(INDIRECT("AO4:AO"&amp;ROW()-1)),""))</f>
        <v/>
      </c>
      <c r="AP194" s="6" t="str">
        <f ca="1">IF(AND($A194&lt;&gt;"",$A194&lt;&gt;"TOTAL"),IF(AND('[2]PDI_Descripcion tipo regimen ju'!$BR192&lt;&gt;"",'[2]PDI_Descripcion tipo regimen ju'!$BR192&lt;&gt;0),'[2]PDI_Descripcion tipo regimen ju'!$BR192,""),IF($A194="TOTAL",SUM(INDIRECT("AP4:AP"&amp;ROW()-1)),""))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IF(AND($A194&lt;&gt;"",$A194&lt;&gt;"TOTAL"),IF(AND('[2]PDI_Descripcion tipo regimen ju'!$BU192&lt;&gt;"",'[2]PDI_Descripcion tipo regimen ju'!$BU192&lt;&gt;0),'[2]PDI_Descripcion tipo regimen ju'!$BU192,""),IF($A194="TOTAL",SUM(INDIRECT("AR4:AR"&amp;ROW()-1)),""))</f>
        <v/>
      </c>
      <c r="AS194" s="6" t="str">
        <f ca="1">IF(AND($A194&lt;&gt;"",$A194&lt;&gt;"TOTAL"),IF(AND('[2]PDI_Descripcion tipo regimen ju'!$BW192&lt;&gt;"",'[2]PDI_Descripcion tipo regimen ju'!$BW192&lt;&gt;0),'[2]PDI_Descripcion tipo regimen ju'!$BW192,""),IF($A194="TOTAL",SUM(INDIRECT("AS4:AS"&amp;ROW()-1)),""))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IF(AND($A194&lt;&gt;"",$A194&lt;&gt;"TOTAL"),IF(AND('[2]PDI_Descripcion tipo regimen ju'!$BZ192&lt;&gt;"",'[2]PDI_Descripcion tipo regimen ju'!$BZ192&lt;&gt;0),'[2]PDI_Descripcion tipo regimen ju'!$BZ192,""),IF($A194="TOTAL",SUM(INDIRECT("AU4:AU"&amp;ROW()-1)),""))</f>
        <v/>
      </c>
      <c r="AV194" s="6" t="str">
        <f ca="1">IF(AND($A194&lt;&gt;"",$A194&lt;&gt;"TOTAL"),IF(AND('[2]PDI_Descripcion tipo regimen ju'!$CB192&lt;&gt;"",'[2]PDI_Descripcion tipo regimen ju'!$CB192&lt;&gt;0),'[2]PDI_Descripcion tipo regimen ju'!$CB192,""),IF($A194="TOTAL",SUM(INDIRECT("AV4:AV"&amp;ROW()-1)),""))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IF(AND($A194&lt;&gt;"",$A194&lt;&gt;"TOTAL"),IF(AND('[2]PDI_Descripcion tipo regimen ju'!$CE192&lt;&gt;"",'[2]PDI_Descripcion tipo regimen ju'!$CE192&lt;&gt;0),'[2]PDI_Descripcion tipo regimen ju'!$CE192,""),IF($A194="TOTAL",SUM(INDIRECT("AX4:AX"&amp;ROW()-1)),""))</f>
        <v/>
      </c>
      <c r="AY194" s="6" t="str">
        <f ca="1">IF(AND($A194&lt;&gt;"",$A194&lt;&gt;"TOTAL"),IF(AND('[2]PDI_Descripcion tipo regimen ju'!$CG192&lt;&gt;"",'[2]PDI_Descripcion tipo regimen ju'!$CG192&lt;&gt;0),'[2]PDI_Descripcion tipo regimen ju'!$CG192,""),IF($A194="TOTAL",SUM(INDIRECT("AY4:AY"&amp;ROW()-1)),""))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IF(AND($A194&lt;&gt;"",$A194&lt;&gt;"TOTAL"),IF(AND('[2]PDI_Descripcion tipo regimen ju'!$CJ192&lt;&gt;"",'[2]PDI_Descripcion tipo regimen ju'!$CJ192&lt;&gt;0),'[2]PDI_Descripcion tipo regimen ju'!$CJ192,""),IF($A194="TOTAL",SUM(INDIRECT("BA4:BA"&amp;ROW()-1)),""))</f>
        <v/>
      </c>
      <c r="BB194" s="6" t="str">
        <f ca="1">IF(AND($A194&lt;&gt;"",$A194&lt;&gt;"TOTAL"),IF(AND('[2]PDI_Descripcion tipo regimen ju'!$CL192&lt;&gt;"",'[2]PDI_Descripcion tipo regimen ju'!$CL192&lt;&gt;0),'[2]PDI_Descripcion tipo regimen ju'!$CL192,""),IF($A194="TOTAL",SUM(INDIRECT("BB4:BB"&amp;ROW()-1)),""))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IF(AND($A194&lt;&gt;"",$A194&lt;&gt;"TOTAL"),IF(AND('[2]PDI_Descripcion tipo regimen ju'!$CO192&lt;&gt;"",'[2]PDI_Descripcion tipo regimen ju'!$CO192&lt;&gt;0),'[2]PDI_Descripcion tipo regimen ju'!$CO192,""),IF($A194="TOTAL",SUM(INDIRECT("BD4:BD"&amp;ROW()-1)),""))</f>
        <v/>
      </c>
      <c r="BE194" s="6" t="str">
        <f ca="1">IF(AND($A194&lt;&gt;"",$A194&lt;&gt;"TOTAL"),IF(AND('[2]PDI_Descripcion tipo regimen ju'!$CQ192&lt;&gt;"",'[2]PDI_Descripcion tipo regimen ju'!$CQ192&lt;&gt;0),'[2]PDI_Descripcion tipo regimen ju'!$CQ192,""),IF($A194="TOTAL",SUM(INDIRECT("BE4:BE"&amp;ROW()-1)),""))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IF('[2]PDI_Descripcion tipo regimen ju'!$B193&lt;&gt;"",'[2]PDI_Descripcion tipo regimen ju'!$B193,IF(AND('[2]PDI_Descripcion tipo regimen ju'!$B193="",'[2]PDI_Descripcion tipo regimen ju'!$B194="",'[2]PDI_Descripcion tipo regimen ju'!$B192=""),"","TOTAL"))</f>
        <v/>
      </c>
      <c r="B195" s="6" t="str">
        <f ca="1">IF(AND($A195&lt;&gt;"",$A195&lt;&gt;"TOTAL"),IF(AND('[2]PDI_Descripcion tipo regimen ju'!$C193&lt;&gt;"",'[2]PDI_Descripcion tipo regimen ju'!$C193&lt;&gt;0),'[2]PDI_Descripcion tipo regimen ju'!$C193,""),IF($A195="TOTAL",SUM(INDIRECT("B4:B"&amp;ROW()-1)),""))</f>
        <v/>
      </c>
      <c r="C195" s="6" t="str">
        <f ca="1">IF(AND($A195&lt;&gt;"",$A195&lt;&gt;"TOTAL"),IF(AND('[2]PDI_Descripcion tipo regimen ju'!$E193&lt;&gt;"",'[2]PDI_Descripcion tipo regimen ju'!$E193&lt;&gt;0),'[2]PDI_Descripcion tipo regimen ju'!$E193,""),IF($A195="TOTAL",SUM(INDIRECT("C4:C"&amp;ROW()-1)),""))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IF(AND($A195&lt;&gt;"",$A195&lt;&gt;"TOTAL"),IF(AND('[2]PDI_Descripcion tipo regimen ju'!$H193&lt;&gt;"",'[2]PDI_Descripcion tipo regimen ju'!$H193&lt;&gt;0),'[2]PDI_Descripcion tipo regimen ju'!$H193,""),IF($A195="TOTAL",SUM(INDIRECT("E4:E"&amp;ROW()-1)),""))</f>
        <v/>
      </c>
      <c r="F195" s="6" t="str">
        <f ca="1">IF(AND($A195&lt;&gt;"",$A195&lt;&gt;"TOTAL"),IF(AND('[2]PDI_Descripcion tipo regimen ju'!$J193&lt;&gt;"",'[2]PDI_Descripcion tipo regimen ju'!$J193&lt;&gt;0),'[2]PDI_Descripcion tipo regimen ju'!$J193,""),IF($A195="TOTAL",SUM(INDIRECT("F4:F"&amp;ROW()-1)),""))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IF(AND($A195&lt;&gt;"",$A195&lt;&gt;"TOTAL"),IF(AND('[2]PDI_Descripcion tipo regimen ju'!$M193&lt;&gt;"",'[2]PDI_Descripcion tipo regimen ju'!$M193&lt;&gt;0),'[2]PDI_Descripcion tipo regimen ju'!$M193,""),IF($A195="TOTAL",SUM(INDIRECT("H4:H"&amp;ROW()-1)),""))</f>
        <v/>
      </c>
      <c r="I195" s="6" t="str">
        <f ca="1">IF(AND($A195&lt;&gt;"",$A195&lt;&gt;"TOTAL"),IF(AND('[2]PDI_Descripcion tipo regimen ju'!$O193&lt;&gt;"",'[2]PDI_Descripcion tipo regimen ju'!$O193&lt;&gt;0),'[2]PDI_Descripcion tipo regimen ju'!$O193,""),IF($A195="TOTAL",SUM(INDIRECT("I4:I"&amp;ROW()-1)),""))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IF(AND($A195&lt;&gt;"",$A195&lt;&gt;"TOTAL"),IF(AND('[2]PDI_Descripcion tipo regimen ju'!$R193&lt;&gt;"",'[2]PDI_Descripcion tipo regimen ju'!$R193&lt;&gt;0),'[2]PDI_Descripcion tipo regimen ju'!$R193,""),IF($A195="TOTAL",SUM(INDIRECT("K4:K"&amp;ROW()-1)),""))</f>
        <v/>
      </c>
      <c r="L195" s="6" t="str">
        <f ca="1">IF(AND($A195&lt;&gt;"",$A195&lt;&gt;"TOTAL"),IF(AND('[2]PDI_Descripcion tipo regimen ju'!$T193&lt;&gt;"",'[2]PDI_Descripcion tipo regimen ju'!$T193&lt;&gt;0),'[2]PDI_Descripcion tipo regimen ju'!$T193,""),IF($A195="TOTAL",SUM(INDIRECT("L4:L"&amp;ROW()-1)),""))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IF(AND($A195&lt;&gt;"",$A195&lt;&gt;"TOTAL"),IF(AND('[2]PDI_Descripcion tipo regimen ju'!$W193&lt;&gt;"",'[2]PDI_Descripcion tipo regimen ju'!$W193&lt;&gt;0),'[2]PDI_Descripcion tipo regimen ju'!$W193,""),IF($A195="TOTAL",SUM(INDIRECT("N4:N"&amp;ROW()-1)),""))</f>
        <v/>
      </c>
      <c r="O195" s="6" t="str">
        <f ca="1">IF(AND($A195&lt;&gt;"",$A195&lt;&gt;"TOTAL"),IF(AND('[2]PDI_Descripcion tipo regimen ju'!$Y193&lt;&gt;"",'[2]PDI_Descripcion tipo regimen ju'!$Y193&lt;&gt;0),'[2]PDI_Descripcion tipo regimen ju'!$Y193,""),IF($A195="TOTAL",SUM(INDIRECT("O4:O"&amp;ROW()-1)),""))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IF(AND($A195&lt;&gt;"",$A195&lt;&gt;"TOTAL"),IF(AND('[2]PDI_Descripcion tipo regimen ju'!$AB193&lt;&gt;"",'[2]PDI_Descripcion tipo regimen ju'!$AB193&lt;&gt;0),'[2]PDI_Descripcion tipo regimen ju'!$AB193,""),IF($A195="TOTAL",SUM(INDIRECT("Q4:Q"&amp;ROW()-1)),""))</f>
        <v/>
      </c>
      <c r="R195" s="6" t="str">
        <f ca="1">IF(AND($A195&lt;&gt;"",$A195&lt;&gt;"TOTAL"),IF(AND('[2]PDI_Descripcion tipo regimen ju'!$AD193&lt;&gt;"",'[2]PDI_Descripcion tipo regimen ju'!$AD193&lt;&gt;0),'[2]PDI_Descripcion tipo regimen ju'!$AD193,""),IF($A195="TOTAL",SUM(INDIRECT("R4:R"&amp;ROW()-1)),""))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IF(AND($A195&lt;&gt;"",$A195&lt;&gt;"TOTAL"),IF(AND('[2]PDI_Descripcion tipo regimen ju'!$AG193&lt;&gt;"",'[2]PDI_Descripcion tipo regimen ju'!$AG193&lt;&gt;0),'[2]PDI_Descripcion tipo regimen ju'!$AG193,""),IF($A195="TOTAL",SUM(INDIRECT("T4:T"&amp;ROW()-1)),""))</f>
        <v/>
      </c>
      <c r="U195" s="6" t="str">
        <f ca="1">IF(AND($A195&lt;&gt;"",$A195&lt;&gt;"TOTAL"),IF(AND('[2]PDI_Descripcion tipo regimen ju'!$AI193&lt;&gt;"",'[2]PDI_Descripcion tipo regimen ju'!$AI193&lt;&gt;0),'[2]PDI_Descripcion tipo regimen ju'!$AI193,""),IF($A195="TOTAL",SUM(INDIRECT("U4:U"&amp;ROW()-1)),""))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IF(AND($A195&lt;&gt;"",$A195&lt;&gt;"TOTAL"),IF(AND('[2]PDI_Descripcion tipo regimen ju'!$AL193&lt;&gt;"",'[2]PDI_Descripcion tipo regimen ju'!$AL193&lt;&gt;0),'[2]PDI_Descripcion tipo regimen ju'!$AL193,""),IF($A195="TOTAL",SUM(INDIRECT("W4:W"&amp;ROW()-1)),""))</f>
        <v/>
      </c>
      <c r="X195" s="6" t="str">
        <f ca="1">IF(AND($A195&lt;&gt;"",$A195&lt;&gt;"TOTAL"),IF(AND('[2]PDI_Descripcion tipo regimen ju'!$AN193&lt;&gt;"",'[2]PDI_Descripcion tipo regimen ju'!$AN193&lt;&gt;0),'[2]PDI_Descripcion tipo regimen ju'!$AN193,""),IF($A195="TOTAL",SUM(INDIRECT("X4:X"&amp;ROW()-1)),""))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IF(AND($A195&lt;&gt;"",$A195&lt;&gt;"TOTAL"),IF(AND('[2]PDI_Descripcion tipo regimen ju'!$AQ193&lt;&gt;"",'[2]PDI_Descripcion tipo regimen ju'!$AQ193&lt;&gt;0),'[2]PDI_Descripcion tipo regimen ju'!$AQ193,""),IF($A195="TOTAL",SUM(INDIRECT("Z4:Z"&amp;ROW()-1)),""))</f>
        <v/>
      </c>
      <c r="AA195" s="6" t="str">
        <f ca="1">IF(AND($A195&lt;&gt;"",$A195&lt;&gt;"TOTAL"),IF(AND('[2]PDI_Descripcion tipo regimen ju'!$AS193&lt;&gt;"",'[2]PDI_Descripcion tipo regimen ju'!$AS193&lt;&gt;0),'[2]PDI_Descripcion tipo regimen ju'!$AS193,""),IF($A195="TOTAL",SUM(INDIRECT("AA4:AA"&amp;ROW()-1)),""))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IF(AND($A195&lt;&gt;"",$A195&lt;&gt;"TOTAL"),IF(AND('[2]PDI_Descripcion tipo regimen ju'!$AV193&lt;&gt;"",'[2]PDI_Descripcion tipo regimen ju'!$AV193&lt;&gt;0),'[2]PDI_Descripcion tipo regimen ju'!$AV193,""),IF($A195="TOTAL",SUM(INDIRECT("AC4:AC"&amp;ROW()-1)),""))</f>
        <v/>
      </c>
      <c r="AD195" s="6" t="str">
        <f ca="1">IF(AND($A195&lt;&gt;"",$A195&lt;&gt;"TOTAL"),IF(AND('[2]PDI_Descripcion tipo regimen ju'!$AX193&lt;&gt;"",'[2]PDI_Descripcion tipo regimen ju'!$AX193&lt;&gt;0),'[2]PDI_Descripcion tipo regimen ju'!$AX193,""),IF($A195="TOTAL",SUM(INDIRECT("AD4:AD"&amp;ROW()-1)),""))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IF(AND($A195&lt;&gt;"",$A195&lt;&gt;"TOTAL"),IF(AND('[2]PDI_Descripcion tipo regimen ju'!$BA193&lt;&gt;"",'[2]PDI_Descripcion tipo regimen ju'!$BA193&lt;&gt;0),'[2]PDI_Descripcion tipo regimen ju'!$BA193,""),IF($A195="TOTAL",SUM(INDIRECT("AF4:AF"&amp;ROW()-1)),""))</f>
        <v/>
      </c>
      <c r="AG195" s="6" t="str">
        <f ca="1">IF(AND($A195&lt;&gt;"",$A195&lt;&gt;"TOTAL"),IF(AND('[2]PDI_Descripcion tipo regimen ju'!$BC193&lt;&gt;"",'[2]PDI_Descripcion tipo regimen ju'!$BC193&lt;&gt;0),'[2]PDI_Descripcion tipo regimen ju'!$BC193,""),IF($A195="TOTAL",SUM(INDIRECT("AG4:AG"&amp;ROW()-1)),""))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IF(AND($A195&lt;&gt;"",$A195&lt;&gt;"TOTAL"),IF(AND('[2]PDI_Descripcion tipo regimen ju'!$BF193&lt;&gt;"",'[2]PDI_Descripcion tipo regimen ju'!$BF193&lt;&gt;0),'[2]PDI_Descripcion tipo regimen ju'!$BF193,""),IF($A195="TOTAL",SUM(INDIRECT("AI4:AI"&amp;ROW()-1)),""))</f>
        <v/>
      </c>
      <c r="AJ195" s="6" t="str">
        <f ca="1">IF(AND($A195&lt;&gt;"",$A195&lt;&gt;"TOTAL"),IF(AND('[2]PDI_Descripcion tipo regimen ju'!$BH193&lt;&gt;"",'[2]PDI_Descripcion tipo regimen ju'!$BH193&lt;&gt;0),'[2]PDI_Descripcion tipo regimen ju'!$BH193,""),IF($A195="TOTAL",SUM(INDIRECT("AJ4:AJ"&amp;ROW()-1)),""))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IF(AND($A195&lt;&gt;"",$A195&lt;&gt;"TOTAL"),IF(AND('[2]PDI_Descripcion tipo regimen ju'!$BK193&lt;&gt;"",'[2]PDI_Descripcion tipo regimen ju'!$BK193&lt;&gt;0),'[2]PDI_Descripcion tipo regimen ju'!$BK193,""),IF($A195="TOTAL",SUM(INDIRECT("AL4:AL"&amp;ROW()-1)),""))</f>
        <v/>
      </c>
      <c r="AM195" s="6" t="str">
        <f ca="1">IF(AND($A195&lt;&gt;"",$A195&lt;&gt;"TOTAL"),IF(AND('[2]PDI_Descripcion tipo regimen ju'!$BM193&lt;&gt;"",'[2]PDI_Descripcion tipo regimen ju'!$BM193&lt;&gt;0),'[2]PDI_Descripcion tipo regimen ju'!$BM193,""),IF($A195="TOTAL",SUM(INDIRECT("AM4:AM"&amp;ROW()-1)),""))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IF(AND($A195&lt;&gt;"",$A195&lt;&gt;"TOTAL"),IF(AND('[2]PDI_Descripcion tipo regimen ju'!$BP193&lt;&gt;"",'[2]PDI_Descripcion tipo regimen ju'!$BP193&lt;&gt;0),'[2]PDI_Descripcion tipo regimen ju'!$BP193,""),IF($A195="TOTAL",SUM(INDIRECT("AO4:AO"&amp;ROW()-1)),""))</f>
        <v/>
      </c>
      <c r="AP195" s="6" t="str">
        <f ca="1">IF(AND($A195&lt;&gt;"",$A195&lt;&gt;"TOTAL"),IF(AND('[2]PDI_Descripcion tipo regimen ju'!$BR193&lt;&gt;"",'[2]PDI_Descripcion tipo regimen ju'!$BR193&lt;&gt;0),'[2]PDI_Descripcion tipo regimen ju'!$BR193,""),IF($A195="TOTAL",SUM(INDIRECT("AP4:AP"&amp;ROW()-1)),""))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IF(AND($A195&lt;&gt;"",$A195&lt;&gt;"TOTAL"),IF(AND('[2]PDI_Descripcion tipo regimen ju'!$BU193&lt;&gt;"",'[2]PDI_Descripcion tipo regimen ju'!$BU193&lt;&gt;0),'[2]PDI_Descripcion tipo regimen ju'!$BU193,""),IF($A195="TOTAL",SUM(INDIRECT("AR4:AR"&amp;ROW()-1)),""))</f>
        <v/>
      </c>
      <c r="AS195" s="6" t="str">
        <f ca="1">IF(AND($A195&lt;&gt;"",$A195&lt;&gt;"TOTAL"),IF(AND('[2]PDI_Descripcion tipo regimen ju'!$BW193&lt;&gt;"",'[2]PDI_Descripcion tipo regimen ju'!$BW193&lt;&gt;0),'[2]PDI_Descripcion tipo regimen ju'!$BW193,""),IF($A195="TOTAL",SUM(INDIRECT("AS4:AS"&amp;ROW()-1)),""))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IF(AND($A195&lt;&gt;"",$A195&lt;&gt;"TOTAL"),IF(AND('[2]PDI_Descripcion tipo regimen ju'!$BZ193&lt;&gt;"",'[2]PDI_Descripcion tipo regimen ju'!$BZ193&lt;&gt;0),'[2]PDI_Descripcion tipo regimen ju'!$BZ193,""),IF($A195="TOTAL",SUM(INDIRECT("AU4:AU"&amp;ROW()-1)),""))</f>
        <v/>
      </c>
      <c r="AV195" s="6" t="str">
        <f ca="1">IF(AND($A195&lt;&gt;"",$A195&lt;&gt;"TOTAL"),IF(AND('[2]PDI_Descripcion tipo regimen ju'!$CB193&lt;&gt;"",'[2]PDI_Descripcion tipo regimen ju'!$CB193&lt;&gt;0),'[2]PDI_Descripcion tipo regimen ju'!$CB193,""),IF($A195="TOTAL",SUM(INDIRECT("AV4:AV"&amp;ROW()-1)),""))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IF(AND($A195&lt;&gt;"",$A195&lt;&gt;"TOTAL"),IF(AND('[2]PDI_Descripcion tipo regimen ju'!$CE193&lt;&gt;"",'[2]PDI_Descripcion tipo regimen ju'!$CE193&lt;&gt;0),'[2]PDI_Descripcion tipo regimen ju'!$CE193,""),IF($A195="TOTAL",SUM(INDIRECT("AX4:AX"&amp;ROW()-1)),""))</f>
        <v/>
      </c>
      <c r="AY195" s="6" t="str">
        <f ca="1">IF(AND($A195&lt;&gt;"",$A195&lt;&gt;"TOTAL"),IF(AND('[2]PDI_Descripcion tipo regimen ju'!$CG193&lt;&gt;"",'[2]PDI_Descripcion tipo regimen ju'!$CG193&lt;&gt;0),'[2]PDI_Descripcion tipo regimen ju'!$CG193,""),IF($A195="TOTAL",SUM(INDIRECT("AY4:AY"&amp;ROW()-1)),""))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IF(AND($A195&lt;&gt;"",$A195&lt;&gt;"TOTAL"),IF(AND('[2]PDI_Descripcion tipo regimen ju'!$CJ193&lt;&gt;"",'[2]PDI_Descripcion tipo regimen ju'!$CJ193&lt;&gt;0),'[2]PDI_Descripcion tipo regimen ju'!$CJ193,""),IF($A195="TOTAL",SUM(INDIRECT("BA4:BA"&amp;ROW()-1)),""))</f>
        <v/>
      </c>
      <c r="BB195" s="6" t="str">
        <f ca="1">IF(AND($A195&lt;&gt;"",$A195&lt;&gt;"TOTAL"),IF(AND('[2]PDI_Descripcion tipo regimen ju'!$CL193&lt;&gt;"",'[2]PDI_Descripcion tipo regimen ju'!$CL193&lt;&gt;0),'[2]PDI_Descripcion tipo regimen ju'!$CL193,""),IF($A195="TOTAL",SUM(INDIRECT("BB4:BB"&amp;ROW()-1)),""))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IF(AND($A195&lt;&gt;"",$A195&lt;&gt;"TOTAL"),IF(AND('[2]PDI_Descripcion tipo regimen ju'!$CO193&lt;&gt;"",'[2]PDI_Descripcion tipo regimen ju'!$CO193&lt;&gt;0),'[2]PDI_Descripcion tipo regimen ju'!$CO193,""),IF($A195="TOTAL",SUM(INDIRECT("BD4:BD"&amp;ROW()-1)),""))</f>
        <v/>
      </c>
      <c r="BE195" s="6" t="str">
        <f ca="1">IF(AND($A195&lt;&gt;"",$A195&lt;&gt;"TOTAL"),IF(AND('[2]PDI_Descripcion tipo regimen ju'!$CQ193&lt;&gt;"",'[2]PDI_Descripcion tipo regimen ju'!$CQ193&lt;&gt;0),'[2]PDI_Descripcion tipo regimen ju'!$CQ193,""),IF($A195="TOTAL",SUM(INDIRECT("BE4:BE"&amp;ROW()-1)),""))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IF('[2]PDI_Descripcion tipo regimen ju'!$B194&lt;&gt;"",'[2]PDI_Descripcion tipo regimen ju'!$B194,IF(AND('[2]PDI_Descripcion tipo regimen ju'!$B194="",'[2]PDI_Descripcion tipo regimen ju'!$B195="",'[2]PDI_Descripcion tipo regimen ju'!$B193=""),"","TOTAL"))</f>
        <v/>
      </c>
      <c r="B196" s="6" t="str">
        <f ca="1">IF(AND($A196&lt;&gt;"",$A196&lt;&gt;"TOTAL"),IF(AND('[2]PDI_Descripcion tipo regimen ju'!$C194&lt;&gt;"",'[2]PDI_Descripcion tipo regimen ju'!$C194&lt;&gt;0),'[2]PDI_Descripcion tipo regimen ju'!$C194,""),IF($A196="TOTAL",SUM(INDIRECT("B4:B"&amp;ROW()-1)),""))</f>
        <v/>
      </c>
      <c r="C196" s="6" t="str">
        <f ca="1">IF(AND($A196&lt;&gt;"",$A196&lt;&gt;"TOTAL"),IF(AND('[2]PDI_Descripcion tipo regimen ju'!$E194&lt;&gt;"",'[2]PDI_Descripcion tipo regimen ju'!$E194&lt;&gt;0),'[2]PDI_Descripcion tipo regimen ju'!$E194,""),IF($A196="TOTAL",SUM(INDIRECT("C4:C"&amp;ROW()-1)),""))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IF(AND($A196&lt;&gt;"",$A196&lt;&gt;"TOTAL"),IF(AND('[2]PDI_Descripcion tipo regimen ju'!$H194&lt;&gt;"",'[2]PDI_Descripcion tipo regimen ju'!$H194&lt;&gt;0),'[2]PDI_Descripcion tipo regimen ju'!$H194,""),IF($A196="TOTAL",SUM(INDIRECT("E4:E"&amp;ROW()-1)),""))</f>
        <v/>
      </c>
      <c r="F196" s="6" t="str">
        <f ca="1">IF(AND($A196&lt;&gt;"",$A196&lt;&gt;"TOTAL"),IF(AND('[2]PDI_Descripcion tipo regimen ju'!$J194&lt;&gt;"",'[2]PDI_Descripcion tipo regimen ju'!$J194&lt;&gt;0),'[2]PDI_Descripcion tipo regimen ju'!$J194,""),IF($A196="TOTAL",SUM(INDIRECT("F4:F"&amp;ROW()-1)),""))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IF(AND($A196&lt;&gt;"",$A196&lt;&gt;"TOTAL"),IF(AND('[2]PDI_Descripcion tipo regimen ju'!$M194&lt;&gt;"",'[2]PDI_Descripcion tipo regimen ju'!$M194&lt;&gt;0),'[2]PDI_Descripcion tipo regimen ju'!$M194,""),IF($A196="TOTAL",SUM(INDIRECT("H4:H"&amp;ROW()-1)),""))</f>
        <v/>
      </c>
      <c r="I196" s="6" t="str">
        <f ca="1">IF(AND($A196&lt;&gt;"",$A196&lt;&gt;"TOTAL"),IF(AND('[2]PDI_Descripcion tipo regimen ju'!$O194&lt;&gt;"",'[2]PDI_Descripcion tipo regimen ju'!$O194&lt;&gt;0),'[2]PDI_Descripcion tipo regimen ju'!$O194,""),IF($A196="TOTAL",SUM(INDIRECT("I4:I"&amp;ROW()-1)),""))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IF(AND($A196&lt;&gt;"",$A196&lt;&gt;"TOTAL"),IF(AND('[2]PDI_Descripcion tipo regimen ju'!$R194&lt;&gt;"",'[2]PDI_Descripcion tipo regimen ju'!$R194&lt;&gt;0),'[2]PDI_Descripcion tipo regimen ju'!$R194,""),IF($A196="TOTAL",SUM(INDIRECT("K4:K"&amp;ROW()-1)),""))</f>
        <v/>
      </c>
      <c r="L196" s="6" t="str">
        <f ca="1">IF(AND($A196&lt;&gt;"",$A196&lt;&gt;"TOTAL"),IF(AND('[2]PDI_Descripcion tipo regimen ju'!$T194&lt;&gt;"",'[2]PDI_Descripcion tipo regimen ju'!$T194&lt;&gt;0),'[2]PDI_Descripcion tipo regimen ju'!$T194,""),IF($A196="TOTAL",SUM(INDIRECT("L4:L"&amp;ROW()-1)),""))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IF(AND($A196&lt;&gt;"",$A196&lt;&gt;"TOTAL"),IF(AND('[2]PDI_Descripcion tipo regimen ju'!$W194&lt;&gt;"",'[2]PDI_Descripcion tipo regimen ju'!$W194&lt;&gt;0),'[2]PDI_Descripcion tipo regimen ju'!$W194,""),IF($A196="TOTAL",SUM(INDIRECT("N4:N"&amp;ROW()-1)),""))</f>
        <v/>
      </c>
      <c r="O196" s="6" t="str">
        <f ca="1">IF(AND($A196&lt;&gt;"",$A196&lt;&gt;"TOTAL"),IF(AND('[2]PDI_Descripcion tipo regimen ju'!$Y194&lt;&gt;"",'[2]PDI_Descripcion tipo regimen ju'!$Y194&lt;&gt;0),'[2]PDI_Descripcion tipo regimen ju'!$Y194,""),IF($A196="TOTAL",SUM(INDIRECT("O4:O"&amp;ROW()-1)),""))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IF(AND($A196&lt;&gt;"",$A196&lt;&gt;"TOTAL"),IF(AND('[2]PDI_Descripcion tipo regimen ju'!$AB194&lt;&gt;"",'[2]PDI_Descripcion tipo regimen ju'!$AB194&lt;&gt;0),'[2]PDI_Descripcion tipo regimen ju'!$AB194,""),IF($A196="TOTAL",SUM(INDIRECT("Q4:Q"&amp;ROW()-1)),""))</f>
        <v/>
      </c>
      <c r="R196" s="6" t="str">
        <f ca="1">IF(AND($A196&lt;&gt;"",$A196&lt;&gt;"TOTAL"),IF(AND('[2]PDI_Descripcion tipo regimen ju'!$AD194&lt;&gt;"",'[2]PDI_Descripcion tipo regimen ju'!$AD194&lt;&gt;0),'[2]PDI_Descripcion tipo regimen ju'!$AD194,""),IF($A196="TOTAL",SUM(INDIRECT("R4:R"&amp;ROW()-1)),""))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IF(AND($A196&lt;&gt;"",$A196&lt;&gt;"TOTAL"),IF(AND('[2]PDI_Descripcion tipo regimen ju'!$AG194&lt;&gt;"",'[2]PDI_Descripcion tipo regimen ju'!$AG194&lt;&gt;0),'[2]PDI_Descripcion tipo regimen ju'!$AG194,""),IF($A196="TOTAL",SUM(INDIRECT("T4:T"&amp;ROW()-1)),""))</f>
        <v/>
      </c>
      <c r="U196" s="6" t="str">
        <f ca="1">IF(AND($A196&lt;&gt;"",$A196&lt;&gt;"TOTAL"),IF(AND('[2]PDI_Descripcion tipo regimen ju'!$AI194&lt;&gt;"",'[2]PDI_Descripcion tipo regimen ju'!$AI194&lt;&gt;0),'[2]PDI_Descripcion tipo regimen ju'!$AI194,""),IF($A196="TOTAL",SUM(INDIRECT("U4:U"&amp;ROW()-1)),""))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IF(AND($A196&lt;&gt;"",$A196&lt;&gt;"TOTAL"),IF(AND('[2]PDI_Descripcion tipo regimen ju'!$AL194&lt;&gt;"",'[2]PDI_Descripcion tipo regimen ju'!$AL194&lt;&gt;0),'[2]PDI_Descripcion tipo regimen ju'!$AL194,""),IF($A196="TOTAL",SUM(INDIRECT("W4:W"&amp;ROW()-1)),""))</f>
        <v/>
      </c>
      <c r="X196" s="6" t="str">
        <f ca="1">IF(AND($A196&lt;&gt;"",$A196&lt;&gt;"TOTAL"),IF(AND('[2]PDI_Descripcion tipo regimen ju'!$AN194&lt;&gt;"",'[2]PDI_Descripcion tipo regimen ju'!$AN194&lt;&gt;0),'[2]PDI_Descripcion tipo regimen ju'!$AN194,""),IF($A196="TOTAL",SUM(INDIRECT("X4:X"&amp;ROW()-1)),""))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IF(AND($A196&lt;&gt;"",$A196&lt;&gt;"TOTAL"),IF(AND('[2]PDI_Descripcion tipo regimen ju'!$AQ194&lt;&gt;"",'[2]PDI_Descripcion tipo regimen ju'!$AQ194&lt;&gt;0),'[2]PDI_Descripcion tipo regimen ju'!$AQ194,""),IF($A196="TOTAL",SUM(INDIRECT("Z4:Z"&amp;ROW()-1)),""))</f>
        <v/>
      </c>
      <c r="AA196" s="6" t="str">
        <f ca="1">IF(AND($A196&lt;&gt;"",$A196&lt;&gt;"TOTAL"),IF(AND('[2]PDI_Descripcion tipo regimen ju'!$AS194&lt;&gt;"",'[2]PDI_Descripcion tipo regimen ju'!$AS194&lt;&gt;0),'[2]PDI_Descripcion tipo regimen ju'!$AS194,""),IF($A196="TOTAL",SUM(INDIRECT("AA4:AA"&amp;ROW()-1)),""))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IF(AND($A196&lt;&gt;"",$A196&lt;&gt;"TOTAL"),IF(AND('[2]PDI_Descripcion tipo regimen ju'!$AV194&lt;&gt;"",'[2]PDI_Descripcion tipo regimen ju'!$AV194&lt;&gt;0),'[2]PDI_Descripcion tipo regimen ju'!$AV194,""),IF($A196="TOTAL",SUM(INDIRECT("AC4:AC"&amp;ROW()-1)),""))</f>
        <v/>
      </c>
      <c r="AD196" s="6" t="str">
        <f ca="1">IF(AND($A196&lt;&gt;"",$A196&lt;&gt;"TOTAL"),IF(AND('[2]PDI_Descripcion tipo regimen ju'!$AX194&lt;&gt;"",'[2]PDI_Descripcion tipo regimen ju'!$AX194&lt;&gt;0),'[2]PDI_Descripcion tipo regimen ju'!$AX194,""),IF($A196="TOTAL",SUM(INDIRECT("AD4:AD"&amp;ROW()-1)),""))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IF(AND($A196&lt;&gt;"",$A196&lt;&gt;"TOTAL"),IF(AND('[2]PDI_Descripcion tipo regimen ju'!$BA194&lt;&gt;"",'[2]PDI_Descripcion tipo regimen ju'!$BA194&lt;&gt;0),'[2]PDI_Descripcion tipo regimen ju'!$BA194,""),IF($A196="TOTAL",SUM(INDIRECT("AF4:AF"&amp;ROW()-1)),""))</f>
        <v/>
      </c>
      <c r="AG196" s="6" t="str">
        <f ca="1">IF(AND($A196&lt;&gt;"",$A196&lt;&gt;"TOTAL"),IF(AND('[2]PDI_Descripcion tipo regimen ju'!$BC194&lt;&gt;"",'[2]PDI_Descripcion tipo regimen ju'!$BC194&lt;&gt;0),'[2]PDI_Descripcion tipo regimen ju'!$BC194,""),IF($A196="TOTAL",SUM(INDIRECT("AG4:AG"&amp;ROW()-1)),""))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IF(AND($A196&lt;&gt;"",$A196&lt;&gt;"TOTAL"),IF(AND('[2]PDI_Descripcion tipo regimen ju'!$BF194&lt;&gt;"",'[2]PDI_Descripcion tipo regimen ju'!$BF194&lt;&gt;0),'[2]PDI_Descripcion tipo regimen ju'!$BF194,""),IF($A196="TOTAL",SUM(INDIRECT("AI4:AI"&amp;ROW()-1)),""))</f>
        <v/>
      </c>
      <c r="AJ196" s="6" t="str">
        <f ca="1">IF(AND($A196&lt;&gt;"",$A196&lt;&gt;"TOTAL"),IF(AND('[2]PDI_Descripcion tipo regimen ju'!$BH194&lt;&gt;"",'[2]PDI_Descripcion tipo regimen ju'!$BH194&lt;&gt;0),'[2]PDI_Descripcion tipo regimen ju'!$BH194,""),IF($A196="TOTAL",SUM(INDIRECT("AJ4:AJ"&amp;ROW()-1)),""))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IF(AND($A196&lt;&gt;"",$A196&lt;&gt;"TOTAL"),IF(AND('[2]PDI_Descripcion tipo regimen ju'!$BK194&lt;&gt;"",'[2]PDI_Descripcion tipo regimen ju'!$BK194&lt;&gt;0),'[2]PDI_Descripcion tipo regimen ju'!$BK194,""),IF($A196="TOTAL",SUM(INDIRECT("AL4:AL"&amp;ROW()-1)),""))</f>
        <v/>
      </c>
      <c r="AM196" s="6" t="str">
        <f ca="1">IF(AND($A196&lt;&gt;"",$A196&lt;&gt;"TOTAL"),IF(AND('[2]PDI_Descripcion tipo regimen ju'!$BM194&lt;&gt;"",'[2]PDI_Descripcion tipo regimen ju'!$BM194&lt;&gt;0),'[2]PDI_Descripcion tipo regimen ju'!$BM194,""),IF($A196="TOTAL",SUM(INDIRECT("AM4:AM"&amp;ROW()-1)),""))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IF(AND($A196&lt;&gt;"",$A196&lt;&gt;"TOTAL"),IF(AND('[2]PDI_Descripcion tipo regimen ju'!$BP194&lt;&gt;"",'[2]PDI_Descripcion tipo regimen ju'!$BP194&lt;&gt;0),'[2]PDI_Descripcion tipo regimen ju'!$BP194,""),IF($A196="TOTAL",SUM(INDIRECT("AO4:AO"&amp;ROW()-1)),""))</f>
        <v/>
      </c>
      <c r="AP196" s="6" t="str">
        <f ca="1">IF(AND($A196&lt;&gt;"",$A196&lt;&gt;"TOTAL"),IF(AND('[2]PDI_Descripcion tipo regimen ju'!$BR194&lt;&gt;"",'[2]PDI_Descripcion tipo regimen ju'!$BR194&lt;&gt;0),'[2]PDI_Descripcion tipo regimen ju'!$BR194,""),IF($A196="TOTAL",SUM(INDIRECT("AP4:AP"&amp;ROW()-1)),""))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IF(AND($A196&lt;&gt;"",$A196&lt;&gt;"TOTAL"),IF(AND('[2]PDI_Descripcion tipo regimen ju'!$BU194&lt;&gt;"",'[2]PDI_Descripcion tipo regimen ju'!$BU194&lt;&gt;0),'[2]PDI_Descripcion tipo regimen ju'!$BU194,""),IF($A196="TOTAL",SUM(INDIRECT("AR4:AR"&amp;ROW()-1)),""))</f>
        <v/>
      </c>
      <c r="AS196" s="6" t="str">
        <f ca="1">IF(AND($A196&lt;&gt;"",$A196&lt;&gt;"TOTAL"),IF(AND('[2]PDI_Descripcion tipo regimen ju'!$BW194&lt;&gt;"",'[2]PDI_Descripcion tipo regimen ju'!$BW194&lt;&gt;0),'[2]PDI_Descripcion tipo regimen ju'!$BW194,""),IF($A196="TOTAL",SUM(INDIRECT("AS4:AS"&amp;ROW()-1)),""))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IF(AND($A196&lt;&gt;"",$A196&lt;&gt;"TOTAL"),IF(AND('[2]PDI_Descripcion tipo regimen ju'!$BZ194&lt;&gt;"",'[2]PDI_Descripcion tipo regimen ju'!$BZ194&lt;&gt;0),'[2]PDI_Descripcion tipo regimen ju'!$BZ194,""),IF($A196="TOTAL",SUM(INDIRECT("AU4:AU"&amp;ROW()-1)),""))</f>
        <v/>
      </c>
      <c r="AV196" s="6" t="str">
        <f ca="1">IF(AND($A196&lt;&gt;"",$A196&lt;&gt;"TOTAL"),IF(AND('[2]PDI_Descripcion tipo regimen ju'!$CB194&lt;&gt;"",'[2]PDI_Descripcion tipo regimen ju'!$CB194&lt;&gt;0),'[2]PDI_Descripcion tipo regimen ju'!$CB194,""),IF($A196="TOTAL",SUM(INDIRECT("AV4:AV"&amp;ROW()-1)),""))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IF(AND($A196&lt;&gt;"",$A196&lt;&gt;"TOTAL"),IF(AND('[2]PDI_Descripcion tipo regimen ju'!$CE194&lt;&gt;"",'[2]PDI_Descripcion tipo regimen ju'!$CE194&lt;&gt;0),'[2]PDI_Descripcion tipo regimen ju'!$CE194,""),IF($A196="TOTAL",SUM(INDIRECT("AX4:AX"&amp;ROW()-1)),""))</f>
        <v/>
      </c>
      <c r="AY196" s="6" t="str">
        <f ca="1">IF(AND($A196&lt;&gt;"",$A196&lt;&gt;"TOTAL"),IF(AND('[2]PDI_Descripcion tipo regimen ju'!$CG194&lt;&gt;"",'[2]PDI_Descripcion tipo regimen ju'!$CG194&lt;&gt;0),'[2]PDI_Descripcion tipo regimen ju'!$CG194,""),IF($A196="TOTAL",SUM(INDIRECT("AY4:AY"&amp;ROW()-1)),""))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IF(AND($A196&lt;&gt;"",$A196&lt;&gt;"TOTAL"),IF(AND('[2]PDI_Descripcion tipo regimen ju'!$CJ194&lt;&gt;"",'[2]PDI_Descripcion tipo regimen ju'!$CJ194&lt;&gt;0),'[2]PDI_Descripcion tipo regimen ju'!$CJ194,""),IF($A196="TOTAL",SUM(INDIRECT("BA4:BA"&amp;ROW()-1)),""))</f>
        <v/>
      </c>
      <c r="BB196" s="6" t="str">
        <f ca="1">IF(AND($A196&lt;&gt;"",$A196&lt;&gt;"TOTAL"),IF(AND('[2]PDI_Descripcion tipo regimen ju'!$CL194&lt;&gt;"",'[2]PDI_Descripcion tipo regimen ju'!$CL194&lt;&gt;0),'[2]PDI_Descripcion tipo regimen ju'!$CL194,""),IF($A196="TOTAL",SUM(INDIRECT("BB4:BB"&amp;ROW()-1)),""))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IF(AND($A196&lt;&gt;"",$A196&lt;&gt;"TOTAL"),IF(AND('[2]PDI_Descripcion tipo regimen ju'!$CO194&lt;&gt;"",'[2]PDI_Descripcion tipo regimen ju'!$CO194&lt;&gt;0),'[2]PDI_Descripcion tipo regimen ju'!$CO194,""),IF($A196="TOTAL",SUM(INDIRECT("BD4:BD"&amp;ROW()-1)),""))</f>
        <v/>
      </c>
      <c r="BE196" s="6" t="str">
        <f ca="1">IF(AND($A196&lt;&gt;"",$A196&lt;&gt;"TOTAL"),IF(AND('[2]PDI_Descripcion tipo regimen ju'!$CQ194&lt;&gt;"",'[2]PDI_Descripcion tipo regimen ju'!$CQ194&lt;&gt;0),'[2]PDI_Descripcion tipo regimen ju'!$CQ194,""),IF($A196="TOTAL",SUM(INDIRECT("BE4:BE"&amp;ROW()-1)),""))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IF('[2]PDI_Descripcion tipo regimen ju'!$B195&lt;&gt;"",'[2]PDI_Descripcion tipo regimen ju'!$B195,IF(AND('[2]PDI_Descripcion tipo regimen ju'!$B195="",'[2]PDI_Descripcion tipo regimen ju'!$B196="",'[2]PDI_Descripcion tipo regimen ju'!$B194=""),"","TOTAL"))</f>
        <v/>
      </c>
      <c r="B197" s="6" t="str">
        <f ca="1">IF(AND($A197&lt;&gt;"",$A197&lt;&gt;"TOTAL"),IF(AND('[2]PDI_Descripcion tipo regimen ju'!$C195&lt;&gt;"",'[2]PDI_Descripcion tipo regimen ju'!$C195&lt;&gt;0),'[2]PDI_Descripcion tipo regimen ju'!$C195,""),IF($A197="TOTAL",SUM(INDIRECT("B4:B"&amp;ROW()-1)),""))</f>
        <v/>
      </c>
      <c r="C197" s="6" t="str">
        <f ca="1">IF(AND($A197&lt;&gt;"",$A197&lt;&gt;"TOTAL"),IF(AND('[2]PDI_Descripcion tipo regimen ju'!$E195&lt;&gt;"",'[2]PDI_Descripcion tipo regimen ju'!$E195&lt;&gt;0),'[2]PDI_Descripcion tipo regimen ju'!$E195,""),IF($A197="TOTAL",SUM(INDIRECT("C4:C"&amp;ROW()-1)),""))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IF(AND($A197&lt;&gt;"",$A197&lt;&gt;"TOTAL"),IF(AND('[2]PDI_Descripcion tipo regimen ju'!$H195&lt;&gt;"",'[2]PDI_Descripcion tipo regimen ju'!$H195&lt;&gt;0),'[2]PDI_Descripcion tipo regimen ju'!$H195,""),IF($A197="TOTAL",SUM(INDIRECT("E4:E"&amp;ROW()-1)),""))</f>
        <v/>
      </c>
      <c r="F197" s="6" t="str">
        <f ca="1">IF(AND($A197&lt;&gt;"",$A197&lt;&gt;"TOTAL"),IF(AND('[2]PDI_Descripcion tipo regimen ju'!$J195&lt;&gt;"",'[2]PDI_Descripcion tipo regimen ju'!$J195&lt;&gt;0),'[2]PDI_Descripcion tipo regimen ju'!$J195,""),IF($A197="TOTAL",SUM(INDIRECT("F4:F"&amp;ROW()-1)),""))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IF(AND($A197&lt;&gt;"",$A197&lt;&gt;"TOTAL"),IF(AND('[2]PDI_Descripcion tipo regimen ju'!$M195&lt;&gt;"",'[2]PDI_Descripcion tipo regimen ju'!$M195&lt;&gt;0),'[2]PDI_Descripcion tipo regimen ju'!$M195,""),IF($A197="TOTAL",SUM(INDIRECT("H4:H"&amp;ROW()-1)),""))</f>
        <v/>
      </c>
      <c r="I197" s="6" t="str">
        <f ca="1">IF(AND($A197&lt;&gt;"",$A197&lt;&gt;"TOTAL"),IF(AND('[2]PDI_Descripcion tipo regimen ju'!$O195&lt;&gt;"",'[2]PDI_Descripcion tipo regimen ju'!$O195&lt;&gt;0),'[2]PDI_Descripcion tipo regimen ju'!$O195,""),IF($A197="TOTAL",SUM(INDIRECT("I4:I"&amp;ROW()-1)),""))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IF(AND($A197&lt;&gt;"",$A197&lt;&gt;"TOTAL"),IF(AND('[2]PDI_Descripcion tipo regimen ju'!$R195&lt;&gt;"",'[2]PDI_Descripcion tipo regimen ju'!$R195&lt;&gt;0),'[2]PDI_Descripcion tipo regimen ju'!$R195,""),IF($A197="TOTAL",SUM(INDIRECT("K4:K"&amp;ROW()-1)),""))</f>
        <v/>
      </c>
      <c r="L197" s="6" t="str">
        <f ca="1">IF(AND($A197&lt;&gt;"",$A197&lt;&gt;"TOTAL"),IF(AND('[2]PDI_Descripcion tipo regimen ju'!$T195&lt;&gt;"",'[2]PDI_Descripcion tipo regimen ju'!$T195&lt;&gt;0),'[2]PDI_Descripcion tipo regimen ju'!$T195,""),IF($A197="TOTAL",SUM(INDIRECT("L4:L"&amp;ROW()-1)),""))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IF(AND($A197&lt;&gt;"",$A197&lt;&gt;"TOTAL"),IF(AND('[2]PDI_Descripcion tipo regimen ju'!$W195&lt;&gt;"",'[2]PDI_Descripcion tipo regimen ju'!$W195&lt;&gt;0),'[2]PDI_Descripcion tipo regimen ju'!$W195,""),IF($A197="TOTAL",SUM(INDIRECT("N4:N"&amp;ROW()-1)),""))</f>
        <v/>
      </c>
      <c r="O197" s="6" t="str">
        <f ca="1">IF(AND($A197&lt;&gt;"",$A197&lt;&gt;"TOTAL"),IF(AND('[2]PDI_Descripcion tipo regimen ju'!$Y195&lt;&gt;"",'[2]PDI_Descripcion tipo regimen ju'!$Y195&lt;&gt;0),'[2]PDI_Descripcion tipo regimen ju'!$Y195,""),IF($A197="TOTAL",SUM(INDIRECT("O4:O"&amp;ROW()-1)),""))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IF(AND($A197&lt;&gt;"",$A197&lt;&gt;"TOTAL"),IF(AND('[2]PDI_Descripcion tipo regimen ju'!$AB195&lt;&gt;"",'[2]PDI_Descripcion tipo regimen ju'!$AB195&lt;&gt;0),'[2]PDI_Descripcion tipo regimen ju'!$AB195,""),IF($A197="TOTAL",SUM(INDIRECT("Q4:Q"&amp;ROW()-1)),""))</f>
        <v/>
      </c>
      <c r="R197" s="6" t="str">
        <f ca="1">IF(AND($A197&lt;&gt;"",$A197&lt;&gt;"TOTAL"),IF(AND('[2]PDI_Descripcion tipo regimen ju'!$AD195&lt;&gt;"",'[2]PDI_Descripcion tipo regimen ju'!$AD195&lt;&gt;0),'[2]PDI_Descripcion tipo regimen ju'!$AD195,""),IF($A197="TOTAL",SUM(INDIRECT("R4:R"&amp;ROW()-1)),""))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IF(AND($A197&lt;&gt;"",$A197&lt;&gt;"TOTAL"),IF(AND('[2]PDI_Descripcion tipo regimen ju'!$AG195&lt;&gt;"",'[2]PDI_Descripcion tipo regimen ju'!$AG195&lt;&gt;0),'[2]PDI_Descripcion tipo regimen ju'!$AG195,""),IF($A197="TOTAL",SUM(INDIRECT("T4:T"&amp;ROW()-1)),""))</f>
        <v/>
      </c>
      <c r="U197" s="6" t="str">
        <f ca="1">IF(AND($A197&lt;&gt;"",$A197&lt;&gt;"TOTAL"),IF(AND('[2]PDI_Descripcion tipo regimen ju'!$AI195&lt;&gt;"",'[2]PDI_Descripcion tipo regimen ju'!$AI195&lt;&gt;0),'[2]PDI_Descripcion tipo regimen ju'!$AI195,""),IF($A197="TOTAL",SUM(INDIRECT("U4:U"&amp;ROW()-1)),""))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IF(AND($A197&lt;&gt;"",$A197&lt;&gt;"TOTAL"),IF(AND('[2]PDI_Descripcion tipo regimen ju'!$AL195&lt;&gt;"",'[2]PDI_Descripcion tipo regimen ju'!$AL195&lt;&gt;0),'[2]PDI_Descripcion tipo regimen ju'!$AL195,""),IF($A197="TOTAL",SUM(INDIRECT("W4:W"&amp;ROW()-1)),""))</f>
        <v/>
      </c>
      <c r="X197" s="6" t="str">
        <f ca="1">IF(AND($A197&lt;&gt;"",$A197&lt;&gt;"TOTAL"),IF(AND('[2]PDI_Descripcion tipo regimen ju'!$AN195&lt;&gt;"",'[2]PDI_Descripcion tipo regimen ju'!$AN195&lt;&gt;0),'[2]PDI_Descripcion tipo regimen ju'!$AN195,""),IF($A197="TOTAL",SUM(INDIRECT("X4:X"&amp;ROW()-1)),""))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IF(AND($A197&lt;&gt;"",$A197&lt;&gt;"TOTAL"),IF(AND('[2]PDI_Descripcion tipo regimen ju'!$AQ195&lt;&gt;"",'[2]PDI_Descripcion tipo regimen ju'!$AQ195&lt;&gt;0),'[2]PDI_Descripcion tipo regimen ju'!$AQ195,""),IF($A197="TOTAL",SUM(INDIRECT("Z4:Z"&amp;ROW()-1)),""))</f>
        <v/>
      </c>
      <c r="AA197" s="6" t="str">
        <f ca="1">IF(AND($A197&lt;&gt;"",$A197&lt;&gt;"TOTAL"),IF(AND('[2]PDI_Descripcion tipo regimen ju'!$AS195&lt;&gt;"",'[2]PDI_Descripcion tipo regimen ju'!$AS195&lt;&gt;0),'[2]PDI_Descripcion tipo regimen ju'!$AS195,""),IF($A197="TOTAL",SUM(INDIRECT("AA4:AA"&amp;ROW()-1)),""))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IF(AND($A197&lt;&gt;"",$A197&lt;&gt;"TOTAL"),IF(AND('[2]PDI_Descripcion tipo regimen ju'!$AV195&lt;&gt;"",'[2]PDI_Descripcion tipo regimen ju'!$AV195&lt;&gt;0),'[2]PDI_Descripcion tipo regimen ju'!$AV195,""),IF($A197="TOTAL",SUM(INDIRECT("AC4:AC"&amp;ROW()-1)),""))</f>
        <v/>
      </c>
      <c r="AD197" s="6" t="str">
        <f ca="1">IF(AND($A197&lt;&gt;"",$A197&lt;&gt;"TOTAL"),IF(AND('[2]PDI_Descripcion tipo regimen ju'!$AX195&lt;&gt;"",'[2]PDI_Descripcion tipo regimen ju'!$AX195&lt;&gt;0),'[2]PDI_Descripcion tipo regimen ju'!$AX195,""),IF($A197="TOTAL",SUM(INDIRECT("AD4:AD"&amp;ROW()-1)),""))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IF(AND($A197&lt;&gt;"",$A197&lt;&gt;"TOTAL"),IF(AND('[2]PDI_Descripcion tipo regimen ju'!$BA195&lt;&gt;"",'[2]PDI_Descripcion tipo regimen ju'!$BA195&lt;&gt;0),'[2]PDI_Descripcion tipo regimen ju'!$BA195,""),IF($A197="TOTAL",SUM(INDIRECT("AF4:AF"&amp;ROW()-1)),""))</f>
        <v/>
      </c>
      <c r="AG197" s="6" t="str">
        <f ca="1">IF(AND($A197&lt;&gt;"",$A197&lt;&gt;"TOTAL"),IF(AND('[2]PDI_Descripcion tipo regimen ju'!$BC195&lt;&gt;"",'[2]PDI_Descripcion tipo regimen ju'!$BC195&lt;&gt;0),'[2]PDI_Descripcion tipo regimen ju'!$BC195,""),IF($A197="TOTAL",SUM(INDIRECT("AG4:AG"&amp;ROW()-1)),""))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IF(AND($A197&lt;&gt;"",$A197&lt;&gt;"TOTAL"),IF(AND('[2]PDI_Descripcion tipo regimen ju'!$BF195&lt;&gt;"",'[2]PDI_Descripcion tipo regimen ju'!$BF195&lt;&gt;0),'[2]PDI_Descripcion tipo regimen ju'!$BF195,""),IF($A197="TOTAL",SUM(INDIRECT("AI4:AI"&amp;ROW()-1)),""))</f>
        <v/>
      </c>
      <c r="AJ197" s="6" t="str">
        <f ca="1">IF(AND($A197&lt;&gt;"",$A197&lt;&gt;"TOTAL"),IF(AND('[2]PDI_Descripcion tipo regimen ju'!$BH195&lt;&gt;"",'[2]PDI_Descripcion tipo regimen ju'!$BH195&lt;&gt;0),'[2]PDI_Descripcion tipo regimen ju'!$BH195,""),IF($A197="TOTAL",SUM(INDIRECT("AJ4:AJ"&amp;ROW()-1)),""))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IF(AND($A197&lt;&gt;"",$A197&lt;&gt;"TOTAL"),IF(AND('[2]PDI_Descripcion tipo regimen ju'!$BK195&lt;&gt;"",'[2]PDI_Descripcion tipo regimen ju'!$BK195&lt;&gt;0),'[2]PDI_Descripcion tipo regimen ju'!$BK195,""),IF($A197="TOTAL",SUM(INDIRECT("AL4:AL"&amp;ROW()-1)),""))</f>
        <v/>
      </c>
      <c r="AM197" s="6" t="str">
        <f ca="1">IF(AND($A197&lt;&gt;"",$A197&lt;&gt;"TOTAL"),IF(AND('[2]PDI_Descripcion tipo regimen ju'!$BM195&lt;&gt;"",'[2]PDI_Descripcion tipo regimen ju'!$BM195&lt;&gt;0),'[2]PDI_Descripcion tipo regimen ju'!$BM195,""),IF($A197="TOTAL",SUM(INDIRECT("AM4:AM"&amp;ROW()-1)),""))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IF(AND($A197&lt;&gt;"",$A197&lt;&gt;"TOTAL"),IF(AND('[2]PDI_Descripcion tipo regimen ju'!$BP195&lt;&gt;"",'[2]PDI_Descripcion tipo regimen ju'!$BP195&lt;&gt;0),'[2]PDI_Descripcion tipo regimen ju'!$BP195,""),IF($A197="TOTAL",SUM(INDIRECT("AO4:AO"&amp;ROW()-1)),""))</f>
        <v/>
      </c>
      <c r="AP197" s="6" t="str">
        <f ca="1">IF(AND($A197&lt;&gt;"",$A197&lt;&gt;"TOTAL"),IF(AND('[2]PDI_Descripcion tipo regimen ju'!$BR195&lt;&gt;"",'[2]PDI_Descripcion tipo regimen ju'!$BR195&lt;&gt;0),'[2]PDI_Descripcion tipo regimen ju'!$BR195,""),IF($A197="TOTAL",SUM(INDIRECT("AP4:AP"&amp;ROW()-1)),""))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IF(AND($A197&lt;&gt;"",$A197&lt;&gt;"TOTAL"),IF(AND('[2]PDI_Descripcion tipo regimen ju'!$BU195&lt;&gt;"",'[2]PDI_Descripcion tipo regimen ju'!$BU195&lt;&gt;0),'[2]PDI_Descripcion tipo regimen ju'!$BU195,""),IF($A197="TOTAL",SUM(INDIRECT("AR4:AR"&amp;ROW()-1)),""))</f>
        <v/>
      </c>
      <c r="AS197" s="6" t="str">
        <f ca="1">IF(AND($A197&lt;&gt;"",$A197&lt;&gt;"TOTAL"),IF(AND('[2]PDI_Descripcion tipo regimen ju'!$BW195&lt;&gt;"",'[2]PDI_Descripcion tipo regimen ju'!$BW195&lt;&gt;0),'[2]PDI_Descripcion tipo regimen ju'!$BW195,""),IF($A197="TOTAL",SUM(INDIRECT("AS4:AS"&amp;ROW()-1)),""))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IF(AND($A197&lt;&gt;"",$A197&lt;&gt;"TOTAL"),IF(AND('[2]PDI_Descripcion tipo regimen ju'!$BZ195&lt;&gt;"",'[2]PDI_Descripcion tipo regimen ju'!$BZ195&lt;&gt;0),'[2]PDI_Descripcion tipo regimen ju'!$BZ195,""),IF($A197="TOTAL",SUM(INDIRECT("AU4:AU"&amp;ROW()-1)),""))</f>
        <v/>
      </c>
      <c r="AV197" s="6" t="str">
        <f ca="1">IF(AND($A197&lt;&gt;"",$A197&lt;&gt;"TOTAL"),IF(AND('[2]PDI_Descripcion tipo regimen ju'!$CB195&lt;&gt;"",'[2]PDI_Descripcion tipo regimen ju'!$CB195&lt;&gt;0),'[2]PDI_Descripcion tipo regimen ju'!$CB195,""),IF($A197="TOTAL",SUM(INDIRECT("AV4:AV"&amp;ROW()-1)),""))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IF(AND($A197&lt;&gt;"",$A197&lt;&gt;"TOTAL"),IF(AND('[2]PDI_Descripcion tipo regimen ju'!$CE195&lt;&gt;"",'[2]PDI_Descripcion tipo regimen ju'!$CE195&lt;&gt;0),'[2]PDI_Descripcion tipo regimen ju'!$CE195,""),IF($A197="TOTAL",SUM(INDIRECT("AX4:AX"&amp;ROW()-1)),""))</f>
        <v/>
      </c>
      <c r="AY197" s="6" t="str">
        <f ca="1">IF(AND($A197&lt;&gt;"",$A197&lt;&gt;"TOTAL"),IF(AND('[2]PDI_Descripcion tipo regimen ju'!$CG195&lt;&gt;"",'[2]PDI_Descripcion tipo regimen ju'!$CG195&lt;&gt;0),'[2]PDI_Descripcion tipo regimen ju'!$CG195,""),IF($A197="TOTAL",SUM(INDIRECT("AY4:AY"&amp;ROW()-1)),""))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IF(AND($A197&lt;&gt;"",$A197&lt;&gt;"TOTAL"),IF(AND('[2]PDI_Descripcion tipo regimen ju'!$CJ195&lt;&gt;"",'[2]PDI_Descripcion tipo regimen ju'!$CJ195&lt;&gt;0),'[2]PDI_Descripcion tipo regimen ju'!$CJ195,""),IF($A197="TOTAL",SUM(INDIRECT("BA4:BA"&amp;ROW()-1)),""))</f>
        <v/>
      </c>
      <c r="BB197" s="6" t="str">
        <f ca="1">IF(AND($A197&lt;&gt;"",$A197&lt;&gt;"TOTAL"),IF(AND('[2]PDI_Descripcion tipo regimen ju'!$CL195&lt;&gt;"",'[2]PDI_Descripcion tipo regimen ju'!$CL195&lt;&gt;0),'[2]PDI_Descripcion tipo regimen ju'!$CL195,""),IF($A197="TOTAL",SUM(INDIRECT("BB4:BB"&amp;ROW()-1)),""))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IF(AND($A197&lt;&gt;"",$A197&lt;&gt;"TOTAL"),IF(AND('[2]PDI_Descripcion tipo regimen ju'!$CO195&lt;&gt;"",'[2]PDI_Descripcion tipo regimen ju'!$CO195&lt;&gt;0),'[2]PDI_Descripcion tipo regimen ju'!$CO195,""),IF($A197="TOTAL",SUM(INDIRECT("BD4:BD"&amp;ROW()-1)),""))</f>
        <v/>
      </c>
      <c r="BE197" s="6" t="str">
        <f ca="1">IF(AND($A197&lt;&gt;"",$A197&lt;&gt;"TOTAL"),IF(AND('[2]PDI_Descripcion tipo regimen ju'!$CQ195&lt;&gt;"",'[2]PDI_Descripcion tipo regimen ju'!$CQ195&lt;&gt;0),'[2]PDI_Descripcion tipo regimen ju'!$CQ195,""),IF($A197="TOTAL",SUM(INDIRECT("BE4:BE"&amp;ROW()-1)),""))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IF('[2]PDI_Descripcion tipo regimen ju'!$B196&lt;&gt;"",'[2]PDI_Descripcion tipo regimen ju'!$B196,IF(AND('[2]PDI_Descripcion tipo regimen ju'!$B196="",'[2]PDI_Descripcion tipo regimen ju'!$B197="",'[2]PDI_Descripcion tipo regimen ju'!$B195=""),"","TOTAL"))</f>
        <v/>
      </c>
      <c r="B198" s="6" t="str">
        <f ca="1">IF(AND($A198&lt;&gt;"",$A198&lt;&gt;"TOTAL"),IF(AND('[2]PDI_Descripcion tipo regimen ju'!$C196&lt;&gt;"",'[2]PDI_Descripcion tipo regimen ju'!$C196&lt;&gt;0),'[2]PDI_Descripcion tipo regimen ju'!$C196,""),IF($A198="TOTAL",SUM(INDIRECT("B4:B"&amp;ROW()-1)),""))</f>
        <v/>
      </c>
      <c r="C198" s="6" t="str">
        <f ca="1">IF(AND($A198&lt;&gt;"",$A198&lt;&gt;"TOTAL"),IF(AND('[2]PDI_Descripcion tipo regimen ju'!$E196&lt;&gt;"",'[2]PDI_Descripcion tipo regimen ju'!$E196&lt;&gt;0),'[2]PDI_Descripcion tipo regimen ju'!$E196,""),IF($A198="TOTAL",SUM(INDIRECT("C4:C"&amp;ROW()-1)),""))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IF(AND($A198&lt;&gt;"",$A198&lt;&gt;"TOTAL"),IF(AND('[2]PDI_Descripcion tipo regimen ju'!$H196&lt;&gt;"",'[2]PDI_Descripcion tipo regimen ju'!$H196&lt;&gt;0),'[2]PDI_Descripcion tipo regimen ju'!$H196,""),IF($A198="TOTAL",SUM(INDIRECT("E4:E"&amp;ROW()-1)),""))</f>
        <v/>
      </c>
      <c r="F198" s="6" t="str">
        <f ca="1">IF(AND($A198&lt;&gt;"",$A198&lt;&gt;"TOTAL"),IF(AND('[2]PDI_Descripcion tipo regimen ju'!$J196&lt;&gt;"",'[2]PDI_Descripcion tipo regimen ju'!$J196&lt;&gt;0),'[2]PDI_Descripcion tipo regimen ju'!$J196,""),IF($A198="TOTAL",SUM(INDIRECT("F4:F"&amp;ROW()-1)),""))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IF(AND($A198&lt;&gt;"",$A198&lt;&gt;"TOTAL"),IF(AND('[2]PDI_Descripcion tipo regimen ju'!$M196&lt;&gt;"",'[2]PDI_Descripcion tipo regimen ju'!$M196&lt;&gt;0),'[2]PDI_Descripcion tipo regimen ju'!$M196,""),IF($A198="TOTAL",SUM(INDIRECT("H4:H"&amp;ROW()-1)),""))</f>
        <v/>
      </c>
      <c r="I198" s="6" t="str">
        <f ca="1">IF(AND($A198&lt;&gt;"",$A198&lt;&gt;"TOTAL"),IF(AND('[2]PDI_Descripcion tipo regimen ju'!$O196&lt;&gt;"",'[2]PDI_Descripcion tipo regimen ju'!$O196&lt;&gt;0),'[2]PDI_Descripcion tipo regimen ju'!$O196,""),IF($A198="TOTAL",SUM(INDIRECT("I4:I"&amp;ROW()-1)),""))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IF(AND($A198&lt;&gt;"",$A198&lt;&gt;"TOTAL"),IF(AND('[2]PDI_Descripcion tipo regimen ju'!$R196&lt;&gt;"",'[2]PDI_Descripcion tipo regimen ju'!$R196&lt;&gt;0),'[2]PDI_Descripcion tipo regimen ju'!$R196,""),IF($A198="TOTAL",SUM(INDIRECT("K4:K"&amp;ROW()-1)),""))</f>
        <v/>
      </c>
      <c r="L198" s="6" t="str">
        <f ca="1">IF(AND($A198&lt;&gt;"",$A198&lt;&gt;"TOTAL"),IF(AND('[2]PDI_Descripcion tipo regimen ju'!$T196&lt;&gt;"",'[2]PDI_Descripcion tipo regimen ju'!$T196&lt;&gt;0),'[2]PDI_Descripcion tipo regimen ju'!$T196,""),IF($A198="TOTAL",SUM(INDIRECT("L4:L"&amp;ROW()-1)),""))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IF(AND($A198&lt;&gt;"",$A198&lt;&gt;"TOTAL"),IF(AND('[2]PDI_Descripcion tipo regimen ju'!$W196&lt;&gt;"",'[2]PDI_Descripcion tipo regimen ju'!$W196&lt;&gt;0),'[2]PDI_Descripcion tipo regimen ju'!$W196,""),IF($A198="TOTAL",SUM(INDIRECT("N4:N"&amp;ROW()-1)),""))</f>
        <v/>
      </c>
      <c r="O198" s="6" t="str">
        <f ca="1">IF(AND($A198&lt;&gt;"",$A198&lt;&gt;"TOTAL"),IF(AND('[2]PDI_Descripcion tipo regimen ju'!$Y196&lt;&gt;"",'[2]PDI_Descripcion tipo regimen ju'!$Y196&lt;&gt;0),'[2]PDI_Descripcion tipo regimen ju'!$Y196,""),IF($A198="TOTAL",SUM(INDIRECT("O4:O"&amp;ROW()-1)),""))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IF(AND($A198&lt;&gt;"",$A198&lt;&gt;"TOTAL"),IF(AND('[2]PDI_Descripcion tipo regimen ju'!$AB196&lt;&gt;"",'[2]PDI_Descripcion tipo regimen ju'!$AB196&lt;&gt;0),'[2]PDI_Descripcion tipo regimen ju'!$AB196,""),IF($A198="TOTAL",SUM(INDIRECT("Q4:Q"&amp;ROW()-1)),""))</f>
        <v/>
      </c>
      <c r="R198" s="6" t="str">
        <f ca="1">IF(AND($A198&lt;&gt;"",$A198&lt;&gt;"TOTAL"),IF(AND('[2]PDI_Descripcion tipo regimen ju'!$AD196&lt;&gt;"",'[2]PDI_Descripcion tipo regimen ju'!$AD196&lt;&gt;0),'[2]PDI_Descripcion tipo regimen ju'!$AD196,""),IF($A198="TOTAL",SUM(INDIRECT("R4:R"&amp;ROW()-1)),""))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IF(AND($A198&lt;&gt;"",$A198&lt;&gt;"TOTAL"),IF(AND('[2]PDI_Descripcion tipo regimen ju'!$AG196&lt;&gt;"",'[2]PDI_Descripcion tipo regimen ju'!$AG196&lt;&gt;0),'[2]PDI_Descripcion tipo regimen ju'!$AG196,""),IF($A198="TOTAL",SUM(INDIRECT("T4:T"&amp;ROW()-1)),""))</f>
        <v/>
      </c>
      <c r="U198" s="6" t="str">
        <f ca="1">IF(AND($A198&lt;&gt;"",$A198&lt;&gt;"TOTAL"),IF(AND('[2]PDI_Descripcion tipo regimen ju'!$AI196&lt;&gt;"",'[2]PDI_Descripcion tipo regimen ju'!$AI196&lt;&gt;0),'[2]PDI_Descripcion tipo regimen ju'!$AI196,""),IF($A198="TOTAL",SUM(INDIRECT("U4:U"&amp;ROW()-1)),""))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IF(AND($A198&lt;&gt;"",$A198&lt;&gt;"TOTAL"),IF(AND('[2]PDI_Descripcion tipo regimen ju'!$AL196&lt;&gt;"",'[2]PDI_Descripcion tipo regimen ju'!$AL196&lt;&gt;0),'[2]PDI_Descripcion tipo regimen ju'!$AL196,""),IF($A198="TOTAL",SUM(INDIRECT("W4:W"&amp;ROW()-1)),""))</f>
        <v/>
      </c>
      <c r="X198" s="6" t="str">
        <f ca="1">IF(AND($A198&lt;&gt;"",$A198&lt;&gt;"TOTAL"),IF(AND('[2]PDI_Descripcion tipo regimen ju'!$AN196&lt;&gt;"",'[2]PDI_Descripcion tipo regimen ju'!$AN196&lt;&gt;0),'[2]PDI_Descripcion tipo regimen ju'!$AN196,""),IF($A198="TOTAL",SUM(INDIRECT("X4:X"&amp;ROW()-1)),""))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IF(AND($A198&lt;&gt;"",$A198&lt;&gt;"TOTAL"),IF(AND('[2]PDI_Descripcion tipo regimen ju'!$AQ196&lt;&gt;"",'[2]PDI_Descripcion tipo regimen ju'!$AQ196&lt;&gt;0),'[2]PDI_Descripcion tipo regimen ju'!$AQ196,""),IF($A198="TOTAL",SUM(INDIRECT("Z4:Z"&amp;ROW()-1)),""))</f>
        <v/>
      </c>
      <c r="AA198" s="6" t="str">
        <f ca="1">IF(AND($A198&lt;&gt;"",$A198&lt;&gt;"TOTAL"),IF(AND('[2]PDI_Descripcion tipo regimen ju'!$AS196&lt;&gt;"",'[2]PDI_Descripcion tipo regimen ju'!$AS196&lt;&gt;0),'[2]PDI_Descripcion tipo regimen ju'!$AS196,""),IF($A198="TOTAL",SUM(INDIRECT("AA4:AA"&amp;ROW()-1)),""))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IF(AND($A198&lt;&gt;"",$A198&lt;&gt;"TOTAL"),IF(AND('[2]PDI_Descripcion tipo regimen ju'!$AV196&lt;&gt;"",'[2]PDI_Descripcion tipo regimen ju'!$AV196&lt;&gt;0),'[2]PDI_Descripcion tipo regimen ju'!$AV196,""),IF($A198="TOTAL",SUM(INDIRECT("AC4:AC"&amp;ROW()-1)),""))</f>
        <v/>
      </c>
      <c r="AD198" s="6" t="str">
        <f ca="1">IF(AND($A198&lt;&gt;"",$A198&lt;&gt;"TOTAL"),IF(AND('[2]PDI_Descripcion tipo regimen ju'!$AX196&lt;&gt;"",'[2]PDI_Descripcion tipo regimen ju'!$AX196&lt;&gt;0),'[2]PDI_Descripcion tipo regimen ju'!$AX196,""),IF($A198="TOTAL",SUM(INDIRECT("AD4:AD"&amp;ROW()-1)),""))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IF(AND($A198&lt;&gt;"",$A198&lt;&gt;"TOTAL"),IF(AND('[2]PDI_Descripcion tipo regimen ju'!$BA196&lt;&gt;"",'[2]PDI_Descripcion tipo regimen ju'!$BA196&lt;&gt;0),'[2]PDI_Descripcion tipo regimen ju'!$BA196,""),IF($A198="TOTAL",SUM(INDIRECT("AF4:AF"&amp;ROW()-1)),""))</f>
        <v/>
      </c>
      <c r="AG198" s="6" t="str">
        <f ca="1">IF(AND($A198&lt;&gt;"",$A198&lt;&gt;"TOTAL"),IF(AND('[2]PDI_Descripcion tipo regimen ju'!$BC196&lt;&gt;"",'[2]PDI_Descripcion tipo regimen ju'!$BC196&lt;&gt;0),'[2]PDI_Descripcion tipo regimen ju'!$BC196,""),IF($A198="TOTAL",SUM(INDIRECT("AG4:AG"&amp;ROW()-1)),""))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IF(AND($A198&lt;&gt;"",$A198&lt;&gt;"TOTAL"),IF(AND('[2]PDI_Descripcion tipo regimen ju'!$BF196&lt;&gt;"",'[2]PDI_Descripcion tipo regimen ju'!$BF196&lt;&gt;0),'[2]PDI_Descripcion tipo regimen ju'!$BF196,""),IF($A198="TOTAL",SUM(INDIRECT("AI4:AI"&amp;ROW()-1)),""))</f>
        <v/>
      </c>
      <c r="AJ198" s="6" t="str">
        <f ca="1">IF(AND($A198&lt;&gt;"",$A198&lt;&gt;"TOTAL"),IF(AND('[2]PDI_Descripcion tipo regimen ju'!$BH196&lt;&gt;"",'[2]PDI_Descripcion tipo regimen ju'!$BH196&lt;&gt;0),'[2]PDI_Descripcion tipo regimen ju'!$BH196,""),IF($A198="TOTAL",SUM(INDIRECT("AJ4:AJ"&amp;ROW()-1)),""))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IF(AND($A198&lt;&gt;"",$A198&lt;&gt;"TOTAL"),IF(AND('[2]PDI_Descripcion tipo regimen ju'!$BK196&lt;&gt;"",'[2]PDI_Descripcion tipo regimen ju'!$BK196&lt;&gt;0),'[2]PDI_Descripcion tipo regimen ju'!$BK196,""),IF($A198="TOTAL",SUM(INDIRECT("AL4:AL"&amp;ROW()-1)),""))</f>
        <v/>
      </c>
      <c r="AM198" s="6" t="str">
        <f ca="1">IF(AND($A198&lt;&gt;"",$A198&lt;&gt;"TOTAL"),IF(AND('[2]PDI_Descripcion tipo regimen ju'!$BM196&lt;&gt;"",'[2]PDI_Descripcion tipo regimen ju'!$BM196&lt;&gt;0),'[2]PDI_Descripcion tipo regimen ju'!$BM196,""),IF($A198="TOTAL",SUM(INDIRECT("AM4:AM"&amp;ROW()-1)),""))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IF(AND($A198&lt;&gt;"",$A198&lt;&gt;"TOTAL"),IF(AND('[2]PDI_Descripcion tipo regimen ju'!$BP196&lt;&gt;"",'[2]PDI_Descripcion tipo regimen ju'!$BP196&lt;&gt;0),'[2]PDI_Descripcion tipo regimen ju'!$BP196,""),IF($A198="TOTAL",SUM(INDIRECT("AO4:AO"&amp;ROW()-1)),""))</f>
        <v/>
      </c>
      <c r="AP198" s="6" t="str">
        <f ca="1">IF(AND($A198&lt;&gt;"",$A198&lt;&gt;"TOTAL"),IF(AND('[2]PDI_Descripcion tipo regimen ju'!$BR196&lt;&gt;"",'[2]PDI_Descripcion tipo regimen ju'!$BR196&lt;&gt;0),'[2]PDI_Descripcion tipo regimen ju'!$BR196,""),IF($A198="TOTAL",SUM(INDIRECT("AP4:AP"&amp;ROW()-1)),""))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IF(AND($A198&lt;&gt;"",$A198&lt;&gt;"TOTAL"),IF(AND('[2]PDI_Descripcion tipo regimen ju'!$BU196&lt;&gt;"",'[2]PDI_Descripcion tipo regimen ju'!$BU196&lt;&gt;0),'[2]PDI_Descripcion tipo regimen ju'!$BU196,""),IF($A198="TOTAL",SUM(INDIRECT("AR4:AR"&amp;ROW()-1)),""))</f>
        <v/>
      </c>
      <c r="AS198" s="6" t="str">
        <f ca="1">IF(AND($A198&lt;&gt;"",$A198&lt;&gt;"TOTAL"),IF(AND('[2]PDI_Descripcion tipo regimen ju'!$BW196&lt;&gt;"",'[2]PDI_Descripcion tipo regimen ju'!$BW196&lt;&gt;0),'[2]PDI_Descripcion tipo regimen ju'!$BW196,""),IF($A198="TOTAL",SUM(INDIRECT("AS4:AS"&amp;ROW()-1)),""))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IF(AND($A198&lt;&gt;"",$A198&lt;&gt;"TOTAL"),IF(AND('[2]PDI_Descripcion tipo regimen ju'!$BZ196&lt;&gt;"",'[2]PDI_Descripcion tipo regimen ju'!$BZ196&lt;&gt;0),'[2]PDI_Descripcion tipo regimen ju'!$BZ196,""),IF($A198="TOTAL",SUM(INDIRECT("AU4:AU"&amp;ROW()-1)),""))</f>
        <v/>
      </c>
      <c r="AV198" s="6" t="str">
        <f ca="1">IF(AND($A198&lt;&gt;"",$A198&lt;&gt;"TOTAL"),IF(AND('[2]PDI_Descripcion tipo regimen ju'!$CB196&lt;&gt;"",'[2]PDI_Descripcion tipo regimen ju'!$CB196&lt;&gt;0),'[2]PDI_Descripcion tipo regimen ju'!$CB196,""),IF($A198="TOTAL",SUM(INDIRECT("AV4:AV"&amp;ROW()-1)),""))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IF(AND($A198&lt;&gt;"",$A198&lt;&gt;"TOTAL"),IF(AND('[2]PDI_Descripcion tipo regimen ju'!$CE196&lt;&gt;"",'[2]PDI_Descripcion tipo regimen ju'!$CE196&lt;&gt;0),'[2]PDI_Descripcion tipo regimen ju'!$CE196,""),IF($A198="TOTAL",SUM(INDIRECT("AX4:AX"&amp;ROW()-1)),""))</f>
        <v/>
      </c>
      <c r="AY198" s="6" t="str">
        <f ca="1">IF(AND($A198&lt;&gt;"",$A198&lt;&gt;"TOTAL"),IF(AND('[2]PDI_Descripcion tipo regimen ju'!$CG196&lt;&gt;"",'[2]PDI_Descripcion tipo regimen ju'!$CG196&lt;&gt;0),'[2]PDI_Descripcion tipo regimen ju'!$CG196,""),IF($A198="TOTAL",SUM(INDIRECT("AY4:AY"&amp;ROW()-1)),""))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IF(AND($A198&lt;&gt;"",$A198&lt;&gt;"TOTAL"),IF(AND('[2]PDI_Descripcion tipo regimen ju'!$CJ196&lt;&gt;"",'[2]PDI_Descripcion tipo regimen ju'!$CJ196&lt;&gt;0),'[2]PDI_Descripcion tipo regimen ju'!$CJ196,""),IF($A198="TOTAL",SUM(INDIRECT("BA4:BA"&amp;ROW()-1)),""))</f>
        <v/>
      </c>
      <c r="BB198" s="6" t="str">
        <f ca="1">IF(AND($A198&lt;&gt;"",$A198&lt;&gt;"TOTAL"),IF(AND('[2]PDI_Descripcion tipo regimen ju'!$CL196&lt;&gt;"",'[2]PDI_Descripcion tipo regimen ju'!$CL196&lt;&gt;0),'[2]PDI_Descripcion tipo regimen ju'!$CL196,""),IF($A198="TOTAL",SUM(INDIRECT("BB4:BB"&amp;ROW()-1)),""))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IF(AND($A198&lt;&gt;"",$A198&lt;&gt;"TOTAL"),IF(AND('[2]PDI_Descripcion tipo regimen ju'!$CO196&lt;&gt;"",'[2]PDI_Descripcion tipo regimen ju'!$CO196&lt;&gt;0),'[2]PDI_Descripcion tipo regimen ju'!$CO196,""),IF($A198="TOTAL",SUM(INDIRECT("BD4:BD"&amp;ROW()-1)),""))</f>
        <v/>
      </c>
      <c r="BE198" s="6" t="str">
        <f ca="1">IF(AND($A198&lt;&gt;"",$A198&lt;&gt;"TOTAL"),IF(AND('[2]PDI_Descripcion tipo regimen ju'!$CQ196&lt;&gt;"",'[2]PDI_Descripcion tipo regimen ju'!$CQ196&lt;&gt;0),'[2]PDI_Descripcion tipo regimen ju'!$CQ196,""),IF($A198="TOTAL",SUM(INDIRECT("BE4:BE"&amp;ROW()-1)),""))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IF('[2]PDI_Descripcion tipo regimen ju'!$B197&lt;&gt;"",'[2]PDI_Descripcion tipo regimen ju'!$B197,IF(AND('[2]PDI_Descripcion tipo regimen ju'!$B197="",'[2]PDI_Descripcion tipo regimen ju'!$B198="",'[2]PDI_Descripcion tipo regimen ju'!$B196=""),"","TOTAL"))</f>
        <v/>
      </c>
      <c r="B199" s="6" t="str">
        <f ca="1">IF(AND($A199&lt;&gt;"",$A199&lt;&gt;"TOTAL"),IF(AND('[2]PDI_Descripcion tipo regimen ju'!$C197&lt;&gt;"",'[2]PDI_Descripcion tipo regimen ju'!$C197&lt;&gt;0),'[2]PDI_Descripcion tipo regimen ju'!$C197,""),IF($A199="TOTAL",SUM(INDIRECT("B4:B"&amp;ROW()-1)),""))</f>
        <v/>
      </c>
      <c r="C199" s="6" t="str">
        <f ca="1">IF(AND($A199&lt;&gt;"",$A199&lt;&gt;"TOTAL"),IF(AND('[2]PDI_Descripcion tipo regimen ju'!$E197&lt;&gt;"",'[2]PDI_Descripcion tipo regimen ju'!$E197&lt;&gt;0),'[2]PDI_Descripcion tipo regimen ju'!$E197,""),IF($A199="TOTAL",SUM(INDIRECT("C4:C"&amp;ROW()-1)),""))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IF(AND($A199&lt;&gt;"",$A199&lt;&gt;"TOTAL"),IF(AND('[2]PDI_Descripcion tipo regimen ju'!$H197&lt;&gt;"",'[2]PDI_Descripcion tipo regimen ju'!$H197&lt;&gt;0),'[2]PDI_Descripcion tipo regimen ju'!$H197,""),IF($A199="TOTAL",SUM(INDIRECT("E4:E"&amp;ROW()-1)),""))</f>
        <v/>
      </c>
      <c r="F199" s="6" t="str">
        <f ca="1">IF(AND($A199&lt;&gt;"",$A199&lt;&gt;"TOTAL"),IF(AND('[2]PDI_Descripcion tipo regimen ju'!$J197&lt;&gt;"",'[2]PDI_Descripcion tipo regimen ju'!$J197&lt;&gt;0),'[2]PDI_Descripcion tipo regimen ju'!$J197,""),IF($A199="TOTAL",SUM(INDIRECT("F4:F"&amp;ROW()-1)),""))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IF(AND($A199&lt;&gt;"",$A199&lt;&gt;"TOTAL"),IF(AND('[2]PDI_Descripcion tipo regimen ju'!$M197&lt;&gt;"",'[2]PDI_Descripcion tipo regimen ju'!$M197&lt;&gt;0),'[2]PDI_Descripcion tipo regimen ju'!$M197,""),IF($A199="TOTAL",SUM(INDIRECT("H4:H"&amp;ROW()-1)),""))</f>
        <v/>
      </c>
      <c r="I199" s="6" t="str">
        <f ca="1">IF(AND($A199&lt;&gt;"",$A199&lt;&gt;"TOTAL"),IF(AND('[2]PDI_Descripcion tipo regimen ju'!$O197&lt;&gt;"",'[2]PDI_Descripcion tipo regimen ju'!$O197&lt;&gt;0),'[2]PDI_Descripcion tipo regimen ju'!$O197,""),IF($A199="TOTAL",SUM(INDIRECT("I4:I"&amp;ROW()-1)),""))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IF(AND($A199&lt;&gt;"",$A199&lt;&gt;"TOTAL"),IF(AND('[2]PDI_Descripcion tipo regimen ju'!$R197&lt;&gt;"",'[2]PDI_Descripcion tipo regimen ju'!$R197&lt;&gt;0),'[2]PDI_Descripcion tipo regimen ju'!$R197,""),IF($A199="TOTAL",SUM(INDIRECT("K4:K"&amp;ROW()-1)),""))</f>
        <v/>
      </c>
      <c r="L199" s="6" t="str">
        <f ca="1">IF(AND($A199&lt;&gt;"",$A199&lt;&gt;"TOTAL"),IF(AND('[2]PDI_Descripcion tipo regimen ju'!$T197&lt;&gt;"",'[2]PDI_Descripcion tipo regimen ju'!$T197&lt;&gt;0),'[2]PDI_Descripcion tipo regimen ju'!$T197,""),IF($A199="TOTAL",SUM(INDIRECT("L4:L"&amp;ROW()-1)),""))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IF(AND($A199&lt;&gt;"",$A199&lt;&gt;"TOTAL"),IF(AND('[2]PDI_Descripcion tipo regimen ju'!$W197&lt;&gt;"",'[2]PDI_Descripcion tipo regimen ju'!$W197&lt;&gt;0),'[2]PDI_Descripcion tipo regimen ju'!$W197,""),IF($A199="TOTAL",SUM(INDIRECT("N4:N"&amp;ROW()-1)),""))</f>
        <v/>
      </c>
      <c r="O199" s="6" t="str">
        <f ca="1">IF(AND($A199&lt;&gt;"",$A199&lt;&gt;"TOTAL"),IF(AND('[2]PDI_Descripcion tipo regimen ju'!$Y197&lt;&gt;"",'[2]PDI_Descripcion tipo regimen ju'!$Y197&lt;&gt;0),'[2]PDI_Descripcion tipo regimen ju'!$Y197,""),IF($A199="TOTAL",SUM(INDIRECT("O4:O"&amp;ROW()-1)),""))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IF(AND($A199&lt;&gt;"",$A199&lt;&gt;"TOTAL"),IF(AND('[2]PDI_Descripcion tipo regimen ju'!$AB197&lt;&gt;"",'[2]PDI_Descripcion tipo regimen ju'!$AB197&lt;&gt;0),'[2]PDI_Descripcion tipo regimen ju'!$AB197,""),IF($A199="TOTAL",SUM(INDIRECT("Q4:Q"&amp;ROW()-1)),""))</f>
        <v/>
      </c>
      <c r="R199" s="6" t="str">
        <f ca="1">IF(AND($A199&lt;&gt;"",$A199&lt;&gt;"TOTAL"),IF(AND('[2]PDI_Descripcion tipo regimen ju'!$AD197&lt;&gt;"",'[2]PDI_Descripcion tipo regimen ju'!$AD197&lt;&gt;0),'[2]PDI_Descripcion tipo regimen ju'!$AD197,""),IF($A199="TOTAL",SUM(INDIRECT("R4:R"&amp;ROW()-1)),""))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IF(AND($A199&lt;&gt;"",$A199&lt;&gt;"TOTAL"),IF(AND('[2]PDI_Descripcion tipo regimen ju'!$AG197&lt;&gt;"",'[2]PDI_Descripcion tipo regimen ju'!$AG197&lt;&gt;0),'[2]PDI_Descripcion tipo regimen ju'!$AG197,""),IF($A199="TOTAL",SUM(INDIRECT("T4:T"&amp;ROW()-1)),""))</f>
        <v/>
      </c>
      <c r="U199" s="6" t="str">
        <f ca="1">IF(AND($A199&lt;&gt;"",$A199&lt;&gt;"TOTAL"),IF(AND('[2]PDI_Descripcion tipo regimen ju'!$AI197&lt;&gt;"",'[2]PDI_Descripcion tipo regimen ju'!$AI197&lt;&gt;0),'[2]PDI_Descripcion tipo regimen ju'!$AI197,""),IF($A199="TOTAL",SUM(INDIRECT("U4:U"&amp;ROW()-1)),""))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IF(AND($A199&lt;&gt;"",$A199&lt;&gt;"TOTAL"),IF(AND('[2]PDI_Descripcion tipo regimen ju'!$AL197&lt;&gt;"",'[2]PDI_Descripcion tipo regimen ju'!$AL197&lt;&gt;0),'[2]PDI_Descripcion tipo regimen ju'!$AL197,""),IF($A199="TOTAL",SUM(INDIRECT("W4:W"&amp;ROW()-1)),""))</f>
        <v/>
      </c>
      <c r="X199" s="6" t="str">
        <f ca="1">IF(AND($A199&lt;&gt;"",$A199&lt;&gt;"TOTAL"),IF(AND('[2]PDI_Descripcion tipo regimen ju'!$AN197&lt;&gt;"",'[2]PDI_Descripcion tipo regimen ju'!$AN197&lt;&gt;0),'[2]PDI_Descripcion tipo regimen ju'!$AN197,""),IF($A199="TOTAL",SUM(INDIRECT("X4:X"&amp;ROW()-1)),""))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IF(AND($A199&lt;&gt;"",$A199&lt;&gt;"TOTAL"),IF(AND('[2]PDI_Descripcion tipo regimen ju'!$AQ197&lt;&gt;"",'[2]PDI_Descripcion tipo regimen ju'!$AQ197&lt;&gt;0),'[2]PDI_Descripcion tipo regimen ju'!$AQ197,""),IF($A199="TOTAL",SUM(INDIRECT("Z4:Z"&amp;ROW()-1)),""))</f>
        <v/>
      </c>
      <c r="AA199" s="6" t="str">
        <f ca="1">IF(AND($A199&lt;&gt;"",$A199&lt;&gt;"TOTAL"),IF(AND('[2]PDI_Descripcion tipo regimen ju'!$AS197&lt;&gt;"",'[2]PDI_Descripcion tipo regimen ju'!$AS197&lt;&gt;0),'[2]PDI_Descripcion tipo regimen ju'!$AS197,""),IF($A199="TOTAL",SUM(INDIRECT("AA4:AA"&amp;ROW()-1)),""))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IF(AND($A199&lt;&gt;"",$A199&lt;&gt;"TOTAL"),IF(AND('[2]PDI_Descripcion tipo regimen ju'!$AV197&lt;&gt;"",'[2]PDI_Descripcion tipo regimen ju'!$AV197&lt;&gt;0),'[2]PDI_Descripcion tipo regimen ju'!$AV197,""),IF($A199="TOTAL",SUM(INDIRECT("AC4:AC"&amp;ROW()-1)),""))</f>
        <v/>
      </c>
      <c r="AD199" s="6" t="str">
        <f ca="1">IF(AND($A199&lt;&gt;"",$A199&lt;&gt;"TOTAL"),IF(AND('[2]PDI_Descripcion tipo regimen ju'!$AX197&lt;&gt;"",'[2]PDI_Descripcion tipo regimen ju'!$AX197&lt;&gt;0),'[2]PDI_Descripcion tipo regimen ju'!$AX197,""),IF($A199="TOTAL",SUM(INDIRECT("AD4:AD"&amp;ROW()-1)),""))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IF(AND($A199&lt;&gt;"",$A199&lt;&gt;"TOTAL"),IF(AND('[2]PDI_Descripcion tipo regimen ju'!$BA197&lt;&gt;"",'[2]PDI_Descripcion tipo regimen ju'!$BA197&lt;&gt;0),'[2]PDI_Descripcion tipo regimen ju'!$BA197,""),IF($A199="TOTAL",SUM(INDIRECT("AF4:AF"&amp;ROW()-1)),""))</f>
        <v/>
      </c>
      <c r="AG199" s="6" t="str">
        <f ca="1">IF(AND($A199&lt;&gt;"",$A199&lt;&gt;"TOTAL"),IF(AND('[2]PDI_Descripcion tipo regimen ju'!$BC197&lt;&gt;"",'[2]PDI_Descripcion tipo regimen ju'!$BC197&lt;&gt;0),'[2]PDI_Descripcion tipo regimen ju'!$BC197,""),IF($A199="TOTAL",SUM(INDIRECT("AG4:AG"&amp;ROW()-1)),""))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IF(AND($A199&lt;&gt;"",$A199&lt;&gt;"TOTAL"),IF(AND('[2]PDI_Descripcion tipo regimen ju'!$BF197&lt;&gt;"",'[2]PDI_Descripcion tipo regimen ju'!$BF197&lt;&gt;0),'[2]PDI_Descripcion tipo regimen ju'!$BF197,""),IF($A199="TOTAL",SUM(INDIRECT("AI4:AI"&amp;ROW()-1)),""))</f>
        <v/>
      </c>
      <c r="AJ199" s="6" t="str">
        <f ca="1">IF(AND($A199&lt;&gt;"",$A199&lt;&gt;"TOTAL"),IF(AND('[2]PDI_Descripcion tipo regimen ju'!$BH197&lt;&gt;"",'[2]PDI_Descripcion tipo regimen ju'!$BH197&lt;&gt;0),'[2]PDI_Descripcion tipo regimen ju'!$BH197,""),IF($A199="TOTAL",SUM(INDIRECT("AJ4:AJ"&amp;ROW()-1)),""))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IF(AND($A199&lt;&gt;"",$A199&lt;&gt;"TOTAL"),IF(AND('[2]PDI_Descripcion tipo regimen ju'!$BK197&lt;&gt;"",'[2]PDI_Descripcion tipo regimen ju'!$BK197&lt;&gt;0),'[2]PDI_Descripcion tipo regimen ju'!$BK197,""),IF($A199="TOTAL",SUM(INDIRECT("AL4:AL"&amp;ROW()-1)),""))</f>
        <v/>
      </c>
      <c r="AM199" s="6" t="str">
        <f ca="1">IF(AND($A199&lt;&gt;"",$A199&lt;&gt;"TOTAL"),IF(AND('[2]PDI_Descripcion tipo regimen ju'!$BM197&lt;&gt;"",'[2]PDI_Descripcion tipo regimen ju'!$BM197&lt;&gt;0),'[2]PDI_Descripcion tipo regimen ju'!$BM197,""),IF($A199="TOTAL",SUM(INDIRECT("AM4:AM"&amp;ROW()-1)),""))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IF(AND($A199&lt;&gt;"",$A199&lt;&gt;"TOTAL"),IF(AND('[2]PDI_Descripcion tipo regimen ju'!$BP197&lt;&gt;"",'[2]PDI_Descripcion tipo regimen ju'!$BP197&lt;&gt;0),'[2]PDI_Descripcion tipo regimen ju'!$BP197,""),IF($A199="TOTAL",SUM(INDIRECT("AO4:AO"&amp;ROW()-1)),""))</f>
        <v/>
      </c>
      <c r="AP199" s="6" t="str">
        <f ca="1">IF(AND($A199&lt;&gt;"",$A199&lt;&gt;"TOTAL"),IF(AND('[2]PDI_Descripcion tipo regimen ju'!$BR197&lt;&gt;"",'[2]PDI_Descripcion tipo regimen ju'!$BR197&lt;&gt;0),'[2]PDI_Descripcion tipo regimen ju'!$BR197,""),IF($A199="TOTAL",SUM(INDIRECT("AP4:AP"&amp;ROW()-1)),""))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IF(AND($A199&lt;&gt;"",$A199&lt;&gt;"TOTAL"),IF(AND('[2]PDI_Descripcion tipo regimen ju'!$BU197&lt;&gt;"",'[2]PDI_Descripcion tipo regimen ju'!$BU197&lt;&gt;0),'[2]PDI_Descripcion tipo regimen ju'!$BU197,""),IF($A199="TOTAL",SUM(INDIRECT("AR4:AR"&amp;ROW()-1)),""))</f>
        <v/>
      </c>
      <c r="AS199" s="6" t="str">
        <f ca="1">IF(AND($A199&lt;&gt;"",$A199&lt;&gt;"TOTAL"),IF(AND('[2]PDI_Descripcion tipo regimen ju'!$BW197&lt;&gt;"",'[2]PDI_Descripcion tipo regimen ju'!$BW197&lt;&gt;0),'[2]PDI_Descripcion tipo regimen ju'!$BW197,""),IF($A199="TOTAL",SUM(INDIRECT("AS4:AS"&amp;ROW()-1)),""))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IF(AND($A199&lt;&gt;"",$A199&lt;&gt;"TOTAL"),IF(AND('[2]PDI_Descripcion tipo regimen ju'!$BZ197&lt;&gt;"",'[2]PDI_Descripcion tipo regimen ju'!$BZ197&lt;&gt;0),'[2]PDI_Descripcion tipo regimen ju'!$BZ197,""),IF($A199="TOTAL",SUM(INDIRECT("AU4:AU"&amp;ROW()-1)),""))</f>
        <v/>
      </c>
      <c r="AV199" s="6" t="str">
        <f ca="1">IF(AND($A199&lt;&gt;"",$A199&lt;&gt;"TOTAL"),IF(AND('[2]PDI_Descripcion tipo regimen ju'!$CB197&lt;&gt;"",'[2]PDI_Descripcion tipo regimen ju'!$CB197&lt;&gt;0),'[2]PDI_Descripcion tipo regimen ju'!$CB197,""),IF($A199="TOTAL",SUM(INDIRECT("AV4:AV"&amp;ROW()-1)),""))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IF(AND($A199&lt;&gt;"",$A199&lt;&gt;"TOTAL"),IF(AND('[2]PDI_Descripcion tipo regimen ju'!$CE197&lt;&gt;"",'[2]PDI_Descripcion tipo regimen ju'!$CE197&lt;&gt;0),'[2]PDI_Descripcion tipo regimen ju'!$CE197,""),IF($A199="TOTAL",SUM(INDIRECT("AX4:AX"&amp;ROW()-1)),""))</f>
        <v/>
      </c>
      <c r="AY199" s="6" t="str">
        <f ca="1">IF(AND($A199&lt;&gt;"",$A199&lt;&gt;"TOTAL"),IF(AND('[2]PDI_Descripcion tipo regimen ju'!$CG197&lt;&gt;"",'[2]PDI_Descripcion tipo regimen ju'!$CG197&lt;&gt;0),'[2]PDI_Descripcion tipo regimen ju'!$CG197,""),IF($A199="TOTAL",SUM(INDIRECT("AY4:AY"&amp;ROW()-1)),""))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IF(AND($A199&lt;&gt;"",$A199&lt;&gt;"TOTAL"),IF(AND('[2]PDI_Descripcion tipo regimen ju'!$CJ197&lt;&gt;"",'[2]PDI_Descripcion tipo regimen ju'!$CJ197&lt;&gt;0),'[2]PDI_Descripcion tipo regimen ju'!$CJ197,""),IF($A199="TOTAL",SUM(INDIRECT("BA4:BA"&amp;ROW()-1)),""))</f>
        <v/>
      </c>
      <c r="BB199" s="6" t="str">
        <f ca="1">IF(AND($A199&lt;&gt;"",$A199&lt;&gt;"TOTAL"),IF(AND('[2]PDI_Descripcion tipo regimen ju'!$CL197&lt;&gt;"",'[2]PDI_Descripcion tipo regimen ju'!$CL197&lt;&gt;0),'[2]PDI_Descripcion tipo regimen ju'!$CL197,""),IF($A199="TOTAL",SUM(INDIRECT("BB4:BB"&amp;ROW()-1)),""))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IF(AND($A199&lt;&gt;"",$A199&lt;&gt;"TOTAL"),IF(AND('[2]PDI_Descripcion tipo regimen ju'!$CO197&lt;&gt;"",'[2]PDI_Descripcion tipo regimen ju'!$CO197&lt;&gt;0),'[2]PDI_Descripcion tipo regimen ju'!$CO197,""),IF($A199="TOTAL",SUM(INDIRECT("BD4:BD"&amp;ROW()-1)),""))</f>
        <v/>
      </c>
      <c r="BE199" s="6" t="str">
        <f ca="1">IF(AND($A199&lt;&gt;"",$A199&lt;&gt;"TOTAL"),IF(AND('[2]PDI_Descripcion tipo regimen ju'!$CQ197&lt;&gt;"",'[2]PDI_Descripcion tipo regimen ju'!$CQ197&lt;&gt;0),'[2]PDI_Descripcion tipo regimen ju'!$CQ197,""),IF($A199="TOTAL",SUM(INDIRECT("BE4:BE"&amp;ROW()-1)),""))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IF('[2]PDI_Descripcion tipo regimen ju'!$B198&lt;&gt;"",'[2]PDI_Descripcion tipo regimen ju'!$B198,IF(AND('[2]PDI_Descripcion tipo regimen ju'!$B198="",'[2]PDI_Descripcion tipo regimen ju'!$B199="",'[2]PDI_Descripcion tipo regimen ju'!$B197=""),"","TOTAL"))</f>
        <v/>
      </c>
      <c r="B200" s="6" t="str">
        <f ca="1">IF(AND($A200&lt;&gt;"",$A200&lt;&gt;"TOTAL"),IF(AND('[2]PDI_Descripcion tipo regimen ju'!$C198&lt;&gt;"",'[2]PDI_Descripcion tipo regimen ju'!$C198&lt;&gt;0),'[2]PDI_Descripcion tipo regimen ju'!$C198,""),IF($A200="TOTAL",SUM(INDIRECT("B4:B"&amp;ROW()-1)),""))</f>
        <v/>
      </c>
      <c r="C200" s="6" t="str">
        <f ca="1">IF(AND($A200&lt;&gt;"",$A200&lt;&gt;"TOTAL"),IF(AND('[2]PDI_Descripcion tipo regimen ju'!$E198&lt;&gt;"",'[2]PDI_Descripcion tipo regimen ju'!$E198&lt;&gt;0),'[2]PDI_Descripcion tipo regimen ju'!$E198,""),IF($A200="TOTAL",SUM(INDIRECT("C4:C"&amp;ROW()-1)),""))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IF(AND($A200&lt;&gt;"",$A200&lt;&gt;"TOTAL"),IF(AND('[2]PDI_Descripcion tipo regimen ju'!$H198&lt;&gt;"",'[2]PDI_Descripcion tipo regimen ju'!$H198&lt;&gt;0),'[2]PDI_Descripcion tipo regimen ju'!$H198,""),IF($A200="TOTAL",SUM(INDIRECT("E4:E"&amp;ROW()-1)),""))</f>
        <v/>
      </c>
      <c r="F200" s="6" t="str">
        <f ca="1">IF(AND($A200&lt;&gt;"",$A200&lt;&gt;"TOTAL"),IF(AND('[2]PDI_Descripcion tipo regimen ju'!$J198&lt;&gt;"",'[2]PDI_Descripcion tipo regimen ju'!$J198&lt;&gt;0),'[2]PDI_Descripcion tipo regimen ju'!$J198,""),IF($A200="TOTAL",SUM(INDIRECT("F4:F"&amp;ROW()-1)),""))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IF(AND($A200&lt;&gt;"",$A200&lt;&gt;"TOTAL"),IF(AND('[2]PDI_Descripcion tipo regimen ju'!$M198&lt;&gt;"",'[2]PDI_Descripcion tipo regimen ju'!$M198&lt;&gt;0),'[2]PDI_Descripcion tipo regimen ju'!$M198,""),IF($A200="TOTAL",SUM(INDIRECT("H4:H"&amp;ROW()-1)),""))</f>
        <v/>
      </c>
      <c r="I200" s="6" t="str">
        <f ca="1">IF(AND($A200&lt;&gt;"",$A200&lt;&gt;"TOTAL"),IF(AND('[2]PDI_Descripcion tipo regimen ju'!$O198&lt;&gt;"",'[2]PDI_Descripcion tipo regimen ju'!$O198&lt;&gt;0),'[2]PDI_Descripcion tipo regimen ju'!$O198,""),IF($A200="TOTAL",SUM(INDIRECT("I4:I"&amp;ROW()-1)),""))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IF(AND($A200&lt;&gt;"",$A200&lt;&gt;"TOTAL"),IF(AND('[2]PDI_Descripcion tipo regimen ju'!$R198&lt;&gt;"",'[2]PDI_Descripcion tipo regimen ju'!$R198&lt;&gt;0),'[2]PDI_Descripcion tipo regimen ju'!$R198,""),IF($A200="TOTAL",SUM(INDIRECT("K4:K"&amp;ROW()-1)),""))</f>
        <v/>
      </c>
      <c r="L200" s="6" t="str">
        <f ca="1">IF(AND($A200&lt;&gt;"",$A200&lt;&gt;"TOTAL"),IF(AND('[2]PDI_Descripcion tipo regimen ju'!$T198&lt;&gt;"",'[2]PDI_Descripcion tipo regimen ju'!$T198&lt;&gt;0),'[2]PDI_Descripcion tipo regimen ju'!$T198,""),IF($A200="TOTAL",SUM(INDIRECT("L4:L"&amp;ROW()-1)),""))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IF(AND($A200&lt;&gt;"",$A200&lt;&gt;"TOTAL"),IF(AND('[2]PDI_Descripcion tipo regimen ju'!$W198&lt;&gt;"",'[2]PDI_Descripcion tipo regimen ju'!$W198&lt;&gt;0),'[2]PDI_Descripcion tipo regimen ju'!$W198,""),IF($A200="TOTAL",SUM(INDIRECT("N4:N"&amp;ROW()-1)),""))</f>
        <v/>
      </c>
      <c r="O200" s="6" t="str">
        <f ca="1">IF(AND($A200&lt;&gt;"",$A200&lt;&gt;"TOTAL"),IF(AND('[2]PDI_Descripcion tipo regimen ju'!$Y198&lt;&gt;"",'[2]PDI_Descripcion tipo regimen ju'!$Y198&lt;&gt;0),'[2]PDI_Descripcion tipo regimen ju'!$Y198,""),IF($A200="TOTAL",SUM(INDIRECT("O4:O"&amp;ROW()-1)),""))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IF(AND($A200&lt;&gt;"",$A200&lt;&gt;"TOTAL"),IF(AND('[2]PDI_Descripcion tipo regimen ju'!$AB198&lt;&gt;"",'[2]PDI_Descripcion tipo regimen ju'!$AB198&lt;&gt;0),'[2]PDI_Descripcion tipo regimen ju'!$AB198,""),IF($A200="TOTAL",SUM(INDIRECT("Q4:Q"&amp;ROW()-1)),""))</f>
        <v/>
      </c>
      <c r="R200" s="6" t="str">
        <f ca="1">IF(AND($A200&lt;&gt;"",$A200&lt;&gt;"TOTAL"),IF(AND('[2]PDI_Descripcion tipo regimen ju'!$AD198&lt;&gt;"",'[2]PDI_Descripcion tipo regimen ju'!$AD198&lt;&gt;0),'[2]PDI_Descripcion tipo regimen ju'!$AD198,""),IF($A200="TOTAL",SUM(INDIRECT("R4:R"&amp;ROW()-1)),""))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IF(AND($A200&lt;&gt;"",$A200&lt;&gt;"TOTAL"),IF(AND('[2]PDI_Descripcion tipo regimen ju'!$AG198&lt;&gt;"",'[2]PDI_Descripcion tipo regimen ju'!$AG198&lt;&gt;0),'[2]PDI_Descripcion tipo regimen ju'!$AG198,""),IF($A200="TOTAL",SUM(INDIRECT("T4:T"&amp;ROW()-1)),""))</f>
        <v/>
      </c>
      <c r="U200" s="6" t="str">
        <f ca="1">IF(AND($A200&lt;&gt;"",$A200&lt;&gt;"TOTAL"),IF(AND('[2]PDI_Descripcion tipo regimen ju'!$AI198&lt;&gt;"",'[2]PDI_Descripcion tipo regimen ju'!$AI198&lt;&gt;0),'[2]PDI_Descripcion tipo regimen ju'!$AI198,""),IF($A200="TOTAL",SUM(INDIRECT("U4:U"&amp;ROW()-1)),""))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IF(AND($A200&lt;&gt;"",$A200&lt;&gt;"TOTAL"),IF(AND('[2]PDI_Descripcion tipo regimen ju'!$AL198&lt;&gt;"",'[2]PDI_Descripcion tipo regimen ju'!$AL198&lt;&gt;0),'[2]PDI_Descripcion tipo regimen ju'!$AL198,""),IF($A200="TOTAL",SUM(INDIRECT("W4:W"&amp;ROW()-1)),""))</f>
        <v/>
      </c>
      <c r="X200" s="6" t="str">
        <f ca="1">IF(AND($A200&lt;&gt;"",$A200&lt;&gt;"TOTAL"),IF(AND('[2]PDI_Descripcion tipo regimen ju'!$AN198&lt;&gt;"",'[2]PDI_Descripcion tipo regimen ju'!$AN198&lt;&gt;0),'[2]PDI_Descripcion tipo regimen ju'!$AN198,""),IF($A200="TOTAL",SUM(INDIRECT("X4:X"&amp;ROW()-1)),""))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IF(AND($A200&lt;&gt;"",$A200&lt;&gt;"TOTAL"),IF(AND('[2]PDI_Descripcion tipo regimen ju'!$AQ198&lt;&gt;"",'[2]PDI_Descripcion tipo regimen ju'!$AQ198&lt;&gt;0),'[2]PDI_Descripcion tipo regimen ju'!$AQ198,""),IF($A200="TOTAL",SUM(INDIRECT("Z4:Z"&amp;ROW()-1)),""))</f>
        <v/>
      </c>
      <c r="AA200" s="6" t="str">
        <f ca="1">IF(AND($A200&lt;&gt;"",$A200&lt;&gt;"TOTAL"),IF(AND('[2]PDI_Descripcion tipo regimen ju'!$AS198&lt;&gt;"",'[2]PDI_Descripcion tipo regimen ju'!$AS198&lt;&gt;0),'[2]PDI_Descripcion tipo regimen ju'!$AS198,""),IF($A200="TOTAL",SUM(INDIRECT("AA4:AA"&amp;ROW()-1)),""))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IF(AND($A200&lt;&gt;"",$A200&lt;&gt;"TOTAL"),IF(AND('[2]PDI_Descripcion tipo regimen ju'!$AV198&lt;&gt;"",'[2]PDI_Descripcion tipo regimen ju'!$AV198&lt;&gt;0),'[2]PDI_Descripcion tipo regimen ju'!$AV198,""),IF($A200="TOTAL",SUM(INDIRECT("AC4:AC"&amp;ROW()-1)),""))</f>
        <v/>
      </c>
      <c r="AD200" s="6" t="str">
        <f ca="1">IF(AND($A200&lt;&gt;"",$A200&lt;&gt;"TOTAL"),IF(AND('[2]PDI_Descripcion tipo regimen ju'!$AX198&lt;&gt;"",'[2]PDI_Descripcion tipo regimen ju'!$AX198&lt;&gt;0),'[2]PDI_Descripcion tipo regimen ju'!$AX198,""),IF($A200="TOTAL",SUM(INDIRECT("AD4:AD"&amp;ROW()-1)),""))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IF(AND($A200&lt;&gt;"",$A200&lt;&gt;"TOTAL"),IF(AND('[2]PDI_Descripcion tipo regimen ju'!$BA198&lt;&gt;"",'[2]PDI_Descripcion tipo regimen ju'!$BA198&lt;&gt;0),'[2]PDI_Descripcion tipo regimen ju'!$BA198,""),IF($A200="TOTAL",SUM(INDIRECT("AF4:AF"&amp;ROW()-1)),""))</f>
        <v/>
      </c>
      <c r="AG200" s="6" t="str">
        <f ca="1">IF(AND($A200&lt;&gt;"",$A200&lt;&gt;"TOTAL"),IF(AND('[2]PDI_Descripcion tipo regimen ju'!$BC198&lt;&gt;"",'[2]PDI_Descripcion tipo regimen ju'!$BC198&lt;&gt;0),'[2]PDI_Descripcion tipo regimen ju'!$BC198,""),IF($A200="TOTAL",SUM(INDIRECT("AG4:AG"&amp;ROW()-1)),""))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IF(AND($A200&lt;&gt;"",$A200&lt;&gt;"TOTAL"),IF(AND('[2]PDI_Descripcion tipo regimen ju'!$BF198&lt;&gt;"",'[2]PDI_Descripcion tipo regimen ju'!$BF198&lt;&gt;0),'[2]PDI_Descripcion tipo regimen ju'!$BF198,""),IF($A200="TOTAL",SUM(INDIRECT("AI4:AI"&amp;ROW()-1)),""))</f>
        <v/>
      </c>
      <c r="AJ200" s="6" t="str">
        <f ca="1">IF(AND($A200&lt;&gt;"",$A200&lt;&gt;"TOTAL"),IF(AND('[2]PDI_Descripcion tipo regimen ju'!$BH198&lt;&gt;"",'[2]PDI_Descripcion tipo regimen ju'!$BH198&lt;&gt;0),'[2]PDI_Descripcion tipo regimen ju'!$BH198,""),IF($A200="TOTAL",SUM(INDIRECT("AJ4:AJ"&amp;ROW()-1)),""))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IF(AND($A200&lt;&gt;"",$A200&lt;&gt;"TOTAL"),IF(AND('[2]PDI_Descripcion tipo regimen ju'!$BK198&lt;&gt;"",'[2]PDI_Descripcion tipo regimen ju'!$BK198&lt;&gt;0),'[2]PDI_Descripcion tipo regimen ju'!$BK198,""),IF($A200="TOTAL",SUM(INDIRECT("AL4:AL"&amp;ROW()-1)),""))</f>
        <v/>
      </c>
      <c r="AM200" s="6" t="str">
        <f ca="1">IF(AND($A200&lt;&gt;"",$A200&lt;&gt;"TOTAL"),IF(AND('[2]PDI_Descripcion tipo regimen ju'!$BM198&lt;&gt;"",'[2]PDI_Descripcion tipo regimen ju'!$BM198&lt;&gt;0),'[2]PDI_Descripcion tipo regimen ju'!$BM198,""),IF($A200="TOTAL",SUM(INDIRECT("AM4:AM"&amp;ROW()-1)),""))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IF(AND($A200&lt;&gt;"",$A200&lt;&gt;"TOTAL"),IF(AND('[2]PDI_Descripcion tipo regimen ju'!$BP198&lt;&gt;"",'[2]PDI_Descripcion tipo regimen ju'!$BP198&lt;&gt;0),'[2]PDI_Descripcion tipo regimen ju'!$BP198,""),IF($A200="TOTAL",SUM(INDIRECT("AO4:AO"&amp;ROW()-1)),""))</f>
        <v/>
      </c>
      <c r="AP200" s="6" t="str">
        <f ca="1">IF(AND($A200&lt;&gt;"",$A200&lt;&gt;"TOTAL"),IF(AND('[2]PDI_Descripcion tipo regimen ju'!$BR198&lt;&gt;"",'[2]PDI_Descripcion tipo regimen ju'!$BR198&lt;&gt;0),'[2]PDI_Descripcion tipo regimen ju'!$BR198,""),IF($A200="TOTAL",SUM(INDIRECT("AP4:AP"&amp;ROW()-1)),""))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IF(AND($A200&lt;&gt;"",$A200&lt;&gt;"TOTAL"),IF(AND('[2]PDI_Descripcion tipo regimen ju'!$BU198&lt;&gt;"",'[2]PDI_Descripcion tipo regimen ju'!$BU198&lt;&gt;0),'[2]PDI_Descripcion tipo regimen ju'!$BU198,""),IF($A200="TOTAL",SUM(INDIRECT("AR4:AR"&amp;ROW()-1)),""))</f>
        <v/>
      </c>
      <c r="AS200" s="6" t="str">
        <f ca="1">IF(AND($A200&lt;&gt;"",$A200&lt;&gt;"TOTAL"),IF(AND('[2]PDI_Descripcion tipo regimen ju'!$BW198&lt;&gt;"",'[2]PDI_Descripcion tipo regimen ju'!$BW198&lt;&gt;0),'[2]PDI_Descripcion tipo regimen ju'!$BW198,""),IF($A200="TOTAL",SUM(INDIRECT("AS4:AS"&amp;ROW()-1)),""))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IF(AND($A200&lt;&gt;"",$A200&lt;&gt;"TOTAL"),IF(AND('[2]PDI_Descripcion tipo regimen ju'!$BZ198&lt;&gt;"",'[2]PDI_Descripcion tipo regimen ju'!$BZ198&lt;&gt;0),'[2]PDI_Descripcion tipo regimen ju'!$BZ198,""),IF($A200="TOTAL",SUM(INDIRECT("AU4:AU"&amp;ROW()-1)),""))</f>
        <v/>
      </c>
      <c r="AV200" s="6" t="str">
        <f ca="1">IF(AND($A200&lt;&gt;"",$A200&lt;&gt;"TOTAL"),IF(AND('[2]PDI_Descripcion tipo regimen ju'!$CB198&lt;&gt;"",'[2]PDI_Descripcion tipo regimen ju'!$CB198&lt;&gt;0),'[2]PDI_Descripcion tipo regimen ju'!$CB198,""),IF($A200="TOTAL",SUM(INDIRECT("AV4:AV"&amp;ROW()-1)),""))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IF(AND($A200&lt;&gt;"",$A200&lt;&gt;"TOTAL"),IF(AND('[2]PDI_Descripcion tipo regimen ju'!$CE198&lt;&gt;"",'[2]PDI_Descripcion tipo regimen ju'!$CE198&lt;&gt;0),'[2]PDI_Descripcion tipo regimen ju'!$CE198,""),IF($A200="TOTAL",SUM(INDIRECT("AX4:AX"&amp;ROW()-1)),""))</f>
        <v/>
      </c>
      <c r="AY200" s="6" t="str">
        <f ca="1">IF(AND($A200&lt;&gt;"",$A200&lt;&gt;"TOTAL"),IF(AND('[2]PDI_Descripcion tipo regimen ju'!$CG198&lt;&gt;"",'[2]PDI_Descripcion tipo regimen ju'!$CG198&lt;&gt;0),'[2]PDI_Descripcion tipo regimen ju'!$CG198,""),IF($A200="TOTAL",SUM(INDIRECT("AY4:AY"&amp;ROW()-1)),""))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IF(AND($A200&lt;&gt;"",$A200&lt;&gt;"TOTAL"),IF(AND('[2]PDI_Descripcion tipo regimen ju'!$CJ198&lt;&gt;"",'[2]PDI_Descripcion tipo regimen ju'!$CJ198&lt;&gt;0),'[2]PDI_Descripcion tipo regimen ju'!$CJ198,""),IF($A200="TOTAL",SUM(INDIRECT("BA4:BA"&amp;ROW()-1)),""))</f>
        <v/>
      </c>
      <c r="BB200" s="6" t="str">
        <f ca="1">IF(AND($A200&lt;&gt;"",$A200&lt;&gt;"TOTAL"),IF(AND('[2]PDI_Descripcion tipo regimen ju'!$CL198&lt;&gt;"",'[2]PDI_Descripcion tipo regimen ju'!$CL198&lt;&gt;0),'[2]PDI_Descripcion tipo regimen ju'!$CL198,""),IF($A200="TOTAL",SUM(INDIRECT("BB4:BB"&amp;ROW()-1)),""))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IF(AND($A200&lt;&gt;"",$A200&lt;&gt;"TOTAL"),IF(AND('[2]PDI_Descripcion tipo regimen ju'!$CO198&lt;&gt;"",'[2]PDI_Descripcion tipo regimen ju'!$CO198&lt;&gt;0),'[2]PDI_Descripcion tipo regimen ju'!$CO198,""),IF($A200="TOTAL",SUM(INDIRECT("BD4:BD"&amp;ROW()-1)),""))</f>
        <v/>
      </c>
      <c r="BE200" s="6" t="str">
        <f ca="1">IF(AND($A200&lt;&gt;"",$A200&lt;&gt;"TOTAL"),IF(AND('[2]PDI_Descripcion tipo regimen ju'!$CQ198&lt;&gt;"",'[2]PDI_Descripcion tipo regimen ju'!$CQ198&lt;&gt;0),'[2]PDI_Descripcion tipo regimen ju'!$CQ198,""),IF($A200="TOTAL",SUM(INDIRECT("BE4:BE"&amp;ROW()-1)),""))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B2:D2"/>
    <mergeCell ref="T2:V2"/>
    <mergeCell ref="Q2:S2"/>
    <mergeCell ref="N2:P2"/>
    <mergeCell ref="K2:M2"/>
    <mergeCell ref="H2:J2"/>
    <mergeCell ref="E2:G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104" priority="12">
      <formula>$A4=""</formula>
    </cfRule>
    <cfRule type="expression" dxfId="103" priority="13">
      <formula>$A4="TOTAL"</formula>
    </cfRule>
    <cfRule type="expression" dxfId="102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101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100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99" priority="4" operator="equal">
      <formula>""</formula>
    </cfRule>
    <cfRule type="cellIs" dxfId="98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97" priority="1">
      <formula>$A4=""</formula>
    </cfRule>
    <cfRule type="cellIs" dxfId="96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E200"/>
  <sheetViews>
    <sheetView workbookViewId="0">
      <selection activeCell="A18" sqref="A18"/>
    </sheetView>
  </sheetViews>
  <sheetFormatPr baseColWidth="10" defaultRowHeight="12.75" x14ac:dyDescent="0.2"/>
  <cols>
    <col min="1" max="1" width="38.5703125" customWidth="1"/>
    <col min="2" max="2" width="24.85546875" customWidth="1"/>
    <col min="3" max="3" width="26.85546875" customWidth="1"/>
    <col min="12" max="12" width="32.28515625" style="30" customWidth="1"/>
  </cols>
  <sheetData>
    <row r="1" spans="1:31" ht="33" customHeight="1" thickBot="1" x14ac:dyDescent="0.25">
      <c r="A1" s="22" t="str">
        <f>CONCATENATE("Lista Gráficos ",DES__C_C_E!$A$3)</f>
        <v>Lista Gráficos Descripción C C E</v>
      </c>
      <c r="E1" s="33" t="s">
        <v>90</v>
      </c>
      <c r="F1" s="34"/>
      <c r="G1" s="34"/>
      <c r="H1" s="34"/>
      <c r="I1" s="35"/>
    </row>
    <row r="2" spans="1:31" ht="23.1" customHeight="1" thickBot="1" x14ac:dyDescent="0.25">
      <c r="A2" s="21" t="str">
        <f>DES__C_C_E!$A4</f>
        <v>Agregado</v>
      </c>
      <c r="D2" s="36"/>
      <c r="E2" s="37"/>
      <c r="F2" s="37"/>
      <c r="G2" s="37"/>
      <c r="H2" s="37"/>
      <c r="I2" s="37"/>
      <c r="J2" s="38"/>
      <c r="L2" s="31" t="str">
        <f>DES__C_C_E!$A$4</f>
        <v>Agregado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DES__C_C_E!$A5</f>
        <v>Catedrático de Escuela Universitaria</v>
      </c>
      <c r="D3" s="39"/>
      <c r="E3" s="40"/>
      <c r="F3" s="40"/>
      <c r="G3" s="40"/>
      <c r="H3" s="40"/>
      <c r="I3" s="40"/>
      <c r="J3" s="41"/>
      <c r="L3" s="32" t="s">
        <v>16</v>
      </c>
      <c r="M3" s="27">
        <f ca="1">DES__C_C_E!$B$4</f>
        <v>1</v>
      </c>
      <c r="N3" s="27">
        <f ca="1">DES__C_C_E!$E$4</f>
        <v>1</v>
      </c>
      <c r="O3" s="27">
        <f ca="1">DES__C_C_E!$H$4</f>
        <v>1</v>
      </c>
      <c r="P3" s="27">
        <f ca="1">DES__C_C_E!$K$4</f>
        <v>1</v>
      </c>
      <c r="Q3" s="27">
        <f ca="1">DES__C_C_E!$N$4</f>
        <v>1</v>
      </c>
      <c r="R3" s="27">
        <f ca="1">DES__C_C_E!$Q$4</f>
        <v>1</v>
      </c>
      <c r="S3" s="27" t="str">
        <f ca="1">DES__C_C_E!$T$4</f>
        <v/>
      </c>
      <c r="T3" s="27" t="str">
        <f ca="1">DES__C_C_E!$W$4</f>
        <v/>
      </c>
      <c r="U3" s="27" t="str">
        <f ca="1">DES__C_C_E!$Z$4</f>
        <v/>
      </c>
      <c r="V3" s="27" t="str">
        <f ca="1">DES__C_C_E!$AC$4</f>
        <v/>
      </c>
      <c r="W3" s="27" t="str">
        <f ca="1">DES__C_C_E!$AF$4</f>
        <v/>
      </c>
      <c r="X3" s="27" t="str">
        <f ca="1">DES__C_C_E!$AI$4</f>
        <v/>
      </c>
      <c r="Y3" s="27" t="str">
        <f ca="1">DES__C_C_E!$AL$4</f>
        <v/>
      </c>
      <c r="Z3" s="27" t="str">
        <f ca="1">DES__C_C_E!$AO$4</f>
        <v/>
      </c>
      <c r="AA3" s="27" t="str">
        <f ca="1">DES__C_C_E!$AR$4</f>
        <v/>
      </c>
      <c r="AB3" s="27" t="str">
        <f ca="1">DES__C_C_E!$AU$4</f>
        <v/>
      </c>
      <c r="AC3" s="27" t="str">
        <f ca="1">DES__C_C_E!$AX$4</f>
        <v/>
      </c>
      <c r="AD3" s="27" t="str">
        <f ca="1">DES__C_C_E!$BA$4</f>
        <v/>
      </c>
      <c r="AE3" s="27" t="str">
        <f ca="1">DES__C_C_E!$BD$4</f>
        <v/>
      </c>
    </row>
    <row r="4" spans="1:31" ht="23.1" customHeight="1" x14ac:dyDescent="0.2">
      <c r="A4" s="21" t="str">
        <f>DES__C_C_E!$A6</f>
        <v>Catedrático de Universidad</v>
      </c>
      <c r="D4" s="39"/>
      <c r="E4" s="40"/>
      <c r="F4" s="40"/>
      <c r="G4" s="40"/>
      <c r="H4" s="40"/>
      <c r="I4" s="40"/>
      <c r="J4" s="41"/>
      <c r="L4" s="32" t="s">
        <v>88</v>
      </c>
      <c r="M4" s="26">
        <f ca="1">DES__C_C_E!$C$4</f>
        <v>2</v>
      </c>
      <c r="N4" s="26">
        <f ca="1">DES__C_C_E!$F$4</f>
        <v>2</v>
      </c>
      <c r="O4" s="26">
        <f ca="1">DES__C_C_E!$I$4</f>
        <v>2</v>
      </c>
      <c r="P4" s="26">
        <f ca="1">DES__C_C_E!$L$4</f>
        <v>2</v>
      </c>
      <c r="Q4" s="26">
        <f ca="1">DES__C_C_E!$O$4</f>
        <v>1</v>
      </c>
      <c r="R4" s="26">
        <f ca="1">DES__C_C_E!$R$4</f>
        <v>1</v>
      </c>
      <c r="S4" s="26">
        <f ca="1">DES__C_C_E!$U$4</f>
        <v>1</v>
      </c>
      <c r="T4" s="26">
        <f ca="1">DES__C_C_E!$X$4</f>
        <v>1</v>
      </c>
      <c r="U4" s="26" t="str">
        <f ca="1">DES__C_C_E!$AA$4</f>
        <v/>
      </c>
      <c r="V4" s="26" t="str">
        <f ca="1">DES__C_C_E!$AD$4</f>
        <v/>
      </c>
      <c r="W4" s="26" t="str">
        <f ca="1">DES__C_C_E!$AG$4</f>
        <v/>
      </c>
      <c r="X4" s="26" t="str">
        <f ca="1">DES__C_C_E!$AJ$4</f>
        <v/>
      </c>
      <c r="Y4" s="26" t="str">
        <f ca="1">DES__C_C_E!$AM$4</f>
        <v/>
      </c>
      <c r="Z4" s="26" t="str">
        <f ca="1">DES__C_C_E!$AP$4</f>
        <v/>
      </c>
      <c r="AA4" s="26" t="str">
        <f ca="1">DES__C_C_E!$AS$4</f>
        <v/>
      </c>
      <c r="AB4" s="26" t="str">
        <f ca="1">DES__C_C_E!$AV$4</f>
        <v/>
      </c>
      <c r="AC4" s="26" t="str">
        <f ca="1">DES__C_C_E!$AY$4</f>
        <v/>
      </c>
      <c r="AD4" s="26" t="str">
        <f ca="1">DES__C_C_E!$BB$4</f>
        <v/>
      </c>
      <c r="AE4" s="26" t="str">
        <f ca="1">DES__C_C_E!$BE$4</f>
        <v/>
      </c>
    </row>
    <row r="5" spans="1:31" ht="23.1" customHeight="1" x14ac:dyDescent="0.2">
      <c r="A5" s="21" t="str">
        <f>DES__C_C_E!$A7</f>
        <v>Profesor Asociado</v>
      </c>
      <c r="D5" s="39"/>
      <c r="E5" s="40"/>
      <c r="F5" s="40"/>
      <c r="G5" s="40"/>
      <c r="H5" s="40"/>
      <c r="I5" s="40"/>
      <c r="J5" s="41"/>
      <c r="L5" s="32" t="s">
        <v>89</v>
      </c>
      <c r="M5" s="28">
        <f ca="1">IF(DES__C_C_E!$D$4=0,"",DES__C_C_E!$D$4)</f>
        <v>3</v>
      </c>
      <c r="N5" s="28">
        <f ca="1">IF(DES__C_C_E!$G$4=0,"",DES__C_C_E!$G$4)</f>
        <v>3</v>
      </c>
      <c r="O5" s="28">
        <f ca="1">IF(DES__C_C_E!$J$4=0,"",DES__C_C_E!$J$4)</f>
        <v>3</v>
      </c>
      <c r="P5" s="28">
        <f ca="1">IF(DES__C_C_E!$M$4=0,"",DES__C_C_E!$M$4)</f>
        <v>3</v>
      </c>
      <c r="Q5" s="28">
        <f ca="1">IF(DES__C_C_E!$P$4=0,"",DES__C_C_E!$P$4)</f>
        <v>2</v>
      </c>
      <c r="R5" s="28">
        <f ca="1">IF(DES__C_C_E!$S$4=0,"",DES__C_C_E!$S$4)</f>
        <v>2</v>
      </c>
      <c r="S5" s="28">
        <f ca="1">IF(DES__C_C_E!$V$4=0,"",DES__C_C_E!$V$4)</f>
        <v>1</v>
      </c>
      <c r="T5" s="28">
        <f ca="1">IF(DES__C_C_E!$Y$4=0,"",DES__C_C_E!$Y$4)</f>
        <v>1</v>
      </c>
      <c r="U5" s="28" t="str">
        <f ca="1">IF(DES__C_C_E!$AB$4=0,"",DES__C_C_E!$AB$4)</f>
        <v/>
      </c>
      <c r="V5" s="28" t="str">
        <f ca="1">IF(DES__C_C_E!$AE$4=0,"",DES__C_C_E!$AE$4)</f>
        <v/>
      </c>
      <c r="W5" s="28" t="str">
        <f ca="1">IF(DES__C_C_E!$AH$4=0,"",DES__C_C_E!$AH$4)</f>
        <v/>
      </c>
      <c r="X5" s="28" t="str">
        <f ca="1">IF(DES__C_C_E!$AK$4=0,"",DES__C_C_E!$AK$4)</f>
        <v/>
      </c>
      <c r="Y5" s="28" t="str">
        <f ca="1">IF(DES__C_C_E!$AN$4=0,"",DES__C_C_E!$AN$4)</f>
        <v/>
      </c>
      <c r="Z5" s="28" t="str">
        <f ca="1">IF(DES__C_C_E!$AQ$4=0,"",DES__C_C_E!$AQ$4)</f>
        <v/>
      </c>
      <c r="AA5" s="28">
        <f ca="1">IF(DES__C_C_E!$J$4=0,"",DES__C_C_E!$AT$4)</f>
        <v>0</v>
      </c>
      <c r="AB5" s="28">
        <f ca="1">IF(DES__C_C_E!$J$4=0,"",DES__C_C_E!$AW$4)</f>
        <v>0</v>
      </c>
      <c r="AC5" s="28">
        <f ca="1">IF(DES__C_C_E!$J$4=0,"",DES__C_C_E!$AZ$4)</f>
        <v>0</v>
      </c>
      <c r="AD5" s="28">
        <f ca="1">IF(DES__C_C_E!$J$4=0,"",DES__C_C_E!$BC$4)</f>
        <v>0</v>
      </c>
      <c r="AE5" s="28">
        <f ca="1">IF(DES__C_C_E!$J$4=0,"",DES__C_C_E!$BF$4)</f>
        <v>0</v>
      </c>
    </row>
    <row r="6" spans="1:31" ht="23.1" customHeight="1" thickBot="1" x14ac:dyDescent="0.25">
      <c r="A6" s="21" t="str">
        <f>DES__C_C_E!$A8</f>
        <v>Profesor Ayudante Doctor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DES__C_C_E!$A9</f>
        <v>Profesor Colaborador-Tipo 1</v>
      </c>
      <c r="D7" s="39"/>
      <c r="E7" s="40"/>
      <c r="F7" s="40"/>
      <c r="G7" s="40"/>
      <c r="H7" s="40"/>
      <c r="I7" s="40"/>
      <c r="J7" s="41"/>
      <c r="L7" s="31" t="str">
        <f>DES__C_C_E!$A$5</f>
        <v>Catedrático de Escuela Universitaria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DES__C_C_E!$A10</f>
        <v>Profesor Colaborador-Tipo 2</v>
      </c>
      <c r="D8" s="39"/>
      <c r="E8" s="40"/>
      <c r="F8" s="40"/>
      <c r="G8" s="40"/>
      <c r="H8" s="40"/>
      <c r="I8" s="40"/>
      <c r="J8" s="41"/>
      <c r="L8" s="32" t="s">
        <v>16</v>
      </c>
      <c r="M8" s="27">
        <f ca="1">DES__C_C_E!$B$5</f>
        <v>2</v>
      </c>
      <c r="N8" s="27">
        <f ca="1">DES__C_C_E!$E$5</f>
        <v>2</v>
      </c>
      <c r="O8" s="27">
        <f ca="1">DES__C_C_E!$H$5</f>
        <v>2</v>
      </c>
      <c r="P8" s="27">
        <f ca="1">DES__C_C_E!$K$5</f>
        <v>1</v>
      </c>
      <c r="Q8" s="27" t="str">
        <f ca="1">DES__C_C_E!$N$5</f>
        <v/>
      </c>
      <c r="R8" s="27" t="str">
        <f ca="1">DES__C_C_E!$Q$5</f>
        <v/>
      </c>
      <c r="S8" s="27" t="str">
        <f ca="1">DES__C_C_E!$T$5</f>
        <v/>
      </c>
      <c r="T8" s="27" t="str">
        <f ca="1">DES__C_C_E!$W$5</f>
        <v/>
      </c>
      <c r="U8" s="27" t="str">
        <f ca="1">DES__C_C_E!$Z$5</f>
        <v/>
      </c>
      <c r="V8" s="27" t="str">
        <f ca="1">DES__C_C_E!$AC$5</f>
        <v/>
      </c>
      <c r="W8" s="27" t="str">
        <f ca="1">DES__C_C_E!$AF$5</f>
        <v/>
      </c>
      <c r="X8" s="27" t="str">
        <f ca="1">DES__C_C_E!$AI$5</f>
        <v/>
      </c>
      <c r="Y8" s="27" t="str">
        <f ca="1">DES__C_C_E!$AL$5</f>
        <v/>
      </c>
      <c r="Z8" s="27" t="str">
        <f ca="1">DES__C_C_E!$AO$5</f>
        <v/>
      </c>
      <c r="AA8" s="27" t="str">
        <f ca="1">DES__C_C_E!$AR$5</f>
        <v/>
      </c>
      <c r="AB8" s="27" t="str">
        <f ca="1">DES__C_C_E!$AU$5</f>
        <v/>
      </c>
      <c r="AC8" s="27" t="str">
        <f ca="1">DES__C_C_E!$AX$5</f>
        <v/>
      </c>
      <c r="AD8" s="27" t="str">
        <f ca="1">DES__C_C_E!$BA$5</f>
        <v/>
      </c>
      <c r="AE8" s="27" t="str">
        <f ca="1">DES__C_C_E!$BD$5</f>
        <v/>
      </c>
    </row>
    <row r="9" spans="1:31" ht="23.1" customHeight="1" x14ac:dyDescent="0.2">
      <c r="A9" s="21" t="str">
        <f>DES__C_C_E!$A11</f>
        <v>Profesor Contratado Doctor-Tipo 1</v>
      </c>
      <c r="D9" s="39"/>
      <c r="E9" s="40"/>
      <c r="F9" s="40"/>
      <c r="G9" s="40"/>
      <c r="H9" s="40"/>
      <c r="I9" s="40"/>
      <c r="J9" s="41"/>
      <c r="L9" s="32" t="s">
        <v>88</v>
      </c>
      <c r="M9" s="26">
        <f ca="1">DES__C_C_E!$C$5</f>
        <v>5</v>
      </c>
      <c r="N9" s="26">
        <f ca="1">DES__C_C_E!$F$5</f>
        <v>4</v>
      </c>
      <c r="O9" s="26">
        <f ca="1">DES__C_C_E!$I$5</f>
        <v>4</v>
      </c>
      <c r="P9" s="26">
        <f ca="1">DES__C_C_E!$L$5</f>
        <v>4</v>
      </c>
      <c r="Q9" s="26">
        <f ca="1">DES__C_C_E!$O$5</f>
        <v>3</v>
      </c>
      <c r="R9" s="26">
        <f ca="1">DES__C_C_E!$R$5</f>
        <v>3</v>
      </c>
      <c r="S9" s="26">
        <f ca="1">DES__C_C_E!$U$5</f>
        <v>3</v>
      </c>
      <c r="T9" s="26">
        <f ca="1">DES__C_C_E!$X$5</f>
        <v>2</v>
      </c>
      <c r="U9" s="26" t="str">
        <f ca="1">DES__C_C_E!$AA$5</f>
        <v/>
      </c>
      <c r="V9" s="26" t="str">
        <f ca="1">DES__C_C_E!$AD$5</f>
        <v/>
      </c>
      <c r="W9" s="26" t="str">
        <f ca="1">DES__C_C_E!$AG$5</f>
        <v/>
      </c>
      <c r="X9" s="26" t="str">
        <f ca="1">DES__C_C_E!$AJ$5</f>
        <v/>
      </c>
      <c r="Y9" s="26" t="str">
        <f ca="1">DES__C_C_E!$AM$5</f>
        <v/>
      </c>
      <c r="Z9" s="26" t="str">
        <f ca="1">DES__C_C_E!$AP$5</f>
        <v/>
      </c>
      <c r="AA9" s="26" t="str">
        <f ca="1">DES__C_C_E!$AS$5</f>
        <v/>
      </c>
      <c r="AB9" s="26" t="str">
        <f ca="1">DES__C_C_E!$AV$5</f>
        <v/>
      </c>
      <c r="AC9" s="26" t="str">
        <f ca="1">DES__C_C_E!$AY$5</f>
        <v/>
      </c>
      <c r="AD9" s="26" t="str">
        <f ca="1">DES__C_C_E!$BB$5</f>
        <v/>
      </c>
      <c r="AE9" s="26" t="str">
        <f ca="1">DES__C_C_E!$BE$5</f>
        <v/>
      </c>
    </row>
    <row r="10" spans="1:31" ht="23.1" customHeight="1" x14ac:dyDescent="0.2">
      <c r="A10" s="21" t="str">
        <f>DES__C_C_E!$A12</f>
        <v>Profesor Contratado Interino</v>
      </c>
      <c r="D10" s="39"/>
      <c r="E10" s="40"/>
      <c r="F10" s="40"/>
      <c r="G10" s="40"/>
      <c r="H10" s="40"/>
      <c r="I10" s="40"/>
      <c r="J10" s="41"/>
      <c r="L10" s="32" t="s">
        <v>89</v>
      </c>
      <c r="M10" s="28">
        <f ca="1">IF(DES__C_C_E!$D$5=0,"",DES__C_C_E!$D$5)</f>
        <v>7</v>
      </c>
      <c r="N10" s="28">
        <f ca="1">IF(DES__C_C_E!$G$5=0,"",DES__C_C_E!$G$5)</f>
        <v>6</v>
      </c>
      <c r="O10" s="28">
        <f ca="1">IF(DES__C_C_E!$J$5=0,"",DES__C_C_E!$J$5)</f>
        <v>6</v>
      </c>
      <c r="P10" s="28">
        <f ca="1">IF(DES__C_C_E!$M$5=0,"",DES__C_C_E!$M$5)</f>
        <v>5</v>
      </c>
      <c r="Q10" s="28">
        <f ca="1">IF(DES__C_C_E!$P$5=0,"",DES__C_C_E!$P$5)</f>
        <v>3</v>
      </c>
      <c r="R10" s="28">
        <f ca="1">IF(DES__C_C_E!$S$5=0,"",DES__C_C_E!$S$5)</f>
        <v>3</v>
      </c>
      <c r="S10" s="28">
        <f ca="1">IF(DES__C_C_E!$V$5=0,"",DES__C_C_E!$V$5)</f>
        <v>3</v>
      </c>
      <c r="T10" s="28">
        <f ca="1">IF(DES__C_C_E!$Y$5=0,"",DES__C_C_E!$Y$5)</f>
        <v>2</v>
      </c>
      <c r="U10" s="28" t="str">
        <f ca="1">IF(DES__C_C_E!$AB$5=0,"",DES__C_C_E!$AB$5)</f>
        <v/>
      </c>
      <c r="V10" s="28" t="str">
        <f ca="1">IF(DES__C_C_E!$AE$5=0,"",DES__C_C_E!$AE$5)</f>
        <v/>
      </c>
      <c r="W10" s="28" t="str">
        <f ca="1">IF(DES__C_C_E!$AH$5=0,"",DES__C_C_E!$AH$5)</f>
        <v/>
      </c>
      <c r="X10" s="28" t="str">
        <f ca="1">IF(DES__C_C_E!$AK$5=0,"",DES__C_C_E!$AK$5)</f>
        <v/>
      </c>
      <c r="Y10" s="28" t="str">
        <f ca="1">IF(DES__C_C_E!$AN$5=0,"",DES__C_C_E!$AN$5)</f>
        <v/>
      </c>
      <c r="Z10" s="28" t="str">
        <f ca="1">IF(DES__C_C_E!$AQ$5=0,"",DES__C_C_E!$AQ$5)</f>
        <v/>
      </c>
      <c r="AA10" s="28">
        <f ca="1">IF(DES__C_C_E!$J$5=0,"",DES__C_C_E!$AT$5)</f>
        <v>0</v>
      </c>
      <c r="AB10" s="28">
        <f ca="1">IF(DES__C_C_E!$J$5=0,"",DES__C_C_E!$AW$5)</f>
        <v>0</v>
      </c>
      <c r="AC10" s="28">
        <f ca="1">IF(DES__C_C_E!$J$5=0,"",DES__C_C_E!$AZ$5)</f>
        <v>0</v>
      </c>
      <c r="AD10" s="28">
        <f ca="1">IF(DES__C_C_E!$J$5=0,"",DES__C_C_E!$BC$5)</f>
        <v>0</v>
      </c>
      <c r="AE10" s="28">
        <f ca="1">IF(DES__C_C_E!$J$5=0,"",DES__C_C_E!$BF$5)</f>
        <v>0</v>
      </c>
    </row>
    <row r="11" spans="1:31" ht="23.1" customHeight="1" thickBot="1" x14ac:dyDescent="0.25">
      <c r="A11" s="21" t="str">
        <f>DES__C_C_E!$A13</f>
        <v>Profesor Titular de Universidad</v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DES__C_C_E!$A14</f>
        <v>Profesor Titular Escuela Universitaria</v>
      </c>
      <c r="D12" s="39"/>
      <c r="E12" s="40"/>
      <c r="F12" s="40"/>
      <c r="G12" s="40"/>
      <c r="H12" s="40"/>
      <c r="I12" s="40"/>
      <c r="J12" s="41"/>
      <c r="L12" s="31" t="str">
        <f>DES__C_C_E!$A$6</f>
        <v>Catedrático de Universidad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DES__C_C_E!$A15</f>
        <v>Titular</v>
      </c>
      <c r="D13" s="39"/>
      <c r="E13" s="40"/>
      <c r="F13" s="40"/>
      <c r="G13" s="40"/>
      <c r="H13" s="40"/>
      <c r="I13" s="40"/>
      <c r="J13" s="41"/>
      <c r="L13" s="32" t="s">
        <v>16</v>
      </c>
      <c r="M13" s="27">
        <f ca="1">DES__C_C_E!$B$6</f>
        <v>11</v>
      </c>
      <c r="N13" s="27">
        <f ca="1">DES__C_C_E!$E$6</f>
        <v>11</v>
      </c>
      <c r="O13" s="27">
        <f ca="1">DES__C_C_E!$H$6</f>
        <v>11</v>
      </c>
      <c r="P13" s="27">
        <f ca="1">DES__C_C_E!$K$6</f>
        <v>10</v>
      </c>
      <c r="Q13" s="27">
        <f ca="1">DES__C_C_E!$N$6</f>
        <v>9</v>
      </c>
      <c r="R13" s="27">
        <f ca="1">DES__C_C_E!$Q$6</f>
        <v>13</v>
      </c>
      <c r="S13" s="27">
        <f ca="1">DES__C_C_E!$T$6</f>
        <v>13</v>
      </c>
      <c r="T13" s="27">
        <f ca="1">DES__C_C_E!$W$6</f>
        <v>18</v>
      </c>
      <c r="U13" s="27" t="str">
        <f ca="1">DES__C_C_E!$Z$6</f>
        <v/>
      </c>
      <c r="V13" s="27" t="str">
        <f ca="1">DES__C_C_E!$AC$6</f>
        <v/>
      </c>
      <c r="W13" s="27" t="str">
        <f ca="1">DES__C_C_E!$AF$6</f>
        <v/>
      </c>
      <c r="X13" s="27" t="str">
        <f ca="1">DES__C_C_E!$AI$6</f>
        <v/>
      </c>
      <c r="Y13" s="27" t="str">
        <f ca="1">DES__C_C_E!$AL$6</f>
        <v/>
      </c>
      <c r="Z13" s="27" t="str">
        <f ca="1">DES__C_C_E!$AO$6</f>
        <v/>
      </c>
      <c r="AA13" s="27" t="str">
        <f ca="1">DES__C_C_E!$AR$6</f>
        <v/>
      </c>
      <c r="AB13" s="27" t="str">
        <f ca="1">DES__C_C_E!$AU$6</f>
        <v/>
      </c>
      <c r="AC13" s="27" t="str">
        <f ca="1">DES__C_C_E!$AX$6</f>
        <v/>
      </c>
      <c r="AD13" s="27" t="str">
        <f ca="1">DES__C_C_E!$BA$6</f>
        <v/>
      </c>
      <c r="AE13" s="27" t="str">
        <f ca="1">DES__C_C_E!$BD$6</f>
        <v/>
      </c>
    </row>
    <row r="14" spans="1:31" ht="23.1" customHeight="1" thickBot="1" x14ac:dyDescent="0.25">
      <c r="A14" s="21" t="str">
        <f>DES__C_C_E!$A16</f>
        <v>Titular Doctor</v>
      </c>
      <c r="D14" s="42"/>
      <c r="E14" s="43"/>
      <c r="F14" s="43"/>
      <c r="G14" s="43"/>
      <c r="H14" s="43"/>
      <c r="I14" s="43"/>
      <c r="J14" s="44"/>
      <c r="L14" s="32" t="s">
        <v>88</v>
      </c>
      <c r="M14" s="26">
        <f ca="1">DES__C_C_E!$C$6</f>
        <v>32</v>
      </c>
      <c r="N14" s="26">
        <f ca="1">DES__C_C_E!$F$6</f>
        <v>32</v>
      </c>
      <c r="O14" s="26">
        <f ca="1">DES__C_C_E!$I$6</f>
        <v>32</v>
      </c>
      <c r="P14" s="26">
        <f ca="1">DES__C_C_E!$L$6</f>
        <v>31</v>
      </c>
      <c r="Q14" s="26">
        <f ca="1">DES__C_C_E!$O$6</f>
        <v>31</v>
      </c>
      <c r="R14" s="26">
        <f ca="1">DES__C_C_E!$R$6</f>
        <v>36</v>
      </c>
      <c r="S14" s="26">
        <f ca="1">DES__C_C_E!$U$6</f>
        <v>42</v>
      </c>
      <c r="T14" s="26">
        <f ca="1">DES__C_C_E!$X$6</f>
        <v>47</v>
      </c>
      <c r="U14" s="26" t="str">
        <f ca="1">DES__C_C_E!$AA$6</f>
        <v/>
      </c>
      <c r="V14" s="26" t="str">
        <f ca="1">DES__C_C_E!$AD$6</f>
        <v/>
      </c>
      <c r="W14" s="26" t="str">
        <f ca="1">DES__C_C_E!$AG$6</f>
        <v/>
      </c>
      <c r="X14" s="26" t="str">
        <f ca="1">DES__C_C_E!$AJ$6</f>
        <v/>
      </c>
      <c r="Y14" s="26" t="str">
        <f ca="1">DES__C_C_E!$AM$6</f>
        <v/>
      </c>
      <c r="Z14" s="26" t="str">
        <f ca="1">DES__C_C_E!$AP$6</f>
        <v/>
      </c>
      <c r="AA14" s="26" t="str">
        <f ca="1">DES__C_C_E!$AS$6</f>
        <v/>
      </c>
      <c r="AB14" s="26" t="str">
        <f ca="1">DES__C_C_E!$AV$6</f>
        <v/>
      </c>
      <c r="AC14" s="26" t="str">
        <f ca="1">DES__C_C_E!$AY$6</f>
        <v/>
      </c>
      <c r="AD14" s="26" t="str">
        <f ca="1">DES__C_C_E!$BB$6</f>
        <v/>
      </c>
      <c r="AE14" s="26" t="str">
        <f ca="1">DES__C_C_E!$BE$6</f>
        <v/>
      </c>
    </row>
    <row r="15" spans="1:31" ht="23.1" customHeight="1" x14ac:dyDescent="0.2">
      <c r="A15" s="21" t="str">
        <f>DES__C_C_E!$A17</f>
        <v>Profesor Visitante</v>
      </c>
      <c r="L15" s="32" t="s">
        <v>89</v>
      </c>
      <c r="M15" s="28">
        <f ca="1">IF(DES__C_C_E!$D$6=0,"",DES__C_C_E!$D$6)</f>
        <v>43</v>
      </c>
      <c r="N15" s="28">
        <f ca="1">IF(DES__C_C_E!$G$6=0,"",DES__C_C_E!$G$6)</f>
        <v>43</v>
      </c>
      <c r="O15" s="28">
        <f ca="1">IF(DES__C_C_E!$J$6=0,"",DES__C_C_E!$J$6)</f>
        <v>43</v>
      </c>
      <c r="P15" s="28">
        <f ca="1">IF(DES__C_C_E!$M$6=0,"",DES__C_C_E!$M$6)</f>
        <v>41</v>
      </c>
      <c r="Q15" s="28">
        <f ca="1">IF(DES__C_C_E!$P$6=0,"",DES__C_C_E!$P$6)</f>
        <v>40</v>
      </c>
      <c r="R15" s="28">
        <f ca="1">IF(DES__C_C_E!$S$6=0,"",DES__C_C_E!$S$6)</f>
        <v>49</v>
      </c>
      <c r="S15" s="28">
        <f ca="1">IF(DES__C_C_E!$V$6=0,"",DES__C_C_E!$V$6)</f>
        <v>55</v>
      </c>
      <c r="T15" s="28">
        <f ca="1">IF(DES__C_C_E!$Y$6=0,"",DES__C_C_E!$Y$6)</f>
        <v>65</v>
      </c>
      <c r="U15" s="28" t="str">
        <f ca="1">IF(DES__C_C_E!$AB$6=0,"",DES__C_C_E!$AB$6)</f>
        <v/>
      </c>
      <c r="V15" s="28" t="str">
        <f ca="1">IF(DES__C_C_E!$AE$6=0,"",DES__C_C_E!$AE$6)</f>
        <v/>
      </c>
      <c r="W15" s="28" t="str">
        <f ca="1">IF(DES__C_C_E!$AH$6=0,"",DES__C_C_E!$AH$6)</f>
        <v/>
      </c>
      <c r="X15" s="28" t="str">
        <f ca="1">IF(DES__C_C_E!$AK$6=0,"",DES__C_C_E!$AK$6)</f>
        <v/>
      </c>
      <c r="Y15" s="28" t="str">
        <f ca="1">IF(DES__C_C_E!$AN$6=0,"",DES__C_C_E!$AN$6)</f>
        <v/>
      </c>
      <c r="Z15" s="28" t="str">
        <f ca="1">IF(DES__C_C_E!$AQ$6=0,"",DES__C_C_E!$AQ$6)</f>
        <v/>
      </c>
      <c r="AA15" s="28">
        <f ca="1">IF(DES__C_C_E!$J$6=0,"",DES__C_C_E!$AT$6)</f>
        <v>0</v>
      </c>
      <c r="AB15" s="28">
        <f ca="1">IF(DES__C_C_E!$J$6=0,"",DES__C_C_E!$AW$6)</f>
        <v>0</v>
      </c>
      <c r="AC15" s="28">
        <f ca="1">IF(DES__C_C_E!$J$6=0,"",DES__C_C_E!$AZ$6)</f>
        <v>0</v>
      </c>
      <c r="AD15" s="28">
        <f ca="1">IF(DES__C_C_E!$J$6=0,"",DES__C_C_E!$BC$6)</f>
        <v>0</v>
      </c>
      <c r="AE15" s="28">
        <f ca="1">IF(DES__C_C_E!$J$6=0,"",DES__C_C_E!$BF$6)</f>
        <v>0</v>
      </c>
    </row>
    <row r="16" spans="1:31" ht="23.1" customHeight="1" thickBot="1" x14ac:dyDescent="0.25">
      <c r="A16" s="21" t="str">
        <f>DES__C_C_E!$A18</f>
        <v>TOTAL</v>
      </c>
    </row>
    <row r="17" spans="1:31" ht="23.1" customHeight="1" thickBot="1" x14ac:dyDescent="0.25">
      <c r="A17" s="21" t="str">
        <f>DES__C_C_E!$A19</f>
        <v/>
      </c>
      <c r="L17" s="31" t="str">
        <f>DES__C_C_E!$A$7</f>
        <v>Profesor Asociado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DES__C_C_E!$A20</f>
        <v/>
      </c>
      <c r="L18" s="32" t="s">
        <v>16</v>
      </c>
      <c r="M18" s="27">
        <f ca="1">DES__C_C_E!$B$7</f>
        <v>29</v>
      </c>
      <c r="N18" s="27">
        <f ca="1">DES__C_C_E!$E$7</f>
        <v>32</v>
      </c>
      <c r="O18" s="27">
        <f ca="1">DES__C_C_E!$H$7</f>
        <v>20</v>
      </c>
      <c r="P18" s="27">
        <f ca="1">DES__C_C_E!$K$7</f>
        <v>21</v>
      </c>
      <c r="Q18" s="27">
        <f ca="1">DES__C_C_E!$N$7</f>
        <v>22</v>
      </c>
      <c r="R18" s="27">
        <f ca="1">DES__C_C_E!$Q$7</f>
        <v>32</v>
      </c>
      <c r="S18" s="27">
        <f ca="1">DES__C_C_E!$T$7</f>
        <v>34</v>
      </c>
      <c r="T18" s="27">
        <f ca="1">DES__C_C_E!$W$7</f>
        <v>36</v>
      </c>
      <c r="U18" s="27" t="str">
        <f ca="1">DES__C_C_E!$Z$7</f>
        <v/>
      </c>
      <c r="V18" s="27" t="str">
        <f ca="1">DES__C_C_E!$AC$7</f>
        <v/>
      </c>
      <c r="W18" s="27" t="str">
        <f ca="1">DES__C_C_E!$AF$7</f>
        <v/>
      </c>
      <c r="X18" s="27" t="str">
        <f ca="1">DES__C_C_E!$AI$7</f>
        <v/>
      </c>
      <c r="Y18" s="27" t="str">
        <f ca="1">DES__C_C_E!$AL$7</f>
        <v/>
      </c>
      <c r="Z18" s="27" t="str">
        <f ca="1">DES__C_C_E!$AO$7</f>
        <v/>
      </c>
      <c r="AA18" s="27" t="str">
        <f ca="1">DES__C_C_E!$AR$7</f>
        <v/>
      </c>
      <c r="AB18" s="27" t="str">
        <f ca="1">DES__C_C_E!$AU$7</f>
        <v/>
      </c>
      <c r="AC18" s="27" t="str">
        <f ca="1">DES__C_C_E!$AX$7</f>
        <v/>
      </c>
      <c r="AD18" s="27" t="str">
        <f ca="1">DES__C_C_E!$BA$7</f>
        <v/>
      </c>
      <c r="AE18" s="27" t="str">
        <f ca="1">DES__C_C_E!$BD$7</f>
        <v/>
      </c>
    </row>
    <row r="19" spans="1:31" ht="23.1" customHeight="1" x14ac:dyDescent="0.2">
      <c r="A19" s="21" t="str">
        <f>DES__C_C_E!$A21</f>
        <v/>
      </c>
      <c r="L19" s="32" t="s">
        <v>88</v>
      </c>
      <c r="M19" s="26">
        <f ca="1">DES__C_C_E!$C$7</f>
        <v>62</v>
      </c>
      <c r="N19" s="26">
        <f ca="1">DES__C_C_E!$F$7</f>
        <v>52</v>
      </c>
      <c r="O19" s="26">
        <f ca="1">DES__C_C_E!$I$7</f>
        <v>32</v>
      </c>
      <c r="P19" s="26">
        <f ca="1">DES__C_C_E!$L$7</f>
        <v>35</v>
      </c>
      <c r="Q19" s="26">
        <f ca="1">DES__C_C_E!$O$7</f>
        <v>38</v>
      </c>
      <c r="R19" s="26">
        <f ca="1">DES__C_C_E!$R$7</f>
        <v>36</v>
      </c>
      <c r="S19" s="26">
        <f ca="1">DES__C_C_E!$U$7</f>
        <v>46</v>
      </c>
      <c r="T19" s="26">
        <f ca="1">DES__C_C_E!$X$7</f>
        <v>46</v>
      </c>
      <c r="U19" s="26" t="str">
        <f ca="1">DES__C_C_E!$AA$7</f>
        <v/>
      </c>
      <c r="V19" s="26" t="str">
        <f ca="1">DES__C_C_E!$AD$7</f>
        <v/>
      </c>
      <c r="W19" s="26" t="str">
        <f ca="1">DES__C_C_E!$AG$7</f>
        <v/>
      </c>
      <c r="X19" s="26" t="str">
        <f ca="1">DES__C_C_E!$AJ$7</f>
        <v/>
      </c>
      <c r="Y19" s="26" t="str">
        <f ca="1">DES__C_C_E!$AM$7</f>
        <v/>
      </c>
      <c r="Z19" s="26" t="str">
        <f ca="1">DES__C_C_E!$AP$7</f>
        <v/>
      </c>
      <c r="AA19" s="26" t="str">
        <f ca="1">DES__C_C_E!$AS$7</f>
        <v/>
      </c>
      <c r="AB19" s="26" t="str">
        <f ca="1">DES__C_C_E!$AV$7</f>
        <v/>
      </c>
      <c r="AC19" s="26" t="str">
        <f ca="1">DES__C_C_E!$AY$7</f>
        <v/>
      </c>
      <c r="AD19" s="26" t="str">
        <f ca="1">DES__C_C_E!$BB$7</f>
        <v/>
      </c>
      <c r="AE19" s="26" t="str">
        <f ca="1">DES__C_C_E!$BE$7</f>
        <v/>
      </c>
    </row>
    <row r="20" spans="1:31" ht="23.1" customHeight="1" x14ac:dyDescent="0.2">
      <c r="A20" s="21" t="str">
        <f>DES__C_C_E!$A22</f>
        <v/>
      </c>
      <c r="L20" s="32" t="s">
        <v>89</v>
      </c>
      <c r="M20" s="28">
        <f ca="1">IF(DES__C_C_E!$D$7=0,"",DES__C_C_E!$D$7)</f>
        <v>91</v>
      </c>
      <c r="N20" s="28">
        <f ca="1">IF(DES__C_C_E!$G$7=0,"",DES__C_C_E!$G$7)</f>
        <v>84</v>
      </c>
      <c r="O20" s="28">
        <f ca="1">IF(DES__C_C_E!$J$7=0,"",DES__C_C_E!$J$7)</f>
        <v>52</v>
      </c>
      <c r="P20" s="28">
        <f ca="1">IF(DES__C_C_E!$M$7=0,"",DES__C_C_E!$M$7)</f>
        <v>56</v>
      </c>
      <c r="Q20" s="28">
        <f ca="1">IF(DES__C_C_E!$P$7=0,"",DES__C_C_E!$P$7)</f>
        <v>60</v>
      </c>
      <c r="R20" s="28">
        <f ca="1">IF(DES__C_C_E!$S$7=0,"",DES__C_C_E!$S$7)</f>
        <v>68</v>
      </c>
      <c r="S20" s="28">
        <f ca="1">IF(DES__C_C_E!$V$7=0,"",DES__C_C_E!$V$7)</f>
        <v>80</v>
      </c>
      <c r="T20" s="28">
        <f ca="1">IF(DES__C_C_E!$Y$7=0,"",DES__C_C_E!$Y$7)</f>
        <v>82</v>
      </c>
      <c r="U20" s="28" t="str">
        <f ca="1">IF(DES__C_C_E!$AB$7=0,"",DES__C_C_E!$AB$7)</f>
        <v/>
      </c>
      <c r="V20" s="28" t="str">
        <f ca="1">IF(DES__C_C_E!$AE$7=0,"",DES__C_C_E!$AE$7)</f>
        <v/>
      </c>
      <c r="W20" s="28" t="str">
        <f ca="1">IF(DES__C_C_E!$AH$7=0,"",DES__C_C_E!$AH$7)</f>
        <v/>
      </c>
      <c r="X20" s="28" t="str">
        <f ca="1">IF(DES__C_C_E!$AK$7=0,"",DES__C_C_E!$AK$7)</f>
        <v/>
      </c>
      <c r="Y20" s="28" t="str">
        <f ca="1">IF(DES__C_C_E!$AN$7=0,"",DES__C_C_E!$AN$7)</f>
        <v/>
      </c>
      <c r="Z20" s="28" t="str">
        <f ca="1">IF(DES__C_C_E!$AQ$7=0,"",DES__C_C_E!$AQ$7)</f>
        <v/>
      </c>
      <c r="AA20" s="28">
        <f ca="1">IF(DES__C_C_E!$J$7=0,"",DES__C_C_E!$AT$7)</f>
        <v>0</v>
      </c>
      <c r="AB20" s="28">
        <f ca="1">IF(DES__C_C_E!$J$7=0,"",DES__C_C_E!$AW$7)</f>
        <v>0</v>
      </c>
      <c r="AC20" s="28">
        <f ca="1">IF(DES__C_C_E!$J$7=0,"",DES__C_C_E!$AZ$7)</f>
        <v>0</v>
      </c>
      <c r="AD20" s="28">
        <f ca="1">IF(DES__C_C_E!$J$7=0,"",DES__C_C_E!$BC$7)</f>
        <v>0</v>
      </c>
      <c r="AE20" s="28">
        <f ca="1">IF(DES__C_C_E!$J$7=0,"",DES__C_C_E!$BF$7)</f>
        <v>0</v>
      </c>
    </row>
    <row r="21" spans="1:31" ht="23.1" customHeight="1" thickBot="1" x14ac:dyDescent="0.25">
      <c r="A21" s="21" t="str">
        <f>DES__C_C_E!$A23</f>
        <v/>
      </c>
    </row>
    <row r="22" spans="1:31" ht="23.1" customHeight="1" thickBot="1" x14ac:dyDescent="0.25">
      <c r="A22" s="21" t="str">
        <f>DES__C_C_E!$A24</f>
        <v/>
      </c>
      <c r="L22" s="31" t="str">
        <f>DES__C_C_E!$A$8</f>
        <v>Profesor Ayudante Doctor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DES__C_C_E!$A25</f>
        <v/>
      </c>
      <c r="L23" s="32" t="s">
        <v>16</v>
      </c>
      <c r="M23" s="27">
        <f ca="1">DES__C_C_E!$B$8</f>
        <v>3</v>
      </c>
      <c r="N23" s="27">
        <f ca="1">DES__C_C_E!$E$8</f>
        <v>3</v>
      </c>
      <c r="O23" s="27">
        <f ca="1">DES__C_C_E!$H$8</f>
        <v>2</v>
      </c>
      <c r="P23" s="27">
        <f ca="1">DES__C_C_E!$K$8</f>
        <v>2</v>
      </c>
      <c r="Q23" s="27" t="str">
        <f ca="1">DES__C_C_E!$N$8</f>
        <v/>
      </c>
      <c r="R23" s="27" t="str">
        <f ca="1">DES__C_C_E!$Q$8</f>
        <v/>
      </c>
      <c r="S23" s="27">
        <f ca="1">DES__C_C_E!$T$8</f>
        <v>1</v>
      </c>
      <c r="T23" s="27">
        <f ca="1">DES__C_C_E!$W$8</f>
        <v>4</v>
      </c>
      <c r="U23" s="27" t="str">
        <f ca="1">DES__C_C_E!$Z$8</f>
        <v/>
      </c>
      <c r="V23" s="27" t="str">
        <f ca="1">DES__C_C_E!$AC$8</f>
        <v/>
      </c>
      <c r="W23" s="27" t="str">
        <f ca="1">DES__C_C_E!$AF$8</f>
        <v/>
      </c>
      <c r="X23" s="27" t="str">
        <f ca="1">DES__C_C_E!$AI$8</f>
        <v/>
      </c>
      <c r="Y23" s="27" t="str">
        <f ca="1">DES__C_C_E!$AL$8</f>
        <v/>
      </c>
      <c r="Z23" s="27" t="str">
        <f ca="1">DES__C_C_E!$AO$8</f>
        <v/>
      </c>
      <c r="AA23" s="27" t="str">
        <f ca="1">DES__C_C_E!$AR$8</f>
        <v/>
      </c>
      <c r="AB23" s="27" t="str">
        <f ca="1">DES__C_C_E!$AU$8</f>
        <v/>
      </c>
      <c r="AC23" s="27" t="str">
        <f ca="1">DES__C_C_E!$AX$8</f>
        <v/>
      </c>
      <c r="AD23" s="27" t="str">
        <f ca="1">DES__C_C_E!$BA$8</f>
        <v/>
      </c>
      <c r="AE23" s="27" t="str">
        <f ca="1">DES__C_C_E!$BD$8</f>
        <v/>
      </c>
    </row>
    <row r="24" spans="1:31" ht="23.1" customHeight="1" x14ac:dyDescent="0.2">
      <c r="A24" s="21" t="str">
        <f>DES__C_C_E!$A26</f>
        <v/>
      </c>
      <c r="L24" s="32" t="s">
        <v>88</v>
      </c>
      <c r="M24" s="26" t="str">
        <f ca="1">DES__C_C_E!$C$8</f>
        <v/>
      </c>
      <c r="N24" s="26">
        <f ca="1">DES__C_C_E!$F$8</f>
        <v>1</v>
      </c>
      <c r="O24" s="26">
        <f ca="1">DES__C_C_E!$I$8</f>
        <v>1</v>
      </c>
      <c r="P24" s="26">
        <f ca="1">DES__C_C_E!$L$8</f>
        <v>1</v>
      </c>
      <c r="Q24" s="26">
        <f ca="1">DES__C_C_E!$O$8</f>
        <v>1</v>
      </c>
      <c r="R24" s="26">
        <f ca="1">DES__C_C_E!$R$8</f>
        <v>1</v>
      </c>
      <c r="S24" s="26">
        <f ca="1">DES__C_C_E!$U$8</f>
        <v>3</v>
      </c>
      <c r="T24" s="26" t="str">
        <f ca="1">DES__C_C_E!$X$8</f>
        <v/>
      </c>
      <c r="U24" s="26" t="str">
        <f ca="1">DES__C_C_E!$AA$8</f>
        <v/>
      </c>
      <c r="V24" s="26" t="str">
        <f ca="1">DES__C_C_E!$AD$8</f>
        <v/>
      </c>
      <c r="W24" s="26" t="str">
        <f ca="1">DES__C_C_E!$AG$8</f>
        <v/>
      </c>
      <c r="X24" s="26" t="str">
        <f ca="1">DES__C_C_E!$AJ$8</f>
        <v/>
      </c>
      <c r="Y24" s="26" t="str">
        <f ca="1">DES__C_C_E!$AM$8</f>
        <v/>
      </c>
      <c r="Z24" s="26" t="str">
        <f ca="1">DES__C_C_E!$AP$8</f>
        <v/>
      </c>
      <c r="AA24" s="26" t="str">
        <f ca="1">DES__C_C_E!$AS$8</f>
        <v/>
      </c>
      <c r="AB24" s="26" t="str">
        <f ca="1">DES__C_C_E!$AV$8</f>
        <v/>
      </c>
      <c r="AC24" s="26" t="str">
        <f ca="1">DES__C_C_E!$AY$8</f>
        <v/>
      </c>
      <c r="AD24" s="26" t="str">
        <f ca="1">DES__C_C_E!$BB$8</f>
        <v/>
      </c>
      <c r="AE24" s="26" t="str">
        <f ca="1">DES__C_C_E!$BE$8</f>
        <v/>
      </c>
    </row>
    <row r="25" spans="1:31" ht="23.1" customHeight="1" x14ac:dyDescent="0.2">
      <c r="A25" s="21" t="str">
        <f>DES__C_C_E!$A27</f>
        <v/>
      </c>
      <c r="L25" s="32" t="s">
        <v>89</v>
      </c>
      <c r="M25" s="28">
        <f ca="1">IF(DES__C_C_E!$D$8=0,"",DES__C_C_E!$D$8)</f>
        <v>3</v>
      </c>
      <c r="N25" s="28">
        <f ca="1">IF(DES__C_C_E!$G$8=0,"",DES__C_C_E!$G$8)</f>
        <v>4</v>
      </c>
      <c r="O25" s="28">
        <f ca="1">IF(DES__C_C_E!$J$8=0,"",DES__C_C_E!$J$8)</f>
        <v>3</v>
      </c>
      <c r="P25" s="28">
        <f ca="1">IF(DES__C_C_E!$M$8=0,"",DES__C_C_E!$M$8)</f>
        <v>3</v>
      </c>
      <c r="Q25" s="28">
        <f ca="1">IF(DES__C_C_E!$P$8=0,"",DES__C_C_E!$P$8)</f>
        <v>1</v>
      </c>
      <c r="R25" s="28">
        <f ca="1">IF(DES__C_C_E!$S$8=0,"",DES__C_C_E!$S$8)</f>
        <v>1</v>
      </c>
      <c r="S25" s="28">
        <f ca="1">IF(DES__C_C_E!$V$8=0,"",DES__C_C_E!$V$8)</f>
        <v>4</v>
      </c>
      <c r="T25" s="28">
        <f ca="1">IF(DES__C_C_E!$Y$8=0,"",DES__C_C_E!$Y$8)</f>
        <v>4</v>
      </c>
      <c r="U25" s="28" t="str">
        <f ca="1">IF(DES__C_C_E!$AB$8=0,"",DES__C_C_E!$AB$8)</f>
        <v/>
      </c>
      <c r="V25" s="28" t="str">
        <f ca="1">IF(DES__C_C_E!$AE$8=0,"",DES__C_C_E!$AE$8)</f>
        <v/>
      </c>
      <c r="W25" s="28" t="str">
        <f ca="1">IF(DES__C_C_E!$AH$8=0,"",DES__C_C_E!$AH$8)</f>
        <v/>
      </c>
      <c r="X25" s="28" t="str">
        <f ca="1">IF(DES__C_C_E!$AK$8=0,"",DES__C_C_E!$AK$8)</f>
        <v/>
      </c>
      <c r="Y25" s="28" t="str">
        <f ca="1">IF(DES__C_C_E!$AN$8=0,"",DES__C_C_E!$AN$8)</f>
        <v/>
      </c>
      <c r="Z25" s="28" t="str">
        <f ca="1">IF(DES__C_C_E!$AQ$8=0,"",DES__C_C_E!$AQ$8)</f>
        <v/>
      </c>
      <c r="AA25" s="28">
        <f ca="1">IF(DES__C_C_E!$J$8=0,"",DES__C_C_E!$AT$8)</f>
        <v>0</v>
      </c>
      <c r="AB25" s="28">
        <f ca="1">IF(DES__C_C_E!$J$8=0,"",DES__C_C_E!$AW$8)</f>
        <v>0</v>
      </c>
      <c r="AC25" s="28">
        <f ca="1">IF(DES__C_C_E!$J$8=0,"",DES__C_C_E!$AZ$8)</f>
        <v>0</v>
      </c>
      <c r="AD25" s="28">
        <f ca="1">IF(DES__C_C_E!$J$8=0,"",DES__C_C_E!$BC$8)</f>
        <v>0</v>
      </c>
      <c r="AE25" s="28">
        <f ca="1">IF(DES__C_C_E!$J$8=0,"",DES__C_C_E!$BF$8)</f>
        <v>0</v>
      </c>
    </row>
    <row r="26" spans="1:31" ht="23.1" customHeight="1" thickBot="1" x14ac:dyDescent="0.25">
      <c r="A26" s="21" t="str">
        <f>DES__C_C_E!$A28</f>
        <v/>
      </c>
    </row>
    <row r="27" spans="1:31" ht="23.1" customHeight="1" thickBot="1" x14ac:dyDescent="0.25">
      <c r="A27" s="21" t="str">
        <f>DES__C_C_E!$A29</f>
        <v/>
      </c>
      <c r="L27" s="31" t="str">
        <f>DES__C_C_E!$A$9</f>
        <v>Profesor Colaborador-Tipo 1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DES__C_C_E!$A30</f>
        <v/>
      </c>
      <c r="L28" s="32" t="s">
        <v>16</v>
      </c>
      <c r="M28" s="27">
        <f ca="1">DES__C_C_E!$B$9</f>
        <v>1</v>
      </c>
      <c r="N28" s="27">
        <f ca="1">DES__C_C_E!$E$9</f>
        <v>1</v>
      </c>
      <c r="O28" s="27">
        <f ca="1">DES__C_C_E!$H$9</f>
        <v>1</v>
      </c>
      <c r="P28" s="27">
        <f ca="1">DES__C_C_E!$K$9</f>
        <v>1</v>
      </c>
      <c r="Q28" s="27">
        <f ca="1">DES__C_C_E!$N$9</f>
        <v>1</v>
      </c>
      <c r="R28" s="27">
        <f ca="1">DES__C_C_E!$Q$9</f>
        <v>1</v>
      </c>
      <c r="S28" s="27" t="str">
        <f ca="1">DES__C_C_E!$T$9</f>
        <v/>
      </c>
      <c r="T28" s="27">
        <f ca="1">DES__C_C_E!$W$9</f>
        <v>1</v>
      </c>
      <c r="U28" s="27" t="str">
        <f ca="1">DES__C_C_E!$Z$9</f>
        <v/>
      </c>
      <c r="V28" s="27" t="str">
        <f ca="1">DES__C_C_E!$AC$9</f>
        <v/>
      </c>
      <c r="W28" s="27" t="str">
        <f ca="1">DES__C_C_E!$AF$9</f>
        <v/>
      </c>
      <c r="X28" s="27" t="str">
        <f ca="1">DES__C_C_E!$AI$9</f>
        <v/>
      </c>
      <c r="Y28" s="27" t="str">
        <f ca="1">DES__C_C_E!$AL$9</f>
        <v/>
      </c>
      <c r="Z28" s="27" t="str">
        <f ca="1">DES__C_C_E!$AO$9</f>
        <v/>
      </c>
      <c r="AA28" s="27" t="str">
        <f ca="1">DES__C_C_E!$AR$9</f>
        <v/>
      </c>
      <c r="AB28" s="27" t="str">
        <f ca="1">DES__C_C_E!$AU$9</f>
        <v/>
      </c>
      <c r="AC28" s="27" t="str">
        <f ca="1">DES__C_C_E!$AX$9</f>
        <v/>
      </c>
      <c r="AD28" s="27" t="str">
        <f ca="1">DES__C_C_E!$BA$9</f>
        <v/>
      </c>
      <c r="AE28" s="27" t="str">
        <f ca="1">DES__C_C_E!$BD$9</f>
        <v/>
      </c>
    </row>
    <row r="29" spans="1:31" ht="23.1" customHeight="1" x14ac:dyDescent="0.2">
      <c r="A29" s="21" t="str">
        <f>DES__C_C_E!$A31</f>
        <v/>
      </c>
      <c r="L29" s="32" t="s">
        <v>88</v>
      </c>
      <c r="M29" s="26">
        <f ca="1">DES__C_C_E!$C$9</f>
        <v>7</v>
      </c>
      <c r="N29" s="26">
        <f ca="1">DES__C_C_E!$F$9</f>
        <v>6</v>
      </c>
      <c r="O29" s="26">
        <f ca="1">DES__C_C_E!$I$9</f>
        <v>5</v>
      </c>
      <c r="P29" s="26">
        <f ca="1">DES__C_C_E!$L$9</f>
        <v>5</v>
      </c>
      <c r="Q29" s="26">
        <f ca="1">DES__C_C_E!$O$9</f>
        <v>3</v>
      </c>
      <c r="R29" s="26">
        <f ca="1">DES__C_C_E!$R$9</f>
        <v>3</v>
      </c>
      <c r="S29" s="26">
        <f ca="1">DES__C_C_E!$U$9</f>
        <v>3</v>
      </c>
      <c r="T29" s="26">
        <f ca="1">DES__C_C_E!$X$9</f>
        <v>3</v>
      </c>
      <c r="U29" s="26" t="str">
        <f ca="1">DES__C_C_E!$AA$9</f>
        <v/>
      </c>
      <c r="V29" s="26" t="str">
        <f ca="1">DES__C_C_E!$AD$9</f>
        <v/>
      </c>
      <c r="W29" s="26" t="str">
        <f ca="1">DES__C_C_E!$AG$9</f>
        <v/>
      </c>
      <c r="X29" s="26" t="str">
        <f ca="1">DES__C_C_E!$AJ$9</f>
        <v/>
      </c>
      <c r="Y29" s="26" t="str">
        <f ca="1">DES__C_C_E!$AM$9</f>
        <v/>
      </c>
      <c r="Z29" s="26" t="str">
        <f ca="1">DES__C_C_E!$AP$9</f>
        <v/>
      </c>
      <c r="AA29" s="26" t="str">
        <f ca="1">DES__C_C_E!$AS$9</f>
        <v/>
      </c>
      <c r="AB29" s="26" t="str">
        <f ca="1">DES__C_C_E!$AV$9</f>
        <v/>
      </c>
      <c r="AC29" s="26" t="str">
        <f ca="1">DES__C_C_E!$AY$9</f>
        <v/>
      </c>
      <c r="AD29" s="26" t="str">
        <f ca="1">DES__C_C_E!$BB$9</f>
        <v/>
      </c>
      <c r="AE29" s="26" t="str">
        <f ca="1">DES__C_C_E!$BE$9</f>
        <v/>
      </c>
    </row>
    <row r="30" spans="1:31" ht="23.1" customHeight="1" x14ac:dyDescent="0.2">
      <c r="A30" s="21" t="str">
        <f>DES__C_C_E!$A32</f>
        <v/>
      </c>
      <c r="L30" s="32" t="s">
        <v>89</v>
      </c>
      <c r="M30" s="28">
        <f ca="1">IF(DES__C_C_E!$D$9=0,"",DES__C_C_E!$D$9)</f>
        <v>8</v>
      </c>
      <c r="N30" s="28">
        <f ca="1">IF(DES__C_C_E!$G$9=0,"",DES__C_C_E!$G$9)</f>
        <v>7</v>
      </c>
      <c r="O30" s="28">
        <f ca="1">IF(DES__C_C_E!$J$9=0,"",DES__C_C_E!$J$9)</f>
        <v>6</v>
      </c>
      <c r="P30" s="28">
        <f ca="1">IF(DES__C_C_E!$M$9=0,"",DES__C_C_E!$M$9)</f>
        <v>6</v>
      </c>
      <c r="Q30" s="28">
        <f ca="1">IF(DES__C_C_E!$P$9=0,"",DES__C_C_E!$P$9)</f>
        <v>4</v>
      </c>
      <c r="R30" s="28">
        <f ca="1">IF(DES__C_C_E!$S$9=0,"",DES__C_C_E!$S$9)</f>
        <v>4</v>
      </c>
      <c r="S30" s="28">
        <f ca="1">IF(DES__C_C_E!$V$9=0,"",DES__C_C_E!$V$9)</f>
        <v>3</v>
      </c>
      <c r="T30" s="28">
        <f ca="1">IF(DES__C_C_E!$Y$9=0,"",DES__C_C_E!$Y$9)</f>
        <v>4</v>
      </c>
      <c r="U30" s="28" t="str">
        <f ca="1">IF(DES__C_C_E!$AB$9=0,"",DES__C_C_E!$AB$9)</f>
        <v/>
      </c>
      <c r="V30" s="28" t="str">
        <f ca="1">IF(DES__C_C_E!$AE$9=0,"",DES__C_C_E!$AE$9)</f>
        <v/>
      </c>
      <c r="W30" s="28" t="str">
        <f ca="1">IF(DES__C_C_E!$AH$9=0,"",DES__C_C_E!$AH$9)</f>
        <v/>
      </c>
      <c r="X30" s="28" t="str">
        <f ca="1">IF(DES__C_C_E!$AK$9=0,"",DES__C_C_E!$AK$9)</f>
        <v/>
      </c>
      <c r="Y30" s="28" t="str">
        <f ca="1">IF(DES__C_C_E!$AN$9=0,"",DES__C_C_E!$AN$9)</f>
        <v/>
      </c>
      <c r="Z30" s="28" t="str">
        <f ca="1">IF(DES__C_C_E!$AQ$9=0,"",DES__C_C_E!$AQ$9)</f>
        <v/>
      </c>
      <c r="AA30" s="28">
        <f ca="1">IF(DES__C_C_E!$J$9=0,"",DES__C_C_E!$AT$9)</f>
        <v>0</v>
      </c>
      <c r="AB30" s="28">
        <f ca="1">IF(DES__C_C_E!$J$9=0,"",DES__C_C_E!$AW$9)</f>
        <v>0</v>
      </c>
      <c r="AC30" s="28">
        <f ca="1">IF(DES__C_C_E!$J$9=0,"",DES__C_C_E!$AZ$9)</f>
        <v>0</v>
      </c>
      <c r="AD30" s="28">
        <f ca="1">IF(DES__C_C_E!$J$9=0,"",DES__C_C_E!$BC$9)</f>
        <v>0</v>
      </c>
      <c r="AE30" s="28">
        <f ca="1">IF(DES__C_C_E!$J$9=0,"",DES__C_C_E!$BF$9)</f>
        <v>0</v>
      </c>
    </row>
    <row r="31" spans="1:31" ht="23.1" customHeight="1" thickBot="1" x14ac:dyDescent="0.25">
      <c r="A31" s="21" t="str">
        <f>DES__C_C_E!$A33</f>
        <v/>
      </c>
    </row>
    <row r="32" spans="1:31" ht="23.1" customHeight="1" thickBot="1" x14ac:dyDescent="0.25">
      <c r="A32" s="21" t="str">
        <f>DES__C_C_E!$A34</f>
        <v/>
      </c>
      <c r="L32" s="31" t="str">
        <f>DES__C_C_E!$A$10</f>
        <v>Profesor Colaborador-Tipo 2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DES__C_C_E!$A35</f>
        <v/>
      </c>
      <c r="L33" s="32" t="s">
        <v>16</v>
      </c>
      <c r="M33" s="27">
        <f ca="1">DES__C_C_E!$B$10</f>
        <v>2</v>
      </c>
      <c r="N33" s="27">
        <f ca="1">DES__C_C_E!$E$10</f>
        <v>1</v>
      </c>
      <c r="O33" s="27">
        <f ca="1">DES__C_C_E!$H$10</f>
        <v>1</v>
      </c>
      <c r="P33" s="27">
        <f ca="1">DES__C_C_E!$K$10</f>
        <v>1</v>
      </c>
      <c r="Q33" s="27" t="str">
        <f ca="1">DES__C_C_E!$N$10</f>
        <v/>
      </c>
      <c r="R33" s="27" t="str">
        <f ca="1">DES__C_C_E!$Q$10</f>
        <v/>
      </c>
      <c r="S33" s="27">
        <f ca="1">DES__C_C_E!$T$10</f>
        <v>14</v>
      </c>
      <c r="T33" s="27" t="str">
        <f ca="1">DES__C_C_E!$W$10</f>
        <v/>
      </c>
      <c r="U33" s="27" t="str">
        <f ca="1">DES__C_C_E!$Z$10</f>
        <v/>
      </c>
      <c r="V33" s="27" t="str">
        <f ca="1">DES__C_C_E!$AC$10</f>
        <v/>
      </c>
      <c r="W33" s="27" t="str">
        <f ca="1">DES__C_C_E!$AF$10</f>
        <v/>
      </c>
      <c r="X33" s="27" t="str">
        <f ca="1">DES__C_C_E!$AI$10</f>
        <v/>
      </c>
      <c r="Y33" s="27" t="str">
        <f ca="1">DES__C_C_E!$AL$10</f>
        <v/>
      </c>
      <c r="Z33" s="27" t="str">
        <f ca="1">DES__C_C_E!$AO$10</f>
        <v/>
      </c>
      <c r="AA33" s="27" t="str">
        <f ca="1">DES__C_C_E!$AR$10</f>
        <v/>
      </c>
      <c r="AB33" s="27" t="str">
        <f ca="1">DES__C_C_E!$AU$10</f>
        <v/>
      </c>
      <c r="AC33" s="27" t="str">
        <f ca="1">DES__C_C_E!$AX$10</f>
        <v/>
      </c>
      <c r="AD33" s="27" t="str">
        <f ca="1">DES__C_C_E!$BA$10</f>
        <v/>
      </c>
      <c r="AE33" s="27" t="str">
        <f ca="1">DES__C_C_E!$BD$10</f>
        <v/>
      </c>
    </row>
    <row r="34" spans="1:31" ht="23.1" customHeight="1" x14ac:dyDescent="0.2">
      <c r="A34" s="21" t="str">
        <f>DES__C_C_E!$A36</f>
        <v/>
      </c>
      <c r="L34" s="32" t="s">
        <v>88</v>
      </c>
      <c r="M34" s="26">
        <f ca="1">DES__C_C_E!$C$10</f>
        <v>7</v>
      </c>
      <c r="N34" s="26">
        <f ca="1">DES__C_C_E!$F$10</f>
        <v>5</v>
      </c>
      <c r="O34" s="26">
        <f ca="1">DES__C_C_E!$I$10</f>
        <v>5</v>
      </c>
      <c r="P34" s="26">
        <f ca="1">DES__C_C_E!$L$10</f>
        <v>4</v>
      </c>
      <c r="Q34" s="26">
        <f ca="1">DES__C_C_E!$O$10</f>
        <v>3</v>
      </c>
      <c r="R34" s="26">
        <f ca="1">DES__C_C_E!$R$10</f>
        <v>3</v>
      </c>
      <c r="S34" s="26">
        <f ca="1">DES__C_C_E!$U$10</f>
        <v>18</v>
      </c>
      <c r="T34" s="26">
        <f ca="1">DES__C_C_E!$X$10</f>
        <v>3</v>
      </c>
      <c r="U34" s="26" t="str">
        <f ca="1">DES__C_C_E!$AA$10</f>
        <v/>
      </c>
      <c r="V34" s="26" t="str">
        <f ca="1">DES__C_C_E!$AD$10</f>
        <v/>
      </c>
      <c r="W34" s="26" t="str">
        <f ca="1">DES__C_C_E!$AG$10</f>
        <v/>
      </c>
      <c r="X34" s="26" t="str">
        <f ca="1">DES__C_C_E!$AJ$10</f>
        <v/>
      </c>
      <c r="Y34" s="26" t="str">
        <f ca="1">DES__C_C_E!$AM$10</f>
        <v/>
      </c>
      <c r="Z34" s="26" t="str">
        <f ca="1">DES__C_C_E!$AP$10</f>
        <v/>
      </c>
      <c r="AA34" s="26" t="str">
        <f ca="1">DES__C_C_E!$AS$10</f>
        <v/>
      </c>
      <c r="AB34" s="26" t="str">
        <f ca="1">DES__C_C_E!$AV$10</f>
        <v/>
      </c>
      <c r="AC34" s="26" t="str">
        <f ca="1">DES__C_C_E!$AY$10</f>
        <v/>
      </c>
      <c r="AD34" s="26" t="str">
        <f ca="1">DES__C_C_E!$BB$10</f>
        <v/>
      </c>
      <c r="AE34" s="26" t="str">
        <f ca="1">DES__C_C_E!$BE$10</f>
        <v/>
      </c>
    </row>
    <row r="35" spans="1:31" ht="23.1" customHeight="1" x14ac:dyDescent="0.2">
      <c r="A35" s="21" t="str">
        <f>DES__C_C_E!$A37</f>
        <v/>
      </c>
      <c r="L35" s="32" t="s">
        <v>89</v>
      </c>
      <c r="M35" s="28">
        <f ca="1">IF(DES__C_C_E!$D$10=0,"",DES__C_C_E!$D$10)</f>
        <v>9</v>
      </c>
      <c r="N35" s="28">
        <f ca="1">IF(DES__C_C_E!$G$10=0,"",DES__C_C_E!$G$10)</f>
        <v>6</v>
      </c>
      <c r="O35" s="28">
        <f ca="1">IF(DES__C_C_E!$J$10=0,"",DES__C_C_E!$J$10)</f>
        <v>6</v>
      </c>
      <c r="P35" s="28">
        <f ca="1">IF(DES__C_C_E!$M$10=0,"",DES__C_C_E!$M$10)</f>
        <v>5</v>
      </c>
      <c r="Q35" s="28">
        <f ca="1">IF(DES__C_C_E!$P$10=0,"",DES__C_C_E!$P$10)</f>
        <v>3</v>
      </c>
      <c r="R35" s="28">
        <f ca="1">IF(DES__C_C_E!$S$10=0,"",DES__C_C_E!$S$10)</f>
        <v>3</v>
      </c>
      <c r="S35" s="28">
        <f ca="1">IF(DES__C_C_E!$V$10=0,"",DES__C_C_E!$V$10)</f>
        <v>32</v>
      </c>
      <c r="T35" s="28">
        <f ca="1">IF(DES__C_C_E!$Y$10=0,"",DES__C_C_E!$Y$10)</f>
        <v>3</v>
      </c>
      <c r="U35" s="28" t="str">
        <f ca="1">IF(DES__C_C_E!$AB$10=0,"",DES__C_C_E!$AB$10)</f>
        <v/>
      </c>
      <c r="V35" s="28" t="str">
        <f ca="1">IF(DES__C_C_E!$AE$10=0,"",DES__C_C_E!$AE$10)</f>
        <v/>
      </c>
      <c r="W35" s="28" t="str">
        <f ca="1">IF(DES__C_C_E!$AH$10=0,"",DES__C_C_E!$AH$10)</f>
        <v/>
      </c>
      <c r="X35" s="28" t="str">
        <f ca="1">IF(DES__C_C_E!$AK$10=0,"",DES__C_C_E!$AK$10)</f>
        <v/>
      </c>
      <c r="Y35" s="28" t="str">
        <f ca="1">IF(DES__C_C_E!$AN$10=0,"",DES__C_C_E!$AN$10)</f>
        <v/>
      </c>
      <c r="Z35" s="28" t="str">
        <f ca="1">IF(DES__C_C_E!$AQ$10=0,"",DES__C_C_E!$AQ$10)</f>
        <v/>
      </c>
      <c r="AA35" s="28">
        <f ca="1">IF(DES__C_C_E!$J$10=0,"",DES__C_C_E!$AT$10)</f>
        <v>0</v>
      </c>
      <c r="AB35" s="28">
        <f ca="1">IF(DES__C_C_E!$J$10=0,"",DES__C_C_E!$AW$10)</f>
        <v>0</v>
      </c>
      <c r="AC35" s="28">
        <f ca="1">IF(DES__C_C_E!$J$10=0,"",DES__C_C_E!$AZ$10)</f>
        <v>0</v>
      </c>
      <c r="AD35" s="28">
        <f ca="1">IF(DES__C_C_E!$J$10=0,"",DES__C_C_E!$BC$10)</f>
        <v>0</v>
      </c>
      <c r="AE35" s="28">
        <f ca="1">IF(DES__C_C_E!$J$10=0,"",DES__C_C_E!$BF$10)</f>
        <v>0</v>
      </c>
    </row>
    <row r="36" spans="1:31" ht="23.1" customHeight="1" thickBot="1" x14ac:dyDescent="0.25">
      <c r="A36" s="21" t="str">
        <f>DES__C_C_E!$A38</f>
        <v/>
      </c>
    </row>
    <row r="37" spans="1:31" ht="23.1" customHeight="1" thickBot="1" x14ac:dyDescent="0.25">
      <c r="A37" s="21" t="str">
        <f>DES__C_C_E!$A39</f>
        <v/>
      </c>
      <c r="L37" s="31" t="str">
        <f>DES__C_C_E!$A$11</f>
        <v>Profesor Contratado Doctor-Tipo 1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DES__C_C_E!$A40</f>
        <v/>
      </c>
      <c r="L38" s="32" t="s">
        <v>16</v>
      </c>
      <c r="M38" s="27">
        <f ca="1">DES__C_C_E!$B$11</f>
        <v>16</v>
      </c>
      <c r="N38" s="27">
        <f ca="1">DES__C_C_E!$E$11</f>
        <v>18</v>
      </c>
      <c r="O38" s="27">
        <f ca="1">DES__C_C_E!$H$11</f>
        <v>18</v>
      </c>
      <c r="P38" s="27">
        <f ca="1">DES__C_C_E!$K$11</f>
        <v>18</v>
      </c>
      <c r="Q38" s="27">
        <f ca="1">DES__C_C_E!$N$11</f>
        <v>19</v>
      </c>
      <c r="R38" s="27">
        <f ca="1">DES__C_C_E!$Q$11</f>
        <v>17</v>
      </c>
      <c r="S38" s="27">
        <f ca="1">DES__C_C_E!$T$11</f>
        <v>48</v>
      </c>
      <c r="T38" s="27">
        <f ca="1">DES__C_C_E!$W$11</f>
        <v>8</v>
      </c>
      <c r="U38" s="27" t="str">
        <f ca="1">DES__C_C_E!$Z$11</f>
        <v/>
      </c>
      <c r="V38" s="27" t="str">
        <f ca="1">DES__C_C_E!$AC$11</f>
        <v/>
      </c>
      <c r="W38" s="27" t="str">
        <f ca="1">DES__C_C_E!$AF$11</f>
        <v/>
      </c>
      <c r="X38" s="27" t="str">
        <f ca="1">DES__C_C_E!$AI$11</f>
        <v/>
      </c>
      <c r="Y38" s="27" t="str">
        <f ca="1">DES__C_C_E!$AL$11</f>
        <v/>
      </c>
      <c r="Z38" s="27" t="str">
        <f ca="1">DES__C_C_E!$AO$11</f>
        <v/>
      </c>
      <c r="AA38" s="27" t="str">
        <f ca="1">DES__C_C_E!$AR$11</f>
        <v/>
      </c>
      <c r="AB38" s="27" t="str">
        <f ca="1">DES__C_C_E!$AU$11</f>
        <v/>
      </c>
      <c r="AC38" s="27" t="str">
        <f ca="1">DES__C_C_E!$AX$11</f>
        <v/>
      </c>
      <c r="AD38" s="27" t="str">
        <f ca="1">DES__C_C_E!$BA$11</f>
        <v/>
      </c>
      <c r="AE38" s="27" t="str">
        <f ca="1">DES__C_C_E!$BD$11</f>
        <v/>
      </c>
    </row>
    <row r="39" spans="1:31" ht="23.1" customHeight="1" x14ac:dyDescent="0.2">
      <c r="A39" s="21" t="str">
        <f>DES__C_C_E!$A41</f>
        <v/>
      </c>
      <c r="L39" s="32" t="s">
        <v>88</v>
      </c>
      <c r="M39" s="26">
        <f ca="1">DES__C_C_E!$C$11</f>
        <v>17</v>
      </c>
      <c r="N39" s="26">
        <f ca="1">DES__C_C_E!$F$11</f>
        <v>19</v>
      </c>
      <c r="O39" s="26">
        <f ca="1">DES__C_C_E!$I$11</f>
        <v>20</v>
      </c>
      <c r="P39" s="26">
        <f ca="1">DES__C_C_E!$L$11</f>
        <v>21</v>
      </c>
      <c r="Q39" s="26">
        <f ca="1">DES__C_C_E!$O$11</f>
        <v>24</v>
      </c>
      <c r="R39" s="26">
        <f ca="1">DES__C_C_E!$R$11</f>
        <v>21</v>
      </c>
      <c r="S39" s="26">
        <f ca="1">DES__C_C_E!$U$11</f>
        <v>36</v>
      </c>
      <c r="T39" s="26">
        <f ca="1">DES__C_C_E!$X$11</f>
        <v>13</v>
      </c>
      <c r="U39" s="26" t="str">
        <f ca="1">DES__C_C_E!$AA$11</f>
        <v/>
      </c>
      <c r="V39" s="26" t="str">
        <f ca="1">DES__C_C_E!$AD$11</f>
        <v/>
      </c>
      <c r="W39" s="26" t="str">
        <f ca="1">DES__C_C_E!$AG$11</f>
        <v/>
      </c>
      <c r="X39" s="26" t="str">
        <f ca="1">DES__C_C_E!$AJ$11</f>
        <v/>
      </c>
      <c r="Y39" s="26" t="str">
        <f ca="1">DES__C_C_E!$AM$11</f>
        <v/>
      </c>
      <c r="Z39" s="26" t="str">
        <f ca="1">DES__C_C_E!$AP$11</f>
        <v/>
      </c>
      <c r="AA39" s="26" t="str">
        <f ca="1">DES__C_C_E!$AS$11</f>
        <v/>
      </c>
      <c r="AB39" s="26" t="str">
        <f ca="1">DES__C_C_E!$AV$11</f>
        <v/>
      </c>
      <c r="AC39" s="26" t="str">
        <f ca="1">DES__C_C_E!$AY$11</f>
        <v/>
      </c>
      <c r="AD39" s="26" t="str">
        <f ca="1">DES__C_C_E!$BB$11</f>
        <v/>
      </c>
      <c r="AE39" s="26" t="str">
        <f ca="1">DES__C_C_E!$BE$11</f>
        <v/>
      </c>
    </row>
    <row r="40" spans="1:31" ht="23.1" customHeight="1" x14ac:dyDescent="0.2">
      <c r="A40" s="21" t="str">
        <f>DES__C_C_E!$A42</f>
        <v/>
      </c>
      <c r="L40" s="32" t="s">
        <v>89</v>
      </c>
      <c r="M40" s="28">
        <f ca="1">IF(DES__C_C_E!$D$11=0,"",DES__C_C_E!$D$11)</f>
        <v>33</v>
      </c>
      <c r="N40" s="28">
        <f ca="1">IF(DES__C_C_E!$G$11=0,"",DES__C_C_E!$G$11)</f>
        <v>37</v>
      </c>
      <c r="O40" s="28">
        <f ca="1">IF(DES__C_C_E!$J$11=0,"",DES__C_C_E!$J$11)</f>
        <v>38</v>
      </c>
      <c r="P40" s="28">
        <f ca="1">IF(DES__C_C_E!$M$11=0,"",DES__C_C_E!$M$11)</f>
        <v>39</v>
      </c>
      <c r="Q40" s="28">
        <f ca="1">IF(DES__C_C_E!$P$11=0,"",DES__C_C_E!$P$11)</f>
        <v>43</v>
      </c>
      <c r="R40" s="28">
        <f ca="1">IF(DES__C_C_E!$S$11=0,"",DES__C_C_E!$S$11)</f>
        <v>38</v>
      </c>
      <c r="S40" s="28">
        <f ca="1">IF(DES__C_C_E!$V$11=0,"",DES__C_C_E!$V$11)</f>
        <v>84</v>
      </c>
      <c r="T40" s="28">
        <f ca="1">IF(DES__C_C_E!$Y$11=0,"",DES__C_C_E!$Y$11)</f>
        <v>21</v>
      </c>
      <c r="U40" s="28" t="str">
        <f ca="1">IF(DES__C_C_E!$AB$11=0,"",DES__C_C_E!$AB$11)</f>
        <v/>
      </c>
      <c r="V40" s="28" t="str">
        <f ca="1">IF(DES__C_C_E!$AE$11=0,"",DES__C_C_E!$AE$11)</f>
        <v/>
      </c>
      <c r="W40" s="28" t="str">
        <f ca="1">IF(DES__C_C_E!$AH$11=0,"",DES__C_C_E!$AH$11)</f>
        <v/>
      </c>
      <c r="X40" s="28" t="str">
        <f ca="1">IF(DES__C_C_E!$AK$11=0,"",DES__C_C_E!$AK$11)</f>
        <v/>
      </c>
      <c r="Y40" s="28" t="str">
        <f ca="1">IF(DES__C_C_E!$AN$11=0,"",DES__C_C_E!$AN$11)</f>
        <v/>
      </c>
      <c r="Z40" s="28" t="str">
        <f ca="1">IF(DES__C_C_E!$AQ$11=0,"",DES__C_C_E!$AQ$11)</f>
        <v/>
      </c>
      <c r="AA40" s="28">
        <f ca="1">IF(DES__C_C_E!$J$11=0,"",DES__C_C_E!$AT$11)</f>
        <v>0</v>
      </c>
      <c r="AB40" s="28">
        <f ca="1">IF(DES__C_C_E!$J$11=0,"",DES__C_C_E!$AW$11)</f>
        <v>0</v>
      </c>
      <c r="AC40" s="28">
        <f ca="1">IF(DES__C_C_E!$J$11=0,"",DES__C_C_E!$AZ$11)</f>
        <v>0</v>
      </c>
      <c r="AD40" s="28">
        <f ca="1">IF(DES__C_C_E!$J$11=0,"",DES__C_C_E!$BC$11)</f>
        <v>0</v>
      </c>
      <c r="AE40" s="28">
        <f ca="1">IF(DES__C_C_E!$J$11=0,"",DES__C_C_E!$BF$11)</f>
        <v>0</v>
      </c>
    </row>
    <row r="41" spans="1:31" ht="23.1" customHeight="1" thickBot="1" x14ac:dyDescent="0.25">
      <c r="A41" s="21" t="str">
        <f>DES__C_C_E!$A43</f>
        <v/>
      </c>
    </row>
    <row r="42" spans="1:31" ht="23.1" customHeight="1" thickBot="1" x14ac:dyDescent="0.25">
      <c r="A42" s="21" t="str">
        <f>DES__C_C_E!$A44</f>
        <v/>
      </c>
      <c r="L42" s="31" t="str">
        <f>DES__C_C_E!$A$12</f>
        <v>Profesor Contratado Interino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DES__C_C_E!$A45</f>
        <v/>
      </c>
      <c r="L43" s="32" t="s">
        <v>16</v>
      </c>
      <c r="M43" s="27">
        <f ca="1">DES__C_C_E!$B$12</f>
        <v>17</v>
      </c>
      <c r="N43" s="27">
        <f ca="1">DES__C_C_E!$E$12</f>
        <v>15</v>
      </c>
      <c r="O43" s="27">
        <f ca="1">DES__C_C_E!$H$12</f>
        <v>17</v>
      </c>
      <c r="P43" s="27">
        <f ca="1">DES__C_C_E!$K$12</f>
        <v>18</v>
      </c>
      <c r="Q43" s="27">
        <f ca="1">DES__C_C_E!$N$12</f>
        <v>33</v>
      </c>
      <c r="R43" s="27">
        <f ca="1">DES__C_C_E!$Q$12</f>
        <v>44</v>
      </c>
      <c r="S43" s="27">
        <f ca="1">DES__C_C_E!$T$12</f>
        <v>75</v>
      </c>
      <c r="T43" s="27">
        <f ca="1">DES__C_C_E!$W$12</f>
        <v>56</v>
      </c>
      <c r="U43" s="27" t="str">
        <f ca="1">DES__C_C_E!$Z$12</f>
        <v/>
      </c>
      <c r="V43" s="27" t="str">
        <f ca="1">DES__C_C_E!$AC$12</f>
        <v/>
      </c>
      <c r="W43" s="27" t="str">
        <f ca="1">DES__C_C_E!$AF$12</f>
        <v/>
      </c>
      <c r="X43" s="27" t="str">
        <f ca="1">DES__C_C_E!$AI$12</f>
        <v/>
      </c>
      <c r="Y43" s="27" t="str">
        <f ca="1">DES__C_C_E!$AL$12</f>
        <v/>
      </c>
      <c r="Z43" s="27" t="str">
        <f ca="1">DES__C_C_E!$AO$12</f>
        <v/>
      </c>
      <c r="AA43" s="27" t="str">
        <f ca="1">DES__C_C_E!$AR$12</f>
        <v/>
      </c>
      <c r="AB43" s="27" t="str">
        <f ca="1">DES__C_C_E!$AU$12</f>
        <v/>
      </c>
      <c r="AC43" s="27" t="str">
        <f ca="1">DES__C_C_E!$AX$12</f>
        <v/>
      </c>
      <c r="AD43" s="27" t="str">
        <f ca="1">DES__C_C_E!$BA$12</f>
        <v/>
      </c>
      <c r="AE43" s="27" t="str">
        <f ca="1">DES__C_C_E!$BD$12</f>
        <v/>
      </c>
    </row>
    <row r="44" spans="1:31" ht="23.1" customHeight="1" x14ac:dyDescent="0.2">
      <c r="A44" s="21" t="str">
        <f>DES__C_C_E!$A46</f>
        <v/>
      </c>
      <c r="L44" s="32" t="s">
        <v>88</v>
      </c>
      <c r="M44" s="26">
        <f ca="1">DES__C_C_E!$C$12</f>
        <v>12</v>
      </c>
      <c r="N44" s="26">
        <f ca="1">DES__C_C_E!$F$12</f>
        <v>15</v>
      </c>
      <c r="O44" s="26">
        <f ca="1">DES__C_C_E!$I$12</f>
        <v>13</v>
      </c>
      <c r="P44" s="26">
        <f ca="1">DES__C_C_E!$L$12</f>
        <v>18</v>
      </c>
      <c r="Q44" s="26">
        <f ca="1">DES__C_C_E!$O$12</f>
        <v>26</v>
      </c>
      <c r="R44" s="26">
        <f ca="1">DES__C_C_E!$R$12</f>
        <v>34</v>
      </c>
      <c r="S44" s="26">
        <f ca="1">DES__C_C_E!$U$12</f>
        <v>73</v>
      </c>
      <c r="T44" s="26">
        <f ca="1">DES__C_C_E!$X$12</f>
        <v>35</v>
      </c>
      <c r="U44" s="26" t="str">
        <f ca="1">DES__C_C_E!$AA$12</f>
        <v/>
      </c>
      <c r="V44" s="26" t="str">
        <f ca="1">DES__C_C_E!$AD$12</f>
        <v/>
      </c>
      <c r="W44" s="26" t="str">
        <f ca="1">DES__C_C_E!$AG$12</f>
        <v/>
      </c>
      <c r="X44" s="26" t="str">
        <f ca="1">DES__C_C_E!$AJ$12</f>
        <v/>
      </c>
      <c r="Y44" s="26" t="str">
        <f ca="1">DES__C_C_E!$AM$12</f>
        <v/>
      </c>
      <c r="Z44" s="26" t="str">
        <f ca="1">DES__C_C_E!$AP$12</f>
        <v/>
      </c>
      <c r="AA44" s="26" t="str">
        <f ca="1">DES__C_C_E!$AS$12</f>
        <v/>
      </c>
      <c r="AB44" s="26" t="str">
        <f ca="1">DES__C_C_E!$AV$12</f>
        <v/>
      </c>
      <c r="AC44" s="26" t="str">
        <f ca="1">DES__C_C_E!$AY$12</f>
        <v/>
      </c>
      <c r="AD44" s="26" t="str">
        <f ca="1">DES__C_C_E!$BB$12</f>
        <v/>
      </c>
      <c r="AE44" s="26" t="str">
        <f ca="1">DES__C_C_E!$BE$12</f>
        <v/>
      </c>
    </row>
    <row r="45" spans="1:31" ht="23.1" customHeight="1" x14ac:dyDescent="0.2">
      <c r="A45" s="21" t="str">
        <f>DES__C_C_E!$A47</f>
        <v/>
      </c>
      <c r="L45" s="32" t="s">
        <v>89</v>
      </c>
      <c r="M45" s="28">
        <f ca="1">IF(DES__C_C_E!$D$12=0,"",DES__C_C_E!$D$12)</f>
        <v>29</v>
      </c>
      <c r="N45" s="28">
        <f ca="1">IF(DES__C_C_E!$G$12=0,"",DES__C_C_E!$G$12)</f>
        <v>30</v>
      </c>
      <c r="O45" s="28">
        <f ca="1">IF(DES__C_C_E!$J$12=0,"",DES__C_C_E!$J$12)</f>
        <v>30</v>
      </c>
      <c r="P45" s="28">
        <f ca="1">IF(DES__C_C_E!$M$12=0,"",DES__C_C_E!$M$12)</f>
        <v>36</v>
      </c>
      <c r="Q45" s="28">
        <f ca="1">IF(DES__C_C_E!$P$12=0,"",DES__C_C_E!$P$12)</f>
        <v>59</v>
      </c>
      <c r="R45" s="28">
        <f ca="1">IF(DES__C_C_E!$S$12=0,"",DES__C_C_E!$S$12)</f>
        <v>78</v>
      </c>
      <c r="S45" s="28">
        <f ca="1">IF(DES__C_C_E!$V$12=0,"",DES__C_C_E!$V$12)</f>
        <v>148</v>
      </c>
      <c r="T45" s="28">
        <f ca="1">IF(DES__C_C_E!$Y$12=0,"",DES__C_C_E!$Y$12)</f>
        <v>91</v>
      </c>
      <c r="U45" s="28" t="str">
        <f ca="1">IF(DES__C_C_E!$AB$12=0,"",DES__C_C_E!$AB$12)</f>
        <v/>
      </c>
      <c r="V45" s="28" t="str">
        <f ca="1">IF(DES__C_C_E!$AE$12=0,"",DES__C_C_E!$AE$12)</f>
        <v/>
      </c>
      <c r="W45" s="28" t="str">
        <f ca="1">IF(DES__C_C_E!$AH$12=0,"",DES__C_C_E!$AH$12)</f>
        <v/>
      </c>
      <c r="X45" s="28" t="str">
        <f ca="1">IF(DES__C_C_E!$AK$12=0,"",DES__C_C_E!$AK$12)</f>
        <v/>
      </c>
      <c r="Y45" s="28" t="str">
        <f ca="1">IF(DES__C_C_E!$AN$12=0,"",DES__C_C_E!$AN$12)</f>
        <v/>
      </c>
      <c r="Z45" s="28" t="str">
        <f ca="1">IF(DES__C_C_E!$AQ$12=0,"",DES__C_C_E!$AQ$12)</f>
        <v/>
      </c>
      <c r="AA45" s="28">
        <f ca="1">IF(DES__C_C_E!$J$12=0,"",DES__C_C_E!$AT$12)</f>
        <v>0</v>
      </c>
      <c r="AB45" s="28">
        <f ca="1">IF(DES__C_C_E!$J$12=0,"",DES__C_C_E!$AW$12)</f>
        <v>0</v>
      </c>
      <c r="AC45" s="28">
        <f ca="1">IF(DES__C_C_E!$J$12=0,"",DES__C_C_E!$AZ$12)</f>
        <v>0</v>
      </c>
      <c r="AD45" s="28">
        <f ca="1">IF(DES__C_C_E!$J$12=0,"",DES__C_C_E!$BC$12)</f>
        <v>0</v>
      </c>
      <c r="AE45" s="28">
        <f ca="1">IF(DES__C_C_E!$J$12=0,"",DES__C_C_E!$BF$12)</f>
        <v>0</v>
      </c>
    </row>
    <row r="46" spans="1:31" ht="23.1" customHeight="1" thickBot="1" x14ac:dyDescent="0.25">
      <c r="A46" s="21" t="str">
        <f>DES__C_C_E!$A48</f>
        <v/>
      </c>
    </row>
    <row r="47" spans="1:31" ht="23.1" customHeight="1" thickBot="1" x14ac:dyDescent="0.25">
      <c r="A47" s="21" t="str">
        <f>DES__C_C_E!$A49</f>
        <v/>
      </c>
      <c r="L47" s="31" t="str">
        <f>DES__C_C_E!$A$13</f>
        <v>Profesor Titular de Universidad</v>
      </c>
      <c r="M47" s="23" t="s">
        <v>4</v>
      </c>
      <c r="N47" s="23" t="s">
        <v>5</v>
      </c>
      <c r="O47" s="23" t="s">
        <v>6</v>
      </c>
      <c r="P47" s="23" t="s">
        <v>7</v>
      </c>
      <c r="Q47" s="23" t="s">
        <v>8</v>
      </c>
      <c r="R47" s="23" t="s">
        <v>3</v>
      </c>
      <c r="S47" s="23" t="s">
        <v>9</v>
      </c>
      <c r="T47" s="23" t="s">
        <v>39</v>
      </c>
      <c r="U47" s="23" t="s">
        <v>40</v>
      </c>
      <c r="V47" s="23" t="s">
        <v>41</v>
      </c>
      <c r="W47" s="23" t="s">
        <v>42</v>
      </c>
      <c r="X47" s="23" t="s">
        <v>43</v>
      </c>
      <c r="Y47" s="23" t="s">
        <v>45</v>
      </c>
      <c r="Z47" s="23" t="s">
        <v>46</v>
      </c>
      <c r="AA47" s="23" t="s">
        <v>47</v>
      </c>
      <c r="AB47" s="23" t="s">
        <v>48</v>
      </c>
      <c r="AC47" s="23" t="s">
        <v>49</v>
      </c>
      <c r="AD47" s="23" t="s">
        <v>50</v>
      </c>
      <c r="AE47" s="25" t="s">
        <v>51</v>
      </c>
    </row>
    <row r="48" spans="1:31" ht="23.1" customHeight="1" x14ac:dyDescent="0.2">
      <c r="A48" s="21" t="str">
        <f>DES__C_C_E!$A50</f>
        <v/>
      </c>
      <c r="L48" s="32" t="s">
        <v>16</v>
      </c>
      <c r="M48" s="27">
        <f ca="1">DES__C_C_E!$B$13</f>
        <v>77</v>
      </c>
      <c r="N48" s="27">
        <f ca="1">DES__C_C_E!$E$13</f>
        <v>79</v>
      </c>
      <c r="O48" s="27">
        <f ca="1">DES__C_C_E!$H$13</f>
        <v>75</v>
      </c>
      <c r="P48" s="27">
        <f ca="1">DES__C_C_E!$K$13</f>
        <v>73</v>
      </c>
      <c r="Q48" s="27">
        <f ca="1">DES__C_C_E!$N$13</f>
        <v>71</v>
      </c>
      <c r="R48" s="27">
        <f ca="1">DES__C_C_E!$Q$13</f>
        <v>68</v>
      </c>
      <c r="S48" s="27">
        <f ca="1">DES__C_C_E!$T$13</f>
        <v>9</v>
      </c>
      <c r="T48" s="27">
        <f ca="1">DES__C_C_E!$W$13</f>
        <v>77</v>
      </c>
      <c r="U48" s="27" t="str">
        <f ca="1">DES__C_C_E!$Z$13</f>
        <v/>
      </c>
      <c r="V48" s="27" t="str">
        <f ca="1">DES__C_C_E!$AC$13</f>
        <v/>
      </c>
      <c r="W48" s="27" t="str">
        <f ca="1">DES__C_C_E!$AF$13</f>
        <v/>
      </c>
      <c r="X48" s="27" t="str">
        <f ca="1">DES__C_C_E!$AI$13</f>
        <v/>
      </c>
      <c r="Y48" s="27" t="str">
        <f ca="1">DES__C_C_E!$AL$13</f>
        <v/>
      </c>
      <c r="Z48" s="27" t="str">
        <f ca="1">DES__C_C_E!$AO$13</f>
        <v/>
      </c>
      <c r="AA48" s="27" t="str">
        <f ca="1">DES__C_C_E!$AR$13</f>
        <v/>
      </c>
      <c r="AB48" s="27" t="str">
        <f ca="1">DES__C_C_E!$AU$13</f>
        <v/>
      </c>
      <c r="AC48" s="27" t="str">
        <f ca="1">DES__C_C_E!$AX$13</f>
        <v/>
      </c>
      <c r="AD48" s="27" t="str">
        <f ca="1">DES__C_C_E!$BA$13</f>
        <v/>
      </c>
      <c r="AE48" s="27" t="str">
        <f ca="1">DES__C_C_E!$BD$13</f>
        <v/>
      </c>
    </row>
    <row r="49" spans="1:31" ht="23.1" customHeight="1" x14ac:dyDescent="0.2">
      <c r="A49" s="21" t="str">
        <f>DES__C_C_E!$A51</f>
        <v/>
      </c>
      <c r="L49" s="32" t="s">
        <v>88</v>
      </c>
      <c r="M49" s="26">
        <f ca="1">DES__C_C_E!$C$13</f>
        <v>88</v>
      </c>
      <c r="N49" s="26">
        <f ca="1">DES__C_C_E!$F$13</f>
        <v>84</v>
      </c>
      <c r="O49" s="26">
        <f ca="1">DES__C_C_E!$I$13</f>
        <v>85</v>
      </c>
      <c r="P49" s="26">
        <f ca="1">DES__C_C_E!$L$13</f>
        <v>83</v>
      </c>
      <c r="Q49" s="26">
        <f ca="1">DES__C_C_E!$O$13</f>
        <v>82</v>
      </c>
      <c r="R49" s="26">
        <f ca="1">DES__C_C_E!$R$13</f>
        <v>80</v>
      </c>
      <c r="S49" s="26">
        <f ca="1">DES__C_C_E!$U$13</f>
        <v>10</v>
      </c>
      <c r="T49" s="26">
        <f ca="1">DES__C_C_E!$X$13</f>
        <v>74</v>
      </c>
      <c r="U49" s="26" t="str">
        <f ca="1">DES__C_C_E!$AA$13</f>
        <v/>
      </c>
      <c r="V49" s="26" t="str">
        <f ca="1">DES__C_C_E!$AD$13</f>
        <v/>
      </c>
      <c r="W49" s="26" t="str">
        <f ca="1">DES__C_C_E!$AG$13</f>
        <v/>
      </c>
      <c r="X49" s="26" t="str">
        <f ca="1">DES__C_C_E!$AJ$13</f>
        <v/>
      </c>
      <c r="Y49" s="26" t="str">
        <f ca="1">DES__C_C_E!$AM$13</f>
        <v/>
      </c>
      <c r="Z49" s="26" t="str">
        <f ca="1">DES__C_C_E!$AP$13</f>
        <v/>
      </c>
      <c r="AA49" s="26" t="str">
        <f ca="1">DES__C_C_E!$AS$13</f>
        <v/>
      </c>
      <c r="AB49" s="26" t="str">
        <f ca="1">DES__C_C_E!$AV$13</f>
        <v/>
      </c>
      <c r="AC49" s="26" t="str">
        <f ca="1">DES__C_C_E!$AY$13</f>
        <v/>
      </c>
      <c r="AD49" s="26" t="str">
        <f ca="1">DES__C_C_E!$BB$13</f>
        <v/>
      </c>
      <c r="AE49" s="26" t="str">
        <f ca="1">DES__C_C_E!$BE$13</f>
        <v/>
      </c>
    </row>
    <row r="50" spans="1:31" ht="23.1" customHeight="1" x14ac:dyDescent="0.2">
      <c r="A50" s="21" t="str">
        <f>DES__C_C_E!$A52</f>
        <v/>
      </c>
      <c r="L50" s="32" t="s">
        <v>89</v>
      </c>
      <c r="M50" s="28">
        <f ca="1">IF(DES__C_C_E!$D$13=0,"",DES__C_C_E!$D$13)</f>
        <v>165</v>
      </c>
      <c r="N50" s="28">
        <f ca="1">IF(DES__C_C_E!$G$13=0,"",DES__C_C_E!$G$13)</f>
        <v>163</v>
      </c>
      <c r="O50" s="28">
        <f ca="1">IF(DES__C_C_E!$J$13=0,"",DES__C_C_E!$J$13)</f>
        <v>160</v>
      </c>
      <c r="P50" s="28">
        <f ca="1">IF(DES__C_C_E!$M$13=0,"",DES__C_C_E!$M$13)</f>
        <v>156</v>
      </c>
      <c r="Q50" s="28">
        <f ca="1">IF(DES__C_C_E!$P$13=0,"",DES__C_C_E!$P$13)</f>
        <v>153</v>
      </c>
      <c r="R50" s="28">
        <f ca="1">IF(DES__C_C_E!$S$13=0,"",DES__C_C_E!$S$13)</f>
        <v>148</v>
      </c>
      <c r="S50" s="28">
        <f ca="1">IF(DES__C_C_E!$V$13=0,"",DES__C_C_E!$V$13)</f>
        <v>19</v>
      </c>
      <c r="T50" s="28">
        <f ca="1">IF(DES__C_C_E!$Y$13=0,"",DES__C_C_E!$Y$13)</f>
        <v>151</v>
      </c>
      <c r="U50" s="28" t="str">
        <f ca="1">IF(DES__C_C_E!$AB$13=0,"",DES__C_C_E!$AB$13)</f>
        <v/>
      </c>
      <c r="V50" s="28" t="str">
        <f ca="1">IF(DES__C_C_E!$AE$13=0,"",DES__C_C_E!$AE$13)</f>
        <v/>
      </c>
      <c r="W50" s="28" t="str">
        <f ca="1">IF(DES__C_C_E!$AH$13=0,"",DES__C_C_E!$AH$13)</f>
        <v/>
      </c>
      <c r="X50" s="28" t="str">
        <f ca="1">IF(DES__C_C_E!$AK$13=0,"",DES__C_C_E!$AK$13)</f>
        <v/>
      </c>
      <c r="Y50" s="28" t="str">
        <f ca="1">IF(DES__C_C_E!$AN$13=0,"",DES__C_C_E!$AN$13)</f>
        <v/>
      </c>
      <c r="Z50" s="28" t="str">
        <f ca="1">IF(DES__C_C_E!$AQ$13=0,"",DES__C_C_E!$AQ$13)</f>
        <v/>
      </c>
      <c r="AA50" s="28">
        <f ca="1">IF(DES__C_C_E!$J$13=0,"",DES__C_C_E!$AT$13)</f>
        <v>0</v>
      </c>
      <c r="AB50" s="28">
        <f ca="1">IF(DES__C_C_E!$J$13=0,"",DES__C_C_E!$AW$13)</f>
        <v>0</v>
      </c>
      <c r="AC50" s="28">
        <f ca="1">IF(DES__C_C_E!$J$13=0,"",DES__C_C_E!$AZ$13)</f>
        <v>0</v>
      </c>
      <c r="AD50" s="28">
        <f ca="1">IF(DES__C_C_E!$J$13=0,"",DES__C_C_E!$BC$13)</f>
        <v>0</v>
      </c>
      <c r="AE50" s="28">
        <f ca="1">IF(DES__C_C_E!$J$13=0,"",DES__C_C_E!$BF$13)</f>
        <v>0</v>
      </c>
    </row>
    <row r="51" spans="1:31" ht="23.1" customHeight="1" thickBot="1" x14ac:dyDescent="0.25">
      <c r="A51" s="21" t="str">
        <f>DES__C_C_E!$A53</f>
        <v/>
      </c>
    </row>
    <row r="52" spans="1:31" ht="23.1" customHeight="1" thickBot="1" x14ac:dyDescent="0.25">
      <c r="A52" s="21" t="str">
        <f>DES__C_C_E!$A54</f>
        <v/>
      </c>
      <c r="L52" s="31" t="str">
        <f>DES__C_C_E!$A$14</f>
        <v>Profesor Titular Escuela Universitaria</v>
      </c>
      <c r="M52" s="23" t="s">
        <v>4</v>
      </c>
      <c r="N52" s="23" t="s">
        <v>5</v>
      </c>
      <c r="O52" s="23" t="s">
        <v>6</v>
      </c>
      <c r="P52" s="23" t="s">
        <v>7</v>
      </c>
      <c r="Q52" s="23" t="s">
        <v>8</v>
      </c>
      <c r="R52" s="23" t="s">
        <v>3</v>
      </c>
      <c r="S52" s="23" t="s">
        <v>9</v>
      </c>
      <c r="T52" s="23" t="s">
        <v>39</v>
      </c>
      <c r="U52" s="23" t="s">
        <v>40</v>
      </c>
      <c r="V52" s="23" t="s">
        <v>41</v>
      </c>
      <c r="W52" s="23" t="s">
        <v>42</v>
      </c>
      <c r="X52" s="23" t="s">
        <v>43</v>
      </c>
      <c r="Y52" s="23" t="s">
        <v>45</v>
      </c>
      <c r="Z52" s="23" t="s">
        <v>46</v>
      </c>
      <c r="AA52" s="23" t="s">
        <v>47</v>
      </c>
      <c r="AB52" s="23" t="s">
        <v>48</v>
      </c>
      <c r="AC52" s="23" t="s">
        <v>49</v>
      </c>
      <c r="AD52" s="23" t="s">
        <v>50</v>
      </c>
      <c r="AE52" s="25" t="s">
        <v>51</v>
      </c>
    </row>
    <row r="53" spans="1:31" ht="23.1" customHeight="1" x14ac:dyDescent="0.2">
      <c r="A53" s="21" t="str">
        <f>DES__C_C_E!$A55</f>
        <v/>
      </c>
      <c r="L53" s="32" t="s">
        <v>16</v>
      </c>
      <c r="M53" s="27">
        <f ca="1">DES__C_C_E!$B$14</f>
        <v>20</v>
      </c>
      <c r="N53" s="27">
        <f ca="1">DES__C_C_E!$E$14</f>
        <v>13</v>
      </c>
      <c r="O53" s="27">
        <f ca="1">DES__C_C_E!$H$14</f>
        <v>12</v>
      </c>
      <c r="P53" s="27">
        <f ca="1">DES__C_C_E!$K$14</f>
        <v>12</v>
      </c>
      <c r="Q53" s="27">
        <f ca="1">DES__C_C_E!$N$14</f>
        <v>10</v>
      </c>
      <c r="R53" s="27">
        <f ca="1">DES__C_C_E!$Q$14</f>
        <v>10</v>
      </c>
      <c r="S53" s="27">
        <f ca="1">DES__C_C_E!$T$14</f>
        <v>2</v>
      </c>
      <c r="T53" s="27">
        <f ca="1">DES__C_C_E!$W$14</f>
        <v>9</v>
      </c>
      <c r="U53" s="27" t="str">
        <f ca="1">DES__C_C_E!$Z$14</f>
        <v/>
      </c>
      <c r="V53" s="27" t="str">
        <f ca="1">DES__C_C_E!$AC$14</f>
        <v/>
      </c>
      <c r="W53" s="27" t="str">
        <f ca="1">DES__C_C_E!$AF$14</f>
        <v/>
      </c>
      <c r="X53" s="27" t="str">
        <f ca="1">DES__C_C_E!$AI$14</f>
        <v/>
      </c>
      <c r="Y53" s="27" t="str">
        <f ca="1">DES__C_C_E!$AL$14</f>
        <v/>
      </c>
      <c r="Z53" s="27" t="str">
        <f ca="1">DES__C_C_E!$AO$14</f>
        <v/>
      </c>
      <c r="AA53" s="27" t="str">
        <f ca="1">DES__C_C_E!$AR$14</f>
        <v/>
      </c>
      <c r="AB53" s="27" t="str">
        <f ca="1">DES__C_C_E!$AU$14</f>
        <v/>
      </c>
      <c r="AC53" s="27" t="str">
        <f ca="1">DES__C_C_E!$AX$14</f>
        <v/>
      </c>
      <c r="AD53" s="27" t="str">
        <f ca="1">DES__C_C_E!$BA$14</f>
        <v/>
      </c>
      <c r="AE53" s="27" t="str">
        <f ca="1">DES__C_C_E!$BD$14</f>
        <v/>
      </c>
    </row>
    <row r="54" spans="1:31" ht="23.1" customHeight="1" x14ac:dyDescent="0.2">
      <c r="A54" s="21" t="str">
        <f>DES__C_C_E!$A56</f>
        <v/>
      </c>
      <c r="L54" s="32" t="s">
        <v>88</v>
      </c>
      <c r="M54" s="26">
        <f ca="1">DES__C_C_E!$C$14</f>
        <v>25</v>
      </c>
      <c r="N54" s="26">
        <f ca="1">DES__C_C_E!$F$14</f>
        <v>24</v>
      </c>
      <c r="O54" s="26">
        <f ca="1">DES__C_C_E!$I$14</f>
        <v>21</v>
      </c>
      <c r="P54" s="26">
        <f ca="1">DES__C_C_E!$L$14</f>
        <v>19</v>
      </c>
      <c r="Q54" s="26">
        <f ca="1">DES__C_C_E!$O$14</f>
        <v>17</v>
      </c>
      <c r="R54" s="26">
        <f ca="1">DES__C_C_E!$R$14</f>
        <v>14</v>
      </c>
      <c r="S54" s="26">
        <f ca="1">DES__C_C_E!$U$14</f>
        <v>1</v>
      </c>
      <c r="T54" s="26">
        <f ca="1">DES__C_C_E!$X$14</f>
        <v>8</v>
      </c>
      <c r="U54" s="26" t="str">
        <f ca="1">DES__C_C_E!$AA$14</f>
        <v/>
      </c>
      <c r="V54" s="26" t="str">
        <f ca="1">DES__C_C_E!$AD$14</f>
        <v/>
      </c>
      <c r="W54" s="26" t="str">
        <f ca="1">DES__C_C_E!$AG$14</f>
        <v/>
      </c>
      <c r="X54" s="26" t="str">
        <f ca="1">DES__C_C_E!$AJ$14</f>
        <v/>
      </c>
      <c r="Y54" s="26" t="str">
        <f ca="1">DES__C_C_E!$AM$14</f>
        <v/>
      </c>
      <c r="Z54" s="26" t="str">
        <f ca="1">DES__C_C_E!$AP$14</f>
        <v/>
      </c>
      <c r="AA54" s="26" t="str">
        <f ca="1">DES__C_C_E!$AS$14</f>
        <v/>
      </c>
      <c r="AB54" s="26" t="str">
        <f ca="1">DES__C_C_E!$AV$14</f>
        <v/>
      </c>
      <c r="AC54" s="26" t="str">
        <f ca="1">DES__C_C_E!$AY$14</f>
        <v/>
      </c>
      <c r="AD54" s="26" t="str">
        <f ca="1">DES__C_C_E!$BB$14</f>
        <v/>
      </c>
      <c r="AE54" s="26" t="str">
        <f ca="1">DES__C_C_E!$BE$14</f>
        <v/>
      </c>
    </row>
    <row r="55" spans="1:31" ht="23.1" customHeight="1" x14ac:dyDescent="0.2">
      <c r="A55" s="21" t="str">
        <f>DES__C_C_E!$A57</f>
        <v/>
      </c>
      <c r="L55" s="32" t="s">
        <v>89</v>
      </c>
      <c r="M55" s="28">
        <f ca="1">IF(DES__C_C_E!$D$14=0,"",DES__C_C_E!$D$14)</f>
        <v>45</v>
      </c>
      <c r="N55" s="28">
        <f ca="1">IF(DES__C_C_E!$G$14=0,"",DES__C_C_E!$G$14)</f>
        <v>37</v>
      </c>
      <c r="O55" s="28">
        <f ca="1">IF(DES__C_C_E!$J$14=0,"",DES__C_C_E!$J$14)</f>
        <v>33</v>
      </c>
      <c r="P55" s="28">
        <f ca="1">IF(DES__C_C_E!$M$14=0,"",DES__C_C_E!$M$14)</f>
        <v>31</v>
      </c>
      <c r="Q55" s="28">
        <f ca="1">IF(DES__C_C_E!$P$14=0,"",DES__C_C_E!$P$14)</f>
        <v>27</v>
      </c>
      <c r="R55" s="28">
        <f ca="1">IF(DES__C_C_E!$S$14=0,"",DES__C_C_E!$S$14)</f>
        <v>24</v>
      </c>
      <c r="S55" s="28">
        <f ca="1">IF(DES__C_C_E!$V$14=0,"",DES__C_C_E!$V$14)</f>
        <v>3</v>
      </c>
      <c r="T55" s="28">
        <f ca="1">IF(DES__C_C_E!$Y$14=0,"",DES__C_C_E!$Y$14)</f>
        <v>17</v>
      </c>
      <c r="U55" s="28" t="str">
        <f ca="1">IF(DES__C_C_E!$AB$14=0,"",DES__C_C_E!$AB$14)</f>
        <v/>
      </c>
      <c r="V55" s="28" t="str">
        <f ca="1">IF(DES__C_C_E!$AE$14=0,"",DES__C_C_E!$AE$14)</f>
        <v/>
      </c>
      <c r="W55" s="28" t="str">
        <f ca="1">IF(DES__C_C_E!$AH$14=0,"",DES__C_C_E!$AH$14)</f>
        <v/>
      </c>
      <c r="X55" s="28" t="str">
        <f ca="1">IF(DES__C_C_E!$AK$14=0,"",DES__C_C_E!$AK$14)</f>
        <v/>
      </c>
      <c r="Y55" s="28" t="str">
        <f ca="1">IF(DES__C_C_E!$AN$14=0,"",DES__C_C_E!$AN$14)</f>
        <v/>
      </c>
      <c r="Z55" s="28" t="str">
        <f ca="1">IF(DES__C_C_E!$AQ$14=0,"",DES__C_C_E!$AQ$14)</f>
        <v/>
      </c>
      <c r="AA55" s="28">
        <f ca="1">IF(DES__C_C_E!$J$14=0,"",DES__C_C_E!$AT$14)</f>
        <v>0</v>
      </c>
      <c r="AB55" s="28">
        <f ca="1">IF(DES__C_C_E!$J$14=0,"",DES__C_C_E!$AW$14)</f>
        <v>0</v>
      </c>
      <c r="AC55" s="28">
        <f ca="1">IF(DES__C_C_E!$J$14=0,"",DES__C_C_E!$AZ$14)</f>
        <v>0</v>
      </c>
      <c r="AD55" s="28">
        <f ca="1">IF(DES__C_C_E!$J$14=0,"",DES__C_C_E!$BC$14)</f>
        <v>0</v>
      </c>
      <c r="AE55" s="28">
        <f ca="1">IF(DES__C_C_E!$J$14=0,"",DES__C_C_E!$BF$14)</f>
        <v>0</v>
      </c>
    </row>
    <row r="56" spans="1:31" ht="23.1" customHeight="1" thickBot="1" x14ac:dyDescent="0.25">
      <c r="A56" s="21" t="str">
        <f>DES__C_C_E!$A58</f>
        <v/>
      </c>
    </row>
    <row r="57" spans="1:31" ht="23.1" customHeight="1" thickBot="1" x14ac:dyDescent="0.25">
      <c r="A57" s="21" t="str">
        <f>DES__C_C_E!$A59</f>
        <v/>
      </c>
      <c r="L57" s="31" t="str">
        <f>DES__C_C_E!$A$15</f>
        <v>Titular</v>
      </c>
      <c r="M57" s="23" t="s">
        <v>4</v>
      </c>
      <c r="N57" s="23" t="s">
        <v>5</v>
      </c>
      <c r="O57" s="23" t="s">
        <v>6</v>
      </c>
      <c r="P57" s="23" t="s">
        <v>7</v>
      </c>
      <c r="Q57" s="23" t="s">
        <v>8</v>
      </c>
      <c r="R57" s="23" t="s">
        <v>3</v>
      </c>
      <c r="S57" s="23" t="s">
        <v>9</v>
      </c>
      <c r="T57" s="23" t="s">
        <v>39</v>
      </c>
      <c r="U57" s="23" t="s">
        <v>40</v>
      </c>
      <c r="V57" s="23" t="s">
        <v>41</v>
      </c>
      <c r="W57" s="23" t="s">
        <v>42</v>
      </c>
      <c r="X57" s="23" t="s">
        <v>43</v>
      </c>
      <c r="Y57" s="23" t="s">
        <v>45</v>
      </c>
      <c r="Z57" s="23" t="s">
        <v>46</v>
      </c>
      <c r="AA57" s="23" t="s">
        <v>47</v>
      </c>
      <c r="AB57" s="23" t="s">
        <v>48</v>
      </c>
      <c r="AC57" s="23" t="s">
        <v>49</v>
      </c>
      <c r="AD57" s="23" t="s">
        <v>50</v>
      </c>
      <c r="AE57" s="25" t="s">
        <v>51</v>
      </c>
    </row>
    <row r="58" spans="1:31" ht="23.1" customHeight="1" x14ac:dyDescent="0.2">
      <c r="A58" s="21" t="str">
        <f>DES__C_C_E!$A60</f>
        <v/>
      </c>
      <c r="L58" s="32" t="s">
        <v>16</v>
      </c>
      <c r="M58" s="27">
        <f ca="1">DES__C_C_E!$B$15</f>
        <v>1</v>
      </c>
      <c r="N58" s="27">
        <f ca="1">DES__C_C_E!$E$15</f>
        <v>1</v>
      </c>
      <c r="O58" s="27">
        <f ca="1">DES__C_C_E!$H$15</f>
        <v>1</v>
      </c>
      <c r="P58" s="27">
        <f ca="1">DES__C_C_E!$K$15</f>
        <v>1</v>
      </c>
      <c r="Q58" s="27">
        <f ca="1">DES__C_C_E!$N$15</f>
        <v>1</v>
      </c>
      <c r="R58" s="27">
        <f ca="1">DES__C_C_E!$Q$15</f>
        <v>1</v>
      </c>
      <c r="S58" s="27" t="str">
        <f ca="1">DES__C_C_E!$T$15</f>
        <v/>
      </c>
      <c r="T58" s="27">
        <f ca="1">DES__C_C_E!$W$15</f>
        <v>2</v>
      </c>
      <c r="U58" s="27" t="str">
        <f ca="1">DES__C_C_E!$Z$15</f>
        <v/>
      </c>
      <c r="V58" s="27" t="str">
        <f ca="1">DES__C_C_E!$AC$15</f>
        <v/>
      </c>
      <c r="W58" s="27" t="str">
        <f ca="1">DES__C_C_E!$AF$15</f>
        <v/>
      </c>
      <c r="X58" s="27" t="str">
        <f ca="1">DES__C_C_E!$AI$15</f>
        <v/>
      </c>
      <c r="Y58" s="27" t="str">
        <f ca="1">DES__C_C_E!$AL$15</f>
        <v/>
      </c>
      <c r="Z58" s="27" t="str">
        <f ca="1">DES__C_C_E!$AO$15</f>
        <v/>
      </c>
      <c r="AA58" s="27" t="str">
        <f ca="1">DES__C_C_E!$AR$15</f>
        <v/>
      </c>
      <c r="AB58" s="27" t="str">
        <f ca="1">DES__C_C_E!$AU$15</f>
        <v/>
      </c>
      <c r="AC58" s="27" t="str">
        <f ca="1">DES__C_C_E!$AX$15</f>
        <v/>
      </c>
      <c r="AD58" s="27" t="str">
        <f ca="1">DES__C_C_E!$BA$15</f>
        <v/>
      </c>
      <c r="AE58" s="27" t="str">
        <f ca="1">DES__C_C_E!$BD$15</f>
        <v/>
      </c>
    </row>
    <row r="59" spans="1:31" ht="23.1" customHeight="1" x14ac:dyDescent="0.2">
      <c r="A59" s="21" t="str">
        <f>DES__C_C_E!$A61</f>
        <v/>
      </c>
      <c r="L59" s="32" t="s">
        <v>88</v>
      </c>
      <c r="M59" s="26">
        <f ca="1">DES__C_C_E!$C$15</f>
        <v>1</v>
      </c>
      <c r="N59" s="26">
        <f ca="1">DES__C_C_E!$F$15</f>
        <v>1</v>
      </c>
      <c r="O59" s="26">
        <f ca="1">DES__C_C_E!$I$15</f>
        <v>1</v>
      </c>
      <c r="P59" s="26">
        <f ca="1">DES__C_C_E!$L$15</f>
        <v>1</v>
      </c>
      <c r="Q59" s="26">
        <f ca="1">DES__C_C_E!$O$15</f>
        <v>1</v>
      </c>
      <c r="R59" s="26">
        <f ca="1">DES__C_C_E!$R$15</f>
        <v>1</v>
      </c>
      <c r="S59" s="26">
        <f ca="1">DES__C_C_E!$U$15</f>
        <v>1</v>
      </c>
      <c r="T59" s="26">
        <f ca="1">DES__C_C_E!$X$15</f>
        <v>1</v>
      </c>
      <c r="U59" s="26" t="str">
        <f ca="1">DES__C_C_E!$AA$15</f>
        <v/>
      </c>
      <c r="V59" s="26" t="str">
        <f ca="1">DES__C_C_E!$AD$15</f>
        <v/>
      </c>
      <c r="W59" s="26" t="str">
        <f ca="1">DES__C_C_E!$AG$15</f>
        <v/>
      </c>
      <c r="X59" s="26" t="str">
        <f ca="1">DES__C_C_E!$AJ$15</f>
        <v/>
      </c>
      <c r="Y59" s="26" t="str">
        <f ca="1">DES__C_C_E!$AM$15</f>
        <v/>
      </c>
      <c r="Z59" s="26" t="str">
        <f ca="1">DES__C_C_E!$AP$15</f>
        <v/>
      </c>
      <c r="AA59" s="26" t="str">
        <f ca="1">DES__C_C_E!$AS$15</f>
        <v/>
      </c>
      <c r="AB59" s="26" t="str">
        <f ca="1">DES__C_C_E!$AV$15</f>
        <v/>
      </c>
      <c r="AC59" s="26" t="str">
        <f ca="1">DES__C_C_E!$AY$15</f>
        <v/>
      </c>
      <c r="AD59" s="26" t="str">
        <f ca="1">DES__C_C_E!$BB$15</f>
        <v/>
      </c>
      <c r="AE59" s="26" t="str">
        <f ca="1">DES__C_C_E!$BE$15</f>
        <v/>
      </c>
    </row>
    <row r="60" spans="1:31" ht="23.1" customHeight="1" x14ac:dyDescent="0.2">
      <c r="A60" s="21" t="str">
        <f>DES__C_C_E!$A62</f>
        <v/>
      </c>
      <c r="L60" s="32" t="s">
        <v>89</v>
      </c>
      <c r="M60" s="28">
        <f ca="1">IF(DES__C_C_E!$D$15=0,"",DES__C_C_E!$D$15)</f>
        <v>2</v>
      </c>
      <c r="N60" s="28">
        <f ca="1">IF(DES__C_C_E!$G$15=0,"",DES__C_C_E!$G$15)</f>
        <v>2</v>
      </c>
      <c r="O60" s="28">
        <f ca="1">IF(DES__C_C_E!$J$15=0,"",DES__C_C_E!$J$15)</f>
        <v>2</v>
      </c>
      <c r="P60" s="28">
        <f ca="1">IF(DES__C_C_E!$M$15=0,"",DES__C_C_E!$M$15)</f>
        <v>2</v>
      </c>
      <c r="Q60" s="28">
        <f ca="1">IF(DES__C_C_E!$P$15=0,"",DES__C_C_E!$P$15)</f>
        <v>2</v>
      </c>
      <c r="R60" s="28">
        <f ca="1">IF(DES__C_C_E!$S$15=0,"",DES__C_C_E!$S$15)</f>
        <v>2</v>
      </c>
      <c r="S60" s="28">
        <f ca="1">IF(DES__C_C_E!$V$15=0,"",DES__C_C_E!$V$15)</f>
        <v>1</v>
      </c>
      <c r="T60" s="28">
        <f ca="1">IF(DES__C_C_E!$Y$15=0,"",DES__C_C_E!$Y$15)</f>
        <v>3</v>
      </c>
      <c r="U60" s="28" t="str">
        <f ca="1">IF(DES__C_C_E!$AB$15=0,"",DES__C_C_E!$AB$15)</f>
        <v/>
      </c>
      <c r="V60" s="28" t="str">
        <f ca="1">IF(DES__C_C_E!$AE$15=0,"",DES__C_C_E!$AE$15)</f>
        <v/>
      </c>
      <c r="W60" s="28" t="str">
        <f ca="1">IF(DES__C_C_E!$AH$15=0,"",DES__C_C_E!$AH$15)</f>
        <v/>
      </c>
      <c r="X60" s="28" t="str">
        <f ca="1">IF(DES__C_C_E!$AK$15=0,"",DES__C_C_E!$AK$15)</f>
        <v/>
      </c>
      <c r="Y60" s="28" t="str">
        <f ca="1">IF(DES__C_C_E!$AN$15=0,"",DES__C_C_E!$AN$15)</f>
        <v/>
      </c>
      <c r="Z60" s="28" t="str">
        <f ca="1">IF(DES__C_C_E!$AQ$15=0,"",DES__C_C_E!$AQ$15)</f>
        <v/>
      </c>
      <c r="AA60" s="28">
        <f ca="1">IF(DES__C_C_E!$J$15=0,"",DES__C_C_E!$AT$15)</f>
        <v>0</v>
      </c>
      <c r="AB60" s="28">
        <f ca="1">IF(DES__C_C_E!$J$15=0,"",DES__C_C_E!$AW$15)</f>
        <v>0</v>
      </c>
      <c r="AC60" s="28">
        <f ca="1">IF(DES__C_C_E!$J$15=0,"",DES__C_C_E!$AZ$15)</f>
        <v>0</v>
      </c>
      <c r="AD60" s="28">
        <f ca="1">IF(DES__C_C_E!$J$15=0,"",DES__C_C_E!$BC$15)</f>
        <v>0</v>
      </c>
      <c r="AE60" s="28">
        <f ca="1">IF(DES__C_C_E!$J$15=0,"",DES__C_C_E!$BF$15)</f>
        <v>0</v>
      </c>
    </row>
    <row r="61" spans="1:31" ht="23.1" customHeight="1" thickBot="1" x14ac:dyDescent="0.25">
      <c r="A61" s="21" t="str">
        <f>DES__C_C_E!$A63</f>
        <v/>
      </c>
    </row>
    <row r="62" spans="1:31" ht="23.1" customHeight="1" thickBot="1" x14ac:dyDescent="0.25">
      <c r="A62" s="21" t="str">
        <f>DES__C_C_E!$A64</f>
        <v/>
      </c>
      <c r="L62" s="31" t="str">
        <f>DES__C_C_E!$A$16</f>
        <v>Titular Doctor</v>
      </c>
      <c r="M62" s="23" t="s">
        <v>4</v>
      </c>
      <c r="N62" s="23" t="s">
        <v>5</v>
      </c>
      <c r="O62" s="23" t="s">
        <v>6</v>
      </c>
      <c r="P62" s="23" t="s">
        <v>7</v>
      </c>
      <c r="Q62" s="23" t="s">
        <v>8</v>
      </c>
      <c r="R62" s="23" t="s">
        <v>3</v>
      </c>
      <c r="S62" s="23" t="s">
        <v>9</v>
      </c>
      <c r="T62" s="23" t="s">
        <v>39</v>
      </c>
      <c r="U62" s="23" t="s">
        <v>40</v>
      </c>
      <c r="V62" s="23" t="s">
        <v>41</v>
      </c>
      <c r="W62" s="23" t="s">
        <v>42</v>
      </c>
      <c r="X62" s="23" t="s">
        <v>43</v>
      </c>
      <c r="Y62" s="23" t="s">
        <v>45</v>
      </c>
      <c r="Z62" s="23" t="s">
        <v>46</v>
      </c>
      <c r="AA62" s="23" t="s">
        <v>47</v>
      </c>
      <c r="AB62" s="23" t="s">
        <v>48</v>
      </c>
      <c r="AC62" s="23" t="s">
        <v>49</v>
      </c>
      <c r="AD62" s="23" t="s">
        <v>50</v>
      </c>
      <c r="AE62" s="25" t="s">
        <v>51</v>
      </c>
    </row>
    <row r="63" spans="1:31" ht="23.1" customHeight="1" x14ac:dyDescent="0.2">
      <c r="A63" s="21" t="str">
        <f>DES__C_C_E!$A65</f>
        <v/>
      </c>
      <c r="L63" s="32" t="s">
        <v>16</v>
      </c>
      <c r="M63" s="27" t="str">
        <f ca="1">DES__C_C_E!$B$16</f>
        <v/>
      </c>
      <c r="N63" s="27" t="str">
        <f ca="1">DES__C_C_E!$E$16</f>
        <v/>
      </c>
      <c r="O63" s="27" t="str">
        <f ca="1">DES__C_C_E!$H$16</f>
        <v/>
      </c>
      <c r="P63" s="27" t="str">
        <f ca="1">DES__C_C_E!$K$16</f>
        <v/>
      </c>
      <c r="Q63" s="27" t="str">
        <f ca="1">DES__C_C_E!$N$16</f>
        <v/>
      </c>
      <c r="R63" s="27" t="str">
        <f ca="1">DES__C_C_E!$Q$16</f>
        <v/>
      </c>
      <c r="S63" s="27" t="str">
        <f ca="1">DES__C_C_E!$T$16</f>
        <v/>
      </c>
      <c r="T63" s="27" t="str">
        <f ca="1">DES__C_C_E!$W$16</f>
        <v/>
      </c>
      <c r="U63" s="27" t="str">
        <f ca="1">DES__C_C_E!$Z$16</f>
        <v/>
      </c>
      <c r="V63" s="27" t="str">
        <f ca="1">DES__C_C_E!$AC$16</f>
        <v/>
      </c>
      <c r="W63" s="27" t="str">
        <f ca="1">DES__C_C_E!$AF$16</f>
        <v/>
      </c>
      <c r="X63" s="27" t="str">
        <f ca="1">DES__C_C_E!$AI$16</f>
        <v/>
      </c>
      <c r="Y63" s="27" t="str">
        <f ca="1">DES__C_C_E!$AL$16</f>
        <v/>
      </c>
      <c r="Z63" s="27" t="str">
        <f ca="1">DES__C_C_E!$AO$16</f>
        <v/>
      </c>
      <c r="AA63" s="27" t="str">
        <f ca="1">DES__C_C_E!$AR$16</f>
        <v/>
      </c>
      <c r="AB63" s="27" t="str">
        <f ca="1">DES__C_C_E!$AU$16</f>
        <v/>
      </c>
      <c r="AC63" s="27" t="str">
        <f ca="1">DES__C_C_E!$AX$16</f>
        <v/>
      </c>
      <c r="AD63" s="27" t="str">
        <f ca="1">DES__C_C_E!$BA$16</f>
        <v/>
      </c>
      <c r="AE63" s="27" t="str">
        <f ca="1">DES__C_C_E!$BD$16</f>
        <v/>
      </c>
    </row>
    <row r="64" spans="1:31" ht="23.1" customHeight="1" x14ac:dyDescent="0.2">
      <c r="A64" s="21" t="str">
        <f>DES__C_C_E!$A66</f>
        <v/>
      </c>
      <c r="L64" s="32" t="s">
        <v>88</v>
      </c>
      <c r="M64" s="26">
        <f ca="1">DES__C_C_E!$C$16</f>
        <v>1</v>
      </c>
      <c r="N64" s="26">
        <f ca="1">DES__C_C_E!$F$16</f>
        <v>1</v>
      </c>
      <c r="O64" s="26">
        <f ca="1">DES__C_C_E!$I$16</f>
        <v>1</v>
      </c>
      <c r="P64" s="26">
        <f ca="1">DES__C_C_E!$L$16</f>
        <v>1</v>
      </c>
      <c r="Q64" s="26">
        <f ca="1">DES__C_C_E!$O$16</f>
        <v>1</v>
      </c>
      <c r="R64" s="26">
        <f ca="1">DES__C_C_E!$R$16</f>
        <v>1</v>
      </c>
      <c r="S64" s="26">
        <f ca="1">DES__C_C_E!$U$16</f>
        <v>1</v>
      </c>
      <c r="T64" s="26">
        <f ca="1">DES__C_C_E!$X$16</f>
        <v>1</v>
      </c>
      <c r="U64" s="26" t="str">
        <f ca="1">DES__C_C_E!$AA$16</f>
        <v/>
      </c>
      <c r="V64" s="26" t="str">
        <f ca="1">DES__C_C_E!$AD$16</f>
        <v/>
      </c>
      <c r="W64" s="26" t="str">
        <f ca="1">DES__C_C_E!$AG$16</f>
        <v/>
      </c>
      <c r="X64" s="26" t="str">
        <f ca="1">DES__C_C_E!$AJ$16</f>
        <v/>
      </c>
      <c r="Y64" s="26" t="str">
        <f ca="1">DES__C_C_E!$AM$16</f>
        <v/>
      </c>
      <c r="Z64" s="26" t="str">
        <f ca="1">DES__C_C_E!$AP$16</f>
        <v/>
      </c>
      <c r="AA64" s="26" t="str">
        <f ca="1">DES__C_C_E!$AS$16</f>
        <v/>
      </c>
      <c r="AB64" s="26" t="str">
        <f ca="1">DES__C_C_E!$AV$16</f>
        <v/>
      </c>
      <c r="AC64" s="26" t="str">
        <f ca="1">DES__C_C_E!$AY$16</f>
        <v/>
      </c>
      <c r="AD64" s="26" t="str">
        <f ca="1">DES__C_C_E!$BB$16</f>
        <v/>
      </c>
      <c r="AE64" s="26" t="str">
        <f ca="1">DES__C_C_E!$BE$16</f>
        <v/>
      </c>
    </row>
    <row r="65" spans="1:31" ht="23.1" customHeight="1" x14ac:dyDescent="0.2">
      <c r="A65" s="21" t="str">
        <f>DES__C_C_E!$A67</f>
        <v/>
      </c>
      <c r="L65" s="32" t="s">
        <v>89</v>
      </c>
      <c r="M65" s="28">
        <f ca="1">IF(DES__C_C_E!$D$16=0,"",DES__C_C_E!$D$16)</f>
        <v>1</v>
      </c>
      <c r="N65" s="28">
        <f ca="1">IF(DES__C_C_E!$G$16=0,"",DES__C_C_E!$G$16)</f>
        <v>1</v>
      </c>
      <c r="O65" s="28">
        <f ca="1">IF(DES__C_C_E!$J$16=0,"",DES__C_C_E!$J$16)</f>
        <v>1</v>
      </c>
      <c r="P65" s="28">
        <f ca="1">IF(DES__C_C_E!$M$16=0,"",DES__C_C_E!$M$16)</f>
        <v>1</v>
      </c>
      <c r="Q65" s="28">
        <f ca="1">IF(DES__C_C_E!$P$16=0,"",DES__C_C_E!$P$16)</f>
        <v>1</v>
      </c>
      <c r="R65" s="28">
        <f ca="1">IF(DES__C_C_E!$S$16=0,"",DES__C_C_E!$S$16)</f>
        <v>1</v>
      </c>
      <c r="S65" s="28">
        <f ca="1">IF(DES__C_C_E!$V$16=0,"",DES__C_C_E!$V$16)</f>
        <v>1</v>
      </c>
      <c r="T65" s="28">
        <f ca="1">IF(DES__C_C_E!$Y$16=0,"",DES__C_C_E!$Y$16)</f>
        <v>1</v>
      </c>
      <c r="U65" s="28" t="str">
        <f ca="1">IF(DES__C_C_E!$AB$16=0,"",DES__C_C_E!$AB$16)</f>
        <v/>
      </c>
      <c r="V65" s="28" t="str">
        <f ca="1">IF(DES__C_C_E!$AE$16=0,"",DES__C_C_E!$AE$16)</f>
        <v/>
      </c>
      <c r="W65" s="28" t="str">
        <f ca="1">IF(DES__C_C_E!$AH$16=0,"",DES__C_C_E!$AH$16)</f>
        <v/>
      </c>
      <c r="X65" s="28" t="str">
        <f ca="1">IF(DES__C_C_E!$AK$16=0,"",DES__C_C_E!$AK$16)</f>
        <v/>
      </c>
      <c r="Y65" s="28" t="str">
        <f ca="1">IF(DES__C_C_E!$AN$16=0,"",DES__C_C_E!$AN$16)</f>
        <v/>
      </c>
      <c r="Z65" s="28" t="str">
        <f ca="1">IF(DES__C_C_E!$AQ$16=0,"",DES__C_C_E!$AQ$16)</f>
        <v/>
      </c>
      <c r="AA65" s="28">
        <f ca="1">IF(DES__C_C_E!$J$16=0,"",DES__C_C_E!$AT$16)</f>
        <v>0</v>
      </c>
      <c r="AB65" s="28">
        <f ca="1">IF(DES__C_C_E!$J$16=0,"",DES__C_C_E!$AW$16)</f>
        <v>0</v>
      </c>
      <c r="AC65" s="28">
        <f ca="1">IF(DES__C_C_E!$J$16=0,"",DES__C_C_E!$AZ$16)</f>
        <v>0</v>
      </c>
      <c r="AD65" s="28">
        <f ca="1">IF(DES__C_C_E!$J$16=0,"",DES__C_C_E!$BC$16)</f>
        <v>0</v>
      </c>
      <c r="AE65" s="28">
        <f ca="1">IF(DES__C_C_E!$J$16=0,"",DES__C_C_E!$BF$16)</f>
        <v>0</v>
      </c>
    </row>
    <row r="66" spans="1:31" ht="23.1" customHeight="1" thickBot="1" x14ac:dyDescent="0.25">
      <c r="A66" s="21" t="str">
        <f>DES__C_C_E!$A68</f>
        <v/>
      </c>
    </row>
    <row r="67" spans="1:31" ht="23.1" customHeight="1" thickBot="1" x14ac:dyDescent="0.25">
      <c r="A67" s="21" t="str">
        <f>DES__C_C_E!$A69</f>
        <v/>
      </c>
      <c r="L67" s="31" t="str">
        <f>DES__C_C_E!$A$17</f>
        <v>Profesor Visitante</v>
      </c>
      <c r="M67" s="23" t="s">
        <v>4</v>
      </c>
      <c r="N67" s="23" t="s">
        <v>5</v>
      </c>
      <c r="O67" s="23" t="s">
        <v>6</v>
      </c>
      <c r="P67" s="23" t="s">
        <v>7</v>
      </c>
      <c r="Q67" s="23" t="s">
        <v>8</v>
      </c>
      <c r="R67" s="23" t="s">
        <v>3</v>
      </c>
      <c r="S67" s="23" t="s">
        <v>9</v>
      </c>
      <c r="T67" s="23" t="s">
        <v>39</v>
      </c>
      <c r="U67" s="23" t="s">
        <v>40</v>
      </c>
      <c r="V67" s="23" t="s">
        <v>41</v>
      </c>
      <c r="W67" s="23" t="s">
        <v>42</v>
      </c>
      <c r="X67" s="23" t="s">
        <v>43</v>
      </c>
      <c r="Y67" s="23" t="s">
        <v>45</v>
      </c>
      <c r="Z67" s="23" t="s">
        <v>46</v>
      </c>
      <c r="AA67" s="23" t="s">
        <v>47</v>
      </c>
      <c r="AB67" s="23" t="s">
        <v>48</v>
      </c>
      <c r="AC67" s="23" t="s">
        <v>49</v>
      </c>
      <c r="AD67" s="23" t="s">
        <v>50</v>
      </c>
      <c r="AE67" s="25" t="s">
        <v>51</v>
      </c>
    </row>
    <row r="68" spans="1:31" ht="23.1" customHeight="1" x14ac:dyDescent="0.2">
      <c r="A68" s="21" t="str">
        <f>DES__C_C_E!$A70</f>
        <v/>
      </c>
      <c r="L68" s="32" t="s">
        <v>16</v>
      </c>
      <c r="M68" s="27" t="str">
        <f ca="1">DES__C_C_E!$B$17</f>
        <v/>
      </c>
      <c r="N68" s="27" t="str">
        <f ca="1">DES__C_C_E!$E$17</f>
        <v/>
      </c>
      <c r="O68" s="27" t="str">
        <f ca="1">DES__C_C_E!$H$17</f>
        <v/>
      </c>
      <c r="P68" s="27" t="str">
        <f ca="1">DES__C_C_E!$K$17</f>
        <v/>
      </c>
      <c r="Q68" s="27" t="str">
        <f ca="1">DES__C_C_E!$N$17</f>
        <v/>
      </c>
      <c r="R68" s="27" t="str">
        <f ca="1">DES__C_C_E!$Q$17</f>
        <v/>
      </c>
      <c r="S68" s="27" t="str">
        <f ca="1">DES__C_C_E!$T$17</f>
        <v/>
      </c>
      <c r="T68" s="27" t="str">
        <f ca="1">DES__C_C_E!$W$17</f>
        <v/>
      </c>
      <c r="U68" s="27" t="str">
        <f ca="1">DES__C_C_E!$Z$17</f>
        <v/>
      </c>
      <c r="V68" s="27" t="str">
        <f ca="1">DES__C_C_E!$AC$17</f>
        <v/>
      </c>
      <c r="W68" s="27" t="str">
        <f ca="1">DES__C_C_E!$AF$17</f>
        <v/>
      </c>
      <c r="X68" s="27" t="str">
        <f ca="1">DES__C_C_E!$AI$17</f>
        <v/>
      </c>
      <c r="Y68" s="27" t="str">
        <f ca="1">DES__C_C_E!$AL$17</f>
        <v/>
      </c>
      <c r="Z68" s="27" t="str">
        <f ca="1">DES__C_C_E!$AO$17</f>
        <v/>
      </c>
      <c r="AA68" s="27" t="str">
        <f ca="1">DES__C_C_E!$AR$17</f>
        <v/>
      </c>
      <c r="AB68" s="27" t="str">
        <f ca="1">DES__C_C_E!$AU$17</f>
        <v/>
      </c>
      <c r="AC68" s="27" t="str">
        <f ca="1">DES__C_C_E!$AX$17</f>
        <v/>
      </c>
      <c r="AD68" s="27" t="str">
        <f ca="1">DES__C_C_E!$BA$17</f>
        <v/>
      </c>
      <c r="AE68" s="27" t="str">
        <f ca="1">DES__C_C_E!$BD$17</f>
        <v/>
      </c>
    </row>
    <row r="69" spans="1:31" ht="23.1" customHeight="1" x14ac:dyDescent="0.2">
      <c r="A69" s="21" t="str">
        <f>DES__C_C_E!$A71</f>
        <v/>
      </c>
      <c r="L69" s="32" t="s">
        <v>88</v>
      </c>
      <c r="M69" s="26" t="str">
        <f ca="1">DES__C_C_E!$C$17</f>
        <v/>
      </c>
      <c r="N69" s="26" t="str">
        <f ca="1">DES__C_C_E!$F$17</f>
        <v/>
      </c>
      <c r="O69" s="26" t="str">
        <f ca="1">DES__C_C_E!$I$17</f>
        <v/>
      </c>
      <c r="P69" s="26" t="str">
        <f ca="1">DES__C_C_E!$L$17</f>
        <v/>
      </c>
      <c r="Q69" s="26" t="str">
        <f ca="1">DES__C_C_E!$O$17</f>
        <v/>
      </c>
      <c r="R69" s="26">
        <f ca="1">DES__C_C_E!$R$17</f>
        <v>1</v>
      </c>
      <c r="S69" s="26" t="str">
        <f ca="1">DES__C_C_E!$U$17</f>
        <v/>
      </c>
      <c r="T69" s="26" t="str">
        <f ca="1">DES__C_C_E!$X$17</f>
        <v/>
      </c>
      <c r="U69" s="26" t="str">
        <f ca="1">DES__C_C_E!$AA$17</f>
        <v/>
      </c>
      <c r="V69" s="26" t="str">
        <f ca="1">DES__C_C_E!$AD$17</f>
        <v/>
      </c>
      <c r="W69" s="26" t="str">
        <f ca="1">DES__C_C_E!$AG$17</f>
        <v/>
      </c>
      <c r="X69" s="26" t="str">
        <f ca="1">DES__C_C_E!$AJ$17</f>
        <v/>
      </c>
      <c r="Y69" s="26" t="str">
        <f ca="1">DES__C_C_E!$AM$17</f>
        <v/>
      </c>
      <c r="Z69" s="26" t="str">
        <f ca="1">DES__C_C_E!$AP$17</f>
        <v/>
      </c>
      <c r="AA69" s="26" t="str">
        <f ca="1">DES__C_C_E!$AS$17</f>
        <v/>
      </c>
      <c r="AB69" s="26" t="str">
        <f ca="1">DES__C_C_E!$AV$17</f>
        <v/>
      </c>
      <c r="AC69" s="26" t="str">
        <f ca="1">DES__C_C_E!$AY$17</f>
        <v/>
      </c>
      <c r="AD69" s="26" t="str">
        <f ca="1">DES__C_C_E!$BB$17</f>
        <v/>
      </c>
      <c r="AE69" s="26" t="str">
        <f ca="1">DES__C_C_E!$BE$17</f>
        <v/>
      </c>
    </row>
    <row r="70" spans="1:31" ht="23.1" customHeight="1" x14ac:dyDescent="0.2">
      <c r="A70" s="21" t="str">
        <f>DES__C_C_E!$A72</f>
        <v/>
      </c>
      <c r="L70" s="32" t="s">
        <v>89</v>
      </c>
      <c r="M70" s="28" t="str">
        <f ca="1">IF(DES__C_C_E!$D$17=0,"",DES__C_C_E!$D$17)</f>
        <v/>
      </c>
      <c r="N70" s="28" t="str">
        <f ca="1">IF(DES__C_C_E!$G$17=0,"",DES__C_C_E!$G$17)</f>
        <v/>
      </c>
      <c r="O70" s="28" t="str">
        <f ca="1">IF(DES__C_C_E!$J$17=0,"",DES__C_C_E!$J$17)</f>
        <v/>
      </c>
      <c r="P70" s="28" t="str">
        <f ca="1">IF(DES__C_C_E!$M$17=0,"",DES__C_C_E!$M$17)</f>
        <v/>
      </c>
      <c r="Q70" s="28" t="str">
        <f ca="1">IF(DES__C_C_E!$P$17=0,"",DES__C_C_E!$P$17)</f>
        <v/>
      </c>
      <c r="R70" s="28">
        <f ca="1">IF(DES__C_C_E!$S$17=0,"",DES__C_C_E!$S$17)</f>
        <v>1</v>
      </c>
      <c r="S70" s="28" t="str">
        <f ca="1">IF(DES__C_C_E!$V$17=0,"",DES__C_C_E!$V$17)</f>
        <v/>
      </c>
      <c r="T70" s="28" t="str">
        <f ca="1">IF(DES__C_C_E!$Y$17=0,"",DES__C_C_E!$Y$17)</f>
        <v/>
      </c>
      <c r="U70" s="28" t="str">
        <f ca="1">IF(DES__C_C_E!$AB$17=0,"",DES__C_C_E!$AB$17)</f>
        <v/>
      </c>
      <c r="V70" s="28" t="str">
        <f ca="1">IF(DES__C_C_E!$AE$17=0,"",DES__C_C_E!$AE$17)</f>
        <v/>
      </c>
      <c r="W70" s="28" t="str">
        <f ca="1">IF(DES__C_C_E!$AH$17=0,"",DES__C_C_E!$AH$17)</f>
        <v/>
      </c>
      <c r="X70" s="28" t="str">
        <f ca="1">IF(DES__C_C_E!$AK$17=0,"",DES__C_C_E!$AK$17)</f>
        <v/>
      </c>
      <c r="Y70" s="28" t="str">
        <f ca="1">IF(DES__C_C_E!$AN$17=0,"",DES__C_C_E!$AN$17)</f>
        <v/>
      </c>
      <c r="Z70" s="28" t="str">
        <f ca="1">IF(DES__C_C_E!$AQ$17=0,"",DES__C_C_E!$AQ$17)</f>
        <v/>
      </c>
      <c r="AA70" s="28" t="str">
        <f ca="1">IF(DES__C_C_E!$J$17=0,"",DES__C_C_E!$AT$17)</f>
        <v/>
      </c>
      <c r="AB70" s="28" t="str">
        <f ca="1">IF(DES__C_C_E!$J$17=0,"",DES__C_C_E!$AW$17)</f>
        <v/>
      </c>
      <c r="AC70" s="28" t="str">
        <f ca="1">IF(DES__C_C_E!$J$17=0,"",DES__C_C_E!$AZ$17)</f>
        <v/>
      </c>
      <c r="AD70" s="28" t="str">
        <f ca="1">IF(DES__C_C_E!$J$17=0,"",DES__C_C_E!$BC$17)</f>
        <v/>
      </c>
      <c r="AE70" s="28" t="str">
        <f ca="1">IF(DES__C_C_E!$J$17=0,"",DES__C_C_E!$BF$17)</f>
        <v/>
      </c>
    </row>
    <row r="71" spans="1:31" ht="23.1" customHeight="1" thickBot="1" x14ac:dyDescent="0.25">
      <c r="A71" s="21" t="str">
        <f>DES__C_C_E!$A73</f>
        <v/>
      </c>
    </row>
    <row r="72" spans="1:31" ht="23.1" customHeight="1" thickBot="1" x14ac:dyDescent="0.25">
      <c r="A72" s="21" t="str">
        <f>DES__C_C_E!$A74</f>
        <v/>
      </c>
      <c r="L72" s="31" t="str">
        <f>DES__C_C_E!$A$18</f>
        <v>TOTAL</v>
      </c>
      <c r="M72" s="23" t="s">
        <v>4</v>
      </c>
      <c r="N72" s="23" t="s">
        <v>5</v>
      </c>
      <c r="O72" s="23" t="s">
        <v>6</v>
      </c>
      <c r="P72" s="23" t="s">
        <v>7</v>
      </c>
      <c r="Q72" s="23" t="s">
        <v>8</v>
      </c>
      <c r="R72" s="23" t="s">
        <v>3</v>
      </c>
      <c r="S72" s="23" t="s">
        <v>9</v>
      </c>
      <c r="T72" s="23" t="s">
        <v>39</v>
      </c>
      <c r="U72" s="23" t="s">
        <v>40</v>
      </c>
      <c r="V72" s="23" t="s">
        <v>41</v>
      </c>
      <c r="W72" s="23" t="s">
        <v>42</v>
      </c>
      <c r="X72" s="23" t="s">
        <v>43</v>
      </c>
      <c r="Y72" s="23" t="s">
        <v>45</v>
      </c>
      <c r="Z72" s="23" t="s">
        <v>46</v>
      </c>
      <c r="AA72" s="23" t="s">
        <v>47</v>
      </c>
      <c r="AB72" s="23" t="s">
        <v>48</v>
      </c>
      <c r="AC72" s="23" t="s">
        <v>49</v>
      </c>
      <c r="AD72" s="23" t="s">
        <v>50</v>
      </c>
      <c r="AE72" s="25" t="s">
        <v>51</v>
      </c>
    </row>
    <row r="73" spans="1:31" ht="23.1" customHeight="1" x14ac:dyDescent="0.2">
      <c r="A73" s="21" t="str">
        <f>DES__C_C_E!$A75</f>
        <v/>
      </c>
      <c r="L73" s="32" t="s">
        <v>16</v>
      </c>
      <c r="M73" s="27">
        <f ca="1">DES__C_C_E!$B$18</f>
        <v>180</v>
      </c>
      <c r="N73" s="27">
        <f ca="1">DES__C_C_E!$E$18</f>
        <v>177</v>
      </c>
      <c r="O73" s="27">
        <f ca="1">DES__C_C_E!$H$18</f>
        <v>161</v>
      </c>
      <c r="P73" s="27">
        <f ca="1">DES__C_C_E!$K$18</f>
        <v>159</v>
      </c>
      <c r="Q73" s="27">
        <f ca="1">DES__C_C_E!$N$18</f>
        <v>167</v>
      </c>
      <c r="R73" s="27">
        <f ca="1">DES__C_C_E!$Q$18</f>
        <v>187</v>
      </c>
      <c r="S73" s="27">
        <f ca="1">DES__C_C_E!$T$18</f>
        <v>196</v>
      </c>
      <c r="T73" s="27">
        <f ca="1">DES__C_C_E!$W$18</f>
        <v>211</v>
      </c>
      <c r="U73" s="27">
        <f ca="1">DES__C_C_E!$Z$18</f>
        <v>0</v>
      </c>
      <c r="V73" s="27">
        <f ca="1">DES__C_C_E!$AC$18</f>
        <v>0</v>
      </c>
      <c r="W73" s="27">
        <f ca="1">DES__C_C_E!$AF$18</f>
        <v>0</v>
      </c>
      <c r="X73" s="27">
        <f ca="1">DES__C_C_E!$AI$18</f>
        <v>0</v>
      </c>
      <c r="Y73" s="27">
        <f ca="1">DES__C_C_E!$AL$18</f>
        <v>0</v>
      </c>
      <c r="Z73" s="27">
        <f ca="1">DES__C_C_E!$AO$18</f>
        <v>0</v>
      </c>
      <c r="AA73" s="27">
        <f ca="1">DES__C_C_E!$AR$18</f>
        <v>0</v>
      </c>
      <c r="AB73" s="27">
        <f ca="1">DES__C_C_E!$AU$18</f>
        <v>0</v>
      </c>
      <c r="AC73" s="27">
        <f ca="1">DES__C_C_E!$AX$18</f>
        <v>0</v>
      </c>
      <c r="AD73" s="27">
        <f ca="1">DES__C_C_E!$BA$18</f>
        <v>0</v>
      </c>
      <c r="AE73" s="27">
        <f ca="1">DES__C_C_E!$BD$18</f>
        <v>0</v>
      </c>
    </row>
    <row r="74" spans="1:31" ht="23.1" customHeight="1" x14ac:dyDescent="0.2">
      <c r="A74" s="21" t="str">
        <f>DES__C_C_E!$A76</f>
        <v/>
      </c>
      <c r="L74" s="32" t="s">
        <v>88</v>
      </c>
      <c r="M74" s="26">
        <f ca="1">DES__C_C_E!$C$18</f>
        <v>259</v>
      </c>
      <c r="N74" s="26">
        <f ca="1">DES__C_C_E!$F$18</f>
        <v>246</v>
      </c>
      <c r="O74" s="26">
        <f ca="1">DES__C_C_E!$I$18</f>
        <v>222</v>
      </c>
      <c r="P74" s="26">
        <f ca="1">DES__C_C_E!$L$18</f>
        <v>225</v>
      </c>
      <c r="Q74" s="26">
        <f ca="1">DES__C_C_E!$O$18</f>
        <v>231</v>
      </c>
      <c r="R74" s="26">
        <f ca="1">DES__C_C_E!$R$18</f>
        <v>235</v>
      </c>
      <c r="S74" s="26">
        <f ca="1">DES__C_C_E!$U$18</f>
        <v>238</v>
      </c>
      <c r="T74" s="26">
        <f ca="1">DES__C_C_E!$X$18</f>
        <v>234</v>
      </c>
      <c r="U74" s="26">
        <f ca="1">DES__C_C_E!$AA$18</f>
        <v>0</v>
      </c>
      <c r="V74" s="26">
        <f ca="1">DES__C_C_E!$AD$18</f>
        <v>0</v>
      </c>
      <c r="W74" s="26">
        <f ca="1">DES__C_C_E!$AG$18</f>
        <v>0</v>
      </c>
      <c r="X74" s="26">
        <f ca="1">DES__C_C_E!$AJ$18</f>
        <v>0</v>
      </c>
      <c r="Y74" s="26">
        <f ca="1">DES__C_C_E!$AM$18</f>
        <v>0</v>
      </c>
      <c r="Z74" s="26">
        <f ca="1">DES__C_C_E!$AP$18</f>
        <v>0</v>
      </c>
      <c r="AA74" s="26">
        <f ca="1">DES__C_C_E!$AS$18</f>
        <v>0</v>
      </c>
      <c r="AB74" s="26">
        <f ca="1">DES__C_C_E!$AV$18</f>
        <v>0</v>
      </c>
      <c r="AC74" s="26">
        <f ca="1">DES__C_C_E!$AY$18</f>
        <v>0</v>
      </c>
      <c r="AD74" s="26">
        <f ca="1">DES__C_C_E!$BB$18</f>
        <v>0</v>
      </c>
      <c r="AE74" s="26">
        <f ca="1">DES__C_C_E!$BE$18</f>
        <v>0</v>
      </c>
    </row>
    <row r="75" spans="1:31" ht="23.1" customHeight="1" x14ac:dyDescent="0.2">
      <c r="A75" s="21" t="str">
        <f>DES__C_C_E!$A77</f>
        <v/>
      </c>
      <c r="L75" s="32" t="s">
        <v>89</v>
      </c>
      <c r="M75" s="28">
        <f ca="1">IF(DES__C_C_E!$D$18=0,"",DES__C_C_E!$D$18)</f>
        <v>439</v>
      </c>
      <c r="N75" s="28">
        <f ca="1">IF(DES__C_C_E!$G$18=0,"",DES__C_C_E!$G$18)</f>
        <v>423</v>
      </c>
      <c r="O75" s="28">
        <f ca="1">IF(DES__C_C_E!$J$18=0,"",DES__C_C_E!$J$18)</f>
        <v>383</v>
      </c>
      <c r="P75" s="28">
        <f ca="1">IF(DES__C_C_E!$M$18=0,"",DES__C_C_E!$M$18)</f>
        <v>384</v>
      </c>
      <c r="Q75" s="28">
        <f ca="1">IF(DES__C_C_E!$P$18=0,"",DES__C_C_E!$P$18)</f>
        <v>398</v>
      </c>
      <c r="R75" s="28">
        <f ca="1">IF(DES__C_C_E!$S$18=0,"",DES__C_C_E!$S$18)</f>
        <v>422</v>
      </c>
      <c r="S75" s="28">
        <f ca="1">IF(DES__C_C_E!$V$18=0,"",DES__C_C_E!$V$18)</f>
        <v>434</v>
      </c>
      <c r="T75" s="28">
        <f ca="1">IF(DES__C_C_E!$Y$18=0,"",DES__C_C_E!$Y$18)</f>
        <v>445</v>
      </c>
      <c r="U75" s="28" t="str">
        <f ca="1">IF(DES__C_C_E!$AB$18=0,"",DES__C_C_E!$AB$18)</f>
        <v/>
      </c>
      <c r="V75" s="28" t="str">
        <f ca="1">IF(DES__C_C_E!$AE$18=0,"",DES__C_C_E!$AE$18)</f>
        <v/>
      </c>
      <c r="W75" s="28" t="str">
        <f ca="1">IF(DES__C_C_E!$AH$18=0,"",DES__C_C_E!$AH$18)</f>
        <v/>
      </c>
      <c r="X75" s="28" t="str">
        <f ca="1">IF(DES__C_C_E!$AK$18=0,"",DES__C_C_E!$AK$18)</f>
        <v/>
      </c>
      <c r="Y75" s="28" t="str">
        <f ca="1">IF(DES__C_C_E!$AN$18=0,"",DES__C_C_E!$AN$18)</f>
        <v/>
      </c>
      <c r="Z75" s="28" t="str">
        <f ca="1">IF(DES__C_C_E!$AQ$18=0,"",DES__C_C_E!$AQ$18)</f>
        <v/>
      </c>
      <c r="AA75" s="28">
        <f ca="1">IF(DES__C_C_E!$J$18=0,"",DES__C_C_E!$AT$18)</f>
        <v>0</v>
      </c>
      <c r="AB75" s="28">
        <f ca="1">IF(DES__C_C_E!$J$18=0,"",DES__C_C_E!$AW$18)</f>
        <v>0</v>
      </c>
      <c r="AC75" s="28">
        <f ca="1">IF(DES__C_C_E!$J$18=0,"",DES__C_C_E!$AZ$18)</f>
        <v>0</v>
      </c>
      <c r="AD75" s="28">
        <f ca="1">IF(DES__C_C_E!$J$18=0,"",DES__C_C_E!$BC$18)</f>
        <v>0</v>
      </c>
      <c r="AE75" s="28">
        <f ca="1">IF(DES__C_C_E!$J$18=0,"",DES__C_C_E!$BF$18)</f>
        <v>0</v>
      </c>
    </row>
    <row r="76" spans="1:31" ht="23.1" customHeight="1" x14ac:dyDescent="0.2">
      <c r="A76" s="21" t="str">
        <f>DES__C_C_E!$A78</f>
        <v/>
      </c>
    </row>
    <row r="77" spans="1:31" ht="23.1" customHeight="1" x14ac:dyDescent="0.2">
      <c r="A77" s="21" t="str">
        <f>DES__C_C_E!$A79</f>
        <v/>
      </c>
    </row>
    <row r="78" spans="1:31" ht="23.1" customHeight="1" x14ac:dyDescent="0.2">
      <c r="A78" s="21" t="str">
        <f>DES__C_C_E!$A80</f>
        <v/>
      </c>
    </row>
    <row r="79" spans="1:31" ht="23.1" customHeight="1" x14ac:dyDescent="0.2">
      <c r="A79" s="21" t="str">
        <f>DES__C_C_E!$A81</f>
        <v/>
      </c>
    </row>
    <row r="80" spans="1:31" ht="23.1" customHeight="1" x14ac:dyDescent="0.2">
      <c r="A80" s="21" t="str">
        <f>DES__C_C_E!$A82</f>
        <v/>
      </c>
    </row>
    <row r="81" spans="1:1" ht="23.1" customHeight="1" x14ac:dyDescent="0.2">
      <c r="A81" s="21" t="str">
        <f>DES__C_C_E!$A83</f>
        <v/>
      </c>
    </row>
    <row r="82" spans="1:1" ht="23.1" customHeight="1" x14ac:dyDescent="0.2">
      <c r="A82" s="21" t="str">
        <f>DES__C_C_E!$A84</f>
        <v/>
      </c>
    </row>
    <row r="83" spans="1:1" ht="23.1" customHeight="1" x14ac:dyDescent="0.2">
      <c r="A83" s="21" t="str">
        <f>DES__C_C_E!$A85</f>
        <v/>
      </c>
    </row>
    <row r="84" spans="1:1" ht="23.1" customHeight="1" x14ac:dyDescent="0.2">
      <c r="A84" s="21" t="str">
        <f>DES__C_C_E!$A86</f>
        <v/>
      </c>
    </row>
    <row r="85" spans="1:1" ht="23.1" customHeight="1" x14ac:dyDescent="0.2">
      <c r="A85" s="21" t="str">
        <f>DES__C_C_E!$A87</f>
        <v/>
      </c>
    </row>
    <row r="86" spans="1:1" ht="23.1" customHeight="1" x14ac:dyDescent="0.2">
      <c r="A86" s="21" t="str">
        <f>DES__C_C_E!$A88</f>
        <v/>
      </c>
    </row>
    <row r="87" spans="1:1" ht="23.1" customHeight="1" x14ac:dyDescent="0.2">
      <c r="A87" s="21" t="str">
        <f>DES__C_C_E!$A89</f>
        <v/>
      </c>
    </row>
    <row r="88" spans="1:1" ht="23.1" customHeight="1" x14ac:dyDescent="0.2">
      <c r="A88" s="21" t="str">
        <f>DES__C_C_E!$A90</f>
        <v/>
      </c>
    </row>
    <row r="89" spans="1:1" ht="23.1" customHeight="1" x14ac:dyDescent="0.2">
      <c r="A89" s="21" t="str">
        <f>DES__C_C_E!$A91</f>
        <v/>
      </c>
    </row>
    <row r="90" spans="1:1" ht="23.1" customHeight="1" x14ac:dyDescent="0.2">
      <c r="A90" s="21" t="str">
        <f>DES__C_C_E!$A92</f>
        <v/>
      </c>
    </row>
    <row r="91" spans="1:1" ht="23.1" customHeight="1" x14ac:dyDescent="0.2">
      <c r="A91" s="21" t="str">
        <f>DES__C_C_E!$A93</f>
        <v/>
      </c>
    </row>
    <row r="92" spans="1:1" ht="23.1" customHeight="1" x14ac:dyDescent="0.2">
      <c r="A92" s="21" t="str">
        <f>DES__C_C_E!$A94</f>
        <v/>
      </c>
    </row>
    <row r="93" spans="1:1" ht="23.1" customHeight="1" x14ac:dyDescent="0.2">
      <c r="A93" s="21" t="str">
        <f>DES__C_C_E!$A95</f>
        <v/>
      </c>
    </row>
    <row r="94" spans="1:1" ht="23.1" customHeight="1" x14ac:dyDescent="0.2">
      <c r="A94" s="21" t="str">
        <f>DES__C_C_E!$A96</f>
        <v/>
      </c>
    </row>
    <row r="95" spans="1:1" ht="23.1" customHeight="1" x14ac:dyDescent="0.2">
      <c r="A95" s="21" t="str">
        <f>DES__C_C_E!$A97</f>
        <v/>
      </c>
    </row>
    <row r="96" spans="1:1" ht="23.1" customHeight="1" x14ac:dyDescent="0.2">
      <c r="A96" s="21" t="str">
        <f>DES__C_C_E!$A98</f>
        <v/>
      </c>
    </row>
    <row r="97" spans="1:19" ht="23.1" customHeight="1" x14ac:dyDescent="0.2">
      <c r="A97" s="21" t="str">
        <f>DES__C_C_E!$A99</f>
        <v/>
      </c>
    </row>
    <row r="98" spans="1:19" ht="23.1" customHeight="1" x14ac:dyDescent="0.2">
      <c r="A98" s="21" t="str">
        <f>DES__C_C_E!$A100</f>
        <v/>
      </c>
    </row>
    <row r="99" spans="1:19" ht="23.1" customHeight="1" x14ac:dyDescent="0.2">
      <c r="A99" s="21" t="str">
        <f>DES__C_C_E!$A101</f>
        <v/>
      </c>
    </row>
    <row r="100" spans="1:19" ht="23.1" customHeight="1" x14ac:dyDescent="0.2">
      <c r="A100" s="21" t="str">
        <f>DES__C_C_E!$A102</f>
        <v/>
      </c>
    </row>
    <row r="101" spans="1:19" ht="23.1" customHeight="1" x14ac:dyDescent="0.2">
      <c r="A101" s="21" t="str">
        <f>DES__C_C_E!$A103</f>
        <v/>
      </c>
    </row>
    <row r="102" spans="1:19" ht="23.1" customHeight="1" x14ac:dyDescent="0.2">
      <c r="A102" s="21" t="str">
        <f>DES__C_C_E!$A104</f>
        <v/>
      </c>
    </row>
    <row r="103" spans="1:19" ht="23.1" customHeight="1" x14ac:dyDescent="0.2">
      <c r="A103" s="21" t="str">
        <f>DES__C_C_E!$A105</f>
        <v/>
      </c>
    </row>
    <row r="104" spans="1:19" ht="23.1" customHeight="1" x14ac:dyDescent="0.2">
      <c r="A104" s="21" t="str">
        <f>DES__C_C_E!$A106</f>
        <v/>
      </c>
      <c r="K104" s="17"/>
      <c r="M104" s="17"/>
      <c r="O104" s="17"/>
      <c r="P104" s="17"/>
      <c r="Q104" s="17"/>
      <c r="R104" s="17"/>
      <c r="S104" s="17"/>
    </row>
    <row r="105" spans="1:19" ht="23.1" customHeight="1" x14ac:dyDescent="0.2">
      <c r="A105" s="21" t="str">
        <f>DES__C_C_E!$A107</f>
        <v/>
      </c>
      <c r="K105" s="17"/>
      <c r="M105" s="17"/>
      <c r="O105" s="17"/>
      <c r="P105" s="17"/>
      <c r="Q105" s="17"/>
      <c r="R105" s="17"/>
      <c r="S105" s="17"/>
    </row>
    <row r="106" spans="1:19" ht="23.1" customHeight="1" x14ac:dyDescent="0.2">
      <c r="A106" s="21" t="str">
        <f>DES__C_C_E!$A108</f>
        <v/>
      </c>
      <c r="K106" s="17"/>
      <c r="M106" s="17"/>
      <c r="O106" s="17"/>
      <c r="P106" s="17"/>
      <c r="Q106" s="17"/>
      <c r="R106" s="17"/>
      <c r="S106" s="17"/>
    </row>
    <row r="107" spans="1:19" ht="23.1" customHeight="1" x14ac:dyDescent="0.2">
      <c r="A107" s="21" t="str">
        <f>DES__C_C_E!$A109</f>
        <v/>
      </c>
      <c r="K107" s="17"/>
      <c r="M107" s="17"/>
      <c r="O107" s="17"/>
      <c r="P107" s="17"/>
      <c r="Q107" s="17"/>
      <c r="R107" s="17"/>
      <c r="S107" s="17"/>
    </row>
    <row r="108" spans="1:19" ht="23.1" customHeight="1" x14ac:dyDescent="0.2">
      <c r="A108" s="21" t="str">
        <f>DES__C_C_E!$A110</f>
        <v/>
      </c>
      <c r="K108" s="17"/>
      <c r="M108" s="17"/>
      <c r="O108" s="17"/>
      <c r="P108" s="17"/>
      <c r="Q108" s="17"/>
      <c r="R108" s="17"/>
      <c r="S108" s="17"/>
    </row>
    <row r="109" spans="1:19" ht="23.1" customHeight="1" x14ac:dyDescent="0.2">
      <c r="A109" s="21" t="str">
        <f>DES__C_C_E!$A111</f>
        <v/>
      </c>
      <c r="K109" s="17"/>
      <c r="M109" s="17"/>
      <c r="O109" s="17"/>
      <c r="P109" s="17"/>
      <c r="Q109" s="17"/>
      <c r="R109" s="17"/>
      <c r="S109" s="17"/>
    </row>
    <row r="110" spans="1:19" ht="23.1" customHeight="1" x14ac:dyDescent="0.2">
      <c r="A110" s="21" t="str">
        <f>DES__C_C_E!$A112</f>
        <v/>
      </c>
      <c r="K110" s="17"/>
      <c r="M110" s="17"/>
      <c r="O110" s="17"/>
      <c r="P110" s="17"/>
      <c r="Q110" s="17"/>
      <c r="R110" s="17"/>
      <c r="S110" s="17"/>
    </row>
    <row r="111" spans="1:19" ht="23.1" customHeight="1" x14ac:dyDescent="0.2">
      <c r="A111" s="21" t="str">
        <f>DES__C_C_E!$A113</f>
        <v/>
      </c>
      <c r="K111" s="17"/>
      <c r="M111" s="17"/>
      <c r="O111" s="17"/>
      <c r="P111" s="17"/>
      <c r="Q111" s="17"/>
      <c r="R111" s="17"/>
      <c r="S111" s="17"/>
    </row>
    <row r="112" spans="1:19" ht="23.1" customHeight="1" x14ac:dyDescent="0.2">
      <c r="A112" s="21" t="str">
        <f>DES__C_C_E!$A114</f>
        <v/>
      </c>
      <c r="K112" s="17"/>
      <c r="M112" s="17"/>
      <c r="O112" s="17"/>
      <c r="P112" s="17"/>
      <c r="Q112" s="17"/>
      <c r="R112" s="17"/>
      <c r="S112" s="17"/>
    </row>
    <row r="113" spans="1:19" ht="23.1" customHeight="1" x14ac:dyDescent="0.2">
      <c r="A113" s="21" t="str">
        <f>DES__C_C_E!$A115</f>
        <v/>
      </c>
      <c r="K113" s="17"/>
      <c r="M113" s="17"/>
      <c r="O113" s="17"/>
      <c r="P113" s="17"/>
      <c r="Q113" s="17"/>
      <c r="R113" s="17"/>
      <c r="S113" s="17"/>
    </row>
    <row r="114" spans="1:19" ht="23.1" customHeight="1" x14ac:dyDescent="0.2">
      <c r="A114" s="21" t="str">
        <f>DES__C_C_E!$A116</f>
        <v/>
      </c>
      <c r="K114" s="17"/>
      <c r="M114" s="17"/>
      <c r="O114" s="17"/>
      <c r="P114" s="17"/>
      <c r="Q114" s="17"/>
      <c r="R114" s="17"/>
      <c r="S114" s="17"/>
    </row>
    <row r="115" spans="1:19" ht="23.1" customHeight="1" x14ac:dyDescent="0.2">
      <c r="A115" s="21" t="str">
        <f>DES__C_C_E!$A117</f>
        <v/>
      </c>
    </row>
    <row r="116" spans="1:19" ht="23.1" customHeight="1" x14ac:dyDescent="0.2">
      <c r="A116" s="21" t="str">
        <f>DES__C_C_E!$A118</f>
        <v/>
      </c>
    </row>
    <row r="117" spans="1:19" ht="23.1" customHeight="1" x14ac:dyDescent="0.2">
      <c r="A117" s="21" t="str">
        <f>DES__C_C_E!$A119</f>
        <v/>
      </c>
    </row>
    <row r="118" spans="1:19" ht="23.1" customHeight="1" x14ac:dyDescent="0.2">
      <c r="A118" s="21" t="str">
        <f>DES__C_C_E!$A120</f>
        <v/>
      </c>
    </row>
    <row r="119" spans="1:19" ht="23.1" customHeight="1" x14ac:dyDescent="0.2">
      <c r="A119" s="21" t="str">
        <f>DES__C_C_E!$A121</f>
        <v/>
      </c>
    </row>
    <row r="120" spans="1:19" ht="23.1" customHeight="1" x14ac:dyDescent="0.2">
      <c r="A120" s="21" t="str">
        <f>DES__C_C_E!$A122</f>
        <v/>
      </c>
    </row>
    <row r="121" spans="1:19" ht="23.1" customHeight="1" x14ac:dyDescent="0.2">
      <c r="A121" s="21" t="str">
        <f>DES__C_C_E!$A123</f>
        <v/>
      </c>
    </row>
    <row r="122" spans="1:19" ht="23.1" customHeight="1" x14ac:dyDescent="0.2">
      <c r="A122" s="21" t="str">
        <f>DES__C_C_E!$A124</f>
        <v/>
      </c>
    </row>
    <row r="123" spans="1:19" ht="23.1" customHeight="1" x14ac:dyDescent="0.2">
      <c r="A123" s="21" t="str">
        <f>DES__C_C_E!$A125</f>
        <v/>
      </c>
    </row>
    <row r="124" spans="1:19" ht="23.1" customHeight="1" x14ac:dyDescent="0.2">
      <c r="A124" s="21" t="str">
        <f>DES__C_C_E!$A126</f>
        <v/>
      </c>
    </row>
    <row r="125" spans="1:19" ht="23.1" customHeight="1" x14ac:dyDescent="0.2">
      <c r="A125" s="21" t="str">
        <f>DES__C_C_E!$A127</f>
        <v/>
      </c>
    </row>
    <row r="126" spans="1:19" ht="23.1" customHeight="1" x14ac:dyDescent="0.2">
      <c r="A126" s="21" t="str">
        <f>DES__C_C_E!$A128</f>
        <v/>
      </c>
    </row>
    <row r="127" spans="1:19" ht="23.1" customHeight="1" x14ac:dyDescent="0.2">
      <c r="A127" s="21" t="str">
        <f>DES__C_C_E!$A129</f>
        <v/>
      </c>
    </row>
    <row r="128" spans="1:19" ht="23.1" customHeight="1" x14ac:dyDescent="0.2">
      <c r="A128" s="21" t="str">
        <f>DES__C_C_E!$A130</f>
        <v/>
      </c>
    </row>
    <row r="129" spans="1:1" ht="23.1" customHeight="1" x14ac:dyDescent="0.2">
      <c r="A129" s="21" t="str">
        <f>DES__C_C_E!$A131</f>
        <v/>
      </c>
    </row>
    <row r="130" spans="1:1" ht="23.1" customHeight="1" x14ac:dyDescent="0.2">
      <c r="A130" s="21" t="str">
        <f>DES__C_C_E!$A132</f>
        <v/>
      </c>
    </row>
    <row r="131" spans="1:1" ht="23.1" customHeight="1" x14ac:dyDescent="0.2">
      <c r="A131" s="21" t="str">
        <f>DES__C_C_E!$A133</f>
        <v/>
      </c>
    </row>
    <row r="132" spans="1:1" ht="23.1" customHeight="1" x14ac:dyDescent="0.2">
      <c r="A132" s="21" t="str">
        <f>DES__C_C_E!$A134</f>
        <v/>
      </c>
    </row>
    <row r="133" spans="1:1" ht="23.1" customHeight="1" x14ac:dyDescent="0.2">
      <c r="A133" s="21" t="str">
        <f>DES__C_C_E!$A135</f>
        <v/>
      </c>
    </row>
    <row r="134" spans="1:1" ht="23.1" customHeight="1" x14ac:dyDescent="0.2">
      <c r="A134" s="21" t="str">
        <f>DES__C_C_E!$A136</f>
        <v/>
      </c>
    </row>
    <row r="135" spans="1:1" ht="23.1" customHeight="1" x14ac:dyDescent="0.2">
      <c r="A135" s="21" t="str">
        <f>DES__C_C_E!$A137</f>
        <v/>
      </c>
    </row>
    <row r="136" spans="1:1" ht="23.1" customHeight="1" x14ac:dyDescent="0.2">
      <c r="A136" s="21" t="str">
        <f>DES__C_C_E!$A138</f>
        <v/>
      </c>
    </row>
    <row r="137" spans="1:1" ht="23.1" customHeight="1" x14ac:dyDescent="0.2">
      <c r="A137" s="21" t="str">
        <f>DES__C_C_E!$A139</f>
        <v/>
      </c>
    </row>
    <row r="138" spans="1:1" ht="23.1" customHeight="1" x14ac:dyDescent="0.2">
      <c r="A138" s="21" t="str">
        <f>DES__C_C_E!$A140</f>
        <v/>
      </c>
    </row>
    <row r="139" spans="1:1" ht="23.1" customHeight="1" x14ac:dyDescent="0.2">
      <c r="A139" s="21" t="str">
        <f>DES__C_C_E!$A141</f>
        <v/>
      </c>
    </row>
    <row r="140" spans="1:1" ht="23.1" customHeight="1" x14ac:dyDescent="0.2">
      <c r="A140" s="21" t="str">
        <f>DES__C_C_E!$A142</f>
        <v/>
      </c>
    </row>
    <row r="141" spans="1:1" ht="23.1" customHeight="1" x14ac:dyDescent="0.2">
      <c r="A141" s="21" t="str">
        <f>DES__C_C_E!$A143</f>
        <v/>
      </c>
    </row>
    <row r="142" spans="1:1" ht="23.1" customHeight="1" x14ac:dyDescent="0.2">
      <c r="A142" s="21" t="str">
        <f>DES__C_C_E!$A144</f>
        <v/>
      </c>
    </row>
    <row r="143" spans="1:1" ht="23.1" customHeight="1" x14ac:dyDescent="0.2">
      <c r="A143" s="21" t="str">
        <f>DES__C_C_E!$A145</f>
        <v/>
      </c>
    </row>
    <row r="144" spans="1:1" ht="23.1" customHeight="1" x14ac:dyDescent="0.2">
      <c r="A144" s="21" t="str">
        <f>DES__C_C_E!$A146</f>
        <v/>
      </c>
    </row>
    <row r="145" spans="1:1" ht="23.1" customHeight="1" x14ac:dyDescent="0.2">
      <c r="A145" s="21" t="str">
        <f>DES__C_C_E!$A147</f>
        <v/>
      </c>
    </row>
    <row r="146" spans="1:1" ht="23.1" customHeight="1" x14ac:dyDescent="0.2">
      <c r="A146" s="21" t="str">
        <f>DES__C_C_E!$A148</f>
        <v/>
      </c>
    </row>
    <row r="147" spans="1:1" ht="23.1" customHeight="1" x14ac:dyDescent="0.2">
      <c r="A147" s="21" t="str">
        <f>DES__C_C_E!$A149</f>
        <v/>
      </c>
    </row>
    <row r="148" spans="1:1" ht="23.1" customHeight="1" x14ac:dyDescent="0.2">
      <c r="A148" s="21" t="str">
        <f>DES__C_C_E!$A150</f>
        <v/>
      </c>
    </row>
    <row r="149" spans="1:1" ht="23.1" customHeight="1" x14ac:dyDescent="0.2">
      <c r="A149" s="21" t="str">
        <f>DES__C_C_E!$A151</f>
        <v/>
      </c>
    </row>
    <row r="150" spans="1:1" ht="23.1" customHeight="1" x14ac:dyDescent="0.2">
      <c r="A150" s="21" t="str">
        <f>DES__C_C_E!$A152</f>
        <v/>
      </c>
    </row>
    <row r="151" spans="1:1" ht="23.1" customHeight="1" x14ac:dyDescent="0.2">
      <c r="A151" s="21" t="str">
        <f>DES__C_C_E!$A153</f>
        <v/>
      </c>
    </row>
    <row r="152" spans="1:1" ht="23.1" customHeight="1" x14ac:dyDescent="0.2">
      <c r="A152" s="21" t="str">
        <f>DES__C_C_E!$A154</f>
        <v/>
      </c>
    </row>
    <row r="153" spans="1:1" ht="23.1" customHeight="1" x14ac:dyDescent="0.2">
      <c r="A153" s="21" t="str">
        <f>DES__C_C_E!$A155</f>
        <v/>
      </c>
    </row>
    <row r="154" spans="1:1" ht="23.1" customHeight="1" x14ac:dyDescent="0.2">
      <c r="A154" s="21" t="str">
        <f>DES__C_C_E!$A156</f>
        <v/>
      </c>
    </row>
    <row r="155" spans="1:1" ht="23.1" customHeight="1" x14ac:dyDescent="0.2">
      <c r="A155" s="21" t="str">
        <f>DES__C_C_E!$A157</f>
        <v/>
      </c>
    </row>
    <row r="156" spans="1:1" ht="23.1" customHeight="1" x14ac:dyDescent="0.2">
      <c r="A156" s="21" t="str">
        <f>DES__C_C_E!$A158</f>
        <v/>
      </c>
    </row>
    <row r="157" spans="1:1" ht="23.1" customHeight="1" x14ac:dyDescent="0.2">
      <c r="A157" s="21" t="str">
        <f>DES__C_C_E!$A159</f>
        <v/>
      </c>
    </row>
    <row r="158" spans="1:1" ht="23.1" customHeight="1" x14ac:dyDescent="0.2">
      <c r="A158" s="21" t="str">
        <f>DES__C_C_E!$A160</f>
        <v/>
      </c>
    </row>
    <row r="159" spans="1:1" ht="23.1" customHeight="1" x14ac:dyDescent="0.2">
      <c r="A159" s="21" t="str">
        <f>DES__C_C_E!$A161</f>
        <v/>
      </c>
    </row>
    <row r="160" spans="1:1" ht="23.1" customHeight="1" x14ac:dyDescent="0.2">
      <c r="A160" s="21" t="str">
        <f>DES__C_C_E!$A162</f>
        <v/>
      </c>
    </row>
    <row r="161" spans="1:1" ht="23.1" customHeight="1" x14ac:dyDescent="0.2">
      <c r="A161" s="21" t="str">
        <f>DES__C_C_E!$A163</f>
        <v/>
      </c>
    </row>
    <row r="162" spans="1:1" ht="23.1" customHeight="1" x14ac:dyDescent="0.2">
      <c r="A162" s="21" t="str">
        <f>DES__C_C_E!$A164</f>
        <v/>
      </c>
    </row>
    <row r="163" spans="1:1" ht="23.1" customHeight="1" x14ac:dyDescent="0.2">
      <c r="A163" s="21" t="str">
        <f>DES__C_C_E!$A165</f>
        <v/>
      </c>
    </row>
    <row r="164" spans="1:1" ht="23.1" customHeight="1" x14ac:dyDescent="0.2">
      <c r="A164" s="21" t="str">
        <f>DES__C_C_E!$A166</f>
        <v/>
      </c>
    </row>
    <row r="165" spans="1:1" ht="23.1" customHeight="1" x14ac:dyDescent="0.2">
      <c r="A165" s="21" t="str">
        <f>DES__C_C_E!$A167</f>
        <v/>
      </c>
    </row>
    <row r="166" spans="1:1" ht="23.1" customHeight="1" x14ac:dyDescent="0.2">
      <c r="A166" s="21" t="str">
        <f>DES__C_C_E!$A168</f>
        <v/>
      </c>
    </row>
    <row r="167" spans="1:1" ht="23.1" customHeight="1" x14ac:dyDescent="0.2">
      <c r="A167" s="21" t="str">
        <f>DES__C_C_E!$A169</f>
        <v/>
      </c>
    </row>
    <row r="168" spans="1:1" ht="23.1" customHeight="1" x14ac:dyDescent="0.2">
      <c r="A168" s="21" t="str">
        <f>DES__C_C_E!$A170</f>
        <v/>
      </c>
    </row>
    <row r="169" spans="1:1" ht="23.1" customHeight="1" x14ac:dyDescent="0.2">
      <c r="A169" s="21" t="str">
        <f>DES__C_C_E!$A171</f>
        <v/>
      </c>
    </row>
    <row r="170" spans="1:1" ht="23.1" customHeight="1" x14ac:dyDescent="0.2">
      <c r="A170" s="21" t="str">
        <f>DES__C_C_E!$A172</f>
        <v/>
      </c>
    </row>
    <row r="171" spans="1:1" ht="23.1" customHeight="1" x14ac:dyDescent="0.2">
      <c r="A171" s="21" t="str">
        <f>DES__C_C_E!$A173</f>
        <v/>
      </c>
    </row>
    <row r="172" spans="1:1" ht="23.1" customHeight="1" x14ac:dyDescent="0.2">
      <c r="A172" s="21" t="str">
        <f>DES__C_C_E!$A174</f>
        <v/>
      </c>
    </row>
    <row r="173" spans="1:1" ht="23.1" customHeight="1" x14ac:dyDescent="0.2">
      <c r="A173" s="21" t="str">
        <f>DES__C_C_E!$A175</f>
        <v/>
      </c>
    </row>
    <row r="174" spans="1:1" ht="23.1" customHeight="1" x14ac:dyDescent="0.2">
      <c r="A174" s="21" t="str">
        <f>DES__C_C_E!$A176</f>
        <v/>
      </c>
    </row>
    <row r="175" spans="1:1" ht="23.1" customHeight="1" x14ac:dyDescent="0.2">
      <c r="A175" s="21" t="str">
        <f>DES__C_C_E!$A177</f>
        <v/>
      </c>
    </row>
    <row r="176" spans="1:1" ht="23.1" customHeight="1" x14ac:dyDescent="0.2">
      <c r="A176" s="21" t="str">
        <f>DES__C_C_E!$A178</f>
        <v/>
      </c>
    </row>
    <row r="177" spans="1:1" ht="23.1" customHeight="1" x14ac:dyDescent="0.2">
      <c r="A177" s="21" t="str">
        <f>DES__C_C_E!$A179</f>
        <v/>
      </c>
    </row>
    <row r="178" spans="1:1" ht="23.1" customHeight="1" x14ac:dyDescent="0.2">
      <c r="A178" s="21" t="str">
        <f>DES__C_C_E!$A180</f>
        <v/>
      </c>
    </row>
    <row r="179" spans="1:1" ht="23.1" customHeight="1" x14ac:dyDescent="0.2">
      <c r="A179" s="21" t="str">
        <f>DES__C_C_E!$A181</f>
        <v/>
      </c>
    </row>
    <row r="180" spans="1:1" ht="23.1" customHeight="1" x14ac:dyDescent="0.2">
      <c r="A180" s="21" t="str">
        <f>DES__C_C_E!$A182</f>
        <v/>
      </c>
    </row>
    <row r="181" spans="1:1" ht="23.1" customHeight="1" x14ac:dyDescent="0.2">
      <c r="A181" s="21" t="str">
        <f>DES__C_C_E!$A183</f>
        <v/>
      </c>
    </row>
    <row r="182" spans="1:1" ht="23.1" customHeight="1" x14ac:dyDescent="0.2">
      <c r="A182" s="21" t="str">
        <f>DES__C_C_E!$A184</f>
        <v/>
      </c>
    </row>
    <row r="183" spans="1:1" ht="23.1" customHeight="1" x14ac:dyDescent="0.2">
      <c r="A183" s="21" t="str">
        <f>DES__C_C_E!$A185</f>
        <v/>
      </c>
    </row>
    <row r="184" spans="1:1" ht="23.1" customHeight="1" x14ac:dyDescent="0.2">
      <c r="A184" s="21" t="str">
        <f>DES__C_C_E!$A186</f>
        <v/>
      </c>
    </row>
    <row r="185" spans="1:1" ht="23.1" customHeight="1" x14ac:dyDescent="0.2">
      <c r="A185" s="21" t="str">
        <f>DES__C_C_E!$A187</f>
        <v/>
      </c>
    </row>
    <row r="186" spans="1:1" ht="23.1" customHeight="1" x14ac:dyDescent="0.2">
      <c r="A186" s="21" t="str">
        <f>DES__C_C_E!$A188</f>
        <v/>
      </c>
    </row>
    <row r="187" spans="1:1" ht="23.1" customHeight="1" x14ac:dyDescent="0.2">
      <c r="A187" s="21" t="str">
        <f>DES__C_C_E!$A189</f>
        <v/>
      </c>
    </row>
    <row r="188" spans="1:1" ht="23.1" customHeight="1" x14ac:dyDescent="0.2">
      <c r="A188" s="21" t="str">
        <f>DES__C_C_E!$A190</f>
        <v/>
      </c>
    </row>
    <row r="189" spans="1:1" ht="23.1" customHeight="1" x14ac:dyDescent="0.2">
      <c r="A189" s="21" t="str">
        <f>DES__C_C_E!$A191</f>
        <v/>
      </c>
    </row>
    <row r="190" spans="1:1" ht="23.1" customHeight="1" x14ac:dyDescent="0.2">
      <c r="A190" s="21" t="str">
        <f>DES__C_C_E!$A192</f>
        <v/>
      </c>
    </row>
    <row r="191" spans="1:1" ht="23.1" customHeight="1" x14ac:dyDescent="0.2">
      <c r="A191" s="21" t="str">
        <f>DES__C_C_E!$A193</f>
        <v/>
      </c>
    </row>
    <row r="192" spans="1:1" ht="23.1" customHeight="1" x14ac:dyDescent="0.2">
      <c r="A192" s="21" t="str">
        <f>DES__C_C_E!$A194</f>
        <v/>
      </c>
    </row>
    <row r="193" spans="1:1" ht="23.1" customHeight="1" x14ac:dyDescent="0.2">
      <c r="A193" s="21" t="str">
        <f>DES__C_C_E!$A195</f>
        <v/>
      </c>
    </row>
    <row r="194" spans="1:1" ht="23.1" customHeight="1" x14ac:dyDescent="0.2">
      <c r="A194" s="21" t="str">
        <f>DES__C_C_E!$A196</f>
        <v/>
      </c>
    </row>
    <row r="195" spans="1:1" ht="23.1" customHeight="1" x14ac:dyDescent="0.2">
      <c r="A195" s="21" t="str">
        <f>DES__C_C_E!$A197</f>
        <v/>
      </c>
    </row>
    <row r="196" spans="1:1" ht="23.1" customHeight="1" x14ac:dyDescent="0.2">
      <c r="A196" s="21" t="str">
        <f>DES__C_C_E!$A198</f>
        <v/>
      </c>
    </row>
    <row r="197" spans="1:1" ht="23.1" customHeight="1" x14ac:dyDescent="0.2">
      <c r="A197" s="21" t="str">
        <f>DES__C_C_E!$A199</f>
        <v/>
      </c>
    </row>
    <row r="198" spans="1:1" ht="23.1" customHeight="1" x14ac:dyDescent="0.2">
      <c r="A198" s="21" t="str">
        <f>DES__C_C_E!$A200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95" priority="1" operator="equal">
      <formula>"TOTAL"</formula>
    </cfRule>
    <cfRule type="cellIs" dxfId="94" priority="2" operator="equal">
      <formula>""</formula>
    </cfRule>
    <cfRule type="cellIs" dxfId="93" priority="3" operator="notEqual">
      <formula>""""""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F297"/>
  <sheetViews>
    <sheetView tabSelected="1" workbookViewId="0"/>
  </sheetViews>
  <sheetFormatPr baseColWidth="10" defaultRowHeight="12.75" x14ac:dyDescent="0.2"/>
  <cols>
    <col min="1" max="1" width="76.7109375" customWidth="1"/>
  </cols>
  <sheetData>
    <row r="1" spans="1:58" ht="32.25" customHeight="1" thickBot="1" x14ac:dyDescent="0.25">
      <c r="A1" s="54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4.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3" customHeight="1" thickBot="1" x14ac:dyDescent="0.25">
      <c r="A3" s="13" t="s">
        <v>96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IF([3]PDI_DES__C_C_E!$B2&lt;&gt;"",[3]PDI_DES__C_C_E!$B2,IF(AND([3]PDI_DES__C_C_E!$B2="",[3]PDI_DES__C_C_E!$B3="",[3]PDI_DES__C_C_E!$B1=""),"","TOTAL"))</f>
        <v>Agregado</v>
      </c>
      <c r="B4" s="6">
        <f ca="1">IF(AND($A4&lt;&gt;"",$A4&lt;&gt;"TOTAL"),IF(AND([3]PDI_DES__C_C_E!$C2&lt;&gt;"",[3]PDI_DES__C_C_E!$C2&lt;&gt;0),[3]PDI_DES__C_C_E!$C2,""),IF($A4="TOTAL",SUM(INDIRECT("B4:B"&amp;ROW()-1)),""))</f>
        <v>1</v>
      </c>
      <c r="C4" s="6">
        <f ca="1">IF(AND($A4&lt;&gt;"",$A4&lt;&gt;"TOTAL"),IF(AND([3]PDI_DES__C_C_E!$E2&lt;&gt;"",[3]PDI_DES__C_C_E!$E2&lt;&gt;0),[3]PDI_DES__C_C_E!$E2,""),IF($A4="TOTAL",SUM(INDIRECT("C4:C"&amp;ROW()-1)),""))</f>
        <v>2</v>
      </c>
      <c r="D4" s="6">
        <f ca="1">IF(AND($A4&lt;&gt;"",$A4&lt;&gt;"TOTAL"),SUM(B4:C4),IF($A4="TOTAL",SUM(INDIRECT("D4:D"&amp;ROW()-1)),""))</f>
        <v>3</v>
      </c>
      <c r="E4" s="6">
        <f ca="1">IF(AND($A4&lt;&gt;"",$A4&lt;&gt;"TOTAL"),IF(AND([3]PDI_DES__C_C_E!$H2&lt;&gt;"",[3]PDI_DES__C_C_E!$H2&lt;&gt;0),[3]PDI_DES__C_C_E!$H2,""),IF($A4="TOTAL",SUM(INDIRECT("E4:E"&amp;ROW()-1)),""))</f>
        <v>1</v>
      </c>
      <c r="F4" s="6">
        <f ca="1">IF(AND($A4&lt;&gt;"",$A4&lt;&gt;"TOTAL"),IF(AND([3]PDI_DES__C_C_E!$J2&lt;&gt;"",[3]PDI_DES__C_C_E!$J2&lt;&gt;0),[3]PDI_DES__C_C_E!$J2,""),IF($A4="TOTAL",SUM(INDIRECT("F4:F"&amp;ROW()-1)),""))</f>
        <v>2</v>
      </c>
      <c r="G4" s="6">
        <f ca="1">IF(AND($A4&lt;&gt;"",$A4&lt;&gt;"TOTAL"),SUM(E4:F4),IF($A4="TOTAL",SUM(INDIRECT("G4:G"&amp;ROW()-1)),""))</f>
        <v>3</v>
      </c>
      <c r="H4" s="6">
        <f ca="1">IF(AND($A4&lt;&gt;"",$A4&lt;&gt;"TOTAL"),IF(AND([3]PDI_DES__C_C_E!$M2&lt;&gt;"",[3]PDI_DES__C_C_E!$M2&lt;&gt;0),[3]PDI_DES__C_C_E!$M2,""),IF($A4="TOTAL",SUM(INDIRECT("H4:H"&amp;ROW()-1)),""))</f>
        <v>1</v>
      </c>
      <c r="I4" s="6">
        <f ca="1">IF(AND($A4&lt;&gt;"",$A4&lt;&gt;"TOTAL"),IF(AND([3]PDI_DES__C_C_E!$O2&lt;&gt;"",[3]PDI_DES__C_C_E!$O2&lt;&gt;0),[3]PDI_DES__C_C_E!$O2,""),IF($A4="TOTAL",SUM(INDIRECT("I4:I"&amp;ROW()-1)),""))</f>
        <v>2</v>
      </c>
      <c r="J4" s="6">
        <f ca="1">IF(AND($A4&lt;&gt;"",$A4&lt;&gt;"TOTAL"),SUM(H4:I4),IF($A4="TOTAL",SUM(INDIRECT("J4:J"&amp;ROW()-1)),""))</f>
        <v>3</v>
      </c>
      <c r="K4" s="6">
        <f ca="1">IF(AND($A4&lt;&gt;"",$A4&lt;&gt;"TOTAL"),IF(AND([3]PDI_DES__C_C_E!$R2&lt;&gt;"",[3]PDI_DES__C_C_E!$R2&lt;&gt;0),[3]PDI_DES__C_C_E!$R2,""),IF($A4="TOTAL",SUM(INDIRECT("K4:K"&amp;ROW()-1)),""))</f>
        <v>1</v>
      </c>
      <c r="L4" s="6">
        <f ca="1">IF(AND($A4&lt;&gt;"",$A4&lt;&gt;"TOTAL"),IF(AND([3]PDI_DES__C_C_E!$T2&lt;&gt;"",[3]PDI_DES__C_C_E!$T2&lt;&gt;0),[3]PDI_DES__C_C_E!$T2,""),IF($A4="TOTAL",SUM(INDIRECT("L4:L"&amp;ROW()-1)),""))</f>
        <v>2</v>
      </c>
      <c r="M4" s="6">
        <f ca="1">IF(AND($A4&lt;&gt;"",$A4&lt;&gt;"TOTAL"),SUM(K4:L4),IF($A4="TOTAL",SUM(INDIRECT("M4:M"&amp;ROW()-1)),""))</f>
        <v>3</v>
      </c>
      <c r="N4" s="6">
        <f ca="1">IF(AND($A4&lt;&gt;"",$A4&lt;&gt;"TOTAL"),IF(AND([3]PDI_DES__C_C_E!$W2&lt;&gt;"",[3]PDI_DES__C_C_E!$W2&lt;&gt;0),[3]PDI_DES__C_C_E!$W2,""),IF($A4="TOTAL",SUM(INDIRECT("N4:N"&amp;ROW()-1)),""))</f>
        <v>1</v>
      </c>
      <c r="O4" s="6">
        <f ca="1">IF(AND($A4&lt;&gt;"",$A4&lt;&gt;"TOTAL"),IF(AND([3]PDI_DES__C_C_E!$Y2&lt;&gt;"",[3]PDI_DES__C_C_E!$Y2&lt;&gt;0),[3]PDI_DES__C_C_E!$Y2,""),IF($A4="TOTAL",SUM(INDIRECT("O4:O"&amp;ROW()-1)),""))</f>
        <v>1</v>
      </c>
      <c r="P4" s="6">
        <f ca="1">IF(AND($A4&lt;&gt;"",$A4&lt;&gt;"TOTAL"),SUM(N4:O4),IF($A4="TOTAL",SUM(INDIRECT("P4:P"&amp;ROW()-1)),""))</f>
        <v>2</v>
      </c>
      <c r="Q4" s="6">
        <f ca="1">IF(AND($A4&lt;&gt;"",$A4&lt;&gt;"TOTAL"),IF(AND([3]PDI_DES__C_C_E!$AB2&lt;&gt;"",[3]PDI_DES__C_C_E!$AB2&lt;&gt;0),[3]PDI_DES__C_C_E!$AB2,""),IF($A4="TOTAL",SUM(INDIRECT("Q4:Q"&amp;ROW()-1)),""))</f>
        <v>1</v>
      </c>
      <c r="R4" s="6">
        <f ca="1">IF(AND($A4&lt;&gt;"",$A4&lt;&gt;"TOTAL"),IF(AND([3]PDI_DES__C_C_E!$AD2&lt;&gt;"",[3]PDI_DES__C_C_E!$AD2&lt;&gt;0),[3]PDI_DES__C_C_E!$AD2,""),IF($A4="TOTAL",SUM(INDIRECT("R4:R"&amp;ROW()-1)),""))</f>
        <v>1</v>
      </c>
      <c r="S4" s="6">
        <f ca="1">IF(AND($A4&lt;&gt;"",$A4&lt;&gt;"TOTAL"),SUM(Q4:R4),IF($A4="TOTAL",SUM(INDIRECT("S4:S"&amp;ROW()-1)),""))</f>
        <v>2</v>
      </c>
      <c r="T4" s="6" t="str">
        <f ca="1">IF(AND($A4&lt;&gt;"",$A4&lt;&gt;"TOTAL"),IF(AND([3]PDI_DES__C_C_E!$AG2&lt;&gt;"",[3]PDI_DES__C_C_E!$AG2&lt;&gt;0),[3]PDI_DES__C_C_E!$AG2,""),IF($A4="TOTAL",SUM(INDIRECT("T4:T"&amp;ROW()-1)),""))</f>
        <v/>
      </c>
      <c r="U4" s="6">
        <f ca="1">IF(AND($A4&lt;&gt;"",$A4&lt;&gt;"TOTAL"),IF(AND([3]PDI_DES__C_C_E!$AI2&lt;&gt;"",[3]PDI_DES__C_C_E!$AI2&lt;&gt;0),[3]PDI_DES__C_C_E!$AI2,""),IF($A4="TOTAL",SUM(INDIRECT("U4:U"&amp;ROW()-1)),""))</f>
        <v>1</v>
      </c>
      <c r="V4" s="6">
        <f ca="1">IF(AND($A4&lt;&gt;"",$A4&lt;&gt;"TOTAL"),SUM(T4:U4),IF($A4="TOTAL",SUM(INDIRECT("V4:V"&amp;ROW()-1)),""))</f>
        <v>1</v>
      </c>
      <c r="W4" s="6" t="str">
        <f ca="1">IF(AND($A4&lt;&gt;"",$A4&lt;&gt;"TOTAL"),IF(AND([3]PDI_DES__C_C_E!$AL2&lt;&gt;"",[3]PDI_DES__C_C_E!$AL2&lt;&gt;0),[3]PDI_DES__C_C_E!$AL2,""),IF($A4="TOTAL",SUM(INDIRECT("W4:W"&amp;ROW()-1)),""))</f>
        <v/>
      </c>
      <c r="X4" s="6">
        <f ca="1">IF(AND($A4&lt;&gt;"",$A4&lt;&gt;"TOTAL"),IF(AND([3]PDI_DES__C_C_E!$AN2&lt;&gt;"",[3]PDI_DES__C_C_E!$AN2&lt;&gt;0),[3]PDI_DES__C_C_E!$AN2,""),IF($A4="TOTAL",SUM(INDIRECT("X4:X"&amp;ROW()-1)),""))</f>
        <v>1</v>
      </c>
      <c r="Y4" s="6">
        <f ca="1">IF(AND($A4&lt;&gt;"",$A4&lt;&gt;"TOTAL"),SUM(W4:X4),IF($A4="TOTAL",SUM(INDIRECT("Y4:Y"&amp;ROW()-1)),""))</f>
        <v>1</v>
      </c>
      <c r="Z4" s="6" t="str">
        <f ca="1">IF(AND($A4&lt;&gt;"",$A4&lt;&gt;"TOTAL"),IF(AND([3]PDI_DES__C_C_E!$AQ2&lt;&gt;"",[3]PDI_DES__C_C_E!$AQ2&lt;&gt;0),[3]PDI_DES__C_C_E!$AQ2,""),IF($A4="TOTAL",SUM(INDIRECT("Z4:Z"&amp;ROW()-1)),""))</f>
        <v/>
      </c>
      <c r="AA4" s="6" t="str">
        <f ca="1">IF(AND($A4&lt;&gt;"",$A4&lt;&gt;"TOTAL"),IF(AND([3]PDI_DES__C_C_E!$AS2&lt;&gt;"",[3]PDI_DES__C_C_E!$AS2&lt;&gt;0),[3]PDI_DES__C_C_E!$AS2,""),IF($A4="TOTAL",SUM(INDIRECT("AA4:AA"&amp;ROW()-1)),""))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IF(AND($A4&lt;&gt;"",$A4&lt;&gt;"TOTAL"),IF(AND([3]PDI_DES__C_C_E!$AV2&lt;&gt;"",[3]PDI_DES__C_C_E!$AV2&lt;&gt;0),[3]PDI_DES__C_C_E!$AV2,""),IF($A4="TOTAL",SUM(INDIRECT("AC4:AC"&amp;ROW()-1)),""))</f>
        <v/>
      </c>
      <c r="AD4" s="6" t="str">
        <f ca="1">IF(AND($A4&lt;&gt;"",$A4&lt;&gt;"TOTAL"),IF(AND([3]PDI_DES__C_C_E!$AX2&lt;&gt;"",[3]PDI_DES__C_C_E!$AX2&lt;&gt;0),[3]PDI_DES__C_C_E!$AX2,""),IF($A4="TOTAL",SUM(INDIRECT("AD4:AD"&amp;ROW()-1)),""))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IF(AND($A4&lt;&gt;"",$A4&lt;&gt;"TOTAL"),IF(AND([3]PDI_DES__C_C_E!$BA2&lt;&gt;"",[3]PDI_DES__C_C_E!$BA2&lt;&gt;0),[3]PDI_DES__C_C_E!$BA2,""),IF($A4="TOTAL",SUM(INDIRECT("AF4:AF"&amp;ROW()-1)),""))</f>
        <v/>
      </c>
      <c r="AG4" s="6" t="str">
        <f ca="1">IF(AND($A4&lt;&gt;"",$A4&lt;&gt;"TOTAL"),IF(AND([3]PDI_DES__C_C_E!$BC2&lt;&gt;"",[3]PDI_DES__C_C_E!$BC2&lt;&gt;0),[3]PDI_DES__C_C_E!$BC2,""),IF($A4="TOTAL",SUM(INDIRECT("AG4:AG"&amp;ROW()-1)),""))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IF(AND($A4&lt;&gt;"",$A4&lt;&gt;"TOTAL"),IF(AND([3]PDI_DES__C_C_E!$BF2&lt;&gt;"",[3]PDI_DES__C_C_E!$BF2&lt;&gt;0),[3]PDI_DES__C_C_E!$BF2,""),IF($A4="TOTAL",SUM(INDIRECT("AI4:AI"&amp;ROW()-1)),""))</f>
        <v/>
      </c>
      <c r="AJ4" s="6" t="str">
        <f ca="1">IF(AND($A4&lt;&gt;"",$A4&lt;&gt;"TOTAL"),IF(AND([3]PDI_DES__C_C_E!$BH2&lt;&gt;"",[3]PDI_DES__C_C_E!$BH2&lt;&gt;0),[3]PDI_DES__C_C_E!$BH2,""),IF($A4="TOTAL",SUM(INDIRECT("AJ4:AJ"&amp;ROW()-1)),""))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IF(AND($A4&lt;&gt;"",$A4&lt;&gt;"TOTAL"),IF(AND([3]PDI_DES__C_C_E!$BK2&lt;&gt;"",[3]PDI_DES__C_C_E!$BK2&lt;&gt;0),[3]PDI_DES__C_C_E!$BK2,""),IF($A4="TOTAL",SUM(INDIRECT("AL4:AL"&amp;ROW()-1)),""))</f>
        <v/>
      </c>
      <c r="AM4" s="6" t="str">
        <f ca="1">IF(AND($A4&lt;&gt;"",$A4&lt;&gt;"TOTAL"),IF(AND([3]PDI_DES__C_C_E!$BM2&lt;&gt;"",[3]PDI_DES__C_C_E!$BM2&lt;&gt;0),[3]PDI_DES__C_C_E!$BM2,""),IF($A4="TOTAL",SUM(INDIRECT("AM4:AM"&amp;ROW()-1)),""))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IF(AND($A4&lt;&gt;"",$A4&lt;&gt;"TOTAL"),IF(AND([3]PDI_DES__C_C_E!$BP2&lt;&gt;"",[3]PDI_DES__C_C_E!$BP2&lt;&gt;0),[3]PDI_DES__C_C_E!$BP2,""),IF($A4="TOTAL",SUM(INDIRECT("AO4:AO"&amp;ROW()-1)),""))</f>
        <v/>
      </c>
      <c r="AP4" s="6" t="str">
        <f ca="1">IF(AND($A4&lt;&gt;"",$A4&lt;&gt;"TOTAL"),IF(AND([3]PDI_DES__C_C_E!$BR2&lt;&gt;"",[3]PDI_DES__C_C_E!$BR2&lt;&gt;0),[3]PDI_DES__C_C_E!$BR2,""),IF($A4="TOTAL",SUM(INDIRECT("AP4:AP"&amp;ROW()-1)),""))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IF(AND($A4&lt;&gt;"",$A4&lt;&gt;"TOTAL"),IF(AND([3]PDI_DES__C_C_E!$BU2&lt;&gt;"",[3]PDI_DES__C_C_E!$BU2&lt;&gt;0),[3]PDI_DES__C_C_E!$BU2,""),IF($A4="TOTAL",SUM(INDIRECT("AR4:AR"&amp;ROW()-1)),""))</f>
        <v/>
      </c>
      <c r="AS4" s="6" t="str">
        <f ca="1">IF(AND($A4&lt;&gt;"",$A4&lt;&gt;"TOTAL"),IF(AND([3]PDI_DES__C_C_E!$BW2&lt;&gt;"",[3]PDI_DES__C_C_E!$BW2&lt;&gt;0),[3]PDI_DES__C_C_E!$BW2,""),IF($A4="TOTAL",SUM(INDIRECT("AS4:AS"&amp;ROW()-1)),""))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IF(AND($A4&lt;&gt;"",$A4&lt;&gt;"TOTAL"),IF(AND([3]PDI_DES__C_C_E!$BZ2&lt;&gt;"",[3]PDI_DES__C_C_E!$BZ2&lt;&gt;0),[3]PDI_DES__C_C_E!$BZ2,""),IF($A4="TOTAL",SUM(INDIRECT("AU4:AU"&amp;ROW()-1)),""))</f>
        <v/>
      </c>
      <c r="AV4" s="6" t="str">
        <f ca="1">IF(AND($A4&lt;&gt;"",$A4&lt;&gt;"TOTAL"),IF(AND([3]PDI_DES__C_C_E!$CB2&lt;&gt;"",[3]PDI_DES__C_C_E!$CB2&lt;&gt;0),[3]PDI_DES__C_C_E!$CB2,""),IF($A4="TOTAL",SUM(INDIRECT("AV4:AV"&amp;ROW()-1)),""))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IF(AND($A4&lt;&gt;"",$A4&lt;&gt;"TOTAL"),IF(AND([3]PDI_DES__C_C_E!$CE2&lt;&gt;"",[3]PDI_DES__C_C_E!$CE2&lt;&gt;0),[3]PDI_DES__C_C_E!$CE2,""),IF($A4="TOTAL",SUM(INDIRECT("AX4:AX"&amp;ROW()-1)),""))</f>
        <v/>
      </c>
      <c r="AY4" s="6" t="str">
        <f ca="1">IF(AND($A4&lt;&gt;"",$A4&lt;&gt;"TOTAL"),IF(AND([3]PDI_DES__C_C_E!$CG2&lt;&gt;"",[3]PDI_DES__C_C_E!$CG2&lt;&gt;0),[3]PDI_DES__C_C_E!$CG2,""),IF($A4="TOTAL",SUM(INDIRECT("AY4:AY"&amp;ROW()-1)),""))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IF(AND($A4&lt;&gt;"",$A4&lt;&gt;"TOTAL"),IF(AND([3]PDI_DES__C_C_E!$CJ2&lt;&gt;"",[3]PDI_DES__C_C_E!$CJ2&lt;&gt;0),[3]PDI_DES__C_C_E!$CJ2,""),IF($A4="TOTAL",SUM(INDIRECT("BA4:BA"&amp;ROW()-1)),""))</f>
        <v/>
      </c>
      <c r="BB4" s="6" t="str">
        <f ca="1">IF(AND($A4&lt;&gt;"",$A4&lt;&gt;"TOTAL"),IF(AND([3]PDI_DES__C_C_E!$CL2&lt;&gt;"",[3]PDI_DES__C_C_E!$CL2&lt;&gt;0),[3]PDI_DES__C_C_E!$CL2,""),IF($A4="TOTAL",SUM(INDIRECT("BB4:BB"&amp;ROW()-1)),""))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IF(AND($A4&lt;&gt;"",$A4&lt;&gt;"TOTAL"),IF(AND([3]PDI_DES__C_C_E!$CO2&lt;&gt;"",[3]PDI_DES__C_C_E!$CO2&lt;&gt;0),[3]PDI_DES__C_C_E!$CO2,""),IF($A4="TOTAL",SUM(INDIRECT("BD4:BD"&amp;ROW()-1)),""))</f>
        <v/>
      </c>
      <c r="BE4" s="6" t="str">
        <f ca="1">IF(AND($A4&lt;&gt;"",$A4&lt;&gt;"TOTAL"),IF(AND([3]PDI_DES__C_C_E!$CQ2&lt;&gt;"",[3]PDI_DES__C_C_E!$CQ2&lt;&gt;0),[3]PDI_DES__C_C_E!$CQ2,""),IF($A4="TOTAL",SUM(INDIRECT("BE4:BE"&amp;ROW()-1)),""))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IF([3]PDI_DES__C_C_E!$B3&lt;&gt;"",[3]PDI_DES__C_C_E!$B3,IF(AND([3]PDI_DES__C_C_E!$B3="",[3]PDI_DES__C_C_E!$B4="",[3]PDI_DES__C_C_E!$B2=""),"","TOTAL"))</f>
        <v>Catedrático de Escuela Universitaria</v>
      </c>
      <c r="B5" s="6">
        <f ca="1">IF(AND($A5&lt;&gt;"",$A5&lt;&gt;"TOTAL"),IF(AND([3]PDI_DES__C_C_E!$C3&lt;&gt;"",[3]PDI_DES__C_C_E!$C3&lt;&gt;0),[3]PDI_DES__C_C_E!$C3,""),IF($A5="TOTAL",SUM(INDIRECT("B4:B"&amp;ROW()-1)),""))</f>
        <v>2</v>
      </c>
      <c r="C5" s="6">
        <f ca="1">IF(AND($A5&lt;&gt;"",$A5&lt;&gt;"TOTAL"),IF(AND([3]PDI_DES__C_C_E!$E3&lt;&gt;"",[3]PDI_DES__C_C_E!$E3&lt;&gt;0),[3]PDI_DES__C_C_E!$E3,""),IF($A5="TOTAL",SUM(INDIRECT("C4:C"&amp;ROW()-1)),""))</f>
        <v>5</v>
      </c>
      <c r="D5" s="6">
        <f t="shared" ref="D5:D68" ca="1" si="0">IF(AND($A5&lt;&gt;"",$A5&lt;&gt;"TOTAL"),SUM(B5:C5),IF($A5="TOTAL",SUM(INDIRECT("D4:D"&amp;ROW()-1)),""))</f>
        <v>7</v>
      </c>
      <c r="E5" s="6">
        <f ca="1">IF(AND($A5&lt;&gt;"",$A5&lt;&gt;"TOTAL"),IF(AND([3]PDI_DES__C_C_E!$H3&lt;&gt;"",[3]PDI_DES__C_C_E!$H3&lt;&gt;0),[3]PDI_DES__C_C_E!$H3,""),IF($A5="TOTAL",SUM(INDIRECT("E4:E"&amp;ROW()-1)),""))</f>
        <v>2</v>
      </c>
      <c r="F5" s="6">
        <f ca="1">IF(AND($A5&lt;&gt;"",$A5&lt;&gt;"TOTAL"),IF(AND([3]PDI_DES__C_C_E!$J3&lt;&gt;"",[3]PDI_DES__C_C_E!$J3&lt;&gt;0),[3]PDI_DES__C_C_E!$J3,""),IF($A5="TOTAL",SUM(INDIRECT("F4:F"&amp;ROW()-1)),""))</f>
        <v>4</v>
      </c>
      <c r="G5" s="6">
        <f t="shared" ref="G5:G68" ca="1" si="1">IF(AND($A5&lt;&gt;"",$A5&lt;&gt;"TOTAL"),SUM(E5:F5),IF($A5="TOTAL",SUM(INDIRECT("G4:G"&amp;ROW()-1)),""))</f>
        <v>6</v>
      </c>
      <c r="H5" s="6">
        <f ca="1">IF(AND($A5&lt;&gt;"",$A5&lt;&gt;"TOTAL"),IF(AND([3]PDI_DES__C_C_E!$M3&lt;&gt;"",[3]PDI_DES__C_C_E!$M3&lt;&gt;0),[3]PDI_DES__C_C_E!$M3,""),IF($A5="TOTAL",SUM(INDIRECT("H4:H"&amp;ROW()-1)),""))</f>
        <v>2</v>
      </c>
      <c r="I5" s="6">
        <f ca="1">IF(AND($A5&lt;&gt;"",$A5&lt;&gt;"TOTAL"),IF(AND([3]PDI_DES__C_C_E!$O3&lt;&gt;"",[3]PDI_DES__C_C_E!$O3&lt;&gt;0),[3]PDI_DES__C_C_E!$O3,""),IF($A5="TOTAL",SUM(INDIRECT("I4:I"&amp;ROW()-1)),""))</f>
        <v>4</v>
      </c>
      <c r="J5" s="6">
        <f t="shared" ref="J5:J68" ca="1" si="2">IF(AND($A5&lt;&gt;"",$A5&lt;&gt;"TOTAL"),SUM(H5:I5),IF($A5="TOTAL",SUM(INDIRECT("J4:J"&amp;ROW()-1)),""))</f>
        <v>6</v>
      </c>
      <c r="K5" s="6">
        <f ca="1">IF(AND($A5&lt;&gt;"",$A5&lt;&gt;"TOTAL"),IF(AND([3]PDI_DES__C_C_E!$R3&lt;&gt;"",[3]PDI_DES__C_C_E!$R3&lt;&gt;0),[3]PDI_DES__C_C_E!$R3,""),IF($A5="TOTAL",SUM(INDIRECT("K4:K"&amp;ROW()-1)),""))</f>
        <v>1</v>
      </c>
      <c r="L5" s="6">
        <f ca="1">IF(AND($A5&lt;&gt;"",$A5&lt;&gt;"TOTAL"),IF(AND([3]PDI_DES__C_C_E!$T3&lt;&gt;"",[3]PDI_DES__C_C_E!$T3&lt;&gt;0),[3]PDI_DES__C_C_E!$T3,""),IF($A5="TOTAL",SUM(INDIRECT("L4:L"&amp;ROW()-1)),""))</f>
        <v>4</v>
      </c>
      <c r="M5" s="6">
        <f t="shared" ref="M5:M68" ca="1" si="3">IF(AND($A5&lt;&gt;"",$A5&lt;&gt;"TOTAL"),SUM(K5:L5),IF($A5="TOTAL",SUM(INDIRECT("M4:M"&amp;ROW()-1)),""))</f>
        <v>5</v>
      </c>
      <c r="N5" s="6" t="str">
        <f ca="1">IF(AND($A5&lt;&gt;"",$A5&lt;&gt;"TOTAL"),IF(AND([3]PDI_DES__C_C_E!$W3&lt;&gt;"",[3]PDI_DES__C_C_E!$W3&lt;&gt;0),[3]PDI_DES__C_C_E!$W3,""),IF($A5="TOTAL",SUM(INDIRECT("N4:N"&amp;ROW()-1)),""))</f>
        <v/>
      </c>
      <c r="O5" s="6">
        <f ca="1">IF(AND($A5&lt;&gt;"",$A5&lt;&gt;"TOTAL"),IF(AND([3]PDI_DES__C_C_E!$Y3&lt;&gt;"",[3]PDI_DES__C_C_E!$Y3&lt;&gt;0),[3]PDI_DES__C_C_E!$Y3,""),IF($A5="TOTAL",SUM(INDIRECT("O4:O"&amp;ROW()-1)),""))</f>
        <v>3</v>
      </c>
      <c r="P5" s="6">
        <f t="shared" ref="P5:P68" ca="1" si="4">IF(AND($A5&lt;&gt;"",$A5&lt;&gt;"TOTAL"),SUM(N5:O5),IF($A5="TOTAL",SUM(INDIRECT("P4:P"&amp;ROW()-1)),""))</f>
        <v>3</v>
      </c>
      <c r="Q5" s="6" t="str">
        <f ca="1">IF(AND($A5&lt;&gt;"",$A5&lt;&gt;"TOTAL"),IF(AND([3]PDI_DES__C_C_E!$AB3&lt;&gt;"",[3]PDI_DES__C_C_E!$AB3&lt;&gt;0),[3]PDI_DES__C_C_E!$AB3,""),IF($A5="TOTAL",SUM(INDIRECT("Q4:Q"&amp;ROW()-1)),""))</f>
        <v/>
      </c>
      <c r="R5" s="6">
        <f ca="1">IF(AND($A5&lt;&gt;"",$A5&lt;&gt;"TOTAL"),IF(AND([3]PDI_DES__C_C_E!$AD3&lt;&gt;"",[3]PDI_DES__C_C_E!$AD3&lt;&gt;0),[3]PDI_DES__C_C_E!$AD3,""),IF($A5="TOTAL",SUM(INDIRECT("R4:R"&amp;ROW()-1)),""))</f>
        <v>3</v>
      </c>
      <c r="S5" s="6">
        <f t="shared" ref="S5:S68" ca="1" si="5">IF(AND($A5&lt;&gt;"",$A5&lt;&gt;"TOTAL"),SUM(Q5:R5),IF($A5="TOTAL",SUM(INDIRECT("S4:S"&amp;ROW()-1)),""))</f>
        <v>3</v>
      </c>
      <c r="T5" s="6" t="str">
        <f ca="1">IF(AND($A5&lt;&gt;"",$A5&lt;&gt;"TOTAL"),IF(AND([3]PDI_DES__C_C_E!$AG3&lt;&gt;"",[3]PDI_DES__C_C_E!$AG3&lt;&gt;0),[3]PDI_DES__C_C_E!$AG3,""),IF($A5="TOTAL",SUM(INDIRECT("T4:T"&amp;ROW()-1)),""))</f>
        <v/>
      </c>
      <c r="U5" s="6">
        <f ca="1">IF(AND($A5&lt;&gt;"",$A5&lt;&gt;"TOTAL"),IF(AND([3]PDI_DES__C_C_E!$AI3&lt;&gt;"",[3]PDI_DES__C_C_E!$AI3&lt;&gt;0),[3]PDI_DES__C_C_E!$AI3,""),IF($A5="TOTAL",SUM(INDIRECT("U4:U"&amp;ROW()-1)),""))</f>
        <v>3</v>
      </c>
      <c r="V5" s="6">
        <f t="shared" ref="V5:V68" ca="1" si="6">IF(AND($A5&lt;&gt;"",$A5&lt;&gt;"TOTAL"),SUM(T5:U5),IF($A5="TOTAL",SUM(INDIRECT("V4:V"&amp;ROW()-1)),""))</f>
        <v>3</v>
      </c>
      <c r="W5" s="6" t="str">
        <f ca="1">IF(AND($A5&lt;&gt;"",$A5&lt;&gt;"TOTAL"),IF(AND([3]PDI_DES__C_C_E!$AL3&lt;&gt;"",[3]PDI_DES__C_C_E!$AL3&lt;&gt;0),[3]PDI_DES__C_C_E!$AL3,""),IF($A5="TOTAL",SUM(INDIRECT("W4:W"&amp;ROW()-1)),""))</f>
        <v/>
      </c>
      <c r="X5" s="6">
        <f ca="1">IF(AND($A5&lt;&gt;"",$A5&lt;&gt;"TOTAL"),IF(AND([3]PDI_DES__C_C_E!$AN3&lt;&gt;"",[3]PDI_DES__C_C_E!$AN3&lt;&gt;0),[3]PDI_DES__C_C_E!$AN3,""),IF($A5="TOTAL",SUM(INDIRECT("X4:X"&amp;ROW()-1)),""))</f>
        <v>2</v>
      </c>
      <c r="Y5" s="6">
        <f t="shared" ref="Y5:Y68" ca="1" si="7">IF(AND($A5&lt;&gt;"",$A5&lt;&gt;"TOTAL"),SUM(W5:X5),IF($A5="TOTAL",SUM(INDIRECT("Y4:Y"&amp;ROW()-1)),""))</f>
        <v>2</v>
      </c>
      <c r="Z5" s="6" t="str">
        <f ca="1">IF(AND($A5&lt;&gt;"",$A5&lt;&gt;"TOTAL"),IF(AND([3]PDI_DES__C_C_E!$AQ3&lt;&gt;"",[3]PDI_DES__C_C_E!$AQ3&lt;&gt;0),[3]PDI_DES__C_C_E!$AQ3,""),IF($A5="TOTAL",SUM(INDIRECT("Z4:Z"&amp;ROW()-1)),""))</f>
        <v/>
      </c>
      <c r="AA5" s="6" t="str">
        <f ca="1">IF(AND($A5&lt;&gt;"",$A5&lt;&gt;"TOTAL"),IF(AND([3]PDI_DES__C_C_E!$AS3&lt;&gt;"",[3]PDI_DES__C_C_E!$AS3&lt;&gt;0),[3]PDI_DES__C_C_E!$AS3,""),IF($A5="TOTAL",SUM(INDIRECT("AA4:AA"&amp;ROW()-1)),""))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IF(AND($A5&lt;&gt;"",$A5&lt;&gt;"TOTAL"),IF(AND([3]PDI_DES__C_C_E!$AV3&lt;&gt;"",[3]PDI_DES__C_C_E!$AV3&lt;&gt;0),[3]PDI_DES__C_C_E!$AV3,""),IF($A5="TOTAL",SUM(INDIRECT("AC4:AC"&amp;ROW()-1)),""))</f>
        <v/>
      </c>
      <c r="AD5" s="6" t="str">
        <f ca="1">IF(AND($A5&lt;&gt;"",$A5&lt;&gt;"TOTAL"),IF(AND([3]PDI_DES__C_C_E!$AX3&lt;&gt;"",[3]PDI_DES__C_C_E!$AX3&lt;&gt;0),[3]PDI_DES__C_C_E!$AX3,""),IF($A5="TOTAL",SUM(INDIRECT("AD4:AD"&amp;ROW()-1)),""))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IF(AND($A5&lt;&gt;"",$A5&lt;&gt;"TOTAL"),IF(AND([3]PDI_DES__C_C_E!$BA3&lt;&gt;"",[3]PDI_DES__C_C_E!$BA3&lt;&gt;0),[3]PDI_DES__C_C_E!$BA3,""),IF($A5="TOTAL",SUM(INDIRECT("AF4:AF"&amp;ROW()-1)),""))</f>
        <v/>
      </c>
      <c r="AG5" s="6" t="str">
        <f ca="1">IF(AND($A5&lt;&gt;"",$A5&lt;&gt;"TOTAL"),IF(AND([3]PDI_DES__C_C_E!$BC3&lt;&gt;"",[3]PDI_DES__C_C_E!$BC3&lt;&gt;0),[3]PDI_DES__C_C_E!$BC3,""),IF($A5="TOTAL",SUM(INDIRECT("AG4:AG"&amp;ROW()-1)),""))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IF(AND($A5&lt;&gt;"",$A5&lt;&gt;"TOTAL"),IF(AND([3]PDI_DES__C_C_E!$BF3&lt;&gt;"",[3]PDI_DES__C_C_E!$BF3&lt;&gt;0),[3]PDI_DES__C_C_E!$BF3,""),IF($A5="TOTAL",SUM(INDIRECT("AI4:AI"&amp;ROW()-1)),""))</f>
        <v/>
      </c>
      <c r="AJ5" s="6" t="str">
        <f ca="1">IF(AND($A5&lt;&gt;"",$A5&lt;&gt;"TOTAL"),IF(AND([3]PDI_DES__C_C_E!$BH3&lt;&gt;"",[3]PDI_DES__C_C_E!$BH3&lt;&gt;0),[3]PDI_DES__C_C_E!$BH3,""),IF($A5="TOTAL",SUM(INDIRECT("AJ4:AJ"&amp;ROW()-1)),""))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IF(AND($A5&lt;&gt;"",$A5&lt;&gt;"TOTAL"),IF(AND([3]PDI_DES__C_C_E!$BK3&lt;&gt;"",[3]PDI_DES__C_C_E!$BK3&lt;&gt;0),[3]PDI_DES__C_C_E!$BK3,""),IF($A5="TOTAL",SUM(INDIRECT("AL4:AL"&amp;ROW()-1)),""))</f>
        <v/>
      </c>
      <c r="AM5" s="6" t="str">
        <f ca="1">IF(AND($A5&lt;&gt;"",$A5&lt;&gt;"TOTAL"),IF(AND([3]PDI_DES__C_C_E!$BM3&lt;&gt;"",[3]PDI_DES__C_C_E!$BM3&lt;&gt;0),[3]PDI_DES__C_C_E!$BM3,""),IF($A5="TOTAL",SUM(INDIRECT("AM4:AM"&amp;ROW()-1)),""))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IF(AND($A5&lt;&gt;"",$A5&lt;&gt;"TOTAL"),IF(AND([3]PDI_DES__C_C_E!$BP3&lt;&gt;"",[3]PDI_DES__C_C_E!$BP3&lt;&gt;0),[3]PDI_DES__C_C_E!$BP3,""),IF($A5="TOTAL",SUM(INDIRECT("AO4:AO"&amp;ROW()-1)),""))</f>
        <v/>
      </c>
      <c r="AP5" s="6" t="str">
        <f ca="1">IF(AND($A5&lt;&gt;"",$A5&lt;&gt;"TOTAL"),IF(AND([3]PDI_DES__C_C_E!$BR3&lt;&gt;"",[3]PDI_DES__C_C_E!$BR3&lt;&gt;0),[3]PDI_DES__C_C_E!$BR3,""),IF($A5="TOTAL",SUM(INDIRECT("AP4:AP"&amp;ROW()-1)),""))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IF(AND($A5&lt;&gt;"",$A5&lt;&gt;"TOTAL"),IF(AND([3]PDI_DES__C_C_E!$BU3&lt;&gt;"",[3]PDI_DES__C_C_E!$BU3&lt;&gt;0),[3]PDI_DES__C_C_E!$BU3,""),IF($A5="TOTAL",SUM(INDIRECT("AR4:AR"&amp;ROW()-1)),""))</f>
        <v/>
      </c>
      <c r="AS5" s="6" t="str">
        <f ca="1">IF(AND($A5&lt;&gt;"",$A5&lt;&gt;"TOTAL"),IF(AND([3]PDI_DES__C_C_E!$BW3&lt;&gt;"",[3]PDI_DES__C_C_E!$BW3&lt;&gt;0),[3]PDI_DES__C_C_E!$BW3,""),IF($A5="TOTAL",SUM(INDIRECT("AS4:AS"&amp;ROW()-1)),""))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IF(AND($A5&lt;&gt;"",$A5&lt;&gt;"TOTAL"),IF(AND([3]PDI_DES__C_C_E!$BZ3&lt;&gt;"",[3]PDI_DES__C_C_E!$BZ3&lt;&gt;0),[3]PDI_DES__C_C_E!$BZ3,""),IF($A5="TOTAL",SUM(INDIRECT("AU4:AU"&amp;ROW()-1)),""))</f>
        <v/>
      </c>
      <c r="AV5" s="6" t="str">
        <f ca="1">IF(AND($A5&lt;&gt;"",$A5&lt;&gt;"TOTAL"),IF(AND([3]PDI_DES__C_C_E!$CB3&lt;&gt;"",[3]PDI_DES__C_C_E!$CB3&lt;&gt;0),[3]PDI_DES__C_C_E!$CB3,""),IF($A5="TOTAL",SUM(INDIRECT("AV4:AV"&amp;ROW()-1)),""))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IF(AND($A5&lt;&gt;"",$A5&lt;&gt;"TOTAL"),IF(AND([3]PDI_DES__C_C_E!$CE3&lt;&gt;"",[3]PDI_DES__C_C_E!$CE3&lt;&gt;0),[3]PDI_DES__C_C_E!$CE3,""),IF($A5="TOTAL",SUM(INDIRECT("AX4:AX"&amp;ROW()-1)),""))</f>
        <v/>
      </c>
      <c r="AY5" s="6" t="str">
        <f ca="1">IF(AND($A5&lt;&gt;"",$A5&lt;&gt;"TOTAL"),IF(AND([3]PDI_DES__C_C_E!$CG3&lt;&gt;"",[3]PDI_DES__C_C_E!$CG3&lt;&gt;0),[3]PDI_DES__C_C_E!$CG3,""),IF($A5="TOTAL",SUM(INDIRECT("AY4:AY"&amp;ROW()-1)),""))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IF(AND($A5&lt;&gt;"",$A5&lt;&gt;"TOTAL"),IF(AND([3]PDI_DES__C_C_E!$CJ3&lt;&gt;"",[3]PDI_DES__C_C_E!$CJ3&lt;&gt;0),[3]PDI_DES__C_C_E!$CJ3,""),IF($A5="TOTAL",SUM(INDIRECT("BA4:BA"&amp;ROW()-1)),""))</f>
        <v/>
      </c>
      <c r="BB5" s="6" t="str">
        <f ca="1">IF(AND($A5&lt;&gt;"",$A5&lt;&gt;"TOTAL"),IF(AND([3]PDI_DES__C_C_E!$CL3&lt;&gt;"",[3]PDI_DES__C_C_E!$CL3&lt;&gt;0),[3]PDI_DES__C_C_E!$CL3,""),IF($A5="TOTAL",SUM(INDIRECT("BB4:BB"&amp;ROW()-1)),""))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IF(AND($A5&lt;&gt;"",$A5&lt;&gt;"TOTAL"),IF(AND([3]PDI_DES__C_C_E!$CO3&lt;&gt;"",[3]PDI_DES__C_C_E!$CO3&lt;&gt;0),[3]PDI_DES__C_C_E!$CO3,""),IF($A5="TOTAL",SUM(INDIRECT("BD4:BD"&amp;ROW()-1)),""))</f>
        <v/>
      </c>
      <c r="BE5" s="6" t="str">
        <f ca="1">IF(AND($A5&lt;&gt;"",$A5&lt;&gt;"TOTAL"),IF(AND([3]PDI_DES__C_C_E!$CQ3&lt;&gt;"",[3]PDI_DES__C_C_E!$CQ3&lt;&gt;0),[3]PDI_DES__C_C_E!$CQ3,""),IF($A5="TOTAL",SUM(INDIRECT("BE4:BE"&amp;ROW()-1)),""))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IF([3]PDI_DES__C_C_E!$B4&lt;&gt;"",[3]PDI_DES__C_C_E!$B4,IF(AND([3]PDI_DES__C_C_E!$B4="",[3]PDI_DES__C_C_E!$B5="",[3]PDI_DES__C_C_E!$B3=""),"","TOTAL"))</f>
        <v>Catedrático de Universidad</v>
      </c>
      <c r="B6" s="6">
        <f ca="1">IF(AND($A6&lt;&gt;"",$A6&lt;&gt;"TOTAL"),IF(AND([3]PDI_DES__C_C_E!$C4&lt;&gt;"",[3]PDI_DES__C_C_E!$C4&lt;&gt;0),[3]PDI_DES__C_C_E!$C4,""),IF($A6="TOTAL",SUM(INDIRECT("B4:B"&amp;ROW()-1)),""))</f>
        <v>11</v>
      </c>
      <c r="C6" s="6">
        <f ca="1">IF(AND($A6&lt;&gt;"",$A6&lt;&gt;"TOTAL"),IF(AND([3]PDI_DES__C_C_E!$E4&lt;&gt;"",[3]PDI_DES__C_C_E!$E4&lt;&gt;0),[3]PDI_DES__C_C_E!$E4,""),IF($A6="TOTAL",SUM(INDIRECT("C4:C"&amp;ROW()-1)),""))</f>
        <v>32</v>
      </c>
      <c r="D6" s="6">
        <f t="shared" ca="1" si="0"/>
        <v>43</v>
      </c>
      <c r="E6" s="6">
        <f ca="1">IF(AND($A6&lt;&gt;"",$A6&lt;&gt;"TOTAL"),IF(AND([3]PDI_DES__C_C_E!$H4&lt;&gt;"",[3]PDI_DES__C_C_E!$H4&lt;&gt;0),[3]PDI_DES__C_C_E!$H4,""),IF($A6="TOTAL",SUM(INDIRECT("E4:E"&amp;ROW()-1)),""))</f>
        <v>11</v>
      </c>
      <c r="F6" s="6">
        <f ca="1">IF(AND($A6&lt;&gt;"",$A6&lt;&gt;"TOTAL"),IF(AND([3]PDI_DES__C_C_E!$J4&lt;&gt;"",[3]PDI_DES__C_C_E!$J4&lt;&gt;0),[3]PDI_DES__C_C_E!$J4,""),IF($A6="TOTAL",SUM(INDIRECT("F4:F"&amp;ROW()-1)),""))</f>
        <v>32</v>
      </c>
      <c r="G6" s="6">
        <f t="shared" ca="1" si="1"/>
        <v>43</v>
      </c>
      <c r="H6" s="6">
        <f ca="1">IF(AND($A6&lt;&gt;"",$A6&lt;&gt;"TOTAL"),IF(AND([3]PDI_DES__C_C_E!$M4&lt;&gt;"",[3]PDI_DES__C_C_E!$M4&lt;&gt;0),[3]PDI_DES__C_C_E!$M4,""),IF($A6="TOTAL",SUM(INDIRECT("H4:H"&amp;ROW()-1)),""))</f>
        <v>11</v>
      </c>
      <c r="I6" s="6">
        <f ca="1">IF(AND($A6&lt;&gt;"",$A6&lt;&gt;"TOTAL"),IF(AND([3]PDI_DES__C_C_E!$O4&lt;&gt;"",[3]PDI_DES__C_C_E!$O4&lt;&gt;0),[3]PDI_DES__C_C_E!$O4,""),IF($A6="TOTAL",SUM(INDIRECT("I4:I"&amp;ROW()-1)),""))</f>
        <v>32</v>
      </c>
      <c r="J6" s="6">
        <f t="shared" ca="1" si="2"/>
        <v>43</v>
      </c>
      <c r="K6" s="6">
        <f ca="1">IF(AND($A6&lt;&gt;"",$A6&lt;&gt;"TOTAL"),IF(AND([3]PDI_DES__C_C_E!$R4&lt;&gt;"",[3]PDI_DES__C_C_E!$R4&lt;&gt;0),[3]PDI_DES__C_C_E!$R4,""),IF($A6="TOTAL",SUM(INDIRECT("K4:K"&amp;ROW()-1)),""))</f>
        <v>10</v>
      </c>
      <c r="L6" s="6">
        <f ca="1">IF(AND($A6&lt;&gt;"",$A6&lt;&gt;"TOTAL"),IF(AND([3]PDI_DES__C_C_E!$T4&lt;&gt;"",[3]PDI_DES__C_C_E!$T4&lt;&gt;0),[3]PDI_DES__C_C_E!$T4,""),IF($A6="TOTAL",SUM(INDIRECT("L4:L"&amp;ROW()-1)),""))</f>
        <v>31</v>
      </c>
      <c r="M6" s="6">
        <f t="shared" ca="1" si="3"/>
        <v>41</v>
      </c>
      <c r="N6" s="6">
        <f ca="1">IF(AND($A6&lt;&gt;"",$A6&lt;&gt;"TOTAL"),IF(AND([3]PDI_DES__C_C_E!$W4&lt;&gt;"",[3]PDI_DES__C_C_E!$W4&lt;&gt;0),[3]PDI_DES__C_C_E!$W4,""),IF($A6="TOTAL",SUM(INDIRECT("N4:N"&amp;ROW()-1)),""))</f>
        <v>9</v>
      </c>
      <c r="O6" s="6">
        <f ca="1">IF(AND($A6&lt;&gt;"",$A6&lt;&gt;"TOTAL"),IF(AND([3]PDI_DES__C_C_E!$Y4&lt;&gt;"",[3]PDI_DES__C_C_E!$Y4&lt;&gt;0),[3]PDI_DES__C_C_E!$Y4,""),IF($A6="TOTAL",SUM(INDIRECT("O4:O"&amp;ROW()-1)),""))</f>
        <v>31</v>
      </c>
      <c r="P6" s="6">
        <f t="shared" ca="1" si="4"/>
        <v>40</v>
      </c>
      <c r="Q6" s="6">
        <f ca="1">IF(AND($A6&lt;&gt;"",$A6&lt;&gt;"TOTAL"),IF(AND([3]PDI_DES__C_C_E!$AB4&lt;&gt;"",[3]PDI_DES__C_C_E!$AB4&lt;&gt;0),[3]PDI_DES__C_C_E!$AB4,""),IF($A6="TOTAL",SUM(INDIRECT("Q4:Q"&amp;ROW()-1)),""))</f>
        <v>13</v>
      </c>
      <c r="R6" s="6">
        <f ca="1">IF(AND($A6&lt;&gt;"",$A6&lt;&gt;"TOTAL"),IF(AND([3]PDI_DES__C_C_E!$AD4&lt;&gt;"",[3]PDI_DES__C_C_E!$AD4&lt;&gt;0),[3]PDI_DES__C_C_E!$AD4,""),IF($A6="TOTAL",SUM(INDIRECT("R4:R"&amp;ROW()-1)),""))</f>
        <v>36</v>
      </c>
      <c r="S6" s="6">
        <f t="shared" ca="1" si="5"/>
        <v>49</v>
      </c>
      <c r="T6" s="6">
        <f ca="1">IF(AND($A6&lt;&gt;"",$A6&lt;&gt;"TOTAL"),IF(AND([3]PDI_DES__C_C_E!$AG4&lt;&gt;"",[3]PDI_DES__C_C_E!$AG4&lt;&gt;0),[3]PDI_DES__C_C_E!$AG4,""),IF($A6="TOTAL",SUM(INDIRECT("T4:T"&amp;ROW()-1)),""))</f>
        <v>13</v>
      </c>
      <c r="U6" s="6">
        <f ca="1">IF(AND($A6&lt;&gt;"",$A6&lt;&gt;"TOTAL"),IF(AND([3]PDI_DES__C_C_E!$AI4&lt;&gt;"",[3]PDI_DES__C_C_E!$AI4&lt;&gt;0),[3]PDI_DES__C_C_E!$AI4,""),IF($A6="TOTAL",SUM(INDIRECT("U4:U"&amp;ROW()-1)),""))</f>
        <v>42</v>
      </c>
      <c r="V6" s="6">
        <f t="shared" ca="1" si="6"/>
        <v>55</v>
      </c>
      <c r="W6" s="6">
        <f ca="1">IF(AND($A6&lt;&gt;"",$A6&lt;&gt;"TOTAL"),IF(AND([3]PDI_DES__C_C_E!$AL4&lt;&gt;"",[3]PDI_DES__C_C_E!$AL4&lt;&gt;0),[3]PDI_DES__C_C_E!$AL4,""),IF($A6="TOTAL",SUM(INDIRECT("W4:W"&amp;ROW()-1)),""))</f>
        <v>18</v>
      </c>
      <c r="X6" s="6">
        <f ca="1">IF(AND($A6&lt;&gt;"",$A6&lt;&gt;"TOTAL"),IF(AND([3]PDI_DES__C_C_E!$AN4&lt;&gt;"",[3]PDI_DES__C_C_E!$AN4&lt;&gt;0),[3]PDI_DES__C_C_E!$AN4,""),IF($A6="TOTAL",SUM(INDIRECT("X4:X"&amp;ROW()-1)),""))</f>
        <v>47</v>
      </c>
      <c r="Y6" s="6">
        <f t="shared" ca="1" si="7"/>
        <v>65</v>
      </c>
      <c r="Z6" s="6" t="str">
        <f ca="1">IF(AND($A6&lt;&gt;"",$A6&lt;&gt;"TOTAL"),IF(AND([3]PDI_DES__C_C_E!$AQ4&lt;&gt;"",[3]PDI_DES__C_C_E!$AQ4&lt;&gt;0),[3]PDI_DES__C_C_E!$AQ4,""),IF($A6="TOTAL",SUM(INDIRECT("Z4:Z"&amp;ROW()-1)),""))</f>
        <v/>
      </c>
      <c r="AA6" s="6" t="str">
        <f ca="1">IF(AND($A6&lt;&gt;"",$A6&lt;&gt;"TOTAL"),IF(AND([3]PDI_DES__C_C_E!$AS4&lt;&gt;"",[3]PDI_DES__C_C_E!$AS4&lt;&gt;0),[3]PDI_DES__C_C_E!$AS4,""),IF($A6="TOTAL",SUM(INDIRECT("AA4:AA"&amp;ROW()-1)),""))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IF(AND($A6&lt;&gt;"",$A6&lt;&gt;"TOTAL"),IF(AND([3]PDI_DES__C_C_E!$AV4&lt;&gt;"",[3]PDI_DES__C_C_E!$AV4&lt;&gt;0),[3]PDI_DES__C_C_E!$AV4,""),IF($A6="TOTAL",SUM(INDIRECT("AC4:AC"&amp;ROW()-1)),""))</f>
        <v/>
      </c>
      <c r="AD6" s="6" t="str">
        <f ca="1">IF(AND($A6&lt;&gt;"",$A6&lt;&gt;"TOTAL"),IF(AND([3]PDI_DES__C_C_E!$AX4&lt;&gt;"",[3]PDI_DES__C_C_E!$AX4&lt;&gt;0),[3]PDI_DES__C_C_E!$AX4,""),IF($A6="TOTAL",SUM(INDIRECT("AD4:AD"&amp;ROW()-1)),""))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IF(AND($A6&lt;&gt;"",$A6&lt;&gt;"TOTAL"),IF(AND([3]PDI_DES__C_C_E!$BA4&lt;&gt;"",[3]PDI_DES__C_C_E!$BA4&lt;&gt;0),[3]PDI_DES__C_C_E!$BA4,""),IF($A6="TOTAL",SUM(INDIRECT("AF4:AF"&amp;ROW()-1)),""))</f>
        <v/>
      </c>
      <c r="AG6" s="6" t="str">
        <f ca="1">IF(AND($A6&lt;&gt;"",$A6&lt;&gt;"TOTAL"),IF(AND([3]PDI_DES__C_C_E!$BC4&lt;&gt;"",[3]PDI_DES__C_C_E!$BC4&lt;&gt;0),[3]PDI_DES__C_C_E!$BC4,""),IF($A6="TOTAL",SUM(INDIRECT("AG4:AG"&amp;ROW()-1)),""))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IF(AND($A6&lt;&gt;"",$A6&lt;&gt;"TOTAL"),IF(AND([3]PDI_DES__C_C_E!$BF4&lt;&gt;"",[3]PDI_DES__C_C_E!$BF4&lt;&gt;0),[3]PDI_DES__C_C_E!$BF4,""),IF($A6="TOTAL",SUM(INDIRECT("AI4:AI"&amp;ROW()-1)),""))</f>
        <v/>
      </c>
      <c r="AJ6" s="6" t="str">
        <f ca="1">IF(AND($A6&lt;&gt;"",$A6&lt;&gt;"TOTAL"),IF(AND([3]PDI_DES__C_C_E!$BH4&lt;&gt;"",[3]PDI_DES__C_C_E!$BH4&lt;&gt;0),[3]PDI_DES__C_C_E!$BH4,""),IF($A6="TOTAL",SUM(INDIRECT("AJ4:AJ"&amp;ROW()-1)),""))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IF(AND($A6&lt;&gt;"",$A6&lt;&gt;"TOTAL"),IF(AND([3]PDI_DES__C_C_E!$BK4&lt;&gt;"",[3]PDI_DES__C_C_E!$BK4&lt;&gt;0),[3]PDI_DES__C_C_E!$BK4,""),IF($A6="TOTAL",SUM(INDIRECT("AL4:AL"&amp;ROW()-1)),""))</f>
        <v/>
      </c>
      <c r="AM6" s="6" t="str">
        <f ca="1">IF(AND($A6&lt;&gt;"",$A6&lt;&gt;"TOTAL"),IF(AND([3]PDI_DES__C_C_E!$BM4&lt;&gt;"",[3]PDI_DES__C_C_E!$BM4&lt;&gt;0),[3]PDI_DES__C_C_E!$BM4,""),IF($A6="TOTAL",SUM(INDIRECT("AM4:AM"&amp;ROW()-1)),""))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IF(AND($A6&lt;&gt;"",$A6&lt;&gt;"TOTAL"),IF(AND([3]PDI_DES__C_C_E!$BP4&lt;&gt;"",[3]PDI_DES__C_C_E!$BP4&lt;&gt;0),[3]PDI_DES__C_C_E!$BP4,""),IF($A6="TOTAL",SUM(INDIRECT("AO4:AO"&amp;ROW()-1)),""))</f>
        <v/>
      </c>
      <c r="AP6" s="6" t="str">
        <f ca="1">IF(AND($A6&lt;&gt;"",$A6&lt;&gt;"TOTAL"),IF(AND([3]PDI_DES__C_C_E!$BR4&lt;&gt;"",[3]PDI_DES__C_C_E!$BR4&lt;&gt;0),[3]PDI_DES__C_C_E!$BR4,""),IF($A6="TOTAL",SUM(INDIRECT("AP4:AP"&amp;ROW()-1)),""))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IF(AND($A6&lt;&gt;"",$A6&lt;&gt;"TOTAL"),IF(AND([3]PDI_DES__C_C_E!$BU4&lt;&gt;"",[3]PDI_DES__C_C_E!$BU4&lt;&gt;0),[3]PDI_DES__C_C_E!$BU4,""),IF($A6="TOTAL",SUM(INDIRECT("AR4:AR"&amp;ROW()-1)),""))</f>
        <v/>
      </c>
      <c r="AS6" s="6" t="str">
        <f ca="1">IF(AND($A6&lt;&gt;"",$A6&lt;&gt;"TOTAL"),IF(AND([3]PDI_DES__C_C_E!$BW4&lt;&gt;"",[3]PDI_DES__C_C_E!$BW4&lt;&gt;0),[3]PDI_DES__C_C_E!$BW4,""),IF($A6="TOTAL",SUM(INDIRECT("AS4:AS"&amp;ROW()-1)),""))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IF(AND($A6&lt;&gt;"",$A6&lt;&gt;"TOTAL"),IF(AND([3]PDI_DES__C_C_E!$BZ4&lt;&gt;"",[3]PDI_DES__C_C_E!$BZ4&lt;&gt;0),[3]PDI_DES__C_C_E!$BZ4,""),IF($A6="TOTAL",SUM(INDIRECT("AU4:AU"&amp;ROW()-1)),""))</f>
        <v/>
      </c>
      <c r="AV6" s="6" t="str">
        <f ca="1">IF(AND($A6&lt;&gt;"",$A6&lt;&gt;"TOTAL"),IF(AND([3]PDI_DES__C_C_E!$CB4&lt;&gt;"",[3]PDI_DES__C_C_E!$CB4&lt;&gt;0),[3]PDI_DES__C_C_E!$CB4,""),IF($A6="TOTAL",SUM(INDIRECT("AV4:AV"&amp;ROW()-1)),""))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IF(AND($A6&lt;&gt;"",$A6&lt;&gt;"TOTAL"),IF(AND([3]PDI_DES__C_C_E!$CE4&lt;&gt;"",[3]PDI_DES__C_C_E!$CE4&lt;&gt;0),[3]PDI_DES__C_C_E!$CE4,""),IF($A6="TOTAL",SUM(INDIRECT("AX4:AX"&amp;ROW()-1)),""))</f>
        <v/>
      </c>
      <c r="AY6" s="6" t="str">
        <f ca="1">IF(AND($A6&lt;&gt;"",$A6&lt;&gt;"TOTAL"),IF(AND([3]PDI_DES__C_C_E!$CG4&lt;&gt;"",[3]PDI_DES__C_C_E!$CG4&lt;&gt;0),[3]PDI_DES__C_C_E!$CG4,""),IF($A6="TOTAL",SUM(INDIRECT("AY4:AY"&amp;ROW()-1)),""))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IF(AND($A6&lt;&gt;"",$A6&lt;&gt;"TOTAL"),IF(AND([3]PDI_DES__C_C_E!$CJ4&lt;&gt;"",[3]PDI_DES__C_C_E!$CJ4&lt;&gt;0),[3]PDI_DES__C_C_E!$CJ4,""),IF($A6="TOTAL",SUM(INDIRECT("BA4:BA"&amp;ROW()-1)),""))</f>
        <v/>
      </c>
      <c r="BB6" s="6" t="str">
        <f ca="1">IF(AND($A6&lt;&gt;"",$A6&lt;&gt;"TOTAL"),IF(AND([3]PDI_DES__C_C_E!$CL4&lt;&gt;"",[3]PDI_DES__C_C_E!$CL4&lt;&gt;0),[3]PDI_DES__C_C_E!$CL4,""),IF($A6="TOTAL",SUM(INDIRECT("BB4:BB"&amp;ROW()-1)),""))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IF(AND($A6&lt;&gt;"",$A6&lt;&gt;"TOTAL"),IF(AND([3]PDI_DES__C_C_E!$CO4&lt;&gt;"",[3]PDI_DES__C_C_E!$CO4&lt;&gt;0),[3]PDI_DES__C_C_E!$CO4,""),IF($A6="TOTAL",SUM(INDIRECT("BD4:BD"&amp;ROW()-1)),""))</f>
        <v/>
      </c>
      <c r="BE6" s="6" t="str">
        <f ca="1">IF(AND($A6&lt;&gt;"",$A6&lt;&gt;"TOTAL"),IF(AND([3]PDI_DES__C_C_E!$CQ4&lt;&gt;"",[3]PDI_DES__C_C_E!$CQ4&lt;&gt;0),[3]PDI_DES__C_C_E!$CQ4,""),IF($A6="TOTAL",SUM(INDIRECT("BE4:BE"&amp;ROW()-1)),""))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IF([3]PDI_DES__C_C_E!$B5&lt;&gt;"",[3]PDI_DES__C_C_E!$B5,IF(AND([3]PDI_DES__C_C_E!$B5="",[3]PDI_DES__C_C_E!$B6="",[3]PDI_DES__C_C_E!$B4=""),"","TOTAL"))</f>
        <v>Profesor Asociado</v>
      </c>
      <c r="B7" s="6">
        <f ca="1">IF(AND($A7&lt;&gt;"",$A7&lt;&gt;"TOTAL"),IF(AND([3]PDI_DES__C_C_E!$C5&lt;&gt;"",[3]PDI_DES__C_C_E!$C5&lt;&gt;0),[3]PDI_DES__C_C_E!$C5,""),IF($A7="TOTAL",SUM(INDIRECT("B4:B"&amp;ROW()-1)),""))</f>
        <v>29</v>
      </c>
      <c r="C7" s="6">
        <f ca="1">IF(AND($A7&lt;&gt;"",$A7&lt;&gt;"TOTAL"),IF(AND([3]PDI_DES__C_C_E!$E5&lt;&gt;"",[3]PDI_DES__C_C_E!$E5&lt;&gt;0),[3]PDI_DES__C_C_E!$E5,""),IF($A7="TOTAL",SUM(INDIRECT("C4:C"&amp;ROW()-1)),""))</f>
        <v>62</v>
      </c>
      <c r="D7" s="6">
        <f t="shared" ca="1" si="0"/>
        <v>91</v>
      </c>
      <c r="E7" s="6">
        <f ca="1">IF(AND($A7&lt;&gt;"",$A7&lt;&gt;"TOTAL"),IF(AND([3]PDI_DES__C_C_E!$H5&lt;&gt;"",[3]PDI_DES__C_C_E!$H5&lt;&gt;0),[3]PDI_DES__C_C_E!$H5,""),IF($A7="TOTAL",SUM(INDIRECT("E4:E"&amp;ROW()-1)),""))</f>
        <v>32</v>
      </c>
      <c r="F7" s="6">
        <f ca="1">IF(AND($A7&lt;&gt;"",$A7&lt;&gt;"TOTAL"),IF(AND([3]PDI_DES__C_C_E!$J5&lt;&gt;"",[3]PDI_DES__C_C_E!$J5&lt;&gt;0),[3]PDI_DES__C_C_E!$J5,""),IF($A7="TOTAL",SUM(INDIRECT("F4:F"&amp;ROW()-1)),""))</f>
        <v>52</v>
      </c>
      <c r="G7" s="6">
        <f t="shared" ca="1" si="1"/>
        <v>84</v>
      </c>
      <c r="H7" s="6">
        <f ca="1">IF(AND($A7&lt;&gt;"",$A7&lt;&gt;"TOTAL"),IF(AND([3]PDI_DES__C_C_E!$M5&lt;&gt;"",[3]PDI_DES__C_C_E!$M5&lt;&gt;0),[3]PDI_DES__C_C_E!$M5,""),IF($A7="TOTAL",SUM(INDIRECT("H4:H"&amp;ROW()-1)),""))</f>
        <v>20</v>
      </c>
      <c r="I7" s="6">
        <f ca="1">IF(AND($A7&lt;&gt;"",$A7&lt;&gt;"TOTAL"),IF(AND([3]PDI_DES__C_C_E!$O5&lt;&gt;"",[3]PDI_DES__C_C_E!$O5&lt;&gt;0),[3]PDI_DES__C_C_E!$O5,""),IF($A7="TOTAL",SUM(INDIRECT("I4:I"&amp;ROW()-1)),""))</f>
        <v>32</v>
      </c>
      <c r="J7" s="6">
        <f t="shared" ca="1" si="2"/>
        <v>52</v>
      </c>
      <c r="K7" s="6">
        <f ca="1">IF(AND($A7&lt;&gt;"",$A7&lt;&gt;"TOTAL"),IF(AND([3]PDI_DES__C_C_E!$R5&lt;&gt;"",[3]PDI_DES__C_C_E!$R5&lt;&gt;0),[3]PDI_DES__C_C_E!$R5,""),IF($A7="TOTAL",SUM(INDIRECT("K4:K"&amp;ROW()-1)),""))</f>
        <v>21</v>
      </c>
      <c r="L7" s="6">
        <f ca="1">IF(AND($A7&lt;&gt;"",$A7&lt;&gt;"TOTAL"),IF(AND([3]PDI_DES__C_C_E!$T5&lt;&gt;"",[3]PDI_DES__C_C_E!$T5&lt;&gt;0),[3]PDI_DES__C_C_E!$T5,""),IF($A7="TOTAL",SUM(INDIRECT("L4:L"&amp;ROW()-1)),""))</f>
        <v>35</v>
      </c>
      <c r="M7" s="6">
        <f t="shared" ca="1" si="3"/>
        <v>56</v>
      </c>
      <c r="N7" s="6">
        <f ca="1">IF(AND($A7&lt;&gt;"",$A7&lt;&gt;"TOTAL"),IF(AND([3]PDI_DES__C_C_E!$W5&lt;&gt;"",[3]PDI_DES__C_C_E!$W5&lt;&gt;0),[3]PDI_DES__C_C_E!$W5,""),IF($A7="TOTAL",SUM(INDIRECT("N4:N"&amp;ROW()-1)),""))</f>
        <v>22</v>
      </c>
      <c r="O7" s="6">
        <f ca="1">IF(AND($A7&lt;&gt;"",$A7&lt;&gt;"TOTAL"),IF(AND([3]PDI_DES__C_C_E!$Y5&lt;&gt;"",[3]PDI_DES__C_C_E!$Y5&lt;&gt;0),[3]PDI_DES__C_C_E!$Y5,""),IF($A7="TOTAL",SUM(INDIRECT("O4:O"&amp;ROW()-1)),""))</f>
        <v>38</v>
      </c>
      <c r="P7" s="6">
        <f t="shared" ca="1" si="4"/>
        <v>60</v>
      </c>
      <c r="Q7" s="6">
        <f ca="1">IF(AND($A7&lt;&gt;"",$A7&lt;&gt;"TOTAL"),IF(AND([3]PDI_DES__C_C_E!$AB5&lt;&gt;"",[3]PDI_DES__C_C_E!$AB5&lt;&gt;0),[3]PDI_DES__C_C_E!$AB5,""),IF($A7="TOTAL",SUM(INDIRECT("Q4:Q"&amp;ROW()-1)),""))</f>
        <v>32</v>
      </c>
      <c r="R7" s="6">
        <f ca="1">IF(AND($A7&lt;&gt;"",$A7&lt;&gt;"TOTAL"),IF(AND([3]PDI_DES__C_C_E!$AD5&lt;&gt;"",[3]PDI_DES__C_C_E!$AD5&lt;&gt;0),[3]PDI_DES__C_C_E!$AD5,""),IF($A7="TOTAL",SUM(INDIRECT("R4:R"&amp;ROW()-1)),""))</f>
        <v>36</v>
      </c>
      <c r="S7" s="6">
        <f t="shared" ca="1" si="5"/>
        <v>68</v>
      </c>
      <c r="T7" s="6">
        <f ca="1">IF(AND($A7&lt;&gt;"",$A7&lt;&gt;"TOTAL"),IF(AND([3]PDI_DES__C_C_E!$AG5&lt;&gt;"",[3]PDI_DES__C_C_E!$AG5&lt;&gt;0),[3]PDI_DES__C_C_E!$AG5,""),IF($A7="TOTAL",SUM(INDIRECT("T4:T"&amp;ROW()-1)),""))</f>
        <v>34</v>
      </c>
      <c r="U7" s="6">
        <f ca="1">IF(AND($A7&lt;&gt;"",$A7&lt;&gt;"TOTAL"),IF(AND([3]PDI_DES__C_C_E!$AI5&lt;&gt;"",[3]PDI_DES__C_C_E!$AI5&lt;&gt;0),[3]PDI_DES__C_C_E!$AI5,""),IF($A7="TOTAL",SUM(INDIRECT("U4:U"&amp;ROW()-1)),""))</f>
        <v>46</v>
      </c>
      <c r="V7" s="6">
        <f t="shared" ca="1" si="6"/>
        <v>80</v>
      </c>
      <c r="W7" s="6">
        <f ca="1">IF(AND($A7&lt;&gt;"",$A7&lt;&gt;"TOTAL"),IF(AND([3]PDI_DES__C_C_E!$AL5&lt;&gt;"",[3]PDI_DES__C_C_E!$AL5&lt;&gt;0),[3]PDI_DES__C_C_E!$AL5,""),IF($A7="TOTAL",SUM(INDIRECT("W4:W"&amp;ROW()-1)),""))</f>
        <v>36</v>
      </c>
      <c r="X7" s="6">
        <f ca="1">IF(AND($A7&lt;&gt;"",$A7&lt;&gt;"TOTAL"),IF(AND([3]PDI_DES__C_C_E!$AN5&lt;&gt;"",[3]PDI_DES__C_C_E!$AN5&lt;&gt;0),[3]PDI_DES__C_C_E!$AN5,""),IF($A7="TOTAL",SUM(INDIRECT("X4:X"&amp;ROW()-1)),""))</f>
        <v>46</v>
      </c>
      <c r="Y7" s="6">
        <f t="shared" ca="1" si="7"/>
        <v>82</v>
      </c>
      <c r="Z7" s="6" t="str">
        <f ca="1">IF(AND($A7&lt;&gt;"",$A7&lt;&gt;"TOTAL"),IF(AND([3]PDI_DES__C_C_E!$AQ5&lt;&gt;"",[3]PDI_DES__C_C_E!$AQ5&lt;&gt;0),[3]PDI_DES__C_C_E!$AQ5,""),IF($A7="TOTAL",SUM(INDIRECT("Z4:Z"&amp;ROW()-1)),""))</f>
        <v/>
      </c>
      <c r="AA7" s="6" t="str">
        <f ca="1">IF(AND($A7&lt;&gt;"",$A7&lt;&gt;"TOTAL"),IF(AND([3]PDI_DES__C_C_E!$AS5&lt;&gt;"",[3]PDI_DES__C_C_E!$AS5&lt;&gt;0),[3]PDI_DES__C_C_E!$AS5,""),IF($A7="TOTAL",SUM(INDIRECT("AA4:AA"&amp;ROW()-1)),""))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IF(AND($A7&lt;&gt;"",$A7&lt;&gt;"TOTAL"),IF(AND([3]PDI_DES__C_C_E!$AV5&lt;&gt;"",[3]PDI_DES__C_C_E!$AV5&lt;&gt;0),[3]PDI_DES__C_C_E!$AV5,""),IF($A7="TOTAL",SUM(INDIRECT("AC4:AC"&amp;ROW()-1)),""))</f>
        <v/>
      </c>
      <c r="AD7" s="6" t="str">
        <f ca="1">IF(AND($A7&lt;&gt;"",$A7&lt;&gt;"TOTAL"),IF(AND([3]PDI_DES__C_C_E!$AX5&lt;&gt;"",[3]PDI_DES__C_C_E!$AX5&lt;&gt;0),[3]PDI_DES__C_C_E!$AX5,""),IF($A7="TOTAL",SUM(INDIRECT("AD4:AD"&amp;ROW()-1)),""))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IF(AND($A7&lt;&gt;"",$A7&lt;&gt;"TOTAL"),IF(AND([3]PDI_DES__C_C_E!$BA5&lt;&gt;"",[3]PDI_DES__C_C_E!$BA5&lt;&gt;0),[3]PDI_DES__C_C_E!$BA5,""),IF($A7="TOTAL",SUM(INDIRECT("AF4:AF"&amp;ROW()-1)),""))</f>
        <v/>
      </c>
      <c r="AG7" s="6" t="str">
        <f ca="1">IF(AND($A7&lt;&gt;"",$A7&lt;&gt;"TOTAL"),IF(AND([3]PDI_DES__C_C_E!$BC5&lt;&gt;"",[3]PDI_DES__C_C_E!$BC5&lt;&gt;0),[3]PDI_DES__C_C_E!$BC5,""),IF($A7="TOTAL",SUM(INDIRECT("AG4:AG"&amp;ROW()-1)),""))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IF(AND($A7&lt;&gt;"",$A7&lt;&gt;"TOTAL"),IF(AND([3]PDI_DES__C_C_E!$BF5&lt;&gt;"",[3]PDI_DES__C_C_E!$BF5&lt;&gt;0),[3]PDI_DES__C_C_E!$BF5,""),IF($A7="TOTAL",SUM(INDIRECT("AI4:AI"&amp;ROW()-1)),""))</f>
        <v/>
      </c>
      <c r="AJ7" s="6" t="str">
        <f ca="1">IF(AND($A7&lt;&gt;"",$A7&lt;&gt;"TOTAL"),IF(AND([3]PDI_DES__C_C_E!$BH5&lt;&gt;"",[3]PDI_DES__C_C_E!$BH5&lt;&gt;0),[3]PDI_DES__C_C_E!$BH5,""),IF($A7="TOTAL",SUM(INDIRECT("AJ4:AJ"&amp;ROW()-1)),""))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IF(AND($A7&lt;&gt;"",$A7&lt;&gt;"TOTAL"),IF(AND([3]PDI_DES__C_C_E!$BK5&lt;&gt;"",[3]PDI_DES__C_C_E!$BK5&lt;&gt;0),[3]PDI_DES__C_C_E!$BK5,""),IF($A7="TOTAL",SUM(INDIRECT("AL4:AL"&amp;ROW()-1)),""))</f>
        <v/>
      </c>
      <c r="AM7" s="6" t="str">
        <f ca="1">IF(AND($A7&lt;&gt;"",$A7&lt;&gt;"TOTAL"),IF(AND([3]PDI_DES__C_C_E!$BM5&lt;&gt;"",[3]PDI_DES__C_C_E!$BM5&lt;&gt;0),[3]PDI_DES__C_C_E!$BM5,""),IF($A7="TOTAL",SUM(INDIRECT("AM4:AM"&amp;ROW()-1)),""))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IF(AND($A7&lt;&gt;"",$A7&lt;&gt;"TOTAL"),IF(AND([3]PDI_DES__C_C_E!$BP5&lt;&gt;"",[3]PDI_DES__C_C_E!$BP5&lt;&gt;0),[3]PDI_DES__C_C_E!$BP5,""),IF($A7="TOTAL",SUM(INDIRECT("AO4:AO"&amp;ROW()-1)),""))</f>
        <v/>
      </c>
      <c r="AP7" s="6" t="str">
        <f ca="1">IF(AND($A7&lt;&gt;"",$A7&lt;&gt;"TOTAL"),IF(AND([3]PDI_DES__C_C_E!$BR5&lt;&gt;"",[3]PDI_DES__C_C_E!$BR5&lt;&gt;0),[3]PDI_DES__C_C_E!$BR5,""),IF($A7="TOTAL",SUM(INDIRECT("AP4:AP"&amp;ROW()-1)),""))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IF(AND($A7&lt;&gt;"",$A7&lt;&gt;"TOTAL"),IF(AND([3]PDI_DES__C_C_E!$BU5&lt;&gt;"",[3]PDI_DES__C_C_E!$BU5&lt;&gt;0),[3]PDI_DES__C_C_E!$BU5,""),IF($A7="TOTAL",SUM(INDIRECT("AR4:AR"&amp;ROW()-1)),""))</f>
        <v/>
      </c>
      <c r="AS7" s="6" t="str">
        <f ca="1">IF(AND($A7&lt;&gt;"",$A7&lt;&gt;"TOTAL"),IF(AND([3]PDI_DES__C_C_E!$BW5&lt;&gt;"",[3]PDI_DES__C_C_E!$BW5&lt;&gt;0),[3]PDI_DES__C_C_E!$BW5,""),IF($A7="TOTAL",SUM(INDIRECT("AS4:AS"&amp;ROW()-1)),""))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IF(AND($A7&lt;&gt;"",$A7&lt;&gt;"TOTAL"),IF(AND([3]PDI_DES__C_C_E!$BZ5&lt;&gt;"",[3]PDI_DES__C_C_E!$BZ5&lt;&gt;0),[3]PDI_DES__C_C_E!$BZ5,""),IF($A7="TOTAL",SUM(INDIRECT("AU4:AU"&amp;ROW()-1)),""))</f>
        <v/>
      </c>
      <c r="AV7" s="6" t="str">
        <f ca="1">IF(AND($A7&lt;&gt;"",$A7&lt;&gt;"TOTAL"),IF(AND([3]PDI_DES__C_C_E!$CB5&lt;&gt;"",[3]PDI_DES__C_C_E!$CB5&lt;&gt;0),[3]PDI_DES__C_C_E!$CB5,""),IF($A7="TOTAL",SUM(INDIRECT("AV4:AV"&amp;ROW()-1)),""))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IF(AND($A7&lt;&gt;"",$A7&lt;&gt;"TOTAL"),IF(AND([3]PDI_DES__C_C_E!$CE5&lt;&gt;"",[3]PDI_DES__C_C_E!$CE5&lt;&gt;0),[3]PDI_DES__C_C_E!$CE5,""),IF($A7="TOTAL",SUM(INDIRECT("AX4:AX"&amp;ROW()-1)),""))</f>
        <v/>
      </c>
      <c r="AY7" s="6" t="str">
        <f ca="1">IF(AND($A7&lt;&gt;"",$A7&lt;&gt;"TOTAL"),IF(AND([3]PDI_DES__C_C_E!$CG5&lt;&gt;"",[3]PDI_DES__C_C_E!$CG5&lt;&gt;0),[3]PDI_DES__C_C_E!$CG5,""),IF($A7="TOTAL",SUM(INDIRECT("AY4:AY"&amp;ROW()-1)),""))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IF(AND($A7&lt;&gt;"",$A7&lt;&gt;"TOTAL"),IF(AND([3]PDI_DES__C_C_E!$CJ5&lt;&gt;"",[3]PDI_DES__C_C_E!$CJ5&lt;&gt;0),[3]PDI_DES__C_C_E!$CJ5,""),IF($A7="TOTAL",SUM(INDIRECT("BA4:BA"&amp;ROW()-1)),""))</f>
        <v/>
      </c>
      <c r="BB7" s="6" t="str">
        <f ca="1">IF(AND($A7&lt;&gt;"",$A7&lt;&gt;"TOTAL"),IF(AND([3]PDI_DES__C_C_E!$CL5&lt;&gt;"",[3]PDI_DES__C_C_E!$CL5&lt;&gt;0),[3]PDI_DES__C_C_E!$CL5,""),IF($A7="TOTAL",SUM(INDIRECT("BB4:BB"&amp;ROW()-1)),""))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IF(AND($A7&lt;&gt;"",$A7&lt;&gt;"TOTAL"),IF(AND([3]PDI_DES__C_C_E!$CO5&lt;&gt;"",[3]PDI_DES__C_C_E!$CO5&lt;&gt;0),[3]PDI_DES__C_C_E!$CO5,""),IF($A7="TOTAL",SUM(INDIRECT("BD4:BD"&amp;ROW()-1)),""))</f>
        <v/>
      </c>
      <c r="BE7" s="6" t="str">
        <f ca="1">IF(AND($A7&lt;&gt;"",$A7&lt;&gt;"TOTAL"),IF(AND([3]PDI_DES__C_C_E!$CQ5&lt;&gt;"",[3]PDI_DES__C_C_E!$CQ5&lt;&gt;0),[3]PDI_DES__C_C_E!$CQ5,""),IF($A7="TOTAL",SUM(INDIRECT("BE4:BE"&amp;ROW()-1)),""))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IF([3]PDI_DES__C_C_E!$B6&lt;&gt;"",[3]PDI_DES__C_C_E!$B6,IF(AND([3]PDI_DES__C_C_E!$B6="",[3]PDI_DES__C_C_E!$B7="",[3]PDI_DES__C_C_E!$B5=""),"","TOTAL"))</f>
        <v>Profesor Ayudante Doctor</v>
      </c>
      <c r="B8" s="6">
        <f ca="1">IF(AND($A8&lt;&gt;"",$A8&lt;&gt;"TOTAL"),IF(AND([3]PDI_DES__C_C_E!$C6&lt;&gt;"",[3]PDI_DES__C_C_E!$C6&lt;&gt;0),[3]PDI_DES__C_C_E!$C6,""),IF($A8="TOTAL",SUM(INDIRECT("B4:B"&amp;ROW()-1)),""))</f>
        <v>3</v>
      </c>
      <c r="C8" s="6" t="str">
        <f ca="1">IF(AND($A8&lt;&gt;"",$A8&lt;&gt;"TOTAL"),IF(AND([3]PDI_DES__C_C_E!$E6&lt;&gt;"",[3]PDI_DES__C_C_E!$E6&lt;&gt;0),[3]PDI_DES__C_C_E!$E6,""),IF($A8="TOTAL",SUM(INDIRECT("C4:C"&amp;ROW()-1)),""))</f>
        <v/>
      </c>
      <c r="D8" s="6">
        <f t="shared" ca="1" si="0"/>
        <v>3</v>
      </c>
      <c r="E8" s="6">
        <f ca="1">IF(AND($A8&lt;&gt;"",$A8&lt;&gt;"TOTAL"),IF(AND([3]PDI_DES__C_C_E!$H6&lt;&gt;"",[3]PDI_DES__C_C_E!$H6&lt;&gt;0),[3]PDI_DES__C_C_E!$H6,""),IF($A8="TOTAL",SUM(INDIRECT("E4:E"&amp;ROW()-1)),""))</f>
        <v>3</v>
      </c>
      <c r="F8" s="6">
        <f ca="1">IF(AND($A8&lt;&gt;"",$A8&lt;&gt;"TOTAL"),IF(AND([3]PDI_DES__C_C_E!$J6&lt;&gt;"",[3]PDI_DES__C_C_E!$J6&lt;&gt;0),[3]PDI_DES__C_C_E!$J6,""),IF($A8="TOTAL",SUM(INDIRECT("F4:F"&amp;ROW()-1)),""))</f>
        <v>1</v>
      </c>
      <c r="G8" s="6">
        <f t="shared" ca="1" si="1"/>
        <v>4</v>
      </c>
      <c r="H8" s="6">
        <f ca="1">IF(AND($A8&lt;&gt;"",$A8&lt;&gt;"TOTAL"),IF(AND([3]PDI_DES__C_C_E!$M6&lt;&gt;"",[3]PDI_DES__C_C_E!$M6&lt;&gt;0),[3]PDI_DES__C_C_E!$M6,""),IF($A8="TOTAL",SUM(INDIRECT("H4:H"&amp;ROW()-1)),""))</f>
        <v>2</v>
      </c>
      <c r="I8" s="6">
        <f ca="1">IF(AND($A8&lt;&gt;"",$A8&lt;&gt;"TOTAL"),IF(AND([3]PDI_DES__C_C_E!$O6&lt;&gt;"",[3]PDI_DES__C_C_E!$O6&lt;&gt;0),[3]PDI_DES__C_C_E!$O6,""),IF($A8="TOTAL",SUM(INDIRECT("I4:I"&amp;ROW()-1)),""))</f>
        <v>1</v>
      </c>
      <c r="J8" s="6">
        <f t="shared" ca="1" si="2"/>
        <v>3</v>
      </c>
      <c r="K8" s="6">
        <f ca="1">IF(AND($A8&lt;&gt;"",$A8&lt;&gt;"TOTAL"),IF(AND([3]PDI_DES__C_C_E!$R6&lt;&gt;"",[3]PDI_DES__C_C_E!$R6&lt;&gt;0),[3]PDI_DES__C_C_E!$R6,""),IF($A8="TOTAL",SUM(INDIRECT("K4:K"&amp;ROW()-1)),""))</f>
        <v>2</v>
      </c>
      <c r="L8" s="6">
        <f ca="1">IF(AND($A8&lt;&gt;"",$A8&lt;&gt;"TOTAL"),IF(AND([3]PDI_DES__C_C_E!$T6&lt;&gt;"",[3]PDI_DES__C_C_E!$T6&lt;&gt;0),[3]PDI_DES__C_C_E!$T6,""),IF($A8="TOTAL",SUM(INDIRECT("L4:L"&amp;ROW()-1)),""))</f>
        <v>1</v>
      </c>
      <c r="M8" s="6">
        <f t="shared" ca="1" si="3"/>
        <v>3</v>
      </c>
      <c r="N8" s="6" t="str">
        <f ca="1">IF(AND($A8&lt;&gt;"",$A8&lt;&gt;"TOTAL"),IF(AND([3]PDI_DES__C_C_E!$W6&lt;&gt;"",[3]PDI_DES__C_C_E!$W6&lt;&gt;0),[3]PDI_DES__C_C_E!$W6,""),IF($A8="TOTAL",SUM(INDIRECT("N4:N"&amp;ROW()-1)),""))</f>
        <v/>
      </c>
      <c r="O8" s="6">
        <f ca="1">IF(AND($A8&lt;&gt;"",$A8&lt;&gt;"TOTAL"),IF(AND([3]PDI_DES__C_C_E!$Y6&lt;&gt;"",[3]PDI_DES__C_C_E!$Y6&lt;&gt;0),[3]PDI_DES__C_C_E!$Y6,""),IF($A8="TOTAL",SUM(INDIRECT("O4:O"&amp;ROW()-1)),""))</f>
        <v>1</v>
      </c>
      <c r="P8" s="6">
        <f t="shared" ca="1" si="4"/>
        <v>1</v>
      </c>
      <c r="Q8" s="6" t="str">
        <f ca="1">IF(AND($A8&lt;&gt;"",$A8&lt;&gt;"TOTAL"),IF(AND([3]PDI_DES__C_C_E!$AB6&lt;&gt;"",[3]PDI_DES__C_C_E!$AB6&lt;&gt;0),[3]PDI_DES__C_C_E!$AB6,""),IF($A8="TOTAL",SUM(INDIRECT("Q4:Q"&amp;ROW()-1)),""))</f>
        <v/>
      </c>
      <c r="R8" s="6">
        <f ca="1">IF(AND($A8&lt;&gt;"",$A8&lt;&gt;"TOTAL"),IF(AND([3]PDI_DES__C_C_E!$AD6&lt;&gt;"",[3]PDI_DES__C_C_E!$AD6&lt;&gt;0),[3]PDI_DES__C_C_E!$AD6,""),IF($A8="TOTAL",SUM(INDIRECT("R4:R"&amp;ROW()-1)),""))</f>
        <v>1</v>
      </c>
      <c r="S8" s="6">
        <f t="shared" ca="1" si="5"/>
        <v>1</v>
      </c>
      <c r="T8" s="6">
        <f ca="1">IF(AND($A8&lt;&gt;"",$A8&lt;&gt;"TOTAL"),IF(AND([3]PDI_DES__C_C_E!$AG6&lt;&gt;"",[3]PDI_DES__C_C_E!$AG6&lt;&gt;0),[3]PDI_DES__C_C_E!$AG6,""),IF($A8="TOTAL",SUM(INDIRECT("T4:T"&amp;ROW()-1)),""))</f>
        <v>1</v>
      </c>
      <c r="U8" s="6">
        <f ca="1">IF(AND($A8&lt;&gt;"",$A8&lt;&gt;"TOTAL"),IF(AND([3]PDI_DES__C_C_E!$AI6&lt;&gt;"",[3]PDI_DES__C_C_E!$AI6&lt;&gt;0),[3]PDI_DES__C_C_E!$AI6,""),IF($A8="TOTAL",SUM(INDIRECT("U4:U"&amp;ROW()-1)),""))</f>
        <v>3</v>
      </c>
      <c r="V8" s="6">
        <f t="shared" ca="1" si="6"/>
        <v>4</v>
      </c>
      <c r="W8" s="6">
        <f ca="1">IF(AND($A8&lt;&gt;"",$A8&lt;&gt;"TOTAL"),IF(AND([3]PDI_DES__C_C_E!$AL6&lt;&gt;"",[3]PDI_DES__C_C_E!$AL6&lt;&gt;0),[3]PDI_DES__C_C_E!$AL6,""),IF($A8="TOTAL",SUM(INDIRECT("W4:W"&amp;ROW()-1)),""))</f>
        <v>4</v>
      </c>
      <c r="X8" s="6" t="str">
        <f ca="1">IF(AND($A8&lt;&gt;"",$A8&lt;&gt;"TOTAL"),IF(AND([3]PDI_DES__C_C_E!$AN6&lt;&gt;"",[3]PDI_DES__C_C_E!$AN6&lt;&gt;0),[3]PDI_DES__C_C_E!$AN6,""),IF($A8="TOTAL",SUM(INDIRECT("X4:X"&amp;ROW()-1)),""))</f>
        <v/>
      </c>
      <c r="Y8" s="6">
        <f t="shared" ca="1" si="7"/>
        <v>4</v>
      </c>
      <c r="Z8" s="6" t="str">
        <f ca="1">IF(AND($A8&lt;&gt;"",$A8&lt;&gt;"TOTAL"),IF(AND([3]PDI_DES__C_C_E!$AQ6&lt;&gt;"",[3]PDI_DES__C_C_E!$AQ6&lt;&gt;0),[3]PDI_DES__C_C_E!$AQ6,""),IF($A8="TOTAL",SUM(INDIRECT("Z4:Z"&amp;ROW()-1)),""))</f>
        <v/>
      </c>
      <c r="AA8" s="6" t="str">
        <f ca="1">IF(AND($A8&lt;&gt;"",$A8&lt;&gt;"TOTAL"),IF(AND([3]PDI_DES__C_C_E!$AS6&lt;&gt;"",[3]PDI_DES__C_C_E!$AS6&lt;&gt;0),[3]PDI_DES__C_C_E!$AS6,""),IF($A8="TOTAL",SUM(INDIRECT("AA4:AA"&amp;ROW()-1)),""))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IF(AND($A8&lt;&gt;"",$A8&lt;&gt;"TOTAL"),IF(AND([3]PDI_DES__C_C_E!$AV6&lt;&gt;"",[3]PDI_DES__C_C_E!$AV6&lt;&gt;0),[3]PDI_DES__C_C_E!$AV6,""),IF($A8="TOTAL",SUM(INDIRECT("AC4:AC"&amp;ROW()-1)),""))</f>
        <v/>
      </c>
      <c r="AD8" s="6" t="str">
        <f ca="1">IF(AND($A8&lt;&gt;"",$A8&lt;&gt;"TOTAL"),IF(AND([3]PDI_DES__C_C_E!$AX6&lt;&gt;"",[3]PDI_DES__C_C_E!$AX6&lt;&gt;0),[3]PDI_DES__C_C_E!$AX6,""),IF($A8="TOTAL",SUM(INDIRECT("AD4:AD"&amp;ROW()-1)),""))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IF(AND($A8&lt;&gt;"",$A8&lt;&gt;"TOTAL"),IF(AND([3]PDI_DES__C_C_E!$BA6&lt;&gt;"",[3]PDI_DES__C_C_E!$BA6&lt;&gt;0),[3]PDI_DES__C_C_E!$BA6,""),IF($A8="TOTAL",SUM(INDIRECT("AF4:AF"&amp;ROW()-1)),""))</f>
        <v/>
      </c>
      <c r="AG8" s="6" t="str">
        <f ca="1">IF(AND($A8&lt;&gt;"",$A8&lt;&gt;"TOTAL"),IF(AND([3]PDI_DES__C_C_E!$BC6&lt;&gt;"",[3]PDI_DES__C_C_E!$BC6&lt;&gt;0),[3]PDI_DES__C_C_E!$BC6,""),IF($A8="TOTAL",SUM(INDIRECT("AG4:AG"&amp;ROW()-1)),""))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IF(AND($A8&lt;&gt;"",$A8&lt;&gt;"TOTAL"),IF(AND([3]PDI_DES__C_C_E!$BF6&lt;&gt;"",[3]PDI_DES__C_C_E!$BF6&lt;&gt;0),[3]PDI_DES__C_C_E!$BF6,""),IF($A8="TOTAL",SUM(INDIRECT("AI4:AI"&amp;ROW()-1)),""))</f>
        <v/>
      </c>
      <c r="AJ8" s="6" t="str">
        <f ca="1">IF(AND($A8&lt;&gt;"",$A8&lt;&gt;"TOTAL"),IF(AND([3]PDI_DES__C_C_E!$BH6&lt;&gt;"",[3]PDI_DES__C_C_E!$BH6&lt;&gt;0),[3]PDI_DES__C_C_E!$BH6,""),IF($A8="TOTAL",SUM(INDIRECT("AJ4:AJ"&amp;ROW()-1)),""))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IF(AND($A8&lt;&gt;"",$A8&lt;&gt;"TOTAL"),IF(AND([3]PDI_DES__C_C_E!$BK6&lt;&gt;"",[3]PDI_DES__C_C_E!$BK6&lt;&gt;0),[3]PDI_DES__C_C_E!$BK6,""),IF($A8="TOTAL",SUM(INDIRECT("AL4:AL"&amp;ROW()-1)),""))</f>
        <v/>
      </c>
      <c r="AM8" s="6" t="str">
        <f ca="1">IF(AND($A8&lt;&gt;"",$A8&lt;&gt;"TOTAL"),IF(AND([3]PDI_DES__C_C_E!$BM6&lt;&gt;"",[3]PDI_DES__C_C_E!$BM6&lt;&gt;0),[3]PDI_DES__C_C_E!$BM6,""),IF($A8="TOTAL",SUM(INDIRECT("AM4:AM"&amp;ROW()-1)),""))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IF(AND($A8&lt;&gt;"",$A8&lt;&gt;"TOTAL"),IF(AND([3]PDI_DES__C_C_E!$BP6&lt;&gt;"",[3]PDI_DES__C_C_E!$BP6&lt;&gt;0),[3]PDI_DES__C_C_E!$BP6,""),IF($A8="TOTAL",SUM(INDIRECT("AO4:AO"&amp;ROW()-1)),""))</f>
        <v/>
      </c>
      <c r="AP8" s="6" t="str">
        <f ca="1">IF(AND($A8&lt;&gt;"",$A8&lt;&gt;"TOTAL"),IF(AND([3]PDI_DES__C_C_E!$BR6&lt;&gt;"",[3]PDI_DES__C_C_E!$BR6&lt;&gt;0),[3]PDI_DES__C_C_E!$BR6,""),IF($A8="TOTAL",SUM(INDIRECT("AP4:AP"&amp;ROW()-1)),""))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IF(AND($A8&lt;&gt;"",$A8&lt;&gt;"TOTAL"),IF(AND([3]PDI_DES__C_C_E!$BU6&lt;&gt;"",[3]PDI_DES__C_C_E!$BU6&lt;&gt;0),[3]PDI_DES__C_C_E!$BU6,""),IF($A8="TOTAL",SUM(INDIRECT("AR4:AR"&amp;ROW()-1)),""))</f>
        <v/>
      </c>
      <c r="AS8" s="6" t="str">
        <f ca="1">IF(AND($A8&lt;&gt;"",$A8&lt;&gt;"TOTAL"),IF(AND([3]PDI_DES__C_C_E!$BW6&lt;&gt;"",[3]PDI_DES__C_C_E!$BW6&lt;&gt;0),[3]PDI_DES__C_C_E!$BW6,""),IF($A8="TOTAL",SUM(INDIRECT("AS4:AS"&amp;ROW()-1)),""))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IF(AND($A8&lt;&gt;"",$A8&lt;&gt;"TOTAL"),IF(AND([3]PDI_DES__C_C_E!$BZ6&lt;&gt;"",[3]PDI_DES__C_C_E!$BZ6&lt;&gt;0),[3]PDI_DES__C_C_E!$BZ6,""),IF($A8="TOTAL",SUM(INDIRECT("AU4:AU"&amp;ROW()-1)),""))</f>
        <v/>
      </c>
      <c r="AV8" s="6" t="str">
        <f ca="1">IF(AND($A8&lt;&gt;"",$A8&lt;&gt;"TOTAL"),IF(AND([3]PDI_DES__C_C_E!$CB6&lt;&gt;"",[3]PDI_DES__C_C_E!$CB6&lt;&gt;0),[3]PDI_DES__C_C_E!$CB6,""),IF($A8="TOTAL",SUM(INDIRECT("AV4:AV"&amp;ROW()-1)),""))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IF(AND($A8&lt;&gt;"",$A8&lt;&gt;"TOTAL"),IF(AND([3]PDI_DES__C_C_E!$CE6&lt;&gt;"",[3]PDI_DES__C_C_E!$CE6&lt;&gt;0),[3]PDI_DES__C_C_E!$CE6,""),IF($A8="TOTAL",SUM(INDIRECT("AX4:AX"&amp;ROW()-1)),""))</f>
        <v/>
      </c>
      <c r="AY8" s="6" t="str">
        <f ca="1">IF(AND($A8&lt;&gt;"",$A8&lt;&gt;"TOTAL"),IF(AND([3]PDI_DES__C_C_E!$CG6&lt;&gt;"",[3]PDI_DES__C_C_E!$CG6&lt;&gt;0),[3]PDI_DES__C_C_E!$CG6,""),IF($A8="TOTAL",SUM(INDIRECT("AY4:AY"&amp;ROW()-1)),""))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IF(AND($A8&lt;&gt;"",$A8&lt;&gt;"TOTAL"),IF(AND([3]PDI_DES__C_C_E!$CJ6&lt;&gt;"",[3]PDI_DES__C_C_E!$CJ6&lt;&gt;0),[3]PDI_DES__C_C_E!$CJ6,""),IF($A8="TOTAL",SUM(INDIRECT("BA4:BA"&amp;ROW()-1)),""))</f>
        <v/>
      </c>
      <c r="BB8" s="6" t="str">
        <f ca="1">IF(AND($A8&lt;&gt;"",$A8&lt;&gt;"TOTAL"),IF(AND([3]PDI_DES__C_C_E!$CL6&lt;&gt;"",[3]PDI_DES__C_C_E!$CL6&lt;&gt;0),[3]PDI_DES__C_C_E!$CL6,""),IF($A8="TOTAL",SUM(INDIRECT("BB4:BB"&amp;ROW()-1)),""))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IF(AND($A8&lt;&gt;"",$A8&lt;&gt;"TOTAL"),IF(AND([3]PDI_DES__C_C_E!$CO6&lt;&gt;"",[3]PDI_DES__C_C_E!$CO6&lt;&gt;0),[3]PDI_DES__C_C_E!$CO6,""),IF($A8="TOTAL",SUM(INDIRECT("BD4:BD"&amp;ROW()-1)),""))</f>
        <v/>
      </c>
      <c r="BE8" s="6" t="str">
        <f ca="1">IF(AND($A8&lt;&gt;"",$A8&lt;&gt;"TOTAL"),IF(AND([3]PDI_DES__C_C_E!$CQ6&lt;&gt;"",[3]PDI_DES__C_C_E!$CQ6&lt;&gt;0),[3]PDI_DES__C_C_E!$CQ6,""),IF($A8="TOTAL",SUM(INDIRECT("BE4:BE"&amp;ROW()-1)),""))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IF([3]PDI_DES__C_C_E!$B7&lt;&gt;"",[3]PDI_DES__C_C_E!$B7,IF(AND([3]PDI_DES__C_C_E!$B7="",[3]PDI_DES__C_C_E!$B8="",[3]PDI_DES__C_C_E!$B6=""),"","TOTAL"))</f>
        <v>Profesor Colaborador-Tipo 1</v>
      </c>
      <c r="B9" s="6">
        <f ca="1">IF(AND($A9&lt;&gt;"",$A9&lt;&gt;"TOTAL"),IF(AND([3]PDI_DES__C_C_E!$C7&lt;&gt;"",[3]PDI_DES__C_C_E!$C7&lt;&gt;0),[3]PDI_DES__C_C_E!$C7,""),IF($A9="TOTAL",SUM(INDIRECT("B4:B"&amp;ROW()-1)),""))</f>
        <v>1</v>
      </c>
      <c r="C9" s="6">
        <f ca="1">IF(AND($A9&lt;&gt;"",$A9&lt;&gt;"TOTAL"),IF(AND([3]PDI_DES__C_C_E!$E7&lt;&gt;"",[3]PDI_DES__C_C_E!$E7&lt;&gt;0),[3]PDI_DES__C_C_E!$E7,""),IF($A9="TOTAL",SUM(INDIRECT("C4:C"&amp;ROW()-1)),""))</f>
        <v>7</v>
      </c>
      <c r="D9" s="6">
        <f t="shared" ca="1" si="0"/>
        <v>8</v>
      </c>
      <c r="E9" s="6">
        <f ca="1">IF(AND($A9&lt;&gt;"",$A9&lt;&gt;"TOTAL"),IF(AND([3]PDI_DES__C_C_E!$H7&lt;&gt;"",[3]PDI_DES__C_C_E!$H7&lt;&gt;0),[3]PDI_DES__C_C_E!$H7,""),IF($A9="TOTAL",SUM(INDIRECT("E4:E"&amp;ROW()-1)),""))</f>
        <v>1</v>
      </c>
      <c r="F9" s="6">
        <f ca="1">IF(AND($A9&lt;&gt;"",$A9&lt;&gt;"TOTAL"),IF(AND([3]PDI_DES__C_C_E!$J7&lt;&gt;"",[3]PDI_DES__C_C_E!$J7&lt;&gt;0),[3]PDI_DES__C_C_E!$J7,""),IF($A9="TOTAL",SUM(INDIRECT("F4:F"&amp;ROW()-1)),""))</f>
        <v>6</v>
      </c>
      <c r="G9" s="6">
        <f t="shared" ca="1" si="1"/>
        <v>7</v>
      </c>
      <c r="H9" s="6">
        <f ca="1">IF(AND($A9&lt;&gt;"",$A9&lt;&gt;"TOTAL"),IF(AND([3]PDI_DES__C_C_E!$M7&lt;&gt;"",[3]PDI_DES__C_C_E!$M7&lt;&gt;0),[3]PDI_DES__C_C_E!$M7,""),IF($A9="TOTAL",SUM(INDIRECT("H4:H"&amp;ROW()-1)),""))</f>
        <v>1</v>
      </c>
      <c r="I9" s="6">
        <f ca="1">IF(AND($A9&lt;&gt;"",$A9&lt;&gt;"TOTAL"),IF(AND([3]PDI_DES__C_C_E!$O7&lt;&gt;"",[3]PDI_DES__C_C_E!$O7&lt;&gt;0),[3]PDI_DES__C_C_E!$O7,""),IF($A9="TOTAL",SUM(INDIRECT("I4:I"&amp;ROW()-1)),""))</f>
        <v>5</v>
      </c>
      <c r="J9" s="6">
        <f t="shared" ca="1" si="2"/>
        <v>6</v>
      </c>
      <c r="K9" s="6">
        <f ca="1">IF(AND($A9&lt;&gt;"",$A9&lt;&gt;"TOTAL"),IF(AND([3]PDI_DES__C_C_E!$R7&lt;&gt;"",[3]PDI_DES__C_C_E!$R7&lt;&gt;0),[3]PDI_DES__C_C_E!$R7,""),IF($A9="TOTAL",SUM(INDIRECT("K4:K"&amp;ROW()-1)),""))</f>
        <v>1</v>
      </c>
      <c r="L9" s="6">
        <f ca="1">IF(AND($A9&lt;&gt;"",$A9&lt;&gt;"TOTAL"),IF(AND([3]PDI_DES__C_C_E!$T7&lt;&gt;"",[3]PDI_DES__C_C_E!$T7&lt;&gt;0),[3]PDI_DES__C_C_E!$T7,""),IF($A9="TOTAL",SUM(INDIRECT("L4:L"&amp;ROW()-1)),""))</f>
        <v>5</v>
      </c>
      <c r="M9" s="6">
        <f t="shared" ca="1" si="3"/>
        <v>6</v>
      </c>
      <c r="N9" s="6">
        <f ca="1">IF(AND($A9&lt;&gt;"",$A9&lt;&gt;"TOTAL"),IF(AND([3]PDI_DES__C_C_E!$W7&lt;&gt;"",[3]PDI_DES__C_C_E!$W7&lt;&gt;0),[3]PDI_DES__C_C_E!$W7,""),IF($A9="TOTAL",SUM(INDIRECT("N4:N"&amp;ROW()-1)),""))</f>
        <v>1</v>
      </c>
      <c r="O9" s="6">
        <f ca="1">IF(AND($A9&lt;&gt;"",$A9&lt;&gt;"TOTAL"),IF(AND([3]PDI_DES__C_C_E!$Y7&lt;&gt;"",[3]PDI_DES__C_C_E!$Y7&lt;&gt;0),[3]PDI_DES__C_C_E!$Y7,""),IF($A9="TOTAL",SUM(INDIRECT("O4:O"&amp;ROW()-1)),""))</f>
        <v>3</v>
      </c>
      <c r="P9" s="6">
        <f t="shared" ca="1" si="4"/>
        <v>4</v>
      </c>
      <c r="Q9" s="6">
        <f ca="1">IF(AND($A9&lt;&gt;"",$A9&lt;&gt;"TOTAL"),IF(AND([3]PDI_DES__C_C_E!$AB7&lt;&gt;"",[3]PDI_DES__C_C_E!$AB7&lt;&gt;0),[3]PDI_DES__C_C_E!$AB7,""),IF($A9="TOTAL",SUM(INDIRECT("Q4:Q"&amp;ROW()-1)),""))</f>
        <v>1</v>
      </c>
      <c r="R9" s="6">
        <f ca="1">IF(AND($A9&lt;&gt;"",$A9&lt;&gt;"TOTAL"),IF(AND([3]PDI_DES__C_C_E!$AD7&lt;&gt;"",[3]PDI_DES__C_C_E!$AD7&lt;&gt;0),[3]PDI_DES__C_C_E!$AD7,""),IF($A9="TOTAL",SUM(INDIRECT("R4:R"&amp;ROW()-1)),""))</f>
        <v>3</v>
      </c>
      <c r="S9" s="6">
        <f t="shared" ca="1" si="5"/>
        <v>4</v>
      </c>
      <c r="T9" s="6" t="str">
        <f ca="1">IF(AND($A9&lt;&gt;"",$A9&lt;&gt;"TOTAL"),IF(AND([3]PDI_DES__C_C_E!$AG7&lt;&gt;"",[3]PDI_DES__C_C_E!$AG7&lt;&gt;0),[3]PDI_DES__C_C_E!$AG7,""),IF($A9="TOTAL",SUM(INDIRECT("T4:T"&amp;ROW()-1)),""))</f>
        <v/>
      </c>
      <c r="U9" s="6">
        <f ca="1">IF(AND($A9&lt;&gt;"",$A9&lt;&gt;"TOTAL"),IF(AND([3]PDI_DES__C_C_E!$AI7&lt;&gt;"",[3]PDI_DES__C_C_E!$AI7&lt;&gt;0),[3]PDI_DES__C_C_E!$AI7,""),IF($A9="TOTAL",SUM(INDIRECT("U4:U"&amp;ROW()-1)),""))</f>
        <v>3</v>
      </c>
      <c r="V9" s="6">
        <f t="shared" ca="1" si="6"/>
        <v>3</v>
      </c>
      <c r="W9" s="6">
        <f ca="1">IF(AND($A9&lt;&gt;"",$A9&lt;&gt;"TOTAL"),IF(AND([3]PDI_DES__C_C_E!$AL7&lt;&gt;"",[3]PDI_DES__C_C_E!$AL7&lt;&gt;0),[3]PDI_DES__C_C_E!$AL7,""),IF($A9="TOTAL",SUM(INDIRECT("W4:W"&amp;ROW()-1)),""))</f>
        <v>1</v>
      </c>
      <c r="X9" s="6">
        <f ca="1">IF(AND($A9&lt;&gt;"",$A9&lt;&gt;"TOTAL"),IF(AND([3]PDI_DES__C_C_E!$AN7&lt;&gt;"",[3]PDI_DES__C_C_E!$AN7&lt;&gt;0),[3]PDI_DES__C_C_E!$AN7,""),IF($A9="TOTAL",SUM(INDIRECT("X4:X"&amp;ROW()-1)),""))</f>
        <v>3</v>
      </c>
      <c r="Y9" s="6">
        <f t="shared" ca="1" si="7"/>
        <v>4</v>
      </c>
      <c r="Z9" s="6" t="str">
        <f ca="1">IF(AND($A9&lt;&gt;"",$A9&lt;&gt;"TOTAL"),IF(AND([3]PDI_DES__C_C_E!$AQ7&lt;&gt;"",[3]PDI_DES__C_C_E!$AQ7&lt;&gt;0),[3]PDI_DES__C_C_E!$AQ7,""),IF($A9="TOTAL",SUM(INDIRECT("Z4:Z"&amp;ROW()-1)),""))</f>
        <v/>
      </c>
      <c r="AA9" s="6" t="str">
        <f ca="1">IF(AND($A9&lt;&gt;"",$A9&lt;&gt;"TOTAL"),IF(AND([3]PDI_DES__C_C_E!$AS7&lt;&gt;"",[3]PDI_DES__C_C_E!$AS7&lt;&gt;0),[3]PDI_DES__C_C_E!$AS7,""),IF($A9="TOTAL",SUM(INDIRECT("AA4:AA"&amp;ROW()-1)),""))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IF(AND($A9&lt;&gt;"",$A9&lt;&gt;"TOTAL"),IF(AND([3]PDI_DES__C_C_E!$AV7&lt;&gt;"",[3]PDI_DES__C_C_E!$AV7&lt;&gt;0),[3]PDI_DES__C_C_E!$AV7,""),IF($A9="TOTAL",SUM(INDIRECT("AC4:AC"&amp;ROW()-1)),""))</f>
        <v/>
      </c>
      <c r="AD9" s="6" t="str">
        <f ca="1">IF(AND($A9&lt;&gt;"",$A9&lt;&gt;"TOTAL"),IF(AND([3]PDI_DES__C_C_E!$AX7&lt;&gt;"",[3]PDI_DES__C_C_E!$AX7&lt;&gt;0),[3]PDI_DES__C_C_E!$AX7,""),IF($A9="TOTAL",SUM(INDIRECT("AD4:AD"&amp;ROW()-1)),""))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IF(AND($A9&lt;&gt;"",$A9&lt;&gt;"TOTAL"),IF(AND([3]PDI_DES__C_C_E!$BA7&lt;&gt;"",[3]PDI_DES__C_C_E!$BA7&lt;&gt;0),[3]PDI_DES__C_C_E!$BA7,""),IF($A9="TOTAL",SUM(INDIRECT("AF4:AF"&amp;ROW()-1)),""))</f>
        <v/>
      </c>
      <c r="AG9" s="6" t="str">
        <f ca="1">IF(AND($A9&lt;&gt;"",$A9&lt;&gt;"TOTAL"),IF(AND([3]PDI_DES__C_C_E!$BC7&lt;&gt;"",[3]PDI_DES__C_C_E!$BC7&lt;&gt;0),[3]PDI_DES__C_C_E!$BC7,""),IF($A9="TOTAL",SUM(INDIRECT("AG4:AG"&amp;ROW()-1)),""))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IF(AND($A9&lt;&gt;"",$A9&lt;&gt;"TOTAL"),IF(AND([3]PDI_DES__C_C_E!$BF7&lt;&gt;"",[3]PDI_DES__C_C_E!$BF7&lt;&gt;0),[3]PDI_DES__C_C_E!$BF7,""),IF($A9="TOTAL",SUM(INDIRECT("AI4:AI"&amp;ROW()-1)),""))</f>
        <v/>
      </c>
      <c r="AJ9" s="6" t="str">
        <f ca="1">IF(AND($A9&lt;&gt;"",$A9&lt;&gt;"TOTAL"),IF(AND([3]PDI_DES__C_C_E!$BH7&lt;&gt;"",[3]PDI_DES__C_C_E!$BH7&lt;&gt;0),[3]PDI_DES__C_C_E!$BH7,""),IF($A9="TOTAL",SUM(INDIRECT("AJ4:AJ"&amp;ROW()-1)),""))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IF(AND($A9&lt;&gt;"",$A9&lt;&gt;"TOTAL"),IF(AND([3]PDI_DES__C_C_E!$BK7&lt;&gt;"",[3]PDI_DES__C_C_E!$BK7&lt;&gt;0),[3]PDI_DES__C_C_E!$BK7,""),IF($A9="TOTAL",SUM(INDIRECT("AL4:AL"&amp;ROW()-1)),""))</f>
        <v/>
      </c>
      <c r="AM9" s="6" t="str">
        <f ca="1">IF(AND($A9&lt;&gt;"",$A9&lt;&gt;"TOTAL"),IF(AND([3]PDI_DES__C_C_E!$BM7&lt;&gt;"",[3]PDI_DES__C_C_E!$BM7&lt;&gt;0),[3]PDI_DES__C_C_E!$BM7,""),IF($A9="TOTAL",SUM(INDIRECT("AM4:AM"&amp;ROW()-1)),""))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IF(AND($A9&lt;&gt;"",$A9&lt;&gt;"TOTAL"),IF(AND([3]PDI_DES__C_C_E!$BP7&lt;&gt;"",[3]PDI_DES__C_C_E!$BP7&lt;&gt;0),[3]PDI_DES__C_C_E!$BP7,""),IF($A9="TOTAL",SUM(INDIRECT("AO4:AO"&amp;ROW()-1)),""))</f>
        <v/>
      </c>
      <c r="AP9" s="6" t="str">
        <f ca="1">IF(AND($A9&lt;&gt;"",$A9&lt;&gt;"TOTAL"),IF(AND([3]PDI_DES__C_C_E!$BR7&lt;&gt;"",[3]PDI_DES__C_C_E!$BR7&lt;&gt;0),[3]PDI_DES__C_C_E!$BR7,""),IF($A9="TOTAL",SUM(INDIRECT("AP4:AP"&amp;ROW()-1)),""))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IF(AND($A9&lt;&gt;"",$A9&lt;&gt;"TOTAL"),IF(AND([3]PDI_DES__C_C_E!$BU7&lt;&gt;"",[3]PDI_DES__C_C_E!$BU7&lt;&gt;0),[3]PDI_DES__C_C_E!$BU7,""),IF($A9="TOTAL",SUM(INDIRECT("AR4:AR"&amp;ROW()-1)),""))</f>
        <v/>
      </c>
      <c r="AS9" s="6" t="str">
        <f ca="1">IF(AND($A9&lt;&gt;"",$A9&lt;&gt;"TOTAL"),IF(AND([3]PDI_DES__C_C_E!$BW7&lt;&gt;"",[3]PDI_DES__C_C_E!$BW7&lt;&gt;0),[3]PDI_DES__C_C_E!$BW7,""),IF($A9="TOTAL",SUM(INDIRECT("AS4:AS"&amp;ROW()-1)),""))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IF(AND($A9&lt;&gt;"",$A9&lt;&gt;"TOTAL"),IF(AND([3]PDI_DES__C_C_E!$BZ7&lt;&gt;"",[3]PDI_DES__C_C_E!$BZ7&lt;&gt;0),[3]PDI_DES__C_C_E!$BZ7,""),IF($A9="TOTAL",SUM(INDIRECT("AU4:AU"&amp;ROW()-1)),""))</f>
        <v/>
      </c>
      <c r="AV9" s="6" t="str">
        <f ca="1">IF(AND($A9&lt;&gt;"",$A9&lt;&gt;"TOTAL"),IF(AND([3]PDI_DES__C_C_E!$CB7&lt;&gt;"",[3]PDI_DES__C_C_E!$CB7&lt;&gt;0),[3]PDI_DES__C_C_E!$CB7,""),IF($A9="TOTAL",SUM(INDIRECT("AV4:AV"&amp;ROW()-1)),""))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IF(AND($A9&lt;&gt;"",$A9&lt;&gt;"TOTAL"),IF(AND([3]PDI_DES__C_C_E!$CE7&lt;&gt;"",[3]PDI_DES__C_C_E!$CE7&lt;&gt;0),[3]PDI_DES__C_C_E!$CE7,""),IF($A9="TOTAL",SUM(INDIRECT("AX4:AX"&amp;ROW()-1)),""))</f>
        <v/>
      </c>
      <c r="AY9" s="6" t="str">
        <f ca="1">IF(AND($A9&lt;&gt;"",$A9&lt;&gt;"TOTAL"),IF(AND([3]PDI_DES__C_C_E!$CG7&lt;&gt;"",[3]PDI_DES__C_C_E!$CG7&lt;&gt;0),[3]PDI_DES__C_C_E!$CG7,""),IF($A9="TOTAL",SUM(INDIRECT("AY4:AY"&amp;ROW()-1)),""))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IF(AND($A9&lt;&gt;"",$A9&lt;&gt;"TOTAL"),IF(AND([3]PDI_DES__C_C_E!$CJ7&lt;&gt;"",[3]PDI_DES__C_C_E!$CJ7&lt;&gt;0),[3]PDI_DES__C_C_E!$CJ7,""),IF($A9="TOTAL",SUM(INDIRECT("BA4:BA"&amp;ROW()-1)),""))</f>
        <v/>
      </c>
      <c r="BB9" s="6" t="str">
        <f ca="1">IF(AND($A9&lt;&gt;"",$A9&lt;&gt;"TOTAL"),IF(AND([3]PDI_DES__C_C_E!$CL7&lt;&gt;"",[3]PDI_DES__C_C_E!$CL7&lt;&gt;0),[3]PDI_DES__C_C_E!$CL7,""),IF($A9="TOTAL",SUM(INDIRECT("BB4:BB"&amp;ROW()-1)),""))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IF(AND($A9&lt;&gt;"",$A9&lt;&gt;"TOTAL"),IF(AND([3]PDI_DES__C_C_E!$CO7&lt;&gt;"",[3]PDI_DES__C_C_E!$CO7&lt;&gt;0),[3]PDI_DES__C_C_E!$CO7,""),IF($A9="TOTAL",SUM(INDIRECT("BD4:BD"&amp;ROW()-1)),""))</f>
        <v/>
      </c>
      <c r="BE9" s="6" t="str">
        <f ca="1">IF(AND($A9&lt;&gt;"",$A9&lt;&gt;"TOTAL"),IF(AND([3]PDI_DES__C_C_E!$CQ7&lt;&gt;"",[3]PDI_DES__C_C_E!$CQ7&lt;&gt;0),[3]PDI_DES__C_C_E!$CQ7,""),IF($A9="TOTAL",SUM(INDIRECT("BE4:BE"&amp;ROW()-1)),""))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IF([3]PDI_DES__C_C_E!$B8&lt;&gt;"",[3]PDI_DES__C_C_E!$B8,IF(AND([3]PDI_DES__C_C_E!$B8="",[3]PDI_DES__C_C_E!$B9="",[3]PDI_DES__C_C_E!$B7=""),"","TOTAL"))</f>
        <v>Profesor Colaborador-Tipo 2</v>
      </c>
      <c r="B10" s="6">
        <f ca="1">IF(AND($A10&lt;&gt;"",$A10&lt;&gt;"TOTAL"),IF(AND([3]PDI_DES__C_C_E!$C8&lt;&gt;"",[3]PDI_DES__C_C_E!$C8&lt;&gt;0),[3]PDI_DES__C_C_E!$C8,""),IF($A10="TOTAL",SUM(INDIRECT("B4:B"&amp;ROW()-1)),""))</f>
        <v>2</v>
      </c>
      <c r="C10" s="6">
        <f ca="1">IF(AND($A10&lt;&gt;"",$A10&lt;&gt;"TOTAL"),IF(AND([3]PDI_DES__C_C_E!$E8&lt;&gt;"",[3]PDI_DES__C_C_E!$E8&lt;&gt;0),[3]PDI_DES__C_C_E!$E8,""),IF($A10="TOTAL",SUM(INDIRECT("C4:C"&amp;ROW()-1)),""))</f>
        <v>7</v>
      </c>
      <c r="D10" s="6">
        <f t="shared" ca="1" si="0"/>
        <v>9</v>
      </c>
      <c r="E10" s="6">
        <f ca="1">IF(AND($A10&lt;&gt;"",$A10&lt;&gt;"TOTAL"),IF(AND([3]PDI_DES__C_C_E!$H8&lt;&gt;"",[3]PDI_DES__C_C_E!$H8&lt;&gt;0),[3]PDI_DES__C_C_E!$H8,""),IF($A10="TOTAL",SUM(INDIRECT("E4:E"&amp;ROW()-1)),""))</f>
        <v>1</v>
      </c>
      <c r="F10" s="6">
        <f ca="1">IF(AND($A10&lt;&gt;"",$A10&lt;&gt;"TOTAL"),IF(AND([3]PDI_DES__C_C_E!$J8&lt;&gt;"",[3]PDI_DES__C_C_E!$J8&lt;&gt;0),[3]PDI_DES__C_C_E!$J8,""),IF($A10="TOTAL",SUM(INDIRECT("F4:F"&amp;ROW()-1)),""))</f>
        <v>5</v>
      </c>
      <c r="G10" s="6">
        <f t="shared" ca="1" si="1"/>
        <v>6</v>
      </c>
      <c r="H10" s="6">
        <f ca="1">IF(AND($A10&lt;&gt;"",$A10&lt;&gt;"TOTAL"),IF(AND([3]PDI_DES__C_C_E!$M8&lt;&gt;"",[3]PDI_DES__C_C_E!$M8&lt;&gt;0),[3]PDI_DES__C_C_E!$M8,""),IF($A10="TOTAL",SUM(INDIRECT("H4:H"&amp;ROW()-1)),""))</f>
        <v>1</v>
      </c>
      <c r="I10" s="6">
        <f ca="1">IF(AND($A10&lt;&gt;"",$A10&lt;&gt;"TOTAL"),IF(AND([3]PDI_DES__C_C_E!$O8&lt;&gt;"",[3]PDI_DES__C_C_E!$O8&lt;&gt;0),[3]PDI_DES__C_C_E!$O8,""),IF($A10="TOTAL",SUM(INDIRECT("I4:I"&amp;ROW()-1)),""))</f>
        <v>5</v>
      </c>
      <c r="J10" s="6">
        <f t="shared" ca="1" si="2"/>
        <v>6</v>
      </c>
      <c r="K10" s="6">
        <f ca="1">IF(AND($A10&lt;&gt;"",$A10&lt;&gt;"TOTAL"),IF(AND([3]PDI_DES__C_C_E!$R8&lt;&gt;"",[3]PDI_DES__C_C_E!$R8&lt;&gt;0),[3]PDI_DES__C_C_E!$R8,""),IF($A10="TOTAL",SUM(INDIRECT("K4:K"&amp;ROW()-1)),""))</f>
        <v>1</v>
      </c>
      <c r="L10" s="6">
        <f ca="1">IF(AND($A10&lt;&gt;"",$A10&lt;&gt;"TOTAL"),IF(AND([3]PDI_DES__C_C_E!$T8&lt;&gt;"",[3]PDI_DES__C_C_E!$T8&lt;&gt;0),[3]PDI_DES__C_C_E!$T8,""),IF($A10="TOTAL",SUM(INDIRECT("L4:L"&amp;ROW()-1)),""))</f>
        <v>4</v>
      </c>
      <c r="M10" s="6">
        <f t="shared" ca="1" si="3"/>
        <v>5</v>
      </c>
      <c r="N10" s="6" t="str">
        <f ca="1">IF(AND($A10&lt;&gt;"",$A10&lt;&gt;"TOTAL"),IF(AND([3]PDI_DES__C_C_E!$W8&lt;&gt;"",[3]PDI_DES__C_C_E!$W8&lt;&gt;0),[3]PDI_DES__C_C_E!$W8,""),IF($A10="TOTAL",SUM(INDIRECT("N4:N"&amp;ROW()-1)),""))</f>
        <v/>
      </c>
      <c r="O10" s="6">
        <f ca="1">IF(AND($A10&lt;&gt;"",$A10&lt;&gt;"TOTAL"),IF(AND([3]PDI_DES__C_C_E!$Y8&lt;&gt;"",[3]PDI_DES__C_C_E!$Y8&lt;&gt;0),[3]PDI_DES__C_C_E!$Y8,""),IF($A10="TOTAL",SUM(INDIRECT("O4:O"&amp;ROW()-1)),""))</f>
        <v>3</v>
      </c>
      <c r="P10" s="6">
        <f t="shared" ca="1" si="4"/>
        <v>3</v>
      </c>
      <c r="Q10" s="6" t="str">
        <f ca="1">IF(AND($A10&lt;&gt;"",$A10&lt;&gt;"TOTAL"),IF(AND([3]PDI_DES__C_C_E!$AB8&lt;&gt;"",[3]PDI_DES__C_C_E!$AB8&lt;&gt;0),[3]PDI_DES__C_C_E!$AB8,""),IF($A10="TOTAL",SUM(INDIRECT("Q4:Q"&amp;ROW()-1)),""))</f>
        <v/>
      </c>
      <c r="R10" s="6">
        <f ca="1">IF(AND($A10&lt;&gt;"",$A10&lt;&gt;"TOTAL"),IF(AND([3]PDI_DES__C_C_E!$AD8&lt;&gt;"",[3]PDI_DES__C_C_E!$AD8&lt;&gt;0),[3]PDI_DES__C_C_E!$AD8,""),IF($A10="TOTAL",SUM(INDIRECT("R4:R"&amp;ROW()-1)),""))</f>
        <v>3</v>
      </c>
      <c r="S10" s="6">
        <f t="shared" ca="1" si="5"/>
        <v>3</v>
      </c>
      <c r="T10" s="6">
        <f ca="1">IF(AND($A10&lt;&gt;"",$A10&lt;&gt;"TOTAL"),IF(AND([3]PDI_DES__C_C_E!$AG8&lt;&gt;"",[3]PDI_DES__C_C_E!$AG8&lt;&gt;0),[3]PDI_DES__C_C_E!$AG8,""),IF($A10="TOTAL",SUM(INDIRECT("T4:T"&amp;ROW()-1)),""))</f>
        <v>14</v>
      </c>
      <c r="U10" s="6">
        <f ca="1">IF(AND($A10&lt;&gt;"",$A10&lt;&gt;"TOTAL"),IF(AND([3]PDI_DES__C_C_E!$AI8&lt;&gt;"",[3]PDI_DES__C_C_E!$AI8&lt;&gt;0),[3]PDI_DES__C_C_E!$AI8,""),IF($A10="TOTAL",SUM(INDIRECT("U4:U"&amp;ROW()-1)),""))</f>
        <v>18</v>
      </c>
      <c r="V10" s="6">
        <f t="shared" ca="1" si="6"/>
        <v>32</v>
      </c>
      <c r="W10" s="6" t="str">
        <f ca="1">IF(AND($A10&lt;&gt;"",$A10&lt;&gt;"TOTAL"),IF(AND([3]PDI_DES__C_C_E!$AL8&lt;&gt;"",[3]PDI_DES__C_C_E!$AL8&lt;&gt;0),[3]PDI_DES__C_C_E!$AL8,""),IF($A10="TOTAL",SUM(INDIRECT("W4:W"&amp;ROW()-1)),""))</f>
        <v/>
      </c>
      <c r="X10" s="6">
        <f ca="1">IF(AND($A10&lt;&gt;"",$A10&lt;&gt;"TOTAL"),IF(AND([3]PDI_DES__C_C_E!$AN8&lt;&gt;"",[3]PDI_DES__C_C_E!$AN8&lt;&gt;0),[3]PDI_DES__C_C_E!$AN8,""),IF($A10="TOTAL",SUM(INDIRECT("X4:X"&amp;ROW()-1)),""))</f>
        <v>3</v>
      </c>
      <c r="Y10" s="6">
        <f t="shared" ca="1" si="7"/>
        <v>3</v>
      </c>
      <c r="Z10" s="6" t="str">
        <f ca="1">IF(AND($A10&lt;&gt;"",$A10&lt;&gt;"TOTAL"),IF(AND([3]PDI_DES__C_C_E!$AQ8&lt;&gt;"",[3]PDI_DES__C_C_E!$AQ8&lt;&gt;0),[3]PDI_DES__C_C_E!$AQ8,""),IF($A10="TOTAL",SUM(INDIRECT("Z4:Z"&amp;ROW()-1)),""))</f>
        <v/>
      </c>
      <c r="AA10" s="6" t="str">
        <f ca="1">IF(AND($A10&lt;&gt;"",$A10&lt;&gt;"TOTAL"),IF(AND([3]PDI_DES__C_C_E!$AS8&lt;&gt;"",[3]PDI_DES__C_C_E!$AS8&lt;&gt;0),[3]PDI_DES__C_C_E!$AS8,""),IF($A10="TOTAL",SUM(INDIRECT("AA4:AA"&amp;ROW()-1)),""))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IF(AND($A10&lt;&gt;"",$A10&lt;&gt;"TOTAL"),IF(AND([3]PDI_DES__C_C_E!$AV8&lt;&gt;"",[3]PDI_DES__C_C_E!$AV8&lt;&gt;0),[3]PDI_DES__C_C_E!$AV8,""),IF($A10="TOTAL",SUM(INDIRECT("AC4:AC"&amp;ROW()-1)),""))</f>
        <v/>
      </c>
      <c r="AD10" s="6" t="str">
        <f ca="1">IF(AND($A10&lt;&gt;"",$A10&lt;&gt;"TOTAL"),IF(AND([3]PDI_DES__C_C_E!$AX8&lt;&gt;"",[3]PDI_DES__C_C_E!$AX8&lt;&gt;0),[3]PDI_DES__C_C_E!$AX8,""),IF($A10="TOTAL",SUM(INDIRECT("AD4:AD"&amp;ROW()-1)),""))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IF(AND($A10&lt;&gt;"",$A10&lt;&gt;"TOTAL"),IF(AND([3]PDI_DES__C_C_E!$BA8&lt;&gt;"",[3]PDI_DES__C_C_E!$BA8&lt;&gt;0),[3]PDI_DES__C_C_E!$BA8,""),IF($A10="TOTAL",SUM(INDIRECT("AF4:AF"&amp;ROW()-1)),""))</f>
        <v/>
      </c>
      <c r="AG10" s="6" t="str">
        <f ca="1">IF(AND($A10&lt;&gt;"",$A10&lt;&gt;"TOTAL"),IF(AND([3]PDI_DES__C_C_E!$BC8&lt;&gt;"",[3]PDI_DES__C_C_E!$BC8&lt;&gt;0),[3]PDI_DES__C_C_E!$BC8,""),IF($A10="TOTAL",SUM(INDIRECT("AG4:AG"&amp;ROW()-1)),""))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IF(AND($A10&lt;&gt;"",$A10&lt;&gt;"TOTAL"),IF(AND([3]PDI_DES__C_C_E!$BF8&lt;&gt;"",[3]PDI_DES__C_C_E!$BF8&lt;&gt;0),[3]PDI_DES__C_C_E!$BF8,""),IF($A10="TOTAL",SUM(INDIRECT("AI4:AI"&amp;ROW()-1)),""))</f>
        <v/>
      </c>
      <c r="AJ10" s="6" t="str">
        <f ca="1">IF(AND($A10&lt;&gt;"",$A10&lt;&gt;"TOTAL"),IF(AND([3]PDI_DES__C_C_E!$BH8&lt;&gt;"",[3]PDI_DES__C_C_E!$BH8&lt;&gt;0),[3]PDI_DES__C_C_E!$BH8,""),IF($A10="TOTAL",SUM(INDIRECT("AJ4:AJ"&amp;ROW()-1)),""))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IF(AND($A10&lt;&gt;"",$A10&lt;&gt;"TOTAL"),IF(AND([3]PDI_DES__C_C_E!$BK8&lt;&gt;"",[3]PDI_DES__C_C_E!$BK8&lt;&gt;0),[3]PDI_DES__C_C_E!$BK8,""),IF($A10="TOTAL",SUM(INDIRECT("AL4:AL"&amp;ROW()-1)),""))</f>
        <v/>
      </c>
      <c r="AM10" s="6" t="str">
        <f ca="1">IF(AND($A10&lt;&gt;"",$A10&lt;&gt;"TOTAL"),IF(AND([3]PDI_DES__C_C_E!$BM8&lt;&gt;"",[3]PDI_DES__C_C_E!$BM8&lt;&gt;0),[3]PDI_DES__C_C_E!$BM8,""),IF($A10="TOTAL",SUM(INDIRECT("AM4:AM"&amp;ROW()-1)),""))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IF(AND($A10&lt;&gt;"",$A10&lt;&gt;"TOTAL"),IF(AND([3]PDI_DES__C_C_E!$BP8&lt;&gt;"",[3]PDI_DES__C_C_E!$BP8&lt;&gt;0),[3]PDI_DES__C_C_E!$BP8,""),IF($A10="TOTAL",SUM(INDIRECT("AO4:AO"&amp;ROW()-1)),""))</f>
        <v/>
      </c>
      <c r="AP10" s="6" t="str">
        <f ca="1">IF(AND($A10&lt;&gt;"",$A10&lt;&gt;"TOTAL"),IF(AND([3]PDI_DES__C_C_E!$BR8&lt;&gt;"",[3]PDI_DES__C_C_E!$BR8&lt;&gt;0),[3]PDI_DES__C_C_E!$BR8,""),IF($A10="TOTAL",SUM(INDIRECT("AP4:AP"&amp;ROW()-1)),""))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IF(AND($A10&lt;&gt;"",$A10&lt;&gt;"TOTAL"),IF(AND([3]PDI_DES__C_C_E!$BU8&lt;&gt;"",[3]PDI_DES__C_C_E!$BU8&lt;&gt;0),[3]PDI_DES__C_C_E!$BU8,""),IF($A10="TOTAL",SUM(INDIRECT("AR4:AR"&amp;ROW()-1)),""))</f>
        <v/>
      </c>
      <c r="AS10" s="6" t="str">
        <f ca="1">IF(AND($A10&lt;&gt;"",$A10&lt;&gt;"TOTAL"),IF(AND([3]PDI_DES__C_C_E!$BW8&lt;&gt;"",[3]PDI_DES__C_C_E!$BW8&lt;&gt;0),[3]PDI_DES__C_C_E!$BW8,""),IF($A10="TOTAL",SUM(INDIRECT("AS4:AS"&amp;ROW()-1)),""))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IF(AND($A10&lt;&gt;"",$A10&lt;&gt;"TOTAL"),IF(AND([3]PDI_DES__C_C_E!$BZ8&lt;&gt;"",[3]PDI_DES__C_C_E!$BZ8&lt;&gt;0),[3]PDI_DES__C_C_E!$BZ8,""),IF($A10="TOTAL",SUM(INDIRECT("AU4:AU"&amp;ROW()-1)),""))</f>
        <v/>
      </c>
      <c r="AV10" s="6" t="str">
        <f ca="1">IF(AND($A10&lt;&gt;"",$A10&lt;&gt;"TOTAL"),IF(AND([3]PDI_DES__C_C_E!$CB8&lt;&gt;"",[3]PDI_DES__C_C_E!$CB8&lt;&gt;0),[3]PDI_DES__C_C_E!$CB8,""),IF($A10="TOTAL",SUM(INDIRECT("AV4:AV"&amp;ROW()-1)),""))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IF(AND($A10&lt;&gt;"",$A10&lt;&gt;"TOTAL"),IF(AND([3]PDI_DES__C_C_E!$CE8&lt;&gt;"",[3]PDI_DES__C_C_E!$CE8&lt;&gt;0),[3]PDI_DES__C_C_E!$CE8,""),IF($A10="TOTAL",SUM(INDIRECT("AX4:AX"&amp;ROW()-1)),""))</f>
        <v/>
      </c>
      <c r="AY10" s="6" t="str">
        <f ca="1">IF(AND($A10&lt;&gt;"",$A10&lt;&gt;"TOTAL"),IF(AND([3]PDI_DES__C_C_E!$CG8&lt;&gt;"",[3]PDI_DES__C_C_E!$CG8&lt;&gt;0),[3]PDI_DES__C_C_E!$CG8,""),IF($A10="TOTAL",SUM(INDIRECT("AY4:AY"&amp;ROW()-1)),""))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IF(AND($A10&lt;&gt;"",$A10&lt;&gt;"TOTAL"),IF(AND([3]PDI_DES__C_C_E!$CJ8&lt;&gt;"",[3]PDI_DES__C_C_E!$CJ8&lt;&gt;0),[3]PDI_DES__C_C_E!$CJ8,""),IF($A10="TOTAL",SUM(INDIRECT("BA4:BA"&amp;ROW()-1)),""))</f>
        <v/>
      </c>
      <c r="BB10" s="6" t="str">
        <f ca="1">IF(AND($A10&lt;&gt;"",$A10&lt;&gt;"TOTAL"),IF(AND([3]PDI_DES__C_C_E!$CL8&lt;&gt;"",[3]PDI_DES__C_C_E!$CL8&lt;&gt;0),[3]PDI_DES__C_C_E!$CL8,""),IF($A10="TOTAL",SUM(INDIRECT("BB4:BB"&amp;ROW()-1)),""))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IF(AND($A10&lt;&gt;"",$A10&lt;&gt;"TOTAL"),IF(AND([3]PDI_DES__C_C_E!$CO8&lt;&gt;"",[3]PDI_DES__C_C_E!$CO8&lt;&gt;0),[3]PDI_DES__C_C_E!$CO8,""),IF($A10="TOTAL",SUM(INDIRECT("BD4:BD"&amp;ROW()-1)),""))</f>
        <v/>
      </c>
      <c r="BE10" s="6" t="str">
        <f ca="1">IF(AND($A10&lt;&gt;"",$A10&lt;&gt;"TOTAL"),IF(AND([3]PDI_DES__C_C_E!$CQ8&lt;&gt;"",[3]PDI_DES__C_C_E!$CQ8&lt;&gt;0),[3]PDI_DES__C_C_E!$CQ8,""),IF($A10="TOTAL",SUM(INDIRECT("BE4:BE"&amp;ROW()-1)),""))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IF([3]PDI_DES__C_C_E!$B9&lt;&gt;"",[3]PDI_DES__C_C_E!$B9,IF(AND([3]PDI_DES__C_C_E!$B9="",[3]PDI_DES__C_C_E!$B10="",[3]PDI_DES__C_C_E!$B8=""),"","TOTAL"))</f>
        <v>Profesor Contratado Doctor-Tipo 1</v>
      </c>
      <c r="B11" s="6">
        <f ca="1">IF(AND($A11&lt;&gt;"",$A11&lt;&gt;"TOTAL"),IF(AND([3]PDI_DES__C_C_E!$C9&lt;&gt;"",[3]PDI_DES__C_C_E!$C9&lt;&gt;0),[3]PDI_DES__C_C_E!$C9,""),IF($A11="TOTAL",SUM(INDIRECT("B4:B"&amp;ROW()-1)),""))</f>
        <v>16</v>
      </c>
      <c r="C11" s="6">
        <f ca="1">IF(AND($A11&lt;&gt;"",$A11&lt;&gt;"TOTAL"),IF(AND([3]PDI_DES__C_C_E!$E9&lt;&gt;"",[3]PDI_DES__C_C_E!$E9&lt;&gt;0),[3]PDI_DES__C_C_E!$E9,""),IF($A11="TOTAL",SUM(INDIRECT("C4:C"&amp;ROW()-1)),""))</f>
        <v>17</v>
      </c>
      <c r="D11" s="6">
        <f t="shared" ca="1" si="0"/>
        <v>33</v>
      </c>
      <c r="E11" s="6">
        <f ca="1">IF(AND($A11&lt;&gt;"",$A11&lt;&gt;"TOTAL"),IF(AND([3]PDI_DES__C_C_E!$H9&lt;&gt;"",[3]PDI_DES__C_C_E!$H9&lt;&gt;0),[3]PDI_DES__C_C_E!$H9,""),IF($A11="TOTAL",SUM(INDIRECT("E4:E"&amp;ROW()-1)),""))</f>
        <v>18</v>
      </c>
      <c r="F11" s="6">
        <f ca="1">IF(AND($A11&lt;&gt;"",$A11&lt;&gt;"TOTAL"),IF(AND([3]PDI_DES__C_C_E!$J9&lt;&gt;"",[3]PDI_DES__C_C_E!$J9&lt;&gt;0),[3]PDI_DES__C_C_E!$J9,""),IF($A11="TOTAL",SUM(INDIRECT("F4:F"&amp;ROW()-1)),""))</f>
        <v>19</v>
      </c>
      <c r="G11" s="6">
        <f t="shared" ca="1" si="1"/>
        <v>37</v>
      </c>
      <c r="H11" s="6">
        <f ca="1">IF(AND($A11&lt;&gt;"",$A11&lt;&gt;"TOTAL"),IF(AND([3]PDI_DES__C_C_E!$M9&lt;&gt;"",[3]PDI_DES__C_C_E!$M9&lt;&gt;0),[3]PDI_DES__C_C_E!$M9,""),IF($A11="TOTAL",SUM(INDIRECT("H4:H"&amp;ROW()-1)),""))</f>
        <v>18</v>
      </c>
      <c r="I11" s="6">
        <f ca="1">IF(AND($A11&lt;&gt;"",$A11&lt;&gt;"TOTAL"),IF(AND([3]PDI_DES__C_C_E!$O9&lt;&gt;"",[3]PDI_DES__C_C_E!$O9&lt;&gt;0),[3]PDI_DES__C_C_E!$O9,""),IF($A11="TOTAL",SUM(INDIRECT("I4:I"&amp;ROW()-1)),""))</f>
        <v>20</v>
      </c>
      <c r="J11" s="6">
        <f t="shared" ca="1" si="2"/>
        <v>38</v>
      </c>
      <c r="K11" s="6">
        <f ca="1">IF(AND($A11&lt;&gt;"",$A11&lt;&gt;"TOTAL"),IF(AND([3]PDI_DES__C_C_E!$R9&lt;&gt;"",[3]PDI_DES__C_C_E!$R9&lt;&gt;0),[3]PDI_DES__C_C_E!$R9,""),IF($A11="TOTAL",SUM(INDIRECT("K4:K"&amp;ROW()-1)),""))</f>
        <v>18</v>
      </c>
      <c r="L11" s="6">
        <f ca="1">IF(AND($A11&lt;&gt;"",$A11&lt;&gt;"TOTAL"),IF(AND([3]PDI_DES__C_C_E!$T9&lt;&gt;"",[3]PDI_DES__C_C_E!$T9&lt;&gt;0),[3]PDI_DES__C_C_E!$T9,""),IF($A11="TOTAL",SUM(INDIRECT("L4:L"&amp;ROW()-1)),""))</f>
        <v>21</v>
      </c>
      <c r="M11" s="6">
        <f t="shared" ca="1" si="3"/>
        <v>39</v>
      </c>
      <c r="N11" s="6">
        <f ca="1">IF(AND($A11&lt;&gt;"",$A11&lt;&gt;"TOTAL"),IF(AND([3]PDI_DES__C_C_E!$W9&lt;&gt;"",[3]PDI_DES__C_C_E!$W9&lt;&gt;0),[3]PDI_DES__C_C_E!$W9,""),IF($A11="TOTAL",SUM(INDIRECT("N4:N"&amp;ROW()-1)),""))</f>
        <v>19</v>
      </c>
      <c r="O11" s="6">
        <f ca="1">IF(AND($A11&lt;&gt;"",$A11&lt;&gt;"TOTAL"),IF(AND([3]PDI_DES__C_C_E!$Y9&lt;&gt;"",[3]PDI_DES__C_C_E!$Y9&lt;&gt;0),[3]PDI_DES__C_C_E!$Y9,""),IF($A11="TOTAL",SUM(INDIRECT("O4:O"&amp;ROW()-1)),""))</f>
        <v>24</v>
      </c>
      <c r="P11" s="6">
        <f t="shared" ca="1" si="4"/>
        <v>43</v>
      </c>
      <c r="Q11" s="6">
        <f ca="1">IF(AND($A11&lt;&gt;"",$A11&lt;&gt;"TOTAL"),IF(AND([3]PDI_DES__C_C_E!$AB9&lt;&gt;"",[3]PDI_DES__C_C_E!$AB9&lt;&gt;0),[3]PDI_DES__C_C_E!$AB9,""),IF($A11="TOTAL",SUM(INDIRECT("Q4:Q"&amp;ROW()-1)),""))</f>
        <v>17</v>
      </c>
      <c r="R11" s="6">
        <f ca="1">IF(AND($A11&lt;&gt;"",$A11&lt;&gt;"TOTAL"),IF(AND([3]PDI_DES__C_C_E!$AD9&lt;&gt;"",[3]PDI_DES__C_C_E!$AD9&lt;&gt;0),[3]PDI_DES__C_C_E!$AD9,""),IF($A11="TOTAL",SUM(INDIRECT("R4:R"&amp;ROW()-1)),""))</f>
        <v>21</v>
      </c>
      <c r="S11" s="6">
        <f t="shared" ca="1" si="5"/>
        <v>38</v>
      </c>
      <c r="T11" s="6">
        <f ca="1">IF(AND($A11&lt;&gt;"",$A11&lt;&gt;"TOTAL"),IF(AND([3]PDI_DES__C_C_E!$AG9&lt;&gt;"",[3]PDI_DES__C_C_E!$AG9&lt;&gt;0),[3]PDI_DES__C_C_E!$AG9,""),IF($A11="TOTAL",SUM(INDIRECT("T4:T"&amp;ROW()-1)),""))</f>
        <v>48</v>
      </c>
      <c r="U11" s="6">
        <f ca="1">IF(AND($A11&lt;&gt;"",$A11&lt;&gt;"TOTAL"),IF(AND([3]PDI_DES__C_C_E!$AI9&lt;&gt;"",[3]PDI_DES__C_C_E!$AI9&lt;&gt;0),[3]PDI_DES__C_C_E!$AI9,""),IF($A11="TOTAL",SUM(INDIRECT("U4:U"&amp;ROW()-1)),""))</f>
        <v>36</v>
      </c>
      <c r="V11" s="6">
        <f t="shared" ca="1" si="6"/>
        <v>84</v>
      </c>
      <c r="W11" s="6">
        <f ca="1">IF(AND($A11&lt;&gt;"",$A11&lt;&gt;"TOTAL"),IF(AND([3]PDI_DES__C_C_E!$AL9&lt;&gt;"",[3]PDI_DES__C_C_E!$AL9&lt;&gt;0),[3]PDI_DES__C_C_E!$AL9,""),IF($A11="TOTAL",SUM(INDIRECT("W4:W"&amp;ROW()-1)),""))</f>
        <v>8</v>
      </c>
      <c r="X11" s="6">
        <f ca="1">IF(AND($A11&lt;&gt;"",$A11&lt;&gt;"TOTAL"),IF(AND([3]PDI_DES__C_C_E!$AN9&lt;&gt;"",[3]PDI_DES__C_C_E!$AN9&lt;&gt;0),[3]PDI_DES__C_C_E!$AN9,""),IF($A11="TOTAL",SUM(INDIRECT("X4:X"&amp;ROW()-1)),""))</f>
        <v>13</v>
      </c>
      <c r="Y11" s="6">
        <f t="shared" ca="1" si="7"/>
        <v>21</v>
      </c>
      <c r="Z11" s="6" t="str">
        <f ca="1">IF(AND($A11&lt;&gt;"",$A11&lt;&gt;"TOTAL"),IF(AND([3]PDI_DES__C_C_E!$AQ9&lt;&gt;"",[3]PDI_DES__C_C_E!$AQ9&lt;&gt;0),[3]PDI_DES__C_C_E!$AQ9,""),IF($A11="TOTAL",SUM(INDIRECT("Z4:Z"&amp;ROW()-1)),""))</f>
        <v/>
      </c>
      <c r="AA11" s="6" t="str">
        <f ca="1">IF(AND($A11&lt;&gt;"",$A11&lt;&gt;"TOTAL"),IF(AND([3]PDI_DES__C_C_E!$AS9&lt;&gt;"",[3]PDI_DES__C_C_E!$AS9&lt;&gt;0),[3]PDI_DES__C_C_E!$AS9,""),IF($A11="TOTAL",SUM(INDIRECT("AA4:AA"&amp;ROW()-1)),""))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IF(AND($A11&lt;&gt;"",$A11&lt;&gt;"TOTAL"),IF(AND([3]PDI_DES__C_C_E!$AV9&lt;&gt;"",[3]PDI_DES__C_C_E!$AV9&lt;&gt;0),[3]PDI_DES__C_C_E!$AV9,""),IF($A11="TOTAL",SUM(INDIRECT("AC4:AC"&amp;ROW()-1)),""))</f>
        <v/>
      </c>
      <c r="AD11" s="6" t="str">
        <f ca="1">IF(AND($A11&lt;&gt;"",$A11&lt;&gt;"TOTAL"),IF(AND([3]PDI_DES__C_C_E!$AX9&lt;&gt;"",[3]PDI_DES__C_C_E!$AX9&lt;&gt;0),[3]PDI_DES__C_C_E!$AX9,""),IF($A11="TOTAL",SUM(INDIRECT("AD4:AD"&amp;ROW()-1)),""))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IF(AND($A11&lt;&gt;"",$A11&lt;&gt;"TOTAL"),IF(AND([3]PDI_DES__C_C_E!$BA9&lt;&gt;"",[3]PDI_DES__C_C_E!$BA9&lt;&gt;0),[3]PDI_DES__C_C_E!$BA9,""),IF($A11="TOTAL",SUM(INDIRECT("AF4:AF"&amp;ROW()-1)),""))</f>
        <v/>
      </c>
      <c r="AG11" s="6" t="str">
        <f ca="1">IF(AND($A11&lt;&gt;"",$A11&lt;&gt;"TOTAL"),IF(AND([3]PDI_DES__C_C_E!$BC9&lt;&gt;"",[3]PDI_DES__C_C_E!$BC9&lt;&gt;0),[3]PDI_DES__C_C_E!$BC9,""),IF($A11="TOTAL",SUM(INDIRECT("AG4:AG"&amp;ROW()-1)),""))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IF(AND($A11&lt;&gt;"",$A11&lt;&gt;"TOTAL"),IF(AND([3]PDI_DES__C_C_E!$BF9&lt;&gt;"",[3]PDI_DES__C_C_E!$BF9&lt;&gt;0),[3]PDI_DES__C_C_E!$BF9,""),IF($A11="TOTAL",SUM(INDIRECT("AI4:AI"&amp;ROW()-1)),""))</f>
        <v/>
      </c>
      <c r="AJ11" s="6" t="str">
        <f ca="1">IF(AND($A11&lt;&gt;"",$A11&lt;&gt;"TOTAL"),IF(AND([3]PDI_DES__C_C_E!$BH9&lt;&gt;"",[3]PDI_DES__C_C_E!$BH9&lt;&gt;0),[3]PDI_DES__C_C_E!$BH9,""),IF($A11="TOTAL",SUM(INDIRECT("AJ4:AJ"&amp;ROW()-1)),""))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IF(AND($A11&lt;&gt;"",$A11&lt;&gt;"TOTAL"),IF(AND([3]PDI_DES__C_C_E!$BK9&lt;&gt;"",[3]PDI_DES__C_C_E!$BK9&lt;&gt;0),[3]PDI_DES__C_C_E!$BK9,""),IF($A11="TOTAL",SUM(INDIRECT("AL4:AL"&amp;ROW()-1)),""))</f>
        <v/>
      </c>
      <c r="AM11" s="6" t="str">
        <f ca="1">IF(AND($A11&lt;&gt;"",$A11&lt;&gt;"TOTAL"),IF(AND([3]PDI_DES__C_C_E!$BM9&lt;&gt;"",[3]PDI_DES__C_C_E!$BM9&lt;&gt;0),[3]PDI_DES__C_C_E!$BM9,""),IF($A11="TOTAL",SUM(INDIRECT("AM4:AM"&amp;ROW()-1)),""))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IF(AND($A11&lt;&gt;"",$A11&lt;&gt;"TOTAL"),IF(AND([3]PDI_DES__C_C_E!$BP9&lt;&gt;"",[3]PDI_DES__C_C_E!$BP9&lt;&gt;0),[3]PDI_DES__C_C_E!$BP9,""),IF($A11="TOTAL",SUM(INDIRECT("AO4:AO"&amp;ROW()-1)),""))</f>
        <v/>
      </c>
      <c r="AP11" s="6" t="str">
        <f ca="1">IF(AND($A11&lt;&gt;"",$A11&lt;&gt;"TOTAL"),IF(AND([3]PDI_DES__C_C_E!$BR9&lt;&gt;"",[3]PDI_DES__C_C_E!$BR9&lt;&gt;0),[3]PDI_DES__C_C_E!$BR9,""),IF($A11="TOTAL",SUM(INDIRECT("AP4:AP"&amp;ROW()-1)),""))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IF(AND($A11&lt;&gt;"",$A11&lt;&gt;"TOTAL"),IF(AND([3]PDI_DES__C_C_E!$BU9&lt;&gt;"",[3]PDI_DES__C_C_E!$BU9&lt;&gt;0),[3]PDI_DES__C_C_E!$BU9,""),IF($A11="TOTAL",SUM(INDIRECT("AR4:AR"&amp;ROW()-1)),""))</f>
        <v/>
      </c>
      <c r="AS11" s="6" t="str">
        <f ca="1">IF(AND($A11&lt;&gt;"",$A11&lt;&gt;"TOTAL"),IF(AND([3]PDI_DES__C_C_E!$BW9&lt;&gt;"",[3]PDI_DES__C_C_E!$BW9&lt;&gt;0),[3]PDI_DES__C_C_E!$BW9,""),IF($A11="TOTAL",SUM(INDIRECT("AS4:AS"&amp;ROW()-1)),""))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IF(AND($A11&lt;&gt;"",$A11&lt;&gt;"TOTAL"),IF(AND([3]PDI_DES__C_C_E!$BZ9&lt;&gt;"",[3]PDI_DES__C_C_E!$BZ9&lt;&gt;0),[3]PDI_DES__C_C_E!$BZ9,""),IF($A11="TOTAL",SUM(INDIRECT("AU4:AU"&amp;ROW()-1)),""))</f>
        <v/>
      </c>
      <c r="AV11" s="6" t="str">
        <f ca="1">IF(AND($A11&lt;&gt;"",$A11&lt;&gt;"TOTAL"),IF(AND([3]PDI_DES__C_C_E!$CB9&lt;&gt;"",[3]PDI_DES__C_C_E!$CB9&lt;&gt;0),[3]PDI_DES__C_C_E!$CB9,""),IF($A11="TOTAL",SUM(INDIRECT("AV4:AV"&amp;ROW()-1)),""))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IF(AND($A11&lt;&gt;"",$A11&lt;&gt;"TOTAL"),IF(AND([3]PDI_DES__C_C_E!$CE9&lt;&gt;"",[3]PDI_DES__C_C_E!$CE9&lt;&gt;0),[3]PDI_DES__C_C_E!$CE9,""),IF($A11="TOTAL",SUM(INDIRECT("AX4:AX"&amp;ROW()-1)),""))</f>
        <v/>
      </c>
      <c r="AY11" s="6" t="str">
        <f ca="1">IF(AND($A11&lt;&gt;"",$A11&lt;&gt;"TOTAL"),IF(AND([3]PDI_DES__C_C_E!$CG9&lt;&gt;"",[3]PDI_DES__C_C_E!$CG9&lt;&gt;0),[3]PDI_DES__C_C_E!$CG9,""),IF($A11="TOTAL",SUM(INDIRECT("AY4:AY"&amp;ROW()-1)),""))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IF(AND($A11&lt;&gt;"",$A11&lt;&gt;"TOTAL"),IF(AND([3]PDI_DES__C_C_E!$CJ9&lt;&gt;"",[3]PDI_DES__C_C_E!$CJ9&lt;&gt;0),[3]PDI_DES__C_C_E!$CJ9,""),IF($A11="TOTAL",SUM(INDIRECT("BA4:BA"&amp;ROW()-1)),""))</f>
        <v/>
      </c>
      <c r="BB11" s="6" t="str">
        <f ca="1">IF(AND($A11&lt;&gt;"",$A11&lt;&gt;"TOTAL"),IF(AND([3]PDI_DES__C_C_E!$CL9&lt;&gt;"",[3]PDI_DES__C_C_E!$CL9&lt;&gt;0),[3]PDI_DES__C_C_E!$CL9,""),IF($A11="TOTAL",SUM(INDIRECT("BB4:BB"&amp;ROW()-1)),""))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IF(AND($A11&lt;&gt;"",$A11&lt;&gt;"TOTAL"),IF(AND([3]PDI_DES__C_C_E!$CO9&lt;&gt;"",[3]PDI_DES__C_C_E!$CO9&lt;&gt;0),[3]PDI_DES__C_C_E!$CO9,""),IF($A11="TOTAL",SUM(INDIRECT("BD4:BD"&amp;ROW()-1)),""))</f>
        <v/>
      </c>
      <c r="BE11" s="6" t="str">
        <f ca="1">IF(AND($A11&lt;&gt;"",$A11&lt;&gt;"TOTAL"),IF(AND([3]PDI_DES__C_C_E!$CQ9&lt;&gt;"",[3]PDI_DES__C_C_E!$CQ9&lt;&gt;0),[3]PDI_DES__C_C_E!$CQ9,""),IF($A11="TOTAL",SUM(INDIRECT("BE4:BE"&amp;ROW()-1)),""))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IF([3]PDI_DES__C_C_E!$B10&lt;&gt;"",[3]PDI_DES__C_C_E!$B10,IF(AND([3]PDI_DES__C_C_E!$B10="",[3]PDI_DES__C_C_E!$B11="",[3]PDI_DES__C_C_E!$B9=""),"","TOTAL"))</f>
        <v>Profesor Contratado Interino</v>
      </c>
      <c r="B12" s="6">
        <f ca="1">IF(AND($A12&lt;&gt;"",$A12&lt;&gt;"TOTAL"),IF(AND([3]PDI_DES__C_C_E!$C10&lt;&gt;"",[3]PDI_DES__C_C_E!$C10&lt;&gt;0),[3]PDI_DES__C_C_E!$C10,""),IF($A12="TOTAL",SUM(INDIRECT("B4:B"&amp;ROW()-1)),""))</f>
        <v>17</v>
      </c>
      <c r="C12" s="6">
        <f ca="1">IF(AND($A12&lt;&gt;"",$A12&lt;&gt;"TOTAL"),IF(AND([3]PDI_DES__C_C_E!$E10&lt;&gt;"",[3]PDI_DES__C_C_E!$E10&lt;&gt;0),[3]PDI_DES__C_C_E!$E10,""),IF($A12="TOTAL",SUM(INDIRECT("C4:C"&amp;ROW()-1)),""))</f>
        <v>12</v>
      </c>
      <c r="D12" s="6">
        <f t="shared" ca="1" si="0"/>
        <v>29</v>
      </c>
      <c r="E12" s="6">
        <f ca="1">IF(AND($A12&lt;&gt;"",$A12&lt;&gt;"TOTAL"),IF(AND([3]PDI_DES__C_C_E!$H10&lt;&gt;"",[3]PDI_DES__C_C_E!$H10&lt;&gt;0),[3]PDI_DES__C_C_E!$H10,""),IF($A12="TOTAL",SUM(INDIRECT("E4:E"&amp;ROW()-1)),""))</f>
        <v>15</v>
      </c>
      <c r="F12" s="6">
        <f ca="1">IF(AND($A12&lt;&gt;"",$A12&lt;&gt;"TOTAL"),IF(AND([3]PDI_DES__C_C_E!$J10&lt;&gt;"",[3]PDI_DES__C_C_E!$J10&lt;&gt;0),[3]PDI_DES__C_C_E!$J10,""),IF($A12="TOTAL",SUM(INDIRECT("F4:F"&amp;ROW()-1)),""))</f>
        <v>15</v>
      </c>
      <c r="G12" s="6">
        <f t="shared" ca="1" si="1"/>
        <v>30</v>
      </c>
      <c r="H12" s="6">
        <f ca="1">IF(AND($A12&lt;&gt;"",$A12&lt;&gt;"TOTAL"),IF(AND([3]PDI_DES__C_C_E!$M10&lt;&gt;"",[3]PDI_DES__C_C_E!$M10&lt;&gt;0),[3]PDI_DES__C_C_E!$M10,""),IF($A12="TOTAL",SUM(INDIRECT("H4:H"&amp;ROW()-1)),""))</f>
        <v>17</v>
      </c>
      <c r="I12" s="6">
        <f ca="1">IF(AND($A12&lt;&gt;"",$A12&lt;&gt;"TOTAL"),IF(AND([3]PDI_DES__C_C_E!$O10&lt;&gt;"",[3]PDI_DES__C_C_E!$O10&lt;&gt;0),[3]PDI_DES__C_C_E!$O10,""),IF($A12="TOTAL",SUM(INDIRECT("I4:I"&amp;ROW()-1)),""))</f>
        <v>13</v>
      </c>
      <c r="J12" s="6">
        <f t="shared" ca="1" si="2"/>
        <v>30</v>
      </c>
      <c r="K12" s="6">
        <f ca="1">IF(AND($A12&lt;&gt;"",$A12&lt;&gt;"TOTAL"),IF(AND([3]PDI_DES__C_C_E!$R10&lt;&gt;"",[3]PDI_DES__C_C_E!$R10&lt;&gt;0),[3]PDI_DES__C_C_E!$R10,""),IF($A12="TOTAL",SUM(INDIRECT("K4:K"&amp;ROW()-1)),""))</f>
        <v>18</v>
      </c>
      <c r="L12" s="6">
        <f ca="1">IF(AND($A12&lt;&gt;"",$A12&lt;&gt;"TOTAL"),IF(AND([3]PDI_DES__C_C_E!$T10&lt;&gt;"",[3]PDI_DES__C_C_E!$T10&lt;&gt;0),[3]PDI_DES__C_C_E!$T10,""),IF($A12="TOTAL",SUM(INDIRECT("L4:L"&amp;ROW()-1)),""))</f>
        <v>18</v>
      </c>
      <c r="M12" s="6">
        <f t="shared" ca="1" si="3"/>
        <v>36</v>
      </c>
      <c r="N12" s="6">
        <f ca="1">IF(AND($A12&lt;&gt;"",$A12&lt;&gt;"TOTAL"),IF(AND([3]PDI_DES__C_C_E!$W10&lt;&gt;"",[3]PDI_DES__C_C_E!$W10&lt;&gt;0),[3]PDI_DES__C_C_E!$W10,""),IF($A12="TOTAL",SUM(INDIRECT("N4:N"&amp;ROW()-1)),""))</f>
        <v>33</v>
      </c>
      <c r="O12" s="6">
        <f ca="1">IF(AND($A12&lt;&gt;"",$A12&lt;&gt;"TOTAL"),IF(AND([3]PDI_DES__C_C_E!$Y10&lt;&gt;"",[3]PDI_DES__C_C_E!$Y10&lt;&gt;0),[3]PDI_DES__C_C_E!$Y10,""),IF($A12="TOTAL",SUM(INDIRECT("O4:O"&amp;ROW()-1)),""))</f>
        <v>26</v>
      </c>
      <c r="P12" s="6">
        <f t="shared" ca="1" si="4"/>
        <v>59</v>
      </c>
      <c r="Q12" s="6">
        <f ca="1">IF(AND($A12&lt;&gt;"",$A12&lt;&gt;"TOTAL"),IF(AND([3]PDI_DES__C_C_E!$AB10&lt;&gt;"",[3]PDI_DES__C_C_E!$AB10&lt;&gt;0),[3]PDI_DES__C_C_E!$AB10,""),IF($A12="TOTAL",SUM(INDIRECT("Q4:Q"&amp;ROW()-1)),""))</f>
        <v>44</v>
      </c>
      <c r="R12" s="6">
        <f ca="1">IF(AND($A12&lt;&gt;"",$A12&lt;&gt;"TOTAL"),IF(AND([3]PDI_DES__C_C_E!$AD10&lt;&gt;"",[3]PDI_DES__C_C_E!$AD10&lt;&gt;0),[3]PDI_DES__C_C_E!$AD10,""),IF($A12="TOTAL",SUM(INDIRECT("R4:R"&amp;ROW()-1)),""))</f>
        <v>34</v>
      </c>
      <c r="S12" s="6">
        <f t="shared" ca="1" si="5"/>
        <v>78</v>
      </c>
      <c r="T12" s="6">
        <f ca="1">IF(AND($A12&lt;&gt;"",$A12&lt;&gt;"TOTAL"),IF(AND([3]PDI_DES__C_C_E!$AG10&lt;&gt;"",[3]PDI_DES__C_C_E!$AG10&lt;&gt;0),[3]PDI_DES__C_C_E!$AG10,""),IF($A12="TOTAL",SUM(INDIRECT("T4:T"&amp;ROW()-1)),""))</f>
        <v>75</v>
      </c>
      <c r="U12" s="6">
        <f ca="1">IF(AND($A12&lt;&gt;"",$A12&lt;&gt;"TOTAL"),IF(AND([3]PDI_DES__C_C_E!$AI10&lt;&gt;"",[3]PDI_DES__C_C_E!$AI10&lt;&gt;0),[3]PDI_DES__C_C_E!$AI10,""),IF($A12="TOTAL",SUM(INDIRECT("U4:U"&amp;ROW()-1)),""))</f>
        <v>73</v>
      </c>
      <c r="V12" s="6">
        <f t="shared" ca="1" si="6"/>
        <v>148</v>
      </c>
      <c r="W12" s="6">
        <f ca="1">IF(AND($A12&lt;&gt;"",$A12&lt;&gt;"TOTAL"),IF(AND([3]PDI_DES__C_C_E!$AL10&lt;&gt;"",[3]PDI_DES__C_C_E!$AL10&lt;&gt;0),[3]PDI_DES__C_C_E!$AL10,""),IF($A12="TOTAL",SUM(INDIRECT("W4:W"&amp;ROW()-1)),""))</f>
        <v>56</v>
      </c>
      <c r="X12" s="6">
        <f ca="1">IF(AND($A12&lt;&gt;"",$A12&lt;&gt;"TOTAL"),IF(AND([3]PDI_DES__C_C_E!$AN10&lt;&gt;"",[3]PDI_DES__C_C_E!$AN10&lt;&gt;0),[3]PDI_DES__C_C_E!$AN10,""),IF($A12="TOTAL",SUM(INDIRECT("X4:X"&amp;ROW()-1)),""))</f>
        <v>35</v>
      </c>
      <c r="Y12" s="6">
        <f t="shared" ca="1" si="7"/>
        <v>91</v>
      </c>
      <c r="Z12" s="6" t="str">
        <f ca="1">IF(AND($A12&lt;&gt;"",$A12&lt;&gt;"TOTAL"),IF(AND([3]PDI_DES__C_C_E!$AQ10&lt;&gt;"",[3]PDI_DES__C_C_E!$AQ10&lt;&gt;0),[3]PDI_DES__C_C_E!$AQ10,""),IF($A12="TOTAL",SUM(INDIRECT("Z4:Z"&amp;ROW()-1)),""))</f>
        <v/>
      </c>
      <c r="AA12" s="6" t="str">
        <f ca="1">IF(AND($A12&lt;&gt;"",$A12&lt;&gt;"TOTAL"),IF(AND([3]PDI_DES__C_C_E!$AS10&lt;&gt;"",[3]PDI_DES__C_C_E!$AS10&lt;&gt;0),[3]PDI_DES__C_C_E!$AS10,""),IF($A12="TOTAL",SUM(INDIRECT("AA4:AA"&amp;ROW()-1)),""))</f>
        <v/>
      </c>
      <c r="AB12" s="6">
        <f t="shared" ca="1" si="8"/>
        <v>0</v>
      </c>
      <c r="AC12" s="6" t="str">
        <f ca="1">IF(AND($A12&lt;&gt;"",$A12&lt;&gt;"TOTAL"),IF(AND([3]PDI_DES__C_C_E!$AV10&lt;&gt;"",[3]PDI_DES__C_C_E!$AV10&lt;&gt;0),[3]PDI_DES__C_C_E!$AV10,""),IF($A12="TOTAL",SUM(INDIRECT("AC4:AC"&amp;ROW()-1)),""))</f>
        <v/>
      </c>
      <c r="AD12" s="6" t="str">
        <f ca="1">IF(AND($A12&lt;&gt;"",$A12&lt;&gt;"TOTAL"),IF(AND([3]PDI_DES__C_C_E!$AX10&lt;&gt;"",[3]PDI_DES__C_C_E!$AX10&lt;&gt;0),[3]PDI_DES__C_C_E!$AX10,""),IF($A12="TOTAL",SUM(INDIRECT("AD4:AD"&amp;ROW()-1)),""))</f>
        <v/>
      </c>
      <c r="AE12" s="6">
        <f t="shared" ca="1" si="9"/>
        <v>0</v>
      </c>
      <c r="AF12" s="6" t="str">
        <f ca="1">IF(AND($A12&lt;&gt;"",$A12&lt;&gt;"TOTAL"),IF(AND([3]PDI_DES__C_C_E!$BA10&lt;&gt;"",[3]PDI_DES__C_C_E!$BA10&lt;&gt;0),[3]PDI_DES__C_C_E!$BA10,""),IF($A12="TOTAL",SUM(INDIRECT("AF4:AF"&amp;ROW()-1)),""))</f>
        <v/>
      </c>
      <c r="AG12" s="6" t="str">
        <f ca="1">IF(AND($A12&lt;&gt;"",$A12&lt;&gt;"TOTAL"),IF(AND([3]PDI_DES__C_C_E!$BC10&lt;&gt;"",[3]PDI_DES__C_C_E!$BC10&lt;&gt;0),[3]PDI_DES__C_C_E!$BC10,""),IF($A12="TOTAL",SUM(INDIRECT("AG4:AG"&amp;ROW()-1)),""))</f>
        <v/>
      </c>
      <c r="AH12" s="6">
        <f t="shared" ca="1" si="10"/>
        <v>0</v>
      </c>
      <c r="AI12" s="6" t="str">
        <f ca="1">IF(AND($A12&lt;&gt;"",$A12&lt;&gt;"TOTAL"),IF(AND([3]PDI_DES__C_C_E!$BF10&lt;&gt;"",[3]PDI_DES__C_C_E!$BF10&lt;&gt;0),[3]PDI_DES__C_C_E!$BF10,""),IF($A12="TOTAL",SUM(INDIRECT("AI4:AI"&amp;ROW()-1)),""))</f>
        <v/>
      </c>
      <c r="AJ12" s="6" t="str">
        <f ca="1">IF(AND($A12&lt;&gt;"",$A12&lt;&gt;"TOTAL"),IF(AND([3]PDI_DES__C_C_E!$BH10&lt;&gt;"",[3]PDI_DES__C_C_E!$BH10&lt;&gt;0),[3]PDI_DES__C_C_E!$BH10,""),IF($A12="TOTAL",SUM(INDIRECT("AJ4:AJ"&amp;ROW()-1)),""))</f>
        <v/>
      </c>
      <c r="AK12" s="6">
        <f t="shared" ca="1" si="11"/>
        <v>0</v>
      </c>
      <c r="AL12" s="6" t="str">
        <f ca="1">IF(AND($A12&lt;&gt;"",$A12&lt;&gt;"TOTAL"),IF(AND([3]PDI_DES__C_C_E!$BK10&lt;&gt;"",[3]PDI_DES__C_C_E!$BK10&lt;&gt;0),[3]PDI_DES__C_C_E!$BK10,""),IF($A12="TOTAL",SUM(INDIRECT("AL4:AL"&amp;ROW()-1)),""))</f>
        <v/>
      </c>
      <c r="AM12" s="6" t="str">
        <f ca="1">IF(AND($A12&lt;&gt;"",$A12&lt;&gt;"TOTAL"),IF(AND([3]PDI_DES__C_C_E!$BM10&lt;&gt;"",[3]PDI_DES__C_C_E!$BM10&lt;&gt;0),[3]PDI_DES__C_C_E!$BM10,""),IF($A12="TOTAL",SUM(INDIRECT("AM4:AM"&amp;ROW()-1)),""))</f>
        <v/>
      </c>
      <c r="AN12" s="6">
        <f t="shared" ca="1" si="12"/>
        <v>0</v>
      </c>
      <c r="AO12" s="6" t="str">
        <f ca="1">IF(AND($A12&lt;&gt;"",$A12&lt;&gt;"TOTAL"),IF(AND([3]PDI_DES__C_C_E!$BP10&lt;&gt;"",[3]PDI_DES__C_C_E!$BP10&lt;&gt;0),[3]PDI_DES__C_C_E!$BP10,""),IF($A12="TOTAL",SUM(INDIRECT("AO4:AO"&amp;ROW()-1)),""))</f>
        <v/>
      </c>
      <c r="AP12" s="6" t="str">
        <f ca="1">IF(AND($A12&lt;&gt;"",$A12&lt;&gt;"TOTAL"),IF(AND([3]PDI_DES__C_C_E!$BR10&lt;&gt;"",[3]PDI_DES__C_C_E!$BR10&lt;&gt;0),[3]PDI_DES__C_C_E!$BR10,""),IF($A12="TOTAL",SUM(INDIRECT("AP4:AP"&amp;ROW()-1)),""))</f>
        <v/>
      </c>
      <c r="AQ12" s="6">
        <f t="shared" ca="1" si="13"/>
        <v>0</v>
      </c>
      <c r="AR12" s="6" t="str">
        <f ca="1">IF(AND($A12&lt;&gt;"",$A12&lt;&gt;"TOTAL"),IF(AND([3]PDI_DES__C_C_E!$BU10&lt;&gt;"",[3]PDI_DES__C_C_E!$BU10&lt;&gt;0),[3]PDI_DES__C_C_E!$BU10,""),IF($A12="TOTAL",SUM(INDIRECT("AR4:AR"&amp;ROW()-1)),""))</f>
        <v/>
      </c>
      <c r="AS12" s="6" t="str">
        <f ca="1">IF(AND($A12&lt;&gt;"",$A12&lt;&gt;"TOTAL"),IF(AND([3]PDI_DES__C_C_E!$BW10&lt;&gt;"",[3]PDI_DES__C_C_E!$BW10&lt;&gt;0),[3]PDI_DES__C_C_E!$BW10,""),IF($A12="TOTAL",SUM(INDIRECT("AS4:AS"&amp;ROW()-1)),""))</f>
        <v/>
      </c>
      <c r="AT12" s="6">
        <f t="shared" ca="1" si="14"/>
        <v>0</v>
      </c>
      <c r="AU12" s="6" t="str">
        <f ca="1">IF(AND($A12&lt;&gt;"",$A12&lt;&gt;"TOTAL"),IF(AND([3]PDI_DES__C_C_E!$BZ10&lt;&gt;"",[3]PDI_DES__C_C_E!$BZ10&lt;&gt;0),[3]PDI_DES__C_C_E!$BZ10,""),IF($A12="TOTAL",SUM(INDIRECT("AU4:AU"&amp;ROW()-1)),""))</f>
        <v/>
      </c>
      <c r="AV12" s="6" t="str">
        <f ca="1">IF(AND($A12&lt;&gt;"",$A12&lt;&gt;"TOTAL"),IF(AND([3]PDI_DES__C_C_E!$CB10&lt;&gt;"",[3]PDI_DES__C_C_E!$CB10&lt;&gt;0),[3]PDI_DES__C_C_E!$CB10,""),IF($A12="TOTAL",SUM(INDIRECT("AV4:AV"&amp;ROW()-1)),""))</f>
        <v/>
      </c>
      <c r="AW12" s="6">
        <f t="shared" ca="1" si="15"/>
        <v>0</v>
      </c>
      <c r="AX12" s="6" t="str">
        <f ca="1">IF(AND($A12&lt;&gt;"",$A12&lt;&gt;"TOTAL"),IF(AND([3]PDI_DES__C_C_E!$CE10&lt;&gt;"",[3]PDI_DES__C_C_E!$CE10&lt;&gt;0),[3]PDI_DES__C_C_E!$CE10,""),IF($A12="TOTAL",SUM(INDIRECT("AX4:AX"&amp;ROW()-1)),""))</f>
        <v/>
      </c>
      <c r="AY12" s="6" t="str">
        <f ca="1">IF(AND($A12&lt;&gt;"",$A12&lt;&gt;"TOTAL"),IF(AND([3]PDI_DES__C_C_E!$CG10&lt;&gt;"",[3]PDI_DES__C_C_E!$CG10&lt;&gt;0),[3]PDI_DES__C_C_E!$CG10,""),IF($A12="TOTAL",SUM(INDIRECT("AY4:AY"&amp;ROW()-1)),""))</f>
        <v/>
      </c>
      <c r="AZ12" s="6">
        <f t="shared" ca="1" si="16"/>
        <v>0</v>
      </c>
      <c r="BA12" s="6" t="str">
        <f ca="1">IF(AND($A12&lt;&gt;"",$A12&lt;&gt;"TOTAL"),IF(AND([3]PDI_DES__C_C_E!$CJ10&lt;&gt;"",[3]PDI_DES__C_C_E!$CJ10&lt;&gt;0),[3]PDI_DES__C_C_E!$CJ10,""),IF($A12="TOTAL",SUM(INDIRECT("BA4:BA"&amp;ROW()-1)),""))</f>
        <v/>
      </c>
      <c r="BB12" s="6" t="str">
        <f ca="1">IF(AND($A12&lt;&gt;"",$A12&lt;&gt;"TOTAL"),IF(AND([3]PDI_DES__C_C_E!$CL10&lt;&gt;"",[3]PDI_DES__C_C_E!$CL10&lt;&gt;0),[3]PDI_DES__C_C_E!$CL10,""),IF($A12="TOTAL",SUM(INDIRECT("BB4:BB"&amp;ROW()-1)),""))</f>
        <v/>
      </c>
      <c r="BC12" s="6">
        <f t="shared" ca="1" si="17"/>
        <v>0</v>
      </c>
      <c r="BD12" s="6" t="str">
        <f ca="1">IF(AND($A12&lt;&gt;"",$A12&lt;&gt;"TOTAL"),IF(AND([3]PDI_DES__C_C_E!$CO10&lt;&gt;"",[3]PDI_DES__C_C_E!$CO10&lt;&gt;0),[3]PDI_DES__C_C_E!$CO10,""),IF($A12="TOTAL",SUM(INDIRECT("BD4:BD"&amp;ROW()-1)),""))</f>
        <v/>
      </c>
      <c r="BE12" s="6" t="str">
        <f ca="1">IF(AND($A12&lt;&gt;"",$A12&lt;&gt;"TOTAL"),IF(AND([3]PDI_DES__C_C_E!$CQ10&lt;&gt;"",[3]PDI_DES__C_C_E!$CQ10&lt;&gt;0),[3]PDI_DES__C_C_E!$CQ10,""),IF($A12="TOTAL",SUM(INDIRECT("BE4:BE"&amp;ROW()-1)),""))</f>
        <v/>
      </c>
      <c r="BF12" s="6">
        <f t="shared" ca="1" si="18"/>
        <v>0</v>
      </c>
    </row>
    <row r="13" spans="1:58" x14ac:dyDescent="0.2">
      <c r="A13" s="19" t="str">
        <f>IF([3]PDI_DES__C_C_E!$B11&lt;&gt;"",[3]PDI_DES__C_C_E!$B11,IF(AND([3]PDI_DES__C_C_E!$B11="",[3]PDI_DES__C_C_E!$B12="",[3]PDI_DES__C_C_E!$B10=""),"","TOTAL"))</f>
        <v>Profesor Titular de Universidad</v>
      </c>
      <c r="B13" s="6">
        <f ca="1">IF(AND($A13&lt;&gt;"",$A13&lt;&gt;"TOTAL"),IF(AND([3]PDI_DES__C_C_E!$C11&lt;&gt;"",[3]PDI_DES__C_C_E!$C11&lt;&gt;0),[3]PDI_DES__C_C_E!$C11,""),IF($A13="TOTAL",SUM(INDIRECT("B4:B"&amp;ROW()-1)),""))</f>
        <v>77</v>
      </c>
      <c r="C13" s="6">
        <f ca="1">IF(AND($A13&lt;&gt;"",$A13&lt;&gt;"TOTAL"),IF(AND([3]PDI_DES__C_C_E!$E11&lt;&gt;"",[3]PDI_DES__C_C_E!$E11&lt;&gt;0),[3]PDI_DES__C_C_E!$E11,""),IF($A13="TOTAL",SUM(INDIRECT("C4:C"&amp;ROW()-1)),""))</f>
        <v>88</v>
      </c>
      <c r="D13" s="6">
        <f t="shared" ca="1" si="0"/>
        <v>165</v>
      </c>
      <c r="E13" s="6">
        <f ca="1">IF(AND($A13&lt;&gt;"",$A13&lt;&gt;"TOTAL"),IF(AND([3]PDI_DES__C_C_E!$H11&lt;&gt;"",[3]PDI_DES__C_C_E!$H11&lt;&gt;0),[3]PDI_DES__C_C_E!$H11,""),IF($A13="TOTAL",SUM(INDIRECT("E4:E"&amp;ROW()-1)),""))</f>
        <v>79</v>
      </c>
      <c r="F13" s="6">
        <f ca="1">IF(AND($A13&lt;&gt;"",$A13&lt;&gt;"TOTAL"),IF(AND([3]PDI_DES__C_C_E!$J11&lt;&gt;"",[3]PDI_DES__C_C_E!$J11&lt;&gt;0),[3]PDI_DES__C_C_E!$J11,""),IF($A13="TOTAL",SUM(INDIRECT("F4:F"&amp;ROW()-1)),""))</f>
        <v>84</v>
      </c>
      <c r="G13" s="6">
        <f t="shared" ca="1" si="1"/>
        <v>163</v>
      </c>
      <c r="H13" s="6">
        <f ca="1">IF(AND($A13&lt;&gt;"",$A13&lt;&gt;"TOTAL"),IF(AND([3]PDI_DES__C_C_E!$M11&lt;&gt;"",[3]PDI_DES__C_C_E!$M11&lt;&gt;0),[3]PDI_DES__C_C_E!$M11,""),IF($A13="TOTAL",SUM(INDIRECT("H4:H"&amp;ROW()-1)),""))</f>
        <v>75</v>
      </c>
      <c r="I13" s="6">
        <f ca="1">IF(AND($A13&lt;&gt;"",$A13&lt;&gt;"TOTAL"),IF(AND([3]PDI_DES__C_C_E!$O11&lt;&gt;"",[3]PDI_DES__C_C_E!$O11&lt;&gt;0),[3]PDI_DES__C_C_E!$O11,""),IF($A13="TOTAL",SUM(INDIRECT("I4:I"&amp;ROW()-1)),""))</f>
        <v>85</v>
      </c>
      <c r="J13" s="6">
        <f t="shared" ca="1" si="2"/>
        <v>160</v>
      </c>
      <c r="K13" s="6">
        <f ca="1">IF(AND($A13&lt;&gt;"",$A13&lt;&gt;"TOTAL"),IF(AND([3]PDI_DES__C_C_E!$R11&lt;&gt;"",[3]PDI_DES__C_C_E!$R11&lt;&gt;0),[3]PDI_DES__C_C_E!$R11,""),IF($A13="TOTAL",SUM(INDIRECT("K4:K"&amp;ROW()-1)),""))</f>
        <v>73</v>
      </c>
      <c r="L13" s="6">
        <f ca="1">IF(AND($A13&lt;&gt;"",$A13&lt;&gt;"TOTAL"),IF(AND([3]PDI_DES__C_C_E!$T11&lt;&gt;"",[3]PDI_DES__C_C_E!$T11&lt;&gt;0),[3]PDI_DES__C_C_E!$T11,""),IF($A13="TOTAL",SUM(INDIRECT("L4:L"&amp;ROW()-1)),""))</f>
        <v>83</v>
      </c>
      <c r="M13" s="6">
        <f t="shared" ca="1" si="3"/>
        <v>156</v>
      </c>
      <c r="N13" s="6">
        <f ca="1">IF(AND($A13&lt;&gt;"",$A13&lt;&gt;"TOTAL"),IF(AND([3]PDI_DES__C_C_E!$W11&lt;&gt;"",[3]PDI_DES__C_C_E!$W11&lt;&gt;0),[3]PDI_DES__C_C_E!$W11,""),IF($A13="TOTAL",SUM(INDIRECT("N4:N"&amp;ROW()-1)),""))</f>
        <v>71</v>
      </c>
      <c r="O13" s="6">
        <f ca="1">IF(AND($A13&lt;&gt;"",$A13&lt;&gt;"TOTAL"),IF(AND([3]PDI_DES__C_C_E!$Y11&lt;&gt;"",[3]PDI_DES__C_C_E!$Y11&lt;&gt;0),[3]PDI_DES__C_C_E!$Y11,""),IF($A13="TOTAL",SUM(INDIRECT("O4:O"&amp;ROW()-1)),""))</f>
        <v>82</v>
      </c>
      <c r="P13" s="6">
        <f t="shared" ca="1" si="4"/>
        <v>153</v>
      </c>
      <c r="Q13" s="6">
        <f ca="1">IF(AND($A13&lt;&gt;"",$A13&lt;&gt;"TOTAL"),IF(AND([3]PDI_DES__C_C_E!$AB11&lt;&gt;"",[3]PDI_DES__C_C_E!$AB11&lt;&gt;0),[3]PDI_DES__C_C_E!$AB11,""),IF($A13="TOTAL",SUM(INDIRECT("Q4:Q"&amp;ROW()-1)),""))</f>
        <v>68</v>
      </c>
      <c r="R13" s="6">
        <f ca="1">IF(AND($A13&lt;&gt;"",$A13&lt;&gt;"TOTAL"),IF(AND([3]PDI_DES__C_C_E!$AD11&lt;&gt;"",[3]PDI_DES__C_C_E!$AD11&lt;&gt;0),[3]PDI_DES__C_C_E!$AD11,""),IF($A13="TOTAL",SUM(INDIRECT("R4:R"&amp;ROW()-1)),""))</f>
        <v>80</v>
      </c>
      <c r="S13" s="6">
        <f t="shared" ca="1" si="5"/>
        <v>148</v>
      </c>
      <c r="T13" s="6">
        <f ca="1">IF(AND($A13&lt;&gt;"",$A13&lt;&gt;"TOTAL"),IF(AND([3]PDI_DES__C_C_E!$AG11&lt;&gt;"",[3]PDI_DES__C_C_E!$AG11&lt;&gt;0),[3]PDI_DES__C_C_E!$AG11,""),IF($A13="TOTAL",SUM(INDIRECT("T4:T"&amp;ROW()-1)),""))</f>
        <v>9</v>
      </c>
      <c r="U13" s="6">
        <f ca="1">IF(AND($A13&lt;&gt;"",$A13&lt;&gt;"TOTAL"),IF(AND([3]PDI_DES__C_C_E!$AI11&lt;&gt;"",[3]PDI_DES__C_C_E!$AI11&lt;&gt;0),[3]PDI_DES__C_C_E!$AI11,""),IF($A13="TOTAL",SUM(INDIRECT("U4:U"&amp;ROW()-1)),""))</f>
        <v>10</v>
      </c>
      <c r="V13" s="6">
        <f t="shared" ca="1" si="6"/>
        <v>19</v>
      </c>
      <c r="W13" s="6">
        <f ca="1">IF(AND($A13&lt;&gt;"",$A13&lt;&gt;"TOTAL"),IF(AND([3]PDI_DES__C_C_E!$AL11&lt;&gt;"",[3]PDI_DES__C_C_E!$AL11&lt;&gt;0),[3]PDI_DES__C_C_E!$AL11,""),IF($A13="TOTAL",SUM(INDIRECT("W4:W"&amp;ROW()-1)),""))</f>
        <v>77</v>
      </c>
      <c r="X13" s="6">
        <f ca="1">IF(AND($A13&lt;&gt;"",$A13&lt;&gt;"TOTAL"),IF(AND([3]PDI_DES__C_C_E!$AN11&lt;&gt;"",[3]PDI_DES__C_C_E!$AN11&lt;&gt;0),[3]PDI_DES__C_C_E!$AN11,""),IF($A13="TOTAL",SUM(INDIRECT("X4:X"&amp;ROW()-1)),""))</f>
        <v>74</v>
      </c>
      <c r="Y13" s="6">
        <f t="shared" ca="1" si="7"/>
        <v>151</v>
      </c>
      <c r="Z13" s="6" t="str">
        <f ca="1">IF(AND($A13&lt;&gt;"",$A13&lt;&gt;"TOTAL"),IF(AND([3]PDI_DES__C_C_E!$AQ11&lt;&gt;"",[3]PDI_DES__C_C_E!$AQ11&lt;&gt;0),[3]PDI_DES__C_C_E!$AQ11,""),IF($A13="TOTAL",SUM(INDIRECT("Z4:Z"&amp;ROW()-1)),""))</f>
        <v/>
      </c>
      <c r="AA13" s="6" t="str">
        <f ca="1">IF(AND($A13&lt;&gt;"",$A13&lt;&gt;"TOTAL"),IF(AND([3]PDI_DES__C_C_E!$AS11&lt;&gt;"",[3]PDI_DES__C_C_E!$AS11&lt;&gt;0),[3]PDI_DES__C_C_E!$AS11,""),IF($A13="TOTAL",SUM(INDIRECT("AA4:AA"&amp;ROW()-1)),""))</f>
        <v/>
      </c>
      <c r="AB13" s="6">
        <f t="shared" ca="1" si="8"/>
        <v>0</v>
      </c>
      <c r="AC13" s="6" t="str">
        <f ca="1">IF(AND($A13&lt;&gt;"",$A13&lt;&gt;"TOTAL"),IF(AND([3]PDI_DES__C_C_E!$AV11&lt;&gt;"",[3]PDI_DES__C_C_E!$AV11&lt;&gt;0),[3]PDI_DES__C_C_E!$AV11,""),IF($A13="TOTAL",SUM(INDIRECT("AC4:AC"&amp;ROW()-1)),""))</f>
        <v/>
      </c>
      <c r="AD13" s="6" t="str">
        <f ca="1">IF(AND($A13&lt;&gt;"",$A13&lt;&gt;"TOTAL"),IF(AND([3]PDI_DES__C_C_E!$AX11&lt;&gt;"",[3]PDI_DES__C_C_E!$AX11&lt;&gt;0),[3]PDI_DES__C_C_E!$AX11,""),IF($A13="TOTAL",SUM(INDIRECT("AD4:AD"&amp;ROW()-1)),""))</f>
        <v/>
      </c>
      <c r="AE13" s="6">
        <f t="shared" ca="1" si="9"/>
        <v>0</v>
      </c>
      <c r="AF13" s="6" t="str">
        <f ca="1">IF(AND($A13&lt;&gt;"",$A13&lt;&gt;"TOTAL"),IF(AND([3]PDI_DES__C_C_E!$BA11&lt;&gt;"",[3]PDI_DES__C_C_E!$BA11&lt;&gt;0),[3]PDI_DES__C_C_E!$BA11,""),IF($A13="TOTAL",SUM(INDIRECT("AF4:AF"&amp;ROW()-1)),""))</f>
        <v/>
      </c>
      <c r="AG13" s="6" t="str">
        <f ca="1">IF(AND($A13&lt;&gt;"",$A13&lt;&gt;"TOTAL"),IF(AND([3]PDI_DES__C_C_E!$BC11&lt;&gt;"",[3]PDI_DES__C_C_E!$BC11&lt;&gt;0),[3]PDI_DES__C_C_E!$BC11,""),IF($A13="TOTAL",SUM(INDIRECT("AG4:AG"&amp;ROW()-1)),""))</f>
        <v/>
      </c>
      <c r="AH13" s="6">
        <f t="shared" ca="1" si="10"/>
        <v>0</v>
      </c>
      <c r="AI13" s="6" t="str">
        <f ca="1">IF(AND($A13&lt;&gt;"",$A13&lt;&gt;"TOTAL"),IF(AND([3]PDI_DES__C_C_E!$BF11&lt;&gt;"",[3]PDI_DES__C_C_E!$BF11&lt;&gt;0),[3]PDI_DES__C_C_E!$BF11,""),IF($A13="TOTAL",SUM(INDIRECT("AI4:AI"&amp;ROW()-1)),""))</f>
        <v/>
      </c>
      <c r="AJ13" s="6" t="str">
        <f ca="1">IF(AND($A13&lt;&gt;"",$A13&lt;&gt;"TOTAL"),IF(AND([3]PDI_DES__C_C_E!$BH11&lt;&gt;"",[3]PDI_DES__C_C_E!$BH11&lt;&gt;0),[3]PDI_DES__C_C_E!$BH11,""),IF($A13="TOTAL",SUM(INDIRECT("AJ4:AJ"&amp;ROW()-1)),""))</f>
        <v/>
      </c>
      <c r="AK13" s="6">
        <f t="shared" ca="1" si="11"/>
        <v>0</v>
      </c>
      <c r="AL13" s="6" t="str">
        <f ca="1">IF(AND($A13&lt;&gt;"",$A13&lt;&gt;"TOTAL"),IF(AND([3]PDI_DES__C_C_E!$BK11&lt;&gt;"",[3]PDI_DES__C_C_E!$BK11&lt;&gt;0),[3]PDI_DES__C_C_E!$BK11,""),IF($A13="TOTAL",SUM(INDIRECT("AL4:AL"&amp;ROW()-1)),""))</f>
        <v/>
      </c>
      <c r="AM13" s="6" t="str">
        <f ca="1">IF(AND($A13&lt;&gt;"",$A13&lt;&gt;"TOTAL"),IF(AND([3]PDI_DES__C_C_E!$BM11&lt;&gt;"",[3]PDI_DES__C_C_E!$BM11&lt;&gt;0),[3]PDI_DES__C_C_E!$BM11,""),IF($A13="TOTAL",SUM(INDIRECT("AM4:AM"&amp;ROW()-1)),""))</f>
        <v/>
      </c>
      <c r="AN13" s="6">
        <f t="shared" ca="1" si="12"/>
        <v>0</v>
      </c>
      <c r="AO13" s="6" t="str">
        <f ca="1">IF(AND($A13&lt;&gt;"",$A13&lt;&gt;"TOTAL"),IF(AND([3]PDI_DES__C_C_E!$BP11&lt;&gt;"",[3]PDI_DES__C_C_E!$BP11&lt;&gt;0),[3]PDI_DES__C_C_E!$BP11,""),IF($A13="TOTAL",SUM(INDIRECT("AO4:AO"&amp;ROW()-1)),""))</f>
        <v/>
      </c>
      <c r="AP13" s="6" t="str">
        <f ca="1">IF(AND($A13&lt;&gt;"",$A13&lt;&gt;"TOTAL"),IF(AND([3]PDI_DES__C_C_E!$BR11&lt;&gt;"",[3]PDI_DES__C_C_E!$BR11&lt;&gt;0),[3]PDI_DES__C_C_E!$BR11,""),IF($A13="TOTAL",SUM(INDIRECT("AP4:AP"&amp;ROW()-1)),""))</f>
        <v/>
      </c>
      <c r="AQ13" s="6">
        <f t="shared" ca="1" si="13"/>
        <v>0</v>
      </c>
      <c r="AR13" s="6" t="str">
        <f ca="1">IF(AND($A13&lt;&gt;"",$A13&lt;&gt;"TOTAL"),IF(AND([3]PDI_DES__C_C_E!$BU11&lt;&gt;"",[3]PDI_DES__C_C_E!$BU11&lt;&gt;0),[3]PDI_DES__C_C_E!$BU11,""),IF($A13="TOTAL",SUM(INDIRECT("AR4:AR"&amp;ROW()-1)),""))</f>
        <v/>
      </c>
      <c r="AS13" s="6" t="str">
        <f ca="1">IF(AND($A13&lt;&gt;"",$A13&lt;&gt;"TOTAL"),IF(AND([3]PDI_DES__C_C_E!$BW11&lt;&gt;"",[3]PDI_DES__C_C_E!$BW11&lt;&gt;0),[3]PDI_DES__C_C_E!$BW11,""),IF($A13="TOTAL",SUM(INDIRECT("AS4:AS"&amp;ROW()-1)),""))</f>
        <v/>
      </c>
      <c r="AT13" s="6">
        <f t="shared" ca="1" si="14"/>
        <v>0</v>
      </c>
      <c r="AU13" s="6" t="str">
        <f ca="1">IF(AND($A13&lt;&gt;"",$A13&lt;&gt;"TOTAL"),IF(AND([3]PDI_DES__C_C_E!$BZ11&lt;&gt;"",[3]PDI_DES__C_C_E!$BZ11&lt;&gt;0),[3]PDI_DES__C_C_E!$BZ11,""),IF($A13="TOTAL",SUM(INDIRECT("AU4:AU"&amp;ROW()-1)),""))</f>
        <v/>
      </c>
      <c r="AV13" s="6" t="str">
        <f ca="1">IF(AND($A13&lt;&gt;"",$A13&lt;&gt;"TOTAL"),IF(AND([3]PDI_DES__C_C_E!$CB11&lt;&gt;"",[3]PDI_DES__C_C_E!$CB11&lt;&gt;0),[3]PDI_DES__C_C_E!$CB11,""),IF($A13="TOTAL",SUM(INDIRECT("AV4:AV"&amp;ROW()-1)),""))</f>
        <v/>
      </c>
      <c r="AW13" s="6">
        <f t="shared" ca="1" si="15"/>
        <v>0</v>
      </c>
      <c r="AX13" s="6" t="str">
        <f ca="1">IF(AND($A13&lt;&gt;"",$A13&lt;&gt;"TOTAL"),IF(AND([3]PDI_DES__C_C_E!$CE11&lt;&gt;"",[3]PDI_DES__C_C_E!$CE11&lt;&gt;0),[3]PDI_DES__C_C_E!$CE11,""),IF($A13="TOTAL",SUM(INDIRECT("AX4:AX"&amp;ROW()-1)),""))</f>
        <v/>
      </c>
      <c r="AY13" s="6" t="str">
        <f ca="1">IF(AND($A13&lt;&gt;"",$A13&lt;&gt;"TOTAL"),IF(AND([3]PDI_DES__C_C_E!$CG11&lt;&gt;"",[3]PDI_DES__C_C_E!$CG11&lt;&gt;0),[3]PDI_DES__C_C_E!$CG11,""),IF($A13="TOTAL",SUM(INDIRECT("AY4:AY"&amp;ROW()-1)),""))</f>
        <v/>
      </c>
      <c r="AZ13" s="6">
        <f t="shared" ca="1" si="16"/>
        <v>0</v>
      </c>
      <c r="BA13" s="6" t="str">
        <f ca="1">IF(AND($A13&lt;&gt;"",$A13&lt;&gt;"TOTAL"),IF(AND([3]PDI_DES__C_C_E!$CJ11&lt;&gt;"",[3]PDI_DES__C_C_E!$CJ11&lt;&gt;0),[3]PDI_DES__C_C_E!$CJ11,""),IF($A13="TOTAL",SUM(INDIRECT("BA4:BA"&amp;ROW()-1)),""))</f>
        <v/>
      </c>
      <c r="BB13" s="6" t="str">
        <f ca="1">IF(AND($A13&lt;&gt;"",$A13&lt;&gt;"TOTAL"),IF(AND([3]PDI_DES__C_C_E!$CL11&lt;&gt;"",[3]PDI_DES__C_C_E!$CL11&lt;&gt;0),[3]PDI_DES__C_C_E!$CL11,""),IF($A13="TOTAL",SUM(INDIRECT("BB4:BB"&amp;ROW()-1)),""))</f>
        <v/>
      </c>
      <c r="BC13" s="6">
        <f t="shared" ca="1" si="17"/>
        <v>0</v>
      </c>
      <c r="BD13" s="6" t="str">
        <f ca="1">IF(AND($A13&lt;&gt;"",$A13&lt;&gt;"TOTAL"),IF(AND([3]PDI_DES__C_C_E!$CO11&lt;&gt;"",[3]PDI_DES__C_C_E!$CO11&lt;&gt;0),[3]PDI_DES__C_C_E!$CO11,""),IF($A13="TOTAL",SUM(INDIRECT("BD4:BD"&amp;ROW()-1)),""))</f>
        <v/>
      </c>
      <c r="BE13" s="6" t="str">
        <f ca="1">IF(AND($A13&lt;&gt;"",$A13&lt;&gt;"TOTAL"),IF(AND([3]PDI_DES__C_C_E!$CQ11&lt;&gt;"",[3]PDI_DES__C_C_E!$CQ11&lt;&gt;0),[3]PDI_DES__C_C_E!$CQ11,""),IF($A13="TOTAL",SUM(INDIRECT("BE4:BE"&amp;ROW()-1)),""))</f>
        <v/>
      </c>
      <c r="BF13" s="6">
        <f t="shared" ca="1" si="18"/>
        <v>0</v>
      </c>
    </row>
    <row r="14" spans="1:58" x14ac:dyDescent="0.2">
      <c r="A14" s="19" t="str">
        <f>IF([3]PDI_DES__C_C_E!$B12&lt;&gt;"",[3]PDI_DES__C_C_E!$B12,IF(AND([3]PDI_DES__C_C_E!$B12="",[3]PDI_DES__C_C_E!$B13="",[3]PDI_DES__C_C_E!$B11=""),"","TOTAL"))</f>
        <v>Profesor Titular Escuela Universitaria</v>
      </c>
      <c r="B14" s="6">
        <f ca="1">IF(AND($A14&lt;&gt;"",$A14&lt;&gt;"TOTAL"),IF(AND([3]PDI_DES__C_C_E!$C12&lt;&gt;"",[3]PDI_DES__C_C_E!$C12&lt;&gt;0),[3]PDI_DES__C_C_E!$C12,""),IF($A14="TOTAL",SUM(INDIRECT("B4:B"&amp;ROW()-1)),""))</f>
        <v>20</v>
      </c>
      <c r="C14" s="6">
        <f ca="1">IF(AND($A14&lt;&gt;"",$A14&lt;&gt;"TOTAL"),IF(AND([3]PDI_DES__C_C_E!$E12&lt;&gt;"",[3]PDI_DES__C_C_E!$E12&lt;&gt;0),[3]PDI_DES__C_C_E!$E12,""),IF($A14="TOTAL",SUM(INDIRECT("C4:C"&amp;ROW()-1)),""))</f>
        <v>25</v>
      </c>
      <c r="D14" s="6">
        <f t="shared" ca="1" si="0"/>
        <v>45</v>
      </c>
      <c r="E14" s="6">
        <f ca="1">IF(AND($A14&lt;&gt;"",$A14&lt;&gt;"TOTAL"),IF(AND([3]PDI_DES__C_C_E!$H12&lt;&gt;"",[3]PDI_DES__C_C_E!$H12&lt;&gt;0),[3]PDI_DES__C_C_E!$H12,""),IF($A14="TOTAL",SUM(INDIRECT("E4:E"&amp;ROW()-1)),""))</f>
        <v>13</v>
      </c>
      <c r="F14" s="6">
        <f ca="1">IF(AND($A14&lt;&gt;"",$A14&lt;&gt;"TOTAL"),IF(AND([3]PDI_DES__C_C_E!$J12&lt;&gt;"",[3]PDI_DES__C_C_E!$J12&lt;&gt;0),[3]PDI_DES__C_C_E!$J12,""),IF($A14="TOTAL",SUM(INDIRECT("F4:F"&amp;ROW()-1)),""))</f>
        <v>24</v>
      </c>
      <c r="G14" s="6">
        <f t="shared" ca="1" si="1"/>
        <v>37</v>
      </c>
      <c r="H14" s="6">
        <f ca="1">IF(AND($A14&lt;&gt;"",$A14&lt;&gt;"TOTAL"),IF(AND([3]PDI_DES__C_C_E!$M12&lt;&gt;"",[3]PDI_DES__C_C_E!$M12&lt;&gt;0),[3]PDI_DES__C_C_E!$M12,""),IF($A14="TOTAL",SUM(INDIRECT("H4:H"&amp;ROW()-1)),""))</f>
        <v>12</v>
      </c>
      <c r="I14" s="6">
        <f ca="1">IF(AND($A14&lt;&gt;"",$A14&lt;&gt;"TOTAL"),IF(AND([3]PDI_DES__C_C_E!$O12&lt;&gt;"",[3]PDI_DES__C_C_E!$O12&lt;&gt;0),[3]PDI_DES__C_C_E!$O12,""),IF($A14="TOTAL",SUM(INDIRECT("I4:I"&amp;ROW()-1)),""))</f>
        <v>21</v>
      </c>
      <c r="J14" s="6">
        <f t="shared" ca="1" si="2"/>
        <v>33</v>
      </c>
      <c r="K14" s="6">
        <f ca="1">IF(AND($A14&lt;&gt;"",$A14&lt;&gt;"TOTAL"),IF(AND([3]PDI_DES__C_C_E!$R12&lt;&gt;"",[3]PDI_DES__C_C_E!$R12&lt;&gt;0),[3]PDI_DES__C_C_E!$R12,""),IF($A14="TOTAL",SUM(INDIRECT("K4:K"&amp;ROW()-1)),""))</f>
        <v>12</v>
      </c>
      <c r="L14" s="6">
        <f ca="1">IF(AND($A14&lt;&gt;"",$A14&lt;&gt;"TOTAL"),IF(AND([3]PDI_DES__C_C_E!$T12&lt;&gt;"",[3]PDI_DES__C_C_E!$T12&lt;&gt;0),[3]PDI_DES__C_C_E!$T12,""),IF($A14="TOTAL",SUM(INDIRECT("L4:L"&amp;ROW()-1)),""))</f>
        <v>19</v>
      </c>
      <c r="M14" s="6">
        <f t="shared" ca="1" si="3"/>
        <v>31</v>
      </c>
      <c r="N14" s="6">
        <f ca="1">IF(AND($A14&lt;&gt;"",$A14&lt;&gt;"TOTAL"),IF(AND([3]PDI_DES__C_C_E!$W12&lt;&gt;"",[3]PDI_DES__C_C_E!$W12&lt;&gt;0),[3]PDI_DES__C_C_E!$W12,""),IF($A14="TOTAL",SUM(INDIRECT("N4:N"&amp;ROW()-1)),""))</f>
        <v>10</v>
      </c>
      <c r="O14" s="6">
        <f ca="1">IF(AND($A14&lt;&gt;"",$A14&lt;&gt;"TOTAL"),IF(AND([3]PDI_DES__C_C_E!$Y12&lt;&gt;"",[3]PDI_DES__C_C_E!$Y12&lt;&gt;0),[3]PDI_DES__C_C_E!$Y12,""),IF($A14="TOTAL",SUM(INDIRECT("O4:O"&amp;ROW()-1)),""))</f>
        <v>17</v>
      </c>
      <c r="P14" s="6">
        <f t="shared" ca="1" si="4"/>
        <v>27</v>
      </c>
      <c r="Q14" s="6">
        <f ca="1">IF(AND($A14&lt;&gt;"",$A14&lt;&gt;"TOTAL"),IF(AND([3]PDI_DES__C_C_E!$AB12&lt;&gt;"",[3]PDI_DES__C_C_E!$AB12&lt;&gt;0),[3]PDI_DES__C_C_E!$AB12,""),IF($A14="TOTAL",SUM(INDIRECT("Q4:Q"&amp;ROW()-1)),""))</f>
        <v>10</v>
      </c>
      <c r="R14" s="6">
        <f ca="1">IF(AND($A14&lt;&gt;"",$A14&lt;&gt;"TOTAL"),IF(AND([3]PDI_DES__C_C_E!$AD12&lt;&gt;"",[3]PDI_DES__C_C_E!$AD12&lt;&gt;0),[3]PDI_DES__C_C_E!$AD12,""),IF($A14="TOTAL",SUM(INDIRECT("R4:R"&amp;ROW()-1)),""))</f>
        <v>14</v>
      </c>
      <c r="S14" s="6">
        <f t="shared" ca="1" si="5"/>
        <v>24</v>
      </c>
      <c r="T14" s="6">
        <f ca="1">IF(AND($A14&lt;&gt;"",$A14&lt;&gt;"TOTAL"),IF(AND([3]PDI_DES__C_C_E!$AG12&lt;&gt;"",[3]PDI_DES__C_C_E!$AG12&lt;&gt;0),[3]PDI_DES__C_C_E!$AG12,""),IF($A14="TOTAL",SUM(INDIRECT("T4:T"&amp;ROW()-1)),""))</f>
        <v>2</v>
      </c>
      <c r="U14" s="6">
        <f ca="1">IF(AND($A14&lt;&gt;"",$A14&lt;&gt;"TOTAL"),IF(AND([3]PDI_DES__C_C_E!$AI12&lt;&gt;"",[3]PDI_DES__C_C_E!$AI12&lt;&gt;0),[3]PDI_DES__C_C_E!$AI12,""),IF($A14="TOTAL",SUM(INDIRECT("U4:U"&amp;ROW()-1)),""))</f>
        <v>1</v>
      </c>
      <c r="V14" s="6">
        <f t="shared" ca="1" si="6"/>
        <v>3</v>
      </c>
      <c r="W14" s="6">
        <f ca="1">IF(AND($A14&lt;&gt;"",$A14&lt;&gt;"TOTAL"),IF(AND([3]PDI_DES__C_C_E!$AL12&lt;&gt;"",[3]PDI_DES__C_C_E!$AL12&lt;&gt;0),[3]PDI_DES__C_C_E!$AL12,""),IF($A14="TOTAL",SUM(INDIRECT("W4:W"&amp;ROW()-1)),""))</f>
        <v>9</v>
      </c>
      <c r="X14" s="6">
        <f ca="1">IF(AND($A14&lt;&gt;"",$A14&lt;&gt;"TOTAL"),IF(AND([3]PDI_DES__C_C_E!$AN12&lt;&gt;"",[3]PDI_DES__C_C_E!$AN12&lt;&gt;0),[3]PDI_DES__C_C_E!$AN12,""),IF($A14="TOTAL",SUM(INDIRECT("X4:X"&amp;ROW()-1)),""))</f>
        <v>8</v>
      </c>
      <c r="Y14" s="6">
        <f t="shared" ca="1" si="7"/>
        <v>17</v>
      </c>
      <c r="Z14" s="6" t="str">
        <f ca="1">IF(AND($A14&lt;&gt;"",$A14&lt;&gt;"TOTAL"),IF(AND([3]PDI_DES__C_C_E!$AQ12&lt;&gt;"",[3]PDI_DES__C_C_E!$AQ12&lt;&gt;0),[3]PDI_DES__C_C_E!$AQ12,""),IF($A14="TOTAL",SUM(INDIRECT("Z4:Z"&amp;ROW()-1)),""))</f>
        <v/>
      </c>
      <c r="AA14" s="6" t="str">
        <f ca="1">IF(AND($A14&lt;&gt;"",$A14&lt;&gt;"TOTAL"),IF(AND([3]PDI_DES__C_C_E!$AS12&lt;&gt;"",[3]PDI_DES__C_C_E!$AS12&lt;&gt;0),[3]PDI_DES__C_C_E!$AS12,""),IF($A14="TOTAL",SUM(INDIRECT("AA4:AA"&amp;ROW()-1)),""))</f>
        <v/>
      </c>
      <c r="AB14" s="6">
        <f t="shared" ca="1" si="8"/>
        <v>0</v>
      </c>
      <c r="AC14" s="6" t="str">
        <f ca="1">IF(AND($A14&lt;&gt;"",$A14&lt;&gt;"TOTAL"),IF(AND([3]PDI_DES__C_C_E!$AV12&lt;&gt;"",[3]PDI_DES__C_C_E!$AV12&lt;&gt;0),[3]PDI_DES__C_C_E!$AV12,""),IF($A14="TOTAL",SUM(INDIRECT("AC4:AC"&amp;ROW()-1)),""))</f>
        <v/>
      </c>
      <c r="AD14" s="6" t="str">
        <f ca="1">IF(AND($A14&lt;&gt;"",$A14&lt;&gt;"TOTAL"),IF(AND([3]PDI_DES__C_C_E!$AX12&lt;&gt;"",[3]PDI_DES__C_C_E!$AX12&lt;&gt;0),[3]PDI_DES__C_C_E!$AX12,""),IF($A14="TOTAL",SUM(INDIRECT("AD4:AD"&amp;ROW()-1)),""))</f>
        <v/>
      </c>
      <c r="AE14" s="6">
        <f t="shared" ca="1" si="9"/>
        <v>0</v>
      </c>
      <c r="AF14" s="6" t="str">
        <f ca="1">IF(AND($A14&lt;&gt;"",$A14&lt;&gt;"TOTAL"),IF(AND([3]PDI_DES__C_C_E!$BA12&lt;&gt;"",[3]PDI_DES__C_C_E!$BA12&lt;&gt;0),[3]PDI_DES__C_C_E!$BA12,""),IF($A14="TOTAL",SUM(INDIRECT("AF4:AF"&amp;ROW()-1)),""))</f>
        <v/>
      </c>
      <c r="AG14" s="6" t="str">
        <f ca="1">IF(AND($A14&lt;&gt;"",$A14&lt;&gt;"TOTAL"),IF(AND([3]PDI_DES__C_C_E!$BC12&lt;&gt;"",[3]PDI_DES__C_C_E!$BC12&lt;&gt;0),[3]PDI_DES__C_C_E!$BC12,""),IF($A14="TOTAL",SUM(INDIRECT("AG4:AG"&amp;ROW()-1)),""))</f>
        <v/>
      </c>
      <c r="AH14" s="6">
        <f t="shared" ca="1" si="10"/>
        <v>0</v>
      </c>
      <c r="AI14" s="6" t="str">
        <f ca="1">IF(AND($A14&lt;&gt;"",$A14&lt;&gt;"TOTAL"),IF(AND([3]PDI_DES__C_C_E!$BF12&lt;&gt;"",[3]PDI_DES__C_C_E!$BF12&lt;&gt;0),[3]PDI_DES__C_C_E!$BF12,""),IF($A14="TOTAL",SUM(INDIRECT("AI4:AI"&amp;ROW()-1)),""))</f>
        <v/>
      </c>
      <c r="AJ14" s="6" t="str">
        <f ca="1">IF(AND($A14&lt;&gt;"",$A14&lt;&gt;"TOTAL"),IF(AND([3]PDI_DES__C_C_E!$BH12&lt;&gt;"",[3]PDI_DES__C_C_E!$BH12&lt;&gt;0),[3]PDI_DES__C_C_E!$BH12,""),IF($A14="TOTAL",SUM(INDIRECT("AJ4:AJ"&amp;ROW()-1)),""))</f>
        <v/>
      </c>
      <c r="AK14" s="6">
        <f t="shared" ca="1" si="11"/>
        <v>0</v>
      </c>
      <c r="AL14" s="6" t="str">
        <f ca="1">IF(AND($A14&lt;&gt;"",$A14&lt;&gt;"TOTAL"),IF(AND([3]PDI_DES__C_C_E!$BK12&lt;&gt;"",[3]PDI_DES__C_C_E!$BK12&lt;&gt;0),[3]PDI_DES__C_C_E!$BK12,""),IF($A14="TOTAL",SUM(INDIRECT("AL4:AL"&amp;ROW()-1)),""))</f>
        <v/>
      </c>
      <c r="AM14" s="6" t="str">
        <f ca="1">IF(AND($A14&lt;&gt;"",$A14&lt;&gt;"TOTAL"),IF(AND([3]PDI_DES__C_C_E!$BM12&lt;&gt;"",[3]PDI_DES__C_C_E!$BM12&lt;&gt;0),[3]PDI_DES__C_C_E!$BM12,""),IF($A14="TOTAL",SUM(INDIRECT("AM4:AM"&amp;ROW()-1)),""))</f>
        <v/>
      </c>
      <c r="AN14" s="6">
        <f t="shared" ca="1" si="12"/>
        <v>0</v>
      </c>
      <c r="AO14" s="6" t="str">
        <f ca="1">IF(AND($A14&lt;&gt;"",$A14&lt;&gt;"TOTAL"),IF(AND([3]PDI_DES__C_C_E!$BP12&lt;&gt;"",[3]PDI_DES__C_C_E!$BP12&lt;&gt;0),[3]PDI_DES__C_C_E!$BP12,""),IF($A14="TOTAL",SUM(INDIRECT("AO4:AO"&amp;ROW()-1)),""))</f>
        <v/>
      </c>
      <c r="AP14" s="6" t="str">
        <f ca="1">IF(AND($A14&lt;&gt;"",$A14&lt;&gt;"TOTAL"),IF(AND([3]PDI_DES__C_C_E!$BR12&lt;&gt;"",[3]PDI_DES__C_C_E!$BR12&lt;&gt;0),[3]PDI_DES__C_C_E!$BR12,""),IF($A14="TOTAL",SUM(INDIRECT("AP4:AP"&amp;ROW()-1)),""))</f>
        <v/>
      </c>
      <c r="AQ14" s="6">
        <f t="shared" ca="1" si="13"/>
        <v>0</v>
      </c>
      <c r="AR14" s="6" t="str">
        <f ca="1">IF(AND($A14&lt;&gt;"",$A14&lt;&gt;"TOTAL"),IF(AND([3]PDI_DES__C_C_E!$BU12&lt;&gt;"",[3]PDI_DES__C_C_E!$BU12&lt;&gt;0),[3]PDI_DES__C_C_E!$BU12,""),IF($A14="TOTAL",SUM(INDIRECT("AR4:AR"&amp;ROW()-1)),""))</f>
        <v/>
      </c>
      <c r="AS14" s="6" t="str">
        <f ca="1">IF(AND($A14&lt;&gt;"",$A14&lt;&gt;"TOTAL"),IF(AND([3]PDI_DES__C_C_E!$BW12&lt;&gt;"",[3]PDI_DES__C_C_E!$BW12&lt;&gt;0),[3]PDI_DES__C_C_E!$BW12,""),IF($A14="TOTAL",SUM(INDIRECT("AS4:AS"&amp;ROW()-1)),""))</f>
        <v/>
      </c>
      <c r="AT14" s="6">
        <f t="shared" ca="1" si="14"/>
        <v>0</v>
      </c>
      <c r="AU14" s="6" t="str">
        <f ca="1">IF(AND($A14&lt;&gt;"",$A14&lt;&gt;"TOTAL"),IF(AND([3]PDI_DES__C_C_E!$BZ12&lt;&gt;"",[3]PDI_DES__C_C_E!$BZ12&lt;&gt;0),[3]PDI_DES__C_C_E!$BZ12,""),IF($A14="TOTAL",SUM(INDIRECT("AU4:AU"&amp;ROW()-1)),""))</f>
        <v/>
      </c>
      <c r="AV14" s="6" t="str">
        <f ca="1">IF(AND($A14&lt;&gt;"",$A14&lt;&gt;"TOTAL"),IF(AND([3]PDI_DES__C_C_E!$CB12&lt;&gt;"",[3]PDI_DES__C_C_E!$CB12&lt;&gt;0),[3]PDI_DES__C_C_E!$CB12,""),IF($A14="TOTAL",SUM(INDIRECT("AV4:AV"&amp;ROW()-1)),""))</f>
        <v/>
      </c>
      <c r="AW14" s="6">
        <f t="shared" ca="1" si="15"/>
        <v>0</v>
      </c>
      <c r="AX14" s="6" t="str">
        <f ca="1">IF(AND($A14&lt;&gt;"",$A14&lt;&gt;"TOTAL"),IF(AND([3]PDI_DES__C_C_E!$CE12&lt;&gt;"",[3]PDI_DES__C_C_E!$CE12&lt;&gt;0),[3]PDI_DES__C_C_E!$CE12,""),IF($A14="TOTAL",SUM(INDIRECT("AX4:AX"&amp;ROW()-1)),""))</f>
        <v/>
      </c>
      <c r="AY14" s="6" t="str">
        <f ca="1">IF(AND($A14&lt;&gt;"",$A14&lt;&gt;"TOTAL"),IF(AND([3]PDI_DES__C_C_E!$CG12&lt;&gt;"",[3]PDI_DES__C_C_E!$CG12&lt;&gt;0),[3]PDI_DES__C_C_E!$CG12,""),IF($A14="TOTAL",SUM(INDIRECT("AY4:AY"&amp;ROW()-1)),""))</f>
        <v/>
      </c>
      <c r="AZ14" s="6">
        <f t="shared" ca="1" si="16"/>
        <v>0</v>
      </c>
      <c r="BA14" s="6" t="str">
        <f ca="1">IF(AND($A14&lt;&gt;"",$A14&lt;&gt;"TOTAL"),IF(AND([3]PDI_DES__C_C_E!$CJ12&lt;&gt;"",[3]PDI_DES__C_C_E!$CJ12&lt;&gt;0),[3]PDI_DES__C_C_E!$CJ12,""),IF($A14="TOTAL",SUM(INDIRECT("BA4:BA"&amp;ROW()-1)),""))</f>
        <v/>
      </c>
      <c r="BB14" s="6" t="str">
        <f ca="1">IF(AND($A14&lt;&gt;"",$A14&lt;&gt;"TOTAL"),IF(AND([3]PDI_DES__C_C_E!$CL12&lt;&gt;"",[3]PDI_DES__C_C_E!$CL12&lt;&gt;0),[3]PDI_DES__C_C_E!$CL12,""),IF($A14="TOTAL",SUM(INDIRECT("BB4:BB"&amp;ROW()-1)),""))</f>
        <v/>
      </c>
      <c r="BC14" s="6">
        <f t="shared" ca="1" si="17"/>
        <v>0</v>
      </c>
      <c r="BD14" s="6" t="str">
        <f ca="1">IF(AND($A14&lt;&gt;"",$A14&lt;&gt;"TOTAL"),IF(AND([3]PDI_DES__C_C_E!$CO12&lt;&gt;"",[3]PDI_DES__C_C_E!$CO12&lt;&gt;0),[3]PDI_DES__C_C_E!$CO12,""),IF($A14="TOTAL",SUM(INDIRECT("BD4:BD"&amp;ROW()-1)),""))</f>
        <v/>
      </c>
      <c r="BE14" s="6" t="str">
        <f ca="1">IF(AND($A14&lt;&gt;"",$A14&lt;&gt;"TOTAL"),IF(AND([3]PDI_DES__C_C_E!$CQ12&lt;&gt;"",[3]PDI_DES__C_C_E!$CQ12&lt;&gt;0),[3]PDI_DES__C_C_E!$CQ12,""),IF($A14="TOTAL",SUM(INDIRECT("BE4:BE"&amp;ROW()-1)),""))</f>
        <v/>
      </c>
      <c r="BF14" s="6">
        <f t="shared" ca="1" si="18"/>
        <v>0</v>
      </c>
    </row>
    <row r="15" spans="1:58" x14ac:dyDescent="0.2">
      <c r="A15" s="19" t="str">
        <f>IF([3]PDI_DES__C_C_E!$B13&lt;&gt;"",[3]PDI_DES__C_C_E!$B13,IF(AND([3]PDI_DES__C_C_E!$B13="",[3]PDI_DES__C_C_E!$B14="",[3]PDI_DES__C_C_E!$B12=""),"","TOTAL"))</f>
        <v>Titular</v>
      </c>
      <c r="B15" s="6">
        <f ca="1">IF(AND($A15&lt;&gt;"",$A15&lt;&gt;"TOTAL"),IF(AND([3]PDI_DES__C_C_E!$C13&lt;&gt;"",[3]PDI_DES__C_C_E!$C13&lt;&gt;0),[3]PDI_DES__C_C_E!$C13,""),IF($A15="TOTAL",SUM(INDIRECT("B4:B"&amp;ROW()-1)),""))</f>
        <v>1</v>
      </c>
      <c r="C15" s="6">
        <f ca="1">IF(AND($A15&lt;&gt;"",$A15&lt;&gt;"TOTAL"),IF(AND([3]PDI_DES__C_C_E!$E13&lt;&gt;"",[3]PDI_DES__C_C_E!$E13&lt;&gt;0),[3]PDI_DES__C_C_E!$E13,""),IF($A15="TOTAL",SUM(INDIRECT("C4:C"&amp;ROW()-1)),""))</f>
        <v>1</v>
      </c>
      <c r="D15" s="6">
        <f t="shared" ca="1" si="0"/>
        <v>2</v>
      </c>
      <c r="E15" s="6">
        <f ca="1">IF(AND($A15&lt;&gt;"",$A15&lt;&gt;"TOTAL"),IF(AND([3]PDI_DES__C_C_E!$H13&lt;&gt;"",[3]PDI_DES__C_C_E!$H13&lt;&gt;0),[3]PDI_DES__C_C_E!$H13,""),IF($A15="TOTAL",SUM(INDIRECT("E4:E"&amp;ROW()-1)),""))</f>
        <v>1</v>
      </c>
      <c r="F15" s="6">
        <f ca="1">IF(AND($A15&lt;&gt;"",$A15&lt;&gt;"TOTAL"),IF(AND([3]PDI_DES__C_C_E!$J13&lt;&gt;"",[3]PDI_DES__C_C_E!$J13&lt;&gt;0),[3]PDI_DES__C_C_E!$J13,""),IF($A15="TOTAL",SUM(INDIRECT("F4:F"&amp;ROW()-1)),""))</f>
        <v>1</v>
      </c>
      <c r="G15" s="6">
        <f t="shared" ca="1" si="1"/>
        <v>2</v>
      </c>
      <c r="H15" s="6">
        <f ca="1">IF(AND($A15&lt;&gt;"",$A15&lt;&gt;"TOTAL"),IF(AND([3]PDI_DES__C_C_E!$M13&lt;&gt;"",[3]PDI_DES__C_C_E!$M13&lt;&gt;0),[3]PDI_DES__C_C_E!$M13,""),IF($A15="TOTAL",SUM(INDIRECT("H4:H"&amp;ROW()-1)),""))</f>
        <v>1</v>
      </c>
      <c r="I15" s="6">
        <f ca="1">IF(AND($A15&lt;&gt;"",$A15&lt;&gt;"TOTAL"),IF(AND([3]PDI_DES__C_C_E!$O13&lt;&gt;"",[3]PDI_DES__C_C_E!$O13&lt;&gt;0),[3]PDI_DES__C_C_E!$O13,""),IF($A15="TOTAL",SUM(INDIRECT("I4:I"&amp;ROW()-1)),""))</f>
        <v>1</v>
      </c>
      <c r="J15" s="6">
        <f t="shared" ca="1" si="2"/>
        <v>2</v>
      </c>
      <c r="K15" s="6">
        <f ca="1">IF(AND($A15&lt;&gt;"",$A15&lt;&gt;"TOTAL"),IF(AND([3]PDI_DES__C_C_E!$R13&lt;&gt;"",[3]PDI_DES__C_C_E!$R13&lt;&gt;0),[3]PDI_DES__C_C_E!$R13,""),IF($A15="TOTAL",SUM(INDIRECT("K4:K"&amp;ROW()-1)),""))</f>
        <v>1</v>
      </c>
      <c r="L15" s="6">
        <f ca="1">IF(AND($A15&lt;&gt;"",$A15&lt;&gt;"TOTAL"),IF(AND([3]PDI_DES__C_C_E!$T13&lt;&gt;"",[3]PDI_DES__C_C_E!$T13&lt;&gt;0),[3]PDI_DES__C_C_E!$T13,""),IF($A15="TOTAL",SUM(INDIRECT("L4:L"&amp;ROW()-1)),""))</f>
        <v>1</v>
      </c>
      <c r="M15" s="6">
        <f t="shared" ca="1" si="3"/>
        <v>2</v>
      </c>
      <c r="N15" s="6">
        <f ca="1">IF(AND($A15&lt;&gt;"",$A15&lt;&gt;"TOTAL"),IF(AND([3]PDI_DES__C_C_E!$W13&lt;&gt;"",[3]PDI_DES__C_C_E!$W13&lt;&gt;0),[3]PDI_DES__C_C_E!$W13,""),IF($A15="TOTAL",SUM(INDIRECT("N4:N"&amp;ROW()-1)),""))</f>
        <v>1</v>
      </c>
      <c r="O15" s="6">
        <f ca="1">IF(AND($A15&lt;&gt;"",$A15&lt;&gt;"TOTAL"),IF(AND([3]PDI_DES__C_C_E!$Y13&lt;&gt;"",[3]PDI_DES__C_C_E!$Y13&lt;&gt;0),[3]PDI_DES__C_C_E!$Y13,""),IF($A15="TOTAL",SUM(INDIRECT("O4:O"&amp;ROW()-1)),""))</f>
        <v>1</v>
      </c>
      <c r="P15" s="6">
        <f t="shared" ca="1" si="4"/>
        <v>2</v>
      </c>
      <c r="Q15" s="6">
        <f ca="1">IF(AND($A15&lt;&gt;"",$A15&lt;&gt;"TOTAL"),IF(AND([3]PDI_DES__C_C_E!$AB13&lt;&gt;"",[3]PDI_DES__C_C_E!$AB13&lt;&gt;0),[3]PDI_DES__C_C_E!$AB13,""),IF($A15="TOTAL",SUM(INDIRECT("Q4:Q"&amp;ROW()-1)),""))</f>
        <v>1</v>
      </c>
      <c r="R15" s="6">
        <f ca="1">IF(AND($A15&lt;&gt;"",$A15&lt;&gt;"TOTAL"),IF(AND([3]PDI_DES__C_C_E!$AD13&lt;&gt;"",[3]PDI_DES__C_C_E!$AD13&lt;&gt;0),[3]PDI_DES__C_C_E!$AD13,""),IF($A15="TOTAL",SUM(INDIRECT("R4:R"&amp;ROW()-1)),""))</f>
        <v>1</v>
      </c>
      <c r="S15" s="6">
        <f t="shared" ca="1" si="5"/>
        <v>2</v>
      </c>
      <c r="T15" s="6" t="str">
        <f ca="1">IF(AND($A15&lt;&gt;"",$A15&lt;&gt;"TOTAL"),IF(AND([3]PDI_DES__C_C_E!$AG13&lt;&gt;"",[3]PDI_DES__C_C_E!$AG13&lt;&gt;0),[3]PDI_DES__C_C_E!$AG13,""),IF($A15="TOTAL",SUM(INDIRECT("T4:T"&amp;ROW()-1)),""))</f>
        <v/>
      </c>
      <c r="U15" s="6">
        <f ca="1">IF(AND($A15&lt;&gt;"",$A15&lt;&gt;"TOTAL"),IF(AND([3]PDI_DES__C_C_E!$AI13&lt;&gt;"",[3]PDI_DES__C_C_E!$AI13&lt;&gt;0),[3]PDI_DES__C_C_E!$AI13,""),IF($A15="TOTAL",SUM(INDIRECT("U4:U"&amp;ROW()-1)),""))</f>
        <v>1</v>
      </c>
      <c r="V15" s="6">
        <f t="shared" ca="1" si="6"/>
        <v>1</v>
      </c>
      <c r="W15" s="6">
        <f ca="1">IF(AND($A15&lt;&gt;"",$A15&lt;&gt;"TOTAL"),IF(AND([3]PDI_DES__C_C_E!$AL13&lt;&gt;"",[3]PDI_DES__C_C_E!$AL13&lt;&gt;0),[3]PDI_DES__C_C_E!$AL13,""),IF($A15="TOTAL",SUM(INDIRECT("W4:W"&amp;ROW()-1)),""))</f>
        <v>2</v>
      </c>
      <c r="X15" s="6">
        <f ca="1">IF(AND($A15&lt;&gt;"",$A15&lt;&gt;"TOTAL"),IF(AND([3]PDI_DES__C_C_E!$AN13&lt;&gt;"",[3]PDI_DES__C_C_E!$AN13&lt;&gt;0),[3]PDI_DES__C_C_E!$AN13,""),IF($A15="TOTAL",SUM(INDIRECT("X4:X"&amp;ROW()-1)),""))</f>
        <v>1</v>
      </c>
      <c r="Y15" s="6">
        <f t="shared" ca="1" si="7"/>
        <v>3</v>
      </c>
      <c r="Z15" s="6" t="str">
        <f ca="1">IF(AND($A15&lt;&gt;"",$A15&lt;&gt;"TOTAL"),IF(AND([3]PDI_DES__C_C_E!$AQ13&lt;&gt;"",[3]PDI_DES__C_C_E!$AQ13&lt;&gt;0),[3]PDI_DES__C_C_E!$AQ13,""),IF($A15="TOTAL",SUM(INDIRECT("Z4:Z"&amp;ROW()-1)),""))</f>
        <v/>
      </c>
      <c r="AA15" s="6" t="str">
        <f ca="1">IF(AND($A15&lt;&gt;"",$A15&lt;&gt;"TOTAL"),IF(AND([3]PDI_DES__C_C_E!$AS13&lt;&gt;"",[3]PDI_DES__C_C_E!$AS13&lt;&gt;0),[3]PDI_DES__C_C_E!$AS13,""),IF($A15="TOTAL",SUM(INDIRECT("AA4:AA"&amp;ROW()-1)),""))</f>
        <v/>
      </c>
      <c r="AB15" s="6">
        <f t="shared" ca="1" si="8"/>
        <v>0</v>
      </c>
      <c r="AC15" s="6" t="str">
        <f ca="1">IF(AND($A15&lt;&gt;"",$A15&lt;&gt;"TOTAL"),IF(AND([3]PDI_DES__C_C_E!$AV13&lt;&gt;"",[3]PDI_DES__C_C_E!$AV13&lt;&gt;0),[3]PDI_DES__C_C_E!$AV13,""),IF($A15="TOTAL",SUM(INDIRECT("AC4:AC"&amp;ROW()-1)),""))</f>
        <v/>
      </c>
      <c r="AD15" s="6" t="str">
        <f ca="1">IF(AND($A15&lt;&gt;"",$A15&lt;&gt;"TOTAL"),IF(AND([3]PDI_DES__C_C_E!$AX13&lt;&gt;"",[3]PDI_DES__C_C_E!$AX13&lt;&gt;0),[3]PDI_DES__C_C_E!$AX13,""),IF($A15="TOTAL",SUM(INDIRECT("AD4:AD"&amp;ROW()-1)),""))</f>
        <v/>
      </c>
      <c r="AE15" s="6">
        <f t="shared" ca="1" si="9"/>
        <v>0</v>
      </c>
      <c r="AF15" s="6" t="str">
        <f ca="1">IF(AND($A15&lt;&gt;"",$A15&lt;&gt;"TOTAL"),IF(AND([3]PDI_DES__C_C_E!$BA13&lt;&gt;"",[3]PDI_DES__C_C_E!$BA13&lt;&gt;0),[3]PDI_DES__C_C_E!$BA13,""),IF($A15="TOTAL",SUM(INDIRECT("AF4:AF"&amp;ROW()-1)),""))</f>
        <v/>
      </c>
      <c r="AG15" s="6" t="str">
        <f ca="1">IF(AND($A15&lt;&gt;"",$A15&lt;&gt;"TOTAL"),IF(AND([3]PDI_DES__C_C_E!$BC13&lt;&gt;"",[3]PDI_DES__C_C_E!$BC13&lt;&gt;0),[3]PDI_DES__C_C_E!$BC13,""),IF($A15="TOTAL",SUM(INDIRECT("AG4:AG"&amp;ROW()-1)),""))</f>
        <v/>
      </c>
      <c r="AH15" s="6">
        <f t="shared" ca="1" si="10"/>
        <v>0</v>
      </c>
      <c r="AI15" s="6" t="str">
        <f ca="1">IF(AND($A15&lt;&gt;"",$A15&lt;&gt;"TOTAL"),IF(AND([3]PDI_DES__C_C_E!$BF13&lt;&gt;"",[3]PDI_DES__C_C_E!$BF13&lt;&gt;0),[3]PDI_DES__C_C_E!$BF13,""),IF($A15="TOTAL",SUM(INDIRECT("AI4:AI"&amp;ROW()-1)),""))</f>
        <v/>
      </c>
      <c r="AJ15" s="6" t="str">
        <f ca="1">IF(AND($A15&lt;&gt;"",$A15&lt;&gt;"TOTAL"),IF(AND([3]PDI_DES__C_C_E!$BH13&lt;&gt;"",[3]PDI_DES__C_C_E!$BH13&lt;&gt;0),[3]PDI_DES__C_C_E!$BH13,""),IF($A15="TOTAL",SUM(INDIRECT("AJ4:AJ"&amp;ROW()-1)),""))</f>
        <v/>
      </c>
      <c r="AK15" s="6">
        <f t="shared" ca="1" si="11"/>
        <v>0</v>
      </c>
      <c r="AL15" s="6" t="str">
        <f ca="1">IF(AND($A15&lt;&gt;"",$A15&lt;&gt;"TOTAL"),IF(AND([3]PDI_DES__C_C_E!$BK13&lt;&gt;"",[3]PDI_DES__C_C_E!$BK13&lt;&gt;0),[3]PDI_DES__C_C_E!$BK13,""),IF($A15="TOTAL",SUM(INDIRECT("AL4:AL"&amp;ROW()-1)),""))</f>
        <v/>
      </c>
      <c r="AM15" s="6" t="str">
        <f ca="1">IF(AND($A15&lt;&gt;"",$A15&lt;&gt;"TOTAL"),IF(AND([3]PDI_DES__C_C_E!$BM13&lt;&gt;"",[3]PDI_DES__C_C_E!$BM13&lt;&gt;0),[3]PDI_DES__C_C_E!$BM13,""),IF($A15="TOTAL",SUM(INDIRECT("AM4:AM"&amp;ROW()-1)),""))</f>
        <v/>
      </c>
      <c r="AN15" s="6">
        <f t="shared" ca="1" si="12"/>
        <v>0</v>
      </c>
      <c r="AO15" s="6" t="str">
        <f ca="1">IF(AND($A15&lt;&gt;"",$A15&lt;&gt;"TOTAL"),IF(AND([3]PDI_DES__C_C_E!$BP13&lt;&gt;"",[3]PDI_DES__C_C_E!$BP13&lt;&gt;0),[3]PDI_DES__C_C_E!$BP13,""),IF($A15="TOTAL",SUM(INDIRECT("AO4:AO"&amp;ROW()-1)),""))</f>
        <v/>
      </c>
      <c r="AP15" s="6" t="str">
        <f ca="1">IF(AND($A15&lt;&gt;"",$A15&lt;&gt;"TOTAL"),IF(AND([3]PDI_DES__C_C_E!$BR13&lt;&gt;"",[3]PDI_DES__C_C_E!$BR13&lt;&gt;0),[3]PDI_DES__C_C_E!$BR13,""),IF($A15="TOTAL",SUM(INDIRECT("AP4:AP"&amp;ROW()-1)),""))</f>
        <v/>
      </c>
      <c r="AQ15" s="6">
        <f t="shared" ca="1" si="13"/>
        <v>0</v>
      </c>
      <c r="AR15" s="6" t="str">
        <f ca="1">IF(AND($A15&lt;&gt;"",$A15&lt;&gt;"TOTAL"),IF(AND([3]PDI_DES__C_C_E!$BU13&lt;&gt;"",[3]PDI_DES__C_C_E!$BU13&lt;&gt;0),[3]PDI_DES__C_C_E!$BU13,""),IF($A15="TOTAL",SUM(INDIRECT("AR4:AR"&amp;ROW()-1)),""))</f>
        <v/>
      </c>
      <c r="AS15" s="6" t="str">
        <f ca="1">IF(AND($A15&lt;&gt;"",$A15&lt;&gt;"TOTAL"),IF(AND([3]PDI_DES__C_C_E!$BW13&lt;&gt;"",[3]PDI_DES__C_C_E!$BW13&lt;&gt;0),[3]PDI_DES__C_C_E!$BW13,""),IF($A15="TOTAL",SUM(INDIRECT("AS4:AS"&amp;ROW()-1)),""))</f>
        <v/>
      </c>
      <c r="AT15" s="6">
        <f t="shared" ca="1" si="14"/>
        <v>0</v>
      </c>
      <c r="AU15" s="6" t="str">
        <f ca="1">IF(AND($A15&lt;&gt;"",$A15&lt;&gt;"TOTAL"),IF(AND([3]PDI_DES__C_C_E!$BZ13&lt;&gt;"",[3]PDI_DES__C_C_E!$BZ13&lt;&gt;0),[3]PDI_DES__C_C_E!$BZ13,""),IF($A15="TOTAL",SUM(INDIRECT("AU4:AU"&amp;ROW()-1)),""))</f>
        <v/>
      </c>
      <c r="AV15" s="6" t="str">
        <f ca="1">IF(AND($A15&lt;&gt;"",$A15&lt;&gt;"TOTAL"),IF(AND([3]PDI_DES__C_C_E!$CB13&lt;&gt;"",[3]PDI_DES__C_C_E!$CB13&lt;&gt;0),[3]PDI_DES__C_C_E!$CB13,""),IF($A15="TOTAL",SUM(INDIRECT("AV4:AV"&amp;ROW()-1)),""))</f>
        <v/>
      </c>
      <c r="AW15" s="6">
        <f t="shared" ca="1" si="15"/>
        <v>0</v>
      </c>
      <c r="AX15" s="6" t="str">
        <f ca="1">IF(AND($A15&lt;&gt;"",$A15&lt;&gt;"TOTAL"),IF(AND([3]PDI_DES__C_C_E!$CE13&lt;&gt;"",[3]PDI_DES__C_C_E!$CE13&lt;&gt;0),[3]PDI_DES__C_C_E!$CE13,""),IF($A15="TOTAL",SUM(INDIRECT("AX4:AX"&amp;ROW()-1)),""))</f>
        <v/>
      </c>
      <c r="AY15" s="6" t="str">
        <f ca="1">IF(AND($A15&lt;&gt;"",$A15&lt;&gt;"TOTAL"),IF(AND([3]PDI_DES__C_C_E!$CG13&lt;&gt;"",[3]PDI_DES__C_C_E!$CG13&lt;&gt;0),[3]PDI_DES__C_C_E!$CG13,""),IF($A15="TOTAL",SUM(INDIRECT("AY4:AY"&amp;ROW()-1)),""))</f>
        <v/>
      </c>
      <c r="AZ15" s="6">
        <f t="shared" ca="1" si="16"/>
        <v>0</v>
      </c>
      <c r="BA15" s="6" t="str">
        <f ca="1">IF(AND($A15&lt;&gt;"",$A15&lt;&gt;"TOTAL"),IF(AND([3]PDI_DES__C_C_E!$CJ13&lt;&gt;"",[3]PDI_DES__C_C_E!$CJ13&lt;&gt;0),[3]PDI_DES__C_C_E!$CJ13,""),IF($A15="TOTAL",SUM(INDIRECT("BA4:BA"&amp;ROW()-1)),""))</f>
        <v/>
      </c>
      <c r="BB15" s="6" t="str">
        <f ca="1">IF(AND($A15&lt;&gt;"",$A15&lt;&gt;"TOTAL"),IF(AND([3]PDI_DES__C_C_E!$CL13&lt;&gt;"",[3]PDI_DES__C_C_E!$CL13&lt;&gt;0),[3]PDI_DES__C_C_E!$CL13,""),IF($A15="TOTAL",SUM(INDIRECT("BB4:BB"&amp;ROW()-1)),""))</f>
        <v/>
      </c>
      <c r="BC15" s="6">
        <f t="shared" ca="1" si="17"/>
        <v>0</v>
      </c>
      <c r="BD15" s="6" t="str">
        <f ca="1">IF(AND($A15&lt;&gt;"",$A15&lt;&gt;"TOTAL"),IF(AND([3]PDI_DES__C_C_E!$CO13&lt;&gt;"",[3]PDI_DES__C_C_E!$CO13&lt;&gt;0),[3]PDI_DES__C_C_E!$CO13,""),IF($A15="TOTAL",SUM(INDIRECT("BD4:BD"&amp;ROW()-1)),""))</f>
        <v/>
      </c>
      <c r="BE15" s="6" t="str">
        <f ca="1">IF(AND($A15&lt;&gt;"",$A15&lt;&gt;"TOTAL"),IF(AND([3]PDI_DES__C_C_E!$CQ13&lt;&gt;"",[3]PDI_DES__C_C_E!$CQ13&lt;&gt;0),[3]PDI_DES__C_C_E!$CQ13,""),IF($A15="TOTAL",SUM(INDIRECT("BE4:BE"&amp;ROW()-1)),""))</f>
        <v/>
      </c>
      <c r="BF15" s="6">
        <f t="shared" ca="1" si="18"/>
        <v>0</v>
      </c>
    </row>
    <row r="16" spans="1:58" x14ac:dyDescent="0.2">
      <c r="A16" s="19" t="str">
        <f>IF([3]PDI_DES__C_C_E!$B14&lt;&gt;"",[3]PDI_DES__C_C_E!$B14,IF(AND([3]PDI_DES__C_C_E!$B14="",[3]PDI_DES__C_C_E!$B15="",[3]PDI_DES__C_C_E!$B13=""),"","TOTAL"))</f>
        <v>Titular Doctor</v>
      </c>
      <c r="B16" s="6" t="str">
        <f ca="1">IF(AND($A16&lt;&gt;"",$A16&lt;&gt;"TOTAL"),IF(AND([3]PDI_DES__C_C_E!$C14&lt;&gt;"",[3]PDI_DES__C_C_E!$C14&lt;&gt;0),[3]PDI_DES__C_C_E!$C14,""),IF($A16="TOTAL",SUM(INDIRECT("B4:B"&amp;ROW()-1)),""))</f>
        <v/>
      </c>
      <c r="C16" s="6">
        <f ca="1">IF(AND($A16&lt;&gt;"",$A16&lt;&gt;"TOTAL"),IF(AND([3]PDI_DES__C_C_E!$E14&lt;&gt;"",[3]PDI_DES__C_C_E!$E14&lt;&gt;0),[3]PDI_DES__C_C_E!$E14,""),IF($A16="TOTAL",SUM(INDIRECT("C4:C"&amp;ROW()-1)),""))</f>
        <v>1</v>
      </c>
      <c r="D16" s="6">
        <f t="shared" ca="1" si="0"/>
        <v>1</v>
      </c>
      <c r="E16" s="6" t="str">
        <f ca="1">IF(AND($A16&lt;&gt;"",$A16&lt;&gt;"TOTAL"),IF(AND([3]PDI_DES__C_C_E!$H14&lt;&gt;"",[3]PDI_DES__C_C_E!$H14&lt;&gt;0),[3]PDI_DES__C_C_E!$H14,""),IF($A16="TOTAL",SUM(INDIRECT("E4:E"&amp;ROW()-1)),""))</f>
        <v/>
      </c>
      <c r="F16" s="6">
        <f ca="1">IF(AND($A16&lt;&gt;"",$A16&lt;&gt;"TOTAL"),IF(AND([3]PDI_DES__C_C_E!$J14&lt;&gt;"",[3]PDI_DES__C_C_E!$J14&lt;&gt;0),[3]PDI_DES__C_C_E!$J14,""),IF($A16="TOTAL",SUM(INDIRECT("F4:F"&amp;ROW()-1)),""))</f>
        <v>1</v>
      </c>
      <c r="G16" s="6">
        <f t="shared" ca="1" si="1"/>
        <v>1</v>
      </c>
      <c r="H16" s="6" t="str">
        <f ca="1">IF(AND($A16&lt;&gt;"",$A16&lt;&gt;"TOTAL"),IF(AND([3]PDI_DES__C_C_E!$M14&lt;&gt;"",[3]PDI_DES__C_C_E!$M14&lt;&gt;0),[3]PDI_DES__C_C_E!$M14,""),IF($A16="TOTAL",SUM(INDIRECT("H4:H"&amp;ROW()-1)),""))</f>
        <v/>
      </c>
      <c r="I16" s="6">
        <f ca="1">IF(AND($A16&lt;&gt;"",$A16&lt;&gt;"TOTAL"),IF(AND([3]PDI_DES__C_C_E!$O14&lt;&gt;"",[3]PDI_DES__C_C_E!$O14&lt;&gt;0),[3]PDI_DES__C_C_E!$O14,""),IF($A16="TOTAL",SUM(INDIRECT("I4:I"&amp;ROW()-1)),""))</f>
        <v>1</v>
      </c>
      <c r="J16" s="6">
        <f t="shared" ca="1" si="2"/>
        <v>1</v>
      </c>
      <c r="K16" s="6" t="str">
        <f ca="1">IF(AND($A16&lt;&gt;"",$A16&lt;&gt;"TOTAL"),IF(AND([3]PDI_DES__C_C_E!$R14&lt;&gt;"",[3]PDI_DES__C_C_E!$R14&lt;&gt;0),[3]PDI_DES__C_C_E!$R14,""),IF($A16="TOTAL",SUM(INDIRECT("K4:K"&amp;ROW()-1)),""))</f>
        <v/>
      </c>
      <c r="L16" s="6">
        <f ca="1">IF(AND($A16&lt;&gt;"",$A16&lt;&gt;"TOTAL"),IF(AND([3]PDI_DES__C_C_E!$T14&lt;&gt;"",[3]PDI_DES__C_C_E!$T14&lt;&gt;0),[3]PDI_DES__C_C_E!$T14,""),IF($A16="TOTAL",SUM(INDIRECT("L4:L"&amp;ROW()-1)),""))</f>
        <v>1</v>
      </c>
      <c r="M16" s="6">
        <f t="shared" ca="1" si="3"/>
        <v>1</v>
      </c>
      <c r="N16" s="6" t="str">
        <f ca="1">IF(AND($A16&lt;&gt;"",$A16&lt;&gt;"TOTAL"),IF(AND([3]PDI_DES__C_C_E!$W14&lt;&gt;"",[3]PDI_DES__C_C_E!$W14&lt;&gt;0),[3]PDI_DES__C_C_E!$W14,""),IF($A16="TOTAL",SUM(INDIRECT("N4:N"&amp;ROW()-1)),""))</f>
        <v/>
      </c>
      <c r="O16" s="6">
        <f ca="1">IF(AND($A16&lt;&gt;"",$A16&lt;&gt;"TOTAL"),IF(AND([3]PDI_DES__C_C_E!$Y14&lt;&gt;"",[3]PDI_DES__C_C_E!$Y14&lt;&gt;0),[3]PDI_DES__C_C_E!$Y14,""),IF($A16="TOTAL",SUM(INDIRECT("O4:O"&amp;ROW()-1)),""))</f>
        <v>1</v>
      </c>
      <c r="P16" s="6">
        <f t="shared" ca="1" si="4"/>
        <v>1</v>
      </c>
      <c r="Q16" s="6" t="str">
        <f ca="1">IF(AND($A16&lt;&gt;"",$A16&lt;&gt;"TOTAL"),IF(AND([3]PDI_DES__C_C_E!$AB14&lt;&gt;"",[3]PDI_DES__C_C_E!$AB14&lt;&gt;0),[3]PDI_DES__C_C_E!$AB14,""),IF($A16="TOTAL",SUM(INDIRECT("Q4:Q"&amp;ROW()-1)),""))</f>
        <v/>
      </c>
      <c r="R16" s="6">
        <f ca="1">IF(AND($A16&lt;&gt;"",$A16&lt;&gt;"TOTAL"),IF(AND([3]PDI_DES__C_C_E!$AD14&lt;&gt;"",[3]PDI_DES__C_C_E!$AD14&lt;&gt;0),[3]PDI_DES__C_C_E!$AD14,""),IF($A16="TOTAL",SUM(INDIRECT("R4:R"&amp;ROW()-1)),""))</f>
        <v>1</v>
      </c>
      <c r="S16" s="6">
        <f t="shared" ca="1" si="5"/>
        <v>1</v>
      </c>
      <c r="T16" s="6" t="str">
        <f ca="1">IF(AND($A16&lt;&gt;"",$A16&lt;&gt;"TOTAL"),IF(AND([3]PDI_DES__C_C_E!$AG14&lt;&gt;"",[3]PDI_DES__C_C_E!$AG14&lt;&gt;0),[3]PDI_DES__C_C_E!$AG14,""),IF($A16="TOTAL",SUM(INDIRECT("T4:T"&amp;ROW()-1)),""))</f>
        <v/>
      </c>
      <c r="U16" s="6">
        <f ca="1">IF(AND($A16&lt;&gt;"",$A16&lt;&gt;"TOTAL"),IF(AND([3]PDI_DES__C_C_E!$AI14&lt;&gt;"",[3]PDI_DES__C_C_E!$AI14&lt;&gt;0),[3]PDI_DES__C_C_E!$AI14,""),IF($A16="TOTAL",SUM(INDIRECT("U4:U"&amp;ROW()-1)),""))</f>
        <v>1</v>
      </c>
      <c r="V16" s="6">
        <f t="shared" ca="1" si="6"/>
        <v>1</v>
      </c>
      <c r="W16" s="6" t="str">
        <f ca="1">IF(AND($A16&lt;&gt;"",$A16&lt;&gt;"TOTAL"),IF(AND([3]PDI_DES__C_C_E!$AL14&lt;&gt;"",[3]PDI_DES__C_C_E!$AL14&lt;&gt;0),[3]PDI_DES__C_C_E!$AL14,""),IF($A16="TOTAL",SUM(INDIRECT("W4:W"&amp;ROW()-1)),""))</f>
        <v/>
      </c>
      <c r="X16" s="6">
        <f ca="1">IF(AND($A16&lt;&gt;"",$A16&lt;&gt;"TOTAL"),IF(AND([3]PDI_DES__C_C_E!$AN14&lt;&gt;"",[3]PDI_DES__C_C_E!$AN14&lt;&gt;0),[3]PDI_DES__C_C_E!$AN14,""),IF($A16="TOTAL",SUM(INDIRECT("X4:X"&amp;ROW()-1)),""))</f>
        <v>1</v>
      </c>
      <c r="Y16" s="6">
        <f t="shared" ca="1" si="7"/>
        <v>1</v>
      </c>
      <c r="Z16" s="6" t="str">
        <f ca="1">IF(AND($A16&lt;&gt;"",$A16&lt;&gt;"TOTAL"),IF(AND([3]PDI_DES__C_C_E!$AQ14&lt;&gt;"",[3]PDI_DES__C_C_E!$AQ14&lt;&gt;0),[3]PDI_DES__C_C_E!$AQ14,""),IF($A16="TOTAL",SUM(INDIRECT("Z4:Z"&amp;ROW()-1)),""))</f>
        <v/>
      </c>
      <c r="AA16" s="6" t="str">
        <f ca="1">IF(AND($A16&lt;&gt;"",$A16&lt;&gt;"TOTAL"),IF(AND([3]PDI_DES__C_C_E!$AS14&lt;&gt;"",[3]PDI_DES__C_C_E!$AS14&lt;&gt;0),[3]PDI_DES__C_C_E!$AS14,""),IF($A16="TOTAL",SUM(INDIRECT("AA4:AA"&amp;ROW()-1)),""))</f>
        <v/>
      </c>
      <c r="AB16" s="6">
        <f t="shared" ca="1" si="8"/>
        <v>0</v>
      </c>
      <c r="AC16" s="6" t="str">
        <f ca="1">IF(AND($A16&lt;&gt;"",$A16&lt;&gt;"TOTAL"),IF(AND([3]PDI_DES__C_C_E!$AV14&lt;&gt;"",[3]PDI_DES__C_C_E!$AV14&lt;&gt;0),[3]PDI_DES__C_C_E!$AV14,""),IF($A16="TOTAL",SUM(INDIRECT("AC4:AC"&amp;ROW()-1)),""))</f>
        <v/>
      </c>
      <c r="AD16" s="6" t="str">
        <f ca="1">IF(AND($A16&lt;&gt;"",$A16&lt;&gt;"TOTAL"),IF(AND([3]PDI_DES__C_C_E!$AX14&lt;&gt;"",[3]PDI_DES__C_C_E!$AX14&lt;&gt;0),[3]PDI_DES__C_C_E!$AX14,""),IF($A16="TOTAL",SUM(INDIRECT("AD4:AD"&amp;ROW()-1)),""))</f>
        <v/>
      </c>
      <c r="AE16" s="6">
        <f t="shared" ca="1" si="9"/>
        <v>0</v>
      </c>
      <c r="AF16" s="6" t="str">
        <f ca="1">IF(AND($A16&lt;&gt;"",$A16&lt;&gt;"TOTAL"),IF(AND([3]PDI_DES__C_C_E!$BA14&lt;&gt;"",[3]PDI_DES__C_C_E!$BA14&lt;&gt;0),[3]PDI_DES__C_C_E!$BA14,""),IF($A16="TOTAL",SUM(INDIRECT("AF4:AF"&amp;ROW()-1)),""))</f>
        <v/>
      </c>
      <c r="AG16" s="6" t="str">
        <f ca="1">IF(AND($A16&lt;&gt;"",$A16&lt;&gt;"TOTAL"),IF(AND([3]PDI_DES__C_C_E!$BC14&lt;&gt;"",[3]PDI_DES__C_C_E!$BC14&lt;&gt;0),[3]PDI_DES__C_C_E!$BC14,""),IF($A16="TOTAL",SUM(INDIRECT("AG4:AG"&amp;ROW()-1)),""))</f>
        <v/>
      </c>
      <c r="AH16" s="6">
        <f t="shared" ca="1" si="10"/>
        <v>0</v>
      </c>
      <c r="AI16" s="6" t="str">
        <f ca="1">IF(AND($A16&lt;&gt;"",$A16&lt;&gt;"TOTAL"),IF(AND([3]PDI_DES__C_C_E!$BF14&lt;&gt;"",[3]PDI_DES__C_C_E!$BF14&lt;&gt;0),[3]PDI_DES__C_C_E!$BF14,""),IF($A16="TOTAL",SUM(INDIRECT("AI4:AI"&amp;ROW()-1)),""))</f>
        <v/>
      </c>
      <c r="AJ16" s="6" t="str">
        <f ca="1">IF(AND($A16&lt;&gt;"",$A16&lt;&gt;"TOTAL"),IF(AND([3]PDI_DES__C_C_E!$BH14&lt;&gt;"",[3]PDI_DES__C_C_E!$BH14&lt;&gt;0),[3]PDI_DES__C_C_E!$BH14,""),IF($A16="TOTAL",SUM(INDIRECT("AJ4:AJ"&amp;ROW()-1)),""))</f>
        <v/>
      </c>
      <c r="AK16" s="6">
        <f t="shared" ca="1" si="11"/>
        <v>0</v>
      </c>
      <c r="AL16" s="6" t="str">
        <f ca="1">IF(AND($A16&lt;&gt;"",$A16&lt;&gt;"TOTAL"),IF(AND([3]PDI_DES__C_C_E!$BK14&lt;&gt;"",[3]PDI_DES__C_C_E!$BK14&lt;&gt;0),[3]PDI_DES__C_C_E!$BK14,""),IF($A16="TOTAL",SUM(INDIRECT("AL4:AL"&amp;ROW()-1)),""))</f>
        <v/>
      </c>
      <c r="AM16" s="6" t="str">
        <f ca="1">IF(AND($A16&lt;&gt;"",$A16&lt;&gt;"TOTAL"),IF(AND([3]PDI_DES__C_C_E!$BM14&lt;&gt;"",[3]PDI_DES__C_C_E!$BM14&lt;&gt;0),[3]PDI_DES__C_C_E!$BM14,""),IF($A16="TOTAL",SUM(INDIRECT("AM4:AM"&amp;ROW()-1)),""))</f>
        <v/>
      </c>
      <c r="AN16" s="6">
        <f t="shared" ca="1" si="12"/>
        <v>0</v>
      </c>
      <c r="AO16" s="6" t="str">
        <f ca="1">IF(AND($A16&lt;&gt;"",$A16&lt;&gt;"TOTAL"),IF(AND([3]PDI_DES__C_C_E!$BP14&lt;&gt;"",[3]PDI_DES__C_C_E!$BP14&lt;&gt;0),[3]PDI_DES__C_C_E!$BP14,""),IF($A16="TOTAL",SUM(INDIRECT("AO4:AO"&amp;ROW()-1)),""))</f>
        <v/>
      </c>
      <c r="AP16" s="6" t="str">
        <f ca="1">IF(AND($A16&lt;&gt;"",$A16&lt;&gt;"TOTAL"),IF(AND([3]PDI_DES__C_C_E!$BR14&lt;&gt;"",[3]PDI_DES__C_C_E!$BR14&lt;&gt;0),[3]PDI_DES__C_C_E!$BR14,""),IF($A16="TOTAL",SUM(INDIRECT("AP4:AP"&amp;ROW()-1)),""))</f>
        <v/>
      </c>
      <c r="AQ16" s="6">
        <f t="shared" ca="1" si="13"/>
        <v>0</v>
      </c>
      <c r="AR16" s="6" t="str">
        <f ca="1">IF(AND($A16&lt;&gt;"",$A16&lt;&gt;"TOTAL"),IF(AND([3]PDI_DES__C_C_E!$BU14&lt;&gt;"",[3]PDI_DES__C_C_E!$BU14&lt;&gt;0),[3]PDI_DES__C_C_E!$BU14,""),IF($A16="TOTAL",SUM(INDIRECT("AR4:AR"&amp;ROW()-1)),""))</f>
        <v/>
      </c>
      <c r="AS16" s="6" t="str">
        <f ca="1">IF(AND($A16&lt;&gt;"",$A16&lt;&gt;"TOTAL"),IF(AND([3]PDI_DES__C_C_E!$BW14&lt;&gt;"",[3]PDI_DES__C_C_E!$BW14&lt;&gt;0),[3]PDI_DES__C_C_E!$BW14,""),IF($A16="TOTAL",SUM(INDIRECT("AS4:AS"&amp;ROW()-1)),""))</f>
        <v/>
      </c>
      <c r="AT16" s="6">
        <f t="shared" ca="1" si="14"/>
        <v>0</v>
      </c>
      <c r="AU16" s="6" t="str">
        <f ca="1">IF(AND($A16&lt;&gt;"",$A16&lt;&gt;"TOTAL"),IF(AND([3]PDI_DES__C_C_E!$BZ14&lt;&gt;"",[3]PDI_DES__C_C_E!$BZ14&lt;&gt;0),[3]PDI_DES__C_C_E!$BZ14,""),IF($A16="TOTAL",SUM(INDIRECT("AU4:AU"&amp;ROW()-1)),""))</f>
        <v/>
      </c>
      <c r="AV16" s="6" t="str">
        <f ca="1">IF(AND($A16&lt;&gt;"",$A16&lt;&gt;"TOTAL"),IF(AND([3]PDI_DES__C_C_E!$CB14&lt;&gt;"",[3]PDI_DES__C_C_E!$CB14&lt;&gt;0),[3]PDI_DES__C_C_E!$CB14,""),IF($A16="TOTAL",SUM(INDIRECT("AV4:AV"&amp;ROW()-1)),""))</f>
        <v/>
      </c>
      <c r="AW16" s="6">
        <f t="shared" ca="1" si="15"/>
        <v>0</v>
      </c>
      <c r="AX16" s="6" t="str">
        <f ca="1">IF(AND($A16&lt;&gt;"",$A16&lt;&gt;"TOTAL"),IF(AND([3]PDI_DES__C_C_E!$CE14&lt;&gt;"",[3]PDI_DES__C_C_E!$CE14&lt;&gt;0),[3]PDI_DES__C_C_E!$CE14,""),IF($A16="TOTAL",SUM(INDIRECT("AX4:AX"&amp;ROW()-1)),""))</f>
        <v/>
      </c>
      <c r="AY16" s="6" t="str">
        <f ca="1">IF(AND($A16&lt;&gt;"",$A16&lt;&gt;"TOTAL"),IF(AND([3]PDI_DES__C_C_E!$CG14&lt;&gt;"",[3]PDI_DES__C_C_E!$CG14&lt;&gt;0),[3]PDI_DES__C_C_E!$CG14,""),IF($A16="TOTAL",SUM(INDIRECT("AY4:AY"&amp;ROW()-1)),""))</f>
        <v/>
      </c>
      <c r="AZ16" s="6">
        <f t="shared" ca="1" si="16"/>
        <v>0</v>
      </c>
      <c r="BA16" s="6" t="str">
        <f ca="1">IF(AND($A16&lt;&gt;"",$A16&lt;&gt;"TOTAL"),IF(AND([3]PDI_DES__C_C_E!$CJ14&lt;&gt;"",[3]PDI_DES__C_C_E!$CJ14&lt;&gt;0),[3]PDI_DES__C_C_E!$CJ14,""),IF($A16="TOTAL",SUM(INDIRECT("BA4:BA"&amp;ROW()-1)),""))</f>
        <v/>
      </c>
      <c r="BB16" s="6" t="str">
        <f ca="1">IF(AND($A16&lt;&gt;"",$A16&lt;&gt;"TOTAL"),IF(AND([3]PDI_DES__C_C_E!$CL14&lt;&gt;"",[3]PDI_DES__C_C_E!$CL14&lt;&gt;0),[3]PDI_DES__C_C_E!$CL14,""),IF($A16="TOTAL",SUM(INDIRECT("BB4:BB"&amp;ROW()-1)),""))</f>
        <v/>
      </c>
      <c r="BC16" s="6">
        <f t="shared" ca="1" si="17"/>
        <v>0</v>
      </c>
      <c r="BD16" s="6" t="str">
        <f ca="1">IF(AND($A16&lt;&gt;"",$A16&lt;&gt;"TOTAL"),IF(AND([3]PDI_DES__C_C_E!$CO14&lt;&gt;"",[3]PDI_DES__C_C_E!$CO14&lt;&gt;0),[3]PDI_DES__C_C_E!$CO14,""),IF($A16="TOTAL",SUM(INDIRECT("BD4:BD"&amp;ROW()-1)),""))</f>
        <v/>
      </c>
      <c r="BE16" s="6" t="str">
        <f ca="1">IF(AND($A16&lt;&gt;"",$A16&lt;&gt;"TOTAL"),IF(AND([3]PDI_DES__C_C_E!$CQ14&lt;&gt;"",[3]PDI_DES__C_C_E!$CQ14&lt;&gt;0),[3]PDI_DES__C_C_E!$CQ14,""),IF($A16="TOTAL",SUM(INDIRECT("BE4:BE"&amp;ROW()-1)),""))</f>
        <v/>
      </c>
      <c r="BF16" s="6">
        <f t="shared" ca="1" si="18"/>
        <v>0</v>
      </c>
    </row>
    <row r="17" spans="1:58" x14ac:dyDescent="0.2">
      <c r="A17" s="19" t="str">
        <f>IF([3]PDI_DES__C_C_E!$B15&lt;&gt;"",[3]PDI_DES__C_C_E!$B15,IF(AND([3]PDI_DES__C_C_E!$B15="",[3]PDI_DES__C_C_E!$B16="",[3]PDI_DES__C_C_E!$B14=""),"","TOTAL"))</f>
        <v>Profesor Visitante</v>
      </c>
      <c r="B17" s="6" t="str">
        <f ca="1">IF(AND($A17&lt;&gt;"",$A17&lt;&gt;"TOTAL"),IF(AND([3]PDI_DES__C_C_E!$C15&lt;&gt;"",[3]PDI_DES__C_C_E!$C15&lt;&gt;0),[3]PDI_DES__C_C_E!$C15,""),IF($A17="TOTAL",SUM(INDIRECT("B4:B"&amp;ROW()-1)),""))</f>
        <v/>
      </c>
      <c r="C17" s="6" t="str">
        <f ca="1">IF(AND($A17&lt;&gt;"",$A17&lt;&gt;"TOTAL"),IF(AND([3]PDI_DES__C_C_E!$E15&lt;&gt;"",[3]PDI_DES__C_C_E!$E15&lt;&gt;0),[3]PDI_DES__C_C_E!$E15,""),IF($A17="TOTAL",SUM(INDIRECT("C4:C"&amp;ROW()-1)),""))</f>
        <v/>
      </c>
      <c r="D17" s="6">
        <f t="shared" ca="1" si="0"/>
        <v>0</v>
      </c>
      <c r="E17" s="6" t="str">
        <f ca="1">IF(AND($A17&lt;&gt;"",$A17&lt;&gt;"TOTAL"),IF(AND([3]PDI_DES__C_C_E!$H15&lt;&gt;"",[3]PDI_DES__C_C_E!$H15&lt;&gt;0),[3]PDI_DES__C_C_E!$H15,""),IF($A17="TOTAL",SUM(INDIRECT("E4:E"&amp;ROW()-1)),""))</f>
        <v/>
      </c>
      <c r="F17" s="6" t="str">
        <f ca="1">IF(AND($A17&lt;&gt;"",$A17&lt;&gt;"TOTAL"),IF(AND([3]PDI_DES__C_C_E!$J15&lt;&gt;"",[3]PDI_DES__C_C_E!$J15&lt;&gt;0),[3]PDI_DES__C_C_E!$J15,""),IF($A17="TOTAL",SUM(INDIRECT("F4:F"&amp;ROW()-1)),""))</f>
        <v/>
      </c>
      <c r="G17" s="6">
        <f t="shared" ca="1" si="1"/>
        <v>0</v>
      </c>
      <c r="H17" s="6" t="str">
        <f ca="1">IF(AND($A17&lt;&gt;"",$A17&lt;&gt;"TOTAL"),IF(AND([3]PDI_DES__C_C_E!$M15&lt;&gt;"",[3]PDI_DES__C_C_E!$M15&lt;&gt;0),[3]PDI_DES__C_C_E!$M15,""),IF($A17="TOTAL",SUM(INDIRECT("H4:H"&amp;ROW()-1)),""))</f>
        <v/>
      </c>
      <c r="I17" s="6" t="str">
        <f ca="1">IF(AND($A17&lt;&gt;"",$A17&lt;&gt;"TOTAL"),IF(AND([3]PDI_DES__C_C_E!$O15&lt;&gt;"",[3]PDI_DES__C_C_E!$O15&lt;&gt;0),[3]PDI_DES__C_C_E!$O15,""),IF($A17="TOTAL",SUM(INDIRECT("I4:I"&amp;ROW()-1)),""))</f>
        <v/>
      </c>
      <c r="J17" s="6">
        <f t="shared" ca="1" si="2"/>
        <v>0</v>
      </c>
      <c r="K17" s="6" t="str">
        <f ca="1">IF(AND($A17&lt;&gt;"",$A17&lt;&gt;"TOTAL"),IF(AND([3]PDI_DES__C_C_E!$R15&lt;&gt;"",[3]PDI_DES__C_C_E!$R15&lt;&gt;0),[3]PDI_DES__C_C_E!$R15,""),IF($A17="TOTAL",SUM(INDIRECT("K4:K"&amp;ROW()-1)),""))</f>
        <v/>
      </c>
      <c r="L17" s="6" t="str">
        <f ca="1">IF(AND($A17&lt;&gt;"",$A17&lt;&gt;"TOTAL"),IF(AND([3]PDI_DES__C_C_E!$T15&lt;&gt;"",[3]PDI_DES__C_C_E!$T15&lt;&gt;0),[3]PDI_DES__C_C_E!$T15,""),IF($A17="TOTAL",SUM(INDIRECT("L4:L"&amp;ROW()-1)),""))</f>
        <v/>
      </c>
      <c r="M17" s="6">
        <f t="shared" ca="1" si="3"/>
        <v>0</v>
      </c>
      <c r="N17" s="6" t="str">
        <f ca="1">IF(AND($A17&lt;&gt;"",$A17&lt;&gt;"TOTAL"),IF(AND([3]PDI_DES__C_C_E!$W15&lt;&gt;"",[3]PDI_DES__C_C_E!$W15&lt;&gt;0),[3]PDI_DES__C_C_E!$W15,""),IF($A17="TOTAL",SUM(INDIRECT("N4:N"&amp;ROW()-1)),""))</f>
        <v/>
      </c>
      <c r="O17" s="6" t="str">
        <f ca="1">IF(AND($A17&lt;&gt;"",$A17&lt;&gt;"TOTAL"),IF(AND([3]PDI_DES__C_C_E!$Y15&lt;&gt;"",[3]PDI_DES__C_C_E!$Y15&lt;&gt;0),[3]PDI_DES__C_C_E!$Y15,""),IF($A17="TOTAL",SUM(INDIRECT("O4:O"&amp;ROW()-1)),""))</f>
        <v/>
      </c>
      <c r="P17" s="6">
        <f t="shared" ca="1" si="4"/>
        <v>0</v>
      </c>
      <c r="Q17" s="6" t="str">
        <f ca="1">IF(AND($A17&lt;&gt;"",$A17&lt;&gt;"TOTAL"),IF(AND([3]PDI_DES__C_C_E!$AB15&lt;&gt;"",[3]PDI_DES__C_C_E!$AB15&lt;&gt;0),[3]PDI_DES__C_C_E!$AB15,""),IF($A17="TOTAL",SUM(INDIRECT("Q4:Q"&amp;ROW()-1)),""))</f>
        <v/>
      </c>
      <c r="R17" s="6">
        <f ca="1">IF(AND($A17&lt;&gt;"",$A17&lt;&gt;"TOTAL"),IF(AND([3]PDI_DES__C_C_E!$AD15&lt;&gt;"",[3]PDI_DES__C_C_E!$AD15&lt;&gt;0),[3]PDI_DES__C_C_E!$AD15,""),IF($A17="TOTAL",SUM(INDIRECT("R4:R"&amp;ROW()-1)),""))</f>
        <v>1</v>
      </c>
      <c r="S17" s="6">
        <f t="shared" ca="1" si="5"/>
        <v>1</v>
      </c>
      <c r="T17" s="6" t="str">
        <f ca="1">IF(AND($A17&lt;&gt;"",$A17&lt;&gt;"TOTAL"),IF(AND([3]PDI_DES__C_C_E!$AG15&lt;&gt;"",[3]PDI_DES__C_C_E!$AG15&lt;&gt;0),[3]PDI_DES__C_C_E!$AG15,""),IF($A17="TOTAL",SUM(INDIRECT("T4:T"&amp;ROW()-1)),""))</f>
        <v/>
      </c>
      <c r="U17" s="6" t="str">
        <f ca="1">IF(AND($A17&lt;&gt;"",$A17&lt;&gt;"TOTAL"),IF(AND([3]PDI_DES__C_C_E!$AI15&lt;&gt;"",[3]PDI_DES__C_C_E!$AI15&lt;&gt;0),[3]PDI_DES__C_C_E!$AI15,""),IF($A17="TOTAL",SUM(INDIRECT("U4:U"&amp;ROW()-1)),""))</f>
        <v/>
      </c>
      <c r="V17" s="6">
        <f t="shared" ca="1" si="6"/>
        <v>0</v>
      </c>
      <c r="W17" s="6" t="str">
        <f ca="1">IF(AND($A17&lt;&gt;"",$A17&lt;&gt;"TOTAL"),IF(AND([3]PDI_DES__C_C_E!$AL15&lt;&gt;"",[3]PDI_DES__C_C_E!$AL15&lt;&gt;0),[3]PDI_DES__C_C_E!$AL15,""),IF($A17="TOTAL",SUM(INDIRECT("W4:W"&amp;ROW()-1)),""))</f>
        <v/>
      </c>
      <c r="X17" s="6" t="str">
        <f ca="1">IF(AND($A17&lt;&gt;"",$A17&lt;&gt;"TOTAL"),IF(AND([3]PDI_DES__C_C_E!$AN15&lt;&gt;"",[3]PDI_DES__C_C_E!$AN15&lt;&gt;0),[3]PDI_DES__C_C_E!$AN15,""),IF($A17="TOTAL",SUM(INDIRECT("X4:X"&amp;ROW()-1)),""))</f>
        <v/>
      </c>
      <c r="Y17" s="6">
        <f t="shared" ca="1" si="7"/>
        <v>0</v>
      </c>
      <c r="Z17" s="6" t="str">
        <f ca="1">IF(AND($A17&lt;&gt;"",$A17&lt;&gt;"TOTAL"),IF(AND([3]PDI_DES__C_C_E!$AQ15&lt;&gt;"",[3]PDI_DES__C_C_E!$AQ15&lt;&gt;0),[3]PDI_DES__C_C_E!$AQ15,""),IF($A17="TOTAL",SUM(INDIRECT("Z4:Z"&amp;ROW()-1)),""))</f>
        <v/>
      </c>
      <c r="AA17" s="6" t="str">
        <f ca="1">IF(AND($A17&lt;&gt;"",$A17&lt;&gt;"TOTAL"),IF(AND([3]PDI_DES__C_C_E!$AS15&lt;&gt;"",[3]PDI_DES__C_C_E!$AS15&lt;&gt;0),[3]PDI_DES__C_C_E!$AS15,""),IF($A17="TOTAL",SUM(INDIRECT("AA4:AA"&amp;ROW()-1)),""))</f>
        <v/>
      </c>
      <c r="AB17" s="6">
        <f t="shared" ca="1" si="8"/>
        <v>0</v>
      </c>
      <c r="AC17" s="6" t="str">
        <f ca="1">IF(AND($A17&lt;&gt;"",$A17&lt;&gt;"TOTAL"),IF(AND([3]PDI_DES__C_C_E!$AV15&lt;&gt;"",[3]PDI_DES__C_C_E!$AV15&lt;&gt;0),[3]PDI_DES__C_C_E!$AV15,""),IF($A17="TOTAL",SUM(INDIRECT("AC4:AC"&amp;ROW()-1)),""))</f>
        <v/>
      </c>
      <c r="AD17" s="6" t="str">
        <f ca="1">IF(AND($A17&lt;&gt;"",$A17&lt;&gt;"TOTAL"),IF(AND([3]PDI_DES__C_C_E!$AX15&lt;&gt;"",[3]PDI_DES__C_C_E!$AX15&lt;&gt;0),[3]PDI_DES__C_C_E!$AX15,""),IF($A17="TOTAL",SUM(INDIRECT("AD4:AD"&amp;ROW()-1)),""))</f>
        <v/>
      </c>
      <c r="AE17" s="6">
        <f t="shared" ca="1" si="9"/>
        <v>0</v>
      </c>
      <c r="AF17" s="6" t="str">
        <f ca="1">IF(AND($A17&lt;&gt;"",$A17&lt;&gt;"TOTAL"),IF(AND([3]PDI_DES__C_C_E!$BA15&lt;&gt;"",[3]PDI_DES__C_C_E!$BA15&lt;&gt;0),[3]PDI_DES__C_C_E!$BA15,""),IF($A17="TOTAL",SUM(INDIRECT("AF4:AF"&amp;ROW()-1)),""))</f>
        <v/>
      </c>
      <c r="AG17" s="6" t="str">
        <f ca="1">IF(AND($A17&lt;&gt;"",$A17&lt;&gt;"TOTAL"),IF(AND([3]PDI_DES__C_C_E!$BC15&lt;&gt;"",[3]PDI_DES__C_C_E!$BC15&lt;&gt;0),[3]PDI_DES__C_C_E!$BC15,""),IF($A17="TOTAL",SUM(INDIRECT("AG4:AG"&amp;ROW()-1)),""))</f>
        <v/>
      </c>
      <c r="AH17" s="6">
        <f t="shared" ca="1" si="10"/>
        <v>0</v>
      </c>
      <c r="AI17" s="6" t="str">
        <f ca="1">IF(AND($A17&lt;&gt;"",$A17&lt;&gt;"TOTAL"),IF(AND([3]PDI_DES__C_C_E!$BF15&lt;&gt;"",[3]PDI_DES__C_C_E!$BF15&lt;&gt;0),[3]PDI_DES__C_C_E!$BF15,""),IF($A17="TOTAL",SUM(INDIRECT("AI4:AI"&amp;ROW()-1)),""))</f>
        <v/>
      </c>
      <c r="AJ17" s="6" t="str">
        <f ca="1">IF(AND($A17&lt;&gt;"",$A17&lt;&gt;"TOTAL"),IF(AND([3]PDI_DES__C_C_E!$BH15&lt;&gt;"",[3]PDI_DES__C_C_E!$BH15&lt;&gt;0),[3]PDI_DES__C_C_E!$BH15,""),IF($A17="TOTAL",SUM(INDIRECT("AJ4:AJ"&amp;ROW()-1)),""))</f>
        <v/>
      </c>
      <c r="AK17" s="6">
        <f t="shared" ca="1" si="11"/>
        <v>0</v>
      </c>
      <c r="AL17" s="6" t="str">
        <f ca="1">IF(AND($A17&lt;&gt;"",$A17&lt;&gt;"TOTAL"),IF(AND([3]PDI_DES__C_C_E!$BK15&lt;&gt;"",[3]PDI_DES__C_C_E!$BK15&lt;&gt;0),[3]PDI_DES__C_C_E!$BK15,""),IF($A17="TOTAL",SUM(INDIRECT("AL4:AL"&amp;ROW()-1)),""))</f>
        <v/>
      </c>
      <c r="AM17" s="6" t="str">
        <f ca="1">IF(AND($A17&lt;&gt;"",$A17&lt;&gt;"TOTAL"),IF(AND([3]PDI_DES__C_C_E!$BM15&lt;&gt;"",[3]PDI_DES__C_C_E!$BM15&lt;&gt;0),[3]PDI_DES__C_C_E!$BM15,""),IF($A17="TOTAL",SUM(INDIRECT("AM4:AM"&amp;ROW()-1)),""))</f>
        <v/>
      </c>
      <c r="AN17" s="6">
        <f t="shared" ca="1" si="12"/>
        <v>0</v>
      </c>
      <c r="AO17" s="6" t="str">
        <f ca="1">IF(AND($A17&lt;&gt;"",$A17&lt;&gt;"TOTAL"),IF(AND([3]PDI_DES__C_C_E!$BP15&lt;&gt;"",[3]PDI_DES__C_C_E!$BP15&lt;&gt;0),[3]PDI_DES__C_C_E!$BP15,""),IF($A17="TOTAL",SUM(INDIRECT("AO4:AO"&amp;ROW()-1)),""))</f>
        <v/>
      </c>
      <c r="AP17" s="6" t="str">
        <f ca="1">IF(AND($A17&lt;&gt;"",$A17&lt;&gt;"TOTAL"),IF(AND([3]PDI_DES__C_C_E!$BR15&lt;&gt;"",[3]PDI_DES__C_C_E!$BR15&lt;&gt;0),[3]PDI_DES__C_C_E!$BR15,""),IF($A17="TOTAL",SUM(INDIRECT("AP4:AP"&amp;ROW()-1)),""))</f>
        <v/>
      </c>
      <c r="AQ17" s="6">
        <f t="shared" ca="1" si="13"/>
        <v>0</v>
      </c>
      <c r="AR17" s="6" t="str">
        <f ca="1">IF(AND($A17&lt;&gt;"",$A17&lt;&gt;"TOTAL"),IF(AND([3]PDI_DES__C_C_E!$BU15&lt;&gt;"",[3]PDI_DES__C_C_E!$BU15&lt;&gt;0),[3]PDI_DES__C_C_E!$BU15,""),IF($A17="TOTAL",SUM(INDIRECT("AR4:AR"&amp;ROW()-1)),""))</f>
        <v/>
      </c>
      <c r="AS17" s="6" t="str">
        <f ca="1">IF(AND($A17&lt;&gt;"",$A17&lt;&gt;"TOTAL"),IF(AND([3]PDI_DES__C_C_E!$BW15&lt;&gt;"",[3]PDI_DES__C_C_E!$BW15&lt;&gt;0),[3]PDI_DES__C_C_E!$BW15,""),IF($A17="TOTAL",SUM(INDIRECT("AS4:AS"&amp;ROW()-1)),""))</f>
        <v/>
      </c>
      <c r="AT17" s="6">
        <f t="shared" ca="1" si="14"/>
        <v>0</v>
      </c>
      <c r="AU17" s="6" t="str">
        <f ca="1">IF(AND($A17&lt;&gt;"",$A17&lt;&gt;"TOTAL"),IF(AND([3]PDI_DES__C_C_E!$BZ15&lt;&gt;"",[3]PDI_DES__C_C_E!$BZ15&lt;&gt;0),[3]PDI_DES__C_C_E!$BZ15,""),IF($A17="TOTAL",SUM(INDIRECT("AU4:AU"&amp;ROW()-1)),""))</f>
        <v/>
      </c>
      <c r="AV17" s="6" t="str">
        <f ca="1">IF(AND($A17&lt;&gt;"",$A17&lt;&gt;"TOTAL"),IF(AND([3]PDI_DES__C_C_E!$CB15&lt;&gt;"",[3]PDI_DES__C_C_E!$CB15&lt;&gt;0),[3]PDI_DES__C_C_E!$CB15,""),IF($A17="TOTAL",SUM(INDIRECT("AV4:AV"&amp;ROW()-1)),""))</f>
        <v/>
      </c>
      <c r="AW17" s="6">
        <f t="shared" ca="1" si="15"/>
        <v>0</v>
      </c>
      <c r="AX17" s="6" t="str">
        <f ca="1">IF(AND($A17&lt;&gt;"",$A17&lt;&gt;"TOTAL"),IF(AND([3]PDI_DES__C_C_E!$CE15&lt;&gt;"",[3]PDI_DES__C_C_E!$CE15&lt;&gt;0),[3]PDI_DES__C_C_E!$CE15,""),IF($A17="TOTAL",SUM(INDIRECT("AX4:AX"&amp;ROW()-1)),""))</f>
        <v/>
      </c>
      <c r="AY17" s="6" t="str">
        <f ca="1">IF(AND($A17&lt;&gt;"",$A17&lt;&gt;"TOTAL"),IF(AND([3]PDI_DES__C_C_E!$CG15&lt;&gt;"",[3]PDI_DES__C_C_E!$CG15&lt;&gt;0),[3]PDI_DES__C_C_E!$CG15,""),IF($A17="TOTAL",SUM(INDIRECT("AY4:AY"&amp;ROW()-1)),""))</f>
        <v/>
      </c>
      <c r="AZ17" s="6">
        <f t="shared" ca="1" si="16"/>
        <v>0</v>
      </c>
      <c r="BA17" s="6" t="str">
        <f ca="1">IF(AND($A17&lt;&gt;"",$A17&lt;&gt;"TOTAL"),IF(AND([3]PDI_DES__C_C_E!$CJ15&lt;&gt;"",[3]PDI_DES__C_C_E!$CJ15&lt;&gt;0),[3]PDI_DES__C_C_E!$CJ15,""),IF($A17="TOTAL",SUM(INDIRECT("BA4:BA"&amp;ROW()-1)),""))</f>
        <v/>
      </c>
      <c r="BB17" s="6" t="str">
        <f ca="1">IF(AND($A17&lt;&gt;"",$A17&lt;&gt;"TOTAL"),IF(AND([3]PDI_DES__C_C_E!$CL15&lt;&gt;"",[3]PDI_DES__C_C_E!$CL15&lt;&gt;0),[3]PDI_DES__C_C_E!$CL15,""),IF($A17="TOTAL",SUM(INDIRECT("BB4:BB"&amp;ROW()-1)),""))</f>
        <v/>
      </c>
      <c r="BC17" s="6">
        <f t="shared" ca="1" si="17"/>
        <v>0</v>
      </c>
      <c r="BD17" s="6" t="str">
        <f ca="1">IF(AND($A17&lt;&gt;"",$A17&lt;&gt;"TOTAL"),IF(AND([3]PDI_DES__C_C_E!$CO15&lt;&gt;"",[3]PDI_DES__C_C_E!$CO15&lt;&gt;0),[3]PDI_DES__C_C_E!$CO15,""),IF($A17="TOTAL",SUM(INDIRECT("BD4:BD"&amp;ROW()-1)),""))</f>
        <v/>
      </c>
      <c r="BE17" s="6" t="str">
        <f ca="1">IF(AND($A17&lt;&gt;"",$A17&lt;&gt;"TOTAL"),IF(AND([3]PDI_DES__C_C_E!$CQ15&lt;&gt;"",[3]PDI_DES__C_C_E!$CQ15&lt;&gt;0),[3]PDI_DES__C_C_E!$CQ15,""),IF($A17="TOTAL",SUM(INDIRECT("BE4:BE"&amp;ROW()-1)),""))</f>
        <v/>
      </c>
      <c r="BF17" s="6">
        <f t="shared" ca="1" si="18"/>
        <v>0</v>
      </c>
    </row>
    <row r="18" spans="1:58" x14ac:dyDescent="0.2">
      <c r="A18" s="19" t="str">
        <f>IF([3]PDI_DES__C_C_E!$B16&lt;&gt;"",[3]PDI_DES__C_C_E!$B16,IF(AND([3]PDI_DES__C_C_E!$B16="",[3]PDI_DES__C_C_E!$B17="",[3]PDI_DES__C_C_E!$B15=""),"","TOTAL"))</f>
        <v>TOTAL</v>
      </c>
      <c r="B18" s="6">
        <f ca="1">IF(AND($A18&lt;&gt;"",$A18&lt;&gt;"TOTAL"),IF(AND([3]PDI_DES__C_C_E!$C16&lt;&gt;"",[3]PDI_DES__C_C_E!$C16&lt;&gt;0),[3]PDI_DES__C_C_E!$C16,""),IF($A18="TOTAL",SUM(INDIRECT("B4:B"&amp;ROW()-1)),""))</f>
        <v>180</v>
      </c>
      <c r="C18" s="6">
        <f ca="1">IF(AND($A18&lt;&gt;"",$A18&lt;&gt;"TOTAL"),IF(AND([3]PDI_DES__C_C_E!$E16&lt;&gt;"",[3]PDI_DES__C_C_E!$E16&lt;&gt;0),[3]PDI_DES__C_C_E!$E16,""),IF($A18="TOTAL",SUM(INDIRECT("C4:C"&amp;ROW()-1)),""))</f>
        <v>259</v>
      </c>
      <c r="D18" s="6">
        <f t="shared" ca="1" si="0"/>
        <v>439</v>
      </c>
      <c r="E18" s="6">
        <f ca="1">IF(AND($A18&lt;&gt;"",$A18&lt;&gt;"TOTAL"),IF(AND([3]PDI_DES__C_C_E!$H16&lt;&gt;"",[3]PDI_DES__C_C_E!$H16&lt;&gt;0),[3]PDI_DES__C_C_E!$H16,""),IF($A18="TOTAL",SUM(INDIRECT("E4:E"&amp;ROW()-1)),""))</f>
        <v>177</v>
      </c>
      <c r="F18" s="6">
        <f ca="1">IF(AND($A18&lt;&gt;"",$A18&lt;&gt;"TOTAL"),IF(AND([3]PDI_DES__C_C_E!$J16&lt;&gt;"",[3]PDI_DES__C_C_E!$J16&lt;&gt;0),[3]PDI_DES__C_C_E!$J16,""),IF($A18="TOTAL",SUM(INDIRECT("F4:F"&amp;ROW()-1)),""))</f>
        <v>246</v>
      </c>
      <c r="G18" s="6">
        <f t="shared" ca="1" si="1"/>
        <v>423</v>
      </c>
      <c r="H18" s="6">
        <f ca="1">IF(AND($A18&lt;&gt;"",$A18&lt;&gt;"TOTAL"),IF(AND([3]PDI_DES__C_C_E!$M16&lt;&gt;"",[3]PDI_DES__C_C_E!$M16&lt;&gt;0),[3]PDI_DES__C_C_E!$M16,""),IF($A18="TOTAL",SUM(INDIRECT("H4:H"&amp;ROW()-1)),""))</f>
        <v>161</v>
      </c>
      <c r="I18" s="6">
        <f ca="1">IF(AND($A18&lt;&gt;"",$A18&lt;&gt;"TOTAL"),IF(AND([3]PDI_DES__C_C_E!$O16&lt;&gt;"",[3]PDI_DES__C_C_E!$O16&lt;&gt;0),[3]PDI_DES__C_C_E!$O16,""),IF($A18="TOTAL",SUM(INDIRECT("I4:I"&amp;ROW()-1)),""))</f>
        <v>222</v>
      </c>
      <c r="J18" s="6">
        <f t="shared" ca="1" si="2"/>
        <v>383</v>
      </c>
      <c r="K18" s="6">
        <f ca="1">IF(AND($A18&lt;&gt;"",$A18&lt;&gt;"TOTAL"),IF(AND([3]PDI_DES__C_C_E!$R16&lt;&gt;"",[3]PDI_DES__C_C_E!$R16&lt;&gt;0),[3]PDI_DES__C_C_E!$R16,""),IF($A18="TOTAL",SUM(INDIRECT("K4:K"&amp;ROW()-1)),""))</f>
        <v>159</v>
      </c>
      <c r="L18" s="6">
        <f ca="1">IF(AND($A18&lt;&gt;"",$A18&lt;&gt;"TOTAL"),IF(AND([3]PDI_DES__C_C_E!$T16&lt;&gt;"",[3]PDI_DES__C_C_E!$T16&lt;&gt;0),[3]PDI_DES__C_C_E!$T16,""),IF($A18="TOTAL",SUM(INDIRECT("L4:L"&amp;ROW()-1)),""))</f>
        <v>225</v>
      </c>
      <c r="M18" s="6">
        <f t="shared" ca="1" si="3"/>
        <v>384</v>
      </c>
      <c r="N18" s="6">
        <f ca="1">IF(AND($A18&lt;&gt;"",$A18&lt;&gt;"TOTAL"),IF(AND([3]PDI_DES__C_C_E!$W16&lt;&gt;"",[3]PDI_DES__C_C_E!$W16&lt;&gt;0),[3]PDI_DES__C_C_E!$W16,""),IF($A18="TOTAL",SUM(INDIRECT("N4:N"&amp;ROW()-1)),""))</f>
        <v>167</v>
      </c>
      <c r="O18" s="6">
        <f ca="1">IF(AND($A18&lt;&gt;"",$A18&lt;&gt;"TOTAL"),IF(AND([3]PDI_DES__C_C_E!$Y16&lt;&gt;"",[3]PDI_DES__C_C_E!$Y16&lt;&gt;0),[3]PDI_DES__C_C_E!$Y16,""),IF($A18="TOTAL",SUM(INDIRECT("O4:O"&amp;ROW()-1)),""))</f>
        <v>231</v>
      </c>
      <c r="P18" s="6">
        <f t="shared" ca="1" si="4"/>
        <v>398</v>
      </c>
      <c r="Q18" s="6">
        <f ca="1">IF(AND($A18&lt;&gt;"",$A18&lt;&gt;"TOTAL"),IF(AND([3]PDI_DES__C_C_E!$AB16&lt;&gt;"",[3]PDI_DES__C_C_E!$AB16&lt;&gt;0),[3]PDI_DES__C_C_E!$AB16,""),IF($A18="TOTAL",SUM(INDIRECT("Q4:Q"&amp;ROW()-1)),""))</f>
        <v>187</v>
      </c>
      <c r="R18" s="6">
        <f ca="1">IF(AND($A18&lt;&gt;"",$A18&lt;&gt;"TOTAL"),IF(AND([3]PDI_DES__C_C_E!$AD16&lt;&gt;"",[3]PDI_DES__C_C_E!$AD16&lt;&gt;0),[3]PDI_DES__C_C_E!$AD16,""),IF($A18="TOTAL",SUM(INDIRECT("R4:R"&amp;ROW()-1)),""))</f>
        <v>235</v>
      </c>
      <c r="S18" s="6">
        <f t="shared" ca="1" si="5"/>
        <v>422</v>
      </c>
      <c r="T18" s="6">
        <f ca="1">IF(AND($A18&lt;&gt;"",$A18&lt;&gt;"TOTAL"),IF(AND([3]PDI_DES__C_C_E!$AG16&lt;&gt;"",[3]PDI_DES__C_C_E!$AG16&lt;&gt;0),[3]PDI_DES__C_C_E!$AG16,""),IF($A18="TOTAL",SUM(INDIRECT("T4:T"&amp;ROW()-1)),""))</f>
        <v>196</v>
      </c>
      <c r="U18" s="6">
        <f ca="1">IF(AND($A18&lt;&gt;"",$A18&lt;&gt;"TOTAL"),IF(AND([3]PDI_DES__C_C_E!$AI16&lt;&gt;"",[3]PDI_DES__C_C_E!$AI16&lt;&gt;0),[3]PDI_DES__C_C_E!$AI16,""),IF($A18="TOTAL",SUM(INDIRECT("U4:U"&amp;ROW()-1)),""))</f>
        <v>238</v>
      </c>
      <c r="V18" s="6">
        <f t="shared" ca="1" si="6"/>
        <v>434</v>
      </c>
      <c r="W18" s="6">
        <f ca="1">IF(AND($A18&lt;&gt;"",$A18&lt;&gt;"TOTAL"),IF(AND([3]PDI_DES__C_C_E!$AL16&lt;&gt;"",[3]PDI_DES__C_C_E!$AL16&lt;&gt;0),[3]PDI_DES__C_C_E!$AL16,""),IF($A18="TOTAL",SUM(INDIRECT("W4:W"&amp;ROW()-1)),""))</f>
        <v>211</v>
      </c>
      <c r="X18" s="6">
        <f ca="1">IF(AND($A18&lt;&gt;"",$A18&lt;&gt;"TOTAL"),IF(AND([3]PDI_DES__C_C_E!$AN16&lt;&gt;"",[3]PDI_DES__C_C_E!$AN16&lt;&gt;0),[3]PDI_DES__C_C_E!$AN16,""),IF($A18="TOTAL",SUM(INDIRECT("X4:X"&amp;ROW()-1)),""))</f>
        <v>234</v>
      </c>
      <c r="Y18" s="6">
        <f t="shared" ca="1" si="7"/>
        <v>445</v>
      </c>
      <c r="Z18" s="6">
        <f ca="1">IF(AND($A18&lt;&gt;"",$A18&lt;&gt;"TOTAL"),IF(AND([3]PDI_DES__C_C_E!$AQ16&lt;&gt;"",[3]PDI_DES__C_C_E!$AQ16&lt;&gt;0),[3]PDI_DES__C_C_E!$AQ16,""),IF($A18="TOTAL",SUM(INDIRECT("Z4:Z"&amp;ROW()-1)),""))</f>
        <v>0</v>
      </c>
      <c r="AA18" s="6">
        <f ca="1">IF(AND($A18&lt;&gt;"",$A18&lt;&gt;"TOTAL"),IF(AND([3]PDI_DES__C_C_E!$AS16&lt;&gt;"",[3]PDI_DES__C_C_E!$AS16&lt;&gt;0),[3]PDI_DES__C_C_E!$AS16,""),IF($A18="TOTAL",SUM(INDIRECT("AA4:AA"&amp;ROW()-1)),""))</f>
        <v>0</v>
      </c>
      <c r="AB18" s="6">
        <f t="shared" ca="1" si="8"/>
        <v>0</v>
      </c>
      <c r="AC18" s="6">
        <f ca="1">IF(AND($A18&lt;&gt;"",$A18&lt;&gt;"TOTAL"),IF(AND([3]PDI_DES__C_C_E!$AV16&lt;&gt;"",[3]PDI_DES__C_C_E!$AV16&lt;&gt;0),[3]PDI_DES__C_C_E!$AV16,""),IF($A18="TOTAL",SUM(INDIRECT("AC4:AC"&amp;ROW()-1)),""))</f>
        <v>0</v>
      </c>
      <c r="AD18" s="6">
        <f ca="1">IF(AND($A18&lt;&gt;"",$A18&lt;&gt;"TOTAL"),IF(AND([3]PDI_DES__C_C_E!$AX16&lt;&gt;"",[3]PDI_DES__C_C_E!$AX16&lt;&gt;0),[3]PDI_DES__C_C_E!$AX16,""),IF($A18="TOTAL",SUM(INDIRECT("AD4:AD"&amp;ROW()-1)),""))</f>
        <v>0</v>
      </c>
      <c r="AE18" s="6">
        <f t="shared" ca="1" si="9"/>
        <v>0</v>
      </c>
      <c r="AF18" s="6">
        <f ca="1">IF(AND($A18&lt;&gt;"",$A18&lt;&gt;"TOTAL"),IF(AND([3]PDI_DES__C_C_E!$BA16&lt;&gt;"",[3]PDI_DES__C_C_E!$BA16&lt;&gt;0),[3]PDI_DES__C_C_E!$BA16,""),IF($A18="TOTAL",SUM(INDIRECT("AF4:AF"&amp;ROW()-1)),""))</f>
        <v>0</v>
      </c>
      <c r="AG18" s="6">
        <f ca="1">IF(AND($A18&lt;&gt;"",$A18&lt;&gt;"TOTAL"),IF(AND([3]PDI_DES__C_C_E!$BC16&lt;&gt;"",[3]PDI_DES__C_C_E!$BC16&lt;&gt;0),[3]PDI_DES__C_C_E!$BC16,""),IF($A18="TOTAL",SUM(INDIRECT("AG4:AG"&amp;ROW()-1)),""))</f>
        <v>0</v>
      </c>
      <c r="AH18" s="6">
        <f t="shared" ca="1" si="10"/>
        <v>0</v>
      </c>
      <c r="AI18" s="6">
        <f ca="1">IF(AND($A18&lt;&gt;"",$A18&lt;&gt;"TOTAL"),IF(AND([3]PDI_DES__C_C_E!$BF16&lt;&gt;"",[3]PDI_DES__C_C_E!$BF16&lt;&gt;0),[3]PDI_DES__C_C_E!$BF16,""),IF($A18="TOTAL",SUM(INDIRECT("AI4:AI"&amp;ROW()-1)),""))</f>
        <v>0</v>
      </c>
      <c r="AJ18" s="6">
        <f ca="1">IF(AND($A18&lt;&gt;"",$A18&lt;&gt;"TOTAL"),IF(AND([3]PDI_DES__C_C_E!$BH16&lt;&gt;"",[3]PDI_DES__C_C_E!$BH16&lt;&gt;0),[3]PDI_DES__C_C_E!$BH16,""),IF($A18="TOTAL",SUM(INDIRECT("AJ4:AJ"&amp;ROW()-1)),""))</f>
        <v>0</v>
      </c>
      <c r="AK18" s="6">
        <f t="shared" ca="1" si="11"/>
        <v>0</v>
      </c>
      <c r="AL18" s="6">
        <f ca="1">IF(AND($A18&lt;&gt;"",$A18&lt;&gt;"TOTAL"),IF(AND([3]PDI_DES__C_C_E!$BK16&lt;&gt;"",[3]PDI_DES__C_C_E!$BK16&lt;&gt;0),[3]PDI_DES__C_C_E!$BK16,""),IF($A18="TOTAL",SUM(INDIRECT("AL4:AL"&amp;ROW()-1)),""))</f>
        <v>0</v>
      </c>
      <c r="AM18" s="6">
        <f ca="1">IF(AND($A18&lt;&gt;"",$A18&lt;&gt;"TOTAL"),IF(AND([3]PDI_DES__C_C_E!$BM16&lt;&gt;"",[3]PDI_DES__C_C_E!$BM16&lt;&gt;0),[3]PDI_DES__C_C_E!$BM16,""),IF($A18="TOTAL",SUM(INDIRECT("AM4:AM"&amp;ROW()-1)),""))</f>
        <v>0</v>
      </c>
      <c r="AN18" s="6">
        <f t="shared" ca="1" si="12"/>
        <v>0</v>
      </c>
      <c r="AO18" s="6">
        <f ca="1">IF(AND($A18&lt;&gt;"",$A18&lt;&gt;"TOTAL"),IF(AND([3]PDI_DES__C_C_E!$BP16&lt;&gt;"",[3]PDI_DES__C_C_E!$BP16&lt;&gt;0),[3]PDI_DES__C_C_E!$BP16,""),IF($A18="TOTAL",SUM(INDIRECT("AO4:AO"&amp;ROW()-1)),""))</f>
        <v>0</v>
      </c>
      <c r="AP18" s="6">
        <f ca="1">IF(AND($A18&lt;&gt;"",$A18&lt;&gt;"TOTAL"),IF(AND([3]PDI_DES__C_C_E!$BR16&lt;&gt;"",[3]PDI_DES__C_C_E!$BR16&lt;&gt;0),[3]PDI_DES__C_C_E!$BR16,""),IF($A18="TOTAL",SUM(INDIRECT("AP4:AP"&amp;ROW()-1)),""))</f>
        <v>0</v>
      </c>
      <c r="AQ18" s="6">
        <f t="shared" ca="1" si="13"/>
        <v>0</v>
      </c>
      <c r="AR18" s="6">
        <f ca="1">IF(AND($A18&lt;&gt;"",$A18&lt;&gt;"TOTAL"),IF(AND([3]PDI_DES__C_C_E!$BU16&lt;&gt;"",[3]PDI_DES__C_C_E!$BU16&lt;&gt;0),[3]PDI_DES__C_C_E!$BU16,""),IF($A18="TOTAL",SUM(INDIRECT("AR4:AR"&amp;ROW()-1)),""))</f>
        <v>0</v>
      </c>
      <c r="AS18" s="6">
        <f ca="1">IF(AND($A18&lt;&gt;"",$A18&lt;&gt;"TOTAL"),IF(AND([3]PDI_DES__C_C_E!$BW16&lt;&gt;"",[3]PDI_DES__C_C_E!$BW16&lt;&gt;0),[3]PDI_DES__C_C_E!$BW16,""),IF($A18="TOTAL",SUM(INDIRECT("AS4:AS"&amp;ROW()-1)),""))</f>
        <v>0</v>
      </c>
      <c r="AT18" s="6">
        <f t="shared" ca="1" si="14"/>
        <v>0</v>
      </c>
      <c r="AU18" s="6">
        <f ca="1">IF(AND($A18&lt;&gt;"",$A18&lt;&gt;"TOTAL"),IF(AND([3]PDI_DES__C_C_E!$BZ16&lt;&gt;"",[3]PDI_DES__C_C_E!$BZ16&lt;&gt;0),[3]PDI_DES__C_C_E!$BZ16,""),IF($A18="TOTAL",SUM(INDIRECT("AU4:AU"&amp;ROW()-1)),""))</f>
        <v>0</v>
      </c>
      <c r="AV18" s="6">
        <f ca="1">IF(AND($A18&lt;&gt;"",$A18&lt;&gt;"TOTAL"),IF(AND([3]PDI_DES__C_C_E!$CB16&lt;&gt;"",[3]PDI_DES__C_C_E!$CB16&lt;&gt;0),[3]PDI_DES__C_C_E!$CB16,""),IF($A18="TOTAL",SUM(INDIRECT("AV4:AV"&amp;ROW()-1)),""))</f>
        <v>0</v>
      </c>
      <c r="AW18" s="6">
        <f t="shared" ca="1" si="15"/>
        <v>0</v>
      </c>
      <c r="AX18" s="6">
        <f ca="1">IF(AND($A18&lt;&gt;"",$A18&lt;&gt;"TOTAL"),IF(AND([3]PDI_DES__C_C_E!$CE16&lt;&gt;"",[3]PDI_DES__C_C_E!$CE16&lt;&gt;0),[3]PDI_DES__C_C_E!$CE16,""),IF($A18="TOTAL",SUM(INDIRECT("AX4:AX"&amp;ROW()-1)),""))</f>
        <v>0</v>
      </c>
      <c r="AY18" s="6">
        <f ca="1">IF(AND($A18&lt;&gt;"",$A18&lt;&gt;"TOTAL"),IF(AND([3]PDI_DES__C_C_E!$CG16&lt;&gt;"",[3]PDI_DES__C_C_E!$CG16&lt;&gt;0),[3]PDI_DES__C_C_E!$CG16,""),IF($A18="TOTAL",SUM(INDIRECT("AY4:AY"&amp;ROW()-1)),""))</f>
        <v>0</v>
      </c>
      <c r="AZ18" s="6">
        <f t="shared" ca="1" si="16"/>
        <v>0</v>
      </c>
      <c r="BA18" s="6">
        <f ca="1">IF(AND($A18&lt;&gt;"",$A18&lt;&gt;"TOTAL"),IF(AND([3]PDI_DES__C_C_E!$CJ16&lt;&gt;"",[3]PDI_DES__C_C_E!$CJ16&lt;&gt;0),[3]PDI_DES__C_C_E!$CJ16,""),IF($A18="TOTAL",SUM(INDIRECT("BA4:BA"&amp;ROW()-1)),""))</f>
        <v>0</v>
      </c>
      <c r="BB18" s="6">
        <f ca="1">IF(AND($A18&lt;&gt;"",$A18&lt;&gt;"TOTAL"),IF(AND([3]PDI_DES__C_C_E!$CL16&lt;&gt;"",[3]PDI_DES__C_C_E!$CL16&lt;&gt;0),[3]PDI_DES__C_C_E!$CL16,""),IF($A18="TOTAL",SUM(INDIRECT("BB4:BB"&amp;ROW()-1)),""))</f>
        <v>0</v>
      </c>
      <c r="BC18" s="6">
        <f t="shared" ca="1" si="17"/>
        <v>0</v>
      </c>
      <c r="BD18" s="6">
        <f ca="1">IF(AND($A18&lt;&gt;"",$A18&lt;&gt;"TOTAL"),IF(AND([3]PDI_DES__C_C_E!$CO16&lt;&gt;"",[3]PDI_DES__C_C_E!$CO16&lt;&gt;0),[3]PDI_DES__C_C_E!$CO16,""),IF($A18="TOTAL",SUM(INDIRECT("BD4:BD"&amp;ROW()-1)),""))</f>
        <v>0</v>
      </c>
      <c r="BE18" s="6">
        <f ca="1">IF(AND($A18&lt;&gt;"",$A18&lt;&gt;"TOTAL"),IF(AND([3]PDI_DES__C_C_E!$CQ16&lt;&gt;"",[3]PDI_DES__C_C_E!$CQ16&lt;&gt;0),[3]PDI_DES__C_C_E!$CQ16,""),IF($A18="TOTAL",SUM(INDIRECT("BE4:BE"&amp;ROW()-1)),""))</f>
        <v>0</v>
      </c>
      <c r="BF18" s="6">
        <f t="shared" ca="1" si="18"/>
        <v>0</v>
      </c>
    </row>
    <row r="19" spans="1:58" x14ac:dyDescent="0.2">
      <c r="A19" s="19" t="str">
        <f>IF([3]PDI_DES__C_C_E!$B17&lt;&gt;"",[3]PDI_DES__C_C_E!$B17,IF(AND([3]PDI_DES__C_C_E!$B17="",[3]PDI_DES__C_C_E!$B18="",[3]PDI_DES__C_C_E!$B16=""),"","TOTAL"))</f>
        <v/>
      </c>
      <c r="B19" s="6" t="str">
        <f ca="1">IF(AND($A19&lt;&gt;"",$A19&lt;&gt;"TOTAL"),IF(AND([3]PDI_DES__C_C_E!$C17&lt;&gt;"",[3]PDI_DES__C_C_E!$C17&lt;&gt;0),[3]PDI_DES__C_C_E!$C17,""),IF($A19="TOTAL",SUM(INDIRECT("B4:B"&amp;ROW()-1)),""))</f>
        <v/>
      </c>
      <c r="C19" s="6" t="str">
        <f ca="1">IF(AND($A19&lt;&gt;"",$A19&lt;&gt;"TOTAL"),IF(AND([3]PDI_DES__C_C_E!$E17&lt;&gt;"",[3]PDI_DES__C_C_E!$E17&lt;&gt;0),[3]PDI_DES__C_C_E!$E17,""),IF($A19="TOTAL",SUM(INDIRECT("C4:C"&amp;ROW()-1)),""))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IF(AND($A19&lt;&gt;"",$A19&lt;&gt;"TOTAL"),IF(AND([3]PDI_DES__C_C_E!$H17&lt;&gt;"",[3]PDI_DES__C_C_E!$H17&lt;&gt;0),[3]PDI_DES__C_C_E!$H17,""),IF($A19="TOTAL",SUM(INDIRECT("E4:E"&amp;ROW()-1)),""))</f>
        <v/>
      </c>
      <c r="F19" s="6" t="str">
        <f ca="1">IF(AND($A19&lt;&gt;"",$A19&lt;&gt;"TOTAL"),IF(AND([3]PDI_DES__C_C_E!$J17&lt;&gt;"",[3]PDI_DES__C_C_E!$J17&lt;&gt;0),[3]PDI_DES__C_C_E!$J17,""),IF($A19="TOTAL",SUM(INDIRECT("F4:F"&amp;ROW()-1)),""))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IF(AND($A19&lt;&gt;"",$A19&lt;&gt;"TOTAL"),IF(AND([3]PDI_DES__C_C_E!$M17&lt;&gt;"",[3]PDI_DES__C_C_E!$M17&lt;&gt;0),[3]PDI_DES__C_C_E!$M17,""),IF($A19="TOTAL",SUM(INDIRECT("H4:H"&amp;ROW()-1)),""))</f>
        <v/>
      </c>
      <c r="I19" s="6" t="str">
        <f ca="1">IF(AND($A19&lt;&gt;"",$A19&lt;&gt;"TOTAL"),IF(AND([3]PDI_DES__C_C_E!$O17&lt;&gt;"",[3]PDI_DES__C_C_E!$O17&lt;&gt;0),[3]PDI_DES__C_C_E!$O17,""),IF($A19="TOTAL",SUM(INDIRECT("I4:I"&amp;ROW()-1)),""))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IF(AND($A19&lt;&gt;"",$A19&lt;&gt;"TOTAL"),IF(AND([3]PDI_DES__C_C_E!$R17&lt;&gt;"",[3]PDI_DES__C_C_E!$R17&lt;&gt;0),[3]PDI_DES__C_C_E!$R17,""),IF($A19="TOTAL",SUM(INDIRECT("K4:K"&amp;ROW()-1)),""))</f>
        <v/>
      </c>
      <c r="L19" s="6" t="str">
        <f ca="1">IF(AND($A19&lt;&gt;"",$A19&lt;&gt;"TOTAL"),IF(AND([3]PDI_DES__C_C_E!$T17&lt;&gt;"",[3]PDI_DES__C_C_E!$T17&lt;&gt;0),[3]PDI_DES__C_C_E!$T17,""),IF($A19="TOTAL",SUM(INDIRECT("L4:L"&amp;ROW()-1)),""))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IF(AND($A19&lt;&gt;"",$A19&lt;&gt;"TOTAL"),IF(AND([3]PDI_DES__C_C_E!$W17&lt;&gt;"",[3]PDI_DES__C_C_E!$W17&lt;&gt;0),[3]PDI_DES__C_C_E!$W17,""),IF($A19="TOTAL",SUM(INDIRECT("N4:N"&amp;ROW()-1)),""))</f>
        <v/>
      </c>
      <c r="O19" s="6" t="str">
        <f ca="1">IF(AND($A19&lt;&gt;"",$A19&lt;&gt;"TOTAL"),IF(AND([3]PDI_DES__C_C_E!$Y17&lt;&gt;"",[3]PDI_DES__C_C_E!$Y17&lt;&gt;0),[3]PDI_DES__C_C_E!$Y17,""),IF($A19="TOTAL",SUM(INDIRECT("O4:O"&amp;ROW()-1)),""))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IF(AND($A19&lt;&gt;"",$A19&lt;&gt;"TOTAL"),IF(AND([3]PDI_DES__C_C_E!$AB17&lt;&gt;"",[3]PDI_DES__C_C_E!$AB17&lt;&gt;0),[3]PDI_DES__C_C_E!$AB17,""),IF($A19="TOTAL",SUM(INDIRECT("Q4:Q"&amp;ROW()-1)),""))</f>
        <v/>
      </c>
      <c r="R19" s="6" t="str">
        <f ca="1">IF(AND($A19&lt;&gt;"",$A19&lt;&gt;"TOTAL"),IF(AND([3]PDI_DES__C_C_E!$AD17&lt;&gt;"",[3]PDI_DES__C_C_E!$AD17&lt;&gt;0),[3]PDI_DES__C_C_E!$AD17,""),IF($A19="TOTAL",SUM(INDIRECT("R4:R"&amp;ROW()-1)),""))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IF(AND($A19&lt;&gt;"",$A19&lt;&gt;"TOTAL"),IF(AND([3]PDI_DES__C_C_E!$AG17&lt;&gt;"",[3]PDI_DES__C_C_E!$AG17&lt;&gt;0),[3]PDI_DES__C_C_E!$AG17,""),IF($A19="TOTAL",SUM(INDIRECT("T4:T"&amp;ROW()-1)),""))</f>
        <v/>
      </c>
      <c r="U19" s="6" t="str">
        <f ca="1">IF(AND($A19&lt;&gt;"",$A19&lt;&gt;"TOTAL"),IF(AND([3]PDI_DES__C_C_E!$AI17&lt;&gt;"",[3]PDI_DES__C_C_E!$AI17&lt;&gt;0),[3]PDI_DES__C_C_E!$AI17,""),IF($A19="TOTAL",SUM(INDIRECT("U4:U"&amp;ROW()-1)),""))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IF(AND($A19&lt;&gt;"",$A19&lt;&gt;"TOTAL"),IF(AND([3]PDI_DES__C_C_E!$AL17&lt;&gt;"",[3]PDI_DES__C_C_E!$AL17&lt;&gt;0),[3]PDI_DES__C_C_E!$AL17,""),IF($A19="TOTAL",SUM(INDIRECT("W4:W"&amp;ROW()-1)),""))</f>
        <v/>
      </c>
      <c r="X19" s="6" t="str">
        <f ca="1">IF(AND($A19&lt;&gt;"",$A19&lt;&gt;"TOTAL"),IF(AND([3]PDI_DES__C_C_E!$AN17&lt;&gt;"",[3]PDI_DES__C_C_E!$AN17&lt;&gt;0),[3]PDI_DES__C_C_E!$AN17,""),IF($A19="TOTAL",SUM(INDIRECT("X4:X"&amp;ROW()-1)),""))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IF(AND($A19&lt;&gt;"",$A19&lt;&gt;"TOTAL"),IF(AND([3]PDI_DES__C_C_E!$AQ17&lt;&gt;"",[3]PDI_DES__C_C_E!$AQ17&lt;&gt;0),[3]PDI_DES__C_C_E!$AQ17,""),IF($A19="TOTAL",SUM(INDIRECT("Z4:Z"&amp;ROW()-1)),""))</f>
        <v/>
      </c>
      <c r="AA19" s="6" t="str">
        <f ca="1">IF(AND($A19&lt;&gt;"",$A19&lt;&gt;"TOTAL"),IF(AND([3]PDI_DES__C_C_E!$AS17&lt;&gt;"",[3]PDI_DES__C_C_E!$AS17&lt;&gt;0),[3]PDI_DES__C_C_E!$AS17,""),IF($A19="TOTAL",SUM(INDIRECT("AA4:AA"&amp;ROW()-1)),""))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IF(AND($A19&lt;&gt;"",$A19&lt;&gt;"TOTAL"),IF(AND([3]PDI_DES__C_C_E!$AV17&lt;&gt;"",[3]PDI_DES__C_C_E!$AV17&lt;&gt;0),[3]PDI_DES__C_C_E!$AV17,""),IF($A19="TOTAL",SUM(INDIRECT("AC4:AC"&amp;ROW()-1)),""))</f>
        <v/>
      </c>
      <c r="AD19" s="6" t="str">
        <f ca="1">IF(AND($A19&lt;&gt;"",$A19&lt;&gt;"TOTAL"),IF(AND([3]PDI_DES__C_C_E!$AX17&lt;&gt;"",[3]PDI_DES__C_C_E!$AX17&lt;&gt;0),[3]PDI_DES__C_C_E!$AX17,""),IF($A19="TOTAL",SUM(INDIRECT("AD4:AD"&amp;ROW()-1)),""))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IF(AND($A19&lt;&gt;"",$A19&lt;&gt;"TOTAL"),IF(AND([3]PDI_DES__C_C_E!$BA17&lt;&gt;"",[3]PDI_DES__C_C_E!$BA17&lt;&gt;0),[3]PDI_DES__C_C_E!$BA17,""),IF($A19="TOTAL",SUM(INDIRECT("AF4:AF"&amp;ROW()-1)),""))</f>
        <v/>
      </c>
      <c r="AG19" s="6" t="str">
        <f ca="1">IF(AND($A19&lt;&gt;"",$A19&lt;&gt;"TOTAL"),IF(AND([3]PDI_DES__C_C_E!$BC17&lt;&gt;"",[3]PDI_DES__C_C_E!$BC17&lt;&gt;0),[3]PDI_DES__C_C_E!$BC17,""),IF($A19="TOTAL",SUM(INDIRECT("AG4:AG"&amp;ROW()-1)),""))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IF(AND($A19&lt;&gt;"",$A19&lt;&gt;"TOTAL"),IF(AND([3]PDI_DES__C_C_E!$BF17&lt;&gt;"",[3]PDI_DES__C_C_E!$BF17&lt;&gt;0),[3]PDI_DES__C_C_E!$BF17,""),IF($A19="TOTAL",SUM(INDIRECT("AI4:AI"&amp;ROW()-1)),""))</f>
        <v/>
      </c>
      <c r="AJ19" s="6" t="str">
        <f ca="1">IF(AND($A19&lt;&gt;"",$A19&lt;&gt;"TOTAL"),IF(AND([3]PDI_DES__C_C_E!$BH17&lt;&gt;"",[3]PDI_DES__C_C_E!$BH17&lt;&gt;0),[3]PDI_DES__C_C_E!$BH17,""),IF($A19="TOTAL",SUM(INDIRECT("AJ4:AJ"&amp;ROW()-1)),""))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IF(AND($A19&lt;&gt;"",$A19&lt;&gt;"TOTAL"),IF(AND([3]PDI_DES__C_C_E!$BK17&lt;&gt;"",[3]PDI_DES__C_C_E!$BK17&lt;&gt;0),[3]PDI_DES__C_C_E!$BK17,""),IF($A19="TOTAL",SUM(INDIRECT("AL4:AL"&amp;ROW()-1)),""))</f>
        <v/>
      </c>
      <c r="AM19" s="6" t="str">
        <f ca="1">IF(AND($A19&lt;&gt;"",$A19&lt;&gt;"TOTAL"),IF(AND([3]PDI_DES__C_C_E!$BM17&lt;&gt;"",[3]PDI_DES__C_C_E!$BM17&lt;&gt;0),[3]PDI_DES__C_C_E!$BM17,""),IF($A19="TOTAL",SUM(INDIRECT("AM4:AM"&amp;ROW()-1)),""))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IF(AND($A19&lt;&gt;"",$A19&lt;&gt;"TOTAL"),IF(AND([3]PDI_DES__C_C_E!$BP17&lt;&gt;"",[3]PDI_DES__C_C_E!$BP17&lt;&gt;0),[3]PDI_DES__C_C_E!$BP17,""),IF($A19="TOTAL",SUM(INDIRECT("AO4:AO"&amp;ROW()-1)),""))</f>
        <v/>
      </c>
      <c r="AP19" s="6" t="str">
        <f ca="1">IF(AND($A19&lt;&gt;"",$A19&lt;&gt;"TOTAL"),IF(AND([3]PDI_DES__C_C_E!$BR17&lt;&gt;"",[3]PDI_DES__C_C_E!$BR17&lt;&gt;0),[3]PDI_DES__C_C_E!$BR17,""),IF($A19="TOTAL",SUM(INDIRECT("AP4:AP"&amp;ROW()-1)),""))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IF(AND($A19&lt;&gt;"",$A19&lt;&gt;"TOTAL"),IF(AND([3]PDI_DES__C_C_E!$BU17&lt;&gt;"",[3]PDI_DES__C_C_E!$BU17&lt;&gt;0),[3]PDI_DES__C_C_E!$BU17,""),IF($A19="TOTAL",SUM(INDIRECT("AR4:AR"&amp;ROW()-1)),""))</f>
        <v/>
      </c>
      <c r="AS19" s="6" t="str">
        <f ca="1">IF(AND($A19&lt;&gt;"",$A19&lt;&gt;"TOTAL"),IF(AND([3]PDI_DES__C_C_E!$BW17&lt;&gt;"",[3]PDI_DES__C_C_E!$BW17&lt;&gt;0),[3]PDI_DES__C_C_E!$BW17,""),IF($A19="TOTAL",SUM(INDIRECT("AS4:AS"&amp;ROW()-1)),""))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IF(AND($A19&lt;&gt;"",$A19&lt;&gt;"TOTAL"),IF(AND([3]PDI_DES__C_C_E!$BZ17&lt;&gt;"",[3]PDI_DES__C_C_E!$BZ17&lt;&gt;0),[3]PDI_DES__C_C_E!$BZ17,""),IF($A19="TOTAL",SUM(INDIRECT("AU4:AU"&amp;ROW()-1)),""))</f>
        <v/>
      </c>
      <c r="AV19" s="6" t="str">
        <f ca="1">IF(AND($A19&lt;&gt;"",$A19&lt;&gt;"TOTAL"),IF(AND([3]PDI_DES__C_C_E!$CB17&lt;&gt;"",[3]PDI_DES__C_C_E!$CB17&lt;&gt;0),[3]PDI_DES__C_C_E!$CB17,""),IF($A19="TOTAL",SUM(INDIRECT("AV4:AV"&amp;ROW()-1)),""))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IF(AND($A19&lt;&gt;"",$A19&lt;&gt;"TOTAL"),IF(AND([3]PDI_DES__C_C_E!$CE17&lt;&gt;"",[3]PDI_DES__C_C_E!$CE17&lt;&gt;0),[3]PDI_DES__C_C_E!$CE17,""),IF($A19="TOTAL",SUM(INDIRECT("AX4:AX"&amp;ROW()-1)),""))</f>
        <v/>
      </c>
      <c r="AY19" s="6" t="str">
        <f ca="1">IF(AND($A19&lt;&gt;"",$A19&lt;&gt;"TOTAL"),IF(AND([3]PDI_DES__C_C_E!$CG17&lt;&gt;"",[3]PDI_DES__C_C_E!$CG17&lt;&gt;0),[3]PDI_DES__C_C_E!$CG17,""),IF($A19="TOTAL",SUM(INDIRECT("AY4:AY"&amp;ROW()-1)),""))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IF(AND($A19&lt;&gt;"",$A19&lt;&gt;"TOTAL"),IF(AND([3]PDI_DES__C_C_E!$CJ17&lt;&gt;"",[3]PDI_DES__C_C_E!$CJ17&lt;&gt;0),[3]PDI_DES__C_C_E!$CJ17,""),IF($A19="TOTAL",SUM(INDIRECT("BA4:BA"&amp;ROW()-1)),""))</f>
        <v/>
      </c>
      <c r="BB19" s="6" t="str">
        <f ca="1">IF(AND($A19&lt;&gt;"",$A19&lt;&gt;"TOTAL"),IF(AND([3]PDI_DES__C_C_E!$CL17&lt;&gt;"",[3]PDI_DES__C_C_E!$CL17&lt;&gt;0),[3]PDI_DES__C_C_E!$CL17,""),IF($A19="TOTAL",SUM(INDIRECT("BB4:BB"&amp;ROW()-1)),""))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IF(AND($A19&lt;&gt;"",$A19&lt;&gt;"TOTAL"),IF(AND([3]PDI_DES__C_C_E!$CO17&lt;&gt;"",[3]PDI_DES__C_C_E!$CO17&lt;&gt;0),[3]PDI_DES__C_C_E!$CO17,""),IF($A19="TOTAL",SUM(INDIRECT("BD4:BD"&amp;ROW()-1)),""))</f>
        <v/>
      </c>
      <c r="BE19" s="6" t="str">
        <f ca="1">IF(AND($A19&lt;&gt;"",$A19&lt;&gt;"TOTAL"),IF(AND([3]PDI_DES__C_C_E!$CQ17&lt;&gt;"",[3]PDI_DES__C_C_E!$CQ17&lt;&gt;0),[3]PDI_DES__C_C_E!$CQ17,""),IF($A19="TOTAL",SUM(INDIRECT("BE4:BE"&amp;ROW()-1)),""))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IF([3]PDI_DES__C_C_E!$B18&lt;&gt;"",[3]PDI_DES__C_C_E!$B18,IF(AND([3]PDI_DES__C_C_E!$B18="",[3]PDI_DES__C_C_E!$B19="",[3]PDI_DES__C_C_E!$B17=""),"","TOTAL"))</f>
        <v/>
      </c>
      <c r="B20" s="6" t="str">
        <f ca="1">IF(AND($A20&lt;&gt;"",$A20&lt;&gt;"TOTAL"),IF(AND([3]PDI_DES__C_C_E!$C18&lt;&gt;"",[3]PDI_DES__C_C_E!$C18&lt;&gt;0),[3]PDI_DES__C_C_E!$C18,""),IF($A20="TOTAL",SUM(INDIRECT("B4:B"&amp;ROW()-1)),""))</f>
        <v/>
      </c>
      <c r="C20" s="6" t="str">
        <f ca="1">IF(AND($A20&lt;&gt;"",$A20&lt;&gt;"TOTAL"),IF(AND([3]PDI_DES__C_C_E!$E18&lt;&gt;"",[3]PDI_DES__C_C_E!$E18&lt;&gt;0),[3]PDI_DES__C_C_E!$E18,""),IF($A20="TOTAL",SUM(INDIRECT("C4:C"&amp;ROW()-1)),""))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IF(AND($A20&lt;&gt;"",$A20&lt;&gt;"TOTAL"),IF(AND([3]PDI_DES__C_C_E!$H18&lt;&gt;"",[3]PDI_DES__C_C_E!$H18&lt;&gt;0),[3]PDI_DES__C_C_E!$H18,""),IF($A20="TOTAL",SUM(INDIRECT("E4:E"&amp;ROW()-1)),""))</f>
        <v/>
      </c>
      <c r="F20" s="6" t="str">
        <f ca="1">IF(AND($A20&lt;&gt;"",$A20&lt;&gt;"TOTAL"),IF(AND([3]PDI_DES__C_C_E!$J18&lt;&gt;"",[3]PDI_DES__C_C_E!$J18&lt;&gt;0),[3]PDI_DES__C_C_E!$J18,""),IF($A20="TOTAL",SUM(INDIRECT("F4:F"&amp;ROW()-1)),""))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IF(AND($A20&lt;&gt;"",$A20&lt;&gt;"TOTAL"),IF(AND([3]PDI_DES__C_C_E!$M18&lt;&gt;"",[3]PDI_DES__C_C_E!$M18&lt;&gt;0),[3]PDI_DES__C_C_E!$M18,""),IF($A20="TOTAL",SUM(INDIRECT("H4:H"&amp;ROW()-1)),""))</f>
        <v/>
      </c>
      <c r="I20" s="6" t="str">
        <f ca="1">IF(AND($A20&lt;&gt;"",$A20&lt;&gt;"TOTAL"),IF(AND([3]PDI_DES__C_C_E!$O18&lt;&gt;"",[3]PDI_DES__C_C_E!$O18&lt;&gt;0),[3]PDI_DES__C_C_E!$O18,""),IF($A20="TOTAL",SUM(INDIRECT("I4:I"&amp;ROW()-1)),""))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IF(AND($A20&lt;&gt;"",$A20&lt;&gt;"TOTAL"),IF(AND([3]PDI_DES__C_C_E!$R18&lt;&gt;"",[3]PDI_DES__C_C_E!$R18&lt;&gt;0),[3]PDI_DES__C_C_E!$R18,""),IF($A20="TOTAL",SUM(INDIRECT("K4:K"&amp;ROW()-1)),""))</f>
        <v/>
      </c>
      <c r="L20" s="6" t="str">
        <f ca="1">IF(AND($A20&lt;&gt;"",$A20&lt;&gt;"TOTAL"),IF(AND([3]PDI_DES__C_C_E!$T18&lt;&gt;"",[3]PDI_DES__C_C_E!$T18&lt;&gt;0),[3]PDI_DES__C_C_E!$T18,""),IF($A20="TOTAL",SUM(INDIRECT("L4:L"&amp;ROW()-1)),""))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IF(AND($A20&lt;&gt;"",$A20&lt;&gt;"TOTAL"),IF(AND([3]PDI_DES__C_C_E!$W18&lt;&gt;"",[3]PDI_DES__C_C_E!$W18&lt;&gt;0),[3]PDI_DES__C_C_E!$W18,""),IF($A20="TOTAL",SUM(INDIRECT("N4:N"&amp;ROW()-1)),""))</f>
        <v/>
      </c>
      <c r="O20" s="6" t="str">
        <f ca="1">IF(AND($A20&lt;&gt;"",$A20&lt;&gt;"TOTAL"),IF(AND([3]PDI_DES__C_C_E!$Y18&lt;&gt;"",[3]PDI_DES__C_C_E!$Y18&lt;&gt;0),[3]PDI_DES__C_C_E!$Y18,""),IF($A20="TOTAL",SUM(INDIRECT("O4:O"&amp;ROW()-1)),""))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IF(AND($A20&lt;&gt;"",$A20&lt;&gt;"TOTAL"),IF(AND([3]PDI_DES__C_C_E!$AB18&lt;&gt;"",[3]PDI_DES__C_C_E!$AB18&lt;&gt;0),[3]PDI_DES__C_C_E!$AB18,""),IF($A20="TOTAL",SUM(INDIRECT("Q4:Q"&amp;ROW()-1)),""))</f>
        <v/>
      </c>
      <c r="R20" s="6" t="str">
        <f ca="1">IF(AND($A20&lt;&gt;"",$A20&lt;&gt;"TOTAL"),IF(AND([3]PDI_DES__C_C_E!$AD18&lt;&gt;"",[3]PDI_DES__C_C_E!$AD18&lt;&gt;0),[3]PDI_DES__C_C_E!$AD18,""),IF($A20="TOTAL",SUM(INDIRECT("R4:R"&amp;ROW()-1)),""))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IF(AND($A20&lt;&gt;"",$A20&lt;&gt;"TOTAL"),IF(AND([3]PDI_DES__C_C_E!$AG18&lt;&gt;"",[3]PDI_DES__C_C_E!$AG18&lt;&gt;0),[3]PDI_DES__C_C_E!$AG18,""),IF($A20="TOTAL",SUM(INDIRECT("T4:T"&amp;ROW()-1)),""))</f>
        <v/>
      </c>
      <c r="U20" s="6" t="str">
        <f ca="1">IF(AND($A20&lt;&gt;"",$A20&lt;&gt;"TOTAL"),IF(AND([3]PDI_DES__C_C_E!$AI18&lt;&gt;"",[3]PDI_DES__C_C_E!$AI18&lt;&gt;0),[3]PDI_DES__C_C_E!$AI18,""),IF($A20="TOTAL",SUM(INDIRECT("U4:U"&amp;ROW()-1)),""))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IF(AND($A20&lt;&gt;"",$A20&lt;&gt;"TOTAL"),IF(AND([3]PDI_DES__C_C_E!$AL18&lt;&gt;"",[3]PDI_DES__C_C_E!$AL18&lt;&gt;0),[3]PDI_DES__C_C_E!$AL18,""),IF($A20="TOTAL",SUM(INDIRECT("W4:W"&amp;ROW()-1)),""))</f>
        <v/>
      </c>
      <c r="X20" s="6" t="str">
        <f ca="1">IF(AND($A20&lt;&gt;"",$A20&lt;&gt;"TOTAL"),IF(AND([3]PDI_DES__C_C_E!$AN18&lt;&gt;"",[3]PDI_DES__C_C_E!$AN18&lt;&gt;0),[3]PDI_DES__C_C_E!$AN18,""),IF($A20="TOTAL",SUM(INDIRECT("X4:X"&amp;ROW()-1)),""))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IF(AND($A20&lt;&gt;"",$A20&lt;&gt;"TOTAL"),IF(AND([3]PDI_DES__C_C_E!$AQ18&lt;&gt;"",[3]PDI_DES__C_C_E!$AQ18&lt;&gt;0),[3]PDI_DES__C_C_E!$AQ18,""),IF($A20="TOTAL",SUM(INDIRECT("Z4:Z"&amp;ROW()-1)),""))</f>
        <v/>
      </c>
      <c r="AA20" s="6" t="str">
        <f ca="1">IF(AND($A20&lt;&gt;"",$A20&lt;&gt;"TOTAL"),IF(AND([3]PDI_DES__C_C_E!$AS18&lt;&gt;"",[3]PDI_DES__C_C_E!$AS18&lt;&gt;0),[3]PDI_DES__C_C_E!$AS18,""),IF($A20="TOTAL",SUM(INDIRECT("AA4:AA"&amp;ROW()-1)),""))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IF(AND($A20&lt;&gt;"",$A20&lt;&gt;"TOTAL"),IF(AND([3]PDI_DES__C_C_E!$AV18&lt;&gt;"",[3]PDI_DES__C_C_E!$AV18&lt;&gt;0),[3]PDI_DES__C_C_E!$AV18,""),IF($A20="TOTAL",SUM(INDIRECT("AC4:AC"&amp;ROW()-1)),""))</f>
        <v/>
      </c>
      <c r="AD20" s="6" t="str">
        <f ca="1">IF(AND($A20&lt;&gt;"",$A20&lt;&gt;"TOTAL"),IF(AND([3]PDI_DES__C_C_E!$AX18&lt;&gt;"",[3]PDI_DES__C_C_E!$AX18&lt;&gt;0),[3]PDI_DES__C_C_E!$AX18,""),IF($A20="TOTAL",SUM(INDIRECT("AD4:AD"&amp;ROW()-1)),""))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IF(AND($A20&lt;&gt;"",$A20&lt;&gt;"TOTAL"),IF(AND([3]PDI_DES__C_C_E!$BA18&lt;&gt;"",[3]PDI_DES__C_C_E!$BA18&lt;&gt;0),[3]PDI_DES__C_C_E!$BA18,""),IF($A20="TOTAL",SUM(INDIRECT("AF4:AF"&amp;ROW()-1)),""))</f>
        <v/>
      </c>
      <c r="AG20" s="6" t="str">
        <f ca="1">IF(AND($A20&lt;&gt;"",$A20&lt;&gt;"TOTAL"),IF(AND([3]PDI_DES__C_C_E!$BC18&lt;&gt;"",[3]PDI_DES__C_C_E!$BC18&lt;&gt;0),[3]PDI_DES__C_C_E!$BC18,""),IF($A20="TOTAL",SUM(INDIRECT("AG4:AG"&amp;ROW()-1)),""))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IF(AND($A20&lt;&gt;"",$A20&lt;&gt;"TOTAL"),IF(AND([3]PDI_DES__C_C_E!$BF18&lt;&gt;"",[3]PDI_DES__C_C_E!$BF18&lt;&gt;0),[3]PDI_DES__C_C_E!$BF18,""),IF($A20="TOTAL",SUM(INDIRECT("AI4:AI"&amp;ROW()-1)),""))</f>
        <v/>
      </c>
      <c r="AJ20" s="6" t="str">
        <f ca="1">IF(AND($A20&lt;&gt;"",$A20&lt;&gt;"TOTAL"),IF(AND([3]PDI_DES__C_C_E!$BH18&lt;&gt;"",[3]PDI_DES__C_C_E!$BH18&lt;&gt;0),[3]PDI_DES__C_C_E!$BH18,""),IF($A20="TOTAL",SUM(INDIRECT("AJ4:AJ"&amp;ROW()-1)),""))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IF(AND($A20&lt;&gt;"",$A20&lt;&gt;"TOTAL"),IF(AND([3]PDI_DES__C_C_E!$BK18&lt;&gt;"",[3]PDI_DES__C_C_E!$BK18&lt;&gt;0),[3]PDI_DES__C_C_E!$BK18,""),IF($A20="TOTAL",SUM(INDIRECT("AL4:AL"&amp;ROW()-1)),""))</f>
        <v/>
      </c>
      <c r="AM20" s="6" t="str">
        <f ca="1">IF(AND($A20&lt;&gt;"",$A20&lt;&gt;"TOTAL"),IF(AND([3]PDI_DES__C_C_E!$BM18&lt;&gt;"",[3]PDI_DES__C_C_E!$BM18&lt;&gt;0),[3]PDI_DES__C_C_E!$BM18,""),IF($A20="TOTAL",SUM(INDIRECT("AM4:AM"&amp;ROW()-1)),""))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IF(AND($A20&lt;&gt;"",$A20&lt;&gt;"TOTAL"),IF(AND([3]PDI_DES__C_C_E!$BP18&lt;&gt;"",[3]PDI_DES__C_C_E!$BP18&lt;&gt;0),[3]PDI_DES__C_C_E!$BP18,""),IF($A20="TOTAL",SUM(INDIRECT("AO4:AO"&amp;ROW()-1)),""))</f>
        <v/>
      </c>
      <c r="AP20" s="6" t="str">
        <f ca="1">IF(AND($A20&lt;&gt;"",$A20&lt;&gt;"TOTAL"),IF(AND([3]PDI_DES__C_C_E!$BR18&lt;&gt;"",[3]PDI_DES__C_C_E!$BR18&lt;&gt;0),[3]PDI_DES__C_C_E!$BR18,""),IF($A20="TOTAL",SUM(INDIRECT("AP4:AP"&amp;ROW()-1)),""))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IF(AND($A20&lt;&gt;"",$A20&lt;&gt;"TOTAL"),IF(AND([3]PDI_DES__C_C_E!$BU18&lt;&gt;"",[3]PDI_DES__C_C_E!$BU18&lt;&gt;0),[3]PDI_DES__C_C_E!$BU18,""),IF($A20="TOTAL",SUM(INDIRECT("AR4:AR"&amp;ROW()-1)),""))</f>
        <v/>
      </c>
      <c r="AS20" s="6" t="str">
        <f ca="1">IF(AND($A20&lt;&gt;"",$A20&lt;&gt;"TOTAL"),IF(AND([3]PDI_DES__C_C_E!$BW18&lt;&gt;"",[3]PDI_DES__C_C_E!$BW18&lt;&gt;0),[3]PDI_DES__C_C_E!$BW18,""),IF($A20="TOTAL",SUM(INDIRECT("AS4:AS"&amp;ROW()-1)),""))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IF(AND($A20&lt;&gt;"",$A20&lt;&gt;"TOTAL"),IF(AND([3]PDI_DES__C_C_E!$BZ18&lt;&gt;"",[3]PDI_DES__C_C_E!$BZ18&lt;&gt;0),[3]PDI_DES__C_C_E!$BZ18,""),IF($A20="TOTAL",SUM(INDIRECT("AU4:AU"&amp;ROW()-1)),""))</f>
        <v/>
      </c>
      <c r="AV20" s="6" t="str">
        <f ca="1">IF(AND($A20&lt;&gt;"",$A20&lt;&gt;"TOTAL"),IF(AND([3]PDI_DES__C_C_E!$CB18&lt;&gt;"",[3]PDI_DES__C_C_E!$CB18&lt;&gt;0),[3]PDI_DES__C_C_E!$CB18,""),IF($A20="TOTAL",SUM(INDIRECT("AV4:AV"&amp;ROW()-1)),""))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IF(AND($A20&lt;&gt;"",$A20&lt;&gt;"TOTAL"),IF(AND([3]PDI_DES__C_C_E!$CE18&lt;&gt;"",[3]PDI_DES__C_C_E!$CE18&lt;&gt;0),[3]PDI_DES__C_C_E!$CE18,""),IF($A20="TOTAL",SUM(INDIRECT("AX4:AX"&amp;ROW()-1)),""))</f>
        <v/>
      </c>
      <c r="AY20" s="6" t="str">
        <f ca="1">IF(AND($A20&lt;&gt;"",$A20&lt;&gt;"TOTAL"),IF(AND([3]PDI_DES__C_C_E!$CG18&lt;&gt;"",[3]PDI_DES__C_C_E!$CG18&lt;&gt;0),[3]PDI_DES__C_C_E!$CG18,""),IF($A20="TOTAL",SUM(INDIRECT("AY4:AY"&amp;ROW()-1)),""))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IF(AND($A20&lt;&gt;"",$A20&lt;&gt;"TOTAL"),IF(AND([3]PDI_DES__C_C_E!$CJ18&lt;&gt;"",[3]PDI_DES__C_C_E!$CJ18&lt;&gt;0),[3]PDI_DES__C_C_E!$CJ18,""),IF($A20="TOTAL",SUM(INDIRECT("BA4:BA"&amp;ROW()-1)),""))</f>
        <v/>
      </c>
      <c r="BB20" s="6" t="str">
        <f ca="1">IF(AND($A20&lt;&gt;"",$A20&lt;&gt;"TOTAL"),IF(AND([3]PDI_DES__C_C_E!$CL18&lt;&gt;"",[3]PDI_DES__C_C_E!$CL18&lt;&gt;0),[3]PDI_DES__C_C_E!$CL18,""),IF($A20="TOTAL",SUM(INDIRECT("BB4:BB"&amp;ROW()-1)),""))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IF(AND($A20&lt;&gt;"",$A20&lt;&gt;"TOTAL"),IF(AND([3]PDI_DES__C_C_E!$CO18&lt;&gt;"",[3]PDI_DES__C_C_E!$CO18&lt;&gt;0),[3]PDI_DES__C_C_E!$CO18,""),IF($A20="TOTAL",SUM(INDIRECT("BD4:BD"&amp;ROW()-1)),""))</f>
        <v/>
      </c>
      <c r="BE20" s="6" t="str">
        <f ca="1">IF(AND($A20&lt;&gt;"",$A20&lt;&gt;"TOTAL"),IF(AND([3]PDI_DES__C_C_E!$CQ18&lt;&gt;"",[3]PDI_DES__C_C_E!$CQ18&lt;&gt;0),[3]PDI_DES__C_C_E!$CQ18,""),IF($A20="TOTAL",SUM(INDIRECT("BE4:BE"&amp;ROW()-1)),""))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IF([3]PDI_DES__C_C_E!$B19&lt;&gt;"",[3]PDI_DES__C_C_E!$B19,IF(AND([3]PDI_DES__C_C_E!$B19="",[3]PDI_DES__C_C_E!$B20="",[3]PDI_DES__C_C_E!$B18=""),"","TOTAL"))</f>
        <v/>
      </c>
      <c r="B21" s="6" t="str">
        <f ca="1">IF(AND($A21&lt;&gt;"",$A21&lt;&gt;"TOTAL"),IF(AND([3]PDI_DES__C_C_E!$C19&lt;&gt;"",[3]PDI_DES__C_C_E!$C19&lt;&gt;0),[3]PDI_DES__C_C_E!$C19,""),IF($A21="TOTAL",SUM(INDIRECT("B4:B"&amp;ROW()-1)),""))</f>
        <v/>
      </c>
      <c r="C21" s="6" t="str">
        <f ca="1">IF(AND($A21&lt;&gt;"",$A21&lt;&gt;"TOTAL"),IF(AND([3]PDI_DES__C_C_E!$E19&lt;&gt;"",[3]PDI_DES__C_C_E!$E19&lt;&gt;0),[3]PDI_DES__C_C_E!$E19,""),IF($A21="TOTAL",SUM(INDIRECT("C4:C"&amp;ROW()-1)),""))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IF(AND($A21&lt;&gt;"",$A21&lt;&gt;"TOTAL"),IF(AND([3]PDI_DES__C_C_E!$H19&lt;&gt;"",[3]PDI_DES__C_C_E!$H19&lt;&gt;0),[3]PDI_DES__C_C_E!$H19,""),IF($A21="TOTAL",SUM(INDIRECT("E4:E"&amp;ROW()-1)),""))</f>
        <v/>
      </c>
      <c r="F21" s="6" t="str">
        <f ca="1">IF(AND($A21&lt;&gt;"",$A21&lt;&gt;"TOTAL"),IF(AND([3]PDI_DES__C_C_E!$J19&lt;&gt;"",[3]PDI_DES__C_C_E!$J19&lt;&gt;0),[3]PDI_DES__C_C_E!$J19,""),IF($A21="TOTAL",SUM(INDIRECT("F4:F"&amp;ROW()-1)),""))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IF(AND($A21&lt;&gt;"",$A21&lt;&gt;"TOTAL"),IF(AND([3]PDI_DES__C_C_E!$M19&lt;&gt;"",[3]PDI_DES__C_C_E!$M19&lt;&gt;0),[3]PDI_DES__C_C_E!$M19,""),IF($A21="TOTAL",SUM(INDIRECT("H4:H"&amp;ROW()-1)),""))</f>
        <v/>
      </c>
      <c r="I21" s="6" t="str">
        <f ca="1">IF(AND($A21&lt;&gt;"",$A21&lt;&gt;"TOTAL"),IF(AND([3]PDI_DES__C_C_E!$O19&lt;&gt;"",[3]PDI_DES__C_C_E!$O19&lt;&gt;0),[3]PDI_DES__C_C_E!$O19,""),IF($A21="TOTAL",SUM(INDIRECT("I4:I"&amp;ROW()-1)),""))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IF(AND($A21&lt;&gt;"",$A21&lt;&gt;"TOTAL"),IF(AND([3]PDI_DES__C_C_E!$R19&lt;&gt;"",[3]PDI_DES__C_C_E!$R19&lt;&gt;0),[3]PDI_DES__C_C_E!$R19,""),IF($A21="TOTAL",SUM(INDIRECT("K4:K"&amp;ROW()-1)),""))</f>
        <v/>
      </c>
      <c r="L21" s="6" t="str">
        <f ca="1">IF(AND($A21&lt;&gt;"",$A21&lt;&gt;"TOTAL"),IF(AND([3]PDI_DES__C_C_E!$T19&lt;&gt;"",[3]PDI_DES__C_C_E!$T19&lt;&gt;0),[3]PDI_DES__C_C_E!$T19,""),IF($A21="TOTAL",SUM(INDIRECT("L4:L"&amp;ROW()-1)),""))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IF(AND($A21&lt;&gt;"",$A21&lt;&gt;"TOTAL"),IF(AND([3]PDI_DES__C_C_E!$W19&lt;&gt;"",[3]PDI_DES__C_C_E!$W19&lt;&gt;0),[3]PDI_DES__C_C_E!$W19,""),IF($A21="TOTAL",SUM(INDIRECT("N4:N"&amp;ROW()-1)),""))</f>
        <v/>
      </c>
      <c r="O21" s="6" t="str">
        <f ca="1">IF(AND($A21&lt;&gt;"",$A21&lt;&gt;"TOTAL"),IF(AND([3]PDI_DES__C_C_E!$Y19&lt;&gt;"",[3]PDI_DES__C_C_E!$Y19&lt;&gt;0),[3]PDI_DES__C_C_E!$Y19,""),IF($A21="TOTAL",SUM(INDIRECT("O4:O"&amp;ROW()-1)),""))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IF(AND($A21&lt;&gt;"",$A21&lt;&gt;"TOTAL"),IF(AND([3]PDI_DES__C_C_E!$AB19&lt;&gt;"",[3]PDI_DES__C_C_E!$AB19&lt;&gt;0),[3]PDI_DES__C_C_E!$AB19,""),IF($A21="TOTAL",SUM(INDIRECT("Q4:Q"&amp;ROW()-1)),""))</f>
        <v/>
      </c>
      <c r="R21" s="6" t="str">
        <f ca="1">IF(AND($A21&lt;&gt;"",$A21&lt;&gt;"TOTAL"),IF(AND([3]PDI_DES__C_C_E!$AD19&lt;&gt;"",[3]PDI_DES__C_C_E!$AD19&lt;&gt;0),[3]PDI_DES__C_C_E!$AD19,""),IF($A21="TOTAL",SUM(INDIRECT("R4:R"&amp;ROW()-1)),""))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IF(AND($A21&lt;&gt;"",$A21&lt;&gt;"TOTAL"),IF(AND([3]PDI_DES__C_C_E!$AG19&lt;&gt;"",[3]PDI_DES__C_C_E!$AG19&lt;&gt;0),[3]PDI_DES__C_C_E!$AG19,""),IF($A21="TOTAL",SUM(INDIRECT("T4:T"&amp;ROW()-1)),""))</f>
        <v/>
      </c>
      <c r="U21" s="6" t="str">
        <f ca="1">IF(AND($A21&lt;&gt;"",$A21&lt;&gt;"TOTAL"),IF(AND([3]PDI_DES__C_C_E!$AI19&lt;&gt;"",[3]PDI_DES__C_C_E!$AI19&lt;&gt;0),[3]PDI_DES__C_C_E!$AI19,""),IF($A21="TOTAL",SUM(INDIRECT("U4:U"&amp;ROW()-1)),""))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IF(AND($A21&lt;&gt;"",$A21&lt;&gt;"TOTAL"),IF(AND([3]PDI_DES__C_C_E!$AL19&lt;&gt;"",[3]PDI_DES__C_C_E!$AL19&lt;&gt;0),[3]PDI_DES__C_C_E!$AL19,""),IF($A21="TOTAL",SUM(INDIRECT("W4:W"&amp;ROW()-1)),""))</f>
        <v/>
      </c>
      <c r="X21" s="6" t="str">
        <f ca="1">IF(AND($A21&lt;&gt;"",$A21&lt;&gt;"TOTAL"),IF(AND([3]PDI_DES__C_C_E!$AN19&lt;&gt;"",[3]PDI_DES__C_C_E!$AN19&lt;&gt;0),[3]PDI_DES__C_C_E!$AN19,""),IF($A21="TOTAL",SUM(INDIRECT("X4:X"&amp;ROW()-1)),""))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IF(AND($A21&lt;&gt;"",$A21&lt;&gt;"TOTAL"),IF(AND([3]PDI_DES__C_C_E!$AQ19&lt;&gt;"",[3]PDI_DES__C_C_E!$AQ19&lt;&gt;0),[3]PDI_DES__C_C_E!$AQ19,""),IF($A21="TOTAL",SUM(INDIRECT("Z4:Z"&amp;ROW()-1)),""))</f>
        <v/>
      </c>
      <c r="AA21" s="6" t="str">
        <f ca="1">IF(AND($A21&lt;&gt;"",$A21&lt;&gt;"TOTAL"),IF(AND([3]PDI_DES__C_C_E!$AS19&lt;&gt;"",[3]PDI_DES__C_C_E!$AS19&lt;&gt;0),[3]PDI_DES__C_C_E!$AS19,""),IF($A21="TOTAL",SUM(INDIRECT("AA4:AA"&amp;ROW()-1)),""))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IF(AND($A21&lt;&gt;"",$A21&lt;&gt;"TOTAL"),IF(AND([3]PDI_DES__C_C_E!$AV19&lt;&gt;"",[3]PDI_DES__C_C_E!$AV19&lt;&gt;0),[3]PDI_DES__C_C_E!$AV19,""),IF($A21="TOTAL",SUM(INDIRECT("AC4:AC"&amp;ROW()-1)),""))</f>
        <v/>
      </c>
      <c r="AD21" s="6" t="str">
        <f ca="1">IF(AND($A21&lt;&gt;"",$A21&lt;&gt;"TOTAL"),IF(AND([3]PDI_DES__C_C_E!$AX19&lt;&gt;"",[3]PDI_DES__C_C_E!$AX19&lt;&gt;0),[3]PDI_DES__C_C_E!$AX19,""),IF($A21="TOTAL",SUM(INDIRECT("AD4:AD"&amp;ROW()-1)),""))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IF(AND($A21&lt;&gt;"",$A21&lt;&gt;"TOTAL"),IF(AND([3]PDI_DES__C_C_E!$BA19&lt;&gt;"",[3]PDI_DES__C_C_E!$BA19&lt;&gt;0),[3]PDI_DES__C_C_E!$BA19,""),IF($A21="TOTAL",SUM(INDIRECT("AF4:AF"&amp;ROW()-1)),""))</f>
        <v/>
      </c>
      <c r="AG21" s="6" t="str">
        <f ca="1">IF(AND($A21&lt;&gt;"",$A21&lt;&gt;"TOTAL"),IF(AND([3]PDI_DES__C_C_E!$BC19&lt;&gt;"",[3]PDI_DES__C_C_E!$BC19&lt;&gt;0),[3]PDI_DES__C_C_E!$BC19,""),IF($A21="TOTAL",SUM(INDIRECT("AG4:AG"&amp;ROW()-1)),""))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IF(AND($A21&lt;&gt;"",$A21&lt;&gt;"TOTAL"),IF(AND([3]PDI_DES__C_C_E!$BF19&lt;&gt;"",[3]PDI_DES__C_C_E!$BF19&lt;&gt;0),[3]PDI_DES__C_C_E!$BF19,""),IF($A21="TOTAL",SUM(INDIRECT("AI4:AI"&amp;ROW()-1)),""))</f>
        <v/>
      </c>
      <c r="AJ21" s="6" t="str">
        <f ca="1">IF(AND($A21&lt;&gt;"",$A21&lt;&gt;"TOTAL"),IF(AND([3]PDI_DES__C_C_E!$BH19&lt;&gt;"",[3]PDI_DES__C_C_E!$BH19&lt;&gt;0),[3]PDI_DES__C_C_E!$BH19,""),IF($A21="TOTAL",SUM(INDIRECT("AJ4:AJ"&amp;ROW()-1)),""))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IF(AND($A21&lt;&gt;"",$A21&lt;&gt;"TOTAL"),IF(AND([3]PDI_DES__C_C_E!$BK19&lt;&gt;"",[3]PDI_DES__C_C_E!$BK19&lt;&gt;0),[3]PDI_DES__C_C_E!$BK19,""),IF($A21="TOTAL",SUM(INDIRECT("AL4:AL"&amp;ROW()-1)),""))</f>
        <v/>
      </c>
      <c r="AM21" s="6" t="str">
        <f ca="1">IF(AND($A21&lt;&gt;"",$A21&lt;&gt;"TOTAL"),IF(AND([3]PDI_DES__C_C_E!$BM19&lt;&gt;"",[3]PDI_DES__C_C_E!$BM19&lt;&gt;0),[3]PDI_DES__C_C_E!$BM19,""),IF($A21="TOTAL",SUM(INDIRECT("AM4:AM"&amp;ROW()-1)),""))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IF(AND($A21&lt;&gt;"",$A21&lt;&gt;"TOTAL"),IF(AND([3]PDI_DES__C_C_E!$BP19&lt;&gt;"",[3]PDI_DES__C_C_E!$BP19&lt;&gt;0),[3]PDI_DES__C_C_E!$BP19,""),IF($A21="TOTAL",SUM(INDIRECT("AO4:AO"&amp;ROW()-1)),""))</f>
        <v/>
      </c>
      <c r="AP21" s="6" t="str">
        <f ca="1">IF(AND($A21&lt;&gt;"",$A21&lt;&gt;"TOTAL"),IF(AND([3]PDI_DES__C_C_E!$BR19&lt;&gt;"",[3]PDI_DES__C_C_E!$BR19&lt;&gt;0),[3]PDI_DES__C_C_E!$BR19,""),IF($A21="TOTAL",SUM(INDIRECT("AP4:AP"&amp;ROW()-1)),""))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IF(AND($A21&lt;&gt;"",$A21&lt;&gt;"TOTAL"),IF(AND([3]PDI_DES__C_C_E!$BU19&lt;&gt;"",[3]PDI_DES__C_C_E!$BU19&lt;&gt;0),[3]PDI_DES__C_C_E!$BU19,""),IF($A21="TOTAL",SUM(INDIRECT("AR4:AR"&amp;ROW()-1)),""))</f>
        <v/>
      </c>
      <c r="AS21" s="6" t="str">
        <f ca="1">IF(AND($A21&lt;&gt;"",$A21&lt;&gt;"TOTAL"),IF(AND([3]PDI_DES__C_C_E!$BW19&lt;&gt;"",[3]PDI_DES__C_C_E!$BW19&lt;&gt;0),[3]PDI_DES__C_C_E!$BW19,""),IF($A21="TOTAL",SUM(INDIRECT("AS4:AS"&amp;ROW()-1)),""))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IF(AND($A21&lt;&gt;"",$A21&lt;&gt;"TOTAL"),IF(AND([3]PDI_DES__C_C_E!$BZ19&lt;&gt;"",[3]PDI_DES__C_C_E!$BZ19&lt;&gt;0),[3]PDI_DES__C_C_E!$BZ19,""),IF($A21="TOTAL",SUM(INDIRECT("AU4:AU"&amp;ROW()-1)),""))</f>
        <v/>
      </c>
      <c r="AV21" s="6" t="str">
        <f ca="1">IF(AND($A21&lt;&gt;"",$A21&lt;&gt;"TOTAL"),IF(AND([3]PDI_DES__C_C_E!$CB19&lt;&gt;"",[3]PDI_DES__C_C_E!$CB19&lt;&gt;0),[3]PDI_DES__C_C_E!$CB19,""),IF($A21="TOTAL",SUM(INDIRECT("AV4:AV"&amp;ROW()-1)),""))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IF(AND($A21&lt;&gt;"",$A21&lt;&gt;"TOTAL"),IF(AND([3]PDI_DES__C_C_E!$CE19&lt;&gt;"",[3]PDI_DES__C_C_E!$CE19&lt;&gt;0),[3]PDI_DES__C_C_E!$CE19,""),IF($A21="TOTAL",SUM(INDIRECT("AX4:AX"&amp;ROW()-1)),""))</f>
        <v/>
      </c>
      <c r="AY21" s="6" t="str">
        <f ca="1">IF(AND($A21&lt;&gt;"",$A21&lt;&gt;"TOTAL"),IF(AND([3]PDI_DES__C_C_E!$CG19&lt;&gt;"",[3]PDI_DES__C_C_E!$CG19&lt;&gt;0),[3]PDI_DES__C_C_E!$CG19,""),IF($A21="TOTAL",SUM(INDIRECT("AY4:AY"&amp;ROW()-1)),""))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IF(AND($A21&lt;&gt;"",$A21&lt;&gt;"TOTAL"),IF(AND([3]PDI_DES__C_C_E!$CJ19&lt;&gt;"",[3]PDI_DES__C_C_E!$CJ19&lt;&gt;0),[3]PDI_DES__C_C_E!$CJ19,""),IF($A21="TOTAL",SUM(INDIRECT("BA4:BA"&amp;ROW()-1)),""))</f>
        <v/>
      </c>
      <c r="BB21" s="6" t="str">
        <f ca="1">IF(AND($A21&lt;&gt;"",$A21&lt;&gt;"TOTAL"),IF(AND([3]PDI_DES__C_C_E!$CL19&lt;&gt;"",[3]PDI_DES__C_C_E!$CL19&lt;&gt;0),[3]PDI_DES__C_C_E!$CL19,""),IF($A21="TOTAL",SUM(INDIRECT("BB4:BB"&amp;ROW()-1)),""))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IF(AND($A21&lt;&gt;"",$A21&lt;&gt;"TOTAL"),IF(AND([3]PDI_DES__C_C_E!$CO19&lt;&gt;"",[3]PDI_DES__C_C_E!$CO19&lt;&gt;0),[3]PDI_DES__C_C_E!$CO19,""),IF($A21="TOTAL",SUM(INDIRECT("BD4:BD"&amp;ROW()-1)),""))</f>
        <v/>
      </c>
      <c r="BE21" s="6" t="str">
        <f ca="1">IF(AND($A21&lt;&gt;"",$A21&lt;&gt;"TOTAL"),IF(AND([3]PDI_DES__C_C_E!$CQ19&lt;&gt;"",[3]PDI_DES__C_C_E!$CQ19&lt;&gt;0),[3]PDI_DES__C_C_E!$CQ19,""),IF($A21="TOTAL",SUM(INDIRECT("BE4:BE"&amp;ROW()-1)),""))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IF([3]PDI_DES__C_C_E!$B20&lt;&gt;"",[3]PDI_DES__C_C_E!$B20,IF(AND([3]PDI_DES__C_C_E!$B20="",[3]PDI_DES__C_C_E!$B21="",[3]PDI_DES__C_C_E!$B19=""),"","TOTAL"))</f>
        <v/>
      </c>
      <c r="B22" s="6" t="str">
        <f ca="1">IF(AND($A22&lt;&gt;"",$A22&lt;&gt;"TOTAL"),IF(AND([3]PDI_DES__C_C_E!$C20&lt;&gt;"",[3]PDI_DES__C_C_E!$C20&lt;&gt;0),[3]PDI_DES__C_C_E!$C20,""),IF($A22="TOTAL",SUM(INDIRECT("B4:B"&amp;ROW()-1)),""))</f>
        <v/>
      </c>
      <c r="C22" s="6" t="str">
        <f ca="1">IF(AND($A22&lt;&gt;"",$A22&lt;&gt;"TOTAL"),IF(AND([3]PDI_DES__C_C_E!$E20&lt;&gt;"",[3]PDI_DES__C_C_E!$E20&lt;&gt;0),[3]PDI_DES__C_C_E!$E20,""),IF($A22="TOTAL",SUM(INDIRECT("C4:C"&amp;ROW()-1)),""))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IF(AND($A22&lt;&gt;"",$A22&lt;&gt;"TOTAL"),IF(AND([3]PDI_DES__C_C_E!$H20&lt;&gt;"",[3]PDI_DES__C_C_E!$H20&lt;&gt;0),[3]PDI_DES__C_C_E!$H20,""),IF($A22="TOTAL",SUM(INDIRECT("E4:E"&amp;ROW()-1)),""))</f>
        <v/>
      </c>
      <c r="F22" s="6" t="str">
        <f ca="1">IF(AND($A22&lt;&gt;"",$A22&lt;&gt;"TOTAL"),IF(AND([3]PDI_DES__C_C_E!$J20&lt;&gt;"",[3]PDI_DES__C_C_E!$J20&lt;&gt;0),[3]PDI_DES__C_C_E!$J20,""),IF($A22="TOTAL",SUM(INDIRECT("F4:F"&amp;ROW()-1)),""))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IF(AND($A22&lt;&gt;"",$A22&lt;&gt;"TOTAL"),IF(AND([3]PDI_DES__C_C_E!$M20&lt;&gt;"",[3]PDI_DES__C_C_E!$M20&lt;&gt;0),[3]PDI_DES__C_C_E!$M20,""),IF($A22="TOTAL",SUM(INDIRECT("H4:H"&amp;ROW()-1)),""))</f>
        <v/>
      </c>
      <c r="I22" s="6" t="str">
        <f ca="1">IF(AND($A22&lt;&gt;"",$A22&lt;&gt;"TOTAL"),IF(AND([3]PDI_DES__C_C_E!$O20&lt;&gt;"",[3]PDI_DES__C_C_E!$O20&lt;&gt;0),[3]PDI_DES__C_C_E!$O20,""),IF($A22="TOTAL",SUM(INDIRECT("I4:I"&amp;ROW()-1)),""))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IF(AND($A22&lt;&gt;"",$A22&lt;&gt;"TOTAL"),IF(AND([3]PDI_DES__C_C_E!$R20&lt;&gt;"",[3]PDI_DES__C_C_E!$R20&lt;&gt;0),[3]PDI_DES__C_C_E!$R20,""),IF($A22="TOTAL",SUM(INDIRECT("K4:K"&amp;ROW()-1)),""))</f>
        <v/>
      </c>
      <c r="L22" s="6" t="str">
        <f ca="1">IF(AND($A22&lt;&gt;"",$A22&lt;&gt;"TOTAL"),IF(AND([3]PDI_DES__C_C_E!$T20&lt;&gt;"",[3]PDI_DES__C_C_E!$T20&lt;&gt;0),[3]PDI_DES__C_C_E!$T20,""),IF($A22="TOTAL",SUM(INDIRECT("L4:L"&amp;ROW()-1)),""))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IF(AND($A22&lt;&gt;"",$A22&lt;&gt;"TOTAL"),IF(AND([3]PDI_DES__C_C_E!$W20&lt;&gt;"",[3]PDI_DES__C_C_E!$W20&lt;&gt;0),[3]PDI_DES__C_C_E!$W20,""),IF($A22="TOTAL",SUM(INDIRECT("N4:N"&amp;ROW()-1)),""))</f>
        <v/>
      </c>
      <c r="O22" s="6" t="str">
        <f ca="1">IF(AND($A22&lt;&gt;"",$A22&lt;&gt;"TOTAL"),IF(AND([3]PDI_DES__C_C_E!$Y20&lt;&gt;"",[3]PDI_DES__C_C_E!$Y20&lt;&gt;0),[3]PDI_DES__C_C_E!$Y20,""),IF($A22="TOTAL",SUM(INDIRECT("O4:O"&amp;ROW()-1)),""))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IF(AND($A22&lt;&gt;"",$A22&lt;&gt;"TOTAL"),IF(AND([3]PDI_DES__C_C_E!$AB20&lt;&gt;"",[3]PDI_DES__C_C_E!$AB20&lt;&gt;0),[3]PDI_DES__C_C_E!$AB20,""),IF($A22="TOTAL",SUM(INDIRECT("Q4:Q"&amp;ROW()-1)),""))</f>
        <v/>
      </c>
      <c r="R22" s="6" t="str">
        <f ca="1">IF(AND($A22&lt;&gt;"",$A22&lt;&gt;"TOTAL"),IF(AND([3]PDI_DES__C_C_E!$AD20&lt;&gt;"",[3]PDI_DES__C_C_E!$AD20&lt;&gt;0),[3]PDI_DES__C_C_E!$AD20,""),IF($A22="TOTAL",SUM(INDIRECT("R4:R"&amp;ROW()-1)),""))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IF(AND($A22&lt;&gt;"",$A22&lt;&gt;"TOTAL"),IF(AND([3]PDI_DES__C_C_E!$AG20&lt;&gt;"",[3]PDI_DES__C_C_E!$AG20&lt;&gt;0),[3]PDI_DES__C_C_E!$AG20,""),IF($A22="TOTAL",SUM(INDIRECT("T4:T"&amp;ROW()-1)),""))</f>
        <v/>
      </c>
      <c r="U22" s="6" t="str">
        <f ca="1">IF(AND($A22&lt;&gt;"",$A22&lt;&gt;"TOTAL"),IF(AND([3]PDI_DES__C_C_E!$AI20&lt;&gt;"",[3]PDI_DES__C_C_E!$AI20&lt;&gt;0),[3]PDI_DES__C_C_E!$AI20,""),IF($A22="TOTAL",SUM(INDIRECT("U4:U"&amp;ROW()-1)),""))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IF(AND($A22&lt;&gt;"",$A22&lt;&gt;"TOTAL"),IF(AND([3]PDI_DES__C_C_E!$AL20&lt;&gt;"",[3]PDI_DES__C_C_E!$AL20&lt;&gt;0),[3]PDI_DES__C_C_E!$AL20,""),IF($A22="TOTAL",SUM(INDIRECT("W4:W"&amp;ROW()-1)),""))</f>
        <v/>
      </c>
      <c r="X22" s="6" t="str">
        <f ca="1">IF(AND($A22&lt;&gt;"",$A22&lt;&gt;"TOTAL"),IF(AND([3]PDI_DES__C_C_E!$AN20&lt;&gt;"",[3]PDI_DES__C_C_E!$AN20&lt;&gt;0),[3]PDI_DES__C_C_E!$AN20,""),IF($A22="TOTAL",SUM(INDIRECT("X4:X"&amp;ROW()-1)),""))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IF(AND($A22&lt;&gt;"",$A22&lt;&gt;"TOTAL"),IF(AND([3]PDI_DES__C_C_E!$AQ20&lt;&gt;"",[3]PDI_DES__C_C_E!$AQ20&lt;&gt;0),[3]PDI_DES__C_C_E!$AQ20,""),IF($A22="TOTAL",SUM(INDIRECT("Z4:Z"&amp;ROW()-1)),""))</f>
        <v/>
      </c>
      <c r="AA22" s="6" t="str">
        <f ca="1">IF(AND($A22&lt;&gt;"",$A22&lt;&gt;"TOTAL"),IF(AND([3]PDI_DES__C_C_E!$AS20&lt;&gt;"",[3]PDI_DES__C_C_E!$AS20&lt;&gt;0),[3]PDI_DES__C_C_E!$AS20,""),IF($A22="TOTAL",SUM(INDIRECT("AA4:AA"&amp;ROW()-1)),""))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IF(AND($A22&lt;&gt;"",$A22&lt;&gt;"TOTAL"),IF(AND([3]PDI_DES__C_C_E!$AV20&lt;&gt;"",[3]PDI_DES__C_C_E!$AV20&lt;&gt;0),[3]PDI_DES__C_C_E!$AV20,""),IF($A22="TOTAL",SUM(INDIRECT("AC4:AC"&amp;ROW()-1)),""))</f>
        <v/>
      </c>
      <c r="AD22" s="6" t="str">
        <f ca="1">IF(AND($A22&lt;&gt;"",$A22&lt;&gt;"TOTAL"),IF(AND([3]PDI_DES__C_C_E!$AX20&lt;&gt;"",[3]PDI_DES__C_C_E!$AX20&lt;&gt;0),[3]PDI_DES__C_C_E!$AX20,""),IF($A22="TOTAL",SUM(INDIRECT("AD4:AD"&amp;ROW()-1)),""))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IF(AND($A22&lt;&gt;"",$A22&lt;&gt;"TOTAL"),IF(AND([3]PDI_DES__C_C_E!$BA20&lt;&gt;"",[3]PDI_DES__C_C_E!$BA20&lt;&gt;0),[3]PDI_DES__C_C_E!$BA20,""),IF($A22="TOTAL",SUM(INDIRECT("AF4:AF"&amp;ROW()-1)),""))</f>
        <v/>
      </c>
      <c r="AG22" s="6" t="str">
        <f ca="1">IF(AND($A22&lt;&gt;"",$A22&lt;&gt;"TOTAL"),IF(AND([3]PDI_DES__C_C_E!$BC20&lt;&gt;"",[3]PDI_DES__C_C_E!$BC20&lt;&gt;0),[3]PDI_DES__C_C_E!$BC20,""),IF($A22="TOTAL",SUM(INDIRECT("AG4:AG"&amp;ROW()-1)),""))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IF(AND($A22&lt;&gt;"",$A22&lt;&gt;"TOTAL"),IF(AND([3]PDI_DES__C_C_E!$BF20&lt;&gt;"",[3]PDI_DES__C_C_E!$BF20&lt;&gt;0),[3]PDI_DES__C_C_E!$BF20,""),IF($A22="TOTAL",SUM(INDIRECT("AI4:AI"&amp;ROW()-1)),""))</f>
        <v/>
      </c>
      <c r="AJ22" s="6" t="str">
        <f ca="1">IF(AND($A22&lt;&gt;"",$A22&lt;&gt;"TOTAL"),IF(AND([3]PDI_DES__C_C_E!$BH20&lt;&gt;"",[3]PDI_DES__C_C_E!$BH20&lt;&gt;0),[3]PDI_DES__C_C_E!$BH20,""),IF($A22="TOTAL",SUM(INDIRECT("AJ4:AJ"&amp;ROW()-1)),""))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IF(AND($A22&lt;&gt;"",$A22&lt;&gt;"TOTAL"),IF(AND([3]PDI_DES__C_C_E!$BK20&lt;&gt;"",[3]PDI_DES__C_C_E!$BK20&lt;&gt;0),[3]PDI_DES__C_C_E!$BK20,""),IF($A22="TOTAL",SUM(INDIRECT("AL4:AL"&amp;ROW()-1)),""))</f>
        <v/>
      </c>
      <c r="AM22" s="6" t="str">
        <f ca="1">IF(AND($A22&lt;&gt;"",$A22&lt;&gt;"TOTAL"),IF(AND([3]PDI_DES__C_C_E!$BM20&lt;&gt;"",[3]PDI_DES__C_C_E!$BM20&lt;&gt;0),[3]PDI_DES__C_C_E!$BM20,""),IF($A22="TOTAL",SUM(INDIRECT("AM4:AM"&amp;ROW()-1)),""))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IF(AND($A22&lt;&gt;"",$A22&lt;&gt;"TOTAL"),IF(AND([3]PDI_DES__C_C_E!$BP20&lt;&gt;"",[3]PDI_DES__C_C_E!$BP20&lt;&gt;0),[3]PDI_DES__C_C_E!$BP20,""),IF($A22="TOTAL",SUM(INDIRECT("AO4:AO"&amp;ROW()-1)),""))</f>
        <v/>
      </c>
      <c r="AP22" s="6" t="str">
        <f ca="1">IF(AND($A22&lt;&gt;"",$A22&lt;&gt;"TOTAL"),IF(AND([3]PDI_DES__C_C_E!$BR20&lt;&gt;"",[3]PDI_DES__C_C_E!$BR20&lt;&gt;0),[3]PDI_DES__C_C_E!$BR20,""),IF($A22="TOTAL",SUM(INDIRECT("AP4:AP"&amp;ROW()-1)),""))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IF(AND($A22&lt;&gt;"",$A22&lt;&gt;"TOTAL"),IF(AND([3]PDI_DES__C_C_E!$BU20&lt;&gt;"",[3]PDI_DES__C_C_E!$BU20&lt;&gt;0),[3]PDI_DES__C_C_E!$BU20,""),IF($A22="TOTAL",SUM(INDIRECT("AR4:AR"&amp;ROW()-1)),""))</f>
        <v/>
      </c>
      <c r="AS22" s="6" t="str">
        <f ca="1">IF(AND($A22&lt;&gt;"",$A22&lt;&gt;"TOTAL"),IF(AND([3]PDI_DES__C_C_E!$BW20&lt;&gt;"",[3]PDI_DES__C_C_E!$BW20&lt;&gt;0),[3]PDI_DES__C_C_E!$BW20,""),IF($A22="TOTAL",SUM(INDIRECT("AS4:AS"&amp;ROW()-1)),""))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IF(AND($A22&lt;&gt;"",$A22&lt;&gt;"TOTAL"),IF(AND([3]PDI_DES__C_C_E!$BZ20&lt;&gt;"",[3]PDI_DES__C_C_E!$BZ20&lt;&gt;0),[3]PDI_DES__C_C_E!$BZ20,""),IF($A22="TOTAL",SUM(INDIRECT("AU4:AU"&amp;ROW()-1)),""))</f>
        <v/>
      </c>
      <c r="AV22" s="6" t="str">
        <f ca="1">IF(AND($A22&lt;&gt;"",$A22&lt;&gt;"TOTAL"),IF(AND([3]PDI_DES__C_C_E!$CB20&lt;&gt;"",[3]PDI_DES__C_C_E!$CB20&lt;&gt;0),[3]PDI_DES__C_C_E!$CB20,""),IF($A22="TOTAL",SUM(INDIRECT("AV4:AV"&amp;ROW()-1)),""))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IF(AND($A22&lt;&gt;"",$A22&lt;&gt;"TOTAL"),IF(AND([3]PDI_DES__C_C_E!$CE20&lt;&gt;"",[3]PDI_DES__C_C_E!$CE20&lt;&gt;0),[3]PDI_DES__C_C_E!$CE20,""),IF($A22="TOTAL",SUM(INDIRECT("AX4:AX"&amp;ROW()-1)),""))</f>
        <v/>
      </c>
      <c r="AY22" s="6" t="str">
        <f ca="1">IF(AND($A22&lt;&gt;"",$A22&lt;&gt;"TOTAL"),IF(AND([3]PDI_DES__C_C_E!$CG20&lt;&gt;"",[3]PDI_DES__C_C_E!$CG20&lt;&gt;0),[3]PDI_DES__C_C_E!$CG20,""),IF($A22="TOTAL",SUM(INDIRECT("AY4:AY"&amp;ROW()-1)),""))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IF(AND($A22&lt;&gt;"",$A22&lt;&gt;"TOTAL"),IF(AND([3]PDI_DES__C_C_E!$CJ20&lt;&gt;"",[3]PDI_DES__C_C_E!$CJ20&lt;&gt;0),[3]PDI_DES__C_C_E!$CJ20,""),IF($A22="TOTAL",SUM(INDIRECT("BA4:BA"&amp;ROW()-1)),""))</f>
        <v/>
      </c>
      <c r="BB22" s="6" t="str">
        <f ca="1">IF(AND($A22&lt;&gt;"",$A22&lt;&gt;"TOTAL"),IF(AND([3]PDI_DES__C_C_E!$CL20&lt;&gt;"",[3]PDI_DES__C_C_E!$CL20&lt;&gt;0),[3]PDI_DES__C_C_E!$CL20,""),IF($A22="TOTAL",SUM(INDIRECT("BB4:BB"&amp;ROW()-1)),""))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IF(AND($A22&lt;&gt;"",$A22&lt;&gt;"TOTAL"),IF(AND([3]PDI_DES__C_C_E!$CO20&lt;&gt;"",[3]PDI_DES__C_C_E!$CO20&lt;&gt;0),[3]PDI_DES__C_C_E!$CO20,""),IF($A22="TOTAL",SUM(INDIRECT("BD4:BD"&amp;ROW()-1)),""))</f>
        <v/>
      </c>
      <c r="BE22" s="6" t="str">
        <f ca="1">IF(AND($A22&lt;&gt;"",$A22&lt;&gt;"TOTAL"),IF(AND([3]PDI_DES__C_C_E!$CQ20&lt;&gt;"",[3]PDI_DES__C_C_E!$CQ20&lt;&gt;0),[3]PDI_DES__C_C_E!$CQ20,""),IF($A22="TOTAL",SUM(INDIRECT("BE4:BE"&amp;ROW()-1)),""))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IF([3]PDI_DES__C_C_E!$B21&lt;&gt;"",[3]PDI_DES__C_C_E!$B21,IF(AND([3]PDI_DES__C_C_E!$B21="",[3]PDI_DES__C_C_E!$B22="",[3]PDI_DES__C_C_E!$B20=""),"","TOTAL"))</f>
        <v/>
      </c>
      <c r="B23" s="6" t="str">
        <f ca="1">IF(AND($A23&lt;&gt;"",$A23&lt;&gt;"TOTAL"),IF(AND([3]PDI_DES__C_C_E!$C21&lt;&gt;"",[3]PDI_DES__C_C_E!$C21&lt;&gt;0),[3]PDI_DES__C_C_E!$C21,""),IF($A23="TOTAL",SUM(INDIRECT("B4:B"&amp;ROW()-1)),""))</f>
        <v/>
      </c>
      <c r="C23" s="6" t="str">
        <f ca="1">IF(AND($A23&lt;&gt;"",$A23&lt;&gt;"TOTAL"),IF(AND([3]PDI_DES__C_C_E!$E21&lt;&gt;"",[3]PDI_DES__C_C_E!$E21&lt;&gt;0),[3]PDI_DES__C_C_E!$E21,""),IF($A23="TOTAL",SUM(INDIRECT("C4:C"&amp;ROW()-1)),""))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IF(AND($A23&lt;&gt;"",$A23&lt;&gt;"TOTAL"),IF(AND([3]PDI_DES__C_C_E!$H21&lt;&gt;"",[3]PDI_DES__C_C_E!$H21&lt;&gt;0),[3]PDI_DES__C_C_E!$H21,""),IF($A23="TOTAL",SUM(INDIRECT("E4:E"&amp;ROW()-1)),""))</f>
        <v/>
      </c>
      <c r="F23" s="6" t="str">
        <f ca="1">IF(AND($A23&lt;&gt;"",$A23&lt;&gt;"TOTAL"),IF(AND([3]PDI_DES__C_C_E!$J21&lt;&gt;"",[3]PDI_DES__C_C_E!$J21&lt;&gt;0),[3]PDI_DES__C_C_E!$J21,""),IF($A23="TOTAL",SUM(INDIRECT("F4:F"&amp;ROW()-1)),""))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IF(AND($A23&lt;&gt;"",$A23&lt;&gt;"TOTAL"),IF(AND([3]PDI_DES__C_C_E!$M21&lt;&gt;"",[3]PDI_DES__C_C_E!$M21&lt;&gt;0),[3]PDI_DES__C_C_E!$M21,""),IF($A23="TOTAL",SUM(INDIRECT("H4:H"&amp;ROW()-1)),""))</f>
        <v/>
      </c>
      <c r="I23" s="6" t="str">
        <f ca="1">IF(AND($A23&lt;&gt;"",$A23&lt;&gt;"TOTAL"),IF(AND([3]PDI_DES__C_C_E!$O21&lt;&gt;"",[3]PDI_DES__C_C_E!$O21&lt;&gt;0),[3]PDI_DES__C_C_E!$O21,""),IF($A23="TOTAL",SUM(INDIRECT("I4:I"&amp;ROW()-1)),""))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IF(AND($A23&lt;&gt;"",$A23&lt;&gt;"TOTAL"),IF(AND([3]PDI_DES__C_C_E!$R21&lt;&gt;"",[3]PDI_DES__C_C_E!$R21&lt;&gt;0),[3]PDI_DES__C_C_E!$R21,""),IF($A23="TOTAL",SUM(INDIRECT("K4:K"&amp;ROW()-1)),""))</f>
        <v/>
      </c>
      <c r="L23" s="6" t="str">
        <f ca="1">IF(AND($A23&lt;&gt;"",$A23&lt;&gt;"TOTAL"),IF(AND([3]PDI_DES__C_C_E!$T21&lt;&gt;"",[3]PDI_DES__C_C_E!$T21&lt;&gt;0),[3]PDI_DES__C_C_E!$T21,""),IF($A23="TOTAL",SUM(INDIRECT("L4:L"&amp;ROW()-1)),""))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IF(AND($A23&lt;&gt;"",$A23&lt;&gt;"TOTAL"),IF(AND([3]PDI_DES__C_C_E!$W21&lt;&gt;"",[3]PDI_DES__C_C_E!$W21&lt;&gt;0),[3]PDI_DES__C_C_E!$W21,""),IF($A23="TOTAL",SUM(INDIRECT("N4:N"&amp;ROW()-1)),""))</f>
        <v/>
      </c>
      <c r="O23" s="6" t="str">
        <f ca="1">IF(AND($A23&lt;&gt;"",$A23&lt;&gt;"TOTAL"),IF(AND([3]PDI_DES__C_C_E!$Y21&lt;&gt;"",[3]PDI_DES__C_C_E!$Y21&lt;&gt;0),[3]PDI_DES__C_C_E!$Y21,""),IF($A23="TOTAL",SUM(INDIRECT("O4:O"&amp;ROW()-1)),""))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IF(AND($A23&lt;&gt;"",$A23&lt;&gt;"TOTAL"),IF(AND([3]PDI_DES__C_C_E!$AB21&lt;&gt;"",[3]PDI_DES__C_C_E!$AB21&lt;&gt;0),[3]PDI_DES__C_C_E!$AB21,""),IF($A23="TOTAL",SUM(INDIRECT("Q4:Q"&amp;ROW()-1)),""))</f>
        <v/>
      </c>
      <c r="R23" s="6" t="str">
        <f ca="1">IF(AND($A23&lt;&gt;"",$A23&lt;&gt;"TOTAL"),IF(AND([3]PDI_DES__C_C_E!$AD21&lt;&gt;"",[3]PDI_DES__C_C_E!$AD21&lt;&gt;0),[3]PDI_DES__C_C_E!$AD21,""),IF($A23="TOTAL",SUM(INDIRECT("R4:R"&amp;ROW()-1)),""))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IF(AND($A23&lt;&gt;"",$A23&lt;&gt;"TOTAL"),IF(AND([3]PDI_DES__C_C_E!$AG21&lt;&gt;"",[3]PDI_DES__C_C_E!$AG21&lt;&gt;0),[3]PDI_DES__C_C_E!$AG21,""),IF($A23="TOTAL",SUM(INDIRECT("T4:T"&amp;ROW()-1)),""))</f>
        <v/>
      </c>
      <c r="U23" s="6" t="str">
        <f ca="1">IF(AND($A23&lt;&gt;"",$A23&lt;&gt;"TOTAL"),IF(AND([3]PDI_DES__C_C_E!$AI21&lt;&gt;"",[3]PDI_DES__C_C_E!$AI21&lt;&gt;0),[3]PDI_DES__C_C_E!$AI21,""),IF($A23="TOTAL",SUM(INDIRECT("U4:U"&amp;ROW()-1)),""))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IF(AND($A23&lt;&gt;"",$A23&lt;&gt;"TOTAL"),IF(AND([3]PDI_DES__C_C_E!$AL21&lt;&gt;"",[3]PDI_DES__C_C_E!$AL21&lt;&gt;0),[3]PDI_DES__C_C_E!$AL21,""),IF($A23="TOTAL",SUM(INDIRECT("W4:W"&amp;ROW()-1)),""))</f>
        <v/>
      </c>
      <c r="X23" s="6" t="str">
        <f ca="1">IF(AND($A23&lt;&gt;"",$A23&lt;&gt;"TOTAL"),IF(AND([3]PDI_DES__C_C_E!$AN21&lt;&gt;"",[3]PDI_DES__C_C_E!$AN21&lt;&gt;0),[3]PDI_DES__C_C_E!$AN21,""),IF($A23="TOTAL",SUM(INDIRECT("X4:X"&amp;ROW()-1)),""))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IF(AND($A23&lt;&gt;"",$A23&lt;&gt;"TOTAL"),IF(AND([3]PDI_DES__C_C_E!$AQ21&lt;&gt;"",[3]PDI_DES__C_C_E!$AQ21&lt;&gt;0),[3]PDI_DES__C_C_E!$AQ21,""),IF($A23="TOTAL",SUM(INDIRECT("Z4:Z"&amp;ROW()-1)),""))</f>
        <v/>
      </c>
      <c r="AA23" s="6" t="str">
        <f ca="1">IF(AND($A23&lt;&gt;"",$A23&lt;&gt;"TOTAL"),IF(AND([3]PDI_DES__C_C_E!$AS21&lt;&gt;"",[3]PDI_DES__C_C_E!$AS21&lt;&gt;0),[3]PDI_DES__C_C_E!$AS21,""),IF($A23="TOTAL",SUM(INDIRECT("AA4:AA"&amp;ROW()-1)),""))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IF(AND($A23&lt;&gt;"",$A23&lt;&gt;"TOTAL"),IF(AND([3]PDI_DES__C_C_E!$AV21&lt;&gt;"",[3]PDI_DES__C_C_E!$AV21&lt;&gt;0),[3]PDI_DES__C_C_E!$AV21,""),IF($A23="TOTAL",SUM(INDIRECT("AC4:AC"&amp;ROW()-1)),""))</f>
        <v/>
      </c>
      <c r="AD23" s="6" t="str">
        <f ca="1">IF(AND($A23&lt;&gt;"",$A23&lt;&gt;"TOTAL"),IF(AND([3]PDI_DES__C_C_E!$AX21&lt;&gt;"",[3]PDI_DES__C_C_E!$AX21&lt;&gt;0),[3]PDI_DES__C_C_E!$AX21,""),IF($A23="TOTAL",SUM(INDIRECT("AD4:AD"&amp;ROW()-1)),""))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IF(AND($A23&lt;&gt;"",$A23&lt;&gt;"TOTAL"),IF(AND([3]PDI_DES__C_C_E!$BA21&lt;&gt;"",[3]PDI_DES__C_C_E!$BA21&lt;&gt;0),[3]PDI_DES__C_C_E!$BA21,""),IF($A23="TOTAL",SUM(INDIRECT("AF4:AF"&amp;ROW()-1)),""))</f>
        <v/>
      </c>
      <c r="AG23" s="6" t="str">
        <f ca="1">IF(AND($A23&lt;&gt;"",$A23&lt;&gt;"TOTAL"),IF(AND([3]PDI_DES__C_C_E!$BC21&lt;&gt;"",[3]PDI_DES__C_C_E!$BC21&lt;&gt;0),[3]PDI_DES__C_C_E!$BC21,""),IF($A23="TOTAL",SUM(INDIRECT("AG4:AG"&amp;ROW()-1)),""))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IF(AND($A23&lt;&gt;"",$A23&lt;&gt;"TOTAL"),IF(AND([3]PDI_DES__C_C_E!$BF21&lt;&gt;"",[3]PDI_DES__C_C_E!$BF21&lt;&gt;0),[3]PDI_DES__C_C_E!$BF21,""),IF($A23="TOTAL",SUM(INDIRECT("AI4:AI"&amp;ROW()-1)),""))</f>
        <v/>
      </c>
      <c r="AJ23" s="6" t="str">
        <f ca="1">IF(AND($A23&lt;&gt;"",$A23&lt;&gt;"TOTAL"),IF(AND([3]PDI_DES__C_C_E!$BH21&lt;&gt;"",[3]PDI_DES__C_C_E!$BH21&lt;&gt;0),[3]PDI_DES__C_C_E!$BH21,""),IF($A23="TOTAL",SUM(INDIRECT("AJ4:AJ"&amp;ROW()-1)),""))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IF(AND($A23&lt;&gt;"",$A23&lt;&gt;"TOTAL"),IF(AND([3]PDI_DES__C_C_E!$BK21&lt;&gt;"",[3]PDI_DES__C_C_E!$BK21&lt;&gt;0),[3]PDI_DES__C_C_E!$BK21,""),IF($A23="TOTAL",SUM(INDIRECT("AL4:AL"&amp;ROW()-1)),""))</f>
        <v/>
      </c>
      <c r="AM23" s="6" t="str">
        <f ca="1">IF(AND($A23&lt;&gt;"",$A23&lt;&gt;"TOTAL"),IF(AND([3]PDI_DES__C_C_E!$BM21&lt;&gt;"",[3]PDI_DES__C_C_E!$BM21&lt;&gt;0),[3]PDI_DES__C_C_E!$BM21,""),IF($A23="TOTAL",SUM(INDIRECT("AM4:AM"&amp;ROW()-1)),""))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IF(AND($A23&lt;&gt;"",$A23&lt;&gt;"TOTAL"),IF(AND([3]PDI_DES__C_C_E!$BP21&lt;&gt;"",[3]PDI_DES__C_C_E!$BP21&lt;&gt;0),[3]PDI_DES__C_C_E!$BP21,""),IF($A23="TOTAL",SUM(INDIRECT("AO4:AO"&amp;ROW()-1)),""))</f>
        <v/>
      </c>
      <c r="AP23" s="6" t="str">
        <f ca="1">IF(AND($A23&lt;&gt;"",$A23&lt;&gt;"TOTAL"),IF(AND([3]PDI_DES__C_C_E!$BR21&lt;&gt;"",[3]PDI_DES__C_C_E!$BR21&lt;&gt;0),[3]PDI_DES__C_C_E!$BR21,""),IF($A23="TOTAL",SUM(INDIRECT("AP4:AP"&amp;ROW()-1)),""))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IF(AND($A23&lt;&gt;"",$A23&lt;&gt;"TOTAL"),IF(AND([3]PDI_DES__C_C_E!$BU21&lt;&gt;"",[3]PDI_DES__C_C_E!$BU21&lt;&gt;0),[3]PDI_DES__C_C_E!$BU21,""),IF($A23="TOTAL",SUM(INDIRECT("AR4:AR"&amp;ROW()-1)),""))</f>
        <v/>
      </c>
      <c r="AS23" s="6" t="str">
        <f ca="1">IF(AND($A23&lt;&gt;"",$A23&lt;&gt;"TOTAL"),IF(AND([3]PDI_DES__C_C_E!$BW21&lt;&gt;"",[3]PDI_DES__C_C_E!$BW21&lt;&gt;0),[3]PDI_DES__C_C_E!$BW21,""),IF($A23="TOTAL",SUM(INDIRECT("AS4:AS"&amp;ROW()-1)),""))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IF(AND($A23&lt;&gt;"",$A23&lt;&gt;"TOTAL"),IF(AND([3]PDI_DES__C_C_E!$BZ21&lt;&gt;"",[3]PDI_DES__C_C_E!$BZ21&lt;&gt;0),[3]PDI_DES__C_C_E!$BZ21,""),IF($A23="TOTAL",SUM(INDIRECT("AU4:AU"&amp;ROW()-1)),""))</f>
        <v/>
      </c>
      <c r="AV23" s="6" t="str">
        <f ca="1">IF(AND($A23&lt;&gt;"",$A23&lt;&gt;"TOTAL"),IF(AND([3]PDI_DES__C_C_E!$CB21&lt;&gt;"",[3]PDI_DES__C_C_E!$CB21&lt;&gt;0),[3]PDI_DES__C_C_E!$CB21,""),IF($A23="TOTAL",SUM(INDIRECT("AV4:AV"&amp;ROW()-1)),""))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IF(AND($A23&lt;&gt;"",$A23&lt;&gt;"TOTAL"),IF(AND([3]PDI_DES__C_C_E!$CE21&lt;&gt;"",[3]PDI_DES__C_C_E!$CE21&lt;&gt;0),[3]PDI_DES__C_C_E!$CE21,""),IF($A23="TOTAL",SUM(INDIRECT("AX4:AX"&amp;ROW()-1)),""))</f>
        <v/>
      </c>
      <c r="AY23" s="6" t="str">
        <f ca="1">IF(AND($A23&lt;&gt;"",$A23&lt;&gt;"TOTAL"),IF(AND([3]PDI_DES__C_C_E!$CG21&lt;&gt;"",[3]PDI_DES__C_C_E!$CG21&lt;&gt;0),[3]PDI_DES__C_C_E!$CG21,""),IF($A23="TOTAL",SUM(INDIRECT("AY4:AY"&amp;ROW()-1)),""))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IF(AND($A23&lt;&gt;"",$A23&lt;&gt;"TOTAL"),IF(AND([3]PDI_DES__C_C_E!$CJ21&lt;&gt;"",[3]PDI_DES__C_C_E!$CJ21&lt;&gt;0),[3]PDI_DES__C_C_E!$CJ21,""),IF($A23="TOTAL",SUM(INDIRECT("BA4:BA"&amp;ROW()-1)),""))</f>
        <v/>
      </c>
      <c r="BB23" s="6" t="str">
        <f ca="1">IF(AND($A23&lt;&gt;"",$A23&lt;&gt;"TOTAL"),IF(AND([3]PDI_DES__C_C_E!$CL21&lt;&gt;"",[3]PDI_DES__C_C_E!$CL21&lt;&gt;0),[3]PDI_DES__C_C_E!$CL21,""),IF($A23="TOTAL",SUM(INDIRECT("BB4:BB"&amp;ROW()-1)),""))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IF(AND($A23&lt;&gt;"",$A23&lt;&gt;"TOTAL"),IF(AND([3]PDI_DES__C_C_E!$CO21&lt;&gt;"",[3]PDI_DES__C_C_E!$CO21&lt;&gt;0),[3]PDI_DES__C_C_E!$CO21,""),IF($A23="TOTAL",SUM(INDIRECT("BD4:BD"&amp;ROW()-1)),""))</f>
        <v/>
      </c>
      <c r="BE23" s="6" t="str">
        <f ca="1">IF(AND($A23&lt;&gt;"",$A23&lt;&gt;"TOTAL"),IF(AND([3]PDI_DES__C_C_E!$CQ21&lt;&gt;"",[3]PDI_DES__C_C_E!$CQ21&lt;&gt;0),[3]PDI_DES__C_C_E!$CQ21,""),IF($A23="TOTAL",SUM(INDIRECT("BE4:BE"&amp;ROW()-1)),""))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IF([3]PDI_DES__C_C_E!$B22&lt;&gt;"",[3]PDI_DES__C_C_E!$B22,IF(AND([3]PDI_DES__C_C_E!$B22="",[3]PDI_DES__C_C_E!$B23="",[3]PDI_DES__C_C_E!$B21=""),"","TOTAL"))</f>
        <v/>
      </c>
      <c r="B24" s="6" t="str">
        <f ca="1">IF(AND($A24&lt;&gt;"",$A24&lt;&gt;"TOTAL"),IF(AND([3]PDI_DES__C_C_E!$C22&lt;&gt;"",[3]PDI_DES__C_C_E!$C22&lt;&gt;0),[3]PDI_DES__C_C_E!$C22,""),IF($A24="TOTAL",SUM(INDIRECT("B4:B"&amp;ROW()-1)),""))</f>
        <v/>
      </c>
      <c r="C24" s="6" t="str">
        <f ca="1">IF(AND($A24&lt;&gt;"",$A24&lt;&gt;"TOTAL"),IF(AND([3]PDI_DES__C_C_E!$E22&lt;&gt;"",[3]PDI_DES__C_C_E!$E22&lt;&gt;0),[3]PDI_DES__C_C_E!$E22,""),IF($A24="TOTAL",SUM(INDIRECT("C4:C"&amp;ROW()-1)),""))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IF(AND($A24&lt;&gt;"",$A24&lt;&gt;"TOTAL"),IF(AND([3]PDI_DES__C_C_E!$H22&lt;&gt;"",[3]PDI_DES__C_C_E!$H22&lt;&gt;0),[3]PDI_DES__C_C_E!$H22,""),IF($A24="TOTAL",SUM(INDIRECT("E4:E"&amp;ROW()-1)),""))</f>
        <v/>
      </c>
      <c r="F24" s="6" t="str">
        <f ca="1">IF(AND($A24&lt;&gt;"",$A24&lt;&gt;"TOTAL"),IF(AND([3]PDI_DES__C_C_E!$J22&lt;&gt;"",[3]PDI_DES__C_C_E!$J22&lt;&gt;0),[3]PDI_DES__C_C_E!$J22,""),IF($A24="TOTAL",SUM(INDIRECT("F4:F"&amp;ROW()-1)),""))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IF(AND($A24&lt;&gt;"",$A24&lt;&gt;"TOTAL"),IF(AND([3]PDI_DES__C_C_E!$M22&lt;&gt;"",[3]PDI_DES__C_C_E!$M22&lt;&gt;0),[3]PDI_DES__C_C_E!$M22,""),IF($A24="TOTAL",SUM(INDIRECT("H4:H"&amp;ROW()-1)),""))</f>
        <v/>
      </c>
      <c r="I24" s="6" t="str">
        <f ca="1">IF(AND($A24&lt;&gt;"",$A24&lt;&gt;"TOTAL"),IF(AND([3]PDI_DES__C_C_E!$O22&lt;&gt;"",[3]PDI_DES__C_C_E!$O22&lt;&gt;0),[3]PDI_DES__C_C_E!$O22,""),IF($A24="TOTAL",SUM(INDIRECT("I4:I"&amp;ROW()-1)),""))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IF(AND($A24&lt;&gt;"",$A24&lt;&gt;"TOTAL"),IF(AND([3]PDI_DES__C_C_E!$R22&lt;&gt;"",[3]PDI_DES__C_C_E!$R22&lt;&gt;0),[3]PDI_DES__C_C_E!$R22,""),IF($A24="TOTAL",SUM(INDIRECT("K4:K"&amp;ROW()-1)),""))</f>
        <v/>
      </c>
      <c r="L24" s="6" t="str">
        <f ca="1">IF(AND($A24&lt;&gt;"",$A24&lt;&gt;"TOTAL"),IF(AND([3]PDI_DES__C_C_E!$T22&lt;&gt;"",[3]PDI_DES__C_C_E!$T22&lt;&gt;0),[3]PDI_DES__C_C_E!$T22,""),IF($A24="TOTAL",SUM(INDIRECT("L4:L"&amp;ROW()-1)),""))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IF(AND($A24&lt;&gt;"",$A24&lt;&gt;"TOTAL"),IF(AND([3]PDI_DES__C_C_E!$W22&lt;&gt;"",[3]PDI_DES__C_C_E!$W22&lt;&gt;0),[3]PDI_DES__C_C_E!$W22,""),IF($A24="TOTAL",SUM(INDIRECT("N4:N"&amp;ROW()-1)),""))</f>
        <v/>
      </c>
      <c r="O24" s="6" t="str">
        <f ca="1">IF(AND($A24&lt;&gt;"",$A24&lt;&gt;"TOTAL"),IF(AND([3]PDI_DES__C_C_E!$Y22&lt;&gt;"",[3]PDI_DES__C_C_E!$Y22&lt;&gt;0),[3]PDI_DES__C_C_E!$Y22,""),IF($A24="TOTAL",SUM(INDIRECT("O4:O"&amp;ROW()-1)),""))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IF(AND($A24&lt;&gt;"",$A24&lt;&gt;"TOTAL"),IF(AND([3]PDI_DES__C_C_E!$AB22&lt;&gt;"",[3]PDI_DES__C_C_E!$AB22&lt;&gt;0),[3]PDI_DES__C_C_E!$AB22,""),IF($A24="TOTAL",SUM(INDIRECT("Q4:Q"&amp;ROW()-1)),""))</f>
        <v/>
      </c>
      <c r="R24" s="6" t="str">
        <f ca="1">IF(AND($A24&lt;&gt;"",$A24&lt;&gt;"TOTAL"),IF(AND([3]PDI_DES__C_C_E!$AD22&lt;&gt;"",[3]PDI_DES__C_C_E!$AD22&lt;&gt;0),[3]PDI_DES__C_C_E!$AD22,""),IF($A24="TOTAL",SUM(INDIRECT("R4:R"&amp;ROW()-1)),""))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IF(AND($A24&lt;&gt;"",$A24&lt;&gt;"TOTAL"),IF(AND([3]PDI_DES__C_C_E!$AG22&lt;&gt;"",[3]PDI_DES__C_C_E!$AG22&lt;&gt;0),[3]PDI_DES__C_C_E!$AG22,""),IF($A24="TOTAL",SUM(INDIRECT("T4:T"&amp;ROW()-1)),""))</f>
        <v/>
      </c>
      <c r="U24" s="6" t="str">
        <f ca="1">IF(AND($A24&lt;&gt;"",$A24&lt;&gt;"TOTAL"),IF(AND([3]PDI_DES__C_C_E!$AI22&lt;&gt;"",[3]PDI_DES__C_C_E!$AI22&lt;&gt;0),[3]PDI_DES__C_C_E!$AI22,""),IF($A24="TOTAL",SUM(INDIRECT("U4:U"&amp;ROW()-1)),""))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IF(AND($A24&lt;&gt;"",$A24&lt;&gt;"TOTAL"),IF(AND([3]PDI_DES__C_C_E!$AL22&lt;&gt;"",[3]PDI_DES__C_C_E!$AL22&lt;&gt;0),[3]PDI_DES__C_C_E!$AL22,""),IF($A24="TOTAL",SUM(INDIRECT("W4:W"&amp;ROW()-1)),""))</f>
        <v/>
      </c>
      <c r="X24" s="6" t="str">
        <f ca="1">IF(AND($A24&lt;&gt;"",$A24&lt;&gt;"TOTAL"),IF(AND([3]PDI_DES__C_C_E!$AN22&lt;&gt;"",[3]PDI_DES__C_C_E!$AN22&lt;&gt;0),[3]PDI_DES__C_C_E!$AN22,""),IF($A24="TOTAL",SUM(INDIRECT("X4:X"&amp;ROW()-1)),""))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IF(AND($A24&lt;&gt;"",$A24&lt;&gt;"TOTAL"),IF(AND([3]PDI_DES__C_C_E!$AQ22&lt;&gt;"",[3]PDI_DES__C_C_E!$AQ22&lt;&gt;0),[3]PDI_DES__C_C_E!$AQ22,""),IF($A24="TOTAL",SUM(INDIRECT("Z4:Z"&amp;ROW()-1)),""))</f>
        <v/>
      </c>
      <c r="AA24" s="6" t="str">
        <f ca="1">IF(AND($A24&lt;&gt;"",$A24&lt;&gt;"TOTAL"),IF(AND([3]PDI_DES__C_C_E!$AS22&lt;&gt;"",[3]PDI_DES__C_C_E!$AS22&lt;&gt;0),[3]PDI_DES__C_C_E!$AS22,""),IF($A24="TOTAL",SUM(INDIRECT("AA4:AA"&amp;ROW()-1)),""))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IF(AND($A24&lt;&gt;"",$A24&lt;&gt;"TOTAL"),IF(AND([3]PDI_DES__C_C_E!$AV22&lt;&gt;"",[3]PDI_DES__C_C_E!$AV22&lt;&gt;0),[3]PDI_DES__C_C_E!$AV22,""),IF($A24="TOTAL",SUM(INDIRECT("AC4:AC"&amp;ROW()-1)),""))</f>
        <v/>
      </c>
      <c r="AD24" s="6" t="str">
        <f ca="1">IF(AND($A24&lt;&gt;"",$A24&lt;&gt;"TOTAL"),IF(AND([3]PDI_DES__C_C_E!$AX22&lt;&gt;"",[3]PDI_DES__C_C_E!$AX22&lt;&gt;0),[3]PDI_DES__C_C_E!$AX22,""),IF($A24="TOTAL",SUM(INDIRECT("AD4:AD"&amp;ROW()-1)),""))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IF(AND($A24&lt;&gt;"",$A24&lt;&gt;"TOTAL"),IF(AND([3]PDI_DES__C_C_E!$BA22&lt;&gt;"",[3]PDI_DES__C_C_E!$BA22&lt;&gt;0),[3]PDI_DES__C_C_E!$BA22,""),IF($A24="TOTAL",SUM(INDIRECT("AF4:AF"&amp;ROW()-1)),""))</f>
        <v/>
      </c>
      <c r="AG24" s="6" t="str">
        <f ca="1">IF(AND($A24&lt;&gt;"",$A24&lt;&gt;"TOTAL"),IF(AND([3]PDI_DES__C_C_E!$BC22&lt;&gt;"",[3]PDI_DES__C_C_E!$BC22&lt;&gt;0),[3]PDI_DES__C_C_E!$BC22,""),IF($A24="TOTAL",SUM(INDIRECT("AG4:AG"&amp;ROW()-1)),""))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IF(AND($A24&lt;&gt;"",$A24&lt;&gt;"TOTAL"),IF(AND([3]PDI_DES__C_C_E!$BF22&lt;&gt;"",[3]PDI_DES__C_C_E!$BF22&lt;&gt;0),[3]PDI_DES__C_C_E!$BF22,""),IF($A24="TOTAL",SUM(INDIRECT("AI4:AI"&amp;ROW()-1)),""))</f>
        <v/>
      </c>
      <c r="AJ24" s="6" t="str">
        <f ca="1">IF(AND($A24&lt;&gt;"",$A24&lt;&gt;"TOTAL"),IF(AND([3]PDI_DES__C_C_E!$BH22&lt;&gt;"",[3]PDI_DES__C_C_E!$BH22&lt;&gt;0),[3]PDI_DES__C_C_E!$BH22,""),IF($A24="TOTAL",SUM(INDIRECT("AJ4:AJ"&amp;ROW()-1)),""))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IF(AND($A24&lt;&gt;"",$A24&lt;&gt;"TOTAL"),IF(AND([3]PDI_DES__C_C_E!$BK22&lt;&gt;"",[3]PDI_DES__C_C_E!$BK22&lt;&gt;0),[3]PDI_DES__C_C_E!$BK22,""),IF($A24="TOTAL",SUM(INDIRECT("AL4:AL"&amp;ROW()-1)),""))</f>
        <v/>
      </c>
      <c r="AM24" s="6" t="str">
        <f ca="1">IF(AND($A24&lt;&gt;"",$A24&lt;&gt;"TOTAL"),IF(AND([3]PDI_DES__C_C_E!$BM22&lt;&gt;"",[3]PDI_DES__C_C_E!$BM22&lt;&gt;0),[3]PDI_DES__C_C_E!$BM22,""),IF($A24="TOTAL",SUM(INDIRECT("AM4:AM"&amp;ROW()-1)),""))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IF(AND($A24&lt;&gt;"",$A24&lt;&gt;"TOTAL"),IF(AND([3]PDI_DES__C_C_E!$BP22&lt;&gt;"",[3]PDI_DES__C_C_E!$BP22&lt;&gt;0),[3]PDI_DES__C_C_E!$BP22,""),IF($A24="TOTAL",SUM(INDIRECT("AO4:AO"&amp;ROW()-1)),""))</f>
        <v/>
      </c>
      <c r="AP24" s="6" t="str">
        <f ca="1">IF(AND($A24&lt;&gt;"",$A24&lt;&gt;"TOTAL"),IF(AND([3]PDI_DES__C_C_E!$BR22&lt;&gt;"",[3]PDI_DES__C_C_E!$BR22&lt;&gt;0),[3]PDI_DES__C_C_E!$BR22,""),IF($A24="TOTAL",SUM(INDIRECT("AP4:AP"&amp;ROW()-1)),""))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IF(AND($A24&lt;&gt;"",$A24&lt;&gt;"TOTAL"),IF(AND([3]PDI_DES__C_C_E!$BU22&lt;&gt;"",[3]PDI_DES__C_C_E!$BU22&lt;&gt;0),[3]PDI_DES__C_C_E!$BU22,""),IF($A24="TOTAL",SUM(INDIRECT("AR4:AR"&amp;ROW()-1)),""))</f>
        <v/>
      </c>
      <c r="AS24" s="6" t="str">
        <f ca="1">IF(AND($A24&lt;&gt;"",$A24&lt;&gt;"TOTAL"),IF(AND([3]PDI_DES__C_C_E!$BW22&lt;&gt;"",[3]PDI_DES__C_C_E!$BW22&lt;&gt;0),[3]PDI_DES__C_C_E!$BW22,""),IF($A24="TOTAL",SUM(INDIRECT("AS4:AS"&amp;ROW()-1)),""))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IF(AND($A24&lt;&gt;"",$A24&lt;&gt;"TOTAL"),IF(AND([3]PDI_DES__C_C_E!$BZ22&lt;&gt;"",[3]PDI_DES__C_C_E!$BZ22&lt;&gt;0),[3]PDI_DES__C_C_E!$BZ22,""),IF($A24="TOTAL",SUM(INDIRECT("AU4:AU"&amp;ROW()-1)),""))</f>
        <v/>
      </c>
      <c r="AV24" s="6" t="str">
        <f ca="1">IF(AND($A24&lt;&gt;"",$A24&lt;&gt;"TOTAL"),IF(AND([3]PDI_DES__C_C_E!$CB22&lt;&gt;"",[3]PDI_DES__C_C_E!$CB22&lt;&gt;0),[3]PDI_DES__C_C_E!$CB22,""),IF($A24="TOTAL",SUM(INDIRECT("AV4:AV"&amp;ROW()-1)),""))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IF(AND($A24&lt;&gt;"",$A24&lt;&gt;"TOTAL"),IF(AND([3]PDI_DES__C_C_E!$CE22&lt;&gt;"",[3]PDI_DES__C_C_E!$CE22&lt;&gt;0),[3]PDI_DES__C_C_E!$CE22,""),IF($A24="TOTAL",SUM(INDIRECT("AX4:AX"&amp;ROW()-1)),""))</f>
        <v/>
      </c>
      <c r="AY24" s="6" t="str">
        <f ca="1">IF(AND($A24&lt;&gt;"",$A24&lt;&gt;"TOTAL"),IF(AND([3]PDI_DES__C_C_E!$CG22&lt;&gt;"",[3]PDI_DES__C_C_E!$CG22&lt;&gt;0),[3]PDI_DES__C_C_E!$CG22,""),IF($A24="TOTAL",SUM(INDIRECT("AY4:AY"&amp;ROW()-1)),""))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IF(AND($A24&lt;&gt;"",$A24&lt;&gt;"TOTAL"),IF(AND([3]PDI_DES__C_C_E!$CJ22&lt;&gt;"",[3]PDI_DES__C_C_E!$CJ22&lt;&gt;0),[3]PDI_DES__C_C_E!$CJ22,""),IF($A24="TOTAL",SUM(INDIRECT("BA4:BA"&amp;ROW()-1)),""))</f>
        <v/>
      </c>
      <c r="BB24" s="6" t="str">
        <f ca="1">IF(AND($A24&lt;&gt;"",$A24&lt;&gt;"TOTAL"),IF(AND([3]PDI_DES__C_C_E!$CL22&lt;&gt;"",[3]PDI_DES__C_C_E!$CL22&lt;&gt;0),[3]PDI_DES__C_C_E!$CL22,""),IF($A24="TOTAL",SUM(INDIRECT("BB4:BB"&amp;ROW()-1)),""))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IF(AND($A24&lt;&gt;"",$A24&lt;&gt;"TOTAL"),IF(AND([3]PDI_DES__C_C_E!$CO22&lt;&gt;"",[3]PDI_DES__C_C_E!$CO22&lt;&gt;0),[3]PDI_DES__C_C_E!$CO22,""),IF($A24="TOTAL",SUM(INDIRECT("BD4:BD"&amp;ROW()-1)),""))</f>
        <v/>
      </c>
      <c r="BE24" s="6" t="str">
        <f ca="1">IF(AND($A24&lt;&gt;"",$A24&lt;&gt;"TOTAL"),IF(AND([3]PDI_DES__C_C_E!$CQ22&lt;&gt;"",[3]PDI_DES__C_C_E!$CQ22&lt;&gt;0),[3]PDI_DES__C_C_E!$CQ22,""),IF($A24="TOTAL",SUM(INDIRECT("BE4:BE"&amp;ROW()-1)),""))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IF([3]PDI_DES__C_C_E!$B23&lt;&gt;"",[3]PDI_DES__C_C_E!$B23,IF(AND([3]PDI_DES__C_C_E!$B23="",[3]PDI_DES__C_C_E!$B24="",[3]PDI_DES__C_C_E!$B22=""),"","TOTAL"))</f>
        <v/>
      </c>
      <c r="B25" s="6" t="str">
        <f ca="1">IF(AND($A25&lt;&gt;"",$A25&lt;&gt;"TOTAL"),IF(AND([3]PDI_DES__C_C_E!$C23&lt;&gt;"",[3]PDI_DES__C_C_E!$C23&lt;&gt;0),[3]PDI_DES__C_C_E!$C23,""),IF($A25="TOTAL",SUM(INDIRECT("B4:B"&amp;ROW()-1)),""))</f>
        <v/>
      </c>
      <c r="C25" s="6" t="str">
        <f ca="1">IF(AND($A25&lt;&gt;"",$A25&lt;&gt;"TOTAL"),IF(AND([3]PDI_DES__C_C_E!$E23&lt;&gt;"",[3]PDI_DES__C_C_E!$E23&lt;&gt;0),[3]PDI_DES__C_C_E!$E23,""),IF($A25="TOTAL",SUM(INDIRECT("C4:C"&amp;ROW()-1)),""))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IF(AND($A25&lt;&gt;"",$A25&lt;&gt;"TOTAL"),IF(AND([3]PDI_DES__C_C_E!$H23&lt;&gt;"",[3]PDI_DES__C_C_E!$H23&lt;&gt;0),[3]PDI_DES__C_C_E!$H23,""),IF($A25="TOTAL",SUM(INDIRECT("E4:E"&amp;ROW()-1)),""))</f>
        <v/>
      </c>
      <c r="F25" s="6" t="str">
        <f ca="1">IF(AND($A25&lt;&gt;"",$A25&lt;&gt;"TOTAL"),IF(AND([3]PDI_DES__C_C_E!$J23&lt;&gt;"",[3]PDI_DES__C_C_E!$J23&lt;&gt;0),[3]PDI_DES__C_C_E!$J23,""),IF($A25="TOTAL",SUM(INDIRECT("F4:F"&amp;ROW()-1)),""))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IF(AND($A25&lt;&gt;"",$A25&lt;&gt;"TOTAL"),IF(AND([3]PDI_DES__C_C_E!$M23&lt;&gt;"",[3]PDI_DES__C_C_E!$M23&lt;&gt;0),[3]PDI_DES__C_C_E!$M23,""),IF($A25="TOTAL",SUM(INDIRECT("H4:H"&amp;ROW()-1)),""))</f>
        <v/>
      </c>
      <c r="I25" s="6" t="str">
        <f ca="1">IF(AND($A25&lt;&gt;"",$A25&lt;&gt;"TOTAL"),IF(AND([3]PDI_DES__C_C_E!$O23&lt;&gt;"",[3]PDI_DES__C_C_E!$O23&lt;&gt;0),[3]PDI_DES__C_C_E!$O23,""),IF($A25="TOTAL",SUM(INDIRECT("I4:I"&amp;ROW()-1)),""))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IF(AND($A25&lt;&gt;"",$A25&lt;&gt;"TOTAL"),IF(AND([3]PDI_DES__C_C_E!$R23&lt;&gt;"",[3]PDI_DES__C_C_E!$R23&lt;&gt;0),[3]PDI_DES__C_C_E!$R23,""),IF($A25="TOTAL",SUM(INDIRECT("K4:K"&amp;ROW()-1)),""))</f>
        <v/>
      </c>
      <c r="L25" s="6" t="str">
        <f ca="1">IF(AND($A25&lt;&gt;"",$A25&lt;&gt;"TOTAL"),IF(AND([3]PDI_DES__C_C_E!$T23&lt;&gt;"",[3]PDI_DES__C_C_E!$T23&lt;&gt;0),[3]PDI_DES__C_C_E!$T23,""),IF($A25="TOTAL",SUM(INDIRECT("L4:L"&amp;ROW()-1)),""))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IF(AND($A25&lt;&gt;"",$A25&lt;&gt;"TOTAL"),IF(AND([3]PDI_DES__C_C_E!$W23&lt;&gt;"",[3]PDI_DES__C_C_E!$W23&lt;&gt;0),[3]PDI_DES__C_C_E!$W23,""),IF($A25="TOTAL",SUM(INDIRECT("N4:N"&amp;ROW()-1)),""))</f>
        <v/>
      </c>
      <c r="O25" s="6" t="str">
        <f ca="1">IF(AND($A25&lt;&gt;"",$A25&lt;&gt;"TOTAL"),IF(AND([3]PDI_DES__C_C_E!$Y23&lt;&gt;"",[3]PDI_DES__C_C_E!$Y23&lt;&gt;0),[3]PDI_DES__C_C_E!$Y23,""),IF($A25="TOTAL",SUM(INDIRECT("O4:O"&amp;ROW()-1)),""))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IF(AND($A25&lt;&gt;"",$A25&lt;&gt;"TOTAL"),IF(AND([3]PDI_DES__C_C_E!$AB23&lt;&gt;"",[3]PDI_DES__C_C_E!$AB23&lt;&gt;0),[3]PDI_DES__C_C_E!$AB23,""),IF($A25="TOTAL",SUM(INDIRECT("Q4:Q"&amp;ROW()-1)),""))</f>
        <v/>
      </c>
      <c r="R25" s="6" t="str">
        <f ca="1">IF(AND($A25&lt;&gt;"",$A25&lt;&gt;"TOTAL"),IF(AND([3]PDI_DES__C_C_E!$AD23&lt;&gt;"",[3]PDI_DES__C_C_E!$AD23&lt;&gt;0),[3]PDI_DES__C_C_E!$AD23,""),IF($A25="TOTAL",SUM(INDIRECT("R4:R"&amp;ROW()-1)),""))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IF(AND($A25&lt;&gt;"",$A25&lt;&gt;"TOTAL"),IF(AND([3]PDI_DES__C_C_E!$AG23&lt;&gt;"",[3]PDI_DES__C_C_E!$AG23&lt;&gt;0),[3]PDI_DES__C_C_E!$AG23,""),IF($A25="TOTAL",SUM(INDIRECT("T4:T"&amp;ROW()-1)),""))</f>
        <v/>
      </c>
      <c r="U25" s="6" t="str">
        <f ca="1">IF(AND($A25&lt;&gt;"",$A25&lt;&gt;"TOTAL"),IF(AND([3]PDI_DES__C_C_E!$AI23&lt;&gt;"",[3]PDI_DES__C_C_E!$AI23&lt;&gt;0),[3]PDI_DES__C_C_E!$AI23,""),IF($A25="TOTAL",SUM(INDIRECT("U4:U"&amp;ROW()-1)),""))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IF(AND($A25&lt;&gt;"",$A25&lt;&gt;"TOTAL"),IF(AND([3]PDI_DES__C_C_E!$AL23&lt;&gt;"",[3]PDI_DES__C_C_E!$AL23&lt;&gt;0),[3]PDI_DES__C_C_E!$AL23,""),IF($A25="TOTAL",SUM(INDIRECT("W4:W"&amp;ROW()-1)),""))</f>
        <v/>
      </c>
      <c r="X25" s="6" t="str">
        <f ca="1">IF(AND($A25&lt;&gt;"",$A25&lt;&gt;"TOTAL"),IF(AND([3]PDI_DES__C_C_E!$AN23&lt;&gt;"",[3]PDI_DES__C_C_E!$AN23&lt;&gt;0),[3]PDI_DES__C_C_E!$AN23,""),IF($A25="TOTAL",SUM(INDIRECT("X4:X"&amp;ROW()-1)),""))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IF(AND($A25&lt;&gt;"",$A25&lt;&gt;"TOTAL"),IF(AND([3]PDI_DES__C_C_E!$AQ23&lt;&gt;"",[3]PDI_DES__C_C_E!$AQ23&lt;&gt;0),[3]PDI_DES__C_C_E!$AQ23,""),IF($A25="TOTAL",SUM(INDIRECT("Z4:Z"&amp;ROW()-1)),""))</f>
        <v/>
      </c>
      <c r="AA25" s="6" t="str">
        <f ca="1">IF(AND($A25&lt;&gt;"",$A25&lt;&gt;"TOTAL"),IF(AND([3]PDI_DES__C_C_E!$AS23&lt;&gt;"",[3]PDI_DES__C_C_E!$AS23&lt;&gt;0),[3]PDI_DES__C_C_E!$AS23,""),IF($A25="TOTAL",SUM(INDIRECT("AA4:AA"&amp;ROW()-1)),""))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IF(AND($A25&lt;&gt;"",$A25&lt;&gt;"TOTAL"),IF(AND([3]PDI_DES__C_C_E!$AV23&lt;&gt;"",[3]PDI_DES__C_C_E!$AV23&lt;&gt;0),[3]PDI_DES__C_C_E!$AV23,""),IF($A25="TOTAL",SUM(INDIRECT("AC4:AC"&amp;ROW()-1)),""))</f>
        <v/>
      </c>
      <c r="AD25" s="6" t="str">
        <f ca="1">IF(AND($A25&lt;&gt;"",$A25&lt;&gt;"TOTAL"),IF(AND([3]PDI_DES__C_C_E!$AX23&lt;&gt;"",[3]PDI_DES__C_C_E!$AX23&lt;&gt;0),[3]PDI_DES__C_C_E!$AX23,""),IF($A25="TOTAL",SUM(INDIRECT("AD4:AD"&amp;ROW()-1)),""))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IF(AND($A25&lt;&gt;"",$A25&lt;&gt;"TOTAL"),IF(AND([3]PDI_DES__C_C_E!$BA23&lt;&gt;"",[3]PDI_DES__C_C_E!$BA23&lt;&gt;0),[3]PDI_DES__C_C_E!$BA23,""),IF($A25="TOTAL",SUM(INDIRECT("AF4:AF"&amp;ROW()-1)),""))</f>
        <v/>
      </c>
      <c r="AG25" s="6" t="str">
        <f ca="1">IF(AND($A25&lt;&gt;"",$A25&lt;&gt;"TOTAL"),IF(AND([3]PDI_DES__C_C_E!$BC23&lt;&gt;"",[3]PDI_DES__C_C_E!$BC23&lt;&gt;0),[3]PDI_DES__C_C_E!$BC23,""),IF($A25="TOTAL",SUM(INDIRECT("AG4:AG"&amp;ROW()-1)),""))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IF(AND($A25&lt;&gt;"",$A25&lt;&gt;"TOTAL"),IF(AND([3]PDI_DES__C_C_E!$BF23&lt;&gt;"",[3]PDI_DES__C_C_E!$BF23&lt;&gt;0),[3]PDI_DES__C_C_E!$BF23,""),IF($A25="TOTAL",SUM(INDIRECT("AI4:AI"&amp;ROW()-1)),""))</f>
        <v/>
      </c>
      <c r="AJ25" s="6" t="str">
        <f ca="1">IF(AND($A25&lt;&gt;"",$A25&lt;&gt;"TOTAL"),IF(AND([3]PDI_DES__C_C_E!$BH23&lt;&gt;"",[3]PDI_DES__C_C_E!$BH23&lt;&gt;0),[3]PDI_DES__C_C_E!$BH23,""),IF($A25="TOTAL",SUM(INDIRECT("AJ4:AJ"&amp;ROW()-1)),""))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IF(AND($A25&lt;&gt;"",$A25&lt;&gt;"TOTAL"),IF(AND([3]PDI_DES__C_C_E!$BK23&lt;&gt;"",[3]PDI_DES__C_C_E!$BK23&lt;&gt;0),[3]PDI_DES__C_C_E!$BK23,""),IF($A25="TOTAL",SUM(INDIRECT("AL4:AL"&amp;ROW()-1)),""))</f>
        <v/>
      </c>
      <c r="AM25" s="6" t="str">
        <f ca="1">IF(AND($A25&lt;&gt;"",$A25&lt;&gt;"TOTAL"),IF(AND([3]PDI_DES__C_C_E!$BM23&lt;&gt;"",[3]PDI_DES__C_C_E!$BM23&lt;&gt;0),[3]PDI_DES__C_C_E!$BM23,""),IF($A25="TOTAL",SUM(INDIRECT("AM4:AM"&amp;ROW()-1)),""))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IF(AND($A25&lt;&gt;"",$A25&lt;&gt;"TOTAL"),IF(AND([3]PDI_DES__C_C_E!$BP23&lt;&gt;"",[3]PDI_DES__C_C_E!$BP23&lt;&gt;0),[3]PDI_DES__C_C_E!$BP23,""),IF($A25="TOTAL",SUM(INDIRECT("AO4:AO"&amp;ROW()-1)),""))</f>
        <v/>
      </c>
      <c r="AP25" s="6" t="str">
        <f ca="1">IF(AND($A25&lt;&gt;"",$A25&lt;&gt;"TOTAL"),IF(AND([3]PDI_DES__C_C_E!$BR23&lt;&gt;"",[3]PDI_DES__C_C_E!$BR23&lt;&gt;0),[3]PDI_DES__C_C_E!$BR23,""),IF($A25="TOTAL",SUM(INDIRECT("AP4:AP"&amp;ROW()-1)),""))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IF(AND($A25&lt;&gt;"",$A25&lt;&gt;"TOTAL"),IF(AND([3]PDI_DES__C_C_E!$BU23&lt;&gt;"",[3]PDI_DES__C_C_E!$BU23&lt;&gt;0),[3]PDI_DES__C_C_E!$BU23,""),IF($A25="TOTAL",SUM(INDIRECT("AR4:AR"&amp;ROW()-1)),""))</f>
        <v/>
      </c>
      <c r="AS25" s="6" t="str">
        <f ca="1">IF(AND($A25&lt;&gt;"",$A25&lt;&gt;"TOTAL"),IF(AND([3]PDI_DES__C_C_E!$BW23&lt;&gt;"",[3]PDI_DES__C_C_E!$BW23&lt;&gt;0),[3]PDI_DES__C_C_E!$BW23,""),IF($A25="TOTAL",SUM(INDIRECT("AS4:AS"&amp;ROW()-1)),""))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IF(AND($A25&lt;&gt;"",$A25&lt;&gt;"TOTAL"),IF(AND([3]PDI_DES__C_C_E!$BZ23&lt;&gt;"",[3]PDI_DES__C_C_E!$BZ23&lt;&gt;0),[3]PDI_DES__C_C_E!$BZ23,""),IF($A25="TOTAL",SUM(INDIRECT("AU4:AU"&amp;ROW()-1)),""))</f>
        <v/>
      </c>
      <c r="AV25" s="6" t="str">
        <f ca="1">IF(AND($A25&lt;&gt;"",$A25&lt;&gt;"TOTAL"),IF(AND([3]PDI_DES__C_C_E!$CB23&lt;&gt;"",[3]PDI_DES__C_C_E!$CB23&lt;&gt;0),[3]PDI_DES__C_C_E!$CB23,""),IF($A25="TOTAL",SUM(INDIRECT("AV4:AV"&amp;ROW()-1)),""))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IF(AND($A25&lt;&gt;"",$A25&lt;&gt;"TOTAL"),IF(AND([3]PDI_DES__C_C_E!$CE23&lt;&gt;"",[3]PDI_DES__C_C_E!$CE23&lt;&gt;0),[3]PDI_DES__C_C_E!$CE23,""),IF($A25="TOTAL",SUM(INDIRECT("AX4:AX"&amp;ROW()-1)),""))</f>
        <v/>
      </c>
      <c r="AY25" s="6" t="str">
        <f ca="1">IF(AND($A25&lt;&gt;"",$A25&lt;&gt;"TOTAL"),IF(AND([3]PDI_DES__C_C_E!$CG23&lt;&gt;"",[3]PDI_DES__C_C_E!$CG23&lt;&gt;0),[3]PDI_DES__C_C_E!$CG23,""),IF($A25="TOTAL",SUM(INDIRECT("AY4:AY"&amp;ROW()-1)),""))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IF(AND($A25&lt;&gt;"",$A25&lt;&gt;"TOTAL"),IF(AND([3]PDI_DES__C_C_E!$CJ23&lt;&gt;"",[3]PDI_DES__C_C_E!$CJ23&lt;&gt;0),[3]PDI_DES__C_C_E!$CJ23,""),IF($A25="TOTAL",SUM(INDIRECT("BA4:BA"&amp;ROW()-1)),""))</f>
        <v/>
      </c>
      <c r="BB25" s="6" t="str">
        <f ca="1">IF(AND($A25&lt;&gt;"",$A25&lt;&gt;"TOTAL"),IF(AND([3]PDI_DES__C_C_E!$CL23&lt;&gt;"",[3]PDI_DES__C_C_E!$CL23&lt;&gt;0),[3]PDI_DES__C_C_E!$CL23,""),IF($A25="TOTAL",SUM(INDIRECT("BB4:BB"&amp;ROW()-1)),""))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IF(AND($A25&lt;&gt;"",$A25&lt;&gt;"TOTAL"),IF(AND([3]PDI_DES__C_C_E!$CO23&lt;&gt;"",[3]PDI_DES__C_C_E!$CO23&lt;&gt;0),[3]PDI_DES__C_C_E!$CO23,""),IF($A25="TOTAL",SUM(INDIRECT("BD4:BD"&amp;ROW()-1)),""))</f>
        <v/>
      </c>
      <c r="BE25" s="6" t="str">
        <f ca="1">IF(AND($A25&lt;&gt;"",$A25&lt;&gt;"TOTAL"),IF(AND([3]PDI_DES__C_C_E!$CQ23&lt;&gt;"",[3]PDI_DES__C_C_E!$CQ23&lt;&gt;0),[3]PDI_DES__C_C_E!$CQ23,""),IF($A25="TOTAL",SUM(INDIRECT("BE4:BE"&amp;ROW()-1)),""))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IF([3]PDI_DES__C_C_E!$B24&lt;&gt;"",[3]PDI_DES__C_C_E!$B24,IF(AND([3]PDI_DES__C_C_E!$B24="",[3]PDI_DES__C_C_E!$B25="",[3]PDI_DES__C_C_E!$B23=""),"","TOTAL"))</f>
        <v/>
      </c>
      <c r="B26" s="6" t="str">
        <f ca="1">IF(AND($A26&lt;&gt;"",$A26&lt;&gt;"TOTAL"),IF(AND([3]PDI_DES__C_C_E!$C24&lt;&gt;"",[3]PDI_DES__C_C_E!$C24&lt;&gt;0),[3]PDI_DES__C_C_E!$C24,""),IF($A26="TOTAL",SUM(INDIRECT("B4:B"&amp;ROW()-1)),""))</f>
        <v/>
      </c>
      <c r="C26" s="6" t="str">
        <f ca="1">IF(AND($A26&lt;&gt;"",$A26&lt;&gt;"TOTAL"),IF(AND([3]PDI_DES__C_C_E!$E24&lt;&gt;"",[3]PDI_DES__C_C_E!$E24&lt;&gt;0),[3]PDI_DES__C_C_E!$E24,""),IF($A26="TOTAL",SUM(INDIRECT("C4:C"&amp;ROW()-1)),""))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IF(AND($A26&lt;&gt;"",$A26&lt;&gt;"TOTAL"),IF(AND([3]PDI_DES__C_C_E!$H24&lt;&gt;"",[3]PDI_DES__C_C_E!$H24&lt;&gt;0),[3]PDI_DES__C_C_E!$H24,""),IF($A26="TOTAL",SUM(INDIRECT("E4:E"&amp;ROW()-1)),""))</f>
        <v/>
      </c>
      <c r="F26" s="6" t="str">
        <f ca="1">IF(AND($A26&lt;&gt;"",$A26&lt;&gt;"TOTAL"),IF(AND([3]PDI_DES__C_C_E!$J24&lt;&gt;"",[3]PDI_DES__C_C_E!$J24&lt;&gt;0),[3]PDI_DES__C_C_E!$J24,""),IF($A26="TOTAL",SUM(INDIRECT("F4:F"&amp;ROW()-1)),""))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IF(AND($A26&lt;&gt;"",$A26&lt;&gt;"TOTAL"),IF(AND([3]PDI_DES__C_C_E!$M24&lt;&gt;"",[3]PDI_DES__C_C_E!$M24&lt;&gt;0),[3]PDI_DES__C_C_E!$M24,""),IF($A26="TOTAL",SUM(INDIRECT("H4:H"&amp;ROW()-1)),""))</f>
        <v/>
      </c>
      <c r="I26" s="6" t="str">
        <f ca="1">IF(AND($A26&lt;&gt;"",$A26&lt;&gt;"TOTAL"),IF(AND([3]PDI_DES__C_C_E!$O24&lt;&gt;"",[3]PDI_DES__C_C_E!$O24&lt;&gt;0),[3]PDI_DES__C_C_E!$O24,""),IF($A26="TOTAL",SUM(INDIRECT("I4:I"&amp;ROW()-1)),""))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IF(AND($A26&lt;&gt;"",$A26&lt;&gt;"TOTAL"),IF(AND([3]PDI_DES__C_C_E!$R24&lt;&gt;"",[3]PDI_DES__C_C_E!$R24&lt;&gt;0),[3]PDI_DES__C_C_E!$R24,""),IF($A26="TOTAL",SUM(INDIRECT("K4:K"&amp;ROW()-1)),""))</f>
        <v/>
      </c>
      <c r="L26" s="6" t="str">
        <f ca="1">IF(AND($A26&lt;&gt;"",$A26&lt;&gt;"TOTAL"),IF(AND([3]PDI_DES__C_C_E!$T24&lt;&gt;"",[3]PDI_DES__C_C_E!$T24&lt;&gt;0),[3]PDI_DES__C_C_E!$T24,""),IF($A26="TOTAL",SUM(INDIRECT("L4:L"&amp;ROW()-1)),""))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IF(AND($A26&lt;&gt;"",$A26&lt;&gt;"TOTAL"),IF(AND([3]PDI_DES__C_C_E!$W24&lt;&gt;"",[3]PDI_DES__C_C_E!$W24&lt;&gt;0),[3]PDI_DES__C_C_E!$W24,""),IF($A26="TOTAL",SUM(INDIRECT("N4:N"&amp;ROW()-1)),""))</f>
        <v/>
      </c>
      <c r="O26" s="6" t="str">
        <f ca="1">IF(AND($A26&lt;&gt;"",$A26&lt;&gt;"TOTAL"),IF(AND([3]PDI_DES__C_C_E!$Y24&lt;&gt;"",[3]PDI_DES__C_C_E!$Y24&lt;&gt;0),[3]PDI_DES__C_C_E!$Y24,""),IF($A26="TOTAL",SUM(INDIRECT("O4:O"&amp;ROW()-1)),""))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IF(AND($A26&lt;&gt;"",$A26&lt;&gt;"TOTAL"),IF(AND([3]PDI_DES__C_C_E!$AB24&lt;&gt;"",[3]PDI_DES__C_C_E!$AB24&lt;&gt;0),[3]PDI_DES__C_C_E!$AB24,""),IF($A26="TOTAL",SUM(INDIRECT("Q4:Q"&amp;ROW()-1)),""))</f>
        <v/>
      </c>
      <c r="R26" s="6" t="str">
        <f ca="1">IF(AND($A26&lt;&gt;"",$A26&lt;&gt;"TOTAL"),IF(AND([3]PDI_DES__C_C_E!$AD24&lt;&gt;"",[3]PDI_DES__C_C_E!$AD24&lt;&gt;0),[3]PDI_DES__C_C_E!$AD24,""),IF($A26="TOTAL",SUM(INDIRECT("R4:R"&amp;ROW()-1)),""))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IF(AND($A26&lt;&gt;"",$A26&lt;&gt;"TOTAL"),IF(AND([3]PDI_DES__C_C_E!$AG24&lt;&gt;"",[3]PDI_DES__C_C_E!$AG24&lt;&gt;0),[3]PDI_DES__C_C_E!$AG24,""),IF($A26="TOTAL",SUM(INDIRECT("T4:T"&amp;ROW()-1)),""))</f>
        <v/>
      </c>
      <c r="U26" s="6" t="str">
        <f ca="1">IF(AND($A26&lt;&gt;"",$A26&lt;&gt;"TOTAL"),IF(AND([3]PDI_DES__C_C_E!$AI24&lt;&gt;"",[3]PDI_DES__C_C_E!$AI24&lt;&gt;0),[3]PDI_DES__C_C_E!$AI24,""),IF($A26="TOTAL",SUM(INDIRECT("U4:U"&amp;ROW()-1)),""))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IF(AND($A26&lt;&gt;"",$A26&lt;&gt;"TOTAL"),IF(AND([3]PDI_DES__C_C_E!$AL24&lt;&gt;"",[3]PDI_DES__C_C_E!$AL24&lt;&gt;0),[3]PDI_DES__C_C_E!$AL24,""),IF($A26="TOTAL",SUM(INDIRECT("W4:W"&amp;ROW()-1)),""))</f>
        <v/>
      </c>
      <c r="X26" s="6" t="str">
        <f ca="1">IF(AND($A26&lt;&gt;"",$A26&lt;&gt;"TOTAL"),IF(AND([3]PDI_DES__C_C_E!$AN24&lt;&gt;"",[3]PDI_DES__C_C_E!$AN24&lt;&gt;0),[3]PDI_DES__C_C_E!$AN24,""),IF($A26="TOTAL",SUM(INDIRECT("X4:X"&amp;ROW()-1)),""))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IF(AND($A26&lt;&gt;"",$A26&lt;&gt;"TOTAL"),IF(AND([3]PDI_DES__C_C_E!$AQ24&lt;&gt;"",[3]PDI_DES__C_C_E!$AQ24&lt;&gt;0),[3]PDI_DES__C_C_E!$AQ24,""),IF($A26="TOTAL",SUM(INDIRECT("Z4:Z"&amp;ROW()-1)),""))</f>
        <v/>
      </c>
      <c r="AA26" s="6" t="str">
        <f ca="1">IF(AND($A26&lt;&gt;"",$A26&lt;&gt;"TOTAL"),IF(AND([3]PDI_DES__C_C_E!$AS24&lt;&gt;"",[3]PDI_DES__C_C_E!$AS24&lt;&gt;0),[3]PDI_DES__C_C_E!$AS24,""),IF($A26="TOTAL",SUM(INDIRECT("AA4:AA"&amp;ROW()-1)),""))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IF(AND($A26&lt;&gt;"",$A26&lt;&gt;"TOTAL"),IF(AND([3]PDI_DES__C_C_E!$AV24&lt;&gt;"",[3]PDI_DES__C_C_E!$AV24&lt;&gt;0),[3]PDI_DES__C_C_E!$AV24,""),IF($A26="TOTAL",SUM(INDIRECT("AC4:AC"&amp;ROW()-1)),""))</f>
        <v/>
      </c>
      <c r="AD26" s="6" t="str">
        <f ca="1">IF(AND($A26&lt;&gt;"",$A26&lt;&gt;"TOTAL"),IF(AND([3]PDI_DES__C_C_E!$AX24&lt;&gt;"",[3]PDI_DES__C_C_E!$AX24&lt;&gt;0),[3]PDI_DES__C_C_E!$AX24,""),IF($A26="TOTAL",SUM(INDIRECT("AD4:AD"&amp;ROW()-1)),""))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IF(AND($A26&lt;&gt;"",$A26&lt;&gt;"TOTAL"),IF(AND([3]PDI_DES__C_C_E!$BA24&lt;&gt;"",[3]PDI_DES__C_C_E!$BA24&lt;&gt;0),[3]PDI_DES__C_C_E!$BA24,""),IF($A26="TOTAL",SUM(INDIRECT("AF4:AF"&amp;ROW()-1)),""))</f>
        <v/>
      </c>
      <c r="AG26" s="6" t="str">
        <f ca="1">IF(AND($A26&lt;&gt;"",$A26&lt;&gt;"TOTAL"),IF(AND([3]PDI_DES__C_C_E!$BC24&lt;&gt;"",[3]PDI_DES__C_C_E!$BC24&lt;&gt;0),[3]PDI_DES__C_C_E!$BC24,""),IF($A26="TOTAL",SUM(INDIRECT("AG4:AG"&amp;ROW()-1)),""))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IF(AND($A26&lt;&gt;"",$A26&lt;&gt;"TOTAL"),IF(AND([3]PDI_DES__C_C_E!$BF24&lt;&gt;"",[3]PDI_DES__C_C_E!$BF24&lt;&gt;0),[3]PDI_DES__C_C_E!$BF24,""),IF($A26="TOTAL",SUM(INDIRECT("AI4:AI"&amp;ROW()-1)),""))</f>
        <v/>
      </c>
      <c r="AJ26" s="6" t="str">
        <f ca="1">IF(AND($A26&lt;&gt;"",$A26&lt;&gt;"TOTAL"),IF(AND([3]PDI_DES__C_C_E!$BH24&lt;&gt;"",[3]PDI_DES__C_C_E!$BH24&lt;&gt;0),[3]PDI_DES__C_C_E!$BH24,""),IF($A26="TOTAL",SUM(INDIRECT("AJ4:AJ"&amp;ROW()-1)),""))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IF(AND($A26&lt;&gt;"",$A26&lt;&gt;"TOTAL"),IF(AND([3]PDI_DES__C_C_E!$BK24&lt;&gt;"",[3]PDI_DES__C_C_E!$BK24&lt;&gt;0),[3]PDI_DES__C_C_E!$BK24,""),IF($A26="TOTAL",SUM(INDIRECT("AL4:AL"&amp;ROW()-1)),""))</f>
        <v/>
      </c>
      <c r="AM26" s="6" t="str">
        <f ca="1">IF(AND($A26&lt;&gt;"",$A26&lt;&gt;"TOTAL"),IF(AND([3]PDI_DES__C_C_E!$BM24&lt;&gt;"",[3]PDI_DES__C_C_E!$BM24&lt;&gt;0),[3]PDI_DES__C_C_E!$BM24,""),IF($A26="TOTAL",SUM(INDIRECT("AM4:AM"&amp;ROW()-1)),""))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IF(AND($A26&lt;&gt;"",$A26&lt;&gt;"TOTAL"),IF(AND([3]PDI_DES__C_C_E!$BP24&lt;&gt;"",[3]PDI_DES__C_C_E!$BP24&lt;&gt;0),[3]PDI_DES__C_C_E!$BP24,""),IF($A26="TOTAL",SUM(INDIRECT("AO4:AO"&amp;ROW()-1)),""))</f>
        <v/>
      </c>
      <c r="AP26" s="6" t="str">
        <f ca="1">IF(AND($A26&lt;&gt;"",$A26&lt;&gt;"TOTAL"),IF(AND([3]PDI_DES__C_C_E!$BR24&lt;&gt;"",[3]PDI_DES__C_C_E!$BR24&lt;&gt;0),[3]PDI_DES__C_C_E!$BR24,""),IF($A26="TOTAL",SUM(INDIRECT("AP4:AP"&amp;ROW()-1)),""))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IF(AND($A26&lt;&gt;"",$A26&lt;&gt;"TOTAL"),IF(AND([3]PDI_DES__C_C_E!$BU24&lt;&gt;"",[3]PDI_DES__C_C_E!$BU24&lt;&gt;0),[3]PDI_DES__C_C_E!$BU24,""),IF($A26="TOTAL",SUM(INDIRECT("AR4:AR"&amp;ROW()-1)),""))</f>
        <v/>
      </c>
      <c r="AS26" s="6" t="str">
        <f ca="1">IF(AND($A26&lt;&gt;"",$A26&lt;&gt;"TOTAL"),IF(AND([3]PDI_DES__C_C_E!$BW24&lt;&gt;"",[3]PDI_DES__C_C_E!$BW24&lt;&gt;0),[3]PDI_DES__C_C_E!$BW24,""),IF($A26="TOTAL",SUM(INDIRECT("AS4:AS"&amp;ROW()-1)),""))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IF(AND($A26&lt;&gt;"",$A26&lt;&gt;"TOTAL"),IF(AND([3]PDI_DES__C_C_E!$BZ24&lt;&gt;"",[3]PDI_DES__C_C_E!$BZ24&lt;&gt;0),[3]PDI_DES__C_C_E!$BZ24,""),IF($A26="TOTAL",SUM(INDIRECT("AU4:AU"&amp;ROW()-1)),""))</f>
        <v/>
      </c>
      <c r="AV26" s="6" t="str">
        <f ca="1">IF(AND($A26&lt;&gt;"",$A26&lt;&gt;"TOTAL"),IF(AND([3]PDI_DES__C_C_E!$CB24&lt;&gt;"",[3]PDI_DES__C_C_E!$CB24&lt;&gt;0),[3]PDI_DES__C_C_E!$CB24,""),IF($A26="TOTAL",SUM(INDIRECT("AV4:AV"&amp;ROW()-1)),""))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IF(AND($A26&lt;&gt;"",$A26&lt;&gt;"TOTAL"),IF(AND([3]PDI_DES__C_C_E!$CE24&lt;&gt;"",[3]PDI_DES__C_C_E!$CE24&lt;&gt;0),[3]PDI_DES__C_C_E!$CE24,""),IF($A26="TOTAL",SUM(INDIRECT("AX4:AX"&amp;ROW()-1)),""))</f>
        <v/>
      </c>
      <c r="AY26" s="6" t="str">
        <f ca="1">IF(AND($A26&lt;&gt;"",$A26&lt;&gt;"TOTAL"),IF(AND([3]PDI_DES__C_C_E!$CG24&lt;&gt;"",[3]PDI_DES__C_C_E!$CG24&lt;&gt;0),[3]PDI_DES__C_C_E!$CG24,""),IF($A26="TOTAL",SUM(INDIRECT("AY4:AY"&amp;ROW()-1)),""))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IF(AND($A26&lt;&gt;"",$A26&lt;&gt;"TOTAL"),IF(AND([3]PDI_DES__C_C_E!$CJ24&lt;&gt;"",[3]PDI_DES__C_C_E!$CJ24&lt;&gt;0),[3]PDI_DES__C_C_E!$CJ24,""),IF($A26="TOTAL",SUM(INDIRECT("BA4:BA"&amp;ROW()-1)),""))</f>
        <v/>
      </c>
      <c r="BB26" s="6" t="str">
        <f ca="1">IF(AND($A26&lt;&gt;"",$A26&lt;&gt;"TOTAL"),IF(AND([3]PDI_DES__C_C_E!$CL24&lt;&gt;"",[3]PDI_DES__C_C_E!$CL24&lt;&gt;0),[3]PDI_DES__C_C_E!$CL24,""),IF($A26="TOTAL",SUM(INDIRECT("BB4:BB"&amp;ROW()-1)),""))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IF(AND($A26&lt;&gt;"",$A26&lt;&gt;"TOTAL"),IF(AND([3]PDI_DES__C_C_E!$CO24&lt;&gt;"",[3]PDI_DES__C_C_E!$CO24&lt;&gt;0),[3]PDI_DES__C_C_E!$CO24,""),IF($A26="TOTAL",SUM(INDIRECT("BD4:BD"&amp;ROW()-1)),""))</f>
        <v/>
      </c>
      <c r="BE26" s="6" t="str">
        <f ca="1">IF(AND($A26&lt;&gt;"",$A26&lt;&gt;"TOTAL"),IF(AND([3]PDI_DES__C_C_E!$CQ24&lt;&gt;"",[3]PDI_DES__C_C_E!$CQ24&lt;&gt;0),[3]PDI_DES__C_C_E!$CQ24,""),IF($A26="TOTAL",SUM(INDIRECT("BE4:BE"&amp;ROW()-1)),""))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IF([3]PDI_DES__C_C_E!$B25&lt;&gt;"",[3]PDI_DES__C_C_E!$B25,IF(AND([3]PDI_DES__C_C_E!$B25="",[3]PDI_DES__C_C_E!$B26="",[3]PDI_DES__C_C_E!$B24=""),"","TOTAL"))</f>
        <v/>
      </c>
      <c r="B27" s="6" t="str">
        <f ca="1">IF(AND($A27&lt;&gt;"",$A27&lt;&gt;"TOTAL"),IF(AND([3]PDI_DES__C_C_E!$C25&lt;&gt;"",[3]PDI_DES__C_C_E!$C25&lt;&gt;0),[3]PDI_DES__C_C_E!$C25,""),IF($A27="TOTAL",SUM(INDIRECT("B4:B"&amp;ROW()-1)),""))</f>
        <v/>
      </c>
      <c r="C27" s="6" t="str">
        <f ca="1">IF(AND($A27&lt;&gt;"",$A27&lt;&gt;"TOTAL"),IF(AND([3]PDI_DES__C_C_E!$E25&lt;&gt;"",[3]PDI_DES__C_C_E!$E25&lt;&gt;0),[3]PDI_DES__C_C_E!$E25,""),IF($A27="TOTAL",SUM(INDIRECT("C4:C"&amp;ROW()-1)),""))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IF(AND($A27&lt;&gt;"",$A27&lt;&gt;"TOTAL"),IF(AND([3]PDI_DES__C_C_E!$H25&lt;&gt;"",[3]PDI_DES__C_C_E!$H25&lt;&gt;0),[3]PDI_DES__C_C_E!$H25,""),IF($A27="TOTAL",SUM(INDIRECT("E4:E"&amp;ROW()-1)),""))</f>
        <v/>
      </c>
      <c r="F27" s="6" t="str">
        <f ca="1">IF(AND($A27&lt;&gt;"",$A27&lt;&gt;"TOTAL"),IF(AND([3]PDI_DES__C_C_E!$J25&lt;&gt;"",[3]PDI_DES__C_C_E!$J25&lt;&gt;0),[3]PDI_DES__C_C_E!$J25,""),IF($A27="TOTAL",SUM(INDIRECT("F4:F"&amp;ROW()-1)),""))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IF(AND($A27&lt;&gt;"",$A27&lt;&gt;"TOTAL"),IF(AND([3]PDI_DES__C_C_E!$M25&lt;&gt;"",[3]PDI_DES__C_C_E!$M25&lt;&gt;0),[3]PDI_DES__C_C_E!$M25,""),IF($A27="TOTAL",SUM(INDIRECT("H4:H"&amp;ROW()-1)),""))</f>
        <v/>
      </c>
      <c r="I27" s="6" t="str">
        <f ca="1">IF(AND($A27&lt;&gt;"",$A27&lt;&gt;"TOTAL"),IF(AND([3]PDI_DES__C_C_E!$O25&lt;&gt;"",[3]PDI_DES__C_C_E!$O25&lt;&gt;0),[3]PDI_DES__C_C_E!$O25,""),IF($A27="TOTAL",SUM(INDIRECT("I4:I"&amp;ROW()-1)),""))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IF(AND($A27&lt;&gt;"",$A27&lt;&gt;"TOTAL"),IF(AND([3]PDI_DES__C_C_E!$R25&lt;&gt;"",[3]PDI_DES__C_C_E!$R25&lt;&gt;0),[3]PDI_DES__C_C_E!$R25,""),IF($A27="TOTAL",SUM(INDIRECT("K4:K"&amp;ROW()-1)),""))</f>
        <v/>
      </c>
      <c r="L27" s="6" t="str">
        <f ca="1">IF(AND($A27&lt;&gt;"",$A27&lt;&gt;"TOTAL"),IF(AND([3]PDI_DES__C_C_E!$T25&lt;&gt;"",[3]PDI_DES__C_C_E!$T25&lt;&gt;0),[3]PDI_DES__C_C_E!$T25,""),IF($A27="TOTAL",SUM(INDIRECT("L4:L"&amp;ROW()-1)),""))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IF(AND($A27&lt;&gt;"",$A27&lt;&gt;"TOTAL"),IF(AND([3]PDI_DES__C_C_E!$W25&lt;&gt;"",[3]PDI_DES__C_C_E!$W25&lt;&gt;0),[3]PDI_DES__C_C_E!$W25,""),IF($A27="TOTAL",SUM(INDIRECT("N4:N"&amp;ROW()-1)),""))</f>
        <v/>
      </c>
      <c r="O27" s="6" t="str">
        <f ca="1">IF(AND($A27&lt;&gt;"",$A27&lt;&gt;"TOTAL"),IF(AND([3]PDI_DES__C_C_E!$Y25&lt;&gt;"",[3]PDI_DES__C_C_E!$Y25&lt;&gt;0),[3]PDI_DES__C_C_E!$Y25,""),IF($A27="TOTAL",SUM(INDIRECT("O4:O"&amp;ROW()-1)),""))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IF(AND($A27&lt;&gt;"",$A27&lt;&gt;"TOTAL"),IF(AND([3]PDI_DES__C_C_E!$AB25&lt;&gt;"",[3]PDI_DES__C_C_E!$AB25&lt;&gt;0),[3]PDI_DES__C_C_E!$AB25,""),IF($A27="TOTAL",SUM(INDIRECT("Q4:Q"&amp;ROW()-1)),""))</f>
        <v/>
      </c>
      <c r="R27" s="6" t="str">
        <f ca="1">IF(AND($A27&lt;&gt;"",$A27&lt;&gt;"TOTAL"),IF(AND([3]PDI_DES__C_C_E!$AD25&lt;&gt;"",[3]PDI_DES__C_C_E!$AD25&lt;&gt;0),[3]PDI_DES__C_C_E!$AD25,""),IF($A27="TOTAL",SUM(INDIRECT("R4:R"&amp;ROW()-1)),""))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IF(AND($A27&lt;&gt;"",$A27&lt;&gt;"TOTAL"),IF(AND([3]PDI_DES__C_C_E!$AG25&lt;&gt;"",[3]PDI_DES__C_C_E!$AG25&lt;&gt;0),[3]PDI_DES__C_C_E!$AG25,""),IF($A27="TOTAL",SUM(INDIRECT("T4:T"&amp;ROW()-1)),""))</f>
        <v/>
      </c>
      <c r="U27" s="6" t="str">
        <f ca="1">IF(AND($A27&lt;&gt;"",$A27&lt;&gt;"TOTAL"),IF(AND([3]PDI_DES__C_C_E!$AI25&lt;&gt;"",[3]PDI_DES__C_C_E!$AI25&lt;&gt;0),[3]PDI_DES__C_C_E!$AI25,""),IF($A27="TOTAL",SUM(INDIRECT("U4:U"&amp;ROW()-1)),""))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IF(AND($A27&lt;&gt;"",$A27&lt;&gt;"TOTAL"),IF(AND([3]PDI_DES__C_C_E!$AL25&lt;&gt;"",[3]PDI_DES__C_C_E!$AL25&lt;&gt;0),[3]PDI_DES__C_C_E!$AL25,""),IF($A27="TOTAL",SUM(INDIRECT("W4:W"&amp;ROW()-1)),""))</f>
        <v/>
      </c>
      <c r="X27" s="6" t="str">
        <f ca="1">IF(AND($A27&lt;&gt;"",$A27&lt;&gt;"TOTAL"),IF(AND([3]PDI_DES__C_C_E!$AN25&lt;&gt;"",[3]PDI_DES__C_C_E!$AN25&lt;&gt;0),[3]PDI_DES__C_C_E!$AN25,""),IF($A27="TOTAL",SUM(INDIRECT("X4:X"&amp;ROW()-1)),""))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IF(AND($A27&lt;&gt;"",$A27&lt;&gt;"TOTAL"),IF(AND([3]PDI_DES__C_C_E!$AQ25&lt;&gt;"",[3]PDI_DES__C_C_E!$AQ25&lt;&gt;0),[3]PDI_DES__C_C_E!$AQ25,""),IF($A27="TOTAL",SUM(INDIRECT("Z4:Z"&amp;ROW()-1)),""))</f>
        <v/>
      </c>
      <c r="AA27" s="6" t="str">
        <f ca="1">IF(AND($A27&lt;&gt;"",$A27&lt;&gt;"TOTAL"),IF(AND([3]PDI_DES__C_C_E!$AS25&lt;&gt;"",[3]PDI_DES__C_C_E!$AS25&lt;&gt;0),[3]PDI_DES__C_C_E!$AS25,""),IF($A27="TOTAL",SUM(INDIRECT("AA4:AA"&amp;ROW()-1)),""))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IF(AND($A27&lt;&gt;"",$A27&lt;&gt;"TOTAL"),IF(AND([3]PDI_DES__C_C_E!$AV25&lt;&gt;"",[3]PDI_DES__C_C_E!$AV25&lt;&gt;0),[3]PDI_DES__C_C_E!$AV25,""),IF($A27="TOTAL",SUM(INDIRECT("AC4:AC"&amp;ROW()-1)),""))</f>
        <v/>
      </c>
      <c r="AD27" s="6" t="str">
        <f ca="1">IF(AND($A27&lt;&gt;"",$A27&lt;&gt;"TOTAL"),IF(AND([3]PDI_DES__C_C_E!$AX25&lt;&gt;"",[3]PDI_DES__C_C_E!$AX25&lt;&gt;0),[3]PDI_DES__C_C_E!$AX25,""),IF($A27="TOTAL",SUM(INDIRECT("AD4:AD"&amp;ROW()-1)),""))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IF(AND($A27&lt;&gt;"",$A27&lt;&gt;"TOTAL"),IF(AND([3]PDI_DES__C_C_E!$BA25&lt;&gt;"",[3]PDI_DES__C_C_E!$BA25&lt;&gt;0),[3]PDI_DES__C_C_E!$BA25,""),IF($A27="TOTAL",SUM(INDIRECT("AF4:AF"&amp;ROW()-1)),""))</f>
        <v/>
      </c>
      <c r="AG27" s="6" t="str">
        <f ca="1">IF(AND($A27&lt;&gt;"",$A27&lt;&gt;"TOTAL"),IF(AND([3]PDI_DES__C_C_E!$BC25&lt;&gt;"",[3]PDI_DES__C_C_E!$BC25&lt;&gt;0),[3]PDI_DES__C_C_E!$BC25,""),IF($A27="TOTAL",SUM(INDIRECT("AG4:AG"&amp;ROW()-1)),""))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IF(AND($A27&lt;&gt;"",$A27&lt;&gt;"TOTAL"),IF(AND([3]PDI_DES__C_C_E!$BF25&lt;&gt;"",[3]PDI_DES__C_C_E!$BF25&lt;&gt;0),[3]PDI_DES__C_C_E!$BF25,""),IF($A27="TOTAL",SUM(INDIRECT("AI4:AI"&amp;ROW()-1)),""))</f>
        <v/>
      </c>
      <c r="AJ27" s="6" t="str">
        <f ca="1">IF(AND($A27&lt;&gt;"",$A27&lt;&gt;"TOTAL"),IF(AND([3]PDI_DES__C_C_E!$BH25&lt;&gt;"",[3]PDI_DES__C_C_E!$BH25&lt;&gt;0),[3]PDI_DES__C_C_E!$BH25,""),IF($A27="TOTAL",SUM(INDIRECT("AJ4:AJ"&amp;ROW()-1)),""))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IF(AND($A27&lt;&gt;"",$A27&lt;&gt;"TOTAL"),IF(AND([3]PDI_DES__C_C_E!$BK25&lt;&gt;"",[3]PDI_DES__C_C_E!$BK25&lt;&gt;0),[3]PDI_DES__C_C_E!$BK25,""),IF($A27="TOTAL",SUM(INDIRECT("AL4:AL"&amp;ROW()-1)),""))</f>
        <v/>
      </c>
      <c r="AM27" s="6" t="str">
        <f ca="1">IF(AND($A27&lt;&gt;"",$A27&lt;&gt;"TOTAL"),IF(AND([3]PDI_DES__C_C_E!$BM25&lt;&gt;"",[3]PDI_DES__C_C_E!$BM25&lt;&gt;0),[3]PDI_DES__C_C_E!$BM25,""),IF($A27="TOTAL",SUM(INDIRECT("AM4:AM"&amp;ROW()-1)),""))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IF(AND($A27&lt;&gt;"",$A27&lt;&gt;"TOTAL"),IF(AND([3]PDI_DES__C_C_E!$BP25&lt;&gt;"",[3]PDI_DES__C_C_E!$BP25&lt;&gt;0),[3]PDI_DES__C_C_E!$BP25,""),IF($A27="TOTAL",SUM(INDIRECT("AO4:AO"&amp;ROW()-1)),""))</f>
        <v/>
      </c>
      <c r="AP27" s="6" t="str">
        <f ca="1">IF(AND($A27&lt;&gt;"",$A27&lt;&gt;"TOTAL"),IF(AND([3]PDI_DES__C_C_E!$BR25&lt;&gt;"",[3]PDI_DES__C_C_E!$BR25&lt;&gt;0),[3]PDI_DES__C_C_E!$BR25,""),IF($A27="TOTAL",SUM(INDIRECT("AP4:AP"&amp;ROW()-1)),""))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IF(AND($A27&lt;&gt;"",$A27&lt;&gt;"TOTAL"),IF(AND([3]PDI_DES__C_C_E!$BU25&lt;&gt;"",[3]PDI_DES__C_C_E!$BU25&lt;&gt;0),[3]PDI_DES__C_C_E!$BU25,""),IF($A27="TOTAL",SUM(INDIRECT("AR4:AR"&amp;ROW()-1)),""))</f>
        <v/>
      </c>
      <c r="AS27" s="6" t="str">
        <f ca="1">IF(AND($A27&lt;&gt;"",$A27&lt;&gt;"TOTAL"),IF(AND([3]PDI_DES__C_C_E!$BW25&lt;&gt;"",[3]PDI_DES__C_C_E!$BW25&lt;&gt;0),[3]PDI_DES__C_C_E!$BW25,""),IF($A27="TOTAL",SUM(INDIRECT("AS4:AS"&amp;ROW()-1)),""))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IF(AND($A27&lt;&gt;"",$A27&lt;&gt;"TOTAL"),IF(AND([3]PDI_DES__C_C_E!$BZ25&lt;&gt;"",[3]PDI_DES__C_C_E!$BZ25&lt;&gt;0),[3]PDI_DES__C_C_E!$BZ25,""),IF($A27="TOTAL",SUM(INDIRECT("AU4:AU"&amp;ROW()-1)),""))</f>
        <v/>
      </c>
      <c r="AV27" s="6" t="str">
        <f ca="1">IF(AND($A27&lt;&gt;"",$A27&lt;&gt;"TOTAL"),IF(AND([3]PDI_DES__C_C_E!$CB25&lt;&gt;"",[3]PDI_DES__C_C_E!$CB25&lt;&gt;0),[3]PDI_DES__C_C_E!$CB25,""),IF($A27="TOTAL",SUM(INDIRECT("AV4:AV"&amp;ROW()-1)),""))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IF(AND($A27&lt;&gt;"",$A27&lt;&gt;"TOTAL"),IF(AND([3]PDI_DES__C_C_E!$CE25&lt;&gt;"",[3]PDI_DES__C_C_E!$CE25&lt;&gt;0),[3]PDI_DES__C_C_E!$CE25,""),IF($A27="TOTAL",SUM(INDIRECT("AX4:AX"&amp;ROW()-1)),""))</f>
        <v/>
      </c>
      <c r="AY27" s="6" t="str">
        <f ca="1">IF(AND($A27&lt;&gt;"",$A27&lt;&gt;"TOTAL"),IF(AND([3]PDI_DES__C_C_E!$CG25&lt;&gt;"",[3]PDI_DES__C_C_E!$CG25&lt;&gt;0),[3]PDI_DES__C_C_E!$CG25,""),IF($A27="TOTAL",SUM(INDIRECT("AY4:AY"&amp;ROW()-1)),""))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IF(AND($A27&lt;&gt;"",$A27&lt;&gt;"TOTAL"),IF(AND([3]PDI_DES__C_C_E!$CJ25&lt;&gt;"",[3]PDI_DES__C_C_E!$CJ25&lt;&gt;0),[3]PDI_DES__C_C_E!$CJ25,""),IF($A27="TOTAL",SUM(INDIRECT("BA4:BA"&amp;ROW()-1)),""))</f>
        <v/>
      </c>
      <c r="BB27" s="6" t="str">
        <f ca="1">IF(AND($A27&lt;&gt;"",$A27&lt;&gt;"TOTAL"),IF(AND([3]PDI_DES__C_C_E!$CL25&lt;&gt;"",[3]PDI_DES__C_C_E!$CL25&lt;&gt;0),[3]PDI_DES__C_C_E!$CL25,""),IF($A27="TOTAL",SUM(INDIRECT("BB4:BB"&amp;ROW()-1)),""))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IF(AND($A27&lt;&gt;"",$A27&lt;&gt;"TOTAL"),IF(AND([3]PDI_DES__C_C_E!$CO25&lt;&gt;"",[3]PDI_DES__C_C_E!$CO25&lt;&gt;0),[3]PDI_DES__C_C_E!$CO25,""),IF($A27="TOTAL",SUM(INDIRECT("BD4:BD"&amp;ROW()-1)),""))</f>
        <v/>
      </c>
      <c r="BE27" s="6" t="str">
        <f ca="1">IF(AND($A27&lt;&gt;"",$A27&lt;&gt;"TOTAL"),IF(AND([3]PDI_DES__C_C_E!$CQ25&lt;&gt;"",[3]PDI_DES__C_C_E!$CQ25&lt;&gt;0),[3]PDI_DES__C_C_E!$CQ25,""),IF($A27="TOTAL",SUM(INDIRECT("BE4:BE"&amp;ROW()-1)),""))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IF([3]PDI_DES__C_C_E!$B26&lt;&gt;"",[3]PDI_DES__C_C_E!$B26,IF(AND([3]PDI_DES__C_C_E!$B26="",[3]PDI_DES__C_C_E!$B27="",[3]PDI_DES__C_C_E!$B25=""),"","TOTAL"))</f>
        <v/>
      </c>
      <c r="B28" s="6" t="str">
        <f ca="1">IF(AND($A28&lt;&gt;"",$A28&lt;&gt;"TOTAL"),IF(AND([3]PDI_DES__C_C_E!$C26&lt;&gt;"",[3]PDI_DES__C_C_E!$C26&lt;&gt;0),[3]PDI_DES__C_C_E!$C26,""),IF($A28="TOTAL",SUM(INDIRECT("B4:B"&amp;ROW()-1)),""))</f>
        <v/>
      </c>
      <c r="C28" s="6" t="str">
        <f ca="1">IF(AND($A28&lt;&gt;"",$A28&lt;&gt;"TOTAL"),IF(AND([3]PDI_DES__C_C_E!$E26&lt;&gt;"",[3]PDI_DES__C_C_E!$E26&lt;&gt;0),[3]PDI_DES__C_C_E!$E26,""),IF($A28="TOTAL",SUM(INDIRECT("C4:C"&amp;ROW()-1)),""))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IF(AND($A28&lt;&gt;"",$A28&lt;&gt;"TOTAL"),IF(AND([3]PDI_DES__C_C_E!$H26&lt;&gt;"",[3]PDI_DES__C_C_E!$H26&lt;&gt;0),[3]PDI_DES__C_C_E!$H26,""),IF($A28="TOTAL",SUM(INDIRECT("E4:E"&amp;ROW()-1)),""))</f>
        <v/>
      </c>
      <c r="F28" s="6" t="str">
        <f ca="1">IF(AND($A28&lt;&gt;"",$A28&lt;&gt;"TOTAL"),IF(AND([3]PDI_DES__C_C_E!$J26&lt;&gt;"",[3]PDI_DES__C_C_E!$J26&lt;&gt;0),[3]PDI_DES__C_C_E!$J26,""),IF($A28="TOTAL",SUM(INDIRECT("F4:F"&amp;ROW()-1)),""))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IF(AND($A28&lt;&gt;"",$A28&lt;&gt;"TOTAL"),IF(AND([3]PDI_DES__C_C_E!$M26&lt;&gt;"",[3]PDI_DES__C_C_E!$M26&lt;&gt;0),[3]PDI_DES__C_C_E!$M26,""),IF($A28="TOTAL",SUM(INDIRECT("H4:H"&amp;ROW()-1)),""))</f>
        <v/>
      </c>
      <c r="I28" s="6" t="str">
        <f ca="1">IF(AND($A28&lt;&gt;"",$A28&lt;&gt;"TOTAL"),IF(AND([3]PDI_DES__C_C_E!$O26&lt;&gt;"",[3]PDI_DES__C_C_E!$O26&lt;&gt;0),[3]PDI_DES__C_C_E!$O26,""),IF($A28="TOTAL",SUM(INDIRECT("I4:I"&amp;ROW()-1)),""))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IF(AND($A28&lt;&gt;"",$A28&lt;&gt;"TOTAL"),IF(AND([3]PDI_DES__C_C_E!$R26&lt;&gt;"",[3]PDI_DES__C_C_E!$R26&lt;&gt;0),[3]PDI_DES__C_C_E!$R26,""),IF($A28="TOTAL",SUM(INDIRECT("K4:K"&amp;ROW()-1)),""))</f>
        <v/>
      </c>
      <c r="L28" s="6" t="str">
        <f ca="1">IF(AND($A28&lt;&gt;"",$A28&lt;&gt;"TOTAL"),IF(AND([3]PDI_DES__C_C_E!$T26&lt;&gt;"",[3]PDI_DES__C_C_E!$T26&lt;&gt;0),[3]PDI_DES__C_C_E!$T26,""),IF($A28="TOTAL",SUM(INDIRECT("L4:L"&amp;ROW()-1)),""))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IF(AND($A28&lt;&gt;"",$A28&lt;&gt;"TOTAL"),IF(AND([3]PDI_DES__C_C_E!$W26&lt;&gt;"",[3]PDI_DES__C_C_E!$W26&lt;&gt;0),[3]PDI_DES__C_C_E!$W26,""),IF($A28="TOTAL",SUM(INDIRECT("N4:N"&amp;ROW()-1)),""))</f>
        <v/>
      </c>
      <c r="O28" s="6" t="str">
        <f ca="1">IF(AND($A28&lt;&gt;"",$A28&lt;&gt;"TOTAL"),IF(AND([3]PDI_DES__C_C_E!$Y26&lt;&gt;"",[3]PDI_DES__C_C_E!$Y26&lt;&gt;0),[3]PDI_DES__C_C_E!$Y26,""),IF($A28="TOTAL",SUM(INDIRECT("O4:O"&amp;ROW()-1)),""))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IF(AND($A28&lt;&gt;"",$A28&lt;&gt;"TOTAL"),IF(AND([3]PDI_DES__C_C_E!$AB26&lt;&gt;"",[3]PDI_DES__C_C_E!$AB26&lt;&gt;0),[3]PDI_DES__C_C_E!$AB26,""),IF($A28="TOTAL",SUM(INDIRECT("Q4:Q"&amp;ROW()-1)),""))</f>
        <v/>
      </c>
      <c r="R28" s="6" t="str">
        <f ca="1">IF(AND($A28&lt;&gt;"",$A28&lt;&gt;"TOTAL"),IF(AND([3]PDI_DES__C_C_E!$AD26&lt;&gt;"",[3]PDI_DES__C_C_E!$AD26&lt;&gt;0),[3]PDI_DES__C_C_E!$AD26,""),IF($A28="TOTAL",SUM(INDIRECT("R4:R"&amp;ROW()-1)),""))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IF(AND($A28&lt;&gt;"",$A28&lt;&gt;"TOTAL"),IF(AND([3]PDI_DES__C_C_E!$AG26&lt;&gt;"",[3]PDI_DES__C_C_E!$AG26&lt;&gt;0),[3]PDI_DES__C_C_E!$AG26,""),IF($A28="TOTAL",SUM(INDIRECT("T4:T"&amp;ROW()-1)),""))</f>
        <v/>
      </c>
      <c r="U28" s="6" t="str">
        <f ca="1">IF(AND($A28&lt;&gt;"",$A28&lt;&gt;"TOTAL"),IF(AND([3]PDI_DES__C_C_E!$AI26&lt;&gt;"",[3]PDI_DES__C_C_E!$AI26&lt;&gt;0),[3]PDI_DES__C_C_E!$AI26,""),IF($A28="TOTAL",SUM(INDIRECT("U4:U"&amp;ROW()-1)),""))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IF(AND($A28&lt;&gt;"",$A28&lt;&gt;"TOTAL"),IF(AND([3]PDI_DES__C_C_E!$AL26&lt;&gt;"",[3]PDI_DES__C_C_E!$AL26&lt;&gt;0),[3]PDI_DES__C_C_E!$AL26,""),IF($A28="TOTAL",SUM(INDIRECT("W4:W"&amp;ROW()-1)),""))</f>
        <v/>
      </c>
      <c r="X28" s="6" t="str">
        <f ca="1">IF(AND($A28&lt;&gt;"",$A28&lt;&gt;"TOTAL"),IF(AND([3]PDI_DES__C_C_E!$AN26&lt;&gt;"",[3]PDI_DES__C_C_E!$AN26&lt;&gt;0),[3]PDI_DES__C_C_E!$AN26,""),IF($A28="TOTAL",SUM(INDIRECT("X4:X"&amp;ROW()-1)),""))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IF(AND($A28&lt;&gt;"",$A28&lt;&gt;"TOTAL"),IF(AND([3]PDI_DES__C_C_E!$AQ26&lt;&gt;"",[3]PDI_DES__C_C_E!$AQ26&lt;&gt;0),[3]PDI_DES__C_C_E!$AQ26,""),IF($A28="TOTAL",SUM(INDIRECT("Z4:Z"&amp;ROW()-1)),""))</f>
        <v/>
      </c>
      <c r="AA28" s="6" t="str">
        <f ca="1">IF(AND($A28&lt;&gt;"",$A28&lt;&gt;"TOTAL"),IF(AND([3]PDI_DES__C_C_E!$AS26&lt;&gt;"",[3]PDI_DES__C_C_E!$AS26&lt;&gt;0),[3]PDI_DES__C_C_E!$AS26,""),IF($A28="TOTAL",SUM(INDIRECT("AA4:AA"&amp;ROW()-1)),""))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IF(AND($A28&lt;&gt;"",$A28&lt;&gt;"TOTAL"),IF(AND([3]PDI_DES__C_C_E!$AV26&lt;&gt;"",[3]PDI_DES__C_C_E!$AV26&lt;&gt;0),[3]PDI_DES__C_C_E!$AV26,""),IF($A28="TOTAL",SUM(INDIRECT("AC4:AC"&amp;ROW()-1)),""))</f>
        <v/>
      </c>
      <c r="AD28" s="6" t="str">
        <f ca="1">IF(AND($A28&lt;&gt;"",$A28&lt;&gt;"TOTAL"),IF(AND([3]PDI_DES__C_C_E!$AX26&lt;&gt;"",[3]PDI_DES__C_C_E!$AX26&lt;&gt;0),[3]PDI_DES__C_C_E!$AX26,""),IF($A28="TOTAL",SUM(INDIRECT("AD4:AD"&amp;ROW()-1)),""))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IF(AND($A28&lt;&gt;"",$A28&lt;&gt;"TOTAL"),IF(AND([3]PDI_DES__C_C_E!$BA26&lt;&gt;"",[3]PDI_DES__C_C_E!$BA26&lt;&gt;0),[3]PDI_DES__C_C_E!$BA26,""),IF($A28="TOTAL",SUM(INDIRECT("AF4:AF"&amp;ROW()-1)),""))</f>
        <v/>
      </c>
      <c r="AG28" s="6" t="str">
        <f ca="1">IF(AND($A28&lt;&gt;"",$A28&lt;&gt;"TOTAL"),IF(AND([3]PDI_DES__C_C_E!$BC26&lt;&gt;"",[3]PDI_DES__C_C_E!$BC26&lt;&gt;0),[3]PDI_DES__C_C_E!$BC26,""),IF($A28="TOTAL",SUM(INDIRECT("AG4:AG"&amp;ROW()-1)),""))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IF(AND($A28&lt;&gt;"",$A28&lt;&gt;"TOTAL"),IF(AND([3]PDI_DES__C_C_E!$BF26&lt;&gt;"",[3]PDI_DES__C_C_E!$BF26&lt;&gt;0),[3]PDI_DES__C_C_E!$BF26,""),IF($A28="TOTAL",SUM(INDIRECT("AI4:AI"&amp;ROW()-1)),""))</f>
        <v/>
      </c>
      <c r="AJ28" s="6" t="str">
        <f ca="1">IF(AND($A28&lt;&gt;"",$A28&lt;&gt;"TOTAL"),IF(AND([3]PDI_DES__C_C_E!$BH26&lt;&gt;"",[3]PDI_DES__C_C_E!$BH26&lt;&gt;0),[3]PDI_DES__C_C_E!$BH26,""),IF($A28="TOTAL",SUM(INDIRECT("AJ4:AJ"&amp;ROW()-1)),""))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IF(AND($A28&lt;&gt;"",$A28&lt;&gt;"TOTAL"),IF(AND([3]PDI_DES__C_C_E!$BK26&lt;&gt;"",[3]PDI_DES__C_C_E!$BK26&lt;&gt;0),[3]PDI_DES__C_C_E!$BK26,""),IF($A28="TOTAL",SUM(INDIRECT("AL4:AL"&amp;ROW()-1)),""))</f>
        <v/>
      </c>
      <c r="AM28" s="6" t="str">
        <f ca="1">IF(AND($A28&lt;&gt;"",$A28&lt;&gt;"TOTAL"),IF(AND([3]PDI_DES__C_C_E!$BM26&lt;&gt;"",[3]PDI_DES__C_C_E!$BM26&lt;&gt;0),[3]PDI_DES__C_C_E!$BM26,""),IF($A28="TOTAL",SUM(INDIRECT("AM4:AM"&amp;ROW()-1)),""))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IF(AND($A28&lt;&gt;"",$A28&lt;&gt;"TOTAL"),IF(AND([3]PDI_DES__C_C_E!$BP26&lt;&gt;"",[3]PDI_DES__C_C_E!$BP26&lt;&gt;0),[3]PDI_DES__C_C_E!$BP26,""),IF($A28="TOTAL",SUM(INDIRECT("AO4:AO"&amp;ROW()-1)),""))</f>
        <v/>
      </c>
      <c r="AP28" s="6" t="str">
        <f ca="1">IF(AND($A28&lt;&gt;"",$A28&lt;&gt;"TOTAL"),IF(AND([3]PDI_DES__C_C_E!$BR26&lt;&gt;"",[3]PDI_DES__C_C_E!$BR26&lt;&gt;0),[3]PDI_DES__C_C_E!$BR26,""),IF($A28="TOTAL",SUM(INDIRECT("AP4:AP"&amp;ROW()-1)),""))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IF(AND($A28&lt;&gt;"",$A28&lt;&gt;"TOTAL"),IF(AND([3]PDI_DES__C_C_E!$BU26&lt;&gt;"",[3]PDI_DES__C_C_E!$BU26&lt;&gt;0),[3]PDI_DES__C_C_E!$BU26,""),IF($A28="TOTAL",SUM(INDIRECT("AR4:AR"&amp;ROW()-1)),""))</f>
        <v/>
      </c>
      <c r="AS28" s="6" t="str">
        <f ca="1">IF(AND($A28&lt;&gt;"",$A28&lt;&gt;"TOTAL"),IF(AND([3]PDI_DES__C_C_E!$BW26&lt;&gt;"",[3]PDI_DES__C_C_E!$BW26&lt;&gt;0),[3]PDI_DES__C_C_E!$BW26,""),IF($A28="TOTAL",SUM(INDIRECT("AS4:AS"&amp;ROW()-1)),""))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IF(AND($A28&lt;&gt;"",$A28&lt;&gt;"TOTAL"),IF(AND([3]PDI_DES__C_C_E!$BZ26&lt;&gt;"",[3]PDI_DES__C_C_E!$BZ26&lt;&gt;0),[3]PDI_DES__C_C_E!$BZ26,""),IF($A28="TOTAL",SUM(INDIRECT("AU4:AU"&amp;ROW()-1)),""))</f>
        <v/>
      </c>
      <c r="AV28" s="6" t="str">
        <f ca="1">IF(AND($A28&lt;&gt;"",$A28&lt;&gt;"TOTAL"),IF(AND([3]PDI_DES__C_C_E!$CB26&lt;&gt;"",[3]PDI_DES__C_C_E!$CB26&lt;&gt;0),[3]PDI_DES__C_C_E!$CB26,""),IF($A28="TOTAL",SUM(INDIRECT("AV4:AV"&amp;ROW()-1)),""))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IF(AND($A28&lt;&gt;"",$A28&lt;&gt;"TOTAL"),IF(AND([3]PDI_DES__C_C_E!$CE26&lt;&gt;"",[3]PDI_DES__C_C_E!$CE26&lt;&gt;0),[3]PDI_DES__C_C_E!$CE26,""),IF($A28="TOTAL",SUM(INDIRECT("AX4:AX"&amp;ROW()-1)),""))</f>
        <v/>
      </c>
      <c r="AY28" s="6" t="str">
        <f ca="1">IF(AND($A28&lt;&gt;"",$A28&lt;&gt;"TOTAL"),IF(AND([3]PDI_DES__C_C_E!$CG26&lt;&gt;"",[3]PDI_DES__C_C_E!$CG26&lt;&gt;0),[3]PDI_DES__C_C_E!$CG26,""),IF($A28="TOTAL",SUM(INDIRECT("AY4:AY"&amp;ROW()-1)),""))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IF(AND($A28&lt;&gt;"",$A28&lt;&gt;"TOTAL"),IF(AND([3]PDI_DES__C_C_E!$CJ26&lt;&gt;"",[3]PDI_DES__C_C_E!$CJ26&lt;&gt;0),[3]PDI_DES__C_C_E!$CJ26,""),IF($A28="TOTAL",SUM(INDIRECT("BA4:BA"&amp;ROW()-1)),""))</f>
        <v/>
      </c>
      <c r="BB28" s="6" t="str">
        <f ca="1">IF(AND($A28&lt;&gt;"",$A28&lt;&gt;"TOTAL"),IF(AND([3]PDI_DES__C_C_E!$CL26&lt;&gt;"",[3]PDI_DES__C_C_E!$CL26&lt;&gt;0),[3]PDI_DES__C_C_E!$CL26,""),IF($A28="TOTAL",SUM(INDIRECT("BB4:BB"&amp;ROW()-1)),""))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IF(AND($A28&lt;&gt;"",$A28&lt;&gt;"TOTAL"),IF(AND([3]PDI_DES__C_C_E!$CO26&lt;&gt;"",[3]PDI_DES__C_C_E!$CO26&lt;&gt;0),[3]PDI_DES__C_C_E!$CO26,""),IF($A28="TOTAL",SUM(INDIRECT("BD4:BD"&amp;ROW()-1)),""))</f>
        <v/>
      </c>
      <c r="BE28" s="6" t="str">
        <f ca="1">IF(AND($A28&lt;&gt;"",$A28&lt;&gt;"TOTAL"),IF(AND([3]PDI_DES__C_C_E!$CQ26&lt;&gt;"",[3]PDI_DES__C_C_E!$CQ26&lt;&gt;0),[3]PDI_DES__C_C_E!$CQ26,""),IF($A28="TOTAL",SUM(INDIRECT("BE4:BE"&amp;ROW()-1)),""))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IF([3]PDI_DES__C_C_E!$B27&lt;&gt;"",[3]PDI_DES__C_C_E!$B27,IF(AND([3]PDI_DES__C_C_E!$B27="",[3]PDI_DES__C_C_E!$B28="",[3]PDI_DES__C_C_E!$B26=""),"","TOTAL"))</f>
        <v/>
      </c>
      <c r="B29" s="6" t="str">
        <f ca="1">IF(AND($A29&lt;&gt;"",$A29&lt;&gt;"TOTAL"),IF(AND([3]PDI_DES__C_C_E!$C27&lt;&gt;"",[3]PDI_DES__C_C_E!$C27&lt;&gt;0),[3]PDI_DES__C_C_E!$C27,""),IF($A29="TOTAL",SUM(INDIRECT("B4:B"&amp;ROW()-1)),""))</f>
        <v/>
      </c>
      <c r="C29" s="6" t="str">
        <f ca="1">IF(AND($A29&lt;&gt;"",$A29&lt;&gt;"TOTAL"),IF(AND([3]PDI_DES__C_C_E!$E27&lt;&gt;"",[3]PDI_DES__C_C_E!$E27&lt;&gt;0),[3]PDI_DES__C_C_E!$E27,""),IF($A29="TOTAL",SUM(INDIRECT("C4:C"&amp;ROW()-1)),""))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IF(AND($A29&lt;&gt;"",$A29&lt;&gt;"TOTAL"),IF(AND([3]PDI_DES__C_C_E!$H27&lt;&gt;"",[3]PDI_DES__C_C_E!$H27&lt;&gt;0),[3]PDI_DES__C_C_E!$H27,""),IF($A29="TOTAL",SUM(INDIRECT("E4:E"&amp;ROW()-1)),""))</f>
        <v/>
      </c>
      <c r="F29" s="6" t="str">
        <f ca="1">IF(AND($A29&lt;&gt;"",$A29&lt;&gt;"TOTAL"),IF(AND([3]PDI_DES__C_C_E!$J27&lt;&gt;"",[3]PDI_DES__C_C_E!$J27&lt;&gt;0),[3]PDI_DES__C_C_E!$J27,""),IF($A29="TOTAL",SUM(INDIRECT("F4:F"&amp;ROW()-1)),""))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IF(AND($A29&lt;&gt;"",$A29&lt;&gt;"TOTAL"),IF(AND([3]PDI_DES__C_C_E!$M27&lt;&gt;"",[3]PDI_DES__C_C_E!$M27&lt;&gt;0),[3]PDI_DES__C_C_E!$M27,""),IF($A29="TOTAL",SUM(INDIRECT("H4:H"&amp;ROW()-1)),""))</f>
        <v/>
      </c>
      <c r="I29" s="6" t="str">
        <f ca="1">IF(AND($A29&lt;&gt;"",$A29&lt;&gt;"TOTAL"),IF(AND([3]PDI_DES__C_C_E!$O27&lt;&gt;"",[3]PDI_DES__C_C_E!$O27&lt;&gt;0),[3]PDI_DES__C_C_E!$O27,""),IF($A29="TOTAL",SUM(INDIRECT("I4:I"&amp;ROW()-1)),""))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IF(AND($A29&lt;&gt;"",$A29&lt;&gt;"TOTAL"),IF(AND([3]PDI_DES__C_C_E!$R27&lt;&gt;"",[3]PDI_DES__C_C_E!$R27&lt;&gt;0),[3]PDI_DES__C_C_E!$R27,""),IF($A29="TOTAL",SUM(INDIRECT("K4:K"&amp;ROW()-1)),""))</f>
        <v/>
      </c>
      <c r="L29" s="6" t="str">
        <f ca="1">IF(AND($A29&lt;&gt;"",$A29&lt;&gt;"TOTAL"),IF(AND([3]PDI_DES__C_C_E!$T27&lt;&gt;"",[3]PDI_DES__C_C_E!$T27&lt;&gt;0),[3]PDI_DES__C_C_E!$T27,""),IF($A29="TOTAL",SUM(INDIRECT("L4:L"&amp;ROW()-1)),""))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IF(AND($A29&lt;&gt;"",$A29&lt;&gt;"TOTAL"),IF(AND([3]PDI_DES__C_C_E!$W27&lt;&gt;"",[3]PDI_DES__C_C_E!$W27&lt;&gt;0),[3]PDI_DES__C_C_E!$W27,""),IF($A29="TOTAL",SUM(INDIRECT("N4:N"&amp;ROW()-1)),""))</f>
        <v/>
      </c>
      <c r="O29" s="6" t="str">
        <f ca="1">IF(AND($A29&lt;&gt;"",$A29&lt;&gt;"TOTAL"),IF(AND([3]PDI_DES__C_C_E!$Y27&lt;&gt;"",[3]PDI_DES__C_C_E!$Y27&lt;&gt;0),[3]PDI_DES__C_C_E!$Y27,""),IF($A29="TOTAL",SUM(INDIRECT("O4:O"&amp;ROW()-1)),""))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IF(AND($A29&lt;&gt;"",$A29&lt;&gt;"TOTAL"),IF(AND([3]PDI_DES__C_C_E!$AB27&lt;&gt;"",[3]PDI_DES__C_C_E!$AB27&lt;&gt;0),[3]PDI_DES__C_C_E!$AB27,""),IF($A29="TOTAL",SUM(INDIRECT("Q4:Q"&amp;ROW()-1)),""))</f>
        <v/>
      </c>
      <c r="R29" s="6" t="str">
        <f ca="1">IF(AND($A29&lt;&gt;"",$A29&lt;&gt;"TOTAL"),IF(AND([3]PDI_DES__C_C_E!$AD27&lt;&gt;"",[3]PDI_DES__C_C_E!$AD27&lt;&gt;0),[3]PDI_DES__C_C_E!$AD27,""),IF($A29="TOTAL",SUM(INDIRECT("R4:R"&amp;ROW()-1)),""))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IF(AND($A29&lt;&gt;"",$A29&lt;&gt;"TOTAL"),IF(AND([3]PDI_DES__C_C_E!$AG27&lt;&gt;"",[3]PDI_DES__C_C_E!$AG27&lt;&gt;0),[3]PDI_DES__C_C_E!$AG27,""),IF($A29="TOTAL",SUM(INDIRECT("T4:T"&amp;ROW()-1)),""))</f>
        <v/>
      </c>
      <c r="U29" s="6" t="str">
        <f ca="1">IF(AND($A29&lt;&gt;"",$A29&lt;&gt;"TOTAL"),IF(AND([3]PDI_DES__C_C_E!$AI27&lt;&gt;"",[3]PDI_DES__C_C_E!$AI27&lt;&gt;0),[3]PDI_DES__C_C_E!$AI27,""),IF($A29="TOTAL",SUM(INDIRECT("U4:U"&amp;ROW()-1)),""))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IF(AND($A29&lt;&gt;"",$A29&lt;&gt;"TOTAL"),IF(AND([3]PDI_DES__C_C_E!$AL27&lt;&gt;"",[3]PDI_DES__C_C_E!$AL27&lt;&gt;0),[3]PDI_DES__C_C_E!$AL27,""),IF($A29="TOTAL",SUM(INDIRECT("W4:W"&amp;ROW()-1)),""))</f>
        <v/>
      </c>
      <c r="X29" s="6" t="str">
        <f ca="1">IF(AND($A29&lt;&gt;"",$A29&lt;&gt;"TOTAL"),IF(AND([3]PDI_DES__C_C_E!$AN27&lt;&gt;"",[3]PDI_DES__C_C_E!$AN27&lt;&gt;0),[3]PDI_DES__C_C_E!$AN27,""),IF($A29="TOTAL",SUM(INDIRECT("X4:X"&amp;ROW()-1)),""))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IF(AND($A29&lt;&gt;"",$A29&lt;&gt;"TOTAL"),IF(AND([3]PDI_DES__C_C_E!$AQ27&lt;&gt;"",[3]PDI_DES__C_C_E!$AQ27&lt;&gt;0),[3]PDI_DES__C_C_E!$AQ27,""),IF($A29="TOTAL",SUM(INDIRECT("Z4:Z"&amp;ROW()-1)),""))</f>
        <v/>
      </c>
      <c r="AA29" s="6" t="str">
        <f ca="1">IF(AND($A29&lt;&gt;"",$A29&lt;&gt;"TOTAL"),IF(AND([3]PDI_DES__C_C_E!$AS27&lt;&gt;"",[3]PDI_DES__C_C_E!$AS27&lt;&gt;0),[3]PDI_DES__C_C_E!$AS27,""),IF($A29="TOTAL",SUM(INDIRECT("AA4:AA"&amp;ROW()-1)),""))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IF(AND($A29&lt;&gt;"",$A29&lt;&gt;"TOTAL"),IF(AND([3]PDI_DES__C_C_E!$AV27&lt;&gt;"",[3]PDI_DES__C_C_E!$AV27&lt;&gt;0),[3]PDI_DES__C_C_E!$AV27,""),IF($A29="TOTAL",SUM(INDIRECT("AC4:AC"&amp;ROW()-1)),""))</f>
        <v/>
      </c>
      <c r="AD29" s="6" t="str">
        <f ca="1">IF(AND($A29&lt;&gt;"",$A29&lt;&gt;"TOTAL"),IF(AND([3]PDI_DES__C_C_E!$AX27&lt;&gt;"",[3]PDI_DES__C_C_E!$AX27&lt;&gt;0),[3]PDI_DES__C_C_E!$AX27,""),IF($A29="TOTAL",SUM(INDIRECT("AD4:AD"&amp;ROW()-1)),""))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IF(AND($A29&lt;&gt;"",$A29&lt;&gt;"TOTAL"),IF(AND([3]PDI_DES__C_C_E!$BA27&lt;&gt;"",[3]PDI_DES__C_C_E!$BA27&lt;&gt;0),[3]PDI_DES__C_C_E!$BA27,""),IF($A29="TOTAL",SUM(INDIRECT("AF4:AF"&amp;ROW()-1)),""))</f>
        <v/>
      </c>
      <c r="AG29" s="6" t="str">
        <f ca="1">IF(AND($A29&lt;&gt;"",$A29&lt;&gt;"TOTAL"),IF(AND([3]PDI_DES__C_C_E!$BC27&lt;&gt;"",[3]PDI_DES__C_C_E!$BC27&lt;&gt;0),[3]PDI_DES__C_C_E!$BC27,""),IF($A29="TOTAL",SUM(INDIRECT("AG4:AG"&amp;ROW()-1)),""))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IF(AND($A29&lt;&gt;"",$A29&lt;&gt;"TOTAL"),IF(AND([3]PDI_DES__C_C_E!$BF27&lt;&gt;"",[3]PDI_DES__C_C_E!$BF27&lt;&gt;0),[3]PDI_DES__C_C_E!$BF27,""),IF($A29="TOTAL",SUM(INDIRECT("AI4:AI"&amp;ROW()-1)),""))</f>
        <v/>
      </c>
      <c r="AJ29" s="6" t="str">
        <f ca="1">IF(AND($A29&lt;&gt;"",$A29&lt;&gt;"TOTAL"),IF(AND([3]PDI_DES__C_C_E!$BH27&lt;&gt;"",[3]PDI_DES__C_C_E!$BH27&lt;&gt;0),[3]PDI_DES__C_C_E!$BH27,""),IF($A29="TOTAL",SUM(INDIRECT("AJ4:AJ"&amp;ROW()-1)),""))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IF(AND($A29&lt;&gt;"",$A29&lt;&gt;"TOTAL"),IF(AND([3]PDI_DES__C_C_E!$BK27&lt;&gt;"",[3]PDI_DES__C_C_E!$BK27&lt;&gt;0),[3]PDI_DES__C_C_E!$BK27,""),IF($A29="TOTAL",SUM(INDIRECT("AL4:AL"&amp;ROW()-1)),""))</f>
        <v/>
      </c>
      <c r="AM29" s="6" t="str">
        <f ca="1">IF(AND($A29&lt;&gt;"",$A29&lt;&gt;"TOTAL"),IF(AND([3]PDI_DES__C_C_E!$BM27&lt;&gt;"",[3]PDI_DES__C_C_E!$BM27&lt;&gt;0),[3]PDI_DES__C_C_E!$BM27,""),IF($A29="TOTAL",SUM(INDIRECT("AM4:AM"&amp;ROW()-1)),""))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IF(AND($A29&lt;&gt;"",$A29&lt;&gt;"TOTAL"),IF(AND([3]PDI_DES__C_C_E!$BP27&lt;&gt;"",[3]PDI_DES__C_C_E!$BP27&lt;&gt;0),[3]PDI_DES__C_C_E!$BP27,""),IF($A29="TOTAL",SUM(INDIRECT("AO4:AO"&amp;ROW()-1)),""))</f>
        <v/>
      </c>
      <c r="AP29" s="6" t="str">
        <f ca="1">IF(AND($A29&lt;&gt;"",$A29&lt;&gt;"TOTAL"),IF(AND([3]PDI_DES__C_C_E!$BR27&lt;&gt;"",[3]PDI_DES__C_C_E!$BR27&lt;&gt;0),[3]PDI_DES__C_C_E!$BR27,""),IF($A29="TOTAL",SUM(INDIRECT("AP4:AP"&amp;ROW()-1)),""))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IF(AND($A29&lt;&gt;"",$A29&lt;&gt;"TOTAL"),IF(AND([3]PDI_DES__C_C_E!$BU27&lt;&gt;"",[3]PDI_DES__C_C_E!$BU27&lt;&gt;0),[3]PDI_DES__C_C_E!$BU27,""),IF($A29="TOTAL",SUM(INDIRECT("AR4:AR"&amp;ROW()-1)),""))</f>
        <v/>
      </c>
      <c r="AS29" s="6" t="str">
        <f ca="1">IF(AND($A29&lt;&gt;"",$A29&lt;&gt;"TOTAL"),IF(AND([3]PDI_DES__C_C_E!$BW27&lt;&gt;"",[3]PDI_DES__C_C_E!$BW27&lt;&gt;0),[3]PDI_DES__C_C_E!$BW27,""),IF($A29="TOTAL",SUM(INDIRECT("AS4:AS"&amp;ROW()-1)),""))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IF(AND($A29&lt;&gt;"",$A29&lt;&gt;"TOTAL"),IF(AND([3]PDI_DES__C_C_E!$BZ27&lt;&gt;"",[3]PDI_DES__C_C_E!$BZ27&lt;&gt;0),[3]PDI_DES__C_C_E!$BZ27,""),IF($A29="TOTAL",SUM(INDIRECT("AU4:AU"&amp;ROW()-1)),""))</f>
        <v/>
      </c>
      <c r="AV29" s="6" t="str">
        <f ca="1">IF(AND($A29&lt;&gt;"",$A29&lt;&gt;"TOTAL"),IF(AND([3]PDI_DES__C_C_E!$CB27&lt;&gt;"",[3]PDI_DES__C_C_E!$CB27&lt;&gt;0),[3]PDI_DES__C_C_E!$CB27,""),IF($A29="TOTAL",SUM(INDIRECT("AV4:AV"&amp;ROW()-1)),""))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IF(AND($A29&lt;&gt;"",$A29&lt;&gt;"TOTAL"),IF(AND([3]PDI_DES__C_C_E!$CE27&lt;&gt;"",[3]PDI_DES__C_C_E!$CE27&lt;&gt;0),[3]PDI_DES__C_C_E!$CE27,""),IF($A29="TOTAL",SUM(INDIRECT("AX4:AX"&amp;ROW()-1)),""))</f>
        <v/>
      </c>
      <c r="AY29" s="6" t="str">
        <f ca="1">IF(AND($A29&lt;&gt;"",$A29&lt;&gt;"TOTAL"),IF(AND([3]PDI_DES__C_C_E!$CG27&lt;&gt;"",[3]PDI_DES__C_C_E!$CG27&lt;&gt;0),[3]PDI_DES__C_C_E!$CG27,""),IF($A29="TOTAL",SUM(INDIRECT("AY4:AY"&amp;ROW()-1)),""))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IF(AND($A29&lt;&gt;"",$A29&lt;&gt;"TOTAL"),IF(AND([3]PDI_DES__C_C_E!$CJ27&lt;&gt;"",[3]PDI_DES__C_C_E!$CJ27&lt;&gt;0),[3]PDI_DES__C_C_E!$CJ27,""),IF($A29="TOTAL",SUM(INDIRECT("BA4:BA"&amp;ROW()-1)),""))</f>
        <v/>
      </c>
      <c r="BB29" s="6" t="str">
        <f ca="1">IF(AND($A29&lt;&gt;"",$A29&lt;&gt;"TOTAL"),IF(AND([3]PDI_DES__C_C_E!$CL27&lt;&gt;"",[3]PDI_DES__C_C_E!$CL27&lt;&gt;0),[3]PDI_DES__C_C_E!$CL27,""),IF($A29="TOTAL",SUM(INDIRECT("BB4:BB"&amp;ROW()-1)),""))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IF(AND($A29&lt;&gt;"",$A29&lt;&gt;"TOTAL"),IF(AND([3]PDI_DES__C_C_E!$CO27&lt;&gt;"",[3]PDI_DES__C_C_E!$CO27&lt;&gt;0),[3]PDI_DES__C_C_E!$CO27,""),IF($A29="TOTAL",SUM(INDIRECT("BD4:BD"&amp;ROW()-1)),""))</f>
        <v/>
      </c>
      <c r="BE29" s="6" t="str">
        <f ca="1">IF(AND($A29&lt;&gt;"",$A29&lt;&gt;"TOTAL"),IF(AND([3]PDI_DES__C_C_E!$CQ27&lt;&gt;"",[3]PDI_DES__C_C_E!$CQ27&lt;&gt;0),[3]PDI_DES__C_C_E!$CQ27,""),IF($A29="TOTAL",SUM(INDIRECT("BE4:BE"&amp;ROW()-1)),""))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IF([3]PDI_DES__C_C_E!$B28&lt;&gt;"",[3]PDI_DES__C_C_E!$B28,IF(AND([3]PDI_DES__C_C_E!$B28="",[3]PDI_DES__C_C_E!$B29="",[3]PDI_DES__C_C_E!$B27=""),"","TOTAL"))</f>
        <v/>
      </c>
      <c r="B30" s="6" t="str">
        <f ca="1">IF(AND($A30&lt;&gt;"",$A30&lt;&gt;"TOTAL"),IF(AND([3]PDI_DES__C_C_E!$C28&lt;&gt;"",[3]PDI_DES__C_C_E!$C28&lt;&gt;0),[3]PDI_DES__C_C_E!$C28,""),IF($A30="TOTAL",SUM(INDIRECT("B4:B"&amp;ROW()-1)),""))</f>
        <v/>
      </c>
      <c r="C30" s="6" t="str">
        <f ca="1">IF(AND($A30&lt;&gt;"",$A30&lt;&gt;"TOTAL"),IF(AND([3]PDI_DES__C_C_E!$E28&lt;&gt;"",[3]PDI_DES__C_C_E!$E28&lt;&gt;0),[3]PDI_DES__C_C_E!$E28,""),IF($A30="TOTAL",SUM(INDIRECT("C4:C"&amp;ROW()-1)),""))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IF(AND($A30&lt;&gt;"",$A30&lt;&gt;"TOTAL"),IF(AND([3]PDI_DES__C_C_E!$H28&lt;&gt;"",[3]PDI_DES__C_C_E!$H28&lt;&gt;0),[3]PDI_DES__C_C_E!$H28,""),IF($A30="TOTAL",SUM(INDIRECT("E4:E"&amp;ROW()-1)),""))</f>
        <v/>
      </c>
      <c r="F30" s="6" t="str">
        <f ca="1">IF(AND($A30&lt;&gt;"",$A30&lt;&gt;"TOTAL"),IF(AND([3]PDI_DES__C_C_E!$J28&lt;&gt;"",[3]PDI_DES__C_C_E!$J28&lt;&gt;0),[3]PDI_DES__C_C_E!$J28,""),IF($A30="TOTAL",SUM(INDIRECT("F4:F"&amp;ROW()-1)),""))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IF(AND($A30&lt;&gt;"",$A30&lt;&gt;"TOTAL"),IF(AND([3]PDI_DES__C_C_E!$M28&lt;&gt;"",[3]PDI_DES__C_C_E!$M28&lt;&gt;0),[3]PDI_DES__C_C_E!$M28,""),IF($A30="TOTAL",SUM(INDIRECT("H4:H"&amp;ROW()-1)),""))</f>
        <v/>
      </c>
      <c r="I30" s="6" t="str">
        <f ca="1">IF(AND($A30&lt;&gt;"",$A30&lt;&gt;"TOTAL"),IF(AND([3]PDI_DES__C_C_E!$O28&lt;&gt;"",[3]PDI_DES__C_C_E!$O28&lt;&gt;0),[3]PDI_DES__C_C_E!$O28,""),IF($A30="TOTAL",SUM(INDIRECT("I4:I"&amp;ROW()-1)),""))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IF(AND($A30&lt;&gt;"",$A30&lt;&gt;"TOTAL"),IF(AND([3]PDI_DES__C_C_E!$R28&lt;&gt;"",[3]PDI_DES__C_C_E!$R28&lt;&gt;0),[3]PDI_DES__C_C_E!$R28,""),IF($A30="TOTAL",SUM(INDIRECT("K4:K"&amp;ROW()-1)),""))</f>
        <v/>
      </c>
      <c r="L30" s="6" t="str">
        <f ca="1">IF(AND($A30&lt;&gt;"",$A30&lt;&gt;"TOTAL"),IF(AND([3]PDI_DES__C_C_E!$T28&lt;&gt;"",[3]PDI_DES__C_C_E!$T28&lt;&gt;0),[3]PDI_DES__C_C_E!$T28,""),IF($A30="TOTAL",SUM(INDIRECT("L4:L"&amp;ROW()-1)),""))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IF(AND($A30&lt;&gt;"",$A30&lt;&gt;"TOTAL"),IF(AND([3]PDI_DES__C_C_E!$W28&lt;&gt;"",[3]PDI_DES__C_C_E!$W28&lt;&gt;0),[3]PDI_DES__C_C_E!$W28,""),IF($A30="TOTAL",SUM(INDIRECT("N4:N"&amp;ROW()-1)),""))</f>
        <v/>
      </c>
      <c r="O30" s="6" t="str">
        <f ca="1">IF(AND($A30&lt;&gt;"",$A30&lt;&gt;"TOTAL"),IF(AND([3]PDI_DES__C_C_E!$Y28&lt;&gt;"",[3]PDI_DES__C_C_E!$Y28&lt;&gt;0),[3]PDI_DES__C_C_E!$Y28,""),IF($A30="TOTAL",SUM(INDIRECT("O4:O"&amp;ROW()-1)),""))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IF(AND($A30&lt;&gt;"",$A30&lt;&gt;"TOTAL"),IF(AND([3]PDI_DES__C_C_E!$AB28&lt;&gt;"",[3]PDI_DES__C_C_E!$AB28&lt;&gt;0),[3]PDI_DES__C_C_E!$AB28,""),IF($A30="TOTAL",SUM(INDIRECT("Q4:Q"&amp;ROW()-1)),""))</f>
        <v/>
      </c>
      <c r="R30" s="6" t="str">
        <f ca="1">IF(AND($A30&lt;&gt;"",$A30&lt;&gt;"TOTAL"),IF(AND([3]PDI_DES__C_C_E!$AD28&lt;&gt;"",[3]PDI_DES__C_C_E!$AD28&lt;&gt;0),[3]PDI_DES__C_C_E!$AD28,""),IF($A30="TOTAL",SUM(INDIRECT("R4:R"&amp;ROW()-1)),""))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IF(AND($A30&lt;&gt;"",$A30&lt;&gt;"TOTAL"),IF(AND([3]PDI_DES__C_C_E!$AG28&lt;&gt;"",[3]PDI_DES__C_C_E!$AG28&lt;&gt;0),[3]PDI_DES__C_C_E!$AG28,""),IF($A30="TOTAL",SUM(INDIRECT("T4:T"&amp;ROW()-1)),""))</f>
        <v/>
      </c>
      <c r="U30" s="6" t="str">
        <f ca="1">IF(AND($A30&lt;&gt;"",$A30&lt;&gt;"TOTAL"),IF(AND([3]PDI_DES__C_C_E!$AI28&lt;&gt;"",[3]PDI_DES__C_C_E!$AI28&lt;&gt;0),[3]PDI_DES__C_C_E!$AI28,""),IF($A30="TOTAL",SUM(INDIRECT("U4:U"&amp;ROW()-1)),""))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IF(AND($A30&lt;&gt;"",$A30&lt;&gt;"TOTAL"),IF(AND([3]PDI_DES__C_C_E!$AL28&lt;&gt;"",[3]PDI_DES__C_C_E!$AL28&lt;&gt;0),[3]PDI_DES__C_C_E!$AL28,""),IF($A30="TOTAL",SUM(INDIRECT("W4:W"&amp;ROW()-1)),""))</f>
        <v/>
      </c>
      <c r="X30" s="6" t="str">
        <f ca="1">IF(AND($A30&lt;&gt;"",$A30&lt;&gt;"TOTAL"),IF(AND([3]PDI_DES__C_C_E!$AN28&lt;&gt;"",[3]PDI_DES__C_C_E!$AN28&lt;&gt;0),[3]PDI_DES__C_C_E!$AN28,""),IF($A30="TOTAL",SUM(INDIRECT("X4:X"&amp;ROW()-1)),""))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IF(AND($A30&lt;&gt;"",$A30&lt;&gt;"TOTAL"),IF(AND([3]PDI_DES__C_C_E!$AQ28&lt;&gt;"",[3]PDI_DES__C_C_E!$AQ28&lt;&gt;0),[3]PDI_DES__C_C_E!$AQ28,""),IF($A30="TOTAL",SUM(INDIRECT("Z4:Z"&amp;ROW()-1)),""))</f>
        <v/>
      </c>
      <c r="AA30" s="6" t="str">
        <f ca="1">IF(AND($A30&lt;&gt;"",$A30&lt;&gt;"TOTAL"),IF(AND([3]PDI_DES__C_C_E!$AS28&lt;&gt;"",[3]PDI_DES__C_C_E!$AS28&lt;&gt;0),[3]PDI_DES__C_C_E!$AS28,""),IF($A30="TOTAL",SUM(INDIRECT("AA4:AA"&amp;ROW()-1)),""))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IF(AND($A30&lt;&gt;"",$A30&lt;&gt;"TOTAL"),IF(AND([3]PDI_DES__C_C_E!$AV28&lt;&gt;"",[3]PDI_DES__C_C_E!$AV28&lt;&gt;0),[3]PDI_DES__C_C_E!$AV28,""),IF($A30="TOTAL",SUM(INDIRECT("AC4:AC"&amp;ROW()-1)),""))</f>
        <v/>
      </c>
      <c r="AD30" s="6" t="str">
        <f ca="1">IF(AND($A30&lt;&gt;"",$A30&lt;&gt;"TOTAL"),IF(AND([3]PDI_DES__C_C_E!$AX28&lt;&gt;"",[3]PDI_DES__C_C_E!$AX28&lt;&gt;0),[3]PDI_DES__C_C_E!$AX28,""),IF($A30="TOTAL",SUM(INDIRECT("AD4:AD"&amp;ROW()-1)),""))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IF(AND($A30&lt;&gt;"",$A30&lt;&gt;"TOTAL"),IF(AND([3]PDI_DES__C_C_E!$BA28&lt;&gt;"",[3]PDI_DES__C_C_E!$BA28&lt;&gt;0),[3]PDI_DES__C_C_E!$BA28,""),IF($A30="TOTAL",SUM(INDIRECT("AF4:AF"&amp;ROW()-1)),""))</f>
        <v/>
      </c>
      <c r="AG30" s="6" t="str">
        <f ca="1">IF(AND($A30&lt;&gt;"",$A30&lt;&gt;"TOTAL"),IF(AND([3]PDI_DES__C_C_E!$BC28&lt;&gt;"",[3]PDI_DES__C_C_E!$BC28&lt;&gt;0),[3]PDI_DES__C_C_E!$BC28,""),IF($A30="TOTAL",SUM(INDIRECT("AG4:AG"&amp;ROW()-1)),""))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IF(AND($A30&lt;&gt;"",$A30&lt;&gt;"TOTAL"),IF(AND([3]PDI_DES__C_C_E!$BF28&lt;&gt;"",[3]PDI_DES__C_C_E!$BF28&lt;&gt;0),[3]PDI_DES__C_C_E!$BF28,""),IF($A30="TOTAL",SUM(INDIRECT("AI4:AI"&amp;ROW()-1)),""))</f>
        <v/>
      </c>
      <c r="AJ30" s="6" t="str">
        <f ca="1">IF(AND($A30&lt;&gt;"",$A30&lt;&gt;"TOTAL"),IF(AND([3]PDI_DES__C_C_E!$BH28&lt;&gt;"",[3]PDI_DES__C_C_E!$BH28&lt;&gt;0),[3]PDI_DES__C_C_E!$BH28,""),IF($A30="TOTAL",SUM(INDIRECT("AJ4:AJ"&amp;ROW()-1)),""))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IF(AND($A30&lt;&gt;"",$A30&lt;&gt;"TOTAL"),IF(AND([3]PDI_DES__C_C_E!$BK28&lt;&gt;"",[3]PDI_DES__C_C_E!$BK28&lt;&gt;0),[3]PDI_DES__C_C_E!$BK28,""),IF($A30="TOTAL",SUM(INDIRECT("AL4:AL"&amp;ROW()-1)),""))</f>
        <v/>
      </c>
      <c r="AM30" s="6" t="str">
        <f ca="1">IF(AND($A30&lt;&gt;"",$A30&lt;&gt;"TOTAL"),IF(AND([3]PDI_DES__C_C_E!$BM28&lt;&gt;"",[3]PDI_DES__C_C_E!$BM28&lt;&gt;0),[3]PDI_DES__C_C_E!$BM28,""),IF($A30="TOTAL",SUM(INDIRECT("AM4:AM"&amp;ROW()-1)),""))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IF(AND($A30&lt;&gt;"",$A30&lt;&gt;"TOTAL"),IF(AND([3]PDI_DES__C_C_E!$BP28&lt;&gt;"",[3]PDI_DES__C_C_E!$BP28&lt;&gt;0),[3]PDI_DES__C_C_E!$BP28,""),IF($A30="TOTAL",SUM(INDIRECT("AO4:AO"&amp;ROW()-1)),""))</f>
        <v/>
      </c>
      <c r="AP30" s="6" t="str">
        <f ca="1">IF(AND($A30&lt;&gt;"",$A30&lt;&gt;"TOTAL"),IF(AND([3]PDI_DES__C_C_E!$BR28&lt;&gt;"",[3]PDI_DES__C_C_E!$BR28&lt;&gt;0),[3]PDI_DES__C_C_E!$BR28,""),IF($A30="TOTAL",SUM(INDIRECT("AP4:AP"&amp;ROW()-1)),""))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IF(AND($A30&lt;&gt;"",$A30&lt;&gt;"TOTAL"),IF(AND([3]PDI_DES__C_C_E!$BU28&lt;&gt;"",[3]PDI_DES__C_C_E!$BU28&lt;&gt;0),[3]PDI_DES__C_C_E!$BU28,""),IF($A30="TOTAL",SUM(INDIRECT("AR4:AR"&amp;ROW()-1)),""))</f>
        <v/>
      </c>
      <c r="AS30" s="6" t="str">
        <f ca="1">IF(AND($A30&lt;&gt;"",$A30&lt;&gt;"TOTAL"),IF(AND([3]PDI_DES__C_C_E!$BW28&lt;&gt;"",[3]PDI_DES__C_C_E!$BW28&lt;&gt;0),[3]PDI_DES__C_C_E!$BW28,""),IF($A30="TOTAL",SUM(INDIRECT("AS4:AS"&amp;ROW()-1)),""))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IF(AND($A30&lt;&gt;"",$A30&lt;&gt;"TOTAL"),IF(AND([3]PDI_DES__C_C_E!$BZ28&lt;&gt;"",[3]PDI_DES__C_C_E!$BZ28&lt;&gt;0),[3]PDI_DES__C_C_E!$BZ28,""),IF($A30="TOTAL",SUM(INDIRECT("AU4:AU"&amp;ROW()-1)),""))</f>
        <v/>
      </c>
      <c r="AV30" s="6" t="str">
        <f ca="1">IF(AND($A30&lt;&gt;"",$A30&lt;&gt;"TOTAL"),IF(AND([3]PDI_DES__C_C_E!$CB28&lt;&gt;"",[3]PDI_DES__C_C_E!$CB28&lt;&gt;0),[3]PDI_DES__C_C_E!$CB28,""),IF($A30="TOTAL",SUM(INDIRECT("AV4:AV"&amp;ROW()-1)),""))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IF(AND($A30&lt;&gt;"",$A30&lt;&gt;"TOTAL"),IF(AND([3]PDI_DES__C_C_E!$CE28&lt;&gt;"",[3]PDI_DES__C_C_E!$CE28&lt;&gt;0),[3]PDI_DES__C_C_E!$CE28,""),IF($A30="TOTAL",SUM(INDIRECT("AX4:AX"&amp;ROW()-1)),""))</f>
        <v/>
      </c>
      <c r="AY30" s="6" t="str">
        <f ca="1">IF(AND($A30&lt;&gt;"",$A30&lt;&gt;"TOTAL"),IF(AND([3]PDI_DES__C_C_E!$CG28&lt;&gt;"",[3]PDI_DES__C_C_E!$CG28&lt;&gt;0),[3]PDI_DES__C_C_E!$CG28,""),IF($A30="TOTAL",SUM(INDIRECT("AY4:AY"&amp;ROW()-1)),""))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IF(AND($A30&lt;&gt;"",$A30&lt;&gt;"TOTAL"),IF(AND([3]PDI_DES__C_C_E!$CJ28&lt;&gt;"",[3]PDI_DES__C_C_E!$CJ28&lt;&gt;0),[3]PDI_DES__C_C_E!$CJ28,""),IF($A30="TOTAL",SUM(INDIRECT("BA4:BA"&amp;ROW()-1)),""))</f>
        <v/>
      </c>
      <c r="BB30" s="6" t="str">
        <f ca="1">IF(AND($A30&lt;&gt;"",$A30&lt;&gt;"TOTAL"),IF(AND([3]PDI_DES__C_C_E!$CL28&lt;&gt;"",[3]PDI_DES__C_C_E!$CL28&lt;&gt;0),[3]PDI_DES__C_C_E!$CL28,""),IF($A30="TOTAL",SUM(INDIRECT("BB4:BB"&amp;ROW()-1)),""))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IF(AND($A30&lt;&gt;"",$A30&lt;&gt;"TOTAL"),IF(AND([3]PDI_DES__C_C_E!$CO28&lt;&gt;"",[3]PDI_DES__C_C_E!$CO28&lt;&gt;0),[3]PDI_DES__C_C_E!$CO28,""),IF($A30="TOTAL",SUM(INDIRECT("BD4:BD"&amp;ROW()-1)),""))</f>
        <v/>
      </c>
      <c r="BE30" s="6" t="str">
        <f ca="1">IF(AND($A30&lt;&gt;"",$A30&lt;&gt;"TOTAL"),IF(AND([3]PDI_DES__C_C_E!$CQ28&lt;&gt;"",[3]PDI_DES__C_C_E!$CQ28&lt;&gt;0),[3]PDI_DES__C_C_E!$CQ28,""),IF($A30="TOTAL",SUM(INDIRECT("BE4:BE"&amp;ROW()-1)),""))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IF([3]PDI_DES__C_C_E!$B29&lt;&gt;"",[3]PDI_DES__C_C_E!$B29,IF(AND([3]PDI_DES__C_C_E!$B29="",[3]PDI_DES__C_C_E!$B30="",[3]PDI_DES__C_C_E!$B28=""),"","TOTAL"))</f>
        <v/>
      </c>
      <c r="B31" s="6" t="str">
        <f ca="1">IF(AND($A31&lt;&gt;"",$A31&lt;&gt;"TOTAL"),IF(AND([3]PDI_DES__C_C_E!$C29&lt;&gt;"",[3]PDI_DES__C_C_E!$C29&lt;&gt;0),[3]PDI_DES__C_C_E!$C29,""),IF($A31="TOTAL",SUM(INDIRECT("B4:B"&amp;ROW()-1)),""))</f>
        <v/>
      </c>
      <c r="C31" s="6" t="str">
        <f ca="1">IF(AND($A31&lt;&gt;"",$A31&lt;&gt;"TOTAL"),IF(AND([3]PDI_DES__C_C_E!$E29&lt;&gt;"",[3]PDI_DES__C_C_E!$E29&lt;&gt;0),[3]PDI_DES__C_C_E!$E29,""),IF($A31="TOTAL",SUM(INDIRECT("C4:C"&amp;ROW()-1)),""))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IF(AND($A31&lt;&gt;"",$A31&lt;&gt;"TOTAL"),IF(AND([3]PDI_DES__C_C_E!$H29&lt;&gt;"",[3]PDI_DES__C_C_E!$H29&lt;&gt;0),[3]PDI_DES__C_C_E!$H29,""),IF($A31="TOTAL",SUM(INDIRECT("E4:E"&amp;ROW()-1)),""))</f>
        <v/>
      </c>
      <c r="F31" s="6" t="str">
        <f ca="1">IF(AND($A31&lt;&gt;"",$A31&lt;&gt;"TOTAL"),IF(AND([3]PDI_DES__C_C_E!$J29&lt;&gt;"",[3]PDI_DES__C_C_E!$J29&lt;&gt;0),[3]PDI_DES__C_C_E!$J29,""),IF($A31="TOTAL",SUM(INDIRECT("F4:F"&amp;ROW()-1)),""))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IF(AND($A31&lt;&gt;"",$A31&lt;&gt;"TOTAL"),IF(AND([3]PDI_DES__C_C_E!$M29&lt;&gt;"",[3]PDI_DES__C_C_E!$M29&lt;&gt;0),[3]PDI_DES__C_C_E!$M29,""),IF($A31="TOTAL",SUM(INDIRECT("H4:H"&amp;ROW()-1)),""))</f>
        <v/>
      </c>
      <c r="I31" s="6" t="str">
        <f ca="1">IF(AND($A31&lt;&gt;"",$A31&lt;&gt;"TOTAL"),IF(AND([3]PDI_DES__C_C_E!$O29&lt;&gt;"",[3]PDI_DES__C_C_E!$O29&lt;&gt;0),[3]PDI_DES__C_C_E!$O29,""),IF($A31="TOTAL",SUM(INDIRECT("I4:I"&amp;ROW()-1)),""))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IF(AND($A31&lt;&gt;"",$A31&lt;&gt;"TOTAL"),IF(AND([3]PDI_DES__C_C_E!$R29&lt;&gt;"",[3]PDI_DES__C_C_E!$R29&lt;&gt;0),[3]PDI_DES__C_C_E!$R29,""),IF($A31="TOTAL",SUM(INDIRECT("K4:K"&amp;ROW()-1)),""))</f>
        <v/>
      </c>
      <c r="L31" s="6" t="str">
        <f ca="1">IF(AND($A31&lt;&gt;"",$A31&lt;&gt;"TOTAL"),IF(AND([3]PDI_DES__C_C_E!$T29&lt;&gt;"",[3]PDI_DES__C_C_E!$T29&lt;&gt;0),[3]PDI_DES__C_C_E!$T29,""),IF($A31="TOTAL",SUM(INDIRECT("L4:L"&amp;ROW()-1)),""))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IF(AND($A31&lt;&gt;"",$A31&lt;&gt;"TOTAL"),IF(AND([3]PDI_DES__C_C_E!$W29&lt;&gt;"",[3]PDI_DES__C_C_E!$W29&lt;&gt;0),[3]PDI_DES__C_C_E!$W29,""),IF($A31="TOTAL",SUM(INDIRECT("N4:N"&amp;ROW()-1)),""))</f>
        <v/>
      </c>
      <c r="O31" s="6" t="str">
        <f ca="1">IF(AND($A31&lt;&gt;"",$A31&lt;&gt;"TOTAL"),IF(AND([3]PDI_DES__C_C_E!$Y29&lt;&gt;"",[3]PDI_DES__C_C_E!$Y29&lt;&gt;0),[3]PDI_DES__C_C_E!$Y29,""),IF($A31="TOTAL",SUM(INDIRECT("O4:O"&amp;ROW()-1)),""))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IF(AND($A31&lt;&gt;"",$A31&lt;&gt;"TOTAL"),IF(AND([3]PDI_DES__C_C_E!$AB29&lt;&gt;"",[3]PDI_DES__C_C_E!$AB29&lt;&gt;0),[3]PDI_DES__C_C_E!$AB29,""),IF($A31="TOTAL",SUM(INDIRECT("Q4:Q"&amp;ROW()-1)),""))</f>
        <v/>
      </c>
      <c r="R31" s="6" t="str">
        <f ca="1">IF(AND($A31&lt;&gt;"",$A31&lt;&gt;"TOTAL"),IF(AND([3]PDI_DES__C_C_E!$AD29&lt;&gt;"",[3]PDI_DES__C_C_E!$AD29&lt;&gt;0),[3]PDI_DES__C_C_E!$AD29,""),IF($A31="TOTAL",SUM(INDIRECT("R4:R"&amp;ROW()-1)),""))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IF(AND($A31&lt;&gt;"",$A31&lt;&gt;"TOTAL"),IF(AND([3]PDI_DES__C_C_E!$AG29&lt;&gt;"",[3]PDI_DES__C_C_E!$AG29&lt;&gt;0),[3]PDI_DES__C_C_E!$AG29,""),IF($A31="TOTAL",SUM(INDIRECT("T4:T"&amp;ROW()-1)),""))</f>
        <v/>
      </c>
      <c r="U31" s="6" t="str">
        <f ca="1">IF(AND($A31&lt;&gt;"",$A31&lt;&gt;"TOTAL"),IF(AND([3]PDI_DES__C_C_E!$AI29&lt;&gt;"",[3]PDI_DES__C_C_E!$AI29&lt;&gt;0),[3]PDI_DES__C_C_E!$AI29,""),IF($A31="TOTAL",SUM(INDIRECT("U4:U"&amp;ROW()-1)),""))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IF(AND($A31&lt;&gt;"",$A31&lt;&gt;"TOTAL"),IF(AND([3]PDI_DES__C_C_E!$AL29&lt;&gt;"",[3]PDI_DES__C_C_E!$AL29&lt;&gt;0),[3]PDI_DES__C_C_E!$AL29,""),IF($A31="TOTAL",SUM(INDIRECT("W4:W"&amp;ROW()-1)),""))</f>
        <v/>
      </c>
      <c r="X31" s="6" t="str">
        <f ca="1">IF(AND($A31&lt;&gt;"",$A31&lt;&gt;"TOTAL"),IF(AND([3]PDI_DES__C_C_E!$AN29&lt;&gt;"",[3]PDI_DES__C_C_E!$AN29&lt;&gt;0),[3]PDI_DES__C_C_E!$AN29,""),IF($A31="TOTAL",SUM(INDIRECT("X4:X"&amp;ROW()-1)),""))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IF(AND($A31&lt;&gt;"",$A31&lt;&gt;"TOTAL"),IF(AND([3]PDI_DES__C_C_E!$AQ29&lt;&gt;"",[3]PDI_DES__C_C_E!$AQ29&lt;&gt;0),[3]PDI_DES__C_C_E!$AQ29,""),IF($A31="TOTAL",SUM(INDIRECT("Z4:Z"&amp;ROW()-1)),""))</f>
        <v/>
      </c>
      <c r="AA31" s="6" t="str">
        <f ca="1">IF(AND($A31&lt;&gt;"",$A31&lt;&gt;"TOTAL"),IF(AND([3]PDI_DES__C_C_E!$AS29&lt;&gt;"",[3]PDI_DES__C_C_E!$AS29&lt;&gt;0),[3]PDI_DES__C_C_E!$AS29,""),IF($A31="TOTAL",SUM(INDIRECT("AA4:AA"&amp;ROW()-1)),""))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IF(AND($A31&lt;&gt;"",$A31&lt;&gt;"TOTAL"),IF(AND([3]PDI_DES__C_C_E!$AV29&lt;&gt;"",[3]PDI_DES__C_C_E!$AV29&lt;&gt;0),[3]PDI_DES__C_C_E!$AV29,""),IF($A31="TOTAL",SUM(INDIRECT("AC4:AC"&amp;ROW()-1)),""))</f>
        <v/>
      </c>
      <c r="AD31" s="6" t="str">
        <f ca="1">IF(AND($A31&lt;&gt;"",$A31&lt;&gt;"TOTAL"),IF(AND([3]PDI_DES__C_C_E!$AX29&lt;&gt;"",[3]PDI_DES__C_C_E!$AX29&lt;&gt;0),[3]PDI_DES__C_C_E!$AX29,""),IF($A31="TOTAL",SUM(INDIRECT("AD4:AD"&amp;ROW()-1)),""))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IF(AND($A31&lt;&gt;"",$A31&lt;&gt;"TOTAL"),IF(AND([3]PDI_DES__C_C_E!$BA29&lt;&gt;"",[3]PDI_DES__C_C_E!$BA29&lt;&gt;0),[3]PDI_DES__C_C_E!$BA29,""),IF($A31="TOTAL",SUM(INDIRECT("AF4:AF"&amp;ROW()-1)),""))</f>
        <v/>
      </c>
      <c r="AG31" s="6" t="str">
        <f ca="1">IF(AND($A31&lt;&gt;"",$A31&lt;&gt;"TOTAL"),IF(AND([3]PDI_DES__C_C_E!$BC29&lt;&gt;"",[3]PDI_DES__C_C_E!$BC29&lt;&gt;0),[3]PDI_DES__C_C_E!$BC29,""),IF($A31="TOTAL",SUM(INDIRECT("AG4:AG"&amp;ROW()-1)),""))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IF(AND($A31&lt;&gt;"",$A31&lt;&gt;"TOTAL"),IF(AND([3]PDI_DES__C_C_E!$BF29&lt;&gt;"",[3]PDI_DES__C_C_E!$BF29&lt;&gt;0),[3]PDI_DES__C_C_E!$BF29,""),IF($A31="TOTAL",SUM(INDIRECT("AI4:AI"&amp;ROW()-1)),""))</f>
        <v/>
      </c>
      <c r="AJ31" s="6" t="str">
        <f ca="1">IF(AND($A31&lt;&gt;"",$A31&lt;&gt;"TOTAL"),IF(AND([3]PDI_DES__C_C_E!$BH29&lt;&gt;"",[3]PDI_DES__C_C_E!$BH29&lt;&gt;0),[3]PDI_DES__C_C_E!$BH29,""),IF($A31="TOTAL",SUM(INDIRECT("AJ4:AJ"&amp;ROW()-1)),""))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IF(AND($A31&lt;&gt;"",$A31&lt;&gt;"TOTAL"),IF(AND([3]PDI_DES__C_C_E!$BK29&lt;&gt;"",[3]PDI_DES__C_C_E!$BK29&lt;&gt;0),[3]PDI_DES__C_C_E!$BK29,""),IF($A31="TOTAL",SUM(INDIRECT("AL4:AL"&amp;ROW()-1)),""))</f>
        <v/>
      </c>
      <c r="AM31" s="6" t="str">
        <f ca="1">IF(AND($A31&lt;&gt;"",$A31&lt;&gt;"TOTAL"),IF(AND([3]PDI_DES__C_C_E!$BM29&lt;&gt;"",[3]PDI_DES__C_C_E!$BM29&lt;&gt;0),[3]PDI_DES__C_C_E!$BM29,""),IF($A31="TOTAL",SUM(INDIRECT("AM4:AM"&amp;ROW()-1)),""))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IF(AND($A31&lt;&gt;"",$A31&lt;&gt;"TOTAL"),IF(AND([3]PDI_DES__C_C_E!$BP29&lt;&gt;"",[3]PDI_DES__C_C_E!$BP29&lt;&gt;0),[3]PDI_DES__C_C_E!$BP29,""),IF($A31="TOTAL",SUM(INDIRECT("AO4:AO"&amp;ROW()-1)),""))</f>
        <v/>
      </c>
      <c r="AP31" s="6" t="str">
        <f ca="1">IF(AND($A31&lt;&gt;"",$A31&lt;&gt;"TOTAL"),IF(AND([3]PDI_DES__C_C_E!$BR29&lt;&gt;"",[3]PDI_DES__C_C_E!$BR29&lt;&gt;0),[3]PDI_DES__C_C_E!$BR29,""),IF($A31="TOTAL",SUM(INDIRECT("AP4:AP"&amp;ROW()-1)),""))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IF(AND($A31&lt;&gt;"",$A31&lt;&gt;"TOTAL"),IF(AND([3]PDI_DES__C_C_E!$BU29&lt;&gt;"",[3]PDI_DES__C_C_E!$BU29&lt;&gt;0),[3]PDI_DES__C_C_E!$BU29,""),IF($A31="TOTAL",SUM(INDIRECT("AR4:AR"&amp;ROW()-1)),""))</f>
        <v/>
      </c>
      <c r="AS31" s="6" t="str">
        <f ca="1">IF(AND($A31&lt;&gt;"",$A31&lt;&gt;"TOTAL"),IF(AND([3]PDI_DES__C_C_E!$BW29&lt;&gt;"",[3]PDI_DES__C_C_E!$BW29&lt;&gt;0),[3]PDI_DES__C_C_E!$BW29,""),IF($A31="TOTAL",SUM(INDIRECT("AS4:AS"&amp;ROW()-1)),""))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IF(AND($A31&lt;&gt;"",$A31&lt;&gt;"TOTAL"),IF(AND([3]PDI_DES__C_C_E!$BZ29&lt;&gt;"",[3]PDI_DES__C_C_E!$BZ29&lt;&gt;0),[3]PDI_DES__C_C_E!$BZ29,""),IF($A31="TOTAL",SUM(INDIRECT("AU4:AU"&amp;ROW()-1)),""))</f>
        <v/>
      </c>
      <c r="AV31" s="6" t="str">
        <f ca="1">IF(AND($A31&lt;&gt;"",$A31&lt;&gt;"TOTAL"),IF(AND([3]PDI_DES__C_C_E!$CB29&lt;&gt;"",[3]PDI_DES__C_C_E!$CB29&lt;&gt;0),[3]PDI_DES__C_C_E!$CB29,""),IF($A31="TOTAL",SUM(INDIRECT("AV4:AV"&amp;ROW()-1)),""))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IF(AND($A31&lt;&gt;"",$A31&lt;&gt;"TOTAL"),IF(AND([3]PDI_DES__C_C_E!$CE29&lt;&gt;"",[3]PDI_DES__C_C_E!$CE29&lt;&gt;0),[3]PDI_DES__C_C_E!$CE29,""),IF($A31="TOTAL",SUM(INDIRECT("AX4:AX"&amp;ROW()-1)),""))</f>
        <v/>
      </c>
      <c r="AY31" s="6" t="str">
        <f ca="1">IF(AND($A31&lt;&gt;"",$A31&lt;&gt;"TOTAL"),IF(AND([3]PDI_DES__C_C_E!$CG29&lt;&gt;"",[3]PDI_DES__C_C_E!$CG29&lt;&gt;0),[3]PDI_DES__C_C_E!$CG29,""),IF($A31="TOTAL",SUM(INDIRECT("AY4:AY"&amp;ROW()-1)),""))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IF(AND($A31&lt;&gt;"",$A31&lt;&gt;"TOTAL"),IF(AND([3]PDI_DES__C_C_E!$CJ29&lt;&gt;"",[3]PDI_DES__C_C_E!$CJ29&lt;&gt;0),[3]PDI_DES__C_C_E!$CJ29,""),IF($A31="TOTAL",SUM(INDIRECT("BA4:BA"&amp;ROW()-1)),""))</f>
        <v/>
      </c>
      <c r="BB31" s="6" t="str">
        <f ca="1">IF(AND($A31&lt;&gt;"",$A31&lt;&gt;"TOTAL"),IF(AND([3]PDI_DES__C_C_E!$CL29&lt;&gt;"",[3]PDI_DES__C_C_E!$CL29&lt;&gt;0),[3]PDI_DES__C_C_E!$CL29,""),IF($A31="TOTAL",SUM(INDIRECT("BB4:BB"&amp;ROW()-1)),""))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IF(AND($A31&lt;&gt;"",$A31&lt;&gt;"TOTAL"),IF(AND([3]PDI_DES__C_C_E!$CO29&lt;&gt;"",[3]PDI_DES__C_C_E!$CO29&lt;&gt;0),[3]PDI_DES__C_C_E!$CO29,""),IF($A31="TOTAL",SUM(INDIRECT("BD4:BD"&amp;ROW()-1)),""))</f>
        <v/>
      </c>
      <c r="BE31" s="6" t="str">
        <f ca="1">IF(AND($A31&lt;&gt;"",$A31&lt;&gt;"TOTAL"),IF(AND([3]PDI_DES__C_C_E!$CQ29&lt;&gt;"",[3]PDI_DES__C_C_E!$CQ29&lt;&gt;0),[3]PDI_DES__C_C_E!$CQ29,""),IF($A31="TOTAL",SUM(INDIRECT("BE4:BE"&amp;ROW()-1)),""))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IF([3]PDI_DES__C_C_E!$B30&lt;&gt;"",[3]PDI_DES__C_C_E!$B30,IF(AND([3]PDI_DES__C_C_E!$B30="",[3]PDI_DES__C_C_E!$B31="",[3]PDI_DES__C_C_E!$B29=""),"","TOTAL"))</f>
        <v/>
      </c>
      <c r="B32" s="6" t="str">
        <f ca="1">IF(AND($A32&lt;&gt;"",$A32&lt;&gt;"TOTAL"),IF(AND([3]PDI_DES__C_C_E!$C30&lt;&gt;"",[3]PDI_DES__C_C_E!$C30&lt;&gt;0),[3]PDI_DES__C_C_E!$C30,""),IF($A32="TOTAL",SUM(INDIRECT("B4:B"&amp;ROW()-1)),""))</f>
        <v/>
      </c>
      <c r="C32" s="6" t="str">
        <f ca="1">IF(AND($A32&lt;&gt;"",$A32&lt;&gt;"TOTAL"),IF(AND([3]PDI_DES__C_C_E!$E30&lt;&gt;"",[3]PDI_DES__C_C_E!$E30&lt;&gt;0),[3]PDI_DES__C_C_E!$E30,""),IF($A32="TOTAL",SUM(INDIRECT("C4:C"&amp;ROW()-1)),""))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IF(AND($A32&lt;&gt;"",$A32&lt;&gt;"TOTAL"),IF(AND([3]PDI_DES__C_C_E!$H30&lt;&gt;"",[3]PDI_DES__C_C_E!$H30&lt;&gt;0),[3]PDI_DES__C_C_E!$H30,""),IF($A32="TOTAL",SUM(INDIRECT("E4:E"&amp;ROW()-1)),""))</f>
        <v/>
      </c>
      <c r="F32" s="6" t="str">
        <f ca="1">IF(AND($A32&lt;&gt;"",$A32&lt;&gt;"TOTAL"),IF(AND([3]PDI_DES__C_C_E!$J30&lt;&gt;"",[3]PDI_DES__C_C_E!$J30&lt;&gt;0),[3]PDI_DES__C_C_E!$J30,""),IF($A32="TOTAL",SUM(INDIRECT("F4:F"&amp;ROW()-1)),""))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IF(AND($A32&lt;&gt;"",$A32&lt;&gt;"TOTAL"),IF(AND([3]PDI_DES__C_C_E!$M30&lt;&gt;"",[3]PDI_DES__C_C_E!$M30&lt;&gt;0),[3]PDI_DES__C_C_E!$M30,""),IF($A32="TOTAL",SUM(INDIRECT("H4:H"&amp;ROW()-1)),""))</f>
        <v/>
      </c>
      <c r="I32" s="6" t="str">
        <f ca="1">IF(AND($A32&lt;&gt;"",$A32&lt;&gt;"TOTAL"),IF(AND([3]PDI_DES__C_C_E!$O30&lt;&gt;"",[3]PDI_DES__C_C_E!$O30&lt;&gt;0),[3]PDI_DES__C_C_E!$O30,""),IF($A32="TOTAL",SUM(INDIRECT("I4:I"&amp;ROW()-1)),""))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IF(AND($A32&lt;&gt;"",$A32&lt;&gt;"TOTAL"),IF(AND([3]PDI_DES__C_C_E!$R30&lt;&gt;"",[3]PDI_DES__C_C_E!$R30&lt;&gt;0),[3]PDI_DES__C_C_E!$R30,""),IF($A32="TOTAL",SUM(INDIRECT("K4:K"&amp;ROW()-1)),""))</f>
        <v/>
      </c>
      <c r="L32" s="6" t="str">
        <f ca="1">IF(AND($A32&lt;&gt;"",$A32&lt;&gt;"TOTAL"),IF(AND([3]PDI_DES__C_C_E!$T30&lt;&gt;"",[3]PDI_DES__C_C_E!$T30&lt;&gt;0),[3]PDI_DES__C_C_E!$T30,""),IF($A32="TOTAL",SUM(INDIRECT("L4:L"&amp;ROW()-1)),""))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IF(AND($A32&lt;&gt;"",$A32&lt;&gt;"TOTAL"),IF(AND([3]PDI_DES__C_C_E!$W30&lt;&gt;"",[3]PDI_DES__C_C_E!$W30&lt;&gt;0),[3]PDI_DES__C_C_E!$W30,""),IF($A32="TOTAL",SUM(INDIRECT("N4:N"&amp;ROW()-1)),""))</f>
        <v/>
      </c>
      <c r="O32" s="6" t="str">
        <f ca="1">IF(AND($A32&lt;&gt;"",$A32&lt;&gt;"TOTAL"),IF(AND([3]PDI_DES__C_C_E!$Y30&lt;&gt;"",[3]PDI_DES__C_C_E!$Y30&lt;&gt;0),[3]PDI_DES__C_C_E!$Y30,""),IF($A32="TOTAL",SUM(INDIRECT("O4:O"&amp;ROW()-1)),""))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IF(AND($A32&lt;&gt;"",$A32&lt;&gt;"TOTAL"),IF(AND([3]PDI_DES__C_C_E!$AB30&lt;&gt;"",[3]PDI_DES__C_C_E!$AB30&lt;&gt;0),[3]PDI_DES__C_C_E!$AB30,""),IF($A32="TOTAL",SUM(INDIRECT("Q4:Q"&amp;ROW()-1)),""))</f>
        <v/>
      </c>
      <c r="R32" s="6" t="str">
        <f ca="1">IF(AND($A32&lt;&gt;"",$A32&lt;&gt;"TOTAL"),IF(AND([3]PDI_DES__C_C_E!$AD30&lt;&gt;"",[3]PDI_DES__C_C_E!$AD30&lt;&gt;0),[3]PDI_DES__C_C_E!$AD30,""),IF($A32="TOTAL",SUM(INDIRECT("R4:R"&amp;ROW()-1)),""))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IF(AND($A32&lt;&gt;"",$A32&lt;&gt;"TOTAL"),IF(AND([3]PDI_DES__C_C_E!$AG30&lt;&gt;"",[3]PDI_DES__C_C_E!$AG30&lt;&gt;0),[3]PDI_DES__C_C_E!$AG30,""),IF($A32="TOTAL",SUM(INDIRECT("T4:T"&amp;ROW()-1)),""))</f>
        <v/>
      </c>
      <c r="U32" s="6" t="str">
        <f ca="1">IF(AND($A32&lt;&gt;"",$A32&lt;&gt;"TOTAL"),IF(AND([3]PDI_DES__C_C_E!$AI30&lt;&gt;"",[3]PDI_DES__C_C_E!$AI30&lt;&gt;0),[3]PDI_DES__C_C_E!$AI30,""),IF($A32="TOTAL",SUM(INDIRECT("U4:U"&amp;ROW()-1)),""))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IF(AND($A32&lt;&gt;"",$A32&lt;&gt;"TOTAL"),IF(AND([3]PDI_DES__C_C_E!$AL30&lt;&gt;"",[3]PDI_DES__C_C_E!$AL30&lt;&gt;0),[3]PDI_DES__C_C_E!$AL30,""),IF($A32="TOTAL",SUM(INDIRECT("W4:W"&amp;ROW()-1)),""))</f>
        <v/>
      </c>
      <c r="X32" s="6" t="str">
        <f ca="1">IF(AND($A32&lt;&gt;"",$A32&lt;&gt;"TOTAL"),IF(AND([3]PDI_DES__C_C_E!$AN30&lt;&gt;"",[3]PDI_DES__C_C_E!$AN30&lt;&gt;0),[3]PDI_DES__C_C_E!$AN30,""),IF($A32="TOTAL",SUM(INDIRECT("X4:X"&amp;ROW()-1)),""))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IF(AND($A32&lt;&gt;"",$A32&lt;&gt;"TOTAL"),IF(AND([3]PDI_DES__C_C_E!$AQ30&lt;&gt;"",[3]PDI_DES__C_C_E!$AQ30&lt;&gt;0),[3]PDI_DES__C_C_E!$AQ30,""),IF($A32="TOTAL",SUM(INDIRECT("Z4:Z"&amp;ROW()-1)),""))</f>
        <v/>
      </c>
      <c r="AA32" s="6" t="str">
        <f ca="1">IF(AND($A32&lt;&gt;"",$A32&lt;&gt;"TOTAL"),IF(AND([3]PDI_DES__C_C_E!$AS30&lt;&gt;"",[3]PDI_DES__C_C_E!$AS30&lt;&gt;0),[3]PDI_DES__C_C_E!$AS30,""),IF($A32="TOTAL",SUM(INDIRECT("AA4:AA"&amp;ROW()-1)),""))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IF(AND($A32&lt;&gt;"",$A32&lt;&gt;"TOTAL"),IF(AND([3]PDI_DES__C_C_E!$AV30&lt;&gt;"",[3]PDI_DES__C_C_E!$AV30&lt;&gt;0),[3]PDI_DES__C_C_E!$AV30,""),IF($A32="TOTAL",SUM(INDIRECT("AC4:AC"&amp;ROW()-1)),""))</f>
        <v/>
      </c>
      <c r="AD32" s="6" t="str">
        <f ca="1">IF(AND($A32&lt;&gt;"",$A32&lt;&gt;"TOTAL"),IF(AND([3]PDI_DES__C_C_E!$AX30&lt;&gt;"",[3]PDI_DES__C_C_E!$AX30&lt;&gt;0),[3]PDI_DES__C_C_E!$AX30,""),IF($A32="TOTAL",SUM(INDIRECT("AD4:AD"&amp;ROW()-1)),""))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IF(AND($A32&lt;&gt;"",$A32&lt;&gt;"TOTAL"),IF(AND([3]PDI_DES__C_C_E!$BA30&lt;&gt;"",[3]PDI_DES__C_C_E!$BA30&lt;&gt;0),[3]PDI_DES__C_C_E!$BA30,""),IF($A32="TOTAL",SUM(INDIRECT("AF4:AF"&amp;ROW()-1)),""))</f>
        <v/>
      </c>
      <c r="AG32" s="6" t="str">
        <f ca="1">IF(AND($A32&lt;&gt;"",$A32&lt;&gt;"TOTAL"),IF(AND([3]PDI_DES__C_C_E!$BC30&lt;&gt;"",[3]PDI_DES__C_C_E!$BC30&lt;&gt;0),[3]PDI_DES__C_C_E!$BC30,""),IF($A32="TOTAL",SUM(INDIRECT("AG4:AG"&amp;ROW()-1)),""))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IF(AND($A32&lt;&gt;"",$A32&lt;&gt;"TOTAL"),IF(AND([3]PDI_DES__C_C_E!$BF30&lt;&gt;"",[3]PDI_DES__C_C_E!$BF30&lt;&gt;0),[3]PDI_DES__C_C_E!$BF30,""),IF($A32="TOTAL",SUM(INDIRECT("AI4:AI"&amp;ROW()-1)),""))</f>
        <v/>
      </c>
      <c r="AJ32" s="6" t="str">
        <f ca="1">IF(AND($A32&lt;&gt;"",$A32&lt;&gt;"TOTAL"),IF(AND([3]PDI_DES__C_C_E!$BH30&lt;&gt;"",[3]PDI_DES__C_C_E!$BH30&lt;&gt;0),[3]PDI_DES__C_C_E!$BH30,""),IF($A32="TOTAL",SUM(INDIRECT("AJ4:AJ"&amp;ROW()-1)),""))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IF(AND($A32&lt;&gt;"",$A32&lt;&gt;"TOTAL"),IF(AND([3]PDI_DES__C_C_E!$BK30&lt;&gt;"",[3]PDI_DES__C_C_E!$BK30&lt;&gt;0),[3]PDI_DES__C_C_E!$BK30,""),IF($A32="TOTAL",SUM(INDIRECT("AL4:AL"&amp;ROW()-1)),""))</f>
        <v/>
      </c>
      <c r="AM32" s="6" t="str">
        <f ca="1">IF(AND($A32&lt;&gt;"",$A32&lt;&gt;"TOTAL"),IF(AND([3]PDI_DES__C_C_E!$BM30&lt;&gt;"",[3]PDI_DES__C_C_E!$BM30&lt;&gt;0),[3]PDI_DES__C_C_E!$BM30,""),IF($A32="TOTAL",SUM(INDIRECT("AM4:AM"&amp;ROW()-1)),""))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IF(AND($A32&lt;&gt;"",$A32&lt;&gt;"TOTAL"),IF(AND([3]PDI_DES__C_C_E!$BP30&lt;&gt;"",[3]PDI_DES__C_C_E!$BP30&lt;&gt;0),[3]PDI_DES__C_C_E!$BP30,""),IF($A32="TOTAL",SUM(INDIRECT("AO4:AO"&amp;ROW()-1)),""))</f>
        <v/>
      </c>
      <c r="AP32" s="6" t="str">
        <f ca="1">IF(AND($A32&lt;&gt;"",$A32&lt;&gt;"TOTAL"),IF(AND([3]PDI_DES__C_C_E!$BR30&lt;&gt;"",[3]PDI_DES__C_C_E!$BR30&lt;&gt;0),[3]PDI_DES__C_C_E!$BR30,""),IF($A32="TOTAL",SUM(INDIRECT("AP4:AP"&amp;ROW()-1)),""))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IF(AND($A32&lt;&gt;"",$A32&lt;&gt;"TOTAL"),IF(AND([3]PDI_DES__C_C_E!$BU30&lt;&gt;"",[3]PDI_DES__C_C_E!$BU30&lt;&gt;0),[3]PDI_DES__C_C_E!$BU30,""),IF($A32="TOTAL",SUM(INDIRECT("AR4:AR"&amp;ROW()-1)),""))</f>
        <v/>
      </c>
      <c r="AS32" s="6" t="str">
        <f ca="1">IF(AND($A32&lt;&gt;"",$A32&lt;&gt;"TOTAL"),IF(AND([3]PDI_DES__C_C_E!$BW30&lt;&gt;"",[3]PDI_DES__C_C_E!$BW30&lt;&gt;0),[3]PDI_DES__C_C_E!$BW30,""),IF($A32="TOTAL",SUM(INDIRECT("AS4:AS"&amp;ROW()-1)),""))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IF(AND($A32&lt;&gt;"",$A32&lt;&gt;"TOTAL"),IF(AND([3]PDI_DES__C_C_E!$BZ30&lt;&gt;"",[3]PDI_DES__C_C_E!$BZ30&lt;&gt;0),[3]PDI_DES__C_C_E!$BZ30,""),IF($A32="TOTAL",SUM(INDIRECT("AU4:AU"&amp;ROW()-1)),""))</f>
        <v/>
      </c>
      <c r="AV32" s="6" t="str">
        <f ca="1">IF(AND($A32&lt;&gt;"",$A32&lt;&gt;"TOTAL"),IF(AND([3]PDI_DES__C_C_E!$CB30&lt;&gt;"",[3]PDI_DES__C_C_E!$CB30&lt;&gt;0),[3]PDI_DES__C_C_E!$CB30,""),IF($A32="TOTAL",SUM(INDIRECT("AV4:AV"&amp;ROW()-1)),""))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IF(AND($A32&lt;&gt;"",$A32&lt;&gt;"TOTAL"),IF(AND([3]PDI_DES__C_C_E!$CE30&lt;&gt;"",[3]PDI_DES__C_C_E!$CE30&lt;&gt;0),[3]PDI_DES__C_C_E!$CE30,""),IF($A32="TOTAL",SUM(INDIRECT("AX4:AX"&amp;ROW()-1)),""))</f>
        <v/>
      </c>
      <c r="AY32" s="6" t="str">
        <f ca="1">IF(AND($A32&lt;&gt;"",$A32&lt;&gt;"TOTAL"),IF(AND([3]PDI_DES__C_C_E!$CG30&lt;&gt;"",[3]PDI_DES__C_C_E!$CG30&lt;&gt;0),[3]PDI_DES__C_C_E!$CG30,""),IF($A32="TOTAL",SUM(INDIRECT("AY4:AY"&amp;ROW()-1)),""))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IF(AND($A32&lt;&gt;"",$A32&lt;&gt;"TOTAL"),IF(AND([3]PDI_DES__C_C_E!$CJ30&lt;&gt;"",[3]PDI_DES__C_C_E!$CJ30&lt;&gt;0),[3]PDI_DES__C_C_E!$CJ30,""),IF($A32="TOTAL",SUM(INDIRECT("BA4:BA"&amp;ROW()-1)),""))</f>
        <v/>
      </c>
      <c r="BB32" s="6" t="str">
        <f ca="1">IF(AND($A32&lt;&gt;"",$A32&lt;&gt;"TOTAL"),IF(AND([3]PDI_DES__C_C_E!$CL30&lt;&gt;"",[3]PDI_DES__C_C_E!$CL30&lt;&gt;0),[3]PDI_DES__C_C_E!$CL30,""),IF($A32="TOTAL",SUM(INDIRECT("BB4:BB"&amp;ROW()-1)),""))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IF(AND($A32&lt;&gt;"",$A32&lt;&gt;"TOTAL"),IF(AND([3]PDI_DES__C_C_E!$CO30&lt;&gt;"",[3]PDI_DES__C_C_E!$CO30&lt;&gt;0),[3]PDI_DES__C_C_E!$CO30,""),IF($A32="TOTAL",SUM(INDIRECT("BD4:BD"&amp;ROW()-1)),""))</f>
        <v/>
      </c>
      <c r="BE32" s="6" t="str">
        <f ca="1">IF(AND($A32&lt;&gt;"",$A32&lt;&gt;"TOTAL"),IF(AND([3]PDI_DES__C_C_E!$CQ30&lt;&gt;"",[3]PDI_DES__C_C_E!$CQ30&lt;&gt;0),[3]PDI_DES__C_C_E!$CQ30,""),IF($A32="TOTAL",SUM(INDIRECT("BE4:BE"&amp;ROW()-1)),""))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IF([3]PDI_DES__C_C_E!$B31&lt;&gt;"",[3]PDI_DES__C_C_E!$B31,IF(AND([3]PDI_DES__C_C_E!$B31="",[3]PDI_DES__C_C_E!$B32="",[3]PDI_DES__C_C_E!$B30=""),"","TOTAL"))</f>
        <v/>
      </c>
      <c r="B33" s="6" t="str">
        <f ca="1">IF(AND($A33&lt;&gt;"",$A33&lt;&gt;"TOTAL"),IF(AND([3]PDI_DES__C_C_E!$C31&lt;&gt;"",[3]PDI_DES__C_C_E!$C31&lt;&gt;0),[3]PDI_DES__C_C_E!$C31,""),IF($A33="TOTAL",SUM(INDIRECT("B4:B"&amp;ROW()-1)),""))</f>
        <v/>
      </c>
      <c r="C33" s="6" t="str">
        <f ca="1">IF(AND($A33&lt;&gt;"",$A33&lt;&gt;"TOTAL"),IF(AND([3]PDI_DES__C_C_E!$E31&lt;&gt;"",[3]PDI_DES__C_C_E!$E31&lt;&gt;0),[3]PDI_DES__C_C_E!$E31,""),IF($A33="TOTAL",SUM(INDIRECT("C4:C"&amp;ROW()-1)),""))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IF(AND($A33&lt;&gt;"",$A33&lt;&gt;"TOTAL"),IF(AND([3]PDI_DES__C_C_E!$H31&lt;&gt;"",[3]PDI_DES__C_C_E!$H31&lt;&gt;0),[3]PDI_DES__C_C_E!$H31,""),IF($A33="TOTAL",SUM(INDIRECT("E4:E"&amp;ROW()-1)),""))</f>
        <v/>
      </c>
      <c r="F33" s="6" t="str">
        <f ca="1">IF(AND($A33&lt;&gt;"",$A33&lt;&gt;"TOTAL"),IF(AND([3]PDI_DES__C_C_E!$J31&lt;&gt;"",[3]PDI_DES__C_C_E!$J31&lt;&gt;0),[3]PDI_DES__C_C_E!$J31,""),IF($A33="TOTAL",SUM(INDIRECT("F4:F"&amp;ROW()-1)),""))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IF(AND($A33&lt;&gt;"",$A33&lt;&gt;"TOTAL"),IF(AND([3]PDI_DES__C_C_E!$M31&lt;&gt;"",[3]PDI_DES__C_C_E!$M31&lt;&gt;0),[3]PDI_DES__C_C_E!$M31,""),IF($A33="TOTAL",SUM(INDIRECT("H4:H"&amp;ROW()-1)),""))</f>
        <v/>
      </c>
      <c r="I33" s="6" t="str">
        <f ca="1">IF(AND($A33&lt;&gt;"",$A33&lt;&gt;"TOTAL"),IF(AND([3]PDI_DES__C_C_E!$O31&lt;&gt;"",[3]PDI_DES__C_C_E!$O31&lt;&gt;0),[3]PDI_DES__C_C_E!$O31,""),IF($A33="TOTAL",SUM(INDIRECT("I4:I"&amp;ROW()-1)),""))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IF(AND($A33&lt;&gt;"",$A33&lt;&gt;"TOTAL"),IF(AND([3]PDI_DES__C_C_E!$R31&lt;&gt;"",[3]PDI_DES__C_C_E!$R31&lt;&gt;0),[3]PDI_DES__C_C_E!$R31,""),IF($A33="TOTAL",SUM(INDIRECT("K4:K"&amp;ROW()-1)),""))</f>
        <v/>
      </c>
      <c r="L33" s="6" t="str">
        <f ca="1">IF(AND($A33&lt;&gt;"",$A33&lt;&gt;"TOTAL"),IF(AND([3]PDI_DES__C_C_E!$T31&lt;&gt;"",[3]PDI_DES__C_C_E!$T31&lt;&gt;0),[3]PDI_DES__C_C_E!$T31,""),IF($A33="TOTAL",SUM(INDIRECT("L4:L"&amp;ROW()-1)),""))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IF(AND($A33&lt;&gt;"",$A33&lt;&gt;"TOTAL"),IF(AND([3]PDI_DES__C_C_E!$W31&lt;&gt;"",[3]PDI_DES__C_C_E!$W31&lt;&gt;0),[3]PDI_DES__C_C_E!$W31,""),IF($A33="TOTAL",SUM(INDIRECT("N4:N"&amp;ROW()-1)),""))</f>
        <v/>
      </c>
      <c r="O33" s="6" t="str">
        <f ca="1">IF(AND($A33&lt;&gt;"",$A33&lt;&gt;"TOTAL"),IF(AND([3]PDI_DES__C_C_E!$Y31&lt;&gt;"",[3]PDI_DES__C_C_E!$Y31&lt;&gt;0),[3]PDI_DES__C_C_E!$Y31,""),IF($A33="TOTAL",SUM(INDIRECT("O4:O"&amp;ROW()-1)),""))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IF(AND($A33&lt;&gt;"",$A33&lt;&gt;"TOTAL"),IF(AND([3]PDI_DES__C_C_E!$AB31&lt;&gt;"",[3]PDI_DES__C_C_E!$AB31&lt;&gt;0),[3]PDI_DES__C_C_E!$AB31,""),IF($A33="TOTAL",SUM(INDIRECT("Q4:Q"&amp;ROW()-1)),""))</f>
        <v/>
      </c>
      <c r="R33" s="6" t="str">
        <f ca="1">IF(AND($A33&lt;&gt;"",$A33&lt;&gt;"TOTAL"),IF(AND([3]PDI_DES__C_C_E!$AD31&lt;&gt;"",[3]PDI_DES__C_C_E!$AD31&lt;&gt;0),[3]PDI_DES__C_C_E!$AD31,""),IF($A33="TOTAL",SUM(INDIRECT("R4:R"&amp;ROW()-1)),""))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IF(AND($A33&lt;&gt;"",$A33&lt;&gt;"TOTAL"),IF(AND([3]PDI_DES__C_C_E!$AG31&lt;&gt;"",[3]PDI_DES__C_C_E!$AG31&lt;&gt;0),[3]PDI_DES__C_C_E!$AG31,""),IF($A33="TOTAL",SUM(INDIRECT("T4:T"&amp;ROW()-1)),""))</f>
        <v/>
      </c>
      <c r="U33" s="6" t="str">
        <f ca="1">IF(AND($A33&lt;&gt;"",$A33&lt;&gt;"TOTAL"),IF(AND([3]PDI_DES__C_C_E!$AI31&lt;&gt;"",[3]PDI_DES__C_C_E!$AI31&lt;&gt;0),[3]PDI_DES__C_C_E!$AI31,""),IF($A33="TOTAL",SUM(INDIRECT("U4:U"&amp;ROW()-1)),""))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IF(AND($A33&lt;&gt;"",$A33&lt;&gt;"TOTAL"),IF(AND([3]PDI_DES__C_C_E!$AL31&lt;&gt;"",[3]PDI_DES__C_C_E!$AL31&lt;&gt;0),[3]PDI_DES__C_C_E!$AL31,""),IF($A33="TOTAL",SUM(INDIRECT("W4:W"&amp;ROW()-1)),""))</f>
        <v/>
      </c>
      <c r="X33" s="6" t="str">
        <f ca="1">IF(AND($A33&lt;&gt;"",$A33&lt;&gt;"TOTAL"),IF(AND([3]PDI_DES__C_C_E!$AN31&lt;&gt;"",[3]PDI_DES__C_C_E!$AN31&lt;&gt;0),[3]PDI_DES__C_C_E!$AN31,""),IF($A33="TOTAL",SUM(INDIRECT("X4:X"&amp;ROW()-1)),""))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IF(AND($A33&lt;&gt;"",$A33&lt;&gt;"TOTAL"),IF(AND([3]PDI_DES__C_C_E!$AQ31&lt;&gt;"",[3]PDI_DES__C_C_E!$AQ31&lt;&gt;0),[3]PDI_DES__C_C_E!$AQ31,""),IF($A33="TOTAL",SUM(INDIRECT("Z4:Z"&amp;ROW()-1)),""))</f>
        <v/>
      </c>
      <c r="AA33" s="6" t="str">
        <f ca="1">IF(AND($A33&lt;&gt;"",$A33&lt;&gt;"TOTAL"),IF(AND([3]PDI_DES__C_C_E!$AS31&lt;&gt;"",[3]PDI_DES__C_C_E!$AS31&lt;&gt;0),[3]PDI_DES__C_C_E!$AS31,""),IF($A33="TOTAL",SUM(INDIRECT("AA4:AA"&amp;ROW()-1)),""))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IF(AND($A33&lt;&gt;"",$A33&lt;&gt;"TOTAL"),IF(AND([3]PDI_DES__C_C_E!$AV31&lt;&gt;"",[3]PDI_DES__C_C_E!$AV31&lt;&gt;0),[3]PDI_DES__C_C_E!$AV31,""),IF($A33="TOTAL",SUM(INDIRECT("AC4:AC"&amp;ROW()-1)),""))</f>
        <v/>
      </c>
      <c r="AD33" s="6" t="str">
        <f ca="1">IF(AND($A33&lt;&gt;"",$A33&lt;&gt;"TOTAL"),IF(AND([3]PDI_DES__C_C_E!$AX31&lt;&gt;"",[3]PDI_DES__C_C_E!$AX31&lt;&gt;0),[3]PDI_DES__C_C_E!$AX31,""),IF($A33="TOTAL",SUM(INDIRECT("AD4:AD"&amp;ROW()-1)),""))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IF(AND($A33&lt;&gt;"",$A33&lt;&gt;"TOTAL"),IF(AND([3]PDI_DES__C_C_E!$BA31&lt;&gt;"",[3]PDI_DES__C_C_E!$BA31&lt;&gt;0),[3]PDI_DES__C_C_E!$BA31,""),IF($A33="TOTAL",SUM(INDIRECT("AF4:AF"&amp;ROW()-1)),""))</f>
        <v/>
      </c>
      <c r="AG33" s="6" t="str">
        <f ca="1">IF(AND($A33&lt;&gt;"",$A33&lt;&gt;"TOTAL"),IF(AND([3]PDI_DES__C_C_E!$BC31&lt;&gt;"",[3]PDI_DES__C_C_E!$BC31&lt;&gt;0),[3]PDI_DES__C_C_E!$BC31,""),IF($A33="TOTAL",SUM(INDIRECT("AG4:AG"&amp;ROW()-1)),""))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IF(AND($A33&lt;&gt;"",$A33&lt;&gt;"TOTAL"),IF(AND([3]PDI_DES__C_C_E!$BF31&lt;&gt;"",[3]PDI_DES__C_C_E!$BF31&lt;&gt;0),[3]PDI_DES__C_C_E!$BF31,""),IF($A33="TOTAL",SUM(INDIRECT("AI4:AI"&amp;ROW()-1)),""))</f>
        <v/>
      </c>
      <c r="AJ33" s="6" t="str">
        <f ca="1">IF(AND($A33&lt;&gt;"",$A33&lt;&gt;"TOTAL"),IF(AND([3]PDI_DES__C_C_E!$BH31&lt;&gt;"",[3]PDI_DES__C_C_E!$BH31&lt;&gt;0),[3]PDI_DES__C_C_E!$BH31,""),IF($A33="TOTAL",SUM(INDIRECT("AJ4:AJ"&amp;ROW()-1)),""))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IF(AND($A33&lt;&gt;"",$A33&lt;&gt;"TOTAL"),IF(AND([3]PDI_DES__C_C_E!$BK31&lt;&gt;"",[3]PDI_DES__C_C_E!$BK31&lt;&gt;0),[3]PDI_DES__C_C_E!$BK31,""),IF($A33="TOTAL",SUM(INDIRECT("AL4:AL"&amp;ROW()-1)),""))</f>
        <v/>
      </c>
      <c r="AM33" s="6" t="str">
        <f ca="1">IF(AND($A33&lt;&gt;"",$A33&lt;&gt;"TOTAL"),IF(AND([3]PDI_DES__C_C_E!$BM31&lt;&gt;"",[3]PDI_DES__C_C_E!$BM31&lt;&gt;0),[3]PDI_DES__C_C_E!$BM31,""),IF($A33="TOTAL",SUM(INDIRECT("AM4:AM"&amp;ROW()-1)),""))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IF(AND($A33&lt;&gt;"",$A33&lt;&gt;"TOTAL"),IF(AND([3]PDI_DES__C_C_E!$BP31&lt;&gt;"",[3]PDI_DES__C_C_E!$BP31&lt;&gt;0),[3]PDI_DES__C_C_E!$BP31,""),IF($A33="TOTAL",SUM(INDIRECT("AO4:AO"&amp;ROW()-1)),""))</f>
        <v/>
      </c>
      <c r="AP33" s="6" t="str">
        <f ca="1">IF(AND($A33&lt;&gt;"",$A33&lt;&gt;"TOTAL"),IF(AND([3]PDI_DES__C_C_E!$BR31&lt;&gt;"",[3]PDI_DES__C_C_E!$BR31&lt;&gt;0),[3]PDI_DES__C_C_E!$BR31,""),IF($A33="TOTAL",SUM(INDIRECT("AP4:AP"&amp;ROW()-1)),""))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IF(AND($A33&lt;&gt;"",$A33&lt;&gt;"TOTAL"),IF(AND([3]PDI_DES__C_C_E!$BU31&lt;&gt;"",[3]PDI_DES__C_C_E!$BU31&lt;&gt;0),[3]PDI_DES__C_C_E!$BU31,""),IF($A33="TOTAL",SUM(INDIRECT("AR4:AR"&amp;ROW()-1)),""))</f>
        <v/>
      </c>
      <c r="AS33" s="6" t="str">
        <f ca="1">IF(AND($A33&lt;&gt;"",$A33&lt;&gt;"TOTAL"),IF(AND([3]PDI_DES__C_C_E!$BW31&lt;&gt;"",[3]PDI_DES__C_C_E!$BW31&lt;&gt;0),[3]PDI_DES__C_C_E!$BW31,""),IF($A33="TOTAL",SUM(INDIRECT("AS4:AS"&amp;ROW()-1)),""))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IF(AND($A33&lt;&gt;"",$A33&lt;&gt;"TOTAL"),IF(AND([3]PDI_DES__C_C_E!$BZ31&lt;&gt;"",[3]PDI_DES__C_C_E!$BZ31&lt;&gt;0),[3]PDI_DES__C_C_E!$BZ31,""),IF($A33="TOTAL",SUM(INDIRECT("AU4:AU"&amp;ROW()-1)),""))</f>
        <v/>
      </c>
      <c r="AV33" s="6" t="str">
        <f ca="1">IF(AND($A33&lt;&gt;"",$A33&lt;&gt;"TOTAL"),IF(AND([3]PDI_DES__C_C_E!$CB31&lt;&gt;"",[3]PDI_DES__C_C_E!$CB31&lt;&gt;0),[3]PDI_DES__C_C_E!$CB31,""),IF($A33="TOTAL",SUM(INDIRECT("AV4:AV"&amp;ROW()-1)),""))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IF(AND($A33&lt;&gt;"",$A33&lt;&gt;"TOTAL"),IF(AND([3]PDI_DES__C_C_E!$CE31&lt;&gt;"",[3]PDI_DES__C_C_E!$CE31&lt;&gt;0),[3]PDI_DES__C_C_E!$CE31,""),IF($A33="TOTAL",SUM(INDIRECT("AX4:AX"&amp;ROW()-1)),""))</f>
        <v/>
      </c>
      <c r="AY33" s="6" t="str">
        <f ca="1">IF(AND($A33&lt;&gt;"",$A33&lt;&gt;"TOTAL"),IF(AND([3]PDI_DES__C_C_E!$CG31&lt;&gt;"",[3]PDI_DES__C_C_E!$CG31&lt;&gt;0),[3]PDI_DES__C_C_E!$CG31,""),IF($A33="TOTAL",SUM(INDIRECT("AY4:AY"&amp;ROW()-1)),""))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IF(AND($A33&lt;&gt;"",$A33&lt;&gt;"TOTAL"),IF(AND([3]PDI_DES__C_C_E!$CJ31&lt;&gt;"",[3]PDI_DES__C_C_E!$CJ31&lt;&gt;0),[3]PDI_DES__C_C_E!$CJ31,""),IF($A33="TOTAL",SUM(INDIRECT("BA4:BA"&amp;ROW()-1)),""))</f>
        <v/>
      </c>
      <c r="BB33" s="6" t="str">
        <f ca="1">IF(AND($A33&lt;&gt;"",$A33&lt;&gt;"TOTAL"),IF(AND([3]PDI_DES__C_C_E!$CL31&lt;&gt;"",[3]PDI_DES__C_C_E!$CL31&lt;&gt;0),[3]PDI_DES__C_C_E!$CL31,""),IF($A33="TOTAL",SUM(INDIRECT("BB4:BB"&amp;ROW()-1)),""))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IF(AND($A33&lt;&gt;"",$A33&lt;&gt;"TOTAL"),IF(AND([3]PDI_DES__C_C_E!$CO31&lt;&gt;"",[3]PDI_DES__C_C_E!$CO31&lt;&gt;0),[3]PDI_DES__C_C_E!$CO31,""),IF($A33="TOTAL",SUM(INDIRECT("BD4:BD"&amp;ROW()-1)),""))</f>
        <v/>
      </c>
      <c r="BE33" s="6" t="str">
        <f ca="1">IF(AND($A33&lt;&gt;"",$A33&lt;&gt;"TOTAL"),IF(AND([3]PDI_DES__C_C_E!$CQ31&lt;&gt;"",[3]PDI_DES__C_C_E!$CQ31&lt;&gt;0),[3]PDI_DES__C_C_E!$CQ31,""),IF($A33="TOTAL",SUM(INDIRECT("BE4:BE"&amp;ROW()-1)),""))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IF([3]PDI_DES__C_C_E!$B32&lt;&gt;"",[3]PDI_DES__C_C_E!$B32,IF(AND([3]PDI_DES__C_C_E!$B32="",[3]PDI_DES__C_C_E!$B33="",[3]PDI_DES__C_C_E!$B31=""),"","TOTAL"))</f>
        <v/>
      </c>
      <c r="B34" s="6" t="str">
        <f ca="1">IF(AND($A34&lt;&gt;"",$A34&lt;&gt;"TOTAL"),IF(AND([3]PDI_DES__C_C_E!$C32&lt;&gt;"",[3]PDI_DES__C_C_E!$C32&lt;&gt;0),[3]PDI_DES__C_C_E!$C32,""),IF($A34="TOTAL",SUM(INDIRECT("B4:B"&amp;ROW()-1)),""))</f>
        <v/>
      </c>
      <c r="C34" s="6" t="str">
        <f ca="1">IF(AND($A34&lt;&gt;"",$A34&lt;&gt;"TOTAL"),IF(AND([3]PDI_DES__C_C_E!$E32&lt;&gt;"",[3]PDI_DES__C_C_E!$E32&lt;&gt;0),[3]PDI_DES__C_C_E!$E32,""),IF($A34="TOTAL",SUM(INDIRECT("C4:C"&amp;ROW()-1)),""))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IF(AND($A34&lt;&gt;"",$A34&lt;&gt;"TOTAL"),IF(AND([3]PDI_DES__C_C_E!$H32&lt;&gt;"",[3]PDI_DES__C_C_E!$H32&lt;&gt;0),[3]PDI_DES__C_C_E!$H32,""),IF($A34="TOTAL",SUM(INDIRECT("E4:E"&amp;ROW()-1)),""))</f>
        <v/>
      </c>
      <c r="F34" s="6" t="str">
        <f ca="1">IF(AND($A34&lt;&gt;"",$A34&lt;&gt;"TOTAL"),IF(AND([3]PDI_DES__C_C_E!$J32&lt;&gt;"",[3]PDI_DES__C_C_E!$J32&lt;&gt;0),[3]PDI_DES__C_C_E!$J32,""),IF($A34="TOTAL",SUM(INDIRECT("F4:F"&amp;ROW()-1)),""))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IF(AND($A34&lt;&gt;"",$A34&lt;&gt;"TOTAL"),IF(AND([3]PDI_DES__C_C_E!$M32&lt;&gt;"",[3]PDI_DES__C_C_E!$M32&lt;&gt;0),[3]PDI_DES__C_C_E!$M32,""),IF($A34="TOTAL",SUM(INDIRECT("H4:H"&amp;ROW()-1)),""))</f>
        <v/>
      </c>
      <c r="I34" s="6" t="str">
        <f ca="1">IF(AND($A34&lt;&gt;"",$A34&lt;&gt;"TOTAL"),IF(AND([3]PDI_DES__C_C_E!$O32&lt;&gt;"",[3]PDI_DES__C_C_E!$O32&lt;&gt;0),[3]PDI_DES__C_C_E!$O32,""),IF($A34="TOTAL",SUM(INDIRECT("I4:I"&amp;ROW()-1)),""))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IF(AND($A34&lt;&gt;"",$A34&lt;&gt;"TOTAL"),IF(AND([3]PDI_DES__C_C_E!$R32&lt;&gt;"",[3]PDI_DES__C_C_E!$R32&lt;&gt;0),[3]PDI_DES__C_C_E!$R32,""),IF($A34="TOTAL",SUM(INDIRECT("K4:K"&amp;ROW()-1)),""))</f>
        <v/>
      </c>
      <c r="L34" s="6" t="str">
        <f ca="1">IF(AND($A34&lt;&gt;"",$A34&lt;&gt;"TOTAL"),IF(AND([3]PDI_DES__C_C_E!$T32&lt;&gt;"",[3]PDI_DES__C_C_E!$T32&lt;&gt;0),[3]PDI_DES__C_C_E!$T32,""),IF($A34="TOTAL",SUM(INDIRECT("L4:L"&amp;ROW()-1)),""))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IF(AND($A34&lt;&gt;"",$A34&lt;&gt;"TOTAL"),IF(AND([3]PDI_DES__C_C_E!$W32&lt;&gt;"",[3]PDI_DES__C_C_E!$W32&lt;&gt;0),[3]PDI_DES__C_C_E!$W32,""),IF($A34="TOTAL",SUM(INDIRECT("N4:N"&amp;ROW()-1)),""))</f>
        <v/>
      </c>
      <c r="O34" s="6" t="str">
        <f ca="1">IF(AND($A34&lt;&gt;"",$A34&lt;&gt;"TOTAL"),IF(AND([3]PDI_DES__C_C_E!$Y32&lt;&gt;"",[3]PDI_DES__C_C_E!$Y32&lt;&gt;0),[3]PDI_DES__C_C_E!$Y32,""),IF($A34="TOTAL",SUM(INDIRECT("O4:O"&amp;ROW()-1)),""))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IF(AND($A34&lt;&gt;"",$A34&lt;&gt;"TOTAL"),IF(AND([3]PDI_DES__C_C_E!$AB32&lt;&gt;"",[3]PDI_DES__C_C_E!$AB32&lt;&gt;0),[3]PDI_DES__C_C_E!$AB32,""),IF($A34="TOTAL",SUM(INDIRECT("Q4:Q"&amp;ROW()-1)),""))</f>
        <v/>
      </c>
      <c r="R34" s="6" t="str">
        <f ca="1">IF(AND($A34&lt;&gt;"",$A34&lt;&gt;"TOTAL"),IF(AND([3]PDI_DES__C_C_E!$AD32&lt;&gt;"",[3]PDI_DES__C_C_E!$AD32&lt;&gt;0),[3]PDI_DES__C_C_E!$AD32,""),IF($A34="TOTAL",SUM(INDIRECT("R4:R"&amp;ROW()-1)),""))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IF(AND($A34&lt;&gt;"",$A34&lt;&gt;"TOTAL"),IF(AND([3]PDI_DES__C_C_E!$AG32&lt;&gt;"",[3]PDI_DES__C_C_E!$AG32&lt;&gt;0),[3]PDI_DES__C_C_E!$AG32,""),IF($A34="TOTAL",SUM(INDIRECT("T4:T"&amp;ROW()-1)),""))</f>
        <v/>
      </c>
      <c r="U34" s="6" t="str">
        <f ca="1">IF(AND($A34&lt;&gt;"",$A34&lt;&gt;"TOTAL"),IF(AND([3]PDI_DES__C_C_E!$AI32&lt;&gt;"",[3]PDI_DES__C_C_E!$AI32&lt;&gt;0),[3]PDI_DES__C_C_E!$AI32,""),IF($A34="TOTAL",SUM(INDIRECT("U4:U"&amp;ROW()-1)),""))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IF(AND($A34&lt;&gt;"",$A34&lt;&gt;"TOTAL"),IF(AND([3]PDI_DES__C_C_E!$AL32&lt;&gt;"",[3]PDI_DES__C_C_E!$AL32&lt;&gt;0),[3]PDI_DES__C_C_E!$AL32,""),IF($A34="TOTAL",SUM(INDIRECT("W4:W"&amp;ROW()-1)),""))</f>
        <v/>
      </c>
      <c r="X34" s="6" t="str">
        <f ca="1">IF(AND($A34&lt;&gt;"",$A34&lt;&gt;"TOTAL"),IF(AND([3]PDI_DES__C_C_E!$AN32&lt;&gt;"",[3]PDI_DES__C_C_E!$AN32&lt;&gt;0),[3]PDI_DES__C_C_E!$AN32,""),IF($A34="TOTAL",SUM(INDIRECT("X4:X"&amp;ROW()-1)),""))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IF(AND($A34&lt;&gt;"",$A34&lt;&gt;"TOTAL"),IF(AND([3]PDI_DES__C_C_E!$AQ32&lt;&gt;"",[3]PDI_DES__C_C_E!$AQ32&lt;&gt;0),[3]PDI_DES__C_C_E!$AQ32,""),IF($A34="TOTAL",SUM(INDIRECT("Z4:Z"&amp;ROW()-1)),""))</f>
        <v/>
      </c>
      <c r="AA34" s="6" t="str">
        <f ca="1">IF(AND($A34&lt;&gt;"",$A34&lt;&gt;"TOTAL"),IF(AND([3]PDI_DES__C_C_E!$AS32&lt;&gt;"",[3]PDI_DES__C_C_E!$AS32&lt;&gt;0),[3]PDI_DES__C_C_E!$AS32,""),IF($A34="TOTAL",SUM(INDIRECT("AA4:AA"&amp;ROW()-1)),""))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IF(AND($A34&lt;&gt;"",$A34&lt;&gt;"TOTAL"),IF(AND([3]PDI_DES__C_C_E!$AV32&lt;&gt;"",[3]PDI_DES__C_C_E!$AV32&lt;&gt;0),[3]PDI_DES__C_C_E!$AV32,""),IF($A34="TOTAL",SUM(INDIRECT("AC4:AC"&amp;ROW()-1)),""))</f>
        <v/>
      </c>
      <c r="AD34" s="6" t="str">
        <f ca="1">IF(AND($A34&lt;&gt;"",$A34&lt;&gt;"TOTAL"),IF(AND([3]PDI_DES__C_C_E!$AX32&lt;&gt;"",[3]PDI_DES__C_C_E!$AX32&lt;&gt;0),[3]PDI_DES__C_C_E!$AX32,""),IF($A34="TOTAL",SUM(INDIRECT("AD4:AD"&amp;ROW()-1)),""))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IF(AND($A34&lt;&gt;"",$A34&lt;&gt;"TOTAL"),IF(AND([3]PDI_DES__C_C_E!$BA32&lt;&gt;"",[3]PDI_DES__C_C_E!$BA32&lt;&gt;0),[3]PDI_DES__C_C_E!$BA32,""),IF($A34="TOTAL",SUM(INDIRECT("AF4:AF"&amp;ROW()-1)),""))</f>
        <v/>
      </c>
      <c r="AG34" s="6" t="str">
        <f ca="1">IF(AND($A34&lt;&gt;"",$A34&lt;&gt;"TOTAL"),IF(AND([3]PDI_DES__C_C_E!$BC32&lt;&gt;"",[3]PDI_DES__C_C_E!$BC32&lt;&gt;0),[3]PDI_DES__C_C_E!$BC32,""),IF($A34="TOTAL",SUM(INDIRECT("AG4:AG"&amp;ROW()-1)),""))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IF(AND($A34&lt;&gt;"",$A34&lt;&gt;"TOTAL"),IF(AND([3]PDI_DES__C_C_E!$BF32&lt;&gt;"",[3]PDI_DES__C_C_E!$BF32&lt;&gt;0),[3]PDI_DES__C_C_E!$BF32,""),IF($A34="TOTAL",SUM(INDIRECT("AI4:AI"&amp;ROW()-1)),""))</f>
        <v/>
      </c>
      <c r="AJ34" s="6" t="str">
        <f ca="1">IF(AND($A34&lt;&gt;"",$A34&lt;&gt;"TOTAL"),IF(AND([3]PDI_DES__C_C_E!$BH32&lt;&gt;"",[3]PDI_DES__C_C_E!$BH32&lt;&gt;0),[3]PDI_DES__C_C_E!$BH32,""),IF($A34="TOTAL",SUM(INDIRECT("AJ4:AJ"&amp;ROW()-1)),""))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IF(AND($A34&lt;&gt;"",$A34&lt;&gt;"TOTAL"),IF(AND([3]PDI_DES__C_C_E!$BK32&lt;&gt;"",[3]PDI_DES__C_C_E!$BK32&lt;&gt;0),[3]PDI_DES__C_C_E!$BK32,""),IF($A34="TOTAL",SUM(INDIRECT("AL4:AL"&amp;ROW()-1)),""))</f>
        <v/>
      </c>
      <c r="AM34" s="6" t="str">
        <f ca="1">IF(AND($A34&lt;&gt;"",$A34&lt;&gt;"TOTAL"),IF(AND([3]PDI_DES__C_C_E!$BM32&lt;&gt;"",[3]PDI_DES__C_C_E!$BM32&lt;&gt;0),[3]PDI_DES__C_C_E!$BM32,""),IF($A34="TOTAL",SUM(INDIRECT("AM4:AM"&amp;ROW()-1)),""))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IF(AND($A34&lt;&gt;"",$A34&lt;&gt;"TOTAL"),IF(AND([3]PDI_DES__C_C_E!$BP32&lt;&gt;"",[3]PDI_DES__C_C_E!$BP32&lt;&gt;0),[3]PDI_DES__C_C_E!$BP32,""),IF($A34="TOTAL",SUM(INDIRECT("AO4:AO"&amp;ROW()-1)),""))</f>
        <v/>
      </c>
      <c r="AP34" s="6" t="str">
        <f ca="1">IF(AND($A34&lt;&gt;"",$A34&lt;&gt;"TOTAL"),IF(AND([3]PDI_DES__C_C_E!$BR32&lt;&gt;"",[3]PDI_DES__C_C_E!$BR32&lt;&gt;0),[3]PDI_DES__C_C_E!$BR32,""),IF($A34="TOTAL",SUM(INDIRECT("AP4:AP"&amp;ROW()-1)),""))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IF(AND($A34&lt;&gt;"",$A34&lt;&gt;"TOTAL"),IF(AND([3]PDI_DES__C_C_E!$BU32&lt;&gt;"",[3]PDI_DES__C_C_E!$BU32&lt;&gt;0),[3]PDI_DES__C_C_E!$BU32,""),IF($A34="TOTAL",SUM(INDIRECT("AR4:AR"&amp;ROW()-1)),""))</f>
        <v/>
      </c>
      <c r="AS34" s="6" t="str">
        <f ca="1">IF(AND($A34&lt;&gt;"",$A34&lt;&gt;"TOTAL"),IF(AND([3]PDI_DES__C_C_E!$BW32&lt;&gt;"",[3]PDI_DES__C_C_E!$BW32&lt;&gt;0),[3]PDI_DES__C_C_E!$BW32,""),IF($A34="TOTAL",SUM(INDIRECT("AS4:AS"&amp;ROW()-1)),""))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IF(AND($A34&lt;&gt;"",$A34&lt;&gt;"TOTAL"),IF(AND([3]PDI_DES__C_C_E!$BZ32&lt;&gt;"",[3]PDI_DES__C_C_E!$BZ32&lt;&gt;0),[3]PDI_DES__C_C_E!$BZ32,""),IF($A34="TOTAL",SUM(INDIRECT("AU4:AU"&amp;ROW()-1)),""))</f>
        <v/>
      </c>
      <c r="AV34" s="6" t="str">
        <f ca="1">IF(AND($A34&lt;&gt;"",$A34&lt;&gt;"TOTAL"),IF(AND([3]PDI_DES__C_C_E!$CB32&lt;&gt;"",[3]PDI_DES__C_C_E!$CB32&lt;&gt;0),[3]PDI_DES__C_C_E!$CB32,""),IF($A34="TOTAL",SUM(INDIRECT("AV4:AV"&amp;ROW()-1)),""))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IF(AND($A34&lt;&gt;"",$A34&lt;&gt;"TOTAL"),IF(AND([3]PDI_DES__C_C_E!$CE32&lt;&gt;"",[3]PDI_DES__C_C_E!$CE32&lt;&gt;0),[3]PDI_DES__C_C_E!$CE32,""),IF($A34="TOTAL",SUM(INDIRECT("AX4:AX"&amp;ROW()-1)),""))</f>
        <v/>
      </c>
      <c r="AY34" s="6" t="str">
        <f ca="1">IF(AND($A34&lt;&gt;"",$A34&lt;&gt;"TOTAL"),IF(AND([3]PDI_DES__C_C_E!$CG32&lt;&gt;"",[3]PDI_DES__C_C_E!$CG32&lt;&gt;0),[3]PDI_DES__C_C_E!$CG32,""),IF($A34="TOTAL",SUM(INDIRECT("AY4:AY"&amp;ROW()-1)),""))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IF(AND($A34&lt;&gt;"",$A34&lt;&gt;"TOTAL"),IF(AND([3]PDI_DES__C_C_E!$CJ32&lt;&gt;"",[3]PDI_DES__C_C_E!$CJ32&lt;&gt;0),[3]PDI_DES__C_C_E!$CJ32,""),IF($A34="TOTAL",SUM(INDIRECT("BA4:BA"&amp;ROW()-1)),""))</f>
        <v/>
      </c>
      <c r="BB34" s="6" t="str">
        <f ca="1">IF(AND($A34&lt;&gt;"",$A34&lt;&gt;"TOTAL"),IF(AND([3]PDI_DES__C_C_E!$CL32&lt;&gt;"",[3]PDI_DES__C_C_E!$CL32&lt;&gt;0),[3]PDI_DES__C_C_E!$CL32,""),IF($A34="TOTAL",SUM(INDIRECT("BB4:BB"&amp;ROW()-1)),""))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IF(AND($A34&lt;&gt;"",$A34&lt;&gt;"TOTAL"),IF(AND([3]PDI_DES__C_C_E!$CO32&lt;&gt;"",[3]PDI_DES__C_C_E!$CO32&lt;&gt;0),[3]PDI_DES__C_C_E!$CO32,""),IF($A34="TOTAL",SUM(INDIRECT("BD4:BD"&amp;ROW()-1)),""))</f>
        <v/>
      </c>
      <c r="BE34" s="6" t="str">
        <f ca="1">IF(AND($A34&lt;&gt;"",$A34&lt;&gt;"TOTAL"),IF(AND([3]PDI_DES__C_C_E!$CQ32&lt;&gt;"",[3]PDI_DES__C_C_E!$CQ32&lt;&gt;0),[3]PDI_DES__C_C_E!$CQ32,""),IF($A34="TOTAL",SUM(INDIRECT("BE4:BE"&amp;ROW()-1)),""))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IF([3]PDI_DES__C_C_E!$B33&lt;&gt;"",[3]PDI_DES__C_C_E!$B33,IF(AND([3]PDI_DES__C_C_E!$B33="",[3]PDI_DES__C_C_E!$B34="",[3]PDI_DES__C_C_E!$B32=""),"","TOTAL"))</f>
        <v/>
      </c>
      <c r="B35" s="6" t="str">
        <f ca="1">IF(AND($A35&lt;&gt;"",$A35&lt;&gt;"TOTAL"),IF(AND([3]PDI_DES__C_C_E!$C33&lt;&gt;"",[3]PDI_DES__C_C_E!$C33&lt;&gt;0),[3]PDI_DES__C_C_E!$C33,""),IF($A35="TOTAL",SUM(INDIRECT("B4:B"&amp;ROW()-1)),""))</f>
        <v/>
      </c>
      <c r="C35" s="6" t="str">
        <f ca="1">IF(AND($A35&lt;&gt;"",$A35&lt;&gt;"TOTAL"),IF(AND([3]PDI_DES__C_C_E!$E33&lt;&gt;"",[3]PDI_DES__C_C_E!$E33&lt;&gt;0),[3]PDI_DES__C_C_E!$E33,""),IF($A35="TOTAL",SUM(INDIRECT("C4:C"&amp;ROW()-1)),""))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IF(AND($A35&lt;&gt;"",$A35&lt;&gt;"TOTAL"),IF(AND([3]PDI_DES__C_C_E!$H33&lt;&gt;"",[3]PDI_DES__C_C_E!$H33&lt;&gt;0),[3]PDI_DES__C_C_E!$H33,""),IF($A35="TOTAL",SUM(INDIRECT("E4:E"&amp;ROW()-1)),""))</f>
        <v/>
      </c>
      <c r="F35" s="6" t="str">
        <f ca="1">IF(AND($A35&lt;&gt;"",$A35&lt;&gt;"TOTAL"),IF(AND([3]PDI_DES__C_C_E!$J33&lt;&gt;"",[3]PDI_DES__C_C_E!$J33&lt;&gt;0),[3]PDI_DES__C_C_E!$J33,""),IF($A35="TOTAL",SUM(INDIRECT("F4:F"&amp;ROW()-1)),""))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IF(AND($A35&lt;&gt;"",$A35&lt;&gt;"TOTAL"),IF(AND([3]PDI_DES__C_C_E!$M33&lt;&gt;"",[3]PDI_DES__C_C_E!$M33&lt;&gt;0),[3]PDI_DES__C_C_E!$M33,""),IF($A35="TOTAL",SUM(INDIRECT("H4:H"&amp;ROW()-1)),""))</f>
        <v/>
      </c>
      <c r="I35" s="6" t="str">
        <f ca="1">IF(AND($A35&lt;&gt;"",$A35&lt;&gt;"TOTAL"),IF(AND([3]PDI_DES__C_C_E!$O33&lt;&gt;"",[3]PDI_DES__C_C_E!$O33&lt;&gt;0),[3]PDI_DES__C_C_E!$O33,""),IF($A35="TOTAL",SUM(INDIRECT("I4:I"&amp;ROW()-1)),""))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IF(AND($A35&lt;&gt;"",$A35&lt;&gt;"TOTAL"),IF(AND([3]PDI_DES__C_C_E!$R33&lt;&gt;"",[3]PDI_DES__C_C_E!$R33&lt;&gt;0),[3]PDI_DES__C_C_E!$R33,""),IF($A35="TOTAL",SUM(INDIRECT("K4:K"&amp;ROW()-1)),""))</f>
        <v/>
      </c>
      <c r="L35" s="6" t="str">
        <f ca="1">IF(AND($A35&lt;&gt;"",$A35&lt;&gt;"TOTAL"),IF(AND([3]PDI_DES__C_C_E!$T33&lt;&gt;"",[3]PDI_DES__C_C_E!$T33&lt;&gt;0),[3]PDI_DES__C_C_E!$T33,""),IF($A35="TOTAL",SUM(INDIRECT("L4:L"&amp;ROW()-1)),""))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IF(AND($A35&lt;&gt;"",$A35&lt;&gt;"TOTAL"),IF(AND([3]PDI_DES__C_C_E!$W33&lt;&gt;"",[3]PDI_DES__C_C_E!$W33&lt;&gt;0),[3]PDI_DES__C_C_E!$W33,""),IF($A35="TOTAL",SUM(INDIRECT("N4:N"&amp;ROW()-1)),""))</f>
        <v/>
      </c>
      <c r="O35" s="6" t="str">
        <f ca="1">IF(AND($A35&lt;&gt;"",$A35&lt;&gt;"TOTAL"),IF(AND([3]PDI_DES__C_C_E!$Y33&lt;&gt;"",[3]PDI_DES__C_C_E!$Y33&lt;&gt;0),[3]PDI_DES__C_C_E!$Y33,""),IF($A35="TOTAL",SUM(INDIRECT("O4:O"&amp;ROW()-1)),""))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IF(AND($A35&lt;&gt;"",$A35&lt;&gt;"TOTAL"),IF(AND([3]PDI_DES__C_C_E!$AB33&lt;&gt;"",[3]PDI_DES__C_C_E!$AB33&lt;&gt;0),[3]PDI_DES__C_C_E!$AB33,""),IF($A35="TOTAL",SUM(INDIRECT("Q4:Q"&amp;ROW()-1)),""))</f>
        <v/>
      </c>
      <c r="R35" s="6" t="str">
        <f ca="1">IF(AND($A35&lt;&gt;"",$A35&lt;&gt;"TOTAL"),IF(AND([3]PDI_DES__C_C_E!$AD33&lt;&gt;"",[3]PDI_DES__C_C_E!$AD33&lt;&gt;0),[3]PDI_DES__C_C_E!$AD33,""),IF($A35="TOTAL",SUM(INDIRECT("R4:R"&amp;ROW()-1)),""))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IF(AND($A35&lt;&gt;"",$A35&lt;&gt;"TOTAL"),IF(AND([3]PDI_DES__C_C_E!$AG33&lt;&gt;"",[3]PDI_DES__C_C_E!$AG33&lt;&gt;0),[3]PDI_DES__C_C_E!$AG33,""),IF($A35="TOTAL",SUM(INDIRECT("T4:T"&amp;ROW()-1)),""))</f>
        <v/>
      </c>
      <c r="U35" s="6" t="str">
        <f ca="1">IF(AND($A35&lt;&gt;"",$A35&lt;&gt;"TOTAL"),IF(AND([3]PDI_DES__C_C_E!$AI33&lt;&gt;"",[3]PDI_DES__C_C_E!$AI33&lt;&gt;0),[3]PDI_DES__C_C_E!$AI33,""),IF($A35="TOTAL",SUM(INDIRECT("U4:U"&amp;ROW()-1)),""))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IF(AND($A35&lt;&gt;"",$A35&lt;&gt;"TOTAL"),IF(AND([3]PDI_DES__C_C_E!$AL33&lt;&gt;"",[3]PDI_DES__C_C_E!$AL33&lt;&gt;0),[3]PDI_DES__C_C_E!$AL33,""),IF($A35="TOTAL",SUM(INDIRECT("W4:W"&amp;ROW()-1)),""))</f>
        <v/>
      </c>
      <c r="X35" s="6" t="str">
        <f ca="1">IF(AND($A35&lt;&gt;"",$A35&lt;&gt;"TOTAL"),IF(AND([3]PDI_DES__C_C_E!$AN33&lt;&gt;"",[3]PDI_DES__C_C_E!$AN33&lt;&gt;0),[3]PDI_DES__C_C_E!$AN33,""),IF($A35="TOTAL",SUM(INDIRECT("X4:X"&amp;ROW()-1)),""))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IF(AND($A35&lt;&gt;"",$A35&lt;&gt;"TOTAL"),IF(AND([3]PDI_DES__C_C_E!$AQ33&lt;&gt;"",[3]PDI_DES__C_C_E!$AQ33&lt;&gt;0),[3]PDI_DES__C_C_E!$AQ33,""),IF($A35="TOTAL",SUM(INDIRECT("Z4:Z"&amp;ROW()-1)),""))</f>
        <v/>
      </c>
      <c r="AA35" s="6" t="str">
        <f ca="1">IF(AND($A35&lt;&gt;"",$A35&lt;&gt;"TOTAL"),IF(AND([3]PDI_DES__C_C_E!$AS33&lt;&gt;"",[3]PDI_DES__C_C_E!$AS33&lt;&gt;0),[3]PDI_DES__C_C_E!$AS33,""),IF($A35="TOTAL",SUM(INDIRECT("AA4:AA"&amp;ROW()-1)),""))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IF(AND($A35&lt;&gt;"",$A35&lt;&gt;"TOTAL"),IF(AND([3]PDI_DES__C_C_E!$AV33&lt;&gt;"",[3]PDI_DES__C_C_E!$AV33&lt;&gt;0),[3]PDI_DES__C_C_E!$AV33,""),IF($A35="TOTAL",SUM(INDIRECT("AC4:AC"&amp;ROW()-1)),""))</f>
        <v/>
      </c>
      <c r="AD35" s="6" t="str">
        <f ca="1">IF(AND($A35&lt;&gt;"",$A35&lt;&gt;"TOTAL"),IF(AND([3]PDI_DES__C_C_E!$AX33&lt;&gt;"",[3]PDI_DES__C_C_E!$AX33&lt;&gt;0),[3]PDI_DES__C_C_E!$AX33,""),IF($A35="TOTAL",SUM(INDIRECT("AD4:AD"&amp;ROW()-1)),""))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IF(AND($A35&lt;&gt;"",$A35&lt;&gt;"TOTAL"),IF(AND([3]PDI_DES__C_C_E!$BA33&lt;&gt;"",[3]PDI_DES__C_C_E!$BA33&lt;&gt;0),[3]PDI_DES__C_C_E!$BA33,""),IF($A35="TOTAL",SUM(INDIRECT("AF4:AF"&amp;ROW()-1)),""))</f>
        <v/>
      </c>
      <c r="AG35" s="6" t="str">
        <f ca="1">IF(AND($A35&lt;&gt;"",$A35&lt;&gt;"TOTAL"),IF(AND([3]PDI_DES__C_C_E!$BC33&lt;&gt;"",[3]PDI_DES__C_C_E!$BC33&lt;&gt;0),[3]PDI_DES__C_C_E!$BC33,""),IF($A35="TOTAL",SUM(INDIRECT("AG4:AG"&amp;ROW()-1)),""))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IF(AND($A35&lt;&gt;"",$A35&lt;&gt;"TOTAL"),IF(AND([3]PDI_DES__C_C_E!$BF33&lt;&gt;"",[3]PDI_DES__C_C_E!$BF33&lt;&gt;0),[3]PDI_DES__C_C_E!$BF33,""),IF($A35="TOTAL",SUM(INDIRECT("AI4:AI"&amp;ROW()-1)),""))</f>
        <v/>
      </c>
      <c r="AJ35" s="6" t="str">
        <f ca="1">IF(AND($A35&lt;&gt;"",$A35&lt;&gt;"TOTAL"),IF(AND([3]PDI_DES__C_C_E!$BH33&lt;&gt;"",[3]PDI_DES__C_C_E!$BH33&lt;&gt;0),[3]PDI_DES__C_C_E!$BH33,""),IF($A35="TOTAL",SUM(INDIRECT("AJ4:AJ"&amp;ROW()-1)),""))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IF(AND($A35&lt;&gt;"",$A35&lt;&gt;"TOTAL"),IF(AND([3]PDI_DES__C_C_E!$BK33&lt;&gt;"",[3]PDI_DES__C_C_E!$BK33&lt;&gt;0),[3]PDI_DES__C_C_E!$BK33,""),IF($A35="TOTAL",SUM(INDIRECT("AL4:AL"&amp;ROW()-1)),""))</f>
        <v/>
      </c>
      <c r="AM35" s="6" t="str">
        <f ca="1">IF(AND($A35&lt;&gt;"",$A35&lt;&gt;"TOTAL"),IF(AND([3]PDI_DES__C_C_E!$BM33&lt;&gt;"",[3]PDI_DES__C_C_E!$BM33&lt;&gt;0),[3]PDI_DES__C_C_E!$BM33,""),IF($A35="TOTAL",SUM(INDIRECT("AM4:AM"&amp;ROW()-1)),""))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IF(AND($A35&lt;&gt;"",$A35&lt;&gt;"TOTAL"),IF(AND([3]PDI_DES__C_C_E!$BP33&lt;&gt;"",[3]PDI_DES__C_C_E!$BP33&lt;&gt;0),[3]PDI_DES__C_C_E!$BP33,""),IF($A35="TOTAL",SUM(INDIRECT("AO4:AO"&amp;ROW()-1)),""))</f>
        <v/>
      </c>
      <c r="AP35" s="6" t="str">
        <f ca="1">IF(AND($A35&lt;&gt;"",$A35&lt;&gt;"TOTAL"),IF(AND([3]PDI_DES__C_C_E!$BR33&lt;&gt;"",[3]PDI_DES__C_C_E!$BR33&lt;&gt;0),[3]PDI_DES__C_C_E!$BR33,""),IF($A35="TOTAL",SUM(INDIRECT("AP4:AP"&amp;ROW()-1)),""))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IF(AND($A35&lt;&gt;"",$A35&lt;&gt;"TOTAL"),IF(AND([3]PDI_DES__C_C_E!$BU33&lt;&gt;"",[3]PDI_DES__C_C_E!$BU33&lt;&gt;0),[3]PDI_DES__C_C_E!$BU33,""),IF($A35="TOTAL",SUM(INDIRECT("AR4:AR"&amp;ROW()-1)),""))</f>
        <v/>
      </c>
      <c r="AS35" s="6" t="str">
        <f ca="1">IF(AND($A35&lt;&gt;"",$A35&lt;&gt;"TOTAL"),IF(AND([3]PDI_DES__C_C_E!$BW33&lt;&gt;"",[3]PDI_DES__C_C_E!$BW33&lt;&gt;0),[3]PDI_DES__C_C_E!$BW33,""),IF($A35="TOTAL",SUM(INDIRECT("AS4:AS"&amp;ROW()-1)),""))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IF(AND($A35&lt;&gt;"",$A35&lt;&gt;"TOTAL"),IF(AND([3]PDI_DES__C_C_E!$BZ33&lt;&gt;"",[3]PDI_DES__C_C_E!$BZ33&lt;&gt;0),[3]PDI_DES__C_C_E!$BZ33,""),IF($A35="TOTAL",SUM(INDIRECT("AU4:AU"&amp;ROW()-1)),""))</f>
        <v/>
      </c>
      <c r="AV35" s="6" t="str">
        <f ca="1">IF(AND($A35&lt;&gt;"",$A35&lt;&gt;"TOTAL"),IF(AND([3]PDI_DES__C_C_E!$CB33&lt;&gt;"",[3]PDI_DES__C_C_E!$CB33&lt;&gt;0),[3]PDI_DES__C_C_E!$CB33,""),IF($A35="TOTAL",SUM(INDIRECT("AV4:AV"&amp;ROW()-1)),""))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IF(AND($A35&lt;&gt;"",$A35&lt;&gt;"TOTAL"),IF(AND([3]PDI_DES__C_C_E!$CE33&lt;&gt;"",[3]PDI_DES__C_C_E!$CE33&lt;&gt;0),[3]PDI_DES__C_C_E!$CE33,""),IF($A35="TOTAL",SUM(INDIRECT("AX4:AX"&amp;ROW()-1)),""))</f>
        <v/>
      </c>
      <c r="AY35" s="6" t="str">
        <f ca="1">IF(AND($A35&lt;&gt;"",$A35&lt;&gt;"TOTAL"),IF(AND([3]PDI_DES__C_C_E!$CG33&lt;&gt;"",[3]PDI_DES__C_C_E!$CG33&lt;&gt;0),[3]PDI_DES__C_C_E!$CG33,""),IF($A35="TOTAL",SUM(INDIRECT("AY4:AY"&amp;ROW()-1)),""))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IF(AND($A35&lt;&gt;"",$A35&lt;&gt;"TOTAL"),IF(AND([3]PDI_DES__C_C_E!$CJ33&lt;&gt;"",[3]PDI_DES__C_C_E!$CJ33&lt;&gt;0),[3]PDI_DES__C_C_E!$CJ33,""),IF($A35="TOTAL",SUM(INDIRECT("BA4:BA"&amp;ROW()-1)),""))</f>
        <v/>
      </c>
      <c r="BB35" s="6" t="str">
        <f ca="1">IF(AND($A35&lt;&gt;"",$A35&lt;&gt;"TOTAL"),IF(AND([3]PDI_DES__C_C_E!$CL33&lt;&gt;"",[3]PDI_DES__C_C_E!$CL33&lt;&gt;0),[3]PDI_DES__C_C_E!$CL33,""),IF($A35="TOTAL",SUM(INDIRECT("BB4:BB"&amp;ROW()-1)),""))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IF(AND($A35&lt;&gt;"",$A35&lt;&gt;"TOTAL"),IF(AND([3]PDI_DES__C_C_E!$CO33&lt;&gt;"",[3]PDI_DES__C_C_E!$CO33&lt;&gt;0),[3]PDI_DES__C_C_E!$CO33,""),IF($A35="TOTAL",SUM(INDIRECT("BD4:BD"&amp;ROW()-1)),""))</f>
        <v/>
      </c>
      <c r="BE35" s="6" t="str">
        <f ca="1">IF(AND($A35&lt;&gt;"",$A35&lt;&gt;"TOTAL"),IF(AND([3]PDI_DES__C_C_E!$CQ33&lt;&gt;"",[3]PDI_DES__C_C_E!$CQ33&lt;&gt;0),[3]PDI_DES__C_C_E!$CQ33,""),IF($A35="TOTAL",SUM(INDIRECT("BE4:BE"&amp;ROW()-1)),""))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IF([3]PDI_DES__C_C_E!$B34&lt;&gt;"",[3]PDI_DES__C_C_E!$B34,IF(AND([3]PDI_DES__C_C_E!$B34="",[3]PDI_DES__C_C_E!$B35="",[3]PDI_DES__C_C_E!$B33=""),"","TOTAL"))</f>
        <v/>
      </c>
      <c r="B36" s="6" t="str">
        <f ca="1">IF(AND($A36&lt;&gt;"",$A36&lt;&gt;"TOTAL"),IF(AND([3]PDI_DES__C_C_E!$C34&lt;&gt;"",[3]PDI_DES__C_C_E!$C34&lt;&gt;0),[3]PDI_DES__C_C_E!$C34,""),IF($A36="TOTAL",SUM(INDIRECT("B4:B"&amp;ROW()-1)),""))</f>
        <v/>
      </c>
      <c r="C36" s="6" t="str">
        <f ca="1">IF(AND($A36&lt;&gt;"",$A36&lt;&gt;"TOTAL"),IF(AND([3]PDI_DES__C_C_E!$E34&lt;&gt;"",[3]PDI_DES__C_C_E!$E34&lt;&gt;0),[3]PDI_DES__C_C_E!$E34,""),IF($A36="TOTAL",SUM(INDIRECT("C4:C"&amp;ROW()-1)),""))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IF(AND($A36&lt;&gt;"",$A36&lt;&gt;"TOTAL"),IF(AND([3]PDI_DES__C_C_E!$H34&lt;&gt;"",[3]PDI_DES__C_C_E!$H34&lt;&gt;0),[3]PDI_DES__C_C_E!$H34,""),IF($A36="TOTAL",SUM(INDIRECT("E4:E"&amp;ROW()-1)),""))</f>
        <v/>
      </c>
      <c r="F36" s="6" t="str">
        <f ca="1">IF(AND($A36&lt;&gt;"",$A36&lt;&gt;"TOTAL"),IF(AND([3]PDI_DES__C_C_E!$J34&lt;&gt;"",[3]PDI_DES__C_C_E!$J34&lt;&gt;0),[3]PDI_DES__C_C_E!$J34,""),IF($A36="TOTAL",SUM(INDIRECT("F4:F"&amp;ROW()-1)),""))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IF(AND($A36&lt;&gt;"",$A36&lt;&gt;"TOTAL"),IF(AND([3]PDI_DES__C_C_E!$M34&lt;&gt;"",[3]PDI_DES__C_C_E!$M34&lt;&gt;0),[3]PDI_DES__C_C_E!$M34,""),IF($A36="TOTAL",SUM(INDIRECT("H4:H"&amp;ROW()-1)),""))</f>
        <v/>
      </c>
      <c r="I36" s="6" t="str">
        <f ca="1">IF(AND($A36&lt;&gt;"",$A36&lt;&gt;"TOTAL"),IF(AND([3]PDI_DES__C_C_E!$O34&lt;&gt;"",[3]PDI_DES__C_C_E!$O34&lt;&gt;0),[3]PDI_DES__C_C_E!$O34,""),IF($A36="TOTAL",SUM(INDIRECT("I4:I"&amp;ROW()-1)),""))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IF(AND($A36&lt;&gt;"",$A36&lt;&gt;"TOTAL"),IF(AND([3]PDI_DES__C_C_E!$R34&lt;&gt;"",[3]PDI_DES__C_C_E!$R34&lt;&gt;0),[3]PDI_DES__C_C_E!$R34,""),IF($A36="TOTAL",SUM(INDIRECT("K4:K"&amp;ROW()-1)),""))</f>
        <v/>
      </c>
      <c r="L36" s="6" t="str">
        <f ca="1">IF(AND($A36&lt;&gt;"",$A36&lt;&gt;"TOTAL"),IF(AND([3]PDI_DES__C_C_E!$T34&lt;&gt;"",[3]PDI_DES__C_C_E!$T34&lt;&gt;0),[3]PDI_DES__C_C_E!$T34,""),IF($A36="TOTAL",SUM(INDIRECT("L4:L"&amp;ROW()-1)),""))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IF(AND($A36&lt;&gt;"",$A36&lt;&gt;"TOTAL"),IF(AND([3]PDI_DES__C_C_E!$W34&lt;&gt;"",[3]PDI_DES__C_C_E!$W34&lt;&gt;0),[3]PDI_DES__C_C_E!$W34,""),IF($A36="TOTAL",SUM(INDIRECT("N4:N"&amp;ROW()-1)),""))</f>
        <v/>
      </c>
      <c r="O36" s="6" t="str">
        <f ca="1">IF(AND($A36&lt;&gt;"",$A36&lt;&gt;"TOTAL"),IF(AND([3]PDI_DES__C_C_E!$Y34&lt;&gt;"",[3]PDI_DES__C_C_E!$Y34&lt;&gt;0),[3]PDI_DES__C_C_E!$Y34,""),IF($A36="TOTAL",SUM(INDIRECT("O4:O"&amp;ROW()-1)),""))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IF(AND($A36&lt;&gt;"",$A36&lt;&gt;"TOTAL"),IF(AND([3]PDI_DES__C_C_E!$AB34&lt;&gt;"",[3]PDI_DES__C_C_E!$AB34&lt;&gt;0),[3]PDI_DES__C_C_E!$AB34,""),IF($A36="TOTAL",SUM(INDIRECT("Q4:Q"&amp;ROW()-1)),""))</f>
        <v/>
      </c>
      <c r="R36" s="6" t="str">
        <f ca="1">IF(AND($A36&lt;&gt;"",$A36&lt;&gt;"TOTAL"),IF(AND([3]PDI_DES__C_C_E!$AD34&lt;&gt;"",[3]PDI_DES__C_C_E!$AD34&lt;&gt;0),[3]PDI_DES__C_C_E!$AD34,""),IF($A36="TOTAL",SUM(INDIRECT("R4:R"&amp;ROW()-1)),""))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IF(AND($A36&lt;&gt;"",$A36&lt;&gt;"TOTAL"),IF(AND([3]PDI_DES__C_C_E!$AG34&lt;&gt;"",[3]PDI_DES__C_C_E!$AG34&lt;&gt;0),[3]PDI_DES__C_C_E!$AG34,""),IF($A36="TOTAL",SUM(INDIRECT("T4:T"&amp;ROW()-1)),""))</f>
        <v/>
      </c>
      <c r="U36" s="6" t="str">
        <f ca="1">IF(AND($A36&lt;&gt;"",$A36&lt;&gt;"TOTAL"),IF(AND([3]PDI_DES__C_C_E!$AI34&lt;&gt;"",[3]PDI_DES__C_C_E!$AI34&lt;&gt;0),[3]PDI_DES__C_C_E!$AI34,""),IF($A36="TOTAL",SUM(INDIRECT("U4:U"&amp;ROW()-1)),""))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IF(AND($A36&lt;&gt;"",$A36&lt;&gt;"TOTAL"),IF(AND([3]PDI_DES__C_C_E!$AL34&lt;&gt;"",[3]PDI_DES__C_C_E!$AL34&lt;&gt;0),[3]PDI_DES__C_C_E!$AL34,""),IF($A36="TOTAL",SUM(INDIRECT("W4:W"&amp;ROW()-1)),""))</f>
        <v/>
      </c>
      <c r="X36" s="6" t="str">
        <f ca="1">IF(AND($A36&lt;&gt;"",$A36&lt;&gt;"TOTAL"),IF(AND([3]PDI_DES__C_C_E!$AN34&lt;&gt;"",[3]PDI_DES__C_C_E!$AN34&lt;&gt;0),[3]PDI_DES__C_C_E!$AN34,""),IF($A36="TOTAL",SUM(INDIRECT("X4:X"&amp;ROW()-1)),""))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IF(AND($A36&lt;&gt;"",$A36&lt;&gt;"TOTAL"),IF(AND([3]PDI_DES__C_C_E!$AQ34&lt;&gt;"",[3]PDI_DES__C_C_E!$AQ34&lt;&gt;0),[3]PDI_DES__C_C_E!$AQ34,""),IF($A36="TOTAL",SUM(INDIRECT("Z4:Z"&amp;ROW()-1)),""))</f>
        <v/>
      </c>
      <c r="AA36" s="6" t="str">
        <f ca="1">IF(AND($A36&lt;&gt;"",$A36&lt;&gt;"TOTAL"),IF(AND([3]PDI_DES__C_C_E!$AS34&lt;&gt;"",[3]PDI_DES__C_C_E!$AS34&lt;&gt;0),[3]PDI_DES__C_C_E!$AS34,""),IF($A36="TOTAL",SUM(INDIRECT("AA4:AA"&amp;ROW()-1)),""))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IF(AND($A36&lt;&gt;"",$A36&lt;&gt;"TOTAL"),IF(AND([3]PDI_DES__C_C_E!$AV34&lt;&gt;"",[3]PDI_DES__C_C_E!$AV34&lt;&gt;0),[3]PDI_DES__C_C_E!$AV34,""),IF($A36="TOTAL",SUM(INDIRECT("AC4:AC"&amp;ROW()-1)),""))</f>
        <v/>
      </c>
      <c r="AD36" s="6" t="str">
        <f ca="1">IF(AND($A36&lt;&gt;"",$A36&lt;&gt;"TOTAL"),IF(AND([3]PDI_DES__C_C_E!$AX34&lt;&gt;"",[3]PDI_DES__C_C_E!$AX34&lt;&gt;0),[3]PDI_DES__C_C_E!$AX34,""),IF($A36="TOTAL",SUM(INDIRECT("AD4:AD"&amp;ROW()-1)),""))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IF(AND($A36&lt;&gt;"",$A36&lt;&gt;"TOTAL"),IF(AND([3]PDI_DES__C_C_E!$BA34&lt;&gt;"",[3]PDI_DES__C_C_E!$BA34&lt;&gt;0),[3]PDI_DES__C_C_E!$BA34,""),IF($A36="TOTAL",SUM(INDIRECT("AF4:AF"&amp;ROW()-1)),""))</f>
        <v/>
      </c>
      <c r="AG36" s="6" t="str">
        <f ca="1">IF(AND($A36&lt;&gt;"",$A36&lt;&gt;"TOTAL"),IF(AND([3]PDI_DES__C_C_E!$BC34&lt;&gt;"",[3]PDI_DES__C_C_E!$BC34&lt;&gt;0),[3]PDI_DES__C_C_E!$BC34,""),IF($A36="TOTAL",SUM(INDIRECT("AG4:AG"&amp;ROW()-1)),""))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IF(AND($A36&lt;&gt;"",$A36&lt;&gt;"TOTAL"),IF(AND([3]PDI_DES__C_C_E!$BF34&lt;&gt;"",[3]PDI_DES__C_C_E!$BF34&lt;&gt;0),[3]PDI_DES__C_C_E!$BF34,""),IF($A36="TOTAL",SUM(INDIRECT("AI4:AI"&amp;ROW()-1)),""))</f>
        <v/>
      </c>
      <c r="AJ36" s="6" t="str">
        <f ca="1">IF(AND($A36&lt;&gt;"",$A36&lt;&gt;"TOTAL"),IF(AND([3]PDI_DES__C_C_E!$BH34&lt;&gt;"",[3]PDI_DES__C_C_E!$BH34&lt;&gt;0),[3]PDI_DES__C_C_E!$BH34,""),IF($A36="TOTAL",SUM(INDIRECT("AJ4:AJ"&amp;ROW()-1)),""))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IF(AND($A36&lt;&gt;"",$A36&lt;&gt;"TOTAL"),IF(AND([3]PDI_DES__C_C_E!$BK34&lt;&gt;"",[3]PDI_DES__C_C_E!$BK34&lt;&gt;0),[3]PDI_DES__C_C_E!$BK34,""),IF($A36="TOTAL",SUM(INDIRECT("AL4:AL"&amp;ROW()-1)),""))</f>
        <v/>
      </c>
      <c r="AM36" s="6" t="str">
        <f ca="1">IF(AND($A36&lt;&gt;"",$A36&lt;&gt;"TOTAL"),IF(AND([3]PDI_DES__C_C_E!$BM34&lt;&gt;"",[3]PDI_DES__C_C_E!$BM34&lt;&gt;0),[3]PDI_DES__C_C_E!$BM34,""),IF($A36="TOTAL",SUM(INDIRECT("AM4:AM"&amp;ROW()-1)),""))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IF(AND($A36&lt;&gt;"",$A36&lt;&gt;"TOTAL"),IF(AND([3]PDI_DES__C_C_E!$BP34&lt;&gt;"",[3]PDI_DES__C_C_E!$BP34&lt;&gt;0),[3]PDI_DES__C_C_E!$BP34,""),IF($A36="TOTAL",SUM(INDIRECT("AO4:AO"&amp;ROW()-1)),""))</f>
        <v/>
      </c>
      <c r="AP36" s="6" t="str">
        <f ca="1">IF(AND($A36&lt;&gt;"",$A36&lt;&gt;"TOTAL"),IF(AND([3]PDI_DES__C_C_E!$BR34&lt;&gt;"",[3]PDI_DES__C_C_E!$BR34&lt;&gt;0),[3]PDI_DES__C_C_E!$BR34,""),IF($A36="TOTAL",SUM(INDIRECT("AP4:AP"&amp;ROW()-1)),""))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IF(AND($A36&lt;&gt;"",$A36&lt;&gt;"TOTAL"),IF(AND([3]PDI_DES__C_C_E!$BU34&lt;&gt;"",[3]PDI_DES__C_C_E!$BU34&lt;&gt;0),[3]PDI_DES__C_C_E!$BU34,""),IF($A36="TOTAL",SUM(INDIRECT("AR4:AR"&amp;ROW()-1)),""))</f>
        <v/>
      </c>
      <c r="AS36" s="6" t="str">
        <f ca="1">IF(AND($A36&lt;&gt;"",$A36&lt;&gt;"TOTAL"),IF(AND([3]PDI_DES__C_C_E!$BW34&lt;&gt;"",[3]PDI_DES__C_C_E!$BW34&lt;&gt;0),[3]PDI_DES__C_C_E!$BW34,""),IF($A36="TOTAL",SUM(INDIRECT("AS4:AS"&amp;ROW()-1)),""))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IF(AND($A36&lt;&gt;"",$A36&lt;&gt;"TOTAL"),IF(AND([3]PDI_DES__C_C_E!$BZ34&lt;&gt;"",[3]PDI_DES__C_C_E!$BZ34&lt;&gt;0),[3]PDI_DES__C_C_E!$BZ34,""),IF($A36="TOTAL",SUM(INDIRECT("AU4:AU"&amp;ROW()-1)),""))</f>
        <v/>
      </c>
      <c r="AV36" s="6" t="str">
        <f ca="1">IF(AND($A36&lt;&gt;"",$A36&lt;&gt;"TOTAL"),IF(AND([3]PDI_DES__C_C_E!$CB34&lt;&gt;"",[3]PDI_DES__C_C_E!$CB34&lt;&gt;0),[3]PDI_DES__C_C_E!$CB34,""),IF($A36="TOTAL",SUM(INDIRECT("AV4:AV"&amp;ROW()-1)),""))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IF(AND($A36&lt;&gt;"",$A36&lt;&gt;"TOTAL"),IF(AND([3]PDI_DES__C_C_E!$CE34&lt;&gt;"",[3]PDI_DES__C_C_E!$CE34&lt;&gt;0),[3]PDI_DES__C_C_E!$CE34,""),IF($A36="TOTAL",SUM(INDIRECT("AX4:AX"&amp;ROW()-1)),""))</f>
        <v/>
      </c>
      <c r="AY36" s="6" t="str">
        <f ca="1">IF(AND($A36&lt;&gt;"",$A36&lt;&gt;"TOTAL"),IF(AND([3]PDI_DES__C_C_E!$CG34&lt;&gt;"",[3]PDI_DES__C_C_E!$CG34&lt;&gt;0),[3]PDI_DES__C_C_E!$CG34,""),IF($A36="TOTAL",SUM(INDIRECT("AY4:AY"&amp;ROW()-1)),""))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IF(AND($A36&lt;&gt;"",$A36&lt;&gt;"TOTAL"),IF(AND([3]PDI_DES__C_C_E!$CJ34&lt;&gt;"",[3]PDI_DES__C_C_E!$CJ34&lt;&gt;0),[3]PDI_DES__C_C_E!$CJ34,""),IF($A36="TOTAL",SUM(INDIRECT("BA4:BA"&amp;ROW()-1)),""))</f>
        <v/>
      </c>
      <c r="BB36" s="6" t="str">
        <f ca="1">IF(AND($A36&lt;&gt;"",$A36&lt;&gt;"TOTAL"),IF(AND([3]PDI_DES__C_C_E!$CL34&lt;&gt;"",[3]PDI_DES__C_C_E!$CL34&lt;&gt;0),[3]PDI_DES__C_C_E!$CL34,""),IF($A36="TOTAL",SUM(INDIRECT("BB4:BB"&amp;ROW()-1)),""))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IF(AND($A36&lt;&gt;"",$A36&lt;&gt;"TOTAL"),IF(AND([3]PDI_DES__C_C_E!$CO34&lt;&gt;"",[3]PDI_DES__C_C_E!$CO34&lt;&gt;0),[3]PDI_DES__C_C_E!$CO34,""),IF($A36="TOTAL",SUM(INDIRECT("BD4:BD"&amp;ROW()-1)),""))</f>
        <v/>
      </c>
      <c r="BE36" s="6" t="str">
        <f ca="1">IF(AND($A36&lt;&gt;"",$A36&lt;&gt;"TOTAL"),IF(AND([3]PDI_DES__C_C_E!$CQ34&lt;&gt;"",[3]PDI_DES__C_C_E!$CQ34&lt;&gt;0),[3]PDI_DES__C_C_E!$CQ34,""),IF($A36="TOTAL",SUM(INDIRECT("BE4:BE"&amp;ROW()-1)),""))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IF([3]PDI_DES__C_C_E!$B35&lt;&gt;"",[3]PDI_DES__C_C_E!$B35,IF(AND([3]PDI_DES__C_C_E!$B35="",[3]PDI_DES__C_C_E!$B36="",[3]PDI_DES__C_C_E!$B34=""),"","TOTAL"))</f>
        <v/>
      </c>
      <c r="B37" s="6" t="str">
        <f ca="1">IF(AND($A37&lt;&gt;"",$A37&lt;&gt;"TOTAL"),IF(AND([3]PDI_DES__C_C_E!$C35&lt;&gt;"",[3]PDI_DES__C_C_E!$C35&lt;&gt;0),[3]PDI_DES__C_C_E!$C35,""),IF($A37="TOTAL",SUM(INDIRECT("B4:B"&amp;ROW()-1)),""))</f>
        <v/>
      </c>
      <c r="C37" s="6" t="str">
        <f ca="1">IF(AND($A37&lt;&gt;"",$A37&lt;&gt;"TOTAL"),IF(AND([3]PDI_DES__C_C_E!$E35&lt;&gt;"",[3]PDI_DES__C_C_E!$E35&lt;&gt;0),[3]PDI_DES__C_C_E!$E35,""),IF($A37="TOTAL",SUM(INDIRECT("C4:C"&amp;ROW()-1)),""))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IF(AND($A37&lt;&gt;"",$A37&lt;&gt;"TOTAL"),IF(AND([3]PDI_DES__C_C_E!$H35&lt;&gt;"",[3]PDI_DES__C_C_E!$H35&lt;&gt;0),[3]PDI_DES__C_C_E!$H35,""),IF($A37="TOTAL",SUM(INDIRECT("E4:E"&amp;ROW()-1)),""))</f>
        <v/>
      </c>
      <c r="F37" s="6" t="str">
        <f ca="1">IF(AND($A37&lt;&gt;"",$A37&lt;&gt;"TOTAL"),IF(AND([3]PDI_DES__C_C_E!$J35&lt;&gt;"",[3]PDI_DES__C_C_E!$J35&lt;&gt;0),[3]PDI_DES__C_C_E!$J35,""),IF($A37="TOTAL",SUM(INDIRECT("F4:F"&amp;ROW()-1)),""))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IF(AND($A37&lt;&gt;"",$A37&lt;&gt;"TOTAL"),IF(AND([3]PDI_DES__C_C_E!$M35&lt;&gt;"",[3]PDI_DES__C_C_E!$M35&lt;&gt;0),[3]PDI_DES__C_C_E!$M35,""),IF($A37="TOTAL",SUM(INDIRECT("H4:H"&amp;ROW()-1)),""))</f>
        <v/>
      </c>
      <c r="I37" s="6" t="str">
        <f ca="1">IF(AND($A37&lt;&gt;"",$A37&lt;&gt;"TOTAL"),IF(AND([3]PDI_DES__C_C_E!$O35&lt;&gt;"",[3]PDI_DES__C_C_E!$O35&lt;&gt;0),[3]PDI_DES__C_C_E!$O35,""),IF($A37="TOTAL",SUM(INDIRECT("I4:I"&amp;ROW()-1)),""))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IF(AND($A37&lt;&gt;"",$A37&lt;&gt;"TOTAL"),IF(AND([3]PDI_DES__C_C_E!$R35&lt;&gt;"",[3]PDI_DES__C_C_E!$R35&lt;&gt;0),[3]PDI_DES__C_C_E!$R35,""),IF($A37="TOTAL",SUM(INDIRECT("K4:K"&amp;ROW()-1)),""))</f>
        <v/>
      </c>
      <c r="L37" s="6" t="str">
        <f ca="1">IF(AND($A37&lt;&gt;"",$A37&lt;&gt;"TOTAL"),IF(AND([3]PDI_DES__C_C_E!$T35&lt;&gt;"",[3]PDI_DES__C_C_E!$T35&lt;&gt;0),[3]PDI_DES__C_C_E!$T35,""),IF($A37="TOTAL",SUM(INDIRECT("L4:L"&amp;ROW()-1)),""))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IF(AND($A37&lt;&gt;"",$A37&lt;&gt;"TOTAL"),IF(AND([3]PDI_DES__C_C_E!$W35&lt;&gt;"",[3]PDI_DES__C_C_E!$W35&lt;&gt;0),[3]PDI_DES__C_C_E!$W35,""),IF($A37="TOTAL",SUM(INDIRECT("N4:N"&amp;ROW()-1)),""))</f>
        <v/>
      </c>
      <c r="O37" s="6" t="str">
        <f ca="1">IF(AND($A37&lt;&gt;"",$A37&lt;&gt;"TOTAL"),IF(AND([3]PDI_DES__C_C_E!$Y35&lt;&gt;"",[3]PDI_DES__C_C_E!$Y35&lt;&gt;0),[3]PDI_DES__C_C_E!$Y35,""),IF($A37="TOTAL",SUM(INDIRECT("O4:O"&amp;ROW()-1)),""))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IF(AND($A37&lt;&gt;"",$A37&lt;&gt;"TOTAL"),IF(AND([3]PDI_DES__C_C_E!$AB35&lt;&gt;"",[3]PDI_DES__C_C_E!$AB35&lt;&gt;0),[3]PDI_DES__C_C_E!$AB35,""),IF($A37="TOTAL",SUM(INDIRECT("Q4:Q"&amp;ROW()-1)),""))</f>
        <v/>
      </c>
      <c r="R37" s="6" t="str">
        <f ca="1">IF(AND($A37&lt;&gt;"",$A37&lt;&gt;"TOTAL"),IF(AND([3]PDI_DES__C_C_E!$AD35&lt;&gt;"",[3]PDI_DES__C_C_E!$AD35&lt;&gt;0),[3]PDI_DES__C_C_E!$AD35,""),IF($A37="TOTAL",SUM(INDIRECT("R4:R"&amp;ROW()-1)),""))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IF(AND($A37&lt;&gt;"",$A37&lt;&gt;"TOTAL"),IF(AND([3]PDI_DES__C_C_E!$AG35&lt;&gt;"",[3]PDI_DES__C_C_E!$AG35&lt;&gt;0),[3]PDI_DES__C_C_E!$AG35,""),IF($A37="TOTAL",SUM(INDIRECT("T4:T"&amp;ROW()-1)),""))</f>
        <v/>
      </c>
      <c r="U37" s="6" t="str">
        <f ca="1">IF(AND($A37&lt;&gt;"",$A37&lt;&gt;"TOTAL"),IF(AND([3]PDI_DES__C_C_E!$AI35&lt;&gt;"",[3]PDI_DES__C_C_E!$AI35&lt;&gt;0),[3]PDI_DES__C_C_E!$AI35,""),IF($A37="TOTAL",SUM(INDIRECT("U4:U"&amp;ROW()-1)),""))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IF(AND($A37&lt;&gt;"",$A37&lt;&gt;"TOTAL"),IF(AND([3]PDI_DES__C_C_E!$AL35&lt;&gt;"",[3]PDI_DES__C_C_E!$AL35&lt;&gt;0),[3]PDI_DES__C_C_E!$AL35,""),IF($A37="TOTAL",SUM(INDIRECT("W4:W"&amp;ROW()-1)),""))</f>
        <v/>
      </c>
      <c r="X37" s="6" t="str">
        <f ca="1">IF(AND($A37&lt;&gt;"",$A37&lt;&gt;"TOTAL"),IF(AND([3]PDI_DES__C_C_E!$AN35&lt;&gt;"",[3]PDI_DES__C_C_E!$AN35&lt;&gt;0),[3]PDI_DES__C_C_E!$AN35,""),IF($A37="TOTAL",SUM(INDIRECT("X4:X"&amp;ROW()-1)),""))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IF(AND($A37&lt;&gt;"",$A37&lt;&gt;"TOTAL"),IF(AND([3]PDI_DES__C_C_E!$AQ35&lt;&gt;"",[3]PDI_DES__C_C_E!$AQ35&lt;&gt;0),[3]PDI_DES__C_C_E!$AQ35,""),IF($A37="TOTAL",SUM(INDIRECT("Z4:Z"&amp;ROW()-1)),""))</f>
        <v/>
      </c>
      <c r="AA37" s="6" t="str">
        <f ca="1">IF(AND($A37&lt;&gt;"",$A37&lt;&gt;"TOTAL"),IF(AND([3]PDI_DES__C_C_E!$AS35&lt;&gt;"",[3]PDI_DES__C_C_E!$AS35&lt;&gt;0),[3]PDI_DES__C_C_E!$AS35,""),IF($A37="TOTAL",SUM(INDIRECT("AA4:AA"&amp;ROW()-1)),""))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IF(AND($A37&lt;&gt;"",$A37&lt;&gt;"TOTAL"),IF(AND([3]PDI_DES__C_C_E!$AV35&lt;&gt;"",[3]PDI_DES__C_C_E!$AV35&lt;&gt;0),[3]PDI_DES__C_C_E!$AV35,""),IF($A37="TOTAL",SUM(INDIRECT("AC4:AC"&amp;ROW()-1)),""))</f>
        <v/>
      </c>
      <c r="AD37" s="6" t="str">
        <f ca="1">IF(AND($A37&lt;&gt;"",$A37&lt;&gt;"TOTAL"),IF(AND([3]PDI_DES__C_C_E!$AX35&lt;&gt;"",[3]PDI_DES__C_C_E!$AX35&lt;&gt;0),[3]PDI_DES__C_C_E!$AX35,""),IF($A37="TOTAL",SUM(INDIRECT("AD4:AD"&amp;ROW()-1)),""))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IF(AND($A37&lt;&gt;"",$A37&lt;&gt;"TOTAL"),IF(AND([3]PDI_DES__C_C_E!$BA35&lt;&gt;"",[3]PDI_DES__C_C_E!$BA35&lt;&gt;0),[3]PDI_DES__C_C_E!$BA35,""),IF($A37="TOTAL",SUM(INDIRECT("AF4:AF"&amp;ROW()-1)),""))</f>
        <v/>
      </c>
      <c r="AG37" s="6" t="str">
        <f ca="1">IF(AND($A37&lt;&gt;"",$A37&lt;&gt;"TOTAL"),IF(AND([3]PDI_DES__C_C_E!$BC35&lt;&gt;"",[3]PDI_DES__C_C_E!$BC35&lt;&gt;0),[3]PDI_DES__C_C_E!$BC35,""),IF($A37="TOTAL",SUM(INDIRECT("AG4:AG"&amp;ROW()-1)),""))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IF(AND($A37&lt;&gt;"",$A37&lt;&gt;"TOTAL"),IF(AND([3]PDI_DES__C_C_E!$BF35&lt;&gt;"",[3]PDI_DES__C_C_E!$BF35&lt;&gt;0),[3]PDI_DES__C_C_E!$BF35,""),IF($A37="TOTAL",SUM(INDIRECT("AI4:AI"&amp;ROW()-1)),""))</f>
        <v/>
      </c>
      <c r="AJ37" s="6" t="str">
        <f ca="1">IF(AND($A37&lt;&gt;"",$A37&lt;&gt;"TOTAL"),IF(AND([3]PDI_DES__C_C_E!$BH35&lt;&gt;"",[3]PDI_DES__C_C_E!$BH35&lt;&gt;0),[3]PDI_DES__C_C_E!$BH35,""),IF($A37="TOTAL",SUM(INDIRECT("AJ4:AJ"&amp;ROW()-1)),""))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IF(AND($A37&lt;&gt;"",$A37&lt;&gt;"TOTAL"),IF(AND([3]PDI_DES__C_C_E!$BK35&lt;&gt;"",[3]PDI_DES__C_C_E!$BK35&lt;&gt;0),[3]PDI_DES__C_C_E!$BK35,""),IF($A37="TOTAL",SUM(INDIRECT("AL4:AL"&amp;ROW()-1)),""))</f>
        <v/>
      </c>
      <c r="AM37" s="6" t="str">
        <f ca="1">IF(AND($A37&lt;&gt;"",$A37&lt;&gt;"TOTAL"),IF(AND([3]PDI_DES__C_C_E!$BM35&lt;&gt;"",[3]PDI_DES__C_C_E!$BM35&lt;&gt;0),[3]PDI_DES__C_C_E!$BM35,""),IF($A37="TOTAL",SUM(INDIRECT("AM4:AM"&amp;ROW()-1)),""))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IF(AND($A37&lt;&gt;"",$A37&lt;&gt;"TOTAL"),IF(AND([3]PDI_DES__C_C_E!$BP35&lt;&gt;"",[3]PDI_DES__C_C_E!$BP35&lt;&gt;0),[3]PDI_DES__C_C_E!$BP35,""),IF($A37="TOTAL",SUM(INDIRECT("AO4:AO"&amp;ROW()-1)),""))</f>
        <v/>
      </c>
      <c r="AP37" s="6" t="str">
        <f ca="1">IF(AND($A37&lt;&gt;"",$A37&lt;&gt;"TOTAL"),IF(AND([3]PDI_DES__C_C_E!$BR35&lt;&gt;"",[3]PDI_DES__C_C_E!$BR35&lt;&gt;0),[3]PDI_DES__C_C_E!$BR35,""),IF($A37="TOTAL",SUM(INDIRECT("AP4:AP"&amp;ROW()-1)),""))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IF(AND($A37&lt;&gt;"",$A37&lt;&gt;"TOTAL"),IF(AND([3]PDI_DES__C_C_E!$BU35&lt;&gt;"",[3]PDI_DES__C_C_E!$BU35&lt;&gt;0),[3]PDI_DES__C_C_E!$BU35,""),IF($A37="TOTAL",SUM(INDIRECT("AR4:AR"&amp;ROW()-1)),""))</f>
        <v/>
      </c>
      <c r="AS37" s="6" t="str">
        <f ca="1">IF(AND($A37&lt;&gt;"",$A37&lt;&gt;"TOTAL"),IF(AND([3]PDI_DES__C_C_E!$BW35&lt;&gt;"",[3]PDI_DES__C_C_E!$BW35&lt;&gt;0),[3]PDI_DES__C_C_E!$BW35,""),IF($A37="TOTAL",SUM(INDIRECT("AS4:AS"&amp;ROW()-1)),""))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IF(AND($A37&lt;&gt;"",$A37&lt;&gt;"TOTAL"),IF(AND([3]PDI_DES__C_C_E!$BZ35&lt;&gt;"",[3]PDI_DES__C_C_E!$BZ35&lt;&gt;0),[3]PDI_DES__C_C_E!$BZ35,""),IF($A37="TOTAL",SUM(INDIRECT("AU4:AU"&amp;ROW()-1)),""))</f>
        <v/>
      </c>
      <c r="AV37" s="6" t="str">
        <f ca="1">IF(AND($A37&lt;&gt;"",$A37&lt;&gt;"TOTAL"),IF(AND([3]PDI_DES__C_C_E!$CB35&lt;&gt;"",[3]PDI_DES__C_C_E!$CB35&lt;&gt;0),[3]PDI_DES__C_C_E!$CB35,""),IF($A37="TOTAL",SUM(INDIRECT("AV4:AV"&amp;ROW()-1)),""))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IF(AND($A37&lt;&gt;"",$A37&lt;&gt;"TOTAL"),IF(AND([3]PDI_DES__C_C_E!$CE35&lt;&gt;"",[3]PDI_DES__C_C_E!$CE35&lt;&gt;0),[3]PDI_DES__C_C_E!$CE35,""),IF($A37="TOTAL",SUM(INDIRECT("AX4:AX"&amp;ROW()-1)),""))</f>
        <v/>
      </c>
      <c r="AY37" s="6" t="str">
        <f ca="1">IF(AND($A37&lt;&gt;"",$A37&lt;&gt;"TOTAL"),IF(AND([3]PDI_DES__C_C_E!$CG35&lt;&gt;"",[3]PDI_DES__C_C_E!$CG35&lt;&gt;0),[3]PDI_DES__C_C_E!$CG35,""),IF($A37="TOTAL",SUM(INDIRECT("AY4:AY"&amp;ROW()-1)),""))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IF(AND($A37&lt;&gt;"",$A37&lt;&gt;"TOTAL"),IF(AND([3]PDI_DES__C_C_E!$CJ35&lt;&gt;"",[3]PDI_DES__C_C_E!$CJ35&lt;&gt;0),[3]PDI_DES__C_C_E!$CJ35,""),IF($A37="TOTAL",SUM(INDIRECT("BA4:BA"&amp;ROW()-1)),""))</f>
        <v/>
      </c>
      <c r="BB37" s="6" t="str">
        <f ca="1">IF(AND($A37&lt;&gt;"",$A37&lt;&gt;"TOTAL"),IF(AND([3]PDI_DES__C_C_E!$CL35&lt;&gt;"",[3]PDI_DES__C_C_E!$CL35&lt;&gt;0),[3]PDI_DES__C_C_E!$CL35,""),IF($A37="TOTAL",SUM(INDIRECT("BB4:BB"&amp;ROW()-1)),""))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IF(AND($A37&lt;&gt;"",$A37&lt;&gt;"TOTAL"),IF(AND([3]PDI_DES__C_C_E!$CO35&lt;&gt;"",[3]PDI_DES__C_C_E!$CO35&lt;&gt;0),[3]PDI_DES__C_C_E!$CO35,""),IF($A37="TOTAL",SUM(INDIRECT("BD4:BD"&amp;ROW()-1)),""))</f>
        <v/>
      </c>
      <c r="BE37" s="6" t="str">
        <f ca="1">IF(AND($A37&lt;&gt;"",$A37&lt;&gt;"TOTAL"),IF(AND([3]PDI_DES__C_C_E!$CQ35&lt;&gt;"",[3]PDI_DES__C_C_E!$CQ35&lt;&gt;0),[3]PDI_DES__C_C_E!$CQ35,""),IF($A37="TOTAL",SUM(INDIRECT("BE4:BE"&amp;ROW()-1)),""))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IF([3]PDI_DES__C_C_E!$B36&lt;&gt;"",[3]PDI_DES__C_C_E!$B36,IF(AND([3]PDI_DES__C_C_E!$B36="",[3]PDI_DES__C_C_E!$B37="",[3]PDI_DES__C_C_E!$B35=""),"","TOTAL"))</f>
        <v/>
      </c>
      <c r="B38" s="6" t="str">
        <f ca="1">IF(AND($A38&lt;&gt;"",$A38&lt;&gt;"TOTAL"),IF(AND([3]PDI_DES__C_C_E!$C36&lt;&gt;"",[3]PDI_DES__C_C_E!$C36&lt;&gt;0),[3]PDI_DES__C_C_E!$C36,""),IF($A38="TOTAL",SUM(INDIRECT("B4:B"&amp;ROW()-1)),""))</f>
        <v/>
      </c>
      <c r="C38" s="6" t="str">
        <f ca="1">IF(AND($A38&lt;&gt;"",$A38&lt;&gt;"TOTAL"),IF(AND([3]PDI_DES__C_C_E!$E36&lt;&gt;"",[3]PDI_DES__C_C_E!$E36&lt;&gt;0),[3]PDI_DES__C_C_E!$E36,""),IF($A38="TOTAL",SUM(INDIRECT("C4:C"&amp;ROW()-1)),""))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IF(AND($A38&lt;&gt;"",$A38&lt;&gt;"TOTAL"),IF(AND([3]PDI_DES__C_C_E!$H36&lt;&gt;"",[3]PDI_DES__C_C_E!$H36&lt;&gt;0),[3]PDI_DES__C_C_E!$H36,""),IF($A38="TOTAL",SUM(INDIRECT("E4:E"&amp;ROW()-1)),""))</f>
        <v/>
      </c>
      <c r="F38" s="6" t="str">
        <f ca="1">IF(AND($A38&lt;&gt;"",$A38&lt;&gt;"TOTAL"),IF(AND([3]PDI_DES__C_C_E!$J36&lt;&gt;"",[3]PDI_DES__C_C_E!$J36&lt;&gt;0),[3]PDI_DES__C_C_E!$J36,""),IF($A38="TOTAL",SUM(INDIRECT("F4:F"&amp;ROW()-1)),""))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IF(AND($A38&lt;&gt;"",$A38&lt;&gt;"TOTAL"),IF(AND([3]PDI_DES__C_C_E!$M36&lt;&gt;"",[3]PDI_DES__C_C_E!$M36&lt;&gt;0),[3]PDI_DES__C_C_E!$M36,""),IF($A38="TOTAL",SUM(INDIRECT("H4:H"&amp;ROW()-1)),""))</f>
        <v/>
      </c>
      <c r="I38" s="6" t="str">
        <f ca="1">IF(AND($A38&lt;&gt;"",$A38&lt;&gt;"TOTAL"),IF(AND([3]PDI_DES__C_C_E!$O36&lt;&gt;"",[3]PDI_DES__C_C_E!$O36&lt;&gt;0),[3]PDI_DES__C_C_E!$O36,""),IF($A38="TOTAL",SUM(INDIRECT("I4:I"&amp;ROW()-1)),""))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IF(AND($A38&lt;&gt;"",$A38&lt;&gt;"TOTAL"),IF(AND([3]PDI_DES__C_C_E!$R36&lt;&gt;"",[3]PDI_DES__C_C_E!$R36&lt;&gt;0),[3]PDI_DES__C_C_E!$R36,""),IF($A38="TOTAL",SUM(INDIRECT("K4:K"&amp;ROW()-1)),""))</f>
        <v/>
      </c>
      <c r="L38" s="6" t="str">
        <f ca="1">IF(AND($A38&lt;&gt;"",$A38&lt;&gt;"TOTAL"),IF(AND([3]PDI_DES__C_C_E!$T36&lt;&gt;"",[3]PDI_DES__C_C_E!$T36&lt;&gt;0),[3]PDI_DES__C_C_E!$T36,""),IF($A38="TOTAL",SUM(INDIRECT("L4:L"&amp;ROW()-1)),""))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IF(AND($A38&lt;&gt;"",$A38&lt;&gt;"TOTAL"),IF(AND([3]PDI_DES__C_C_E!$W36&lt;&gt;"",[3]PDI_DES__C_C_E!$W36&lt;&gt;0),[3]PDI_DES__C_C_E!$W36,""),IF($A38="TOTAL",SUM(INDIRECT("N4:N"&amp;ROW()-1)),""))</f>
        <v/>
      </c>
      <c r="O38" s="6" t="str">
        <f ca="1">IF(AND($A38&lt;&gt;"",$A38&lt;&gt;"TOTAL"),IF(AND([3]PDI_DES__C_C_E!$Y36&lt;&gt;"",[3]PDI_DES__C_C_E!$Y36&lt;&gt;0),[3]PDI_DES__C_C_E!$Y36,""),IF($A38="TOTAL",SUM(INDIRECT("O4:O"&amp;ROW()-1)),""))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IF(AND($A38&lt;&gt;"",$A38&lt;&gt;"TOTAL"),IF(AND([3]PDI_DES__C_C_E!$AB36&lt;&gt;"",[3]PDI_DES__C_C_E!$AB36&lt;&gt;0),[3]PDI_DES__C_C_E!$AB36,""),IF($A38="TOTAL",SUM(INDIRECT("Q4:Q"&amp;ROW()-1)),""))</f>
        <v/>
      </c>
      <c r="R38" s="6" t="str">
        <f ca="1">IF(AND($A38&lt;&gt;"",$A38&lt;&gt;"TOTAL"),IF(AND([3]PDI_DES__C_C_E!$AD36&lt;&gt;"",[3]PDI_DES__C_C_E!$AD36&lt;&gt;0),[3]PDI_DES__C_C_E!$AD36,""),IF($A38="TOTAL",SUM(INDIRECT("R4:R"&amp;ROW()-1)),""))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IF(AND($A38&lt;&gt;"",$A38&lt;&gt;"TOTAL"),IF(AND([3]PDI_DES__C_C_E!$AG36&lt;&gt;"",[3]PDI_DES__C_C_E!$AG36&lt;&gt;0),[3]PDI_DES__C_C_E!$AG36,""),IF($A38="TOTAL",SUM(INDIRECT("T4:T"&amp;ROW()-1)),""))</f>
        <v/>
      </c>
      <c r="U38" s="6" t="str">
        <f ca="1">IF(AND($A38&lt;&gt;"",$A38&lt;&gt;"TOTAL"),IF(AND([3]PDI_DES__C_C_E!$AI36&lt;&gt;"",[3]PDI_DES__C_C_E!$AI36&lt;&gt;0),[3]PDI_DES__C_C_E!$AI36,""),IF($A38="TOTAL",SUM(INDIRECT("U4:U"&amp;ROW()-1)),""))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IF(AND($A38&lt;&gt;"",$A38&lt;&gt;"TOTAL"),IF(AND([3]PDI_DES__C_C_E!$AL36&lt;&gt;"",[3]PDI_DES__C_C_E!$AL36&lt;&gt;0),[3]PDI_DES__C_C_E!$AL36,""),IF($A38="TOTAL",SUM(INDIRECT("W4:W"&amp;ROW()-1)),""))</f>
        <v/>
      </c>
      <c r="X38" s="6" t="str">
        <f ca="1">IF(AND($A38&lt;&gt;"",$A38&lt;&gt;"TOTAL"),IF(AND([3]PDI_DES__C_C_E!$AN36&lt;&gt;"",[3]PDI_DES__C_C_E!$AN36&lt;&gt;0),[3]PDI_DES__C_C_E!$AN36,""),IF($A38="TOTAL",SUM(INDIRECT("X4:X"&amp;ROW()-1)),""))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IF(AND($A38&lt;&gt;"",$A38&lt;&gt;"TOTAL"),IF(AND([3]PDI_DES__C_C_E!$AQ36&lt;&gt;"",[3]PDI_DES__C_C_E!$AQ36&lt;&gt;0),[3]PDI_DES__C_C_E!$AQ36,""),IF($A38="TOTAL",SUM(INDIRECT("Z4:Z"&amp;ROW()-1)),""))</f>
        <v/>
      </c>
      <c r="AA38" s="6" t="str">
        <f ca="1">IF(AND($A38&lt;&gt;"",$A38&lt;&gt;"TOTAL"),IF(AND([3]PDI_DES__C_C_E!$AS36&lt;&gt;"",[3]PDI_DES__C_C_E!$AS36&lt;&gt;0),[3]PDI_DES__C_C_E!$AS36,""),IF($A38="TOTAL",SUM(INDIRECT("AA4:AA"&amp;ROW()-1)),""))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IF(AND($A38&lt;&gt;"",$A38&lt;&gt;"TOTAL"),IF(AND([3]PDI_DES__C_C_E!$AV36&lt;&gt;"",[3]PDI_DES__C_C_E!$AV36&lt;&gt;0),[3]PDI_DES__C_C_E!$AV36,""),IF($A38="TOTAL",SUM(INDIRECT("AC4:AC"&amp;ROW()-1)),""))</f>
        <v/>
      </c>
      <c r="AD38" s="6" t="str">
        <f ca="1">IF(AND($A38&lt;&gt;"",$A38&lt;&gt;"TOTAL"),IF(AND([3]PDI_DES__C_C_E!$AX36&lt;&gt;"",[3]PDI_DES__C_C_E!$AX36&lt;&gt;0),[3]PDI_DES__C_C_E!$AX36,""),IF($A38="TOTAL",SUM(INDIRECT("AD4:AD"&amp;ROW()-1)),""))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IF(AND($A38&lt;&gt;"",$A38&lt;&gt;"TOTAL"),IF(AND([3]PDI_DES__C_C_E!$BA36&lt;&gt;"",[3]PDI_DES__C_C_E!$BA36&lt;&gt;0),[3]PDI_DES__C_C_E!$BA36,""),IF($A38="TOTAL",SUM(INDIRECT("AF4:AF"&amp;ROW()-1)),""))</f>
        <v/>
      </c>
      <c r="AG38" s="6" t="str">
        <f ca="1">IF(AND($A38&lt;&gt;"",$A38&lt;&gt;"TOTAL"),IF(AND([3]PDI_DES__C_C_E!$BC36&lt;&gt;"",[3]PDI_DES__C_C_E!$BC36&lt;&gt;0),[3]PDI_DES__C_C_E!$BC36,""),IF($A38="TOTAL",SUM(INDIRECT("AG4:AG"&amp;ROW()-1)),""))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IF(AND($A38&lt;&gt;"",$A38&lt;&gt;"TOTAL"),IF(AND([3]PDI_DES__C_C_E!$BF36&lt;&gt;"",[3]PDI_DES__C_C_E!$BF36&lt;&gt;0),[3]PDI_DES__C_C_E!$BF36,""),IF($A38="TOTAL",SUM(INDIRECT("AI4:AI"&amp;ROW()-1)),""))</f>
        <v/>
      </c>
      <c r="AJ38" s="6" t="str">
        <f ca="1">IF(AND($A38&lt;&gt;"",$A38&lt;&gt;"TOTAL"),IF(AND([3]PDI_DES__C_C_E!$BH36&lt;&gt;"",[3]PDI_DES__C_C_E!$BH36&lt;&gt;0),[3]PDI_DES__C_C_E!$BH36,""),IF($A38="TOTAL",SUM(INDIRECT("AJ4:AJ"&amp;ROW()-1)),""))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IF(AND($A38&lt;&gt;"",$A38&lt;&gt;"TOTAL"),IF(AND([3]PDI_DES__C_C_E!$BK36&lt;&gt;"",[3]PDI_DES__C_C_E!$BK36&lt;&gt;0),[3]PDI_DES__C_C_E!$BK36,""),IF($A38="TOTAL",SUM(INDIRECT("AL4:AL"&amp;ROW()-1)),""))</f>
        <v/>
      </c>
      <c r="AM38" s="6" t="str">
        <f ca="1">IF(AND($A38&lt;&gt;"",$A38&lt;&gt;"TOTAL"),IF(AND([3]PDI_DES__C_C_E!$BM36&lt;&gt;"",[3]PDI_DES__C_C_E!$BM36&lt;&gt;0),[3]PDI_DES__C_C_E!$BM36,""),IF($A38="TOTAL",SUM(INDIRECT("AM4:AM"&amp;ROW()-1)),""))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IF(AND($A38&lt;&gt;"",$A38&lt;&gt;"TOTAL"),IF(AND([3]PDI_DES__C_C_E!$BP36&lt;&gt;"",[3]PDI_DES__C_C_E!$BP36&lt;&gt;0),[3]PDI_DES__C_C_E!$BP36,""),IF($A38="TOTAL",SUM(INDIRECT("AO4:AO"&amp;ROW()-1)),""))</f>
        <v/>
      </c>
      <c r="AP38" s="6" t="str">
        <f ca="1">IF(AND($A38&lt;&gt;"",$A38&lt;&gt;"TOTAL"),IF(AND([3]PDI_DES__C_C_E!$BR36&lt;&gt;"",[3]PDI_DES__C_C_E!$BR36&lt;&gt;0),[3]PDI_DES__C_C_E!$BR36,""),IF($A38="TOTAL",SUM(INDIRECT("AP4:AP"&amp;ROW()-1)),""))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IF(AND($A38&lt;&gt;"",$A38&lt;&gt;"TOTAL"),IF(AND([3]PDI_DES__C_C_E!$BU36&lt;&gt;"",[3]PDI_DES__C_C_E!$BU36&lt;&gt;0),[3]PDI_DES__C_C_E!$BU36,""),IF($A38="TOTAL",SUM(INDIRECT("AR4:AR"&amp;ROW()-1)),""))</f>
        <v/>
      </c>
      <c r="AS38" s="6" t="str">
        <f ca="1">IF(AND($A38&lt;&gt;"",$A38&lt;&gt;"TOTAL"),IF(AND([3]PDI_DES__C_C_E!$BW36&lt;&gt;"",[3]PDI_DES__C_C_E!$BW36&lt;&gt;0),[3]PDI_DES__C_C_E!$BW36,""),IF($A38="TOTAL",SUM(INDIRECT("AS4:AS"&amp;ROW()-1)),""))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IF(AND($A38&lt;&gt;"",$A38&lt;&gt;"TOTAL"),IF(AND([3]PDI_DES__C_C_E!$BZ36&lt;&gt;"",[3]PDI_DES__C_C_E!$BZ36&lt;&gt;0),[3]PDI_DES__C_C_E!$BZ36,""),IF($A38="TOTAL",SUM(INDIRECT("AU4:AU"&amp;ROW()-1)),""))</f>
        <v/>
      </c>
      <c r="AV38" s="6" t="str">
        <f ca="1">IF(AND($A38&lt;&gt;"",$A38&lt;&gt;"TOTAL"),IF(AND([3]PDI_DES__C_C_E!$CB36&lt;&gt;"",[3]PDI_DES__C_C_E!$CB36&lt;&gt;0),[3]PDI_DES__C_C_E!$CB36,""),IF($A38="TOTAL",SUM(INDIRECT("AV4:AV"&amp;ROW()-1)),""))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IF(AND($A38&lt;&gt;"",$A38&lt;&gt;"TOTAL"),IF(AND([3]PDI_DES__C_C_E!$CE36&lt;&gt;"",[3]PDI_DES__C_C_E!$CE36&lt;&gt;0),[3]PDI_DES__C_C_E!$CE36,""),IF($A38="TOTAL",SUM(INDIRECT("AX4:AX"&amp;ROW()-1)),""))</f>
        <v/>
      </c>
      <c r="AY38" s="6" t="str">
        <f ca="1">IF(AND($A38&lt;&gt;"",$A38&lt;&gt;"TOTAL"),IF(AND([3]PDI_DES__C_C_E!$CG36&lt;&gt;"",[3]PDI_DES__C_C_E!$CG36&lt;&gt;0),[3]PDI_DES__C_C_E!$CG36,""),IF($A38="TOTAL",SUM(INDIRECT("AY4:AY"&amp;ROW()-1)),""))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IF(AND($A38&lt;&gt;"",$A38&lt;&gt;"TOTAL"),IF(AND([3]PDI_DES__C_C_E!$CJ36&lt;&gt;"",[3]PDI_DES__C_C_E!$CJ36&lt;&gt;0),[3]PDI_DES__C_C_E!$CJ36,""),IF($A38="TOTAL",SUM(INDIRECT("BA4:BA"&amp;ROW()-1)),""))</f>
        <v/>
      </c>
      <c r="BB38" s="6" t="str">
        <f ca="1">IF(AND($A38&lt;&gt;"",$A38&lt;&gt;"TOTAL"),IF(AND([3]PDI_DES__C_C_E!$CL36&lt;&gt;"",[3]PDI_DES__C_C_E!$CL36&lt;&gt;0),[3]PDI_DES__C_C_E!$CL36,""),IF($A38="TOTAL",SUM(INDIRECT("BB4:BB"&amp;ROW()-1)),""))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IF(AND($A38&lt;&gt;"",$A38&lt;&gt;"TOTAL"),IF(AND([3]PDI_DES__C_C_E!$CO36&lt;&gt;"",[3]PDI_DES__C_C_E!$CO36&lt;&gt;0),[3]PDI_DES__C_C_E!$CO36,""),IF($A38="TOTAL",SUM(INDIRECT("BD4:BD"&amp;ROW()-1)),""))</f>
        <v/>
      </c>
      <c r="BE38" s="6" t="str">
        <f ca="1">IF(AND($A38&lt;&gt;"",$A38&lt;&gt;"TOTAL"),IF(AND([3]PDI_DES__C_C_E!$CQ36&lt;&gt;"",[3]PDI_DES__C_C_E!$CQ36&lt;&gt;0),[3]PDI_DES__C_C_E!$CQ36,""),IF($A38="TOTAL",SUM(INDIRECT("BE4:BE"&amp;ROW()-1)),""))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IF([3]PDI_DES__C_C_E!$B37&lt;&gt;"",[3]PDI_DES__C_C_E!$B37,IF(AND([3]PDI_DES__C_C_E!$B37="",[3]PDI_DES__C_C_E!$B38="",[3]PDI_DES__C_C_E!$B36=""),"","TOTAL"))</f>
        <v/>
      </c>
      <c r="B39" s="6" t="str">
        <f ca="1">IF(AND($A39&lt;&gt;"",$A39&lt;&gt;"TOTAL"),IF(AND([3]PDI_DES__C_C_E!$C37&lt;&gt;"",[3]PDI_DES__C_C_E!$C37&lt;&gt;0),[3]PDI_DES__C_C_E!$C37,""),IF($A39="TOTAL",SUM(INDIRECT("B4:B"&amp;ROW()-1)),""))</f>
        <v/>
      </c>
      <c r="C39" s="6" t="str">
        <f ca="1">IF(AND($A39&lt;&gt;"",$A39&lt;&gt;"TOTAL"),IF(AND([3]PDI_DES__C_C_E!$E37&lt;&gt;"",[3]PDI_DES__C_C_E!$E37&lt;&gt;0),[3]PDI_DES__C_C_E!$E37,""),IF($A39="TOTAL",SUM(INDIRECT("C4:C"&amp;ROW()-1)),""))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IF(AND($A39&lt;&gt;"",$A39&lt;&gt;"TOTAL"),IF(AND([3]PDI_DES__C_C_E!$H37&lt;&gt;"",[3]PDI_DES__C_C_E!$H37&lt;&gt;0),[3]PDI_DES__C_C_E!$H37,""),IF($A39="TOTAL",SUM(INDIRECT("E4:E"&amp;ROW()-1)),""))</f>
        <v/>
      </c>
      <c r="F39" s="6" t="str">
        <f ca="1">IF(AND($A39&lt;&gt;"",$A39&lt;&gt;"TOTAL"),IF(AND([3]PDI_DES__C_C_E!$J37&lt;&gt;"",[3]PDI_DES__C_C_E!$J37&lt;&gt;0),[3]PDI_DES__C_C_E!$J37,""),IF($A39="TOTAL",SUM(INDIRECT("F4:F"&amp;ROW()-1)),""))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IF(AND($A39&lt;&gt;"",$A39&lt;&gt;"TOTAL"),IF(AND([3]PDI_DES__C_C_E!$M37&lt;&gt;"",[3]PDI_DES__C_C_E!$M37&lt;&gt;0),[3]PDI_DES__C_C_E!$M37,""),IF($A39="TOTAL",SUM(INDIRECT("H4:H"&amp;ROW()-1)),""))</f>
        <v/>
      </c>
      <c r="I39" s="6" t="str">
        <f ca="1">IF(AND($A39&lt;&gt;"",$A39&lt;&gt;"TOTAL"),IF(AND([3]PDI_DES__C_C_E!$O37&lt;&gt;"",[3]PDI_DES__C_C_E!$O37&lt;&gt;0),[3]PDI_DES__C_C_E!$O37,""),IF($A39="TOTAL",SUM(INDIRECT("I4:I"&amp;ROW()-1)),""))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IF(AND($A39&lt;&gt;"",$A39&lt;&gt;"TOTAL"),IF(AND([3]PDI_DES__C_C_E!$R37&lt;&gt;"",[3]PDI_DES__C_C_E!$R37&lt;&gt;0),[3]PDI_DES__C_C_E!$R37,""),IF($A39="TOTAL",SUM(INDIRECT("K4:K"&amp;ROW()-1)),""))</f>
        <v/>
      </c>
      <c r="L39" s="6" t="str">
        <f ca="1">IF(AND($A39&lt;&gt;"",$A39&lt;&gt;"TOTAL"),IF(AND([3]PDI_DES__C_C_E!$T37&lt;&gt;"",[3]PDI_DES__C_C_E!$T37&lt;&gt;0),[3]PDI_DES__C_C_E!$T37,""),IF($A39="TOTAL",SUM(INDIRECT("L4:L"&amp;ROW()-1)),""))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IF(AND($A39&lt;&gt;"",$A39&lt;&gt;"TOTAL"),IF(AND([3]PDI_DES__C_C_E!$W37&lt;&gt;"",[3]PDI_DES__C_C_E!$W37&lt;&gt;0),[3]PDI_DES__C_C_E!$W37,""),IF($A39="TOTAL",SUM(INDIRECT("N4:N"&amp;ROW()-1)),""))</f>
        <v/>
      </c>
      <c r="O39" s="6" t="str">
        <f ca="1">IF(AND($A39&lt;&gt;"",$A39&lt;&gt;"TOTAL"),IF(AND([3]PDI_DES__C_C_E!$Y37&lt;&gt;"",[3]PDI_DES__C_C_E!$Y37&lt;&gt;0),[3]PDI_DES__C_C_E!$Y37,""),IF($A39="TOTAL",SUM(INDIRECT("O4:O"&amp;ROW()-1)),""))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IF(AND($A39&lt;&gt;"",$A39&lt;&gt;"TOTAL"),IF(AND([3]PDI_DES__C_C_E!$AB37&lt;&gt;"",[3]PDI_DES__C_C_E!$AB37&lt;&gt;0),[3]PDI_DES__C_C_E!$AB37,""),IF($A39="TOTAL",SUM(INDIRECT("Q4:Q"&amp;ROW()-1)),""))</f>
        <v/>
      </c>
      <c r="R39" s="6" t="str">
        <f ca="1">IF(AND($A39&lt;&gt;"",$A39&lt;&gt;"TOTAL"),IF(AND([3]PDI_DES__C_C_E!$AD37&lt;&gt;"",[3]PDI_DES__C_C_E!$AD37&lt;&gt;0),[3]PDI_DES__C_C_E!$AD37,""),IF($A39="TOTAL",SUM(INDIRECT("R4:R"&amp;ROW()-1)),""))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IF(AND($A39&lt;&gt;"",$A39&lt;&gt;"TOTAL"),IF(AND([3]PDI_DES__C_C_E!$AG37&lt;&gt;"",[3]PDI_DES__C_C_E!$AG37&lt;&gt;0),[3]PDI_DES__C_C_E!$AG37,""),IF($A39="TOTAL",SUM(INDIRECT("T4:T"&amp;ROW()-1)),""))</f>
        <v/>
      </c>
      <c r="U39" s="6" t="str">
        <f ca="1">IF(AND($A39&lt;&gt;"",$A39&lt;&gt;"TOTAL"),IF(AND([3]PDI_DES__C_C_E!$AI37&lt;&gt;"",[3]PDI_DES__C_C_E!$AI37&lt;&gt;0),[3]PDI_DES__C_C_E!$AI37,""),IF($A39="TOTAL",SUM(INDIRECT("U4:U"&amp;ROW()-1)),""))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IF(AND($A39&lt;&gt;"",$A39&lt;&gt;"TOTAL"),IF(AND([3]PDI_DES__C_C_E!$AL37&lt;&gt;"",[3]PDI_DES__C_C_E!$AL37&lt;&gt;0),[3]PDI_DES__C_C_E!$AL37,""),IF($A39="TOTAL",SUM(INDIRECT("W4:W"&amp;ROW()-1)),""))</f>
        <v/>
      </c>
      <c r="X39" s="6" t="str">
        <f ca="1">IF(AND($A39&lt;&gt;"",$A39&lt;&gt;"TOTAL"),IF(AND([3]PDI_DES__C_C_E!$AN37&lt;&gt;"",[3]PDI_DES__C_C_E!$AN37&lt;&gt;0),[3]PDI_DES__C_C_E!$AN37,""),IF($A39="TOTAL",SUM(INDIRECT("X4:X"&amp;ROW()-1)),""))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IF(AND($A39&lt;&gt;"",$A39&lt;&gt;"TOTAL"),IF(AND([3]PDI_DES__C_C_E!$AQ37&lt;&gt;"",[3]PDI_DES__C_C_E!$AQ37&lt;&gt;0),[3]PDI_DES__C_C_E!$AQ37,""),IF($A39="TOTAL",SUM(INDIRECT("Z4:Z"&amp;ROW()-1)),""))</f>
        <v/>
      </c>
      <c r="AA39" s="6" t="str">
        <f ca="1">IF(AND($A39&lt;&gt;"",$A39&lt;&gt;"TOTAL"),IF(AND([3]PDI_DES__C_C_E!$AS37&lt;&gt;"",[3]PDI_DES__C_C_E!$AS37&lt;&gt;0),[3]PDI_DES__C_C_E!$AS37,""),IF($A39="TOTAL",SUM(INDIRECT("AA4:AA"&amp;ROW()-1)),""))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IF(AND($A39&lt;&gt;"",$A39&lt;&gt;"TOTAL"),IF(AND([3]PDI_DES__C_C_E!$AV37&lt;&gt;"",[3]PDI_DES__C_C_E!$AV37&lt;&gt;0),[3]PDI_DES__C_C_E!$AV37,""),IF($A39="TOTAL",SUM(INDIRECT("AC4:AC"&amp;ROW()-1)),""))</f>
        <v/>
      </c>
      <c r="AD39" s="6" t="str">
        <f ca="1">IF(AND($A39&lt;&gt;"",$A39&lt;&gt;"TOTAL"),IF(AND([3]PDI_DES__C_C_E!$AX37&lt;&gt;"",[3]PDI_DES__C_C_E!$AX37&lt;&gt;0),[3]PDI_DES__C_C_E!$AX37,""),IF($A39="TOTAL",SUM(INDIRECT("AD4:AD"&amp;ROW()-1)),""))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IF(AND($A39&lt;&gt;"",$A39&lt;&gt;"TOTAL"),IF(AND([3]PDI_DES__C_C_E!$BA37&lt;&gt;"",[3]PDI_DES__C_C_E!$BA37&lt;&gt;0),[3]PDI_DES__C_C_E!$BA37,""),IF($A39="TOTAL",SUM(INDIRECT("AF4:AF"&amp;ROW()-1)),""))</f>
        <v/>
      </c>
      <c r="AG39" s="6" t="str">
        <f ca="1">IF(AND($A39&lt;&gt;"",$A39&lt;&gt;"TOTAL"),IF(AND([3]PDI_DES__C_C_E!$BC37&lt;&gt;"",[3]PDI_DES__C_C_E!$BC37&lt;&gt;0),[3]PDI_DES__C_C_E!$BC37,""),IF($A39="TOTAL",SUM(INDIRECT("AG4:AG"&amp;ROW()-1)),""))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IF(AND($A39&lt;&gt;"",$A39&lt;&gt;"TOTAL"),IF(AND([3]PDI_DES__C_C_E!$BF37&lt;&gt;"",[3]PDI_DES__C_C_E!$BF37&lt;&gt;0),[3]PDI_DES__C_C_E!$BF37,""),IF($A39="TOTAL",SUM(INDIRECT("AI4:AI"&amp;ROW()-1)),""))</f>
        <v/>
      </c>
      <c r="AJ39" s="6" t="str">
        <f ca="1">IF(AND($A39&lt;&gt;"",$A39&lt;&gt;"TOTAL"),IF(AND([3]PDI_DES__C_C_E!$BH37&lt;&gt;"",[3]PDI_DES__C_C_E!$BH37&lt;&gt;0),[3]PDI_DES__C_C_E!$BH37,""),IF($A39="TOTAL",SUM(INDIRECT("AJ4:AJ"&amp;ROW()-1)),""))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IF(AND($A39&lt;&gt;"",$A39&lt;&gt;"TOTAL"),IF(AND([3]PDI_DES__C_C_E!$BK37&lt;&gt;"",[3]PDI_DES__C_C_E!$BK37&lt;&gt;0),[3]PDI_DES__C_C_E!$BK37,""),IF($A39="TOTAL",SUM(INDIRECT("AL4:AL"&amp;ROW()-1)),""))</f>
        <v/>
      </c>
      <c r="AM39" s="6" t="str">
        <f ca="1">IF(AND($A39&lt;&gt;"",$A39&lt;&gt;"TOTAL"),IF(AND([3]PDI_DES__C_C_E!$BM37&lt;&gt;"",[3]PDI_DES__C_C_E!$BM37&lt;&gt;0),[3]PDI_DES__C_C_E!$BM37,""),IF($A39="TOTAL",SUM(INDIRECT("AM4:AM"&amp;ROW()-1)),""))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IF(AND($A39&lt;&gt;"",$A39&lt;&gt;"TOTAL"),IF(AND([3]PDI_DES__C_C_E!$BP37&lt;&gt;"",[3]PDI_DES__C_C_E!$BP37&lt;&gt;0),[3]PDI_DES__C_C_E!$BP37,""),IF($A39="TOTAL",SUM(INDIRECT("AO4:AO"&amp;ROW()-1)),""))</f>
        <v/>
      </c>
      <c r="AP39" s="6" t="str">
        <f ca="1">IF(AND($A39&lt;&gt;"",$A39&lt;&gt;"TOTAL"),IF(AND([3]PDI_DES__C_C_E!$BR37&lt;&gt;"",[3]PDI_DES__C_C_E!$BR37&lt;&gt;0),[3]PDI_DES__C_C_E!$BR37,""),IF($A39="TOTAL",SUM(INDIRECT("AP4:AP"&amp;ROW()-1)),""))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IF(AND($A39&lt;&gt;"",$A39&lt;&gt;"TOTAL"),IF(AND([3]PDI_DES__C_C_E!$BU37&lt;&gt;"",[3]PDI_DES__C_C_E!$BU37&lt;&gt;0),[3]PDI_DES__C_C_E!$BU37,""),IF($A39="TOTAL",SUM(INDIRECT("AR4:AR"&amp;ROW()-1)),""))</f>
        <v/>
      </c>
      <c r="AS39" s="6" t="str">
        <f ca="1">IF(AND($A39&lt;&gt;"",$A39&lt;&gt;"TOTAL"),IF(AND([3]PDI_DES__C_C_E!$BW37&lt;&gt;"",[3]PDI_DES__C_C_E!$BW37&lt;&gt;0),[3]PDI_DES__C_C_E!$BW37,""),IF($A39="TOTAL",SUM(INDIRECT("AS4:AS"&amp;ROW()-1)),""))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IF(AND($A39&lt;&gt;"",$A39&lt;&gt;"TOTAL"),IF(AND([3]PDI_DES__C_C_E!$BZ37&lt;&gt;"",[3]PDI_DES__C_C_E!$BZ37&lt;&gt;0),[3]PDI_DES__C_C_E!$BZ37,""),IF($A39="TOTAL",SUM(INDIRECT("AU4:AU"&amp;ROW()-1)),""))</f>
        <v/>
      </c>
      <c r="AV39" s="6" t="str">
        <f ca="1">IF(AND($A39&lt;&gt;"",$A39&lt;&gt;"TOTAL"),IF(AND([3]PDI_DES__C_C_E!$CB37&lt;&gt;"",[3]PDI_DES__C_C_E!$CB37&lt;&gt;0),[3]PDI_DES__C_C_E!$CB37,""),IF($A39="TOTAL",SUM(INDIRECT("AV4:AV"&amp;ROW()-1)),""))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IF(AND($A39&lt;&gt;"",$A39&lt;&gt;"TOTAL"),IF(AND([3]PDI_DES__C_C_E!$CE37&lt;&gt;"",[3]PDI_DES__C_C_E!$CE37&lt;&gt;0),[3]PDI_DES__C_C_E!$CE37,""),IF($A39="TOTAL",SUM(INDIRECT("AX4:AX"&amp;ROW()-1)),""))</f>
        <v/>
      </c>
      <c r="AY39" s="6" t="str">
        <f ca="1">IF(AND($A39&lt;&gt;"",$A39&lt;&gt;"TOTAL"),IF(AND([3]PDI_DES__C_C_E!$CG37&lt;&gt;"",[3]PDI_DES__C_C_E!$CG37&lt;&gt;0),[3]PDI_DES__C_C_E!$CG37,""),IF($A39="TOTAL",SUM(INDIRECT("AY4:AY"&amp;ROW()-1)),""))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IF(AND($A39&lt;&gt;"",$A39&lt;&gt;"TOTAL"),IF(AND([3]PDI_DES__C_C_E!$CJ37&lt;&gt;"",[3]PDI_DES__C_C_E!$CJ37&lt;&gt;0),[3]PDI_DES__C_C_E!$CJ37,""),IF($A39="TOTAL",SUM(INDIRECT("BA4:BA"&amp;ROW()-1)),""))</f>
        <v/>
      </c>
      <c r="BB39" s="6" t="str">
        <f ca="1">IF(AND($A39&lt;&gt;"",$A39&lt;&gt;"TOTAL"),IF(AND([3]PDI_DES__C_C_E!$CL37&lt;&gt;"",[3]PDI_DES__C_C_E!$CL37&lt;&gt;0),[3]PDI_DES__C_C_E!$CL37,""),IF($A39="TOTAL",SUM(INDIRECT("BB4:BB"&amp;ROW()-1)),""))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IF(AND($A39&lt;&gt;"",$A39&lt;&gt;"TOTAL"),IF(AND([3]PDI_DES__C_C_E!$CO37&lt;&gt;"",[3]PDI_DES__C_C_E!$CO37&lt;&gt;0),[3]PDI_DES__C_C_E!$CO37,""),IF($A39="TOTAL",SUM(INDIRECT("BD4:BD"&amp;ROW()-1)),""))</f>
        <v/>
      </c>
      <c r="BE39" s="6" t="str">
        <f ca="1">IF(AND($A39&lt;&gt;"",$A39&lt;&gt;"TOTAL"),IF(AND([3]PDI_DES__C_C_E!$CQ37&lt;&gt;"",[3]PDI_DES__C_C_E!$CQ37&lt;&gt;0),[3]PDI_DES__C_C_E!$CQ37,""),IF($A39="TOTAL",SUM(INDIRECT("BE4:BE"&amp;ROW()-1)),""))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IF([3]PDI_DES__C_C_E!$B38&lt;&gt;"",[3]PDI_DES__C_C_E!$B38,IF(AND([3]PDI_DES__C_C_E!$B38="",[3]PDI_DES__C_C_E!$B39="",[3]PDI_DES__C_C_E!$B37=""),"","TOTAL"))</f>
        <v/>
      </c>
      <c r="B40" s="6" t="str">
        <f ca="1">IF(AND($A40&lt;&gt;"",$A40&lt;&gt;"TOTAL"),IF(AND([3]PDI_DES__C_C_E!$C38&lt;&gt;"",[3]PDI_DES__C_C_E!$C38&lt;&gt;0),[3]PDI_DES__C_C_E!$C38,""),IF($A40="TOTAL",SUM(INDIRECT("B4:B"&amp;ROW()-1)),""))</f>
        <v/>
      </c>
      <c r="C40" s="6" t="str">
        <f ca="1">IF(AND($A40&lt;&gt;"",$A40&lt;&gt;"TOTAL"),IF(AND([3]PDI_DES__C_C_E!$E38&lt;&gt;"",[3]PDI_DES__C_C_E!$E38&lt;&gt;0),[3]PDI_DES__C_C_E!$E38,""),IF($A40="TOTAL",SUM(INDIRECT("C4:C"&amp;ROW()-1)),""))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IF(AND($A40&lt;&gt;"",$A40&lt;&gt;"TOTAL"),IF(AND([3]PDI_DES__C_C_E!$H38&lt;&gt;"",[3]PDI_DES__C_C_E!$H38&lt;&gt;0),[3]PDI_DES__C_C_E!$H38,""),IF($A40="TOTAL",SUM(INDIRECT("E4:E"&amp;ROW()-1)),""))</f>
        <v/>
      </c>
      <c r="F40" s="6" t="str">
        <f ca="1">IF(AND($A40&lt;&gt;"",$A40&lt;&gt;"TOTAL"),IF(AND([3]PDI_DES__C_C_E!$J38&lt;&gt;"",[3]PDI_DES__C_C_E!$J38&lt;&gt;0),[3]PDI_DES__C_C_E!$J38,""),IF($A40="TOTAL",SUM(INDIRECT("F4:F"&amp;ROW()-1)),""))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IF(AND($A40&lt;&gt;"",$A40&lt;&gt;"TOTAL"),IF(AND([3]PDI_DES__C_C_E!$M38&lt;&gt;"",[3]PDI_DES__C_C_E!$M38&lt;&gt;0),[3]PDI_DES__C_C_E!$M38,""),IF($A40="TOTAL",SUM(INDIRECT("H4:H"&amp;ROW()-1)),""))</f>
        <v/>
      </c>
      <c r="I40" s="6" t="str">
        <f ca="1">IF(AND($A40&lt;&gt;"",$A40&lt;&gt;"TOTAL"),IF(AND([3]PDI_DES__C_C_E!$O38&lt;&gt;"",[3]PDI_DES__C_C_E!$O38&lt;&gt;0),[3]PDI_DES__C_C_E!$O38,""),IF($A40="TOTAL",SUM(INDIRECT("I4:I"&amp;ROW()-1)),""))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IF(AND($A40&lt;&gt;"",$A40&lt;&gt;"TOTAL"),IF(AND([3]PDI_DES__C_C_E!$R38&lt;&gt;"",[3]PDI_DES__C_C_E!$R38&lt;&gt;0),[3]PDI_DES__C_C_E!$R38,""),IF($A40="TOTAL",SUM(INDIRECT("K4:K"&amp;ROW()-1)),""))</f>
        <v/>
      </c>
      <c r="L40" s="6" t="str">
        <f ca="1">IF(AND($A40&lt;&gt;"",$A40&lt;&gt;"TOTAL"),IF(AND([3]PDI_DES__C_C_E!$T38&lt;&gt;"",[3]PDI_DES__C_C_E!$T38&lt;&gt;0),[3]PDI_DES__C_C_E!$T38,""),IF($A40="TOTAL",SUM(INDIRECT("L4:L"&amp;ROW()-1)),""))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IF(AND($A40&lt;&gt;"",$A40&lt;&gt;"TOTAL"),IF(AND([3]PDI_DES__C_C_E!$W38&lt;&gt;"",[3]PDI_DES__C_C_E!$W38&lt;&gt;0),[3]PDI_DES__C_C_E!$W38,""),IF($A40="TOTAL",SUM(INDIRECT("N4:N"&amp;ROW()-1)),""))</f>
        <v/>
      </c>
      <c r="O40" s="6" t="str">
        <f ca="1">IF(AND($A40&lt;&gt;"",$A40&lt;&gt;"TOTAL"),IF(AND([3]PDI_DES__C_C_E!$Y38&lt;&gt;"",[3]PDI_DES__C_C_E!$Y38&lt;&gt;0),[3]PDI_DES__C_C_E!$Y38,""),IF($A40="TOTAL",SUM(INDIRECT("O4:O"&amp;ROW()-1)),""))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IF(AND($A40&lt;&gt;"",$A40&lt;&gt;"TOTAL"),IF(AND([3]PDI_DES__C_C_E!$AB38&lt;&gt;"",[3]PDI_DES__C_C_E!$AB38&lt;&gt;0),[3]PDI_DES__C_C_E!$AB38,""),IF($A40="TOTAL",SUM(INDIRECT("Q4:Q"&amp;ROW()-1)),""))</f>
        <v/>
      </c>
      <c r="R40" s="6" t="str">
        <f ca="1">IF(AND($A40&lt;&gt;"",$A40&lt;&gt;"TOTAL"),IF(AND([3]PDI_DES__C_C_E!$AD38&lt;&gt;"",[3]PDI_DES__C_C_E!$AD38&lt;&gt;0),[3]PDI_DES__C_C_E!$AD38,""),IF($A40="TOTAL",SUM(INDIRECT("R4:R"&amp;ROW()-1)),""))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IF(AND($A40&lt;&gt;"",$A40&lt;&gt;"TOTAL"),IF(AND([3]PDI_DES__C_C_E!$AG38&lt;&gt;"",[3]PDI_DES__C_C_E!$AG38&lt;&gt;0),[3]PDI_DES__C_C_E!$AG38,""),IF($A40="TOTAL",SUM(INDIRECT("T4:T"&amp;ROW()-1)),""))</f>
        <v/>
      </c>
      <c r="U40" s="6" t="str">
        <f ca="1">IF(AND($A40&lt;&gt;"",$A40&lt;&gt;"TOTAL"),IF(AND([3]PDI_DES__C_C_E!$AI38&lt;&gt;"",[3]PDI_DES__C_C_E!$AI38&lt;&gt;0),[3]PDI_DES__C_C_E!$AI38,""),IF($A40="TOTAL",SUM(INDIRECT("U4:U"&amp;ROW()-1)),""))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IF(AND($A40&lt;&gt;"",$A40&lt;&gt;"TOTAL"),IF(AND([3]PDI_DES__C_C_E!$AL38&lt;&gt;"",[3]PDI_DES__C_C_E!$AL38&lt;&gt;0),[3]PDI_DES__C_C_E!$AL38,""),IF($A40="TOTAL",SUM(INDIRECT("W4:W"&amp;ROW()-1)),""))</f>
        <v/>
      </c>
      <c r="X40" s="6" t="str">
        <f ca="1">IF(AND($A40&lt;&gt;"",$A40&lt;&gt;"TOTAL"),IF(AND([3]PDI_DES__C_C_E!$AN38&lt;&gt;"",[3]PDI_DES__C_C_E!$AN38&lt;&gt;0),[3]PDI_DES__C_C_E!$AN38,""),IF($A40="TOTAL",SUM(INDIRECT("X4:X"&amp;ROW()-1)),""))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IF(AND($A40&lt;&gt;"",$A40&lt;&gt;"TOTAL"),IF(AND([3]PDI_DES__C_C_E!$AQ38&lt;&gt;"",[3]PDI_DES__C_C_E!$AQ38&lt;&gt;0),[3]PDI_DES__C_C_E!$AQ38,""),IF($A40="TOTAL",SUM(INDIRECT("Z4:Z"&amp;ROW()-1)),""))</f>
        <v/>
      </c>
      <c r="AA40" s="6" t="str">
        <f ca="1">IF(AND($A40&lt;&gt;"",$A40&lt;&gt;"TOTAL"),IF(AND([3]PDI_DES__C_C_E!$AS38&lt;&gt;"",[3]PDI_DES__C_C_E!$AS38&lt;&gt;0),[3]PDI_DES__C_C_E!$AS38,""),IF($A40="TOTAL",SUM(INDIRECT("AA4:AA"&amp;ROW()-1)),""))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IF(AND($A40&lt;&gt;"",$A40&lt;&gt;"TOTAL"),IF(AND([3]PDI_DES__C_C_E!$AV38&lt;&gt;"",[3]PDI_DES__C_C_E!$AV38&lt;&gt;0),[3]PDI_DES__C_C_E!$AV38,""),IF($A40="TOTAL",SUM(INDIRECT("AC4:AC"&amp;ROW()-1)),""))</f>
        <v/>
      </c>
      <c r="AD40" s="6" t="str">
        <f ca="1">IF(AND($A40&lt;&gt;"",$A40&lt;&gt;"TOTAL"),IF(AND([3]PDI_DES__C_C_E!$AX38&lt;&gt;"",[3]PDI_DES__C_C_E!$AX38&lt;&gt;0),[3]PDI_DES__C_C_E!$AX38,""),IF($A40="TOTAL",SUM(INDIRECT("AD4:AD"&amp;ROW()-1)),""))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IF(AND($A40&lt;&gt;"",$A40&lt;&gt;"TOTAL"),IF(AND([3]PDI_DES__C_C_E!$BA38&lt;&gt;"",[3]PDI_DES__C_C_E!$BA38&lt;&gt;0),[3]PDI_DES__C_C_E!$BA38,""),IF($A40="TOTAL",SUM(INDIRECT("AF4:AF"&amp;ROW()-1)),""))</f>
        <v/>
      </c>
      <c r="AG40" s="6" t="str">
        <f ca="1">IF(AND($A40&lt;&gt;"",$A40&lt;&gt;"TOTAL"),IF(AND([3]PDI_DES__C_C_E!$BC38&lt;&gt;"",[3]PDI_DES__C_C_E!$BC38&lt;&gt;0),[3]PDI_DES__C_C_E!$BC38,""),IF($A40="TOTAL",SUM(INDIRECT("AG4:AG"&amp;ROW()-1)),""))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IF(AND($A40&lt;&gt;"",$A40&lt;&gt;"TOTAL"),IF(AND([3]PDI_DES__C_C_E!$BF38&lt;&gt;"",[3]PDI_DES__C_C_E!$BF38&lt;&gt;0),[3]PDI_DES__C_C_E!$BF38,""),IF($A40="TOTAL",SUM(INDIRECT("AI4:AI"&amp;ROW()-1)),""))</f>
        <v/>
      </c>
      <c r="AJ40" s="6" t="str">
        <f ca="1">IF(AND($A40&lt;&gt;"",$A40&lt;&gt;"TOTAL"),IF(AND([3]PDI_DES__C_C_E!$BH38&lt;&gt;"",[3]PDI_DES__C_C_E!$BH38&lt;&gt;0),[3]PDI_DES__C_C_E!$BH38,""),IF($A40="TOTAL",SUM(INDIRECT("AJ4:AJ"&amp;ROW()-1)),""))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IF(AND($A40&lt;&gt;"",$A40&lt;&gt;"TOTAL"),IF(AND([3]PDI_DES__C_C_E!$BK38&lt;&gt;"",[3]PDI_DES__C_C_E!$BK38&lt;&gt;0),[3]PDI_DES__C_C_E!$BK38,""),IF($A40="TOTAL",SUM(INDIRECT("AL4:AL"&amp;ROW()-1)),""))</f>
        <v/>
      </c>
      <c r="AM40" s="6" t="str">
        <f ca="1">IF(AND($A40&lt;&gt;"",$A40&lt;&gt;"TOTAL"),IF(AND([3]PDI_DES__C_C_E!$BM38&lt;&gt;"",[3]PDI_DES__C_C_E!$BM38&lt;&gt;0),[3]PDI_DES__C_C_E!$BM38,""),IF($A40="TOTAL",SUM(INDIRECT("AM4:AM"&amp;ROW()-1)),""))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IF(AND($A40&lt;&gt;"",$A40&lt;&gt;"TOTAL"),IF(AND([3]PDI_DES__C_C_E!$BP38&lt;&gt;"",[3]PDI_DES__C_C_E!$BP38&lt;&gt;0),[3]PDI_DES__C_C_E!$BP38,""),IF($A40="TOTAL",SUM(INDIRECT("AO4:AO"&amp;ROW()-1)),""))</f>
        <v/>
      </c>
      <c r="AP40" s="6" t="str">
        <f ca="1">IF(AND($A40&lt;&gt;"",$A40&lt;&gt;"TOTAL"),IF(AND([3]PDI_DES__C_C_E!$BR38&lt;&gt;"",[3]PDI_DES__C_C_E!$BR38&lt;&gt;0),[3]PDI_DES__C_C_E!$BR38,""),IF($A40="TOTAL",SUM(INDIRECT("AP4:AP"&amp;ROW()-1)),""))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IF(AND($A40&lt;&gt;"",$A40&lt;&gt;"TOTAL"),IF(AND([3]PDI_DES__C_C_E!$BU38&lt;&gt;"",[3]PDI_DES__C_C_E!$BU38&lt;&gt;0),[3]PDI_DES__C_C_E!$BU38,""),IF($A40="TOTAL",SUM(INDIRECT("AR4:AR"&amp;ROW()-1)),""))</f>
        <v/>
      </c>
      <c r="AS40" s="6" t="str">
        <f ca="1">IF(AND($A40&lt;&gt;"",$A40&lt;&gt;"TOTAL"),IF(AND([3]PDI_DES__C_C_E!$BW38&lt;&gt;"",[3]PDI_DES__C_C_E!$BW38&lt;&gt;0),[3]PDI_DES__C_C_E!$BW38,""),IF($A40="TOTAL",SUM(INDIRECT("AS4:AS"&amp;ROW()-1)),""))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IF(AND($A40&lt;&gt;"",$A40&lt;&gt;"TOTAL"),IF(AND([3]PDI_DES__C_C_E!$BZ38&lt;&gt;"",[3]PDI_DES__C_C_E!$BZ38&lt;&gt;0),[3]PDI_DES__C_C_E!$BZ38,""),IF($A40="TOTAL",SUM(INDIRECT("AU4:AU"&amp;ROW()-1)),""))</f>
        <v/>
      </c>
      <c r="AV40" s="6" t="str">
        <f ca="1">IF(AND($A40&lt;&gt;"",$A40&lt;&gt;"TOTAL"),IF(AND([3]PDI_DES__C_C_E!$CB38&lt;&gt;"",[3]PDI_DES__C_C_E!$CB38&lt;&gt;0),[3]PDI_DES__C_C_E!$CB38,""),IF($A40="TOTAL",SUM(INDIRECT("AV4:AV"&amp;ROW()-1)),""))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IF(AND($A40&lt;&gt;"",$A40&lt;&gt;"TOTAL"),IF(AND([3]PDI_DES__C_C_E!$CE38&lt;&gt;"",[3]PDI_DES__C_C_E!$CE38&lt;&gt;0),[3]PDI_DES__C_C_E!$CE38,""),IF($A40="TOTAL",SUM(INDIRECT("AX4:AX"&amp;ROW()-1)),""))</f>
        <v/>
      </c>
      <c r="AY40" s="6" t="str">
        <f ca="1">IF(AND($A40&lt;&gt;"",$A40&lt;&gt;"TOTAL"),IF(AND([3]PDI_DES__C_C_E!$CG38&lt;&gt;"",[3]PDI_DES__C_C_E!$CG38&lt;&gt;0),[3]PDI_DES__C_C_E!$CG38,""),IF($A40="TOTAL",SUM(INDIRECT("AY4:AY"&amp;ROW()-1)),""))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IF(AND($A40&lt;&gt;"",$A40&lt;&gt;"TOTAL"),IF(AND([3]PDI_DES__C_C_E!$CJ38&lt;&gt;"",[3]PDI_DES__C_C_E!$CJ38&lt;&gt;0),[3]PDI_DES__C_C_E!$CJ38,""),IF($A40="TOTAL",SUM(INDIRECT("BA4:BA"&amp;ROW()-1)),""))</f>
        <v/>
      </c>
      <c r="BB40" s="6" t="str">
        <f ca="1">IF(AND($A40&lt;&gt;"",$A40&lt;&gt;"TOTAL"),IF(AND([3]PDI_DES__C_C_E!$CL38&lt;&gt;"",[3]PDI_DES__C_C_E!$CL38&lt;&gt;0),[3]PDI_DES__C_C_E!$CL38,""),IF($A40="TOTAL",SUM(INDIRECT("BB4:BB"&amp;ROW()-1)),""))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IF(AND($A40&lt;&gt;"",$A40&lt;&gt;"TOTAL"),IF(AND([3]PDI_DES__C_C_E!$CO38&lt;&gt;"",[3]PDI_DES__C_C_E!$CO38&lt;&gt;0),[3]PDI_DES__C_C_E!$CO38,""),IF($A40="TOTAL",SUM(INDIRECT("BD4:BD"&amp;ROW()-1)),""))</f>
        <v/>
      </c>
      <c r="BE40" s="6" t="str">
        <f ca="1">IF(AND($A40&lt;&gt;"",$A40&lt;&gt;"TOTAL"),IF(AND([3]PDI_DES__C_C_E!$CQ38&lt;&gt;"",[3]PDI_DES__C_C_E!$CQ38&lt;&gt;0),[3]PDI_DES__C_C_E!$CQ38,""),IF($A40="TOTAL",SUM(INDIRECT("BE4:BE"&amp;ROW()-1)),""))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IF([3]PDI_DES__C_C_E!$B39&lt;&gt;"",[3]PDI_DES__C_C_E!$B39,IF(AND([3]PDI_DES__C_C_E!$B39="",[3]PDI_DES__C_C_E!$B40="",[3]PDI_DES__C_C_E!$B38=""),"","TOTAL"))</f>
        <v/>
      </c>
      <c r="B41" s="6" t="str">
        <f ca="1">IF(AND($A41&lt;&gt;"",$A41&lt;&gt;"TOTAL"),IF(AND([3]PDI_DES__C_C_E!$C39&lt;&gt;"",[3]PDI_DES__C_C_E!$C39&lt;&gt;0),[3]PDI_DES__C_C_E!$C39,""),IF($A41="TOTAL",SUM(INDIRECT("B4:B"&amp;ROW()-1)),""))</f>
        <v/>
      </c>
      <c r="C41" s="6" t="str">
        <f ca="1">IF(AND($A41&lt;&gt;"",$A41&lt;&gt;"TOTAL"),IF(AND([3]PDI_DES__C_C_E!$E39&lt;&gt;"",[3]PDI_DES__C_C_E!$E39&lt;&gt;0),[3]PDI_DES__C_C_E!$E39,""),IF($A41="TOTAL",SUM(INDIRECT("C4:C"&amp;ROW()-1)),""))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IF(AND($A41&lt;&gt;"",$A41&lt;&gt;"TOTAL"),IF(AND([3]PDI_DES__C_C_E!$H39&lt;&gt;"",[3]PDI_DES__C_C_E!$H39&lt;&gt;0),[3]PDI_DES__C_C_E!$H39,""),IF($A41="TOTAL",SUM(INDIRECT("E4:E"&amp;ROW()-1)),""))</f>
        <v/>
      </c>
      <c r="F41" s="6" t="str">
        <f ca="1">IF(AND($A41&lt;&gt;"",$A41&lt;&gt;"TOTAL"),IF(AND([3]PDI_DES__C_C_E!$J39&lt;&gt;"",[3]PDI_DES__C_C_E!$J39&lt;&gt;0),[3]PDI_DES__C_C_E!$J39,""),IF($A41="TOTAL",SUM(INDIRECT("F4:F"&amp;ROW()-1)),""))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IF(AND($A41&lt;&gt;"",$A41&lt;&gt;"TOTAL"),IF(AND([3]PDI_DES__C_C_E!$M39&lt;&gt;"",[3]PDI_DES__C_C_E!$M39&lt;&gt;0),[3]PDI_DES__C_C_E!$M39,""),IF($A41="TOTAL",SUM(INDIRECT("H4:H"&amp;ROW()-1)),""))</f>
        <v/>
      </c>
      <c r="I41" s="6" t="str">
        <f ca="1">IF(AND($A41&lt;&gt;"",$A41&lt;&gt;"TOTAL"),IF(AND([3]PDI_DES__C_C_E!$O39&lt;&gt;"",[3]PDI_DES__C_C_E!$O39&lt;&gt;0),[3]PDI_DES__C_C_E!$O39,""),IF($A41="TOTAL",SUM(INDIRECT("I4:I"&amp;ROW()-1)),""))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IF(AND($A41&lt;&gt;"",$A41&lt;&gt;"TOTAL"),IF(AND([3]PDI_DES__C_C_E!$R39&lt;&gt;"",[3]PDI_DES__C_C_E!$R39&lt;&gt;0),[3]PDI_DES__C_C_E!$R39,""),IF($A41="TOTAL",SUM(INDIRECT("K4:K"&amp;ROW()-1)),""))</f>
        <v/>
      </c>
      <c r="L41" s="6" t="str">
        <f ca="1">IF(AND($A41&lt;&gt;"",$A41&lt;&gt;"TOTAL"),IF(AND([3]PDI_DES__C_C_E!$T39&lt;&gt;"",[3]PDI_DES__C_C_E!$T39&lt;&gt;0),[3]PDI_DES__C_C_E!$T39,""),IF($A41="TOTAL",SUM(INDIRECT("L4:L"&amp;ROW()-1)),""))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IF(AND($A41&lt;&gt;"",$A41&lt;&gt;"TOTAL"),IF(AND([3]PDI_DES__C_C_E!$W39&lt;&gt;"",[3]PDI_DES__C_C_E!$W39&lt;&gt;0),[3]PDI_DES__C_C_E!$W39,""),IF($A41="TOTAL",SUM(INDIRECT("N4:N"&amp;ROW()-1)),""))</f>
        <v/>
      </c>
      <c r="O41" s="6" t="str">
        <f ca="1">IF(AND($A41&lt;&gt;"",$A41&lt;&gt;"TOTAL"),IF(AND([3]PDI_DES__C_C_E!$Y39&lt;&gt;"",[3]PDI_DES__C_C_E!$Y39&lt;&gt;0),[3]PDI_DES__C_C_E!$Y39,""),IF($A41="TOTAL",SUM(INDIRECT("O4:O"&amp;ROW()-1)),""))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IF(AND($A41&lt;&gt;"",$A41&lt;&gt;"TOTAL"),IF(AND([3]PDI_DES__C_C_E!$AB39&lt;&gt;"",[3]PDI_DES__C_C_E!$AB39&lt;&gt;0),[3]PDI_DES__C_C_E!$AB39,""),IF($A41="TOTAL",SUM(INDIRECT("Q4:Q"&amp;ROW()-1)),""))</f>
        <v/>
      </c>
      <c r="R41" s="6" t="str">
        <f ca="1">IF(AND($A41&lt;&gt;"",$A41&lt;&gt;"TOTAL"),IF(AND([3]PDI_DES__C_C_E!$AD39&lt;&gt;"",[3]PDI_DES__C_C_E!$AD39&lt;&gt;0),[3]PDI_DES__C_C_E!$AD39,""),IF($A41="TOTAL",SUM(INDIRECT("R4:R"&amp;ROW()-1)),""))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IF(AND($A41&lt;&gt;"",$A41&lt;&gt;"TOTAL"),IF(AND([3]PDI_DES__C_C_E!$AG39&lt;&gt;"",[3]PDI_DES__C_C_E!$AG39&lt;&gt;0),[3]PDI_DES__C_C_E!$AG39,""),IF($A41="TOTAL",SUM(INDIRECT("T4:T"&amp;ROW()-1)),""))</f>
        <v/>
      </c>
      <c r="U41" s="6" t="str">
        <f ca="1">IF(AND($A41&lt;&gt;"",$A41&lt;&gt;"TOTAL"),IF(AND([3]PDI_DES__C_C_E!$AI39&lt;&gt;"",[3]PDI_DES__C_C_E!$AI39&lt;&gt;0),[3]PDI_DES__C_C_E!$AI39,""),IF($A41="TOTAL",SUM(INDIRECT("U4:U"&amp;ROW()-1)),""))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IF(AND($A41&lt;&gt;"",$A41&lt;&gt;"TOTAL"),IF(AND([3]PDI_DES__C_C_E!$AL39&lt;&gt;"",[3]PDI_DES__C_C_E!$AL39&lt;&gt;0),[3]PDI_DES__C_C_E!$AL39,""),IF($A41="TOTAL",SUM(INDIRECT("W4:W"&amp;ROW()-1)),""))</f>
        <v/>
      </c>
      <c r="X41" s="6" t="str">
        <f ca="1">IF(AND($A41&lt;&gt;"",$A41&lt;&gt;"TOTAL"),IF(AND([3]PDI_DES__C_C_E!$AN39&lt;&gt;"",[3]PDI_DES__C_C_E!$AN39&lt;&gt;0),[3]PDI_DES__C_C_E!$AN39,""),IF($A41="TOTAL",SUM(INDIRECT("X4:X"&amp;ROW()-1)),""))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IF(AND($A41&lt;&gt;"",$A41&lt;&gt;"TOTAL"),IF(AND([3]PDI_DES__C_C_E!$AQ39&lt;&gt;"",[3]PDI_DES__C_C_E!$AQ39&lt;&gt;0),[3]PDI_DES__C_C_E!$AQ39,""),IF($A41="TOTAL",SUM(INDIRECT("Z4:Z"&amp;ROW()-1)),""))</f>
        <v/>
      </c>
      <c r="AA41" s="6" t="str">
        <f ca="1">IF(AND($A41&lt;&gt;"",$A41&lt;&gt;"TOTAL"),IF(AND([3]PDI_DES__C_C_E!$AS39&lt;&gt;"",[3]PDI_DES__C_C_E!$AS39&lt;&gt;0),[3]PDI_DES__C_C_E!$AS39,""),IF($A41="TOTAL",SUM(INDIRECT("AA4:AA"&amp;ROW()-1)),""))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IF(AND($A41&lt;&gt;"",$A41&lt;&gt;"TOTAL"),IF(AND([3]PDI_DES__C_C_E!$AV39&lt;&gt;"",[3]PDI_DES__C_C_E!$AV39&lt;&gt;0),[3]PDI_DES__C_C_E!$AV39,""),IF($A41="TOTAL",SUM(INDIRECT("AC4:AC"&amp;ROW()-1)),""))</f>
        <v/>
      </c>
      <c r="AD41" s="6" t="str">
        <f ca="1">IF(AND($A41&lt;&gt;"",$A41&lt;&gt;"TOTAL"),IF(AND([3]PDI_DES__C_C_E!$AX39&lt;&gt;"",[3]PDI_DES__C_C_E!$AX39&lt;&gt;0),[3]PDI_DES__C_C_E!$AX39,""),IF($A41="TOTAL",SUM(INDIRECT("AD4:AD"&amp;ROW()-1)),""))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IF(AND($A41&lt;&gt;"",$A41&lt;&gt;"TOTAL"),IF(AND([3]PDI_DES__C_C_E!$BA39&lt;&gt;"",[3]PDI_DES__C_C_E!$BA39&lt;&gt;0),[3]PDI_DES__C_C_E!$BA39,""),IF($A41="TOTAL",SUM(INDIRECT("AF4:AF"&amp;ROW()-1)),""))</f>
        <v/>
      </c>
      <c r="AG41" s="6" t="str">
        <f ca="1">IF(AND($A41&lt;&gt;"",$A41&lt;&gt;"TOTAL"),IF(AND([3]PDI_DES__C_C_E!$BC39&lt;&gt;"",[3]PDI_DES__C_C_E!$BC39&lt;&gt;0),[3]PDI_DES__C_C_E!$BC39,""),IF($A41="TOTAL",SUM(INDIRECT("AG4:AG"&amp;ROW()-1)),""))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IF(AND($A41&lt;&gt;"",$A41&lt;&gt;"TOTAL"),IF(AND([3]PDI_DES__C_C_E!$BF39&lt;&gt;"",[3]PDI_DES__C_C_E!$BF39&lt;&gt;0),[3]PDI_DES__C_C_E!$BF39,""),IF($A41="TOTAL",SUM(INDIRECT("AI4:AI"&amp;ROW()-1)),""))</f>
        <v/>
      </c>
      <c r="AJ41" s="6" t="str">
        <f ca="1">IF(AND($A41&lt;&gt;"",$A41&lt;&gt;"TOTAL"),IF(AND([3]PDI_DES__C_C_E!$BH39&lt;&gt;"",[3]PDI_DES__C_C_E!$BH39&lt;&gt;0),[3]PDI_DES__C_C_E!$BH39,""),IF($A41="TOTAL",SUM(INDIRECT("AJ4:AJ"&amp;ROW()-1)),""))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IF(AND($A41&lt;&gt;"",$A41&lt;&gt;"TOTAL"),IF(AND([3]PDI_DES__C_C_E!$BK39&lt;&gt;"",[3]PDI_DES__C_C_E!$BK39&lt;&gt;0),[3]PDI_DES__C_C_E!$BK39,""),IF($A41="TOTAL",SUM(INDIRECT("AL4:AL"&amp;ROW()-1)),""))</f>
        <v/>
      </c>
      <c r="AM41" s="6" t="str">
        <f ca="1">IF(AND($A41&lt;&gt;"",$A41&lt;&gt;"TOTAL"),IF(AND([3]PDI_DES__C_C_E!$BM39&lt;&gt;"",[3]PDI_DES__C_C_E!$BM39&lt;&gt;0),[3]PDI_DES__C_C_E!$BM39,""),IF($A41="TOTAL",SUM(INDIRECT("AM4:AM"&amp;ROW()-1)),""))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IF(AND($A41&lt;&gt;"",$A41&lt;&gt;"TOTAL"),IF(AND([3]PDI_DES__C_C_E!$BP39&lt;&gt;"",[3]PDI_DES__C_C_E!$BP39&lt;&gt;0),[3]PDI_DES__C_C_E!$BP39,""),IF($A41="TOTAL",SUM(INDIRECT("AO4:AO"&amp;ROW()-1)),""))</f>
        <v/>
      </c>
      <c r="AP41" s="6" t="str">
        <f ca="1">IF(AND($A41&lt;&gt;"",$A41&lt;&gt;"TOTAL"),IF(AND([3]PDI_DES__C_C_E!$BR39&lt;&gt;"",[3]PDI_DES__C_C_E!$BR39&lt;&gt;0),[3]PDI_DES__C_C_E!$BR39,""),IF($A41="TOTAL",SUM(INDIRECT("AP4:AP"&amp;ROW()-1)),""))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IF(AND($A41&lt;&gt;"",$A41&lt;&gt;"TOTAL"),IF(AND([3]PDI_DES__C_C_E!$BU39&lt;&gt;"",[3]PDI_DES__C_C_E!$BU39&lt;&gt;0),[3]PDI_DES__C_C_E!$BU39,""),IF($A41="TOTAL",SUM(INDIRECT("AR4:AR"&amp;ROW()-1)),""))</f>
        <v/>
      </c>
      <c r="AS41" s="6" t="str">
        <f ca="1">IF(AND($A41&lt;&gt;"",$A41&lt;&gt;"TOTAL"),IF(AND([3]PDI_DES__C_C_E!$BW39&lt;&gt;"",[3]PDI_DES__C_C_E!$BW39&lt;&gt;0),[3]PDI_DES__C_C_E!$BW39,""),IF($A41="TOTAL",SUM(INDIRECT("AS4:AS"&amp;ROW()-1)),""))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IF(AND($A41&lt;&gt;"",$A41&lt;&gt;"TOTAL"),IF(AND([3]PDI_DES__C_C_E!$BZ39&lt;&gt;"",[3]PDI_DES__C_C_E!$BZ39&lt;&gt;0),[3]PDI_DES__C_C_E!$BZ39,""),IF($A41="TOTAL",SUM(INDIRECT("AU4:AU"&amp;ROW()-1)),""))</f>
        <v/>
      </c>
      <c r="AV41" s="6" t="str">
        <f ca="1">IF(AND($A41&lt;&gt;"",$A41&lt;&gt;"TOTAL"),IF(AND([3]PDI_DES__C_C_E!$CB39&lt;&gt;"",[3]PDI_DES__C_C_E!$CB39&lt;&gt;0),[3]PDI_DES__C_C_E!$CB39,""),IF($A41="TOTAL",SUM(INDIRECT("AV4:AV"&amp;ROW()-1)),""))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IF(AND($A41&lt;&gt;"",$A41&lt;&gt;"TOTAL"),IF(AND([3]PDI_DES__C_C_E!$CE39&lt;&gt;"",[3]PDI_DES__C_C_E!$CE39&lt;&gt;0),[3]PDI_DES__C_C_E!$CE39,""),IF($A41="TOTAL",SUM(INDIRECT("AX4:AX"&amp;ROW()-1)),""))</f>
        <v/>
      </c>
      <c r="AY41" s="6" t="str">
        <f ca="1">IF(AND($A41&lt;&gt;"",$A41&lt;&gt;"TOTAL"),IF(AND([3]PDI_DES__C_C_E!$CG39&lt;&gt;"",[3]PDI_DES__C_C_E!$CG39&lt;&gt;0),[3]PDI_DES__C_C_E!$CG39,""),IF($A41="TOTAL",SUM(INDIRECT("AY4:AY"&amp;ROW()-1)),""))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IF(AND($A41&lt;&gt;"",$A41&lt;&gt;"TOTAL"),IF(AND([3]PDI_DES__C_C_E!$CJ39&lt;&gt;"",[3]PDI_DES__C_C_E!$CJ39&lt;&gt;0),[3]PDI_DES__C_C_E!$CJ39,""),IF($A41="TOTAL",SUM(INDIRECT("BA4:BA"&amp;ROW()-1)),""))</f>
        <v/>
      </c>
      <c r="BB41" s="6" t="str">
        <f ca="1">IF(AND($A41&lt;&gt;"",$A41&lt;&gt;"TOTAL"),IF(AND([3]PDI_DES__C_C_E!$CL39&lt;&gt;"",[3]PDI_DES__C_C_E!$CL39&lt;&gt;0),[3]PDI_DES__C_C_E!$CL39,""),IF($A41="TOTAL",SUM(INDIRECT("BB4:BB"&amp;ROW()-1)),""))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IF(AND($A41&lt;&gt;"",$A41&lt;&gt;"TOTAL"),IF(AND([3]PDI_DES__C_C_E!$CO39&lt;&gt;"",[3]PDI_DES__C_C_E!$CO39&lt;&gt;0),[3]PDI_DES__C_C_E!$CO39,""),IF($A41="TOTAL",SUM(INDIRECT("BD4:BD"&amp;ROW()-1)),""))</f>
        <v/>
      </c>
      <c r="BE41" s="6" t="str">
        <f ca="1">IF(AND($A41&lt;&gt;"",$A41&lt;&gt;"TOTAL"),IF(AND([3]PDI_DES__C_C_E!$CQ39&lt;&gt;"",[3]PDI_DES__C_C_E!$CQ39&lt;&gt;0),[3]PDI_DES__C_C_E!$CQ39,""),IF($A41="TOTAL",SUM(INDIRECT("BE4:BE"&amp;ROW()-1)),""))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IF([3]PDI_DES__C_C_E!$B40&lt;&gt;"",[3]PDI_DES__C_C_E!$B40,IF(AND([3]PDI_DES__C_C_E!$B40="",[3]PDI_DES__C_C_E!$B41="",[3]PDI_DES__C_C_E!$B39=""),"","TOTAL"))</f>
        <v/>
      </c>
      <c r="B42" s="6" t="str">
        <f ca="1">IF(AND($A42&lt;&gt;"",$A42&lt;&gt;"TOTAL"),IF(AND([3]PDI_DES__C_C_E!$C40&lt;&gt;"",[3]PDI_DES__C_C_E!$C40&lt;&gt;0),[3]PDI_DES__C_C_E!$C40,""),IF($A42="TOTAL",SUM(INDIRECT("B4:B"&amp;ROW()-1)),""))</f>
        <v/>
      </c>
      <c r="C42" s="6" t="str">
        <f ca="1">IF(AND($A42&lt;&gt;"",$A42&lt;&gt;"TOTAL"),IF(AND([3]PDI_DES__C_C_E!$E40&lt;&gt;"",[3]PDI_DES__C_C_E!$E40&lt;&gt;0),[3]PDI_DES__C_C_E!$E40,""),IF($A42="TOTAL",SUM(INDIRECT("C4:C"&amp;ROW()-1)),""))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IF(AND($A42&lt;&gt;"",$A42&lt;&gt;"TOTAL"),IF(AND([3]PDI_DES__C_C_E!$H40&lt;&gt;"",[3]PDI_DES__C_C_E!$H40&lt;&gt;0),[3]PDI_DES__C_C_E!$H40,""),IF($A42="TOTAL",SUM(INDIRECT("E4:E"&amp;ROW()-1)),""))</f>
        <v/>
      </c>
      <c r="F42" s="6" t="str">
        <f ca="1">IF(AND($A42&lt;&gt;"",$A42&lt;&gt;"TOTAL"),IF(AND([3]PDI_DES__C_C_E!$J40&lt;&gt;"",[3]PDI_DES__C_C_E!$J40&lt;&gt;0),[3]PDI_DES__C_C_E!$J40,""),IF($A42="TOTAL",SUM(INDIRECT("F4:F"&amp;ROW()-1)),""))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IF(AND($A42&lt;&gt;"",$A42&lt;&gt;"TOTAL"),IF(AND([3]PDI_DES__C_C_E!$M40&lt;&gt;"",[3]PDI_DES__C_C_E!$M40&lt;&gt;0),[3]PDI_DES__C_C_E!$M40,""),IF($A42="TOTAL",SUM(INDIRECT("H4:H"&amp;ROW()-1)),""))</f>
        <v/>
      </c>
      <c r="I42" s="6" t="str">
        <f ca="1">IF(AND($A42&lt;&gt;"",$A42&lt;&gt;"TOTAL"),IF(AND([3]PDI_DES__C_C_E!$O40&lt;&gt;"",[3]PDI_DES__C_C_E!$O40&lt;&gt;0),[3]PDI_DES__C_C_E!$O40,""),IF($A42="TOTAL",SUM(INDIRECT("I4:I"&amp;ROW()-1)),""))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IF(AND($A42&lt;&gt;"",$A42&lt;&gt;"TOTAL"),IF(AND([3]PDI_DES__C_C_E!$R40&lt;&gt;"",[3]PDI_DES__C_C_E!$R40&lt;&gt;0),[3]PDI_DES__C_C_E!$R40,""),IF($A42="TOTAL",SUM(INDIRECT("K4:K"&amp;ROW()-1)),""))</f>
        <v/>
      </c>
      <c r="L42" s="6" t="str">
        <f ca="1">IF(AND($A42&lt;&gt;"",$A42&lt;&gt;"TOTAL"),IF(AND([3]PDI_DES__C_C_E!$T40&lt;&gt;"",[3]PDI_DES__C_C_E!$T40&lt;&gt;0),[3]PDI_DES__C_C_E!$T40,""),IF($A42="TOTAL",SUM(INDIRECT("L4:L"&amp;ROW()-1)),""))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IF(AND($A42&lt;&gt;"",$A42&lt;&gt;"TOTAL"),IF(AND([3]PDI_DES__C_C_E!$W40&lt;&gt;"",[3]PDI_DES__C_C_E!$W40&lt;&gt;0),[3]PDI_DES__C_C_E!$W40,""),IF($A42="TOTAL",SUM(INDIRECT("N4:N"&amp;ROW()-1)),""))</f>
        <v/>
      </c>
      <c r="O42" s="6" t="str">
        <f ca="1">IF(AND($A42&lt;&gt;"",$A42&lt;&gt;"TOTAL"),IF(AND([3]PDI_DES__C_C_E!$Y40&lt;&gt;"",[3]PDI_DES__C_C_E!$Y40&lt;&gt;0),[3]PDI_DES__C_C_E!$Y40,""),IF($A42="TOTAL",SUM(INDIRECT("O4:O"&amp;ROW()-1)),""))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IF(AND($A42&lt;&gt;"",$A42&lt;&gt;"TOTAL"),IF(AND([3]PDI_DES__C_C_E!$AB40&lt;&gt;"",[3]PDI_DES__C_C_E!$AB40&lt;&gt;0),[3]PDI_DES__C_C_E!$AB40,""),IF($A42="TOTAL",SUM(INDIRECT("Q4:Q"&amp;ROW()-1)),""))</f>
        <v/>
      </c>
      <c r="R42" s="6" t="str">
        <f ca="1">IF(AND($A42&lt;&gt;"",$A42&lt;&gt;"TOTAL"),IF(AND([3]PDI_DES__C_C_E!$AD40&lt;&gt;"",[3]PDI_DES__C_C_E!$AD40&lt;&gt;0),[3]PDI_DES__C_C_E!$AD40,""),IF($A42="TOTAL",SUM(INDIRECT("R4:R"&amp;ROW()-1)),""))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IF(AND($A42&lt;&gt;"",$A42&lt;&gt;"TOTAL"),IF(AND([3]PDI_DES__C_C_E!$AG40&lt;&gt;"",[3]PDI_DES__C_C_E!$AG40&lt;&gt;0),[3]PDI_DES__C_C_E!$AG40,""),IF($A42="TOTAL",SUM(INDIRECT("T4:T"&amp;ROW()-1)),""))</f>
        <v/>
      </c>
      <c r="U42" s="6" t="str">
        <f ca="1">IF(AND($A42&lt;&gt;"",$A42&lt;&gt;"TOTAL"),IF(AND([3]PDI_DES__C_C_E!$AI40&lt;&gt;"",[3]PDI_DES__C_C_E!$AI40&lt;&gt;0),[3]PDI_DES__C_C_E!$AI40,""),IF($A42="TOTAL",SUM(INDIRECT("U4:U"&amp;ROW()-1)),""))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IF(AND($A42&lt;&gt;"",$A42&lt;&gt;"TOTAL"),IF(AND([3]PDI_DES__C_C_E!$AL40&lt;&gt;"",[3]PDI_DES__C_C_E!$AL40&lt;&gt;0),[3]PDI_DES__C_C_E!$AL40,""),IF($A42="TOTAL",SUM(INDIRECT("W4:W"&amp;ROW()-1)),""))</f>
        <v/>
      </c>
      <c r="X42" s="6" t="str">
        <f ca="1">IF(AND($A42&lt;&gt;"",$A42&lt;&gt;"TOTAL"),IF(AND([3]PDI_DES__C_C_E!$AN40&lt;&gt;"",[3]PDI_DES__C_C_E!$AN40&lt;&gt;0),[3]PDI_DES__C_C_E!$AN40,""),IF($A42="TOTAL",SUM(INDIRECT("X4:X"&amp;ROW()-1)),""))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IF(AND($A42&lt;&gt;"",$A42&lt;&gt;"TOTAL"),IF(AND([3]PDI_DES__C_C_E!$AQ40&lt;&gt;"",[3]PDI_DES__C_C_E!$AQ40&lt;&gt;0),[3]PDI_DES__C_C_E!$AQ40,""),IF($A42="TOTAL",SUM(INDIRECT("Z4:Z"&amp;ROW()-1)),""))</f>
        <v/>
      </c>
      <c r="AA42" s="6" t="str">
        <f ca="1">IF(AND($A42&lt;&gt;"",$A42&lt;&gt;"TOTAL"),IF(AND([3]PDI_DES__C_C_E!$AS40&lt;&gt;"",[3]PDI_DES__C_C_E!$AS40&lt;&gt;0),[3]PDI_DES__C_C_E!$AS40,""),IF($A42="TOTAL",SUM(INDIRECT("AA4:AA"&amp;ROW()-1)),""))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IF(AND($A42&lt;&gt;"",$A42&lt;&gt;"TOTAL"),IF(AND([3]PDI_DES__C_C_E!$AV40&lt;&gt;"",[3]PDI_DES__C_C_E!$AV40&lt;&gt;0),[3]PDI_DES__C_C_E!$AV40,""),IF($A42="TOTAL",SUM(INDIRECT("AC4:AC"&amp;ROW()-1)),""))</f>
        <v/>
      </c>
      <c r="AD42" s="6" t="str">
        <f ca="1">IF(AND($A42&lt;&gt;"",$A42&lt;&gt;"TOTAL"),IF(AND([3]PDI_DES__C_C_E!$AX40&lt;&gt;"",[3]PDI_DES__C_C_E!$AX40&lt;&gt;0),[3]PDI_DES__C_C_E!$AX40,""),IF($A42="TOTAL",SUM(INDIRECT("AD4:AD"&amp;ROW()-1)),""))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IF(AND($A42&lt;&gt;"",$A42&lt;&gt;"TOTAL"),IF(AND([3]PDI_DES__C_C_E!$BA40&lt;&gt;"",[3]PDI_DES__C_C_E!$BA40&lt;&gt;0),[3]PDI_DES__C_C_E!$BA40,""),IF($A42="TOTAL",SUM(INDIRECT("AF4:AF"&amp;ROW()-1)),""))</f>
        <v/>
      </c>
      <c r="AG42" s="6" t="str">
        <f ca="1">IF(AND($A42&lt;&gt;"",$A42&lt;&gt;"TOTAL"),IF(AND([3]PDI_DES__C_C_E!$BC40&lt;&gt;"",[3]PDI_DES__C_C_E!$BC40&lt;&gt;0),[3]PDI_DES__C_C_E!$BC40,""),IF($A42="TOTAL",SUM(INDIRECT("AG4:AG"&amp;ROW()-1)),""))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IF(AND($A42&lt;&gt;"",$A42&lt;&gt;"TOTAL"),IF(AND([3]PDI_DES__C_C_E!$BF40&lt;&gt;"",[3]PDI_DES__C_C_E!$BF40&lt;&gt;0),[3]PDI_DES__C_C_E!$BF40,""),IF($A42="TOTAL",SUM(INDIRECT("AI4:AI"&amp;ROW()-1)),""))</f>
        <v/>
      </c>
      <c r="AJ42" s="6" t="str">
        <f ca="1">IF(AND($A42&lt;&gt;"",$A42&lt;&gt;"TOTAL"),IF(AND([3]PDI_DES__C_C_E!$BH40&lt;&gt;"",[3]PDI_DES__C_C_E!$BH40&lt;&gt;0),[3]PDI_DES__C_C_E!$BH40,""),IF($A42="TOTAL",SUM(INDIRECT("AJ4:AJ"&amp;ROW()-1)),""))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IF(AND($A42&lt;&gt;"",$A42&lt;&gt;"TOTAL"),IF(AND([3]PDI_DES__C_C_E!$BK40&lt;&gt;"",[3]PDI_DES__C_C_E!$BK40&lt;&gt;0),[3]PDI_DES__C_C_E!$BK40,""),IF($A42="TOTAL",SUM(INDIRECT("AL4:AL"&amp;ROW()-1)),""))</f>
        <v/>
      </c>
      <c r="AM42" s="6" t="str">
        <f ca="1">IF(AND($A42&lt;&gt;"",$A42&lt;&gt;"TOTAL"),IF(AND([3]PDI_DES__C_C_E!$BM40&lt;&gt;"",[3]PDI_DES__C_C_E!$BM40&lt;&gt;0),[3]PDI_DES__C_C_E!$BM40,""),IF($A42="TOTAL",SUM(INDIRECT("AM4:AM"&amp;ROW()-1)),""))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IF(AND($A42&lt;&gt;"",$A42&lt;&gt;"TOTAL"),IF(AND([3]PDI_DES__C_C_E!$BP40&lt;&gt;"",[3]PDI_DES__C_C_E!$BP40&lt;&gt;0),[3]PDI_DES__C_C_E!$BP40,""),IF($A42="TOTAL",SUM(INDIRECT("AO4:AO"&amp;ROW()-1)),""))</f>
        <v/>
      </c>
      <c r="AP42" s="6" t="str">
        <f ca="1">IF(AND($A42&lt;&gt;"",$A42&lt;&gt;"TOTAL"),IF(AND([3]PDI_DES__C_C_E!$BR40&lt;&gt;"",[3]PDI_DES__C_C_E!$BR40&lt;&gt;0),[3]PDI_DES__C_C_E!$BR40,""),IF($A42="TOTAL",SUM(INDIRECT("AP4:AP"&amp;ROW()-1)),""))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IF(AND($A42&lt;&gt;"",$A42&lt;&gt;"TOTAL"),IF(AND([3]PDI_DES__C_C_E!$BU40&lt;&gt;"",[3]PDI_DES__C_C_E!$BU40&lt;&gt;0),[3]PDI_DES__C_C_E!$BU40,""),IF($A42="TOTAL",SUM(INDIRECT("AR4:AR"&amp;ROW()-1)),""))</f>
        <v/>
      </c>
      <c r="AS42" s="6" t="str">
        <f ca="1">IF(AND($A42&lt;&gt;"",$A42&lt;&gt;"TOTAL"),IF(AND([3]PDI_DES__C_C_E!$BW40&lt;&gt;"",[3]PDI_DES__C_C_E!$BW40&lt;&gt;0),[3]PDI_DES__C_C_E!$BW40,""),IF($A42="TOTAL",SUM(INDIRECT("AS4:AS"&amp;ROW()-1)),""))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IF(AND($A42&lt;&gt;"",$A42&lt;&gt;"TOTAL"),IF(AND([3]PDI_DES__C_C_E!$BZ40&lt;&gt;"",[3]PDI_DES__C_C_E!$BZ40&lt;&gt;0),[3]PDI_DES__C_C_E!$BZ40,""),IF($A42="TOTAL",SUM(INDIRECT("AU4:AU"&amp;ROW()-1)),""))</f>
        <v/>
      </c>
      <c r="AV42" s="6" t="str">
        <f ca="1">IF(AND($A42&lt;&gt;"",$A42&lt;&gt;"TOTAL"),IF(AND([3]PDI_DES__C_C_E!$CB40&lt;&gt;"",[3]PDI_DES__C_C_E!$CB40&lt;&gt;0),[3]PDI_DES__C_C_E!$CB40,""),IF($A42="TOTAL",SUM(INDIRECT("AV4:AV"&amp;ROW()-1)),""))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IF(AND($A42&lt;&gt;"",$A42&lt;&gt;"TOTAL"),IF(AND([3]PDI_DES__C_C_E!$CE40&lt;&gt;"",[3]PDI_DES__C_C_E!$CE40&lt;&gt;0),[3]PDI_DES__C_C_E!$CE40,""),IF($A42="TOTAL",SUM(INDIRECT("AX4:AX"&amp;ROW()-1)),""))</f>
        <v/>
      </c>
      <c r="AY42" s="6" t="str">
        <f ca="1">IF(AND($A42&lt;&gt;"",$A42&lt;&gt;"TOTAL"),IF(AND([3]PDI_DES__C_C_E!$CG40&lt;&gt;"",[3]PDI_DES__C_C_E!$CG40&lt;&gt;0),[3]PDI_DES__C_C_E!$CG40,""),IF($A42="TOTAL",SUM(INDIRECT("AY4:AY"&amp;ROW()-1)),""))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IF(AND($A42&lt;&gt;"",$A42&lt;&gt;"TOTAL"),IF(AND([3]PDI_DES__C_C_E!$CJ40&lt;&gt;"",[3]PDI_DES__C_C_E!$CJ40&lt;&gt;0),[3]PDI_DES__C_C_E!$CJ40,""),IF($A42="TOTAL",SUM(INDIRECT("BA4:BA"&amp;ROW()-1)),""))</f>
        <v/>
      </c>
      <c r="BB42" s="6" t="str">
        <f ca="1">IF(AND($A42&lt;&gt;"",$A42&lt;&gt;"TOTAL"),IF(AND([3]PDI_DES__C_C_E!$CL40&lt;&gt;"",[3]PDI_DES__C_C_E!$CL40&lt;&gt;0),[3]PDI_DES__C_C_E!$CL40,""),IF($A42="TOTAL",SUM(INDIRECT("BB4:BB"&amp;ROW()-1)),""))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IF(AND($A42&lt;&gt;"",$A42&lt;&gt;"TOTAL"),IF(AND([3]PDI_DES__C_C_E!$CO40&lt;&gt;"",[3]PDI_DES__C_C_E!$CO40&lt;&gt;0),[3]PDI_DES__C_C_E!$CO40,""),IF($A42="TOTAL",SUM(INDIRECT("BD4:BD"&amp;ROW()-1)),""))</f>
        <v/>
      </c>
      <c r="BE42" s="6" t="str">
        <f ca="1">IF(AND($A42&lt;&gt;"",$A42&lt;&gt;"TOTAL"),IF(AND([3]PDI_DES__C_C_E!$CQ40&lt;&gt;"",[3]PDI_DES__C_C_E!$CQ40&lt;&gt;0),[3]PDI_DES__C_C_E!$CQ40,""),IF($A42="TOTAL",SUM(INDIRECT("BE4:BE"&amp;ROW()-1)),""))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IF([3]PDI_DES__C_C_E!$B41&lt;&gt;"",[3]PDI_DES__C_C_E!$B41,IF(AND([3]PDI_DES__C_C_E!$B41="",[3]PDI_DES__C_C_E!$B42="",[3]PDI_DES__C_C_E!$B40=""),"","TOTAL"))</f>
        <v/>
      </c>
      <c r="B43" s="6" t="str">
        <f ca="1">IF(AND($A43&lt;&gt;"",$A43&lt;&gt;"TOTAL"),IF(AND([3]PDI_DES__C_C_E!$C41&lt;&gt;"",[3]PDI_DES__C_C_E!$C41&lt;&gt;0),[3]PDI_DES__C_C_E!$C41,""),IF($A43="TOTAL",SUM(INDIRECT("B4:B"&amp;ROW()-1)),""))</f>
        <v/>
      </c>
      <c r="C43" s="6" t="str">
        <f ca="1">IF(AND($A43&lt;&gt;"",$A43&lt;&gt;"TOTAL"),IF(AND([3]PDI_DES__C_C_E!$E41&lt;&gt;"",[3]PDI_DES__C_C_E!$E41&lt;&gt;0),[3]PDI_DES__C_C_E!$E41,""),IF($A43="TOTAL",SUM(INDIRECT("C4:C"&amp;ROW()-1)),""))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IF(AND($A43&lt;&gt;"",$A43&lt;&gt;"TOTAL"),IF(AND([3]PDI_DES__C_C_E!$H41&lt;&gt;"",[3]PDI_DES__C_C_E!$H41&lt;&gt;0),[3]PDI_DES__C_C_E!$H41,""),IF($A43="TOTAL",SUM(INDIRECT("E4:E"&amp;ROW()-1)),""))</f>
        <v/>
      </c>
      <c r="F43" s="6" t="str">
        <f ca="1">IF(AND($A43&lt;&gt;"",$A43&lt;&gt;"TOTAL"),IF(AND([3]PDI_DES__C_C_E!$J41&lt;&gt;"",[3]PDI_DES__C_C_E!$J41&lt;&gt;0),[3]PDI_DES__C_C_E!$J41,""),IF($A43="TOTAL",SUM(INDIRECT("F4:F"&amp;ROW()-1)),""))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IF(AND($A43&lt;&gt;"",$A43&lt;&gt;"TOTAL"),IF(AND([3]PDI_DES__C_C_E!$M41&lt;&gt;"",[3]PDI_DES__C_C_E!$M41&lt;&gt;0),[3]PDI_DES__C_C_E!$M41,""),IF($A43="TOTAL",SUM(INDIRECT("H4:H"&amp;ROW()-1)),""))</f>
        <v/>
      </c>
      <c r="I43" s="6" t="str">
        <f ca="1">IF(AND($A43&lt;&gt;"",$A43&lt;&gt;"TOTAL"),IF(AND([3]PDI_DES__C_C_E!$O41&lt;&gt;"",[3]PDI_DES__C_C_E!$O41&lt;&gt;0),[3]PDI_DES__C_C_E!$O41,""),IF($A43="TOTAL",SUM(INDIRECT("I4:I"&amp;ROW()-1)),""))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IF(AND($A43&lt;&gt;"",$A43&lt;&gt;"TOTAL"),IF(AND([3]PDI_DES__C_C_E!$R41&lt;&gt;"",[3]PDI_DES__C_C_E!$R41&lt;&gt;0),[3]PDI_DES__C_C_E!$R41,""),IF($A43="TOTAL",SUM(INDIRECT("K4:K"&amp;ROW()-1)),""))</f>
        <v/>
      </c>
      <c r="L43" s="6" t="str">
        <f ca="1">IF(AND($A43&lt;&gt;"",$A43&lt;&gt;"TOTAL"),IF(AND([3]PDI_DES__C_C_E!$T41&lt;&gt;"",[3]PDI_DES__C_C_E!$T41&lt;&gt;0),[3]PDI_DES__C_C_E!$T41,""),IF($A43="TOTAL",SUM(INDIRECT("L4:L"&amp;ROW()-1)),""))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IF(AND($A43&lt;&gt;"",$A43&lt;&gt;"TOTAL"),IF(AND([3]PDI_DES__C_C_E!$W41&lt;&gt;"",[3]PDI_DES__C_C_E!$W41&lt;&gt;0),[3]PDI_DES__C_C_E!$W41,""),IF($A43="TOTAL",SUM(INDIRECT("N4:N"&amp;ROW()-1)),""))</f>
        <v/>
      </c>
      <c r="O43" s="6" t="str">
        <f ca="1">IF(AND($A43&lt;&gt;"",$A43&lt;&gt;"TOTAL"),IF(AND([3]PDI_DES__C_C_E!$Y41&lt;&gt;"",[3]PDI_DES__C_C_E!$Y41&lt;&gt;0),[3]PDI_DES__C_C_E!$Y41,""),IF($A43="TOTAL",SUM(INDIRECT("O4:O"&amp;ROW()-1)),""))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IF(AND($A43&lt;&gt;"",$A43&lt;&gt;"TOTAL"),IF(AND([3]PDI_DES__C_C_E!$AB41&lt;&gt;"",[3]PDI_DES__C_C_E!$AB41&lt;&gt;0),[3]PDI_DES__C_C_E!$AB41,""),IF($A43="TOTAL",SUM(INDIRECT("Q4:Q"&amp;ROW()-1)),""))</f>
        <v/>
      </c>
      <c r="R43" s="6" t="str">
        <f ca="1">IF(AND($A43&lt;&gt;"",$A43&lt;&gt;"TOTAL"),IF(AND([3]PDI_DES__C_C_E!$AD41&lt;&gt;"",[3]PDI_DES__C_C_E!$AD41&lt;&gt;0),[3]PDI_DES__C_C_E!$AD41,""),IF($A43="TOTAL",SUM(INDIRECT("R4:R"&amp;ROW()-1)),""))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IF(AND($A43&lt;&gt;"",$A43&lt;&gt;"TOTAL"),IF(AND([3]PDI_DES__C_C_E!$AG41&lt;&gt;"",[3]PDI_DES__C_C_E!$AG41&lt;&gt;0),[3]PDI_DES__C_C_E!$AG41,""),IF($A43="TOTAL",SUM(INDIRECT("T4:T"&amp;ROW()-1)),""))</f>
        <v/>
      </c>
      <c r="U43" s="6" t="str">
        <f ca="1">IF(AND($A43&lt;&gt;"",$A43&lt;&gt;"TOTAL"),IF(AND([3]PDI_DES__C_C_E!$AI41&lt;&gt;"",[3]PDI_DES__C_C_E!$AI41&lt;&gt;0),[3]PDI_DES__C_C_E!$AI41,""),IF($A43="TOTAL",SUM(INDIRECT("U4:U"&amp;ROW()-1)),""))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IF(AND($A43&lt;&gt;"",$A43&lt;&gt;"TOTAL"),IF(AND([3]PDI_DES__C_C_E!$AL41&lt;&gt;"",[3]PDI_DES__C_C_E!$AL41&lt;&gt;0),[3]PDI_DES__C_C_E!$AL41,""),IF($A43="TOTAL",SUM(INDIRECT("W4:W"&amp;ROW()-1)),""))</f>
        <v/>
      </c>
      <c r="X43" s="6" t="str">
        <f ca="1">IF(AND($A43&lt;&gt;"",$A43&lt;&gt;"TOTAL"),IF(AND([3]PDI_DES__C_C_E!$AN41&lt;&gt;"",[3]PDI_DES__C_C_E!$AN41&lt;&gt;0),[3]PDI_DES__C_C_E!$AN41,""),IF($A43="TOTAL",SUM(INDIRECT("X4:X"&amp;ROW()-1)),""))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IF(AND($A43&lt;&gt;"",$A43&lt;&gt;"TOTAL"),IF(AND([3]PDI_DES__C_C_E!$AQ41&lt;&gt;"",[3]PDI_DES__C_C_E!$AQ41&lt;&gt;0),[3]PDI_DES__C_C_E!$AQ41,""),IF($A43="TOTAL",SUM(INDIRECT("Z4:Z"&amp;ROW()-1)),""))</f>
        <v/>
      </c>
      <c r="AA43" s="6" t="str">
        <f ca="1">IF(AND($A43&lt;&gt;"",$A43&lt;&gt;"TOTAL"),IF(AND([3]PDI_DES__C_C_E!$AS41&lt;&gt;"",[3]PDI_DES__C_C_E!$AS41&lt;&gt;0),[3]PDI_DES__C_C_E!$AS41,""),IF($A43="TOTAL",SUM(INDIRECT("AA4:AA"&amp;ROW()-1)),""))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IF(AND($A43&lt;&gt;"",$A43&lt;&gt;"TOTAL"),IF(AND([3]PDI_DES__C_C_E!$AV41&lt;&gt;"",[3]PDI_DES__C_C_E!$AV41&lt;&gt;0),[3]PDI_DES__C_C_E!$AV41,""),IF($A43="TOTAL",SUM(INDIRECT("AC4:AC"&amp;ROW()-1)),""))</f>
        <v/>
      </c>
      <c r="AD43" s="6" t="str">
        <f ca="1">IF(AND($A43&lt;&gt;"",$A43&lt;&gt;"TOTAL"),IF(AND([3]PDI_DES__C_C_E!$AX41&lt;&gt;"",[3]PDI_DES__C_C_E!$AX41&lt;&gt;0),[3]PDI_DES__C_C_E!$AX41,""),IF($A43="TOTAL",SUM(INDIRECT("AD4:AD"&amp;ROW()-1)),""))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IF(AND($A43&lt;&gt;"",$A43&lt;&gt;"TOTAL"),IF(AND([3]PDI_DES__C_C_E!$BA41&lt;&gt;"",[3]PDI_DES__C_C_E!$BA41&lt;&gt;0),[3]PDI_DES__C_C_E!$BA41,""),IF($A43="TOTAL",SUM(INDIRECT("AF4:AF"&amp;ROW()-1)),""))</f>
        <v/>
      </c>
      <c r="AG43" s="6" t="str">
        <f ca="1">IF(AND($A43&lt;&gt;"",$A43&lt;&gt;"TOTAL"),IF(AND([3]PDI_DES__C_C_E!$BC41&lt;&gt;"",[3]PDI_DES__C_C_E!$BC41&lt;&gt;0),[3]PDI_DES__C_C_E!$BC41,""),IF($A43="TOTAL",SUM(INDIRECT("AG4:AG"&amp;ROW()-1)),""))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IF(AND($A43&lt;&gt;"",$A43&lt;&gt;"TOTAL"),IF(AND([3]PDI_DES__C_C_E!$BF41&lt;&gt;"",[3]PDI_DES__C_C_E!$BF41&lt;&gt;0),[3]PDI_DES__C_C_E!$BF41,""),IF($A43="TOTAL",SUM(INDIRECT("AI4:AI"&amp;ROW()-1)),""))</f>
        <v/>
      </c>
      <c r="AJ43" s="6" t="str">
        <f ca="1">IF(AND($A43&lt;&gt;"",$A43&lt;&gt;"TOTAL"),IF(AND([3]PDI_DES__C_C_E!$BH41&lt;&gt;"",[3]PDI_DES__C_C_E!$BH41&lt;&gt;0),[3]PDI_DES__C_C_E!$BH41,""),IF($A43="TOTAL",SUM(INDIRECT("AJ4:AJ"&amp;ROW()-1)),""))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IF(AND($A43&lt;&gt;"",$A43&lt;&gt;"TOTAL"),IF(AND([3]PDI_DES__C_C_E!$BK41&lt;&gt;"",[3]PDI_DES__C_C_E!$BK41&lt;&gt;0),[3]PDI_DES__C_C_E!$BK41,""),IF($A43="TOTAL",SUM(INDIRECT("AL4:AL"&amp;ROW()-1)),""))</f>
        <v/>
      </c>
      <c r="AM43" s="6" t="str">
        <f ca="1">IF(AND($A43&lt;&gt;"",$A43&lt;&gt;"TOTAL"),IF(AND([3]PDI_DES__C_C_E!$BM41&lt;&gt;"",[3]PDI_DES__C_C_E!$BM41&lt;&gt;0),[3]PDI_DES__C_C_E!$BM41,""),IF($A43="TOTAL",SUM(INDIRECT("AM4:AM"&amp;ROW()-1)),""))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IF(AND($A43&lt;&gt;"",$A43&lt;&gt;"TOTAL"),IF(AND([3]PDI_DES__C_C_E!$BP41&lt;&gt;"",[3]PDI_DES__C_C_E!$BP41&lt;&gt;0),[3]PDI_DES__C_C_E!$BP41,""),IF($A43="TOTAL",SUM(INDIRECT("AO4:AO"&amp;ROW()-1)),""))</f>
        <v/>
      </c>
      <c r="AP43" s="6" t="str">
        <f ca="1">IF(AND($A43&lt;&gt;"",$A43&lt;&gt;"TOTAL"),IF(AND([3]PDI_DES__C_C_E!$BR41&lt;&gt;"",[3]PDI_DES__C_C_E!$BR41&lt;&gt;0),[3]PDI_DES__C_C_E!$BR41,""),IF($A43="TOTAL",SUM(INDIRECT("AP4:AP"&amp;ROW()-1)),""))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IF(AND($A43&lt;&gt;"",$A43&lt;&gt;"TOTAL"),IF(AND([3]PDI_DES__C_C_E!$BU41&lt;&gt;"",[3]PDI_DES__C_C_E!$BU41&lt;&gt;0),[3]PDI_DES__C_C_E!$BU41,""),IF($A43="TOTAL",SUM(INDIRECT("AR4:AR"&amp;ROW()-1)),""))</f>
        <v/>
      </c>
      <c r="AS43" s="6" t="str">
        <f ca="1">IF(AND($A43&lt;&gt;"",$A43&lt;&gt;"TOTAL"),IF(AND([3]PDI_DES__C_C_E!$BW41&lt;&gt;"",[3]PDI_DES__C_C_E!$BW41&lt;&gt;0),[3]PDI_DES__C_C_E!$BW41,""),IF($A43="TOTAL",SUM(INDIRECT("AS4:AS"&amp;ROW()-1)),""))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IF(AND($A43&lt;&gt;"",$A43&lt;&gt;"TOTAL"),IF(AND([3]PDI_DES__C_C_E!$BZ41&lt;&gt;"",[3]PDI_DES__C_C_E!$BZ41&lt;&gt;0),[3]PDI_DES__C_C_E!$BZ41,""),IF($A43="TOTAL",SUM(INDIRECT("AU4:AU"&amp;ROW()-1)),""))</f>
        <v/>
      </c>
      <c r="AV43" s="6" t="str">
        <f ca="1">IF(AND($A43&lt;&gt;"",$A43&lt;&gt;"TOTAL"),IF(AND([3]PDI_DES__C_C_E!$CB41&lt;&gt;"",[3]PDI_DES__C_C_E!$CB41&lt;&gt;0),[3]PDI_DES__C_C_E!$CB41,""),IF($A43="TOTAL",SUM(INDIRECT("AV4:AV"&amp;ROW()-1)),""))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IF(AND($A43&lt;&gt;"",$A43&lt;&gt;"TOTAL"),IF(AND([3]PDI_DES__C_C_E!$CE41&lt;&gt;"",[3]PDI_DES__C_C_E!$CE41&lt;&gt;0),[3]PDI_DES__C_C_E!$CE41,""),IF($A43="TOTAL",SUM(INDIRECT("AX4:AX"&amp;ROW()-1)),""))</f>
        <v/>
      </c>
      <c r="AY43" s="6" t="str">
        <f ca="1">IF(AND($A43&lt;&gt;"",$A43&lt;&gt;"TOTAL"),IF(AND([3]PDI_DES__C_C_E!$CG41&lt;&gt;"",[3]PDI_DES__C_C_E!$CG41&lt;&gt;0),[3]PDI_DES__C_C_E!$CG41,""),IF($A43="TOTAL",SUM(INDIRECT("AY4:AY"&amp;ROW()-1)),""))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IF(AND($A43&lt;&gt;"",$A43&lt;&gt;"TOTAL"),IF(AND([3]PDI_DES__C_C_E!$CJ41&lt;&gt;"",[3]PDI_DES__C_C_E!$CJ41&lt;&gt;0),[3]PDI_DES__C_C_E!$CJ41,""),IF($A43="TOTAL",SUM(INDIRECT("BA4:BA"&amp;ROW()-1)),""))</f>
        <v/>
      </c>
      <c r="BB43" s="6" t="str">
        <f ca="1">IF(AND($A43&lt;&gt;"",$A43&lt;&gt;"TOTAL"),IF(AND([3]PDI_DES__C_C_E!$CL41&lt;&gt;"",[3]PDI_DES__C_C_E!$CL41&lt;&gt;0),[3]PDI_DES__C_C_E!$CL41,""),IF($A43="TOTAL",SUM(INDIRECT("BB4:BB"&amp;ROW()-1)),""))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IF(AND($A43&lt;&gt;"",$A43&lt;&gt;"TOTAL"),IF(AND([3]PDI_DES__C_C_E!$CO41&lt;&gt;"",[3]PDI_DES__C_C_E!$CO41&lt;&gt;0),[3]PDI_DES__C_C_E!$CO41,""),IF($A43="TOTAL",SUM(INDIRECT("BD4:BD"&amp;ROW()-1)),""))</f>
        <v/>
      </c>
      <c r="BE43" s="6" t="str">
        <f ca="1">IF(AND($A43&lt;&gt;"",$A43&lt;&gt;"TOTAL"),IF(AND([3]PDI_DES__C_C_E!$CQ41&lt;&gt;"",[3]PDI_DES__C_C_E!$CQ41&lt;&gt;0),[3]PDI_DES__C_C_E!$CQ41,""),IF($A43="TOTAL",SUM(INDIRECT("BE4:BE"&amp;ROW()-1)),""))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IF([3]PDI_DES__C_C_E!$B42&lt;&gt;"",[3]PDI_DES__C_C_E!$B42,IF(AND([3]PDI_DES__C_C_E!$B42="",[3]PDI_DES__C_C_E!$B43="",[3]PDI_DES__C_C_E!$B41=""),"","TOTAL"))</f>
        <v/>
      </c>
      <c r="B44" s="6" t="str">
        <f ca="1">IF(AND($A44&lt;&gt;"",$A44&lt;&gt;"TOTAL"),IF(AND([3]PDI_DES__C_C_E!$C42&lt;&gt;"",[3]PDI_DES__C_C_E!$C42&lt;&gt;0),[3]PDI_DES__C_C_E!$C42,""),IF($A44="TOTAL",SUM(INDIRECT("B4:B"&amp;ROW()-1)),""))</f>
        <v/>
      </c>
      <c r="C44" s="6" t="str">
        <f ca="1">IF(AND($A44&lt;&gt;"",$A44&lt;&gt;"TOTAL"),IF(AND([3]PDI_DES__C_C_E!$E42&lt;&gt;"",[3]PDI_DES__C_C_E!$E42&lt;&gt;0),[3]PDI_DES__C_C_E!$E42,""),IF($A44="TOTAL",SUM(INDIRECT("C4:C"&amp;ROW()-1)),""))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IF(AND($A44&lt;&gt;"",$A44&lt;&gt;"TOTAL"),IF(AND([3]PDI_DES__C_C_E!$H42&lt;&gt;"",[3]PDI_DES__C_C_E!$H42&lt;&gt;0),[3]PDI_DES__C_C_E!$H42,""),IF($A44="TOTAL",SUM(INDIRECT("E4:E"&amp;ROW()-1)),""))</f>
        <v/>
      </c>
      <c r="F44" s="6" t="str">
        <f ca="1">IF(AND($A44&lt;&gt;"",$A44&lt;&gt;"TOTAL"),IF(AND([3]PDI_DES__C_C_E!$J42&lt;&gt;"",[3]PDI_DES__C_C_E!$J42&lt;&gt;0),[3]PDI_DES__C_C_E!$J42,""),IF($A44="TOTAL",SUM(INDIRECT("F4:F"&amp;ROW()-1)),""))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IF(AND($A44&lt;&gt;"",$A44&lt;&gt;"TOTAL"),IF(AND([3]PDI_DES__C_C_E!$M42&lt;&gt;"",[3]PDI_DES__C_C_E!$M42&lt;&gt;0),[3]PDI_DES__C_C_E!$M42,""),IF($A44="TOTAL",SUM(INDIRECT("H4:H"&amp;ROW()-1)),""))</f>
        <v/>
      </c>
      <c r="I44" s="6" t="str">
        <f ca="1">IF(AND($A44&lt;&gt;"",$A44&lt;&gt;"TOTAL"),IF(AND([3]PDI_DES__C_C_E!$O42&lt;&gt;"",[3]PDI_DES__C_C_E!$O42&lt;&gt;0),[3]PDI_DES__C_C_E!$O42,""),IF($A44="TOTAL",SUM(INDIRECT("I4:I"&amp;ROW()-1)),""))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IF(AND($A44&lt;&gt;"",$A44&lt;&gt;"TOTAL"),IF(AND([3]PDI_DES__C_C_E!$R42&lt;&gt;"",[3]PDI_DES__C_C_E!$R42&lt;&gt;0),[3]PDI_DES__C_C_E!$R42,""),IF($A44="TOTAL",SUM(INDIRECT("K4:K"&amp;ROW()-1)),""))</f>
        <v/>
      </c>
      <c r="L44" s="6" t="str">
        <f ca="1">IF(AND($A44&lt;&gt;"",$A44&lt;&gt;"TOTAL"),IF(AND([3]PDI_DES__C_C_E!$T42&lt;&gt;"",[3]PDI_DES__C_C_E!$T42&lt;&gt;0),[3]PDI_DES__C_C_E!$T42,""),IF($A44="TOTAL",SUM(INDIRECT("L4:L"&amp;ROW()-1)),""))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IF(AND($A44&lt;&gt;"",$A44&lt;&gt;"TOTAL"),IF(AND([3]PDI_DES__C_C_E!$W42&lt;&gt;"",[3]PDI_DES__C_C_E!$W42&lt;&gt;0),[3]PDI_DES__C_C_E!$W42,""),IF($A44="TOTAL",SUM(INDIRECT("N4:N"&amp;ROW()-1)),""))</f>
        <v/>
      </c>
      <c r="O44" s="6" t="str">
        <f ca="1">IF(AND($A44&lt;&gt;"",$A44&lt;&gt;"TOTAL"),IF(AND([3]PDI_DES__C_C_E!$Y42&lt;&gt;"",[3]PDI_DES__C_C_E!$Y42&lt;&gt;0),[3]PDI_DES__C_C_E!$Y42,""),IF($A44="TOTAL",SUM(INDIRECT("O4:O"&amp;ROW()-1)),""))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IF(AND($A44&lt;&gt;"",$A44&lt;&gt;"TOTAL"),IF(AND([3]PDI_DES__C_C_E!$AB42&lt;&gt;"",[3]PDI_DES__C_C_E!$AB42&lt;&gt;0),[3]PDI_DES__C_C_E!$AB42,""),IF($A44="TOTAL",SUM(INDIRECT("Q4:Q"&amp;ROW()-1)),""))</f>
        <v/>
      </c>
      <c r="R44" s="6" t="str">
        <f ca="1">IF(AND($A44&lt;&gt;"",$A44&lt;&gt;"TOTAL"),IF(AND([3]PDI_DES__C_C_E!$AD42&lt;&gt;"",[3]PDI_DES__C_C_E!$AD42&lt;&gt;0),[3]PDI_DES__C_C_E!$AD42,""),IF($A44="TOTAL",SUM(INDIRECT("R4:R"&amp;ROW()-1)),""))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IF(AND($A44&lt;&gt;"",$A44&lt;&gt;"TOTAL"),IF(AND([3]PDI_DES__C_C_E!$AG42&lt;&gt;"",[3]PDI_DES__C_C_E!$AG42&lt;&gt;0),[3]PDI_DES__C_C_E!$AG42,""),IF($A44="TOTAL",SUM(INDIRECT("T4:T"&amp;ROW()-1)),""))</f>
        <v/>
      </c>
      <c r="U44" s="6" t="str">
        <f ca="1">IF(AND($A44&lt;&gt;"",$A44&lt;&gt;"TOTAL"),IF(AND([3]PDI_DES__C_C_E!$AI42&lt;&gt;"",[3]PDI_DES__C_C_E!$AI42&lt;&gt;0),[3]PDI_DES__C_C_E!$AI42,""),IF($A44="TOTAL",SUM(INDIRECT("U4:U"&amp;ROW()-1)),""))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IF(AND($A44&lt;&gt;"",$A44&lt;&gt;"TOTAL"),IF(AND([3]PDI_DES__C_C_E!$AL42&lt;&gt;"",[3]PDI_DES__C_C_E!$AL42&lt;&gt;0),[3]PDI_DES__C_C_E!$AL42,""),IF($A44="TOTAL",SUM(INDIRECT("W4:W"&amp;ROW()-1)),""))</f>
        <v/>
      </c>
      <c r="X44" s="6" t="str">
        <f ca="1">IF(AND($A44&lt;&gt;"",$A44&lt;&gt;"TOTAL"),IF(AND([3]PDI_DES__C_C_E!$AN42&lt;&gt;"",[3]PDI_DES__C_C_E!$AN42&lt;&gt;0),[3]PDI_DES__C_C_E!$AN42,""),IF($A44="TOTAL",SUM(INDIRECT("X4:X"&amp;ROW()-1)),""))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IF(AND($A44&lt;&gt;"",$A44&lt;&gt;"TOTAL"),IF(AND([3]PDI_DES__C_C_E!$AQ42&lt;&gt;"",[3]PDI_DES__C_C_E!$AQ42&lt;&gt;0),[3]PDI_DES__C_C_E!$AQ42,""),IF($A44="TOTAL",SUM(INDIRECT("Z4:Z"&amp;ROW()-1)),""))</f>
        <v/>
      </c>
      <c r="AA44" s="6" t="str">
        <f ca="1">IF(AND($A44&lt;&gt;"",$A44&lt;&gt;"TOTAL"),IF(AND([3]PDI_DES__C_C_E!$AS42&lt;&gt;"",[3]PDI_DES__C_C_E!$AS42&lt;&gt;0),[3]PDI_DES__C_C_E!$AS42,""),IF($A44="TOTAL",SUM(INDIRECT("AA4:AA"&amp;ROW()-1)),""))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IF(AND($A44&lt;&gt;"",$A44&lt;&gt;"TOTAL"),IF(AND([3]PDI_DES__C_C_E!$AV42&lt;&gt;"",[3]PDI_DES__C_C_E!$AV42&lt;&gt;0),[3]PDI_DES__C_C_E!$AV42,""),IF($A44="TOTAL",SUM(INDIRECT("AC4:AC"&amp;ROW()-1)),""))</f>
        <v/>
      </c>
      <c r="AD44" s="6" t="str">
        <f ca="1">IF(AND($A44&lt;&gt;"",$A44&lt;&gt;"TOTAL"),IF(AND([3]PDI_DES__C_C_E!$AX42&lt;&gt;"",[3]PDI_DES__C_C_E!$AX42&lt;&gt;0),[3]PDI_DES__C_C_E!$AX42,""),IF($A44="TOTAL",SUM(INDIRECT("AD4:AD"&amp;ROW()-1)),""))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IF(AND($A44&lt;&gt;"",$A44&lt;&gt;"TOTAL"),IF(AND([3]PDI_DES__C_C_E!$BA42&lt;&gt;"",[3]PDI_DES__C_C_E!$BA42&lt;&gt;0),[3]PDI_DES__C_C_E!$BA42,""),IF($A44="TOTAL",SUM(INDIRECT("AF4:AF"&amp;ROW()-1)),""))</f>
        <v/>
      </c>
      <c r="AG44" s="6" t="str">
        <f ca="1">IF(AND($A44&lt;&gt;"",$A44&lt;&gt;"TOTAL"),IF(AND([3]PDI_DES__C_C_E!$BC42&lt;&gt;"",[3]PDI_DES__C_C_E!$BC42&lt;&gt;0),[3]PDI_DES__C_C_E!$BC42,""),IF($A44="TOTAL",SUM(INDIRECT("AG4:AG"&amp;ROW()-1)),""))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IF(AND($A44&lt;&gt;"",$A44&lt;&gt;"TOTAL"),IF(AND([3]PDI_DES__C_C_E!$BF42&lt;&gt;"",[3]PDI_DES__C_C_E!$BF42&lt;&gt;0),[3]PDI_DES__C_C_E!$BF42,""),IF($A44="TOTAL",SUM(INDIRECT("AI4:AI"&amp;ROW()-1)),""))</f>
        <v/>
      </c>
      <c r="AJ44" s="6" t="str">
        <f ca="1">IF(AND($A44&lt;&gt;"",$A44&lt;&gt;"TOTAL"),IF(AND([3]PDI_DES__C_C_E!$BH42&lt;&gt;"",[3]PDI_DES__C_C_E!$BH42&lt;&gt;0),[3]PDI_DES__C_C_E!$BH42,""),IF($A44="TOTAL",SUM(INDIRECT("AJ4:AJ"&amp;ROW()-1)),""))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IF(AND($A44&lt;&gt;"",$A44&lt;&gt;"TOTAL"),IF(AND([3]PDI_DES__C_C_E!$BK42&lt;&gt;"",[3]PDI_DES__C_C_E!$BK42&lt;&gt;0),[3]PDI_DES__C_C_E!$BK42,""),IF($A44="TOTAL",SUM(INDIRECT("AL4:AL"&amp;ROW()-1)),""))</f>
        <v/>
      </c>
      <c r="AM44" s="6" t="str">
        <f ca="1">IF(AND($A44&lt;&gt;"",$A44&lt;&gt;"TOTAL"),IF(AND([3]PDI_DES__C_C_E!$BM42&lt;&gt;"",[3]PDI_DES__C_C_E!$BM42&lt;&gt;0),[3]PDI_DES__C_C_E!$BM42,""),IF($A44="TOTAL",SUM(INDIRECT("AM4:AM"&amp;ROW()-1)),""))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IF(AND($A44&lt;&gt;"",$A44&lt;&gt;"TOTAL"),IF(AND([3]PDI_DES__C_C_E!$BP42&lt;&gt;"",[3]PDI_DES__C_C_E!$BP42&lt;&gt;0),[3]PDI_DES__C_C_E!$BP42,""),IF($A44="TOTAL",SUM(INDIRECT("AO4:AO"&amp;ROW()-1)),""))</f>
        <v/>
      </c>
      <c r="AP44" s="6" t="str">
        <f ca="1">IF(AND($A44&lt;&gt;"",$A44&lt;&gt;"TOTAL"),IF(AND([3]PDI_DES__C_C_E!$BR42&lt;&gt;"",[3]PDI_DES__C_C_E!$BR42&lt;&gt;0),[3]PDI_DES__C_C_E!$BR42,""),IF($A44="TOTAL",SUM(INDIRECT("AP4:AP"&amp;ROW()-1)),""))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IF(AND($A44&lt;&gt;"",$A44&lt;&gt;"TOTAL"),IF(AND([3]PDI_DES__C_C_E!$BU42&lt;&gt;"",[3]PDI_DES__C_C_E!$BU42&lt;&gt;0),[3]PDI_DES__C_C_E!$BU42,""),IF($A44="TOTAL",SUM(INDIRECT("AR4:AR"&amp;ROW()-1)),""))</f>
        <v/>
      </c>
      <c r="AS44" s="6" t="str">
        <f ca="1">IF(AND($A44&lt;&gt;"",$A44&lt;&gt;"TOTAL"),IF(AND([3]PDI_DES__C_C_E!$BW42&lt;&gt;"",[3]PDI_DES__C_C_E!$BW42&lt;&gt;0),[3]PDI_DES__C_C_E!$BW42,""),IF($A44="TOTAL",SUM(INDIRECT("AS4:AS"&amp;ROW()-1)),""))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IF(AND($A44&lt;&gt;"",$A44&lt;&gt;"TOTAL"),IF(AND([3]PDI_DES__C_C_E!$BZ42&lt;&gt;"",[3]PDI_DES__C_C_E!$BZ42&lt;&gt;0),[3]PDI_DES__C_C_E!$BZ42,""),IF($A44="TOTAL",SUM(INDIRECT("AU4:AU"&amp;ROW()-1)),""))</f>
        <v/>
      </c>
      <c r="AV44" s="6" t="str">
        <f ca="1">IF(AND($A44&lt;&gt;"",$A44&lt;&gt;"TOTAL"),IF(AND([3]PDI_DES__C_C_E!$CB42&lt;&gt;"",[3]PDI_DES__C_C_E!$CB42&lt;&gt;0),[3]PDI_DES__C_C_E!$CB42,""),IF($A44="TOTAL",SUM(INDIRECT("AV4:AV"&amp;ROW()-1)),""))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IF(AND($A44&lt;&gt;"",$A44&lt;&gt;"TOTAL"),IF(AND([3]PDI_DES__C_C_E!$CE42&lt;&gt;"",[3]PDI_DES__C_C_E!$CE42&lt;&gt;0),[3]PDI_DES__C_C_E!$CE42,""),IF($A44="TOTAL",SUM(INDIRECT("AX4:AX"&amp;ROW()-1)),""))</f>
        <v/>
      </c>
      <c r="AY44" s="6" t="str">
        <f ca="1">IF(AND($A44&lt;&gt;"",$A44&lt;&gt;"TOTAL"),IF(AND([3]PDI_DES__C_C_E!$CG42&lt;&gt;"",[3]PDI_DES__C_C_E!$CG42&lt;&gt;0),[3]PDI_DES__C_C_E!$CG42,""),IF($A44="TOTAL",SUM(INDIRECT("AY4:AY"&amp;ROW()-1)),""))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IF(AND($A44&lt;&gt;"",$A44&lt;&gt;"TOTAL"),IF(AND([3]PDI_DES__C_C_E!$CJ42&lt;&gt;"",[3]PDI_DES__C_C_E!$CJ42&lt;&gt;0),[3]PDI_DES__C_C_E!$CJ42,""),IF($A44="TOTAL",SUM(INDIRECT("BA4:BA"&amp;ROW()-1)),""))</f>
        <v/>
      </c>
      <c r="BB44" s="6" t="str">
        <f ca="1">IF(AND($A44&lt;&gt;"",$A44&lt;&gt;"TOTAL"),IF(AND([3]PDI_DES__C_C_E!$CL42&lt;&gt;"",[3]PDI_DES__C_C_E!$CL42&lt;&gt;0),[3]PDI_DES__C_C_E!$CL42,""),IF($A44="TOTAL",SUM(INDIRECT("BB4:BB"&amp;ROW()-1)),""))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IF(AND($A44&lt;&gt;"",$A44&lt;&gt;"TOTAL"),IF(AND([3]PDI_DES__C_C_E!$CO42&lt;&gt;"",[3]PDI_DES__C_C_E!$CO42&lt;&gt;0),[3]PDI_DES__C_C_E!$CO42,""),IF($A44="TOTAL",SUM(INDIRECT("BD4:BD"&amp;ROW()-1)),""))</f>
        <v/>
      </c>
      <c r="BE44" s="6" t="str">
        <f ca="1">IF(AND($A44&lt;&gt;"",$A44&lt;&gt;"TOTAL"),IF(AND([3]PDI_DES__C_C_E!$CQ42&lt;&gt;"",[3]PDI_DES__C_C_E!$CQ42&lt;&gt;0),[3]PDI_DES__C_C_E!$CQ42,""),IF($A44="TOTAL",SUM(INDIRECT("BE4:BE"&amp;ROW()-1)),""))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IF([3]PDI_DES__C_C_E!$B43&lt;&gt;"",[3]PDI_DES__C_C_E!$B43,IF(AND([3]PDI_DES__C_C_E!$B43="",[3]PDI_DES__C_C_E!$B44="",[3]PDI_DES__C_C_E!$B42=""),"","TOTAL"))</f>
        <v/>
      </c>
      <c r="B45" s="6" t="str">
        <f ca="1">IF(AND($A45&lt;&gt;"",$A45&lt;&gt;"TOTAL"),IF(AND([3]PDI_DES__C_C_E!$C43&lt;&gt;"",[3]PDI_DES__C_C_E!$C43&lt;&gt;0),[3]PDI_DES__C_C_E!$C43,""),IF($A45="TOTAL",SUM(INDIRECT("B4:B"&amp;ROW()-1)),""))</f>
        <v/>
      </c>
      <c r="C45" s="6" t="str">
        <f ca="1">IF(AND($A45&lt;&gt;"",$A45&lt;&gt;"TOTAL"),IF(AND([3]PDI_DES__C_C_E!$E43&lt;&gt;"",[3]PDI_DES__C_C_E!$E43&lt;&gt;0),[3]PDI_DES__C_C_E!$E43,""),IF($A45="TOTAL",SUM(INDIRECT("C4:C"&amp;ROW()-1)),""))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IF(AND($A45&lt;&gt;"",$A45&lt;&gt;"TOTAL"),IF(AND([3]PDI_DES__C_C_E!$H43&lt;&gt;"",[3]PDI_DES__C_C_E!$H43&lt;&gt;0),[3]PDI_DES__C_C_E!$H43,""),IF($A45="TOTAL",SUM(INDIRECT("E4:E"&amp;ROW()-1)),""))</f>
        <v/>
      </c>
      <c r="F45" s="6" t="str">
        <f ca="1">IF(AND($A45&lt;&gt;"",$A45&lt;&gt;"TOTAL"),IF(AND([3]PDI_DES__C_C_E!$J43&lt;&gt;"",[3]PDI_DES__C_C_E!$J43&lt;&gt;0),[3]PDI_DES__C_C_E!$J43,""),IF($A45="TOTAL",SUM(INDIRECT("F4:F"&amp;ROW()-1)),""))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IF(AND($A45&lt;&gt;"",$A45&lt;&gt;"TOTAL"),IF(AND([3]PDI_DES__C_C_E!$M43&lt;&gt;"",[3]PDI_DES__C_C_E!$M43&lt;&gt;0),[3]PDI_DES__C_C_E!$M43,""),IF($A45="TOTAL",SUM(INDIRECT("H4:H"&amp;ROW()-1)),""))</f>
        <v/>
      </c>
      <c r="I45" s="6" t="str">
        <f ca="1">IF(AND($A45&lt;&gt;"",$A45&lt;&gt;"TOTAL"),IF(AND([3]PDI_DES__C_C_E!$O43&lt;&gt;"",[3]PDI_DES__C_C_E!$O43&lt;&gt;0),[3]PDI_DES__C_C_E!$O43,""),IF($A45="TOTAL",SUM(INDIRECT("I4:I"&amp;ROW()-1)),""))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IF(AND($A45&lt;&gt;"",$A45&lt;&gt;"TOTAL"),IF(AND([3]PDI_DES__C_C_E!$R43&lt;&gt;"",[3]PDI_DES__C_C_E!$R43&lt;&gt;0),[3]PDI_DES__C_C_E!$R43,""),IF($A45="TOTAL",SUM(INDIRECT("K4:K"&amp;ROW()-1)),""))</f>
        <v/>
      </c>
      <c r="L45" s="6" t="str">
        <f ca="1">IF(AND($A45&lt;&gt;"",$A45&lt;&gt;"TOTAL"),IF(AND([3]PDI_DES__C_C_E!$T43&lt;&gt;"",[3]PDI_DES__C_C_E!$T43&lt;&gt;0),[3]PDI_DES__C_C_E!$T43,""),IF($A45="TOTAL",SUM(INDIRECT("L4:L"&amp;ROW()-1)),""))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IF(AND($A45&lt;&gt;"",$A45&lt;&gt;"TOTAL"),IF(AND([3]PDI_DES__C_C_E!$W43&lt;&gt;"",[3]PDI_DES__C_C_E!$W43&lt;&gt;0),[3]PDI_DES__C_C_E!$W43,""),IF($A45="TOTAL",SUM(INDIRECT("N4:N"&amp;ROW()-1)),""))</f>
        <v/>
      </c>
      <c r="O45" s="6" t="str">
        <f ca="1">IF(AND($A45&lt;&gt;"",$A45&lt;&gt;"TOTAL"),IF(AND([3]PDI_DES__C_C_E!$Y43&lt;&gt;"",[3]PDI_DES__C_C_E!$Y43&lt;&gt;0),[3]PDI_DES__C_C_E!$Y43,""),IF($A45="TOTAL",SUM(INDIRECT("O4:O"&amp;ROW()-1)),""))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IF(AND($A45&lt;&gt;"",$A45&lt;&gt;"TOTAL"),IF(AND([3]PDI_DES__C_C_E!$AB43&lt;&gt;"",[3]PDI_DES__C_C_E!$AB43&lt;&gt;0),[3]PDI_DES__C_C_E!$AB43,""),IF($A45="TOTAL",SUM(INDIRECT("Q4:Q"&amp;ROW()-1)),""))</f>
        <v/>
      </c>
      <c r="R45" s="6" t="str">
        <f ca="1">IF(AND($A45&lt;&gt;"",$A45&lt;&gt;"TOTAL"),IF(AND([3]PDI_DES__C_C_E!$AD43&lt;&gt;"",[3]PDI_DES__C_C_E!$AD43&lt;&gt;0),[3]PDI_DES__C_C_E!$AD43,""),IF($A45="TOTAL",SUM(INDIRECT("R4:R"&amp;ROW()-1)),""))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IF(AND($A45&lt;&gt;"",$A45&lt;&gt;"TOTAL"),IF(AND([3]PDI_DES__C_C_E!$AG43&lt;&gt;"",[3]PDI_DES__C_C_E!$AG43&lt;&gt;0),[3]PDI_DES__C_C_E!$AG43,""),IF($A45="TOTAL",SUM(INDIRECT("T4:T"&amp;ROW()-1)),""))</f>
        <v/>
      </c>
      <c r="U45" s="6" t="str">
        <f ca="1">IF(AND($A45&lt;&gt;"",$A45&lt;&gt;"TOTAL"),IF(AND([3]PDI_DES__C_C_E!$AI43&lt;&gt;"",[3]PDI_DES__C_C_E!$AI43&lt;&gt;0),[3]PDI_DES__C_C_E!$AI43,""),IF($A45="TOTAL",SUM(INDIRECT("U4:U"&amp;ROW()-1)),""))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IF(AND($A45&lt;&gt;"",$A45&lt;&gt;"TOTAL"),IF(AND([3]PDI_DES__C_C_E!$AL43&lt;&gt;"",[3]PDI_DES__C_C_E!$AL43&lt;&gt;0),[3]PDI_DES__C_C_E!$AL43,""),IF($A45="TOTAL",SUM(INDIRECT("W4:W"&amp;ROW()-1)),""))</f>
        <v/>
      </c>
      <c r="X45" s="6" t="str">
        <f ca="1">IF(AND($A45&lt;&gt;"",$A45&lt;&gt;"TOTAL"),IF(AND([3]PDI_DES__C_C_E!$AN43&lt;&gt;"",[3]PDI_DES__C_C_E!$AN43&lt;&gt;0),[3]PDI_DES__C_C_E!$AN43,""),IF($A45="TOTAL",SUM(INDIRECT("X4:X"&amp;ROW()-1)),""))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IF(AND($A45&lt;&gt;"",$A45&lt;&gt;"TOTAL"),IF(AND([3]PDI_DES__C_C_E!$AQ43&lt;&gt;"",[3]PDI_DES__C_C_E!$AQ43&lt;&gt;0),[3]PDI_DES__C_C_E!$AQ43,""),IF($A45="TOTAL",SUM(INDIRECT("Z4:Z"&amp;ROW()-1)),""))</f>
        <v/>
      </c>
      <c r="AA45" s="6" t="str">
        <f ca="1">IF(AND($A45&lt;&gt;"",$A45&lt;&gt;"TOTAL"),IF(AND([3]PDI_DES__C_C_E!$AS43&lt;&gt;"",[3]PDI_DES__C_C_E!$AS43&lt;&gt;0),[3]PDI_DES__C_C_E!$AS43,""),IF($A45="TOTAL",SUM(INDIRECT("AA4:AA"&amp;ROW()-1)),""))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IF(AND($A45&lt;&gt;"",$A45&lt;&gt;"TOTAL"),IF(AND([3]PDI_DES__C_C_E!$AV43&lt;&gt;"",[3]PDI_DES__C_C_E!$AV43&lt;&gt;0),[3]PDI_DES__C_C_E!$AV43,""),IF($A45="TOTAL",SUM(INDIRECT("AC4:AC"&amp;ROW()-1)),""))</f>
        <v/>
      </c>
      <c r="AD45" s="6" t="str">
        <f ca="1">IF(AND($A45&lt;&gt;"",$A45&lt;&gt;"TOTAL"),IF(AND([3]PDI_DES__C_C_E!$AX43&lt;&gt;"",[3]PDI_DES__C_C_E!$AX43&lt;&gt;0),[3]PDI_DES__C_C_E!$AX43,""),IF($A45="TOTAL",SUM(INDIRECT("AD4:AD"&amp;ROW()-1)),""))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IF(AND($A45&lt;&gt;"",$A45&lt;&gt;"TOTAL"),IF(AND([3]PDI_DES__C_C_E!$BA43&lt;&gt;"",[3]PDI_DES__C_C_E!$BA43&lt;&gt;0),[3]PDI_DES__C_C_E!$BA43,""),IF($A45="TOTAL",SUM(INDIRECT("AF4:AF"&amp;ROW()-1)),""))</f>
        <v/>
      </c>
      <c r="AG45" s="6" t="str">
        <f ca="1">IF(AND($A45&lt;&gt;"",$A45&lt;&gt;"TOTAL"),IF(AND([3]PDI_DES__C_C_E!$BC43&lt;&gt;"",[3]PDI_DES__C_C_E!$BC43&lt;&gt;0),[3]PDI_DES__C_C_E!$BC43,""),IF($A45="TOTAL",SUM(INDIRECT("AG4:AG"&amp;ROW()-1)),""))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IF(AND($A45&lt;&gt;"",$A45&lt;&gt;"TOTAL"),IF(AND([3]PDI_DES__C_C_E!$BF43&lt;&gt;"",[3]PDI_DES__C_C_E!$BF43&lt;&gt;0),[3]PDI_DES__C_C_E!$BF43,""),IF($A45="TOTAL",SUM(INDIRECT("AI4:AI"&amp;ROW()-1)),""))</f>
        <v/>
      </c>
      <c r="AJ45" s="6" t="str">
        <f ca="1">IF(AND($A45&lt;&gt;"",$A45&lt;&gt;"TOTAL"),IF(AND([3]PDI_DES__C_C_E!$BH43&lt;&gt;"",[3]PDI_DES__C_C_E!$BH43&lt;&gt;0),[3]PDI_DES__C_C_E!$BH43,""),IF($A45="TOTAL",SUM(INDIRECT("AJ4:AJ"&amp;ROW()-1)),""))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IF(AND($A45&lt;&gt;"",$A45&lt;&gt;"TOTAL"),IF(AND([3]PDI_DES__C_C_E!$BK43&lt;&gt;"",[3]PDI_DES__C_C_E!$BK43&lt;&gt;0),[3]PDI_DES__C_C_E!$BK43,""),IF($A45="TOTAL",SUM(INDIRECT("AL4:AL"&amp;ROW()-1)),""))</f>
        <v/>
      </c>
      <c r="AM45" s="6" t="str">
        <f ca="1">IF(AND($A45&lt;&gt;"",$A45&lt;&gt;"TOTAL"),IF(AND([3]PDI_DES__C_C_E!$BM43&lt;&gt;"",[3]PDI_DES__C_C_E!$BM43&lt;&gt;0),[3]PDI_DES__C_C_E!$BM43,""),IF($A45="TOTAL",SUM(INDIRECT("AM4:AM"&amp;ROW()-1)),""))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IF(AND($A45&lt;&gt;"",$A45&lt;&gt;"TOTAL"),IF(AND([3]PDI_DES__C_C_E!$BP43&lt;&gt;"",[3]PDI_DES__C_C_E!$BP43&lt;&gt;0),[3]PDI_DES__C_C_E!$BP43,""),IF($A45="TOTAL",SUM(INDIRECT("AO4:AO"&amp;ROW()-1)),""))</f>
        <v/>
      </c>
      <c r="AP45" s="6" t="str">
        <f ca="1">IF(AND($A45&lt;&gt;"",$A45&lt;&gt;"TOTAL"),IF(AND([3]PDI_DES__C_C_E!$BR43&lt;&gt;"",[3]PDI_DES__C_C_E!$BR43&lt;&gt;0),[3]PDI_DES__C_C_E!$BR43,""),IF($A45="TOTAL",SUM(INDIRECT("AP4:AP"&amp;ROW()-1)),""))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IF(AND($A45&lt;&gt;"",$A45&lt;&gt;"TOTAL"),IF(AND([3]PDI_DES__C_C_E!$BU43&lt;&gt;"",[3]PDI_DES__C_C_E!$BU43&lt;&gt;0),[3]PDI_DES__C_C_E!$BU43,""),IF($A45="TOTAL",SUM(INDIRECT("AR4:AR"&amp;ROW()-1)),""))</f>
        <v/>
      </c>
      <c r="AS45" s="6" t="str">
        <f ca="1">IF(AND($A45&lt;&gt;"",$A45&lt;&gt;"TOTAL"),IF(AND([3]PDI_DES__C_C_E!$BW43&lt;&gt;"",[3]PDI_DES__C_C_E!$BW43&lt;&gt;0),[3]PDI_DES__C_C_E!$BW43,""),IF($A45="TOTAL",SUM(INDIRECT("AS4:AS"&amp;ROW()-1)),""))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IF(AND($A45&lt;&gt;"",$A45&lt;&gt;"TOTAL"),IF(AND([3]PDI_DES__C_C_E!$BZ43&lt;&gt;"",[3]PDI_DES__C_C_E!$BZ43&lt;&gt;0),[3]PDI_DES__C_C_E!$BZ43,""),IF($A45="TOTAL",SUM(INDIRECT("AU4:AU"&amp;ROW()-1)),""))</f>
        <v/>
      </c>
      <c r="AV45" s="6" t="str">
        <f ca="1">IF(AND($A45&lt;&gt;"",$A45&lt;&gt;"TOTAL"),IF(AND([3]PDI_DES__C_C_E!$CB43&lt;&gt;"",[3]PDI_DES__C_C_E!$CB43&lt;&gt;0),[3]PDI_DES__C_C_E!$CB43,""),IF($A45="TOTAL",SUM(INDIRECT("AV4:AV"&amp;ROW()-1)),""))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IF(AND($A45&lt;&gt;"",$A45&lt;&gt;"TOTAL"),IF(AND([3]PDI_DES__C_C_E!$CE43&lt;&gt;"",[3]PDI_DES__C_C_E!$CE43&lt;&gt;0),[3]PDI_DES__C_C_E!$CE43,""),IF($A45="TOTAL",SUM(INDIRECT("AX4:AX"&amp;ROW()-1)),""))</f>
        <v/>
      </c>
      <c r="AY45" s="6" t="str">
        <f ca="1">IF(AND($A45&lt;&gt;"",$A45&lt;&gt;"TOTAL"),IF(AND([3]PDI_DES__C_C_E!$CG43&lt;&gt;"",[3]PDI_DES__C_C_E!$CG43&lt;&gt;0),[3]PDI_DES__C_C_E!$CG43,""),IF($A45="TOTAL",SUM(INDIRECT("AY4:AY"&amp;ROW()-1)),""))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IF(AND($A45&lt;&gt;"",$A45&lt;&gt;"TOTAL"),IF(AND([3]PDI_DES__C_C_E!$CJ43&lt;&gt;"",[3]PDI_DES__C_C_E!$CJ43&lt;&gt;0),[3]PDI_DES__C_C_E!$CJ43,""),IF($A45="TOTAL",SUM(INDIRECT("BA4:BA"&amp;ROW()-1)),""))</f>
        <v/>
      </c>
      <c r="BB45" s="6" t="str">
        <f ca="1">IF(AND($A45&lt;&gt;"",$A45&lt;&gt;"TOTAL"),IF(AND([3]PDI_DES__C_C_E!$CL43&lt;&gt;"",[3]PDI_DES__C_C_E!$CL43&lt;&gt;0),[3]PDI_DES__C_C_E!$CL43,""),IF($A45="TOTAL",SUM(INDIRECT("BB4:BB"&amp;ROW()-1)),""))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IF(AND($A45&lt;&gt;"",$A45&lt;&gt;"TOTAL"),IF(AND([3]PDI_DES__C_C_E!$CO43&lt;&gt;"",[3]PDI_DES__C_C_E!$CO43&lt;&gt;0),[3]PDI_DES__C_C_E!$CO43,""),IF($A45="TOTAL",SUM(INDIRECT("BD4:BD"&amp;ROW()-1)),""))</f>
        <v/>
      </c>
      <c r="BE45" s="6" t="str">
        <f ca="1">IF(AND($A45&lt;&gt;"",$A45&lt;&gt;"TOTAL"),IF(AND([3]PDI_DES__C_C_E!$CQ43&lt;&gt;"",[3]PDI_DES__C_C_E!$CQ43&lt;&gt;0),[3]PDI_DES__C_C_E!$CQ43,""),IF($A45="TOTAL",SUM(INDIRECT("BE4:BE"&amp;ROW()-1)),""))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IF([3]PDI_DES__C_C_E!$B44&lt;&gt;"",[3]PDI_DES__C_C_E!$B44,IF(AND([3]PDI_DES__C_C_E!$B44="",[3]PDI_DES__C_C_E!$B45="",[3]PDI_DES__C_C_E!$B43=""),"","TOTAL"))</f>
        <v/>
      </c>
      <c r="B46" s="6" t="str">
        <f ca="1">IF(AND($A46&lt;&gt;"",$A46&lt;&gt;"TOTAL"),IF(AND([3]PDI_DES__C_C_E!$C44&lt;&gt;"",[3]PDI_DES__C_C_E!$C44&lt;&gt;0),[3]PDI_DES__C_C_E!$C44,""),IF($A46="TOTAL",SUM(INDIRECT("B4:B"&amp;ROW()-1)),""))</f>
        <v/>
      </c>
      <c r="C46" s="6" t="str">
        <f ca="1">IF(AND($A46&lt;&gt;"",$A46&lt;&gt;"TOTAL"),IF(AND([3]PDI_DES__C_C_E!$E44&lt;&gt;"",[3]PDI_DES__C_C_E!$E44&lt;&gt;0),[3]PDI_DES__C_C_E!$E44,""),IF($A46="TOTAL",SUM(INDIRECT("C4:C"&amp;ROW()-1)),""))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IF(AND($A46&lt;&gt;"",$A46&lt;&gt;"TOTAL"),IF(AND([3]PDI_DES__C_C_E!$H44&lt;&gt;"",[3]PDI_DES__C_C_E!$H44&lt;&gt;0),[3]PDI_DES__C_C_E!$H44,""),IF($A46="TOTAL",SUM(INDIRECT("E4:E"&amp;ROW()-1)),""))</f>
        <v/>
      </c>
      <c r="F46" s="6" t="str">
        <f ca="1">IF(AND($A46&lt;&gt;"",$A46&lt;&gt;"TOTAL"),IF(AND([3]PDI_DES__C_C_E!$J44&lt;&gt;"",[3]PDI_DES__C_C_E!$J44&lt;&gt;0),[3]PDI_DES__C_C_E!$J44,""),IF($A46="TOTAL",SUM(INDIRECT("F4:F"&amp;ROW()-1)),""))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IF(AND($A46&lt;&gt;"",$A46&lt;&gt;"TOTAL"),IF(AND([3]PDI_DES__C_C_E!$M44&lt;&gt;"",[3]PDI_DES__C_C_E!$M44&lt;&gt;0),[3]PDI_DES__C_C_E!$M44,""),IF($A46="TOTAL",SUM(INDIRECT("H4:H"&amp;ROW()-1)),""))</f>
        <v/>
      </c>
      <c r="I46" s="6" t="str">
        <f ca="1">IF(AND($A46&lt;&gt;"",$A46&lt;&gt;"TOTAL"),IF(AND([3]PDI_DES__C_C_E!$O44&lt;&gt;"",[3]PDI_DES__C_C_E!$O44&lt;&gt;0),[3]PDI_DES__C_C_E!$O44,""),IF($A46="TOTAL",SUM(INDIRECT("I4:I"&amp;ROW()-1)),""))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IF(AND($A46&lt;&gt;"",$A46&lt;&gt;"TOTAL"),IF(AND([3]PDI_DES__C_C_E!$R44&lt;&gt;"",[3]PDI_DES__C_C_E!$R44&lt;&gt;0),[3]PDI_DES__C_C_E!$R44,""),IF($A46="TOTAL",SUM(INDIRECT("K4:K"&amp;ROW()-1)),""))</f>
        <v/>
      </c>
      <c r="L46" s="6" t="str">
        <f ca="1">IF(AND($A46&lt;&gt;"",$A46&lt;&gt;"TOTAL"),IF(AND([3]PDI_DES__C_C_E!$T44&lt;&gt;"",[3]PDI_DES__C_C_E!$T44&lt;&gt;0),[3]PDI_DES__C_C_E!$T44,""),IF($A46="TOTAL",SUM(INDIRECT("L4:L"&amp;ROW()-1)),""))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IF(AND($A46&lt;&gt;"",$A46&lt;&gt;"TOTAL"),IF(AND([3]PDI_DES__C_C_E!$W44&lt;&gt;"",[3]PDI_DES__C_C_E!$W44&lt;&gt;0),[3]PDI_DES__C_C_E!$W44,""),IF($A46="TOTAL",SUM(INDIRECT("N4:N"&amp;ROW()-1)),""))</f>
        <v/>
      </c>
      <c r="O46" s="6" t="str">
        <f ca="1">IF(AND($A46&lt;&gt;"",$A46&lt;&gt;"TOTAL"),IF(AND([3]PDI_DES__C_C_E!$Y44&lt;&gt;"",[3]PDI_DES__C_C_E!$Y44&lt;&gt;0),[3]PDI_DES__C_C_E!$Y44,""),IF($A46="TOTAL",SUM(INDIRECT("O4:O"&amp;ROW()-1)),""))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IF(AND($A46&lt;&gt;"",$A46&lt;&gt;"TOTAL"),IF(AND([3]PDI_DES__C_C_E!$AB44&lt;&gt;"",[3]PDI_DES__C_C_E!$AB44&lt;&gt;0),[3]PDI_DES__C_C_E!$AB44,""),IF($A46="TOTAL",SUM(INDIRECT("Q4:Q"&amp;ROW()-1)),""))</f>
        <v/>
      </c>
      <c r="R46" s="6" t="str">
        <f ca="1">IF(AND($A46&lt;&gt;"",$A46&lt;&gt;"TOTAL"),IF(AND([3]PDI_DES__C_C_E!$AD44&lt;&gt;"",[3]PDI_DES__C_C_E!$AD44&lt;&gt;0),[3]PDI_DES__C_C_E!$AD44,""),IF($A46="TOTAL",SUM(INDIRECT("R4:R"&amp;ROW()-1)),""))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IF(AND($A46&lt;&gt;"",$A46&lt;&gt;"TOTAL"),IF(AND([3]PDI_DES__C_C_E!$AG44&lt;&gt;"",[3]PDI_DES__C_C_E!$AG44&lt;&gt;0),[3]PDI_DES__C_C_E!$AG44,""),IF($A46="TOTAL",SUM(INDIRECT("T4:T"&amp;ROW()-1)),""))</f>
        <v/>
      </c>
      <c r="U46" s="6" t="str">
        <f ca="1">IF(AND($A46&lt;&gt;"",$A46&lt;&gt;"TOTAL"),IF(AND([3]PDI_DES__C_C_E!$AI44&lt;&gt;"",[3]PDI_DES__C_C_E!$AI44&lt;&gt;0),[3]PDI_DES__C_C_E!$AI44,""),IF($A46="TOTAL",SUM(INDIRECT("U4:U"&amp;ROW()-1)),""))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IF(AND($A46&lt;&gt;"",$A46&lt;&gt;"TOTAL"),IF(AND([3]PDI_DES__C_C_E!$AL44&lt;&gt;"",[3]PDI_DES__C_C_E!$AL44&lt;&gt;0),[3]PDI_DES__C_C_E!$AL44,""),IF($A46="TOTAL",SUM(INDIRECT("W4:W"&amp;ROW()-1)),""))</f>
        <v/>
      </c>
      <c r="X46" s="6" t="str">
        <f ca="1">IF(AND($A46&lt;&gt;"",$A46&lt;&gt;"TOTAL"),IF(AND([3]PDI_DES__C_C_E!$AN44&lt;&gt;"",[3]PDI_DES__C_C_E!$AN44&lt;&gt;0),[3]PDI_DES__C_C_E!$AN44,""),IF($A46="TOTAL",SUM(INDIRECT("X4:X"&amp;ROW()-1)),""))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IF(AND($A46&lt;&gt;"",$A46&lt;&gt;"TOTAL"),IF(AND([3]PDI_DES__C_C_E!$AQ44&lt;&gt;"",[3]PDI_DES__C_C_E!$AQ44&lt;&gt;0),[3]PDI_DES__C_C_E!$AQ44,""),IF($A46="TOTAL",SUM(INDIRECT("Z4:Z"&amp;ROW()-1)),""))</f>
        <v/>
      </c>
      <c r="AA46" s="6" t="str">
        <f ca="1">IF(AND($A46&lt;&gt;"",$A46&lt;&gt;"TOTAL"),IF(AND([3]PDI_DES__C_C_E!$AS44&lt;&gt;"",[3]PDI_DES__C_C_E!$AS44&lt;&gt;0),[3]PDI_DES__C_C_E!$AS44,""),IF($A46="TOTAL",SUM(INDIRECT("AA4:AA"&amp;ROW()-1)),""))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IF(AND($A46&lt;&gt;"",$A46&lt;&gt;"TOTAL"),IF(AND([3]PDI_DES__C_C_E!$AV44&lt;&gt;"",[3]PDI_DES__C_C_E!$AV44&lt;&gt;0),[3]PDI_DES__C_C_E!$AV44,""),IF($A46="TOTAL",SUM(INDIRECT("AC4:AC"&amp;ROW()-1)),""))</f>
        <v/>
      </c>
      <c r="AD46" s="6" t="str">
        <f ca="1">IF(AND($A46&lt;&gt;"",$A46&lt;&gt;"TOTAL"),IF(AND([3]PDI_DES__C_C_E!$AX44&lt;&gt;"",[3]PDI_DES__C_C_E!$AX44&lt;&gt;0),[3]PDI_DES__C_C_E!$AX44,""),IF($A46="TOTAL",SUM(INDIRECT("AD4:AD"&amp;ROW()-1)),""))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IF(AND($A46&lt;&gt;"",$A46&lt;&gt;"TOTAL"),IF(AND([3]PDI_DES__C_C_E!$BA44&lt;&gt;"",[3]PDI_DES__C_C_E!$BA44&lt;&gt;0),[3]PDI_DES__C_C_E!$BA44,""),IF($A46="TOTAL",SUM(INDIRECT("AF4:AF"&amp;ROW()-1)),""))</f>
        <v/>
      </c>
      <c r="AG46" s="6" t="str">
        <f ca="1">IF(AND($A46&lt;&gt;"",$A46&lt;&gt;"TOTAL"),IF(AND([3]PDI_DES__C_C_E!$BC44&lt;&gt;"",[3]PDI_DES__C_C_E!$BC44&lt;&gt;0),[3]PDI_DES__C_C_E!$BC44,""),IF($A46="TOTAL",SUM(INDIRECT("AG4:AG"&amp;ROW()-1)),""))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IF(AND($A46&lt;&gt;"",$A46&lt;&gt;"TOTAL"),IF(AND([3]PDI_DES__C_C_E!$BF44&lt;&gt;"",[3]PDI_DES__C_C_E!$BF44&lt;&gt;0),[3]PDI_DES__C_C_E!$BF44,""),IF($A46="TOTAL",SUM(INDIRECT("AI4:AI"&amp;ROW()-1)),""))</f>
        <v/>
      </c>
      <c r="AJ46" s="6" t="str">
        <f ca="1">IF(AND($A46&lt;&gt;"",$A46&lt;&gt;"TOTAL"),IF(AND([3]PDI_DES__C_C_E!$BH44&lt;&gt;"",[3]PDI_DES__C_C_E!$BH44&lt;&gt;0),[3]PDI_DES__C_C_E!$BH44,""),IF($A46="TOTAL",SUM(INDIRECT("AJ4:AJ"&amp;ROW()-1)),""))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IF(AND($A46&lt;&gt;"",$A46&lt;&gt;"TOTAL"),IF(AND([3]PDI_DES__C_C_E!$BK44&lt;&gt;"",[3]PDI_DES__C_C_E!$BK44&lt;&gt;0),[3]PDI_DES__C_C_E!$BK44,""),IF($A46="TOTAL",SUM(INDIRECT("AL4:AL"&amp;ROW()-1)),""))</f>
        <v/>
      </c>
      <c r="AM46" s="6" t="str">
        <f ca="1">IF(AND($A46&lt;&gt;"",$A46&lt;&gt;"TOTAL"),IF(AND([3]PDI_DES__C_C_E!$BM44&lt;&gt;"",[3]PDI_DES__C_C_E!$BM44&lt;&gt;0),[3]PDI_DES__C_C_E!$BM44,""),IF($A46="TOTAL",SUM(INDIRECT("AM4:AM"&amp;ROW()-1)),""))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IF(AND($A46&lt;&gt;"",$A46&lt;&gt;"TOTAL"),IF(AND([3]PDI_DES__C_C_E!$BP44&lt;&gt;"",[3]PDI_DES__C_C_E!$BP44&lt;&gt;0),[3]PDI_DES__C_C_E!$BP44,""),IF($A46="TOTAL",SUM(INDIRECT("AO4:AO"&amp;ROW()-1)),""))</f>
        <v/>
      </c>
      <c r="AP46" s="6" t="str">
        <f ca="1">IF(AND($A46&lt;&gt;"",$A46&lt;&gt;"TOTAL"),IF(AND([3]PDI_DES__C_C_E!$BR44&lt;&gt;"",[3]PDI_DES__C_C_E!$BR44&lt;&gt;0),[3]PDI_DES__C_C_E!$BR44,""),IF($A46="TOTAL",SUM(INDIRECT("AP4:AP"&amp;ROW()-1)),""))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IF(AND($A46&lt;&gt;"",$A46&lt;&gt;"TOTAL"),IF(AND([3]PDI_DES__C_C_E!$BU44&lt;&gt;"",[3]PDI_DES__C_C_E!$BU44&lt;&gt;0),[3]PDI_DES__C_C_E!$BU44,""),IF($A46="TOTAL",SUM(INDIRECT("AR4:AR"&amp;ROW()-1)),""))</f>
        <v/>
      </c>
      <c r="AS46" s="6" t="str">
        <f ca="1">IF(AND($A46&lt;&gt;"",$A46&lt;&gt;"TOTAL"),IF(AND([3]PDI_DES__C_C_E!$BW44&lt;&gt;"",[3]PDI_DES__C_C_E!$BW44&lt;&gt;0),[3]PDI_DES__C_C_E!$BW44,""),IF($A46="TOTAL",SUM(INDIRECT("AS4:AS"&amp;ROW()-1)),""))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IF(AND($A46&lt;&gt;"",$A46&lt;&gt;"TOTAL"),IF(AND([3]PDI_DES__C_C_E!$BZ44&lt;&gt;"",[3]PDI_DES__C_C_E!$BZ44&lt;&gt;0),[3]PDI_DES__C_C_E!$BZ44,""),IF($A46="TOTAL",SUM(INDIRECT("AU4:AU"&amp;ROW()-1)),""))</f>
        <v/>
      </c>
      <c r="AV46" s="6" t="str">
        <f ca="1">IF(AND($A46&lt;&gt;"",$A46&lt;&gt;"TOTAL"),IF(AND([3]PDI_DES__C_C_E!$CB44&lt;&gt;"",[3]PDI_DES__C_C_E!$CB44&lt;&gt;0),[3]PDI_DES__C_C_E!$CB44,""),IF($A46="TOTAL",SUM(INDIRECT("AV4:AV"&amp;ROW()-1)),""))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IF(AND($A46&lt;&gt;"",$A46&lt;&gt;"TOTAL"),IF(AND([3]PDI_DES__C_C_E!$CE44&lt;&gt;"",[3]PDI_DES__C_C_E!$CE44&lt;&gt;0),[3]PDI_DES__C_C_E!$CE44,""),IF($A46="TOTAL",SUM(INDIRECT("AX4:AX"&amp;ROW()-1)),""))</f>
        <v/>
      </c>
      <c r="AY46" s="6" t="str">
        <f ca="1">IF(AND($A46&lt;&gt;"",$A46&lt;&gt;"TOTAL"),IF(AND([3]PDI_DES__C_C_E!$CG44&lt;&gt;"",[3]PDI_DES__C_C_E!$CG44&lt;&gt;0),[3]PDI_DES__C_C_E!$CG44,""),IF($A46="TOTAL",SUM(INDIRECT("AY4:AY"&amp;ROW()-1)),""))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IF(AND($A46&lt;&gt;"",$A46&lt;&gt;"TOTAL"),IF(AND([3]PDI_DES__C_C_E!$CJ44&lt;&gt;"",[3]PDI_DES__C_C_E!$CJ44&lt;&gt;0),[3]PDI_DES__C_C_E!$CJ44,""),IF($A46="TOTAL",SUM(INDIRECT("BA4:BA"&amp;ROW()-1)),""))</f>
        <v/>
      </c>
      <c r="BB46" s="6" t="str">
        <f ca="1">IF(AND($A46&lt;&gt;"",$A46&lt;&gt;"TOTAL"),IF(AND([3]PDI_DES__C_C_E!$CL44&lt;&gt;"",[3]PDI_DES__C_C_E!$CL44&lt;&gt;0),[3]PDI_DES__C_C_E!$CL44,""),IF($A46="TOTAL",SUM(INDIRECT("BB4:BB"&amp;ROW()-1)),""))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IF(AND($A46&lt;&gt;"",$A46&lt;&gt;"TOTAL"),IF(AND([3]PDI_DES__C_C_E!$CO44&lt;&gt;"",[3]PDI_DES__C_C_E!$CO44&lt;&gt;0),[3]PDI_DES__C_C_E!$CO44,""),IF($A46="TOTAL",SUM(INDIRECT("BD4:BD"&amp;ROW()-1)),""))</f>
        <v/>
      </c>
      <c r="BE46" s="6" t="str">
        <f ca="1">IF(AND($A46&lt;&gt;"",$A46&lt;&gt;"TOTAL"),IF(AND([3]PDI_DES__C_C_E!$CQ44&lt;&gt;"",[3]PDI_DES__C_C_E!$CQ44&lt;&gt;0),[3]PDI_DES__C_C_E!$CQ44,""),IF($A46="TOTAL",SUM(INDIRECT("BE4:BE"&amp;ROW()-1)),""))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IF([3]PDI_DES__C_C_E!$B45&lt;&gt;"",[3]PDI_DES__C_C_E!$B45,IF(AND([3]PDI_DES__C_C_E!$B45="",[3]PDI_DES__C_C_E!$B46="",[3]PDI_DES__C_C_E!$B44=""),"","TOTAL"))</f>
        <v/>
      </c>
      <c r="B47" s="6" t="str">
        <f ca="1">IF(AND($A47&lt;&gt;"",$A47&lt;&gt;"TOTAL"),IF(AND([3]PDI_DES__C_C_E!$C45&lt;&gt;"",[3]PDI_DES__C_C_E!$C45&lt;&gt;0),[3]PDI_DES__C_C_E!$C45,""),IF($A47="TOTAL",SUM(INDIRECT("B4:B"&amp;ROW()-1)),""))</f>
        <v/>
      </c>
      <c r="C47" s="6" t="str">
        <f ca="1">IF(AND($A47&lt;&gt;"",$A47&lt;&gt;"TOTAL"),IF(AND([3]PDI_DES__C_C_E!$E45&lt;&gt;"",[3]PDI_DES__C_C_E!$E45&lt;&gt;0),[3]PDI_DES__C_C_E!$E45,""),IF($A47="TOTAL",SUM(INDIRECT("C4:C"&amp;ROW()-1)),""))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IF(AND($A47&lt;&gt;"",$A47&lt;&gt;"TOTAL"),IF(AND([3]PDI_DES__C_C_E!$H45&lt;&gt;"",[3]PDI_DES__C_C_E!$H45&lt;&gt;0),[3]PDI_DES__C_C_E!$H45,""),IF($A47="TOTAL",SUM(INDIRECT("E4:E"&amp;ROW()-1)),""))</f>
        <v/>
      </c>
      <c r="F47" s="6" t="str">
        <f ca="1">IF(AND($A47&lt;&gt;"",$A47&lt;&gt;"TOTAL"),IF(AND([3]PDI_DES__C_C_E!$J45&lt;&gt;"",[3]PDI_DES__C_C_E!$J45&lt;&gt;0),[3]PDI_DES__C_C_E!$J45,""),IF($A47="TOTAL",SUM(INDIRECT("F4:F"&amp;ROW()-1)),""))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IF(AND($A47&lt;&gt;"",$A47&lt;&gt;"TOTAL"),IF(AND([3]PDI_DES__C_C_E!$M45&lt;&gt;"",[3]PDI_DES__C_C_E!$M45&lt;&gt;0),[3]PDI_DES__C_C_E!$M45,""),IF($A47="TOTAL",SUM(INDIRECT("H4:H"&amp;ROW()-1)),""))</f>
        <v/>
      </c>
      <c r="I47" s="6" t="str">
        <f ca="1">IF(AND($A47&lt;&gt;"",$A47&lt;&gt;"TOTAL"),IF(AND([3]PDI_DES__C_C_E!$O45&lt;&gt;"",[3]PDI_DES__C_C_E!$O45&lt;&gt;0),[3]PDI_DES__C_C_E!$O45,""),IF($A47="TOTAL",SUM(INDIRECT("I4:I"&amp;ROW()-1)),""))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IF(AND($A47&lt;&gt;"",$A47&lt;&gt;"TOTAL"),IF(AND([3]PDI_DES__C_C_E!$R45&lt;&gt;"",[3]PDI_DES__C_C_E!$R45&lt;&gt;0),[3]PDI_DES__C_C_E!$R45,""),IF($A47="TOTAL",SUM(INDIRECT("K4:K"&amp;ROW()-1)),""))</f>
        <v/>
      </c>
      <c r="L47" s="6" t="str">
        <f ca="1">IF(AND($A47&lt;&gt;"",$A47&lt;&gt;"TOTAL"),IF(AND([3]PDI_DES__C_C_E!$T45&lt;&gt;"",[3]PDI_DES__C_C_E!$T45&lt;&gt;0),[3]PDI_DES__C_C_E!$T45,""),IF($A47="TOTAL",SUM(INDIRECT("L4:L"&amp;ROW()-1)),""))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IF(AND($A47&lt;&gt;"",$A47&lt;&gt;"TOTAL"),IF(AND([3]PDI_DES__C_C_E!$W45&lt;&gt;"",[3]PDI_DES__C_C_E!$W45&lt;&gt;0),[3]PDI_DES__C_C_E!$W45,""),IF($A47="TOTAL",SUM(INDIRECT("N4:N"&amp;ROW()-1)),""))</f>
        <v/>
      </c>
      <c r="O47" s="6" t="str">
        <f ca="1">IF(AND($A47&lt;&gt;"",$A47&lt;&gt;"TOTAL"),IF(AND([3]PDI_DES__C_C_E!$Y45&lt;&gt;"",[3]PDI_DES__C_C_E!$Y45&lt;&gt;0),[3]PDI_DES__C_C_E!$Y45,""),IF($A47="TOTAL",SUM(INDIRECT("O4:O"&amp;ROW()-1)),""))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IF(AND($A47&lt;&gt;"",$A47&lt;&gt;"TOTAL"),IF(AND([3]PDI_DES__C_C_E!$AB45&lt;&gt;"",[3]PDI_DES__C_C_E!$AB45&lt;&gt;0),[3]PDI_DES__C_C_E!$AB45,""),IF($A47="TOTAL",SUM(INDIRECT("Q4:Q"&amp;ROW()-1)),""))</f>
        <v/>
      </c>
      <c r="R47" s="6" t="str">
        <f ca="1">IF(AND($A47&lt;&gt;"",$A47&lt;&gt;"TOTAL"),IF(AND([3]PDI_DES__C_C_E!$AD45&lt;&gt;"",[3]PDI_DES__C_C_E!$AD45&lt;&gt;0),[3]PDI_DES__C_C_E!$AD45,""),IF($A47="TOTAL",SUM(INDIRECT("R4:R"&amp;ROW()-1)),""))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IF(AND($A47&lt;&gt;"",$A47&lt;&gt;"TOTAL"),IF(AND([3]PDI_DES__C_C_E!$AG45&lt;&gt;"",[3]PDI_DES__C_C_E!$AG45&lt;&gt;0),[3]PDI_DES__C_C_E!$AG45,""),IF($A47="TOTAL",SUM(INDIRECT("T4:T"&amp;ROW()-1)),""))</f>
        <v/>
      </c>
      <c r="U47" s="6" t="str">
        <f ca="1">IF(AND($A47&lt;&gt;"",$A47&lt;&gt;"TOTAL"),IF(AND([3]PDI_DES__C_C_E!$AI45&lt;&gt;"",[3]PDI_DES__C_C_E!$AI45&lt;&gt;0),[3]PDI_DES__C_C_E!$AI45,""),IF($A47="TOTAL",SUM(INDIRECT("U4:U"&amp;ROW()-1)),""))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IF(AND($A47&lt;&gt;"",$A47&lt;&gt;"TOTAL"),IF(AND([3]PDI_DES__C_C_E!$AL45&lt;&gt;"",[3]PDI_DES__C_C_E!$AL45&lt;&gt;0),[3]PDI_DES__C_C_E!$AL45,""),IF($A47="TOTAL",SUM(INDIRECT("W4:W"&amp;ROW()-1)),""))</f>
        <v/>
      </c>
      <c r="X47" s="6" t="str">
        <f ca="1">IF(AND($A47&lt;&gt;"",$A47&lt;&gt;"TOTAL"),IF(AND([3]PDI_DES__C_C_E!$AN45&lt;&gt;"",[3]PDI_DES__C_C_E!$AN45&lt;&gt;0),[3]PDI_DES__C_C_E!$AN45,""),IF($A47="TOTAL",SUM(INDIRECT("X4:X"&amp;ROW()-1)),""))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IF(AND($A47&lt;&gt;"",$A47&lt;&gt;"TOTAL"),IF(AND([3]PDI_DES__C_C_E!$AQ45&lt;&gt;"",[3]PDI_DES__C_C_E!$AQ45&lt;&gt;0),[3]PDI_DES__C_C_E!$AQ45,""),IF($A47="TOTAL",SUM(INDIRECT("Z4:Z"&amp;ROW()-1)),""))</f>
        <v/>
      </c>
      <c r="AA47" s="6" t="str">
        <f ca="1">IF(AND($A47&lt;&gt;"",$A47&lt;&gt;"TOTAL"),IF(AND([3]PDI_DES__C_C_E!$AS45&lt;&gt;"",[3]PDI_DES__C_C_E!$AS45&lt;&gt;0),[3]PDI_DES__C_C_E!$AS45,""),IF($A47="TOTAL",SUM(INDIRECT("AA4:AA"&amp;ROW()-1)),""))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IF(AND($A47&lt;&gt;"",$A47&lt;&gt;"TOTAL"),IF(AND([3]PDI_DES__C_C_E!$AV45&lt;&gt;"",[3]PDI_DES__C_C_E!$AV45&lt;&gt;0),[3]PDI_DES__C_C_E!$AV45,""),IF($A47="TOTAL",SUM(INDIRECT("AC4:AC"&amp;ROW()-1)),""))</f>
        <v/>
      </c>
      <c r="AD47" s="6" t="str">
        <f ca="1">IF(AND($A47&lt;&gt;"",$A47&lt;&gt;"TOTAL"),IF(AND([3]PDI_DES__C_C_E!$AX45&lt;&gt;"",[3]PDI_DES__C_C_E!$AX45&lt;&gt;0),[3]PDI_DES__C_C_E!$AX45,""),IF($A47="TOTAL",SUM(INDIRECT("AD4:AD"&amp;ROW()-1)),""))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IF(AND($A47&lt;&gt;"",$A47&lt;&gt;"TOTAL"),IF(AND([3]PDI_DES__C_C_E!$BA45&lt;&gt;"",[3]PDI_DES__C_C_E!$BA45&lt;&gt;0),[3]PDI_DES__C_C_E!$BA45,""),IF($A47="TOTAL",SUM(INDIRECT("AF4:AF"&amp;ROW()-1)),""))</f>
        <v/>
      </c>
      <c r="AG47" s="6" t="str">
        <f ca="1">IF(AND($A47&lt;&gt;"",$A47&lt;&gt;"TOTAL"),IF(AND([3]PDI_DES__C_C_E!$BC45&lt;&gt;"",[3]PDI_DES__C_C_E!$BC45&lt;&gt;0),[3]PDI_DES__C_C_E!$BC45,""),IF($A47="TOTAL",SUM(INDIRECT("AG4:AG"&amp;ROW()-1)),""))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IF(AND($A47&lt;&gt;"",$A47&lt;&gt;"TOTAL"),IF(AND([3]PDI_DES__C_C_E!$BF45&lt;&gt;"",[3]PDI_DES__C_C_E!$BF45&lt;&gt;0),[3]PDI_DES__C_C_E!$BF45,""),IF($A47="TOTAL",SUM(INDIRECT("AI4:AI"&amp;ROW()-1)),""))</f>
        <v/>
      </c>
      <c r="AJ47" s="6" t="str">
        <f ca="1">IF(AND($A47&lt;&gt;"",$A47&lt;&gt;"TOTAL"),IF(AND([3]PDI_DES__C_C_E!$BH45&lt;&gt;"",[3]PDI_DES__C_C_E!$BH45&lt;&gt;0),[3]PDI_DES__C_C_E!$BH45,""),IF($A47="TOTAL",SUM(INDIRECT("AJ4:AJ"&amp;ROW()-1)),""))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IF(AND($A47&lt;&gt;"",$A47&lt;&gt;"TOTAL"),IF(AND([3]PDI_DES__C_C_E!$BK45&lt;&gt;"",[3]PDI_DES__C_C_E!$BK45&lt;&gt;0),[3]PDI_DES__C_C_E!$BK45,""),IF($A47="TOTAL",SUM(INDIRECT("AL4:AL"&amp;ROW()-1)),""))</f>
        <v/>
      </c>
      <c r="AM47" s="6" t="str">
        <f ca="1">IF(AND($A47&lt;&gt;"",$A47&lt;&gt;"TOTAL"),IF(AND([3]PDI_DES__C_C_E!$BM45&lt;&gt;"",[3]PDI_DES__C_C_E!$BM45&lt;&gt;0),[3]PDI_DES__C_C_E!$BM45,""),IF($A47="TOTAL",SUM(INDIRECT("AM4:AM"&amp;ROW()-1)),""))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IF(AND($A47&lt;&gt;"",$A47&lt;&gt;"TOTAL"),IF(AND([3]PDI_DES__C_C_E!$BP45&lt;&gt;"",[3]PDI_DES__C_C_E!$BP45&lt;&gt;0),[3]PDI_DES__C_C_E!$BP45,""),IF($A47="TOTAL",SUM(INDIRECT("AO4:AO"&amp;ROW()-1)),""))</f>
        <v/>
      </c>
      <c r="AP47" s="6" t="str">
        <f ca="1">IF(AND($A47&lt;&gt;"",$A47&lt;&gt;"TOTAL"),IF(AND([3]PDI_DES__C_C_E!$BR45&lt;&gt;"",[3]PDI_DES__C_C_E!$BR45&lt;&gt;0),[3]PDI_DES__C_C_E!$BR45,""),IF($A47="TOTAL",SUM(INDIRECT("AP4:AP"&amp;ROW()-1)),""))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IF(AND($A47&lt;&gt;"",$A47&lt;&gt;"TOTAL"),IF(AND([3]PDI_DES__C_C_E!$BU45&lt;&gt;"",[3]PDI_DES__C_C_E!$BU45&lt;&gt;0),[3]PDI_DES__C_C_E!$BU45,""),IF($A47="TOTAL",SUM(INDIRECT("AR4:AR"&amp;ROW()-1)),""))</f>
        <v/>
      </c>
      <c r="AS47" s="6" t="str">
        <f ca="1">IF(AND($A47&lt;&gt;"",$A47&lt;&gt;"TOTAL"),IF(AND([3]PDI_DES__C_C_E!$BW45&lt;&gt;"",[3]PDI_DES__C_C_E!$BW45&lt;&gt;0),[3]PDI_DES__C_C_E!$BW45,""),IF($A47="TOTAL",SUM(INDIRECT("AS4:AS"&amp;ROW()-1)),""))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IF(AND($A47&lt;&gt;"",$A47&lt;&gt;"TOTAL"),IF(AND([3]PDI_DES__C_C_E!$BZ45&lt;&gt;"",[3]PDI_DES__C_C_E!$BZ45&lt;&gt;0),[3]PDI_DES__C_C_E!$BZ45,""),IF($A47="TOTAL",SUM(INDIRECT("AU4:AU"&amp;ROW()-1)),""))</f>
        <v/>
      </c>
      <c r="AV47" s="6" t="str">
        <f ca="1">IF(AND($A47&lt;&gt;"",$A47&lt;&gt;"TOTAL"),IF(AND([3]PDI_DES__C_C_E!$CB45&lt;&gt;"",[3]PDI_DES__C_C_E!$CB45&lt;&gt;0),[3]PDI_DES__C_C_E!$CB45,""),IF($A47="TOTAL",SUM(INDIRECT("AV4:AV"&amp;ROW()-1)),""))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IF(AND($A47&lt;&gt;"",$A47&lt;&gt;"TOTAL"),IF(AND([3]PDI_DES__C_C_E!$CE45&lt;&gt;"",[3]PDI_DES__C_C_E!$CE45&lt;&gt;0),[3]PDI_DES__C_C_E!$CE45,""),IF($A47="TOTAL",SUM(INDIRECT("AX4:AX"&amp;ROW()-1)),""))</f>
        <v/>
      </c>
      <c r="AY47" s="6" t="str">
        <f ca="1">IF(AND($A47&lt;&gt;"",$A47&lt;&gt;"TOTAL"),IF(AND([3]PDI_DES__C_C_E!$CG45&lt;&gt;"",[3]PDI_DES__C_C_E!$CG45&lt;&gt;0),[3]PDI_DES__C_C_E!$CG45,""),IF($A47="TOTAL",SUM(INDIRECT("AY4:AY"&amp;ROW()-1)),""))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IF(AND($A47&lt;&gt;"",$A47&lt;&gt;"TOTAL"),IF(AND([3]PDI_DES__C_C_E!$CJ45&lt;&gt;"",[3]PDI_DES__C_C_E!$CJ45&lt;&gt;0),[3]PDI_DES__C_C_E!$CJ45,""),IF($A47="TOTAL",SUM(INDIRECT("BA4:BA"&amp;ROW()-1)),""))</f>
        <v/>
      </c>
      <c r="BB47" s="6" t="str">
        <f ca="1">IF(AND($A47&lt;&gt;"",$A47&lt;&gt;"TOTAL"),IF(AND([3]PDI_DES__C_C_E!$CL45&lt;&gt;"",[3]PDI_DES__C_C_E!$CL45&lt;&gt;0),[3]PDI_DES__C_C_E!$CL45,""),IF($A47="TOTAL",SUM(INDIRECT("BB4:BB"&amp;ROW()-1)),""))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IF(AND($A47&lt;&gt;"",$A47&lt;&gt;"TOTAL"),IF(AND([3]PDI_DES__C_C_E!$CO45&lt;&gt;"",[3]PDI_DES__C_C_E!$CO45&lt;&gt;0),[3]PDI_DES__C_C_E!$CO45,""),IF($A47="TOTAL",SUM(INDIRECT("BD4:BD"&amp;ROW()-1)),""))</f>
        <v/>
      </c>
      <c r="BE47" s="6" t="str">
        <f ca="1">IF(AND($A47&lt;&gt;"",$A47&lt;&gt;"TOTAL"),IF(AND([3]PDI_DES__C_C_E!$CQ45&lt;&gt;"",[3]PDI_DES__C_C_E!$CQ45&lt;&gt;0),[3]PDI_DES__C_C_E!$CQ45,""),IF($A47="TOTAL",SUM(INDIRECT("BE4:BE"&amp;ROW()-1)),""))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IF([3]PDI_DES__C_C_E!$B46&lt;&gt;"",[3]PDI_DES__C_C_E!$B46,IF(AND([3]PDI_DES__C_C_E!$B46="",[3]PDI_DES__C_C_E!$B47="",[3]PDI_DES__C_C_E!$B45=""),"","TOTAL"))</f>
        <v/>
      </c>
      <c r="B48" s="6" t="str">
        <f ca="1">IF(AND($A48&lt;&gt;"",$A48&lt;&gt;"TOTAL"),IF(AND([3]PDI_DES__C_C_E!$C46&lt;&gt;"",[3]PDI_DES__C_C_E!$C46&lt;&gt;0),[3]PDI_DES__C_C_E!$C46,""),IF($A48="TOTAL",SUM(INDIRECT("B4:B"&amp;ROW()-1)),""))</f>
        <v/>
      </c>
      <c r="C48" s="6" t="str">
        <f ca="1">IF(AND($A48&lt;&gt;"",$A48&lt;&gt;"TOTAL"),IF(AND([3]PDI_DES__C_C_E!$E46&lt;&gt;"",[3]PDI_DES__C_C_E!$E46&lt;&gt;0),[3]PDI_DES__C_C_E!$E46,""),IF($A48="TOTAL",SUM(INDIRECT("C4:C"&amp;ROW()-1)),""))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IF(AND($A48&lt;&gt;"",$A48&lt;&gt;"TOTAL"),IF(AND([3]PDI_DES__C_C_E!$H46&lt;&gt;"",[3]PDI_DES__C_C_E!$H46&lt;&gt;0),[3]PDI_DES__C_C_E!$H46,""),IF($A48="TOTAL",SUM(INDIRECT("E4:E"&amp;ROW()-1)),""))</f>
        <v/>
      </c>
      <c r="F48" s="6" t="str">
        <f ca="1">IF(AND($A48&lt;&gt;"",$A48&lt;&gt;"TOTAL"),IF(AND([3]PDI_DES__C_C_E!$J46&lt;&gt;"",[3]PDI_DES__C_C_E!$J46&lt;&gt;0),[3]PDI_DES__C_C_E!$J46,""),IF($A48="TOTAL",SUM(INDIRECT("F4:F"&amp;ROW()-1)),""))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IF(AND($A48&lt;&gt;"",$A48&lt;&gt;"TOTAL"),IF(AND([3]PDI_DES__C_C_E!$M46&lt;&gt;"",[3]PDI_DES__C_C_E!$M46&lt;&gt;0),[3]PDI_DES__C_C_E!$M46,""),IF($A48="TOTAL",SUM(INDIRECT("H4:H"&amp;ROW()-1)),""))</f>
        <v/>
      </c>
      <c r="I48" s="6" t="str">
        <f ca="1">IF(AND($A48&lt;&gt;"",$A48&lt;&gt;"TOTAL"),IF(AND([3]PDI_DES__C_C_E!$O46&lt;&gt;"",[3]PDI_DES__C_C_E!$O46&lt;&gt;0),[3]PDI_DES__C_C_E!$O46,""),IF($A48="TOTAL",SUM(INDIRECT("I4:I"&amp;ROW()-1)),""))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IF(AND($A48&lt;&gt;"",$A48&lt;&gt;"TOTAL"),IF(AND([3]PDI_DES__C_C_E!$R46&lt;&gt;"",[3]PDI_DES__C_C_E!$R46&lt;&gt;0),[3]PDI_DES__C_C_E!$R46,""),IF($A48="TOTAL",SUM(INDIRECT("K4:K"&amp;ROW()-1)),""))</f>
        <v/>
      </c>
      <c r="L48" s="6" t="str">
        <f ca="1">IF(AND($A48&lt;&gt;"",$A48&lt;&gt;"TOTAL"),IF(AND([3]PDI_DES__C_C_E!$T46&lt;&gt;"",[3]PDI_DES__C_C_E!$T46&lt;&gt;0),[3]PDI_DES__C_C_E!$T46,""),IF($A48="TOTAL",SUM(INDIRECT("L4:L"&amp;ROW()-1)),""))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IF(AND($A48&lt;&gt;"",$A48&lt;&gt;"TOTAL"),IF(AND([3]PDI_DES__C_C_E!$W46&lt;&gt;"",[3]PDI_DES__C_C_E!$W46&lt;&gt;0),[3]PDI_DES__C_C_E!$W46,""),IF($A48="TOTAL",SUM(INDIRECT("N4:N"&amp;ROW()-1)),""))</f>
        <v/>
      </c>
      <c r="O48" s="6" t="str">
        <f ca="1">IF(AND($A48&lt;&gt;"",$A48&lt;&gt;"TOTAL"),IF(AND([3]PDI_DES__C_C_E!$Y46&lt;&gt;"",[3]PDI_DES__C_C_E!$Y46&lt;&gt;0),[3]PDI_DES__C_C_E!$Y46,""),IF($A48="TOTAL",SUM(INDIRECT("O4:O"&amp;ROW()-1)),""))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IF(AND($A48&lt;&gt;"",$A48&lt;&gt;"TOTAL"),IF(AND([3]PDI_DES__C_C_E!$AB46&lt;&gt;"",[3]PDI_DES__C_C_E!$AB46&lt;&gt;0),[3]PDI_DES__C_C_E!$AB46,""),IF($A48="TOTAL",SUM(INDIRECT("Q4:Q"&amp;ROW()-1)),""))</f>
        <v/>
      </c>
      <c r="R48" s="6" t="str">
        <f ca="1">IF(AND($A48&lt;&gt;"",$A48&lt;&gt;"TOTAL"),IF(AND([3]PDI_DES__C_C_E!$AD46&lt;&gt;"",[3]PDI_DES__C_C_E!$AD46&lt;&gt;0),[3]PDI_DES__C_C_E!$AD46,""),IF($A48="TOTAL",SUM(INDIRECT("R4:R"&amp;ROW()-1)),""))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IF(AND($A48&lt;&gt;"",$A48&lt;&gt;"TOTAL"),IF(AND([3]PDI_DES__C_C_E!$AG46&lt;&gt;"",[3]PDI_DES__C_C_E!$AG46&lt;&gt;0),[3]PDI_DES__C_C_E!$AG46,""),IF($A48="TOTAL",SUM(INDIRECT("T4:T"&amp;ROW()-1)),""))</f>
        <v/>
      </c>
      <c r="U48" s="6" t="str">
        <f ca="1">IF(AND($A48&lt;&gt;"",$A48&lt;&gt;"TOTAL"),IF(AND([3]PDI_DES__C_C_E!$AI46&lt;&gt;"",[3]PDI_DES__C_C_E!$AI46&lt;&gt;0),[3]PDI_DES__C_C_E!$AI46,""),IF($A48="TOTAL",SUM(INDIRECT("U4:U"&amp;ROW()-1)),""))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IF(AND($A48&lt;&gt;"",$A48&lt;&gt;"TOTAL"),IF(AND([3]PDI_DES__C_C_E!$AL46&lt;&gt;"",[3]PDI_DES__C_C_E!$AL46&lt;&gt;0),[3]PDI_DES__C_C_E!$AL46,""),IF($A48="TOTAL",SUM(INDIRECT("W4:W"&amp;ROW()-1)),""))</f>
        <v/>
      </c>
      <c r="X48" s="6" t="str">
        <f ca="1">IF(AND($A48&lt;&gt;"",$A48&lt;&gt;"TOTAL"),IF(AND([3]PDI_DES__C_C_E!$AN46&lt;&gt;"",[3]PDI_DES__C_C_E!$AN46&lt;&gt;0),[3]PDI_DES__C_C_E!$AN46,""),IF($A48="TOTAL",SUM(INDIRECT("X4:X"&amp;ROW()-1)),""))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IF(AND($A48&lt;&gt;"",$A48&lt;&gt;"TOTAL"),IF(AND([3]PDI_DES__C_C_E!$AQ46&lt;&gt;"",[3]PDI_DES__C_C_E!$AQ46&lt;&gt;0),[3]PDI_DES__C_C_E!$AQ46,""),IF($A48="TOTAL",SUM(INDIRECT("Z4:Z"&amp;ROW()-1)),""))</f>
        <v/>
      </c>
      <c r="AA48" s="6" t="str">
        <f ca="1">IF(AND($A48&lt;&gt;"",$A48&lt;&gt;"TOTAL"),IF(AND([3]PDI_DES__C_C_E!$AS46&lt;&gt;"",[3]PDI_DES__C_C_E!$AS46&lt;&gt;0),[3]PDI_DES__C_C_E!$AS46,""),IF($A48="TOTAL",SUM(INDIRECT("AA4:AA"&amp;ROW()-1)),""))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IF(AND($A48&lt;&gt;"",$A48&lt;&gt;"TOTAL"),IF(AND([3]PDI_DES__C_C_E!$AV46&lt;&gt;"",[3]PDI_DES__C_C_E!$AV46&lt;&gt;0),[3]PDI_DES__C_C_E!$AV46,""),IF($A48="TOTAL",SUM(INDIRECT("AC4:AC"&amp;ROW()-1)),""))</f>
        <v/>
      </c>
      <c r="AD48" s="6" t="str">
        <f ca="1">IF(AND($A48&lt;&gt;"",$A48&lt;&gt;"TOTAL"),IF(AND([3]PDI_DES__C_C_E!$AX46&lt;&gt;"",[3]PDI_DES__C_C_E!$AX46&lt;&gt;0),[3]PDI_DES__C_C_E!$AX46,""),IF($A48="TOTAL",SUM(INDIRECT("AD4:AD"&amp;ROW()-1)),""))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IF(AND($A48&lt;&gt;"",$A48&lt;&gt;"TOTAL"),IF(AND([3]PDI_DES__C_C_E!$BA46&lt;&gt;"",[3]PDI_DES__C_C_E!$BA46&lt;&gt;0),[3]PDI_DES__C_C_E!$BA46,""),IF($A48="TOTAL",SUM(INDIRECT("AF4:AF"&amp;ROW()-1)),""))</f>
        <v/>
      </c>
      <c r="AG48" s="6" t="str">
        <f ca="1">IF(AND($A48&lt;&gt;"",$A48&lt;&gt;"TOTAL"),IF(AND([3]PDI_DES__C_C_E!$BC46&lt;&gt;"",[3]PDI_DES__C_C_E!$BC46&lt;&gt;0),[3]PDI_DES__C_C_E!$BC46,""),IF($A48="TOTAL",SUM(INDIRECT("AG4:AG"&amp;ROW()-1)),""))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IF(AND($A48&lt;&gt;"",$A48&lt;&gt;"TOTAL"),IF(AND([3]PDI_DES__C_C_E!$BF46&lt;&gt;"",[3]PDI_DES__C_C_E!$BF46&lt;&gt;0),[3]PDI_DES__C_C_E!$BF46,""),IF($A48="TOTAL",SUM(INDIRECT("AI4:AI"&amp;ROW()-1)),""))</f>
        <v/>
      </c>
      <c r="AJ48" s="6" t="str">
        <f ca="1">IF(AND($A48&lt;&gt;"",$A48&lt;&gt;"TOTAL"),IF(AND([3]PDI_DES__C_C_E!$BH46&lt;&gt;"",[3]PDI_DES__C_C_E!$BH46&lt;&gt;0),[3]PDI_DES__C_C_E!$BH46,""),IF($A48="TOTAL",SUM(INDIRECT("AJ4:AJ"&amp;ROW()-1)),""))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IF(AND($A48&lt;&gt;"",$A48&lt;&gt;"TOTAL"),IF(AND([3]PDI_DES__C_C_E!$BK46&lt;&gt;"",[3]PDI_DES__C_C_E!$BK46&lt;&gt;0),[3]PDI_DES__C_C_E!$BK46,""),IF($A48="TOTAL",SUM(INDIRECT("AL4:AL"&amp;ROW()-1)),""))</f>
        <v/>
      </c>
      <c r="AM48" s="6" t="str">
        <f ca="1">IF(AND($A48&lt;&gt;"",$A48&lt;&gt;"TOTAL"),IF(AND([3]PDI_DES__C_C_E!$BM46&lt;&gt;"",[3]PDI_DES__C_C_E!$BM46&lt;&gt;0),[3]PDI_DES__C_C_E!$BM46,""),IF($A48="TOTAL",SUM(INDIRECT("AM4:AM"&amp;ROW()-1)),""))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IF(AND($A48&lt;&gt;"",$A48&lt;&gt;"TOTAL"),IF(AND([3]PDI_DES__C_C_E!$BP46&lt;&gt;"",[3]PDI_DES__C_C_E!$BP46&lt;&gt;0),[3]PDI_DES__C_C_E!$BP46,""),IF($A48="TOTAL",SUM(INDIRECT("AO4:AO"&amp;ROW()-1)),""))</f>
        <v/>
      </c>
      <c r="AP48" s="6" t="str">
        <f ca="1">IF(AND($A48&lt;&gt;"",$A48&lt;&gt;"TOTAL"),IF(AND([3]PDI_DES__C_C_E!$BR46&lt;&gt;"",[3]PDI_DES__C_C_E!$BR46&lt;&gt;0),[3]PDI_DES__C_C_E!$BR46,""),IF($A48="TOTAL",SUM(INDIRECT("AP4:AP"&amp;ROW()-1)),""))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IF(AND($A48&lt;&gt;"",$A48&lt;&gt;"TOTAL"),IF(AND([3]PDI_DES__C_C_E!$BU46&lt;&gt;"",[3]PDI_DES__C_C_E!$BU46&lt;&gt;0),[3]PDI_DES__C_C_E!$BU46,""),IF($A48="TOTAL",SUM(INDIRECT("AR4:AR"&amp;ROW()-1)),""))</f>
        <v/>
      </c>
      <c r="AS48" s="6" t="str">
        <f ca="1">IF(AND($A48&lt;&gt;"",$A48&lt;&gt;"TOTAL"),IF(AND([3]PDI_DES__C_C_E!$BW46&lt;&gt;"",[3]PDI_DES__C_C_E!$BW46&lt;&gt;0),[3]PDI_DES__C_C_E!$BW46,""),IF($A48="TOTAL",SUM(INDIRECT("AS4:AS"&amp;ROW()-1)),""))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IF(AND($A48&lt;&gt;"",$A48&lt;&gt;"TOTAL"),IF(AND([3]PDI_DES__C_C_E!$BZ46&lt;&gt;"",[3]PDI_DES__C_C_E!$BZ46&lt;&gt;0),[3]PDI_DES__C_C_E!$BZ46,""),IF($A48="TOTAL",SUM(INDIRECT("AU4:AU"&amp;ROW()-1)),""))</f>
        <v/>
      </c>
      <c r="AV48" s="6" t="str">
        <f ca="1">IF(AND($A48&lt;&gt;"",$A48&lt;&gt;"TOTAL"),IF(AND([3]PDI_DES__C_C_E!$CB46&lt;&gt;"",[3]PDI_DES__C_C_E!$CB46&lt;&gt;0),[3]PDI_DES__C_C_E!$CB46,""),IF($A48="TOTAL",SUM(INDIRECT("AV4:AV"&amp;ROW()-1)),""))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IF(AND($A48&lt;&gt;"",$A48&lt;&gt;"TOTAL"),IF(AND([3]PDI_DES__C_C_E!$CE46&lt;&gt;"",[3]PDI_DES__C_C_E!$CE46&lt;&gt;0),[3]PDI_DES__C_C_E!$CE46,""),IF($A48="TOTAL",SUM(INDIRECT("AX4:AX"&amp;ROW()-1)),""))</f>
        <v/>
      </c>
      <c r="AY48" s="6" t="str">
        <f ca="1">IF(AND($A48&lt;&gt;"",$A48&lt;&gt;"TOTAL"),IF(AND([3]PDI_DES__C_C_E!$CG46&lt;&gt;"",[3]PDI_DES__C_C_E!$CG46&lt;&gt;0),[3]PDI_DES__C_C_E!$CG46,""),IF($A48="TOTAL",SUM(INDIRECT("AY4:AY"&amp;ROW()-1)),""))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IF(AND($A48&lt;&gt;"",$A48&lt;&gt;"TOTAL"),IF(AND([3]PDI_DES__C_C_E!$CJ46&lt;&gt;"",[3]PDI_DES__C_C_E!$CJ46&lt;&gt;0),[3]PDI_DES__C_C_E!$CJ46,""),IF($A48="TOTAL",SUM(INDIRECT("BA4:BA"&amp;ROW()-1)),""))</f>
        <v/>
      </c>
      <c r="BB48" s="6" t="str">
        <f ca="1">IF(AND($A48&lt;&gt;"",$A48&lt;&gt;"TOTAL"),IF(AND([3]PDI_DES__C_C_E!$CL46&lt;&gt;"",[3]PDI_DES__C_C_E!$CL46&lt;&gt;0),[3]PDI_DES__C_C_E!$CL46,""),IF($A48="TOTAL",SUM(INDIRECT("BB4:BB"&amp;ROW()-1)),""))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IF(AND($A48&lt;&gt;"",$A48&lt;&gt;"TOTAL"),IF(AND([3]PDI_DES__C_C_E!$CO46&lt;&gt;"",[3]PDI_DES__C_C_E!$CO46&lt;&gt;0),[3]PDI_DES__C_C_E!$CO46,""),IF($A48="TOTAL",SUM(INDIRECT("BD4:BD"&amp;ROW()-1)),""))</f>
        <v/>
      </c>
      <c r="BE48" s="6" t="str">
        <f ca="1">IF(AND($A48&lt;&gt;"",$A48&lt;&gt;"TOTAL"),IF(AND([3]PDI_DES__C_C_E!$CQ46&lt;&gt;"",[3]PDI_DES__C_C_E!$CQ46&lt;&gt;0),[3]PDI_DES__C_C_E!$CQ46,""),IF($A48="TOTAL",SUM(INDIRECT("BE4:BE"&amp;ROW()-1)),""))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IF([3]PDI_DES__C_C_E!$B47&lt;&gt;"",[3]PDI_DES__C_C_E!$B47,IF(AND([3]PDI_DES__C_C_E!$B47="",[3]PDI_DES__C_C_E!$B48="",[3]PDI_DES__C_C_E!$B46=""),"","TOTAL"))</f>
        <v/>
      </c>
      <c r="B49" s="6" t="str">
        <f ca="1">IF(AND($A49&lt;&gt;"",$A49&lt;&gt;"TOTAL"),IF(AND([3]PDI_DES__C_C_E!$C47&lt;&gt;"",[3]PDI_DES__C_C_E!$C47&lt;&gt;0),[3]PDI_DES__C_C_E!$C47,""),IF($A49="TOTAL",SUM(INDIRECT("B4:B"&amp;ROW()-1)),""))</f>
        <v/>
      </c>
      <c r="C49" s="6" t="str">
        <f ca="1">IF(AND($A49&lt;&gt;"",$A49&lt;&gt;"TOTAL"),IF(AND([3]PDI_DES__C_C_E!$E47&lt;&gt;"",[3]PDI_DES__C_C_E!$E47&lt;&gt;0),[3]PDI_DES__C_C_E!$E47,""),IF($A49="TOTAL",SUM(INDIRECT("C4:C"&amp;ROW()-1)),""))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IF(AND($A49&lt;&gt;"",$A49&lt;&gt;"TOTAL"),IF(AND([3]PDI_DES__C_C_E!$H47&lt;&gt;"",[3]PDI_DES__C_C_E!$H47&lt;&gt;0),[3]PDI_DES__C_C_E!$H47,""),IF($A49="TOTAL",SUM(INDIRECT("E4:E"&amp;ROW()-1)),""))</f>
        <v/>
      </c>
      <c r="F49" s="6" t="str">
        <f ca="1">IF(AND($A49&lt;&gt;"",$A49&lt;&gt;"TOTAL"),IF(AND([3]PDI_DES__C_C_E!$J47&lt;&gt;"",[3]PDI_DES__C_C_E!$J47&lt;&gt;0),[3]PDI_DES__C_C_E!$J47,""),IF($A49="TOTAL",SUM(INDIRECT("F4:F"&amp;ROW()-1)),""))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IF(AND($A49&lt;&gt;"",$A49&lt;&gt;"TOTAL"),IF(AND([3]PDI_DES__C_C_E!$M47&lt;&gt;"",[3]PDI_DES__C_C_E!$M47&lt;&gt;0),[3]PDI_DES__C_C_E!$M47,""),IF($A49="TOTAL",SUM(INDIRECT("H4:H"&amp;ROW()-1)),""))</f>
        <v/>
      </c>
      <c r="I49" s="6" t="str">
        <f ca="1">IF(AND($A49&lt;&gt;"",$A49&lt;&gt;"TOTAL"),IF(AND([3]PDI_DES__C_C_E!$O47&lt;&gt;"",[3]PDI_DES__C_C_E!$O47&lt;&gt;0),[3]PDI_DES__C_C_E!$O47,""),IF($A49="TOTAL",SUM(INDIRECT("I4:I"&amp;ROW()-1)),""))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IF(AND($A49&lt;&gt;"",$A49&lt;&gt;"TOTAL"),IF(AND([3]PDI_DES__C_C_E!$R47&lt;&gt;"",[3]PDI_DES__C_C_E!$R47&lt;&gt;0),[3]PDI_DES__C_C_E!$R47,""),IF($A49="TOTAL",SUM(INDIRECT("K4:K"&amp;ROW()-1)),""))</f>
        <v/>
      </c>
      <c r="L49" s="6" t="str">
        <f ca="1">IF(AND($A49&lt;&gt;"",$A49&lt;&gt;"TOTAL"),IF(AND([3]PDI_DES__C_C_E!$T47&lt;&gt;"",[3]PDI_DES__C_C_E!$T47&lt;&gt;0),[3]PDI_DES__C_C_E!$T47,""),IF($A49="TOTAL",SUM(INDIRECT("L4:L"&amp;ROW()-1)),""))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IF(AND($A49&lt;&gt;"",$A49&lt;&gt;"TOTAL"),IF(AND([3]PDI_DES__C_C_E!$W47&lt;&gt;"",[3]PDI_DES__C_C_E!$W47&lt;&gt;0),[3]PDI_DES__C_C_E!$W47,""),IF($A49="TOTAL",SUM(INDIRECT("N4:N"&amp;ROW()-1)),""))</f>
        <v/>
      </c>
      <c r="O49" s="6" t="str">
        <f ca="1">IF(AND($A49&lt;&gt;"",$A49&lt;&gt;"TOTAL"),IF(AND([3]PDI_DES__C_C_E!$Y47&lt;&gt;"",[3]PDI_DES__C_C_E!$Y47&lt;&gt;0),[3]PDI_DES__C_C_E!$Y47,""),IF($A49="TOTAL",SUM(INDIRECT("O4:O"&amp;ROW()-1)),""))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IF(AND($A49&lt;&gt;"",$A49&lt;&gt;"TOTAL"),IF(AND([3]PDI_DES__C_C_E!$AB47&lt;&gt;"",[3]PDI_DES__C_C_E!$AB47&lt;&gt;0),[3]PDI_DES__C_C_E!$AB47,""),IF($A49="TOTAL",SUM(INDIRECT("Q4:Q"&amp;ROW()-1)),""))</f>
        <v/>
      </c>
      <c r="R49" s="6" t="str">
        <f ca="1">IF(AND($A49&lt;&gt;"",$A49&lt;&gt;"TOTAL"),IF(AND([3]PDI_DES__C_C_E!$AD47&lt;&gt;"",[3]PDI_DES__C_C_E!$AD47&lt;&gt;0),[3]PDI_DES__C_C_E!$AD47,""),IF($A49="TOTAL",SUM(INDIRECT("R4:R"&amp;ROW()-1)),""))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IF(AND($A49&lt;&gt;"",$A49&lt;&gt;"TOTAL"),IF(AND([3]PDI_DES__C_C_E!$AG47&lt;&gt;"",[3]PDI_DES__C_C_E!$AG47&lt;&gt;0),[3]PDI_DES__C_C_E!$AG47,""),IF($A49="TOTAL",SUM(INDIRECT("T4:T"&amp;ROW()-1)),""))</f>
        <v/>
      </c>
      <c r="U49" s="6" t="str">
        <f ca="1">IF(AND($A49&lt;&gt;"",$A49&lt;&gt;"TOTAL"),IF(AND([3]PDI_DES__C_C_E!$AI47&lt;&gt;"",[3]PDI_DES__C_C_E!$AI47&lt;&gt;0),[3]PDI_DES__C_C_E!$AI47,""),IF($A49="TOTAL",SUM(INDIRECT("U4:U"&amp;ROW()-1)),""))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IF(AND($A49&lt;&gt;"",$A49&lt;&gt;"TOTAL"),IF(AND([3]PDI_DES__C_C_E!$AL47&lt;&gt;"",[3]PDI_DES__C_C_E!$AL47&lt;&gt;0),[3]PDI_DES__C_C_E!$AL47,""),IF($A49="TOTAL",SUM(INDIRECT("W4:W"&amp;ROW()-1)),""))</f>
        <v/>
      </c>
      <c r="X49" s="6" t="str">
        <f ca="1">IF(AND($A49&lt;&gt;"",$A49&lt;&gt;"TOTAL"),IF(AND([3]PDI_DES__C_C_E!$AN47&lt;&gt;"",[3]PDI_DES__C_C_E!$AN47&lt;&gt;0),[3]PDI_DES__C_C_E!$AN47,""),IF($A49="TOTAL",SUM(INDIRECT("X4:X"&amp;ROW()-1)),""))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IF(AND($A49&lt;&gt;"",$A49&lt;&gt;"TOTAL"),IF(AND([3]PDI_DES__C_C_E!$AQ47&lt;&gt;"",[3]PDI_DES__C_C_E!$AQ47&lt;&gt;0),[3]PDI_DES__C_C_E!$AQ47,""),IF($A49="TOTAL",SUM(INDIRECT("Z4:Z"&amp;ROW()-1)),""))</f>
        <v/>
      </c>
      <c r="AA49" s="6" t="str">
        <f ca="1">IF(AND($A49&lt;&gt;"",$A49&lt;&gt;"TOTAL"),IF(AND([3]PDI_DES__C_C_E!$AS47&lt;&gt;"",[3]PDI_DES__C_C_E!$AS47&lt;&gt;0),[3]PDI_DES__C_C_E!$AS47,""),IF($A49="TOTAL",SUM(INDIRECT("AA4:AA"&amp;ROW()-1)),""))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IF(AND($A49&lt;&gt;"",$A49&lt;&gt;"TOTAL"),IF(AND([3]PDI_DES__C_C_E!$AV47&lt;&gt;"",[3]PDI_DES__C_C_E!$AV47&lt;&gt;0),[3]PDI_DES__C_C_E!$AV47,""),IF($A49="TOTAL",SUM(INDIRECT("AC4:AC"&amp;ROW()-1)),""))</f>
        <v/>
      </c>
      <c r="AD49" s="6" t="str">
        <f ca="1">IF(AND($A49&lt;&gt;"",$A49&lt;&gt;"TOTAL"),IF(AND([3]PDI_DES__C_C_E!$AX47&lt;&gt;"",[3]PDI_DES__C_C_E!$AX47&lt;&gt;0),[3]PDI_DES__C_C_E!$AX47,""),IF($A49="TOTAL",SUM(INDIRECT("AD4:AD"&amp;ROW()-1)),""))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IF(AND($A49&lt;&gt;"",$A49&lt;&gt;"TOTAL"),IF(AND([3]PDI_DES__C_C_E!$BA47&lt;&gt;"",[3]PDI_DES__C_C_E!$BA47&lt;&gt;0),[3]PDI_DES__C_C_E!$BA47,""),IF($A49="TOTAL",SUM(INDIRECT("AF4:AF"&amp;ROW()-1)),""))</f>
        <v/>
      </c>
      <c r="AG49" s="6" t="str">
        <f ca="1">IF(AND($A49&lt;&gt;"",$A49&lt;&gt;"TOTAL"),IF(AND([3]PDI_DES__C_C_E!$BC47&lt;&gt;"",[3]PDI_DES__C_C_E!$BC47&lt;&gt;0),[3]PDI_DES__C_C_E!$BC47,""),IF($A49="TOTAL",SUM(INDIRECT("AG4:AG"&amp;ROW()-1)),""))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IF(AND($A49&lt;&gt;"",$A49&lt;&gt;"TOTAL"),IF(AND([3]PDI_DES__C_C_E!$BF47&lt;&gt;"",[3]PDI_DES__C_C_E!$BF47&lt;&gt;0),[3]PDI_DES__C_C_E!$BF47,""),IF($A49="TOTAL",SUM(INDIRECT("AI4:AI"&amp;ROW()-1)),""))</f>
        <v/>
      </c>
      <c r="AJ49" s="6" t="str">
        <f ca="1">IF(AND($A49&lt;&gt;"",$A49&lt;&gt;"TOTAL"),IF(AND([3]PDI_DES__C_C_E!$BH47&lt;&gt;"",[3]PDI_DES__C_C_E!$BH47&lt;&gt;0),[3]PDI_DES__C_C_E!$BH47,""),IF($A49="TOTAL",SUM(INDIRECT("AJ4:AJ"&amp;ROW()-1)),""))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IF(AND($A49&lt;&gt;"",$A49&lt;&gt;"TOTAL"),IF(AND([3]PDI_DES__C_C_E!$BK47&lt;&gt;"",[3]PDI_DES__C_C_E!$BK47&lt;&gt;0),[3]PDI_DES__C_C_E!$BK47,""),IF($A49="TOTAL",SUM(INDIRECT("AL4:AL"&amp;ROW()-1)),""))</f>
        <v/>
      </c>
      <c r="AM49" s="6" t="str">
        <f ca="1">IF(AND($A49&lt;&gt;"",$A49&lt;&gt;"TOTAL"),IF(AND([3]PDI_DES__C_C_E!$BM47&lt;&gt;"",[3]PDI_DES__C_C_E!$BM47&lt;&gt;0),[3]PDI_DES__C_C_E!$BM47,""),IF($A49="TOTAL",SUM(INDIRECT("AM4:AM"&amp;ROW()-1)),""))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IF(AND($A49&lt;&gt;"",$A49&lt;&gt;"TOTAL"),IF(AND([3]PDI_DES__C_C_E!$BP47&lt;&gt;"",[3]PDI_DES__C_C_E!$BP47&lt;&gt;0),[3]PDI_DES__C_C_E!$BP47,""),IF($A49="TOTAL",SUM(INDIRECT("AO4:AO"&amp;ROW()-1)),""))</f>
        <v/>
      </c>
      <c r="AP49" s="6" t="str">
        <f ca="1">IF(AND($A49&lt;&gt;"",$A49&lt;&gt;"TOTAL"),IF(AND([3]PDI_DES__C_C_E!$BR47&lt;&gt;"",[3]PDI_DES__C_C_E!$BR47&lt;&gt;0),[3]PDI_DES__C_C_E!$BR47,""),IF($A49="TOTAL",SUM(INDIRECT("AP4:AP"&amp;ROW()-1)),""))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IF(AND($A49&lt;&gt;"",$A49&lt;&gt;"TOTAL"),IF(AND([3]PDI_DES__C_C_E!$BU47&lt;&gt;"",[3]PDI_DES__C_C_E!$BU47&lt;&gt;0),[3]PDI_DES__C_C_E!$BU47,""),IF($A49="TOTAL",SUM(INDIRECT("AR4:AR"&amp;ROW()-1)),""))</f>
        <v/>
      </c>
      <c r="AS49" s="6" t="str">
        <f ca="1">IF(AND($A49&lt;&gt;"",$A49&lt;&gt;"TOTAL"),IF(AND([3]PDI_DES__C_C_E!$BW47&lt;&gt;"",[3]PDI_DES__C_C_E!$BW47&lt;&gt;0),[3]PDI_DES__C_C_E!$BW47,""),IF($A49="TOTAL",SUM(INDIRECT("AS4:AS"&amp;ROW()-1)),""))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IF(AND($A49&lt;&gt;"",$A49&lt;&gt;"TOTAL"),IF(AND([3]PDI_DES__C_C_E!$BZ47&lt;&gt;"",[3]PDI_DES__C_C_E!$BZ47&lt;&gt;0),[3]PDI_DES__C_C_E!$BZ47,""),IF($A49="TOTAL",SUM(INDIRECT("AU4:AU"&amp;ROW()-1)),""))</f>
        <v/>
      </c>
      <c r="AV49" s="6" t="str">
        <f ca="1">IF(AND($A49&lt;&gt;"",$A49&lt;&gt;"TOTAL"),IF(AND([3]PDI_DES__C_C_E!$CB47&lt;&gt;"",[3]PDI_DES__C_C_E!$CB47&lt;&gt;0),[3]PDI_DES__C_C_E!$CB47,""),IF($A49="TOTAL",SUM(INDIRECT("AV4:AV"&amp;ROW()-1)),""))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IF(AND($A49&lt;&gt;"",$A49&lt;&gt;"TOTAL"),IF(AND([3]PDI_DES__C_C_E!$CE47&lt;&gt;"",[3]PDI_DES__C_C_E!$CE47&lt;&gt;0),[3]PDI_DES__C_C_E!$CE47,""),IF($A49="TOTAL",SUM(INDIRECT("AX4:AX"&amp;ROW()-1)),""))</f>
        <v/>
      </c>
      <c r="AY49" s="6" t="str">
        <f ca="1">IF(AND($A49&lt;&gt;"",$A49&lt;&gt;"TOTAL"),IF(AND([3]PDI_DES__C_C_E!$CG47&lt;&gt;"",[3]PDI_DES__C_C_E!$CG47&lt;&gt;0),[3]PDI_DES__C_C_E!$CG47,""),IF($A49="TOTAL",SUM(INDIRECT("AY4:AY"&amp;ROW()-1)),""))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IF(AND($A49&lt;&gt;"",$A49&lt;&gt;"TOTAL"),IF(AND([3]PDI_DES__C_C_E!$CJ47&lt;&gt;"",[3]PDI_DES__C_C_E!$CJ47&lt;&gt;0),[3]PDI_DES__C_C_E!$CJ47,""),IF($A49="TOTAL",SUM(INDIRECT("BA4:BA"&amp;ROW()-1)),""))</f>
        <v/>
      </c>
      <c r="BB49" s="6" t="str">
        <f ca="1">IF(AND($A49&lt;&gt;"",$A49&lt;&gt;"TOTAL"),IF(AND([3]PDI_DES__C_C_E!$CL47&lt;&gt;"",[3]PDI_DES__C_C_E!$CL47&lt;&gt;0),[3]PDI_DES__C_C_E!$CL47,""),IF($A49="TOTAL",SUM(INDIRECT("BB4:BB"&amp;ROW()-1)),""))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IF(AND($A49&lt;&gt;"",$A49&lt;&gt;"TOTAL"),IF(AND([3]PDI_DES__C_C_E!$CO47&lt;&gt;"",[3]PDI_DES__C_C_E!$CO47&lt;&gt;0),[3]PDI_DES__C_C_E!$CO47,""),IF($A49="TOTAL",SUM(INDIRECT("BD4:BD"&amp;ROW()-1)),""))</f>
        <v/>
      </c>
      <c r="BE49" s="6" t="str">
        <f ca="1">IF(AND($A49&lt;&gt;"",$A49&lt;&gt;"TOTAL"),IF(AND([3]PDI_DES__C_C_E!$CQ47&lt;&gt;"",[3]PDI_DES__C_C_E!$CQ47&lt;&gt;0),[3]PDI_DES__C_C_E!$CQ47,""),IF($A49="TOTAL",SUM(INDIRECT("BE4:BE"&amp;ROW()-1)),""))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IF([3]PDI_DES__C_C_E!$B48&lt;&gt;"",[3]PDI_DES__C_C_E!$B48,IF(AND([3]PDI_DES__C_C_E!$B48="",[3]PDI_DES__C_C_E!$B49="",[3]PDI_DES__C_C_E!$B47=""),"","TOTAL"))</f>
        <v/>
      </c>
      <c r="B50" s="6" t="str">
        <f ca="1">IF(AND($A50&lt;&gt;"",$A50&lt;&gt;"TOTAL"),IF(AND([3]PDI_DES__C_C_E!$C48&lt;&gt;"",[3]PDI_DES__C_C_E!$C48&lt;&gt;0),[3]PDI_DES__C_C_E!$C48,""),IF($A50="TOTAL",SUM(INDIRECT("B4:B"&amp;ROW()-1)),""))</f>
        <v/>
      </c>
      <c r="C50" s="6" t="str">
        <f ca="1">IF(AND($A50&lt;&gt;"",$A50&lt;&gt;"TOTAL"),IF(AND([3]PDI_DES__C_C_E!$E48&lt;&gt;"",[3]PDI_DES__C_C_E!$E48&lt;&gt;0),[3]PDI_DES__C_C_E!$E48,""),IF($A50="TOTAL",SUM(INDIRECT("C4:C"&amp;ROW()-1)),""))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IF(AND($A50&lt;&gt;"",$A50&lt;&gt;"TOTAL"),IF(AND([3]PDI_DES__C_C_E!$H48&lt;&gt;"",[3]PDI_DES__C_C_E!$H48&lt;&gt;0),[3]PDI_DES__C_C_E!$H48,""),IF($A50="TOTAL",SUM(INDIRECT("E4:E"&amp;ROW()-1)),""))</f>
        <v/>
      </c>
      <c r="F50" s="6" t="str">
        <f ca="1">IF(AND($A50&lt;&gt;"",$A50&lt;&gt;"TOTAL"),IF(AND([3]PDI_DES__C_C_E!$J48&lt;&gt;"",[3]PDI_DES__C_C_E!$J48&lt;&gt;0),[3]PDI_DES__C_C_E!$J48,""),IF($A50="TOTAL",SUM(INDIRECT("F4:F"&amp;ROW()-1)),""))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IF(AND($A50&lt;&gt;"",$A50&lt;&gt;"TOTAL"),IF(AND([3]PDI_DES__C_C_E!$M48&lt;&gt;"",[3]PDI_DES__C_C_E!$M48&lt;&gt;0),[3]PDI_DES__C_C_E!$M48,""),IF($A50="TOTAL",SUM(INDIRECT("H4:H"&amp;ROW()-1)),""))</f>
        <v/>
      </c>
      <c r="I50" s="6" t="str">
        <f ca="1">IF(AND($A50&lt;&gt;"",$A50&lt;&gt;"TOTAL"),IF(AND([3]PDI_DES__C_C_E!$O48&lt;&gt;"",[3]PDI_DES__C_C_E!$O48&lt;&gt;0),[3]PDI_DES__C_C_E!$O48,""),IF($A50="TOTAL",SUM(INDIRECT("I4:I"&amp;ROW()-1)),""))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IF(AND($A50&lt;&gt;"",$A50&lt;&gt;"TOTAL"),IF(AND([3]PDI_DES__C_C_E!$R48&lt;&gt;"",[3]PDI_DES__C_C_E!$R48&lt;&gt;0),[3]PDI_DES__C_C_E!$R48,""),IF($A50="TOTAL",SUM(INDIRECT("K4:K"&amp;ROW()-1)),""))</f>
        <v/>
      </c>
      <c r="L50" s="6" t="str">
        <f ca="1">IF(AND($A50&lt;&gt;"",$A50&lt;&gt;"TOTAL"),IF(AND([3]PDI_DES__C_C_E!$T48&lt;&gt;"",[3]PDI_DES__C_C_E!$T48&lt;&gt;0),[3]PDI_DES__C_C_E!$T48,""),IF($A50="TOTAL",SUM(INDIRECT("L4:L"&amp;ROW()-1)),""))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IF(AND($A50&lt;&gt;"",$A50&lt;&gt;"TOTAL"),IF(AND([3]PDI_DES__C_C_E!$W48&lt;&gt;"",[3]PDI_DES__C_C_E!$W48&lt;&gt;0),[3]PDI_DES__C_C_E!$W48,""),IF($A50="TOTAL",SUM(INDIRECT("N4:N"&amp;ROW()-1)),""))</f>
        <v/>
      </c>
      <c r="O50" s="6" t="str">
        <f ca="1">IF(AND($A50&lt;&gt;"",$A50&lt;&gt;"TOTAL"),IF(AND([3]PDI_DES__C_C_E!$Y48&lt;&gt;"",[3]PDI_DES__C_C_E!$Y48&lt;&gt;0),[3]PDI_DES__C_C_E!$Y48,""),IF($A50="TOTAL",SUM(INDIRECT("O4:O"&amp;ROW()-1)),""))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IF(AND($A50&lt;&gt;"",$A50&lt;&gt;"TOTAL"),IF(AND([3]PDI_DES__C_C_E!$AB48&lt;&gt;"",[3]PDI_DES__C_C_E!$AB48&lt;&gt;0),[3]PDI_DES__C_C_E!$AB48,""),IF($A50="TOTAL",SUM(INDIRECT("Q4:Q"&amp;ROW()-1)),""))</f>
        <v/>
      </c>
      <c r="R50" s="6" t="str">
        <f ca="1">IF(AND($A50&lt;&gt;"",$A50&lt;&gt;"TOTAL"),IF(AND([3]PDI_DES__C_C_E!$AD48&lt;&gt;"",[3]PDI_DES__C_C_E!$AD48&lt;&gt;0),[3]PDI_DES__C_C_E!$AD48,""),IF($A50="TOTAL",SUM(INDIRECT("R4:R"&amp;ROW()-1)),""))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IF(AND($A50&lt;&gt;"",$A50&lt;&gt;"TOTAL"),IF(AND([3]PDI_DES__C_C_E!$AG48&lt;&gt;"",[3]PDI_DES__C_C_E!$AG48&lt;&gt;0),[3]PDI_DES__C_C_E!$AG48,""),IF($A50="TOTAL",SUM(INDIRECT("T4:T"&amp;ROW()-1)),""))</f>
        <v/>
      </c>
      <c r="U50" s="6" t="str">
        <f ca="1">IF(AND($A50&lt;&gt;"",$A50&lt;&gt;"TOTAL"),IF(AND([3]PDI_DES__C_C_E!$AI48&lt;&gt;"",[3]PDI_DES__C_C_E!$AI48&lt;&gt;0),[3]PDI_DES__C_C_E!$AI48,""),IF($A50="TOTAL",SUM(INDIRECT("U4:U"&amp;ROW()-1)),""))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IF(AND($A50&lt;&gt;"",$A50&lt;&gt;"TOTAL"),IF(AND([3]PDI_DES__C_C_E!$AL48&lt;&gt;"",[3]PDI_DES__C_C_E!$AL48&lt;&gt;0),[3]PDI_DES__C_C_E!$AL48,""),IF($A50="TOTAL",SUM(INDIRECT("W4:W"&amp;ROW()-1)),""))</f>
        <v/>
      </c>
      <c r="X50" s="6" t="str">
        <f ca="1">IF(AND($A50&lt;&gt;"",$A50&lt;&gt;"TOTAL"),IF(AND([3]PDI_DES__C_C_E!$AN48&lt;&gt;"",[3]PDI_DES__C_C_E!$AN48&lt;&gt;0),[3]PDI_DES__C_C_E!$AN48,""),IF($A50="TOTAL",SUM(INDIRECT("X4:X"&amp;ROW()-1)),""))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IF(AND($A50&lt;&gt;"",$A50&lt;&gt;"TOTAL"),IF(AND([3]PDI_DES__C_C_E!$AQ48&lt;&gt;"",[3]PDI_DES__C_C_E!$AQ48&lt;&gt;0),[3]PDI_DES__C_C_E!$AQ48,""),IF($A50="TOTAL",SUM(INDIRECT("Z4:Z"&amp;ROW()-1)),""))</f>
        <v/>
      </c>
      <c r="AA50" s="6" t="str">
        <f ca="1">IF(AND($A50&lt;&gt;"",$A50&lt;&gt;"TOTAL"),IF(AND([3]PDI_DES__C_C_E!$AS48&lt;&gt;"",[3]PDI_DES__C_C_E!$AS48&lt;&gt;0),[3]PDI_DES__C_C_E!$AS48,""),IF($A50="TOTAL",SUM(INDIRECT("AA4:AA"&amp;ROW()-1)),""))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IF(AND($A50&lt;&gt;"",$A50&lt;&gt;"TOTAL"),IF(AND([3]PDI_DES__C_C_E!$AV48&lt;&gt;"",[3]PDI_DES__C_C_E!$AV48&lt;&gt;0),[3]PDI_DES__C_C_E!$AV48,""),IF($A50="TOTAL",SUM(INDIRECT("AC4:AC"&amp;ROW()-1)),""))</f>
        <v/>
      </c>
      <c r="AD50" s="6" t="str">
        <f ca="1">IF(AND($A50&lt;&gt;"",$A50&lt;&gt;"TOTAL"),IF(AND([3]PDI_DES__C_C_E!$AX48&lt;&gt;"",[3]PDI_DES__C_C_E!$AX48&lt;&gt;0),[3]PDI_DES__C_C_E!$AX48,""),IF($A50="TOTAL",SUM(INDIRECT("AD4:AD"&amp;ROW()-1)),""))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IF(AND($A50&lt;&gt;"",$A50&lt;&gt;"TOTAL"),IF(AND([3]PDI_DES__C_C_E!$BA48&lt;&gt;"",[3]PDI_DES__C_C_E!$BA48&lt;&gt;0),[3]PDI_DES__C_C_E!$BA48,""),IF($A50="TOTAL",SUM(INDIRECT("AF4:AF"&amp;ROW()-1)),""))</f>
        <v/>
      </c>
      <c r="AG50" s="6" t="str">
        <f ca="1">IF(AND($A50&lt;&gt;"",$A50&lt;&gt;"TOTAL"),IF(AND([3]PDI_DES__C_C_E!$BC48&lt;&gt;"",[3]PDI_DES__C_C_E!$BC48&lt;&gt;0),[3]PDI_DES__C_C_E!$BC48,""),IF($A50="TOTAL",SUM(INDIRECT("AG4:AG"&amp;ROW()-1)),""))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IF(AND($A50&lt;&gt;"",$A50&lt;&gt;"TOTAL"),IF(AND([3]PDI_DES__C_C_E!$BF48&lt;&gt;"",[3]PDI_DES__C_C_E!$BF48&lt;&gt;0),[3]PDI_DES__C_C_E!$BF48,""),IF($A50="TOTAL",SUM(INDIRECT("AI4:AI"&amp;ROW()-1)),""))</f>
        <v/>
      </c>
      <c r="AJ50" s="6" t="str">
        <f ca="1">IF(AND($A50&lt;&gt;"",$A50&lt;&gt;"TOTAL"),IF(AND([3]PDI_DES__C_C_E!$BH48&lt;&gt;"",[3]PDI_DES__C_C_E!$BH48&lt;&gt;0),[3]PDI_DES__C_C_E!$BH48,""),IF($A50="TOTAL",SUM(INDIRECT("AJ4:AJ"&amp;ROW()-1)),""))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IF(AND($A50&lt;&gt;"",$A50&lt;&gt;"TOTAL"),IF(AND([3]PDI_DES__C_C_E!$BK48&lt;&gt;"",[3]PDI_DES__C_C_E!$BK48&lt;&gt;0),[3]PDI_DES__C_C_E!$BK48,""),IF($A50="TOTAL",SUM(INDIRECT("AL4:AL"&amp;ROW()-1)),""))</f>
        <v/>
      </c>
      <c r="AM50" s="6" t="str">
        <f ca="1">IF(AND($A50&lt;&gt;"",$A50&lt;&gt;"TOTAL"),IF(AND([3]PDI_DES__C_C_E!$BM48&lt;&gt;"",[3]PDI_DES__C_C_E!$BM48&lt;&gt;0),[3]PDI_DES__C_C_E!$BM48,""),IF($A50="TOTAL",SUM(INDIRECT("AM4:AM"&amp;ROW()-1)),""))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IF(AND($A50&lt;&gt;"",$A50&lt;&gt;"TOTAL"),IF(AND([3]PDI_DES__C_C_E!$BP48&lt;&gt;"",[3]PDI_DES__C_C_E!$BP48&lt;&gt;0),[3]PDI_DES__C_C_E!$BP48,""),IF($A50="TOTAL",SUM(INDIRECT("AO4:AO"&amp;ROW()-1)),""))</f>
        <v/>
      </c>
      <c r="AP50" s="6" t="str">
        <f ca="1">IF(AND($A50&lt;&gt;"",$A50&lt;&gt;"TOTAL"),IF(AND([3]PDI_DES__C_C_E!$BR48&lt;&gt;"",[3]PDI_DES__C_C_E!$BR48&lt;&gt;0),[3]PDI_DES__C_C_E!$BR48,""),IF($A50="TOTAL",SUM(INDIRECT("AP4:AP"&amp;ROW()-1)),""))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IF(AND($A50&lt;&gt;"",$A50&lt;&gt;"TOTAL"),IF(AND([3]PDI_DES__C_C_E!$BU48&lt;&gt;"",[3]PDI_DES__C_C_E!$BU48&lt;&gt;0),[3]PDI_DES__C_C_E!$BU48,""),IF($A50="TOTAL",SUM(INDIRECT("AR4:AR"&amp;ROW()-1)),""))</f>
        <v/>
      </c>
      <c r="AS50" s="6" t="str">
        <f ca="1">IF(AND($A50&lt;&gt;"",$A50&lt;&gt;"TOTAL"),IF(AND([3]PDI_DES__C_C_E!$BW48&lt;&gt;"",[3]PDI_DES__C_C_E!$BW48&lt;&gt;0),[3]PDI_DES__C_C_E!$BW48,""),IF($A50="TOTAL",SUM(INDIRECT("AS4:AS"&amp;ROW()-1)),""))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IF(AND($A50&lt;&gt;"",$A50&lt;&gt;"TOTAL"),IF(AND([3]PDI_DES__C_C_E!$BZ48&lt;&gt;"",[3]PDI_DES__C_C_E!$BZ48&lt;&gt;0),[3]PDI_DES__C_C_E!$BZ48,""),IF($A50="TOTAL",SUM(INDIRECT("AU4:AU"&amp;ROW()-1)),""))</f>
        <v/>
      </c>
      <c r="AV50" s="6" t="str">
        <f ca="1">IF(AND($A50&lt;&gt;"",$A50&lt;&gt;"TOTAL"),IF(AND([3]PDI_DES__C_C_E!$CB48&lt;&gt;"",[3]PDI_DES__C_C_E!$CB48&lt;&gt;0),[3]PDI_DES__C_C_E!$CB48,""),IF($A50="TOTAL",SUM(INDIRECT("AV4:AV"&amp;ROW()-1)),""))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IF(AND($A50&lt;&gt;"",$A50&lt;&gt;"TOTAL"),IF(AND([3]PDI_DES__C_C_E!$CE48&lt;&gt;"",[3]PDI_DES__C_C_E!$CE48&lt;&gt;0),[3]PDI_DES__C_C_E!$CE48,""),IF($A50="TOTAL",SUM(INDIRECT("AX4:AX"&amp;ROW()-1)),""))</f>
        <v/>
      </c>
      <c r="AY50" s="6" t="str">
        <f ca="1">IF(AND($A50&lt;&gt;"",$A50&lt;&gt;"TOTAL"),IF(AND([3]PDI_DES__C_C_E!$CG48&lt;&gt;"",[3]PDI_DES__C_C_E!$CG48&lt;&gt;0),[3]PDI_DES__C_C_E!$CG48,""),IF($A50="TOTAL",SUM(INDIRECT("AY4:AY"&amp;ROW()-1)),""))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IF(AND($A50&lt;&gt;"",$A50&lt;&gt;"TOTAL"),IF(AND([3]PDI_DES__C_C_E!$CJ48&lt;&gt;"",[3]PDI_DES__C_C_E!$CJ48&lt;&gt;0),[3]PDI_DES__C_C_E!$CJ48,""),IF($A50="TOTAL",SUM(INDIRECT("BA4:BA"&amp;ROW()-1)),""))</f>
        <v/>
      </c>
      <c r="BB50" s="6" t="str">
        <f ca="1">IF(AND($A50&lt;&gt;"",$A50&lt;&gt;"TOTAL"),IF(AND([3]PDI_DES__C_C_E!$CL48&lt;&gt;"",[3]PDI_DES__C_C_E!$CL48&lt;&gt;0),[3]PDI_DES__C_C_E!$CL48,""),IF($A50="TOTAL",SUM(INDIRECT("BB4:BB"&amp;ROW()-1)),""))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IF(AND($A50&lt;&gt;"",$A50&lt;&gt;"TOTAL"),IF(AND([3]PDI_DES__C_C_E!$CO48&lt;&gt;"",[3]PDI_DES__C_C_E!$CO48&lt;&gt;0),[3]PDI_DES__C_C_E!$CO48,""),IF($A50="TOTAL",SUM(INDIRECT("BD4:BD"&amp;ROW()-1)),""))</f>
        <v/>
      </c>
      <c r="BE50" s="6" t="str">
        <f ca="1">IF(AND($A50&lt;&gt;"",$A50&lt;&gt;"TOTAL"),IF(AND([3]PDI_DES__C_C_E!$CQ48&lt;&gt;"",[3]PDI_DES__C_C_E!$CQ48&lt;&gt;0),[3]PDI_DES__C_C_E!$CQ48,""),IF($A50="TOTAL",SUM(INDIRECT("BE4:BE"&amp;ROW()-1)),""))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IF([3]PDI_DES__C_C_E!$B49&lt;&gt;"",[3]PDI_DES__C_C_E!$B49,IF(AND([3]PDI_DES__C_C_E!$B49="",[3]PDI_DES__C_C_E!$B50="",[3]PDI_DES__C_C_E!$B48=""),"","TOTAL"))</f>
        <v/>
      </c>
      <c r="B51" s="6" t="str">
        <f ca="1">IF(AND($A51&lt;&gt;"",$A51&lt;&gt;"TOTAL"),IF(AND([3]PDI_DES__C_C_E!$C49&lt;&gt;"",[3]PDI_DES__C_C_E!$C49&lt;&gt;0),[3]PDI_DES__C_C_E!$C49,""),IF($A51="TOTAL",SUM(INDIRECT("B4:B"&amp;ROW()-1)),""))</f>
        <v/>
      </c>
      <c r="C51" s="6" t="str">
        <f ca="1">IF(AND($A51&lt;&gt;"",$A51&lt;&gt;"TOTAL"),IF(AND([3]PDI_DES__C_C_E!$E49&lt;&gt;"",[3]PDI_DES__C_C_E!$E49&lt;&gt;0),[3]PDI_DES__C_C_E!$E49,""),IF($A51="TOTAL",SUM(INDIRECT("C4:C"&amp;ROW()-1)),""))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IF(AND($A51&lt;&gt;"",$A51&lt;&gt;"TOTAL"),IF(AND([3]PDI_DES__C_C_E!$H49&lt;&gt;"",[3]PDI_DES__C_C_E!$H49&lt;&gt;0),[3]PDI_DES__C_C_E!$H49,""),IF($A51="TOTAL",SUM(INDIRECT("E4:E"&amp;ROW()-1)),""))</f>
        <v/>
      </c>
      <c r="F51" s="6" t="str">
        <f ca="1">IF(AND($A51&lt;&gt;"",$A51&lt;&gt;"TOTAL"),IF(AND([3]PDI_DES__C_C_E!$J49&lt;&gt;"",[3]PDI_DES__C_C_E!$J49&lt;&gt;0),[3]PDI_DES__C_C_E!$J49,""),IF($A51="TOTAL",SUM(INDIRECT("F4:F"&amp;ROW()-1)),""))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IF(AND($A51&lt;&gt;"",$A51&lt;&gt;"TOTAL"),IF(AND([3]PDI_DES__C_C_E!$M49&lt;&gt;"",[3]PDI_DES__C_C_E!$M49&lt;&gt;0),[3]PDI_DES__C_C_E!$M49,""),IF($A51="TOTAL",SUM(INDIRECT("H4:H"&amp;ROW()-1)),""))</f>
        <v/>
      </c>
      <c r="I51" s="6" t="str">
        <f ca="1">IF(AND($A51&lt;&gt;"",$A51&lt;&gt;"TOTAL"),IF(AND([3]PDI_DES__C_C_E!$O49&lt;&gt;"",[3]PDI_DES__C_C_E!$O49&lt;&gt;0),[3]PDI_DES__C_C_E!$O49,""),IF($A51="TOTAL",SUM(INDIRECT("I4:I"&amp;ROW()-1)),""))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IF(AND($A51&lt;&gt;"",$A51&lt;&gt;"TOTAL"),IF(AND([3]PDI_DES__C_C_E!$R49&lt;&gt;"",[3]PDI_DES__C_C_E!$R49&lt;&gt;0),[3]PDI_DES__C_C_E!$R49,""),IF($A51="TOTAL",SUM(INDIRECT("K4:K"&amp;ROW()-1)),""))</f>
        <v/>
      </c>
      <c r="L51" s="6" t="str">
        <f ca="1">IF(AND($A51&lt;&gt;"",$A51&lt;&gt;"TOTAL"),IF(AND([3]PDI_DES__C_C_E!$T49&lt;&gt;"",[3]PDI_DES__C_C_E!$T49&lt;&gt;0),[3]PDI_DES__C_C_E!$T49,""),IF($A51="TOTAL",SUM(INDIRECT("L4:L"&amp;ROW()-1)),""))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IF(AND($A51&lt;&gt;"",$A51&lt;&gt;"TOTAL"),IF(AND([3]PDI_DES__C_C_E!$W49&lt;&gt;"",[3]PDI_DES__C_C_E!$W49&lt;&gt;0),[3]PDI_DES__C_C_E!$W49,""),IF($A51="TOTAL",SUM(INDIRECT("N4:N"&amp;ROW()-1)),""))</f>
        <v/>
      </c>
      <c r="O51" s="6" t="str">
        <f ca="1">IF(AND($A51&lt;&gt;"",$A51&lt;&gt;"TOTAL"),IF(AND([3]PDI_DES__C_C_E!$Y49&lt;&gt;"",[3]PDI_DES__C_C_E!$Y49&lt;&gt;0),[3]PDI_DES__C_C_E!$Y49,""),IF($A51="TOTAL",SUM(INDIRECT("O4:O"&amp;ROW()-1)),""))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IF(AND($A51&lt;&gt;"",$A51&lt;&gt;"TOTAL"),IF(AND([3]PDI_DES__C_C_E!$AB49&lt;&gt;"",[3]PDI_DES__C_C_E!$AB49&lt;&gt;0),[3]PDI_DES__C_C_E!$AB49,""),IF($A51="TOTAL",SUM(INDIRECT("Q4:Q"&amp;ROW()-1)),""))</f>
        <v/>
      </c>
      <c r="R51" s="6" t="str">
        <f ca="1">IF(AND($A51&lt;&gt;"",$A51&lt;&gt;"TOTAL"),IF(AND([3]PDI_DES__C_C_E!$AD49&lt;&gt;"",[3]PDI_DES__C_C_E!$AD49&lt;&gt;0),[3]PDI_DES__C_C_E!$AD49,""),IF($A51="TOTAL",SUM(INDIRECT("R4:R"&amp;ROW()-1)),""))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IF(AND($A51&lt;&gt;"",$A51&lt;&gt;"TOTAL"),IF(AND([3]PDI_DES__C_C_E!$AG49&lt;&gt;"",[3]PDI_DES__C_C_E!$AG49&lt;&gt;0),[3]PDI_DES__C_C_E!$AG49,""),IF($A51="TOTAL",SUM(INDIRECT("T4:T"&amp;ROW()-1)),""))</f>
        <v/>
      </c>
      <c r="U51" s="6" t="str">
        <f ca="1">IF(AND($A51&lt;&gt;"",$A51&lt;&gt;"TOTAL"),IF(AND([3]PDI_DES__C_C_E!$AI49&lt;&gt;"",[3]PDI_DES__C_C_E!$AI49&lt;&gt;0),[3]PDI_DES__C_C_E!$AI49,""),IF($A51="TOTAL",SUM(INDIRECT("U4:U"&amp;ROW()-1)),""))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IF(AND($A51&lt;&gt;"",$A51&lt;&gt;"TOTAL"),IF(AND([3]PDI_DES__C_C_E!$AL49&lt;&gt;"",[3]PDI_DES__C_C_E!$AL49&lt;&gt;0),[3]PDI_DES__C_C_E!$AL49,""),IF($A51="TOTAL",SUM(INDIRECT("W4:W"&amp;ROW()-1)),""))</f>
        <v/>
      </c>
      <c r="X51" s="6" t="str">
        <f ca="1">IF(AND($A51&lt;&gt;"",$A51&lt;&gt;"TOTAL"),IF(AND([3]PDI_DES__C_C_E!$AN49&lt;&gt;"",[3]PDI_DES__C_C_E!$AN49&lt;&gt;0),[3]PDI_DES__C_C_E!$AN49,""),IF($A51="TOTAL",SUM(INDIRECT("X4:X"&amp;ROW()-1)),""))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IF(AND($A51&lt;&gt;"",$A51&lt;&gt;"TOTAL"),IF(AND([3]PDI_DES__C_C_E!$AQ49&lt;&gt;"",[3]PDI_DES__C_C_E!$AQ49&lt;&gt;0),[3]PDI_DES__C_C_E!$AQ49,""),IF($A51="TOTAL",SUM(INDIRECT("Z4:Z"&amp;ROW()-1)),""))</f>
        <v/>
      </c>
      <c r="AA51" s="6" t="str">
        <f ca="1">IF(AND($A51&lt;&gt;"",$A51&lt;&gt;"TOTAL"),IF(AND([3]PDI_DES__C_C_E!$AS49&lt;&gt;"",[3]PDI_DES__C_C_E!$AS49&lt;&gt;0),[3]PDI_DES__C_C_E!$AS49,""),IF($A51="TOTAL",SUM(INDIRECT("AA4:AA"&amp;ROW()-1)),""))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IF(AND($A51&lt;&gt;"",$A51&lt;&gt;"TOTAL"),IF(AND([3]PDI_DES__C_C_E!$AV49&lt;&gt;"",[3]PDI_DES__C_C_E!$AV49&lt;&gt;0),[3]PDI_DES__C_C_E!$AV49,""),IF($A51="TOTAL",SUM(INDIRECT("AC4:AC"&amp;ROW()-1)),""))</f>
        <v/>
      </c>
      <c r="AD51" s="6" t="str">
        <f ca="1">IF(AND($A51&lt;&gt;"",$A51&lt;&gt;"TOTAL"),IF(AND([3]PDI_DES__C_C_E!$AX49&lt;&gt;"",[3]PDI_DES__C_C_E!$AX49&lt;&gt;0),[3]PDI_DES__C_C_E!$AX49,""),IF($A51="TOTAL",SUM(INDIRECT("AD4:AD"&amp;ROW()-1)),""))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IF(AND($A51&lt;&gt;"",$A51&lt;&gt;"TOTAL"),IF(AND([3]PDI_DES__C_C_E!$BA49&lt;&gt;"",[3]PDI_DES__C_C_E!$BA49&lt;&gt;0),[3]PDI_DES__C_C_E!$BA49,""),IF($A51="TOTAL",SUM(INDIRECT("AF4:AF"&amp;ROW()-1)),""))</f>
        <v/>
      </c>
      <c r="AG51" s="6" t="str">
        <f ca="1">IF(AND($A51&lt;&gt;"",$A51&lt;&gt;"TOTAL"),IF(AND([3]PDI_DES__C_C_E!$BC49&lt;&gt;"",[3]PDI_DES__C_C_E!$BC49&lt;&gt;0),[3]PDI_DES__C_C_E!$BC49,""),IF($A51="TOTAL",SUM(INDIRECT("AG4:AG"&amp;ROW()-1)),""))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IF(AND($A51&lt;&gt;"",$A51&lt;&gt;"TOTAL"),IF(AND([3]PDI_DES__C_C_E!$BF49&lt;&gt;"",[3]PDI_DES__C_C_E!$BF49&lt;&gt;0),[3]PDI_DES__C_C_E!$BF49,""),IF($A51="TOTAL",SUM(INDIRECT("AI4:AI"&amp;ROW()-1)),""))</f>
        <v/>
      </c>
      <c r="AJ51" s="6" t="str">
        <f ca="1">IF(AND($A51&lt;&gt;"",$A51&lt;&gt;"TOTAL"),IF(AND([3]PDI_DES__C_C_E!$BH49&lt;&gt;"",[3]PDI_DES__C_C_E!$BH49&lt;&gt;0),[3]PDI_DES__C_C_E!$BH49,""),IF($A51="TOTAL",SUM(INDIRECT("AJ4:AJ"&amp;ROW()-1)),""))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IF(AND($A51&lt;&gt;"",$A51&lt;&gt;"TOTAL"),IF(AND([3]PDI_DES__C_C_E!$BK49&lt;&gt;"",[3]PDI_DES__C_C_E!$BK49&lt;&gt;0),[3]PDI_DES__C_C_E!$BK49,""),IF($A51="TOTAL",SUM(INDIRECT("AL4:AL"&amp;ROW()-1)),""))</f>
        <v/>
      </c>
      <c r="AM51" s="6" t="str">
        <f ca="1">IF(AND($A51&lt;&gt;"",$A51&lt;&gt;"TOTAL"),IF(AND([3]PDI_DES__C_C_E!$BM49&lt;&gt;"",[3]PDI_DES__C_C_E!$BM49&lt;&gt;0),[3]PDI_DES__C_C_E!$BM49,""),IF($A51="TOTAL",SUM(INDIRECT("AM4:AM"&amp;ROW()-1)),""))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IF(AND($A51&lt;&gt;"",$A51&lt;&gt;"TOTAL"),IF(AND([3]PDI_DES__C_C_E!$BP49&lt;&gt;"",[3]PDI_DES__C_C_E!$BP49&lt;&gt;0),[3]PDI_DES__C_C_E!$BP49,""),IF($A51="TOTAL",SUM(INDIRECT("AO4:AO"&amp;ROW()-1)),""))</f>
        <v/>
      </c>
      <c r="AP51" s="6" t="str">
        <f ca="1">IF(AND($A51&lt;&gt;"",$A51&lt;&gt;"TOTAL"),IF(AND([3]PDI_DES__C_C_E!$BR49&lt;&gt;"",[3]PDI_DES__C_C_E!$BR49&lt;&gt;0),[3]PDI_DES__C_C_E!$BR49,""),IF($A51="TOTAL",SUM(INDIRECT("AP4:AP"&amp;ROW()-1)),""))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IF(AND($A51&lt;&gt;"",$A51&lt;&gt;"TOTAL"),IF(AND([3]PDI_DES__C_C_E!$BU49&lt;&gt;"",[3]PDI_DES__C_C_E!$BU49&lt;&gt;0),[3]PDI_DES__C_C_E!$BU49,""),IF($A51="TOTAL",SUM(INDIRECT("AR4:AR"&amp;ROW()-1)),""))</f>
        <v/>
      </c>
      <c r="AS51" s="6" t="str">
        <f ca="1">IF(AND($A51&lt;&gt;"",$A51&lt;&gt;"TOTAL"),IF(AND([3]PDI_DES__C_C_E!$BW49&lt;&gt;"",[3]PDI_DES__C_C_E!$BW49&lt;&gt;0),[3]PDI_DES__C_C_E!$BW49,""),IF($A51="TOTAL",SUM(INDIRECT("AS4:AS"&amp;ROW()-1)),""))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IF(AND($A51&lt;&gt;"",$A51&lt;&gt;"TOTAL"),IF(AND([3]PDI_DES__C_C_E!$BZ49&lt;&gt;"",[3]PDI_DES__C_C_E!$BZ49&lt;&gt;0),[3]PDI_DES__C_C_E!$BZ49,""),IF($A51="TOTAL",SUM(INDIRECT("AU4:AU"&amp;ROW()-1)),""))</f>
        <v/>
      </c>
      <c r="AV51" s="6" t="str">
        <f ca="1">IF(AND($A51&lt;&gt;"",$A51&lt;&gt;"TOTAL"),IF(AND([3]PDI_DES__C_C_E!$CB49&lt;&gt;"",[3]PDI_DES__C_C_E!$CB49&lt;&gt;0),[3]PDI_DES__C_C_E!$CB49,""),IF($A51="TOTAL",SUM(INDIRECT("AV4:AV"&amp;ROW()-1)),""))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IF(AND($A51&lt;&gt;"",$A51&lt;&gt;"TOTAL"),IF(AND([3]PDI_DES__C_C_E!$CE49&lt;&gt;"",[3]PDI_DES__C_C_E!$CE49&lt;&gt;0),[3]PDI_DES__C_C_E!$CE49,""),IF($A51="TOTAL",SUM(INDIRECT("AX4:AX"&amp;ROW()-1)),""))</f>
        <v/>
      </c>
      <c r="AY51" s="6" t="str">
        <f ca="1">IF(AND($A51&lt;&gt;"",$A51&lt;&gt;"TOTAL"),IF(AND([3]PDI_DES__C_C_E!$CG49&lt;&gt;"",[3]PDI_DES__C_C_E!$CG49&lt;&gt;0),[3]PDI_DES__C_C_E!$CG49,""),IF($A51="TOTAL",SUM(INDIRECT("AY4:AY"&amp;ROW()-1)),""))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IF(AND($A51&lt;&gt;"",$A51&lt;&gt;"TOTAL"),IF(AND([3]PDI_DES__C_C_E!$CJ49&lt;&gt;"",[3]PDI_DES__C_C_E!$CJ49&lt;&gt;0),[3]PDI_DES__C_C_E!$CJ49,""),IF($A51="TOTAL",SUM(INDIRECT("BA4:BA"&amp;ROW()-1)),""))</f>
        <v/>
      </c>
      <c r="BB51" s="6" t="str">
        <f ca="1">IF(AND($A51&lt;&gt;"",$A51&lt;&gt;"TOTAL"),IF(AND([3]PDI_DES__C_C_E!$CL49&lt;&gt;"",[3]PDI_DES__C_C_E!$CL49&lt;&gt;0),[3]PDI_DES__C_C_E!$CL49,""),IF($A51="TOTAL",SUM(INDIRECT("BB4:BB"&amp;ROW()-1)),""))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IF(AND($A51&lt;&gt;"",$A51&lt;&gt;"TOTAL"),IF(AND([3]PDI_DES__C_C_E!$CO49&lt;&gt;"",[3]PDI_DES__C_C_E!$CO49&lt;&gt;0),[3]PDI_DES__C_C_E!$CO49,""),IF($A51="TOTAL",SUM(INDIRECT("BD4:BD"&amp;ROW()-1)),""))</f>
        <v/>
      </c>
      <c r="BE51" s="6" t="str">
        <f ca="1">IF(AND($A51&lt;&gt;"",$A51&lt;&gt;"TOTAL"),IF(AND([3]PDI_DES__C_C_E!$CQ49&lt;&gt;"",[3]PDI_DES__C_C_E!$CQ49&lt;&gt;0),[3]PDI_DES__C_C_E!$CQ49,""),IF($A51="TOTAL",SUM(INDIRECT("BE4:BE"&amp;ROW()-1)),""))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IF([3]PDI_DES__C_C_E!$B50&lt;&gt;"",[3]PDI_DES__C_C_E!$B50,IF(AND([3]PDI_DES__C_C_E!$B50="",[3]PDI_DES__C_C_E!$B51="",[3]PDI_DES__C_C_E!$B49=""),"","TOTAL"))</f>
        <v/>
      </c>
      <c r="B52" s="6" t="str">
        <f ca="1">IF(AND($A52&lt;&gt;"",$A52&lt;&gt;"TOTAL"),IF(AND([3]PDI_DES__C_C_E!$C50&lt;&gt;"",[3]PDI_DES__C_C_E!$C50&lt;&gt;0),[3]PDI_DES__C_C_E!$C50,""),IF($A52="TOTAL",SUM(INDIRECT("B4:B"&amp;ROW()-1)),""))</f>
        <v/>
      </c>
      <c r="C52" s="6" t="str">
        <f ca="1">IF(AND($A52&lt;&gt;"",$A52&lt;&gt;"TOTAL"),IF(AND([3]PDI_DES__C_C_E!$E50&lt;&gt;"",[3]PDI_DES__C_C_E!$E50&lt;&gt;0),[3]PDI_DES__C_C_E!$E50,""),IF($A52="TOTAL",SUM(INDIRECT("C4:C"&amp;ROW()-1)),""))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IF(AND($A52&lt;&gt;"",$A52&lt;&gt;"TOTAL"),IF(AND([3]PDI_DES__C_C_E!$H50&lt;&gt;"",[3]PDI_DES__C_C_E!$H50&lt;&gt;0),[3]PDI_DES__C_C_E!$H50,""),IF($A52="TOTAL",SUM(INDIRECT("E4:E"&amp;ROW()-1)),""))</f>
        <v/>
      </c>
      <c r="F52" s="6" t="str">
        <f ca="1">IF(AND($A52&lt;&gt;"",$A52&lt;&gt;"TOTAL"),IF(AND([3]PDI_DES__C_C_E!$J50&lt;&gt;"",[3]PDI_DES__C_C_E!$J50&lt;&gt;0),[3]PDI_DES__C_C_E!$J50,""),IF($A52="TOTAL",SUM(INDIRECT("F4:F"&amp;ROW()-1)),""))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IF(AND($A52&lt;&gt;"",$A52&lt;&gt;"TOTAL"),IF(AND([3]PDI_DES__C_C_E!$M50&lt;&gt;"",[3]PDI_DES__C_C_E!$M50&lt;&gt;0),[3]PDI_DES__C_C_E!$M50,""),IF($A52="TOTAL",SUM(INDIRECT("H4:H"&amp;ROW()-1)),""))</f>
        <v/>
      </c>
      <c r="I52" s="6" t="str">
        <f ca="1">IF(AND($A52&lt;&gt;"",$A52&lt;&gt;"TOTAL"),IF(AND([3]PDI_DES__C_C_E!$O50&lt;&gt;"",[3]PDI_DES__C_C_E!$O50&lt;&gt;0),[3]PDI_DES__C_C_E!$O50,""),IF($A52="TOTAL",SUM(INDIRECT("I4:I"&amp;ROW()-1)),""))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IF(AND($A52&lt;&gt;"",$A52&lt;&gt;"TOTAL"),IF(AND([3]PDI_DES__C_C_E!$R50&lt;&gt;"",[3]PDI_DES__C_C_E!$R50&lt;&gt;0),[3]PDI_DES__C_C_E!$R50,""),IF($A52="TOTAL",SUM(INDIRECT("K4:K"&amp;ROW()-1)),""))</f>
        <v/>
      </c>
      <c r="L52" s="6" t="str">
        <f ca="1">IF(AND($A52&lt;&gt;"",$A52&lt;&gt;"TOTAL"),IF(AND([3]PDI_DES__C_C_E!$T50&lt;&gt;"",[3]PDI_DES__C_C_E!$T50&lt;&gt;0),[3]PDI_DES__C_C_E!$T50,""),IF($A52="TOTAL",SUM(INDIRECT("L4:L"&amp;ROW()-1)),""))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IF(AND($A52&lt;&gt;"",$A52&lt;&gt;"TOTAL"),IF(AND([3]PDI_DES__C_C_E!$W50&lt;&gt;"",[3]PDI_DES__C_C_E!$W50&lt;&gt;0),[3]PDI_DES__C_C_E!$W50,""),IF($A52="TOTAL",SUM(INDIRECT("N4:N"&amp;ROW()-1)),""))</f>
        <v/>
      </c>
      <c r="O52" s="6" t="str">
        <f ca="1">IF(AND($A52&lt;&gt;"",$A52&lt;&gt;"TOTAL"),IF(AND([3]PDI_DES__C_C_E!$Y50&lt;&gt;"",[3]PDI_DES__C_C_E!$Y50&lt;&gt;0),[3]PDI_DES__C_C_E!$Y50,""),IF($A52="TOTAL",SUM(INDIRECT("O4:O"&amp;ROW()-1)),""))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IF(AND($A52&lt;&gt;"",$A52&lt;&gt;"TOTAL"),IF(AND([3]PDI_DES__C_C_E!$AB50&lt;&gt;"",[3]PDI_DES__C_C_E!$AB50&lt;&gt;0),[3]PDI_DES__C_C_E!$AB50,""),IF($A52="TOTAL",SUM(INDIRECT("Q4:Q"&amp;ROW()-1)),""))</f>
        <v/>
      </c>
      <c r="R52" s="6" t="str">
        <f ca="1">IF(AND($A52&lt;&gt;"",$A52&lt;&gt;"TOTAL"),IF(AND([3]PDI_DES__C_C_E!$AD50&lt;&gt;"",[3]PDI_DES__C_C_E!$AD50&lt;&gt;0),[3]PDI_DES__C_C_E!$AD50,""),IF($A52="TOTAL",SUM(INDIRECT("R4:R"&amp;ROW()-1)),""))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IF(AND($A52&lt;&gt;"",$A52&lt;&gt;"TOTAL"),IF(AND([3]PDI_DES__C_C_E!$AG50&lt;&gt;"",[3]PDI_DES__C_C_E!$AG50&lt;&gt;0),[3]PDI_DES__C_C_E!$AG50,""),IF($A52="TOTAL",SUM(INDIRECT("T4:T"&amp;ROW()-1)),""))</f>
        <v/>
      </c>
      <c r="U52" s="6" t="str">
        <f ca="1">IF(AND($A52&lt;&gt;"",$A52&lt;&gt;"TOTAL"),IF(AND([3]PDI_DES__C_C_E!$AI50&lt;&gt;"",[3]PDI_DES__C_C_E!$AI50&lt;&gt;0),[3]PDI_DES__C_C_E!$AI50,""),IF($A52="TOTAL",SUM(INDIRECT("U4:U"&amp;ROW()-1)),""))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IF(AND($A52&lt;&gt;"",$A52&lt;&gt;"TOTAL"),IF(AND([3]PDI_DES__C_C_E!$AL50&lt;&gt;"",[3]PDI_DES__C_C_E!$AL50&lt;&gt;0),[3]PDI_DES__C_C_E!$AL50,""),IF($A52="TOTAL",SUM(INDIRECT("W4:W"&amp;ROW()-1)),""))</f>
        <v/>
      </c>
      <c r="X52" s="6" t="str">
        <f ca="1">IF(AND($A52&lt;&gt;"",$A52&lt;&gt;"TOTAL"),IF(AND([3]PDI_DES__C_C_E!$AN50&lt;&gt;"",[3]PDI_DES__C_C_E!$AN50&lt;&gt;0),[3]PDI_DES__C_C_E!$AN50,""),IF($A52="TOTAL",SUM(INDIRECT("X4:X"&amp;ROW()-1)),""))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IF(AND($A52&lt;&gt;"",$A52&lt;&gt;"TOTAL"),IF(AND([3]PDI_DES__C_C_E!$AQ50&lt;&gt;"",[3]PDI_DES__C_C_E!$AQ50&lt;&gt;0),[3]PDI_DES__C_C_E!$AQ50,""),IF($A52="TOTAL",SUM(INDIRECT("Z4:Z"&amp;ROW()-1)),""))</f>
        <v/>
      </c>
      <c r="AA52" s="6" t="str">
        <f ca="1">IF(AND($A52&lt;&gt;"",$A52&lt;&gt;"TOTAL"),IF(AND([3]PDI_DES__C_C_E!$AS50&lt;&gt;"",[3]PDI_DES__C_C_E!$AS50&lt;&gt;0),[3]PDI_DES__C_C_E!$AS50,""),IF($A52="TOTAL",SUM(INDIRECT("AA4:AA"&amp;ROW()-1)),""))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IF(AND($A52&lt;&gt;"",$A52&lt;&gt;"TOTAL"),IF(AND([3]PDI_DES__C_C_E!$AV50&lt;&gt;"",[3]PDI_DES__C_C_E!$AV50&lt;&gt;0),[3]PDI_DES__C_C_E!$AV50,""),IF($A52="TOTAL",SUM(INDIRECT("AC4:AC"&amp;ROW()-1)),""))</f>
        <v/>
      </c>
      <c r="AD52" s="6" t="str">
        <f ca="1">IF(AND($A52&lt;&gt;"",$A52&lt;&gt;"TOTAL"),IF(AND([3]PDI_DES__C_C_E!$AX50&lt;&gt;"",[3]PDI_DES__C_C_E!$AX50&lt;&gt;0),[3]PDI_DES__C_C_E!$AX50,""),IF($A52="TOTAL",SUM(INDIRECT("AD4:AD"&amp;ROW()-1)),""))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IF(AND($A52&lt;&gt;"",$A52&lt;&gt;"TOTAL"),IF(AND([3]PDI_DES__C_C_E!$BA50&lt;&gt;"",[3]PDI_DES__C_C_E!$BA50&lt;&gt;0),[3]PDI_DES__C_C_E!$BA50,""),IF($A52="TOTAL",SUM(INDIRECT("AF4:AF"&amp;ROW()-1)),""))</f>
        <v/>
      </c>
      <c r="AG52" s="6" t="str">
        <f ca="1">IF(AND($A52&lt;&gt;"",$A52&lt;&gt;"TOTAL"),IF(AND([3]PDI_DES__C_C_E!$BC50&lt;&gt;"",[3]PDI_DES__C_C_E!$BC50&lt;&gt;0),[3]PDI_DES__C_C_E!$BC50,""),IF($A52="TOTAL",SUM(INDIRECT("AG4:AG"&amp;ROW()-1)),""))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IF(AND($A52&lt;&gt;"",$A52&lt;&gt;"TOTAL"),IF(AND([3]PDI_DES__C_C_E!$BF50&lt;&gt;"",[3]PDI_DES__C_C_E!$BF50&lt;&gt;0),[3]PDI_DES__C_C_E!$BF50,""),IF($A52="TOTAL",SUM(INDIRECT("AI4:AI"&amp;ROW()-1)),""))</f>
        <v/>
      </c>
      <c r="AJ52" s="6" t="str">
        <f ca="1">IF(AND($A52&lt;&gt;"",$A52&lt;&gt;"TOTAL"),IF(AND([3]PDI_DES__C_C_E!$BH50&lt;&gt;"",[3]PDI_DES__C_C_E!$BH50&lt;&gt;0),[3]PDI_DES__C_C_E!$BH50,""),IF($A52="TOTAL",SUM(INDIRECT("AJ4:AJ"&amp;ROW()-1)),""))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IF(AND($A52&lt;&gt;"",$A52&lt;&gt;"TOTAL"),IF(AND([3]PDI_DES__C_C_E!$BK50&lt;&gt;"",[3]PDI_DES__C_C_E!$BK50&lt;&gt;0),[3]PDI_DES__C_C_E!$BK50,""),IF($A52="TOTAL",SUM(INDIRECT("AL4:AL"&amp;ROW()-1)),""))</f>
        <v/>
      </c>
      <c r="AM52" s="6" t="str">
        <f ca="1">IF(AND($A52&lt;&gt;"",$A52&lt;&gt;"TOTAL"),IF(AND([3]PDI_DES__C_C_E!$BM50&lt;&gt;"",[3]PDI_DES__C_C_E!$BM50&lt;&gt;0),[3]PDI_DES__C_C_E!$BM50,""),IF($A52="TOTAL",SUM(INDIRECT("AM4:AM"&amp;ROW()-1)),""))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IF(AND($A52&lt;&gt;"",$A52&lt;&gt;"TOTAL"),IF(AND([3]PDI_DES__C_C_E!$BP50&lt;&gt;"",[3]PDI_DES__C_C_E!$BP50&lt;&gt;0),[3]PDI_DES__C_C_E!$BP50,""),IF($A52="TOTAL",SUM(INDIRECT("AO4:AO"&amp;ROW()-1)),""))</f>
        <v/>
      </c>
      <c r="AP52" s="6" t="str">
        <f ca="1">IF(AND($A52&lt;&gt;"",$A52&lt;&gt;"TOTAL"),IF(AND([3]PDI_DES__C_C_E!$BR50&lt;&gt;"",[3]PDI_DES__C_C_E!$BR50&lt;&gt;0),[3]PDI_DES__C_C_E!$BR50,""),IF($A52="TOTAL",SUM(INDIRECT("AP4:AP"&amp;ROW()-1)),""))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IF(AND($A52&lt;&gt;"",$A52&lt;&gt;"TOTAL"),IF(AND([3]PDI_DES__C_C_E!$BU50&lt;&gt;"",[3]PDI_DES__C_C_E!$BU50&lt;&gt;0),[3]PDI_DES__C_C_E!$BU50,""),IF($A52="TOTAL",SUM(INDIRECT("AR4:AR"&amp;ROW()-1)),""))</f>
        <v/>
      </c>
      <c r="AS52" s="6" t="str">
        <f ca="1">IF(AND($A52&lt;&gt;"",$A52&lt;&gt;"TOTAL"),IF(AND([3]PDI_DES__C_C_E!$BW50&lt;&gt;"",[3]PDI_DES__C_C_E!$BW50&lt;&gt;0),[3]PDI_DES__C_C_E!$BW50,""),IF($A52="TOTAL",SUM(INDIRECT("AS4:AS"&amp;ROW()-1)),""))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IF(AND($A52&lt;&gt;"",$A52&lt;&gt;"TOTAL"),IF(AND([3]PDI_DES__C_C_E!$BZ50&lt;&gt;"",[3]PDI_DES__C_C_E!$BZ50&lt;&gt;0),[3]PDI_DES__C_C_E!$BZ50,""),IF($A52="TOTAL",SUM(INDIRECT("AU4:AU"&amp;ROW()-1)),""))</f>
        <v/>
      </c>
      <c r="AV52" s="6" t="str">
        <f ca="1">IF(AND($A52&lt;&gt;"",$A52&lt;&gt;"TOTAL"),IF(AND([3]PDI_DES__C_C_E!$CB50&lt;&gt;"",[3]PDI_DES__C_C_E!$CB50&lt;&gt;0),[3]PDI_DES__C_C_E!$CB50,""),IF($A52="TOTAL",SUM(INDIRECT("AV4:AV"&amp;ROW()-1)),""))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IF(AND($A52&lt;&gt;"",$A52&lt;&gt;"TOTAL"),IF(AND([3]PDI_DES__C_C_E!$CE50&lt;&gt;"",[3]PDI_DES__C_C_E!$CE50&lt;&gt;0),[3]PDI_DES__C_C_E!$CE50,""),IF($A52="TOTAL",SUM(INDIRECT("AX4:AX"&amp;ROW()-1)),""))</f>
        <v/>
      </c>
      <c r="AY52" s="6" t="str">
        <f ca="1">IF(AND($A52&lt;&gt;"",$A52&lt;&gt;"TOTAL"),IF(AND([3]PDI_DES__C_C_E!$CG50&lt;&gt;"",[3]PDI_DES__C_C_E!$CG50&lt;&gt;0),[3]PDI_DES__C_C_E!$CG50,""),IF($A52="TOTAL",SUM(INDIRECT("AY4:AY"&amp;ROW()-1)),""))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IF(AND($A52&lt;&gt;"",$A52&lt;&gt;"TOTAL"),IF(AND([3]PDI_DES__C_C_E!$CJ50&lt;&gt;"",[3]PDI_DES__C_C_E!$CJ50&lt;&gt;0),[3]PDI_DES__C_C_E!$CJ50,""),IF($A52="TOTAL",SUM(INDIRECT("BA4:BA"&amp;ROW()-1)),""))</f>
        <v/>
      </c>
      <c r="BB52" s="6" t="str">
        <f ca="1">IF(AND($A52&lt;&gt;"",$A52&lt;&gt;"TOTAL"),IF(AND([3]PDI_DES__C_C_E!$CL50&lt;&gt;"",[3]PDI_DES__C_C_E!$CL50&lt;&gt;0),[3]PDI_DES__C_C_E!$CL50,""),IF($A52="TOTAL",SUM(INDIRECT("BB4:BB"&amp;ROW()-1)),""))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IF(AND($A52&lt;&gt;"",$A52&lt;&gt;"TOTAL"),IF(AND([3]PDI_DES__C_C_E!$CO50&lt;&gt;"",[3]PDI_DES__C_C_E!$CO50&lt;&gt;0),[3]PDI_DES__C_C_E!$CO50,""),IF($A52="TOTAL",SUM(INDIRECT("BD4:BD"&amp;ROW()-1)),""))</f>
        <v/>
      </c>
      <c r="BE52" s="6" t="str">
        <f ca="1">IF(AND($A52&lt;&gt;"",$A52&lt;&gt;"TOTAL"),IF(AND([3]PDI_DES__C_C_E!$CQ50&lt;&gt;"",[3]PDI_DES__C_C_E!$CQ50&lt;&gt;0),[3]PDI_DES__C_C_E!$CQ50,""),IF($A52="TOTAL",SUM(INDIRECT("BE4:BE"&amp;ROW()-1)),""))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IF([3]PDI_DES__C_C_E!$B51&lt;&gt;"",[3]PDI_DES__C_C_E!$B51,IF(AND([3]PDI_DES__C_C_E!$B51="",[3]PDI_DES__C_C_E!$B52="",[3]PDI_DES__C_C_E!$B50=""),"","TOTAL"))</f>
        <v/>
      </c>
      <c r="B53" s="6" t="str">
        <f ca="1">IF(AND($A53&lt;&gt;"",$A53&lt;&gt;"TOTAL"),IF(AND([3]PDI_DES__C_C_E!$C51&lt;&gt;"",[3]PDI_DES__C_C_E!$C51&lt;&gt;0),[3]PDI_DES__C_C_E!$C51,""),IF($A53="TOTAL",SUM(INDIRECT("B4:B"&amp;ROW()-1)),""))</f>
        <v/>
      </c>
      <c r="C53" s="6" t="str">
        <f ca="1">IF(AND($A53&lt;&gt;"",$A53&lt;&gt;"TOTAL"),IF(AND([3]PDI_DES__C_C_E!$E51&lt;&gt;"",[3]PDI_DES__C_C_E!$E51&lt;&gt;0),[3]PDI_DES__C_C_E!$E51,""),IF($A53="TOTAL",SUM(INDIRECT("C4:C"&amp;ROW()-1)),""))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IF(AND($A53&lt;&gt;"",$A53&lt;&gt;"TOTAL"),IF(AND([3]PDI_DES__C_C_E!$H51&lt;&gt;"",[3]PDI_DES__C_C_E!$H51&lt;&gt;0),[3]PDI_DES__C_C_E!$H51,""),IF($A53="TOTAL",SUM(INDIRECT("E4:E"&amp;ROW()-1)),""))</f>
        <v/>
      </c>
      <c r="F53" s="6" t="str">
        <f ca="1">IF(AND($A53&lt;&gt;"",$A53&lt;&gt;"TOTAL"),IF(AND([3]PDI_DES__C_C_E!$J51&lt;&gt;"",[3]PDI_DES__C_C_E!$J51&lt;&gt;0),[3]PDI_DES__C_C_E!$J51,""),IF($A53="TOTAL",SUM(INDIRECT("F4:F"&amp;ROW()-1)),""))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IF(AND($A53&lt;&gt;"",$A53&lt;&gt;"TOTAL"),IF(AND([3]PDI_DES__C_C_E!$M51&lt;&gt;"",[3]PDI_DES__C_C_E!$M51&lt;&gt;0),[3]PDI_DES__C_C_E!$M51,""),IF($A53="TOTAL",SUM(INDIRECT("H4:H"&amp;ROW()-1)),""))</f>
        <v/>
      </c>
      <c r="I53" s="6" t="str">
        <f ca="1">IF(AND($A53&lt;&gt;"",$A53&lt;&gt;"TOTAL"),IF(AND([3]PDI_DES__C_C_E!$O51&lt;&gt;"",[3]PDI_DES__C_C_E!$O51&lt;&gt;0),[3]PDI_DES__C_C_E!$O51,""),IF($A53="TOTAL",SUM(INDIRECT("I4:I"&amp;ROW()-1)),""))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IF(AND($A53&lt;&gt;"",$A53&lt;&gt;"TOTAL"),IF(AND([3]PDI_DES__C_C_E!$R51&lt;&gt;"",[3]PDI_DES__C_C_E!$R51&lt;&gt;0),[3]PDI_DES__C_C_E!$R51,""),IF($A53="TOTAL",SUM(INDIRECT("K4:K"&amp;ROW()-1)),""))</f>
        <v/>
      </c>
      <c r="L53" s="6" t="str">
        <f ca="1">IF(AND($A53&lt;&gt;"",$A53&lt;&gt;"TOTAL"),IF(AND([3]PDI_DES__C_C_E!$T51&lt;&gt;"",[3]PDI_DES__C_C_E!$T51&lt;&gt;0),[3]PDI_DES__C_C_E!$T51,""),IF($A53="TOTAL",SUM(INDIRECT("L4:L"&amp;ROW()-1)),""))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IF(AND($A53&lt;&gt;"",$A53&lt;&gt;"TOTAL"),IF(AND([3]PDI_DES__C_C_E!$W51&lt;&gt;"",[3]PDI_DES__C_C_E!$W51&lt;&gt;0),[3]PDI_DES__C_C_E!$W51,""),IF($A53="TOTAL",SUM(INDIRECT("N4:N"&amp;ROW()-1)),""))</f>
        <v/>
      </c>
      <c r="O53" s="6" t="str">
        <f ca="1">IF(AND($A53&lt;&gt;"",$A53&lt;&gt;"TOTAL"),IF(AND([3]PDI_DES__C_C_E!$Y51&lt;&gt;"",[3]PDI_DES__C_C_E!$Y51&lt;&gt;0),[3]PDI_DES__C_C_E!$Y51,""),IF($A53="TOTAL",SUM(INDIRECT("O4:O"&amp;ROW()-1)),""))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IF(AND($A53&lt;&gt;"",$A53&lt;&gt;"TOTAL"),IF(AND([3]PDI_DES__C_C_E!$AB51&lt;&gt;"",[3]PDI_DES__C_C_E!$AB51&lt;&gt;0),[3]PDI_DES__C_C_E!$AB51,""),IF($A53="TOTAL",SUM(INDIRECT("Q4:Q"&amp;ROW()-1)),""))</f>
        <v/>
      </c>
      <c r="R53" s="6" t="str">
        <f ca="1">IF(AND($A53&lt;&gt;"",$A53&lt;&gt;"TOTAL"),IF(AND([3]PDI_DES__C_C_E!$AD51&lt;&gt;"",[3]PDI_DES__C_C_E!$AD51&lt;&gt;0),[3]PDI_DES__C_C_E!$AD51,""),IF($A53="TOTAL",SUM(INDIRECT("R4:R"&amp;ROW()-1)),""))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IF(AND($A53&lt;&gt;"",$A53&lt;&gt;"TOTAL"),IF(AND([3]PDI_DES__C_C_E!$AG51&lt;&gt;"",[3]PDI_DES__C_C_E!$AG51&lt;&gt;0),[3]PDI_DES__C_C_E!$AG51,""),IF($A53="TOTAL",SUM(INDIRECT("T4:T"&amp;ROW()-1)),""))</f>
        <v/>
      </c>
      <c r="U53" s="6" t="str">
        <f ca="1">IF(AND($A53&lt;&gt;"",$A53&lt;&gt;"TOTAL"),IF(AND([3]PDI_DES__C_C_E!$AI51&lt;&gt;"",[3]PDI_DES__C_C_E!$AI51&lt;&gt;0),[3]PDI_DES__C_C_E!$AI51,""),IF($A53="TOTAL",SUM(INDIRECT("U4:U"&amp;ROW()-1)),""))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IF(AND($A53&lt;&gt;"",$A53&lt;&gt;"TOTAL"),IF(AND([3]PDI_DES__C_C_E!$AL51&lt;&gt;"",[3]PDI_DES__C_C_E!$AL51&lt;&gt;0),[3]PDI_DES__C_C_E!$AL51,""),IF($A53="TOTAL",SUM(INDIRECT("W4:W"&amp;ROW()-1)),""))</f>
        <v/>
      </c>
      <c r="X53" s="6" t="str">
        <f ca="1">IF(AND($A53&lt;&gt;"",$A53&lt;&gt;"TOTAL"),IF(AND([3]PDI_DES__C_C_E!$AN51&lt;&gt;"",[3]PDI_DES__C_C_E!$AN51&lt;&gt;0),[3]PDI_DES__C_C_E!$AN51,""),IF($A53="TOTAL",SUM(INDIRECT("X4:X"&amp;ROW()-1)),""))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IF(AND($A53&lt;&gt;"",$A53&lt;&gt;"TOTAL"),IF(AND([3]PDI_DES__C_C_E!$AQ51&lt;&gt;"",[3]PDI_DES__C_C_E!$AQ51&lt;&gt;0),[3]PDI_DES__C_C_E!$AQ51,""),IF($A53="TOTAL",SUM(INDIRECT("Z4:Z"&amp;ROW()-1)),""))</f>
        <v/>
      </c>
      <c r="AA53" s="6" t="str">
        <f ca="1">IF(AND($A53&lt;&gt;"",$A53&lt;&gt;"TOTAL"),IF(AND([3]PDI_DES__C_C_E!$AS51&lt;&gt;"",[3]PDI_DES__C_C_E!$AS51&lt;&gt;0),[3]PDI_DES__C_C_E!$AS51,""),IF($A53="TOTAL",SUM(INDIRECT("AA4:AA"&amp;ROW()-1)),""))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IF(AND($A53&lt;&gt;"",$A53&lt;&gt;"TOTAL"),IF(AND([3]PDI_DES__C_C_E!$AV51&lt;&gt;"",[3]PDI_DES__C_C_E!$AV51&lt;&gt;0),[3]PDI_DES__C_C_E!$AV51,""),IF($A53="TOTAL",SUM(INDIRECT("AC4:AC"&amp;ROW()-1)),""))</f>
        <v/>
      </c>
      <c r="AD53" s="6" t="str">
        <f ca="1">IF(AND($A53&lt;&gt;"",$A53&lt;&gt;"TOTAL"),IF(AND([3]PDI_DES__C_C_E!$AX51&lt;&gt;"",[3]PDI_DES__C_C_E!$AX51&lt;&gt;0),[3]PDI_DES__C_C_E!$AX51,""),IF($A53="TOTAL",SUM(INDIRECT("AD4:AD"&amp;ROW()-1)),""))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IF(AND($A53&lt;&gt;"",$A53&lt;&gt;"TOTAL"),IF(AND([3]PDI_DES__C_C_E!$BA51&lt;&gt;"",[3]PDI_DES__C_C_E!$BA51&lt;&gt;0),[3]PDI_DES__C_C_E!$BA51,""),IF($A53="TOTAL",SUM(INDIRECT("AF4:AF"&amp;ROW()-1)),""))</f>
        <v/>
      </c>
      <c r="AG53" s="6" t="str">
        <f ca="1">IF(AND($A53&lt;&gt;"",$A53&lt;&gt;"TOTAL"),IF(AND([3]PDI_DES__C_C_E!$BC51&lt;&gt;"",[3]PDI_DES__C_C_E!$BC51&lt;&gt;0),[3]PDI_DES__C_C_E!$BC51,""),IF($A53="TOTAL",SUM(INDIRECT("AG4:AG"&amp;ROW()-1)),""))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IF(AND($A53&lt;&gt;"",$A53&lt;&gt;"TOTAL"),IF(AND([3]PDI_DES__C_C_E!$BF51&lt;&gt;"",[3]PDI_DES__C_C_E!$BF51&lt;&gt;0),[3]PDI_DES__C_C_E!$BF51,""),IF($A53="TOTAL",SUM(INDIRECT("AI4:AI"&amp;ROW()-1)),""))</f>
        <v/>
      </c>
      <c r="AJ53" s="6" t="str">
        <f ca="1">IF(AND($A53&lt;&gt;"",$A53&lt;&gt;"TOTAL"),IF(AND([3]PDI_DES__C_C_E!$BH51&lt;&gt;"",[3]PDI_DES__C_C_E!$BH51&lt;&gt;0),[3]PDI_DES__C_C_E!$BH51,""),IF($A53="TOTAL",SUM(INDIRECT("AJ4:AJ"&amp;ROW()-1)),""))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IF(AND($A53&lt;&gt;"",$A53&lt;&gt;"TOTAL"),IF(AND([3]PDI_DES__C_C_E!$BK51&lt;&gt;"",[3]PDI_DES__C_C_E!$BK51&lt;&gt;0),[3]PDI_DES__C_C_E!$BK51,""),IF($A53="TOTAL",SUM(INDIRECT("AL4:AL"&amp;ROW()-1)),""))</f>
        <v/>
      </c>
      <c r="AM53" s="6" t="str">
        <f ca="1">IF(AND($A53&lt;&gt;"",$A53&lt;&gt;"TOTAL"),IF(AND([3]PDI_DES__C_C_E!$BM51&lt;&gt;"",[3]PDI_DES__C_C_E!$BM51&lt;&gt;0),[3]PDI_DES__C_C_E!$BM51,""),IF($A53="TOTAL",SUM(INDIRECT("AM4:AM"&amp;ROW()-1)),""))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IF(AND($A53&lt;&gt;"",$A53&lt;&gt;"TOTAL"),IF(AND([3]PDI_DES__C_C_E!$BP51&lt;&gt;"",[3]PDI_DES__C_C_E!$BP51&lt;&gt;0),[3]PDI_DES__C_C_E!$BP51,""),IF($A53="TOTAL",SUM(INDIRECT("AO4:AO"&amp;ROW()-1)),""))</f>
        <v/>
      </c>
      <c r="AP53" s="6" t="str">
        <f ca="1">IF(AND($A53&lt;&gt;"",$A53&lt;&gt;"TOTAL"),IF(AND([3]PDI_DES__C_C_E!$BR51&lt;&gt;"",[3]PDI_DES__C_C_E!$BR51&lt;&gt;0),[3]PDI_DES__C_C_E!$BR51,""),IF($A53="TOTAL",SUM(INDIRECT("AP4:AP"&amp;ROW()-1)),""))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IF(AND($A53&lt;&gt;"",$A53&lt;&gt;"TOTAL"),IF(AND([3]PDI_DES__C_C_E!$BU51&lt;&gt;"",[3]PDI_DES__C_C_E!$BU51&lt;&gt;0),[3]PDI_DES__C_C_E!$BU51,""),IF($A53="TOTAL",SUM(INDIRECT("AR4:AR"&amp;ROW()-1)),""))</f>
        <v/>
      </c>
      <c r="AS53" s="6" t="str">
        <f ca="1">IF(AND($A53&lt;&gt;"",$A53&lt;&gt;"TOTAL"),IF(AND([3]PDI_DES__C_C_E!$BW51&lt;&gt;"",[3]PDI_DES__C_C_E!$BW51&lt;&gt;0),[3]PDI_DES__C_C_E!$BW51,""),IF($A53="TOTAL",SUM(INDIRECT("AS4:AS"&amp;ROW()-1)),""))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IF(AND($A53&lt;&gt;"",$A53&lt;&gt;"TOTAL"),IF(AND([3]PDI_DES__C_C_E!$BZ51&lt;&gt;"",[3]PDI_DES__C_C_E!$BZ51&lt;&gt;0),[3]PDI_DES__C_C_E!$BZ51,""),IF($A53="TOTAL",SUM(INDIRECT("AU4:AU"&amp;ROW()-1)),""))</f>
        <v/>
      </c>
      <c r="AV53" s="6" t="str">
        <f ca="1">IF(AND($A53&lt;&gt;"",$A53&lt;&gt;"TOTAL"),IF(AND([3]PDI_DES__C_C_E!$CB51&lt;&gt;"",[3]PDI_DES__C_C_E!$CB51&lt;&gt;0),[3]PDI_DES__C_C_E!$CB51,""),IF($A53="TOTAL",SUM(INDIRECT("AV4:AV"&amp;ROW()-1)),""))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IF(AND($A53&lt;&gt;"",$A53&lt;&gt;"TOTAL"),IF(AND([3]PDI_DES__C_C_E!$CE51&lt;&gt;"",[3]PDI_DES__C_C_E!$CE51&lt;&gt;0),[3]PDI_DES__C_C_E!$CE51,""),IF($A53="TOTAL",SUM(INDIRECT("AX4:AX"&amp;ROW()-1)),""))</f>
        <v/>
      </c>
      <c r="AY53" s="6" t="str">
        <f ca="1">IF(AND($A53&lt;&gt;"",$A53&lt;&gt;"TOTAL"),IF(AND([3]PDI_DES__C_C_E!$CG51&lt;&gt;"",[3]PDI_DES__C_C_E!$CG51&lt;&gt;0),[3]PDI_DES__C_C_E!$CG51,""),IF($A53="TOTAL",SUM(INDIRECT("AY4:AY"&amp;ROW()-1)),""))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IF(AND($A53&lt;&gt;"",$A53&lt;&gt;"TOTAL"),IF(AND([3]PDI_DES__C_C_E!$CJ51&lt;&gt;"",[3]PDI_DES__C_C_E!$CJ51&lt;&gt;0),[3]PDI_DES__C_C_E!$CJ51,""),IF($A53="TOTAL",SUM(INDIRECT("BA4:BA"&amp;ROW()-1)),""))</f>
        <v/>
      </c>
      <c r="BB53" s="6" t="str">
        <f ca="1">IF(AND($A53&lt;&gt;"",$A53&lt;&gt;"TOTAL"),IF(AND([3]PDI_DES__C_C_E!$CL51&lt;&gt;"",[3]PDI_DES__C_C_E!$CL51&lt;&gt;0),[3]PDI_DES__C_C_E!$CL51,""),IF($A53="TOTAL",SUM(INDIRECT("BB4:BB"&amp;ROW()-1)),""))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IF(AND($A53&lt;&gt;"",$A53&lt;&gt;"TOTAL"),IF(AND([3]PDI_DES__C_C_E!$CO51&lt;&gt;"",[3]PDI_DES__C_C_E!$CO51&lt;&gt;0),[3]PDI_DES__C_C_E!$CO51,""),IF($A53="TOTAL",SUM(INDIRECT("BD4:BD"&amp;ROW()-1)),""))</f>
        <v/>
      </c>
      <c r="BE53" s="6" t="str">
        <f ca="1">IF(AND($A53&lt;&gt;"",$A53&lt;&gt;"TOTAL"),IF(AND([3]PDI_DES__C_C_E!$CQ51&lt;&gt;"",[3]PDI_DES__C_C_E!$CQ51&lt;&gt;0),[3]PDI_DES__C_C_E!$CQ51,""),IF($A53="TOTAL",SUM(INDIRECT("BE4:BE"&amp;ROW()-1)),""))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IF([3]PDI_DES__C_C_E!$B52&lt;&gt;"",[3]PDI_DES__C_C_E!$B52,IF(AND([3]PDI_DES__C_C_E!$B52="",[3]PDI_DES__C_C_E!$B53="",[3]PDI_DES__C_C_E!$B51=""),"","TOTAL"))</f>
        <v/>
      </c>
      <c r="B54" s="6" t="str">
        <f ca="1">IF(AND($A54&lt;&gt;"",$A54&lt;&gt;"TOTAL"),IF(AND([3]PDI_DES__C_C_E!$C52&lt;&gt;"",[3]PDI_DES__C_C_E!$C52&lt;&gt;0),[3]PDI_DES__C_C_E!$C52,""),IF($A54="TOTAL",SUM(INDIRECT("B4:B"&amp;ROW()-1)),""))</f>
        <v/>
      </c>
      <c r="C54" s="6" t="str">
        <f ca="1">IF(AND($A54&lt;&gt;"",$A54&lt;&gt;"TOTAL"),IF(AND([3]PDI_DES__C_C_E!$E52&lt;&gt;"",[3]PDI_DES__C_C_E!$E52&lt;&gt;0),[3]PDI_DES__C_C_E!$E52,""),IF($A54="TOTAL",SUM(INDIRECT("C4:C"&amp;ROW()-1)),""))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IF(AND($A54&lt;&gt;"",$A54&lt;&gt;"TOTAL"),IF(AND([3]PDI_DES__C_C_E!$H52&lt;&gt;"",[3]PDI_DES__C_C_E!$H52&lt;&gt;0),[3]PDI_DES__C_C_E!$H52,""),IF($A54="TOTAL",SUM(INDIRECT("E4:E"&amp;ROW()-1)),""))</f>
        <v/>
      </c>
      <c r="F54" s="6" t="str">
        <f ca="1">IF(AND($A54&lt;&gt;"",$A54&lt;&gt;"TOTAL"),IF(AND([3]PDI_DES__C_C_E!$J52&lt;&gt;"",[3]PDI_DES__C_C_E!$J52&lt;&gt;0),[3]PDI_DES__C_C_E!$J52,""),IF($A54="TOTAL",SUM(INDIRECT("F4:F"&amp;ROW()-1)),""))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IF(AND($A54&lt;&gt;"",$A54&lt;&gt;"TOTAL"),IF(AND([3]PDI_DES__C_C_E!$M52&lt;&gt;"",[3]PDI_DES__C_C_E!$M52&lt;&gt;0),[3]PDI_DES__C_C_E!$M52,""),IF($A54="TOTAL",SUM(INDIRECT("H4:H"&amp;ROW()-1)),""))</f>
        <v/>
      </c>
      <c r="I54" s="6" t="str">
        <f ca="1">IF(AND($A54&lt;&gt;"",$A54&lt;&gt;"TOTAL"),IF(AND([3]PDI_DES__C_C_E!$O52&lt;&gt;"",[3]PDI_DES__C_C_E!$O52&lt;&gt;0),[3]PDI_DES__C_C_E!$O52,""),IF($A54="TOTAL",SUM(INDIRECT("I4:I"&amp;ROW()-1)),""))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IF(AND($A54&lt;&gt;"",$A54&lt;&gt;"TOTAL"),IF(AND([3]PDI_DES__C_C_E!$R52&lt;&gt;"",[3]PDI_DES__C_C_E!$R52&lt;&gt;0),[3]PDI_DES__C_C_E!$R52,""),IF($A54="TOTAL",SUM(INDIRECT("K4:K"&amp;ROW()-1)),""))</f>
        <v/>
      </c>
      <c r="L54" s="6" t="str">
        <f ca="1">IF(AND($A54&lt;&gt;"",$A54&lt;&gt;"TOTAL"),IF(AND([3]PDI_DES__C_C_E!$T52&lt;&gt;"",[3]PDI_DES__C_C_E!$T52&lt;&gt;0),[3]PDI_DES__C_C_E!$T52,""),IF($A54="TOTAL",SUM(INDIRECT("L4:L"&amp;ROW()-1)),""))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IF(AND($A54&lt;&gt;"",$A54&lt;&gt;"TOTAL"),IF(AND([3]PDI_DES__C_C_E!$W52&lt;&gt;"",[3]PDI_DES__C_C_E!$W52&lt;&gt;0),[3]PDI_DES__C_C_E!$W52,""),IF($A54="TOTAL",SUM(INDIRECT("N4:N"&amp;ROW()-1)),""))</f>
        <v/>
      </c>
      <c r="O54" s="6" t="str">
        <f ca="1">IF(AND($A54&lt;&gt;"",$A54&lt;&gt;"TOTAL"),IF(AND([3]PDI_DES__C_C_E!$Y52&lt;&gt;"",[3]PDI_DES__C_C_E!$Y52&lt;&gt;0),[3]PDI_DES__C_C_E!$Y52,""),IF($A54="TOTAL",SUM(INDIRECT("O4:O"&amp;ROW()-1)),""))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IF(AND($A54&lt;&gt;"",$A54&lt;&gt;"TOTAL"),IF(AND([3]PDI_DES__C_C_E!$AB52&lt;&gt;"",[3]PDI_DES__C_C_E!$AB52&lt;&gt;0),[3]PDI_DES__C_C_E!$AB52,""),IF($A54="TOTAL",SUM(INDIRECT("Q4:Q"&amp;ROW()-1)),""))</f>
        <v/>
      </c>
      <c r="R54" s="6" t="str">
        <f ca="1">IF(AND($A54&lt;&gt;"",$A54&lt;&gt;"TOTAL"),IF(AND([3]PDI_DES__C_C_E!$AD52&lt;&gt;"",[3]PDI_DES__C_C_E!$AD52&lt;&gt;0),[3]PDI_DES__C_C_E!$AD52,""),IF($A54="TOTAL",SUM(INDIRECT("R4:R"&amp;ROW()-1)),""))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IF(AND($A54&lt;&gt;"",$A54&lt;&gt;"TOTAL"),IF(AND([3]PDI_DES__C_C_E!$AG52&lt;&gt;"",[3]PDI_DES__C_C_E!$AG52&lt;&gt;0),[3]PDI_DES__C_C_E!$AG52,""),IF($A54="TOTAL",SUM(INDIRECT("T4:T"&amp;ROW()-1)),""))</f>
        <v/>
      </c>
      <c r="U54" s="6" t="str">
        <f ca="1">IF(AND($A54&lt;&gt;"",$A54&lt;&gt;"TOTAL"),IF(AND([3]PDI_DES__C_C_E!$AI52&lt;&gt;"",[3]PDI_DES__C_C_E!$AI52&lt;&gt;0),[3]PDI_DES__C_C_E!$AI52,""),IF($A54="TOTAL",SUM(INDIRECT("U4:U"&amp;ROW()-1)),""))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IF(AND($A54&lt;&gt;"",$A54&lt;&gt;"TOTAL"),IF(AND([3]PDI_DES__C_C_E!$AL52&lt;&gt;"",[3]PDI_DES__C_C_E!$AL52&lt;&gt;0),[3]PDI_DES__C_C_E!$AL52,""),IF($A54="TOTAL",SUM(INDIRECT("W4:W"&amp;ROW()-1)),""))</f>
        <v/>
      </c>
      <c r="X54" s="6" t="str">
        <f ca="1">IF(AND($A54&lt;&gt;"",$A54&lt;&gt;"TOTAL"),IF(AND([3]PDI_DES__C_C_E!$AN52&lt;&gt;"",[3]PDI_DES__C_C_E!$AN52&lt;&gt;0),[3]PDI_DES__C_C_E!$AN52,""),IF($A54="TOTAL",SUM(INDIRECT("X4:X"&amp;ROW()-1)),""))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IF(AND($A54&lt;&gt;"",$A54&lt;&gt;"TOTAL"),IF(AND([3]PDI_DES__C_C_E!$AQ52&lt;&gt;"",[3]PDI_DES__C_C_E!$AQ52&lt;&gt;0),[3]PDI_DES__C_C_E!$AQ52,""),IF($A54="TOTAL",SUM(INDIRECT("Z4:Z"&amp;ROW()-1)),""))</f>
        <v/>
      </c>
      <c r="AA54" s="6" t="str">
        <f ca="1">IF(AND($A54&lt;&gt;"",$A54&lt;&gt;"TOTAL"),IF(AND([3]PDI_DES__C_C_E!$AS52&lt;&gt;"",[3]PDI_DES__C_C_E!$AS52&lt;&gt;0),[3]PDI_DES__C_C_E!$AS52,""),IF($A54="TOTAL",SUM(INDIRECT("AA4:AA"&amp;ROW()-1)),""))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IF(AND($A54&lt;&gt;"",$A54&lt;&gt;"TOTAL"),IF(AND([3]PDI_DES__C_C_E!$AV52&lt;&gt;"",[3]PDI_DES__C_C_E!$AV52&lt;&gt;0),[3]PDI_DES__C_C_E!$AV52,""),IF($A54="TOTAL",SUM(INDIRECT("AC4:AC"&amp;ROW()-1)),""))</f>
        <v/>
      </c>
      <c r="AD54" s="6" t="str">
        <f ca="1">IF(AND($A54&lt;&gt;"",$A54&lt;&gt;"TOTAL"),IF(AND([3]PDI_DES__C_C_E!$AX52&lt;&gt;"",[3]PDI_DES__C_C_E!$AX52&lt;&gt;0),[3]PDI_DES__C_C_E!$AX52,""),IF($A54="TOTAL",SUM(INDIRECT("AD4:AD"&amp;ROW()-1)),""))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IF(AND($A54&lt;&gt;"",$A54&lt;&gt;"TOTAL"),IF(AND([3]PDI_DES__C_C_E!$BA52&lt;&gt;"",[3]PDI_DES__C_C_E!$BA52&lt;&gt;0),[3]PDI_DES__C_C_E!$BA52,""),IF($A54="TOTAL",SUM(INDIRECT("AF4:AF"&amp;ROW()-1)),""))</f>
        <v/>
      </c>
      <c r="AG54" s="6" t="str">
        <f ca="1">IF(AND($A54&lt;&gt;"",$A54&lt;&gt;"TOTAL"),IF(AND([3]PDI_DES__C_C_E!$BC52&lt;&gt;"",[3]PDI_DES__C_C_E!$BC52&lt;&gt;0),[3]PDI_DES__C_C_E!$BC52,""),IF($A54="TOTAL",SUM(INDIRECT("AG4:AG"&amp;ROW()-1)),""))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IF(AND($A54&lt;&gt;"",$A54&lt;&gt;"TOTAL"),IF(AND([3]PDI_DES__C_C_E!$BF52&lt;&gt;"",[3]PDI_DES__C_C_E!$BF52&lt;&gt;0),[3]PDI_DES__C_C_E!$BF52,""),IF($A54="TOTAL",SUM(INDIRECT("AI4:AI"&amp;ROW()-1)),""))</f>
        <v/>
      </c>
      <c r="AJ54" s="6" t="str">
        <f ca="1">IF(AND($A54&lt;&gt;"",$A54&lt;&gt;"TOTAL"),IF(AND([3]PDI_DES__C_C_E!$BH52&lt;&gt;"",[3]PDI_DES__C_C_E!$BH52&lt;&gt;0),[3]PDI_DES__C_C_E!$BH52,""),IF($A54="TOTAL",SUM(INDIRECT("AJ4:AJ"&amp;ROW()-1)),""))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IF(AND($A54&lt;&gt;"",$A54&lt;&gt;"TOTAL"),IF(AND([3]PDI_DES__C_C_E!$BK52&lt;&gt;"",[3]PDI_DES__C_C_E!$BK52&lt;&gt;0),[3]PDI_DES__C_C_E!$BK52,""),IF($A54="TOTAL",SUM(INDIRECT("AL4:AL"&amp;ROW()-1)),""))</f>
        <v/>
      </c>
      <c r="AM54" s="6" t="str">
        <f ca="1">IF(AND($A54&lt;&gt;"",$A54&lt;&gt;"TOTAL"),IF(AND([3]PDI_DES__C_C_E!$BM52&lt;&gt;"",[3]PDI_DES__C_C_E!$BM52&lt;&gt;0),[3]PDI_DES__C_C_E!$BM52,""),IF($A54="TOTAL",SUM(INDIRECT("AM4:AM"&amp;ROW()-1)),""))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IF(AND($A54&lt;&gt;"",$A54&lt;&gt;"TOTAL"),IF(AND([3]PDI_DES__C_C_E!$BP52&lt;&gt;"",[3]PDI_DES__C_C_E!$BP52&lt;&gt;0),[3]PDI_DES__C_C_E!$BP52,""),IF($A54="TOTAL",SUM(INDIRECT("AO4:AO"&amp;ROW()-1)),""))</f>
        <v/>
      </c>
      <c r="AP54" s="6" t="str">
        <f ca="1">IF(AND($A54&lt;&gt;"",$A54&lt;&gt;"TOTAL"),IF(AND([3]PDI_DES__C_C_E!$BR52&lt;&gt;"",[3]PDI_DES__C_C_E!$BR52&lt;&gt;0),[3]PDI_DES__C_C_E!$BR52,""),IF($A54="TOTAL",SUM(INDIRECT("AP4:AP"&amp;ROW()-1)),""))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IF(AND($A54&lt;&gt;"",$A54&lt;&gt;"TOTAL"),IF(AND([3]PDI_DES__C_C_E!$BU52&lt;&gt;"",[3]PDI_DES__C_C_E!$BU52&lt;&gt;0),[3]PDI_DES__C_C_E!$BU52,""),IF($A54="TOTAL",SUM(INDIRECT("AR4:AR"&amp;ROW()-1)),""))</f>
        <v/>
      </c>
      <c r="AS54" s="6" t="str">
        <f ca="1">IF(AND($A54&lt;&gt;"",$A54&lt;&gt;"TOTAL"),IF(AND([3]PDI_DES__C_C_E!$BW52&lt;&gt;"",[3]PDI_DES__C_C_E!$BW52&lt;&gt;0),[3]PDI_DES__C_C_E!$BW52,""),IF($A54="TOTAL",SUM(INDIRECT("AS4:AS"&amp;ROW()-1)),""))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IF(AND($A54&lt;&gt;"",$A54&lt;&gt;"TOTAL"),IF(AND([3]PDI_DES__C_C_E!$BZ52&lt;&gt;"",[3]PDI_DES__C_C_E!$BZ52&lt;&gt;0),[3]PDI_DES__C_C_E!$BZ52,""),IF($A54="TOTAL",SUM(INDIRECT("AU4:AU"&amp;ROW()-1)),""))</f>
        <v/>
      </c>
      <c r="AV54" s="6" t="str">
        <f ca="1">IF(AND($A54&lt;&gt;"",$A54&lt;&gt;"TOTAL"),IF(AND([3]PDI_DES__C_C_E!$CB52&lt;&gt;"",[3]PDI_DES__C_C_E!$CB52&lt;&gt;0),[3]PDI_DES__C_C_E!$CB52,""),IF($A54="TOTAL",SUM(INDIRECT("AV4:AV"&amp;ROW()-1)),""))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IF(AND($A54&lt;&gt;"",$A54&lt;&gt;"TOTAL"),IF(AND([3]PDI_DES__C_C_E!$CE52&lt;&gt;"",[3]PDI_DES__C_C_E!$CE52&lt;&gt;0),[3]PDI_DES__C_C_E!$CE52,""),IF($A54="TOTAL",SUM(INDIRECT("AX4:AX"&amp;ROW()-1)),""))</f>
        <v/>
      </c>
      <c r="AY54" s="6" t="str">
        <f ca="1">IF(AND($A54&lt;&gt;"",$A54&lt;&gt;"TOTAL"),IF(AND([3]PDI_DES__C_C_E!$CG52&lt;&gt;"",[3]PDI_DES__C_C_E!$CG52&lt;&gt;0),[3]PDI_DES__C_C_E!$CG52,""),IF($A54="TOTAL",SUM(INDIRECT("AY4:AY"&amp;ROW()-1)),""))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IF(AND($A54&lt;&gt;"",$A54&lt;&gt;"TOTAL"),IF(AND([3]PDI_DES__C_C_E!$CJ52&lt;&gt;"",[3]PDI_DES__C_C_E!$CJ52&lt;&gt;0),[3]PDI_DES__C_C_E!$CJ52,""),IF($A54="TOTAL",SUM(INDIRECT("BA4:BA"&amp;ROW()-1)),""))</f>
        <v/>
      </c>
      <c r="BB54" s="6" t="str">
        <f ca="1">IF(AND($A54&lt;&gt;"",$A54&lt;&gt;"TOTAL"),IF(AND([3]PDI_DES__C_C_E!$CL52&lt;&gt;"",[3]PDI_DES__C_C_E!$CL52&lt;&gt;0),[3]PDI_DES__C_C_E!$CL52,""),IF($A54="TOTAL",SUM(INDIRECT("BB4:BB"&amp;ROW()-1)),""))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IF(AND($A54&lt;&gt;"",$A54&lt;&gt;"TOTAL"),IF(AND([3]PDI_DES__C_C_E!$CO52&lt;&gt;"",[3]PDI_DES__C_C_E!$CO52&lt;&gt;0),[3]PDI_DES__C_C_E!$CO52,""),IF($A54="TOTAL",SUM(INDIRECT("BD4:BD"&amp;ROW()-1)),""))</f>
        <v/>
      </c>
      <c r="BE54" s="6" t="str">
        <f ca="1">IF(AND($A54&lt;&gt;"",$A54&lt;&gt;"TOTAL"),IF(AND([3]PDI_DES__C_C_E!$CQ52&lt;&gt;"",[3]PDI_DES__C_C_E!$CQ52&lt;&gt;0),[3]PDI_DES__C_C_E!$CQ52,""),IF($A54="TOTAL",SUM(INDIRECT("BE4:BE"&amp;ROW()-1)),""))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IF([3]PDI_DES__C_C_E!$B53&lt;&gt;"",[3]PDI_DES__C_C_E!$B53,IF(AND([3]PDI_DES__C_C_E!$B53="",[3]PDI_DES__C_C_E!$B54="",[3]PDI_DES__C_C_E!$B52=""),"","TOTAL"))</f>
        <v/>
      </c>
      <c r="B55" s="6" t="str">
        <f ca="1">IF(AND($A55&lt;&gt;"",$A55&lt;&gt;"TOTAL"),IF(AND([3]PDI_DES__C_C_E!$C53&lt;&gt;"",[3]PDI_DES__C_C_E!$C53&lt;&gt;0),[3]PDI_DES__C_C_E!$C53,""),IF($A55="TOTAL",SUM(INDIRECT("B4:B"&amp;ROW()-1)),""))</f>
        <v/>
      </c>
      <c r="C55" s="6" t="str">
        <f ca="1">IF(AND($A55&lt;&gt;"",$A55&lt;&gt;"TOTAL"),IF(AND([3]PDI_DES__C_C_E!$E53&lt;&gt;"",[3]PDI_DES__C_C_E!$E53&lt;&gt;0),[3]PDI_DES__C_C_E!$E53,""),IF($A55="TOTAL",SUM(INDIRECT("C4:C"&amp;ROW()-1)),""))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IF(AND($A55&lt;&gt;"",$A55&lt;&gt;"TOTAL"),IF(AND([3]PDI_DES__C_C_E!$H53&lt;&gt;"",[3]PDI_DES__C_C_E!$H53&lt;&gt;0),[3]PDI_DES__C_C_E!$H53,""),IF($A55="TOTAL",SUM(INDIRECT("E4:E"&amp;ROW()-1)),""))</f>
        <v/>
      </c>
      <c r="F55" s="6" t="str">
        <f ca="1">IF(AND($A55&lt;&gt;"",$A55&lt;&gt;"TOTAL"),IF(AND([3]PDI_DES__C_C_E!$J53&lt;&gt;"",[3]PDI_DES__C_C_E!$J53&lt;&gt;0),[3]PDI_DES__C_C_E!$J53,""),IF($A55="TOTAL",SUM(INDIRECT("F4:F"&amp;ROW()-1)),""))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IF(AND($A55&lt;&gt;"",$A55&lt;&gt;"TOTAL"),IF(AND([3]PDI_DES__C_C_E!$M53&lt;&gt;"",[3]PDI_DES__C_C_E!$M53&lt;&gt;0),[3]PDI_DES__C_C_E!$M53,""),IF($A55="TOTAL",SUM(INDIRECT("H4:H"&amp;ROW()-1)),""))</f>
        <v/>
      </c>
      <c r="I55" s="6" t="str">
        <f ca="1">IF(AND($A55&lt;&gt;"",$A55&lt;&gt;"TOTAL"),IF(AND([3]PDI_DES__C_C_E!$O53&lt;&gt;"",[3]PDI_DES__C_C_E!$O53&lt;&gt;0),[3]PDI_DES__C_C_E!$O53,""),IF($A55="TOTAL",SUM(INDIRECT("I4:I"&amp;ROW()-1)),""))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IF(AND($A55&lt;&gt;"",$A55&lt;&gt;"TOTAL"),IF(AND([3]PDI_DES__C_C_E!$R53&lt;&gt;"",[3]PDI_DES__C_C_E!$R53&lt;&gt;0),[3]PDI_DES__C_C_E!$R53,""),IF($A55="TOTAL",SUM(INDIRECT("K4:K"&amp;ROW()-1)),""))</f>
        <v/>
      </c>
      <c r="L55" s="6" t="str">
        <f ca="1">IF(AND($A55&lt;&gt;"",$A55&lt;&gt;"TOTAL"),IF(AND([3]PDI_DES__C_C_E!$T53&lt;&gt;"",[3]PDI_DES__C_C_E!$T53&lt;&gt;0),[3]PDI_DES__C_C_E!$T53,""),IF($A55="TOTAL",SUM(INDIRECT("L4:L"&amp;ROW()-1)),""))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IF(AND($A55&lt;&gt;"",$A55&lt;&gt;"TOTAL"),IF(AND([3]PDI_DES__C_C_E!$W53&lt;&gt;"",[3]PDI_DES__C_C_E!$W53&lt;&gt;0),[3]PDI_DES__C_C_E!$W53,""),IF($A55="TOTAL",SUM(INDIRECT("N4:N"&amp;ROW()-1)),""))</f>
        <v/>
      </c>
      <c r="O55" s="6" t="str">
        <f ca="1">IF(AND($A55&lt;&gt;"",$A55&lt;&gt;"TOTAL"),IF(AND([3]PDI_DES__C_C_E!$Y53&lt;&gt;"",[3]PDI_DES__C_C_E!$Y53&lt;&gt;0),[3]PDI_DES__C_C_E!$Y53,""),IF($A55="TOTAL",SUM(INDIRECT("O4:O"&amp;ROW()-1)),""))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IF(AND($A55&lt;&gt;"",$A55&lt;&gt;"TOTAL"),IF(AND([3]PDI_DES__C_C_E!$AB53&lt;&gt;"",[3]PDI_DES__C_C_E!$AB53&lt;&gt;0),[3]PDI_DES__C_C_E!$AB53,""),IF($A55="TOTAL",SUM(INDIRECT("Q4:Q"&amp;ROW()-1)),""))</f>
        <v/>
      </c>
      <c r="R55" s="6" t="str">
        <f ca="1">IF(AND($A55&lt;&gt;"",$A55&lt;&gt;"TOTAL"),IF(AND([3]PDI_DES__C_C_E!$AD53&lt;&gt;"",[3]PDI_DES__C_C_E!$AD53&lt;&gt;0),[3]PDI_DES__C_C_E!$AD53,""),IF($A55="TOTAL",SUM(INDIRECT("R4:R"&amp;ROW()-1)),""))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IF(AND($A55&lt;&gt;"",$A55&lt;&gt;"TOTAL"),IF(AND([3]PDI_DES__C_C_E!$AG53&lt;&gt;"",[3]PDI_DES__C_C_E!$AG53&lt;&gt;0),[3]PDI_DES__C_C_E!$AG53,""),IF($A55="TOTAL",SUM(INDIRECT("T4:T"&amp;ROW()-1)),""))</f>
        <v/>
      </c>
      <c r="U55" s="6" t="str">
        <f ca="1">IF(AND($A55&lt;&gt;"",$A55&lt;&gt;"TOTAL"),IF(AND([3]PDI_DES__C_C_E!$AI53&lt;&gt;"",[3]PDI_DES__C_C_E!$AI53&lt;&gt;0),[3]PDI_DES__C_C_E!$AI53,""),IF($A55="TOTAL",SUM(INDIRECT("U4:U"&amp;ROW()-1)),""))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IF(AND($A55&lt;&gt;"",$A55&lt;&gt;"TOTAL"),IF(AND([3]PDI_DES__C_C_E!$AL53&lt;&gt;"",[3]PDI_DES__C_C_E!$AL53&lt;&gt;0),[3]PDI_DES__C_C_E!$AL53,""),IF($A55="TOTAL",SUM(INDIRECT("W4:W"&amp;ROW()-1)),""))</f>
        <v/>
      </c>
      <c r="X55" s="6" t="str">
        <f ca="1">IF(AND($A55&lt;&gt;"",$A55&lt;&gt;"TOTAL"),IF(AND([3]PDI_DES__C_C_E!$AN53&lt;&gt;"",[3]PDI_DES__C_C_E!$AN53&lt;&gt;0),[3]PDI_DES__C_C_E!$AN53,""),IF($A55="TOTAL",SUM(INDIRECT("X4:X"&amp;ROW()-1)),""))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IF(AND($A55&lt;&gt;"",$A55&lt;&gt;"TOTAL"),IF(AND([3]PDI_DES__C_C_E!$AQ53&lt;&gt;"",[3]PDI_DES__C_C_E!$AQ53&lt;&gt;0),[3]PDI_DES__C_C_E!$AQ53,""),IF($A55="TOTAL",SUM(INDIRECT("Z4:Z"&amp;ROW()-1)),""))</f>
        <v/>
      </c>
      <c r="AA55" s="6" t="str">
        <f ca="1">IF(AND($A55&lt;&gt;"",$A55&lt;&gt;"TOTAL"),IF(AND([3]PDI_DES__C_C_E!$AS53&lt;&gt;"",[3]PDI_DES__C_C_E!$AS53&lt;&gt;0),[3]PDI_DES__C_C_E!$AS53,""),IF($A55="TOTAL",SUM(INDIRECT("AA4:AA"&amp;ROW()-1)),""))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IF(AND($A55&lt;&gt;"",$A55&lt;&gt;"TOTAL"),IF(AND([3]PDI_DES__C_C_E!$AV53&lt;&gt;"",[3]PDI_DES__C_C_E!$AV53&lt;&gt;0),[3]PDI_DES__C_C_E!$AV53,""),IF($A55="TOTAL",SUM(INDIRECT("AC4:AC"&amp;ROW()-1)),""))</f>
        <v/>
      </c>
      <c r="AD55" s="6" t="str">
        <f ca="1">IF(AND($A55&lt;&gt;"",$A55&lt;&gt;"TOTAL"),IF(AND([3]PDI_DES__C_C_E!$AX53&lt;&gt;"",[3]PDI_DES__C_C_E!$AX53&lt;&gt;0),[3]PDI_DES__C_C_E!$AX53,""),IF($A55="TOTAL",SUM(INDIRECT("AD4:AD"&amp;ROW()-1)),""))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IF(AND($A55&lt;&gt;"",$A55&lt;&gt;"TOTAL"),IF(AND([3]PDI_DES__C_C_E!$BA53&lt;&gt;"",[3]PDI_DES__C_C_E!$BA53&lt;&gt;0),[3]PDI_DES__C_C_E!$BA53,""),IF($A55="TOTAL",SUM(INDIRECT("AF4:AF"&amp;ROW()-1)),""))</f>
        <v/>
      </c>
      <c r="AG55" s="6" t="str">
        <f ca="1">IF(AND($A55&lt;&gt;"",$A55&lt;&gt;"TOTAL"),IF(AND([3]PDI_DES__C_C_E!$BC53&lt;&gt;"",[3]PDI_DES__C_C_E!$BC53&lt;&gt;0),[3]PDI_DES__C_C_E!$BC53,""),IF($A55="TOTAL",SUM(INDIRECT("AG4:AG"&amp;ROW()-1)),""))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IF(AND($A55&lt;&gt;"",$A55&lt;&gt;"TOTAL"),IF(AND([3]PDI_DES__C_C_E!$BF53&lt;&gt;"",[3]PDI_DES__C_C_E!$BF53&lt;&gt;0),[3]PDI_DES__C_C_E!$BF53,""),IF($A55="TOTAL",SUM(INDIRECT("AI4:AI"&amp;ROW()-1)),""))</f>
        <v/>
      </c>
      <c r="AJ55" s="6" t="str">
        <f ca="1">IF(AND($A55&lt;&gt;"",$A55&lt;&gt;"TOTAL"),IF(AND([3]PDI_DES__C_C_E!$BH53&lt;&gt;"",[3]PDI_DES__C_C_E!$BH53&lt;&gt;0),[3]PDI_DES__C_C_E!$BH53,""),IF($A55="TOTAL",SUM(INDIRECT("AJ4:AJ"&amp;ROW()-1)),""))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IF(AND($A55&lt;&gt;"",$A55&lt;&gt;"TOTAL"),IF(AND([3]PDI_DES__C_C_E!$BK53&lt;&gt;"",[3]PDI_DES__C_C_E!$BK53&lt;&gt;0),[3]PDI_DES__C_C_E!$BK53,""),IF($A55="TOTAL",SUM(INDIRECT("AL4:AL"&amp;ROW()-1)),""))</f>
        <v/>
      </c>
      <c r="AM55" s="6" t="str">
        <f ca="1">IF(AND($A55&lt;&gt;"",$A55&lt;&gt;"TOTAL"),IF(AND([3]PDI_DES__C_C_E!$BM53&lt;&gt;"",[3]PDI_DES__C_C_E!$BM53&lt;&gt;0),[3]PDI_DES__C_C_E!$BM53,""),IF($A55="TOTAL",SUM(INDIRECT("AM4:AM"&amp;ROW()-1)),""))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IF(AND($A55&lt;&gt;"",$A55&lt;&gt;"TOTAL"),IF(AND([3]PDI_DES__C_C_E!$BP53&lt;&gt;"",[3]PDI_DES__C_C_E!$BP53&lt;&gt;0),[3]PDI_DES__C_C_E!$BP53,""),IF($A55="TOTAL",SUM(INDIRECT("AO4:AO"&amp;ROW()-1)),""))</f>
        <v/>
      </c>
      <c r="AP55" s="6" t="str">
        <f ca="1">IF(AND($A55&lt;&gt;"",$A55&lt;&gt;"TOTAL"),IF(AND([3]PDI_DES__C_C_E!$BR53&lt;&gt;"",[3]PDI_DES__C_C_E!$BR53&lt;&gt;0),[3]PDI_DES__C_C_E!$BR53,""),IF($A55="TOTAL",SUM(INDIRECT("AP4:AP"&amp;ROW()-1)),""))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IF(AND($A55&lt;&gt;"",$A55&lt;&gt;"TOTAL"),IF(AND([3]PDI_DES__C_C_E!$BU53&lt;&gt;"",[3]PDI_DES__C_C_E!$BU53&lt;&gt;0),[3]PDI_DES__C_C_E!$BU53,""),IF($A55="TOTAL",SUM(INDIRECT("AR4:AR"&amp;ROW()-1)),""))</f>
        <v/>
      </c>
      <c r="AS55" s="6" t="str">
        <f ca="1">IF(AND($A55&lt;&gt;"",$A55&lt;&gt;"TOTAL"),IF(AND([3]PDI_DES__C_C_E!$BW53&lt;&gt;"",[3]PDI_DES__C_C_E!$BW53&lt;&gt;0),[3]PDI_DES__C_C_E!$BW53,""),IF($A55="TOTAL",SUM(INDIRECT("AS4:AS"&amp;ROW()-1)),""))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IF(AND($A55&lt;&gt;"",$A55&lt;&gt;"TOTAL"),IF(AND([3]PDI_DES__C_C_E!$BZ53&lt;&gt;"",[3]PDI_DES__C_C_E!$BZ53&lt;&gt;0),[3]PDI_DES__C_C_E!$BZ53,""),IF($A55="TOTAL",SUM(INDIRECT("AU4:AU"&amp;ROW()-1)),""))</f>
        <v/>
      </c>
      <c r="AV55" s="6" t="str">
        <f ca="1">IF(AND($A55&lt;&gt;"",$A55&lt;&gt;"TOTAL"),IF(AND([3]PDI_DES__C_C_E!$CB53&lt;&gt;"",[3]PDI_DES__C_C_E!$CB53&lt;&gt;0),[3]PDI_DES__C_C_E!$CB53,""),IF($A55="TOTAL",SUM(INDIRECT("AV4:AV"&amp;ROW()-1)),""))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IF(AND($A55&lt;&gt;"",$A55&lt;&gt;"TOTAL"),IF(AND([3]PDI_DES__C_C_E!$CE53&lt;&gt;"",[3]PDI_DES__C_C_E!$CE53&lt;&gt;0),[3]PDI_DES__C_C_E!$CE53,""),IF($A55="TOTAL",SUM(INDIRECT("AX4:AX"&amp;ROW()-1)),""))</f>
        <v/>
      </c>
      <c r="AY55" s="6" t="str">
        <f ca="1">IF(AND($A55&lt;&gt;"",$A55&lt;&gt;"TOTAL"),IF(AND([3]PDI_DES__C_C_E!$CG53&lt;&gt;"",[3]PDI_DES__C_C_E!$CG53&lt;&gt;0),[3]PDI_DES__C_C_E!$CG53,""),IF($A55="TOTAL",SUM(INDIRECT("AY4:AY"&amp;ROW()-1)),""))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IF(AND($A55&lt;&gt;"",$A55&lt;&gt;"TOTAL"),IF(AND([3]PDI_DES__C_C_E!$CJ53&lt;&gt;"",[3]PDI_DES__C_C_E!$CJ53&lt;&gt;0),[3]PDI_DES__C_C_E!$CJ53,""),IF($A55="TOTAL",SUM(INDIRECT("BA4:BA"&amp;ROW()-1)),""))</f>
        <v/>
      </c>
      <c r="BB55" s="6" t="str">
        <f ca="1">IF(AND($A55&lt;&gt;"",$A55&lt;&gt;"TOTAL"),IF(AND([3]PDI_DES__C_C_E!$CL53&lt;&gt;"",[3]PDI_DES__C_C_E!$CL53&lt;&gt;0),[3]PDI_DES__C_C_E!$CL53,""),IF($A55="TOTAL",SUM(INDIRECT("BB4:BB"&amp;ROW()-1)),""))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IF(AND($A55&lt;&gt;"",$A55&lt;&gt;"TOTAL"),IF(AND([3]PDI_DES__C_C_E!$CO53&lt;&gt;"",[3]PDI_DES__C_C_E!$CO53&lt;&gt;0),[3]PDI_DES__C_C_E!$CO53,""),IF($A55="TOTAL",SUM(INDIRECT("BD4:BD"&amp;ROW()-1)),""))</f>
        <v/>
      </c>
      <c r="BE55" s="6" t="str">
        <f ca="1">IF(AND($A55&lt;&gt;"",$A55&lt;&gt;"TOTAL"),IF(AND([3]PDI_DES__C_C_E!$CQ53&lt;&gt;"",[3]PDI_DES__C_C_E!$CQ53&lt;&gt;0),[3]PDI_DES__C_C_E!$CQ53,""),IF($A55="TOTAL",SUM(INDIRECT("BE4:BE"&amp;ROW()-1)),""))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IF([3]PDI_DES__C_C_E!$B54&lt;&gt;"",[3]PDI_DES__C_C_E!$B54,IF(AND([3]PDI_DES__C_C_E!$B54="",[3]PDI_DES__C_C_E!$B55="",[3]PDI_DES__C_C_E!$B53=""),"","TOTAL"))</f>
        <v/>
      </c>
      <c r="B56" s="6" t="str">
        <f ca="1">IF(AND($A56&lt;&gt;"",$A56&lt;&gt;"TOTAL"),IF(AND([3]PDI_DES__C_C_E!$C54&lt;&gt;"",[3]PDI_DES__C_C_E!$C54&lt;&gt;0),[3]PDI_DES__C_C_E!$C54,""),IF($A56="TOTAL",SUM(INDIRECT("B4:B"&amp;ROW()-1)),""))</f>
        <v/>
      </c>
      <c r="C56" s="6" t="str">
        <f ca="1">IF(AND($A56&lt;&gt;"",$A56&lt;&gt;"TOTAL"),IF(AND([3]PDI_DES__C_C_E!$E54&lt;&gt;"",[3]PDI_DES__C_C_E!$E54&lt;&gt;0),[3]PDI_DES__C_C_E!$E54,""),IF($A56="TOTAL",SUM(INDIRECT("C4:C"&amp;ROW()-1)),""))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IF(AND($A56&lt;&gt;"",$A56&lt;&gt;"TOTAL"),IF(AND([3]PDI_DES__C_C_E!$H54&lt;&gt;"",[3]PDI_DES__C_C_E!$H54&lt;&gt;0),[3]PDI_DES__C_C_E!$H54,""),IF($A56="TOTAL",SUM(INDIRECT("E4:E"&amp;ROW()-1)),""))</f>
        <v/>
      </c>
      <c r="F56" s="6" t="str">
        <f ca="1">IF(AND($A56&lt;&gt;"",$A56&lt;&gt;"TOTAL"),IF(AND([3]PDI_DES__C_C_E!$J54&lt;&gt;"",[3]PDI_DES__C_C_E!$J54&lt;&gt;0),[3]PDI_DES__C_C_E!$J54,""),IF($A56="TOTAL",SUM(INDIRECT("F4:F"&amp;ROW()-1)),""))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IF(AND($A56&lt;&gt;"",$A56&lt;&gt;"TOTAL"),IF(AND([3]PDI_DES__C_C_E!$M54&lt;&gt;"",[3]PDI_DES__C_C_E!$M54&lt;&gt;0),[3]PDI_DES__C_C_E!$M54,""),IF($A56="TOTAL",SUM(INDIRECT("H4:H"&amp;ROW()-1)),""))</f>
        <v/>
      </c>
      <c r="I56" s="6" t="str">
        <f ca="1">IF(AND($A56&lt;&gt;"",$A56&lt;&gt;"TOTAL"),IF(AND([3]PDI_DES__C_C_E!$O54&lt;&gt;"",[3]PDI_DES__C_C_E!$O54&lt;&gt;0),[3]PDI_DES__C_C_E!$O54,""),IF($A56="TOTAL",SUM(INDIRECT("I4:I"&amp;ROW()-1)),""))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IF(AND($A56&lt;&gt;"",$A56&lt;&gt;"TOTAL"),IF(AND([3]PDI_DES__C_C_E!$R54&lt;&gt;"",[3]PDI_DES__C_C_E!$R54&lt;&gt;0),[3]PDI_DES__C_C_E!$R54,""),IF($A56="TOTAL",SUM(INDIRECT("K4:K"&amp;ROW()-1)),""))</f>
        <v/>
      </c>
      <c r="L56" s="6" t="str">
        <f ca="1">IF(AND($A56&lt;&gt;"",$A56&lt;&gt;"TOTAL"),IF(AND([3]PDI_DES__C_C_E!$T54&lt;&gt;"",[3]PDI_DES__C_C_E!$T54&lt;&gt;0),[3]PDI_DES__C_C_E!$T54,""),IF($A56="TOTAL",SUM(INDIRECT("L4:L"&amp;ROW()-1)),""))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IF(AND($A56&lt;&gt;"",$A56&lt;&gt;"TOTAL"),IF(AND([3]PDI_DES__C_C_E!$W54&lt;&gt;"",[3]PDI_DES__C_C_E!$W54&lt;&gt;0),[3]PDI_DES__C_C_E!$W54,""),IF($A56="TOTAL",SUM(INDIRECT("N4:N"&amp;ROW()-1)),""))</f>
        <v/>
      </c>
      <c r="O56" s="6" t="str">
        <f ca="1">IF(AND($A56&lt;&gt;"",$A56&lt;&gt;"TOTAL"),IF(AND([3]PDI_DES__C_C_E!$Y54&lt;&gt;"",[3]PDI_DES__C_C_E!$Y54&lt;&gt;0),[3]PDI_DES__C_C_E!$Y54,""),IF($A56="TOTAL",SUM(INDIRECT("O4:O"&amp;ROW()-1)),""))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IF(AND($A56&lt;&gt;"",$A56&lt;&gt;"TOTAL"),IF(AND([3]PDI_DES__C_C_E!$AB54&lt;&gt;"",[3]PDI_DES__C_C_E!$AB54&lt;&gt;0),[3]PDI_DES__C_C_E!$AB54,""),IF($A56="TOTAL",SUM(INDIRECT("Q4:Q"&amp;ROW()-1)),""))</f>
        <v/>
      </c>
      <c r="R56" s="6" t="str">
        <f ca="1">IF(AND($A56&lt;&gt;"",$A56&lt;&gt;"TOTAL"),IF(AND([3]PDI_DES__C_C_E!$AD54&lt;&gt;"",[3]PDI_DES__C_C_E!$AD54&lt;&gt;0),[3]PDI_DES__C_C_E!$AD54,""),IF($A56="TOTAL",SUM(INDIRECT("R4:R"&amp;ROW()-1)),""))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IF(AND($A56&lt;&gt;"",$A56&lt;&gt;"TOTAL"),IF(AND([3]PDI_DES__C_C_E!$AG54&lt;&gt;"",[3]PDI_DES__C_C_E!$AG54&lt;&gt;0),[3]PDI_DES__C_C_E!$AG54,""),IF($A56="TOTAL",SUM(INDIRECT("T4:T"&amp;ROW()-1)),""))</f>
        <v/>
      </c>
      <c r="U56" s="6" t="str">
        <f ca="1">IF(AND($A56&lt;&gt;"",$A56&lt;&gt;"TOTAL"),IF(AND([3]PDI_DES__C_C_E!$AI54&lt;&gt;"",[3]PDI_DES__C_C_E!$AI54&lt;&gt;0),[3]PDI_DES__C_C_E!$AI54,""),IF($A56="TOTAL",SUM(INDIRECT("U4:U"&amp;ROW()-1)),""))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IF(AND($A56&lt;&gt;"",$A56&lt;&gt;"TOTAL"),IF(AND([3]PDI_DES__C_C_E!$AL54&lt;&gt;"",[3]PDI_DES__C_C_E!$AL54&lt;&gt;0),[3]PDI_DES__C_C_E!$AL54,""),IF($A56="TOTAL",SUM(INDIRECT("W4:W"&amp;ROW()-1)),""))</f>
        <v/>
      </c>
      <c r="X56" s="6" t="str">
        <f ca="1">IF(AND($A56&lt;&gt;"",$A56&lt;&gt;"TOTAL"),IF(AND([3]PDI_DES__C_C_E!$AN54&lt;&gt;"",[3]PDI_DES__C_C_E!$AN54&lt;&gt;0),[3]PDI_DES__C_C_E!$AN54,""),IF($A56="TOTAL",SUM(INDIRECT("X4:X"&amp;ROW()-1)),""))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IF(AND($A56&lt;&gt;"",$A56&lt;&gt;"TOTAL"),IF(AND([3]PDI_DES__C_C_E!$AQ54&lt;&gt;"",[3]PDI_DES__C_C_E!$AQ54&lt;&gt;0),[3]PDI_DES__C_C_E!$AQ54,""),IF($A56="TOTAL",SUM(INDIRECT("Z4:Z"&amp;ROW()-1)),""))</f>
        <v/>
      </c>
      <c r="AA56" s="6" t="str">
        <f ca="1">IF(AND($A56&lt;&gt;"",$A56&lt;&gt;"TOTAL"),IF(AND([3]PDI_DES__C_C_E!$AS54&lt;&gt;"",[3]PDI_DES__C_C_E!$AS54&lt;&gt;0),[3]PDI_DES__C_C_E!$AS54,""),IF($A56="TOTAL",SUM(INDIRECT("AA4:AA"&amp;ROW()-1)),""))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IF(AND($A56&lt;&gt;"",$A56&lt;&gt;"TOTAL"),IF(AND([3]PDI_DES__C_C_E!$AV54&lt;&gt;"",[3]PDI_DES__C_C_E!$AV54&lt;&gt;0),[3]PDI_DES__C_C_E!$AV54,""),IF($A56="TOTAL",SUM(INDIRECT("AC4:AC"&amp;ROW()-1)),""))</f>
        <v/>
      </c>
      <c r="AD56" s="6" t="str">
        <f ca="1">IF(AND($A56&lt;&gt;"",$A56&lt;&gt;"TOTAL"),IF(AND([3]PDI_DES__C_C_E!$AX54&lt;&gt;"",[3]PDI_DES__C_C_E!$AX54&lt;&gt;0),[3]PDI_DES__C_C_E!$AX54,""),IF($A56="TOTAL",SUM(INDIRECT("AD4:AD"&amp;ROW()-1)),""))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IF(AND($A56&lt;&gt;"",$A56&lt;&gt;"TOTAL"),IF(AND([3]PDI_DES__C_C_E!$BA54&lt;&gt;"",[3]PDI_DES__C_C_E!$BA54&lt;&gt;0),[3]PDI_DES__C_C_E!$BA54,""),IF($A56="TOTAL",SUM(INDIRECT("AF4:AF"&amp;ROW()-1)),""))</f>
        <v/>
      </c>
      <c r="AG56" s="6" t="str">
        <f ca="1">IF(AND($A56&lt;&gt;"",$A56&lt;&gt;"TOTAL"),IF(AND([3]PDI_DES__C_C_E!$BC54&lt;&gt;"",[3]PDI_DES__C_C_E!$BC54&lt;&gt;0),[3]PDI_DES__C_C_E!$BC54,""),IF($A56="TOTAL",SUM(INDIRECT("AG4:AG"&amp;ROW()-1)),""))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IF(AND($A56&lt;&gt;"",$A56&lt;&gt;"TOTAL"),IF(AND([3]PDI_DES__C_C_E!$BF54&lt;&gt;"",[3]PDI_DES__C_C_E!$BF54&lt;&gt;0),[3]PDI_DES__C_C_E!$BF54,""),IF($A56="TOTAL",SUM(INDIRECT("AI4:AI"&amp;ROW()-1)),""))</f>
        <v/>
      </c>
      <c r="AJ56" s="6" t="str">
        <f ca="1">IF(AND($A56&lt;&gt;"",$A56&lt;&gt;"TOTAL"),IF(AND([3]PDI_DES__C_C_E!$BH54&lt;&gt;"",[3]PDI_DES__C_C_E!$BH54&lt;&gt;0),[3]PDI_DES__C_C_E!$BH54,""),IF($A56="TOTAL",SUM(INDIRECT("AJ4:AJ"&amp;ROW()-1)),""))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IF(AND($A56&lt;&gt;"",$A56&lt;&gt;"TOTAL"),IF(AND([3]PDI_DES__C_C_E!$BK54&lt;&gt;"",[3]PDI_DES__C_C_E!$BK54&lt;&gt;0),[3]PDI_DES__C_C_E!$BK54,""),IF($A56="TOTAL",SUM(INDIRECT("AL4:AL"&amp;ROW()-1)),""))</f>
        <v/>
      </c>
      <c r="AM56" s="6" t="str">
        <f ca="1">IF(AND($A56&lt;&gt;"",$A56&lt;&gt;"TOTAL"),IF(AND([3]PDI_DES__C_C_E!$BM54&lt;&gt;"",[3]PDI_DES__C_C_E!$BM54&lt;&gt;0),[3]PDI_DES__C_C_E!$BM54,""),IF($A56="TOTAL",SUM(INDIRECT("AM4:AM"&amp;ROW()-1)),""))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IF(AND($A56&lt;&gt;"",$A56&lt;&gt;"TOTAL"),IF(AND([3]PDI_DES__C_C_E!$BP54&lt;&gt;"",[3]PDI_DES__C_C_E!$BP54&lt;&gt;0),[3]PDI_DES__C_C_E!$BP54,""),IF($A56="TOTAL",SUM(INDIRECT("AO4:AO"&amp;ROW()-1)),""))</f>
        <v/>
      </c>
      <c r="AP56" s="6" t="str">
        <f ca="1">IF(AND($A56&lt;&gt;"",$A56&lt;&gt;"TOTAL"),IF(AND([3]PDI_DES__C_C_E!$BR54&lt;&gt;"",[3]PDI_DES__C_C_E!$BR54&lt;&gt;0),[3]PDI_DES__C_C_E!$BR54,""),IF($A56="TOTAL",SUM(INDIRECT("AP4:AP"&amp;ROW()-1)),""))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IF(AND($A56&lt;&gt;"",$A56&lt;&gt;"TOTAL"),IF(AND([3]PDI_DES__C_C_E!$BU54&lt;&gt;"",[3]PDI_DES__C_C_E!$BU54&lt;&gt;0),[3]PDI_DES__C_C_E!$BU54,""),IF($A56="TOTAL",SUM(INDIRECT("AR4:AR"&amp;ROW()-1)),""))</f>
        <v/>
      </c>
      <c r="AS56" s="6" t="str">
        <f ca="1">IF(AND($A56&lt;&gt;"",$A56&lt;&gt;"TOTAL"),IF(AND([3]PDI_DES__C_C_E!$BW54&lt;&gt;"",[3]PDI_DES__C_C_E!$BW54&lt;&gt;0),[3]PDI_DES__C_C_E!$BW54,""),IF($A56="TOTAL",SUM(INDIRECT("AS4:AS"&amp;ROW()-1)),""))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IF(AND($A56&lt;&gt;"",$A56&lt;&gt;"TOTAL"),IF(AND([3]PDI_DES__C_C_E!$BZ54&lt;&gt;"",[3]PDI_DES__C_C_E!$BZ54&lt;&gt;0),[3]PDI_DES__C_C_E!$BZ54,""),IF($A56="TOTAL",SUM(INDIRECT("AU4:AU"&amp;ROW()-1)),""))</f>
        <v/>
      </c>
      <c r="AV56" s="6" t="str">
        <f ca="1">IF(AND($A56&lt;&gt;"",$A56&lt;&gt;"TOTAL"),IF(AND([3]PDI_DES__C_C_E!$CB54&lt;&gt;"",[3]PDI_DES__C_C_E!$CB54&lt;&gt;0),[3]PDI_DES__C_C_E!$CB54,""),IF($A56="TOTAL",SUM(INDIRECT("AV4:AV"&amp;ROW()-1)),""))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IF(AND($A56&lt;&gt;"",$A56&lt;&gt;"TOTAL"),IF(AND([3]PDI_DES__C_C_E!$CE54&lt;&gt;"",[3]PDI_DES__C_C_E!$CE54&lt;&gt;0),[3]PDI_DES__C_C_E!$CE54,""),IF($A56="TOTAL",SUM(INDIRECT("AX4:AX"&amp;ROW()-1)),""))</f>
        <v/>
      </c>
      <c r="AY56" s="6" t="str">
        <f ca="1">IF(AND($A56&lt;&gt;"",$A56&lt;&gt;"TOTAL"),IF(AND([3]PDI_DES__C_C_E!$CG54&lt;&gt;"",[3]PDI_DES__C_C_E!$CG54&lt;&gt;0),[3]PDI_DES__C_C_E!$CG54,""),IF($A56="TOTAL",SUM(INDIRECT("AY4:AY"&amp;ROW()-1)),""))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IF(AND($A56&lt;&gt;"",$A56&lt;&gt;"TOTAL"),IF(AND([3]PDI_DES__C_C_E!$CJ54&lt;&gt;"",[3]PDI_DES__C_C_E!$CJ54&lt;&gt;0),[3]PDI_DES__C_C_E!$CJ54,""),IF($A56="TOTAL",SUM(INDIRECT("BA4:BA"&amp;ROW()-1)),""))</f>
        <v/>
      </c>
      <c r="BB56" s="6" t="str">
        <f ca="1">IF(AND($A56&lt;&gt;"",$A56&lt;&gt;"TOTAL"),IF(AND([3]PDI_DES__C_C_E!$CL54&lt;&gt;"",[3]PDI_DES__C_C_E!$CL54&lt;&gt;0),[3]PDI_DES__C_C_E!$CL54,""),IF($A56="TOTAL",SUM(INDIRECT("BB4:BB"&amp;ROW()-1)),""))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IF(AND($A56&lt;&gt;"",$A56&lt;&gt;"TOTAL"),IF(AND([3]PDI_DES__C_C_E!$CO54&lt;&gt;"",[3]PDI_DES__C_C_E!$CO54&lt;&gt;0),[3]PDI_DES__C_C_E!$CO54,""),IF($A56="TOTAL",SUM(INDIRECT("BD4:BD"&amp;ROW()-1)),""))</f>
        <v/>
      </c>
      <c r="BE56" s="6" t="str">
        <f ca="1">IF(AND($A56&lt;&gt;"",$A56&lt;&gt;"TOTAL"),IF(AND([3]PDI_DES__C_C_E!$CQ54&lt;&gt;"",[3]PDI_DES__C_C_E!$CQ54&lt;&gt;0),[3]PDI_DES__C_C_E!$CQ54,""),IF($A56="TOTAL",SUM(INDIRECT("BE4:BE"&amp;ROW()-1)),""))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IF([3]PDI_DES__C_C_E!$B55&lt;&gt;"",[3]PDI_DES__C_C_E!$B55,IF(AND([3]PDI_DES__C_C_E!$B55="",[3]PDI_DES__C_C_E!$B56="",[3]PDI_DES__C_C_E!$B54=""),"","TOTAL"))</f>
        <v/>
      </c>
      <c r="B57" s="6" t="str">
        <f ca="1">IF(AND($A57&lt;&gt;"",$A57&lt;&gt;"TOTAL"),IF(AND([3]PDI_DES__C_C_E!$C55&lt;&gt;"",[3]PDI_DES__C_C_E!$C55&lt;&gt;0),[3]PDI_DES__C_C_E!$C55,""),IF($A57="TOTAL",SUM(INDIRECT("B4:B"&amp;ROW()-1)),""))</f>
        <v/>
      </c>
      <c r="C57" s="6" t="str">
        <f ca="1">IF(AND($A57&lt;&gt;"",$A57&lt;&gt;"TOTAL"),IF(AND([3]PDI_DES__C_C_E!$E55&lt;&gt;"",[3]PDI_DES__C_C_E!$E55&lt;&gt;0),[3]PDI_DES__C_C_E!$E55,""),IF($A57="TOTAL",SUM(INDIRECT("C4:C"&amp;ROW()-1)),""))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IF(AND($A57&lt;&gt;"",$A57&lt;&gt;"TOTAL"),IF(AND([3]PDI_DES__C_C_E!$H55&lt;&gt;"",[3]PDI_DES__C_C_E!$H55&lt;&gt;0),[3]PDI_DES__C_C_E!$H55,""),IF($A57="TOTAL",SUM(INDIRECT("E4:E"&amp;ROW()-1)),""))</f>
        <v/>
      </c>
      <c r="F57" s="6" t="str">
        <f ca="1">IF(AND($A57&lt;&gt;"",$A57&lt;&gt;"TOTAL"),IF(AND([3]PDI_DES__C_C_E!$J55&lt;&gt;"",[3]PDI_DES__C_C_E!$J55&lt;&gt;0),[3]PDI_DES__C_C_E!$J55,""),IF($A57="TOTAL",SUM(INDIRECT("F4:F"&amp;ROW()-1)),""))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IF(AND($A57&lt;&gt;"",$A57&lt;&gt;"TOTAL"),IF(AND([3]PDI_DES__C_C_E!$M55&lt;&gt;"",[3]PDI_DES__C_C_E!$M55&lt;&gt;0),[3]PDI_DES__C_C_E!$M55,""),IF($A57="TOTAL",SUM(INDIRECT("H4:H"&amp;ROW()-1)),""))</f>
        <v/>
      </c>
      <c r="I57" s="6" t="str">
        <f ca="1">IF(AND($A57&lt;&gt;"",$A57&lt;&gt;"TOTAL"),IF(AND([3]PDI_DES__C_C_E!$O55&lt;&gt;"",[3]PDI_DES__C_C_E!$O55&lt;&gt;0),[3]PDI_DES__C_C_E!$O55,""),IF($A57="TOTAL",SUM(INDIRECT("I4:I"&amp;ROW()-1)),""))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IF(AND($A57&lt;&gt;"",$A57&lt;&gt;"TOTAL"),IF(AND([3]PDI_DES__C_C_E!$R55&lt;&gt;"",[3]PDI_DES__C_C_E!$R55&lt;&gt;0),[3]PDI_DES__C_C_E!$R55,""),IF($A57="TOTAL",SUM(INDIRECT("K4:K"&amp;ROW()-1)),""))</f>
        <v/>
      </c>
      <c r="L57" s="6" t="str">
        <f ca="1">IF(AND($A57&lt;&gt;"",$A57&lt;&gt;"TOTAL"),IF(AND([3]PDI_DES__C_C_E!$T55&lt;&gt;"",[3]PDI_DES__C_C_E!$T55&lt;&gt;0),[3]PDI_DES__C_C_E!$T55,""),IF($A57="TOTAL",SUM(INDIRECT("L4:L"&amp;ROW()-1)),""))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IF(AND($A57&lt;&gt;"",$A57&lt;&gt;"TOTAL"),IF(AND([3]PDI_DES__C_C_E!$W55&lt;&gt;"",[3]PDI_DES__C_C_E!$W55&lt;&gt;0),[3]PDI_DES__C_C_E!$W55,""),IF($A57="TOTAL",SUM(INDIRECT("N4:N"&amp;ROW()-1)),""))</f>
        <v/>
      </c>
      <c r="O57" s="6" t="str">
        <f ca="1">IF(AND($A57&lt;&gt;"",$A57&lt;&gt;"TOTAL"),IF(AND([3]PDI_DES__C_C_E!$Y55&lt;&gt;"",[3]PDI_DES__C_C_E!$Y55&lt;&gt;0),[3]PDI_DES__C_C_E!$Y55,""),IF($A57="TOTAL",SUM(INDIRECT("O4:O"&amp;ROW()-1)),""))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IF(AND($A57&lt;&gt;"",$A57&lt;&gt;"TOTAL"),IF(AND([3]PDI_DES__C_C_E!$AB55&lt;&gt;"",[3]PDI_DES__C_C_E!$AB55&lt;&gt;0),[3]PDI_DES__C_C_E!$AB55,""),IF($A57="TOTAL",SUM(INDIRECT("Q4:Q"&amp;ROW()-1)),""))</f>
        <v/>
      </c>
      <c r="R57" s="6" t="str">
        <f ca="1">IF(AND($A57&lt;&gt;"",$A57&lt;&gt;"TOTAL"),IF(AND([3]PDI_DES__C_C_E!$AD55&lt;&gt;"",[3]PDI_DES__C_C_E!$AD55&lt;&gt;0),[3]PDI_DES__C_C_E!$AD55,""),IF($A57="TOTAL",SUM(INDIRECT("R4:R"&amp;ROW()-1)),""))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IF(AND($A57&lt;&gt;"",$A57&lt;&gt;"TOTAL"),IF(AND([3]PDI_DES__C_C_E!$AG55&lt;&gt;"",[3]PDI_DES__C_C_E!$AG55&lt;&gt;0),[3]PDI_DES__C_C_E!$AG55,""),IF($A57="TOTAL",SUM(INDIRECT("T4:T"&amp;ROW()-1)),""))</f>
        <v/>
      </c>
      <c r="U57" s="6" t="str">
        <f ca="1">IF(AND($A57&lt;&gt;"",$A57&lt;&gt;"TOTAL"),IF(AND([3]PDI_DES__C_C_E!$AI55&lt;&gt;"",[3]PDI_DES__C_C_E!$AI55&lt;&gt;0),[3]PDI_DES__C_C_E!$AI55,""),IF($A57="TOTAL",SUM(INDIRECT("U4:U"&amp;ROW()-1)),""))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IF(AND($A57&lt;&gt;"",$A57&lt;&gt;"TOTAL"),IF(AND([3]PDI_DES__C_C_E!$AL55&lt;&gt;"",[3]PDI_DES__C_C_E!$AL55&lt;&gt;0),[3]PDI_DES__C_C_E!$AL55,""),IF($A57="TOTAL",SUM(INDIRECT("W4:W"&amp;ROW()-1)),""))</f>
        <v/>
      </c>
      <c r="X57" s="6" t="str">
        <f ca="1">IF(AND($A57&lt;&gt;"",$A57&lt;&gt;"TOTAL"),IF(AND([3]PDI_DES__C_C_E!$AN55&lt;&gt;"",[3]PDI_DES__C_C_E!$AN55&lt;&gt;0),[3]PDI_DES__C_C_E!$AN55,""),IF($A57="TOTAL",SUM(INDIRECT("X4:X"&amp;ROW()-1)),""))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IF(AND($A57&lt;&gt;"",$A57&lt;&gt;"TOTAL"),IF(AND([3]PDI_DES__C_C_E!$AQ55&lt;&gt;"",[3]PDI_DES__C_C_E!$AQ55&lt;&gt;0),[3]PDI_DES__C_C_E!$AQ55,""),IF($A57="TOTAL",SUM(INDIRECT("Z4:Z"&amp;ROW()-1)),""))</f>
        <v/>
      </c>
      <c r="AA57" s="6" t="str">
        <f ca="1">IF(AND($A57&lt;&gt;"",$A57&lt;&gt;"TOTAL"),IF(AND([3]PDI_DES__C_C_E!$AS55&lt;&gt;"",[3]PDI_DES__C_C_E!$AS55&lt;&gt;0),[3]PDI_DES__C_C_E!$AS55,""),IF($A57="TOTAL",SUM(INDIRECT("AA4:AA"&amp;ROW()-1)),""))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IF(AND($A57&lt;&gt;"",$A57&lt;&gt;"TOTAL"),IF(AND([3]PDI_DES__C_C_E!$AV55&lt;&gt;"",[3]PDI_DES__C_C_E!$AV55&lt;&gt;0),[3]PDI_DES__C_C_E!$AV55,""),IF($A57="TOTAL",SUM(INDIRECT("AC4:AC"&amp;ROW()-1)),""))</f>
        <v/>
      </c>
      <c r="AD57" s="6" t="str">
        <f ca="1">IF(AND($A57&lt;&gt;"",$A57&lt;&gt;"TOTAL"),IF(AND([3]PDI_DES__C_C_E!$AX55&lt;&gt;"",[3]PDI_DES__C_C_E!$AX55&lt;&gt;0),[3]PDI_DES__C_C_E!$AX55,""),IF($A57="TOTAL",SUM(INDIRECT("AD4:AD"&amp;ROW()-1)),""))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IF(AND($A57&lt;&gt;"",$A57&lt;&gt;"TOTAL"),IF(AND([3]PDI_DES__C_C_E!$BA55&lt;&gt;"",[3]PDI_DES__C_C_E!$BA55&lt;&gt;0),[3]PDI_DES__C_C_E!$BA55,""),IF($A57="TOTAL",SUM(INDIRECT("AF4:AF"&amp;ROW()-1)),""))</f>
        <v/>
      </c>
      <c r="AG57" s="6" t="str">
        <f ca="1">IF(AND($A57&lt;&gt;"",$A57&lt;&gt;"TOTAL"),IF(AND([3]PDI_DES__C_C_E!$BC55&lt;&gt;"",[3]PDI_DES__C_C_E!$BC55&lt;&gt;0),[3]PDI_DES__C_C_E!$BC55,""),IF($A57="TOTAL",SUM(INDIRECT("AG4:AG"&amp;ROW()-1)),""))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IF(AND($A57&lt;&gt;"",$A57&lt;&gt;"TOTAL"),IF(AND([3]PDI_DES__C_C_E!$BF55&lt;&gt;"",[3]PDI_DES__C_C_E!$BF55&lt;&gt;0),[3]PDI_DES__C_C_E!$BF55,""),IF($A57="TOTAL",SUM(INDIRECT("AI4:AI"&amp;ROW()-1)),""))</f>
        <v/>
      </c>
      <c r="AJ57" s="6" t="str">
        <f ca="1">IF(AND($A57&lt;&gt;"",$A57&lt;&gt;"TOTAL"),IF(AND([3]PDI_DES__C_C_E!$BH55&lt;&gt;"",[3]PDI_DES__C_C_E!$BH55&lt;&gt;0),[3]PDI_DES__C_C_E!$BH55,""),IF($A57="TOTAL",SUM(INDIRECT("AJ4:AJ"&amp;ROW()-1)),""))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IF(AND($A57&lt;&gt;"",$A57&lt;&gt;"TOTAL"),IF(AND([3]PDI_DES__C_C_E!$BK55&lt;&gt;"",[3]PDI_DES__C_C_E!$BK55&lt;&gt;0),[3]PDI_DES__C_C_E!$BK55,""),IF($A57="TOTAL",SUM(INDIRECT("AL4:AL"&amp;ROW()-1)),""))</f>
        <v/>
      </c>
      <c r="AM57" s="6" t="str">
        <f ca="1">IF(AND($A57&lt;&gt;"",$A57&lt;&gt;"TOTAL"),IF(AND([3]PDI_DES__C_C_E!$BM55&lt;&gt;"",[3]PDI_DES__C_C_E!$BM55&lt;&gt;0),[3]PDI_DES__C_C_E!$BM55,""),IF($A57="TOTAL",SUM(INDIRECT("AM4:AM"&amp;ROW()-1)),""))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IF(AND($A57&lt;&gt;"",$A57&lt;&gt;"TOTAL"),IF(AND([3]PDI_DES__C_C_E!$BP55&lt;&gt;"",[3]PDI_DES__C_C_E!$BP55&lt;&gt;0),[3]PDI_DES__C_C_E!$BP55,""),IF($A57="TOTAL",SUM(INDIRECT("AO4:AO"&amp;ROW()-1)),""))</f>
        <v/>
      </c>
      <c r="AP57" s="6" t="str">
        <f ca="1">IF(AND($A57&lt;&gt;"",$A57&lt;&gt;"TOTAL"),IF(AND([3]PDI_DES__C_C_E!$BR55&lt;&gt;"",[3]PDI_DES__C_C_E!$BR55&lt;&gt;0),[3]PDI_DES__C_C_E!$BR55,""),IF($A57="TOTAL",SUM(INDIRECT("AP4:AP"&amp;ROW()-1)),""))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IF(AND($A57&lt;&gt;"",$A57&lt;&gt;"TOTAL"),IF(AND([3]PDI_DES__C_C_E!$BU55&lt;&gt;"",[3]PDI_DES__C_C_E!$BU55&lt;&gt;0),[3]PDI_DES__C_C_E!$BU55,""),IF($A57="TOTAL",SUM(INDIRECT("AR4:AR"&amp;ROW()-1)),""))</f>
        <v/>
      </c>
      <c r="AS57" s="6" t="str">
        <f ca="1">IF(AND($A57&lt;&gt;"",$A57&lt;&gt;"TOTAL"),IF(AND([3]PDI_DES__C_C_E!$BW55&lt;&gt;"",[3]PDI_DES__C_C_E!$BW55&lt;&gt;0),[3]PDI_DES__C_C_E!$BW55,""),IF($A57="TOTAL",SUM(INDIRECT("AS4:AS"&amp;ROW()-1)),""))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IF(AND($A57&lt;&gt;"",$A57&lt;&gt;"TOTAL"),IF(AND([3]PDI_DES__C_C_E!$BZ55&lt;&gt;"",[3]PDI_DES__C_C_E!$BZ55&lt;&gt;0),[3]PDI_DES__C_C_E!$BZ55,""),IF($A57="TOTAL",SUM(INDIRECT("AU4:AU"&amp;ROW()-1)),""))</f>
        <v/>
      </c>
      <c r="AV57" s="6" t="str">
        <f ca="1">IF(AND($A57&lt;&gt;"",$A57&lt;&gt;"TOTAL"),IF(AND([3]PDI_DES__C_C_E!$CB55&lt;&gt;"",[3]PDI_DES__C_C_E!$CB55&lt;&gt;0),[3]PDI_DES__C_C_E!$CB55,""),IF($A57="TOTAL",SUM(INDIRECT("AV4:AV"&amp;ROW()-1)),""))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IF(AND($A57&lt;&gt;"",$A57&lt;&gt;"TOTAL"),IF(AND([3]PDI_DES__C_C_E!$CE55&lt;&gt;"",[3]PDI_DES__C_C_E!$CE55&lt;&gt;0),[3]PDI_DES__C_C_E!$CE55,""),IF($A57="TOTAL",SUM(INDIRECT("AX4:AX"&amp;ROW()-1)),""))</f>
        <v/>
      </c>
      <c r="AY57" s="6" t="str">
        <f ca="1">IF(AND($A57&lt;&gt;"",$A57&lt;&gt;"TOTAL"),IF(AND([3]PDI_DES__C_C_E!$CG55&lt;&gt;"",[3]PDI_DES__C_C_E!$CG55&lt;&gt;0),[3]PDI_DES__C_C_E!$CG55,""),IF($A57="TOTAL",SUM(INDIRECT("AY4:AY"&amp;ROW()-1)),""))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IF(AND($A57&lt;&gt;"",$A57&lt;&gt;"TOTAL"),IF(AND([3]PDI_DES__C_C_E!$CJ55&lt;&gt;"",[3]PDI_DES__C_C_E!$CJ55&lt;&gt;0),[3]PDI_DES__C_C_E!$CJ55,""),IF($A57="TOTAL",SUM(INDIRECT("BA4:BA"&amp;ROW()-1)),""))</f>
        <v/>
      </c>
      <c r="BB57" s="6" t="str">
        <f ca="1">IF(AND($A57&lt;&gt;"",$A57&lt;&gt;"TOTAL"),IF(AND([3]PDI_DES__C_C_E!$CL55&lt;&gt;"",[3]PDI_DES__C_C_E!$CL55&lt;&gt;0),[3]PDI_DES__C_C_E!$CL55,""),IF($A57="TOTAL",SUM(INDIRECT("BB4:BB"&amp;ROW()-1)),""))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IF(AND($A57&lt;&gt;"",$A57&lt;&gt;"TOTAL"),IF(AND([3]PDI_DES__C_C_E!$CO55&lt;&gt;"",[3]PDI_DES__C_C_E!$CO55&lt;&gt;0),[3]PDI_DES__C_C_E!$CO55,""),IF($A57="TOTAL",SUM(INDIRECT("BD4:BD"&amp;ROW()-1)),""))</f>
        <v/>
      </c>
      <c r="BE57" s="6" t="str">
        <f ca="1">IF(AND($A57&lt;&gt;"",$A57&lt;&gt;"TOTAL"),IF(AND([3]PDI_DES__C_C_E!$CQ55&lt;&gt;"",[3]PDI_DES__C_C_E!$CQ55&lt;&gt;0),[3]PDI_DES__C_C_E!$CQ55,""),IF($A57="TOTAL",SUM(INDIRECT("BE4:BE"&amp;ROW()-1)),""))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IF([3]PDI_DES__C_C_E!$B56&lt;&gt;"",[3]PDI_DES__C_C_E!$B56,IF(AND([3]PDI_DES__C_C_E!$B56="",[3]PDI_DES__C_C_E!$B57="",[3]PDI_DES__C_C_E!$B55=""),"","TOTAL"))</f>
        <v/>
      </c>
      <c r="B58" s="6" t="str">
        <f ca="1">IF(AND($A58&lt;&gt;"",$A58&lt;&gt;"TOTAL"),IF(AND([3]PDI_DES__C_C_E!$C56&lt;&gt;"",[3]PDI_DES__C_C_E!$C56&lt;&gt;0),[3]PDI_DES__C_C_E!$C56,""),IF($A58="TOTAL",SUM(INDIRECT("B4:B"&amp;ROW()-1)),""))</f>
        <v/>
      </c>
      <c r="C58" s="6" t="str">
        <f ca="1">IF(AND($A58&lt;&gt;"",$A58&lt;&gt;"TOTAL"),IF(AND([3]PDI_DES__C_C_E!$E56&lt;&gt;"",[3]PDI_DES__C_C_E!$E56&lt;&gt;0),[3]PDI_DES__C_C_E!$E56,""),IF($A58="TOTAL",SUM(INDIRECT("C4:C"&amp;ROW()-1)),""))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IF(AND($A58&lt;&gt;"",$A58&lt;&gt;"TOTAL"),IF(AND([3]PDI_DES__C_C_E!$H56&lt;&gt;"",[3]PDI_DES__C_C_E!$H56&lt;&gt;0),[3]PDI_DES__C_C_E!$H56,""),IF($A58="TOTAL",SUM(INDIRECT("E4:E"&amp;ROW()-1)),""))</f>
        <v/>
      </c>
      <c r="F58" s="6" t="str">
        <f ca="1">IF(AND($A58&lt;&gt;"",$A58&lt;&gt;"TOTAL"),IF(AND([3]PDI_DES__C_C_E!$J56&lt;&gt;"",[3]PDI_DES__C_C_E!$J56&lt;&gt;0),[3]PDI_DES__C_C_E!$J56,""),IF($A58="TOTAL",SUM(INDIRECT("F4:F"&amp;ROW()-1)),""))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IF(AND($A58&lt;&gt;"",$A58&lt;&gt;"TOTAL"),IF(AND([3]PDI_DES__C_C_E!$M56&lt;&gt;"",[3]PDI_DES__C_C_E!$M56&lt;&gt;0),[3]PDI_DES__C_C_E!$M56,""),IF($A58="TOTAL",SUM(INDIRECT("H4:H"&amp;ROW()-1)),""))</f>
        <v/>
      </c>
      <c r="I58" s="6" t="str">
        <f ca="1">IF(AND($A58&lt;&gt;"",$A58&lt;&gt;"TOTAL"),IF(AND([3]PDI_DES__C_C_E!$O56&lt;&gt;"",[3]PDI_DES__C_C_E!$O56&lt;&gt;0),[3]PDI_DES__C_C_E!$O56,""),IF($A58="TOTAL",SUM(INDIRECT("I4:I"&amp;ROW()-1)),""))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IF(AND($A58&lt;&gt;"",$A58&lt;&gt;"TOTAL"),IF(AND([3]PDI_DES__C_C_E!$R56&lt;&gt;"",[3]PDI_DES__C_C_E!$R56&lt;&gt;0),[3]PDI_DES__C_C_E!$R56,""),IF($A58="TOTAL",SUM(INDIRECT("K4:K"&amp;ROW()-1)),""))</f>
        <v/>
      </c>
      <c r="L58" s="6" t="str">
        <f ca="1">IF(AND($A58&lt;&gt;"",$A58&lt;&gt;"TOTAL"),IF(AND([3]PDI_DES__C_C_E!$T56&lt;&gt;"",[3]PDI_DES__C_C_E!$T56&lt;&gt;0),[3]PDI_DES__C_C_E!$T56,""),IF($A58="TOTAL",SUM(INDIRECT("L4:L"&amp;ROW()-1)),""))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IF(AND($A58&lt;&gt;"",$A58&lt;&gt;"TOTAL"),IF(AND([3]PDI_DES__C_C_E!$W56&lt;&gt;"",[3]PDI_DES__C_C_E!$W56&lt;&gt;0),[3]PDI_DES__C_C_E!$W56,""),IF($A58="TOTAL",SUM(INDIRECT("N4:N"&amp;ROW()-1)),""))</f>
        <v/>
      </c>
      <c r="O58" s="6" t="str">
        <f ca="1">IF(AND($A58&lt;&gt;"",$A58&lt;&gt;"TOTAL"),IF(AND([3]PDI_DES__C_C_E!$Y56&lt;&gt;"",[3]PDI_DES__C_C_E!$Y56&lt;&gt;0),[3]PDI_DES__C_C_E!$Y56,""),IF($A58="TOTAL",SUM(INDIRECT("O4:O"&amp;ROW()-1)),""))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IF(AND($A58&lt;&gt;"",$A58&lt;&gt;"TOTAL"),IF(AND([3]PDI_DES__C_C_E!$AB56&lt;&gt;"",[3]PDI_DES__C_C_E!$AB56&lt;&gt;0),[3]PDI_DES__C_C_E!$AB56,""),IF($A58="TOTAL",SUM(INDIRECT("Q4:Q"&amp;ROW()-1)),""))</f>
        <v/>
      </c>
      <c r="R58" s="6" t="str">
        <f ca="1">IF(AND($A58&lt;&gt;"",$A58&lt;&gt;"TOTAL"),IF(AND([3]PDI_DES__C_C_E!$AD56&lt;&gt;"",[3]PDI_DES__C_C_E!$AD56&lt;&gt;0),[3]PDI_DES__C_C_E!$AD56,""),IF($A58="TOTAL",SUM(INDIRECT("R4:R"&amp;ROW()-1)),""))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IF(AND($A58&lt;&gt;"",$A58&lt;&gt;"TOTAL"),IF(AND([3]PDI_DES__C_C_E!$AG56&lt;&gt;"",[3]PDI_DES__C_C_E!$AG56&lt;&gt;0),[3]PDI_DES__C_C_E!$AG56,""),IF($A58="TOTAL",SUM(INDIRECT("T4:T"&amp;ROW()-1)),""))</f>
        <v/>
      </c>
      <c r="U58" s="6" t="str">
        <f ca="1">IF(AND($A58&lt;&gt;"",$A58&lt;&gt;"TOTAL"),IF(AND([3]PDI_DES__C_C_E!$AI56&lt;&gt;"",[3]PDI_DES__C_C_E!$AI56&lt;&gt;0),[3]PDI_DES__C_C_E!$AI56,""),IF($A58="TOTAL",SUM(INDIRECT("U4:U"&amp;ROW()-1)),""))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IF(AND($A58&lt;&gt;"",$A58&lt;&gt;"TOTAL"),IF(AND([3]PDI_DES__C_C_E!$AL56&lt;&gt;"",[3]PDI_DES__C_C_E!$AL56&lt;&gt;0),[3]PDI_DES__C_C_E!$AL56,""),IF($A58="TOTAL",SUM(INDIRECT("W4:W"&amp;ROW()-1)),""))</f>
        <v/>
      </c>
      <c r="X58" s="6" t="str">
        <f ca="1">IF(AND($A58&lt;&gt;"",$A58&lt;&gt;"TOTAL"),IF(AND([3]PDI_DES__C_C_E!$AN56&lt;&gt;"",[3]PDI_DES__C_C_E!$AN56&lt;&gt;0),[3]PDI_DES__C_C_E!$AN56,""),IF($A58="TOTAL",SUM(INDIRECT("X4:X"&amp;ROW()-1)),""))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IF(AND($A58&lt;&gt;"",$A58&lt;&gt;"TOTAL"),IF(AND([3]PDI_DES__C_C_E!$AQ56&lt;&gt;"",[3]PDI_DES__C_C_E!$AQ56&lt;&gt;0),[3]PDI_DES__C_C_E!$AQ56,""),IF($A58="TOTAL",SUM(INDIRECT("Z4:Z"&amp;ROW()-1)),""))</f>
        <v/>
      </c>
      <c r="AA58" s="6" t="str">
        <f ca="1">IF(AND($A58&lt;&gt;"",$A58&lt;&gt;"TOTAL"),IF(AND([3]PDI_DES__C_C_E!$AS56&lt;&gt;"",[3]PDI_DES__C_C_E!$AS56&lt;&gt;0),[3]PDI_DES__C_C_E!$AS56,""),IF($A58="TOTAL",SUM(INDIRECT("AA4:AA"&amp;ROW()-1)),""))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IF(AND($A58&lt;&gt;"",$A58&lt;&gt;"TOTAL"),IF(AND([3]PDI_DES__C_C_E!$AV56&lt;&gt;"",[3]PDI_DES__C_C_E!$AV56&lt;&gt;0),[3]PDI_DES__C_C_E!$AV56,""),IF($A58="TOTAL",SUM(INDIRECT("AC4:AC"&amp;ROW()-1)),""))</f>
        <v/>
      </c>
      <c r="AD58" s="6" t="str">
        <f ca="1">IF(AND($A58&lt;&gt;"",$A58&lt;&gt;"TOTAL"),IF(AND([3]PDI_DES__C_C_E!$AX56&lt;&gt;"",[3]PDI_DES__C_C_E!$AX56&lt;&gt;0),[3]PDI_DES__C_C_E!$AX56,""),IF($A58="TOTAL",SUM(INDIRECT("AD4:AD"&amp;ROW()-1)),""))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IF(AND($A58&lt;&gt;"",$A58&lt;&gt;"TOTAL"),IF(AND([3]PDI_DES__C_C_E!$BA56&lt;&gt;"",[3]PDI_DES__C_C_E!$BA56&lt;&gt;0),[3]PDI_DES__C_C_E!$BA56,""),IF($A58="TOTAL",SUM(INDIRECT("AF4:AF"&amp;ROW()-1)),""))</f>
        <v/>
      </c>
      <c r="AG58" s="6" t="str">
        <f ca="1">IF(AND($A58&lt;&gt;"",$A58&lt;&gt;"TOTAL"),IF(AND([3]PDI_DES__C_C_E!$BC56&lt;&gt;"",[3]PDI_DES__C_C_E!$BC56&lt;&gt;0),[3]PDI_DES__C_C_E!$BC56,""),IF($A58="TOTAL",SUM(INDIRECT("AG4:AG"&amp;ROW()-1)),""))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IF(AND($A58&lt;&gt;"",$A58&lt;&gt;"TOTAL"),IF(AND([3]PDI_DES__C_C_E!$BF56&lt;&gt;"",[3]PDI_DES__C_C_E!$BF56&lt;&gt;0),[3]PDI_DES__C_C_E!$BF56,""),IF($A58="TOTAL",SUM(INDIRECT("AI4:AI"&amp;ROW()-1)),""))</f>
        <v/>
      </c>
      <c r="AJ58" s="6" t="str">
        <f ca="1">IF(AND($A58&lt;&gt;"",$A58&lt;&gt;"TOTAL"),IF(AND([3]PDI_DES__C_C_E!$BH56&lt;&gt;"",[3]PDI_DES__C_C_E!$BH56&lt;&gt;0),[3]PDI_DES__C_C_E!$BH56,""),IF($A58="TOTAL",SUM(INDIRECT("AJ4:AJ"&amp;ROW()-1)),""))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IF(AND($A58&lt;&gt;"",$A58&lt;&gt;"TOTAL"),IF(AND([3]PDI_DES__C_C_E!$BK56&lt;&gt;"",[3]PDI_DES__C_C_E!$BK56&lt;&gt;0),[3]PDI_DES__C_C_E!$BK56,""),IF($A58="TOTAL",SUM(INDIRECT("AL4:AL"&amp;ROW()-1)),""))</f>
        <v/>
      </c>
      <c r="AM58" s="6" t="str">
        <f ca="1">IF(AND($A58&lt;&gt;"",$A58&lt;&gt;"TOTAL"),IF(AND([3]PDI_DES__C_C_E!$BM56&lt;&gt;"",[3]PDI_DES__C_C_E!$BM56&lt;&gt;0),[3]PDI_DES__C_C_E!$BM56,""),IF($A58="TOTAL",SUM(INDIRECT("AM4:AM"&amp;ROW()-1)),""))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IF(AND($A58&lt;&gt;"",$A58&lt;&gt;"TOTAL"),IF(AND([3]PDI_DES__C_C_E!$BP56&lt;&gt;"",[3]PDI_DES__C_C_E!$BP56&lt;&gt;0),[3]PDI_DES__C_C_E!$BP56,""),IF($A58="TOTAL",SUM(INDIRECT("AO4:AO"&amp;ROW()-1)),""))</f>
        <v/>
      </c>
      <c r="AP58" s="6" t="str">
        <f ca="1">IF(AND($A58&lt;&gt;"",$A58&lt;&gt;"TOTAL"),IF(AND([3]PDI_DES__C_C_E!$BR56&lt;&gt;"",[3]PDI_DES__C_C_E!$BR56&lt;&gt;0),[3]PDI_DES__C_C_E!$BR56,""),IF($A58="TOTAL",SUM(INDIRECT("AP4:AP"&amp;ROW()-1)),""))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IF(AND($A58&lt;&gt;"",$A58&lt;&gt;"TOTAL"),IF(AND([3]PDI_DES__C_C_E!$BU56&lt;&gt;"",[3]PDI_DES__C_C_E!$BU56&lt;&gt;0),[3]PDI_DES__C_C_E!$BU56,""),IF($A58="TOTAL",SUM(INDIRECT("AR4:AR"&amp;ROW()-1)),""))</f>
        <v/>
      </c>
      <c r="AS58" s="6" t="str">
        <f ca="1">IF(AND($A58&lt;&gt;"",$A58&lt;&gt;"TOTAL"),IF(AND([3]PDI_DES__C_C_E!$BW56&lt;&gt;"",[3]PDI_DES__C_C_E!$BW56&lt;&gt;0),[3]PDI_DES__C_C_E!$BW56,""),IF($A58="TOTAL",SUM(INDIRECT("AS4:AS"&amp;ROW()-1)),""))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IF(AND($A58&lt;&gt;"",$A58&lt;&gt;"TOTAL"),IF(AND([3]PDI_DES__C_C_E!$BZ56&lt;&gt;"",[3]PDI_DES__C_C_E!$BZ56&lt;&gt;0),[3]PDI_DES__C_C_E!$BZ56,""),IF($A58="TOTAL",SUM(INDIRECT("AU4:AU"&amp;ROW()-1)),""))</f>
        <v/>
      </c>
      <c r="AV58" s="6" t="str">
        <f ca="1">IF(AND($A58&lt;&gt;"",$A58&lt;&gt;"TOTAL"),IF(AND([3]PDI_DES__C_C_E!$CB56&lt;&gt;"",[3]PDI_DES__C_C_E!$CB56&lt;&gt;0),[3]PDI_DES__C_C_E!$CB56,""),IF($A58="TOTAL",SUM(INDIRECT("AV4:AV"&amp;ROW()-1)),""))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IF(AND($A58&lt;&gt;"",$A58&lt;&gt;"TOTAL"),IF(AND([3]PDI_DES__C_C_E!$CE56&lt;&gt;"",[3]PDI_DES__C_C_E!$CE56&lt;&gt;0),[3]PDI_DES__C_C_E!$CE56,""),IF($A58="TOTAL",SUM(INDIRECT("AX4:AX"&amp;ROW()-1)),""))</f>
        <v/>
      </c>
      <c r="AY58" s="6" t="str">
        <f ca="1">IF(AND($A58&lt;&gt;"",$A58&lt;&gt;"TOTAL"),IF(AND([3]PDI_DES__C_C_E!$CG56&lt;&gt;"",[3]PDI_DES__C_C_E!$CG56&lt;&gt;0),[3]PDI_DES__C_C_E!$CG56,""),IF($A58="TOTAL",SUM(INDIRECT("AY4:AY"&amp;ROW()-1)),""))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IF(AND($A58&lt;&gt;"",$A58&lt;&gt;"TOTAL"),IF(AND([3]PDI_DES__C_C_E!$CJ56&lt;&gt;"",[3]PDI_DES__C_C_E!$CJ56&lt;&gt;0),[3]PDI_DES__C_C_E!$CJ56,""),IF($A58="TOTAL",SUM(INDIRECT("BA4:BA"&amp;ROW()-1)),""))</f>
        <v/>
      </c>
      <c r="BB58" s="6" t="str">
        <f ca="1">IF(AND($A58&lt;&gt;"",$A58&lt;&gt;"TOTAL"),IF(AND([3]PDI_DES__C_C_E!$CL56&lt;&gt;"",[3]PDI_DES__C_C_E!$CL56&lt;&gt;0),[3]PDI_DES__C_C_E!$CL56,""),IF($A58="TOTAL",SUM(INDIRECT("BB4:BB"&amp;ROW()-1)),""))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IF(AND($A58&lt;&gt;"",$A58&lt;&gt;"TOTAL"),IF(AND([3]PDI_DES__C_C_E!$CO56&lt;&gt;"",[3]PDI_DES__C_C_E!$CO56&lt;&gt;0),[3]PDI_DES__C_C_E!$CO56,""),IF($A58="TOTAL",SUM(INDIRECT("BD4:BD"&amp;ROW()-1)),""))</f>
        <v/>
      </c>
      <c r="BE58" s="6" t="str">
        <f ca="1">IF(AND($A58&lt;&gt;"",$A58&lt;&gt;"TOTAL"),IF(AND([3]PDI_DES__C_C_E!$CQ56&lt;&gt;"",[3]PDI_DES__C_C_E!$CQ56&lt;&gt;0),[3]PDI_DES__C_C_E!$CQ56,""),IF($A58="TOTAL",SUM(INDIRECT("BE4:BE"&amp;ROW()-1)),""))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IF([3]PDI_DES__C_C_E!$B57&lt;&gt;"",[3]PDI_DES__C_C_E!$B57,IF(AND([3]PDI_DES__C_C_E!$B57="",[3]PDI_DES__C_C_E!$B58="",[3]PDI_DES__C_C_E!$B56=""),"","TOTAL"))</f>
        <v/>
      </c>
      <c r="B59" s="6" t="str">
        <f ca="1">IF(AND($A59&lt;&gt;"",$A59&lt;&gt;"TOTAL"),IF(AND([3]PDI_DES__C_C_E!$C57&lt;&gt;"",[3]PDI_DES__C_C_E!$C57&lt;&gt;0),[3]PDI_DES__C_C_E!$C57,""),IF($A59="TOTAL",SUM(INDIRECT("B4:B"&amp;ROW()-1)),""))</f>
        <v/>
      </c>
      <c r="C59" s="6" t="str">
        <f ca="1">IF(AND($A59&lt;&gt;"",$A59&lt;&gt;"TOTAL"),IF(AND([3]PDI_DES__C_C_E!$E57&lt;&gt;"",[3]PDI_DES__C_C_E!$E57&lt;&gt;0),[3]PDI_DES__C_C_E!$E57,""),IF($A59="TOTAL",SUM(INDIRECT("C4:C"&amp;ROW()-1)),""))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IF(AND($A59&lt;&gt;"",$A59&lt;&gt;"TOTAL"),IF(AND([3]PDI_DES__C_C_E!$H57&lt;&gt;"",[3]PDI_DES__C_C_E!$H57&lt;&gt;0),[3]PDI_DES__C_C_E!$H57,""),IF($A59="TOTAL",SUM(INDIRECT("E4:E"&amp;ROW()-1)),""))</f>
        <v/>
      </c>
      <c r="F59" s="6" t="str">
        <f ca="1">IF(AND($A59&lt;&gt;"",$A59&lt;&gt;"TOTAL"),IF(AND([3]PDI_DES__C_C_E!$J57&lt;&gt;"",[3]PDI_DES__C_C_E!$J57&lt;&gt;0),[3]PDI_DES__C_C_E!$J57,""),IF($A59="TOTAL",SUM(INDIRECT("F4:F"&amp;ROW()-1)),""))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IF(AND($A59&lt;&gt;"",$A59&lt;&gt;"TOTAL"),IF(AND([3]PDI_DES__C_C_E!$M57&lt;&gt;"",[3]PDI_DES__C_C_E!$M57&lt;&gt;0),[3]PDI_DES__C_C_E!$M57,""),IF($A59="TOTAL",SUM(INDIRECT("H4:H"&amp;ROW()-1)),""))</f>
        <v/>
      </c>
      <c r="I59" s="6" t="str">
        <f ca="1">IF(AND($A59&lt;&gt;"",$A59&lt;&gt;"TOTAL"),IF(AND([3]PDI_DES__C_C_E!$O57&lt;&gt;"",[3]PDI_DES__C_C_E!$O57&lt;&gt;0),[3]PDI_DES__C_C_E!$O57,""),IF($A59="TOTAL",SUM(INDIRECT("I4:I"&amp;ROW()-1)),""))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IF(AND($A59&lt;&gt;"",$A59&lt;&gt;"TOTAL"),IF(AND([3]PDI_DES__C_C_E!$R57&lt;&gt;"",[3]PDI_DES__C_C_E!$R57&lt;&gt;0),[3]PDI_DES__C_C_E!$R57,""),IF($A59="TOTAL",SUM(INDIRECT("K4:K"&amp;ROW()-1)),""))</f>
        <v/>
      </c>
      <c r="L59" s="6" t="str">
        <f ca="1">IF(AND($A59&lt;&gt;"",$A59&lt;&gt;"TOTAL"),IF(AND([3]PDI_DES__C_C_E!$T57&lt;&gt;"",[3]PDI_DES__C_C_E!$T57&lt;&gt;0),[3]PDI_DES__C_C_E!$T57,""),IF($A59="TOTAL",SUM(INDIRECT("L4:L"&amp;ROW()-1)),""))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IF(AND($A59&lt;&gt;"",$A59&lt;&gt;"TOTAL"),IF(AND([3]PDI_DES__C_C_E!$W57&lt;&gt;"",[3]PDI_DES__C_C_E!$W57&lt;&gt;0),[3]PDI_DES__C_C_E!$W57,""),IF($A59="TOTAL",SUM(INDIRECT("N4:N"&amp;ROW()-1)),""))</f>
        <v/>
      </c>
      <c r="O59" s="6" t="str">
        <f ca="1">IF(AND($A59&lt;&gt;"",$A59&lt;&gt;"TOTAL"),IF(AND([3]PDI_DES__C_C_E!$Y57&lt;&gt;"",[3]PDI_DES__C_C_E!$Y57&lt;&gt;0),[3]PDI_DES__C_C_E!$Y57,""),IF($A59="TOTAL",SUM(INDIRECT("O4:O"&amp;ROW()-1)),""))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IF(AND($A59&lt;&gt;"",$A59&lt;&gt;"TOTAL"),IF(AND([3]PDI_DES__C_C_E!$AB57&lt;&gt;"",[3]PDI_DES__C_C_E!$AB57&lt;&gt;0),[3]PDI_DES__C_C_E!$AB57,""),IF($A59="TOTAL",SUM(INDIRECT("Q4:Q"&amp;ROW()-1)),""))</f>
        <v/>
      </c>
      <c r="R59" s="6" t="str">
        <f ca="1">IF(AND($A59&lt;&gt;"",$A59&lt;&gt;"TOTAL"),IF(AND([3]PDI_DES__C_C_E!$AD57&lt;&gt;"",[3]PDI_DES__C_C_E!$AD57&lt;&gt;0),[3]PDI_DES__C_C_E!$AD57,""),IF($A59="TOTAL",SUM(INDIRECT("R4:R"&amp;ROW()-1)),""))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IF(AND($A59&lt;&gt;"",$A59&lt;&gt;"TOTAL"),IF(AND([3]PDI_DES__C_C_E!$AG57&lt;&gt;"",[3]PDI_DES__C_C_E!$AG57&lt;&gt;0),[3]PDI_DES__C_C_E!$AG57,""),IF($A59="TOTAL",SUM(INDIRECT("T4:T"&amp;ROW()-1)),""))</f>
        <v/>
      </c>
      <c r="U59" s="6" t="str">
        <f ca="1">IF(AND($A59&lt;&gt;"",$A59&lt;&gt;"TOTAL"),IF(AND([3]PDI_DES__C_C_E!$AI57&lt;&gt;"",[3]PDI_DES__C_C_E!$AI57&lt;&gt;0),[3]PDI_DES__C_C_E!$AI57,""),IF($A59="TOTAL",SUM(INDIRECT("U4:U"&amp;ROW()-1)),""))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IF(AND($A59&lt;&gt;"",$A59&lt;&gt;"TOTAL"),IF(AND([3]PDI_DES__C_C_E!$AL57&lt;&gt;"",[3]PDI_DES__C_C_E!$AL57&lt;&gt;0),[3]PDI_DES__C_C_E!$AL57,""),IF($A59="TOTAL",SUM(INDIRECT("W4:W"&amp;ROW()-1)),""))</f>
        <v/>
      </c>
      <c r="X59" s="6" t="str">
        <f ca="1">IF(AND($A59&lt;&gt;"",$A59&lt;&gt;"TOTAL"),IF(AND([3]PDI_DES__C_C_E!$AN57&lt;&gt;"",[3]PDI_DES__C_C_E!$AN57&lt;&gt;0),[3]PDI_DES__C_C_E!$AN57,""),IF($A59="TOTAL",SUM(INDIRECT("X4:X"&amp;ROW()-1)),""))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IF(AND($A59&lt;&gt;"",$A59&lt;&gt;"TOTAL"),IF(AND([3]PDI_DES__C_C_E!$AQ57&lt;&gt;"",[3]PDI_DES__C_C_E!$AQ57&lt;&gt;0),[3]PDI_DES__C_C_E!$AQ57,""),IF($A59="TOTAL",SUM(INDIRECT("Z4:Z"&amp;ROW()-1)),""))</f>
        <v/>
      </c>
      <c r="AA59" s="6" t="str">
        <f ca="1">IF(AND($A59&lt;&gt;"",$A59&lt;&gt;"TOTAL"),IF(AND([3]PDI_DES__C_C_E!$AS57&lt;&gt;"",[3]PDI_DES__C_C_E!$AS57&lt;&gt;0),[3]PDI_DES__C_C_E!$AS57,""),IF($A59="TOTAL",SUM(INDIRECT("AA4:AA"&amp;ROW()-1)),""))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IF(AND($A59&lt;&gt;"",$A59&lt;&gt;"TOTAL"),IF(AND([3]PDI_DES__C_C_E!$AV57&lt;&gt;"",[3]PDI_DES__C_C_E!$AV57&lt;&gt;0),[3]PDI_DES__C_C_E!$AV57,""),IF($A59="TOTAL",SUM(INDIRECT("AC4:AC"&amp;ROW()-1)),""))</f>
        <v/>
      </c>
      <c r="AD59" s="6" t="str">
        <f ca="1">IF(AND($A59&lt;&gt;"",$A59&lt;&gt;"TOTAL"),IF(AND([3]PDI_DES__C_C_E!$AX57&lt;&gt;"",[3]PDI_DES__C_C_E!$AX57&lt;&gt;0),[3]PDI_DES__C_C_E!$AX57,""),IF($A59="TOTAL",SUM(INDIRECT("AD4:AD"&amp;ROW()-1)),""))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IF(AND($A59&lt;&gt;"",$A59&lt;&gt;"TOTAL"),IF(AND([3]PDI_DES__C_C_E!$BA57&lt;&gt;"",[3]PDI_DES__C_C_E!$BA57&lt;&gt;0),[3]PDI_DES__C_C_E!$BA57,""),IF($A59="TOTAL",SUM(INDIRECT("AF4:AF"&amp;ROW()-1)),""))</f>
        <v/>
      </c>
      <c r="AG59" s="6" t="str">
        <f ca="1">IF(AND($A59&lt;&gt;"",$A59&lt;&gt;"TOTAL"),IF(AND([3]PDI_DES__C_C_E!$BC57&lt;&gt;"",[3]PDI_DES__C_C_E!$BC57&lt;&gt;0),[3]PDI_DES__C_C_E!$BC57,""),IF($A59="TOTAL",SUM(INDIRECT("AG4:AG"&amp;ROW()-1)),""))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IF(AND($A59&lt;&gt;"",$A59&lt;&gt;"TOTAL"),IF(AND([3]PDI_DES__C_C_E!$BF57&lt;&gt;"",[3]PDI_DES__C_C_E!$BF57&lt;&gt;0),[3]PDI_DES__C_C_E!$BF57,""),IF($A59="TOTAL",SUM(INDIRECT("AI4:AI"&amp;ROW()-1)),""))</f>
        <v/>
      </c>
      <c r="AJ59" s="6" t="str">
        <f ca="1">IF(AND($A59&lt;&gt;"",$A59&lt;&gt;"TOTAL"),IF(AND([3]PDI_DES__C_C_E!$BH57&lt;&gt;"",[3]PDI_DES__C_C_E!$BH57&lt;&gt;0),[3]PDI_DES__C_C_E!$BH57,""),IF($A59="TOTAL",SUM(INDIRECT("AJ4:AJ"&amp;ROW()-1)),""))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IF(AND($A59&lt;&gt;"",$A59&lt;&gt;"TOTAL"),IF(AND([3]PDI_DES__C_C_E!$BK57&lt;&gt;"",[3]PDI_DES__C_C_E!$BK57&lt;&gt;0),[3]PDI_DES__C_C_E!$BK57,""),IF($A59="TOTAL",SUM(INDIRECT("AL4:AL"&amp;ROW()-1)),""))</f>
        <v/>
      </c>
      <c r="AM59" s="6" t="str">
        <f ca="1">IF(AND($A59&lt;&gt;"",$A59&lt;&gt;"TOTAL"),IF(AND([3]PDI_DES__C_C_E!$BM57&lt;&gt;"",[3]PDI_DES__C_C_E!$BM57&lt;&gt;0),[3]PDI_DES__C_C_E!$BM57,""),IF($A59="TOTAL",SUM(INDIRECT("AM4:AM"&amp;ROW()-1)),""))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IF(AND($A59&lt;&gt;"",$A59&lt;&gt;"TOTAL"),IF(AND([3]PDI_DES__C_C_E!$BP57&lt;&gt;"",[3]PDI_DES__C_C_E!$BP57&lt;&gt;0),[3]PDI_DES__C_C_E!$BP57,""),IF($A59="TOTAL",SUM(INDIRECT("AO4:AO"&amp;ROW()-1)),""))</f>
        <v/>
      </c>
      <c r="AP59" s="6" t="str">
        <f ca="1">IF(AND($A59&lt;&gt;"",$A59&lt;&gt;"TOTAL"),IF(AND([3]PDI_DES__C_C_E!$BR57&lt;&gt;"",[3]PDI_DES__C_C_E!$BR57&lt;&gt;0),[3]PDI_DES__C_C_E!$BR57,""),IF($A59="TOTAL",SUM(INDIRECT("AP4:AP"&amp;ROW()-1)),""))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IF(AND($A59&lt;&gt;"",$A59&lt;&gt;"TOTAL"),IF(AND([3]PDI_DES__C_C_E!$BU57&lt;&gt;"",[3]PDI_DES__C_C_E!$BU57&lt;&gt;0),[3]PDI_DES__C_C_E!$BU57,""),IF($A59="TOTAL",SUM(INDIRECT("AR4:AR"&amp;ROW()-1)),""))</f>
        <v/>
      </c>
      <c r="AS59" s="6" t="str">
        <f ca="1">IF(AND($A59&lt;&gt;"",$A59&lt;&gt;"TOTAL"),IF(AND([3]PDI_DES__C_C_E!$BW57&lt;&gt;"",[3]PDI_DES__C_C_E!$BW57&lt;&gt;0),[3]PDI_DES__C_C_E!$BW57,""),IF($A59="TOTAL",SUM(INDIRECT("AS4:AS"&amp;ROW()-1)),""))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IF(AND($A59&lt;&gt;"",$A59&lt;&gt;"TOTAL"),IF(AND([3]PDI_DES__C_C_E!$BZ57&lt;&gt;"",[3]PDI_DES__C_C_E!$BZ57&lt;&gt;0),[3]PDI_DES__C_C_E!$BZ57,""),IF($A59="TOTAL",SUM(INDIRECT("AU4:AU"&amp;ROW()-1)),""))</f>
        <v/>
      </c>
      <c r="AV59" s="6" t="str">
        <f ca="1">IF(AND($A59&lt;&gt;"",$A59&lt;&gt;"TOTAL"),IF(AND([3]PDI_DES__C_C_E!$CB57&lt;&gt;"",[3]PDI_DES__C_C_E!$CB57&lt;&gt;0),[3]PDI_DES__C_C_E!$CB57,""),IF($A59="TOTAL",SUM(INDIRECT("AV4:AV"&amp;ROW()-1)),""))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IF(AND($A59&lt;&gt;"",$A59&lt;&gt;"TOTAL"),IF(AND([3]PDI_DES__C_C_E!$CE57&lt;&gt;"",[3]PDI_DES__C_C_E!$CE57&lt;&gt;0),[3]PDI_DES__C_C_E!$CE57,""),IF($A59="TOTAL",SUM(INDIRECT("AX4:AX"&amp;ROW()-1)),""))</f>
        <v/>
      </c>
      <c r="AY59" s="6" t="str">
        <f ca="1">IF(AND($A59&lt;&gt;"",$A59&lt;&gt;"TOTAL"),IF(AND([3]PDI_DES__C_C_E!$CG57&lt;&gt;"",[3]PDI_DES__C_C_E!$CG57&lt;&gt;0),[3]PDI_DES__C_C_E!$CG57,""),IF($A59="TOTAL",SUM(INDIRECT("AY4:AY"&amp;ROW()-1)),""))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IF(AND($A59&lt;&gt;"",$A59&lt;&gt;"TOTAL"),IF(AND([3]PDI_DES__C_C_E!$CJ57&lt;&gt;"",[3]PDI_DES__C_C_E!$CJ57&lt;&gt;0),[3]PDI_DES__C_C_E!$CJ57,""),IF($A59="TOTAL",SUM(INDIRECT("BA4:BA"&amp;ROW()-1)),""))</f>
        <v/>
      </c>
      <c r="BB59" s="6" t="str">
        <f ca="1">IF(AND($A59&lt;&gt;"",$A59&lt;&gt;"TOTAL"),IF(AND([3]PDI_DES__C_C_E!$CL57&lt;&gt;"",[3]PDI_DES__C_C_E!$CL57&lt;&gt;0),[3]PDI_DES__C_C_E!$CL57,""),IF($A59="TOTAL",SUM(INDIRECT("BB4:BB"&amp;ROW()-1)),""))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IF(AND($A59&lt;&gt;"",$A59&lt;&gt;"TOTAL"),IF(AND([3]PDI_DES__C_C_E!$CO57&lt;&gt;"",[3]PDI_DES__C_C_E!$CO57&lt;&gt;0),[3]PDI_DES__C_C_E!$CO57,""),IF($A59="TOTAL",SUM(INDIRECT("BD4:BD"&amp;ROW()-1)),""))</f>
        <v/>
      </c>
      <c r="BE59" s="6" t="str">
        <f ca="1">IF(AND($A59&lt;&gt;"",$A59&lt;&gt;"TOTAL"),IF(AND([3]PDI_DES__C_C_E!$CQ57&lt;&gt;"",[3]PDI_DES__C_C_E!$CQ57&lt;&gt;0),[3]PDI_DES__C_C_E!$CQ57,""),IF($A59="TOTAL",SUM(INDIRECT("BE4:BE"&amp;ROW()-1)),""))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IF([3]PDI_DES__C_C_E!$B58&lt;&gt;"",[3]PDI_DES__C_C_E!$B58,IF(AND([3]PDI_DES__C_C_E!$B58="",[3]PDI_DES__C_C_E!$B59="",[3]PDI_DES__C_C_E!$B57=""),"","TOTAL"))</f>
        <v/>
      </c>
      <c r="B60" s="6" t="str">
        <f ca="1">IF(AND($A60&lt;&gt;"",$A60&lt;&gt;"TOTAL"),IF(AND([3]PDI_DES__C_C_E!$C58&lt;&gt;"",[3]PDI_DES__C_C_E!$C58&lt;&gt;0),[3]PDI_DES__C_C_E!$C58,""),IF($A60="TOTAL",SUM(INDIRECT("B4:B"&amp;ROW()-1)),""))</f>
        <v/>
      </c>
      <c r="C60" s="6" t="str">
        <f ca="1">IF(AND($A60&lt;&gt;"",$A60&lt;&gt;"TOTAL"),IF(AND([3]PDI_DES__C_C_E!$E58&lt;&gt;"",[3]PDI_DES__C_C_E!$E58&lt;&gt;0),[3]PDI_DES__C_C_E!$E58,""),IF($A60="TOTAL",SUM(INDIRECT("C4:C"&amp;ROW()-1)),""))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IF(AND($A60&lt;&gt;"",$A60&lt;&gt;"TOTAL"),IF(AND([3]PDI_DES__C_C_E!$H58&lt;&gt;"",[3]PDI_DES__C_C_E!$H58&lt;&gt;0),[3]PDI_DES__C_C_E!$H58,""),IF($A60="TOTAL",SUM(INDIRECT("E4:E"&amp;ROW()-1)),""))</f>
        <v/>
      </c>
      <c r="F60" s="6" t="str">
        <f ca="1">IF(AND($A60&lt;&gt;"",$A60&lt;&gt;"TOTAL"),IF(AND([3]PDI_DES__C_C_E!$J58&lt;&gt;"",[3]PDI_DES__C_C_E!$J58&lt;&gt;0),[3]PDI_DES__C_C_E!$J58,""),IF($A60="TOTAL",SUM(INDIRECT("F4:F"&amp;ROW()-1)),""))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IF(AND($A60&lt;&gt;"",$A60&lt;&gt;"TOTAL"),IF(AND([3]PDI_DES__C_C_E!$M58&lt;&gt;"",[3]PDI_DES__C_C_E!$M58&lt;&gt;0),[3]PDI_DES__C_C_E!$M58,""),IF($A60="TOTAL",SUM(INDIRECT("H4:H"&amp;ROW()-1)),""))</f>
        <v/>
      </c>
      <c r="I60" s="6" t="str">
        <f ca="1">IF(AND($A60&lt;&gt;"",$A60&lt;&gt;"TOTAL"),IF(AND([3]PDI_DES__C_C_E!$O58&lt;&gt;"",[3]PDI_DES__C_C_E!$O58&lt;&gt;0),[3]PDI_DES__C_C_E!$O58,""),IF($A60="TOTAL",SUM(INDIRECT("I4:I"&amp;ROW()-1)),""))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IF(AND($A60&lt;&gt;"",$A60&lt;&gt;"TOTAL"),IF(AND([3]PDI_DES__C_C_E!$R58&lt;&gt;"",[3]PDI_DES__C_C_E!$R58&lt;&gt;0),[3]PDI_DES__C_C_E!$R58,""),IF($A60="TOTAL",SUM(INDIRECT("K4:K"&amp;ROW()-1)),""))</f>
        <v/>
      </c>
      <c r="L60" s="6" t="str">
        <f ca="1">IF(AND($A60&lt;&gt;"",$A60&lt;&gt;"TOTAL"),IF(AND([3]PDI_DES__C_C_E!$T58&lt;&gt;"",[3]PDI_DES__C_C_E!$T58&lt;&gt;0),[3]PDI_DES__C_C_E!$T58,""),IF($A60="TOTAL",SUM(INDIRECT("L4:L"&amp;ROW()-1)),""))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IF(AND($A60&lt;&gt;"",$A60&lt;&gt;"TOTAL"),IF(AND([3]PDI_DES__C_C_E!$W58&lt;&gt;"",[3]PDI_DES__C_C_E!$W58&lt;&gt;0),[3]PDI_DES__C_C_E!$W58,""),IF($A60="TOTAL",SUM(INDIRECT("N4:N"&amp;ROW()-1)),""))</f>
        <v/>
      </c>
      <c r="O60" s="6" t="str">
        <f ca="1">IF(AND($A60&lt;&gt;"",$A60&lt;&gt;"TOTAL"),IF(AND([3]PDI_DES__C_C_E!$Y58&lt;&gt;"",[3]PDI_DES__C_C_E!$Y58&lt;&gt;0),[3]PDI_DES__C_C_E!$Y58,""),IF($A60="TOTAL",SUM(INDIRECT("O4:O"&amp;ROW()-1)),""))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IF(AND($A60&lt;&gt;"",$A60&lt;&gt;"TOTAL"),IF(AND([3]PDI_DES__C_C_E!$AB58&lt;&gt;"",[3]PDI_DES__C_C_E!$AB58&lt;&gt;0),[3]PDI_DES__C_C_E!$AB58,""),IF($A60="TOTAL",SUM(INDIRECT("Q4:Q"&amp;ROW()-1)),""))</f>
        <v/>
      </c>
      <c r="R60" s="6" t="str">
        <f ca="1">IF(AND($A60&lt;&gt;"",$A60&lt;&gt;"TOTAL"),IF(AND([3]PDI_DES__C_C_E!$AD58&lt;&gt;"",[3]PDI_DES__C_C_E!$AD58&lt;&gt;0),[3]PDI_DES__C_C_E!$AD58,""),IF($A60="TOTAL",SUM(INDIRECT("R4:R"&amp;ROW()-1)),""))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IF(AND($A60&lt;&gt;"",$A60&lt;&gt;"TOTAL"),IF(AND([3]PDI_DES__C_C_E!$AG58&lt;&gt;"",[3]PDI_DES__C_C_E!$AG58&lt;&gt;0),[3]PDI_DES__C_C_E!$AG58,""),IF($A60="TOTAL",SUM(INDIRECT("T4:T"&amp;ROW()-1)),""))</f>
        <v/>
      </c>
      <c r="U60" s="6" t="str">
        <f ca="1">IF(AND($A60&lt;&gt;"",$A60&lt;&gt;"TOTAL"),IF(AND([3]PDI_DES__C_C_E!$AI58&lt;&gt;"",[3]PDI_DES__C_C_E!$AI58&lt;&gt;0),[3]PDI_DES__C_C_E!$AI58,""),IF($A60="TOTAL",SUM(INDIRECT("U4:U"&amp;ROW()-1)),""))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IF(AND($A60&lt;&gt;"",$A60&lt;&gt;"TOTAL"),IF(AND([3]PDI_DES__C_C_E!$AL58&lt;&gt;"",[3]PDI_DES__C_C_E!$AL58&lt;&gt;0),[3]PDI_DES__C_C_E!$AL58,""),IF($A60="TOTAL",SUM(INDIRECT("W4:W"&amp;ROW()-1)),""))</f>
        <v/>
      </c>
      <c r="X60" s="6" t="str">
        <f ca="1">IF(AND($A60&lt;&gt;"",$A60&lt;&gt;"TOTAL"),IF(AND([3]PDI_DES__C_C_E!$AN58&lt;&gt;"",[3]PDI_DES__C_C_E!$AN58&lt;&gt;0),[3]PDI_DES__C_C_E!$AN58,""),IF($A60="TOTAL",SUM(INDIRECT("X4:X"&amp;ROW()-1)),""))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IF(AND($A60&lt;&gt;"",$A60&lt;&gt;"TOTAL"),IF(AND([3]PDI_DES__C_C_E!$AQ58&lt;&gt;"",[3]PDI_DES__C_C_E!$AQ58&lt;&gt;0),[3]PDI_DES__C_C_E!$AQ58,""),IF($A60="TOTAL",SUM(INDIRECT("Z4:Z"&amp;ROW()-1)),""))</f>
        <v/>
      </c>
      <c r="AA60" s="6" t="str">
        <f ca="1">IF(AND($A60&lt;&gt;"",$A60&lt;&gt;"TOTAL"),IF(AND([3]PDI_DES__C_C_E!$AS58&lt;&gt;"",[3]PDI_DES__C_C_E!$AS58&lt;&gt;0),[3]PDI_DES__C_C_E!$AS58,""),IF($A60="TOTAL",SUM(INDIRECT("AA4:AA"&amp;ROW()-1)),""))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IF(AND($A60&lt;&gt;"",$A60&lt;&gt;"TOTAL"),IF(AND([3]PDI_DES__C_C_E!$AV58&lt;&gt;"",[3]PDI_DES__C_C_E!$AV58&lt;&gt;0),[3]PDI_DES__C_C_E!$AV58,""),IF($A60="TOTAL",SUM(INDIRECT("AC4:AC"&amp;ROW()-1)),""))</f>
        <v/>
      </c>
      <c r="AD60" s="6" t="str">
        <f ca="1">IF(AND($A60&lt;&gt;"",$A60&lt;&gt;"TOTAL"),IF(AND([3]PDI_DES__C_C_E!$AX58&lt;&gt;"",[3]PDI_DES__C_C_E!$AX58&lt;&gt;0),[3]PDI_DES__C_C_E!$AX58,""),IF($A60="TOTAL",SUM(INDIRECT("AD4:AD"&amp;ROW()-1)),""))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IF(AND($A60&lt;&gt;"",$A60&lt;&gt;"TOTAL"),IF(AND([3]PDI_DES__C_C_E!$BA58&lt;&gt;"",[3]PDI_DES__C_C_E!$BA58&lt;&gt;0),[3]PDI_DES__C_C_E!$BA58,""),IF($A60="TOTAL",SUM(INDIRECT("AF4:AF"&amp;ROW()-1)),""))</f>
        <v/>
      </c>
      <c r="AG60" s="6" t="str">
        <f ca="1">IF(AND($A60&lt;&gt;"",$A60&lt;&gt;"TOTAL"),IF(AND([3]PDI_DES__C_C_E!$BC58&lt;&gt;"",[3]PDI_DES__C_C_E!$BC58&lt;&gt;0),[3]PDI_DES__C_C_E!$BC58,""),IF($A60="TOTAL",SUM(INDIRECT("AG4:AG"&amp;ROW()-1)),""))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IF(AND($A60&lt;&gt;"",$A60&lt;&gt;"TOTAL"),IF(AND([3]PDI_DES__C_C_E!$BF58&lt;&gt;"",[3]PDI_DES__C_C_E!$BF58&lt;&gt;0),[3]PDI_DES__C_C_E!$BF58,""),IF($A60="TOTAL",SUM(INDIRECT("AI4:AI"&amp;ROW()-1)),""))</f>
        <v/>
      </c>
      <c r="AJ60" s="6" t="str">
        <f ca="1">IF(AND($A60&lt;&gt;"",$A60&lt;&gt;"TOTAL"),IF(AND([3]PDI_DES__C_C_E!$BH58&lt;&gt;"",[3]PDI_DES__C_C_E!$BH58&lt;&gt;0),[3]PDI_DES__C_C_E!$BH58,""),IF($A60="TOTAL",SUM(INDIRECT("AJ4:AJ"&amp;ROW()-1)),""))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IF(AND($A60&lt;&gt;"",$A60&lt;&gt;"TOTAL"),IF(AND([3]PDI_DES__C_C_E!$BK58&lt;&gt;"",[3]PDI_DES__C_C_E!$BK58&lt;&gt;0),[3]PDI_DES__C_C_E!$BK58,""),IF($A60="TOTAL",SUM(INDIRECT("AL4:AL"&amp;ROW()-1)),""))</f>
        <v/>
      </c>
      <c r="AM60" s="6" t="str">
        <f ca="1">IF(AND($A60&lt;&gt;"",$A60&lt;&gt;"TOTAL"),IF(AND([3]PDI_DES__C_C_E!$BM58&lt;&gt;"",[3]PDI_DES__C_C_E!$BM58&lt;&gt;0),[3]PDI_DES__C_C_E!$BM58,""),IF($A60="TOTAL",SUM(INDIRECT("AM4:AM"&amp;ROW()-1)),""))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IF(AND($A60&lt;&gt;"",$A60&lt;&gt;"TOTAL"),IF(AND([3]PDI_DES__C_C_E!$BP58&lt;&gt;"",[3]PDI_DES__C_C_E!$BP58&lt;&gt;0),[3]PDI_DES__C_C_E!$BP58,""),IF($A60="TOTAL",SUM(INDIRECT("AO4:AO"&amp;ROW()-1)),""))</f>
        <v/>
      </c>
      <c r="AP60" s="6" t="str">
        <f ca="1">IF(AND($A60&lt;&gt;"",$A60&lt;&gt;"TOTAL"),IF(AND([3]PDI_DES__C_C_E!$BR58&lt;&gt;"",[3]PDI_DES__C_C_E!$BR58&lt;&gt;0),[3]PDI_DES__C_C_E!$BR58,""),IF($A60="TOTAL",SUM(INDIRECT("AP4:AP"&amp;ROW()-1)),""))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IF(AND($A60&lt;&gt;"",$A60&lt;&gt;"TOTAL"),IF(AND([3]PDI_DES__C_C_E!$BU58&lt;&gt;"",[3]PDI_DES__C_C_E!$BU58&lt;&gt;0),[3]PDI_DES__C_C_E!$BU58,""),IF($A60="TOTAL",SUM(INDIRECT("AR4:AR"&amp;ROW()-1)),""))</f>
        <v/>
      </c>
      <c r="AS60" s="6" t="str">
        <f ca="1">IF(AND($A60&lt;&gt;"",$A60&lt;&gt;"TOTAL"),IF(AND([3]PDI_DES__C_C_E!$BW58&lt;&gt;"",[3]PDI_DES__C_C_E!$BW58&lt;&gt;0),[3]PDI_DES__C_C_E!$BW58,""),IF($A60="TOTAL",SUM(INDIRECT("AS4:AS"&amp;ROW()-1)),""))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IF(AND($A60&lt;&gt;"",$A60&lt;&gt;"TOTAL"),IF(AND([3]PDI_DES__C_C_E!$BZ58&lt;&gt;"",[3]PDI_DES__C_C_E!$BZ58&lt;&gt;0),[3]PDI_DES__C_C_E!$BZ58,""),IF($A60="TOTAL",SUM(INDIRECT("AU4:AU"&amp;ROW()-1)),""))</f>
        <v/>
      </c>
      <c r="AV60" s="6" t="str">
        <f ca="1">IF(AND($A60&lt;&gt;"",$A60&lt;&gt;"TOTAL"),IF(AND([3]PDI_DES__C_C_E!$CB58&lt;&gt;"",[3]PDI_DES__C_C_E!$CB58&lt;&gt;0),[3]PDI_DES__C_C_E!$CB58,""),IF($A60="TOTAL",SUM(INDIRECT("AV4:AV"&amp;ROW()-1)),""))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IF(AND($A60&lt;&gt;"",$A60&lt;&gt;"TOTAL"),IF(AND([3]PDI_DES__C_C_E!$CE58&lt;&gt;"",[3]PDI_DES__C_C_E!$CE58&lt;&gt;0),[3]PDI_DES__C_C_E!$CE58,""),IF($A60="TOTAL",SUM(INDIRECT("AX4:AX"&amp;ROW()-1)),""))</f>
        <v/>
      </c>
      <c r="AY60" s="6" t="str">
        <f ca="1">IF(AND($A60&lt;&gt;"",$A60&lt;&gt;"TOTAL"),IF(AND([3]PDI_DES__C_C_E!$CG58&lt;&gt;"",[3]PDI_DES__C_C_E!$CG58&lt;&gt;0),[3]PDI_DES__C_C_E!$CG58,""),IF($A60="TOTAL",SUM(INDIRECT("AY4:AY"&amp;ROW()-1)),""))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IF(AND($A60&lt;&gt;"",$A60&lt;&gt;"TOTAL"),IF(AND([3]PDI_DES__C_C_E!$CJ58&lt;&gt;"",[3]PDI_DES__C_C_E!$CJ58&lt;&gt;0),[3]PDI_DES__C_C_E!$CJ58,""),IF($A60="TOTAL",SUM(INDIRECT("BA4:BA"&amp;ROW()-1)),""))</f>
        <v/>
      </c>
      <c r="BB60" s="6" t="str">
        <f ca="1">IF(AND($A60&lt;&gt;"",$A60&lt;&gt;"TOTAL"),IF(AND([3]PDI_DES__C_C_E!$CL58&lt;&gt;"",[3]PDI_DES__C_C_E!$CL58&lt;&gt;0),[3]PDI_DES__C_C_E!$CL58,""),IF($A60="TOTAL",SUM(INDIRECT("BB4:BB"&amp;ROW()-1)),""))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IF(AND($A60&lt;&gt;"",$A60&lt;&gt;"TOTAL"),IF(AND([3]PDI_DES__C_C_E!$CO58&lt;&gt;"",[3]PDI_DES__C_C_E!$CO58&lt;&gt;0),[3]PDI_DES__C_C_E!$CO58,""),IF($A60="TOTAL",SUM(INDIRECT("BD4:BD"&amp;ROW()-1)),""))</f>
        <v/>
      </c>
      <c r="BE60" s="6" t="str">
        <f ca="1">IF(AND($A60&lt;&gt;"",$A60&lt;&gt;"TOTAL"),IF(AND([3]PDI_DES__C_C_E!$CQ58&lt;&gt;"",[3]PDI_DES__C_C_E!$CQ58&lt;&gt;0),[3]PDI_DES__C_C_E!$CQ58,""),IF($A60="TOTAL",SUM(INDIRECT("BE4:BE"&amp;ROW()-1)),""))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IF([3]PDI_DES__C_C_E!$B59&lt;&gt;"",[3]PDI_DES__C_C_E!$B59,IF(AND([3]PDI_DES__C_C_E!$B59="",[3]PDI_DES__C_C_E!$B60="",[3]PDI_DES__C_C_E!$B58=""),"","TOTAL"))</f>
        <v/>
      </c>
      <c r="B61" s="6" t="str">
        <f ca="1">IF(AND($A61&lt;&gt;"",$A61&lt;&gt;"TOTAL"),IF(AND([3]PDI_DES__C_C_E!$C59&lt;&gt;"",[3]PDI_DES__C_C_E!$C59&lt;&gt;0),[3]PDI_DES__C_C_E!$C59,""),IF($A61="TOTAL",SUM(INDIRECT("B4:B"&amp;ROW()-1)),""))</f>
        <v/>
      </c>
      <c r="C61" s="6" t="str">
        <f ca="1">IF(AND($A61&lt;&gt;"",$A61&lt;&gt;"TOTAL"),IF(AND([3]PDI_DES__C_C_E!$E59&lt;&gt;"",[3]PDI_DES__C_C_E!$E59&lt;&gt;0),[3]PDI_DES__C_C_E!$E59,""),IF($A61="TOTAL",SUM(INDIRECT("C4:C"&amp;ROW()-1)),""))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IF(AND($A61&lt;&gt;"",$A61&lt;&gt;"TOTAL"),IF(AND([3]PDI_DES__C_C_E!$H59&lt;&gt;"",[3]PDI_DES__C_C_E!$H59&lt;&gt;0),[3]PDI_DES__C_C_E!$H59,""),IF($A61="TOTAL",SUM(INDIRECT("E4:E"&amp;ROW()-1)),""))</f>
        <v/>
      </c>
      <c r="F61" s="6" t="str">
        <f ca="1">IF(AND($A61&lt;&gt;"",$A61&lt;&gt;"TOTAL"),IF(AND([3]PDI_DES__C_C_E!$J59&lt;&gt;"",[3]PDI_DES__C_C_E!$J59&lt;&gt;0),[3]PDI_DES__C_C_E!$J59,""),IF($A61="TOTAL",SUM(INDIRECT("F4:F"&amp;ROW()-1)),""))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IF(AND($A61&lt;&gt;"",$A61&lt;&gt;"TOTAL"),IF(AND([3]PDI_DES__C_C_E!$M59&lt;&gt;"",[3]PDI_DES__C_C_E!$M59&lt;&gt;0),[3]PDI_DES__C_C_E!$M59,""),IF($A61="TOTAL",SUM(INDIRECT("H4:H"&amp;ROW()-1)),""))</f>
        <v/>
      </c>
      <c r="I61" s="6" t="str">
        <f ca="1">IF(AND($A61&lt;&gt;"",$A61&lt;&gt;"TOTAL"),IF(AND([3]PDI_DES__C_C_E!$O59&lt;&gt;"",[3]PDI_DES__C_C_E!$O59&lt;&gt;0),[3]PDI_DES__C_C_E!$O59,""),IF($A61="TOTAL",SUM(INDIRECT("I4:I"&amp;ROW()-1)),""))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IF(AND($A61&lt;&gt;"",$A61&lt;&gt;"TOTAL"),IF(AND([3]PDI_DES__C_C_E!$R59&lt;&gt;"",[3]PDI_DES__C_C_E!$R59&lt;&gt;0),[3]PDI_DES__C_C_E!$R59,""),IF($A61="TOTAL",SUM(INDIRECT("K4:K"&amp;ROW()-1)),""))</f>
        <v/>
      </c>
      <c r="L61" s="6" t="str">
        <f ca="1">IF(AND($A61&lt;&gt;"",$A61&lt;&gt;"TOTAL"),IF(AND([3]PDI_DES__C_C_E!$T59&lt;&gt;"",[3]PDI_DES__C_C_E!$T59&lt;&gt;0),[3]PDI_DES__C_C_E!$T59,""),IF($A61="TOTAL",SUM(INDIRECT("L4:L"&amp;ROW()-1)),""))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IF(AND($A61&lt;&gt;"",$A61&lt;&gt;"TOTAL"),IF(AND([3]PDI_DES__C_C_E!$W59&lt;&gt;"",[3]PDI_DES__C_C_E!$W59&lt;&gt;0),[3]PDI_DES__C_C_E!$W59,""),IF($A61="TOTAL",SUM(INDIRECT("N4:N"&amp;ROW()-1)),""))</f>
        <v/>
      </c>
      <c r="O61" s="6" t="str">
        <f ca="1">IF(AND($A61&lt;&gt;"",$A61&lt;&gt;"TOTAL"),IF(AND([3]PDI_DES__C_C_E!$Y59&lt;&gt;"",[3]PDI_DES__C_C_E!$Y59&lt;&gt;0),[3]PDI_DES__C_C_E!$Y59,""),IF($A61="TOTAL",SUM(INDIRECT("O4:O"&amp;ROW()-1)),""))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IF(AND($A61&lt;&gt;"",$A61&lt;&gt;"TOTAL"),IF(AND([3]PDI_DES__C_C_E!$AB59&lt;&gt;"",[3]PDI_DES__C_C_E!$AB59&lt;&gt;0),[3]PDI_DES__C_C_E!$AB59,""),IF($A61="TOTAL",SUM(INDIRECT("Q4:Q"&amp;ROW()-1)),""))</f>
        <v/>
      </c>
      <c r="R61" s="6" t="str">
        <f ca="1">IF(AND($A61&lt;&gt;"",$A61&lt;&gt;"TOTAL"),IF(AND([3]PDI_DES__C_C_E!$AD59&lt;&gt;"",[3]PDI_DES__C_C_E!$AD59&lt;&gt;0),[3]PDI_DES__C_C_E!$AD59,""),IF($A61="TOTAL",SUM(INDIRECT("R4:R"&amp;ROW()-1)),""))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IF(AND($A61&lt;&gt;"",$A61&lt;&gt;"TOTAL"),IF(AND([3]PDI_DES__C_C_E!$AG59&lt;&gt;"",[3]PDI_DES__C_C_E!$AG59&lt;&gt;0),[3]PDI_DES__C_C_E!$AG59,""),IF($A61="TOTAL",SUM(INDIRECT("T4:T"&amp;ROW()-1)),""))</f>
        <v/>
      </c>
      <c r="U61" s="6" t="str">
        <f ca="1">IF(AND($A61&lt;&gt;"",$A61&lt;&gt;"TOTAL"),IF(AND([3]PDI_DES__C_C_E!$AI59&lt;&gt;"",[3]PDI_DES__C_C_E!$AI59&lt;&gt;0),[3]PDI_DES__C_C_E!$AI59,""),IF($A61="TOTAL",SUM(INDIRECT("U4:U"&amp;ROW()-1)),""))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IF(AND($A61&lt;&gt;"",$A61&lt;&gt;"TOTAL"),IF(AND([3]PDI_DES__C_C_E!$AL59&lt;&gt;"",[3]PDI_DES__C_C_E!$AL59&lt;&gt;0),[3]PDI_DES__C_C_E!$AL59,""),IF($A61="TOTAL",SUM(INDIRECT("W4:W"&amp;ROW()-1)),""))</f>
        <v/>
      </c>
      <c r="X61" s="6" t="str">
        <f ca="1">IF(AND($A61&lt;&gt;"",$A61&lt;&gt;"TOTAL"),IF(AND([3]PDI_DES__C_C_E!$AN59&lt;&gt;"",[3]PDI_DES__C_C_E!$AN59&lt;&gt;0),[3]PDI_DES__C_C_E!$AN59,""),IF($A61="TOTAL",SUM(INDIRECT("X4:X"&amp;ROW()-1)),""))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IF(AND($A61&lt;&gt;"",$A61&lt;&gt;"TOTAL"),IF(AND([3]PDI_DES__C_C_E!$AQ59&lt;&gt;"",[3]PDI_DES__C_C_E!$AQ59&lt;&gt;0),[3]PDI_DES__C_C_E!$AQ59,""),IF($A61="TOTAL",SUM(INDIRECT("Z4:Z"&amp;ROW()-1)),""))</f>
        <v/>
      </c>
      <c r="AA61" s="6" t="str">
        <f ca="1">IF(AND($A61&lt;&gt;"",$A61&lt;&gt;"TOTAL"),IF(AND([3]PDI_DES__C_C_E!$AS59&lt;&gt;"",[3]PDI_DES__C_C_E!$AS59&lt;&gt;0),[3]PDI_DES__C_C_E!$AS59,""),IF($A61="TOTAL",SUM(INDIRECT("AA4:AA"&amp;ROW()-1)),""))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IF(AND($A61&lt;&gt;"",$A61&lt;&gt;"TOTAL"),IF(AND([3]PDI_DES__C_C_E!$AV59&lt;&gt;"",[3]PDI_DES__C_C_E!$AV59&lt;&gt;0),[3]PDI_DES__C_C_E!$AV59,""),IF($A61="TOTAL",SUM(INDIRECT("AC4:AC"&amp;ROW()-1)),""))</f>
        <v/>
      </c>
      <c r="AD61" s="6" t="str">
        <f ca="1">IF(AND($A61&lt;&gt;"",$A61&lt;&gt;"TOTAL"),IF(AND([3]PDI_DES__C_C_E!$AX59&lt;&gt;"",[3]PDI_DES__C_C_E!$AX59&lt;&gt;0),[3]PDI_DES__C_C_E!$AX59,""),IF($A61="TOTAL",SUM(INDIRECT("AD4:AD"&amp;ROW()-1)),""))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IF(AND($A61&lt;&gt;"",$A61&lt;&gt;"TOTAL"),IF(AND([3]PDI_DES__C_C_E!$BA59&lt;&gt;"",[3]PDI_DES__C_C_E!$BA59&lt;&gt;0),[3]PDI_DES__C_C_E!$BA59,""),IF($A61="TOTAL",SUM(INDIRECT("AF4:AF"&amp;ROW()-1)),""))</f>
        <v/>
      </c>
      <c r="AG61" s="6" t="str">
        <f ca="1">IF(AND($A61&lt;&gt;"",$A61&lt;&gt;"TOTAL"),IF(AND([3]PDI_DES__C_C_E!$BC59&lt;&gt;"",[3]PDI_DES__C_C_E!$BC59&lt;&gt;0),[3]PDI_DES__C_C_E!$BC59,""),IF($A61="TOTAL",SUM(INDIRECT("AG4:AG"&amp;ROW()-1)),""))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IF(AND($A61&lt;&gt;"",$A61&lt;&gt;"TOTAL"),IF(AND([3]PDI_DES__C_C_E!$BF59&lt;&gt;"",[3]PDI_DES__C_C_E!$BF59&lt;&gt;0),[3]PDI_DES__C_C_E!$BF59,""),IF($A61="TOTAL",SUM(INDIRECT("AI4:AI"&amp;ROW()-1)),""))</f>
        <v/>
      </c>
      <c r="AJ61" s="6" t="str">
        <f ca="1">IF(AND($A61&lt;&gt;"",$A61&lt;&gt;"TOTAL"),IF(AND([3]PDI_DES__C_C_E!$BH59&lt;&gt;"",[3]PDI_DES__C_C_E!$BH59&lt;&gt;0),[3]PDI_DES__C_C_E!$BH59,""),IF($A61="TOTAL",SUM(INDIRECT("AJ4:AJ"&amp;ROW()-1)),""))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IF(AND($A61&lt;&gt;"",$A61&lt;&gt;"TOTAL"),IF(AND([3]PDI_DES__C_C_E!$BK59&lt;&gt;"",[3]PDI_DES__C_C_E!$BK59&lt;&gt;0),[3]PDI_DES__C_C_E!$BK59,""),IF($A61="TOTAL",SUM(INDIRECT("AL4:AL"&amp;ROW()-1)),""))</f>
        <v/>
      </c>
      <c r="AM61" s="6" t="str">
        <f ca="1">IF(AND($A61&lt;&gt;"",$A61&lt;&gt;"TOTAL"),IF(AND([3]PDI_DES__C_C_E!$BM59&lt;&gt;"",[3]PDI_DES__C_C_E!$BM59&lt;&gt;0),[3]PDI_DES__C_C_E!$BM59,""),IF($A61="TOTAL",SUM(INDIRECT("AM4:AM"&amp;ROW()-1)),""))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IF(AND($A61&lt;&gt;"",$A61&lt;&gt;"TOTAL"),IF(AND([3]PDI_DES__C_C_E!$BP59&lt;&gt;"",[3]PDI_DES__C_C_E!$BP59&lt;&gt;0),[3]PDI_DES__C_C_E!$BP59,""),IF($A61="TOTAL",SUM(INDIRECT("AO4:AO"&amp;ROW()-1)),""))</f>
        <v/>
      </c>
      <c r="AP61" s="6" t="str">
        <f ca="1">IF(AND($A61&lt;&gt;"",$A61&lt;&gt;"TOTAL"),IF(AND([3]PDI_DES__C_C_E!$BR59&lt;&gt;"",[3]PDI_DES__C_C_E!$BR59&lt;&gt;0),[3]PDI_DES__C_C_E!$BR59,""),IF($A61="TOTAL",SUM(INDIRECT("AP4:AP"&amp;ROW()-1)),""))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IF(AND($A61&lt;&gt;"",$A61&lt;&gt;"TOTAL"),IF(AND([3]PDI_DES__C_C_E!$BU59&lt;&gt;"",[3]PDI_DES__C_C_E!$BU59&lt;&gt;0),[3]PDI_DES__C_C_E!$BU59,""),IF($A61="TOTAL",SUM(INDIRECT("AR4:AR"&amp;ROW()-1)),""))</f>
        <v/>
      </c>
      <c r="AS61" s="6" t="str">
        <f ca="1">IF(AND($A61&lt;&gt;"",$A61&lt;&gt;"TOTAL"),IF(AND([3]PDI_DES__C_C_E!$BW59&lt;&gt;"",[3]PDI_DES__C_C_E!$BW59&lt;&gt;0),[3]PDI_DES__C_C_E!$BW59,""),IF($A61="TOTAL",SUM(INDIRECT("AS4:AS"&amp;ROW()-1)),""))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IF(AND($A61&lt;&gt;"",$A61&lt;&gt;"TOTAL"),IF(AND([3]PDI_DES__C_C_E!$BZ59&lt;&gt;"",[3]PDI_DES__C_C_E!$BZ59&lt;&gt;0),[3]PDI_DES__C_C_E!$BZ59,""),IF($A61="TOTAL",SUM(INDIRECT("AU4:AU"&amp;ROW()-1)),""))</f>
        <v/>
      </c>
      <c r="AV61" s="6" t="str">
        <f ca="1">IF(AND($A61&lt;&gt;"",$A61&lt;&gt;"TOTAL"),IF(AND([3]PDI_DES__C_C_E!$CB59&lt;&gt;"",[3]PDI_DES__C_C_E!$CB59&lt;&gt;0),[3]PDI_DES__C_C_E!$CB59,""),IF($A61="TOTAL",SUM(INDIRECT("AV4:AV"&amp;ROW()-1)),""))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IF(AND($A61&lt;&gt;"",$A61&lt;&gt;"TOTAL"),IF(AND([3]PDI_DES__C_C_E!$CE59&lt;&gt;"",[3]PDI_DES__C_C_E!$CE59&lt;&gt;0),[3]PDI_DES__C_C_E!$CE59,""),IF($A61="TOTAL",SUM(INDIRECT("AX4:AX"&amp;ROW()-1)),""))</f>
        <v/>
      </c>
      <c r="AY61" s="6" t="str">
        <f ca="1">IF(AND($A61&lt;&gt;"",$A61&lt;&gt;"TOTAL"),IF(AND([3]PDI_DES__C_C_E!$CG59&lt;&gt;"",[3]PDI_DES__C_C_E!$CG59&lt;&gt;0),[3]PDI_DES__C_C_E!$CG59,""),IF($A61="TOTAL",SUM(INDIRECT("AY4:AY"&amp;ROW()-1)),""))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IF(AND($A61&lt;&gt;"",$A61&lt;&gt;"TOTAL"),IF(AND([3]PDI_DES__C_C_E!$CJ59&lt;&gt;"",[3]PDI_DES__C_C_E!$CJ59&lt;&gt;0),[3]PDI_DES__C_C_E!$CJ59,""),IF($A61="TOTAL",SUM(INDIRECT("BA4:BA"&amp;ROW()-1)),""))</f>
        <v/>
      </c>
      <c r="BB61" s="6" t="str">
        <f ca="1">IF(AND($A61&lt;&gt;"",$A61&lt;&gt;"TOTAL"),IF(AND([3]PDI_DES__C_C_E!$CL59&lt;&gt;"",[3]PDI_DES__C_C_E!$CL59&lt;&gt;0),[3]PDI_DES__C_C_E!$CL59,""),IF($A61="TOTAL",SUM(INDIRECT("BB4:BB"&amp;ROW()-1)),""))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IF(AND($A61&lt;&gt;"",$A61&lt;&gt;"TOTAL"),IF(AND([3]PDI_DES__C_C_E!$CO59&lt;&gt;"",[3]PDI_DES__C_C_E!$CO59&lt;&gt;0),[3]PDI_DES__C_C_E!$CO59,""),IF($A61="TOTAL",SUM(INDIRECT("BD4:BD"&amp;ROW()-1)),""))</f>
        <v/>
      </c>
      <c r="BE61" s="6" t="str">
        <f ca="1">IF(AND($A61&lt;&gt;"",$A61&lt;&gt;"TOTAL"),IF(AND([3]PDI_DES__C_C_E!$CQ59&lt;&gt;"",[3]PDI_DES__C_C_E!$CQ59&lt;&gt;0),[3]PDI_DES__C_C_E!$CQ59,""),IF($A61="TOTAL",SUM(INDIRECT("BE4:BE"&amp;ROW()-1)),""))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IF([3]PDI_DES__C_C_E!$B60&lt;&gt;"",[3]PDI_DES__C_C_E!$B60,IF(AND([3]PDI_DES__C_C_E!$B60="",[3]PDI_DES__C_C_E!$B61="",[3]PDI_DES__C_C_E!$B59=""),"","TOTAL"))</f>
        <v/>
      </c>
      <c r="B62" s="6" t="str">
        <f ca="1">IF(AND($A62&lt;&gt;"",$A62&lt;&gt;"TOTAL"),IF(AND([3]PDI_DES__C_C_E!$C60&lt;&gt;"",[3]PDI_DES__C_C_E!$C60&lt;&gt;0),[3]PDI_DES__C_C_E!$C60,""),IF($A62="TOTAL",SUM(INDIRECT("B4:B"&amp;ROW()-1)),""))</f>
        <v/>
      </c>
      <c r="C62" s="6" t="str">
        <f ca="1">IF(AND($A62&lt;&gt;"",$A62&lt;&gt;"TOTAL"),IF(AND([3]PDI_DES__C_C_E!$E60&lt;&gt;"",[3]PDI_DES__C_C_E!$E60&lt;&gt;0),[3]PDI_DES__C_C_E!$E60,""),IF($A62="TOTAL",SUM(INDIRECT("C4:C"&amp;ROW()-1)),""))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IF(AND($A62&lt;&gt;"",$A62&lt;&gt;"TOTAL"),IF(AND([3]PDI_DES__C_C_E!$H60&lt;&gt;"",[3]PDI_DES__C_C_E!$H60&lt;&gt;0),[3]PDI_DES__C_C_E!$H60,""),IF($A62="TOTAL",SUM(INDIRECT("E4:E"&amp;ROW()-1)),""))</f>
        <v/>
      </c>
      <c r="F62" s="6" t="str">
        <f ca="1">IF(AND($A62&lt;&gt;"",$A62&lt;&gt;"TOTAL"),IF(AND([3]PDI_DES__C_C_E!$J60&lt;&gt;"",[3]PDI_DES__C_C_E!$J60&lt;&gt;0),[3]PDI_DES__C_C_E!$J60,""),IF($A62="TOTAL",SUM(INDIRECT("F4:F"&amp;ROW()-1)),""))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IF(AND($A62&lt;&gt;"",$A62&lt;&gt;"TOTAL"),IF(AND([3]PDI_DES__C_C_E!$M60&lt;&gt;"",[3]PDI_DES__C_C_E!$M60&lt;&gt;0),[3]PDI_DES__C_C_E!$M60,""),IF($A62="TOTAL",SUM(INDIRECT("H4:H"&amp;ROW()-1)),""))</f>
        <v/>
      </c>
      <c r="I62" s="6" t="str">
        <f ca="1">IF(AND($A62&lt;&gt;"",$A62&lt;&gt;"TOTAL"),IF(AND([3]PDI_DES__C_C_E!$O60&lt;&gt;"",[3]PDI_DES__C_C_E!$O60&lt;&gt;0),[3]PDI_DES__C_C_E!$O60,""),IF($A62="TOTAL",SUM(INDIRECT("I4:I"&amp;ROW()-1)),""))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IF(AND($A62&lt;&gt;"",$A62&lt;&gt;"TOTAL"),IF(AND([3]PDI_DES__C_C_E!$R60&lt;&gt;"",[3]PDI_DES__C_C_E!$R60&lt;&gt;0),[3]PDI_DES__C_C_E!$R60,""),IF($A62="TOTAL",SUM(INDIRECT("K4:K"&amp;ROW()-1)),""))</f>
        <v/>
      </c>
      <c r="L62" s="6" t="str">
        <f ca="1">IF(AND($A62&lt;&gt;"",$A62&lt;&gt;"TOTAL"),IF(AND([3]PDI_DES__C_C_E!$T60&lt;&gt;"",[3]PDI_DES__C_C_E!$T60&lt;&gt;0),[3]PDI_DES__C_C_E!$T60,""),IF($A62="TOTAL",SUM(INDIRECT("L4:L"&amp;ROW()-1)),""))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IF(AND($A62&lt;&gt;"",$A62&lt;&gt;"TOTAL"),IF(AND([3]PDI_DES__C_C_E!$W60&lt;&gt;"",[3]PDI_DES__C_C_E!$W60&lt;&gt;0),[3]PDI_DES__C_C_E!$W60,""),IF($A62="TOTAL",SUM(INDIRECT("N4:N"&amp;ROW()-1)),""))</f>
        <v/>
      </c>
      <c r="O62" s="6" t="str">
        <f ca="1">IF(AND($A62&lt;&gt;"",$A62&lt;&gt;"TOTAL"),IF(AND([3]PDI_DES__C_C_E!$Y60&lt;&gt;"",[3]PDI_DES__C_C_E!$Y60&lt;&gt;0),[3]PDI_DES__C_C_E!$Y60,""),IF($A62="TOTAL",SUM(INDIRECT("O4:O"&amp;ROW()-1)),""))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IF(AND($A62&lt;&gt;"",$A62&lt;&gt;"TOTAL"),IF(AND([3]PDI_DES__C_C_E!$AB60&lt;&gt;"",[3]PDI_DES__C_C_E!$AB60&lt;&gt;0),[3]PDI_DES__C_C_E!$AB60,""),IF($A62="TOTAL",SUM(INDIRECT("Q4:Q"&amp;ROW()-1)),""))</f>
        <v/>
      </c>
      <c r="R62" s="6" t="str">
        <f ca="1">IF(AND($A62&lt;&gt;"",$A62&lt;&gt;"TOTAL"),IF(AND([3]PDI_DES__C_C_E!$AD60&lt;&gt;"",[3]PDI_DES__C_C_E!$AD60&lt;&gt;0),[3]PDI_DES__C_C_E!$AD60,""),IF($A62="TOTAL",SUM(INDIRECT("R4:R"&amp;ROW()-1)),""))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IF(AND($A62&lt;&gt;"",$A62&lt;&gt;"TOTAL"),IF(AND([3]PDI_DES__C_C_E!$AG60&lt;&gt;"",[3]PDI_DES__C_C_E!$AG60&lt;&gt;0),[3]PDI_DES__C_C_E!$AG60,""),IF($A62="TOTAL",SUM(INDIRECT("T4:T"&amp;ROW()-1)),""))</f>
        <v/>
      </c>
      <c r="U62" s="6" t="str">
        <f ca="1">IF(AND($A62&lt;&gt;"",$A62&lt;&gt;"TOTAL"),IF(AND([3]PDI_DES__C_C_E!$AI60&lt;&gt;"",[3]PDI_DES__C_C_E!$AI60&lt;&gt;0),[3]PDI_DES__C_C_E!$AI60,""),IF($A62="TOTAL",SUM(INDIRECT("U4:U"&amp;ROW()-1)),""))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IF(AND($A62&lt;&gt;"",$A62&lt;&gt;"TOTAL"),IF(AND([3]PDI_DES__C_C_E!$AL60&lt;&gt;"",[3]PDI_DES__C_C_E!$AL60&lt;&gt;0),[3]PDI_DES__C_C_E!$AL60,""),IF($A62="TOTAL",SUM(INDIRECT("W4:W"&amp;ROW()-1)),""))</f>
        <v/>
      </c>
      <c r="X62" s="6" t="str">
        <f ca="1">IF(AND($A62&lt;&gt;"",$A62&lt;&gt;"TOTAL"),IF(AND([3]PDI_DES__C_C_E!$AN60&lt;&gt;"",[3]PDI_DES__C_C_E!$AN60&lt;&gt;0),[3]PDI_DES__C_C_E!$AN60,""),IF($A62="TOTAL",SUM(INDIRECT("X4:X"&amp;ROW()-1)),""))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IF(AND($A62&lt;&gt;"",$A62&lt;&gt;"TOTAL"),IF(AND([3]PDI_DES__C_C_E!$AQ60&lt;&gt;"",[3]PDI_DES__C_C_E!$AQ60&lt;&gt;0),[3]PDI_DES__C_C_E!$AQ60,""),IF($A62="TOTAL",SUM(INDIRECT("Z4:Z"&amp;ROW()-1)),""))</f>
        <v/>
      </c>
      <c r="AA62" s="6" t="str">
        <f ca="1">IF(AND($A62&lt;&gt;"",$A62&lt;&gt;"TOTAL"),IF(AND([3]PDI_DES__C_C_E!$AS60&lt;&gt;"",[3]PDI_DES__C_C_E!$AS60&lt;&gt;0),[3]PDI_DES__C_C_E!$AS60,""),IF($A62="TOTAL",SUM(INDIRECT("AA4:AA"&amp;ROW()-1)),""))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IF(AND($A62&lt;&gt;"",$A62&lt;&gt;"TOTAL"),IF(AND([3]PDI_DES__C_C_E!$AV60&lt;&gt;"",[3]PDI_DES__C_C_E!$AV60&lt;&gt;0),[3]PDI_DES__C_C_E!$AV60,""),IF($A62="TOTAL",SUM(INDIRECT("AC4:AC"&amp;ROW()-1)),""))</f>
        <v/>
      </c>
      <c r="AD62" s="6" t="str">
        <f ca="1">IF(AND($A62&lt;&gt;"",$A62&lt;&gt;"TOTAL"),IF(AND([3]PDI_DES__C_C_E!$AX60&lt;&gt;"",[3]PDI_DES__C_C_E!$AX60&lt;&gt;0),[3]PDI_DES__C_C_E!$AX60,""),IF($A62="TOTAL",SUM(INDIRECT("AD4:AD"&amp;ROW()-1)),""))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IF(AND($A62&lt;&gt;"",$A62&lt;&gt;"TOTAL"),IF(AND([3]PDI_DES__C_C_E!$BA60&lt;&gt;"",[3]PDI_DES__C_C_E!$BA60&lt;&gt;0),[3]PDI_DES__C_C_E!$BA60,""),IF($A62="TOTAL",SUM(INDIRECT("AF4:AF"&amp;ROW()-1)),""))</f>
        <v/>
      </c>
      <c r="AG62" s="6" t="str">
        <f ca="1">IF(AND($A62&lt;&gt;"",$A62&lt;&gt;"TOTAL"),IF(AND([3]PDI_DES__C_C_E!$BC60&lt;&gt;"",[3]PDI_DES__C_C_E!$BC60&lt;&gt;0),[3]PDI_DES__C_C_E!$BC60,""),IF($A62="TOTAL",SUM(INDIRECT("AG4:AG"&amp;ROW()-1)),""))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IF(AND($A62&lt;&gt;"",$A62&lt;&gt;"TOTAL"),IF(AND([3]PDI_DES__C_C_E!$BF60&lt;&gt;"",[3]PDI_DES__C_C_E!$BF60&lt;&gt;0),[3]PDI_DES__C_C_E!$BF60,""),IF($A62="TOTAL",SUM(INDIRECT("AI4:AI"&amp;ROW()-1)),""))</f>
        <v/>
      </c>
      <c r="AJ62" s="6" t="str">
        <f ca="1">IF(AND($A62&lt;&gt;"",$A62&lt;&gt;"TOTAL"),IF(AND([3]PDI_DES__C_C_E!$BH60&lt;&gt;"",[3]PDI_DES__C_C_E!$BH60&lt;&gt;0),[3]PDI_DES__C_C_E!$BH60,""),IF($A62="TOTAL",SUM(INDIRECT("AJ4:AJ"&amp;ROW()-1)),""))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IF(AND($A62&lt;&gt;"",$A62&lt;&gt;"TOTAL"),IF(AND([3]PDI_DES__C_C_E!$BK60&lt;&gt;"",[3]PDI_DES__C_C_E!$BK60&lt;&gt;0),[3]PDI_DES__C_C_E!$BK60,""),IF($A62="TOTAL",SUM(INDIRECT("AL4:AL"&amp;ROW()-1)),""))</f>
        <v/>
      </c>
      <c r="AM62" s="6" t="str">
        <f ca="1">IF(AND($A62&lt;&gt;"",$A62&lt;&gt;"TOTAL"),IF(AND([3]PDI_DES__C_C_E!$BM60&lt;&gt;"",[3]PDI_DES__C_C_E!$BM60&lt;&gt;0),[3]PDI_DES__C_C_E!$BM60,""),IF($A62="TOTAL",SUM(INDIRECT("AM4:AM"&amp;ROW()-1)),""))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IF(AND($A62&lt;&gt;"",$A62&lt;&gt;"TOTAL"),IF(AND([3]PDI_DES__C_C_E!$BP60&lt;&gt;"",[3]PDI_DES__C_C_E!$BP60&lt;&gt;0),[3]PDI_DES__C_C_E!$BP60,""),IF($A62="TOTAL",SUM(INDIRECT("AO4:AO"&amp;ROW()-1)),""))</f>
        <v/>
      </c>
      <c r="AP62" s="6" t="str">
        <f ca="1">IF(AND($A62&lt;&gt;"",$A62&lt;&gt;"TOTAL"),IF(AND([3]PDI_DES__C_C_E!$BR60&lt;&gt;"",[3]PDI_DES__C_C_E!$BR60&lt;&gt;0),[3]PDI_DES__C_C_E!$BR60,""),IF($A62="TOTAL",SUM(INDIRECT("AP4:AP"&amp;ROW()-1)),""))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IF(AND($A62&lt;&gt;"",$A62&lt;&gt;"TOTAL"),IF(AND([3]PDI_DES__C_C_E!$BU60&lt;&gt;"",[3]PDI_DES__C_C_E!$BU60&lt;&gt;0),[3]PDI_DES__C_C_E!$BU60,""),IF($A62="TOTAL",SUM(INDIRECT("AR4:AR"&amp;ROW()-1)),""))</f>
        <v/>
      </c>
      <c r="AS62" s="6" t="str">
        <f ca="1">IF(AND($A62&lt;&gt;"",$A62&lt;&gt;"TOTAL"),IF(AND([3]PDI_DES__C_C_E!$BW60&lt;&gt;"",[3]PDI_DES__C_C_E!$BW60&lt;&gt;0),[3]PDI_DES__C_C_E!$BW60,""),IF($A62="TOTAL",SUM(INDIRECT("AS4:AS"&amp;ROW()-1)),""))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IF(AND($A62&lt;&gt;"",$A62&lt;&gt;"TOTAL"),IF(AND([3]PDI_DES__C_C_E!$BZ60&lt;&gt;"",[3]PDI_DES__C_C_E!$BZ60&lt;&gt;0),[3]PDI_DES__C_C_E!$BZ60,""),IF($A62="TOTAL",SUM(INDIRECT("AU4:AU"&amp;ROW()-1)),""))</f>
        <v/>
      </c>
      <c r="AV62" s="6" t="str">
        <f ca="1">IF(AND($A62&lt;&gt;"",$A62&lt;&gt;"TOTAL"),IF(AND([3]PDI_DES__C_C_E!$CB60&lt;&gt;"",[3]PDI_DES__C_C_E!$CB60&lt;&gt;0),[3]PDI_DES__C_C_E!$CB60,""),IF($A62="TOTAL",SUM(INDIRECT("AV4:AV"&amp;ROW()-1)),""))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IF(AND($A62&lt;&gt;"",$A62&lt;&gt;"TOTAL"),IF(AND([3]PDI_DES__C_C_E!$CE60&lt;&gt;"",[3]PDI_DES__C_C_E!$CE60&lt;&gt;0),[3]PDI_DES__C_C_E!$CE60,""),IF($A62="TOTAL",SUM(INDIRECT("AX4:AX"&amp;ROW()-1)),""))</f>
        <v/>
      </c>
      <c r="AY62" s="6" t="str">
        <f ca="1">IF(AND($A62&lt;&gt;"",$A62&lt;&gt;"TOTAL"),IF(AND([3]PDI_DES__C_C_E!$CG60&lt;&gt;"",[3]PDI_DES__C_C_E!$CG60&lt;&gt;0),[3]PDI_DES__C_C_E!$CG60,""),IF($A62="TOTAL",SUM(INDIRECT("AY4:AY"&amp;ROW()-1)),""))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IF(AND($A62&lt;&gt;"",$A62&lt;&gt;"TOTAL"),IF(AND([3]PDI_DES__C_C_E!$CJ60&lt;&gt;"",[3]PDI_DES__C_C_E!$CJ60&lt;&gt;0),[3]PDI_DES__C_C_E!$CJ60,""),IF($A62="TOTAL",SUM(INDIRECT("BA4:BA"&amp;ROW()-1)),""))</f>
        <v/>
      </c>
      <c r="BB62" s="6" t="str">
        <f ca="1">IF(AND($A62&lt;&gt;"",$A62&lt;&gt;"TOTAL"),IF(AND([3]PDI_DES__C_C_E!$CL60&lt;&gt;"",[3]PDI_DES__C_C_E!$CL60&lt;&gt;0),[3]PDI_DES__C_C_E!$CL60,""),IF($A62="TOTAL",SUM(INDIRECT("BB4:BB"&amp;ROW()-1)),""))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IF(AND($A62&lt;&gt;"",$A62&lt;&gt;"TOTAL"),IF(AND([3]PDI_DES__C_C_E!$CO60&lt;&gt;"",[3]PDI_DES__C_C_E!$CO60&lt;&gt;0),[3]PDI_DES__C_C_E!$CO60,""),IF($A62="TOTAL",SUM(INDIRECT("BD4:BD"&amp;ROW()-1)),""))</f>
        <v/>
      </c>
      <c r="BE62" s="6" t="str">
        <f ca="1">IF(AND($A62&lt;&gt;"",$A62&lt;&gt;"TOTAL"),IF(AND([3]PDI_DES__C_C_E!$CQ60&lt;&gt;"",[3]PDI_DES__C_C_E!$CQ60&lt;&gt;0),[3]PDI_DES__C_C_E!$CQ60,""),IF($A62="TOTAL",SUM(INDIRECT("BE4:BE"&amp;ROW()-1)),""))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IF([3]PDI_DES__C_C_E!$B61&lt;&gt;"",[3]PDI_DES__C_C_E!$B61,IF(AND([3]PDI_DES__C_C_E!$B61="",[3]PDI_DES__C_C_E!$B62="",[3]PDI_DES__C_C_E!$B60=""),"","TOTAL"))</f>
        <v/>
      </c>
      <c r="B63" s="6" t="str">
        <f ca="1">IF(AND($A63&lt;&gt;"",$A63&lt;&gt;"TOTAL"),IF(AND([3]PDI_DES__C_C_E!$C61&lt;&gt;"",[3]PDI_DES__C_C_E!$C61&lt;&gt;0),[3]PDI_DES__C_C_E!$C61,""),IF($A63="TOTAL",SUM(INDIRECT("B4:B"&amp;ROW()-1)),""))</f>
        <v/>
      </c>
      <c r="C63" s="6" t="str">
        <f ca="1">IF(AND($A63&lt;&gt;"",$A63&lt;&gt;"TOTAL"),IF(AND([3]PDI_DES__C_C_E!$E61&lt;&gt;"",[3]PDI_DES__C_C_E!$E61&lt;&gt;0),[3]PDI_DES__C_C_E!$E61,""),IF($A63="TOTAL",SUM(INDIRECT("C4:C"&amp;ROW()-1)),""))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IF(AND($A63&lt;&gt;"",$A63&lt;&gt;"TOTAL"),IF(AND([3]PDI_DES__C_C_E!$H61&lt;&gt;"",[3]PDI_DES__C_C_E!$H61&lt;&gt;0),[3]PDI_DES__C_C_E!$H61,""),IF($A63="TOTAL",SUM(INDIRECT("E4:E"&amp;ROW()-1)),""))</f>
        <v/>
      </c>
      <c r="F63" s="6" t="str">
        <f ca="1">IF(AND($A63&lt;&gt;"",$A63&lt;&gt;"TOTAL"),IF(AND([3]PDI_DES__C_C_E!$J61&lt;&gt;"",[3]PDI_DES__C_C_E!$J61&lt;&gt;0),[3]PDI_DES__C_C_E!$J61,""),IF($A63="TOTAL",SUM(INDIRECT("F4:F"&amp;ROW()-1)),""))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IF(AND($A63&lt;&gt;"",$A63&lt;&gt;"TOTAL"),IF(AND([3]PDI_DES__C_C_E!$M61&lt;&gt;"",[3]PDI_DES__C_C_E!$M61&lt;&gt;0),[3]PDI_DES__C_C_E!$M61,""),IF($A63="TOTAL",SUM(INDIRECT("H4:H"&amp;ROW()-1)),""))</f>
        <v/>
      </c>
      <c r="I63" s="6" t="str">
        <f ca="1">IF(AND($A63&lt;&gt;"",$A63&lt;&gt;"TOTAL"),IF(AND([3]PDI_DES__C_C_E!$O61&lt;&gt;"",[3]PDI_DES__C_C_E!$O61&lt;&gt;0),[3]PDI_DES__C_C_E!$O61,""),IF($A63="TOTAL",SUM(INDIRECT("I4:I"&amp;ROW()-1)),""))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IF(AND($A63&lt;&gt;"",$A63&lt;&gt;"TOTAL"),IF(AND([3]PDI_DES__C_C_E!$R61&lt;&gt;"",[3]PDI_DES__C_C_E!$R61&lt;&gt;0),[3]PDI_DES__C_C_E!$R61,""),IF($A63="TOTAL",SUM(INDIRECT("K4:K"&amp;ROW()-1)),""))</f>
        <v/>
      </c>
      <c r="L63" s="6" t="str">
        <f ca="1">IF(AND($A63&lt;&gt;"",$A63&lt;&gt;"TOTAL"),IF(AND([3]PDI_DES__C_C_E!$T61&lt;&gt;"",[3]PDI_DES__C_C_E!$T61&lt;&gt;0),[3]PDI_DES__C_C_E!$T61,""),IF($A63="TOTAL",SUM(INDIRECT("L4:L"&amp;ROW()-1)),""))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IF(AND($A63&lt;&gt;"",$A63&lt;&gt;"TOTAL"),IF(AND([3]PDI_DES__C_C_E!$W61&lt;&gt;"",[3]PDI_DES__C_C_E!$W61&lt;&gt;0),[3]PDI_DES__C_C_E!$W61,""),IF($A63="TOTAL",SUM(INDIRECT("N4:N"&amp;ROW()-1)),""))</f>
        <v/>
      </c>
      <c r="O63" s="6" t="str">
        <f ca="1">IF(AND($A63&lt;&gt;"",$A63&lt;&gt;"TOTAL"),IF(AND([3]PDI_DES__C_C_E!$Y61&lt;&gt;"",[3]PDI_DES__C_C_E!$Y61&lt;&gt;0),[3]PDI_DES__C_C_E!$Y61,""),IF($A63="TOTAL",SUM(INDIRECT("O4:O"&amp;ROW()-1)),""))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IF(AND($A63&lt;&gt;"",$A63&lt;&gt;"TOTAL"),IF(AND([3]PDI_DES__C_C_E!$AB61&lt;&gt;"",[3]PDI_DES__C_C_E!$AB61&lt;&gt;0),[3]PDI_DES__C_C_E!$AB61,""),IF($A63="TOTAL",SUM(INDIRECT("Q4:Q"&amp;ROW()-1)),""))</f>
        <v/>
      </c>
      <c r="R63" s="6" t="str">
        <f ca="1">IF(AND($A63&lt;&gt;"",$A63&lt;&gt;"TOTAL"),IF(AND([3]PDI_DES__C_C_E!$AD61&lt;&gt;"",[3]PDI_DES__C_C_E!$AD61&lt;&gt;0),[3]PDI_DES__C_C_E!$AD61,""),IF($A63="TOTAL",SUM(INDIRECT("R4:R"&amp;ROW()-1)),""))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IF(AND($A63&lt;&gt;"",$A63&lt;&gt;"TOTAL"),IF(AND([3]PDI_DES__C_C_E!$AG61&lt;&gt;"",[3]PDI_DES__C_C_E!$AG61&lt;&gt;0),[3]PDI_DES__C_C_E!$AG61,""),IF($A63="TOTAL",SUM(INDIRECT("T4:T"&amp;ROW()-1)),""))</f>
        <v/>
      </c>
      <c r="U63" s="6" t="str">
        <f ca="1">IF(AND($A63&lt;&gt;"",$A63&lt;&gt;"TOTAL"),IF(AND([3]PDI_DES__C_C_E!$AI61&lt;&gt;"",[3]PDI_DES__C_C_E!$AI61&lt;&gt;0),[3]PDI_DES__C_C_E!$AI61,""),IF($A63="TOTAL",SUM(INDIRECT("U4:U"&amp;ROW()-1)),""))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IF(AND($A63&lt;&gt;"",$A63&lt;&gt;"TOTAL"),IF(AND([3]PDI_DES__C_C_E!$AL61&lt;&gt;"",[3]PDI_DES__C_C_E!$AL61&lt;&gt;0),[3]PDI_DES__C_C_E!$AL61,""),IF($A63="TOTAL",SUM(INDIRECT("W4:W"&amp;ROW()-1)),""))</f>
        <v/>
      </c>
      <c r="X63" s="6" t="str">
        <f ca="1">IF(AND($A63&lt;&gt;"",$A63&lt;&gt;"TOTAL"),IF(AND([3]PDI_DES__C_C_E!$AN61&lt;&gt;"",[3]PDI_DES__C_C_E!$AN61&lt;&gt;0),[3]PDI_DES__C_C_E!$AN61,""),IF($A63="TOTAL",SUM(INDIRECT("X4:X"&amp;ROW()-1)),""))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IF(AND($A63&lt;&gt;"",$A63&lt;&gt;"TOTAL"),IF(AND([3]PDI_DES__C_C_E!$AQ61&lt;&gt;"",[3]PDI_DES__C_C_E!$AQ61&lt;&gt;0),[3]PDI_DES__C_C_E!$AQ61,""),IF($A63="TOTAL",SUM(INDIRECT("Z4:Z"&amp;ROW()-1)),""))</f>
        <v/>
      </c>
      <c r="AA63" s="6" t="str">
        <f ca="1">IF(AND($A63&lt;&gt;"",$A63&lt;&gt;"TOTAL"),IF(AND([3]PDI_DES__C_C_E!$AS61&lt;&gt;"",[3]PDI_DES__C_C_E!$AS61&lt;&gt;0),[3]PDI_DES__C_C_E!$AS61,""),IF($A63="TOTAL",SUM(INDIRECT("AA4:AA"&amp;ROW()-1)),""))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IF(AND($A63&lt;&gt;"",$A63&lt;&gt;"TOTAL"),IF(AND([3]PDI_DES__C_C_E!$AV61&lt;&gt;"",[3]PDI_DES__C_C_E!$AV61&lt;&gt;0),[3]PDI_DES__C_C_E!$AV61,""),IF($A63="TOTAL",SUM(INDIRECT("AC4:AC"&amp;ROW()-1)),""))</f>
        <v/>
      </c>
      <c r="AD63" s="6" t="str">
        <f ca="1">IF(AND($A63&lt;&gt;"",$A63&lt;&gt;"TOTAL"),IF(AND([3]PDI_DES__C_C_E!$AX61&lt;&gt;"",[3]PDI_DES__C_C_E!$AX61&lt;&gt;0),[3]PDI_DES__C_C_E!$AX61,""),IF($A63="TOTAL",SUM(INDIRECT("AD4:AD"&amp;ROW()-1)),""))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IF(AND($A63&lt;&gt;"",$A63&lt;&gt;"TOTAL"),IF(AND([3]PDI_DES__C_C_E!$BA61&lt;&gt;"",[3]PDI_DES__C_C_E!$BA61&lt;&gt;0),[3]PDI_DES__C_C_E!$BA61,""),IF($A63="TOTAL",SUM(INDIRECT("AF4:AF"&amp;ROW()-1)),""))</f>
        <v/>
      </c>
      <c r="AG63" s="6" t="str">
        <f ca="1">IF(AND($A63&lt;&gt;"",$A63&lt;&gt;"TOTAL"),IF(AND([3]PDI_DES__C_C_E!$BC61&lt;&gt;"",[3]PDI_DES__C_C_E!$BC61&lt;&gt;0),[3]PDI_DES__C_C_E!$BC61,""),IF($A63="TOTAL",SUM(INDIRECT("AG4:AG"&amp;ROW()-1)),""))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IF(AND($A63&lt;&gt;"",$A63&lt;&gt;"TOTAL"),IF(AND([3]PDI_DES__C_C_E!$BF61&lt;&gt;"",[3]PDI_DES__C_C_E!$BF61&lt;&gt;0),[3]PDI_DES__C_C_E!$BF61,""),IF($A63="TOTAL",SUM(INDIRECT("AI4:AI"&amp;ROW()-1)),""))</f>
        <v/>
      </c>
      <c r="AJ63" s="6" t="str">
        <f ca="1">IF(AND($A63&lt;&gt;"",$A63&lt;&gt;"TOTAL"),IF(AND([3]PDI_DES__C_C_E!$BH61&lt;&gt;"",[3]PDI_DES__C_C_E!$BH61&lt;&gt;0),[3]PDI_DES__C_C_E!$BH61,""),IF($A63="TOTAL",SUM(INDIRECT("AJ4:AJ"&amp;ROW()-1)),""))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IF(AND($A63&lt;&gt;"",$A63&lt;&gt;"TOTAL"),IF(AND([3]PDI_DES__C_C_E!$BK61&lt;&gt;"",[3]PDI_DES__C_C_E!$BK61&lt;&gt;0),[3]PDI_DES__C_C_E!$BK61,""),IF($A63="TOTAL",SUM(INDIRECT("AL4:AL"&amp;ROW()-1)),""))</f>
        <v/>
      </c>
      <c r="AM63" s="6" t="str">
        <f ca="1">IF(AND($A63&lt;&gt;"",$A63&lt;&gt;"TOTAL"),IF(AND([3]PDI_DES__C_C_E!$BM61&lt;&gt;"",[3]PDI_DES__C_C_E!$BM61&lt;&gt;0),[3]PDI_DES__C_C_E!$BM61,""),IF($A63="TOTAL",SUM(INDIRECT("AM4:AM"&amp;ROW()-1)),""))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IF(AND($A63&lt;&gt;"",$A63&lt;&gt;"TOTAL"),IF(AND([3]PDI_DES__C_C_E!$BP61&lt;&gt;"",[3]PDI_DES__C_C_E!$BP61&lt;&gt;0),[3]PDI_DES__C_C_E!$BP61,""),IF($A63="TOTAL",SUM(INDIRECT("AO4:AO"&amp;ROW()-1)),""))</f>
        <v/>
      </c>
      <c r="AP63" s="6" t="str">
        <f ca="1">IF(AND($A63&lt;&gt;"",$A63&lt;&gt;"TOTAL"),IF(AND([3]PDI_DES__C_C_E!$BR61&lt;&gt;"",[3]PDI_DES__C_C_E!$BR61&lt;&gt;0),[3]PDI_DES__C_C_E!$BR61,""),IF($A63="TOTAL",SUM(INDIRECT("AP4:AP"&amp;ROW()-1)),""))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IF(AND($A63&lt;&gt;"",$A63&lt;&gt;"TOTAL"),IF(AND([3]PDI_DES__C_C_E!$BU61&lt;&gt;"",[3]PDI_DES__C_C_E!$BU61&lt;&gt;0),[3]PDI_DES__C_C_E!$BU61,""),IF($A63="TOTAL",SUM(INDIRECT("AR4:AR"&amp;ROW()-1)),""))</f>
        <v/>
      </c>
      <c r="AS63" s="6" t="str">
        <f ca="1">IF(AND($A63&lt;&gt;"",$A63&lt;&gt;"TOTAL"),IF(AND([3]PDI_DES__C_C_E!$BW61&lt;&gt;"",[3]PDI_DES__C_C_E!$BW61&lt;&gt;0),[3]PDI_DES__C_C_E!$BW61,""),IF($A63="TOTAL",SUM(INDIRECT("AS4:AS"&amp;ROW()-1)),""))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IF(AND($A63&lt;&gt;"",$A63&lt;&gt;"TOTAL"),IF(AND([3]PDI_DES__C_C_E!$BZ61&lt;&gt;"",[3]PDI_DES__C_C_E!$BZ61&lt;&gt;0),[3]PDI_DES__C_C_E!$BZ61,""),IF($A63="TOTAL",SUM(INDIRECT("AU4:AU"&amp;ROW()-1)),""))</f>
        <v/>
      </c>
      <c r="AV63" s="6" t="str">
        <f ca="1">IF(AND($A63&lt;&gt;"",$A63&lt;&gt;"TOTAL"),IF(AND([3]PDI_DES__C_C_E!$CB61&lt;&gt;"",[3]PDI_DES__C_C_E!$CB61&lt;&gt;0),[3]PDI_DES__C_C_E!$CB61,""),IF($A63="TOTAL",SUM(INDIRECT("AV4:AV"&amp;ROW()-1)),""))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IF(AND($A63&lt;&gt;"",$A63&lt;&gt;"TOTAL"),IF(AND([3]PDI_DES__C_C_E!$CE61&lt;&gt;"",[3]PDI_DES__C_C_E!$CE61&lt;&gt;0),[3]PDI_DES__C_C_E!$CE61,""),IF($A63="TOTAL",SUM(INDIRECT("AX4:AX"&amp;ROW()-1)),""))</f>
        <v/>
      </c>
      <c r="AY63" s="6" t="str">
        <f ca="1">IF(AND($A63&lt;&gt;"",$A63&lt;&gt;"TOTAL"),IF(AND([3]PDI_DES__C_C_E!$CG61&lt;&gt;"",[3]PDI_DES__C_C_E!$CG61&lt;&gt;0),[3]PDI_DES__C_C_E!$CG61,""),IF($A63="TOTAL",SUM(INDIRECT("AY4:AY"&amp;ROW()-1)),""))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IF(AND($A63&lt;&gt;"",$A63&lt;&gt;"TOTAL"),IF(AND([3]PDI_DES__C_C_E!$CJ61&lt;&gt;"",[3]PDI_DES__C_C_E!$CJ61&lt;&gt;0),[3]PDI_DES__C_C_E!$CJ61,""),IF($A63="TOTAL",SUM(INDIRECT("BA4:BA"&amp;ROW()-1)),""))</f>
        <v/>
      </c>
      <c r="BB63" s="6" t="str">
        <f ca="1">IF(AND($A63&lt;&gt;"",$A63&lt;&gt;"TOTAL"),IF(AND([3]PDI_DES__C_C_E!$CL61&lt;&gt;"",[3]PDI_DES__C_C_E!$CL61&lt;&gt;0),[3]PDI_DES__C_C_E!$CL61,""),IF($A63="TOTAL",SUM(INDIRECT("BB4:BB"&amp;ROW()-1)),""))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IF(AND($A63&lt;&gt;"",$A63&lt;&gt;"TOTAL"),IF(AND([3]PDI_DES__C_C_E!$CO61&lt;&gt;"",[3]PDI_DES__C_C_E!$CO61&lt;&gt;0),[3]PDI_DES__C_C_E!$CO61,""),IF($A63="TOTAL",SUM(INDIRECT("BD4:BD"&amp;ROW()-1)),""))</f>
        <v/>
      </c>
      <c r="BE63" s="6" t="str">
        <f ca="1">IF(AND($A63&lt;&gt;"",$A63&lt;&gt;"TOTAL"),IF(AND([3]PDI_DES__C_C_E!$CQ61&lt;&gt;"",[3]PDI_DES__C_C_E!$CQ61&lt;&gt;0),[3]PDI_DES__C_C_E!$CQ61,""),IF($A63="TOTAL",SUM(INDIRECT("BE4:BE"&amp;ROW()-1)),""))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IF([3]PDI_DES__C_C_E!$B62&lt;&gt;"",[3]PDI_DES__C_C_E!$B62,IF(AND([3]PDI_DES__C_C_E!$B62="",[3]PDI_DES__C_C_E!$B63="",[3]PDI_DES__C_C_E!$B61=""),"","TOTAL"))</f>
        <v/>
      </c>
      <c r="B64" s="6" t="str">
        <f ca="1">IF(AND($A64&lt;&gt;"",$A64&lt;&gt;"TOTAL"),IF(AND([3]PDI_DES__C_C_E!$C62&lt;&gt;"",[3]PDI_DES__C_C_E!$C62&lt;&gt;0),[3]PDI_DES__C_C_E!$C62,""),IF($A64="TOTAL",SUM(INDIRECT("B4:B"&amp;ROW()-1)),""))</f>
        <v/>
      </c>
      <c r="C64" s="6" t="str">
        <f ca="1">IF(AND($A64&lt;&gt;"",$A64&lt;&gt;"TOTAL"),IF(AND([3]PDI_DES__C_C_E!$E62&lt;&gt;"",[3]PDI_DES__C_C_E!$E62&lt;&gt;0),[3]PDI_DES__C_C_E!$E62,""),IF($A64="TOTAL",SUM(INDIRECT("C4:C"&amp;ROW()-1)),""))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IF(AND($A64&lt;&gt;"",$A64&lt;&gt;"TOTAL"),IF(AND([3]PDI_DES__C_C_E!$H62&lt;&gt;"",[3]PDI_DES__C_C_E!$H62&lt;&gt;0),[3]PDI_DES__C_C_E!$H62,""),IF($A64="TOTAL",SUM(INDIRECT("E4:E"&amp;ROW()-1)),""))</f>
        <v/>
      </c>
      <c r="F64" s="6" t="str">
        <f ca="1">IF(AND($A64&lt;&gt;"",$A64&lt;&gt;"TOTAL"),IF(AND([3]PDI_DES__C_C_E!$J62&lt;&gt;"",[3]PDI_DES__C_C_E!$J62&lt;&gt;0),[3]PDI_DES__C_C_E!$J62,""),IF($A64="TOTAL",SUM(INDIRECT("F4:F"&amp;ROW()-1)),""))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IF(AND($A64&lt;&gt;"",$A64&lt;&gt;"TOTAL"),IF(AND([3]PDI_DES__C_C_E!$M62&lt;&gt;"",[3]PDI_DES__C_C_E!$M62&lt;&gt;0),[3]PDI_DES__C_C_E!$M62,""),IF($A64="TOTAL",SUM(INDIRECT("H4:H"&amp;ROW()-1)),""))</f>
        <v/>
      </c>
      <c r="I64" s="6" t="str">
        <f ca="1">IF(AND($A64&lt;&gt;"",$A64&lt;&gt;"TOTAL"),IF(AND([3]PDI_DES__C_C_E!$O62&lt;&gt;"",[3]PDI_DES__C_C_E!$O62&lt;&gt;0),[3]PDI_DES__C_C_E!$O62,""),IF($A64="TOTAL",SUM(INDIRECT("I4:I"&amp;ROW()-1)),""))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IF(AND($A64&lt;&gt;"",$A64&lt;&gt;"TOTAL"),IF(AND([3]PDI_DES__C_C_E!$R62&lt;&gt;"",[3]PDI_DES__C_C_E!$R62&lt;&gt;0),[3]PDI_DES__C_C_E!$R62,""),IF($A64="TOTAL",SUM(INDIRECT("K4:K"&amp;ROW()-1)),""))</f>
        <v/>
      </c>
      <c r="L64" s="6" t="str">
        <f ca="1">IF(AND($A64&lt;&gt;"",$A64&lt;&gt;"TOTAL"),IF(AND([3]PDI_DES__C_C_E!$T62&lt;&gt;"",[3]PDI_DES__C_C_E!$T62&lt;&gt;0),[3]PDI_DES__C_C_E!$T62,""),IF($A64="TOTAL",SUM(INDIRECT("L4:L"&amp;ROW()-1)),""))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IF(AND($A64&lt;&gt;"",$A64&lt;&gt;"TOTAL"),IF(AND([3]PDI_DES__C_C_E!$W62&lt;&gt;"",[3]PDI_DES__C_C_E!$W62&lt;&gt;0),[3]PDI_DES__C_C_E!$W62,""),IF($A64="TOTAL",SUM(INDIRECT("N4:N"&amp;ROW()-1)),""))</f>
        <v/>
      </c>
      <c r="O64" s="6" t="str">
        <f ca="1">IF(AND($A64&lt;&gt;"",$A64&lt;&gt;"TOTAL"),IF(AND([3]PDI_DES__C_C_E!$Y62&lt;&gt;"",[3]PDI_DES__C_C_E!$Y62&lt;&gt;0),[3]PDI_DES__C_C_E!$Y62,""),IF($A64="TOTAL",SUM(INDIRECT("O4:O"&amp;ROW()-1)),""))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IF(AND($A64&lt;&gt;"",$A64&lt;&gt;"TOTAL"),IF(AND([3]PDI_DES__C_C_E!$AB62&lt;&gt;"",[3]PDI_DES__C_C_E!$AB62&lt;&gt;0),[3]PDI_DES__C_C_E!$AB62,""),IF($A64="TOTAL",SUM(INDIRECT("Q4:Q"&amp;ROW()-1)),""))</f>
        <v/>
      </c>
      <c r="R64" s="6" t="str">
        <f ca="1">IF(AND($A64&lt;&gt;"",$A64&lt;&gt;"TOTAL"),IF(AND([3]PDI_DES__C_C_E!$AD62&lt;&gt;"",[3]PDI_DES__C_C_E!$AD62&lt;&gt;0),[3]PDI_DES__C_C_E!$AD62,""),IF($A64="TOTAL",SUM(INDIRECT("R4:R"&amp;ROW()-1)),""))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IF(AND($A64&lt;&gt;"",$A64&lt;&gt;"TOTAL"),IF(AND([3]PDI_DES__C_C_E!$AG62&lt;&gt;"",[3]PDI_DES__C_C_E!$AG62&lt;&gt;0),[3]PDI_DES__C_C_E!$AG62,""),IF($A64="TOTAL",SUM(INDIRECT("T4:T"&amp;ROW()-1)),""))</f>
        <v/>
      </c>
      <c r="U64" s="6" t="str">
        <f ca="1">IF(AND($A64&lt;&gt;"",$A64&lt;&gt;"TOTAL"),IF(AND([3]PDI_DES__C_C_E!$AI62&lt;&gt;"",[3]PDI_DES__C_C_E!$AI62&lt;&gt;0),[3]PDI_DES__C_C_E!$AI62,""),IF($A64="TOTAL",SUM(INDIRECT("U4:U"&amp;ROW()-1)),""))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IF(AND($A64&lt;&gt;"",$A64&lt;&gt;"TOTAL"),IF(AND([3]PDI_DES__C_C_E!$AL62&lt;&gt;"",[3]PDI_DES__C_C_E!$AL62&lt;&gt;0),[3]PDI_DES__C_C_E!$AL62,""),IF($A64="TOTAL",SUM(INDIRECT("W4:W"&amp;ROW()-1)),""))</f>
        <v/>
      </c>
      <c r="X64" s="6" t="str">
        <f ca="1">IF(AND($A64&lt;&gt;"",$A64&lt;&gt;"TOTAL"),IF(AND([3]PDI_DES__C_C_E!$AN62&lt;&gt;"",[3]PDI_DES__C_C_E!$AN62&lt;&gt;0),[3]PDI_DES__C_C_E!$AN62,""),IF($A64="TOTAL",SUM(INDIRECT("X4:X"&amp;ROW()-1)),""))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IF(AND($A64&lt;&gt;"",$A64&lt;&gt;"TOTAL"),IF(AND([3]PDI_DES__C_C_E!$AQ62&lt;&gt;"",[3]PDI_DES__C_C_E!$AQ62&lt;&gt;0),[3]PDI_DES__C_C_E!$AQ62,""),IF($A64="TOTAL",SUM(INDIRECT("Z4:Z"&amp;ROW()-1)),""))</f>
        <v/>
      </c>
      <c r="AA64" s="6" t="str">
        <f ca="1">IF(AND($A64&lt;&gt;"",$A64&lt;&gt;"TOTAL"),IF(AND([3]PDI_DES__C_C_E!$AS62&lt;&gt;"",[3]PDI_DES__C_C_E!$AS62&lt;&gt;0),[3]PDI_DES__C_C_E!$AS62,""),IF($A64="TOTAL",SUM(INDIRECT("AA4:AA"&amp;ROW()-1)),""))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IF(AND($A64&lt;&gt;"",$A64&lt;&gt;"TOTAL"),IF(AND([3]PDI_DES__C_C_E!$AV62&lt;&gt;"",[3]PDI_DES__C_C_E!$AV62&lt;&gt;0),[3]PDI_DES__C_C_E!$AV62,""),IF($A64="TOTAL",SUM(INDIRECT("AC4:AC"&amp;ROW()-1)),""))</f>
        <v/>
      </c>
      <c r="AD64" s="6" t="str">
        <f ca="1">IF(AND($A64&lt;&gt;"",$A64&lt;&gt;"TOTAL"),IF(AND([3]PDI_DES__C_C_E!$AX62&lt;&gt;"",[3]PDI_DES__C_C_E!$AX62&lt;&gt;0),[3]PDI_DES__C_C_E!$AX62,""),IF($A64="TOTAL",SUM(INDIRECT("AD4:AD"&amp;ROW()-1)),""))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IF(AND($A64&lt;&gt;"",$A64&lt;&gt;"TOTAL"),IF(AND([3]PDI_DES__C_C_E!$BA62&lt;&gt;"",[3]PDI_DES__C_C_E!$BA62&lt;&gt;0),[3]PDI_DES__C_C_E!$BA62,""),IF($A64="TOTAL",SUM(INDIRECT("AF4:AF"&amp;ROW()-1)),""))</f>
        <v/>
      </c>
      <c r="AG64" s="6" t="str">
        <f ca="1">IF(AND($A64&lt;&gt;"",$A64&lt;&gt;"TOTAL"),IF(AND([3]PDI_DES__C_C_E!$BC62&lt;&gt;"",[3]PDI_DES__C_C_E!$BC62&lt;&gt;0),[3]PDI_DES__C_C_E!$BC62,""),IF($A64="TOTAL",SUM(INDIRECT("AG4:AG"&amp;ROW()-1)),""))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IF(AND($A64&lt;&gt;"",$A64&lt;&gt;"TOTAL"),IF(AND([3]PDI_DES__C_C_E!$BF62&lt;&gt;"",[3]PDI_DES__C_C_E!$BF62&lt;&gt;0),[3]PDI_DES__C_C_E!$BF62,""),IF($A64="TOTAL",SUM(INDIRECT("AI4:AI"&amp;ROW()-1)),""))</f>
        <v/>
      </c>
      <c r="AJ64" s="6" t="str">
        <f ca="1">IF(AND($A64&lt;&gt;"",$A64&lt;&gt;"TOTAL"),IF(AND([3]PDI_DES__C_C_E!$BH62&lt;&gt;"",[3]PDI_DES__C_C_E!$BH62&lt;&gt;0),[3]PDI_DES__C_C_E!$BH62,""),IF($A64="TOTAL",SUM(INDIRECT("AJ4:AJ"&amp;ROW()-1)),""))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IF(AND($A64&lt;&gt;"",$A64&lt;&gt;"TOTAL"),IF(AND([3]PDI_DES__C_C_E!$BK62&lt;&gt;"",[3]PDI_DES__C_C_E!$BK62&lt;&gt;0),[3]PDI_DES__C_C_E!$BK62,""),IF($A64="TOTAL",SUM(INDIRECT("AL4:AL"&amp;ROW()-1)),""))</f>
        <v/>
      </c>
      <c r="AM64" s="6" t="str">
        <f ca="1">IF(AND($A64&lt;&gt;"",$A64&lt;&gt;"TOTAL"),IF(AND([3]PDI_DES__C_C_E!$BM62&lt;&gt;"",[3]PDI_DES__C_C_E!$BM62&lt;&gt;0),[3]PDI_DES__C_C_E!$BM62,""),IF($A64="TOTAL",SUM(INDIRECT("AM4:AM"&amp;ROW()-1)),""))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IF(AND($A64&lt;&gt;"",$A64&lt;&gt;"TOTAL"),IF(AND([3]PDI_DES__C_C_E!$BP62&lt;&gt;"",[3]PDI_DES__C_C_E!$BP62&lt;&gt;0),[3]PDI_DES__C_C_E!$BP62,""),IF($A64="TOTAL",SUM(INDIRECT("AO4:AO"&amp;ROW()-1)),""))</f>
        <v/>
      </c>
      <c r="AP64" s="6" t="str">
        <f ca="1">IF(AND($A64&lt;&gt;"",$A64&lt;&gt;"TOTAL"),IF(AND([3]PDI_DES__C_C_E!$BR62&lt;&gt;"",[3]PDI_DES__C_C_E!$BR62&lt;&gt;0),[3]PDI_DES__C_C_E!$BR62,""),IF($A64="TOTAL",SUM(INDIRECT("AP4:AP"&amp;ROW()-1)),""))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IF(AND($A64&lt;&gt;"",$A64&lt;&gt;"TOTAL"),IF(AND([3]PDI_DES__C_C_E!$BU62&lt;&gt;"",[3]PDI_DES__C_C_E!$BU62&lt;&gt;0),[3]PDI_DES__C_C_E!$BU62,""),IF($A64="TOTAL",SUM(INDIRECT("AR4:AR"&amp;ROW()-1)),""))</f>
        <v/>
      </c>
      <c r="AS64" s="6" t="str">
        <f ca="1">IF(AND($A64&lt;&gt;"",$A64&lt;&gt;"TOTAL"),IF(AND([3]PDI_DES__C_C_E!$BW62&lt;&gt;"",[3]PDI_DES__C_C_E!$BW62&lt;&gt;0),[3]PDI_DES__C_C_E!$BW62,""),IF($A64="TOTAL",SUM(INDIRECT("AS4:AS"&amp;ROW()-1)),""))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IF(AND($A64&lt;&gt;"",$A64&lt;&gt;"TOTAL"),IF(AND([3]PDI_DES__C_C_E!$BZ62&lt;&gt;"",[3]PDI_DES__C_C_E!$BZ62&lt;&gt;0),[3]PDI_DES__C_C_E!$BZ62,""),IF($A64="TOTAL",SUM(INDIRECT("AU4:AU"&amp;ROW()-1)),""))</f>
        <v/>
      </c>
      <c r="AV64" s="6" t="str">
        <f ca="1">IF(AND($A64&lt;&gt;"",$A64&lt;&gt;"TOTAL"),IF(AND([3]PDI_DES__C_C_E!$CB62&lt;&gt;"",[3]PDI_DES__C_C_E!$CB62&lt;&gt;0),[3]PDI_DES__C_C_E!$CB62,""),IF($A64="TOTAL",SUM(INDIRECT("AV4:AV"&amp;ROW()-1)),""))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IF(AND($A64&lt;&gt;"",$A64&lt;&gt;"TOTAL"),IF(AND([3]PDI_DES__C_C_E!$CE62&lt;&gt;"",[3]PDI_DES__C_C_E!$CE62&lt;&gt;0),[3]PDI_DES__C_C_E!$CE62,""),IF($A64="TOTAL",SUM(INDIRECT("AX4:AX"&amp;ROW()-1)),""))</f>
        <v/>
      </c>
      <c r="AY64" s="6" t="str">
        <f ca="1">IF(AND($A64&lt;&gt;"",$A64&lt;&gt;"TOTAL"),IF(AND([3]PDI_DES__C_C_E!$CG62&lt;&gt;"",[3]PDI_DES__C_C_E!$CG62&lt;&gt;0),[3]PDI_DES__C_C_E!$CG62,""),IF($A64="TOTAL",SUM(INDIRECT("AY4:AY"&amp;ROW()-1)),""))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IF(AND($A64&lt;&gt;"",$A64&lt;&gt;"TOTAL"),IF(AND([3]PDI_DES__C_C_E!$CJ62&lt;&gt;"",[3]PDI_DES__C_C_E!$CJ62&lt;&gt;0),[3]PDI_DES__C_C_E!$CJ62,""),IF($A64="TOTAL",SUM(INDIRECT("BA4:BA"&amp;ROW()-1)),""))</f>
        <v/>
      </c>
      <c r="BB64" s="6" t="str">
        <f ca="1">IF(AND($A64&lt;&gt;"",$A64&lt;&gt;"TOTAL"),IF(AND([3]PDI_DES__C_C_E!$CL62&lt;&gt;"",[3]PDI_DES__C_C_E!$CL62&lt;&gt;0),[3]PDI_DES__C_C_E!$CL62,""),IF($A64="TOTAL",SUM(INDIRECT("BB4:BB"&amp;ROW()-1)),""))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IF(AND($A64&lt;&gt;"",$A64&lt;&gt;"TOTAL"),IF(AND([3]PDI_DES__C_C_E!$CO62&lt;&gt;"",[3]PDI_DES__C_C_E!$CO62&lt;&gt;0),[3]PDI_DES__C_C_E!$CO62,""),IF($A64="TOTAL",SUM(INDIRECT("BD4:BD"&amp;ROW()-1)),""))</f>
        <v/>
      </c>
      <c r="BE64" s="6" t="str">
        <f ca="1">IF(AND($A64&lt;&gt;"",$A64&lt;&gt;"TOTAL"),IF(AND([3]PDI_DES__C_C_E!$CQ62&lt;&gt;"",[3]PDI_DES__C_C_E!$CQ62&lt;&gt;0),[3]PDI_DES__C_C_E!$CQ62,""),IF($A64="TOTAL",SUM(INDIRECT("BE4:BE"&amp;ROW()-1)),""))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IF([3]PDI_DES__C_C_E!$B63&lt;&gt;"",[3]PDI_DES__C_C_E!$B63,IF(AND([3]PDI_DES__C_C_E!$B63="",[3]PDI_DES__C_C_E!$B64="",[3]PDI_DES__C_C_E!$B62=""),"","TOTAL"))</f>
        <v/>
      </c>
      <c r="B65" s="6" t="str">
        <f ca="1">IF(AND($A65&lt;&gt;"",$A65&lt;&gt;"TOTAL"),IF(AND([3]PDI_DES__C_C_E!$C63&lt;&gt;"",[3]PDI_DES__C_C_E!$C63&lt;&gt;0),[3]PDI_DES__C_C_E!$C63,""),IF($A65="TOTAL",SUM(INDIRECT("B4:B"&amp;ROW()-1)),""))</f>
        <v/>
      </c>
      <c r="C65" s="6" t="str">
        <f ca="1">IF(AND($A65&lt;&gt;"",$A65&lt;&gt;"TOTAL"),IF(AND([3]PDI_DES__C_C_E!$E63&lt;&gt;"",[3]PDI_DES__C_C_E!$E63&lt;&gt;0),[3]PDI_DES__C_C_E!$E63,""),IF($A65="TOTAL",SUM(INDIRECT("C4:C"&amp;ROW()-1)),""))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IF(AND($A65&lt;&gt;"",$A65&lt;&gt;"TOTAL"),IF(AND([3]PDI_DES__C_C_E!$H63&lt;&gt;"",[3]PDI_DES__C_C_E!$H63&lt;&gt;0),[3]PDI_DES__C_C_E!$H63,""),IF($A65="TOTAL",SUM(INDIRECT("E4:E"&amp;ROW()-1)),""))</f>
        <v/>
      </c>
      <c r="F65" s="6" t="str">
        <f ca="1">IF(AND($A65&lt;&gt;"",$A65&lt;&gt;"TOTAL"),IF(AND([3]PDI_DES__C_C_E!$J63&lt;&gt;"",[3]PDI_DES__C_C_E!$J63&lt;&gt;0),[3]PDI_DES__C_C_E!$J63,""),IF($A65="TOTAL",SUM(INDIRECT("F4:F"&amp;ROW()-1)),""))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IF(AND($A65&lt;&gt;"",$A65&lt;&gt;"TOTAL"),IF(AND([3]PDI_DES__C_C_E!$M63&lt;&gt;"",[3]PDI_DES__C_C_E!$M63&lt;&gt;0),[3]PDI_DES__C_C_E!$M63,""),IF($A65="TOTAL",SUM(INDIRECT("H4:H"&amp;ROW()-1)),""))</f>
        <v/>
      </c>
      <c r="I65" s="6" t="str">
        <f ca="1">IF(AND($A65&lt;&gt;"",$A65&lt;&gt;"TOTAL"),IF(AND([3]PDI_DES__C_C_E!$O63&lt;&gt;"",[3]PDI_DES__C_C_E!$O63&lt;&gt;0),[3]PDI_DES__C_C_E!$O63,""),IF($A65="TOTAL",SUM(INDIRECT("I4:I"&amp;ROW()-1)),""))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IF(AND($A65&lt;&gt;"",$A65&lt;&gt;"TOTAL"),IF(AND([3]PDI_DES__C_C_E!$R63&lt;&gt;"",[3]PDI_DES__C_C_E!$R63&lt;&gt;0),[3]PDI_DES__C_C_E!$R63,""),IF($A65="TOTAL",SUM(INDIRECT("K4:K"&amp;ROW()-1)),""))</f>
        <v/>
      </c>
      <c r="L65" s="6" t="str">
        <f ca="1">IF(AND($A65&lt;&gt;"",$A65&lt;&gt;"TOTAL"),IF(AND([3]PDI_DES__C_C_E!$T63&lt;&gt;"",[3]PDI_DES__C_C_E!$T63&lt;&gt;0),[3]PDI_DES__C_C_E!$T63,""),IF($A65="TOTAL",SUM(INDIRECT("L4:L"&amp;ROW()-1)),""))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IF(AND($A65&lt;&gt;"",$A65&lt;&gt;"TOTAL"),IF(AND([3]PDI_DES__C_C_E!$W63&lt;&gt;"",[3]PDI_DES__C_C_E!$W63&lt;&gt;0),[3]PDI_DES__C_C_E!$W63,""),IF($A65="TOTAL",SUM(INDIRECT("N4:N"&amp;ROW()-1)),""))</f>
        <v/>
      </c>
      <c r="O65" s="6" t="str">
        <f ca="1">IF(AND($A65&lt;&gt;"",$A65&lt;&gt;"TOTAL"),IF(AND([3]PDI_DES__C_C_E!$Y63&lt;&gt;"",[3]PDI_DES__C_C_E!$Y63&lt;&gt;0),[3]PDI_DES__C_C_E!$Y63,""),IF($A65="TOTAL",SUM(INDIRECT("O4:O"&amp;ROW()-1)),""))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IF(AND($A65&lt;&gt;"",$A65&lt;&gt;"TOTAL"),IF(AND([3]PDI_DES__C_C_E!$AB63&lt;&gt;"",[3]PDI_DES__C_C_E!$AB63&lt;&gt;0),[3]PDI_DES__C_C_E!$AB63,""),IF($A65="TOTAL",SUM(INDIRECT("Q4:Q"&amp;ROW()-1)),""))</f>
        <v/>
      </c>
      <c r="R65" s="6" t="str">
        <f ca="1">IF(AND($A65&lt;&gt;"",$A65&lt;&gt;"TOTAL"),IF(AND([3]PDI_DES__C_C_E!$AD63&lt;&gt;"",[3]PDI_DES__C_C_E!$AD63&lt;&gt;0),[3]PDI_DES__C_C_E!$AD63,""),IF($A65="TOTAL",SUM(INDIRECT("R4:R"&amp;ROW()-1)),""))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IF(AND($A65&lt;&gt;"",$A65&lt;&gt;"TOTAL"),IF(AND([3]PDI_DES__C_C_E!$AG63&lt;&gt;"",[3]PDI_DES__C_C_E!$AG63&lt;&gt;0),[3]PDI_DES__C_C_E!$AG63,""),IF($A65="TOTAL",SUM(INDIRECT("T4:T"&amp;ROW()-1)),""))</f>
        <v/>
      </c>
      <c r="U65" s="6" t="str">
        <f ca="1">IF(AND($A65&lt;&gt;"",$A65&lt;&gt;"TOTAL"),IF(AND([3]PDI_DES__C_C_E!$AI63&lt;&gt;"",[3]PDI_DES__C_C_E!$AI63&lt;&gt;0),[3]PDI_DES__C_C_E!$AI63,""),IF($A65="TOTAL",SUM(INDIRECT("U4:U"&amp;ROW()-1)),""))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IF(AND($A65&lt;&gt;"",$A65&lt;&gt;"TOTAL"),IF(AND([3]PDI_DES__C_C_E!$AL63&lt;&gt;"",[3]PDI_DES__C_C_E!$AL63&lt;&gt;0),[3]PDI_DES__C_C_E!$AL63,""),IF($A65="TOTAL",SUM(INDIRECT("W4:W"&amp;ROW()-1)),""))</f>
        <v/>
      </c>
      <c r="X65" s="6" t="str">
        <f ca="1">IF(AND($A65&lt;&gt;"",$A65&lt;&gt;"TOTAL"),IF(AND([3]PDI_DES__C_C_E!$AN63&lt;&gt;"",[3]PDI_DES__C_C_E!$AN63&lt;&gt;0),[3]PDI_DES__C_C_E!$AN63,""),IF($A65="TOTAL",SUM(INDIRECT("X4:X"&amp;ROW()-1)),""))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IF(AND($A65&lt;&gt;"",$A65&lt;&gt;"TOTAL"),IF(AND([3]PDI_DES__C_C_E!$AQ63&lt;&gt;"",[3]PDI_DES__C_C_E!$AQ63&lt;&gt;0),[3]PDI_DES__C_C_E!$AQ63,""),IF($A65="TOTAL",SUM(INDIRECT("Z4:Z"&amp;ROW()-1)),""))</f>
        <v/>
      </c>
      <c r="AA65" s="6" t="str">
        <f ca="1">IF(AND($A65&lt;&gt;"",$A65&lt;&gt;"TOTAL"),IF(AND([3]PDI_DES__C_C_E!$AS63&lt;&gt;"",[3]PDI_DES__C_C_E!$AS63&lt;&gt;0),[3]PDI_DES__C_C_E!$AS63,""),IF($A65="TOTAL",SUM(INDIRECT("AA4:AA"&amp;ROW()-1)),""))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IF(AND($A65&lt;&gt;"",$A65&lt;&gt;"TOTAL"),IF(AND([3]PDI_DES__C_C_E!$AV63&lt;&gt;"",[3]PDI_DES__C_C_E!$AV63&lt;&gt;0),[3]PDI_DES__C_C_E!$AV63,""),IF($A65="TOTAL",SUM(INDIRECT("AC4:AC"&amp;ROW()-1)),""))</f>
        <v/>
      </c>
      <c r="AD65" s="6" t="str">
        <f ca="1">IF(AND($A65&lt;&gt;"",$A65&lt;&gt;"TOTAL"),IF(AND([3]PDI_DES__C_C_E!$AX63&lt;&gt;"",[3]PDI_DES__C_C_E!$AX63&lt;&gt;0),[3]PDI_DES__C_C_E!$AX63,""),IF($A65="TOTAL",SUM(INDIRECT("AD4:AD"&amp;ROW()-1)),""))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IF(AND($A65&lt;&gt;"",$A65&lt;&gt;"TOTAL"),IF(AND([3]PDI_DES__C_C_E!$BA63&lt;&gt;"",[3]PDI_DES__C_C_E!$BA63&lt;&gt;0),[3]PDI_DES__C_C_E!$BA63,""),IF($A65="TOTAL",SUM(INDIRECT("AF4:AF"&amp;ROW()-1)),""))</f>
        <v/>
      </c>
      <c r="AG65" s="6" t="str">
        <f ca="1">IF(AND($A65&lt;&gt;"",$A65&lt;&gt;"TOTAL"),IF(AND([3]PDI_DES__C_C_E!$BC63&lt;&gt;"",[3]PDI_DES__C_C_E!$BC63&lt;&gt;0),[3]PDI_DES__C_C_E!$BC63,""),IF($A65="TOTAL",SUM(INDIRECT("AG4:AG"&amp;ROW()-1)),""))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IF(AND($A65&lt;&gt;"",$A65&lt;&gt;"TOTAL"),IF(AND([3]PDI_DES__C_C_E!$BF63&lt;&gt;"",[3]PDI_DES__C_C_E!$BF63&lt;&gt;0),[3]PDI_DES__C_C_E!$BF63,""),IF($A65="TOTAL",SUM(INDIRECT("AI4:AI"&amp;ROW()-1)),""))</f>
        <v/>
      </c>
      <c r="AJ65" s="6" t="str">
        <f ca="1">IF(AND($A65&lt;&gt;"",$A65&lt;&gt;"TOTAL"),IF(AND([3]PDI_DES__C_C_E!$BH63&lt;&gt;"",[3]PDI_DES__C_C_E!$BH63&lt;&gt;0),[3]PDI_DES__C_C_E!$BH63,""),IF($A65="TOTAL",SUM(INDIRECT("AJ4:AJ"&amp;ROW()-1)),""))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IF(AND($A65&lt;&gt;"",$A65&lt;&gt;"TOTAL"),IF(AND([3]PDI_DES__C_C_E!$BK63&lt;&gt;"",[3]PDI_DES__C_C_E!$BK63&lt;&gt;0),[3]PDI_DES__C_C_E!$BK63,""),IF($A65="TOTAL",SUM(INDIRECT("AL4:AL"&amp;ROW()-1)),""))</f>
        <v/>
      </c>
      <c r="AM65" s="6" t="str">
        <f ca="1">IF(AND($A65&lt;&gt;"",$A65&lt;&gt;"TOTAL"),IF(AND([3]PDI_DES__C_C_E!$BM63&lt;&gt;"",[3]PDI_DES__C_C_E!$BM63&lt;&gt;0),[3]PDI_DES__C_C_E!$BM63,""),IF($A65="TOTAL",SUM(INDIRECT("AM4:AM"&amp;ROW()-1)),""))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IF(AND($A65&lt;&gt;"",$A65&lt;&gt;"TOTAL"),IF(AND([3]PDI_DES__C_C_E!$BP63&lt;&gt;"",[3]PDI_DES__C_C_E!$BP63&lt;&gt;0),[3]PDI_DES__C_C_E!$BP63,""),IF($A65="TOTAL",SUM(INDIRECT("AO4:AO"&amp;ROW()-1)),""))</f>
        <v/>
      </c>
      <c r="AP65" s="6" t="str">
        <f ca="1">IF(AND($A65&lt;&gt;"",$A65&lt;&gt;"TOTAL"),IF(AND([3]PDI_DES__C_C_E!$BR63&lt;&gt;"",[3]PDI_DES__C_C_E!$BR63&lt;&gt;0),[3]PDI_DES__C_C_E!$BR63,""),IF($A65="TOTAL",SUM(INDIRECT("AP4:AP"&amp;ROW()-1)),""))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IF(AND($A65&lt;&gt;"",$A65&lt;&gt;"TOTAL"),IF(AND([3]PDI_DES__C_C_E!$BU63&lt;&gt;"",[3]PDI_DES__C_C_E!$BU63&lt;&gt;0),[3]PDI_DES__C_C_E!$BU63,""),IF($A65="TOTAL",SUM(INDIRECT("AR4:AR"&amp;ROW()-1)),""))</f>
        <v/>
      </c>
      <c r="AS65" s="6" t="str">
        <f ca="1">IF(AND($A65&lt;&gt;"",$A65&lt;&gt;"TOTAL"),IF(AND([3]PDI_DES__C_C_E!$BW63&lt;&gt;"",[3]PDI_DES__C_C_E!$BW63&lt;&gt;0),[3]PDI_DES__C_C_E!$BW63,""),IF($A65="TOTAL",SUM(INDIRECT("AS4:AS"&amp;ROW()-1)),""))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IF(AND($A65&lt;&gt;"",$A65&lt;&gt;"TOTAL"),IF(AND([3]PDI_DES__C_C_E!$BZ63&lt;&gt;"",[3]PDI_DES__C_C_E!$BZ63&lt;&gt;0),[3]PDI_DES__C_C_E!$BZ63,""),IF($A65="TOTAL",SUM(INDIRECT("AU4:AU"&amp;ROW()-1)),""))</f>
        <v/>
      </c>
      <c r="AV65" s="6" t="str">
        <f ca="1">IF(AND($A65&lt;&gt;"",$A65&lt;&gt;"TOTAL"),IF(AND([3]PDI_DES__C_C_E!$CB63&lt;&gt;"",[3]PDI_DES__C_C_E!$CB63&lt;&gt;0),[3]PDI_DES__C_C_E!$CB63,""),IF($A65="TOTAL",SUM(INDIRECT("AV4:AV"&amp;ROW()-1)),""))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IF(AND($A65&lt;&gt;"",$A65&lt;&gt;"TOTAL"),IF(AND([3]PDI_DES__C_C_E!$CE63&lt;&gt;"",[3]PDI_DES__C_C_E!$CE63&lt;&gt;0),[3]PDI_DES__C_C_E!$CE63,""),IF($A65="TOTAL",SUM(INDIRECT("AX4:AX"&amp;ROW()-1)),""))</f>
        <v/>
      </c>
      <c r="AY65" s="6" t="str">
        <f ca="1">IF(AND($A65&lt;&gt;"",$A65&lt;&gt;"TOTAL"),IF(AND([3]PDI_DES__C_C_E!$CG63&lt;&gt;"",[3]PDI_DES__C_C_E!$CG63&lt;&gt;0),[3]PDI_DES__C_C_E!$CG63,""),IF($A65="TOTAL",SUM(INDIRECT("AY4:AY"&amp;ROW()-1)),""))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IF(AND($A65&lt;&gt;"",$A65&lt;&gt;"TOTAL"),IF(AND([3]PDI_DES__C_C_E!$CJ63&lt;&gt;"",[3]PDI_DES__C_C_E!$CJ63&lt;&gt;0),[3]PDI_DES__C_C_E!$CJ63,""),IF($A65="TOTAL",SUM(INDIRECT("BA4:BA"&amp;ROW()-1)),""))</f>
        <v/>
      </c>
      <c r="BB65" s="6" t="str">
        <f ca="1">IF(AND($A65&lt;&gt;"",$A65&lt;&gt;"TOTAL"),IF(AND([3]PDI_DES__C_C_E!$CL63&lt;&gt;"",[3]PDI_DES__C_C_E!$CL63&lt;&gt;0),[3]PDI_DES__C_C_E!$CL63,""),IF($A65="TOTAL",SUM(INDIRECT("BB4:BB"&amp;ROW()-1)),""))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IF(AND($A65&lt;&gt;"",$A65&lt;&gt;"TOTAL"),IF(AND([3]PDI_DES__C_C_E!$CO63&lt;&gt;"",[3]PDI_DES__C_C_E!$CO63&lt;&gt;0),[3]PDI_DES__C_C_E!$CO63,""),IF($A65="TOTAL",SUM(INDIRECT("BD4:BD"&amp;ROW()-1)),""))</f>
        <v/>
      </c>
      <c r="BE65" s="6" t="str">
        <f ca="1">IF(AND($A65&lt;&gt;"",$A65&lt;&gt;"TOTAL"),IF(AND([3]PDI_DES__C_C_E!$CQ63&lt;&gt;"",[3]PDI_DES__C_C_E!$CQ63&lt;&gt;0),[3]PDI_DES__C_C_E!$CQ63,""),IF($A65="TOTAL",SUM(INDIRECT("BE4:BE"&amp;ROW()-1)),""))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IF([3]PDI_DES__C_C_E!$B64&lt;&gt;"",[3]PDI_DES__C_C_E!$B64,IF(AND([3]PDI_DES__C_C_E!$B64="",[3]PDI_DES__C_C_E!$B65="",[3]PDI_DES__C_C_E!$B63=""),"","TOTAL"))</f>
        <v/>
      </c>
      <c r="B66" s="6" t="str">
        <f ca="1">IF(AND($A66&lt;&gt;"",$A66&lt;&gt;"TOTAL"),IF(AND([3]PDI_DES__C_C_E!$C64&lt;&gt;"",[3]PDI_DES__C_C_E!$C64&lt;&gt;0),[3]PDI_DES__C_C_E!$C64,""),IF($A66="TOTAL",SUM(INDIRECT("B4:B"&amp;ROW()-1)),""))</f>
        <v/>
      </c>
      <c r="C66" s="6" t="str">
        <f ca="1">IF(AND($A66&lt;&gt;"",$A66&lt;&gt;"TOTAL"),IF(AND([3]PDI_DES__C_C_E!$E64&lt;&gt;"",[3]PDI_DES__C_C_E!$E64&lt;&gt;0),[3]PDI_DES__C_C_E!$E64,""),IF($A66="TOTAL",SUM(INDIRECT("C4:C"&amp;ROW()-1)),""))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IF(AND($A66&lt;&gt;"",$A66&lt;&gt;"TOTAL"),IF(AND([3]PDI_DES__C_C_E!$H64&lt;&gt;"",[3]PDI_DES__C_C_E!$H64&lt;&gt;0),[3]PDI_DES__C_C_E!$H64,""),IF($A66="TOTAL",SUM(INDIRECT("E4:E"&amp;ROW()-1)),""))</f>
        <v/>
      </c>
      <c r="F66" s="6" t="str">
        <f ca="1">IF(AND($A66&lt;&gt;"",$A66&lt;&gt;"TOTAL"),IF(AND([3]PDI_DES__C_C_E!$J64&lt;&gt;"",[3]PDI_DES__C_C_E!$J64&lt;&gt;0),[3]PDI_DES__C_C_E!$J64,""),IF($A66="TOTAL",SUM(INDIRECT("F4:F"&amp;ROW()-1)),""))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IF(AND($A66&lt;&gt;"",$A66&lt;&gt;"TOTAL"),IF(AND([3]PDI_DES__C_C_E!$M64&lt;&gt;"",[3]PDI_DES__C_C_E!$M64&lt;&gt;0),[3]PDI_DES__C_C_E!$M64,""),IF($A66="TOTAL",SUM(INDIRECT("H4:H"&amp;ROW()-1)),""))</f>
        <v/>
      </c>
      <c r="I66" s="6" t="str">
        <f ca="1">IF(AND($A66&lt;&gt;"",$A66&lt;&gt;"TOTAL"),IF(AND([3]PDI_DES__C_C_E!$O64&lt;&gt;"",[3]PDI_DES__C_C_E!$O64&lt;&gt;0),[3]PDI_DES__C_C_E!$O64,""),IF($A66="TOTAL",SUM(INDIRECT("I4:I"&amp;ROW()-1)),""))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IF(AND($A66&lt;&gt;"",$A66&lt;&gt;"TOTAL"),IF(AND([3]PDI_DES__C_C_E!$R64&lt;&gt;"",[3]PDI_DES__C_C_E!$R64&lt;&gt;0),[3]PDI_DES__C_C_E!$R64,""),IF($A66="TOTAL",SUM(INDIRECT("K4:K"&amp;ROW()-1)),""))</f>
        <v/>
      </c>
      <c r="L66" s="6" t="str">
        <f ca="1">IF(AND($A66&lt;&gt;"",$A66&lt;&gt;"TOTAL"),IF(AND([3]PDI_DES__C_C_E!$T64&lt;&gt;"",[3]PDI_DES__C_C_E!$T64&lt;&gt;0),[3]PDI_DES__C_C_E!$T64,""),IF($A66="TOTAL",SUM(INDIRECT("L4:L"&amp;ROW()-1)),""))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IF(AND($A66&lt;&gt;"",$A66&lt;&gt;"TOTAL"),IF(AND([3]PDI_DES__C_C_E!$W64&lt;&gt;"",[3]PDI_DES__C_C_E!$W64&lt;&gt;0),[3]PDI_DES__C_C_E!$W64,""),IF($A66="TOTAL",SUM(INDIRECT("N4:N"&amp;ROW()-1)),""))</f>
        <v/>
      </c>
      <c r="O66" s="6" t="str">
        <f ca="1">IF(AND($A66&lt;&gt;"",$A66&lt;&gt;"TOTAL"),IF(AND([3]PDI_DES__C_C_E!$Y64&lt;&gt;"",[3]PDI_DES__C_C_E!$Y64&lt;&gt;0),[3]PDI_DES__C_C_E!$Y64,""),IF($A66="TOTAL",SUM(INDIRECT("O4:O"&amp;ROW()-1)),""))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IF(AND($A66&lt;&gt;"",$A66&lt;&gt;"TOTAL"),IF(AND([3]PDI_DES__C_C_E!$AB64&lt;&gt;"",[3]PDI_DES__C_C_E!$AB64&lt;&gt;0),[3]PDI_DES__C_C_E!$AB64,""),IF($A66="TOTAL",SUM(INDIRECT("Q4:Q"&amp;ROW()-1)),""))</f>
        <v/>
      </c>
      <c r="R66" s="6" t="str">
        <f ca="1">IF(AND($A66&lt;&gt;"",$A66&lt;&gt;"TOTAL"),IF(AND([3]PDI_DES__C_C_E!$AD64&lt;&gt;"",[3]PDI_DES__C_C_E!$AD64&lt;&gt;0),[3]PDI_DES__C_C_E!$AD64,""),IF($A66="TOTAL",SUM(INDIRECT("R4:R"&amp;ROW()-1)),""))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IF(AND($A66&lt;&gt;"",$A66&lt;&gt;"TOTAL"),IF(AND([3]PDI_DES__C_C_E!$AG64&lt;&gt;"",[3]PDI_DES__C_C_E!$AG64&lt;&gt;0),[3]PDI_DES__C_C_E!$AG64,""),IF($A66="TOTAL",SUM(INDIRECT("T4:T"&amp;ROW()-1)),""))</f>
        <v/>
      </c>
      <c r="U66" s="6" t="str">
        <f ca="1">IF(AND($A66&lt;&gt;"",$A66&lt;&gt;"TOTAL"),IF(AND([3]PDI_DES__C_C_E!$AI64&lt;&gt;"",[3]PDI_DES__C_C_E!$AI64&lt;&gt;0),[3]PDI_DES__C_C_E!$AI64,""),IF($A66="TOTAL",SUM(INDIRECT("U4:U"&amp;ROW()-1)),""))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IF(AND($A66&lt;&gt;"",$A66&lt;&gt;"TOTAL"),IF(AND([3]PDI_DES__C_C_E!$AL64&lt;&gt;"",[3]PDI_DES__C_C_E!$AL64&lt;&gt;0),[3]PDI_DES__C_C_E!$AL64,""),IF($A66="TOTAL",SUM(INDIRECT("W4:W"&amp;ROW()-1)),""))</f>
        <v/>
      </c>
      <c r="X66" s="6" t="str">
        <f ca="1">IF(AND($A66&lt;&gt;"",$A66&lt;&gt;"TOTAL"),IF(AND([3]PDI_DES__C_C_E!$AN64&lt;&gt;"",[3]PDI_DES__C_C_E!$AN64&lt;&gt;0),[3]PDI_DES__C_C_E!$AN64,""),IF($A66="TOTAL",SUM(INDIRECT("X4:X"&amp;ROW()-1)),""))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IF(AND($A66&lt;&gt;"",$A66&lt;&gt;"TOTAL"),IF(AND([3]PDI_DES__C_C_E!$AQ64&lt;&gt;"",[3]PDI_DES__C_C_E!$AQ64&lt;&gt;0),[3]PDI_DES__C_C_E!$AQ64,""),IF($A66="TOTAL",SUM(INDIRECT("Z4:Z"&amp;ROW()-1)),""))</f>
        <v/>
      </c>
      <c r="AA66" s="6" t="str">
        <f ca="1">IF(AND($A66&lt;&gt;"",$A66&lt;&gt;"TOTAL"),IF(AND([3]PDI_DES__C_C_E!$AS64&lt;&gt;"",[3]PDI_DES__C_C_E!$AS64&lt;&gt;0),[3]PDI_DES__C_C_E!$AS64,""),IF($A66="TOTAL",SUM(INDIRECT("AA4:AA"&amp;ROW()-1)),""))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IF(AND($A66&lt;&gt;"",$A66&lt;&gt;"TOTAL"),IF(AND([3]PDI_DES__C_C_E!$AV64&lt;&gt;"",[3]PDI_DES__C_C_E!$AV64&lt;&gt;0),[3]PDI_DES__C_C_E!$AV64,""),IF($A66="TOTAL",SUM(INDIRECT("AC4:AC"&amp;ROW()-1)),""))</f>
        <v/>
      </c>
      <c r="AD66" s="6" t="str">
        <f ca="1">IF(AND($A66&lt;&gt;"",$A66&lt;&gt;"TOTAL"),IF(AND([3]PDI_DES__C_C_E!$AX64&lt;&gt;"",[3]PDI_DES__C_C_E!$AX64&lt;&gt;0),[3]PDI_DES__C_C_E!$AX64,""),IF($A66="TOTAL",SUM(INDIRECT("AD4:AD"&amp;ROW()-1)),""))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IF(AND($A66&lt;&gt;"",$A66&lt;&gt;"TOTAL"),IF(AND([3]PDI_DES__C_C_E!$BA64&lt;&gt;"",[3]PDI_DES__C_C_E!$BA64&lt;&gt;0),[3]PDI_DES__C_C_E!$BA64,""),IF($A66="TOTAL",SUM(INDIRECT("AF4:AF"&amp;ROW()-1)),""))</f>
        <v/>
      </c>
      <c r="AG66" s="6" t="str">
        <f ca="1">IF(AND($A66&lt;&gt;"",$A66&lt;&gt;"TOTAL"),IF(AND([3]PDI_DES__C_C_E!$BC64&lt;&gt;"",[3]PDI_DES__C_C_E!$BC64&lt;&gt;0),[3]PDI_DES__C_C_E!$BC64,""),IF($A66="TOTAL",SUM(INDIRECT("AG4:AG"&amp;ROW()-1)),""))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IF(AND($A66&lt;&gt;"",$A66&lt;&gt;"TOTAL"),IF(AND([3]PDI_DES__C_C_E!$BF64&lt;&gt;"",[3]PDI_DES__C_C_E!$BF64&lt;&gt;0),[3]PDI_DES__C_C_E!$BF64,""),IF($A66="TOTAL",SUM(INDIRECT("AI4:AI"&amp;ROW()-1)),""))</f>
        <v/>
      </c>
      <c r="AJ66" s="6" t="str">
        <f ca="1">IF(AND($A66&lt;&gt;"",$A66&lt;&gt;"TOTAL"),IF(AND([3]PDI_DES__C_C_E!$BH64&lt;&gt;"",[3]PDI_DES__C_C_E!$BH64&lt;&gt;0),[3]PDI_DES__C_C_E!$BH64,""),IF($A66="TOTAL",SUM(INDIRECT("AJ4:AJ"&amp;ROW()-1)),""))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IF(AND($A66&lt;&gt;"",$A66&lt;&gt;"TOTAL"),IF(AND([3]PDI_DES__C_C_E!$BK64&lt;&gt;"",[3]PDI_DES__C_C_E!$BK64&lt;&gt;0),[3]PDI_DES__C_C_E!$BK64,""),IF($A66="TOTAL",SUM(INDIRECT("AL4:AL"&amp;ROW()-1)),""))</f>
        <v/>
      </c>
      <c r="AM66" s="6" t="str">
        <f ca="1">IF(AND($A66&lt;&gt;"",$A66&lt;&gt;"TOTAL"),IF(AND([3]PDI_DES__C_C_E!$BM64&lt;&gt;"",[3]PDI_DES__C_C_E!$BM64&lt;&gt;0),[3]PDI_DES__C_C_E!$BM64,""),IF($A66="TOTAL",SUM(INDIRECT("AM4:AM"&amp;ROW()-1)),""))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IF(AND($A66&lt;&gt;"",$A66&lt;&gt;"TOTAL"),IF(AND([3]PDI_DES__C_C_E!$BP64&lt;&gt;"",[3]PDI_DES__C_C_E!$BP64&lt;&gt;0),[3]PDI_DES__C_C_E!$BP64,""),IF($A66="TOTAL",SUM(INDIRECT("AO4:AO"&amp;ROW()-1)),""))</f>
        <v/>
      </c>
      <c r="AP66" s="6" t="str">
        <f ca="1">IF(AND($A66&lt;&gt;"",$A66&lt;&gt;"TOTAL"),IF(AND([3]PDI_DES__C_C_E!$BR64&lt;&gt;"",[3]PDI_DES__C_C_E!$BR64&lt;&gt;0),[3]PDI_DES__C_C_E!$BR64,""),IF($A66="TOTAL",SUM(INDIRECT("AP4:AP"&amp;ROW()-1)),""))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IF(AND($A66&lt;&gt;"",$A66&lt;&gt;"TOTAL"),IF(AND([3]PDI_DES__C_C_E!$BU64&lt;&gt;"",[3]PDI_DES__C_C_E!$BU64&lt;&gt;0),[3]PDI_DES__C_C_E!$BU64,""),IF($A66="TOTAL",SUM(INDIRECT("AR4:AR"&amp;ROW()-1)),""))</f>
        <v/>
      </c>
      <c r="AS66" s="6" t="str">
        <f ca="1">IF(AND($A66&lt;&gt;"",$A66&lt;&gt;"TOTAL"),IF(AND([3]PDI_DES__C_C_E!$BW64&lt;&gt;"",[3]PDI_DES__C_C_E!$BW64&lt;&gt;0),[3]PDI_DES__C_C_E!$BW64,""),IF($A66="TOTAL",SUM(INDIRECT("AS4:AS"&amp;ROW()-1)),""))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IF(AND($A66&lt;&gt;"",$A66&lt;&gt;"TOTAL"),IF(AND([3]PDI_DES__C_C_E!$BZ64&lt;&gt;"",[3]PDI_DES__C_C_E!$BZ64&lt;&gt;0),[3]PDI_DES__C_C_E!$BZ64,""),IF($A66="TOTAL",SUM(INDIRECT("AU4:AU"&amp;ROW()-1)),""))</f>
        <v/>
      </c>
      <c r="AV66" s="6" t="str">
        <f ca="1">IF(AND($A66&lt;&gt;"",$A66&lt;&gt;"TOTAL"),IF(AND([3]PDI_DES__C_C_E!$CB64&lt;&gt;"",[3]PDI_DES__C_C_E!$CB64&lt;&gt;0),[3]PDI_DES__C_C_E!$CB64,""),IF($A66="TOTAL",SUM(INDIRECT("AV4:AV"&amp;ROW()-1)),""))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IF(AND($A66&lt;&gt;"",$A66&lt;&gt;"TOTAL"),IF(AND([3]PDI_DES__C_C_E!$CE64&lt;&gt;"",[3]PDI_DES__C_C_E!$CE64&lt;&gt;0),[3]PDI_DES__C_C_E!$CE64,""),IF($A66="TOTAL",SUM(INDIRECT("AX4:AX"&amp;ROW()-1)),""))</f>
        <v/>
      </c>
      <c r="AY66" s="6" t="str">
        <f ca="1">IF(AND($A66&lt;&gt;"",$A66&lt;&gt;"TOTAL"),IF(AND([3]PDI_DES__C_C_E!$CG64&lt;&gt;"",[3]PDI_DES__C_C_E!$CG64&lt;&gt;0),[3]PDI_DES__C_C_E!$CG64,""),IF($A66="TOTAL",SUM(INDIRECT("AY4:AY"&amp;ROW()-1)),""))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IF(AND($A66&lt;&gt;"",$A66&lt;&gt;"TOTAL"),IF(AND([3]PDI_DES__C_C_E!$CJ64&lt;&gt;"",[3]PDI_DES__C_C_E!$CJ64&lt;&gt;0),[3]PDI_DES__C_C_E!$CJ64,""),IF($A66="TOTAL",SUM(INDIRECT("BA4:BA"&amp;ROW()-1)),""))</f>
        <v/>
      </c>
      <c r="BB66" s="6" t="str">
        <f ca="1">IF(AND($A66&lt;&gt;"",$A66&lt;&gt;"TOTAL"),IF(AND([3]PDI_DES__C_C_E!$CL64&lt;&gt;"",[3]PDI_DES__C_C_E!$CL64&lt;&gt;0),[3]PDI_DES__C_C_E!$CL64,""),IF($A66="TOTAL",SUM(INDIRECT("BB4:BB"&amp;ROW()-1)),""))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IF(AND($A66&lt;&gt;"",$A66&lt;&gt;"TOTAL"),IF(AND([3]PDI_DES__C_C_E!$CO64&lt;&gt;"",[3]PDI_DES__C_C_E!$CO64&lt;&gt;0),[3]PDI_DES__C_C_E!$CO64,""),IF($A66="TOTAL",SUM(INDIRECT("BD4:BD"&amp;ROW()-1)),""))</f>
        <v/>
      </c>
      <c r="BE66" s="6" t="str">
        <f ca="1">IF(AND($A66&lt;&gt;"",$A66&lt;&gt;"TOTAL"),IF(AND([3]PDI_DES__C_C_E!$CQ64&lt;&gt;"",[3]PDI_DES__C_C_E!$CQ64&lt;&gt;0),[3]PDI_DES__C_C_E!$CQ64,""),IF($A66="TOTAL",SUM(INDIRECT("BE4:BE"&amp;ROW()-1)),""))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IF([3]PDI_DES__C_C_E!$B65&lt;&gt;"",[3]PDI_DES__C_C_E!$B65,IF(AND([3]PDI_DES__C_C_E!$B65="",[3]PDI_DES__C_C_E!$B66="",[3]PDI_DES__C_C_E!$B64=""),"","TOTAL"))</f>
        <v/>
      </c>
      <c r="B67" s="6" t="str">
        <f ca="1">IF(AND($A67&lt;&gt;"",$A67&lt;&gt;"TOTAL"),IF(AND([3]PDI_DES__C_C_E!$C65&lt;&gt;"",[3]PDI_DES__C_C_E!$C65&lt;&gt;0),[3]PDI_DES__C_C_E!$C65,""),IF($A67="TOTAL",SUM(INDIRECT("B4:B"&amp;ROW()-1)),""))</f>
        <v/>
      </c>
      <c r="C67" s="6" t="str">
        <f ca="1">IF(AND($A67&lt;&gt;"",$A67&lt;&gt;"TOTAL"),IF(AND([3]PDI_DES__C_C_E!$E65&lt;&gt;"",[3]PDI_DES__C_C_E!$E65&lt;&gt;0),[3]PDI_DES__C_C_E!$E65,""),IF($A67="TOTAL",SUM(INDIRECT("C4:C"&amp;ROW()-1)),""))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IF(AND($A67&lt;&gt;"",$A67&lt;&gt;"TOTAL"),IF(AND([3]PDI_DES__C_C_E!$H65&lt;&gt;"",[3]PDI_DES__C_C_E!$H65&lt;&gt;0),[3]PDI_DES__C_C_E!$H65,""),IF($A67="TOTAL",SUM(INDIRECT("E4:E"&amp;ROW()-1)),""))</f>
        <v/>
      </c>
      <c r="F67" s="6" t="str">
        <f ca="1">IF(AND($A67&lt;&gt;"",$A67&lt;&gt;"TOTAL"),IF(AND([3]PDI_DES__C_C_E!$J65&lt;&gt;"",[3]PDI_DES__C_C_E!$J65&lt;&gt;0),[3]PDI_DES__C_C_E!$J65,""),IF($A67="TOTAL",SUM(INDIRECT("F4:F"&amp;ROW()-1)),""))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IF(AND($A67&lt;&gt;"",$A67&lt;&gt;"TOTAL"),IF(AND([3]PDI_DES__C_C_E!$M65&lt;&gt;"",[3]PDI_DES__C_C_E!$M65&lt;&gt;0),[3]PDI_DES__C_C_E!$M65,""),IF($A67="TOTAL",SUM(INDIRECT("H4:H"&amp;ROW()-1)),""))</f>
        <v/>
      </c>
      <c r="I67" s="6" t="str">
        <f ca="1">IF(AND($A67&lt;&gt;"",$A67&lt;&gt;"TOTAL"),IF(AND([3]PDI_DES__C_C_E!$O65&lt;&gt;"",[3]PDI_DES__C_C_E!$O65&lt;&gt;0),[3]PDI_DES__C_C_E!$O65,""),IF($A67="TOTAL",SUM(INDIRECT("I4:I"&amp;ROW()-1)),""))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IF(AND($A67&lt;&gt;"",$A67&lt;&gt;"TOTAL"),IF(AND([3]PDI_DES__C_C_E!$R65&lt;&gt;"",[3]PDI_DES__C_C_E!$R65&lt;&gt;0),[3]PDI_DES__C_C_E!$R65,""),IF($A67="TOTAL",SUM(INDIRECT("K4:K"&amp;ROW()-1)),""))</f>
        <v/>
      </c>
      <c r="L67" s="6" t="str">
        <f ca="1">IF(AND($A67&lt;&gt;"",$A67&lt;&gt;"TOTAL"),IF(AND([3]PDI_DES__C_C_E!$T65&lt;&gt;"",[3]PDI_DES__C_C_E!$T65&lt;&gt;0),[3]PDI_DES__C_C_E!$T65,""),IF($A67="TOTAL",SUM(INDIRECT("L4:L"&amp;ROW()-1)),""))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IF(AND($A67&lt;&gt;"",$A67&lt;&gt;"TOTAL"),IF(AND([3]PDI_DES__C_C_E!$W65&lt;&gt;"",[3]PDI_DES__C_C_E!$W65&lt;&gt;0),[3]PDI_DES__C_C_E!$W65,""),IF($A67="TOTAL",SUM(INDIRECT("N4:N"&amp;ROW()-1)),""))</f>
        <v/>
      </c>
      <c r="O67" s="6" t="str">
        <f ca="1">IF(AND($A67&lt;&gt;"",$A67&lt;&gt;"TOTAL"),IF(AND([3]PDI_DES__C_C_E!$Y65&lt;&gt;"",[3]PDI_DES__C_C_E!$Y65&lt;&gt;0),[3]PDI_DES__C_C_E!$Y65,""),IF($A67="TOTAL",SUM(INDIRECT("O4:O"&amp;ROW()-1)),""))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IF(AND($A67&lt;&gt;"",$A67&lt;&gt;"TOTAL"),IF(AND([3]PDI_DES__C_C_E!$AB65&lt;&gt;"",[3]PDI_DES__C_C_E!$AB65&lt;&gt;0),[3]PDI_DES__C_C_E!$AB65,""),IF($A67="TOTAL",SUM(INDIRECT("Q4:Q"&amp;ROW()-1)),""))</f>
        <v/>
      </c>
      <c r="R67" s="6" t="str">
        <f ca="1">IF(AND($A67&lt;&gt;"",$A67&lt;&gt;"TOTAL"),IF(AND([3]PDI_DES__C_C_E!$AD65&lt;&gt;"",[3]PDI_DES__C_C_E!$AD65&lt;&gt;0),[3]PDI_DES__C_C_E!$AD65,""),IF($A67="TOTAL",SUM(INDIRECT("R4:R"&amp;ROW()-1)),""))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IF(AND($A67&lt;&gt;"",$A67&lt;&gt;"TOTAL"),IF(AND([3]PDI_DES__C_C_E!$AG65&lt;&gt;"",[3]PDI_DES__C_C_E!$AG65&lt;&gt;0),[3]PDI_DES__C_C_E!$AG65,""),IF($A67="TOTAL",SUM(INDIRECT("T4:T"&amp;ROW()-1)),""))</f>
        <v/>
      </c>
      <c r="U67" s="6" t="str">
        <f ca="1">IF(AND($A67&lt;&gt;"",$A67&lt;&gt;"TOTAL"),IF(AND([3]PDI_DES__C_C_E!$AI65&lt;&gt;"",[3]PDI_DES__C_C_E!$AI65&lt;&gt;0),[3]PDI_DES__C_C_E!$AI65,""),IF($A67="TOTAL",SUM(INDIRECT("U4:U"&amp;ROW()-1)),""))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IF(AND($A67&lt;&gt;"",$A67&lt;&gt;"TOTAL"),IF(AND([3]PDI_DES__C_C_E!$AL65&lt;&gt;"",[3]PDI_DES__C_C_E!$AL65&lt;&gt;0),[3]PDI_DES__C_C_E!$AL65,""),IF($A67="TOTAL",SUM(INDIRECT("W4:W"&amp;ROW()-1)),""))</f>
        <v/>
      </c>
      <c r="X67" s="6" t="str">
        <f ca="1">IF(AND($A67&lt;&gt;"",$A67&lt;&gt;"TOTAL"),IF(AND([3]PDI_DES__C_C_E!$AN65&lt;&gt;"",[3]PDI_DES__C_C_E!$AN65&lt;&gt;0),[3]PDI_DES__C_C_E!$AN65,""),IF($A67="TOTAL",SUM(INDIRECT("X4:X"&amp;ROW()-1)),""))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IF(AND($A67&lt;&gt;"",$A67&lt;&gt;"TOTAL"),IF(AND([3]PDI_DES__C_C_E!$AQ65&lt;&gt;"",[3]PDI_DES__C_C_E!$AQ65&lt;&gt;0),[3]PDI_DES__C_C_E!$AQ65,""),IF($A67="TOTAL",SUM(INDIRECT("Z4:Z"&amp;ROW()-1)),""))</f>
        <v/>
      </c>
      <c r="AA67" s="6" t="str">
        <f ca="1">IF(AND($A67&lt;&gt;"",$A67&lt;&gt;"TOTAL"),IF(AND([3]PDI_DES__C_C_E!$AS65&lt;&gt;"",[3]PDI_DES__C_C_E!$AS65&lt;&gt;0),[3]PDI_DES__C_C_E!$AS65,""),IF($A67="TOTAL",SUM(INDIRECT("AA4:AA"&amp;ROW()-1)),""))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IF(AND($A67&lt;&gt;"",$A67&lt;&gt;"TOTAL"),IF(AND([3]PDI_DES__C_C_E!$AV65&lt;&gt;"",[3]PDI_DES__C_C_E!$AV65&lt;&gt;0),[3]PDI_DES__C_C_E!$AV65,""),IF($A67="TOTAL",SUM(INDIRECT("AC4:AC"&amp;ROW()-1)),""))</f>
        <v/>
      </c>
      <c r="AD67" s="6" t="str">
        <f ca="1">IF(AND($A67&lt;&gt;"",$A67&lt;&gt;"TOTAL"),IF(AND([3]PDI_DES__C_C_E!$AX65&lt;&gt;"",[3]PDI_DES__C_C_E!$AX65&lt;&gt;0),[3]PDI_DES__C_C_E!$AX65,""),IF($A67="TOTAL",SUM(INDIRECT("AD4:AD"&amp;ROW()-1)),""))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IF(AND($A67&lt;&gt;"",$A67&lt;&gt;"TOTAL"),IF(AND([3]PDI_DES__C_C_E!$BA65&lt;&gt;"",[3]PDI_DES__C_C_E!$BA65&lt;&gt;0),[3]PDI_DES__C_C_E!$BA65,""),IF($A67="TOTAL",SUM(INDIRECT("AF4:AF"&amp;ROW()-1)),""))</f>
        <v/>
      </c>
      <c r="AG67" s="6" t="str">
        <f ca="1">IF(AND($A67&lt;&gt;"",$A67&lt;&gt;"TOTAL"),IF(AND([3]PDI_DES__C_C_E!$BC65&lt;&gt;"",[3]PDI_DES__C_C_E!$BC65&lt;&gt;0),[3]PDI_DES__C_C_E!$BC65,""),IF($A67="TOTAL",SUM(INDIRECT("AG4:AG"&amp;ROW()-1)),""))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IF(AND($A67&lt;&gt;"",$A67&lt;&gt;"TOTAL"),IF(AND([3]PDI_DES__C_C_E!$BF65&lt;&gt;"",[3]PDI_DES__C_C_E!$BF65&lt;&gt;0),[3]PDI_DES__C_C_E!$BF65,""),IF($A67="TOTAL",SUM(INDIRECT("AI4:AI"&amp;ROW()-1)),""))</f>
        <v/>
      </c>
      <c r="AJ67" s="6" t="str">
        <f ca="1">IF(AND($A67&lt;&gt;"",$A67&lt;&gt;"TOTAL"),IF(AND([3]PDI_DES__C_C_E!$BH65&lt;&gt;"",[3]PDI_DES__C_C_E!$BH65&lt;&gt;0),[3]PDI_DES__C_C_E!$BH65,""),IF($A67="TOTAL",SUM(INDIRECT("AJ4:AJ"&amp;ROW()-1)),""))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IF(AND($A67&lt;&gt;"",$A67&lt;&gt;"TOTAL"),IF(AND([3]PDI_DES__C_C_E!$BK65&lt;&gt;"",[3]PDI_DES__C_C_E!$BK65&lt;&gt;0),[3]PDI_DES__C_C_E!$BK65,""),IF($A67="TOTAL",SUM(INDIRECT("AL4:AL"&amp;ROW()-1)),""))</f>
        <v/>
      </c>
      <c r="AM67" s="6" t="str">
        <f ca="1">IF(AND($A67&lt;&gt;"",$A67&lt;&gt;"TOTAL"),IF(AND([3]PDI_DES__C_C_E!$BM65&lt;&gt;"",[3]PDI_DES__C_C_E!$BM65&lt;&gt;0),[3]PDI_DES__C_C_E!$BM65,""),IF($A67="TOTAL",SUM(INDIRECT("AM4:AM"&amp;ROW()-1)),""))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IF(AND($A67&lt;&gt;"",$A67&lt;&gt;"TOTAL"),IF(AND([3]PDI_DES__C_C_E!$BP65&lt;&gt;"",[3]PDI_DES__C_C_E!$BP65&lt;&gt;0),[3]PDI_DES__C_C_E!$BP65,""),IF($A67="TOTAL",SUM(INDIRECT("AO4:AO"&amp;ROW()-1)),""))</f>
        <v/>
      </c>
      <c r="AP67" s="6" t="str">
        <f ca="1">IF(AND($A67&lt;&gt;"",$A67&lt;&gt;"TOTAL"),IF(AND([3]PDI_DES__C_C_E!$BR65&lt;&gt;"",[3]PDI_DES__C_C_E!$BR65&lt;&gt;0),[3]PDI_DES__C_C_E!$BR65,""),IF($A67="TOTAL",SUM(INDIRECT("AP4:AP"&amp;ROW()-1)),""))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IF(AND($A67&lt;&gt;"",$A67&lt;&gt;"TOTAL"),IF(AND([3]PDI_DES__C_C_E!$BU65&lt;&gt;"",[3]PDI_DES__C_C_E!$BU65&lt;&gt;0),[3]PDI_DES__C_C_E!$BU65,""),IF($A67="TOTAL",SUM(INDIRECT("AR4:AR"&amp;ROW()-1)),""))</f>
        <v/>
      </c>
      <c r="AS67" s="6" t="str">
        <f ca="1">IF(AND($A67&lt;&gt;"",$A67&lt;&gt;"TOTAL"),IF(AND([3]PDI_DES__C_C_E!$BW65&lt;&gt;"",[3]PDI_DES__C_C_E!$BW65&lt;&gt;0),[3]PDI_DES__C_C_E!$BW65,""),IF($A67="TOTAL",SUM(INDIRECT("AS4:AS"&amp;ROW()-1)),""))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IF(AND($A67&lt;&gt;"",$A67&lt;&gt;"TOTAL"),IF(AND([3]PDI_DES__C_C_E!$BZ65&lt;&gt;"",[3]PDI_DES__C_C_E!$BZ65&lt;&gt;0),[3]PDI_DES__C_C_E!$BZ65,""),IF($A67="TOTAL",SUM(INDIRECT("AU4:AU"&amp;ROW()-1)),""))</f>
        <v/>
      </c>
      <c r="AV67" s="6" t="str">
        <f ca="1">IF(AND($A67&lt;&gt;"",$A67&lt;&gt;"TOTAL"),IF(AND([3]PDI_DES__C_C_E!$CB65&lt;&gt;"",[3]PDI_DES__C_C_E!$CB65&lt;&gt;0),[3]PDI_DES__C_C_E!$CB65,""),IF($A67="TOTAL",SUM(INDIRECT("AV4:AV"&amp;ROW()-1)),""))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IF(AND($A67&lt;&gt;"",$A67&lt;&gt;"TOTAL"),IF(AND([3]PDI_DES__C_C_E!$CE65&lt;&gt;"",[3]PDI_DES__C_C_E!$CE65&lt;&gt;0),[3]PDI_DES__C_C_E!$CE65,""),IF($A67="TOTAL",SUM(INDIRECT("AX4:AX"&amp;ROW()-1)),""))</f>
        <v/>
      </c>
      <c r="AY67" s="6" t="str">
        <f ca="1">IF(AND($A67&lt;&gt;"",$A67&lt;&gt;"TOTAL"),IF(AND([3]PDI_DES__C_C_E!$CG65&lt;&gt;"",[3]PDI_DES__C_C_E!$CG65&lt;&gt;0),[3]PDI_DES__C_C_E!$CG65,""),IF($A67="TOTAL",SUM(INDIRECT("AY4:AY"&amp;ROW()-1)),""))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IF(AND($A67&lt;&gt;"",$A67&lt;&gt;"TOTAL"),IF(AND([3]PDI_DES__C_C_E!$CJ65&lt;&gt;"",[3]PDI_DES__C_C_E!$CJ65&lt;&gt;0),[3]PDI_DES__C_C_E!$CJ65,""),IF($A67="TOTAL",SUM(INDIRECT("BA4:BA"&amp;ROW()-1)),""))</f>
        <v/>
      </c>
      <c r="BB67" s="6" t="str">
        <f ca="1">IF(AND($A67&lt;&gt;"",$A67&lt;&gt;"TOTAL"),IF(AND([3]PDI_DES__C_C_E!$CL65&lt;&gt;"",[3]PDI_DES__C_C_E!$CL65&lt;&gt;0),[3]PDI_DES__C_C_E!$CL65,""),IF($A67="TOTAL",SUM(INDIRECT("BB4:BB"&amp;ROW()-1)),""))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IF(AND($A67&lt;&gt;"",$A67&lt;&gt;"TOTAL"),IF(AND([3]PDI_DES__C_C_E!$CO65&lt;&gt;"",[3]PDI_DES__C_C_E!$CO65&lt;&gt;0),[3]PDI_DES__C_C_E!$CO65,""),IF($A67="TOTAL",SUM(INDIRECT("BD4:BD"&amp;ROW()-1)),""))</f>
        <v/>
      </c>
      <c r="BE67" s="6" t="str">
        <f ca="1">IF(AND($A67&lt;&gt;"",$A67&lt;&gt;"TOTAL"),IF(AND([3]PDI_DES__C_C_E!$CQ65&lt;&gt;"",[3]PDI_DES__C_C_E!$CQ65&lt;&gt;0),[3]PDI_DES__C_C_E!$CQ65,""),IF($A67="TOTAL",SUM(INDIRECT("BE4:BE"&amp;ROW()-1)),""))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IF([3]PDI_DES__C_C_E!$B66&lt;&gt;"",[3]PDI_DES__C_C_E!$B66,IF(AND([3]PDI_DES__C_C_E!$B66="",[3]PDI_DES__C_C_E!$B67="",[3]PDI_DES__C_C_E!$B65=""),"","TOTAL"))</f>
        <v/>
      </c>
      <c r="B68" s="6" t="str">
        <f ca="1">IF(AND($A68&lt;&gt;"",$A68&lt;&gt;"TOTAL"),IF(AND([3]PDI_DES__C_C_E!$C66&lt;&gt;"",[3]PDI_DES__C_C_E!$C66&lt;&gt;0),[3]PDI_DES__C_C_E!$C66,""),IF($A68="TOTAL",SUM(INDIRECT("B4:B"&amp;ROW()-1)),""))</f>
        <v/>
      </c>
      <c r="C68" s="6" t="str">
        <f ca="1">IF(AND($A68&lt;&gt;"",$A68&lt;&gt;"TOTAL"),IF(AND([3]PDI_DES__C_C_E!$E66&lt;&gt;"",[3]PDI_DES__C_C_E!$E66&lt;&gt;0),[3]PDI_DES__C_C_E!$E66,""),IF($A68="TOTAL",SUM(INDIRECT("C4:C"&amp;ROW()-1)),""))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IF(AND($A68&lt;&gt;"",$A68&lt;&gt;"TOTAL"),IF(AND([3]PDI_DES__C_C_E!$H66&lt;&gt;"",[3]PDI_DES__C_C_E!$H66&lt;&gt;0),[3]PDI_DES__C_C_E!$H66,""),IF($A68="TOTAL",SUM(INDIRECT("E4:E"&amp;ROW()-1)),""))</f>
        <v/>
      </c>
      <c r="F68" s="6" t="str">
        <f ca="1">IF(AND($A68&lt;&gt;"",$A68&lt;&gt;"TOTAL"),IF(AND([3]PDI_DES__C_C_E!$J66&lt;&gt;"",[3]PDI_DES__C_C_E!$J66&lt;&gt;0),[3]PDI_DES__C_C_E!$J66,""),IF($A68="TOTAL",SUM(INDIRECT("F4:F"&amp;ROW()-1)),""))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IF(AND($A68&lt;&gt;"",$A68&lt;&gt;"TOTAL"),IF(AND([3]PDI_DES__C_C_E!$M66&lt;&gt;"",[3]PDI_DES__C_C_E!$M66&lt;&gt;0),[3]PDI_DES__C_C_E!$M66,""),IF($A68="TOTAL",SUM(INDIRECT("H4:H"&amp;ROW()-1)),""))</f>
        <v/>
      </c>
      <c r="I68" s="6" t="str">
        <f ca="1">IF(AND($A68&lt;&gt;"",$A68&lt;&gt;"TOTAL"),IF(AND([3]PDI_DES__C_C_E!$O66&lt;&gt;"",[3]PDI_DES__C_C_E!$O66&lt;&gt;0),[3]PDI_DES__C_C_E!$O66,""),IF($A68="TOTAL",SUM(INDIRECT("I4:I"&amp;ROW()-1)),""))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IF(AND($A68&lt;&gt;"",$A68&lt;&gt;"TOTAL"),IF(AND([3]PDI_DES__C_C_E!$R66&lt;&gt;"",[3]PDI_DES__C_C_E!$R66&lt;&gt;0),[3]PDI_DES__C_C_E!$R66,""),IF($A68="TOTAL",SUM(INDIRECT("K4:K"&amp;ROW()-1)),""))</f>
        <v/>
      </c>
      <c r="L68" s="6" t="str">
        <f ca="1">IF(AND($A68&lt;&gt;"",$A68&lt;&gt;"TOTAL"),IF(AND([3]PDI_DES__C_C_E!$T66&lt;&gt;"",[3]PDI_DES__C_C_E!$T66&lt;&gt;0),[3]PDI_DES__C_C_E!$T66,""),IF($A68="TOTAL",SUM(INDIRECT("L4:L"&amp;ROW()-1)),""))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IF(AND($A68&lt;&gt;"",$A68&lt;&gt;"TOTAL"),IF(AND([3]PDI_DES__C_C_E!$W66&lt;&gt;"",[3]PDI_DES__C_C_E!$W66&lt;&gt;0),[3]PDI_DES__C_C_E!$W66,""),IF($A68="TOTAL",SUM(INDIRECT("N4:N"&amp;ROW()-1)),""))</f>
        <v/>
      </c>
      <c r="O68" s="6" t="str">
        <f ca="1">IF(AND($A68&lt;&gt;"",$A68&lt;&gt;"TOTAL"),IF(AND([3]PDI_DES__C_C_E!$Y66&lt;&gt;"",[3]PDI_DES__C_C_E!$Y66&lt;&gt;0),[3]PDI_DES__C_C_E!$Y66,""),IF($A68="TOTAL",SUM(INDIRECT("O4:O"&amp;ROW()-1)),""))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IF(AND($A68&lt;&gt;"",$A68&lt;&gt;"TOTAL"),IF(AND([3]PDI_DES__C_C_E!$AB66&lt;&gt;"",[3]PDI_DES__C_C_E!$AB66&lt;&gt;0),[3]PDI_DES__C_C_E!$AB66,""),IF($A68="TOTAL",SUM(INDIRECT("Q4:Q"&amp;ROW()-1)),""))</f>
        <v/>
      </c>
      <c r="R68" s="6" t="str">
        <f ca="1">IF(AND($A68&lt;&gt;"",$A68&lt;&gt;"TOTAL"),IF(AND([3]PDI_DES__C_C_E!$AD66&lt;&gt;"",[3]PDI_DES__C_C_E!$AD66&lt;&gt;0),[3]PDI_DES__C_C_E!$AD66,""),IF($A68="TOTAL",SUM(INDIRECT("R4:R"&amp;ROW()-1)),""))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IF(AND($A68&lt;&gt;"",$A68&lt;&gt;"TOTAL"),IF(AND([3]PDI_DES__C_C_E!$AG66&lt;&gt;"",[3]PDI_DES__C_C_E!$AG66&lt;&gt;0),[3]PDI_DES__C_C_E!$AG66,""),IF($A68="TOTAL",SUM(INDIRECT("T4:T"&amp;ROW()-1)),""))</f>
        <v/>
      </c>
      <c r="U68" s="6" t="str">
        <f ca="1">IF(AND($A68&lt;&gt;"",$A68&lt;&gt;"TOTAL"),IF(AND([3]PDI_DES__C_C_E!$AI66&lt;&gt;"",[3]PDI_DES__C_C_E!$AI66&lt;&gt;0),[3]PDI_DES__C_C_E!$AI66,""),IF($A68="TOTAL",SUM(INDIRECT("U4:U"&amp;ROW()-1)),""))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IF(AND($A68&lt;&gt;"",$A68&lt;&gt;"TOTAL"),IF(AND([3]PDI_DES__C_C_E!$AL66&lt;&gt;"",[3]PDI_DES__C_C_E!$AL66&lt;&gt;0),[3]PDI_DES__C_C_E!$AL66,""),IF($A68="TOTAL",SUM(INDIRECT("W4:W"&amp;ROW()-1)),""))</f>
        <v/>
      </c>
      <c r="X68" s="6" t="str">
        <f ca="1">IF(AND($A68&lt;&gt;"",$A68&lt;&gt;"TOTAL"),IF(AND([3]PDI_DES__C_C_E!$AN66&lt;&gt;"",[3]PDI_DES__C_C_E!$AN66&lt;&gt;0),[3]PDI_DES__C_C_E!$AN66,""),IF($A68="TOTAL",SUM(INDIRECT("X4:X"&amp;ROW()-1)),""))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IF(AND($A68&lt;&gt;"",$A68&lt;&gt;"TOTAL"),IF(AND([3]PDI_DES__C_C_E!$AQ66&lt;&gt;"",[3]PDI_DES__C_C_E!$AQ66&lt;&gt;0),[3]PDI_DES__C_C_E!$AQ66,""),IF($A68="TOTAL",SUM(INDIRECT("Z4:Z"&amp;ROW()-1)),""))</f>
        <v/>
      </c>
      <c r="AA68" s="6" t="str">
        <f ca="1">IF(AND($A68&lt;&gt;"",$A68&lt;&gt;"TOTAL"),IF(AND([3]PDI_DES__C_C_E!$AS66&lt;&gt;"",[3]PDI_DES__C_C_E!$AS66&lt;&gt;0),[3]PDI_DES__C_C_E!$AS66,""),IF($A68="TOTAL",SUM(INDIRECT("AA4:AA"&amp;ROW()-1)),""))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IF(AND($A68&lt;&gt;"",$A68&lt;&gt;"TOTAL"),IF(AND([3]PDI_DES__C_C_E!$AV66&lt;&gt;"",[3]PDI_DES__C_C_E!$AV66&lt;&gt;0),[3]PDI_DES__C_C_E!$AV66,""),IF($A68="TOTAL",SUM(INDIRECT("AC4:AC"&amp;ROW()-1)),""))</f>
        <v/>
      </c>
      <c r="AD68" s="6" t="str">
        <f ca="1">IF(AND($A68&lt;&gt;"",$A68&lt;&gt;"TOTAL"),IF(AND([3]PDI_DES__C_C_E!$AX66&lt;&gt;"",[3]PDI_DES__C_C_E!$AX66&lt;&gt;0),[3]PDI_DES__C_C_E!$AX66,""),IF($A68="TOTAL",SUM(INDIRECT("AD4:AD"&amp;ROW()-1)),""))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IF(AND($A68&lt;&gt;"",$A68&lt;&gt;"TOTAL"),IF(AND([3]PDI_DES__C_C_E!$BA66&lt;&gt;"",[3]PDI_DES__C_C_E!$BA66&lt;&gt;0),[3]PDI_DES__C_C_E!$BA66,""),IF($A68="TOTAL",SUM(INDIRECT("AF4:AF"&amp;ROW()-1)),""))</f>
        <v/>
      </c>
      <c r="AG68" s="6" t="str">
        <f ca="1">IF(AND($A68&lt;&gt;"",$A68&lt;&gt;"TOTAL"),IF(AND([3]PDI_DES__C_C_E!$BC66&lt;&gt;"",[3]PDI_DES__C_C_E!$BC66&lt;&gt;0),[3]PDI_DES__C_C_E!$BC66,""),IF($A68="TOTAL",SUM(INDIRECT("AG4:AG"&amp;ROW()-1)),""))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IF(AND($A68&lt;&gt;"",$A68&lt;&gt;"TOTAL"),IF(AND([3]PDI_DES__C_C_E!$BF66&lt;&gt;"",[3]PDI_DES__C_C_E!$BF66&lt;&gt;0),[3]PDI_DES__C_C_E!$BF66,""),IF($A68="TOTAL",SUM(INDIRECT("AI4:AI"&amp;ROW()-1)),""))</f>
        <v/>
      </c>
      <c r="AJ68" s="6" t="str">
        <f ca="1">IF(AND($A68&lt;&gt;"",$A68&lt;&gt;"TOTAL"),IF(AND([3]PDI_DES__C_C_E!$BH66&lt;&gt;"",[3]PDI_DES__C_C_E!$BH66&lt;&gt;0),[3]PDI_DES__C_C_E!$BH66,""),IF($A68="TOTAL",SUM(INDIRECT("AJ4:AJ"&amp;ROW()-1)),""))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IF(AND($A68&lt;&gt;"",$A68&lt;&gt;"TOTAL"),IF(AND([3]PDI_DES__C_C_E!$BK66&lt;&gt;"",[3]PDI_DES__C_C_E!$BK66&lt;&gt;0),[3]PDI_DES__C_C_E!$BK66,""),IF($A68="TOTAL",SUM(INDIRECT("AL4:AL"&amp;ROW()-1)),""))</f>
        <v/>
      </c>
      <c r="AM68" s="6" t="str">
        <f ca="1">IF(AND($A68&lt;&gt;"",$A68&lt;&gt;"TOTAL"),IF(AND([3]PDI_DES__C_C_E!$BM66&lt;&gt;"",[3]PDI_DES__C_C_E!$BM66&lt;&gt;0),[3]PDI_DES__C_C_E!$BM66,""),IF($A68="TOTAL",SUM(INDIRECT("AM4:AM"&amp;ROW()-1)),""))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IF(AND($A68&lt;&gt;"",$A68&lt;&gt;"TOTAL"),IF(AND([3]PDI_DES__C_C_E!$BP66&lt;&gt;"",[3]PDI_DES__C_C_E!$BP66&lt;&gt;0),[3]PDI_DES__C_C_E!$BP66,""),IF($A68="TOTAL",SUM(INDIRECT("AO4:AO"&amp;ROW()-1)),""))</f>
        <v/>
      </c>
      <c r="AP68" s="6" t="str">
        <f ca="1">IF(AND($A68&lt;&gt;"",$A68&lt;&gt;"TOTAL"),IF(AND([3]PDI_DES__C_C_E!$BR66&lt;&gt;"",[3]PDI_DES__C_C_E!$BR66&lt;&gt;0),[3]PDI_DES__C_C_E!$BR66,""),IF($A68="TOTAL",SUM(INDIRECT("AP4:AP"&amp;ROW()-1)),""))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IF(AND($A68&lt;&gt;"",$A68&lt;&gt;"TOTAL"),IF(AND([3]PDI_DES__C_C_E!$BU66&lt;&gt;"",[3]PDI_DES__C_C_E!$BU66&lt;&gt;0),[3]PDI_DES__C_C_E!$BU66,""),IF($A68="TOTAL",SUM(INDIRECT("AR4:AR"&amp;ROW()-1)),""))</f>
        <v/>
      </c>
      <c r="AS68" s="6" t="str">
        <f ca="1">IF(AND($A68&lt;&gt;"",$A68&lt;&gt;"TOTAL"),IF(AND([3]PDI_DES__C_C_E!$BW66&lt;&gt;"",[3]PDI_DES__C_C_E!$BW66&lt;&gt;0),[3]PDI_DES__C_C_E!$BW66,""),IF($A68="TOTAL",SUM(INDIRECT("AS4:AS"&amp;ROW()-1)),""))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IF(AND($A68&lt;&gt;"",$A68&lt;&gt;"TOTAL"),IF(AND([3]PDI_DES__C_C_E!$BZ66&lt;&gt;"",[3]PDI_DES__C_C_E!$BZ66&lt;&gt;0),[3]PDI_DES__C_C_E!$BZ66,""),IF($A68="TOTAL",SUM(INDIRECT("AU4:AU"&amp;ROW()-1)),""))</f>
        <v/>
      </c>
      <c r="AV68" s="6" t="str">
        <f ca="1">IF(AND($A68&lt;&gt;"",$A68&lt;&gt;"TOTAL"),IF(AND([3]PDI_DES__C_C_E!$CB66&lt;&gt;"",[3]PDI_DES__C_C_E!$CB66&lt;&gt;0),[3]PDI_DES__C_C_E!$CB66,""),IF($A68="TOTAL",SUM(INDIRECT("AV4:AV"&amp;ROW()-1)),""))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IF(AND($A68&lt;&gt;"",$A68&lt;&gt;"TOTAL"),IF(AND([3]PDI_DES__C_C_E!$CE66&lt;&gt;"",[3]PDI_DES__C_C_E!$CE66&lt;&gt;0),[3]PDI_DES__C_C_E!$CE66,""),IF($A68="TOTAL",SUM(INDIRECT("AX4:AX"&amp;ROW()-1)),""))</f>
        <v/>
      </c>
      <c r="AY68" s="6" t="str">
        <f ca="1">IF(AND($A68&lt;&gt;"",$A68&lt;&gt;"TOTAL"),IF(AND([3]PDI_DES__C_C_E!$CG66&lt;&gt;"",[3]PDI_DES__C_C_E!$CG66&lt;&gt;0),[3]PDI_DES__C_C_E!$CG66,""),IF($A68="TOTAL",SUM(INDIRECT("AY4:AY"&amp;ROW()-1)),""))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IF(AND($A68&lt;&gt;"",$A68&lt;&gt;"TOTAL"),IF(AND([3]PDI_DES__C_C_E!$CJ66&lt;&gt;"",[3]PDI_DES__C_C_E!$CJ66&lt;&gt;0),[3]PDI_DES__C_C_E!$CJ66,""),IF($A68="TOTAL",SUM(INDIRECT("BA4:BA"&amp;ROW()-1)),""))</f>
        <v/>
      </c>
      <c r="BB68" s="6" t="str">
        <f ca="1">IF(AND($A68&lt;&gt;"",$A68&lt;&gt;"TOTAL"),IF(AND([3]PDI_DES__C_C_E!$CL66&lt;&gt;"",[3]PDI_DES__C_C_E!$CL66&lt;&gt;0),[3]PDI_DES__C_C_E!$CL66,""),IF($A68="TOTAL",SUM(INDIRECT("BB4:BB"&amp;ROW()-1)),""))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IF(AND($A68&lt;&gt;"",$A68&lt;&gt;"TOTAL"),IF(AND([3]PDI_DES__C_C_E!$CO66&lt;&gt;"",[3]PDI_DES__C_C_E!$CO66&lt;&gt;0),[3]PDI_DES__C_C_E!$CO66,""),IF($A68="TOTAL",SUM(INDIRECT("BD4:BD"&amp;ROW()-1)),""))</f>
        <v/>
      </c>
      <c r="BE68" s="6" t="str">
        <f ca="1">IF(AND($A68&lt;&gt;"",$A68&lt;&gt;"TOTAL"),IF(AND([3]PDI_DES__C_C_E!$CQ66&lt;&gt;"",[3]PDI_DES__C_C_E!$CQ66&lt;&gt;0),[3]PDI_DES__C_C_E!$CQ66,""),IF($A68="TOTAL",SUM(INDIRECT("BE4:BE"&amp;ROW()-1)),""))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IF([3]PDI_DES__C_C_E!$B67&lt;&gt;"",[3]PDI_DES__C_C_E!$B67,IF(AND([3]PDI_DES__C_C_E!$B67="",[3]PDI_DES__C_C_E!$B68="",[3]PDI_DES__C_C_E!$B66=""),"","TOTAL"))</f>
        <v/>
      </c>
      <c r="B69" s="6" t="str">
        <f ca="1">IF(AND($A69&lt;&gt;"",$A69&lt;&gt;"TOTAL"),IF(AND([3]PDI_DES__C_C_E!$C67&lt;&gt;"",[3]PDI_DES__C_C_E!$C67&lt;&gt;0),[3]PDI_DES__C_C_E!$C67,""),IF($A69="TOTAL",SUM(INDIRECT("B4:B"&amp;ROW()-1)),""))</f>
        <v/>
      </c>
      <c r="C69" s="6" t="str">
        <f ca="1">IF(AND($A69&lt;&gt;"",$A69&lt;&gt;"TOTAL"),IF(AND([3]PDI_DES__C_C_E!$E67&lt;&gt;"",[3]PDI_DES__C_C_E!$E67&lt;&gt;0),[3]PDI_DES__C_C_E!$E67,""),IF($A69="TOTAL",SUM(INDIRECT("C4:C"&amp;ROW()-1)),""))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IF(AND($A69&lt;&gt;"",$A69&lt;&gt;"TOTAL"),IF(AND([3]PDI_DES__C_C_E!$H67&lt;&gt;"",[3]PDI_DES__C_C_E!$H67&lt;&gt;0),[3]PDI_DES__C_C_E!$H67,""),IF($A69="TOTAL",SUM(INDIRECT("E4:E"&amp;ROW()-1)),""))</f>
        <v/>
      </c>
      <c r="F69" s="6" t="str">
        <f ca="1">IF(AND($A69&lt;&gt;"",$A69&lt;&gt;"TOTAL"),IF(AND([3]PDI_DES__C_C_E!$J67&lt;&gt;"",[3]PDI_DES__C_C_E!$J67&lt;&gt;0),[3]PDI_DES__C_C_E!$J67,""),IF($A69="TOTAL",SUM(INDIRECT("F4:F"&amp;ROW()-1)),""))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IF(AND($A69&lt;&gt;"",$A69&lt;&gt;"TOTAL"),IF(AND([3]PDI_DES__C_C_E!$M67&lt;&gt;"",[3]PDI_DES__C_C_E!$M67&lt;&gt;0),[3]PDI_DES__C_C_E!$M67,""),IF($A69="TOTAL",SUM(INDIRECT("H4:H"&amp;ROW()-1)),""))</f>
        <v/>
      </c>
      <c r="I69" s="6" t="str">
        <f ca="1">IF(AND($A69&lt;&gt;"",$A69&lt;&gt;"TOTAL"),IF(AND([3]PDI_DES__C_C_E!$O67&lt;&gt;"",[3]PDI_DES__C_C_E!$O67&lt;&gt;0),[3]PDI_DES__C_C_E!$O67,""),IF($A69="TOTAL",SUM(INDIRECT("I4:I"&amp;ROW()-1)),""))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IF(AND($A69&lt;&gt;"",$A69&lt;&gt;"TOTAL"),IF(AND([3]PDI_DES__C_C_E!$R67&lt;&gt;"",[3]PDI_DES__C_C_E!$R67&lt;&gt;0),[3]PDI_DES__C_C_E!$R67,""),IF($A69="TOTAL",SUM(INDIRECT("K4:K"&amp;ROW()-1)),""))</f>
        <v/>
      </c>
      <c r="L69" s="6" t="str">
        <f ca="1">IF(AND($A69&lt;&gt;"",$A69&lt;&gt;"TOTAL"),IF(AND([3]PDI_DES__C_C_E!$T67&lt;&gt;"",[3]PDI_DES__C_C_E!$T67&lt;&gt;0),[3]PDI_DES__C_C_E!$T67,""),IF($A69="TOTAL",SUM(INDIRECT("L4:L"&amp;ROW()-1)),""))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IF(AND($A69&lt;&gt;"",$A69&lt;&gt;"TOTAL"),IF(AND([3]PDI_DES__C_C_E!$W67&lt;&gt;"",[3]PDI_DES__C_C_E!$W67&lt;&gt;0),[3]PDI_DES__C_C_E!$W67,""),IF($A69="TOTAL",SUM(INDIRECT("N4:N"&amp;ROW()-1)),""))</f>
        <v/>
      </c>
      <c r="O69" s="6" t="str">
        <f ca="1">IF(AND($A69&lt;&gt;"",$A69&lt;&gt;"TOTAL"),IF(AND([3]PDI_DES__C_C_E!$Y67&lt;&gt;"",[3]PDI_DES__C_C_E!$Y67&lt;&gt;0),[3]PDI_DES__C_C_E!$Y67,""),IF($A69="TOTAL",SUM(INDIRECT("O4:O"&amp;ROW()-1)),""))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IF(AND($A69&lt;&gt;"",$A69&lt;&gt;"TOTAL"),IF(AND([3]PDI_DES__C_C_E!$AB67&lt;&gt;"",[3]PDI_DES__C_C_E!$AB67&lt;&gt;0),[3]PDI_DES__C_C_E!$AB67,""),IF($A69="TOTAL",SUM(INDIRECT("Q4:Q"&amp;ROW()-1)),""))</f>
        <v/>
      </c>
      <c r="R69" s="6" t="str">
        <f ca="1">IF(AND($A69&lt;&gt;"",$A69&lt;&gt;"TOTAL"),IF(AND([3]PDI_DES__C_C_E!$AD67&lt;&gt;"",[3]PDI_DES__C_C_E!$AD67&lt;&gt;0),[3]PDI_DES__C_C_E!$AD67,""),IF($A69="TOTAL",SUM(INDIRECT("R4:R"&amp;ROW()-1)),""))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IF(AND($A69&lt;&gt;"",$A69&lt;&gt;"TOTAL"),IF(AND([3]PDI_DES__C_C_E!$AG67&lt;&gt;"",[3]PDI_DES__C_C_E!$AG67&lt;&gt;0),[3]PDI_DES__C_C_E!$AG67,""),IF($A69="TOTAL",SUM(INDIRECT("T4:T"&amp;ROW()-1)),""))</f>
        <v/>
      </c>
      <c r="U69" s="6" t="str">
        <f ca="1">IF(AND($A69&lt;&gt;"",$A69&lt;&gt;"TOTAL"),IF(AND([3]PDI_DES__C_C_E!$AI67&lt;&gt;"",[3]PDI_DES__C_C_E!$AI67&lt;&gt;0),[3]PDI_DES__C_C_E!$AI67,""),IF($A69="TOTAL",SUM(INDIRECT("U4:U"&amp;ROW()-1)),""))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IF(AND($A69&lt;&gt;"",$A69&lt;&gt;"TOTAL"),IF(AND([3]PDI_DES__C_C_E!$AL67&lt;&gt;"",[3]PDI_DES__C_C_E!$AL67&lt;&gt;0),[3]PDI_DES__C_C_E!$AL67,""),IF($A69="TOTAL",SUM(INDIRECT("W4:W"&amp;ROW()-1)),""))</f>
        <v/>
      </c>
      <c r="X69" s="6" t="str">
        <f ca="1">IF(AND($A69&lt;&gt;"",$A69&lt;&gt;"TOTAL"),IF(AND([3]PDI_DES__C_C_E!$AN67&lt;&gt;"",[3]PDI_DES__C_C_E!$AN67&lt;&gt;0),[3]PDI_DES__C_C_E!$AN67,""),IF($A69="TOTAL",SUM(INDIRECT("X4:X"&amp;ROW()-1)),""))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IF(AND($A69&lt;&gt;"",$A69&lt;&gt;"TOTAL"),IF(AND([3]PDI_DES__C_C_E!$AQ67&lt;&gt;"",[3]PDI_DES__C_C_E!$AQ67&lt;&gt;0),[3]PDI_DES__C_C_E!$AQ67,""),IF($A69="TOTAL",SUM(INDIRECT("Z4:Z"&amp;ROW()-1)),""))</f>
        <v/>
      </c>
      <c r="AA69" s="6" t="str">
        <f ca="1">IF(AND($A69&lt;&gt;"",$A69&lt;&gt;"TOTAL"),IF(AND([3]PDI_DES__C_C_E!$AS67&lt;&gt;"",[3]PDI_DES__C_C_E!$AS67&lt;&gt;0),[3]PDI_DES__C_C_E!$AS67,""),IF($A69="TOTAL",SUM(INDIRECT("AA4:AA"&amp;ROW()-1)),""))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IF(AND($A69&lt;&gt;"",$A69&lt;&gt;"TOTAL"),IF(AND([3]PDI_DES__C_C_E!$AV67&lt;&gt;"",[3]PDI_DES__C_C_E!$AV67&lt;&gt;0),[3]PDI_DES__C_C_E!$AV67,""),IF($A69="TOTAL",SUM(INDIRECT("AC4:AC"&amp;ROW()-1)),""))</f>
        <v/>
      </c>
      <c r="AD69" s="6" t="str">
        <f ca="1">IF(AND($A69&lt;&gt;"",$A69&lt;&gt;"TOTAL"),IF(AND([3]PDI_DES__C_C_E!$AX67&lt;&gt;"",[3]PDI_DES__C_C_E!$AX67&lt;&gt;0),[3]PDI_DES__C_C_E!$AX67,""),IF($A69="TOTAL",SUM(INDIRECT("AD4:AD"&amp;ROW()-1)),""))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IF(AND($A69&lt;&gt;"",$A69&lt;&gt;"TOTAL"),IF(AND([3]PDI_DES__C_C_E!$BA67&lt;&gt;"",[3]PDI_DES__C_C_E!$BA67&lt;&gt;0),[3]PDI_DES__C_C_E!$BA67,""),IF($A69="TOTAL",SUM(INDIRECT("AF4:AF"&amp;ROW()-1)),""))</f>
        <v/>
      </c>
      <c r="AG69" s="6" t="str">
        <f ca="1">IF(AND($A69&lt;&gt;"",$A69&lt;&gt;"TOTAL"),IF(AND([3]PDI_DES__C_C_E!$BC67&lt;&gt;"",[3]PDI_DES__C_C_E!$BC67&lt;&gt;0),[3]PDI_DES__C_C_E!$BC67,""),IF($A69="TOTAL",SUM(INDIRECT("AG4:AG"&amp;ROW()-1)),""))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IF(AND($A69&lt;&gt;"",$A69&lt;&gt;"TOTAL"),IF(AND([3]PDI_DES__C_C_E!$BF67&lt;&gt;"",[3]PDI_DES__C_C_E!$BF67&lt;&gt;0),[3]PDI_DES__C_C_E!$BF67,""),IF($A69="TOTAL",SUM(INDIRECT("AI4:AI"&amp;ROW()-1)),""))</f>
        <v/>
      </c>
      <c r="AJ69" s="6" t="str">
        <f ca="1">IF(AND($A69&lt;&gt;"",$A69&lt;&gt;"TOTAL"),IF(AND([3]PDI_DES__C_C_E!$BH67&lt;&gt;"",[3]PDI_DES__C_C_E!$BH67&lt;&gt;0),[3]PDI_DES__C_C_E!$BH67,""),IF($A69="TOTAL",SUM(INDIRECT("AJ4:AJ"&amp;ROW()-1)),""))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IF(AND($A69&lt;&gt;"",$A69&lt;&gt;"TOTAL"),IF(AND([3]PDI_DES__C_C_E!$BK67&lt;&gt;"",[3]PDI_DES__C_C_E!$BK67&lt;&gt;0),[3]PDI_DES__C_C_E!$BK67,""),IF($A69="TOTAL",SUM(INDIRECT("AL4:AL"&amp;ROW()-1)),""))</f>
        <v/>
      </c>
      <c r="AM69" s="6" t="str">
        <f ca="1">IF(AND($A69&lt;&gt;"",$A69&lt;&gt;"TOTAL"),IF(AND([3]PDI_DES__C_C_E!$BM67&lt;&gt;"",[3]PDI_DES__C_C_E!$BM67&lt;&gt;0),[3]PDI_DES__C_C_E!$BM67,""),IF($A69="TOTAL",SUM(INDIRECT("AM4:AM"&amp;ROW()-1)),""))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IF(AND($A69&lt;&gt;"",$A69&lt;&gt;"TOTAL"),IF(AND([3]PDI_DES__C_C_E!$BP67&lt;&gt;"",[3]PDI_DES__C_C_E!$BP67&lt;&gt;0),[3]PDI_DES__C_C_E!$BP67,""),IF($A69="TOTAL",SUM(INDIRECT("AO4:AO"&amp;ROW()-1)),""))</f>
        <v/>
      </c>
      <c r="AP69" s="6" t="str">
        <f ca="1">IF(AND($A69&lt;&gt;"",$A69&lt;&gt;"TOTAL"),IF(AND([3]PDI_DES__C_C_E!$BR67&lt;&gt;"",[3]PDI_DES__C_C_E!$BR67&lt;&gt;0),[3]PDI_DES__C_C_E!$BR67,""),IF($A69="TOTAL",SUM(INDIRECT("AP4:AP"&amp;ROW()-1)),""))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IF(AND($A69&lt;&gt;"",$A69&lt;&gt;"TOTAL"),IF(AND([3]PDI_DES__C_C_E!$BU67&lt;&gt;"",[3]PDI_DES__C_C_E!$BU67&lt;&gt;0),[3]PDI_DES__C_C_E!$BU67,""),IF($A69="TOTAL",SUM(INDIRECT("AR4:AR"&amp;ROW()-1)),""))</f>
        <v/>
      </c>
      <c r="AS69" s="6" t="str">
        <f ca="1">IF(AND($A69&lt;&gt;"",$A69&lt;&gt;"TOTAL"),IF(AND([3]PDI_DES__C_C_E!$BW67&lt;&gt;"",[3]PDI_DES__C_C_E!$BW67&lt;&gt;0),[3]PDI_DES__C_C_E!$BW67,""),IF($A69="TOTAL",SUM(INDIRECT("AS4:AS"&amp;ROW()-1)),""))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IF(AND($A69&lt;&gt;"",$A69&lt;&gt;"TOTAL"),IF(AND([3]PDI_DES__C_C_E!$BZ67&lt;&gt;"",[3]PDI_DES__C_C_E!$BZ67&lt;&gt;0),[3]PDI_DES__C_C_E!$BZ67,""),IF($A69="TOTAL",SUM(INDIRECT("AU4:AU"&amp;ROW()-1)),""))</f>
        <v/>
      </c>
      <c r="AV69" s="6" t="str">
        <f ca="1">IF(AND($A69&lt;&gt;"",$A69&lt;&gt;"TOTAL"),IF(AND([3]PDI_DES__C_C_E!$CB67&lt;&gt;"",[3]PDI_DES__C_C_E!$CB67&lt;&gt;0),[3]PDI_DES__C_C_E!$CB67,""),IF($A69="TOTAL",SUM(INDIRECT("AV4:AV"&amp;ROW()-1)),""))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IF(AND($A69&lt;&gt;"",$A69&lt;&gt;"TOTAL"),IF(AND([3]PDI_DES__C_C_E!$CE67&lt;&gt;"",[3]PDI_DES__C_C_E!$CE67&lt;&gt;0),[3]PDI_DES__C_C_E!$CE67,""),IF($A69="TOTAL",SUM(INDIRECT("AX4:AX"&amp;ROW()-1)),""))</f>
        <v/>
      </c>
      <c r="AY69" s="6" t="str">
        <f ca="1">IF(AND($A69&lt;&gt;"",$A69&lt;&gt;"TOTAL"),IF(AND([3]PDI_DES__C_C_E!$CG67&lt;&gt;"",[3]PDI_DES__C_C_E!$CG67&lt;&gt;0),[3]PDI_DES__C_C_E!$CG67,""),IF($A69="TOTAL",SUM(INDIRECT("AY4:AY"&amp;ROW()-1)),""))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IF(AND($A69&lt;&gt;"",$A69&lt;&gt;"TOTAL"),IF(AND([3]PDI_DES__C_C_E!$CJ67&lt;&gt;"",[3]PDI_DES__C_C_E!$CJ67&lt;&gt;0),[3]PDI_DES__C_C_E!$CJ67,""),IF($A69="TOTAL",SUM(INDIRECT("BA4:BA"&amp;ROW()-1)),""))</f>
        <v/>
      </c>
      <c r="BB69" s="6" t="str">
        <f ca="1">IF(AND($A69&lt;&gt;"",$A69&lt;&gt;"TOTAL"),IF(AND([3]PDI_DES__C_C_E!$CL67&lt;&gt;"",[3]PDI_DES__C_C_E!$CL67&lt;&gt;0),[3]PDI_DES__C_C_E!$CL67,""),IF($A69="TOTAL",SUM(INDIRECT("BB4:BB"&amp;ROW()-1)),""))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IF(AND($A69&lt;&gt;"",$A69&lt;&gt;"TOTAL"),IF(AND([3]PDI_DES__C_C_E!$CO67&lt;&gt;"",[3]PDI_DES__C_C_E!$CO67&lt;&gt;0),[3]PDI_DES__C_C_E!$CO67,""),IF($A69="TOTAL",SUM(INDIRECT("BD4:BD"&amp;ROW()-1)),""))</f>
        <v/>
      </c>
      <c r="BE69" s="6" t="str">
        <f ca="1">IF(AND($A69&lt;&gt;"",$A69&lt;&gt;"TOTAL"),IF(AND([3]PDI_DES__C_C_E!$CQ67&lt;&gt;"",[3]PDI_DES__C_C_E!$CQ67&lt;&gt;0),[3]PDI_DES__C_C_E!$CQ67,""),IF($A69="TOTAL",SUM(INDIRECT("BE4:BE"&amp;ROW()-1)),""))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IF([3]PDI_DES__C_C_E!$B68&lt;&gt;"",[3]PDI_DES__C_C_E!$B68,IF(AND([3]PDI_DES__C_C_E!$B68="",[3]PDI_DES__C_C_E!$B69="",[3]PDI_DES__C_C_E!$B67=""),"","TOTAL"))</f>
        <v/>
      </c>
      <c r="B70" s="6" t="str">
        <f ca="1">IF(AND($A70&lt;&gt;"",$A70&lt;&gt;"TOTAL"),IF(AND([3]PDI_DES__C_C_E!$C68&lt;&gt;"",[3]PDI_DES__C_C_E!$C68&lt;&gt;0),[3]PDI_DES__C_C_E!$C68,""),IF($A70="TOTAL",SUM(INDIRECT("B4:B"&amp;ROW()-1)),""))</f>
        <v/>
      </c>
      <c r="C70" s="6" t="str">
        <f ca="1">IF(AND($A70&lt;&gt;"",$A70&lt;&gt;"TOTAL"),IF(AND([3]PDI_DES__C_C_E!$E68&lt;&gt;"",[3]PDI_DES__C_C_E!$E68&lt;&gt;0),[3]PDI_DES__C_C_E!$E68,""),IF($A70="TOTAL",SUM(INDIRECT("C4:C"&amp;ROW()-1)),""))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IF(AND($A70&lt;&gt;"",$A70&lt;&gt;"TOTAL"),IF(AND([3]PDI_DES__C_C_E!$H68&lt;&gt;"",[3]PDI_DES__C_C_E!$H68&lt;&gt;0),[3]PDI_DES__C_C_E!$H68,""),IF($A70="TOTAL",SUM(INDIRECT("E4:E"&amp;ROW()-1)),""))</f>
        <v/>
      </c>
      <c r="F70" s="6" t="str">
        <f ca="1">IF(AND($A70&lt;&gt;"",$A70&lt;&gt;"TOTAL"),IF(AND([3]PDI_DES__C_C_E!$J68&lt;&gt;"",[3]PDI_DES__C_C_E!$J68&lt;&gt;0),[3]PDI_DES__C_C_E!$J68,""),IF($A70="TOTAL",SUM(INDIRECT("F4:F"&amp;ROW()-1)),""))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IF(AND($A70&lt;&gt;"",$A70&lt;&gt;"TOTAL"),IF(AND([3]PDI_DES__C_C_E!$M68&lt;&gt;"",[3]PDI_DES__C_C_E!$M68&lt;&gt;0),[3]PDI_DES__C_C_E!$M68,""),IF($A70="TOTAL",SUM(INDIRECT("H4:H"&amp;ROW()-1)),""))</f>
        <v/>
      </c>
      <c r="I70" s="6" t="str">
        <f ca="1">IF(AND($A70&lt;&gt;"",$A70&lt;&gt;"TOTAL"),IF(AND([3]PDI_DES__C_C_E!$O68&lt;&gt;"",[3]PDI_DES__C_C_E!$O68&lt;&gt;0),[3]PDI_DES__C_C_E!$O68,""),IF($A70="TOTAL",SUM(INDIRECT("I4:I"&amp;ROW()-1)),""))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IF(AND($A70&lt;&gt;"",$A70&lt;&gt;"TOTAL"),IF(AND([3]PDI_DES__C_C_E!$R68&lt;&gt;"",[3]PDI_DES__C_C_E!$R68&lt;&gt;0),[3]PDI_DES__C_C_E!$R68,""),IF($A70="TOTAL",SUM(INDIRECT("K4:K"&amp;ROW()-1)),""))</f>
        <v/>
      </c>
      <c r="L70" s="6" t="str">
        <f ca="1">IF(AND($A70&lt;&gt;"",$A70&lt;&gt;"TOTAL"),IF(AND([3]PDI_DES__C_C_E!$T68&lt;&gt;"",[3]PDI_DES__C_C_E!$T68&lt;&gt;0),[3]PDI_DES__C_C_E!$T68,""),IF($A70="TOTAL",SUM(INDIRECT("L4:L"&amp;ROW()-1)),""))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IF(AND($A70&lt;&gt;"",$A70&lt;&gt;"TOTAL"),IF(AND([3]PDI_DES__C_C_E!$W68&lt;&gt;"",[3]PDI_DES__C_C_E!$W68&lt;&gt;0),[3]PDI_DES__C_C_E!$W68,""),IF($A70="TOTAL",SUM(INDIRECT("N4:N"&amp;ROW()-1)),""))</f>
        <v/>
      </c>
      <c r="O70" s="6" t="str">
        <f ca="1">IF(AND($A70&lt;&gt;"",$A70&lt;&gt;"TOTAL"),IF(AND([3]PDI_DES__C_C_E!$Y68&lt;&gt;"",[3]PDI_DES__C_C_E!$Y68&lt;&gt;0),[3]PDI_DES__C_C_E!$Y68,""),IF($A70="TOTAL",SUM(INDIRECT("O4:O"&amp;ROW()-1)),""))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IF(AND($A70&lt;&gt;"",$A70&lt;&gt;"TOTAL"),IF(AND([3]PDI_DES__C_C_E!$AB68&lt;&gt;"",[3]PDI_DES__C_C_E!$AB68&lt;&gt;0),[3]PDI_DES__C_C_E!$AB68,""),IF($A70="TOTAL",SUM(INDIRECT("Q4:Q"&amp;ROW()-1)),""))</f>
        <v/>
      </c>
      <c r="R70" s="6" t="str">
        <f ca="1">IF(AND($A70&lt;&gt;"",$A70&lt;&gt;"TOTAL"),IF(AND([3]PDI_DES__C_C_E!$AD68&lt;&gt;"",[3]PDI_DES__C_C_E!$AD68&lt;&gt;0),[3]PDI_DES__C_C_E!$AD68,""),IF($A70="TOTAL",SUM(INDIRECT("R4:R"&amp;ROW()-1)),""))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IF(AND($A70&lt;&gt;"",$A70&lt;&gt;"TOTAL"),IF(AND([3]PDI_DES__C_C_E!$AG68&lt;&gt;"",[3]PDI_DES__C_C_E!$AG68&lt;&gt;0),[3]PDI_DES__C_C_E!$AG68,""),IF($A70="TOTAL",SUM(INDIRECT("T4:T"&amp;ROW()-1)),""))</f>
        <v/>
      </c>
      <c r="U70" s="6" t="str">
        <f ca="1">IF(AND($A70&lt;&gt;"",$A70&lt;&gt;"TOTAL"),IF(AND([3]PDI_DES__C_C_E!$AI68&lt;&gt;"",[3]PDI_DES__C_C_E!$AI68&lt;&gt;0),[3]PDI_DES__C_C_E!$AI68,""),IF($A70="TOTAL",SUM(INDIRECT("U4:U"&amp;ROW()-1)),""))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IF(AND($A70&lt;&gt;"",$A70&lt;&gt;"TOTAL"),IF(AND([3]PDI_DES__C_C_E!$AL68&lt;&gt;"",[3]PDI_DES__C_C_E!$AL68&lt;&gt;0),[3]PDI_DES__C_C_E!$AL68,""),IF($A70="TOTAL",SUM(INDIRECT("W4:W"&amp;ROW()-1)),""))</f>
        <v/>
      </c>
      <c r="X70" s="6" t="str">
        <f ca="1">IF(AND($A70&lt;&gt;"",$A70&lt;&gt;"TOTAL"),IF(AND([3]PDI_DES__C_C_E!$AN68&lt;&gt;"",[3]PDI_DES__C_C_E!$AN68&lt;&gt;0),[3]PDI_DES__C_C_E!$AN68,""),IF($A70="TOTAL",SUM(INDIRECT("X4:X"&amp;ROW()-1)),""))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IF(AND($A70&lt;&gt;"",$A70&lt;&gt;"TOTAL"),IF(AND([3]PDI_DES__C_C_E!$AQ68&lt;&gt;"",[3]PDI_DES__C_C_E!$AQ68&lt;&gt;0),[3]PDI_DES__C_C_E!$AQ68,""),IF($A70="TOTAL",SUM(INDIRECT("Z4:Z"&amp;ROW()-1)),""))</f>
        <v/>
      </c>
      <c r="AA70" s="6" t="str">
        <f ca="1">IF(AND($A70&lt;&gt;"",$A70&lt;&gt;"TOTAL"),IF(AND([3]PDI_DES__C_C_E!$AS68&lt;&gt;"",[3]PDI_DES__C_C_E!$AS68&lt;&gt;0),[3]PDI_DES__C_C_E!$AS68,""),IF($A70="TOTAL",SUM(INDIRECT("AA4:AA"&amp;ROW()-1)),""))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IF(AND($A70&lt;&gt;"",$A70&lt;&gt;"TOTAL"),IF(AND([3]PDI_DES__C_C_E!$AV68&lt;&gt;"",[3]PDI_DES__C_C_E!$AV68&lt;&gt;0),[3]PDI_DES__C_C_E!$AV68,""),IF($A70="TOTAL",SUM(INDIRECT("AC4:AC"&amp;ROW()-1)),""))</f>
        <v/>
      </c>
      <c r="AD70" s="6" t="str">
        <f ca="1">IF(AND($A70&lt;&gt;"",$A70&lt;&gt;"TOTAL"),IF(AND([3]PDI_DES__C_C_E!$AX68&lt;&gt;"",[3]PDI_DES__C_C_E!$AX68&lt;&gt;0),[3]PDI_DES__C_C_E!$AX68,""),IF($A70="TOTAL",SUM(INDIRECT("AD4:AD"&amp;ROW()-1)),""))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IF(AND($A70&lt;&gt;"",$A70&lt;&gt;"TOTAL"),IF(AND([3]PDI_DES__C_C_E!$BA68&lt;&gt;"",[3]PDI_DES__C_C_E!$BA68&lt;&gt;0),[3]PDI_DES__C_C_E!$BA68,""),IF($A70="TOTAL",SUM(INDIRECT("AF4:AF"&amp;ROW()-1)),""))</f>
        <v/>
      </c>
      <c r="AG70" s="6" t="str">
        <f ca="1">IF(AND($A70&lt;&gt;"",$A70&lt;&gt;"TOTAL"),IF(AND([3]PDI_DES__C_C_E!$BC68&lt;&gt;"",[3]PDI_DES__C_C_E!$BC68&lt;&gt;0),[3]PDI_DES__C_C_E!$BC68,""),IF($A70="TOTAL",SUM(INDIRECT("AG4:AG"&amp;ROW()-1)),""))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IF(AND($A70&lt;&gt;"",$A70&lt;&gt;"TOTAL"),IF(AND([3]PDI_DES__C_C_E!$BF68&lt;&gt;"",[3]PDI_DES__C_C_E!$BF68&lt;&gt;0),[3]PDI_DES__C_C_E!$BF68,""),IF($A70="TOTAL",SUM(INDIRECT("AI4:AI"&amp;ROW()-1)),""))</f>
        <v/>
      </c>
      <c r="AJ70" s="6" t="str">
        <f ca="1">IF(AND($A70&lt;&gt;"",$A70&lt;&gt;"TOTAL"),IF(AND([3]PDI_DES__C_C_E!$BH68&lt;&gt;"",[3]PDI_DES__C_C_E!$BH68&lt;&gt;0),[3]PDI_DES__C_C_E!$BH68,""),IF($A70="TOTAL",SUM(INDIRECT("AJ4:AJ"&amp;ROW()-1)),""))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IF(AND($A70&lt;&gt;"",$A70&lt;&gt;"TOTAL"),IF(AND([3]PDI_DES__C_C_E!$BK68&lt;&gt;"",[3]PDI_DES__C_C_E!$BK68&lt;&gt;0),[3]PDI_DES__C_C_E!$BK68,""),IF($A70="TOTAL",SUM(INDIRECT("AL4:AL"&amp;ROW()-1)),""))</f>
        <v/>
      </c>
      <c r="AM70" s="6" t="str">
        <f ca="1">IF(AND($A70&lt;&gt;"",$A70&lt;&gt;"TOTAL"),IF(AND([3]PDI_DES__C_C_E!$BM68&lt;&gt;"",[3]PDI_DES__C_C_E!$BM68&lt;&gt;0),[3]PDI_DES__C_C_E!$BM68,""),IF($A70="TOTAL",SUM(INDIRECT("AM4:AM"&amp;ROW()-1)),""))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IF(AND($A70&lt;&gt;"",$A70&lt;&gt;"TOTAL"),IF(AND([3]PDI_DES__C_C_E!$BP68&lt;&gt;"",[3]PDI_DES__C_C_E!$BP68&lt;&gt;0),[3]PDI_DES__C_C_E!$BP68,""),IF($A70="TOTAL",SUM(INDIRECT("AO4:AO"&amp;ROW()-1)),""))</f>
        <v/>
      </c>
      <c r="AP70" s="6" t="str">
        <f ca="1">IF(AND($A70&lt;&gt;"",$A70&lt;&gt;"TOTAL"),IF(AND([3]PDI_DES__C_C_E!$BR68&lt;&gt;"",[3]PDI_DES__C_C_E!$BR68&lt;&gt;0),[3]PDI_DES__C_C_E!$BR68,""),IF($A70="TOTAL",SUM(INDIRECT("AP4:AP"&amp;ROW()-1)),""))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IF(AND($A70&lt;&gt;"",$A70&lt;&gt;"TOTAL"),IF(AND([3]PDI_DES__C_C_E!$BU68&lt;&gt;"",[3]PDI_DES__C_C_E!$BU68&lt;&gt;0),[3]PDI_DES__C_C_E!$BU68,""),IF($A70="TOTAL",SUM(INDIRECT("AR4:AR"&amp;ROW()-1)),""))</f>
        <v/>
      </c>
      <c r="AS70" s="6" t="str">
        <f ca="1">IF(AND($A70&lt;&gt;"",$A70&lt;&gt;"TOTAL"),IF(AND([3]PDI_DES__C_C_E!$BW68&lt;&gt;"",[3]PDI_DES__C_C_E!$BW68&lt;&gt;0),[3]PDI_DES__C_C_E!$BW68,""),IF($A70="TOTAL",SUM(INDIRECT("AS4:AS"&amp;ROW()-1)),""))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IF(AND($A70&lt;&gt;"",$A70&lt;&gt;"TOTAL"),IF(AND([3]PDI_DES__C_C_E!$BZ68&lt;&gt;"",[3]PDI_DES__C_C_E!$BZ68&lt;&gt;0),[3]PDI_DES__C_C_E!$BZ68,""),IF($A70="TOTAL",SUM(INDIRECT("AU4:AU"&amp;ROW()-1)),""))</f>
        <v/>
      </c>
      <c r="AV70" s="6" t="str">
        <f ca="1">IF(AND($A70&lt;&gt;"",$A70&lt;&gt;"TOTAL"),IF(AND([3]PDI_DES__C_C_E!$CB68&lt;&gt;"",[3]PDI_DES__C_C_E!$CB68&lt;&gt;0),[3]PDI_DES__C_C_E!$CB68,""),IF($A70="TOTAL",SUM(INDIRECT("AV4:AV"&amp;ROW()-1)),""))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IF(AND($A70&lt;&gt;"",$A70&lt;&gt;"TOTAL"),IF(AND([3]PDI_DES__C_C_E!$CE68&lt;&gt;"",[3]PDI_DES__C_C_E!$CE68&lt;&gt;0),[3]PDI_DES__C_C_E!$CE68,""),IF($A70="TOTAL",SUM(INDIRECT("AX4:AX"&amp;ROW()-1)),""))</f>
        <v/>
      </c>
      <c r="AY70" s="6" t="str">
        <f ca="1">IF(AND($A70&lt;&gt;"",$A70&lt;&gt;"TOTAL"),IF(AND([3]PDI_DES__C_C_E!$CG68&lt;&gt;"",[3]PDI_DES__C_C_E!$CG68&lt;&gt;0),[3]PDI_DES__C_C_E!$CG68,""),IF($A70="TOTAL",SUM(INDIRECT("AY4:AY"&amp;ROW()-1)),""))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IF(AND($A70&lt;&gt;"",$A70&lt;&gt;"TOTAL"),IF(AND([3]PDI_DES__C_C_E!$CJ68&lt;&gt;"",[3]PDI_DES__C_C_E!$CJ68&lt;&gt;0),[3]PDI_DES__C_C_E!$CJ68,""),IF($A70="TOTAL",SUM(INDIRECT("BA4:BA"&amp;ROW()-1)),""))</f>
        <v/>
      </c>
      <c r="BB70" s="6" t="str">
        <f ca="1">IF(AND($A70&lt;&gt;"",$A70&lt;&gt;"TOTAL"),IF(AND([3]PDI_DES__C_C_E!$CL68&lt;&gt;"",[3]PDI_DES__C_C_E!$CL68&lt;&gt;0),[3]PDI_DES__C_C_E!$CL68,""),IF($A70="TOTAL",SUM(INDIRECT("BB4:BB"&amp;ROW()-1)),""))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IF(AND($A70&lt;&gt;"",$A70&lt;&gt;"TOTAL"),IF(AND([3]PDI_DES__C_C_E!$CO68&lt;&gt;"",[3]PDI_DES__C_C_E!$CO68&lt;&gt;0),[3]PDI_DES__C_C_E!$CO68,""),IF($A70="TOTAL",SUM(INDIRECT("BD4:BD"&amp;ROW()-1)),""))</f>
        <v/>
      </c>
      <c r="BE70" s="6" t="str">
        <f ca="1">IF(AND($A70&lt;&gt;"",$A70&lt;&gt;"TOTAL"),IF(AND([3]PDI_DES__C_C_E!$CQ68&lt;&gt;"",[3]PDI_DES__C_C_E!$CQ68&lt;&gt;0),[3]PDI_DES__C_C_E!$CQ68,""),IF($A70="TOTAL",SUM(INDIRECT("BE4:BE"&amp;ROW()-1)),""))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IF([3]PDI_DES__C_C_E!$B69&lt;&gt;"",[3]PDI_DES__C_C_E!$B69,IF(AND([3]PDI_DES__C_C_E!$B69="",[3]PDI_DES__C_C_E!$B70="",[3]PDI_DES__C_C_E!$B68=""),"","TOTAL"))</f>
        <v/>
      </c>
      <c r="B71" s="6" t="str">
        <f ca="1">IF(AND($A71&lt;&gt;"",$A71&lt;&gt;"TOTAL"),IF(AND([3]PDI_DES__C_C_E!$C69&lt;&gt;"",[3]PDI_DES__C_C_E!$C69&lt;&gt;0),[3]PDI_DES__C_C_E!$C69,""),IF($A71="TOTAL",SUM(INDIRECT("B4:B"&amp;ROW()-1)),""))</f>
        <v/>
      </c>
      <c r="C71" s="6" t="str">
        <f ca="1">IF(AND($A71&lt;&gt;"",$A71&lt;&gt;"TOTAL"),IF(AND([3]PDI_DES__C_C_E!$E69&lt;&gt;"",[3]PDI_DES__C_C_E!$E69&lt;&gt;0),[3]PDI_DES__C_C_E!$E69,""),IF($A71="TOTAL",SUM(INDIRECT("C4:C"&amp;ROW()-1)),""))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IF(AND($A71&lt;&gt;"",$A71&lt;&gt;"TOTAL"),IF(AND([3]PDI_DES__C_C_E!$H69&lt;&gt;"",[3]PDI_DES__C_C_E!$H69&lt;&gt;0),[3]PDI_DES__C_C_E!$H69,""),IF($A71="TOTAL",SUM(INDIRECT("E4:E"&amp;ROW()-1)),""))</f>
        <v/>
      </c>
      <c r="F71" s="6" t="str">
        <f ca="1">IF(AND($A71&lt;&gt;"",$A71&lt;&gt;"TOTAL"),IF(AND([3]PDI_DES__C_C_E!$J69&lt;&gt;"",[3]PDI_DES__C_C_E!$J69&lt;&gt;0),[3]PDI_DES__C_C_E!$J69,""),IF($A71="TOTAL",SUM(INDIRECT("F4:F"&amp;ROW()-1)),""))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IF(AND($A71&lt;&gt;"",$A71&lt;&gt;"TOTAL"),IF(AND([3]PDI_DES__C_C_E!$M69&lt;&gt;"",[3]PDI_DES__C_C_E!$M69&lt;&gt;0),[3]PDI_DES__C_C_E!$M69,""),IF($A71="TOTAL",SUM(INDIRECT("H4:H"&amp;ROW()-1)),""))</f>
        <v/>
      </c>
      <c r="I71" s="6" t="str">
        <f ca="1">IF(AND($A71&lt;&gt;"",$A71&lt;&gt;"TOTAL"),IF(AND([3]PDI_DES__C_C_E!$O69&lt;&gt;"",[3]PDI_DES__C_C_E!$O69&lt;&gt;0),[3]PDI_DES__C_C_E!$O69,""),IF($A71="TOTAL",SUM(INDIRECT("I4:I"&amp;ROW()-1)),""))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IF(AND($A71&lt;&gt;"",$A71&lt;&gt;"TOTAL"),IF(AND([3]PDI_DES__C_C_E!$R69&lt;&gt;"",[3]PDI_DES__C_C_E!$R69&lt;&gt;0),[3]PDI_DES__C_C_E!$R69,""),IF($A71="TOTAL",SUM(INDIRECT("K4:K"&amp;ROW()-1)),""))</f>
        <v/>
      </c>
      <c r="L71" s="6" t="str">
        <f ca="1">IF(AND($A71&lt;&gt;"",$A71&lt;&gt;"TOTAL"),IF(AND([3]PDI_DES__C_C_E!$T69&lt;&gt;"",[3]PDI_DES__C_C_E!$T69&lt;&gt;0),[3]PDI_DES__C_C_E!$T69,""),IF($A71="TOTAL",SUM(INDIRECT("L4:L"&amp;ROW()-1)),""))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IF(AND($A71&lt;&gt;"",$A71&lt;&gt;"TOTAL"),IF(AND([3]PDI_DES__C_C_E!$W69&lt;&gt;"",[3]PDI_DES__C_C_E!$W69&lt;&gt;0),[3]PDI_DES__C_C_E!$W69,""),IF($A71="TOTAL",SUM(INDIRECT("N4:N"&amp;ROW()-1)),""))</f>
        <v/>
      </c>
      <c r="O71" s="6" t="str">
        <f ca="1">IF(AND($A71&lt;&gt;"",$A71&lt;&gt;"TOTAL"),IF(AND([3]PDI_DES__C_C_E!$Y69&lt;&gt;"",[3]PDI_DES__C_C_E!$Y69&lt;&gt;0),[3]PDI_DES__C_C_E!$Y69,""),IF($A71="TOTAL",SUM(INDIRECT("O4:O"&amp;ROW()-1)),""))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IF(AND($A71&lt;&gt;"",$A71&lt;&gt;"TOTAL"),IF(AND([3]PDI_DES__C_C_E!$AB69&lt;&gt;"",[3]PDI_DES__C_C_E!$AB69&lt;&gt;0),[3]PDI_DES__C_C_E!$AB69,""),IF($A71="TOTAL",SUM(INDIRECT("Q4:Q"&amp;ROW()-1)),""))</f>
        <v/>
      </c>
      <c r="R71" s="6" t="str">
        <f ca="1">IF(AND($A71&lt;&gt;"",$A71&lt;&gt;"TOTAL"),IF(AND([3]PDI_DES__C_C_E!$AD69&lt;&gt;"",[3]PDI_DES__C_C_E!$AD69&lt;&gt;0),[3]PDI_DES__C_C_E!$AD69,""),IF($A71="TOTAL",SUM(INDIRECT("R4:R"&amp;ROW()-1)),""))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IF(AND($A71&lt;&gt;"",$A71&lt;&gt;"TOTAL"),IF(AND([3]PDI_DES__C_C_E!$AG69&lt;&gt;"",[3]PDI_DES__C_C_E!$AG69&lt;&gt;0),[3]PDI_DES__C_C_E!$AG69,""),IF($A71="TOTAL",SUM(INDIRECT("T4:T"&amp;ROW()-1)),""))</f>
        <v/>
      </c>
      <c r="U71" s="6" t="str">
        <f ca="1">IF(AND($A71&lt;&gt;"",$A71&lt;&gt;"TOTAL"),IF(AND([3]PDI_DES__C_C_E!$AI69&lt;&gt;"",[3]PDI_DES__C_C_E!$AI69&lt;&gt;0),[3]PDI_DES__C_C_E!$AI69,""),IF($A71="TOTAL",SUM(INDIRECT("U4:U"&amp;ROW()-1)),""))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IF(AND($A71&lt;&gt;"",$A71&lt;&gt;"TOTAL"),IF(AND([3]PDI_DES__C_C_E!$AL69&lt;&gt;"",[3]PDI_DES__C_C_E!$AL69&lt;&gt;0),[3]PDI_DES__C_C_E!$AL69,""),IF($A71="TOTAL",SUM(INDIRECT("W4:W"&amp;ROW()-1)),""))</f>
        <v/>
      </c>
      <c r="X71" s="6" t="str">
        <f ca="1">IF(AND($A71&lt;&gt;"",$A71&lt;&gt;"TOTAL"),IF(AND([3]PDI_DES__C_C_E!$AN69&lt;&gt;"",[3]PDI_DES__C_C_E!$AN69&lt;&gt;0),[3]PDI_DES__C_C_E!$AN69,""),IF($A71="TOTAL",SUM(INDIRECT("X4:X"&amp;ROW()-1)),""))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IF(AND($A71&lt;&gt;"",$A71&lt;&gt;"TOTAL"),IF(AND([3]PDI_DES__C_C_E!$AQ69&lt;&gt;"",[3]PDI_DES__C_C_E!$AQ69&lt;&gt;0),[3]PDI_DES__C_C_E!$AQ69,""),IF($A71="TOTAL",SUM(INDIRECT("Z4:Z"&amp;ROW()-1)),""))</f>
        <v/>
      </c>
      <c r="AA71" s="6" t="str">
        <f ca="1">IF(AND($A71&lt;&gt;"",$A71&lt;&gt;"TOTAL"),IF(AND([3]PDI_DES__C_C_E!$AS69&lt;&gt;"",[3]PDI_DES__C_C_E!$AS69&lt;&gt;0),[3]PDI_DES__C_C_E!$AS69,""),IF($A71="TOTAL",SUM(INDIRECT("AA4:AA"&amp;ROW()-1)),""))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IF(AND($A71&lt;&gt;"",$A71&lt;&gt;"TOTAL"),IF(AND([3]PDI_DES__C_C_E!$AV69&lt;&gt;"",[3]PDI_DES__C_C_E!$AV69&lt;&gt;0),[3]PDI_DES__C_C_E!$AV69,""),IF($A71="TOTAL",SUM(INDIRECT("AC4:AC"&amp;ROW()-1)),""))</f>
        <v/>
      </c>
      <c r="AD71" s="6" t="str">
        <f ca="1">IF(AND($A71&lt;&gt;"",$A71&lt;&gt;"TOTAL"),IF(AND([3]PDI_DES__C_C_E!$AX69&lt;&gt;"",[3]PDI_DES__C_C_E!$AX69&lt;&gt;0),[3]PDI_DES__C_C_E!$AX69,""),IF($A71="TOTAL",SUM(INDIRECT("AD4:AD"&amp;ROW()-1)),""))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IF(AND($A71&lt;&gt;"",$A71&lt;&gt;"TOTAL"),IF(AND([3]PDI_DES__C_C_E!$BA69&lt;&gt;"",[3]PDI_DES__C_C_E!$BA69&lt;&gt;0),[3]PDI_DES__C_C_E!$BA69,""),IF($A71="TOTAL",SUM(INDIRECT("AF4:AF"&amp;ROW()-1)),""))</f>
        <v/>
      </c>
      <c r="AG71" s="6" t="str">
        <f ca="1">IF(AND($A71&lt;&gt;"",$A71&lt;&gt;"TOTAL"),IF(AND([3]PDI_DES__C_C_E!$BC69&lt;&gt;"",[3]PDI_DES__C_C_E!$BC69&lt;&gt;0),[3]PDI_DES__C_C_E!$BC69,""),IF($A71="TOTAL",SUM(INDIRECT("AG4:AG"&amp;ROW()-1)),""))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IF(AND($A71&lt;&gt;"",$A71&lt;&gt;"TOTAL"),IF(AND([3]PDI_DES__C_C_E!$BF69&lt;&gt;"",[3]PDI_DES__C_C_E!$BF69&lt;&gt;0),[3]PDI_DES__C_C_E!$BF69,""),IF($A71="TOTAL",SUM(INDIRECT("AI4:AI"&amp;ROW()-1)),""))</f>
        <v/>
      </c>
      <c r="AJ71" s="6" t="str">
        <f ca="1">IF(AND($A71&lt;&gt;"",$A71&lt;&gt;"TOTAL"),IF(AND([3]PDI_DES__C_C_E!$BH69&lt;&gt;"",[3]PDI_DES__C_C_E!$BH69&lt;&gt;0),[3]PDI_DES__C_C_E!$BH69,""),IF($A71="TOTAL",SUM(INDIRECT("AJ4:AJ"&amp;ROW()-1)),""))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IF(AND($A71&lt;&gt;"",$A71&lt;&gt;"TOTAL"),IF(AND([3]PDI_DES__C_C_E!$BK69&lt;&gt;"",[3]PDI_DES__C_C_E!$BK69&lt;&gt;0),[3]PDI_DES__C_C_E!$BK69,""),IF($A71="TOTAL",SUM(INDIRECT("AL4:AL"&amp;ROW()-1)),""))</f>
        <v/>
      </c>
      <c r="AM71" s="6" t="str">
        <f ca="1">IF(AND($A71&lt;&gt;"",$A71&lt;&gt;"TOTAL"),IF(AND([3]PDI_DES__C_C_E!$BM69&lt;&gt;"",[3]PDI_DES__C_C_E!$BM69&lt;&gt;0),[3]PDI_DES__C_C_E!$BM69,""),IF($A71="TOTAL",SUM(INDIRECT("AM4:AM"&amp;ROW()-1)),""))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IF(AND($A71&lt;&gt;"",$A71&lt;&gt;"TOTAL"),IF(AND([3]PDI_DES__C_C_E!$BP69&lt;&gt;"",[3]PDI_DES__C_C_E!$BP69&lt;&gt;0),[3]PDI_DES__C_C_E!$BP69,""),IF($A71="TOTAL",SUM(INDIRECT("AO4:AO"&amp;ROW()-1)),""))</f>
        <v/>
      </c>
      <c r="AP71" s="6" t="str">
        <f ca="1">IF(AND($A71&lt;&gt;"",$A71&lt;&gt;"TOTAL"),IF(AND([3]PDI_DES__C_C_E!$BR69&lt;&gt;"",[3]PDI_DES__C_C_E!$BR69&lt;&gt;0),[3]PDI_DES__C_C_E!$BR69,""),IF($A71="TOTAL",SUM(INDIRECT("AP4:AP"&amp;ROW()-1)),""))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IF(AND($A71&lt;&gt;"",$A71&lt;&gt;"TOTAL"),IF(AND([3]PDI_DES__C_C_E!$BU69&lt;&gt;"",[3]PDI_DES__C_C_E!$BU69&lt;&gt;0),[3]PDI_DES__C_C_E!$BU69,""),IF($A71="TOTAL",SUM(INDIRECT("AR4:AR"&amp;ROW()-1)),""))</f>
        <v/>
      </c>
      <c r="AS71" s="6" t="str">
        <f ca="1">IF(AND($A71&lt;&gt;"",$A71&lt;&gt;"TOTAL"),IF(AND([3]PDI_DES__C_C_E!$BW69&lt;&gt;"",[3]PDI_DES__C_C_E!$BW69&lt;&gt;0),[3]PDI_DES__C_C_E!$BW69,""),IF($A71="TOTAL",SUM(INDIRECT("AS4:AS"&amp;ROW()-1)),""))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IF(AND($A71&lt;&gt;"",$A71&lt;&gt;"TOTAL"),IF(AND([3]PDI_DES__C_C_E!$BZ69&lt;&gt;"",[3]PDI_DES__C_C_E!$BZ69&lt;&gt;0),[3]PDI_DES__C_C_E!$BZ69,""),IF($A71="TOTAL",SUM(INDIRECT("AU4:AU"&amp;ROW()-1)),""))</f>
        <v/>
      </c>
      <c r="AV71" s="6" t="str">
        <f ca="1">IF(AND($A71&lt;&gt;"",$A71&lt;&gt;"TOTAL"),IF(AND([3]PDI_DES__C_C_E!$CB69&lt;&gt;"",[3]PDI_DES__C_C_E!$CB69&lt;&gt;0),[3]PDI_DES__C_C_E!$CB69,""),IF($A71="TOTAL",SUM(INDIRECT("AV4:AV"&amp;ROW()-1)),""))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IF(AND($A71&lt;&gt;"",$A71&lt;&gt;"TOTAL"),IF(AND([3]PDI_DES__C_C_E!$CE69&lt;&gt;"",[3]PDI_DES__C_C_E!$CE69&lt;&gt;0),[3]PDI_DES__C_C_E!$CE69,""),IF($A71="TOTAL",SUM(INDIRECT("AX4:AX"&amp;ROW()-1)),""))</f>
        <v/>
      </c>
      <c r="AY71" s="6" t="str">
        <f ca="1">IF(AND($A71&lt;&gt;"",$A71&lt;&gt;"TOTAL"),IF(AND([3]PDI_DES__C_C_E!$CG69&lt;&gt;"",[3]PDI_DES__C_C_E!$CG69&lt;&gt;0),[3]PDI_DES__C_C_E!$CG69,""),IF($A71="TOTAL",SUM(INDIRECT("AY4:AY"&amp;ROW()-1)),""))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IF(AND($A71&lt;&gt;"",$A71&lt;&gt;"TOTAL"),IF(AND([3]PDI_DES__C_C_E!$CJ69&lt;&gt;"",[3]PDI_DES__C_C_E!$CJ69&lt;&gt;0),[3]PDI_DES__C_C_E!$CJ69,""),IF($A71="TOTAL",SUM(INDIRECT("BA4:BA"&amp;ROW()-1)),""))</f>
        <v/>
      </c>
      <c r="BB71" s="6" t="str">
        <f ca="1">IF(AND($A71&lt;&gt;"",$A71&lt;&gt;"TOTAL"),IF(AND([3]PDI_DES__C_C_E!$CL69&lt;&gt;"",[3]PDI_DES__C_C_E!$CL69&lt;&gt;0),[3]PDI_DES__C_C_E!$CL69,""),IF($A71="TOTAL",SUM(INDIRECT("BB4:BB"&amp;ROW()-1)),""))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IF(AND($A71&lt;&gt;"",$A71&lt;&gt;"TOTAL"),IF(AND([3]PDI_DES__C_C_E!$CO69&lt;&gt;"",[3]PDI_DES__C_C_E!$CO69&lt;&gt;0),[3]PDI_DES__C_C_E!$CO69,""),IF($A71="TOTAL",SUM(INDIRECT("BD4:BD"&amp;ROW()-1)),""))</f>
        <v/>
      </c>
      <c r="BE71" s="6" t="str">
        <f ca="1">IF(AND($A71&lt;&gt;"",$A71&lt;&gt;"TOTAL"),IF(AND([3]PDI_DES__C_C_E!$CQ69&lt;&gt;"",[3]PDI_DES__C_C_E!$CQ69&lt;&gt;0),[3]PDI_DES__C_C_E!$CQ69,""),IF($A71="TOTAL",SUM(INDIRECT("BE4:BE"&amp;ROW()-1)),""))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IF([3]PDI_DES__C_C_E!$B70&lt;&gt;"",[3]PDI_DES__C_C_E!$B70,IF(AND([3]PDI_DES__C_C_E!$B70="",[3]PDI_DES__C_C_E!$B71="",[3]PDI_DES__C_C_E!$B69=""),"","TOTAL"))</f>
        <v/>
      </c>
      <c r="B72" s="6" t="str">
        <f ca="1">IF(AND($A72&lt;&gt;"",$A72&lt;&gt;"TOTAL"),IF(AND([3]PDI_DES__C_C_E!$C70&lt;&gt;"",[3]PDI_DES__C_C_E!$C70&lt;&gt;0),[3]PDI_DES__C_C_E!$C70,""),IF($A72="TOTAL",SUM(INDIRECT("B4:B"&amp;ROW()-1)),""))</f>
        <v/>
      </c>
      <c r="C72" s="6" t="str">
        <f ca="1">IF(AND($A72&lt;&gt;"",$A72&lt;&gt;"TOTAL"),IF(AND([3]PDI_DES__C_C_E!$E70&lt;&gt;"",[3]PDI_DES__C_C_E!$E70&lt;&gt;0),[3]PDI_DES__C_C_E!$E70,""),IF($A72="TOTAL",SUM(INDIRECT("C4:C"&amp;ROW()-1)),""))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IF(AND($A72&lt;&gt;"",$A72&lt;&gt;"TOTAL"),IF(AND([3]PDI_DES__C_C_E!$H70&lt;&gt;"",[3]PDI_DES__C_C_E!$H70&lt;&gt;0),[3]PDI_DES__C_C_E!$H70,""),IF($A72="TOTAL",SUM(INDIRECT("E4:E"&amp;ROW()-1)),""))</f>
        <v/>
      </c>
      <c r="F72" s="6" t="str">
        <f ca="1">IF(AND($A72&lt;&gt;"",$A72&lt;&gt;"TOTAL"),IF(AND([3]PDI_DES__C_C_E!$J70&lt;&gt;"",[3]PDI_DES__C_C_E!$J70&lt;&gt;0),[3]PDI_DES__C_C_E!$J70,""),IF($A72="TOTAL",SUM(INDIRECT("F4:F"&amp;ROW()-1)),""))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IF(AND($A72&lt;&gt;"",$A72&lt;&gt;"TOTAL"),IF(AND([3]PDI_DES__C_C_E!$M70&lt;&gt;"",[3]PDI_DES__C_C_E!$M70&lt;&gt;0),[3]PDI_DES__C_C_E!$M70,""),IF($A72="TOTAL",SUM(INDIRECT("H4:H"&amp;ROW()-1)),""))</f>
        <v/>
      </c>
      <c r="I72" s="6" t="str">
        <f ca="1">IF(AND($A72&lt;&gt;"",$A72&lt;&gt;"TOTAL"),IF(AND([3]PDI_DES__C_C_E!$O70&lt;&gt;"",[3]PDI_DES__C_C_E!$O70&lt;&gt;0),[3]PDI_DES__C_C_E!$O70,""),IF($A72="TOTAL",SUM(INDIRECT("I4:I"&amp;ROW()-1)),""))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IF(AND($A72&lt;&gt;"",$A72&lt;&gt;"TOTAL"),IF(AND([3]PDI_DES__C_C_E!$R70&lt;&gt;"",[3]PDI_DES__C_C_E!$R70&lt;&gt;0),[3]PDI_DES__C_C_E!$R70,""),IF($A72="TOTAL",SUM(INDIRECT("K4:K"&amp;ROW()-1)),""))</f>
        <v/>
      </c>
      <c r="L72" s="6" t="str">
        <f ca="1">IF(AND($A72&lt;&gt;"",$A72&lt;&gt;"TOTAL"),IF(AND([3]PDI_DES__C_C_E!$T70&lt;&gt;"",[3]PDI_DES__C_C_E!$T70&lt;&gt;0),[3]PDI_DES__C_C_E!$T70,""),IF($A72="TOTAL",SUM(INDIRECT("L4:L"&amp;ROW()-1)),""))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IF(AND($A72&lt;&gt;"",$A72&lt;&gt;"TOTAL"),IF(AND([3]PDI_DES__C_C_E!$W70&lt;&gt;"",[3]PDI_DES__C_C_E!$W70&lt;&gt;0),[3]PDI_DES__C_C_E!$W70,""),IF($A72="TOTAL",SUM(INDIRECT("N4:N"&amp;ROW()-1)),""))</f>
        <v/>
      </c>
      <c r="O72" s="6" t="str">
        <f ca="1">IF(AND($A72&lt;&gt;"",$A72&lt;&gt;"TOTAL"),IF(AND([3]PDI_DES__C_C_E!$Y70&lt;&gt;"",[3]PDI_DES__C_C_E!$Y70&lt;&gt;0),[3]PDI_DES__C_C_E!$Y70,""),IF($A72="TOTAL",SUM(INDIRECT("O4:O"&amp;ROW()-1)),""))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IF(AND($A72&lt;&gt;"",$A72&lt;&gt;"TOTAL"),IF(AND([3]PDI_DES__C_C_E!$AB70&lt;&gt;"",[3]PDI_DES__C_C_E!$AB70&lt;&gt;0),[3]PDI_DES__C_C_E!$AB70,""),IF($A72="TOTAL",SUM(INDIRECT("Q4:Q"&amp;ROW()-1)),""))</f>
        <v/>
      </c>
      <c r="R72" s="6" t="str">
        <f ca="1">IF(AND($A72&lt;&gt;"",$A72&lt;&gt;"TOTAL"),IF(AND([3]PDI_DES__C_C_E!$AD70&lt;&gt;"",[3]PDI_DES__C_C_E!$AD70&lt;&gt;0),[3]PDI_DES__C_C_E!$AD70,""),IF($A72="TOTAL",SUM(INDIRECT("R4:R"&amp;ROW()-1)),""))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IF(AND($A72&lt;&gt;"",$A72&lt;&gt;"TOTAL"),IF(AND([3]PDI_DES__C_C_E!$AG70&lt;&gt;"",[3]PDI_DES__C_C_E!$AG70&lt;&gt;0),[3]PDI_DES__C_C_E!$AG70,""),IF($A72="TOTAL",SUM(INDIRECT("T4:T"&amp;ROW()-1)),""))</f>
        <v/>
      </c>
      <c r="U72" s="6" t="str">
        <f ca="1">IF(AND($A72&lt;&gt;"",$A72&lt;&gt;"TOTAL"),IF(AND([3]PDI_DES__C_C_E!$AI70&lt;&gt;"",[3]PDI_DES__C_C_E!$AI70&lt;&gt;0),[3]PDI_DES__C_C_E!$AI70,""),IF($A72="TOTAL",SUM(INDIRECT("U4:U"&amp;ROW()-1)),""))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IF(AND($A72&lt;&gt;"",$A72&lt;&gt;"TOTAL"),IF(AND([3]PDI_DES__C_C_E!$AL70&lt;&gt;"",[3]PDI_DES__C_C_E!$AL70&lt;&gt;0),[3]PDI_DES__C_C_E!$AL70,""),IF($A72="TOTAL",SUM(INDIRECT("W4:W"&amp;ROW()-1)),""))</f>
        <v/>
      </c>
      <c r="X72" s="6" t="str">
        <f ca="1">IF(AND($A72&lt;&gt;"",$A72&lt;&gt;"TOTAL"),IF(AND([3]PDI_DES__C_C_E!$AN70&lt;&gt;"",[3]PDI_DES__C_C_E!$AN70&lt;&gt;0),[3]PDI_DES__C_C_E!$AN70,""),IF($A72="TOTAL",SUM(INDIRECT("X4:X"&amp;ROW()-1)),""))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IF(AND($A72&lt;&gt;"",$A72&lt;&gt;"TOTAL"),IF(AND([3]PDI_DES__C_C_E!$AQ70&lt;&gt;"",[3]PDI_DES__C_C_E!$AQ70&lt;&gt;0),[3]PDI_DES__C_C_E!$AQ70,""),IF($A72="TOTAL",SUM(INDIRECT("Z4:Z"&amp;ROW()-1)),""))</f>
        <v/>
      </c>
      <c r="AA72" s="6" t="str">
        <f ca="1">IF(AND($A72&lt;&gt;"",$A72&lt;&gt;"TOTAL"),IF(AND([3]PDI_DES__C_C_E!$AS70&lt;&gt;"",[3]PDI_DES__C_C_E!$AS70&lt;&gt;0),[3]PDI_DES__C_C_E!$AS70,""),IF($A72="TOTAL",SUM(INDIRECT("AA4:AA"&amp;ROW()-1)),""))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IF(AND($A72&lt;&gt;"",$A72&lt;&gt;"TOTAL"),IF(AND([3]PDI_DES__C_C_E!$AV70&lt;&gt;"",[3]PDI_DES__C_C_E!$AV70&lt;&gt;0),[3]PDI_DES__C_C_E!$AV70,""),IF($A72="TOTAL",SUM(INDIRECT("AC4:AC"&amp;ROW()-1)),""))</f>
        <v/>
      </c>
      <c r="AD72" s="6" t="str">
        <f ca="1">IF(AND($A72&lt;&gt;"",$A72&lt;&gt;"TOTAL"),IF(AND([3]PDI_DES__C_C_E!$AX70&lt;&gt;"",[3]PDI_DES__C_C_E!$AX70&lt;&gt;0),[3]PDI_DES__C_C_E!$AX70,""),IF($A72="TOTAL",SUM(INDIRECT("AD4:AD"&amp;ROW()-1)),""))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IF(AND($A72&lt;&gt;"",$A72&lt;&gt;"TOTAL"),IF(AND([3]PDI_DES__C_C_E!$BA70&lt;&gt;"",[3]PDI_DES__C_C_E!$BA70&lt;&gt;0),[3]PDI_DES__C_C_E!$BA70,""),IF($A72="TOTAL",SUM(INDIRECT("AF4:AF"&amp;ROW()-1)),""))</f>
        <v/>
      </c>
      <c r="AG72" s="6" t="str">
        <f ca="1">IF(AND($A72&lt;&gt;"",$A72&lt;&gt;"TOTAL"),IF(AND([3]PDI_DES__C_C_E!$BC70&lt;&gt;"",[3]PDI_DES__C_C_E!$BC70&lt;&gt;0),[3]PDI_DES__C_C_E!$BC70,""),IF($A72="TOTAL",SUM(INDIRECT("AG4:AG"&amp;ROW()-1)),""))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IF(AND($A72&lt;&gt;"",$A72&lt;&gt;"TOTAL"),IF(AND([3]PDI_DES__C_C_E!$BF70&lt;&gt;"",[3]PDI_DES__C_C_E!$BF70&lt;&gt;0),[3]PDI_DES__C_C_E!$BF70,""),IF($A72="TOTAL",SUM(INDIRECT("AI4:AI"&amp;ROW()-1)),""))</f>
        <v/>
      </c>
      <c r="AJ72" s="6" t="str">
        <f ca="1">IF(AND($A72&lt;&gt;"",$A72&lt;&gt;"TOTAL"),IF(AND([3]PDI_DES__C_C_E!$BH70&lt;&gt;"",[3]PDI_DES__C_C_E!$BH70&lt;&gt;0),[3]PDI_DES__C_C_E!$BH70,""),IF($A72="TOTAL",SUM(INDIRECT("AJ4:AJ"&amp;ROW()-1)),""))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IF(AND($A72&lt;&gt;"",$A72&lt;&gt;"TOTAL"),IF(AND([3]PDI_DES__C_C_E!$BK70&lt;&gt;"",[3]PDI_DES__C_C_E!$BK70&lt;&gt;0),[3]PDI_DES__C_C_E!$BK70,""),IF($A72="TOTAL",SUM(INDIRECT("AL4:AL"&amp;ROW()-1)),""))</f>
        <v/>
      </c>
      <c r="AM72" s="6" t="str">
        <f ca="1">IF(AND($A72&lt;&gt;"",$A72&lt;&gt;"TOTAL"),IF(AND([3]PDI_DES__C_C_E!$BM70&lt;&gt;"",[3]PDI_DES__C_C_E!$BM70&lt;&gt;0),[3]PDI_DES__C_C_E!$BM70,""),IF($A72="TOTAL",SUM(INDIRECT("AM4:AM"&amp;ROW()-1)),""))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IF(AND($A72&lt;&gt;"",$A72&lt;&gt;"TOTAL"),IF(AND([3]PDI_DES__C_C_E!$BP70&lt;&gt;"",[3]PDI_DES__C_C_E!$BP70&lt;&gt;0),[3]PDI_DES__C_C_E!$BP70,""),IF($A72="TOTAL",SUM(INDIRECT("AO4:AO"&amp;ROW()-1)),""))</f>
        <v/>
      </c>
      <c r="AP72" s="6" t="str">
        <f ca="1">IF(AND($A72&lt;&gt;"",$A72&lt;&gt;"TOTAL"),IF(AND([3]PDI_DES__C_C_E!$BR70&lt;&gt;"",[3]PDI_DES__C_C_E!$BR70&lt;&gt;0),[3]PDI_DES__C_C_E!$BR70,""),IF($A72="TOTAL",SUM(INDIRECT("AP4:AP"&amp;ROW()-1)),""))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IF(AND($A72&lt;&gt;"",$A72&lt;&gt;"TOTAL"),IF(AND([3]PDI_DES__C_C_E!$BU70&lt;&gt;"",[3]PDI_DES__C_C_E!$BU70&lt;&gt;0),[3]PDI_DES__C_C_E!$BU70,""),IF($A72="TOTAL",SUM(INDIRECT("AR4:AR"&amp;ROW()-1)),""))</f>
        <v/>
      </c>
      <c r="AS72" s="6" t="str">
        <f ca="1">IF(AND($A72&lt;&gt;"",$A72&lt;&gt;"TOTAL"),IF(AND([3]PDI_DES__C_C_E!$BW70&lt;&gt;"",[3]PDI_DES__C_C_E!$BW70&lt;&gt;0),[3]PDI_DES__C_C_E!$BW70,""),IF($A72="TOTAL",SUM(INDIRECT("AS4:AS"&amp;ROW()-1)),""))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IF(AND($A72&lt;&gt;"",$A72&lt;&gt;"TOTAL"),IF(AND([3]PDI_DES__C_C_E!$BZ70&lt;&gt;"",[3]PDI_DES__C_C_E!$BZ70&lt;&gt;0),[3]PDI_DES__C_C_E!$BZ70,""),IF($A72="TOTAL",SUM(INDIRECT("AU4:AU"&amp;ROW()-1)),""))</f>
        <v/>
      </c>
      <c r="AV72" s="6" t="str">
        <f ca="1">IF(AND($A72&lt;&gt;"",$A72&lt;&gt;"TOTAL"),IF(AND([3]PDI_DES__C_C_E!$CB70&lt;&gt;"",[3]PDI_DES__C_C_E!$CB70&lt;&gt;0),[3]PDI_DES__C_C_E!$CB70,""),IF($A72="TOTAL",SUM(INDIRECT("AV4:AV"&amp;ROW()-1)),""))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IF(AND($A72&lt;&gt;"",$A72&lt;&gt;"TOTAL"),IF(AND([3]PDI_DES__C_C_E!$CE70&lt;&gt;"",[3]PDI_DES__C_C_E!$CE70&lt;&gt;0),[3]PDI_DES__C_C_E!$CE70,""),IF($A72="TOTAL",SUM(INDIRECT("AX4:AX"&amp;ROW()-1)),""))</f>
        <v/>
      </c>
      <c r="AY72" s="6" t="str">
        <f ca="1">IF(AND($A72&lt;&gt;"",$A72&lt;&gt;"TOTAL"),IF(AND([3]PDI_DES__C_C_E!$CG70&lt;&gt;"",[3]PDI_DES__C_C_E!$CG70&lt;&gt;0),[3]PDI_DES__C_C_E!$CG70,""),IF($A72="TOTAL",SUM(INDIRECT("AY4:AY"&amp;ROW()-1)),""))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IF(AND($A72&lt;&gt;"",$A72&lt;&gt;"TOTAL"),IF(AND([3]PDI_DES__C_C_E!$CJ70&lt;&gt;"",[3]PDI_DES__C_C_E!$CJ70&lt;&gt;0),[3]PDI_DES__C_C_E!$CJ70,""),IF($A72="TOTAL",SUM(INDIRECT("BA4:BA"&amp;ROW()-1)),""))</f>
        <v/>
      </c>
      <c r="BB72" s="6" t="str">
        <f ca="1">IF(AND($A72&lt;&gt;"",$A72&lt;&gt;"TOTAL"),IF(AND([3]PDI_DES__C_C_E!$CL70&lt;&gt;"",[3]PDI_DES__C_C_E!$CL70&lt;&gt;0),[3]PDI_DES__C_C_E!$CL70,""),IF($A72="TOTAL",SUM(INDIRECT("BB4:BB"&amp;ROW()-1)),""))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IF(AND($A72&lt;&gt;"",$A72&lt;&gt;"TOTAL"),IF(AND([3]PDI_DES__C_C_E!$CO70&lt;&gt;"",[3]PDI_DES__C_C_E!$CO70&lt;&gt;0),[3]PDI_DES__C_C_E!$CO70,""),IF($A72="TOTAL",SUM(INDIRECT("BD4:BD"&amp;ROW()-1)),""))</f>
        <v/>
      </c>
      <c r="BE72" s="6" t="str">
        <f ca="1">IF(AND($A72&lt;&gt;"",$A72&lt;&gt;"TOTAL"),IF(AND([3]PDI_DES__C_C_E!$CQ70&lt;&gt;"",[3]PDI_DES__C_C_E!$CQ70&lt;&gt;0),[3]PDI_DES__C_C_E!$CQ70,""),IF($A72="TOTAL",SUM(INDIRECT("BE4:BE"&amp;ROW()-1)),""))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IF([3]PDI_DES__C_C_E!$B71&lt;&gt;"",[3]PDI_DES__C_C_E!$B71,IF(AND([3]PDI_DES__C_C_E!$B71="",[3]PDI_DES__C_C_E!$B72="",[3]PDI_DES__C_C_E!$B70=""),"","TOTAL"))</f>
        <v/>
      </c>
      <c r="B73" s="6" t="str">
        <f ca="1">IF(AND($A73&lt;&gt;"",$A73&lt;&gt;"TOTAL"),IF(AND([3]PDI_DES__C_C_E!$C71&lt;&gt;"",[3]PDI_DES__C_C_E!$C71&lt;&gt;0),[3]PDI_DES__C_C_E!$C71,""),IF($A73="TOTAL",SUM(INDIRECT("B4:B"&amp;ROW()-1)),""))</f>
        <v/>
      </c>
      <c r="C73" s="6" t="str">
        <f ca="1">IF(AND($A73&lt;&gt;"",$A73&lt;&gt;"TOTAL"),IF(AND([3]PDI_DES__C_C_E!$E71&lt;&gt;"",[3]PDI_DES__C_C_E!$E71&lt;&gt;0),[3]PDI_DES__C_C_E!$E71,""),IF($A73="TOTAL",SUM(INDIRECT("C4:C"&amp;ROW()-1)),""))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IF(AND($A73&lt;&gt;"",$A73&lt;&gt;"TOTAL"),IF(AND([3]PDI_DES__C_C_E!$H71&lt;&gt;"",[3]PDI_DES__C_C_E!$H71&lt;&gt;0),[3]PDI_DES__C_C_E!$H71,""),IF($A73="TOTAL",SUM(INDIRECT("E4:E"&amp;ROW()-1)),""))</f>
        <v/>
      </c>
      <c r="F73" s="6" t="str">
        <f ca="1">IF(AND($A73&lt;&gt;"",$A73&lt;&gt;"TOTAL"),IF(AND([3]PDI_DES__C_C_E!$J71&lt;&gt;"",[3]PDI_DES__C_C_E!$J71&lt;&gt;0),[3]PDI_DES__C_C_E!$J71,""),IF($A73="TOTAL",SUM(INDIRECT("F4:F"&amp;ROW()-1)),""))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IF(AND($A73&lt;&gt;"",$A73&lt;&gt;"TOTAL"),IF(AND([3]PDI_DES__C_C_E!$M71&lt;&gt;"",[3]PDI_DES__C_C_E!$M71&lt;&gt;0),[3]PDI_DES__C_C_E!$M71,""),IF($A73="TOTAL",SUM(INDIRECT("H4:H"&amp;ROW()-1)),""))</f>
        <v/>
      </c>
      <c r="I73" s="6" t="str">
        <f ca="1">IF(AND($A73&lt;&gt;"",$A73&lt;&gt;"TOTAL"),IF(AND([3]PDI_DES__C_C_E!$O71&lt;&gt;"",[3]PDI_DES__C_C_E!$O71&lt;&gt;0),[3]PDI_DES__C_C_E!$O71,""),IF($A73="TOTAL",SUM(INDIRECT("I4:I"&amp;ROW()-1)),""))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IF(AND($A73&lt;&gt;"",$A73&lt;&gt;"TOTAL"),IF(AND([3]PDI_DES__C_C_E!$R71&lt;&gt;"",[3]PDI_DES__C_C_E!$R71&lt;&gt;0),[3]PDI_DES__C_C_E!$R71,""),IF($A73="TOTAL",SUM(INDIRECT("K4:K"&amp;ROW()-1)),""))</f>
        <v/>
      </c>
      <c r="L73" s="6" t="str">
        <f ca="1">IF(AND($A73&lt;&gt;"",$A73&lt;&gt;"TOTAL"),IF(AND([3]PDI_DES__C_C_E!$T71&lt;&gt;"",[3]PDI_DES__C_C_E!$T71&lt;&gt;0),[3]PDI_DES__C_C_E!$T71,""),IF($A73="TOTAL",SUM(INDIRECT("L4:L"&amp;ROW()-1)),""))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IF(AND($A73&lt;&gt;"",$A73&lt;&gt;"TOTAL"),IF(AND([3]PDI_DES__C_C_E!$W71&lt;&gt;"",[3]PDI_DES__C_C_E!$W71&lt;&gt;0),[3]PDI_DES__C_C_E!$W71,""),IF($A73="TOTAL",SUM(INDIRECT("N4:N"&amp;ROW()-1)),""))</f>
        <v/>
      </c>
      <c r="O73" s="6" t="str">
        <f ca="1">IF(AND($A73&lt;&gt;"",$A73&lt;&gt;"TOTAL"),IF(AND([3]PDI_DES__C_C_E!$Y71&lt;&gt;"",[3]PDI_DES__C_C_E!$Y71&lt;&gt;0),[3]PDI_DES__C_C_E!$Y71,""),IF($A73="TOTAL",SUM(INDIRECT("O4:O"&amp;ROW()-1)),""))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IF(AND($A73&lt;&gt;"",$A73&lt;&gt;"TOTAL"),IF(AND([3]PDI_DES__C_C_E!$AB71&lt;&gt;"",[3]PDI_DES__C_C_E!$AB71&lt;&gt;0),[3]PDI_DES__C_C_E!$AB71,""),IF($A73="TOTAL",SUM(INDIRECT("Q4:Q"&amp;ROW()-1)),""))</f>
        <v/>
      </c>
      <c r="R73" s="6" t="str">
        <f ca="1">IF(AND($A73&lt;&gt;"",$A73&lt;&gt;"TOTAL"),IF(AND([3]PDI_DES__C_C_E!$AD71&lt;&gt;"",[3]PDI_DES__C_C_E!$AD71&lt;&gt;0),[3]PDI_DES__C_C_E!$AD71,""),IF($A73="TOTAL",SUM(INDIRECT("R4:R"&amp;ROW()-1)),""))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IF(AND($A73&lt;&gt;"",$A73&lt;&gt;"TOTAL"),IF(AND([3]PDI_DES__C_C_E!$AG71&lt;&gt;"",[3]PDI_DES__C_C_E!$AG71&lt;&gt;0),[3]PDI_DES__C_C_E!$AG71,""),IF($A73="TOTAL",SUM(INDIRECT("T4:T"&amp;ROW()-1)),""))</f>
        <v/>
      </c>
      <c r="U73" s="6" t="str">
        <f ca="1">IF(AND($A73&lt;&gt;"",$A73&lt;&gt;"TOTAL"),IF(AND([3]PDI_DES__C_C_E!$AI71&lt;&gt;"",[3]PDI_DES__C_C_E!$AI71&lt;&gt;0),[3]PDI_DES__C_C_E!$AI71,""),IF($A73="TOTAL",SUM(INDIRECT("U4:U"&amp;ROW()-1)),""))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IF(AND($A73&lt;&gt;"",$A73&lt;&gt;"TOTAL"),IF(AND([3]PDI_DES__C_C_E!$AL71&lt;&gt;"",[3]PDI_DES__C_C_E!$AL71&lt;&gt;0),[3]PDI_DES__C_C_E!$AL71,""),IF($A73="TOTAL",SUM(INDIRECT("W4:W"&amp;ROW()-1)),""))</f>
        <v/>
      </c>
      <c r="X73" s="6" t="str">
        <f ca="1">IF(AND($A73&lt;&gt;"",$A73&lt;&gt;"TOTAL"),IF(AND([3]PDI_DES__C_C_E!$AN71&lt;&gt;"",[3]PDI_DES__C_C_E!$AN71&lt;&gt;0),[3]PDI_DES__C_C_E!$AN71,""),IF($A73="TOTAL",SUM(INDIRECT("X4:X"&amp;ROW()-1)),""))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IF(AND($A73&lt;&gt;"",$A73&lt;&gt;"TOTAL"),IF(AND([3]PDI_DES__C_C_E!$AQ71&lt;&gt;"",[3]PDI_DES__C_C_E!$AQ71&lt;&gt;0),[3]PDI_DES__C_C_E!$AQ71,""),IF($A73="TOTAL",SUM(INDIRECT("Z4:Z"&amp;ROW()-1)),""))</f>
        <v/>
      </c>
      <c r="AA73" s="6" t="str">
        <f ca="1">IF(AND($A73&lt;&gt;"",$A73&lt;&gt;"TOTAL"),IF(AND([3]PDI_DES__C_C_E!$AS71&lt;&gt;"",[3]PDI_DES__C_C_E!$AS71&lt;&gt;0),[3]PDI_DES__C_C_E!$AS71,""),IF($A73="TOTAL",SUM(INDIRECT("AA4:AA"&amp;ROW()-1)),""))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IF(AND($A73&lt;&gt;"",$A73&lt;&gt;"TOTAL"),IF(AND([3]PDI_DES__C_C_E!$AV71&lt;&gt;"",[3]PDI_DES__C_C_E!$AV71&lt;&gt;0),[3]PDI_DES__C_C_E!$AV71,""),IF($A73="TOTAL",SUM(INDIRECT("AC4:AC"&amp;ROW()-1)),""))</f>
        <v/>
      </c>
      <c r="AD73" s="6" t="str">
        <f ca="1">IF(AND($A73&lt;&gt;"",$A73&lt;&gt;"TOTAL"),IF(AND([3]PDI_DES__C_C_E!$AX71&lt;&gt;"",[3]PDI_DES__C_C_E!$AX71&lt;&gt;0),[3]PDI_DES__C_C_E!$AX71,""),IF($A73="TOTAL",SUM(INDIRECT("AD4:AD"&amp;ROW()-1)),""))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IF(AND($A73&lt;&gt;"",$A73&lt;&gt;"TOTAL"),IF(AND([3]PDI_DES__C_C_E!$BA71&lt;&gt;"",[3]PDI_DES__C_C_E!$BA71&lt;&gt;0),[3]PDI_DES__C_C_E!$BA71,""),IF($A73="TOTAL",SUM(INDIRECT("AF4:AF"&amp;ROW()-1)),""))</f>
        <v/>
      </c>
      <c r="AG73" s="6" t="str">
        <f ca="1">IF(AND($A73&lt;&gt;"",$A73&lt;&gt;"TOTAL"),IF(AND([3]PDI_DES__C_C_E!$BC71&lt;&gt;"",[3]PDI_DES__C_C_E!$BC71&lt;&gt;0),[3]PDI_DES__C_C_E!$BC71,""),IF($A73="TOTAL",SUM(INDIRECT("AG4:AG"&amp;ROW()-1)),""))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IF(AND($A73&lt;&gt;"",$A73&lt;&gt;"TOTAL"),IF(AND([3]PDI_DES__C_C_E!$BF71&lt;&gt;"",[3]PDI_DES__C_C_E!$BF71&lt;&gt;0),[3]PDI_DES__C_C_E!$BF71,""),IF($A73="TOTAL",SUM(INDIRECT("AI4:AI"&amp;ROW()-1)),""))</f>
        <v/>
      </c>
      <c r="AJ73" s="6" t="str">
        <f ca="1">IF(AND($A73&lt;&gt;"",$A73&lt;&gt;"TOTAL"),IF(AND([3]PDI_DES__C_C_E!$BH71&lt;&gt;"",[3]PDI_DES__C_C_E!$BH71&lt;&gt;0),[3]PDI_DES__C_C_E!$BH71,""),IF($A73="TOTAL",SUM(INDIRECT("AJ4:AJ"&amp;ROW()-1)),""))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IF(AND($A73&lt;&gt;"",$A73&lt;&gt;"TOTAL"),IF(AND([3]PDI_DES__C_C_E!$BK71&lt;&gt;"",[3]PDI_DES__C_C_E!$BK71&lt;&gt;0),[3]PDI_DES__C_C_E!$BK71,""),IF($A73="TOTAL",SUM(INDIRECT("AL4:AL"&amp;ROW()-1)),""))</f>
        <v/>
      </c>
      <c r="AM73" s="6" t="str">
        <f ca="1">IF(AND($A73&lt;&gt;"",$A73&lt;&gt;"TOTAL"),IF(AND([3]PDI_DES__C_C_E!$BM71&lt;&gt;"",[3]PDI_DES__C_C_E!$BM71&lt;&gt;0),[3]PDI_DES__C_C_E!$BM71,""),IF($A73="TOTAL",SUM(INDIRECT("AM4:AM"&amp;ROW()-1)),""))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IF(AND($A73&lt;&gt;"",$A73&lt;&gt;"TOTAL"),IF(AND([3]PDI_DES__C_C_E!$BP71&lt;&gt;"",[3]PDI_DES__C_C_E!$BP71&lt;&gt;0),[3]PDI_DES__C_C_E!$BP71,""),IF($A73="TOTAL",SUM(INDIRECT("AO4:AO"&amp;ROW()-1)),""))</f>
        <v/>
      </c>
      <c r="AP73" s="6" t="str">
        <f ca="1">IF(AND($A73&lt;&gt;"",$A73&lt;&gt;"TOTAL"),IF(AND([3]PDI_DES__C_C_E!$BR71&lt;&gt;"",[3]PDI_DES__C_C_E!$BR71&lt;&gt;0),[3]PDI_DES__C_C_E!$BR71,""),IF($A73="TOTAL",SUM(INDIRECT("AP4:AP"&amp;ROW()-1)),""))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IF(AND($A73&lt;&gt;"",$A73&lt;&gt;"TOTAL"),IF(AND([3]PDI_DES__C_C_E!$BU71&lt;&gt;"",[3]PDI_DES__C_C_E!$BU71&lt;&gt;0),[3]PDI_DES__C_C_E!$BU71,""),IF($A73="TOTAL",SUM(INDIRECT("AR4:AR"&amp;ROW()-1)),""))</f>
        <v/>
      </c>
      <c r="AS73" s="6" t="str">
        <f ca="1">IF(AND($A73&lt;&gt;"",$A73&lt;&gt;"TOTAL"),IF(AND([3]PDI_DES__C_C_E!$BW71&lt;&gt;"",[3]PDI_DES__C_C_E!$BW71&lt;&gt;0),[3]PDI_DES__C_C_E!$BW71,""),IF($A73="TOTAL",SUM(INDIRECT("AS4:AS"&amp;ROW()-1)),""))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IF(AND($A73&lt;&gt;"",$A73&lt;&gt;"TOTAL"),IF(AND([3]PDI_DES__C_C_E!$BZ71&lt;&gt;"",[3]PDI_DES__C_C_E!$BZ71&lt;&gt;0),[3]PDI_DES__C_C_E!$BZ71,""),IF($A73="TOTAL",SUM(INDIRECT("AU4:AU"&amp;ROW()-1)),""))</f>
        <v/>
      </c>
      <c r="AV73" s="6" t="str">
        <f ca="1">IF(AND($A73&lt;&gt;"",$A73&lt;&gt;"TOTAL"),IF(AND([3]PDI_DES__C_C_E!$CB71&lt;&gt;"",[3]PDI_DES__C_C_E!$CB71&lt;&gt;0),[3]PDI_DES__C_C_E!$CB71,""),IF($A73="TOTAL",SUM(INDIRECT("AV4:AV"&amp;ROW()-1)),""))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IF(AND($A73&lt;&gt;"",$A73&lt;&gt;"TOTAL"),IF(AND([3]PDI_DES__C_C_E!$CE71&lt;&gt;"",[3]PDI_DES__C_C_E!$CE71&lt;&gt;0),[3]PDI_DES__C_C_E!$CE71,""),IF($A73="TOTAL",SUM(INDIRECT("AX4:AX"&amp;ROW()-1)),""))</f>
        <v/>
      </c>
      <c r="AY73" s="6" t="str">
        <f ca="1">IF(AND($A73&lt;&gt;"",$A73&lt;&gt;"TOTAL"),IF(AND([3]PDI_DES__C_C_E!$CG71&lt;&gt;"",[3]PDI_DES__C_C_E!$CG71&lt;&gt;0),[3]PDI_DES__C_C_E!$CG71,""),IF($A73="TOTAL",SUM(INDIRECT("AY4:AY"&amp;ROW()-1)),""))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IF(AND($A73&lt;&gt;"",$A73&lt;&gt;"TOTAL"),IF(AND([3]PDI_DES__C_C_E!$CJ71&lt;&gt;"",[3]PDI_DES__C_C_E!$CJ71&lt;&gt;0),[3]PDI_DES__C_C_E!$CJ71,""),IF($A73="TOTAL",SUM(INDIRECT("BA4:BA"&amp;ROW()-1)),""))</f>
        <v/>
      </c>
      <c r="BB73" s="6" t="str">
        <f ca="1">IF(AND($A73&lt;&gt;"",$A73&lt;&gt;"TOTAL"),IF(AND([3]PDI_DES__C_C_E!$CL71&lt;&gt;"",[3]PDI_DES__C_C_E!$CL71&lt;&gt;0),[3]PDI_DES__C_C_E!$CL71,""),IF($A73="TOTAL",SUM(INDIRECT("BB4:BB"&amp;ROW()-1)),""))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IF(AND($A73&lt;&gt;"",$A73&lt;&gt;"TOTAL"),IF(AND([3]PDI_DES__C_C_E!$CO71&lt;&gt;"",[3]PDI_DES__C_C_E!$CO71&lt;&gt;0),[3]PDI_DES__C_C_E!$CO71,""),IF($A73="TOTAL",SUM(INDIRECT("BD4:BD"&amp;ROW()-1)),""))</f>
        <v/>
      </c>
      <c r="BE73" s="6" t="str">
        <f ca="1">IF(AND($A73&lt;&gt;"",$A73&lt;&gt;"TOTAL"),IF(AND([3]PDI_DES__C_C_E!$CQ71&lt;&gt;"",[3]PDI_DES__C_C_E!$CQ71&lt;&gt;0),[3]PDI_DES__C_C_E!$CQ71,""),IF($A73="TOTAL",SUM(INDIRECT("BE4:BE"&amp;ROW()-1)),""))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IF([3]PDI_DES__C_C_E!$B72&lt;&gt;"",[3]PDI_DES__C_C_E!$B72,IF(AND([3]PDI_DES__C_C_E!$B72="",[3]PDI_DES__C_C_E!$B73="",[3]PDI_DES__C_C_E!$B71=""),"","TOTAL"))</f>
        <v/>
      </c>
      <c r="B74" s="6" t="str">
        <f ca="1">IF(AND($A74&lt;&gt;"",$A74&lt;&gt;"TOTAL"),IF(AND([3]PDI_DES__C_C_E!$C72&lt;&gt;"",[3]PDI_DES__C_C_E!$C72&lt;&gt;0),[3]PDI_DES__C_C_E!$C72,""),IF($A74="TOTAL",SUM(INDIRECT("B4:B"&amp;ROW()-1)),""))</f>
        <v/>
      </c>
      <c r="C74" s="6" t="str">
        <f ca="1">IF(AND($A74&lt;&gt;"",$A74&lt;&gt;"TOTAL"),IF(AND([3]PDI_DES__C_C_E!$E72&lt;&gt;"",[3]PDI_DES__C_C_E!$E72&lt;&gt;0),[3]PDI_DES__C_C_E!$E72,""),IF($A74="TOTAL",SUM(INDIRECT("C4:C"&amp;ROW()-1)),""))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IF(AND($A74&lt;&gt;"",$A74&lt;&gt;"TOTAL"),IF(AND([3]PDI_DES__C_C_E!$H72&lt;&gt;"",[3]PDI_DES__C_C_E!$H72&lt;&gt;0),[3]PDI_DES__C_C_E!$H72,""),IF($A74="TOTAL",SUM(INDIRECT("E4:E"&amp;ROW()-1)),""))</f>
        <v/>
      </c>
      <c r="F74" s="6" t="str">
        <f ca="1">IF(AND($A74&lt;&gt;"",$A74&lt;&gt;"TOTAL"),IF(AND([3]PDI_DES__C_C_E!$J72&lt;&gt;"",[3]PDI_DES__C_C_E!$J72&lt;&gt;0),[3]PDI_DES__C_C_E!$J72,""),IF($A74="TOTAL",SUM(INDIRECT("F4:F"&amp;ROW()-1)),""))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IF(AND($A74&lt;&gt;"",$A74&lt;&gt;"TOTAL"),IF(AND([3]PDI_DES__C_C_E!$M72&lt;&gt;"",[3]PDI_DES__C_C_E!$M72&lt;&gt;0),[3]PDI_DES__C_C_E!$M72,""),IF($A74="TOTAL",SUM(INDIRECT("H4:H"&amp;ROW()-1)),""))</f>
        <v/>
      </c>
      <c r="I74" s="6" t="str">
        <f ca="1">IF(AND($A74&lt;&gt;"",$A74&lt;&gt;"TOTAL"),IF(AND([3]PDI_DES__C_C_E!$O72&lt;&gt;"",[3]PDI_DES__C_C_E!$O72&lt;&gt;0),[3]PDI_DES__C_C_E!$O72,""),IF($A74="TOTAL",SUM(INDIRECT("I4:I"&amp;ROW()-1)),""))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IF(AND($A74&lt;&gt;"",$A74&lt;&gt;"TOTAL"),IF(AND([3]PDI_DES__C_C_E!$R72&lt;&gt;"",[3]PDI_DES__C_C_E!$R72&lt;&gt;0),[3]PDI_DES__C_C_E!$R72,""),IF($A74="TOTAL",SUM(INDIRECT("K4:K"&amp;ROW()-1)),""))</f>
        <v/>
      </c>
      <c r="L74" s="6" t="str">
        <f ca="1">IF(AND($A74&lt;&gt;"",$A74&lt;&gt;"TOTAL"),IF(AND([3]PDI_DES__C_C_E!$T72&lt;&gt;"",[3]PDI_DES__C_C_E!$T72&lt;&gt;0),[3]PDI_DES__C_C_E!$T72,""),IF($A74="TOTAL",SUM(INDIRECT("L4:L"&amp;ROW()-1)),""))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IF(AND($A74&lt;&gt;"",$A74&lt;&gt;"TOTAL"),IF(AND([3]PDI_DES__C_C_E!$W72&lt;&gt;"",[3]PDI_DES__C_C_E!$W72&lt;&gt;0),[3]PDI_DES__C_C_E!$W72,""),IF($A74="TOTAL",SUM(INDIRECT("N4:N"&amp;ROW()-1)),""))</f>
        <v/>
      </c>
      <c r="O74" s="6" t="str">
        <f ca="1">IF(AND($A74&lt;&gt;"",$A74&lt;&gt;"TOTAL"),IF(AND([3]PDI_DES__C_C_E!$Y72&lt;&gt;"",[3]PDI_DES__C_C_E!$Y72&lt;&gt;0),[3]PDI_DES__C_C_E!$Y72,""),IF($A74="TOTAL",SUM(INDIRECT("O4:O"&amp;ROW()-1)),""))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IF(AND($A74&lt;&gt;"",$A74&lt;&gt;"TOTAL"),IF(AND([3]PDI_DES__C_C_E!$AB72&lt;&gt;"",[3]PDI_DES__C_C_E!$AB72&lt;&gt;0),[3]PDI_DES__C_C_E!$AB72,""),IF($A74="TOTAL",SUM(INDIRECT("Q4:Q"&amp;ROW()-1)),""))</f>
        <v/>
      </c>
      <c r="R74" s="6" t="str">
        <f ca="1">IF(AND($A74&lt;&gt;"",$A74&lt;&gt;"TOTAL"),IF(AND([3]PDI_DES__C_C_E!$AD72&lt;&gt;"",[3]PDI_DES__C_C_E!$AD72&lt;&gt;0),[3]PDI_DES__C_C_E!$AD72,""),IF($A74="TOTAL",SUM(INDIRECT("R4:R"&amp;ROW()-1)),""))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IF(AND($A74&lt;&gt;"",$A74&lt;&gt;"TOTAL"),IF(AND([3]PDI_DES__C_C_E!$AG72&lt;&gt;"",[3]PDI_DES__C_C_E!$AG72&lt;&gt;0),[3]PDI_DES__C_C_E!$AG72,""),IF($A74="TOTAL",SUM(INDIRECT("T4:T"&amp;ROW()-1)),""))</f>
        <v/>
      </c>
      <c r="U74" s="6" t="str">
        <f ca="1">IF(AND($A74&lt;&gt;"",$A74&lt;&gt;"TOTAL"),IF(AND([3]PDI_DES__C_C_E!$AI72&lt;&gt;"",[3]PDI_DES__C_C_E!$AI72&lt;&gt;0),[3]PDI_DES__C_C_E!$AI72,""),IF($A74="TOTAL",SUM(INDIRECT("U4:U"&amp;ROW()-1)),""))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IF(AND($A74&lt;&gt;"",$A74&lt;&gt;"TOTAL"),IF(AND([3]PDI_DES__C_C_E!$AL72&lt;&gt;"",[3]PDI_DES__C_C_E!$AL72&lt;&gt;0),[3]PDI_DES__C_C_E!$AL72,""),IF($A74="TOTAL",SUM(INDIRECT("W4:W"&amp;ROW()-1)),""))</f>
        <v/>
      </c>
      <c r="X74" s="6" t="str">
        <f ca="1">IF(AND($A74&lt;&gt;"",$A74&lt;&gt;"TOTAL"),IF(AND([3]PDI_DES__C_C_E!$AN72&lt;&gt;"",[3]PDI_DES__C_C_E!$AN72&lt;&gt;0),[3]PDI_DES__C_C_E!$AN72,""),IF($A74="TOTAL",SUM(INDIRECT("X4:X"&amp;ROW()-1)),""))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IF(AND($A74&lt;&gt;"",$A74&lt;&gt;"TOTAL"),IF(AND([3]PDI_DES__C_C_E!$AQ72&lt;&gt;"",[3]PDI_DES__C_C_E!$AQ72&lt;&gt;0),[3]PDI_DES__C_C_E!$AQ72,""),IF($A74="TOTAL",SUM(INDIRECT("Z4:Z"&amp;ROW()-1)),""))</f>
        <v/>
      </c>
      <c r="AA74" s="6" t="str">
        <f ca="1">IF(AND($A74&lt;&gt;"",$A74&lt;&gt;"TOTAL"),IF(AND([3]PDI_DES__C_C_E!$AS72&lt;&gt;"",[3]PDI_DES__C_C_E!$AS72&lt;&gt;0),[3]PDI_DES__C_C_E!$AS72,""),IF($A74="TOTAL",SUM(INDIRECT("AA4:AA"&amp;ROW()-1)),""))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IF(AND($A74&lt;&gt;"",$A74&lt;&gt;"TOTAL"),IF(AND([3]PDI_DES__C_C_E!$AV72&lt;&gt;"",[3]PDI_DES__C_C_E!$AV72&lt;&gt;0),[3]PDI_DES__C_C_E!$AV72,""),IF($A74="TOTAL",SUM(INDIRECT("AC4:AC"&amp;ROW()-1)),""))</f>
        <v/>
      </c>
      <c r="AD74" s="6" t="str">
        <f ca="1">IF(AND($A74&lt;&gt;"",$A74&lt;&gt;"TOTAL"),IF(AND([3]PDI_DES__C_C_E!$AX72&lt;&gt;"",[3]PDI_DES__C_C_E!$AX72&lt;&gt;0),[3]PDI_DES__C_C_E!$AX72,""),IF($A74="TOTAL",SUM(INDIRECT("AD4:AD"&amp;ROW()-1)),""))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IF(AND($A74&lt;&gt;"",$A74&lt;&gt;"TOTAL"),IF(AND([3]PDI_DES__C_C_E!$BA72&lt;&gt;"",[3]PDI_DES__C_C_E!$BA72&lt;&gt;0),[3]PDI_DES__C_C_E!$BA72,""),IF($A74="TOTAL",SUM(INDIRECT("AF4:AF"&amp;ROW()-1)),""))</f>
        <v/>
      </c>
      <c r="AG74" s="6" t="str">
        <f ca="1">IF(AND($A74&lt;&gt;"",$A74&lt;&gt;"TOTAL"),IF(AND([3]PDI_DES__C_C_E!$BC72&lt;&gt;"",[3]PDI_DES__C_C_E!$BC72&lt;&gt;0),[3]PDI_DES__C_C_E!$BC72,""),IF($A74="TOTAL",SUM(INDIRECT("AG4:AG"&amp;ROW()-1)),""))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IF(AND($A74&lt;&gt;"",$A74&lt;&gt;"TOTAL"),IF(AND([3]PDI_DES__C_C_E!$BF72&lt;&gt;"",[3]PDI_DES__C_C_E!$BF72&lt;&gt;0),[3]PDI_DES__C_C_E!$BF72,""),IF($A74="TOTAL",SUM(INDIRECT("AI4:AI"&amp;ROW()-1)),""))</f>
        <v/>
      </c>
      <c r="AJ74" s="6" t="str">
        <f ca="1">IF(AND($A74&lt;&gt;"",$A74&lt;&gt;"TOTAL"),IF(AND([3]PDI_DES__C_C_E!$BH72&lt;&gt;"",[3]PDI_DES__C_C_E!$BH72&lt;&gt;0),[3]PDI_DES__C_C_E!$BH72,""),IF($A74="TOTAL",SUM(INDIRECT("AJ4:AJ"&amp;ROW()-1)),""))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IF(AND($A74&lt;&gt;"",$A74&lt;&gt;"TOTAL"),IF(AND([3]PDI_DES__C_C_E!$BK72&lt;&gt;"",[3]PDI_DES__C_C_E!$BK72&lt;&gt;0),[3]PDI_DES__C_C_E!$BK72,""),IF($A74="TOTAL",SUM(INDIRECT("AL4:AL"&amp;ROW()-1)),""))</f>
        <v/>
      </c>
      <c r="AM74" s="6" t="str">
        <f ca="1">IF(AND($A74&lt;&gt;"",$A74&lt;&gt;"TOTAL"),IF(AND([3]PDI_DES__C_C_E!$BM72&lt;&gt;"",[3]PDI_DES__C_C_E!$BM72&lt;&gt;0),[3]PDI_DES__C_C_E!$BM72,""),IF($A74="TOTAL",SUM(INDIRECT("AM4:AM"&amp;ROW()-1)),""))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IF(AND($A74&lt;&gt;"",$A74&lt;&gt;"TOTAL"),IF(AND([3]PDI_DES__C_C_E!$BP72&lt;&gt;"",[3]PDI_DES__C_C_E!$BP72&lt;&gt;0),[3]PDI_DES__C_C_E!$BP72,""),IF($A74="TOTAL",SUM(INDIRECT("AO4:AO"&amp;ROW()-1)),""))</f>
        <v/>
      </c>
      <c r="AP74" s="6" t="str">
        <f ca="1">IF(AND($A74&lt;&gt;"",$A74&lt;&gt;"TOTAL"),IF(AND([3]PDI_DES__C_C_E!$BR72&lt;&gt;"",[3]PDI_DES__C_C_E!$BR72&lt;&gt;0),[3]PDI_DES__C_C_E!$BR72,""),IF($A74="TOTAL",SUM(INDIRECT("AP4:AP"&amp;ROW()-1)),""))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IF(AND($A74&lt;&gt;"",$A74&lt;&gt;"TOTAL"),IF(AND([3]PDI_DES__C_C_E!$BU72&lt;&gt;"",[3]PDI_DES__C_C_E!$BU72&lt;&gt;0),[3]PDI_DES__C_C_E!$BU72,""),IF($A74="TOTAL",SUM(INDIRECT("AR4:AR"&amp;ROW()-1)),""))</f>
        <v/>
      </c>
      <c r="AS74" s="6" t="str">
        <f ca="1">IF(AND($A74&lt;&gt;"",$A74&lt;&gt;"TOTAL"),IF(AND([3]PDI_DES__C_C_E!$BW72&lt;&gt;"",[3]PDI_DES__C_C_E!$BW72&lt;&gt;0),[3]PDI_DES__C_C_E!$BW72,""),IF($A74="TOTAL",SUM(INDIRECT("AS4:AS"&amp;ROW()-1)),""))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IF(AND($A74&lt;&gt;"",$A74&lt;&gt;"TOTAL"),IF(AND([3]PDI_DES__C_C_E!$BZ72&lt;&gt;"",[3]PDI_DES__C_C_E!$BZ72&lt;&gt;0),[3]PDI_DES__C_C_E!$BZ72,""),IF($A74="TOTAL",SUM(INDIRECT("AU4:AU"&amp;ROW()-1)),""))</f>
        <v/>
      </c>
      <c r="AV74" s="6" t="str">
        <f ca="1">IF(AND($A74&lt;&gt;"",$A74&lt;&gt;"TOTAL"),IF(AND([3]PDI_DES__C_C_E!$CB72&lt;&gt;"",[3]PDI_DES__C_C_E!$CB72&lt;&gt;0),[3]PDI_DES__C_C_E!$CB72,""),IF($A74="TOTAL",SUM(INDIRECT("AV4:AV"&amp;ROW()-1)),""))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IF(AND($A74&lt;&gt;"",$A74&lt;&gt;"TOTAL"),IF(AND([3]PDI_DES__C_C_E!$CE72&lt;&gt;"",[3]PDI_DES__C_C_E!$CE72&lt;&gt;0),[3]PDI_DES__C_C_E!$CE72,""),IF($A74="TOTAL",SUM(INDIRECT("AX4:AX"&amp;ROW()-1)),""))</f>
        <v/>
      </c>
      <c r="AY74" s="6" t="str">
        <f ca="1">IF(AND($A74&lt;&gt;"",$A74&lt;&gt;"TOTAL"),IF(AND([3]PDI_DES__C_C_E!$CG72&lt;&gt;"",[3]PDI_DES__C_C_E!$CG72&lt;&gt;0),[3]PDI_DES__C_C_E!$CG72,""),IF($A74="TOTAL",SUM(INDIRECT("AY4:AY"&amp;ROW()-1)),""))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IF(AND($A74&lt;&gt;"",$A74&lt;&gt;"TOTAL"),IF(AND([3]PDI_DES__C_C_E!$CJ72&lt;&gt;"",[3]PDI_DES__C_C_E!$CJ72&lt;&gt;0),[3]PDI_DES__C_C_E!$CJ72,""),IF($A74="TOTAL",SUM(INDIRECT("BA4:BA"&amp;ROW()-1)),""))</f>
        <v/>
      </c>
      <c r="BB74" s="6" t="str">
        <f ca="1">IF(AND($A74&lt;&gt;"",$A74&lt;&gt;"TOTAL"),IF(AND([3]PDI_DES__C_C_E!$CL72&lt;&gt;"",[3]PDI_DES__C_C_E!$CL72&lt;&gt;0),[3]PDI_DES__C_C_E!$CL72,""),IF($A74="TOTAL",SUM(INDIRECT("BB4:BB"&amp;ROW()-1)),""))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IF(AND($A74&lt;&gt;"",$A74&lt;&gt;"TOTAL"),IF(AND([3]PDI_DES__C_C_E!$CO72&lt;&gt;"",[3]PDI_DES__C_C_E!$CO72&lt;&gt;0),[3]PDI_DES__C_C_E!$CO72,""),IF($A74="TOTAL",SUM(INDIRECT("BD4:BD"&amp;ROW()-1)),""))</f>
        <v/>
      </c>
      <c r="BE74" s="6" t="str">
        <f ca="1">IF(AND($A74&lt;&gt;"",$A74&lt;&gt;"TOTAL"),IF(AND([3]PDI_DES__C_C_E!$CQ72&lt;&gt;"",[3]PDI_DES__C_C_E!$CQ72&lt;&gt;0),[3]PDI_DES__C_C_E!$CQ72,""),IF($A74="TOTAL",SUM(INDIRECT("BE4:BE"&amp;ROW()-1)),""))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IF([3]PDI_DES__C_C_E!$B73&lt;&gt;"",[3]PDI_DES__C_C_E!$B73,IF(AND([3]PDI_DES__C_C_E!$B73="",[3]PDI_DES__C_C_E!$B74="",[3]PDI_DES__C_C_E!$B72=""),"","TOTAL"))</f>
        <v/>
      </c>
      <c r="B75" s="6" t="str">
        <f ca="1">IF(AND($A75&lt;&gt;"",$A75&lt;&gt;"TOTAL"),IF(AND([3]PDI_DES__C_C_E!$C73&lt;&gt;"",[3]PDI_DES__C_C_E!$C73&lt;&gt;0),[3]PDI_DES__C_C_E!$C73,""),IF($A75="TOTAL",SUM(INDIRECT("B4:B"&amp;ROW()-1)),""))</f>
        <v/>
      </c>
      <c r="C75" s="6" t="str">
        <f ca="1">IF(AND($A75&lt;&gt;"",$A75&lt;&gt;"TOTAL"),IF(AND([3]PDI_DES__C_C_E!$E73&lt;&gt;"",[3]PDI_DES__C_C_E!$E73&lt;&gt;0),[3]PDI_DES__C_C_E!$E73,""),IF($A75="TOTAL",SUM(INDIRECT("C4:C"&amp;ROW()-1)),""))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IF(AND($A75&lt;&gt;"",$A75&lt;&gt;"TOTAL"),IF(AND([3]PDI_DES__C_C_E!$H73&lt;&gt;"",[3]PDI_DES__C_C_E!$H73&lt;&gt;0),[3]PDI_DES__C_C_E!$H73,""),IF($A75="TOTAL",SUM(INDIRECT("E4:E"&amp;ROW()-1)),""))</f>
        <v/>
      </c>
      <c r="F75" s="6" t="str">
        <f ca="1">IF(AND($A75&lt;&gt;"",$A75&lt;&gt;"TOTAL"),IF(AND([3]PDI_DES__C_C_E!$J73&lt;&gt;"",[3]PDI_DES__C_C_E!$J73&lt;&gt;0),[3]PDI_DES__C_C_E!$J73,""),IF($A75="TOTAL",SUM(INDIRECT("F4:F"&amp;ROW()-1)),""))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IF(AND($A75&lt;&gt;"",$A75&lt;&gt;"TOTAL"),IF(AND([3]PDI_DES__C_C_E!$M73&lt;&gt;"",[3]PDI_DES__C_C_E!$M73&lt;&gt;0),[3]PDI_DES__C_C_E!$M73,""),IF($A75="TOTAL",SUM(INDIRECT("H4:H"&amp;ROW()-1)),""))</f>
        <v/>
      </c>
      <c r="I75" s="6" t="str">
        <f ca="1">IF(AND($A75&lt;&gt;"",$A75&lt;&gt;"TOTAL"),IF(AND([3]PDI_DES__C_C_E!$O73&lt;&gt;"",[3]PDI_DES__C_C_E!$O73&lt;&gt;0),[3]PDI_DES__C_C_E!$O73,""),IF($A75="TOTAL",SUM(INDIRECT("I4:I"&amp;ROW()-1)),""))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IF(AND($A75&lt;&gt;"",$A75&lt;&gt;"TOTAL"),IF(AND([3]PDI_DES__C_C_E!$R73&lt;&gt;"",[3]PDI_DES__C_C_E!$R73&lt;&gt;0),[3]PDI_DES__C_C_E!$R73,""),IF($A75="TOTAL",SUM(INDIRECT("K4:K"&amp;ROW()-1)),""))</f>
        <v/>
      </c>
      <c r="L75" s="6" t="str">
        <f ca="1">IF(AND($A75&lt;&gt;"",$A75&lt;&gt;"TOTAL"),IF(AND([3]PDI_DES__C_C_E!$T73&lt;&gt;"",[3]PDI_DES__C_C_E!$T73&lt;&gt;0),[3]PDI_DES__C_C_E!$T73,""),IF($A75="TOTAL",SUM(INDIRECT("L4:L"&amp;ROW()-1)),""))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IF(AND($A75&lt;&gt;"",$A75&lt;&gt;"TOTAL"),IF(AND([3]PDI_DES__C_C_E!$W73&lt;&gt;"",[3]PDI_DES__C_C_E!$W73&lt;&gt;0),[3]PDI_DES__C_C_E!$W73,""),IF($A75="TOTAL",SUM(INDIRECT("N4:N"&amp;ROW()-1)),""))</f>
        <v/>
      </c>
      <c r="O75" s="6" t="str">
        <f ca="1">IF(AND($A75&lt;&gt;"",$A75&lt;&gt;"TOTAL"),IF(AND([3]PDI_DES__C_C_E!$Y73&lt;&gt;"",[3]PDI_DES__C_C_E!$Y73&lt;&gt;0),[3]PDI_DES__C_C_E!$Y73,""),IF($A75="TOTAL",SUM(INDIRECT("O4:O"&amp;ROW()-1)),""))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IF(AND($A75&lt;&gt;"",$A75&lt;&gt;"TOTAL"),IF(AND([3]PDI_DES__C_C_E!$AB73&lt;&gt;"",[3]PDI_DES__C_C_E!$AB73&lt;&gt;0),[3]PDI_DES__C_C_E!$AB73,""),IF($A75="TOTAL",SUM(INDIRECT("Q4:Q"&amp;ROW()-1)),""))</f>
        <v/>
      </c>
      <c r="R75" s="6" t="str">
        <f ca="1">IF(AND($A75&lt;&gt;"",$A75&lt;&gt;"TOTAL"),IF(AND([3]PDI_DES__C_C_E!$AD73&lt;&gt;"",[3]PDI_DES__C_C_E!$AD73&lt;&gt;0),[3]PDI_DES__C_C_E!$AD73,""),IF($A75="TOTAL",SUM(INDIRECT("R4:R"&amp;ROW()-1)),""))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IF(AND($A75&lt;&gt;"",$A75&lt;&gt;"TOTAL"),IF(AND([3]PDI_DES__C_C_E!$AG73&lt;&gt;"",[3]PDI_DES__C_C_E!$AG73&lt;&gt;0),[3]PDI_DES__C_C_E!$AG73,""),IF($A75="TOTAL",SUM(INDIRECT("T4:T"&amp;ROW()-1)),""))</f>
        <v/>
      </c>
      <c r="U75" s="6" t="str">
        <f ca="1">IF(AND($A75&lt;&gt;"",$A75&lt;&gt;"TOTAL"),IF(AND([3]PDI_DES__C_C_E!$AI73&lt;&gt;"",[3]PDI_DES__C_C_E!$AI73&lt;&gt;0),[3]PDI_DES__C_C_E!$AI73,""),IF($A75="TOTAL",SUM(INDIRECT("U4:U"&amp;ROW()-1)),""))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IF(AND($A75&lt;&gt;"",$A75&lt;&gt;"TOTAL"),IF(AND([3]PDI_DES__C_C_E!$AL73&lt;&gt;"",[3]PDI_DES__C_C_E!$AL73&lt;&gt;0),[3]PDI_DES__C_C_E!$AL73,""),IF($A75="TOTAL",SUM(INDIRECT("W4:W"&amp;ROW()-1)),""))</f>
        <v/>
      </c>
      <c r="X75" s="6" t="str">
        <f ca="1">IF(AND($A75&lt;&gt;"",$A75&lt;&gt;"TOTAL"),IF(AND([3]PDI_DES__C_C_E!$AN73&lt;&gt;"",[3]PDI_DES__C_C_E!$AN73&lt;&gt;0),[3]PDI_DES__C_C_E!$AN73,""),IF($A75="TOTAL",SUM(INDIRECT("X4:X"&amp;ROW()-1)),""))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IF(AND($A75&lt;&gt;"",$A75&lt;&gt;"TOTAL"),IF(AND([3]PDI_DES__C_C_E!$AQ73&lt;&gt;"",[3]PDI_DES__C_C_E!$AQ73&lt;&gt;0),[3]PDI_DES__C_C_E!$AQ73,""),IF($A75="TOTAL",SUM(INDIRECT("Z4:Z"&amp;ROW()-1)),""))</f>
        <v/>
      </c>
      <c r="AA75" s="6" t="str">
        <f ca="1">IF(AND($A75&lt;&gt;"",$A75&lt;&gt;"TOTAL"),IF(AND([3]PDI_DES__C_C_E!$AS73&lt;&gt;"",[3]PDI_DES__C_C_E!$AS73&lt;&gt;0),[3]PDI_DES__C_C_E!$AS73,""),IF($A75="TOTAL",SUM(INDIRECT("AA4:AA"&amp;ROW()-1)),""))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IF(AND($A75&lt;&gt;"",$A75&lt;&gt;"TOTAL"),IF(AND([3]PDI_DES__C_C_E!$AV73&lt;&gt;"",[3]PDI_DES__C_C_E!$AV73&lt;&gt;0),[3]PDI_DES__C_C_E!$AV73,""),IF($A75="TOTAL",SUM(INDIRECT("AC4:AC"&amp;ROW()-1)),""))</f>
        <v/>
      </c>
      <c r="AD75" s="6" t="str">
        <f ca="1">IF(AND($A75&lt;&gt;"",$A75&lt;&gt;"TOTAL"),IF(AND([3]PDI_DES__C_C_E!$AX73&lt;&gt;"",[3]PDI_DES__C_C_E!$AX73&lt;&gt;0),[3]PDI_DES__C_C_E!$AX73,""),IF($A75="TOTAL",SUM(INDIRECT("AD4:AD"&amp;ROW()-1)),""))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IF(AND($A75&lt;&gt;"",$A75&lt;&gt;"TOTAL"),IF(AND([3]PDI_DES__C_C_E!$BA73&lt;&gt;"",[3]PDI_DES__C_C_E!$BA73&lt;&gt;0),[3]PDI_DES__C_C_E!$BA73,""),IF($A75="TOTAL",SUM(INDIRECT("AF4:AF"&amp;ROW()-1)),""))</f>
        <v/>
      </c>
      <c r="AG75" s="6" t="str">
        <f ca="1">IF(AND($A75&lt;&gt;"",$A75&lt;&gt;"TOTAL"),IF(AND([3]PDI_DES__C_C_E!$BC73&lt;&gt;"",[3]PDI_DES__C_C_E!$BC73&lt;&gt;0),[3]PDI_DES__C_C_E!$BC73,""),IF($A75="TOTAL",SUM(INDIRECT("AG4:AG"&amp;ROW()-1)),""))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IF(AND($A75&lt;&gt;"",$A75&lt;&gt;"TOTAL"),IF(AND([3]PDI_DES__C_C_E!$BF73&lt;&gt;"",[3]PDI_DES__C_C_E!$BF73&lt;&gt;0),[3]PDI_DES__C_C_E!$BF73,""),IF($A75="TOTAL",SUM(INDIRECT("AI4:AI"&amp;ROW()-1)),""))</f>
        <v/>
      </c>
      <c r="AJ75" s="6" t="str">
        <f ca="1">IF(AND($A75&lt;&gt;"",$A75&lt;&gt;"TOTAL"),IF(AND([3]PDI_DES__C_C_E!$BH73&lt;&gt;"",[3]PDI_DES__C_C_E!$BH73&lt;&gt;0),[3]PDI_DES__C_C_E!$BH73,""),IF($A75="TOTAL",SUM(INDIRECT("AJ4:AJ"&amp;ROW()-1)),""))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IF(AND($A75&lt;&gt;"",$A75&lt;&gt;"TOTAL"),IF(AND([3]PDI_DES__C_C_E!$BK73&lt;&gt;"",[3]PDI_DES__C_C_E!$BK73&lt;&gt;0),[3]PDI_DES__C_C_E!$BK73,""),IF($A75="TOTAL",SUM(INDIRECT("AL4:AL"&amp;ROW()-1)),""))</f>
        <v/>
      </c>
      <c r="AM75" s="6" t="str">
        <f ca="1">IF(AND($A75&lt;&gt;"",$A75&lt;&gt;"TOTAL"),IF(AND([3]PDI_DES__C_C_E!$BM73&lt;&gt;"",[3]PDI_DES__C_C_E!$BM73&lt;&gt;0),[3]PDI_DES__C_C_E!$BM73,""),IF($A75="TOTAL",SUM(INDIRECT("AM4:AM"&amp;ROW()-1)),""))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IF(AND($A75&lt;&gt;"",$A75&lt;&gt;"TOTAL"),IF(AND([3]PDI_DES__C_C_E!$BP73&lt;&gt;"",[3]PDI_DES__C_C_E!$BP73&lt;&gt;0),[3]PDI_DES__C_C_E!$BP73,""),IF($A75="TOTAL",SUM(INDIRECT("AO4:AO"&amp;ROW()-1)),""))</f>
        <v/>
      </c>
      <c r="AP75" s="6" t="str">
        <f ca="1">IF(AND($A75&lt;&gt;"",$A75&lt;&gt;"TOTAL"),IF(AND([3]PDI_DES__C_C_E!$BR73&lt;&gt;"",[3]PDI_DES__C_C_E!$BR73&lt;&gt;0),[3]PDI_DES__C_C_E!$BR73,""),IF($A75="TOTAL",SUM(INDIRECT("AP4:AP"&amp;ROW()-1)),""))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IF(AND($A75&lt;&gt;"",$A75&lt;&gt;"TOTAL"),IF(AND([3]PDI_DES__C_C_E!$BU73&lt;&gt;"",[3]PDI_DES__C_C_E!$BU73&lt;&gt;0),[3]PDI_DES__C_C_E!$BU73,""),IF($A75="TOTAL",SUM(INDIRECT("AR4:AR"&amp;ROW()-1)),""))</f>
        <v/>
      </c>
      <c r="AS75" s="6" t="str">
        <f ca="1">IF(AND($A75&lt;&gt;"",$A75&lt;&gt;"TOTAL"),IF(AND([3]PDI_DES__C_C_E!$BW73&lt;&gt;"",[3]PDI_DES__C_C_E!$BW73&lt;&gt;0),[3]PDI_DES__C_C_E!$BW73,""),IF($A75="TOTAL",SUM(INDIRECT("AS4:AS"&amp;ROW()-1)),""))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IF(AND($A75&lt;&gt;"",$A75&lt;&gt;"TOTAL"),IF(AND([3]PDI_DES__C_C_E!$BZ73&lt;&gt;"",[3]PDI_DES__C_C_E!$BZ73&lt;&gt;0),[3]PDI_DES__C_C_E!$BZ73,""),IF($A75="TOTAL",SUM(INDIRECT("AU4:AU"&amp;ROW()-1)),""))</f>
        <v/>
      </c>
      <c r="AV75" s="6" t="str">
        <f ca="1">IF(AND($A75&lt;&gt;"",$A75&lt;&gt;"TOTAL"),IF(AND([3]PDI_DES__C_C_E!$CB73&lt;&gt;"",[3]PDI_DES__C_C_E!$CB73&lt;&gt;0),[3]PDI_DES__C_C_E!$CB73,""),IF($A75="TOTAL",SUM(INDIRECT("AV4:AV"&amp;ROW()-1)),""))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IF(AND($A75&lt;&gt;"",$A75&lt;&gt;"TOTAL"),IF(AND([3]PDI_DES__C_C_E!$CE73&lt;&gt;"",[3]PDI_DES__C_C_E!$CE73&lt;&gt;0),[3]PDI_DES__C_C_E!$CE73,""),IF($A75="TOTAL",SUM(INDIRECT("AX4:AX"&amp;ROW()-1)),""))</f>
        <v/>
      </c>
      <c r="AY75" s="6" t="str">
        <f ca="1">IF(AND($A75&lt;&gt;"",$A75&lt;&gt;"TOTAL"),IF(AND([3]PDI_DES__C_C_E!$CG73&lt;&gt;"",[3]PDI_DES__C_C_E!$CG73&lt;&gt;0),[3]PDI_DES__C_C_E!$CG73,""),IF($A75="TOTAL",SUM(INDIRECT("AY4:AY"&amp;ROW()-1)),""))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IF(AND($A75&lt;&gt;"",$A75&lt;&gt;"TOTAL"),IF(AND([3]PDI_DES__C_C_E!$CJ73&lt;&gt;"",[3]PDI_DES__C_C_E!$CJ73&lt;&gt;0),[3]PDI_DES__C_C_E!$CJ73,""),IF($A75="TOTAL",SUM(INDIRECT("BA4:BA"&amp;ROW()-1)),""))</f>
        <v/>
      </c>
      <c r="BB75" s="6" t="str">
        <f ca="1">IF(AND($A75&lt;&gt;"",$A75&lt;&gt;"TOTAL"),IF(AND([3]PDI_DES__C_C_E!$CL73&lt;&gt;"",[3]PDI_DES__C_C_E!$CL73&lt;&gt;0),[3]PDI_DES__C_C_E!$CL73,""),IF($A75="TOTAL",SUM(INDIRECT("BB4:BB"&amp;ROW()-1)),""))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IF(AND($A75&lt;&gt;"",$A75&lt;&gt;"TOTAL"),IF(AND([3]PDI_DES__C_C_E!$CO73&lt;&gt;"",[3]PDI_DES__C_C_E!$CO73&lt;&gt;0),[3]PDI_DES__C_C_E!$CO73,""),IF($A75="TOTAL",SUM(INDIRECT("BD4:BD"&amp;ROW()-1)),""))</f>
        <v/>
      </c>
      <c r="BE75" s="6" t="str">
        <f ca="1">IF(AND($A75&lt;&gt;"",$A75&lt;&gt;"TOTAL"),IF(AND([3]PDI_DES__C_C_E!$CQ73&lt;&gt;"",[3]PDI_DES__C_C_E!$CQ73&lt;&gt;0),[3]PDI_DES__C_C_E!$CQ73,""),IF($A75="TOTAL",SUM(INDIRECT("BE4:BE"&amp;ROW()-1)),""))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IF([3]PDI_DES__C_C_E!$B74&lt;&gt;"",[3]PDI_DES__C_C_E!$B74,IF(AND([3]PDI_DES__C_C_E!$B74="",[3]PDI_DES__C_C_E!$B75="",[3]PDI_DES__C_C_E!$B73=""),"","TOTAL"))</f>
        <v/>
      </c>
      <c r="B76" s="6" t="str">
        <f ca="1">IF(AND($A76&lt;&gt;"",$A76&lt;&gt;"TOTAL"),IF(AND([3]PDI_DES__C_C_E!$C74&lt;&gt;"",[3]PDI_DES__C_C_E!$C74&lt;&gt;0),[3]PDI_DES__C_C_E!$C74,""),IF($A76="TOTAL",SUM(INDIRECT("B4:B"&amp;ROW()-1)),""))</f>
        <v/>
      </c>
      <c r="C76" s="6" t="str">
        <f ca="1">IF(AND($A76&lt;&gt;"",$A76&lt;&gt;"TOTAL"),IF(AND([3]PDI_DES__C_C_E!$E74&lt;&gt;"",[3]PDI_DES__C_C_E!$E74&lt;&gt;0),[3]PDI_DES__C_C_E!$E74,""),IF($A76="TOTAL",SUM(INDIRECT("C4:C"&amp;ROW()-1)),""))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IF(AND($A76&lt;&gt;"",$A76&lt;&gt;"TOTAL"),IF(AND([3]PDI_DES__C_C_E!$H74&lt;&gt;"",[3]PDI_DES__C_C_E!$H74&lt;&gt;0),[3]PDI_DES__C_C_E!$H74,""),IF($A76="TOTAL",SUM(INDIRECT("E4:E"&amp;ROW()-1)),""))</f>
        <v/>
      </c>
      <c r="F76" s="6" t="str">
        <f ca="1">IF(AND($A76&lt;&gt;"",$A76&lt;&gt;"TOTAL"),IF(AND([3]PDI_DES__C_C_E!$J74&lt;&gt;"",[3]PDI_DES__C_C_E!$J74&lt;&gt;0),[3]PDI_DES__C_C_E!$J74,""),IF($A76="TOTAL",SUM(INDIRECT("F4:F"&amp;ROW()-1)),""))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IF(AND($A76&lt;&gt;"",$A76&lt;&gt;"TOTAL"),IF(AND([3]PDI_DES__C_C_E!$M74&lt;&gt;"",[3]PDI_DES__C_C_E!$M74&lt;&gt;0),[3]PDI_DES__C_C_E!$M74,""),IF($A76="TOTAL",SUM(INDIRECT("H4:H"&amp;ROW()-1)),""))</f>
        <v/>
      </c>
      <c r="I76" s="6" t="str">
        <f ca="1">IF(AND($A76&lt;&gt;"",$A76&lt;&gt;"TOTAL"),IF(AND([3]PDI_DES__C_C_E!$O74&lt;&gt;"",[3]PDI_DES__C_C_E!$O74&lt;&gt;0),[3]PDI_DES__C_C_E!$O74,""),IF($A76="TOTAL",SUM(INDIRECT("I4:I"&amp;ROW()-1)),""))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IF(AND($A76&lt;&gt;"",$A76&lt;&gt;"TOTAL"),IF(AND([3]PDI_DES__C_C_E!$R74&lt;&gt;"",[3]PDI_DES__C_C_E!$R74&lt;&gt;0),[3]PDI_DES__C_C_E!$R74,""),IF($A76="TOTAL",SUM(INDIRECT("K4:K"&amp;ROW()-1)),""))</f>
        <v/>
      </c>
      <c r="L76" s="6" t="str">
        <f ca="1">IF(AND($A76&lt;&gt;"",$A76&lt;&gt;"TOTAL"),IF(AND([3]PDI_DES__C_C_E!$T74&lt;&gt;"",[3]PDI_DES__C_C_E!$T74&lt;&gt;0),[3]PDI_DES__C_C_E!$T74,""),IF($A76="TOTAL",SUM(INDIRECT("L4:L"&amp;ROW()-1)),""))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IF(AND($A76&lt;&gt;"",$A76&lt;&gt;"TOTAL"),IF(AND([3]PDI_DES__C_C_E!$W74&lt;&gt;"",[3]PDI_DES__C_C_E!$W74&lt;&gt;0),[3]PDI_DES__C_C_E!$W74,""),IF($A76="TOTAL",SUM(INDIRECT("N4:N"&amp;ROW()-1)),""))</f>
        <v/>
      </c>
      <c r="O76" s="6" t="str">
        <f ca="1">IF(AND($A76&lt;&gt;"",$A76&lt;&gt;"TOTAL"),IF(AND([3]PDI_DES__C_C_E!$Y74&lt;&gt;"",[3]PDI_DES__C_C_E!$Y74&lt;&gt;0),[3]PDI_DES__C_C_E!$Y74,""),IF($A76="TOTAL",SUM(INDIRECT("O4:O"&amp;ROW()-1)),""))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IF(AND($A76&lt;&gt;"",$A76&lt;&gt;"TOTAL"),IF(AND([3]PDI_DES__C_C_E!$AB74&lt;&gt;"",[3]PDI_DES__C_C_E!$AB74&lt;&gt;0),[3]PDI_DES__C_C_E!$AB74,""),IF($A76="TOTAL",SUM(INDIRECT("Q4:Q"&amp;ROW()-1)),""))</f>
        <v/>
      </c>
      <c r="R76" s="6" t="str">
        <f ca="1">IF(AND($A76&lt;&gt;"",$A76&lt;&gt;"TOTAL"),IF(AND([3]PDI_DES__C_C_E!$AD74&lt;&gt;"",[3]PDI_DES__C_C_E!$AD74&lt;&gt;0),[3]PDI_DES__C_C_E!$AD74,""),IF($A76="TOTAL",SUM(INDIRECT("R4:R"&amp;ROW()-1)),""))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IF(AND($A76&lt;&gt;"",$A76&lt;&gt;"TOTAL"),IF(AND([3]PDI_DES__C_C_E!$AG74&lt;&gt;"",[3]PDI_DES__C_C_E!$AG74&lt;&gt;0),[3]PDI_DES__C_C_E!$AG74,""),IF($A76="TOTAL",SUM(INDIRECT("T4:T"&amp;ROW()-1)),""))</f>
        <v/>
      </c>
      <c r="U76" s="6" t="str">
        <f ca="1">IF(AND($A76&lt;&gt;"",$A76&lt;&gt;"TOTAL"),IF(AND([3]PDI_DES__C_C_E!$AI74&lt;&gt;"",[3]PDI_DES__C_C_E!$AI74&lt;&gt;0),[3]PDI_DES__C_C_E!$AI74,""),IF($A76="TOTAL",SUM(INDIRECT("U4:U"&amp;ROW()-1)),""))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IF(AND($A76&lt;&gt;"",$A76&lt;&gt;"TOTAL"),IF(AND([3]PDI_DES__C_C_E!$AL74&lt;&gt;"",[3]PDI_DES__C_C_E!$AL74&lt;&gt;0),[3]PDI_DES__C_C_E!$AL74,""),IF($A76="TOTAL",SUM(INDIRECT("W4:W"&amp;ROW()-1)),""))</f>
        <v/>
      </c>
      <c r="X76" s="6" t="str">
        <f ca="1">IF(AND($A76&lt;&gt;"",$A76&lt;&gt;"TOTAL"),IF(AND([3]PDI_DES__C_C_E!$AN74&lt;&gt;"",[3]PDI_DES__C_C_E!$AN74&lt;&gt;0),[3]PDI_DES__C_C_E!$AN74,""),IF($A76="TOTAL",SUM(INDIRECT("X4:X"&amp;ROW()-1)),""))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IF(AND($A76&lt;&gt;"",$A76&lt;&gt;"TOTAL"),IF(AND([3]PDI_DES__C_C_E!$AQ74&lt;&gt;"",[3]PDI_DES__C_C_E!$AQ74&lt;&gt;0),[3]PDI_DES__C_C_E!$AQ74,""),IF($A76="TOTAL",SUM(INDIRECT("Z4:Z"&amp;ROW()-1)),""))</f>
        <v/>
      </c>
      <c r="AA76" s="6" t="str">
        <f ca="1">IF(AND($A76&lt;&gt;"",$A76&lt;&gt;"TOTAL"),IF(AND([3]PDI_DES__C_C_E!$AS74&lt;&gt;"",[3]PDI_DES__C_C_E!$AS74&lt;&gt;0),[3]PDI_DES__C_C_E!$AS74,""),IF($A76="TOTAL",SUM(INDIRECT("AA4:AA"&amp;ROW()-1)),""))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IF(AND($A76&lt;&gt;"",$A76&lt;&gt;"TOTAL"),IF(AND([3]PDI_DES__C_C_E!$AV74&lt;&gt;"",[3]PDI_DES__C_C_E!$AV74&lt;&gt;0),[3]PDI_DES__C_C_E!$AV74,""),IF($A76="TOTAL",SUM(INDIRECT("AC4:AC"&amp;ROW()-1)),""))</f>
        <v/>
      </c>
      <c r="AD76" s="6" t="str">
        <f ca="1">IF(AND($A76&lt;&gt;"",$A76&lt;&gt;"TOTAL"),IF(AND([3]PDI_DES__C_C_E!$AX74&lt;&gt;"",[3]PDI_DES__C_C_E!$AX74&lt;&gt;0),[3]PDI_DES__C_C_E!$AX74,""),IF($A76="TOTAL",SUM(INDIRECT("AD4:AD"&amp;ROW()-1)),""))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IF(AND($A76&lt;&gt;"",$A76&lt;&gt;"TOTAL"),IF(AND([3]PDI_DES__C_C_E!$BA74&lt;&gt;"",[3]PDI_DES__C_C_E!$BA74&lt;&gt;0),[3]PDI_DES__C_C_E!$BA74,""),IF($A76="TOTAL",SUM(INDIRECT("AF4:AF"&amp;ROW()-1)),""))</f>
        <v/>
      </c>
      <c r="AG76" s="6" t="str">
        <f ca="1">IF(AND($A76&lt;&gt;"",$A76&lt;&gt;"TOTAL"),IF(AND([3]PDI_DES__C_C_E!$BC74&lt;&gt;"",[3]PDI_DES__C_C_E!$BC74&lt;&gt;0),[3]PDI_DES__C_C_E!$BC74,""),IF($A76="TOTAL",SUM(INDIRECT("AG4:AG"&amp;ROW()-1)),""))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IF(AND($A76&lt;&gt;"",$A76&lt;&gt;"TOTAL"),IF(AND([3]PDI_DES__C_C_E!$BF74&lt;&gt;"",[3]PDI_DES__C_C_E!$BF74&lt;&gt;0),[3]PDI_DES__C_C_E!$BF74,""),IF($A76="TOTAL",SUM(INDIRECT("AI4:AI"&amp;ROW()-1)),""))</f>
        <v/>
      </c>
      <c r="AJ76" s="6" t="str">
        <f ca="1">IF(AND($A76&lt;&gt;"",$A76&lt;&gt;"TOTAL"),IF(AND([3]PDI_DES__C_C_E!$BH74&lt;&gt;"",[3]PDI_DES__C_C_E!$BH74&lt;&gt;0),[3]PDI_DES__C_C_E!$BH74,""),IF($A76="TOTAL",SUM(INDIRECT("AJ4:AJ"&amp;ROW()-1)),""))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IF(AND($A76&lt;&gt;"",$A76&lt;&gt;"TOTAL"),IF(AND([3]PDI_DES__C_C_E!$BK74&lt;&gt;"",[3]PDI_DES__C_C_E!$BK74&lt;&gt;0),[3]PDI_DES__C_C_E!$BK74,""),IF($A76="TOTAL",SUM(INDIRECT("AL4:AL"&amp;ROW()-1)),""))</f>
        <v/>
      </c>
      <c r="AM76" s="6" t="str">
        <f ca="1">IF(AND($A76&lt;&gt;"",$A76&lt;&gt;"TOTAL"),IF(AND([3]PDI_DES__C_C_E!$BM74&lt;&gt;"",[3]PDI_DES__C_C_E!$BM74&lt;&gt;0),[3]PDI_DES__C_C_E!$BM74,""),IF($A76="TOTAL",SUM(INDIRECT("AM4:AM"&amp;ROW()-1)),""))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IF(AND($A76&lt;&gt;"",$A76&lt;&gt;"TOTAL"),IF(AND([3]PDI_DES__C_C_E!$BP74&lt;&gt;"",[3]PDI_DES__C_C_E!$BP74&lt;&gt;0),[3]PDI_DES__C_C_E!$BP74,""),IF($A76="TOTAL",SUM(INDIRECT("AO4:AO"&amp;ROW()-1)),""))</f>
        <v/>
      </c>
      <c r="AP76" s="6" t="str">
        <f ca="1">IF(AND($A76&lt;&gt;"",$A76&lt;&gt;"TOTAL"),IF(AND([3]PDI_DES__C_C_E!$BR74&lt;&gt;"",[3]PDI_DES__C_C_E!$BR74&lt;&gt;0),[3]PDI_DES__C_C_E!$BR74,""),IF($A76="TOTAL",SUM(INDIRECT("AP4:AP"&amp;ROW()-1)),""))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IF(AND($A76&lt;&gt;"",$A76&lt;&gt;"TOTAL"),IF(AND([3]PDI_DES__C_C_E!$BU74&lt;&gt;"",[3]PDI_DES__C_C_E!$BU74&lt;&gt;0),[3]PDI_DES__C_C_E!$BU74,""),IF($A76="TOTAL",SUM(INDIRECT("AR4:AR"&amp;ROW()-1)),""))</f>
        <v/>
      </c>
      <c r="AS76" s="6" t="str">
        <f ca="1">IF(AND($A76&lt;&gt;"",$A76&lt;&gt;"TOTAL"),IF(AND([3]PDI_DES__C_C_E!$BW74&lt;&gt;"",[3]PDI_DES__C_C_E!$BW74&lt;&gt;0),[3]PDI_DES__C_C_E!$BW74,""),IF($A76="TOTAL",SUM(INDIRECT("AS4:AS"&amp;ROW()-1)),""))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IF(AND($A76&lt;&gt;"",$A76&lt;&gt;"TOTAL"),IF(AND([3]PDI_DES__C_C_E!$BZ74&lt;&gt;"",[3]PDI_DES__C_C_E!$BZ74&lt;&gt;0),[3]PDI_DES__C_C_E!$BZ74,""),IF($A76="TOTAL",SUM(INDIRECT("AU4:AU"&amp;ROW()-1)),""))</f>
        <v/>
      </c>
      <c r="AV76" s="6" t="str">
        <f ca="1">IF(AND($A76&lt;&gt;"",$A76&lt;&gt;"TOTAL"),IF(AND([3]PDI_DES__C_C_E!$CB74&lt;&gt;"",[3]PDI_DES__C_C_E!$CB74&lt;&gt;0),[3]PDI_DES__C_C_E!$CB74,""),IF($A76="TOTAL",SUM(INDIRECT("AV4:AV"&amp;ROW()-1)),""))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IF(AND($A76&lt;&gt;"",$A76&lt;&gt;"TOTAL"),IF(AND([3]PDI_DES__C_C_E!$CE74&lt;&gt;"",[3]PDI_DES__C_C_E!$CE74&lt;&gt;0),[3]PDI_DES__C_C_E!$CE74,""),IF($A76="TOTAL",SUM(INDIRECT("AX4:AX"&amp;ROW()-1)),""))</f>
        <v/>
      </c>
      <c r="AY76" s="6" t="str">
        <f ca="1">IF(AND($A76&lt;&gt;"",$A76&lt;&gt;"TOTAL"),IF(AND([3]PDI_DES__C_C_E!$CG74&lt;&gt;"",[3]PDI_DES__C_C_E!$CG74&lt;&gt;0),[3]PDI_DES__C_C_E!$CG74,""),IF($A76="TOTAL",SUM(INDIRECT("AY4:AY"&amp;ROW()-1)),""))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IF(AND($A76&lt;&gt;"",$A76&lt;&gt;"TOTAL"),IF(AND([3]PDI_DES__C_C_E!$CJ74&lt;&gt;"",[3]PDI_DES__C_C_E!$CJ74&lt;&gt;0),[3]PDI_DES__C_C_E!$CJ74,""),IF($A76="TOTAL",SUM(INDIRECT("BA4:BA"&amp;ROW()-1)),""))</f>
        <v/>
      </c>
      <c r="BB76" s="6" t="str">
        <f ca="1">IF(AND($A76&lt;&gt;"",$A76&lt;&gt;"TOTAL"),IF(AND([3]PDI_DES__C_C_E!$CL74&lt;&gt;"",[3]PDI_DES__C_C_E!$CL74&lt;&gt;0),[3]PDI_DES__C_C_E!$CL74,""),IF($A76="TOTAL",SUM(INDIRECT("BB4:BB"&amp;ROW()-1)),""))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IF(AND($A76&lt;&gt;"",$A76&lt;&gt;"TOTAL"),IF(AND([3]PDI_DES__C_C_E!$CO74&lt;&gt;"",[3]PDI_DES__C_C_E!$CO74&lt;&gt;0),[3]PDI_DES__C_C_E!$CO74,""),IF($A76="TOTAL",SUM(INDIRECT("BD4:BD"&amp;ROW()-1)),""))</f>
        <v/>
      </c>
      <c r="BE76" s="6" t="str">
        <f ca="1">IF(AND($A76&lt;&gt;"",$A76&lt;&gt;"TOTAL"),IF(AND([3]PDI_DES__C_C_E!$CQ74&lt;&gt;"",[3]PDI_DES__C_C_E!$CQ74&lt;&gt;0),[3]PDI_DES__C_C_E!$CQ74,""),IF($A76="TOTAL",SUM(INDIRECT("BE4:BE"&amp;ROW()-1)),""))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IF([3]PDI_DES__C_C_E!$B75&lt;&gt;"",[3]PDI_DES__C_C_E!$B75,IF(AND([3]PDI_DES__C_C_E!$B75="",[3]PDI_DES__C_C_E!$B76="",[3]PDI_DES__C_C_E!$B74=""),"","TOTAL"))</f>
        <v/>
      </c>
      <c r="B77" s="6" t="str">
        <f ca="1">IF(AND($A77&lt;&gt;"",$A77&lt;&gt;"TOTAL"),IF(AND([3]PDI_DES__C_C_E!$C75&lt;&gt;"",[3]PDI_DES__C_C_E!$C75&lt;&gt;0),[3]PDI_DES__C_C_E!$C75,""),IF($A77="TOTAL",SUM(INDIRECT("B4:B"&amp;ROW()-1)),""))</f>
        <v/>
      </c>
      <c r="C77" s="6" t="str">
        <f ca="1">IF(AND($A77&lt;&gt;"",$A77&lt;&gt;"TOTAL"),IF(AND([3]PDI_DES__C_C_E!$E75&lt;&gt;"",[3]PDI_DES__C_C_E!$E75&lt;&gt;0),[3]PDI_DES__C_C_E!$E75,""),IF($A77="TOTAL",SUM(INDIRECT("C4:C"&amp;ROW()-1)),""))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IF(AND($A77&lt;&gt;"",$A77&lt;&gt;"TOTAL"),IF(AND([3]PDI_DES__C_C_E!$H75&lt;&gt;"",[3]PDI_DES__C_C_E!$H75&lt;&gt;0),[3]PDI_DES__C_C_E!$H75,""),IF($A77="TOTAL",SUM(INDIRECT("E4:E"&amp;ROW()-1)),""))</f>
        <v/>
      </c>
      <c r="F77" s="6" t="str">
        <f ca="1">IF(AND($A77&lt;&gt;"",$A77&lt;&gt;"TOTAL"),IF(AND([3]PDI_DES__C_C_E!$J75&lt;&gt;"",[3]PDI_DES__C_C_E!$J75&lt;&gt;0),[3]PDI_DES__C_C_E!$J75,""),IF($A77="TOTAL",SUM(INDIRECT("F4:F"&amp;ROW()-1)),""))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IF(AND($A77&lt;&gt;"",$A77&lt;&gt;"TOTAL"),IF(AND([3]PDI_DES__C_C_E!$M75&lt;&gt;"",[3]PDI_DES__C_C_E!$M75&lt;&gt;0),[3]PDI_DES__C_C_E!$M75,""),IF($A77="TOTAL",SUM(INDIRECT("H4:H"&amp;ROW()-1)),""))</f>
        <v/>
      </c>
      <c r="I77" s="6" t="str">
        <f ca="1">IF(AND($A77&lt;&gt;"",$A77&lt;&gt;"TOTAL"),IF(AND([3]PDI_DES__C_C_E!$O75&lt;&gt;"",[3]PDI_DES__C_C_E!$O75&lt;&gt;0),[3]PDI_DES__C_C_E!$O75,""),IF($A77="TOTAL",SUM(INDIRECT("I4:I"&amp;ROW()-1)),""))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IF(AND($A77&lt;&gt;"",$A77&lt;&gt;"TOTAL"),IF(AND([3]PDI_DES__C_C_E!$R75&lt;&gt;"",[3]PDI_DES__C_C_E!$R75&lt;&gt;0),[3]PDI_DES__C_C_E!$R75,""),IF($A77="TOTAL",SUM(INDIRECT("K4:K"&amp;ROW()-1)),""))</f>
        <v/>
      </c>
      <c r="L77" s="6" t="str">
        <f ca="1">IF(AND($A77&lt;&gt;"",$A77&lt;&gt;"TOTAL"),IF(AND([3]PDI_DES__C_C_E!$T75&lt;&gt;"",[3]PDI_DES__C_C_E!$T75&lt;&gt;0),[3]PDI_DES__C_C_E!$T75,""),IF($A77="TOTAL",SUM(INDIRECT("L4:L"&amp;ROW()-1)),""))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IF(AND($A77&lt;&gt;"",$A77&lt;&gt;"TOTAL"),IF(AND([3]PDI_DES__C_C_E!$W75&lt;&gt;"",[3]PDI_DES__C_C_E!$W75&lt;&gt;0),[3]PDI_DES__C_C_E!$W75,""),IF($A77="TOTAL",SUM(INDIRECT("N4:N"&amp;ROW()-1)),""))</f>
        <v/>
      </c>
      <c r="O77" s="6" t="str">
        <f ca="1">IF(AND($A77&lt;&gt;"",$A77&lt;&gt;"TOTAL"),IF(AND([3]PDI_DES__C_C_E!$Y75&lt;&gt;"",[3]PDI_DES__C_C_E!$Y75&lt;&gt;0),[3]PDI_DES__C_C_E!$Y75,""),IF($A77="TOTAL",SUM(INDIRECT("O4:O"&amp;ROW()-1)),""))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IF(AND($A77&lt;&gt;"",$A77&lt;&gt;"TOTAL"),IF(AND([3]PDI_DES__C_C_E!$AB75&lt;&gt;"",[3]PDI_DES__C_C_E!$AB75&lt;&gt;0),[3]PDI_DES__C_C_E!$AB75,""),IF($A77="TOTAL",SUM(INDIRECT("Q4:Q"&amp;ROW()-1)),""))</f>
        <v/>
      </c>
      <c r="R77" s="6" t="str">
        <f ca="1">IF(AND($A77&lt;&gt;"",$A77&lt;&gt;"TOTAL"),IF(AND([3]PDI_DES__C_C_E!$AD75&lt;&gt;"",[3]PDI_DES__C_C_E!$AD75&lt;&gt;0),[3]PDI_DES__C_C_E!$AD75,""),IF($A77="TOTAL",SUM(INDIRECT("R4:R"&amp;ROW()-1)),""))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IF(AND($A77&lt;&gt;"",$A77&lt;&gt;"TOTAL"),IF(AND([3]PDI_DES__C_C_E!$AG75&lt;&gt;"",[3]PDI_DES__C_C_E!$AG75&lt;&gt;0),[3]PDI_DES__C_C_E!$AG75,""),IF($A77="TOTAL",SUM(INDIRECT("T4:T"&amp;ROW()-1)),""))</f>
        <v/>
      </c>
      <c r="U77" s="6" t="str">
        <f ca="1">IF(AND($A77&lt;&gt;"",$A77&lt;&gt;"TOTAL"),IF(AND([3]PDI_DES__C_C_E!$AI75&lt;&gt;"",[3]PDI_DES__C_C_E!$AI75&lt;&gt;0),[3]PDI_DES__C_C_E!$AI75,""),IF($A77="TOTAL",SUM(INDIRECT("U4:U"&amp;ROW()-1)),""))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IF(AND($A77&lt;&gt;"",$A77&lt;&gt;"TOTAL"),IF(AND([3]PDI_DES__C_C_E!$AL75&lt;&gt;"",[3]PDI_DES__C_C_E!$AL75&lt;&gt;0),[3]PDI_DES__C_C_E!$AL75,""),IF($A77="TOTAL",SUM(INDIRECT("W4:W"&amp;ROW()-1)),""))</f>
        <v/>
      </c>
      <c r="X77" s="6" t="str">
        <f ca="1">IF(AND($A77&lt;&gt;"",$A77&lt;&gt;"TOTAL"),IF(AND([3]PDI_DES__C_C_E!$AN75&lt;&gt;"",[3]PDI_DES__C_C_E!$AN75&lt;&gt;0),[3]PDI_DES__C_C_E!$AN75,""),IF($A77="TOTAL",SUM(INDIRECT("X4:X"&amp;ROW()-1)),""))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IF(AND($A77&lt;&gt;"",$A77&lt;&gt;"TOTAL"),IF(AND([3]PDI_DES__C_C_E!$AQ75&lt;&gt;"",[3]PDI_DES__C_C_E!$AQ75&lt;&gt;0),[3]PDI_DES__C_C_E!$AQ75,""),IF($A77="TOTAL",SUM(INDIRECT("Z4:Z"&amp;ROW()-1)),""))</f>
        <v/>
      </c>
      <c r="AA77" s="6" t="str">
        <f ca="1">IF(AND($A77&lt;&gt;"",$A77&lt;&gt;"TOTAL"),IF(AND([3]PDI_DES__C_C_E!$AS75&lt;&gt;"",[3]PDI_DES__C_C_E!$AS75&lt;&gt;0),[3]PDI_DES__C_C_E!$AS75,""),IF($A77="TOTAL",SUM(INDIRECT("AA4:AA"&amp;ROW()-1)),""))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IF(AND($A77&lt;&gt;"",$A77&lt;&gt;"TOTAL"),IF(AND([3]PDI_DES__C_C_E!$AV75&lt;&gt;"",[3]PDI_DES__C_C_E!$AV75&lt;&gt;0),[3]PDI_DES__C_C_E!$AV75,""),IF($A77="TOTAL",SUM(INDIRECT("AC4:AC"&amp;ROW()-1)),""))</f>
        <v/>
      </c>
      <c r="AD77" s="6" t="str">
        <f ca="1">IF(AND($A77&lt;&gt;"",$A77&lt;&gt;"TOTAL"),IF(AND([3]PDI_DES__C_C_E!$AX75&lt;&gt;"",[3]PDI_DES__C_C_E!$AX75&lt;&gt;0),[3]PDI_DES__C_C_E!$AX75,""),IF($A77="TOTAL",SUM(INDIRECT("AD4:AD"&amp;ROW()-1)),""))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IF(AND($A77&lt;&gt;"",$A77&lt;&gt;"TOTAL"),IF(AND([3]PDI_DES__C_C_E!$BA75&lt;&gt;"",[3]PDI_DES__C_C_E!$BA75&lt;&gt;0),[3]PDI_DES__C_C_E!$BA75,""),IF($A77="TOTAL",SUM(INDIRECT("AF4:AF"&amp;ROW()-1)),""))</f>
        <v/>
      </c>
      <c r="AG77" s="6" t="str">
        <f ca="1">IF(AND($A77&lt;&gt;"",$A77&lt;&gt;"TOTAL"),IF(AND([3]PDI_DES__C_C_E!$BC75&lt;&gt;"",[3]PDI_DES__C_C_E!$BC75&lt;&gt;0),[3]PDI_DES__C_C_E!$BC75,""),IF($A77="TOTAL",SUM(INDIRECT("AG4:AG"&amp;ROW()-1)),""))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IF(AND($A77&lt;&gt;"",$A77&lt;&gt;"TOTAL"),IF(AND([3]PDI_DES__C_C_E!$BF75&lt;&gt;"",[3]PDI_DES__C_C_E!$BF75&lt;&gt;0),[3]PDI_DES__C_C_E!$BF75,""),IF($A77="TOTAL",SUM(INDIRECT("AI4:AI"&amp;ROW()-1)),""))</f>
        <v/>
      </c>
      <c r="AJ77" s="6" t="str">
        <f ca="1">IF(AND($A77&lt;&gt;"",$A77&lt;&gt;"TOTAL"),IF(AND([3]PDI_DES__C_C_E!$BH75&lt;&gt;"",[3]PDI_DES__C_C_E!$BH75&lt;&gt;0),[3]PDI_DES__C_C_E!$BH75,""),IF($A77="TOTAL",SUM(INDIRECT("AJ4:AJ"&amp;ROW()-1)),""))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IF(AND($A77&lt;&gt;"",$A77&lt;&gt;"TOTAL"),IF(AND([3]PDI_DES__C_C_E!$BK75&lt;&gt;"",[3]PDI_DES__C_C_E!$BK75&lt;&gt;0),[3]PDI_DES__C_C_E!$BK75,""),IF($A77="TOTAL",SUM(INDIRECT("AL4:AL"&amp;ROW()-1)),""))</f>
        <v/>
      </c>
      <c r="AM77" s="6" t="str">
        <f ca="1">IF(AND($A77&lt;&gt;"",$A77&lt;&gt;"TOTAL"),IF(AND([3]PDI_DES__C_C_E!$BM75&lt;&gt;"",[3]PDI_DES__C_C_E!$BM75&lt;&gt;0),[3]PDI_DES__C_C_E!$BM75,""),IF($A77="TOTAL",SUM(INDIRECT("AM4:AM"&amp;ROW()-1)),""))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IF(AND($A77&lt;&gt;"",$A77&lt;&gt;"TOTAL"),IF(AND([3]PDI_DES__C_C_E!$BP75&lt;&gt;"",[3]PDI_DES__C_C_E!$BP75&lt;&gt;0),[3]PDI_DES__C_C_E!$BP75,""),IF($A77="TOTAL",SUM(INDIRECT("AO4:AO"&amp;ROW()-1)),""))</f>
        <v/>
      </c>
      <c r="AP77" s="6" t="str">
        <f ca="1">IF(AND($A77&lt;&gt;"",$A77&lt;&gt;"TOTAL"),IF(AND([3]PDI_DES__C_C_E!$BR75&lt;&gt;"",[3]PDI_DES__C_C_E!$BR75&lt;&gt;0),[3]PDI_DES__C_C_E!$BR75,""),IF($A77="TOTAL",SUM(INDIRECT("AP4:AP"&amp;ROW()-1)),""))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IF(AND($A77&lt;&gt;"",$A77&lt;&gt;"TOTAL"),IF(AND([3]PDI_DES__C_C_E!$BU75&lt;&gt;"",[3]PDI_DES__C_C_E!$BU75&lt;&gt;0),[3]PDI_DES__C_C_E!$BU75,""),IF($A77="TOTAL",SUM(INDIRECT("AR4:AR"&amp;ROW()-1)),""))</f>
        <v/>
      </c>
      <c r="AS77" s="6" t="str">
        <f ca="1">IF(AND($A77&lt;&gt;"",$A77&lt;&gt;"TOTAL"),IF(AND([3]PDI_DES__C_C_E!$BW75&lt;&gt;"",[3]PDI_DES__C_C_E!$BW75&lt;&gt;0),[3]PDI_DES__C_C_E!$BW75,""),IF($A77="TOTAL",SUM(INDIRECT("AS4:AS"&amp;ROW()-1)),""))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IF(AND($A77&lt;&gt;"",$A77&lt;&gt;"TOTAL"),IF(AND([3]PDI_DES__C_C_E!$BZ75&lt;&gt;"",[3]PDI_DES__C_C_E!$BZ75&lt;&gt;0),[3]PDI_DES__C_C_E!$BZ75,""),IF($A77="TOTAL",SUM(INDIRECT("AU4:AU"&amp;ROW()-1)),""))</f>
        <v/>
      </c>
      <c r="AV77" s="6" t="str">
        <f ca="1">IF(AND($A77&lt;&gt;"",$A77&lt;&gt;"TOTAL"),IF(AND([3]PDI_DES__C_C_E!$CB75&lt;&gt;"",[3]PDI_DES__C_C_E!$CB75&lt;&gt;0),[3]PDI_DES__C_C_E!$CB75,""),IF($A77="TOTAL",SUM(INDIRECT("AV4:AV"&amp;ROW()-1)),""))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IF(AND($A77&lt;&gt;"",$A77&lt;&gt;"TOTAL"),IF(AND([3]PDI_DES__C_C_E!$CE75&lt;&gt;"",[3]PDI_DES__C_C_E!$CE75&lt;&gt;0),[3]PDI_DES__C_C_E!$CE75,""),IF($A77="TOTAL",SUM(INDIRECT("AX4:AX"&amp;ROW()-1)),""))</f>
        <v/>
      </c>
      <c r="AY77" s="6" t="str">
        <f ca="1">IF(AND($A77&lt;&gt;"",$A77&lt;&gt;"TOTAL"),IF(AND([3]PDI_DES__C_C_E!$CG75&lt;&gt;"",[3]PDI_DES__C_C_E!$CG75&lt;&gt;0),[3]PDI_DES__C_C_E!$CG75,""),IF($A77="TOTAL",SUM(INDIRECT("AY4:AY"&amp;ROW()-1)),""))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IF(AND($A77&lt;&gt;"",$A77&lt;&gt;"TOTAL"),IF(AND([3]PDI_DES__C_C_E!$CJ75&lt;&gt;"",[3]PDI_DES__C_C_E!$CJ75&lt;&gt;0),[3]PDI_DES__C_C_E!$CJ75,""),IF($A77="TOTAL",SUM(INDIRECT("BA4:BA"&amp;ROW()-1)),""))</f>
        <v/>
      </c>
      <c r="BB77" s="6" t="str">
        <f ca="1">IF(AND($A77&lt;&gt;"",$A77&lt;&gt;"TOTAL"),IF(AND([3]PDI_DES__C_C_E!$CL75&lt;&gt;"",[3]PDI_DES__C_C_E!$CL75&lt;&gt;0),[3]PDI_DES__C_C_E!$CL75,""),IF($A77="TOTAL",SUM(INDIRECT("BB4:BB"&amp;ROW()-1)),""))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IF(AND($A77&lt;&gt;"",$A77&lt;&gt;"TOTAL"),IF(AND([3]PDI_DES__C_C_E!$CO75&lt;&gt;"",[3]PDI_DES__C_C_E!$CO75&lt;&gt;0),[3]PDI_DES__C_C_E!$CO75,""),IF($A77="TOTAL",SUM(INDIRECT("BD4:BD"&amp;ROW()-1)),""))</f>
        <v/>
      </c>
      <c r="BE77" s="6" t="str">
        <f ca="1">IF(AND($A77&lt;&gt;"",$A77&lt;&gt;"TOTAL"),IF(AND([3]PDI_DES__C_C_E!$CQ75&lt;&gt;"",[3]PDI_DES__C_C_E!$CQ75&lt;&gt;0),[3]PDI_DES__C_C_E!$CQ75,""),IF($A77="TOTAL",SUM(INDIRECT("BE4:BE"&amp;ROW()-1)),""))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IF([3]PDI_DES__C_C_E!$B76&lt;&gt;"",[3]PDI_DES__C_C_E!$B76,IF(AND([3]PDI_DES__C_C_E!$B76="",[3]PDI_DES__C_C_E!$B77="",[3]PDI_DES__C_C_E!$B75=""),"","TOTAL"))</f>
        <v/>
      </c>
      <c r="B78" s="6" t="str">
        <f ca="1">IF(AND($A78&lt;&gt;"",$A78&lt;&gt;"TOTAL"),IF(AND([3]PDI_DES__C_C_E!$C76&lt;&gt;"",[3]PDI_DES__C_C_E!$C76&lt;&gt;0),[3]PDI_DES__C_C_E!$C76,""),IF($A78="TOTAL",SUM(INDIRECT("B4:B"&amp;ROW()-1)),""))</f>
        <v/>
      </c>
      <c r="C78" s="6" t="str">
        <f ca="1">IF(AND($A78&lt;&gt;"",$A78&lt;&gt;"TOTAL"),IF(AND([3]PDI_DES__C_C_E!$E76&lt;&gt;"",[3]PDI_DES__C_C_E!$E76&lt;&gt;0),[3]PDI_DES__C_C_E!$E76,""),IF($A78="TOTAL",SUM(INDIRECT("C4:C"&amp;ROW()-1)),""))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IF(AND($A78&lt;&gt;"",$A78&lt;&gt;"TOTAL"),IF(AND([3]PDI_DES__C_C_E!$H76&lt;&gt;"",[3]PDI_DES__C_C_E!$H76&lt;&gt;0),[3]PDI_DES__C_C_E!$H76,""),IF($A78="TOTAL",SUM(INDIRECT("E4:E"&amp;ROW()-1)),""))</f>
        <v/>
      </c>
      <c r="F78" s="6" t="str">
        <f ca="1">IF(AND($A78&lt;&gt;"",$A78&lt;&gt;"TOTAL"),IF(AND([3]PDI_DES__C_C_E!$J76&lt;&gt;"",[3]PDI_DES__C_C_E!$J76&lt;&gt;0),[3]PDI_DES__C_C_E!$J76,""),IF($A78="TOTAL",SUM(INDIRECT("F4:F"&amp;ROW()-1)),""))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IF(AND($A78&lt;&gt;"",$A78&lt;&gt;"TOTAL"),IF(AND([3]PDI_DES__C_C_E!$M76&lt;&gt;"",[3]PDI_DES__C_C_E!$M76&lt;&gt;0),[3]PDI_DES__C_C_E!$M76,""),IF($A78="TOTAL",SUM(INDIRECT("H4:H"&amp;ROW()-1)),""))</f>
        <v/>
      </c>
      <c r="I78" s="6" t="str">
        <f ca="1">IF(AND($A78&lt;&gt;"",$A78&lt;&gt;"TOTAL"),IF(AND([3]PDI_DES__C_C_E!$O76&lt;&gt;"",[3]PDI_DES__C_C_E!$O76&lt;&gt;0),[3]PDI_DES__C_C_E!$O76,""),IF($A78="TOTAL",SUM(INDIRECT("I4:I"&amp;ROW()-1)),""))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IF(AND($A78&lt;&gt;"",$A78&lt;&gt;"TOTAL"),IF(AND([3]PDI_DES__C_C_E!$R76&lt;&gt;"",[3]PDI_DES__C_C_E!$R76&lt;&gt;0),[3]PDI_DES__C_C_E!$R76,""),IF($A78="TOTAL",SUM(INDIRECT("K4:K"&amp;ROW()-1)),""))</f>
        <v/>
      </c>
      <c r="L78" s="6" t="str">
        <f ca="1">IF(AND($A78&lt;&gt;"",$A78&lt;&gt;"TOTAL"),IF(AND([3]PDI_DES__C_C_E!$T76&lt;&gt;"",[3]PDI_DES__C_C_E!$T76&lt;&gt;0),[3]PDI_DES__C_C_E!$T76,""),IF($A78="TOTAL",SUM(INDIRECT("L4:L"&amp;ROW()-1)),""))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IF(AND($A78&lt;&gt;"",$A78&lt;&gt;"TOTAL"),IF(AND([3]PDI_DES__C_C_E!$W76&lt;&gt;"",[3]PDI_DES__C_C_E!$W76&lt;&gt;0),[3]PDI_DES__C_C_E!$W76,""),IF($A78="TOTAL",SUM(INDIRECT("N4:N"&amp;ROW()-1)),""))</f>
        <v/>
      </c>
      <c r="O78" s="6" t="str">
        <f ca="1">IF(AND($A78&lt;&gt;"",$A78&lt;&gt;"TOTAL"),IF(AND([3]PDI_DES__C_C_E!$Y76&lt;&gt;"",[3]PDI_DES__C_C_E!$Y76&lt;&gt;0),[3]PDI_DES__C_C_E!$Y76,""),IF($A78="TOTAL",SUM(INDIRECT("O4:O"&amp;ROW()-1)),""))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IF(AND($A78&lt;&gt;"",$A78&lt;&gt;"TOTAL"),IF(AND([3]PDI_DES__C_C_E!$AB76&lt;&gt;"",[3]PDI_DES__C_C_E!$AB76&lt;&gt;0),[3]PDI_DES__C_C_E!$AB76,""),IF($A78="TOTAL",SUM(INDIRECT("Q4:Q"&amp;ROW()-1)),""))</f>
        <v/>
      </c>
      <c r="R78" s="6" t="str">
        <f ca="1">IF(AND($A78&lt;&gt;"",$A78&lt;&gt;"TOTAL"),IF(AND([3]PDI_DES__C_C_E!$AD76&lt;&gt;"",[3]PDI_DES__C_C_E!$AD76&lt;&gt;0),[3]PDI_DES__C_C_E!$AD76,""),IF($A78="TOTAL",SUM(INDIRECT("R4:R"&amp;ROW()-1)),""))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IF(AND($A78&lt;&gt;"",$A78&lt;&gt;"TOTAL"),IF(AND([3]PDI_DES__C_C_E!$AG76&lt;&gt;"",[3]PDI_DES__C_C_E!$AG76&lt;&gt;0),[3]PDI_DES__C_C_E!$AG76,""),IF($A78="TOTAL",SUM(INDIRECT("T4:T"&amp;ROW()-1)),""))</f>
        <v/>
      </c>
      <c r="U78" s="6" t="str">
        <f ca="1">IF(AND($A78&lt;&gt;"",$A78&lt;&gt;"TOTAL"),IF(AND([3]PDI_DES__C_C_E!$AI76&lt;&gt;"",[3]PDI_DES__C_C_E!$AI76&lt;&gt;0),[3]PDI_DES__C_C_E!$AI76,""),IF($A78="TOTAL",SUM(INDIRECT("U4:U"&amp;ROW()-1)),""))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IF(AND($A78&lt;&gt;"",$A78&lt;&gt;"TOTAL"),IF(AND([3]PDI_DES__C_C_E!$AL76&lt;&gt;"",[3]PDI_DES__C_C_E!$AL76&lt;&gt;0),[3]PDI_DES__C_C_E!$AL76,""),IF($A78="TOTAL",SUM(INDIRECT("W4:W"&amp;ROW()-1)),""))</f>
        <v/>
      </c>
      <c r="X78" s="6" t="str">
        <f ca="1">IF(AND($A78&lt;&gt;"",$A78&lt;&gt;"TOTAL"),IF(AND([3]PDI_DES__C_C_E!$AN76&lt;&gt;"",[3]PDI_DES__C_C_E!$AN76&lt;&gt;0),[3]PDI_DES__C_C_E!$AN76,""),IF($A78="TOTAL",SUM(INDIRECT("X4:X"&amp;ROW()-1)),""))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IF(AND($A78&lt;&gt;"",$A78&lt;&gt;"TOTAL"),IF(AND([3]PDI_DES__C_C_E!$AQ76&lt;&gt;"",[3]PDI_DES__C_C_E!$AQ76&lt;&gt;0),[3]PDI_DES__C_C_E!$AQ76,""),IF($A78="TOTAL",SUM(INDIRECT("Z4:Z"&amp;ROW()-1)),""))</f>
        <v/>
      </c>
      <c r="AA78" s="6" t="str">
        <f ca="1">IF(AND($A78&lt;&gt;"",$A78&lt;&gt;"TOTAL"),IF(AND([3]PDI_DES__C_C_E!$AS76&lt;&gt;"",[3]PDI_DES__C_C_E!$AS76&lt;&gt;0),[3]PDI_DES__C_C_E!$AS76,""),IF($A78="TOTAL",SUM(INDIRECT("AA4:AA"&amp;ROW()-1)),""))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IF(AND($A78&lt;&gt;"",$A78&lt;&gt;"TOTAL"),IF(AND([3]PDI_DES__C_C_E!$AV76&lt;&gt;"",[3]PDI_DES__C_C_E!$AV76&lt;&gt;0),[3]PDI_DES__C_C_E!$AV76,""),IF($A78="TOTAL",SUM(INDIRECT("AC4:AC"&amp;ROW()-1)),""))</f>
        <v/>
      </c>
      <c r="AD78" s="6" t="str">
        <f ca="1">IF(AND($A78&lt;&gt;"",$A78&lt;&gt;"TOTAL"),IF(AND([3]PDI_DES__C_C_E!$AX76&lt;&gt;"",[3]PDI_DES__C_C_E!$AX76&lt;&gt;0),[3]PDI_DES__C_C_E!$AX76,""),IF($A78="TOTAL",SUM(INDIRECT("AD4:AD"&amp;ROW()-1)),""))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IF(AND($A78&lt;&gt;"",$A78&lt;&gt;"TOTAL"),IF(AND([3]PDI_DES__C_C_E!$BA76&lt;&gt;"",[3]PDI_DES__C_C_E!$BA76&lt;&gt;0),[3]PDI_DES__C_C_E!$BA76,""),IF($A78="TOTAL",SUM(INDIRECT("AF4:AF"&amp;ROW()-1)),""))</f>
        <v/>
      </c>
      <c r="AG78" s="6" t="str">
        <f ca="1">IF(AND($A78&lt;&gt;"",$A78&lt;&gt;"TOTAL"),IF(AND([3]PDI_DES__C_C_E!$BC76&lt;&gt;"",[3]PDI_DES__C_C_E!$BC76&lt;&gt;0),[3]PDI_DES__C_C_E!$BC76,""),IF($A78="TOTAL",SUM(INDIRECT("AG4:AG"&amp;ROW()-1)),""))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IF(AND($A78&lt;&gt;"",$A78&lt;&gt;"TOTAL"),IF(AND([3]PDI_DES__C_C_E!$BF76&lt;&gt;"",[3]PDI_DES__C_C_E!$BF76&lt;&gt;0),[3]PDI_DES__C_C_E!$BF76,""),IF($A78="TOTAL",SUM(INDIRECT("AI4:AI"&amp;ROW()-1)),""))</f>
        <v/>
      </c>
      <c r="AJ78" s="6" t="str">
        <f ca="1">IF(AND($A78&lt;&gt;"",$A78&lt;&gt;"TOTAL"),IF(AND([3]PDI_DES__C_C_E!$BH76&lt;&gt;"",[3]PDI_DES__C_C_E!$BH76&lt;&gt;0),[3]PDI_DES__C_C_E!$BH76,""),IF($A78="TOTAL",SUM(INDIRECT("AJ4:AJ"&amp;ROW()-1)),""))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IF(AND($A78&lt;&gt;"",$A78&lt;&gt;"TOTAL"),IF(AND([3]PDI_DES__C_C_E!$BK76&lt;&gt;"",[3]PDI_DES__C_C_E!$BK76&lt;&gt;0),[3]PDI_DES__C_C_E!$BK76,""),IF($A78="TOTAL",SUM(INDIRECT("AL4:AL"&amp;ROW()-1)),""))</f>
        <v/>
      </c>
      <c r="AM78" s="6" t="str">
        <f ca="1">IF(AND($A78&lt;&gt;"",$A78&lt;&gt;"TOTAL"),IF(AND([3]PDI_DES__C_C_E!$BM76&lt;&gt;"",[3]PDI_DES__C_C_E!$BM76&lt;&gt;0),[3]PDI_DES__C_C_E!$BM76,""),IF($A78="TOTAL",SUM(INDIRECT("AM4:AM"&amp;ROW()-1)),""))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IF(AND($A78&lt;&gt;"",$A78&lt;&gt;"TOTAL"),IF(AND([3]PDI_DES__C_C_E!$BP76&lt;&gt;"",[3]PDI_DES__C_C_E!$BP76&lt;&gt;0),[3]PDI_DES__C_C_E!$BP76,""),IF($A78="TOTAL",SUM(INDIRECT("AO4:AO"&amp;ROW()-1)),""))</f>
        <v/>
      </c>
      <c r="AP78" s="6" t="str">
        <f ca="1">IF(AND($A78&lt;&gt;"",$A78&lt;&gt;"TOTAL"),IF(AND([3]PDI_DES__C_C_E!$BR76&lt;&gt;"",[3]PDI_DES__C_C_E!$BR76&lt;&gt;0),[3]PDI_DES__C_C_E!$BR76,""),IF($A78="TOTAL",SUM(INDIRECT("AP4:AP"&amp;ROW()-1)),""))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IF(AND($A78&lt;&gt;"",$A78&lt;&gt;"TOTAL"),IF(AND([3]PDI_DES__C_C_E!$BU76&lt;&gt;"",[3]PDI_DES__C_C_E!$BU76&lt;&gt;0),[3]PDI_DES__C_C_E!$BU76,""),IF($A78="TOTAL",SUM(INDIRECT("AR4:AR"&amp;ROW()-1)),""))</f>
        <v/>
      </c>
      <c r="AS78" s="6" t="str">
        <f ca="1">IF(AND($A78&lt;&gt;"",$A78&lt;&gt;"TOTAL"),IF(AND([3]PDI_DES__C_C_E!$BW76&lt;&gt;"",[3]PDI_DES__C_C_E!$BW76&lt;&gt;0),[3]PDI_DES__C_C_E!$BW76,""),IF($A78="TOTAL",SUM(INDIRECT("AS4:AS"&amp;ROW()-1)),""))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IF(AND($A78&lt;&gt;"",$A78&lt;&gt;"TOTAL"),IF(AND([3]PDI_DES__C_C_E!$BZ76&lt;&gt;"",[3]PDI_DES__C_C_E!$BZ76&lt;&gt;0),[3]PDI_DES__C_C_E!$BZ76,""),IF($A78="TOTAL",SUM(INDIRECT("AU4:AU"&amp;ROW()-1)),""))</f>
        <v/>
      </c>
      <c r="AV78" s="6" t="str">
        <f ca="1">IF(AND($A78&lt;&gt;"",$A78&lt;&gt;"TOTAL"),IF(AND([3]PDI_DES__C_C_E!$CB76&lt;&gt;"",[3]PDI_DES__C_C_E!$CB76&lt;&gt;0),[3]PDI_DES__C_C_E!$CB76,""),IF($A78="TOTAL",SUM(INDIRECT("AV4:AV"&amp;ROW()-1)),""))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IF(AND($A78&lt;&gt;"",$A78&lt;&gt;"TOTAL"),IF(AND([3]PDI_DES__C_C_E!$CE76&lt;&gt;"",[3]PDI_DES__C_C_E!$CE76&lt;&gt;0),[3]PDI_DES__C_C_E!$CE76,""),IF($A78="TOTAL",SUM(INDIRECT("AX4:AX"&amp;ROW()-1)),""))</f>
        <v/>
      </c>
      <c r="AY78" s="6" t="str">
        <f ca="1">IF(AND($A78&lt;&gt;"",$A78&lt;&gt;"TOTAL"),IF(AND([3]PDI_DES__C_C_E!$CG76&lt;&gt;"",[3]PDI_DES__C_C_E!$CG76&lt;&gt;0),[3]PDI_DES__C_C_E!$CG76,""),IF($A78="TOTAL",SUM(INDIRECT("AY4:AY"&amp;ROW()-1)),""))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IF(AND($A78&lt;&gt;"",$A78&lt;&gt;"TOTAL"),IF(AND([3]PDI_DES__C_C_E!$CJ76&lt;&gt;"",[3]PDI_DES__C_C_E!$CJ76&lt;&gt;0),[3]PDI_DES__C_C_E!$CJ76,""),IF($A78="TOTAL",SUM(INDIRECT("BA4:BA"&amp;ROW()-1)),""))</f>
        <v/>
      </c>
      <c r="BB78" s="6" t="str">
        <f ca="1">IF(AND($A78&lt;&gt;"",$A78&lt;&gt;"TOTAL"),IF(AND([3]PDI_DES__C_C_E!$CL76&lt;&gt;"",[3]PDI_DES__C_C_E!$CL76&lt;&gt;0),[3]PDI_DES__C_C_E!$CL76,""),IF($A78="TOTAL",SUM(INDIRECT("BB4:BB"&amp;ROW()-1)),""))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IF(AND($A78&lt;&gt;"",$A78&lt;&gt;"TOTAL"),IF(AND([3]PDI_DES__C_C_E!$CO76&lt;&gt;"",[3]PDI_DES__C_C_E!$CO76&lt;&gt;0),[3]PDI_DES__C_C_E!$CO76,""),IF($A78="TOTAL",SUM(INDIRECT("BD4:BD"&amp;ROW()-1)),""))</f>
        <v/>
      </c>
      <c r="BE78" s="6" t="str">
        <f ca="1">IF(AND($A78&lt;&gt;"",$A78&lt;&gt;"TOTAL"),IF(AND([3]PDI_DES__C_C_E!$CQ76&lt;&gt;"",[3]PDI_DES__C_C_E!$CQ76&lt;&gt;0),[3]PDI_DES__C_C_E!$CQ76,""),IF($A78="TOTAL",SUM(INDIRECT("BE4:BE"&amp;ROW()-1)),""))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IF([3]PDI_DES__C_C_E!$B77&lt;&gt;"",[3]PDI_DES__C_C_E!$B77,IF(AND([3]PDI_DES__C_C_E!$B77="",[3]PDI_DES__C_C_E!$B78="",[3]PDI_DES__C_C_E!$B76=""),"","TOTAL"))</f>
        <v/>
      </c>
      <c r="B79" s="6" t="str">
        <f ca="1">IF(AND($A79&lt;&gt;"",$A79&lt;&gt;"TOTAL"),IF(AND([3]PDI_DES__C_C_E!$C77&lt;&gt;"",[3]PDI_DES__C_C_E!$C77&lt;&gt;0),[3]PDI_DES__C_C_E!$C77,""),IF($A79="TOTAL",SUM(INDIRECT("B4:B"&amp;ROW()-1)),""))</f>
        <v/>
      </c>
      <c r="C79" s="6" t="str">
        <f ca="1">IF(AND($A79&lt;&gt;"",$A79&lt;&gt;"TOTAL"),IF(AND([3]PDI_DES__C_C_E!$E77&lt;&gt;"",[3]PDI_DES__C_C_E!$E77&lt;&gt;0),[3]PDI_DES__C_C_E!$E77,""),IF($A79="TOTAL",SUM(INDIRECT("C4:C"&amp;ROW()-1)),""))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IF(AND($A79&lt;&gt;"",$A79&lt;&gt;"TOTAL"),IF(AND([3]PDI_DES__C_C_E!$H77&lt;&gt;"",[3]PDI_DES__C_C_E!$H77&lt;&gt;0),[3]PDI_DES__C_C_E!$H77,""),IF($A79="TOTAL",SUM(INDIRECT("E4:E"&amp;ROW()-1)),""))</f>
        <v/>
      </c>
      <c r="F79" s="6" t="str">
        <f ca="1">IF(AND($A79&lt;&gt;"",$A79&lt;&gt;"TOTAL"),IF(AND([3]PDI_DES__C_C_E!$J77&lt;&gt;"",[3]PDI_DES__C_C_E!$J77&lt;&gt;0),[3]PDI_DES__C_C_E!$J77,""),IF($A79="TOTAL",SUM(INDIRECT("F4:F"&amp;ROW()-1)),""))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IF(AND($A79&lt;&gt;"",$A79&lt;&gt;"TOTAL"),IF(AND([3]PDI_DES__C_C_E!$M77&lt;&gt;"",[3]PDI_DES__C_C_E!$M77&lt;&gt;0),[3]PDI_DES__C_C_E!$M77,""),IF($A79="TOTAL",SUM(INDIRECT("H4:H"&amp;ROW()-1)),""))</f>
        <v/>
      </c>
      <c r="I79" s="6" t="str">
        <f ca="1">IF(AND($A79&lt;&gt;"",$A79&lt;&gt;"TOTAL"),IF(AND([3]PDI_DES__C_C_E!$O77&lt;&gt;"",[3]PDI_DES__C_C_E!$O77&lt;&gt;0),[3]PDI_DES__C_C_E!$O77,""),IF($A79="TOTAL",SUM(INDIRECT("I4:I"&amp;ROW()-1)),""))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IF(AND($A79&lt;&gt;"",$A79&lt;&gt;"TOTAL"),IF(AND([3]PDI_DES__C_C_E!$R77&lt;&gt;"",[3]PDI_DES__C_C_E!$R77&lt;&gt;0),[3]PDI_DES__C_C_E!$R77,""),IF($A79="TOTAL",SUM(INDIRECT("K4:K"&amp;ROW()-1)),""))</f>
        <v/>
      </c>
      <c r="L79" s="6" t="str">
        <f ca="1">IF(AND($A79&lt;&gt;"",$A79&lt;&gt;"TOTAL"),IF(AND([3]PDI_DES__C_C_E!$T77&lt;&gt;"",[3]PDI_DES__C_C_E!$T77&lt;&gt;0),[3]PDI_DES__C_C_E!$T77,""),IF($A79="TOTAL",SUM(INDIRECT("L4:L"&amp;ROW()-1)),""))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IF(AND($A79&lt;&gt;"",$A79&lt;&gt;"TOTAL"),IF(AND([3]PDI_DES__C_C_E!$W77&lt;&gt;"",[3]PDI_DES__C_C_E!$W77&lt;&gt;0),[3]PDI_DES__C_C_E!$W77,""),IF($A79="TOTAL",SUM(INDIRECT("N4:N"&amp;ROW()-1)),""))</f>
        <v/>
      </c>
      <c r="O79" s="6" t="str">
        <f ca="1">IF(AND($A79&lt;&gt;"",$A79&lt;&gt;"TOTAL"),IF(AND([3]PDI_DES__C_C_E!$Y77&lt;&gt;"",[3]PDI_DES__C_C_E!$Y77&lt;&gt;0),[3]PDI_DES__C_C_E!$Y77,""),IF($A79="TOTAL",SUM(INDIRECT("O4:O"&amp;ROW()-1)),""))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IF(AND($A79&lt;&gt;"",$A79&lt;&gt;"TOTAL"),IF(AND([3]PDI_DES__C_C_E!$AB77&lt;&gt;"",[3]PDI_DES__C_C_E!$AB77&lt;&gt;0),[3]PDI_DES__C_C_E!$AB77,""),IF($A79="TOTAL",SUM(INDIRECT("Q4:Q"&amp;ROW()-1)),""))</f>
        <v/>
      </c>
      <c r="R79" s="6" t="str">
        <f ca="1">IF(AND($A79&lt;&gt;"",$A79&lt;&gt;"TOTAL"),IF(AND([3]PDI_DES__C_C_E!$AD77&lt;&gt;"",[3]PDI_DES__C_C_E!$AD77&lt;&gt;0),[3]PDI_DES__C_C_E!$AD77,""),IF($A79="TOTAL",SUM(INDIRECT("R4:R"&amp;ROW()-1)),""))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IF(AND($A79&lt;&gt;"",$A79&lt;&gt;"TOTAL"),IF(AND([3]PDI_DES__C_C_E!$AG77&lt;&gt;"",[3]PDI_DES__C_C_E!$AG77&lt;&gt;0),[3]PDI_DES__C_C_E!$AG77,""),IF($A79="TOTAL",SUM(INDIRECT("T4:T"&amp;ROW()-1)),""))</f>
        <v/>
      </c>
      <c r="U79" s="6" t="str">
        <f ca="1">IF(AND($A79&lt;&gt;"",$A79&lt;&gt;"TOTAL"),IF(AND([3]PDI_DES__C_C_E!$AI77&lt;&gt;"",[3]PDI_DES__C_C_E!$AI77&lt;&gt;0),[3]PDI_DES__C_C_E!$AI77,""),IF($A79="TOTAL",SUM(INDIRECT("U4:U"&amp;ROW()-1)),""))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IF(AND($A79&lt;&gt;"",$A79&lt;&gt;"TOTAL"),IF(AND([3]PDI_DES__C_C_E!$AL77&lt;&gt;"",[3]PDI_DES__C_C_E!$AL77&lt;&gt;0),[3]PDI_DES__C_C_E!$AL77,""),IF($A79="TOTAL",SUM(INDIRECT("W4:W"&amp;ROW()-1)),""))</f>
        <v/>
      </c>
      <c r="X79" s="6" t="str">
        <f ca="1">IF(AND($A79&lt;&gt;"",$A79&lt;&gt;"TOTAL"),IF(AND([3]PDI_DES__C_C_E!$AN77&lt;&gt;"",[3]PDI_DES__C_C_E!$AN77&lt;&gt;0),[3]PDI_DES__C_C_E!$AN77,""),IF($A79="TOTAL",SUM(INDIRECT("X4:X"&amp;ROW()-1)),""))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IF(AND($A79&lt;&gt;"",$A79&lt;&gt;"TOTAL"),IF(AND([3]PDI_DES__C_C_E!$AQ77&lt;&gt;"",[3]PDI_DES__C_C_E!$AQ77&lt;&gt;0),[3]PDI_DES__C_C_E!$AQ77,""),IF($A79="TOTAL",SUM(INDIRECT("Z4:Z"&amp;ROW()-1)),""))</f>
        <v/>
      </c>
      <c r="AA79" s="6" t="str">
        <f ca="1">IF(AND($A79&lt;&gt;"",$A79&lt;&gt;"TOTAL"),IF(AND([3]PDI_DES__C_C_E!$AS77&lt;&gt;"",[3]PDI_DES__C_C_E!$AS77&lt;&gt;0),[3]PDI_DES__C_C_E!$AS77,""),IF($A79="TOTAL",SUM(INDIRECT("AA4:AA"&amp;ROW()-1)),""))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IF(AND($A79&lt;&gt;"",$A79&lt;&gt;"TOTAL"),IF(AND([3]PDI_DES__C_C_E!$AV77&lt;&gt;"",[3]PDI_DES__C_C_E!$AV77&lt;&gt;0),[3]PDI_DES__C_C_E!$AV77,""),IF($A79="TOTAL",SUM(INDIRECT("AC4:AC"&amp;ROW()-1)),""))</f>
        <v/>
      </c>
      <c r="AD79" s="6" t="str">
        <f ca="1">IF(AND($A79&lt;&gt;"",$A79&lt;&gt;"TOTAL"),IF(AND([3]PDI_DES__C_C_E!$AX77&lt;&gt;"",[3]PDI_DES__C_C_E!$AX77&lt;&gt;0),[3]PDI_DES__C_C_E!$AX77,""),IF($A79="TOTAL",SUM(INDIRECT("AD4:AD"&amp;ROW()-1)),""))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IF(AND($A79&lt;&gt;"",$A79&lt;&gt;"TOTAL"),IF(AND([3]PDI_DES__C_C_E!$BA77&lt;&gt;"",[3]PDI_DES__C_C_E!$BA77&lt;&gt;0),[3]PDI_DES__C_C_E!$BA77,""),IF($A79="TOTAL",SUM(INDIRECT("AF4:AF"&amp;ROW()-1)),""))</f>
        <v/>
      </c>
      <c r="AG79" s="6" t="str">
        <f ca="1">IF(AND($A79&lt;&gt;"",$A79&lt;&gt;"TOTAL"),IF(AND([3]PDI_DES__C_C_E!$BC77&lt;&gt;"",[3]PDI_DES__C_C_E!$BC77&lt;&gt;0),[3]PDI_DES__C_C_E!$BC77,""),IF($A79="TOTAL",SUM(INDIRECT("AG4:AG"&amp;ROW()-1)),""))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IF(AND($A79&lt;&gt;"",$A79&lt;&gt;"TOTAL"),IF(AND([3]PDI_DES__C_C_E!$BF77&lt;&gt;"",[3]PDI_DES__C_C_E!$BF77&lt;&gt;0),[3]PDI_DES__C_C_E!$BF77,""),IF($A79="TOTAL",SUM(INDIRECT("AI4:AI"&amp;ROW()-1)),""))</f>
        <v/>
      </c>
      <c r="AJ79" s="6" t="str">
        <f ca="1">IF(AND($A79&lt;&gt;"",$A79&lt;&gt;"TOTAL"),IF(AND([3]PDI_DES__C_C_E!$BH77&lt;&gt;"",[3]PDI_DES__C_C_E!$BH77&lt;&gt;0),[3]PDI_DES__C_C_E!$BH77,""),IF($A79="TOTAL",SUM(INDIRECT("AJ4:AJ"&amp;ROW()-1)),""))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IF(AND($A79&lt;&gt;"",$A79&lt;&gt;"TOTAL"),IF(AND([3]PDI_DES__C_C_E!$BK77&lt;&gt;"",[3]PDI_DES__C_C_E!$BK77&lt;&gt;0),[3]PDI_DES__C_C_E!$BK77,""),IF($A79="TOTAL",SUM(INDIRECT("AL4:AL"&amp;ROW()-1)),""))</f>
        <v/>
      </c>
      <c r="AM79" s="6" t="str">
        <f ca="1">IF(AND($A79&lt;&gt;"",$A79&lt;&gt;"TOTAL"),IF(AND([3]PDI_DES__C_C_E!$BM77&lt;&gt;"",[3]PDI_DES__C_C_E!$BM77&lt;&gt;0),[3]PDI_DES__C_C_E!$BM77,""),IF($A79="TOTAL",SUM(INDIRECT("AM4:AM"&amp;ROW()-1)),""))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IF(AND($A79&lt;&gt;"",$A79&lt;&gt;"TOTAL"),IF(AND([3]PDI_DES__C_C_E!$BP77&lt;&gt;"",[3]PDI_DES__C_C_E!$BP77&lt;&gt;0),[3]PDI_DES__C_C_E!$BP77,""),IF($A79="TOTAL",SUM(INDIRECT("AO4:AO"&amp;ROW()-1)),""))</f>
        <v/>
      </c>
      <c r="AP79" s="6" t="str">
        <f ca="1">IF(AND($A79&lt;&gt;"",$A79&lt;&gt;"TOTAL"),IF(AND([3]PDI_DES__C_C_E!$BR77&lt;&gt;"",[3]PDI_DES__C_C_E!$BR77&lt;&gt;0),[3]PDI_DES__C_C_E!$BR77,""),IF($A79="TOTAL",SUM(INDIRECT("AP4:AP"&amp;ROW()-1)),""))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IF(AND($A79&lt;&gt;"",$A79&lt;&gt;"TOTAL"),IF(AND([3]PDI_DES__C_C_E!$BU77&lt;&gt;"",[3]PDI_DES__C_C_E!$BU77&lt;&gt;0),[3]PDI_DES__C_C_E!$BU77,""),IF($A79="TOTAL",SUM(INDIRECT("AR4:AR"&amp;ROW()-1)),""))</f>
        <v/>
      </c>
      <c r="AS79" s="6" t="str">
        <f ca="1">IF(AND($A79&lt;&gt;"",$A79&lt;&gt;"TOTAL"),IF(AND([3]PDI_DES__C_C_E!$BW77&lt;&gt;"",[3]PDI_DES__C_C_E!$BW77&lt;&gt;0),[3]PDI_DES__C_C_E!$BW77,""),IF($A79="TOTAL",SUM(INDIRECT("AS4:AS"&amp;ROW()-1)),""))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IF(AND($A79&lt;&gt;"",$A79&lt;&gt;"TOTAL"),IF(AND([3]PDI_DES__C_C_E!$BZ77&lt;&gt;"",[3]PDI_DES__C_C_E!$BZ77&lt;&gt;0),[3]PDI_DES__C_C_E!$BZ77,""),IF($A79="TOTAL",SUM(INDIRECT("AU4:AU"&amp;ROW()-1)),""))</f>
        <v/>
      </c>
      <c r="AV79" s="6" t="str">
        <f ca="1">IF(AND($A79&lt;&gt;"",$A79&lt;&gt;"TOTAL"),IF(AND([3]PDI_DES__C_C_E!$CB77&lt;&gt;"",[3]PDI_DES__C_C_E!$CB77&lt;&gt;0),[3]PDI_DES__C_C_E!$CB77,""),IF($A79="TOTAL",SUM(INDIRECT("AV4:AV"&amp;ROW()-1)),""))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IF(AND($A79&lt;&gt;"",$A79&lt;&gt;"TOTAL"),IF(AND([3]PDI_DES__C_C_E!$CE77&lt;&gt;"",[3]PDI_DES__C_C_E!$CE77&lt;&gt;0),[3]PDI_DES__C_C_E!$CE77,""),IF($A79="TOTAL",SUM(INDIRECT("AX4:AX"&amp;ROW()-1)),""))</f>
        <v/>
      </c>
      <c r="AY79" s="6" t="str">
        <f ca="1">IF(AND($A79&lt;&gt;"",$A79&lt;&gt;"TOTAL"),IF(AND([3]PDI_DES__C_C_E!$CG77&lt;&gt;"",[3]PDI_DES__C_C_E!$CG77&lt;&gt;0),[3]PDI_DES__C_C_E!$CG77,""),IF($A79="TOTAL",SUM(INDIRECT("AY4:AY"&amp;ROW()-1)),""))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IF(AND($A79&lt;&gt;"",$A79&lt;&gt;"TOTAL"),IF(AND([3]PDI_DES__C_C_E!$CJ77&lt;&gt;"",[3]PDI_DES__C_C_E!$CJ77&lt;&gt;0),[3]PDI_DES__C_C_E!$CJ77,""),IF($A79="TOTAL",SUM(INDIRECT("BA4:BA"&amp;ROW()-1)),""))</f>
        <v/>
      </c>
      <c r="BB79" s="6" t="str">
        <f ca="1">IF(AND($A79&lt;&gt;"",$A79&lt;&gt;"TOTAL"),IF(AND([3]PDI_DES__C_C_E!$CL77&lt;&gt;"",[3]PDI_DES__C_C_E!$CL77&lt;&gt;0),[3]PDI_DES__C_C_E!$CL77,""),IF($A79="TOTAL",SUM(INDIRECT("BB4:BB"&amp;ROW()-1)),""))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IF(AND($A79&lt;&gt;"",$A79&lt;&gt;"TOTAL"),IF(AND([3]PDI_DES__C_C_E!$CO77&lt;&gt;"",[3]PDI_DES__C_C_E!$CO77&lt;&gt;0),[3]PDI_DES__C_C_E!$CO77,""),IF($A79="TOTAL",SUM(INDIRECT("BD4:BD"&amp;ROW()-1)),""))</f>
        <v/>
      </c>
      <c r="BE79" s="6" t="str">
        <f ca="1">IF(AND($A79&lt;&gt;"",$A79&lt;&gt;"TOTAL"),IF(AND([3]PDI_DES__C_C_E!$CQ77&lt;&gt;"",[3]PDI_DES__C_C_E!$CQ77&lt;&gt;0),[3]PDI_DES__C_C_E!$CQ77,""),IF($A79="TOTAL",SUM(INDIRECT("BE4:BE"&amp;ROW()-1)),""))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IF([3]PDI_DES__C_C_E!$B78&lt;&gt;"",[3]PDI_DES__C_C_E!$B78,IF(AND([3]PDI_DES__C_C_E!$B78="",[3]PDI_DES__C_C_E!$B79="",[3]PDI_DES__C_C_E!$B77=""),"","TOTAL"))</f>
        <v/>
      </c>
      <c r="B80" s="6" t="str">
        <f ca="1">IF(AND($A80&lt;&gt;"",$A80&lt;&gt;"TOTAL"),IF(AND([3]PDI_DES__C_C_E!$C78&lt;&gt;"",[3]PDI_DES__C_C_E!$C78&lt;&gt;0),[3]PDI_DES__C_C_E!$C78,""),IF($A80="TOTAL",SUM(INDIRECT("B4:B"&amp;ROW()-1)),""))</f>
        <v/>
      </c>
      <c r="C80" s="6" t="str">
        <f ca="1">IF(AND($A80&lt;&gt;"",$A80&lt;&gt;"TOTAL"),IF(AND([3]PDI_DES__C_C_E!$E78&lt;&gt;"",[3]PDI_DES__C_C_E!$E78&lt;&gt;0),[3]PDI_DES__C_C_E!$E78,""),IF($A80="TOTAL",SUM(INDIRECT("C4:C"&amp;ROW()-1)),""))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IF(AND($A80&lt;&gt;"",$A80&lt;&gt;"TOTAL"),IF(AND([3]PDI_DES__C_C_E!$H78&lt;&gt;"",[3]PDI_DES__C_C_E!$H78&lt;&gt;0),[3]PDI_DES__C_C_E!$H78,""),IF($A80="TOTAL",SUM(INDIRECT("E4:E"&amp;ROW()-1)),""))</f>
        <v/>
      </c>
      <c r="F80" s="6" t="str">
        <f ca="1">IF(AND($A80&lt;&gt;"",$A80&lt;&gt;"TOTAL"),IF(AND([3]PDI_DES__C_C_E!$J78&lt;&gt;"",[3]PDI_DES__C_C_E!$J78&lt;&gt;0),[3]PDI_DES__C_C_E!$J78,""),IF($A80="TOTAL",SUM(INDIRECT("F4:F"&amp;ROW()-1)),""))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IF(AND($A80&lt;&gt;"",$A80&lt;&gt;"TOTAL"),IF(AND([3]PDI_DES__C_C_E!$M78&lt;&gt;"",[3]PDI_DES__C_C_E!$M78&lt;&gt;0),[3]PDI_DES__C_C_E!$M78,""),IF($A80="TOTAL",SUM(INDIRECT("H4:H"&amp;ROW()-1)),""))</f>
        <v/>
      </c>
      <c r="I80" s="6" t="str">
        <f ca="1">IF(AND($A80&lt;&gt;"",$A80&lt;&gt;"TOTAL"),IF(AND([3]PDI_DES__C_C_E!$O78&lt;&gt;"",[3]PDI_DES__C_C_E!$O78&lt;&gt;0),[3]PDI_DES__C_C_E!$O78,""),IF($A80="TOTAL",SUM(INDIRECT("I4:I"&amp;ROW()-1)),""))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IF(AND($A80&lt;&gt;"",$A80&lt;&gt;"TOTAL"),IF(AND([3]PDI_DES__C_C_E!$R78&lt;&gt;"",[3]PDI_DES__C_C_E!$R78&lt;&gt;0),[3]PDI_DES__C_C_E!$R78,""),IF($A80="TOTAL",SUM(INDIRECT("K4:K"&amp;ROW()-1)),""))</f>
        <v/>
      </c>
      <c r="L80" s="6" t="str">
        <f ca="1">IF(AND($A80&lt;&gt;"",$A80&lt;&gt;"TOTAL"),IF(AND([3]PDI_DES__C_C_E!$T78&lt;&gt;"",[3]PDI_DES__C_C_E!$T78&lt;&gt;0),[3]PDI_DES__C_C_E!$T78,""),IF($A80="TOTAL",SUM(INDIRECT("L4:L"&amp;ROW()-1)),""))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IF(AND($A80&lt;&gt;"",$A80&lt;&gt;"TOTAL"),IF(AND([3]PDI_DES__C_C_E!$W78&lt;&gt;"",[3]PDI_DES__C_C_E!$W78&lt;&gt;0),[3]PDI_DES__C_C_E!$W78,""),IF($A80="TOTAL",SUM(INDIRECT("N4:N"&amp;ROW()-1)),""))</f>
        <v/>
      </c>
      <c r="O80" s="6" t="str">
        <f ca="1">IF(AND($A80&lt;&gt;"",$A80&lt;&gt;"TOTAL"),IF(AND([3]PDI_DES__C_C_E!$Y78&lt;&gt;"",[3]PDI_DES__C_C_E!$Y78&lt;&gt;0),[3]PDI_DES__C_C_E!$Y78,""),IF($A80="TOTAL",SUM(INDIRECT("O4:O"&amp;ROW()-1)),""))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IF(AND($A80&lt;&gt;"",$A80&lt;&gt;"TOTAL"),IF(AND([3]PDI_DES__C_C_E!$AB78&lt;&gt;"",[3]PDI_DES__C_C_E!$AB78&lt;&gt;0),[3]PDI_DES__C_C_E!$AB78,""),IF($A80="TOTAL",SUM(INDIRECT("Q4:Q"&amp;ROW()-1)),""))</f>
        <v/>
      </c>
      <c r="R80" s="6" t="str">
        <f ca="1">IF(AND($A80&lt;&gt;"",$A80&lt;&gt;"TOTAL"),IF(AND([3]PDI_DES__C_C_E!$AD78&lt;&gt;"",[3]PDI_DES__C_C_E!$AD78&lt;&gt;0),[3]PDI_DES__C_C_E!$AD78,""),IF($A80="TOTAL",SUM(INDIRECT("R4:R"&amp;ROW()-1)),""))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IF(AND($A80&lt;&gt;"",$A80&lt;&gt;"TOTAL"),IF(AND([3]PDI_DES__C_C_E!$AG78&lt;&gt;"",[3]PDI_DES__C_C_E!$AG78&lt;&gt;0),[3]PDI_DES__C_C_E!$AG78,""),IF($A80="TOTAL",SUM(INDIRECT("T4:T"&amp;ROW()-1)),""))</f>
        <v/>
      </c>
      <c r="U80" s="6" t="str">
        <f ca="1">IF(AND($A80&lt;&gt;"",$A80&lt;&gt;"TOTAL"),IF(AND([3]PDI_DES__C_C_E!$AI78&lt;&gt;"",[3]PDI_DES__C_C_E!$AI78&lt;&gt;0),[3]PDI_DES__C_C_E!$AI78,""),IF($A80="TOTAL",SUM(INDIRECT("U4:U"&amp;ROW()-1)),""))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IF(AND($A80&lt;&gt;"",$A80&lt;&gt;"TOTAL"),IF(AND([3]PDI_DES__C_C_E!$AL78&lt;&gt;"",[3]PDI_DES__C_C_E!$AL78&lt;&gt;0),[3]PDI_DES__C_C_E!$AL78,""),IF($A80="TOTAL",SUM(INDIRECT("W4:W"&amp;ROW()-1)),""))</f>
        <v/>
      </c>
      <c r="X80" s="6" t="str">
        <f ca="1">IF(AND($A80&lt;&gt;"",$A80&lt;&gt;"TOTAL"),IF(AND([3]PDI_DES__C_C_E!$AN78&lt;&gt;"",[3]PDI_DES__C_C_E!$AN78&lt;&gt;0),[3]PDI_DES__C_C_E!$AN78,""),IF($A80="TOTAL",SUM(INDIRECT("X4:X"&amp;ROW()-1)),""))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IF(AND($A80&lt;&gt;"",$A80&lt;&gt;"TOTAL"),IF(AND([3]PDI_DES__C_C_E!$AQ78&lt;&gt;"",[3]PDI_DES__C_C_E!$AQ78&lt;&gt;0),[3]PDI_DES__C_C_E!$AQ78,""),IF($A80="TOTAL",SUM(INDIRECT("Z4:Z"&amp;ROW()-1)),""))</f>
        <v/>
      </c>
      <c r="AA80" s="6" t="str">
        <f ca="1">IF(AND($A80&lt;&gt;"",$A80&lt;&gt;"TOTAL"),IF(AND([3]PDI_DES__C_C_E!$AS78&lt;&gt;"",[3]PDI_DES__C_C_E!$AS78&lt;&gt;0),[3]PDI_DES__C_C_E!$AS78,""),IF($A80="TOTAL",SUM(INDIRECT("AA4:AA"&amp;ROW()-1)),""))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IF(AND($A80&lt;&gt;"",$A80&lt;&gt;"TOTAL"),IF(AND([3]PDI_DES__C_C_E!$AV78&lt;&gt;"",[3]PDI_DES__C_C_E!$AV78&lt;&gt;0),[3]PDI_DES__C_C_E!$AV78,""),IF($A80="TOTAL",SUM(INDIRECT("AC4:AC"&amp;ROW()-1)),""))</f>
        <v/>
      </c>
      <c r="AD80" s="6" t="str">
        <f ca="1">IF(AND($A80&lt;&gt;"",$A80&lt;&gt;"TOTAL"),IF(AND([3]PDI_DES__C_C_E!$AX78&lt;&gt;"",[3]PDI_DES__C_C_E!$AX78&lt;&gt;0),[3]PDI_DES__C_C_E!$AX78,""),IF($A80="TOTAL",SUM(INDIRECT("AD4:AD"&amp;ROW()-1)),""))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IF(AND($A80&lt;&gt;"",$A80&lt;&gt;"TOTAL"),IF(AND([3]PDI_DES__C_C_E!$BA78&lt;&gt;"",[3]PDI_DES__C_C_E!$BA78&lt;&gt;0),[3]PDI_DES__C_C_E!$BA78,""),IF($A80="TOTAL",SUM(INDIRECT("AF4:AF"&amp;ROW()-1)),""))</f>
        <v/>
      </c>
      <c r="AG80" s="6" t="str">
        <f ca="1">IF(AND($A80&lt;&gt;"",$A80&lt;&gt;"TOTAL"),IF(AND([3]PDI_DES__C_C_E!$BC78&lt;&gt;"",[3]PDI_DES__C_C_E!$BC78&lt;&gt;0),[3]PDI_DES__C_C_E!$BC78,""),IF($A80="TOTAL",SUM(INDIRECT("AG4:AG"&amp;ROW()-1)),""))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IF(AND($A80&lt;&gt;"",$A80&lt;&gt;"TOTAL"),IF(AND([3]PDI_DES__C_C_E!$BF78&lt;&gt;"",[3]PDI_DES__C_C_E!$BF78&lt;&gt;0),[3]PDI_DES__C_C_E!$BF78,""),IF($A80="TOTAL",SUM(INDIRECT("AI4:AI"&amp;ROW()-1)),""))</f>
        <v/>
      </c>
      <c r="AJ80" s="6" t="str">
        <f ca="1">IF(AND($A80&lt;&gt;"",$A80&lt;&gt;"TOTAL"),IF(AND([3]PDI_DES__C_C_E!$BH78&lt;&gt;"",[3]PDI_DES__C_C_E!$BH78&lt;&gt;0),[3]PDI_DES__C_C_E!$BH78,""),IF($A80="TOTAL",SUM(INDIRECT("AJ4:AJ"&amp;ROW()-1)),""))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IF(AND($A80&lt;&gt;"",$A80&lt;&gt;"TOTAL"),IF(AND([3]PDI_DES__C_C_E!$BK78&lt;&gt;"",[3]PDI_DES__C_C_E!$BK78&lt;&gt;0),[3]PDI_DES__C_C_E!$BK78,""),IF($A80="TOTAL",SUM(INDIRECT("AL4:AL"&amp;ROW()-1)),""))</f>
        <v/>
      </c>
      <c r="AM80" s="6" t="str">
        <f ca="1">IF(AND($A80&lt;&gt;"",$A80&lt;&gt;"TOTAL"),IF(AND([3]PDI_DES__C_C_E!$BM78&lt;&gt;"",[3]PDI_DES__C_C_E!$BM78&lt;&gt;0),[3]PDI_DES__C_C_E!$BM78,""),IF($A80="TOTAL",SUM(INDIRECT("AM4:AM"&amp;ROW()-1)),""))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IF(AND($A80&lt;&gt;"",$A80&lt;&gt;"TOTAL"),IF(AND([3]PDI_DES__C_C_E!$BP78&lt;&gt;"",[3]PDI_DES__C_C_E!$BP78&lt;&gt;0),[3]PDI_DES__C_C_E!$BP78,""),IF($A80="TOTAL",SUM(INDIRECT("AO4:AO"&amp;ROW()-1)),""))</f>
        <v/>
      </c>
      <c r="AP80" s="6" t="str">
        <f ca="1">IF(AND($A80&lt;&gt;"",$A80&lt;&gt;"TOTAL"),IF(AND([3]PDI_DES__C_C_E!$BR78&lt;&gt;"",[3]PDI_DES__C_C_E!$BR78&lt;&gt;0),[3]PDI_DES__C_C_E!$BR78,""),IF($A80="TOTAL",SUM(INDIRECT("AP4:AP"&amp;ROW()-1)),""))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IF(AND($A80&lt;&gt;"",$A80&lt;&gt;"TOTAL"),IF(AND([3]PDI_DES__C_C_E!$BU78&lt;&gt;"",[3]PDI_DES__C_C_E!$BU78&lt;&gt;0),[3]PDI_DES__C_C_E!$BU78,""),IF($A80="TOTAL",SUM(INDIRECT("AR4:AR"&amp;ROW()-1)),""))</f>
        <v/>
      </c>
      <c r="AS80" s="6" t="str">
        <f ca="1">IF(AND($A80&lt;&gt;"",$A80&lt;&gt;"TOTAL"),IF(AND([3]PDI_DES__C_C_E!$BW78&lt;&gt;"",[3]PDI_DES__C_C_E!$BW78&lt;&gt;0),[3]PDI_DES__C_C_E!$BW78,""),IF($A80="TOTAL",SUM(INDIRECT("AS4:AS"&amp;ROW()-1)),""))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IF(AND($A80&lt;&gt;"",$A80&lt;&gt;"TOTAL"),IF(AND([3]PDI_DES__C_C_E!$BZ78&lt;&gt;"",[3]PDI_DES__C_C_E!$BZ78&lt;&gt;0),[3]PDI_DES__C_C_E!$BZ78,""),IF($A80="TOTAL",SUM(INDIRECT("AU4:AU"&amp;ROW()-1)),""))</f>
        <v/>
      </c>
      <c r="AV80" s="6" t="str">
        <f ca="1">IF(AND($A80&lt;&gt;"",$A80&lt;&gt;"TOTAL"),IF(AND([3]PDI_DES__C_C_E!$CB78&lt;&gt;"",[3]PDI_DES__C_C_E!$CB78&lt;&gt;0),[3]PDI_DES__C_C_E!$CB78,""),IF($A80="TOTAL",SUM(INDIRECT("AV4:AV"&amp;ROW()-1)),""))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IF(AND($A80&lt;&gt;"",$A80&lt;&gt;"TOTAL"),IF(AND([3]PDI_DES__C_C_E!$CE78&lt;&gt;"",[3]PDI_DES__C_C_E!$CE78&lt;&gt;0),[3]PDI_DES__C_C_E!$CE78,""),IF($A80="TOTAL",SUM(INDIRECT("AX4:AX"&amp;ROW()-1)),""))</f>
        <v/>
      </c>
      <c r="AY80" s="6" t="str">
        <f ca="1">IF(AND($A80&lt;&gt;"",$A80&lt;&gt;"TOTAL"),IF(AND([3]PDI_DES__C_C_E!$CG78&lt;&gt;"",[3]PDI_DES__C_C_E!$CG78&lt;&gt;0),[3]PDI_DES__C_C_E!$CG78,""),IF($A80="TOTAL",SUM(INDIRECT("AY4:AY"&amp;ROW()-1)),""))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IF(AND($A80&lt;&gt;"",$A80&lt;&gt;"TOTAL"),IF(AND([3]PDI_DES__C_C_E!$CJ78&lt;&gt;"",[3]PDI_DES__C_C_E!$CJ78&lt;&gt;0),[3]PDI_DES__C_C_E!$CJ78,""),IF($A80="TOTAL",SUM(INDIRECT("BA4:BA"&amp;ROW()-1)),""))</f>
        <v/>
      </c>
      <c r="BB80" s="6" t="str">
        <f ca="1">IF(AND($A80&lt;&gt;"",$A80&lt;&gt;"TOTAL"),IF(AND([3]PDI_DES__C_C_E!$CL78&lt;&gt;"",[3]PDI_DES__C_C_E!$CL78&lt;&gt;0),[3]PDI_DES__C_C_E!$CL78,""),IF($A80="TOTAL",SUM(INDIRECT("BB4:BB"&amp;ROW()-1)),""))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IF(AND($A80&lt;&gt;"",$A80&lt;&gt;"TOTAL"),IF(AND([3]PDI_DES__C_C_E!$CO78&lt;&gt;"",[3]PDI_DES__C_C_E!$CO78&lt;&gt;0),[3]PDI_DES__C_C_E!$CO78,""),IF($A80="TOTAL",SUM(INDIRECT("BD4:BD"&amp;ROW()-1)),""))</f>
        <v/>
      </c>
      <c r="BE80" s="6" t="str">
        <f ca="1">IF(AND($A80&lt;&gt;"",$A80&lt;&gt;"TOTAL"),IF(AND([3]PDI_DES__C_C_E!$CQ78&lt;&gt;"",[3]PDI_DES__C_C_E!$CQ78&lt;&gt;0),[3]PDI_DES__C_C_E!$CQ78,""),IF($A80="TOTAL",SUM(INDIRECT("BE4:BE"&amp;ROW()-1)),""))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IF([3]PDI_DES__C_C_E!$B79&lt;&gt;"",[3]PDI_DES__C_C_E!$B79,IF(AND([3]PDI_DES__C_C_E!$B79="",[3]PDI_DES__C_C_E!$B80="",[3]PDI_DES__C_C_E!$B78=""),"","TOTAL"))</f>
        <v/>
      </c>
      <c r="B81" s="6" t="str">
        <f ca="1">IF(AND($A81&lt;&gt;"",$A81&lt;&gt;"TOTAL"),IF(AND([3]PDI_DES__C_C_E!$C79&lt;&gt;"",[3]PDI_DES__C_C_E!$C79&lt;&gt;0),[3]PDI_DES__C_C_E!$C79,""),IF($A81="TOTAL",SUM(INDIRECT("B4:B"&amp;ROW()-1)),""))</f>
        <v/>
      </c>
      <c r="C81" s="6" t="str">
        <f ca="1">IF(AND($A81&lt;&gt;"",$A81&lt;&gt;"TOTAL"),IF(AND([3]PDI_DES__C_C_E!$E79&lt;&gt;"",[3]PDI_DES__C_C_E!$E79&lt;&gt;0),[3]PDI_DES__C_C_E!$E79,""),IF($A81="TOTAL",SUM(INDIRECT("C4:C"&amp;ROW()-1)),""))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IF(AND($A81&lt;&gt;"",$A81&lt;&gt;"TOTAL"),IF(AND([3]PDI_DES__C_C_E!$H79&lt;&gt;"",[3]PDI_DES__C_C_E!$H79&lt;&gt;0),[3]PDI_DES__C_C_E!$H79,""),IF($A81="TOTAL",SUM(INDIRECT("E4:E"&amp;ROW()-1)),""))</f>
        <v/>
      </c>
      <c r="F81" s="6" t="str">
        <f ca="1">IF(AND($A81&lt;&gt;"",$A81&lt;&gt;"TOTAL"),IF(AND([3]PDI_DES__C_C_E!$J79&lt;&gt;"",[3]PDI_DES__C_C_E!$J79&lt;&gt;0),[3]PDI_DES__C_C_E!$J79,""),IF($A81="TOTAL",SUM(INDIRECT("F4:F"&amp;ROW()-1)),""))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IF(AND($A81&lt;&gt;"",$A81&lt;&gt;"TOTAL"),IF(AND([3]PDI_DES__C_C_E!$M79&lt;&gt;"",[3]PDI_DES__C_C_E!$M79&lt;&gt;0),[3]PDI_DES__C_C_E!$M79,""),IF($A81="TOTAL",SUM(INDIRECT("H4:H"&amp;ROW()-1)),""))</f>
        <v/>
      </c>
      <c r="I81" s="6" t="str">
        <f ca="1">IF(AND($A81&lt;&gt;"",$A81&lt;&gt;"TOTAL"),IF(AND([3]PDI_DES__C_C_E!$O79&lt;&gt;"",[3]PDI_DES__C_C_E!$O79&lt;&gt;0),[3]PDI_DES__C_C_E!$O79,""),IF($A81="TOTAL",SUM(INDIRECT("I4:I"&amp;ROW()-1)),""))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IF(AND($A81&lt;&gt;"",$A81&lt;&gt;"TOTAL"),IF(AND([3]PDI_DES__C_C_E!$R79&lt;&gt;"",[3]PDI_DES__C_C_E!$R79&lt;&gt;0),[3]PDI_DES__C_C_E!$R79,""),IF($A81="TOTAL",SUM(INDIRECT("K4:K"&amp;ROW()-1)),""))</f>
        <v/>
      </c>
      <c r="L81" s="6" t="str">
        <f ca="1">IF(AND($A81&lt;&gt;"",$A81&lt;&gt;"TOTAL"),IF(AND([3]PDI_DES__C_C_E!$T79&lt;&gt;"",[3]PDI_DES__C_C_E!$T79&lt;&gt;0),[3]PDI_DES__C_C_E!$T79,""),IF($A81="TOTAL",SUM(INDIRECT("L4:L"&amp;ROW()-1)),""))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IF(AND($A81&lt;&gt;"",$A81&lt;&gt;"TOTAL"),IF(AND([3]PDI_DES__C_C_E!$W79&lt;&gt;"",[3]PDI_DES__C_C_E!$W79&lt;&gt;0),[3]PDI_DES__C_C_E!$W79,""),IF($A81="TOTAL",SUM(INDIRECT("N4:N"&amp;ROW()-1)),""))</f>
        <v/>
      </c>
      <c r="O81" s="6" t="str">
        <f ca="1">IF(AND($A81&lt;&gt;"",$A81&lt;&gt;"TOTAL"),IF(AND([3]PDI_DES__C_C_E!$Y79&lt;&gt;"",[3]PDI_DES__C_C_E!$Y79&lt;&gt;0),[3]PDI_DES__C_C_E!$Y79,""),IF($A81="TOTAL",SUM(INDIRECT("O4:O"&amp;ROW()-1)),""))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IF(AND($A81&lt;&gt;"",$A81&lt;&gt;"TOTAL"),IF(AND([3]PDI_DES__C_C_E!$AB79&lt;&gt;"",[3]PDI_DES__C_C_E!$AB79&lt;&gt;0),[3]PDI_DES__C_C_E!$AB79,""),IF($A81="TOTAL",SUM(INDIRECT("Q4:Q"&amp;ROW()-1)),""))</f>
        <v/>
      </c>
      <c r="R81" s="6" t="str">
        <f ca="1">IF(AND($A81&lt;&gt;"",$A81&lt;&gt;"TOTAL"),IF(AND([3]PDI_DES__C_C_E!$AD79&lt;&gt;"",[3]PDI_DES__C_C_E!$AD79&lt;&gt;0),[3]PDI_DES__C_C_E!$AD79,""),IF($A81="TOTAL",SUM(INDIRECT("R4:R"&amp;ROW()-1)),""))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IF(AND($A81&lt;&gt;"",$A81&lt;&gt;"TOTAL"),IF(AND([3]PDI_DES__C_C_E!$AG79&lt;&gt;"",[3]PDI_DES__C_C_E!$AG79&lt;&gt;0),[3]PDI_DES__C_C_E!$AG79,""),IF($A81="TOTAL",SUM(INDIRECT("T4:T"&amp;ROW()-1)),""))</f>
        <v/>
      </c>
      <c r="U81" s="6" t="str">
        <f ca="1">IF(AND($A81&lt;&gt;"",$A81&lt;&gt;"TOTAL"),IF(AND([3]PDI_DES__C_C_E!$AI79&lt;&gt;"",[3]PDI_DES__C_C_E!$AI79&lt;&gt;0),[3]PDI_DES__C_C_E!$AI79,""),IF($A81="TOTAL",SUM(INDIRECT("U4:U"&amp;ROW()-1)),""))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IF(AND($A81&lt;&gt;"",$A81&lt;&gt;"TOTAL"),IF(AND([3]PDI_DES__C_C_E!$AL79&lt;&gt;"",[3]PDI_DES__C_C_E!$AL79&lt;&gt;0),[3]PDI_DES__C_C_E!$AL79,""),IF($A81="TOTAL",SUM(INDIRECT("W4:W"&amp;ROW()-1)),""))</f>
        <v/>
      </c>
      <c r="X81" s="6" t="str">
        <f ca="1">IF(AND($A81&lt;&gt;"",$A81&lt;&gt;"TOTAL"),IF(AND([3]PDI_DES__C_C_E!$AN79&lt;&gt;"",[3]PDI_DES__C_C_E!$AN79&lt;&gt;0),[3]PDI_DES__C_C_E!$AN79,""),IF($A81="TOTAL",SUM(INDIRECT("X4:X"&amp;ROW()-1)),""))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IF(AND($A81&lt;&gt;"",$A81&lt;&gt;"TOTAL"),IF(AND([3]PDI_DES__C_C_E!$AQ79&lt;&gt;"",[3]PDI_DES__C_C_E!$AQ79&lt;&gt;0),[3]PDI_DES__C_C_E!$AQ79,""),IF($A81="TOTAL",SUM(INDIRECT("Z4:Z"&amp;ROW()-1)),""))</f>
        <v/>
      </c>
      <c r="AA81" s="6" t="str">
        <f ca="1">IF(AND($A81&lt;&gt;"",$A81&lt;&gt;"TOTAL"),IF(AND([3]PDI_DES__C_C_E!$AS79&lt;&gt;"",[3]PDI_DES__C_C_E!$AS79&lt;&gt;0),[3]PDI_DES__C_C_E!$AS79,""),IF($A81="TOTAL",SUM(INDIRECT("AA4:AA"&amp;ROW()-1)),""))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IF(AND($A81&lt;&gt;"",$A81&lt;&gt;"TOTAL"),IF(AND([3]PDI_DES__C_C_E!$AV79&lt;&gt;"",[3]PDI_DES__C_C_E!$AV79&lt;&gt;0),[3]PDI_DES__C_C_E!$AV79,""),IF($A81="TOTAL",SUM(INDIRECT("AC4:AC"&amp;ROW()-1)),""))</f>
        <v/>
      </c>
      <c r="AD81" s="6" t="str">
        <f ca="1">IF(AND($A81&lt;&gt;"",$A81&lt;&gt;"TOTAL"),IF(AND([3]PDI_DES__C_C_E!$AX79&lt;&gt;"",[3]PDI_DES__C_C_E!$AX79&lt;&gt;0),[3]PDI_DES__C_C_E!$AX79,""),IF($A81="TOTAL",SUM(INDIRECT("AD4:AD"&amp;ROW()-1)),""))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IF(AND($A81&lt;&gt;"",$A81&lt;&gt;"TOTAL"),IF(AND([3]PDI_DES__C_C_E!$BA79&lt;&gt;"",[3]PDI_DES__C_C_E!$BA79&lt;&gt;0),[3]PDI_DES__C_C_E!$BA79,""),IF($A81="TOTAL",SUM(INDIRECT("AF4:AF"&amp;ROW()-1)),""))</f>
        <v/>
      </c>
      <c r="AG81" s="6" t="str">
        <f ca="1">IF(AND($A81&lt;&gt;"",$A81&lt;&gt;"TOTAL"),IF(AND([3]PDI_DES__C_C_E!$BC79&lt;&gt;"",[3]PDI_DES__C_C_E!$BC79&lt;&gt;0),[3]PDI_DES__C_C_E!$BC79,""),IF($A81="TOTAL",SUM(INDIRECT("AG4:AG"&amp;ROW()-1)),""))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IF(AND($A81&lt;&gt;"",$A81&lt;&gt;"TOTAL"),IF(AND([3]PDI_DES__C_C_E!$BF79&lt;&gt;"",[3]PDI_DES__C_C_E!$BF79&lt;&gt;0),[3]PDI_DES__C_C_E!$BF79,""),IF($A81="TOTAL",SUM(INDIRECT("AI4:AI"&amp;ROW()-1)),""))</f>
        <v/>
      </c>
      <c r="AJ81" s="6" t="str">
        <f ca="1">IF(AND($A81&lt;&gt;"",$A81&lt;&gt;"TOTAL"),IF(AND([3]PDI_DES__C_C_E!$BH79&lt;&gt;"",[3]PDI_DES__C_C_E!$BH79&lt;&gt;0),[3]PDI_DES__C_C_E!$BH79,""),IF($A81="TOTAL",SUM(INDIRECT("AJ4:AJ"&amp;ROW()-1)),""))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IF(AND($A81&lt;&gt;"",$A81&lt;&gt;"TOTAL"),IF(AND([3]PDI_DES__C_C_E!$BK79&lt;&gt;"",[3]PDI_DES__C_C_E!$BK79&lt;&gt;0),[3]PDI_DES__C_C_E!$BK79,""),IF($A81="TOTAL",SUM(INDIRECT("AL4:AL"&amp;ROW()-1)),""))</f>
        <v/>
      </c>
      <c r="AM81" s="6" t="str">
        <f ca="1">IF(AND($A81&lt;&gt;"",$A81&lt;&gt;"TOTAL"),IF(AND([3]PDI_DES__C_C_E!$BM79&lt;&gt;"",[3]PDI_DES__C_C_E!$BM79&lt;&gt;0),[3]PDI_DES__C_C_E!$BM79,""),IF($A81="TOTAL",SUM(INDIRECT("AM4:AM"&amp;ROW()-1)),""))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IF(AND($A81&lt;&gt;"",$A81&lt;&gt;"TOTAL"),IF(AND([3]PDI_DES__C_C_E!$BP79&lt;&gt;"",[3]PDI_DES__C_C_E!$BP79&lt;&gt;0),[3]PDI_DES__C_C_E!$BP79,""),IF($A81="TOTAL",SUM(INDIRECT("AO4:AO"&amp;ROW()-1)),""))</f>
        <v/>
      </c>
      <c r="AP81" s="6" t="str">
        <f ca="1">IF(AND($A81&lt;&gt;"",$A81&lt;&gt;"TOTAL"),IF(AND([3]PDI_DES__C_C_E!$BR79&lt;&gt;"",[3]PDI_DES__C_C_E!$BR79&lt;&gt;0),[3]PDI_DES__C_C_E!$BR79,""),IF($A81="TOTAL",SUM(INDIRECT("AP4:AP"&amp;ROW()-1)),""))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IF(AND($A81&lt;&gt;"",$A81&lt;&gt;"TOTAL"),IF(AND([3]PDI_DES__C_C_E!$BU79&lt;&gt;"",[3]PDI_DES__C_C_E!$BU79&lt;&gt;0),[3]PDI_DES__C_C_E!$BU79,""),IF($A81="TOTAL",SUM(INDIRECT("AR4:AR"&amp;ROW()-1)),""))</f>
        <v/>
      </c>
      <c r="AS81" s="6" t="str">
        <f ca="1">IF(AND($A81&lt;&gt;"",$A81&lt;&gt;"TOTAL"),IF(AND([3]PDI_DES__C_C_E!$BW79&lt;&gt;"",[3]PDI_DES__C_C_E!$BW79&lt;&gt;0),[3]PDI_DES__C_C_E!$BW79,""),IF($A81="TOTAL",SUM(INDIRECT("AS4:AS"&amp;ROW()-1)),""))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IF(AND($A81&lt;&gt;"",$A81&lt;&gt;"TOTAL"),IF(AND([3]PDI_DES__C_C_E!$BZ79&lt;&gt;"",[3]PDI_DES__C_C_E!$BZ79&lt;&gt;0),[3]PDI_DES__C_C_E!$BZ79,""),IF($A81="TOTAL",SUM(INDIRECT("AU4:AU"&amp;ROW()-1)),""))</f>
        <v/>
      </c>
      <c r="AV81" s="6" t="str">
        <f ca="1">IF(AND($A81&lt;&gt;"",$A81&lt;&gt;"TOTAL"),IF(AND([3]PDI_DES__C_C_E!$CB79&lt;&gt;"",[3]PDI_DES__C_C_E!$CB79&lt;&gt;0),[3]PDI_DES__C_C_E!$CB79,""),IF($A81="TOTAL",SUM(INDIRECT("AV4:AV"&amp;ROW()-1)),""))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IF(AND($A81&lt;&gt;"",$A81&lt;&gt;"TOTAL"),IF(AND([3]PDI_DES__C_C_E!$CE79&lt;&gt;"",[3]PDI_DES__C_C_E!$CE79&lt;&gt;0),[3]PDI_DES__C_C_E!$CE79,""),IF($A81="TOTAL",SUM(INDIRECT("AX4:AX"&amp;ROW()-1)),""))</f>
        <v/>
      </c>
      <c r="AY81" s="6" t="str">
        <f ca="1">IF(AND($A81&lt;&gt;"",$A81&lt;&gt;"TOTAL"),IF(AND([3]PDI_DES__C_C_E!$CG79&lt;&gt;"",[3]PDI_DES__C_C_E!$CG79&lt;&gt;0),[3]PDI_DES__C_C_E!$CG79,""),IF($A81="TOTAL",SUM(INDIRECT("AY4:AY"&amp;ROW()-1)),""))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IF(AND($A81&lt;&gt;"",$A81&lt;&gt;"TOTAL"),IF(AND([3]PDI_DES__C_C_E!$CJ79&lt;&gt;"",[3]PDI_DES__C_C_E!$CJ79&lt;&gt;0),[3]PDI_DES__C_C_E!$CJ79,""),IF($A81="TOTAL",SUM(INDIRECT("BA4:BA"&amp;ROW()-1)),""))</f>
        <v/>
      </c>
      <c r="BB81" s="6" t="str">
        <f ca="1">IF(AND($A81&lt;&gt;"",$A81&lt;&gt;"TOTAL"),IF(AND([3]PDI_DES__C_C_E!$CL79&lt;&gt;"",[3]PDI_DES__C_C_E!$CL79&lt;&gt;0),[3]PDI_DES__C_C_E!$CL79,""),IF($A81="TOTAL",SUM(INDIRECT("BB4:BB"&amp;ROW()-1)),""))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IF(AND($A81&lt;&gt;"",$A81&lt;&gt;"TOTAL"),IF(AND([3]PDI_DES__C_C_E!$CO79&lt;&gt;"",[3]PDI_DES__C_C_E!$CO79&lt;&gt;0),[3]PDI_DES__C_C_E!$CO79,""),IF($A81="TOTAL",SUM(INDIRECT("BD4:BD"&amp;ROW()-1)),""))</f>
        <v/>
      </c>
      <c r="BE81" s="6" t="str">
        <f ca="1">IF(AND($A81&lt;&gt;"",$A81&lt;&gt;"TOTAL"),IF(AND([3]PDI_DES__C_C_E!$CQ79&lt;&gt;"",[3]PDI_DES__C_C_E!$CQ79&lt;&gt;0),[3]PDI_DES__C_C_E!$CQ79,""),IF($A81="TOTAL",SUM(INDIRECT("BE4:BE"&amp;ROW()-1)),""))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IF([3]PDI_DES__C_C_E!$B80&lt;&gt;"",[3]PDI_DES__C_C_E!$B80,IF(AND([3]PDI_DES__C_C_E!$B80="",[3]PDI_DES__C_C_E!$B81="",[3]PDI_DES__C_C_E!$B79=""),"","TOTAL"))</f>
        <v/>
      </c>
      <c r="B82" s="6" t="str">
        <f ca="1">IF(AND($A82&lt;&gt;"",$A82&lt;&gt;"TOTAL"),IF(AND([3]PDI_DES__C_C_E!$C80&lt;&gt;"",[3]PDI_DES__C_C_E!$C80&lt;&gt;0),[3]PDI_DES__C_C_E!$C80,""),IF($A82="TOTAL",SUM(INDIRECT("B4:B"&amp;ROW()-1)),""))</f>
        <v/>
      </c>
      <c r="C82" s="6" t="str">
        <f ca="1">IF(AND($A82&lt;&gt;"",$A82&lt;&gt;"TOTAL"),IF(AND([3]PDI_DES__C_C_E!$E80&lt;&gt;"",[3]PDI_DES__C_C_E!$E80&lt;&gt;0),[3]PDI_DES__C_C_E!$E80,""),IF($A82="TOTAL",SUM(INDIRECT("C4:C"&amp;ROW()-1)),""))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IF(AND($A82&lt;&gt;"",$A82&lt;&gt;"TOTAL"),IF(AND([3]PDI_DES__C_C_E!$H80&lt;&gt;"",[3]PDI_DES__C_C_E!$H80&lt;&gt;0),[3]PDI_DES__C_C_E!$H80,""),IF($A82="TOTAL",SUM(INDIRECT("E4:E"&amp;ROW()-1)),""))</f>
        <v/>
      </c>
      <c r="F82" s="6" t="str">
        <f ca="1">IF(AND($A82&lt;&gt;"",$A82&lt;&gt;"TOTAL"),IF(AND([3]PDI_DES__C_C_E!$J80&lt;&gt;"",[3]PDI_DES__C_C_E!$J80&lt;&gt;0),[3]PDI_DES__C_C_E!$J80,""),IF($A82="TOTAL",SUM(INDIRECT("F4:F"&amp;ROW()-1)),""))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IF(AND($A82&lt;&gt;"",$A82&lt;&gt;"TOTAL"),IF(AND([3]PDI_DES__C_C_E!$M80&lt;&gt;"",[3]PDI_DES__C_C_E!$M80&lt;&gt;0),[3]PDI_DES__C_C_E!$M80,""),IF($A82="TOTAL",SUM(INDIRECT("H4:H"&amp;ROW()-1)),""))</f>
        <v/>
      </c>
      <c r="I82" s="6" t="str">
        <f ca="1">IF(AND($A82&lt;&gt;"",$A82&lt;&gt;"TOTAL"),IF(AND([3]PDI_DES__C_C_E!$O80&lt;&gt;"",[3]PDI_DES__C_C_E!$O80&lt;&gt;0),[3]PDI_DES__C_C_E!$O80,""),IF($A82="TOTAL",SUM(INDIRECT("I4:I"&amp;ROW()-1)),""))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IF(AND($A82&lt;&gt;"",$A82&lt;&gt;"TOTAL"),IF(AND([3]PDI_DES__C_C_E!$R80&lt;&gt;"",[3]PDI_DES__C_C_E!$R80&lt;&gt;0),[3]PDI_DES__C_C_E!$R80,""),IF($A82="TOTAL",SUM(INDIRECT("K4:K"&amp;ROW()-1)),""))</f>
        <v/>
      </c>
      <c r="L82" s="6" t="str">
        <f ca="1">IF(AND($A82&lt;&gt;"",$A82&lt;&gt;"TOTAL"),IF(AND([3]PDI_DES__C_C_E!$T80&lt;&gt;"",[3]PDI_DES__C_C_E!$T80&lt;&gt;0),[3]PDI_DES__C_C_E!$T80,""),IF($A82="TOTAL",SUM(INDIRECT("L4:L"&amp;ROW()-1)),""))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IF(AND($A82&lt;&gt;"",$A82&lt;&gt;"TOTAL"),IF(AND([3]PDI_DES__C_C_E!$W80&lt;&gt;"",[3]PDI_DES__C_C_E!$W80&lt;&gt;0),[3]PDI_DES__C_C_E!$W80,""),IF($A82="TOTAL",SUM(INDIRECT("N4:N"&amp;ROW()-1)),""))</f>
        <v/>
      </c>
      <c r="O82" s="6" t="str">
        <f ca="1">IF(AND($A82&lt;&gt;"",$A82&lt;&gt;"TOTAL"),IF(AND([3]PDI_DES__C_C_E!$Y80&lt;&gt;"",[3]PDI_DES__C_C_E!$Y80&lt;&gt;0),[3]PDI_DES__C_C_E!$Y80,""),IF($A82="TOTAL",SUM(INDIRECT("O4:O"&amp;ROW()-1)),""))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IF(AND($A82&lt;&gt;"",$A82&lt;&gt;"TOTAL"),IF(AND([3]PDI_DES__C_C_E!$AB80&lt;&gt;"",[3]PDI_DES__C_C_E!$AB80&lt;&gt;0),[3]PDI_DES__C_C_E!$AB80,""),IF($A82="TOTAL",SUM(INDIRECT("Q4:Q"&amp;ROW()-1)),""))</f>
        <v/>
      </c>
      <c r="R82" s="6" t="str">
        <f ca="1">IF(AND($A82&lt;&gt;"",$A82&lt;&gt;"TOTAL"),IF(AND([3]PDI_DES__C_C_E!$AD80&lt;&gt;"",[3]PDI_DES__C_C_E!$AD80&lt;&gt;0),[3]PDI_DES__C_C_E!$AD80,""),IF($A82="TOTAL",SUM(INDIRECT("R4:R"&amp;ROW()-1)),""))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IF(AND($A82&lt;&gt;"",$A82&lt;&gt;"TOTAL"),IF(AND([3]PDI_DES__C_C_E!$AG80&lt;&gt;"",[3]PDI_DES__C_C_E!$AG80&lt;&gt;0),[3]PDI_DES__C_C_E!$AG80,""),IF($A82="TOTAL",SUM(INDIRECT("T4:T"&amp;ROW()-1)),""))</f>
        <v/>
      </c>
      <c r="U82" s="6" t="str">
        <f ca="1">IF(AND($A82&lt;&gt;"",$A82&lt;&gt;"TOTAL"),IF(AND([3]PDI_DES__C_C_E!$AI80&lt;&gt;"",[3]PDI_DES__C_C_E!$AI80&lt;&gt;0),[3]PDI_DES__C_C_E!$AI80,""),IF($A82="TOTAL",SUM(INDIRECT("U4:U"&amp;ROW()-1)),""))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IF(AND($A82&lt;&gt;"",$A82&lt;&gt;"TOTAL"),IF(AND([3]PDI_DES__C_C_E!$AL80&lt;&gt;"",[3]PDI_DES__C_C_E!$AL80&lt;&gt;0),[3]PDI_DES__C_C_E!$AL80,""),IF($A82="TOTAL",SUM(INDIRECT("W4:W"&amp;ROW()-1)),""))</f>
        <v/>
      </c>
      <c r="X82" s="6" t="str">
        <f ca="1">IF(AND($A82&lt;&gt;"",$A82&lt;&gt;"TOTAL"),IF(AND([3]PDI_DES__C_C_E!$AN80&lt;&gt;"",[3]PDI_DES__C_C_E!$AN80&lt;&gt;0),[3]PDI_DES__C_C_E!$AN80,""),IF($A82="TOTAL",SUM(INDIRECT("X4:X"&amp;ROW()-1)),""))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IF(AND($A82&lt;&gt;"",$A82&lt;&gt;"TOTAL"),IF(AND([3]PDI_DES__C_C_E!$AQ80&lt;&gt;"",[3]PDI_DES__C_C_E!$AQ80&lt;&gt;0),[3]PDI_DES__C_C_E!$AQ80,""),IF($A82="TOTAL",SUM(INDIRECT("Z4:Z"&amp;ROW()-1)),""))</f>
        <v/>
      </c>
      <c r="AA82" s="6" t="str">
        <f ca="1">IF(AND($A82&lt;&gt;"",$A82&lt;&gt;"TOTAL"),IF(AND([3]PDI_DES__C_C_E!$AS80&lt;&gt;"",[3]PDI_DES__C_C_E!$AS80&lt;&gt;0),[3]PDI_DES__C_C_E!$AS80,""),IF($A82="TOTAL",SUM(INDIRECT("AA4:AA"&amp;ROW()-1)),""))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IF(AND($A82&lt;&gt;"",$A82&lt;&gt;"TOTAL"),IF(AND([3]PDI_DES__C_C_E!$AV80&lt;&gt;"",[3]PDI_DES__C_C_E!$AV80&lt;&gt;0),[3]PDI_DES__C_C_E!$AV80,""),IF($A82="TOTAL",SUM(INDIRECT("AC4:AC"&amp;ROW()-1)),""))</f>
        <v/>
      </c>
      <c r="AD82" s="6" t="str">
        <f ca="1">IF(AND($A82&lt;&gt;"",$A82&lt;&gt;"TOTAL"),IF(AND([3]PDI_DES__C_C_E!$AX80&lt;&gt;"",[3]PDI_DES__C_C_E!$AX80&lt;&gt;0),[3]PDI_DES__C_C_E!$AX80,""),IF($A82="TOTAL",SUM(INDIRECT("AD4:AD"&amp;ROW()-1)),""))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IF(AND($A82&lt;&gt;"",$A82&lt;&gt;"TOTAL"),IF(AND([3]PDI_DES__C_C_E!$BA80&lt;&gt;"",[3]PDI_DES__C_C_E!$BA80&lt;&gt;0),[3]PDI_DES__C_C_E!$BA80,""),IF($A82="TOTAL",SUM(INDIRECT("AF4:AF"&amp;ROW()-1)),""))</f>
        <v/>
      </c>
      <c r="AG82" s="6" t="str">
        <f ca="1">IF(AND($A82&lt;&gt;"",$A82&lt;&gt;"TOTAL"),IF(AND([3]PDI_DES__C_C_E!$BC80&lt;&gt;"",[3]PDI_DES__C_C_E!$BC80&lt;&gt;0),[3]PDI_DES__C_C_E!$BC80,""),IF($A82="TOTAL",SUM(INDIRECT("AG4:AG"&amp;ROW()-1)),""))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IF(AND($A82&lt;&gt;"",$A82&lt;&gt;"TOTAL"),IF(AND([3]PDI_DES__C_C_E!$BF80&lt;&gt;"",[3]PDI_DES__C_C_E!$BF80&lt;&gt;0),[3]PDI_DES__C_C_E!$BF80,""),IF($A82="TOTAL",SUM(INDIRECT("AI4:AI"&amp;ROW()-1)),""))</f>
        <v/>
      </c>
      <c r="AJ82" s="6" t="str">
        <f ca="1">IF(AND($A82&lt;&gt;"",$A82&lt;&gt;"TOTAL"),IF(AND([3]PDI_DES__C_C_E!$BH80&lt;&gt;"",[3]PDI_DES__C_C_E!$BH80&lt;&gt;0),[3]PDI_DES__C_C_E!$BH80,""),IF($A82="TOTAL",SUM(INDIRECT("AJ4:AJ"&amp;ROW()-1)),""))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IF(AND($A82&lt;&gt;"",$A82&lt;&gt;"TOTAL"),IF(AND([3]PDI_DES__C_C_E!$BK80&lt;&gt;"",[3]PDI_DES__C_C_E!$BK80&lt;&gt;0),[3]PDI_DES__C_C_E!$BK80,""),IF($A82="TOTAL",SUM(INDIRECT("AL4:AL"&amp;ROW()-1)),""))</f>
        <v/>
      </c>
      <c r="AM82" s="6" t="str">
        <f ca="1">IF(AND($A82&lt;&gt;"",$A82&lt;&gt;"TOTAL"),IF(AND([3]PDI_DES__C_C_E!$BM80&lt;&gt;"",[3]PDI_DES__C_C_E!$BM80&lt;&gt;0),[3]PDI_DES__C_C_E!$BM80,""),IF($A82="TOTAL",SUM(INDIRECT("AM4:AM"&amp;ROW()-1)),""))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IF(AND($A82&lt;&gt;"",$A82&lt;&gt;"TOTAL"),IF(AND([3]PDI_DES__C_C_E!$BP80&lt;&gt;"",[3]PDI_DES__C_C_E!$BP80&lt;&gt;0),[3]PDI_DES__C_C_E!$BP80,""),IF($A82="TOTAL",SUM(INDIRECT("AO4:AO"&amp;ROW()-1)),""))</f>
        <v/>
      </c>
      <c r="AP82" s="6" t="str">
        <f ca="1">IF(AND($A82&lt;&gt;"",$A82&lt;&gt;"TOTAL"),IF(AND([3]PDI_DES__C_C_E!$BR80&lt;&gt;"",[3]PDI_DES__C_C_E!$BR80&lt;&gt;0),[3]PDI_DES__C_C_E!$BR80,""),IF($A82="TOTAL",SUM(INDIRECT("AP4:AP"&amp;ROW()-1)),""))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IF(AND($A82&lt;&gt;"",$A82&lt;&gt;"TOTAL"),IF(AND([3]PDI_DES__C_C_E!$BU80&lt;&gt;"",[3]PDI_DES__C_C_E!$BU80&lt;&gt;0),[3]PDI_DES__C_C_E!$BU80,""),IF($A82="TOTAL",SUM(INDIRECT("AR4:AR"&amp;ROW()-1)),""))</f>
        <v/>
      </c>
      <c r="AS82" s="6" t="str">
        <f ca="1">IF(AND($A82&lt;&gt;"",$A82&lt;&gt;"TOTAL"),IF(AND([3]PDI_DES__C_C_E!$BW80&lt;&gt;"",[3]PDI_DES__C_C_E!$BW80&lt;&gt;0),[3]PDI_DES__C_C_E!$BW80,""),IF($A82="TOTAL",SUM(INDIRECT("AS4:AS"&amp;ROW()-1)),""))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IF(AND($A82&lt;&gt;"",$A82&lt;&gt;"TOTAL"),IF(AND([3]PDI_DES__C_C_E!$BZ80&lt;&gt;"",[3]PDI_DES__C_C_E!$BZ80&lt;&gt;0),[3]PDI_DES__C_C_E!$BZ80,""),IF($A82="TOTAL",SUM(INDIRECT("AU4:AU"&amp;ROW()-1)),""))</f>
        <v/>
      </c>
      <c r="AV82" s="6" t="str">
        <f ca="1">IF(AND($A82&lt;&gt;"",$A82&lt;&gt;"TOTAL"),IF(AND([3]PDI_DES__C_C_E!$CB80&lt;&gt;"",[3]PDI_DES__C_C_E!$CB80&lt;&gt;0),[3]PDI_DES__C_C_E!$CB80,""),IF($A82="TOTAL",SUM(INDIRECT("AV4:AV"&amp;ROW()-1)),""))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IF(AND($A82&lt;&gt;"",$A82&lt;&gt;"TOTAL"),IF(AND([3]PDI_DES__C_C_E!$CE80&lt;&gt;"",[3]PDI_DES__C_C_E!$CE80&lt;&gt;0),[3]PDI_DES__C_C_E!$CE80,""),IF($A82="TOTAL",SUM(INDIRECT("AX4:AX"&amp;ROW()-1)),""))</f>
        <v/>
      </c>
      <c r="AY82" s="6" t="str">
        <f ca="1">IF(AND($A82&lt;&gt;"",$A82&lt;&gt;"TOTAL"),IF(AND([3]PDI_DES__C_C_E!$CG80&lt;&gt;"",[3]PDI_DES__C_C_E!$CG80&lt;&gt;0),[3]PDI_DES__C_C_E!$CG80,""),IF($A82="TOTAL",SUM(INDIRECT("AY4:AY"&amp;ROW()-1)),""))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IF(AND($A82&lt;&gt;"",$A82&lt;&gt;"TOTAL"),IF(AND([3]PDI_DES__C_C_E!$CJ80&lt;&gt;"",[3]PDI_DES__C_C_E!$CJ80&lt;&gt;0),[3]PDI_DES__C_C_E!$CJ80,""),IF($A82="TOTAL",SUM(INDIRECT("BA4:BA"&amp;ROW()-1)),""))</f>
        <v/>
      </c>
      <c r="BB82" s="6" t="str">
        <f ca="1">IF(AND($A82&lt;&gt;"",$A82&lt;&gt;"TOTAL"),IF(AND([3]PDI_DES__C_C_E!$CL80&lt;&gt;"",[3]PDI_DES__C_C_E!$CL80&lt;&gt;0),[3]PDI_DES__C_C_E!$CL80,""),IF($A82="TOTAL",SUM(INDIRECT("BB4:BB"&amp;ROW()-1)),""))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IF(AND($A82&lt;&gt;"",$A82&lt;&gt;"TOTAL"),IF(AND([3]PDI_DES__C_C_E!$CO80&lt;&gt;"",[3]PDI_DES__C_C_E!$CO80&lt;&gt;0),[3]PDI_DES__C_C_E!$CO80,""),IF($A82="TOTAL",SUM(INDIRECT("BD4:BD"&amp;ROW()-1)),""))</f>
        <v/>
      </c>
      <c r="BE82" s="6" t="str">
        <f ca="1">IF(AND($A82&lt;&gt;"",$A82&lt;&gt;"TOTAL"),IF(AND([3]PDI_DES__C_C_E!$CQ80&lt;&gt;"",[3]PDI_DES__C_C_E!$CQ80&lt;&gt;0),[3]PDI_DES__C_C_E!$CQ80,""),IF($A82="TOTAL",SUM(INDIRECT("BE4:BE"&amp;ROW()-1)),""))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IF([3]PDI_DES__C_C_E!$B81&lt;&gt;"",[3]PDI_DES__C_C_E!$B81,IF(AND([3]PDI_DES__C_C_E!$B81="",[3]PDI_DES__C_C_E!$B82="",[3]PDI_DES__C_C_E!$B80=""),"","TOTAL"))</f>
        <v/>
      </c>
      <c r="B83" s="6" t="str">
        <f ca="1">IF(AND($A83&lt;&gt;"",$A83&lt;&gt;"TOTAL"),IF(AND([3]PDI_DES__C_C_E!$C81&lt;&gt;"",[3]PDI_DES__C_C_E!$C81&lt;&gt;0),[3]PDI_DES__C_C_E!$C81,""),IF($A83="TOTAL",SUM(INDIRECT("B4:B"&amp;ROW()-1)),""))</f>
        <v/>
      </c>
      <c r="C83" s="6" t="str">
        <f ca="1">IF(AND($A83&lt;&gt;"",$A83&lt;&gt;"TOTAL"),IF(AND([3]PDI_DES__C_C_E!$E81&lt;&gt;"",[3]PDI_DES__C_C_E!$E81&lt;&gt;0),[3]PDI_DES__C_C_E!$E81,""),IF($A83="TOTAL",SUM(INDIRECT("C4:C"&amp;ROW()-1)),""))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IF(AND($A83&lt;&gt;"",$A83&lt;&gt;"TOTAL"),IF(AND([3]PDI_DES__C_C_E!$H81&lt;&gt;"",[3]PDI_DES__C_C_E!$H81&lt;&gt;0),[3]PDI_DES__C_C_E!$H81,""),IF($A83="TOTAL",SUM(INDIRECT("E4:E"&amp;ROW()-1)),""))</f>
        <v/>
      </c>
      <c r="F83" s="6" t="str">
        <f ca="1">IF(AND($A83&lt;&gt;"",$A83&lt;&gt;"TOTAL"),IF(AND([3]PDI_DES__C_C_E!$J81&lt;&gt;"",[3]PDI_DES__C_C_E!$J81&lt;&gt;0),[3]PDI_DES__C_C_E!$J81,""),IF($A83="TOTAL",SUM(INDIRECT("F4:F"&amp;ROW()-1)),""))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IF(AND($A83&lt;&gt;"",$A83&lt;&gt;"TOTAL"),IF(AND([3]PDI_DES__C_C_E!$M81&lt;&gt;"",[3]PDI_DES__C_C_E!$M81&lt;&gt;0),[3]PDI_DES__C_C_E!$M81,""),IF($A83="TOTAL",SUM(INDIRECT("H4:H"&amp;ROW()-1)),""))</f>
        <v/>
      </c>
      <c r="I83" s="6" t="str">
        <f ca="1">IF(AND($A83&lt;&gt;"",$A83&lt;&gt;"TOTAL"),IF(AND([3]PDI_DES__C_C_E!$O81&lt;&gt;"",[3]PDI_DES__C_C_E!$O81&lt;&gt;0),[3]PDI_DES__C_C_E!$O81,""),IF($A83="TOTAL",SUM(INDIRECT("I4:I"&amp;ROW()-1)),""))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IF(AND($A83&lt;&gt;"",$A83&lt;&gt;"TOTAL"),IF(AND([3]PDI_DES__C_C_E!$R81&lt;&gt;"",[3]PDI_DES__C_C_E!$R81&lt;&gt;0),[3]PDI_DES__C_C_E!$R81,""),IF($A83="TOTAL",SUM(INDIRECT("K4:K"&amp;ROW()-1)),""))</f>
        <v/>
      </c>
      <c r="L83" s="6" t="str">
        <f ca="1">IF(AND($A83&lt;&gt;"",$A83&lt;&gt;"TOTAL"),IF(AND([3]PDI_DES__C_C_E!$T81&lt;&gt;"",[3]PDI_DES__C_C_E!$T81&lt;&gt;0),[3]PDI_DES__C_C_E!$T81,""),IF($A83="TOTAL",SUM(INDIRECT("L4:L"&amp;ROW()-1)),""))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IF(AND($A83&lt;&gt;"",$A83&lt;&gt;"TOTAL"),IF(AND([3]PDI_DES__C_C_E!$W81&lt;&gt;"",[3]PDI_DES__C_C_E!$W81&lt;&gt;0),[3]PDI_DES__C_C_E!$W81,""),IF($A83="TOTAL",SUM(INDIRECT("N4:N"&amp;ROW()-1)),""))</f>
        <v/>
      </c>
      <c r="O83" s="6" t="str">
        <f ca="1">IF(AND($A83&lt;&gt;"",$A83&lt;&gt;"TOTAL"),IF(AND([3]PDI_DES__C_C_E!$Y81&lt;&gt;"",[3]PDI_DES__C_C_E!$Y81&lt;&gt;0),[3]PDI_DES__C_C_E!$Y81,""),IF($A83="TOTAL",SUM(INDIRECT("O4:O"&amp;ROW()-1)),""))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IF(AND($A83&lt;&gt;"",$A83&lt;&gt;"TOTAL"),IF(AND([3]PDI_DES__C_C_E!$AB81&lt;&gt;"",[3]PDI_DES__C_C_E!$AB81&lt;&gt;0),[3]PDI_DES__C_C_E!$AB81,""),IF($A83="TOTAL",SUM(INDIRECT("Q4:Q"&amp;ROW()-1)),""))</f>
        <v/>
      </c>
      <c r="R83" s="6" t="str">
        <f ca="1">IF(AND($A83&lt;&gt;"",$A83&lt;&gt;"TOTAL"),IF(AND([3]PDI_DES__C_C_E!$AD81&lt;&gt;"",[3]PDI_DES__C_C_E!$AD81&lt;&gt;0),[3]PDI_DES__C_C_E!$AD81,""),IF($A83="TOTAL",SUM(INDIRECT("R4:R"&amp;ROW()-1)),""))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IF(AND($A83&lt;&gt;"",$A83&lt;&gt;"TOTAL"),IF(AND([3]PDI_DES__C_C_E!$AG81&lt;&gt;"",[3]PDI_DES__C_C_E!$AG81&lt;&gt;0),[3]PDI_DES__C_C_E!$AG81,""),IF($A83="TOTAL",SUM(INDIRECT("T4:T"&amp;ROW()-1)),""))</f>
        <v/>
      </c>
      <c r="U83" s="6" t="str">
        <f ca="1">IF(AND($A83&lt;&gt;"",$A83&lt;&gt;"TOTAL"),IF(AND([3]PDI_DES__C_C_E!$AI81&lt;&gt;"",[3]PDI_DES__C_C_E!$AI81&lt;&gt;0),[3]PDI_DES__C_C_E!$AI81,""),IF($A83="TOTAL",SUM(INDIRECT("U4:U"&amp;ROW()-1)),""))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IF(AND($A83&lt;&gt;"",$A83&lt;&gt;"TOTAL"),IF(AND([3]PDI_DES__C_C_E!$AL81&lt;&gt;"",[3]PDI_DES__C_C_E!$AL81&lt;&gt;0),[3]PDI_DES__C_C_E!$AL81,""),IF($A83="TOTAL",SUM(INDIRECT("W4:W"&amp;ROW()-1)),""))</f>
        <v/>
      </c>
      <c r="X83" s="6" t="str">
        <f ca="1">IF(AND($A83&lt;&gt;"",$A83&lt;&gt;"TOTAL"),IF(AND([3]PDI_DES__C_C_E!$AN81&lt;&gt;"",[3]PDI_DES__C_C_E!$AN81&lt;&gt;0),[3]PDI_DES__C_C_E!$AN81,""),IF($A83="TOTAL",SUM(INDIRECT("X4:X"&amp;ROW()-1)),""))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IF(AND($A83&lt;&gt;"",$A83&lt;&gt;"TOTAL"),IF(AND([3]PDI_DES__C_C_E!$AQ81&lt;&gt;"",[3]PDI_DES__C_C_E!$AQ81&lt;&gt;0),[3]PDI_DES__C_C_E!$AQ81,""),IF($A83="TOTAL",SUM(INDIRECT("Z4:Z"&amp;ROW()-1)),""))</f>
        <v/>
      </c>
      <c r="AA83" s="6" t="str">
        <f ca="1">IF(AND($A83&lt;&gt;"",$A83&lt;&gt;"TOTAL"),IF(AND([3]PDI_DES__C_C_E!$AS81&lt;&gt;"",[3]PDI_DES__C_C_E!$AS81&lt;&gt;0),[3]PDI_DES__C_C_E!$AS81,""),IF($A83="TOTAL",SUM(INDIRECT("AA4:AA"&amp;ROW()-1)),""))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IF(AND($A83&lt;&gt;"",$A83&lt;&gt;"TOTAL"),IF(AND([3]PDI_DES__C_C_E!$AV81&lt;&gt;"",[3]PDI_DES__C_C_E!$AV81&lt;&gt;0),[3]PDI_DES__C_C_E!$AV81,""),IF($A83="TOTAL",SUM(INDIRECT("AC4:AC"&amp;ROW()-1)),""))</f>
        <v/>
      </c>
      <c r="AD83" s="6" t="str">
        <f ca="1">IF(AND($A83&lt;&gt;"",$A83&lt;&gt;"TOTAL"),IF(AND([3]PDI_DES__C_C_E!$AX81&lt;&gt;"",[3]PDI_DES__C_C_E!$AX81&lt;&gt;0),[3]PDI_DES__C_C_E!$AX81,""),IF($A83="TOTAL",SUM(INDIRECT("AD4:AD"&amp;ROW()-1)),""))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IF(AND($A83&lt;&gt;"",$A83&lt;&gt;"TOTAL"),IF(AND([3]PDI_DES__C_C_E!$BA81&lt;&gt;"",[3]PDI_DES__C_C_E!$BA81&lt;&gt;0),[3]PDI_DES__C_C_E!$BA81,""),IF($A83="TOTAL",SUM(INDIRECT("AF4:AF"&amp;ROW()-1)),""))</f>
        <v/>
      </c>
      <c r="AG83" s="6" t="str">
        <f ca="1">IF(AND($A83&lt;&gt;"",$A83&lt;&gt;"TOTAL"),IF(AND([3]PDI_DES__C_C_E!$BC81&lt;&gt;"",[3]PDI_DES__C_C_E!$BC81&lt;&gt;0),[3]PDI_DES__C_C_E!$BC81,""),IF($A83="TOTAL",SUM(INDIRECT("AG4:AG"&amp;ROW()-1)),""))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IF(AND($A83&lt;&gt;"",$A83&lt;&gt;"TOTAL"),IF(AND([3]PDI_DES__C_C_E!$BF81&lt;&gt;"",[3]PDI_DES__C_C_E!$BF81&lt;&gt;0),[3]PDI_DES__C_C_E!$BF81,""),IF($A83="TOTAL",SUM(INDIRECT("AI4:AI"&amp;ROW()-1)),""))</f>
        <v/>
      </c>
      <c r="AJ83" s="6" t="str">
        <f ca="1">IF(AND($A83&lt;&gt;"",$A83&lt;&gt;"TOTAL"),IF(AND([3]PDI_DES__C_C_E!$BH81&lt;&gt;"",[3]PDI_DES__C_C_E!$BH81&lt;&gt;0),[3]PDI_DES__C_C_E!$BH81,""),IF($A83="TOTAL",SUM(INDIRECT("AJ4:AJ"&amp;ROW()-1)),""))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IF(AND($A83&lt;&gt;"",$A83&lt;&gt;"TOTAL"),IF(AND([3]PDI_DES__C_C_E!$BK81&lt;&gt;"",[3]PDI_DES__C_C_E!$BK81&lt;&gt;0),[3]PDI_DES__C_C_E!$BK81,""),IF($A83="TOTAL",SUM(INDIRECT("AL4:AL"&amp;ROW()-1)),""))</f>
        <v/>
      </c>
      <c r="AM83" s="6" t="str">
        <f ca="1">IF(AND($A83&lt;&gt;"",$A83&lt;&gt;"TOTAL"),IF(AND([3]PDI_DES__C_C_E!$BM81&lt;&gt;"",[3]PDI_DES__C_C_E!$BM81&lt;&gt;0),[3]PDI_DES__C_C_E!$BM81,""),IF($A83="TOTAL",SUM(INDIRECT("AM4:AM"&amp;ROW()-1)),""))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IF(AND($A83&lt;&gt;"",$A83&lt;&gt;"TOTAL"),IF(AND([3]PDI_DES__C_C_E!$BP81&lt;&gt;"",[3]PDI_DES__C_C_E!$BP81&lt;&gt;0),[3]PDI_DES__C_C_E!$BP81,""),IF($A83="TOTAL",SUM(INDIRECT("AO4:AO"&amp;ROW()-1)),""))</f>
        <v/>
      </c>
      <c r="AP83" s="6" t="str">
        <f ca="1">IF(AND($A83&lt;&gt;"",$A83&lt;&gt;"TOTAL"),IF(AND([3]PDI_DES__C_C_E!$BR81&lt;&gt;"",[3]PDI_DES__C_C_E!$BR81&lt;&gt;0),[3]PDI_DES__C_C_E!$BR81,""),IF($A83="TOTAL",SUM(INDIRECT("AP4:AP"&amp;ROW()-1)),""))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IF(AND($A83&lt;&gt;"",$A83&lt;&gt;"TOTAL"),IF(AND([3]PDI_DES__C_C_E!$BU81&lt;&gt;"",[3]PDI_DES__C_C_E!$BU81&lt;&gt;0),[3]PDI_DES__C_C_E!$BU81,""),IF($A83="TOTAL",SUM(INDIRECT("AR4:AR"&amp;ROW()-1)),""))</f>
        <v/>
      </c>
      <c r="AS83" s="6" t="str">
        <f ca="1">IF(AND($A83&lt;&gt;"",$A83&lt;&gt;"TOTAL"),IF(AND([3]PDI_DES__C_C_E!$BW81&lt;&gt;"",[3]PDI_DES__C_C_E!$BW81&lt;&gt;0),[3]PDI_DES__C_C_E!$BW81,""),IF($A83="TOTAL",SUM(INDIRECT("AS4:AS"&amp;ROW()-1)),""))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IF(AND($A83&lt;&gt;"",$A83&lt;&gt;"TOTAL"),IF(AND([3]PDI_DES__C_C_E!$BZ81&lt;&gt;"",[3]PDI_DES__C_C_E!$BZ81&lt;&gt;0),[3]PDI_DES__C_C_E!$BZ81,""),IF($A83="TOTAL",SUM(INDIRECT("AU4:AU"&amp;ROW()-1)),""))</f>
        <v/>
      </c>
      <c r="AV83" s="6" t="str">
        <f ca="1">IF(AND($A83&lt;&gt;"",$A83&lt;&gt;"TOTAL"),IF(AND([3]PDI_DES__C_C_E!$CB81&lt;&gt;"",[3]PDI_DES__C_C_E!$CB81&lt;&gt;0),[3]PDI_DES__C_C_E!$CB81,""),IF($A83="TOTAL",SUM(INDIRECT("AV4:AV"&amp;ROW()-1)),""))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IF(AND($A83&lt;&gt;"",$A83&lt;&gt;"TOTAL"),IF(AND([3]PDI_DES__C_C_E!$CE81&lt;&gt;"",[3]PDI_DES__C_C_E!$CE81&lt;&gt;0),[3]PDI_DES__C_C_E!$CE81,""),IF($A83="TOTAL",SUM(INDIRECT("AX4:AX"&amp;ROW()-1)),""))</f>
        <v/>
      </c>
      <c r="AY83" s="6" t="str">
        <f ca="1">IF(AND($A83&lt;&gt;"",$A83&lt;&gt;"TOTAL"),IF(AND([3]PDI_DES__C_C_E!$CG81&lt;&gt;"",[3]PDI_DES__C_C_E!$CG81&lt;&gt;0),[3]PDI_DES__C_C_E!$CG81,""),IF($A83="TOTAL",SUM(INDIRECT("AY4:AY"&amp;ROW()-1)),""))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IF(AND($A83&lt;&gt;"",$A83&lt;&gt;"TOTAL"),IF(AND([3]PDI_DES__C_C_E!$CJ81&lt;&gt;"",[3]PDI_DES__C_C_E!$CJ81&lt;&gt;0),[3]PDI_DES__C_C_E!$CJ81,""),IF($A83="TOTAL",SUM(INDIRECT("BA4:BA"&amp;ROW()-1)),""))</f>
        <v/>
      </c>
      <c r="BB83" s="6" t="str">
        <f ca="1">IF(AND($A83&lt;&gt;"",$A83&lt;&gt;"TOTAL"),IF(AND([3]PDI_DES__C_C_E!$CL81&lt;&gt;"",[3]PDI_DES__C_C_E!$CL81&lt;&gt;0),[3]PDI_DES__C_C_E!$CL81,""),IF($A83="TOTAL",SUM(INDIRECT("BB4:BB"&amp;ROW()-1)),""))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IF(AND($A83&lt;&gt;"",$A83&lt;&gt;"TOTAL"),IF(AND([3]PDI_DES__C_C_E!$CO81&lt;&gt;"",[3]PDI_DES__C_C_E!$CO81&lt;&gt;0),[3]PDI_DES__C_C_E!$CO81,""),IF($A83="TOTAL",SUM(INDIRECT("BD4:BD"&amp;ROW()-1)),""))</f>
        <v/>
      </c>
      <c r="BE83" s="6" t="str">
        <f ca="1">IF(AND($A83&lt;&gt;"",$A83&lt;&gt;"TOTAL"),IF(AND([3]PDI_DES__C_C_E!$CQ81&lt;&gt;"",[3]PDI_DES__C_C_E!$CQ81&lt;&gt;0),[3]PDI_DES__C_C_E!$CQ81,""),IF($A83="TOTAL",SUM(INDIRECT("BE4:BE"&amp;ROW()-1)),""))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IF([3]PDI_DES__C_C_E!$B82&lt;&gt;"",[3]PDI_DES__C_C_E!$B82,IF(AND([3]PDI_DES__C_C_E!$B82="",[3]PDI_DES__C_C_E!$B83="",[3]PDI_DES__C_C_E!$B81=""),"","TOTAL"))</f>
        <v/>
      </c>
      <c r="B84" s="6" t="str">
        <f ca="1">IF(AND($A84&lt;&gt;"",$A84&lt;&gt;"TOTAL"),IF(AND([3]PDI_DES__C_C_E!$C82&lt;&gt;"",[3]PDI_DES__C_C_E!$C82&lt;&gt;0),[3]PDI_DES__C_C_E!$C82,""),IF($A84="TOTAL",SUM(INDIRECT("B4:B"&amp;ROW()-1)),""))</f>
        <v/>
      </c>
      <c r="C84" s="6" t="str">
        <f ca="1">IF(AND($A84&lt;&gt;"",$A84&lt;&gt;"TOTAL"),IF(AND([3]PDI_DES__C_C_E!$E82&lt;&gt;"",[3]PDI_DES__C_C_E!$E82&lt;&gt;0),[3]PDI_DES__C_C_E!$E82,""),IF($A84="TOTAL",SUM(INDIRECT("C4:C"&amp;ROW()-1)),""))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IF(AND($A84&lt;&gt;"",$A84&lt;&gt;"TOTAL"),IF(AND([3]PDI_DES__C_C_E!$H82&lt;&gt;"",[3]PDI_DES__C_C_E!$H82&lt;&gt;0),[3]PDI_DES__C_C_E!$H82,""),IF($A84="TOTAL",SUM(INDIRECT("E4:E"&amp;ROW()-1)),""))</f>
        <v/>
      </c>
      <c r="F84" s="6" t="str">
        <f ca="1">IF(AND($A84&lt;&gt;"",$A84&lt;&gt;"TOTAL"),IF(AND([3]PDI_DES__C_C_E!$J82&lt;&gt;"",[3]PDI_DES__C_C_E!$J82&lt;&gt;0),[3]PDI_DES__C_C_E!$J82,""),IF($A84="TOTAL",SUM(INDIRECT("F4:F"&amp;ROW()-1)),""))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IF(AND($A84&lt;&gt;"",$A84&lt;&gt;"TOTAL"),IF(AND([3]PDI_DES__C_C_E!$M82&lt;&gt;"",[3]PDI_DES__C_C_E!$M82&lt;&gt;0),[3]PDI_DES__C_C_E!$M82,""),IF($A84="TOTAL",SUM(INDIRECT("H4:H"&amp;ROW()-1)),""))</f>
        <v/>
      </c>
      <c r="I84" s="6" t="str">
        <f ca="1">IF(AND($A84&lt;&gt;"",$A84&lt;&gt;"TOTAL"),IF(AND([3]PDI_DES__C_C_E!$O82&lt;&gt;"",[3]PDI_DES__C_C_E!$O82&lt;&gt;0),[3]PDI_DES__C_C_E!$O82,""),IF($A84="TOTAL",SUM(INDIRECT("I4:I"&amp;ROW()-1)),""))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IF(AND($A84&lt;&gt;"",$A84&lt;&gt;"TOTAL"),IF(AND([3]PDI_DES__C_C_E!$R82&lt;&gt;"",[3]PDI_DES__C_C_E!$R82&lt;&gt;0),[3]PDI_DES__C_C_E!$R82,""),IF($A84="TOTAL",SUM(INDIRECT("K4:K"&amp;ROW()-1)),""))</f>
        <v/>
      </c>
      <c r="L84" s="6" t="str">
        <f ca="1">IF(AND($A84&lt;&gt;"",$A84&lt;&gt;"TOTAL"),IF(AND([3]PDI_DES__C_C_E!$T82&lt;&gt;"",[3]PDI_DES__C_C_E!$T82&lt;&gt;0),[3]PDI_DES__C_C_E!$T82,""),IF($A84="TOTAL",SUM(INDIRECT("L4:L"&amp;ROW()-1)),""))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IF(AND($A84&lt;&gt;"",$A84&lt;&gt;"TOTAL"),IF(AND([3]PDI_DES__C_C_E!$W82&lt;&gt;"",[3]PDI_DES__C_C_E!$W82&lt;&gt;0),[3]PDI_DES__C_C_E!$W82,""),IF($A84="TOTAL",SUM(INDIRECT("N4:N"&amp;ROW()-1)),""))</f>
        <v/>
      </c>
      <c r="O84" s="6" t="str">
        <f ca="1">IF(AND($A84&lt;&gt;"",$A84&lt;&gt;"TOTAL"),IF(AND([3]PDI_DES__C_C_E!$Y82&lt;&gt;"",[3]PDI_DES__C_C_E!$Y82&lt;&gt;0),[3]PDI_DES__C_C_E!$Y82,""),IF($A84="TOTAL",SUM(INDIRECT("O4:O"&amp;ROW()-1)),""))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IF(AND($A84&lt;&gt;"",$A84&lt;&gt;"TOTAL"),IF(AND([3]PDI_DES__C_C_E!$AB82&lt;&gt;"",[3]PDI_DES__C_C_E!$AB82&lt;&gt;0),[3]PDI_DES__C_C_E!$AB82,""),IF($A84="TOTAL",SUM(INDIRECT("Q4:Q"&amp;ROW()-1)),""))</f>
        <v/>
      </c>
      <c r="R84" s="6" t="str">
        <f ca="1">IF(AND($A84&lt;&gt;"",$A84&lt;&gt;"TOTAL"),IF(AND([3]PDI_DES__C_C_E!$AD82&lt;&gt;"",[3]PDI_DES__C_C_E!$AD82&lt;&gt;0),[3]PDI_DES__C_C_E!$AD82,""),IF($A84="TOTAL",SUM(INDIRECT("R4:R"&amp;ROW()-1)),""))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IF(AND($A84&lt;&gt;"",$A84&lt;&gt;"TOTAL"),IF(AND([3]PDI_DES__C_C_E!$AG82&lt;&gt;"",[3]PDI_DES__C_C_E!$AG82&lt;&gt;0),[3]PDI_DES__C_C_E!$AG82,""),IF($A84="TOTAL",SUM(INDIRECT("T4:T"&amp;ROW()-1)),""))</f>
        <v/>
      </c>
      <c r="U84" s="6" t="str">
        <f ca="1">IF(AND($A84&lt;&gt;"",$A84&lt;&gt;"TOTAL"),IF(AND([3]PDI_DES__C_C_E!$AI82&lt;&gt;"",[3]PDI_DES__C_C_E!$AI82&lt;&gt;0),[3]PDI_DES__C_C_E!$AI82,""),IF($A84="TOTAL",SUM(INDIRECT("U4:U"&amp;ROW()-1)),""))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IF(AND($A84&lt;&gt;"",$A84&lt;&gt;"TOTAL"),IF(AND([3]PDI_DES__C_C_E!$AL82&lt;&gt;"",[3]PDI_DES__C_C_E!$AL82&lt;&gt;0),[3]PDI_DES__C_C_E!$AL82,""),IF($A84="TOTAL",SUM(INDIRECT("W4:W"&amp;ROW()-1)),""))</f>
        <v/>
      </c>
      <c r="X84" s="6" t="str">
        <f ca="1">IF(AND($A84&lt;&gt;"",$A84&lt;&gt;"TOTAL"),IF(AND([3]PDI_DES__C_C_E!$AN82&lt;&gt;"",[3]PDI_DES__C_C_E!$AN82&lt;&gt;0),[3]PDI_DES__C_C_E!$AN82,""),IF($A84="TOTAL",SUM(INDIRECT("X4:X"&amp;ROW()-1)),""))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IF(AND($A84&lt;&gt;"",$A84&lt;&gt;"TOTAL"),IF(AND([3]PDI_DES__C_C_E!$AQ82&lt;&gt;"",[3]PDI_DES__C_C_E!$AQ82&lt;&gt;0),[3]PDI_DES__C_C_E!$AQ82,""),IF($A84="TOTAL",SUM(INDIRECT("Z4:Z"&amp;ROW()-1)),""))</f>
        <v/>
      </c>
      <c r="AA84" s="6" t="str">
        <f ca="1">IF(AND($A84&lt;&gt;"",$A84&lt;&gt;"TOTAL"),IF(AND([3]PDI_DES__C_C_E!$AS82&lt;&gt;"",[3]PDI_DES__C_C_E!$AS82&lt;&gt;0),[3]PDI_DES__C_C_E!$AS82,""),IF($A84="TOTAL",SUM(INDIRECT("AA4:AA"&amp;ROW()-1)),""))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IF(AND($A84&lt;&gt;"",$A84&lt;&gt;"TOTAL"),IF(AND([3]PDI_DES__C_C_E!$AV82&lt;&gt;"",[3]PDI_DES__C_C_E!$AV82&lt;&gt;0),[3]PDI_DES__C_C_E!$AV82,""),IF($A84="TOTAL",SUM(INDIRECT("AC4:AC"&amp;ROW()-1)),""))</f>
        <v/>
      </c>
      <c r="AD84" s="6" t="str">
        <f ca="1">IF(AND($A84&lt;&gt;"",$A84&lt;&gt;"TOTAL"),IF(AND([3]PDI_DES__C_C_E!$AX82&lt;&gt;"",[3]PDI_DES__C_C_E!$AX82&lt;&gt;0),[3]PDI_DES__C_C_E!$AX82,""),IF($A84="TOTAL",SUM(INDIRECT("AD4:AD"&amp;ROW()-1)),""))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IF(AND($A84&lt;&gt;"",$A84&lt;&gt;"TOTAL"),IF(AND([3]PDI_DES__C_C_E!$BA82&lt;&gt;"",[3]PDI_DES__C_C_E!$BA82&lt;&gt;0),[3]PDI_DES__C_C_E!$BA82,""),IF($A84="TOTAL",SUM(INDIRECT("AF4:AF"&amp;ROW()-1)),""))</f>
        <v/>
      </c>
      <c r="AG84" s="6" t="str">
        <f ca="1">IF(AND($A84&lt;&gt;"",$A84&lt;&gt;"TOTAL"),IF(AND([3]PDI_DES__C_C_E!$BC82&lt;&gt;"",[3]PDI_DES__C_C_E!$BC82&lt;&gt;0),[3]PDI_DES__C_C_E!$BC82,""),IF($A84="TOTAL",SUM(INDIRECT("AG4:AG"&amp;ROW()-1)),""))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IF(AND($A84&lt;&gt;"",$A84&lt;&gt;"TOTAL"),IF(AND([3]PDI_DES__C_C_E!$BF82&lt;&gt;"",[3]PDI_DES__C_C_E!$BF82&lt;&gt;0),[3]PDI_DES__C_C_E!$BF82,""),IF($A84="TOTAL",SUM(INDIRECT("AI4:AI"&amp;ROW()-1)),""))</f>
        <v/>
      </c>
      <c r="AJ84" s="6" t="str">
        <f ca="1">IF(AND($A84&lt;&gt;"",$A84&lt;&gt;"TOTAL"),IF(AND([3]PDI_DES__C_C_E!$BH82&lt;&gt;"",[3]PDI_DES__C_C_E!$BH82&lt;&gt;0),[3]PDI_DES__C_C_E!$BH82,""),IF($A84="TOTAL",SUM(INDIRECT("AJ4:AJ"&amp;ROW()-1)),""))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IF(AND($A84&lt;&gt;"",$A84&lt;&gt;"TOTAL"),IF(AND([3]PDI_DES__C_C_E!$BK82&lt;&gt;"",[3]PDI_DES__C_C_E!$BK82&lt;&gt;0),[3]PDI_DES__C_C_E!$BK82,""),IF($A84="TOTAL",SUM(INDIRECT("AL4:AL"&amp;ROW()-1)),""))</f>
        <v/>
      </c>
      <c r="AM84" s="6" t="str">
        <f ca="1">IF(AND($A84&lt;&gt;"",$A84&lt;&gt;"TOTAL"),IF(AND([3]PDI_DES__C_C_E!$BM82&lt;&gt;"",[3]PDI_DES__C_C_E!$BM82&lt;&gt;0),[3]PDI_DES__C_C_E!$BM82,""),IF($A84="TOTAL",SUM(INDIRECT("AM4:AM"&amp;ROW()-1)),""))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IF(AND($A84&lt;&gt;"",$A84&lt;&gt;"TOTAL"),IF(AND([3]PDI_DES__C_C_E!$BP82&lt;&gt;"",[3]PDI_DES__C_C_E!$BP82&lt;&gt;0),[3]PDI_DES__C_C_E!$BP82,""),IF($A84="TOTAL",SUM(INDIRECT("AO4:AO"&amp;ROW()-1)),""))</f>
        <v/>
      </c>
      <c r="AP84" s="6" t="str">
        <f ca="1">IF(AND($A84&lt;&gt;"",$A84&lt;&gt;"TOTAL"),IF(AND([3]PDI_DES__C_C_E!$BR82&lt;&gt;"",[3]PDI_DES__C_C_E!$BR82&lt;&gt;0),[3]PDI_DES__C_C_E!$BR82,""),IF($A84="TOTAL",SUM(INDIRECT("AP4:AP"&amp;ROW()-1)),""))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IF(AND($A84&lt;&gt;"",$A84&lt;&gt;"TOTAL"),IF(AND([3]PDI_DES__C_C_E!$BU82&lt;&gt;"",[3]PDI_DES__C_C_E!$BU82&lt;&gt;0),[3]PDI_DES__C_C_E!$BU82,""),IF($A84="TOTAL",SUM(INDIRECT("AR4:AR"&amp;ROW()-1)),""))</f>
        <v/>
      </c>
      <c r="AS84" s="6" t="str">
        <f ca="1">IF(AND($A84&lt;&gt;"",$A84&lt;&gt;"TOTAL"),IF(AND([3]PDI_DES__C_C_E!$BW82&lt;&gt;"",[3]PDI_DES__C_C_E!$BW82&lt;&gt;0),[3]PDI_DES__C_C_E!$BW82,""),IF($A84="TOTAL",SUM(INDIRECT("AS4:AS"&amp;ROW()-1)),""))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IF(AND($A84&lt;&gt;"",$A84&lt;&gt;"TOTAL"),IF(AND([3]PDI_DES__C_C_E!$BZ82&lt;&gt;"",[3]PDI_DES__C_C_E!$BZ82&lt;&gt;0),[3]PDI_DES__C_C_E!$BZ82,""),IF($A84="TOTAL",SUM(INDIRECT("AU4:AU"&amp;ROW()-1)),""))</f>
        <v/>
      </c>
      <c r="AV84" s="6" t="str">
        <f ca="1">IF(AND($A84&lt;&gt;"",$A84&lt;&gt;"TOTAL"),IF(AND([3]PDI_DES__C_C_E!$CB82&lt;&gt;"",[3]PDI_DES__C_C_E!$CB82&lt;&gt;0),[3]PDI_DES__C_C_E!$CB82,""),IF($A84="TOTAL",SUM(INDIRECT("AV4:AV"&amp;ROW()-1)),""))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IF(AND($A84&lt;&gt;"",$A84&lt;&gt;"TOTAL"),IF(AND([3]PDI_DES__C_C_E!$CE82&lt;&gt;"",[3]PDI_DES__C_C_E!$CE82&lt;&gt;0),[3]PDI_DES__C_C_E!$CE82,""),IF($A84="TOTAL",SUM(INDIRECT("AX4:AX"&amp;ROW()-1)),""))</f>
        <v/>
      </c>
      <c r="AY84" s="6" t="str">
        <f ca="1">IF(AND($A84&lt;&gt;"",$A84&lt;&gt;"TOTAL"),IF(AND([3]PDI_DES__C_C_E!$CG82&lt;&gt;"",[3]PDI_DES__C_C_E!$CG82&lt;&gt;0),[3]PDI_DES__C_C_E!$CG82,""),IF($A84="TOTAL",SUM(INDIRECT("AY4:AY"&amp;ROW()-1)),""))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IF(AND($A84&lt;&gt;"",$A84&lt;&gt;"TOTAL"),IF(AND([3]PDI_DES__C_C_E!$CJ82&lt;&gt;"",[3]PDI_DES__C_C_E!$CJ82&lt;&gt;0),[3]PDI_DES__C_C_E!$CJ82,""),IF($A84="TOTAL",SUM(INDIRECT("BA4:BA"&amp;ROW()-1)),""))</f>
        <v/>
      </c>
      <c r="BB84" s="6" t="str">
        <f ca="1">IF(AND($A84&lt;&gt;"",$A84&lt;&gt;"TOTAL"),IF(AND([3]PDI_DES__C_C_E!$CL82&lt;&gt;"",[3]PDI_DES__C_C_E!$CL82&lt;&gt;0),[3]PDI_DES__C_C_E!$CL82,""),IF($A84="TOTAL",SUM(INDIRECT("BB4:BB"&amp;ROW()-1)),""))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IF(AND($A84&lt;&gt;"",$A84&lt;&gt;"TOTAL"),IF(AND([3]PDI_DES__C_C_E!$CO82&lt;&gt;"",[3]PDI_DES__C_C_E!$CO82&lt;&gt;0),[3]PDI_DES__C_C_E!$CO82,""),IF($A84="TOTAL",SUM(INDIRECT("BD4:BD"&amp;ROW()-1)),""))</f>
        <v/>
      </c>
      <c r="BE84" s="6" t="str">
        <f ca="1">IF(AND($A84&lt;&gt;"",$A84&lt;&gt;"TOTAL"),IF(AND([3]PDI_DES__C_C_E!$CQ82&lt;&gt;"",[3]PDI_DES__C_C_E!$CQ82&lt;&gt;0),[3]PDI_DES__C_C_E!$CQ82,""),IF($A84="TOTAL",SUM(INDIRECT("BE4:BE"&amp;ROW()-1)),""))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IF([3]PDI_DES__C_C_E!$B83&lt;&gt;"",[3]PDI_DES__C_C_E!$B83,IF(AND([3]PDI_DES__C_C_E!$B83="",[3]PDI_DES__C_C_E!$B84="",[3]PDI_DES__C_C_E!$B82=""),"","TOTAL"))</f>
        <v/>
      </c>
      <c r="B85" s="6" t="str">
        <f ca="1">IF(AND($A85&lt;&gt;"",$A85&lt;&gt;"TOTAL"),IF(AND([3]PDI_DES__C_C_E!$C83&lt;&gt;"",[3]PDI_DES__C_C_E!$C83&lt;&gt;0),[3]PDI_DES__C_C_E!$C83,""),IF($A85="TOTAL",SUM(INDIRECT("B4:B"&amp;ROW()-1)),""))</f>
        <v/>
      </c>
      <c r="C85" s="6" t="str">
        <f ca="1">IF(AND($A85&lt;&gt;"",$A85&lt;&gt;"TOTAL"),IF(AND([3]PDI_DES__C_C_E!$E83&lt;&gt;"",[3]PDI_DES__C_C_E!$E83&lt;&gt;0),[3]PDI_DES__C_C_E!$E83,""),IF($A85="TOTAL",SUM(INDIRECT("C4:C"&amp;ROW()-1)),""))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IF(AND($A85&lt;&gt;"",$A85&lt;&gt;"TOTAL"),IF(AND([3]PDI_DES__C_C_E!$H83&lt;&gt;"",[3]PDI_DES__C_C_E!$H83&lt;&gt;0),[3]PDI_DES__C_C_E!$H83,""),IF($A85="TOTAL",SUM(INDIRECT("E4:E"&amp;ROW()-1)),""))</f>
        <v/>
      </c>
      <c r="F85" s="6" t="str">
        <f ca="1">IF(AND($A85&lt;&gt;"",$A85&lt;&gt;"TOTAL"),IF(AND([3]PDI_DES__C_C_E!$J83&lt;&gt;"",[3]PDI_DES__C_C_E!$J83&lt;&gt;0),[3]PDI_DES__C_C_E!$J83,""),IF($A85="TOTAL",SUM(INDIRECT("F4:F"&amp;ROW()-1)),""))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IF(AND($A85&lt;&gt;"",$A85&lt;&gt;"TOTAL"),IF(AND([3]PDI_DES__C_C_E!$M83&lt;&gt;"",[3]PDI_DES__C_C_E!$M83&lt;&gt;0),[3]PDI_DES__C_C_E!$M83,""),IF($A85="TOTAL",SUM(INDIRECT("H4:H"&amp;ROW()-1)),""))</f>
        <v/>
      </c>
      <c r="I85" s="6" t="str">
        <f ca="1">IF(AND($A85&lt;&gt;"",$A85&lt;&gt;"TOTAL"),IF(AND([3]PDI_DES__C_C_E!$O83&lt;&gt;"",[3]PDI_DES__C_C_E!$O83&lt;&gt;0),[3]PDI_DES__C_C_E!$O83,""),IF($A85="TOTAL",SUM(INDIRECT("I4:I"&amp;ROW()-1)),""))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IF(AND($A85&lt;&gt;"",$A85&lt;&gt;"TOTAL"),IF(AND([3]PDI_DES__C_C_E!$R83&lt;&gt;"",[3]PDI_DES__C_C_E!$R83&lt;&gt;0),[3]PDI_DES__C_C_E!$R83,""),IF($A85="TOTAL",SUM(INDIRECT("K4:K"&amp;ROW()-1)),""))</f>
        <v/>
      </c>
      <c r="L85" s="6" t="str">
        <f ca="1">IF(AND($A85&lt;&gt;"",$A85&lt;&gt;"TOTAL"),IF(AND([3]PDI_DES__C_C_E!$T83&lt;&gt;"",[3]PDI_DES__C_C_E!$T83&lt;&gt;0),[3]PDI_DES__C_C_E!$T83,""),IF($A85="TOTAL",SUM(INDIRECT("L4:L"&amp;ROW()-1)),""))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IF(AND($A85&lt;&gt;"",$A85&lt;&gt;"TOTAL"),IF(AND([3]PDI_DES__C_C_E!$W83&lt;&gt;"",[3]PDI_DES__C_C_E!$W83&lt;&gt;0),[3]PDI_DES__C_C_E!$W83,""),IF($A85="TOTAL",SUM(INDIRECT("N4:N"&amp;ROW()-1)),""))</f>
        <v/>
      </c>
      <c r="O85" s="6" t="str">
        <f ca="1">IF(AND($A85&lt;&gt;"",$A85&lt;&gt;"TOTAL"),IF(AND([3]PDI_DES__C_C_E!$Y83&lt;&gt;"",[3]PDI_DES__C_C_E!$Y83&lt;&gt;0),[3]PDI_DES__C_C_E!$Y83,""),IF($A85="TOTAL",SUM(INDIRECT("O4:O"&amp;ROW()-1)),""))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IF(AND($A85&lt;&gt;"",$A85&lt;&gt;"TOTAL"),IF(AND([3]PDI_DES__C_C_E!$AB83&lt;&gt;"",[3]PDI_DES__C_C_E!$AB83&lt;&gt;0),[3]PDI_DES__C_C_E!$AB83,""),IF($A85="TOTAL",SUM(INDIRECT("Q4:Q"&amp;ROW()-1)),""))</f>
        <v/>
      </c>
      <c r="R85" s="6" t="str">
        <f ca="1">IF(AND($A85&lt;&gt;"",$A85&lt;&gt;"TOTAL"),IF(AND([3]PDI_DES__C_C_E!$AD83&lt;&gt;"",[3]PDI_DES__C_C_E!$AD83&lt;&gt;0),[3]PDI_DES__C_C_E!$AD83,""),IF($A85="TOTAL",SUM(INDIRECT("R4:R"&amp;ROW()-1)),""))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IF(AND($A85&lt;&gt;"",$A85&lt;&gt;"TOTAL"),IF(AND([3]PDI_DES__C_C_E!$AG83&lt;&gt;"",[3]PDI_DES__C_C_E!$AG83&lt;&gt;0),[3]PDI_DES__C_C_E!$AG83,""),IF($A85="TOTAL",SUM(INDIRECT("T4:T"&amp;ROW()-1)),""))</f>
        <v/>
      </c>
      <c r="U85" s="6" t="str">
        <f ca="1">IF(AND($A85&lt;&gt;"",$A85&lt;&gt;"TOTAL"),IF(AND([3]PDI_DES__C_C_E!$AI83&lt;&gt;"",[3]PDI_DES__C_C_E!$AI83&lt;&gt;0),[3]PDI_DES__C_C_E!$AI83,""),IF($A85="TOTAL",SUM(INDIRECT("U4:U"&amp;ROW()-1)),""))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IF(AND($A85&lt;&gt;"",$A85&lt;&gt;"TOTAL"),IF(AND([3]PDI_DES__C_C_E!$AL83&lt;&gt;"",[3]PDI_DES__C_C_E!$AL83&lt;&gt;0),[3]PDI_DES__C_C_E!$AL83,""),IF($A85="TOTAL",SUM(INDIRECT("W4:W"&amp;ROW()-1)),""))</f>
        <v/>
      </c>
      <c r="X85" s="6" t="str">
        <f ca="1">IF(AND($A85&lt;&gt;"",$A85&lt;&gt;"TOTAL"),IF(AND([3]PDI_DES__C_C_E!$AN83&lt;&gt;"",[3]PDI_DES__C_C_E!$AN83&lt;&gt;0),[3]PDI_DES__C_C_E!$AN83,""),IF($A85="TOTAL",SUM(INDIRECT("X4:X"&amp;ROW()-1)),""))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IF(AND($A85&lt;&gt;"",$A85&lt;&gt;"TOTAL"),IF(AND([3]PDI_DES__C_C_E!$AQ83&lt;&gt;"",[3]PDI_DES__C_C_E!$AQ83&lt;&gt;0),[3]PDI_DES__C_C_E!$AQ83,""),IF($A85="TOTAL",SUM(INDIRECT("Z4:Z"&amp;ROW()-1)),""))</f>
        <v/>
      </c>
      <c r="AA85" s="6" t="str">
        <f ca="1">IF(AND($A85&lt;&gt;"",$A85&lt;&gt;"TOTAL"),IF(AND([3]PDI_DES__C_C_E!$AS83&lt;&gt;"",[3]PDI_DES__C_C_E!$AS83&lt;&gt;0),[3]PDI_DES__C_C_E!$AS83,""),IF($A85="TOTAL",SUM(INDIRECT("AA4:AA"&amp;ROW()-1)),""))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IF(AND($A85&lt;&gt;"",$A85&lt;&gt;"TOTAL"),IF(AND([3]PDI_DES__C_C_E!$AV83&lt;&gt;"",[3]PDI_DES__C_C_E!$AV83&lt;&gt;0),[3]PDI_DES__C_C_E!$AV83,""),IF($A85="TOTAL",SUM(INDIRECT("AC4:AC"&amp;ROW()-1)),""))</f>
        <v/>
      </c>
      <c r="AD85" s="6" t="str">
        <f ca="1">IF(AND($A85&lt;&gt;"",$A85&lt;&gt;"TOTAL"),IF(AND([3]PDI_DES__C_C_E!$AX83&lt;&gt;"",[3]PDI_DES__C_C_E!$AX83&lt;&gt;0),[3]PDI_DES__C_C_E!$AX83,""),IF($A85="TOTAL",SUM(INDIRECT("AD4:AD"&amp;ROW()-1)),""))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IF(AND($A85&lt;&gt;"",$A85&lt;&gt;"TOTAL"),IF(AND([3]PDI_DES__C_C_E!$BA83&lt;&gt;"",[3]PDI_DES__C_C_E!$BA83&lt;&gt;0),[3]PDI_DES__C_C_E!$BA83,""),IF($A85="TOTAL",SUM(INDIRECT("AF4:AF"&amp;ROW()-1)),""))</f>
        <v/>
      </c>
      <c r="AG85" s="6" t="str">
        <f ca="1">IF(AND($A85&lt;&gt;"",$A85&lt;&gt;"TOTAL"),IF(AND([3]PDI_DES__C_C_E!$BC83&lt;&gt;"",[3]PDI_DES__C_C_E!$BC83&lt;&gt;0),[3]PDI_DES__C_C_E!$BC83,""),IF($A85="TOTAL",SUM(INDIRECT("AG4:AG"&amp;ROW()-1)),""))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IF(AND($A85&lt;&gt;"",$A85&lt;&gt;"TOTAL"),IF(AND([3]PDI_DES__C_C_E!$BF83&lt;&gt;"",[3]PDI_DES__C_C_E!$BF83&lt;&gt;0),[3]PDI_DES__C_C_E!$BF83,""),IF($A85="TOTAL",SUM(INDIRECT("AI4:AI"&amp;ROW()-1)),""))</f>
        <v/>
      </c>
      <c r="AJ85" s="6" t="str">
        <f ca="1">IF(AND($A85&lt;&gt;"",$A85&lt;&gt;"TOTAL"),IF(AND([3]PDI_DES__C_C_E!$BH83&lt;&gt;"",[3]PDI_DES__C_C_E!$BH83&lt;&gt;0),[3]PDI_DES__C_C_E!$BH83,""),IF($A85="TOTAL",SUM(INDIRECT("AJ4:AJ"&amp;ROW()-1)),""))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IF(AND($A85&lt;&gt;"",$A85&lt;&gt;"TOTAL"),IF(AND([3]PDI_DES__C_C_E!$BK83&lt;&gt;"",[3]PDI_DES__C_C_E!$BK83&lt;&gt;0),[3]PDI_DES__C_C_E!$BK83,""),IF($A85="TOTAL",SUM(INDIRECT("AL4:AL"&amp;ROW()-1)),""))</f>
        <v/>
      </c>
      <c r="AM85" s="6" t="str">
        <f ca="1">IF(AND($A85&lt;&gt;"",$A85&lt;&gt;"TOTAL"),IF(AND([3]PDI_DES__C_C_E!$BM83&lt;&gt;"",[3]PDI_DES__C_C_E!$BM83&lt;&gt;0),[3]PDI_DES__C_C_E!$BM83,""),IF($A85="TOTAL",SUM(INDIRECT("AM4:AM"&amp;ROW()-1)),""))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IF(AND($A85&lt;&gt;"",$A85&lt;&gt;"TOTAL"),IF(AND([3]PDI_DES__C_C_E!$BP83&lt;&gt;"",[3]PDI_DES__C_C_E!$BP83&lt;&gt;0),[3]PDI_DES__C_C_E!$BP83,""),IF($A85="TOTAL",SUM(INDIRECT("AO4:AO"&amp;ROW()-1)),""))</f>
        <v/>
      </c>
      <c r="AP85" s="6" t="str">
        <f ca="1">IF(AND($A85&lt;&gt;"",$A85&lt;&gt;"TOTAL"),IF(AND([3]PDI_DES__C_C_E!$BR83&lt;&gt;"",[3]PDI_DES__C_C_E!$BR83&lt;&gt;0),[3]PDI_DES__C_C_E!$BR83,""),IF($A85="TOTAL",SUM(INDIRECT("AP4:AP"&amp;ROW()-1)),""))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IF(AND($A85&lt;&gt;"",$A85&lt;&gt;"TOTAL"),IF(AND([3]PDI_DES__C_C_E!$BU83&lt;&gt;"",[3]PDI_DES__C_C_E!$BU83&lt;&gt;0),[3]PDI_DES__C_C_E!$BU83,""),IF($A85="TOTAL",SUM(INDIRECT("AR4:AR"&amp;ROW()-1)),""))</f>
        <v/>
      </c>
      <c r="AS85" s="6" t="str">
        <f ca="1">IF(AND($A85&lt;&gt;"",$A85&lt;&gt;"TOTAL"),IF(AND([3]PDI_DES__C_C_E!$BW83&lt;&gt;"",[3]PDI_DES__C_C_E!$BW83&lt;&gt;0),[3]PDI_DES__C_C_E!$BW83,""),IF($A85="TOTAL",SUM(INDIRECT("AS4:AS"&amp;ROW()-1)),""))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IF(AND($A85&lt;&gt;"",$A85&lt;&gt;"TOTAL"),IF(AND([3]PDI_DES__C_C_E!$BZ83&lt;&gt;"",[3]PDI_DES__C_C_E!$BZ83&lt;&gt;0),[3]PDI_DES__C_C_E!$BZ83,""),IF($A85="TOTAL",SUM(INDIRECT("AU4:AU"&amp;ROW()-1)),""))</f>
        <v/>
      </c>
      <c r="AV85" s="6" t="str">
        <f ca="1">IF(AND($A85&lt;&gt;"",$A85&lt;&gt;"TOTAL"),IF(AND([3]PDI_DES__C_C_E!$CB83&lt;&gt;"",[3]PDI_DES__C_C_E!$CB83&lt;&gt;0),[3]PDI_DES__C_C_E!$CB83,""),IF($A85="TOTAL",SUM(INDIRECT("AV4:AV"&amp;ROW()-1)),""))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IF(AND($A85&lt;&gt;"",$A85&lt;&gt;"TOTAL"),IF(AND([3]PDI_DES__C_C_E!$CE83&lt;&gt;"",[3]PDI_DES__C_C_E!$CE83&lt;&gt;0),[3]PDI_DES__C_C_E!$CE83,""),IF($A85="TOTAL",SUM(INDIRECT("AX4:AX"&amp;ROW()-1)),""))</f>
        <v/>
      </c>
      <c r="AY85" s="6" t="str">
        <f ca="1">IF(AND($A85&lt;&gt;"",$A85&lt;&gt;"TOTAL"),IF(AND([3]PDI_DES__C_C_E!$CG83&lt;&gt;"",[3]PDI_DES__C_C_E!$CG83&lt;&gt;0),[3]PDI_DES__C_C_E!$CG83,""),IF($A85="TOTAL",SUM(INDIRECT("AY4:AY"&amp;ROW()-1)),""))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IF(AND($A85&lt;&gt;"",$A85&lt;&gt;"TOTAL"),IF(AND([3]PDI_DES__C_C_E!$CJ83&lt;&gt;"",[3]PDI_DES__C_C_E!$CJ83&lt;&gt;0),[3]PDI_DES__C_C_E!$CJ83,""),IF($A85="TOTAL",SUM(INDIRECT("BA4:BA"&amp;ROW()-1)),""))</f>
        <v/>
      </c>
      <c r="BB85" s="6" t="str">
        <f ca="1">IF(AND($A85&lt;&gt;"",$A85&lt;&gt;"TOTAL"),IF(AND([3]PDI_DES__C_C_E!$CL83&lt;&gt;"",[3]PDI_DES__C_C_E!$CL83&lt;&gt;0),[3]PDI_DES__C_C_E!$CL83,""),IF($A85="TOTAL",SUM(INDIRECT("BB4:BB"&amp;ROW()-1)),""))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IF(AND($A85&lt;&gt;"",$A85&lt;&gt;"TOTAL"),IF(AND([3]PDI_DES__C_C_E!$CO83&lt;&gt;"",[3]PDI_DES__C_C_E!$CO83&lt;&gt;0),[3]PDI_DES__C_C_E!$CO83,""),IF($A85="TOTAL",SUM(INDIRECT("BD4:BD"&amp;ROW()-1)),""))</f>
        <v/>
      </c>
      <c r="BE85" s="6" t="str">
        <f ca="1">IF(AND($A85&lt;&gt;"",$A85&lt;&gt;"TOTAL"),IF(AND([3]PDI_DES__C_C_E!$CQ83&lt;&gt;"",[3]PDI_DES__C_C_E!$CQ83&lt;&gt;0),[3]PDI_DES__C_C_E!$CQ83,""),IF($A85="TOTAL",SUM(INDIRECT("BE4:BE"&amp;ROW()-1)),""))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IF([3]PDI_DES__C_C_E!$B84&lt;&gt;"",[3]PDI_DES__C_C_E!$B84,IF(AND([3]PDI_DES__C_C_E!$B84="",[3]PDI_DES__C_C_E!$B85="",[3]PDI_DES__C_C_E!$B83=""),"","TOTAL"))</f>
        <v/>
      </c>
      <c r="B86" s="6" t="str">
        <f ca="1">IF(AND($A86&lt;&gt;"",$A86&lt;&gt;"TOTAL"),IF(AND([3]PDI_DES__C_C_E!$C84&lt;&gt;"",[3]PDI_DES__C_C_E!$C84&lt;&gt;0),[3]PDI_DES__C_C_E!$C84,""),IF($A86="TOTAL",SUM(INDIRECT("B4:B"&amp;ROW()-1)),""))</f>
        <v/>
      </c>
      <c r="C86" s="6" t="str">
        <f ca="1">IF(AND($A86&lt;&gt;"",$A86&lt;&gt;"TOTAL"),IF(AND([3]PDI_DES__C_C_E!$E84&lt;&gt;"",[3]PDI_DES__C_C_E!$E84&lt;&gt;0),[3]PDI_DES__C_C_E!$E84,""),IF($A86="TOTAL",SUM(INDIRECT("C4:C"&amp;ROW()-1)),""))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IF(AND($A86&lt;&gt;"",$A86&lt;&gt;"TOTAL"),IF(AND([3]PDI_DES__C_C_E!$H84&lt;&gt;"",[3]PDI_DES__C_C_E!$H84&lt;&gt;0),[3]PDI_DES__C_C_E!$H84,""),IF($A86="TOTAL",SUM(INDIRECT("E4:E"&amp;ROW()-1)),""))</f>
        <v/>
      </c>
      <c r="F86" s="6" t="str">
        <f ca="1">IF(AND($A86&lt;&gt;"",$A86&lt;&gt;"TOTAL"),IF(AND([3]PDI_DES__C_C_E!$J84&lt;&gt;"",[3]PDI_DES__C_C_E!$J84&lt;&gt;0),[3]PDI_DES__C_C_E!$J84,""),IF($A86="TOTAL",SUM(INDIRECT("F4:F"&amp;ROW()-1)),""))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IF(AND($A86&lt;&gt;"",$A86&lt;&gt;"TOTAL"),IF(AND([3]PDI_DES__C_C_E!$M84&lt;&gt;"",[3]PDI_DES__C_C_E!$M84&lt;&gt;0),[3]PDI_DES__C_C_E!$M84,""),IF($A86="TOTAL",SUM(INDIRECT("H4:H"&amp;ROW()-1)),""))</f>
        <v/>
      </c>
      <c r="I86" s="6" t="str">
        <f ca="1">IF(AND($A86&lt;&gt;"",$A86&lt;&gt;"TOTAL"),IF(AND([3]PDI_DES__C_C_E!$O84&lt;&gt;"",[3]PDI_DES__C_C_E!$O84&lt;&gt;0),[3]PDI_DES__C_C_E!$O84,""),IF($A86="TOTAL",SUM(INDIRECT("I4:I"&amp;ROW()-1)),""))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IF(AND($A86&lt;&gt;"",$A86&lt;&gt;"TOTAL"),IF(AND([3]PDI_DES__C_C_E!$R84&lt;&gt;"",[3]PDI_DES__C_C_E!$R84&lt;&gt;0),[3]PDI_DES__C_C_E!$R84,""),IF($A86="TOTAL",SUM(INDIRECT("K4:K"&amp;ROW()-1)),""))</f>
        <v/>
      </c>
      <c r="L86" s="6" t="str">
        <f ca="1">IF(AND($A86&lt;&gt;"",$A86&lt;&gt;"TOTAL"),IF(AND([3]PDI_DES__C_C_E!$T84&lt;&gt;"",[3]PDI_DES__C_C_E!$T84&lt;&gt;0),[3]PDI_DES__C_C_E!$T84,""),IF($A86="TOTAL",SUM(INDIRECT("L4:L"&amp;ROW()-1)),""))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IF(AND($A86&lt;&gt;"",$A86&lt;&gt;"TOTAL"),IF(AND([3]PDI_DES__C_C_E!$W84&lt;&gt;"",[3]PDI_DES__C_C_E!$W84&lt;&gt;0),[3]PDI_DES__C_C_E!$W84,""),IF($A86="TOTAL",SUM(INDIRECT("N4:N"&amp;ROW()-1)),""))</f>
        <v/>
      </c>
      <c r="O86" s="6" t="str">
        <f ca="1">IF(AND($A86&lt;&gt;"",$A86&lt;&gt;"TOTAL"),IF(AND([3]PDI_DES__C_C_E!$Y84&lt;&gt;"",[3]PDI_DES__C_C_E!$Y84&lt;&gt;0),[3]PDI_DES__C_C_E!$Y84,""),IF($A86="TOTAL",SUM(INDIRECT("O4:O"&amp;ROW()-1)),""))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IF(AND($A86&lt;&gt;"",$A86&lt;&gt;"TOTAL"),IF(AND([3]PDI_DES__C_C_E!$AB84&lt;&gt;"",[3]PDI_DES__C_C_E!$AB84&lt;&gt;0),[3]PDI_DES__C_C_E!$AB84,""),IF($A86="TOTAL",SUM(INDIRECT("Q4:Q"&amp;ROW()-1)),""))</f>
        <v/>
      </c>
      <c r="R86" s="6" t="str">
        <f ca="1">IF(AND($A86&lt;&gt;"",$A86&lt;&gt;"TOTAL"),IF(AND([3]PDI_DES__C_C_E!$AD84&lt;&gt;"",[3]PDI_DES__C_C_E!$AD84&lt;&gt;0),[3]PDI_DES__C_C_E!$AD84,""),IF($A86="TOTAL",SUM(INDIRECT("R4:R"&amp;ROW()-1)),""))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IF(AND($A86&lt;&gt;"",$A86&lt;&gt;"TOTAL"),IF(AND([3]PDI_DES__C_C_E!$AG84&lt;&gt;"",[3]PDI_DES__C_C_E!$AG84&lt;&gt;0),[3]PDI_DES__C_C_E!$AG84,""),IF($A86="TOTAL",SUM(INDIRECT("T4:T"&amp;ROW()-1)),""))</f>
        <v/>
      </c>
      <c r="U86" s="6" t="str">
        <f ca="1">IF(AND($A86&lt;&gt;"",$A86&lt;&gt;"TOTAL"),IF(AND([3]PDI_DES__C_C_E!$AI84&lt;&gt;"",[3]PDI_DES__C_C_E!$AI84&lt;&gt;0),[3]PDI_DES__C_C_E!$AI84,""),IF($A86="TOTAL",SUM(INDIRECT("U4:U"&amp;ROW()-1)),""))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IF(AND($A86&lt;&gt;"",$A86&lt;&gt;"TOTAL"),IF(AND([3]PDI_DES__C_C_E!$AL84&lt;&gt;"",[3]PDI_DES__C_C_E!$AL84&lt;&gt;0),[3]PDI_DES__C_C_E!$AL84,""),IF($A86="TOTAL",SUM(INDIRECT("W4:W"&amp;ROW()-1)),""))</f>
        <v/>
      </c>
      <c r="X86" s="6" t="str">
        <f ca="1">IF(AND($A86&lt;&gt;"",$A86&lt;&gt;"TOTAL"),IF(AND([3]PDI_DES__C_C_E!$AN84&lt;&gt;"",[3]PDI_DES__C_C_E!$AN84&lt;&gt;0),[3]PDI_DES__C_C_E!$AN84,""),IF($A86="TOTAL",SUM(INDIRECT("X4:X"&amp;ROW()-1)),""))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IF(AND($A86&lt;&gt;"",$A86&lt;&gt;"TOTAL"),IF(AND([3]PDI_DES__C_C_E!$AQ84&lt;&gt;"",[3]PDI_DES__C_C_E!$AQ84&lt;&gt;0),[3]PDI_DES__C_C_E!$AQ84,""),IF($A86="TOTAL",SUM(INDIRECT("Z4:Z"&amp;ROW()-1)),""))</f>
        <v/>
      </c>
      <c r="AA86" s="6" t="str">
        <f ca="1">IF(AND($A86&lt;&gt;"",$A86&lt;&gt;"TOTAL"),IF(AND([3]PDI_DES__C_C_E!$AS84&lt;&gt;"",[3]PDI_DES__C_C_E!$AS84&lt;&gt;0),[3]PDI_DES__C_C_E!$AS84,""),IF($A86="TOTAL",SUM(INDIRECT("AA4:AA"&amp;ROW()-1)),""))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IF(AND($A86&lt;&gt;"",$A86&lt;&gt;"TOTAL"),IF(AND([3]PDI_DES__C_C_E!$AV84&lt;&gt;"",[3]PDI_DES__C_C_E!$AV84&lt;&gt;0),[3]PDI_DES__C_C_E!$AV84,""),IF($A86="TOTAL",SUM(INDIRECT("AC4:AC"&amp;ROW()-1)),""))</f>
        <v/>
      </c>
      <c r="AD86" s="6" t="str">
        <f ca="1">IF(AND($A86&lt;&gt;"",$A86&lt;&gt;"TOTAL"),IF(AND([3]PDI_DES__C_C_E!$AX84&lt;&gt;"",[3]PDI_DES__C_C_E!$AX84&lt;&gt;0),[3]PDI_DES__C_C_E!$AX84,""),IF($A86="TOTAL",SUM(INDIRECT("AD4:AD"&amp;ROW()-1)),""))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IF(AND($A86&lt;&gt;"",$A86&lt;&gt;"TOTAL"),IF(AND([3]PDI_DES__C_C_E!$BA84&lt;&gt;"",[3]PDI_DES__C_C_E!$BA84&lt;&gt;0),[3]PDI_DES__C_C_E!$BA84,""),IF($A86="TOTAL",SUM(INDIRECT("AF4:AF"&amp;ROW()-1)),""))</f>
        <v/>
      </c>
      <c r="AG86" s="6" t="str">
        <f ca="1">IF(AND($A86&lt;&gt;"",$A86&lt;&gt;"TOTAL"),IF(AND([3]PDI_DES__C_C_E!$BC84&lt;&gt;"",[3]PDI_DES__C_C_E!$BC84&lt;&gt;0),[3]PDI_DES__C_C_E!$BC84,""),IF($A86="TOTAL",SUM(INDIRECT("AG4:AG"&amp;ROW()-1)),""))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IF(AND($A86&lt;&gt;"",$A86&lt;&gt;"TOTAL"),IF(AND([3]PDI_DES__C_C_E!$BF84&lt;&gt;"",[3]PDI_DES__C_C_E!$BF84&lt;&gt;0),[3]PDI_DES__C_C_E!$BF84,""),IF($A86="TOTAL",SUM(INDIRECT("AI4:AI"&amp;ROW()-1)),""))</f>
        <v/>
      </c>
      <c r="AJ86" s="6" t="str">
        <f ca="1">IF(AND($A86&lt;&gt;"",$A86&lt;&gt;"TOTAL"),IF(AND([3]PDI_DES__C_C_E!$BH84&lt;&gt;"",[3]PDI_DES__C_C_E!$BH84&lt;&gt;0),[3]PDI_DES__C_C_E!$BH84,""),IF($A86="TOTAL",SUM(INDIRECT("AJ4:AJ"&amp;ROW()-1)),""))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IF(AND($A86&lt;&gt;"",$A86&lt;&gt;"TOTAL"),IF(AND([3]PDI_DES__C_C_E!$BK84&lt;&gt;"",[3]PDI_DES__C_C_E!$BK84&lt;&gt;0),[3]PDI_DES__C_C_E!$BK84,""),IF($A86="TOTAL",SUM(INDIRECT("AL4:AL"&amp;ROW()-1)),""))</f>
        <v/>
      </c>
      <c r="AM86" s="6" t="str">
        <f ca="1">IF(AND($A86&lt;&gt;"",$A86&lt;&gt;"TOTAL"),IF(AND([3]PDI_DES__C_C_E!$BM84&lt;&gt;"",[3]PDI_DES__C_C_E!$BM84&lt;&gt;0),[3]PDI_DES__C_C_E!$BM84,""),IF($A86="TOTAL",SUM(INDIRECT("AM4:AM"&amp;ROW()-1)),""))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IF(AND($A86&lt;&gt;"",$A86&lt;&gt;"TOTAL"),IF(AND([3]PDI_DES__C_C_E!$BP84&lt;&gt;"",[3]PDI_DES__C_C_E!$BP84&lt;&gt;0),[3]PDI_DES__C_C_E!$BP84,""),IF($A86="TOTAL",SUM(INDIRECT("AO4:AO"&amp;ROW()-1)),""))</f>
        <v/>
      </c>
      <c r="AP86" s="6" t="str">
        <f ca="1">IF(AND($A86&lt;&gt;"",$A86&lt;&gt;"TOTAL"),IF(AND([3]PDI_DES__C_C_E!$BR84&lt;&gt;"",[3]PDI_DES__C_C_E!$BR84&lt;&gt;0),[3]PDI_DES__C_C_E!$BR84,""),IF($A86="TOTAL",SUM(INDIRECT("AP4:AP"&amp;ROW()-1)),""))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IF(AND($A86&lt;&gt;"",$A86&lt;&gt;"TOTAL"),IF(AND([3]PDI_DES__C_C_E!$BU84&lt;&gt;"",[3]PDI_DES__C_C_E!$BU84&lt;&gt;0),[3]PDI_DES__C_C_E!$BU84,""),IF($A86="TOTAL",SUM(INDIRECT("AR4:AR"&amp;ROW()-1)),""))</f>
        <v/>
      </c>
      <c r="AS86" s="6" t="str">
        <f ca="1">IF(AND($A86&lt;&gt;"",$A86&lt;&gt;"TOTAL"),IF(AND([3]PDI_DES__C_C_E!$BW84&lt;&gt;"",[3]PDI_DES__C_C_E!$BW84&lt;&gt;0),[3]PDI_DES__C_C_E!$BW84,""),IF($A86="TOTAL",SUM(INDIRECT("AS4:AS"&amp;ROW()-1)),""))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IF(AND($A86&lt;&gt;"",$A86&lt;&gt;"TOTAL"),IF(AND([3]PDI_DES__C_C_E!$BZ84&lt;&gt;"",[3]PDI_DES__C_C_E!$BZ84&lt;&gt;0),[3]PDI_DES__C_C_E!$BZ84,""),IF($A86="TOTAL",SUM(INDIRECT("AU4:AU"&amp;ROW()-1)),""))</f>
        <v/>
      </c>
      <c r="AV86" s="6" t="str">
        <f ca="1">IF(AND($A86&lt;&gt;"",$A86&lt;&gt;"TOTAL"),IF(AND([3]PDI_DES__C_C_E!$CB84&lt;&gt;"",[3]PDI_DES__C_C_E!$CB84&lt;&gt;0),[3]PDI_DES__C_C_E!$CB84,""),IF($A86="TOTAL",SUM(INDIRECT("AV4:AV"&amp;ROW()-1)),""))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IF(AND($A86&lt;&gt;"",$A86&lt;&gt;"TOTAL"),IF(AND([3]PDI_DES__C_C_E!$CE84&lt;&gt;"",[3]PDI_DES__C_C_E!$CE84&lt;&gt;0),[3]PDI_DES__C_C_E!$CE84,""),IF($A86="TOTAL",SUM(INDIRECT("AX4:AX"&amp;ROW()-1)),""))</f>
        <v/>
      </c>
      <c r="AY86" s="6" t="str">
        <f ca="1">IF(AND($A86&lt;&gt;"",$A86&lt;&gt;"TOTAL"),IF(AND([3]PDI_DES__C_C_E!$CG84&lt;&gt;"",[3]PDI_DES__C_C_E!$CG84&lt;&gt;0),[3]PDI_DES__C_C_E!$CG84,""),IF($A86="TOTAL",SUM(INDIRECT("AY4:AY"&amp;ROW()-1)),""))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IF(AND($A86&lt;&gt;"",$A86&lt;&gt;"TOTAL"),IF(AND([3]PDI_DES__C_C_E!$CJ84&lt;&gt;"",[3]PDI_DES__C_C_E!$CJ84&lt;&gt;0),[3]PDI_DES__C_C_E!$CJ84,""),IF($A86="TOTAL",SUM(INDIRECT("BA4:BA"&amp;ROW()-1)),""))</f>
        <v/>
      </c>
      <c r="BB86" s="6" t="str">
        <f ca="1">IF(AND($A86&lt;&gt;"",$A86&lt;&gt;"TOTAL"),IF(AND([3]PDI_DES__C_C_E!$CL84&lt;&gt;"",[3]PDI_DES__C_C_E!$CL84&lt;&gt;0),[3]PDI_DES__C_C_E!$CL84,""),IF($A86="TOTAL",SUM(INDIRECT("BB4:BB"&amp;ROW()-1)),""))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IF(AND($A86&lt;&gt;"",$A86&lt;&gt;"TOTAL"),IF(AND([3]PDI_DES__C_C_E!$CO84&lt;&gt;"",[3]PDI_DES__C_C_E!$CO84&lt;&gt;0),[3]PDI_DES__C_C_E!$CO84,""),IF($A86="TOTAL",SUM(INDIRECT("BD4:BD"&amp;ROW()-1)),""))</f>
        <v/>
      </c>
      <c r="BE86" s="6" t="str">
        <f ca="1">IF(AND($A86&lt;&gt;"",$A86&lt;&gt;"TOTAL"),IF(AND([3]PDI_DES__C_C_E!$CQ84&lt;&gt;"",[3]PDI_DES__C_C_E!$CQ84&lt;&gt;0),[3]PDI_DES__C_C_E!$CQ84,""),IF($A86="TOTAL",SUM(INDIRECT("BE4:BE"&amp;ROW()-1)),""))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IF([3]PDI_DES__C_C_E!$B85&lt;&gt;"",[3]PDI_DES__C_C_E!$B85,IF(AND([3]PDI_DES__C_C_E!$B85="",[3]PDI_DES__C_C_E!$B86="",[3]PDI_DES__C_C_E!$B84=""),"","TOTAL"))</f>
        <v/>
      </c>
      <c r="B87" s="6" t="str">
        <f ca="1">IF(AND($A87&lt;&gt;"",$A87&lt;&gt;"TOTAL"),IF(AND([3]PDI_DES__C_C_E!$C85&lt;&gt;"",[3]PDI_DES__C_C_E!$C85&lt;&gt;0),[3]PDI_DES__C_C_E!$C85,""),IF($A87="TOTAL",SUM(INDIRECT("B4:B"&amp;ROW()-1)),""))</f>
        <v/>
      </c>
      <c r="C87" s="6" t="str">
        <f ca="1">IF(AND($A87&lt;&gt;"",$A87&lt;&gt;"TOTAL"),IF(AND([3]PDI_DES__C_C_E!$E85&lt;&gt;"",[3]PDI_DES__C_C_E!$E85&lt;&gt;0),[3]PDI_DES__C_C_E!$E85,""),IF($A87="TOTAL",SUM(INDIRECT("C4:C"&amp;ROW()-1)),""))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IF(AND($A87&lt;&gt;"",$A87&lt;&gt;"TOTAL"),IF(AND([3]PDI_DES__C_C_E!$H85&lt;&gt;"",[3]PDI_DES__C_C_E!$H85&lt;&gt;0),[3]PDI_DES__C_C_E!$H85,""),IF($A87="TOTAL",SUM(INDIRECT("E4:E"&amp;ROW()-1)),""))</f>
        <v/>
      </c>
      <c r="F87" s="6" t="str">
        <f ca="1">IF(AND($A87&lt;&gt;"",$A87&lt;&gt;"TOTAL"),IF(AND([3]PDI_DES__C_C_E!$J85&lt;&gt;"",[3]PDI_DES__C_C_E!$J85&lt;&gt;0),[3]PDI_DES__C_C_E!$J85,""),IF($A87="TOTAL",SUM(INDIRECT("F4:F"&amp;ROW()-1)),""))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IF(AND($A87&lt;&gt;"",$A87&lt;&gt;"TOTAL"),IF(AND([3]PDI_DES__C_C_E!$M85&lt;&gt;"",[3]PDI_DES__C_C_E!$M85&lt;&gt;0),[3]PDI_DES__C_C_E!$M85,""),IF($A87="TOTAL",SUM(INDIRECT("H4:H"&amp;ROW()-1)),""))</f>
        <v/>
      </c>
      <c r="I87" s="6" t="str">
        <f ca="1">IF(AND($A87&lt;&gt;"",$A87&lt;&gt;"TOTAL"),IF(AND([3]PDI_DES__C_C_E!$O85&lt;&gt;"",[3]PDI_DES__C_C_E!$O85&lt;&gt;0),[3]PDI_DES__C_C_E!$O85,""),IF($A87="TOTAL",SUM(INDIRECT("I4:I"&amp;ROW()-1)),""))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IF(AND($A87&lt;&gt;"",$A87&lt;&gt;"TOTAL"),IF(AND([3]PDI_DES__C_C_E!$R85&lt;&gt;"",[3]PDI_DES__C_C_E!$R85&lt;&gt;0),[3]PDI_DES__C_C_E!$R85,""),IF($A87="TOTAL",SUM(INDIRECT("K4:K"&amp;ROW()-1)),""))</f>
        <v/>
      </c>
      <c r="L87" s="6" t="str">
        <f ca="1">IF(AND($A87&lt;&gt;"",$A87&lt;&gt;"TOTAL"),IF(AND([3]PDI_DES__C_C_E!$T85&lt;&gt;"",[3]PDI_DES__C_C_E!$T85&lt;&gt;0),[3]PDI_DES__C_C_E!$T85,""),IF($A87="TOTAL",SUM(INDIRECT("L4:L"&amp;ROW()-1)),""))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IF(AND($A87&lt;&gt;"",$A87&lt;&gt;"TOTAL"),IF(AND([3]PDI_DES__C_C_E!$W85&lt;&gt;"",[3]PDI_DES__C_C_E!$W85&lt;&gt;0),[3]PDI_DES__C_C_E!$W85,""),IF($A87="TOTAL",SUM(INDIRECT("N4:N"&amp;ROW()-1)),""))</f>
        <v/>
      </c>
      <c r="O87" s="6" t="str">
        <f ca="1">IF(AND($A87&lt;&gt;"",$A87&lt;&gt;"TOTAL"),IF(AND([3]PDI_DES__C_C_E!$Y85&lt;&gt;"",[3]PDI_DES__C_C_E!$Y85&lt;&gt;0),[3]PDI_DES__C_C_E!$Y85,""),IF($A87="TOTAL",SUM(INDIRECT("O4:O"&amp;ROW()-1)),""))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IF(AND($A87&lt;&gt;"",$A87&lt;&gt;"TOTAL"),IF(AND([3]PDI_DES__C_C_E!$AB85&lt;&gt;"",[3]PDI_DES__C_C_E!$AB85&lt;&gt;0),[3]PDI_DES__C_C_E!$AB85,""),IF($A87="TOTAL",SUM(INDIRECT("Q4:Q"&amp;ROW()-1)),""))</f>
        <v/>
      </c>
      <c r="R87" s="6" t="str">
        <f ca="1">IF(AND($A87&lt;&gt;"",$A87&lt;&gt;"TOTAL"),IF(AND([3]PDI_DES__C_C_E!$AD85&lt;&gt;"",[3]PDI_DES__C_C_E!$AD85&lt;&gt;0),[3]PDI_DES__C_C_E!$AD85,""),IF($A87="TOTAL",SUM(INDIRECT("R4:R"&amp;ROW()-1)),""))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IF(AND($A87&lt;&gt;"",$A87&lt;&gt;"TOTAL"),IF(AND([3]PDI_DES__C_C_E!$AG85&lt;&gt;"",[3]PDI_DES__C_C_E!$AG85&lt;&gt;0),[3]PDI_DES__C_C_E!$AG85,""),IF($A87="TOTAL",SUM(INDIRECT("T4:T"&amp;ROW()-1)),""))</f>
        <v/>
      </c>
      <c r="U87" s="6" t="str">
        <f ca="1">IF(AND($A87&lt;&gt;"",$A87&lt;&gt;"TOTAL"),IF(AND([3]PDI_DES__C_C_E!$AI85&lt;&gt;"",[3]PDI_DES__C_C_E!$AI85&lt;&gt;0),[3]PDI_DES__C_C_E!$AI85,""),IF($A87="TOTAL",SUM(INDIRECT("U4:U"&amp;ROW()-1)),""))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IF(AND($A87&lt;&gt;"",$A87&lt;&gt;"TOTAL"),IF(AND([3]PDI_DES__C_C_E!$AL85&lt;&gt;"",[3]PDI_DES__C_C_E!$AL85&lt;&gt;0),[3]PDI_DES__C_C_E!$AL85,""),IF($A87="TOTAL",SUM(INDIRECT("W4:W"&amp;ROW()-1)),""))</f>
        <v/>
      </c>
      <c r="X87" s="6" t="str">
        <f ca="1">IF(AND($A87&lt;&gt;"",$A87&lt;&gt;"TOTAL"),IF(AND([3]PDI_DES__C_C_E!$AN85&lt;&gt;"",[3]PDI_DES__C_C_E!$AN85&lt;&gt;0),[3]PDI_DES__C_C_E!$AN85,""),IF($A87="TOTAL",SUM(INDIRECT("X4:X"&amp;ROW()-1)),""))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IF(AND($A87&lt;&gt;"",$A87&lt;&gt;"TOTAL"),IF(AND([3]PDI_DES__C_C_E!$AQ85&lt;&gt;"",[3]PDI_DES__C_C_E!$AQ85&lt;&gt;0),[3]PDI_DES__C_C_E!$AQ85,""),IF($A87="TOTAL",SUM(INDIRECT("Z4:Z"&amp;ROW()-1)),""))</f>
        <v/>
      </c>
      <c r="AA87" s="6" t="str">
        <f ca="1">IF(AND($A87&lt;&gt;"",$A87&lt;&gt;"TOTAL"),IF(AND([3]PDI_DES__C_C_E!$AS85&lt;&gt;"",[3]PDI_DES__C_C_E!$AS85&lt;&gt;0),[3]PDI_DES__C_C_E!$AS85,""),IF($A87="TOTAL",SUM(INDIRECT("AA4:AA"&amp;ROW()-1)),""))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IF(AND($A87&lt;&gt;"",$A87&lt;&gt;"TOTAL"),IF(AND([3]PDI_DES__C_C_E!$AV85&lt;&gt;"",[3]PDI_DES__C_C_E!$AV85&lt;&gt;0),[3]PDI_DES__C_C_E!$AV85,""),IF($A87="TOTAL",SUM(INDIRECT("AC4:AC"&amp;ROW()-1)),""))</f>
        <v/>
      </c>
      <c r="AD87" s="6" t="str">
        <f ca="1">IF(AND($A87&lt;&gt;"",$A87&lt;&gt;"TOTAL"),IF(AND([3]PDI_DES__C_C_E!$AX85&lt;&gt;"",[3]PDI_DES__C_C_E!$AX85&lt;&gt;0),[3]PDI_DES__C_C_E!$AX85,""),IF($A87="TOTAL",SUM(INDIRECT("AD4:AD"&amp;ROW()-1)),""))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IF(AND($A87&lt;&gt;"",$A87&lt;&gt;"TOTAL"),IF(AND([3]PDI_DES__C_C_E!$BA85&lt;&gt;"",[3]PDI_DES__C_C_E!$BA85&lt;&gt;0),[3]PDI_DES__C_C_E!$BA85,""),IF($A87="TOTAL",SUM(INDIRECT("AF4:AF"&amp;ROW()-1)),""))</f>
        <v/>
      </c>
      <c r="AG87" s="6" t="str">
        <f ca="1">IF(AND($A87&lt;&gt;"",$A87&lt;&gt;"TOTAL"),IF(AND([3]PDI_DES__C_C_E!$BC85&lt;&gt;"",[3]PDI_DES__C_C_E!$BC85&lt;&gt;0),[3]PDI_DES__C_C_E!$BC85,""),IF($A87="TOTAL",SUM(INDIRECT("AG4:AG"&amp;ROW()-1)),""))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IF(AND($A87&lt;&gt;"",$A87&lt;&gt;"TOTAL"),IF(AND([3]PDI_DES__C_C_E!$BF85&lt;&gt;"",[3]PDI_DES__C_C_E!$BF85&lt;&gt;0),[3]PDI_DES__C_C_E!$BF85,""),IF($A87="TOTAL",SUM(INDIRECT("AI4:AI"&amp;ROW()-1)),""))</f>
        <v/>
      </c>
      <c r="AJ87" s="6" t="str">
        <f ca="1">IF(AND($A87&lt;&gt;"",$A87&lt;&gt;"TOTAL"),IF(AND([3]PDI_DES__C_C_E!$BH85&lt;&gt;"",[3]PDI_DES__C_C_E!$BH85&lt;&gt;0),[3]PDI_DES__C_C_E!$BH85,""),IF($A87="TOTAL",SUM(INDIRECT("AJ4:AJ"&amp;ROW()-1)),""))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IF(AND($A87&lt;&gt;"",$A87&lt;&gt;"TOTAL"),IF(AND([3]PDI_DES__C_C_E!$BK85&lt;&gt;"",[3]PDI_DES__C_C_E!$BK85&lt;&gt;0),[3]PDI_DES__C_C_E!$BK85,""),IF($A87="TOTAL",SUM(INDIRECT("AL4:AL"&amp;ROW()-1)),""))</f>
        <v/>
      </c>
      <c r="AM87" s="6" t="str">
        <f ca="1">IF(AND($A87&lt;&gt;"",$A87&lt;&gt;"TOTAL"),IF(AND([3]PDI_DES__C_C_E!$BM85&lt;&gt;"",[3]PDI_DES__C_C_E!$BM85&lt;&gt;0),[3]PDI_DES__C_C_E!$BM85,""),IF($A87="TOTAL",SUM(INDIRECT("AM4:AM"&amp;ROW()-1)),""))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IF(AND($A87&lt;&gt;"",$A87&lt;&gt;"TOTAL"),IF(AND([3]PDI_DES__C_C_E!$BP85&lt;&gt;"",[3]PDI_DES__C_C_E!$BP85&lt;&gt;0),[3]PDI_DES__C_C_E!$BP85,""),IF($A87="TOTAL",SUM(INDIRECT("AO4:AO"&amp;ROW()-1)),""))</f>
        <v/>
      </c>
      <c r="AP87" s="6" t="str">
        <f ca="1">IF(AND($A87&lt;&gt;"",$A87&lt;&gt;"TOTAL"),IF(AND([3]PDI_DES__C_C_E!$BR85&lt;&gt;"",[3]PDI_DES__C_C_E!$BR85&lt;&gt;0),[3]PDI_DES__C_C_E!$BR85,""),IF($A87="TOTAL",SUM(INDIRECT("AP4:AP"&amp;ROW()-1)),""))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IF(AND($A87&lt;&gt;"",$A87&lt;&gt;"TOTAL"),IF(AND([3]PDI_DES__C_C_E!$BU85&lt;&gt;"",[3]PDI_DES__C_C_E!$BU85&lt;&gt;0),[3]PDI_DES__C_C_E!$BU85,""),IF($A87="TOTAL",SUM(INDIRECT("AR4:AR"&amp;ROW()-1)),""))</f>
        <v/>
      </c>
      <c r="AS87" s="6" t="str">
        <f ca="1">IF(AND($A87&lt;&gt;"",$A87&lt;&gt;"TOTAL"),IF(AND([3]PDI_DES__C_C_E!$BW85&lt;&gt;"",[3]PDI_DES__C_C_E!$BW85&lt;&gt;0),[3]PDI_DES__C_C_E!$BW85,""),IF($A87="TOTAL",SUM(INDIRECT("AS4:AS"&amp;ROW()-1)),""))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IF(AND($A87&lt;&gt;"",$A87&lt;&gt;"TOTAL"),IF(AND([3]PDI_DES__C_C_E!$BZ85&lt;&gt;"",[3]PDI_DES__C_C_E!$BZ85&lt;&gt;0),[3]PDI_DES__C_C_E!$BZ85,""),IF($A87="TOTAL",SUM(INDIRECT("AU4:AU"&amp;ROW()-1)),""))</f>
        <v/>
      </c>
      <c r="AV87" s="6" t="str">
        <f ca="1">IF(AND($A87&lt;&gt;"",$A87&lt;&gt;"TOTAL"),IF(AND([3]PDI_DES__C_C_E!$CB85&lt;&gt;"",[3]PDI_DES__C_C_E!$CB85&lt;&gt;0),[3]PDI_DES__C_C_E!$CB85,""),IF($A87="TOTAL",SUM(INDIRECT("AV4:AV"&amp;ROW()-1)),""))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IF(AND($A87&lt;&gt;"",$A87&lt;&gt;"TOTAL"),IF(AND([3]PDI_DES__C_C_E!$CE85&lt;&gt;"",[3]PDI_DES__C_C_E!$CE85&lt;&gt;0),[3]PDI_DES__C_C_E!$CE85,""),IF($A87="TOTAL",SUM(INDIRECT("AX4:AX"&amp;ROW()-1)),""))</f>
        <v/>
      </c>
      <c r="AY87" s="6" t="str">
        <f ca="1">IF(AND($A87&lt;&gt;"",$A87&lt;&gt;"TOTAL"),IF(AND([3]PDI_DES__C_C_E!$CG85&lt;&gt;"",[3]PDI_DES__C_C_E!$CG85&lt;&gt;0),[3]PDI_DES__C_C_E!$CG85,""),IF($A87="TOTAL",SUM(INDIRECT("AY4:AY"&amp;ROW()-1)),""))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IF(AND($A87&lt;&gt;"",$A87&lt;&gt;"TOTAL"),IF(AND([3]PDI_DES__C_C_E!$CJ85&lt;&gt;"",[3]PDI_DES__C_C_E!$CJ85&lt;&gt;0),[3]PDI_DES__C_C_E!$CJ85,""),IF($A87="TOTAL",SUM(INDIRECT("BA4:BA"&amp;ROW()-1)),""))</f>
        <v/>
      </c>
      <c r="BB87" s="6" t="str">
        <f ca="1">IF(AND($A87&lt;&gt;"",$A87&lt;&gt;"TOTAL"),IF(AND([3]PDI_DES__C_C_E!$CL85&lt;&gt;"",[3]PDI_DES__C_C_E!$CL85&lt;&gt;0),[3]PDI_DES__C_C_E!$CL85,""),IF($A87="TOTAL",SUM(INDIRECT("BB4:BB"&amp;ROW()-1)),""))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IF(AND($A87&lt;&gt;"",$A87&lt;&gt;"TOTAL"),IF(AND([3]PDI_DES__C_C_E!$CO85&lt;&gt;"",[3]PDI_DES__C_C_E!$CO85&lt;&gt;0),[3]PDI_DES__C_C_E!$CO85,""),IF($A87="TOTAL",SUM(INDIRECT("BD4:BD"&amp;ROW()-1)),""))</f>
        <v/>
      </c>
      <c r="BE87" s="6" t="str">
        <f ca="1">IF(AND($A87&lt;&gt;"",$A87&lt;&gt;"TOTAL"),IF(AND([3]PDI_DES__C_C_E!$CQ85&lt;&gt;"",[3]PDI_DES__C_C_E!$CQ85&lt;&gt;0),[3]PDI_DES__C_C_E!$CQ85,""),IF($A87="TOTAL",SUM(INDIRECT("BE4:BE"&amp;ROW()-1)),""))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IF([3]PDI_DES__C_C_E!$B86&lt;&gt;"",[3]PDI_DES__C_C_E!$B86,IF(AND([3]PDI_DES__C_C_E!$B86="",[3]PDI_DES__C_C_E!$B87="",[3]PDI_DES__C_C_E!$B85=""),"","TOTAL"))</f>
        <v/>
      </c>
      <c r="B88" s="6" t="str">
        <f ca="1">IF(AND($A88&lt;&gt;"",$A88&lt;&gt;"TOTAL"),IF(AND([3]PDI_DES__C_C_E!$C86&lt;&gt;"",[3]PDI_DES__C_C_E!$C86&lt;&gt;0),[3]PDI_DES__C_C_E!$C86,""),IF($A88="TOTAL",SUM(INDIRECT("B4:B"&amp;ROW()-1)),""))</f>
        <v/>
      </c>
      <c r="C88" s="6" t="str">
        <f ca="1">IF(AND($A88&lt;&gt;"",$A88&lt;&gt;"TOTAL"),IF(AND([3]PDI_DES__C_C_E!$E86&lt;&gt;"",[3]PDI_DES__C_C_E!$E86&lt;&gt;0),[3]PDI_DES__C_C_E!$E86,""),IF($A88="TOTAL",SUM(INDIRECT("C4:C"&amp;ROW()-1)),""))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IF(AND($A88&lt;&gt;"",$A88&lt;&gt;"TOTAL"),IF(AND([3]PDI_DES__C_C_E!$H86&lt;&gt;"",[3]PDI_DES__C_C_E!$H86&lt;&gt;0),[3]PDI_DES__C_C_E!$H86,""),IF($A88="TOTAL",SUM(INDIRECT("E4:E"&amp;ROW()-1)),""))</f>
        <v/>
      </c>
      <c r="F88" s="6" t="str">
        <f ca="1">IF(AND($A88&lt;&gt;"",$A88&lt;&gt;"TOTAL"),IF(AND([3]PDI_DES__C_C_E!$J86&lt;&gt;"",[3]PDI_DES__C_C_E!$J86&lt;&gt;0),[3]PDI_DES__C_C_E!$J86,""),IF($A88="TOTAL",SUM(INDIRECT("F4:F"&amp;ROW()-1)),""))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IF(AND($A88&lt;&gt;"",$A88&lt;&gt;"TOTAL"),IF(AND([3]PDI_DES__C_C_E!$M86&lt;&gt;"",[3]PDI_DES__C_C_E!$M86&lt;&gt;0),[3]PDI_DES__C_C_E!$M86,""),IF($A88="TOTAL",SUM(INDIRECT("H4:H"&amp;ROW()-1)),""))</f>
        <v/>
      </c>
      <c r="I88" s="6" t="str">
        <f ca="1">IF(AND($A88&lt;&gt;"",$A88&lt;&gt;"TOTAL"),IF(AND([3]PDI_DES__C_C_E!$O86&lt;&gt;"",[3]PDI_DES__C_C_E!$O86&lt;&gt;0),[3]PDI_DES__C_C_E!$O86,""),IF($A88="TOTAL",SUM(INDIRECT("I4:I"&amp;ROW()-1)),""))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IF(AND($A88&lt;&gt;"",$A88&lt;&gt;"TOTAL"),IF(AND([3]PDI_DES__C_C_E!$R86&lt;&gt;"",[3]PDI_DES__C_C_E!$R86&lt;&gt;0),[3]PDI_DES__C_C_E!$R86,""),IF($A88="TOTAL",SUM(INDIRECT("K4:K"&amp;ROW()-1)),""))</f>
        <v/>
      </c>
      <c r="L88" s="6" t="str">
        <f ca="1">IF(AND($A88&lt;&gt;"",$A88&lt;&gt;"TOTAL"),IF(AND([3]PDI_DES__C_C_E!$T86&lt;&gt;"",[3]PDI_DES__C_C_E!$T86&lt;&gt;0),[3]PDI_DES__C_C_E!$T86,""),IF($A88="TOTAL",SUM(INDIRECT("L4:L"&amp;ROW()-1)),""))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IF(AND($A88&lt;&gt;"",$A88&lt;&gt;"TOTAL"),IF(AND([3]PDI_DES__C_C_E!$W86&lt;&gt;"",[3]PDI_DES__C_C_E!$W86&lt;&gt;0),[3]PDI_DES__C_C_E!$W86,""),IF($A88="TOTAL",SUM(INDIRECT("N4:N"&amp;ROW()-1)),""))</f>
        <v/>
      </c>
      <c r="O88" s="6" t="str">
        <f ca="1">IF(AND($A88&lt;&gt;"",$A88&lt;&gt;"TOTAL"),IF(AND([3]PDI_DES__C_C_E!$Y86&lt;&gt;"",[3]PDI_DES__C_C_E!$Y86&lt;&gt;0),[3]PDI_DES__C_C_E!$Y86,""),IF($A88="TOTAL",SUM(INDIRECT("O4:O"&amp;ROW()-1)),""))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IF(AND($A88&lt;&gt;"",$A88&lt;&gt;"TOTAL"),IF(AND([3]PDI_DES__C_C_E!$AB86&lt;&gt;"",[3]PDI_DES__C_C_E!$AB86&lt;&gt;0),[3]PDI_DES__C_C_E!$AB86,""),IF($A88="TOTAL",SUM(INDIRECT("Q4:Q"&amp;ROW()-1)),""))</f>
        <v/>
      </c>
      <c r="R88" s="6" t="str">
        <f ca="1">IF(AND($A88&lt;&gt;"",$A88&lt;&gt;"TOTAL"),IF(AND([3]PDI_DES__C_C_E!$AD86&lt;&gt;"",[3]PDI_DES__C_C_E!$AD86&lt;&gt;0),[3]PDI_DES__C_C_E!$AD86,""),IF($A88="TOTAL",SUM(INDIRECT("R4:R"&amp;ROW()-1)),""))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IF(AND($A88&lt;&gt;"",$A88&lt;&gt;"TOTAL"),IF(AND([3]PDI_DES__C_C_E!$AG86&lt;&gt;"",[3]PDI_DES__C_C_E!$AG86&lt;&gt;0),[3]PDI_DES__C_C_E!$AG86,""),IF($A88="TOTAL",SUM(INDIRECT("T4:T"&amp;ROW()-1)),""))</f>
        <v/>
      </c>
      <c r="U88" s="6" t="str">
        <f ca="1">IF(AND($A88&lt;&gt;"",$A88&lt;&gt;"TOTAL"),IF(AND([3]PDI_DES__C_C_E!$AI86&lt;&gt;"",[3]PDI_DES__C_C_E!$AI86&lt;&gt;0),[3]PDI_DES__C_C_E!$AI86,""),IF($A88="TOTAL",SUM(INDIRECT("U4:U"&amp;ROW()-1)),""))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IF(AND($A88&lt;&gt;"",$A88&lt;&gt;"TOTAL"),IF(AND([3]PDI_DES__C_C_E!$AL86&lt;&gt;"",[3]PDI_DES__C_C_E!$AL86&lt;&gt;0),[3]PDI_DES__C_C_E!$AL86,""),IF($A88="TOTAL",SUM(INDIRECT("W4:W"&amp;ROW()-1)),""))</f>
        <v/>
      </c>
      <c r="X88" s="6" t="str">
        <f ca="1">IF(AND($A88&lt;&gt;"",$A88&lt;&gt;"TOTAL"),IF(AND([3]PDI_DES__C_C_E!$AN86&lt;&gt;"",[3]PDI_DES__C_C_E!$AN86&lt;&gt;0),[3]PDI_DES__C_C_E!$AN86,""),IF($A88="TOTAL",SUM(INDIRECT("X4:X"&amp;ROW()-1)),""))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IF(AND($A88&lt;&gt;"",$A88&lt;&gt;"TOTAL"),IF(AND([3]PDI_DES__C_C_E!$AQ86&lt;&gt;"",[3]PDI_DES__C_C_E!$AQ86&lt;&gt;0),[3]PDI_DES__C_C_E!$AQ86,""),IF($A88="TOTAL",SUM(INDIRECT("Z4:Z"&amp;ROW()-1)),""))</f>
        <v/>
      </c>
      <c r="AA88" s="6" t="str">
        <f ca="1">IF(AND($A88&lt;&gt;"",$A88&lt;&gt;"TOTAL"),IF(AND([3]PDI_DES__C_C_E!$AS86&lt;&gt;"",[3]PDI_DES__C_C_E!$AS86&lt;&gt;0),[3]PDI_DES__C_C_E!$AS86,""),IF($A88="TOTAL",SUM(INDIRECT("AA4:AA"&amp;ROW()-1)),""))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IF(AND($A88&lt;&gt;"",$A88&lt;&gt;"TOTAL"),IF(AND([3]PDI_DES__C_C_E!$AV86&lt;&gt;"",[3]PDI_DES__C_C_E!$AV86&lt;&gt;0),[3]PDI_DES__C_C_E!$AV86,""),IF($A88="TOTAL",SUM(INDIRECT("AC4:AC"&amp;ROW()-1)),""))</f>
        <v/>
      </c>
      <c r="AD88" s="6" t="str">
        <f ca="1">IF(AND($A88&lt;&gt;"",$A88&lt;&gt;"TOTAL"),IF(AND([3]PDI_DES__C_C_E!$AX86&lt;&gt;"",[3]PDI_DES__C_C_E!$AX86&lt;&gt;0),[3]PDI_DES__C_C_E!$AX86,""),IF($A88="TOTAL",SUM(INDIRECT("AD4:AD"&amp;ROW()-1)),""))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IF(AND($A88&lt;&gt;"",$A88&lt;&gt;"TOTAL"),IF(AND([3]PDI_DES__C_C_E!$BA86&lt;&gt;"",[3]PDI_DES__C_C_E!$BA86&lt;&gt;0),[3]PDI_DES__C_C_E!$BA86,""),IF($A88="TOTAL",SUM(INDIRECT("AF4:AF"&amp;ROW()-1)),""))</f>
        <v/>
      </c>
      <c r="AG88" s="6" t="str">
        <f ca="1">IF(AND($A88&lt;&gt;"",$A88&lt;&gt;"TOTAL"),IF(AND([3]PDI_DES__C_C_E!$BC86&lt;&gt;"",[3]PDI_DES__C_C_E!$BC86&lt;&gt;0),[3]PDI_DES__C_C_E!$BC86,""),IF($A88="TOTAL",SUM(INDIRECT("AG4:AG"&amp;ROW()-1)),""))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IF(AND($A88&lt;&gt;"",$A88&lt;&gt;"TOTAL"),IF(AND([3]PDI_DES__C_C_E!$BF86&lt;&gt;"",[3]PDI_DES__C_C_E!$BF86&lt;&gt;0),[3]PDI_DES__C_C_E!$BF86,""),IF($A88="TOTAL",SUM(INDIRECT("AI4:AI"&amp;ROW()-1)),""))</f>
        <v/>
      </c>
      <c r="AJ88" s="6" t="str">
        <f ca="1">IF(AND($A88&lt;&gt;"",$A88&lt;&gt;"TOTAL"),IF(AND([3]PDI_DES__C_C_E!$BH86&lt;&gt;"",[3]PDI_DES__C_C_E!$BH86&lt;&gt;0),[3]PDI_DES__C_C_E!$BH86,""),IF($A88="TOTAL",SUM(INDIRECT("AJ4:AJ"&amp;ROW()-1)),""))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IF(AND($A88&lt;&gt;"",$A88&lt;&gt;"TOTAL"),IF(AND([3]PDI_DES__C_C_E!$BK86&lt;&gt;"",[3]PDI_DES__C_C_E!$BK86&lt;&gt;0),[3]PDI_DES__C_C_E!$BK86,""),IF($A88="TOTAL",SUM(INDIRECT("AL4:AL"&amp;ROW()-1)),""))</f>
        <v/>
      </c>
      <c r="AM88" s="6" t="str">
        <f ca="1">IF(AND($A88&lt;&gt;"",$A88&lt;&gt;"TOTAL"),IF(AND([3]PDI_DES__C_C_E!$BM86&lt;&gt;"",[3]PDI_DES__C_C_E!$BM86&lt;&gt;0),[3]PDI_DES__C_C_E!$BM86,""),IF($A88="TOTAL",SUM(INDIRECT("AM4:AM"&amp;ROW()-1)),""))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IF(AND($A88&lt;&gt;"",$A88&lt;&gt;"TOTAL"),IF(AND([3]PDI_DES__C_C_E!$BP86&lt;&gt;"",[3]PDI_DES__C_C_E!$BP86&lt;&gt;0),[3]PDI_DES__C_C_E!$BP86,""),IF($A88="TOTAL",SUM(INDIRECT("AO4:AO"&amp;ROW()-1)),""))</f>
        <v/>
      </c>
      <c r="AP88" s="6" t="str">
        <f ca="1">IF(AND($A88&lt;&gt;"",$A88&lt;&gt;"TOTAL"),IF(AND([3]PDI_DES__C_C_E!$BR86&lt;&gt;"",[3]PDI_DES__C_C_E!$BR86&lt;&gt;0),[3]PDI_DES__C_C_E!$BR86,""),IF($A88="TOTAL",SUM(INDIRECT("AP4:AP"&amp;ROW()-1)),""))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IF(AND($A88&lt;&gt;"",$A88&lt;&gt;"TOTAL"),IF(AND([3]PDI_DES__C_C_E!$BU86&lt;&gt;"",[3]PDI_DES__C_C_E!$BU86&lt;&gt;0),[3]PDI_DES__C_C_E!$BU86,""),IF($A88="TOTAL",SUM(INDIRECT("AR4:AR"&amp;ROW()-1)),""))</f>
        <v/>
      </c>
      <c r="AS88" s="6" t="str">
        <f ca="1">IF(AND($A88&lt;&gt;"",$A88&lt;&gt;"TOTAL"),IF(AND([3]PDI_DES__C_C_E!$BW86&lt;&gt;"",[3]PDI_DES__C_C_E!$BW86&lt;&gt;0),[3]PDI_DES__C_C_E!$BW86,""),IF($A88="TOTAL",SUM(INDIRECT("AS4:AS"&amp;ROW()-1)),""))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IF(AND($A88&lt;&gt;"",$A88&lt;&gt;"TOTAL"),IF(AND([3]PDI_DES__C_C_E!$BZ86&lt;&gt;"",[3]PDI_DES__C_C_E!$BZ86&lt;&gt;0),[3]PDI_DES__C_C_E!$BZ86,""),IF($A88="TOTAL",SUM(INDIRECT("AU4:AU"&amp;ROW()-1)),""))</f>
        <v/>
      </c>
      <c r="AV88" s="6" t="str">
        <f ca="1">IF(AND($A88&lt;&gt;"",$A88&lt;&gt;"TOTAL"),IF(AND([3]PDI_DES__C_C_E!$CB86&lt;&gt;"",[3]PDI_DES__C_C_E!$CB86&lt;&gt;0),[3]PDI_DES__C_C_E!$CB86,""),IF($A88="TOTAL",SUM(INDIRECT("AV4:AV"&amp;ROW()-1)),""))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IF(AND($A88&lt;&gt;"",$A88&lt;&gt;"TOTAL"),IF(AND([3]PDI_DES__C_C_E!$CE86&lt;&gt;"",[3]PDI_DES__C_C_E!$CE86&lt;&gt;0),[3]PDI_DES__C_C_E!$CE86,""),IF($A88="TOTAL",SUM(INDIRECT("AX4:AX"&amp;ROW()-1)),""))</f>
        <v/>
      </c>
      <c r="AY88" s="6" t="str">
        <f ca="1">IF(AND($A88&lt;&gt;"",$A88&lt;&gt;"TOTAL"),IF(AND([3]PDI_DES__C_C_E!$CG86&lt;&gt;"",[3]PDI_DES__C_C_E!$CG86&lt;&gt;0),[3]PDI_DES__C_C_E!$CG86,""),IF($A88="TOTAL",SUM(INDIRECT("AY4:AY"&amp;ROW()-1)),""))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IF(AND($A88&lt;&gt;"",$A88&lt;&gt;"TOTAL"),IF(AND([3]PDI_DES__C_C_E!$CJ86&lt;&gt;"",[3]PDI_DES__C_C_E!$CJ86&lt;&gt;0),[3]PDI_DES__C_C_E!$CJ86,""),IF($A88="TOTAL",SUM(INDIRECT("BA4:BA"&amp;ROW()-1)),""))</f>
        <v/>
      </c>
      <c r="BB88" s="6" t="str">
        <f ca="1">IF(AND($A88&lt;&gt;"",$A88&lt;&gt;"TOTAL"),IF(AND([3]PDI_DES__C_C_E!$CL86&lt;&gt;"",[3]PDI_DES__C_C_E!$CL86&lt;&gt;0),[3]PDI_DES__C_C_E!$CL86,""),IF($A88="TOTAL",SUM(INDIRECT("BB4:BB"&amp;ROW()-1)),""))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IF(AND($A88&lt;&gt;"",$A88&lt;&gt;"TOTAL"),IF(AND([3]PDI_DES__C_C_E!$CO86&lt;&gt;"",[3]PDI_DES__C_C_E!$CO86&lt;&gt;0),[3]PDI_DES__C_C_E!$CO86,""),IF($A88="TOTAL",SUM(INDIRECT("BD4:BD"&amp;ROW()-1)),""))</f>
        <v/>
      </c>
      <c r="BE88" s="6" t="str">
        <f ca="1">IF(AND($A88&lt;&gt;"",$A88&lt;&gt;"TOTAL"),IF(AND([3]PDI_DES__C_C_E!$CQ86&lt;&gt;"",[3]PDI_DES__C_C_E!$CQ86&lt;&gt;0),[3]PDI_DES__C_C_E!$CQ86,""),IF($A88="TOTAL",SUM(INDIRECT("BE4:BE"&amp;ROW()-1)),""))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IF([3]PDI_DES__C_C_E!$B87&lt;&gt;"",[3]PDI_DES__C_C_E!$B87,IF(AND([3]PDI_DES__C_C_E!$B87="",[3]PDI_DES__C_C_E!$B88="",[3]PDI_DES__C_C_E!$B86=""),"","TOTAL"))</f>
        <v/>
      </c>
      <c r="B89" s="6" t="str">
        <f ca="1">IF(AND($A89&lt;&gt;"",$A89&lt;&gt;"TOTAL"),IF(AND([3]PDI_DES__C_C_E!$C87&lt;&gt;"",[3]PDI_DES__C_C_E!$C87&lt;&gt;0),[3]PDI_DES__C_C_E!$C87,""),IF($A89="TOTAL",SUM(INDIRECT("B4:B"&amp;ROW()-1)),""))</f>
        <v/>
      </c>
      <c r="C89" s="6" t="str">
        <f ca="1">IF(AND($A89&lt;&gt;"",$A89&lt;&gt;"TOTAL"),IF(AND([3]PDI_DES__C_C_E!$E87&lt;&gt;"",[3]PDI_DES__C_C_E!$E87&lt;&gt;0),[3]PDI_DES__C_C_E!$E87,""),IF($A89="TOTAL",SUM(INDIRECT("C4:C"&amp;ROW()-1)),""))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IF(AND($A89&lt;&gt;"",$A89&lt;&gt;"TOTAL"),IF(AND([3]PDI_DES__C_C_E!$H87&lt;&gt;"",[3]PDI_DES__C_C_E!$H87&lt;&gt;0),[3]PDI_DES__C_C_E!$H87,""),IF($A89="TOTAL",SUM(INDIRECT("E4:E"&amp;ROW()-1)),""))</f>
        <v/>
      </c>
      <c r="F89" s="6" t="str">
        <f ca="1">IF(AND($A89&lt;&gt;"",$A89&lt;&gt;"TOTAL"),IF(AND([3]PDI_DES__C_C_E!$J87&lt;&gt;"",[3]PDI_DES__C_C_E!$J87&lt;&gt;0),[3]PDI_DES__C_C_E!$J87,""),IF($A89="TOTAL",SUM(INDIRECT("F4:F"&amp;ROW()-1)),""))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IF(AND($A89&lt;&gt;"",$A89&lt;&gt;"TOTAL"),IF(AND([3]PDI_DES__C_C_E!$M87&lt;&gt;"",[3]PDI_DES__C_C_E!$M87&lt;&gt;0),[3]PDI_DES__C_C_E!$M87,""),IF($A89="TOTAL",SUM(INDIRECT("H4:H"&amp;ROW()-1)),""))</f>
        <v/>
      </c>
      <c r="I89" s="6" t="str">
        <f ca="1">IF(AND($A89&lt;&gt;"",$A89&lt;&gt;"TOTAL"),IF(AND([3]PDI_DES__C_C_E!$O87&lt;&gt;"",[3]PDI_DES__C_C_E!$O87&lt;&gt;0),[3]PDI_DES__C_C_E!$O87,""),IF($A89="TOTAL",SUM(INDIRECT("I4:I"&amp;ROW()-1)),""))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IF(AND($A89&lt;&gt;"",$A89&lt;&gt;"TOTAL"),IF(AND([3]PDI_DES__C_C_E!$R87&lt;&gt;"",[3]PDI_DES__C_C_E!$R87&lt;&gt;0),[3]PDI_DES__C_C_E!$R87,""),IF($A89="TOTAL",SUM(INDIRECT("K4:K"&amp;ROW()-1)),""))</f>
        <v/>
      </c>
      <c r="L89" s="6" t="str">
        <f ca="1">IF(AND($A89&lt;&gt;"",$A89&lt;&gt;"TOTAL"),IF(AND([3]PDI_DES__C_C_E!$T87&lt;&gt;"",[3]PDI_DES__C_C_E!$T87&lt;&gt;0),[3]PDI_DES__C_C_E!$T87,""),IF($A89="TOTAL",SUM(INDIRECT("L4:L"&amp;ROW()-1)),""))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IF(AND($A89&lt;&gt;"",$A89&lt;&gt;"TOTAL"),IF(AND([3]PDI_DES__C_C_E!$W87&lt;&gt;"",[3]PDI_DES__C_C_E!$W87&lt;&gt;0),[3]PDI_DES__C_C_E!$W87,""),IF($A89="TOTAL",SUM(INDIRECT("N4:N"&amp;ROW()-1)),""))</f>
        <v/>
      </c>
      <c r="O89" s="6" t="str">
        <f ca="1">IF(AND($A89&lt;&gt;"",$A89&lt;&gt;"TOTAL"),IF(AND([3]PDI_DES__C_C_E!$Y87&lt;&gt;"",[3]PDI_DES__C_C_E!$Y87&lt;&gt;0),[3]PDI_DES__C_C_E!$Y87,""),IF($A89="TOTAL",SUM(INDIRECT("O4:O"&amp;ROW()-1)),""))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IF(AND($A89&lt;&gt;"",$A89&lt;&gt;"TOTAL"),IF(AND([3]PDI_DES__C_C_E!$AB87&lt;&gt;"",[3]PDI_DES__C_C_E!$AB87&lt;&gt;0),[3]PDI_DES__C_C_E!$AB87,""),IF($A89="TOTAL",SUM(INDIRECT("Q4:Q"&amp;ROW()-1)),""))</f>
        <v/>
      </c>
      <c r="R89" s="6" t="str">
        <f ca="1">IF(AND($A89&lt;&gt;"",$A89&lt;&gt;"TOTAL"),IF(AND([3]PDI_DES__C_C_E!$AD87&lt;&gt;"",[3]PDI_DES__C_C_E!$AD87&lt;&gt;0),[3]PDI_DES__C_C_E!$AD87,""),IF($A89="TOTAL",SUM(INDIRECT("R4:R"&amp;ROW()-1)),""))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IF(AND($A89&lt;&gt;"",$A89&lt;&gt;"TOTAL"),IF(AND([3]PDI_DES__C_C_E!$AG87&lt;&gt;"",[3]PDI_DES__C_C_E!$AG87&lt;&gt;0),[3]PDI_DES__C_C_E!$AG87,""),IF($A89="TOTAL",SUM(INDIRECT("T4:T"&amp;ROW()-1)),""))</f>
        <v/>
      </c>
      <c r="U89" s="6" t="str">
        <f ca="1">IF(AND($A89&lt;&gt;"",$A89&lt;&gt;"TOTAL"),IF(AND([3]PDI_DES__C_C_E!$AI87&lt;&gt;"",[3]PDI_DES__C_C_E!$AI87&lt;&gt;0),[3]PDI_DES__C_C_E!$AI87,""),IF($A89="TOTAL",SUM(INDIRECT("U4:U"&amp;ROW()-1)),""))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IF(AND($A89&lt;&gt;"",$A89&lt;&gt;"TOTAL"),IF(AND([3]PDI_DES__C_C_E!$AL87&lt;&gt;"",[3]PDI_DES__C_C_E!$AL87&lt;&gt;0),[3]PDI_DES__C_C_E!$AL87,""),IF($A89="TOTAL",SUM(INDIRECT("W4:W"&amp;ROW()-1)),""))</f>
        <v/>
      </c>
      <c r="X89" s="6" t="str">
        <f ca="1">IF(AND($A89&lt;&gt;"",$A89&lt;&gt;"TOTAL"),IF(AND([3]PDI_DES__C_C_E!$AN87&lt;&gt;"",[3]PDI_DES__C_C_E!$AN87&lt;&gt;0),[3]PDI_DES__C_C_E!$AN87,""),IF($A89="TOTAL",SUM(INDIRECT("X4:X"&amp;ROW()-1)),""))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IF(AND($A89&lt;&gt;"",$A89&lt;&gt;"TOTAL"),IF(AND([3]PDI_DES__C_C_E!$AQ87&lt;&gt;"",[3]PDI_DES__C_C_E!$AQ87&lt;&gt;0),[3]PDI_DES__C_C_E!$AQ87,""),IF($A89="TOTAL",SUM(INDIRECT("Z4:Z"&amp;ROW()-1)),""))</f>
        <v/>
      </c>
      <c r="AA89" s="6" t="str">
        <f ca="1">IF(AND($A89&lt;&gt;"",$A89&lt;&gt;"TOTAL"),IF(AND([3]PDI_DES__C_C_E!$AS87&lt;&gt;"",[3]PDI_DES__C_C_E!$AS87&lt;&gt;0),[3]PDI_DES__C_C_E!$AS87,""),IF($A89="TOTAL",SUM(INDIRECT("AA4:AA"&amp;ROW()-1)),""))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IF(AND($A89&lt;&gt;"",$A89&lt;&gt;"TOTAL"),IF(AND([3]PDI_DES__C_C_E!$AV87&lt;&gt;"",[3]PDI_DES__C_C_E!$AV87&lt;&gt;0),[3]PDI_DES__C_C_E!$AV87,""),IF($A89="TOTAL",SUM(INDIRECT("AC4:AC"&amp;ROW()-1)),""))</f>
        <v/>
      </c>
      <c r="AD89" s="6" t="str">
        <f ca="1">IF(AND($A89&lt;&gt;"",$A89&lt;&gt;"TOTAL"),IF(AND([3]PDI_DES__C_C_E!$AX87&lt;&gt;"",[3]PDI_DES__C_C_E!$AX87&lt;&gt;0),[3]PDI_DES__C_C_E!$AX87,""),IF($A89="TOTAL",SUM(INDIRECT("AD4:AD"&amp;ROW()-1)),""))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IF(AND($A89&lt;&gt;"",$A89&lt;&gt;"TOTAL"),IF(AND([3]PDI_DES__C_C_E!$BA87&lt;&gt;"",[3]PDI_DES__C_C_E!$BA87&lt;&gt;0),[3]PDI_DES__C_C_E!$BA87,""),IF($A89="TOTAL",SUM(INDIRECT("AF4:AF"&amp;ROW()-1)),""))</f>
        <v/>
      </c>
      <c r="AG89" s="6" t="str">
        <f ca="1">IF(AND($A89&lt;&gt;"",$A89&lt;&gt;"TOTAL"),IF(AND([3]PDI_DES__C_C_E!$BC87&lt;&gt;"",[3]PDI_DES__C_C_E!$BC87&lt;&gt;0),[3]PDI_DES__C_C_E!$BC87,""),IF($A89="TOTAL",SUM(INDIRECT("AG4:AG"&amp;ROW()-1)),""))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IF(AND($A89&lt;&gt;"",$A89&lt;&gt;"TOTAL"),IF(AND([3]PDI_DES__C_C_E!$BF87&lt;&gt;"",[3]PDI_DES__C_C_E!$BF87&lt;&gt;0),[3]PDI_DES__C_C_E!$BF87,""),IF($A89="TOTAL",SUM(INDIRECT("AI4:AI"&amp;ROW()-1)),""))</f>
        <v/>
      </c>
      <c r="AJ89" s="6" t="str">
        <f ca="1">IF(AND($A89&lt;&gt;"",$A89&lt;&gt;"TOTAL"),IF(AND([3]PDI_DES__C_C_E!$BH87&lt;&gt;"",[3]PDI_DES__C_C_E!$BH87&lt;&gt;0),[3]PDI_DES__C_C_E!$BH87,""),IF($A89="TOTAL",SUM(INDIRECT("AJ4:AJ"&amp;ROW()-1)),""))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IF(AND($A89&lt;&gt;"",$A89&lt;&gt;"TOTAL"),IF(AND([3]PDI_DES__C_C_E!$BK87&lt;&gt;"",[3]PDI_DES__C_C_E!$BK87&lt;&gt;0),[3]PDI_DES__C_C_E!$BK87,""),IF($A89="TOTAL",SUM(INDIRECT("AL4:AL"&amp;ROW()-1)),""))</f>
        <v/>
      </c>
      <c r="AM89" s="6" t="str">
        <f ca="1">IF(AND($A89&lt;&gt;"",$A89&lt;&gt;"TOTAL"),IF(AND([3]PDI_DES__C_C_E!$BM87&lt;&gt;"",[3]PDI_DES__C_C_E!$BM87&lt;&gt;0),[3]PDI_DES__C_C_E!$BM87,""),IF($A89="TOTAL",SUM(INDIRECT("AM4:AM"&amp;ROW()-1)),""))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IF(AND($A89&lt;&gt;"",$A89&lt;&gt;"TOTAL"),IF(AND([3]PDI_DES__C_C_E!$BP87&lt;&gt;"",[3]PDI_DES__C_C_E!$BP87&lt;&gt;0),[3]PDI_DES__C_C_E!$BP87,""),IF($A89="TOTAL",SUM(INDIRECT("AO4:AO"&amp;ROW()-1)),""))</f>
        <v/>
      </c>
      <c r="AP89" s="6" t="str">
        <f ca="1">IF(AND($A89&lt;&gt;"",$A89&lt;&gt;"TOTAL"),IF(AND([3]PDI_DES__C_C_E!$BR87&lt;&gt;"",[3]PDI_DES__C_C_E!$BR87&lt;&gt;0),[3]PDI_DES__C_C_E!$BR87,""),IF($A89="TOTAL",SUM(INDIRECT("AP4:AP"&amp;ROW()-1)),""))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IF(AND($A89&lt;&gt;"",$A89&lt;&gt;"TOTAL"),IF(AND([3]PDI_DES__C_C_E!$BU87&lt;&gt;"",[3]PDI_DES__C_C_E!$BU87&lt;&gt;0),[3]PDI_DES__C_C_E!$BU87,""),IF($A89="TOTAL",SUM(INDIRECT("AR4:AR"&amp;ROW()-1)),""))</f>
        <v/>
      </c>
      <c r="AS89" s="6" t="str">
        <f ca="1">IF(AND($A89&lt;&gt;"",$A89&lt;&gt;"TOTAL"),IF(AND([3]PDI_DES__C_C_E!$BW87&lt;&gt;"",[3]PDI_DES__C_C_E!$BW87&lt;&gt;0),[3]PDI_DES__C_C_E!$BW87,""),IF($A89="TOTAL",SUM(INDIRECT("AS4:AS"&amp;ROW()-1)),""))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IF(AND($A89&lt;&gt;"",$A89&lt;&gt;"TOTAL"),IF(AND([3]PDI_DES__C_C_E!$BZ87&lt;&gt;"",[3]PDI_DES__C_C_E!$BZ87&lt;&gt;0),[3]PDI_DES__C_C_E!$BZ87,""),IF($A89="TOTAL",SUM(INDIRECT("AU4:AU"&amp;ROW()-1)),""))</f>
        <v/>
      </c>
      <c r="AV89" s="6" t="str">
        <f ca="1">IF(AND($A89&lt;&gt;"",$A89&lt;&gt;"TOTAL"),IF(AND([3]PDI_DES__C_C_E!$CB87&lt;&gt;"",[3]PDI_DES__C_C_E!$CB87&lt;&gt;0),[3]PDI_DES__C_C_E!$CB87,""),IF($A89="TOTAL",SUM(INDIRECT("AV4:AV"&amp;ROW()-1)),""))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IF(AND($A89&lt;&gt;"",$A89&lt;&gt;"TOTAL"),IF(AND([3]PDI_DES__C_C_E!$CE87&lt;&gt;"",[3]PDI_DES__C_C_E!$CE87&lt;&gt;0),[3]PDI_DES__C_C_E!$CE87,""),IF($A89="TOTAL",SUM(INDIRECT("AX4:AX"&amp;ROW()-1)),""))</f>
        <v/>
      </c>
      <c r="AY89" s="6" t="str">
        <f ca="1">IF(AND($A89&lt;&gt;"",$A89&lt;&gt;"TOTAL"),IF(AND([3]PDI_DES__C_C_E!$CG87&lt;&gt;"",[3]PDI_DES__C_C_E!$CG87&lt;&gt;0),[3]PDI_DES__C_C_E!$CG87,""),IF($A89="TOTAL",SUM(INDIRECT("AY4:AY"&amp;ROW()-1)),""))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IF(AND($A89&lt;&gt;"",$A89&lt;&gt;"TOTAL"),IF(AND([3]PDI_DES__C_C_E!$CJ87&lt;&gt;"",[3]PDI_DES__C_C_E!$CJ87&lt;&gt;0),[3]PDI_DES__C_C_E!$CJ87,""),IF($A89="TOTAL",SUM(INDIRECT("BA4:BA"&amp;ROW()-1)),""))</f>
        <v/>
      </c>
      <c r="BB89" s="6" t="str">
        <f ca="1">IF(AND($A89&lt;&gt;"",$A89&lt;&gt;"TOTAL"),IF(AND([3]PDI_DES__C_C_E!$CL87&lt;&gt;"",[3]PDI_DES__C_C_E!$CL87&lt;&gt;0),[3]PDI_DES__C_C_E!$CL87,""),IF($A89="TOTAL",SUM(INDIRECT("BB4:BB"&amp;ROW()-1)),""))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IF(AND($A89&lt;&gt;"",$A89&lt;&gt;"TOTAL"),IF(AND([3]PDI_DES__C_C_E!$CO87&lt;&gt;"",[3]PDI_DES__C_C_E!$CO87&lt;&gt;0),[3]PDI_DES__C_C_E!$CO87,""),IF($A89="TOTAL",SUM(INDIRECT("BD4:BD"&amp;ROW()-1)),""))</f>
        <v/>
      </c>
      <c r="BE89" s="6" t="str">
        <f ca="1">IF(AND($A89&lt;&gt;"",$A89&lt;&gt;"TOTAL"),IF(AND([3]PDI_DES__C_C_E!$CQ87&lt;&gt;"",[3]PDI_DES__C_C_E!$CQ87&lt;&gt;0),[3]PDI_DES__C_C_E!$CQ87,""),IF($A89="TOTAL",SUM(INDIRECT("BE4:BE"&amp;ROW()-1)),""))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IF([3]PDI_DES__C_C_E!$B88&lt;&gt;"",[3]PDI_DES__C_C_E!$B88,IF(AND([3]PDI_DES__C_C_E!$B88="",[3]PDI_DES__C_C_E!$B89="",[3]PDI_DES__C_C_E!$B87=""),"","TOTAL"))</f>
        <v/>
      </c>
      <c r="B90" s="6" t="str">
        <f ca="1">IF(AND($A90&lt;&gt;"",$A90&lt;&gt;"TOTAL"),IF(AND([3]PDI_DES__C_C_E!$C88&lt;&gt;"",[3]PDI_DES__C_C_E!$C88&lt;&gt;0),[3]PDI_DES__C_C_E!$C88,""),IF($A90="TOTAL",SUM(INDIRECT("B4:B"&amp;ROW()-1)),""))</f>
        <v/>
      </c>
      <c r="C90" s="6" t="str">
        <f ca="1">IF(AND($A90&lt;&gt;"",$A90&lt;&gt;"TOTAL"),IF(AND([3]PDI_DES__C_C_E!$E88&lt;&gt;"",[3]PDI_DES__C_C_E!$E88&lt;&gt;0),[3]PDI_DES__C_C_E!$E88,""),IF($A90="TOTAL",SUM(INDIRECT("C4:C"&amp;ROW()-1)),""))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IF(AND($A90&lt;&gt;"",$A90&lt;&gt;"TOTAL"),IF(AND([3]PDI_DES__C_C_E!$H88&lt;&gt;"",[3]PDI_DES__C_C_E!$H88&lt;&gt;0),[3]PDI_DES__C_C_E!$H88,""),IF($A90="TOTAL",SUM(INDIRECT("E4:E"&amp;ROW()-1)),""))</f>
        <v/>
      </c>
      <c r="F90" s="6" t="str">
        <f ca="1">IF(AND($A90&lt;&gt;"",$A90&lt;&gt;"TOTAL"),IF(AND([3]PDI_DES__C_C_E!$J88&lt;&gt;"",[3]PDI_DES__C_C_E!$J88&lt;&gt;0),[3]PDI_DES__C_C_E!$J88,""),IF($A90="TOTAL",SUM(INDIRECT("F4:F"&amp;ROW()-1)),""))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IF(AND($A90&lt;&gt;"",$A90&lt;&gt;"TOTAL"),IF(AND([3]PDI_DES__C_C_E!$M88&lt;&gt;"",[3]PDI_DES__C_C_E!$M88&lt;&gt;0),[3]PDI_DES__C_C_E!$M88,""),IF($A90="TOTAL",SUM(INDIRECT("H4:H"&amp;ROW()-1)),""))</f>
        <v/>
      </c>
      <c r="I90" s="6" t="str">
        <f ca="1">IF(AND($A90&lt;&gt;"",$A90&lt;&gt;"TOTAL"),IF(AND([3]PDI_DES__C_C_E!$O88&lt;&gt;"",[3]PDI_DES__C_C_E!$O88&lt;&gt;0),[3]PDI_DES__C_C_E!$O88,""),IF($A90="TOTAL",SUM(INDIRECT("I4:I"&amp;ROW()-1)),""))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IF(AND($A90&lt;&gt;"",$A90&lt;&gt;"TOTAL"),IF(AND([3]PDI_DES__C_C_E!$R88&lt;&gt;"",[3]PDI_DES__C_C_E!$R88&lt;&gt;0),[3]PDI_DES__C_C_E!$R88,""),IF($A90="TOTAL",SUM(INDIRECT("K4:K"&amp;ROW()-1)),""))</f>
        <v/>
      </c>
      <c r="L90" s="6" t="str">
        <f ca="1">IF(AND($A90&lt;&gt;"",$A90&lt;&gt;"TOTAL"),IF(AND([3]PDI_DES__C_C_E!$T88&lt;&gt;"",[3]PDI_DES__C_C_E!$T88&lt;&gt;0),[3]PDI_DES__C_C_E!$T88,""),IF($A90="TOTAL",SUM(INDIRECT("L4:L"&amp;ROW()-1)),""))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IF(AND($A90&lt;&gt;"",$A90&lt;&gt;"TOTAL"),IF(AND([3]PDI_DES__C_C_E!$W88&lt;&gt;"",[3]PDI_DES__C_C_E!$W88&lt;&gt;0),[3]PDI_DES__C_C_E!$W88,""),IF($A90="TOTAL",SUM(INDIRECT("N4:N"&amp;ROW()-1)),""))</f>
        <v/>
      </c>
      <c r="O90" s="6" t="str">
        <f ca="1">IF(AND($A90&lt;&gt;"",$A90&lt;&gt;"TOTAL"),IF(AND([3]PDI_DES__C_C_E!$Y88&lt;&gt;"",[3]PDI_DES__C_C_E!$Y88&lt;&gt;0),[3]PDI_DES__C_C_E!$Y88,""),IF($A90="TOTAL",SUM(INDIRECT("O4:O"&amp;ROW()-1)),""))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IF(AND($A90&lt;&gt;"",$A90&lt;&gt;"TOTAL"),IF(AND([3]PDI_DES__C_C_E!$AB88&lt;&gt;"",[3]PDI_DES__C_C_E!$AB88&lt;&gt;0),[3]PDI_DES__C_C_E!$AB88,""),IF($A90="TOTAL",SUM(INDIRECT("Q4:Q"&amp;ROW()-1)),""))</f>
        <v/>
      </c>
      <c r="R90" s="6" t="str">
        <f ca="1">IF(AND($A90&lt;&gt;"",$A90&lt;&gt;"TOTAL"),IF(AND([3]PDI_DES__C_C_E!$AD88&lt;&gt;"",[3]PDI_DES__C_C_E!$AD88&lt;&gt;0),[3]PDI_DES__C_C_E!$AD88,""),IF($A90="TOTAL",SUM(INDIRECT("R4:R"&amp;ROW()-1)),""))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IF(AND($A90&lt;&gt;"",$A90&lt;&gt;"TOTAL"),IF(AND([3]PDI_DES__C_C_E!$AG88&lt;&gt;"",[3]PDI_DES__C_C_E!$AG88&lt;&gt;0),[3]PDI_DES__C_C_E!$AG88,""),IF($A90="TOTAL",SUM(INDIRECT("T4:T"&amp;ROW()-1)),""))</f>
        <v/>
      </c>
      <c r="U90" s="6" t="str">
        <f ca="1">IF(AND($A90&lt;&gt;"",$A90&lt;&gt;"TOTAL"),IF(AND([3]PDI_DES__C_C_E!$AI88&lt;&gt;"",[3]PDI_DES__C_C_E!$AI88&lt;&gt;0),[3]PDI_DES__C_C_E!$AI88,""),IF($A90="TOTAL",SUM(INDIRECT("U4:U"&amp;ROW()-1)),""))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IF(AND($A90&lt;&gt;"",$A90&lt;&gt;"TOTAL"),IF(AND([3]PDI_DES__C_C_E!$AL88&lt;&gt;"",[3]PDI_DES__C_C_E!$AL88&lt;&gt;0),[3]PDI_DES__C_C_E!$AL88,""),IF($A90="TOTAL",SUM(INDIRECT("W4:W"&amp;ROW()-1)),""))</f>
        <v/>
      </c>
      <c r="X90" s="6" t="str">
        <f ca="1">IF(AND($A90&lt;&gt;"",$A90&lt;&gt;"TOTAL"),IF(AND([3]PDI_DES__C_C_E!$AN88&lt;&gt;"",[3]PDI_DES__C_C_E!$AN88&lt;&gt;0),[3]PDI_DES__C_C_E!$AN88,""),IF($A90="TOTAL",SUM(INDIRECT("X4:X"&amp;ROW()-1)),""))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IF(AND($A90&lt;&gt;"",$A90&lt;&gt;"TOTAL"),IF(AND([3]PDI_DES__C_C_E!$AQ88&lt;&gt;"",[3]PDI_DES__C_C_E!$AQ88&lt;&gt;0),[3]PDI_DES__C_C_E!$AQ88,""),IF($A90="TOTAL",SUM(INDIRECT("Z4:Z"&amp;ROW()-1)),""))</f>
        <v/>
      </c>
      <c r="AA90" s="6" t="str">
        <f ca="1">IF(AND($A90&lt;&gt;"",$A90&lt;&gt;"TOTAL"),IF(AND([3]PDI_DES__C_C_E!$AS88&lt;&gt;"",[3]PDI_DES__C_C_E!$AS88&lt;&gt;0),[3]PDI_DES__C_C_E!$AS88,""),IF($A90="TOTAL",SUM(INDIRECT("AA4:AA"&amp;ROW()-1)),""))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IF(AND($A90&lt;&gt;"",$A90&lt;&gt;"TOTAL"),IF(AND([3]PDI_DES__C_C_E!$AV88&lt;&gt;"",[3]PDI_DES__C_C_E!$AV88&lt;&gt;0),[3]PDI_DES__C_C_E!$AV88,""),IF($A90="TOTAL",SUM(INDIRECT("AC4:AC"&amp;ROW()-1)),""))</f>
        <v/>
      </c>
      <c r="AD90" s="6" t="str">
        <f ca="1">IF(AND($A90&lt;&gt;"",$A90&lt;&gt;"TOTAL"),IF(AND([3]PDI_DES__C_C_E!$AX88&lt;&gt;"",[3]PDI_DES__C_C_E!$AX88&lt;&gt;0),[3]PDI_DES__C_C_E!$AX88,""),IF($A90="TOTAL",SUM(INDIRECT("AD4:AD"&amp;ROW()-1)),""))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IF(AND($A90&lt;&gt;"",$A90&lt;&gt;"TOTAL"),IF(AND([3]PDI_DES__C_C_E!$BA88&lt;&gt;"",[3]PDI_DES__C_C_E!$BA88&lt;&gt;0),[3]PDI_DES__C_C_E!$BA88,""),IF($A90="TOTAL",SUM(INDIRECT("AF4:AF"&amp;ROW()-1)),""))</f>
        <v/>
      </c>
      <c r="AG90" s="6" t="str">
        <f ca="1">IF(AND($A90&lt;&gt;"",$A90&lt;&gt;"TOTAL"),IF(AND([3]PDI_DES__C_C_E!$BC88&lt;&gt;"",[3]PDI_DES__C_C_E!$BC88&lt;&gt;0),[3]PDI_DES__C_C_E!$BC88,""),IF($A90="TOTAL",SUM(INDIRECT("AG4:AG"&amp;ROW()-1)),""))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IF(AND($A90&lt;&gt;"",$A90&lt;&gt;"TOTAL"),IF(AND([3]PDI_DES__C_C_E!$BF88&lt;&gt;"",[3]PDI_DES__C_C_E!$BF88&lt;&gt;0),[3]PDI_DES__C_C_E!$BF88,""),IF($A90="TOTAL",SUM(INDIRECT("AI4:AI"&amp;ROW()-1)),""))</f>
        <v/>
      </c>
      <c r="AJ90" s="6" t="str">
        <f ca="1">IF(AND($A90&lt;&gt;"",$A90&lt;&gt;"TOTAL"),IF(AND([3]PDI_DES__C_C_E!$BH88&lt;&gt;"",[3]PDI_DES__C_C_E!$BH88&lt;&gt;0),[3]PDI_DES__C_C_E!$BH88,""),IF($A90="TOTAL",SUM(INDIRECT("AJ4:AJ"&amp;ROW()-1)),""))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IF(AND($A90&lt;&gt;"",$A90&lt;&gt;"TOTAL"),IF(AND([3]PDI_DES__C_C_E!$BK88&lt;&gt;"",[3]PDI_DES__C_C_E!$BK88&lt;&gt;0),[3]PDI_DES__C_C_E!$BK88,""),IF($A90="TOTAL",SUM(INDIRECT("AL4:AL"&amp;ROW()-1)),""))</f>
        <v/>
      </c>
      <c r="AM90" s="6" t="str">
        <f ca="1">IF(AND($A90&lt;&gt;"",$A90&lt;&gt;"TOTAL"),IF(AND([3]PDI_DES__C_C_E!$BM88&lt;&gt;"",[3]PDI_DES__C_C_E!$BM88&lt;&gt;0),[3]PDI_DES__C_C_E!$BM88,""),IF($A90="TOTAL",SUM(INDIRECT("AM4:AM"&amp;ROW()-1)),""))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IF(AND($A90&lt;&gt;"",$A90&lt;&gt;"TOTAL"),IF(AND([3]PDI_DES__C_C_E!$BP88&lt;&gt;"",[3]PDI_DES__C_C_E!$BP88&lt;&gt;0),[3]PDI_DES__C_C_E!$BP88,""),IF($A90="TOTAL",SUM(INDIRECT("AO4:AO"&amp;ROW()-1)),""))</f>
        <v/>
      </c>
      <c r="AP90" s="6" t="str">
        <f ca="1">IF(AND($A90&lt;&gt;"",$A90&lt;&gt;"TOTAL"),IF(AND([3]PDI_DES__C_C_E!$BR88&lt;&gt;"",[3]PDI_DES__C_C_E!$BR88&lt;&gt;0),[3]PDI_DES__C_C_E!$BR88,""),IF($A90="TOTAL",SUM(INDIRECT("AP4:AP"&amp;ROW()-1)),""))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IF(AND($A90&lt;&gt;"",$A90&lt;&gt;"TOTAL"),IF(AND([3]PDI_DES__C_C_E!$BU88&lt;&gt;"",[3]PDI_DES__C_C_E!$BU88&lt;&gt;0),[3]PDI_DES__C_C_E!$BU88,""),IF($A90="TOTAL",SUM(INDIRECT("AR4:AR"&amp;ROW()-1)),""))</f>
        <v/>
      </c>
      <c r="AS90" s="6" t="str">
        <f ca="1">IF(AND($A90&lt;&gt;"",$A90&lt;&gt;"TOTAL"),IF(AND([3]PDI_DES__C_C_E!$BW88&lt;&gt;"",[3]PDI_DES__C_C_E!$BW88&lt;&gt;0),[3]PDI_DES__C_C_E!$BW88,""),IF($A90="TOTAL",SUM(INDIRECT("AS4:AS"&amp;ROW()-1)),""))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IF(AND($A90&lt;&gt;"",$A90&lt;&gt;"TOTAL"),IF(AND([3]PDI_DES__C_C_E!$BZ88&lt;&gt;"",[3]PDI_DES__C_C_E!$BZ88&lt;&gt;0),[3]PDI_DES__C_C_E!$BZ88,""),IF($A90="TOTAL",SUM(INDIRECT("AU4:AU"&amp;ROW()-1)),""))</f>
        <v/>
      </c>
      <c r="AV90" s="6" t="str">
        <f ca="1">IF(AND($A90&lt;&gt;"",$A90&lt;&gt;"TOTAL"),IF(AND([3]PDI_DES__C_C_E!$CB88&lt;&gt;"",[3]PDI_DES__C_C_E!$CB88&lt;&gt;0),[3]PDI_DES__C_C_E!$CB88,""),IF($A90="TOTAL",SUM(INDIRECT("AV4:AV"&amp;ROW()-1)),""))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IF(AND($A90&lt;&gt;"",$A90&lt;&gt;"TOTAL"),IF(AND([3]PDI_DES__C_C_E!$CE88&lt;&gt;"",[3]PDI_DES__C_C_E!$CE88&lt;&gt;0),[3]PDI_DES__C_C_E!$CE88,""),IF($A90="TOTAL",SUM(INDIRECT("AX4:AX"&amp;ROW()-1)),""))</f>
        <v/>
      </c>
      <c r="AY90" s="6" t="str">
        <f ca="1">IF(AND($A90&lt;&gt;"",$A90&lt;&gt;"TOTAL"),IF(AND([3]PDI_DES__C_C_E!$CG88&lt;&gt;"",[3]PDI_DES__C_C_E!$CG88&lt;&gt;0),[3]PDI_DES__C_C_E!$CG88,""),IF($A90="TOTAL",SUM(INDIRECT("AY4:AY"&amp;ROW()-1)),""))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IF(AND($A90&lt;&gt;"",$A90&lt;&gt;"TOTAL"),IF(AND([3]PDI_DES__C_C_E!$CJ88&lt;&gt;"",[3]PDI_DES__C_C_E!$CJ88&lt;&gt;0),[3]PDI_DES__C_C_E!$CJ88,""),IF($A90="TOTAL",SUM(INDIRECT("BA4:BA"&amp;ROW()-1)),""))</f>
        <v/>
      </c>
      <c r="BB90" s="6" t="str">
        <f ca="1">IF(AND($A90&lt;&gt;"",$A90&lt;&gt;"TOTAL"),IF(AND([3]PDI_DES__C_C_E!$CL88&lt;&gt;"",[3]PDI_DES__C_C_E!$CL88&lt;&gt;0),[3]PDI_DES__C_C_E!$CL88,""),IF($A90="TOTAL",SUM(INDIRECT("BB4:BB"&amp;ROW()-1)),""))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IF(AND($A90&lt;&gt;"",$A90&lt;&gt;"TOTAL"),IF(AND([3]PDI_DES__C_C_E!$CO88&lt;&gt;"",[3]PDI_DES__C_C_E!$CO88&lt;&gt;0),[3]PDI_DES__C_C_E!$CO88,""),IF($A90="TOTAL",SUM(INDIRECT("BD4:BD"&amp;ROW()-1)),""))</f>
        <v/>
      </c>
      <c r="BE90" s="6" t="str">
        <f ca="1">IF(AND($A90&lt;&gt;"",$A90&lt;&gt;"TOTAL"),IF(AND([3]PDI_DES__C_C_E!$CQ88&lt;&gt;"",[3]PDI_DES__C_C_E!$CQ88&lt;&gt;0),[3]PDI_DES__C_C_E!$CQ88,""),IF($A90="TOTAL",SUM(INDIRECT("BE4:BE"&amp;ROW()-1)),""))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IF([3]PDI_DES__C_C_E!$B89&lt;&gt;"",[3]PDI_DES__C_C_E!$B89,IF(AND([3]PDI_DES__C_C_E!$B89="",[3]PDI_DES__C_C_E!$B90="",[3]PDI_DES__C_C_E!$B88=""),"","TOTAL"))</f>
        <v/>
      </c>
      <c r="B91" s="6" t="str">
        <f ca="1">IF(AND($A91&lt;&gt;"",$A91&lt;&gt;"TOTAL"),IF(AND([3]PDI_DES__C_C_E!$C89&lt;&gt;"",[3]PDI_DES__C_C_E!$C89&lt;&gt;0),[3]PDI_DES__C_C_E!$C89,""),IF($A91="TOTAL",SUM(INDIRECT("B4:B"&amp;ROW()-1)),""))</f>
        <v/>
      </c>
      <c r="C91" s="6" t="str">
        <f ca="1">IF(AND($A91&lt;&gt;"",$A91&lt;&gt;"TOTAL"),IF(AND([3]PDI_DES__C_C_E!$E89&lt;&gt;"",[3]PDI_DES__C_C_E!$E89&lt;&gt;0),[3]PDI_DES__C_C_E!$E89,""),IF($A91="TOTAL",SUM(INDIRECT("C4:C"&amp;ROW()-1)),""))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IF(AND($A91&lt;&gt;"",$A91&lt;&gt;"TOTAL"),IF(AND([3]PDI_DES__C_C_E!$H89&lt;&gt;"",[3]PDI_DES__C_C_E!$H89&lt;&gt;0),[3]PDI_DES__C_C_E!$H89,""),IF($A91="TOTAL",SUM(INDIRECT("E4:E"&amp;ROW()-1)),""))</f>
        <v/>
      </c>
      <c r="F91" s="6" t="str">
        <f ca="1">IF(AND($A91&lt;&gt;"",$A91&lt;&gt;"TOTAL"),IF(AND([3]PDI_DES__C_C_E!$J89&lt;&gt;"",[3]PDI_DES__C_C_E!$J89&lt;&gt;0),[3]PDI_DES__C_C_E!$J89,""),IF($A91="TOTAL",SUM(INDIRECT("F4:F"&amp;ROW()-1)),""))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IF(AND($A91&lt;&gt;"",$A91&lt;&gt;"TOTAL"),IF(AND([3]PDI_DES__C_C_E!$M89&lt;&gt;"",[3]PDI_DES__C_C_E!$M89&lt;&gt;0),[3]PDI_DES__C_C_E!$M89,""),IF($A91="TOTAL",SUM(INDIRECT("H4:H"&amp;ROW()-1)),""))</f>
        <v/>
      </c>
      <c r="I91" s="6" t="str">
        <f ca="1">IF(AND($A91&lt;&gt;"",$A91&lt;&gt;"TOTAL"),IF(AND([3]PDI_DES__C_C_E!$O89&lt;&gt;"",[3]PDI_DES__C_C_E!$O89&lt;&gt;0),[3]PDI_DES__C_C_E!$O89,""),IF($A91="TOTAL",SUM(INDIRECT("I4:I"&amp;ROW()-1)),""))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IF(AND($A91&lt;&gt;"",$A91&lt;&gt;"TOTAL"),IF(AND([3]PDI_DES__C_C_E!$R89&lt;&gt;"",[3]PDI_DES__C_C_E!$R89&lt;&gt;0),[3]PDI_DES__C_C_E!$R89,""),IF($A91="TOTAL",SUM(INDIRECT("K4:K"&amp;ROW()-1)),""))</f>
        <v/>
      </c>
      <c r="L91" s="6" t="str">
        <f ca="1">IF(AND($A91&lt;&gt;"",$A91&lt;&gt;"TOTAL"),IF(AND([3]PDI_DES__C_C_E!$T89&lt;&gt;"",[3]PDI_DES__C_C_E!$T89&lt;&gt;0),[3]PDI_DES__C_C_E!$T89,""),IF($A91="TOTAL",SUM(INDIRECT("L4:L"&amp;ROW()-1)),""))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IF(AND($A91&lt;&gt;"",$A91&lt;&gt;"TOTAL"),IF(AND([3]PDI_DES__C_C_E!$W89&lt;&gt;"",[3]PDI_DES__C_C_E!$W89&lt;&gt;0),[3]PDI_DES__C_C_E!$W89,""),IF($A91="TOTAL",SUM(INDIRECT("N4:N"&amp;ROW()-1)),""))</f>
        <v/>
      </c>
      <c r="O91" s="6" t="str">
        <f ca="1">IF(AND($A91&lt;&gt;"",$A91&lt;&gt;"TOTAL"),IF(AND([3]PDI_DES__C_C_E!$Y89&lt;&gt;"",[3]PDI_DES__C_C_E!$Y89&lt;&gt;0),[3]PDI_DES__C_C_E!$Y89,""),IF($A91="TOTAL",SUM(INDIRECT("O4:O"&amp;ROW()-1)),""))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IF(AND($A91&lt;&gt;"",$A91&lt;&gt;"TOTAL"),IF(AND([3]PDI_DES__C_C_E!$AB89&lt;&gt;"",[3]PDI_DES__C_C_E!$AB89&lt;&gt;0),[3]PDI_DES__C_C_E!$AB89,""),IF($A91="TOTAL",SUM(INDIRECT("Q4:Q"&amp;ROW()-1)),""))</f>
        <v/>
      </c>
      <c r="R91" s="6" t="str">
        <f ca="1">IF(AND($A91&lt;&gt;"",$A91&lt;&gt;"TOTAL"),IF(AND([3]PDI_DES__C_C_E!$AD89&lt;&gt;"",[3]PDI_DES__C_C_E!$AD89&lt;&gt;0),[3]PDI_DES__C_C_E!$AD89,""),IF($A91="TOTAL",SUM(INDIRECT("R4:R"&amp;ROW()-1)),""))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IF(AND($A91&lt;&gt;"",$A91&lt;&gt;"TOTAL"),IF(AND([3]PDI_DES__C_C_E!$AG89&lt;&gt;"",[3]PDI_DES__C_C_E!$AG89&lt;&gt;0),[3]PDI_DES__C_C_E!$AG89,""),IF($A91="TOTAL",SUM(INDIRECT("T4:T"&amp;ROW()-1)),""))</f>
        <v/>
      </c>
      <c r="U91" s="6" t="str">
        <f ca="1">IF(AND($A91&lt;&gt;"",$A91&lt;&gt;"TOTAL"),IF(AND([3]PDI_DES__C_C_E!$AI89&lt;&gt;"",[3]PDI_DES__C_C_E!$AI89&lt;&gt;0),[3]PDI_DES__C_C_E!$AI89,""),IF($A91="TOTAL",SUM(INDIRECT("U4:U"&amp;ROW()-1)),""))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IF(AND($A91&lt;&gt;"",$A91&lt;&gt;"TOTAL"),IF(AND([3]PDI_DES__C_C_E!$AL89&lt;&gt;"",[3]PDI_DES__C_C_E!$AL89&lt;&gt;0),[3]PDI_DES__C_C_E!$AL89,""),IF($A91="TOTAL",SUM(INDIRECT("W4:W"&amp;ROW()-1)),""))</f>
        <v/>
      </c>
      <c r="X91" s="6" t="str">
        <f ca="1">IF(AND($A91&lt;&gt;"",$A91&lt;&gt;"TOTAL"),IF(AND([3]PDI_DES__C_C_E!$AN89&lt;&gt;"",[3]PDI_DES__C_C_E!$AN89&lt;&gt;0),[3]PDI_DES__C_C_E!$AN89,""),IF($A91="TOTAL",SUM(INDIRECT("X4:X"&amp;ROW()-1)),""))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IF(AND($A91&lt;&gt;"",$A91&lt;&gt;"TOTAL"),IF(AND([3]PDI_DES__C_C_E!$AQ89&lt;&gt;"",[3]PDI_DES__C_C_E!$AQ89&lt;&gt;0),[3]PDI_DES__C_C_E!$AQ89,""),IF($A91="TOTAL",SUM(INDIRECT("Z4:Z"&amp;ROW()-1)),""))</f>
        <v/>
      </c>
      <c r="AA91" s="6" t="str">
        <f ca="1">IF(AND($A91&lt;&gt;"",$A91&lt;&gt;"TOTAL"),IF(AND([3]PDI_DES__C_C_E!$AS89&lt;&gt;"",[3]PDI_DES__C_C_E!$AS89&lt;&gt;0),[3]PDI_DES__C_C_E!$AS89,""),IF($A91="TOTAL",SUM(INDIRECT("AA4:AA"&amp;ROW()-1)),""))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IF(AND($A91&lt;&gt;"",$A91&lt;&gt;"TOTAL"),IF(AND([3]PDI_DES__C_C_E!$AV89&lt;&gt;"",[3]PDI_DES__C_C_E!$AV89&lt;&gt;0),[3]PDI_DES__C_C_E!$AV89,""),IF($A91="TOTAL",SUM(INDIRECT("AC4:AC"&amp;ROW()-1)),""))</f>
        <v/>
      </c>
      <c r="AD91" s="6" t="str">
        <f ca="1">IF(AND($A91&lt;&gt;"",$A91&lt;&gt;"TOTAL"),IF(AND([3]PDI_DES__C_C_E!$AX89&lt;&gt;"",[3]PDI_DES__C_C_E!$AX89&lt;&gt;0),[3]PDI_DES__C_C_E!$AX89,""),IF($A91="TOTAL",SUM(INDIRECT("AD4:AD"&amp;ROW()-1)),""))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IF(AND($A91&lt;&gt;"",$A91&lt;&gt;"TOTAL"),IF(AND([3]PDI_DES__C_C_E!$BA89&lt;&gt;"",[3]PDI_DES__C_C_E!$BA89&lt;&gt;0),[3]PDI_DES__C_C_E!$BA89,""),IF($A91="TOTAL",SUM(INDIRECT("AF4:AF"&amp;ROW()-1)),""))</f>
        <v/>
      </c>
      <c r="AG91" s="6" t="str">
        <f ca="1">IF(AND($A91&lt;&gt;"",$A91&lt;&gt;"TOTAL"),IF(AND([3]PDI_DES__C_C_E!$BC89&lt;&gt;"",[3]PDI_DES__C_C_E!$BC89&lt;&gt;0),[3]PDI_DES__C_C_E!$BC89,""),IF($A91="TOTAL",SUM(INDIRECT("AG4:AG"&amp;ROW()-1)),""))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IF(AND($A91&lt;&gt;"",$A91&lt;&gt;"TOTAL"),IF(AND([3]PDI_DES__C_C_E!$BF89&lt;&gt;"",[3]PDI_DES__C_C_E!$BF89&lt;&gt;0),[3]PDI_DES__C_C_E!$BF89,""),IF($A91="TOTAL",SUM(INDIRECT("AI4:AI"&amp;ROW()-1)),""))</f>
        <v/>
      </c>
      <c r="AJ91" s="6" t="str">
        <f ca="1">IF(AND($A91&lt;&gt;"",$A91&lt;&gt;"TOTAL"),IF(AND([3]PDI_DES__C_C_E!$BH89&lt;&gt;"",[3]PDI_DES__C_C_E!$BH89&lt;&gt;0),[3]PDI_DES__C_C_E!$BH89,""),IF($A91="TOTAL",SUM(INDIRECT("AJ4:AJ"&amp;ROW()-1)),""))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IF(AND($A91&lt;&gt;"",$A91&lt;&gt;"TOTAL"),IF(AND([3]PDI_DES__C_C_E!$BK89&lt;&gt;"",[3]PDI_DES__C_C_E!$BK89&lt;&gt;0),[3]PDI_DES__C_C_E!$BK89,""),IF($A91="TOTAL",SUM(INDIRECT("AL4:AL"&amp;ROW()-1)),""))</f>
        <v/>
      </c>
      <c r="AM91" s="6" t="str">
        <f ca="1">IF(AND($A91&lt;&gt;"",$A91&lt;&gt;"TOTAL"),IF(AND([3]PDI_DES__C_C_E!$BM89&lt;&gt;"",[3]PDI_DES__C_C_E!$BM89&lt;&gt;0),[3]PDI_DES__C_C_E!$BM89,""),IF($A91="TOTAL",SUM(INDIRECT("AM4:AM"&amp;ROW()-1)),""))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IF(AND($A91&lt;&gt;"",$A91&lt;&gt;"TOTAL"),IF(AND([3]PDI_DES__C_C_E!$BP89&lt;&gt;"",[3]PDI_DES__C_C_E!$BP89&lt;&gt;0),[3]PDI_DES__C_C_E!$BP89,""),IF($A91="TOTAL",SUM(INDIRECT("AO4:AO"&amp;ROW()-1)),""))</f>
        <v/>
      </c>
      <c r="AP91" s="6" t="str">
        <f ca="1">IF(AND($A91&lt;&gt;"",$A91&lt;&gt;"TOTAL"),IF(AND([3]PDI_DES__C_C_E!$BR89&lt;&gt;"",[3]PDI_DES__C_C_E!$BR89&lt;&gt;0),[3]PDI_DES__C_C_E!$BR89,""),IF($A91="TOTAL",SUM(INDIRECT("AP4:AP"&amp;ROW()-1)),""))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IF(AND($A91&lt;&gt;"",$A91&lt;&gt;"TOTAL"),IF(AND([3]PDI_DES__C_C_E!$BU89&lt;&gt;"",[3]PDI_DES__C_C_E!$BU89&lt;&gt;0),[3]PDI_DES__C_C_E!$BU89,""),IF($A91="TOTAL",SUM(INDIRECT("AR4:AR"&amp;ROW()-1)),""))</f>
        <v/>
      </c>
      <c r="AS91" s="6" t="str">
        <f ca="1">IF(AND($A91&lt;&gt;"",$A91&lt;&gt;"TOTAL"),IF(AND([3]PDI_DES__C_C_E!$BW89&lt;&gt;"",[3]PDI_DES__C_C_E!$BW89&lt;&gt;0),[3]PDI_DES__C_C_E!$BW89,""),IF($A91="TOTAL",SUM(INDIRECT("AS4:AS"&amp;ROW()-1)),""))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IF(AND($A91&lt;&gt;"",$A91&lt;&gt;"TOTAL"),IF(AND([3]PDI_DES__C_C_E!$BZ89&lt;&gt;"",[3]PDI_DES__C_C_E!$BZ89&lt;&gt;0),[3]PDI_DES__C_C_E!$BZ89,""),IF($A91="TOTAL",SUM(INDIRECT("AU4:AU"&amp;ROW()-1)),""))</f>
        <v/>
      </c>
      <c r="AV91" s="6" t="str">
        <f ca="1">IF(AND($A91&lt;&gt;"",$A91&lt;&gt;"TOTAL"),IF(AND([3]PDI_DES__C_C_E!$CB89&lt;&gt;"",[3]PDI_DES__C_C_E!$CB89&lt;&gt;0),[3]PDI_DES__C_C_E!$CB89,""),IF($A91="TOTAL",SUM(INDIRECT("AV4:AV"&amp;ROW()-1)),""))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IF(AND($A91&lt;&gt;"",$A91&lt;&gt;"TOTAL"),IF(AND([3]PDI_DES__C_C_E!$CE89&lt;&gt;"",[3]PDI_DES__C_C_E!$CE89&lt;&gt;0),[3]PDI_DES__C_C_E!$CE89,""),IF($A91="TOTAL",SUM(INDIRECT("AX4:AX"&amp;ROW()-1)),""))</f>
        <v/>
      </c>
      <c r="AY91" s="6" t="str">
        <f ca="1">IF(AND($A91&lt;&gt;"",$A91&lt;&gt;"TOTAL"),IF(AND([3]PDI_DES__C_C_E!$CG89&lt;&gt;"",[3]PDI_DES__C_C_E!$CG89&lt;&gt;0),[3]PDI_DES__C_C_E!$CG89,""),IF($A91="TOTAL",SUM(INDIRECT("AY4:AY"&amp;ROW()-1)),""))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IF(AND($A91&lt;&gt;"",$A91&lt;&gt;"TOTAL"),IF(AND([3]PDI_DES__C_C_E!$CJ89&lt;&gt;"",[3]PDI_DES__C_C_E!$CJ89&lt;&gt;0),[3]PDI_DES__C_C_E!$CJ89,""),IF($A91="TOTAL",SUM(INDIRECT("BA4:BA"&amp;ROW()-1)),""))</f>
        <v/>
      </c>
      <c r="BB91" s="6" t="str">
        <f ca="1">IF(AND($A91&lt;&gt;"",$A91&lt;&gt;"TOTAL"),IF(AND([3]PDI_DES__C_C_E!$CL89&lt;&gt;"",[3]PDI_DES__C_C_E!$CL89&lt;&gt;0),[3]PDI_DES__C_C_E!$CL89,""),IF($A91="TOTAL",SUM(INDIRECT("BB4:BB"&amp;ROW()-1)),""))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IF(AND($A91&lt;&gt;"",$A91&lt;&gt;"TOTAL"),IF(AND([3]PDI_DES__C_C_E!$CO89&lt;&gt;"",[3]PDI_DES__C_C_E!$CO89&lt;&gt;0),[3]PDI_DES__C_C_E!$CO89,""),IF($A91="TOTAL",SUM(INDIRECT("BD4:BD"&amp;ROW()-1)),""))</f>
        <v/>
      </c>
      <c r="BE91" s="6" t="str">
        <f ca="1">IF(AND($A91&lt;&gt;"",$A91&lt;&gt;"TOTAL"),IF(AND([3]PDI_DES__C_C_E!$CQ89&lt;&gt;"",[3]PDI_DES__C_C_E!$CQ89&lt;&gt;0),[3]PDI_DES__C_C_E!$CQ89,""),IF($A91="TOTAL",SUM(INDIRECT("BE4:BE"&amp;ROW()-1)),""))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IF([3]PDI_DES__C_C_E!$B90&lt;&gt;"",[3]PDI_DES__C_C_E!$B90,IF(AND([3]PDI_DES__C_C_E!$B90="",[3]PDI_DES__C_C_E!$B91="",[3]PDI_DES__C_C_E!$B89=""),"","TOTAL"))</f>
        <v/>
      </c>
      <c r="B92" s="6" t="str">
        <f ca="1">IF(AND($A92&lt;&gt;"",$A92&lt;&gt;"TOTAL"),IF(AND([3]PDI_DES__C_C_E!$C90&lt;&gt;"",[3]PDI_DES__C_C_E!$C90&lt;&gt;0),[3]PDI_DES__C_C_E!$C90,""),IF($A92="TOTAL",SUM(INDIRECT("B4:B"&amp;ROW()-1)),""))</f>
        <v/>
      </c>
      <c r="C92" s="6" t="str">
        <f ca="1">IF(AND($A92&lt;&gt;"",$A92&lt;&gt;"TOTAL"),IF(AND([3]PDI_DES__C_C_E!$E90&lt;&gt;"",[3]PDI_DES__C_C_E!$E90&lt;&gt;0),[3]PDI_DES__C_C_E!$E90,""),IF($A92="TOTAL",SUM(INDIRECT("C4:C"&amp;ROW()-1)),""))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IF(AND($A92&lt;&gt;"",$A92&lt;&gt;"TOTAL"),IF(AND([3]PDI_DES__C_C_E!$H90&lt;&gt;"",[3]PDI_DES__C_C_E!$H90&lt;&gt;0),[3]PDI_DES__C_C_E!$H90,""),IF($A92="TOTAL",SUM(INDIRECT("E4:E"&amp;ROW()-1)),""))</f>
        <v/>
      </c>
      <c r="F92" s="6" t="str">
        <f ca="1">IF(AND($A92&lt;&gt;"",$A92&lt;&gt;"TOTAL"),IF(AND([3]PDI_DES__C_C_E!$J90&lt;&gt;"",[3]PDI_DES__C_C_E!$J90&lt;&gt;0),[3]PDI_DES__C_C_E!$J90,""),IF($A92="TOTAL",SUM(INDIRECT("F4:F"&amp;ROW()-1)),""))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IF(AND($A92&lt;&gt;"",$A92&lt;&gt;"TOTAL"),IF(AND([3]PDI_DES__C_C_E!$M90&lt;&gt;"",[3]PDI_DES__C_C_E!$M90&lt;&gt;0),[3]PDI_DES__C_C_E!$M90,""),IF($A92="TOTAL",SUM(INDIRECT("H4:H"&amp;ROW()-1)),""))</f>
        <v/>
      </c>
      <c r="I92" s="6" t="str">
        <f ca="1">IF(AND($A92&lt;&gt;"",$A92&lt;&gt;"TOTAL"),IF(AND([3]PDI_DES__C_C_E!$O90&lt;&gt;"",[3]PDI_DES__C_C_E!$O90&lt;&gt;0),[3]PDI_DES__C_C_E!$O90,""),IF($A92="TOTAL",SUM(INDIRECT("I4:I"&amp;ROW()-1)),""))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IF(AND($A92&lt;&gt;"",$A92&lt;&gt;"TOTAL"),IF(AND([3]PDI_DES__C_C_E!$R90&lt;&gt;"",[3]PDI_DES__C_C_E!$R90&lt;&gt;0),[3]PDI_DES__C_C_E!$R90,""),IF($A92="TOTAL",SUM(INDIRECT("K4:K"&amp;ROW()-1)),""))</f>
        <v/>
      </c>
      <c r="L92" s="6" t="str">
        <f ca="1">IF(AND($A92&lt;&gt;"",$A92&lt;&gt;"TOTAL"),IF(AND([3]PDI_DES__C_C_E!$T90&lt;&gt;"",[3]PDI_DES__C_C_E!$T90&lt;&gt;0),[3]PDI_DES__C_C_E!$T90,""),IF($A92="TOTAL",SUM(INDIRECT("L4:L"&amp;ROW()-1)),""))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IF(AND($A92&lt;&gt;"",$A92&lt;&gt;"TOTAL"),IF(AND([3]PDI_DES__C_C_E!$W90&lt;&gt;"",[3]PDI_DES__C_C_E!$W90&lt;&gt;0),[3]PDI_DES__C_C_E!$W90,""),IF($A92="TOTAL",SUM(INDIRECT("N4:N"&amp;ROW()-1)),""))</f>
        <v/>
      </c>
      <c r="O92" s="6" t="str">
        <f ca="1">IF(AND($A92&lt;&gt;"",$A92&lt;&gt;"TOTAL"),IF(AND([3]PDI_DES__C_C_E!$Y90&lt;&gt;"",[3]PDI_DES__C_C_E!$Y90&lt;&gt;0),[3]PDI_DES__C_C_E!$Y90,""),IF($A92="TOTAL",SUM(INDIRECT("O4:O"&amp;ROW()-1)),""))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IF(AND($A92&lt;&gt;"",$A92&lt;&gt;"TOTAL"),IF(AND([3]PDI_DES__C_C_E!$AB90&lt;&gt;"",[3]PDI_DES__C_C_E!$AB90&lt;&gt;0),[3]PDI_DES__C_C_E!$AB90,""),IF($A92="TOTAL",SUM(INDIRECT("Q4:Q"&amp;ROW()-1)),""))</f>
        <v/>
      </c>
      <c r="R92" s="6" t="str">
        <f ca="1">IF(AND($A92&lt;&gt;"",$A92&lt;&gt;"TOTAL"),IF(AND([3]PDI_DES__C_C_E!$AD90&lt;&gt;"",[3]PDI_DES__C_C_E!$AD90&lt;&gt;0),[3]PDI_DES__C_C_E!$AD90,""),IF($A92="TOTAL",SUM(INDIRECT("R4:R"&amp;ROW()-1)),""))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IF(AND($A92&lt;&gt;"",$A92&lt;&gt;"TOTAL"),IF(AND([3]PDI_DES__C_C_E!$AG90&lt;&gt;"",[3]PDI_DES__C_C_E!$AG90&lt;&gt;0),[3]PDI_DES__C_C_E!$AG90,""),IF($A92="TOTAL",SUM(INDIRECT("T4:T"&amp;ROW()-1)),""))</f>
        <v/>
      </c>
      <c r="U92" s="6" t="str">
        <f ca="1">IF(AND($A92&lt;&gt;"",$A92&lt;&gt;"TOTAL"),IF(AND([3]PDI_DES__C_C_E!$AI90&lt;&gt;"",[3]PDI_DES__C_C_E!$AI90&lt;&gt;0),[3]PDI_DES__C_C_E!$AI90,""),IF($A92="TOTAL",SUM(INDIRECT("U4:U"&amp;ROW()-1)),""))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IF(AND($A92&lt;&gt;"",$A92&lt;&gt;"TOTAL"),IF(AND([3]PDI_DES__C_C_E!$AL90&lt;&gt;"",[3]PDI_DES__C_C_E!$AL90&lt;&gt;0),[3]PDI_DES__C_C_E!$AL90,""),IF($A92="TOTAL",SUM(INDIRECT("W4:W"&amp;ROW()-1)),""))</f>
        <v/>
      </c>
      <c r="X92" s="6" t="str">
        <f ca="1">IF(AND($A92&lt;&gt;"",$A92&lt;&gt;"TOTAL"),IF(AND([3]PDI_DES__C_C_E!$AN90&lt;&gt;"",[3]PDI_DES__C_C_E!$AN90&lt;&gt;0),[3]PDI_DES__C_C_E!$AN90,""),IF($A92="TOTAL",SUM(INDIRECT("X4:X"&amp;ROW()-1)),""))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IF(AND($A92&lt;&gt;"",$A92&lt;&gt;"TOTAL"),IF(AND([3]PDI_DES__C_C_E!$AQ90&lt;&gt;"",[3]PDI_DES__C_C_E!$AQ90&lt;&gt;0),[3]PDI_DES__C_C_E!$AQ90,""),IF($A92="TOTAL",SUM(INDIRECT("Z4:Z"&amp;ROW()-1)),""))</f>
        <v/>
      </c>
      <c r="AA92" s="6" t="str">
        <f ca="1">IF(AND($A92&lt;&gt;"",$A92&lt;&gt;"TOTAL"),IF(AND([3]PDI_DES__C_C_E!$AS90&lt;&gt;"",[3]PDI_DES__C_C_E!$AS90&lt;&gt;0),[3]PDI_DES__C_C_E!$AS90,""),IF($A92="TOTAL",SUM(INDIRECT("AA4:AA"&amp;ROW()-1)),""))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IF(AND($A92&lt;&gt;"",$A92&lt;&gt;"TOTAL"),IF(AND([3]PDI_DES__C_C_E!$AV90&lt;&gt;"",[3]PDI_DES__C_C_E!$AV90&lt;&gt;0),[3]PDI_DES__C_C_E!$AV90,""),IF($A92="TOTAL",SUM(INDIRECT("AC4:AC"&amp;ROW()-1)),""))</f>
        <v/>
      </c>
      <c r="AD92" s="6" t="str">
        <f ca="1">IF(AND($A92&lt;&gt;"",$A92&lt;&gt;"TOTAL"),IF(AND([3]PDI_DES__C_C_E!$AX90&lt;&gt;"",[3]PDI_DES__C_C_E!$AX90&lt;&gt;0),[3]PDI_DES__C_C_E!$AX90,""),IF($A92="TOTAL",SUM(INDIRECT("AD4:AD"&amp;ROW()-1)),""))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IF(AND($A92&lt;&gt;"",$A92&lt;&gt;"TOTAL"),IF(AND([3]PDI_DES__C_C_E!$BA90&lt;&gt;"",[3]PDI_DES__C_C_E!$BA90&lt;&gt;0),[3]PDI_DES__C_C_E!$BA90,""),IF($A92="TOTAL",SUM(INDIRECT("AF4:AF"&amp;ROW()-1)),""))</f>
        <v/>
      </c>
      <c r="AG92" s="6" t="str">
        <f ca="1">IF(AND($A92&lt;&gt;"",$A92&lt;&gt;"TOTAL"),IF(AND([3]PDI_DES__C_C_E!$BC90&lt;&gt;"",[3]PDI_DES__C_C_E!$BC90&lt;&gt;0),[3]PDI_DES__C_C_E!$BC90,""),IF($A92="TOTAL",SUM(INDIRECT("AG4:AG"&amp;ROW()-1)),""))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IF(AND($A92&lt;&gt;"",$A92&lt;&gt;"TOTAL"),IF(AND([3]PDI_DES__C_C_E!$BF90&lt;&gt;"",[3]PDI_DES__C_C_E!$BF90&lt;&gt;0),[3]PDI_DES__C_C_E!$BF90,""),IF($A92="TOTAL",SUM(INDIRECT("AI4:AI"&amp;ROW()-1)),""))</f>
        <v/>
      </c>
      <c r="AJ92" s="6" t="str">
        <f ca="1">IF(AND($A92&lt;&gt;"",$A92&lt;&gt;"TOTAL"),IF(AND([3]PDI_DES__C_C_E!$BH90&lt;&gt;"",[3]PDI_DES__C_C_E!$BH90&lt;&gt;0),[3]PDI_DES__C_C_E!$BH90,""),IF($A92="TOTAL",SUM(INDIRECT("AJ4:AJ"&amp;ROW()-1)),""))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IF(AND($A92&lt;&gt;"",$A92&lt;&gt;"TOTAL"),IF(AND([3]PDI_DES__C_C_E!$BK90&lt;&gt;"",[3]PDI_DES__C_C_E!$BK90&lt;&gt;0),[3]PDI_DES__C_C_E!$BK90,""),IF($A92="TOTAL",SUM(INDIRECT("AL4:AL"&amp;ROW()-1)),""))</f>
        <v/>
      </c>
      <c r="AM92" s="6" t="str">
        <f ca="1">IF(AND($A92&lt;&gt;"",$A92&lt;&gt;"TOTAL"),IF(AND([3]PDI_DES__C_C_E!$BM90&lt;&gt;"",[3]PDI_DES__C_C_E!$BM90&lt;&gt;0),[3]PDI_DES__C_C_E!$BM90,""),IF($A92="TOTAL",SUM(INDIRECT("AM4:AM"&amp;ROW()-1)),""))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IF(AND($A92&lt;&gt;"",$A92&lt;&gt;"TOTAL"),IF(AND([3]PDI_DES__C_C_E!$BP90&lt;&gt;"",[3]PDI_DES__C_C_E!$BP90&lt;&gt;0),[3]PDI_DES__C_C_E!$BP90,""),IF($A92="TOTAL",SUM(INDIRECT("AO4:AO"&amp;ROW()-1)),""))</f>
        <v/>
      </c>
      <c r="AP92" s="6" t="str">
        <f ca="1">IF(AND($A92&lt;&gt;"",$A92&lt;&gt;"TOTAL"),IF(AND([3]PDI_DES__C_C_E!$BR90&lt;&gt;"",[3]PDI_DES__C_C_E!$BR90&lt;&gt;0),[3]PDI_DES__C_C_E!$BR90,""),IF($A92="TOTAL",SUM(INDIRECT("AP4:AP"&amp;ROW()-1)),""))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IF(AND($A92&lt;&gt;"",$A92&lt;&gt;"TOTAL"),IF(AND([3]PDI_DES__C_C_E!$BU90&lt;&gt;"",[3]PDI_DES__C_C_E!$BU90&lt;&gt;0),[3]PDI_DES__C_C_E!$BU90,""),IF($A92="TOTAL",SUM(INDIRECT("AR4:AR"&amp;ROW()-1)),""))</f>
        <v/>
      </c>
      <c r="AS92" s="6" t="str">
        <f ca="1">IF(AND($A92&lt;&gt;"",$A92&lt;&gt;"TOTAL"),IF(AND([3]PDI_DES__C_C_E!$BW90&lt;&gt;"",[3]PDI_DES__C_C_E!$BW90&lt;&gt;0),[3]PDI_DES__C_C_E!$BW90,""),IF($A92="TOTAL",SUM(INDIRECT("AS4:AS"&amp;ROW()-1)),""))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IF(AND($A92&lt;&gt;"",$A92&lt;&gt;"TOTAL"),IF(AND([3]PDI_DES__C_C_E!$BZ90&lt;&gt;"",[3]PDI_DES__C_C_E!$BZ90&lt;&gt;0),[3]PDI_DES__C_C_E!$BZ90,""),IF($A92="TOTAL",SUM(INDIRECT("AU4:AU"&amp;ROW()-1)),""))</f>
        <v/>
      </c>
      <c r="AV92" s="6" t="str">
        <f ca="1">IF(AND($A92&lt;&gt;"",$A92&lt;&gt;"TOTAL"),IF(AND([3]PDI_DES__C_C_E!$CB90&lt;&gt;"",[3]PDI_DES__C_C_E!$CB90&lt;&gt;0),[3]PDI_DES__C_C_E!$CB90,""),IF($A92="TOTAL",SUM(INDIRECT("AV4:AV"&amp;ROW()-1)),""))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IF(AND($A92&lt;&gt;"",$A92&lt;&gt;"TOTAL"),IF(AND([3]PDI_DES__C_C_E!$CE90&lt;&gt;"",[3]PDI_DES__C_C_E!$CE90&lt;&gt;0),[3]PDI_DES__C_C_E!$CE90,""),IF($A92="TOTAL",SUM(INDIRECT("AX4:AX"&amp;ROW()-1)),""))</f>
        <v/>
      </c>
      <c r="AY92" s="6" t="str">
        <f ca="1">IF(AND($A92&lt;&gt;"",$A92&lt;&gt;"TOTAL"),IF(AND([3]PDI_DES__C_C_E!$CG90&lt;&gt;"",[3]PDI_DES__C_C_E!$CG90&lt;&gt;0),[3]PDI_DES__C_C_E!$CG90,""),IF($A92="TOTAL",SUM(INDIRECT("AY4:AY"&amp;ROW()-1)),""))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IF(AND($A92&lt;&gt;"",$A92&lt;&gt;"TOTAL"),IF(AND([3]PDI_DES__C_C_E!$CJ90&lt;&gt;"",[3]PDI_DES__C_C_E!$CJ90&lt;&gt;0),[3]PDI_DES__C_C_E!$CJ90,""),IF($A92="TOTAL",SUM(INDIRECT("BA4:BA"&amp;ROW()-1)),""))</f>
        <v/>
      </c>
      <c r="BB92" s="6" t="str">
        <f ca="1">IF(AND($A92&lt;&gt;"",$A92&lt;&gt;"TOTAL"),IF(AND([3]PDI_DES__C_C_E!$CL90&lt;&gt;"",[3]PDI_DES__C_C_E!$CL90&lt;&gt;0),[3]PDI_DES__C_C_E!$CL90,""),IF($A92="TOTAL",SUM(INDIRECT("BB4:BB"&amp;ROW()-1)),""))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IF(AND($A92&lt;&gt;"",$A92&lt;&gt;"TOTAL"),IF(AND([3]PDI_DES__C_C_E!$CO90&lt;&gt;"",[3]PDI_DES__C_C_E!$CO90&lt;&gt;0),[3]PDI_DES__C_C_E!$CO90,""),IF($A92="TOTAL",SUM(INDIRECT("BD4:BD"&amp;ROW()-1)),""))</f>
        <v/>
      </c>
      <c r="BE92" s="6" t="str">
        <f ca="1">IF(AND($A92&lt;&gt;"",$A92&lt;&gt;"TOTAL"),IF(AND([3]PDI_DES__C_C_E!$CQ90&lt;&gt;"",[3]PDI_DES__C_C_E!$CQ90&lt;&gt;0),[3]PDI_DES__C_C_E!$CQ90,""),IF($A92="TOTAL",SUM(INDIRECT("BE4:BE"&amp;ROW()-1)),""))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IF([3]PDI_DES__C_C_E!$B91&lt;&gt;"",[3]PDI_DES__C_C_E!$B91,IF(AND([3]PDI_DES__C_C_E!$B91="",[3]PDI_DES__C_C_E!$B92="",[3]PDI_DES__C_C_E!$B90=""),"","TOTAL"))</f>
        <v/>
      </c>
      <c r="B93" s="6" t="str">
        <f ca="1">IF(AND($A93&lt;&gt;"",$A93&lt;&gt;"TOTAL"),IF(AND([3]PDI_DES__C_C_E!$C91&lt;&gt;"",[3]PDI_DES__C_C_E!$C91&lt;&gt;0),[3]PDI_DES__C_C_E!$C91,""),IF($A93="TOTAL",SUM(INDIRECT("B4:B"&amp;ROW()-1)),""))</f>
        <v/>
      </c>
      <c r="C93" s="6" t="str">
        <f ca="1">IF(AND($A93&lt;&gt;"",$A93&lt;&gt;"TOTAL"),IF(AND([3]PDI_DES__C_C_E!$E91&lt;&gt;"",[3]PDI_DES__C_C_E!$E91&lt;&gt;0),[3]PDI_DES__C_C_E!$E91,""),IF($A93="TOTAL",SUM(INDIRECT("C4:C"&amp;ROW()-1)),""))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IF(AND($A93&lt;&gt;"",$A93&lt;&gt;"TOTAL"),IF(AND([3]PDI_DES__C_C_E!$H91&lt;&gt;"",[3]PDI_DES__C_C_E!$H91&lt;&gt;0),[3]PDI_DES__C_C_E!$H91,""),IF($A93="TOTAL",SUM(INDIRECT("E4:E"&amp;ROW()-1)),""))</f>
        <v/>
      </c>
      <c r="F93" s="6" t="str">
        <f ca="1">IF(AND($A93&lt;&gt;"",$A93&lt;&gt;"TOTAL"),IF(AND([3]PDI_DES__C_C_E!$J91&lt;&gt;"",[3]PDI_DES__C_C_E!$J91&lt;&gt;0),[3]PDI_DES__C_C_E!$J91,""),IF($A93="TOTAL",SUM(INDIRECT("F4:F"&amp;ROW()-1)),""))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IF(AND($A93&lt;&gt;"",$A93&lt;&gt;"TOTAL"),IF(AND([3]PDI_DES__C_C_E!$M91&lt;&gt;"",[3]PDI_DES__C_C_E!$M91&lt;&gt;0),[3]PDI_DES__C_C_E!$M91,""),IF($A93="TOTAL",SUM(INDIRECT("H4:H"&amp;ROW()-1)),""))</f>
        <v/>
      </c>
      <c r="I93" s="6" t="str">
        <f ca="1">IF(AND($A93&lt;&gt;"",$A93&lt;&gt;"TOTAL"),IF(AND([3]PDI_DES__C_C_E!$O91&lt;&gt;"",[3]PDI_DES__C_C_E!$O91&lt;&gt;0),[3]PDI_DES__C_C_E!$O91,""),IF($A93="TOTAL",SUM(INDIRECT("I4:I"&amp;ROW()-1)),""))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IF(AND($A93&lt;&gt;"",$A93&lt;&gt;"TOTAL"),IF(AND([3]PDI_DES__C_C_E!$R91&lt;&gt;"",[3]PDI_DES__C_C_E!$R91&lt;&gt;0),[3]PDI_DES__C_C_E!$R91,""),IF($A93="TOTAL",SUM(INDIRECT("K4:K"&amp;ROW()-1)),""))</f>
        <v/>
      </c>
      <c r="L93" s="6" t="str">
        <f ca="1">IF(AND($A93&lt;&gt;"",$A93&lt;&gt;"TOTAL"),IF(AND([3]PDI_DES__C_C_E!$T91&lt;&gt;"",[3]PDI_DES__C_C_E!$T91&lt;&gt;0),[3]PDI_DES__C_C_E!$T91,""),IF($A93="TOTAL",SUM(INDIRECT("L4:L"&amp;ROW()-1)),""))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IF(AND($A93&lt;&gt;"",$A93&lt;&gt;"TOTAL"),IF(AND([3]PDI_DES__C_C_E!$W91&lt;&gt;"",[3]PDI_DES__C_C_E!$W91&lt;&gt;0),[3]PDI_DES__C_C_E!$W91,""),IF($A93="TOTAL",SUM(INDIRECT("N4:N"&amp;ROW()-1)),""))</f>
        <v/>
      </c>
      <c r="O93" s="6" t="str">
        <f ca="1">IF(AND($A93&lt;&gt;"",$A93&lt;&gt;"TOTAL"),IF(AND([3]PDI_DES__C_C_E!$Y91&lt;&gt;"",[3]PDI_DES__C_C_E!$Y91&lt;&gt;0),[3]PDI_DES__C_C_E!$Y91,""),IF($A93="TOTAL",SUM(INDIRECT("O4:O"&amp;ROW()-1)),""))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IF(AND($A93&lt;&gt;"",$A93&lt;&gt;"TOTAL"),IF(AND([3]PDI_DES__C_C_E!$AB91&lt;&gt;"",[3]PDI_DES__C_C_E!$AB91&lt;&gt;0),[3]PDI_DES__C_C_E!$AB91,""),IF($A93="TOTAL",SUM(INDIRECT("Q4:Q"&amp;ROW()-1)),""))</f>
        <v/>
      </c>
      <c r="R93" s="6" t="str">
        <f ca="1">IF(AND($A93&lt;&gt;"",$A93&lt;&gt;"TOTAL"),IF(AND([3]PDI_DES__C_C_E!$AD91&lt;&gt;"",[3]PDI_DES__C_C_E!$AD91&lt;&gt;0),[3]PDI_DES__C_C_E!$AD91,""),IF($A93="TOTAL",SUM(INDIRECT("R4:R"&amp;ROW()-1)),""))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IF(AND($A93&lt;&gt;"",$A93&lt;&gt;"TOTAL"),IF(AND([3]PDI_DES__C_C_E!$AG91&lt;&gt;"",[3]PDI_DES__C_C_E!$AG91&lt;&gt;0),[3]PDI_DES__C_C_E!$AG91,""),IF($A93="TOTAL",SUM(INDIRECT("T4:T"&amp;ROW()-1)),""))</f>
        <v/>
      </c>
      <c r="U93" s="6" t="str">
        <f ca="1">IF(AND($A93&lt;&gt;"",$A93&lt;&gt;"TOTAL"),IF(AND([3]PDI_DES__C_C_E!$AI91&lt;&gt;"",[3]PDI_DES__C_C_E!$AI91&lt;&gt;0),[3]PDI_DES__C_C_E!$AI91,""),IF($A93="TOTAL",SUM(INDIRECT("U4:U"&amp;ROW()-1)),""))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IF(AND($A93&lt;&gt;"",$A93&lt;&gt;"TOTAL"),IF(AND([3]PDI_DES__C_C_E!$AL91&lt;&gt;"",[3]PDI_DES__C_C_E!$AL91&lt;&gt;0),[3]PDI_DES__C_C_E!$AL91,""),IF($A93="TOTAL",SUM(INDIRECT("W4:W"&amp;ROW()-1)),""))</f>
        <v/>
      </c>
      <c r="X93" s="6" t="str">
        <f ca="1">IF(AND($A93&lt;&gt;"",$A93&lt;&gt;"TOTAL"),IF(AND([3]PDI_DES__C_C_E!$AN91&lt;&gt;"",[3]PDI_DES__C_C_E!$AN91&lt;&gt;0),[3]PDI_DES__C_C_E!$AN91,""),IF($A93="TOTAL",SUM(INDIRECT("X4:X"&amp;ROW()-1)),""))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IF(AND($A93&lt;&gt;"",$A93&lt;&gt;"TOTAL"),IF(AND([3]PDI_DES__C_C_E!$AQ91&lt;&gt;"",[3]PDI_DES__C_C_E!$AQ91&lt;&gt;0),[3]PDI_DES__C_C_E!$AQ91,""),IF($A93="TOTAL",SUM(INDIRECT("Z4:Z"&amp;ROW()-1)),""))</f>
        <v/>
      </c>
      <c r="AA93" s="6" t="str">
        <f ca="1">IF(AND($A93&lt;&gt;"",$A93&lt;&gt;"TOTAL"),IF(AND([3]PDI_DES__C_C_E!$AS91&lt;&gt;"",[3]PDI_DES__C_C_E!$AS91&lt;&gt;0),[3]PDI_DES__C_C_E!$AS91,""),IF($A93="TOTAL",SUM(INDIRECT("AA4:AA"&amp;ROW()-1)),""))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IF(AND($A93&lt;&gt;"",$A93&lt;&gt;"TOTAL"),IF(AND([3]PDI_DES__C_C_E!$AV91&lt;&gt;"",[3]PDI_DES__C_C_E!$AV91&lt;&gt;0),[3]PDI_DES__C_C_E!$AV91,""),IF($A93="TOTAL",SUM(INDIRECT("AC4:AC"&amp;ROW()-1)),""))</f>
        <v/>
      </c>
      <c r="AD93" s="6" t="str">
        <f ca="1">IF(AND($A93&lt;&gt;"",$A93&lt;&gt;"TOTAL"),IF(AND([3]PDI_DES__C_C_E!$AX91&lt;&gt;"",[3]PDI_DES__C_C_E!$AX91&lt;&gt;0),[3]PDI_DES__C_C_E!$AX91,""),IF($A93="TOTAL",SUM(INDIRECT("AD4:AD"&amp;ROW()-1)),""))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IF(AND($A93&lt;&gt;"",$A93&lt;&gt;"TOTAL"),IF(AND([3]PDI_DES__C_C_E!$BA91&lt;&gt;"",[3]PDI_DES__C_C_E!$BA91&lt;&gt;0),[3]PDI_DES__C_C_E!$BA91,""),IF($A93="TOTAL",SUM(INDIRECT("AF4:AF"&amp;ROW()-1)),""))</f>
        <v/>
      </c>
      <c r="AG93" s="6" t="str">
        <f ca="1">IF(AND($A93&lt;&gt;"",$A93&lt;&gt;"TOTAL"),IF(AND([3]PDI_DES__C_C_E!$BC91&lt;&gt;"",[3]PDI_DES__C_C_E!$BC91&lt;&gt;0),[3]PDI_DES__C_C_E!$BC91,""),IF($A93="TOTAL",SUM(INDIRECT("AG4:AG"&amp;ROW()-1)),""))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IF(AND($A93&lt;&gt;"",$A93&lt;&gt;"TOTAL"),IF(AND([3]PDI_DES__C_C_E!$BF91&lt;&gt;"",[3]PDI_DES__C_C_E!$BF91&lt;&gt;0),[3]PDI_DES__C_C_E!$BF91,""),IF($A93="TOTAL",SUM(INDIRECT("AI4:AI"&amp;ROW()-1)),""))</f>
        <v/>
      </c>
      <c r="AJ93" s="6" t="str">
        <f ca="1">IF(AND($A93&lt;&gt;"",$A93&lt;&gt;"TOTAL"),IF(AND([3]PDI_DES__C_C_E!$BH91&lt;&gt;"",[3]PDI_DES__C_C_E!$BH91&lt;&gt;0),[3]PDI_DES__C_C_E!$BH91,""),IF($A93="TOTAL",SUM(INDIRECT("AJ4:AJ"&amp;ROW()-1)),""))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IF(AND($A93&lt;&gt;"",$A93&lt;&gt;"TOTAL"),IF(AND([3]PDI_DES__C_C_E!$BK91&lt;&gt;"",[3]PDI_DES__C_C_E!$BK91&lt;&gt;0),[3]PDI_DES__C_C_E!$BK91,""),IF($A93="TOTAL",SUM(INDIRECT("AL4:AL"&amp;ROW()-1)),""))</f>
        <v/>
      </c>
      <c r="AM93" s="6" t="str">
        <f ca="1">IF(AND($A93&lt;&gt;"",$A93&lt;&gt;"TOTAL"),IF(AND([3]PDI_DES__C_C_E!$BM91&lt;&gt;"",[3]PDI_DES__C_C_E!$BM91&lt;&gt;0),[3]PDI_DES__C_C_E!$BM91,""),IF($A93="TOTAL",SUM(INDIRECT("AM4:AM"&amp;ROW()-1)),""))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IF(AND($A93&lt;&gt;"",$A93&lt;&gt;"TOTAL"),IF(AND([3]PDI_DES__C_C_E!$BP91&lt;&gt;"",[3]PDI_DES__C_C_E!$BP91&lt;&gt;0),[3]PDI_DES__C_C_E!$BP91,""),IF($A93="TOTAL",SUM(INDIRECT("AO4:AO"&amp;ROW()-1)),""))</f>
        <v/>
      </c>
      <c r="AP93" s="6" t="str">
        <f ca="1">IF(AND($A93&lt;&gt;"",$A93&lt;&gt;"TOTAL"),IF(AND([3]PDI_DES__C_C_E!$BR91&lt;&gt;"",[3]PDI_DES__C_C_E!$BR91&lt;&gt;0),[3]PDI_DES__C_C_E!$BR91,""),IF($A93="TOTAL",SUM(INDIRECT("AP4:AP"&amp;ROW()-1)),""))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IF(AND($A93&lt;&gt;"",$A93&lt;&gt;"TOTAL"),IF(AND([3]PDI_DES__C_C_E!$BU91&lt;&gt;"",[3]PDI_DES__C_C_E!$BU91&lt;&gt;0),[3]PDI_DES__C_C_E!$BU91,""),IF($A93="TOTAL",SUM(INDIRECT("AR4:AR"&amp;ROW()-1)),""))</f>
        <v/>
      </c>
      <c r="AS93" s="6" t="str">
        <f ca="1">IF(AND($A93&lt;&gt;"",$A93&lt;&gt;"TOTAL"),IF(AND([3]PDI_DES__C_C_E!$BW91&lt;&gt;"",[3]PDI_DES__C_C_E!$BW91&lt;&gt;0),[3]PDI_DES__C_C_E!$BW91,""),IF($A93="TOTAL",SUM(INDIRECT("AS4:AS"&amp;ROW()-1)),""))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IF(AND($A93&lt;&gt;"",$A93&lt;&gt;"TOTAL"),IF(AND([3]PDI_DES__C_C_E!$BZ91&lt;&gt;"",[3]PDI_DES__C_C_E!$BZ91&lt;&gt;0),[3]PDI_DES__C_C_E!$BZ91,""),IF($A93="TOTAL",SUM(INDIRECT("AU4:AU"&amp;ROW()-1)),""))</f>
        <v/>
      </c>
      <c r="AV93" s="6" t="str">
        <f ca="1">IF(AND($A93&lt;&gt;"",$A93&lt;&gt;"TOTAL"),IF(AND([3]PDI_DES__C_C_E!$CB91&lt;&gt;"",[3]PDI_DES__C_C_E!$CB91&lt;&gt;0),[3]PDI_DES__C_C_E!$CB91,""),IF($A93="TOTAL",SUM(INDIRECT("AV4:AV"&amp;ROW()-1)),""))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IF(AND($A93&lt;&gt;"",$A93&lt;&gt;"TOTAL"),IF(AND([3]PDI_DES__C_C_E!$CE91&lt;&gt;"",[3]PDI_DES__C_C_E!$CE91&lt;&gt;0),[3]PDI_DES__C_C_E!$CE91,""),IF($A93="TOTAL",SUM(INDIRECT("AX4:AX"&amp;ROW()-1)),""))</f>
        <v/>
      </c>
      <c r="AY93" s="6" t="str">
        <f ca="1">IF(AND($A93&lt;&gt;"",$A93&lt;&gt;"TOTAL"),IF(AND([3]PDI_DES__C_C_E!$CG91&lt;&gt;"",[3]PDI_DES__C_C_E!$CG91&lt;&gt;0),[3]PDI_DES__C_C_E!$CG91,""),IF($A93="TOTAL",SUM(INDIRECT("AY4:AY"&amp;ROW()-1)),""))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IF(AND($A93&lt;&gt;"",$A93&lt;&gt;"TOTAL"),IF(AND([3]PDI_DES__C_C_E!$CJ91&lt;&gt;"",[3]PDI_DES__C_C_E!$CJ91&lt;&gt;0),[3]PDI_DES__C_C_E!$CJ91,""),IF($A93="TOTAL",SUM(INDIRECT("BA4:BA"&amp;ROW()-1)),""))</f>
        <v/>
      </c>
      <c r="BB93" s="6" t="str">
        <f ca="1">IF(AND($A93&lt;&gt;"",$A93&lt;&gt;"TOTAL"),IF(AND([3]PDI_DES__C_C_E!$CL91&lt;&gt;"",[3]PDI_DES__C_C_E!$CL91&lt;&gt;0),[3]PDI_DES__C_C_E!$CL91,""),IF($A93="TOTAL",SUM(INDIRECT("BB4:BB"&amp;ROW()-1)),""))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IF(AND($A93&lt;&gt;"",$A93&lt;&gt;"TOTAL"),IF(AND([3]PDI_DES__C_C_E!$CO91&lt;&gt;"",[3]PDI_DES__C_C_E!$CO91&lt;&gt;0),[3]PDI_DES__C_C_E!$CO91,""),IF($A93="TOTAL",SUM(INDIRECT("BD4:BD"&amp;ROW()-1)),""))</f>
        <v/>
      </c>
      <c r="BE93" s="6" t="str">
        <f ca="1">IF(AND($A93&lt;&gt;"",$A93&lt;&gt;"TOTAL"),IF(AND([3]PDI_DES__C_C_E!$CQ91&lt;&gt;"",[3]PDI_DES__C_C_E!$CQ91&lt;&gt;0),[3]PDI_DES__C_C_E!$CQ91,""),IF($A93="TOTAL",SUM(INDIRECT("BE4:BE"&amp;ROW()-1)),""))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IF([3]PDI_DES__C_C_E!$B92&lt;&gt;"",[3]PDI_DES__C_C_E!$B92,IF(AND([3]PDI_DES__C_C_E!$B92="",[3]PDI_DES__C_C_E!$B93="",[3]PDI_DES__C_C_E!$B91=""),"","TOTAL"))</f>
        <v/>
      </c>
      <c r="B94" s="6" t="str">
        <f ca="1">IF(AND($A94&lt;&gt;"",$A94&lt;&gt;"TOTAL"),IF(AND([3]PDI_DES__C_C_E!$C92&lt;&gt;"",[3]PDI_DES__C_C_E!$C92&lt;&gt;0),[3]PDI_DES__C_C_E!$C92,""),IF($A94="TOTAL",SUM(INDIRECT("B4:B"&amp;ROW()-1)),""))</f>
        <v/>
      </c>
      <c r="C94" s="6" t="str">
        <f ca="1">IF(AND($A94&lt;&gt;"",$A94&lt;&gt;"TOTAL"),IF(AND([3]PDI_DES__C_C_E!$E92&lt;&gt;"",[3]PDI_DES__C_C_E!$E92&lt;&gt;0),[3]PDI_DES__C_C_E!$E92,""),IF($A94="TOTAL",SUM(INDIRECT("C4:C"&amp;ROW()-1)),""))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IF(AND($A94&lt;&gt;"",$A94&lt;&gt;"TOTAL"),IF(AND([3]PDI_DES__C_C_E!$H92&lt;&gt;"",[3]PDI_DES__C_C_E!$H92&lt;&gt;0),[3]PDI_DES__C_C_E!$H92,""),IF($A94="TOTAL",SUM(INDIRECT("E4:E"&amp;ROW()-1)),""))</f>
        <v/>
      </c>
      <c r="F94" s="6" t="str">
        <f ca="1">IF(AND($A94&lt;&gt;"",$A94&lt;&gt;"TOTAL"),IF(AND([3]PDI_DES__C_C_E!$J92&lt;&gt;"",[3]PDI_DES__C_C_E!$J92&lt;&gt;0),[3]PDI_DES__C_C_E!$J92,""),IF($A94="TOTAL",SUM(INDIRECT("F4:F"&amp;ROW()-1)),""))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IF(AND($A94&lt;&gt;"",$A94&lt;&gt;"TOTAL"),IF(AND([3]PDI_DES__C_C_E!$M92&lt;&gt;"",[3]PDI_DES__C_C_E!$M92&lt;&gt;0),[3]PDI_DES__C_C_E!$M92,""),IF($A94="TOTAL",SUM(INDIRECT("H4:H"&amp;ROW()-1)),""))</f>
        <v/>
      </c>
      <c r="I94" s="6" t="str">
        <f ca="1">IF(AND($A94&lt;&gt;"",$A94&lt;&gt;"TOTAL"),IF(AND([3]PDI_DES__C_C_E!$O92&lt;&gt;"",[3]PDI_DES__C_C_E!$O92&lt;&gt;0),[3]PDI_DES__C_C_E!$O92,""),IF($A94="TOTAL",SUM(INDIRECT("I4:I"&amp;ROW()-1)),""))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IF(AND($A94&lt;&gt;"",$A94&lt;&gt;"TOTAL"),IF(AND([3]PDI_DES__C_C_E!$R92&lt;&gt;"",[3]PDI_DES__C_C_E!$R92&lt;&gt;0),[3]PDI_DES__C_C_E!$R92,""),IF($A94="TOTAL",SUM(INDIRECT("K4:K"&amp;ROW()-1)),""))</f>
        <v/>
      </c>
      <c r="L94" s="6" t="str">
        <f ca="1">IF(AND($A94&lt;&gt;"",$A94&lt;&gt;"TOTAL"),IF(AND([3]PDI_DES__C_C_E!$T92&lt;&gt;"",[3]PDI_DES__C_C_E!$T92&lt;&gt;0),[3]PDI_DES__C_C_E!$T92,""),IF($A94="TOTAL",SUM(INDIRECT("L4:L"&amp;ROW()-1)),""))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IF(AND($A94&lt;&gt;"",$A94&lt;&gt;"TOTAL"),IF(AND([3]PDI_DES__C_C_E!$W92&lt;&gt;"",[3]PDI_DES__C_C_E!$W92&lt;&gt;0),[3]PDI_DES__C_C_E!$W92,""),IF($A94="TOTAL",SUM(INDIRECT("N4:N"&amp;ROW()-1)),""))</f>
        <v/>
      </c>
      <c r="O94" s="6" t="str">
        <f ca="1">IF(AND($A94&lt;&gt;"",$A94&lt;&gt;"TOTAL"),IF(AND([3]PDI_DES__C_C_E!$Y92&lt;&gt;"",[3]PDI_DES__C_C_E!$Y92&lt;&gt;0),[3]PDI_DES__C_C_E!$Y92,""),IF($A94="TOTAL",SUM(INDIRECT("O4:O"&amp;ROW()-1)),""))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IF(AND($A94&lt;&gt;"",$A94&lt;&gt;"TOTAL"),IF(AND([3]PDI_DES__C_C_E!$AB92&lt;&gt;"",[3]PDI_DES__C_C_E!$AB92&lt;&gt;0),[3]PDI_DES__C_C_E!$AB92,""),IF($A94="TOTAL",SUM(INDIRECT("Q4:Q"&amp;ROW()-1)),""))</f>
        <v/>
      </c>
      <c r="R94" s="6" t="str">
        <f ca="1">IF(AND($A94&lt;&gt;"",$A94&lt;&gt;"TOTAL"),IF(AND([3]PDI_DES__C_C_E!$AD92&lt;&gt;"",[3]PDI_DES__C_C_E!$AD92&lt;&gt;0),[3]PDI_DES__C_C_E!$AD92,""),IF($A94="TOTAL",SUM(INDIRECT("R4:R"&amp;ROW()-1)),""))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IF(AND($A94&lt;&gt;"",$A94&lt;&gt;"TOTAL"),IF(AND([3]PDI_DES__C_C_E!$AG92&lt;&gt;"",[3]PDI_DES__C_C_E!$AG92&lt;&gt;0),[3]PDI_DES__C_C_E!$AG92,""),IF($A94="TOTAL",SUM(INDIRECT("T4:T"&amp;ROW()-1)),""))</f>
        <v/>
      </c>
      <c r="U94" s="6" t="str">
        <f ca="1">IF(AND($A94&lt;&gt;"",$A94&lt;&gt;"TOTAL"),IF(AND([3]PDI_DES__C_C_E!$AI92&lt;&gt;"",[3]PDI_DES__C_C_E!$AI92&lt;&gt;0),[3]PDI_DES__C_C_E!$AI92,""),IF($A94="TOTAL",SUM(INDIRECT("U4:U"&amp;ROW()-1)),""))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IF(AND($A94&lt;&gt;"",$A94&lt;&gt;"TOTAL"),IF(AND([3]PDI_DES__C_C_E!$AL92&lt;&gt;"",[3]PDI_DES__C_C_E!$AL92&lt;&gt;0),[3]PDI_DES__C_C_E!$AL92,""),IF($A94="TOTAL",SUM(INDIRECT("W4:W"&amp;ROW()-1)),""))</f>
        <v/>
      </c>
      <c r="X94" s="6" t="str">
        <f ca="1">IF(AND($A94&lt;&gt;"",$A94&lt;&gt;"TOTAL"),IF(AND([3]PDI_DES__C_C_E!$AN92&lt;&gt;"",[3]PDI_DES__C_C_E!$AN92&lt;&gt;0),[3]PDI_DES__C_C_E!$AN92,""),IF($A94="TOTAL",SUM(INDIRECT("X4:X"&amp;ROW()-1)),""))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IF(AND($A94&lt;&gt;"",$A94&lt;&gt;"TOTAL"),IF(AND([3]PDI_DES__C_C_E!$AQ92&lt;&gt;"",[3]PDI_DES__C_C_E!$AQ92&lt;&gt;0),[3]PDI_DES__C_C_E!$AQ92,""),IF($A94="TOTAL",SUM(INDIRECT("Z4:Z"&amp;ROW()-1)),""))</f>
        <v/>
      </c>
      <c r="AA94" s="6" t="str">
        <f ca="1">IF(AND($A94&lt;&gt;"",$A94&lt;&gt;"TOTAL"),IF(AND([3]PDI_DES__C_C_E!$AS92&lt;&gt;"",[3]PDI_DES__C_C_E!$AS92&lt;&gt;0),[3]PDI_DES__C_C_E!$AS92,""),IF($A94="TOTAL",SUM(INDIRECT("AA4:AA"&amp;ROW()-1)),""))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IF(AND($A94&lt;&gt;"",$A94&lt;&gt;"TOTAL"),IF(AND([3]PDI_DES__C_C_E!$AV92&lt;&gt;"",[3]PDI_DES__C_C_E!$AV92&lt;&gt;0),[3]PDI_DES__C_C_E!$AV92,""),IF($A94="TOTAL",SUM(INDIRECT("AC4:AC"&amp;ROW()-1)),""))</f>
        <v/>
      </c>
      <c r="AD94" s="6" t="str">
        <f ca="1">IF(AND($A94&lt;&gt;"",$A94&lt;&gt;"TOTAL"),IF(AND([3]PDI_DES__C_C_E!$AX92&lt;&gt;"",[3]PDI_DES__C_C_E!$AX92&lt;&gt;0),[3]PDI_DES__C_C_E!$AX92,""),IF($A94="TOTAL",SUM(INDIRECT("AD4:AD"&amp;ROW()-1)),""))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IF(AND($A94&lt;&gt;"",$A94&lt;&gt;"TOTAL"),IF(AND([3]PDI_DES__C_C_E!$BA92&lt;&gt;"",[3]PDI_DES__C_C_E!$BA92&lt;&gt;0),[3]PDI_DES__C_C_E!$BA92,""),IF($A94="TOTAL",SUM(INDIRECT("AF4:AF"&amp;ROW()-1)),""))</f>
        <v/>
      </c>
      <c r="AG94" s="6" t="str">
        <f ca="1">IF(AND($A94&lt;&gt;"",$A94&lt;&gt;"TOTAL"),IF(AND([3]PDI_DES__C_C_E!$BC92&lt;&gt;"",[3]PDI_DES__C_C_E!$BC92&lt;&gt;0),[3]PDI_DES__C_C_E!$BC92,""),IF($A94="TOTAL",SUM(INDIRECT("AG4:AG"&amp;ROW()-1)),""))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IF(AND($A94&lt;&gt;"",$A94&lt;&gt;"TOTAL"),IF(AND([3]PDI_DES__C_C_E!$BF92&lt;&gt;"",[3]PDI_DES__C_C_E!$BF92&lt;&gt;0),[3]PDI_DES__C_C_E!$BF92,""),IF($A94="TOTAL",SUM(INDIRECT("AI4:AI"&amp;ROW()-1)),""))</f>
        <v/>
      </c>
      <c r="AJ94" s="6" t="str">
        <f ca="1">IF(AND($A94&lt;&gt;"",$A94&lt;&gt;"TOTAL"),IF(AND([3]PDI_DES__C_C_E!$BH92&lt;&gt;"",[3]PDI_DES__C_C_E!$BH92&lt;&gt;0),[3]PDI_DES__C_C_E!$BH92,""),IF($A94="TOTAL",SUM(INDIRECT("AJ4:AJ"&amp;ROW()-1)),""))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IF(AND($A94&lt;&gt;"",$A94&lt;&gt;"TOTAL"),IF(AND([3]PDI_DES__C_C_E!$BK92&lt;&gt;"",[3]PDI_DES__C_C_E!$BK92&lt;&gt;0),[3]PDI_DES__C_C_E!$BK92,""),IF($A94="TOTAL",SUM(INDIRECT("AL4:AL"&amp;ROW()-1)),""))</f>
        <v/>
      </c>
      <c r="AM94" s="6" t="str">
        <f ca="1">IF(AND($A94&lt;&gt;"",$A94&lt;&gt;"TOTAL"),IF(AND([3]PDI_DES__C_C_E!$BM92&lt;&gt;"",[3]PDI_DES__C_C_E!$BM92&lt;&gt;0),[3]PDI_DES__C_C_E!$BM92,""),IF($A94="TOTAL",SUM(INDIRECT("AM4:AM"&amp;ROW()-1)),""))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IF(AND($A94&lt;&gt;"",$A94&lt;&gt;"TOTAL"),IF(AND([3]PDI_DES__C_C_E!$BP92&lt;&gt;"",[3]PDI_DES__C_C_E!$BP92&lt;&gt;0),[3]PDI_DES__C_C_E!$BP92,""),IF($A94="TOTAL",SUM(INDIRECT("AO4:AO"&amp;ROW()-1)),""))</f>
        <v/>
      </c>
      <c r="AP94" s="6" t="str">
        <f ca="1">IF(AND($A94&lt;&gt;"",$A94&lt;&gt;"TOTAL"),IF(AND([3]PDI_DES__C_C_E!$BR92&lt;&gt;"",[3]PDI_DES__C_C_E!$BR92&lt;&gt;0),[3]PDI_DES__C_C_E!$BR92,""),IF($A94="TOTAL",SUM(INDIRECT("AP4:AP"&amp;ROW()-1)),""))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IF(AND($A94&lt;&gt;"",$A94&lt;&gt;"TOTAL"),IF(AND([3]PDI_DES__C_C_E!$BU92&lt;&gt;"",[3]PDI_DES__C_C_E!$BU92&lt;&gt;0),[3]PDI_DES__C_C_E!$BU92,""),IF($A94="TOTAL",SUM(INDIRECT("AR4:AR"&amp;ROW()-1)),""))</f>
        <v/>
      </c>
      <c r="AS94" s="6" t="str">
        <f ca="1">IF(AND($A94&lt;&gt;"",$A94&lt;&gt;"TOTAL"),IF(AND([3]PDI_DES__C_C_E!$BW92&lt;&gt;"",[3]PDI_DES__C_C_E!$BW92&lt;&gt;0),[3]PDI_DES__C_C_E!$BW92,""),IF($A94="TOTAL",SUM(INDIRECT("AS4:AS"&amp;ROW()-1)),""))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IF(AND($A94&lt;&gt;"",$A94&lt;&gt;"TOTAL"),IF(AND([3]PDI_DES__C_C_E!$BZ92&lt;&gt;"",[3]PDI_DES__C_C_E!$BZ92&lt;&gt;0),[3]PDI_DES__C_C_E!$BZ92,""),IF($A94="TOTAL",SUM(INDIRECT("AU4:AU"&amp;ROW()-1)),""))</f>
        <v/>
      </c>
      <c r="AV94" s="6" t="str">
        <f ca="1">IF(AND($A94&lt;&gt;"",$A94&lt;&gt;"TOTAL"),IF(AND([3]PDI_DES__C_C_E!$CB92&lt;&gt;"",[3]PDI_DES__C_C_E!$CB92&lt;&gt;0),[3]PDI_DES__C_C_E!$CB92,""),IF($A94="TOTAL",SUM(INDIRECT("AV4:AV"&amp;ROW()-1)),""))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IF(AND($A94&lt;&gt;"",$A94&lt;&gt;"TOTAL"),IF(AND([3]PDI_DES__C_C_E!$CE92&lt;&gt;"",[3]PDI_DES__C_C_E!$CE92&lt;&gt;0),[3]PDI_DES__C_C_E!$CE92,""),IF($A94="TOTAL",SUM(INDIRECT("AX4:AX"&amp;ROW()-1)),""))</f>
        <v/>
      </c>
      <c r="AY94" s="6" t="str">
        <f ca="1">IF(AND($A94&lt;&gt;"",$A94&lt;&gt;"TOTAL"),IF(AND([3]PDI_DES__C_C_E!$CG92&lt;&gt;"",[3]PDI_DES__C_C_E!$CG92&lt;&gt;0),[3]PDI_DES__C_C_E!$CG92,""),IF($A94="TOTAL",SUM(INDIRECT("AY4:AY"&amp;ROW()-1)),""))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IF(AND($A94&lt;&gt;"",$A94&lt;&gt;"TOTAL"),IF(AND([3]PDI_DES__C_C_E!$CJ92&lt;&gt;"",[3]PDI_DES__C_C_E!$CJ92&lt;&gt;0),[3]PDI_DES__C_C_E!$CJ92,""),IF($A94="TOTAL",SUM(INDIRECT("BA4:BA"&amp;ROW()-1)),""))</f>
        <v/>
      </c>
      <c r="BB94" s="6" t="str">
        <f ca="1">IF(AND($A94&lt;&gt;"",$A94&lt;&gt;"TOTAL"),IF(AND([3]PDI_DES__C_C_E!$CL92&lt;&gt;"",[3]PDI_DES__C_C_E!$CL92&lt;&gt;0),[3]PDI_DES__C_C_E!$CL92,""),IF($A94="TOTAL",SUM(INDIRECT("BB4:BB"&amp;ROW()-1)),""))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IF(AND($A94&lt;&gt;"",$A94&lt;&gt;"TOTAL"),IF(AND([3]PDI_DES__C_C_E!$CO92&lt;&gt;"",[3]PDI_DES__C_C_E!$CO92&lt;&gt;0),[3]PDI_DES__C_C_E!$CO92,""),IF($A94="TOTAL",SUM(INDIRECT("BD4:BD"&amp;ROW()-1)),""))</f>
        <v/>
      </c>
      <c r="BE94" s="6" t="str">
        <f ca="1">IF(AND($A94&lt;&gt;"",$A94&lt;&gt;"TOTAL"),IF(AND([3]PDI_DES__C_C_E!$CQ92&lt;&gt;"",[3]PDI_DES__C_C_E!$CQ92&lt;&gt;0),[3]PDI_DES__C_C_E!$CQ92,""),IF($A94="TOTAL",SUM(INDIRECT("BE4:BE"&amp;ROW()-1)),""))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IF([3]PDI_DES__C_C_E!$B93&lt;&gt;"",[3]PDI_DES__C_C_E!$B93,IF(AND([3]PDI_DES__C_C_E!$B93="",[3]PDI_DES__C_C_E!$B94="",[3]PDI_DES__C_C_E!$B92=""),"","TOTAL"))</f>
        <v/>
      </c>
      <c r="B95" s="6" t="str">
        <f ca="1">IF(AND($A95&lt;&gt;"",$A95&lt;&gt;"TOTAL"),IF(AND([3]PDI_DES__C_C_E!$C93&lt;&gt;"",[3]PDI_DES__C_C_E!$C93&lt;&gt;0),[3]PDI_DES__C_C_E!$C93,""),IF($A95="TOTAL",SUM(INDIRECT("B4:B"&amp;ROW()-1)),""))</f>
        <v/>
      </c>
      <c r="C95" s="6" t="str">
        <f ca="1">IF(AND($A95&lt;&gt;"",$A95&lt;&gt;"TOTAL"),IF(AND([3]PDI_DES__C_C_E!$E93&lt;&gt;"",[3]PDI_DES__C_C_E!$E93&lt;&gt;0),[3]PDI_DES__C_C_E!$E93,""),IF($A95="TOTAL",SUM(INDIRECT("C4:C"&amp;ROW()-1)),""))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IF(AND($A95&lt;&gt;"",$A95&lt;&gt;"TOTAL"),IF(AND([3]PDI_DES__C_C_E!$H93&lt;&gt;"",[3]PDI_DES__C_C_E!$H93&lt;&gt;0),[3]PDI_DES__C_C_E!$H93,""),IF($A95="TOTAL",SUM(INDIRECT("E4:E"&amp;ROW()-1)),""))</f>
        <v/>
      </c>
      <c r="F95" s="6" t="str">
        <f ca="1">IF(AND($A95&lt;&gt;"",$A95&lt;&gt;"TOTAL"),IF(AND([3]PDI_DES__C_C_E!$J93&lt;&gt;"",[3]PDI_DES__C_C_E!$J93&lt;&gt;0),[3]PDI_DES__C_C_E!$J93,""),IF($A95="TOTAL",SUM(INDIRECT("F4:F"&amp;ROW()-1)),""))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IF(AND($A95&lt;&gt;"",$A95&lt;&gt;"TOTAL"),IF(AND([3]PDI_DES__C_C_E!$M93&lt;&gt;"",[3]PDI_DES__C_C_E!$M93&lt;&gt;0),[3]PDI_DES__C_C_E!$M93,""),IF($A95="TOTAL",SUM(INDIRECT("H4:H"&amp;ROW()-1)),""))</f>
        <v/>
      </c>
      <c r="I95" s="6" t="str">
        <f ca="1">IF(AND($A95&lt;&gt;"",$A95&lt;&gt;"TOTAL"),IF(AND([3]PDI_DES__C_C_E!$O93&lt;&gt;"",[3]PDI_DES__C_C_E!$O93&lt;&gt;0),[3]PDI_DES__C_C_E!$O93,""),IF($A95="TOTAL",SUM(INDIRECT("I4:I"&amp;ROW()-1)),""))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IF(AND($A95&lt;&gt;"",$A95&lt;&gt;"TOTAL"),IF(AND([3]PDI_DES__C_C_E!$R93&lt;&gt;"",[3]PDI_DES__C_C_E!$R93&lt;&gt;0),[3]PDI_DES__C_C_E!$R93,""),IF($A95="TOTAL",SUM(INDIRECT("K4:K"&amp;ROW()-1)),""))</f>
        <v/>
      </c>
      <c r="L95" s="6" t="str">
        <f ca="1">IF(AND($A95&lt;&gt;"",$A95&lt;&gt;"TOTAL"),IF(AND([3]PDI_DES__C_C_E!$T93&lt;&gt;"",[3]PDI_DES__C_C_E!$T93&lt;&gt;0),[3]PDI_DES__C_C_E!$T93,""),IF($A95="TOTAL",SUM(INDIRECT("L4:L"&amp;ROW()-1)),""))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IF(AND($A95&lt;&gt;"",$A95&lt;&gt;"TOTAL"),IF(AND([3]PDI_DES__C_C_E!$W93&lt;&gt;"",[3]PDI_DES__C_C_E!$W93&lt;&gt;0),[3]PDI_DES__C_C_E!$W93,""),IF($A95="TOTAL",SUM(INDIRECT("N4:N"&amp;ROW()-1)),""))</f>
        <v/>
      </c>
      <c r="O95" s="6" t="str">
        <f ca="1">IF(AND($A95&lt;&gt;"",$A95&lt;&gt;"TOTAL"),IF(AND([3]PDI_DES__C_C_E!$Y93&lt;&gt;"",[3]PDI_DES__C_C_E!$Y93&lt;&gt;0),[3]PDI_DES__C_C_E!$Y93,""),IF($A95="TOTAL",SUM(INDIRECT("O4:O"&amp;ROW()-1)),""))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IF(AND($A95&lt;&gt;"",$A95&lt;&gt;"TOTAL"),IF(AND([3]PDI_DES__C_C_E!$AB93&lt;&gt;"",[3]PDI_DES__C_C_E!$AB93&lt;&gt;0),[3]PDI_DES__C_C_E!$AB93,""),IF($A95="TOTAL",SUM(INDIRECT("Q4:Q"&amp;ROW()-1)),""))</f>
        <v/>
      </c>
      <c r="R95" s="6" t="str">
        <f ca="1">IF(AND($A95&lt;&gt;"",$A95&lt;&gt;"TOTAL"),IF(AND([3]PDI_DES__C_C_E!$AD93&lt;&gt;"",[3]PDI_DES__C_C_E!$AD93&lt;&gt;0),[3]PDI_DES__C_C_E!$AD93,""),IF($A95="TOTAL",SUM(INDIRECT("R4:R"&amp;ROW()-1)),""))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IF(AND($A95&lt;&gt;"",$A95&lt;&gt;"TOTAL"),IF(AND([3]PDI_DES__C_C_E!$AG93&lt;&gt;"",[3]PDI_DES__C_C_E!$AG93&lt;&gt;0),[3]PDI_DES__C_C_E!$AG93,""),IF($A95="TOTAL",SUM(INDIRECT("T4:T"&amp;ROW()-1)),""))</f>
        <v/>
      </c>
      <c r="U95" s="6" t="str">
        <f ca="1">IF(AND($A95&lt;&gt;"",$A95&lt;&gt;"TOTAL"),IF(AND([3]PDI_DES__C_C_E!$AI93&lt;&gt;"",[3]PDI_DES__C_C_E!$AI93&lt;&gt;0),[3]PDI_DES__C_C_E!$AI93,""),IF($A95="TOTAL",SUM(INDIRECT("U4:U"&amp;ROW()-1)),""))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IF(AND($A95&lt;&gt;"",$A95&lt;&gt;"TOTAL"),IF(AND([3]PDI_DES__C_C_E!$AL93&lt;&gt;"",[3]PDI_DES__C_C_E!$AL93&lt;&gt;0),[3]PDI_DES__C_C_E!$AL93,""),IF($A95="TOTAL",SUM(INDIRECT("W4:W"&amp;ROW()-1)),""))</f>
        <v/>
      </c>
      <c r="X95" s="6" t="str">
        <f ca="1">IF(AND($A95&lt;&gt;"",$A95&lt;&gt;"TOTAL"),IF(AND([3]PDI_DES__C_C_E!$AN93&lt;&gt;"",[3]PDI_DES__C_C_E!$AN93&lt;&gt;0),[3]PDI_DES__C_C_E!$AN93,""),IF($A95="TOTAL",SUM(INDIRECT("X4:X"&amp;ROW()-1)),""))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IF(AND($A95&lt;&gt;"",$A95&lt;&gt;"TOTAL"),IF(AND([3]PDI_DES__C_C_E!$AQ93&lt;&gt;"",[3]PDI_DES__C_C_E!$AQ93&lt;&gt;0),[3]PDI_DES__C_C_E!$AQ93,""),IF($A95="TOTAL",SUM(INDIRECT("Z4:Z"&amp;ROW()-1)),""))</f>
        <v/>
      </c>
      <c r="AA95" s="6" t="str">
        <f ca="1">IF(AND($A95&lt;&gt;"",$A95&lt;&gt;"TOTAL"),IF(AND([3]PDI_DES__C_C_E!$AS93&lt;&gt;"",[3]PDI_DES__C_C_E!$AS93&lt;&gt;0),[3]PDI_DES__C_C_E!$AS93,""),IF($A95="TOTAL",SUM(INDIRECT("AA4:AA"&amp;ROW()-1)),""))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IF(AND($A95&lt;&gt;"",$A95&lt;&gt;"TOTAL"),IF(AND([3]PDI_DES__C_C_E!$AV93&lt;&gt;"",[3]PDI_DES__C_C_E!$AV93&lt;&gt;0),[3]PDI_DES__C_C_E!$AV93,""),IF($A95="TOTAL",SUM(INDIRECT("AC4:AC"&amp;ROW()-1)),""))</f>
        <v/>
      </c>
      <c r="AD95" s="6" t="str">
        <f ca="1">IF(AND($A95&lt;&gt;"",$A95&lt;&gt;"TOTAL"),IF(AND([3]PDI_DES__C_C_E!$AX93&lt;&gt;"",[3]PDI_DES__C_C_E!$AX93&lt;&gt;0),[3]PDI_DES__C_C_E!$AX93,""),IF($A95="TOTAL",SUM(INDIRECT("AD4:AD"&amp;ROW()-1)),""))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IF(AND($A95&lt;&gt;"",$A95&lt;&gt;"TOTAL"),IF(AND([3]PDI_DES__C_C_E!$BA93&lt;&gt;"",[3]PDI_DES__C_C_E!$BA93&lt;&gt;0),[3]PDI_DES__C_C_E!$BA93,""),IF($A95="TOTAL",SUM(INDIRECT("AF4:AF"&amp;ROW()-1)),""))</f>
        <v/>
      </c>
      <c r="AG95" s="6" t="str">
        <f ca="1">IF(AND($A95&lt;&gt;"",$A95&lt;&gt;"TOTAL"),IF(AND([3]PDI_DES__C_C_E!$BC93&lt;&gt;"",[3]PDI_DES__C_C_E!$BC93&lt;&gt;0),[3]PDI_DES__C_C_E!$BC93,""),IF($A95="TOTAL",SUM(INDIRECT("AG4:AG"&amp;ROW()-1)),""))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IF(AND($A95&lt;&gt;"",$A95&lt;&gt;"TOTAL"),IF(AND([3]PDI_DES__C_C_E!$BF93&lt;&gt;"",[3]PDI_DES__C_C_E!$BF93&lt;&gt;0),[3]PDI_DES__C_C_E!$BF93,""),IF($A95="TOTAL",SUM(INDIRECT("AI4:AI"&amp;ROW()-1)),""))</f>
        <v/>
      </c>
      <c r="AJ95" s="6" t="str">
        <f ca="1">IF(AND($A95&lt;&gt;"",$A95&lt;&gt;"TOTAL"),IF(AND([3]PDI_DES__C_C_E!$BH93&lt;&gt;"",[3]PDI_DES__C_C_E!$BH93&lt;&gt;0),[3]PDI_DES__C_C_E!$BH93,""),IF($A95="TOTAL",SUM(INDIRECT("AJ4:AJ"&amp;ROW()-1)),""))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IF(AND($A95&lt;&gt;"",$A95&lt;&gt;"TOTAL"),IF(AND([3]PDI_DES__C_C_E!$BK93&lt;&gt;"",[3]PDI_DES__C_C_E!$BK93&lt;&gt;0),[3]PDI_DES__C_C_E!$BK93,""),IF($A95="TOTAL",SUM(INDIRECT("AL4:AL"&amp;ROW()-1)),""))</f>
        <v/>
      </c>
      <c r="AM95" s="6" t="str">
        <f ca="1">IF(AND($A95&lt;&gt;"",$A95&lt;&gt;"TOTAL"),IF(AND([3]PDI_DES__C_C_E!$BM93&lt;&gt;"",[3]PDI_DES__C_C_E!$BM93&lt;&gt;0),[3]PDI_DES__C_C_E!$BM93,""),IF($A95="TOTAL",SUM(INDIRECT("AM4:AM"&amp;ROW()-1)),""))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IF(AND($A95&lt;&gt;"",$A95&lt;&gt;"TOTAL"),IF(AND([3]PDI_DES__C_C_E!$BP93&lt;&gt;"",[3]PDI_DES__C_C_E!$BP93&lt;&gt;0),[3]PDI_DES__C_C_E!$BP93,""),IF($A95="TOTAL",SUM(INDIRECT("AO4:AO"&amp;ROW()-1)),""))</f>
        <v/>
      </c>
      <c r="AP95" s="6" t="str">
        <f ca="1">IF(AND($A95&lt;&gt;"",$A95&lt;&gt;"TOTAL"),IF(AND([3]PDI_DES__C_C_E!$BR93&lt;&gt;"",[3]PDI_DES__C_C_E!$BR93&lt;&gt;0),[3]PDI_DES__C_C_E!$BR93,""),IF($A95="TOTAL",SUM(INDIRECT("AP4:AP"&amp;ROW()-1)),""))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IF(AND($A95&lt;&gt;"",$A95&lt;&gt;"TOTAL"),IF(AND([3]PDI_DES__C_C_E!$BU93&lt;&gt;"",[3]PDI_DES__C_C_E!$BU93&lt;&gt;0),[3]PDI_DES__C_C_E!$BU93,""),IF($A95="TOTAL",SUM(INDIRECT("AR4:AR"&amp;ROW()-1)),""))</f>
        <v/>
      </c>
      <c r="AS95" s="6" t="str">
        <f ca="1">IF(AND($A95&lt;&gt;"",$A95&lt;&gt;"TOTAL"),IF(AND([3]PDI_DES__C_C_E!$BW93&lt;&gt;"",[3]PDI_DES__C_C_E!$BW93&lt;&gt;0),[3]PDI_DES__C_C_E!$BW93,""),IF($A95="TOTAL",SUM(INDIRECT("AS4:AS"&amp;ROW()-1)),""))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IF(AND($A95&lt;&gt;"",$A95&lt;&gt;"TOTAL"),IF(AND([3]PDI_DES__C_C_E!$BZ93&lt;&gt;"",[3]PDI_DES__C_C_E!$BZ93&lt;&gt;0),[3]PDI_DES__C_C_E!$BZ93,""),IF($A95="TOTAL",SUM(INDIRECT("AU4:AU"&amp;ROW()-1)),""))</f>
        <v/>
      </c>
      <c r="AV95" s="6" t="str">
        <f ca="1">IF(AND($A95&lt;&gt;"",$A95&lt;&gt;"TOTAL"),IF(AND([3]PDI_DES__C_C_E!$CB93&lt;&gt;"",[3]PDI_DES__C_C_E!$CB93&lt;&gt;0),[3]PDI_DES__C_C_E!$CB93,""),IF($A95="TOTAL",SUM(INDIRECT("AV4:AV"&amp;ROW()-1)),""))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IF(AND($A95&lt;&gt;"",$A95&lt;&gt;"TOTAL"),IF(AND([3]PDI_DES__C_C_E!$CE93&lt;&gt;"",[3]PDI_DES__C_C_E!$CE93&lt;&gt;0),[3]PDI_DES__C_C_E!$CE93,""),IF($A95="TOTAL",SUM(INDIRECT("AX4:AX"&amp;ROW()-1)),""))</f>
        <v/>
      </c>
      <c r="AY95" s="6" t="str">
        <f ca="1">IF(AND($A95&lt;&gt;"",$A95&lt;&gt;"TOTAL"),IF(AND([3]PDI_DES__C_C_E!$CG93&lt;&gt;"",[3]PDI_DES__C_C_E!$CG93&lt;&gt;0),[3]PDI_DES__C_C_E!$CG93,""),IF($A95="TOTAL",SUM(INDIRECT("AY4:AY"&amp;ROW()-1)),""))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IF(AND($A95&lt;&gt;"",$A95&lt;&gt;"TOTAL"),IF(AND([3]PDI_DES__C_C_E!$CJ93&lt;&gt;"",[3]PDI_DES__C_C_E!$CJ93&lt;&gt;0),[3]PDI_DES__C_C_E!$CJ93,""),IF($A95="TOTAL",SUM(INDIRECT("BA4:BA"&amp;ROW()-1)),""))</f>
        <v/>
      </c>
      <c r="BB95" s="6" t="str">
        <f ca="1">IF(AND($A95&lt;&gt;"",$A95&lt;&gt;"TOTAL"),IF(AND([3]PDI_DES__C_C_E!$CL93&lt;&gt;"",[3]PDI_DES__C_C_E!$CL93&lt;&gt;0),[3]PDI_DES__C_C_E!$CL93,""),IF($A95="TOTAL",SUM(INDIRECT("BB4:BB"&amp;ROW()-1)),""))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IF(AND($A95&lt;&gt;"",$A95&lt;&gt;"TOTAL"),IF(AND([3]PDI_DES__C_C_E!$CO93&lt;&gt;"",[3]PDI_DES__C_C_E!$CO93&lt;&gt;0),[3]PDI_DES__C_C_E!$CO93,""),IF($A95="TOTAL",SUM(INDIRECT("BD4:BD"&amp;ROW()-1)),""))</f>
        <v/>
      </c>
      <c r="BE95" s="6" t="str">
        <f ca="1">IF(AND($A95&lt;&gt;"",$A95&lt;&gt;"TOTAL"),IF(AND([3]PDI_DES__C_C_E!$CQ93&lt;&gt;"",[3]PDI_DES__C_C_E!$CQ93&lt;&gt;0),[3]PDI_DES__C_C_E!$CQ93,""),IF($A95="TOTAL",SUM(INDIRECT("BE4:BE"&amp;ROW()-1)),""))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IF([3]PDI_DES__C_C_E!$B94&lt;&gt;"",[3]PDI_DES__C_C_E!$B94,IF(AND([3]PDI_DES__C_C_E!$B94="",[3]PDI_DES__C_C_E!$B95="",[3]PDI_DES__C_C_E!$B93=""),"","TOTAL"))</f>
        <v/>
      </c>
      <c r="B96" s="6" t="str">
        <f ca="1">IF(AND($A96&lt;&gt;"",$A96&lt;&gt;"TOTAL"),IF(AND([3]PDI_DES__C_C_E!$C94&lt;&gt;"",[3]PDI_DES__C_C_E!$C94&lt;&gt;0),[3]PDI_DES__C_C_E!$C94,""),IF($A96="TOTAL",SUM(INDIRECT("B4:B"&amp;ROW()-1)),""))</f>
        <v/>
      </c>
      <c r="C96" s="6" t="str">
        <f ca="1">IF(AND($A96&lt;&gt;"",$A96&lt;&gt;"TOTAL"),IF(AND([3]PDI_DES__C_C_E!$E94&lt;&gt;"",[3]PDI_DES__C_C_E!$E94&lt;&gt;0),[3]PDI_DES__C_C_E!$E94,""),IF($A96="TOTAL",SUM(INDIRECT("C4:C"&amp;ROW()-1)),""))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IF(AND($A96&lt;&gt;"",$A96&lt;&gt;"TOTAL"),IF(AND([3]PDI_DES__C_C_E!$H94&lt;&gt;"",[3]PDI_DES__C_C_E!$H94&lt;&gt;0),[3]PDI_DES__C_C_E!$H94,""),IF($A96="TOTAL",SUM(INDIRECT("E4:E"&amp;ROW()-1)),""))</f>
        <v/>
      </c>
      <c r="F96" s="6" t="str">
        <f ca="1">IF(AND($A96&lt;&gt;"",$A96&lt;&gt;"TOTAL"),IF(AND([3]PDI_DES__C_C_E!$J94&lt;&gt;"",[3]PDI_DES__C_C_E!$J94&lt;&gt;0),[3]PDI_DES__C_C_E!$J94,""),IF($A96="TOTAL",SUM(INDIRECT("F4:F"&amp;ROW()-1)),""))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IF(AND($A96&lt;&gt;"",$A96&lt;&gt;"TOTAL"),IF(AND([3]PDI_DES__C_C_E!$M94&lt;&gt;"",[3]PDI_DES__C_C_E!$M94&lt;&gt;0),[3]PDI_DES__C_C_E!$M94,""),IF($A96="TOTAL",SUM(INDIRECT("H4:H"&amp;ROW()-1)),""))</f>
        <v/>
      </c>
      <c r="I96" s="6" t="str">
        <f ca="1">IF(AND($A96&lt;&gt;"",$A96&lt;&gt;"TOTAL"),IF(AND([3]PDI_DES__C_C_E!$O94&lt;&gt;"",[3]PDI_DES__C_C_E!$O94&lt;&gt;0),[3]PDI_DES__C_C_E!$O94,""),IF($A96="TOTAL",SUM(INDIRECT("I4:I"&amp;ROW()-1)),""))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IF(AND($A96&lt;&gt;"",$A96&lt;&gt;"TOTAL"),IF(AND([3]PDI_DES__C_C_E!$R94&lt;&gt;"",[3]PDI_DES__C_C_E!$R94&lt;&gt;0),[3]PDI_DES__C_C_E!$R94,""),IF($A96="TOTAL",SUM(INDIRECT("K4:K"&amp;ROW()-1)),""))</f>
        <v/>
      </c>
      <c r="L96" s="6" t="str">
        <f ca="1">IF(AND($A96&lt;&gt;"",$A96&lt;&gt;"TOTAL"),IF(AND([3]PDI_DES__C_C_E!$T94&lt;&gt;"",[3]PDI_DES__C_C_E!$T94&lt;&gt;0),[3]PDI_DES__C_C_E!$T94,""),IF($A96="TOTAL",SUM(INDIRECT("L4:L"&amp;ROW()-1)),""))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IF(AND($A96&lt;&gt;"",$A96&lt;&gt;"TOTAL"),IF(AND([3]PDI_DES__C_C_E!$W94&lt;&gt;"",[3]PDI_DES__C_C_E!$W94&lt;&gt;0),[3]PDI_DES__C_C_E!$W94,""),IF($A96="TOTAL",SUM(INDIRECT("N4:N"&amp;ROW()-1)),""))</f>
        <v/>
      </c>
      <c r="O96" s="6" t="str">
        <f ca="1">IF(AND($A96&lt;&gt;"",$A96&lt;&gt;"TOTAL"),IF(AND([3]PDI_DES__C_C_E!$Y94&lt;&gt;"",[3]PDI_DES__C_C_E!$Y94&lt;&gt;0),[3]PDI_DES__C_C_E!$Y94,""),IF($A96="TOTAL",SUM(INDIRECT("O4:O"&amp;ROW()-1)),""))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IF(AND($A96&lt;&gt;"",$A96&lt;&gt;"TOTAL"),IF(AND([3]PDI_DES__C_C_E!$AB94&lt;&gt;"",[3]PDI_DES__C_C_E!$AB94&lt;&gt;0),[3]PDI_DES__C_C_E!$AB94,""),IF($A96="TOTAL",SUM(INDIRECT("Q4:Q"&amp;ROW()-1)),""))</f>
        <v/>
      </c>
      <c r="R96" s="6" t="str">
        <f ca="1">IF(AND($A96&lt;&gt;"",$A96&lt;&gt;"TOTAL"),IF(AND([3]PDI_DES__C_C_E!$AD94&lt;&gt;"",[3]PDI_DES__C_C_E!$AD94&lt;&gt;0),[3]PDI_DES__C_C_E!$AD94,""),IF($A96="TOTAL",SUM(INDIRECT("R4:R"&amp;ROW()-1)),""))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IF(AND($A96&lt;&gt;"",$A96&lt;&gt;"TOTAL"),IF(AND([3]PDI_DES__C_C_E!$AG94&lt;&gt;"",[3]PDI_DES__C_C_E!$AG94&lt;&gt;0),[3]PDI_DES__C_C_E!$AG94,""),IF($A96="TOTAL",SUM(INDIRECT("T4:T"&amp;ROW()-1)),""))</f>
        <v/>
      </c>
      <c r="U96" s="6" t="str">
        <f ca="1">IF(AND($A96&lt;&gt;"",$A96&lt;&gt;"TOTAL"),IF(AND([3]PDI_DES__C_C_E!$AI94&lt;&gt;"",[3]PDI_DES__C_C_E!$AI94&lt;&gt;0),[3]PDI_DES__C_C_E!$AI94,""),IF($A96="TOTAL",SUM(INDIRECT("U4:U"&amp;ROW()-1)),""))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IF(AND($A96&lt;&gt;"",$A96&lt;&gt;"TOTAL"),IF(AND([3]PDI_DES__C_C_E!$AL94&lt;&gt;"",[3]PDI_DES__C_C_E!$AL94&lt;&gt;0),[3]PDI_DES__C_C_E!$AL94,""),IF($A96="TOTAL",SUM(INDIRECT("W4:W"&amp;ROW()-1)),""))</f>
        <v/>
      </c>
      <c r="X96" s="6" t="str">
        <f ca="1">IF(AND($A96&lt;&gt;"",$A96&lt;&gt;"TOTAL"),IF(AND([3]PDI_DES__C_C_E!$AN94&lt;&gt;"",[3]PDI_DES__C_C_E!$AN94&lt;&gt;0),[3]PDI_DES__C_C_E!$AN94,""),IF($A96="TOTAL",SUM(INDIRECT("X4:X"&amp;ROW()-1)),""))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IF(AND($A96&lt;&gt;"",$A96&lt;&gt;"TOTAL"),IF(AND([3]PDI_DES__C_C_E!$AQ94&lt;&gt;"",[3]PDI_DES__C_C_E!$AQ94&lt;&gt;0),[3]PDI_DES__C_C_E!$AQ94,""),IF($A96="TOTAL",SUM(INDIRECT("Z4:Z"&amp;ROW()-1)),""))</f>
        <v/>
      </c>
      <c r="AA96" s="6" t="str">
        <f ca="1">IF(AND($A96&lt;&gt;"",$A96&lt;&gt;"TOTAL"),IF(AND([3]PDI_DES__C_C_E!$AS94&lt;&gt;"",[3]PDI_DES__C_C_E!$AS94&lt;&gt;0),[3]PDI_DES__C_C_E!$AS94,""),IF($A96="TOTAL",SUM(INDIRECT("AA4:AA"&amp;ROW()-1)),""))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IF(AND($A96&lt;&gt;"",$A96&lt;&gt;"TOTAL"),IF(AND([3]PDI_DES__C_C_E!$AV94&lt;&gt;"",[3]PDI_DES__C_C_E!$AV94&lt;&gt;0),[3]PDI_DES__C_C_E!$AV94,""),IF($A96="TOTAL",SUM(INDIRECT("AC4:AC"&amp;ROW()-1)),""))</f>
        <v/>
      </c>
      <c r="AD96" s="6" t="str">
        <f ca="1">IF(AND($A96&lt;&gt;"",$A96&lt;&gt;"TOTAL"),IF(AND([3]PDI_DES__C_C_E!$AX94&lt;&gt;"",[3]PDI_DES__C_C_E!$AX94&lt;&gt;0),[3]PDI_DES__C_C_E!$AX94,""),IF($A96="TOTAL",SUM(INDIRECT("AD4:AD"&amp;ROW()-1)),""))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IF(AND($A96&lt;&gt;"",$A96&lt;&gt;"TOTAL"),IF(AND([3]PDI_DES__C_C_E!$BA94&lt;&gt;"",[3]PDI_DES__C_C_E!$BA94&lt;&gt;0),[3]PDI_DES__C_C_E!$BA94,""),IF($A96="TOTAL",SUM(INDIRECT("AF4:AF"&amp;ROW()-1)),""))</f>
        <v/>
      </c>
      <c r="AG96" s="6" t="str">
        <f ca="1">IF(AND($A96&lt;&gt;"",$A96&lt;&gt;"TOTAL"),IF(AND([3]PDI_DES__C_C_E!$BC94&lt;&gt;"",[3]PDI_DES__C_C_E!$BC94&lt;&gt;0),[3]PDI_DES__C_C_E!$BC94,""),IF($A96="TOTAL",SUM(INDIRECT("AG4:AG"&amp;ROW()-1)),""))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IF(AND($A96&lt;&gt;"",$A96&lt;&gt;"TOTAL"),IF(AND([3]PDI_DES__C_C_E!$BF94&lt;&gt;"",[3]PDI_DES__C_C_E!$BF94&lt;&gt;0),[3]PDI_DES__C_C_E!$BF94,""),IF($A96="TOTAL",SUM(INDIRECT("AI4:AI"&amp;ROW()-1)),""))</f>
        <v/>
      </c>
      <c r="AJ96" s="6" t="str">
        <f ca="1">IF(AND($A96&lt;&gt;"",$A96&lt;&gt;"TOTAL"),IF(AND([3]PDI_DES__C_C_E!$BH94&lt;&gt;"",[3]PDI_DES__C_C_E!$BH94&lt;&gt;0),[3]PDI_DES__C_C_E!$BH94,""),IF($A96="TOTAL",SUM(INDIRECT("AJ4:AJ"&amp;ROW()-1)),""))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IF(AND($A96&lt;&gt;"",$A96&lt;&gt;"TOTAL"),IF(AND([3]PDI_DES__C_C_E!$BK94&lt;&gt;"",[3]PDI_DES__C_C_E!$BK94&lt;&gt;0),[3]PDI_DES__C_C_E!$BK94,""),IF($A96="TOTAL",SUM(INDIRECT("AL4:AL"&amp;ROW()-1)),""))</f>
        <v/>
      </c>
      <c r="AM96" s="6" t="str">
        <f ca="1">IF(AND($A96&lt;&gt;"",$A96&lt;&gt;"TOTAL"),IF(AND([3]PDI_DES__C_C_E!$BM94&lt;&gt;"",[3]PDI_DES__C_C_E!$BM94&lt;&gt;0),[3]PDI_DES__C_C_E!$BM94,""),IF($A96="TOTAL",SUM(INDIRECT("AM4:AM"&amp;ROW()-1)),""))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IF(AND($A96&lt;&gt;"",$A96&lt;&gt;"TOTAL"),IF(AND([3]PDI_DES__C_C_E!$BP94&lt;&gt;"",[3]PDI_DES__C_C_E!$BP94&lt;&gt;0),[3]PDI_DES__C_C_E!$BP94,""),IF($A96="TOTAL",SUM(INDIRECT("AO4:AO"&amp;ROW()-1)),""))</f>
        <v/>
      </c>
      <c r="AP96" s="6" t="str">
        <f ca="1">IF(AND($A96&lt;&gt;"",$A96&lt;&gt;"TOTAL"),IF(AND([3]PDI_DES__C_C_E!$BR94&lt;&gt;"",[3]PDI_DES__C_C_E!$BR94&lt;&gt;0),[3]PDI_DES__C_C_E!$BR94,""),IF($A96="TOTAL",SUM(INDIRECT("AP4:AP"&amp;ROW()-1)),""))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IF(AND($A96&lt;&gt;"",$A96&lt;&gt;"TOTAL"),IF(AND([3]PDI_DES__C_C_E!$BU94&lt;&gt;"",[3]PDI_DES__C_C_E!$BU94&lt;&gt;0),[3]PDI_DES__C_C_E!$BU94,""),IF($A96="TOTAL",SUM(INDIRECT("AR4:AR"&amp;ROW()-1)),""))</f>
        <v/>
      </c>
      <c r="AS96" s="6" t="str">
        <f ca="1">IF(AND($A96&lt;&gt;"",$A96&lt;&gt;"TOTAL"),IF(AND([3]PDI_DES__C_C_E!$BW94&lt;&gt;"",[3]PDI_DES__C_C_E!$BW94&lt;&gt;0),[3]PDI_DES__C_C_E!$BW94,""),IF($A96="TOTAL",SUM(INDIRECT("AS4:AS"&amp;ROW()-1)),""))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IF(AND($A96&lt;&gt;"",$A96&lt;&gt;"TOTAL"),IF(AND([3]PDI_DES__C_C_E!$BZ94&lt;&gt;"",[3]PDI_DES__C_C_E!$BZ94&lt;&gt;0),[3]PDI_DES__C_C_E!$BZ94,""),IF($A96="TOTAL",SUM(INDIRECT("AU4:AU"&amp;ROW()-1)),""))</f>
        <v/>
      </c>
      <c r="AV96" s="6" t="str">
        <f ca="1">IF(AND($A96&lt;&gt;"",$A96&lt;&gt;"TOTAL"),IF(AND([3]PDI_DES__C_C_E!$CB94&lt;&gt;"",[3]PDI_DES__C_C_E!$CB94&lt;&gt;0),[3]PDI_DES__C_C_E!$CB94,""),IF($A96="TOTAL",SUM(INDIRECT("AV4:AV"&amp;ROW()-1)),""))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IF(AND($A96&lt;&gt;"",$A96&lt;&gt;"TOTAL"),IF(AND([3]PDI_DES__C_C_E!$CE94&lt;&gt;"",[3]PDI_DES__C_C_E!$CE94&lt;&gt;0),[3]PDI_DES__C_C_E!$CE94,""),IF($A96="TOTAL",SUM(INDIRECT("AX4:AX"&amp;ROW()-1)),""))</f>
        <v/>
      </c>
      <c r="AY96" s="6" t="str">
        <f ca="1">IF(AND($A96&lt;&gt;"",$A96&lt;&gt;"TOTAL"),IF(AND([3]PDI_DES__C_C_E!$CG94&lt;&gt;"",[3]PDI_DES__C_C_E!$CG94&lt;&gt;0),[3]PDI_DES__C_C_E!$CG94,""),IF($A96="TOTAL",SUM(INDIRECT("AY4:AY"&amp;ROW()-1)),""))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IF(AND($A96&lt;&gt;"",$A96&lt;&gt;"TOTAL"),IF(AND([3]PDI_DES__C_C_E!$CJ94&lt;&gt;"",[3]PDI_DES__C_C_E!$CJ94&lt;&gt;0),[3]PDI_DES__C_C_E!$CJ94,""),IF($A96="TOTAL",SUM(INDIRECT("BA4:BA"&amp;ROW()-1)),""))</f>
        <v/>
      </c>
      <c r="BB96" s="6" t="str">
        <f ca="1">IF(AND($A96&lt;&gt;"",$A96&lt;&gt;"TOTAL"),IF(AND([3]PDI_DES__C_C_E!$CL94&lt;&gt;"",[3]PDI_DES__C_C_E!$CL94&lt;&gt;0),[3]PDI_DES__C_C_E!$CL94,""),IF($A96="TOTAL",SUM(INDIRECT("BB4:BB"&amp;ROW()-1)),""))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IF(AND($A96&lt;&gt;"",$A96&lt;&gt;"TOTAL"),IF(AND([3]PDI_DES__C_C_E!$CO94&lt;&gt;"",[3]PDI_DES__C_C_E!$CO94&lt;&gt;0),[3]PDI_DES__C_C_E!$CO94,""),IF($A96="TOTAL",SUM(INDIRECT("BD4:BD"&amp;ROW()-1)),""))</f>
        <v/>
      </c>
      <c r="BE96" s="6" t="str">
        <f ca="1">IF(AND($A96&lt;&gt;"",$A96&lt;&gt;"TOTAL"),IF(AND([3]PDI_DES__C_C_E!$CQ94&lt;&gt;"",[3]PDI_DES__C_C_E!$CQ94&lt;&gt;0),[3]PDI_DES__C_C_E!$CQ94,""),IF($A96="TOTAL",SUM(INDIRECT("BE4:BE"&amp;ROW()-1)),""))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IF([3]PDI_DES__C_C_E!$B95&lt;&gt;"",[3]PDI_DES__C_C_E!$B95,IF(AND([3]PDI_DES__C_C_E!$B95="",[3]PDI_DES__C_C_E!$B96="",[3]PDI_DES__C_C_E!$B94=""),"","TOTAL"))</f>
        <v/>
      </c>
      <c r="B97" s="6" t="str">
        <f ca="1">IF(AND($A97&lt;&gt;"",$A97&lt;&gt;"TOTAL"),IF(AND([3]PDI_DES__C_C_E!$C95&lt;&gt;"",[3]PDI_DES__C_C_E!$C95&lt;&gt;0),[3]PDI_DES__C_C_E!$C95,""),IF($A97="TOTAL",SUM(INDIRECT("B4:B"&amp;ROW()-1)),""))</f>
        <v/>
      </c>
      <c r="C97" s="6" t="str">
        <f ca="1">IF(AND($A97&lt;&gt;"",$A97&lt;&gt;"TOTAL"),IF(AND([3]PDI_DES__C_C_E!$E95&lt;&gt;"",[3]PDI_DES__C_C_E!$E95&lt;&gt;0),[3]PDI_DES__C_C_E!$E95,""),IF($A97="TOTAL",SUM(INDIRECT("C4:C"&amp;ROW()-1)),""))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IF(AND($A97&lt;&gt;"",$A97&lt;&gt;"TOTAL"),IF(AND([3]PDI_DES__C_C_E!$H95&lt;&gt;"",[3]PDI_DES__C_C_E!$H95&lt;&gt;0),[3]PDI_DES__C_C_E!$H95,""),IF($A97="TOTAL",SUM(INDIRECT("E4:E"&amp;ROW()-1)),""))</f>
        <v/>
      </c>
      <c r="F97" s="6" t="str">
        <f ca="1">IF(AND($A97&lt;&gt;"",$A97&lt;&gt;"TOTAL"),IF(AND([3]PDI_DES__C_C_E!$J95&lt;&gt;"",[3]PDI_DES__C_C_E!$J95&lt;&gt;0),[3]PDI_DES__C_C_E!$J95,""),IF($A97="TOTAL",SUM(INDIRECT("F4:F"&amp;ROW()-1)),""))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IF(AND($A97&lt;&gt;"",$A97&lt;&gt;"TOTAL"),IF(AND([3]PDI_DES__C_C_E!$M95&lt;&gt;"",[3]PDI_DES__C_C_E!$M95&lt;&gt;0),[3]PDI_DES__C_C_E!$M95,""),IF($A97="TOTAL",SUM(INDIRECT("H4:H"&amp;ROW()-1)),""))</f>
        <v/>
      </c>
      <c r="I97" s="6" t="str">
        <f ca="1">IF(AND($A97&lt;&gt;"",$A97&lt;&gt;"TOTAL"),IF(AND([3]PDI_DES__C_C_E!$O95&lt;&gt;"",[3]PDI_DES__C_C_E!$O95&lt;&gt;0),[3]PDI_DES__C_C_E!$O95,""),IF($A97="TOTAL",SUM(INDIRECT("I4:I"&amp;ROW()-1)),""))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IF(AND($A97&lt;&gt;"",$A97&lt;&gt;"TOTAL"),IF(AND([3]PDI_DES__C_C_E!$R95&lt;&gt;"",[3]PDI_DES__C_C_E!$R95&lt;&gt;0),[3]PDI_DES__C_C_E!$R95,""),IF($A97="TOTAL",SUM(INDIRECT("K4:K"&amp;ROW()-1)),""))</f>
        <v/>
      </c>
      <c r="L97" s="6" t="str">
        <f ca="1">IF(AND($A97&lt;&gt;"",$A97&lt;&gt;"TOTAL"),IF(AND([3]PDI_DES__C_C_E!$T95&lt;&gt;"",[3]PDI_DES__C_C_E!$T95&lt;&gt;0),[3]PDI_DES__C_C_E!$T95,""),IF($A97="TOTAL",SUM(INDIRECT("L4:L"&amp;ROW()-1)),""))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IF(AND($A97&lt;&gt;"",$A97&lt;&gt;"TOTAL"),IF(AND([3]PDI_DES__C_C_E!$W95&lt;&gt;"",[3]PDI_DES__C_C_E!$W95&lt;&gt;0),[3]PDI_DES__C_C_E!$W95,""),IF($A97="TOTAL",SUM(INDIRECT("N4:N"&amp;ROW()-1)),""))</f>
        <v/>
      </c>
      <c r="O97" s="6" t="str">
        <f ca="1">IF(AND($A97&lt;&gt;"",$A97&lt;&gt;"TOTAL"),IF(AND([3]PDI_DES__C_C_E!$Y95&lt;&gt;"",[3]PDI_DES__C_C_E!$Y95&lt;&gt;0),[3]PDI_DES__C_C_E!$Y95,""),IF($A97="TOTAL",SUM(INDIRECT("O4:O"&amp;ROW()-1)),""))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IF(AND($A97&lt;&gt;"",$A97&lt;&gt;"TOTAL"),IF(AND([3]PDI_DES__C_C_E!$AB95&lt;&gt;"",[3]PDI_DES__C_C_E!$AB95&lt;&gt;0),[3]PDI_DES__C_C_E!$AB95,""),IF($A97="TOTAL",SUM(INDIRECT("Q4:Q"&amp;ROW()-1)),""))</f>
        <v/>
      </c>
      <c r="R97" s="6" t="str">
        <f ca="1">IF(AND($A97&lt;&gt;"",$A97&lt;&gt;"TOTAL"),IF(AND([3]PDI_DES__C_C_E!$AD95&lt;&gt;"",[3]PDI_DES__C_C_E!$AD95&lt;&gt;0),[3]PDI_DES__C_C_E!$AD95,""),IF($A97="TOTAL",SUM(INDIRECT("R4:R"&amp;ROW()-1)),""))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IF(AND($A97&lt;&gt;"",$A97&lt;&gt;"TOTAL"),IF(AND([3]PDI_DES__C_C_E!$AG95&lt;&gt;"",[3]PDI_DES__C_C_E!$AG95&lt;&gt;0),[3]PDI_DES__C_C_E!$AG95,""),IF($A97="TOTAL",SUM(INDIRECT("T4:T"&amp;ROW()-1)),""))</f>
        <v/>
      </c>
      <c r="U97" s="6" t="str">
        <f ca="1">IF(AND($A97&lt;&gt;"",$A97&lt;&gt;"TOTAL"),IF(AND([3]PDI_DES__C_C_E!$AI95&lt;&gt;"",[3]PDI_DES__C_C_E!$AI95&lt;&gt;0),[3]PDI_DES__C_C_E!$AI95,""),IF($A97="TOTAL",SUM(INDIRECT("U4:U"&amp;ROW()-1)),""))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IF(AND($A97&lt;&gt;"",$A97&lt;&gt;"TOTAL"),IF(AND([3]PDI_DES__C_C_E!$AL95&lt;&gt;"",[3]PDI_DES__C_C_E!$AL95&lt;&gt;0),[3]PDI_DES__C_C_E!$AL95,""),IF($A97="TOTAL",SUM(INDIRECT("W4:W"&amp;ROW()-1)),""))</f>
        <v/>
      </c>
      <c r="X97" s="6" t="str">
        <f ca="1">IF(AND($A97&lt;&gt;"",$A97&lt;&gt;"TOTAL"),IF(AND([3]PDI_DES__C_C_E!$AN95&lt;&gt;"",[3]PDI_DES__C_C_E!$AN95&lt;&gt;0),[3]PDI_DES__C_C_E!$AN95,""),IF($A97="TOTAL",SUM(INDIRECT("X4:X"&amp;ROW()-1)),""))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IF(AND($A97&lt;&gt;"",$A97&lt;&gt;"TOTAL"),IF(AND([3]PDI_DES__C_C_E!$AQ95&lt;&gt;"",[3]PDI_DES__C_C_E!$AQ95&lt;&gt;0),[3]PDI_DES__C_C_E!$AQ95,""),IF($A97="TOTAL",SUM(INDIRECT("Z4:Z"&amp;ROW()-1)),""))</f>
        <v/>
      </c>
      <c r="AA97" s="6" t="str">
        <f ca="1">IF(AND($A97&lt;&gt;"",$A97&lt;&gt;"TOTAL"),IF(AND([3]PDI_DES__C_C_E!$AS95&lt;&gt;"",[3]PDI_DES__C_C_E!$AS95&lt;&gt;0),[3]PDI_DES__C_C_E!$AS95,""),IF($A97="TOTAL",SUM(INDIRECT("AA4:AA"&amp;ROW()-1)),""))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IF(AND($A97&lt;&gt;"",$A97&lt;&gt;"TOTAL"),IF(AND([3]PDI_DES__C_C_E!$AV95&lt;&gt;"",[3]PDI_DES__C_C_E!$AV95&lt;&gt;0),[3]PDI_DES__C_C_E!$AV95,""),IF($A97="TOTAL",SUM(INDIRECT("AC4:AC"&amp;ROW()-1)),""))</f>
        <v/>
      </c>
      <c r="AD97" s="6" t="str">
        <f ca="1">IF(AND($A97&lt;&gt;"",$A97&lt;&gt;"TOTAL"),IF(AND([3]PDI_DES__C_C_E!$AX95&lt;&gt;"",[3]PDI_DES__C_C_E!$AX95&lt;&gt;0),[3]PDI_DES__C_C_E!$AX95,""),IF($A97="TOTAL",SUM(INDIRECT("AD4:AD"&amp;ROW()-1)),""))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IF(AND($A97&lt;&gt;"",$A97&lt;&gt;"TOTAL"),IF(AND([3]PDI_DES__C_C_E!$BA95&lt;&gt;"",[3]PDI_DES__C_C_E!$BA95&lt;&gt;0),[3]PDI_DES__C_C_E!$BA95,""),IF($A97="TOTAL",SUM(INDIRECT("AF4:AF"&amp;ROW()-1)),""))</f>
        <v/>
      </c>
      <c r="AG97" s="6" t="str">
        <f ca="1">IF(AND($A97&lt;&gt;"",$A97&lt;&gt;"TOTAL"),IF(AND([3]PDI_DES__C_C_E!$BC95&lt;&gt;"",[3]PDI_DES__C_C_E!$BC95&lt;&gt;0),[3]PDI_DES__C_C_E!$BC95,""),IF($A97="TOTAL",SUM(INDIRECT("AG4:AG"&amp;ROW()-1)),""))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IF(AND($A97&lt;&gt;"",$A97&lt;&gt;"TOTAL"),IF(AND([3]PDI_DES__C_C_E!$BF95&lt;&gt;"",[3]PDI_DES__C_C_E!$BF95&lt;&gt;0),[3]PDI_DES__C_C_E!$BF95,""),IF($A97="TOTAL",SUM(INDIRECT("AI4:AI"&amp;ROW()-1)),""))</f>
        <v/>
      </c>
      <c r="AJ97" s="6" t="str">
        <f ca="1">IF(AND($A97&lt;&gt;"",$A97&lt;&gt;"TOTAL"),IF(AND([3]PDI_DES__C_C_E!$BH95&lt;&gt;"",[3]PDI_DES__C_C_E!$BH95&lt;&gt;0),[3]PDI_DES__C_C_E!$BH95,""),IF($A97="TOTAL",SUM(INDIRECT("AJ4:AJ"&amp;ROW()-1)),""))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IF(AND($A97&lt;&gt;"",$A97&lt;&gt;"TOTAL"),IF(AND([3]PDI_DES__C_C_E!$BK95&lt;&gt;"",[3]PDI_DES__C_C_E!$BK95&lt;&gt;0),[3]PDI_DES__C_C_E!$BK95,""),IF($A97="TOTAL",SUM(INDIRECT("AL4:AL"&amp;ROW()-1)),""))</f>
        <v/>
      </c>
      <c r="AM97" s="6" t="str">
        <f ca="1">IF(AND($A97&lt;&gt;"",$A97&lt;&gt;"TOTAL"),IF(AND([3]PDI_DES__C_C_E!$BM95&lt;&gt;"",[3]PDI_DES__C_C_E!$BM95&lt;&gt;0),[3]PDI_DES__C_C_E!$BM95,""),IF($A97="TOTAL",SUM(INDIRECT("AM4:AM"&amp;ROW()-1)),""))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IF(AND($A97&lt;&gt;"",$A97&lt;&gt;"TOTAL"),IF(AND([3]PDI_DES__C_C_E!$BP95&lt;&gt;"",[3]PDI_DES__C_C_E!$BP95&lt;&gt;0),[3]PDI_DES__C_C_E!$BP95,""),IF($A97="TOTAL",SUM(INDIRECT("AO4:AO"&amp;ROW()-1)),""))</f>
        <v/>
      </c>
      <c r="AP97" s="6" t="str">
        <f ca="1">IF(AND($A97&lt;&gt;"",$A97&lt;&gt;"TOTAL"),IF(AND([3]PDI_DES__C_C_E!$BR95&lt;&gt;"",[3]PDI_DES__C_C_E!$BR95&lt;&gt;0),[3]PDI_DES__C_C_E!$BR95,""),IF($A97="TOTAL",SUM(INDIRECT("AP4:AP"&amp;ROW()-1)),""))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IF(AND($A97&lt;&gt;"",$A97&lt;&gt;"TOTAL"),IF(AND([3]PDI_DES__C_C_E!$BU95&lt;&gt;"",[3]PDI_DES__C_C_E!$BU95&lt;&gt;0),[3]PDI_DES__C_C_E!$BU95,""),IF($A97="TOTAL",SUM(INDIRECT("AR4:AR"&amp;ROW()-1)),""))</f>
        <v/>
      </c>
      <c r="AS97" s="6" t="str">
        <f ca="1">IF(AND($A97&lt;&gt;"",$A97&lt;&gt;"TOTAL"),IF(AND([3]PDI_DES__C_C_E!$BW95&lt;&gt;"",[3]PDI_DES__C_C_E!$BW95&lt;&gt;0),[3]PDI_DES__C_C_E!$BW95,""),IF($A97="TOTAL",SUM(INDIRECT("AS4:AS"&amp;ROW()-1)),""))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IF(AND($A97&lt;&gt;"",$A97&lt;&gt;"TOTAL"),IF(AND([3]PDI_DES__C_C_E!$BZ95&lt;&gt;"",[3]PDI_DES__C_C_E!$BZ95&lt;&gt;0),[3]PDI_DES__C_C_E!$BZ95,""),IF($A97="TOTAL",SUM(INDIRECT("AU4:AU"&amp;ROW()-1)),""))</f>
        <v/>
      </c>
      <c r="AV97" s="6" t="str">
        <f ca="1">IF(AND($A97&lt;&gt;"",$A97&lt;&gt;"TOTAL"),IF(AND([3]PDI_DES__C_C_E!$CB95&lt;&gt;"",[3]PDI_DES__C_C_E!$CB95&lt;&gt;0),[3]PDI_DES__C_C_E!$CB95,""),IF($A97="TOTAL",SUM(INDIRECT("AV4:AV"&amp;ROW()-1)),""))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IF(AND($A97&lt;&gt;"",$A97&lt;&gt;"TOTAL"),IF(AND([3]PDI_DES__C_C_E!$CE95&lt;&gt;"",[3]PDI_DES__C_C_E!$CE95&lt;&gt;0),[3]PDI_DES__C_C_E!$CE95,""),IF($A97="TOTAL",SUM(INDIRECT("AX4:AX"&amp;ROW()-1)),""))</f>
        <v/>
      </c>
      <c r="AY97" s="6" t="str">
        <f ca="1">IF(AND($A97&lt;&gt;"",$A97&lt;&gt;"TOTAL"),IF(AND([3]PDI_DES__C_C_E!$CG95&lt;&gt;"",[3]PDI_DES__C_C_E!$CG95&lt;&gt;0),[3]PDI_DES__C_C_E!$CG95,""),IF($A97="TOTAL",SUM(INDIRECT("AY4:AY"&amp;ROW()-1)),""))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IF(AND($A97&lt;&gt;"",$A97&lt;&gt;"TOTAL"),IF(AND([3]PDI_DES__C_C_E!$CJ95&lt;&gt;"",[3]PDI_DES__C_C_E!$CJ95&lt;&gt;0),[3]PDI_DES__C_C_E!$CJ95,""),IF($A97="TOTAL",SUM(INDIRECT("BA4:BA"&amp;ROW()-1)),""))</f>
        <v/>
      </c>
      <c r="BB97" s="6" t="str">
        <f ca="1">IF(AND($A97&lt;&gt;"",$A97&lt;&gt;"TOTAL"),IF(AND([3]PDI_DES__C_C_E!$CL95&lt;&gt;"",[3]PDI_DES__C_C_E!$CL95&lt;&gt;0),[3]PDI_DES__C_C_E!$CL95,""),IF($A97="TOTAL",SUM(INDIRECT("BB4:BB"&amp;ROW()-1)),""))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IF(AND($A97&lt;&gt;"",$A97&lt;&gt;"TOTAL"),IF(AND([3]PDI_DES__C_C_E!$CO95&lt;&gt;"",[3]PDI_DES__C_C_E!$CO95&lt;&gt;0),[3]PDI_DES__C_C_E!$CO95,""),IF($A97="TOTAL",SUM(INDIRECT("BD4:BD"&amp;ROW()-1)),""))</f>
        <v/>
      </c>
      <c r="BE97" s="6" t="str">
        <f ca="1">IF(AND($A97&lt;&gt;"",$A97&lt;&gt;"TOTAL"),IF(AND([3]PDI_DES__C_C_E!$CQ95&lt;&gt;"",[3]PDI_DES__C_C_E!$CQ95&lt;&gt;0),[3]PDI_DES__C_C_E!$CQ95,""),IF($A97="TOTAL",SUM(INDIRECT("BE4:BE"&amp;ROW()-1)),""))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IF([3]PDI_DES__C_C_E!$B96&lt;&gt;"",[3]PDI_DES__C_C_E!$B96,IF(AND([3]PDI_DES__C_C_E!$B96="",[3]PDI_DES__C_C_E!$B97="",[3]PDI_DES__C_C_E!$B95=""),"","TOTAL"))</f>
        <v/>
      </c>
      <c r="B98" s="6" t="str">
        <f ca="1">IF(AND($A98&lt;&gt;"",$A98&lt;&gt;"TOTAL"),IF(AND([3]PDI_DES__C_C_E!$C96&lt;&gt;"",[3]PDI_DES__C_C_E!$C96&lt;&gt;0),[3]PDI_DES__C_C_E!$C96,""),IF($A98="TOTAL",SUM(INDIRECT("B4:B"&amp;ROW()-1)),""))</f>
        <v/>
      </c>
      <c r="C98" s="6" t="str">
        <f ca="1">IF(AND($A98&lt;&gt;"",$A98&lt;&gt;"TOTAL"),IF(AND([3]PDI_DES__C_C_E!$E96&lt;&gt;"",[3]PDI_DES__C_C_E!$E96&lt;&gt;0),[3]PDI_DES__C_C_E!$E96,""),IF($A98="TOTAL",SUM(INDIRECT("C4:C"&amp;ROW()-1)),""))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IF(AND($A98&lt;&gt;"",$A98&lt;&gt;"TOTAL"),IF(AND([3]PDI_DES__C_C_E!$H96&lt;&gt;"",[3]PDI_DES__C_C_E!$H96&lt;&gt;0),[3]PDI_DES__C_C_E!$H96,""),IF($A98="TOTAL",SUM(INDIRECT("E4:E"&amp;ROW()-1)),""))</f>
        <v/>
      </c>
      <c r="F98" s="6" t="str">
        <f ca="1">IF(AND($A98&lt;&gt;"",$A98&lt;&gt;"TOTAL"),IF(AND([3]PDI_DES__C_C_E!$J96&lt;&gt;"",[3]PDI_DES__C_C_E!$J96&lt;&gt;0),[3]PDI_DES__C_C_E!$J96,""),IF($A98="TOTAL",SUM(INDIRECT("F4:F"&amp;ROW()-1)),""))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IF(AND($A98&lt;&gt;"",$A98&lt;&gt;"TOTAL"),IF(AND([3]PDI_DES__C_C_E!$M96&lt;&gt;"",[3]PDI_DES__C_C_E!$M96&lt;&gt;0),[3]PDI_DES__C_C_E!$M96,""),IF($A98="TOTAL",SUM(INDIRECT("H4:H"&amp;ROW()-1)),""))</f>
        <v/>
      </c>
      <c r="I98" s="6" t="str">
        <f ca="1">IF(AND($A98&lt;&gt;"",$A98&lt;&gt;"TOTAL"),IF(AND([3]PDI_DES__C_C_E!$O96&lt;&gt;"",[3]PDI_DES__C_C_E!$O96&lt;&gt;0),[3]PDI_DES__C_C_E!$O96,""),IF($A98="TOTAL",SUM(INDIRECT("I4:I"&amp;ROW()-1)),""))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IF(AND($A98&lt;&gt;"",$A98&lt;&gt;"TOTAL"),IF(AND([3]PDI_DES__C_C_E!$R96&lt;&gt;"",[3]PDI_DES__C_C_E!$R96&lt;&gt;0),[3]PDI_DES__C_C_E!$R96,""),IF($A98="TOTAL",SUM(INDIRECT("K4:K"&amp;ROW()-1)),""))</f>
        <v/>
      </c>
      <c r="L98" s="6" t="str">
        <f ca="1">IF(AND($A98&lt;&gt;"",$A98&lt;&gt;"TOTAL"),IF(AND([3]PDI_DES__C_C_E!$T96&lt;&gt;"",[3]PDI_DES__C_C_E!$T96&lt;&gt;0),[3]PDI_DES__C_C_E!$T96,""),IF($A98="TOTAL",SUM(INDIRECT("L4:L"&amp;ROW()-1)),""))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IF(AND($A98&lt;&gt;"",$A98&lt;&gt;"TOTAL"),IF(AND([3]PDI_DES__C_C_E!$W96&lt;&gt;"",[3]PDI_DES__C_C_E!$W96&lt;&gt;0),[3]PDI_DES__C_C_E!$W96,""),IF($A98="TOTAL",SUM(INDIRECT("N4:N"&amp;ROW()-1)),""))</f>
        <v/>
      </c>
      <c r="O98" s="6" t="str">
        <f ca="1">IF(AND($A98&lt;&gt;"",$A98&lt;&gt;"TOTAL"),IF(AND([3]PDI_DES__C_C_E!$Y96&lt;&gt;"",[3]PDI_DES__C_C_E!$Y96&lt;&gt;0),[3]PDI_DES__C_C_E!$Y96,""),IF($A98="TOTAL",SUM(INDIRECT("O4:O"&amp;ROW()-1)),""))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IF(AND($A98&lt;&gt;"",$A98&lt;&gt;"TOTAL"),IF(AND([3]PDI_DES__C_C_E!$AB96&lt;&gt;"",[3]PDI_DES__C_C_E!$AB96&lt;&gt;0),[3]PDI_DES__C_C_E!$AB96,""),IF($A98="TOTAL",SUM(INDIRECT("Q4:Q"&amp;ROW()-1)),""))</f>
        <v/>
      </c>
      <c r="R98" s="6" t="str">
        <f ca="1">IF(AND($A98&lt;&gt;"",$A98&lt;&gt;"TOTAL"),IF(AND([3]PDI_DES__C_C_E!$AD96&lt;&gt;"",[3]PDI_DES__C_C_E!$AD96&lt;&gt;0),[3]PDI_DES__C_C_E!$AD96,""),IF($A98="TOTAL",SUM(INDIRECT("R4:R"&amp;ROW()-1)),""))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IF(AND($A98&lt;&gt;"",$A98&lt;&gt;"TOTAL"),IF(AND([3]PDI_DES__C_C_E!$AG96&lt;&gt;"",[3]PDI_DES__C_C_E!$AG96&lt;&gt;0),[3]PDI_DES__C_C_E!$AG96,""),IF($A98="TOTAL",SUM(INDIRECT("T4:T"&amp;ROW()-1)),""))</f>
        <v/>
      </c>
      <c r="U98" s="6" t="str">
        <f ca="1">IF(AND($A98&lt;&gt;"",$A98&lt;&gt;"TOTAL"),IF(AND([3]PDI_DES__C_C_E!$AI96&lt;&gt;"",[3]PDI_DES__C_C_E!$AI96&lt;&gt;0),[3]PDI_DES__C_C_E!$AI96,""),IF($A98="TOTAL",SUM(INDIRECT("U4:U"&amp;ROW()-1)),""))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IF(AND($A98&lt;&gt;"",$A98&lt;&gt;"TOTAL"),IF(AND([3]PDI_DES__C_C_E!$AL96&lt;&gt;"",[3]PDI_DES__C_C_E!$AL96&lt;&gt;0),[3]PDI_DES__C_C_E!$AL96,""),IF($A98="TOTAL",SUM(INDIRECT("W4:W"&amp;ROW()-1)),""))</f>
        <v/>
      </c>
      <c r="X98" s="6" t="str">
        <f ca="1">IF(AND($A98&lt;&gt;"",$A98&lt;&gt;"TOTAL"),IF(AND([3]PDI_DES__C_C_E!$AN96&lt;&gt;"",[3]PDI_DES__C_C_E!$AN96&lt;&gt;0),[3]PDI_DES__C_C_E!$AN96,""),IF($A98="TOTAL",SUM(INDIRECT("X4:X"&amp;ROW()-1)),""))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IF(AND($A98&lt;&gt;"",$A98&lt;&gt;"TOTAL"),IF(AND([3]PDI_DES__C_C_E!$AQ96&lt;&gt;"",[3]PDI_DES__C_C_E!$AQ96&lt;&gt;0),[3]PDI_DES__C_C_E!$AQ96,""),IF($A98="TOTAL",SUM(INDIRECT("Z4:Z"&amp;ROW()-1)),""))</f>
        <v/>
      </c>
      <c r="AA98" s="6" t="str">
        <f ca="1">IF(AND($A98&lt;&gt;"",$A98&lt;&gt;"TOTAL"),IF(AND([3]PDI_DES__C_C_E!$AS96&lt;&gt;"",[3]PDI_DES__C_C_E!$AS96&lt;&gt;0),[3]PDI_DES__C_C_E!$AS96,""),IF($A98="TOTAL",SUM(INDIRECT("AA4:AA"&amp;ROW()-1)),""))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IF(AND($A98&lt;&gt;"",$A98&lt;&gt;"TOTAL"),IF(AND([3]PDI_DES__C_C_E!$AV96&lt;&gt;"",[3]PDI_DES__C_C_E!$AV96&lt;&gt;0),[3]PDI_DES__C_C_E!$AV96,""),IF($A98="TOTAL",SUM(INDIRECT("AC4:AC"&amp;ROW()-1)),""))</f>
        <v/>
      </c>
      <c r="AD98" s="6" t="str">
        <f ca="1">IF(AND($A98&lt;&gt;"",$A98&lt;&gt;"TOTAL"),IF(AND([3]PDI_DES__C_C_E!$AX96&lt;&gt;"",[3]PDI_DES__C_C_E!$AX96&lt;&gt;0),[3]PDI_DES__C_C_E!$AX96,""),IF($A98="TOTAL",SUM(INDIRECT("AD4:AD"&amp;ROW()-1)),""))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IF(AND($A98&lt;&gt;"",$A98&lt;&gt;"TOTAL"),IF(AND([3]PDI_DES__C_C_E!$BA96&lt;&gt;"",[3]PDI_DES__C_C_E!$BA96&lt;&gt;0),[3]PDI_DES__C_C_E!$BA96,""),IF($A98="TOTAL",SUM(INDIRECT("AF4:AF"&amp;ROW()-1)),""))</f>
        <v/>
      </c>
      <c r="AG98" s="6" t="str">
        <f ca="1">IF(AND($A98&lt;&gt;"",$A98&lt;&gt;"TOTAL"),IF(AND([3]PDI_DES__C_C_E!$BC96&lt;&gt;"",[3]PDI_DES__C_C_E!$BC96&lt;&gt;0),[3]PDI_DES__C_C_E!$BC96,""),IF($A98="TOTAL",SUM(INDIRECT("AG4:AG"&amp;ROW()-1)),""))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IF(AND($A98&lt;&gt;"",$A98&lt;&gt;"TOTAL"),IF(AND([3]PDI_DES__C_C_E!$BF96&lt;&gt;"",[3]PDI_DES__C_C_E!$BF96&lt;&gt;0),[3]PDI_DES__C_C_E!$BF96,""),IF($A98="TOTAL",SUM(INDIRECT("AI4:AI"&amp;ROW()-1)),""))</f>
        <v/>
      </c>
      <c r="AJ98" s="6" t="str">
        <f ca="1">IF(AND($A98&lt;&gt;"",$A98&lt;&gt;"TOTAL"),IF(AND([3]PDI_DES__C_C_E!$BH96&lt;&gt;"",[3]PDI_DES__C_C_E!$BH96&lt;&gt;0),[3]PDI_DES__C_C_E!$BH96,""),IF($A98="TOTAL",SUM(INDIRECT("AJ4:AJ"&amp;ROW()-1)),""))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IF(AND($A98&lt;&gt;"",$A98&lt;&gt;"TOTAL"),IF(AND([3]PDI_DES__C_C_E!$BK96&lt;&gt;"",[3]PDI_DES__C_C_E!$BK96&lt;&gt;0),[3]PDI_DES__C_C_E!$BK96,""),IF($A98="TOTAL",SUM(INDIRECT("AL4:AL"&amp;ROW()-1)),""))</f>
        <v/>
      </c>
      <c r="AM98" s="6" t="str">
        <f ca="1">IF(AND($A98&lt;&gt;"",$A98&lt;&gt;"TOTAL"),IF(AND([3]PDI_DES__C_C_E!$BM96&lt;&gt;"",[3]PDI_DES__C_C_E!$BM96&lt;&gt;0),[3]PDI_DES__C_C_E!$BM96,""),IF($A98="TOTAL",SUM(INDIRECT("AM4:AM"&amp;ROW()-1)),""))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IF(AND($A98&lt;&gt;"",$A98&lt;&gt;"TOTAL"),IF(AND([3]PDI_DES__C_C_E!$BP96&lt;&gt;"",[3]PDI_DES__C_C_E!$BP96&lt;&gt;0),[3]PDI_DES__C_C_E!$BP96,""),IF($A98="TOTAL",SUM(INDIRECT("AO4:AO"&amp;ROW()-1)),""))</f>
        <v/>
      </c>
      <c r="AP98" s="6" t="str">
        <f ca="1">IF(AND($A98&lt;&gt;"",$A98&lt;&gt;"TOTAL"),IF(AND([3]PDI_DES__C_C_E!$BR96&lt;&gt;"",[3]PDI_DES__C_C_E!$BR96&lt;&gt;0),[3]PDI_DES__C_C_E!$BR96,""),IF($A98="TOTAL",SUM(INDIRECT("AP4:AP"&amp;ROW()-1)),""))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IF(AND($A98&lt;&gt;"",$A98&lt;&gt;"TOTAL"),IF(AND([3]PDI_DES__C_C_E!$BU96&lt;&gt;"",[3]PDI_DES__C_C_E!$BU96&lt;&gt;0),[3]PDI_DES__C_C_E!$BU96,""),IF($A98="TOTAL",SUM(INDIRECT("AR4:AR"&amp;ROW()-1)),""))</f>
        <v/>
      </c>
      <c r="AS98" s="6" t="str">
        <f ca="1">IF(AND($A98&lt;&gt;"",$A98&lt;&gt;"TOTAL"),IF(AND([3]PDI_DES__C_C_E!$BW96&lt;&gt;"",[3]PDI_DES__C_C_E!$BW96&lt;&gt;0),[3]PDI_DES__C_C_E!$BW96,""),IF($A98="TOTAL",SUM(INDIRECT("AS4:AS"&amp;ROW()-1)),""))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IF(AND($A98&lt;&gt;"",$A98&lt;&gt;"TOTAL"),IF(AND([3]PDI_DES__C_C_E!$BZ96&lt;&gt;"",[3]PDI_DES__C_C_E!$BZ96&lt;&gt;0),[3]PDI_DES__C_C_E!$BZ96,""),IF($A98="TOTAL",SUM(INDIRECT("AU4:AU"&amp;ROW()-1)),""))</f>
        <v/>
      </c>
      <c r="AV98" s="6" t="str">
        <f ca="1">IF(AND($A98&lt;&gt;"",$A98&lt;&gt;"TOTAL"),IF(AND([3]PDI_DES__C_C_E!$CB96&lt;&gt;"",[3]PDI_DES__C_C_E!$CB96&lt;&gt;0),[3]PDI_DES__C_C_E!$CB96,""),IF($A98="TOTAL",SUM(INDIRECT("AV4:AV"&amp;ROW()-1)),""))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IF(AND($A98&lt;&gt;"",$A98&lt;&gt;"TOTAL"),IF(AND([3]PDI_DES__C_C_E!$CE96&lt;&gt;"",[3]PDI_DES__C_C_E!$CE96&lt;&gt;0),[3]PDI_DES__C_C_E!$CE96,""),IF($A98="TOTAL",SUM(INDIRECT("AX4:AX"&amp;ROW()-1)),""))</f>
        <v/>
      </c>
      <c r="AY98" s="6" t="str">
        <f ca="1">IF(AND($A98&lt;&gt;"",$A98&lt;&gt;"TOTAL"),IF(AND([3]PDI_DES__C_C_E!$CG96&lt;&gt;"",[3]PDI_DES__C_C_E!$CG96&lt;&gt;0),[3]PDI_DES__C_C_E!$CG96,""),IF($A98="TOTAL",SUM(INDIRECT("AY4:AY"&amp;ROW()-1)),""))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IF(AND($A98&lt;&gt;"",$A98&lt;&gt;"TOTAL"),IF(AND([3]PDI_DES__C_C_E!$CJ96&lt;&gt;"",[3]PDI_DES__C_C_E!$CJ96&lt;&gt;0),[3]PDI_DES__C_C_E!$CJ96,""),IF($A98="TOTAL",SUM(INDIRECT("BA4:BA"&amp;ROW()-1)),""))</f>
        <v/>
      </c>
      <c r="BB98" s="6" t="str">
        <f ca="1">IF(AND($A98&lt;&gt;"",$A98&lt;&gt;"TOTAL"),IF(AND([3]PDI_DES__C_C_E!$CL96&lt;&gt;"",[3]PDI_DES__C_C_E!$CL96&lt;&gt;0),[3]PDI_DES__C_C_E!$CL96,""),IF($A98="TOTAL",SUM(INDIRECT("BB4:BB"&amp;ROW()-1)),""))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IF(AND($A98&lt;&gt;"",$A98&lt;&gt;"TOTAL"),IF(AND([3]PDI_DES__C_C_E!$CO96&lt;&gt;"",[3]PDI_DES__C_C_E!$CO96&lt;&gt;0),[3]PDI_DES__C_C_E!$CO96,""),IF($A98="TOTAL",SUM(INDIRECT("BD4:BD"&amp;ROW()-1)),""))</f>
        <v/>
      </c>
      <c r="BE98" s="6" t="str">
        <f ca="1">IF(AND($A98&lt;&gt;"",$A98&lt;&gt;"TOTAL"),IF(AND([3]PDI_DES__C_C_E!$CQ96&lt;&gt;"",[3]PDI_DES__C_C_E!$CQ96&lt;&gt;0),[3]PDI_DES__C_C_E!$CQ96,""),IF($A98="TOTAL",SUM(INDIRECT("BE4:BE"&amp;ROW()-1)),""))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IF([3]PDI_DES__C_C_E!$B97&lt;&gt;"",[3]PDI_DES__C_C_E!$B97,IF(AND([3]PDI_DES__C_C_E!$B97="",[3]PDI_DES__C_C_E!$B98="",[3]PDI_DES__C_C_E!$B96=""),"","TOTAL"))</f>
        <v/>
      </c>
      <c r="B99" s="6" t="str">
        <f ca="1">IF(AND($A99&lt;&gt;"",$A99&lt;&gt;"TOTAL"),IF(AND([3]PDI_DES__C_C_E!$C97&lt;&gt;"",[3]PDI_DES__C_C_E!$C97&lt;&gt;0),[3]PDI_DES__C_C_E!$C97,""),IF($A99="TOTAL",SUM(INDIRECT("B4:B"&amp;ROW()-1)),""))</f>
        <v/>
      </c>
      <c r="C99" s="6" t="str">
        <f ca="1">IF(AND($A99&lt;&gt;"",$A99&lt;&gt;"TOTAL"),IF(AND([3]PDI_DES__C_C_E!$E97&lt;&gt;"",[3]PDI_DES__C_C_E!$E97&lt;&gt;0),[3]PDI_DES__C_C_E!$E97,""),IF($A99="TOTAL",SUM(INDIRECT("C4:C"&amp;ROW()-1)),""))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IF(AND($A99&lt;&gt;"",$A99&lt;&gt;"TOTAL"),IF(AND([3]PDI_DES__C_C_E!$H97&lt;&gt;"",[3]PDI_DES__C_C_E!$H97&lt;&gt;0),[3]PDI_DES__C_C_E!$H97,""),IF($A99="TOTAL",SUM(INDIRECT("E4:E"&amp;ROW()-1)),""))</f>
        <v/>
      </c>
      <c r="F99" s="6" t="str">
        <f ca="1">IF(AND($A99&lt;&gt;"",$A99&lt;&gt;"TOTAL"),IF(AND([3]PDI_DES__C_C_E!$J97&lt;&gt;"",[3]PDI_DES__C_C_E!$J97&lt;&gt;0),[3]PDI_DES__C_C_E!$J97,""),IF($A99="TOTAL",SUM(INDIRECT("F4:F"&amp;ROW()-1)),""))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IF(AND($A99&lt;&gt;"",$A99&lt;&gt;"TOTAL"),IF(AND([3]PDI_DES__C_C_E!$M97&lt;&gt;"",[3]PDI_DES__C_C_E!$M97&lt;&gt;0),[3]PDI_DES__C_C_E!$M97,""),IF($A99="TOTAL",SUM(INDIRECT("H4:H"&amp;ROW()-1)),""))</f>
        <v/>
      </c>
      <c r="I99" s="6" t="str">
        <f ca="1">IF(AND($A99&lt;&gt;"",$A99&lt;&gt;"TOTAL"),IF(AND([3]PDI_DES__C_C_E!$O97&lt;&gt;"",[3]PDI_DES__C_C_E!$O97&lt;&gt;0),[3]PDI_DES__C_C_E!$O97,""),IF($A99="TOTAL",SUM(INDIRECT("I4:I"&amp;ROW()-1)),""))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IF(AND($A99&lt;&gt;"",$A99&lt;&gt;"TOTAL"),IF(AND([3]PDI_DES__C_C_E!$R97&lt;&gt;"",[3]PDI_DES__C_C_E!$R97&lt;&gt;0),[3]PDI_DES__C_C_E!$R97,""),IF($A99="TOTAL",SUM(INDIRECT("K4:K"&amp;ROW()-1)),""))</f>
        <v/>
      </c>
      <c r="L99" s="6" t="str">
        <f ca="1">IF(AND($A99&lt;&gt;"",$A99&lt;&gt;"TOTAL"),IF(AND([3]PDI_DES__C_C_E!$T97&lt;&gt;"",[3]PDI_DES__C_C_E!$T97&lt;&gt;0),[3]PDI_DES__C_C_E!$T97,""),IF($A99="TOTAL",SUM(INDIRECT("L4:L"&amp;ROW()-1)),""))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IF(AND($A99&lt;&gt;"",$A99&lt;&gt;"TOTAL"),IF(AND([3]PDI_DES__C_C_E!$W97&lt;&gt;"",[3]PDI_DES__C_C_E!$W97&lt;&gt;0),[3]PDI_DES__C_C_E!$W97,""),IF($A99="TOTAL",SUM(INDIRECT("N4:N"&amp;ROW()-1)),""))</f>
        <v/>
      </c>
      <c r="O99" s="6" t="str">
        <f ca="1">IF(AND($A99&lt;&gt;"",$A99&lt;&gt;"TOTAL"),IF(AND([3]PDI_DES__C_C_E!$Y97&lt;&gt;"",[3]PDI_DES__C_C_E!$Y97&lt;&gt;0),[3]PDI_DES__C_C_E!$Y97,""),IF($A99="TOTAL",SUM(INDIRECT("O4:O"&amp;ROW()-1)),""))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IF(AND($A99&lt;&gt;"",$A99&lt;&gt;"TOTAL"),IF(AND([3]PDI_DES__C_C_E!$AB97&lt;&gt;"",[3]PDI_DES__C_C_E!$AB97&lt;&gt;0),[3]PDI_DES__C_C_E!$AB97,""),IF($A99="TOTAL",SUM(INDIRECT("Q4:Q"&amp;ROW()-1)),""))</f>
        <v/>
      </c>
      <c r="R99" s="6" t="str">
        <f ca="1">IF(AND($A99&lt;&gt;"",$A99&lt;&gt;"TOTAL"),IF(AND([3]PDI_DES__C_C_E!$AD97&lt;&gt;"",[3]PDI_DES__C_C_E!$AD97&lt;&gt;0),[3]PDI_DES__C_C_E!$AD97,""),IF($A99="TOTAL",SUM(INDIRECT("R4:R"&amp;ROW()-1)),""))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IF(AND($A99&lt;&gt;"",$A99&lt;&gt;"TOTAL"),IF(AND([3]PDI_DES__C_C_E!$AG97&lt;&gt;"",[3]PDI_DES__C_C_E!$AG97&lt;&gt;0),[3]PDI_DES__C_C_E!$AG97,""),IF($A99="TOTAL",SUM(INDIRECT("T4:T"&amp;ROW()-1)),""))</f>
        <v/>
      </c>
      <c r="U99" s="6" t="str">
        <f ca="1">IF(AND($A99&lt;&gt;"",$A99&lt;&gt;"TOTAL"),IF(AND([3]PDI_DES__C_C_E!$AI97&lt;&gt;"",[3]PDI_DES__C_C_E!$AI97&lt;&gt;0),[3]PDI_DES__C_C_E!$AI97,""),IF($A99="TOTAL",SUM(INDIRECT("U4:U"&amp;ROW()-1)),""))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IF(AND($A99&lt;&gt;"",$A99&lt;&gt;"TOTAL"),IF(AND([3]PDI_DES__C_C_E!$AL97&lt;&gt;"",[3]PDI_DES__C_C_E!$AL97&lt;&gt;0),[3]PDI_DES__C_C_E!$AL97,""),IF($A99="TOTAL",SUM(INDIRECT("W4:W"&amp;ROW()-1)),""))</f>
        <v/>
      </c>
      <c r="X99" s="6" t="str">
        <f ca="1">IF(AND($A99&lt;&gt;"",$A99&lt;&gt;"TOTAL"),IF(AND([3]PDI_DES__C_C_E!$AN97&lt;&gt;"",[3]PDI_DES__C_C_E!$AN97&lt;&gt;0),[3]PDI_DES__C_C_E!$AN97,""),IF($A99="TOTAL",SUM(INDIRECT("X4:X"&amp;ROW()-1)),""))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IF(AND($A99&lt;&gt;"",$A99&lt;&gt;"TOTAL"),IF(AND([3]PDI_DES__C_C_E!$AQ97&lt;&gt;"",[3]PDI_DES__C_C_E!$AQ97&lt;&gt;0),[3]PDI_DES__C_C_E!$AQ97,""),IF($A99="TOTAL",SUM(INDIRECT("Z4:Z"&amp;ROW()-1)),""))</f>
        <v/>
      </c>
      <c r="AA99" s="6" t="str">
        <f ca="1">IF(AND($A99&lt;&gt;"",$A99&lt;&gt;"TOTAL"),IF(AND([3]PDI_DES__C_C_E!$AS97&lt;&gt;"",[3]PDI_DES__C_C_E!$AS97&lt;&gt;0),[3]PDI_DES__C_C_E!$AS97,""),IF($A99="TOTAL",SUM(INDIRECT("AA4:AA"&amp;ROW()-1)),""))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IF(AND($A99&lt;&gt;"",$A99&lt;&gt;"TOTAL"),IF(AND([3]PDI_DES__C_C_E!$AV97&lt;&gt;"",[3]PDI_DES__C_C_E!$AV97&lt;&gt;0),[3]PDI_DES__C_C_E!$AV97,""),IF($A99="TOTAL",SUM(INDIRECT("AC4:AC"&amp;ROW()-1)),""))</f>
        <v/>
      </c>
      <c r="AD99" s="6" t="str">
        <f ca="1">IF(AND($A99&lt;&gt;"",$A99&lt;&gt;"TOTAL"),IF(AND([3]PDI_DES__C_C_E!$AX97&lt;&gt;"",[3]PDI_DES__C_C_E!$AX97&lt;&gt;0),[3]PDI_DES__C_C_E!$AX97,""),IF($A99="TOTAL",SUM(INDIRECT("AD4:AD"&amp;ROW()-1)),""))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IF(AND($A99&lt;&gt;"",$A99&lt;&gt;"TOTAL"),IF(AND([3]PDI_DES__C_C_E!$BA97&lt;&gt;"",[3]PDI_DES__C_C_E!$BA97&lt;&gt;0),[3]PDI_DES__C_C_E!$BA97,""),IF($A99="TOTAL",SUM(INDIRECT("AF4:AF"&amp;ROW()-1)),""))</f>
        <v/>
      </c>
      <c r="AG99" s="6" t="str">
        <f ca="1">IF(AND($A99&lt;&gt;"",$A99&lt;&gt;"TOTAL"),IF(AND([3]PDI_DES__C_C_E!$BC97&lt;&gt;"",[3]PDI_DES__C_C_E!$BC97&lt;&gt;0),[3]PDI_DES__C_C_E!$BC97,""),IF($A99="TOTAL",SUM(INDIRECT("AG4:AG"&amp;ROW()-1)),""))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IF(AND($A99&lt;&gt;"",$A99&lt;&gt;"TOTAL"),IF(AND([3]PDI_DES__C_C_E!$BF97&lt;&gt;"",[3]PDI_DES__C_C_E!$BF97&lt;&gt;0),[3]PDI_DES__C_C_E!$BF97,""),IF($A99="TOTAL",SUM(INDIRECT("AI4:AI"&amp;ROW()-1)),""))</f>
        <v/>
      </c>
      <c r="AJ99" s="6" t="str">
        <f ca="1">IF(AND($A99&lt;&gt;"",$A99&lt;&gt;"TOTAL"),IF(AND([3]PDI_DES__C_C_E!$BH97&lt;&gt;"",[3]PDI_DES__C_C_E!$BH97&lt;&gt;0),[3]PDI_DES__C_C_E!$BH97,""),IF($A99="TOTAL",SUM(INDIRECT("AJ4:AJ"&amp;ROW()-1)),""))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IF(AND($A99&lt;&gt;"",$A99&lt;&gt;"TOTAL"),IF(AND([3]PDI_DES__C_C_E!$BK97&lt;&gt;"",[3]PDI_DES__C_C_E!$BK97&lt;&gt;0),[3]PDI_DES__C_C_E!$BK97,""),IF($A99="TOTAL",SUM(INDIRECT("AL4:AL"&amp;ROW()-1)),""))</f>
        <v/>
      </c>
      <c r="AM99" s="6" t="str">
        <f ca="1">IF(AND($A99&lt;&gt;"",$A99&lt;&gt;"TOTAL"),IF(AND([3]PDI_DES__C_C_E!$BM97&lt;&gt;"",[3]PDI_DES__C_C_E!$BM97&lt;&gt;0),[3]PDI_DES__C_C_E!$BM97,""),IF($A99="TOTAL",SUM(INDIRECT("AM4:AM"&amp;ROW()-1)),""))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IF(AND($A99&lt;&gt;"",$A99&lt;&gt;"TOTAL"),IF(AND([3]PDI_DES__C_C_E!$BP97&lt;&gt;"",[3]PDI_DES__C_C_E!$BP97&lt;&gt;0),[3]PDI_DES__C_C_E!$BP97,""),IF($A99="TOTAL",SUM(INDIRECT("AO4:AO"&amp;ROW()-1)),""))</f>
        <v/>
      </c>
      <c r="AP99" s="6" t="str">
        <f ca="1">IF(AND($A99&lt;&gt;"",$A99&lt;&gt;"TOTAL"),IF(AND([3]PDI_DES__C_C_E!$BR97&lt;&gt;"",[3]PDI_DES__C_C_E!$BR97&lt;&gt;0),[3]PDI_DES__C_C_E!$BR97,""),IF($A99="TOTAL",SUM(INDIRECT("AP4:AP"&amp;ROW()-1)),""))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IF(AND($A99&lt;&gt;"",$A99&lt;&gt;"TOTAL"),IF(AND([3]PDI_DES__C_C_E!$BU97&lt;&gt;"",[3]PDI_DES__C_C_E!$BU97&lt;&gt;0),[3]PDI_DES__C_C_E!$BU97,""),IF($A99="TOTAL",SUM(INDIRECT("AR4:AR"&amp;ROW()-1)),""))</f>
        <v/>
      </c>
      <c r="AS99" s="6" t="str">
        <f ca="1">IF(AND($A99&lt;&gt;"",$A99&lt;&gt;"TOTAL"),IF(AND([3]PDI_DES__C_C_E!$BW97&lt;&gt;"",[3]PDI_DES__C_C_E!$BW97&lt;&gt;0),[3]PDI_DES__C_C_E!$BW97,""),IF($A99="TOTAL",SUM(INDIRECT("AS4:AS"&amp;ROW()-1)),""))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IF(AND($A99&lt;&gt;"",$A99&lt;&gt;"TOTAL"),IF(AND([3]PDI_DES__C_C_E!$BZ97&lt;&gt;"",[3]PDI_DES__C_C_E!$BZ97&lt;&gt;0),[3]PDI_DES__C_C_E!$BZ97,""),IF($A99="TOTAL",SUM(INDIRECT("AU4:AU"&amp;ROW()-1)),""))</f>
        <v/>
      </c>
      <c r="AV99" s="6" t="str">
        <f ca="1">IF(AND($A99&lt;&gt;"",$A99&lt;&gt;"TOTAL"),IF(AND([3]PDI_DES__C_C_E!$CB97&lt;&gt;"",[3]PDI_DES__C_C_E!$CB97&lt;&gt;0),[3]PDI_DES__C_C_E!$CB97,""),IF($A99="TOTAL",SUM(INDIRECT("AV4:AV"&amp;ROW()-1)),""))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IF(AND($A99&lt;&gt;"",$A99&lt;&gt;"TOTAL"),IF(AND([3]PDI_DES__C_C_E!$CE97&lt;&gt;"",[3]PDI_DES__C_C_E!$CE97&lt;&gt;0),[3]PDI_DES__C_C_E!$CE97,""),IF($A99="TOTAL",SUM(INDIRECT("AX4:AX"&amp;ROW()-1)),""))</f>
        <v/>
      </c>
      <c r="AY99" s="6" t="str">
        <f ca="1">IF(AND($A99&lt;&gt;"",$A99&lt;&gt;"TOTAL"),IF(AND([3]PDI_DES__C_C_E!$CG97&lt;&gt;"",[3]PDI_DES__C_C_E!$CG97&lt;&gt;0),[3]PDI_DES__C_C_E!$CG97,""),IF($A99="TOTAL",SUM(INDIRECT("AY4:AY"&amp;ROW()-1)),""))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IF(AND($A99&lt;&gt;"",$A99&lt;&gt;"TOTAL"),IF(AND([3]PDI_DES__C_C_E!$CJ97&lt;&gt;"",[3]PDI_DES__C_C_E!$CJ97&lt;&gt;0),[3]PDI_DES__C_C_E!$CJ97,""),IF($A99="TOTAL",SUM(INDIRECT("BA4:BA"&amp;ROW()-1)),""))</f>
        <v/>
      </c>
      <c r="BB99" s="6" t="str">
        <f ca="1">IF(AND($A99&lt;&gt;"",$A99&lt;&gt;"TOTAL"),IF(AND([3]PDI_DES__C_C_E!$CL97&lt;&gt;"",[3]PDI_DES__C_C_E!$CL97&lt;&gt;0),[3]PDI_DES__C_C_E!$CL97,""),IF($A99="TOTAL",SUM(INDIRECT("BB4:BB"&amp;ROW()-1)),""))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IF(AND($A99&lt;&gt;"",$A99&lt;&gt;"TOTAL"),IF(AND([3]PDI_DES__C_C_E!$CO97&lt;&gt;"",[3]PDI_DES__C_C_E!$CO97&lt;&gt;0),[3]PDI_DES__C_C_E!$CO97,""),IF($A99="TOTAL",SUM(INDIRECT("BD4:BD"&amp;ROW()-1)),""))</f>
        <v/>
      </c>
      <c r="BE99" s="6" t="str">
        <f ca="1">IF(AND($A99&lt;&gt;"",$A99&lt;&gt;"TOTAL"),IF(AND([3]PDI_DES__C_C_E!$CQ97&lt;&gt;"",[3]PDI_DES__C_C_E!$CQ97&lt;&gt;0),[3]PDI_DES__C_C_E!$CQ97,""),IF($A99="TOTAL",SUM(INDIRECT("BE4:BE"&amp;ROW()-1)),""))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IF([3]PDI_DES__C_C_E!$B98&lt;&gt;"",[3]PDI_DES__C_C_E!$B98,IF(AND([3]PDI_DES__C_C_E!$B98="",[3]PDI_DES__C_C_E!$B99="",[3]PDI_DES__C_C_E!$B97=""),"","TOTAL"))</f>
        <v/>
      </c>
      <c r="B100" s="6" t="str">
        <f ca="1">IF(AND($A100&lt;&gt;"",$A100&lt;&gt;"TOTAL"),IF(AND([3]PDI_DES__C_C_E!$C98&lt;&gt;"",[3]PDI_DES__C_C_E!$C98&lt;&gt;0),[3]PDI_DES__C_C_E!$C98,""),IF($A100="TOTAL",SUM(INDIRECT("B4:B"&amp;ROW()-1)),""))</f>
        <v/>
      </c>
      <c r="C100" s="6" t="str">
        <f ca="1">IF(AND($A100&lt;&gt;"",$A100&lt;&gt;"TOTAL"),IF(AND([3]PDI_DES__C_C_E!$E98&lt;&gt;"",[3]PDI_DES__C_C_E!$E98&lt;&gt;0),[3]PDI_DES__C_C_E!$E98,""),IF($A100="TOTAL",SUM(INDIRECT("C4:C"&amp;ROW()-1)),""))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IF(AND($A100&lt;&gt;"",$A100&lt;&gt;"TOTAL"),IF(AND([3]PDI_DES__C_C_E!$H98&lt;&gt;"",[3]PDI_DES__C_C_E!$H98&lt;&gt;0),[3]PDI_DES__C_C_E!$H98,""),IF($A100="TOTAL",SUM(INDIRECT("E4:E"&amp;ROW()-1)),""))</f>
        <v/>
      </c>
      <c r="F100" s="6" t="str">
        <f ca="1">IF(AND($A100&lt;&gt;"",$A100&lt;&gt;"TOTAL"),IF(AND([3]PDI_DES__C_C_E!$J98&lt;&gt;"",[3]PDI_DES__C_C_E!$J98&lt;&gt;0),[3]PDI_DES__C_C_E!$J98,""),IF($A100="TOTAL",SUM(INDIRECT("F4:F"&amp;ROW()-1)),""))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IF(AND($A100&lt;&gt;"",$A100&lt;&gt;"TOTAL"),IF(AND([3]PDI_DES__C_C_E!$M98&lt;&gt;"",[3]PDI_DES__C_C_E!$M98&lt;&gt;0),[3]PDI_DES__C_C_E!$M98,""),IF($A100="TOTAL",SUM(INDIRECT("H4:H"&amp;ROW()-1)),""))</f>
        <v/>
      </c>
      <c r="I100" s="6" t="str">
        <f ca="1">IF(AND($A100&lt;&gt;"",$A100&lt;&gt;"TOTAL"),IF(AND([3]PDI_DES__C_C_E!$O98&lt;&gt;"",[3]PDI_DES__C_C_E!$O98&lt;&gt;0),[3]PDI_DES__C_C_E!$O98,""),IF($A100="TOTAL",SUM(INDIRECT("I4:I"&amp;ROW()-1)),""))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IF(AND($A100&lt;&gt;"",$A100&lt;&gt;"TOTAL"),IF(AND([3]PDI_DES__C_C_E!$R98&lt;&gt;"",[3]PDI_DES__C_C_E!$R98&lt;&gt;0),[3]PDI_DES__C_C_E!$R98,""),IF($A100="TOTAL",SUM(INDIRECT("K4:K"&amp;ROW()-1)),""))</f>
        <v/>
      </c>
      <c r="L100" s="6" t="str">
        <f ca="1">IF(AND($A100&lt;&gt;"",$A100&lt;&gt;"TOTAL"),IF(AND([3]PDI_DES__C_C_E!$T98&lt;&gt;"",[3]PDI_DES__C_C_E!$T98&lt;&gt;0),[3]PDI_DES__C_C_E!$T98,""),IF($A100="TOTAL",SUM(INDIRECT("L4:L"&amp;ROW()-1)),""))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IF(AND($A100&lt;&gt;"",$A100&lt;&gt;"TOTAL"),IF(AND([3]PDI_DES__C_C_E!$W98&lt;&gt;"",[3]PDI_DES__C_C_E!$W98&lt;&gt;0),[3]PDI_DES__C_C_E!$W98,""),IF($A100="TOTAL",SUM(INDIRECT("N4:N"&amp;ROW()-1)),""))</f>
        <v/>
      </c>
      <c r="O100" s="6" t="str">
        <f ca="1">IF(AND($A100&lt;&gt;"",$A100&lt;&gt;"TOTAL"),IF(AND([3]PDI_DES__C_C_E!$Y98&lt;&gt;"",[3]PDI_DES__C_C_E!$Y98&lt;&gt;0),[3]PDI_DES__C_C_E!$Y98,""),IF($A100="TOTAL",SUM(INDIRECT("O4:O"&amp;ROW()-1)),""))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IF(AND($A100&lt;&gt;"",$A100&lt;&gt;"TOTAL"),IF(AND([3]PDI_DES__C_C_E!$AB98&lt;&gt;"",[3]PDI_DES__C_C_E!$AB98&lt;&gt;0),[3]PDI_DES__C_C_E!$AB98,""),IF($A100="TOTAL",SUM(INDIRECT("Q4:Q"&amp;ROW()-1)),""))</f>
        <v/>
      </c>
      <c r="R100" s="6" t="str">
        <f ca="1">IF(AND($A100&lt;&gt;"",$A100&lt;&gt;"TOTAL"),IF(AND([3]PDI_DES__C_C_E!$AD98&lt;&gt;"",[3]PDI_DES__C_C_E!$AD98&lt;&gt;0),[3]PDI_DES__C_C_E!$AD98,""),IF($A100="TOTAL",SUM(INDIRECT("R4:R"&amp;ROW()-1)),""))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IF(AND($A100&lt;&gt;"",$A100&lt;&gt;"TOTAL"),IF(AND([3]PDI_DES__C_C_E!$AG98&lt;&gt;"",[3]PDI_DES__C_C_E!$AG98&lt;&gt;0),[3]PDI_DES__C_C_E!$AG98,""),IF($A100="TOTAL",SUM(INDIRECT("T4:T"&amp;ROW()-1)),""))</f>
        <v/>
      </c>
      <c r="U100" s="6" t="str">
        <f ca="1">IF(AND($A100&lt;&gt;"",$A100&lt;&gt;"TOTAL"),IF(AND([3]PDI_DES__C_C_E!$AI98&lt;&gt;"",[3]PDI_DES__C_C_E!$AI98&lt;&gt;0),[3]PDI_DES__C_C_E!$AI98,""),IF($A100="TOTAL",SUM(INDIRECT("U4:U"&amp;ROW()-1)),""))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IF(AND($A100&lt;&gt;"",$A100&lt;&gt;"TOTAL"),IF(AND([3]PDI_DES__C_C_E!$AL98&lt;&gt;"",[3]PDI_DES__C_C_E!$AL98&lt;&gt;0),[3]PDI_DES__C_C_E!$AL98,""),IF($A100="TOTAL",SUM(INDIRECT("W4:W"&amp;ROW()-1)),""))</f>
        <v/>
      </c>
      <c r="X100" s="6" t="str">
        <f ca="1">IF(AND($A100&lt;&gt;"",$A100&lt;&gt;"TOTAL"),IF(AND([3]PDI_DES__C_C_E!$AN98&lt;&gt;"",[3]PDI_DES__C_C_E!$AN98&lt;&gt;0),[3]PDI_DES__C_C_E!$AN98,""),IF($A100="TOTAL",SUM(INDIRECT("X4:X"&amp;ROW()-1)),""))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IF(AND($A100&lt;&gt;"",$A100&lt;&gt;"TOTAL"),IF(AND([3]PDI_DES__C_C_E!$AQ98&lt;&gt;"",[3]PDI_DES__C_C_E!$AQ98&lt;&gt;0),[3]PDI_DES__C_C_E!$AQ98,""),IF($A100="TOTAL",SUM(INDIRECT("Z4:Z"&amp;ROW()-1)),""))</f>
        <v/>
      </c>
      <c r="AA100" s="6" t="str">
        <f ca="1">IF(AND($A100&lt;&gt;"",$A100&lt;&gt;"TOTAL"),IF(AND([3]PDI_DES__C_C_E!$AS98&lt;&gt;"",[3]PDI_DES__C_C_E!$AS98&lt;&gt;0),[3]PDI_DES__C_C_E!$AS98,""),IF($A100="TOTAL",SUM(INDIRECT("AA4:AA"&amp;ROW()-1)),""))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IF(AND($A100&lt;&gt;"",$A100&lt;&gt;"TOTAL"),IF(AND([3]PDI_DES__C_C_E!$AV98&lt;&gt;"",[3]PDI_DES__C_C_E!$AV98&lt;&gt;0),[3]PDI_DES__C_C_E!$AV98,""),IF($A100="TOTAL",SUM(INDIRECT("AC4:AC"&amp;ROW()-1)),""))</f>
        <v/>
      </c>
      <c r="AD100" s="6" t="str">
        <f ca="1">IF(AND($A100&lt;&gt;"",$A100&lt;&gt;"TOTAL"),IF(AND([3]PDI_DES__C_C_E!$AX98&lt;&gt;"",[3]PDI_DES__C_C_E!$AX98&lt;&gt;0),[3]PDI_DES__C_C_E!$AX98,""),IF($A100="TOTAL",SUM(INDIRECT("AD4:AD"&amp;ROW()-1)),""))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IF(AND($A100&lt;&gt;"",$A100&lt;&gt;"TOTAL"),IF(AND([3]PDI_DES__C_C_E!$BA98&lt;&gt;"",[3]PDI_DES__C_C_E!$BA98&lt;&gt;0),[3]PDI_DES__C_C_E!$BA98,""),IF($A100="TOTAL",SUM(INDIRECT("AF4:AF"&amp;ROW()-1)),""))</f>
        <v/>
      </c>
      <c r="AG100" s="6" t="str">
        <f ca="1">IF(AND($A100&lt;&gt;"",$A100&lt;&gt;"TOTAL"),IF(AND([3]PDI_DES__C_C_E!$BC98&lt;&gt;"",[3]PDI_DES__C_C_E!$BC98&lt;&gt;0),[3]PDI_DES__C_C_E!$BC98,""),IF($A100="TOTAL",SUM(INDIRECT("AG4:AG"&amp;ROW()-1)),""))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IF(AND($A100&lt;&gt;"",$A100&lt;&gt;"TOTAL"),IF(AND([3]PDI_DES__C_C_E!$BF98&lt;&gt;"",[3]PDI_DES__C_C_E!$BF98&lt;&gt;0),[3]PDI_DES__C_C_E!$BF98,""),IF($A100="TOTAL",SUM(INDIRECT("AI4:AI"&amp;ROW()-1)),""))</f>
        <v/>
      </c>
      <c r="AJ100" s="6" t="str">
        <f ca="1">IF(AND($A100&lt;&gt;"",$A100&lt;&gt;"TOTAL"),IF(AND([3]PDI_DES__C_C_E!$BH98&lt;&gt;"",[3]PDI_DES__C_C_E!$BH98&lt;&gt;0),[3]PDI_DES__C_C_E!$BH98,""),IF($A100="TOTAL",SUM(INDIRECT("AJ4:AJ"&amp;ROW()-1)),""))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IF(AND($A100&lt;&gt;"",$A100&lt;&gt;"TOTAL"),IF(AND([3]PDI_DES__C_C_E!$BK98&lt;&gt;"",[3]PDI_DES__C_C_E!$BK98&lt;&gt;0),[3]PDI_DES__C_C_E!$BK98,""),IF($A100="TOTAL",SUM(INDIRECT("AL4:AL"&amp;ROW()-1)),""))</f>
        <v/>
      </c>
      <c r="AM100" s="6" t="str">
        <f ca="1">IF(AND($A100&lt;&gt;"",$A100&lt;&gt;"TOTAL"),IF(AND([3]PDI_DES__C_C_E!$BM98&lt;&gt;"",[3]PDI_DES__C_C_E!$BM98&lt;&gt;0),[3]PDI_DES__C_C_E!$BM98,""),IF($A100="TOTAL",SUM(INDIRECT("AM4:AM"&amp;ROW()-1)),""))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IF(AND($A100&lt;&gt;"",$A100&lt;&gt;"TOTAL"),IF(AND([3]PDI_DES__C_C_E!$BP98&lt;&gt;"",[3]PDI_DES__C_C_E!$BP98&lt;&gt;0),[3]PDI_DES__C_C_E!$BP98,""),IF($A100="TOTAL",SUM(INDIRECT("AO4:AO"&amp;ROW()-1)),""))</f>
        <v/>
      </c>
      <c r="AP100" s="6" t="str">
        <f ca="1">IF(AND($A100&lt;&gt;"",$A100&lt;&gt;"TOTAL"),IF(AND([3]PDI_DES__C_C_E!$BR98&lt;&gt;"",[3]PDI_DES__C_C_E!$BR98&lt;&gt;0),[3]PDI_DES__C_C_E!$BR98,""),IF($A100="TOTAL",SUM(INDIRECT("AP4:AP"&amp;ROW()-1)),""))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IF(AND($A100&lt;&gt;"",$A100&lt;&gt;"TOTAL"),IF(AND([3]PDI_DES__C_C_E!$BU98&lt;&gt;"",[3]PDI_DES__C_C_E!$BU98&lt;&gt;0),[3]PDI_DES__C_C_E!$BU98,""),IF($A100="TOTAL",SUM(INDIRECT("AR4:AR"&amp;ROW()-1)),""))</f>
        <v/>
      </c>
      <c r="AS100" s="6" t="str">
        <f ca="1">IF(AND($A100&lt;&gt;"",$A100&lt;&gt;"TOTAL"),IF(AND([3]PDI_DES__C_C_E!$BW98&lt;&gt;"",[3]PDI_DES__C_C_E!$BW98&lt;&gt;0),[3]PDI_DES__C_C_E!$BW98,""),IF($A100="TOTAL",SUM(INDIRECT("AS4:AS"&amp;ROW()-1)),""))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IF(AND($A100&lt;&gt;"",$A100&lt;&gt;"TOTAL"),IF(AND([3]PDI_DES__C_C_E!$BZ98&lt;&gt;"",[3]PDI_DES__C_C_E!$BZ98&lt;&gt;0),[3]PDI_DES__C_C_E!$BZ98,""),IF($A100="TOTAL",SUM(INDIRECT("AU4:AU"&amp;ROW()-1)),""))</f>
        <v/>
      </c>
      <c r="AV100" s="6" t="str">
        <f ca="1">IF(AND($A100&lt;&gt;"",$A100&lt;&gt;"TOTAL"),IF(AND([3]PDI_DES__C_C_E!$CB98&lt;&gt;"",[3]PDI_DES__C_C_E!$CB98&lt;&gt;0),[3]PDI_DES__C_C_E!$CB98,""),IF($A100="TOTAL",SUM(INDIRECT("AV4:AV"&amp;ROW()-1)),""))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IF(AND($A100&lt;&gt;"",$A100&lt;&gt;"TOTAL"),IF(AND([3]PDI_DES__C_C_E!$CE98&lt;&gt;"",[3]PDI_DES__C_C_E!$CE98&lt;&gt;0),[3]PDI_DES__C_C_E!$CE98,""),IF($A100="TOTAL",SUM(INDIRECT("AX4:AX"&amp;ROW()-1)),""))</f>
        <v/>
      </c>
      <c r="AY100" s="6" t="str">
        <f ca="1">IF(AND($A100&lt;&gt;"",$A100&lt;&gt;"TOTAL"),IF(AND([3]PDI_DES__C_C_E!$CG98&lt;&gt;"",[3]PDI_DES__C_C_E!$CG98&lt;&gt;0),[3]PDI_DES__C_C_E!$CG98,""),IF($A100="TOTAL",SUM(INDIRECT("AY4:AY"&amp;ROW()-1)),""))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IF(AND($A100&lt;&gt;"",$A100&lt;&gt;"TOTAL"),IF(AND([3]PDI_DES__C_C_E!$CJ98&lt;&gt;"",[3]PDI_DES__C_C_E!$CJ98&lt;&gt;0),[3]PDI_DES__C_C_E!$CJ98,""),IF($A100="TOTAL",SUM(INDIRECT("BA4:BA"&amp;ROW()-1)),""))</f>
        <v/>
      </c>
      <c r="BB100" s="6" t="str">
        <f ca="1">IF(AND($A100&lt;&gt;"",$A100&lt;&gt;"TOTAL"),IF(AND([3]PDI_DES__C_C_E!$CL98&lt;&gt;"",[3]PDI_DES__C_C_E!$CL98&lt;&gt;0),[3]PDI_DES__C_C_E!$CL98,""),IF($A100="TOTAL",SUM(INDIRECT("BB4:BB"&amp;ROW()-1)),""))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IF(AND($A100&lt;&gt;"",$A100&lt;&gt;"TOTAL"),IF(AND([3]PDI_DES__C_C_E!$CO98&lt;&gt;"",[3]PDI_DES__C_C_E!$CO98&lt;&gt;0),[3]PDI_DES__C_C_E!$CO98,""),IF($A100="TOTAL",SUM(INDIRECT("BD4:BD"&amp;ROW()-1)),""))</f>
        <v/>
      </c>
      <c r="BE100" s="6" t="str">
        <f ca="1">IF(AND($A100&lt;&gt;"",$A100&lt;&gt;"TOTAL"),IF(AND([3]PDI_DES__C_C_E!$CQ98&lt;&gt;"",[3]PDI_DES__C_C_E!$CQ98&lt;&gt;0),[3]PDI_DES__C_C_E!$CQ98,""),IF($A100="TOTAL",SUM(INDIRECT("BE4:BE"&amp;ROW()-1)),""))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IF([3]PDI_DES__C_C_E!$B99&lt;&gt;"",[3]PDI_DES__C_C_E!$B99,IF(AND([3]PDI_DES__C_C_E!$B99="",[3]PDI_DES__C_C_E!$B100="",[3]PDI_DES__C_C_E!$B98=""),"","TOTAL"))</f>
        <v/>
      </c>
      <c r="B101" s="6" t="str">
        <f ca="1">IF(AND($A101&lt;&gt;"",$A101&lt;&gt;"TOTAL"),IF(AND([3]PDI_DES__C_C_E!$C99&lt;&gt;"",[3]PDI_DES__C_C_E!$C99&lt;&gt;0),[3]PDI_DES__C_C_E!$C99,""),IF($A101="TOTAL",SUM(INDIRECT("B4:B"&amp;ROW()-1)),""))</f>
        <v/>
      </c>
      <c r="C101" s="6" t="str">
        <f ca="1">IF(AND($A101&lt;&gt;"",$A101&lt;&gt;"TOTAL"),IF(AND([3]PDI_DES__C_C_E!$E99&lt;&gt;"",[3]PDI_DES__C_C_E!$E99&lt;&gt;0),[3]PDI_DES__C_C_E!$E99,""),IF($A101="TOTAL",SUM(INDIRECT("C4:C"&amp;ROW()-1)),""))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IF(AND($A101&lt;&gt;"",$A101&lt;&gt;"TOTAL"),IF(AND([3]PDI_DES__C_C_E!$H99&lt;&gt;"",[3]PDI_DES__C_C_E!$H99&lt;&gt;0),[3]PDI_DES__C_C_E!$H99,""),IF($A101="TOTAL",SUM(INDIRECT("E4:E"&amp;ROW()-1)),""))</f>
        <v/>
      </c>
      <c r="F101" s="6" t="str">
        <f ca="1">IF(AND($A101&lt;&gt;"",$A101&lt;&gt;"TOTAL"),IF(AND([3]PDI_DES__C_C_E!$J99&lt;&gt;"",[3]PDI_DES__C_C_E!$J99&lt;&gt;0),[3]PDI_DES__C_C_E!$J99,""),IF($A101="TOTAL",SUM(INDIRECT("F4:F"&amp;ROW()-1)),""))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IF(AND($A101&lt;&gt;"",$A101&lt;&gt;"TOTAL"),IF(AND([3]PDI_DES__C_C_E!$M99&lt;&gt;"",[3]PDI_DES__C_C_E!$M99&lt;&gt;0),[3]PDI_DES__C_C_E!$M99,""),IF($A101="TOTAL",SUM(INDIRECT("H4:H"&amp;ROW()-1)),""))</f>
        <v/>
      </c>
      <c r="I101" s="6" t="str">
        <f ca="1">IF(AND($A101&lt;&gt;"",$A101&lt;&gt;"TOTAL"),IF(AND([3]PDI_DES__C_C_E!$O99&lt;&gt;"",[3]PDI_DES__C_C_E!$O99&lt;&gt;0),[3]PDI_DES__C_C_E!$O99,""),IF($A101="TOTAL",SUM(INDIRECT("I4:I"&amp;ROW()-1)),""))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IF(AND($A101&lt;&gt;"",$A101&lt;&gt;"TOTAL"),IF(AND([3]PDI_DES__C_C_E!$R99&lt;&gt;"",[3]PDI_DES__C_C_E!$R99&lt;&gt;0),[3]PDI_DES__C_C_E!$R99,""),IF($A101="TOTAL",SUM(INDIRECT("K4:K"&amp;ROW()-1)),""))</f>
        <v/>
      </c>
      <c r="L101" s="6" t="str">
        <f ca="1">IF(AND($A101&lt;&gt;"",$A101&lt;&gt;"TOTAL"),IF(AND([3]PDI_DES__C_C_E!$T99&lt;&gt;"",[3]PDI_DES__C_C_E!$T99&lt;&gt;0),[3]PDI_DES__C_C_E!$T99,""),IF($A101="TOTAL",SUM(INDIRECT("L4:L"&amp;ROW()-1)),""))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IF(AND($A101&lt;&gt;"",$A101&lt;&gt;"TOTAL"),IF(AND([3]PDI_DES__C_C_E!$W99&lt;&gt;"",[3]PDI_DES__C_C_E!$W99&lt;&gt;0),[3]PDI_DES__C_C_E!$W99,""),IF($A101="TOTAL",SUM(INDIRECT("N4:N"&amp;ROW()-1)),""))</f>
        <v/>
      </c>
      <c r="O101" s="6" t="str">
        <f ca="1">IF(AND($A101&lt;&gt;"",$A101&lt;&gt;"TOTAL"),IF(AND([3]PDI_DES__C_C_E!$Y99&lt;&gt;"",[3]PDI_DES__C_C_E!$Y99&lt;&gt;0),[3]PDI_DES__C_C_E!$Y99,""),IF($A101="TOTAL",SUM(INDIRECT("O4:O"&amp;ROW()-1)),""))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IF(AND($A101&lt;&gt;"",$A101&lt;&gt;"TOTAL"),IF(AND([3]PDI_DES__C_C_E!$AB99&lt;&gt;"",[3]PDI_DES__C_C_E!$AB99&lt;&gt;0),[3]PDI_DES__C_C_E!$AB99,""),IF($A101="TOTAL",SUM(INDIRECT("Q4:Q"&amp;ROW()-1)),""))</f>
        <v/>
      </c>
      <c r="R101" s="6" t="str">
        <f ca="1">IF(AND($A101&lt;&gt;"",$A101&lt;&gt;"TOTAL"),IF(AND([3]PDI_DES__C_C_E!$AD99&lt;&gt;"",[3]PDI_DES__C_C_E!$AD99&lt;&gt;0),[3]PDI_DES__C_C_E!$AD99,""),IF($A101="TOTAL",SUM(INDIRECT("R4:R"&amp;ROW()-1)),""))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IF(AND($A101&lt;&gt;"",$A101&lt;&gt;"TOTAL"),IF(AND([3]PDI_DES__C_C_E!$AG99&lt;&gt;"",[3]PDI_DES__C_C_E!$AG99&lt;&gt;0),[3]PDI_DES__C_C_E!$AG99,""),IF($A101="TOTAL",SUM(INDIRECT("T4:T"&amp;ROW()-1)),""))</f>
        <v/>
      </c>
      <c r="U101" s="6" t="str">
        <f ca="1">IF(AND($A101&lt;&gt;"",$A101&lt;&gt;"TOTAL"),IF(AND([3]PDI_DES__C_C_E!$AI99&lt;&gt;"",[3]PDI_DES__C_C_E!$AI99&lt;&gt;0),[3]PDI_DES__C_C_E!$AI99,""),IF($A101="TOTAL",SUM(INDIRECT("U4:U"&amp;ROW()-1)),""))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IF(AND($A101&lt;&gt;"",$A101&lt;&gt;"TOTAL"),IF(AND([3]PDI_DES__C_C_E!$AL99&lt;&gt;"",[3]PDI_DES__C_C_E!$AL99&lt;&gt;0),[3]PDI_DES__C_C_E!$AL99,""),IF($A101="TOTAL",SUM(INDIRECT("W4:W"&amp;ROW()-1)),""))</f>
        <v/>
      </c>
      <c r="X101" s="6" t="str">
        <f ca="1">IF(AND($A101&lt;&gt;"",$A101&lt;&gt;"TOTAL"),IF(AND([3]PDI_DES__C_C_E!$AN99&lt;&gt;"",[3]PDI_DES__C_C_E!$AN99&lt;&gt;0),[3]PDI_DES__C_C_E!$AN99,""),IF($A101="TOTAL",SUM(INDIRECT("X4:X"&amp;ROW()-1)),""))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IF(AND($A101&lt;&gt;"",$A101&lt;&gt;"TOTAL"),IF(AND([3]PDI_DES__C_C_E!$AQ99&lt;&gt;"",[3]PDI_DES__C_C_E!$AQ99&lt;&gt;0),[3]PDI_DES__C_C_E!$AQ99,""),IF($A101="TOTAL",SUM(INDIRECT("Z4:Z"&amp;ROW()-1)),""))</f>
        <v/>
      </c>
      <c r="AA101" s="6" t="str">
        <f ca="1">IF(AND($A101&lt;&gt;"",$A101&lt;&gt;"TOTAL"),IF(AND([3]PDI_DES__C_C_E!$AS99&lt;&gt;"",[3]PDI_DES__C_C_E!$AS99&lt;&gt;0),[3]PDI_DES__C_C_E!$AS99,""),IF($A101="TOTAL",SUM(INDIRECT("AA4:AA"&amp;ROW()-1)),""))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IF(AND($A101&lt;&gt;"",$A101&lt;&gt;"TOTAL"),IF(AND([3]PDI_DES__C_C_E!$AV99&lt;&gt;"",[3]PDI_DES__C_C_E!$AV99&lt;&gt;0),[3]PDI_DES__C_C_E!$AV99,""),IF($A101="TOTAL",SUM(INDIRECT("AC4:AC"&amp;ROW()-1)),""))</f>
        <v/>
      </c>
      <c r="AD101" s="6" t="str">
        <f ca="1">IF(AND($A101&lt;&gt;"",$A101&lt;&gt;"TOTAL"),IF(AND([3]PDI_DES__C_C_E!$AX99&lt;&gt;"",[3]PDI_DES__C_C_E!$AX99&lt;&gt;0),[3]PDI_DES__C_C_E!$AX99,""),IF($A101="TOTAL",SUM(INDIRECT("AD4:AD"&amp;ROW()-1)),""))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IF(AND($A101&lt;&gt;"",$A101&lt;&gt;"TOTAL"),IF(AND([3]PDI_DES__C_C_E!$BA99&lt;&gt;"",[3]PDI_DES__C_C_E!$BA99&lt;&gt;0),[3]PDI_DES__C_C_E!$BA99,""),IF($A101="TOTAL",SUM(INDIRECT("AF4:AF"&amp;ROW()-1)),""))</f>
        <v/>
      </c>
      <c r="AG101" s="6" t="str">
        <f ca="1">IF(AND($A101&lt;&gt;"",$A101&lt;&gt;"TOTAL"),IF(AND([3]PDI_DES__C_C_E!$BC99&lt;&gt;"",[3]PDI_DES__C_C_E!$BC99&lt;&gt;0),[3]PDI_DES__C_C_E!$BC99,""),IF($A101="TOTAL",SUM(INDIRECT("AG4:AG"&amp;ROW()-1)),""))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IF(AND($A101&lt;&gt;"",$A101&lt;&gt;"TOTAL"),IF(AND([3]PDI_DES__C_C_E!$BF99&lt;&gt;"",[3]PDI_DES__C_C_E!$BF99&lt;&gt;0),[3]PDI_DES__C_C_E!$BF99,""),IF($A101="TOTAL",SUM(INDIRECT("AI4:AI"&amp;ROW()-1)),""))</f>
        <v/>
      </c>
      <c r="AJ101" s="6" t="str">
        <f ca="1">IF(AND($A101&lt;&gt;"",$A101&lt;&gt;"TOTAL"),IF(AND([3]PDI_DES__C_C_E!$BH99&lt;&gt;"",[3]PDI_DES__C_C_E!$BH99&lt;&gt;0),[3]PDI_DES__C_C_E!$BH99,""),IF($A101="TOTAL",SUM(INDIRECT("AJ4:AJ"&amp;ROW()-1)),""))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IF(AND($A101&lt;&gt;"",$A101&lt;&gt;"TOTAL"),IF(AND([3]PDI_DES__C_C_E!$BK99&lt;&gt;"",[3]PDI_DES__C_C_E!$BK99&lt;&gt;0),[3]PDI_DES__C_C_E!$BK99,""),IF($A101="TOTAL",SUM(INDIRECT("AL4:AL"&amp;ROW()-1)),""))</f>
        <v/>
      </c>
      <c r="AM101" s="6" t="str">
        <f ca="1">IF(AND($A101&lt;&gt;"",$A101&lt;&gt;"TOTAL"),IF(AND([3]PDI_DES__C_C_E!$BM99&lt;&gt;"",[3]PDI_DES__C_C_E!$BM99&lt;&gt;0),[3]PDI_DES__C_C_E!$BM99,""),IF($A101="TOTAL",SUM(INDIRECT("AM4:AM"&amp;ROW()-1)),""))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IF(AND($A101&lt;&gt;"",$A101&lt;&gt;"TOTAL"),IF(AND([3]PDI_DES__C_C_E!$BP99&lt;&gt;"",[3]PDI_DES__C_C_E!$BP99&lt;&gt;0),[3]PDI_DES__C_C_E!$BP99,""),IF($A101="TOTAL",SUM(INDIRECT("AO4:AO"&amp;ROW()-1)),""))</f>
        <v/>
      </c>
      <c r="AP101" s="6" t="str">
        <f ca="1">IF(AND($A101&lt;&gt;"",$A101&lt;&gt;"TOTAL"),IF(AND([3]PDI_DES__C_C_E!$BR99&lt;&gt;"",[3]PDI_DES__C_C_E!$BR99&lt;&gt;0),[3]PDI_DES__C_C_E!$BR99,""),IF($A101="TOTAL",SUM(INDIRECT("AP4:AP"&amp;ROW()-1)),""))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IF(AND($A101&lt;&gt;"",$A101&lt;&gt;"TOTAL"),IF(AND([3]PDI_DES__C_C_E!$BU99&lt;&gt;"",[3]PDI_DES__C_C_E!$BU99&lt;&gt;0),[3]PDI_DES__C_C_E!$BU99,""),IF($A101="TOTAL",SUM(INDIRECT("AR4:AR"&amp;ROW()-1)),""))</f>
        <v/>
      </c>
      <c r="AS101" s="6" t="str">
        <f ca="1">IF(AND($A101&lt;&gt;"",$A101&lt;&gt;"TOTAL"),IF(AND([3]PDI_DES__C_C_E!$BW99&lt;&gt;"",[3]PDI_DES__C_C_E!$BW99&lt;&gt;0),[3]PDI_DES__C_C_E!$BW99,""),IF($A101="TOTAL",SUM(INDIRECT("AS4:AS"&amp;ROW()-1)),""))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IF(AND($A101&lt;&gt;"",$A101&lt;&gt;"TOTAL"),IF(AND([3]PDI_DES__C_C_E!$BZ99&lt;&gt;"",[3]PDI_DES__C_C_E!$BZ99&lt;&gt;0),[3]PDI_DES__C_C_E!$BZ99,""),IF($A101="TOTAL",SUM(INDIRECT("AU4:AU"&amp;ROW()-1)),""))</f>
        <v/>
      </c>
      <c r="AV101" s="6" t="str">
        <f ca="1">IF(AND($A101&lt;&gt;"",$A101&lt;&gt;"TOTAL"),IF(AND([3]PDI_DES__C_C_E!$CB99&lt;&gt;"",[3]PDI_DES__C_C_E!$CB99&lt;&gt;0),[3]PDI_DES__C_C_E!$CB99,""),IF($A101="TOTAL",SUM(INDIRECT("AV4:AV"&amp;ROW()-1)),""))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IF(AND($A101&lt;&gt;"",$A101&lt;&gt;"TOTAL"),IF(AND([3]PDI_DES__C_C_E!$CE99&lt;&gt;"",[3]PDI_DES__C_C_E!$CE99&lt;&gt;0),[3]PDI_DES__C_C_E!$CE99,""),IF($A101="TOTAL",SUM(INDIRECT("AX4:AX"&amp;ROW()-1)),""))</f>
        <v/>
      </c>
      <c r="AY101" s="6" t="str">
        <f ca="1">IF(AND($A101&lt;&gt;"",$A101&lt;&gt;"TOTAL"),IF(AND([3]PDI_DES__C_C_E!$CG99&lt;&gt;"",[3]PDI_DES__C_C_E!$CG99&lt;&gt;0),[3]PDI_DES__C_C_E!$CG99,""),IF($A101="TOTAL",SUM(INDIRECT("AY4:AY"&amp;ROW()-1)),""))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IF(AND($A101&lt;&gt;"",$A101&lt;&gt;"TOTAL"),IF(AND([3]PDI_DES__C_C_E!$CJ99&lt;&gt;"",[3]PDI_DES__C_C_E!$CJ99&lt;&gt;0),[3]PDI_DES__C_C_E!$CJ99,""),IF($A101="TOTAL",SUM(INDIRECT("BA4:BA"&amp;ROW()-1)),""))</f>
        <v/>
      </c>
      <c r="BB101" s="6" t="str">
        <f ca="1">IF(AND($A101&lt;&gt;"",$A101&lt;&gt;"TOTAL"),IF(AND([3]PDI_DES__C_C_E!$CL99&lt;&gt;"",[3]PDI_DES__C_C_E!$CL99&lt;&gt;0),[3]PDI_DES__C_C_E!$CL99,""),IF($A101="TOTAL",SUM(INDIRECT("BB4:BB"&amp;ROW()-1)),""))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IF(AND($A101&lt;&gt;"",$A101&lt;&gt;"TOTAL"),IF(AND([3]PDI_DES__C_C_E!$CO99&lt;&gt;"",[3]PDI_DES__C_C_E!$CO99&lt;&gt;0),[3]PDI_DES__C_C_E!$CO99,""),IF($A101="TOTAL",SUM(INDIRECT("BD4:BD"&amp;ROW()-1)),""))</f>
        <v/>
      </c>
      <c r="BE101" s="6" t="str">
        <f ca="1">IF(AND($A101&lt;&gt;"",$A101&lt;&gt;"TOTAL"),IF(AND([3]PDI_DES__C_C_E!$CQ99&lt;&gt;"",[3]PDI_DES__C_C_E!$CQ99&lt;&gt;0),[3]PDI_DES__C_C_E!$CQ99,""),IF($A101="TOTAL",SUM(INDIRECT("BE4:BE"&amp;ROW()-1)),""))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IF([3]PDI_DES__C_C_E!$B100&lt;&gt;"",[3]PDI_DES__C_C_E!$B100,IF(AND([3]PDI_DES__C_C_E!$B100="",[3]PDI_DES__C_C_E!$B101="",[3]PDI_DES__C_C_E!$B99=""),"","TOTAL"))</f>
        <v/>
      </c>
      <c r="B102" s="6" t="str">
        <f ca="1">IF(AND($A102&lt;&gt;"",$A102&lt;&gt;"TOTAL"),IF(AND([3]PDI_DES__C_C_E!$C100&lt;&gt;"",[3]PDI_DES__C_C_E!$C100&lt;&gt;0),[3]PDI_DES__C_C_E!$C100,""),IF($A102="TOTAL",SUM(INDIRECT("B4:B"&amp;ROW()-1)),""))</f>
        <v/>
      </c>
      <c r="C102" s="6" t="str">
        <f ca="1">IF(AND($A102&lt;&gt;"",$A102&lt;&gt;"TOTAL"),IF(AND([3]PDI_DES__C_C_E!$E100&lt;&gt;"",[3]PDI_DES__C_C_E!$E100&lt;&gt;0),[3]PDI_DES__C_C_E!$E100,""),IF($A102="TOTAL",SUM(INDIRECT("C4:C"&amp;ROW()-1)),""))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IF(AND($A102&lt;&gt;"",$A102&lt;&gt;"TOTAL"),IF(AND([3]PDI_DES__C_C_E!$H100&lt;&gt;"",[3]PDI_DES__C_C_E!$H100&lt;&gt;0),[3]PDI_DES__C_C_E!$H100,""),IF($A102="TOTAL",SUM(INDIRECT("E4:E"&amp;ROW()-1)),""))</f>
        <v/>
      </c>
      <c r="F102" s="6" t="str">
        <f ca="1">IF(AND($A102&lt;&gt;"",$A102&lt;&gt;"TOTAL"),IF(AND([3]PDI_DES__C_C_E!$J100&lt;&gt;"",[3]PDI_DES__C_C_E!$J100&lt;&gt;0),[3]PDI_DES__C_C_E!$J100,""),IF($A102="TOTAL",SUM(INDIRECT("F4:F"&amp;ROW()-1)),""))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IF(AND($A102&lt;&gt;"",$A102&lt;&gt;"TOTAL"),IF(AND([3]PDI_DES__C_C_E!$M100&lt;&gt;"",[3]PDI_DES__C_C_E!$M100&lt;&gt;0),[3]PDI_DES__C_C_E!$M100,""),IF($A102="TOTAL",SUM(INDIRECT("H4:H"&amp;ROW()-1)),""))</f>
        <v/>
      </c>
      <c r="I102" s="6" t="str">
        <f ca="1">IF(AND($A102&lt;&gt;"",$A102&lt;&gt;"TOTAL"),IF(AND([3]PDI_DES__C_C_E!$O100&lt;&gt;"",[3]PDI_DES__C_C_E!$O100&lt;&gt;0),[3]PDI_DES__C_C_E!$O100,""),IF($A102="TOTAL",SUM(INDIRECT("I4:I"&amp;ROW()-1)),""))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IF(AND($A102&lt;&gt;"",$A102&lt;&gt;"TOTAL"),IF(AND([3]PDI_DES__C_C_E!$R100&lt;&gt;"",[3]PDI_DES__C_C_E!$R100&lt;&gt;0),[3]PDI_DES__C_C_E!$R100,""),IF($A102="TOTAL",SUM(INDIRECT("K4:K"&amp;ROW()-1)),""))</f>
        <v/>
      </c>
      <c r="L102" s="6" t="str">
        <f ca="1">IF(AND($A102&lt;&gt;"",$A102&lt;&gt;"TOTAL"),IF(AND([3]PDI_DES__C_C_E!$T100&lt;&gt;"",[3]PDI_DES__C_C_E!$T100&lt;&gt;0),[3]PDI_DES__C_C_E!$T100,""),IF($A102="TOTAL",SUM(INDIRECT("L4:L"&amp;ROW()-1)),""))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IF(AND($A102&lt;&gt;"",$A102&lt;&gt;"TOTAL"),IF(AND([3]PDI_DES__C_C_E!$W100&lt;&gt;"",[3]PDI_DES__C_C_E!$W100&lt;&gt;0),[3]PDI_DES__C_C_E!$W100,""),IF($A102="TOTAL",SUM(INDIRECT("N4:N"&amp;ROW()-1)),""))</f>
        <v/>
      </c>
      <c r="O102" s="6" t="str">
        <f ca="1">IF(AND($A102&lt;&gt;"",$A102&lt;&gt;"TOTAL"),IF(AND([3]PDI_DES__C_C_E!$Y100&lt;&gt;"",[3]PDI_DES__C_C_E!$Y100&lt;&gt;0),[3]PDI_DES__C_C_E!$Y100,""),IF($A102="TOTAL",SUM(INDIRECT("O4:O"&amp;ROW()-1)),""))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IF(AND($A102&lt;&gt;"",$A102&lt;&gt;"TOTAL"),IF(AND([3]PDI_DES__C_C_E!$AB100&lt;&gt;"",[3]PDI_DES__C_C_E!$AB100&lt;&gt;0),[3]PDI_DES__C_C_E!$AB100,""),IF($A102="TOTAL",SUM(INDIRECT("Q4:Q"&amp;ROW()-1)),""))</f>
        <v/>
      </c>
      <c r="R102" s="6" t="str">
        <f ca="1">IF(AND($A102&lt;&gt;"",$A102&lt;&gt;"TOTAL"),IF(AND([3]PDI_DES__C_C_E!$AD100&lt;&gt;"",[3]PDI_DES__C_C_E!$AD100&lt;&gt;0),[3]PDI_DES__C_C_E!$AD100,""),IF($A102="TOTAL",SUM(INDIRECT("R4:R"&amp;ROW()-1)),""))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IF(AND($A102&lt;&gt;"",$A102&lt;&gt;"TOTAL"),IF(AND([3]PDI_DES__C_C_E!$AG100&lt;&gt;"",[3]PDI_DES__C_C_E!$AG100&lt;&gt;0),[3]PDI_DES__C_C_E!$AG100,""),IF($A102="TOTAL",SUM(INDIRECT("T4:T"&amp;ROW()-1)),""))</f>
        <v/>
      </c>
      <c r="U102" s="6" t="str">
        <f ca="1">IF(AND($A102&lt;&gt;"",$A102&lt;&gt;"TOTAL"),IF(AND([3]PDI_DES__C_C_E!$AI100&lt;&gt;"",[3]PDI_DES__C_C_E!$AI100&lt;&gt;0),[3]PDI_DES__C_C_E!$AI100,""),IF($A102="TOTAL",SUM(INDIRECT("U4:U"&amp;ROW()-1)),""))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IF(AND($A102&lt;&gt;"",$A102&lt;&gt;"TOTAL"),IF(AND([3]PDI_DES__C_C_E!$AL100&lt;&gt;"",[3]PDI_DES__C_C_E!$AL100&lt;&gt;0),[3]PDI_DES__C_C_E!$AL100,""),IF($A102="TOTAL",SUM(INDIRECT("W4:W"&amp;ROW()-1)),""))</f>
        <v/>
      </c>
      <c r="X102" s="6" t="str">
        <f ca="1">IF(AND($A102&lt;&gt;"",$A102&lt;&gt;"TOTAL"),IF(AND([3]PDI_DES__C_C_E!$AN100&lt;&gt;"",[3]PDI_DES__C_C_E!$AN100&lt;&gt;0),[3]PDI_DES__C_C_E!$AN100,""),IF($A102="TOTAL",SUM(INDIRECT("X4:X"&amp;ROW()-1)),""))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IF(AND($A102&lt;&gt;"",$A102&lt;&gt;"TOTAL"),IF(AND([3]PDI_DES__C_C_E!$AQ100&lt;&gt;"",[3]PDI_DES__C_C_E!$AQ100&lt;&gt;0),[3]PDI_DES__C_C_E!$AQ100,""),IF($A102="TOTAL",SUM(INDIRECT("Z4:Z"&amp;ROW()-1)),""))</f>
        <v/>
      </c>
      <c r="AA102" s="6" t="str">
        <f ca="1">IF(AND($A102&lt;&gt;"",$A102&lt;&gt;"TOTAL"),IF(AND([3]PDI_DES__C_C_E!$AS100&lt;&gt;"",[3]PDI_DES__C_C_E!$AS100&lt;&gt;0),[3]PDI_DES__C_C_E!$AS100,""),IF($A102="TOTAL",SUM(INDIRECT("AA4:AA"&amp;ROW()-1)),""))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IF(AND($A102&lt;&gt;"",$A102&lt;&gt;"TOTAL"),IF(AND([3]PDI_DES__C_C_E!$AV100&lt;&gt;"",[3]PDI_DES__C_C_E!$AV100&lt;&gt;0),[3]PDI_DES__C_C_E!$AV100,""),IF($A102="TOTAL",SUM(INDIRECT("AC4:AC"&amp;ROW()-1)),""))</f>
        <v/>
      </c>
      <c r="AD102" s="6" t="str">
        <f ca="1">IF(AND($A102&lt;&gt;"",$A102&lt;&gt;"TOTAL"),IF(AND([3]PDI_DES__C_C_E!$AX100&lt;&gt;"",[3]PDI_DES__C_C_E!$AX100&lt;&gt;0),[3]PDI_DES__C_C_E!$AX100,""),IF($A102="TOTAL",SUM(INDIRECT("AD4:AD"&amp;ROW()-1)),""))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IF(AND($A102&lt;&gt;"",$A102&lt;&gt;"TOTAL"),IF(AND([3]PDI_DES__C_C_E!$BA100&lt;&gt;"",[3]PDI_DES__C_C_E!$BA100&lt;&gt;0),[3]PDI_DES__C_C_E!$BA100,""),IF($A102="TOTAL",SUM(INDIRECT("AF4:AF"&amp;ROW()-1)),""))</f>
        <v/>
      </c>
      <c r="AG102" s="6" t="str">
        <f ca="1">IF(AND($A102&lt;&gt;"",$A102&lt;&gt;"TOTAL"),IF(AND([3]PDI_DES__C_C_E!$BC100&lt;&gt;"",[3]PDI_DES__C_C_E!$BC100&lt;&gt;0),[3]PDI_DES__C_C_E!$BC100,""),IF($A102="TOTAL",SUM(INDIRECT("AG4:AG"&amp;ROW()-1)),""))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IF(AND($A102&lt;&gt;"",$A102&lt;&gt;"TOTAL"),IF(AND([3]PDI_DES__C_C_E!$BF100&lt;&gt;"",[3]PDI_DES__C_C_E!$BF100&lt;&gt;0),[3]PDI_DES__C_C_E!$BF100,""),IF($A102="TOTAL",SUM(INDIRECT("AI4:AI"&amp;ROW()-1)),""))</f>
        <v/>
      </c>
      <c r="AJ102" s="6" t="str">
        <f ca="1">IF(AND($A102&lt;&gt;"",$A102&lt;&gt;"TOTAL"),IF(AND([3]PDI_DES__C_C_E!$BH100&lt;&gt;"",[3]PDI_DES__C_C_E!$BH100&lt;&gt;0),[3]PDI_DES__C_C_E!$BH100,""),IF($A102="TOTAL",SUM(INDIRECT("AJ4:AJ"&amp;ROW()-1)),""))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IF(AND($A102&lt;&gt;"",$A102&lt;&gt;"TOTAL"),IF(AND([3]PDI_DES__C_C_E!$BK100&lt;&gt;"",[3]PDI_DES__C_C_E!$BK100&lt;&gt;0),[3]PDI_DES__C_C_E!$BK100,""),IF($A102="TOTAL",SUM(INDIRECT("AL4:AL"&amp;ROW()-1)),""))</f>
        <v/>
      </c>
      <c r="AM102" s="6" t="str">
        <f ca="1">IF(AND($A102&lt;&gt;"",$A102&lt;&gt;"TOTAL"),IF(AND([3]PDI_DES__C_C_E!$BM100&lt;&gt;"",[3]PDI_DES__C_C_E!$BM100&lt;&gt;0),[3]PDI_DES__C_C_E!$BM100,""),IF($A102="TOTAL",SUM(INDIRECT("AM4:AM"&amp;ROW()-1)),""))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IF(AND($A102&lt;&gt;"",$A102&lt;&gt;"TOTAL"),IF(AND([3]PDI_DES__C_C_E!$BP100&lt;&gt;"",[3]PDI_DES__C_C_E!$BP100&lt;&gt;0),[3]PDI_DES__C_C_E!$BP100,""),IF($A102="TOTAL",SUM(INDIRECT("AO4:AO"&amp;ROW()-1)),""))</f>
        <v/>
      </c>
      <c r="AP102" s="6" t="str">
        <f ca="1">IF(AND($A102&lt;&gt;"",$A102&lt;&gt;"TOTAL"),IF(AND([3]PDI_DES__C_C_E!$BR100&lt;&gt;"",[3]PDI_DES__C_C_E!$BR100&lt;&gt;0),[3]PDI_DES__C_C_E!$BR100,""),IF($A102="TOTAL",SUM(INDIRECT("AP4:AP"&amp;ROW()-1)),""))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IF(AND($A102&lt;&gt;"",$A102&lt;&gt;"TOTAL"),IF(AND([3]PDI_DES__C_C_E!$BU100&lt;&gt;"",[3]PDI_DES__C_C_E!$BU100&lt;&gt;0),[3]PDI_DES__C_C_E!$BU100,""),IF($A102="TOTAL",SUM(INDIRECT("AR4:AR"&amp;ROW()-1)),""))</f>
        <v/>
      </c>
      <c r="AS102" s="6" t="str">
        <f ca="1">IF(AND($A102&lt;&gt;"",$A102&lt;&gt;"TOTAL"),IF(AND([3]PDI_DES__C_C_E!$BW100&lt;&gt;"",[3]PDI_DES__C_C_E!$BW100&lt;&gt;0),[3]PDI_DES__C_C_E!$BW100,""),IF($A102="TOTAL",SUM(INDIRECT("AS4:AS"&amp;ROW()-1)),""))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IF(AND($A102&lt;&gt;"",$A102&lt;&gt;"TOTAL"),IF(AND([3]PDI_DES__C_C_E!$BZ100&lt;&gt;"",[3]PDI_DES__C_C_E!$BZ100&lt;&gt;0),[3]PDI_DES__C_C_E!$BZ100,""),IF($A102="TOTAL",SUM(INDIRECT("AU4:AU"&amp;ROW()-1)),""))</f>
        <v/>
      </c>
      <c r="AV102" s="6" t="str">
        <f ca="1">IF(AND($A102&lt;&gt;"",$A102&lt;&gt;"TOTAL"),IF(AND([3]PDI_DES__C_C_E!$CB100&lt;&gt;"",[3]PDI_DES__C_C_E!$CB100&lt;&gt;0),[3]PDI_DES__C_C_E!$CB100,""),IF($A102="TOTAL",SUM(INDIRECT("AV4:AV"&amp;ROW()-1)),""))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IF(AND($A102&lt;&gt;"",$A102&lt;&gt;"TOTAL"),IF(AND([3]PDI_DES__C_C_E!$CE100&lt;&gt;"",[3]PDI_DES__C_C_E!$CE100&lt;&gt;0),[3]PDI_DES__C_C_E!$CE100,""),IF($A102="TOTAL",SUM(INDIRECT("AX4:AX"&amp;ROW()-1)),""))</f>
        <v/>
      </c>
      <c r="AY102" s="6" t="str">
        <f ca="1">IF(AND($A102&lt;&gt;"",$A102&lt;&gt;"TOTAL"),IF(AND([3]PDI_DES__C_C_E!$CG100&lt;&gt;"",[3]PDI_DES__C_C_E!$CG100&lt;&gt;0),[3]PDI_DES__C_C_E!$CG100,""),IF($A102="TOTAL",SUM(INDIRECT("AY4:AY"&amp;ROW()-1)),""))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IF(AND($A102&lt;&gt;"",$A102&lt;&gt;"TOTAL"),IF(AND([3]PDI_DES__C_C_E!$CJ100&lt;&gt;"",[3]PDI_DES__C_C_E!$CJ100&lt;&gt;0),[3]PDI_DES__C_C_E!$CJ100,""),IF($A102="TOTAL",SUM(INDIRECT("BA4:BA"&amp;ROW()-1)),""))</f>
        <v/>
      </c>
      <c r="BB102" s="6" t="str">
        <f ca="1">IF(AND($A102&lt;&gt;"",$A102&lt;&gt;"TOTAL"),IF(AND([3]PDI_DES__C_C_E!$CL100&lt;&gt;"",[3]PDI_DES__C_C_E!$CL100&lt;&gt;0),[3]PDI_DES__C_C_E!$CL100,""),IF($A102="TOTAL",SUM(INDIRECT("BB4:BB"&amp;ROW()-1)),""))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IF(AND($A102&lt;&gt;"",$A102&lt;&gt;"TOTAL"),IF(AND([3]PDI_DES__C_C_E!$CO100&lt;&gt;"",[3]PDI_DES__C_C_E!$CO100&lt;&gt;0),[3]PDI_DES__C_C_E!$CO100,""),IF($A102="TOTAL",SUM(INDIRECT("BD4:BD"&amp;ROW()-1)),""))</f>
        <v/>
      </c>
      <c r="BE102" s="6" t="str">
        <f ca="1">IF(AND($A102&lt;&gt;"",$A102&lt;&gt;"TOTAL"),IF(AND([3]PDI_DES__C_C_E!$CQ100&lt;&gt;"",[3]PDI_DES__C_C_E!$CQ100&lt;&gt;0),[3]PDI_DES__C_C_E!$CQ100,""),IF($A102="TOTAL",SUM(INDIRECT("BE4:BE"&amp;ROW()-1)),""))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IF([3]PDI_DES__C_C_E!$B101&lt;&gt;"",[3]PDI_DES__C_C_E!$B101,IF(AND([3]PDI_DES__C_C_E!$B101="",[3]PDI_DES__C_C_E!$B102="",[3]PDI_DES__C_C_E!$B100=""),"","TOTAL"))</f>
        <v/>
      </c>
      <c r="B103" s="6" t="str">
        <f ca="1">IF(AND($A103&lt;&gt;"",$A103&lt;&gt;"TOTAL"),IF(AND([3]PDI_DES__C_C_E!$C101&lt;&gt;"",[3]PDI_DES__C_C_E!$C101&lt;&gt;0),[3]PDI_DES__C_C_E!$C101,""),IF($A103="TOTAL",SUM(INDIRECT("B4:B"&amp;ROW()-1)),""))</f>
        <v/>
      </c>
      <c r="C103" s="6" t="str">
        <f ca="1">IF(AND($A103&lt;&gt;"",$A103&lt;&gt;"TOTAL"),IF(AND([3]PDI_DES__C_C_E!$E101&lt;&gt;"",[3]PDI_DES__C_C_E!$E101&lt;&gt;0),[3]PDI_DES__C_C_E!$E101,""),IF($A103="TOTAL",SUM(INDIRECT("C4:C"&amp;ROW()-1)),""))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IF(AND($A103&lt;&gt;"",$A103&lt;&gt;"TOTAL"),IF(AND([3]PDI_DES__C_C_E!$H101&lt;&gt;"",[3]PDI_DES__C_C_E!$H101&lt;&gt;0),[3]PDI_DES__C_C_E!$H101,""),IF($A103="TOTAL",SUM(INDIRECT("E4:E"&amp;ROW()-1)),""))</f>
        <v/>
      </c>
      <c r="F103" s="6" t="str">
        <f ca="1">IF(AND($A103&lt;&gt;"",$A103&lt;&gt;"TOTAL"),IF(AND([3]PDI_DES__C_C_E!$J101&lt;&gt;"",[3]PDI_DES__C_C_E!$J101&lt;&gt;0),[3]PDI_DES__C_C_E!$J101,""),IF($A103="TOTAL",SUM(INDIRECT("F4:F"&amp;ROW()-1)),""))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IF(AND($A103&lt;&gt;"",$A103&lt;&gt;"TOTAL"),IF(AND([3]PDI_DES__C_C_E!$M101&lt;&gt;"",[3]PDI_DES__C_C_E!$M101&lt;&gt;0),[3]PDI_DES__C_C_E!$M101,""),IF($A103="TOTAL",SUM(INDIRECT("H4:H"&amp;ROW()-1)),""))</f>
        <v/>
      </c>
      <c r="I103" s="6" t="str">
        <f ca="1">IF(AND($A103&lt;&gt;"",$A103&lt;&gt;"TOTAL"),IF(AND([3]PDI_DES__C_C_E!$O101&lt;&gt;"",[3]PDI_DES__C_C_E!$O101&lt;&gt;0),[3]PDI_DES__C_C_E!$O101,""),IF($A103="TOTAL",SUM(INDIRECT("I4:I"&amp;ROW()-1)),""))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IF(AND($A103&lt;&gt;"",$A103&lt;&gt;"TOTAL"),IF(AND([3]PDI_DES__C_C_E!$R101&lt;&gt;"",[3]PDI_DES__C_C_E!$R101&lt;&gt;0),[3]PDI_DES__C_C_E!$R101,""),IF($A103="TOTAL",SUM(INDIRECT("K4:K"&amp;ROW()-1)),""))</f>
        <v/>
      </c>
      <c r="L103" s="6" t="str">
        <f ca="1">IF(AND($A103&lt;&gt;"",$A103&lt;&gt;"TOTAL"),IF(AND([3]PDI_DES__C_C_E!$T101&lt;&gt;"",[3]PDI_DES__C_C_E!$T101&lt;&gt;0),[3]PDI_DES__C_C_E!$T101,""),IF($A103="TOTAL",SUM(INDIRECT("L4:L"&amp;ROW()-1)),""))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IF(AND($A103&lt;&gt;"",$A103&lt;&gt;"TOTAL"),IF(AND([3]PDI_DES__C_C_E!$W101&lt;&gt;"",[3]PDI_DES__C_C_E!$W101&lt;&gt;0),[3]PDI_DES__C_C_E!$W101,""),IF($A103="TOTAL",SUM(INDIRECT("N4:N"&amp;ROW()-1)),""))</f>
        <v/>
      </c>
      <c r="O103" s="6" t="str">
        <f ca="1">IF(AND($A103&lt;&gt;"",$A103&lt;&gt;"TOTAL"),IF(AND([3]PDI_DES__C_C_E!$Y101&lt;&gt;"",[3]PDI_DES__C_C_E!$Y101&lt;&gt;0),[3]PDI_DES__C_C_E!$Y101,""),IF($A103="TOTAL",SUM(INDIRECT("O4:O"&amp;ROW()-1)),""))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IF(AND($A103&lt;&gt;"",$A103&lt;&gt;"TOTAL"),IF(AND([3]PDI_DES__C_C_E!$AB101&lt;&gt;"",[3]PDI_DES__C_C_E!$AB101&lt;&gt;0),[3]PDI_DES__C_C_E!$AB101,""),IF($A103="TOTAL",SUM(INDIRECT("Q4:Q"&amp;ROW()-1)),""))</f>
        <v/>
      </c>
      <c r="R103" s="6" t="str">
        <f ca="1">IF(AND($A103&lt;&gt;"",$A103&lt;&gt;"TOTAL"),IF(AND([3]PDI_DES__C_C_E!$AD101&lt;&gt;"",[3]PDI_DES__C_C_E!$AD101&lt;&gt;0),[3]PDI_DES__C_C_E!$AD101,""),IF($A103="TOTAL",SUM(INDIRECT("R4:R"&amp;ROW()-1)),""))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IF(AND($A103&lt;&gt;"",$A103&lt;&gt;"TOTAL"),IF(AND([3]PDI_DES__C_C_E!$AG101&lt;&gt;"",[3]PDI_DES__C_C_E!$AG101&lt;&gt;0),[3]PDI_DES__C_C_E!$AG101,""),IF($A103="TOTAL",SUM(INDIRECT("T4:T"&amp;ROW()-1)),""))</f>
        <v/>
      </c>
      <c r="U103" s="6" t="str">
        <f ca="1">IF(AND($A103&lt;&gt;"",$A103&lt;&gt;"TOTAL"),IF(AND([3]PDI_DES__C_C_E!$AI101&lt;&gt;"",[3]PDI_DES__C_C_E!$AI101&lt;&gt;0),[3]PDI_DES__C_C_E!$AI101,""),IF($A103="TOTAL",SUM(INDIRECT("U4:U"&amp;ROW()-1)),""))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IF(AND($A103&lt;&gt;"",$A103&lt;&gt;"TOTAL"),IF(AND([3]PDI_DES__C_C_E!$AL101&lt;&gt;"",[3]PDI_DES__C_C_E!$AL101&lt;&gt;0),[3]PDI_DES__C_C_E!$AL101,""),IF($A103="TOTAL",SUM(INDIRECT("W4:W"&amp;ROW()-1)),""))</f>
        <v/>
      </c>
      <c r="X103" s="6" t="str">
        <f ca="1">IF(AND($A103&lt;&gt;"",$A103&lt;&gt;"TOTAL"),IF(AND([3]PDI_DES__C_C_E!$AN101&lt;&gt;"",[3]PDI_DES__C_C_E!$AN101&lt;&gt;0),[3]PDI_DES__C_C_E!$AN101,""),IF($A103="TOTAL",SUM(INDIRECT("X4:X"&amp;ROW()-1)),""))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IF(AND($A103&lt;&gt;"",$A103&lt;&gt;"TOTAL"),IF(AND([3]PDI_DES__C_C_E!$AQ101&lt;&gt;"",[3]PDI_DES__C_C_E!$AQ101&lt;&gt;0),[3]PDI_DES__C_C_E!$AQ101,""),IF($A103="TOTAL",SUM(INDIRECT("Z4:Z"&amp;ROW()-1)),""))</f>
        <v/>
      </c>
      <c r="AA103" s="6" t="str">
        <f ca="1">IF(AND($A103&lt;&gt;"",$A103&lt;&gt;"TOTAL"),IF(AND([3]PDI_DES__C_C_E!$AS101&lt;&gt;"",[3]PDI_DES__C_C_E!$AS101&lt;&gt;0),[3]PDI_DES__C_C_E!$AS101,""),IF($A103="TOTAL",SUM(INDIRECT("AA4:AA"&amp;ROW()-1)),""))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IF(AND($A103&lt;&gt;"",$A103&lt;&gt;"TOTAL"),IF(AND([3]PDI_DES__C_C_E!$AV101&lt;&gt;"",[3]PDI_DES__C_C_E!$AV101&lt;&gt;0),[3]PDI_DES__C_C_E!$AV101,""),IF($A103="TOTAL",SUM(INDIRECT("AC4:AC"&amp;ROW()-1)),""))</f>
        <v/>
      </c>
      <c r="AD103" s="6" t="str">
        <f ca="1">IF(AND($A103&lt;&gt;"",$A103&lt;&gt;"TOTAL"),IF(AND([3]PDI_DES__C_C_E!$AX101&lt;&gt;"",[3]PDI_DES__C_C_E!$AX101&lt;&gt;0),[3]PDI_DES__C_C_E!$AX101,""),IF($A103="TOTAL",SUM(INDIRECT("AD4:AD"&amp;ROW()-1)),""))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IF(AND($A103&lt;&gt;"",$A103&lt;&gt;"TOTAL"),IF(AND([3]PDI_DES__C_C_E!$BA101&lt;&gt;"",[3]PDI_DES__C_C_E!$BA101&lt;&gt;0),[3]PDI_DES__C_C_E!$BA101,""),IF($A103="TOTAL",SUM(INDIRECT("AF4:AF"&amp;ROW()-1)),""))</f>
        <v/>
      </c>
      <c r="AG103" s="6" t="str">
        <f ca="1">IF(AND($A103&lt;&gt;"",$A103&lt;&gt;"TOTAL"),IF(AND([3]PDI_DES__C_C_E!$BC101&lt;&gt;"",[3]PDI_DES__C_C_E!$BC101&lt;&gt;0),[3]PDI_DES__C_C_E!$BC101,""),IF($A103="TOTAL",SUM(INDIRECT("AG4:AG"&amp;ROW()-1)),""))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IF(AND($A103&lt;&gt;"",$A103&lt;&gt;"TOTAL"),IF(AND([3]PDI_DES__C_C_E!$BF101&lt;&gt;"",[3]PDI_DES__C_C_E!$BF101&lt;&gt;0),[3]PDI_DES__C_C_E!$BF101,""),IF($A103="TOTAL",SUM(INDIRECT("AI4:AI"&amp;ROW()-1)),""))</f>
        <v/>
      </c>
      <c r="AJ103" s="6" t="str">
        <f ca="1">IF(AND($A103&lt;&gt;"",$A103&lt;&gt;"TOTAL"),IF(AND([3]PDI_DES__C_C_E!$BH101&lt;&gt;"",[3]PDI_DES__C_C_E!$BH101&lt;&gt;0),[3]PDI_DES__C_C_E!$BH101,""),IF($A103="TOTAL",SUM(INDIRECT("AJ4:AJ"&amp;ROW()-1)),""))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IF(AND($A103&lt;&gt;"",$A103&lt;&gt;"TOTAL"),IF(AND([3]PDI_DES__C_C_E!$BK101&lt;&gt;"",[3]PDI_DES__C_C_E!$BK101&lt;&gt;0),[3]PDI_DES__C_C_E!$BK101,""),IF($A103="TOTAL",SUM(INDIRECT("AL4:AL"&amp;ROW()-1)),""))</f>
        <v/>
      </c>
      <c r="AM103" s="6" t="str">
        <f ca="1">IF(AND($A103&lt;&gt;"",$A103&lt;&gt;"TOTAL"),IF(AND([3]PDI_DES__C_C_E!$BM101&lt;&gt;"",[3]PDI_DES__C_C_E!$BM101&lt;&gt;0),[3]PDI_DES__C_C_E!$BM101,""),IF($A103="TOTAL",SUM(INDIRECT("AM4:AM"&amp;ROW()-1)),""))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IF(AND($A103&lt;&gt;"",$A103&lt;&gt;"TOTAL"),IF(AND([3]PDI_DES__C_C_E!$BP101&lt;&gt;"",[3]PDI_DES__C_C_E!$BP101&lt;&gt;0),[3]PDI_DES__C_C_E!$BP101,""),IF($A103="TOTAL",SUM(INDIRECT("AO4:AO"&amp;ROW()-1)),""))</f>
        <v/>
      </c>
      <c r="AP103" s="6" t="str">
        <f ca="1">IF(AND($A103&lt;&gt;"",$A103&lt;&gt;"TOTAL"),IF(AND([3]PDI_DES__C_C_E!$BR101&lt;&gt;"",[3]PDI_DES__C_C_E!$BR101&lt;&gt;0),[3]PDI_DES__C_C_E!$BR101,""),IF($A103="TOTAL",SUM(INDIRECT("AP4:AP"&amp;ROW()-1)),""))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IF(AND($A103&lt;&gt;"",$A103&lt;&gt;"TOTAL"),IF(AND([3]PDI_DES__C_C_E!$BU101&lt;&gt;"",[3]PDI_DES__C_C_E!$BU101&lt;&gt;0),[3]PDI_DES__C_C_E!$BU101,""),IF($A103="TOTAL",SUM(INDIRECT("AR4:AR"&amp;ROW()-1)),""))</f>
        <v/>
      </c>
      <c r="AS103" s="6" t="str">
        <f ca="1">IF(AND($A103&lt;&gt;"",$A103&lt;&gt;"TOTAL"),IF(AND([3]PDI_DES__C_C_E!$BW101&lt;&gt;"",[3]PDI_DES__C_C_E!$BW101&lt;&gt;0),[3]PDI_DES__C_C_E!$BW101,""),IF($A103="TOTAL",SUM(INDIRECT("AS4:AS"&amp;ROW()-1)),""))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IF(AND($A103&lt;&gt;"",$A103&lt;&gt;"TOTAL"),IF(AND([3]PDI_DES__C_C_E!$BZ101&lt;&gt;"",[3]PDI_DES__C_C_E!$BZ101&lt;&gt;0),[3]PDI_DES__C_C_E!$BZ101,""),IF($A103="TOTAL",SUM(INDIRECT("AU4:AU"&amp;ROW()-1)),""))</f>
        <v/>
      </c>
      <c r="AV103" s="6" t="str">
        <f ca="1">IF(AND($A103&lt;&gt;"",$A103&lt;&gt;"TOTAL"),IF(AND([3]PDI_DES__C_C_E!$CB101&lt;&gt;"",[3]PDI_DES__C_C_E!$CB101&lt;&gt;0),[3]PDI_DES__C_C_E!$CB101,""),IF($A103="TOTAL",SUM(INDIRECT("AV4:AV"&amp;ROW()-1)),""))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IF(AND($A103&lt;&gt;"",$A103&lt;&gt;"TOTAL"),IF(AND([3]PDI_DES__C_C_E!$CE101&lt;&gt;"",[3]PDI_DES__C_C_E!$CE101&lt;&gt;0),[3]PDI_DES__C_C_E!$CE101,""),IF($A103="TOTAL",SUM(INDIRECT("AX4:AX"&amp;ROW()-1)),""))</f>
        <v/>
      </c>
      <c r="AY103" s="6" t="str">
        <f ca="1">IF(AND($A103&lt;&gt;"",$A103&lt;&gt;"TOTAL"),IF(AND([3]PDI_DES__C_C_E!$CG101&lt;&gt;"",[3]PDI_DES__C_C_E!$CG101&lt;&gt;0),[3]PDI_DES__C_C_E!$CG101,""),IF($A103="TOTAL",SUM(INDIRECT("AY4:AY"&amp;ROW()-1)),""))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IF(AND($A103&lt;&gt;"",$A103&lt;&gt;"TOTAL"),IF(AND([3]PDI_DES__C_C_E!$CJ101&lt;&gt;"",[3]PDI_DES__C_C_E!$CJ101&lt;&gt;0),[3]PDI_DES__C_C_E!$CJ101,""),IF($A103="TOTAL",SUM(INDIRECT("BA4:BA"&amp;ROW()-1)),""))</f>
        <v/>
      </c>
      <c r="BB103" s="6" t="str">
        <f ca="1">IF(AND($A103&lt;&gt;"",$A103&lt;&gt;"TOTAL"),IF(AND([3]PDI_DES__C_C_E!$CL101&lt;&gt;"",[3]PDI_DES__C_C_E!$CL101&lt;&gt;0),[3]PDI_DES__C_C_E!$CL101,""),IF($A103="TOTAL",SUM(INDIRECT("BB4:BB"&amp;ROW()-1)),""))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IF(AND($A103&lt;&gt;"",$A103&lt;&gt;"TOTAL"),IF(AND([3]PDI_DES__C_C_E!$CO101&lt;&gt;"",[3]PDI_DES__C_C_E!$CO101&lt;&gt;0),[3]PDI_DES__C_C_E!$CO101,""),IF($A103="TOTAL",SUM(INDIRECT("BD4:BD"&amp;ROW()-1)),""))</f>
        <v/>
      </c>
      <c r="BE103" s="6" t="str">
        <f ca="1">IF(AND($A103&lt;&gt;"",$A103&lt;&gt;"TOTAL"),IF(AND([3]PDI_DES__C_C_E!$CQ101&lt;&gt;"",[3]PDI_DES__C_C_E!$CQ101&lt;&gt;0),[3]PDI_DES__C_C_E!$CQ101,""),IF($A103="TOTAL",SUM(INDIRECT("BE4:BE"&amp;ROW()-1)),""))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IF([3]PDI_DES__C_C_E!$B102&lt;&gt;"",[3]PDI_DES__C_C_E!$B102,IF(AND([3]PDI_DES__C_C_E!$B102="",[3]PDI_DES__C_C_E!$B103="",[3]PDI_DES__C_C_E!$B101=""),"","TOTAL"))</f>
        <v/>
      </c>
      <c r="B104" s="6" t="str">
        <f ca="1">IF(AND($A104&lt;&gt;"",$A104&lt;&gt;"TOTAL"),IF(AND([3]PDI_DES__C_C_E!$C102&lt;&gt;"",[3]PDI_DES__C_C_E!$C102&lt;&gt;0),[3]PDI_DES__C_C_E!$C102,""),IF($A104="TOTAL",SUM(INDIRECT("B4:B"&amp;ROW()-1)),""))</f>
        <v/>
      </c>
      <c r="C104" s="6" t="str">
        <f ca="1">IF(AND($A104&lt;&gt;"",$A104&lt;&gt;"TOTAL"),IF(AND([3]PDI_DES__C_C_E!$E102&lt;&gt;"",[3]PDI_DES__C_C_E!$E102&lt;&gt;0),[3]PDI_DES__C_C_E!$E102,""),IF($A104="TOTAL",SUM(INDIRECT("C4:C"&amp;ROW()-1)),""))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IF(AND($A104&lt;&gt;"",$A104&lt;&gt;"TOTAL"),IF(AND([3]PDI_DES__C_C_E!$H102&lt;&gt;"",[3]PDI_DES__C_C_E!$H102&lt;&gt;0),[3]PDI_DES__C_C_E!$H102,""),IF($A104="TOTAL",SUM(INDIRECT("E4:E"&amp;ROW()-1)),""))</f>
        <v/>
      </c>
      <c r="F104" s="6" t="str">
        <f ca="1">IF(AND($A104&lt;&gt;"",$A104&lt;&gt;"TOTAL"),IF(AND([3]PDI_DES__C_C_E!$J102&lt;&gt;"",[3]PDI_DES__C_C_E!$J102&lt;&gt;0),[3]PDI_DES__C_C_E!$J102,""),IF($A104="TOTAL",SUM(INDIRECT("F4:F"&amp;ROW()-1)),""))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IF(AND($A104&lt;&gt;"",$A104&lt;&gt;"TOTAL"),IF(AND([3]PDI_DES__C_C_E!$M102&lt;&gt;"",[3]PDI_DES__C_C_E!$M102&lt;&gt;0),[3]PDI_DES__C_C_E!$M102,""),IF($A104="TOTAL",SUM(INDIRECT("H4:H"&amp;ROW()-1)),""))</f>
        <v/>
      </c>
      <c r="I104" s="6" t="str">
        <f ca="1">IF(AND($A104&lt;&gt;"",$A104&lt;&gt;"TOTAL"),IF(AND([3]PDI_DES__C_C_E!$O102&lt;&gt;"",[3]PDI_DES__C_C_E!$O102&lt;&gt;0),[3]PDI_DES__C_C_E!$O102,""),IF($A104="TOTAL",SUM(INDIRECT("I4:I"&amp;ROW()-1)),""))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IF(AND($A104&lt;&gt;"",$A104&lt;&gt;"TOTAL"),IF(AND([3]PDI_DES__C_C_E!$R102&lt;&gt;"",[3]PDI_DES__C_C_E!$R102&lt;&gt;0),[3]PDI_DES__C_C_E!$R102,""),IF($A104="TOTAL",SUM(INDIRECT("K4:K"&amp;ROW()-1)),""))</f>
        <v/>
      </c>
      <c r="L104" s="6" t="str">
        <f ca="1">IF(AND($A104&lt;&gt;"",$A104&lt;&gt;"TOTAL"),IF(AND([3]PDI_DES__C_C_E!$T102&lt;&gt;"",[3]PDI_DES__C_C_E!$T102&lt;&gt;0),[3]PDI_DES__C_C_E!$T102,""),IF($A104="TOTAL",SUM(INDIRECT("L4:L"&amp;ROW()-1)),""))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IF(AND($A104&lt;&gt;"",$A104&lt;&gt;"TOTAL"),IF(AND([3]PDI_DES__C_C_E!$W102&lt;&gt;"",[3]PDI_DES__C_C_E!$W102&lt;&gt;0),[3]PDI_DES__C_C_E!$W102,""),IF($A104="TOTAL",SUM(INDIRECT("N4:N"&amp;ROW()-1)),""))</f>
        <v/>
      </c>
      <c r="O104" s="6" t="str">
        <f ca="1">IF(AND($A104&lt;&gt;"",$A104&lt;&gt;"TOTAL"),IF(AND([3]PDI_DES__C_C_E!$Y102&lt;&gt;"",[3]PDI_DES__C_C_E!$Y102&lt;&gt;0),[3]PDI_DES__C_C_E!$Y102,""),IF($A104="TOTAL",SUM(INDIRECT("O4:O"&amp;ROW()-1)),""))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IF(AND($A104&lt;&gt;"",$A104&lt;&gt;"TOTAL"),IF(AND([3]PDI_DES__C_C_E!$AB102&lt;&gt;"",[3]PDI_DES__C_C_E!$AB102&lt;&gt;0),[3]PDI_DES__C_C_E!$AB102,""),IF($A104="TOTAL",SUM(INDIRECT("Q4:Q"&amp;ROW()-1)),""))</f>
        <v/>
      </c>
      <c r="R104" s="6" t="str">
        <f ca="1">IF(AND($A104&lt;&gt;"",$A104&lt;&gt;"TOTAL"),IF(AND([3]PDI_DES__C_C_E!$AD102&lt;&gt;"",[3]PDI_DES__C_C_E!$AD102&lt;&gt;0),[3]PDI_DES__C_C_E!$AD102,""),IF($A104="TOTAL",SUM(INDIRECT("R4:R"&amp;ROW()-1)),""))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IF(AND($A104&lt;&gt;"",$A104&lt;&gt;"TOTAL"),IF(AND([3]PDI_DES__C_C_E!$AG102&lt;&gt;"",[3]PDI_DES__C_C_E!$AG102&lt;&gt;0),[3]PDI_DES__C_C_E!$AG102,""),IF($A104="TOTAL",SUM(INDIRECT("T4:T"&amp;ROW()-1)),""))</f>
        <v/>
      </c>
      <c r="U104" s="6" t="str">
        <f ca="1">IF(AND($A104&lt;&gt;"",$A104&lt;&gt;"TOTAL"),IF(AND([3]PDI_DES__C_C_E!$AI102&lt;&gt;"",[3]PDI_DES__C_C_E!$AI102&lt;&gt;0),[3]PDI_DES__C_C_E!$AI102,""),IF($A104="TOTAL",SUM(INDIRECT("U4:U"&amp;ROW()-1)),""))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IF(AND($A104&lt;&gt;"",$A104&lt;&gt;"TOTAL"),IF(AND([3]PDI_DES__C_C_E!$AL102&lt;&gt;"",[3]PDI_DES__C_C_E!$AL102&lt;&gt;0),[3]PDI_DES__C_C_E!$AL102,""),IF($A104="TOTAL",SUM(INDIRECT("W4:W"&amp;ROW()-1)),""))</f>
        <v/>
      </c>
      <c r="X104" s="6" t="str">
        <f ca="1">IF(AND($A104&lt;&gt;"",$A104&lt;&gt;"TOTAL"),IF(AND([3]PDI_DES__C_C_E!$AN102&lt;&gt;"",[3]PDI_DES__C_C_E!$AN102&lt;&gt;0),[3]PDI_DES__C_C_E!$AN102,""),IF($A104="TOTAL",SUM(INDIRECT("X4:X"&amp;ROW()-1)),""))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IF(AND($A104&lt;&gt;"",$A104&lt;&gt;"TOTAL"),IF(AND([3]PDI_DES__C_C_E!$AQ102&lt;&gt;"",[3]PDI_DES__C_C_E!$AQ102&lt;&gt;0),[3]PDI_DES__C_C_E!$AQ102,""),IF($A104="TOTAL",SUM(INDIRECT("Z4:Z"&amp;ROW()-1)),""))</f>
        <v/>
      </c>
      <c r="AA104" s="6" t="str">
        <f ca="1">IF(AND($A104&lt;&gt;"",$A104&lt;&gt;"TOTAL"),IF(AND([3]PDI_DES__C_C_E!$AS102&lt;&gt;"",[3]PDI_DES__C_C_E!$AS102&lt;&gt;0),[3]PDI_DES__C_C_E!$AS102,""),IF($A104="TOTAL",SUM(INDIRECT("AA4:AA"&amp;ROW()-1)),""))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IF(AND($A104&lt;&gt;"",$A104&lt;&gt;"TOTAL"),IF(AND([3]PDI_DES__C_C_E!$AV102&lt;&gt;"",[3]PDI_DES__C_C_E!$AV102&lt;&gt;0),[3]PDI_DES__C_C_E!$AV102,""),IF($A104="TOTAL",SUM(INDIRECT("AC4:AC"&amp;ROW()-1)),""))</f>
        <v/>
      </c>
      <c r="AD104" s="6" t="str">
        <f ca="1">IF(AND($A104&lt;&gt;"",$A104&lt;&gt;"TOTAL"),IF(AND([3]PDI_DES__C_C_E!$AX102&lt;&gt;"",[3]PDI_DES__C_C_E!$AX102&lt;&gt;0),[3]PDI_DES__C_C_E!$AX102,""),IF($A104="TOTAL",SUM(INDIRECT("AD4:AD"&amp;ROW()-1)),""))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IF(AND($A104&lt;&gt;"",$A104&lt;&gt;"TOTAL"),IF(AND([3]PDI_DES__C_C_E!$BA102&lt;&gt;"",[3]PDI_DES__C_C_E!$BA102&lt;&gt;0),[3]PDI_DES__C_C_E!$BA102,""),IF($A104="TOTAL",SUM(INDIRECT("AF4:AF"&amp;ROW()-1)),""))</f>
        <v/>
      </c>
      <c r="AG104" s="6" t="str">
        <f ca="1">IF(AND($A104&lt;&gt;"",$A104&lt;&gt;"TOTAL"),IF(AND([3]PDI_DES__C_C_E!$BC102&lt;&gt;"",[3]PDI_DES__C_C_E!$BC102&lt;&gt;0),[3]PDI_DES__C_C_E!$BC102,""),IF($A104="TOTAL",SUM(INDIRECT("AG4:AG"&amp;ROW()-1)),""))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IF(AND($A104&lt;&gt;"",$A104&lt;&gt;"TOTAL"),IF(AND([3]PDI_DES__C_C_E!$BF102&lt;&gt;"",[3]PDI_DES__C_C_E!$BF102&lt;&gt;0),[3]PDI_DES__C_C_E!$BF102,""),IF($A104="TOTAL",SUM(INDIRECT("AI4:AI"&amp;ROW()-1)),""))</f>
        <v/>
      </c>
      <c r="AJ104" s="6" t="str">
        <f ca="1">IF(AND($A104&lt;&gt;"",$A104&lt;&gt;"TOTAL"),IF(AND([3]PDI_DES__C_C_E!$BH102&lt;&gt;"",[3]PDI_DES__C_C_E!$BH102&lt;&gt;0),[3]PDI_DES__C_C_E!$BH102,""),IF($A104="TOTAL",SUM(INDIRECT("AJ4:AJ"&amp;ROW()-1)),""))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IF(AND($A104&lt;&gt;"",$A104&lt;&gt;"TOTAL"),IF(AND([3]PDI_DES__C_C_E!$BK102&lt;&gt;"",[3]PDI_DES__C_C_E!$BK102&lt;&gt;0),[3]PDI_DES__C_C_E!$BK102,""),IF($A104="TOTAL",SUM(INDIRECT("AL4:AL"&amp;ROW()-1)),""))</f>
        <v/>
      </c>
      <c r="AM104" s="6" t="str">
        <f ca="1">IF(AND($A104&lt;&gt;"",$A104&lt;&gt;"TOTAL"),IF(AND([3]PDI_DES__C_C_E!$BM102&lt;&gt;"",[3]PDI_DES__C_C_E!$BM102&lt;&gt;0),[3]PDI_DES__C_C_E!$BM102,""),IF($A104="TOTAL",SUM(INDIRECT("AM4:AM"&amp;ROW()-1)),""))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IF(AND($A104&lt;&gt;"",$A104&lt;&gt;"TOTAL"),IF(AND([3]PDI_DES__C_C_E!$BP102&lt;&gt;"",[3]PDI_DES__C_C_E!$BP102&lt;&gt;0),[3]PDI_DES__C_C_E!$BP102,""),IF($A104="TOTAL",SUM(INDIRECT("AO4:AO"&amp;ROW()-1)),""))</f>
        <v/>
      </c>
      <c r="AP104" s="6" t="str">
        <f ca="1">IF(AND($A104&lt;&gt;"",$A104&lt;&gt;"TOTAL"),IF(AND([3]PDI_DES__C_C_E!$BR102&lt;&gt;"",[3]PDI_DES__C_C_E!$BR102&lt;&gt;0),[3]PDI_DES__C_C_E!$BR102,""),IF($A104="TOTAL",SUM(INDIRECT("AP4:AP"&amp;ROW()-1)),""))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IF(AND($A104&lt;&gt;"",$A104&lt;&gt;"TOTAL"),IF(AND([3]PDI_DES__C_C_E!$BU102&lt;&gt;"",[3]PDI_DES__C_C_E!$BU102&lt;&gt;0),[3]PDI_DES__C_C_E!$BU102,""),IF($A104="TOTAL",SUM(INDIRECT("AR4:AR"&amp;ROW()-1)),""))</f>
        <v/>
      </c>
      <c r="AS104" s="6" t="str">
        <f ca="1">IF(AND($A104&lt;&gt;"",$A104&lt;&gt;"TOTAL"),IF(AND([3]PDI_DES__C_C_E!$BW102&lt;&gt;"",[3]PDI_DES__C_C_E!$BW102&lt;&gt;0),[3]PDI_DES__C_C_E!$BW102,""),IF($A104="TOTAL",SUM(INDIRECT("AS4:AS"&amp;ROW()-1)),""))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IF(AND($A104&lt;&gt;"",$A104&lt;&gt;"TOTAL"),IF(AND([3]PDI_DES__C_C_E!$BZ102&lt;&gt;"",[3]PDI_DES__C_C_E!$BZ102&lt;&gt;0),[3]PDI_DES__C_C_E!$BZ102,""),IF($A104="TOTAL",SUM(INDIRECT("AU4:AU"&amp;ROW()-1)),""))</f>
        <v/>
      </c>
      <c r="AV104" s="6" t="str">
        <f ca="1">IF(AND($A104&lt;&gt;"",$A104&lt;&gt;"TOTAL"),IF(AND([3]PDI_DES__C_C_E!$CB102&lt;&gt;"",[3]PDI_DES__C_C_E!$CB102&lt;&gt;0),[3]PDI_DES__C_C_E!$CB102,""),IF($A104="TOTAL",SUM(INDIRECT("AV4:AV"&amp;ROW()-1)),""))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IF(AND($A104&lt;&gt;"",$A104&lt;&gt;"TOTAL"),IF(AND([3]PDI_DES__C_C_E!$CE102&lt;&gt;"",[3]PDI_DES__C_C_E!$CE102&lt;&gt;0),[3]PDI_DES__C_C_E!$CE102,""),IF($A104="TOTAL",SUM(INDIRECT("AX4:AX"&amp;ROW()-1)),""))</f>
        <v/>
      </c>
      <c r="AY104" s="6" t="str">
        <f ca="1">IF(AND($A104&lt;&gt;"",$A104&lt;&gt;"TOTAL"),IF(AND([3]PDI_DES__C_C_E!$CG102&lt;&gt;"",[3]PDI_DES__C_C_E!$CG102&lt;&gt;0),[3]PDI_DES__C_C_E!$CG102,""),IF($A104="TOTAL",SUM(INDIRECT("AY4:AY"&amp;ROW()-1)),""))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IF(AND($A104&lt;&gt;"",$A104&lt;&gt;"TOTAL"),IF(AND([3]PDI_DES__C_C_E!$CJ102&lt;&gt;"",[3]PDI_DES__C_C_E!$CJ102&lt;&gt;0),[3]PDI_DES__C_C_E!$CJ102,""),IF($A104="TOTAL",SUM(INDIRECT("BA4:BA"&amp;ROW()-1)),""))</f>
        <v/>
      </c>
      <c r="BB104" s="6" t="str">
        <f ca="1">IF(AND($A104&lt;&gt;"",$A104&lt;&gt;"TOTAL"),IF(AND([3]PDI_DES__C_C_E!$CL102&lt;&gt;"",[3]PDI_DES__C_C_E!$CL102&lt;&gt;0),[3]PDI_DES__C_C_E!$CL102,""),IF($A104="TOTAL",SUM(INDIRECT("BB4:BB"&amp;ROW()-1)),""))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IF(AND($A104&lt;&gt;"",$A104&lt;&gt;"TOTAL"),IF(AND([3]PDI_DES__C_C_E!$CO102&lt;&gt;"",[3]PDI_DES__C_C_E!$CO102&lt;&gt;0),[3]PDI_DES__C_C_E!$CO102,""),IF($A104="TOTAL",SUM(INDIRECT("BD4:BD"&amp;ROW()-1)),""))</f>
        <v/>
      </c>
      <c r="BE104" s="6" t="str">
        <f ca="1">IF(AND($A104&lt;&gt;"",$A104&lt;&gt;"TOTAL"),IF(AND([3]PDI_DES__C_C_E!$CQ102&lt;&gt;"",[3]PDI_DES__C_C_E!$CQ102&lt;&gt;0),[3]PDI_DES__C_C_E!$CQ102,""),IF($A104="TOTAL",SUM(INDIRECT("BE4:BE"&amp;ROW()-1)),""))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IF([3]PDI_DES__C_C_E!$B103&lt;&gt;"",[3]PDI_DES__C_C_E!$B103,IF(AND([3]PDI_DES__C_C_E!$B103="",[3]PDI_DES__C_C_E!$B104="",[3]PDI_DES__C_C_E!$B102=""),"","TOTAL"))</f>
        <v/>
      </c>
      <c r="B105" s="6" t="str">
        <f ca="1">IF(AND($A105&lt;&gt;"",$A105&lt;&gt;"TOTAL"),IF(AND([3]PDI_DES__C_C_E!$C103&lt;&gt;"",[3]PDI_DES__C_C_E!$C103&lt;&gt;0),[3]PDI_DES__C_C_E!$C103,""),IF($A105="TOTAL",SUM(INDIRECT("B4:B"&amp;ROW()-1)),""))</f>
        <v/>
      </c>
      <c r="C105" s="6" t="str">
        <f ca="1">IF(AND($A105&lt;&gt;"",$A105&lt;&gt;"TOTAL"),IF(AND([3]PDI_DES__C_C_E!$E103&lt;&gt;"",[3]PDI_DES__C_C_E!$E103&lt;&gt;0),[3]PDI_DES__C_C_E!$E103,""),IF($A105="TOTAL",SUM(INDIRECT("C4:C"&amp;ROW()-1)),""))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IF(AND($A105&lt;&gt;"",$A105&lt;&gt;"TOTAL"),IF(AND([3]PDI_DES__C_C_E!$H103&lt;&gt;"",[3]PDI_DES__C_C_E!$H103&lt;&gt;0),[3]PDI_DES__C_C_E!$H103,""),IF($A105="TOTAL",SUM(INDIRECT("E4:E"&amp;ROW()-1)),""))</f>
        <v/>
      </c>
      <c r="F105" s="6" t="str">
        <f ca="1">IF(AND($A105&lt;&gt;"",$A105&lt;&gt;"TOTAL"),IF(AND([3]PDI_DES__C_C_E!$J103&lt;&gt;"",[3]PDI_DES__C_C_E!$J103&lt;&gt;0),[3]PDI_DES__C_C_E!$J103,""),IF($A105="TOTAL",SUM(INDIRECT("F4:F"&amp;ROW()-1)),""))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IF(AND($A105&lt;&gt;"",$A105&lt;&gt;"TOTAL"),IF(AND([3]PDI_DES__C_C_E!$M103&lt;&gt;"",[3]PDI_DES__C_C_E!$M103&lt;&gt;0),[3]PDI_DES__C_C_E!$M103,""),IF($A105="TOTAL",SUM(INDIRECT("H4:H"&amp;ROW()-1)),""))</f>
        <v/>
      </c>
      <c r="I105" s="6" t="str">
        <f ca="1">IF(AND($A105&lt;&gt;"",$A105&lt;&gt;"TOTAL"),IF(AND([3]PDI_DES__C_C_E!$O103&lt;&gt;"",[3]PDI_DES__C_C_E!$O103&lt;&gt;0),[3]PDI_DES__C_C_E!$O103,""),IF($A105="TOTAL",SUM(INDIRECT("I4:I"&amp;ROW()-1)),""))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IF(AND($A105&lt;&gt;"",$A105&lt;&gt;"TOTAL"),IF(AND([3]PDI_DES__C_C_E!$R103&lt;&gt;"",[3]PDI_DES__C_C_E!$R103&lt;&gt;0),[3]PDI_DES__C_C_E!$R103,""),IF($A105="TOTAL",SUM(INDIRECT("K4:K"&amp;ROW()-1)),""))</f>
        <v/>
      </c>
      <c r="L105" s="6" t="str">
        <f ca="1">IF(AND($A105&lt;&gt;"",$A105&lt;&gt;"TOTAL"),IF(AND([3]PDI_DES__C_C_E!$T103&lt;&gt;"",[3]PDI_DES__C_C_E!$T103&lt;&gt;0),[3]PDI_DES__C_C_E!$T103,""),IF($A105="TOTAL",SUM(INDIRECT("L4:L"&amp;ROW()-1)),""))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IF(AND($A105&lt;&gt;"",$A105&lt;&gt;"TOTAL"),IF(AND([3]PDI_DES__C_C_E!$W103&lt;&gt;"",[3]PDI_DES__C_C_E!$W103&lt;&gt;0),[3]PDI_DES__C_C_E!$W103,""),IF($A105="TOTAL",SUM(INDIRECT("N4:N"&amp;ROW()-1)),""))</f>
        <v/>
      </c>
      <c r="O105" s="6" t="str">
        <f ca="1">IF(AND($A105&lt;&gt;"",$A105&lt;&gt;"TOTAL"),IF(AND([3]PDI_DES__C_C_E!$Y103&lt;&gt;"",[3]PDI_DES__C_C_E!$Y103&lt;&gt;0),[3]PDI_DES__C_C_E!$Y103,""),IF($A105="TOTAL",SUM(INDIRECT("O4:O"&amp;ROW()-1)),""))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IF(AND($A105&lt;&gt;"",$A105&lt;&gt;"TOTAL"),IF(AND([3]PDI_DES__C_C_E!$AB103&lt;&gt;"",[3]PDI_DES__C_C_E!$AB103&lt;&gt;0),[3]PDI_DES__C_C_E!$AB103,""),IF($A105="TOTAL",SUM(INDIRECT("Q4:Q"&amp;ROW()-1)),""))</f>
        <v/>
      </c>
      <c r="R105" s="6" t="str">
        <f ca="1">IF(AND($A105&lt;&gt;"",$A105&lt;&gt;"TOTAL"),IF(AND([3]PDI_DES__C_C_E!$AD103&lt;&gt;"",[3]PDI_DES__C_C_E!$AD103&lt;&gt;0),[3]PDI_DES__C_C_E!$AD103,""),IF($A105="TOTAL",SUM(INDIRECT("R4:R"&amp;ROW()-1)),""))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IF(AND($A105&lt;&gt;"",$A105&lt;&gt;"TOTAL"),IF(AND([3]PDI_DES__C_C_E!$AG103&lt;&gt;"",[3]PDI_DES__C_C_E!$AG103&lt;&gt;0),[3]PDI_DES__C_C_E!$AG103,""),IF($A105="TOTAL",SUM(INDIRECT("T4:T"&amp;ROW()-1)),""))</f>
        <v/>
      </c>
      <c r="U105" s="6" t="str">
        <f ca="1">IF(AND($A105&lt;&gt;"",$A105&lt;&gt;"TOTAL"),IF(AND([3]PDI_DES__C_C_E!$AI103&lt;&gt;"",[3]PDI_DES__C_C_E!$AI103&lt;&gt;0),[3]PDI_DES__C_C_E!$AI103,""),IF($A105="TOTAL",SUM(INDIRECT("U4:U"&amp;ROW()-1)),""))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IF(AND($A105&lt;&gt;"",$A105&lt;&gt;"TOTAL"),IF(AND([3]PDI_DES__C_C_E!$AL103&lt;&gt;"",[3]PDI_DES__C_C_E!$AL103&lt;&gt;0),[3]PDI_DES__C_C_E!$AL103,""),IF($A105="TOTAL",SUM(INDIRECT("W4:W"&amp;ROW()-1)),""))</f>
        <v/>
      </c>
      <c r="X105" s="6" t="str">
        <f ca="1">IF(AND($A105&lt;&gt;"",$A105&lt;&gt;"TOTAL"),IF(AND([3]PDI_DES__C_C_E!$AN103&lt;&gt;"",[3]PDI_DES__C_C_E!$AN103&lt;&gt;0),[3]PDI_DES__C_C_E!$AN103,""),IF($A105="TOTAL",SUM(INDIRECT("X4:X"&amp;ROW()-1)),""))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IF(AND($A105&lt;&gt;"",$A105&lt;&gt;"TOTAL"),IF(AND([3]PDI_DES__C_C_E!$AQ103&lt;&gt;"",[3]PDI_DES__C_C_E!$AQ103&lt;&gt;0),[3]PDI_DES__C_C_E!$AQ103,""),IF($A105="TOTAL",SUM(INDIRECT("Z4:Z"&amp;ROW()-1)),""))</f>
        <v/>
      </c>
      <c r="AA105" s="6" t="str">
        <f ca="1">IF(AND($A105&lt;&gt;"",$A105&lt;&gt;"TOTAL"),IF(AND([3]PDI_DES__C_C_E!$AS103&lt;&gt;"",[3]PDI_DES__C_C_E!$AS103&lt;&gt;0),[3]PDI_DES__C_C_E!$AS103,""),IF($A105="TOTAL",SUM(INDIRECT("AA4:AA"&amp;ROW()-1)),""))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IF(AND($A105&lt;&gt;"",$A105&lt;&gt;"TOTAL"),IF(AND([3]PDI_DES__C_C_E!$AV103&lt;&gt;"",[3]PDI_DES__C_C_E!$AV103&lt;&gt;0),[3]PDI_DES__C_C_E!$AV103,""),IF($A105="TOTAL",SUM(INDIRECT("AC4:AC"&amp;ROW()-1)),""))</f>
        <v/>
      </c>
      <c r="AD105" s="6" t="str">
        <f ca="1">IF(AND($A105&lt;&gt;"",$A105&lt;&gt;"TOTAL"),IF(AND([3]PDI_DES__C_C_E!$AX103&lt;&gt;"",[3]PDI_DES__C_C_E!$AX103&lt;&gt;0),[3]PDI_DES__C_C_E!$AX103,""),IF($A105="TOTAL",SUM(INDIRECT("AD4:AD"&amp;ROW()-1)),""))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IF(AND($A105&lt;&gt;"",$A105&lt;&gt;"TOTAL"),IF(AND([3]PDI_DES__C_C_E!$BA103&lt;&gt;"",[3]PDI_DES__C_C_E!$BA103&lt;&gt;0),[3]PDI_DES__C_C_E!$BA103,""),IF($A105="TOTAL",SUM(INDIRECT("AF4:AF"&amp;ROW()-1)),""))</f>
        <v/>
      </c>
      <c r="AG105" s="6" t="str">
        <f ca="1">IF(AND($A105&lt;&gt;"",$A105&lt;&gt;"TOTAL"),IF(AND([3]PDI_DES__C_C_E!$BC103&lt;&gt;"",[3]PDI_DES__C_C_E!$BC103&lt;&gt;0),[3]PDI_DES__C_C_E!$BC103,""),IF($A105="TOTAL",SUM(INDIRECT("AG4:AG"&amp;ROW()-1)),""))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IF(AND($A105&lt;&gt;"",$A105&lt;&gt;"TOTAL"),IF(AND([3]PDI_DES__C_C_E!$BF103&lt;&gt;"",[3]PDI_DES__C_C_E!$BF103&lt;&gt;0),[3]PDI_DES__C_C_E!$BF103,""),IF($A105="TOTAL",SUM(INDIRECT("AI4:AI"&amp;ROW()-1)),""))</f>
        <v/>
      </c>
      <c r="AJ105" s="6" t="str">
        <f ca="1">IF(AND($A105&lt;&gt;"",$A105&lt;&gt;"TOTAL"),IF(AND([3]PDI_DES__C_C_E!$BH103&lt;&gt;"",[3]PDI_DES__C_C_E!$BH103&lt;&gt;0),[3]PDI_DES__C_C_E!$BH103,""),IF($A105="TOTAL",SUM(INDIRECT("AJ4:AJ"&amp;ROW()-1)),""))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IF(AND($A105&lt;&gt;"",$A105&lt;&gt;"TOTAL"),IF(AND([3]PDI_DES__C_C_E!$BK103&lt;&gt;"",[3]PDI_DES__C_C_E!$BK103&lt;&gt;0),[3]PDI_DES__C_C_E!$BK103,""),IF($A105="TOTAL",SUM(INDIRECT("AL4:AL"&amp;ROW()-1)),""))</f>
        <v/>
      </c>
      <c r="AM105" s="6" t="str">
        <f ca="1">IF(AND($A105&lt;&gt;"",$A105&lt;&gt;"TOTAL"),IF(AND([3]PDI_DES__C_C_E!$BM103&lt;&gt;"",[3]PDI_DES__C_C_E!$BM103&lt;&gt;0),[3]PDI_DES__C_C_E!$BM103,""),IF($A105="TOTAL",SUM(INDIRECT("AM4:AM"&amp;ROW()-1)),""))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IF(AND($A105&lt;&gt;"",$A105&lt;&gt;"TOTAL"),IF(AND([3]PDI_DES__C_C_E!$BP103&lt;&gt;"",[3]PDI_DES__C_C_E!$BP103&lt;&gt;0),[3]PDI_DES__C_C_E!$BP103,""),IF($A105="TOTAL",SUM(INDIRECT("AO4:AO"&amp;ROW()-1)),""))</f>
        <v/>
      </c>
      <c r="AP105" s="6" t="str">
        <f ca="1">IF(AND($A105&lt;&gt;"",$A105&lt;&gt;"TOTAL"),IF(AND([3]PDI_DES__C_C_E!$BR103&lt;&gt;"",[3]PDI_DES__C_C_E!$BR103&lt;&gt;0),[3]PDI_DES__C_C_E!$BR103,""),IF($A105="TOTAL",SUM(INDIRECT("AP4:AP"&amp;ROW()-1)),""))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IF(AND($A105&lt;&gt;"",$A105&lt;&gt;"TOTAL"),IF(AND([3]PDI_DES__C_C_E!$BU103&lt;&gt;"",[3]PDI_DES__C_C_E!$BU103&lt;&gt;0),[3]PDI_DES__C_C_E!$BU103,""),IF($A105="TOTAL",SUM(INDIRECT("AR4:AR"&amp;ROW()-1)),""))</f>
        <v/>
      </c>
      <c r="AS105" s="6" t="str">
        <f ca="1">IF(AND($A105&lt;&gt;"",$A105&lt;&gt;"TOTAL"),IF(AND([3]PDI_DES__C_C_E!$BW103&lt;&gt;"",[3]PDI_DES__C_C_E!$BW103&lt;&gt;0),[3]PDI_DES__C_C_E!$BW103,""),IF($A105="TOTAL",SUM(INDIRECT("AS4:AS"&amp;ROW()-1)),""))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IF(AND($A105&lt;&gt;"",$A105&lt;&gt;"TOTAL"),IF(AND([3]PDI_DES__C_C_E!$BZ103&lt;&gt;"",[3]PDI_DES__C_C_E!$BZ103&lt;&gt;0),[3]PDI_DES__C_C_E!$BZ103,""),IF($A105="TOTAL",SUM(INDIRECT("AU4:AU"&amp;ROW()-1)),""))</f>
        <v/>
      </c>
      <c r="AV105" s="6" t="str">
        <f ca="1">IF(AND($A105&lt;&gt;"",$A105&lt;&gt;"TOTAL"),IF(AND([3]PDI_DES__C_C_E!$CB103&lt;&gt;"",[3]PDI_DES__C_C_E!$CB103&lt;&gt;0),[3]PDI_DES__C_C_E!$CB103,""),IF($A105="TOTAL",SUM(INDIRECT("AV4:AV"&amp;ROW()-1)),""))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IF(AND($A105&lt;&gt;"",$A105&lt;&gt;"TOTAL"),IF(AND([3]PDI_DES__C_C_E!$CE103&lt;&gt;"",[3]PDI_DES__C_C_E!$CE103&lt;&gt;0),[3]PDI_DES__C_C_E!$CE103,""),IF($A105="TOTAL",SUM(INDIRECT("AX4:AX"&amp;ROW()-1)),""))</f>
        <v/>
      </c>
      <c r="AY105" s="6" t="str">
        <f ca="1">IF(AND($A105&lt;&gt;"",$A105&lt;&gt;"TOTAL"),IF(AND([3]PDI_DES__C_C_E!$CG103&lt;&gt;"",[3]PDI_DES__C_C_E!$CG103&lt;&gt;0),[3]PDI_DES__C_C_E!$CG103,""),IF($A105="TOTAL",SUM(INDIRECT("AY4:AY"&amp;ROW()-1)),""))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IF(AND($A105&lt;&gt;"",$A105&lt;&gt;"TOTAL"),IF(AND([3]PDI_DES__C_C_E!$CJ103&lt;&gt;"",[3]PDI_DES__C_C_E!$CJ103&lt;&gt;0),[3]PDI_DES__C_C_E!$CJ103,""),IF($A105="TOTAL",SUM(INDIRECT("BA4:BA"&amp;ROW()-1)),""))</f>
        <v/>
      </c>
      <c r="BB105" s="6" t="str">
        <f ca="1">IF(AND($A105&lt;&gt;"",$A105&lt;&gt;"TOTAL"),IF(AND([3]PDI_DES__C_C_E!$CL103&lt;&gt;"",[3]PDI_DES__C_C_E!$CL103&lt;&gt;0),[3]PDI_DES__C_C_E!$CL103,""),IF($A105="TOTAL",SUM(INDIRECT("BB4:BB"&amp;ROW()-1)),""))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IF(AND($A105&lt;&gt;"",$A105&lt;&gt;"TOTAL"),IF(AND([3]PDI_DES__C_C_E!$CO103&lt;&gt;"",[3]PDI_DES__C_C_E!$CO103&lt;&gt;0),[3]PDI_DES__C_C_E!$CO103,""),IF($A105="TOTAL",SUM(INDIRECT("BD4:BD"&amp;ROW()-1)),""))</f>
        <v/>
      </c>
      <c r="BE105" s="6" t="str">
        <f ca="1">IF(AND($A105&lt;&gt;"",$A105&lt;&gt;"TOTAL"),IF(AND([3]PDI_DES__C_C_E!$CQ103&lt;&gt;"",[3]PDI_DES__C_C_E!$CQ103&lt;&gt;0),[3]PDI_DES__C_C_E!$CQ103,""),IF($A105="TOTAL",SUM(INDIRECT("BE4:BE"&amp;ROW()-1)),""))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IF([3]PDI_DES__C_C_E!$B104&lt;&gt;"",[3]PDI_DES__C_C_E!$B104,IF(AND([3]PDI_DES__C_C_E!$B104="",[3]PDI_DES__C_C_E!$B105="",[3]PDI_DES__C_C_E!$B103=""),"","TOTAL"))</f>
        <v/>
      </c>
      <c r="B106" s="6" t="str">
        <f ca="1">IF(AND($A106&lt;&gt;"",$A106&lt;&gt;"TOTAL"),IF(AND([3]PDI_DES__C_C_E!$C104&lt;&gt;"",[3]PDI_DES__C_C_E!$C104&lt;&gt;0),[3]PDI_DES__C_C_E!$C104,""),IF($A106="TOTAL",SUM(INDIRECT("B4:B"&amp;ROW()-1)),""))</f>
        <v/>
      </c>
      <c r="C106" s="6" t="str">
        <f ca="1">IF(AND($A106&lt;&gt;"",$A106&lt;&gt;"TOTAL"),IF(AND([3]PDI_DES__C_C_E!$E104&lt;&gt;"",[3]PDI_DES__C_C_E!$E104&lt;&gt;0),[3]PDI_DES__C_C_E!$E104,""),IF($A106="TOTAL",SUM(INDIRECT("C4:C"&amp;ROW()-1)),""))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IF(AND($A106&lt;&gt;"",$A106&lt;&gt;"TOTAL"),IF(AND([3]PDI_DES__C_C_E!$H104&lt;&gt;"",[3]PDI_DES__C_C_E!$H104&lt;&gt;0),[3]PDI_DES__C_C_E!$H104,""),IF($A106="TOTAL",SUM(INDIRECT("E4:E"&amp;ROW()-1)),""))</f>
        <v/>
      </c>
      <c r="F106" s="6" t="str">
        <f ca="1">IF(AND($A106&lt;&gt;"",$A106&lt;&gt;"TOTAL"),IF(AND([3]PDI_DES__C_C_E!$J104&lt;&gt;"",[3]PDI_DES__C_C_E!$J104&lt;&gt;0),[3]PDI_DES__C_C_E!$J104,""),IF($A106="TOTAL",SUM(INDIRECT("F4:F"&amp;ROW()-1)),""))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IF(AND($A106&lt;&gt;"",$A106&lt;&gt;"TOTAL"),IF(AND([3]PDI_DES__C_C_E!$M104&lt;&gt;"",[3]PDI_DES__C_C_E!$M104&lt;&gt;0),[3]PDI_DES__C_C_E!$M104,""),IF($A106="TOTAL",SUM(INDIRECT("H4:H"&amp;ROW()-1)),""))</f>
        <v/>
      </c>
      <c r="I106" s="6" t="str">
        <f ca="1">IF(AND($A106&lt;&gt;"",$A106&lt;&gt;"TOTAL"),IF(AND([3]PDI_DES__C_C_E!$O104&lt;&gt;"",[3]PDI_DES__C_C_E!$O104&lt;&gt;0),[3]PDI_DES__C_C_E!$O104,""),IF($A106="TOTAL",SUM(INDIRECT("I4:I"&amp;ROW()-1)),""))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IF(AND($A106&lt;&gt;"",$A106&lt;&gt;"TOTAL"),IF(AND([3]PDI_DES__C_C_E!$R104&lt;&gt;"",[3]PDI_DES__C_C_E!$R104&lt;&gt;0),[3]PDI_DES__C_C_E!$R104,""),IF($A106="TOTAL",SUM(INDIRECT("K4:K"&amp;ROW()-1)),""))</f>
        <v/>
      </c>
      <c r="L106" s="6" t="str">
        <f ca="1">IF(AND($A106&lt;&gt;"",$A106&lt;&gt;"TOTAL"),IF(AND([3]PDI_DES__C_C_E!$T104&lt;&gt;"",[3]PDI_DES__C_C_E!$T104&lt;&gt;0),[3]PDI_DES__C_C_E!$T104,""),IF($A106="TOTAL",SUM(INDIRECT("L4:L"&amp;ROW()-1)),""))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IF(AND($A106&lt;&gt;"",$A106&lt;&gt;"TOTAL"),IF(AND([3]PDI_DES__C_C_E!$W104&lt;&gt;"",[3]PDI_DES__C_C_E!$W104&lt;&gt;0),[3]PDI_DES__C_C_E!$W104,""),IF($A106="TOTAL",SUM(INDIRECT("N4:N"&amp;ROW()-1)),""))</f>
        <v/>
      </c>
      <c r="O106" s="6" t="str">
        <f ca="1">IF(AND($A106&lt;&gt;"",$A106&lt;&gt;"TOTAL"),IF(AND([3]PDI_DES__C_C_E!$Y104&lt;&gt;"",[3]PDI_DES__C_C_E!$Y104&lt;&gt;0),[3]PDI_DES__C_C_E!$Y104,""),IF($A106="TOTAL",SUM(INDIRECT("O4:O"&amp;ROW()-1)),""))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IF(AND($A106&lt;&gt;"",$A106&lt;&gt;"TOTAL"),IF(AND([3]PDI_DES__C_C_E!$AB104&lt;&gt;"",[3]PDI_DES__C_C_E!$AB104&lt;&gt;0),[3]PDI_DES__C_C_E!$AB104,""),IF($A106="TOTAL",SUM(INDIRECT("Q4:Q"&amp;ROW()-1)),""))</f>
        <v/>
      </c>
      <c r="R106" s="6" t="str">
        <f ca="1">IF(AND($A106&lt;&gt;"",$A106&lt;&gt;"TOTAL"),IF(AND([3]PDI_DES__C_C_E!$AD104&lt;&gt;"",[3]PDI_DES__C_C_E!$AD104&lt;&gt;0),[3]PDI_DES__C_C_E!$AD104,""),IF($A106="TOTAL",SUM(INDIRECT("R4:R"&amp;ROW()-1)),""))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IF(AND($A106&lt;&gt;"",$A106&lt;&gt;"TOTAL"),IF(AND([3]PDI_DES__C_C_E!$AG104&lt;&gt;"",[3]PDI_DES__C_C_E!$AG104&lt;&gt;0),[3]PDI_DES__C_C_E!$AG104,""),IF($A106="TOTAL",SUM(INDIRECT("T4:T"&amp;ROW()-1)),""))</f>
        <v/>
      </c>
      <c r="U106" s="6" t="str">
        <f ca="1">IF(AND($A106&lt;&gt;"",$A106&lt;&gt;"TOTAL"),IF(AND([3]PDI_DES__C_C_E!$AI104&lt;&gt;"",[3]PDI_DES__C_C_E!$AI104&lt;&gt;0),[3]PDI_DES__C_C_E!$AI104,""),IF($A106="TOTAL",SUM(INDIRECT("U4:U"&amp;ROW()-1)),""))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IF(AND($A106&lt;&gt;"",$A106&lt;&gt;"TOTAL"),IF(AND([3]PDI_DES__C_C_E!$AL104&lt;&gt;"",[3]PDI_DES__C_C_E!$AL104&lt;&gt;0),[3]PDI_DES__C_C_E!$AL104,""),IF($A106="TOTAL",SUM(INDIRECT("W4:W"&amp;ROW()-1)),""))</f>
        <v/>
      </c>
      <c r="X106" s="6" t="str">
        <f ca="1">IF(AND($A106&lt;&gt;"",$A106&lt;&gt;"TOTAL"),IF(AND([3]PDI_DES__C_C_E!$AN104&lt;&gt;"",[3]PDI_DES__C_C_E!$AN104&lt;&gt;0),[3]PDI_DES__C_C_E!$AN104,""),IF($A106="TOTAL",SUM(INDIRECT("X4:X"&amp;ROW()-1)),""))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IF(AND($A106&lt;&gt;"",$A106&lt;&gt;"TOTAL"),IF(AND([3]PDI_DES__C_C_E!$AQ104&lt;&gt;"",[3]PDI_DES__C_C_E!$AQ104&lt;&gt;0),[3]PDI_DES__C_C_E!$AQ104,""),IF($A106="TOTAL",SUM(INDIRECT("Z4:Z"&amp;ROW()-1)),""))</f>
        <v/>
      </c>
      <c r="AA106" s="6" t="str">
        <f ca="1">IF(AND($A106&lt;&gt;"",$A106&lt;&gt;"TOTAL"),IF(AND([3]PDI_DES__C_C_E!$AS104&lt;&gt;"",[3]PDI_DES__C_C_E!$AS104&lt;&gt;0),[3]PDI_DES__C_C_E!$AS104,""),IF($A106="TOTAL",SUM(INDIRECT("AA4:AA"&amp;ROW()-1)),""))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IF(AND($A106&lt;&gt;"",$A106&lt;&gt;"TOTAL"),IF(AND([3]PDI_DES__C_C_E!$AV104&lt;&gt;"",[3]PDI_DES__C_C_E!$AV104&lt;&gt;0),[3]PDI_DES__C_C_E!$AV104,""),IF($A106="TOTAL",SUM(INDIRECT("AC4:AC"&amp;ROW()-1)),""))</f>
        <v/>
      </c>
      <c r="AD106" s="6" t="str">
        <f ca="1">IF(AND($A106&lt;&gt;"",$A106&lt;&gt;"TOTAL"),IF(AND([3]PDI_DES__C_C_E!$AX104&lt;&gt;"",[3]PDI_DES__C_C_E!$AX104&lt;&gt;0),[3]PDI_DES__C_C_E!$AX104,""),IF($A106="TOTAL",SUM(INDIRECT("AD4:AD"&amp;ROW()-1)),""))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IF(AND($A106&lt;&gt;"",$A106&lt;&gt;"TOTAL"),IF(AND([3]PDI_DES__C_C_E!$BA104&lt;&gt;"",[3]PDI_DES__C_C_E!$BA104&lt;&gt;0),[3]PDI_DES__C_C_E!$BA104,""),IF($A106="TOTAL",SUM(INDIRECT("AF4:AF"&amp;ROW()-1)),""))</f>
        <v/>
      </c>
      <c r="AG106" s="6" t="str">
        <f ca="1">IF(AND($A106&lt;&gt;"",$A106&lt;&gt;"TOTAL"),IF(AND([3]PDI_DES__C_C_E!$BC104&lt;&gt;"",[3]PDI_DES__C_C_E!$BC104&lt;&gt;0),[3]PDI_DES__C_C_E!$BC104,""),IF($A106="TOTAL",SUM(INDIRECT("AG4:AG"&amp;ROW()-1)),""))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IF(AND($A106&lt;&gt;"",$A106&lt;&gt;"TOTAL"),IF(AND([3]PDI_DES__C_C_E!$BF104&lt;&gt;"",[3]PDI_DES__C_C_E!$BF104&lt;&gt;0),[3]PDI_DES__C_C_E!$BF104,""),IF($A106="TOTAL",SUM(INDIRECT("AI4:AI"&amp;ROW()-1)),""))</f>
        <v/>
      </c>
      <c r="AJ106" s="6" t="str">
        <f ca="1">IF(AND($A106&lt;&gt;"",$A106&lt;&gt;"TOTAL"),IF(AND([3]PDI_DES__C_C_E!$BH104&lt;&gt;"",[3]PDI_DES__C_C_E!$BH104&lt;&gt;0),[3]PDI_DES__C_C_E!$BH104,""),IF($A106="TOTAL",SUM(INDIRECT("AJ4:AJ"&amp;ROW()-1)),""))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IF(AND($A106&lt;&gt;"",$A106&lt;&gt;"TOTAL"),IF(AND([3]PDI_DES__C_C_E!$BK104&lt;&gt;"",[3]PDI_DES__C_C_E!$BK104&lt;&gt;0),[3]PDI_DES__C_C_E!$BK104,""),IF($A106="TOTAL",SUM(INDIRECT("AL4:AL"&amp;ROW()-1)),""))</f>
        <v/>
      </c>
      <c r="AM106" s="6" t="str">
        <f ca="1">IF(AND($A106&lt;&gt;"",$A106&lt;&gt;"TOTAL"),IF(AND([3]PDI_DES__C_C_E!$BM104&lt;&gt;"",[3]PDI_DES__C_C_E!$BM104&lt;&gt;0),[3]PDI_DES__C_C_E!$BM104,""),IF($A106="TOTAL",SUM(INDIRECT("AM4:AM"&amp;ROW()-1)),""))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IF(AND($A106&lt;&gt;"",$A106&lt;&gt;"TOTAL"),IF(AND([3]PDI_DES__C_C_E!$BP104&lt;&gt;"",[3]PDI_DES__C_C_E!$BP104&lt;&gt;0),[3]PDI_DES__C_C_E!$BP104,""),IF($A106="TOTAL",SUM(INDIRECT("AO4:AO"&amp;ROW()-1)),""))</f>
        <v/>
      </c>
      <c r="AP106" s="6" t="str">
        <f ca="1">IF(AND($A106&lt;&gt;"",$A106&lt;&gt;"TOTAL"),IF(AND([3]PDI_DES__C_C_E!$BR104&lt;&gt;"",[3]PDI_DES__C_C_E!$BR104&lt;&gt;0),[3]PDI_DES__C_C_E!$BR104,""),IF($A106="TOTAL",SUM(INDIRECT("AP4:AP"&amp;ROW()-1)),""))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IF(AND($A106&lt;&gt;"",$A106&lt;&gt;"TOTAL"),IF(AND([3]PDI_DES__C_C_E!$BU104&lt;&gt;"",[3]PDI_DES__C_C_E!$BU104&lt;&gt;0),[3]PDI_DES__C_C_E!$BU104,""),IF($A106="TOTAL",SUM(INDIRECT("AR4:AR"&amp;ROW()-1)),""))</f>
        <v/>
      </c>
      <c r="AS106" s="6" t="str">
        <f ca="1">IF(AND($A106&lt;&gt;"",$A106&lt;&gt;"TOTAL"),IF(AND([3]PDI_DES__C_C_E!$BW104&lt;&gt;"",[3]PDI_DES__C_C_E!$BW104&lt;&gt;0),[3]PDI_DES__C_C_E!$BW104,""),IF($A106="TOTAL",SUM(INDIRECT("AS4:AS"&amp;ROW()-1)),""))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IF(AND($A106&lt;&gt;"",$A106&lt;&gt;"TOTAL"),IF(AND([3]PDI_DES__C_C_E!$BZ104&lt;&gt;"",[3]PDI_DES__C_C_E!$BZ104&lt;&gt;0),[3]PDI_DES__C_C_E!$BZ104,""),IF($A106="TOTAL",SUM(INDIRECT("AU4:AU"&amp;ROW()-1)),""))</f>
        <v/>
      </c>
      <c r="AV106" s="6" t="str">
        <f ca="1">IF(AND($A106&lt;&gt;"",$A106&lt;&gt;"TOTAL"),IF(AND([3]PDI_DES__C_C_E!$CB104&lt;&gt;"",[3]PDI_DES__C_C_E!$CB104&lt;&gt;0),[3]PDI_DES__C_C_E!$CB104,""),IF($A106="TOTAL",SUM(INDIRECT("AV4:AV"&amp;ROW()-1)),""))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IF(AND($A106&lt;&gt;"",$A106&lt;&gt;"TOTAL"),IF(AND([3]PDI_DES__C_C_E!$CE104&lt;&gt;"",[3]PDI_DES__C_C_E!$CE104&lt;&gt;0),[3]PDI_DES__C_C_E!$CE104,""),IF($A106="TOTAL",SUM(INDIRECT("AX4:AX"&amp;ROW()-1)),""))</f>
        <v/>
      </c>
      <c r="AY106" s="6" t="str">
        <f ca="1">IF(AND($A106&lt;&gt;"",$A106&lt;&gt;"TOTAL"),IF(AND([3]PDI_DES__C_C_E!$CG104&lt;&gt;"",[3]PDI_DES__C_C_E!$CG104&lt;&gt;0),[3]PDI_DES__C_C_E!$CG104,""),IF($A106="TOTAL",SUM(INDIRECT("AY4:AY"&amp;ROW()-1)),""))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IF(AND($A106&lt;&gt;"",$A106&lt;&gt;"TOTAL"),IF(AND([3]PDI_DES__C_C_E!$CJ104&lt;&gt;"",[3]PDI_DES__C_C_E!$CJ104&lt;&gt;0),[3]PDI_DES__C_C_E!$CJ104,""),IF($A106="TOTAL",SUM(INDIRECT("BA4:BA"&amp;ROW()-1)),""))</f>
        <v/>
      </c>
      <c r="BB106" s="6" t="str">
        <f ca="1">IF(AND($A106&lt;&gt;"",$A106&lt;&gt;"TOTAL"),IF(AND([3]PDI_DES__C_C_E!$CL104&lt;&gt;"",[3]PDI_DES__C_C_E!$CL104&lt;&gt;0),[3]PDI_DES__C_C_E!$CL104,""),IF($A106="TOTAL",SUM(INDIRECT("BB4:BB"&amp;ROW()-1)),""))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IF(AND($A106&lt;&gt;"",$A106&lt;&gt;"TOTAL"),IF(AND([3]PDI_DES__C_C_E!$CO104&lt;&gt;"",[3]PDI_DES__C_C_E!$CO104&lt;&gt;0),[3]PDI_DES__C_C_E!$CO104,""),IF($A106="TOTAL",SUM(INDIRECT("BD4:BD"&amp;ROW()-1)),""))</f>
        <v/>
      </c>
      <c r="BE106" s="6" t="str">
        <f ca="1">IF(AND($A106&lt;&gt;"",$A106&lt;&gt;"TOTAL"),IF(AND([3]PDI_DES__C_C_E!$CQ104&lt;&gt;"",[3]PDI_DES__C_C_E!$CQ104&lt;&gt;0),[3]PDI_DES__C_C_E!$CQ104,""),IF($A106="TOTAL",SUM(INDIRECT("BE4:BE"&amp;ROW()-1)),""))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IF([3]PDI_DES__C_C_E!$B105&lt;&gt;"",[3]PDI_DES__C_C_E!$B105,IF(AND([3]PDI_DES__C_C_E!$B105="",[3]PDI_DES__C_C_E!$B106="",[3]PDI_DES__C_C_E!$B104=""),"","TOTAL"))</f>
        <v/>
      </c>
      <c r="B107" s="6" t="str">
        <f ca="1">IF(AND($A107&lt;&gt;"",$A107&lt;&gt;"TOTAL"),IF(AND([3]PDI_DES__C_C_E!$C105&lt;&gt;"",[3]PDI_DES__C_C_E!$C105&lt;&gt;0),[3]PDI_DES__C_C_E!$C105,""),IF($A107="TOTAL",SUM(INDIRECT("B4:B"&amp;ROW()-1)),""))</f>
        <v/>
      </c>
      <c r="C107" s="6" t="str">
        <f ca="1">IF(AND($A107&lt;&gt;"",$A107&lt;&gt;"TOTAL"),IF(AND([3]PDI_DES__C_C_E!$E105&lt;&gt;"",[3]PDI_DES__C_C_E!$E105&lt;&gt;0),[3]PDI_DES__C_C_E!$E105,""),IF($A107="TOTAL",SUM(INDIRECT("C4:C"&amp;ROW()-1)),""))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IF(AND($A107&lt;&gt;"",$A107&lt;&gt;"TOTAL"),IF(AND([3]PDI_DES__C_C_E!$H105&lt;&gt;"",[3]PDI_DES__C_C_E!$H105&lt;&gt;0),[3]PDI_DES__C_C_E!$H105,""),IF($A107="TOTAL",SUM(INDIRECT("E4:E"&amp;ROW()-1)),""))</f>
        <v/>
      </c>
      <c r="F107" s="6" t="str">
        <f ca="1">IF(AND($A107&lt;&gt;"",$A107&lt;&gt;"TOTAL"),IF(AND([3]PDI_DES__C_C_E!$J105&lt;&gt;"",[3]PDI_DES__C_C_E!$J105&lt;&gt;0),[3]PDI_DES__C_C_E!$J105,""),IF($A107="TOTAL",SUM(INDIRECT("F4:F"&amp;ROW()-1)),""))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IF(AND($A107&lt;&gt;"",$A107&lt;&gt;"TOTAL"),IF(AND([3]PDI_DES__C_C_E!$M105&lt;&gt;"",[3]PDI_DES__C_C_E!$M105&lt;&gt;0),[3]PDI_DES__C_C_E!$M105,""),IF($A107="TOTAL",SUM(INDIRECT("H4:H"&amp;ROW()-1)),""))</f>
        <v/>
      </c>
      <c r="I107" s="6" t="str">
        <f ca="1">IF(AND($A107&lt;&gt;"",$A107&lt;&gt;"TOTAL"),IF(AND([3]PDI_DES__C_C_E!$O105&lt;&gt;"",[3]PDI_DES__C_C_E!$O105&lt;&gt;0),[3]PDI_DES__C_C_E!$O105,""),IF($A107="TOTAL",SUM(INDIRECT("I4:I"&amp;ROW()-1)),""))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IF(AND($A107&lt;&gt;"",$A107&lt;&gt;"TOTAL"),IF(AND([3]PDI_DES__C_C_E!$R105&lt;&gt;"",[3]PDI_DES__C_C_E!$R105&lt;&gt;0),[3]PDI_DES__C_C_E!$R105,""),IF($A107="TOTAL",SUM(INDIRECT("K4:K"&amp;ROW()-1)),""))</f>
        <v/>
      </c>
      <c r="L107" s="6" t="str">
        <f ca="1">IF(AND($A107&lt;&gt;"",$A107&lt;&gt;"TOTAL"),IF(AND([3]PDI_DES__C_C_E!$T105&lt;&gt;"",[3]PDI_DES__C_C_E!$T105&lt;&gt;0),[3]PDI_DES__C_C_E!$T105,""),IF($A107="TOTAL",SUM(INDIRECT("L4:L"&amp;ROW()-1)),""))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IF(AND($A107&lt;&gt;"",$A107&lt;&gt;"TOTAL"),IF(AND([3]PDI_DES__C_C_E!$W105&lt;&gt;"",[3]PDI_DES__C_C_E!$W105&lt;&gt;0),[3]PDI_DES__C_C_E!$W105,""),IF($A107="TOTAL",SUM(INDIRECT("N4:N"&amp;ROW()-1)),""))</f>
        <v/>
      </c>
      <c r="O107" s="6" t="str">
        <f ca="1">IF(AND($A107&lt;&gt;"",$A107&lt;&gt;"TOTAL"),IF(AND([3]PDI_DES__C_C_E!$Y105&lt;&gt;"",[3]PDI_DES__C_C_E!$Y105&lt;&gt;0),[3]PDI_DES__C_C_E!$Y105,""),IF($A107="TOTAL",SUM(INDIRECT("O4:O"&amp;ROW()-1)),""))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IF(AND($A107&lt;&gt;"",$A107&lt;&gt;"TOTAL"),IF(AND([3]PDI_DES__C_C_E!$AB105&lt;&gt;"",[3]PDI_DES__C_C_E!$AB105&lt;&gt;0),[3]PDI_DES__C_C_E!$AB105,""),IF($A107="TOTAL",SUM(INDIRECT("Q4:Q"&amp;ROW()-1)),""))</f>
        <v/>
      </c>
      <c r="R107" s="6" t="str">
        <f ca="1">IF(AND($A107&lt;&gt;"",$A107&lt;&gt;"TOTAL"),IF(AND([3]PDI_DES__C_C_E!$AD105&lt;&gt;"",[3]PDI_DES__C_C_E!$AD105&lt;&gt;0),[3]PDI_DES__C_C_E!$AD105,""),IF($A107="TOTAL",SUM(INDIRECT("R4:R"&amp;ROW()-1)),""))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IF(AND($A107&lt;&gt;"",$A107&lt;&gt;"TOTAL"),IF(AND([3]PDI_DES__C_C_E!$AG105&lt;&gt;"",[3]PDI_DES__C_C_E!$AG105&lt;&gt;0),[3]PDI_DES__C_C_E!$AG105,""),IF($A107="TOTAL",SUM(INDIRECT("T4:T"&amp;ROW()-1)),""))</f>
        <v/>
      </c>
      <c r="U107" s="6" t="str">
        <f ca="1">IF(AND($A107&lt;&gt;"",$A107&lt;&gt;"TOTAL"),IF(AND([3]PDI_DES__C_C_E!$AI105&lt;&gt;"",[3]PDI_DES__C_C_E!$AI105&lt;&gt;0),[3]PDI_DES__C_C_E!$AI105,""),IF($A107="TOTAL",SUM(INDIRECT("U4:U"&amp;ROW()-1)),""))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IF(AND($A107&lt;&gt;"",$A107&lt;&gt;"TOTAL"),IF(AND([3]PDI_DES__C_C_E!$AL105&lt;&gt;"",[3]PDI_DES__C_C_E!$AL105&lt;&gt;0),[3]PDI_DES__C_C_E!$AL105,""),IF($A107="TOTAL",SUM(INDIRECT("W4:W"&amp;ROW()-1)),""))</f>
        <v/>
      </c>
      <c r="X107" s="6" t="str">
        <f ca="1">IF(AND($A107&lt;&gt;"",$A107&lt;&gt;"TOTAL"),IF(AND([3]PDI_DES__C_C_E!$AN105&lt;&gt;"",[3]PDI_DES__C_C_E!$AN105&lt;&gt;0),[3]PDI_DES__C_C_E!$AN105,""),IF($A107="TOTAL",SUM(INDIRECT("X4:X"&amp;ROW()-1)),""))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IF(AND($A107&lt;&gt;"",$A107&lt;&gt;"TOTAL"),IF(AND([3]PDI_DES__C_C_E!$AQ105&lt;&gt;"",[3]PDI_DES__C_C_E!$AQ105&lt;&gt;0),[3]PDI_DES__C_C_E!$AQ105,""),IF($A107="TOTAL",SUM(INDIRECT("Z4:Z"&amp;ROW()-1)),""))</f>
        <v/>
      </c>
      <c r="AA107" s="6" t="str">
        <f ca="1">IF(AND($A107&lt;&gt;"",$A107&lt;&gt;"TOTAL"),IF(AND([3]PDI_DES__C_C_E!$AS105&lt;&gt;"",[3]PDI_DES__C_C_E!$AS105&lt;&gt;0),[3]PDI_DES__C_C_E!$AS105,""),IF($A107="TOTAL",SUM(INDIRECT("AA4:AA"&amp;ROW()-1)),""))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IF(AND($A107&lt;&gt;"",$A107&lt;&gt;"TOTAL"),IF(AND([3]PDI_DES__C_C_E!$AV105&lt;&gt;"",[3]PDI_DES__C_C_E!$AV105&lt;&gt;0),[3]PDI_DES__C_C_E!$AV105,""),IF($A107="TOTAL",SUM(INDIRECT("AC4:AC"&amp;ROW()-1)),""))</f>
        <v/>
      </c>
      <c r="AD107" s="6" t="str">
        <f ca="1">IF(AND($A107&lt;&gt;"",$A107&lt;&gt;"TOTAL"),IF(AND([3]PDI_DES__C_C_E!$AX105&lt;&gt;"",[3]PDI_DES__C_C_E!$AX105&lt;&gt;0),[3]PDI_DES__C_C_E!$AX105,""),IF($A107="TOTAL",SUM(INDIRECT("AD4:AD"&amp;ROW()-1)),""))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IF(AND($A107&lt;&gt;"",$A107&lt;&gt;"TOTAL"),IF(AND([3]PDI_DES__C_C_E!$BA105&lt;&gt;"",[3]PDI_DES__C_C_E!$BA105&lt;&gt;0),[3]PDI_DES__C_C_E!$BA105,""),IF($A107="TOTAL",SUM(INDIRECT("AF4:AF"&amp;ROW()-1)),""))</f>
        <v/>
      </c>
      <c r="AG107" s="6" t="str">
        <f ca="1">IF(AND($A107&lt;&gt;"",$A107&lt;&gt;"TOTAL"),IF(AND([3]PDI_DES__C_C_E!$BC105&lt;&gt;"",[3]PDI_DES__C_C_E!$BC105&lt;&gt;0),[3]PDI_DES__C_C_E!$BC105,""),IF($A107="TOTAL",SUM(INDIRECT("AG4:AG"&amp;ROW()-1)),""))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IF(AND($A107&lt;&gt;"",$A107&lt;&gt;"TOTAL"),IF(AND([3]PDI_DES__C_C_E!$BF105&lt;&gt;"",[3]PDI_DES__C_C_E!$BF105&lt;&gt;0),[3]PDI_DES__C_C_E!$BF105,""),IF($A107="TOTAL",SUM(INDIRECT("AI4:AI"&amp;ROW()-1)),""))</f>
        <v/>
      </c>
      <c r="AJ107" s="6" t="str">
        <f ca="1">IF(AND($A107&lt;&gt;"",$A107&lt;&gt;"TOTAL"),IF(AND([3]PDI_DES__C_C_E!$BH105&lt;&gt;"",[3]PDI_DES__C_C_E!$BH105&lt;&gt;0),[3]PDI_DES__C_C_E!$BH105,""),IF($A107="TOTAL",SUM(INDIRECT("AJ4:AJ"&amp;ROW()-1)),""))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IF(AND($A107&lt;&gt;"",$A107&lt;&gt;"TOTAL"),IF(AND([3]PDI_DES__C_C_E!$BK105&lt;&gt;"",[3]PDI_DES__C_C_E!$BK105&lt;&gt;0),[3]PDI_DES__C_C_E!$BK105,""),IF($A107="TOTAL",SUM(INDIRECT("AL4:AL"&amp;ROW()-1)),""))</f>
        <v/>
      </c>
      <c r="AM107" s="6" t="str">
        <f ca="1">IF(AND($A107&lt;&gt;"",$A107&lt;&gt;"TOTAL"),IF(AND([3]PDI_DES__C_C_E!$BM105&lt;&gt;"",[3]PDI_DES__C_C_E!$BM105&lt;&gt;0),[3]PDI_DES__C_C_E!$BM105,""),IF($A107="TOTAL",SUM(INDIRECT("AM4:AM"&amp;ROW()-1)),""))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IF(AND($A107&lt;&gt;"",$A107&lt;&gt;"TOTAL"),IF(AND([3]PDI_DES__C_C_E!$BP105&lt;&gt;"",[3]PDI_DES__C_C_E!$BP105&lt;&gt;0),[3]PDI_DES__C_C_E!$BP105,""),IF($A107="TOTAL",SUM(INDIRECT("AO4:AO"&amp;ROW()-1)),""))</f>
        <v/>
      </c>
      <c r="AP107" s="6" t="str">
        <f ca="1">IF(AND($A107&lt;&gt;"",$A107&lt;&gt;"TOTAL"),IF(AND([3]PDI_DES__C_C_E!$BR105&lt;&gt;"",[3]PDI_DES__C_C_E!$BR105&lt;&gt;0),[3]PDI_DES__C_C_E!$BR105,""),IF($A107="TOTAL",SUM(INDIRECT("AP4:AP"&amp;ROW()-1)),""))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IF(AND($A107&lt;&gt;"",$A107&lt;&gt;"TOTAL"),IF(AND([3]PDI_DES__C_C_E!$BU105&lt;&gt;"",[3]PDI_DES__C_C_E!$BU105&lt;&gt;0),[3]PDI_DES__C_C_E!$BU105,""),IF($A107="TOTAL",SUM(INDIRECT("AR4:AR"&amp;ROW()-1)),""))</f>
        <v/>
      </c>
      <c r="AS107" s="6" t="str">
        <f ca="1">IF(AND($A107&lt;&gt;"",$A107&lt;&gt;"TOTAL"),IF(AND([3]PDI_DES__C_C_E!$BW105&lt;&gt;"",[3]PDI_DES__C_C_E!$BW105&lt;&gt;0),[3]PDI_DES__C_C_E!$BW105,""),IF($A107="TOTAL",SUM(INDIRECT("AS4:AS"&amp;ROW()-1)),""))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IF(AND($A107&lt;&gt;"",$A107&lt;&gt;"TOTAL"),IF(AND([3]PDI_DES__C_C_E!$BZ105&lt;&gt;"",[3]PDI_DES__C_C_E!$BZ105&lt;&gt;0),[3]PDI_DES__C_C_E!$BZ105,""),IF($A107="TOTAL",SUM(INDIRECT("AU4:AU"&amp;ROW()-1)),""))</f>
        <v/>
      </c>
      <c r="AV107" s="6" t="str">
        <f ca="1">IF(AND($A107&lt;&gt;"",$A107&lt;&gt;"TOTAL"),IF(AND([3]PDI_DES__C_C_E!$CB105&lt;&gt;"",[3]PDI_DES__C_C_E!$CB105&lt;&gt;0),[3]PDI_DES__C_C_E!$CB105,""),IF($A107="TOTAL",SUM(INDIRECT("AV4:AV"&amp;ROW()-1)),""))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IF(AND($A107&lt;&gt;"",$A107&lt;&gt;"TOTAL"),IF(AND([3]PDI_DES__C_C_E!$CE105&lt;&gt;"",[3]PDI_DES__C_C_E!$CE105&lt;&gt;0),[3]PDI_DES__C_C_E!$CE105,""),IF($A107="TOTAL",SUM(INDIRECT("AX4:AX"&amp;ROW()-1)),""))</f>
        <v/>
      </c>
      <c r="AY107" s="6" t="str">
        <f ca="1">IF(AND($A107&lt;&gt;"",$A107&lt;&gt;"TOTAL"),IF(AND([3]PDI_DES__C_C_E!$CG105&lt;&gt;"",[3]PDI_DES__C_C_E!$CG105&lt;&gt;0),[3]PDI_DES__C_C_E!$CG105,""),IF($A107="TOTAL",SUM(INDIRECT("AY4:AY"&amp;ROW()-1)),""))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IF(AND($A107&lt;&gt;"",$A107&lt;&gt;"TOTAL"),IF(AND([3]PDI_DES__C_C_E!$CJ105&lt;&gt;"",[3]PDI_DES__C_C_E!$CJ105&lt;&gt;0),[3]PDI_DES__C_C_E!$CJ105,""),IF($A107="TOTAL",SUM(INDIRECT("BA4:BA"&amp;ROW()-1)),""))</f>
        <v/>
      </c>
      <c r="BB107" s="6" t="str">
        <f ca="1">IF(AND($A107&lt;&gt;"",$A107&lt;&gt;"TOTAL"),IF(AND([3]PDI_DES__C_C_E!$CL105&lt;&gt;"",[3]PDI_DES__C_C_E!$CL105&lt;&gt;0),[3]PDI_DES__C_C_E!$CL105,""),IF($A107="TOTAL",SUM(INDIRECT("BB4:BB"&amp;ROW()-1)),""))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IF(AND($A107&lt;&gt;"",$A107&lt;&gt;"TOTAL"),IF(AND([3]PDI_DES__C_C_E!$CO105&lt;&gt;"",[3]PDI_DES__C_C_E!$CO105&lt;&gt;0),[3]PDI_DES__C_C_E!$CO105,""),IF($A107="TOTAL",SUM(INDIRECT("BD4:BD"&amp;ROW()-1)),""))</f>
        <v/>
      </c>
      <c r="BE107" s="6" t="str">
        <f ca="1">IF(AND($A107&lt;&gt;"",$A107&lt;&gt;"TOTAL"),IF(AND([3]PDI_DES__C_C_E!$CQ105&lt;&gt;"",[3]PDI_DES__C_C_E!$CQ105&lt;&gt;0),[3]PDI_DES__C_C_E!$CQ105,""),IF($A107="TOTAL",SUM(INDIRECT("BE4:BE"&amp;ROW()-1)),""))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IF([3]PDI_DES__C_C_E!$B106&lt;&gt;"",[3]PDI_DES__C_C_E!$B106,IF(AND([3]PDI_DES__C_C_E!$B106="",[3]PDI_DES__C_C_E!$B107="",[3]PDI_DES__C_C_E!$B105=""),"","TOTAL"))</f>
        <v/>
      </c>
      <c r="B108" s="6" t="str">
        <f ca="1">IF(AND($A108&lt;&gt;"",$A108&lt;&gt;"TOTAL"),IF(AND([3]PDI_DES__C_C_E!$C106&lt;&gt;"",[3]PDI_DES__C_C_E!$C106&lt;&gt;0),[3]PDI_DES__C_C_E!$C106,""),IF($A108="TOTAL",SUM(INDIRECT("B4:B"&amp;ROW()-1)),""))</f>
        <v/>
      </c>
      <c r="C108" s="6" t="str">
        <f ca="1">IF(AND($A108&lt;&gt;"",$A108&lt;&gt;"TOTAL"),IF(AND([3]PDI_DES__C_C_E!$E106&lt;&gt;"",[3]PDI_DES__C_C_E!$E106&lt;&gt;0),[3]PDI_DES__C_C_E!$E106,""),IF($A108="TOTAL",SUM(INDIRECT("C4:C"&amp;ROW()-1)),""))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IF(AND($A108&lt;&gt;"",$A108&lt;&gt;"TOTAL"),IF(AND([3]PDI_DES__C_C_E!$H106&lt;&gt;"",[3]PDI_DES__C_C_E!$H106&lt;&gt;0),[3]PDI_DES__C_C_E!$H106,""),IF($A108="TOTAL",SUM(INDIRECT("E4:E"&amp;ROW()-1)),""))</f>
        <v/>
      </c>
      <c r="F108" s="6" t="str">
        <f ca="1">IF(AND($A108&lt;&gt;"",$A108&lt;&gt;"TOTAL"),IF(AND([3]PDI_DES__C_C_E!$J106&lt;&gt;"",[3]PDI_DES__C_C_E!$J106&lt;&gt;0),[3]PDI_DES__C_C_E!$J106,""),IF($A108="TOTAL",SUM(INDIRECT("F4:F"&amp;ROW()-1)),""))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IF(AND($A108&lt;&gt;"",$A108&lt;&gt;"TOTAL"),IF(AND([3]PDI_DES__C_C_E!$M106&lt;&gt;"",[3]PDI_DES__C_C_E!$M106&lt;&gt;0),[3]PDI_DES__C_C_E!$M106,""),IF($A108="TOTAL",SUM(INDIRECT("H4:H"&amp;ROW()-1)),""))</f>
        <v/>
      </c>
      <c r="I108" s="6" t="str">
        <f ca="1">IF(AND($A108&lt;&gt;"",$A108&lt;&gt;"TOTAL"),IF(AND([3]PDI_DES__C_C_E!$O106&lt;&gt;"",[3]PDI_DES__C_C_E!$O106&lt;&gt;0),[3]PDI_DES__C_C_E!$O106,""),IF($A108="TOTAL",SUM(INDIRECT("I4:I"&amp;ROW()-1)),""))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IF(AND($A108&lt;&gt;"",$A108&lt;&gt;"TOTAL"),IF(AND([3]PDI_DES__C_C_E!$R106&lt;&gt;"",[3]PDI_DES__C_C_E!$R106&lt;&gt;0),[3]PDI_DES__C_C_E!$R106,""),IF($A108="TOTAL",SUM(INDIRECT("K4:K"&amp;ROW()-1)),""))</f>
        <v/>
      </c>
      <c r="L108" s="6" t="str">
        <f ca="1">IF(AND($A108&lt;&gt;"",$A108&lt;&gt;"TOTAL"),IF(AND([3]PDI_DES__C_C_E!$T106&lt;&gt;"",[3]PDI_DES__C_C_E!$T106&lt;&gt;0),[3]PDI_DES__C_C_E!$T106,""),IF($A108="TOTAL",SUM(INDIRECT("L4:L"&amp;ROW()-1)),""))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IF(AND($A108&lt;&gt;"",$A108&lt;&gt;"TOTAL"),IF(AND([3]PDI_DES__C_C_E!$W106&lt;&gt;"",[3]PDI_DES__C_C_E!$W106&lt;&gt;0),[3]PDI_DES__C_C_E!$W106,""),IF($A108="TOTAL",SUM(INDIRECT("N4:N"&amp;ROW()-1)),""))</f>
        <v/>
      </c>
      <c r="O108" s="6" t="str">
        <f ca="1">IF(AND($A108&lt;&gt;"",$A108&lt;&gt;"TOTAL"),IF(AND([3]PDI_DES__C_C_E!$Y106&lt;&gt;"",[3]PDI_DES__C_C_E!$Y106&lt;&gt;0),[3]PDI_DES__C_C_E!$Y106,""),IF($A108="TOTAL",SUM(INDIRECT("O4:O"&amp;ROW()-1)),""))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IF(AND($A108&lt;&gt;"",$A108&lt;&gt;"TOTAL"),IF(AND([3]PDI_DES__C_C_E!$AB106&lt;&gt;"",[3]PDI_DES__C_C_E!$AB106&lt;&gt;0),[3]PDI_DES__C_C_E!$AB106,""),IF($A108="TOTAL",SUM(INDIRECT("Q4:Q"&amp;ROW()-1)),""))</f>
        <v/>
      </c>
      <c r="R108" s="6" t="str">
        <f ca="1">IF(AND($A108&lt;&gt;"",$A108&lt;&gt;"TOTAL"),IF(AND([3]PDI_DES__C_C_E!$AD106&lt;&gt;"",[3]PDI_DES__C_C_E!$AD106&lt;&gt;0),[3]PDI_DES__C_C_E!$AD106,""),IF($A108="TOTAL",SUM(INDIRECT("R4:R"&amp;ROW()-1)),""))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IF(AND($A108&lt;&gt;"",$A108&lt;&gt;"TOTAL"),IF(AND([3]PDI_DES__C_C_E!$AG106&lt;&gt;"",[3]PDI_DES__C_C_E!$AG106&lt;&gt;0),[3]PDI_DES__C_C_E!$AG106,""),IF($A108="TOTAL",SUM(INDIRECT("T4:T"&amp;ROW()-1)),""))</f>
        <v/>
      </c>
      <c r="U108" s="6" t="str">
        <f ca="1">IF(AND($A108&lt;&gt;"",$A108&lt;&gt;"TOTAL"),IF(AND([3]PDI_DES__C_C_E!$AI106&lt;&gt;"",[3]PDI_DES__C_C_E!$AI106&lt;&gt;0),[3]PDI_DES__C_C_E!$AI106,""),IF($A108="TOTAL",SUM(INDIRECT("U4:U"&amp;ROW()-1)),""))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IF(AND($A108&lt;&gt;"",$A108&lt;&gt;"TOTAL"),IF(AND([3]PDI_DES__C_C_E!$AL106&lt;&gt;"",[3]PDI_DES__C_C_E!$AL106&lt;&gt;0),[3]PDI_DES__C_C_E!$AL106,""),IF($A108="TOTAL",SUM(INDIRECT("W4:W"&amp;ROW()-1)),""))</f>
        <v/>
      </c>
      <c r="X108" s="6" t="str">
        <f ca="1">IF(AND($A108&lt;&gt;"",$A108&lt;&gt;"TOTAL"),IF(AND([3]PDI_DES__C_C_E!$AN106&lt;&gt;"",[3]PDI_DES__C_C_E!$AN106&lt;&gt;0),[3]PDI_DES__C_C_E!$AN106,""),IF($A108="TOTAL",SUM(INDIRECT("X4:X"&amp;ROW()-1)),""))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IF(AND($A108&lt;&gt;"",$A108&lt;&gt;"TOTAL"),IF(AND([3]PDI_DES__C_C_E!$AQ106&lt;&gt;"",[3]PDI_DES__C_C_E!$AQ106&lt;&gt;0),[3]PDI_DES__C_C_E!$AQ106,""),IF($A108="TOTAL",SUM(INDIRECT("Z4:Z"&amp;ROW()-1)),""))</f>
        <v/>
      </c>
      <c r="AA108" s="6" t="str">
        <f ca="1">IF(AND($A108&lt;&gt;"",$A108&lt;&gt;"TOTAL"),IF(AND([3]PDI_DES__C_C_E!$AS106&lt;&gt;"",[3]PDI_DES__C_C_E!$AS106&lt;&gt;0),[3]PDI_DES__C_C_E!$AS106,""),IF($A108="TOTAL",SUM(INDIRECT("AA4:AA"&amp;ROW()-1)),""))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IF(AND($A108&lt;&gt;"",$A108&lt;&gt;"TOTAL"),IF(AND([3]PDI_DES__C_C_E!$AV106&lt;&gt;"",[3]PDI_DES__C_C_E!$AV106&lt;&gt;0),[3]PDI_DES__C_C_E!$AV106,""),IF($A108="TOTAL",SUM(INDIRECT("AC4:AC"&amp;ROW()-1)),""))</f>
        <v/>
      </c>
      <c r="AD108" s="6" t="str">
        <f ca="1">IF(AND($A108&lt;&gt;"",$A108&lt;&gt;"TOTAL"),IF(AND([3]PDI_DES__C_C_E!$AX106&lt;&gt;"",[3]PDI_DES__C_C_E!$AX106&lt;&gt;0),[3]PDI_DES__C_C_E!$AX106,""),IF($A108="TOTAL",SUM(INDIRECT("AD4:AD"&amp;ROW()-1)),""))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IF(AND($A108&lt;&gt;"",$A108&lt;&gt;"TOTAL"),IF(AND([3]PDI_DES__C_C_E!$BA106&lt;&gt;"",[3]PDI_DES__C_C_E!$BA106&lt;&gt;0),[3]PDI_DES__C_C_E!$BA106,""),IF($A108="TOTAL",SUM(INDIRECT("AF4:AF"&amp;ROW()-1)),""))</f>
        <v/>
      </c>
      <c r="AG108" s="6" t="str">
        <f ca="1">IF(AND($A108&lt;&gt;"",$A108&lt;&gt;"TOTAL"),IF(AND([3]PDI_DES__C_C_E!$BC106&lt;&gt;"",[3]PDI_DES__C_C_E!$BC106&lt;&gt;0),[3]PDI_DES__C_C_E!$BC106,""),IF($A108="TOTAL",SUM(INDIRECT("AG4:AG"&amp;ROW()-1)),""))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IF(AND($A108&lt;&gt;"",$A108&lt;&gt;"TOTAL"),IF(AND([3]PDI_DES__C_C_E!$BF106&lt;&gt;"",[3]PDI_DES__C_C_E!$BF106&lt;&gt;0),[3]PDI_DES__C_C_E!$BF106,""),IF($A108="TOTAL",SUM(INDIRECT("AI4:AI"&amp;ROW()-1)),""))</f>
        <v/>
      </c>
      <c r="AJ108" s="6" t="str">
        <f ca="1">IF(AND($A108&lt;&gt;"",$A108&lt;&gt;"TOTAL"),IF(AND([3]PDI_DES__C_C_E!$BH106&lt;&gt;"",[3]PDI_DES__C_C_E!$BH106&lt;&gt;0),[3]PDI_DES__C_C_E!$BH106,""),IF($A108="TOTAL",SUM(INDIRECT("AJ4:AJ"&amp;ROW()-1)),""))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IF(AND($A108&lt;&gt;"",$A108&lt;&gt;"TOTAL"),IF(AND([3]PDI_DES__C_C_E!$BK106&lt;&gt;"",[3]PDI_DES__C_C_E!$BK106&lt;&gt;0),[3]PDI_DES__C_C_E!$BK106,""),IF($A108="TOTAL",SUM(INDIRECT("AL4:AL"&amp;ROW()-1)),""))</f>
        <v/>
      </c>
      <c r="AM108" s="6" t="str">
        <f ca="1">IF(AND($A108&lt;&gt;"",$A108&lt;&gt;"TOTAL"),IF(AND([3]PDI_DES__C_C_E!$BM106&lt;&gt;"",[3]PDI_DES__C_C_E!$BM106&lt;&gt;0),[3]PDI_DES__C_C_E!$BM106,""),IF($A108="TOTAL",SUM(INDIRECT("AM4:AM"&amp;ROW()-1)),""))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IF(AND($A108&lt;&gt;"",$A108&lt;&gt;"TOTAL"),IF(AND([3]PDI_DES__C_C_E!$BP106&lt;&gt;"",[3]PDI_DES__C_C_E!$BP106&lt;&gt;0),[3]PDI_DES__C_C_E!$BP106,""),IF($A108="TOTAL",SUM(INDIRECT("AO4:AO"&amp;ROW()-1)),""))</f>
        <v/>
      </c>
      <c r="AP108" s="6" t="str">
        <f ca="1">IF(AND($A108&lt;&gt;"",$A108&lt;&gt;"TOTAL"),IF(AND([3]PDI_DES__C_C_E!$BR106&lt;&gt;"",[3]PDI_DES__C_C_E!$BR106&lt;&gt;0),[3]PDI_DES__C_C_E!$BR106,""),IF($A108="TOTAL",SUM(INDIRECT("AP4:AP"&amp;ROW()-1)),""))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IF(AND($A108&lt;&gt;"",$A108&lt;&gt;"TOTAL"),IF(AND([3]PDI_DES__C_C_E!$BU106&lt;&gt;"",[3]PDI_DES__C_C_E!$BU106&lt;&gt;0),[3]PDI_DES__C_C_E!$BU106,""),IF($A108="TOTAL",SUM(INDIRECT("AR4:AR"&amp;ROW()-1)),""))</f>
        <v/>
      </c>
      <c r="AS108" s="6" t="str">
        <f ca="1">IF(AND($A108&lt;&gt;"",$A108&lt;&gt;"TOTAL"),IF(AND([3]PDI_DES__C_C_E!$BW106&lt;&gt;"",[3]PDI_DES__C_C_E!$BW106&lt;&gt;0),[3]PDI_DES__C_C_E!$BW106,""),IF($A108="TOTAL",SUM(INDIRECT("AS4:AS"&amp;ROW()-1)),""))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IF(AND($A108&lt;&gt;"",$A108&lt;&gt;"TOTAL"),IF(AND([3]PDI_DES__C_C_E!$BZ106&lt;&gt;"",[3]PDI_DES__C_C_E!$BZ106&lt;&gt;0),[3]PDI_DES__C_C_E!$BZ106,""),IF($A108="TOTAL",SUM(INDIRECT("AU4:AU"&amp;ROW()-1)),""))</f>
        <v/>
      </c>
      <c r="AV108" s="6" t="str">
        <f ca="1">IF(AND($A108&lt;&gt;"",$A108&lt;&gt;"TOTAL"),IF(AND([3]PDI_DES__C_C_E!$CB106&lt;&gt;"",[3]PDI_DES__C_C_E!$CB106&lt;&gt;0),[3]PDI_DES__C_C_E!$CB106,""),IF($A108="TOTAL",SUM(INDIRECT("AV4:AV"&amp;ROW()-1)),""))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IF(AND($A108&lt;&gt;"",$A108&lt;&gt;"TOTAL"),IF(AND([3]PDI_DES__C_C_E!$CE106&lt;&gt;"",[3]PDI_DES__C_C_E!$CE106&lt;&gt;0),[3]PDI_DES__C_C_E!$CE106,""),IF($A108="TOTAL",SUM(INDIRECT("AX4:AX"&amp;ROW()-1)),""))</f>
        <v/>
      </c>
      <c r="AY108" s="6" t="str">
        <f ca="1">IF(AND($A108&lt;&gt;"",$A108&lt;&gt;"TOTAL"),IF(AND([3]PDI_DES__C_C_E!$CG106&lt;&gt;"",[3]PDI_DES__C_C_E!$CG106&lt;&gt;0),[3]PDI_DES__C_C_E!$CG106,""),IF($A108="TOTAL",SUM(INDIRECT("AY4:AY"&amp;ROW()-1)),""))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IF(AND($A108&lt;&gt;"",$A108&lt;&gt;"TOTAL"),IF(AND([3]PDI_DES__C_C_E!$CJ106&lt;&gt;"",[3]PDI_DES__C_C_E!$CJ106&lt;&gt;0),[3]PDI_DES__C_C_E!$CJ106,""),IF($A108="TOTAL",SUM(INDIRECT("BA4:BA"&amp;ROW()-1)),""))</f>
        <v/>
      </c>
      <c r="BB108" s="6" t="str">
        <f ca="1">IF(AND($A108&lt;&gt;"",$A108&lt;&gt;"TOTAL"),IF(AND([3]PDI_DES__C_C_E!$CL106&lt;&gt;"",[3]PDI_DES__C_C_E!$CL106&lt;&gt;0),[3]PDI_DES__C_C_E!$CL106,""),IF($A108="TOTAL",SUM(INDIRECT("BB4:BB"&amp;ROW()-1)),""))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IF(AND($A108&lt;&gt;"",$A108&lt;&gt;"TOTAL"),IF(AND([3]PDI_DES__C_C_E!$CO106&lt;&gt;"",[3]PDI_DES__C_C_E!$CO106&lt;&gt;0),[3]PDI_DES__C_C_E!$CO106,""),IF($A108="TOTAL",SUM(INDIRECT("BD4:BD"&amp;ROW()-1)),""))</f>
        <v/>
      </c>
      <c r="BE108" s="6" t="str">
        <f ca="1">IF(AND($A108&lt;&gt;"",$A108&lt;&gt;"TOTAL"),IF(AND([3]PDI_DES__C_C_E!$CQ106&lt;&gt;"",[3]PDI_DES__C_C_E!$CQ106&lt;&gt;0),[3]PDI_DES__C_C_E!$CQ106,""),IF($A108="TOTAL",SUM(INDIRECT("BE4:BE"&amp;ROW()-1)),""))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IF([3]PDI_DES__C_C_E!$B107&lt;&gt;"",[3]PDI_DES__C_C_E!$B107,IF(AND([3]PDI_DES__C_C_E!$B107="",[3]PDI_DES__C_C_E!$B108="",[3]PDI_DES__C_C_E!$B106=""),"","TOTAL"))</f>
        <v/>
      </c>
      <c r="B109" s="6" t="str">
        <f ca="1">IF(AND($A109&lt;&gt;"",$A109&lt;&gt;"TOTAL"),IF(AND([3]PDI_DES__C_C_E!$C107&lt;&gt;"",[3]PDI_DES__C_C_E!$C107&lt;&gt;0),[3]PDI_DES__C_C_E!$C107,""),IF($A109="TOTAL",SUM(INDIRECT("B4:B"&amp;ROW()-1)),""))</f>
        <v/>
      </c>
      <c r="C109" s="6" t="str">
        <f ca="1">IF(AND($A109&lt;&gt;"",$A109&lt;&gt;"TOTAL"),IF(AND([3]PDI_DES__C_C_E!$E107&lt;&gt;"",[3]PDI_DES__C_C_E!$E107&lt;&gt;0),[3]PDI_DES__C_C_E!$E107,""),IF($A109="TOTAL",SUM(INDIRECT("C4:C"&amp;ROW()-1)),""))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IF(AND($A109&lt;&gt;"",$A109&lt;&gt;"TOTAL"),IF(AND([3]PDI_DES__C_C_E!$H107&lt;&gt;"",[3]PDI_DES__C_C_E!$H107&lt;&gt;0),[3]PDI_DES__C_C_E!$H107,""),IF($A109="TOTAL",SUM(INDIRECT("E4:E"&amp;ROW()-1)),""))</f>
        <v/>
      </c>
      <c r="F109" s="6" t="str">
        <f ca="1">IF(AND($A109&lt;&gt;"",$A109&lt;&gt;"TOTAL"),IF(AND([3]PDI_DES__C_C_E!$J107&lt;&gt;"",[3]PDI_DES__C_C_E!$J107&lt;&gt;0),[3]PDI_DES__C_C_E!$J107,""),IF($A109="TOTAL",SUM(INDIRECT("F4:F"&amp;ROW()-1)),""))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IF(AND($A109&lt;&gt;"",$A109&lt;&gt;"TOTAL"),IF(AND([3]PDI_DES__C_C_E!$M107&lt;&gt;"",[3]PDI_DES__C_C_E!$M107&lt;&gt;0),[3]PDI_DES__C_C_E!$M107,""),IF($A109="TOTAL",SUM(INDIRECT("H4:H"&amp;ROW()-1)),""))</f>
        <v/>
      </c>
      <c r="I109" s="6" t="str">
        <f ca="1">IF(AND($A109&lt;&gt;"",$A109&lt;&gt;"TOTAL"),IF(AND([3]PDI_DES__C_C_E!$O107&lt;&gt;"",[3]PDI_DES__C_C_E!$O107&lt;&gt;0),[3]PDI_DES__C_C_E!$O107,""),IF($A109="TOTAL",SUM(INDIRECT("I4:I"&amp;ROW()-1)),""))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IF(AND($A109&lt;&gt;"",$A109&lt;&gt;"TOTAL"),IF(AND([3]PDI_DES__C_C_E!$R107&lt;&gt;"",[3]PDI_DES__C_C_E!$R107&lt;&gt;0),[3]PDI_DES__C_C_E!$R107,""),IF($A109="TOTAL",SUM(INDIRECT("K4:K"&amp;ROW()-1)),""))</f>
        <v/>
      </c>
      <c r="L109" s="6" t="str">
        <f ca="1">IF(AND($A109&lt;&gt;"",$A109&lt;&gt;"TOTAL"),IF(AND([3]PDI_DES__C_C_E!$T107&lt;&gt;"",[3]PDI_DES__C_C_E!$T107&lt;&gt;0),[3]PDI_DES__C_C_E!$T107,""),IF($A109="TOTAL",SUM(INDIRECT("L4:L"&amp;ROW()-1)),""))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IF(AND($A109&lt;&gt;"",$A109&lt;&gt;"TOTAL"),IF(AND([3]PDI_DES__C_C_E!$W107&lt;&gt;"",[3]PDI_DES__C_C_E!$W107&lt;&gt;0),[3]PDI_DES__C_C_E!$W107,""),IF($A109="TOTAL",SUM(INDIRECT("N4:N"&amp;ROW()-1)),""))</f>
        <v/>
      </c>
      <c r="O109" s="6" t="str">
        <f ca="1">IF(AND($A109&lt;&gt;"",$A109&lt;&gt;"TOTAL"),IF(AND([3]PDI_DES__C_C_E!$Y107&lt;&gt;"",[3]PDI_DES__C_C_E!$Y107&lt;&gt;0),[3]PDI_DES__C_C_E!$Y107,""),IF($A109="TOTAL",SUM(INDIRECT("O4:O"&amp;ROW()-1)),""))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IF(AND($A109&lt;&gt;"",$A109&lt;&gt;"TOTAL"),IF(AND([3]PDI_DES__C_C_E!$AB107&lt;&gt;"",[3]PDI_DES__C_C_E!$AB107&lt;&gt;0),[3]PDI_DES__C_C_E!$AB107,""),IF($A109="TOTAL",SUM(INDIRECT("Q4:Q"&amp;ROW()-1)),""))</f>
        <v/>
      </c>
      <c r="R109" s="6" t="str">
        <f ca="1">IF(AND($A109&lt;&gt;"",$A109&lt;&gt;"TOTAL"),IF(AND([3]PDI_DES__C_C_E!$AD107&lt;&gt;"",[3]PDI_DES__C_C_E!$AD107&lt;&gt;0),[3]PDI_DES__C_C_E!$AD107,""),IF($A109="TOTAL",SUM(INDIRECT("R4:R"&amp;ROW()-1)),""))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IF(AND($A109&lt;&gt;"",$A109&lt;&gt;"TOTAL"),IF(AND([3]PDI_DES__C_C_E!$AG107&lt;&gt;"",[3]PDI_DES__C_C_E!$AG107&lt;&gt;0),[3]PDI_DES__C_C_E!$AG107,""),IF($A109="TOTAL",SUM(INDIRECT("T4:T"&amp;ROW()-1)),""))</f>
        <v/>
      </c>
      <c r="U109" s="6" t="str">
        <f ca="1">IF(AND($A109&lt;&gt;"",$A109&lt;&gt;"TOTAL"),IF(AND([3]PDI_DES__C_C_E!$AI107&lt;&gt;"",[3]PDI_DES__C_C_E!$AI107&lt;&gt;0),[3]PDI_DES__C_C_E!$AI107,""),IF($A109="TOTAL",SUM(INDIRECT("U4:U"&amp;ROW()-1)),""))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IF(AND($A109&lt;&gt;"",$A109&lt;&gt;"TOTAL"),IF(AND([3]PDI_DES__C_C_E!$AL107&lt;&gt;"",[3]PDI_DES__C_C_E!$AL107&lt;&gt;0),[3]PDI_DES__C_C_E!$AL107,""),IF($A109="TOTAL",SUM(INDIRECT("W4:W"&amp;ROW()-1)),""))</f>
        <v/>
      </c>
      <c r="X109" s="6" t="str">
        <f ca="1">IF(AND($A109&lt;&gt;"",$A109&lt;&gt;"TOTAL"),IF(AND([3]PDI_DES__C_C_E!$AN107&lt;&gt;"",[3]PDI_DES__C_C_E!$AN107&lt;&gt;0),[3]PDI_DES__C_C_E!$AN107,""),IF($A109="TOTAL",SUM(INDIRECT("X4:X"&amp;ROW()-1)),""))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IF(AND($A109&lt;&gt;"",$A109&lt;&gt;"TOTAL"),IF(AND([3]PDI_DES__C_C_E!$AQ107&lt;&gt;"",[3]PDI_DES__C_C_E!$AQ107&lt;&gt;0),[3]PDI_DES__C_C_E!$AQ107,""),IF($A109="TOTAL",SUM(INDIRECT("Z4:Z"&amp;ROW()-1)),""))</f>
        <v/>
      </c>
      <c r="AA109" s="6" t="str">
        <f ca="1">IF(AND($A109&lt;&gt;"",$A109&lt;&gt;"TOTAL"),IF(AND([3]PDI_DES__C_C_E!$AS107&lt;&gt;"",[3]PDI_DES__C_C_E!$AS107&lt;&gt;0),[3]PDI_DES__C_C_E!$AS107,""),IF($A109="TOTAL",SUM(INDIRECT("AA4:AA"&amp;ROW()-1)),""))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IF(AND($A109&lt;&gt;"",$A109&lt;&gt;"TOTAL"),IF(AND([3]PDI_DES__C_C_E!$AV107&lt;&gt;"",[3]PDI_DES__C_C_E!$AV107&lt;&gt;0),[3]PDI_DES__C_C_E!$AV107,""),IF($A109="TOTAL",SUM(INDIRECT("AC4:AC"&amp;ROW()-1)),""))</f>
        <v/>
      </c>
      <c r="AD109" s="6" t="str">
        <f ca="1">IF(AND($A109&lt;&gt;"",$A109&lt;&gt;"TOTAL"),IF(AND([3]PDI_DES__C_C_E!$AX107&lt;&gt;"",[3]PDI_DES__C_C_E!$AX107&lt;&gt;0),[3]PDI_DES__C_C_E!$AX107,""),IF($A109="TOTAL",SUM(INDIRECT("AD4:AD"&amp;ROW()-1)),""))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IF(AND($A109&lt;&gt;"",$A109&lt;&gt;"TOTAL"),IF(AND([3]PDI_DES__C_C_E!$BA107&lt;&gt;"",[3]PDI_DES__C_C_E!$BA107&lt;&gt;0),[3]PDI_DES__C_C_E!$BA107,""),IF($A109="TOTAL",SUM(INDIRECT("AF4:AF"&amp;ROW()-1)),""))</f>
        <v/>
      </c>
      <c r="AG109" s="6" t="str">
        <f ca="1">IF(AND($A109&lt;&gt;"",$A109&lt;&gt;"TOTAL"),IF(AND([3]PDI_DES__C_C_E!$BC107&lt;&gt;"",[3]PDI_DES__C_C_E!$BC107&lt;&gt;0),[3]PDI_DES__C_C_E!$BC107,""),IF($A109="TOTAL",SUM(INDIRECT("AG4:AG"&amp;ROW()-1)),""))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IF(AND($A109&lt;&gt;"",$A109&lt;&gt;"TOTAL"),IF(AND([3]PDI_DES__C_C_E!$BF107&lt;&gt;"",[3]PDI_DES__C_C_E!$BF107&lt;&gt;0),[3]PDI_DES__C_C_E!$BF107,""),IF($A109="TOTAL",SUM(INDIRECT("AI4:AI"&amp;ROW()-1)),""))</f>
        <v/>
      </c>
      <c r="AJ109" s="6" t="str">
        <f ca="1">IF(AND($A109&lt;&gt;"",$A109&lt;&gt;"TOTAL"),IF(AND([3]PDI_DES__C_C_E!$BH107&lt;&gt;"",[3]PDI_DES__C_C_E!$BH107&lt;&gt;0),[3]PDI_DES__C_C_E!$BH107,""),IF($A109="TOTAL",SUM(INDIRECT("AJ4:AJ"&amp;ROW()-1)),""))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IF(AND($A109&lt;&gt;"",$A109&lt;&gt;"TOTAL"),IF(AND([3]PDI_DES__C_C_E!$BK107&lt;&gt;"",[3]PDI_DES__C_C_E!$BK107&lt;&gt;0),[3]PDI_DES__C_C_E!$BK107,""),IF($A109="TOTAL",SUM(INDIRECT("AL4:AL"&amp;ROW()-1)),""))</f>
        <v/>
      </c>
      <c r="AM109" s="6" t="str">
        <f ca="1">IF(AND($A109&lt;&gt;"",$A109&lt;&gt;"TOTAL"),IF(AND([3]PDI_DES__C_C_E!$BM107&lt;&gt;"",[3]PDI_DES__C_C_E!$BM107&lt;&gt;0),[3]PDI_DES__C_C_E!$BM107,""),IF($A109="TOTAL",SUM(INDIRECT("AM4:AM"&amp;ROW()-1)),""))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IF(AND($A109&lt;&gt;"",$A109&lt;&gt;"TOTAL"),IF(AND([3]PDI_DES__C_C_E!$BP107&lt;&gt;"",[3]PDI_DES__C_C_E!$BP107&lt;&gt;0),[3]PDI_DES__C_C_E!$BP107,""),IF($A109="TOTAL",SUM(INDIRECT("AO4:AO"&amp;ROW()-1)),""))</f>
        <v/>
      </c>
      <c r="AP109" s="6" t="str">
        <f ca="1">IF(AND($A109&lt;&gt;"",$A109&lt;&gt;"TOTAL"),IF(AND([3]PDI_DES__C_C_E!$BR107&lt;&gt;"",[3]PDI_DES__C_C_E!$BR107&lt;&gt;0),[3]PDI_DES__C_C_E!$BR107,""),IF($A109="TOTAL",SUM(INDIRECT("AP4:AP"&amp;ROW()-1)),""))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IF(AND($A109&lt;&gt;"",$A109&lt;&gt;"TOTAL"),IF(AND([3]PDI_DES__C_C_E!$BU107&lt;&gt;"",[3]PDI_DES__C_C_E!$BU107&lt;&gt;0),[3]PDI_DES__C_C_E!$BU107,""),IF($A109="TOTAL",SUM(INDIRECT("AR4:AR"&amp;ROW()-1)),""))</f>
        <v/>
      </c>
      <c r="AS109" s="6" t="str">
        <f ca="1">IF(AND($A109&lt;&gt;"",$A109&lt;&gt;"TOTAL"),IF(AND([3]PDI_DES__C_C_E!$BW107&lt;&gt;"",[3]PDI_DES__C_C_E!$BW107&lt;&gt;0),[3]PDI_DES__C_C_E!$BW107,""),IF($A109="TOTAL",SUM(INDIRECT("AS4:AS"&amp;ROW()-1)),""))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IF(AND($A109&lt;&gt;"",$A109&lt;&gt;"TOTAL"),IF(AND([3]PDI_DES__C_C_E!$BZ107&lt;&gt;"",[3]PDI_DES__C_C_E!$BZ107&lt;&gt;0),[3]PDI_DES__C_C_E!$BZ107,""),IF($A109="TOTAL",SUM(INDIRECT("AU4:AU"&amp;ROW()-1)),""))</f>
        <v/>
      </c>
      <c r="AV109" s="6" t="str">
        <f ca="1">IF(AND($A109&lt;&gt;"",$A109&lt;&gt;"TOTAL"),IF(AND([3]PDI_DES__C_C_E!$CB107&lt;&gt;"",[3]PDI_DES__C_C_E!$CB107&lt;&gt;0),[3]PDI_DES__C_C_E!$CB107,""),IF($A109="TOTAL",SUM(INDIRECT("AV4:AV"&amp;ROW()-1)),""))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IF(AND($A109&lt;&gt;"",$A109&lt;&gt;"TOTAL"),IF(AND([3]PDI_DES__C_C_E!$CE107&lt;&gt;"",[3]PDI_DES__C_C_E!$CE107&lt;&gt;0),[3]PDI_DES__C_C_E!$CE107,""),IF($A109="TOTAL",SUM(INDIRECT("AX4:AX"&amp;ROW()-1)),""))</f>
        <v/>
      </c>
      <c r="AY109" s="6" t="str">
        <f ca="1">IF(AND($A109&lt;&gt;"",$A109&lt;&gt;"TOTAL"),IF(AND([3]PDI_DES__C_C_E!$CG107&lt;&gt;"",[3]PDI_DES__C_C_E!$CG107&lt;&gt;0),[3]PDI_DES__C_C_E!$CG107,""),IF($A109="TOTAL",SUM(INDIRECT("AY4:AY"&amp;ROW()-1)),""))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IF(AND($A109&lt;&gt;"",$A109&lt;&gt;"TOTAL"),IF(AND([3]PDI_DES__C_C_E!$CJ107&lt;&gt;"",[3]PDI_DES__C_C_E!$CJ107&lt;&gt;0),[3]PDI_DES__C_C_E!$CJ107,""),IF($A109="TOTAL",SUM(INDIRECT("BA4:BA"&amp;ROW()-1)),""))</f>
        <v/>
      </c>
      <c r="BB109" s="6" t="str">
        <f ca="1">IF(AND($A109&lt;&gt;"",$A109&lt;&gt;"TOTAL"),IF(AND([3]PDI_DES__C_C_E!$CL107&lt;&gt;"",[3]PDI_DES__C_C_E!$CL107&lt;&gt;0),[3]PDI_DES__C_C_E!$CL107,""),IF($A109="TOTAL",SUM(INDIRECT("BB4:BB"&amp;ROW()-1)),""))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IF(AND($A109&lt;&gt;"",$A109&lt;&gt;"TOTAL"),IF(AND([3]PDI_DES__C_C_E!$CO107&lt;&gt;"",[3]PDI_DES__C_C_E!$CO107&lt;&gt;0),[3]PDI_DES__C_C_E!$CO107,""),IF($A109="TOTAL",SUM(INDIRECT("BD4:BD"&amp;ROW()-1)),""))</f>
        <v/>
      </c>
      <c r="BE109" s="6" t="str">
        <f ca="1">IF(AND($A109&lt;&gt;"",$A109&lt;&gt;"TOTAL"),IF(AND([3]PDI_DES__C_C_E!$CQ107&lt;&gt;"",[3]PDI_DES__C_C_E!$CQ107&lt;&gt;0),[3]PDI_DES__C_C_E!$CQ107,""),IF($A109="TOTAL",SUM(INDIRECT("BE4:BE"&amp;ROW()-1)),""))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IF([3]PDI_DES__C_C_E!$B108&lt;&gt;"",[3]PDI_DES__C_C_E!$B108,IF(AND([3]PDI_DES__C_C_E!$B108="",[3]PDI_DES__C_C_E!$B109="",[3]PDI_DES__C_C_E!$B107=""),"","TOTAL"))</f>
        <v/>
      </c>
      <c r="B110" s="6" t="str">
        <f ca="1">IF(AND($A110&lt;&gt;"",$A110&lt;&gt;"TOTAL"),IF(AND([3]PDI_DES__C_C_E!$C108&lt;&gt;"",[3]PDI_DES__C_C_E!$C108&lt;&gt;0),[3]PDI_DES__C_C_E!$C108,""),IF($A110="TOTAL",SUM(INDIRECT("B4:B"&amp;ROW()-1)),""))</f>
        <v/>
      </c>
      <c r="C110" s="6" t="str">
        <f ca="1">IF(AND($A110&lt;&gt;"",$A110&lt;&gt;"TOTAL"),IF(AND([3]PDI_DES__C_C_E!$E108&lt;&gt;"",[3]PDI_DES__C_C_E!$E108&lt;&gt;0),[3]PDI_DES__C_C_E!$E108,""),IF($A110="TOTAL",SUM(INDIRECT("C4:C"&amp;ROW()-1)),""))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IF(AND($A110&lt;&gt;"",$A110&lt;&gt;"TOTAL"),IF(AND([3]PDI_DES__C_C_E!$H108&lt;&gt;"",[3]PDI_DES__C_C_E!$H108&lt;&gt;0),[3]PDI_DES__C_C_E!$H108,""),IF($A110="TOTAL",SUM(INDIRECT("E4:E"&amp;ROW()-1)),""))</f>
        <v/>
      </c>
      <c r="F110" s="6" t="str">
        <f ca="1">IF(AND($A110&lt;&gt;"",$A110&lt;&gt;"TOTAL"),IF(AND([3]PDI_DES__C_C_E!$J108&lt;&gt;"",[3]PDI_DES__C_C_E!$J108&lt;&gt;0),[3]PDI_DES__C_C_E!$J108,""),IF($A110="TOTAL",SUM(INDIRECT("F4:F"&amp;ROW()-1)),""))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IF(AND($A110&lt;&gt;"",$A110&lt;&gt;"TOTAL"),IF(AND([3]PDI_DES__C_C_E!$M108&lt;&gt;"",[3]PDI_DES__C_C_E!$M108&lt;&gt;0),[3]PDI_DES__C_C_E!$M108,""),IF($A110="TOTAL",SUM(INDIRECT("H4:H"&amp;ROW()-1)),""))</f>
        <v/>
      </c>
      <c r="I110" s="6" t="str">
        <f ca="1">IF(AND($A110&lt;&gt;"",$A110&lt;&gt;"TOTAL"),IF(AND([3]PDI_DES__C_C_E!$O108&lt;&gt;"",[3]PDI_DES__C_C_E!$O108&lt;&gt;0),[3]PDI_DES__C_C_E!$O108,""),IF($A110="TOTAL",SUM(INDIRECT("I4:I"&amp;ROW()-1)),""))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IF(AND($A110&lt;&gt;"",$A110&lt;&gt;"TOTAL"),IF(AND([3]PDI_DES__C_C_E!$R108&lt;&gt;"",[3]PDI_DES__C_C_E!$R108&lt;&gt;0),[3]PDI_DES__C_C_E!$R108,""),IF($A110="TOTAL",SUM(INDIRECT("K4:K"&amp;ROW()-1)),""))</f>
        <v/>
      </c>
      <c r="L110" s="6" t="str">
        <f ca="1">IF(AND($A110&lt;&gt;"",$A110&lt;&gt;"TOTAL"),IF(AND([3]PDI_DES__C_C_E!$T108&lt;&gt;"",[3]PDI_DES__C_C_E!$T108&lt;&gt;0),[3]PDI_DES__C_C_E!$T108,""),IF($A110="TOTAL",SUM(INDIRECT("L4:L"&amp;ROW()-1)),""))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IF(AND($A110&lt;&gt;"",$A110&lt;&gt;"TOTAL"),IF(AND([3]PDI_DES__C_C_E!$W108&lt;&gt;"",[3]PDI_DES__C_C_E!$W108&lt;&gt;0),[3]PDI_DES__C_C_E!$W108,""),IF($A110="TOTAL",SUM(INDIRECT("N4:N"&amp;ROW()-1)),""))</f>
        <v/>
      </c>
      <c r="O110" s="6" t="str">
        <f ca="1">IF(AND($A110&lt;&gt;"",$A110&lt;&gt;"TOTAL"),IF(AND([3]PDI_DES__C_C_E!$Y108&lt;&gt;"",[3]PDI_DES__C_C_E!$Y108&lt;&gt;0),[3]PDI_DES__C_C_E!$Y108,""),IF($A110="TOTAL",SUM(INDIRECT("O4:O"&amp;ROW()-1)),""))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IF(AND($A110&lt;&gt;"",$A110&lt;&gt;"TOTAL"),IF(AND([3]PDI_DES__C_C_E!$AB108&lt;&gt;"",[3]PDI_DES__C_C_E!$AB108&lt;&gt;0),[3]PDI_DES__C_C_E!$AB108,""),IF($A110="TOTAL",SUM(INDIRECT("Q4:Q"&amp;ROW()-1)),""))</f>
        <v/>
      </c>
      <c r="R110" s="6" t="str">
        <f ca="1">IF(AND($A110&lt;&gt;"",$A110&lt;&gt;"TOTAL"),IF(AND([3]PDI_DES__C_C_E!$AD108&lt;&gt;"",[3]PDI_DES__C_C_E!$AD108&lt;&gt;0),[3]PDI_DES__C_C_E!$AD108,""),IF($A110="TOTAL",SUM(INDIRECT("R4:R"&amp;ROW()-1)),""))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IF(AND($A110&lt;&gt;"",$A110&lt;&gt;"TOTAL"),IF(AND([3]PDI_DES__C_C_E!$AG108&lt;&gt;"",[3]PDI_DES__C_C_E!$AG108&lt;&gt;0),[3]PDI_DES__C_C_E!$AG108,""),IF($A110="TOTAL",SUM(INDIRECT("T4:T"&amp;ROW()-1)),""))</f>
        <v/>
      </c>
      <c r="U110" s="6" t="str">
        <f ca="1">IF(AND($A110&lt;&gt;"",$A110&lt;&gt;"TOTAL"),IF(AND([3]PDI_DES__C_C_E!$AI108&lt;&gt;"",[3]PDI_DES__C_C_E!$AI108&lt;&gt;0),[3]PDI_DES__C_C_E!$AI108,""),IF($A110="TOTAL",SUM(INDIRECT("U4:U"&amp;ROW()-1)),""))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IF(AND($A110&lt;&gt;"",$A110&lt;&gt;"TOTAL"),IF(AND([3]PDI_DES__C_C_E!$AL108&lt;&gt;"",[3]PDI_DES__C_C_E!$AL108&lt;&gt;0),[3]PDI_DES__C_C_E!$AL108,""),IF($A110="TOTAL",SUM(INDIRECT("W4:W"&amp;ROW()-1)),""))</f>
        <v/>
      </c>
      <c r="X110" s="6" t="str">
        <f ca="1">IF(AND($A110&lt;&gt;"",$A110&lt;&gt;"TOTAL"),IF(AND([3]PDI_DES__C_C_E!$AN108&lt;&gt;"",[3]PDI_DES__C_C_E!$AN108&lt;&gt;0),[3]PDI_DES__C_C_E!$AN108,""),IF($A110="TOTAL",SUM(INDIRECT("X4:X"&amp;ROW()-1)),""))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IF(AND($A110&lt;&gt;"",$A110&lt;&gt;"TOTAL"),IF(AND([3]PDI_DES__C_C_E!$AQ108&lt;&gt;"",[3]PDI_DES__C_C_E!$AQ108&lt;&gt;0),[3]PDI_DES__C_C_E!$AQ108,""),IF($A110="TOTAL",SUM(INDIRECT("Z4:Z"&amp;ROW()-1)),""))</f>
        <v/>
      </c>
      <c r="AA110" s="6" t="str">
        <f ca="1">IF(AND($A110&lt;&gt;"",$A110&lt;&gt;"TOTAL"),IF(AND([3]PDI_DES__C_C_E!$AS108&lt;&gt;"",[3]PDI_DES__C_C_E!$AS108&lt;&gt;0),[3]PDI_DES__C_C_E!$AS108,""),IF($A110="TOTAL",SUM(INDIRECT("AA4:AA"&amp;ROW()-1)),""))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IF(AND($A110&lt;&gt;"",$A110&lt;&gt;"TOTAL"),IF(AND([3]PDI_DES__C_C_E!$AV108&lt;&gt;"",[3]PDI_DES__C_C_E!$AV108&lt;&gt;0),[3]PDI_DES__C_C_E!$AV108,""),IF($A110="TOTAL",SUM(INDIRECT("AC4:AC"&amp;ROW()-1)),""))</f>
        <v/>
      </c>
      <c r="AD110" s="6" t="str">
        <f ca="1">IF(AND($A110&lt;&gt;"",$A110&lt;&gt;"TOTAL"),IF(AND([3]PDI_DES__C_C_E!$AX108&lt;&gt;"",[3]PDI_DES__C_C_E!$AX108&lt;&gt;0),[3]PDI_DES__C_C_E!$AX108,""),IF($A110="TOTAL",SUM(INDIRECT("AD4:AD"&amp;ROW()-1)),""))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IF(AND($A110&lt;&gt;"",$A110&lt;&gt;"TOTAL"),IF(AND([3]PDI_DES__C_C_E!$BA108&lt;&gt;"",[3]PDI_DES__C_C_E!$BA108&lt;&gt;0),[3]PDI_DES__C_C_E!$BA108,""),IF($A110="TOTAL",SUM(INDIRECT("AF4:AF"&amp;ROW()-1)),""))</f>
        <v/>
      </c>
      <c r="AG110" s="6" t="str">
        <f ca="1">IF(AND($A110&lt;&gt;"",$A110&lt;&gt;"TOTAL"),IF(AND([3]PDI_DES__C_C_E!$BC108&lt;&gt;"",[3]PDI_DES__C_C_E!$BC108&lt;&gt;0),[3]PDI_DES__C_C_E!$BC108,""),IF($A110="TOTAL",SUM(INDIRECT("AG4:AG"&amp;ROW()-1)),""))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IF(AND($A110&lt;&gt;"",$A110&lt;&gt;"TOTAL"),IF(AND([3]PDI_DES__C_C_E!$BF108&lt;&gt;"",[3]PDI_DES__C_C_E!$BF108&lt;&gt;0),[3]PDI_DES__C_C_E!$BF108,""),IF($A110="TOTAL",SUM(INDIRECT("AI4:AI"&amp;ROW()-1)),""))</f>
        <v/>
      </c>
      <c r="AJ110" s="6" t="str">
        <f ca="1">IF(AND($A110&lt;&gt;"",$A110&lt;&gt;"TOTAL"),IF(AND([3]PDI_DES__C_C_E!$BH108&lt;&gt;"",[3]PDI_DES__C_C_E!$BH108&lt;&gt;0),[3]PDI_DES__C_C_E!$BH108,""),IF($A110="TOTAL",SUM(INDIRECT("AJ4:AJ"&amp;ROW()-1)),""))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IF(AND($A110&lt;&gt;"",$A110&lt;&gt;"TOTAL"),IF(AND([3]PDI_DES__C_C_E!$BK108&lt;&gt;"",[3]PDI_DES__C_C_E!$BK108&lt;&gt;0),[3]PDI_DES__C_C_E!$BK108,""),IF($A110="TOTAL",SUM(INDIRECT("AL4:AL"&amp;ROW()-1)),""))</f>
        <v/>
      </c>
      <c r="AM110" s="6" t="str">
        <f ca="1">IF(AND($A110&lt;&gt;"",$A110&lt;&gt;"TOTAL"),IF(AND([3]PDI_DES__C_C_E!$BM108&lt;&gt;"",[3]PDI_DES__C_C_E!$BM108&lt;&gt;0),[3]PDI_DES__C_C_E!$BM108,""),IF($A110="TOTAL",SUM(INDIRECT("AM4:AM"&amp;ROW()-1)),""))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IF(AND($A110&lt;&gt;"",$A110&lt;&gt;"TOTAL"),IF(AND([3]PDI_DES__C_C_E!$BP108&lt;&gt;"",[3]PDI_DES__C_C_E!$BP108&lt;&gt;0),[3]PDI_DES__C_C_E!$BP108,""),IF($A110="TOTAL",SUM(INDIRECT("AO4:AO"&amp;ROW()-1)),""))</f>
        <v/>
      </c>
      <c r="AP110" s="6" t="str">
        <f ca="1">IF(AND($A110&lt;&gt;"",$A110&lt;&gt;"TOTAL"),IF(AND([3]PDI_DES__C_C_E!$BR108&lt;&gt;"",[3]PDI_DES__C_C_E!$BR108&lt;&gt;0),[3]PDI_DES__C_C_E!$BR108,""),IF($A110="TOTAL",SUM(INDIRECT("AP4:AP"&amp;ROW()-1)),""))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IF(AND($A110&lt;&gt;"",$A110&lt;&gt;"TOTAL"),IF(AND([3]PDI_DES__C_C_E!$BU108&lt;&gt;"",[3]PDI_DES__C_C_E!$BU108&lt;&gt;0),[3]PDI_DES__C_C_E!$BU108,""),IF($A110="TOTAL",SUM(INDIRECT("AR4:AR"&amp;ROW()-1)),""))</f>
        <v/>
      </c>
      <c r="AS110" s="6" t="str">
        <f ca="1">IF(AND($A110&lt;&gt;"",$A110&lt;&gt;"TOTAL"),IF(AND([3]PDI_DES__C_C_E!$BW108&lt;&gt;"",[3]PDI_DES__C_C_E!$BW108&lt;&gt;0),[3]PDI_DES__C_C_E!$BW108,""),IF($A110="TOTAL",SUM(INDIRECT("AS4:AS"&amp;ROW()-1)),""))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IF(AND($A110&lt;&gt;"",$A110&lt;&gt;"TOTAL"),IF(AND([3]PDI_DES__C_C_E!$BZ108&lt;&gt;"",[3]PDI_DES__C_C_E!$BZ108&lt;&gt;0),[3]PDI_DES__C_C_E!$BZ108,""),IF($A110="TOTAL",SUM(INDIRECT("AU4:AU"&amp;ROW()-1)),""))</f>
        <v/>
      </c>
      <c r="AV110" s="6" t="str">
        <f ca="1">IF(AND($A110&lt;&gt;"",$A110&lt;&gt;"TOTAL"),IF(AND([3]PDI_DES__C_C_E!$CB108&lt;&gt;"",[3]PDI_DES__C_C_E!$CB108&lt;&gt;0),[3]PDI_DES__C_C_E!$CB108,""),IF($A110="TOTAL",SUM(INDIRECT("AV4:AV"&amp;ROW()-1)),""))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IF(AND($A110&lt;&gt;"",$A110&lt;&gt;"TOTAL"),IF(AND([3]PDI_DES__C_C_E!$CE108&lt;&gt;"",[3]PDI_DES__C_C_E!$CE108&lt;&gt;0),[3]PDI_DES__C_C_E!$CE108,""),IF($A110="TOTAL",SUM(INDIRECT("AX4:AX"&amp;ROW()-1)),""))</f>
        <v/>
      </c>
      <c r="AY110" s="6" t="str">
        <f ca="1">IF(AND($A110&lt;&gt;"",$A110&lt;&gt;"TOTAL"),IF(AND([3]PDI_DES__C_C_E!$CG108&lt;&gt;"",[3]PDI_DES__C_C_E!$CG108&lt;&gt;0),[3]PDI_DES__C_C_E!$CG108,""),IF($A110="TOTAL",SUM(INDIRECT("AY4:AY"&amp;ROW()-1)),""))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IF(AND($A110&lt;&gt;"",$A110&lt;&gt;"TOTAL"),IF(AND([3]PDI_DES__C_C_E!$CJ108&lt;&gt;"",[3]PDI_DES__C_C_E!$CJ108&lt;&gt;0),[3]PDI_DES__C_C_E!$CJ108,""),IF($A110="TOTAL",SUM(INDIRECT("BA4:BA"&amp;ROW()-1)),""))</f>
        <v/>
      </c>
      <c r="BB110" s="6" t="str">
        <f ca="1">IF(AND($A110&lt;&gt;"",$A110&lt;&gt;"TOTAL"),IF(AND([3]PDI_DES__C_C_E!$CL108&lt;&gt;"",[3]PDI_DES__C_C_E!$CL108&lt;&gt;0),[3]PDI_DES__C_C_E!$CL108,""),IF($A110="TOTAL",SUM(INDIRECT("BB4:BB"&amp;ROW()-1)),""))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IF(AND($A110&lt;&gt;"",$A110&lt;&gt;"TOTAL"),IF(AND([3]PDI_DES__C_C_E!$CO108&lt;&gt;"",[3]PDI_DES__C_C_E!$CO108&lt;&gt;0),[3]PDI_DES__C_C_E!$CO108,""),IF($A110="TOTAL",SUM(INDIRECT("BD4:BD"&amp;ROW()-1)),""))</f>
        <v/>
      </c>
      <c r="BE110" s="6" t="str">
        <f ca="1">IF(AND($A110&lt;&gt;"",$A110&lt;&gt;"TOTAL"),IF(AND([3]PDI_DES__C_C_E!$CQ108&lt;&gt;"",[3]PDI_DES__C_C_E!$CQ108&lt;&gt;0),[3]PDI_DES__C_C_E!$CQ108,""),IF($A110="TOTAL",SUM(INDIRECT("BE4:BE"&amp;ROW()-1)),""))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IF([3]PDI_DES__C_C_E!$B109&lt;&gt;"",[3]PDI_DES__C_C_E!$B109,IF(AND([3]PDI_DES__C_C_E!$B109="",[3]PDI_DES__C_C_E!$B110="",[3]PDI_DES__C_C_E!$B108=""),"","TOTAL"))</f>
        <v/>
      </c>
      <c r="B111" s="6" t="str">
        <f ca="1">IF(AND($A111&lt;&gt;"",$A111&lt;&gt;"TOTAL"),IF(AND([3]PDI_DES__C_C_E!$C109&lt;&gt;"",[3]PDI_DES__C_C_E!$C109&lt;&gt;0),[3]PDI_DES__C_C_E!$C109,""),IF($A111="TOTAL",SUM(INDIRECT("B4:B"&amp;ROW()-1)),""))</f>
        <v/>
      </c>
      <c r="C111" s="6" t="str">
        <f ca="1">IF(AND($A111&lt;&gt;"",$A111&lt;&gt;"TOTAL"),IF(AND([3]PDI_DES__C_C_E!$E109&lt;&gt;"",[3]PDI_DES__C_C_E!$E109&lt;&gt;0),[3]PDI_DES__C_C_E!$E109,""),IF($A111="TOTAL",SUM(INDIRECT("C4:C"&amp;ROW()-1)),""))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IF(AND($A111&lt;&gt;"",$A111&lt;&gt;"TOTAL"),IF(AND([3]PDI_DES__C_C_E!$H109&lt;&gt;"",[3]PDI_DES__C_C_E!$H109&lt;&gt;0),[3]PDI_DES__C_C_E!$H109,""),IF($A111="TOTAL",SUM(INDIRECT("E4:E"&amp;ROW()-1)),""))</f>
        <v/>
      </c>
      <c r="F111" s="6" t="str">
        <f ca="1">IF(AND($A111&lt;&gt;"",$A111&lt;&gt;"TOTAL"),IF(AND([3]PDI_DES__C_C_E!$J109&lt;&gt;"",[3]PDI_DES__C_C_E!$J109&lt;&gt;0),[3]PDI_DES__C_C_E!$J109,""),IF($A111="TOTAL",SUM(INDIRECT("F4:F"&amp;ROW()-1)),""))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IF(AND($A111&lt;&gt;"",$A111&lt;&gt;"TOTAL"),IF(AND([3]PDI_DES__C_C_E!$M109&lt;&gt;"",[3]PDI_DES__C_C_E!$M109&lt;&gt;0),[3]PDI_DES__C_C_E!$M109,""),IF($A111="TOTAL",SUM(INDIRECT("H4:H"&amp;ROW()-1)),""))</f>
        <v/>
      </c>
      <c r="I111" s="6" t="str">
        <f ca="1">IF(AND($A111&lt;&gt;"",$A111&lt;&gt;"TOTAL"),IF(AND([3]PDI_DES__C_C_E!$O109&lt;&gt;"",[3]PDI_DES__C_C_E!$O109&lt;&gt;0),[3]PDI_DES__C_C_E!$O109,""),IF($A111="TOTAL",SUM(INDIRECT("I4:I"&amp;ROW()-1)),""))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IF(AND($A111&lt;&gt;"",$A111&lt;&gt;"TOTAL"),IF(AND([3]PDI_DES__C_C_E!$R109&lt;&gt;"",[3]PDI_DES__C_C_E!$R109&lt;&gt;0),[3]PDI_DES__C_C_E!$R109,""),IF($A111="TOTAL",SUM(INDIRECT("K4:K"&amp;ROW()-1)),""))</f>
        <v/>
      </c>
      <c r="L111" s="6" t="str">
        <f ca="1">IF(AND($A111&lt;&gt;"",$A111&lt;&gt;"TOTAL"),IF(AND([3]PDI_DES__C_C_E!$T109&lt;&gt;"",[3]PDI_DES__C_C_E!$T109&lt;&gt;0),[3]PDI_DES__C_C_E!$T109,""),IF($A111="TOTAL",SUM(INDIRECT("L4:L"&amp;ROW()-1)),""))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IF(AND($A111&lt;&gt;"",$A111&lt;&gt;"TOTAL"),IF(AND([3]PDI_DES__C_C_E!$W109&lt;&gt;"",[3]PDI_DES__C_C_E!$W109&lt;&gt;0),[3]PDI_DES__C_C_E!$W109,""),IF($A111="TOTAL",SUM(INDIRECT("N4:N"&amp;ROW()-1)),""))</f>
        <v/>
      </c>
      <c r="O111" s="6" t="str">
        <f ca="1">IF(AND($A111&lt;&gt;"",$A111&lt;&gt;"TOTAL"),IF(AND([3]PDI_DES__C_C_E!$Y109&lt;&gt;"",[3]PDI_DES__C_C_E!$Y109&lt;&gt;0),[3]PDI_DES__C_C_E!$Y109,""),IF($A111="TOTAL",SUM(INDIRECT("O4:O"&amp;ROW()-1)),""))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IF(AND($A111&lt;&gt;"",$A111&lt;&gt;"TOTAL"),IF(AND([3]PDI_DES__C_C_E!$AB109&lt;&gt;"",[3]PDI_DES__C_C_E!$AB109&lt;&gt;0),[3]PDI_DES__C_C_E!$AB109,""),IF($A111="TOTAL",SUM(INDIRECT("Q4:Q"&amp;ROW()-1)),""))</f>
        <v/>
      </c>
      <c r="R111" s="6" t="str">
        <f ca="1">IF(AND($A111&lt;&gt;"",$A111&lt;&gt;"TOTAL"),IF(AND([3]PDI_DES__C_C_E!$AD109&lt;&gt;"",[3]PDI_DES__C_C_E!$AD109&lt;&gt;0),[3]PDI_DES__C_C_E!$AD109,""),IF($A111="TOTAL",SUM(INDIRECT("R4:R"&amp;ROW()-1)),""))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IF(AND($A111&lt;&gt;"",$A111&lt;&gt;"TOTAL"),IF(AND([3]PDI_DES__C_C_E!$AG109&lt;&gt;"",[3]PDI_DES__C_C_E!$AG109&lt;&gt;0),[3]PDI_DES__C_C_E!$AG109,""),IF($A111="TOTAL",SUM(INDIRECT("T4:T"&amp;ROW()-1)),""))</f>
        <v/>
      </c>
      <c r="U111" s="6" t="str">
        <f ca="1">IF(AND($A111&lt;&gt;"",$A111&lt;&gt;"TOTAL"),IF(AND([3]PDI_DES__C_C_E!$AI109&lt;&gt;"",[3]PDI_DES__C_C_E!$AI109&lt;&gt;0),[3]PDI_DES__C_C_E!$AI109,""),IF($A111="TOTAL",SUM(INDIRECT("U4:U"&amp;ROW()-1)),""))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IF(AND($A111&lt;&gt;"",$A111&lt;&gt;"TOTAL"),IF(AND([3]PDI_DES__C_C_E!$AL109&lt;&gt;"",[3]PDI_DES__C_C_E!$AL109&lt;&gt;0),[3]PDI_DES__C_C_E!$AL109,""),IF($A111="TOTAL",SUM(INDIRECT("W4:W"&amp;ROW()-1)),""))</f>
        <v/>
      </c>
      <c r="X111" s="6" t="str">
        <f ca="1">IF(AND($A111&lt;&gt;"",$A111&lt;&gt;"TOTAL"),IF(AND([3]PDI_DES__C_C_E!$AN109&lt;&gt;"",[3]PDI_DES__C_C_E!$AN109&lt;&gt;0),[3]PDI_DES__C_C_E!$AN109,""),IF($A111="TOTAL",SUM(INDIRECT("X4:X"&amp;ROW()-1)),""))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IF(AND($A111&lt;&gt;"",$A111&lt;&gt;"TOTAL"),IF(AND([3]PDI_DES__C_C_E!$AQ109&lt;&gt;"",[3]PDI_DES__C_C_E!$AQ109&lt;&gt;0),[3]PDI_DES__C_C_E!$AQ109,""),IF($A111="TOTAL",SUM(INDIRECT("Z4:Z"&amp;ROW()-1)),""))</f>
        <v/>
      </c>
      <c r="AA111" s="6" t="str">
        <f ca="1">IF(AND($A111&lt;&gt;"",$A111&lt;&gt;"TOTAL"),IF(AND([3]PDI_DES__C_C_E!$AS109&lt;&gt;"",[3]PDI_DES__C_C_E!$AS109&lt;&gt;0),[3]PDI_DES__C_C_E!$AS109,""),IF($A111="TOTAL",SUM(INDIRECT("AA4:AA"&amp;ROW()-1)),""))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IF(AND($A111&lt;&gt;"",$A111&lt;&gt;"TOTAL"),IF(AND([3]PDI_DES__C_C_E!$AV109&lt;&gt;"",[3]PDI_DES__C_C_E!$AV109&lt;&gt;0),[3]PDI_DES__C_C_E!$AV109,""),IF($A111="TOTAL",SUM(INDIRECT("AC4:AC"&amp;ROW()-1)),""))</f>
        <v/>
      </c>
      <c r="AD111" s="6" t="str">
        <f ca="1">IF(AND($A111&lt;&gt;"",$A111&lt;&gt;"TOTAL"),IF(AND([3]PDI_DES__C_C_E!$AX109&lt;&gt;"",[3]PDI_DES__C_C_E!$AX109&lt;&gt;0),[3]PDI_DES__C_C_E!$AX109,""),IF($A111="TOTAL",SUM(INDIRECT("AD4:AD"&amp;ROW()-1)),""))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IF(AND($A111&lt;&gt;"",$A111&lt;&gt;"TOTAL"),IF(AND([3]PDI_DES__C_C_E!$BA109&lt;&gt;"",[3]PDI_DES__C_C_E!$BA109&lt;&gt;0),[3]PDI_DES__C_C_E!$BA109,""),IF($A111="TOTAL",SUM(INDIRECT("AF4:AF"&amp;ROW()-1)),""))</f>
        <v/>
      </c>
      <c r="AG111" s="6" t="str">
        <f ca="1">IF(AND($A111&lt;&gt;"",$A111&lt;&gt;"TOTAL"),IF(AND([3]PDI_DES__C_C_E!$BC109&lt;&gt;"",[3]PDI_DES__C_C_E!$BC109&lt;&gt;0),[3]PDI_DES__C_C_E!$BC109,""),IF($A111="TOTAL",SUM(INDIRECT("AG4:AG"&amp;ROW()-1)),""))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IF(AND($A111&lt;&gt;"",$A111&lt;&gt;"TOTAL"),IF(AND([3]PDI_DES__C_C_E!$BF109&lt;&gt;"",[3]PDI_DES__C_C_E!$BF109&lt;&gt;0),[3]PDI_DES__C_C_E!$BF109,""),IF($A111="TOTAL",SUM(INDIRECT("AI4:AI"&amp;ROW()-1)),""))</f>
        <v/>
      </c>
      <c r="AJ111" s="6" t="str">
        <f ca="1">IF(AND($A111&lt;&gt;"",$A111&lt;&gt;"TOTAL"),IF(AND([3]PDI_DES__C_C_E!$BH109&lt;&gt;"",[3]PDI_DES__C_C_E!$BH109&lt;&gt;0),[3]PDI_DES__C_C_E!$BH109,""),IF($A111="TOTAL",SUM(INDIRECT("AJ4:AJ"&amp;ROW()-1)),""))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IF(AND($A111&lt;&gt;"",$A111&lt;&gt;"TOTAL"),IF(AND([3]PDI_DES__C_C_E!$BK109&lt;&gt;"",[3]PDI_DES__C_C_E!$BK109&lt;&gt;0),[3]PDI_DES__C_C_E!$BK109,""),IF($A111="TOTAL",SUM(INDIRECT("AL4:AL"&amp;ROW()-1)),""))</f>
        <v/>
      </c>
      <c r="AM111" s="6" t="str">
        <f ca="1">IF(AND($A111&lt;&gt;"",$A111&lt;&gt;"TOTAL"),IF(AND([3]PDI_DES__C_C_E!$BM109&lt;&gt;"",[3]PDI_DES__C_C_E!$BM109&lt;&gt;0),[3]PDI_DES__C_C_E!$BM109,""),IF($A111="TOTAL",SUM(INDIRECT("AM4:AM"&amp;ROW()-1)),""))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IF(AND($A111&lt;&gt;"",$A111&lt;&gt;"TOTAL"),IF(AND([3]PDI_DES__C_C_E!$BP109&lt;&gt;"",[3]PDI_DES__C_C_E!$BP109&lt;&gt;0),[3]PDI_DES__C_C_E!$BP109,""),IF($A111="TOTAL",SUM(INDIRECT("AO4:AO"&amp;ROW()-1)),""))</f>
        <v/>
      </c>
      <c r="AP111" s="6" t="str">
        <f ca="1">IF(AND($A111&lt;&gt;"",$A111&lt;&gt;"TOTAL"),IF(AND([3]PDI_DES__C_C_E!$BR109&lt;&gt;"",[3]PDI_DES__C_C_E!$BR109&lt;&gt;0),[3]PDI_DES__C_C_E!$BR109,""),IF($A111="TOTAL",SUM(INDIRECT("AP4:AP"&amp;ROW()-1)),""))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IF(AND($A111&lt;&gt;"",$A111&lt;&gt;"TOTAL"),IF(AND([3]PDI_DES__C_C_E!$BU109&lt;&gt;"",[3]PDI_DES__C_C_E!$BU109&lt;&gt;0),[3]PDI_DES__C_C_E!$BU109,""),IF($A111="TOTAL",SUM(INDIRECT("AR4:AR"&amp;ROW()-1)),""))</f>
        <v/>
      </c>
      <c r="AS111" s="6" t="str">
        <f ca="1">IF(AND($A111&lt;&gt;"",$A111&lt;&gt;"TOTAL"),IF(AND([3]PDI_DES__C_C_E!$BW109&lt;&gt;"",[3]PDI_DES__C_C_E!$BW109&lt;&gt;0),[3]PDI_DES__C_C_E!$BW109,""),IF($A111="TOTAL",SUM(INDIRECT("AS4:AS"&amp;ROW()-1)),""))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IF(AND($A111&lt;&gt;"",$A111&lt;&gt;"TOTAL"),IF(AND([3]PDI_DES__C_C_E!$BZ109&lt;&gt;"",[3]PDI_DES__C_C_E!$BZ109&lt;&gt;0),[3]PDI_DES__C_C_E!$BZ109,""),IF($A111="TOTAL",SUM(INDIRECT("AU4:AU"&amp;ROW()-1)),""))</f>
        <v/>
      </c>
      <c r="AV111" s="6" t="str">
        <f ca="1">IF(AND($A111&lt;&gt;"",$A111&lt;&gt;"TOTAL"),IF(AND([3]PDI_DES__C_C_E!$CB109&lt;&gt;"",[3]PDI_DES__C_C_E!$CB109&lt;&gt;0),[3]PDI_DES__C_C_E!$CB109,""),IF($A111="TOTAL",SUM(INDIRECT("AV4:AV"&amp;ROW()-1)),""))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IF(AND($A111&lt;&gt;"",$A111&lt;&gt;"TOTAL"),IF(AND([3]PDI_DES__C_C_E!$CE109&lt;&gt;"",[3]PDI_DES__C_C_E!$CE109&lt;&gt;0),[3]PDI_DES__C_C_E!$CE109,""),IF($A111="TOTAL",SUM(INDIRECT("AX4:AX"&amp;ROW()-1)),""))</f>
        <v/>
      </c>
      <c r="AY111" s="6" t="str">
        <f ca="1">IF(AND($A111&lt;&gt;"",$A111&lt;&gt;"TOTAL"),IF(AND([3]PDI_DES__C_C_E!$CG109&lt;&gt;"",[3]PDI_DES__C_C_E!$CG109&lt;&gt;0),[3]PDI_DES__C_C_E!$CG109,""),IF($A111="TOTAL",SUM(INDIRECT("AY4:AY"&amp;ROW()-1)),""))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IF(AND($A111&lt;&gt;"",$A111&lt;&gt;"TOTAL"),IF(AND([3]PDI_DES__C_C_E!$CJ109&lt;&gt;"",[3]PDI_DES__C_C_E!$CJ109&lt;&gt;0),[3]PDI_DES__C_C_E!$CJ109,""),IF($A111="TOTAL",SUM(INDIRECT("BA4:BA"&amp;ROW()-1)),""))</f>
        <v/>
      </c>
      <c r="BB111" s="6" t="str">
        <f ca="1">IF(AND($A111&lt;&gt;"",$A111&lt;&gt;"TOTAL"),IF(AND([3]PDI_DES__C_C_E!$CL109&lt;&gt;"",[3]PDI_DES__C_C_E!$CL109&lt;&gt;0),[3]PDI_DES__C_C_E!$CL109,""),IF($A111="TOTAL",SUM(INDIRECT("BB4:BB"&amp;ROW()-1)),""))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IF(AND($A111&lt;&gt;"",$A111&lt;&gt;"TOTAL"),IF(AND([3]PDI_DES__C_C_E!$CO109&lt;&gt;"",[3]PDI_DES__C_C_E!$CO109&lt;&gt;0),[3]PDI_DES__C_C_E!$CO109,""),IF($A111="TOTAL",SUM(INDIRECT("BD4:BD"&amp;ROW()-1)),""))</f>
        <v/>
      </c>
      <c r="BE111" s="6" t="str">
        <f ca="1">IF(AND($A111&lt;&gt;"",$A111&lt;&gt;"TOTAL"),IF(AND([3]PDI_DES__C_C_E!$CQ109&lt;&gt;"",[3]PDI_DES__C_C_E!$CQ109&lt;&gt;0),[3]PDI_DES__C_C_E!$CQ109,""),IF($A111="TOTAL",SUM(INDIRECT("BE4:BE"&amp;ROW()-1)),""))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IF([3]PDI_DES__C_C_E!$B110&lt;&gt;"",[3]PDI_DES__C_C_E!$B110,IF(AND([3]PDI_DES__C_C_E!$B110="",[3]PDI_DES__C_C_E!$B111="",[3]PDI_DES__C_C_E!$B109=""),"","TOTAL"))</f>
        <v/>
      </c>
      <c r="B112" s="6" t="str">
        <f ca="1">IF(AND($A112&lt;&gt;"",$A112&lt;&gt;"TOTAL"),IF(AND([3]PDI_DES__C_C_E!$C110&lt;&gt;"",[3]PDI_DES__C_C_E!$C110&lt;&gt;0),[3]PDI_DES__C_C_E!$C110,""),IF($A112="TOTAL",SUM(INDIRECT("B4:B"&amp;ROW()-1)),""))</f>
        <v/>
      </c>
      <c r="C112" s="6" t="str">
        <f ca="1">IF(AND($A112&lt;&gt;"",$A112&lt;&gt;"TOTAL"),IF(AND([3]PDI_DES__C_C_E!$E110&lt;&gt;"",[3]PDI_DES__C_C_E!$E110&lt;&gt;0),[3]PDI_DES__C_C_E!$E110,""),IF($A112="TOTAL",SUM(INDIRECT("C4:C"&amp;ROW()-1)),""))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IF(AND($A112&lt;&gt;"",$A112&lt;&gt;"TOTAL"),IF(AND([3]PDI_DES__C_C_E!$H110&lt;&gt;"",[3]PDI_DES__C_C_E!$H110&lt;&gt;0),[3]PDI_DES__C_C_E!$H110,""),IF($A112="TOTAL",SUM(INDIRECT("E4:E"&amp;ROW()-1)),""))</f>
        <v/>
      </c>
      <c r="F112" s="6" t="str">
        <f ca="1">IF(AND($A112&lt;&gt;"",$A112&lt;&gt;"TOTAL"),IF(AND([3]PDI_DES__C_C_E!$J110&lt;&gt;"",[3]PDI_DES__C_C_E!$J110&lt;&gt;0),[3]PDI_DES__C_C_E!$J110,""),IF($A112="TOTAL",SUM(INDIRECT("F4:F"&amp;ROW()-1)),""))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IF(AND($A112&lt;&gt;"",$A112&lt;&gt;"TOTAL"),IF(AND([3]PDI_DES__C_C_E!$M110&lt;&gt;"",[3]PDI_DES__C_C_E!$M110&lt;&gt;0),[3]PDI_DES__C_C_E!$M110,""),IF($A112="TOTAL",SUM(INDIRECT("H4:H"&amp;ROW()-1)),""))</f>
        <v/>
      </c>
      <c r="I112" s="6" t="str">
        <f ca="1">IF(AND($A112&lt;&gt;"",$A112&lt;&gt;"TOTAL"),IF(AND([3]PDI_DES__C_C_E!$O110&lt;&gt;"",[3]PDI_DES__C_C_E!$O110&lt;&gt;0),[3]PDI_DES__C_C_E!$O110,""),IF($A112="TOTAL",SUM(INDIRECT("I4:I"&amp;ROW()-1)),""))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IF(AND($A112&lt;&gt;"",$A112&lt;&gt;"TOTAL"),IF(AND([3]PDI_DES__C_C_E!$R110&lt;&gt;"",[3]PDI_DES__C_C_E!$R110&lt;&gt;0),[3]PDI_DES__C_C_E!$R110,""),IF($A112="TOTAL",SUM(INDIRECT("K4:K"&amp;ROW()-1)),""))</f>
        <v/>
      </c>
      <c r="L112" s="6" t="str">
        <f ca="1">IF(AND($A112&lt;&gt;"",$A112&lt;&gt;"TOTAL"),IF(AND([3]PDI_DES__C_C_E!$T110&lt;&gt;"",[3]PDI_DES__C_C_E!$T110&lt;&gt;0),[3]PDI_DES__C_C_E!$T110,""),IF($A112="TOTAL",SUM(INDIRECT("L4:L"&amp;ROW()-1)),""))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IF(AND($A112&lt;&gt;"",$A112&lt;&gt;"TOTAL"),IF(AND([3]PDI_DES__C_C_E!$W110&lt;&gt;"",[3]PDI_DES__C_C_E!$W110&lt;&gt;0),[3]PDI_DES__C_C_E!$W110,""),IF($A112="TOTAL",SUM(INDIRECT("N4:N"&amp;ROW()-1)),""))</f>
        <v/>
      </c>
      <c r="O112" s="6" t="str">
        <f ca="1">IF(AND($A112&lt;&gt;"",$A112&lt;&gt;"TOTAL"),IF(AND([3]PDI_DES__C_C_E!$Y110&lt;&gt;"",[3]PDI_DES__C_C_E!$Y110&lt;&gt;0),[3]PDI_DES__C_C_E!$Y110,""),IF($A112="TOTAL",SUM(INDIRECT("O4:O"&amp;ROW()-1)),""))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IF(AND($A112&lt;&gt;"",$A112&lt;&gt;"TOTAL"),IF(AND([3]PDI_DES__C_C_E!$AB110&lt;&gt;"",[3]PDI_DES__C_C_E!$AB110&lt;&gt;0),[3]PDI_DES__C_C_E!$AB110,""),IF($A112="TOTAL",SUM(INDIRECT("Q4:Q"&amp;ROW()-1)),""))</f>
        <v/>
      </c>
      <c r="R112" s="6" t="str">
        <f ca="1">IF(AND($A112&lt;&gt;"",$A112&lt;&gt;"TOTAL"),IF(AND([3]PDI_DES__C_C_E!$AD110&lt;&gt;"",[3]PDI_DES__C_C_E!$AD110&lt;&gt;0),[3]PDI_DES__C_C_E!$AD110,""),IF($A112="TOTAL",SUM(INDIRECT("R4:R"&amp;ROW()-1)),""))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IF(AND($A112&lt;&gt;"",$A112&lt;&gt;"TOTAL"),IF(AND([3]PDI_DES__C_C_E!$AG110&lt;&gt;"",[3]PDI_DES__C_C_E!$AG110&lt;&gt;0),[3]PDI_DES__C_C_E!$AG110,""),IF($A112="TOTAL",SUM(INDIRECT("T4:T"&amp;ROW()-1)),""))</f>
        <v/>
      </c>
      <c r="U112" s="6" t="str">
        <f ca="1">IF(AND($A112&lt;&gt;"",$A112&lt;&gt;"TOTAL"),IF(AND([3]PDI_DES__C_C_E!$AI110&lt;&gt;"",[3]PDI_DES__C_C_E!$AI110&lt;&gt;0),[3]PDI_DES__C_C_E!$AI110,""),IF($A112="TOTAL",SUM(INDIRECT("U4:U"&amp;ROW()-1)),""))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IF(AND($A112&lt;&gt;"",$A112&lt;&gt;"TOTAL"),IF(AND([3]PDI_DES__C_C_E!$AL110&lt;&gt;"",[3]PDI_DES__C_C_E!$AL110&lt;&gt;0),[3]PDI_DES__C_C_E!$AL110,""),IF($A112="TOTAL",SUM(INDIRECT("W4:W"&amp;ROW()-1)),""))</f>
        <v/>
      </c>
      <c r="X112" s="6" t="str">
        <f ca="1">IF(AND($A112&lt;&gt;"",$A112&lt;&gt;"TOTAL"),IF(AND([3]PDI_DES__C_C_E!$AN110&lt;&gt;"",[3]PDI_DES__C_C_E!$AN110&lt;&gt;0),[3]PDI_DES__C_C_E!$AN110,""),IF($A112="TOTAL",SUM(INDIRECT("X4:X"&amp;ROW()-1)),""))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IF(AND($A112&lt;&gt;"",$A112&lt;&gt;"TOTAL"),IF(AND([3]PDI_DES__C_C_E!$AQ110&lt;&gt;"",[3]PDI_DES__C_C_E!$AQ110&lt;&gt;0),[3]PDI_DES__C_C_E!$AQ110,""),IF($A112="TOTAL",SUM(INDIRECT("Z4:Z"&amp;ROW()-1)),""))</f>
        <v/>
      </c>
      <c r="AA112" s="6" t="str">
        <f ca="1">IF(AND($A112&lt;&gt;"",$A112&lt;&gt;"TOTAL"),IF(AND([3]PDI_DES__C_C_E!$AS110&lt;&gt;"",[3]PDI_DES__C_C_E!$AS110&lt;&gt;0),[3]PDI_DES__C_C_E!$AS110,""),IF($A112="TOTAL",SUM(INDIRECT("AA4:AA"&amp;ROW()-1)),""))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IF(AND($A112&lt;&gt;"",$A112&lt;&gt;"TOTAL"),IF(AND([3]PDI_DES__C_C_E!$AV110&lt;&gt;"",[3]PDI_DES__C_C_E!$AV110&lt;&gt;0),[3]PDI_DES__C_C_E!$AV110,""),IF($A112="TOTAL",SUM(INDIRECT("AC4:AC"&amp;ROW()-1)),""))</f>
        <v/>
      </c>
      <c r="AD112" s="6" t="str">
        <f ca="1">IF(AND($A112&lt;&gt;"",$A112&lt;&gt;"TOTAL"),IF(AND([3]PDI_DES__C_C_E!$AX110&lt;&gt;"",[3]PDI_DES__C_C_E!$AX110&lt;&gt;0),[3]PDI_DES__C_C_E!$AX110,""),IF($A112="TOTAL",SUM(INDIRECT("AD4:AD"&amp;ROW()-1)),""))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IF(AND($A112&lt;&gt;"",$A112&lt;&gt;"TOTAL"),IF(AND([3]PDI_DES__C_C_E!$BA110&lt;&gt;"",[3]PDI_DES__C_C_E!$BA110&lt;&gt;0),[3]PDI_DES__C_C_E!$BA110,""),IF($A112="TOTAL",SUM(INDIRECT("AF4:AF"&amp;ROW()-1)),""))</f>
        <v/>
      </c>
      <c r="AG112" s="6" t="str">
        <f ca="1">IF(AND($A112&lt;&gt;"",$A112&lt;&gt;"TOTAL"),IF(AND([3]PDI_DES__C_C_E!$BC110&lt;&gt;"",[3]PDI_DES__C_C_E!$BC110&lt;&gt;0),[3]PDI_DES__C_C_E!$BC110,""),IF($A112="TOTAL",SUM(INDIRECT("AG4:AG"&amp;ROW()-1)),""))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IF(AND($A112&lt;&gt;"",$A112&lt;&gt;"TOTAL"),IF(AND([3]PDI_DES__C_C_E!$BF110&lt;&gt;"",[3]PDI_DES__C_C_E!$BF110&lt;&gt;0),[3]PDI_DES__C_C_E!$BF110,""),IF($A112="TOTAL",SUM(INDIRECT("AI4:AI"&amp;ROW()-1)),""))</f>
        <v/>
      </c>
      <c r="AJ112" s="6" t="str">
        <f ca="1">IF(AND($A112&lt;&gt;"",$A112&lt;&gt;"TOTAL"),IF(AND([3]PDI_DES__C_C_E!$BH110&lt;&gt;"",[3]PDI_DES__C_C_E!$BH110&lt;&gt;0),[3]PDI_DES__C_C_E!$BH110,""),IF($A112="TOTAL",SUM(INDIRECT("AJ4:AJ"&amp;ROW()-1)),""))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IF(AND($A112&lt;&gt;"",$A112&lt;&gt;"TOTAL"),IF(AND([3]PDI_DES__C_C_E!$BK110&lt;&gt;"",[3]PDI_DES__C_C_E!$BK110&lt;&gt;0),[3]PDI_DES__C_C_E!$BK110,""),IF($A112="TOTAL",SUM(INDIRECT("AL4:AL"&amp;ROW()-1)),""))</f>
        <v/>
      </c>
      <c r="AM112" s="6" t="str">
        <f ca="1">IF(AND($A112&lt;&gt;"",$A112&lt;&gt;"TOTAL"),IF(AND([3]PDI_DES__C_C_E!$BM110&lt;&gt;"",[3]PDI_DES__C_C_E!$BM110&lt;&gt;0),[3]PDI_DES__C_C_E!$BM110,""),IF($A112="TOTAL",SUM(INDIRECT("AM4:AM"&amp;ROW()-1)),""))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IF(AND($A112&lt;&gt;"",$A112&lt;&gt;"TOTAL"),IF(AND([3]PDI_DES__C_C_E!$BP110&lt;&gt;"",[3]PDI_DES__C_C_E!$BP110&lt;&gt;0),[3]PDI_DES__C_C_E!$BP110,""),IF($A112="TOTAL",SUM(INDIRECT("AO4:AO"&amp;ROW()-1)),""))</f>
        <v/>
      </c>
      <c r="AP112" s="6" t="str">
        <f ca="1">IF(AND($A112&lt;&gt;"",$A112&lt;&gt;"TOTAL"),IF(AND([3]PDI_DES__C_C_E!$BR110&lt;&gt;"",[3]PDI_DES__C_C_E!$BR110&lt;&gt;0),[3]PDI_DES__C_C_E!$BR110,""),IF($A112="TOTAL",SUM(INDIRECT("AP4:AP"&amp;ROW()-1)),""))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IF(AND($A112&lt;&gt;"",$A112&lt;&gt;"TOTAL"),IF(AND([3]PDI_DES__C_C_E!$BU110&lt;&gt;"",[3]PDI_DES__C_C_E!$BU110&lt;&gt;0),[3]PDI_DES__C_C_E!$BU110,""),IF($A112="TOTAL",SUM(INDIRECT("AR4:AR"&amp;ROW()-1)),""))</f>
        <v/>
      </c>
      <c r="AS112" s="6" t="str">
        <f ca="1">IF(AND($A112&lt;&gt;"",$A112&lt;&gt;"TOTAL"),IF(AND([3]PDI_DES__C_C_E!$BW110&lt;&gt;"",[3]PDI_DES__C_C_E!$BW110&lt;&gt;0),[3]PDI_DES__C_C_E!$BW110,""),IF($A112="TOTAL",SUM(INDIRECT("AS4:AS"&amp;ROW()-1)),""))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IF(AND($A112&lt;&gt;"",$A112&lt;&gt;"TOTAL"),IF(AND([3]PDI_DES__C_C_E!$BZ110&lt;&gt;"",[3]PDI_DES__C_C_E!$BZ110&lt;&gt;0),[3]PDI_DES__C_C_E!$BZ110,""),IF($A112="TOTAL",SUM(INDIRECT("AU4:AU"&amp;ROW()-1)),""))</f>
        <v/>
      </c>
      <c r="AV112" s="6" t="str">
        <f ca="1">IF(AND($A112&lt;&gt;"",$A112&lt;&gt;"TOTAL"),IF(AND([3]PDI_DES__C_C_E!$CB110&lt;&gt;"",[3]PDI_DES__C_C_E!$CB110&lt;&gt;0),[3]PDI_DES__C_C_E!$CB110,""),IF($A112="TOTAL",SUM(INDIRECT("AV4:AV"&amp;ROW()-1)),""))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IF(AND($A112&lt;&gt;"",$A112&lt;&gt;"TOTAL"),IF(AND([3]PDI_DES__C_C_E!$CE110&lt;&gt;"",[3]PDI_DES__C_C_E!$CE110&lt;&gt;0),[3]PDI_DES__C_C_E!$CE110,""),IF($A112="TOTAL",SUM(INDIRECT("AX4:AX"&amp;ROW()-1)),""))</f>
        <v/>
      </c>
      <c r="AY112" s="6" t="str">
        <f ca="1">IF(AND($A112&lt;&gt;"",$A112&lt;&gt;"TOTAL"),IF(AND([3]PDI_DES__C_C_E!$CG110&lt;&gt;"",[3]PDI_DES__C_C_E!$CG110&lt;&gt;0),[3]PDI_DES__C_C_E!$CG110,""),IF($A112="TOTAL",SUM(INDIRECT("AY4:AY"&amp;ROW()-1)),""))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IF(AND($A112&lt;&gt;"",$A112&lt;&gt;"TOTAL"),IF(AND([3]PDI_DES__C_C_E!$CJ110&lt;&gt;"",[3]PDI_DES__C_C_E!$CJ110&lt;&gt;0),[3]PDI_DES__C_C_E!$CJ110,""),IF($A112="TOTAL",SUM(INDIRECT("BA4:BA"&amp;ROW()-1)),""))</f>
        <v/>
      </c>
      <c r="BB112" s="6" t="str">
        <f ca="1">IF(AND($A112&lt;&gt;"",$A112&lt;&gt;"TOTAL"),IF(AND([3]PDI_DES__C_C_E!$CL110&lt;&gt;"",[3]PDI_DES__C_C_E!$CL110&lt;&gt;0),[3]PDI_DES__C_C_E!$CL110,""),IF($A112="TOTAL",SUM(INDIRECT("BB4:BB"&amp;ROW()-1)),""))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IF(AND($A112&lt;&gt;"",$A112&lt;&gt;"TOTAL"),IF(AND([3]PDI_DES__C_C_E!$CO110&lt;&gt;"",[3]PDI_DES__C_C_E!$CO110&lt;&gt;0),[3]PDI_DES__C_C_E!$CO110,""),IF($A112="TOTAL",SUM(INDIRECT("BD4:BD"&amp;ROW()-1)),""))</f>
        <v/>
      </c>
      <c r="BE112" s="6" t="str">
        <f ca="1">IF(AND($A112&lt;&gt;"",$A112&lt;&gt;"TOTAL"),IF(AND([3]PDI_DES__C_C_E!$CQ110&lt;&gt;"",[3]PDI_DES__C_C_E!$CQ110&lt;&gt;0),[3]PDI_DES__C_C_E!$CQ110,""),IF($A112="TOTAL",SUM(INDIRECT("BE4:BE"&amp;ROW()-1)),""))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IF([3]PDI_DES__C_C_E!$B111&lt;&gt;"",[3]PDI_DES__C_C_E!$B111,IF(AND([3]PDI_DES__C_C_E!$B111="",[3]PDI_DES__C_C_E!$B112="",[3]PDI_DES__C_C_E!$B110=""),"","TOTAL"))</f>
        <v/>
      </c>
      <c r="B113" s="6" t="str">
        <f ca="1">IF(AND($A113&lt;&gt;"",$A113&lt;&gt;"TOTAL"),IF(AND([3]PDI_DES__C_C_E!$C111&lt;&gt;"",[3]PDI_DES__C_C_E!$C111&lt;&gt;0),[3]PDI_DES__C_C_E!$C111,""),IF($A113="TOTAL",SUM(INDIRECT("B4:B"&amp;ROW()-1)),""))</f>
        <v/>
      </c>
      <c r="C113" s="6" t="str">
        <f ca="1">IF(AND($A113&lt;&gt;"",$A113&lt;&gt;"TOTAL"),IF(AND([3]PDI_DES__C_C_E!$E111&lt;&gt;"",[3]PDI_DES__C_C_E!$E111&lt;&gt;0),[3]PDI_DES__C_C_E!$E111,""),IF($A113="TOTAL",SUM(INDIRECT("C4:C"&amp;ROW()-1)),""))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IF(AND($A113&lt;&gt;"",$A113&lt;&gt;"TOTAL"),IF(AND([3]PDI_DES__C_C_E!$H111&lt;&gt;"",[3]PDI_DES__C_C_E!$H111&lt;&gt;0),[3]PDI_DES__C_C_E!$H111,""),IF($A113="TOTAL",SUM(INDIRECT("E4:E"&amp;ROW()-1)),""))</f>
        <v/>
      </c>
      <c r="F113" s="6" t="str">
        <f ca="1">IF(AND($A113&lt;&gt;"",$A113&lt;&gt;"TOTAL"),IF(AND([3]PDI_DES__C_C_E!$J111&lt;&gt;"",[3]PDI_DES__C_C_E!$J111&lt;&gt;0),[3]PDI_DES__C_C_E!$J111,""),IF($A113="TOTAL",SUM(INDIRECT("F4:F"&amp;ROW()-1)),""))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IF(AND($A113&lt;&gt;"",$A113&lt;&gt;"TOTAL"),IF(AND([3]PDI_DES__C_C_E!$M111&lt;&gt;"",[3]PDI_DES__C_C_E!$M111&lt;&gt;0),[3]PDI_DES__C_C_E!$M111,""),IF($A113="TOTAL",SUM(INDIRECT("H4:H"&amp;ROW()-1)),""))</f>
        <v/>
      </c>
      <c r="I113" s="6" t="str">
        <f ca="1">IF(AND($A113&lt;&gt;"",$A113&lt;&gt;"TOTAL"),IF(AND([3]PDI_DES__C_C_E!$O111&lt;&gt;"",[3]PDI_DES__C_C_E!$O111&lt;&gt;0),[3]PDI_DES__C_C_E!$O111,""),IF($A113="TOTAL",SUM(INDIRECT("I4:I"&amp;ROW()-1)),""))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IF(AND($A113&lt;&gt;"",$A113&lt;&gt;"TOTAL"),IF(AND([3]PDI_DES__C_C_E!$R111&lt;&gt;"",[3]PDI_DES__C_C_E!$R111&lt;&gt;0),[3]PDI_DES__C_C_E!$R111,""),IF($A113="TOTAL",SUM(INDIRECT("K4:K"&amp;ROW()-1)),""))</f>
        <v/>
      </c>
      <c r="L113" s="6" t="str">
        <f ca="1">IF(AND($A113&lt;&gt;"",$A113&lt;&gt;"TOTAL"),IF(AND([3]PDI_DES__C_C_E!$T111&lt;&gt;"",[3]PDI_DES__C_C_E!$T111&lt;&gt;0),[3]PDI_DES__C_C_E!$T111,""),IF($A113="TOTAL",SUM(INDIRECT("L4:L"&amp;ROW()-1)),""))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IF(AND($A113&lt;&gt;"",$A113&lt;&gt;"TOTAL"),IF(AND([3]PDI_DES__C_C_E!$W111&lt;&gt;"",[3]PDI_DES__C_C_E!$W111&lt;&gt;0),[3]PDI_DES__C_C_E!$W111,""),IF($A113="TOTAL",SUM(INDIRECT("N4:N"&amp;ROW()-1)),""))</f>
        <v/>
      </c>
      <c r="O113" s="6" t="str">
        <f ca="1">IF(AND($A113&lt;&gt;"",$A113&lt;&gt;"TOTAL"),IF(AND([3]PDI_DES__C_C_E!$Y111&lt;&gt;"",[3]PDI_DES__C_C_E!$Y111&lt;&gt;0),[3]PDI_DES__C_C_E!$Y111,""),IF($A113="TOTAL",SUM(INDIRECT("O4:O"&amp;ROW()-1)),""))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IF(AND($A113&lt;&gt;"",$A113&lt;&gt;"TOTAL"),IF(AND([3]PDI_DES__C_C_E!$AB111&lt;&gt;"",[3]PDI_DES__C_C_E!$AB111&lt;&gt;0),[3]PDI_DES__C_C_E!$AB111,""),IF($A113="TOTAL",SUM(INDIRECT("Q4:Q"&amp;ROW()-1)),""))</f>
        <v/>
      </c>
      <c r="R113" s="6" t="str">
        <f ca="1">IF(AND($A113&lt;&gt;"",$A113&lt;&gt;"TOTAL"),IF(AND([3]PDI_DES__C_C_E!$AD111&lt;&gt;"",[3]PDI_DES__C_C_E!$AD111&lt;&gt;0),[3]PDI_DES__C_C_E!$AD111,""),IF($A113="TOTAL",SUM(INDIRECT("R4:R"&amp;ROW()-1)),""))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IF(AND($A113&lt;&gt;"",$A113&lt;&gt;"TOTAL"),IF(AND([3]PDI_DES__C_C_E!$AG111&lt;&gt;"",[3]PDI_DES__C_C_E!$AG111&lt;&gt;0),[3]PDI_DES__C_C_E!$AG111,""),IF($A113="TOTAL",SUM(INDIRECT("T4:T"&amp;ROW()-1)),""))</f>
        <v/>
      </c>
      <c r="U113" s="6" t="str">
        <f ca="1">IF(AND($A113&lt;&gt;"",$A113&lt;&gt;"TOTAL"),IF(AND([3]PDI_DES__C_C_E!$AI111&lt;&gt;"",[3]PDI_DES__C_C_E!$AI111&lt;&gt;0),[3]PDI_DES__C_C_E!$AI111,""),IF($A113="TOTAL",SUM(INDIRECT("U4:U"&amp;ROW()-1)),""))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IF(AND($A113&lt;&gt;"",$A113&lt;&gt;"TOTAL"),IF(AND([3]PDI_DES__C_C_E!$AL111&lt;&gt;"",[3]PDI_DES__C_C_E!$AL111&lt;&gt;0),[3]PDI_DES__C_C_E!$AL111,""),IF($A113="TOTAL",SUM(INDIRECT("W4:W"&amp;ROW()-1)),""))</f>
        <v/>
      </c>
      <c r="X113" s="6" t="str">
        <f ca="1">IF(AND($A113&lt;&gt;"",$A113&lt;&gt;"TOTAL"),IF(AND([3]PDI_DES__C_C_E!$AN111&lt;&gt;"",[3]PDI_DES__C_C_E!$AN111&lt;&gt;0),[3]PDI_DES__C_C_E!$AN111,""),IF($A113="TOTAL",SUM(INDIRECT("X4:X"&amp;ROW()-1)),""))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IF(AND($A113&lt;&gt;"",$A113&lt;&gt;"TOTAL"),IF(AND([3]PDI_DES__C_C_E!$AQ111&lt;&gt;"",[3]PDI_DES__C_C_E!$AQ111&lt;&gt;0),[3]PDI_DES__C_C_E!$AQ111,""),IF($A113="TOTAL",SUM(INDIRECT("Z4:Z"&amp;ROW()-1)),""))</f>
        <v/>
      </c>
      <c r="AA113" s="6" t="str">
        <f ca="1">IF(AND($A113&lt;&gt;"",$A113&lt;&gt;"TOTAL"),IF(AND([3]PDI_DES__C_C_E!$AS111&lt;&gt;"",[3]PDI_DES__C_C_E!$AS111&lt;&gt;0),[3]PDI_DES__C_C_E!$AS111,""),IF($A113="TOTAL",SUM(INDIRECT("AA4:AA"&amp;ROW()-1)),""))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IF(AND($A113&lt;&gt;"",$A113&lt;&gt;"TOTAL"),IF(AND([3]PDI_DES__C_C_E!$AV111&lt;&gt;"",[3]PDI_DES__C_C_E!$AV111&lt;&gt;0),[3]PDI_DES__C_C_E!$AV111,""),IF($A113="TOTAL",SUM(INDIRECT("AC4:AC"&amp;ROW()-1)),""))</f>
        <v/>
      </c>
      <c r="AD113" s="6" t="str">
        <f ca="1">IF(AND($A113&lt;&gt;"",$A113&lt;&gt;"TOTAL"),IF(AND([3]PDI_DES__C_C_E!$AX111&lt;&gt;"",[3]PDI_DES__C_C_E!$AX111&lt;&gt;0),[3]PDI_DES__C_C_E!$AX111,""),IF($A113="TOTAL",SUM(INDIRECT("AD4:AD"&amp;ROW()-1)),""))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IF(AND($A113&lt;&gt;"",$A113&lt;&gt;"TOTAL"),IF(AND([3]PDI_DES__C_C_E!$BA111&lt;&gt;"",[3]PDI_DES__C_C_E!$BA111&lt;&gt;0),[3]PDI_DES__C_C_E!$BA111,""),IF($A113="TOTAL",SUM(INDIRECT("AF4:AF"&amp;ROW()-1)),""))</f>
        <v/>
      </c>
      <c r="AG113" s="6" t="str">
        <f ca="1">IF(AND($A113&lt;&gt;"",$A113&lt;&gt;"TOTAL"),IF(AND([3]PDI_DES__C_C_E!$BC111&lt;&gt;"",[3]PDI_DES__C_C_E!$BC111&lt;&gt;0),[3]PDI_DES__C_C_E!$BC111,""),IF($A113="TOTAL",SUM(INDIRECT("AG4:AG"&amp;ROW()-1)),""))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IF(AND($A113&lt;&gt;"",$A113&lt;&gt;"TOTAL"),IF(AND([3]PDI_DES__C_C_E!$BF111&lt;&gt;"",[3]PDI_DES__C_C_E!$BF111&lt;&gt;0),[3]PDI_DES__C_C_E!$BF111,""),IF($A113="TOTAL",SUM(INDIRECT("AI4:AI"&amp;ROW()-1)),""))</f>
        <v/>
      </c>
      <c r="AJ113" s="6" t="str">
        <f ca="1">IF(AND($A113&lt;&gt;"",$A113&lt;&gt;"TOTAL"),IF(AND([3]PDI_DES__C_C_E!$BH111&lt;&gt;"",[3]PDI_DES__C_C_E!$BH111&lt;&gt;0),[3]PDI_DES__C_C_E!$BH111,""),IF($A113="TOTAL",SUM(INDIRECT("AJ4:AJ"&amp;ROW()-1)),""))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IF(AND($A113&lt;&gt;"",$A113&lt;&gt;"TOTAL"),IF(AND([3]PDI_DES__C_C_E!$BK111&lt;&gt;"",[3]PDI_DES__C_C_E!$BK111&lt;&gt;0),[3]PDI_DES__C_C_E!$BK111,""),IF($A113="TOTAL",SUM(INDIRECT("AL4:AL"&amp;ROW()-1)),""))</f>
        <v/>
      </c>
      <c r="AM113" s="6" t="str">
        <f ca="1">IF(AND($A113&lt;&gt;"",$A113&lt;&gt;"TOTAL"),IF(AND([3]PDI_DES__C_C_E!$BM111&lt;&gt;"",[3]PDI_DES__C_C_E!$BM111&lt;&gt;0),[3]PDI_DES__C_C_E!$BM111,""),IF($A113="TOTAL",SUM(INDIRECT("AM4:AM"&amp;ROW()-1)),""))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IF(AND($A113&lt;&gt;"",$A113&lt;&gt;"TOTAL"),IF(AND([3]PDI_DES__C_C_E!$BP111&lt;&gt;"",[3]PDI_DES__C_C_E!$BP111&lt;&gt;0),[3]PDI_DES__C_C_E!$BP111,""),IF($A113="TOTAL",SUM(INDIRECT("AO4:AO"&amp;ROW()-1)),""))</f>
        <v/>
      </c>
      <c r="AP113" s="6" t="str">
        <f ca="1">IF(AND($A113&lt;&gt;"",$A113&lt;&gt;"TOTAL"),IF(AND([3]PDI_DES__C_C_E!$BR111&lt;&gt;"",[3]PDI_DES__C_C_E!$BR111&lt;&gt;0),[3]PDI_DES__C_C_E!$BR111,""),IF($A113="TOTAL",SUM(INDIRECT("AP4:AP"&amp;ROW()-1)),""))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IF(AND($A113&lt;&gt;"",$A113&lt;&gt;"TOTAL"),IF(AND([3]PDI_DES__C_C_E!$BU111&lt;&gt;"",[3]PDI_DES__C_C_E!$BU111&lt;&gt;0),[3]PDI_DES__C_C_E!$BU111,""),IF($A113="TOTAL",SUM(INDIRECT("AR4:AR"&amp;ROW()-1)),""))</f>
        <v/>
      </c>
      <c r="AS113" s="6" t="str">
        <f ca="1">IF(AND($A113&lt;&gt;"",$A113&lt;&gt;"TOTAL"),IF(AND([3]PDI_DES__C_C_E!$BW111&lt;&gt;"",[3]PDI_DES__C_C_E!$BW111&lt;&gt;0),[3]PDI_DES__C_C_E!$BW111,""),IF($A113="TOTAL",SUM(INDIRECT("AS4:AS"&amp;ROW()-1)),""))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IF(AND($A113&lt;&gt;"",$A113&lt;&gt;"TOTAL"),IF(AND([3]PDI_DES__C_C_E!$BZ111&lt;&gt;"",[3]PDI_DES__C_C_E!$BZ111&lt;&gt;0),[3]PDI_DES__C_C_E!$BZ111,""),IF($A113="TOTAL",SUM(INDIRECT("AU4:AU"&amp;ROW()-1)),""))</f>
        <v/>
      </c>
      <c r="AV113" s="6" t="str">
        <f ca="1">IF(AND($A113&lt;&gt;"",$A113&lt;&gt;"TOTAL"),IF(AND([3]PDI_DES__C_C_E!$CB111&lt;&gt;"",[3]PDI_DES__C_C_E!$CB111&lt;&gt;0),[3]PDI_DES__C_C_E!$CB111,""),IF($A113="TOTAL",SUM(INDIRECT("AV4:AV"&amp;ROW()-1)),""))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IF(AND($A113&lt;&gt;"",$A113&lt;&gt;"TOTAL"),IF(AND([3]PDI_DES__C_C_E!$CE111&lt;&gt;"",[3]PDI_DES__C_C_E!$CE111&lt;&gt;0),[3]PDI_DES__C_C_E!$CE111,""),IF($A113="TOTAL",SUM(INDIRECT("AX4:AX"&amp;ROW()-1)),""))</f>
        <v/>
      </c>
      <c r="AY113" s="6" t="str">
        <f ca="1">IF(AND($A113&lt;&gt;"",$A113&lt;&gt;"TOTAL"),IF(AND([3]PDI_DES__C_C_E!$CG111&lt;&gt;"",[3]PDI_DES__C_C_E!$CG111&lt;&gt;0),[3]PDI_DES__C_C_E!$CG111,""),IF($A113="TOTAL",SUM(INDIRECT("AY4:AY"&amp;ROW()-1)),""))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IF(AND($A113&lt;&gt;"",$A113&lt;&gt;"TOTAL"),IF(AND([3]PDI_DES__C_C_E!$CJ111&lt;&gt;"",[3]PDI_DES__C_C_E!$CJ111&lt;&gt;0),[3]PDI_DES__C_C_E!$CJ111,""),IF($A113="TOTAL",SUM(INDIRECT("BA4:BA"&amp;ROW()-1)),""))</f>
        <v/>
      </c>
      <c r="BB113" s="6" t="str">
        <f ca="1">IF(AND($A113&lt;&gt;"",$A113&lt;&gt;"TOTAL"),IF(AND([3]PDI_DES__C_C_E!$CL111&lt;&gt;"",[3]PDI_DES__C_C_E!$CL111&lt;&gt;0),[3]PDI_DES__C_C_E!$CL111,""),IF($A113="TOTAL",SUM(INDIRECT("BB4:BB"&amp;ROW()-1)),""))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IF(AND($A113&lt;&gt;"",$A113&lt;&gt;"TOTAL"),IF(AND([3]PDI_DES__C_C_E!$CO111&lt;&gt;"",[3]PDI_DES__C_C_E!$CO111&lt;&gt;0),[3]PDI_DES__C_C_E!$CO111,""),IF($A113="TOTAL",SUM(INDIRECT("BD4:BD"&amp;ROW()-1)),""))</f>
        <v/>
      </c>
      <c r="BE113" s="6" t="str">
        <f ca="1">IF(AND($A113&lt;&gt;"",$A113&lt;&gt;"TOTAL"),IF(AND([3]PDI_DES__C_C_E!$CQ111&lt;&gt;"",[3]PDI_DES__C_C_E!$CQ111&lt;&gt;0),[3]PDI_DES__C_C_E!$CQ111,""),IF($A113="TOTAL",SUM(INDIRECT("BE4:BE"&amp;ROW()-1)),""))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IF([3]PDI_DES__C_C_E!$B112&lt;&gt;"",[3]PDI_DES__C_C_E!$B112,IF(AND([3]PDI_DES__C_C_E!$B112="",[3]PDI_DES__C_C_E!$B113="",[3]PDI_DES__C_C_E!$B111=""),"","TOTAL"))</f>
        <v/>
      </c>
      <c r="B114" s="6" t="str">
        <f ca="1">IF(AND($A114&lt;&gt;"",$A114&lt;&gt;"TOTAL"),IF(AND([3]PDI_DES__C_C_E!$C112&lt;&gt;"",[3]PDI_DES__C_C_E!$C112&lt;&gt;0),[3]PDI_DES__C_C_E!$C112,""),IF($A114="TOTAL",SUM(INDIRECT("B4:B"&amp;ROW()-1)),""))</f>
        <v/>
      </c>
      <c r="C114" s="6" t="str">
        <f ca="1">IF(AND($A114&lt;&gt;"",$A114&lt;&gt;"TOTAL"),IF(AND([3]PDI_DES__C_C_E!$E112&lt;&gt;"",[3]PDI_DES__C_C_E!$E112&lt;&gt;0),[3]PDI_DES__C_C_E!$E112,""),IF($A114="TOTAL",SUM(INDIRECT("C4:C"&amp;ROW()-1)),""))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IF(AND($A114&lt;&gt;"",$A114&lt;&gt;"TOTAL"),IF(AND([3]PDI_DES__C_C_E!$H112&lt;&gt;"",[3]PDI_DES__C_C_E!$H112&lt;&gt;0),[3]PDI_DES__C_C_E!$H112,""),IF($A114="TOTAL",SUM(INDIRECT("E4:E"&amp;ROW()-1)),""))</f>
        <v/>
      </c>
      <c r="F114" s="6" t="str">
        <f ca="1">IF(AND($A114&lt;&gt;"",$A114&lt;&gt;"TOTAL"),IF(AND([3]PDI_DES__C_C_E!$J112&lt;&gt;"",[3]PDI_DES__C_C_E!$J112&lt;&gt;0),[3]PDI_DES__C_C_E!$J112,""),IF($A114="TOTAL",SUM(INDIRECT("F4:F"&amp;ROW()-1)),""))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IF(AND($A114&lt;&gt;"",$A114&lt;&gt;"TOTAL"),IF(AND([3]PDI_DES__C_C_E!$M112&lt;&gt;"",[3]PDI_DES__C_C_E!$M112&lt;&gt;0),[3]PDI_DES__C_C_E!$M112,""),IF($A114="TOTAL",SUM(INDIRECT("H4:H"&amp;ROW()-1)),""))</f>
        <v/>
      </c>
      <c r="I114" s="6" t="str">
        <f ca="1">IF(AND($A114&lt;&gt;"",$A114&lt;&gt;"TOTAL"),IF(AND([3]PDI_DES__C_C_E!$O112&lt;&gt;"",[3]PDI_DES__C_C_E!$O112&lt;&gt;0),[3]PDI_DES__C_C_E!$O112,""),IF($A114="TOTAL",SUM(INDIRECT("I4:I"&amp;ROW()-1)),""))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IF(AND($A114&lt;&gt;"",$A114&lt;&gt;"TOTAL"),IF(AND([3]PDI_DES__C_C_E!$R112&lt;&gt;"",[3]PDI_DES__C_C_E!$R112&lt;&gt;0),[3]PDI_DES__C_C_E!$R112,""),IF($A114="TOTAL",SUM(INDIRECT("K4:K"&amp;ROW()-1)),""))</f>
        <v/>
      </c>
      <c r="L114" s="6" t="str">
        <f ca="1">IF(AND($A114&lt;&gt;"",$A114&lt;&gt;"TOTAL"),IF(AND([3]PDI_DES__C_C_E!$T112&lt;&gt;"",[3]PDI_DES__C_C_E!$T112&lt;&gt;0),[3]PDI_DES__C_C_E!$T112,""),IF($A114="TOTAL",SUM(INDIRECT("L4:L"&amp;ROW()-1)),""))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IF(AND($A114&lt;&gt;"",$A114&lt;&gt;"TOTAL"),IF(AND([3]PDI_DES__C_C_E!$W112&lt;&gt;"",[3]PDI_DES__C_C_E!$W112&lt;&gt;0),[3]PDI_DES__C_C_E!$W112,""),IF($A114="TOTAL",SUM(INDIRECT("N4:N"&amp;ROW()-1)),""))</f>
        <v/>
      </c>
      <c r="O114" s="6" t="str">
        <f ca="1">IF(AND($A114&lt;&gt;"",$A114&lt;&gt;"TOTAL"),IF(AND([3]PDI_DES__C_C_E!$Y112&lt;&gt;"",[3]PDI_DES__C_C_E!$Y112&lt;&gt;0),[3]PDI_DES__C_C_E!$Y112,""),IF($A114="TOTAL",SUM(INDIRECT("O4:O"&amp;ROW()-1)),""))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IF(AND($A114&lt;&gt;"",$A114&lt;&gt;"TOTAL"),IF(AND([3]PDI_DES__C_C_E!$AB112&lt;&gt;"",[3]PDI_DES__C_C_E!$AB112&lt;&gt;0),[3]PDI_DES__C_C_E!$AB112,""),IF($A114="TOTAL",SUM(INDIRECT("Q4:Q"&amp;ROW()-1)),""))</f>
        <v/>
      </c>
      <c r="R114" s="6" t="str">
        <f ca="1">IF(AND($A114&lt;&gt;"",$A114&lt;&gt;"TOTAL"),IF(AND([3]PDI_DES__C_C_E!$AD112&lt;&gt;"",[3]PDI_DES__C_C_E!$AD112&lt;&gt;0),[3]PDI_DES__C_C_E!$AD112,""),IF($A114="TOTAL",SUM(INDIRECT("R4:R"&amp;ROW()-1)),""))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IF(AND($A114&lt;&gt;"",$A114&lt;&gt;"TOTAL"),IF(AND([3]PDI_DES__C_C_E!$AG112&lt;&gt;"",[3]PDI_DES__C_C_E!$AG112&lt;&gt;0),[3]PDI_DES__C_C_E!$AG112,""),IF($A114="TOTAL",SUM(INDIRECT("T4:T"&amp;ROW()-1)),""))</f>
        <v/>
      </c>
      <c r="U114" s="6" t="str">
        <f ca="1">IF(AND($A114&lt;&gt;"",$A114&lt;&gt;"TOTAL"),IF(AND([3]PDI_DES__C_C_E!$AI112&lt;&gt;"",[3]PDI_DES__C_C_E!$AI112&lt;&gt;0),[3]PDI_DES__C_C_E!$AI112,""),IF($A114="TOTAL",SUM(INDIRECT("U4:U"&amp;ROW()-1)),""))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IF(AND($A114&lt;&gt;"",$A114&lt;&gt;"TOTAL"),IF(AND([3]PDI_DES__C_C_E!$AL112&lt;&gt;"",[3]PDI_DES__C_C_E!$AL112&lt;&gt;0),[3]PDI_DES__C_C_E!$AL112,""),IF($A114="TOTAL",SUM(INDIRECT("W4:W"&amp;ROW()-1)),""))</f>
        <v/>
      </c>
      <c r="X114" s="6" t="str">
        <f ca="1">IF(AND($A114&lt;&gt;"",$A114&lt;&gt;"TOTAL"),IF(AND([3]PDI_DES__C_C_E!$AN112&lt;&gt;"",[3]PDI_DES__C_C_E!$AN112&lt;&gt;0),[3]PDI_DES__C_C_E!$AN112,""),IF($A114="TOTAL",SUM(INDIRECT("X4:X"&amp;ROW()-1)),""))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IF(AND($A114&lt;&gt;"",$A114&lt;&gt;"TOTAL"),IF(AND([3]PDI_DES__C_C_E!$AQ112&lt;&gt;"",[3]PDI_DES__C_C_E!$AQ112&lt;&gt;0),[3]PDI_DES__C_C_E!$AQ112,""),IF($A114="TOTAL",SUM(INDIRECT("Z4:Z"&amp;ROW()-1)),""))</f>
        <v/>
      </c>
      <c r="AA114" s="6" t="str">
        <f ca="1">IF(AND($A114&lt;&gt;"",$A114&lt;&gt;"TOTAL"),IF(AND([3]PDI_DES__C_C_E!$AS112&lt;&gt;"",[3]PDI_DES__C_C_E!$AS112&lt;&gt;0),[3]PDI_DES__C_C_E!$AS112,""),IF($A114="TOTAL",SUM(INDIRECT("AA4:AA"&amp;ROW()-1)),""))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IF(AND($A114&lt;&gt;"",$A114&lt;&gt;"TOTAL"),IF(AND([3]PDI_DES__C_C_E!$AV112&lt;&gt;"",[3]PDI_DES__C_C_E!$AV112&lt;&gt;0),[3]PDI_DES__C_C_E!$AV112,""),IF($A114="TOTAL",SUM(INDIRECT("AC4:AC"&amp;ROW()-1)),""))</f>
        <v/>
      </c>
      <c r="AD114" s="6" t="str">
        <f ca="1">IF(AND($A114&lt;&gt;"",$A114&lt;&gt;"TOTAL"),IF(AND([3]PDI_DES__C_C_E!$AX112&lt;&gt;"",[3]PDI_DES__C_C_E!$AX112&lt;&gt;0),[3]PDI_DES__C_C_E!$AX112,""),IF($A114="TOTAL",SUM(INDIRECT("AD4:AD"&amp;ROW()-1)),""))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IF(AND($A114&lt;&gt;"",$A114&lt;&gt;"TOTAL"),IF(AND([3]PDI_DES__C_C_E!$BA112&lt;&gt;"",[3]PDI_DES__C_C_E!$BA112&lt;&gt;0),[3]PDI_DES__C_C_E!$BA112,""),IF($A114="TOTAL",SUM(INDIRECT("AF4:AF"&amp;ROW()-1)),""))</f>
        <v/>
      </c>
      <c r="AG114" s="6" t="str">
        <f ca="1">IF(AND($A114&lt;&gt;"",$A114&lt;&gt;"TOTAL"),IF(AND([3]PDI_DES__C_C_E!$BC112&lt;&gt;"",[3]PDI_DES__C_C_E!$BC112&lt;&gt;0),[3]PDI_DES__C_C_E!$BC112,""),IF($A114="TOTAL",SUM(INDIRECT("AG4:AG"&amp;ROW()-1)),""))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IF(AND($A114&lt;&gt;"",$A114&lt;&gt;"TOTAL"),IF(AND([3]PDI_DES__C_C_E!$BF112&lt;&gt;"",[3]PDI_DES__C_C_E!$BF112&lt;&gt;0),[3]PDI_DES__C_C_E!$BF112,""),IF($A114="TOTAL",SUM(INDIRECT("AI4:AI"&amp;ROW()-1)),""))</f>
        <v/>
      </c>
      <c r="AJ114" s="6" t="str">
        <f ca="1">IF(AND($A114&lt;&gt;"",$A114&lt;&gt;"TOTAL"),IF(AND([3]PDI_DES__C_C_E!$BH112&lt;&gt;"",[3]PDI_DES__C_C_E!$BH112&lt;&gt;0),[3]PDI_DES__C_C_E!$BH112,""),IF($A114="TOTAL",SUM(INDIRECT("AJ4:AJ"&amp;ROW()-1)),""))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IF(AND($A114&lt;&gt;"",$A114&lt;&gt;"TOTAL"),IF(AND([3]PDI_DES__C_C_E!$BK112&lt;&gt;"",[3]PDI_DES__C_C_E!$BK112&lt;&gt;0),[3]PDI_DES__C_C_E!$BK112,""),IF($A114="TOTAL",SUM(INDIRECT("AL4:AL"&amp;ROW()-1)),""))</f>
        <v/>
      </c>
      <c r="AM114" s="6" t="str">
        <f ca="1">IF(AND($A114&lt;&gt;"",$A114&lt;&gt;"TOTAL"),IF(AND([3]PDI_DES__C_C_E!$BM112&lt;&gt;"",[3]PDI_DES__C_C_E!$BM112&lt;&gt;0),[3]PDI_DES__C_C_E!$BM112,""),IF($A114="TOTAL",SUM(INDIRECT("AM4:AM"&amp;ROW()-1)),""))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IF(AND($A114&lt;&gt;"",$A114&lt;&gt;"TOTAL"),IF(AND([3]PDI_DES__C_C_E!$BP112&lt;&gt;"",[3]PDI_DES__C_C_E!$BP112&lt;&gt;0),[3]PDI_DES__C_C_E!$BP112,""),IF($A114="TOTAL",SUM(INDIRECT("AO4:AO"&amp;ROW()-1)),""))</f>
        <v/>
      </c>
      <c r="AP114" s="6" t="str">
        <f ca="1">IF(AND($A114&lt;&gt;"",$A114&lt;&gt;"TOTAL"),IF(AND([3]PDI_DES__C_C_E!$BR112&lt;&gt;"",[3]PDI_DES__C_C_E!$BR112&lt;&gt;0),[3]PDI_DES__C_C_E!$BR112,""),IF($A114="TOTAL",SUM(INDIRECT("AP4:AP"&amp;ROW()-1)),""))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IF(AND($A114&lt;&gt;"",$A114&lt;&gt;"TOTAL"),IF(AND([3]PDI_DES__C_C_E!$BU112&lt;&gt;"",[3]PDI_DES__C_C_E!$BU112&lt;&gt;0),[3]PDI_DES__C_C_E!$BU112,""),IF($A114="TOTAL",SUM(INDIRECT("AR4:AR"&amp;ROW()-1)),""))</f>
        <v/>
      </c>
      <c r="AS114" s="6" t="str">
        <f ca="1">IF(AND($A114&lt;&gt;"",$A114&lt;&gt;"TOTAL"),IF(AND([3]PDI_DES__C_C_E!$BW112&lt;&gt;"",[3]PDI_DES__C_C_E!$BW112&lt;&gt;0),[3]PDI_DES__C_C_E!$BW112,""),IF($A114="TOTAL",SUM(INDIRECT("AS4:AS"&amp;ROW()-1)),""))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IF(AND($A114&lt;&gt;"",$A114&lt;&gt;"TOTAL"),IF(AND([3]PDI_DES__C_C_E!$BZ112&lt;&gt;"",[3]PDI_DES__C_C_E!$BZ112&lt;&gt;0),[3]PDI_DES__C_C_E!$BZ112,""),IF($A114="TOTAL",SUM(INDIRECT("AU4:AU"&amp;ROW()-1)),""))</f>
        <v/>
      </c>
      <c r="AV114" s="6" t="str">
        <f ca="1">IF(AND($A114&lt;&gt;"",$A114&lt;&gt;"TOTAL"),IF(AND([3]PDI_DES__C_C_E!$CB112&lt;&gt;"",[3]PDI_DES__C_C_E!$CB112&lt;&gt;0),[3]PDI_DES__C_C_E!$CB112,""),IF($A114="TOTAL",SUM(INDIRECT("AV4:AV"&amp;ROW()-1)),""))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IF(AND($A114&lt;&gt;"",$A114&lt;&gt;"TOTAL"),IF(AND([3]PDI_DES__C_C_E!$CE112&lt;&gt;"",[3]PDI_DES__C_C_E!$CE112&lt;&gt;0),[3]PDI_DES__C_C_E!$CE112,""),IF($A114="TOTAL",SUM(INDIRECT("AX4:AX"&amp;ROW()-1)),""))</f>
        <v/>
      </c>
      <c r="AY114" s="6" t="str">
        <f ca="1">IF(AND($A114&lt;&gt;"",$A114&lt;&gt;"TOTAL"),IF(AND([3]PDI_DES__C_C_E!$CG112&lt;&gt;"",[3]PDI_DES__C_C_E!$CG112&lt;&gt;0),[3]PDI_DES__C_C_E!$CG112,""),IF($A114="TOTAL",SUM(INDIRECT("AY4:AY"&amp;ROW()-1)),""))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IF(AND($A114&lt;&gt;"",$A114&lt;&gt;"TOTAL"),IF(AND([3]PDI_DES__C_C_E!$CJ112&lt;&gt;"",[3]PDI_DES__C_C_E!$CJ112&lt;&gt;0),[3]PDI_DES__C_C_E!$CJ112,""),IF($A114="TOTAL",SUM(INDIRECT("BA4:BA"&amp;ROW()-1)),""))</f>
        <v/>
      </c>
      <c r="BB114" s="6" t="str">
        <f ca="1">IF(AND($A114&lt;&gt;"",$A114&lt;&gt;"TOTAL"),IF(AND([3]PDI_DES__C_C_E!$CL112&lt;&gt;"",[3]PDI_DES__C_C_E!$CL112&lt;&gt;0),[3]PDI_DES__C_C_E!$CL112,""),IF($A114="TOTAL",SUM(INDIRECT("BB4:BB"&amp;ROW()-1)),""))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IF(AND($A114&lt;&gt;"",$A114&lt;&gt;"TOTAL"),IF(AND([3]PDI_DES__C_C_E!$CO112&lt;&gt;"",[3]PDI_DES__C_C_E!$CO112&lt;&gt;0),[3]PDI_DES__C_C_E!$CO112,""),IF($A114="TOTAL",SUM(INDIRECT("BD4:BD"&amp;ROW()-1)),""))</f>
        <v/>
      </c>
      <c r="BE114" s="6" t="str">
        <f ca="1">IF(AND($A114&lt;&gt;"",$A114&lt;&gt;"TOTAL"),IF(AND([3]PDI_DES__C_C_E!$CQ112&lt;&gt;"",[3]PDI_DES__C_C_E!$CQ112&lt;&gt;0),[3]PDI_DES__C_C_E!$CQ112,""),IF($A114="TOTAL",SUM(INDIRECT("BE4:BE"&amp;ROW()-1)),""))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IF([3]PDI_DES__C_C_E!$B113&lt;&gt;"",[3]PDI_DES__C_C_E!$B113,IF(AND([3]PDI_DES__C_C_E!$B113="",[3]PDI_DES__C_C_E!$B114="",[3]PDI_DES__C_C_E!$B112=""),"","TOTAL"))</f>
        <v/>
      </c>
      <c r="B115" s="6" t="str">
        <f ca="1">IF(AND($A115&lt;&gt;"",$A115&lt;&gt;"TOTAL"),IF(AND([3]PDI_DES__C_C_E!$C113&lt;&gt;"",[3]PDI_DES__C_C_E!$C113&lt;&gt;0),[3]PDI_DES__C_C_E!$C113,""),IF($A115="TOTAL",SUM(INDIRECT("B4:B"&amp;ROW()-1)),""))</f>
        <v/>
      </c>
      <c r="C115" s="6" t="str">
        <f ca="1">IF(AND($A115&lt;&gt;"",$A115&lt;&gt;"TOTAL"),IF(AND([3]PDI_DES__C_C_E!$E113&lt;&gt;"",[3]PDI_DES__C_C_E!$E113&lt;&gt;0),[3]PDI_DES__C_C_E!$E113,""),IF($A115="TOTAL",SUM(INDIRECT("C4:C"&amp;ROW()-1)),""))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IF(AND($A115&lt;&gt;"",$A115&lt;&gt;"TOTAL"),IF(AND([3]PDI_DES__C_C_E!$H113&lt;&gt;"",[3]PDI_DES__C_C_E!$H113&lt;&gt;0),[3]PDI_DES__C_C_E!$H113,""),IF($A115="TOTAL",SUM(INDIRECT("E4:E"&amp;ROW()-1)),""))</f>
        <v/>
      </c>
      <c r="F115" s="6" t="str">
        <f ca="1">IF(AND($A115&lt;&gt;"",$A115&lt;&gt;"TOTAL"),IF(AND([3]PDI_DES__C_C_E!$J113&lt;&gt;"",[3]PDI_DES__C_C_E!$J113&lt;&gt;0),[3]PDI_DES__C_C_E!$J113,""),IF($A115="TOTAL",SUM(INDIRECT("F4:F"&amp;ROW()-1)),""))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IF(AND($A115&lt;&gt;"",$A115&lt;&gt;"TOTAL"),IF(AND([3]PDI_DES__C_C_E!$M113&lt;&gt;"",[3]PDI_DES__C_C_E!$M113&lt;&gt;0),[3]PDI_DES__C_C_E!$M113,""),IF($A115="TOTAL",SUM(INDIRECT("H4:H"&amp;ROW()-1)),""))</f>
        <v/>
      </c>
      <c r="I115" s="6" t="str">
        <f ca="1">IF(AND($A115&lt;&gt;"",$A115&lt;&gt;"TOTAL"),IF(AND([3]PDI_DES__C_C_E!$O113&lt;&gt;"",[3]PDI_DES__C_C_E!$O113&lt;&gt;0),[3]PDI_DES__C_C_E!$O113,""),IF($A115="TOTAL",SUM(INDIRECT("I4:I"&amp;ROW()-1)),""))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IF(AND($A115&lt;&gt;"",$A115&lt;&gt;"TOTAL"),IF(AND([3]PDI_DES__C_C_E!$R113&lt;&gt;"",[3]PDI_DES__C_C_E!$R113&lt;&gt;0),[3]PDI_DES__C_C_E!$R113,""),IF($A115="TOTAL",SUM(INDIRECT("K4:K"&amp;ROW()-1)),""))</f>
        <v/>
      </c>
      <c r="L115" s="6" t="str">
        <f ca="1">IF(AND($A115&lt;&gt;"",$A115&lt;&gt;"TOTAL"),IF(AND([3]PDI_DES__C_C_E!$T113&lt;&gt;"",[3]PDI_DES__C_C_E!$T113&lt;&gt;0),[3]PDI_DES__C_C_E!$T113,""),IF($A115="TOTAL",SUM(INDIRECT("L4:L"&amp;ROW()-1)),""))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IF(AND($A115&lt;&gt;"",$A115&lt;&gt;"TOTAL"),IF(AND([3]PDI_DES__C_C_E!$W113&lt;&gt;"",[3]PDI_DES__C_C_E!$W113&lt;&gt;0),[3]PDI_DES__C_C_E!$W113,""),IF($A115="TOTAL",SUM(INDIRECT("N4:N"&amp;ROW()-1)),""))</f>
        <v/>
      </c>
      <c r="O115" s="6" t="str">
        <f ca="1">IF(AND($A115&lt;&gt;"",$A115&lt;&gt;"TOTAL"),IF(AND([3]PDI_DES__C_C_E!$Y113&lt;&gt;"",[3]PDI_DES__C_C_E!$Y113&lt;&gt;0),[3]PDI_DES__C_C_E!$Y113,""),IF($A115="TOTAL",SUM(INDIRECT("O4:O"&amp;ROW()-1)),""))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IF(AND($A115&lt;&gt;"",$A115&lt;&gt;"TOTAL"),IF(AND([3]PDI_DES__C_C_E!$AB113&lt;&gt;"",[3]PDI_DES__C_C_E!$AB113&lt;&gt;0),[3]PDI_DES__C_C_E!$AB113,""),IF($A115="TOTAL",SUM(INDIRECT("Q4:Q"&amp;ROW()-1)),""))</f>
        <v/>
      </c>
      <c r="R115" s="6" t="str">
        <f ca="1">IF(AND($A115&lt;&gt;"",$A115&lt;&gt;"TOTAL"),IF(AND([3]PDI_DES__C_C_E!$AD113&lt;&gt;"",[3]PDI_DES__C_C_E!$AD113&lt;&gt;0),[3]PDI_DES__C_C_E!$AD113,""),IF($A115="TOTAL",SUM(INDIRECT("R4:R"&amp;ROW()-1)),""))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IF(AND($A115&lt;&gt;"",$A115&lt;&gt;"TOTAL"),IF(AND([3]PDI_DES__C_C_E!$AG113&lt;&gt;"",[3]PDI_DES__C_C_E!$AG113&lt;&gt;0),[3]PDI_DES__C_C_E!$AG113,""),IF($A115="TOTAL",SUM(INDIRECT("T4:T"&amp;ROW()-1)),""))</f>
        <v/>
      </c>
      <c r="U115" s="6" t="str">
        <f ca="1">IF(AND($A115&lt;&gt;"",$A115&lt;&gt;"TOTAL"),IF(AND([3]PDI_DES__C_C_E!$AI113&lt;&gt;"",[3]PDI_DES__C_C_E!$AI113&lt;&gt;0),[3]PDI_DES__C_C_E!$AI113,""),IF($A115="TOTAL",SUM(INDIRECT("U4:U"&amp;ROW()-1)),""))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IF(AND($A115&lt;&gt;"",$A115&lt;&gt;"TOTAL"),IF(AND([3]PDI_DES__C_C_E!$AL113&lt;&gt;"",[3]PDI_DES__C_C_E!$AL113&lt;&gt;0),[3]PDI_DES__C_C_E!$AL113,""),IF($A115="TOTAL",SUM(INDIRECT("W4:W"&amp;ROW()-1)),""))</f>
        <v/>
      </c>
      <c r="X115" s="6" t="str">
        <f ca="1">IF(AND($A115&lt;&gt;"",$A115&lt;&gt;"TOTAL"),IF(AND([3]PDI_DES__C_C_E!$AN113&lt;&gt;"",[3]PDI_DES__C_C_E!$AN113&lt;&gt;0),[3]PDI_DES__C_C_E!$AN113,""),IF($A115="TOTAL",SUM(INDIRECT("X4:X"&amp;ROW()-1)),""))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IF(AND($A115&lt;&gt;"",$A115&lt;&gt;"TOTAL"),IF(AND([3]PDI_DES__C_C_E!$AQ113&lt;&gt;"",[3]PDI_DES__C_C_E!$AQ113&lt;&gt;0),[3]PDI_DES__C_C_E!$AQ113,""),IF($A115="TOTAL",SUM(INDIRECT("Z4:Z"&amp;ROW()-1)),""))</f>
        <v/>
      </c>
      <c r="AA115" s="6" t="str">
        <f ca="1">IF(AND($A115&lt;&gt;"",$A115&lt;&gt;"TOTAL"),IF(AND([3]PDI_DES__C_C_E!$AS113&lt;&gt;"",[3]PDI_DES__C_C_E!$AS113&lt;&gt;0),[3]PDI_DES__C_C_E!$AS113,""),IF($A115="TOTAL",SUM(INDIRECT("AA4:AA"&amp;ROW()-1)),""))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IF(AND($A115&lt;&gt;"",$A115&lt;&gt;"TOTAL"),IF(AND([3]PDI_DES__C_C_E!$AV113&lt;&gt;"",[3]PDI_DES__C_C_E!$AV113&lt;&gt;0),[3]PDI_DES__C_C_E!$AV113,""),IF($A115="TOTAL",SUM(INDIRECT("AC4:AC"&amp;ROW()-1)),""))</f>
        <v/>
      </c>
      <c r="AD115" s="6" t="str">
        <f ca="1">IF(AND($A115&lt;&gt;"",$A115&lt;&gt;"TOTAL"),IF(AND([3]PDI_DES__C_C_E!$AX113&lt;&gt;"",[3]PDI_DES__C_C_E!$AX113&lt;&gt;0),[3]PDI_DES__C_C_E!$AX113,""),IF($A115="TOTAL",SUM(INDIRECT("AD4:AD"&amp;ROW()-1)),""))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IF(AND($A115&lt;&gt;"",$A115&lt;&gt;"TOTAL"),IF(AND([3]PDI_DES__C_C_E!$BA113&lt;&gt;"",[3]PDI_DES__C_C_E!$BA113&lt;&gt;0),[3]PDI_DES__C_C_E!$BA113,""),IF($A115="TOTAL",SUM(INDIRECT("AF4:AF"&amp;ROW()-1)),""))</f>
        <v/>
      </c>
      <c r="AG115" s="6" t="str">
        <f ca="1">IF(AND($A115&lt;&gt;"",$A115&lt;&gt;"TOTAL"),IF(AND([3]PDI_DES__C_C_E!$BC113&lt;&gt;"",[3]PDI_DES__C_C_E!$BC113&lt;&gt;0),[3]PDI_DES__C_C_E!$BC113,""),IF($A115="TOTAL",SUM(INDIRECT("AG4:AG"&amp;ROW()-1)),""))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IF(AND($A115&lt;&gt;"",$A115&lt;&gt;"TOTAL"),IF(AND([3]PDI_DES__C_C_E!$BF113&lt;&gt;"",[3]PDI_DES__C_C_E!$BF113&lt;&gt;0),[3]PDI_DES__C_C_E!$BF113,""),IF($A115="TOTAL",SUM(INDIRECT("AI4:AI"&amp;ROW()-1)),""))</f>
        <v/>
      </c>
      <c r="AJ115" s="6" t="str">
        <f ca="1">IF(AND($A115&lt;&gt;"",$A115&lt;&gt;"TOTAL"),IF(AND([3]PDI_DES__C_C_E!$BH113&lt;&gt;"",[3]PDI_DES__C_C_E!$BH113&lt;&gt;0),[3]PDI_DES__C_C_E!$BH113,""),IF($A115="TOTAL",SUM(INDIRECT("AJ4:AJ"&amp;ROW()-1)),""))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IF(AND($A115&lt;&gt;"",$A115&lt;&gt;"TOTAL"),IF(AND([3]PDI_DES__C_C_E!$BK113&lt;&gt;"",[3]PDI_DES__C_C_E!$BK113&lt;&gt;0),[3]PDI_DES__C_C_E!$BK113,""),IF($A115="TOTAL",SUM(INDIRECT("AL4:AL"&amp;ROW()-1)),""))</f>
        <v/>
      </c>
      <c r="AM115" s="6" t="str">
        <f ca="1">IF(AND($A115&lt;&gt;"",$A115&lt;&gt;"TOTAL"),IF(AND([3]PDI_DES__C_C_E!$BM113&lt;&gt;"",[3]PDI_DES__C_C_E!$BM113&lt;&gt;0),[3]PDI_DES__C_C_E!$BM113,""),IF($A115="TOTAL",SUM(INDIRECT("AM4:AM"&amp;ROW()-1)),""))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IF(AND($A115&lt;&gt;"",$A115&lt;&gt;"TOTAL"),IF(AND([3]PDI_DES__C_C_E!$BP113&lt;&gt;"",[3]PDI_DES__C_C_E!$BP113&lt;&gt;0),[3]PDI_DES__C_C_E!$BP113,""),IF($A115="TOTAL",SUM(INDIRECT("AO4:AO"&amp;ROW()-1)),""))</f>
        <v/>
      </c>
      <c r="AP115" s="6" t="str">
        <f ca="1">IF(AND($A115&lt;&gt;"",$A115&lt;&gt;"TOTAL"),IF(AND([3]PDI_DES__C_C_E!$BR113&lt;&gt;"",[3]PDI_DES__C_C_E!$BR113&lt;&gt;0),[3]PDI_DES__C_C_E!$BR113,""),IF($A115="TOTAL",SUM(INDIRECT("AP4:AP"&amp;ROW()-1)),""))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IF(AND($A115&lt;&gt;"",$A115&lt;&gt;"TOTAL"),IF(AND([3]PDI_DES__C_C_E!$BU113&lt;&gt;"",[3]PDI_DES__C_C_E!$BU113&lt;&gt;0),[3]PDI_DES__C_C_E!$BU113,""),IF($A115="TOTAL",SUM(INDIRECT("AR4:AR"&amp;ROW()-1)),""))</f>
        <v/>
      </c>
      <c r="AS115" s="6" t="str">
        <f ca="1">IF(AND($A115&lt;&gt;"",$A115&lt;&gt;"TOTAL"),IF(AND([3]PDI_DES__C_C_E!$BW113&lt;&gt;"",[3]PDI_DES__C_C_E!$BW113&lt;&gt;0),[3]PDI_DES__C_C_E!$BW113,""),IF($A115="TOTAL",SUM(INDIRECT("AS4:AS"&amp;ROW()-1)),""))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IF(AND($A115&lt;&gt;"",$A115&lt;&gt;"TOTAL"),IF(AND([3]PDI_DES__C_C_E!$BZ113&lt;&gt;"",[3]PDI_DES__C_C_E!$BZ113&lt;&gt;0),[3]PDI_DES__C_C_E!$BZ113,""),IF($A115="TOTAL",SUM(INDIRECT("AU4:AU"&amp;ROW()-1)),""))</f>
        <v/>
      </c>
      <c r="AV115" s="6" t="str">
        <f ca="1">IF(AND($A115&lt;&gt;"",$A115&lt;&gt;"TOTAL"),IF(AND([3]PDI_DES__C_C_E!$CB113&lt;&gt;"",[3]PDI_DES__C_C_E!$CB113&lt;&gt;0),[3]PDI_DES__C_C_E!$CB113,""),IF($A115="TOTAL",SUM(INDIRECT("AV4:AV"&amp;ROW()-1)),""))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IF(AND($A115&lt;&gt;"",$A115&lt;&gt;"TOTAL"),IF(AND([3]PDI_DES__C_C_E!$CE113&lt;&gt;"",[3]PDI_DES__C_C_E!$CE113&lt;&gt;0),[3]PDI_DES__C_C_E!$CE113,""),IF($A115="TOTAL",SUM(INDIRECT("AX4:AX"&amp;ROW()-1)),""))</f>
        <v/>
      </c>
      <c r="AY115" s="6" t="str">
        <f ca="1">IF(AND($A115&lt;&gt;"",$A115&lt;&gt;"TOTAL"),IF(AND([3]PDI_DES__C_C_E!$CG113&lt;&gt;"",[3]PDI_DES__C_C_E!$CG113&lt;&gt;0),[3]PDI_DES__C_C_E!$CG113,""),IF($A115="TOTAL",SUM(INDIRECT("AY4:AY"&amp;ROW()-1)),""))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IF(AND($A115&lt;&gt;"",$A115&lt;&gt;"TOTAL"),IF(AND([3]PDI_DES__C_C_E!$CJ113&lt;&gt;"",[3]PDI_DES__C_C_E!$CJ113&lt;&gt;0),[3]PDI_DES__C_C_E!$CJ113,""),IF($A115="TOTAL",SUM(INDIRECT("BA4:BA"&amp;ROW()-1)),""))</f>
        <v/>
      </c>
      <c r="BB115" s="6" t="str">
        <f ca="1">IF(AND($A115&lt;&gt;"",$A115&lt;&gt;"TOTAL"),IF(AND([3]PDI_DES__C_C_E!$CL113&lt;&gt;"",[3]PDI_DES__C_C_E!$CL113&lt;&gt;0),[3]PDI_DES__C_C_E!$CL113,""),IF($A115="TOTAL",SUM(INDIRECT("BB4:BB"&amp;ROW()-1)),""))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IF(AND($A115&lt;&gt;"",$A115&lt;&gt;"TOTAL"),IF(AND([3]PDI_DES__C_C_E!$CO113&lt;&gt;"",[3]PDI_DES__C_C_E!$CO113&lt;&gt;0),[3]PDI_DES__C_C_E!$CO113,""),IF($A115="TOTAL",SUM(INDIRECT("BD4:BD"&amp;ROW()-1)),""))</f>
        <v/>
      </c>
      <c r="BE115" s="6" t="str">
        <f ca="1">IF(AND($A115&lt;&gt;"",$A115&lt;&gt;"TOTAL"),IF(AND([3]PDI_DES__C_C_E!$CQ113&lt;&gt;"",[3]PDI_DES__C_C_E!$CQ113&lt;&gt;0),[3]PDI_DES__C_C_E!$CQ113,""),IF($A115="TOTAL",SUM(INDIRECT("BE4:BE"&amp;ROW()-1)),""))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IF([3]PDI_DES__C_C_E!$B114&lt;&gt;"",[3]PDI_DES__C_C_E!$B114,IF(AND([3]PDI_DES__C_C_E!$B114="",[3]PDI_DES__C_C_E!$B115="",[3]PDI_DES__C_C_E!$B113=""),"","TOTAL"))</f>
        <v/>
      </c>
      <c r="B116" s="6" t="str">
        <f ca="1">IF(AND($A116&lt;&gt;"",$A116&lt;&gt;"TOTAL"),IF(AND([3]PDI_DES__C_C_E!$C114&lt;&gt;"",[3]PDI_DES__C_C_E!$C114&lt;&gt;0),[3]PDI_DES__C_C_E!$C114,""),IF($A116="TOTAL",SUM(INDIRECT("B4:B"&amp;ROW()-1)),""))</f>
        <v/>
      </c>
      <c r="C116" s="6" t="str">
        <f ca="1">IF(AND($A116&lt;&gt;"",$A116&lt;&gt;"TOTAL"),IF(AND([3]PDI_DES__C_C_E!$E114&lt;&gt;"",[3]PDI_DES__C_C_E!$E114&lt;&gt;0),[3]PDI_DES__C_C_E!$E114,""),IF($A116="TOTAL",SUM(INDIRECT("C4:C"&amp;ROW()-1)),""))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IF(AND($A116&lt;&gt;"",$A116&lt;&gt;"TOTAL"),IF(AND([3]PDI_DES__C_C_E!$H114&lt;&gt;"",[3]PDI_DES__C_C_E!$H114&lt;&gt;0),[3]PDI_DES__C_C_E!$H114,""),IF($A116="TOTAL",SUM(INDIRECT("E4:E"&amp;ROW()-1)),""))</f>
        <v/>
      </c>
      <c r="F116" s="6" t="str">
        <f ca="1">IF(AND($A116&lt;&gt;"",$A116&lt;&gt;"TOTAL"),IF(AND([3]PDI_DES__C_C_E!$J114&lt;&gt;"",[3]PDI_DES__C_C_E!$J114&lt;&gt;0),[3]PDI_DES__C_C_E!$J114,""),IF($A116="TOTAL",SUM(INDIRECT("F4:F"&amp;ROW()-1)),""))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IF(AND($A116&lt;&gt;"",$A116&lt;&gt;"TOTAL"),IF(AND([3]PDI_DES__C_C_E!$M114&lt;&gt;"",[3]PDI_DES__C_C_E!$M114&lt;&gt;0),[3]PDI_DES__C_C_E!$M114,""),IF($A116="TOTAL",SUM(INDIRECT("H4:H"&amp;ROW()-1)),""))</f>
        <v/>
      </c>
      <c r="I116" s="6" t="str">
        <f ca="1">IF(AND($A116&lt;&gt;"",$A116&lt;&gt;"TOTAL"),IF(AND([3]PDI_DES__C_C_E!$O114&lt;&gt;"",[3]PDI_DES__C_C_E!$O114&lt;&gt;0),[3]PDI_DES__C_C_E!$O114,""),IF($A116="TOTAL",SUM(INDIRECT("I4:I"&amp;ROW()-1)),""))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IF(AND($A116&lt;&gt;"",$A116&lt;&gt;"TOTAL"),IF(AND([3]PDI_DES__C_C_E!$R114&lt;&gt;"",[3]PDI_DES__C_C_E!$R114&lt;&gt;0),[3]PDI_DES__C_C_E!$R114,""),IF($A116="TOTAL",SUM(INDIRECT("K4:K"&amp;ROW()-1)),""))</f>
        <v/>
      </c>
      <c r="L116" s="6" t="str">
        <f ca="1">IF(AND($A116&lt;&gt;"",$A116&lt;&gt;"TOTAL"),IF(AND([3]PDI_DES__C_C_E!$T114&lt;&gt;"",[3]PDI_DES__C_C_E!$T114&lt;&gt;0),[3]PDI_DES__C_C_E!$T114,""),IF($A116="TOTAL",SUM(INDIRECT("L4:L"&amp;ROW()-1)),""))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IF(AND($A116&lt;&gt;"",$A116&lt;&gt;"TOTAL"),IF(AND([3]PDI_DES__C_C_E!$W114&lt;&gt;"",[3]PDI_DES__C_C_E!$W114&lt;&gt;0),[3]PDI_DES__C_C_E!$W114,""),IF($A116="TOTAL",SUM(INDIRECT("N4:N"&amp;ROW()-1)),""))</f>
        <v/>
      </c>
      <c r="O116" s="6" t="str">
        <f ca="1">IF(AND($A116&lt;&gt;"",$A116&lt;&gt;"TOTAL"),IF(AND([3]PDI_DES__C_C_E!$Y114&lt;&gt;"",[3]PDI_DES__C_C_E!$Y114&lt;&gt;0),[3]PDI_DES__C_C_E!$Y114,""),IF($A116="TOTAL",SUM(INDIRECT("O4:O"&amp;ROW()-1)),""))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IF(AND($A116&lt;&gt;"",$A116&lt;&gt;"TOTAL"),IF(AND([3]PDI_DES__C_C_E!$AB114&lt;&gt;"",[3]PDI_DES__C_C_E!$AB114&lt;&gt;0),[3]PDI_DES__C_C_E!$AB114,""),IF($A116="TOTAL",SUM(INDIRECT("Q4:Q"&amp;ROW()-1)),""))</f>
        <v/>
      </c>
      <c r="R116" s="6" t="str">
        <f ca="1">IF(AND($A116&lt;&gt;"",$A116&lt;&gt;"TOTAL"),IF(AND([3]PDI_DES__C_C_E!$AD114&lt;&gt;"",[3]PDI_DES__C_C_E!$AD114&lt;&gt;0),[3]PDI_DES__C_C_E!$AD114,""),IF($A116="TOTAL",SUM(INDIRECT("R4:R"&amp;ROW()-1)),""))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IF(AND($A116&lt;&gt;"",$A116&lt;&gt;"TOTAL"),IF(AND([3]PDI_DES__C_C_E!$AG114&lt;&gt;"",[3]PDI_DES__C_C_E!$AG114&lt;&gt;0),[3]PDI_DES__C_C_E!$AG114,""),IF($A116="TOTAL",SUM(INDIRECT("T4:T"&amp;ROW()-1)),""))</f>
        <v/>
      </c>
      <c r="U116" s="6" t="str">
        <f ca="1">IF(AND($A116&lt;&gt;"",$A116&lt;&gt;"TOTAL"),IF(AND([3]PDI_DES__C_C_E!$AI114&lt;&gt;"",[3]PDI_DES__C_C_E!$AI114&lt;&gt;0),[3]PDI_DES__C_C_E!$AI114,""),IF($A116="TOTAL",SUM(INDIRECT("U4:U"&amp;ROW()-1)),""))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IF(AND($A116&lt;&gt;"",$A116&lt;&gt;"TOTAL"),IF(AND([3]PDI_DES__C_C_E!$AL114&lt;&gt;"",[3]PDI_DES__C_C_E!$AL114&lt;&gt;0),[3]PDI_DES__C_C_E!$AL114,""),IF($A116="TOTAL",SUM(INDIRECT("W4:W"&amp;ROW()-1)),""))</f>
        <v/>
      </c>
      <c r="X116" s="6" t="str">
        <f ca="1">IF(AND($A116&lt;&gt;"",$A116&lt;&gt;"TOTAL"),IF(AND([3]PDI_DES__C_C_E!$AN114&lt;&gt;"",[3]PDI_DES__C_C_E!$AN114&lt;&gt;0),[3]PDI_DES__C_C_E!$AN114,""),IF($A116="TOTAL",SUM(INDIRECT("X4:X"&amp;ROW()-1)),""))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IF(AND($A116&lt;&gt;"",$A116&lt;&gt;"TOTAL"),IF(AND([3]PDI_DES__C_C_E!$AQ114&lt;&gt;"",[3]PDI_DES__C_C_E!$AQ114&lt;&gt;0),[3]PDI_DES__C_C_E!$AQ114,""),IF($A116="TOTAL",SUM(INDIRECT("Z4:Z"&amp;ROW()-1)),""))</f>
        <v/>
      </c>
      <c r="AA116" s="6" t="str">
        <f ca="1">IF(AND($A116&lt;&gt;"",$A116&lt;&gt;"TOTAL"),IF(AND([3]PDI_DES__C_C_E!$AS114&lt;&gt;"",[3]PDI_DES__C_C_E!$AS114&lt;&gt;0),[3]PDI_DES__C_C_E!$AS114,""),IF($A116="TOTAL",SUM(INDIRECT("AA4:AA"&amp;ROW()-1)),""))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IF(AND($A116&lt;&gt;"",$A116&lt;&gt;"TOTAL"),IF(AND([3]PDI_DES__C_C_E!$AV114&lt;&gt;"",[3]PDI_DES__C_C_E!$AV114&lt;&gt;0),[3]PDI_DES__C_C_E!$AV114,""),IF($A116="TOTAL",SUM(INDIRECT("AC4:AC"&amp;ROW()-1)),""))</f>
        <v/>
      </c>
      <c r="AD116" s="6" t="str">
        <f ca="1">IF(AND($A116&lt;&gt;"",$A116&lt;&gt;"TOTAL"),IF(AND([3]PDI_DES__C_C_E!$AX114&lt;&gt;"",[3]PDI_DES__C_C_E!$AX114&lt;&gt;0),[3]PDI_DES__C_C_E!$AX114,""),IF($A116="TOTAL",SUM(INDIRECT("AD4:AD"&amp;ROW()-1)),""))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IF(AND($A116&lt;&gt;"",$A116&lt;&gt;"TOTAL"),IF(AND([3]PDI_DES__C_C_E!$BA114&lt;&gt;"",[3]PDI_DES__C_C_E!$BA114&lt;&gt;0),[3]PDI_DES__C_C_E!$BA114,""),IF($A116="TOTAL",SUM(INDIRECT("AF4:AF"&amp;ROW()-1)),""))</f>
        <v/>
      </c>
      <c r="AG116" s="6" t="str">
        <f ca="1">IF(AND($A116&lt;&gt;"",$A116&lt;&gt;"TOTAL"),IF(AND([3]PDI_DES__C_C_E!$BC114&lt;&gt;"",[3]PDI_DES__C_C_E!$BC114&lt;&gt;0),[3]PDI_DES__C_C_E!$BC114,""),IF($A116="TOTAL",SUM(INDIRECT("AG4:AG"&amp;ROW()-1)),""))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IF(AND($A116&lt;&gt;"",$A116&lt;&gt;"TOTAL"),IF(AND([3]PDI_DES__C_C_E!$BF114&lt;&gt;"",[3]PDI_DES__C_C_E!$BF114&lt;&gt;0),[3]PDI_DES__C_C_E!$BF114,""),IF($A116="TOTAL",SUM(INDIRECT("AI4:AI"&amp;ROW()-1)),""))</f>
        <v/>
      </c>
      <c r="AJ116" s="6" t="str">
        <f ca="1">IF(AND($A116&lt;&gt;"",$A116&lt;&gt;"TOTAL"),IF(AND([3]PDI_DES__C_C_E!$BH114&lt;&gt;"",[3]PDI_DES__C_C_E!$BH114&lt;&gt;0),[3]PDI_DES__C_C_E!$BH114,""),IF($A116="TOTAL",SUM(INDIRECT("AJ4:AJ"&amp;ROW()-1)),""))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IF(AND($A116&lt;&gt;"",$A116&lt;&gt;"TOTAL"),IF(AND([3]PDI_DES__C_C_E!$BK114&lt;&gt;"",[3]PDI_DES__C_C_E!$BK114&lt;&gt;0),[3]PDI_DES__C_C_E!$BK114,""),IF($A116="TOTAL",SUM(INDIRECT("AL4:AL"&amp;ROW()-1)),""))</f>
        <v/>
      </c>
      <c r="AM116" s="6" t="str">
        <f ca="1">IF(AND($A116&lt;&gt;"",$A116&lt;&gt;"TOTAL"),IF(AND([3]PDI_DES__C_C_E!$BM114&lt;&gt;"",[3]PDI_DES__C_C_E!$BM114&lt;&gt;0),[3]PDI_DES__C_C_E!$BM114,""),IF($A116="TOTAL",SUM(INDIRECT("AM4:AM"&amp;ROW()-1)),""))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IF(AND($A116&lt;&gt;"",$A116&lt;&gt;"TOTAL"),IF(AND([3]PDI_DES__C_C_E!$BP114&lt;&gt;"",[3]PDI_DES__C_C_E!$BP114&lt;&gt;0),[3]PDI_DES__C_C_E!$BP114,""),IF($A116="TOTAL",SUM(INDIRECT("AO4:AO"&amp;ROW()-1)),""))</f>
        <v/>
      </c>
      <c r="AP116" s="6" t="str">
        <f ca="1">IF(AND($A116&lt;&gt;"",$A116&lt;&gt;"TOTAL"),IF(AND([3]PDI_DES__C_C_E!$BR114&lt;&gt;"",[3]PDI_DES__C_C_E!$BR114&lt;&gt;0),[3]PDI_DES__C_C_E!$BR114,""),IF($A116="TOTAL",SUM(INDIRECT("AP4:AP"&amp;ROW()-1)),""))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IF(AND($A116&lt;&gt;"",$A116&lt;&gt;"TOTAL"),IF(AND([3]PDI_DES__C_C_E!$BU114&lt;&gt;"",[3]PDI_DES__C_C_E!$BU114&lt;&gt;0),[3]PDI_DES__C_C_E!$BU114,""),IF($A116="TOTAL",SUM(INDIRECT("AR4:AR"&amp;ROW()-1)),""))</f>
        <v/>
      </c>
      <c r="AS116" s="6" t="str">
        <f ca="1">IF(AND($A116&lt;&gt;"",$A116&lt;&gt;"TOTAL"),IF(AND([3]PDI_DES__C_C_E!$BW114&lt;&gt;"",[3]PDI_DES__C_C_E!$BW114&lt;&gt;0),[3]PDI_DES__C_C_E!$BW114,""),IF($A116="TOTAL",SUM(INDIRECT("AS4:AS"&amp;ROW()-1)),""))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IF(AND($A116&lt;&gt;"",$A116&lt;&gt;"TOTAL"),IF(AND([3]PDI_DES__C_C_E!$BZ114&lt;&gt;"",[3]PDI_DES__C_C_E!$BZ114&lt;&gt;0),[3]PDI_DES__C_C_E!$BZ114,""),IF($A116="TOTAL",SUM(INDIRECT("AU4:AU"&amp;ROW()-1)),""))</f>
        <v/>
      </c>
      <c r="AV116" s="6" t="str">
        <f ca="1">IF(AND($A116&lt;&gt;"",$A116&lt;&gt;"TOTAL"),IF(AND([3]PDI_DES__C_C_E!$CB114&lt;&gt;"",[3]PDI_DES__C_C_E!$CB114&lt;&gt;0),[3]PDI_DES__C_C_E!$CB114,""),IF($A116="TOTAL",SUM(INDIRECT("AV4:AV"&amp;ROW()-1)),""))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IF(AND($A116&lt;&gt;"",$A116&lt;&gt;"TOTAL"),IF(AND([3]PDI_DES__C_C_E!$CE114&lt;&gt;"",[3]PDI_DES__C_C_E!$CE114&lt;&gt;0),[3]PDI_DES__C_C_E!$CE114,""),IF($A116="TOTAL",SUM(INDIRECT("AX4:AX"&amp;ROW()-1)),""))</f>
        <v/>
      </c>
      <c r="AY116" s="6" t="str">
        <f ca="1">IF(AND($A116&lt;&gt;"",$A116&lt;&gt;"TOTAL"),IF(AND([3]PDI_DES__C_C_E!$CG114&lt;&gt;"",[3]PDI_DES__C_C_E!$CG114&lt;&gt;0),[3]PDI_DES__C_C_E!$CG114,""),IF($A116="TOTAL",SUM(INDIRECT("AY4:AY"&amp;ROW()-1)),""))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IF(AND($A116&lt;&gt;"",$A116&lt;&gt;"TOTAL"),IF(AND([3]PDI_DES__C_C_E!$CJ114&lt;&gt;"",[3]PDI_DES__C_C_E!$CJ114&lt;&gt;0),[3]PDI_DES__C_C_E!$CJ114,""),IF($A116="TOTAL",SUM(INDIRECT("BA4:BA"&amp;ROW()-1)),""))</f>
        <v/>
      </c>
      <c r="BB116" s="6" t="str">
        <f ca="1">IF(AND($A116&lt;&gt;"",$A116&lt;&gt;"TOTAL"),IF(AND([3]PDI_DES__C_C_E!$CL114&lt;&gt;"",[3]PDI_DES__C_C_E!$CL114&lt;&gt;0),[3]PDI_DES__C_C_E!$CL114,""),IF($A116="TOTAL",SUM(INDIRECT("BB4:BB"&amp;ROW()-1)),""))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IF(AND($A116&lt;&gt;"",$A116&lt;&gt;"TOTAL"),IF(AND([3]PDI_DES__C_C_E!$CO114&lt;&gt;"",[3]PDI_DES__C_C_E!$CO114&lt;&gt;0),[3]PDI_DES__C_C_E!$CO114,""),IF($A116="TOTAL",SUM(INDIRECT("BD4:BD"&amp;ROW()-1)),""))</f>
        <v/>
      </c>
      <c r="BE116" s="6" t="str">
        <f ca="1">IF(AND($A116&lt;&gt;"",$A116&lt;&gt;"TOTAL"),IF(AND([3]PDI_DES__C_C_E!$CQ114&lt;&gt;"",[3]PDI_DES__C_C_E!$CQ114&lt;&gt;0),[3]PDI_DES__C_C_E!$CQ114,""),IF($A116="TOTAL",SUM(INDIRECT("BE4:BE"&amp;ROW()-1)),""))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IF([3]PDI_DES__C_C_E!$B115&lt;&gt;"",[3]PDI_DES__C_C_E!$B115,IF(AND([3]PDI_DES__C_C_E!$B115="",[3]PDI_DES__C_C_E!$B116="",[3]PDI_DES__C_C_E!$B114=""),"","TOTAL"))</f>
        <v/>
      </c>
      <c r="B117" s="6" t="str">
        <f ca="1">IF(AND($A117&lt;&gt;"",$A117&lt;&gt;"TOTAL"),IF(AND([3]PDI_DES__C_C_E!$C115&lt;&gt;"",[3]PDI_DES__C_C_E!$C115&lt;&gt;0),[3]PDI_DES__C_C_E!$C115,""),IF($A117="TOTAL",SUM(INDIRECT("B4:B"&amp;ROW()-1)),""))</f>
        <v/>
      </c>
      <c r="C117" s="6" t="str">
        <f ca="1">IF(AND($A117&lt;&gt;"",$A117&lt;&gt;"TOTAL"),IF(AND([3]PDI_DES__C_C_E!$E115&lt;&gt;"",[3]PDI_DES__C_C_E!$E115&lt;&gt;0),[3]PDI_DES__C_C_E!$E115,""),IF($A117="TOTAL",SUM(INDIRECT("C4:C"&amp;ROW()-1)),""))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IF(AND($A117&lt;&gt;"",$A117&lt;&gt;"TOTAL"),IF(AND([3]PDI_DES__C_C_E!$H115&lt;&gt;"",[3]PDI_DES__C_C_E!$H115&lt;&gt;0),[3]PDI_DES__C_C_E!$H115,""),IF($A117="TOTAL",SUM(INDIRECT("E4:E"&amp;ROW()-1)),""))</f>
        <v/>
      </c>
      <c r="F117" s="6" t="str">
        <f ca="1">IF(AND($A117&lt;&gt;"",$A117&lt;&gt;"TOTAL"),IF(AND([3]PDI_DES__C_C_E!$J115&lt;&gt;"",[3]PDI_DES__C_C_E!$J115&lt;&gt;0),[3]PDI_DES__C_C_E!$J115,""),IF($A117="TOTAL",SUM(INDIRECT("F4:F"&amp;ROW()-1)),""))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IF(AND($A117&lt;&gt;"",$A117&lt;&gt;"TOTAL"),IF(AND([3]PDI_DES__C_C_E!$M115&lt;&gt;"",[3]PDI_DES__C_C_E!$M115&lt;&gt;0),[3]PDI_DES__C_C_E!$M115,""),IF($A117="TOTAL",SUM(INDIRECT("H4:H"&amp;ROW()-1)),""))</f>
        <v/>
      </c>
      <c r="I117" s="6" t="str">
        <f ca="1">IF(AND($A117&lt;&gt;"",$A117&lt;&gt;"TOTAL"),IF(AND([3]PDI_DES__C_C_E!$O115&lt;&gt;"",[3]PDI_DES__C_C_E!$O115&lt;&gt;0),[3]PDI_DES__C_C_E!$O115,""),IF($A117="TOTAL",SUM(INDIRECT("I4:I"&amp;ROW()-1)),""))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IF(AND($A117&lt;&gt;"",$A117&lt;&gt;"TOTAL"),IF(AND([3]PDI_DES__C_C_E!$R115&lt;&gt;"",[3]PDI_DES__C_C_E!$R115&lt;&gt;0),[3]PDI_DES__C_C_E!$R115,""),IF($A117="TOTAL",SUM(INDIRECT("K4:K"&amp;ROW()-1)),""))</f>
        <v/>
      </c>
      <c r="L117" s="6" t="str">
        <f ca="1">IF(AND($A117&lt;&gt;"",$A117&lt;&gt;"TOTAL"),IF(AND([3]PDI_DES__C_C_E!$T115&lt;&gt;"",[3]PDI_DES__C_C_E!$T115&lt;&gt;0),[3]PDI_DES__C_C_E!$T115,""),IF($A117="TOTAL",SUM(INDIRECT("L4:L"&amp;ROW()-1)),""))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IF(AND($A117&lt;&gt;"",$A117&lt;&gt;"TOTAL"),IF(AND([3]PDI_DES__C_C_E!$W115&lt;&gt;"",[3]PDI_DES__C_C_E!$W115&lt;&gt;0),[3]PDI_DES__C_C_E!$W115,""),IF($A117="TOTAL",SUM(INDIRECT("N4:N"&amp;ROW()-1)),""))</f>
        <v/>
      </c>
      <c r="O117" s="6" t="str">
        <f ca="1">IF(AND($A117&lt;&gt;"",$A117&lt;&gt;"TOTAL"),IF(AND([3]PDI_DES__C_C_E!$Y115&lt;&gt;"",[3]PDI_DES__C_C_E!$Y115&lt;&gt;0),[3]PDI_DES__C_C_E!$Y115,""),IF($A117="TOTAL",SUM(INDIRECT("O4:O"&amp;ROW()-1)),""))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IF(AND($A117&lt;&gt;"",$A117&lt;&gt;"TOTAL"),IF(AND([3]PDI_DES__C_C_E!$AB115&lt;&gt;"",[3]PDI_DES__C_C_E!$AB115&lt;&gt;0),[3]PDI_DES__C_C_E!$AB115,""),IF($A117="TOTAL",SUM(INDIRECT("Q4:Q"&amp;ROW()-1)),""))</f>
        <v/>
      </c>
      <c r="R117" s="6" t="str">
        <f ca="1">IF(AND($A117&lt;&gt;"",$A117&lt;&gt;"TOTAL"),IF(AND([3]PDI_DES__C_C_E!$AD115&lt;&gt;"",[3]PDI_DES__C_C_E!$AD115&lt;&gt;0),[3]PDI_DES__C_C_E!$AD115,""),IF($A117="TOTAL",SUM(INDIRECT("R4:R"&amp;ROW()-1)),""))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IF(AND($A117&lt;&gt;"",$A117&lt;&gt;"TOTAL"),IF(AND([3]PDI_DES__C_C_E!$AG115&lt;&gt;"",[3]PDI_DES__C_C_E!$AG115&lt;&gt;0),[3]PDI_DES__C_C_E!$AG115,""),IF($A117="TOTAL",SUM(INDIRECT("T4:T"&amp;ROW()-1)),""))</f>
        <v/>
      </c>
      <c r="U117" s="6" t="str">
        <f ca="1">IF(AND($A117&lt;&gt;"",$A117&lt;&gt;"TOTAL"),IF(AND([3]PDI_DES__C_C_E!$AI115&lt;&gt;"",[3]PDI_DES__C_C_E!$AI115&lt;&gt;0),[3]PDI_DES__C_C_E!$AI115,""),IF($A117="TOTAL",SUM(INDIRECT("U4:U"&amp;ROW()-1)),""))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IF(AND($A117&lt;&gt;"",$A117&lt;&gt;"TOTAL"),IF(AND([3]PDI_DES__C_C_E!$AL115&lt;&gt;"",[3]PDI_DES__C_C_E!$AL115&lt;&gt;0),[3]PDI_DES__C_C_E!$AL115,""),IF($A117="TOTAL",SUM(INDIRECT("W4:W"&amp;ROW()-1)),""))</f>
        <v/>
      </c>
      <c r="X117" s="6" t="str">
        <f ca="1">IF(AND($A117&lt;&gt;"",$A117&lt;&gt;"TOTAL"),IF(AND([3]PDI_DES__C_C_E!$AN115&lt;&gt;"",[3]PDI_DES__C_C_E!$AN115&lt;&gt;0),[3]PDI_DES__C_C_E!$AN115,""),IF($A117="TOTAL",SUM(INDIRECT("X4:X"&amp;ROW()-1)),""))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IF(AND($A117&lt;&gt;"",$A117&lt;&gt;"TOTAL"),IF(AND([3]PDI_DES__C_C_E!$AQ115&lt;&gt;"",[3]PDI_DES__C_C_E!$AQ115&lt;&gt;0),[3]PDI_DES__C_C_E!$AQ115,""),IF($A117="TOTAL",SUM(INDIRECT("Z4:Z"&amp;ROW()-1)),""))</f>
        <v/>
      </c>
      <c r="AA117" s="6" t="str">
        <f ca="1">IF(AND($A117&lt;&gt;"",$A117&lt;&gt;"TOTAL"),IF(AND([3]PDI_DES__C_C_E!$AS115&lt;&gt;"",[3]PDI_DES__C_C_E!$AS115&lt;&gt;0),[3]PDI_DES__C_C_E!$AS115,""),IF($A117="TOTAL",SUM(INDIRECT("AA4:AA"&amp;ROW()-1)),""))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IF(AND($A117&lt;&gt;"",$A117&lt;&gt;"TOTAL"),IF(AND([3]PDI_DES__C_C_E!$AV115&lt;&gt;"",[3]PDI_DES__C_C_E!$AV115&lt;&gt;0),[3]PDI_DES__C_C_E!$AV115,""),IF($A117="TOTAL",SUM(INDIRECT("AC4:AC"&amp;ROW()-1)),""))</f>
        <v/>
      </c>
      <c r="AD117" s="6" t="str">
        <f ca="1">IF(AND($A117&lt;&gt;"",$A117&lt;&gt;"TOTAL"),IF(AND([3]PDI_DES__C_C_E!$AX115&lt;&gt;"",[3]PDI_DES__C_C_E!$AX115&lt;&gt;0),[3]PDI_DES__C_C_E!$AX115,""),IF($A117="TOTAL",SUM(INDIRECT("AD4:AD"&amp;ROW()-1)),""))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IF(AND($A117&lt;&gt;"",$A117&lt;&gt;"TOTAL"),IF(AND([3]PDI_DES__C_C_E!$BA115&lt;&gt;"",[3]PDI_DES__C_C_E!$BA115&lt;&gt;0),[3]PDI_DES__C_C_E!$BA115,""),IF($A117="TOTAL",SUM(INDIRECT("AF4:AF"&amp;ROW()-1)),""))</f>
        <v/>
      </c>
      <c r="AG117" s="6" t="str">
        <f ca="1">IF(AND($A117&lt;&gt;"",$A117&lt;&gt;"TOTAL"),IF(AND([3]PDI_DES__C_C_E!$BC115&lt;&gt;"",[3]PDI_DES__C_C_E!$BC115&lt;&gt;0),[3]PDI_DES__C_C_E!$BC115,""),IF($A117="TOTAL",SUM(INDIRECT("AG4:AG"&amp;ROW()-1)),""))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IF(AND($A117&lt;&gt;"",$A117&lt;&gt;"TOTAL"),IF(AND([3]PDI_DES__C_C_E!$BF115&lt;&gt;"",[3]PDI_DES__C_C_E!$BF115&lt;&gt;0),[3]PDI_DES__C_C_E!$BF115,""),IF($A117="TOTAL",SUM(INDIRECT("AI4:AI"&amp;ROW()-1)),""))</f>
        <v/>
      </c>
      <c r="AJ117" s="6" t="str">
        <f ca="1">IF(AND($A117&lt;&gt;"",$A117&lt;&gt;"TOTAL"),IF(AND([3]PDI_DES__C_C_E!$BH115&lt;&gt;"",[3]PDI_DES__C_C_E!$BH115&lt;&gt;0),[3]PDI_DES__C_C_E!$BH115,""),IF($A117="TOTAL",SUM(INDIRECT("AJ4:AJ"&amp;ROW()-1)),""))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IF(AND($A117&lt;&gt;"",$A117&lt;&gt;"TOTAL"),IF(AND([3]PDI_DES__C_C_E!$BK115&lt;&gt;"",[3]PDI_DES__C_C_E!$BK115&lt;&gt;0),[3]PDI_DES__C_C_E!$BK115,""),IF($A117="TOTAL",SUM(INDIRECT("AL4:AL"&amp;ROW()-1)),""))</f>
        <v/>
      </c>
      <c r="AM117" s="6" t="str">
        <f ca="1">IF(AND($A117&lt;&gt;"",$A117&lt;&gt;"TOTAL"),IF(AND([3]PDI_DES__C_C_E!$BM115&lt;&gt;"",[3]PDI_DES__C_C_E!$BM115&lt;&gt;0),[3]PDI_DES__C_C_E!$BM115,""),IF($A117="TOTAL",SUM(INDIRECT("AM4:AM"&amp;ROW()-1)),""))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IF(AND($A117&lt;&gt;"",$A117&lt;&gt;"TOTAL"),IF(AND([3]PDI_DES__C_C_E!$BP115&lt;&gt;"",[3]PDI_DES__C_C_E!$BP115&lt;&gt;0),[3]PDI_DES__C_C_E!$BP115,""),IF($A117="TOTAL",SUM(INDIRECT("AO4:AO"&amp;ROW()-1)),""))</f>
        <v/>
      </c>
      <c r="AP117" s="6" t="str">
        <f ca="1">IF(AND($A117&lt;&gt;"",$A117&lt;&gt;"TOTAL"),IF(AND([3]PDI_DES__C_C_E!$BR115&lt;&gt;"",[3]PDI_DES__C_C_E!$BR115&lt;&gt;0),[3]PDI_DES__C_C_E!$BR115,""),IF($A117="TOTAL",SUM(INDIRECT("AP4:AP"&amp;ROW()-1)),""))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IF(AND($A117&lt;&gt;"",$A117&lt;&gt;"TOTAL"),IF(AND([3]PDI_DES__C_C_E!$BU115&lt;&gt;"",[3]PDI_DES__C_C_E!$BU115&lt;&gt;0),[3]PDI_DES__C_C_E!$BU115,""),IF($A117="TOTAL",SUM(INDIRECT("AR4:AR"&amp;ROW()-1)),""))</f>
        <v/>
      </c>
      <c r="AS117" s="6" t="str">
        <f ca="1">IF(AND($A117&lt;&gt;"",$A117&lt;&gt;"TOTAL"),IF(AND([3]PDI_DES__C_C_E!$BW115&lt;&gt;"",[3]PDI_DES__C_C_E!$BW115&lt;&gt;0),[3]PDI_DES__C_C_E!$BW115,""),IF($A117="TOTAL",SUM(INDIRECT("AS4:AS"&amp;ROW()-1)),""))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IF(AND($A117&lt;&gt;"",$A117&lt;&gt;"TOTAL"),IF(AND([3]PDI_DES__C_C_E!$BZ115&lt;&gt;"",[3]PDI_DES__C_C_E!$BZ115&lt;&gt;0),[3]PDI_DES__C_C_E!$BZ115,""),IF($A117="TOTAL",SUM(INDIRECT("AU4:AU"&amp;ROW()-1)),""))</f>
        <v/>
      </c>
      <c r="AV117" s="6" t="str">
        <f ca="1">IF(AND($A117&lt;&gt;"",$A117&lt;&gt;"TOTAL"),IF(AND([3]PDI_DES__C_C_E!$CB115&lt;&gt;"",[3]PDI_DES__C_C_E!$CB115&lt;&gt;0),[3]PDI_DES__C_C_E!$CB115,""),IF($A117="TOTAL",SUM(INDIRECT("AV4:AV"&amp;ROW()-1)),""))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IF(AND($A117&lt;&gt;"",$A117&lt;&gt;"TOTAL"),IF(AND([3]PDI_DES__C_C_E!$CE115&lt;&gt;"",[3]PDI_DES__C_C_E!$CE115&lt;&gt;0),[3]PDI_DES__C_C_E!$CE115,""),IF($A117="TOTAL",SUM(INDIRECT("AX4:AX"&amp;ROW()-1)),""))</f>
        <v/>
      </c>
      <c r="AY117" s="6" t="str">
        <f ca="1">IF(AND($A117&lt;&gt;"",$A117&lt;&gt;"TOTAL"),IF(AND([3]PDI_DES__C_C_E!$CG115&lt;&gt;"",[3]PDI_DES__C_C_E!$CG115&lt;&gt;0),[3]PDI_DES__C_C_E!$CG115,""),IF($A117="TOTAL",SUM(INDIRECT("AY4:AY"&amp;ROW()-1)),""))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IF(AND($A117&lt;&gt;"",$A117&lt;&gt;"TOTAL"),IF(AND([3]PDI_DES__C_C_E!$CJ115&lt;&gt;"",[3]PDI_DES__C_C_E!$CJ115&lt;&gt;0),[3]PDI_DES__C_C_E!$CJ115,""),IF($A117="TOTAL",SUM(INDIRECT("BA4:BA"&amp;ROW()-1)),""))</f>
        <v/>
      </c>
      <c r="BB117" s="6" t="str">
        <f ca="1">IF(AND($A117&lt;&gt;"",$A117&lt;&gt;"TOTAL"),IF(AND([3]PDI_DES__C_C_E!$CL115&lt;&gt;"",[3]PDI_DES__C_C_E!$CL115&lt;&gt;0),[3]PDI_DES__C_C_E!$CL115,""),IF($A117="TOTAL",SUM(INDIRECT("BB4:BB"&amp;ROW()-1)),""))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IF(AND($A117&lt;&gt;"",$A117&lt;&gt;"TOTAL"),IF(AND([3]PDI_DES__C_C_E!$CO115&lt;&gt;"",[3]PDI_DES__C_C_E!$CO115&lt;&gt;0),[3]PDI_DES__C_C_E!$CO115,""),IF($A117="TOTAL",SUM(INDIRECT("BD4:BD"&amp;ROW()-1)),""))</f>
        <v/>
      </c>
      <c r="BE117" s="6" t="str">
        <f ca="1">IF(AND($A117&lt;&gt;"",$A117&lt;&gt;"TOTAL"),IF(AND([3]PDI_DES__C_C_E!$CQ115&lt;&gt;"",[3]PDI_DES__C_C_E!$CQ115&lt;&gt;0),[3]PDI_DES__C_C_E!$CQ115,""),IF($A117="TOTAL",SUM(INDIRECT("BE4:BE"&amp;ROW()-1)),""))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IF([3]PDI_DES__C_C_E!$B116&lt;&gt;"",[3]PDI_DES__C_C_E!$B116,IF(AND([3]PDI_DES__C_C_E!$B116="",[3]PDI_DES__C_C_E!$B117="",[3]PDI_DES__C_C_E!$B115=""),"","TOTAL"))</f>
        <v/>
      </c>
      <c r="B118" s="6" t="str">
        <f ca="1">IF(AND($A118&lt;&gt;"",$A118&lt;&gt;"TOTAL"),IF(AND([3]PDI_DES__C_C_E!$C116&lt;&gt;"",[3]PDI_DES__C_C_E!$C116&lt;&gt;0),[3]PDI_DES__C_C_E!$C116,""),IF($A118="TOTAL",SUM(INDIRECT("B4:B"&amp;ROW()-1)),""))</f>
        <v/>
      </c>
      <c r="C118" s="6" t="str">
        <f ca="1">IF(AND($A118&lt;&gt;"",$A118&lt;&gt;"TOTAL"),IF(AND([3]PDI_DES__C_C_E!$E116&lt;&gt;"",[3]PDI_DES__C_C_E!$E116&lt;&gt;0),[3]PDI_DES__C_C_E!$E116,""),IF($A118="TOTAL",SUM(INDIRECT("C4:C"&amp;ROW()-1)),""))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IF(AND($A118&lt;&gt;"",$A118&lt;&gt;"TOTAL"),IF(AND([3]PDI_DES__C_C_E!$H116&lt;&gt;"",[3]PDI_DES__C_C_E!$H116&lt;&gt;0),[3]PDI_DES__C_C_E!$H116,""),IF($A118="TOTAL",SUM(INDIRECT("E4:E"&amp;ROW()-1)),""))</f>
        <v/>
      </c>
      <c r="F118" s="6" t="str">
        <f ca="1">IF(AND($A118&lt;&gt;"",$A118&lt;&gt;"TOTAL"),IF(AND([3]PDI_DES__C_C_E!$J116&lt;&gt;"",[3]PDI_DES__C_C_E!$J116&lt;&gt;0),[3]PDI_DES__C_C_E!$J116,""),IF($A118="TOTAL",SUM(INDIRECT("F4:F"&amp;ROW()-1)),""))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IF(AND($A118&lt;&gt;"",$A118&lt;&gt;"TOTAL"),IF(AND([3]PDI_DES__C_C_E!$M116&lt;&gt;"",[3]PDI_DES__C_C_E!$M116&lt;&gt;0),[3]PDI_DES__C_C_E!$M116,""),IF($A118="TOTAL",SUM(INDIRECT("H4:H"&amp;ROW()-1)),""))</f>
        <v/>
      </c>
      <c r="I118" s="6" t="str">
        <f ca="1">IF(AND($A118&lt;&gt;"",$A118&lt;&gt;"TOTAL"),IF(AND([3]PDI_DES__C_C_E!$O116&lt;&gt;"",[3]PDI_DES__C_C_E!$O116&lt;&gt;0),[3]PDI_DES__C_C_E!$O116,""),IF($A118="TOTAL",SUM(INDIRECT("I4:I"&amp;ROW()-1)),""))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IF(AND($A118&lt;&gt;"",$A118&lt;&gt;"TOTAL"),IF(AND([3]PDI_DES__C_C_E!$R116&lt;&gt;"",[3]PDI_DES__C_C_E!$R116&lt;&gt;0),[3]PDI_DES__C_C_E!$R116,""),IF($A118="TOTAL",SUM(INDIRECT("K4:K"&amp;ROW()-1)),""))</f>
        <v/>
      </c>
      <c r="L118" s="6" t="str">
        <f ca="1">IF(AND($A118&lt;&gt;"",$A118&lt;&gt;"TOTAL"),IF(AND([3]PDI_DES__C_C_E!$T116&lt;&gt;"",[3]PDI_DES__C_C_E!$T116&lt;&gt;0),[3]PDI_DES__C_C_E!$T116,""),IF($A118="TOTAL",SUM(INDIRECT("L4:L"&amp;ROW()-1)),""))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IF(AND($A118&lt;&gt;"",$A118&lt;&gt;"TOTAL"),IF(AND([3]PDI_DES__C_C_E!$W116&lt;&gt;"",[3]PDI_DES__C_C_E!$W116&lt;&gt;0),[3]PDI_DES__C_C_E!$W116,""),IF($A118="TOTAL",SUM(INDIRECT("N4:N"&amp;ROW()-1)),""))</f>
        <v/>
      </c>
      <c r="O118" s="6" t="str">
        <f ca="1">IF(AND($A118&lt;&gt;"",$A118&lt;&gt;"TOTAL"),IF(AND([3]PDI_DES__C_C_E!$Y116&lt;&gt;"",[3]PDI_DES__C_C_E!$Y116&lt;&gt;0),[3]PDI_DES__C_C_E!$Y116,""),IF($A118="TOTAL",SUM(INDIRECT("O4:O"&amp;ROW()-1)),""))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IF(AND($A118&lt;&gt;"",$A118&lt;&gt;"TOTAL"),IF(AND([3]PDI_DES__C_C_E!$AB116&lt;&gt;"",[3]PDI_DES__C_C_E!$AB116&lt;&gt;0),[3]PDI_DES__C_C_E!$AB116,""),IF($A118="TOTAL",SUM(INDIRECT("Q4:Q"&amp;ROW()-1)),""))</f>
        <v/>
      </c>
      <c r="R118" s="6" t="str">
        <f ca="1">IF(AND($A118&lt;&gt;"",$A118&lt;&gt;"TOTAL"),IF(AND([3]PDI_DES__C_C_E!$AD116&lt;&gt;"",[3]PDI_DES__C_C_E!$AD116&lt;&gt;0),[3]PDI_DES__C_C_E!$AD116,""),IF($A118="TOTAL",SUM(INDIRECT("R4:R"&amp;ROW()-1)),""))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IF(AND($A118&lt;&gt;"",$A118&lt;&gt;"TOTAL"),IF(AND([3]PDI_DES__C_C_E!$AG116&lt;&gt;"",[3]PDI_DES__C_C_E!$AG116&lt;&gt;0),[3]PDI_DES__C_C_E!$AG116,""),IF($A118="TOTAL",SUM(INDIRECT("T4:T"&amp;ROW()-1)),""))</f>
        <v/>
      </c>
      <c r="U118" s="6" t="str">
        <f ca="1">IF(AND($A118&lt;&gt;"",$A118&lt;&gt;"TOTAL"),IF(AND([3]PDI_DES__C_C_E!$AI116&lt;&gt;"",[3]PDI_DES__C_C_E!$AI116&lt;&gt;0),[3]PDI_DES__C_C_E!$AI116,""),IF($A118="TOTAL",SUM(INDIRECT("U4:U"&amp;ROW()-1)),""))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IF(AND($A118&lt;&gt;"",$A118&lt;&gt;"TOTAL"),IF(AND([3]PDI_DES__C_C_E!$AL116&lt;&gt;"",[3]PDI_DES__C_C_E!$AL116&lt;&gt;0),[3]PDI_DES__C_C_E!$AL116,""),IF($A118="TOTAL",SUM(INDIRECT("W4:W"&amp;ROW()-1)),""))</f>
        <v/>
      </c>
      <c r="X118" s="6" t="str">
        <f ca="1">IF(AND($A118&lt;&gt;"",$A118&lt;&gt;"TOTAL"),IF(AND([3]PDI_DES__C_C_E!$AN116&lt;&gt;"",[3]PDI_DES__C_C_E!$AN116&lt;&gt;0),[3]PDI_DES__C_C_E!$AN116,""),IF($A118="TOTAL",SUM(INDIRECT("X4:X"&amp;ROW()-1)),""))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IF(AND($A118&lt;&gt;"",$A118&lt;&gt;"TOTAL"),IF(AND([3]PDI_DES__C_C_E!$AQ116&lt;&gt;"",[3]PDI_DES__C_C_E!$AQ116&lt;&gt;0),[3]PDI_DES__C_C_E!$AQ116,""),IF($A118="TOTAL",SUM(INDIRECT("Z4:Z"&amp;ROW()-1)),""))</f>
        <v/>
      </c>
      <c r="AA118" s="6" t="str">
        <f ca="1">IF(AND($A118&lt;&gt;"",$A118&lt;&gt;"TOTAL"),IF(AND([3]PDI_DES__C_C_E!$AS116&lt;&gt;"",[3]PDI_DES__C_C_E!$AS116&lt;&gt;0),[3]PDI_DES__C_C_E!$AS116,""),IF($A118="TOTAL",SUM(INDIRECT("AA4:AA"&amp;ROW()-1)),""))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IF(AND($A118&lt;&gt;"",$A118&lt;&gt;"TOTAL"),IF(AND([3]PDI_DES__C_C_E!$AV116&lt;&gt;"",[3]PDI_DES__C_C_E!$AV116&lt;&gt;0),[3]PDI_DES__C_C_E!$AV116,""),IF($A118="TOTAL",SUM(INDIRECT("AC4:AC"&amp;ROW()-1)),""))</f>
        <v/>
      </c>
      <c r="AD118" s="6" t="str">
        <f ca="1">IF(AND($A118&lt;&gt;"",$A118&lt;&gt;"TOTAL"),IF(AND([3]PDI_DES__C_C_E!$AX116&lt;&gt;"",[3]PDI_DES__C_C_E!$AX116&lt;&gt;0),[3]PDI_DES__C_C_E!$AX116,""),IF($A118="TOTAL",SUM(INDIRECT("AD4:AD"&amp;ROW()-1)),""))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IF(AND($A118&lt;&gt;"",$A118&lt;&gt;"TOTAL"),IF(AND([3]PDI_DES__C_C_E!$BA116&lt;&gt;"",[3]PDI_DES__C_C_E!$BA116&lt;&gt;0),[3]PDI_DES__C_C_E!$BA116,""),IF($A118="TOTAL",SUM(INDIRECT("AF4:AF"&amp;ROW()-1)),""))</f>
        <v/>
      </c>
      <c r="AG118" s="6" t="str">
        <f ca="1">IF(AND($A118&lt;&gt;"",$A118&lt;&gt;"TOTAL"),IF(AND([3]PDI_DES__C_C_E!$BC116&lt;&gt;"",[3]PDI_DES__C_C_E!$BC116&lt;&gt;0),[3]PDI_DES__C_C_E!$BC116,""),IF($A118="TOTAL",SUM(INDIRECT("AG4:AG"&amp;ROW()-1)),""))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IF(AND($A118&lt;&gt;"",$A118&lt;&gt;"TOTAL"),IF(AND([3]PDI_DES__C_C_E!$BF116&lt;&gt;"",[3]PDI_DES__C_C_E!$BF116&lt;&gt;0),[3]PDI_DES__C_C_E!$BF116,""),IF($A118="TOTAL",SUM(INDIRECT("AI4:AI"&amp;ROW()-1)),""))</f>
        <v/>
      </c>
      <c r="AJ118" s="6" t="str">
        <f ca="1">IF(AND($A118&lt;&gt;"",$A118&lt;&gt;"TOTAL"),IF(AND([3]PDI_DES__C_C_E!$BH116&lt;&gt;"",[3]PDI_DES__C_C_E!$BH116&lt;&gt;0),[3]PDI_DES__C_C_E!$BH116,""),IF($A118="TOTAL",SUM(INDIRECT("AJ4:AJ"&amp;ROW()-1)),""))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IF(AND($A118&lt;&gt;"",$A118&lt;&gt;"TOTAL"),IF(AND([3]PDI_DES__C_C_E!$BK116&lt;&gt;"",[3]PDI_DES__C_C_E!$BK116&lt;&gt;0),[3]PDI_DES__C_C_E!$BK116,""),IF($A118="TOTAL",SUM(INDIRECT("AL4:AL"&amp;ROW()-1)),""))</f>
        <v/>
      </c>
      <c r="AM118" s="6" t="str">
        <f ca="1">IF(AND($A118&lt;&gt;"",$A118&lt;&gt;"TOTAL"),IF(AND([3]PDI_DES__C_C_E!$BM116&lt;&gt;"",[3]PDI_DES__C_C_E!$BM116&lt;&gt;0),[3]PDI_DES__C_C_E!$BM116,""),IF($A118="TOTAL",SUM(INDIRECT("AM4:AM"&amp;ROW()-1)),""))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IF(AND($A118&lt;&gt;"",$A118&lt;&gt;"TOTAL"),IF(AND([3]PDI_DES__C_C_E!$BP116&lt;&gt;"",[3]PDI_DES__C_C_E!$BP116&lt;&gt;0),[3]PDI_DES__C_C_E!$BP116,""),IF($A118="TOTAL",SUM(INDIRECT("AO4:AO"&amp;ROW()-1)),""))</f>
        <v/>
      </c>
      <c r="AP118" s="6" t="str">
        <f ca="1">IF(AND($A118&lt;&gt;"",$A118&lt;&gt;"TOTAL"),IF(AND([3]PDI_DES__C_C_E!$BR116&lt;&gt;"",[3]PDI_DES__C_C_E!$BR116&lt;&gt;0),[3]PDI_DES__C_C_E!$BR116,""),IF($A118="TOTAL",SUM(INDIRECT("AP4:AP"&amp;ROW()-1)),""))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IF(AND($A118&lt;&gt;"",$A118&lt;&gt;"TOTAL"),IF(AND([3]PDI_DES__C_C_E!$BU116&lt;&gt;"",[3]PDI_DES__C_C_E!$BU116&lt;&gt;0),[3]PDI_DES__C_C_E!$BU116,""),IF($A118="TOTAL",SUM(INDIRECT("AR4:AR"&amp;ROW()-1)),""))</f>
        <v/>
      </c>
      <c r="AS118" s="6" t="str">
        <f ca="1">IF(AND($A118&lt;&gt;"",$A118&lt;&gt;"TOTAL"),IF(AND([3]PDI_DES__C_C_E!$BW116&lt;&gt;"",[3]PDI_DES__C_C_E!$BW116&lt;&gt;0),[3]PDI_DES__C_C_E!$BW116,""),IF($A118="TOTAL",SUM(INDIRECT("AS4:AS"&amp;ROW()-1)),""))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IF(AND($A118&lt;&gt;"",$A118&lt;&gt;"TOTAL"),IF(AND([3]PDI_DES__C_C_E!$BZ116&lt;&gt;"",[3]PDI_DES__C_C_E!$BZ116&lt;&gt;0),[3]PDI_DES__C_C_E!$BZ116,""),IF($A118="TOTAL",SUM(INDIRECT("AU4:AU"&amp;ROW()-1)),""))</f>
        <v/>
      </c>
      <c r="AV118" s="6" t="str">
        <f ca="1">IF(AND($A118&lt;&gt;"",$A118&lt;&gt;"TOTAL"),IF(AND([3]PDI_DES__C_C_E!$CB116&lt;&gt;"",[3]PDI_DES__C_C_E!$CB116&lt;&gt;0),[3]PDI_DES__C_C_E!$CB116,""),IF($A118="TOTAL",SUM(INDIRECT("AV4:AV"&amp;ROW()-1)),""))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IF(AND($A118&lt;&gt;"",$A118&lt;&gt;"TOTAL"),IF(AND([3]PDI_DES__C_C_E!$CE116&lt;&gt;"",[3]PDI_DES__C_C_E!$CE116&lt;&gt;0),[3]PDI_DES__C_C_E!$CE116,""),IF($A118="TOTAL",SUM(INDIRECT("AX4:AX"&amp;ROW()-1)),""))</f>
        <v/>
      </c>
      <c r="AY118" s="6" t="str">
        <f ca="1">IF(AND($A118&lt;&gt;"",$A118&lt;&gt;"TOTAL"),IF(AND([3]PDI_DES__C_C_E!$CG116&lt;&gt;"",[3]PDI_DES__C_C_E!$CG116&lt;&gt;0),[3]PDI_DES__C_C_E!$CG116,""),IF($A118="TOTAL",SUM(INDIRECT("AY4:AY"&amp;ROW()-1)),""))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IF(AND($A118&lt;&gt;"",$A118&lt;&gt;"TOTAL"),IF(AND([3]PDI_DES__C_C_E!$CJ116&lt;&gt;"",[3]PDI_DES__C_C_E!$CJ116&lt;&gt;0),[3]PDI_DES__C_C_E!$CJ116,""),IF($A118="TOTAL",SUM(INDIRECT("BA4:BA"&amp;ROW()-1)),""))</f>
        <v/>
      </c>
      <c r="BB118" s="6" t="str">
        <f ca="1">IF(AND($A118&lt;&gt;"",$A118&lt;&gt;"TOTAL"),IF(AND([3]PDI_DES__C_C_E!$CL116&lt;&gt;"",[3]PDI_DES__C_C_E!$CL116&lt;&gt;0),[3]PDI_DES__C_C_E!$CL116,""),IF($A118="TOTAL",SUM(INDIRECT("BB4:BB"&amp;ROW()-1)),""))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IF(AND($A118&lt;&gt;"",$A118&lt;&gt;"TOTAL"),IF(AND([3]PDI_DES__C_C_E!$CO116&lt;&gt;"",[3]PDI_DES__C_C_E!$CO116&lt;&gt;0),[3]PDI_DES__C_C_E!$CO116,""),IF($A118="TOTAL",SUM(INDIRECT("BD4:BD"&amp;ROW()-1)),""))</f>
        <v/>
      </c>
      <c r="BE118" s="6" t="str">
        <f ca="1">IF(AND($A118&lt;&gt;"",$A118&lt;&gt;"TOTAL"),IF(AND([3]PDI_DES__C_C_E!$CQ116&lt;&gt;"",[3]PDI_DES__C_C_E!$CQ116&lt;&gt;0),[3]PDI_DES__C_C_E!$CQ116,""),IF($A118="TOTAL",SUM(INDIRECT("BE4:BE"&amp;ROW()-1)),""))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IF([3]PDI_DES__C_C_E!$B117&lt;&gt;"",[3]PDI_DES__C_C_E!$B117,IF(AND([3]PDI_DES__C_C_E!$B117="",[3]PDI_DES__C_C_E!$B118="",[3]PDI_DES__C_C_E!$B116=""),"","TOTAL"))</f>
        <v/>
      </c>
      <c r="B119" s="6" t="str">
        <f ca="1">IF(AND($A119&lt;&gt;"",$A119&lt;&gt;"TOTAL"),IF(AND([3]PDI_DES__C_C_E!$C117&lt;&gt;"",[3]PDI_DES__C_C_E!$C117&lt;&gt;0),[3]PDI_DES__C_C_E!$C117,""),IF($A119="TOTAL",SUM(INDIRECT("B4:B"&amp;ROW()-1)),""))</f>
        <v/>
      </c>
      <c r="C119" s="6" t="str">
        <f ca="1">IF(AND($A119&lt;&gt;"",$A119&lt;&gt;"TOTAL"),IF(AND([3]PDI_DES__C_C_E!$E117&lt;&gt;"",[3]PDI_DES__C_C_E!$E117&lt;&gt;0),[3]PDI_DES__C_C_E!$E117,""),IF($A119="TOTAL",SUM(INDIRECT("C4:C"&amp;ROW()-1)),""))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IF(AND($A119&lt;&gt;"",$A119&lt;&gt;"TOTAL"),IF(AND([3]PDI_DES__C_C_E!$H117&lt;&gt;"",[3]PDI_DES__C_C_E!$H117&lt;&gt;0),[3]PDI_DES__C_C_E!$H117,""),IF($A119="TOTAL",SUM(INDIRECT("E4:E"&amp;ROW()-1)),""))</f>
        <v/>
      </c>
      <c r="F119" s="6" t="str">
        <f ca="1">IF(AND($A119&lt;&gt;"",$A119&lt;&gt;"TOTAL"),IF(AND([3]PDI_DES__C_C_E!$J117&lt;&gt;"",[3]PDI_DES__C_C_E!$J117&lt;&gt;0),[3]PDI_DES__C_C_E!$J117,""),IF($A119="TOTAL",SUM(INDIRECT("F4:F"&amp;ROW()-1)),""))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IF(AND($A119&lt;&gt;"",$A119&lt;&gt;"TOTAL"),IF(AND([3]PDI_DES__C_C_E!$M117&lt;&gt;"",[3]PDI_DES__C_C_E!$M117&lt;&gt;0),[3]PDI_DES__C_C_E!$M117,""),IF($A119="TOTAL",SUM(INDIRECT("H4:H"&amp;ROW()-1)),""))</f>
        <v/>
      </c>
      <c r="I119" s="6" t="str">
        <f ca="1">IF(AND($A119&lt;&gt;"",$A119&lt;&gt;"TOTAL"),IF(AND([3]PDI_DES__C_C_E!$O117&lt;&gt;"",[3]PDI_DES__C_C_E!$O117&lt;&gt;0),[3]PDI_DES__C_C_E!$O117,""),IF($A119="TOTAL",SUM(INDIRECT("I4:I"&amp;ROW()-1)),""))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IF(AND($A119&lt;&gt;"",$A119&lt;&gt;"TOTAL"),IF(AND([3]PDI_DES__C_C_E!$R117&lt;&gt;"",[3]PDI_DES__C_C_E!$R117&lt;&gt;0),[3]PDI_DES__C_C_E!$R117,""),IF($A119="TOTAL",SUM(INDIRECT("K4:K"&amp;ROW()-1)),""))</f>
        <v/>
      </c>
      <c r="L119" s="6" t="str">
        <f ca="1">IF(AND($A119&lt;&gt;"",$A119&lt;&gt;"TOTAL"),IF(AND([3]PDI_DES__C_C_E!$T117&lt;&gt;"",[3]PDI_DES__C_C_E!$T117&lt;&gt;0),[3]PDI_DES__C_C_E!$T117,""),IF($A119="TOTAL",SUM(INDIRECT("L4:L"&amp;ROW()-1)),""))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IF(AND($A119&lt;&gt;"",$A119&lt;&gt;"TOTAL"),IF(AND([3]PDI_DES__C_C_E!$W117&lt;&gt;"",[3]PDI_DES__C_C_E!$W117&lt;&gt;0),[3]PDI_DES__C_C_E!$W117,""),IF($A119="TOTAL",SUM(INDIRECT("N4:N"&amp;ROW()-1)),""))</f>
        <v/>
      </c>
      <c r="O119" s="6" t="str">
        <f ca="1">IF(AND($A119&lt;&gt;"",$A119&lt;&gt;"TOTAL"),IF(AND([3]PDI_DES__C_C_E!$Y117&lt;&gt;"",[3]PDI_DES__C_C_E!$Y117&lt;&gt;0),[3]PDI_DES__C_C_E!$Y117,""),IF($A119="TOTAL",SUM(INDIRECT("O4:O"&amp;ROW()-1)),""))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IF(AND($A119&lt;&gt;"",$A119&lt;&gt;"TOTAL"),IF(AND([3]PDI_DES__C_C_E!$AB117&lt;&gt;"",[3]PDI_DES__C_C_E!$AB117&lt;&gt;0),[3]PDI_DES__C_C_E!$AB117,""),IF($A119="TOTAL",SUM(INDIRECT("Q4:Q"&amp;ROW()-1)),""))</f>
        <v/>
      </c>
      <c r="R119" s="6" t="str">
        <f ca="1">IF(AND($A119&lt;&gt;"",$A119&lt;&gt;"TOTAL"),IF(AND([3]PDI_DES__C_C_E!$AD117&lt;&gt;"",[3]PDI_DES__C_C_E!$AD117&lt;&gt;0),[3]PDI_DES__C_C_E!$AD117,""),IF($A119="TOTAL",SUM(INDIRECT("R4:R"&amp;ROW()-1)),""))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IF(AND($A119&lt;&gt;"",$A119&lt;&gt;"TOTAL"),IF(AND([3]PDI_DES__C_C_E!$AG117&lt;&gt;"",[3]PDI_DES__C_C_E!$AG117&lt;&gt;0),[3]PDI_DES__C_C_E!$AG117,""),IF($A119="TOTAL",SUM(INDIRECT("T4:T"&amp;ROW()-1)),""))</f>
        <v/>
      </c>
      <c r="U119" s="6" t="str">
        <f ca="1">IF(AND($A119&lt;&gt;"",$A119&lt;&gt;"TOTAL"),IF(AND([3]PDI_DES__C_C_E!$AI117&lt;&gt;"",[3]PDI_DES__C_C_E!$AI117&lt;&gt;0),[3]PDI_DES__C_C_E!$AI117,""),IF($A119="TOTAL",SUM(INDIRECT("U4:U"&amp;ROW()-1)),""))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IF(AND($A119&lt;&gt;"",$A119&lt;&gt;"TOTAL"),IF(AND([3]PDI_DES__C_C_E!$AL117&lt;&gt;"",[3]PDI_DES__C_C_E!$AL117&lt;&gt;0),[3]PDI_DES__C_C_E!$AL117,""),IF($A119="TOTAL",SUM(INDIRECT("W4:W"&amp;ROW()-1)),""))</f>
        <v/>
      </c>
      <c r="X119" s="6" t="str">
        <f ca="1">IF(AND($A119&lt;&gt;"",$A119&lt;&gt;"TOTAL"),IF(AND([3]PDI_DES__C_C_E!$AN117&lt;&gt;"",[3]PDI_DES__C_C_E!$AN117&lt;&gt;0),[3]PDI_DES__C_C_E!$AN117,""),IF($A119="TOTAL",SUM(INDIRECT("X4:X"&amp;ROW()-1)),""))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IF(AND($A119&lt;&gt;"",$A119&lt;&gt;"TOTAL"),IF(AND([3]PDI_DES__C_C_E!$AQ117&lt;&gt;"",[3]PDI_DES__C_C_E!$AQ117&lt;&gt;0),[3]PDI_DES__C_C_E!$AQ117,""),IF($A119="TOTAL",SUM(INDIRECT("Z4:Z"&amp;ROW()-1)),""))</f>
        <v/>
      </c>
      <c r="AA119" s="6" t="str">
        <f ca="1">IF(AND($A119&lt;&gt;"",$A119&lt;&gt;"TOTAL"),IF(AND([3]PDI_DES__C_C_E!$AS117&lt;&gt;"",[3]PDI_DES__C_C_E!$AS117&lt;&gt;0),[3]PDI_DES__C_C_E!$AS117,""),IF($A119="TOTAL",SUM(INDIRECT("AA4:AA"&amp;ROW()-1)),""))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IF(AND($A119&lt;&gt;"",$A119&lt;&gt;"TOTAL"),IF(AND([3]PDI_DES__C_C_E!$AV117&lt;&gt;"",[3]PDI_DES__C_C_E!$AV117&lt;&gt;0),[3]PDI_DES__C_C_E!$AV117,""),IF($A119="TOTAL",SUM(INDIRECT("AC4:AC"&amp;ROW()-1)),""))</f>
        <v/>
      </c>
      <c r="AD119" s="6" t="str">
        <f ca="1">IF(AND($A119&lt;&gt;"",$A119&lt;&gt;"TOTAL"),IF(AND([3]PDI_DES__C_C_E!$AX117&lt;&gt;"",[3]PDI_DES__C_C_E!$AX117&lt;&gt;0),[3]PDI_DES__C_C_E!$AX117,""),IF($A119="TOTAL",SUM(INDIRECT("AD4:AD"&amp;ROW()-1)),""))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IF(AND($A119&lt;&gt;"",$A119&lt;&gt;"TOTAL"),IF(AND([3]PDI_DES__C_C_E!$BA117&lt;&gt;"",[3]PDI_DES__C_C_E!$BA117&lt;&gt;0),[3]PDI_DES__C_C_E!$BA117,""),IF($A119="TOTAL",SUM(INDIRECT("AF4:AF"&amp;ROW()-1)),""))</f>
        <v/>
      </c>
      <c r="AG119" s="6" t="str">
        <f ca="1">IF(AND($A119&lt;&gt;"",$A119&lt;&gt;"TOTAL"),IF(AND([3]PDI_DES__C_C_E!$BC117&lt;&gt;"",[3]PDI_DES__C_C_E!$BC117&lt;&gt;0),[3]PDI_DES__C_C_E!$BC117,""),IF($A119="TOTAL",SUM(INDIRECT("AG4:AG"&amp;ROW()-1)),""))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IF(AND($A119&lt;&gt;"",$A119&lt;&gt;"TOTAL"),IF(AND([3]PDI_DES__C_C_E!$BF117&lt;&gt;"",[3]PDI_DES__C_C_E!$BF117&lt;&gt;0),[3]PDI_DES__C_C_E!$BF117,""),IF($A119="TOTAL",SUM(INDIRECT("AI4:AI"&amp;ROW()-1)),""))</f>
        <v/>
      </c>
      <c r="AJ119" s="6" t="str">
        <f ca="1">IF(AND($A119&lt;&gt;"",$A119&lt;&gt;"TOTAL"),IF(AND([3]PDI_DES__C_C_E!$BH117&lt;&gt;"",[3]PDI_DES__C_C_E!$BH117&lt;&gt;0),[3]PDI_DES__C_C_E!$BH117,""),IF($A119="TOTAL",SUM(INDIRECT("AJ4:AJ"&amp;ROW()-1)),""))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IF(AND($A119&lt;&gt;"",$A119&lt;&gt;"TOTAL"),IF(AND([3]PDI_DES__C_C_E!$BK117&lt;&gt;"",[3]PDI_DES__C_C_E!$BK117&lt;&gt;0),[3]PDI_DES__C_C_E!$BK117,""),IF($A119="TOTAL",SUM(INDIRECT("AL4:AL"&amp;ROW()-1)),""))</f>
        <v/>
      </c>
      <c r="AM119" s="6" t="str">
        <f ca="1">IF(AND($A119&lt;&gt;"",$A119&lt;&gt;"TOTAL"),IF(AND([3]PDI_DES__C_C_E!$BM117&lt;&gt;"",[3]PDI_DES__C_C_E!$BM117&lt;&gt;0),[3]PDI_DES__C_C_E!$BM117,""),IF($A119="TOTAL",SUM(INDIRECT("AM4:AM"&amp;ROW()-1)),""))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IF(AND($A119&lt;&gt;"",$A119&lt;&gt;"TOTAL"),IF(AND([3]PDI_DES__C_C_E!$BP117&lt;&gt;"",[3]PDI_DES__C_C_E!$BP117&lt;&gt;0),[3]PDI_DES__C_C_E!$BP117,""),IF($A119="TOTAL",SUM(INDIRECT("AO4:AO"&amp;ROW()-1)),""))</f>
        <v/>
      </c>
      <c r="AP119" s="6" t="str">
        <f ca="1">IF(AND($A119&lt;&gt;"",$A119&lt;&gt;"TOTAL"),IF(AND([3]PDI_DES__C_C_E!$BR117&lt;&gt;"",[3]PDI_DES__C_C_E!$BR117&lt;&gt;0),[3]PDI_DES__C_C_E!$BR117,""),IF($A119="TOTAL",SUM(INDIRECT("AP4:AP"&amp;ROW()-1)),""))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IF(AND($A119&lt;&gt;"",$A119&lt;&gt;"TOTAL"),IF(AND([3]PDI_DES__C_C_E!$BU117&lt;&gt;"",[3]PDI_DES__C_C_E!$BU117&lt;&gt;0),[3]PDI_DES__C_C_E!$BU117,""),IF($A119="TOTAL",SUM(INDIRECT("AR4:AR"&amp;ROW()-1)),""))</f>
        <v/>
      </c>
      <c r="AS119" s="6" t="str">
        <f ca="1">IF(AND($A119&lt;&gt;"",$A119&lt;&gt;"TOTAL"),IF(AND([3]PDI_DES__C_C_E!$BW117&lt;&gt;"",[3]PDI_DES__C_C_E!$BW117&lt;&gt;0),[3]PDI_DES__C_C_E!$BW117,""),IF($A119="TOTAL",SUM(INDIRECT("AS4:AS"&amp;ROW()-1)),""))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IF(AND($A119&lt;&gt;"",$A119&lt;&gt;"TOTAL"),IF(AND([3]PDI_DES__C_C_E!$BZ117&lt;&gt;"",[3]PDI_DES__C_C_E!$BZ117&lt;&gt;0),[3]PDI_DES__C_C_E!$BZ117,""),IF($A119="TOTAL",SUM(INDIRECT("AU4:AU"&amp;ROW()-1)),""))</f>
        <v/>
      </c>
      <c r="AV119" s="6" t="str">
        <f ca="1">IF(AND($A119&lt;&gt;"",$A119&lt;&gt;"TOTAL"),IF(AND([3]PDI_DES__C_C_E!$CB117&lt;&gt;"",[3]PDI_DES__C_C_E!$CB117&lt;&gt;0),[3]PDI_DES__C_C_E!$CB117,""),IF($A119="TOTAL",SUM(INDIRECT("AV4:AV"&amp;ROW()-1)),""))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IF(AND($A119&lt;&gt;"",$A119&lt;&gt;"TOTAL"),IF(AND([3]PDI_DES__C_C_E!$CE117&lt;&gt;"",[3]PDI_DES__C_C_E!$CE117&lt;&gt;0),[3]PDI_DES__C_C_E!$CE117,""),IF($A119="TOTAL",SUM(INDIRECT("AX4:AX"&amp;ROW()-1)),""))</f>
        <v/>
      </c>
      <c r="AY119" s="6" t="str">
        <f ca="1">IF(AND($A119&lt;&gt;"",$A119&lt;&gt;"TOTAL"),IF(AND([3]PDI_DES__C_C_E!$CG117&lt;&gt;"",[3]PDI_DES__C_C_E!$CG117&lt;&gt;0),[3]PDI_DES__C_C_E!$CG117,""),IF($A119="TOTAL",SUM(INDIRECT("AY4:AY"&amp;ROW()-1)),""))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IF(AND($A119&lt;&gt;"",$A119&lt;&gt;"TOTAL"),IF(AND([3]PDI_DES__C_C_E!$CJ117&lt;&gt;"",[3]PDI_DES__C_C_E!$CJ117&lt;&gt;0),[3]PDI_DES__C_C_E!$CJ117,""),IF($A119="TOTAL",SUM(INDIRECT("BA4:BA"&amp;ROW()-1)),""))</f>
        <v/>
      </c>
      <c r="BB119" s="6" t="str">
        <f ca="1">IF(AND($A119&lt;&gt;"",$A119&lt;&gt;"TOTAL"),IF(AND([3]PDI_DES__C_C_E!$CL117&lt;&gt;"",[3]PDI_DES__C_C_E!$CL117&lt;&gt;0),[3]PDI_DES__C_C_E!$CL117,""),IF($A119="TOTAL",SUM(INDIRECT("BB4:BB"&amp;ROW()-1)),""))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IF(AND($A119&lt;&gt;"",$A119&lt;&gt;"TOTAL"),IF(AND([3]PDI_DES__C_C_E!$CO117&lt;&gt;"",[3]PDI_DES__C_C_E!$CO117&lt;&gt;0),[3]PDI_DES__C_C_E!$CO117,""),IF($A119="TOTAL",SUM(INDIRECT("BD4:BD"&amp;ROW()-1)),""))</f>
        <v/>
      </c>
      <c r="BE119" s="6" t="str">
        <f ca="1">IF(AND($A119&lt;&gt;"",$A119&lt;&gt;"TOTAL"),IF(AND([3]PDI_DES__C_C_E!$CQ117&lt;&gt;"",[3]PDI_DES__C_C_E!$CQ117&lt;&gt;0),[3]PDI_DES__C_C_E!$CQ117,""),IF($A119="TOTAL",SUM(INDIRECT("BE4:BE"&amp;ROW()-1)),""))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IF([3]PDI_DES__C_C_E!$B118&lt;&gt;"",[3]PDI_DES__C_C_E!$B118,IF(AND([3]PDI_DES__C_C_E!$B118="",[3]PDI_DES__C_C_E!$B119="",[3]PDI_DES__C_C_E!$B117=""),"","TOTAL"))</f>
        <v/>
      </c>
      <c r="B120" s="6" t="str">
        <f ca="1">IF(AND($A120&lt;&gt;"",$A120&lt;&gt;"TOTAL"),IF(AND([3]PDI_DES__C_C_E!$C118&lt;&gt;"",[3]PDI_DES__C_C_E!$C118&lt;&gt;0),[3]PDI_DES__C_C_E!$C118,""),IF($A120="TOTAL",SUM(INDIRECT("B4:B"&amp;ROW()-1)),""))</f>
        <v/>
      </c>
      <c r="C120" s="6" t="str">
        <f ca="1">IF(AND($A120&lt;&gt;"",$A120&lt;&gt;"TOTAL"),IF(AND([3]PDI_DES__C_C_E!$E118&lt;&gt;"",[3]PDI_DES__C_C_E!$E118&lt;&gt;0),[3]PDI_DES__C_C_E!$E118,""),IF($A120="TOTAL",SUM(INDIRECT("C4:C"&amp;ROW()-1)),""))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IF(AND($A120&lt;&gt;"",$A120&lt;&gt;"TOTAL"),IF(AND([3]PDI_DES__C_C_E!$H118&lt;&gt;"",[3]PDI_DES__C_C_E!$H118&lt;&gt;0),[3]PDI_DES__C_C_E!$H118,""),IF($A120="TOTAL",SUM(INDIRECT("E4:E"&amp;ROW()-1)),""))</f>
        <v/>
      </c>
      <c r="F120" s="6" t="str">
        <f ca="1">IF(AND($A120&lt;&gt;"",$A120&lt;&gt;"TOTAL"),IF(AND([3]PDI_DES__C_C_E!$J118&lt;&gt;"",[3]PDI_DES__C_C_E!$J118&lt;&gt;0),[3]PDI_DES__C_C_E!$J118,""),IF($A120="TOTAL",SUM(INDIRECT("F4:F"&amp;ROW()-1)),""))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IF(AND($A120&lt;&gt;"",$A120&lt;&gt;"TOTAL"),IF(AND([3]PDI_DES__C_C_E!$M118&lt;&gt;"",[3]PDI_DES__C_C_E!$M118&lt;&gt;0),[3]PDI_DES__C_C_E!$M118,""),IF($A120="TOTAL",SUM(INDIRECT("H4:H"&amp;ROW()-1)),""))</f>
        <v/>
      </c>
      <c r="I120" s="6" t="str">
        <f ca="1">IF(AND($A120&lt;&gt;"",$A120&lt;&gt;"TOTAL"),IF(AND([3]PDI_DES__C_C_E!$O118&lt;&gt;"",[3]PDI_DES__C_C_E!$O118&lt;&gt;0),[3]PDI_DES__C_C_E!$O118,""),IF($A120="TOTAL",SUM(INDIRECT("I4:I"&amp;ROW()-1)),""))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IF(AND($A120&lt;&gt;"",$A120&lt;&gt;"TOTAL"),IF(AND([3]PDI_DES__C_C_E!$R118&lt;&gt;"",[3]PDI_DES__C_C_E!$R118&lt;&gt;0),[3]PDI_DES__C_C_E!$R118,""),IF($A120="TOTAL",SUM(INDIRECT("K4:K"&amp;ROW()-1)),""))</f>
        <v/>
      </c>
      <c r="L120" s="6" t="str">
        <f ca="1">IF(AND($A120&lt;&gt;"",$A120&lt;&gt;"TOTAL"),IF(AND([3]PDI_DES__C_C_E!$T118&lt;&gt;"",[3]PDI_DES__C_C_E!$T118&lt;&gt;0),[3]PDI_DES__C_C_E!$T118,""),IF($A120="TOTAL",SUM(INDIRECT("L4:L"&amp;ROW()-1)),""))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IF(AND($A120&lt;&gt;"",$A120&lt;&gt;"TOTAL"),IF(AND([3]PDI_DES__C_C_E!$W118&lt;&gt;"",[3]PDI_DES__C_C_E!$W118&lt;&gt;0),[3]PDI_DES__C_C_E!$W118,""),IF($A120="TOTAL",SUM(INDIRECT("N4:N"&amp;ROW()-1)),""))</f>
        <v/>
      </c>
      <c r="O120" s="6" t="str">
        <f ca="1">IF(AND($A120&lt;&gt;"",$A120&lt;&gt;"TOTAL"),IF(AND([3]PDI_DES__C_C_E!$Y118&lt;&gt;"",[3]PDI_DES__C_C_E!$Y118&lt;&gt;0),[3]PDI_DES__C_C_E!$Y118,""),IF($A120="TOTAL",SUM(INDIRECT("O4:O"&amp;ROW()-1)),""))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IF(AND($A120&lt;&gt;"",$A120&lt;&gt;"TOTAL"),IF(AND([3]PDI_DES__C_C_E!$AB118&lt;&gt;"",[3]PDI_DES__C_C_E!$AB118&lt;&gt;0),[3]PDI_DES__C_C_E!$AB118,""),IF($A120="TOTAL",SUM(INDIRECT("Q4:Q"&amp;ROW()-1)),""))</f>
        <v/>
      </c>
      <c r="R120" s="6" t="str">
        <f ca="1">IF(AND($A120&lt;&gt;"",$A120&lt;&gt;"TOTAL"),IF(AND([3]PDI_DES__C_C_E!$AD118&lt;&gt;"",[3]PDI_DES__C_C_E!$AD118&lt;&gt;0),[3]PDI_DES__C_C_E!$AD118,""),IF($A120="TOTAL",SUM(INDIRECT("R4:R"&amp;ROW()-1)),""))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IF(AND($A120&lt;&gt;"",$A120&lt;&gt;"TOTAL"),IF(AND([3]PDI_DES__C_C_E!$AG118&lt;&gt;"",[3]PDI_DES__C_C_E!$AG118&lt;&gt;0),[3]PDI_DES__C_C_E!$AG118,""),IF($A120="TOTAL",SUM(INDIRECT("T4:T"&amp;ROW()-1)),""))</f>
        <v/>
      </c>
      <c r="U120" s="6" t="str">
        <f ca="1">IF(AND($A120&lt;&gt;"",$A120&lt;&gt;"TOTAL"),IF(AND([3]PDI_DES__C_C_E!$AI118&lt;&gt;"",[3]PDI_DES__C_C_E!$AI118&lt;&gt;0),[3]PDI_DES__C_C_E!$AI118,""),IF($A120="TOTAL",SUM(INDIRECT("U4:U"&amp;ROW()-1)),""))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IF(AND($A120&lt;&gt;"",$A120&lt;&gt;"TOTAL"),IF(AND([3]PDI_DES__C_C_E!$AL118&lt;&gt;"",[3]PDI_DES__C_C_E!$AL118&lt;&gt;0),[3]PDI_DES__C_C_E!$AL118,""),IF($A120="TOTAL",SUM(INDIRECT("W4:W"&amp;ROW()-1)),""))</f>
        <v/>
      </c>
      <c r="X120" s="6" t="str">
        <f ca="1">IF(AND($A120&lt;&gt;"",$A120&lt;&gt;"TOTAL"),IF(AND([3]PDI_DES__C_C_E!$AN118&lt;&gt;"",[3]PDI_DES__C_C_E!$AN118&lt;&gt;0),[3]PDI_DES__C_C_E!$AN118,""),IF($A120="TOTAL",SUM(INDIRECT("X4:X"&amp;ROW()-1)),""))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IF(AND($A120&lt;&gt;"",$A120&lt;&gt;"TOTAL"),IF(AND([3]PDI_DES__C_C_E!$AQ118&lt;&gt;"",[3]PDI_DES__C_C_E!$AQ118&lt;&gt;0),[3]PDI_DES__C_C_E!$AQ118,""),IF($A120="TOTAL",SUM(INDIRECT("Z4:Z"&amp;ROW()-1)),""))</f>
        <v/>
      </c>
      <c r="AA120" s="6" t="str">
        <f ca="1">IF(AND($A120&lt;&gt;"",$A120&lt;&gt;"TOTAL"),IF(AND([3]PDI_DES__C_C_E!$AS118&lt;&gt;"",[3]PDI_DES__C_C_E!$AS118&lt;&gt;0),[3]PDI_DES__C_C_E!$AS118,""),IF($A120="TOTAL",SUM(INDIRECT("AA4:AA"&amp;ROW()-1)),""))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IF(AND($A120&lt;&gt;"",$A120&lt;&gt;"TOTAL"),IF(AND([3]PDI_DES__C_C_E!$AV118&lt;&gt;"",[3]PDI_DES__C_C_E!$AV118&lt;&gt;0),[3]PDI_DES__C_C_E!$AV118,""),IF($A120="TOTAL",SUM(INDIRECT("AC4:AC"&amp;ROW()-1)),""))</f>
        <v/>
      </c>
      <c r="AD120" s="6" t="str">
        <f ca="1">IF(AND($A120&lt;&gt;"",$A120&lt;&gt;"TOTAL"),IF(AND([3]PDI_DES__C_C_E!$AX118&lt;&gt;"",[3]PDI_DES__C_C_E!$AX118&lt;&gt;0),[3]PDI_DES__C_C_E!$AX118,""),IF($A120="TOTAL",SUM(INDIRECT("AD4:AD"&amp;ROW()-1)),""))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IF(AND($A120&lt;&gt;"",$A120&lt;&gt;"TOTAL"),IF(AND([3]PDI_DES__C_C_E!$BA118&lt;&gt;"",[3]PDI_DES__C_C_E!$BA118&lt;&gt;0),[3]PDI_DES__C_C_E!$BA118,""),IF($A120="TOTAL",SUM(INDIRECT("AF4:AF"&amp;ROW()-1)),""))</f>
        <v/>
      </c>
      <c r="AG120" s="6" t="str">
        <f ca="1">IF(AND($A120&lt;&gt;"",$A120&lt;&gt;"TOTAL"),IF(AND([3]PDI_DES__C_C_E!$BC118&lt;&gt;"",[3]PDI_DES__C_C_E!$BC118&lt;&gt;0),[3]PDI_DES__C_C_E!$BC118,""),IF($A120="TOTAL",SUM(INDIRECT("AG4:AG"&amp;ROW()-1)),""))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IF(AND($A120&lt;&gt;"",$A120&lt;&gt;"TOTAL"),IF(AND([3]PDI_DES__C_C_E!$BF118&lt;&gt;"",[3]PDI_DES__C_C_E!$BF118&lt;&gt;0),[3]PDI_DES__C_C_E!$BF118,""),IF($A120="TOTAL",SUM(INDIRECT("AI4:AI"&amp;ROW()-1)),""))</f>
        <v/>
      </c>
      <c r="AJ120" s="6" t="str">
        <f ca="1">IF(AND($A120&lt;&gt;"",$A120&lt;&gt;"TOTAL"),IF(AND([3]PDI_DES__C_C_E!$BH118&lt;&gt;"",[3]PDI_DES__C_C_E!$BH118&lt;&gt;0),[3]PDI_DES__C_C_E!$BH118,""),IF($A120="TOTAL",SUM(INDIRECT("AJ4:AJ"&amp;ROW()-1)),""))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IF(AND($A120&lt;&gt;"",$A120&lt;&gt;"TOTAL"),IF(AND([3]PDI_DES__C_C_E!$BK118&lt;&gt;"",[3]PDI_DES__C_C_E!$BK118&lt;&gt;0),[3]PDI_DES__C_C_E!$BK118,""),IF($A120="TOTAL",SUM(INDIRECT("AL4:AL"&amp;ROW()-1)),""))</f>
        <v/>
      </c>
      <c r="AM120" s="6" t="str">
        <f ca="1">IF(AND($A120&lt;&gt;"",$A120&lt;&gt;"TOTAL"),IF(AND([3]PDI_DES__C_C_E!$BM118&lt;&gt;"",[3]PDI_DES__C_C_E!$BM118&lt;&gt;0),[3]PDI_DES__C_C_E!$BM118,""),IF($A120="TOTAL",SUM(INDIRECT("AM4:AM"&amp;ROW()-1)),""))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IF(AND($A120&lt;&gt;"",$A120&lt;&gt;"TOTAL"),IF(AND([3]PDI_DES__C_C_E!$BP118&lt;&gt;"",[3]PDI_DES__C_C_E!$BP118&lt;&gt;0),[3]PDI_DES__C_C_E!$BP118,""),IF($A120="TOTAL",SUM(INDIRECT("AO4:AO"&amp;ROW()-1)),""))</f>
        <v/>
      </c>
      <c r="AP120" s="6" t="str">
        <f ca="1">IF(AND($A120&lt;&gt;"",$A120&lt;&gt;"TOTAL"),IF(AND([3]PDI_DES__C_C_E!$BR118&lt;&gt;"",[3]PDI_DES__C_C_E!$BR118&lt;&gt;0),[3]PDI_DES__C_C_E!$BR118,""),IF($A120="TOTAL",SUM(INDIRECT("AP4:AP"&amp;ROW()-1)),""))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IF(AND($A120&lt;&gt;"",$A120&lt;&gt;"TOTAL"),IF(AND([3]PDI_DES__C_C_E!$BU118&lt;&gt;"",[3]PDI_DES__C_C_E!$BU118&lt;&gt;0),[3]PDI_DES__C_C_E!$BU118,""),IF($A120="TOTAL",SUM(INDIRECT("AR4:AR"&amp;ROW()-1)),""))</f>
        <v/>
      </c>
      <c r="AS120" s="6" t="str">
        <f ca="1">IF(AND($A120&lt;&gt;"",$A120&lt;&gt;"TOTAL"),IF(AND([3]PDI_DES__C_C_E!$BW118&lt;&gt;"",[3]PDI_DES__C_C_E!$BW118&lt;&gt;0),[3]PDI_DES__C_C_E!$BW118,""),IF($A120="TOTAL",SUM(INDIRECT("AS4:AS"&amp;ROW()-1)),""))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IF(AND($A120&lt;&gt;"",$A120&lt;&gt;"TOTAL"),IF(AND([3]PDI_DES__C_C_E!$BZ118&lt;&gt;"",[3]PDI_DES__C_C_E!$BZ118&lt;&gt;0),[3]PDI_DES__C_C_E!$BZ118,""),IF($A120="TOTAL",SUM(INDIRECT("AU4:AU"&amp;ROW()-1)),""))</f>
        <v/>
      </c>
      <c r="AV120" s="6" t="str">
        <f ca="1">IF(AND($A120&lt;&gt;"",$A120&lt;&gt;"TOTAL"),IF(AND([3]PDI_DES__C_C_E!$CB118&lt;&gt;"",[3]PDI_DES__C_C_E!$CB118&lt;&gt;0),[3]PDI_DES__C_C_E!$CB118,""),IF($A120="TOTAL",SUM(INDIRECT("AV4:AV"&amp;ROW()-1)),""))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IF(AND($A120&lt;&gt;"",$A120&lt;&gt;"TOTAL"),IF(AND([3]PDI_DES__C_C_E!$CE118&lt;&gt;"",[3]PDI_DES__C_C_E!$CE118&lt;&gt;0),[3]PDI_DES__C_C_E!$CE118,""),IF($A120="TOTAL",SUM(INDIRECT("AX4:AX"&amp;ROW()-1)),""))</f>
        <v/>
      </c>
      <c r="AY120" s="6" t="str">
        <f ca="1">IF(AND($A120&lt;&gt;"",$A120&lt;&gt;"TOTAL"),IF(AND([3]PDI_DES__C_C_E!$CG118&lt;&gt;"",[3]PDI_DES__C_C_E!$CG118&lt;&gt;0),[3]PDI_DES__C_C_E!$CG118,""),IF($A120="TOTAL",SUM(INDIRECT("AY4:AY"&amp;ROW()-1)),""))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IF(AND($A120&lt;&gt;"",$A120&lt;&gt;"TOTAL"),IF(AND([3]PDI_DES__C_C_E!$CJ118&lt;&gt;"",[3]PDI_DES__C_C_E!$CJ118&lt;&gt;0),[3]PDI_DES__C_C_E!$CJ118,""),IF($A120="TOTAL",SUM(INDIRECT("BA4:BA"&amp;ROW()-1)),""))</f>
        <v/>
      </c>
      <c r="BB120" s="6" t="str">
        <f ca="1">IF(AND($A120&lt;&gt;"",$A120&lt;&gt;"TOTAL"),IF(AND([3]PDI_DES__C_C_E!$CL118&lt;&gt;"",[3]PDI_DES__C_C_E!$CL118&lt;&gt;0),[3]PDI_DES__C_C_E!$CL118,""),IF($A120="TOTAL",SUM(INDIRECT("BB4:BB"&amp;ROW()-1)),""))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IF(AND($A120&lt;&gt;"",$A120&lt;&gt;"TOTAL"),IF(AND([3]PDI_DES__C_C_E!$CO118&lt;&gt;"",[3]PDI_DES__C_C_E!$CO118&lt;&gt;0),[3]PDI_DES__C_C_E!$CO118,""),IF($A120="TOTAL",SUM(INDIRECT("BD4:BD"&amp;ROW()-1)),""))</f>
        <v/>
      </c>
      <c r="BE120" s="6" t="str">
        <f ca="1">IF(AND($A120&lt;&gt;"",$A120&lt;&gt;"TOTAL"),IF(AND([3]PDI_DES__C_C_E!$CQ118&lt;&gt;"",[3]PDI_DES__C_C_E!$CQ118&lt;&gt;0),[3]PDI_DES__C_C_E!$CQ118,""),IF($A120="TOTAL",SUM(INDIRECT("BE4:BE"&amp;ROW()-1)),""))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IF([3]PDI_DES__C_C_E!$B119&lt;&gt;"",[3]PDI_DES__C_C_E!$B119,IF(AND([3]PDI_DES__C_C_E!$B119="",[3]PDI_DES__C_C_E!$B120="",[3]PDI_DES__C_C_E!$B118=""),"","TOTAL"))</f>
        <v/>
      </c>
      <c r="B121" s="6" t="str">
        <f ca="1">IF(AND($A121&lt;&gt;"",$A121&lt;&gt;"TOTAL"),IF(AND([3]PDI_DES__C_C_E!$C119&lt;&gt;"",[3]PDI_DES__C_C_E!$C119&lt;&gt;0),[3]PDI_DES__C_C_E!$C119,""),IF($A121="TOTAL",SUM(INDIRECT("B4:B"&amp;ROW()-1)),""))</f>
        <v/>
      </c>
      <c r="C121" s="6" t="str">
        <f ca="1">IF(AND($A121&lt;&gt;"",$A121&lt;&gt;"TOTAL"),IF(AND([3]PDI_DES__C_C_E!$E119&lt;&gt;"",[3]PDI_DES__C_C_E!$E119&lt;&gt;0),[3]PDI_DES__C_C_E!$E119,""),IF($A121="TOTAL",SUM(INDIRECT("C4:C"&amp;ROW()-1)),""))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IF(AND($A121&lt;&gt;"",$A121&lt;&gt;"TOTAL"),IF(AND([3]PDI_DES__C_C_E!$H119&lt;&gt;"",[3]PDI_DES__C_C_E!$H119&lt;&gt;0),[3]PDI_DES__C_C_E!$H119,""),IF($A121="TOTAL",SUM(INDIRECT("E4:E"&amp;ROW()-1)),""))</f>
        <v/>
      </c>
      <c r="F121" s="6" t="str">
        <f ca="1">IF(AND($A121&lt;&gt;"",$A121&lt;&gt;"TOTAL"),IF(AND([3]PDI_DES__C_C_E!$J119&lt;&gt;"",[3]PDI_DES__C_C_E!$J119&lt;&gt;0),[3]PDI_DES__C_C_E!$J119,""),IF($A121="TOTAL",SUM(INDIRECT("F4:F"&amp;ROW()-1)),""))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IF(AND($A121&lt;&gt;"",$A121&lt;&gt;"TOTAL"),IF(AND([3]PDI_DES__C_C_E!$M119&lt;&gt;"",[3]PDI_DES__C_C_E!$M119&lt;&gt;0),[3]PDI_DES__C_C_E!$M119,""),IF($A121="TOTAL",SUM(INDIRECT("H4:H"&amp;ROW()-1)),""))</f>
        <v/>
      </c>
      <c r="I121" s="6" t="str">
        <f ca="1">IF(AND($A121&lt;&gt;"",$A121&lt;&gt;"TOTAL"),IF(AND([3]PDI_DES__C_C_E!$O119&lt;&gt;"",[3]PDI_DES__C_C_E!$O119&lt;&gt;0),[3]PDI_DES__C_C_E!$O119,""),IF($A121="TOTAL",SUM(INDIRECT("I4:I"&amp;ROW()-1)),""))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IF(AND($A121&lt;&gt;"",$A121&lt;&gt;"TOTAL"),IF(AND([3]PDI_DES__C_C_E!$R119&lt;&gt;"",[3]PDI_DES__C_C_E!$R119&lt;&gt;0),[3]PDI_DES__C_C_E!$R119,""),IF($A121="TOTAL",SUM(INDIRECT("K4:K"&amp;ROW()-1)),""))</f>
        <v/>
      </c>
      <c r="L121" s="6" t="str">
        <f ca="1">IF(AND($A121&lt;&gt;"",$A121&lt;&gt;"TOTAL"),IF(AND([3]PDI_DES__C_C_E!$T119&lt;&gt;"",[3]PDI_DES__C_C_E!$T119&lt;&gt;0),[3]PDI_DES__C_C_E!$T119,""),IF($A121="TOTAL",SUM(INDIRECT("L4:L"&amp;ROW()-1)),""))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IF(AND($A121&lt;&gt;"",$A121&lt;&gt;"TOTAL"),IF(AND([3]PDI_DES__C_C_E!$W119&lt;&gt;"",[3]PDI_DES__C_C_E!$W119&lt;&gt;0),[3]PDI_DES__C_C_E!$W119,""),IF($A121="TOTAL",SUM(INDIRECT("N4:N"&amp;ROW()-1)),""))</f>
        <v/>
      </c>
      <c r="O121" s="6" t="str">
        <f ca="1">IF(AND($A121&lt;&gt;"",$A121&lt;&gt;"TOTAL"),IF(AND([3]PDI_DES__C_C_E!$Y119&lt;&gt;"",[3]PDI_DES__C_C_E!$Y119&lt;&gt;0),[3]PDI_DES__C_C_E!$Y119,""),IF($A121="TOTAL",SUM(INDIRECT("O4:O"&amp;ROW()-1)),""))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IF(AND($A121&lt;&gt;"",$A121&lt;&gt;"TOTAL"),IF(AND([3]PDI_DES__C_C_E!$AB119&lt;&gt;"",[3]PDI_DES__C_C_E!$AB119&lt;&gt;0),[3]PDI_DES__C_C_E!$AB119,""),IF($A121="TOTAL",SUM(INDIRECT("Q4:Q"&amp;ROW()-1)),""))</f>
        <v/>
      </c>
      <c r="R121" s="6" t="str">
        <f ca="1">IF(AND($A121&lt;&gt;"",$A121&lt;&gt;"TOTAL"),IF(AND([3]PDI_DES__C_C_E!$AD119&lt;&gt;"",[3]PDI_DES__C_C_E!$AD119&lt;&gt;0),[3]PDI_DES__C_C_E!$AD119,""),IF($A121="TOTAL",SUM(INDIRECT("R4:R"&amp;ROW()-1)),""))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IF(AND($A121&lt;&gt;"",$A121&lt;&gt;"TOTAL"),IF(AND([3]PDI_DES__C_C_E!$AG119&lt;&gt;"",[3]PDI_DES__C_C_E!$AG119&lt;&gt;0),[3]PDI_DES__C_C_E!$AG119,""),IF($A121="TOTAL",SUM(INDIRECT("T4:T"&amp;ROW()-1)),""))</f>
        <v/>
      </c>
      <c r="U121" s="6" t="str">
        <f ca="1">IF(AND($A121&lt;&gt;"",$A121&lt;&gt;"TOTAL"),IF(AND([3]PDI_DES__C_C_E!$AI119&lt;&gt;"",[3]PDI_DES__C_C_E!$AI119&lt;&gt;0),[3]PDI_DES__C_C_E!$AI119,""),IF($A121="TOTAL",SUM(INDIRECT("U4:U"&amp;ROW()-1)),""))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IF(AND($A121&lt;&gt;"",$A121&lt;&gt;"TOTAL"),IF(AND([3]PDI_DES__C_C_E!$AL119&lt;&gt;"",[3]PDI_DES__C_C_E!$AL119&lt;&gt;0),[3]PDI_DES__C_C_E!$AL119,""),IF($A121="TOTAL",SUM(INDIRECT("W4:W"&amp;ROW()-1)),""))</f>
        <v/>
      </c>
      <c r="X121" s="6" t="str">
        <f ca="1">IF(AND($A121&lt;&gt;"",$A121&lt;&gt;"TOTAL"),IF(AND([3]PDI_DES__C_C_E!$AN119&lt;&gt;"",[3]PDI_DES__C_C_E!$AN119&lt;&gt;0),[3]PDI_DES__C_C_E!$AN119,""),IF($A121="TOTAL",SUM(INDIRECT("X4:X"&amp;ROW()-1)),""))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IF(AND($A121&lt;&gt;"",$A121&lt;&gt;"TOTAL"),IF(AND([3]PDI_DES__C_C_E!$AQ119&lt;&gt;"",[3]PDI_DES__C_C_E!$AQ119&lt;&gt;0),[3]PDI_DES__C_C_E!$AQ119,""),IF($A121="TOTAL",SUM(INDIRECT("Z4:Z"&amp;ROW()-1)),""))</f>
        <v/>
      </c>
      <c r="AA121" s="6" t="str">
        <f ca="1">IF(AND($A121&lt;&gt;"",$A121&lt;&gt;"TOTAL"),IF(AND([3]PDI_DES__C_C_E!$AS119&lt;&gt;"",[3]PDI_DES__C_C_E!$AS119&lt;&gt;0),[3]PDI_DES__C_C_E!$AS119,""),IF($A121="TOTAL",SUM(INDIRECT("AA4:AA"&amp;ROW()-1)),""))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IF(AND($A121&lt;&gt;"",$A121&lt;&gt;"TOTAL"),IF(AND([3]PDI_DES__C_C_E!$AV119&lt;&gt;"",[3]PDI_DES__C_C_E!$AV119&lt;&gt;0),[3]PDI_DES__C_C_E!$AV119,""),IF($A121="TOTAL",SUM(INDIRECT("AC4:AC"&amp;ROW()-1)),""))</f>
        <v/>
      </c>
      <c r="AD121" s="6" t="str">
        <f ca="1">IF(AND($A121&lt;&gt;"",$A121&lt;&gt;"TOTAL"),IF(AND([3]PDI_DES__C_C_E!$AX119&lt;&gt;"",[3]PDI_DES__C_C_E!$AX119&lt;&gt;0),[3]PDI_DES__C_C_E!$AX119,""),IF($A121="TOTAL",SUM(INDIRECT("AD4:AD"&amp;ROW()-1)),""))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IF(AND($A121&lt;&gt;"",$A121&lt;&gt;"TOTAL"),IF(AND([3]PDI_DES__C_C_E!$BA119&lt;&gt;"",[3]PDI_DES__C_C_E!$BA119&lt;&gt;0),[3]PDI_DES__C_C_E!$BA119,""),IF($A121="TOTAL",SUM(INDIRECT("AF4:AF"&amp;ROW()-1)),""))</f>
        <v/>
      </c>
      <c r="AG121" s="6" t="str">
        <f ca="1">IF(AND($A121&lt;&gt;"",$A121&lt;&gt;"TOTAL"),IF(AND([3]PDI_DES__C_C_E!$BC119&lt;&gt;"",[3]PDI_DES__C_C_E!$BC119&lt;&gt;0),[3]PDI_DES__C_C_E!$BC119,""),IF($A121="TOTAL",SUM(INDIRECT("AG4:AG"&amp;ROW()-1)),""))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IF(AND($A121&lt;&gt;"",$A121&lt;&gt;"TOTAL"),IF(AND([3]PDI_DES__C_C_E!$BF119&lt;&gt;"",[3]PDI_DES__C_C_E!$BF119&lt;&gt;0),[3]PDI_DES__C_C_E!$BF119,""),IF($A121="TOTAL",SUM(INDIRECT("AI4:AI"&amp;ROW()-1)),""))</f>
        <v/>
      </c>
      <c r="AJ121" s="6" t="str">
        <f ca="1">IF(AND($A121&lt;&gt;"",$A121&lt;&gt;"TOTAL"),IF(AND([3]PDI_DES__C_C_E!$BH119&lt;&gt;"",[3]PDI_DES__C_C_E!$BH119&lt;&gt;0),[3]PDI_DES__C_C_E!$BH119,""),IF($A121="TOTAL",SUM(INDIRECT("AJ4:AJ"&amp;ROW()-1)),""))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IF(AND($A121&lt;&gt;"",$A121&lt;&gt;"TOTAL"),IF(AND([3]PDI_DES__C_C_E!$BK119&lt;&gt;"",[3]PDI_DES__C_C_E!$BK119&lt;&gt;0),[3]PDI_DES__C_C_E!$BK119,""),IF($A121="TOTAL",SUM(INDIRECT("AL4:AL"&amp;ROW()-1)),""))</f>
        <v/>
      </c>
      <c r="AM121" s="6" t="str">
        <f ca="1">IF(AND($A121&lt;&gt;"",$A121&lt;&gt;"TOTAL"),IF(AND([3]PDI_DES__C_C_E!$BM119&lt;&gt;"",[3]PDI_DES__C_C_E!$BM119&lt;&gt;0),[3]PDI_DES__C_C_E!$BM119,""),IF($A121="TOTAL",SUM(INDIRECT("AM4:AM"&amp;ROW()-1)),""))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IF(AND($A121&lt;&gt;"",$A121&lt;&gt;"TOTAL"),IF(AND([3]PDI_DES__C_C_E!$BP119&lt;&gt;"",[3]PDI_DES__C_C_E!$BP119&lt;&gt;0),[3]PDI_DES__C_C_E!$BP119,""),IF($A121="TOTAL",SUM(INDIRECT("AO4:AO"&amp;ROW()-1)),""))</f>
        <v/>
      </c>
      <c r="AP121" s="6" t="str">
        <f ca="1">IF(AND($A121&lt;&gt;"",$A121&lt;&gt;"TOTAL"),IF(AND([3]PDI_DES__C_C_E!$BR119&lt;&gt;"",[3]PDI_DES__C_C_E!$BR119&lt;&gt;0),[3]PDI_DES__C_C_E!$BR119,""),IF($A121="TOTAL",SUM(INDIRECT("AP4:AP"&amp;ROW()-1)),""))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IF(AND($A121&lt;&gt;"",$A121&lt;&gt;"TOTAL"),IF(AND([3]PDI_DES__C_C_E!$BU119&lt;&gt;"",[3]PDI_DES__C_C_E!$BU119&lt;&gt;0),[3]PDI_DES__C_C_E!$BU119,""),IF($A121="TOTAL",SUM(INDIRECT("AR4:AR"&amp;ROW()-1)),""))</f>
        <v/>
      </c>
      <c r="AS121" s="6" t="str">
        <f ca="1">IF(AND($A121&lt;&gt;"",$A121&lt;&gt;"TOTAL"),IF(AND([3]PDI_DES__C_C_E!$BW119&lt;&gt;"",[3]PDI_DES__C_C_E!$BW119&lt;&gt;0),[3]PDI_DES__C_C_E!$BW119,""),IF($A121="TOTAL",SUM(INDIRECT("AS4:AS"&amp;ROW()-1)),""))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IF(AND($A121&lt;&gt;"",$A121&lt;&gt;"TOTAL"),IF(AND([3]PDI_DES__C_C_E!$BZ119&lt;&gt;"",[3]PDI_DES__C_C_E!$BZ119&lt;&gt;0),[3]PDI_DES__C_C_E!$BZ119,""),IF($A121="TOTAL",SUM(INDIRECT("AU4:AU"&amp;ROW()-1)),""))</f>
        <v/>
      </c>
      <c r="AV121" s="6" t="str">
        <f ca="1">IF(AND($A121&lt;&gt;"",$A121&lt;&gt;"TOTAL"),IF(AND([3]PDI_DES__C_C_E!$CB119&lt;&gt;"",[3]PDI_DES__C_C_E!$CB119&lt;&gt;0),[3]PDI_DES__C_C_E!$CB119,""),IF($A121="TOTAL",SUM(INDIRECT("AV4:AV"&amp;ROW()-1)),""))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IF(AND($A121&lt;&gt;"",$A121&lt;&gt;"TOTAL"),IF(AND([3]PDI_DES__C_C_E!$CE119&lt;&gt;"",[3]PDI_DES__C_C_E!$CE119&lt;&gt;0),[3]PDI_DES__C_C_E!$CE119,""),IF($A121="TOTAL",SUM(INDIRECT("AX4:AX"&amp;ROW()-1)),""))</f>
        <v/>
      </c>
      <c r="AY121" s="6" t="str">
        <f ca="1">IF(AND($A121&lt;&gt;"",$A121&lt;&gt;"TOTAL"),IF(AND([3]PDI_DES__C_C_E!$CG119&lt;&gt;"",[3]PDI_DES__C_C_E!$CG119&lt;&gt;0),[3]PDI_DES__C_C_E!$CG119,""),IF($A121="TOTAL",SUM(INDIRECT("AY4:AY"&amp;ROW()-1)),""))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IF(AND($A121&lt;&gt;"",$A121&lt;&gt;"TOTAL"),IF(AND([3]PDI_DES__C_C_E!$CJ119&lt;&gt;"",[3]PDI_DES__C_C_E!$CJ119&lt;&gt;0),[3]PDI_DES__C_C_E!$CJ119,""),IF($A121="TOTAL",SUM(INDIRECT("BA4:BA"&amp;ROW()-1)),""))</f>
        <v/>
      </c>
      <c r="BB121" s="6" t="str">
        <f ca="1">IF(AND($A121&lt;&gt;"",$A121&lt;&gt;"TOTAL"),IF(AND([3]PDI_DES__C_C_E!$CL119&lt;&gt;"",[3]PDI_DES__C_C_E!$CL119&lt;&gt;0),[3]PDI_DES__C_C_E!$CL119,""),IF($A121="TOTAL",SUM(INDIRECT("BB4:BB"&amp;ROW()-1)),""))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IF(AND($A121&lt;&gt;"",$A121&lt;&gt;"TOTAL"),IF(AND([3]PDI_DES__C_C_E!$CO119&lt;&gt;"",[3]PDI_DES__C_C_E!$CO119&lt;&gt;0),[3]PDI_DES__C_C_E!$CO119,""),IF($A121="TOTAL",SUM(INDIRECT("BD4:BD"&amp;ROW()-1)),""))</f>
        <v/>
      </c>
      <c r="BE121" s="6" t="str">
        <f ca="1">IF(AND($A121&lt;&gt;"",$A121&lt;&gt;"TOTAL"),IF(AND([3]PDI_DES__C_C_E!$CQ119&lt;&gt;"",[3]PDI_DES__C_C_E!$CQ119&lt;&gt;0),[3]PDI_DES__C_C_E!$CQ119,""),IF($A121="TOTAL",SUM(INDIRECT("BE4:BE"&amp;ROW()-1)),""))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IF([3]PDI_DES__C_C_E!$B120&lt;&gt;"",[3]PDI_DES__C_C_E!$B120,IF(AND([3]PDI_DES__C_C_E!$B120="",[3]PDI_DES__C_C_E!$B121="",[3]PDI_DES__C_C_E!$B119=""),"","TOTAL"))</f>
        <v/>
      </c>
      <c r="B122" s="6" t="str">
        <f ca="1">IF(AND($A122&lt;&gt;"",$A122&lt;&gt;"TOTAL"),IF(AND([3]PDI_DES__C_C_E!$C120&lt;&gt;"",[3]PDI_DES__C_C_E!$C120&lt;&gt;0),[3]PDI_DES__C_C_E!$C120,""),IF($A122="TOTAL",SUM(INDIRECT("B4:B"&amp;ROW()-1)),""))</f>
        <v/>
      </c>
      <c r="C122" s="6" t="str">
        <f ca="1">IF(AND($A122&lt;&gt;"",$A122&lt;&gt;"TOTAL"),IF(AND([3]PDI_DES__C_C_E!$E120&lt;&gt;"",[3]PDI_DES__C_C_E!$E120&lt;&gt;0),[3]PDI_DES__C_C_E!$E120,""),IF($A122="TOTAL",SUM(INDIRECT("C4:C"&amp;ROW()-1)),""))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IF(AND($A122&lt;&gt;"",$A122&lt;&gt;"TOTAL"),IF(AND([3]PDI_DES__C_C_E!$H120&lt;&gt;"",[3]PDI_DES__C_C_E!$H120&lt;&gt;0),[3]PDI_DES__C_C_E!$H120,""),IF($A122="TOTAL",SUM(INDIRECT("E4:E"&amp;ROW()-1)),""))</f>
        <v/>
      </c>
      <c r="F122" s="6" t="str">
        <f ca="1">IF(AND($A122&lt;&gt;"",$A122&lt;&gt;"TOTAL"),IF(AND([3]PDI_DES__C_C_E!$J120&lt;&gt;"",[3]PDI_DES__C_C_E!$J120&lt;&gt;0),[3]PDI_DES__C_C_E!$J120,""),IF($A122="TOTAL",SUM(INDIRECT("F4:F"&amp;ROW()-1)),""))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IF(AND($A122&lt;&gt;"",$A122&lt;&gt;"TOTAL"),IF(AND([3]PDI_DES__C_C_E!$M120&lt;&gt;"",[3]PDI_DES__C_C_E!$M120&lt;&gt;0),[3]PDI_DES__C_C_E!$M120,""),IF($A122="TOTAL",SUM(INDIRECT("H4:H"&amp;ROW()-1)),""))</f>
        <v/>
      </c>
      <c r="I122" s="6" t="str">
        <f ca="1">IF(AND($A122&lt;&gt;"",$A122&lt;&gt;"TOTAL"),IF(AND([3]PDI_DES__C_C_E!$O120&lt;&gt;"",[3]PDI_DES__C_C_E!$O120&lt;&gt;0),[3]PDI_DES__C_C_E!$O120,""),IF($A122="TOTAL",SUM(INDIRECT("I4:I"&amp;ROW()-1)),""))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IF(AND($A122&lt;&gt;"",$A122&lt;&gt;"TOTAL"),IF(AND([3]PDI_DES__C_C_E!$R120&lt;&gt;"",[3]PDI_DES__C_C_E!$R120&lt;&gt;0),[3]PDI_DES__C_C_E!$R120,""),IF($A122="TOTAL",SUM(INDIRECT("K4:K"&amp;ROW()-1)),""))</f>
        <v/>
      </c>
      <c r="L122" s="6" t="str">
        <f ca="1">IF(AND($A122&lt;&gt;"",$A122&lt;&gt;"TOTAL"),IF(AND([3]PDI_DES__C_C_E!$T120&lt;&gt;"",[3]PDI_DES__C_C_E!$T120&lt;&gt;0),[3]PDI_DES__C_C_E!$T120,""),IF($A122="TOTAL",SUM(INDIRECT("L4:L"&amp;ROW()-1)),""))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IF(AND($A122&lt;&gt;"",$A122&lt;&gt;"TOTAL"),IF(AND([3]PDI_DES__C_C_E!$W120&lt;&gt;"",[3]PDI_DES__C_C_E!$W120&lt;&gt;0),[3]PDI_DES__C_C_E!$W120,""),IF($A122="TOTAL",SUM(INDIRECT("N4:N"&amp;ROW()-1)),""))</f>
        <v/>
      </c>
      <c r="O122" s="6" t="str">
        <f ca="1">IF(AND($A122&lt;&gt;"",$A122&lt;&gt;"TOTAL"),IF(AND([3]PDI_DES__C_C_E!$Y120&lt;&gt;"",[3]PDI_DES__C_C_E!$Y120&lt;&gt;0),[3]PDI_DES__C_C_E!$Y120,""),IF($A122="TOTAL",SUM(INDIRECT("O4:O"&amp;ROW()-1)),""))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IF(AND($A122&lt;&gt;"",$A122&lt;&gt;"TOTAL"),IF(AND([3]PDI_DES__C_C_E!$AB120&lt;&gt;"",[3]PDI_DES__C_C_E!$AB120&lt;&gt;0),[3]PDI_DES__C_C_E!$AB120,""),IF($A122="TOTAL",SUM(INDIRECT("Q4:Q"&amp;ROW()-1)),""))</f>
        <v/>
      </c>
      <c r="R122" s="6" t="str">
        <f ca="1">IF(AND($A122&lt;&gt;"",$A122&lt;&gt;"TOTAL"),IF(AND([3]PDI_DES__C_C_E!$AD120&lt;&gt;"",[3]PDI_DES__C_C_E!$AD120&lt;&gt;0),[3]PDI_DES__C_C_E!$AD120,""),IF($A122="TOTAL",SUM(INDIRECT("R4:R"&amp;ROW()-1)),""))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IF(AND($A122&lt;&gt;"",$A122&lt;&gt;"TOTAL"),IF(AND([3]PDI_DES__C_C_E!$AG120&lt;&gt;"",[3]PDI_DES__C_C_E!$AG120&lt;&gt;0),[3]PDI_DES__C_C_E!$AG120,""),IF($A122="TOTAL",SUM(INDIRECT("T4:T"&amp;ROW()-1)),""))</f>
        <v/>
      </c>
      <c r="U122" s="6" t="str">
        <f ca="1">IF(AND($A122&lt;&gt;"",$A122&lt;&gt;"TOTAL"),IF(AND([3]PDI_DES__C_C_E!$AI120&lt;&gt;"",[3]PDI_DES__C_C_E!$AI120&lt;&gt;0),[3]PDI_DES__C_C_E!$AI120,""),IF($A122="TOTAL",SUM(INDIRECT("U4:U"&amp;ROW()-1)),""))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IF(AND($A122&lt;&gt;"",$A122&lt;&gt;"TOTAL"),IF(AND([3]PDI_DES__C_C_E!$AL120&lt;&gt;"",[3]PDI_DES__C_C_E!$AL120&lt;&gt;0),[3]PDI_DES__C_C_E!$AL120,""),IF($A122="TOTAL",SUM(INDIRECT("W4:W"&amp;ROW()-1)),""))</f>
        <v/>
      </c>
      <c r="X122" s="6" t="str">
        <f ca="1">IF(AND($A122&lt;&gt;"",$A122&lt;&gt;"TOTAL"),IF(AND([3]PDI_DES__C_C_E!$AN120&lt;&gt;"",[3]PDI_DES__C_C_E!$AN120&lt;&gt;0),[3]PDI_DES__C_C_E!$AN120,""),IF($A122="TOTAL",SUM(INDIRECT("X4:X"&amp;ROW()-1)),""))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IF(AND($A122&lt;&gt;"",$A122&lt;&gt;"TOTAL"),IF(AND([3]PDI_DES__C_C_E!$AQ120&lt;&gt;"",[3]PDI_DES__C_C_E!$AQ120&lt;&gt;0),[3]PDI_DES__C_C_E!$AQ120,""),IF($A122="TOTAL",SUM(INDIRECT("Z4:Z"&amp;ROW()-1)),""))</f>
        <v/>
      </c>
      <c r="AA122" s="6" t="str">
        <f ca="1">IF(AND($A122&lt;&gt;"",$A122&lt;&gt;"TOTAL"),IF(AND([3]PDI_DES__C_C_E!$AS120&lt;&gt;"",[3]PDI_DES__C_C_E!$AS120&lt;&gt;0),[3]PDI_DES__C_C_E!$AS120,""),IF($A122="TOTAL",SUM(INDIRECT("AA4:AA"&amp;ROW()-1)),""))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IF(AND($A122&lt;&gt;"",$A122&lt;&gt;"TOTAL"),IF(AND([3]PDI_DES__C_C_E!$AV120&lt;&gt;"",[3]PDI_DES__C_C_E!$AV120&lt;&gt;0),[3]PDI_DES__C_C_E!$AV120,""),IF($A122="TOTAL",SUM(INDIRECT("AC4:AC"&amp;ROW()-1)),""))</f>
        <v/>
      </c>
      <c r="AD122" s="6" t="str">
        <f ca="1">IF(AND($A122&lt;&gt;"",$A122&lt;&gt;"TOTAL"),IF(AND([3]PDI_DES__C_C_E!$AX120&lt;&gt;"",[3]PDI_DES__C_C_E!$AX120&lt;&gt;0),[3]PDI_DES__C_C_E!$AX120,""),IF($A122="TOTAL",SUM(INDIRECT("AD4:AD"&amp;ROW()-1)),""))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IF(AND($A122&lt;&gt;"",$A122&lt;&gt;"TOTAL"),IF(AND([3]PDI_DES__C_C_E!$BA120&lt;&gt;"",[3]PDI_DES__C_C_E!$BA120&lt;&gt;0),[3]PDI_DES__C_C_E!$BA120,""),IF($A122="TOTAL",SUM(INDIRECT("AF4:AF"&amp;ROW()-1)),""))</f>
        <v/>
      </c>
      <c r="AG122" s="6" t="str">
        <f ca="1">IF(AND($A122&lt;&gt;"",$A122&lt;&gt;"TOTAL"),IF(AND([3]PDI_DES__C_C_E!$BC120&lt;&gt;"",[3]PDI_DES__C_C_E!$BC120&lt;&gt;0),[3]PDI_DES__C_C_E!$BC120,""),IF($A122="TOTAL",SUM(INDIRECT("AG4:AG"&amp;ROW()-1)),""))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IF(AND($A122&lt;&gt;"",$A122&lt;&gt;"TOTAL"),IF(AND([3]PDI_DES__C_C_E!$BF120&lt;&gt;"",[3]PDI_DES__C_C_E!$BF120&lt;&gt;0),[3]PDI_DES__C_C_E!$BF120,""),IF($A122="TOTAL",SUM(INDIRECT("AI4:AI"&amp;ROW()-1)),""))</f>
        <v/>
      </c>
      <c r="AJ122" s="6" t="str">
        <f ca="1">IF(AND($A122&lt;&gt;"",$A122&lt;&gt;"TOTAL"),IF(AND([3]PDI_DES__C_C_E!$BH120&lt;&gt;"",[3]PDI_DES__C_C_E!$BH120&lt;&gt;0),[3]PDI_DES__C_C_E!$BH120,""),IF($A122="TOTAL",SUM(INDIRECT("AJ4:AJ"&amp;ROW()-1)),""))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IF(AND($A122&lt;&gt;"",$A122&lt;&gt;"TOTAL"),IF(AND([3]PDI_DES__C_C_E!$BK120&lt;&gt;"",[3]PDI_DES__C_C_E!$BK120&lt;&gt;0),[3]PDI_DES__C_C_E!$BK120,""),IF($A122="TOTAL",SUM(INDIRECT("AL4:AL"&amp;ROW()-1)),""))</f>
        <v/>
      </c>
      <c r="AM122" s="6" t="str">
        <f ca="1">IF(AND($A122&lt;&gt;"",$A122&lt;&gt;"TOTAL"),IF(AND([3]PDI_DES__C_C_E!$BM120&lt;&gt;"",[3]PDI_DES__C_C_E!$BM120&lt;&gt;0),[3]PDI_DES__C_C_E!$BM120,""),IF($A122="TOTAL",SUM(INDIRECT("AM4:AM"&amp;ROW()-1)),""))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IF(AND($A122&lt;&gt;"",$A122&lt;&gt;"TOTAL"),IF(AND([3]PDI_DES__C_C_E!$BP120&lt;&gt;"",[3]PDI_DES__C_C_E!$BP120&lt;&gt;0),[3]PDI_DES__C_C_E!$BP120,""),IF($A122="TOTAL",SUM(INDIRECT("AO4:AO"&amp;ROW()-1)),""))</f>
        <v/>
      </c>
      <c r="AP122" s="6" t="str">
        <f ca="1">IF(AND($A122&lt;&gt;"",$A122&lt;&gt;"TOTAL"),IF(AND([3]PDI_DES__C_C_E!$BR120&lt;&gt;"",[3]PDI_DES__C_C_E!$BR120&lt;&gt;0),[3]PDI_DES__C_C_E!$BR120,""),IF($A122="TOTAL",SUM(INDIRECT("AP4:AP"&amp;ROW()-1)),""))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IF(AND($A122&lt;&gt;"",$A122&lt;&gt;"TOTAL"),IF(AND([3]PDI_DES__C_C_E!$BU120&lt;&gt;"",[3]PDI_DES__C_C_E!$BU120&lt;&gt;0),[3]PDI_DES__C_C_E!$BU120,""),IF($A122="TOTAL",SUM(INDIRECT("AR4:AR"&amp;ROW()-1)),""))</f>
        <v/>
      </c>
      <c r="AS122" s="6" t="str">
        <f ca="1">IF(AND($A122&lt;&gt;"",$A122&lt;&gt;"TOTAL"),IF(AND([3]PDI_DES__C_C_E!$BW120&lt;&gt;"",[3]PDI_DES__C_C_E!$BW120&lt;&gt;0),[3]PDI_DES__C_C_E!$BW120,""),IF($A122="TOTAL",SUM(INDIRECT("AS4:AS"&amp;ROW()-1)),""))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IF(AND($A122&lt;&gt;"",$A122&lt;&gt;"TOTAL"),IF(AND([3]PDI_DES__C_C_E!$BZ120&lt;&gt;"",[3]PDI_DES__C_C_E!$BZ120&lt;&gt;0),[3]PDI_DES__C_C_E!$BZ120,""),IF($A122="TOTAL",SUM(INDIRECT("AU4:AU"&amp;ROW()-1)),""))</f>
        <v/>
      </c>
      <c r="AV122" s="6" t="str">
        <f ca="1">IF(AND($A122&lt;&gt;"",$A122&lt;&gt;"TOTAL"),IF(AND([3]PDI_DES__C_C_E!$CB120&lt;&gt;"",[3]PDI_DES__C_C_E!$CB120&lt;&gt;0),[3]PDI_DES__C_C_E!$CB120,""),IF($A122="TOTAL",SUM(INDIRECT("AV4:AV"&amp;ROW()-1)),""))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IF(AND($A122&lt;&gt;"",$A122&lt;&gt;"TOTAL"),IF(AND([3]PDI_DES__C_C_E!$CE120&lt;&gt;"",[3]PDI_DES__C_C_E!$CE120&lt;&gt;0),[3]PDI_DES__C_C_E!$CE120,""),IF($A122="TOTAL",SUM(INDIRECT("AX4:AX"&amp;ROW()-1)),""))</f>
        <v/>
      </c>
      <c r="AY122" s="6" t="str">
        <f ca="1">IF(AND($A122&lt;&gt;"",$A122&lt;&gt;"TOTAL"),IF(AND([3]PDI_DES__C_C_E!$CG120&lt;&gt;"",[3]PDI_DES__C_C_E!$CG120&lt;&gt;0),[3]PDI_DES__C_C_E!$CG120,""),IF($A122="TOTAL",SUM(INDIRECT("AY4:AY"&amp;ROW()-1)),""))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IF(AND($A122&lt;&gt;"",$A122&lt;&gt;"TOTAL"),IF(AND([3]PDI_DES__C_C_E!$CJ120&lt;&gt;"",[3]PDI_DES__C_C_E!$CJ120&lt;&gt;0),[3]PDI_DES__C_C_E!$CJ120,""),IF($A122="TOTAL",SUM(INDIRECT("BA4:BA"&amp;ROW()-1)),""))</f>
        <v/>
      </c>
      <c r="BB122" s="6" t="str">
        <f ca="1">IF(AND($A122&lt;&gt;"",$A122&lt;&gt;"TOTAL"),IF(AND([3]PDI_DES__C_C_E!$CL120&lt;&gt;"",[3]PDI_DES__C_C_E!$CL120&lt;&gt;0),[3]PDI_DES__C_C_E!$CL120,""),IF($A122="TOTAL",SUM(INDIRECT("BB4:BB"&amp;ROW()-1)),""))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IF(AND($A122&lt;&gt;"",$A122&lt;&gt;"TOTAL"),IF(AND([3]PDI_DES__C_C_E!$CO120&lt;&gt;"",[3]PDI_DES__C_C_E!$CO120&lt;&gt;0),[3]PDI_DES__C_C_E!$CO120,""),IF($A122="TOTAL",SUM(INDIRECT("BD4:BD"&amp;ROW()-1)),""))</f>
        <v/>
      </c>
      <c r="BE122" s="6" t="str">
        <f ca="1">IF(AND($A122&lt;&gt;"",$A122&lt;&gt;"TOTAL"),IF(AND([3]PDI_DES__C_C_E!$CQ120&lt;&gt;"",[3]PDI_DES__C_C_E!$CQ120&lt;&gt;0),[3]PDI_DES__C_C_E!$CQ120,""),IF($A122="TOTAL",SUM(INDIRECT("BE4:BE"&amp;ROW()-1)),""))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IF([3]PDI_DES__C_C_E!$B121&lt;&gt;"",[3]PDI_DES__C_C_E!$B121,IF(AND([3]PDI_DES__C_C_E!$B121="",[3]PDI_DES__C_C_E!$B122="",[3]PDI_DES__C_C_E!$B120=""),"","TOTAL"))</f>
        <v/>
      </c>
      <c r="B123" s="6" t="str">
        <f ca="1">IF(AND($A123&lt;&gt;"",$A123&lt;&gt;"TOTAL"),IF(AND([3]PDI_DES__C_C_E!$C121&lt;&gt;"",[3]PDI_DES__C_C_E!$C121&lt;&gt;0),[3]PDI_DES__C_C_E!$C121,""),IF($A123="TOTAL",SUM(INDIRECT("B4:B"&amp;ROW()-1)),""))</f>
        <v/>
      </c>
      <c r="C123" s="6" t="str">
        <f ca="1">IF(AND($A123&lt;&gt;"",$A123&lt;&gt;"TOTAL"),IF(AND([3]PDI_DES__C_C_E!$E121&lt;&gt;"",[3]PDI_DES__C_C_E!$E121&lt;&gt;0),[3]PDI_DES__C_C_E!$E121,""),IF($A123="TOTAL",SUM(INDIRECT("C4:C"&amp;ROW()-1)),""))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IF(AND($A123&lt;&gt;"",$A123&lt;&gt;"TOTAL"),IF(AND([3]PDI_DES__C_C_E!$H121&lt;&gt;"",[3]PDI_DES__C_C_E!$H121&lt;&gt;0),[3]PDI_DES__C_C_E!$H121,""),IF($A123="TOTAL",SUM(INDIRECT("E4:E"&amp;ROW()-1)),""))</f>
        <v/>
      </c>
      <c r="F123" s="6" t="str">
        <f ca="1">IF(AND($A123&lt;&gt;"",$A123&lt;&gt;"TOTAL"),IF(AND([3]PDI_DES__C_C_E!$J121&lt;&gt;"",[3]PDI_DES__C_C_E!$J121&lt;&gt;0),[3]PDI_DES__C_C_E!$J121,""),IF($A123="TOTAL",SUM(INDIRECT("F4:F"&amp;ROW()-1)),""))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IF(AND($A123&lt;&gt;"",$A123&lt;&gt;"TOTAL"),IF(AND([3]PDI_DES__C_C_E!$M121&lt;&gt;"",[3]PDI_DES__C_C_E!$M121&lt;&gt;0),[3]PDI_DES__C_C_E!$M121,""),IF($A123="TOTAL",SUM(INDIRECT("H4:H"&amp;ROW()-1)),""))</f>
        <v/>
      </c>
      <c r="I123" s="6" t="str">
        <f ca="1">IF(AND($A123&lt;&gt;"",$A123&lt;&gt;"TOTAL"),IF(AND([3]PDI_DES__C_C_E!$O121&lt;&gt;"",[3]PDI_DES__C_C_E!$O121&lt;&gt;0),[3]PDI_DES__C_C_E!$O121,""),IF($A123="TOTAL",SUM(INDIRECT("I4:I"&amp;ROW()-1)),""))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IF(AND($A123&lt;&gt;"",$A123&lt;&gt;"TOTAL"),IF(AND([3]PDI_DES__C_C_E!$R121&lt;&gt;"",[3]PDI_DES__C_C_E!$R121&lt;&gt;0),[3]PDI_DES__C_C_E!$R121,""),IF($A123="TOTAL",SUM(INDIRECT("K4:K"&amp;ROW()-1)),""))</f>
        <v/>
      </c>
      <c r="L123" s="6" t="str">
        <f ca="1">IF(AND($A123&lt;&gt;"",$A123&lt;&gt;"TOTAL"),IF(AND([3]PDI_DES__C_C_E!$T121&lt;&gt;"",[3]PDI_DES__C_C_E!$T121&lt;&gt;0),[3]PDI_DES__C_C_E!$T121,""),IF($A123="TOTAL",SUM(INDIRECT("L4:L"&amp;ROW()-1)),""))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IF(AND($A123&lt;&gt;"",$A123&lt;&gt;"TOTAL"),IF(AND([3]PDI_DES__C_C_E!$W121&lt;&gt;"",[3]PDI_DES__C_C_E!$W121&lt;&gt;0),[3]PDI_DES__C_C_E!$W121,""),IF($A123="TOTAL",SUM(INDIRECT("N4:N"&amp;ROW()-1)),""))</f>
        <v/>
      </c>
      <c r="O123" s="6" t="str">
        <f ca="1">IF(AND($A123&lt;&gt;"",$A123&lt;&gt;"TOTAL"),IF(AND([3]PDI_DES__C_C_E!$Y121&lt;&gt;"",[3]PDI_DES__C_C_E!$Y121&lt;&gt;0),[3]PDI_DES__C_C_E!$Y121,""),IF($A123="TOTAL",SUM(INDIRECT("O4:O"&amp;ROW()-1)),""))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IF(AND($A123&lt;&gt;"",$A123&lt;&gt;"TOTAL"),IF(AND([3]PDI_DES__C_C_E!$AB121&lt;&gt;"",[3]PDI_DES__C_C_E!$AB121&lt;&gt;0),[3]PDI_DES__C_C_E!$AB121,""),IF($A123="TOTAL",SUM(INDIRECT("Q4:Q"&amp;ROW()-1)),""))</f>
        <v/>
      </c>
      <c r="R123" s="6" t="str">
        <f ca="1">IF(AND($A123&lt;&gt;"",$A123&lt;&gt;"TOTAL"),IF(AND([3]PDI_DES__C_C_E!$AD121&lt;&gt;"",[3]PDI_DES__C_C_E!$AD121&lt;&gt;0),[3]PDI_DES__C_C_E!$AD121,""),IF($A123="TOTAL",SUM(INDIRECT("R4:R"&amp;ROW()-1)),""))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IF(AND($A123&lt;&gt;"",$A123&lt;&gt;"TOTAL"),IF(AND([3]PDI_DES__C_C_E!$AG121&lt;&gt;"",[3]PDI_DES__C_C_E!$AG121&lt;&gt;0),[3]PDI_DES__C_C_E!$AG121,""),IF($A123="TOTAL",SUM(INDIRECT("T4:T"&amp;ROW()-1)),""))</f>
        <v/>
      </c>
      <c r="U123" s="6" t="str">
        <f ca="1">IF(AND($A123&lt;&gt;"",$A123&lt;&gt;"TOTAL"),IF(AND([3]PDI_DES__C_C_E!$AI121&lt;&gt;"",[3]PDI_DES__C_C_E!$AI121&lt;&gt;0),[3]PDI_DES__C_C_E!$AI121,""),IF($A123="TOTAL",SUM(INDIRECT("U4:U"&amp;ROW()-1)),""))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IF(AND($A123&lt;&gt;"",$A123&lt;&gt;"TOTAL"),IF(AND([3]PDI_DES__C_C_E!$AL121&lt;&gt;"",[3]PDI_DES__C_C_E!$AL121&lt;&gt;0),[3]PDI_DES__C_C_E!$AL121,""),IF($A123="TOTAL",SUM(INDIRECT("W4:W"&amp;ROW()-1)),""))</f>
        <v/>
      </c>
      <c r="X123" s="6" t="str">
        <f ca="1">IF(AND($A123&lt;&gt;"",$A123&lt;&gt;"TOTAL"),IF(AND([3]PDI_DES__C_C_E!$AN121&lt;&gt;"",[3]PDI_DES__C_C_E!$AN121&lt;&gt;0),[3]PDI_DES__C_C_E!$AN121,""),IF($A123="TOTAL",SUM(INDIRECT("X4:X"&amp;ROW()-1)),""))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IF(AND($A123&lt;&gt;"",$A123&lt;&gt;"TOTAL"),IF(AND([3]PDI_DES__C_C_E!$AQ121&lt;&gt;"",[3]PDI_DES__C_C_E!$AQ121&lt;&gt;0),[3]PDI_DES__C_C_E!$AQ121,""),IF($A123="TOTAL",SUM(INDIRECT("Z4:Z"&amp;ROW()-1)),""))</f>
        <v/>
      </c>
      <c r="AA123" s="6" t="str">
        <f ca="1">IF(AND($A123&lt;&gt;"",$A123&lt;&gt;"TOTAL"),IF(AND([3]PDI_DES__C_C_E!$AS121&lt;&gt;"",[3]PDI_DES__C_C_E!$AS121&lt;&gt;0),[3]PDI_DES__C_C_E!$AS121,""),IF($A123="TOTAL",SUM(INDIRECT("AA4:AA"&amp;ROW()-1)),""))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IF(AND($A123&lt;&gt;"",$A123&lt;&gt;"TOTAL"),IF(AND([3]PDI_DES__C_C_E!$AV121&lt;&gt;"",[3]PDI_DES__C_C_E!$AV121&lt;&gt;0),[3]PDI_DES__C_C_E!$AV121,""),IF($A123="TOTAL",SUM(INDIRECT("AC4:AC"&amp;ROW()-1)),""))</f>
        <v/>
      </c>
      <c r="AD123" s="6" t="str">
        <f ca="1">IF(AND($A123&lt;&gt;"",$A123&lt;&gt;"TOTAL"),IF(AND([3]PDI_DES__C_C_E!$AX121&lt;&gt;"",[3]PDI_DES__C_C_E!$AX121&lt;&gt;0),[3]PDI_DES__C_C_E!$AX121,""),IF($A123="TOTAL",SUM(INDIRECT("AD4:AD"&amp;ROW()-1)),""))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IF(AND($A123&lt;&gt;"",$A123&lt;&gt;"TOTAL"),IF(AND([3]PDI_DES__C_C_E!$BA121&lt;&gt;"",[3]PDI_DES__C_C_E!$BA121&lt;&gt;0),[3]PDI_DES__C_C_E!$BA121,""),IF($A123="TOTAL",SUM(INDIRECT("AF4:AF"&amp;ROW()-1)),""))</f>
        <v/>
      </c>
      <c r="AG123" s="6" t="str">
        <f ca="1">IF(AND($A123&lt;&gt;"",$A123&lt;&gt;"TOTAL"),IF(AND([3]PDI_DES__C_C_E!$BC121&lt;&gt;"",[3]PDI_DES__C_C_E!$BC121&lt;&gt;0),[3]PDI_DES__C_C_E!$BC121,""),IF($A123="TOTAL",SUM(INDIRECT("AG4:AG"&amp;ROW()-1)),""))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IF(AND($A123&lt;&gt;"",$A123&lt;&gt;"TOTAL"),IF(AND([3]PDI_DES__C_C_E!$BF121&lt;&gt;"",[3]PDI_DES__C_C_E!$BF121&lt;&gt;0),[3]PDI_DES__C_C_E!$BF121,""),IF($A123="TOTAL",SUM(INDIRECT("AI4:AI"&amp;ROW()-1)),""))</f>
        <v/>
      </c>
      <c r="AJ123" s="6" t="str">
        <f ca="1">IF(AND($A123&lt;&gt;"",$A123&lt;&gt;"TOTAL"),IF(AND([3]PDI_DES__C_C_E!$BH121&lt;&gt;"",[3]PDI_DES__C_C_E!$BH121&lt;&gt;0),[3]PDI_DES__C_C_E!$BH121,""),IF($A123="TOTAL",SUM(INDIRECT("AJ4:AJ"&amp;ROW()-1)),""))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IF(AND($A123&lt;&gt;"",$A123&lt;&gt;"TOTAL"),IF(AND([3]PDI_DES__C_C_E!$BK121&lt;&gt;"",[3]PDI_DES__C_C_E!$BK121&lt;&gt;0),[3]PDI_DES__C_C_E!$BK121,""),IF($A123="TOTAL",SUM(INDIRECT("AL4:AL"&amp;ROW()-1)),""))</f>
        <v/>
      </c>
      <c r="AM123" s="6" t="str">
        <f ca="1">IF(AND($A123&lt;&gt;"",$A123&lt;&gt;"TOTAL"),IF(AND([3]PDI_DES__C_C_E!$BM121&lt;&gt;"",[3]PDI_DES__C_C_E!$BM121&lt;&gt;0),[3]PDI_DES__C_C_E!$BM121,""),IF($A123="TOTAL",SUM(INDIRECT("AM4:AM"&amp;ROW()-1)),""))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IF(AND($A123&lt;&gt;"",$A123&lt;&gt;"TOTAL"),IF(AND([3]PDI_DES__C_C_E!$BP121&lt;&gt;"",[3]PDI_DES__C_C_E!$BP121&lt;&gt;0),[3]PDI_DES__C_C_E!$BP121,""),IF($A123="TOTAL",SUM(INDIRECT("AO4:AO"&amp;ROW()-1)),""))</f>
        <v/>
      </c>
      <c r="AP123" s="6" t="str">
        <f ca="1">IF(AND($A123&lt;&gt;"",$A123&lt;&gt;"TOTAL"),IF(AND([3]PDI_DES__C_C_E!$BR121&lt;&gt;"",[3]PDI_DES__C_C_E!$BR121&lt;&gt;0),[3]PDI_DES__C_C_E!$BR121,""),IF($A123="TOTAL",SUM(INDIRECT("AP4:AP"&amp;ROW()-1)),""))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IF(AND($A123&lt;&gt;"",$A123&lt;&gt;"TOTAL"),IF(AND([3]PDI_DES__C_C_E!$BU121&lt;&gt;"",[3]PDI_DES__C_C_E!$BU121&lt;&gt;0),[3]PDI_DES__C_C_E!$BU121,""),IF($A123="TOTAL",SUM(INDIRECT("AR4:AR"&amp;ROW()-1)),""))</f>
        <v/>
      </c>
      <c r="AS123" s="6" t="str">
        <f ca="1">IF(AND($A123&lt;&gt;"",$A123&lt;&gt;"TOTAL"),IF(AND([3]PDI_DES__C_C_E!$BW121&lt;&gt;"",[3]PDI_DES__C_C_E!$BW121&lt;&gt;0),[3]PDI_DES__C_C_E!$BW121,""),IF($A123="TOTAL",SUM(INDIRECT("AS4:AS"&amp;ROW()-1)),""))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IF(AND($A123&lt;&gt;"",$A123&lt;&gt;"TOTAL"),IF(AND([3]PDI_DES__C_C_E!$BZ121&lt;&gt;"",[3]PDI_DES__C_C_E!$BZ121&lt;&gt;0),[3]PDI_DES__C_C_E!$BZ121,""),IF($A123="TOTAL",SUM(INDIRECT("AU4:AU"&amp;ROW()-1)),""))</f>
        <v/>
      </c>
      <c r="AV123" s="6" t="str">
        <f ca="1">IF(AND($A123&lt;&gt;"",$A123&lt;&gt;"TOTAL"),IF(AND([3]PDI_DES__C_C_E!$CB121&lt;&gt;"",[3]PDI_DES__C_C_E!$CB121&lt;&gt;0),[3]PDI_DES__C_C_E!$CB121,""),IF($A123="TOTAL",SUM(INDIRECT("AV4:AV"&amp;ROW()-1)),""))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IF(AND($A123&lt;&gt;"",$A123&lt;&gt;"TOTAL"),IF(AND([3]PDI_DES__C_C_E!$CE121&lt;&gt;"",[3]PDI_DES__C_C_E!$CE121&lt;&gt;0),[3]PDI_DES__C_C_E!$CE121,""),IF($A123="TOTAL",SUM(INDIRECT("AX4:AX"&amp;ROW()-1)),""))</f>
        <v/>
      </c>
      <c r="AY123" s="6" t="str">
        <f ca="1">IF(AND($A123&lt;&gt;"",$A123&lt;&gt;"TOTAL"),IF(AND([3]PDI_DES__C_C_E!$CG121&lt;&gt;"",[3]PDI_DES__C_C_E!$CG121&lt;&gt;0),[3]PDI_DES__C_C_E!$CG121,""),IF($A123="TOTAL",SUM(INDIRECT("AY4:AY"&amp;ROW()-1)),""))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IF(AND($A123&lt;&gt;"",$A123&lt;&gt;"TOTAL"),IF(AND([3]PDI_DES__C_C_E!$CJ121&lt;&gt;"",[3]PDI_DES__C_C_E!$CJ121&lt;&gt;0),[3]PDI_DES__C_C_E!$CJ121,""),IF($A123="TOTAL",SUM(INDIRECT("BA4:BA"&amp;ROW()-1)),""))</f>
        <v/>
      </c>
      <c r="BB123" s="6" t="str">
        <f ca="1">IF(AND($A123&lt;&gt;"",$A123&lt;&gt;"TOTAL"),IF(AND([3]PDI_DES__C_C_E!$CL121&lt;&gt;"",[3]PDI_DES__C_C_E!$CL121&lt;&gt;0),[3]PDI_DES__C_C_E!$CL121,""),IF($A123="TOTAL",SUM(INDIRECT("BB4:BB"&amp;ROW()-1)),""))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IF(AND($A123&lt;&gt;"",$A123&lt;&gt;"TOTAL"),IF(AND([3]PDI_DES__C_C_E!$CO121&lt;&gt;"",[3]PDI_DES__C_C_E!$CO121&lt;&gt;0),[3]PDI_DES__C_C_E!$CO121,""),IF($A123="TOTAL",SUM(INDIRECT("BD4:BD"&amp;ROW()-1)),""))</f>
        <v/>
      </c>
      <c r="BE123" s="6" t="str">
        <f ca="1">IF(AND($A123&lt;&gt;"",$A123&lt;&gt;"TOTAL"),IF(AND([3]PDI_DES__C_C_E!$CQ121&lt;&gt;"",[3]PDI_DES__C_C_E!$CQ121&lt;&gt;0),[3]PDI_DES__C_C_E!$CQ121,""),IF($A123="TOTAL",SUM(INDIRECT("BE4:BE"&amp;ROW()-1)),""))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IF([3]PDI_DES__C_C_E!$B122&lt;&gt;"",[3]PDI_DES__C_C_E!$B122,IF(AND([3]PDI_DES__C_C_E!$B122="",[3]PDI_DES__C_C_E!$B123="",[3]PDI_DES__C_C_E!$B121=""),"","TOTAL"))</f>
        <v/>
      </c>
      <c r="B124" s="6" t="str">
        <f ca="1">IF(AND($A124&lt;&gt;"",$A124&lt;&gt;"TOTAL"),IF(AND([3]PDI_DES__C_C_E!$C122&lt;&gt;"",[3]PDI_DES__C_C_E!$C122&lt;&gt;0),[3]PDI_DES__C_C_E!$C122,""),IF($A124="TOTAL",SUM(INDIRECT("B4:B"&amp;ROW()-1)),""))</f>
        <v/>
      </c>
      <c r="C124" s="6" t="str">
        <f ca="1">IF(AND($A124&lt;&gt;"",$A124&lt;&gt;"TOTAL"),IF(AND([3]PDI_DES__C_C_E!$E122&lt;&gt;"",[3]PDI_DES__C_C_E!$E122&lt;&gt;0),[3]PDI_DES__C_C_E!$E122,""),IF($A124="TOTAL",SUM(INDIRECT("C4:C"&amp;ROW()-1)),""))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IF(AND($A124&lt;&gt;"",$A124&lt;&gt;"TOTAL"),IF(AND([3]PDI_DES__C_C_E!$H122&lt;&gt;"",[3]PDI_DES__C_C_E!$H122&lt;&gt;0),[3]PDI_DES__C_C_E!$H122,""),IF($A124="TOTAL",SUM(INDIRECT("E4:E"&amp;ROW()-1)),""))</f>
        <v/>
      </c>
      <c r="F124" s="6" t="str">
        <f ca="1">IF(AND($A124&lt;&gt;"",$A124&lt;&gt;"TOTAL"),IF(AND([3]PDI_DES__C_C_E!$J122&lt;&gt;"",[3]PDI_DES__C_C_E!$J122&lt;&gt;0),[3]PDI_DES__C_C_E!$J122,""),IF($A124="TOTAL",SUM(INDIRECT("F4:F"&amp;ROW()-1)),""))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IF(AND($A124&lt;&gt;"",$A124&lt;&gt;"TOTAL"),IF(AND([3]PDI_DES__C_C_E!$M122&lt;&gt;"",[3]PDI_DES__C_C_E!$M122&lt;&gt;0),[3]PDI_DES__C_C_E!$M122,""),IF($A124="TOTAL",SUM(INDIRECT("H4:H"&amp;ROW()-1)),""))</f>
        <v/>
      </c>
      <c r="I124" s="6" t="str">
        <f ca="1">IF(AND($A124&lt;&gt;"",$A124&lt;&gt;"TOTAL"),IF(AND([3]PDI_DES__C_C_E!$O122&lt;&gt;"",[3]PDI_DES__C_C_E!$O122&lt;&gt;0),[3]PDI_DES__C_C_E!$O122,""),IF($A124="TOTAL",SUM(INDIRECT("I4:I"&amp;ROW()-1)),""))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IF(AND($A124&lt;&gt;"",$A124&lt;&gt;"TOTAL"),IF(AND([3]PDI_DES__C_C_E!$R122&lt;&gt;"",[3]PDI_DES__C_C_E!$R122&lt;&gt;0),[3]PDI_DES__C_C_E!$R122,""),IF($A124="TOTAL",SUM(INDIRECT("K4:K"&amp;ROW()-1)),""))</f>
        <v/>
      </c>
      <c r="L124" s="6" t="str">
        <f ca="1">IF(AND($A124&lt;&gt;"",$A124&lt;&gt;"TOTAL"),IF(AND([3]PDI_DES__C_C_E!$T122&lt;&gt;"",[3]PDI_DES__C_C_E!$T122&lt;&gt;0),[3]PDI_DES__C_C_E!$T122,""),IF($A124="TOTAL",SUM(INDIRECT("L4:L"&amp;ROW()-1)),""))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IF(AND($A124&lt;&gt;"",$A124&lt;&gt;"TOTAL"),IF(AND([3]PDI_DES__C_C_E!$W122&lt;&gt;"",[3]PDI_DES__C_C_E!$W122&lt;&gt;0),[3]PDI_DES__C_C_E!$W122,""),IF($A124="TOTAL",SUM(INDIRECT("N4:N"&amp;ROW()-1)),""))</f>
        <v/>
      </c>
      <c r="O124" s="6" t="str">
        <f ca="1">IF(AND($A124&lt;&gt;"",$A124&lt;&gt;"TOTAL"),IF(AND([3]PDI_DES__C_C_E!$Y122&lt;&gt;"",[3]PDI_DES__C_C_E!$Y122&lt;&gt;0),[3]PDI_DES__C_C_E!$Y122,""),IF($A124="TOTAL",SUM(INDIRECT("O4:O"&amp;ROW()-1)),""))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IF(AND($A124&lt;&gt;"",$A124&lt;&gt;"TOTAL"),IF(AND([3]PDI_DES__C_C_E!$AB122&lt;&gt;"",[3]PDI_DES__C_C_E!$AB122&lt;&gt;0),[3]PDI_DES__C_C_E!$AB122,""),IF($A124="TOTAL",SUM(INDIRECT("Q4:Q"&amp;ROW()-1)),""))</f>
        <v/>
      </c>
      <c r="R124" s="6" t="str">
        <f ca="1">IF(AND($A124&lt;&gt;"",$A124&lt;&gt;"TOTAL"),IF(AND([3]PDI_DES__C_C_E!$AD122&lt;&gt;"",[3]PDI_DES__C_C_E!$AD122&lt;&gt;0),[3]PDI_DES__C_C_E!$AD122,""),IF($A124="TOTAL",SUM(INDIRECT("R4:R"&amp;ROW()-1)),""))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IF(AND($A124&lt;&gt;"",$A124&lt;&gt;"TOTAL"),IF(AND([3]PDI_DES__C_C_E!$AG122&lt;&gt;"",[3]PDI_DES__C_C_E!$AG122&lt;&gt;0),[3]PDI_DES__C_C_E!$AG122,""),IF($A124="TOTAL",SUM(INDIRECT("T4:T"&amp;ROW()-1)),""))</f>
        <v/>
      </c>
      <c r="U124" s="6" t="str">
        <f ca="1">IF(AND($A124&lt;&gt;"",$A124&lt;&gt;"TOTAL"),IF(AND([3]PDI_DES__C_C_E!$AI122&lt;&gt;"",[3]PDI_DES__C_C_E!$AI122&lt;&gt;0),[3]PDI_DES__C_C_E!$AI122,""),IF($A124="TOTAL",SUM(INDIRECT("U4:U"&amp;ROW()-1)),""))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IF(AND($A124&lt;&gt;"",$A124&lt;&gt;"TOTAL"),IF(AND([3]PDI_DES__C_C_E!$AL122&lt;&gt;"",[3]PDI_DES__C_C_E!$AL122&lt;&gt;0),[3]PDI_DES__C_C_E!$AL122,""),IF($A124="TOTAL",SUM(INDIRECT("W4:W"&amp;ROW()-1)),""))</f>
        <v/>
      </c>
      <c r="X124" s="6" t="str">
        <f ca="1">IF(AND($A124&lt;&gt;"",$A124&lt;&gt;"TOTAL"),IF(AND([3]PDI_DES__C_C_E!$AN122&lt;&gt;"",[3]PDI_DES__C_C_E!$AN122&lt;&gt;0),[3]PDI_DES__C_C_E!$AN122,""),IF($A124="TOTAL",SUM(INDIRECT("X4:X"&amp;ROW()-1)),""))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IF(AND($A124&lt;&gt;"",$A124&lt;&gt;"TOTAL"),IF(AND([3]PDI_DES__C_C_E!$AQ122&lt;&gt;"",[3]PDI_DES__C_C_E!$AQ122&lt;&gt;0),[3]PDI_DES__C_C_E!$AQ122,""),IF($A124="TOTAL",SUM(INDIRECT("Z4:Z"&amp;ROW()-1)),""))</f>
        <v/>
      </c>
      <c r="AA124" s="6" t="str">
        <f ca="1">IF(AND($A124&lt;&gt;"",$A124&lt;&gt;"TOTAL"),IF(AND([3]PDI_DES__C_C_E!$AS122&lt;&gt;"",[3]PDI_DES__C_C_E!$AS122&lt;&gt;0),[3]PDI_DES__C_C_E!$AS122,""),IF($A124="TOTAL",SUM(INDIRECT("AA4:AA"&amp;ROW()-1)),""))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IF(AND($A124&lt;&gt;"",$A124&lt;&gt;"TOTAL"),IF(AND([3]PDI_DES__C_C_E!$AV122&lt;&gt;"",[3]PDI_DES__C_C_E!$AV122&lt;&gt;0),[3]PDI_DES__C_C_E!$AV122,""),IF($A124="TOTAL",SUM(INDIRECT("AC4:AC"&amp;ROW()-1)),""))</f>
        <v/>
      </c>
      <c r="AD124" s="6" t="str">
        <f ca="1">IF(AND($A124&lt;&gt;"",$A124&lt;&gt;"TOTAL"),IF(AND([3]PDI_DES__C_C_E!$AX122&lt;&gt;"",[3]PDI_DES__C_C_E!$AX122&lt;&gt;0),[3]PDI_DES__C_C_E!$AX122,""),IF($A124="TOTAL",SUM(INDIRECT("AD4:AD"&amp;ROW()-1)),""))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IF(AND($A124&lt;&gt;"",$A124&lt;&gt;"TOTAL"),IF(AND([3]PDI_DES__C_C_E!$BA122&lt;&gt;"",[3]PDI_DES__C_C_E!$BA122&lt;&gt;0),[3]PDI_DES__C_C_E!$BA122,""),IF($A124="TOTAL",SUM(INDIRECT("AF4:AF"&amp;ROW()-1)),""))</f>
        <v/>
      </c>
      <c r="AG124" s="6" t="str">
        <f ca="1">IF(AND($A124&lt;&gt;"",$A124&lt;&gt;"TOTAL"),IF(AND([3]PDI_DES__C_C_E!$BC122&lt;&gt;"",[3]PDI_DES__C_C_E!$BC122&lt;&gt;0),[3]PDI_DES__C_C_E!$BC122,""),IF($A124="TOTAL",SUM(INDIRECT("AG4:AG"&amp;ROW()-1)),""))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IF(AND($A124&lt;&gt;"",$A124&lt;&gt;"TOTAL"),IF(AND([3]PDI_DES__C_C_E!$BF122&lt;&gt;"",[3]PDI_DES__C_C_E!$BF122&lt;&gt;0),[3]PDI_DES__C_C_E!$BF122,""),IF($A124="TOTAL",SUM(INDIRECT("AI4:AI"&amp;ROW()-1)),""))</f>
        <v/>
      </c>
      <c r="AJ124" s="6" t="str">
        <f ca="1">IF(AND($A124&lt;&gt;"",$A124&lt;&gt;"TOTAL"),IF(AND([3]PDI_DES__C_C_E!$BH122&lt;&gt;"",[3]PDI_DES__C_C_E!$BH122&lt;&gt;0),[3]PDI_DES__C_C_E!$BH122,""),IF($A124="TOTAL",SUM(INDIRECT("AJ4:AJ"&amp;ROW()-1)),""))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IF(AND($A124&lt;&gt;"",$A124&lt;&gt;"TOTAL"),IF(AND([3]PDI_DES__C_C_E!$BK122&lt;&gt;"",[3]PDI_DES__C_C_E!$BK122&lt;&gt;0),[3]PDI_DES__C_C_E!$BK122,""),IF($A124="TOTAL",SUM(INDIRECT("AL4:AL"&amp;ROW()-1)),""))</f>
        <v/>
      </c>
      <c r="AM124" s="6" t="str">
        <f ca="1">IF(AND($A124&lt;&gt;"",$A124&lt;&gt;"TOTAL"),IF(AND([3]PDI_DES__C_C_E!$BM122&lt;&gt;"",[3]PDI_DES__C_C_E!$BM122&lt;&gt;0),[3]PDI_DES__C_C_E!$BM122,""),IF($A124="TOTAL",SUM(INDIRECT("AM4:AM"&amp;ROW()-1)),""))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IF(AND($A124&lt;&gt;"",$A124&lt;&gt;"TOTAL"),IF(AND([3]PDI_DES__C_C_E!$BP122&lt;&gt;"",[3]PDI_DES__C_C_E!$BP122&lt;&gt;0),[3]PDI_DES__C_C_E!$BP122,""),IF($A124="TOTAL",SUM(INDIRECT("AO4:AO"&amp;ROW()-1)),""))</f>
        <v/>
      </c>
      <c r="AP124" s="6" t="str">
        <f ca="1">IF(AND($A124&lt;&gt;"",$A124&lt;&gt;"TOTAL"),IF(AND([3]PDI_DES__C_C_E!$BR122&lt;&gt;"",[3]PDI_DES__C_C_E!$BR122&lt;&gt;0),[3]PDI_DES__C_C_E!$BR122,""),IF($A124="TOTAL",SUM(INDIRECT("AP4:AP"&amp;ROW()-1)),""))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IF(AND($A124&lt;&gt;"",$A124&lt;&gt;"TOTAL"),IF(AND([3]PDI_DES__C_C_E!$BU122&lt;&gt;"",[3]PDI_DES__C_C_E!$BU122&lt;&gt;0),[3]PDI_DES__C_C_E!$BU122,""),IF($A124="TOTAL",SUM(INDIRECT("AR4:AR"&amp;ROW()-1)),""))</f>
        <v/>
      </c>
      <c r="AS124" s="6" t="str">
        <f ca="1">IF(AND($A124&lt;&gt;"",$A124&lt;&gt;"TOTAL"),IF(AND([3]PDI_DES__C_C_E!$BW122&lt;&gt;"",[3]PDI_DES__C_C_E!$BW122&lt;&gt;0),[3]PDI_DES__C_C_E!$BW122,""),IF($A124="TOTAL",SUM(INDIRECT("AS4:AS"&amp;ROW()-1)),""))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IF(AND($A124&lt;&gt;"",$A124&lt;&gt;"TOTAL"),IF(AND([3]PDI_DES__C_C_E!$BZ122&lt;&gt;"",[3]PDI_DES__C_C_E!$BZ122&lt;&gt;0),[3]PDI_DES__C_C_E!$BZ122,""),IF($A124="TOTAL",SUM(INDIRECT("AU4:AU"&amp;ROW()-1)),""))</f>
        <v/>
      </c>
      <c r="AV124" s="6" t="str">
        <f ca="1">IF(AND($A124&lt;&gt;"",$A124&lt;&gt;"TOTAL"),IF(AND([3]PDI_DES__C_C_E!$CB122&lt;&gt;"",[3]PDI_DES__C_C_E!$CB122&lt;&gt;0),[3]PDI_DES__C_C_E!$CB122,""),IF($A124="TOTAL",SUM(INDIRECT("AV4:AV"&amp;ROW()-1)),""))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IF(AND($A124&lt;&gt;"",$A124&lt;&gt;"TOTAL"),IF(AND([3]PDI_DES__C_C_E!$CE122&lt;&gt;"",[3]PDI_DES__C_C_E!$CE122&lt;&gt;0),[3]PDI_DES__C_C_E!$CE122,""),IF($A124="TOTAL",SUM(INDIRECT("AX4:AX"&amp;ROW()-1)),""))</f>
        <v/>
      </c>
      <c r="AY124" s="6" t="str">
        <f ca="1">IF(AND($A124&lt;&gt;"",$A124&lt;&gt;"TOTAL"),IF(AND([3]PDI_DES__C_C_E!$CG122&lt;&gt;"",[3]PDI_DES__C_C_E!$CG122&lt;&gt;0),[3]PDI_DES__C_C_E!$CG122,""),IF($A124="TOTAL",SUM(INDIRECT("AY4:AY"&amp;ROW()-1)),""))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IF(AND($A124&lt;&gt;"",$A124&lt;&gt;"TOTAL"),IF(AND([3]PDI_DES__C_C_E!$CJ122&lt;&gt;"",[3]PDI_DES__C_C_E!$CJ122&lt;&gt;0),[3]PDI_DES__C_C_E!$CJ122,""),IF($A124="TOTAL",SUM(INDIRECT("BA4:BA"&amp;ROW()-1)),""))</f>
        <v/>
      </c>
      <c r="BB124" s="6" t="str">
        <f ca="1">IF(AND($A124&lt;&gt;"",$A124&lt;&gt;"TOTAL"),IF(AND([3]PDI_DES__C_C_E!$CL122&lt;&gt;"",[3]PDI_DES__C_C_E!$CL122&lt;&gt;0),[3]PDI_DES__C_C_E!$CL122,""),IF($A124="TOTAL",SUM(INDIRECT("BB4:BB"&amp;ROW()-1)),""))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IF(AND($A124&lt;&gt;"",$A124&lt;&gt;"TOTAL"),IF(AND([3]PDI_DES__C_C_E!$CO122&lt;&gt;"",[3]PDI_DES__C_C_E!$CO122&lt;&gt;0),[3]PDI_DES__C_C_E!$CO122,""),IF($A124="TOTAL",SUM(INDIRECT("BD4:BD"&amp;ROW()-1)),""))</f>
        <v/>
      </c>
      <c r="BE124" s="6" t="str">
        <f ca="1">IF(AND($A124&lt;&gt;"",$A124&lt;&gt;"TOTAL"),IF(AND([3]PDI_DES__C_C_E!$CQ122&lt;&gt;"",[3]PDI_DES__C_C_E!$CQ122&lt;&gt;0),[3]PDI_DES__C_C_E!$CQ122,""),IF($A124="TOTAL",SUM(INDIRECT("BE4:BE"&amp;ROW()-1)),""))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IF([3]PDI_DES__C_C_E!$B123&lt;&gt;"",[3]PDI_DES__C_C_E!$B123,IF(AND([3]PDI_DES__C_C_E!$B123="",[3]PDI_DES__C_C_E!$B124="",[3]PDI_DES__C_C_E!$B122=""),"","TOTAL"))</f>
        <v/>
      </c>
      <c r="B125" s="6" t="str">
        <f ca="1">IF(AND($A125&lt;&gt;"",$A125&lt;&gt;"TOTAL"),IF(AND([3]PDI_DES__C_C_E!$C123&lt;&gt;"",[3]PDI_DES__C_C_E!$C123&lt;&gt;0),[3]PDI_DES__C_C_E!$C123,""),IF($A125="TOTAL",SUM(INDIRECT("B4:B"&amp;ROW()-1)),""))</f>
        <v/>
      </c>
      <c r="C125" s="6" t="str">
        <f ca="1">IF(AND($A125&lt;&gt;"",$A125&lt;&gt;"TOTAL"),IF(AND([3]PDI_DES__C_C_E!$E123&lt;&gt;"",[3]PDI_DES__C_C_E!$E123&lt;&gt;0),[3]PDI_DES__C_C_E!$E123,""),IF($A125="TOTAL",SUM(INDIRECT("C4:C"&amp;ROW()-1)),""))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IF(AND($A125&lt;&gt;"",$A125&lt;&gt;"TOTAL"),IF(AND([3]PDI_DES__C_C_E!$H123&lt;&gt;"",[3]PDI_DES__C_C_E!$H123&lt;&gt;0),[3]PDI_DES__C_C_E!$H123,""),IF($A125="TOTAL",SUM(INDIRECT("E4:E"&amp;ROW()-1)),""))</f>
        <v/>
      </c>
      <c r="F125" s="6" t="str">
        <f ca="1">IF(AND($A125&lt;&gt;"",$A125&lt;&gt;"TOTAL"),IF(AND([3]PDI_DES__C_C_E!$J123&lt;&gt;"",[3]PDI_DES__C_C_E!$J123&lt;&gt;0),[3]PDI_DES__C_C_E!$J123,""),IF($A125="TOTAL",SUM(INDIRECT("F4:F"&amp;ROW()-1)),""))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IF(AND($A125&lt;&gt;"",$A125&lt;&gt;"TOTAL"),IF(AND([3]PDI_DES__C_C_E!$M123&lt;&gt;"",[3]PDI_DES__C_C_E!$M123&lt;&gt;0),[3]PDI_DES__C_C_E!$M123,""),IF($A125="TOTAL",SUM(INDIRECT("H4:H"&amp;ROW()-1)),""))</f>
        <v/>
      </c>
      <c r="I125" s="6" t="str">
        <f ca="1">IF(AND($A125&lt;&gt;"",$A125&lt;&gt;"TOTAL"),IF(AND([3]PDI_DES__C_C_E!$O123&lt;&gt;"",[3]PDI_DES__C_C_E!$O123&lt;&gt;0),[3]PDI_DES__C_C_E!$O123,""),IF($A125="TOTAL",SUM(INDIRECT("I4:I"&amp;ROW()-1)),""))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IF(AND($A125&lt;&gt;"",$A125&lt;&gt;"TOTAL"),IF(AND([3]PDI_DES__C_C_E!$R123&lt;&gt;"",[3]PDI_DES__C_C_E!$R123&lt;&gt;0),[3]PDI_DES__C_C_E!$R123,""),IF($A125="TOTAL",SUM(INDIRECT("K4:K"&amp;ROW()-1)),""))</f>
        <v/>
      </c>
      <c r="L125" s="6" t="str">
        <f ca="1">IF(AND($A125&lt;&gt;"",$A125&lt;&gt;"TOTAL"),IF(AND([3]PDI_DES__C_C_E!$T123&lt;&gt;"",[3]PDI_DES__C_C_E!$T123&lt;&gt;0),[3]PDI_DES__C_C_E!$T123,""),IF($A125="TOTAL",SUM(INDIRECT("L4:L"&amp;ROW()-1)),""))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IF(AND($A125&lt;&gt;"",$A125&lt;&gt;"TOTAL"),IF(AND([3]PDI_DES__C_C_E!$W123&lt;&gt;"",[3]PDI_DES__C_C_E!$W123&lt;&gt;0),[3]PDI_DES__C_C_E!$W123,""),IF($A125="TOTAL",SUM(INDIRECT("N4:N"&amp;ROW()-1)),""))</f>
        <v/>
      </c>
      <c r="O125" s="6" t="str">
        <f ca="1">IF(AND($A125&lt;&gt;"",$A125&lt;&gt;"TOTAL"),IF(AND([3]PDI_DES__C_C_E!$Y123&lt;&gt;"",[3]PDI_DES__C_C_E!$Y123&lt;&gt;0),[3]PDI_DES__C_C_E!$Y123,""),IF($A125="TOTAL",SUM(INDIRECT("O4:O"&amp;ROW()-1)),""))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IF(AND($A125&lt;&gt;"",$A125&lt;&gt;"TOTAL"),IF(AND([3]PDI_DES__C_C_E!$AB123&lt;&gt;"",[3]PDI_DES__C_C_E!$AB123&lt;&gt;0),[3]PDI_DES__C_C_E!$AB123,""),IF($A125="TOTAL",SUM(INDIRECT("Q4:Q"&amp;ROW()-1)),""))</f>
        <v/>
      </c>
      <c r="R125" s="6" t="str">
        <f ca="1">IF(AND($A125&lt;&gt;"",$A125&lt;&gt;"TOTAL"),IF(AND([3]PDI_DES__C_C_E!$AD123&lt;&gt;"",[3]PDI_DES__C_C_E!$AD123&lt;&gt;0),[3]PDI_DES__C_C_E!$AD123,""),IF($A125="TOTAL",SUM(INDIRECT("R4:R"&amp;ROW()-1)),""))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IF(AND($A125&lt;&gt;"",$A125&lt;&gt;"TOTAL"),IF(AND([3]PDI_DES__C_C_E!$AG123&lt;&gt;"",[3]PDI_DES__C_C_E!$AG123&lt;&gt;0),[3]PDI_DES__C_C_E!$AG123,""),IF($A125="TOTAL",SUM(INDIRECT("T4:T"&amp;ROW()-1)),""))</f>
        <v/>
      </c>
      <c r="U125" s="6" t="str">
        <f ca="1">IF(AND($A125&lt;&gt;"",$A125&lt;&gt;"TOTAL"),IF(AND([3]PDI_DES__C_C_E!$AI123&lt;&gt;"",[3]PDI_DES__C_C_E!$AI123&lt;&gt;0),[3]PDI_DES__C_C_E!$AI123,""),IF($A125="TOTAL",SUM(INDIRECT("U4:U"&amp;ROW()-1)),""))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IF(AND($A125&lt;&gt;"",$A125&lt;&gt;"TOTAL"),IF(AND([3]PDI_DES__C_C_E!$AL123&lt;&gt;"",[3]PDI_DES__C_C_E!$AL123&lt;&gt;0),[3]PDI_DES__C_C_E!$AL123,""),IF($A125="TOTAL",SUM(INDIRECT("W4:W"&amp;ROW()-1)),""))</f>
        <v/>
      </c>
      <c r="X125" s="6" t="str">
        <f ca="1">IF(AND($A125&lt;&gt;"",$A125&lt;&gt;"TOTAL"),IF(AND([3]PDI_DES__C_C_E!$AN123&lt;&gt;"",[3]PDI_DES__C_C_E!$AN123&lt;&gt;0),[3]PDI_DES__C_C_E!$AN123,""),IF($A125="TOTAL",SUM(INDIRECT("X4:X"&amp;ROW()-1)),""))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IF(AND($A125&lt;&gt;"",$A125&lt;&gt;"TOTAL"),IF(AND([3]PDI_DES__C_C_E!$AQ123&lt;&gt;"",[3]PDI_DES__C_C_E!$AQ123&lt;&gt;0),[3]PDI_DES__C_C_E!$AQ123,""),IF($A125="TOTAL",SUM(INDIRECT("Z4:Z"&amp;ROW()-1)),""))</f>
        <v/>
      </c>
      <c r="AA125" s="6" t="str">
        <f ca="1">IF(AND($A125&lt;&gt;"",$A125&lt;&gt;"TOTAL"),IF(AND([3]PDI_DES__C_C_E!$AS123&lt;&gt;"",[3]PDI_DES__C_C_E!$AS123&lt;&gt;0),[3]PDI_DES__C_C_E!$AS123,""),IF($A125="TOTAL",SUM(INDIRECT("AA4:AA"&amp;ROW()-1)),""))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IF(AND($A125&lt;&gt;"",$A125&lt;&gt;"TOTAL"),IF(AND([3]PDI_DES__C_C_E!$AV123&lt;&gt;"",[3]PDI_DES__C_C_E!$AV123&lt;&gt;0),[3]PDI_DES__C_C_E!$AV123,""),IF($A125="TOTAL",SUM(INDIRECT("AC4:AC"&amp;ROW()-1)),""))</f>
        <v/>
      </c>
      <c r="AD125" s="6" t="str">
        <f ca="1">IF(AND($A125&lt;&gt;"",$A125&lt;&gt;"TOTAL"),IF(AND([3]PDI_DES__C_C_E!$AX123&lt;&gt;"",[3]PDI_DES__C_C_E!$AX123&lt;&gt;0),[3]PDI_DES__C_C_E!$AX123,""),IF($A125="TOTAL",SUM(INDIRECT("AD4:AD"&amp;ROW()-1)),""))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IF(AND($A125&lt;&gt;"",$A125&lt;&gt;"TOTAL"),IF(AND([3]PDI_DES__C_C_E!$BA123&lt;&gt;"",[3]PDI_DES__C_C_E!$BA123&lt;&gt;0),[3]PDI_DES__C_C_E!$BA123,""),IF($A125="TOTAL",SUM(INDIRECT("AF4:AF"&amp;ROW()-1)),""))</f>
        <v/>
      </c>
      <c r="AG125" s="6" t="str">
        <f ca="1">IF(AND($A125&lt;&gt;"",$A125&lt;&gt;"TOTAL"),IF(AND([3]PDI_DES__C_C_E!$BC123&lt;&gt;"",[3]PDI_DES__C_C_E!$BC123&lt;&gt;0),[3]PDI_DES__C_C_E!$BC123,""),IF($A125="TOTAL",SUM(INDIRECT("AG4:AG"&amp;ROW()-1)),""))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IF(AND($A125&lt;&gt;"",$A125&lt;&gt;"TOTAL"),IF(AND([3]PDI_DES__C_C_E!$BF123&lt;&gt;"",[3]PDI_DES__C_C_E!$BF123&lt;&gt;0),[3]PDI_DES__C_C_E!$BF123,""),IF($A125="TOTAL",SUM(INDIRECT("AI4:AI"&amp;ROW()-1)),""))</f>
        <v/>
      </c>
      <c r="AJ125" s="6" t="str">
        <f ca="1">IF(AND($A125&lt;&gt;"",$A125&lt;&gt;"TOTAL"),IF(AND([3]PDI_DES__C_C_E!$BH123&lt;&gt;"",[3]PDI_DES__C_C_E!$BH123&lt;&gt;0),[3]PDI_DES__C_C_E!$BH123,""),IF($A125="TOTAL",SUM(INDIRECT("AJ4:AJ"&amp;ROW()-1)),""))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IF(AND($A125&lt;&gt;"",$A125&lt;&gt;"TOTAL"),IF(AND([3]PDI_DES__C_C_E!$BK123&lt;&gt;"",[3]PDI_DES__C_C_E!$BK123&lt;&gt;0),[3]PDI_DES__C_C_E!$BK123,""),IF($A125="TOTAL",SUM(INDIRECT("AL4:AL"&amp;ROW()-1)),""))</f>
        <v/>
      </c>
      <c r="AM125" s="6" t="str">
        <f ca="1">IF(AND($A125&lt;&gt;"",$A125&lt;&gt;"TOTAL"),IF(AND([3]PDI_DES__C_C_E!$BM123&lt;&gt;"",[3]PDI_DES__C_C_E!$BM123&lt;&gt;0),[3]PDI_DES__C_C_E!$BM123,""),IF($A125="TOTAL",SUM(INDIRECT("AM4:AM"&amp;ROW()-1)),""))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IF(AND($A125&lt;&gt;"",$A125&lt;&gt;"TOTAL"),IF(AND([3]PDI_DES__C_C_E!$BP123&lt;&gt;"",[3]PDI_DES__C_C_E!$BP123&lt;&gt;0),[3]PDI_DES__C_C_E!$BP123,""),IF($A125="TOTAL",SUM(INDIRECT("AO4:AO"&amp;ROW()-1)),""))</f>
        <v/>
      </c>
      <c r="AP125" s="6" t="str">
        <f ca="1">IF(AND($A125&lt;&gt;"",$A125&lt;&gt;"TOTAL"),IF(AND([3]PDI_DES__C_C_E!$BR123&lt;&gt;"",[3]PDI_DES__C_C_E!$BR123&lt;&gt;0),[3]PDI_DES__C_C_E!$BR123,""),IF($A125="TOTAL",SUM(INDIRECT("AP4:AP"&amp;ROW()-1)),""))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IF(AND($A125&lt;&gt;"",$A125&lt;&gt;"TOTAL"),IF(AND([3]PDI_DES__C_C_E!$BU123&lt;&gt;"",[3]PDI_DES__C_C_E!$BU123&lt;&gt;0),[3]PDI_DES__C_C_E!$BU123,""),IF($A125="TOTAL",SUM(INDIRECT("AR4:AR"&amp;ROW()-1)),""))</f>
        <v/>
      </c>
      <c r="AS125" s="6" t="str">
        <f ca="1">IF(AND($A125&lt;&gt;"",$A125&lt;&gt;"TOTAL"),IF(AND([3]PDI_DES__C_C_E!$BW123&lt;&gt;"",[3]PDI_DES__C_C_E!$BW123&lt;&gt;0),[3]PDI_DES__C_C_E!$BW123,""),IF($A125="TOTAL",SUM(INDIRECT("AS4:AS"&amp;ROW()-1)),""))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IF(AND($A125&lt;&gt;"",$A125&lt;&gt;"TOTAL"),IF(AND([3]PDI_DES__C_C_E!$BZ123&lt;&gt;"",[3]PDI_DES__C_C_E!$BZ123&lt;&gt;0),[3]PDI_DES__C_C_E!$BZ123,""),IF($A125="TOTAL",SUM(INDIRECT("AU4:AU"&amp;ROW()-1)),""))</f>
        <v/>
      </c>
      <c r="AV125" s="6" t="str">
        <f ca="1">IF(AND($A125&lt;&gt;"",$A125&lt;&gt;"TOTAL"),IF(AND([3]PDI_DES__C_C_E!$CB123&lt;&gt;"",[3]PDI_DES__C_C_E!$CB123&lt;&gt;0),[3]PDI_DES__C_C_E!$CB123,""),IF($A125="TOTAL",SUM(INDIRECT("AV4:AV"&amp;ROW()-1)),""))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IF(AND($A125&lt;&gt;"",$A125&lt;&gt;"TOTAL"),IF(AND([3]PDI_DES__C_C_E!$CE123&lt;&gt;"",[3]PDI_DES__C_C_E!$CE123&lt;&gt;0),[3]PDI_DES__C_C_E!$CE123,""),IF($A125="TOTAL",SUM(INDIRECT("AX4:AX"&amp;ROW()-1)),""))</f>
        <v/>
      </c>
      <c r="AY125" s="6" t="str">
        <f ca="1">IF(AND($A125&lt;&gt;"",$A125&lt;&gt;"TOTAL"),IF(AND([3]PDI_DES__C_C_E!$CG123&lt;&gt;"",[3]PDI_DES__C_C_E!$CG123&lt;&gt;0),[3]PDI_DES__C_C_E!$CG123,""),IF($A125="TOTAL",SUM(INDIRECT("AY4:AY"&amp;ROW()-1)),""))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IF(AND($A125&lt;&gt;"",$A125&lt;&gt;"TOTAL"),IF(AND([3]PDI_DES__C_C_E!$CJ123&lt;&gt;"",[3]PDI_DES__C_C_E!$CJ123&lt;&gt;0),[3]PDI_DES__C_C_E!$CJ123,""),IF($A125="TOTAL",SUM(INDIRECT("BA4:BA"&amp;ROW()-1)),""))</f>
        <v/>
      </c>
      <c r="BB125" s="6" t="str">
        <f ca="1">IF(AND($A125&lt;&gt;"",$A125&lt;&gt;"TOTAL"),IF(AND([3]PDI_DES__C_C_E!$CL123&lt;&gt;"",[3]PDI_DES__C_C_E!$CL123&lt;&gt;0),[3]PDI_DES__C_C_E!$CL123,""),IF($A125="TOTAL",SUM(INDIRECT("BB4:BB"&amp;ROW()-1)),""))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IF(AND($A125&lt;&gt;"",$A125&lt;&gt;"TOTAL"),IF(AND([3]PDI_DES__C_C_E!$CO123&lt;&gt;"",[3]PDI_DES__C_C_E!$CO123&lt;&gt;0),[3]PDI_DES__C_C_E!$CO123,""),IF($A125="TOTAL",SUM(INDIRECT("BD4:BD"&amp;ROW()-1)),""))</f>
        <v/>
      </c>
      <c r="BE125" s="6" t="str">
        <f ca="1">IF(AND($A125&lt;&gt;"",$A125&lt;&gt;"TOTAL"),IF(AND([3]PDI_DES__C_C_E!$CQ123&lt;&gt;"",[3]PDI_DES__C_C_E!$CQ123&lt;&gt;0),[3]PDI_DES__C_C_E!$CQ123,""),IF($A125="TOTAL",SUM(INDIRECT("BE4:BE"&amp;ROW()-1)),""))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IF([3]PDI_DES__C_C_E!$B124&lt;&gt;"",[3]PDI_DES__C_C_E!$B124,IF(AND([3]PDI_DES__C_C_E!$B124="",[3]PDI_DES__C_C_E!$B125="",[3]PDI_DES__C_C_E!$B123=""),"","TOTAL"))</f>
        <v/>
      </c>
      <c r="B126" s="6" t="str">
        <f ca="1">IF(AND($A126&lt;&gt;"",$A126&lt;&gt;"TOTAL"),IF(AND([3]PDI_DES__C_C_E!$C124&lt;&gt;"",[3]PDI_DES__C_C_E!$C124&lt;&gt;0),[3]PDI_DES__C_C_E!$C124,""),IF($A126="TOTAL",SUM(INDIRECT("B4:B"&amp;ROW()-1)),""))</f>
        <v/>
      </c>
      <c r="C126" s="6" t="str">
        <f ca="1">IF(AND($A126&lt;&gt;"",$A126&lt;&gt;"TOTAL"),IF(AND([3]PDI_DES__C_C_E!$E124&lt;&gt;"",[3]PDI_DES__C_C_E!$E124&lt;&gt;0),[3]PDI_DES__C_C_E!$E124,""),IF($A126="TOTAL",SUM(INDIRECT("C4:C"&amp;ROW()-1)),""))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IF(AND($A126&lt;&gt;"",$A126&lt;&gt;"TOTAL"),IF(AND([3]PDI_DES__C_C_E!$H124&lt;&gt;"",[3]PDI_DES__C_C_E!$H124&lt;&gt;0),[3]PDI_DES__C_C_E!$H124,""),IF($A126="TOTAL",SUM(INDIRECT("E4:E"&amp;ROW()-1)),""))</f>
        <v/>
      </c>
      <c r="F126" s="6" t="str">
        <f ca="1">IF(AND($A126&lt;&gt;"",$A126&lt;&gt;"TOTAL"),IF(AND([3]PDI_DES__C_C_E!$J124&lt;&gt;"",[3]PDI_DES__C_C_E!$J124&lt;&gt;0),[3]PDI_DES__C_C_E!$J124,""),IF($A126="TOTAL",SUM(INDIRECT("F4:F"&amp;ROW()-1)),""))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IF(AND($A126&lt;&gt;"",$A126&lt;&gt;"TOTAL"),IF(AND([3]PDI_DES__C_C_E!$M124&lt;&gt;"",[3]PDI_DES__C_C_E!$M124&lt;&gt;0),[3]PDI_DES__C_C_E!$M124,""),IF($A126="TOTAL",SUM(INDIRECT("H4:H"&amp;ROW()-1)),""))</f>
        <v/>
      </c>
      <c r="I126" s="6" t="str">
        <f ca="1">IF(AND($A126&lt;&gt;"",$A126&lt;&gt;"TOTAL"),IF(AND([3]PDI_DES__C_C_E!$O124&lt;&gt;"",[3]PDI_DES__C_C_E!$O124&lt;&gt;0),[3]PDI_DES__C_C_E!$O124,""),IF($A126="TOTAL",SUM(INDIRECT("I4:I"&amp;ROW()-1)),""))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IF(AND($A126&lt;&gt;"",$A126&lt;&gt;"TOTAL"),IF(AND([3]PDI_DES__C_C_E!$R124&lt;&gt;"",[3]PDI_DES__C_C_E!$R124&lt;&gt;0),[3]PDI_DES__C_C_E!$R124,""),IF($A126="TOTAL",SUM(INDIRECT("K4:K"&amp;ROW()-1)),""))</f>
        <v/>
      </c>
      <c r="L126" s="6" t="str">
        <f ca="1">IF(AND($A126&lt;&gt;"",$A126&lt;&gt;"TOTAL"),IF(AND([3]PDI_DES__C_C_E!$T124&lt;&gt;"",[3]PDI_DES__C_C_E!$T124&lt;&gt;0),[3]PDI_DES__C_C_E!$T124,""),IF($A126="TOTAL",SUM(INDIRECT("L4:L"&amp;ROW()-1)),""))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IF(AND($A126&lt;&gt;"",$A126&lt;&gt;"TOTAL"),IF(AND([3]PDI_DES__C_C_E!$W124&lt;&gt;"",[3]PDI_DES__C_C_E!$W124&lt;&gt;0),[3]PDI_DES__C_C_E!$W124,""),IF($A126="TOTAL",SUM(INDIRECT("N4:N"&amp;ROW()-1)),""))</f>
        <v/>
      </c>
      <c r="O126" s="6" t="str">
        <f ca="1">IF(AND($A126&lt;&gt;"",$A126&lt;&gt;"TOTAL"),IF(AND([3]PDI_DES__C_C_E!$Y124&lt;&gt;"",[3]PDI_DES__C_C_E!$Y124&lt;&gt;0),[3]PDI_DES__C_C_E!$Y124,""),IF($A126="TOTAL",SUM(INDIRECT("O4:O"&amp;ROW()-1)),""))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IF(AND($A126&lt;&gt;"",$A126&lt;&gt;"TOTAL"),IF(AND([3]PDI_DES__C_C_E!$AB124&lt;&gt;"",[3]PDI_DES__C_C_E!$AB124&lt;&gt;0),[3]PDI_DES__C_C_E!$AB124,""),IF($A126="TOTAL",SUM(INDIRECT("Q4:Q"&amp;ROW()-1)),""))</f>
        <v/>
      </c>
      <c r="R126" s="6" t="str">
        <f ca="1">IF(AND($A126&lt;&gt;"",$A126&lt;&gt;"TOTAL"),IF(AND([3]PDI_DES__C_C_E!$AD124&lt;&gt;"",[3]PDI_DES__C_C_E!$AD124&lt;&gt;0),[3]PDI_DES__C_C_E!$AD124,""),IF($A126="TOTAL",SUM(INDIRECT("R4:R"&amp;ROW()-1)),""))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IF(AND($A126&lt;&gt;"",$A126&lt;&gt;"TOTAL"),IF(AND([3]PDI_DES__C_C_E!$AG124&lt;&gt;"",[3]PDI_DES__C_C_E!$AG124&lt;&gt;0),[3]PDI_DES__C_C_E!$AG124,""),IF($A126="TOTAL",SUM(INDIRECT("T4:T"&amp;ROW()-1)),""))</f>
        <v/>
      </c>
      <c r="U126" s="6" t="str">
        <f ca="1">IF(AND($A126&lt;&gt;"",$A126&lt;&gt;"TOTAL"),IF(AND([3]PDI_DES__C_C_E!$AI124&lt;&gt;"",[3]PDI_DES__C_C_E!$AI124&lt;&gt;0),[3]PDI_DES__C_C_E!$AI124,""),IF($A126="TOTAL",SUM(INDIRECT("U4:U"&amp;ROW()-1)),""))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IF(AND($A126&lt;&gt;"",$A126&lt;&gt;"TOTAL"),IF(AND([3]PDI_DES__C_C_E!$AL124&lt;&gt;"",[3]PDI_DES__C_C_E!$AL124&lt;&gt;0),[3]PDI_DES__C_C_E!$AL124,""),IF($A126="TOTAL",SUM(INDIRECT("W4:W"&amp;ROW()-1)),""))</f>
        <v/>
      </c>
      <c r="X126" s="6" t="str">
        <f ca="1">IF(AND($A126&lt;&gt;"",$A126&lt;&gt;"TOTAL"),IF(AND([3]PDI_DES__C_C_E!$AN124&lt;&gt;"",[3]PDI_DES__C_C_E!$AN124&lt;&gt;0),[3]PDI_DES__C_C_E!$AN124,""),IF($A126="TOTAL",SUM(INDIRECT("X4:X"&amp;ROW()-1)),""))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IF(AND($A126&lt;&gt;"",$A126&lt;&gt;"TOTAL"),IF(AND([3]PDI_DES__C_C_E!$AQ124&lt;&gt;"",[3]PDI_DES__C_C_E!$AQ124&lt;&gt;0),[3]PDI_DES__C_C_E!$AQ124,""),IF($A126="TOTAL",SUM(INDIRECT("Z4:Z"&amp;ROW()-1)),""))</f>
        <v/>
      </c>
      <c r="AA126" s="6" t="str">
        <f ca="1">IF(AND($A126&lt;&gt;"",$A126&lt;&gt;"TOTAL"),IF(AND([3]PDI_DES__C_C_E!$AS124&lt;&gt;"",[3]PDI_DES__C_C_E!$AS124&lt;&gt;0),[3]PDI_DES__C_C_E!$AS124,""),IF($A126="TOTAL",SUM(INDIRECT("AA4:AA"&amp;ROW()-1)),""))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IF(AND($A126&lt;&gt;"",$A126&lt;&gt;"TOTAL"),IF(AND([3]PDI_DES__C_C_E!$AV124&lt;&gt;"",[3]PDI_DES__C_C_E!$AV124&lt;&gt;0),[3]PDI_DES__C_C_E!$AV124,""),IF($A126="TOTAL",SUM(INDIRECT("AC4:AC"&amp;ROW()-1)),""))</f>
        <v/>
      </c>
      <c r="AD126" s="6" t="str">
        <f ca="1">IF(AND($A126&lt;&gt;"",$A126&lt;&gt;"TOTAL"),IF(AND([3]PDI_DES__C_C_E!$AX124&lt;&gt;"",[3]PDI_DES__C_C_E!$AX124&lt;&gt;0),[3]PDI_DES__C_C_E!$AX124,""),IF($A126="TOTAL",SUM(INDIRECT("AD4:AD"&amp;ROW()-1)),""))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IF(AND($A126&lt;&gt;"",$A126&lt;&gt;"TOTAL"),IF(AND([3]PDI_DES__C_C_E!$BA124&lt;&gt;"",[3]PDI_DES__C_C_E!$BA124&lt;&gt;0),[3]PDI_DES__C_C_E!$BA124,""),IF($A126="TOTAL",SUM(INDIRECT("AF4:AF"&amp;ROW()-1)),""))</f>
        <v/>
      </c>
      <c r="AG126" s="6" t="str">
        <f ca="1">IF(AND($A126&lt;&gt;"",$A126&lt;&gt;"TOTAL"),IF(AND([3]PDI_DES__C_C_E!$BC124&lt;&gt;"",[3]PDI_DES__C_C_E!$BC124&lt;&gt;0),[3]PDI_DES__C_C_E!$BC124,""),IF($A126="TOTAL",SUM(INDIRECT("AG4:AG"&amp;ROW()-1)),""))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IF(AND($A126&lt;&gt;"",$A126&lt;&gt;"TOTAL"),IF(AND([3]PDI_DES__C_C_E!$BF124&lt;&gt;"",[3]PDI_DES__C_C_E!$BF124&lt;&gt;0),[3]PDI_DES__C_C_E!$BF124,""),IF($A126="TOTAL",SUM(INDIRECT("AI4:AI"&amp;ROW()-1)),""))</f>
        <v/>
      </c>
      <c r="AJ126" s="6" t="str">
        <f ca="1">IF(AND($A126&lt;&gt;"",$A126&lt;&gt;"TOTAL"),IF(AND([3]PDI_DES__C_C_E!$BH124&lt;&gt;"",[3]PDI_DES__C_C_E!$BH124&lt;&gt;0),[3]PDI_DES__C_C_E!$BH124,""),IF($A126="TOTAL",SUM(INDIRECT("AJ4:AJ"&amp;ROW()-1)),""))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IF(AND($A126&lt;&gt;"",$A126&lt;&gt;"TOTAL"),IF(AND([3]PDI_DES__C_C_E!$BK124&lt;&gt;"",[3]PDI_DES__C_C_E!$BK124&lt;&gt;0),[3]PDI_DES__C_C_E!$BK124,""),IF($A126="TOTAL",SUM(INDIRECT("AL4:AL"&amp;ROW()-1)),""))</f>
        <v/>
      </c>
      <c r="AM126" s="6" t="str">
        <f ca="1">IF(AND($A126&lt;&gt;"",$A126&lt;&gt;"TOTAL"),IF(AND([3]PDI_DES__C_C_E!$BM124&lt;&gt;"",[3]PDI_DES__C_C_E!$BM124&lt;&gt;0),[3]PDI_DES__C_C_E!$BM124,""),IF($A126="TOTAL",SUM(INDIRECT("AM4:AM"&amp;ROW()-1)),""))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IF(AND($A126&lt;&gt;"",$A126&lt;&gt;"TOTAL"),IF(AND([3]PDI_DES__C_C_E!$BP124&lt;&gt;"",[3]PDI_DES__C_C_E!$BP124&lt;&gt;0),[3]PDI_DES__C_C_E!$BP124,""),IF($A126="TOTAL",SUM(INDIRECT("AO4:AO"&amp;ROW()-1)),""))</f>
        <v/>
      </c>
      <c r="AP126" s="6" t="str">
        <f ca="1">IF(AND($A126&lt;&gt;"",$A126&lt;&gt;"TOTAL"),IF(AND([3]PDI_DES__C_C_E!$BR124&lt;&gt;"",[3]PDI_DES__C_C_E!$BR124&lt;&gt;0),[3]PDI_DES__C_C_E!$BR124,""),IF($A126="TOTAL",SUM(INDIRECT("AP4:AP"&amp;ROW()-1)),""))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IF(AND($A126&lt;&gt;"",$A126&lt;&gt;"TOTAL"),IF(AND([3]PDI_DES__C_C_E!$BU124&lt;&gt;"",[3]PDI_DES__C_C_E!$BU124&lt;&gt;0),[3]PDI_DES__C_C_E!$BU124,""),IF($A126="TOTAL",SUM(INDIRECT("AR4:AR"&amp;ROW()-1)),""))</f>
        <v/>
      </c>
      <c r="AS126" s="6" t="str">
        <f ca="1">IF(AND($A126&lt;&gt;"",$A126&lt;&gt;"TOTAL"),IF(AND([3]PDI_DES__C_C_E!$BW124&lt;&gt;"",[3]PDI_DES__C_C_E!$BW124&lt;&gt;0),[3]PDI_DES__C_C_E!$BW124,""),IF($A126="TOTAL",SUM(INDIRECT("AS4:AS"&amp;ROW()-1)),""))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IF(AND($A126&lt;&gt;"",$A126&lt;&gt;"TOTAL"),IF(AND([3]PDI_DES__C_C_E!$BZ124&lt;&gt;"",[3]PDI_DES__C_C_E!$BZ124&lt;&gt;0),[3]PDI_DES__C_C_E!$BZ124,""),IF($A126="TOTAL",SUM(INDIRECT("AU4:AU"&amp;ROW()-1)),""))</f>
        <v/>
      </c>
      <c r="AV126" s="6" t="str">
        <f ca="1">IF(AND($A126&lt;&gt;"",$A126&lt;&gt;"TOTAL"),IF(AND([3]PDI_DES__C_C_E!$CB124&lt;&gt;"",[3]PDI_DES__C_C_E!$CB124&lt;&gt;0),[3]PDI_DES__C_C_E!$CB124,""),IF($A126="TOTAL",SUM(INDIRECT("AV4:AV"&amp;ROW()-1)),""))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IF(AND($A126&lt;&gt;"",$A126&lt;&gt;"TOTAL"),IF(AND([3]PDI_DES__C_C_E!$CE124&lt;&gt;"",[3]PDI_DES__C_C_E!$CE124&lt;&gt;0),[3]PDI_DES__C_C_E!$CE124,""),IF($A126="TOTAL",SUM(INDIRECT("AX4:AX"&amp;ROW()-1)),""))</f>
        <v/>
      </c>
      <c r="AY126" s="6" t="str">
        <f ca="1">IF(AND($A126&lt;&gt;"",$A126&lt;&gt;"TOTAL"),IF(AND([3]PDI_DES__C_C_E!$CG124&lt;&gt;"",[3]PDI_DES__C_C_E!$CG124&lt;&gt;0),[3]PDI_DES__C_C_E!$CG124,""),IF($A126="TOTAL",SUM(INDIRECT("AY4:AY"&amp;ROW()-1)),""))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IF(AND($A126&lt;&gt;"",$A126&lt;&gt;"TOTAL"),IF(AND([3]PDI_DES__C_C_E!$CJ124&lt;&gt;"",[3]PDI_DES__C_C_E!$CJ124&lt;&gt;0),[3]PDI_DES__C_C_E!$CJ124,""),IF($A126="TOTAL",SUM(INDIRECT("BA4:BA"&amp;ROW()-1)),""))</f>
        <v/>
      </c>
      <c r="BB126" s="6" t="str">
        <f ca="1">IF(AND($A126&lt;&gt;"",$A126&lt;&gt;"TOTAL"),IF(AND([3]PDI_DES__C_C_E!$CL124&lt;&gt;"",[3]PDI_DES__C_C_E!$CL124&lt;&gt;0),[3]PDI_DES__C_C_E!$CL124,""),IF($A126="TOTAL",SUM(INDIRECT("BB4:BB"&amp;ROW()-1)),""))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IF(AND($A126&lt;&gt;"",$A126&lt;&gt;"TOTAL"),IF(AND([3]PDI_DES__C_C_E!$CO124&lt;&gt;"",[3]PDI_DES__C_C_E!$CO124&lt;&gt;0),[3]PDI_DES__C_C_E!$CO124,""),IF($A126="TOTAL",SUM(INDIRECT("BD4:BD"&amp;ROW()-1)),""))</f>
        <v/>
      </c>
      <c r="BE126" s="6" t="str">
        <f ca="1">IF(AND($A126&lt;&gt;"",$A126&lt;&gt;"TOTAL"),IF(AND([3]PDI_DES__C_C_E!$CQ124&lt;&gt;"",[3]PDI_DES__C_C_E!$CQ124&lt;&gt;0),[3]PDI_DES__C_C_E!$CQ124,""),IF($A126="TOTAL",SUM(INDIRECT("BE4:BE"&amp;ROW()-1)),""))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IF([3]PDI_DES__C_C_E!$B125&lt;&gt;"",[3]PDI_DES__C_C_E!$B125,IF(AND([3]PDI_DES__C_C_E!$B125="",[3]PDI_DES__C_C_E!$B126="",[3]PDI_DES__C_C_E!$B124=""),"","TOTAL"))</f>
        <v/>
      </c>
      <c r="B127" s="6" t="str">
        <f ca="1">IF(AND($A127&lt;&gt;"",$A127&lt;&gt;"TOTAL"),IF(AND([3]PDI_DES__C_C_E!$C125&lt;&gt;"",[3]PDI_DES__C_C_E!$C125&lt;&gt;0),[3]PDI_DES__C_C_E!$C125,""),IF($A127="TOTAL",SUM(INDIRECT("B4:B"&amp;ROW()-1)),""))</f>
        <v/>
      </c>
      <c r="C127" s="6" t="str">
        <f ca="1">IF(AND($A127&lt;&gt;"",$A127&lt;&gt;"TOTAL"),IF(AND([3]PDI_DES__C_C_E!$E125&lt;&gt;"",[3]PDI_DES__C_C_E!$E125&lt;&gt;0),[3]PDI_DES__C_C_E!$E125,""),IF($A127="TOTAL",SUM(INDIRECT("C4:C"&amp;ROW()-1)),""))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IF(AND($A127&lt;&gt;"",$A127&lt;&gt;"TOTAL"),IF(AND([3]PDI_DES__C_C_E!$H125&lt;&gt;"",[3]PDI_DES__C_C_E!$H125&lt;&gt;0),[3]PDI_DES__C_C_E!$H125,""),IF($A127="TOTAL",SUM(INDIRECT("E4:E"&amp;ROW()-1)),""))</f>
        <v/>
      </c>
      <c r="F127" s="6" t="str">
        <f ca="1">IF(AND($A127&lt;&gt;"",$A127&lt;&gt;"TOTAL"),IF(AND([3]PDI_DES__C_C_E!$J125&lt;&gt;"",[3]PDI_DES__C_C_E!$J125&lt;&gt;0),[3]PDI_DES__C_C_E!$J125,""),IF($A127="TOTAL",SUM(INDIRECT("F4:F"&amp;ROW()-1)),""))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IF(AND($A127&lt;&gt;"",$A127&lt;&gt;"TOTAL"),IF(AND([3]PDI_DES__C_C_E!$M125&lt;&gt;"",[3]PDI_DES__C_C_E!$M125&lt;&gt;0),[3]PDI_DES__C_C_E!$M125,""),IF($A127="TOTAL",SUM(INDIRECT("H4:H"&amp;ROW()-1)),""))</f>
        <v/>
      </c>
      <c r="I127" s="6" t="str">
        <f ca="1">IF(AND($A127&lt;&gt;"",$A127&lt;&gt;"TOTAL"),IF(AND([3]PDI_DES__C_C_E!$O125&lt;&gt;"",[3]PDI_DES__C_C_E!$O125&lt;&gt;0),[3]PDI_DES__C_C_E!$O125,""),IF($A127="TOTAL",SUM(INDIRECT("I4:I"&amp;ROW()-1)),""))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IF(AND($A127&lt;&gt;"",$A127&lt;&gt;"TOTAL"),IF(AND([3]PDI_DES__C_C_E!$R125&lt;&gt;"",[3]PDI_DES__C_C_E!$R125&lt;&gt;0),[3]PDI_DES__C_C_E!$R125,""),IF($A127="TOTAL",SUM(INDIRECT("K4:K"&amp;ROW()-1)),""))</f>
        <v/>
      </c>
      <c r="L127" s="6" t="str">
        <f ca="1">IF(AND($A127&lt;&gt;"",$A127&lt;&gt;"TOTAL"),IF(AND([3]PDI_DES__C_C_E!$T125&lt;&gt;"",[3]PDI_DES__C_C_E!$T125&lt;&gt;0),[3]PDI_DES__C_C_E!$T125,""),IF($A127="TOTAL",SUM(INDIRECT("L4:L"&amp;ROW()-1)),""))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IF(AND($A127&lt;&gt;"",$A127&lt;&gt;"TOTAL"),IF(AND([3]PDI_DES__C_C_E!$W125&lt;&gt;"",[3]PDI_DES__C_C_E!$W125&lt;&gt;0),[3]PDI_DES__C_C_E!$W125,""),IF($A127="TOTAL",SUM(INDIRECT("N4:N"&amp;ROW()-1)),""))</f>
        <v/>
      </c>
      <c r="O127" s="6" t="str">
        <f ca="1">IF(AND($A127&lt;&gt;"",$A127&lt;&gt;"TOTAL"),IF(AND([3]PDI_DES__C_C_E!$Y125&lt;&gt;"",[3]PDI_DES__C_C_E!$Y125&lt;&gt;0),[3]PDI_DES__C_C_E!$Y125,""),IF($A127="TOTAL",SUM(INDIRECT("O4:O"&amp;ROW()-1)),""))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IF(AND($A127&lt;&gt;"",$A127&lt;&gt;"TOTAL"),IF(AND([3]PDI_DES__C_C_E!$AB125&lt;&gt;"",[3]PDI_DES__C_C_E!$AB125&lt;&gt;0),[3]PDI_DES__C_C_E!$AB125,""),IF($A127="TOTAL",SUM(INDIRECT("Q4:Q"&amp;ROW()-1)),""))</f>
        <v/>
      </c>
      <c r="R127" s="6" t="str">
        <f ca="1">IF(AND($A127&lt;&gt;"",$A127&lt;&gt;"TOTAL"),IF(AND([3]PDI_DES__C_C_E!$AD125&lt;&gt;"",[3]PDI_DES__C_C_E!$AD125&lt;&gt;0),[3]PDI_DES__C_C_E!$AD125,""),IF($A127="TOTAL",SUM(INDIRECT("R4:R"&amp;ROW()-1)),""))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IF(AND($A127&lt;&gt;"",$A127&lt;&gt;"TOTAL"),IF(AND([3]PDI_DES__C_C_E!$AG125&lt;&gt;"",[3]PDI_DES__C_C_E!$AG125&lt;&gt;0),[3]PDI_DES__C_C_E!$AG125,""),IF($A127="TOTAL",SUM(INDIRECT("T4:T"&amp;ROW()-1)),""))</f>
        <v/>
      </c>
      <c r="U127" s="6" t="str">
        <f ca="1">IF(AND($A127&lt;&gt;"",$A127&lt;&gt;"TOTAL"),IF(AND([3]PDI_DES__C_C_E!$AI125&lt;&gt;"",[3]PDI_DES__C_C_E!$AI125&lt;&gt;0),[3]PDI_DES__C_C_E!$AI125,""),IF($A127="TOTAL",SUM(INDIRECT("U4:U"&amp;ROW()-1)),""))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IF(AND($A127&lt;&gt;"",$A127&lt;&gt;"TOTAL"),IF(AND([3]PDI_DES__C_C_E!$AL125&lt;&gt;"",[3]PDI_DES__C_C_E!$AL125&lt;&gt;0),[3]PDI_DES__C_C_E!$AL125,""),IF($A127="TOTAL",SUM(INDIRECT("W4:W"&amp;ROW()-1)),""))</f>
        <v/>
      </c>
      <c r="X127" s="6" t="str">
        <f ca="1">IF(AND($A127&lt;&gt;"",$A127&lt;&gt;"TOTAL"),IF(AND([3]PDI_DES__C_C_E!$AN125&lt;&gt;"",[3]PDI_DES__C_C_E!$AN125&lt;&gt;0),[3]PDI_DES__C_C_E!$AN125,""),IF($A127="TOTAL",SUM(INDIRECT("X4:X"&amp;ROW()-1)),""))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IF(AND($A127&lt;&gt;"",$A127&lt;&gt;"TOTAL"),IF(AND([3]PDI_DES__C_C_E!$AQ125&lt;&gt;"",[3]PDI_DES__C_C_E!$AQ125&lt;&gt;0),[3]PDI_DES__C_C_E!$AQ125,""),IF($A127="TOTAL",SUM(INDIRECT("Z4:Z"&amp;ROW()-1)),""))</f>
        <v/>
      </c>
      <c r="AA127" s="6" t="str">
        <f ca="1">IF(AND($A127&lt;&gt;"",$A127&lt;&gt;"TOTAL"),IF(AND([3]PDI_DES__C_C_E!$AS125&lt;&gt;"",[3]PDI_DES__C_C_E!$AS125&lt;&gt;0),[3]PDI_DES__C_C_E!$AS125,""),IF($A127="TOTAL",SUM(INDIRECT("AA4:AA"&amp;ROW()-1)),""))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IF(AND($A127&lt;&gt;"",$A127&lt;&gt;"TOTAL"),IF(AND([3]PDI_DES__C_C_E!$AV125&lt;&gt;"",[3]PDI_DES__C_C_E!$AV125&lt;&gt;0),[3]PDI_DES__C_C_E!$AV125,""),IF($A127="TOTAL",SUM(INDIRECT("AC4:AC"&amp;ROW()-1)),""))</f>
        <v/>
      </c>
      <c r="AD127" s="6" t="str">
        <f ca="1">IF(AND($A127&lt;&gt;"",$A127&lt;&gt;"TOTAL"),IF(AND([3]PDI_DES__C_C_E!$AX125&lt;&gt;"",[3]PDI_DES__C_C_E!$AX125&lt;&gt;0),[3]PDI_DES__C_C_E!$AX125,""),IF($A127="TOTAL",SUM(INDIRECT("AD4:AD"&amp;ROW()-1)),""))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IF(AND($A127&lt;&gt;"",$A127&lt;&gt;"TOTAL"),IF(AND([3]PDI_DES__C_C_E!$BA125&lt;&gt;"",[3]PDI_DES__C_C_E!$BA125&lt;&gt;0),[3]PDI_DES__C_C_E!$BA125,""),IF($A127="TOTAL",SUM(INDIRECT("AF4:AF"&amp;ROW()-1)),""))</f>
        <v/>
      </c>
      <c r="AG127" s="6" t="str">
        <f ca="1">IF(AND($A127&lt;&gt;"",$A127&lt;&gt;"TOTAL"),IF(AND([3]PDI_DES__C_C_E!$BC125&lt;&gt;"",[3]PDI_DES__C_C_E!$BC125&lt;&gt;0),[3]PDI_DES__C_C_E!$BC125,""),IF($A127="TOTAL",SUM(INDIRECT("AG4:AG"&amp;ROW()-1)),""))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IF(AND($A127&lt;&gt;"",$A127&lt;&gt;"TOTAL"),IF(AND([3]PDI_DES__C_C_E!$BF125&lt;&gt;"",[3]PDI_DES__C_C_E!$BF125&lt;&gt;0),[3]PDI_DES__C_C_E!$BF125,""),IF($A127="TOTAL",SUM(INDIRECT("AI4:AI"&amp;ROW()-1)),""))</f>
        <v/>
      </c>
      <c r="AJ127" s="6" t="str">
        <f ca="1">IF(AND($A127&lt;&gt;"",$A127&lt;&gt;"TOTAL"),IF(AND([3]PDI_DES__C_C_E!$BH125&lt;&gt;"",[3]PDI_DES__C_C_E!$BH125&lt;&gt;0),[3]PDI_DES__C_C_E!$BH125,""),IF($A127="TOTAL",SUM(INDIRECT("AJ4:AJ"&amp;ROW()-1)),""))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IF(AND($A127&lt;&gt;"",$A127&lt;&gt;"TOTAL"),IF(AND([3]PDI_DES__C_C_E!$BK125&lt;&gt;"",[3]PDI_DES__C_C_E!$BK125&lt;&gt;0),[3]PDI_DES__C_C_E!$BK125,""),IF($A127="TOTAL",SUM(INDIRECT("AL4:AL"&amp;ROW()-1)),""))</f>
        <v/>
      </c>
      <c r="AM127" s="6" t="str">
        <f ca="1">IF(AND($A127&lt;&gt;"",$A127&lt;&gt;"TOTAL"),IF(AND([3]PDI_DES__C_C_E!$BM125&lt;&gt;"",[3]PDI_DES__C_C_E!$BM125&lt;&gt;0),[3]PDI_DES__C_C_E!$BM125,""),IF($A127="TOTAL",SUM(INDIRECT("AM4:AM"&amp;ROW()-1)),""))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IF(AND($A127&lt;&gt;"",$A127&lt;&gt;"TOTAL"),IF(AND([3]PDI_DES__C_C_E!$BP125&lt;&gt;"",[3]PDI_DES__C_C_E!$BP125&lt;&gt;0),[3]PDI_DES__C_C_E!$BP125,""),IF($A127="TOTAL",SUM(INDIRECT("AO4:AO"&amp;ROW()-1)),""))</f>
        <v/>
      </c>
      <c r="AP127" s="6" t="str">
        <f ca="1">IF(AND($A127&lt;&gt;"",$A127&lt;&gt;"TOTAL"),IF(AND([3]PDI_DES__C_C_E!$BR125&lt;&gt;"",[3]PDI_DES__C_C_E!$BR125&lt;&gt;0),[3]PDI_DES__C_C_E!$BR125,""),IF($A127="TOTAL",SUM(INDIRECT("AP4:AP"&amp;ROW()-1)),""))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IF(AND($A127&lt;&gt;"",$A127&lt;&gt;"TOTAL"),IF(AND([3]PDI_DES__C_C_E!$BU125&lt;&gt;"",[3]PDI_DES__C_C_E!$BU125&lt;&gt;0),[3]PDI_DES__C_C_E!$BU125,""),IF($A127="TOTAL",SUM(INDIRECT("AR4:AR"&amp;ROW()-1)),""))</f>
        <v/>
      </c>
      <c r="AS127" s="6" t="str">
        <f ca="1">IF(AND($A127&lt;&gt;"",$A127&lt;&gt;"TOTAL"),IF(AND([3]PDI_DES__C_C_E!$BW125&lt;&gt;"",[3]PDI_DES__C_C_E!$BW125&lt;&gt;0),[3]PDI_DES__C_C_E!$BW125,""),IF($A127="TOTAL",SUM(INDIRECT("AS4:AS"&amp;ROW()-1)),""))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IF(AND($A127&lt;&gt;"",$A127&lt;&gt;"TOTAL"),IF(AND([3]PDI_DES__C_C_E!$BZ125&lt;&gt;"",[3]PDI_DES__C_C_E!$BZ125&lt;&gt;0),[3]PDI_DES__C_C_E!$BZ125,""),IF($A127="TOTAL",SUM(INDIRECT("AU4:AU"&amp;ROW()-1)),""))</f>
        <v/>
      </c>
      <c r="AV127" s="6" t="str">
        <f ca="1">IF(AND($A127&lt;&gt;"",$A127&lt;&gt;"TOTAL"),IF(AND([3]PDI_DES__C_C_E!$CB125&lt;&gt;"",[3]PDI_DES__C_C_E!$CB125&lt;&gt;0),[3]PDI_DES__C_C_E!$CB125,""),IF($A127="TOTAL",SUM(INDIRECT("AV4:AV"&amp;ROW()-1)),""))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IF(AND($A127&lt;&gt;"",$A127&lt;&gt;"TOTAL"),IF(AND([3]PDI_DES__C_C_E!$CE125&lt;&gt;"",[3]PDI_DES__C_C_E!$CE125&lt;&gt;0),[3]PDI_DES__C_C_E!$CE125,""),IF($A127="TOTAL",SUM(INDIRECT("AX4:AX"&amp;ROW()-1)),""))</f>
        <v/>
      </c>
      <c r="AY127" s="6" t="str">
        <f ca="1">IF(AND($A127&lt;&gt;"",$A127&lt;&gt;"TOTAL"),IF(AND([3]PDI_DES__C_C_E!$CG125&lt;&gt;"",[3]PDI_DES__C_C_E!$CG125&lt;&gt;0),[3]PDI_DES__C_C_E!$CG125,""),IF($A127="TOTAL",SUM(INDIRECT("AY4:AY"&amp;ROW()-1)),""))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IF(AND($A127&lt;&gt;"",$A127&lt;&gt;"TOTAL"),IF(AND([3]PDI_DES__C_C_E!$CJ125&lt;&gt;"",[3]PDI_DES__C_C_E!$CJ125&lt;&gt;0),[3]PDI_DES__C_C_E!$CJ125,""),IF($A127="TOTAL",SUM(INDIRECT("BA4:BA"&amp;ROW()-1)),""))</f>
        <v/>
      </c>
      <c r="BB127" s="6" t="str">
        <f ca="1">IF(AND($A127&lt;&gt;"",$A127&lt;&gt;"TOTAL"),IF(AND([3]PDI_DES__C_C_E!$CL125&lt;&gt;"",[3]PDI_DES__C_C_E!$CL125&lt;&gt;0),[3]PDI_DES__C_C_E!$CL125,""),IF($A127="TOTAL",SUM(INDIRECT("BB4:BB"&amp;ROW()-1)),""))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IF(AND($A127&lt;&gt;"",$A127&lt;&gt;"TOTAL"),IF(AND([3]PDI_DES__C_C_E!$CO125&lt;&gt;"",[3]PDI_DES__C_C_E!$CO125&lt;&gt;0),[3]PDI_DES__C_C_E!$CO125,""),IF($A127="TOTAL",SUM(INDIRECT("BD4:BD"&amp;ROW()-1)),""))</f>
        <v/>
      </c>
      <c r="BE127" s="6" t="str">
        <f ca="1">IF(AND($A127&lt;&gt;"",$A127&lt;&gt;"TOTAL"),IF(AND([3]PDI_DES__C_C_E!$CQ125&lt;&gt;"",[3]PDI_DES__C_C_E!$CQ125&lt;&gt;0),[3]PDI_DES__C_C_E!$CQ125,""),IF($A127="TOTAL",SUM(INDIRECT("BE4:BE"&amp;ROW()-1)),""))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IF([3]PDI_DES__C_C_E!$B126&lt;&gt;"",[3]PDI_DES__C_C_E!$B126,IF(AND([3]PDI_DES__C_C_E!$B126="",[3]PDI_DES__C_C_E!$B127="",[3]PDI_DES__C_C_E!$B125=""),"","TOTAL"))</f>
        <v/>
      </c>
      <c r="B128" s="6" t="str">
        <f ca="1">IF(AND($A128&lt;&gt;"",$A128&lt;&gt;"TOTAL"),IF(AND([3]PDI_DES__C_C_E!$C126&lt;&gt;"",[3]PDI_DES__C_C_E!$C126&lt;&gt;0),[3]PDI_DES__C_C_E!$C126,""),IF($A128="TOTAL",SUM(INDIRECT("B4:B"&amp;ROW()-1)),""))</f>
        <v/>
      </c>
      <c r="C128" s="6" t="str">
        <f ca="1">IF(AND($A128&lt;&gt;"",$A128&lt;&gt;"TOTAL"),IF(AND([3]PDI_DES__C_C_E!$E126&lt;&gt;"",[3]PDI_DES__C_C_E!$E126&lt;&gt;0),[3]PDI_DES__C_C_E!$E126,""),IF($A128="TOTAL",SUM(INDIRECT("C4:C"&amp;ROW()-1)),""))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IF(AND($A128&lt;&gt;"",$A128&lt;&gt;"TOTAL"),IF(AND([3]PDI_DES__C_C_E!$H126&lt;&gt;"",[3]PDI_DES__C_C_E!$H126&lt;&gt;0),[3]PDI_DES__C_C_E!$H126,""),IF($A128="TOTAL",SUM(INDIRECT("E4:E"&amp;ROW()-1)),""))</f>
        <v/>
      </c>
      <c r="F128" s="6" t="str">
        <f ca="1">IF(AND($A128&lt;&gt;"",$A128&lt;&gt;"TOTAL"),IF(AND([3]PDI_DES__C_C_E!$J126&lt;&gt;"",[3]PDI_DES__C_C_E!$J126&lt;&gt;0),[3]PDI_DES__C_C_E!$J126,""),IF($A128="TOTAL",SUM(INDIRECT("F4:F"&amp;ROW()-1)),""))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IF(AND($A128&lt;&gt;"",$A128&lt;&gt;"TOTAL"),IF(AND([3]PDI_DES__C_C_E!$M126&lt;&gt;"",[3]PDI_DES__C_C_E!$M126&lt;&gt;0),[3]PDI_DES__C_C_E!$M126,""),IF($A128="TOTAL",SUM(INDIRECT("H4:H"&amp;ROW()-1)),""))</f>
        <v/>
      </c>
      <c r="I128" s="6" t="str">
        <f ca="1">IF(AND($A128&lt;&gt;"",$A128&lt;&gt;"TOTAL"),IF(AND([3]PDI_DES__C_C_E!$O126&lt;&gt;"",[3]PDI_DES__C_C_E!$O126&lt;&gt;0),[3]PDI_DES__C_C_E!$O126,""),IF($A128="TOTAL",SUM(INDIRECT("I4:I"&amp;ROW()-1)),""))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IF(AND($A128&lt;&gt;"",$A128&lt;&gt;"TOTAL"),IF(AND([3]PDI_DES__C_C_E!$R126&lt;&gt;"",[3]PDI_DES__C_C_E!$R126&lt;&gt;0),[3]PDI_DES__C_C_E!$R126,""),IF($A128="TOTAL",SUM(INDIRECT("K4:K"&amp;ROW()-1)),""))</f>
        <v/>
      </c>
      <c r="L128" s="6" t="str">
        <f ca="1">IF(AND($A128&lt;&gt;"",$A128&lt;&gt;"TOTAL"),IF(AND([3]PDI_DES__C_C_E!$T126&lt;&gt;"",[3]PDI_DES__C_C_E!$T126&lt;&gt;0),[3]PDI_DES__C_C_E!$T126,""),IF($A128="TOTAL",SUM(INDIRECT("L4:L"&amp;ROW()-1)),""))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IF(AND($A128&lt;&gt;"",$A128&lt;&gt;"TOTAL"),IF(AND([3]PDI_DES__C_C_E!$W126&lt;&gt;"",[3]PDI_DES__C_C_E!$W126&lt;&gt;0),[3]PDI_DES__C_C_E!$W126,""),IF($A128="TOTAL",SUM(INDIRECT("N4:N"&amp;ROW()-1)),""))</f>
        <v/>
      </c>
      <c r="O128" s="6" t="str">
        <f ca="1">IF(AND($A128&lt;&gt;"",$A128&lt;&gt;"TOTAL"),IF(AND([3]PDI_DES__C_C_E!$Y126&lt;&gt;"",[3]PDI_DES__C_C_E!$Y126&lt;&gt;0),[3]PDI_DES__C_C_E!$Y126,""),IF($A128="TOTAL",SUM(INDIRECT("O4:O"&amp;ROW()-1)),""))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IF(AND($A128&lt;&gt;"",$A128&lt;&gt;"TOTAL"),IF(AND([3]PDI_DES__C_C_E!$AB126&lt;&gt;"",[3]PDI_DES__C_C_E!$AB126&lt;&gt;0),[3]PDI_DES__C_C_E!$AB126,""),IF($A128="TOTAL",SUM(INDIRECT("Q4:Q"&amp;ROW()-1)),""))</f>
        <v/>
      </c>
      <c r="R128" s="6" t="str">
        <f ca="1">IF(AND($A128&lt;&gt;"",$A128&lt;&gt;"TOTAL"),IF(AND([3]PDI_DES__C_C_E!$AD126&lt;&gt;"",[3]PDI_DES__C_C_E!$AD126&lt;&gt;0),[3]PDI_DES__C_C_E!$AD126,""),IF($A128="TOTAL",SUM(INDIRECT("R4:R"&amp;ROW()-1)),""))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IF(AND($A128&lt;&gt;"",$A128&lt;&gt;"TOTAL"),IF(AND([3]PDI_DES__C_C_E!$AG126&lt;&gt;"",[3]PDI_DES__C_C_E!$AG126&lt;&gt;0),[3]PDI_DES__C_C_E!$AG126,""),IF($A128="TOTAL",SUM(INDIRECT("T4:T"&amp;ROW()-1)),""))</f>
        <v/>
      </c>
      <c r="U128" s="6" t="str">
        <f ca="1">IF(AND($A128&lt;&gt;"",$A128&lt;&gt;"TOTAL"),IF(AND([3]PDI_DES__C_C_E!$AI126&lt;&gt;"",[3]PDI_DES__C_C_E!$AI126&lt;&gt;0),[3]PDI_DES__C_C_E!$AI126,""),IF($A128="TOTAL",SUM(INDIRECT("U4:U"&amp;ROW()-1)),""))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IF(AND($A128&lt;&gt;"",$A128&lt;&gt;"TOTAL"),IF(AND([3]PDI_DES__C_C_E!$AL126&lt;&gt;"",[3]PDI_DES__C_C_E!$AL126&lt;&gt;0),[3]PDI_DES__C_C_E!$AL126,""),IF($A128="TOTAL",SUM(INDIRECT("W4:W"&amp;ROW()-1)),""))</f>
        <v/>
      </c>
      <c r="X128" s="6" t="str">
        <f ca="1">IF(AND($A128&lt;&gt;"",$A128&lt;&gt;"TOTAL"),IF(AND([3]PDI_DES__C_C_E!$AN126&lt;&gt;"",[3]PDI_DES__C_C_E!$AN126&lt;&gt;0),[3]PDI_DES__C_C_E!$AN126,""),IF($A128="TOTAL",SUM(INDIRECT("X4:X"&amp;ROW()-1)),""))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IF(AND($A128&lt;&gt;"",$A128&lt;&gt;"TOTAL"),IF(AND([3]PDI_DES__C_C_E!$AQ126&lt;&gt;"",[3]PDI_DES__C_C_E!$AQ126&lt;&gt;0),[3]PDI_DES__C_C_E!$AQ126,""),IF($A128="TOTAL",SUM(INDIRECT("Z4:Z"&amp;ROW()-1)),""))</f>
        <v/>
      </c>
      <c r="AA128" s="6" t="str">
        <f ca="1">IF(AND($A128&lt;&gt;"",$A128&lt;&gt;"TOTAL"),IF(AND([3]PDI_DES__C_C_E!$AS126&lt;&gt;"",[3]PDI_DES__C_C_E!$AS126&lt;&gt;0),[3]PDI_DES__C_C_E!$AS126,""),IF($A128="TOTAL",SUM(INDIRECT("AA4:AA"&amp;ROW()-1)),""))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IF(AND($A128&lt;&gt;"",$A128&lt;&gt;"TOTAL"),IF(AND([3]PDI_DES__C_C_E!$AV126&lt;&gt;"",[3]PDI_DES__C_C_E!$AV126&lt;&gt;0),[3]PDI_DES__C_C_E!$AV126,""),IF($A128="TOTAL",SUM(INDIRECT("AC4:AC"&amp;ROW()-1)),""))</f>
        <v/>
      </c>
      <c r="AD128" s="6" t="str">
        <f ca="1">IF(AND($A128&lt;&gt;"",$A128&lt;&gt;"TOTAL"),IF(AND([3]PDI_DES__C_C_E!$AX126&lt;&gt;"",[3]PDI_DES__C_C_E!$AX126&lt;&gt;0),[3]PDI_DES__C_C_E!$AX126,""),IF($A128="TOTAL",SUM(INDIRECT("AD4:AD"&amp;ROW()-1)),""))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IF(AND($A128&lt;&gt;"",$A128&lt;&gt;"TOTAL"),IF(AND([3]PDI_DES__C_C_E!$BA126&lt;&gt;"",[3]PDI_DES__C_C_E!$BA126&lt;&gt;0),[3]PDI_DES__C_C_E!$BA126,""),IF($A128="TOTAL",SUM(INDIRECT("AF4:AF"&amp;ROW()-1)),""))</f>
        <v/>
      </c>
      <c r="AG128" s="6" t="str">
        <f ca="1">IF(AND($A128&lt;&gt;"",$A128&lt;&gt;"TOTAL"),IF(AND([3]PDI_DES__C_C_E!$BC126&lt;&gt;"",[3]PDI_DES__C_C_E!$BC126&lt;&gt;0),[3]PDI_DES__C_C_E!$BC126,""),IF($A128="TOTAL",SUM(INDIRECT("AG4:AG"&amp;ROW()-1)),""))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IF(AND($A128&lt;&gt;"",$A128&lt;&gt;"TOTAL"),IF(AND([3]PDI_DES__C_C_E!$BF126&lt;&gt;"",[3]PDI_DES__C_C_E!$BF126&lt;&gt;0),[3]PDI_DES__C_C_E!$BF126,""),IF($A128="TOTAL",SUM(INDIRECT("AI4:AI"&amp;ROW()-1)),""))</f>
        <v/>
      </c>
      <c r="AJ128" s="6" t="str">
        <f ca="1">IF(AND($A128&lt;&gt;"",$A128&lt;&gt;"TOTAL"),IF(AND([3]PDI_DES__C_C_E!$BH126&lt;&gt;"",[3]PDI_DES__C_C_E!$BH126&lt;&gt;0),[3]PDI_DES__C_C_E!$BH126,""),IF($A128="TOTAL",SUM(INDIRECT("AJ4:AJ"&amp;ROW()-1)),""))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IF(AND($A128&lt;&gt;"",$A128&lt;&gt;"TOTAL"),IF(AND([3]PDI_DES__C_C_E!$BK126&lt;&gt;"",[3]PDI_DES__C_C_E!$BK126&lt;&gt;0),[3]PDI_DES__C_C_E!$BK126,""),IF($A128="TOTAL",SUM(INDIRECT("AL4:AL"&amp;ROW()-1)),""))</f>
        <v/>
      </c>
      <c r="AM128" s="6" t="str">
        <f ca="1">IF(AND($A128&lt;&gt;"",$A128&lt;&gt;"TOTAL"),IF(AND([3]PDI_DES__C_C_E!$BM126&lt;&gt;"",[3]PDI_DES__C_C_E!$BM126&lt;&gt;0),[3]PDI_DES__C_C_E!$BM126,""),IF($A128="TOTAL",SUM(INDIRECT("AM4:AM"&amp;ROW()-1)),""))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IF(AND($A128&lt;&gt;"",$A128&lt;&gt;"TOTAL"),IF(AND([3]PDI_DES__C_C_E!$BP126&lt;&gt;"",[3]PDI_DES__C_C_E!$BP126&lt;&gt;0),[3]PDI_DES__C_C_E!$BP126,""),IF($A128="TOTAL",SUM(INDIRECT("AO4:AO"&amp;ROW()-1)),""))</f>
        <v/>
      </c>
      <c r="AP128" s="6" t="str">
        <f ca="1">IF(AND($A128&lt;&gt;"",$A128&lt;&gt;"TOTAL"),IF(AND([3]PDI_DES__C_C_E!$BR126&lt;&gt;"",[3]PDI_DES__C_C_E!$BR126&lt;&gt;0),[3]PDI_DES__C_C_E!$BR126,""),IF($A128="TOTAL",SUM(INDIRECT("AP4:AP"&amp;ROW()-1)),""))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IF(AND($A128&lt;&gt;"",$A128&lt;&gt;"TOTAL"),IF(AND([3]PDI_DES__C_C_E!$BU126&lt;&gt;"",[3]PDI_DES__C_C_E!$BU126&lt;&gt;0),[3]PDI_DES__C_C_E!$BU126,""),IF($A128="TOTAL",SUM(INDIRECT("AR4:AR"&amp;ROW()-1)),""))</f>
        <v/>
      </c>
      <c r="AS128" s="6" t="str">
        <f ca="1">IF(AND($A128&lt;&gt;"",$A128&lt;&gt;"TOTAL"),IF(AND([3]PDI_DES__C_C_E!$BW126&lt;&gt;"",[3]PDI_DES__C_C_E!$BW126&lt;&gt;0),[3]PDI_DES__C_C_E!$BW126,""),IF($A128="TOTAL",SUM(INDIRECT("AS4:AS"&amp;ROW()-1)),""))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IF(AND($A128&lt;&gt;"",$A128&lt;&gt;"TOTAL"),IF(AND([3]PDI_DES__C_C_E!$BZ126&lt;&gt;"",[3]PDI_DES__C_C_E!$BZ126&lt;&gt;0),[3]PDI_DES__C_C_E!$BZ126,""),IF($A128="TOTAL",SUM(INDIRECT("AU4:AU"&amp;ROW()-1)),""))</f>
        <v/>
      </c>
      <c r="AV128" s="6" t="str">
        <f ca="1">IF(AND($A128&lt;&gt;"",$A128&lt;&gt;"TOTAL"),IF(AND([3]PDI_DES__C_C_E!$CB126&lt;&gt;"",[3]PDI_DES__C_C_E!$CB126&lt;&gt;0),[3]PDI_DES__C_C_E!$CB126,""),IF($A128="TOTAL",SUM(INDIRECT("AV4:AV"&amp;ROW()-1)),""))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IF(AND($A128&lt;&gt;"",$A128&lt;&gt;"TOTAL"),IF(AND([3]PDI_DES__C_C_E!$CE126&lt;&gt;"",[3]PDI_DES__C_C_E!$CE126&lt;&gt;0),[3]PDI_DES__C_C_E!$CE126,""),IF($A128="TOTAL",SUM(INDIRECT("AX4:AX"&amp;ROW()-1)),""))</f>
        <v/>
      </c>
      <c r="AY128" s="6" t="str">
        <f ca="1">IF(AND($A128&lt;&gt;"",$A128&lt;&gt;"TOTAL"),IF(AND([3]PDI_DES__C_C_E!$CG126&lt;&gt;"",[3]PDI_DES__C_C_E!$CG126&lt;&gt;0),[3]PDI_DES__C_C_E!$CG126,""),IF($A128="TOTAL",SUM(INDIRECT("AY4:AY"&amp;ROW()-1)),""))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IF(AND($A128&lt;&gt;"",$A128&lt;&gt;"TOTAL"),IF(AND([3]PDI_DES__C_C_E!$CJ126&lt;&gt;"",[3]PDI_DES__C_C_E!$CJ126&lt;&gt;0),[3]PDI_DES__C_C_E!$CJ126,""),IF($A128="TOTAL",SUM(INDIRECT("BA4:BA"&amp;ROW()-1)),""))</f>
        <v/>
      </c>
      <c r="BB128" s="6" t="str">
        <f ca="1">IF(AND($A128&lt;&gt;"",$A128&lt;&gt;"TOTAL"),IF(AND([3]PDI_DES__C_C_E!$CL126&lt;&gt;"",[3]PDI_DES__C_C_E!$CL126&lt;&gt;0),[3]PDI_DES__C_C_E!$CL126,""),IF($A128="TOTAL",SUM(INDIRECT("BB4:BB"&amp;ROW()-1)),""))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IF(AND($A128&lt;&gt;"",$A128&lt;&gt;"TOTAL"),IF(AND([3]PDI_DES__C_C_E!$CO126&lt;&gt;"",[3]PDI_DES__C_C_E!$CO126&lt;&gt;0),[3]PDI_DES__C_C_E!$CO126,""),IF($A128="TOTAL",SUM(INDIRECT("BD4:BD"&amp;ROW()-1)),""))</f>
        <v/>
      </c>
      <c r="BE128" s="6" t="str">
        <f ca="1">IF(AND($A128&lt;&gt;"",$A128&lt;&gt;"TOTAL"),IF(AND([3]PDI_DES__C_C_E!$CQ126&lt;&gt;"",[3]PDI_DES__C_C_E!$CQ126&lt;&gt;0),[3]PDI_DES__C_C_E!$CQ126,""),IF($A128="TOTAL",SUM(INDIRECT("BE4:BE"&amp;ROW()-1)),""))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IF([3]PDI_DES__C_C_E!$B127&lt;&gt;"",[3]PDI_DES__C_C_E!$B127,IF(AND([3]PDI_DES__C_C_E!$B127="",[3]PDI_DES__C_C_E!$B128="",[3]PDI_DES__C_C_E!$B126=""),"","TOTAL"))</f>
        <v/>
      </c>
      <c r="B129" s="6" t="str">
        <f ca="1">IF(AND($A129&lt;&gt;"",$A129&lt;&gt;"TOTAL"),IF(AND([3]PDI_DES__C_C_E!$C127&lt;&gt;"",[3]PDI_DES__C_C_E!$C127&lt;&gt;0),[3]PDI_DES__C_C_E!$C127,""),IF($A129="TOTAL",SUM(INDIRECT("B4:B"&amp;ROW()-1)),""))</f>
        <v/>
      </c>
      <c r="C129" s="6" t="str">
        <f ca="1">IF(AND($A129&lt;&gt;"",$A129&lt;&gt;"TOTAL"),IF(AND([3]PDI_DES__C_C_E!$E127&lt;&gt;"",[3]PDI_DES__C_C_E!$E127&lt;&gt;0),[3]PDI_DES__C_C_E!$E127,""),IF($A129="TOTAL",SUM(INDIRECT("C4:C"&amp;ROW()-1)),""))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IF(AND($A129&lt;&gt;"",$A129&lt;&gt;"TOTAL"),IF(AND([3]PDI_DES__C_C_E!$H127&lt;&gt;"",[3]PDI_DES__C_C_E!$H127&lt;&gt;0),[3]PDI_DES__C_C_E!$H127,""),IF($A129="TOTAL",SUM(INDIRECT("E4:E"&amp;ROW()-1)),""))</f>
        <v/>
      </c>
      <c r="F129" s="6" t="str">
        <f ca="1">IF(AND($A129&lt;&gt;"",$A129&lt;&gt;"TOTAL"),IF(AND([3]PDI_DES__C_C_E!$J127&lt;&gt;"",[3]PDI_DES__C_C_E!$J127&lt;&gt;0),[3]PDI_DES__C_C_E!$J127,""),IF($A129="TOTAL",SUM(INDIRECT("F4:F"&amp;ROW()-1)),""))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IF(AND($A129&lt;&gt;"",$A129&lt;&gt;"TOTAL"),IF(AND([3]PDI_DES__C_C_E!$M127&lt;&gt;"",[3]PDI_DES__C_C_E!$M127&lt;&gt;0),[3]PDI_DES__C_C_E!$M127,""),IF($A129="TOTAL",SUM(INDIRECT("H4:H"&amp;ROW()-1)),""))</f>
        <v/>
      </c>
      <c r="I129" s="6" t="str">
        <f ca="1">IF(AND($A129&lt;&gt;"",$A129&lt;&gt;"TOTAL"),IF(AND([3]PDI_DES__C_C_E!$O127&lt;&gt;"",[3]PDI_DES__C_C_E!$O127&lt;&gt;0),[3]PDI_DES__C_C_E!$O127,""),IF($A129="TOTAL",SUM(INDIRECT("I4:I"&amp;ROW()-1)),""))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IF(AND($A129&lt;&gt;"",$A129&lt;&gt;"TOTAL"),IF(AND([3]PDI_DES__C_C_E!$R127&lt;&gt;"",[3]PDI_DES__C_C_E!$R127&lt;&gt;0),[3]PDI_DES__C_C_E!$R127,""),IF($A129="TOTAL",SUM(INDIRECT("K4:K"&amp;ROW()-1)),""))</f>
        <v/>
      </c>
      <c r="L129" s="6" t="str">
        <f ca="1">IF(AND($A129&lt;&gt;"",$A129&lt;&gt;"TOTAL"),IF(AND([3]PDI_DES__C_C_E!$T127&lt;&gt;"",[3]PDI_DES__C_C_E!$T127&lt;&gt;0),[3]PDI_DES__C_C_E!$T127,""),IF($A129="TOTAL",SUM(INDIRECT("L4:L"&amp;ROW()-1)),""))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IF(AND($A129&lt;&gt;"",$A129&lt;&gt;"TOTAL"),IF(AND([3]PDI_DES__C_C_E!$W127&lt;&gt;"",[3]PDI_DES__C_C_E!$W127&lt;&gt;0),[3]PDI_DES__C_C_E!$W127,""),IF($A129="TOTAL",SUM(INDIRECT("N4:N"&amp;ROW()-1)),""))</f>
        <v/>
      </c>
      <c r="O129" s="6" t="str">
        <f ca="1">IF(AND($A129&lt;&gt;"",$A129&lt;&gt;"TOTAL"),IF(AND([3]PDI_DES__C_C_E!$Y127&lt;&gt;"",[3]PDI_DES__C_C_E!$Y127&lt;&gt;0),[3]PDI_DES__C_C_E!$Y127,""),IF($A129="TOTAL",SUM(INDIRECT("O4:O"&amp;ROW()-1)),""))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IF(AND($A129&lt;&gt;"",$A129&lt;&gt;"TOTAL"),IF(AND([3]PDI_DES__C_C_E!$AB127&lt;&gt;"",[3]PDI_DES__C_C_E!$AB127&lt;&gt;0),[3]PDI_DES__C_C_E!$AB127,""),IF($A129="TOTAL",SUM(INDIRECT("Q4:Q"&amp;ROW()-1)),""))</f>
        <v/>
      </c>
      <c r="R129" s="6" t="str">
        <f ca="1">IF(AND($A129&lt;&gt;"",$A129&lt;&gt;"TOTAL"),IF(AND([3]PDI_DES__C_C_E!$AD127&lt;&gt;"",[3]PDI_DES__C_C_E!$AD127&lt;&gt;0),[3]PDI_DES__C_C_E!$AD127,""),IF($A129="TOTAL",SUM(INDIRECT("R4:R"&amp;ROW()-1)),""))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IF(AND($A129&lt;&gt;"",$A129&lt;&gt;"TOTAL"),IF(AND([3]PDI_DES__C_C_E!$AG127&lt;&gt;"",[3]PDI_DES__C_C_E!$AG127&lt;&gt;0),[3]PDI_DES__C_C_E!$AG127,""),IF($A129="TOTAL",SUM(INDIRECT("T4:T"&amp;ROW()-1)),""))</f>
        <v/>
      </c>
      <c r="U129" s="6" t="str">
        <f ca="1">IF(AND($A129&lt;&gt;"",$A129&lt;&gt;"TOTAL"),IF(AND([3]PDI_DES__C_C_E!$AI127&lt;&gt;"",[3]PDI_DES__C_C_E!$AI127&lt;&gt;0),[3]PDI_DES__C_C_E!$AI127,""),IF($A129="TOTAL",SUM(INDIRECT("U4:U"&amp;ROW()-1)),""))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IF(AND($A129&lt;&gt;"",$A129&lt;&gt;"TOTAL"),IF(AND([3]PDI_DES__C_C_E!$AL127&lt;&gt;"",[3]PDI_DES__C_C_E!$AL127&lt;&gt;0),[3]PDI_DES__C_C_E!$AL127,""),IF($A129="TOTAL",SUM(INDIRECT("W4:W"&amp;ROW()-1)),""))</f>
        <v/>
      </c>
      <c r="X129" s="6" t="str">
        <f ca="1">IF(AND($A129&lt;&gt;"",$A129&lt;&gt;"TOTAL"),IF(AND([3]PDI_DES__C_C_E!$AN127&lt;&gt;"",[3]PDI_DES__C_C_E!$AN127&lt;&gt;0),[3]PDI_DES__C_C_E!$AN127,""),IF($A129="TOTAL",SUM(INDIRECT("X4:X"&amp;ROW()-1)),""))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IF(AND($A129&lt;&gt;"",$A129&lt;&gt;"TOTAL"),IF(AND([3]PDI_DES__C_C_E!$AQ127&lt;&gt;"",[3]PDI_DES__C_C_E!$AQ127&lt;&gt;0),[3]PDI_DES__C_C_E!$AQ127,""),IF($A129="TOTAL",SUM(INDIRECT("Z4:Z"&amp;ROW()-1)),""))</f>
        <v/>
      </c>
      <c r="AA129" s="6" t="str">
        <f ca="1">IF(AND($A129&lt;&gt;"",$A129&lt;&gt;"TOTAL"),IF(AND([3]PDI_DES__C_C_E!$AS127&lt;&gt;"",[3]PDI_DES__C_C_E!$AS127&lt;&gt;0),[3]PDI_DES__C_C_E!$AS127,""),IF($A129="TOTAL",SUM(INDIRECT("AA4:AA"&amp;ROW()-1)),""))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IF(AND($A129&lt;&gt;"",$A129&lt;&gt;"TOTAL"),IF(AND([3]PDI_DES__C_C_E!$AV127&lt;&gt;"",[3]PDI_DES__C_C_E!$AV127&lt;&gt;0),[3]PDI_DES__C_C_E!$AV127,""),IF($A129="TOTAL",SUM(INDIRECT("AC4:AC"&amp;ROW()-1)),""))</f>
        <v/>
      </c>
      <c r="AD129" s="6" t="str">
        <f ca="1">IF(AND($A129&lt;&gt;"",$A129&lt;&gt;"TOTAL"),IF(AND([3]PDI_DES__C_C_E!$AX127&lt;&gt;"",[3]PDI_DES__C_C_E!$AX127&lt;&gt;0),[3]PDI_DES__C_C_E!$AX127,""),IF($A129="TOTAL",SUM(INDIRECT("AD4:AD"&amp;ROW()-1)),""))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IF(AND($A129&lt;&gt;"",$A129&lt;&gt;"TOTAL"),IF(AND([3]PDI_DES__C_C_E!$BA127&lt;&gt;"",[3]PDI_DES__C_C_E!$BA127&lt;&gt;0),[3]PDI_DES__C_C_E!$BA127,""),IF($A129="TOTAL",SUM(INDIRECT("AF4:AF"&amp;ROW()-1)),""))</f>
        <v/>
      </c>
      <c r="AG129" s="6" t="str">
        <f ca="1">IF(AND($A129&lt;&gt;"",$A129&lt;&gt;"TOTAL"),IF(AND([3]PDI_DES__C_C_E!$BC127&lt;&gt;"",[3]PDI_DES__C_C_E!$BC127&lt;&gt;0),[3]PDI_DES__C_C_E!$BC127,""),IF($A129="TOTAL",SUM(INDIRECT("AG4:AG"&amp;ROW()-1)),""))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IF(AND($A129&lt;&gt;"",$A129&lt;&gt;"TOTAL"),IF(AND([3]PDI_DES__C_C_E!$BF127&lt;&gt;"",[3]PDI_DES__C_C_E!$BF127&lt;&gt;0),[3]PDI_DES__C_C_E!$BF127,""),IF($A129="TOTAL",SUM(INDIRECT("AI4:AI"&amp;ROW()-1)),""))</f>
        <v/>
      </c>
      <c r="AJ129" s="6" t="str">
        <f ca="1">IF(AND($A129&lt;&gt;"",$A129&lt;&gt;"TOTAL"),IF(AND([3]PDI_DES__C_C_E!$BH127&lt;&gt;"",[3]PDI_DES__C_C_E!$BH127&lt;&gt;0),[3]PDI_DES__C_C_E!$BH127,""),IF($A129="TOTAL",SUM(INDIRECT("AJ4:AJ"&amp;ROW()-1)),""))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IF(AND($A129&lt;&gt;"",$A129&lt;&gt;"TOTAL"),IF(AND([3]PDI_DES__C_C_E!$BK127&lt;&gt;"",[3]PDI_DES__C_C_E!$BK127&lt;&gt;0),[3]PDI_DES__C_C_E!$BK127,""),IF($A129="TOTAL",SUM(INDIRECT("AL4:AL"&amp;ROW()-1)),""))</f>
        <v/>
      </c>
      <c r="AM129" s="6" t="str">
        <f ca="1">IF(AND($A129&lt;&gt;"",$A129&lt;&gt;"TOTAL"),IF(AND([3]PDI_DES__C_C_E!$BM127&lt;&gt;"",[3]PDI_DES__C_C_E!$BM127&lt;&gt;0),[3]PDI_DES__C_C_E!$BM127,""),IF($A129="TOTAL",SUM(INDIRECT("AM4:AM"&amp;ROW()-1)),""))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IF(AND($A129&lt;&gt;"",$A129&lt;&gt;"TOTAL"),IF(AND([3]PDI_DES__C_C_E!$BP127&lt;&gt;"",[3]PDI_DES__C_C_E!$BP127&lt;&gt;0),[3]PDI_DES__C_C_E!$BP127,""),IF($A129="TOTAL",SUM(INDIRECT("AO4:AO"&amp;ROW()-1)),""))</f>
        <v/>
      </c>
      <c r="AP129" s="6" t="str">
        <f ca="1">IF(AND($A129&lt;&gt;"",$A129&lt;&gt;"TOTAL"),IF(AND([3]PDI_DES__C_C_E!$BR127&lt;&gt;"",[3]PDI_DES__C_C_E!$BR127&lt;&gt;0),[3]PDI_DES__C_C_E!$BR127,""),IF($A129="TOTAL",SUM(INDIRECT("AP4:AP"&amp;ROW()-1)),""))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IF(AND($A129&lt;&gt;"",$A129&lt;&gt;"TOTAL"),IF(AND([3]PDI_DES__C_C_E!$BU127&lt;&gt;"",[3]PDI_DES__C_C_E!$BU127&lt;&gt;0),[3]PDI_DES__C_C_E!$BU127,""),IF($A129="TOTAL",SUM(INDIRECT("AR4:AR"&amp;ROW()-1)),""))</f>
        <v/>
      </c>
      <c r="AS129" s="6" t="str">
        <f ca="1">IF(AND($A129&lt;&gt;"",$A129&lt;&gt;"TOTAL"),IF(AND([3]PDI_DES__C_C_E!$BW127&lt;&gt;"",[3]PDI_DES__C_C_E!$BW127&lt;&gt;0),[3]PDI_DES__C_C_E!$BW127,""),IF($A129="TOTAL",SUM(INDIRECT("AS4:AS"&amp;ROW()-1)),""))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IF(AND($A129&lt;&gt;"",$A129&lt;&gt;"TOTAL"),IF(AND([3]PDI_DES__C_C_E!$BZ127&lt;&gt;"",[3]PDI_DES__C_C_E!$BZ127&lt;&gt;0),[3]PDI_DES__C_C_E!$BZ127,""),IF($A129="TOTAL",SUM(INDIRECT("AU4:AU"&amp;ROW()-1)),""))</f>
        <v/>
      </c>
      <c r="AV129" s="6" t="str">
        <f ca="1">IF(AND($A129&lt;&gt;"",$A129&lt;&gt;"TOTAL"),IF(AND([3]PDI_DES__C_C_E!$CB127&lt;&gt;"",[3]PDI_DES__C_C_E!$CB127&lt;&gt;0),[3]PDI_DES__C_C_E!$CB127,""),IF($A129="TOTAL",SUM(INDIRECT("AV4:AV"&amp;ROW()-1)),""))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IF(AND($A129&lt;&gt;"",$A129&lt;&gt;"TOTAL"),IF(AND([3]PDI_DES__C_C_E!$CE127&lt;&gt;"",[3]PDI_DES__C_C_E!$CE127&lt;&gt;0),[3]PDI_DES__C_C_E!$CE127,""),IF($A129="TOTAL",SUM(INDIRECT("AX4:AX"&amp;ROW()-1)),""))</f>
        <v/>
      </c>
      <c r="AY129" s="6" t="str">
        <f ca="1">IF(AND($A129&lt;&gt;"",$A129&lt;&gt;"TOTAL"),IF(AND([3]PDI_DES__C_C_E!$CG127&lt;&gt;"",[3]PDI_DES__C_C_E!$CG127&lt;&gt;0),[3]PDI_DES__C_C_E!$CG127,""),IF($A129="TOTAL",SUM(INDIRECT("AY4:AY"&amp;ROW()-1)),""))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IF(AND($A129&lt;&gt;"",$A129&lt;&gt;"TOTAL"),IF(AND([3]PDI_DES__C_C_E!$CJ127&lt;&gt;"",[3]PDI_DES__C_C_E!$CJ127&lt;&gt;0),[3]PDI_DES__C_C_E!$CJ127,""),IF($A129="TOTAL",SUM(INDIRECT("BA4:BA"&amp;ROW()-1)),""))</f>
        <v/>
      </c>
      <c r="BB129" s="6" t="str">
        <f ca="1">IF(AND($A129&lt;&gt;"",$A129&lt;&gt;"TOTAL"),IF(AND([3]PDI_DES__C_C_E!$CL127&lt;&gt;"",[3]PDI_DES__C_C_E!$CL127&lt;&gt;0),[3]PDI_DES__C_C_E!$CL127,""),IF($A129="TOTAL",SUM(INDIRECT("BB4:BB"&amp;ROW()-1)),""))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IF(AND($A129&lt;&gt;"",$A129&lt;&gt;"TOTAL"),IF(AND([3]PDI_DES__C_C_E!$CO127&lt;&gt;"",[3]PDI_DES__C_C_E!$CO127&lt;&gt;0),[3]PDI_DES__C_C_E!$CO127,""),IF($A129="TOTAL",SUM(INDIRECT("BD4:BD"&amp;ROW()-1)),""))</f>
        <v/>
      </c>
      <c r="BE129" s="6" t="str">
        <f ca="1">IF(AND($A129&lt;&gt;"",$A129&lt;&gt;"TOTAL"),IF(AND([3]PDI_DES__C_C_E!$CQ127&lt;&gt;"",[3]PDI_DES__C_C_E!$CQ127&lt;&gt;0),[3]PDI_DES__C_C_E!$CQ127,""),IF($A129="TOTAL",SUM(INDIRECT("BE4:BE"&amp;ROW()-1)),""))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IF([3]PDI_DES__C_C_E!$B128&lt;&gt;"",[3]PDI_DES__C_C_E!$B128,IF(AND([3]PDI_DES__C_C_E!$B128="",[3]PDI_DES__C_C_E!$B129="",[3]PDI_DES__C_C_E!$B127=""),"","TOTAL"))</f>
        <v/>
      </c>
      <c r="B130" s="6" t="str">
        <f ca="1">IF(AND($A130&lt;&gt;"",$A130&lt;&gt;"TOTAL"),IF(AND([3]PDI_DES__C_C_E!$C128&lt;&gt;"",[3]PDI_DES__C_C_E!$C128&lt;&gt;0),[3]PDI_DES__C_C_E!$C128,""),IF($A130="TOTAL",SUM(INDIRECT("B4:B"&amp;ROW()-1)),""))</f>
        <v/>
      </c>
      <c r="C130" s="6" t="str">
        <f ca="1">IF(AND($A130&lt;&gt;"",$A130&lt;&gt;"TOTAL"),IF(AND([3]PDI_DES__C_C_E!$E128&lt;&gt;"",[3]PDI_DES__C_C_E!$E128&lt;&gt;0),[3]PDI_DES__C_C_E!$E128,""),IF($A130="TOTAL",SUM(INDIRECT("C4:C"&amp;ROW()-1)),""))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IF(AND($A130&lt;&gt;"",$A130&lt;&gt;"TOTAL"),IF(AND([3]PDI_DES__C_C_E!$H128&lt;&gt;"",[3]PDI_DES__C_C_E!$H128&lt;&gt;0),[3]PDI_DES__C_C_E!$H128,""),IF($A130="TOTAL",SUM(INDIRECT("E4:E"&amp;ROW()-1)),""))</f>
        <v/>
      </c>
      <c r="F130" s="6" t="str">
        <f ca="1">IF(AND($A130&lt;&gt;"",$A130&lt;&gt;"TOTAL"),IF(AND([3]PDI_DES__C_C_E!$J128&lt;&gt;"",[3]PDI_DES__C_C_E!$J128&lt;&gt;0),[3]PDI_DES__C_C_E!$J128,""),IF($A130="TOTAL",SUM(INDIRECT("F4:F"&amp;ROW()-1)),""))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IF(AND($A130&lt;&gt;"",$A130&lt;&gt;"TOTAL"),IF(AND([3]PDI_DES__C_C_E!$M128&lt;&gt;"",[3]PDI_DES__C_C_E!$M128&lt;&gt;0),[3]PDI_DES__C_C_E!$M128,""),IF($A130="TOTAL",SUM(INDIRECT("H4:H"&amp;ROW()-1)),""))</f>
        <v/>
      </c>
      <c r="I130" s="6" t="str">
        <f ca="1">IF(AND($A130&lt;&gt;"",$A130&lt;&gt;"TOTAL"),IF(AND([3]PDI_DES__C_C_E!$O128&lt;&gt;"",[3]PDI_DES__C_C_E!$O128&lt;&gt;0),[3]PDI_DES__C_C_E!$O128,""),IF($A130="TOTAL",SUM(INDIRECT("I4:I"&amp;ROW()-1)),""))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IF(AND($A130&lt;&gt;"",$A130&lt;&gt;"TOTAL"),IF(AND([3]PDI_DES__C_C_E!$R128&lt;&gt;"",[3]PDI_DES__C_C_E!$R128&lt;&gt;0),[3]PDI_DES__C_C_E!$R128,""),IF($A130="TOTAL",SUM(INDIRECT("K4:K"&amp;ROW()-1)),""))</f>
        <v/>
      </c>
      <c r="L130" s="6" t="str">
        <f ca="1">IF(AND($A130&lt;&gt;"",$A130&lt;&gt;"TOTAL"),IF(AND([3]PDI_DES__C_C_E!$T128&lt;&gt;"",[3]PDI_DES__C_C_E!$T128&lt;&gt;0),[3]PDI_DES__C_C_E!$T128,""),IF($A130="TOTAL",SUM(INDIRECT("L4:L"&amp;ROW()-1)),""))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IF(AND($A130&lt;&gt;"",$A130&lt;&gt;"TOTAL"),IF(AND([3]PDI_DES__C_C_E!$W128&lt;&gt;"",[3]PDI_DES__C_C_E!$W128&lt;&gt;0),[3]PDI_DES__C_C_E!$W128,""),IF($A130="TOTAL",SUM(INDIRECT("N4:N"&amp;ROW()-1)),""))</f>
        <v/>
      </c>
      <c r="O130" s="6" t="str">
        <f ca="1">IF(AND($A130&lt;&gt;"",$A130&lt;&gt;"TOTAL"),IF(AND([3]PDI_DES__C_C_E!$Y128&lt;&gt;"",[3]PDI_DES__C_C_E!$Y128&lt;&gt;0),[3]PDI_DES__C_C_E!$Y128,""),IF($A130="TOTAL",SUM(INDIRECT("O4:O"&amp;ROW()-1)),""))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IF(AND($A130&lt;&gt;"",$A130&lt;&gt;"TOTAL"),IF(AND([3]PDI_DES__C_C_E!$AB128&lt;&gt;"",[3]PDI_DES__C_C_E!$AB128&lt;&gt;0),[3]PDI_DES__C_C_E!$AB128,""),IF($A130="TOTAL",SUM(INDIRECT("Q4:Q"&amp;ROW()-1)),""))</f>
        <v/>
      </c>
      <c r="R130" s="6" t="str">
        <f ca="1">IF(AND($A130&lt;&gt;"",$A130&lt;&gt;"TOTAL"),IF(AND([3]PDI_DES__C_C_E!$AD128&lt;&gt;"",[3]PDI_DES__C_C_E!$AD128&lt;&gt;0),[3]PDI_DES__C_C_E!$AD128,""),IF($A130="TOTAL",SUM(INDIRECT("R4:R"&amp;ROW()-1)),""))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IF(AND($A130&lt;&gt;"",$A130&lt;&gt;"TOTAL"),IF(AND([3]PDI_DES__C_C_E!$AG128&lt;&gt;"",[3]PDI_DES__C_C_E!$AG128&lt;&gt;0),[3]PDI_DES__C_C_E!$AG128,""),IF($A130="TOTAL",SUM(INDIRECT("T4:T"&amp;ROW()-1)),""))</f>
        <v/>
      </c>
      <c r="U130" s="6" t="str">
        <f ca="1">IF(AND($A130&lt;&gt;"",$A130&lt;&gt;"TOTAL"),IF(AND([3]PDI_DES__C_C_E!$AI128&lt;&gt;"",[3]PDI_DES__C_C_E!$AI128&lt;&gt;0),[3]PDI_DES__C_C_E!$AI128,""),IF($A130="TOTAL",SUM(INDIRECT("U4:U"&amp;ROW()-1)),""))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IF(AND($A130&lt;&gt;"",$A130&lt;&gt;"TOTAL"),IF(AND([3]PDI_DES__C_C_E!$AL128&lt;&gt;"",[3]PDI_DES__C_C_E!$AL128&lt;&gt;0),[3]PDI_DES__C_C_E!$AL128,""),IF($A130="TOTAL",SUM(INDIRECT("W4:W"&amp;ROW()-1)),""))</f>
        <v/>
      </c>
      <c r="X130" s="6" t="str">
        <f ca="1">IF(AND($A130&lt;&gt;"",$A130&lt;&gt;"TOTAL"),IF(AND([3]PDI_DES__C_C_E!$AN128&lt;&gt;"",[3]PDI_DES__C_C_E!$AN128&lt;&gt;0),[3]PDI_DES__C_C_E!$AN128,""),IF($A130="TOTAL",SUM(INDIRECT("X4:X"&amp;ROW()-1)),""))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IF(AND($A130&lt;&gt;"",$A130&lt;&gt;"TOTAL"),IF(AND([3]PDI_DES__C_C_E!$AQ128&lt;&gt;"",[3]PDI_DES__C_C_E!$AQ128&lt;&gt;0),[3]PDI_DES__C_C_E!$AQ128,""),IF($A130="TOTAL",SUM(INDIRECT("Z4:Z"&amp;ROW()-1)),""))</f>
        <v/>
      </c>
      <c r="AA130" s="6" t="str">
        <f ca="1">IF(AND($A130&lt;&gt;"",$A130&lt;&gt;"TOTAL"),IF(AND([3]PDI_DES__C_C_E!$AS128&lt;&gt;"",[3]PDI_DES__C_C_E!$AS128&lt;&gt;0),[3]PDI_DES__C_C_E!$AS128,""),IF($A130="TOTAL",SUM(INDIRECT("AA4:AA"&amp;ROW()-1)),""))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IF(AND($A130&lt;&gt;"",$A130&lt;&gt;"TOTAL"),IF(AND([3]PDI_DES__C_C_E!$AV128&lt;&gt;"",[3]PDI_DES__C_C_E!$AV128&lt;&gt;0),[3]PDI_DES__C_C_E!$AV128,""),IF($A130="TOTAL",SUM(INDIRECT("AC4:AC"&amp;ROW()-1)),""))</f>
        <v/>
      </c>
      <c r="AD130" s="6" t="str">
        <f ca="1">IF(AND($A130&lt;&gt;"",$A130&lt;&gt;"TOTAL"),IF(AND([3]PDI_DES__C_C_E!$AX128&lt;&gt;"",[3]PDI_DES__C_C_E!$AX128&lt;&gt;0),[3]PDI_DES__C_C_E!$AX128,""),IF($A130="TOTAL",SUM(INDIRECT("AD4:AD"&amp;ROW()-1)),""))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IF(AND($A130&lt;&gt;"",$A130&lt;&gt;"TOTAL"),IF(AND([3]PDI_DES__C_C_E!$BA128&lt;&gt;"",[3]PDI_DES__C_C_E!$BA128&lt;&gt;0),[3]PDI_DES__C_C_E!$BA128,""),IF($A130="TOTAL",SUM(INDIRECT("AF4:AF"&amp;ROW()-1)),""))</f>
        <v/>
      </c>
      <c r="AG130" s="6" t="str">
        <f ca="1">IF(AND($A130&lt;&gt;"",$A130&lt;&gt;"TOTAL"),IF(AND([3]PDI_DES__C_C_E!$BC128&lt;&gt;"",[3]PDI_DES__C_C_E!$BC128&lt;&gt;0),[3]PDI_DES__C_C_E!$BC128,""),IF($A130="TOTAL",SUM(INDIRECT("AG4:AG"&amp;ROW()-1)),""))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IF(AND($A130&lt;&gt;"",$A130&lt;&gt;"TOTAL"),IF(AND([3]PDI_DES__C_C_E!$BF128&lt;&gt;"",[3]PDI_DES__C_C_E!$BF128&lt;&gt;0),[3]PDI_DES__C_C_E!$BF128,""),IF($A130="TOTAL",SUM(INDIRECT("AI4:AI"&amp;ROW()-1)),""))</f>
        <v/>
      </c>
      <c r="AJ130" s="6" t="str">
        <f ca="1">IF(AND($A130&lt;&gt;"",$A130&lt;&gt;"TOTAL"),IF(AND([3]PDI_DES__C_C_E!$BH128&lt;&gt;"",[3]PDI_DES__C_C_E!$BH128&lt;&gt;0),[3]PDI_DES__C_C_E!$BH128,""),IF($A130="TOTAL",SUM(INDIRECT("AJ4:AJ"&amp;ROW()-1)),""))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IF(AND($A130&lt;&gt;"",$A130&lt;&gt;"TOTAL"),IF(AND([3]PDI_DES__C_C_E!$BK128&lt;&gt;"",[3]PDI_DES__C_C_E!$BK128&lt;&gt;0),[3]PDI_DES__C_C_E!$BK128,""),IF($A130="TOTAL",SUM(INDIRECT("AL4:AL"&amp;ROW()-1)),""))</f>
        <v/>
      </c>
      <c r="AM130" s="6" t="str">
        <f ca="1">IF(AND($A130&lt;&gt;"",$A130&lt;&gt;"TOTAL"),IF(AND([3]PDI_DES__C_C_E!$BM128&lt;&gt;"",[3]PDI_DES__C_C_E!$BM128&lt;&gt;0),[3]PDI_DES__C_C_E!$BM128,""),IF($A130="TOTAL",SUM(INDIRECT("AM4:AM"&amp;ROW()-1)),""))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IF(AND($A130&lt;&gt;"",$A130&lt;&gt;"TOTAL"),IF(AND([3]PDI_DES__C_C_E!$BP128&lt;&gt;"",[3]PDI_DES__C_C_E!$BP128&lt;&gt;0),[3]PDI_DES__C_C_E!$BP128,""),IF($A130="TOTAL",SUM(INDIRECT("AO4:AO"&amp;ROW()-1)),""))</f>
        <v/>
      </c>
      <c r="AP130" s="6" t="str">
        <f ca="1">IF(AND($A130&lt;&gt;"",$A130&lt;&gt;"TOTAL"),IF(AND([3]PDI_DES__C_C_E!$BR128&lt;&gt;"",[3]PDI_DES__C_C_E!$BR128&lt;&gt;0),[3]PDI_DES__C_C_E!$BR128,""),IF($A130="TOTAL",SUM(INDIRECT("AP4:AP"&amp;ROW()-1)),""))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IF(AND($A130&lt;&gt;"",$A130&lt;&gt;"TOTAL"),IF(AND([3]PDI_DES__C_C_E!$BU128&lt;&gt;"",[3]PDI_DES__C_C_E!$BU128&lt;&gt;0),[3]PDI_DES__C_C_E!$BU128,""),IF($A130="TOTAL",SUM(INDIRECT("AR4:AR"&amp;ROW()-1)),""))</f>
        <v/>
      </c>
      <c r="AS130" s="6" t="str">
        <f ca="1">IF(AND($A130&lt;&gt;"",$A130&lt;&gt;"TOTAL"),IF(AND([3]PDI_DES__C_C_E!$BW128&lt;&gt;"",[3]PDI_DES__C_C_E!$BW128&lt;&gt;0),[3]PDI_DES__C_C_E!$BW128,""),IF($A130="TOTAL",SUM(INDIRECT("AS4:AS"&amp;ROW()-1)),""))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IF(AND($A130&lt;&gt;"",$A130&lt;&gt;"TOTAL"),IF(AND([3]PDI_DES__C_C_E!$BZ128&lt;&gt;"",[3]PDI_DES__C_C_E!$BZ128&lt;&gt;0),[3]PDI_DES__C_C_E!$BZ128,""),IF($A130="TOTAL",SUM(INDIRECT("AU4:AU"&amp;ROW()-1)),""))</f>
        <v/>
      </c>
      <c r="AV130" s="6" t="str">
        <f ca="1">IF(AND($A130&lt;&gt;"",$A130&lt;&gt;"TOTAL"),IF(AND([3]PDI_DES__C_C_E!$CB128&lt;&gt;"",[3]PDI_DES__C_C_E!$CB128&lt;&gt;0),[3]PDI_DES__C_C_E!$CB128,""),IF($A130="TOTAL",SUM(INDIRECT("AV4:AV"&amp;ROW()-1)),""))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IF(AND($A130&lt;&gt;"",$A130&lt;&gt;"TOTAL"),IF(AND([3]PDI_DES__C_C_E!$CE128&lt;&gt;"",[3]PDI_DES__C_C_E!$CE128&lt;&gt;0),[3]PDI_DES__C_C_E!$CE128,""),IF($A130="TOTAL",SUM(INDIRECT("AX4:AX"&amp;ROW()-1)),""))</f>
        <v/>
      </c>
      <c r="AY130" s="6" t="str">
        <f ca="1">IF(AND($A130&lt;&gt;"",$A130&lt;&gt;"TOTAL"),IF(AND([3]PDI_DES__C_C_E!$CG128&lt;&gt;"",[3]PDI_DES__C_C_E!$CG128&lt;&gt;0),[3]PDI_DES__C_C_E!$CG128,""),IF($A130="TOTAL",SUM(INDIRECT("AY4:AY"&amp;ROW()-1)),""))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IF(AND($A130&lt;&gt;"",$A130&lt;&gt;"TOTAL"),IF(AND([3]PDI_DES__C_C_E!$CJ128&lt;&gt;"",[3]PDI_DES__C_C_E!$CJ128&lt;&gt;0),[3]PDI_DES__C_C_E!$CJ128,""),IF($A130="TOTAL",SUM(INDIRECT("BA4:BA"&amp;ROW()-1)),""))</f>
        <v/>
      </c>
      <c r="BB130" s="6" t="str">
        <f ca="1">IF(AND($A130&lt;&gt;"",$A130&lt;&gt;"TOTAL"),IF(AND([3]PDI_DES__C_C_E!$CL128&lt;&gt;"",[3]PDI_DES__C_C_E!$CL128&lt;&gt;0),[3]PDI_DES__C_C_E!$CL128,""),IF($A130="TOTAL",SUM(INDIRECT("BB4:BB"&amp;ROW()-1)),""))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IF(AND($A130&lt;&gt;"",$A130&lt;&gt;"TOTAL"),IF(AND([3]PDI_DES__C_C_E!$CO128&lt;&gt;"",[3]PDI_DES__C_C_E!$CO128&lt;&gt;0),[3]PDI_DES__C_C_E!$CO128,""),IF($A130="TOTAL",SUM(INDIRECT("BD4:BD"&amp;ROW()-1)),""))</f>
        <v/>
      </c>
      <c r="BE130" s="6" t="str">
        <f ca="1">IF(AND($A130&lt;&gt;"",$A130&lt;&gt;"TOTAL"),IF(AND([3]PDI_DES__C_C_E!$CQ128&lt;&gt;"",[3]PDI_DES__C_C_E!$CQ128&lt;&gt;0),[3]PDI_DES__C_C_E!$CQ128,""),IF($A130="TOTAL",SUM(INDIRECT("BE4:BE"&amp;ROW()-1)),""))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IF([3]PDI_DES__C_C_E!$B129&lt;&gt;"",[3]PDI_DES__C_C_E!$B129,IF(AND([3]PDI_DES__C_C_E!$B129="",[3]PDI_DES__C_C_E!$B130="",[3]PDI_DES__C_C_E!$B128=""),"","TOTAL"))</f>
        <v/>
      </c>
      <c r="B131" s="6" t="str">
        <f ca="1">IF(AND($A131&lt;&gt;"",$A131&lt;&gt;"TOTAL"),IF(AND([3]PDI_DES__C_C_E!$C129&lt;&gt;"",[3]PDI_DES__C_C_E!$C129&lt;&gt;0),[3]PDI_DES__C_C_E!$C129,""),IF($A131="TOTAL",SUM(INDIRECT("B4:B"&amp;ROW()-1)),""))</f>
        <v/>
      </c>
      <c r="C131" s="6" t="str">
        <f ca="1">IF(AND($A131&lt;&gt;"",$A131&lt;&gt;"TOTAL"),IF(AND([3]PDI_DES__C_C_E!$E129&lt;&gt;"",[3]PDI_DES__C_C_E!$E129&lt;&gt;0),[3]PDI_DES__C_C_E!$E129,""),IF($A131="TOTAL",SUM(INDIRECT("C4:C"&amp;ROW()-1)),""))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IF(AND($A131&lt;&gt;"",$A131&lt;&gt;"TOTAL"),IF(AND([3]PDI_DES__C_C_E!$H129&lt;&gt;"",[3]PDI_DES__C_C_E!$H129&lt;&gt;0),[3]PDI_DES__C_C_E!$H129,""),IF($A131="TOTAL",SUM(INDIRECT("E4:E"&amp;ROW()-1)),""))</f>
        <v/>
      </c>
      <c r="F131" s="6" t="str">
        <f ca="1">IF(AND($A131&lt;&gt;"",$A131&lt;&gt;"TOTAL"),IF(AND([3]PDI_DES__C_C_E!$J129&lt;&gt;"",[3]PDI_DES__C_C_E!$J129&lt;&gt;0),[3]PDI_DES__C_C_E!$J129,""),IF($A131="TOTAL",SUM(INDIRECT("F4:F"&amp;ROW()-1)),""))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IF(AND($A131&lt;&gt;"",$A131&lt;&gt;"TOTAL"),IF(AND([3]PDI_DES__C_C_E!$M129&lt;&gt;"",[3]PDI_DES__C_C_E!$M129&lt;&gt;0),[3]PDI_DES__C_C_E!$M129,""),IF($A131="TOTAL",SUM(INDIRECT("H4:H"&amp;ROW()-1)),""))</f>
        <v/>
      </c>
      <c r="I131" s="6" t="str">
        <f ca="1">IF(AND($A131&lt;&gt;"",$A131&lt;&gt;"TOTAL"),IF(AND([3]PDI_DES__C_C_E!$O129&lt;&gt;"",[3]PDI_DES__C_C_E!$O129&lt;&gt;0),[3]PDI_DES__C_C_E!$O129,""),IF($A131="TOTAL",SUM(INDIRECT("I4:I"&amp;ROW()-1)),""))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IF(AND($A131&lt;&gt;"",$A131&lt;&gt;"TOTAL"),IF(AND([3]PDI_DES__C_C_E!$R129&lt;&gt;"",[3]PDI_DES__C_C_E!$R129&lt;&gt;0),[3]PDI_DES__C_C_E!$R129,""),IF($A131="TOTAL",SUM(INDIRECT("K4:K"&amp;ROW()-1)),""))</f>
        <v/>
      </c>
      <c r="L131" s="6" t="str">
        <f ca="1">IF(AND($A131&lt;&gt;"",$A131&lt;&gt;"TOTAL"),IF(AND([3]PDI_DES__C_C_E!$T129&lt;&gt;"",[3]PDI_DES__C_C_E!$T129&lt;&gt;0),[3]PDI_DES__C_C_E!$T129,""),IF($A131="TOTAL",SUM(INDIRECT("L4:L"&amp;ROW()-1)),""))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IF(AND($A131&lt;&gt;"",$A131&lt;&gt;"TOTAL"),IF(AND([3]PDI_DES__C_C_E!$W129&lt;&gt;"",[3]PDI_DES__C_C_E!$W129&lt;&gt;0),[3]PDI_DES__C_C_E!$W129,""),IF($A131="TOTAL",SUM(INDIRECT("N4:N"&amp;ROW()-1)),""))</f>
        <v/>
      </c>
      <c r="O131" s="6" t="str">
        <f ca="1">IF(AND($A131&lt;&gt;"",$A131&lt;&gt;"TOTAL"),IF(AND([3]PDI_DES__C_C_E!$Y129&lt;&gt;"",[3]PDI_DES__C_C_E!$Y129&lt;&gt;0),[3]PDI_DES__C_C_E!$Y129,""),IF($A131="TOTAL",SUM(INDIRECT("O4:O"&amp;ROW()-1)),""))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IF(AND($A131&lt;&gt;"",$A131&lt;&gt;"TOTAL"),IF(AND([3]PDI_DES__C_C_E!$AB129&lt;&gt;"",[3]PDI_DES__C_C_E!$AB129&lt;&gt;0),[3]PDI_DES__C_C_E!$AB129,""),IF($A131="TOTAL",SUM(INDIRECT("Q4:Q"&amp;ROW()-1)),""))</f>
        <v/>
      </c>
      <c r="R131" s="6" t="str">
        <f ca="1">IF(AND($A131&lt;&gt;"",$A131&lt;&gt;"TOTAL"),IF(AND([3]PDI_DES__C_C_E!$AD129&lt;&gt;"",[3]PDI_DES__C_C_E!$AD129&lt;&gt;0),[3]PDI_DES__C_C_E!$AD129,""),IF($A131="TOTAL",SUM(INDIRECT("R4:R"&amp;ROW()-1)),""))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IF(AND($A131&lt;&gt;"",$A131&lt;&gt;"TOTAL"),IF(AND([3]PDI_DES__C_C_E!$AG129&lt;&gt;"",[3]PDI_DES__C_C_E!$AG129&lt;&gt;0),[3]PDI_DES__C_C_E!$AG129,""),IF($A131="TOTAL",SUM(INDIRECT("T4:T"&amp;ROW()-1)),""))</f>
        <v/>
      </c>
      <c r="U131" s="6" t="str">
        <f ca="1">IF(AND($A131&lt;&gt;"",$A131&lt;&gt;"TOTAL"),IF(AND([3]PDI_DES__C_C_E!$AI129&lt;&gt;"",[3]PDI_DES__C_C_E!$AI129&lt;&gt;0),[3]PDI_DES__C_C_E!$AI129,""),IF($A131="TOTAL",SUM(INDIRECT("U4:U"&amp;ROW()-1)),""))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IF(AND($A131&lt;&gt;"",$A131&lt;&gt;"TOTAL"),IF(AND([3]PDI_DES__C_C_E!$AL129&lt;&gt;"",[3]PDI_DES__C_C_E!$AL129&lt;&gt;0),[3]PDI_DES__C_C_E!$AL129,""),IF($A131="TOTAL",SUM(INDIRECT("W4:W"&amp;ROW()-1)),""))</f>
        <v/>
      </c>
      <c r="X131" s="6" t="str">
        <f ca="1">IF(AND($A131&lt;&gt;"",$A131&lt;&gt;"TOTAL"),IF(AND([3]PDI_DES__C_C_E!$AN129&lt;&gt;"",[3]PDI_DES__C_C_E!$AN129&lt;&gt;0),[3]PDI_DES__C_C_E!$AN129,""),IF($A131="TOTAL",SUM(INDIRECT("X4:X"&amp;ROW()-1)),""))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IF(AND($A131&lt;&gt;"",$A131&lt;&gt;"TOTAL"),IF(AND([3]PDI_DES__C_C_E!$AQ129&lt;&gt;"",[3]PDI_DES__C_C_E!$AQ129&lt;&gt;0),[3]PDI_DES__C_C_E!$AQ129,""),IF($A131="TOTAL",SUM(INDIRECT("Z4:Z"&amp;ROW()-1)),""))</f>
        <v/>
      </c>
      <c r="AA131" s="6" t="str">
        <f ca="1">IF(AND($A131&lt;&gt;"",$A131&lt;&gt;"TOTAL"),IF(AND([3]PDI_DES__C_C_E!$AS129&lt;&gt;"",[3]PDI_DES__C_C_E!$AS129&lt;&gt;0),[3]PDI_DES__C_C_E!$AS129,""),IF($A131="TOTAL",SUM(INDIRECT("AA4:AA"&amp;ROW()-1)),""))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IF(AND($A131&lt;&gt;"",$A131&lt;&gt;"TOTAL"),IF(AND([3]PDI_DES__C_C_E!$AV129&lt;&gt;"",[3]PDI_DES__C_C_E!$AV129&lt;&gt;0),[3]PDI_DES__C_C_E!$AV129,""),IF($A131="TOTAL",SUM(INDIRECT("AC4:AC"&amp;ROW()-1)),""))</f>
        <v/>
      </c>
      <c r="AD131" s="6" t="str">
        <f ca="1">IF(AND($A131&lt;&gt;"",$A131&lt;&gt;"TOTAL"),IF(AND([3]PDI_DES__C_C_E!$AX129&lt;&gt;"",[3]PDI_DES__C_C_E!$AX129&lt;&gt;0),[3]PDI_DES__C_C_E!$AX129,""),IF($A131="TOTAL",SUM(INDIRECT("AD4:AD"&amp;ROW()-1)),""))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IF(AND($A131&lt;&gt;"",$A131&lt;&gt;"TOTAL"),IF(AND([3]PDI_DES__C_C_E!$BA129&lt;&gt;"",[3]PDI_DES__C_C_E!$BA129&lt;&gt;0),[3]PDI_DES__C_C_E!$BA129,""),IF($A131="TOTAL",SUM(INDIRECT("AF4:AF"&amp;ROW()-1)),""))</f>
        <v/>
      </c>
      <c r="AG131" s="6" t="str">
        <f ca="1">IF(AND($A131&lt;&gt;"",$A131&lt;&gt;"TOTAL"),IF(AND([3]PDI_DES__C_C_E!$BC129&lt;&gt;"",[3]PDI_DES__C_C_E!$BC129&lt;&gt;0),[3]PDI_DES__C_C_E!$BC129,""),IF($A131="TOTAL",SUM(INDIRECT("AG4:AG"&amp;ROW()-1)),""))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IF(AND($A131&lt;&gt;"",$A131&lt;&gt;"TOTAL"),IF(AND([3]PDI_DES__C_C_E!$BF129&lt;&gt;"",[3]PDI_DES__C_C_E!$BF129&lt;&gt;0),[3]PDI_DES__C_C_E!$BF129,""),IF($A131="TOTAL",SUM(INDIRECT("AI4:AI"&amp;ROW()-1)),""))</f>
        <v/>
      </c>
      <c r="AJ131" s="6" t="str">
        <f ca="1">IF(AND($A131&lt;&gt;"",$A131&lt;&gt;"TOTAL"),IF(AND([3]PDI_DES__C_C_E!$BH129&lt;&gt;"",[3]PDI_DES__C_C_E!$BH129&lt;&gt;0),[3]PDI_DES__C_C_E!$BH129,""),IF($A131="TOTAL",SUM(INDIRECT("AJ4:AJ"&amp;ROW()-1)),""))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IF(AND($A131&lt;&gt;"",$A131&lt;&gt;"TOTAL"),IF(AND([3]PDI_DES__C_C_E!$BK129&lt;&gt;"",[3]PDI_DES__C_C_E!$BK129&lt;&gt;0),[3]PDI_DES__C_C_E!$BK129,""),IF($A131="TOTAL",SUM(INDIRECT("AL4:AL"&amp;ROW()-1)),""))</f>
        <v/>
      </c>
      <c r="AM131" s="6" t="str">
        <f ca="1">IF(AND($A131&lt;&gt;"",$A131&lt;&gt;"TOTAL"),IF(AND([3]PDI_DES__C_C_E!$BM129&lt;&gt;"",[3]PDI_DES__C_C_E!$BM129&lt;&gt;0),[3]PDI_DES__C_C_E!$BM129,""),IF($A131="TOTAL",SUM(INDIRECT("AM4:AM"&amp;ROW()-1)),""))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IF(AND($A131&lt;&gt;"",$A131&lt;&gt;"TOTAL"),IF(AND([3]PDI_DES__C_C_E!$BP129&lt;&gt;"",[3]PDI_DES__C_C_E!$BP129&lt;&gt;0),[3]PDI_DES__C_C_E!$BP129,""),IF($A131="TOTAL",SUM(INDIRECT("AO4:AO"&amp;ROW()-1)),""))</f>
        <v/>
      </c>
      <c r="AP131" s="6" t="str">
        <f ca="1">IF(AND($A131&lt;&gt;"",$A131&lt;&gt;"TOTAL"),IF(AND([3]PDI_DES__C_C_E!$BR129&lt;&gt;"",[3]PDI_DES__C_C_E!$BR129&lt;&gt;0),[3]PDI_DES__C_C_E!$BR129,""),IF($A131="TOTAL",SUM(INDIRECT("AP4:AP"&amp;ROW()-1)),""))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IF(AND($A131&lt;&gt;"",$A131&lt;&gt;"TOTAL"),IF(AND([3]PDI_DES__C_C_E!$BU129&lt;&gt;"",[3]PDI_DES__C_C_E!$BU129&lt;&gt;0),[3]PDI_DES__C_C_E!$BU129,""),IF($A131="TOTAL",SUM(INDIRECT("AR4:AR"&amp;ROW()-1)),""))</f>
        <v/>
      </c>
      <c r="AS131" s="6" t="str">
        <f ca="1">IF(AND($A131&lt;&gt;"",$A131&lt;&gt;"TOTAL"),IF(AND([3]PDI_DES__C_C_E!$BW129&lt;&gt;"",[3]PDI_DES__C_C_E!$BW129&lt;&gt;0),[3]PDI_DES__C_C_E!$BW129,""),IF($A131="TOTAL",SUM(INDIRECT("AS4:AS"&amp;ROW()-1)),""))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IF(AND($A131&lt;&gt;"",$A131&lt;&gt;"TOTAL"),IF(AND([3]PDI_DES__C_C_E!$BZ129&lt;&gt;"",[3]PDI_DES__C_C_E!$BZ129&lt;&gt;0),[3]PDI_DES__C_C_E!$BZ129,""),IF($A131="TOTAL",SUM(INDIRECT("AU4:AU"&amp;ROW()-1)),""))</f>
        <v/>
      </c>
      <c r="AV131" s="6" t="str">
        <f ca="1">IF(AND($A131&lt;&gt;"",$A131&lt;&gt;"TOTAL"),IF(AND([3]PDI_DES__C_C_E!$CB129&lt;&gt;"",[3]PDI_DES__C_C_E!$CB129&lt;&gt;0),[3]PDI_DES__C_C_E!$CB129,""),IF($A131="TOTAL",SUM(INDIRECT("AV4:AV"&amp;ROW()-1)),""))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IF(AND($A131&lt;&gt;"",$A131&lt;&gt;"TOTAL"),IF(AND([3]PDI_DES__C_C_E!$CE129&lt;&gt;"",[3]PDI_DES__C_C_E!$CE129&lt;&gt;0),[3]PDI_DES__C_C_E!$CE129,""),IF($A131="TOTAL",SUM(INDIRECT("AX4:AX"&amp;ROW()-1)),""))</f>
        <v/>
      </c>
      <c r="AY131" s="6" t="str">
        <f ca="1">IF(AND($A131&lt;&gt;"",$A131&lt;&gt;"TOTAL"),IF(AND([3]PDI_DES__C_C_E!$CG129&lt;&gt;"",[3]PDI_DES__C_C_E!$CG129&lt;&gt;0),[3]PDI_DES__C_C_E!$CG129,""),IF($A131="TOTAL",SUM(INDIRECT("AY4:AY"&amp;ROW()-1)),""))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IF(AND($A131&lt;&gt;"",$A131&lt;&gt;"TOTAL"),IF(AND([3]PDI_DES__C_C_E!$CJ129&lt;&gt;"",[3]PDI_DES__C_C_E!$CJ129&lt;&gt;0),[3]PDI_DES__C_C_E!$CJ129,""),IF($A131="TOTAL",SUM(INDIRECT("BA4:BA"&amp;ROW()-1)),""))</f>
        <v/>
      </c>
      <c r="BB131" s="6" t="str">
        <f ca="1">IF(AND($A131&lt;&gt;"",$A131&lt;&gt;"TOTAL"),IF(AND([3]PDI_DES__C_C_E!$CL129&lt;&gt;"",[3]PDI_DES__C_C_E!$CL129&lt;&gt;0),[3]PDI_DES__C_C_E!$CL129,""),IF($A131="TOTAL",SUM(INDIRECT("BB4:BB"&amp;ROW()-1)),""))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IF(AND($A131&lt;&gt;"",$A131&lt;&gt;"TOTAL"),IF(AND([3]PDI_DES__C_C_E!$CO129&lt;&gt;"",[3]PDI_DES__C_C_E!$CO129&lt;&gt;0),[3]PDI_DES__C_C_E!$CO129,""),IF($A131="TOTAL",SUM(INDIRECT("BD4:BD"&amp;ROW()-1)),""))</f>
        <v/>
      </c>
      <c r="BE131" s="6" t="str">
        <f ca="1">IF(AND($A131&lt;&gt;"",$A131&lt;&gt;"TOTAL"),IF(AND([3]PDI_DES__C_C_E!$CQ129&lt;&gt;"",[3]PDI_DES__C_C_E!$CQ129&lt;&gt;0),[3]PDI_DES__C_C_E!$CQ129,""),IF($A131="TOTAL",SUM(INDIRECT("BE4:BE"&amp;ROW()-1)),""))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IF([3]PDI_DES__C_C_E!$B130&lt;&gt;"",[3]PDI_DES__C_C_E!$B130,IF(AND([3]PDI_DES__C_C_E!$B130="",[3]PDI_DES__C_C_E!$B131="",[3]PDI_DES__C_C_E!$B129=""),"","TOTAL"))</f>
        <v/>
      </c>
      <c r="B132" s="6" t="str">
        <f ca="1">IF(AND($A132&lt;&gt;"",$A132&lt;&gt;"TOTAL"),IF(AND([3]PDI_DES__C_C_E!$C130&lt;&gt;"",[3]PDI_DES__C_C_E!$C130&lt;&gt;0),[3]PDI_DES__C_C_E!$C130,""),IF($A132="TOTAL",SUM(INDIRECT("B4:B"&amp;ROW()-1)),""))</f>
        <v/>
      </c>
      <c r="C132" s="6" t="str">
        <f ca="1">IF(AND($A132&lt;&gt;"",$A132&lt;&gt;"TOTAL"),IF(AND([3]PDI_DES__C_C_E!$E130&lt;&gt;"",[3]PDI_DES__C_C_E!$E130&lt;&gt;0),[3]PDI_DES__C_C_E!$E130,""),IF($A132="TOTAL",SUM(INDIRECT("C4:C"&amp;ROW()-1)),""))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IF(AND($A132&lt;&gt;"",$A132&lt;&gt;"TOTAL"),IF(AND([3]PDI_DES__C_C_E!$H130&lt;&gt;"",[3]PDI_DES__C_C_E!$H130&lt;&gt;0),[3]PDI_DES__C_C_E!$H130,""),IF($A132="TOTAL",SUM(INDIRECT("E4:E"&amp;ROW()-1)),""))</f>
        <v/>
      </c>
      <c r="F132" s="6" t="str">
        <f ca="1">IF(AND($A132&lt;&gt;"",$A132&lt;&gt;"TOTAL"),IF(AND([3]PDI_DES__C_C_E!$J130&lt;&gt;"",[3]PDI_DES__C_C_E!$J130&lt;&gt;0),[3]PDI_DES__C_C_E!$J130,""),IF($A132="TOTAL",SUM(INDIRECT("F4:F"&amp;ROW()-1)),""))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IF(AND($A132&lt;&gt;"",$A132&lt;&gt;"TOTAL"),IF(AND([3]PDI_DES__C_C_E!$M130&lt;&gt;"",[3]PDI_DES__C_C_E!$M130&lt;&gt;0),[3]PDI_DES__C_C_E!$M130,""),IF($A132="TOTAL",SUM(INDIRECT("H4:H"&amp;ROW()-1)),""))</f>
        <v/>
      </c>
      <c r="I132" s="6" t="str">
        <f ca="1">IF(AND($A132&lt;&gt;"",$A132&lt;&gt;"TOTAL"),IF(AND([3]PDI_DES__C_C_E!$O130&lt;&gt;"",[3]PDI_DES__C_C_E!$O130&lt;&gt;0),[3]PDI_DES__C_C_E!$O130,""),IF($A132="TOTAL",SUM(INDIRECT("I4:I"&amp;ROW()-1)),""))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IF(AND($A132&lt;&gt;"",$A132&lt;&gt;"TOTAL"),IF(AND([3]PDI_DES__C_C_E!$R130&lt;&gt;"",[3]PDI_DES__C_C_E!$R130&lt;&gt;0),[3]PDI_DES__C_C_E!$R130,""),IF($A132="TOTAL",SUM(INDIRECT("K4:K"&amp;ROW()-1)),""))</f>
        <v/>
      </c>
      <c r="L132" s="6" t="str">
        <f ca="1">IF(AND($A132&lt;&gt;"",$A132&lt;&gt;"TOTAL"),IF(AND([3]PDI_DES__C_C_E!$T130&lt;&gt;"",[3]PDI_DES__C_C_E!$T130&lt;&gt;0),[3]PDI_DES__C_C_E!$T130,""),IF($A132="TOTAL",SUM(INDIRECT("L4:L"&amp;ROW()-1)),""))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IF(AND($A132&lt;&gt;"",$A132&lt;&gt;"TOTAL"),IF(AND([3]PDI_DES__C_C_E!$W130&lt;&gt;"",[3]PDI_DES__C_C_E!$W130&lt;&gt;0),[3]PDI_DES__C_C_E!$W130,""),IF($A132="TOTAL",SUM(INDIRECT("N4:N"&amp;ROW()-1)),""))</f>
        <v/>
      </c>
      <c r="O132" s="6" t="str">
        <f ca="1">IF(AND($A132&lt;&gt;"",$A132&lt;&gt;"TOTAL"),IF(AND([3]PDI_DES__C_C_E!$Y130&lt;&gt;"",[3]PDI_DES__C_C_E!$Y130&lt;&gt;0),[3]PDI_DES__C_C_E!$Y130,""),IF($A132="TOTAL",SUM(INDIRECT("O4:O"&amp;ROW()-1)),""))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IF(AND($A132&lt;&gt;"",$A132&lt;&gt;"TOTAL"),IF(AND([3]PDI_DES__C_C_E!$AB130&lt;&gt;"",[3]PDI_DES__C_C_E!$AB130&lt;&gt;0),[3]PDI_DES__C_C_E!$AB130,""),IF($A132="TOTAL",SUM(INDIRECT("Q4:Q"&amp;ROW()-1)),""))</f>
        <v/>
      </c>
      <c r="R132" s="6" t="str">
        <f ca="1">IF(AND($A132&lt;&gt;"",$A132&lt;&gt;"TOTAL"),IF(AND([3]PDI_DES__C_C_E!$AD130&lt;&gt;"",[3]PDI_DES__C_C_E!$AD130&lt;&gt;0),[3]PDI_DES__C_C_E!$AD130,""),IF($A132="TOTAL",SUM(INDIRECT("R4:R"&amp;ROW()-1)),""))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IF(AND($A132&lt;&gt;"",$A132&lt;&gt;"TOTAL"),IF(AND([3]PDI_DES__C_C_E!$AG130&lt;&gt;"",[3]PDI_DES__C_C_E!$AG130&lt;&gt;0),[3]PDI_DES__C_C_E!$AG130,""),IF($A132="TOTAL",SUM(INDIRECT("T4:T"&amp;ROW()-1)),""))</f>
        <v/>
      </c>
      <c r="U132" s="6" t="str">
        <f ca="1">IF(AND($A132&lt;&gt;"",$A132&lt;&gt;"TOTAL"),IF(AND([3]PDI_DES__C_C_E!$AI130&lt;&gt;"",[3]PDI_DES__C_C_E!$AI130&lt;&gt;0),[3]PDI_DES__C_C_E!$AI130,""),IF($A132="TOTAL",SUM(INDIRECT("U4:U"&amp;ROW()-1)),""))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IF(AND($A132&lt;&gt;"",$A132&lt;&gt;"TOTAL"),IF(AND([3]PDI_DES__C_C_E!$AL130&lt;&gt;"",[3]PDI_DES__C_C_E!$AL130&lt;&gt;0),[3]PDI_DES__C_C_E!$AL130,""),IF($A132="TOTAL",SUM(INDIRECT("W4:W"&amp;ROW()-1)),""))</f>
        <v/>
      </c>
      <c r="X132" s="6" t="str">
        <f ca="1">IF(AND($A132&lt;&gt;"",$A132&lt;&gt;"TOTAL"),IF(AND([3]PDI_DES__C_C_E!$AN130&lt;&gt;"",[3]PDI_DES__C_C_E!$AN130&lt;&gt;0),[3]PDI_DES__C_C_E!$AN130,""),IF($A132="TOTAL",SUM(INDIRECT("X4:X"&amp;ROW()-1)),""))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IF(AND($A132&lt;&gt;"",$A132&lt;&gt;"TOTAL"),IF(AND([3]PDI_DES__C_C_E!$AQ130&lt;&gt;"",[3]PDI_DES__C_C_E!$AQ130&lt;&gt;0),[3]PDI_DES__C_C_E!$AQ130,""),IF($A132="TOTAL",SUM(INDIRECT("Z4:Z"&amp;ROW()-1)),""))</f>
        <v/>
      </c>
      <c r="AA132" s="6" t="str">
        <f ca="1">IF(AND($A132&lt;&gt;"",$A132&lt;&gt;"TOTAL"),IF(AND([3]PDI_DES__C_C_E!$AS130&lt;&gt;"",[3]PDI_DES__C_C_E!$AS130&lt;&gt;0),[3]PDI_DES__C_C_E!$AS130,""),IF($A132="TOTAL",SUM(INDIRECT("AA4:AA"&amp;ROW()-1)),""))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IF(AND($A132&lt;&gt;"",$A132&lt;&gt;"TOTAL"),IF(AND([3]PDI_DES__C_C_E!$AV130&lt;&gt;"",[3]PDI_DES__C_C_E!$AV130&lt;&gt;0),[3]PDI_DES__C_C_E!$AV130,""),IF($A132="TOTAL",SUM(INDIRECT("AC4:AC"&amp;ROW()-1)),""))</f>
        <v/>
      </c>
      <c r="AD132" s="6" t="str">
        <f ca="1">IF(AND($A132&lt;&gt;"",$A132&lt;&gt;"TOTAL"),IF(AND([3]PDI_DES__C_C_E!$AX130&lt;&gt;"",[3]PDI_DES__C_C_E!$AX130&lt;&gt;0),[3]PDI_DES__C_C_E!$AX130,""),IF($A132="TOTAL",SUM(INDIRECT("AD4:AD"&amp;ROW()-1)),""))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IF(AND($A132&lt;&gt;"",$A132&lt;&gt;"TOTAL"),IF(AND([3]PDI_DES__C_C_E!$BA130&lt;&gt;"",[3]PDI_DES__C_C_E!$BA130&lt;&gt;0),[3]PDI_DES__C_C_E!$BA130,""),IF($A132="TOTAL",SUM(INDIRECT("AF4:AF"&amp;ROW()-1)),""))</f>
        <v/>
      </c>
      <c r="AG132" s="6" t="str">
        <f ca="1">IF(AND($A132&lt;&gt;"",$A132&lt;&gt;"TOTAL"),IF(AND([3]PDI_DES__C_C_E!$BC130&lt;&gt;"",[3]PDI_DES__C_C_E!$BC130&lt;&gt;0),[3]PDI_DES__C_C_E!$BC130,""),IF($A132="TOTAL",SUM(INDIRECT("AG4:AG"&amp;ROW()-1)),""))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IF(AND($A132&lt;&gt;"",$A132&lt;&gt;"TOTAL"),IF(AND([3]PDI_DES__C_C_E!$BF130&lt;&gt;"",[3]PDI_DES__C_C_E!$BF130&lt;&gt;0),[3]PDI_DES__C_C_E!$BF130,""),IF($A132="TOTAL",SUM(INDIRECT("AI4:AI"&amp;ROW()-1)),""))</f>
        <v/>
      </c>
      <c r="AJ132" s="6" t="str">
        <f ca="1">IF(AND($A132&lt;&gt;"",$A132&lt;&gt;"TOTAL"),IF(AND([3]PDI_DES__C_C_E!$BH130&lt;&gt;"",[3]PDI_DES__C_C_E!$BH130&lt;&gt;0),[3]PDI_DES__C_C_E!$BH130,""),IF($A132="TOTAL",SUM(INDIRECT("AJ4:AJ"&amp;ROW()-1)),""))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IF(AND($A132&lt;&gt;"",$A132&lt;&gt;"TOTAL"),IF(AND([3]PDI_DES__C_C_E!$BK130&lt;&gt;"",[3]PDI_DES__C_C_E!$BK130&lt;&gt;0),[3]PDI_DES__C_C_E!$BK130,""),IF($A132="TOTAL",SUM(INDIRECT("AL4:AL"&amp;ROW()-1)),""))</f>
        <v/>
      </c>
      <c r="AM132" s="6" t="str">
        <f ca="1">IF(AND($A132&lt;&gt;"",$A132&lt;&gt;"TOTAL"),IF(AND([3]PDI_DES__C_C_E!$BM130&lt;&gt;"",[3]PDI_DES__C_C_E!$BM130&lt;&gt;0),[3]PDI_DES__C_C_E!$BM130,""),IF($A132="TOTAL",SUM(INDIRECT("AM4:AM"&amp;ROW()-1)),""))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IF(AND($A132&lt;&gt;"",$A132&lt;&gt;"TOTAL"),IF(AND([3]PDI_DES__C_C_E!$BP130&lt;&gt;"",[3]PDI_DES__C_C_E!$BP130&lt;&gt;0),[3]PDI_DES__C_C_E!$BP130,""),IF($A132="TOTAL",SUM(INDIRECT("AO4:AO"&amp;ROW()-1)),""))</f>
        <v/>
      </c>
      <c r="AP132" s="6" t="str">
        <f ca="1">IF(AND($A132&lt;&gt;"",$A132&lt;&gt;"TOTAL"),IF(AND([3]PDI_DES__C_C_E!$BR130&lt;&gt;"",[3]PDI_DES__C_C_E!$BR130&lt;&gt;0),[3]PDI_DES__C_C_E!$BR130,""),IF($A132="TOTAL",SUM(INDIRECT("AP4:AP"&amp;ROW()-1)),""))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IF(AND($A132&lt;&gt;"",$A132&lt;&gt;"TOTAL"),IF(AND([3]PDI_DES__C_C_E!$BU130&lt;&gt;"",[3]PDI_DES__C_C_E!$BU130&lt;&gt;0),[3]PDI_DES__C_C_E!$BU130,""),IF($A132="TOTAL",SUM(INDIRECT("AR4:AR"&amp;ROW()-1)),""))</f>
        <v/>
      </c>
      <c r="AS132" s="6" t="str">
        <f ca="1">IF(AND($A132&lt;&gt;"",$A132&lt;&gt;"TOTAL"),IF(AND([3]PDI_DES__C_C_E!$BW130&lt;&gt;"",[3]PDI_DES__C_C_E!$BW130&lt;&gt;0),[3]PDI_DES__C_C_E!$BW130,""),IF($A132="TOTAL",SUM(INDIRECT("AS4:AS"&amp;ROW()-1)),""))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IF(AND($A132&lt;&gt;"",$A132&lt;&gt;"TOTAL"),IF(AND([3]PDI_DES__C_C_E!$BZ130&lt;&gt;"",[3]PDI_DES__C_C_E!$BZ130&lt;&gt;0),[3]PDI_DES__C_C_E!$BZ130,""),IF($A132="TOTAL",SUM(INDIRECT("AU4:AU"&amp;ROW()-1)),""))</f>
        <v/>
      </c>
      <c r="AV132" s="6" t="str">
        <f ca="1">IF(AND($A132&lt;&gt;"",$A132&lt;&gt;"TOTAL"),IF(AND([3]PDI_DES__C_C_E!$CB130&lt;&gt;"",[3]PDI_DES__C_C_E!$CB130&lt;&gt;0),[3]PDI_DES__C_C_E!$CB130,""),IF($A132="TOTAL",SUM(INDIRECT("AV4:AV"&amp;ROW()-1)),""))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IF(AND($A132&lt;&gt;"",$A132&lt;&gt;"TOTAL"),IF(AND([3]PDI_DES__C_C_E!$CE130&lt;&gt;"",[3]PDI_DES__C_C_E!$CE130&lt;&gt;0),[3]PDI_DES__C_C_E!$CE130,""),IF($A132="TOTAL",SUM(INDIRECT("AX4:AX"&amp;ROW()-1)),""))</f>
        <v/>
      </c>
      <c r="AY132" s="6" t="str">
        <f ca="1">IF(AND($A132&lt;&gt;"",$A132&lt;&gt;"TOTAL"),IF(AND([3]PDI_DES__C_C_E!$CG130&lt;&gt;"",[3]PDI_DES__C_C_E!$CG130&lt;&gt;0),[3]PDI_DES__C_C_E!$CG130,""),IF($A132="TOTAL",SUM(INDIRECT("AY4:AY"&amp;ROW()-1)),""))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IF(AND($A132&lt;&gt;"",$A132&lt;&gt;"TOTAL"),IF(AND([3]PDI_DES__C_C_E!$CJ130&lt;&gt;"",[3]PDI_DES__C_C_E!$CJ130&lt;&gt;0),[3]PDI_DES__C_C_E!$CJ130,""),IF($A132="TOTAL",SUM(INDIRECT("BA4:BA"&amp;ROW()-1)),""))</f>
        <v/>
      </c>
      <c r="BB132" s="6" t="str">
        <f ca="1">IF(AND($A132&lt;&gt;"",$A132&lt;&gt;"TOTAL"),IF(AND([3]PDI_DES__C_C_E!$CL130&lt;&gt;"",[3]PDI_DES__C_C_E!$CL130&lt;&gt;0),[3]PDI_DES__C_C_E!$CL130,""),IF($A132="TOTAL",SUM(INDIRECT("BB4:BB"&amp;ROW()-1)),""))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IF(AND($A132&lt;&gt;"",$A132&lt;&gt;"TOTAL"),IF(AND([3]PDI_DES__C_C_E!$CO130&lt;&gt;"",[3]PDI_DES__C_C_E!$CO130&lt;&gt;0),[3]PDI_DES__C_C_E!$CO130,""),IF($A132="TOTAL",SUM(INDIRECT("BD4:BD"&amp;ROW()-1)),""))</f>
        <v/>
      </c>
      <c r="BE132" s="6" t="str">
        <f ca="1">IF(AND($A132&lt;&gt;"",$A132&lt;&gt;"TOTAL"),IF(AND([3]PDI_DES__C_C_E!$CQ130&lt;&gt;"",[3]PDI_DES__C_C_E!$CQ130&lt;&gt;0),[3]PDI_DES__C_C_E!$CQ130,""),IF($A132="TOTAL",SUM(INDIRECT("BE4:BE"&amp;ROW()-1)),""))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IF([3]PDI_DES__C_C_E!$B131&lt;&gt;"",[3]PDI_DES__C_C_E!$B131,IF(AND([3]PDI_DES__C_C_E!$B131="",[3]PDI_DES__C_C_E!$B132="",[3]PDI_DES__C_C_E!$B130=""),"","TOTAL"))</f>
        <v/>
      </c>
      <c r="B133" s="6" t="str">
        <f ca="1">IF(AND($A133&lt;&gt;"",$A133&lt;&gt;"TOTAL"),IF(AND([3]PDI_DES__C_C_E!$C131&lt;&gt;"",[3]PDI_DES__C_C_E!$C131&lt;&gt;0),[3]PDI_DES__C_C_E!$C131,""),IF($A133="TOTAL",SUM(INDIRECT("B4:B"&amp;ROW()-1)),""))</f>
        <v/>
      </c>
      <c r="C133" s="6" t="str">
        <f ca="1">IF(AND($A133&lt;&gt;"",$A133&lt;&gt;"TOTAL"),IF(AND([3]PDI_DES__C_C_E!$E131&lt;&gt;"",[3]PDI_DES__C_C_E!$E131&lt;&gt;0),[3]PDI_DES__C_C_E!$E131,""),IF($A133="TOTAL",SUM(INDIRECT("C4:C"&amp;ROW()-1)),""))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IF(AND($A133&lt;&gt;"",$A133&lt;&gt;"TOTAL"),IF(AND([3]PDI_DES__C_C_E!$H131&lt;&gt;"",[3]PDI_DES__C_C_E!$H131&lt;&gt;0),[3]PDI_DES__C_C_E!$H131,""),IF($A133="TOTAL",SUM(INDIRECT("E4:E"&amp;ROW()-1)),""))</f>
        <v/>
      </c>
      <c r="F133" s="6" t="str">
        <f ca="1">IF(AND($A133&lt;&gt;"",$A133&lt;&gt;"TOTAL"),IF(AND([3]PDI_DES__C_C_E!$J131&lt;&gt;"",[3]PDI_DES__C_C_E!$J131&lt;&gt;0),[3]PDI_DES__C_C_E!$J131,""),IF($A133="TOTAL",SUM(INDIRECT("F4:F"&amp;ROW()-1)),""))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IF(AND($A133&lt;&gt;"",$A133&lt;&gt;"TOTAL"),IF(AND([3]PDI_DES__C_C_E!$M131&lt;&gt;"",[3]PDI_DES__C_C_E!$M131&lt;&gt;0),[3]PDI_DES__C_C_E!$M131,""),IF($A133="TOTAL",SUM(INDIRECT("H4:H"&amp;ROW()-1)),""))</f>
        <v/>
      </c>
      <c r="I133" s="6" t="str">
        <f ca="1">IF(AND($A133&lt;&gt;"",$A133&lt;&gt;"TOTAL"),IF(AND([3]PDI_DES__C_C_E!$O131&lt;&gt;"",[3]PDI_DES__C_C_E!$O131&lt;&gt;0),[3]PDI_DES__C_C_E!$O131,""),IF($A133="TOTAL",SUM(INDIRECT("I4:I"&amp;ROW()-1)),""))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IF(AND($A133&lt;&gt;"",$A133&lt;&gt;"TOTAL"),IF(AND([3]PDI_DES__C_C_E!$R131&lt;&gt;"",[3]PDI_DES__C_C_E!$R131&lt;&gt;0),[3]PDI_DES__C_C_E!$R131,""),IF($A133="TOTAL",SUM(INDIRECT("K4:K"&amp;ROW()-1)),""))</f>
        <v/>
      </c>
      <c r="L133" s="6" t="str">
        <f ca="1">IF(AND($A133&lt;&gt;"",$A133&lt;&gt;"TOTAL"),IF(AND([3]PDI_DES__C_C_E!$T131&lt;&gt;"",[3]PDI_DES__C_C_E!$T131&lt;&gt;0),[3]PDI_DES__C_C_E!$T131,""),IF($A133="TOTAL",SUM(INDIRECT("L4:L"&amp;ROW()-1)),""))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IF(AND($A133&lt;&gt;"",$A133&lt;&gt;"TOTAL"),IF(AND([3]PDI_DES__C_C_E!$W131&lt;&gt;"",[3]PDI_DES__C_C_E!$W131&lt;&gt;0),[3]PDI_DES__C_C_E!$W131,""),IF($A133="TOTAL",SUM(INDIRECT("N4:N"&amp;ROW()-1)),""))</f>
        <v/>
      </c>
      <c r="O133" s="6" t="str">
        <f ca="1">IF(AND($A133&lt;&gt;"",$A133&lt;&gt;"TOTAL"),IF(AND([3]PDI_DES__C_C_E!$Y131&lt;&gt;"",[3]PDI_DES__C_C_E!$Y131&lt;&gt;0),[3]PDI_DES__C_C_E!$Y131,""),IF($A133="TOTAL",SUM(INDIRECT("O4:O"&amp;ROW()-1)),""))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IF(AND($A133&lt;&gt;"",$A133&lt;&gt;"TOTAL"),IF(AND([3]PDI_DES__C_C_E!$AB131&lt;&gt;"",[3]PDI_DES__C_C_E!$AB131&lt;&gt;0),[3]PDI_DES__C_C_E!$AB131,""),IF($A133="TOTAL",SUM(INDIRECT("Q4:Q"&amp;ROW()-1)),""))</f>
        <v/>
      </c>
      <c r="R133" s="6" t="str">
        <f ca="1">IF(AND($A133&lt;&gt;"",$A133&lt;&gt;"TOTAL"),IF(AND([3]PDI_DES__C_C_E!$AD131&lt;&gt;"",[3]PDI_DES__C_C_E!$AD131&lt;&gt;0),[3]PDI_DES__C_C_E!$AD131,""),IF($A133="TOTAL",SUM(INDIRECT("R4:R"&amp;ROW()-1)),""))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IF(AND($A133&lt;&gt;"",$A133&lt;&gt;"TOTAL"),IF(AND([3]PDI_DES__C_C_E!$AG131&lt;&gt;"",[3]PDI_DES__C_C_E!$AG131&lt;&gt;0),[3]PDI_DES__C_C_E!$AG131,""),IF($A133="TOTAL",SUM(INDIRECT("T4:T"&amp;ROW()-1)),""))</f>
        <v/>
      </c>
      <c r="U133" s="6" t="str">
        <f ca="1">IF(AND($A133&lt;&gt;"",$A133&lt;&gt;"TOTAL"),IF(AND([3]PDI_DES__C_C_E!$AI131&lt;&gt;"",[3]PDI_DES__C_C_E!$AI131&lt;&gt;0),[3]PDI_DES__C_C_E!$AI131,""),IF($A133="TOTAL",SUM(INDIRECT("U4:U"&amp;ROW()-1)),""))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IF(AND($A133&lt;&gt;"",$A133&lt;&gt;"TOTAL"),IF(AND([3]PDI_DES__C_C_E!$AL131&lt;&gt;"",[3]PDI_DES__C_C_E!$AL131&lt;&gt;0),[3]PDI_DES__C_C_E!$AL131,""),IF($A133="TOTAL",SUM(INDIRECT("W4:W"&amp;ROW()-1)),""))</f>
        <v/>
      </c>
      <c r="X133" s="6" t="str">
        <f ca="1">IF(AND($A133&lt;&gt;"",$A133&lt;&gt;"TOTAL"),IF(AND([3]PDI_DES__C_C_E!$AN131&lt;&gt;"",[3]PDI_DES__C_C_E!$AN131&lt;&gt;0),[3]PDI_DES__C_C_E!$AN131,""),IF($A133="TOTAL",SUM(INDIRECT("X4:X"&amp;ROW()-1)),""))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IF(AND($A133&lt;&gt;"",$A133&lt;&gt;"TOTAL"),IF(AND([3]PDI_DES__C_C_E!$AQ131&lt;&gt;"",[3]PDI_DES__C_C_E!$AQ131&lt;&gt;0),[3]PDI_DES__C_C_E!$AQ131,""),IF($A133="TOTAL",SUM(INDIRECT("Z4:Z"&amp;ROW()-1)),""))</f>
        <v/>
      </c>
      <c r="AA133" s="6" t="str">
        <f ca="1">IF(AND($A133&lt;&gt;"",$A133&lt;&gt;"TOTAL"),IF(AND([3]PDI_DES__C_C_E!$AS131&lt;&gt;"",[3]PDI_DES__C_C_E!$AS131&lt;&gt;0),[3]PDI_DES__C_C_E!$AS131,""),IF($A133="TOTAL",SUM(INDIRECT("AA4:AA"&amp;ROW()-1)),""))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IF(AND($A133&lt;&gt;"",$A133&lt;&gt;"TOTAL"),IF(AND([3]PDI_DES__C_C_E!$AV131&lt;&gt;"",[3]PDI_DES__C_C_E!$AV131&lt;&gt;0),[3]PDI_DES__C_C_E!$AV131,""),IF($A133="TOTAL",SUM(INDIRECT("AC4:AC"&amp;ROW()-1)),""))</f>
        <v/>
      </c>
      <c r="AD133" s="6" t="str">
        <f ca="1">IF(AND($A133&lt;&gt;"",$A133&lt;&gt;"TOTAL"),IF(AND([3]PDI_DES__C_C_E!$AX131&lt;&gt;"",[3]PDI_DES__C_C_E!$AX131&lt;&gt;0),[3]PDI_DES__C_C_E!$AX131,""),IF($A133="TOTAL",SUM(INDIRECT("AD4:AD"&amp;ROW()-1)),""))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IF(AND($A133&lt;&gt;"",$A133&lt;&gt;"TOTAL"),IF(AND([3]PDI_DES__C_C_E!$BA131&lt;&gt;"",[3]PDI_DES__C_C_E!$BA131&lt;&gt;0),[3]PDI_DES__C_C_E!$BA131,""),IF($A133="TOTAL",SUM(INDIRECT("AF4:AF"&amp;ROW()-1)),""))</f>
        <v/>
      </c>
      <c r="AG133" s="6" t="str">
        <f ca="1">IF(AND($A133&lt;&gt;"",$A133&lt;&gt;"TOTAL"),IF(AND([3]PDI_DES__C_C_E!$BC131&lt;&gt;"",[3]PDI_DES__C_C_E!$BC131&lt;&gt;0),[3]PDI_DES__C_C_E!$BC131,""),IF($A133="TOTAL",SUM(INDIRECT("AG4:AG"&amp;ROW()-1)),""))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IF(AND($A133&lt;&gt;"",$A133&lt;&gt;"TOTAL"),IF(AND([3]PDI_DES__C_C_E!$BF131&lt;&gt;"",[3]PDI_DES__C_C_E!$BF131&lt;&gt;0),[3]PDI_DES__C_C_E!$BF131,""),IF($A133="TOTAL",SUM(INDIRECT("AI4:AI"&amp;ROW()-1)),""))</f>
        <v/>
      </c>
      <c r="AJ133" s="6" t="str">
        <f ca="1">IF(AND($A133&lt;&gt;"",$A133&lt;&gt;"TOTAL"),IF(AND([3]PDI_DES__C_C_E!$BH131&lt;&gt;"",[3]PDI_DES__C_C_E!$BH131&lt;&gt;0),[3]PDI_DES__C_C_E!$BH131,""),IF($A133="TOTAL",SUM(INDIRECT("AJ4:AJ"&amp;ROW()-1)),""))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IF(AND($A133&lt;&gt;"",$A133&lt;&gt;"TOTAL"),IF(AND([3]PDI_DES__C_C_E!$BK131&lt;&gt;"",[3]PDI_DES__C_C_E!$BK131&lt;&gt;0),[3]PDI_DES__C_C_E!$BK131,""),IF($A133="TOTAL",SUM(INDIRECT("AL4:AL"&amp;ROW()-1)),""))</f>
        <v/>
      </c>
      <c r="AM133" s="6" t="str">
        <f ca="1">IF(AND($A133&lt;&gt;"",$A133&lt;&gt;"TOTAL"),IF(AND([3]PDI_DES__C_C_E!$BM131&lt;&gt;"",[3]PDI_DES__C_C_E!$BM131&lt;&gt;0),[3]PDI_DES__C_C_E!$BM131,""),IF($A133="TOTAL",SUM(INDIRECT("AM4:AM"&amp;ROW()-1)),""))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IF(AND($A133&lt;&gt;"",$A133&lt;&gt;"TOTAL"),IF(AND([3]PDI_DES__C_C_E!$BP131&lt;&gt;"",[3]PDI_DES__C_C_E!$BP131&lt;&gt;0),[3]PDI_DES__C_C_E!$BP131,""),IF($A133="TOTAL",SUM(INDIRECT("AO4:AO"&amp;ROW()-1)),""))</f>
        <v/>
      </c>
      <c r="AP133" s="6" t="str">
        <f ca="1">IF(AND($A133&lt;&gt;"",$A133&lt;&gt;"TOTAL"),IF(AND([3]PDI_DES__C_C_E!$BR131&lt;&gt;"",[3]PDI_DES__C_C_E!$BR131&lt;&gt;0),[3]PDI_DES__C_C_E!$BR131,""),IF($A133="TOTAL",SUM(INDIRECT("AP4:AP"&amp;ROW()-1)),""))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IF(AND($A133&lt;&gt;"",$A133&lt;&gt;"TOTAL"),IF(AND([3]PDI_DES__C_C_E!$BU131&lt;&gt;"",[3]PDI_DES__C_C_E!$BU131&lt;&gt;0),[3]PDI_DES__C_C_E!$BU131,""),IF($A133="TOTAL",SUM(INDIRECT("AR4:AR"&amp;ROW()-1)),""))</f>
        <v/>
      </c>
      <c r="AS133" s="6" t="str">
        <f ca="1">IF(AND($A133&lt;&gt;"",$A133&lt;&gt;"TOTAL"),IF(AND([3]PDI_DES__C_C_E!$BW131&lt;&gt;"",[3]PDI_DES__C_C_E!$BW131&lt;&gt;0),[3]PDI_DES__C_C_E!$BW131,""),IF($A133="TOTAL",SUM(INDIRECT("AS4:AS"&amp;ROW()-1)),""))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IF(AND($A133&lt;&gt;"",$A133&lt;&gt;"TOTAL"),IF(AND([3]PDI_DES__C_C_E!$BZ131&lt;&gt;"",[3]PDI_DES__C_C_E!$BZ131&lt;&gt;0),[3]PDI_DES__C_C_E!$BZ131,""),IF($A133="TOTAL",SUM(INDIRECT("AU4:AU"&amp;ROW()-1)),""))</f>
        <v/>
      </c>
      <c r="AV133" s="6" t="str">
        <f ca="1">IF(AND($A133&lt;&gt;"",$A133&lt;&gt;"TOTAL"),IF(AND([3]PDI_DES__C_C_E!$CB131&lt;&gt;"",[3]PDI_DES__C_C_E!$CB131&lt;&gt;0),[3]PDI_DES__C_C_E!$CB131,""),IF($A133="TOTAL",SUM(INDIRECT("AV4:AV"&amp;ROW()-1)),""))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IF(AND($A133&lt;&gt;"",$A133&lt;&gt;"TOTAL"),IF(AND([3]PDI_DES__C_C_E!$CE131&lt;&gt;"",[3]PDI_DES__C_C_E!$CE131&lt;&gt;0),[3]PDI_DES__C_C_E!$CE131,""),IF($A133="TOTAL",SUM(INDIRECT("AX4:AX"&amp;ROW()-1)),""))</f>
        <v/>
      </c>
      <c r="AY133" s="6" t="str">
        <f ca="1">IF(AND($A133&lt;&gt;"",$A133&lt;&gt;"TOTAL"),IF(AND([3]PDI_DES__C_C_E!$CG131&lt;&gt;"",[3]PDI_DES__C_C_E!$CG131&lt;&gt;0),[3]PDI_DES__C_C_E!$CG131,""),IF($A133="TOTAL",SUM(INDIRECT("AY4:AY"&amp;ROW()-1)),""))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IF(AND($A133&lt;&gt;"",$A133&lt;&gt;"TOTAL"),IF(AND([3]PDI_DES__C_C_E!$CJ131&lt;&gt;"",[3]PDI_DES__C_C_E!$CJ131&lt;&gt;0),[3]PDI_DES__C_C_E!$CJ131,""),IF($A133="TOTAL",SUM(INDIRECT("BA4:BA"&amp;ROW()-1)),""))</f>
        <v/>
      </c>
      <c r="BB133" s="6" t="str">
        <f ca="1">IF(AND($A133&lt;&gt;"",$A133&lt;&gt;"TOTAL"),IF(AND([3]PDI_DES__C_C_E!$CL131&lt;&gt;"",[3]PDI_DES__C_C_E!$CL131&lt;&gt;0),[3]PDI_DES__C_C_E!$CL131,""),IF($A133="TOTAL",SUM(INDIRECT("BB4:BB"&amp;ROW()-1)),""))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IF(AND($A133&lt;&gt;"",$A133&lt;&gt;"TOTAL"),IF(AND([3]PDI_DES__C_C_E!$CO131&lt;&gt;"",[3]PDI_DES__C_C_E!$CO131&lt;&gt;0),[3]PDI_DES__C_C_E!$CO131,""),IF($A133="TOTAL",SUM(INDIRECT("BD4:BD"&amp;ROW()-1)),""))</f>
        <v/>
      </c>
      <c r="BE133" s="6" t="str">
        <f ca="1">IF(AND($A133&lt;&gt;"",$A133&lt;&gt;"TOTAL"),IF(AND([3]PDI_DES__C_C_E!$CQ131&lt;&gt;"",[3]PDI_DES__C_C_E!$CQ131&lt;&gt;0),[3]PDI_DES__C_C_E!$CQ131,""),IF($A133="TOTAL",SUM(INDIRECT("BE4:BE"&amp;ROW()-1)),""))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IF([3]PDI_DES__C_C_E!$B132&lt;&gt;"",[3]PDI_DES__C_C_E!$B132,IF(AND([3]PDI_DES__C_C_E!$B132="",[3]PDI_DES__C_C_E!$B133="",[3]PDI_DES__C_C_E!$B131=""),"","TOTAL"))</f>
        <v/>
      </c>
      <c r="B134" s="6" t="str">
        <f ca="1">IF(AND($A134&lt;&gt;"",$A134&lt;&gt;"TOTAL"),IF(AND([3]PDI_DES__C_C_E!$C132&lt;&gt;"",[3]PDI_DES__C_C_E!$C132&lt;&gt;0),[3]PDI_DES__C_C_E!$C132,""),IF($A134="TOTAL",SUM(INDIRECT("B4:B"&amp;ROW()-1)),""))</f>
        <v/>
      </c>
      <c r="C134" s="6" t="str">
        <f ca="1">IF(AND($A134&lt;&gt;"",$A134&lt;&gt;"TOTAL"),IF(AND([3]PDI_DES__C_C_E!$E132&lt;&gt;"",[3]PDI_DES__C_C_E!$E132&lt;&gt;0),[3]PDI_DES__C_C_E!$E132,""),IF($A134="TOTAL",SUM(INDIRECT("C4:C"&amp;ROW()-1)),""))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IF(AND($A134&lt;&gt;"",$A134&lt;&gt;"TOTAL"),IF(AND([3]PDI_DES__C_C_E!$H132&lt;&gt;"",[3]PDI_DES__C_C_E!$H132&lt;&gt;0),[3]PDI_DES__C_C_E!$H132,""),IF($A134="TOTAL",SUM(INDIRECT("E4:E"&amp;ROW()-1)),""))</f>
        <v/>
      </c>
      <c r="F134" s="6" t="str">
        <f ca="1">IF(AND($A134&lt;&gt;"",$A134&lt;&gt;"TOTAL"),IF(AND([3]PDI_DES__C_C_E!$J132&lt;&gt;"",[3]PDI_DES__C_C_E!$J132&lt;&gt;0),[3]PDI_DES__C_C_E!$J132,""),IF($A134="TOTAL",SUM(INDIRECT("F4:F"&amp;ROW()-1)),""))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IF(AND($A134&lt;&gt;"",$A134&lt;&gt;"TOTAL"),IF(AND([3]PDI_DES__C_C_E!$M132&lt;&gt;"",[3]PDI_DES__C_C_E!$M132&lt;&gt;0),[3]PDI_DES__C_C_E!$M132,""),IF($A134="TOTAL",SUM(INDIRECT("H4:H"&amp;ROW()-1)),""))</f>
        <v/>
      </c>
      <c r="I134" s="6" t="str">
        <f ca="1">IF(AND($A134&lt;&gt;"",$A134&lt;&gt;"TOTAL"),IF(AND([3]PDI_DES__C_C_E!$O132&lt;&gt;"",[3]PDI_DES__C_C_E!$O132&lt;&gt;0),[3]PDI_DES__C_C_E!$O132,""),IF($A134="TOTAL",SUM(INDIRECT("I4:I"&amp;ROW()-1)),""))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IF(AND($A134&lt;&gt;"",$A134&lt;&gt;"TOTAL"),IF(AND([3]PDI_DES__C_C_E!$R132&lt;&gt;"",[3]PDI_DES__C_C_E!$R132&lt;&gt;0),[3]PDI_DES__C_C_E!$R132,""),IF($A134="TOTAL",SUM(INDIRECT("K4:K"&amp;ROW()-1)),""))</f>
        <v/>
      </c>
      <c r="L134" s="6" t="str">
        <f ca="1">IF(AND($A134&lt;&gt;"",$A134&lt;&gt;"TOTAL"),IF(AND([3]PDI_DES__C_C_E!$T132&lt;&gt;"",[3]PDI_DES__C_C_E!$T132&lt;&gt;0),[3]PDI_DES__C_C_E!$T132,""),IF($A134="TOTAL",SUM(INDIRECT("L4:L"&amp;ROW()-1)),""))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IF(AND($A134&lt;&gt;"",$A134&lt;&gt;"TOTAL"),IF(AND([3]PDI_DES__C_C_E!$W132&lt;&gt;"",[3]PDI_DES__C_C_E!$W132&lt;&gt;0),[3]PDI_DES__C_C_E!$W132,""),IF($A134="TOTAL",SUM(INDIRECT("N4:N"&amp;ROW()-1)),""))</f>
        <v/>
      </c>
      <c r="O134" s="6" t="str">
        <f ca="1">IF(AND($A134&lt;&gt;"",$A134&lt;&gt;"TOTAL"),IF(AND([3]PDI_DES__C_C_E!$Y132&lt;&gt;"",[3]PDI_DES__C_C_E!$Y132&lt;&gt;0),[3]PDI_DES__C_C_E!$Y132,""),IF($A134="TOTAL",SUM(INDIRECT("O4:O"&amp;ROW()-1)),""))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IF(AND($A134&lt;&gt;"",$A134&lt;&gt;"TOTAL"),IF(AND([3]PDI_DES__C_C_E!$AB132&lt;&gt;"",[3]PDI_DES__C_C_E!$AB132&lt;&gt;0),[3]PDI_DES__C_C_E!$AB132,""),IF($A134="TOTAL",SUM(INDIRECT("Q4:Q"&amp;ROW()-1)),""))</f>
        <v/>
      </c>
      <c r="R134" s="6" t="str">
        <f ca="1">IF(AND($A134&lt;&gt;"",$A134&lt;&gt;"TOTAL"),IF(AND([3]PDI_DES__C_C_E!$AD132&lt;&gt;"",[3]PDI_DES__C_C_E!$AD132&lt;&gt;0),[3]PDI_DES__C_C_E!$AD132,""),IF($A134="TOTAL",SUM(INDIRECT("R4:R"&amp;ROW()-1)),""))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IF(AND($A134&lt;&gt;"",$A134&lt;&gt;"TOTAL"),IF(AND([3]PDI_DES__C_C_E!$AG132&lt;&gt;"",[3]PDI_DES__C_C_E!$AG132&lt;&gt;0),[3]PDI_DES__C_C_E!$AG132,""),IF($A134="TOTAL",SUM(INDIRECT("T4:T"&amp;ROW()-1)),""))</f>
        <v/>
      </c>
      <c r="U134" s="6" t="str">
        <f ca="1">IF(AND($A134&lt;&gt;"",$A134&lt;&gt;"TOTAL"),IF(AND([3]PDI_DES__C_C_E!$AI132&lt;&gt;"",[3]PDI_DES__C_C_E!$AI132&lt;&gt;0),[3]PDI_DES__C_C_E!$AI132,""),IF($A134="TOTAL",SUM(INDIRECT("U4:U"&amp;ROW()-1)),""))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IF(AND($A134&lt;&gt;"",$A134&lt;&gt;"TOTAL"),IF(AND([3]PDI_DES__C_C_E!$AL132&lt;&gt;"",[3]PDI_DES__C_C_E!$AL132&lt;&gt;0),[3]PDI_DES__C_C_E!$AL132,""),IF($A134="TOTAL",SUM(INDIRECT("W4:W"&amp;ROW()-1)),""))</f>
        <v/>
      </c>
      <c r="X134" s="6" t="str">
        <f ca="1">IF(AND($A134&lt;&gt;"",$A134&lt;&gt;"TOTAL"),IF(AND([3]PDI_DES__C_C_E!$AN132&lt;&gt;"",[3]PDI_DES__C_C_E!$AN132&lt;&gt;0),[3]PDI_DES__C_C_E!$AN132,""),IF($A134="TOTAL",SUM(INDIRECT("X4:X"&amp;ROW()-1)),""))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IF(AND($A134&lt;&gt;"",$A134&lt;&gt;"TOTAL"),IF(AND([3]PDI_DES__C_C_E!$AQ132&lt;&gt;"",[3]PDI_DES__C_C_E!$AQ132&lt;&gt;0),[3]PDI_DES__C_C_E!$AQ132,""),IF($A134="TOTAL",SUM(INDIRECT("Z4:Z"&amp;ROW()-1)),""))</f>
        <v/>
      </c>
      <c r="AA134" s="6" t="str">
        <f ca="1">IF(AND($A134&lt;&gt;"",$A134&lt;&gt;"TOTAL"),IF(AND([3]PDI_DES__C_C_E!$AS132&lt;&gt;"",[3]PDI_DES__C_C_E!$AS132&lt;&gt;0),[3]PDI_DES__C_C_E!$AS132,""),IF($A134="TOTAL",SUM(INDIRECT("AA4:AA"&amp;ROW()-1)),""))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IF(AND($A134&lt;&gt;"",$A134&lt;&gt;"TOTAL"),IF(AND([3]PDI_DES__C_C_E!$AV132&lt;&gt;"",[3]PDI_DES__C_C_E!$AV132&lt;&gt;0),[3]PDI_DES__C_C_E!$AV132,""),IF($A134="TOTAL",SUM(INDIRECT("AC4:AC"&amp;ROW()-1)),""))</f>
        <v/>
      </c>
      <c r="AD134" s="6" t="str">
        <f ca="1">IF(AND($A134&lt;&gt;"",$A134&lt;&gt;"TOTAL"),IF(AND([3]PDI_DES__C_C_E!$AX132&lt;&gt;"",[3]PDI_DES__C_C_E!$AX132&lt;&gt;0),[3]PDI_DES__C_C_E!$AX132,""),IF($A134="TOTAL",SUM(INDIRECT("AD4:AD"&amp;ROW()-1)),""))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IF(AND($A134&lt;&gt;"",$A134&lt;&gt;"TOTAL"),IF(AND([3]PDI_DES__C_C_E!$BA132&lt;&gt;"",[3]PDI_DES__C_C_E!$BA132&lt;&gt;0),[3]PDI_DES__C_C_E!$BA132,""),IF($A134="TOTAL",SUM(INDIRECT("AF4:AF"&amp;ROW()-1)),""))</f>
        <v/>
      </c>
      <c r="AG134" s="6" t="str">
        <f ca="1">IF(AND($A134&lt;&gt;"",$A134&lt;&gt;"TOTAL"),IF(AND([3]PDI_DES__C_C_E!$BC132&lt;&gt;"",[3]PDI_DES__C_C_E!$BC132&lt;&gt;0),[3]PDI_DES__C_C_E!$BC132,""),IF($A134="TOTAL",SUM(INDIRECT("AG4:AG"&amp;ROW()-1)),""))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IF(AND($A134&lt;&gt;"",$A134&lt;&gt;"TOTAL"),IF(AND([3]PDI_DES__C_C_E!$BF132&lt;&gt;"",[3]PDI_DES__C_C_E!$BF132&lt;&gt;0),[3]PDI_DES__C_C_E!$BF132,""),IF($A134="TOTAL",SUM(INDIRECT("AI4:AI"&amp;ROW()-1)),""))</f>
        <v/>
      </c>
      <c r="AJ134" s="6" t="str">
        <f ca="1">IF(AND($A134&lt;&gt;"",$A134&lt;&gt;"TOTAL"),IF(AND([3]PDI_DES__C_C_E!$BH132&lt;&gt;"",[3]PDI_DES__C_C_E!$BH132&lt;&gt;0),[3]PDI_DES__C_C_E!$BH132,""),IF($A134="TOTAL",SUM(INDIRECT("AJ4:AJ"&amp;ROW()-1)),""))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IF(AND($A134&lt;&gt;"",$A134&lt;&gt;"TOTAL"),IF(AND([3]PDI_DES__C_C_E!$BK132&lt;&gt;"",[3]PDI_DES__C_C_E!$BK132&lt;&gt;0),[3]PDI_DES__C_C_E!$BK132,""),IF($A134="TOTAL",SUM(INDIRECT("AL4:AL"&amp;ROW()-1)),""))</f>
        <v/>
      </c>
      <c r="AM134" s="6" t="str">
        <f ca="1">IF(AND($A134&lt;&gt;"",$A134&lt;&gt;"TOTAL"),IF(AND([3]PDI_DES__C_C_E!$BM132&lt;&gt;"",[3]PDI_DES__C_C_E!$BM132&lt;&gt;0),[3]PDI_DES__C_C_E!$BM132,""),IF($A134="TOTAL",SUM(INDIRECT("AM4:AM"&amp;ROW()-1)),""))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IF(AND($A134&lt;&gt;"",$A134&lt;&gt;"TOTAL"),IF(AND([3]PDI_DES__C_C_E!$BP132&lt;&gt;"",[3]PDI_DES__C_C_E!$BP132&lt;&gt;0),[3]PDI_DES__C_C_E!$BP132,""),IF($A134="TOTAL",SUM(INDIRECT("AO4:AO"&amp;ROW()-1)),""))</f>
        <v/>
      </c>
      <c r="AP134" s="6" t="str">
        <f ca="1">IF(AND($A134&lt;&gt;"",$A134&lt;&gt;"TOTAL"),IF(AND([3]PDI_DES__C_C_E!$BR132&lt;&gt;"",[3]PDI_DES__C_C_E!$BR132&lt;&gt;0),[3]PDI_DES__C_C_E!$BR132,""),IF($A134="TOTAL",SUM(INDIRECT("AP4:AP"&amp;ROW()-1)),""))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IF(AND($A134&lt;&gt;"",$A134&lt;&gt;"TOTAL"),IF(AND([3]PDI_DES__C_C_E!$BU132&lt;&gt;"",[3]PDI_DES__C_C_E!$BU132&lt;&gt;0),[3]PDI_DES__C_C_E!$BU132,""),IF($A134="TOTAL",SUM(INDIRECT("AR4:AR"&amp;ROW()-1)),""))</f>
        <v/>
      </c>
      <c r="AS134" s="6" t="str">
        <f ca="1">IF(AND($A134&lt;&gt;"",$A134&lt;&gt;"TOTAL"),IF(AND([3]PDI_DES__C_C_E!$BW132&lt;&gt;"",[3]PDI_DES__C_C_E!$BW132&lt;&gt;0),[3]PDI_DES__C_C_E!$BW132,""),IF($A134="TOTAL",SUM(INDIRECT("AS4:AS"&amp;ROW()-1)),""))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IF(AND($A134&lt;&gt;"",$A134&lt;&gt;"TOTAL"),IF(AND([3]PDI_DES__C_C_E!$BZ132&lt;&gt;"",[3]PDI_DES__C_C_E!$BZ132&lt;&gt;0),[3]PDI_DES__C_C_E!$BZ132,""),IF($A134="TOTAL",SUM(INDIRECT("AU4:AU"&amp;ROW()-1)),""))</f>
        <v/>
      </c>
      <c r="AV134" s="6" t="str">
        <f ca="1">IF(AND($A134&lt;&gt;"",$A134&lt;&gt;"TOTAL"),IF(AND([3]PDI_DES__C_C_E!$CB132&lt;&gt;"",[3]PDI_DES__C_C_E!$CB132&lt;&gt;0),[3]PDI_DES__C_C_E!$CB132,""),IF($A134="TOTAL",SUM(INDIRECT("AV4:AV"&amp;ROW()-1)),""))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IF(AND($A134&lt;&gt;"",$A134&lt;&gt;"TOTAL"),IF(AND([3]PDI_DES__C_C_E!$CE132&lt;&gt;"",[3]PDI_DES__C_C_E!$CE132&lt;&gt;0),[3]PDI_DES__C_C_E!$CE132,""),IF($A134="TOTAL",SUM(INDIRECT("AX4:AX"&amp;ROW()-1)),""))</f>
        <v/>
      </c>
      <c r="AY134" s="6" t="str">
        <f ca="1">IF(AND($A134&lt;&gt;"",$A134&lt;&gt;"TOTAL"),IF(AND([3]PDI_DES__C_C_E!$CG132&lt;&gt;"",[3]PDI_DES__C_C_E!$CG132&lt;&gt;0),[3]PDI_DES__C_C_E!$CG132,""),IF($A134="TOTAL",SUM(INDIRECT("AY4:AY"&amp;ROW()-1)),""))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IF(AND($A134&lt;&gt;"",$A134&lt;&gt;"TOTAL"),IF(AND([3]PDI_DES__C_C_E!$CJ132&lt;&gt;"",[3]PDI_DES__C_C_E!$CJ132&lt;&gt;0),[3]PDI_DES__C_C_E!$CJ132,""),IF($A134="TOTAL",SUM(INDIRECT("BA4:BA"&amp;ROW()-1)),""))</f>
        <v/>
      </c>
      <c r="BB134" s="6" t="str">
        <f ca="1">IF(AND($A134&lt;&gt;"",$A134&lt;&gt;"TOTAL"),IF(AND([3]PDI_DES__C_C_E!$CL132&lt;&gt;"",[3]PDI_DES__C_C_E!$CL132&lt;&gt;0),[3]PDI_DES__C_C_E!$CL132,""),IF($A134="TOTAL",SUM(INDIRECT("BB4:BB"&amp;ROW()-1)),""))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IF(AND($A134&lt;&gt;"",$A134&lt;&gt;"TOTAL"),IF(AND([3]PDI_DES__C_C_E!$CO132&lt;&gt;"",[3]PDI_DES__C_C_E!$CO132&lt;&gt;0),[3]PDI_DES__C_C_E!$CO132,""),IF($A134="TOTAL",SUM(INDIRECT("BD4:BD"&amp;ROW()-1)),""))</f>
        <v/>
      </c>
      <c r="BE134" s="6" t="str">
        <f ca="1">IF(AND($A134&lt;&gt;"",$A134&lt;&gt;"TOTAL"),IF(AND([3]PDI_DES__C_C_E!$CQ132&lt;&gt;"",[3]PDI_DES__C_C_E!$CQ132&lt;&gt;0),[3]PDI_DES__C_C_E!$CQ132,""),IF($A134="TOTAL",SUM(INDIRECT("BE4:BE"&amp;ROW()-1)),""))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IF([3]PDI_DES__C_C_E!$B133&lt;&gt;"",[3]PDI_DES__C_C_E!$B133,IF(AND([3]PDI_DES__C_C_E!$B133="",[3]PDI_DES__C_C_E!$B134="",[3]PDI_DES__C_C_E!$B132=""),"","TOTAL"))</f>
        <v/>
      </c>
      <c r="B135" s="6" t="str">
        <f ca="1">IF(AND($A135&lt;&gt;"",$A135&lt;&gt;"TOTAL"),IF(AND([3]PDI_DES__C_C_E!$C133&lt;&gt;"",[3]PDI_DES__C_C_E!$C133&lt;&gt;0),[3]PDI_DES__C_C_E!$C133,""),IF($A135="TOTAL",SUM(INDIRECT("B4:B"&amp;ROW()-1)),""))</f>
        <v/>
      </c>
      <c r="C135" s="6" t="str">
        <f ca="1">IF(AND($A135&lt;&gt;"",$A135&lt;&gt;"TOTAL"),IF(AND([3]PDI_DES__C_C_E!$E133&lt;&gt;"",[3]PDI_DES__C_C_E!$E133&lt;&gt;0),[3]PDI_DES__C_C_E!$E133,""),IF($A135="TOTAL",SUM(INDIRECT("C4:C"&amp;ROW()-1)),""))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IF(AND($A135&lt;&gt;"",$A135&lt;&gt;"TOTAL"),IF(AND([3]PDI_DES__C_C_E!$H133&lt;&gt;"",[3]PDI_DES__C_C_E!$H133&lt;&gt;0),[3]PDI_DES__C_C_E!$H133,""),IF($A135="TOTAL",SUM(INDIRECT("E4:E"&amp;ROW()-1)),""))</f>
        <v/>
      </c>
      <c r="F135" s="6" t="str">
        <f ca="1">IF(AND($A135&lt;&gt;"",$A135&lt;&gt;"TOTAL"),IF(AND([3]PDI_DES__C_C_E!$J133&lt;&gt;"",[3]PDI_DES__C_C_E!$J133&lt;&gt;0),[3]PDI_DES__C_C_E!$J133,""),IF($A135="TOTAL",SUM(INDIRECT("F4:F"&amp;ROW()-1)),""))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IF(AND($A135&lt;&gt;"",$A135&lt;&gt;"TOTAL"),IF(AND([3]PDI_DES__C_C_E!$M133&lt;&gt;"",[3]PDI_DES__C_C_E!$M133&lt;&gt;0),[3]PDI_DES__C_C_E!$M133,""),IF($A135="TOTAL",SUM(INDIRECT("H4:H"&amp;ROW()-1)),""))</f>
        <v/>
      </c>
      <c r="I135" s="6" t="str">
        <f ca="1">IF(AND($A135&lt;&gt;"",$A135&lt;&gt;"TOTAL"),IF(AND([3]PDI_DES__C_C_E!$O133&lt;&gt;"",[3]PDI_DES__C_C_E!$O133&lt;&gt;0),[3]PDI_DES__C_C_E!$O133,""),IF($A135="TOTAL",SUM(INDIRECT("I4:I"&amp;ROW()-1)),""))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IF(AND($A135&lt;&gt;"",$A135&lt;&gt;"TOTAL"),IF(AND([3]PDI_DES__C_C_E!$R133&lt;&gt;"",[3]PDI_DES__C_C_E!$R133&lt;&gt;0),[3]PDI_DES__C_C_E!$R133,""),IF($A135="TOTAL",SUM(INDIRECT("K4:K"&amp;ROW()-1)),""))</f>
        <v/>
      </c>
      <c r="L135" s="6" t="str">
        <f ca="1">IF(AND($A135&lt;&gt;"",$A135&lt;&gt;"TOTAL"),IF(AND([3]PDI_DES__C_C_E!$T133&lt;&gt;"",[3]PDI_DES__C_C_E!$T133&lt;&gt;0),[3]PDI_DES__C_C_E!$T133,""),IF($A135="TOTAL",SUM(INDIRECT("L4:L"&amp;ROW()-1)),""))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IF(AND($A135&lt;&gt;"",$A135&lt;&gt;"TOTAL"),IF(AND([3]PDI_DES__C_C_E!$W133&lt;&gt;"",[3]PDI_DES__C_C_E!$W133&lt;&gt;0),[3]PDI_DES__C_C_E!$W133,""),IF($A135="TOTAL",SUM(INDIRECT("N4:N"&amp;ROW()-1)),""))</f>
        <v/>
      </c>
      <c r="O135" s="6" t="str">
        <f ca="1">IF(AND($A135&lt;&gt;"",$A135&lt;&gt;"TOTAL"),IF(AND([3]PDI_DES__C_C_E!$Y133&lt;&gt;"",[3]PDI_DES__C_C_E!$Y133&lt;&gt;0),[3]PDI_DES__C_C_E!$Y133,""),IF($A135="TOTAL",SUM(INDIRECT("O4:O"&amp;ROW()-1)),""))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IF(AND($A135&lt;&gt;"",$A135&lt;&gt;"TOTAL"),IF(AND([3]PDI_DES__C_C_E!$AB133&lt;&gt;"",[3]PDI_DES__C_C_E!$AB133&lt;&gt;0),[3]PDI_DES__C_C_E!$AB133,""),IF($A135="TOTAL",SUM(INDIRECT("Q4:Q"&amp;ROW()-1)),""))</f>
        <v/>
      </c>
      <c r="R135" s="6" t="str">
        <f ca="1">IF(AND($A135&lt;&gt;"",$A135&lt;&gt;"TOTAL"),IF(AND([3]PDI_DES__C_C_E!$AD133&lt;&gt;"",[3]PDI_DES__C_C_E!$AD133&lt;&gt;0),[3]PDI_DES__C_C_E!$AD133,""),IF($A135="TOTAL",SUM(INDIRECT("R4:R"&amp;ROW()-1)),""))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IF(AND($A135&lt;&gt;"",$A135&lt;&gt;"TOTAL"),IF(AND([3]PDI_DES__C_C_E!$AG133&lt;&gt;"",[3]PDI_DES__C_C_E!$AG133&lt;&gt;0),[3]PDI_DES__C_C_E!$AG133,""),IF($A135="TOTAL",SUM(INDIRECT("T4:T"&amp;ROW()-1)),""))</f>
        <v/>
      </c>
      <c r="U135" s="6" t="str">
        <f ca="1">IF(AND($A135&lt;&gt;"",$A135&lt;&gt;"TOTAL"),IF(AND([3]PDI_DES__C_C_E!$AI133&lt;&gt;"",[3]PDI_DES__C_C_E!$AI133&lt;&gt;0),[3]PDI_DES__C_C_E!$AI133,""),IF($A135="TOTAL",SUM(INDIRECT("U4:U"&amp;ROW()-1)),""))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IF(AND($A135&lt;&gt;"",$A135&lt;&gt;"TOTAL"),IF(AND([3]PDI_DES__C_C_E!$AL133&lt;&gt;"",[3]PDI_DES__C_C_E!$AL133&lt;&gt;0),[3]PDI_DES__C_C_E!$AL133,""),IF($A135="TOTAL",SUM(INDIRECT("W4:W"&amp;ROW()-1)),""))</f>
        <v/>
      </c>
      <c r="X135" s="6" t="str">
        <f ca="1">IF(AND($A135&lt;&gt;"",$A135&lt;&gt;"TOTAL"),IF(AND([3]PDI_DES__C_C_E!$AN133&lt;&gt;"",[3]PDI_DES__C_C_E!$AN133&lt;&gt;0),[3]PDI_DES__C_C_E!$AN133,""),IF($A135="TOTAL",SUM(INDIRECT("X4:X"&amp;ROW()-1)),""))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IF(AND($A135&lt;&gt;"",$A135&lt;&gt;"TOTAL"),IF(AND([3]PDI_DES__C_C_E!$AQ133&lt;&gt;"",[3]PDI_DES__C_C_E!$AQ133&lt;&gt;0),[3]PDI_DES__C_C_E!$AQ133,""),IF($A135="TOTAL",SUM(INDIRECT("Z4:Z"&amp;ROW()-1)),""))</f>
        <v/>
      </c>
      <c r="AA135" s="6" t="str">
        <f ca="1">IF(AND($A135&lt;&gt;"",$A135&lt;&gt;"TOTAL"),IF(AND([3]PDI_DES__C_C_E!$AS133&lt;&gt;"",[3]PDI_DES__C_C_E!$AS133&lt;&gt;0),[3]PDI_DES__C_C_E!$AS133,""),IF($A135="TOTAL",SUM(INDIRECT("AA4:AA"&amp;ROW()-1)),""))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IF(AND($A135&lt;&gt;"",$A135&lt;&gt;"TOTAL"),IF(AND([3]PDI_DES__C_C_E!$AV133&lt;&gt;"",[3]PDI_DES__C_C_E!$AV133&lt;&gt;0),[3]PDI_DES__C_C_E!$AV133,""),IF($A135="TOTAL",SUM(INDIRECT("AC4:AC"&amp;ROW()-1)),""))</f>
        <v/>
      </c>
      <c r="AD135" s="6" t="str">
        <f ca="1">IF(AND($A135&lt;&gt;"",$A135&lt;&gt;"TOTAL"),IF(AND([3]PDI_DES__C_C_E!$AX133&lt;&gt;"",[3]PDI_DES__C_C_E!$AX133&lt;&gt;0),[3]PDI_DES__C_C_E!$AX133,""),IF($A135="TOTAL",SUM(INDIRECT("AD4:AD"&amp;ROW()-1)),""))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IF(AND($A135&lt;&gt;"",$A135&lt;&gt;"TOTAL"),IF(AND([3]PDI_DES__C_C_E!$BA133&lt;&gt;"",[3]PDI_DES__C_C_E!$BA133&lt;&gt;0),[3]PDI_DES__C_C_E!$BA133,""),IF($A135="TOTAL",SUM(INDIRECT("AF4:AF"&amp;ROW()-1)),""))</f>
        <v/>
      </c>
      <c r="AG135" s="6" t="str">
        <f ca="1">IF(AND($A135&lt;&gt;"",$A135&lt;&gt;"TOTAL"),IF(AND([3]PDI_DES__C_C_E!$BC133&lt;&gt;"",[3]PDI_DES__C_C_E!$BC133&lt;&gt;0),[3]PDI_DES__C_C_E!$BC133,""),IF($A135="TOTAL",SUM(INDIRECT("AG4:AG"&amp;ROW()-1)),""))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IF(AND($A135&lt;&gt;"",$A135&lt;&gt;"TOTAL"),IF(AND([3]PDI_DES__C_C_E!$BF133&lt;&gt;"",[3]PDI_DES__C_C_E!$BF133&lt;&gt;0),[3]PDI_DES__C_C_E!$BF133,""),IF($A135="TOTAL",SUM(INDIRECT("AI4:AI"&amp;ROW()-1)),""))</f>
        <v/>
      </c>
      <c r="AJ135" s="6" t="str">
        <f ca="1">IF(AND($A135&lt;&gt;"",$A135&lt;&gt;"TOTAL"),IF(AND([3]PDI_DES__C_C_E!$BH133&lt;&gt;"",[3]PDI_DES__C_C_E!$BH133&lt;&gt;0),[3]PDI_DES__C_C_E!$BH133,""),IF($A135="TOTAL",SUM(INDIRECT("AJ4:AJ"&amp;ROW()-1)),""))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IF(AND($A135&lt;&gt;"",$A135&lt;&gt;"TOTAL"),IF(AND([3]PDI_DES__C_C_E!$BK133&lt;&gt;"",[3]PDI_DES__C_C_E!$BK133&lt;&gt;0),[3]PDI_DES__C_C_E!$BK133,""),IF($A135="TOTAL",SUM(INDIRECT("AL4:AL"&amp;ROW()-1)),""))</f>
        <v/>
      </c>
      <c r="AM135" s="6" t="str">
        <f ca="1">IF(AND($A135&lt;&gt;"",$A135&lt;&gt;"TOTAL"),IF(AND([3]PDI_DES__C_C_E!$BM133&lt;&gt;"",[3]PDI_DES__C_C_E!$BM133&lt;&gt;0),[3]PDI_DES__C_C_E!$BM133,""),IF($A135="TOTAL",SUM(INDIRECT("AM4:AM"&amp;ROW()-1)),""))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IF(AND($A135&lt;&gt;"",$A135&lt;&gt;"TOTAL"),IF(AND([3]PDI_DES__C_C_E!$BP133&lt;&gt;"",[3]PDI_DES__C_C_E!$BP133&lt;&gt;0),[3]PDI_DES__C_C_E!$BP133,""),IF($A135="TOTAL",SUM(INDIRECT("AO4:AO"&amp;ROW()-1)),""))</f>
        <v/>
      </c>
      <c r="AP135" s="6" t="str">
        <f ca="1">IF(AND($A135&lt;&gt;"",$A135&lt;&gt;"TOTAL"),IF(AND([3]PDI_DES__C_C_E!$BR133&lt;&gt;"",[3]PDI_DES__C_C_E!$BR133&lt;&gt;0),[3]PDI_DES__C_C_E!$BR133,""),IF($A135="TOTAL",SUM(INDIRECT("AP4:AP"&amp;ROW()-1)),""))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IF(AND($A135&lt;&gt;"",$A135&lt;&gt;"TOTAL"),IF(AND([3]PDI_DES__C_C_E!$BU133&lt;&gt;"",[3]PDI_DES__C_C_E!$BU133&lt;&gt;0),[3]PDI_DES__C_C_E!$BU133,""),IF($A135="TOTAL",SUM(INDIRECT("AR4:AR"&amp;ROW()-1)),""))</f>
        <v/>
      </c>
      <c r="AS135" s="6" t="str">
        <f ca="1">IF(AND($A135&lt;&gt;"",$A135&lt;&gt;"TOTAL"),IF(AND([3]PDI_DES__C_C_E!$BW133&lt;&gt;"",[3]PDI_DES__C_C_E!$BW133&lt;&gt;0),[3]PDI_DES__C_C_E!$BW133,""),IF($A135="TOTAL",SUM(INDIRECT("AS4:AS"&amp;ROW()-1)),""))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IF(AND($A135&lt;&gt;"",$A135&lt;&gt;"TOTAL"),IF(AND([3]PDI_DES__C_C_E!$BZ133&lt;&gt;"",[3]PDI_DES__C_C_E!$BZ133&lt;&gt;0),[3]PDI_DES__C_C_E!$BZ133,""),IF($A135="TOTAL",SUM(INDIRECT("AU4:AU"&amp;ROW()-1)),""))</f>
        <v/>
      </c>
      <c r="AV135" s="6" t="str">
        <f ca="1">IF(AND($A135&lt;&gt;"",$A135&lt;&gt;"TOTAL"),IF(AND([3]PDI_DES__C_C_E!$CB133&lt;&gt;"",[3]PDI_DES__C_C_E!$CB133&lt;&gt;0),[3]PDI_DES__C_C_E!$CB133,""),IF($A135="TOTAL",SUM(INDIRECT("AV4:AV"&amp;ROW()-1)),""))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IF(AND($A135&lt;&gt;"",$A135&lt;&gt;"TOTAL"),IF(AND([3]PDI_DES__C_C_E!$CE133&lt;&gt;"",[3]PDI_DES__C_C_E!$CE133&lt;&gt;0),[3]PDI_DES__C_C_E!$CE133,""),IF($A135="TOTAL",SUM(INDIRECT("AX4:AX"&amp;ROW()-1)),""))</f>
        <v/>
      </c>
      <c r="AY135" s="6" t="str">
        <f ca="1">IF(AND($A135&lt;&gt;"",$A135&lt;&gt;"TOTAL"),IF(AND([3]PDI_DES__C_C_E!$CG133&lt;&gt;"",[3]PDI_DES__C_C_E!$CG133&lt;&gt;0),[3]PDI_DES__C_C_E!$CG133,""),IF($A135="TOTAL",SUM(INDIRECT("AY4:AY"&amp;ROW()-1)),""))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IF(AND($A135&lt;&gt;"",$A135&lt;&gt;"TOTAL"),IF(AND([3]PDI_DES__C_C_E!$CJ133&lt;&gt;"",[3]PDI_DES__C_C_E!$CJ133&lt;&gt;0),[3]PDI_DES__C_C_E!$CJ133,""),IF($A135="TOTAL",SUM(INDIRECT("BA4:BA"&amp;ROW()-1)),""))</f>
        <v/>
      </c>
      <c r="BB135" s="6" t="str">
        <f ca="1">IF(AND($A135&lt;&gt;"",$A135&lt;&gt;"TOTAL"),IF(AND([3]PDI_DES__C_C_E!$CL133&lt;&gt;"",[3]PDI_DES__C_C_E!$CL133&lt;&gt;0),[3]PDI_DES__C_C_E!$CL133,""),IF($A135="TOTAL",SUM(INDIRECT("BB4:BB"&amp;ROW()-1)),""))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IF(AND($A135&lt;&gt;"",$A135&lt;&gt;"TOTAL"),IF(AND([3]PDI_DES__C_C_E!$CO133&lt;&gt;"",[3]PDI_DES__C_C_E!$CO133&lt;&gt;0),[3]PDI_DES__C_C_E!$CO133,""),IF($A135="TOTAL",SUM(INDIRECT("BD4:BD"&amp;ROW()-1)),""))</f>
        <v/>
      </c>
      <c r="BE135" s="6" t="str">
        <f ca="1">IF(AND($A135&lt;&gt;"",$A135&lt;&gt;"TOTAL"),IF(AND([3]PDI_DES__C_C_E!$CQ133&lt;&gt;"",[3]PDI_DES__C_C_E!$CQ133&lt;&gt;0),[3]PDI_DES__C_C_E!$CQ133,""),IF($A135="TOTAL",SUM(INDIRECT("BE4:BE"&amp;ROW()-1)),""))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IF([3]PDI_DES__C_C_E!$B134&lt;&gt;"",[3]PDI_DES__C_C_E!$B134,IF(AND([3]PDI_DES__C_C_E!$B134="",[3]PDI_DES__C_C_E!$B135="",[3]PDI_DES__C_C_E!$B133=""),"","TOTAL"))</f>
        <v/>
      </c>
      <c r="B136" s="6" t="str">
        <f ca="1">IF(AND($A136&lt;&gt;"",$A136&lt;&gt;"TOTAL"),IF(AND([3]PDI_DES__C_C_E!$C134&lt;&gt;"",[3]PDI_DES__C_C_E!$C134&lt;&gt;0),[3]PDI_DES__C_C_E!$C134,""),IF($A136="TOTAL",SUM(INDIRECT("B4:B"&amp;ROW()-1)),""))</f>
        <v/>
      </c>
      <c r="C136" s="6" t="str">
        <f ca="1">IF(AND($A136&lt;&gt;"",$A136&lt;&gt;"TOTAL"),IF(AND([3]PDI_DES__C_C_E!$E134&lt;&gt;"",[3]PDI_DES__C_C_E!$E134&lt;&gt;0),[3]PDI_DES__C_C_E!$E134,""),IF($A136="TOTAL",SUM(INDIRECT("C4:C"&amp;ROW()-1)),""))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IF(AND($A136&lt;&gt;"",$A136&lt;&gt;"TOTAL"),IF(AND([3]PDI_DES__C_C_E!$H134&lt;&gt;"",[3]PDI_DES__C_C_E!$H134&lt;&gt;0),[3]PDI_DES__C_C_E!$H134,""),IF($A136="TOTAL",SUM(INDIRECT("E4:E"&amp;ROW()-1)),""))</f>
        <v/>
      </c>
      <c r="F136" s="6" t="str">
        <f ca="1">IF(AND($A136&lt;&gt;"",$A136&lt;&gt;"TOTAL"),IF(AND([3]PDI_DES__C_C_E!$J134&lt;&gt;"",[3]PDI_DES__C_C_E!$J134&lt;&gt;0),[3]PDI_DES__C_C_E!$J134,""),IF($A136="TOTAL",SUM(INDIRECT("F4:F"&amp;ROW()-1)),""))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IF(AND($A136&lt;&gt;"",$A136&lt;&gt;"TOTAL"),IF(AND([3]PDI_DES__C_C_E!$M134&lt;&gt;"",[3]PDI_DES__C_C_E!$M134&lt;&gt;0),[3]PDI_DES__C_C_E!$M134,""),IF($A136="TOTAL",SUM(INDIRECT("H4:H"&amp;ROW()-1)),""))</f>
        <v/>
      </c>
      <c r="I136" s="6" t="str">
        <f ca="1">IF(AND($A136&lt;&gt;"",$A136&lt;&gt;"TOTAL"),IF(AND([3]PDI_DES__C_C_E!$O134&lt;&gt;"",[3]PDI_DES__C_C_E!$O134&lt;&gt;0),[3]PDI_DES__C_C_E!$O134,""),IF($A136="TOTAL",SUM(INDIRECT("I4:I"&amp;ROW()-1)),""))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IF(AND($A136&lt;&gt;"",$A136&lt;&gt;"TOTAL"),IF(AND([3]PDI_DES__C_C_E!$R134&lt;&gt;"",[3]PDI_DES__C_C_E!$R134&lt;&gt;0),[3]PDI_DES__C_C_E!$R134,""),IF($A136="TOTAL",SUM(INDIRECT("K4:K"&amp;ROW()-1)),""))</f>
        <v/>
      </c>
      <c r="L136" s="6" t="str">
        <f ca="1">IF(AND($A136&lt;&gt;"",$A136&lt;&gt;"TOTAL"),IF(AND([3]PDI_DES__C_C_E!$T134&lt;&gt;"",[3]PDI_DES__C_C_E!$T134&lt;&gt;0),[3]PDI_DES__C_C_E!$T134,""),IF($A136="TOTAL",SUM(INDIRECT("L4:L"&amp;ROW()-1)),""))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IF(AND($A136&lt;&gt;"",$A136&lt;&gt;"TOTAL"),IF(AND([3]PDI_DES__C_C_E!$W134&lt;&gt;"",[3]PDI_DES__C_C_E!$W134&lt;&gt;0),[3]PDI_DES__C_C_E!$W134,""),IF($A136="TOTAL",SUM(INDIRECT("N4:N"&amp;ROW()-1)),""))</f>
        <v/>
      </c>
      <c r="O136" s="6" t="str">
        <f ca="1">IF(AND($A136&lt;&gt;"",$A136&lt;&gt;"TOTAL"),IF(AND([3]PDI_DES__C_C_E!$Y134&lt;&gt;"",[3]PDI_DES__C_C_E!$Y134&lt;&gt;0),[3]PDI_DES__C_C_E!$Y134,""),IF($A136="TOTAL",SUM(INDIRECT("O4:O"&amp;ROW()-1)),""))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IF(AND($A136&lt;&gt;"",$A136&lt;&gt;"TOTAL"),IF(AND([3]PDI_DES__C_C_E!$AB134&lt;&gt;"",[3]PDI_DES__C_C_E!$AB134&lt;&gt;0),[3]PDI_DES__C_C_E!$AB134,""),IF($A136="TOTAL",SUM(INDIRECT("Q4:Q"&amp;ROW()-1)),""))</f>
        <v/>
      </c>
      <c r="R136" s="6" t="str">
        <f ca="1">IF(AND($A136&lt;&gt;"",$A136&lt;&gt;"TOTAL"),IF(AND([3]PDI_DES__C_C_E!$AD134&lt;&gt;"",[3]PDI_DES__C_C_E!$AD134&lt;&gt;0),[3]PDI_DES__C_C_E!$AD134,""),IF($A136="TOTAL",SUM(INDIRECT("R4:R"&amp;ROW()-1)),""))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IF(AND($A136&lt;&gt;"",$A136&lt;&gt;"TOTAL"),IF(AND([3]PDI_DES__C_C_E!$AG134&lt;&gt;"",[3]PDI_DES__C_C_E!$AG134&lt;&gt;0),[3]PDI_DES__C_C_E!$AG134,""),IF($A136="TOTAL",SUM(INDIRECT("T4:T"&amp;ROW()-1)),""))</f>
        <v/>
      </c>
      <c r="U136" s="6" t="str">
        <f ca="1">IF(AND($A136&lt;&gt;"",$A136&lt;&gt;"TOTAL"),IF(AND([3]PDI_DES__C_C_E!$AI134&lt;&gt;"",[3]PDI_DES__C_C_E!$AI134&lt;&gt;0),[3]PDI_DES__C_C_E!$AI134,""),IF($A136="TOTAL",SUM(INDIRECT("U4:U"&amp;ROW()-1)),""))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IF(AND($A136&lt;&gt;"",$A136&lt;&gt;"TOTAL"),IF(AND([3]PDI_DES__C_C_E!$AL134&lt;&gt;"",[3]PDI_DES__C_C_E!$AL134&lt;&gt;0),[3]PDI_DES__C_C_E!$AL134,""),IF($A136="TOTAL",SUM(INDIRECT("W4:W"&amp;ROW()-1)),""))</f>
        <v/>
      </c>
      <c r="X136" s="6" t="str">
        <f ca="1">IF(AND($A136&lt;&gt;"",$A136&lt;&gt;"TOTAL"),IF(AND([3]PDI_DES__C_C_E!$AN134&lt;&gt;"",[3]PDI_DES__C_C_E!$AN134&lt;&gt;0),[3]PDI_DES__C_C_E!$AN134,""),IF($A136="TOTAL",SUM(INDIRECT("X4:X"&amp;ROW()-1)),""))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IF(AND($A136&lt;&gt;"",$A136&lt;&gt;"TOTAL"),IF(AND([3]PDI_DES__C_C_E!$AQ134&lt;&gt;"",[3]PDI_DES__C_C_E!$AQ134&lt;&gt;0),[3]PDI_DES__C_C_E!$AQ134,""),IF($A136="TOTAL",SUM(INDIRECT("Z4:Z"&amp;ROW()-1)),""))</f>
        <v/>
      </c>
      <c r="AA136" s="6" t="str">
        <f ca="1">IF(AND($A136&lt;&gt;"",$A136&lt;&gt;"TOTAL"),IF(AND([3]PDI_DES__C_C_E!$AS134&lt;&gt;"",[3]PDI_DES__C_C_E!$AS134&lt;&gt;0),[3]PDI_DES__C_C_E!$AS134,""),IF($A136="TOTAL",SUM(INDIRECT("AA4:AA"&amp;ROW()-1)),""))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IF(AND($A136&lt;&gt;"",$A136&lt;&gt;"TOTAL"),IF(AND([3]PDI_DES__C_C_E!$AV134&lt;&gt;"",[3]PDI_DES__C_C_E!$AV134&lt;&gt;0),[3]PDI_DES__C_C_E!$AV134,""),IF($A136="TOTAL",SUM(INDIRECT("AC4:AC"&amp;ROW()-1)),""))</f>
        <v/>
      </c>
      <c r="AD136" s="6" t="str">
        <f ca="1">IF(AND($A136&lt;&gt;"",$A136&lt;&gt;"TOTAL"),IF(AND([3]PDI_DES__C_C_E!$AX134&lt;&gt;"",[3]PDI_DES__C_C_E!$AX134&lt;&gt;0),[3]PDI_DES__C_C_E!$AX134,""),IF($A136="TOTAL",SUM(INDIRECT("AD4:AD"&amp;ROW()-1)),""))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IF(AND($A136&lt;&gt;"",$A136&lt;&gt;"TOTAL"),IF(AND([3]PDI_DES__C_C_E!$BA134&lt;&gt;"",[3]PDI_DES__C_C_E!$BA134&lt;&gt;0),[3]PDI_DES__C_C_E!$BA134,""),IF($A136="TOTAL",SUM(INDIRECT("AF4:AF"&amp;ROW()-1)),""))</f>
        <v/>
      </c>
      <c r="AG136" s="6" t="str">
        <f ca="1">IF(AND($A136&lt;&gt;"",$A136&lt;&gt;"TOTAL"),IF(AND([3]PDI_DES__C_C_E!$BC134&lt;&gt;"",[3]PDI_DES__C_C_E!$BC134&lt;&gt;0),[3]PDI_DES__C_C_E!$BC134,""),IF($A136="TOTAL",SUM(INDIRECT("AG4:AG"&amp;ROW()-1)),""))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IF(AND($A136&lt;&gt;"",$A136&lt;&gt;"TOTAL"),IF(AND([3]PDI_DES__C_C_E!$BF134&lt;&gt;"",[3]PDI_DES__C_C_E!$BF134&lt;&gt;0),[3]PDI_DES__C_C_E!$BF134,""),IF($A136="TOTAL",SUM(INDIRECT("AI4:AI"&amp;ROW()-1)),""))</f>
        <v/>
      </c>
      <c r="AJ136" s="6" t="str">
        <f ca="1">IF(AND($A136&lt;&gt;"",$A136&lt;&gt;"TOTAL"),IF(AND([3]PDI_DES__C_C_E!$BH134&lt;&gt;"",[3]PDI_DES__C_C_E!$BH134&lt;&gt;0),[3]PDI_DES__C_C_E!$BH134,""),IF($A136="TOTAL",SUM(INDIRECT("AJ4:AJ"&amp;ROW()-1)),""))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IF(AND($A136&lt;&gt;"",$A136&lt;&gt;"TOTAL"),IF(AND([3]PDI_DES__C_C_E!$BK134&lt;&gt;"",[3]PDI_DES__C_C_E!$BK134&lt;&gt;0),[3]PDI_DES__C_C_E!$BK134,""),IF($A136="TOTAL",SUM(INDIRECT("AL4:AL"&amp;ROW()-1)),""))</f>
        <v/>
      </c>
      <c r="AM136" s="6" t="str">
        <f ca="1">IF(AND($A136&lt;&gt;"",$A136&lt;&gt;"TOTAL"),IF(AND([3]PDI_DES__C_C_E!$BM134&lt;&gt;"",[3]PDI_DES__C_C_E!$BM134&lt;&gt;0),[3]PDI_DES__C_C_E!$BM134,""),IF($A136="TOTAL",SUM(INDIRECT("AM4:AM"&amp;ROW()-1)),""))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IF(AND($A136&lt;&gt;"",$A136&lt;&gt;"TOTAL"),IF(AND([3]PDI_DES__C_C_E!$BP134&lt;&gt;"",[3]PDI_DES__C_C_E!$BP134&lt;&gt;0),[3]PDI_DES__C_C_E!$BP134,""),IF($A136="TOTAL",SUM(INDIRECT("AO4:AO"&amp;ROW()-1)),""))</f>
        <v/>
      </c>
      <c r="AP136" s="6" t="str">
        <f ca="1">IF(AND($A136&lt;&gt;"",$A136&lt;&gt;"TOTAL"),IF(AND([3]PDI_DES__C_C_E!$BR134&lt;&gt;"",[3]PDI_DES__C_C_E!$BR134&lt;&gt;0),[3]PDI_DES__C_C_E!$BR134,""),IF($A136="TOTAL",SUM(INDIRECT("AP4:AP"&amp;ROW()-1)),""))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IF(AND($A136&lt;&gt;"",$A136&lt;&gt;"TOTAL"),IF(AND([3]PDI_DES__C_C_E!$BU134&lt;&gt;"",[3]PDI_DES__C_C_E!$BU134&lt;&gt;0),[3]PDI_DES__C_C_E!$BU134,""),IF($A136="TOTAL",SUM(INDIRECT("AR4:AR"&amp;ROW()-1)),""))</f>
        <v/>
      </c>
      <c r="AS136" s="6" t="str">
        <f ca="1">IF(AND($A136&lt;&gt;"",$A136&lt;&gt;"TOTAL"),IF(AND([3]PDI_DES__C_C_E!$BW134&lt;&gt;"",[3]PDI_DES__C_C_E!$BW134&lt;&gt;0),[3]PDI_DES__C_C_E!$BW134,""),IF($A136="TOTAL",SUM(INDIRECT("AS4:AS"&amp;ROW()-1)),""))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IF(AND($A136&lt;&gt;"",$A136&lt;&gt;"TOTAL"),IF(AND([3]PDI_DES__C_C_E!$BZ134&lt;&gt;"",[3]PDI_DES__C_C_E!$BZ134&lt;&gt;0),[3]PDI_DES__C_C_E!$BZ134,""),IF($A136="TOTAL",SUM(INDIRECT("AU4:AU"&amp;ROW()-1)),""))</f>
        <v/>
      </c>
      <c r="AV136" s="6" t="str">
        <f ca="1">IF(AND($A136&lt;&gt;"",$A136&lt;&gt;"TOTAL"),IF(AND([3]PDI_DES__C_C_E!$CB134&lt;&gt;"",[3]PDI_DES__C_C_E!$CB134&lt;&gt;0),[3]PDI_DES__C_C_E!$CB134,""),IF($A136="TOTAL",SUM(INDIRECT("AV4:AV"&amp;ROW()-1)),""))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IF(AND($A136&lt;&gt;"",$A136&lt;&gt;"TOTAL"),IF(AND([3]PDI_DES__C_C_E!$CE134&lt;&gt;"",[3]PDI_DES__C_C_E!$CE134&lt;&gt;0),[3]PDI_DES__C_C_E!$CE134,""),IF($A136="TOTAL",SUM(INDIRECT("AX4:AX"&amp;ROW()-1)),""))</f>
        <v/>
      </c>
      <c r="AY136" s="6" t="str">
        <f ca="1">IF(AND($A136&lt;&gt;"",$A136&lt;&gt;"TOTAL"),IF(AND([3]PDI_DES__C_C_E!$CG134&lt;&gt;"",[3]PDI_DES__C_C_E!$CG134&lt;&gt;0),[3]PDI_DES__C_C_E!$CG134,""),IF($A136="TOTAL",SUM(INDIRECT("AY4:AY"&amp;ROW()-1)),""))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IF(AND($A136&lt;&gt;"",$A136&lt;&gt;"TOTAL"),IF(AND([3]PDI_DES__C_C_E!$CJ134&lt;&gt;"",[3]PDI_DES__C_C_E!$CJ134&lt;&gt;0),[3]PDI_DES__C_C_E!$CJ134,""),IF($A136="TOTAL",SUM(INDIRECT("BA4:BA"&amp;ROW()-1)),""))</f>
        <v/>
      </c>
      <c r="BB136" s="6" t="str">
        <f ca="1">IF(AND($A136&lt;&gt;"",$A136&lt;&gt;"TOTAL"),IF(AND([3]PDI_DES__C_C_E!$CL134&lt;&gt;"",[3]PDI_DES__C_C_E!$CL134&lt;&gt;0),[3]PDI_DES__C_C_E!$CL134,""),IF($A136="TOTAL",SUM(INDIRECT("BB4:BB"&amp;ROW()-1)),""))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IF(AND($A136&lt;&gt;"",$A136&lt;&gt;"TOTAL"),IF(AND([3]PDI_DES__C_C_E!$CO134&lt;&gt;"",[3]PDI_DES__C_C_E!$CO134&lt;&gt;0),[3]PDI_DES__C_C_E!$CO134,""),IF($A136="TOTAL",SUM(INDIRECT("BD4:BD"&amp;ROW()-1)),""))</f>
        <v/>
      </c>
      <c r="BE136" s="6" t="str">
        <f ca="1">IF(AND($A136&lt;&gt;"",$A136&lt;&gt;"TOTAL"),IF(AND([3]PDI_DES__C_C_E!$CQ134&lt;&gt;"",[3]PDI_DES__C_C_E!$CQ134&lt;&gt;0),[3]PDI_DES__C_C_E!$CQ134,""),IF($A136="TOTAL",SUM(INDIRECT("BE4:BE"&amp;ROW()-1)),""))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IF([3]PDI_DES__C_C_E!$B135&lt;&gt;"",[3]PDI_DES__C_C_E!$B135,IF(AND([3]PDI_DES__C_C_E!$B135="",[3]PDI_DES__C_C_E!$B136="",[3]PDI_DES__C_C_E!$B134=""),"","TOTAL"))</f>
        <v/>
      </c>
      <c r="B137" s="6" t="str">
        <f ca="1">IF(AND($A137&lt;&gt;"",$A137&lt;&gt;"TOTAL"),IF(AND([3]PDI_DES__C_C_E!$C135&lt;&gt;"",[3]PDI_DES__C_C_E!$C135&lt;&gt;0),[3]PDI_DES__C_C_E!$C135,""),IF($A137="TOTAL",SUM(INDIRECT("B4:B"&amp;ROW()-1)),""))</f>
        <v/>
      </c>
      <c r="C137" s="6" t="str">
        <f ca="1">IF(AND($A137&lt;&gt;"",$A137&lt;&gt;"TOTAL"),IF(AND([3]PDI_DES__C_C_E!$E135&lt;&gt;"",[3]PDI_DES__C_C_E!$E135&lt;&gt;0),[3]PDI_DES__C_C_E!$E135,""),IF($A137="TOTAL",SUM(INDIRECT("C4:C"&amp;ROW()-1)),""))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IF(AND($A137&lt;&gt;"",$A137&lt;&gt;"TOTAL"),IF(AND([3]PDI_DES__C_C_E!$H135&lt;&gt;"",[3]PDI_DES__C_C_E!$H135&lt;&gt;0),[3]PDI_DES__C_C_E!$H135,""),IF($A137="TOTAL",SUM(INDIRECT("E4:E"&amp;ROW()-1)),""))</f>
        <v/>
      </c>
      <c r="F137" s="6" t="str">
        <f ca="1">IF(AND($A137&lt;&gt;"",$A137&lt;&gt;"TOTAL"),IF(AND([3]PDI_DES__C_C_E!$J135&lt;&gt;"",[3]PDI_DES__C_C_E!$J135&lt;&gt;0),[3]PDI_DES__C_C_E!$J135,""),IF($A137="TOTAL",SUM(INDIRECT("F4:F"&amp;ROW()-1)),""))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IF(AND($A137&lt;&gt;"",$A137&lt;&gt;"TOTAL"),IF(AND([3]PDI_DES__C_C_E!$M135&lt;&gt;"",[3]PDI_DES__C_C_E!$M135&lt;&gt;0),[3]PDI_DES__C_C_E!$M135,""),IF($A137="TOTAL",SUM(INDIRECT("H4:H"&amp;ROW()-1)),""))</f>
        <v/>
      </c>
      <c r="I137" s="6" t="str">
        <f ca="1">IF(AND($A137&lt;&gt;"",$A137&lt;&gt;"TOTAL"),IF(AND([3]PDI_DES__C_C_E!$O135&lt;&gt;"",[3]PDI_DES__C_C_E!$O135&lt;&gt;0),[3]PDI_DES__C_C_E!$O135,""),IF($A137="TOTAL",SUM(INDIRECT("I4:I"&amp;ROW()-1)),""))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IF(AND($A137&lt;&gt;"",$A137&lt;&gt;"TOTAL"),IF(AND([3]PDI_DES__C_C_E!$R135&lt;&gt;"",[3]PDI_DES__C_C_E!$R135&lt;&gt;0),[3]PDI_DES__C_C_E!$R135,""),IF($A137="TOTAL",SUM(INDIRECT("K4:K"&amp;ROW()-1)),""))</f>
        <v/>
      </c>
      <c r="L137" s="6" t="str">
        <f ca="1">IF(AND($A137&lt;&gt;"",$A137&lt;&gt;"TOTAL"),IF(AND([3]PDI_DES__C_C_E!$T135&lt;&gt;"",[3]PDI_DES__C_C_E!$T135&lt;&gt;0),[3]PDI_DES__C_C_E!$T135,""),IF($A137="TOTAL",SUM(INDIRECT("L4:L"&amp;ROW()-1)),""))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IF(AND($A137&lt;&gt;"",$A137&lt;&gt;"TOTAL"),IF(AND([3]PDI_DES__C_C_E!$W135&lt;&gt;"",[3]PDI_DES__C_C_E!$W135&lt;&gt;0),[3]PDI_DES__C_C_E!$W135,""),IF($A137="TOTAL",SUM(INDIRECT("N4:N"&amp;ROW()-1)),""))</f>
        <v/>
      </c>
      <c r="O137" s="6" t="str">
        <f ca="1">IF(AND($A137&lt;&gt;"",$A137&lt;&gt;"TOTAL"),IF(AND([3]PDI_DES__C_C_E!$Y135&lt;&gt;"",[3]PDI_DES__C_C_E!$Y135&lt;&gt;0),[3]PDI_DES__C_C_E!$Y135,""),IF($A137="TOTAL",SUM(INDIRECT("O4:O"&amp;ROW()-1)),""))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IF(AND($A137&lt;&gt;"",$A137&lt;&gt;"TOTAL"),IF(AND([3]PDI_DES__C_C_E!$AB135&lt;&gt;"",[3]PDI_DES__C_C_E!$AB135&lt;&gt;0),[3]PDI_DES__C_C_E!$AB135,""),IF($A137="TOTAL",SUM(INDIRECT("Q4:Q"&amp;ROW()-1)),""))</f>
        <v/>
      </c>
      <c r="R137" s="6" t="str">
        <f ca="1">IF(AND($A137&lt;&gt;"",$A137&lt;&gt;"TOTAL"),IF(AND([3]PDI_DES__C_C_E!$AD135&lt;&gt;"",[3]PDI_DES__C_C_E!$AD135&lt;&gt;0),[3]PDI_DES__C_C_E!$AD135,""),IF($A137="TOTAL",SUM(INDIRECT("R4:R"&amp;ROW()-1)),""))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IF(AND($A137&lt;&gt;"",$A137&lt;&gt;"TOTAL"),IF(AND([3]PDI_DES__C_C_E!$AG135&lt;&gt;"",[3]PDI_DES__C_C_E!$AG135&lt;&gt;0),[3]PDI_DES__C_C_E!$AG135,""),IF($A137="TOTAL",SUM(INDIRECT("T4:T"&amp;ROW()-1)),""))</f>
        <v/>
      </c>
      <c r="U137" s="6" t="str">
        <f ca="1">IF(AND($A137&lt;&gt;"",$A137&lt;&gt;"TOTAL"),IF(AND([3]PDI_DES__C_C_E!$AI135&lt;&gt;"",[3]PDI_DES__C_C_E!$AI135&lt;&gt;0),[3]PDI_DES__C_C_E!$AI135,""),IF($A137="TOTAL",SUM(INDIRECT("U4:U"&amp;ROW()-1)),""))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IF(AND($A137&lt;&gt;"",$A137&lt;&gt;"TOTAL"),IF(AND([3]PDI_DES__C_C_E!$AL135&lt;&gt;"",[3]PDI_DES__C_C_E!$AL135&lt;&gt;0),[3]PDI_DES__C_C_E!$AL135,""),IF($A137="TOTAL",SUM(INDIRECT("W4:W"&amp;ROW()-1)),""))</f>
        <v/>
      </c>
      <c r="X137" s="6" t="str">
        <f ca="1">IF(AND($A137&lt;&gt;"",$A137&lt;&gt;"TOTAL"),IF(AND([3]PDI_DES__C_C_E!$AN135&lt;&gt;"",[3]PDI_DES__C_C_E!$AN135&lt;&gt;0),[3]PDI_DES__C_C_E!$AN135,""),IF($A137="TOTAL",SUM(INDIRECT("X4:X"&amp;ROW()-1)),""))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IF(AND($A137&lt;&gt;"",$A137&lt;&gt;"TOTAL"),IF(AND([3]PDI_DES__C_C_E!$AQ135&lt;&gt;"",[3]PDI_DES__C_C_E!$AQ135&lt;&gt;0),[3]PDI_DES__C_C_E!$AQ135,""),IF($A137="TOTAL",SUM(INDIRECT("Z4:Z"&amp;ROW()-1)),""))</f>
        <v/>
      </c>
      <c r="AA137" s="6" t="str">
        <f ca="1">IF(AND($A137&lt;&gt;"",$A137&lt;&gt;"TOTAL"),IF(AND([3]PDI_DES__C_C_E!$AS135&lt;&gt;"",[3]PDI_DES__C_C_E!$AS135&lt;&gt;0),[3]PDI_DES__C_C_E!$AS135,""),IF($A137="TOTAL",SUM(INDIRECT("AA4:AA"&amp;ROW()-1)),""))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IF(AND($A137&lt;&gt;"",$A137&lt;&gt;"TOTAL"),IF(AND([3]PDI_DES__C_C_E!$AV135&lt;&gt;"",[3]PDI_DES__C_C_E!$AV135&lt;&gt;0),[3]PDI_DES__C_C_E!$AV135,""),IF($A137="TOTAL",SUM(INDIRECT("AC4:AC"&amp;ROW()-1)),""))</f>
        <v/>
      </c>
      <c r="AD137" s="6" t="str">
        <f ca="1">IF(AND($A137&lt;&gt;"",$A137&lt;&gt;"TOTAL"),IF(AND([3]PDI_DES__C_C_E!$AX135&lt;&gt;"",[3]PDI_DES__C_C_E!$AX135&lt;&gt;0),[3]PDI_DES__C_C_E!$AX135,""),IF($A137="TOTAL",SUM(INDIRECT("AD4:AD"&amp;ROW()-1)),""))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IF(AND($A137&lt;&gt;"",$A137&lt;&gt;"TOTAL"),IF(AND([3]PDI_DES__C_C_E!$BA135&lt;&gt;"",[3]PDI_DES__C_C_E!$BA135&lt;&gt;0),[3]PDI_DES__C_C_E!$BA135,""),IF($A137="TOTAL",SUM(INDIRECT("AF4:AF"&amp;ROW()-1)),""))</f>
        <v/>
      </c>
      <c r="AG137" s="6" t="str">
        <f ca="1">IF(AND($A137&lt;&gt;"",$A137&lt;&gt;"TOTAL"),IF(AND([3]PDI_DES__C_C_E!$BC135&lt;&gt;"",[3]PDI_DES__C_C_E!$BC135&lt;&gt;0),[3]PDI_DES__C_C_E!$BC135,""),IF($A137="TOTAL",SUM(INDIRECT("AG4:AG"&amp;ROW()-1)),""))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IF(AND($A137&lt;&gt;"",$A137&lt;&gt;"TOTAL"),IF(AND([3]PDI_DES__C_C_E!$BF135&lt;&gt;"",[3]PDI_DES__C_C_E!$BF135&lt;&gt;0),[3]PDI_DES__C_C_E!$BF135,""),IF($A137="TOTAL",SUM(INDIRECT("AI4:AI"&amp;ROW()-1)),""))</f>
        <v/>
      </c>
      <c r="AJ137" s="6" t="str">
        <f ca="1">IF(AND($A137&lt;&gt;"",$A137&lt;&gt;"TOTAL"),IF(AND([3]PDI_DES__C_C_E!$BH135&lt;&gt;"",[3]PDI_DES__C_C_E!$BH135&lt;&gt;0),[3]PDI_DES__C_C_E!$BH135,""),IF($A137="TOTAL",SUM(INDIRECT("AJ4:AJ"&amp;ROW()-1)),""))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IF(AND($A137&lt;&gt;"",$A137&lt;&gt;"TOTAL"),IF(AND([3]PDI_DES__C_C_E!$BK135&lt;&gt;"",[3]PDI_DES__C_C_E!$BK135&lt;&gt;0),[3]PDI_DES__C_C_E!$BK135,""),IF($A137="TOTAL",SUM(INDIRECT("AL4:AL"&amp;ROW()-1)),""))</f>
        <v/>
      </c>
      <c r="AM137" s="6" t="str">
        <f ca="1">IF(AND($A137&lt;&gt;"",$A137&lt;&gt;"TOTAL"),IF(AND([3]PDI_DES__C_C_E!$BM135&lt;&gt;"",[3]PDI_DES__C_C_E!$BM135&lt;&gt;0),[3]PDI_DES__C_C_E!$BM135,""),IF($A137="TOTAL",SUM(INDIRECT("AM4:AM"&amp;ROW()-1)),""))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IF(AND($A137&lt;&gt;"",$A137&lt;&gt;"TOTAL"),IF(AND([3]PDI_DES__C_C_E!$BP135&lt;&gt;"",[3]PDI_DES__C_C_E!$BP135&lt;&gt;0),[3]PDI_DES__C_C_E!$BP135,""),IF($A137="TOTAL",SUM(INDIRECT("AO4:AO"&amp;ROW()-1)),""))</f>
        <v/>
      </c>
      <c r="AP137" s="6" t="str">
        <f ca="1">IF(AND($A137&lt;&gt;"",$A137&lt;&gt;"TOTAL"),IF(AND([3]PDI_DES__C_C_E!$BR135&lt;&gt;"",[3]PDI_DES__C_C_E!$BR135&lt;&gt;0),[3]PDI_DES__C_C_E!$BR135,""),IF($A137="TOTAL",SUM(INDIRECT("AP4:AP"&amp;ROW()-1)),""))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IF(AND($A137&lt;&gt;"",$A137&lt;&gt;"TOTAL"),IF(AND([3]PDI_DES__C_C_E!$BU135&lt;&gt;"",[3]PDI_DES__C_C_E!$BU135&lt;&gt;0),[3]PDI_DES__C_C_E!$BU135,""),IF($A137="TOTAL",SUM(INDIRECT("AR4:AR"&amp;ROW()-1)),""))</f>
        <v/>
      </c>
      <c r="AS137" s="6" t="str">
        <f ca="1">IF(AND($A137&lt;&gt;"",$A137&lt;&gt;"TOTAL"),IF(AND([3]PDI_DES__C_C_E!$BW135&lt;&gt;"",[3]PDI_DES__C_C_E!$BW135&lt;&gt;0),[3]PDI_DES__C_C_E!$BW135,""),IF($A137="TOTAL",SUM(INDIRECT("AS4:AS"&amp;ROW()-1)),""))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IF(AND($A137&lt;&gt;"",$A137&lt;&gt;"TOTAL"),IF(AND([3]PDI_DES__C_C_E!$BZ135&lt;&gt;"",[3]PDI_DES__C_C_E!$BZ135&lt;&gt;0),[3]PDI_DES__C_C_E!$BZ135,""),IF($A137="TOTAL",SUM(INDIRECT("AU4:AU"&amp;ROW()-1)),""))</f>
        <v/>
      </c>
      <c r="AV137" s="6" t="str">
        <f ca="1">IF(AND($A137&lt;&gt;"",$A137&lt;&gt;"TOTAL"),IF(AND([3]PDI_DES__C_C_E!$CB135&lt;&gt;"",[3]PDI_DES__C_C_E!$CB135&lt;&gt;0),[3]PDI_DES__C_C_E!$CB135,""),IF($A137="TOTAL",SUM(INDIRECT("AV4:AV"&amp;ROW()-1)),""))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IF(AND($A137&lt;&gt;"",$A137&lt;&gt;"TOTAL"),IF(AND([3]PDI_DES__C_C_E!$CE135&lt;&gt;"",[3]PDI_DES__C_C_E!$CE135&lt;&gt;0),[3]PDI_DES__C_C_E!$CE135,""),IF($A137="TOTAL",SUM(INDIRECT("AX4:AX"&amp;ROW()-1)),""))</f>
        <v/>
      </c>
      <c r="AY137" s="6" t="str">
        <f ca="1">IF(AND($A137&lt;&gt;"",$A137&lt;&gt;"TOTAL"),IF(AND([3]PDI_DES__C_C_E!$CG135&lt;&gt;"",[3]PDI_DES__C_C_E!$CG135&lt;&gt;0),[3]PDI_DES__C_C_E!$CG135,""),IF($A137="TOTAL",SUM(INDIRECT("AY4:AY"&amp;ROW()-1)),""))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IF(AND($A137&lt;&gt;"",$A137&lt;&gt;"TOTAL"),IF(AND([3]PDI_DES__C_C_E!$CJ135&lt;&gt;"",[3]PDI_DES__C_C_E!$CJ135&lt;&gt;0),[3]PDI_DES__C_C_E!$CJ135,""),IF($A137="TOTAL",SUM(INDIRECT("BA4:BA"&amp;ROW()-1)),""))</f>
        <v/>
      </c>
      <c r="BB137" s="6" t="str">
        <f ca="1">IF(AND($A137&lt;&gt;"",$A137&lt;&gt;"TOTAL"),IF(AND([3]PDI_DES__C_C_E!$CL135&lt;&gt;"",[3]PDI_DES__C_C_E!$CL135&lt;&gt;0),[3]PDI_DES__C_C_E!$CL135,""),IF($A137="TOTAL",SUM(INDIRECT("BB4:BB"&amp;ROW()-1)),""))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IF(AND($A137&lt;&gt;"",$A137&lt;&gt;"TOTAL"),IF(AND([3]PDI_DES__C_C_E!$CO135&lt;&gt;"",[3]PDI_DES__C_C_E!$CO135&lt;&gt;0),[3]PDI_DES__C_C_E!$CO135,""),IF($A137="TOTAL",SUM(INDIRECT("BD4:BD"&amp;ROW()-1)),""))</f>
        <v/>
      </c>
      <c r="BE137" s="6" t="str">
        <f ca="1">IF(AND($A137&lt;&gt;"",$A137&lt;&gt;"TOTAL"),IF(AND([3]PDI_DES__C_C_E!$CQ135&lt;&gt;"",[3]PDI_DES__C_C_E!$CQ135&lt;&gt;0),[3]PDI_DES__C_C_E!$CQ135,""),IF($A137="TOTAL",SUM(INDIRECT("BE4:BE"&amp;ROW()-1)),""))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IF([3]PDI_DES__C_C_E!$B136&lt;&gt;"",[3]PDI_DES__C_C_E!$B136,IF(AND([3]PDI_DES__C_C_E!$B136="",[3]PDI_DES__C_C_E!$B137="",[3]PDI_DES__C_C_E!$B135=""),"","TOTAL"))</f>
        <v/>
      </c>
      <c r="B138" s="6" t="str">
        <f ca="1">IF(AND($A138&lt;&gt;"",$A138&lt;&gt;"TOTAL"),IF(AND([3]PDI_DES__C_C_E!$C136&lt;&gt;"",[3]PDI_DES__C_C_E!$C136&lt;&gt;0),[3]PDI_DES__C_C_E!$C136,""),IF($A138="TOTAL",SUM(INDIRECT("B4:B"&amp;ROW()-1)),""))</f>
        <v/>
      </c>
      <c r="C138" s="6" t="str">
        <f ca="1">IF(AND($A138&lt;&gt;"",$A138&lt;&gt;"TOTAL"),IF(AND([3]PDI_DES__C_C_E!$E136&lt;&gt;"",[3]PDI_DES__C_C_E!$E136&lt;&gt;0),[3]PDI_DES__C_C_E!$E136,""),IF($A138="TOTAL",SUM(INDIRECT("C4:C"&amp;ROW()-1)),""))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IF(AND($A138&lt;&gt;"",$A138&lt;&gt;"TOTAL"),IF(AND([3]PDI_DES__C_C_E!$H136&lt;&gt;"",[3]PDI_DES__C_C_E!$H136&lt;&gt;0),[3]PDI_DES__C_C_E!$H136,""),IF($A138="TOTAL",SUM(INDIRECT("E4:E"&amp;ROW()-1)),""))</f>
        <v/>
      </c>
      <c r="F138" s="6" t="str">
        <f ca="1">IF(AND($A138&lt;&gt;"",$A138&lt;&gt;"TOTAL"),IF(AND([3]PDI_DES__C_C_E!$J136&lt;&gt;"",[3]PDI_DES__C_C_E!$J136&lt;&gt;0),[3]PDI_DES__C_C_E!$J136,""),IF($A138="TOTAL",SUM(INDIRECT("F4:F"&amp;ROW()-1)),""))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IF(AND($A138&lt;&gt;"",$A138&lt;&gt;"TOTAL"),IF(AND([3]PDI_DES__C_C_E!$M136&lt;&gt;"",[3]PDI_DES__C_C_E!$M136&lt;&gt;0),[3]PDI_DES__C_C_E!$M136,""),IF($A138="TOTAL",SUM(INDIRECT("H4:H"&amp;ROW()-1)),""))</f>
        <v/>
      </c>
      <c r="I138" s="6" t="str">
        <f ca="1">IF(AND($A138&lt;&gt;"",$A138&lt;&gt;"TOTAL"),IF(AND([3]PDI_DES__C_C_E!$O136&lt;&gt;"",[3]PDI_DES__C_C_E!$O136&lt;&gt;0),[3]PDI_DES__C_C_E!$O136,""),IF($A138="TOTAL",SUM(INDIRECT("I4:I"&amp;ROW()-1)),""))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IF(AND($A138&lt;&gt;"",$A138&lt;&gt;"TOTAL"),IF(AND([3]PDI_DES__C_C_E!$R136&lt;&gt;"",[3]PDI_DES__C_C_E!$R136&lt;&gt;0),[3]PDI_DES__C_C_E!$R136,""),IF($A138="TOTAL",SUM(INDIRECT("K4:K"&amp;ROW()-1)),""))</f>
        <v/>
      </c>
      <c r="L138" s="6" t="str">
        <f ca="1">IF(AND($A138&lt;&gt;"",$A138&lt;&gt;"TOTAL"),IF(AND([3]PDI_DES__C_C_E!$T136&lt;&gt;"",[3]PDI_DES__C_C_E!$T136&lt;&gt;0),[3]PDI_DES__C_C_E!$T136,""),IF($A138="TOTAL",SUM(INDIRECT("L4:L"&amp;ROW()-1)),""))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IF(AND($A138&lt;&gt;"",$A138&lt;&gt;"TOTAL"),IF(AND([3]PDI_DES__C_C_E!$W136&lt;&gt;"",[3]PDI_DES__C_C_E!$W136&lt;&gt;0),[3]PDI_DES__C_C_E!$W136,""),IF($A138="TOTAL",SUM(INDIRECT("N4:N"&amp;ROW()-1)),""))</f>
        <v/>
      </c>
      <c r="O138" s="6" t="str">
        <f ca="1">IF(AND($A138&lt;&gt;"",$A138&lt;&gt;"TOTAL"),IF(AND([3]PDI_DES__C_C_E!$Y136&lt;&gt;"",[3]PDI_DES__C_C_E!$Y136&lt;&gt;0),[3]PDI_DES__C_C_E!$Y136,""),IF($A138="TOTAL",SUM(INDIRECT("O4:O"&amp;ROW()-1)),""))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IF(AND($A138&lt;&gt;"",$A138&lt;&gt;"TOTAL"),IF(AND([3]PDI_DES__C_C_E!$AB136&lt;&gt;"",[3]PDI_DES__C_C_E!$AB136&lt;&gt;0),[3]PDI_DES__C_C_E!$AB136,""),IF($A138="TOTAL",SUM(INDIRECT("Q4:Q"&amp;ROW()-1)),""))</f>
        <v/>
      </c>
      <c r="R138" s="6" t="str">
        <f ca="1">IF(AND($A138&lt;&gt;"",$A138&lt;&gt;"TOTAL"),IF(AND([3]PDI_DES__C_C_E!$AD136&lt;&gt;"",[3]PDI_DES__C_C_E!$AD136&lt;&gt;0),[3]PDI_DES__C_C_E!$AD136,""),IF($A138="TOTAL",SUM(INDIRECT("R4:R"&amp;ROW()-1)),""))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IF(AND($A138&lt;&gt;"",$A138&lt;&gt;"TOTAL"),IF(AND([3]PDI_DES__C_C_E!$AG136&lt;&gt;"",[3]PDI_DES__C_C_E!$AG136&lt;&gt;0),[3]PDI_DES__C_C_E!$AG136,""),IF($A138="TOTAL",SUM(INDIRECT("T4:T"&amp;ROW()-1)),""))</f>
        <v/>
      </c>
      <c r="U138" s="6" t="str">
        <f ca="1">IF(AND($A138&lt;&gt;"",$A138&lt;&gt;"TOTAL"),IF(AND([3]PDI_DES__C_C_E!$AI136&lt;&gt;"",[3]PDI_DES__C_C_E!$AI136&lt;&gt;0),[3]PDI_DES__C_C_E!$AI136,""),IF($A138="TOTAL",SUM(INDIRECT("U4:U"&amp;ROW()-1)),""))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IF(AND($A138&lt;&gt;"",$A138&lt;&gt;"TOTAL"),IF(AND([3]PDI_DES__C_C_E!$AL136&lt;&gt;"",[3]PDI_DES__C_C_E!$AL136&lt;&gt;0),[3]PDI_DES__C_C_E!$AL136,""),IF($A138="TOTAL",SUM(INDIRECT("W4:W"&amp;ROW()-1)),""))</f>
        <v/>
      </c>
      <c r="X138" s="6" t="str">
        <f ca="1">IF(AND($A138&lt;&gt;"",$A138&lt;&gt;"TOTAL"),IF(AND([3]PDI_DES__C_C_E!$AN136&lt;&gt;"",[3]PDI_DES__C_C_E!$AN136&lt;&gt;0),[3]PDI_DES__C_C_E!$AN136,""),IF($A138="TOTAL",SUM(INDIRECT("X4:X"&amp;ROW()-1)),""))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IF(AND($A138&lt;&gt;"",$A138&lt;&gt;"TOTAL"),IF(AND([3]PDI_DES__C_C_E!$AQ136&lt;&gt;"",[3]PDI_DES__C_C_E!$AQ136&lt;&gt;0),[3]PDI_DES__C_C_E!$AQ136,""),IF($A138="TOTAL",SUM(INDIRECT("Z4:Z"&amp;ROW()-1)),""))</f>
        <v/>
      </c>
      <c r="AA138" s="6" t="str">
        <f ca="1">IF(AND($A138&lt;&gt;"",$A138&lt;&gt;"TOTAL"),IF(AND([3]PDI_DES__C_C_E!$AS136&lt;&gt;"",[3]PDI_DES__C_C_E!$AS136&lt;&gt;0),[3]PDI_DES__C_C_E!$AS136,""),IF($A138="TOTAL",SUM(INDIRECT("AA4:AA"&amp;ROW()-1)),""))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IF(AND($A138&lt;&gt;"",$A138&lt;&gt;"TOTAL"),IF(AND([3]PDI_DES__C_C_E!$AV136&lt;&gt;"",[3]PDI_DES__C_C_E!$AV136&lt;&gt;0),[3]PDI_DES__C_C_E!$AV136,""),IF($A138="TOTAL",SUM(INDIRECT("AC4:AC"&amp;ROW()-1)),""))</f>
        <v/>
      </c>
      <c r="AD138" s="6" t="str">
        <f ca="1">IF(AND($A138&lt;&gt;"",$A138&lt;&gt;"TOTAL"),IF(AND([3]PDI_DES__C_C_E!$AX136&lt;&gt;"",[3]PDI_DES__C_C_E!$AX136&lt;&gt;0),[3]PDI_DES__C_C_E!$AX136,""),IF($A138="TOTAL",SUM(INDIRECT("AD4:AD"&amp;ROW()-1)),""))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IF(AND($A138&lt;&gt;"",$A138&lt;&gt;"TOTAL"),IF(AND([3]PDI_DES__C_C_E!$BA136&lt;&gt;"",[3]PDI_DES__C_C_E!$BA136&lt;&gt;0),[3]PDI_DES__C_C_E!$BA136,""),IF($A138="TOTAL",SUM(INDIRECT("AF4:AF"&amp;ROW()-1)),""))</f>
        <v/>
      </c>
      <c r="AG138" s="6" t="str">
        <f ca="1">IF(AND($A138&lt;&gt;"",$A138&lt;&gt;"TOTAL"),IF(AND([3]PDI_DES__C_C_E!$BC136&lt;&gt;"",[3]PDI_DES__C_C_E!$BC136&lt;&gt;0),[3]PDI_DES__C_C_E!$BC136,""),IF($A138="TOTAL",SUM(INDIRECT("AG4:AG"&amp;ROW()-1)),""))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IF(AND($A138&lt;&gt;"",$A138&lt;&gt;"TOTAL"),IF(AND([3]PDI_DES__C_C_E!$BF136&lt;&gt;"",[3]PDI_DES__C_C_E!$BF136&lt;&gt;0),[3]PDI_DES__C_C_E!$BF136,""),IF($A138="TOTAL",SUM(INDIRECT("AI4:AI"&amp;ROW()-1)),""))</f>
        <v/>
      </c>
      <c r="AJ138" s="6" t="str">
        <f ca="1">IF(AND($A138&lt;&gt;"",$A138&lt;&gt;"TOTAL"),IF(AND([3]PDI_DES__C_C_E!$BH136&lt;&gt;"",[3]PDI_DES__C_C_E!$BH136&lt;&gt;0),[3]PDI_DES__C_C_E!$BH136,""),IF($A138="TOTAL",SUM(INDIRECT("AJ4:AJ"&amp;ROW()-1)),""))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IF(AND($A138&lt;&gt;"",$A138&lt;&gt;"TOTAL"),IF(AND([3]PDI_DES__C_C_E!$BK136&lt;&gt;"",[3]PDI_DES__C_C_E!$BK136&lt;&gt;0),[3]PDI_DES__C_C_E!$BK136,""),IF($A138="TOTAL",SUM(INDIRECT("AL4:AL"&amp;ROW()-1)),""))</f>
        <v/>
      </c>
      <c r="AM138" s="6" t="str">
        <f ca="1">IF(AND($A138&lt;&gt;"",$A138&lt;&gt;"TOTAL"),IF(AND([3]PDI_DES__C_C_E!$BM136&lt;&gt;"",[3]PDI_DES__C_C_E!$BM136&lt;&gt;0),[3]PDI_DES__C_C_E!$BM136,""),IF($A138="TOTAL",SUM(INDIRECT("AM4:AM"&amp;ROW()-1)),""))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IF(AND($A138&lt;&gt;"",$A138&lt;&gt;"TOTAL"),IF(AND([3]PDI_DES__C_C_E!$BP136&lt;&gt;"",[3]PDI_DES__C_C_E!$BP136&lt;&gt;0),[3]PDI_DES__C_C_E!$BP136,""),IF($A138="TOTAL",SUM(INDIRECT("AO4:AO"&amp;ROW()-1)),""))</f>
        <v/>
      </c>
      <c r="AP138" s="6" t="str">
        <f ca="1">IF(AND($A138&lt;&gt;"",$A138&lt;&gt;"TOTAL"),IF(AND([3]PDI_DES__C_C_E!$BR136&lt;&gt;"",[3]PDI_DES__C_C_E!$BR136&lt;&gt;0),[3]PDI_DES__C_C_E!$BR136,""),IF($A138="TOTAL",SUM(INDIRECT("AP4:AP"&amp;ROW()-1)),""))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IF(AND($A138&lt;&gt;"",$A138&lt;&gt;"TOTAL"),IF(AND([3]PDI_DES__C_C_E!$BU136&lt;&gt;"",[3]PDI_DES__C_C_E!$BU136&lt;&gt;0),[3]PDI_DES__C_C_E!$BU136,""),IF($A138="TOTAL",SUM(INDIRECT("AR4:AR"&amp;ROW()-1)),""))</f>
        <v/>
      </c>
      <c r="AS138" s="6" t="str">
        <f ca="1">IF(AND($A138&lt;&gt;"",$A138&lt;&gt;"TOTAL"),IF(AND([3]PDI_DES__C_C_E!$BW136&lt;&gt;"",[3]PDI_DES__C_C_E!$BW136&lt;&gt;0),[3]PDI_DES__C_C_E!$BW136,""),IF($A138="TOTAL",SUM(INDIRECT("AS4:AS"&amp;ROW()-1)),""))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IF(AND($A138&lt;&gt;"",$A138&lt;&gt;"TOTAL"),IF(AND([3]PDI_DES__C_C_E!$BZ136&lt;&gt;"",[3]PDI_DES__C_C_E!$BZ136&lt;&gt;0),[3]PDI_DES__C_C_E!$BZ136,""),IF($A138="TOTAL",SUM(INDIRECT("AU4:AU"&amp;ROW()-1)),""))</f>
        <v/>
      </c>
      <c r="AV138" s="6" t="str">
        <f ca="1">IF(AND($A138&lt;&gt;"",$A138&lt;&gt;"TOTAL"),IF(AND([3]PDI_DES__C_C_E!$CB136&lt;&gt;"",[3]PDI_DES__C_C_E!$CB136&lt;&gt;0),[3]PDI_DES__C_C_E!$CB136,""),IF($A138="TOTAL",SUM(INDIRECT("AV4:AV"&amp;ROW()-1)),""))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IF(AND($A138&lt;&gt;"",$A138&lt;&gt;"TOTAL"),IF(AND([3]PDI_DES__C_C_E!$CE136&lt;&gt;"",[3]PDI_DES__C_C_E!$CE136&lt;&gt;0),[3]PDI_DES__C_C_E!$CE136,""),IF($A138="TOTAL",SUM(INDIRECT("AX4:AX"&amp;ROW()-1)),""))</f>
        <v/>
      </c>
      <c r="AY138" s="6" t="str">
        <f ca="1">IF(AND($A138&lt;&gt;"",$A138&lt;&gt;"TOTAL"),IF(AND([3]PDI_DES__C_C_E!$CG136&lt;&gt;"",[3]PDI_DES__C_C_E!$CG136&lt;&gt;0),[3]PDI_DES__C_C_E!$CG136,""),IF($A138="TOTAL",SUM(INDIRECT("AY4:AY"&amp;ROW()-1)),""))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IF(AND($A138&lt;&gt;"",$A138&lt;&gt;"TOTAL"),IF(AND([3]PDI_DES__C_C_E!$CJ136&lt;&gt;"",[3]PDI_DES__C_C_E!$CJ136&lt;&gt;0),[3]PDI_DES__C_C_E!$CJ136,""),IF($A138="TOTAL",SUM(INDIRECT("BA4:BA"&amp;ROW()-1)),""))</f>
        <v/>
      </c>
      <c r="BB138" s="6" t="str">
        <f ca="1">IF(AND($A138&lt;&gt;"",$A138&lt;&gt;"TOTAL"),IF(AND([3]PDI_DES__C_C_E!$CL136&lt;&gt;"",[3]PDI_DES__C_C_E!$CL136&lt;&gt;0),[3]PDI_DES__C_C_E!$CL136,""),IF($A138="TOTAL",SUM(INDIRECT("BB4:BB"&amp;ROW()-1)),""))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IF(AND($A138&lt;&gt;"",$A138&lt;&gt;"TOTAL"),IF(AND([3]PDI_DES__C_C_E!$CO136&lt;&gt;"",[3]PDI_DES__C_C_E!$CO136&lt;&gt;0),[3]PDI_DES__C_C_E!$CO136,""),IF($A138="TOTAL",SUM(INDIRECT("BD4:BD"&amp;ROW()-1)),""))</f>
        <v/>
      </c>
      <c r="BE138" s="6" t="str">
        <f ca="1">IF(AND($A138&lt;&gt;"",$A138&lt;&gt;"TOTAL"),IF(AND([3]PDI_DES__C_C_E!$CQ136&lt;&gt;"",[3]PDI_DES__C_C_E!$CQ136&lt;&gt;0),[3]PDI_DES__C_C_E!$CQ136,""),IF($A138="TOTAL",SUM(INDIRECT("BE4:BE"&amp;ROW()-1)),""))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IF([3]PDI_DES__C_C_E!$B137&lt;&gt;"",[3]PDI_DES__C_C_E!$B137,IF(AND([3]PDI_DES__C_C_E!$B137="",[3]PDI_DES__C_C_E!$B138="",[3]PDI_DES__C_C_E!$B136=""),"","TOTAL"))</f>
        <v/>
      </c>
      <c r="B139" s="6" t="str">
        <f ca="1">IF(AND($A139&lt;&gt;"",$A139&lt;&gt;"TOTAL"),IF(AND([3]PDI_DES__C_C_E!$C137&lt;&gt;"",[3]PDI_DES__C_C_E!$C137&lt;&gt;0),[3]PDI_DES__C_C_E!$C137,""),IF($A139="TOTAL",SUM(INDIRECT("B4:B"&amp;ROW()-1)),""))</f>
        <v/>
      </c>
      <c r="C139" s="6" t="str">
        <f ca="1">IF(AND($A139&lt;&gt;"",$A139&lt;&gt;"TOTAL"),IF(AND([3]PDI_DES__C_C_E!$E137&lt;&gt;"",[3]PDI_DES__C_C_E!$E137&lt;&gt;0),[3]PDI_DES__C_C_E!$E137,""),IF($A139="TOTAL",SUM(INDIRECT("C4:C"&amp;ROW()-1)),""))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IF(AND($A139&lt;&gt;"",$A139&lt;&gt;"TOTAL"),IF(AND([3]PDI_DES__C_C_E!$H137&lt;&gt;"",[3]PDI_DES__C_C_E!$H137&lt;&gt;0),[3]PDI_DES__C_C_E!$H137,""),IF($A139="TOTAL",SUM(INDIRECT("E4:E"&amp;ROW()-1)),""))</f>
        <v/>
      </c>
      <c r="F139" s="6" t="str">
        <f ca="1">IF(AND($A139&lt;&gt;"",$A139&lt;&gt;"TOTAL"),IF(AND([3]PDI_DES__C_C_E!$J137&lt;&gt;"",[3]PDI_DES__C_C_E!$J137&lt;&gt;0),[3]PDI_DES__C_C_E!$J137,""),IF($A139="TOTAL",SUM(INDIRECT("F4:F"&amp;ROW()-1)),""))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IF(AND($A139&lt;&gt;"",$A139&lt;&gt;"TOTAL"),IF(AND([3]PDI_DES__C_C_E!$M137&lt;&gt;"",[3]PDI_DES__C_C_E!$M137&lt;&gt;0),[3]PDI_DES__C_C_E!$M137,""),IF($A139="TOTAL",SUM(INDIRECT("H4:H"&amp;ROW()-1)),""))</f>
        <v/>
      </c>
      <c r="I139" s="6" t="str">
        <f ca="1">IF(AND($A139&lt;&gt;"",$A139&lt;&gt;"TOTAL"),IF(AND([3]PDI_DES__C_C_E!$O137&lt;&gt;"",[3]PDI_DES__C_C_E!$O137&lt;&gt;0),[3]PDI_DES__C_C_E!$O137,""),IF($A139="TOTAL",SUM(INDIRECT("I4:I"&amp;ROW()-1)),""))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IF(AND($A139&lt;&gt;"",$A139&lt;&gt;"TOTAL"),IF(AND([3]PDI_DES__C_C_E!$R137&lt;&gt;"",[3]PDI_DES__C_C_E!$R137&lt;&gt;0),[3]PDI_DES__C_C_E!$R137,""),IF($A139="TOTAL",SUM(INDIRECT("K4:K"&amp;ROW()-1)),""))</f>
        <v/>
      </c>
      <c r="L139" s="6" t="str">
        <f ca="1">IF(AND($A139&lt;&gt;"",$A139&lt;&gt;"TOTAL"),IF(AND([3]PDI_DES__C_C_E!$T137&lt;&gt;"",[3]PDI_DES__C_C_E!$T137&lt;&gt;0),[3]PDI_DES__C_C_E!$T137,""),IF($A139="TOTAL",SUM(INDIRECT("L4:L"&amp;ROW()-1)),""))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IF(AND($A139&lt;&gt;"",$A139&lt;&gt;"TOTAL"),IF(AND([3]PDI_DES__C_C_E!$W137&lt;&gt;"",[3]PDI_DES__C_C_E!$W137&lt;&gt;0),[3]PDI_DES__C_C_E!$W137,""),IF($A139="TOTAL",SUM(INDIRECT("N4:N"&amp;ROW()-1)),""))</f>
        <v/>
      </c>
      <c r="O139" s="6" t="str">
        <f ca="1">IF(AND($A139&lt;&gt;"",$A139&lt;&gt;"TOTAL"),IF(AND([3]PDI_DES__C_C_E!$Y137&lt;&gt;"",[3]PDI_DES__C_C_E!$Y137&lt;&gt;0),[3]PDI_DES__C_C_E!$Y137,""),IF($A139="TOTAL",SUM(INDIRECT("O4:O"&amp;ROW()-1)),""))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IF(AND($A139&lt;&gt;"",$A139&lt;&gt;"TOTAL"),IF(AND([3]PDI_DES__C_C_E!$AB137&lt;&gt;"",[3]PDI_DES__C_C_E!$AB137&lt;&gt;0),[3]PDI_DES__C_C_E!$AB137,""),IF($A139="TOTAL",SUM(INDIRECT("Q4:Q"&amp;ROW()-1)),""))</f>
        <v/>
      </c>
      <c r="R139" s="6" t="str">
        <f ca="1">IF(AND($A139&lt;&gt;"",$A139&lt;&gt;"TOTAL"),IF(AND([3]PDI_DES__C_C_E!$AD137&lt;&gt;"",[3]PDI_DES__C_C_E!$AD137&lt;&gt;0),[3]PDI_DES__C_C_E!$AD137,""),IF($A139="TOTAL",SUM(INDIRECT("R4:R"&amp;ROW()-1)),""))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IF(AND($A139&lt;&gt;"",$A139&lt;&gt;"TOTAL"),IF(AND([3]PDI_DES__C_C_E!$AG137&lt;&gt;"",[3]PDI_DES__C_C_E!$AG137&lt;&gt;0),[3]PDI_DES__C_C_E!$AG137,""),IF($A139="TOTAL",SUM(INDIRECT("T4:T"&amp;ROW()-1)),""))</f>
        <v/>
      </c>
      <c r="U139" s="6" t="str">
        <f ca="1">IF(AND($A139&lt;&gt;"",$A139&lt;&gt;"TOTAL"),IF(AND([3]PDI_DES__C_C_E!$AI137&lt;&gt;"",[3]PDI_DES__C_C_E!$AI137&lt;&gt;0),[3]PDI_DES__C_C_E!$AI137,""),IF($A139="TOTAL",SUM(INDIRECT("U4:U"&amp;ROW()-1)),""))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IF(AND($A139&lt;&gt;"",$A139&lt;&gt;"TOTAL"),IF(AND([3]PDI_DES__C_C_E!$AL137&lt;&gt;"",[3]PDI_DES__C_C_E!$AL137&lt;&gt;0),[3]PDI_DES__C_C_E!$AL137,""),IF($A139="TOTAL",SUM(INDIRECT("W4:W"&amp;ROW()-1)),""))</f>
        <v/>
      </c>
      <c r="X139" s="6" t="str">
        <f ca="1">IF(AND($A139&lt;&gt;"",$A139&lt;&gt;"TOTAL"),IF(AND([3]PDI_DES__C_C_E!$AN137&lt;&gt;"",[3]PDI_DES__C_C_E!$AN137&lt;&gt;0),[3]PDI_DES__C_C_E!$AN137,""),IF($A139="TOTAL",SUM(INDIRECT("X4:X"&amp;ROW()-1)),""))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IF(AND($A139&lt;&gt;"",$A139&lt;&gt;"TOTAL"),IF(AND([3]PDI_DES__C_C_E!$AQ137&lt;&gt;"",[3]PDI_DES__C_C_E!$AQ137&lt;&gt;0),[3]PDI_DES__C_C_E!$AQ137,""),IF($A139="TOTAL",SUM(INDIRECT("Z4:Z"&amp;ROW()-1)),""))</f>
        <v/>
      </c>
      <c r="AA139" s="6" t="str">
        <f ca="1">IF(AND($A139&lt;&gt;"",$A139&lt;&gt;"TOTAL"),IF(AND([3]PDI_DES__C_C_E!$AS137&lt;&gt;"",[3]PDI_DES__C_C_E!$AS137&lt;&gt;0),[3]PDI_DES__C_C_E!$AS137,""),IF($A139="TOTAL",SUM(INDIRECT("AA4:AA"&amp;ROW()-1)),""))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IF(AND($A139&lt;&gt;"",$A139&lt;&gt;"TOTAL"),IF(AND([3]PDI_DES__C_C_E!$AV137&lt;&gt;"",[3]PDI_DES__C_C_E!$AV137&lt;&gt;0),[3]PDI_DES__C_C_E!$AV137,""),IF($A139="TOTAL",SUM(INDIRECT("AC4:AC"&amp;ROW()-1)),""))</f>
        <v/>
      </c>
      <c r="AD139" s="6" t="str">
        <f ca="1">IF(AND($A139&lt;&gt;"",$A139&lt;&gt;"TOTAL"),IF(AND([3]PDI_DES__C_C_E!$AX137&lt;&gt;"",[3]PDI_DES__C_C_E!$AX137&lt;&gt;0),[3]PDI_DES__C_C_E!$AX137,""),IF($A139="TOTAL",SUM(INDIRECT("AD4:AD"&amp;ROW()-1)),""))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IF(AND($A139&lt;&gt;"",$A139&lt;&gt;"TOTAL"),IF(AND([3]PDI_DES__C_C_E!$BA137&lt;&gt;"",[3]PDI_DES__C_C_E!$BA137&lt;&gt;0),[3]PDI_DES__C_C_E!$BA137,""),IF($A139="TOTAL",SUM(INDIRECT("AF4:AF"&amp;ROW()-1)),""))</f>
        <v/>
      </c>
      <c r="AG139" s="6" t="str">
        <f ca="1">IF(AND($A139&lt;&gt;"",$A139&lt;&gt;"TOTAL"),IF(AND([3]PDI_DES__C_C_E!$BC137&lt;&gt;"",[3]PDI_DES__C_C_E!$BC137&lt;&gt;0),[3]PDI_DES__C_C_E!$BC137,""),IF($A139="TOTAL",SUM(INDIRECT("AG4:AG"&amp;ROW()-1)),""))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IF(AND($A139&lt;&gt;"",$A139&lt;&gt;"TOTAL"),IF(AND([3]PDI_DES__C_C_E!$BF137&lt;&gt;"",[3]PDI_DES__C_C_E!$BF137&lt;&gt;0),[3]PDI_DES__C_C_E!$BF137,""),IF($A139="TOTAL",SUM(INDIRECT("AI4:AI"&amp;ROW()-1)),""))</f>
        <v/>
      </c>
      <c r="AJ139" s="6" t="str">
        <f ca="1">IF(AND($A139&lt;&gt;"",$A139&lt;&gt;"TOTAL"),IF(AND([3]PDI_DES__C_C_E!$BH137&lt;&gt;"",[3]PDI_DES__C_C_E!$BH137&lt;&gt;0),[3]PDI_DES__C_C_E!$BH137,""),IF($A139="TOTAL",SUM(INDIRECT("AJ4:AJ"&amp;ROW()-1)),""))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IF(AND($A139&lt;&gt;"",$A139&lt;&gt;"TOTAL"),IF(AND([3]PDI_DES__C_C_E!$BK137&lt;&gt;"",[3]PDI_DES__C_C_E!$BK137&lt;&gt;0),[3]PDI_DES__C_C_E!$BK137,""),IF($A139="TOTAL",SUM(INDIRECT("AL4:AL"&amp;ROW()-1)),""))</f>
        <v/>
      </c>
      <c r="AM139" s="6" t="str">
        <f ca="1">IF(AND($A139&lt;&gt;"",$A139&lt;&gt;"TOTAL"),IF(AND([3]PDI_DES__C_C_E!$BM137&lt;&gt;"",[3]PDI_DES__C_C_E!$BM137&lt;&gt;0),[3]PDI_DES__C_C_E!$BM137,""),IF($A139="TOTAL",SUM(INDIRECT("AM4:AM"&amp;ROW()-1)),""))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IF(AND($A139&lt;&gt;"",$A139&lt;&gt;"TOTAL"),IF(AND([3]PDI_DES__C_C_E!$BP137&lt;&gt;"",[3]PDI_DES__C_C_E!$BP137&lt;&gt;0),[3]PDI_DES__C_C_E!$BP137,""),IF($A139="TOTAL",SUM(INDIRECT("AO4:AO"&amp;ROW()-1)),""))</f>
        <v/>
      </c>
      <c r="AP139" s="6" t="str">
        <f ca="1">IF(AND($A139&lt;&gt;"",$A139&lt;&gt;"TOTAL"),IF(AND([3]PDI_DES__C_C_E!$BR137&lt;&gt;"",[3]PDI_DES__C_C_E!$BR137&lt;&gt;0),[3]PDI_DES__C_C_E!$BR137,""),IF($A139="TOTAL",SUM(INDIRECT("AP4:AP"&amp;ROW()-1)),""))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IF(AND($A139&lt;&gt;"",$A139&lt;&gt;"TOTAL"),IF(AND([3]PDI_DES__C_C_E!$BU137&lt;&gt;"",[3]PDI_DES__C_C_E!$BU137&lt;&gt;0),[3]PDI_DES__C_C_E!$BU137,""),IF($A139="TOTAL",SUM(INDIRECT("AR4:AR"&amp;ROW()-1)),""))</f>
        <v/>
      </c>
      <c r="AS139" s="6" t="str">
        <f ca="1">IF(AND($A139&lt;&gt;"",$A139&lt;&gt;"TOTAL"),IF(AND([3]PDI_DES__C_C_E!$BW137&lt;&gt;"",[3]PDI_DES__C_C_E!$BW137&lt;&gt;0),[3]PDI_DES__C_C_E!$BW137,""),IF($A139="TOTAL",SUM(INDIRECT("AS4:AS"&amp;ROW()-1)),""))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IF(AND($A139&lt;&gt;"",$A139&lt;&gt;"TOTAL"),IF(AND([3]PDI_DES__C_C_E!$BZ137&lt;&gt;"",[3]PDI_DES__C_C_E!$BZ137&lt;&gt;0),[3]PDI_DES__C_C_E!$BZ137,""),IF($A139="TOTAL",SUM(INDIRECT("AU4:AU"&amp;ROW()-1)),""))</f>
        <v/>
      </c>
      <c r="AV139" s="6" t="str">
        <f ca="1">IF(AND($A139&lt;&gt;"",$A139&lt;&gt;"TOTAL"),IF(AND([3]PDI_DES__C_C_E!$CB137&lt;&gt;"",[3]PDI_DES__C_C_E!$CB137&lt;&gt;0),[3]PDI_DES__C_C_E!$CB137,""),IF($A139="TOTAL",SUM(INDIRECT("AV4:AV"&amp;ROW()-1)),""))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IF(AND($A139&lt;&gt;"",$A139&lt;&gt;"TOTAL"),IF(AND([3]PDI_DES__C_C_E!$CE137&lt;&gt;"",[3]PDI_DES__C_C_E!$CE137&lt;&gt;0),[3]PDI_DES__C_C_E!$CE137,""),IF($A139="TOTAL",SUM(INDIRECT("AX4:AX"&amp;ROW()-1)),""))</f>
        <v/>
      </c>
      <c r="AY139" s="6" t="str">
        <f ca="1">IF(AND($A139&lt;&gt;"",$A139&lt;&gt;"TOTAL"),IF(AND([3]PDI_DES__C_C_E!$CG137&lt;&gt;"",[3]PDI_DES__C_C_E!$CG137&lt;&gt;0),[3]PDI_DES__C_C_E!$CG137,""),IF($A139="TOTAL",SUM(INDIRECT("AY4:AY"&amp;ROW()-1)),""))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IF(AND($A139&lt;&gt;"",$A139&lt;&gt;"TOTAL"),IF(AND([3]PDI_DES__C_C_E!$CJ137&lt;&gt;"",[3]PDI_DES__C_C_E!$CJ137&lt;&gt;0),[3]PDI_DES__C_C_E!$CJ137,""),IF($A139="TOTAL",SUM(INDIRECT("BA4:BA"&amp;ROW()-1)),""))</f>
        <v/>
      </c>
      <c r="BB139" s="6" t="str">
        <f ca="1">IF(AND($A139&lt;&gt;"",$A139&lt;&gt;"TOTAL"),IF(AND([3]PDI_DES__C_C_E!$CL137&lt;&gt;"",[3]PDI_DES__C_C_E!$CL137&lt;&gt;0),[3]PDI_DES__C_C_E!$CL137,""),IF($A139="TOTAL",SUM(INDIRECT("BB4:BB"&amp;ROW()-1)),""))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IF(AND($A139&lt;&gt;"",$A139&lt;&gt;"TOTAL"),IF(AND([3]PDI_DES__C_C_E!$CO137&lt;&gt;"",[3]PDI_DES__C_C_E!$CO137&lt;&gt;0),[3]PDI_DES__C_C_E!$CO137,""),IF($A139="TOTAL",SUM(INDIRECT("BD4:BD"&amp;ROW()-1)),""))</f>
        <v/>
      </c>
      <c r="BE139" s="6" t="str">
        <f ca="1">IF(AND($A139&lt;&gt;"",$A139&lt;&gt;"TOTAL"),IF(AND([3]PDI_DES__C_C_E!$CQ137&lt;&gt;"",[3]PDI_DES__C_C_E!$CQ137&lt;&gt;0),[3]PDI_DES__C_C_E!$CQ137,""),IF($A139="TOTAL",SUM(INDIRECT("BE4:BE"&amp;ROW()-1)),""))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IF([3]PDI_DES__C_C_E!$B138&lt;&gt;"",[3]PDI_DES__C_C_E!$B138,IF(AND([3]PDI_DES__C_C_E!$B138="",[3]PDI_DES__C_C_E!$B139="",[3]PDI_DES__C_C_E!$B137=""),"","TOTAL"))</f>
        <v/>
      </c>
      <c r="B140" s="6" t="str">
        <f ca="1">IF(AND($A140&lt;&gt;"",$A140&lt;&gt;"TOTAL"),IF(AND([3]PDI_DES__C_C_E!$C138&lt;&gt;"",[3]PDI_DES__C_C_E!$C138&lt;&gt;0),[3]PDI_DES__C_C_E!$C138,""),IF($A140="TOTAL",SUM(INDIRECT("B4:B"&amp;ROW()-1)),""))</f>
        <v/>
      </c>
      <c r="C140" s="6" t="str">
        <f ca="1">IF(AND($A140&lt;&gt;"",$A140&lt;&gt;"TOTAL"),IF(AND([3]PDI_DES__C_C_E!$E138&lt;&gt;"",[3]PDI_DES__C_C_E!$E138&lt;&gt;0),[3]PDI_DES__C_C_E!$E138,""),IF($A140="TOTAL",SUM(INDIRECT("C4:C"&amp;ROW()-1)),""))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IF(AND($A140&lt;&gt;"",$A140&lt;&gt;"TOTAL"),IF(AND([3]PDI_DES__C_C_E!$H138&lt;&gt;"",[3]PDI_DES__C_C_E!$H138&lt;&gt;0),[3]PDI_DES__C_C_E!$H138,""),IF($A140="TOTAL",SUM(INDIRECT("E4:E"&amp;ROW()-1)),""))</f>
        <v/>
      </c>
      <c r="F140" s="6" t="str">
        <f ca="1">IF(AND($A140&lt;&gt;"",$A140&lt;&gt;"TOTAL"),IF(AND([3]PDI_DES__C_C_E!$J138&lt;&gt;"",[3]PDI_DES__C_C_E!$J138&lt;&gt;0),[3]PDI_DES__C_C_E!$J138,""),IF($A140="TOTAL",SUM(INDIRECT("F4:F"&amp;ROW()-1)),""))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IF(AND($A140&lt;&gt;"",$A140&lt;&gt;"TOTAL"),IF(AND([3]PDI_DES__C_C_E!$M138&lt;&gt;"",[3]PDI_DES__C_C_E!$M138&lt;&gt;0),[3]PDI_DES__C_C_E!$M138,""),IF($A140="TOTAL",SUM(INDIRECT("H4:H"&amp;ROW()-1)),""))</f>
        <v/>
      </c>
      <c r="I140" s="6" t="str">
        <f ca="1">IF(AND($A140&lt;&gt;"",$A140&lt;&gt;"TOTAL"),IF(AND([3]PDI_DES__C_C_E!$O138&lt;&gt;"",[3]PDI_DES__C_C_E!$O138&lt;&gt;0),[3]PDI_DES__C_C_E!$O138,""),IF($A140="TOTAL",SUM(INDIRECT("I4:I"&amp;ROW()-1)),""))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IF(AND($A140&lt;&gt;"",$A140&lt;&gt;"TOTAL"),IF(AND([3]PDI_DES__C_C_E!$R138&lt;&gt;"",[3]PDI_DES__C_C_E!$R138&lt;&gt;0),[3]PDI_DES__C_C_E!$R138,""),IF($A140="TOTAL",SUM(INDIRECT("K4:K"&amp;ROW()-1)),""))</f>
        <v/>
      </c>
      <c r="L140" s="6" t="str">
        <f ca="1">IF(AND($A140&lt;&gt;"",$A140&lt;&gt;"TOTAL"),IF(AND([3]PDI_DES__C_C_E!$T138&lt;&gt;"",[3]PDI_DES__C_C_E!$T138&lt;&gt;0),[3]PDI_DES__C_C_E!$T138,""),IF($A140="TOTAL",SUM(INDIRECT("L4:L"&amp;ROW()-1)),""))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IF(AND($A140&lt;&gt;"",$A140&lt;&gt;"TOTAL"),IF(AND([3]PDI_DES__C_C_E!$W138&lt;&gt;"",[3]PDI_DES__C_C_E!$W138&lt;&gt;0),[3]PDI_DES__C_C_E!$W138,""),IF($A140="TOTAL",SUM(INDIRECT("N4:N"&amp;ROW()-1)),""))</f>
        <v/>
      </c>
      <c r="O140" s="6" t="str">
        <f ca="1">IF(AND($A140&lt;&gt;"",$A140&lt;&gt;"TOTAL"),IF(AND([3]PDI_DES__C_C_E!$Y138&lt;&gt;"",[3]PDI_DES__C_C_E!$Y138&lt;&gt;0),[3]PDI_DES__C_C_E!$Y138,""),IF($A140="TOTAL",SUM(INDIRECT("O4:O"&amp;ROW()-1)),""))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IF(AND($A140&lt;&gt;"",$A140&lt;&gt;"TOTAL"),IF(AND([3]PDI_DES__C_C_E!$AB138&lt;&gt;"",[3]PDI_DES__C_C_E!$AB138&lt;&gt;0),[3]PDI_DES__C_C_E!$AB138,""),IF($A140="TOTAL",SUM(INDIRECT("Q4:Q"&amp;ROW()-1)),""))</f>
        <v/>
      </c>
      <c r="R140" s="6" t="str">
        <f ca="1">IF(AND($A140&lt;&gt;"",$A140&lt;&gt;"TOTAL"),IF(AND([3]PDI_DES__C_C_E!$AD138&lt;&gt;"",[3]PDI_DES__C_C_E!$AD138&lt;&gt;0),[3]PDI_DES__C_C_E!$AD138,""),IF($A140="TOTAL",SUM(INDIRECT("R4:R"&amp;ROW()-1)),""))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IF(AND($A140&lt;&gt;"",$A140&lt;&gt;"TOTAL"),IF(AND([3]PDI_DES__C_C_E!$AG138&lt;&gt;"",[3]PDI_DES__C_C_E!$AG138&lt;&gt;0),[3]PDI_DES__C_C_E!$AG138,""),IF($A140="TOTAL",SUM(INDIRECT("T4:T"&amp;ROW()-1)),""))</f>
        <v/>
      </c>
      <c r="U140" s="6" t="str">
        <f ca="1">IF(AND($A140&lt;&gt;"",$A140&lt;&gt;"TOTAL"),IF(AND([3]PDI_DES__C_C_E!$AI138&lt;&gt;"",[3]PDI_DES__C_C_E!$AI138&lt;&gt;0),[3]PDI_DES__C_C_E!$AI138,""),IF($A140="TOTAL",SUM(INDIRECT("U4:U"&amp;ROW()-1)),""))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IF(AND($A140&lt;&gt;"",$A140&lt;&gt;"TOTAL"),IF(AND([3]PDI_DES__C_C_E!$AL138&lt;&gt;"",[3]PDI_DES__C_C_E!$AL138&lt;&gt;0),[3]PDI_DES__C_C_E!$AL138,""),IF($A140="TOTAL",SUM(INDIRECT("W4:W"&amp;ROW()-1)),""))</f>
        <v/>
      </c>
      <c r="X140" s="6" t="str">
        <f ca="1">IF(AND($A140&lt;&gt;"",$A140&lt;&gt;"TOTAL"),IF(AND([3]PDI_DES__C_C_E!$AN138&lt;&gt;"",[3]PDI_DES__C_C_E!$AN138&lt;&gt;0),[3]PDI_DES__C_C_E!$AN138,""),IF($A140="TOTAL",SUM(INDIRECT("X4:X"&amp;ROW()-1)),""))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IF(AND($A140&lt;&gt;"",$A140&lt;&gt;"TOTAL"),IF(AND([3]PDI_DES__C_C_E!$AQ138&lt;&gt;"",[3]PDI_DES__C_C_E!$AQ138&lt;&gt;0),[3]PDI_DES__C_C_E!$AQ138,""),IF($A140="TOTAL",SUM(INDIRECT("Z4:Z"&amp;ROW()-1)),""))</f>
        <v/>
      </c>
      <c r="AA140" s="6" t="str">
        <f ca="1">IF(AND($A140&lt;&gt;"",$A140&lt;&gt;"TOTAL"),IF(AND([3]PDI_DES__C_C_E!$AS138&lt;&gt;"",[3]PDI_DES__C_C_E!$AS138&lt;&gt;0),[3]PDI_DES__C_C_E!$AS138,""),IF($A140="TOTAL",SUM(INDIRECT("AA4:AA"&amp;ROW()-1)),""))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IF(AND($A140&lt;&gt;"",$A140&lt;&gt;"TOTAL"),IF(AND([3]PDI_DES__C_C_E!$AV138&lt;&gt;"",[3]PDI_DES__C_C_E!$AV138&lt;&gt;0),[3]PDI_DES__C_C_E!$AV138,""),IF($A140="TOTAL",SUM(INDIRECT("AC4:AC"&amp;ROW()-1)),""))</f>
        <v/>
      </c>
      <c r="AD140" s="6" t="str">
        <f ca="1">IF(AND($A140&lt;&gt;"",$A140&lt;&gt;"TOTAL"),IF(AND([3]PDI_DES__C_C_E!$AX138&lt;&gt;"",[3]PDI_DES__C_C_E!$AX138&lt;&gt;0),[3]PDI_DES__C_C_E!$AX138,""),IF($A140="TOTAL",SUM(INDIRECT("AD4:AD"&amp;ROW()-1)),""))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IF(AND($A140&lt;&gt;"",$A140&lt;&gt;"TOTAL"),IF(AND([3]PDI_DES__C_C_E!$BA138&lt;&gt;"",[3]PDI_DES__C_C_E!$BA138&lt;&gt;0),[3]PDI_DES__C_C_E!$BA138,""),IF($A140="TOTAL",SUM(INDIRECT("AF4:AF"&amp;ROW()-1)),""))</f>
        <v/>
      </c>
      <c r="AG140" s="6" t="str">
        <f ca="1">IF(AND($A140&lt;&gt;"",$A140&lt;&gt;"TOTAL"),IF(AND([3]PDI_DES__C_C_E!$BC138&lt;&gt;"",[3]PDI_DES__C_C_E!$BC138&lt;&gt;0),[3]PDI_DES__C_C_E!$BC138,""),IF($A140="TOTAL",SUM(INDIRECT("AG4:AG"&amp;ROW()-1)),""))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IF(AND($A140&lt;&gt;"",$A140&lt;&gt;"TOTAL"),IF(AND([3]PDI_DES__C_C_E!$BF138&lt;&gt;"",[3]PDI_DES__C_C_E!$BF138&lt;&gt;0),[3]PDI_DES__C_C_E!$BF138,""),IF($A140="TOTAL",SUM(INDIRECT("AI4:AI"&amp;ROW()-1)),""))</f>
        <v/>
      </c>
      <c r="AJ140" s="6" t="str">
        <f ca="1">IF(AND($A140&lt;&gt;"",$A140&lt;&gt;"TOTAL"),IF(AND([3]PDI_DES__C_C_E!$BH138&lt;&gt;"",[3]PDI_DES__C_C_E!$BH138&lt;&gt;0),[3]PDI_DES__C_C_E!$BH138,""),IF($A140="TOTAL",SUM(INDIRECT("AJ4:AJ"&amp;ROW()-1)),""))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IF(AND($A140&lt;&gt;"",$A140&lt;&gt;"TOTAL"),IF(AND([3]PDI_DES__C_C_E!$BK138&lt;&gt;"",[3]PDI_DES__C_C_E!$BK138&lt;&gt;0),[3]PDI_DES__C_C_E!$BK138,""),IF($A140="TOTAL",SUM(INDIRECT("AL4:AL"&amp;ROW()-1)),""))</f>
        <v/>
      </c>
      <c r="AM140" s="6" t="str">
        <f ca="1">IF(AND($A140&lt;&gt;"",$A140&lt;&gt;"TOTAL"),IF(AND([3]PDI_DES__C_C_E!$BM138&lt;&gt;"",[3]PDI_DES__C_C_E!$BM138&lt;&gt;0),[3]PDI_DES__C_C_E!$BM138,""),IF($A140="TOTAL",SUM(INDIRECT("AM4:AM"&amp;ROW()-1)),""))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IF(AND($A140&lt;&gt;"",$A140&lt;&gt;"TOTAL"),IF(AND([3]PDI_DES__C_C_E!$BP138&lt;&gt;"",[3]PDI_DES__C_C_E!$BP138&lt;&gt;0),[3]PDI_DES__C_C_E!$BP138,""),IF($A140="TOTAL",SUM(INDIRECT("AO4:AO"&amp;ROW()-1)),""))</f>
        <v/>
      </c>
      <c r="AP140" s="6" t="str">
        <f ca="1">IF(AND($A140&lt;&gt;"",$A140&lt;&gt;"TOTAL"),IF(AND([3]PDI_DES__C_C_E!$BR138&lt;&gt;"",[3]PDI_DES__C_C_E!$BR138&lt;&gt;0),[3]PDI_DES__C_C_E!$BR138,""),IF($A140="TOTAL",SUM(INDIRECT("AP4:AP"&amp;ROW()-1)),""))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IF(AND($A140&lt;&gt;"",$A140&lt;&gt;"TOTAL"),IF(AND([3]PDI_DES__C_C_E!$BU138&lt;&gt;"",[3]PDI_DES__C_C_E!$BU138&lt;&gt;0),[3]PDI_DES__C_C_E!$BU138,""),IF($A140="TOTAL",SUM(INDIRECT("AR4:AR"&amp;ROW()-1)),""))</f>
        <v/>
      </c>
      <c r="AS140" s="6" t="str">
        <f ca="1">IF(AND($A140&lt;&gt;"",$A140&lt;&gt;"TOTAL"),IF(AND([3]PDI_DES__C_C_E!$BW138&lt;&gt;"",[3]PDI_DES__C_C_E!$BW138&lt;&gt;0),[3]PDI_DES__C_C_E!$BW138,""),IF($A140="TOTAL",SUM(INDIRECT("AS4:AS"&amp;ROW()-1)),""))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IF(AND($A140&lt;&gt;"",$A140&lt;&gt;"TOTAL"),IF(AND([3]PDI_DES__C_C_E!$BZ138&lt;&gt;"",[3]PDI_DES__C_C_E!$BZ138&lt;&gt;0),[3]PDI_DES__C_C_E!$BZ138,""),IF($A140="TOTAL",SUM(INDIRECT("AU4:AU"&amp;ROW()-1)),""))</f>
        <v/>
      </c>
      <c r="AV140" s="6" t="str">
        <f ca="1">IF(AND($A140&lt;&gt;"",$A140&lt;&gt;"TOTAL"),IF(AND([3]PDI_DES__C_C_E!$CB138&lt;&gt;"",[3]PDI_DES__C_C_E!$CB138&lt;&gt;0),[3]PDI_DES__C_C_E!$CB138,""),IF($A140="TOTAL",SUM(INDIRECT("AV4:AV"&amp;ROW()-1)),""))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IF(AND($A140&lt;&gt;"",$A140&lt;&gt;"TOTAL"),IF(AND([3]PDI_DES__C_C_E!$CE138&lt;&gt;"",[3]PDI_DES__C_C_E!$CE138&lt;&gt;0),[3]PDI_DES__C_C_E!$CE138,""),IF($A140="TOTAL",SUM(INDIRECT("AX4:AX"&amp;ROW()-1)),""))</f>
        <v/>
      </c>
      <c r="AY140" s="6" t="str">
        <f ca="1">IF(AND($A140&lt;&gt;"",$A140&lt;&gt;"TOTAL"),IF(AND([3]PDI_DES__C_C_E!$CG138&lt;&gt;"",[3]PDI_DES__C_C_E!$CG138&lt;&gt;0),[3]PDI_DES__C_C_E!$CG138,""),IF($A140="TOTAL",SUM(INDIRECT("AY4:AY"&amp;ROW()-1)),""))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IF(AND($A140&lt;&gt;"",$A140&lt;&gt;"TOTAL"),IF(AND([3]PDI_DES__C_C_E!$CJ138&lt;&gt;"",[3]PDI_DES__C_C_E!$CJ138&lt;&gt;0),[3]PDI_DES__C_C_E!$CJ138,""),IF($A140="TOTAL",SUM(INDIRECT("BA4:BA"&amp;ROW()-1)),""))</f>
        <v/>
      </c>
      <c r="BB140" s="6" t="str">
        <f ca="1">IF(AND($A140&lt;&gt;"",$A140&lt;&gt;"TOTAL"),IF(AND([3]PDI_DES__C_C_E!$CL138&lt;&gt;"",[3]PDI_DES__C_C_E!$CL138&lt;&gt;0),[3]PDI_DES__C_C_E!$CL138,""),IF($A140="TOTAL",SUM(INDIRECT("BB4:BB"&amp;ROW()-1)),""))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IF(AND($A140&lt;&gt;"",$A140&lt;&gt;"TOTAL"),IF(AND([3]PDI_DES__C_C_E!$CO138&lt;&gt;"",[3]PDI_DES__C_C_E!$CO138&lt;&gt;0),[3]PDI_DES__C_C_E!$CO138,""),IF($A140="TOTAL",SUM(INDIRECT("BD4:BD"&amp;ROW()-1)),""))</f>
        <v/>
      </c>
      <c r="BE140" s="6" t="str">
        <f ca="1">IF(AND($A140&lt;&gt;"",$A140&lt;&gt;"TOTAL"),IF(AND([3]PDI_DES__C_C_E!$CQ138&lt;&gt;"",[3]PDI_DES__C_C_E!$CQ138&lt;&gt;0),[3]PDI_DES__C_C_E!$CQ138,""),IF($A140="TOTAL",SUM(INDIRECT("BE4:BE"&amp;ROW()-1)),""))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IF([3]PDI_DES__C_C_E!$B139&lt;&gt;"",[3]PDI_DES__C_C_E!$B139,IF(AND([3]PDI_DES__C_C_E!$B139="",[3]PDI_DES__C_C_E!$B140="",[3]PDI_DES__C_C_E!$B138=""),"","TOTAL"))</f>
        <v/>
      </c>
      <c r="B141" s="6" t="str">
        <f ca="1">IF(AND($A141&lt;&gt;"",$A141&lt;&gt;"TOTAL"),IF(AND([3]PDI_DES__C_C_E!$C139&lt;&gt;"",[3]PDI_DES__C_C_E!$C139&lt;&gt;0),[3]PDI_DES__C_C_E!$C139,""),IF($A141="TOTAL",SUM(INDIRECT("B4:B"&amp;ROW()-1)),""))</f>
        <v/>
      </c>
      <c r="C141" s="6" t="str">
        <f ca="1">IF(AND($A141&lt;&gt;"",$A141&lt;&gt;"TOTAL"),IF(AND([3]PDI_DES__C_C_E!$E139&lt;&gt;"",[3]PDI_DES__C_C_E!$E139&lt;&gt;0),[3]PDI_DES__C_C_E!$E139,""),IF($A141="TOTAL",SUM(INDIRECT("C4:C"&amp;ROW()-1)),""))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IF(AND($A141&lt;&gt;"",$A141&lt;&gt;"TOTAL"),IF(AND([3]PDI_DES__C_C_E!$H139&lt;&gt;"",[3]PDI_DES__C_C_E!$H139&lt;&gt;0),[3]PDI_DES__C_C_E!$H139,""),IF($A141="TOTAL",SUM(INDIRECT("E4:E"&amp;ROW()-1)),""))</f>
        <v/>
      </c>
      <c r="F141" s="6" t="str">
        <f ca="1">IF(AND($A141&lt;&gt;"",$A141&lt;&gt;"TOTAL"),IF(AND([3]PDI_DES__C_C_E!$J139&lt;&gt;"",[3]PDI_DES__C_C_E!$J139&lt;&gt;0),[3]PDI_DES__C_C_E!$J139,""),IF($A141="TOTAL",SUM(INDIRECT("F4:F"&amp;ROW()-1)),""))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IF(AND($A141&lt;&gt;"",$A141&lt;&gt;"TOTAL"),IF(AND([3]PDI_DES__C_C_E!$M139&lt;&gt;"",[3]PDI_DES__C_C_E!$M139&lt;&gt;0),[3]PDI_DES__C_C_E!$M139,""),IF($A141="TOTAL",SUM(INDIRECT("H4:H"&amp;ROW()-1)),""))</f>
        <v/>
      </c>
      <c r="I141" s="6" t="str">
        <f ca="1">IF(AND($A141&lt;&gt;"",$A141&lt;&gt;"TOTAL"),IF(AND([3]PDI_DES__C_C_E!$O139&lt;&gt;"",[3]PDI_DES__C_C_E!$O139&lt;&gt;0),[3]PDI_DES__C_C_E!$O139,""),IF($A141="TOTAL",SUM(INDIRECT("I4:I"&amp;ROW()-1)),""))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IF(AND($A141&lt;&gt;"",$A141&lt;&gt;"TOTAL"),IF(AND([3]PDI_DES__C_C_E!$R139&lt;&gt;"",[3]PDI_DES__C_C_E!$R139&lt;&gt;0),[3]PDI_DES__C_C_E!$R139,""),IF($A141="TOTAL",SUM(INDIRECT("K4:K"&amp;ROW()-1)),""))</f>
        <v/>
      </c>
      <c r="L141" s="6" t="str">
        <f ca="1">IF(AND($A141&lt;&gt;"",$A141&lt;&gt;"TOTAL"),IF(AND([3]PDI_DES__C_C_E!$T139&lt;&gt;"",[3]PDI_DES__C_C_E!$T139&lt;&gt;0),[3]PDI_DES__C_C_E!$T139,""),IF($A141="TOTAL",SUM(INDIRECT("L4:L"&amp;ROW()-1)),""))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IF(AND($A141&lt;&gt;"",$A141&lt;&gt;"TOTAL"),IF(AND([3]PDI_DES__C_C_E!$W139&lt;&gt;"",[3]PDI_DES__C_C_E!$W139&lt;&gt;0),[3]PDI_DES__C_C_E!$W139,""),IF($A141="TOTAL",SUM(INDIRECT("N4:N"&amp;ROW()-1)),""))</f>
        <v/>
      </c>
      <c r="O141" s="6" t="str">
        <f ca="1">IF(AND($A141&lt;&gt;"",$A141&lt;&gt;"TOTAL"),IF(AND([3]PDI_DES__C_C_E!$Y139&lt;&gt;"",[3]PDI_DES__C_C_E!$Y139&lt;&gt;0),[3]PDI_DES__C_C_E!$Y139,""),IF($A141="TOTAL",SUM(INDIRECT("O4:O"&amp;ROW()-1)),""))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IF(AND($A141&lt;&gt;"",$A141&lt;&gt;"TOTAL"),IF(AND([3]PDI_DES__C_C_E!$AB139&lt;&gt;"",[3]PDI_DES__C_C_E!$AB139&lt;&gt;0),[3]PDI_DES__C_C_E!$AB139,""),IF($A141="TOTAL",SUM(INDIRECT("Q4:Q"&amp;ROW()-1)),""))</f>
        <v/>
      </c>
      <c r="R141" s="6" t="str">
        <f ca="1">IF(AND($A141&lt;&gt;"",$A141&lt;&gt;"TOTAL"),IF(AND([3]PDI_DES__C_C_E!$AD139&lt;&gt;"",[3]PDI_DES__C_C_E!$AD139&lt;&gt;0),[3]PDI_DES__C_C_E!$AD139,""),IF($A141="TOTAL",SUM(INDIRECT("R4:R"&amp;ROW()-1)),""))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IF(AND($A141&lt;&gt;"",$A141&lt;&gt;"TOTAL"),IF(AND([3]PDI_DES__C_C_E!$AG139&lt;&gt;"",[3]PDI_DES__C_C_E!$AG139&lt;&gt;0),[3]PDI_DES__C_C_E!$AG139,""),IF($A141="TOTAL",SUM(INDIRECT("T4:T"&amp;ROW()-1)),""))</f>
        <v/>
      </c>
      <c r="U141" s="6" t="str">
        <f ca="1">IF(AND($A141&lt;&gt;"",$A141&lt;&gt;"TOTAL"),IF(AND([3]PDI_DES__C_C_E!$AI139&lt;&gt;"",[3]PDI_DES__C_C_E!$AI139&lt;&gt;0),[3]PDI_DES__C_C_E!$AI139,""),IF($A141="TOTAL",SUM(INDIRECT("U4:U"&amp;ROW()-1)),""))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IF(AND($A141&lt;&gt;"",$A141&lt;&gt;"TOTAL"),IF(AND([3]PDI_DES__C_C_E!$AL139&lt;&gt;"",[3]PDI_DES__C_C_E!$AL139&lt;&gt;0),[3]PDI_DES__C_C_E!$AL139,""),IF($A141="TOTAL",SUM(INDIRECT("W4:W"&amp;ROW()-1)),""))</f>
        <v/>
      </c>
      <c r="X141" s="6" t="str">
        <f ca="1">IF(AND($A141&lt;&gt;"",$A141&lt;&gt;"TOTAL"),IF(AND([3]PDI_DES__C_C_E!$AN139&lt;&gt;"",[3]PDI_DES__C_C_E!$AN139&lt;&gt;0),[3]PDI_DES__C_C_E!$AN139,""),IF($A141="TOTAL",SUM(INDIRECT("X4:X"&amp;ROW()-1)),""))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IF(AND($A141&lt;&gt;"",$A141&lt;&gt;"TOTAL"),IF(AND([3]PDI_DES__C_C_E!$AQ139&lt;&gt;"",[3]PDI_DES__C_C_E!$AQ139&lt;&gt;0),[3]PDI_DES__C_C_E!$AQ139,""),IF($A141="TOTAL",SUM(INDIRECT("Z4:Z"&amp;ROW()-1)),""))</f>
        <v/>
      </c>
      <c r="AA141" s="6" t="str">
        <f ca="1">IF(AND($A141&lt;&gt;"",$A141&lt;&gt;"TOTAL"),IF(AND([3]PDI_DES__C_C_E!$AS139&lt;&gt;"",[3]PDI_DES__C_C_E!$AS139&lt;&gt;0),[3]PDI_DES__C_C_E!$AS139,""),IF($A141="TOTAL",SUM(INDIRECT("AA4:AA"&amp;ROW()-1)),""))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IF(AND($A141&lt;&gt;"",$A141&lt;&gt;"TOTAL"),IF(AND([3]PDI_DES__C_C_E!$AV139&lt;&gt;"",[3]PDI_DES__C_C_E!$AV139&lt;&gt;0),[3]PDI_DES__C_C_E!$AV139,""),IF($A141="TOTAL",SUM(INDIRECT("AC4:AC"&amp;ROW()-1)),""))</f>
        <v/>
      </c>
      <c r="AD141" s="6" t="str">
        <f ca="1">IF(AND($A141&lt;&gt;"",$A141&lt;&gt;"TOTAL"),IF(AND([3]PDI_DES__C_C_E!$AX139&lt;&gt;"",[3]PDI_DES__C_C_E!$AX139&lt;&gt;0),[3]PDI_DES__C_C_E!$AX139,""),IF($A141="TOTAL",SUM(INDIRECT("AD4:AD"&amp;ROW()-1)),""))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IF(AND($A141&lt;&gt;"",$A141&lt;&gt;"TOTAL"),IF(AND([3]PDI_DES__C_C_E!$BA139&lt;&gt;"",[3]PDI_DES__C_C_E!$BA139&lt;&gt;0),[3]PDI_DES__C_C_E!$BA139,""),IF($A141="TOTAL",SUM(INDIRECT("AF4:AF"&amp;ROW()-1)),""))</f>
        <v/>
      </c>
      <c r="AG141" s="6" t="str">
        <f ca="1">IF(AND($A141&lt;&gt;"",$A141&lt;&gt;"TOTAL"),IF(AND([3]PDI_DES__C_C_E!$BC139&lt;&gt;"",[3]PDI_DES__C_C_E!$BC139&lt;&gt;0),[3]PDI_DES__C_C_E!$BC139,""),IF($A141="TOTAL",SUM(INDIRECT("AG4:AG"&amp;ROW()-1)),""))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IF(AND($A141&lt;&gt;"",$A141&lt;&gt;"TOTAL"),IF(AND([3]PDI_DES__C_C_E!$BF139&lt;&gt;"",[3]PDI_DES__C_C_E!$BF139&lt;&gt;0),[3]PDI_DES__C_C_E!$BF139,""),IF($A141="TOTAL",SUM(INDIRECT("AI4:AI"&amp;ROW()-1)),""))</f>
        <v/>
      </c>
      <c r="AJ141" s="6" t="str">
        <f ca="1">IF(AND($A141&lt;&gt;"",$A141&lt;&gt;"TOTAL"),IF(AND([3]PDI_DES__C_C_E!$BH139&lt;&gt;"",[3]PDI_DES__C_C_E!$BH139&lt;&gt;0),[3]PDI_DES__C_C_E!$BH139,""),IF($A141="TOTAL",SUM(INDIRECT("AJ4:AJ"&amp;ROW()-1)),""))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IF(AND($A141&lt;&gt;"",$A141&lt;&gt;"TOTAL"),IF(AND([3]PDI_DES__C_C_E!$BK139&lt;&gt;"",[3]PDI_DES__C_C_E!$BK139&lt;&gt;0),[3]PDI_DES__C_C_E!$BK139,""),IF($A141="TOTAL",SUM(INDIRECT("AL4:AL"&amp;ROW()-1)),""))</f>
        <v/>
      </c>
      <c r="AM141" s="6" t="str">
        <f ca="1">IF(AND($A141&lt;&gt;"",$A141&lt;&gt;"TOTAL"),IF(AND([3]PDI_DES__C_C_E!$BM139&lt;&gt;"",[3]PDI_DES__C_C_E!$BM139&lt;&gt;0),[3]PDI_DES__C_C_E!$BM139,""),IF($A141="TOTAL",SUM(INDIRECT("AM4:AM"&amp;ROW()-1)),""))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IF(AND($A141&lt;&gt;"",$A141&lt;&gt;"TOTAL"),IF(AND([3]PDI_DES__C_C_E!$BP139&lt;&gt;"",[3]PDI_DES__C_C_E!$BP139&lt;&gt;0),[3]PDI_DES__C_C_E!$BP139,""),IF($A141="TOTAL",SUM(INDIRECT("AO4:AO"&amp;ROW()-1)),""))</f>
        <v/>
      </c>
      <c r="AP141" s="6" t="str">
        <f ca="1">IF(AND($A141&lt;&gt;"",$A141&lt;&gt;"TOTAL"),IF(AND([3]PDI_DES__C_C_E!$BR139&lt;&gt;"",[3]PDI_DES__C_C_E!$BR139&lt;&gt;0),[3]PDI_DES__C_C_E!$BR139,""),IF($A141="TOTAL",SUM(INDIRECT("AP4:AP"&amp;ROW()-1)),""))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IF(AND($A141&lt;&gt;"",$A141&lt;&gt;"TOTAL"),IF(AND([3]PDI_DES__C_C_E!$BU139&lt;&gt;"",[3]PDI_DES__C_C_E!$BU139&lt;&gt;0),[3]PDI_DES__C_C_E!$BU139,""),IF($A141="TOTAL",SUM(INDIRECT("AR4:AR"&amp;ROW()-1)),""))</f>
        <v/>
      </c>
      <c r="AS141" s="6" t="str">
        <f ca="1">IF(AND($A141&lt;&gt;"",$A141&lt;&gt;"TOTAL"),IF(AND([3]PDI_DES__C_C_E!$BW139&lt;&gt;"",[3]PDI_DES__C_C_E!$BW139&lt;&gt;0),[3]PDI_DES__C_C_E!$BW139,""),IF($A141="TOTAL",SUM(INDIRECT("AS4:AS"&amp;ROW()-1)),""))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IF(AND($A141&lt;&gt;"",$A141&lt;&gt;"TOTAL"),IF(AND([3]PDI_DES__C_C_E!$BZ139&lt;&gt;"",[3]PDI_DES__C_C_E!$BZ139&lt;&gt;0),[3]PDI_DES__C_C_E!$BZ139,""),IF($A141="TOTAL",SUM(INDIRECT("AU4:AU"&amp;ROW()-1)),""))</f>
        <v/>
      </c>
      <c r="AV141" s="6" t="str">
        <f ca="1">IF(AND($A141&lt;&gt;"",$A141&lt;&gt;"TOTAL"),IF(AND([3]PDI_DES__C_C_E!$CB139&lt;&gt;"",[3]PDI_DES__C_C_E!$CB139&lt;&gt;0),[3]PDI_DES__C_C_E!$CB139,""),IF($A141="TOTAL",SUM(INDIRECT("AV4:AV"&amp;ROW()-1)),""))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IF(AND($A141&lt;&gt;"",$A141&lt;&gt;"TOTAL"),IF(AND([3]PDI_DES__C_C_E!$CE139&lt;&gt;"",[3]PDI_DES__C_C_E!$CE139&lt;&gt;0),[3]PDI_DES__C_C_E!$CE139,""),IF($A141="TOTAL",SUM(INDIRECT("AX4:AX"&amp;ROW()-1)),""))</f>
        <v/>
      </c>
      <c r="AY141" s="6" t="str">
        <f ca="1">IF(AND($A141&lt;&gt;"",$A141&lt;&gt;"TOTAL"),IF(AND([3]PDI_DES__C_C_E!$CG139&lt;&gt;"",[3]PDI_DES__C_C_E!$CG139&lt;&gt;0),[3]PDI_DES__C_C_E!$CG139,""),IF($A141="TOTAL",SUM(INDIRECT("AY4:AY"&amp;ROW()-1)),""))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IF(AND($A141&lt;&gt;"",$A141&lt;&gt;"TOTAL"),IF(AND([3]PDI_DES__C_C_E!$CJ139&lt;&gt;"",[3]PDI_DES__C_C_E!$CJ139&lt;&gt;0),[3]PDI_DES__C_C_E!$CJ139,""),IF($A141="TOTAL",SUM(INDIRECT("BA4:BA"&amp;ROW()-1)),""))</f>
        <v/>
      </c>
      <c r="BB141" s="6" t="str">
        <f ca="1">IF(AND($A141&lt;&gt;"",$A141&lt;&gt;"TOTAL"),IF(AND([3]PDI_DES__C_C_E!$CL139&lt;&gt;"",[3]PDI_DES__C_C_E!$CL139&lt;&gt;0),[3]PDI_DES__C_C_E!$CL139,""),IF($A141="TOTAL",SUM(INDIRECT("BB4:BB"&amp;ROW()-1)),""))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IF(AND($A141&lt;&gt;"",$A141&lt;&gt;"TOTAL"),IF(AND([3]PDI_DES__C_C_E!$CO139&lt;&gt;"",[3]PDI_DES__C_C_E!$CO139&lt;&gt;0),[3]PDI_DES__C_C_E!$CO139,""),IF($A141="TOTAL",SUM(INDIRECT("BD4:BD"&amp;ROW()-1)),""))</f>
        <v/>
      </c>
      <c r="BE141" s="6" t="str">
        <f ca="1">IF(AND($A141&lt;&gt;"",$A141&lt;&gt;"TOTAL"),IF(AND([3]PDI_DES__C_C_E!$CQ139&lt;&gt;"",[3]PDI_DES__C_C_E!$CQ139&lt;&gt;0),[3]PDI_DES__C_C_E!$CQ139,""),IF($A141="TOTAL",SUM(INDIRECT("BE4:BE"&amp;ROW()-1)),""))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IF([3]PDI_DES__C_C_E!$B140&lt;&gt;"",[3]PDI_DES__C_C_E!$B140,IF(AND([3]PDI_DES__C_C_E!$B140="",[3]PDI_DES__C_C_E!$B141="",[3]PDI_DES__C_C_E!$B139=""),"","TOTAL"))</f>
        <v/>
      </c>
      <c r="B142" s="6" t="str">
        <f ca="1">IF(AND($A142&lt;&gt;"",$A142&lt;&gt;"TOTAL"),IF(AND([3]PDI_DES__C_C_E!$C140&lt;&gt;"",[3]PDI_DES__C_C_E!$C140&lt;&gt;0),[3]PDI_DES__C_C_E!$C140,""),IF($A142="TOTAL",SUM(INDIRECT("B4:B"&amp;ROW()-1)),""))</f>
        <v/>
      </c>
      <c r="C142" s="6" t="str">
        <f ca="1">IF(AND($A142&lt;&gt;"",$A142&lt;&gt;"TOTAL"),IF(AND([3]PDI_DES__C_C_E!$E140&lt;&gt;"",[3]PDI_DES__C_C_E!$E140&lt;&gt;0),[3]PDI_DES__C_C_E!$E140,""),IF($A142="TOTAL",SUM(INDIRECT("C4:C"&amp;ROW()-1)),""))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IF(AND($A142&lt;&gt;"",$A142&lt;&gt;"TOTAL"),IF(AND([3]PDI_DES__C_C_E!$H140&lt;&gt;"",[3]PDI_DES__C_C_E!$H140&lt;&gt;0),[3]PDI_DES__C_C_E!$H140,""),IF($A142="TOTAL",SUM(INDIRECT("E4:E"&amp;ROW()-1)),""))</f>
        <v/>
      </c>
      <c r="F142" s="6" t="str">
        <f ca="1">IF(AND($A142&lt;&gt;"",$A142&lt;&gt;"TOTAL"),IF(AND([3]PDI_DES__C_C_E!$J140&lt;&gt;"",[3]PDI_DES__C_C_E!$J140&lt;&gt;0),[3]PDI_DES__C_C_E!$J140,""),IF($A142="TOTAL",SUM(INDIRECT("F4:F"&amp;ROW()-1)),""))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IF(AND($A142&lt;&gt;"",$A142&lt;&gt;"TOTAL"),IF(AND([3]PDI_DES__C_C_E!$M140&lt;&gt;"",[3]PDI_DES__C_C_E!$M140&lt;&gt;0),[3]PDI_DES__C_C_E!$M140,""),IF($A142="TOTAL",SUM(INDIRECT("H4:H"&amp;ROW()-1)),""))</f>
        <v/>
      </c>
      <c r="I142" s="6" t="str">
        <f ca="1">IF(AND($A142&lt;&gt;"",$A142&lt;&gt;"TOTAL"),IF(AND([3]PDI_DES__C_C_E!$O140&lt;&gt;"",[3]PDI_DES__C_C_E!$O140&lt;&gt;0),[3]PDI_DES__C_C_E!$O140,""),IF($A142="TOTAL",SUM(INDIRECT("I4:I"&amp;ROW()-1)),""))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IF(AND($A142&lt;&gt;"",$A142&lt;&gt;"TOTAL"),IF(AND([3]PDI_DES__C_C_E!$R140&lt;&gt;"",[3]PDI_DES__C_C_E!$R140&lt;&gt;0),[3]PDI_DES__C_C_E!$R140,""),IF($A142="TOTAL",SUM(INDIRECT("K4:K"&amp;ROW()-1)),""))</f>
        <v/>
      </c>
      <c r="L142" s="6" t="str">
        <f ca="1">IF(AND($A142&lt;&gt;"",$A142&lt;&gt;"TOTAL"),IF(AND([3]PDI_DES__C_C_E!$T140&lt;&gt;"",[3]PDI_DES__C_C_E!$T140&lt;&gt;0),[3]PDI_DES__C_C_E!$T140,""),IF($A142="TOTAL",SUM(INDIRECT("L4:L"&amp;ROW()-1)),""))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IF(AND($A142&lt;&gt;"",$A142&lt;&gt;"TOTAL"),IF(AND([3]PDI_DES__C_C_E!$W140&lt;&gt;"",[3]PDI_DES__C_C_E!$W140&lt;&gt;0),[3]PDI_DES__C_C_E!$W140,""),IF($A142="TOTAL",SUM(INDIRECT("N4:N"&amp;ROW()-1)),""))</f>
        <v/>
      </c>
      <c r="O142" s="6" t="str">
        <f ca="1">IF(AND($A142&lt;&gt;"",$A142&lt;&gt;"TOTAL"),IF(AND([3]PDI_DES__C_C_E!$Y140&lt;&gt;"",[3]PDI_DES__C_C_E!$Y140&lt;&gt;0),[3]PDI_DES__C_C_E!$Y140,""),IF($A142="TOTAL",SUM(INDIRECT("O4:O"&amp;ROW()-1)),""))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IF(AND($A142&lt;&gt;"",$A142&lt;&gt;"TOTAL"),IF(AND([3]PDI_DES__C_C_E!$AB140&lt;&gt;"",[3]PDI_DES__C_C_E!$AB140&lt;&gt;0),[3]PDI_DES__C_C_E!$AB140,""),IF($A142="TOTAL",SUM(INDIRECT("Q4:Q"&amp;ROW()-1)),""))</f>
        <v/>
      </c>
      <c r="R142" s="6" t="str">
        <f ca="1">IF(AND($A142&lt;&gt;"",$A142&lt;&gt;"TOTAL"),IF(AND([3]PDI_DES__C_C_E!$AD140&lt;&gt;"",[3]PDI_DES__C_C_E!$AD140&lt;&gt;0),[3]PDI_DES__C_C_E!$AD140,""),IF($A142="TOTAL",SUM(INDIRECT("R4:R"&amp;ROW()-1)),""))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IF(AND($A142&lt;&gt;"",$A142&lt;&gt;"TOTAL"),IF(AND([3]PDI_DES__C_C_E!$AG140&lt;&gt;"",[3]PDI_DES__C_C_E!$AG140&lt;&gt;0),[3]PDI_DES__C_C_E!$AG140,""),IF($A142="TOTAL",SUM(INDIRECT("T4:T"&amp;ROW()-1)),""))</f>
        <v/>
      </c>
      <c r="U142" s="6" t="str">
        <f ca="1">IF(AND($A142&lt;&gt;"",$A142&lt;&gt;"TOTAL"),IF(AND([3]PDI_DES__C_C_E!$AI140&lt;&gt;"",[3]PDI_DES__C_C_E!$AI140&lt;&gt;0),[3]PDI_DES__C_C_E!$AI140,""),IF($A142="TOTAL",SUM(INDIRECT("U4:U"&amp;ROW()-1)),""))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IF(AND($A142&lt;&gt;"",$A142&lt;&gt;"TOTAL"),IF(AND([3]PDI_DES__C_C_E!$AL140&lt;&gt;"",[3]PDI_DES__C_C_E!$AL140&lt;&gt;0),[3]PDI_DES__C_C_E!$AL140,""),IF($A142="TOTAL",SUM(INDIRECT("W4:W"&amp;ROW()-1)),""))</f>
        <v/>
      </c>
      <c r="X142" s="6" t="str">
        <f ca="1">IF(AND($A142&lt;&gt;"",$A142&lt;&gt;"TOTAL"),IF(AND([3]PDI_DES__C_C_E!$AN140&lt;&gt;"",[3]PDI_DES__C_C_E!$AN140&lt;&gt;0),[3]PDI_DES__C_C_E!$AN140,""),IF($A142="TOTAL",SUM(INDIRECT("X4:X"&amp;ROW()-1)),""))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IF(AND($A142&lt;&gt;"",$A142&lt;&gt;"TOTAL"),IF(AND([3]PDI_DES__C_C_E!$AQ140&lt;&gt;"",[3]PDI_DES__C_C_E!$AQ140&lt;&gt;0),[3]PDI_DES__C_C_E!$AQ140,""),IF($A142="TOTAL",SUM(INDIRECT("Z4:Z"&amp;ROW()-1)),""))</f>
        <v/>
      </c>
      <c r="AA142" s="6" t="str">
        <f ca="1">IF(AND($A142&lt;&gt;"",$A142&lt;&gt;"TOTAL"),IF(AND([3]PDI_DES__C_C_E!$AS140&lt;&gt;"",[3]PDI_DES__C_C_E!$AS140&lt;&gt;0),[3]PDI_DES__C_C_E!$AS140,""),IF($A142="TOTAL",SUM(INDIRECT("AA4:AA"&amp;ROW()-1)),""))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IF(AND($A142&lt;&gt;"",$A142&lt;&gt;"TOTAL"),IF(AND([3]PDI_DES__C_C_E!$AV140&lt;&gt;"",[3]PDI_DES__C_C_E!$AV140&lt;&gt;0),[3]PDI_DES__C_C_E!$AV140,""),IF($A142="TOTAL",SUM(INDIRECT("AC4:AC"&amp;ROW()-1)),""))</f>
        <v/>
      </c>
      <c r="AD142" s="6" t="str">
        <f ca="1">IF(AND($A142&lt;&gt;"",$A142&lt;&gt;"TOTAL"),IF(AND([3]PDI_DES__C_C_E!$AX140&lt;&gt;"",[3]PDI_DES__C_C_E!$AX140&lt;&gt;0),[3]PDI_DES__C_C_E!$AX140,""),IF($A142="TOTAL",SUM(INDIRECT("AD4:AD"&amp;ROW()-1)),""))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IF(AND($A142&lt;&gt;"",$A142&lt;&gt;"TOTAL"),IF(AND([3]PDI_DES__C_C_E!$BA140&lt;&gt;"",[3]PDI_DES__C_C_E!$BA140&lt;&gt;0),[3]PDI_DES__C_C_E!$BA140,""),IF($A142="TOTAL",SUM(INDIRECT("AF4:AF"&amp;ROW()-1)),""))</f>
        <v/>
      </c>
      <c r="AG142" s="6" t="str">
        <f ca="1">IF(AND($A142&lt;&gt;"",$A142&lt;&gt;"TOTAL"),IF(AND([3]PDI_DES__C_C_E!$BC140&lt;&gt;"",[3]PDI_DES__C_C_E!$BC140&lt;&gt;0),[3]PDI_DES__C_C_E!$BC140,""),IF($A142="TOTAL",SUM(INDIRECT("AG4:AG"&amp;ROW()-1)),""))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IF(AND($A142&lt;&gt;"",$A142&lt;&gt;"TOTAL"),IF(AND([3]PDI_DES__C_C_E!$BF140&lt;&gt;"",[3]PDI_DES__C_C_E!$BF140&lt;&gt;0),[3]PDI_DES__C_C_E!$BF140,""),IF($A142="TOTAL",SUM(INDIRECT("AI4:AI"&amp;ROW()-1)),""))</f>
        <v/>
      </c>
      <c r="AJ142" s="6" t="str">
        <f ca="1">IF(AND($A142&lt;&gt;"",$A142&lt;&gt;"TOTAL"),IF(AND([3]PDI_DES__C_C_E!$BH140&lt;&gt;"",[3]PDI_DES__C_C_E!$BH140&lt;&gt;0),[3]PDI_DES__C_C_E!$BH140,""),IF($A142="TOTAL",SUM(INDIRECT("AJ4:AJ"&amp;ROW()-1)),""))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IF(AND($A142&lt;&gt;"",$A142&lt;&gt;"TOTAL"),IF(AND([3]PDI_DES__C_C_E!$BK140&lt;&gt;"",[3]PDI_DES__C_C_E!$BK140&lt;&gt;0),[3]PDI_DES__C_C_E!$BK140,""),IF($A142="TOTAL",SUM(INDIRECT("AL4:AL"&amp;ROW()-1)),""))</f>
        <v/>
      </c>
      <c r="AM142" s="6" t="str">
        <f ca="1">IF(AND($A142&lt;&gt;"",$A142&lt;&gt;"TOTAL"),IF(AND([3]PDI_DES__C_C_E!$BM140&lt;&gt;"",[3]PDI_DES__C_C_E!$BM140&lt;&gt;0),[3]PDI_DES__C_C_E!$BM140,""),IF($A142="TOTAL",SUM(INDIRECT("AM4:AM"&amp;ROW()-1)),""))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IF(AND($A142&lt;&gt;"",$A142&lt;&gt;"TOTAL"),IF(AND([3]PDI_DES__C_C_E!$BP140&lt;&gt;"",[3]PDI_DES__C_C_E!$BP140&lt;&gt;0),[3]PDI_DES__C_C_E!$BP140,""),IF($A142="TOTAL",SUM(INDIRECT("AO4:AO"&amp;ROW()-1)),""))</f>
        <v/>
      </c>
      <c r="AP142" s="6" t="str">
        <f ca="1">IF(AND($A142&lt;&gt;"",$A142&lt;&gt;"TOTAL"),IF(AND([3]PDI_DES__C_C_E!$BR140&lt;&gt;"",[3]PDI_DES__C_C_E!$BR140&lt;&gt;0),[3]PDI_DES__C_C_E!$BR140,""),IF($A142="TOTAL",SUM(INDIRECT("AP4:AP"&amp;ROW()-1)),""))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IF(AND($A142&lt;&gt;"",$A142&lt;&gt;"TOTAL"),IF(AND([3]PDI_DES__C_C_E!$BU140&lt;&gt;"",[3]PDI_DES__C_C_E!$BU140&lt;&gt;0),[3]PDI_DES__C_C_E!$BU140,""),IF($A142="TOTAL",SUM(INDIRECT("AR4:AR"&amp;ROW()-1)),""))</f>
        <v/>
      </c>
      <c r="AS142" s="6" t="str">
        <f ca="1">IF(AND($A142&lt;&gt;"",$A142&lt;&gt;"TOTAL"),IF(AND([3]PDI_DES__C_C_E!$BW140&lt;&gt;"",[3]PDI_DES__C_C_E!$BW140&lt;&gt;0),[3]PDI_DES__C_C_E!$BW140,""),IF($A142="TOTAL",SUM(INDIRECT("AS4:AS"&amp;ROW()-1)),""))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IF(AND($A142&lt;&gt;"",$A142&lt;&gt;"TOTAL"),IF(AND([3]PDI_DES__C_C_E!$BZ140&lt;&gt;"",[3]PDI_DES__C_C_E!$BZ140&lt;&gt;0),[3]PDI_DES__C_C_E!$BZ140,""),IF($A142="TOTAL",SUM(INDIRECT("AU4:AU"&amp;ROW()-1)),""))</f>
        <v/>
      </c>
      <c r="AV142" s="6" t="str">
        <f ca="1">IF(AND($A142&lt;&gt;"",$A142&lt;&gt;"TOTAL"),IF(AND([3]PDI_DES__C_C_E!$CB140&lt;&gt;"",[3]PDI_DES__C_C_E!$CB140&lt;&gt;0),[3]PDI_DES__C_C_E!$CB140,""),IF($A142="TOTAL",SUM(INDIRECT("AV4:AV"&amp;ROW()-1)),""))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IF(AND($A142&lt;&gt;"",$A142&lt;&gt;"TOTAL"),IF(AND([3]PDI_DES__C_C_E!$CE140&lt;&gt;"",[3]PDI_DES__C_C_E!$CE140&lt;&gt;0),[3]PDI_DES__C_C_E!$CE140,""),IF($A142="TOTAL",SUM(INDIRECT("AX4:AX"&amp;ROW()-1)),""))</f>
        <v/>
      </c>
      <c r="AY142" s="6" t="str">
        <f ca="1">IF(AND($A142&lt;&gt;"",$A142&lt;&gt;"TOTAL"),IF(AND([3]PDI_DES__C_C_E!$CG140&lt;&gt;"",[3]PDI_DES__C_C_E!$CG140&lt;&gt;0),[3]PDI_DES__C_C_E!$CG140,""),IF($A142="TOTAL",SUM(INDIRECT("AY4:AY"&amp;ROW()-1)),""))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IF(AND($A142&lt;&gt;"",$A142&lt;&gt;"TOTAL"),IF(AND([3]PDI_DES__C_C_E!$CJ140&lt;&gt;"",[3]PDI_DES__C_C_E!$CJ140&lt;&gt;0),[3]PDI_DES__C_C_E!$CJ140,""),IF($A142="TOTAL",SUM(INDIRECT("BA4:BA"&amp;ROW()-1)),""))</f>
        <v/>
      </c>
      <c r="BB142" s="6" t="str">
        <f ca="1">IF(AND($A142&lt;&gt;"",$A142&lt;&gt;"TOTAL"),IF(AND([3]PDI_DES__C_C_E!$CL140&lt;&gt;"",[3]PDI_DES__C_C_E!$CL140&lt;&gt;0),[3]PDI_DES__C_C_E!$CL140,""),IF($A142="TOTAL",SUM(INDIRECT("BB4:BB"&amp;ROW()-1)),""))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IF(AND($A142&lt;&gt;"",$A142&lt;&gt;"TOTAL"),IF(AND([3]PDI_DES__C_C_E!$CO140&lt;&gt;"",[3]PDI_DES__C_C_E!$CO140&lt;&gt;0),[3]PDI_DES__C_C_E!$CO140,""),IF($A142="TOTAL",SUM(INDIRECT("BD4:BD"&amp;ROW()-1)),""))</f>
        <v/>
      </c>
      <c r="BE142" s="6" t="str">
        <f ca="1">IF(AND($A142&lt;&gt;"",$A142&lt;&gt;"TOTAL"),IF(AND([3]PDI_DES__C_C_E!$CQ140&lt;&gt;"",[3]PDI_DES__C_C_E!$CQ140&lt;&gt;0),[3]PDI_DES__C_C_E!$CQ140,""),IF($A142="TOTAL",SUM(INDIRECT("BE4:BE"&amp;ROW()-1)),""))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IF([3]PDI_DES__C_C_E!$B141&lt;&gt;"",[3]PDI_DES__C_C_E!$B141,IF(AND([3]PDI_DES__C_C_E!$B141="",[3]PDI_DES__C_C_E!$B142="",[3]PDI_DES__C_C_E!$B140=""),"","TOTAL"))</f>
        <v/>
      </c>
      <c r="B143" s="6" t="str">
        <f ca="1">IF(AND($A143&lt;&gt;"",$A143&lt;&gt;"TOTAL"),IF(AND([3]PDI_DES__C_C_E!$C141&lt;&gt;"",[3]PDI_DES__C_C_E!$C141&lt;&gt;0),[3]PDI_DES__C_C_E!$C141,""),IF($A143="TOTAL",SUM(INDIRECT("B4:B"&amp;ROW()-1)),""))</f>
        <v/>
      </c>
      <c r="C143" s="6" t="str">
        <f ca="1">IF(AND($A143&lt;&gt;"",$A143&lt;&gt;"TOTAL"),IF(AND([3]PDI_DES__C_C_E!$E141&lt;&gt;"",[3]PDI_DES__C_C_E!$E141&lt;&gt;0),[3]PDI_DES__C_C_E!$E141,""),IF($A143="TOTAL",SUM(INDIRECT("C4:C"&amp;ROW()-1)),""))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IF(AND($A143&lt;&gt;"",$A143&lt;&gt;"TOTAL"),IF(AND([3]PDI_DES__C_C_E!$H141&lt;&gt;"",[3]PDI_DES__C_C_E!$H141&lt;&gt;0),[3]PDI_DES__C_C_E!$H141,""),IF($A143="TOTAL",SUM(INDIRECT("E4:E"&amp;ROW()-1)),""))</f>
        <v/>
      </c>
      <c r="F143" s="6" t="str">
        <f ca="1">IF(AND($A143&lt;&gt;"",$A143&lt;&gt;"TOTAL"),IF(AND([3]PDI_DES__C_C_E!$J141&lt;&gt;"",[3]PDI_DES__C_C_E!$J141&lt;&gt;0),[3]PDI_DES__C_C_E!$J141,""),IF($A143="TOTAL",SUM(INDIRECT("F4:F"&amp;ROW()-1)),""))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IF(AND($A143&lt;&gt;"",$A143&lt;&gt;"TOTAL"),IF(AND([3]PDI_DES__C_C_E!$M141&lt;&gt;"",[3]PDI_DES__C_C_E!$M141&lt;&gt;0),[3]PDI_DES__C_C_E!$M141,""),IF($A143="TOTAL",SUM(INDIRECT("H4:H"&amp;ROW()-1)),""))</f>
        <v/>
      </c>
      <c r="I143" s="6" t="str">
        <f ca="1">IF(AND($A143&lt;&gt;"",$A143&lt;&gt;"TOTAL"),IF(AND([3]PDI_DES__C_C_E!$O141&lt;&gt;"",[3]PDI_DES__C_C_E!$O141&lt;&gt;0),[3]PDI_DES__C_C_E!$O141,""),IF($A143="TOTAL",SUM(INDIRECT("I4:I"&amp;ROW()-1)),""))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IF(AND($A143&lt;&gt;"",$A143&lt;&gt;"TOTAL"),IF(AND([3]PDI_DES__C_C_E!$R141&lt;&gt;"",[3]PDI_DES__C_C_E!$R141&lt;&gt;0),[3]PDI_DES__C_C_E!$R141,""),IF($A143="TOTAL",SUM(INDIRECT("K4:K"&amp;ROW()-1)),""))</f>
        <v/>
      </c>
      <c r="L143" s="6" t="str">
        <f ca="1">IF(AND($A143&lt;&gt;"",$A143&lt;&gt;"TOTAL"),IF(AND([3]PDI_DES__C_C_E!$T141&lt;&gt;"",[3]PDI_DES__C_C_E!$T141&lt;&gt;0),[3]PDI_DES__C_C_E!$T141,""),IF($A143="TOTAL",SUM(INDIRECT("L4:L"&amp;ROW()-1)),""))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IF(AND($A143&lt;&gt;"",$A143&lt;&gt;"TOTAL"),IF(AND([3]PDI_DES__C_C_E!$W141&lt;&gt;"",[3]PDI_DES__C_C_E!$W141&lt;&gt;0),[3]PDI_DES__C_C_E!$W141,""),IF($A143="TOTAL",SUM(INDIRECT("N4:N"&amp;ROW()-1)),""))</f>
        <v/>
      </c>
      <c r="O143" s="6" t="str">
        <f ca="1">IF(AND($A143&lt;&gt;"",$A143&lt;&gt;"TOTAL"),IF(AND([3]PDI_DES__C_C_E!$Y141&lt;&gt;"",[3]PDI_DES__C_C_E!$Y141&lt;&gt;0),[3]PDI_DES__C_C_E!$Y141,""),IF($A143="TOTAL",SUM(INDIRECT("O4:O"&amp;ROW()-1)),""))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IF(AND($A143&lt;&gt;"",$A143&lt;&gt;"TOTAL"),IF(AND([3]PDI_DES__C_C_E!$AB141&lt;&gt;"",[3]PDI_DES__C_C_E!$AB141&lt;&gt;0),[3]PDI_DES__C_C_E!$AB141,""),IF($A143="TOTAL",SUM(INDIRECT("Q4:Q"&amp;ROW()-1)),""))</f>
        <v/>
      </c>
      <c r="R143" s="6" t="str">
        <f ca="1">IF(AND($A143&lt;&gt;"",$A143&lt;&gt;"TOTAL"),IF(AND([3]PDI_DES__C_C_E!$AD141&lt;&gt;"",[3]PDI_DES__C_C_E!$AD141&lt;&gt;0),[3]PDI_DES__C_C_E!$AD141,""),IF($A143="TOTAL",SUM(INDIRECT("R4:R"&amp;ROW()-1)),""))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IF(AND($A143&lt;&gt;"",$A143&lt;&gt;"TOTAL"),IF(AND([3]PDI_DES__C_C_E!$AG141&lt;&gt;"",[3]PDI_DES__C_C_E!$AG141&lt;&gt;0),[3]PDI_DES__C_C_E!$AG141,""),IF($A143="TOTAL",SUM(INDIRECT("T4:T"&amp;ROW()-1)),""))</f>
        <v/>
      </c>
      <c r="U143" s="6" t="str">
        <f ca="1">IF(AND($A143&lt;&gt;"",$A143&lt;&gt;"TOTAL"),IF(AND([3]PDI_DES__C_C_E!$AI141&lt;&gt;"",[3]PDI_DES__C_C_E!$AI141&lt;&gt;0),[3]PDI_DES__C_C_E!$AI141,""),IF($A143="TOTAL",SUM(INDIRECT("U4:U"&amp;ROW()-1)),""))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IF(AND($A143&lt;&gt;"",$A143&lt;&gt;"TOTAL"),IF(AND([3]PDI_DES__C_C_E!$AL141&lt;&gt;"",[3]PDI_DES__C_C_E!$AL141&lt;&gt;0),[3]PDI_DES__C_C_E!$AL141,""),IF($A143="TOTAL",SUM(INDIRECT("W4:W"&amp;ROW()-1)),""))</f>
        <v/>
      </c>
      <c r="X143" s="6" t="str">
        <f ca="1">IF(AND($A143&lt;&gt;"",$A143&lt;&gt;"TOTAL"),IF(AND([3]PDI_DES__C_C_E!$AN141&lt;&gt;"",[3]PDI_DES__C_C_E!$AN141&lt;&gt;0),[3]PDI_DES__C_C_E!$AN141,""),IF($A143="TOTAL",SUM(INDIRECT("X4:X"&amp;ROW()-1)),""))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IF(AND($A143&lt;&gt;"",$A143&lt;&gt;"TOTAL"),IF(AND([3]PDI_DES__C_C_E!$AQ141&lt;&gt;"",[3]PDI_DES__C_C_E!$AQ141&lt;&gt;0),[3]PDI_DES__C_C_E!$AQ141,""),IF($A143="TOTAL",SUM(INDIRECT("Z4:Z"&amp;ROW()-1)),""))</f>
        <v/>
      </c>
      <c r="AA143" s="6" t="str">
        <f ca="1">IF(AND($A143&lt;&gt;"",$A143&lt;&gt;"TOTAL"),IF(AND([3]PDI_DES__C_C_E!$AS141&lt;&gt;"",[3]PDI_DES__C_C_E!$AS141&lt;&gt;0),[3]PDI_DES__C_C_E!$AS141,""),IF($A143="TOTAL",SUM(INDIRECT("AA4:AA"&amp;ROW()-1)),""))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IF(AND($A143&lt;&gt;"",$A143&lt;&gt;"TOTAL"),IF(AND([3]PDI_DES__C_C_E!$AV141&lt;&gt;"",[3]PDI_DES__C_C_E!$AV141&lt;&gt;0),[3]PDI_DES__C_C_E!$AV141,""),IF($A143="TOTAL",SUM(INDIRECT("AC4:AC"&amp;ROW()-1)),""))</f>
        <v/>
      </c>
      <c r="AD143" s="6" t="str">
        <f ca="1">IF(AND($A143&lt;&gt;"",$A143&lt;&gt;"TOTAL"),IF(AND([3]PDI_DES__C_C_E!$AX141&lt;&gt;"",[3]PDI_DES__C_C_E!$AX141&lt;&gt;0),[3]PDI_DES__C_C_E!$AX141,""),IF($A143="TOTAL",SUM(INDIRECT("AD4:AD"&amp;ROW()-1)),""))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IF(AND($A143&lt;&gt;"",$A143&lt;&gt;"TOTAL"),IF(AND([3]PDI_DES__C_C_E!$BA141&lt;&gt;"",[3]PDI_DES__C_C_E!$BA141&lt;&gt;0),[3]PDI_DES__C_C_E!$BA141,""),IF($A143="TOTAL",SUM(INDIRECT("AF4:AF"&amp;ROW()-1)),""))</f>
        <v/>
      </c>
      <c r="AG143" s="6" t="str">
        <f ca="1">IF(AND($A143&lt;&gt;"",$A143&lt;&gt;"TOTAL"),IF(AND([3]PDI_DES__C_C_E!$BC141&lt;&gt;"",[3]PDI_DES__C_C_E!$BC141&lt;&gt;0),[3]PDI_DES__C_C_E!$BC141,""),IF($A143="TOTAL",SUM(INDIRECT("AG4:AG"&amp;ROW()-1)),""))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IF(AND($A143&lt;&gt;"",$A143&lt;&gt;"TOTAL"),IF(AND([3]PDI_DES__C_C_E!$BF141&lt;&gt;"",[3]PDI_DES__C_C_E!$BF141&lt;&gt;0),[3]PDI_DES__C_C_E!$BF141,""),IF($A143="TOTAL",SUM(INDIRECT("AI4:AI"&amp;ROW()-1)),""))</f>
        <v/>
      </c>
      <c r="AJ143" s="6" t="str">
        <f ca="1">IF(AND($A143&lt;&gt;"",$A143&lt;&gt;"TOTAL"),IF(AND([3]PDI_DES__C_C_E!$BH141&lt;&gt;"",[3]PDI_DES__C_C_E!$BH141&lt;&gt;0),[3]PDI_DES__C_C_E!$BH141,""),IF($A143="TOTAL",SUM(INDIRECT("AJ4:AJ"&amp;ROW()-1)),""))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IF(AND($A143&lt;&gt;"",$A143&lt;&gt;"TOTAL"),IF(AND([3]PDI_DES__C_C_E!$BK141&lt;&gt;"",[3]PDI_DES__C_C_E!$BK141&lt;&gt;0),[3]PDI_DES__C_C_E!$BK141,""),IF($A143="TOTAL",SUM(INDIRECT("AL4:AL"&amp;ROW()-1)),""))</f>
        <v/>
      </c>
      <c r="AM143" s="6" t="str">
        <f ca="1">IF(AND($A143&lt;&gt;"",$A143&lt;&gt;"TOTAL"),IF(AND([3]PDI_DES__C_C_E!$BM141&lt;&gt;"",[3]PDI_DES__C_C_E!$BM141&lt;&gt;0),[3]PDI_DES__C_C_E!$BM141,""),IF($A143="TOTAL",SUM(INDIRECT("AM4:AM"&amp;ROW()-1)),""))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IF(AND($A143&lt;&gt;"",$A143&lt;&gt;"TOTAL"),IF(AND([3]PDI_DES__C_C_E!$BP141&lt;&gt;"",[3]PDI_DES__C_C_E!$BP141&lt;&gt;0),[3]PDI_DES__C_C_E!$BP141,""),IF($A143="TOTAL",SUM(INDIRECT("AO4:AO"&amp;ROW()-1)),""))</f>
        <v/>
      </c>
      <c r="AP143" s="6" t="str">
        <f ca="1">IF(AND($A143&lt;&gt;"",$A143&lt;&gt;"TOTAL"),IF(AND([3]PDI_DES__C_C_E!$BR141&lt;&gt;"",[3]PDI_DES__C_C_E!$BR141&lt;&gt;0),[3]PDI_DES__C_C_E!$BR141,""),IF($A143="TOTAL",SUM(INDIRECT("AP4:AP"&amp;ROW()-1)),""))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IF(AND($A143&lt;&gt;"",$A143&lt;&gt;"TOTAL"),IF(AND([3]PDI_DES__C_C_E!$BU141&lt;&gt;"",[3]PDI_DES__C_C_E!$BU141&lt;&gt;0),[3]PDI_DES__C_C_E!$BU141,""),IF($A143="TOTAL",SUM(INDIRECT("AR4:AR"&amp;ROW()-1)),""))</f>
        <v/>
      </c>
      <c r="AS143" s="6" t="str">
        <f ca="1">IF(AND($A143&lt;&gt;"",$A143&lt;&gt;"TOTAL"),IF(AND([3]PDI_DES__C_C_E!$BW141&lt;&gt;"",[3]PDI_DES__C_C_E!$BW141&lt;&gt;0),[3]PDI_DES__C_C_E!$BW141,""),IF($A143="TOTAL",SUM(INDIRECT("AS4:AS"&amp;ROW()-1)),""))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IF(AND($A143&lt;&gt;"",$A143&lt;&gt;"TOTAL"),IF(AND([3]PDI_DES__C_C_E!$BZ141&lt;&gt;"",[3]PDI_DES__C_C_E!$BZ141&lt;&gt;0),[3]PDI_DES__C_C_E!$BZ141,""),IF($A143="TOTAL",SUM(INDIRECT("AU4:AU"&amp;ROW()-1)),""))</f>
        <v/>
      </c>
      <c r="AV143" s="6" t="str">
        <f ca="1">IF(AND($A143&lt;&gt;"",$A143&lt;&gt;"TOTAL"),IF(AND([3]PDI_DES__C_C_E!$CB141&lt;&gt;"",[3]PDI_DES__C_C_E!$CB141&lt;&gt;0),[3]PDI_DES__C_C_E!$CB141,""),IF($A143="TOTAL",SUM(INDIRECT("AV4:AV"&amp;ROW()-1)),""))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IF(AND($A143&lt;&gt;"",$A143&lt;&gt;"TOTAL"),IF(AND([3]PDI_DES__C_C_E!$CE141&lt;&gt;"",[3]PDI_DES__C_C_E!$CE141&lt;&gt;0),[3]PDI_DES__C_C_E!$CE141,""),IF($A143="TOTAL",SUM(INDIRECT("AX4:AX"&amp;ROW()-1)),""))</f>
        <v/>
      </c>
      <c r="AY143" s="6" t="str">
        <f ca="1">IF(AND($A143&lt;&gt;"",$A143&lt;&gt;"TOTAL"),IF(AND([3]PDI_DES__C_C_E!$CG141&lt;&gt;"",[3]PDI_DES__C_C_E!$CG141&lt;&gt;0),[3]PDI_DES__C_C_E!$CG141,""),IF($A143="TOTAL",SUM(INDIRECT("AY4:AY"&amp;ROW()-1)),""))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IF(AND($A143&lt;&gt;"",$A143&lt;&gt;"TOTAL"),IF(AND([3]PDI_DES__C_C_E!$CJ141&lt;&gt;"",[3]PDI_DES__C_C_E!$CJ141&lt;&gt;0),[3]PDI_DES__C_C_E!$CJ141,""),IF($A143="TOTAL",SUM(INDIRECT("BA4:BA"&amp;ROW()-1)),""))</f>
        <v/>
      </c>
      <c r="BB143" s="6" t="str">
        <f ca="1">IF(AND($A143&lt;&gt;"",$A143&lt;&gt;"TOTAL"),IF(AND([3]PDI_DES__C_C_E!$CL141&lt;&gt;"",[3]PDI_DES__C_C_E!$CL141&lt;&gt;0),[3]PDI_DES__C_C_E!$CL141,""),IF($A143="TOTAL",SUM(INDIRECT("BB4:BB"&amp;ROW()-1)),""))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IF(AND($A143&lt;&gt;"",$A143&lt;&gt;"TOTAL"),IF(AND([3]PDI_DES__C_C_E!$CO141&lt;&gt;"",[3]PDI_DES__C_C_E!$CO141&lt;&gt;0),[3]PDI_DES__C_C_E!$CO141,""),IF($A143="TOTAL",SUM(INDIRECT("BD4:BD"&amp;ROW()-1)),""))</f>
        <v/>
      </c>
      <c r="BE143" s="6" t="str">
        <f ca="1">IF(AND($A143&lt;&gt;"",$A143&lt;&gt;"TOTAL"),IF(AND([3]PDI_DES__C_C_E!$CQ141&lt;&gt;"",[3]PDI_DES__C_C_E!$CQ141&lt;&gt;0),[3]PDI_DES__C_C_E!$CQ141,""),IF($A143="TOTAL",SUM(INDIRECT("BE4:BE"&amp;ROW()-1)),""))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IF([3]PDI_DES__C_C_E!$B142&lt;&gt;"",[3]PDI_DES__C_C_E!$B142,IF(AND([3]PDI_DES__C_C_E!$B142="",[3]PDI_DES__C_C_E!$B143="",[3]PDI_DES__C_C_E!$B141=""),"","TOTAL"))</f>
        <v/>
      </c>
      <c r="B144" s="6" t="str">
        <f ca="1">IF(AND($A144&lt;&gt;"",$A144&lt;&gt;"TOTAL"),IF(AND([3]PDI_DES__C_C_E!$C142&lt;&gt;"",[3]PDI_DES__C_C_E!$C142&lt;&gt;0),[3]PDI_DES__C_C_E!$C142,""),IF($A144="TOTAL",SUM(INDIRECT("B4:B"&amp;ROW()-1)),""))</f>
        <v/>
      </c>
      <c r="C144" s="6" t="str">
        <f ca="1">IF(AND($A144&lt;&gt;"",$A144&lt;&gt;"TOTAL"),IF(AND([3]PDI_DES__C_C_E!$E142&lt;&gt;"",[3]PDI_DES__C_C_E!$E142&lt;&gt;0),[3]PDI_DES__C_C_E!$E142,""),IF($A144="TOTAL",SUM(INDIRECT("C4:C"&amp;ROW()-1)),""))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IF(AND($A144&lt;&gt;"",$A144&lt;&gt;"TOTAL"),IF(AND([3]PDI_DES__C_C_E!$H142&lt;&gt;"",[3]PDI_DES__C_C_E!$H142&lt;&gt;0),[3]PDI_DES__C_C_E!$H142,""),IF($A144="TOTAL",SUM(INDIRECT("E4:E"&amp;ROW()-1)),""))</f>
        <v/>
      </c>
      <c r="F144" s="6" t="str">
        <f ca="1">IF(AND($A144&lt;&gt;"",$A144&lt;&gt;"TOTAL"),IF(AND([3]PDI_DES__C_C_E!$J142&lt;&gt;"",[3]PDI_DES__C_C_E!$J142&lt;&gt;0),[3]PDI_DES__C_C_E!$J142,""),IF($A144="TOTAL",SUM(INDIRECT("F4:F"&amp;ROW()-1)),""))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IF(AND($A144&lt;&gt;"",$A144&lt;&gt;"TOTAL"),IF(AND([3]PDI_DES__C_C_E!$M142&lt;&gt;"",[3]PDI_DES__C_C_E!$M142&lt;&gt;0),[3]PDI_DES__C_C_E!$M142,""),IF($A144="TOTAL",SUM(INDIRECT("H4:H"&amp;ROW()-1)),""))</f>
        <v/>
      </c>
      <c r="I144" s="6" t="str">
        <f ca="1">IF(AND($A144&lt;&gt;"",$A144&lt;&gt;"TOTAL"),IF(AND([3]PDI_DES__C_C_E!$O142&lt;&gt;"",[3]PDI_DES__C_C_E!$O142&lt;&gt;0),[3]PDI_DES__C_C_E!$O142,""),IF($A144="TOTAL",SUM(INDIRECT("I4:I"&amp;ROW()-1)),""))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IF(AND($A144&lt;&gt;"",$A144&lt;&gt;"TOTAL"),IF(AND([3]PDI_DES__C_C_E!$R142&lt;&gt;"",[3]PDI_DES__C_C_E!$R142&lt;&gt;0),[3]PDI_DES__C_C_E!$R142,""),IF($A144="TOTAL",SUM(INDIRECT("K4:K"&amp;ROW()-1)),""))</f>
        <v/>
      </c>
      <c r="L144" s="6" t="str">
        <f ca="1">IF(AND($A144&lt;&gt;"",$A144&lt;&gt;"TOTAL"),IF(AND([3]PDI_DES__C_C_E!$T142&lt;&gt;"",[3]PDI_DES__C_C_E!$T142&lt;&gt;0),[3]PDI_DES__C_C_E!$T142,""),IF($A144="TOTAL",SUM(INDIRECT("L4:L"&amp;ROW()-1)),""))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IF(AND($A144&lt;&gt;"",$A144&lt;&gt;"TOTAL"),IF(AND([3]PDI_DES__C_C_E!$W142&lt;&gt;"",[3]PDI_DES__C_C_E!$W142&lt;&gt;0),[3]PDI_DES__C_C_E!$W142,""),IF($A144="TOTAL",SUM(INDIRECT("N4:N"&amp;ROW()-1)),""))</f>
        <v/>
      </c>
      <c r="O144" s="6" t="str">
        <f ca="1">IF(AND($A144&lt;&gt;"",$A144&lt;&gt;"TOTAL"),IF(AND([3]PDI_DES__C_C_E!$Y142&lt;&gt;"",[3]PDI_DES__C_C_E!$Y142&lt;&gt;0),[3]PDI_DES__C_C_E!$Y142,""),IF($A144="TOTAL",SUM(INDIRECT("O4:O"&amp;ROW()-1)),""))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IF(AND($A144&lt;&gt;"",$A144&lt;&gt;"TOTAL"),IF(AND([3]PDI_DES__C_C_E!$AB142&lt;&gt;"",[3]PDI_DES__C_C_E!$AB142&lt;&gt;0),[3]PDI_DES__C_C_E!$AB142,""),IF($A144="TOTAL",SUM(INDIRECT("Q4:Q"&amp;ROW()-1)),""))</f>
        <v/>
      </c>
      <c r="R144" s="6" t="str">
        <f ca="1">IF(AND($A144&lt;&gt;"",$A144&lt;&gt;"TOTAL"),IF(AND([3]PDI_DES__C_C_E!$AD142&lt;&gt;"",[3]PDI_DES__C_C_E!$AD142&lt;&gt;0),[3]PDI_DES__C_C_E!$AD142,""),IF($A144="TOTAL",SUM(INDIRECT("R4:R"&amp;ROW()-1)),""))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IF(AND($A144&lt;&gt;"",$A144&lt;&gt;"TOTAL"),IF(AND([3]PDI_DES__C_C_E!$AG142&lt;&gt;"",[3]PDI_DES__C_C_E!$AG142&lt;&gt;0),[3]PDI_DES__C_C_E!$AG142,""),IF($A144="TOTAL",SUM(INDIRECT("T4:T"&amp;ROW()-1)),""))</f>
        <v/>
      </c>
      <c r="U144" s="6" t="str">
        <f ca="1">IF(AND($A144&lt;&gt;"",$A144&lt;&gt;"TOTAL"),IF(AND([3]PDI_DES__C_C_E!$AI142&lt;&gt;"",[3]PDI_DES__C_C_E!$AI142&lt;&gt;0),[3]PDI_DES__C_C_E!$AI142,""),IF($A144="TOTAL",SUM(INDIRECT("U4:U"&amp;ROW()-1)),""))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IF(AND($A144&lt;&gt;"",$A144&lt;&gt;"TOTAL"),IF(AND([3]PDI_DES__C_C_E!$AL142&lt;&gt;"",[3]PDI_DES__C_C_E!$AL142&lt;&gt;0),[3]PDI_DES__C_C_E!$AL142,""),IF($A144="TOTAL",SUM(INDIRECT("W4:W"&amp;ROW()-1)),""))</f>
        <v/>
      </c>
      <c r="X144" s="6" t="str">
        <f ca="1">IF(AND($A144&lt;&gt;"",$A144&lt;&gt;"TOTAL"),IF(AND([3]PDI_DES__C_C_E!$AN142&lt;&gt;"",[3]PDI_DES__C_C_E!$AN142&lt;&gt;0),[3]PDI_DES__C_C_E!$AN142,""),IF($A144="TOTAL",SUM(INDIRECT("X4:X"&amp;ROW()-1)),""))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IF(AND($A144&lt;&gt;"",$A144&lt;&gt;"TOTAL"),IF(AND([3]PDI_DES__C_C_E!$AQ142&lt;&gt;"",[3]PDI_DES__C_C_E!$AQ142&lt;&gt;0),[3]PDI_DES__C_C_E!$AQ142,""),IF($A144="TOTAL",SUM(INDIRECT("Z4:Z"&amp;ROW()-1)),""))</f>
        <v/>
      </c>
      <c r="AA144" s="6" t="str">
        <f ca="1">IF(AND($A144&lt;&gt;"",$A144&lt;&gt;"TOTAL"),IF(AND([3]PDI_DES__C_C_E!$AS142&lt;&gt;"",[3]PDI_DES__C_C_E!$AS142&lt;&gt;0),[3]PDI_DES__C_C_E!$AS142,""),IF($A144="TOTAL",SUM(INDIRECT("AA4:AA"&amp;ROW()-1)),""))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IF(AND($A144&lt;&gt;"",$A144&lt;&gt;"TOTAL"),IF(AND([3]PDI_DES__C_C_E!$AV142&lt;&gt;"",[3]PDI_DES__C_C_E!$AV142&lt;&gt;0),[3]PDI_DES__C_C_E!$AV142,""),IF($A144="TOTAL",SUM(INDIRECT("AC4:AC"&amp;ROW()-1)),""))</f>
        <v/>
      </c>
      <c r="AD144" s="6" t="str">
        <f ca="1">IF(AND($A144&lt;&gt;"",$A144&lt;&gt;"TOTAL"),IF(AND([3]PDI_DES__C_C_E!$AX142&lt;&gt;"",[3]PDI_DES__C_C_E!$AX142&lt;&gt;0),[3]PDI_DES__C_C_E!$AX142,""),IF($A144="TOTAL",SUM(INDIRECT("AD4:AD"&amp;ROW()-1)),""))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IF(AND($A144&lt;&gt;"",$A144&lt;&gt;"TOTAL"),IF(AND([3]PDI_DES__C_C_E!$BA142&lt;&gt;"",[3]PDI_DES__C_C_E!$BA142&lt;&gt;0),[3]PDI_DES__C_C_E!$BA142,""),IF($A144="TOTAL",SUM(INDIRECT("AF4:AF"&amp;ROW()-1)),""))</f>
        <v/>
      </c>
      <c r="AG144" s="6" t="str">
        <f ca="1">IF(AND($A144&lt;&gt;"",$A144&lt;&gt;"TOTAL"),IF(AND([3]PDI_DES__C_C_E!$BC142&lt;&gt;"",[3]PDI_DES__C_C_E!$BC142&lt;&gt;0),[3]PDI_DES__C_C_E!$BC142,""),IF($A144="TOTAL",SUM(INDIRECT("AG4:AG"&amp;ROW()-1)),""))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IF(AND($A144&lt;&gt;"",$A144&lt;&gt;"TOTAL"),IF(AND([3]PDI_DES__C_C_E!$BF142&lt;&gt;"",[3]PDI_DES__C_C_E!$BF142&lt;&gt;0),[3]PDI_DES__C_C_E!$BF142,""),IF($A144="TOTAL",SUM(INDIRECT("AI4:AI"&amp;ROW()-1)),""))</f>
        <v/>
      </c>
      <c r="AJ144" s="6" t="str">
        <f ca="1">IF(AND($A144&lt;&gt;"",$A144&lt;&gt;"TOTAL"),IF(AND([3]PDI_DES__C_C_E!$BH142&lt;&gt;"",[3]PDI_DES__C_C_E!$BH142&lt;&gt;0),[3]PDI_DES__C_C_E!$BH142,""),IF($A144="TOTAL",SUM(INDIRECT("AJ4:AJ"&amp;ROW()-1)),""))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IF(AND($A144&lt;&gt;"",$A144&lt;&gt;"TOTAL"),IF(AND([3]PDI_DES__C_C_E!$BK142&lt;&gt;"",[3]PDI_DES__C_C_E!$BK142&lt;&gt;0),[3]PDI_DES__C_C_E!$BK142,""),IF($A144="TOTAL",SUM(INDIRECT("AL4:AL"&amp;ROW()-1)),""))</f>
        <v/>
      </c>
      <c r="AM144" s="6" t="str">
        <f ca="1">IF(AND($A144&lt;&gt;"",$A144&lt;&gt;"TOTAL"),IF(AND([3]PDI_DES__C_C_E!$BM142&lt;&gt;"",[3]PDI_DES__C_C_E!$BM142&lt;&gt;0),[3]PDI_DES__C_C_E!$BM142,""),IF($A144="TOTAL",SUM(INDIRECT("AM4:AM"&amp;ROW()-1)),""))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IF(AND($A144&lt;&gt;"",$A144&lt;&gt;"TOTAL"),IF(AND([3]PDI_DES__C_C_E!$BP142&lt;&gt;"",[3]PDI_DES__C_C_E!$BP142&lt;&gt;0),[3]PDI_DES__C_C_E!$BP142,""),IF($A144="TOTAL",SUM(INDIRECT("AO4:AO"&amp;ROW()-1)),""))</f>
        <v/>
      </c>
      <c r="AP144" s="6" t="str">
        <f ca="1">IF(AND($A144&lt;&gt;"",$A144&lt;&gt;"TOTAL"),IF(AND([3]PDI_DES__C_C_E!$BR142&lt;&gt;"",[3]PDI_DES__C_C_E!$BR142&lt;&gt;0),[3]PDI_DES__C_C_E!$BR142,""),IF($A144="TOTAL",SUM(INDIRECT("AP4:AP"&amp;ROW()-1)),""))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IF(AND($A144&lt;&gt;"",$A144&lt;&gt;"TOTAL"),IF(AND([3]PDI_DES__C_C_E!$BU142&lt;&gt;"",[3]PDI_DES__C_C_E!$BU142&lt;&gt;0),[3]PDI_DES__C_C_E!$BU142,""),IF($A144="TOTAL",SUM(INDIRECT("AR4:AR"&amp;ROW()-1)),""))</f>
        <v/>
      </c>
      <c r="AS144" s="6" t="str">
        <f ca="1">IF(AND($A144&lt;&gt;"",$A144&lt;&gt;"TOTAL"),IF(AND([3]PDI_DES__C_C_E!$BW142&lt;&gt;"",[3]PDI_DES__C_C_E!$BW142&lt;&gt;0),[3]PDI_DES__C_C_E!$BW142,""),IF($A144="TOTAL",SUM(INDIRECT("AS4:AS"&amp;ROW()-1)),""))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IF(AND($A144&lt;&gt;"",$A144&lt;&gt;"TOTAL"),IF(AND([3]PDI_DES__C_C_E!$BZ142&lt;&gt;"",[3]PDI_DES__C_C_E!$BZ142&lt;&gt;0),[3]PDI_DES__C_C_E!$BZ142,""),IF($A144="TOTAL",SUM(INDIRECT("AU4:AU"&amp;ROW()-1)),""))</f>
        <v/>
      </c>
      <c r="AV144" s="6" t="str">
        <f ca="1">IF(AND($A144&lt;&gt;"",$A144&lt;&gt;"TOTAL"),IF(AND([3]PDI_DES__C_C_E!$CB142&lt;&gt;"",[3]PDI_DES__C_C_E!$CB142&lt;&gt;0),[3]PDI_DES__C_C_E!$CB142,""),IF($A144="TOTAL",SUM(INDIRECT("AV4:AV"&amp;ROW()-1)),""))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IF(AND($A144&lt;&gt;"",$A144&lt;&gt;"TOTAL"),IF(AND([3]PDI_DES__C_C_E!$CE142&lt;&gt;"",[3]PDI_DES__C_C_E!$CE142&lt;&gt;0),[3]PDI_DES__C_C_E!$CE142,""),IF($A144="TOTAL",SUM(INDIRECT("AX4:AX"&amp;ROW()-1)),""))</f>
        <v/>
      </c>
      <c r="AY144" s="6" t="str">
        <f ca="1">IF(AND($A144&lt;&gt;"",$A144&lt;&gt;"TOTAL"),IF(AND([3]PDI_DES__C_C_E!$CG142&lt;&gt;"",[3]PDI_DES__C_C_E!$CG142&lt;&gt;0),[3]PDI_DES__C_C_E!$CG142,""),IF($A144="TOTAL",SUM(INDIRECT("AY4:AY"&amp;ROW()-1)),""))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IF(AND($A144&lt;&gt;"",$A144&lt;&gt;"TOTAL"),IF(AND([3]PDI_DES__C_C_E!$CJ142&lt;&gt;"",[3]PDI_DES__C_C_E!$CJ142&lt;&gt;0),[3]PDI_DES__C_C_E!$CJ142,""),IF($A144="TOTAL",SUM(INDIRECT("BA4:BA"&amp;ROW()-1)),""))</f>
        <v/>
      </c>
      <c r="BB144" s="6" t="str">
        <f ca="1">IF(AND($A144&lt;&gt;"",$A144&lt;&gt;"TOTAL"),IF(AND([3]PDI_DES__C_C_E!$CL142&lt;&gt;"",[3]PDI_DES__C_C_E!$CL142&lt;&gt;0),[3]PDI_DES__C_C_E!$CL142,""),IF($A144="TOTAL",SUM(INDIRECT("BB4:BB"&amp;ROW()-1)),""))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IF(AND($A144&lt;&gt;"",$A144&lt;&gt;"TOTAL"),IF(AND([3]PDI_DES__C_C_E!$CO142&lt;&gt;"",[3]PDI_DES__C_C_E!$CO142&lt;&gt;0),[3]PDI_DES__C_C_E!$CO142,""),IF($A144="TOTAL",SUM(INDIRECT("BD4:BD"&amp;ROW()-1)),""))</f>
        <v/>
      </c>
      <c r="BE144" s="6" t="str">
        <f ca="1">IF(AND($A144&lt;&gt;"",$A144&lt;&gt;"TOTAL"),IF(AND([3]PDI_DES__C_C_E!$CQ142&lt;&gt;"",[3]PDI_DES__C_C_E!$CQ142&lt;&gt;0),[3]PDI_DES__C_C_E!$CQ142,""),IF($A144="TOTAL",SUM(INDIRECT("BE4:BE"&amp;ROW()-1)),""))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IF([3]PDI_DES__C_C_E!$B143&lt;&gt;"",[3]PDI_DES__C_C_E!$B143,IF(AND([3]PDI_DES__C_C_E!$B143="",[3]PDI_DES__C_C_E!$B144="",[3]PDI_DES__C_C_E!$B142=""),"","TOTAL"))</f>
        <v/>
      </c>
      <c r="B145" s="6" t="str">
        <f ca="1">IF(AND($A145&lt;&gt;"",$A145&lt;&gt;"TOTAL"),IF(AND([3]PDI_DES__C_C_E!$C143&lt;&gt;"",[3]PDI_DES__C_C_E!$C143&lt;&gt;0),[3]PDI_DES__C_C_E!$C143,""),IF($A145="TOTAL",SUM(INDIRECT("B4:B"&amp;ROW()-1)),""))</f>
        <v/>
      </c>
      <c r="C145" s="6" t="str">
        <f ca="1">IF(AND($A145&lt;&gt;"",$A145&lt;&gt;"TOTAL"),IF(AND([3]PDI_DES__C_C_E!$E143&lt;&gt;"",[3]PDI_DES__C_C_E!$E143&lt;&gt;0),[3]PDI_DES__C_C_E!$E143,""),IF($A145="TOTAL",SUM(INDIRECT("C4:C"&amp;ROW()-1)),""))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IF(AND($A145&lt;&gt;"",$A145&lt;&gt;"TOTAL"),IF(AND([3]PDI_DES__C_C_E!$H143&lt;&gt;"",[3]PDI_DES__C_C_E!$H143&lt;&gt;0),[3]PDI_DES__C_C_E!$H143,""),IF($A145="TOTAL",SUM(INDIRECT("E4:E"&amp;ROW()-1)),""))</f>
        <v/>
      </c>
      <c r="F145" s="6" t="str">
        <f ca="1">IF(AND($A145&lt;&gt;"",$A145&lt;&gt;"TOTAL"),IF(AND([3]PDI_DES__C_C_E!$J143&lt;&gt;"",[3]PDI_DES__C_C_E!$J143&lt;&gt;0),[3]PDI_DES__C_C_E!$J143,""),IF($A145="TOTAL",SUM(INDIRECT("F4:F"&amp;ROW()-1)),""))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IF(AND($A145&lt;&gt;"",$A145&lt;&gt;"TOTAL"),IF(AND([3]PDI_DES__C_C_E!$M143&lt;&gt;"",[3]PDI_DES__C_C_E!$M143&lt;&gt;0),[3]PDI_DES__C_C_E!$M143,""),IF($A145="TOTAL",SUM(INDIRECT("H4:H"&amp;ROW()-1)),""))</f>
        <v/>
      </c>
      <c r="I145" s="6" t="str">
        <f ca="1">IF(AND($A145&lt;&gt;"",$A145&lt;&gt;"TOTAL"),IF(AND([3]PDI_DES__C_C_E!$O143&lt;&gt;"",[3]PDI_DES__C_C_E!$O143&lt;&gt;0),[3]PDI_DES__C_C_E!$O143,""),IF($A145="TOTAL",SUM(INDIRECT("I4:I"&amp;ROW()-1)),""))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IF(AND($A145&lt;&gt;"",$A145&lt;&gt;"TOTAL"),IF(AND([3]PDI_DES__C_C_E!$R143&lt;&gt;"",[3]PDI_DES__C_C_E!$R143&lt;&gt;0),[3]PDI_DES__C_C_E!$R143,""),IF($A145="TOTAL",SUM(INDIRECT("K4:K"&amp;ROW()-1)),""))</f>
        <v/>
      </c>
      <c r="L145" s="6" t="str">
        <f ca="1">IF(AND($A145&lt;&gt;"",$A145&lt;&gt;"TOTAL"),IF(AND([3]PDI_DES__C_C_E!$T143&lt;&gt;"",[3]PDI_DES__C_C_E!$T143&lt;&gt;0),[3]PDI_DES__C_C_E!$T143,""),IF($A145="TOTAL",SUM(INDIRECT("L4:L"&amp;ROW()-1)),""))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IF(AND($A145&lt;&gt;"",$A145&lt;&gt;"TOTAL"),IF(AND([3]PDI_DES__C_C_E!$W143&lt;&gt;"",[3]PDI_DES__C_C_E!$W143&lt;&gt;0),[3]PDI_DES__C_C_E!$W143,""),IF($A145="TOTAL",SUM(INDIRECT("N4:N"&amp;ROW()-1)),""))</f>
        <v/>
      </c>
      <c r="O145" s="6" t="str">
        <f ca="1">IF(AND($A145&lt;&gt;"",$A145&lt;&gt;"TOTAL"),IF(AND([3]PDI_DES__C_C_E!$Y143&lt;&gt;"",[3]PDI_DES__C_C_E!$Y143&lt;&gt;0),[3]PDI_DES__C_C_E!$Y143,""),IF($A145="TOTAL",SUM(INDIRECT("O4:O"&amp;ROW()-1)),""))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IF(AND($A145&lt;&gt;"",$A145&lt;&gt;"TOTAL"),IF(AND([3]PDI_DES__C_C_E!$AB143&lt;&gt;"",[3]PDI_DES__C_C_E!$AB143&lt;&gt;0),[3]PDI_DES__C_C_E!$AB143,""),IF($A145="TOTAL",SUM(INDIRECT("Q4:Q"&amp;ROW()-1)),""))</f>
        <v/>
      </c>
      <c r="R145" s="6" t="str">
        <f ca="1">IF(AND($A145&lt;&gt;"",$A145&lt;&gt;"TOTAL"),IF(AND([3]PDI_DES__C_C_E!$AD143&lt;&gt;"",[3]PDI_DES__C_C_E!$AD143&lt;&gt;0),[3]PDI_DES__C_C_E!$AD143,""),IF($A145="TOTAL",SUM(INDIRECT("R4:R"&amp;ROW()-1)),""))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IF(AND($A145&lt;&gt;"",$A145&lt;&gt;"TOTAL"),IF(AND([3]PDI_DES__C_C_E!$AG143&lt;&gt;"",[3]PDI_DES__C_C_E!$AG143&lt;&gt;0),[3]PDI_DES__C_C_E!$AG143,""),IF($A145="TOTAL",SUM(INDIRECT("T4:T"&amp;ROW()-1)),""))</f>
        <v/>
      </c>
      <c r="U145" s="6" t="str">
        <f ca="1">IF(AND($A145&lt;&gt;"",$A145&lt;&gt;"TOTAL"),IF(AND([3]PDI_DES__C_C_E!$AI143&lt;&gt;"",[3]PDI_DES__C_C_E!$AI143&lt;&gt;0),[3]PDI_DES__C_C_E!$AI143,""),IF($A145="TOTAL",SUM(INDIRECT("U4:U"&amp;ROW()-1)),""))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IF(AND($A145&lt;&gt;"",$A145&lt;&gt;"TOTAL"),IF(AND([3]PDI_DES__C_C_E!$AL143&lt;&gt;"",[3]PDI_DES__C_C_E!$AL143&lt;&gt;0),[3]PDI_DES__C_C_E!$AL143,""),IF($A145="TOTAL",SUM(INDIRECT("W4:W"&amp;ROW()-1)),""))</f>
        <v/>
      </c>
      <c r="X145" s="6" t="str">
        <f ca="1">IF(AND($A145&lt;&gt;"",$A145&lt;&gt;"TOTAL"),IF(AND([3]PDI_DES__C_C_E!$AN143&lt;&gt;"",[3]PDI_DES__C_C_E!$AN143&lt;&gt;0),[3]PDI_DES__C_C_E!$AN143,""),IF($A145="TOTAL",SUM(INDIRECT("X4:X"&amp;ROW()-1)),""))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IF(AND($A145&lt;&gt;"",$A145&lt;&gt;"TOTAL"),IF(AND([3]PDI_DES__C_C_E!$AQ143&lt;&gt;"",[3]PDI_DES__C_C_E!$AQ143&lt;&gt;0),[3]PDI_DES__C_C_E!$AQ143,""),IF($A145="TOTAL",SUM(INDIRECT("Z4:Z"&amp;ROW()-1)),""))</f>
        <v/>
      </c>
      <c r="AA145" s="6" t="str">
        <f ca="1">IF(AND($A145&lt;&gt;"",$A145&lt;&gt;"TOTAL"),IF(AND([3]PDI_DES__C_C_E!$AS143&lt;&gt;"",[3]PDI_DES__C_C_E!$AS143&lt;&gt;0),[3]PDI_DES__C_C_E!$AS143,""),IF($A145="TOTAL",SUM(INDIRECT("AA4:AA"&amp;ROW()-1)),""))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IF(AND($A145&lt;&gt;"",$A145&lt;&gt;"TOTAL"),IF(AND([3]PDI_DES__C_C_E!$AV143&lt;&gt;"",[3]PDI_DES__C_C_E!$AV143&lt;&gt;0),[3]PDI_DES__C_C_E!$AV143,""),IF($A145="TOTAL",SUM(INDIRECT("AC4:AC"&amp;ROW()-1)),""))</f>
        <v/>
      </c>
      <c r="AD145" s="6" t="str">
        <f ca="1">IF(AND($A145&lt;&gt;"",$A145&lt;&gt;"TOTAL"),IF(AND([3]PDI_DES__C_C_E!$AX143&lt;&gt;"",[3]PDI_DES__C_C_E!$AX143&lt;&gt;0),[3]PDI_DES__C_C_E!$AX143,""),IF($A145="TOTAL",SUM(INDIRECT("AD4:AD"&amp;ROW()-1)),""))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IF(AND($A145&lt;&gt;"",$A145&lt;&gt;"TOTAL"),IF(AND([3]PDI_DES__C_C_E!$BA143&lt;&gt;"",[3]PDI_DES__C_C_E!$BA143&lt;&gt;0),[3]PDI_DES__C_C_E!$BA143,""),IF($A145="TOTAL",SUM(INDIRECT("AF4:AF"&amp;ROW()-1)),""))</f>
        <v/>
      </c>
      <c r="AG145" s="6" t="str">
        <f ca="1">IF(AND($A145&lt;&gt;"",$A145&lt;&gt;"TOTAL"),IF(AND([3]PDI_DES__C_C_E!$BC143&lt;&gt;"",[3]PDI_DES__C_C_E!$BC143&lt;&gt;0),[3]PDI_DES__C_C_E!$BC143,""),IF($A145="TOTAL",SUM(INDIRECT("AG4:AG"&amp;ROW()-1)),""))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IF(AND($A145&lt;&gt;"",$A145&lt;&gt;"TOTAL"),IF(AND([3]PDI_DES__C_C_E!$BF143&lt;&gt;"",[3]PDI_DES__C_C_E!$BF143&lt;&gt;0),[3]PDI_DES__C_C_E!$BF143,""),IF($A145="TOTAL",SUM(INDIRECT("AI4:AI"&amp;ROW()-1)),""))</f>
        <v/>
      </c>
      <c r="AJ145" s="6" t="str">
        <f ca="1">IF(AND($A145&lt;&gt;"",$A145&lt;&gt;"TOTAL"),IF(AND([3]PDI_DES__C_C_E!$BH143&lt;&gt;"",[3]PDI_DES__C_C_E!$BH143&lt;&gt;0),[3]PDI_DES__C_C_E!$BH143,""),IF($A145="TOTAL",SUM(INDIRECT("AJ4:AJ"&amp;ROW()-1)),""))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IF(AND($A145&lt;&gt;"",$A145&lt;&gt;"TOTAL"),IF(AND([3]PDI_DES__C_C_E!$BK143&lt;&gt;"",[3]PDI_DES__C_C_E!$BK143&lt;&gt;0),[3]PDI_DES__C_C_E!$BK143,""),IF($A145="TOTAL",SUM(INDIRECT("AL4:AL"&amp;ROW()-1)),""))</f>
        <v/>
      </c>
      <c r="AM145" s="6" t="str">
        <f ca="1">IF(AND($A145&lt;&gt;"",$A145&lt;&gt;"TOTAL"),IF(AND([3]PDI_DES__C_C_E!$BM143&lt;&gt;"",[3]PDI_DES__C_C_E!$BM143&lt;&gt;0),[3]PDI_DES__C_C_E!$BM143,""),IF($A145="TOTAL",SUM(INDIRECT("AM4:AM"&amp;ROW()-1)),""))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IF(AND($A145&lt;&gt;"",$A145&lt;&gt;"TOTAL"),IF(AND([3]PDI_DES__C_C_E!$BP143&lt;&gt;"",[3]PDI_DES__C_C_E!$BP143&lt;&gt;0),[3]PDI_DES__C_C_E!$BP143,""),IF($A145="TOTAL",SUM(INDIRECT("AO4:AO"&amp;ROW()-1)),""))</f>
        <v/>
      </c>
      <c r="AP145" s="6" t="str">
        <f ca="1">IF(AND($A145&lt;&gt;"",$A145&lt;&gt;"TOTAL"),IF(AND([3]PDI_DES__C_C_E!$BR143&lt;&gt;"",[3]PDI_DES__C_C_E!$BR143&lt;&gt;0),[3]PDI_DES__C_C_E!$BR143,""),IF($A145="TOTAL",SUM(INDIRECT("AP4:AP"&amp;ROW()-1)),""))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IF(AND($A145&lt;&gt;"",$A145&lt;&gt;"TOTAL"),IF(AND([3]PDI_DES__C_C_E!$BU143&lt;&gt;"",[3]PDI_DES__C_C_E!$BU143&lt;&gt;0),[3]PDI_DES__C_C_E!$BU143,""),IF($A145="TOTAL",SUM(INDIRECT("AR4:AR"&amp;ROW()-1)),""))</f>
        <v/>
      </c>
      <c r="AS145" s="6" t="str">
        <f ca="1">IF(AND($A145&lt;&gt;"",$A145&lt;&gt;"TOTAL"),IF(AND([3]PDI_DES__C_C_E!$BW143&lt;&gt;"",[3]PDI_DES__C_C_E!$BW143&lt;&gt;0),[3]PDI_DES__C_C_E!$BW143,""),IF($A145="TOTAL",SUM(INDIRECT("AS4:AS"&amp;ROW()-1)),""))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IF(AND($A145&lt;&gt;"",$A145&lt;&gt;"TOTAL"),IF(AND([3]PDI_DES__C_C_E!$BZ143&lt;&gt;"",[3]PDI_DES__C_C_E!$BZ143&lt;&gt;0),[3]PDI_DES__C_C_E!$BZ143,""),IF($A145="TOTAL",SUM(INDIRECT("AU4:AU"&amp;ROW()-1)),""))</f>
        <v/>
      </c>
      <c r="AV145" s="6" t="str">
        <f ca="1">IF(AND($A145&lt;&gt;"",$A145&lt;&gt;"TOTAL"),IF(AND([3]PDI_DES__C_C_E!$CB143&lt;&gt;"",[3]PDI_DES__C_C_E!$CB143&lt;&gt;0),[3]PDI_DES__C_C_E!$CB143,""),IF($A145="TOTAL",SUM(INDIRECT("AV4:AV"&amp;ROW()-1)),""))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IF(AND($A145&lt;&gt;"",$A145&lt;&gt;"TOTAL"),IF(AND([3]PDI_DES__C_C_E!$CE143&lt;&gt;"",[3]PDI_DES__C_C_E!$CE143&lt;&gt;0),[3]PDI_DES__C_C_E!$CE143,""),IF($A145="TOTAL",SUM(INDIRECT("AX4:AX"&amp;ROW()-1)),""))</f>
        <v/>
      </c>
      <c r="AY145" s="6" t="str">
        <f ca="1">IF(AND($A145&lt;&gt;"",$A145&lt;&gt;"TOTAL"),IF(AND([3]PDI_DES__C_C_E!$CG143&lt;&gt;"",[3]PDI_DES__C_C_E!$CG143&lt;&gt;0),[3]PDI_DES__C_C_E!$CG143,""),IF($A145="TOTAL",SUM(INDIRECT("AY4:AY"&amp;ROW()-1)),""))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IF(AND($A145&lt;&gt;"",$A145&lt;&gt;"TOTAL"),IF(AND([3]PDI_DES__C_C_E!$CJ143&lt;&gt;"",[3]PDI_DES__C_C_E!$CJ143&lt;&gt;0),[3]PDI_DES__C_C_E!$CJ143,""),IF($A145="TOTAL",SUM(INDIRECT("BA4:BA"&amp;ROW()-1)),""))</f>
        <v/>
      </c>
      <c r="BB145" s="6" t="str">
        <f ca="1">IF(AND($A145&lt;&gt;"",$A145&lt;&gt;"TOTAL"),IF(AND([3]PDI_DES__C_C_E!$CL143&lt;&gt;"",[3]PDI_DES__C_C_E!$CL143&lt;&gt;0),[3]PDI_DES__C_C_E!$CL143,""),IF($A145="TOTAL",SUM(INDIRECT("BB4:BB"&amp;ROW()-1)),""))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IF(AND($A145&lt;&gt;"",$A145&lt;&gt;"TOTAL"),IF(AND([3]PDI_DES__C_C_E!$CO143&lt;&gt;"",[3]PDI_DES__C_C_E!$CO143&lt;&gt;0),[3]PDI_DES__C_C_E!$CO143,""),IF($A145="TOTAL",SUM(INDIRECT("BD4:BD"&amp;ROW()-1)),""))</f>
        <v/>
      </c>
      <c r="BE145" s="6" t="str">
        <f ca="1">IF(AND($A145&lt;&gt;"",$A145&lt;&gt;"TOTAL"),IF(AND([3]PDI_DES__C_C_E!$CQ143&lt;&gt;"",[3]PDI_DES__C_C_E!$CQ143&lt;&gt;0),[3]PDI_DES__C_C_E!$CQ143,""),IF($A145="TOTAL",SUM(INDIRECT("BE4:BE"&amp;ROW()-1)),""))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IF([3]PDI_DES__C_C_E!$B144&lt;&gt;"",[3]PDI_DES__C_C_E!$B144,IF(AND([3]PDI_DES__C_C_E!$B144="",[3]PDI_DES__C_C_E!$B145="",[3]PDI_DES__C_C_E!$B143=""),"","TOTAL"))</f>
        <v/>
      </c>
      <c r="B146" s="6" t="str">
        <f ca="1">IF(AND($A146&lt;&gt;"",$A146&lt;&gt;"TOTAL"),IF(AND([3]PDI_DES__C_C_E!$C144&lt;&gt;"",[3]PDI_DES__C_C_E!$C144&lt;&gt;0),[3]PDI_DES__C_C_E!$C144,""),IF($A146="TOTAL",SUM(INDIRECT("B4:B"&amp;ROW()-1)),""))</f>
        <v/>
      </c>
      <c r="C146" s="6" t="str">
        <f ca="1">IF(AND($A146&lt;&gt;"",$A146&lt;&gt;"TOTAL"),IF(AND([3]PDI_DES__C_C_E!$E144&lt;&gt;"",[3]PDI_DES__C_C_E!$E144&lt;&gt;0),[3]PDI_DES__C_C_E!$E144,""),IF($A146="TOTAL",SUM(INDIRECT("C4:C"&amp;ROW()-1)),""))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IF(AND($A146&lt;&gt;"",$A146&lt;&gt;"TOTAL"),IF(AND([3]PDI_DES__C_C_E!$H144&lt;&gt;"",[3]PDI_DES__C_C_E!$H144&lt;&gt;0),[3]PDI_DES__C_C_E!$H144,""),IF($A146="TOTAL",SUM(INDIRECT("E4:E"&amp;ROW()-1)),""))</f>
        <v/>
      </c>
      <c r="F146" s="6" t="str">
        <f ca="1">IF(AND($A146&lt;&gt;"",$A146&lt;&gt;"TOTAL"),IF(AND([3]PDI_DES__C_C_E!$J144&lt;&gt;"",[3]PDI_DES__C_C_E!$J144&lt;&gt;0),[3]PDI_DES__C_C_E!$J144,""),IF($A146="TOTAL",SUM(INDIRECT("F4:F"&amp;ROW()-1)),""))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IF(AND($A146&lt;&gt;"",$A146&lt;&gt;"TOTAL"),IF(AND([3]PDI_DES__C_C_E!$M144&lt;&gt;"",[3]PDI_DES__C_C_E!$M144&lt;&gt;0),[3]PDI_DES__C_C_E!$M144,""),IF($A146="TOTAL",SUM(INDIRECT("H4:H"&amp;ROW()-1)),""))</f>
        <v/>
      </c>
      <c r="I146" s="6" t="str">
        <f ca="1">IF(AND($A146&lt;&gt;"",$A146&lt;&gt;"TOTAL"),IF(AND([3]PDI_DES__C_C_E!$O144&lt;&gt;"",[3]PDI_DES__C_C_E!$O144&lt;&gt;0),[3]PDI_DES__C_C_E!$O144,""),IF($A146="TOTAL",SUM(INDIRECT("I4:I"&amp;ROW()-1)),""))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IF(AND($A146&lt;&gt;"",$A146&lt;&gt;"TOTAL"),IF(AND([3]PDI_DES__C_C_E!$R144&lt;&gt;"",[3]PDI_DES__C_C_E!$R144&lt;&gt;0),[3]PDI_DES__C_C_E!$R144,""),IF($A146="TOTAL",SUM(INDIRECT("K4:K"&amp;ROW()-1)),""))</f>
        <v/>
      </c>
      <c r="L146" s="6" t="str">
        <f ca="1">IF(AND($A146&lt;&gt;"",$A146&lt;&gt;"TOTAL"),IF(AND([3]PDI_DES__C_C_E!$T144&lt;&gt;"",[3]PDI_DES__C_C_E!$T144&lt;&gt;0),[3]PDI_DES__C_C_E!$T144,""),IF($A146="TOTAL",SUM(INDIRECT("L4:L"&amp;ROW()-1)),""))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IF(AND($A146&lt;&gt;"",$A146&lt;&gt;"TOTAL"),IF(AND([3]PDI_DES__C_C_E!$W144&lt;&gt;"",[3]PDI_DES__C_C_E!$W144&lt;&gt;0),[3]PDI_DES__C_C_E!$W144,""),IF($A146="TOTAL",SUM(INDIRECT("N4:N"&amp;ROW()-1)),""))</f>
        <v/>
      </c>
      <c r="O146" s="6" t="str">
        <f ca="1">IF(AND($A146&lt;&gt;"",$A146&lt;&gt;"TOTAL"),IF(AND([3]PDI_DES__C_C_E!$Y144&lt;&gt;"",[3]PDI_DES__C_C_E!$Y144&lt;&gt;0),[3]PDI_DES__C_C_E!$Y144,""),IF($A146="TOTAL",SUM(INDIRECT("O4:O"&amp;ROW()-1)),""))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IF(AND($A146&lt;&gt;"",$A146&lt;&gt;"TOTAL"),IF(AND([3]PDI_DES__C_C_E!$AB144&lt;&gt;"",[3]PDI_DES__C_C_E!$AB144&lt;&gt;0),[3]PDI_DES__C_C_E!$AB144,""),IF($A146="TOTAL",SUM(INDIRECT("Q4:Q"&amp;ROW()-1)),""))</f>
        <v/>
      </c>
      <c r="R146" s="6" t="str">
        <f ca="1">IF(AND($A146&lt;&gt;"",$A146&lt;&gt;"TOTAL"),IF(AND([3]PDI_DES__C_C_E!$AD144&lt;&gt;"",[3]PDI_DES__C_C_E!$AD144&lt;&gt;0),[3]PDI_DES__C_C_E!$AD144,""),IF($A146="TOTAL",SUM(INDIRECT("R4:R"&amp;ROW()-1)),""))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IF(AND($A146&lt;&gt;"",$A146&lt;&gt;"TOTAL"),IF(AND([3]PDI_DES__C_C_E!$AG144&lt;&gt;"",[3]PDI_DES__C_C_E!$AG144&lt;&gt;0),[3]PDI_DES__C_C_E!$AG144,""),IF($A146="TOTAL",SUM(INDIRECT("T4:T"&amp;ROW()-1)),""))</f>
        <v/>
      </c>
      <c r="U146" s="6" t="str">
        <f ca="1">IF(AND($A146&lt;&gt;"",$A146&lt;&gt;"TOTAL"),IF(AND([3]PDI_DES__C_C_E!$AI144&lt;&gt;"",[3]PDI_DES__C_C_E!$AI144&lt;&gt;0),[3]PDI_DES__C_C_E!$AI144,""),IF($A146="TOTAL",SUM(INDIRECT("U4:U"&amp;ROW()-1)),""))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IF(AND($A146&lt;&gt;"",$A146&lt;&gt;"TOTAL"),IF(AND([3]PDI_DES__C_C_E!$AL144&lt;&gt;"",[3]PDI_DES__C_C_E!$AL144&lt;&gt;0),[3]PDI_DES__C_C_E!$AL144,""),IF($A146="TOTAL",SUM(INDIRECT("W4:W"&amp;ROW()-1)),""))</f>
        <v/>
      </c>
      <c r="X146" s="6" t="str">
        <f ca="1">IF(AND($A146&lt;&gt;"",$A146&lt;&gt;"TOTAL"),IF(AND([3]PDI_DES__C_C_E!$AN144&lt;&gt;"",[3]PDI_DES__C_C_E!$AN144&lt;&gt;0),[3]PDI_DES__C_C_E!$AN144,""),IF($A146="TOTAL",SUM(INDIRECT("X4:X"&amp;ROW()-1)),""))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IF(AND($A146&lt;&gt;"",$A146&lt;&gt;"TOTAL"),IF(AND([3]PDI_DES__C_C_E!$AQ144&lt;&gt;"",[3]PDI_DES__C_C_E!$AQ144&lt;&gt;0),[3]PDI_DES__C_C_E!$AQ144,""),IF($A146="TOTAL",SUM(INDIRECT("Z4:Z"&amp;ROW()-1)),""))</f>
        <v/>
      </c>
      <c r="AA146" s="6" t="str">
        <f ca="1">IF(AND($A146&lt;&gt;"",$A146&lt;&gt;"TOTAL"),IF(AND([3]PDI_DES__C_C_E!$AS144&lt;&gt;"",[3]PDI_DES__C_C_E!$AS144&lt;&gt;0),[3]PDI_DES__C_C_E!$AS144,""),IF($A146="TOTAL",SUM(INDIRECT("AA4:AA"&amp;ROW()-1)),""))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IF(AND($A146&lt;&gt;"",$A146&lt;&gt;"TOTAL"),IF(AND([3]PDI_DES__C_C_E!$AV144&lt;&gt;"",[3]PDI_DES__C_C_E!$AV144&lt;&gt;0),[3]PDI_DES__C_C_E!$AV144,""),IF($A146="TOTAL",SUM(INDIRECT("AC4:AC"&amp;ROW()-1)),""))</f>
        <v/>
      </c>
      <c r="AD146" s="6" t="str">
        <f ca="1">IF(AND($A146&lt;&gt;"",$A146&lt;&gt;"TOTAL"),IF(AND([3]PDI_DES__C_C_E!$AX144&lt;&gt;"",[3]PDI_DES__C_C_E!$AX144&lt;&gt;0),[3]PDI_DES__C_C_E!$AX144,""),IF($A146="TOTAL",SUM(INDIRECT("AD4:AD"&amp;ROW()-1)),""))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IF(AND($A146&lt;&gt;"",$A146&lt;&gt;"TOTAL"),IF(AND([3]PDI_DES__C_C_E!$BA144&lt;&gt;"",[3]PDI_DES__C_C_E!$BA144&lt;&gt;0),[3]PDI_DES__C_C_E!$BA144,""),IF($A146="TOTAL",SUM(INDIRECT("AF4:AF"&amp;ROW()-1)),""))</f>
        <v/>
      </c>
      <c r="AG146" s="6" t="str">
        <f ca="1">IF(AND($A146&lt;&gt;"",$A146&lt;&gt;"TOTAL"),IF(AND([3]PDI_DES__C_C_E!$BC144&lt;&gt;"",[3]PDI_DES__C_C_E!$BC144&lt;&gt;0),[3]PDI_DES__C_C_E!$BC144,""),IF($A146="TOTAL",SUM(INDIRECT("AG4:AG"&amp;ROW()-1)),""))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IF(AND($A146&lt;&gt;"",$A146&lt;&gt;"TOTAL"),IF(AND([3]PDI_DES__C_C_E!$BF144&lt;&gt;"",[3]PDI_DES__C_C_E!$BF144&lt;&gt;0),[3]PDI_DES__C_C_E!$BF144,""),IF($A146="TOTAL",SUM(INDIRECT("AI4:AI"&amp;ROW()-1)),""))</f>
        <v/>
      </c>
      <c r="AJ146" s="6" t="str">
        <f ca="1">IF(AND($A146&lt;&gt;"",$A146&lt;&gt;"TOTAL"),IF(AND([3]PDI_DES__C_C_E!$BH144&lt;&gt;"",[3]PDI_DES__C_C_E!$BH144&lt;&gt;0),[3]PDI_DES__C_C_E!$BH144,""),IF($A146="TOTAL",SUM(INDIRECT("AJ4:AJ"&amp;ROW()-1)),""))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IF(AND($A146&lt;&gt;"",$A146&lt;&gt;"TOTAL"),IF(AND([3]PDI_DES__C_C_E!$BK144&lt;&gt;"",[3]PDI_DES__C_C_E!$BK144&lt;&gt;0),[3]PDI_DES__C_C_E!$BK144,""),IF($A146="TOTAL",SUM(INDIRECT("AL4:AL"&amp;ROW()-1)),""))</f>
        <v/>
      </c>
      <c r="AM146" s="6" t="str">
        <f ca="1">IF(AND($A146&lt;&gt;"",$A146&lt;&gt;"TOTAL"),IF(AND([3]PDI_DES__C_C_E!$BM144&lt;&gt;"",[3]PDI_DES__C_C_E!$BM144&lt;&gt;0),[3]PDI_DES__C_C_E!$BM144,""),IF($A146="TOTAL",SUM(INDIRECT("AM4:AM"&amp;ROW()-1)),""))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IF(AND($A146&lt;&gt;"",$A146&lt;&gt;"TOTAL"),IF(AND([3]PDI_DES__C_C_E!$BP144&lt;&gt;"",[3]PDI_DES__C_C_E!$BP144&lt;&gt;0),[3]PDI_DES__C_C_E!$BP144,""),IF($A146="TOTAL",SUM(INDIRECT("AO4:AO"&amp;ROW()-1)),""))</f>
        <v/>
      </c>
      <c r="AP146" s="6" t="str">
        <f ca="1">IF(AND($A146&lt;&gt;"",$A146&lt;&gt;"TOTAL"),IF(AND([3]PDI_DES__C_C_E!$BR144&lt;&gt;"",[3]PDI_DES__C_C_E!$BR144&lt;&gt;0),[3]PDI_DES__C_C_E!$BR144,""),IF($A146="TOTAL",SUM(INDIRECT("AP4:AP"&amp;ROW()-1)),""))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IF(AND($A146&lt;&gt;"",$A146&lt;&gt;"TOTAL"),IF(AND([3]PDI_DES__C_C_E!$BU144&lt;&gt;"",[3]PDI_DES__C_C_E!$BU144&lt;&gt;0),[3]PDI_DES__C_C_E!$BU144,""),IF($A146="TOTAL",SUM(INDIRECT("AR4:AR"&amp;ROW()-1)),""))</f>
        <v/>
      </c>
      <c r="AS146" s="6" t="str">
        <f ca="1">IF(AND($A146&lt;&gt;"",$A146&lt;&gt;"TOTAL"),IF(AND([3]PDI_DES__C_C_E!$BW144&lt;&gt;"",[3]PDI_DES__C_C_E!$BW144&lt;&gt;0),[3]PDI_DES__C_C_E!$BW144,""),IF($A146="TOTAL",SUM(INDIRECT("AS4:AS"&amp;ROW()-1)),""))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IF(AND($A146&lt;&gt;"",$A146&lt;&gt;"TOTAL"),IF(AND([3]PDI_DES__C_C_E!$BZ144&lt;&gt;"",[3]PDI_DES__C_C_E!$BZ144&lt;&gt;0),[3]PDI_DES__C_C_E!$BZ144,""),IF($A146="TOTAL",SUM(INDIRECT("AU4:AU"&amp;ROW()-1)),""))</f>
        <v/>
      </c>
      <c r="AV146" s="6" t="str">
        <f ca="1">IF(AND($A146&lt;&gt;"",$A146&lt;&gt;"TOTAL"),IF(AND([3]PDI_DES__C_C_E!$CB144&lt;&gt;"",[3]PDI_DES__C_C_E!$CB144&lt;&gt;0),[3]PDI_DES__C_C_E!$CB144,""),IF($A146="TOTAL",SUM(INDIRECT("AV4:AV"&amp;ROW()-1)),""))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IF(AND($A146&lt;&gt;"",$A146&lt;&gt;"TOTAL"),IF(AND([3]PDI_DES__C_C_E!$CE144&lt;&gt;"",[3]PDI_DES__C_C_E!$CE144&lt;&gt;0),[3]PDI_DES__C_C_E!$CE144,""),IF($A146="TOTAL",SUM(INDIRECT("AX4:AX"&amp;ROW()-1)),""))</f>
        <v/>
      </c>
      <c r="AY146" s="6" t="str">
        <f ca="1">IF(AND($A146&lt;&gt;"",$A146&lt;&gt;"TOTAL"),IF(AND([3]PDI_DES__C_C_E!$CG144&lt;&gt;"",[3]PDI_DES__C_C_E!$CG144&lt;&gt;0),[3]PDI_DES__C_C_E!$CG144,""),IF($A146="TOTAL",SUM(INDIRECT("AY4:AY"&amp;ROW()-1)),""))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IF(AND($A146&lt;&gt;"",$A146&lt;&gt;"TOTAL"),IF(AND([3]PDI_DES__C_C_E!$CJ144&lt;&gt;"",[3]PDI_DES__C_C_E!$CJ144&lt;&gt;0),[3]PDI_DES__C_C_E!$CJ144,""),IF($A146="TOTAL",SUM(INDIRECT("BA4:BA"&amp;ROW()-1)),""))</f>
        <v/>
      </c>
      <c r="BB146" s="6" t="str">
        <f ca="1">IF(AND($A146&lt;&gt;"",$A146&lt;&gt;"TOTAL"),IF(AND([3]PDI_DES__C_C_E!$CL144&lt;&gt;"",[3]PDI_DES__C_C_E!$CL144&lt;&gt;0),[3]PDI_DES__C_C_E!$CL144,""),IF($A146="TOTAL",SUM(INDIRECT("BB4:BB"&amp;ROW()-1)),""))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IF(AND($A146&lt;&gt;"",$A146&lt;&gt;"TOTAL"),IF(AND([3]PDI_DES__C_C_E!$CO144&lt;&gt;"",[3]PDI_DES__C_C_E!$CO144&lt;&gt;0),[3]PDI_DES__C_C_E!$CO144,""),IF($A146="TOTAL",SUM(INDIRECT("BD4:BD"&amp;ROW()-1)),""))</f>
        <v/>
      </c>
      <c r="BE146" s="6" t="str">
        <f ca="1">IF(AND($A146&lt;&gt;"",$A146&lt;&gt;"TOTAL"),IF(AND([3]PDI_DES__C_C_E!$CQ144&lt;&gt;"",[3]PDI_DES__C_C_E!$CQ144&lt;&gt;0),[3]PDI_DES__C_C_E!$CQ144,""),IF($A146="TOTAL",SUM(INDIRECT("BE4:BE"&amp;ROW()-1)),""))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IF([3]PDI_DES__C_C_E!$B145&lt;&gt;"",[3]PDI_DES__C_C_E!$B145,IF(AND([3]PDI_DES__C_C_E!$B145="",[3]PDI_DES__C_C_E!$B146="",[3]PDI_DES__C_C_E!$B144=""),"","TOTAL"))</f>
        <v/>
      </c>
      <c r="B147" s="6" t="str">
        <f ca="1">IF(AND($A147&lt;&gt;"",$A147&lt;&gt;"TOTAL"),IF(AND([3]PDI_DES__C_C_E!$C145&lt;&gt;"",[3]PDI_DES__C_C_E!$C145&lt;&gt;0),[3]PDI_DES__C_C_E!$C145,""),IF($A147="TOTAL",SUM(INDIRECT("B4:B"&amp;ROW()-1)),""))</f>
        <v/>
      </c>
      <c r="C147" s="6" t="str">
        <f ca="1">IF(AND($A147&lt;&gt;"",$A147&lt;&gt;"TOTAL"),IF(AND([3]PDI_DES__C_C_E!$E145&lt;&gt;"",[3]PDI_DES__C_C_E!$E145&lt;&gt;0),[3]PDI_DES__C_C_E!$E145,""),IF($A147="TOTAL",SUM(INDIRECT("C4:C"&amp;ROW()-1)),""))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IF(AND($A147&lt;&gt;"",$A147&lt;&gt;"TOTAL"),IF(AND([3]PDI_DES__C_C_E!$H145&lt;&gt;"",[3]PDI_DES__C_C_E!$H145&lt;&gt;0),[3]PDI_DES__C_C_E!$H145,""),IF($A147="TOTAL",SUM(INDIRECT("E4:E"&amp;ROW()-1)),""))</f>
        <v/>
      </c>
      <c r="F147" s="6" t="str">
        <f ca="1">IF(AND($A147&lt;&gt;"",$A147&lt;&gt;"TOTAL"),IF(AND([3]PDI_DES__C_C_E!$J145&lt;&gt;"",[3]PDI_DES__C_C_E!$J145&lt;&gt;0),[3]PDI_DES__C_C_E!$J145,""),IF($A147="TOTAL",SUM(INDIRECT("F4:F"&amp;ROW()-1)),""))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IF(AND($A147&lt;&gt;"",$A147&lt;&gt;"TOTAL"),IF(AND([3]PDI_DES__C_C_E!$M145&lt;&gt;"",[3]PDI_DES__C_C_E!$M145&lt;&gt;0),[3]PDI_DES__C_C_E!$M145,""),IF($A147="TOTAL",SUM(INDIRECT("H4:H"&amp;ROW()-1)),""))</f>
        <v/>
      </c>
      <c r="I147" s="6" t="str">
        <f ca="1">IF(AND($A147&lt;&gt;"",$A147&lt;&gt;"TOTAL"),IF(AND([3]PDI_DES__C_C_E!$O145&lt;&gt;"",[3]PDI_DES__C_C_E!$O145&lt;&gt;0),[3]PDI_DES__C_C_E!$O145,""),IF($A147="TOTAL",SUM(INDIRECT("I4:I"&amp;ROW()-1)),""))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IF(AND($A147&lt;&gt;"",$A147&lt;&gt;"TOTAL"),IF(AND([3]PDI_DES__C_C_E!$R145&lt;&gt;"",[3]PDI_DES__C_C_E!$R145&lt;&gt;0),[3]PDI_DES__C_C_E!$R145,""),IF($A147="TOTAL",SUM(INDIRECT("K4:K"&amp;ROW()-1)),""))</f>
        <v/>
      </c>
      <c r="L147" s="6" t="str">
        <f ca="1">IF(AND($A147&lt;&gt;"",$A147&lt;&gt;"TOTAL"),IF(AND([3]PDI_DES__C_C_E!$T145&lt;&gt;"",[3]PDI_DES__C_C_E!$T145&lt;&gt;0),[3]PDI_DES__C_C_E!$T145,""),IF($A147="TOTAL",SUM(INDIRECT("L4:L"&amp;ROW()-1)),""))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IF(AND($A147&lt;&gt;"",$A147&lt;&gt;"TOTAL"),IF(AND([3]PDI_DES__C_C_E!$W145&lt;&gt;"",[3]PDI_DES__C_C_E!$W145&lt;&gt;0),[3]PDI_DES__C_C_E!$W145,""),IF($A147="TOTAL",SUM(INDIRECT("N4:N"&amp;ROW()-1)),""))</f>
        <v/>
      </c>
      <c r="O147" s="6" t="str">
        <f ca="1">IF(AND($A147&lt;&gt;"",$A147&lt;&gt;"TOTAL"),IF(AND([3]PDI_DES__C_C_E!$Y145&lt;&gt;"",[3]PDI_DES__C_C_E!$Y145&lt;&gt;0),[3]PDI_DES__C_C_E!$Y145,""),IF($A147="TOTAL",SUM(INDIRECT("O4:O"&amp;ROW()-1)),""))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IF(AND($A147&lt;&gt;"",$A147&lt;&gt;"TOTAL"),IF(AND([3]PDI_DES__C_C_E!$AB145&lt;&gt;"",[3]PDI_DES__C_C_E!$AB145&lt;&gt;0),[3]PDI_DES__C_C_E!$AB145,""),IF($A147="TOTAL",SUM(INDIRECT("Q4:Q"&amp;ROW()-1)),""))</f>
        <v/>
      </c>
      <c r="R147" s="6" t="str">
        <f ca="1">IF(AND($A147&lt;&gt;"",$A147&lt;&gt;"TOTAL"),IF(AND([3]PDI_DES__C_C_E!$AD145&lt;&gt;"",[3]PDI_DES__C_C_E!$AD145&lt;&gt;0),[3]PDI_DES__C_C_E!$AD145,""),IF($A147="TOTAL",SUM(INDIRECT("R4:R"&amp;ROW()-1)),""))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IF(AND($A147&lt;&gt;"",$A147&lt;&gt;"TOTAL"),IF(AND([3]PDI_DES__C_C_E!$AG145&lt;&gt;"",[3]PDI_DES__C_C_E!$AG145&lt;&gt;0),[3]PDI_DES__C_C_E!$AG145,""),IF($A147="TOTAL",SUM(INDIRECT("T4:T"&amp;ROW()-1)),""))</f>
        <v/>
      </c>
      <c r="U147" s="6" t="str">
        <f ca="1">IF(AND($A147&lt;&gt;"",$A147&lt;&gt;"TOTAL"),IF(AND([3]PDI_DES__C_C_E!$AI145&lt;&gt;"",[3]PDI_DES__C_C_E!$AI145&lt;&gt;0),[3]PDI_DES__C_C_E!$AI145,""),IF($A147="TOTAL",SUM(INDIRECT("U4:U"&amp;ROW()-1)),""))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IF(AND($A147&lt;&gt;"",$A147&lt;&gt;"TOTAL"),IF(AND([3]PDI_DES__C_C_E!$AL145&lt;&gt;"",[3]PDI_DES__C_C_E!$AL145&lt;&gt;0),[3]PDI_DES__C_C_E!$AL145,""),IF($A147="TOTAL",SUM(INDIRECT("W4:W"&amp;ROW()-1)),""))</f>
        <v/>
      </c>
      <c r="X147" s="6" t="str">
        <f ca="1">IF(AND($A147&lt;&gt;"",$A147&lt;&gt;"TOTAL"),IF(AND([3]PDI_DES__C_C_E!$AN145&lt;&gt;"",[3]PDI_DES__C_C_E!$AN145&lt;&gt;0),[3]PDI_DES__C_C_E!$AN145,""),IF($A147="TOTAL",SUM(INDIRECT("X4:X"&amp;ROW()-1)),""))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IF(AND($A147&lt;&gt;"",$A147&lt;&gt;"TOTAL"),IF(AND([3]PDI_DES__C_C_E!$AQ145&lt;&gt;"",[3]PDI_DES__C_C_E!$AQ145&lt;&gt;0),[3]PDI_DES__C_C_E!$AQ145,""),IF($A147="TOTAL",SUM(INDIRECT("Z4:Z"&amp;ROW()-1)),""))</f>
        <v/>
      </c>
      <c r="AA147" s="6" t="str">
        <f ca="1">IF(AND($A147&lt;&gt;"",$A147&lt;&gt;"TOTAL"),IF(AND([3]PDI_DES__C_C_E!$AS145&lt;&gt;"",[3]PDI_DES__C_C_E!$AS145&lt;&gt;0),[3]PDI_DES__C_C_E!$AS145,""),IF($A147="TOTAL",SUM(INDIRECT("AA4:AA"&amp;ROW()-1)),""))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IF(AND($A147&lt;&gt;"",$A147&lt;&gt;"TOTAL"),IF(AND([3]PDI_DES__C_C_E!$AV145&lt;&gt;"",[3]PDI_DES__C_C_E!$AV145&lt;&gt;0),[3]PDI_DES__C_C_E!$AV145,""),IF($A147="TOTAL",SUM(INDIRECT("AC4:AC"&amp;ROW()-1)),""))</f>
        <v/>
      </c>
      <c r="AD147" s="6" t="str">
        <f ca="1">IF(AND($A147&lt;&gt;"",$A147&lt;&gt;"TOTAL"),IF(AND([3]PDI_DES__C_C_E!$AX145&lt;&gt;"",[3]PDI_DES__C_C_E!$AX145&lt;&gt;0),[3]PDI_DES__C_C_E!$AX145,""),IF($A147="TOTAL",SUM(INDIRECT("AD4:AD"&amp;ROW()-1)),""))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IF(AND($A147&lt;&gt;"",$A147&lt;&gt;"TOTAL"),IF(AND([3]PDI_DES__C_C_E!$BA145&lt;&gt;"",[3]PDI_DES__C_C_E!$BA145&lt;&gt;0),[3]PDI_DES__C_C_E!$BA145,""),IF($A147="TOTAL",SUM(INDIRECT("AF4:AF"&amp;ROW()-1)),""))</f>
        <v/>
      </c>
      <c r="AG147" s="6" t="str">
        <f ca="1">IF(AND($A147&lt;&gt;"",$A147&lt;&gt;"TOTAL"),IF(AND([3]PDI_DES__C_C_E!$BC145&lt;&gt;"",[3]PDI_DES__C_C_E!$BC145&lt;&gt;0),[3]PDI_DES__C_C_E!$BC145,""),IF($A147="TOTAL",SUM(INDIRECT("AG4:AG"&amp;ROW()-1)),""))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IF(AND($A147&lt;&gt;"",$A147&lt;&gt;"TOTAL"),IF(AND([3]PDI_DES__C_C_E!$BF145&lt;&gt;"",[3]PDI_DES__C_C_E!$BF145&lt;&gt;0),[3]PDI_DES__C_C_E!$BF145,""),IF($A147="TOTAL",SUM(INDIRECT("AI4:AI"&amp;ROW()-1)),""))</f>
        <v/>
      </c>
      <c r="AJ147" s="6" t="str">
        <f ca="1">IF(AND($A147&lt;&gt;"",$A147&lt;&gt;"TOTAL"),IF(AND([3]PDI_DES__C_C_E!$BH145&lt;&gt;"",[3]PDI_DES__C_C_E!$BH145&lt;&gt;0),[3]PDI_DES__C_C_E!$BH145,""),IF($A147="TOTAL",SUM(INDIRECT("AJ4:AJ"&amp;ROW()-1)),""))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IF(AND($A147&lt;&gt;"",$A147&lt;&gt;"TOTAL"),IF(AND([3]PDI_DES__C_C_E!$BK145&lt;&gt;"",[3]PDI_DES__C_C_E!$BK145&lt;&gt;0),[3]PDI_DES__C_C_E!$BK145,""),IF($A147="TOTAL",SUM(INDIRECT("AL4:AL"&amp;ROW()-1)),""))</f>
        <v/>
      </c>
      <c r="AM147" s="6" t="str">
        <f ca="1">IF(AND($A147&lt;&gt;"",$A147&lt;&gt;"TOTAL"),IF(AND([3]PDI_DES__C_C_E!$BM145&lt;&gt;"",[3]PDI_DES__C_C_E!$BM145&lt;&gt;0),[3]PDI_DES__C_C_E!$BM145,""),IF($A147="TOTAL",SUM(INDIRECT("AM4:AM"&amp;ROW()-1)),""))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IF(AND($A147&lt;&gt;"",$A147&lt;&gt;"TOTAL"),IF(AND([3]PDI_DES__C_C_E!$BP145&lt;&gt;"",[3]PDI_DES__C_C_E!$BP145&lt;&gt;0),[3]PDI_DES__C_C_E!$BP145,""),IF($A147="TOTAL",SUM(INDIRECT("AO4:AO"&amp;ROW()-1)),""))</f>
        <v/>
      </c>
      <c r="AP147" s="6" t="str">
        <f ca="1">IF(AND($A147&lt;&gt;"",$A147&lt;&gt;"TOTAL"),IF(AND([3]PDI_DES__C_C_E!$BR145&lt;&gt;"",[3]PDI_DES__C_C_E!$BR145&lt;&gt;0),[3]PDI_DES__C_C_E!$BR145,""),IF($A147="TOTAL",SUM(INDIRECT("AP4:AP"&amp;ROW()-1)),""))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IF(AND($A147&lt;&gt;"",$A147&lt;&gt;"TOTAL"),IF(AND([3]PDI_DES__C_C_E!$BU145&lt;&gt;"",[3]PDI_DES__C_C_E!$BU145&lt;&gt;0),[3]PDI_DES__C_C_E!$BU145,""),IF($A147="TOTAL",SUM(INDIRECT("AR4:AR"&amp;ROW()-1)),""))</f>
        <v/>
      </c>
      <c r="AS147" s="6" t="str">
        <f ca="1">IF(AND($A147&lt;&gt;"",$A147&lt;&gt;"TOTAL"),IF(AND([3]PDI_DES__C_C_E!$BW145&lt;&gt;"",[3]PDI_DES__C_C_E!$BW145&lt;&gt;0),[3]PDI_DES__C_C_E!$BW145,""),IF($A147="TOTAL",SUM(INDIRECT("AS4:AS"&amp;ROW()-1)),""))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IF(AND($A147&lt;&gt;"",$A147&lt;&gt;"TOTAL"),IF(AND([3]PDI_DES__C_C_E!$BZ145&lt;&gt;"",[3]PDI_DES__C_C_E!$BZ145&lt;&gt;0),[3]PDI_DES__C_C_E!$BZ145,""),IF($A147="TOTAL",SUM(INDIRECT("AU4:AU"&amp;ROW()-1)),""))</f>
        <v/>
      </c>
      <c r="AV147" s="6" t="str">
        <f ca="1">IF(AND($A147&lt;&gt;"",$A147&lt;&gt;"TOTAL"),IF(AND([3]PDI_DES__C_C_E!$CB145&lt;&gt;"",[3]PDI_DES__C_C_E!$CB145&lt;&gt;0),[3]PDI_DES__C_C_E!$CB145,""),IF($A147="TOTAL",SUM(INDIRECT("AV4:AV"&amp;ROW()-1)),""))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IF(AND($A147&lt;&gt;"",$A147&lt;&gt;"TOTAL"),IF(AND([3]PDI_DES__C_C_E!$CE145&lt;&gt;"",[3]PDI_DES__C_C_E!$CE145&lt;&gt;0),[3]PDI_DES__C_C_E!$CE145,""),IF($A147="TOTAL",SUM(INDIRECT("AX4:AX"&amp;ROW()-1)),""))</f>
        <v/>
      </c>
      <c r="AY147" s="6" t="str">
        <f ca="1">IF(AND($A147&lt;&gt;"",$A147&lt;&gt;"TOTAL"),IF(AND([3]PDI_DES__C_C_E!$CG145&lt;&gt;"",[3]PDI_DES__C_C_E!$CG145&lt;&gt;0),[3]PDI_DES__C_C_E!$CG145,""),IF($A147="TOTAL",SUM(INDIRECT("AY4:AY"&amp;ROW()-1)),""))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IF(AND($A147&lt;&gt;"",$A147&lt;&gt;"TOTAL"),IF(AND([3]PDI_DES__C_C_E!$CJ145&lt;&gt;"",[3]PDI_DES__C_C_E!$CJ145&lt;&gt;0),[3]PDI_DES__C_C_E!$CJ145,""),IF($A147="TOTAL",SUM(INDIRECT("BA4:BA"&amp;ROW()-1)),""))</f>
        <v/>
      </c>
      <c r="BB147" s="6" t="str">
        <f ca="1">IF(AND($A147&lt;&gt;"",$A147&lt;&gt;"TOTAL"),IF(AND([3]PDI_DES__C_C_E!$CL145&lt;&gt;"",[3]PDI_DES__C_C_E!$CL145&lt;&gt;0),[3]PDI_DES__C_C_E!$CL145,""),IF($A147="TOTAL",SUM(INDIRECT("BB4:BB"&amp;ROW()-1)),""))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IF(AND($A147&lt;&gt;"",$A147&lt;&gt;"TOTAL"),IF(AND([3]PDI_DES__C_C_E!$CO145&lt;&gt;"",[3]PDI_DES__C_C_E!$CO145&lt;&gt;0),[3]PDI_DES__C_C_E!$CO145,""),IF($A147="TOTAL",SUM(INDIRECT("BD4:BD"&amp;ROW()-1)),""))</f>
        <v/>
      </c>
      <c r="BE147" s="6" t="str">
        <f ca="1">IF(AND($A147&lt;&gt;"",$A147&lt;&gt;"TOTAL"),IF(AND([3]PDI_DES__C_C_E!$CQ145&lt;&gt;"",[3]PDI_DES__C_C_E!$CQ145&lt;&gt;0),[3]PDI_DES__C_C_E!$CQ145,""),IF($A147="TOTAL",SUM(INDIRECT("BE4:BE"&amp;ROW()-1)),""))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IF([3]PDI_DES__C_C_E!$B146&lt;&gt;"",[3]PDI_DES__C_C_E!$B146,IF(AND([3]PDI_DES__C_C_E!$B146="",[3]PDI_DES__C_C_E!$B147="",[3]PDI_DES__C_C_E!$B145=""),"","TOTAL"))</f>
        <v/>
      </c>
      <c r="B148" s="6" t="str">
        <f ca="1">IF(AND($A148&lt;&gt;"",$A148&lt;&gt;"TOTAL"),IF(AND([3]PDI_DES__C_C_E!$C146&lt;&gt;"",[3]PDI_DES__C_C_E!$C146&lt;&gt;0),[3]PDI_DES__C_C_E!$C146,""),IF($A148="TOTAL",SUM(INDIRECT("B4:B"&amp;ROW()-1)),""))</f>
        <v/>
      </c>
      <c r="C148" s="6" t="str">
        <f ca="1">IF(AND($A148&lt;&gt;"",$A148&lt;&gt;"TOTAL"),IF(AND([3]PDI_DES__C_C_E!$E146&lt;&gt;"",[3]PDI_DES__C_C_E!$E146&lt;&gt;0),[3]PDI_DES__C_C_E!$E146,""),IF($A148="TOTAL",SUM(INDIRECT("C4:C"&amp;ROW()-1)),""))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IF(AND($A148&lt;&gt;"",$A148&lt;&gt;"TOTAL"),IF(AND([3]PDI_DES__C_C_E!$H146&lt;&gt;"",[3]PDI_DES__C_C_E!$H146&lt;&gt;0),[3]PDI_DES__C_C_E!$H146,""),IF($A148="TOTAL",SUM(INDIRECT("E4:E"&amp;ROW()-1)),""))</f>
        <v/>
      </c>
      <c r="F148" s="6" t="str">
        <f ca="1">IF(AND($A148&lt;&gt;"",$A148&lt;&gt;"TOTAL"),IF(AND([3]PDI_DES__C_C_E!$J146&lt;&gt;"",[3]PDI_DES__C_C_E!$J146&lt;&gt;0),[3]PDI_DES__C_C_E!$J146,""),IF($A148="TOTAL",SUM(INDIRECT("F4:F"&amp;ROW()-1)),""))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IF(AND($A148&lt;&gt;"",$A148&lt;&gt;"TOTAL"),IF(AND([3]PDI_DES__C_C_E!$M146&lt;&gt;"",[3]PDI_DES__C_C_E!$M146&lt;&gt;0),[3]PDI_DES__C_C_E!$M146,""),IF($A148="TOTAL",SUM(INDIRECT("H4:H"&amp;ROW()-1)),""))</f>
        <v/>
      </c>
      <c r="I148" s="6" t="str">
        <f ca="1">IF(AND($A148&lt;&gt;"",$A148&lt;&gt;"TOTAL"),IF(AND([3]PDI_DES__C_C_E!$O146&lt;&gt;"",[3]PDI_DES__C_C_E!$O146&lt;&gt;0),[3]PDI_DES__C_C_E!$O146,""),IF($A148="TOTAL",SUM(INDIRECT("I4:I"&amp;ROW()-1)),""))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IF(AND($A148&lt;&gt;"",$A148&lt;&gt;"TOTAL"),IF(AND([3]PDI_DES__C_C_E!$R146&lt;&gt;"",[3]PDI_DES__C_C_E!$R146&lt;&gt;0),[3]PDI_DES__C_C_E!$R146,""),IF($A148="TOTAL",SUM(INDIRECT("K4:K"&amp;ROW()-1)),""))</f>
        <v/>
      </c>
      <c r="L148" s="6" t="str">
        <f ca="1">IF(AND($A148&lt;&gt;"",$A148&lt;&gt;"TOTAL"),IF(AND([3]PDI_DES__C_C_E!$T146&lt;&gt;"",[3]PDI_DES__C_C_E!$T146&lt;&gt;0),[3]PDI_DES__C_C_E!$T146,""),IF($A148="TOTAL",SUM(INDIRECT("L4:L"&amp;ROW()-1)),""))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IF(AND($A148&lt;&gt;"",$A148&lt;&gt;"TOTAL"),IF(AND([3]PDI_DES__C_C_E!$W146&lt;&gt;"",[3]PDI_DES__C_C_E!$W146&lt;&gt;0),[3]PDI_DES__C_C_E!$W146,""),IF($A148="TOTAL",SUM(INDIRECT("N4:N"&amp;ROW()-1)),""))</f>
        <v/>
      </c>
      <c r="O148" s="6" t="str">
        <f ca="1">IF(AND($A148&lt;&gt;"",$A148&lt;&gt;"TOTAL"),IF(AND([3]PDI_DES__C_C_E!$Y146&lt;&gt;"",[3]PDI_DES__C_C_E!$Y146&lt;&gt;0),[3]PDI_DES__C_C_E!$Y146,""),IF($A148="TOTAL",SUM(INDIRECT("O4:O"&amp;ROW()-1)),""))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IF(AND($A148&lt;&gt;"",$A148&lt;&gt;"TOTAL"),IF(AND([3]PDI_DES__C_C_E!$AB146&lt;&gt;"",[3]PDI_DES__C_C_E!$AB146&lt;&gt;0),[3]PDI_DES__C_C_E!$AB146,""),IF($A148="TOTAL",SUM(INDIRECT("Q4:Q"&amp;ROW()-1)),""))</f>
        <v/>
      </c>
      <c r="R148" s="6" t="str">
        <f ca="1">IF(AND($A148&lt;&gt;"",$A148&lt;&gt;"TOTAL"),IF(AND([3]PDI_DES__C_C_E!$AD146&lt;&gt;"",[3]PDI_DES__C_C_E!$AD146&lt;&gt;0),[3]PDI_DES__C_C_E!$AD146,""),IF($A148="TOTAL",SUM(INDIRECT("R4:R"&amp;ROW()-1)),""))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IF(AND($A148&lt;&gt;"",$A148&lt;&gt;"TOTAL"),IF(AND([3]PDI_DES__C_C_E!$AG146&lt;&gt;"",[3]PDI_DES__C_C_E!$AG146&lt;&gt;0),[3]PDI_DES__C_C_E!$AG146,""),IF($A148="TOTAL",SUM(INDIRECT("T4:T"&amp;ROW()-1)),""))</f>
        <v/>
      </c>
      <c r="U148" s="6" t="str">
        <f ca="1">IF(AND($A148&lt;&gt;"",$A148&lt;&gt;"TOTAL"),IF(AND([3]PDI_DES__C_C_E!$AI146&lt;&gt;"",[3]PDI_DES__C_C_E!$AI146&lt;&gt;0),[3]PDI_DES__C_C_E!$AI146,""),IF($A148="TOTAL",SUM(INDIRECT("U4:U"&amp;ROW()-1)),""))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IF(AND($A148&lt;&gt;"",$A148&lt;&gt;"TOTAL"),IF(AND([3]PDI_DES__C_C_E!$AL146&lt;&gt;"",[3]PDI_DES__C_C_E!$AL146&lt;&gt;0),[3]PDI_DES__C_C_E!$AL146,""),IF($A148="TOTAL",SUM(INDIRECT("W4:W"&amp;ROW()-1)),""))</f>
        <v/>
      </c>
      <c r="X148" s="6" t="str">
        <f ca="1">IF(AND($A148&lt;&gt;"",$A148&lt;&gt;"TOTAL"),IF(AND([3]PDI_DES__C_C_E!$AN146&lt;&gt;"",[3]PDI_DES__C_C_E!$AN146&lt;&gt;0),[3]PDI_DES__C_C_E!$AN146,""),IF($A148="TOTAL",SUM(INDIRECT("X4:X"&amp;ROW()-1)),""))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IF(AND($A148&lt;&gt;"",$A148&lt;&gt;"TOTAL"),IF(AND([3]PDI_DES__C_C_E!$AQ146&lt;&gt;"",[3]PDI_DES__C_C_E!$AQ146&lt;&gt;0),[3]PDI_DES__C_C_E!$AQ146,""),IF($A148="TOTAL",SUM(INDIRECT("Z4:Z"&amp;ROW()-1)),""))</f>
        <v/>
      </c>
      <c r="AA148" s="6" t="str">
        <f ca="1">IF(AND($A148&lt;&gt;"",$A148&lt;&gt;"TOTAL"),IF(AND([3]PDI_DES__C_C_E!$AS146&lt;&gt;"",[3]PDI_DES__C_C_E!$AS146&lt;&gt;0),[3]PDI_DES__C_C_E!$AS146,""),IF($A148="TOTAL",SUM(INDIRECT("AA4:AA"&amp;ROW()-1)),""))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IF(AND($A148&lt;&gt;"",$A148&lt;&gt;"TOTAL"),IF(AND([3]PDI_DES__C_C_E!$AV146&lt;&gt;"",[3]PDI_DES__C_C_E!$AV146&lt;&gt;0),[3]PDI_DES__C_C_E!$AV146,""),IF($A148="TOTAL",SUM(INDIRECT("AC4:AC"&amp;ROW()-1)),""))</f>
        <v/>
      </c>
      <c r="AD148" s="6" t="str">
        <f ca="1">IF(AND($A148&lt;&gt;"",$A148&lt;&gt;"TOTAL"),IF(AND([3]PDI_DES__C_C_E!$AX146&lt;&gt;"",[3]PDI_DES__C_C_E!$AX146&lt;&gt;0),[3]PDI_DES__C_C_E!$AX146,""),IF($A148="TOTAL",SUM(INDIRECT("AD4:AD"&amp;ROW()-1)),""))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IF(AND($A148&lt;&gt;"",$A148&lt;&gt;"TOTAL"),IF(AND([3]PDI_DES__C_C_E!$BA146&lt;&gt;"",[3]PDI_DES__C_C_E!$BA146&lt;&gt;0),[3]PDI_DES__C_C_E!$BA146,""),IF($A148="TOTAL",SUM(INDIRECT("AF4:AF"&amp;ROW()-1)),""))</f>
        <v/>
      </c>
      <c r="AG148" s="6" t="str">
        <f ca="1">IF(AND($A148&lt;&gt;"",$A148&lt;&gt;"TOTAL"),IF(AND([3]PDI_DES__C_C_E!$BC146&lt;&gt;"",[3]PDI_DES__C_C_E!$BC146&lt;&gt;0),[3]PDI_DES__C_C_E!$BC146,""),IF($A148="TOTAL",SUM(INDIRECT("AG4:AG"&amp;ROW()-1)),""))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IF(AND($A148&lt;&gt;"",$A148&lt;&gt;"TOTAL"),IF(AND([3]PDI_DES__C_C_E!$BF146&lt;&gt;"",[3]PDI_DES__C_C_E!$BF146&lt;&gt;0),[3]PDI_DES__C_C_E!$BF146,""),IF($A148="TOTAL",SUM(INDIRECT("AI4:AI"&amp;ROW()-1)),""))</f>
        <v/>
      </c>
      <c r="AJ148" s="6" t="str">
        <f ca="1">IF(AND($A148&lt;&gt;"",$A148&lt;&gt;"TOTAL"),IF(AND([3]PDI_DES__C_C_E!$BH146&lt;&gt;"",[3]PDI_DES__C_C_E!$BH146&lt;&gt;0),[3]PDI_DES__C_C_E!$BH146,""),IF($A148="TOTAL",SUM(INDIRECT("AJ4:AJ"&amp;ROW()-1)),""))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IF(AND($A148&lt;&gt;"",$A148&lt;&gt;"TOTAL"),IF(AND([3]PDI_DES__C_C_E!$BK146&lt;&gt;"",[3]PDI_DES__C_C_E!$BK146&lt;&gt;0),[3]PDI_DES__C_C_E!$BK146,""),IF($A148="TOTAL",SUM(INDIRECT("AL4:AL"&amp;ROW()-1)),""))</f>
        <v/>
      </c>
      <c r="AM148" s="6" t="str">
        <f ca="1">IF(AND($A148&lt;&gt;"",$A148&lt;&gt;"TOTAL"),IF(AND([3]PDI_DES__C_C_E!$BM146&lt;&gt;"",[3]PDI_DES__C_C_E!$BM146&lt;&gt;0),[3]PDI_DES__C_C_E!$BM146,""),IF($A148="TOTAL",SUM(INDIRECT("AM4:AM"&amp;ROW()-1)),""))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IF(AND($A148&lt;&gt;"",$A148&lt;&gt;"TOTAL"),IF(AND([3]PDI_DES__C_C_E!$BP146&lt;&gt;"",[3]PDI_DES__C_C_E!$BP146&lt;&gt;0),[3]PDI_DES__C_C_E!$BP146,""),IF($A148="TOTAL",SUM(INDIRECT("AO4:AO"&amp;ROW()-1)),""))</f>
        <v/>
      </c>
      <c r="AP148" s="6" t="str">
        <f ca="1">IF(AND($A148&lt;&gt;"",$A148&lt;&gt;"TOTAL"),IF(AND([3]PDI_DES__C_C_E!$BR146&lt;&gt;"",[3]PDI_DES__C_C_E!$BR146&lt;&gt;0),[3]PDI_DES__C_C_E!$BR146,""),IF($A148="TOTAL",SUM(INDIRECT("AP4:AP"&amp;ROW()-1)),""))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IF(AND($A148&lt;&gt;"",$A148&lt;&gt;"TOTAL"),IF(AND([3]PDI_DES__C_C_E!$BU146&lt;&gt;"",[3]PDI_DES__C_C_E!$BU146&lt;&gt;0),[3]PDI_DES__C_C_E!$BU146,""),IF($A148="TOTAL",SUM(INDIRECT("AR4:AR"&amp;ROW()-1)),""))</f>
        <v/>
      </c>
      <c r="AS148" s="6" t="str">
        <f ca="1">IF(AND($A148&lt;&gt;"",$A148&lt;&gt;"TOTAL"),IF(AND([3]PDI_DES__C_C_E!$BW146&lt;&gt;"",[3]PDI_DES__C_C_E!$BW146&lt;&gt;0),[3]PDI_DES__C_C_E!$BW146,""),IF($A148="TOTAL",SUM(INDIRECT("AS4:AS"&amp;ROW()-1)),""))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IF(AND($A148&lt;&gt;"",$A148&lt;&gt;"TOTAL"),IF(AND([3]PDI_DES__C_C_E!$BZ146&lt;&gt;"",[3]PDI_DES__C_C_E!$BZ146&lt;&gt;0),[3]PDI_DES__C_C_E!$BZ146,""),IF($A148="TOTAL",SUM(INDIRECT("AU4:AU"&amp;ROW()-1)),""))</f>
        <v/>
      </c>
      <c r="AV148" s="6" t="str">
        <f ca="1">IF(AND($A148&lt;&gt;"",$A148&lt;&gt;"TOTAL"),IF(AND([3]PDI_DES__C_C_E!$CB146&lt;&gt;"",[3]PDI_DES__C_C_E!$CB146&lt;&gt;0),[3]PDI_DES__C_C_E!$CB146,""),IF($A148="TOTAL",SUM(INDIRECT("AV4:AV"&amp;ROW()-1)),""))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IF(AND($A148&lt;&gt;"",$A148&lt;&gt;"TOTAL"),IF(AND([3]PDI_DES__C_C_E!$CE146&lt;&gt;"",[3]PDI_DES__C_C_E!$CE146&lt;&gt;0),[3]PDI_DES__C_C_E!$CE146,""),IF($A148="TOTAL",SUM(INDIRECT("AX4:AX"&amp;ROW()-1)),""))</f>
        <v/>
      </c>
      <c r="AY148" s="6" t="str">
        <f ca="1">IF(AND($A148&lt;&gt;"",$A148&lt;&gt;"TOTAL"),IF(AND([3]PDI_DES__C_C_E!$CG146&lt;&gt;"",[3]PDI_DES__C_C_E!$CG146&lt;&gt;0),[3]PDI_DES__C_C_E!$CG146,""),IF($A148="TOTAL",SUM(INDIRECT("AY4:AY"&amp;ROW()-1)),""))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IF(AND($A148&lt;&gt;"",$A148&lt;&gt;"TOTAL"),IF(AND([3]PDI_DES__C_C_E!$CJ146&lt;&gt;"",[3]PDI_DES__C_C_E!$CJ146&lt;&gt;0),[3]PDI_DES__C_C_E!$CJ146,""),IF($A148="TOTAL",SUM(INDIRECT("BA4:BA"&amp;ROW()-1)),""))</f>
        <v/>
      </c>
      <c r="BB148" s="6" t="str">
        <f ca="1">IF(AND($A148&lt;&gt;"",$A148&lt;&gt;"TOTAL"),IF(AND([3]PDI_DES__C_C_E!$CL146&lt;&gt;"",[3]PDI_DES__C_C_E!$CL146&lt;&gt;0),[3]PDI_DES__C_C_E!$CL146,""),IF($A148="TOTAL",SUM(INDIRECT("BB4:BB"&amp;ROW()-1)),""))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IF(AND($A148&lt;&gt;"",$A148&lt;&gt;"TOTAL"),IF(AND([3]PDI_DES__C_C_E!$CO146&lt;&gt;"",[3]PDI_DES__C_C_E!$CO146&lt;&gt;0),[3]PDI_DES__C_C_E!$CO146,""),IF($A148="TOTAL",SUM(INDIRECT("BD4:BD"&amp;ROW()-1)),""))</f>
        <v/>
      </c>
      <c r="BE148" s="6" t="str">
        <f ca="1">IF(AND($A148&lt;&gt;"",$A148&lt;&gt;"TOTAL"),IF(AND([3]PDI_DES__C_C_E!$CQ146&lt;&gt;"",[3]PDI_DES__C_C_E!$CQ146&lt;&gt;0),[3]PDI_DES__C_C_E!$CQ146,""),IF($A148="TOTAL",SUM(INDIRECT("BE4:BE"&amp;ROW()-1)),""))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IF([3]PDI_DES__C_C_E!$B147&lt;&gt;"",[3]PDI_DES__C_C_E!$B147,IF(AND([3]PDI_DES__C_C_E!$B147="",[3]PDI_DES__C_C_E!$B148="",[3]PDI_DES__C_C_E!$B146=""),"","TOTAL"))</f>
        <v/>
      </c>
      <c r="B149" s="6" t="str">
        <f ca="1">IF(AND($A149&lt;&gt;"",$A149&lt;&gt;"TOTAL"),IF(AND([3]PDI_DES__C_C_E!$C147&lt;&gt;"",[3]PDI_DES__C_C_E!$C147&lt;&gt;0),[3]PDI_DES__C_C_E!$C147,""),IF($A149="TOTAL",SUM(INDIRECT("B4:B"&amp;ROW()-1)),""))</f>
        <v/>
      </c>
      <c r="C149" s="6" t="str">
        <f ca="1">IF(AND($A149&lt;&gt;"",$A149&lt;&gt;"TOTAL"),IF(AND([3]PDI_DES__C_C_E!$E147&lt;&gt;"",[3]PDI_DES__C_C_E!$E147&lt;&gt;0),[3]PDI_DES__C_C_E!$E147,""),IF($A149="TOTAL",SUM(INDIRECT("C4:C"&amp;ROW()-1)),""))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IF(AND($A149&lt;&gt;"",$A149&lt;&gt;"TOTAL"),IF(AND([3]PDI_DES__C_C_E!$H147&lt;&gt;"",[3]PDI_DES__C_C_E!$H147&lt;&gt;0),[3]PDI_DES__C_C_E!$H147,""),IF($A149="TOTAL",SUM(INDIRECT("E4:E"&amp;ROW()-1)),""))</f>
        <v/>
      </c>
      <c r="F149" s="6" t="str">
        <f ca="1">IF(AND($A149&lt;&gt;"",$A149&lt;&gt;"TOTAL"),IF(AND([3]PDI_DES__C_C_E!$J147&lt;&gt;"",[3]PDI_DES__C_C_E!$J147&lt;&gt;0),[3]PDI_DES__C_C_E!$J147,""),IF($A149="TOTAL",SUM(INDIRECT("F4:F"&amp;ROW()-1)),""))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IF(AND($A149&lt;&gt;"",$A149&lt;&gt;"TOTAL"),IF(AND([3]PDI_DES__C_C_E!$M147&lt;&gt;"",[3]PDI_DES__C_C_E!$M147&lt;&gt;0),[3]PDI_DES__C_C_E!$M147,""),IF($A149="TOTAL",SUM(INDIRECT("H4:H"&amp;ROW()-1)),""))</f>
        <v/>
      </c>
      <c r="I149" s="6" t="str">
        <f ca="1">IF(AND($A149&lt;&gt;"",$A149&lt;&gt;"TOTAL"),IF(AND([3]PDI_DES__C_C_E!$O147&lt;&gt;"",[3]PDI_DES__C_C_E!$O147&lt;&gt;0),[3]PDI_DES__C_C_E!$O147,""),IF($A149="TOTAL",SUM(INDIRECT("I4:I"&amp;ROW()-1)),""))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IF(AND($A149&lt;&gt;"",$A149&lt;&gt;"TOTAL"),IF(AND([3]PDI_DES__C_C_E!$R147&lt;&gt;"",[3]PDI_DES__C_C_E!$R147&lt;&gt;0),[3]PDI_DES__C_C_E!$R147,""),IF($A149="TOTAL",SUM(INDIRECT("K4:K"&amp;ROW()-1)),""))</f>
        <v/>
      </c>
      <c r="L149" s="6" t="str">
        <f ca="1">IF(AND($A149&lt;&gt;"",$A149&lt;&gt;"TOTAL"),IF(AND([3]PDI_DES__C_C_E!$T147&lt;&gt;"",[3]PDI_DES__C_C_E!$T147&lt;&gt;0),[3]PDI_DES__C_C_E!$T147,""),IF($A149="TOTAL",SUM(INDIRECT("L4:L"&amp;ROW()-1)),""))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IF(AND($A149&lt;&gt;"",$A149&lt;&gt;"TOTAL"),IF(AND([3]PDI_DES__C_C_E!$W147&lt;&gt;"",[3]PDI_DES__C_C_E!$W147&lt;&gt;0),[3]PDI_DES__C_C_E!$W147,""),IF($A149="TOTAL",SUM(INDIRECT("N4:N"&amp;ROW()-1)),""))</f>
        <v/>
      </c>
      <c r="O149" s="6" t="str">
        <f ca="1">IF(AND($A149&lt;&gt;"",$A149&lt;&gt;"TOTAL"),IF(AND([3]PDI_DES__C_C_E!$Y147&lt;&gt;"",[3]PDI_DES__C_C_E!$Y147&lt;&gt;0),[3]PDI_DES__C_C_E!$Y147,""),IF($A149="TOTAL",SUM(INDIRECT("O4:O"&amp;ROW()-1)),""))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IF(AND($A149&lt;&gt;"",$A149&lt;&gt;"TOTAL"),IF(AND([3]PDI_DES__C_C_E!$AB147&lt;&gt;"",[3]PDI_DES__C_C_E!$AB147&lt;&gt;0),[3]PDI_DES__C_C_E!$AB147,""),IF($A149="TOTAL",SUM(INDIRECT("Q4:Q"&amp;ROW()-1)),""))</f>
        <v/>
      </c>
      <c r="R149" s="6" t="str">
        <f ca="1">IF(AND($A149&lt;&gt;"",$A149&lt;&gt;"TOTAL"),IF(AND([3]PDI_DES__C_C_E!$AD147&lt;&gt;"",[3]PDI_DES__C_C_E!$AD147&lt;&gt;0),[3]PDI_DES__C_C_E!$AD147,""),IF($A149="TOTAL",SUM(INDIRECT("R4:R"&amp;ROW()-1)),""))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IF(AND($A149&lt;&gt;"",$A149&lt;&gt;"TOTAL"),IF(AND([3]PDI_DES__C_C_E!$AG147&lt;&gt;"",[3]PDI_DES__C_C_E!$AG147&lt;&gt;0),[3]PDI_DES__C_C_E!$AG147,""),IF($A149="TOTAL",SUM(INDIRECT("T4:T"&amp;ROW()-1)),""))</f>
        <v/>
      </c>
      <c r="U149" s="6" t="str">
        <f ca="1">IF(AND($A149&lt;&gt;"",$A149&lt;&gt;"TOTAL"),IF(AND([3]PDI_DES__C_C_E!$AI147&lt;&gt;"",[3]PDI_DES__C_C_E!$AI147&lt;&gt;0),[3]PDI_DES__C_C_E!$AI147,""),IF($A149="TOTAL",SUM(INDIRECT("U4:U"&amp;ROW()-1)),""))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IF(AND($A149&lt;&gt;"",$A149&lt;&gt;"TOTAL"),IF(AND([3]PDI_DES__C_C_E!$AL147&lt;&gt;"",[3]PDI_DES__C_C_E!$AL147&lt;&gt;0),[3]PDI_DES__C_C_E!$AL147,""),IF($A149="TOTAL",SUM(INDIRECT("W4:W"&amp;ROW()-1)),""))</f>
        <v/>
      </c>
      <c r="X149" s="6" t="str">
        <f ca="1">IF(AND($A149&lt;&gt;"",$A149&lt;&gt;"TOTAL"),IF(AND([3]PDI_DES__C_C_E!$AN147&lt;&gt;"",[3]PDI_DES__C_C_E!$AN147&lt;&gt;0),[3]PDI_DES__C_C_E!$AN147,""),IF($A149="TOTAL",SUM(INDIRECT("X4:X"&amp;ROW()-1)),""))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IF(AND($A149&lt;&gt;"",$A149&lt;&gt;"TOTAL"),IF(AND([3]PDI_DES__C_C_E!$AQ147&lt;&gt;"",[3]PDI_DES__C_C_E!$AQ147&lt;&gt;0),[3]PDI_DES__C_C_E!$AQ147,""),IF($A149="TOTAL",SUM(INDIRECT("Z4:Z"&amp;ROW()-1)),""))</f>
        <v/>
      </c>
      <c r="AA149" s="6" t="str">
        <f ca="1">IF(AND($A149&lt;&gt;"",$A149&lt;&gt;"TOTAL"),IF(AND([3]PDI_DES__C_C_E!$AS147&lt;&gt;"",[3]PDI_DES__C_C_E!$AS147&lt;&gt;0),[3]PDI_DES__C_C_E!$AS147,""),IF($A149="TOTAL",SUM(INDIRECT("AA4:AA"&amp;ROW()-1)),""))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IF(AND($A149&lt;&gt;"",$A149&lt;&gt;"TOTAL"),IF(AND([3]PDI_DES__C_C_E!$AV147&lt;&gt;"",[3]PDI_DES__C_C_E!$AV147&lt;&gt;0),[3]PDI_DES__C_C_E!$AV147,""),IF($A149="TOTAL",SUM(INDIRECT("AC4:AC"&amp;ROW()-1)),""))</f>
        <v/>
      </c>
      <c r="AD149" s="6" t="str">
        <f ca="1">IF(AND($A149&lt;&gt;"",$A149&lt;&gt;"TOTAL"),IF(AND([3]PDI_DES__C_C_E!$AX147&lt;&gt;"",[3]PDI_DES__C_C_E!$AX147&lt;&gt;0),[3]PDI_DES__C_C_E!$AX147,""),IF($A149="TOTAL",SUM(INDIRECT("AD4:AD"&amp;ROW()-1)),""))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IF(AND($A149&lt;&gt;"",$A149&lt;&gt;"TOTAL"),IF(AND([3]PDI_DES__C_C_E!$BA147&lt;&gt;"",[3]PDI_DES__C_C_E!$BA147&lt;&gt;0),[3]PDI_DES__C_C_E!$BA147,""),IF($A149="TOTAL",SUM(INDIRECT("AF4:AF"&amp;ROW()-1)),""))</f>
        <v/>
      </c>
      <c r="AG149" s="6" t="str">
        <f ca="1">IF(AND($A149&lt;&gt;"",$A149&lt;&gt;"TOTAL"),IF(AND([3]PDI_DES__C_C_E!$BC147&lt;&gt;"",[3]PDI_DES__C_C_E!$BC147&lt;&gt;0),[3]PDI_DES__C_C_E!$BC147,""),IF($A149="TOTAL",SUM(INDIRECT("AG4:AG"&amp;ROW()-1)),""))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IF(AND($A149&lt;&gt;"",$A149&lt;&gt;"TOTAL"),IF(AND([3]PDI_DES__C_C_E!$BF147&lt;&gt;"",[3]PDI_DES__C_C_E!$BF147&lt;&gt;0),[3]PDI_DES__C_C_E!$BF147,""),IF($A149="TOTAL",SUM(INDIRECT("AI4:AI"&amp;ROW()-1)),""))</f>
        <v/>
      </c>
      <c r="AJ149" s="6" t="str">
        <f ca="1">IF(AND($A149&lt;&gt;"",$A149&lt;&gt;"TOTAL"),IF(AND([3]PDI_DES__C_C_E!$BH147&lt;&gt;"",[3]PDI_DES__C_C_E!$BH147&lt;&gt;0),[3]PDI_DES__C_C_E!$BH147,""),IF($A149="TOTAL",SUM(INDIRECT("AJ4:AJ"&amp;ROW()-1)),""))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IF(AND($A149&lt;&gt;"",$A149&lt;&gt;"TOTAL"),IF(AND([3]PDI_DES__C_C_E!$BK147&lt;&gt;"",[3]PDI_DES__C_C_E!$BK147&lt;&gt;0),[3]PDI_DES__C_C_E!$BK147,""),IF($A149="TOTAL",SUM(INDIRECT("AL4:AL"&amp;ROW()-1)),""))</f>
        <v/>
      </c>
      <c r="AM149" s="6" t="str">
        <f ca="1">IF(AND($A149&lt;&gt;"",$A149&lt;&gt;"TOTAL"),IF(AND([3]PDI_DES__C_C_E!$BM147&lt;&gt;"",[3]PDI_DES__C_C_E!$BM147&lt;&gt;0),[3]PDI_DES__C_C_E!$BM147,""),IF($A149="TOTAL",SUM(INDIRECT("AM4:AM"&amp;ROW()-1)),""))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IF(AND($A149&lt;&gt;"",$A149&lt;&gt;"TOTAL"),IF(AND([3]PDI_DES__C_C_E!$BP147&lt;&gt;"",[3]PDI_DES__C_C_E!$BP147&lt;&gt;0),[3]PDI_DES__C_C_E!$BP147,""),IF($A149="TOTAL",SUM(INDIRECT("AO4:AO"&amp;ROW()-1)),""))</f>
        <v/>
      </c>
      <c r="AP149" s="6" t="str">
        <f ca="1">IF(AND($A149&lt;&gt;"",$A149&lt;&gt;"TOTAL"),IF(AND([3]PDI_DES__C_C_E!$BR147&lt;&gt;"",[3]PDI_DES__C_C_E!$BR147&lt;&gt;0),[3]PDI_DES__C_C_E!$BR147,""),IF($A149="TOTAL",SUM(INDIRECT("AP4:AP"&amp;ROW()-1)),""))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IF(AND($A149&lt;&gt;"",$A149&lt;&gt;"TOTAL"),IF(AND([3]PDI_DES__C_C_E!$BU147&lt;&gt;"",[3]PDI_DES__C_C_E!$BU147&lt;&gt;0),[3]PDI_DES__C_C_E!$BU147,""),IF($A149="TOTAL",SUM(INDIRECT("AR4:AR"&amp;ROW()-1)),""))</f>
        <v/>
      </c>
      <c r="AS149" s="6" t="str">
        <f ca="1">IF(AND($A149&lt;&gt;"",$A149&lt;&gt;"TOTAL"),IF(AND([3]PDI_DES__C_C_E!$BW147&lt;&gt;"",[3]PDI_DES__C_C_E!$BW147&lt;&gt;0),[3]PDI_DES__C_C_E!$BW147,""),IF($A149="TOTAL",SUM(INDIRECT("AS4:AS"&amp;ROW()-1)),""))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IF(AND($A149&lt;&gt;"",$A149&lt;&gt;"TOTAL"),IF(AND([3]PDI_DES__C_C_E!$BZ147&lt;&gt;"",[3]PDI_DES__C_C_E!$BZ147&lt;&gt;0),[3]PDI_DES__C_C_E!$BZ147,""),IF($A149="TOTAL",SUM(INDIRECT("AU4:AU"&amp;ROW()-1)),""))</f>
        <v/>
      </c>
      <c r="AV149" s="6" t="str">
        <f ca="1">IF(AND($A149&lt;&gt;"",$A149&lt;&gt;"TOTAL"),IF(AND([3]PDI_DES__C_C_E!$CB147&lt;&gt;"",[3]PDI_DES__C_C_E!$CB147&lt;&gt;0),[3]PDI_DES__C_C_E!$CB147,""),IF($A149="TOTAL",SUM(INDIRECT("AV4:AV"&amp;ROW()-1)),""))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IF(AND($A149&lt;&gt;"",$A149&lt;&gt;"TOTAL"),IF(AND([3]PDI_DES__C_C_E!$CE147&lt;&gt;"",[3]PDI_DES__C_C_E!$CE147&lt;&gt;0),[3]PDI_DES__C_C_E!$CE147,""),IF($A149="TOTAL",SUM(INDIRECT("AX4:AX"&amp;ROW()-1)),""))</f>
        <v/>
      </c>
      <c r="AY149" s="6" t="str">
        <f ca="1">IF(AND($A149&lt;&gt;"",$A149&lt;&gt;"TOTAL"),IF(AND([3]PDI_DES__C_C_E!$CG147&lt;&gt;"",[3]PDI_DES__C_C_E!$CG147&lt;&gt;0),[3]PDI_DES__C_C_E!$CG147,""),IF($A149="TOTAL",SUM(INDIRECT("AY4:AY"&amp;ROW()-1)),""))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IF(AND($A149&lt;&gt;"",$A149&lt;&gt;"TOTAL"),IF(AND([3]PDI_DES__C_C_E!$CJ147&lt;&gt;"",[3]PDI_DES__C_C_E!$CJ147&lt;&gt;0),[3]PDI_DES__C_C_E!$CJ147,""),IF($A149="TOTAL",SUM(INDIRECT("BA4:BA"&amp;ROW()-1)),""))</f>
        <v/>
      </c>
      <c r="BB149" s="6" t="str">
        <f ca="1">IF(AND($A149&lt;&gt;"",$A149&lt;&gt;"TOTAL"),IF(AND([3]PDI_DES__C_C_E!$CL147&lt;&gt;"",[3]PDI_DES__C_C_E!$CL147&lt;&gt;0),[3]PDI_DES__C_C_E!$CL147,""),IF($A149="TOTAL",SUM(INDIRECT("BB4:BB"&amp;ROW()-1)),""))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IF(AND($A149&lt;&gt;"",$A149&lt;&gt;"TOTAL"),IF(AND([3]PDI_DES__C_C_E!$CO147&lt;&gt;"",[3]PDI_DES__C_C_E!$CO147&lt;&gt;0),[3]PDI_DES__C_C_E!$CO147,""),IF($A149="TOTAL",SUM(INDIRECT("BD4:BD"&amp;ROW()-1)),""))</f>
        <v/>
      </c>
      <c r="BE149" s="6" t="str">
        <f ca="1">IF(AND($A149&lt;&gt;"",$A149&lt;&gt;"TOTAL"),IF(AND([3]PDI_DES__C_C_E!$CQ147&lt;&gt;"",[3]PDI_DES__C_C_E!$CQ147&lt;&gt;0),[3]PDI_DES__C_C_E!$CQ147,""),IF($A149="TOTAL",SUM(INDIRECT("BE4:BE"&amp;ROW()-1)),""))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IF([3]PDI_DES__C_C_E!$B148&lt;&gt;"",[3]PDI_DES__C_C_E!$B148,IF(AND([3]PDI_DES__C_C_E!$B148="",[3]PDI_DES__C_C_E!$B149="",[3]PDI_DES__C_C_E!$B147=""),"","TOTAL"))</f>
        <v/>
      </c>
      <c r="B150" s="6" t="str">
        <f ca="1">IF(AND($A150&lt;&gt;"",$A150&lt;&gt;"TOTAL"),IF(AND([3]PDI_DES__C_C_E!$C148&lt;&gt;"",[3]PDI_DES__C_C_E!$C148&lt;&gt;0),[3]PDI_DES__C_C_E!$C148,""),IF($A150="TOTAL",SUM(INDIRECT("B4:B"&amp;ROW()-1)),""))</f>
        <v/>
      </c>
      <c r="C150" s="6" t="str">
        <f ca="1">IF(AND($A150&lt;&gt;"",$A150&lt;&gt;"TOTAL"),IF(AND([3]PDI_DES__C_C_E!$E148&lt;&gt;"",[3]PDI_DES__C_C_E!$E148&lt;&gt;0),[3]PDI_DES__C_C_E!$E148,""),IF($A150="TOTAL",SUM(INDIRECT("C4:C"&amp;ROW()-1)),""))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IF(AND($A150&lt;&gt;"",$A150&lt;&gt;"TOTAL"),IF(AND([3]PDI_DES__C_C_E!$H148&lt;&gt;"",[3]PDI_DES__C_C_E!$H148&lt;&gt;0),[3]PDI_DES__C_C_E!$H148,""),IF($A150="TOTAL",SUM(INDIRECT("E4:E"&amp;ROW()-1)),""))</f>
        <v/>
      </c>
      <c r="F150" s="6" t="str">
        <f ca="1">IF(AND($A150&lt;&gt;"",$A150&lt;&gt;"TOTAL"),IF(AND([3]PDI_DES__C_C_E!$J148&lt;&gt;"",[3]PDI_DES__C_C_E!$J148&lt;&gt;0),[3]PDI_DES__C_C_E!$J148,""),IF($A150="TOTAL",SUM(INDIRECT("F4:F"&amp;ROW()-1)),""))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IF(AND($A150&lt;&gt;"",$A150&lt;&gt;"TOTAL"),IF(AND([3]PDI_DES__C_C_E!$M148&lt;&gt;"",[3]PDI_DES__C_C_E!$M148&lt;&gt;0),[3]PDI_DES__C_C_E!$M148,""),IF($A150="TOTAL",SUM(INDIRECT("H4:H"&amp;ROW()-1)),""))</f>
        <v/>
      </c>
      <c r="I150" s="6" t="str">
        <f ca="1">IF(AND($A150&lt;&gt;"",$A150&lt;&gt;"TOTAL"),IF(AND([3]PDI_DES__C_C_E!$O148&lt;&gt;"",[3]PDI_DES__C_C_E!$O148&lt;&gt;0),[3]PDI_DES__C_C_E!$O148,""),IF($A150="TOTAL",SUM(INDIRECT("I4:I"&amp;ROW()-1)),""))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IF(AND($A150&lt;&gt;"",$A150&lt;&gt;"TOTAL"),IF(AND([3]PDI_DES__C_C_E!$R148&lt;&gt;"",[3]PDI_DES__C_C_E!$R148&lt;&gt;0),[3]PDI_DES__C_C_E!$R148,""),IF($A150="TOTAL",SUM(INDIRECT("K4:K"&amp;ROW()-1)),""))</f>
        <v/>
      </c>
      <c r="L150" s="6" t="str">
        <f ca="1">IF(AND($A150&lt;&gt;"",$A150&lt;&gt;"TOTAL"),IF(AND([3]PDI_DES__C_C_E!$T148&lt;&gt;"",[3]PDI_DES__C_C_E!$T148&lt;&gt;0),[3]PDI_DES__C_C_E!$T148,""),IF($A150="TOTAL",SUM(INDIRECT("L4:L"&amp;ROW()-1)),""))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IF(AND($A150&lt;&gt;"",$A150&lt;&gt;"TOTAL"),IF(AND([3]PDI_DES__C_C_E!$W148&lt;&gt;"",[3]PDI_DES__C_C_E!$W148&lt;&gt;0),[3]PDI_DES__C_C_E!$W148,""),IF($A150="TOTAL",SUM(INDIRECT("N4:N"&amp;ROW()-1)),""))</f>
        <v/>
      </c>
      <c r="O150" s="6" t="str">
        <f ca="1">IF(AND($A150&lt;&gt;"",$A150&lt;&gt;"TOTAL"),IF(AND([3]PDI_DES__C_C_E!$Y148&lt;&gt;"",[3]PDI_DES__C_C_E!$Y148&lt;&gt;0),[3]PDI_DES__C_C_E!$Y148,""),IF($A150="TOTAL",SUM(INDIRECT("O4:O"&amp;ROW()-1)),""))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IF(AND($A150&lt;&gt;"",$A150&lt;&gt;"TOTAL"),IF(AND([3]PDI_DES__C_C_E!$AB148&lt;&gt;"",[3]PDI_DES__C_C_E!$AB148&lt;&gt;0),[3]PDI_DES__C_C_E!$AB148,""),IF($A150="TOTAL",SUM(INDIRECT("Q4:Q"&amp;ROW()-1)),""))</f>
        <v/>
      </c>
      <c r="R150" s="6" t="str">
        <f ca="1">IF(AND($A150&lt;&gt;"",$A150&lt;&gt;"TOTAL"),IF(AND([3]PDI_DES__C_C_E!$AD148&lt;&gt;"",[3]PDI_DES__C_C_E!$AD148&lt;&gt;0),[3]PDI_DES__C_C_E!$AD148,""),IF($A150="TOTAL",SUM(INDIRECT("R4:R"&amp;ROW()-1)),""))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IF(AND($A150&lt;&gt;"",$A150&lt;&gt;"TOTAL"),IF(AND([3]PDI_DES__C_C_E!$AG148&lt;&gt;"",[3]PDI_DES__C_C_E!$AG148&lt;&gt;0),[3]PDI_DES__C_C_E!$AG148,""),IF($A150="TOTAL",SUM(INDIRECT("T4:T"&amp;ROW()-1)),""))</f>
        <v/>
      </c>
      <c r="U150" s="6" t="str">
        <f ca="1">IF(AND($A150&lt;&gt;"",$A150&lt;&gt;"TOTAL"),IF(AND([3]PDI_DES__C_C_E!$AI148&lt;&gt;"",[3]PDI_DES__C_C_E!$AI148&lt;&gt;0),[3]PDI_DES__C_C_E!$AI148,""),IF($A150="TOTAL",SUM(INDIRECT("U4:U"&amp;ROW()-1)),""))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IF(AND($A150&lt;&gt;"",$A150&lt;&gt;"TOTAL"),IF(AND([3]PDI_DES__C_C_E!$AL148&lt;&gt;"",[3]PDI_DES__C_C_E!$AL148&lt;&gt;0),[3]PDI_DES__C_C_E!$AL148,""),IF($A150="TOTAL",SUM(INDIRECT("W4:W"&amp;ROW()-1)),""))</f>
        <v/>
      </c>
      <c r="X150" s="6" t="str">
        <f ca="1">IF(AND($A150&lt;&gt;"",$A150&lt;&gt;"TOTAL"),IF(AND([3]PDI_DES__C_C_E!$AN148&lt;&gt;"",[3]PDI_DES__C_C_E!$AN148&lt;&gt;0),[3]PDI_DES__C_C_E!$AN148,""),IF($A150="TOTAL",SUM(INDIRECT("X4:X"&amp;ROW()-1)),""))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IF(AND($A150&lt;&gt;"",$A150&lt;&gt;"TOTAL"),IF(AND([3]PDI_DES__C_C_E!$AQ148&lt;&gt;"",[3]PDI_DES__C_C_E!$AQ148&lt;&gt;0),[3]PDI_DES__C_C_E!$AQ148,""),IF($A150="TOTAL",SUM(INDIRECT("Z4:Z"&amp;ROW()-1)),""))</f>
        <v/>
      </c>
      <c r="AA150" s="6" t="str">
        <f ca="1">IF(AND($A150&lt;&gt;"",$A150&lt;&gt;"TOTAL"),IF(AND([3]PDI_DES__C_C_E!$AS148&lt;&gt;"",[3]PDI_DES__C_C_E!$AS148&lt;&gt;0),[3]PDI_DES__C_C_E!$AS148,""),IF($A150="TOTAL",SUM(INDIRECT("AA4:AA"&amp;ROW()-1)),""))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IF(AND($A150&lt;&gt;"",$A150&lt;&gt;"TOTAL"),IF(AND([3]PDI_DES__C_C_E!$AV148&lt;&gt;"",[3]PDI_DES__C_C_E!$AV148&lt;&gt;0),[3]PDI_DES__C_C_E!$AV148,""),IF($A150="TOTAL",SUM(INDIRECT("AC4:AC"&amp;ROW()-1)),""))</f>
        <v/>
      </c>
      <c r="AD150" s="6" t="str">
        <f ca="1">IF(AND($A150&lt;&gt;"",$A150&lt;&gt;"TOTAL"),IF(AND([3]PDI_DES__C_C_E!$AX148&lt;&gt;"",[3]PDI_DES__C_C_E!$AX148&lt;&gt;0),[3]PDI_DES__C_C_E!$AX148,""),IF($A150="TOTAL",SUM(INDIRECT("AD4:AD"&amp;ROW()-1)),""))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IF(AND($A150&lt;&gt;"",$A150&lt;&gt;"TOTAL"),IF(AND([3]PDI_DES__C_C_E!$BA148&lt;&gt;"",[3]PDI_DES__C_C_E!$BA148&lt;&gt;0),[3]PDI_DES__C_C_E!$BA148,""),IF($A150="TOTAL",SUM(INDIRECT("AF4:AF"&amp;ROW()-1)),""))</f>
        <v/>
      </c>
      <c r="AG150" s="6" t="str">
        <f ca="1">IF(AND($A150&lt;&gt;"",$A150&lt;&gt;"TOTAL"),IF(AND([3]PDI_DES__C_C_E!$BC148&lt;&gt;"",[3]PDI_DES__C_C_E!$BC148&lt;&gt;0),[3]PDI_DES__C_C_E!$BC148,""),IF($A150="TOTAL",SUM(INDIRECT("AG4:AG"&amp;ROW()-1)),""))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IF(AND($A150&lt;&gt;"",$A150&lt;&gt;"TOTAL"),IF(AND([3]PDI_DES__C_C_E!$BF148&lt;&gt;"",[3]PDI_DES__C_C_E!$BF148&lt;&gt;0),[3]PDI_DES__C_C_E!$BF148,""),IF($A150="TOTAL",SUM(INDIRECT("AI4:AI"&amp;ROW()-1)),""))</f>
        <v/>
      </c>
      <c r="AJ150" s="6" t="str">
        <f ca="1">IF(AND($A150&lt;&gt;"",$A150&lt;&gt;"TOTAL"),IF(AND([3]PDI_DES__C_C_E!$BH148&lt;&gt;"",[3]PDI_DES__C_C_E!$BH148&lt;&gt;0),[3]PDI_DES__C_C_E!$BH148,""),IF($A150="TOTAL",SUM(INDIRECT("AJ4:AJ"&amp;ROW()-1)),""))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IF(AND($A150&lt;&gt;"",$A150&lt;&gt;"TOTAL"),IF(AND([3]PDI_DES__C_C_E!$BK148&lt;&gt;"",[3]PDI_DES__C_C_E!$BK148&lt;&gt;0),[3]PDI_DES__C_C_E!$BK148,""),IF($A150="TOTAL",SUM(INDIRECT("AL4:AL"&amp;ROW()-1)),""))</f>
        <v/>
      </c>
      <c r="AM150" s="6" t="str">
        <f ca="1">IF(AND($A150&lt;&gt;"",$A150&lt;&gt;"TOTAL"),IF(AND([3]PDI_DES__C_C_E!$BM148&lt;&gt;"",[3]PDI_DES__C_C_E!$BM148&lt;&gt;0),[3]PDI_DES__C_C_E!$BM148,""),IF($A150="TOTAL",SUM(INDIRECT("AM4:AM"&amp;ROW()-1)),""))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IF(AND($A150&lt;&gt;"",$A150&lt;&gt;"TOTAL"),IF(AND([3]PDI_DES__C_C_E!$BP148&lt;&gt;"",[3]PDI_DES__C_C_E!$BP148&lt;&gt;0),[3]PDI_DES__C_C_E!$BP148,""),IF($A150="TOTAL",SUM(INDIRECT("AO4:AO"&amp;ROW()-1)),""))</f>
        <v/>
      </c>
      <c r="AP150" s="6" t="str">
        <f ca="1">IF(AND($A150&lt;&gt;"",$A150&lt;&gt;"TOTAL"),IF(AND([3]PDI_DES__C_C_E!$BR148&lt;&gt;"",[3]PDI_DES__C_C_E!$BR148&lt;&gt;0),[3]PDI_DES__C_C_E!$BR148,""),IF($A150="TOTAL",SUM(INDIRECT("AP4:AP"&amp;ROW()-1)),""))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IF(AND($A150&lt;&gt;"",$A150&lt;&gt;"TOTAL"),IF(AND([3]PDI_DES__C_C_E!$BU148&lt;&gt;"",[3]PDI_DES__C_C_E!$BU148&lt;&gt;0),[3]PDI_DES__C_C_E!$BU148,""),IF($A150="TOTAL",SUM(INDIRECT("AR4:AR"&amp;ROW()-1)),""))</f>
        <v/>
      </c>
      <c r="AS150" s="6" t="str">
        <f ca="1">IF(AND($A150&lt;&gt;"",$A150&lt;&gt;"TOTAL"),IF(AND([3]PDI_DES__C_C_E!$BW148&lt;&gt;"",[3]PDI_DES__C_C_E!$BW148&lt;&gt;0),[3]PDI_DES__C_C_E!$BW148,""),IF($A150="TOTAL",SUM(INDIRECT("AS4:AS"&amp;ROW()-1)),""))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IF(AND($A150&lt;&gt;"",$A150&lt;&gt;"TOTAL"),IF(AND([3]PDI_DES__C_C_E!$BZ148&lt;&gt;"",[3]PDI_DES__C_C_E!$BZ148&lt;&gt;0),[3]PDI_DES__C_C_E!$BZ148,""),IF($A150="TOTAL",SUM(INDIRECT("AU4:AU"&amp;ROW()-1)),""))</f>
        <v/>
      </c>
      <c r="AV150" s="6" t="str">
        <f ca="1">IF(AND($A150&lt;&gt;"",$A150&lt;&gt;"TOTAL"),IF(AND([3]PDI_DES__C_C_E!$CB148&lt;&gt;"",[3]PDI_DES__C_C_E!$CB148&lt;&gt;0),[3]PDI_DES__C_C_E!$CB148,""),IF($A150="TOTAL",SUM(INDIRECT("AV4:AV"&amp;ROW()-1)),""))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IF(AND($A150&lt;&gt;"",$A150&lt;&gt;"TOTAL"),IF(AND([3]PDI_DES__C_C_E!$CE148&lt;&gt;"",[3]PDI_DES__C_C_E!$CE148&lt;&gt;0),[3]PDI_DES__C_C_E!$CE148,""),IF($A150="TOTAL",SUM(INDIRECT("AX4:AX"&amp;ROW()-1)),""))</f>
        <v/>
      </c>
      <c r="AY150" s="6" t="str">
        <f ca="1">IF(AND($A150&lt;&gt;"",$A150&lt;&gt;"TOTAL"),IF(AND([3]PDI_DES__C_C_E!$CG148&lt;&gt;"",[3]PDI_DES__C_C_E!$CG148&lt;&gt;0),[3]PDI_DES__C_C_E!$CG148,""),IF($A150="TOTAL",SUM(INDIRECT("AY4:AY"&amp;ROW()-1)),""))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IF(AND($A150&lt;&gt;"",$A150&lt;&gt;"TOTAL"),IF(AND([3]PDI_DES__C_C_E!$CJ148&lt;&gt;"",[3]PDI_DES__C_C_E!$CJ148&lt;&gt;0),[3]PDI_DES__C_C_E!$CJ148,""),IF($A150="TOTAL",SUM(INDIRECT("BA4:BA"&amp;ROW()-1)),""))</f>
        <v/>
      </c>
      <c r="BB150" s="6" t="str">
        <f ca="1">IF(AND($A150&lt;&gt;"",$A150&lt;&gt;"TOTAL"),IF(AND([3]PDI_DES__C_C_E!$CL148&lt;&gt;"",[3]PDI_DES__C_C_E!$CL148&lt;&gt;0),[3]PDI_DES__C_C_E!$CL148,""),IF($A150="TOTAL",SUM(INDIRECT("BB4:BB"&amp;ROW()-1)),""))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IF(AND($A150&lt;&gt;"",$A150&lt;&gt;"TOTAL"),IF(AND([3]PDI_DES__C_C_E!$CO148&lt;&gt;"",[3]PDI_DES__C_C_E!$CO148&lt;&gt;0),[3]PDI_DES__C_C_E!$CO148,""),IF($A150="TOTAL",SUM(INDIRECT("BD4:BD"&amp;ROW()-1)),""))</f>
        <v/>
      </c>
      <c r="BE150" s="6" t="str">
        <f ca="1">IF(AND($A150&lt;&gt;"",$A150&lt;&gt;"TOTAL"),IF(AND([3]PDI_DES__C_C_E!$CQ148&lt;&gt;"",[3]PDI_DES__C_C_E!$CQ148&lt;&gt;0),[3]PDI_DES__C_C_E!$CQ148,""),IF($A150="TOTAL",SUM(INDIRECT("BE4:BE"&amp;ROW()-1)),""))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IF([3]PDI_DES__C_C_E!$B149&lt;&gt;"",[3]PDI_DES__C_C_E!$B149,IF(AND([3]PDI_DES__C_C_E!$B149="",[3]PDI_DES__C_C_E!$B150="",[3]PDI_DES__C_C_E!$B148=""),"","TOTAL"))</f>
        <v/>
      </c>
      <c r="B151" s="6" t="str">
        <f ca="1">IF(AND($A151&lt;&gt;"",$A151&lt;&gt;"TOTAL"),IF(AND([3]PDI_DES__C_C_E!$C149&lt;&gt;"",[3]PDI_DES__C_C_E!$C149&lt;&gt;0),[3]PDI_DES__C_C_E!$C149,""),IF($A151="TOTAL",SUM(INDIRECT("B4:B"&amp;ROW()-1)),""))</f>
        <v/>
      </c>
      <c r="C151" s="6" t="str">
        <f ca="1">IF(AND($A151&lt;&gt;"",$A151&lt;&gt;"TOTAL"),IF(AND([3]PDI_DES__C_C_E!$E149&lt;&gt;"",[3]PDI_DES__C_C_E!$E149&lt;&gt;0),[3]PDI_DES__C_C_E!$E149,""),IF($A151="TOTAL",SUM(INDIRECT("C4:C"&amp;ROW()-1)),""))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IF(AND($A151&lt;&gt;"",$A151&lt;&gt;"TOTAL"),IF(AND([3]PDI_DES__C_C_E!$H149&lt;&gt;"",[3]PDI_DES__C_C_E!$H149&lt;&gt;0),[3]PDI_DES__C_C_E!$H149,""),IF($A151="TOTAL",SUM(INDIRECT("E4:E"&amp;ROW()-1)),""))</f>
        <v/>
      </c>
      <c r="F151" s="6" t="str">
        <f ca="1">IF(AND($A151&lt;&gt;"",$A151&lt;&gt;"TOTAL"),IF(AND([3]PDI_DES__C_C_E!$J149&lt;&gt;"",[3]PDI_DES__C_C_E!$J149&lt;&gt;0),[3]PDI_DES__C_C_E!$J149,""),IF($A151="TOTAL",SUM(INDIRECT("F4:F"&amp;ROW()-1)),""))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IF(AND($A151&lt;&gt;"",$A151&lt;&gt;"TOTAL"),IF(AND([3]PDI_DES__C_C_E!$M149&lt;&gt;"",[3]PDI_DES__C_C_E!$M149&lt;&gt;0),[3]PDI_DES__C_C_E!$M149,""),IF($A151="TOTAL",SUM(INDIRECT("H4:H"&amp;ROW()-1)),""))</f>
        <v/>
      </c>
      <c r="I151" s="6" t="str">
        <f ca="1">IF(AND($A151&lt;&gt;"",$A151&lt;&gt;"TOTAL"),IF(AND([3]PDI_DES__C_C_E!$O149&lt;&gt;"",[3]PDI_DES__C_C_E!$O149&lt;&gt;0),[3]PDI_DES__C_C_E!$O149,""),IF($A151="TOTAL",SUM(INDIRECT("I4:I"&amp;ROW()-1)),""))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IF(AND($A151&lt;&gt;"",$A151&lt;&gt;"TOTAL"),IF(AND([3]PDI_DES__C_C_E!$R149&lt;&gt;"",[3]PDI_DES__C_C_E!$R149&lt;&gt;0),[3]PDI_DES__C_C_E!$R149,""),IF($A151="TOTAL",SUM(INDIRECT("K4:K"&amp;ROW()-1)),""))</f>
        <v/>
      </c>
      <c r="L151" s="6" t="str">
        <f ca="1">IF(AND($A151&lt;&gt;"",$A151&lt;&gt;"TOTAL"),IF(AND([3]PDI_DES__C_C_E!$T149&lt;&gt;"",[3]PDI_DES__C_C_E!$T149&lt;&gt;0),[3]PDI_DES__C_C_E!$T149,""),IF($A151="TOTAL",SUM(INDIRECT("L4:L"&amp;ROW()-1)),""))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IF(AND($A151&lt;&gt;"",$A151&lt;&gt;"TOTAL"),IF(AND([3]PDI_DES__C_C_E!$W149&lt;&gt;"",[3]PDI_DES__C_C_E!$W149&lt;&gt;0),[3]PDI_DES__C_C_E!$W149,""),IF($A151="TOTAL",SUM(INDIRECT("N4:N"&amp;ROW()-1)),""))</f>
        <v/>
      </c>
      <c r="O151" s="6" t="str">
        <f ca="1">IF(AND($A151&lt;&gt;"",$A151&lt;&gt;"TOTAL"),IF(AND([3]PDI_DES__C_C_E!$Y149&lt;&gt;"",[3]PDI_DES__C_C_E!$Y149&lt;&gt;0),[3]PDI_DES__C_C_E!$Y149,""),IF($A151="TOTAL",SUM(INDIRECT("O4:O"&amp;ROW()-1)),""))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IF(AND($A151&lt;&gt;"",$A151&lt;&gt;"TOTAL"),IF(AND([3]PDI_DES__C_C_E!$AB149&lt;&gt;"",[3]PDI_DES__C_C_E!$AB149&lt;&gt;0),[3]PDI_DES__C_C_E!$AB149,""),IF($A151="TOTAL",SUM(INDIRECT("Q4:Q"&amp;ROW()-1)),""))</f>
        <v/>
      </c>
      <c r="R151" s="6" t="str">
        <f ca="1">IF(AND($A151&lt;&gt;"",$A151&lt;&gt;"TOTAL"),IF(AND([3]PDI_DES__C_C_E!$AD149&lt;&gt;"",[3]PDI_DES__C_C_E!$AD149&lt;&gt;0),[3]PDI_DES__C_C_E!$AD149,""),IF($A151="TOTAL",SUM(INDIRECT("R4:R"&amp;ROW()-1)),""))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IF(AND($A151&lt;&gt;"",$A151&lt;&gt;"TOTAL"),IF(AND([3]PDI_DES__C_C_E!$AG149&lt;&gt;"",[3]PDI_DES__C_C_E!$AG149&lt;&gt;0),[3]PDI_DES__C_C_E!$AG149,""),IF($A151="TOTAL",SUM(INDIRECT("T4:T"&amp;ROW()-1)),""))</f>
        <v/>
      </c>
      <c r="U151" s="6" t="str">
        <f ca="1">IF(AND($A151&lt;&gt;"",$A151&lt;&gt;"TOTAL"),IF(AND([3]PDI_DES__C_C_E!$AI149&lt;&gt;"",[3]PDI_DES__C_C_E!$AI149&lt;&gt;0),[3]PDI_DES__C_C_E!$AI149,""),IF($A151="TOTAL",SUM(INDIRECT("U4:U"&amp;ROW()-1)),""))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IF(AND($A151&lt;&gt;"",$A151&lt;&gt;"TOTAL"),IF(AND([3]PDI_DES__C_C_E!$AL149&lt;&gt;"",[3]PDI_DES__C_C_E!$AL149&lt;&gt;0),[3]PDI_DES__C_C_E!$AL149,""),IF($A151="TOTAL",SUM(INDIRECT("W4:W"&amp;ROW()-1)),""))</f>
        <v/>
      </c>
      <c r="X151" s="6" t="str">
        <f ca="1">IF(AND($A151&lt;&gt;"",$A151&lt;&gt;"TOTAL"),IF(AND([3]PDI_DES__C_C_E!$AN149&lt;&gt;"",[3]PDI_DES__C_C_E!$AN149&lt;&gt;0),[3]PDI_DES__C_C_E!$AN149,""),IF($A151="TOTAL",SUM(INDIRECT("X4:X"&amp;ROW()-1)),""))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IF(AND($A151&lt;&gt;"",$A151&lt;&gt;"TOTAL"),IF(AND([3]PDI_DES__C_C_E!$AQ149&lt;&gt;"",[3]PDI_DES__C_C_E!$AQ149&lt;&gt;0),[3]PDI_DES__C_C_E!$AQ149,""),IF($A151="TOTAL",SUM(INDIRECT("Z4:Z"&amp;ROW()-1)),""))</f>
        <v/>
      </c>
      <c r="AA151" s="6" t="str">
        <f ca="1">IF(AND($A151&lt;&gt;"",$A151&lt;&gt;"TOTAL"),IF(AND([3]PDI_DES__C_C_E!$AS149&lt;&gt;"",[3]PDI_DES__C_C_E!$AS149&lt;&gt;0),[3]PDI_DES__C_C_E!$AS149,""),IF($A151="TOTAL",SUM(INDIRECT("AA4:AA"&amp;ROW()-1)),""))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IF(AND($A151&lt;&gt;"",$A151&lt;&gt;"TOTAL"),IF(AND([3]PDI_DES__C_C_E!$AV149&lt;&gt;"",[3]PDI_DES__C_C_E!$AV149&lt;&gt;0),[3]PDI_DES__C_C_E!$AV149,""),IF($A151="TOTAL",SUM(INDIRECT("AC4:AC"&amp;ROW()-1)),""))</f>
        <v/>
      </c>
      <c r="AD151" s="6" t="str">
        <f ca="1">IF(AND($A151&lt;&gt;"",$A151&lt;&gt;"TOTAL"),IF(AND([3]PDI_DES__C_C_E!$AX149&lt;&gt;"",[3]PDI_DES__C_C_E!$AX149&lt;&gt;0),[3]PDI_DES__C_C_E!$AX149,""),IF($A151="TOTAL",SUM(INDIRECT("AD4:AD"&amp;ROW()-1)),""))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IF(AND($A151&lt;&gt;"",$A151&lt;&gt;"TOTAL"),IF(AND([3]PDI_DES__C_C_E!$BA149&lt;&gt;"",[3]PDI_DES__C_C_E!$BA149&lt;&gt;0),[3]PDI_DES__C_C_E!$BA149,""),IF($A151="TOTAL",SUM(INDIRECT("AF4:AF"&amp;ROW()-1)),""))</f>
        <v/>
      </c>
      <c r="AG151" s="6" t="str">
        <f ca="1">IF(AND($A151&lt;&gt;"",$A151&lt;&gt;"TOTAL"),IF(AND([3]PDI_DES__C_C_E!$BC149&lt;&gt;"",[3]PDI_DES__C_C_E!$BC149&lt;&gt;0),[3]PDI_DES__C_C_E!$BC149,""),IF($A151="TOTAL",SUM(INDIRECT("AG4:AG"&amp;ROW()-1)),""))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IF(AND($A151&lt;&gt;"",$A151&lt;&gt;"TOTAL"),IF(AND([3]PDI_DES__C_C_E!$BF149&lt;&gt;"",[3]PDI_DES__C_C_E!$BF149&lt;&gt;0),[3]PDI_DES__C_C_E!$BF149,""),IF($A151="TOTAL",SUM(INDIRECT("AI4:AI"&amp;ROW()-1)),""))</f>
        <v/>
      </c>
      <c r="AJ151" s="6" t="str">
        <f ca="1">IF(AND($A151&lt;&gt;"",$A151&lt;&gt;"TOTAL"),IF(AND([3]PDI_DES__C_C_E!$BH149&lt;&gt;"",[3]PDI_DES__C_C_E!$BH149&lt;&gt;0),[3]PDI_DES__C_C_E!$BH149,""),IF($A151="TOTAL",SUM(INDIRECT("AJ4:AJ"&amp;ROW()-1)),""))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IF(AND($A151&lt;&gt;"",$A151&lt;&gt;"TOTAL"),IF(AND([3]PDI_DES__C_C_E!$BK149&lt;&gt;"",[3]PDI_DES__C_C_E!$BK149&lt;&gt;0),[3]PDI_DES__C_C_E!$BK149,""),IF($A151="TOTAL",SUM(INDIRECT("AL4:AL"&amp;ROW()-1)),""))</f>
        <v/>
      </c>
      <c r="AM151" s="6" t="str">
        <f ca="1">IF(AND($A151&lt;&gt;"",$A151&lt;&gt;"TOTAL"),IF(AND([3]PDI_DES__C_C_E!$BM149&lt;&gt;"",[3]PDI_DES__C_C_E!$BM149&lt;&gt;0),[3]PDI_DES__C_C_E!$BM149,""),IF($A151="TOTAL",SUM(INDIRECT("AM4:AM"&amp;ROW()-1)),""))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IF(AND($A151&lt;&gt;"",$A151&lt;&gt;"TOTAL"),IF(AND([3]PDI_DES__C_C_E!$BP149&lt;&gt;"",[3]PDI_DES__C_C_E!$BP149&lt;&gt;0),[3]PDI_DES__C_C_E!$BP149,""),IF($A151="TOTAL",SUM(INDIRECT("AO4:AO"&amp;ROW()-1)),""))</f>
        <v/>
      </c>
      <c r="AP151" s="6" t="str">
        <f ca="1">IF(AND($A151&lt;&gt;"",$A151&lt;&gt;"TOTAL"),IF(AND([3]PDI_DES__C_C_E!$BR149&lt;&gt;"",[3]PDI_DES__C_C_E!$BR149&lt;&gt;0),[3]PDI_DES__C_C_E!$BR149,""),IF($A151="TOTAL",SUM(INDIRECT("AP4:AP"&amp;ROW()-1)),""))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IF(AND($A151&lt;&gt;"",$A151&lt;&gt;"TOTAL"),IF(AND([3]PDI_DES__C_C_E!$BU149&lt;&gt;"",[3]PDI_DES__C_C_E!$BU149&lt;&gt;0),[3]PDI_DES__C_C_E!$BU149,""),IF($A151="TOTAL",SUM(INDIRECT("AR4:AR"&amp;ROW()-1)),""))</f>
        <v/>
      </c>
      <c r="AS151" s="6" t="str">
        <f ca="1">IF(AND($A151&lt;&gt;"",$A151&lt;&gt;"TOTAL"),IF(AND([3]PDI_DES__C_C_E!$BW149&lt;&gt;"",[3]PDI_DES__C_C_E!$BW149&lt;&gt;0),[3]PDI_DES__C_C_E!$BW149,""),IF($A151="TOTAL",SUM(INDIRECT("AS4:AS"&amp;ROW()-1)),""))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IF(AND($A151&lt;&gt;"",$A151&lt;&gt;"TOTAL"),IF(AND([3]PDI_DES__C_C_E!$BZ149&lt;&gt;"",[3]PDI_DES__C_C_E!$BZ149&lt;&gt;0),[3]PDI_DES__C_C_E!$BZ149,""),IF($A151="TOTAL",SUM(INDIRECT("AU4:AU"&amp;ROW()-1)),""))</f>
        <v/>
      </c>
      <c r="AV151" s="6" t="str">
        <f ca="1">IF(AND($A151&lt;&gt;"",$A151&lt;&gt;"TOTAL"),IF(AND([3]PDI_DES__C_C_E!$CB149&lt;&gt;"",[3]PDI_DES__C_C_E!$CB149&lt;&gt;0),[3]PDI_DES__C_C_E!$CB149,""),IF($A151="TOTAL",SUM(INDIRECT("AV4:AV"&amp;ROW()-1)),""))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IF(AND($A151&lt;&gt;"",$A151&lt;&gt;"TOTAL"),IF(AND([3]PDI_DES__C_C_E!$CE149&lt;&gt;"",[3]PDI_DES__C_C_E!$CE149&lt;&gt;0),[3]PDI_DES__C_C_E!$CE149,""),IF($A151="TOTAL",SUM(INDIRECT("AX4:AX"&amp;ROW()-1)),""))</f>
        <v/>
      </c>
      <c r="AY151" s="6" t="str">
        <f ca="1">IF(AND($A151&lt;&gt;"",$A151&lt;&gt;"TOTAL"),IF(AND([3]PDI_DES__C_C_E!$CG149&lt;&gt;"",[3]PDI_DES__C_C_E!$CG149&lt;&gt;0),[3]PDI_DES__C_C_E!$CG149,""),IF($A151="TOTAL",SUM(INDIRECT("AY4:AY"&amp;ROW()-1)),""))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IF(AND($A151&lt;&gt;"",$A151&lt;&gt;"TOTAL"),IF(AND([3]PDI_DES__C_C_E!$CJ149&lt;&gt;"",[3]PDI_DES__C_C_E!$CJ149&lt;&gt;0),[3]PDI_DES__C_C_E!$CJ149,""),IF($A151="TOTAL",SUM(INDIRECT("BA4:BA"&amp;ROW()-1)),""))</f>
        <v/>
      </c>
      <c r="BB151" s="6" t="str">
        <f ca="1">IF(AND($A151&lt;&gt;"",$A151&lt;&gt;"TOTAL"),IF(AND([3]PDI_DES__C_C_E!$CL149&lt;&gt;"",[3]PDI_DES__C_C_E!$CL149&lt;&gt;0),[3]PDI_DES__C_C_E!$CL149,""),IF($A151="TOTAL",SUM(INDIRECT("BB4:BB"&amp;ROW()-1)),""))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IF(AND($A151&lt;&gt;"",$A151&lt;&gt;"TOTAL"),IF(AND([3]PDI_DES__C_C_E!$CO149&lt;&gt;"",[3]PDI_DES__C_C_E!$CO149&lt;&gt;0),[3]PDI_DES__C_C_E!$CO149,""),IF($A151="TOTAL",SUM(INDIRECT("BD4:BD"&amp;ROW()-1)),""))</f>
        <v/>
      </c>
      <c r="BE151" s="6" t="str">
        <f ca="1">IF(AND($A151&lt;&gt;"",$A151&lt;&gt;"TOTAL"),IF(AND([3]PDI_DES__C_C_E!$CQ149&lt;&gt;"",[3]PDI_DES__C_C_E!$CQ149&lt;&gt;0),[3]PDI_DES__C_C_E!$CQ149,""),IF($A151="TOTAL",SUM(INDIRECT("BE4:BE"&amp;ROW()-1)),""))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IF([3]PDI_DES__C_C_E!$B150&lt;&gt;"",[3]PDI_DES__C_C_E!$B150,IF(AND([3]PDI_DES__C_C_E!$B150="",[3]PDI_DES__C_C_E!$B151="",[3]PDI_DES__C_C_E!$B149=""),"","TOTAL"))</f>
        <v/>
      </c>
      <c r="B152" s="6" t="str">
        <f ca="1">IF(AND($A152&lt;&gt;"",$A152&lt;&gt;"TOTAL"),IF(AND([3]PDI_DES__C_C_E!$C150&lt;&gt;"",[3]PDI_DES__C_C_E!$C150&lt;&gt;0),[3]PDI_DES__C_C_E!$C150,""),IF($A152="TOTAL",SUM(INDIRECT("B4:B"&amp;ROW()-1)),""))</f>
        <v/>
      </c>
      <c r="C152" s="6" t="str">
        <f ca="1">IF(AND($A152&lt;&gt;"",$A152&lt;&gt;"TOTAL"),IF(AND([3]PDI_DES__C_C_E!$E150&lt;&gt;"",[3]PDI_DES__C_C_E!$E150&lt;&gt;0),[3]PDI_DES__C_C_E!$E150,""),IF($A152="TOTAL",SUM(INDIRECT("C4:C"&amp;ROW()-1)),""))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IF(AND($A152&lt;&gt;"",$A152&lt;&gt;"TOTAL"),IF(AND([3]PDI_DES__C_C_E!$H150&lt;&gt;"",[3]PDI_DES__C_C_E!$H150&lt;&gt;0),[3]PDI_DES__C_C_E!$H150,""),IF($A152="TOTAL",SUM(INDIRECT("E4:E"&amp;ROW()-1)),""))</f>
        <v/>
      </c>
      <c r="F152" s="6" t="str">
        <f ca="1">IF(AND($A152&lt;&gt;"",$A152&lt;&gt;"TOTAL"),IF(AND([3]PDI_DES__C_C_E!$J150&lt;&gt;"",[3]PDI_DES__C_C_E!$J150&lt;&gt;0),[3]PDI_DES__C_C_E!$J150,""),IF($A152="TOTAL",SUM(INDIRECT("F4:F"&amp;ROW()-1)),""))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IF(AND($A152&lt;&gt;"",$A152&lt;&gt;"TOTAL"),IF(AND([3]PDI_DES__C_C_E!$M150&lt;&gt;"",[3]PDI_DES__C_C_E!$M150&lt;&gt;0),[3]PDI_DES__C_C_E!$M150,""),IF($A152="TOTAL",SUM(INDIRECT("H4:H"&amp;ROW()-1)),""))</f>
        <v/>
      </c>
      <c r="I152" s="6" t="str">
        <f ca="1">IF(AND($A152&lt;&gt;"",$A152&lt;&gt;"TOTAL"),IF(AND([3]PDI_DES__C_C_E!$O150&lt;&gt;"",[3]PDI_DES__C_C_E!$O150&lt;&gt;0),[3]PDI_DES__C_C_E!$O150,""),IF($A152="TOTAL",SUM(INDIRECT("I4:I"&amp;ROW()-1)),""))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IF(AND($A152&lt;&gt;"",$A152&lt;&gt;"TOTAL"),IF(AND([3]PDI_DES__C_C_E!$R150&lt;&gt;"",[3]PDI_DES__C_C_E!$R150&lt;&gt;0),[3]PDI_DES__C_C_E!$R150,""),IF($A152="TOTAL",SUM(INDIRECT("K4:K"&amp;ROW()-1)),""))</f>
        <v/>
      </c>
      <c r="L152" s="6" t="str">
        <f ca="1">IF(AND($A152&lt;&gt;"",$A152&lt;&gt;"TOTAL"),IF(AND([3]PDI_DES__C_C_E!$T150&lt;&gt;"",[3]PDI_DES__C_C_E!$T150&lt;&gt;0),[3]PDI_DES__C_C_E!$T150,""),IF($A152="TOTAL",SUM(INDIRECT("L4:L"&amp;ROW()-1)),""))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IF(AND($A152&lt;&gt;"",$A152&lt;&gt;"TOTAL"),IF(AND([3]PDI_DES__C_C_E!$W150&lt;&gt;"",[3]PDI_DES__C_C_E!$W150&lt;&gt;0),[3]PDI_DES__C_C_E!$W150,""),IF($A152="TOTAL",SUM(INDIRECT("N4:N"&amp;ROW()-1)),""))</f>
        <v/>
      </c>
      <c r="O152" s="6" t="str">
        <f ca="1">IF(AND($A152&lt;&gt;"",$A152&lt;&gt;"TOTAL"),IF(AND([3]PDI_DES__C_C_E!$Y150&lt;&gt;"",[3]PDI_DES__C_C_E!$Y150&lt;&gt;0),[3]PDI_DES__C_C_E!$Y150,""),IF($A152="TOTAL",SUM(INDIRECT("O4:O"&amp;ROW()-1)),""))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IF(AND($A152&lt;&gt;"",$A152&lt;&gt;"TOTAL"),IF(AND([3]PDI_DES__C_C_E!$AB150&lt;&gt;"",[3]PDI_DES__C_C_E!$AB150&lt;&gt;0),[3]PDI_DES__C_C_E!$AB150,""),IF($A152="TOTAL",SUM(INDIRECT("Q4:Q"&amp;ROW()-1)),""))</f>
        <v/>
      </c>
      <c r="R152" s="6" t="str">
        <f ca="1">IF(AND($A152&lt;&gt;"",$A152&lt;&gt;"TOTAL"),IF(AND([3]PDI_DES__C_C_E!$AD150&lt;&gt;"",[3]PDI_DES__C_C_E!$AD150&lt;&gt;0),[3]PDI_DES__C_C_E!$AD150,""),IF($A152="TOTAL",SUM(INDIRECT("R4:R"&amp;ROW()-1)),""))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IF(AND($A152&lt;&gt;"",$A152&lt;&gt;"TOTAL"),IF(AND([3]PDI_DES__C_C_E!$AG150&lt;&gt;"",[3]PDI_DES__C_C_E!$AG150&lt;&gt;0),[3]PDI_DES__C_C_E!$AG150,""),IF($A152="TOTAL",SUM(INDIRECT("T4:T"&amp;ROW()-1)),""))</f>
        <v/>
      </c>
      <c r="U152" s="6" t="str">
        <f ca="1">IF(AND($A152&lt;&gt;"",$A152&lt;&gt;"TOTAL"),IF(AND([3]PDI_DES__C_C_E!$AI150&lt;&gt;"",[3]PDI_DES__C_C_E!$AI150&lt;&gt;0),[3]PDI_DES__C_C_E!$AI150,""),IF($A152="TOTAL",SUM(INDIRECT("U4:U"&amp;ROW()-1)),""))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IF(AND($A152&lt;&gt;"",$A152&lt;&gt;"TOTAL"),IF(AND([3]PDI_DES__C_C_E!$AL150&lt;&gt;"",[3]PDI_DES__C_C_E!$AL150&lt;&gt;0),[3]PDI_DES__C_C_E!$AL150,""),IF($A152="TOTAL",SUM(INDIRECT("W4:W"&amp;ROW()-1)),""))</f>
        <v/>
      </c>
      <c r="X152" s="6" t="str">
        <f ca="1">IF(AND($A152&lt;&gt;"",$A152&lt;&gt;"TOTAL"),IF(AND([3]PDI_DES__C_C_E!$AN150&lt;&gt;"",[3]PDI_DES__C_C_E!$AN150&lt;&gt;0),[3]PDI_DES__C_C_E!$AN150,""),IF($A152="TOTAL",SUM(INDIRECT("X4:X"&amp;ROW()-1)),""))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IF(AND($A152&lt;&gt;"",$A152&lt;&gt;"TOTAL"),IF(AND([3]PDI_DES__C_C_E!$AQ150&lt;&gt;"",[3]PDI_DES__C_C_E!$AQ150&lt;&gt;0),[3]PDI_DES__C_C_E!$AQ150,""),IF($A152="TOTAL",SUM(INDIRECT("Z4:Z"&amp;ROW()-1)),""))</f>
        <v/>
      </c>
      <c r="AA152" s="6" t="str">
        <f ca="1">IF(AND($A152&lt;&gt;"",$A152&lt;&gt;"TOTAL"),IF(AND([3]PDI_DES__C_C_E!$AS150&lt;&gt;"",[3]PDI_DES__C_C_E!$AS150&lt;&gt;0),[3]PDI_DES__C_C_E!$AS150,""),IF($A152="TOTAL",SUM(INDIRECT("AA4:AA"&amp;ROW()-1)),""))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IF(AND($A152&lt;&gt;"",$A152&lt;&gt;"TOTAL"),IF(AND([3]PDI_DES__C_C_E!$AV150&lt;&gt;"",[3]PDI_DES__C_C_E!$AV150&lt;&gt;0),[3]PDI_DES__C_C_E!$AV150,""),IF($A152="TOTAL",SUM(INDIRECT("AC4:AC"&amp;ROW()-1)),""))</f>
        <v/>
      </c>
      <c r="AD152" s="6" t="str">
        <f ca="1">IF(AND($A152&lt;&gt;"",$A152&lt;&gt;"TOTAL"),IF(AND([3]PDI_DES__C_C_E!$AX150&lt;&gt;"",[3]PDI_DES__C_C_E!$AX150&lt;&gt;0),[3]PDI_DES__C_C_E!$AX150,""),IF($A152="TOTAL",SUM(INDIRECT("AD4:AD"&amp;ROW()-1)),""))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IF(AND($A152&lt;&gt;"",$A152&lt;&gt;"TOTAL"),IF(AND([3]PDI_DES__C_C_E!$BA150&lt;&gt;"",[3]PDI_DES__C_C_E!$BA150&lt;&gt;0),[3]PDI_DES__C_C_E!$BA150,""),IF($A152="TOTAL",SUM(INDIRECT("AF4:AF"&amp;ROW()-1)),""))</f>
        <v/>
      </c>
      <c r="AG152" s="6" t="str">
        <f ca="1">IF(AND($A152&lt;&gt;"",$A152&lt;&gt;"TOTAL"),IF(AND([3]PDI_DES__C_C_E!$BC150&lt;&gt;"",[3]PDI_DES__C_C_E!$BC150&lt;&gt;0),[3]PDI_DES__C_C_E!$BC150,""),IF($A152="TOTAL",SUM(INDIRECT("AG4:AG"&amp;ROW()-1)),""))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IF(AND($A152&lt;&gt;"",$A152&lt;&gt;"TOTAL"),IF(AND([3]PDI_DES__C_C_E!$BF150&lt;&gt;"",[3]PDI_DES__C_C_E!$BF150&lt;&gt;0),[3]PDI_DES__C_C_E!$BF150,""),IF($A152="TOTAL",SUM(INDIRECT("AI4:AI"&amp;ROW()-1)),""))</f>
        <v/>
      </c>
      <c r="AJ152" s="6" t="str">
        <f ca="1">IF(AND($A152&lt;&gt;"",$A152&lt;&gt;"TOTAL"),IF(AND([3]PDI_DES__C_C_E!$BH150&lt;&gt;"",[3]PDI_DES__C_C_E!$BH150&lt;&gt;0),[3]PDI_DES__C_C_E!$BH150,""),IF($A152="TOTAL",SUM(INDIRECT("AJ4:AJ"&amp;ROW()-1)),""))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IF(AND($A152&lt;&gt;"",$A152&lt;&gt;"TOTAL"),IF(AND([3]PDI_DES__C_C_E!$BK150&lt;&gt;"",[3]PDI_DES__C_C_E!$BK150&lt;&gt;0),[3]PDI_DES__C_C_E!$BK150,""),IF($A152="TOTAL",SUM(INDIRECT("AL4:AL"&amp;ROW()-1)),""))</f>
        <v/>
      </c>
      <c r="AM152" s="6" t="str">
        <f ca="1">IF(AND($A152&lt;&gt;"",$A152&lt;&gt;"TOTAL"),IF(AND([3]PDI_DES__C_C_E!$BM150&lt;&gt;"",[3]PDI_DES__C_C_E!$BM150&lt;&gt;0),[3]PDI_DES__C_C_E!$BM150,""),IF($A152="TOTAL",SUM(INDIRECT("AM4:AM"&amp;ROW()-1)),""))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IF(AND($A152&lt;&gt;"",$A152&lt;&gt;"TOTAL"),IF(AND([3]PDI_DES__C_C_E!$BP150&lt;&gt;"",[3]PDI_DES__C_C_E!$BP150&lt;&gt;0),[3]PDI_DES__C_C_E!$BP150,""),IF($A152="TOTAL",SUM(INDIRECT("AO4:AO"&amp;ROW()-1)),""))</f>
        <v/>
      </c>
      <c r="AP152" s="6" t="str">
        <f ca="1">IF(AND($A152&lt;&gt;"",$A152&lt;&gt;"TOTAL"),IF(AND([3]PDI_DES__C_C_E!$BR150&lt;&gt;"",[3]PDI_DES__C_C_E!$BR150&lt;&gt;0),[3]PDI_DES__C_C_E!$BR150,""),IF($A152="TOTAL",SUM(INDIRECT("AP4:AP"&amp;ROW()-1)),""))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IF(AND($A152&lt;&gt;"",$A152&lt;&gt;"TOTAL"),IF(AND([3]PDI_DES__C_C_E!$BU150&lt;&gt;"",[3]PDI_DES__C_C_E!$BU150&lt;&gt;0),[3]PDI_DES__C_C_E!$BU150,""),IF($A152="TOTAL",SUM(INDIRECT("AR4:AR"&amp;ROW()-1)),""))</f>
        <v/>
      </c>
      <c r="AS152" s="6" t="str">
        <f ca="1">IF(AND($A152&lt;&gt;"",$A152&lt;&gt;"TOTAL"),IF(AND([3]PDI_DES__C_C_E!$BW150&lt;&gt;"",[3]PDI_DES__C_C_E!$BW150&lt;&gt;0),[3]PDI_DES__C_C_E!$BW150,""),IF($A152="TOTAL",SUM(INDIRECT("AS4:AS"&amp;ROW()-1)),""))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IF(AND($A152&lt;&gt;"",$A152&lt;&gt;"TOTAL"),IF(AND([3]PDI_DES__C_C_E!$BZ150&lt;&gt;"",[3]PDI_DES__C_C_E!$BZ150&lt;&gt;0),[3]PDI_DES__C_C_E!$BZ150,""),IF($A152="TOTAL",SUM(INDIRECT("AU4:AU"&amp;ROW()-1)),""))</f>
        <v/>
      </c>
      <c r="AV152" s="6" t="str">
        <f ca="1">IF(AND($A152&lt;&gt;"",$A152&lt;&gt;"TOTAL"),IF(AND([3]PDI_DES__C_C_E!$CB150&lt;&gt;"",[3]PDI_DES__C_C_E!$CB150&lt;&gt;0),[3]PDI_DES__C_C_E!$CB150,""),IF($A152="TOTAL",SUM(INDIRECT("AV4:AV"&amp;ROW()-1)),""))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IF(AND($A152&lt;&gt;"",$A152&lt;&gt;"TOTAL"),IF(AND([3]PDI_DES__C_C_E!$CE150&lt;&gt;"",[3]PDI_DES__C_C_E!$CE150&lt;&gt;0),[3]PDI_DES__C_C_E!$CE150,""),IF($A152="TOTAL",SUM(INDIRECT("AX4:AX"&amp;ROW()-1)),""))</f>
        <v/>
      </c>
      <c r="AY152" s="6" t="str">
        <f ca="1">IF(AND($A152&lt;&gt;"",$A152&lt;&gt;"TOTAL"),IF(AND([3]PDI_DES__C_C_E!$CG150&lt;&gt;"",[3]PDI_DES__C_C_E!$CG150&lt;&gt;0),[3]PDI_DES__C_C_E!$CG150,""),IF($A152="TOTAL",SUM(INDIRECT("AY4:AY"&amp;ROW()-1)),""))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IF(AND($A152&lt;&gt;"",$A152&lt;&gt;"TOTAL"),IF(AND([3]PDI_DES__C_C_E!$CJ150&lt;&gt;"",[3]PDI_DES__C_C_E!$CJ150&lt;&gt;0),[3]PDI_DES__C_C_E!$CJ150,""),IF($A152="TOTAL",SUM(INDIRECT("BA4:BA"&amp;ROW()-1)),""))</f>
        <v/>
      </c>
      <c r="BB152" s="6" t="str">
        <f ca="1">IF(AND($A152&lt;&gt;"",$A152&lt;&gt;"TOTAL"),IF(AND([3]PDI_DES__C_C_E!$CL150&lt;&gt;"",[3]PDI_DES__C_C_E!$CL150&lt;&gt;0),[3]PDI_DES__C_C_E!$CL150,""),IF($A152="TOTAL",SUM(INDIRECT("BB4:BB"&amp;ROW()-1)),""))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IF(AND($A152&lt;&gt;"",$A152&lt;&gt;"TOTAL"),IF(AND([3]PDI_DES__C_C_E!$CO150&lt;&gt;"",[3]PDI_DES__C_C_E!$CO150&lt;&gt;0),[3]PDI_DES__C_C_E!$CO150,""),IF($A152="TOTAL",SUM(INDIRECT("BD4:BD"&amp;ROW()-1)),""))</f>
        <v/>
      </c>
      <c r="BE152" s="6" t="str">
        <f ca="1">IF(AND($A152&lt;&gt;"",$A152&lt;&gt;"TOTAL"),IF(AND([3]PDI_DES__C_C_E!$CQ150&lt;&gt;"",[3]PDI_DES__C_C_E!$CQ150&lt;&gt;0),[3]PDI_DES__C_C_E!$CQ150,""),IF($A152="TOTAL",SUM(INDIRECT("BE4:BE"&amp;ROW()-1)),""))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IF([3]PDI_DES__C_C_E!$B151&lt;&gt;"",[3]PDI_DES__C_C_E!$B151,IF(AND([3]PDI_DES__C_C_E!$B151="",[3]PDI_DES__C_C_E!$B152="",[3]PDI_DES__C_C_E!$B150=""),"","TOTAL"))</f>
        <v/>
      </c>
      <c r="B153" s="6" t="str">
        <f ca="1">IF(AND($A153&lt;&gt;"",$A153&lt;&gt;"TOTAL"),IF(AND([3]PDI_DES__C_C_E!$C151&lt;&gt;"",[3]PDI_DES__C_C_E!$C151&lt;&gt;0),[3]PDI_DES__C_C_E!$C151,""),IF($A153="TOTAL",SUM(INDIRECT("B4:B"&amp;ROW()-1)),""))</f>
        <v/>
      </c>
      <c r="C153" s="6" t="str">
        <f ca="1">IF(AND($A153&lt;&gt;"",$A153&lt;&gt;"TOTAL"),IF(AND([3]PDI_DES__C_C_E!$E151&lt;&gt;"",[3]PDI_DES__C_C_E!$E151&lt;&gt;0),[3]PDI_DES__C_C_E!$E151,""),IF($A153="TOTAL",SUM(INDIRECT("C4:C"&amp;ROW()-1)),""))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IF(AND($A153&lt;&gt;"",$A153&lt;&gt;"TOTAL"),IF(AND([3]PDI_DES__C_C_E!$H151&lt;&gt;"",[3]PDI_DES__C_C_E!$H151&lt;&gt;0),[3]PDI_DES__C_C_E!$H151,""),IF($A153="TOTAL",SUM(INDIRECT("E4:E"&amp;ROW()-1)),""))</f>
        <v/>
      </c>
      <c r="F153" s="6" t="str">
        <f ca="1">IF(AND($A153&lt;&gt;"",$A153&lt;&gt;"TOTAL"),IF(AND([3]PDI_DES__C_C_E!$J151&lt;&gt;"",[3]PDI_DES__C_C_E!$J151&lt;&gt;0),[3]PDI_DES__C_C_E!$J151,""),IF($A153="TOTAL",SUM(INDIRECT("F4:F"&amp;ROW()-1)),""))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IF(AND($A153&lt;&gt;"",$A153&lt;&gt;"TOTAL"),IF(AND([3]PDI_DES__C_C_E!$M151&lt;&gt;"",[3]PDI_DES__C_C_E!$M151&lt;&gt;0),[3]PDI_DES__C_C_E!$M151,""),IF($A153="TOTAL",SUM(INDIRECT("H4:H"&amp;ROW()-1)),""))</f>
        <v/>
      </c>
      <c r="I153" s="6" t="str">
        <f ca="1">IF(AND($A153&lt;&gt;"",$A153&lt;&gt;"TOTAL"),IF(AND([3]PDI_DES__C_C_E!$O151&lt;&gt;"",[3]PDI_DES__C_C_E!$O151&lt;&gt;0),[3]PDI_DES__C_C_E!$O151,""),IF($A153="TOTAL",SUM(INDIRECT("I4:I"&amp;ROW()-1)),""))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IF(AND($A153&lt;&gt;"",$A153&lt;&gt;"TOTAL"),IF(AND([3]PDI_DES__C_C_E!$R151&lt;&gt;"",[3]PDI_DES__C_C_E!$R151&lt;&gt;0),[3]PDI_DES__C_C_E!$R151,""),IF($A153="TOTAL",SUM(INDIRECT("K4:K"&amp;ROW()-1)),""))</f>
        <v/>
      </c>
      <c r="L153" s="6" t="str">
        <f ca="1">IF(AND($A153&lt;&gt;"",$A153&lt;&gt;"TOTAL"),IF(AND([3]PDI_DES__C_C_E!$T151&lt;&gt;"",[3]PDI_DES__C_C_E!$T151&lt;&gt;0),[3]PDI_DES__C_C_E!$T151,""),IF($A153="TOTAL",SUM(INDIRECT("L4:L"&amp;ROW()-1)),""))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IF(AND($A153&lt;&gt;"",$A153&lt;&gt;"TOTAL"),IF(AND([3]PDI_DES__C_C_E!$W151&lt;&gt;"",[3]PDI_DES__C_C_E!$W151&lt;&gt;0),[3]PDI_DES__C_C_E!$W151,""),IF($A153="TOTAL",SUM(INDIRECT("N4:N"&amp;ROW()-1)),""))</f>
        <v/>
      </c>
      <c r="O153" s="6" t="str">
        <f ca="1">IF(AND($A153&lt;&gt;"",$A153&lt;&gt;"TOTAL"),IF(AND([3]PDI_DES__C_C_E!$Y151&lt;&gt;"",[3]PDI_DES__C_C_E!$Y151&lt;&gt;0),[3]PDI_DES__C_C_E!$Y151,""),IF($A153="TOTAL",SUM(INDIRECT("O4:O"&amp;ROW()-1)),""))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IF(AND($A153&lt;&gt;"",$A153&lt;&gt;"TOTAL"),IF(AND([3]PDI_DES__C_C_E!$AB151&lt;&gt;"",[3]PDI_DES__C_C_E!$AB151&lt;&gt;0),[3]PDI_DES__C_C_E!$AB151,""),IF($A153="TOTAL",SUM(INDIRECT("Q4:Q"&amp;ROW()-1)),""))</f>
        <v/>
      </c>
      <c r="R153" s="6" t="str">
        <f ca="1">IF(AND($A153&lt;&gt;"",$A153&lt;&gt;"TOTAL"),IF(AND([3]PDI_DES__C_C_E!$AD151&lt;&gt;"",[3]PDI_DES__C_C_E!$AD151&lt;&gt;0),[3]PDI_DES__C_C_E!$AD151,""),IF($A153="TOTAL",SUM(INDIRECT("R4:R"&amp;ROW()-1)),""))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IF(AND($A153&lt;&gt;"",$A153&lt;&gt;"TOTAL"),IF(AND([3]PDI_DES__C_C_E!$AG151&lt;&gt;"",[3]PDI_DES__C_C_E!$AG151&lt;&gt;0),[3]PDI_DES__C_C_E!$AG151,""),IF($A153="TOTAL",SUM(INDIRECT("T4:T"&amp;ROW()-1)),""))</f>
        <v/>
      </c>
      <c r="U153" s="6" t="str">
        <f ca="1">IF(AND($A153&lt;&gt;"",$A153&lt;&gt;"TOTAL"),IF(AND([3]PDI_DES__C_C_E!$AI151&lt;&gt;"",[3]PDI_DES__C_C_E!$AI151&lt;&gt;0),[3]PDI_DES__C_C_E!$AI151,""),IF($A153="TOTAL",SUM(INDIRECT("U4:U"&amp;ROW()-1)),""))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IF(AND($A153&lt;&gt;"",$A153&lt;&gt;"TOTAL"),IF(AND([3]PDI_DES__C_C_E!$AL151&lt;&gt;"",[3]PDI_DES__C_C_E!$AL151&lt;&gt;0),[3]PDI_DES__C_C_E!$AL151,""),IF($A153="TOTAL",SUM(INDIRECT("W4:W"&amp;ROW()-1)),""))</f>
        <v/>
      </c>
      <c r="X153" s="6" t="str">
        <f ca="1">IF(AND($A153&lt;&gt;"",$A153&lt;&gt;"TOTAL"),IF(AND([3]PDI_DES__C_C_E!$AN151&lt;&gt;"",[3]PDI_DES__C_C_E!$AN151&lt;&gt;0),[3]PDI_DES__C_C_E!$AN151,""),IF($A153="TOTAL",SUM(INDIRECT("X4:X"&amp;ROW()-1)),""))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IF(AND($A153&lt;&gt;"",$A153&lt;&gt;"TOTAL"),IF(AND([3]PDI_DES__C_C_E!$AQ151&lt;&gt;"",[3]PDI_DES__C_C_E!$AQ151&lt;&gt;0),[3]PDI_DES__C_C_E!$AQ151,""),IF($A153="TOTAL",SUM(INDIRECT("Z4:Z"&amp;ROW()-1)),""))</f>
        <v/>
      </c>
      <c r="AA153" s="6" t="str">
        <f ca="1">IF(AND($A153&lt;&gt;"",$A153&lt;&gt;"TOTAL"),IF(AND([3]PDI_DES__C_C_E!$AS151&lt;&gt;"",[3]PDI_DES__C_C_E!$AS151&lt;&gt;0),[3]PDI_DES__C_C_E!$AS151,""),IF($A153="TOTAL",SUM(INDIRECT("AA4:AA"&amp;ROW()-1)),""))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IF(AND($A153&lt;&gt;"",$A153&lt;&gt;"TOTAL"),IF(AND([3]PDI_DES__C_C_E!$AV151&lt;&gt;"",[3]PDI_DES__C_C_E!$AV151&lt;&gt;0),[3]PDI_DES__C_C_E!$AV151,""),IF($A153="TOTAL",SUM(INDIRECT("AC4:AC"&amp;ROW()-1)),""))</f>
        <v/>
      </c>
      <c r="AD153" s="6" t="str">
        <f ca="1">IF(AND($A153&lt;&gt;"",$A153&lt;&gt;"TOTAL"),IF(AND([3]PDI_DES__C_C_E!$AX151&lt;&gt;"",[3]PDI_DES__C_C_E!$AX151&lt;&gt;0),[3]PDI_DES__C_C_E!$AX151,""),IF($A153="TOTAL",SUM(INDIRECT("AD4:AD"&amp;ROW()-1)),""))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IF(AND($A153&lt;&gt;"",$A153&lt;&gt;"TOTAL"),IF(AND([3]PDI_DES__C_C_E!$BA151&lt;&gt;"",[3]PDI_DES__C_C_E!$BA151&lt;&gt;0),[3]PDI_DES__C_C_E!$BA151,""),IF($A153="TOTAL",SUM(INDIRECT("AF4:AF"&amp;ROW()-1)),""))</f>
        <v/>
      </c>
      <c r="AG153" s="6" t="str">
        <f ca="1">IF(AND($A153&lt;&gt;"",$A153&lt;&gt;"TOTAL"),IF(AND([3]PDI_DES__C_C_E!$BC151&lt;&gt;"",[3]PDI_DES__C_C_E!$BC151&lt;&gt;0),[3]PDI_DES__C_C_E!$BC151,""),IF($A153="TOTAL",SUM(INDIRECT("AG4:AG"&amp;ROW()-1)),""))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IF(AND($A153&lt;&gt;"",$A153&lt;&gt;"TOTAL"),IF(AND([3]PDI_DES__C_C_E!$BF151&lt;&gt;"",[3]PDI_DES__C_C_E!$BF151&lt;&gt;0),[3]PDI_DES__C_C_E!$BF151,""),IF($A153="TOTAL",SUM(INDIRECT("AI4:AI"&amp;ROW()-1)),""))</f>
        <v/>
      </c>
      <c r="AJ153" s="6" t="str">
        <f ca="1">IF(AND($A153&lt;&gt;"",$A153&lt;&gt;"TOTAL"),IF(AND([3]PDI_DES__C_C_E!$BH151&lt;&gt;"",[3]PDI_DES__C_C_E!$BH151&lt;&gt;0),[3]PDI_DES__C_C_E!$BH151,""),IF($A153="TOTAL",SUM(INDIRECT("AJ4:AJ"&amp;ROW()-1)),""))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IF(AND($A153&lt;&gt;"",$A153&lt;&gt;"TOTAL"),IF(AND([3]PDI_DES__C_C_E!$BK151&lt;&gt;"",[3]PDI_DES__C_C_E!$BK151&lt;&gt;0),[3]PDI_DES__C_C_E!$BK151,""),IF($A153="TOTAL",SUM(INDIRECT("AL4:AL"&amp;ROW()-1)),""))</f>
        <v/>
      </c>
      <c r="AM153" s="6" t="str">
        <f ca="1">IF(AND($A153&lt;&gt;"",$A153&lt;&gt;"TOTAL"),IF(AND([3]PDI_DES__C_C_E!$BM151&lt;&gt;"",[3]PDI_DES__C_C_E!$BM151&lt;&gt;0),[3]PDI_DES__C_C_E!$BM151,""),IF($A153="TOTAL",SUM(INDIRECT("AM4:AM"&amp;ROW()-1)),""))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IF(AND($A153&lt;&gt;"",$A153&lt;&gt;"TOTAL"),IF(AND([3]PDI_DES__C_C_E!$BP151&lt;&gt;"",[3]PDI_DES__C_C_E!$BP151&lt;&gt;0),[3]PDI_DES__C_C_E!$BP151,""),IF($A153="TOTAL",SUM(INDIRECT("AO4:AO"&amp;ROW()-1)),""))</f>
        <v/>
      </c>
      <c r="AP153" s="6" t="str">
        <f ca="1">IF(AND($A153&lt;&gt;"",$A153&lt;&gt;"TOTAL"),IF(AND([3]PDI_DES__C_C_E!$BR151&lt;&gt;"",[3]PDI_DES__C_C_E!$BR151&lt;&gt;0),[3]PDI_DES__C_C_E!$BR151,""),IF($A153="TOTAL",SUM(INDIRECT("AP4:AP"&amp;ROW()-1)),""))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IF(AND($A153&lt;&gt;"",$A153&lt;&gt;"TOTAL"),IF(AND([3]PDI_DES__C_C_E!$BU151&lt;&gt;"",[3]PDI_DES__C_C_E!$BU151&lt;&gt;0),[3]PDI_DES__C_C_E!$BU151,""),IF($A153="TOTAL",SUM(INDIRECT("AR4:AR"&amp;ROW()-1)),""))</f>
        <v/>
      </c>
      <c r="AS153" s="6" t="str">
        <f ca="1">IF(AND($A153&lt;&gt;"",$A153&lt;&gt;"TOTAL"),IF(AND([3]PDI_DES__C_C_E!$BW151&lt;&gt;"",[3]PDI_DES__C_C_E!$BW151&lt;&gt;0),[3]PDI_DES__C_C_E!$BW151,""),IF($A153="TOTAL",SUM(INDIRECT("AS4:AS"&amp;ROW()-1)),""))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IF(AND($A153&lt;&gt;"",$A153&lt;&gt;"TOTAL"),IF(AND([3]PDI_DES__C_C_E!$BZ151&lt;&gt;"",[3]PDI_DES__C_C_E!$BZ151&lt;&gt;0),[3]PDI_DES__C_C_E!$BZ151,""),IF($A153="TOTAL",SUM(INDIRECT("AU4:AU"&amp;ROW()-1)),""))</f>
        <v/>
      </c>
      <c r="AV153" s="6" t="str">
        <f ca="1">IF(AND($A153&lt;&gt;"",$A153&lt;&gt;"TOTAL"),IF(AND([3]PDI_DES__C_C_E!$CB151&lt;&gt;"",[3]PDI_DES__C_C_E!$CB151&lt;&gt;0),[3]PDI_DES__C_C_E!$CB151,""),IF($A153="TOTAL",SUM(INDIRECT("AV4:AV"&amp;ROW()-1)),""))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IF(AND($A153&lt;&gt;"",$A153&lt;&gt;"TOTAL"),IF(AND([3]PDI_DES__C_C_E!$CE151&lt;&gt;"",[3]PDI_DES__C_C_E!$CE151&lt;&gt;0),[3]PDI_DES__C_C_E!$CE151,""),IF($A153="TOTAL",SUM(INDIRECT("AX4:AX"&amp;ROW()-1)),""))</f>
        <v/>
      </c>
      <c r="AY153" s="6" t="str">
        <f ca="1">IF(AND($A153&lt;&gt;"",$A153&lt;&gt;"TOTAL"),IF(AND([3]PDI_DES__C_C_E!$CG151&lt;&gt;"",[3]PDI_DES__C_C_E!$CG151&lt;&gt;0),[3]PDI_DES__C_C_E!$CG151,""),IF($A153="TOTAL",SUM(INDIRECT("AY4:AY"&amp;ROW()-1)),""))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IF(AND($A153&lt;&gt;"",$A153&lt;&gt;"TOTAL"),IF(AND([3]PDI_DES__C_C_E!$CJ151&lt;&gt;"",[3]PDI_DES__C_C_E!$CJ151&lt;&gt;0),[3]PDI_DES__C_C_E!$CJ151,""),IF($A153="TOTAL",SUM(INDIRECT("BA4:BA"&amp;ROW()-1)),""))</f>
        <v/>
      </c>
      <c r="BB153" s="6" t="str">
        <f ca="1">IF(AND($A153&lt;&gt;"",$A153&lt;&gt;"TOTAL"),IF(AND([3]PDI_DES__C_C_E!$CL151&lt;&gt;"",[3]PDI_DES__C_C_E!$CL151&lt;&gt;0),[3]PDI_DES__C_C_E!$CL151,""),IF($A153="TOTAL",SUM(INDIRECT("BB4:BB"&amp;ROW()-1)),""))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IF(AND($A153&lt;&gt;"",$A153&lt;&gt;"TOTAL"),IF(AND([3]PDI_DES__C_C_E!$CO151&lt;&gt;"",[3]PDI_DES__C_C_E!$CO151&lt;&gt;0),[3]PDI_DES__C_C_E!$CO151,""),IF($A153="TOTAL",SUM(INDIRECT("BD4:BD"&amp;ROW()-1)),""))</f>
        <v/>
      </c>
      <c r="BE153" s="6" t="str">
        <f ca="1">IF(AND($A153&lt;&gt;"",$A153&lt;&gt;"TOTAL"),IF(AND([3]PDI_DES__C_C_E!$CQ151&lt;&gt;"",[3]PDI_DES__C_C_E!$CQ151&lt;&gt;0),[3]PDI_DES__C_C_E!$CQ151,""),IF($A153="TOTAL",SUM(INDIRECT("BE4:BE"&amp;ROW()-1)),""))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IF([3]PDI_DES__C_C_E!$B152&lt;&gt;"",[3]PDI_DES__C_C_E!$B152,IF(AND([3]PDI_DES__C_C_E!$B152="",[3]PDI_DES__C_C_E!$B153="",[3]PDI_DES__C_C_E!$B151=""),"","TOTAL"))</f>
        <v/>
      </c>
      <c r="B154" s="6" t="str">
        <f ca="1">IF(AND($A154&lt;&gt;"",$A154&lt;&gt;"TOTAL"),IF(AND([3]PDI_DES__C_C_E!$C152&lt;&gt;"",[3]PDI_DES__C_C_E!$C152&lt;&gt;0),[3]PDI_DES__C_C_E!$C152,""),IF($A154="TOTAL",SUM(INDIRECT("B4:B"&amp;ROW()-1)),""))</f>
        <v/>
      </c>
      <c r="C154" s="6" t="str">
        <f ca="1">IF(AND($A154&lt;&gt;"",$A154&lt;&gt;"TOTAL"),IF(AND([3]PDI_DES__C_C_E!$E152&lt;&gt;"",[3]PDI_DES__C_C_E!$E152&lt;&gt;0),[3]PDI_DES__C_C_E!$E152,""),IF($A154="TOTAL",SUM(INDIRECT("C4:C"&amp;ROW()-1)),""))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IF(AND($A154&lt;&gt;"",$A154&lt;&gt;"TOTAL"),IF(AND([3]PDI_DES__C_C_E!$H152&lt;&gt;"",[3]PDI_DES__C_C_E!$H152&lt;&gt;0),[3]PDI_DES__C_C_E!$H152,""),IF($A154="TOTAL",SUM(INDIRECT("E4:E"&amp;ROW()-1)),""))</f>
        <v/>
      </c>
      <c r="F154" s="6" t="str">
        <f ca="1">IF(AND($A154&lt;&gt;"",$A154&lt;&gt;"TOTAL"),IF(AND([3]PDI_DES__C_C_E!$J152&lt;&gt;"",[3]PDI_DES__C_C_E!$J152&lt;&gt;0),[3]PDI_DES__C_C_E!$J152,""),IF($A154="TOTAL",SUM(INDIRECT("F4:F"&amp;ROW()-1)),""))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IF(AND($A154&lt;&gt;"",$A154&lt;&gt;"TOTAL"),IF(AND([3]PDI_DES__C_C_E!$M152&lt;&gt;"",[3]PDI_DES__C_C_E!$M152&lt;&gt;0),[3]PDI_DES__C_C_E!$M152,""),IF($A154="TOTAL",SUM(INDIRECT("H4:H"&amp;ROW()-1)),""))</f>
        <v/>
      </c>
      <c r="I154" s="6" t="str">
        <f ca="1">IF(AND($A154&lt;&gt;"",$A154&lt;&gt;"TOTAL"),IF(AND([3]PDI_DES__C_C_E!$O152&lt;&gt;"",[3]PDI_DES__C_C_E!$O152&lt;&gt;0),[3]PDI_DES__C_C_E!$O152,""),IF($A154="TOTAL",SUM(INDIRECT("I4:I"&amp;ROW()-1)),""))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IF(AND($A154&lt;&gt;"",$A154&lt;&gt;"TOTAL"),IF(AND([3]PDI_DES__C_C_E!$R152&lt;&gt;"",[3]PDI_DES__C_C_E!$R152&lt;&gt;0),[3]PDI_DES__C_C_E!$R152,""),IF($A154="TOTAL",SUM(INDIRECT("K4:K"&amp;ROW()-1)),""))</f>
        <v/>
      </c>
      <c r="L154" s="6" t="str">
        <f ca="1">IF(AND($A154&lt;&gt;"",$A154&lt;&gt;"TOTAL"),IF(AND([3]PDI_DES__C_C_E!$T152&lt;&gt;"",[3]PDI_DES__C_C_E!$T152&lt;&gt;0),[3]PDI_DES__C_C_E!$T152,""),IF($A154="TOTAL",SUM(INDIRECT("L4:L"&amp;ROW()-1)),""))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IF(AND($A154&lt;&gt;"",$A154&lt;&gt;"TOTAL"),IF(AND([3]PDI_DES__C_C_E!$W152&lt;&gt;"",[3]PDI_DES__C_C_E!$W152&lt;&gt;0),[3]PDI_DES__C_C_E!$W152,""),IF($A154="TOTAL",SUM(INDIRECT("N4:N"&amp;ROW()-1)),""))</f>
        <v/>
      </c>
      <c r="O154" s="6" t="str">
        <f ca="1">IF(AND($A154&lt;&gt;"",$A154&lt;&gt;"TOTAL"),IF(AND([3]PDI_DES__C_C_E!$Y152&lt;&gt;"",[3]PDI_DES__C_C_E!$Y152&lt;&gt;0),[3]PDI_DES__C_C_E!$Y152,""),IF($A154="TOTAL",SUM(INDIRECT("O4:O"&amp;ROW()-1)),""))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IF(AND($A154&lt;&gt;"",$A154&lt;&gt;"TOTAL"),IF(AND([3]PDI_DES__C_C_E!$AB152&lt;&gt;"",[3]PDI_DES__C_C_E!$AB152&lt;&gt;0),[3]PDI_DES__C_C_E!$AB152,""),IF($A154="TOTAL",SUM(INDIRECT("Q4:Q"&amp;ROW()-1)),""))</f>
        <v/>
      </c>
      <c r="R154" s="6" t="str">
        <f ca="1">IF(AND($A154&lt;&gt;"",$A154&lt;&gt;"TOTAL"),IF(AND([3]PDI_DES__C_C_E!$AD152&lt;&gt;"",[3]PDI_DES__C_C_E!$AD152&lt;&gt;0),[3]PDI_DES__C_C_E!$AD152,""),IF($A154="TOTAL",SUM(INDIRECT("R4:R"&amp;ROW()-1)),""))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IF(AND($A154&lt;&gt;"",$A154&lt;&gt;"TOTAL"),IF(AND([3]PDI_DES__C_C_E!$AG152&lt;&gt;"",[3]PDI_DES__C_C_E!$AG152&lt;&gt;0),[3]PDI_DES__C_C_E!$AG152,""),IF($A154="TOTAL",SUM(INDIRECT("T4:T"&amp;ROW()-1)),""))</f>
        <v/>
      </c>
      <c r="U154" s="6" t="str">
        <f ca="1">IF(AND($A154&lt;&gt;"",$A154&lt;&gt;"TOTAL"),IF(AND([3]PDI_DES__C_C_E!$AI152&lt;&gt;"",[3]PDI_DES__C_C_E!$AI152&lt;&gt;0),[3]PDI_DES__C_C_E!$AI152,""),IF($A154="TOTAL",SUM(INDIRECT("U4:U"&amp;ROW()-1)),""))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IF(AND($A154&lt;&gt;"",$A154&lt;&gt;"TOTAL"),IF(AND([3]PDI_DES__C_C_E!$AL152&lt;&gt;"",[3]PDI_DES__C_C_E!$AL152&lt;&gt;0),[3]PDI_DES__C_C_E!$AL152,""),IF($A154="TOTAL",SUM(INDIRECT("W4:W"&amp;ROW()-1)),""))</f>
        <v/>
      </c>
      <c r="X154" s="6" t="str">
        <f ca="1">IF(AND($A154&lt;&gt;"",$A154&lt;&gt;"TOTAL"),IF(AND([3]PDI_DES__C_C_E!$AN152&lt;&gt;"",[3]PDI_DES__C_C_E!$AN152&lt;&gt;0),[3]PDI_DES__C_C_E!$AN152,""),IF($A154="TOTAL",SUM(INDIRECT("X4:X"&amp;ROW()-1)),""))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IF(AND($A154&lt;&gt;"",$A154&lt;&gt;"TOTAL"),IF(AND([3]PDI_DES__C_C_E!$AQ152&lt;&gt;"",[3]PDI_DES__C_C_E!$AQ152&lt;&gt;0),[3]PDI_DES__C_C_E!$AQ152,""),IF($A154="TOTAL",SUM(INDIRECT("Z4:Z"&amp;ROW()-1)),""))</f>
        <v/>
      </c>
      <c r="AA154" s="6" t="str">
        <f ca="1">IF(AND($A154&lt;&gt;"",$A154&lt;&gt;"TOTAL"),IF(AND([3]PDI_DES__C_C_E!$AS152&lt;&gt;"",[3]PDI_DES__C_C_E!$AS152&lt;&gt;0),[3]PDI_DES__C_C_E!$AS152,""),IF($A154="TOTAL",SUM(INDIRECT("AA4:AA"&amp;ROW()-1)),""))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IF(AND($A154&lt;&gt;"",$A154&lt;&gt;"TOTAL"),IF(AND([3]PDI_DES__C_C_E!$AV152&lt;&gt;"",[3]PDI_DES__C_C_E!$AV152&lt;&gt;0),[3]PDI_DES__C_C_E!$AV152,""),IF($A154="TOTAL",SUM(INDIRECT("AC4:AC"&amp;ROW()-1)),""))</f>
        <v/>
      </c>
      <c r="AD154" s="6" t="str">
        <f ca="1">IF(AND($A154&lt;&gt;"",$A154&lt;&gt;"TOTAL"),IF(AND([3]PDI_DES__C_C_E!$AX152&lt;&gt;"",[3]PDI_DES__C_C_E!$AX152&lt;&gt;0),[3]PDI_DES__C_C_E!$AX152,""),IF($A154="TOTAL",SUM(INDIRECT("AD4:AD"&amp;ROW()-1)),""))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IF(AND($A154&lt;&gt;"",$A154&lt;&gt;"TOTAL"),IF(AND([3]PDI_DES__C_C_E!$BA152&lt;&gt;"",[3]PDI_DES__C_C_E!$BA152&lt;&gt;0),[3]PDI_DES__C_C_E!$BA152,""),IF($A154="TOTAL",SUM(INDIRECT("AF4:AF"&amp;ROW()-1)),""))</f>
        <v/>
      </c>
      <c r="AG154" s="6" t="str">
        <f ca="1">IF(AND($A154&lt;&gt;"",$A154&lt;&gt;"TOTAL"),IF(AND([3]PDI_DES__C_C_E!$BC152&lt;&gt;"",[3]PDI_DES__C_C_E!$BC152&lt;&gt;0),[3]PDI_DES__C_C_E!$BC152,""),IF($A154="TOTAL",SUM(INDIRECT("AG4:AG"&amp;ROW()-1)),""))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IF(AND($A154&lt;&gt;"",$A154&lt;&gt;"TOTAL"),IF(AND([3]PDI_DES__C_C_E!$BF152&lt;&gt;"",[3]PDI_DES__C_C_E!$BF152&lt;&gt;0),[3]PDI_DES__C_C_E!$BF152,""),IF($A154="TOTAL",SUM(INDIRECT("AI4:AI"&amp;ROW()-1)),""))</f>
        <v/>
      </c>
      <c r="AJ154" s="6" t="str">
        <f ca="1">IF(AND($A154&lt;&gt;"",$A154&lt;&gt;"TOTAL"),IF(AND([3]PDI_DES__C_C_E!$BH152&lt;&gt;"",[3]PDI_DES__C_C_E!$BH152&lt;&gt;0),[3]PDI_DES__C_C_E!$BH152,""),IF($A154="TOTAL",SUM(INDIRECT("AJ4:AJ"&amp;ROW()-1)),""))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IF(AND($A154&lt;&gt;"",$A154&lt;&gt;"TOTAL"),IF(AND([3]PDI_DES__C_C_E!$BK152&lt;&gt;"",[3]PDI_DES__C_C_E!$BK152&lt;&gt;0),[3]PDI_DES__C_C_E!$BK152,""),IF($A154="TOTAL",SUM(INDIRECT("AL4:AL"&amp;ROW()-1)),""))</f>
        <v/>
      </c>
      <c r="AM154" s="6" t="str">
        <f ca="1">IF(AND($A154&lt;&gt;"",$A154&lt;&gt;"TOTAL"),IF(AND([3]PDI_DES__C_C_E!$BM152&lt;&gt;"",[3]PDI_DES__C_C_E!$BM152&lt;&gt;0),[3]PDI_DES__C_C_E!$BM152,""),IF($A154="TOTAL",SUM(INDIRECT("AM4:AM"&amp;ROW()-1)),""))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IF(AND($A154&lt;&gt;"",$A154&lt;&gt;"TOTAL"),IF(AND([3]PDI_DES__C_C_E!$BP152&lt;&gt;"",[3]PDI_DES__C_C_E!$BP152&lt;&gt;0),[3]PDI_DES__C_C_E!$BP152,""),IF($A154="TOTAL",SUM(INDIRECT("AO4:AO"&amp;ROW()-1)),""))</f>
        <v/>
      </c>
      <c r="AP154" s="6" t="str">
        <f ca="1">IF(AND($A154&lt;&gt;"",$A154&lt;&gt;"TOTAL"),IF(AND([3]PDI_DES__C_C_E!$BR152&lt;&gt;"",[3]PDI_DES__C_C_E!$BR152&lt;&gt;0),[3]PDI_DES__C_C_E!$BR152,""),IF($A154="TOTAL",SUM(INDIRECT("AP4:AP"&amp;ROW()-1)),""))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IF(AND($A154&lt;&gt;"",$A154&lt;&gt;"TOTAL"),IF(AND([3]PDI_DES__C_C_E!$BU152&lt;&gt;"",[3]PDI_DES__C_C_E!$BU152&lt;&gt;0),[3]PDI_DES__C_C_E!$BU152,""),IF($A154="TOTAL",SUM(INDIRECT("AR4:AR"&amp;ROW()-1)),""))</f>
        <v/>
      </c>
      <c r="AS154" s="6" t="str">
        <f ca="1">IF(AND($A154&lt;&gt;"",$A154&lt;&gt;"TOTAL"),IF(AND([3]PDI_DES__C_C_E!$BW152&lt;&gt;"",[3]PDI_DES__C_C_E!$BW152&lt;&gt;0),[3]PDI_DES__C_C_E!$BW152,""),IF($A154="TOTAL",SUM(INDIRECT("AS4:AS"&amp;ROW()-1)),""))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IF(AND($A154&lt;&gt;"",$A154&lt;&gt;"TOTAL"),IF(AND([3]PDI_DES__C_C_E!$BZ152&lt;&gt;"",[3]PDI_DES__C_C_E!$BZ152&lt;&gt;0),[3]PDI_DES__C_C_E!$BZ152,""),IF($A154="TOTAL",SUM(INDIRECT("AU4:AU"&amp;ROW()-1)),""))</f>
        <v/>
      </c>
      <c r="AV154" s="6" t="str">
        <f ca="1">IF(AND($A154&lt;&gt;"",$A154&lt;&gt;"TOTAL"),IF(AND([3]PDI_DES__C_C_E!$CB152&lt;&gt;"",[3]PDI_DES__C_C_E!$CB152&lt;&gt;0),[3]PDI_DES__C_C_E!$CB152,""),IF($A154="TOTAL",SUM(INDIRECT("AV4:AV"&amp;ROW()-1)),""))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IF(AND($A154&lt;&gt;"",$A154&lt;&gt;"TOTAL"),IF(AND([3]PDI_DES__C_C_E!$CE152&lt;&gt;"",[3]PDI_DES__C_C_E!$CE152&lt;&gt;0),[3]PDI_DES__C_C_E!$CE152,""),IF($A154="TOTAL",SUM(INDIRECT("AX4:AX"&amp;ROW()-1)),""))</f>
        <v/>
      </c>
      <c r="AY154" s="6" t="str">
        <f ca="1">IF(AND($A154&lt;&gt;"",$A154&lt;&gt;"TOTAL"),IF(AND([3]PDI_DES__C_C_E!$CG152&lt;&gt;"",[3]PDI_DES__C_C_E!$CG152&lt;&gt;0),[3]PDI_DES__C_C_E!$CG152,""),IF($A154="TOTAL",SUM(INDIRECT("AY4:AY"&amp;ROW()-1)),""))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IF(AND($A154&lt;&gt;"",$A154&lt;&gt;"TOTAL"),IF(AND([3]PDI_DES__C_C_E!$CJ152&lt;&gt;"",[3]PDI_DES__C_C_E!$CJ152&lt;&gt;0),[3]PDI_DES__C_C_E!$CJ152,""),IF($A154="TOTAL",SUM(INDIRECT("BA4:BA"&amp;ROW()-1)),""))</f>
        <v/>
      </c>
      <c r="BB154" s="6" t="str">
        <f ca="1">IF(AND($A154&lt;&gt;"",$A154&lt;&gt;"TOTAL"),IF(AND([3]PDI_DES__C_C_E!$CL152&lt;&gt;"",[3]PDI_DES__C_C_E!$CL152&lt;&gt;0),[3]PDI_DES__C_C_E!$CL152,""),IF($A154="TOTAL",SUM(INDIRECT("BB4:BB"&amp;ROW()-1)),""))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IF(AND($A154&lt;&gt;"",$A154&lt;&gt;"TOTAL"),IF(AND([3]PDI_DES__C_C_E!$CO152&lt;&gt;"",[3]PDI_DES__C_C_E!$CO152&lt;&gt;0),[3]PDI_DES__C_C_E!$CO152,""),IF($A154="TOTAL",SUM(INDIRECT("BD4:BD"&amp;ROW()-1)),""))</f>
        <v/>
      </c>
      <c r="BE154" s="6" t="str">
        <f ca="1">IF(AND($A154&lt;&gt;"",$A154&lt;&gt;"TOTAL"),IF(AND([3]PDI_DES__C_C_E!$CQ152&lt;&gt;"",[3]PDI_DES__C_C_E!$CQ152&lt;&gt;0),[3]PDI_DES__C_C_E!$CQ152,""),IF($A154="TOTAL",SUM(INDIRECT("BE4:BE"&amp;ROW()-1)),""))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IF([3]PDI_DES__C_C_E!$B153&lt;&gt;"",[3]PDI_DES__C_C_E!$B153,IF(AND([3]PDI_DES__C_C_E!$B153="",[3]PDI_DES__C_C_E!$B154="",[3]PDI_DES__C_C_E!$B152=""),"","TOTAL"))</f>
        <v/>
      </c>
      <c r="B155" s="6" t="str">
        <f ca="1">IF(AND($A155&lt;&gt;"",$A155&lt;&gt;"TOTAL"),IF(AND([3]PDI_DES__C_C_E!$C153&lt;&gt;"",[3]PDI_DES__C_C_E!$C153&lt;&gt;0),[3]PDI_DES__C_C_E!$C153,""),IF($A155="TOTAL",SUM(INDIRECT("B4:B"&amp;ROW()-1)),""))</f>
        <v/>
      </c>
      <c r="C155" s="6" t="str">
        <f ca="1">IF(AND($A155&lt;&gt;"",$A155&lt;&gt;"TOTAL"),IF(AND([3]PDI_DES__C_C_E!$E153&lt;&gt;"",[3]PDI_DES__C_C_E!$E153&lt;&gt;0),[3]PDI_DES__C_C_E!$E153,""),IF($A155="TOTAL",SUM(INDIRECT("C4:C"&amp;ROW()-1)),""))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IF(AND($A155&lt;&gt;"",$A155&lt;&gt;"TOTAL"),IF(AND([3]PDI_DES__C_C_E!$H153&lt;&gt;"",[3]PDI_DES__C_C_E!$H153&lt;&gt;0),[3]PDI_DES__C_C_E!$H153,""),IF($A155="TOTAL",SUM(INDIRECT("E4:E"&amp;ROW()-1)),""))</f>
        <v/>
      </c>
      <c r="F155" s="6" t="str">
        <f ca="1">IF(AND($A155&lt;&gt;"",$A155&lt;&gt;"TOTAL"),IF(AND([3]PDI_DES__C_C_E!$J153&lt;&gt;"",[3]PDI_DES__C_C_E!$J153&lt;&gt;0),[3]PDI_DES__C_C_E!$J153,""),IF($A155="TOTAL",SUM(INDIRECT("F4:F"&amp;ROW()-1)),""))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IF(AND($A155&lt;&gt;"",$A155&lt;&gt;"TOTAL"),IF(AND([3]PDI_DES__C_C_E!$M153&lt;&gt;"",[3]PDI_DES__C_C_E!$M153&lt;&gt;0),[3]PDI_DES__C_C_E!$M153,""),IF($A155="TOTAL",SUM(INDIRECT("H4:H"&amp;ROW()-1)),""))</f>
        <v/>
      </c>
      <c r="I155" s="6" t="str">
        <f ca="1">IF(AND($A155&lt;&gt;"",$A155&lt;&gt;"TOTAL"),IF(AND([3]PDI_DES__C_C_E!$O153&lt;&gt;"",[3]PDI_DES__C_C_E!$O153&lt;&gt;0),[3]PDI_DES__C_C_E!$O153,""),IF($A155="TOTAL",SUM(INDIRECT("I4:I"&amp;ROW()-1)),""))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IF(AND($A155&lt;&gt;"",$A155&lt;&gt;"TOTAL"),IF(AND([3]PDI_DES__C_C_E!$R153&lt;&gt;"",[3]PDI_DES__C_C_E!$R153&lt;&gt;0),[3]PDI_DES__C_C_E!$R153,""),IF($A155="TOTAL",SUM(INDIRECT("K4:K"&amp;ROW()-1)),""))</f>
        <v/>
      </c>
      <c r="L155" s="6" t="str">
        <f ca="1">IF(AND($A155&lt;&gt;"",$A155&lt;&gt;"TOTAL"),IF(AND([3]PDI_DES__C_C_E!$T153&lt;&gt;"",[3]PDI_DES__C_C_E!$T153&lt;&gt;0),[3]PDI_DES__C_C_E!$T153,""),IF($A155="TOTAL",SUM(INDIRECT("L4:L"&amp;ROW()-1)),""))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IF(AND($A155&lt;&gt;"",$A155&lt;&gt;"TOTAL"),IF(AND([3]PDI_DES__C_C_E!$W153&lt;&gt;"",[3]PDI_DES__C_C_E!$W153&lt;&gt;0),[3]PDI_DES__C_C_E!$W153,""),IF($A155="TOTAL",SUM(INDIRECT("N4:N"&amp;ROW()-1)),""))</f>
        <v/>
      </c>
      <c r="O155" s="6" t="str">
        <f ca="1">IF(AND($A155&lt;&gt;"",$A155&lt;&gt;"TOTAL"),IF(AND([3]PDI_DES__C_C_E!$Y153&lt;&gt;"",[3]PDI_DES__C_C_E!$Y153&lt;&gt;0),[3]PDI_DES__C_C_E!$Y153,""),IF($A155="TOTAL",SUM(INDIRECT("O4:O"&amp;ROW()-1)),""))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IF(AND($A155&lt;&gt;"",$A155&lt;&gt;"TOTAL"),IF(AND([3]PDI_DES__C_C_E!$AB153&lt;&gt;"",[3]PDI_DES__C_C_E!$AB153&lt;&gt;0),[3]PDI_DES__C_C_E!$AB153,""),IF($A155="TOTAL",SUM(INDIRECT("Q4:Q"&amp;ROW()-1)),""))</f>
        <v/>
      </c>
      <c r="R155" s="6" t="str">
        <f ca="1">IF(AND($A155&lt;&gt;"",$A155&lt;&gt;"TOTAL"),IF(AND([3]PDI_DES__C_C_E!$AD153&lt;&gt;"",[3]PDI_DES__C_C_E!$AD153&lt;&gt;0),[3]PDI_DES__C_C_E!$AD153,""),IF($A155="TOTAL",SUM(INDIRECT("R4:R"&amp;ROW()-1)),""))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IF(AND($A155&lt;&gt;"",$A155&lt;&gt;"TOTAL"),IF(AND([3]PDI_DES__C_C_E!$AG153&lt;&gt;"",[3]PDI_DES__C_C_E!$AG153&lt;&gt;0),[3]PDI_DES__C_C_E!$AG153,""),IF($A155="TOTAL",SUM(INDIRECT("T4:T"&amp;ROW()-1)),""))</f>
        <v/>
      </c>
      <c r="U155" s="6" t="str">
        <f ca="1">IF(AND($A155&lt;&gt;"",$A155&lt;&gt;"TOTAL"),IF(AND([3]PDI_DES__C_C_E!$AI153&lt;&gt;"",[3]PDI_DES__C_C_E!$AI153&lt;&gt;0),[3]PDI_DES__C_C_E!$AI153,""),IF($A155="TOTAL",SUM(INDIRECT("U4:U"&amp;ROW()-1)),""))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IF(AND($A155&lt;&gt;"",$A155&lt;&gt;"TOTAL"),IF(AND([3]PDI_DES__C_C_E!$AL153&lt;&gt;"",[3]PDI_DES__C_C_E!$AL153&lt;&gt;0),[3]PDI_DES__C_C_E!$AL153,""),IF($A155="TOTAL",SUM(INDIRECT("W4:W"&amp;ROW()-1)),""))</f>
        <v/>
      </c>
      <c r="X155" s="6" t="str">
        <f ca="1">IF(AND($A155&lt;&gt;"",$A155&lt;&gt;"TOTAL"),IF(AND([3]PDI_DES__C_C_E!$AN153&lt;&gt;"",[3]PDI_DES__C_C_E!$AN153&lt;&gt;0),[3]PDI_DES__C_C_E!$AN153,""),IF($A155="TOTAL",SUM(INDIRECT("X4:X"&amp;ROW()-1)),""))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IF(AND($A155&lt;&gt;"",$A155&lt;&gt;"TOTAL"),IF(AND([3]PDI_DES__C_C_E!$AQ153&lt;&gt;"",[3]PDI_DES__C_C_E!$AQ153&lt;&gt;0),[3]PDI_DES__C_C_E!$AQ153,""),IF($A155="TOTAL",SUM(INDIRECT("Z4:Z"&amp;ROW()-1)),""))</f>
        <v/>
      </c>
      <c r="AA155" s="6" t="str">
        <f ca="1">IF(AND($A155&lt;&gt;"",$A155&lt;&gt;"TOTAL"),IF(AND([3]PDI_DES__C_C_E!$AS153&lt;&gt;"",[3]PDI_DES__C_C_E!$AS153&lt;&gt;0),[3]PDI_DES__C_C_E!$AS153,""),IF($A155="TOTAL",SUM(INDIRECT("AA4:AA"&amp;ROW()-1)),""))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IF(AND($A155&lt;&gt;"",$A155&lt;&gt;"TOTAL"),IF(AND([3]PDI_DES__C_C_E!$AV153&lt;&gt;"",[3]PDI_DES__C_C_E!$AV153&lt;&gt;0),[3]PDI_DES__C_C_E!$AV153,""),IF($A155="TOTAL",SUM(INDIRECT("AC4:AC"&amp;ROW()-1)),""))</f>
        <v/>
      </c>
      <c r="AD155" s="6" t="str">
        <f ca="1">IF(AND($A155&lt;&gt;"",$A155&lt;&gt;"TOTAL"),IF(AND([3]PDI_DES__C_C_E!$AX153&lt;&gt;"",[3]PDI_DES__C_C_E!$AX153&lt;&gt;0),[3]PDI_DES__C_C_E!$AX153,""),IF($A155="TOTAL",SUM(INDIRECT("AD4:AD"&amp;ROW()-1)),""))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IF(AND($A155&lt;&gt;"",$A155&lt;&gt;"TOTAL"),IF(AND([3]PDI_DES__C_C_E!$BA153&lt;&gt;"",[3]PDI_DES__C_C_E!$BA153&lt;&gt;0),[3]PDI_DES__C_C_E!$BA153,""),IF($A155="TOTAL",SUM(INDIRECT("AF4:AF"&amp;ROW()-1)),""))</f>
        <v/>
      </c>
      <c r="AG155" s="6" t="str">
        <f ca="1">IF(AND($A155&lt;&gt;"",$A155&lt;&gt;"TOTAL"),IF(AND([3]PDI_DES__C_C_E!$BC153&lt;&gt;"",[3]PDI_DES__C_C_E!$BC153&lt;&gt;0),[3]PDI_DES__C_C_E!$BC153,""),IF($A155="TOTAL",SUM(INDIRECT("AG4:AG"&amp;ROW()-1)),""))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IF(AND($A155&lt;&gt;"",$A155&lt;&gt;"TOTAL"),IF(AND([3]PDI_DES__C_C_E!$BF153&lt;&gt;"",[3]PDI_DES__C_C_E!$BF153&lt;&gt;0),[3]PDI_DES__C_C_E!$BF153,""),IF($A155="TOTAL",SUM(INDIRECT("AI4:AI"&amp;ROW()-1)),""))</f>
        <v/>
      </c>
      <c r="AJ155" s="6" t="str">
        <f ca="1">IF(AND($A155&lt;&gt;"",$A155&lt;&gt;"TOTAL"),IF(AND([3]PDI_DES__C_C_E!$BH153&lt;&gt;"",[3]PDI_DES__C_C_E!$BH153&lt;&gt;0),[3]PDI_DES__C_C_E!$BH153,""),IF($A155="TOTAL",SUM(INDIRECT("AJ4:AJ"&amp;ROW()-1)),""))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IF(AND($A155&lt;&gt;"",$A155&lt;&gt;"TOTAL"),IF(AND([3]PDI_DES__C_C_E!$BK153&lt;&gt;"",[3]PDI_DES__C_C_E!$BK153&lt;&gt;0),[3]PDI_DES__C_C_E!$BK153,""),IF($A155="TOTAL",SUM(INDIRECT("AL4:AL"&amp;ROW()-1)),""))</f>
        <v/>
      </c>
      <c r="AM155" s="6" t="str">
        <f ca="1">IF(AND($A155&lt;&gt;"",$A155&lt;&gt;"TOTAL"),IF(AND([3]PDI_DES__C_C_E!$BM153&lt;&gt;"",[3]PDI_DES__C_C_E!$BM153&lt;&gt;0),[3]PDI_DES__C_C_E!$BM153,""),IF($A155="TOTAL",SUM(INDIRECT("AM4:AM"&amp;ROW()-1)),""))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IF(AND($A155&lt;&gt;"",$A155&lt;&gt;"TOTAL"),IF(AND([3]PDI_DES__C_C_E!$BP153&lt;&gt;"",[3]PDI_DES__C_C_E!$BP153&lt;&gt;0),[3]PDI_DES__C_C_E!$BP153,""),IF($A155="TOTAL",SUM(INDIRECT("AO4:AO"&amp;ROW()-1)),""))</f>
        <v/>
      </c>
      <c r="AP155" s="6" t="str">
        <f ca="1">IF(AND($A155&lt;&gt;"",$A155&lt;&gt;"TOTAL"),IF(AND([3]PDI_DES__C_C_E!$BR153&lt;&gt;"",[3]PDI_DES__C_C_E!$BR153&lt;&gt;0),[3]PDI_DES__C_C_E!$BR153,""),IF($A155="TOTAL",SUM(INDIRECT("AP4:AP"&amp;ROW()-1)),""))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IF(AND($A155&lt;&gt;"",$A155&lt;&gt;"TOTAL"),IF(AND([3]PDI_DES__C_C_E!$BU153&lt;&gt;"",[3]PDI_DES__C_C_E!$BU153&lt;&gt;0),[3]PDI_DES__C_C_E!$BU153,""),IF($A155="TOTAL",SUM(INDIRECT("AR4:AR"&amp;ROW()-1)),""))</f>
        <v/>
      </c>
      <c r="AS155" s="6" t="str">
        <f ca="1">IF(AND($A155&lt;&gt;"",$A155&lt;&gt;"TOTAL"),IF(AND([3]PDI_DES__C_C_E!$BW153&lt;&gt;"",[3]PDI_DES__C_C_E!$BW153&lt;&gt;0),[3]PDI_DES__C_C_E!$BW153,""),IF($A155="TOTAL",SUM(INDIRECT("AS4:AS"&amp;ROW()-1)),""))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IF(AND($A155&lt;&gt;"",$A155&lt;&gt;"TOTAL"),IF(AND([3]PDI_DES__C_C_E!$BZ153&lt;&gt;"",[3]PDI_DES__C_C_E!$BZ153&lt;&gt;0),[3]PDI_DES__C_C_E!$BZ153,""),IF($A155="TOTAL",SUM(INDIRECT("AU4:AU"&amp;ROW()-1)),""))</f>
        <v/>
      </c>
      <c r="AV155" s="6" t="str">
        <f ca="1">IF(AND($A155&lt;&gt;"",$A155&lt;&gt;"TOTAL"),IF(AND([3]PDI_DES__C_C_E!$CB153&lt;&gt;"",[3]PDI_DES__C_C_E!$CB153&lt;&gt;0),[3]PDI_DES__C_C_E!$CB153,""),IF($A155="TOTAL",SUM(INDIRECT("AV4:AV"&amp;ROW()-1)),""))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IF(AND($A155&lt;&gt;"",$A155&lt;&gt;"TOTAL"),IF(AND([3]PDI_DES__C_C_E!$CE153&lt;&gt;"",[3]PDI_DES__C_C_E!$CE153&lt;&gt;0),[3]PDI_DES__C_C_E!$CE153,""),IF($A155="TOTAL",SUM(INDIRECT("AX4:AX"&amp;ROW()-1)),""))</f>
        <v/>
      </c>
      <c r="AY155" s="6" t="str">
        <f ca="1">IF(AND($A155&lt;&gt;"",$A155&lt;&gt;"TOTAL"),IF(AND([3]PDI_DES__C_C_E!$CG153&lt;&gt;"",[3]PDI_DES__C_C_E!$CG153&lt;&gt;0),[3]PDI_DES__C_C_E!$CG153,""),IF($A155="TOTAL",SUM(INDIRECT("AY4:AY"&amp;ROW()-1)),""))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IF(AND($A155&lt;&gt;"",$A155&lt;&gt;"TOTAL"),IF(AND([3]PDI_DES__C_C_E!$CJ153&lt;&gt;"",[3]PDI_DES__C_C_E!$CJ153&lt;&gt;0),[3]PDI_DES__C_C_E!$CJ153,""),IF($A155="TOTAL",SUM(INDIRECT("BA4:BA"&amp;ROW()-1)),""))</f>
        <v/>
      </c>
      <c r="BB155" s="6" t="str">
        <f ca="1">IF(AND($A155&lt;&gt;"",$A155&lt;&gt;"TOTAL"),IF(AND([3]PDI_DES__C_C_E!$CL153&lt;&gt;"",[3]PDI_DES__C_C_E!$CL153&lt;&gt;0),[3]PDI_DES__C_C_E!$CL153,""),IF($A155="TOTAL",SUM(INDIRECT("BB4:BB"&amp;ROW()-1)),""))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IF(AND($A155&lt;&gt;"",$A155&lt;&gt;"TOTAL"),IF(AND([3]PDI_DES__C_C_E!$CO153&lt;&gt;"",[3]PDI_DES__C_C_E!$CO153&lt;&gt;0),[3]PDI_DES__C_C_E!$CO153,""),IF($A155="TOTAL",SUM(INDIRECT("BD4:BD"&amp;ROW()-1)),""))</f>
        <v/>
      </c>
      <c r="BE155" s="6" t="str">
        <f ca="1">IF(AND($A155&lt;&gt;"",$A155&lt;&gt;"TOTAL"),IF(AND([3]PDI_DES__C_C_E!$CQ153&lt;&gt;"",[3]PDI_DES__C_C_E!$CQ153&lt;&gt;0),[3]PDI_DES__C_C_E!$CQ153,""),IF($A155="TOTAL",SUM(INDIRECT("BE4:BE"&amp;ROW()-1)),""))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IF([3]PDI_DES__C_C_E!$B154&lt;&gt;"",[3]PDI_DES__C_C_E!$B154,IF(AND([3]PDI_DES__C_C_E!$B154="",[3]PDI_DES__C_C_E!$B155="",[3]PDI_DES__C_C_E!$B153=""),"","TOTAL"))</f>
        <v/>
      </c>
      <c r="B156" s="6" t="str">
        <f ca="1">IF(AND($A156&lt;&gt;"",$A156&lt;&gt;"TOTAL"),IF(AND([3]PDI_DES__C_C_E!$C154&lt;&gt;"",[3]PDI_DES__C_C_E!$C154&lt;&gt;0),[3]PDI_DES__C_C_E!$C154,""),IF($A156="TOTAL",SUM(INDIRECT("B4:B"&amp;ROW()-1)),""))</f>
        <v/>
      </c>
      <c r="C156" s="6" t="str">
        <f ca="1">IF(AND($A156&lt;&gt;"",$A156&lt;&gt;"TOTAL"),IF(AND([3]PDI_DES__C_C_E!$E154&lt;&gt;"",[3]PDI_DES__C_C_E!$E154&lt;&gt;0),[3]PDI_DES__C_C_E!$E154,""),IF($A156="TOTAL",SUM(INDIRECT("C4:C"&amp;ROW()-1)),""))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IF(AND($A156&lt;&gt;"",$A156&lt;&gt;"TOTAL"),IF(AND([3]PDI_DES__C_C_E!$H154&lt;&gt;"",[3]PDI_DES__C_C_E!$H154&lt;&gt;0),[3]PDI_DES__C_C_E!$H154,""),IF($A156="TOTAL",SUM(INDIRECT("E4:E"&amp;ROW()-1)),""))</f>
        <v/>
      </c>
      <c r="F156" s="6" t="str">
        <f ca="1">IF(AND($A156&lt;&gt;"",$A156&lt;&gt;"TOTAL"),IF(AND([3]PDI_DES__C_C_E!$J154&lt;&gt;"",[3]PDI_DES__C_C_E!$J154&lt;&gt;0),[3]PDI_DES__C_C_E!$J154,""),IF($A156="TOTAL",SUM(INDIRECT("F4:F"&amp;ROW()-1)),""))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IF(AND($A156&lt;&gt;"",$A156&lt;&gt;"TOTAL"),IF(AND([3]PDI_DES__C_C_E!$M154&lt;&gt;"",[3]PDI_DES__C_C_E!$M154&lt;&gt;0),[3]PDI_DES__C_C_E!$M154,""),IF($A156="TOTAL",SUM(INDIRECT("H4:H"&amp;ROW()-1)),""))</f>
        <v/>
      </c>
      <c r="I156" s="6" t="str">
        <f ca="1">IF(AND($A156&lt;&gt;"",$A156&lt;&gt;"TOTAL"),IF(AND([3]PDI_DES__C_C_E!$O154&lt;&gt;"",[3]PDI_DES__C_C_E!$O154&lt;&gt;0),[3]PDI_DES__C_C_E!$O154,""),IF($A156="TOTAL",SUM(INDIRECT("I4:I"&amp;ROW()-1)),""))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IF(AND($A156&lt;&gt;"",$A156&lt;&gt;"TOTAL"),IF(AND([3]PDI_DES__C_C_E!$R154&lt;&gt;"",[3]PDI_DES__C_C_E!$R154&lt;&gt;0),[3]PDI_DES__C_C_E!$R154,""),IF($A156="TOTAL",SUM(INDIRECT("K4:K"&amp;ROW()-1)),""))</f>
        <v/>
      </c>
      <c r="L156" s="6" t="str">
        <f ca="1">IF(AND($A156&lt;&gt;"",$A156&lt;&gt;"TOTAL"),IF(AND([3]PDI_DES__C_C_E!$T154&lt;&gt;"",[3]PDI_DES__C_C_E!$T154&lt;&gt;0),[3]PDI_DES__C_C_E!$T154,""),IF($A156="TOTAL",SUM(INDIRECT("L4:L"&amp;ROW()-1)),""))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IF(AND($A156&lt;&gt;"",$A156&lt;&gt;"TOTAL"),IF(AND([3]PDI_DES__C_C_E!$W154&lt;&gt;"",[3]PDI_DES__C_C_E!$W154&lt;&gt;0),[3]PDI_DES__C_C_E!$W154,""),IF($A156="TOTAL",SUM(INDIRECT("N4:N"&amp;ROW()-1)),""))</f>
        <v/>
      </c>
      <c r="O156" s="6" t="str">
        <f ca="1">IF(AND($A156&lt;&gt;"",$A156&lt;&gt;"TOTAL"),IF(AND([3]PDI_DES__C_C_E!$Y154&lt;&gt;"",[3]PDI_DES__C_C_E!$Y154&lt;&gt;0),[3]PDI_DES__C_C_E!$Y154,""),IF($A156="TOTAL",SUM(INDIRECT("O4:O"&amp;ROW()-1)),""))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IF(AND($A156&lt;&gt;"",$A156&lt;&gt;"TOTAL"),IF(AND([3]PDI_DES__C_C_E!$AB154&lt;&gt;"",[3]PDI_DES__C_C_E!$AB154&lt;&gt;0),[3]PDI_DES__C_C_E!$AB154,""),IF($A156="TOTAL",SUM(INDIRECT("Q4:Q"&amp;ROW()-1)),""))</f>
        <v/>
      </c>
      <c r="R156" s="6" t="str">
        <f ca="1">IF(AND($A156&lt;&gt;"",$A156&lt;&gt;"TOTAL"),IF(AND([3]PDI_DES__C_C_E!$AD154&lt;&gt;"",[3]PDI_DES__C_C_E!$AD154&lt;&gt;0),[3]PDI_DES__C_C_E!$AD154,""),IF($A156="TOTAL",SUM(INDIRECT("R4:R"&amp;ROW()-1)),""))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IF(AND($A156&lt;&gt;"",$A156&lt;&gt;"TOTAL"),IF(AND([3]PDI_DES__C_C_E!$AG154&lt;&gt;"",[3]PDI_DES__C_C_E!$AG154&lt;&gt;0),[3]PDI_DES__C_C_E!$AG154,""),IF($A156="TOTAL",SUM(INDIRECT("T4:T"&amp;ROW()-1)),""))</f>
        <v/>
      </c>
      <c r="U156" s="6" t="str">
        <f ca="1">IF(AND($A156&lt;&gt;"",$A156&lt;&gt;"TOTAL"),IF(AND([3]PDI_DES__C_C_E!$AI154&lt;&gt;"",[3]PDI_DES__C_C_E!$AI154&lt;&gt;0),[3]PDI_DES__C_C_E!$AI154,""),IF($A156="TOTAL",SUM(INDIRECT("U4:U"&amp;ROW()-1)),""))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IF(AND($A156&lt;&gt;"",$A156&lt;&gt;"TOTAL"),IF(AND([3]PDI_DES__C_C_E!$AL154&lt;&gt;"",[3]PDI_DES__C_C_E!$AL154&lt;&gt;0),[3]PDI_DES__C_C_E!$AL154,""),IF($A156="TOTAL",SUM(INDIRECT("W4:W"&amp;ROW()-1)),""))</f>
        <v/>
      </c>
      <c r="X156" s="6" t="str">
        <f ca="1">IF(AND($A156&lt;&gt;"",$A156&lt;&gt;"TOTAL"),IF(AND([3]PDI_DES__C_C_E!$AN154&lt;&gt;"",[3]PDI_DES__C_C_E!$AN154&lt;&gt;0),[3]PDI_DES__C_C_E!$AN154,""),IF($A156="TOTAL",SUM(INDIRECT("X4:X"&amp;ROW()-1)),""))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IF(AND($A156&lt;&gt;"",$A156&lt;&gt;"TOTAL"),IF(AND([3]PDI_DES__C_C_E!$AQ154&lt;&gt;"",[3]PDI_DES__C_C_E!$AQ154&lt;&gt;0),[3]PDI_DES__C_C_E!$AQ154,""),IF($A156="TOTAL",SUM(INDIRECT("Z4:Z"&amp;ROW()-1)),""))</f>
        <v/>
      </c>
      <c r="AA156" s="6" t="str">
        <f ca="1">IF(AND($A156&lt;&gt;"",$A156&lt;&gt;"TOTAL"),IF(AND([3]PDI_DES__C_C_E!$AS154&lt;&gt;"",[3]PDI_DES__C_C_E!$AS154&lt;&gt;0),[3]PDI_DES__C_C_E!$AS154,""),IF($A156="TOTAL",SUM(INDIRECT("AA4:AA"&amp;ROW()-1)),""))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IF(AND($A156&lt;&gt;"",$A156&lt;&gt;"TOTAL"),IF(AND([3]PDI_DES__C_C_E!$AV154&lt;&gt;"",[3]PDI_DES__C_C_E!$AV154&lt;&gt;0),[3]PDI_DES__C_C_E!$AV154,""),IF($A156="TOTAL",SUM(INDIRECT("AC4:AC"&amp;ROW()-1)),""))</f>
        <v/>
      </c>
      <c r="AD156" s="6" t="str">
        <f ca="1">IF(AND($A156&lt;&gt;"",$A156&lt;&gt;"TOTAL"),IF(AND([3]PDI_DES__C_C_E!$AX154&lt;&gt;"",[3]PDI_DES__C_C_E!$AX154&lt;&gt;0),[3]PDI_DES__C_C_E!$AX154,""),IF($A156="TOTAL",SUM(INDIRECT("AD4:AD"&amp;ROW()-1)),""))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IF(AND($A156&lt;&gt;"",$A156&lt;&gt;"TOTAL"),IF(AND([3]PDI_DES__C_C_E!$BA154&lt;&gt;"",[3]PDI_DES__C_C_E!$BA154&lt;&gt;0),[3]PDI_DES__C_C_E!$BA154,""),IF($A156="TOTAL",SUM(INDIRECT("AF4:AF"&amp;ROW()-1)),""))</f>
        <v/>
      </c>
      <c r="AG156" s="6" t="str">
        <f ca="1">IF(AND($A156&lt;&gt;"",$A156&lt;&gt;"TOTAL"),IF(AND([3]PDI_DES__C_C_E!$BC154&lt;&gt;"",[3]PDI_DES__C_C_E!$BC154&lt;&gt;0),[3]PDI_DES__C_C_E!$BC154,""),IF($A156="TOTAL",SUM(INDIRECT("AG4:AG"&amp;ROW()-1)),""))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IF(AND($A156&lt;&gt;"",$A156&lt;&gt;"TOTAL"),IF(AND([3]PDI_DES__C_C_E!$BF154&lt;&gt;"",[3]PDI_DES__C_C_E!$BF154&lt;&gt;0),[3]PDI_DES__C_C_E!$BF154,""),IF($A156="TOTAL",SUM(INDIRECT("AI4:AI"&amp;ROW()-1)),""))</f>
        <v/>
      </c>
      <c r="AJ156" s="6" t="str">
        <f ca="1">IF(AND($A156&lt;&gt;"",$A156&lt;&gt;"TOTAL"),IF(AND([3]PDI_DES__C_C_E!$BH154&lt;&gt;"",[3]PDI_DES__C_C_E!$BH154&lt;&gt;0),[3]PDI_DES__C_C_E!$BH154,""),IF($A156="TOTAL",SUM(INDIRECT("AJ4:AJ"&amp;ROW()-1)),""))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IF(AND($A156&lt;&gt;"",$A156&lt;&gt;"TOTAL"),IF(AND([3]PDI_DES__C_C_E!$BK154&lt;&gt;"",[3]PDI_DES__C_C_E!$BK154&lt;&gt;0),[3]PDI_DES__C_C_E!$BK154,""),IF($A156="TOTAL",SUM(INDIRECT("AL4:AL"&amp;ROW()-1)),""))</f>
        <v/>
      </c>
      <c r="AM156" s="6" t="str">
        <f ca="1">IF(AND($A156&lt;&gt;"",$A156&lt;&gt;"TOTAL"),IF(AND([3]PDI_DES__C_C_E!$BM154&lt;&gt;"",[3]PDI_DES__C_C_E!$BM154&lt;&gt;0),[3]PDI_DES__C_C_E!$BM154,""),IF($A156="TOTAL",SUM(INDIRECT("AM4:AM"&amp;ROW()-1)),""))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IF(AND($A156&lt;&gt;"",$A156&lt;&gt;"TOTAL"),IF(AND([3]PDI_DES__C_C_E!$BP154&lt;&gt;"",[3]PDI_DES__C_C_E!$BP154&lt;&gt;0),[3]PDI_DES__C_C_E!$BP154,""),IF($A156="TOTAL",SUM(INDIRECT("AO4:AO"&amp;ROW()-1)),""))</f>
        <v/>
      </c>
      <c r="AP156" s="6" t="str">
        <f ca="1">IF(AND($A156&lt;&gt;"",$A156&lt;&gt;"TOTAL"),IF(AND([3]PDI_DES__C_C_E!$BR154&lt;&gt;"",[3]PDI_DES__C_C_E!$BR154&lt;&gt;0),[3]PDI_DES__C_C_E!$BR154,""),IF($A156="TOTAL",SUM(INDIRECT("AP4:AP"&amp;ROW()-1)),""))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IF(AND($A156&lt;&gt;"",$A156&lt;&gt;"TOTAL"),IF(AND([3]PDI_DES__C_C_E!$BU154&lt;&gt;"",[3]PDI_DES__C_C_E!$BU154&lt;&gt;0),[3]PDI_DES__C_C_E!$BU154,""),IF($A156="TOTAL",SUM(INDIRECT("AR4:AR"&amp;ROW()-1)),""))</f>
        <v/>
      </c>
      <c r="AS156" s="6" t="str">
        <f ca="1">IF(AND($A156&lt;&gt;"",$A156&lt;&gt;"TOTAL"),IF(AND([3]PDI_DES__C_C_E!$BW154&lt;&gt;"",[3]PDI_DES__C_C_E!$BW154&lt;&gt;0),[3]PDI_DES__C_C_E!$BW154,""),IF($A156="TOTAL",SUM(INDIRECT("AS4:AS"&amp;ROW()-1)),""))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IF(AND($A156&lt;&gt;"",$A156&lt;&gt;"TOTAL"),IF(AND([3]PDI_DES__C_C_E!$BZ154&lt;&gt;"",[3]PDI_DES__C_C_E!$BZ154&lt;&gt;0),[3]PDI_DES__C_C_E!$BZ154,""),IF($A156="TOTAL",SUM(INDIRECT("AU4:AU"&amp;ROW()-1)),""))</f>
        <v/>
      </c>
      <c r="AV156" s="6" t="str">
        <f ca="1">IF(AND($A156&lt;&gt;"",$A156&lt;&gt;"TOTAL"),IF(AND([3]PDI_DES__C_C_E!$CB154&lt;&gt;"",[3]PDI_DES__C_C_E!$CB154&lt;&gt;0),[3]PDI_DES__C_C_E!$CB154,""),IF($A156="TOTAL",SUM(INDIRECT("AV4:AV"&amp;ROW()-1)),""))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IF(AND($A156&lt;&gt;"",$A156&lt;&gt;"TOTAL"),IF(AND([3]PDI_DES__C_C_E!$CE154&lt;&gt;"",[3]PDI_DES__C_C_E!$CE154&lt;&gt;0),[3]PDI_DES__C_C_E!$CE154,""),IF($A156="TOTAL",SUM(INDIRECT("AX4:AX"&amp;ROW()-1)),""))</f>
        <v/>
      </c>
      <c r="AY156" s="6" t="str">
        <f ca="1">IF(AND($A156&lt;&gt;"",$A156&lt;&gt;"TOTAL"),IF(AND([3]PDI_DES__C_C_E!$CG154&lt;&gt;"",[3]PDI_DES__C_C_E!$CG154&lt;&gt;0),[3]PDI_DES__C_C_E!$CG154,""),IF($A156="TOTAL",SUM(INDIRECT("AY4:AY"&amp;ROW()-1)),""))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IF(AND($A156&lt;&gt;"",$A156&lt;&gt;"TOTAL"),IF(AND([3]PDI_DES__C_C_E!$CJ154&lt;&gt;"",[3]PDI_DES__C_C_E!$CJ154&lt;&gt;0),[3]PDI_DES__C_C_E!$CJ154,""),IF($A156="TOTAL",SUM(INDIRECT("BA4:BA"&amp;ROW()-1)),""))</f>
        <v/>
      </c>
      <c r="BB156" s="6" t="str">
        <f ca="1">IF(AND($A156&lt;&gt;"",$A156&lt;&gt;"TOTAL"),IF(AND([3]PDI_DES__C_C_E!$CL154&lt;&gt;"",[3]PDI_DES__C_C_E!$CL154&lt;&gt;0),[3]PDI_DES__C_C_E!$CL154,""),IF($A156="TOTAL",SUM(INDIRECT("BB4:BB"&amp;ROW()-1)),""))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IF(AND($A156&lt;&gt;"",$A156&lt;&gt;"TOTAL"),IF(AND([3]PDI_DES__C_C_E!$CO154&lt;&gt;"",[3]PDI_DES__C_C_E!$CO154&lt;&gt;0),[3]PDI_DES__C_C_E!$CO154,""),IF($A156="TOTAL",SUM(INDIRECT("BD4:BD"&amp;ROW()-1)),""))</f>
        <v/>
      </c>
      <c r="BE156" s="6" t="str">
        <f ca="1">IF(AND($A156&lt;&gt;"",$A156&lt;&gt;"TOTAL"),IF(AND([3]PDI_DES__C_C_E!$CQ154&lt;&gt;"",[3]PDI_DES__C_C_E!$CQ154&lt;&gt;0),[3]PDI_DES__C_C_E!$CQ154,""),IF($A156="TOTAL",SUM(INDIRECT("BE4:BE"&amp;ROW()-1)),""))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IF([3]PDI_DES__C_C_E!$B155&lt;&gt;"",[3]PDI_DES__C_C_E!$B155,IF(AND([3]PDI_DES__C_C_E!$B155="",[3]PDI_DES__C_C_E!$B156="",[3]PDI_DES__C_C_E!$B154=""),"","TOTAL"))</f>
        <v/>
      </c>
      <c r="B157" s="6" t="str">
        <f ca="1">IF(AND($A157&lt;&gt;"",$A157&lt;&gt;"TOTAL"),IF(AND([3]PDI_DES__C_C_E!$C155&lt;&gt;"",[3]PDI_DES__C_C_E!$C155&lt;&gt;0),[3]PDI_DES__C_C_E!$C155,""),IF($A157="TOTAL",SUM(INDIRECT("B4:B"&amp;ROW()-1)),""))</f>
        <v/>
      </c>
      <c r="C157" s="6" t="str">
        <f ca="1">IF(AND($A157&lt;&gt;"",$A157&lt;&gt;"TOTAL"),IF(AND([3]PDI_DES__C_C_E!$E155&lt;&gt;"",[3]PDI_DES__C_C_E!$E155&lt;&gt;0),[3]PDI_DES__C_C_E!$E155,""),IF($A157="TOTAL",SUM(INDIRECT("C4:C"&amp;ROW()-1)),""))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IF(AND($A157&lt;&gt;"",$A157&lt;&gt;"TOTAL"),IF(AND([3]PDI_DES__C_C_E!$H155&lt;&gt;"",[3]PDI_DES__C_C_E!$H155&lt;&gt;0),[3]PDI_DES__C_C_E!$H155,""),IF($A157="TOTAL",SUM(INDIRECT("E4:E"&amp;ROW()-1)),""))</f>
        <v/>
      </c>
      <c r="F157" s="6" t="str">
        <f ca="1">IF(AND($A157&lt;&gt;"",$A157&lt;&gt;"TOTAL"),IF(AND([3]PDI_DES__C_C_E!$J155&lt;&gt;"",[3]PDI_DES__C_C_E!$J155&lt;&gt;0),[3]PDI_DES__C_C_E!$J155,""),IF($A157="TOTAL",SUM(INDIRECT("F4:F"&amp;ROW()-1)),""))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IF(AND($A157&lt;&gt;"",$A157&lt;&gt;"TOTAL"),IF(AND([3]PDI_DES__C_C_E!$M155&lt;&gt;"",[3]PDI_DES__C_C_E!$M155&lt;&gt;0),[3]PDI_DES__C_C_E!$M155,""),IF($A157="TOTAL",SUM(INDIRECT("H4:H"&amp;ROW()-1)),""))</f>
        <v/>
      </c>
      <c r="I157" s="6" t="str">
        <f ca="1">IF(AND($A157&lt;&gt;"",$A157&lt;&gt;"TOTAL"),IF(AND([3]PDI_DES__C_C_E!$O155&lt;&gt;"",[3]PDI_DES__C_C_E!$O155&lt;&gt;0),[3]PDI_DES__C_C_E!$O155,""),IF($A157="TOTAL",SUM(INDIRECT("I4:I"&amp;ROW()-1)),""))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IF(AND($A157&lt;&gt;"",$A157&lt;&gt;"TOTAL"),IF(AND([3]PDI_DES__C_C_E!$R155&lt;&gt;"",[3]PDI_DES__C_C_E!$R155&lt;&gt;0),[3]PDI_DES__C_C_E!$R155,""),IF($A157="TOTAL",SUM(INDIRECT("K4:K"&amp;ROW()-1)),""))</f>
        <v/>
      </c>
      <c r="L157" s="6" t="str">
        <f ca="1">IF(AND($A157&lt;&gt;"",$A157&lt;&gt;"TOTAL"),IF(AND([3]PDI_DES__C_C_E!$T155&lt;&gt;"",[3]PDI_DES__C_C_E!$T155&lt;&gt;0),[3]PDI_DES__C_C_E!$T155,""),IF($A157="TOTAL",SUM(INDIRECT("L4:L"&amp;ROW()-1)),""))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IF(AND($A157&lt;&gt;"",$A157&lt;&gt;"TOTAL"),IF(AND([3]PDI_DES__C_C_E!$W155&lt;&gt;"",[3]PDI_DES__C_C_E!$W155&lt;&gt;0),[3]PDI_DES__C_C_E!$W155,""),IF($A157="TOTAL",SUM(INDIRECT("N4:N"&amp;ROW()-1)),""))</f>
        <v/>
      </c>
      <c r="O157" s="6" t="str">
        <f ca="1">IF(AND($A157&lt;&gt;"",$A157&lt;&gt;"TOTAL"),IF(AND([3]PDI_DES__C_C_E!$Y155&lt;&gt;"",[3]PDI_DES__C_C_E!$Y155&lt;&gt;0),[3]PDI_DES__C_C_E!$Y155,""),IF($A157="TOTAL",SUM(INDIRECT("O4:O"&amp;ROW()-1)),""))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IF(AND($A157&lt;&gt;"",$A157&lt;&gt;"TOTAL"),IF(AND([3]PDI_DES__C_C_E!$AB155&lt;&gt;"",[3]PDI_DES__C_C_E!$AB155&lt;&gt;0),[3]PDI_DES__C_C_E!$AB155,""),IF($A157="TOTAL",SUM(INDIRECT("Q4:Q"&amp;ROW()-1)),""))</f>
        <v/>
      </c>
      <c r="R157" s="6" t="str">
        <f ca="1">IF(AND($A157&lt;&gt;"",$A157&lt;&gt;"TOTAL"),IF(AND([3]PDI_DES__C_C_E!$AD155&lt;&gt;"",[3]PDI_DES__C_C_E!$AD155&lt;&gt;0),[3]PDI_DES__C_C_E!$AD155,""),IF($A157="TOTAL",SUM(INDIRECT("R4:R"&amp;ROW()-1)),""))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IF(AND($A157&lt;&gt;"",$A157&lt;&gt;"TOTAL"),IF(AND([3]PDI_DES__C_C_E!$AG155&lt;&gt;"",[3]PDI_DES__C_C_E!$AG155&lt;&gt;0),[3]PDI_DES__C_C_E!$AG155,""),IF($A157="TOTAL",SUM(INDIRECT("T4:T"&amp;ROW()-1)),""))</f>
        <v/>
      </c>
      <c r="U157" s="6" t="str">
        <f ca="1">IF(AND($A157&lt;&gt;"",$A157&lt;&gt;"TOTAL"),IF(AND([3]PDI_DES__C_C_E!$AI155&lt;&gt;"",[3]PDI_DES__C_C_E!$AI155&lt;&gt;0),[3]PDI_DES__C_C_E!$AI155,""),IF($A157="TOTAL",SUM(INDIRECT("U4:U"&amp;ROW()-1)),""))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IF(AND($A157&lt;&gt;"",$A157&lt;&gt;"TOTAL"),IF(AND([3]PDI_DES__C_C_E!$AL155&lt;&gt;"",[3]PDI_DES__C_C_E!$AL155&lt;&gt;0),[3]PDI_DES__C_C_E!$AL155,""),IF($A157="TOTAL",SUM(INDIRECT("W4:W"&amp;ROW()-1)),""))</f>
        <v/>
      </c>
      <c r="X157" s="6" t="str">
        <f ca="1">IF(AND($A157&lt;&gt;"",$A157&lt;&gt;"TOTAL"),IF(AND([3]PDI_DES__C_C_E!$AN155&lt;&gt;"",[3]PDI_DES__C_C_E!$AN155&lt;&gt;0),[3]PDI_DES__C_C_E!$AN155,""),IF($A157="TOTAL",SUM(INDIRECT("X4:X"&amp;ROW()-1)),""))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IF(AND($A157&lt;&gt;"",$A157&lt;&gt;"TOTAL"),IF(AND([3]PDI_DES__C_C_E!$AQ155&lt;&gt;"",[3]PDI_DES__C_C_E!$AQ155&lt;&gt;0),[3]PDI_DES__C_C_E!$AQ155,""),IF($A157="TOTAL",SUM(INDIRECT("Z4:Z"&amp;ROW()-1)),""))</f>
        <v/>
      </c>
      <c r="AA157" s="6" t="str">
        <f ca="1">IF(AND($A157&lt;&gt;"",$A157&lt;&gt;"TOTAL"),IF(AND([3]PDI_DES__C_C_E!$AS155&lt;&gt;"",[3]PDI_DES__C_C_E!$AS155&lt;&gt;0),[3]PDI_DES__C_C_E!$AS155,""),IF($A157="TOTAL",SUM(INDIRECT("AA4:AA"&amp;ROW()-1)),""))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IF(AND($A157&lt;&gt;"",$A157&lt;&gt;"TOTAL"),IF(AND([3]PDI_DES__C_C_E!$AV155&lt;&gt;"",[3]PDI_DES__C_C_E!$AV155&lt;&gt;0),[3]PDI_DES__C_C_E!$AV155,""),IF($A157="TOTAL",SUM(INDIRECT("AC4:AC"&amp;ROW()-1)),""))</f>
        <v/>
      </c>
      <c r="AD157" s="6" t="str">
        <f ca="1">IF(AND($A157&lt;&gt;"",$A157&lt;&gt;"TOTAL"),IF(AND([3]PDI_DES__C_C_E!$AX155&lt;&gt;"",[3]PDI_DES__C_C_E!$AX155&lt;&gt;0),[3]PDI_DES__C_C_E!$AX155,""),IF($A157="TOTAL",SUM(INDIRECT("AD4:AD"&amp;ROW()-1)),""))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IF(AND($A157&lt;&gt;"",$A157&lt;&gt;"TOTAL"),IF(AND([3]PDI_DES__C_C_E!$BA155&lt;&gt;"",[3]PDI_DES__C_C_E!$BA155&lt;&gt;0),[3]PDI_DES__C_C_E!$BA155,""),IF($A157="TOTAL",SUM(INDIRECT("AF4:AF"&amp;ROW()-1)),""))</f>
        <v/>
      </c>
      <c r="AG157" s="6" t="str">
        <f ca="1">IF(AND($A157&lt;&gt;"",$A157&lt;&gt;"TOTAL"),IF(AND([3]PDI_DES__C_C_E!$BC155&lt;&gt;"",[3]PDI_DES__C_C_E!$BC155&lt;&gt;0),[3]PDI_DES__C_C_E!$BC155,""),IF($A157="TOTAL",SUM(INDIRECT("AG4:AG"&amp;ROW()-1)),""))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IF(AND($A157&lt;&gt;"",$A157&lt;&gt;"TOTAL"),IF(AND([3]PDI_DES__C_C_E!$BF155&lt;&gt;"",[3]PDI_DES__C_C_E!$BF155&lt;&gt;0),[3]PDI_DES__C_C_E!$BF155,""),IF($A157="TOTAL",SUM(INDIRECT("AI4:AI"&amp;ROW()-1)),""))</f>
        <v/>
      </c>
      <c r="AJ157" s="6" t="str">
        <f ca="1">IF(AND($A157&lt;&gt;"",$A157&lt;&gt;"TOTAL"),IF(AND([3]PDI_DES__C_C_E!$BH155&lt;&gt;"",[3]PDI_DES__C_C_E!$BH155&lt;&gt;0),[3]PDI_DES__C_C_E!$BH155,""),IF($A157="TOTAL",SUM(INDIRECT("AJ4:AJ"&amp;ROW()-1)),""))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IF(AND($A157&lt;&gt;"",$A157&lt;&gt;"TOTAL"),IF(AND([3]PDI_DES__C_C_E!$BK155&lt;&gt;"",[3]PDI_DES__C_C_E!$BK155&lt;&gt;0),[3]PDI_DES__C_C_E!$BK155,""),IF($A157="TOTAL",SUM(INDIRECT("AL4:AL"&amp;ROW()-1)),""))</f>
        <v/>
      </c>
      <c r="AM157" s="6" t="str">
        <f ca="1">IF(AND($A157&lt;&gt;"",$A157&lt;&gt;"TOTAL"),IF(AND([3]PDI_DES__C_C_E!$BM155&lt;&gt;"",[3]PDI_DES__C_C_E!$BM155&lt;&gt;0),[3]PDI_DES__C_C_E!$BM155,""),IF($A157="TOTAL",SUM(INDIRECT("AM4:AM"&amp;ROW()-1)),""))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IF(AND($A157&lt;&gt;"",$A157&lt;&gt;"TOTAL"),IF(AND([3]PDI_DES__C_C_E!$BP155&lt;&gt;"",[3]PDI_DES__C_C_E!$BP155&lt;&gt;0),[3]PDI_DES__C_C_E!$BP155,""),IF($A157="TOTAL",SUM(INDIRECT("AO4:AO"&amp;ROW()-1)),""))</f>
        <v/>
      </c>
      <c r="AP157" s="6" t="str">
        <f ca="1">IF(AND($A157&lt;&gt;"",$A157&lt;&gt;"TOTAL"),IF(AND([3]PDI_DES__C_C_E!$BR155&lt;&gt;"",[3]PDI_DES__C_C_E!$BR155&lt;&gt;0),[3]PDI_DES__C_C_E!$BR155,""),IF($A157="TOTAL",SUM(INDIRECT("AP4:AP"&amp;ROW()-1)),""))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IF(AND($A157&lt;&gt;"",$A157&lt;&gt;"TOTAL"),IF(AND([3]PDI_DES__C_C_E!$BU155&lt;&gt;"",[3]PDI_DES__C_C_E!$BU155&lt;&gt;0),[3]PDI_DES__C_C_E!$BU155,""),IF($A157="TOTAL",SUM(INDIRECT("AR4:AR"&amp;ROW()-1)),""))</f>
        <v/>
      </c>
      <c r="AS157" s="6" t="str">
        <f ca="1">IF(AND($A157&lt;&gt;"",$A157&lt;&gt;"TOTAL"),IF(AND([3]PDI_DES__C_C_E!$BW155&lt;&gt;"",[3]PDI_DES__C_C_E!$BW155&lt;&gt;0),[3]PDI_DES__C_C_E!$BW155,""),IF($A157="TOTAL",SUM(INDIRECT("AS4:AS"&amp;ROW()-1)),""))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IF(AND($A157&lt;&gt;"",$A157&lt;&gt;"TOTAL"),IF(AND([3]PDI_DES__C_C_E!$BZ155&lt;&gt;"",[3]PDI_DES__C_C_E!$BZ155&lt;&gt;0),[3]PDI_DES__C_C_E!$BZ155,""),IF($A157="TOTAL",SUM(INDIRECT("AU4:AU"&amp;ROW()-1)),""))</f>
        <v/>
      </c>
      <c r="AV157" s="6" t="str">
        <f ca="1">IF(AND($A157&lt;&gt;"",$A157&lt;&gt;"TOTAL"),IF(AND([3]PDI_DES__C_C_E!$CB155&lt;&gt;"",[3]PDI_DES__C_C_E!$CB155&lt;&gt;0),[3]PDI_DES__C_C_E!$CB155,""),IF($A157="TOTAL",SUM(INDIRECT("AV4:AV"&amp;ROW()-1)),""))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IF(AND($A157&lt;&gt;"",$A157&lt;&gt;"TOTAL"),IF(AND([3]PDI_DES__C_C_E!$CE155&lt;&gt;"",[3]PDI_DES__C_C_E!$CE155&lt;&gt;0),[3]PDI_DES__C_C_E!$CE155,""),IF($A157="TOTAL",SUM(INDIRECT("AX4:AX"&amp;ROW()-1)),""))</f>
        <v/>
      </c>
      <c r="AY157" s="6" t="str">
        <f ca="1">IF(AND($A157&lt;&gt;"",$A157&lt;&gt;"TOTAL"),IF(AND([3]PDI_DES__C_C_E!$CG155&lt;&gt;"",[3]PDI_DES__C_C_E!$CG155&lt;&gt;0),[3]PDI_DES__C_C_E!$CG155,""),IF($A157="TOTAL",SUM(INDIRECT("AY4:AY"&amp;ROW()-1)),""))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IF(AND($A157&lt;&gt;"",$A157&lt;&gt;"TOTAL"),IF(AND([3]PDI_DES__C_C_E!$CJ155&lt;&gt;"",[3]PDI_DES__C_C_E!$CJ155&lt;&gt;0),[3]PDI_DES__C_C_E!$CJ155,""),IF($A157="TOTAL",SUM(INDIRECT("BA4:BA"&amp;ROW()-1)),""))</f>
        <v/>
      </c>
      <c r="BB157" s="6" t="str">
        <f ca="1">IF(AND($A157&lt;&gt;"",$A157&lt;&gt;"TOTAL"),IF(AND([3]PDI_DES__C_C_E!$CL155&lt;&gt;"",[3]PDI_DES__C_C_E!$CL155&lt;&gt;0),[3]PDI_DES__C_C_E!$CL155,""),IF($A157="TOTAL",SUM(INDIRECT("BB4:BB"&amp;ROW()-1)),""))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IF(AND($A157&lt;&gt;"",$A157&lt;&gt;"TOTAL"),IF(AND([3]PDI_DES__C_C_E!$CO155&lt;&gt;"",[3]PDI_DES__C_C_E!$CO155&lt;&gt;0),[3]PDI_DES__C_C_E!$CO155,""),IF($A157="TOTAL",SUM(INDIRECT("BD4:BD"&amp;ROW()-1)),""))</f>
        <v/>
      </c>
      <c r="BE157" s="6" t="str">
        <f ca="1">IF(AND($A157&lt;&gt;"",$A157&lt;&gt;"TOTAL"),IF(AND([3]PDI_DES__C_C_E!$CQ155&lt;&gt;"",[3]PDI_DES__C_C_E!$CQ155&lt;&gt;0),[3]PDI_DES__C_C_E!$CQ155,""),IF($A157="TOTAL",SUM(INDIRECT("BE4:BE"&amp;ROW()-1)),""))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IF([3]PDI_DES__C_C_E!$B156&lt;&gt;"",[3]PDI_DES__C_C_E!$B156,IF(AND([3]PDI_DES__C_C_E!$B156="",[3]PDI_DES__C_C_E!$B157="",[3]PDI_DES__C_C_E!$B155=""),"","TOTAL"))</f>
        <v/>
      </c>
      <c r="B158" s="6" t="str">
        <f ca="1">IF(AND($A158&lt;&gt;"",$A158&lt;&gt;"TOTAL"),IF(AND([3]PDI_DES__C_C_E!$C156&lt;&gt;"",[3]PDI_DES__C_C_E!$C156&lt;&gt;0),[3]PDI_DES__C_C_E!$C156,""),IF($A158="TOTAL",SUM(INDIRECT("B4:B"&amp;ROW()-1)),""))</f>
        <v/>
      </c>
      <c r="C158" s="6" t="str">
        <f ca="1">IF(AND($A158&lt;&gt;"",$A158&lt;&gt;"TOTAL"),IF(AND([3]PDI_DES__C_C_E!$E156&lt;&gt;"",[3]PDI_DES__C_C_E!$E156&lt;&gt;0),[3]PDI_DES__C_C_E!$E156,""),IF($A158="TOTAL",SUM(INDIRECT("C4:C"&amp;ROW()-1)),""))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IF(AND($A158&lt;&gt;"",$A158&lt;&gt;"TOTAL"),IF(AND([3]PDI_DES__C_C_E!$H156&lt;&gt;"",[3]PDI_DES__C_C_E!$H156&lt;&gt;0),[3]PDI_DES__C_C_E!$H156,""),IF($A158="TOTAL",SUM(INDIRECT("E4:E"&amp;ROW()-1)),""))</f>
        <v/>
      </c>
      <c r="F158" s="6" t="str">
        <f ca="1">IF(AND($A158&lt;&gt;"",$A158&lt;&gt;"TOTAL"),IF(AND([3]PDI_DES__C_C_E!$J156&lt;&gt;"",[3]PDI_DES__C_C_E!$J156&lt;&gt;0),[3]PDI_DES__C_C_E!$J156,""),IF($A158="TOTAL",SUM(INDIRECT("F4:F"&amp;ROW()-1)),""))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IF(AND($A158&lt;&gt;"",$A158&lt;&gt;"TOTAL"),IF(AND([3]PDI_DES__C_C_E!$M156&lt;&gt;"",[3]PDI_DES__C_C_E!$M156&lt;&gt;0),[3]PDI_DES__C_C_E!$M156,""),IF($A158="TOTAL",SUM(INDIRECT("H4:H"&amp;ROW()-1)),""))</f>
        <v/>
      </c>
      <c r="I158" s="6" t="str">
        <f ca="1">IF(AND($A158&lt;&gt;"",$A158&lt;&gt;"TOTAL"),IF(AND([3]PDI_DES__C_C_E!$O156&lt;&gt;"",[3]PDI_DES__C_C_E!$O156&lt;&gt;0),[3]PDI_DES__C_C_E!$O156,""),IF($A158="TOTAL",SUM(INDIRECT("I4:I"&amp;ROW()-1)),""))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IF(AND($A158&lt;&gt;"",$A158&lt;&gt;"TOTAL"),IF(AND([3]PDI_DES__C_C_E!$R156&lt;&gt;"",[3]PDI_DES__C_C_E!$R156&lt;&gt;0),[3]PDI_DES__C_C_E!$R156,""),IF($A158="TOTAL",SUM(INDIRECT("K4:K"&amp;ROW()-1)),""))</f>
        <v/>
      </c>
      <c r="L158" s="6" t="str">
        <f ca="1">IF(AND($A158&lt;&gt;"",$A158&lt;&gt;"TOTAL"),IF(AND([3]PDI_DES__C_C_E!$T156&lt;&gt;"",[3]PDI_DES__C_C_E!$T156&lt;&gt;0),[3]PDI_DES__C_C_E!$T156,""),IF($A158="TOTAL",SUM(INDIRECT("L4:L"&amp;ROW()-1)),""))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IF(AND($A158&lt;&gt;"",$A158&lt;&gt;"TOTAL"),IF(AND([3]PDI_DES__C_C_E!$W156&lt;&gt;"",[3]PDI_DES__C_C_E!$W156&lt;&gt;0),[3]PDI_DES__C_C_E!$W156,""),IF($A158="TOTAL",SUM(INDIRECT("N4:N"&amp;ROW()-1)),""))</f>
        <v/>
      </c>
      <c r="O158" s="6" t="str">
        <f ca="1">IF(AND($A158&lt;&gt;"",$A158&lt;&gt;"TOTAL"),IF(AND([3]PDI_DES__C_C_E!$Y156&lt;&gt;"",[3]PDI_DES__C_C_E!$Y156&lt;&gt;0),[3]PDI_DES__C_C_E!$Y156,""),IF($A158="TOTAL",SUM(INDIRECT("O4:O"&amp;ROW()-1)),""))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IF(AND($A158&lt;&gt;"",$A158&lt;&gt;"TOTAL"),IF(AND([3]PDI_DES__C_C_E!$AB156&lt;&gt;"",[3]PDI_DES__C_C_E!$AB156&lt;&gt;0),[3]PDI_DES__C_C_E!$AB156,""),IF($A158="TOTAL",SUM(INDIRECT("Q4:Q"&amp;ROW()-1)),""))</f>
        <v/>
      </c>
      <c r="R158" s="6" t="str">
        <f ca="1">IF(AND($A158&lt;&gt;"",$A158&lt;&gt;"TOTAL"),IF(AND([3]PDI_DES__C_C_E!$AD156&lt;&gt;"",[3]PDI_DES__C_C_E!$AD156&lt;&gt;0),[3]PDI_DES__C_C_E!$AD156,""),IF($A158="TOTAL",SUM(INDIRECT("R4:R"&amp;ROW()-1)),""))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IF(AND($A158&lt;&gt;"",$A158&lt;&gt;"TOTAL"),IF(AND([3]PDI_DES__C_C_E!$AG156&lt;&gt;"",[3]PDI_DES__C_C_E!$AG156&lt;&gt;0),[3]PDI_DES__C_C_E!$AG156,""),IF($A158="TOTAL",SUM(INDIRECT("T4:T"&amp;ROW()-1)),""))</f>
        <v/>
      </c>
      <c r="U158" s="6" t="str">
        <f ca="1">IF(AND($A158&lt;&gt;"",$A158&lt;&gt;"TOTAL"),IF(AND([3]PDI_DES__C_C_E!$AI156&lt;&gt;"",[3]PDI_DES__C_C_E!$AI156&lt;&gt;0),[3]PDI_DES__C_C_E!$AI156,""),IF($A158="TOTAL",SUM(INDIRECT("U4:U"&amp;ROW()-1)),""))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IF(AND($A158&lt;&gt;"",$A158&lt;&gt;"TOTAL"),IF(AND([3]PDI_DES__C_C_E!$AL156&lt;&gt;"",[3]PDI_DES__C_C_E!$AL156&lt;&gt;0),[3]PDI_DES__C_C_E!$AL156,""),IF($A158="TOTAL",SUM(INDIRECT("W4:W"&amp;ROW()-1)),""))</f>
        <v/>
      </c>
      <c r="X158" s="6" t="str">
        <f ca="1">IF(AND($A158&lt;&gt;"",$A158&lt;&gt;"TOTAL"),IF(AND([3]PDI_DES__C_C_E!$AN156&lt;&gt;"",[3]PDI_DES__C_C_E!$AN156&lt;&gt;0),[3]PDI_DES__C_C_E!$AN156,""),IF($A158="TOTAL",SUM(INDIRECT("X4:X"&amp;ROW()-1)),""))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IF(AND($A158&lt;&gt;"",$A158&lt;&gt;"TOTAL"),IF(AND([3]PDI_DES__C_C_E!$AQ156&lt;&gt;"",[3]PDI_DES__C_C_E!$AQ156&lt;&gt;0),[3]PDI_DES__C_C_E!$AQ156,""),IF($A158="TOTAL",SUM(INDIRECT("Z4:Z"&amp;ROW()-1)),""))</f>
        <v/>
      </c>
      <c r="AA158" s="6" t="str">
        <f ca="1">IF(AND($A158&lt;&gt;"",$A158&lt;&gt;"TOTAL"),IF(AND([3]PDI_DES__C_C_E!$AS156&lt;&gt;"",[3]PDI_DES__C_C_E!$AS156&lt;&gt;0),[3]PDI_DES__C_C_E!$AS156,""),IF($A158="TOTAL",SUM(INDIRECT("AA4:AA"&amp;ROW()-1)),""))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IF(AND($A158&lt;&gt;"",$A158&lt;&gt;"TOTAL"),IF(AND([3]PDI_DES__C_C_E!$AV156&lt;&gt;"",[3]PDI_DES__C_C_E!$AV156&lt;&gt;0),[3]PDI_DES__C_C_E!$AV156,""),IF($A158="TOTAL",SUM(INDIRECT("AC4:AC"&amp;ROW()-1)),""))</f>
        <v/>
      </c>
      <c r="AD158" s="6" t="str">
        <f ca="1">IF(AND($A158&lt;&gt;"",$A158&lt;&gt;"TOTAL"),IF(AND([3]PDI_DES__C_C_E!$AX156&lt;&gt;"",[3]PDI_DES__C_C_E!$AX156&lt;&gt;0),[3]PDI_DES__C_C_E!$AX156,""),IF($A158="TOTAL",SUM(INDIRECT("AD4:AD"&amp;ROW()-1)),""))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IF(AND($A158&lt;&gt;"",$A158&lt;&gt;"TOTAL"),IF(AND([3]PDI_DES__C_C_E!$BA156&lt;&gt;"",[3]PDI_DES__C_C_E!$BA156&lt;&gt;0),[3]PDI_DES__C_C_E!$BA156,""),IF($A158="TOTAL",SUM(INDIRECT("AF4:AF"&amp;ROW()-1)),""))</f>
        <v/>
      </c>
      <c r="AG158" s="6" t="str">
        <f ca="1">IF(AND($A158&lt;&gt;"",$A158&lt;&gt;"TOTAL"),IF(AND([3]PDI_DES__C_C_E!$BC156&lt;&gt;"",[3]PDI_DES__C_C_E!$BC156&lt;&gt;0),[3]PDI_DES__C_C_E!$BC156,""),IF($A158="TOTAL",SUM(INDIRECT("AG4:AG"&amp;ROW()-1)),""))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IF(AND($A158&lt;&gt;"",$A158&lt;&gt;"TOTAL"),IF(AND([3]PDI_DES__C_C_E!$BF156&lt;&gt;"",[3]PDI_DES__C_C_E!$BF156&lt;&gt;0),[3]PDI_DES__C_C_E!$BF156,""),IF($A158="TOTAL",SUM(INDIRECT("AI4:AI"&amp;ROW()-1)),""))</f>
        <v/>
      </c>
      <c r="AJ158" s="6" t="str">
        <f ca="1">IF(AND($A158&lt;&gt;"",$A158&lt;&gt;"TOTAL"),IF(AND([3]PDI_DES__C_C_E!$BH156&lt;&gt;"",[3]PDI_DES__C_C_E!$BH156&lt;&gt;0),[3]PDI_DES__C_C_E!$BH156,""),IF($A158="TOTAL",SUM(INDIRECT("AJ4:AJ"&amp;ROW()-1)),""))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IF(AND($A158&lt;&gt;"",$A158&lt;&gt;"TOTAL"),IF(AND([3]PDI_DES__C_C_E!$BK156&lt;&gt;"",[3]PDI_DES__C_C_E!$BK156&lt;&gt;0),[3]PDI_DES__C_C_E!$BK156,""),IF($A158="TOTAL",SUM(INDIRECT("AL4:AL"&amp;ROW()-1)),""))</f>
        <v/>
      </c>
      <c r="AM158" s="6" t="str">
        <f ca="1">IF(AND($A158&lt;&gt;"",$A158&lt;&gt;"TOTAL"),IF(AND([3]PDI_DES__C_C_E!$BM156&lt;&gt;"",[3]PDI_DES__C_C_E!$BM156&lt;&gt;0),[3]PDI_DES__C_C_E!$BM156,""),IF($A158="TOTAL",SUM(INDIRECT("AM4:AM"&amp;ROW()-1)),""))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IF(AND($A158&lt;&gt;"",$A158&lt;&gt;"TOTAL"),IF(AND([3]PDI_DES__C_C_E!$BP156&lt;&gt;"",[3]PDI_DES__C_C_E!$BP156&lt;&gt;0),[3]PDI_DES__C_C_E!$BP156,""),IF($A158="TOTAL",SUM(INDIRECT("AO4:AO"&amp;ROW()-1)),""))</f>
        <v/>
      </c>
      <c r="AP158" s="6" t="str">
        <f ca="1">IF(AND($A158&lt;&gt;"",$A158&lt;&gt;"TOTAL"),IF(AND([3]PDI_DES__C_C_E!$BR156&lt;&gt;"",[3]PDI_DES__C_C_E!$BR156&lt;&gt;0),[3]PDI_DES__C_C_E!$BR156,""),IF($A158="TOTAL",SUM(INDIRECT("AP4:AP"&amp;ROW()-1)),""))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IF(AND($A158&lt;&gt;"",$A158&lt;&gt;"TOTAL"),IF(AND([3]PDI_DES__C_C_E!$BU156&lt;&gt;"",[3]PDI_DES__C_C_E!$BU156&lt;&gt;0),[3]PDI_DES__C_C_E!$BU156,""),IF($A158="TOTAL",SUM(INDIRECT("AR4:AR"&amp;ROW()-1)),""))</f>
        <v/>
      </c>
      <c r="AS158" s="6" t="str">
        <f ca="1">IF(AND($A158&lt;&gt;"",$A158&lt;&gt;"TOTAL"),IF(AND([3]PDI_DES__C_C_E!$BW156&lt;&gt;"",[3]PDI_DES__C_C_E!$BW156&lt;&gt;0),[3]PDI_DES__C_C_E!$BW156,""),IF($A158="TOTAL",SUM(INDIRECT("AS4:AS"&amp;ROW()-1)),""))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IF(AND($A158&lt;&gt;"",$A158&lt;&gt;"TOTAL"),IF(AND([3]PDI_DES__C_C_E!$BZ156&lt;&gt;"",[3]PDI_DES__C_C_E!$BZ156&lt;&gt;0),[3]PDI_DES__C_C_E!$BZ156,""),IF($A158="TOTAL",SUM(INDIRECT("AU4:AU"&amp;ROW()-1)),""))</f>
        <v/>
      </c>
      <c r="AV158" s="6" t="str">
        <f ca="1">IF(AND($A158&lt;&gt;"",$A158&lt;&gt;"TOTAL"),IF(AND([3]PDI_DES__C_C_E!$CB156&lt;&gt;"",[3]PDI_DES__C_C_E!$CB156&lt;&gt;0),[3]PDI_DES__C_C_E!$CB156,""),IF($A158="TOTAL",SUM(INDIRECT("AV4:AV"&amp;ROW()-1)),""))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IF(AND($A158&lt;&gt;"",$A158&lt;&gt;"TOTAL"),IF(AND([3]PDI_DES__C_C_E!$CE156&lt;&gt;"",[3]PDI_DES__C_C_E!$CE156&lt;&gt;0),[3]PDI_DES__C_C_E!$CE156,""),IF($A158="TOTAL",SUM(INDIRECT("AX4:AX"&amp;ROW()-1)),""))</f>
        <v/>
      </c>
      <c r="AY158" s="6" t="str">
        <f ca="1">IF(AND($A158&lt;&gt;"",$A158&lt;&gt;"TOTAL"),IF(AND([3]PDI_DES__C_C_E!$CG156&lt;&gt;"",[3]PDI_DES__C_C_E!$CG156&lt;&gt;0),[3]PDI_DES__C_C_E!$CG156,""),IF($A158="TOTAL",SUM(INDIRECT("AY4:AY"&amp;ROW()-1)),""))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IF(AND($A158&lt;&gt;"",$A158&lt;&gt;"TOTAL"),IF(AND([3]PDI_DES__C_C_E!$CJ156&lt;&gt;"",[3]PDI_DES__C_C_E!$CJ156&lt;&gt;0),[3]PDI_DES__C_C_E!$CJ156,""),IF($A158="TOTAL",SUM(INDIRECT("BA4:BA"&amp;ROW()-1)),""))</f>
        <v/>
      </c>
      <c r="BB158" s="6" t="str">
        <f ca="1">IF(AND($A158&lt;&gt;"",$A158&lt;&gt;"TOTAL"),IF(AND([3]PDI_DES__C_C_E!$CL156&lt;&gt;"",[3]PDI_DES__C_C_E!$CL156&lt;&gt;0),[3]PDI_DES__C_C_E!$CL156,""),IF($A158="TOTAL",SUM(INDIRECT("BB4:BB"&amp;ROW()-1)),""))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IF(AND($A158&lt;&gt;"",$A158&lt;&gt;"TOTAL"),IF(AND([3]PDI_DES__C_C_E!$CO156&lt;&gt;"",[3]PDI_DES__C_C_E!$CO156&lt;&gt;0),[3]PDI_DES__C_C_E!$CO156,""),IF($A158="TOTAL",SUM(INDIRECT("BD4:BD"&amp;ROW()-1)),""))</f>
        <v/>
      </c>
      <c r="BE158" s="6" t="str">
        <f ca="1">IF(AND($A158&lt;&gt;"",$A158&lt;&gt;"TOTAL"),IF(AND([3]PDI_DES__C_C_E!$CQ156&lt;&gt;"",[3]PDI_DES__C_C_E!$CQ156&lt;&gt;0),[3]PDI_DES__C_C_E!$CQ156,""),IF($A158="TOTAL",SUM(INDIRECT("BE4:BE"&amp;ROW()-1)),""))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IF([3]PDI_DES__C_C_E!$B157&lt;&gt;"",[3]PDI_DES__C_C_E!$B157,IF(AND([3]PDI_DES__C_C_E!$B157="",[3]PDI_DES__C_C_E!$B158="",[3]PDI_DES__C_C_E!$B156=""),"","TOTAL"))</f>
        <v/>
      </c>
      <c r="B159" s="6" t="str">
        <f ca="1">IF(AND($A159&lt;&gt;"",$A159&lt;&gt;"TOTAL"),IF(AND([3]PDI_DES__C_C_E!$C157&lt;&gt;"",[3]PDI_DES__C_C_E!$C157&lt;&gt;0),[3]PDI_DES__C_C_E!$C157,""),IF($A159="TOTAL",SUM(INDIRECT("B4:B"&amp;ROW()-1)),""))</f>
        <v/>
      </c>
      <c r="C159" s="6" t="str">
        <f ca="1">IF(AND($A159&lt;&gt;"",$A159&lt;&gt;"TOTAL"),IF(AND([3]PDI_DES__C_C_E!$E157&lt;&gt;"",[3]PDI_DES__C_C_E!$E157&lt;&gt;0),[3]PDI_DES__C_C_E!$E157,""),IF($A159="TOTAL",SUM(INDIRECT("C4:C"&amp;ROW()-1)),""))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IF(AND($A159&lt;&gt;"",$A159&lt;&gt;"TOTAL"),IF(AND([3]PDI_DES__C_C_E!$H157&lt;&gt;"",[3]PDI_DES__C_C_E!$H157&lt;&gt;0),[3]PDI_DES__C_C_E!$H157,""),IF($A159="TOTAL",SUM(INDIRECT("E4:E"&amp;ROW()-1)),""))</f>
        <v/>
      </c>
      <c r="F159" s="6" t="str">
        <f ca="1">IF(AND($A159&lt;&gt;"",$A159&lt;&gt;"TOTAL"),IF(AND([3]PDI_DES__C_C_E!$J157&lt;&gt;"",[3]PDI_DES__C_C_E!$J157&lt;&gt;0),[3]PDI_DES__C_C_E!$J157,""),IF($A159="TOTAL",SUM(INDIRECT("F4:F"&amp;ROW()-1)),""))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IF(AND($A159&lt;&gt;"",$A159&lt;&gt;"TOTAL"),IF(AND([3]PDI_DES__C_C_E!$M157&lt;&gt;"",[3]PDI_DES__C_C_E!$M157&lt;&gt;0),[3]PDI_DES__C_C_E!$M157,""),IF($A159="TOTAL",SUM(INDIRECT("H4:H"&amp;ROW()-1)),""))</f>
        <v/>
      </c>
      <c r="I159" s="6" t="str">
        <f ca="1">IF(AND($A159&lt;&gt;"",$A159&lt;&gt;"TOTAL"),IF(AND([3]PDI_DES__C_C_E!$O157&lt;&gt;"",[3]PDI_DES__C_C_E!$O157&lt;&gt;0),[3]PDI_DES__C_C_E!$O157,""),IF($A159="TOTAL",SUM(INDIRECT("I4:I"&amp;ROW()-1)),""))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IF(AND($A159&lt;&gt;"",$A159&lt;&gt;"TOTAL"),IF(AND([3]PDI_DES__C_C_E!$R157&lt;&gt;"",[3]PDI_DES__C_C_E!$R157&lt;&gt;0),[3]PDI_DES__C_C_E!$R157,""),IF($A159="TOTAL",SUM(INDIRECT("K4:K"&amp;ROW()-1)),""))</f>
        <v/>
      </c>
      <c r="L159" s="6" t="str">
        <f ca="1">IF(AND($A159&lt;&gt;"",$A159&lt;&gt;"TOTAL"),IF(AND([3]PDI_DES__C_C_E!$T157&lt;&gt;"",[3]PDI_DES__C_C_E!$T157&lt;&gt;0),[3]PDI_DES__C_C_E!$T157,""),IF($A159="TOTAL",SUM(INDIRECT("L4:L"&amp;ROW()-1)),""))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IF(AND($A159&lt;&gt;"",$A159&lt;&gt;"TOTAL"),IF(AND([3]PDI_DES__C_C_E!$W157&lt;&gt;"",[3]PDI_DES__C_C_E!$W157&lt;&gt;0),[3]PDI_DES__C_C_E!$W157,""),IF($A159="TOTAL",SUM(INDIRECT("N4:N"&amp;ROW()-1)),""))</f>
        <v/>
      </c>
      <c r="O159" s="6" t="str">
        <f ca="1">IF(AND($A159&lt;&gt;"",$A159&lt;&gt;"TOTAL"),IF(AND([3]PDI_DES__C_C_E!$Y157&lt;&gt;"",[3]PDI_DES__C_C_E!$Y157&lt;&gt;0),[3]PDI_DES__C_C_E!$Y157,""),IF($A159="TOTAL",SUM(INDIRECT("O4:O"&amp;ROW()-1)),""))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IF(AND($A159&lt;&gt;"",$A159&lt;&gt;"TOTAL"),IF(AND([3]PDI_DES__C_C_E!$AB157&lt;&gt;"",[3]PDI_DES__C_C_E!$AB157&lt;&gt;0),[3]PDI_DES__C_C_E!$AB157,""),IF($A159="TOTAL",SUM(INDIRECT("Q4:Q"&amp;ROW()-1)),""))</f>
        <v/>
      </c>
      <c r="R159" s="6" t="str">
        <f ca="1">IF(AND($A159&lt;&gt;"",$A159&lt;&gt;"TOTAL"),IF(AND([3]PDI_DES__C_C_E!$AD157&lt;&gt;"",[3]PDI_DES__C_C_E!$AD157&lt;&gt;0),[3]PDI_DES__C_C_E!$AD157,""),IF($A159="TOTAL",SUM(INDIRECT("R4:R"&amp;ROW()-1)),""))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IF(AND($A159&lt;&gt;"",$A159&lt;&gt;"TOTAL"),IF(AND([3]PDI_DES__C_C_E!$AG157&lt;&gt;"",[3]PDI_DES__C_C_E!$AG157&lt;&gt;0),[3]PDI_DES__C_C_E!$AG157,""),IF($A159="TOTAL",SUM(INDIRECT("T4:T"&amp;ROW()-1)),""))</f>
        <v/>
      </c>
      <c r="U159" s="6" t="str">
        <f ca="1">IF(AND($A159&lt;&gt;"",$A159&lt;&gt;"TOTAL"),IF(AND([3]PDI_DES__C_C_E!$AI157&lt;&gt;"",[3]PDI_DES__C_C_E!$AI157&lt;&gt;0),[3]PDI_DES__C_C_E!$AI157,""),IF($A159="TOTAL",SUM(INDIRECT("U4:U"&amp;ROW()-1)),""))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IF(AND($A159&lt;&gt;"",$A159&lt;&gt;"TOTAL"),IF(AND([3]PDI_DES__C_C_E!$AL157&lt;&gt;"",[3]PDI_DES__C_C_E!$AL157&lt;&gt;0),[3]PDI_DES__C_C_E!$AL157,""),IF($A159="TOTAL",SUM(INDIRECT("W4:W"&amp;ROW()-1)),""))</f>
        <v/>
      </c>
      <c r="X159" s="6" t="str">
        <f ca="1">IF(AND($A159&lt;&gt;"",$A159&lt;&gt;"TOTAL"),IF(AND([3]PDI_DES__C_C_E!$AN157&lt;&gt;"",[3]PDI_DES__C_C_E!$AN157&lt;&gt;0),[3]PDI_DES__C_C_E!$AN157,""),IF($A159="TOTAL",SUM(INDIRECT("X4:X"&amp;ROW()-1)),""))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IF(AND($A159&lt;&gt;"",$A159&lt;&gt;"TOTAL"),IF(AND([3]PDI_DES__C_C_E!$AQ157&lt;&gt;"",[3]PDI_DES__C_C_E!$AQ157&lt;&gt;0),[3]PDI_DES__C_C_E!$AQ157,""),IF($A159="TOTAL",SUM(INDIRECT("Z4:Z"&amp;ROW()-1)),""))</f>
        <v/>
      </c>
      <c r="AA159" s="6" t="str">
        <f ca="1">IF(AND($A159&lt;&gt;"",$A159&lt;&gt;"TOTAL"),IF(AND([3]PDI_DES__C_C_E!$AS157&lt;&gt;"",[3]PDI_DES__C_C_E!$AS157&lt;&gt;0),[3]PDI_DES__C_C_E!$AS157,""),IF($A159="TOTAL",SUM(INDIRECT("AA4:AA"&amp;ROW()-1)),""))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IF(AND($A159&lt;&gt;"",$A159&lt;&gt;"TOTAL"),IF(AND([3]PDI_DES__C_C_E!$AV157&lt;&gt;"",[3]PDI_DES__C_C_E!$AV157&lt;&gt;0),[3]PDI_DES__C_C_E!$AV157,""),IF($A159="TOTAL",SUM(INDIRECT("AC4:AC"&amp;ROW()-1)),""))</f>
        <v/>
      </c>
      <c r="AD159" s="6" t="str">
        <f ca="1">IF(AND($A159&lt;&gt;"",$A159&lt;&gt;"TOTAL"),IF(AND([3]PDI_DES__C_C_E!$AX157&lt;&gt;"",[3]PDI_DES__C_C_E!$AX157&lt;&gt;0),[3]PDI_DES__C_C_E!$AX157,""),IF($A159="TOTAL",SUM(INDIRECT("AD4:AD"&amp;ROW()-1)),""))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IF(AND($A159&lt;&gt;"",$A159&lt;&gt;"TOTAL"),IF(AND([3]PDI_DES__C_C_E!$BA157&lt;&gt;"",[3]PDI_DES__C_C_E!$BA157&lt;&gt;0),[3]PDI_DES__C_C_E!$BA157,""),IF($A159="TOTAL",SUM(INDIRECT("AF4:AF"&amp;ROW()-1)),""))</f>
        <v/>
      </c>
      <c r="AG159" s="6" t="str">
        <f ca="1">IF(AND($A159&lt;&gt;"",$A159&lt;&gt;"TOTAL"),IF(AND([3]PDI_DES__C_C_E!$BC157&lt;&gt;"",[3]PDI_DES__C_C_E!$BC157&lt;&gt;0),[3]PDI_DES__C_C_E!$BC157,""),IF($A159="TOTAL",SUM(INDIRECT("AG4:AG"&amp;ROW()-1)),""))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IF(AND($A159&lt;&gt;"",$A159&lt;&gt;"TOTAL"),IF(AND([3]PDI_DES__C_C_E!$BF157&lt;&gt;"",[3]PDI_DES__C_C_E!$BF157&lt;&gt;0),[3]PDI_DES__C_C_E!$BF157,""),IF($A159="TOTAL",SUM(INDIRECT("AI4:AI"&amp;ROW()-1)),""))</f>
        <v/>
      </c>
      <c r="AJ159" s="6" t="str">
        <f ca="1">IF(AND($A159&lt;&gt;"",$A159&lt;&gt;"TOTAL"),IF(AND([3]PDI_DES__C_C_E!$BH157&lt;&gt;"",[3]PDI_DES__C_C_E!$BH157&lt;&gt;0),[3]PDI_DES__C_C_E!$BH157,""),IF($A159="TOTAL",SUM(INDIRECT("AJ4:AJ"&amp;ROW()-1)),""))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IF(AND($A159&lt;&gt;"",$A159&lt;&gt;"TOTAL"),IF(AND([3]PDI_DES__C_C_E!$BK157&lt;&gt;"",[3]PDI_DES__C_C_E!$BK157&lt;&gt;0),[3]PDI_DES__C_C_E!$BK157,""),IF($A159="TOTAL",SUM(INDIRECT("AL4:AL"&amp;ROW()-1)),""))</f>
        <v/>
      </c>
      <c r="AM159" s="6" t="str">
        <f ca="1">IF(AND($A159&lt;&gt;"",$A159&lt;&gt;"TOTAL"),IF(AND([3]PDI_DES__C_C_E!$BM157&lt;&gt;"",[3]PDI_DES__C_C_E!$BM157&lt;&gt;0),[3]PDI_DES__C_C_E!$BM157,""),IF($A159="TOTAL",SUM(INDIRECT("AM4:AM"&amp;ROW()-1)),""))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IF(AND($A159&lt;&gt;"",$A159&lt;&gt;"TOTAL"),IF(AND([3]PDI_DES__C_C_E!$BP157&lt;&gt;"",[3]PDI_DES__C_C_E!$BP157&lt;&gt;0),[3]PDI_DES__C_C_E!$BP157,""),IF($A159="TOTAL",SUM(INDIRECT("AO4:AO"&amp;ROW()-1)),""))</f>
        <v/>
      </c>
      <c r="AP159" s="6" t="str">
        <f ca="1">IF(AND($A159&lt;&gt;"",$A159&lt;&gt;"TOTAL"),IF(AND([3]PDI_DES__C_C_E!$BR157&lt;&gt;"",[3]PDI_DES__C_C_E!$BR157&lt;&gt;0),[3]PDI_DES__C_C_E!$BR157,""),IF($A159="TOTAL",SUM(INDIRECT("AP4:AP"&amp;ROW()-1)),""))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IF(AND($A159&lt;&gt;"",$A159&lt;&gt;"TOTAL"),IF(AND([3]PDI_DES__C_C_E!$BU157&lt;&gt;"",[3]PDI_DES__C_C_E!$BU157&lt;&gt;0),[3]PDI_DES__C_C_E!$BU157,""),IF($A159="TOTAL",SUM(INDIRECT("AR4:AR"&amp;ROW()-1)),""))</f>
        <v/>
      </c>
      <c r="AS159" s="6" t="str">
        <f ca="1">IF(AND($A159&lt;&gt;"",$A159&lt;&gt;"TOTAL"),IF(AND([3]PDI_DES__C_C_E!$BW157&lt;&gt;"",[3]PDI_DES__C_C_E!$BW157&lt;&gt;0),[3]PDI_DES__C_C_E!$BW157,""),IF($A159="TOTAL",SUM(INDIRECT("AS4:AS"&amp;ROW()-1)),""))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IF(AND($A159&lt;&gt;"",$A159&lt;&gt;"TOTAL"),IF(AND([3]PDI_DES__C_C_E!$BZ157&lt;&gt;"",[3]PDI_DES__C_C_E!$BZ157&lt;&gt;0),[3]PDI_DES__C_C_E!$BZ157,""),IF($A159="TOTAL",SUM(INDIRECT("AU4:AU"&amp;ROW()-1)),""))</f>
        <v/>
      </c>
      <c r="AV159" s="6" t="str">
        <f ca="1">IF(AND($A159&lt;&gt;"",$A159&lt;&gt;"TOTAL"),IF(AND([3]PDI_DES__C_C_E!$CB157&lt;&gt;"",[3]PDI_DES__C_C_E!$CB157&lt;&gt;0),[3]PDI_DES__C_C_E!$CB157,""),IF($A159="TOTAL",SUM(INDIRECT("AV4:AV"&amp;ROW()-1)),""))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IF(AND($A159&lt;&gt;"",$A159&lt;&gt;"TOTAL"),IF(AND([3]PDI_DES__C_C_E!$CE157&lt;&gt;"",[3]PDI_DES__C_C_E!$CE157&lt;&gt;0),[3]PDI_DES__C_C_E!$CE157,""),IF($A159="TOTAL",SUM(INDIRECT("AX4:AX"&amp;ROW()-1)),""))</f>
        <v/>
      </c>
      <c r="AY159" s="6" t="str">
        <f ca="1">IF(AND($A159&lt;&gt;"",$A159&lt;&gt;"TOTAL"),IF(AND([3]PDI_DES__C_C_E!$CG157&lt;&gt;"",[3]PDI_DES__C_C_E!$CG157&lt;&gt;0),[3]PDI_DES__C_C_E!$CG157,""),IF($A159="TOTAL",SUM(INDIRECT("AY4:AY"&amp;ROW()-1)),""))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IF(AND($A159&lt;&gt;"",$A159&lt;&gt;"TOTAL"),IF(AND([3]PDI_DES__C_C_E!$CJ157&lt;&gt;"",[3]PDI_DES__C_C_E!$CJ157&lt;&gt;0),[3]PDI_DES__C_C_E!$CJ157,""),IF($A159="TOTAL",SUM(INDIRECT("BA4:BA"&amp;ROW()-1)),""))</f>
        <v/>
      </c>
      <c r="BB159" s="6" t="str">
        <f ca="1">IF(AND($A159&lt;&gt;"",$A159&lt;&gt;"TOTAL"),IF(AND([3]PDI_DES__C_C_E!$CL157&lt;&gt;"",[3]PDI_DES__C_C_E!$CL157&lt;&gt;0),[3]PDI_DES__C_C_E!$CL157,""),IF($A159="TOTAL",SUM(INDIRECT("BB4:BB"&amp;ROW()-1)),""))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IF(AND($A159&lt;&gt;"",$A159&lt;&gt;"TOTAL"),IF(AND([3]PDI_DES__C_C_E!$CO157&lt;&gt;"",[3]PDI_DES__C_C_E!$CO157&lt;&gt;0),[3]PDI_DES__C_C_E!$CO157,""),IF($A159="TOTAL",SUM(INDIRECT("BD4:BD"&amp;ROW()-1)),""))</f>
        <v/>
      </c>
      <c r="BE159" s="6" t="str">
        <f ca="1">IF(AND($A159&lt;&gt;"",$A159&lt;&gt;"TOTAL"),IF(AND([3]PDI_DES__C_C_E!$CQ157&lt;&gt;"",[3]PDI_DES__C_C_E!$CQ157&lt;&gt;0),[3]PDI_DES__C_C_E!$CQ157,""),IF($A159="TOTAL",SUM(INDIRECT("BE4:BE"&amp;ROW()-1)),""))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IF([3]PDI_DES__C_C_E!$B158&lt;&gt;"",[3]PDI_DES__C_C_E!$B158,IF(AND([3]PDI_DES__C_C_E!$B158="",[3]PDI_DES__C_C_E!$B159="",[3]PDI_DES__C_C_E!$B157=""),"","TOTAL"))</f>
        <v/>
      </c>
      <c r="B160" s="6" t="str">
        <f ca="1">IF(AND($A160&lt;&gt;"",$A160&lt;&gt;"TOTAL"),IF(AND([3]PDI_DES__C_C_E!$C158&lt;&gt;"",[3]PDI_DES__C_C_E!$C158&lt;&gt;0),[3]PDI_DES__C_C_E!$C158,""),IF($A160="TOTAL",SUM(INDIRECT("B4:B"&amp;ROW()-1)),""))</f>
        <v/>
      </c>
      <c r="C160" s="6" t="str">
        <f ca="1">IF(AND($A160&lt;&gt;"",$A160&lt;&gt;"TOTAL"),IF(AND([3]PDI_DES__C_C_E!$E158&lt;&gt;"",[3]PDI_DES__C_C_E!$E158&lt;&gt;0),[3]PDI_DES__C_C_E!$E158,""),IF($A160="TOTAL",SUM(INDIRECT("C4:C"&amp;ROW()-1)),""))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IF(AND($A160&lt;&gt;"",$A160&lt;&gt;"TOTAL"),IF(AND([3]PDI_DES__C_C_E!$H158&lt;&gt;"",[3]PDI_DES__C_C_E!$H158&lt;&gt;0),[3]PDI_DES__C_C_E!$H158,""),IF($A160="TOTAL",SUM(INDIRECT("E4:E"&amp;ROW()-1)),""))</f>
        <v/>
      </c>
      <c r="F160" s="6" t="str">
        <f ca="1">IF(AND($A160&lt;&gt;"",$A160&lt;&gt;"TOTAL"),IF(AND([3]PDI_DES__C_C_E!$J158&lt;&gt;"",[3]PDI_DES__C_C_E!$J158&lt;&gt;0),[3]PDI_DES__C_C_E!$J158,""),IF($A160="TOTAL",SUM(INDIRECT("F4:F"&amp;ROW()-1)),""))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IF(AND($A160&lt;&gt;"",$A160&lt;&gt;"TOTAL"),IF(AND([3]PDI_DES__C_C_E!$M158&lt;&gt;"",[3]PDI_DES__C_C_E!$M158&lt;&gt;0),[3]PDI_DES__C_C_E!$M158,""),IF($A160="TOTAL",SUM(INDIRECT("H4:H"&amp;ROW()-1)),""))</f>
        <v/>
      </c>
      <c r="I160" s="6" t="str">
        <f ca="1">IF(AND($A160&lt;&gt;"",$A160&lt;&gt;"TOTAL"),IF(AND([3]PDI_DES__C_C_E!$O158&lt;&gt;"",[3]PDI_DES__C_C_E!$O158&lt;&gt;0),[3]PDI_DES__C_C_E!$O158,""),IF($A160="TOTAL",SUM(INDIRECT("I4:I"&amp;ROW()-1)),""))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IF(AND($A160&lt;&gt;"",$A160&lt;&gt;"TOTAL"),IF(AND([3]PDI_DES__C_C_E!$R158&lt;&gt;"",[3]PDI_DES__C_C_E!$R158&lt;&gt;0),[3]PDI_DES__C_C_E!$R158,""),IF($A160="TOTAL",SUM(INDIRECT("K4:K"&amp;ROW()-1)),""))</f>
        <v/>
      </c>
      <c r="L160" s="6" t="str">
        <f ca="1">IF(AND($A160&lt;&gt;"",$A160&lt;&gt;"TOTAL"),IF(AND([3]PDI_DES__C_C_E!$T158&lt;&gt;"",[3]PDI_DES__C_C_E!$T158&lt;&gt;0),[3]PDI_DES__C_C_E!$T158,""),IF($A160="TOTAL",SUM(INDIRECT("L4:L"&amp;ROW()-1)),""))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IF(AND($A160&lt;&gt;"",$A160&lt;&gt;"TOTAL"),IF(AND([3]PDI_DES__C_C_E!$W158&lt;&gt;"",[3]PDI_DES__C_C_E!$W158&lt;&gt;0),[3]PDI_DES__C_C_E!$W158,""),IF($A160="TOTAL",SUM(INDIRECT("N4:N"&amp;ROW()-1)),""))</f>
        <v/>
      </c>
      <c r="O160" s="6" t="str">
        <f ca="1">IF(AND($A160&lt;&gt;"",$A160&lt;&gt;"TOTAL"),IF(AND([3]PDI_DES__C_C_E!$Y158&lt;&gt;"",[3]PDI_DES__C_C_E!$Y158&lt;&gt;0),[3]PDI_DES__C_C_E!$Y158,""),IF($A160="TOTAL",SUM(INDIRECT("O4:O"&amp;ROW()-1)),""))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IF(AND($A160&lt;&gt;"",$A160&lt;&gt;"TOTAL"),IF(AND([3]PDI_DES__C_C_E!$AB158&lt;&gt;"",[3]PDI_DES__C_C_E!$AB158&lt;&gt;0),[3]PDI_DES__C_C_E!$AB158,""),IF($A160="TOTAL",SUM(INDIRECT("Q4:Q"&amp;ROW()-1)),""))</f>
        <v/>
      </c>
      <c r="R160" s="6" t="str">
        <f ca="1">IF(AND($A160&lt;&gt;"",$A160&lt;&gt;"TOTAL"),IF(AND([3]PDI_DES__C_C_E!$AD158&lt;&gt;"",[3]PDI_DES__C_C_E!$AD158&lt;&gt;0),[3]PDI_DES__C_C_E!$AD158,""),IF($A160="TOTAL",SUM(INDIRECT("R4:R"&amp;ROW()-1)),""))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IF(AND($A160&lt;&gt;"",$A160&lt;&gt;"TOTAL"),IF(AND([3]PDI_DES__C_C_E!$AG158&lt;&gt;"",[3]PDI_DES__C_C_E!$AG158&lt;&gt;0),[3]PDI_DES__C_C_E!$AG158,""),IF($A160="TOTAL",SUM(INDIRECT("T4:T"&amp;ROW()-1)),""))</f>
        <v/>
      </c>
      <c r="U160" s="6" t="str">
        <f ca="1">IF(AND($A160&lt;&gt;"",$A160&lt;&gt;"TOTAL"),IF(AND([3]PDI_DES__C_C_E!$AI158&lt;&gt;"",[3]PDI_DES__C_C_E!$AI158&lt;&gt;0),[3]PDI_DES__C_C_E!$AI158,""),IF($A160="TOTAL",SUM(INDIRECT("U4:U"&amp;ROW()-1)),""))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IF(AND($A160&lt;&gt;"",$A160&lt;&gt;"TOTAL"),IF(AND([3]PDI_DES__C_C_E!$AL158&lt;&gt;"",[3]PDI_DES__C_C_E!$AL158&lt;&gt;0),[3]PDI_DES__C_C_E!$AL158,""),IF($A160="TOTAL",SUM(INDIRECT("W4:W"&amp;ROW()-1)),""))</f>
        <v/>
      </c>
      <c r="X160" s="6" t="str">
        <f ca="1">IF(AND($A160&lt;&gt;"",$A160&lt;&gt;"TOTAL"),IF(AND([3]PDI_DES__C_C_E!$AN158&lt;&gt;"",[3]PDI_DES__C_C_E!$AN158&lt;&gt;0),[3]PDI_DES__C_C_E!$AN158,""),IF($A160="TOTAL",SUM(INDIRECT("X4:X"&amp;ROW()-1)),""))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IF(AND($A160&lt;&gt;"",$A160&lt;&gt;"TOTAL"),IF(AND([3]PDI_DES__C_C_E!$AQ158&lt;&gt;"",[3]PDI_DES__C_C_E!$AQ158&lt;&gt;0),[3]PDI_DES__C_C_E!$AQ158,""),IF($A160="TOTAL",SUM(INDIRECT("Z4:Z"&amp;ROW()-1)),""))</f>
        <v/>
      </c>
      <c r="AA160" s="6" t="str">
        <f ca="1">IF(AND($A160&lt;&gt;"",$A160&lt;&gt;"TOTAL"),IF(AND([3]PDI_DES__C_C_E!$AS158&lt;&gt;"",[3]PDI_DES__C_C_E!$AS158&lt;&gt;0),[3]PDI_DES__C_C_E!$AS158,""),IF($A160="TOTAL",SUM(INDIRECT("AA4:AA"&amp;ROW()-1)),""))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IF(AND($A160&lt;&gt;"",$A160&lt;&gt;"TOTAL"),IF(AND([3]PDI_DES__C_C_E!$AV158&lt;&gt;"",[3]PDI_DES__C_C_E!$AV158&lt;&gt;0),[3]PDI_DES__C_C_E!$AV158,""),IF($A160="TOTAL",SUM(INDIRECT("AC4:AC"&amp;ROW()-1)),""))</f>
        <v/>
      </c>
      <c r="AD160" s="6" t="str">
        <f ca="1">IF(AND($A160&lt;&gt;"",$A160&lt;&gt;"TOTAL"),IF(AND([3]PDI_DES__C_C_E!$AX158&lt;&gt;"",[3]PDI_DES__C_C_E!$AX158&lt;&gt;0),[3]PDI_DES__C_C_E!$AX158,""),IF($A160="TOTAL",SUM(INDIRECT("AD4:AD"&amp;ROW()-1)),""))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IF(AND($A160&lt;&gt;"",$A160&lt;&gt;"TOTAL"),IF(AND([3]PDI_DES__C_C_E!$BA158&lt;&gt;"",[3]PDI_DES__C_C_E!$BA158&lt;&gt;0),[3]PDI_DES__C_C_E!$BA158,""),IF($A160="TOTAL",SUM(INDIRECT("AF4:AF"&amp;ROW()-1)),""))</f>
        <v/>
      </c>
      <c r="AG160" s="6" t="str">
        <f ca="1">IF(AND($A160&lt;&gt;"",$A160&lt;&gt;"TOTAL"),IF(AND([3]PDI_DES__C_C_E!$BC158&lt;&gt;"",[3]PDI_DES__C_C_E!$BC158&lt;&gt;0),[3]PDI_DES__C_C_E!$BC158,""),IF($A160="TOTAL",SUM(INDIRECT("AG4:AG"&amp;ROW()-1)),""))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IF(AND($A160&lt;&gt;"",$A160&lt;&gt;"TOTAL"),IF(AND([3]PDI_DES__C_C_E!$BF158&lt;&gt;"",[3]PDI_DES__C_C_E!$BF158&lt;&gt;0),[3]PDI_DES__C_C_E!$BF158,""),IF($A160="TOTAL",SUM(INDIRECT("AI4:AI"&amp;ROW()-1)),""))</f>
        <v/>
      </c>
      <c r="AJ160" s="6" t="str">
        <f ca="1">IF(AND($A160&lt;&gt;"",$A160&lt;&gt;"TOTAL"),IF(AND([3]PDI_DES__C_C_E!$BH158&lt;&gt;"",[3]PDI_DES__C_C_E!$BH158&lt;&gt;0),[3]PDI_DES__C_C_E!$BH158,""),IF($A160="TOTAL",SUM(INDIRECT("AJ4:AJ"&amp;ROW()-1)),""))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IF(AND($A160&lt;&gt;"",$A160&lt;&gt;"TOTAL"),IF(AND([3]PDI_DES__C_C_E!$BK158&lt;&gt;"",[3]PDI_DES__C_C_E!$BK158&lt;&gt;0),[3]PDI_DES__C_C_E!$BK158,""),IF($A160="TOTAL",SUM(INDIRECT("AL4:AL"&amp;ROW()-1)),""))</f>
        <v/>
      </c>
      <c r="AM160" s="6" t="str">
        <f ca="1">IF(AND($A160&lt;&gt;"",$A160&lt;&gt;"TOTAL"),IF(AND([3]PDI_DES__C_C_E!$BM158&lt;&gt;"",[3]PDI_DES__C_C_E!$BM158&lt;&gt;0),[3]PDI_DES__C_C_E!$BM158,""),IF($A160="TOTAL",SUM(INDIRECT("AM4:AM"&amp;ROW()-1)),""))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IF(AND($A160&lt;&gt;"",$A160&lt;&gt;"TOTAL"),IF(AND([3]PDI_DES__C_C_E!$BP158&lt;&gt;"",[3]PDI_DES__C_C_E!$BP158&lt;&gt;0),[3]PDI_DES__C_C_E!$BP158,""),IF($A160="TOTAL",SUM(INDIRECT("AO4:AO"&amp;ROW()-1)),""))</f>
        <v/>
      </c>
      <c r="AP160" s="6" t="str">
        <f ca="1">IF(AND($A160&lt;&gt;"",$A160&lt;&gt;"TOTAL"),IF(AND([3]PDI_DES__C_C_E!$BR158&lt;&gt;"",[3]PDI_DES__C_C_E!$BR158&lt;&gt;0),[3]PDI_DES__C_C_E!$BR158,""),IF($A160="TOTAL",SUM(INDIRECT("AP4:AP"&amp;ROW()-1)),""))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IF(AND($A160&lt;&gt;"",$A160&lt;&gt;"TOTAL"),IF(AND([3]PDI_DES__C_C_E!$BU158&lt;&gt;"",[3]PDI_DES__C_C_E!$BU158&lt;&gt;0),[3]PDI_DES__C_C_E!$BU158,""),IF($A160="TOTAL",SUM(INDIRECT("AR4:AR"&amp;ROW()-1)),""))</f>
        <v/>
      </c>
      <c r="AS160" s="6" t="str">
        <f ca="1">IF(AND($A160&lt;&gt;"",$A160&lt;&gt;"TOTAL"),IF(AND([3]PDI_DES__C_C_E!$BW158&lt;&gt;"",[3]PDI_DES__C_C_E!$BW158&lt;&gt;0),[3]PDI_DES__C_C_E!$BW158,""),IF($A160="TOTAL",SUM(INDIRECT("AS4:AS"&amp;ROW()-1)),""))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IF(AND($A160&lt;&gt;"",$A160&lt;&gt;"TOTAL"),IF(AND([3]PDI_DES__C_C_E!$BZ158&lt;&gt;"",[3]PDI_DES__C_C_E!$BZ158&lt;&gt;0),[3]PDI_DES__C_C_E!$BZ158,""),IF($A160="TOTAL",SUM(INDIRECT("AU4:AU"&amp;ROW()-1)),""))</f>
        <v/>
      </c>
      <c r="AV160" s="6" t="str">
        <f ca="1">IF(AND($A160&lt;&gt;"",$A160&lt;&gt;"TOTAL"),IF(AND([3]PDI_DES__C_C_E!$CB158&lt;&gt;"",[3]PDI_DES__C_C_E!$CB158&lt;&gt;0),[3]PDI_DES__C_C_E!$CB158,""),IF($A160="TOTAL",SUM(INDIRECT("AV4:AV"&amp;ROW()-1)),""))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IF(AND($A160&lt;&gt;"",$A160&lt;&gt;"TOTAL"),IF(AND([3]PDI_DES__C_C_E!$CE158&lt;&gt;"",[3]PDI_DES__C_C_E!$CE158&lt;&gt;0),[3]PDI_DES__C_C_E!$CE158,""),IF($A160="TOTAL",SUM(INDIRECT("AX4:AX"&amp;ROW()-1)),""))</f>
        <v/>
      </c>
      <c r="AY160" s="6" t="str">
        <f ca="1">IF(AND($A160&lt;&gt;"",$A160&lt;&gt;"TOTAL"),IF(AND([3]PDI_DES__C_C_E!$CG158&lt;&gt;"",[3]PDI_DES__C_C_E!$CG158&lt;&gt;0),[3]PDI_DES__C_C_E!$CG158,""),IF($A160="TOTAL",SUM(INDIRECT("AY4:AY"&amp;ROW()-1)),""))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IF(AND($A160&lt;&gt;"",$A160&lt;&gt;"TOTAL"),IF(AND([3]PDI_DES__C_C_E!$CJ158&lt;&gt;"",[3]PDI_DES__C_C_E!$CJ158&lt;&gt;0),[3]PDI_DES__C_C_E!$CJ158,""),IF($A160="TOTAL",SUM(INDIRECT("BA4:BA"&amp;ROW()-1)),""))</f>
        <v/>
      </c>
      <c r="BB160" s="6" t="str">
        <f ca="1">IF(AND($A160&lt;&gt;"",$A160&lt;&gt;"TOTAL"),IF(AND([3]PDI_DES__C_C_E!$CL158&lt;&gt;"",[3]PDI_DES__C_C_E!$CL158&lt;&gt;0),[3]PDI_DES__C_C_E!$CL158,""),IF($A160="TOTAL",SUM(INDIRECT("BB4:BB"&amp;ROW()-1)),""))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IF(AND($A160&lt;&gt;"",$A160&lt;&gt;"TOTAL"),IF(AND([3]PDI_DES__C_C_E!$CO158&lt;&gt;"",[3]PDI_DES__C_C_E!$CO158&lt;&gt;0),[3]PDI_DES__C_C_E!$CO158,""),IF($A160="TOTAL",SUM(INDIRECT("BD4:BD"&amp;ROW()-1)),""))</f>
        <v/>
      </c>
      <c r="BE160" s="6" t="str">
        <f ca="1">IF(AND($A160&lt;&gt;"",$A160&lt;&gt;"TOTAL"),IF(AND([3]PDI_DES__C_C_E!$CQ158&lt;&gt;"",[3]PDI_DES__C_C_E!$CQ158&lt;&gt;0),[3]PDI_DES__C_C_E!$CQ158,""),IF($A160="TOTAL",SUM(INDIRECT("BE4:BE"&amp;ROW()-1)),""))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IF([3]PDI_DES__C_C_E!$B159&lt;&gt;"",[3]PDI_DES__C_C_E!$B159,IF(AND([3]PDI_DES__C_C_E!$B159="",[3]PDI_DES__C_C_E!$B160="",[3]PDI_DES__C_C_E!$B158=""),"","TOTAL"))</f>
        <v/>
      </c>
      <c r="B161" s="6" t="str">
        <f ca="1">IF(AND($A161&lt;&gt;"",$A161&lt;&gt;"TOTAL"),IF(AND([3]PDI_DES__C_C_E!$C159&lt;&gt;"",[3]PDI_DES__C_C_E!$C159&lt;&gt;0),[3]PDI_DES__C_C_E!$C159,""),IF($A161="TOTAL",SUM(INDIRECT("B4:B"&amp;ROW()-1)),""))</f>
        <v/>
      </c>
      <c r="C161" s="6" t="str">
        <f ca="1">IF(AND($A161&lt;&gt;"",$A161&lt;&gt;"TOTAL"),IF(AND([3]PDI_DES__C_C_E!$E159&lt;&gt;"",[3]PDI_DES__C_C_E!$E159&lt;&gt;0),[3]PDI_DES__C_C_E!$E159,""),IF($A161="TOTAL",SUM(INDIRECT("C4:C"&amp;ROW()-1)),""))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IF(AND($A161&lt;&gt;"",$A161&lt;&gt;"TOTAL"),IF(AND([3]PDI_DES__C_C_E!$H159&lt;&gt;"",[3]PDI_DES__C_C_E!$H159&lt;&gt;0),[3]PDI_DES__C_C_E!$H159,""),IF($A161="TOTAL",SUM(INDIRECT("E4:E"&amp;ROW()-1)),""))</f>
        <v/>
      </c>
      <c r="F161" s="6" t="str">
        <f ca="1">IF(AND($A161&lt;&gt;"",$A161&lt;&gt;"TOTAL"),IF(AND([3]PDI_DES__C_C_E!$J159&lt;&gt;"",[3]PDI_DES__C_C_E!$J159&lt;&gt;0),[3]PDI_DES__C_C_E!$J159,""),IF($A161="TOTAL",SUM(INDIRECT("F4:F"&amp;ROW()-1)),""))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IF(AND($A161&lt;&gt;"",$A161&lt;&gt;"TOTAL"),IF(AND([3]PDI_DES__C_C_E!$M159&lt;&gt;"",[3]PDI_DES__C_C_E!$M159&lt;&gt;0),[3]PDI_DES__C_C_E!$M159,""),IF($A161="TOTAL",SUM(INDIRECT("H4:H"&amp;ROW()-1)),""))</f>
        <v/>
      </c>
      <c r="I161" s="6" t="str">
        <f ca="1">IF(AND($A161&lt;&gt;"",$A161&lt;&gt;"TOTAL"),IF(AND([3]PDI_DES__C_C_E!$O159&lt;&gt;"",[3]PDI_DES__C_C_E!$O159&lt;&gt;0),[3]PDI_DES__C_C_E!$O159,""),IF($A161="TOTAL",SUM(INDIRECT("I4:I"&amp;ROW()-1)),""))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IF(AND($A161&lt;&gt;"",$A161&lt;&gt;"TOTAL"),IF(AND([3]PDI_DES__C_C_E!$R159&lt;&gt;"",[3]PDI_DES__C_C_E!$R159&lt;&gt;0),[3]PDI_DES__C_C_E!$R159,""),IF($A161="TOTAL",SUM(INDIRECT("K4:K"&amp;ROW()-1)),""))</f>
        <v/>
      </c>
      <c r="L161" s="6" t="str">
        <f ca="1">IF(AND($A161&lt;&gt;"",$A161&lt;&gt;"TOTAL"),IF(AND([3]PDI_DES__C_C_E!$T159&lt;&gt;"",[3]PDI_DES__C_C_E!$T159&lt;&gt;0),[3]PDI_DES__C_C_E!$T159,""),IF($A161="TOTAL",SUM(INDIRECT("L4:L"&amp;ROW()-1)),""))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IF(AND($A161&lt;&gt;"",$A161&lt;&gt;"TOTAL"),IF(AND([3]PDI_DES__C_C_E!$W159&lt;&gt;"",[3]PDI_DES__C_C_E!$W159&lt;&gt;0),[3]PDI_DES__C_C_E!$W159,""),IF($A161="TOTAL",SUM(INDIRECT("N4:N"&amp;ROW()-1)),""))</f>
        <v/>
      </c>
      <c r="O161" s="6" t="str">
        <f ca="1">IF(AND($A161&lt;&gt;"",$A161&lt;&gt;"TOTAL"),IF(AND([3]PDI_DES__C_C_E!$Y159&lt;&gt;"",[3]PDI_DES__C_C_E!$Y159&lt;&gt;0),[3]PDI_DES__C_C_E!$Y159,""),IF($A161="TOTAL",SUM(INDIRECT("O4:O"&amp;ROW()-1)),""))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IF(AND($A161&lt;&gt;"",$A161&lt;&gt;"TOTAL"),IF(AND([3]PDI_DES__C_C_E!$AB159&lt;&gt;"",[3]PDI_DES__C_C_E!$AB159&lt;&gt;0),[3]PDI_DES__C_C_E!$AB159,""),IF($A161="TOTAL",SUM(INDIRECT("Q4:Q"&amp;ROW()-1)),""))</f>
        <v/>
      </c>
      <c r="R161" s="6" t="str">
        <f ca="1">IF(AND($A161&lt;&gt;"",$A161&lt;&gt;"TOTAL"),IF(AND([3]PDI_DES__C_C_E!$AD159&lt;&gt;"",[3]PDI_DES__C_C_E!$AD159&lt;&gt;0),[3]PDI_DES__C_C_E!$AD159,""),IF($A161="TOTAL",SUM(INDIRECT("R4:R"&amp;ROW()-1)),""))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IF(AND($A161&lt;&gt;"",$A161&lt;&gt;"TOTAL"),IF(AND([3]PDI_DES__C_C_E!$AG159&lt;&gt;"",[3]PDI_DES__C_C_E!$AG159&lt;&gt;0),[3]PDI_DES__C_C_E!$AG159,""),IF($A161="TOTAL",SUM(INDIRECT("T4:T"&amp;ROW()-1)),""))</f>
        <v/>
      </c>
      <c r="U161" s="6" t="str">
        <f ca="1">IF(AND($A161&lt;&gt;"",$A161&lt;&gt;"TOTAL"),IF(AND([3]PDI_DES__C_C_E!$AI159&lt;&gt;"",[3]PDI_DES__C_C_E!$AI159&lt;&gt;0),[3]PDI_DES__C_C_E!$AI159,""),IF($A161="TOTAL",SUM(INDIRECT("U4:U"&amp;ROW()-1)),""))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IF(AND($A161&lt;&gt;"",$A161&lt;&gt;"TOTAL"),IF(AND([3]PDI_DES__C_C_E!$AL159&lt;&gt;"",[3]PDI_DES__C_C_E!$AL159&lt;&gt;0),[3]PDI_DES__C_C_E!$AL159,""),IF($A161="TOTAL",SUM(INDIRECT("W4:W"&amp;ROW()-1)),""))</f>
        <v/>
      </c>
      <c r="X161" s="6" t="str">
        <f ca="1">IF(AND($A161&lt;&gt;"",$A161&lt;&gt;"TOTAL"),IF(AND([3]PDI_DES__C_C_E!$AN159&lt;&gt;"",[3]PDI_DES__C_C_E!$AN159&lt;&gt;0),[3]PDI_DES__C_C_E!$AN159,""),IF($A161="TOTAL",SUM(INDIRECT("X4:X"&amp;ROW()-1)),""))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IF(AND($A161&lt;&gt;"",$A161&lt;&gt;"TOTAL"),IF(AND([3]PDI_DES__C_C_E!$AQ159&lt;&gt;"",[3]PDI_DES__C_C_E!$AQ159&lt;&gt;0),[3]PDI_DES__C_C_E!$AQ159,""),IF($A161="TOTAL",SUM(INDIRECT("Z4:Z"&amp;ROW()-1)),""))</f>
        <v/>
      </c>
      <c r="AA161" s="6" t="str">
        <f ca="1">IF(AND($A161&lt;&gt;"",$A161&lt;&gt;"TOTAL"),IF(AND([3]PDI_DES__C_C_E!$AS159&lt;&gt;"",[3]PDI_DES__C_C_E!$AS159&lt;&gt;0),[3]PDI_DES__C_C_E!$AS159,""),IF($A161="TOTAL",SUM(INDIRECT("AA4:AA"&amp;ROW()-1)),""))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IF(AND($A161&lt;&gt;"",$A161&lt;&gt;"TOTAL"),IF(AND([3]PDI_DES__C_C_E!$AV159&lt;&gt;"",[3]PDI_DES__C_C_E!$AV159&lt;&gt;0),[3]PDI_DES__C_C_E!$AV159,""),IF($A161="TOTAL",SUM(INDIRECT("AC4:AC"&amp;ROW()-1)),""))</f>
        <v/>
      </c>
      <c r="AD161" s="6" t="str">
        <f ca="1">IF(AND($A161&lt;&gt;"",$A161&lt;&gt;"TOTAL"),IF(AND([3]PDI_DES__C_C_E!$AX159&lt;&gt;"",[3]PDI_DES__C_C_E!$AX159&lt;&gt;0),[3]PDI_DES__C_C_E!$AX159,""),IF($A161="TOTAL",SUM(INDIRECT("AD4:AD"&amp;ROW()-1)),""))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IF(AND($A161&lt;&gt;"",$A161&lt;&gt;"TOTAL"),IF(AND([3]PDI_DES__C_C_E!$BA159&lt;&gt;"",[3]PDI_DES__C_C_E!$BA159&lt;&gt;0),[3]PDI_DES__C_C_E!$BA159,""),IF($A161="TOTAL",SUM(INDIRECT("AF4:AF"&amp;ROW()-1)),""))</f>
        <v/>
      </c>
      <c r="AG161" s="6" t="str">
        <f ca="1">IF(AND($A161&lt;&gt;"",$A161&lt;&gt;"TOTAL"),IF(AND([3]PDI_DES__C_C_E!$BC159&lt;&gt;"",[3]PDI_DES__C_C_E!$BC159&lt;&gt;0),[3]PDI_DES__C_C_E!$BC159,""),IF($A161="TOTAL",SUM(INDIRECT("AG4:AG"&amp;ROW()-1)),""))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IF(AND($A161&lt;&gt;"",$A161&lt;&gt;"TOTAL"),IF(AND([3]PDI_DES__C_C_E!$BF159&lt;&gt;"",[3]PDI_DES__C_C_E!$BF159&lt;&gt;0),[3]PDI_DES__C_C_E!$BF159,""),IF($A161="TOTAL",SUM(INDIRECT("AI4:AI"&amp;ROW()-1)),""))</f>
        <v/>
      </c>
      <c r="AJ161" s="6" t="str">
        <f ca="1">IF(AND($A161&lt;&gt;"",$A161&lt;&gt;"TOTAL"),IF(AND([3]PDI_DES__C_C_E!$BH159&lt;&gt;"",[3]PDI_DES__C_C_E!$BH159&lt;&gt;0),[3]PDI_DES__C_C_E!$BH159,""),IF($A161="TOTAL",SUM(INDIRECT("AJ4:AJ"&amp;ROW()-1)),""))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IF(AND($A161&lt;&gt;"",$A161&lt;&gt;"TOTAL"),IF(AND([3]PDI_DES__C_C_E!$BK159&lt;&gt;"",[3]PDI_DES__C_C_E!$BK159&lt;&gt;0),[3]PDI_DES__C_C_E!$BK159,""),IF($A161="TOTAL",SUM(INDIRECT("AL4:AL"&amp;ROW()-1)),""))</f>
        <v/>
      </c>
      <c r="AM161" s="6" t="str">
        <f ca="1">IF(AND($A161&lt;&gt;"",$A161&lt;&gt;"TOTAL"),IF(AND([3]PDI_DES__C_C_E!$BM159&lt;&gt;"",[3]PDI_DES__C_C_E!$BM159&lt;&gt;0),[3]PDI_DES__C_C_E!$BM159,""),IF($A161="TOTAL",SUM(INDIRECT("AM4:AM"&amp;ROW()-1)),""))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IF(AND($A161&lt;&gt;"",$A161&lt;&gt;"TOTAL"),IF(AND([3]PDI_DES__C_C_E!$BP159&lt;&gt;"",[3]PDI_DES__C_C_E!$BP159&lt;&gt;0),[3]PDI_DES__C_C_E!$BP159,""),IF($A161="TOTAL",SUM(INDIRECT("AO4:AO"&amp;ROW()-1)),""))</f>
        <v/>
      </c>
      <c r="AP161" s="6" t="str">
        <f ca="1">IF(AND($A161&lt;&gt;"",$A161&lt;&gt;"TOTAL"),IF(AND([3]PDI_DES__C_C_E!$BR159&lt;&gt;"",[3]PDI_DES__C_C_E!$BR159&lt;&gt;0),[3]PDI_DES__C_C_E!$BR159,""),IF($A161="TOTAL",SUM(INDIRECT("AP4:AP"&amp;ROW()-1)),""))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IF(AND($A161&lt;&gt;"",$A161&lt;&gt;"TOTAL"),IF(AND([3]PDI_DES__C_C_E!$BU159&lt;&gt;"",[3]PDI_DES__C_C_E!$BU159&lt;&gt;0),[3]PDI_DES__C_C_E!$BU159,""),IF($A161="TOTAL",SUM(INDIRECT("AR4:AR"&amp;ROW()-1)),""))</f>
        <v/>
      </c>
      <c r="AS161" s="6" t="str">
        <f ca="1">IF(AND($A161&lt;&gt;"",$A161&lt;&gt;"TOTAL"),IF(AND([3]PDI_DES__C_C_E!$BW159&lt;&gt;"",[3]PDI_DES__C_C_E!$BW159&lt;&gt;0),[3]PDI_DES__C_C_E!$BW159,""),IF($A161="TOTAL",SUM(INDIRECT("AS4:AS"&amp;ROW()-1)),""))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IF(AND($A161&lt;&gt;"",$A161&lt;&gt;"TOTAL"),IF(AND([3]PDI_DES__C_C_E!$BZ159&lt;&gt;"",[3]PDI_DES__C_C_E!$BZ159&lt;&gt;0),[3]PDI_DES__C_C_E!$BZ159,""),IF($A161="TOTAL",SUM(INDIRECT("AU4:AU"&amp;ROW()-1)),""))</f>
        <v/>
      </c>
      <c r="AV161" s="6" t="str">
        <f ca="1">IF(AND($A161&lt;&gt;"",$A161&lt;&gt;"TOTAL"),IF(AND([3]PDI_DES__C_C_E!$CB159&lt;&gt;"",[3]PDI_DES__C_C_E!$CB159&lt;&gt;0),[3]PDI_DES__C_C_E!$CB159,""),IF($A161="TOTAL",SUM(INDIRECT("AV4:AV"&amp;ROW()-1)),""))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IF(AND($A161&lt;&gt;"",$A161&lt;&gt;"TOTAL"),IF(AND([3]PDI_DES__C_C_E!$CE159&lt;&gt;"",[3]PDI_DES__C_C_E!$CE159&lt;&gt;0),[3]PDI_DES__C_C_E!$CE159,""),IF($A161="TOTAL",SUM(INDIRECT("AX4:AX"&amp;ROW()-1)),""))</f>
        <v/>
      </c>
      <c r="AY161" s="6" t="str">
        <f ca="1">IF(AND($A161&lt;&gt;"",$A161&lt;&gt;"TOTAL"),IF(AND([3]PDI_DES__C_C_E!$CG159&lt;&gt;"",[3]PDI_DES__C_C_E!$CG159&lt;&gt;0),[3]PDI_DES__C_C_E!$CG159,""),IF($A161="TOTAL",SUM(INDIRECT("AY4:AY"&amp;ROW()-1)),""))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IF(AND($A161&lt;&gt;"",$A161&lt;&gt;"TOTAL"),IF(AND([3]PDI_DES__C_C_E!$CJ159&lt;&gt;"",[3]PDI_DES__C_C_E!$CJ159&lt;&gt;0),[3]PDI_DES__C_C_E!$CJ159,""),IF($A161="TOTAL",SUM(INDIRECT("BA4:BA"&amp;ROW()-1)),""))</f>
        <v/>
      </c>
      <c r="BB161" s="6" t="str">
        <f ca="1">IF(AND($A161&lt;&gt;"",$A161&lt;&gt;"TOTAL"),IF(AND([3]PDI_DES__C_C_E!$CL159&lt;&gt;"",[3]PDI_DES__C_C_E!$CL159&lt;&gt;0),[3]PDI_DES__C_C_E!$CL159,""),IF($A161="TOTAL",SUM(INDIRECT("BB4:BB"&amp;ROW()-1)),""))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IF(AND($A161&lt;&gt;"",$A161&lt;&gt;"TOTAL"),IF(AND([3]PDI_DES__C_C_E!$CO159&lt;&gt;"",[3]PDI_DES__C_C_E!$CO159&lt;&gt;0),[3]PDI_DES__C_C_E!$CO159,""),IF($A161="TOTAL",SUM(INDIRECT("BD4:BD"&amp;ROW()-1)),""))</f>
        <v/>
      </c>
      <c r="BE161" s="6" t="str">
        <f ca="1">IF(AND($A161&lt;&gt;"",$A161&lt;&gt;"TOTAL"),IF(AND([3]PDI_DES__C_C_E!$CQ159&lt;&gt;"",[3]PDI_DES__C_C_E!$CQ159&lt;&gt;0),[3]PDI_DES__C_C_E!$CQ159,""),IF($A161="TOTAL",SUM(INDIRECT("BE4:BE"&amp;ROW()-1)),""))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IF([3]PDI_DES__C_C_E!$B160&lt;&gt;"",[3]PDI_DES__C_C_E!$B160,IF(AND([3]PDI_DES__C_C_E!$B160="",[3]PDI_DES__C_C_E!$B161="",[3]PDI_DES__C_C_E!$B159=""),"","TOTAL"))</f>
        <v/>
      </c>
      <c r="B162" s="6" t="str">
        <f ca="1">IF(AND($A162&lt;&gt;"",$A162&lt;&gt;"TOTAL"),IF(AND([3]PDI_DES__C_C_E!$C160&lt;&gt;"",[3]PDI_DES__C_C_E!$C160&lt;&gt;0),[3]PDI_DES__C_C_E!$C160,""),IF($A162="TOTAL",SUM(INDIRECT("B4:B"&amp;ROW()-1)),""))</f>
        <v/>
      </c>
      <c r="C162" s="6" t="str">
        <f ca="1">IF(AND($A162&lt;&gt;"",$A162&lt;&gt;"TOTAL"),IF(AND([3]PDI_DES__C_C_E!$E160&lt;&gt;"",[3]PDI_DES__C_C_E!$E160&lt;&gt;0),[3]PDI_DES__C_C_E!$E160,""),IF($A162="TOTAL",SUM(INDIRECT("C4:C"&amp;ROW()-1)),""))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IF(AND($A162&lt;&gt;"",$A162&lt;&gt;"TOTAL"),IF(AND([3]PDI_DES__C_C_E!$H160&lt;&gt;"",[3]PDI_DES__C_C_E!$H160&lt;&gt;0),[3]PDI_DES__C_C_E!$H160,""),IF($A162="TOTAL",SUM(INDIRECT("E4:E"&amp;ROW()-1)),""))</f>
        <v/>
      </c>
      <c r="F162" s="6" t="str">
        <f ca="1">IF(AND($A162&lt;&gt;"",$A162&lt;&gt;"TOTAL"),IF(AND([3]PDI_DES__C_C_E!$J160&lt;&gt;"",[3]PDI_DES__C_C_E!$J160&lt;&gt;0),[3]PDI_DES__C_C_E!$J160,""),IF($A162="TOTAL",SUM(INDIRECT("F4:F"&amp;ROW()-1)),""))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IF(AND($A162&lt;&gt;"",$A162&lt;&gt;"TOTAL"),IF(AND([3]PDI_DES__C_C_E!$M160&lt;&gt;"",[3]PDI_DES__C_C_E!$M160&lt;&gt;0),[3]PDI_DES__C_C_E!$M160,""),IF($A162="TOTAL",SUM(INDIRECT("H4:H"&amp;ROW()-1)),""))</f>
        <v/>
      </c>
      <c r="I162" s="6" t="str">
        <f ca="1">IF(AND($A162&lt;&gt;"",$A162&lt;&gt;"TOTAL"),IF(AND([3]PDI_DES__C_C_E!$O160&lt;&gt;"",[3]PDI_DES__C_C_E!$O160&lt;&gt;0),[3]PDI_DES__C_C_E!$O160,""),IF($A162="TOTAL",SUM(INDIRECT("I4:I"&amp;ROW()-1)),""))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IF(AND($A162&lt;&gt;"",$A162&lt;&gt;"TOTAL"),IF(AND([3]PDI_DES__C_C_E!$R160&lt;&gt;"",[3]PDI_DES__C_C_E!$R160&lt;&gt;0),[3]PDI_DES__C_C_E!$R160,""),IF($A162="TOTAL",SUM(INDIRECT("K4:K"&amp;ROW()-1)),""))</f>
        <v/>
      </c>
      <c r="L162" s="6" t="str">
        <f ca="1">IF(AND($A162&lt;&gt;"",$A162&lt;&gt;"TOTAL"),IF(AND([3]PDI_DES__C_C_E!$T160&lt;&gt;"",[3]PDI_DES__C_C_E!$T160&lt;&gt;0),[3]PDI_DES__C_C_E!$T160,""),IF($A162="TOTAL",SUM(INDIRECT("L4:L"&amp;ROW()-1)),""))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IF(AND($A162&lt;&gt;"",$A162&lt;&gt;"TOTAL"),IF(AND([3]PDI_DES__C_C_E!$W160&lt;&gt;"",[3]PDI_DES__C_C_E!$W160&lt;&gt;0),[3]PDI_DES__C_C_E!$W160,""),IF($A162="TOTAL",SUM(INDIRECT("N4:N"&amp;ROW()-1)),""))</f>
        <v/>
      </c>
      <c r="O162" s="6" t="str">
        <f ca="1">IF(AND($A162&lt;&gt;"",$A162&lt;&gt;"TOTAL"),IF(AND([3]PDI_DES__C_C_E!$Y160&lt;&gt;"",[3]PDI_DES__C_C_E!$Y160&lt;&gt;0),[3]PDI_DES__C_C_E!$Y160,""),IF($A162="TOTAL",SUM(INDIRECT("O4:O"&amp;ROW()-1)),""))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IF(AND($A162&lt;&gt;"",$A162&lt;&gt;"TOTAL"),IF(AND([3]PDI_DES__C_C_E!$AB160&lt;&gt;"",[3]PDI_DES__C_C_E!$AB160&lt;&gt;0),[3]PDI_DES__C_C_E!$AB160,""),IF($A162="TOTAL",SUM(INDIRECT("Q4:Q"&amp;ROW()-1)),""))</f>
        <v/>
      </c>
      <c r="R162" s="6" t="str">
        <f ca="1">IF(AND($A162&lt;&gt;"",$A162&lt;&gt;"TOTAL"),IF(AND([3]PDI_DES__C_C_E!$AD160&lt;&gt;"",[3]PDI_DES__C_C_E!$AD160&lt;&gt;0),[3]PDI_DES__C_C_E!$AD160,""),IF($A162="TOTAL",SUM(INDIRECT("R4:R"&amp;ROW()-1)),""))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IF(AND($A162&lt;&gt;"",$A162&lt;&gt;"TOTAL"),IF(AND([3]PDI_DES__C_C_E!$AG160&lt;&gt;"",[3]PDI_DES__C_C_E!$AG160&lt;&gt;0),[3]PDI_DES__C_C_E!$AG160,""),IF($A162="TOTAL",SUM(INDIRECT("T4:T"&amp;ROW()-1)),""))</f>
        <v/>
      </c>
      <c r="U162" s="6" t="str">
        <f ca="1">IF(AND($A162&lt;&gt;"",$A162&lt;&gt;"TOTAL"),IF(AND([3]PDI_DES__C_C_E!$AI160&lt;&gt;"",[3]PDI_DES__C_C_E!$AI160&lt;&gt;0),[3]PDI_DES__C_C_E!$AI160,""),IF($A162="TOTAL",SUM(INDIRECT("U4:U"&amp;ROW()-1)),""))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IF(AND($A162&lt;&gt;"",$A162&lt;&gt;"TOTAL"),IF(AND([3]PDI_DES__C_C_E!$AL160&lt;&gt;"",[3]PDI_DES__C_C_E!$AL160&lt;&gt;0),[3]PDI_DES__C_C_E!$AL160,""),IF($A162="TOTAL",SUM(INDIRECT("W4:W"&amp;ROW()-1)),""))</f>
        <v/>
      </c>
      <c r="X162" s="6" t="str">
        <f ca="1">IF(AND($A162&lt;&gt;"",$A162&lt;&gt;"TOTAL"),IF(AND([3]PDI_DES__C_C_E!$AN160&lt;&gt;"",[3]PDI_DES__C_C_E!$AN160&lt;&gt;0),[3]PDI_DES__C_C_E!$AN160,""),IF($A162="TOTAL",SUM(INDIRECT("X4:X"&amp;ROW()-1)),""))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IF(AND($A162&lt;&gt;"",$A162&lt;&gt;"TOTAL"),IF(AND([3]PDI_DES__C_C_E!$AQ160&lt;&gt;"",[3]PDI_DES__C_C_E!$AQ160&lt;&gt;0),[3]PDI_DES__C_C_E!$AQ160,""),IF($A162="TOTAL",SUM(INDIRECT("Z4:Z"&amp;ROW()-1)),""))</f>
        <v/>
      </c>
      <c r="AA162" s="6" t="str">
        <f ca="1">IF(AND($A162&lt;&gt;"",$A162&lt;&gt;"TOTAL"),IF(AND([3]PDI_DES__C_C_E!$AS160&lt;&gt;"",[3]PDI_DES__C_C_E!$AS160&lt;&gt;0),[3]PDI_DES__C_C_E!$AS160,""),IF($A162="TOTAL",SUM(INDIRECT("AA4:AA"&amp;ROW()-1)),""))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IF(AND($A162&lt;&gt;"",$A162&lt;&gt;"TOTAL"),IF(AND([3]PDI_DES__C_C_E!$AV160&lt;&gt;"",[3]PDI_DES__C_C_E!$AV160&lt;&gt;0),[3]PDI_DES__C_C_E!$AV160,""),IF($A162="TOTAL",SUM(INDIRECT("AC4:AC"&amp;ROW()-1)),""))</f>
        <v/>
      </c>
      <c r="AD162" s="6" t="str">
        <f ca="1">IF(AND($A162&lt;&gt;"",$A162&lt;&gt;"TOTAL"),IF(AND([3]PDI_DES__C_C_E!$AX160&lt;&gt;"",[3]PDI_DES__C_C_E!$AX160&lt;&gt;0),[3]PDI_DES__C_C_E!$AX160,""),IF($A162="TOTAL",SUM(INDIRECT("AD4:AD"&amp;ROW()-1)),""))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IF(AND($A162&lt;&gt;"",$A162&lt;&gt;"TOTAL"),IF(AND([3]PDI_DES__C_C_E!$BA160&lt;&gt;"",[3]PDI_DES__C_C_E!$BA160&lt;&gt;0),[3]PDI_DES__C_C_E!$BA160,""),IF($A162="TOTAL",SUM(INDIRECT("AF4:AF"&amp;ROW()-1)),""))</f>
        <v/>
      </c>
      <c r="AG162" s="6" t="str">
        <f ca="1">IF(AND($A162&lt;&gt;"",$A162&lt;&gt;"TOTAL"),IF(AND([3]PDI_DES__C_C_E!$BC160&lt;&gt;"",[3]PDI_DES__C_C_E!$BC160&lt;&gt;0),[3]PDI_DES__C_C_E!$BC160,""),IF($A162="TOTAL",SUM(INDIRECT("AG4:AG"&amp;ROW()-1)),""))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IF(AND($A162&lt;&gt;"",$A162&lt;&gt;"TOTAL"),IF(AND([3]PDI_DES__C_C_E!$BF160&lt;&gt;"",[3]PDI_DES__C_C_E!$BF160&lt;&gt;0),[3]PDI_DES__C_C_E!$BF160,""),IF($A162="TOTAL",SUM(INDIRECT("AI4:AI"&amp;ROW()-1)),""))</f>
        <v/>
      </c>
      <c r="AJ162" s="6" t="str">
        <f ca="1">IF(AND($A162&lt;&gt;"",$A162&lt;&gt;"TOTAL"),IF(AND([3]PDI_DES__C_C_E!$BH160&lt;&gt;"",[3]PDI_DES__C_C_E!$BH160&lt;&gt;0),[3]PDI_DES__C_C_E!$BH160,""),IF($A162="TOTAL",SUM(INDIRECT("AJ4:AJ"&amp;ROW()-1)),""))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IF(AND($A162&lt;&gt;"",$A162&lt;&gt;"TOTAL"),IF(AND([3]PDI_DES__C_C_E!$BK160&lt;&gt;"",[3]PDI_DES__C_C_E!$BK160&lt;&gt;0),[3]PDI_DES__C_C_E!$BK160,""),IF($A162="TOTAL",SUM(INDIRECT("AL4:AL"&amp;ROW()-1)),""))</f>
        <v/>
      </c>
      <c r="AM162" s="6" t="str">
        <f ca="1">IF(AND($A162&lt;&gt;"",$A162&lt;&gt;"TOTAL"),IF(AND([3]PDI_DES__C_C_E!$BM160&lt;&gt;"",[3]PDI_DES__C_C_E!$BM160&lt;&gt;0),[3]PDI_DES__C_C_E!$BM160,""),IF($A162="TOTAL",SUM(INDIRECT("AM4:AM"&amp;ROW()-1)),""))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IF(AND($A162&lt;&gt;"",$A162&lt;&gt;"TOTAL"),IF(AND([3]PDI_DES__C_C_E!$BP160&lt;&gt;"",[3]PDI_DES__C_C_E!$BP160&lt;&gt;0),[3]PDI_DES__C_C_E!$BP160,""),IF($A162="TOTAL",SUM(INDIRECT("AO4:AO"&amp;ROW()-1)),""))</f>
        <v/>
      </c>
      <c r="AP162" s="6" t="str">
        <f ca="1">IF(AND($A162&lt;&gt;"",$A162&lt;&gt;"TOTAL"),IF(AND([3]PDI_DES__C_C_E!$BR160&lt;&gt;"",[3]PDI_DES__C_C_E!$BR160&lt;&gt;0),[3]PDI_DES__C_C_E!$BR160,""),IF($A162="TOTAL",SUM(INDIRECT("AP4:AP"&amp;ROW()-1)),""))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IF(AND($A162&lt;&gt;"",$A162&lt;&gt;"TOTAL"),IF(AND([3]PDI_DES__C_C_E!$BU160&lt;&gt;"",[3]PDI_DES__C_C_E!$BU160&lt;&gt;0),[3]PDI_DES__C_C_E!$BU160,""),IF($A162="TOTAL",SUM(INDIRECT("AR4:AR"&amp;ROW()-1)),""))</f>
        <v/>
      </c>
      <c r="AS162" s="6" t="str">
        <f ca="1">IF(AND($A162&lt;&gt;"",$A162&lt;&gt;"TOTAL"),IF(AND([3]PDI_DES__C_C_E!$BW160&lt;&gt;"",[3]PDI_DES__C_C_E!$BW160&lt;&gt;0),[3]PDI_DES__C_C_E!$BW160,""),IF($A162="TOTAL",SUM(INDIRECT("AS4:AS"&amp;ROW()-1)),""))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IF(AND($A162&lt;&gt;"",$A162&lt;&gt;"TOTAL"),IF(AND([3]PDI_DES__C_C_E!$BZ160&lt;&gt;"",[3]PDI_DES__C_C_E!$BZ160&lt;&gt;0),[3]PDI_DES__C_C_E!$BZ160,""),IF($A162="TOTAL",SUM(INDIRECT("AU4:AU"&amp;ROW()-1)),""))</f>
        <v/>
      </c>
      <c r="AV162" s="6" t="str">
        <f ca="1">IF(AND($A162&lt;&gt;"",$A162&lt;&gt;"TOTAL"),IF(AND([3]PDI_DES__C_C_E!$CB160&lt;&gt;"",[3]PDI_DES__C_C_E!$CB160&lt;&gt;0),[3]PDI_DES__C_C_E!$CB160,""),IF($A162="TOTAL",SUM(INDIRECT("AV4:AV"&amp;ROW()-1)),""))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IF(AND($A162&lt;&gt;"",$A162&lt;&gt;"TOTAL"),IF(AND([3]PDI_DES__C_C_E!$CE160&lt;&gt;"",[3]PDI_DES__C_C_E!$CE160&lt;&gt;0),[3]PDI_DES__C_C_E!$CE160,""),IF($A162="TOTAL",SUM(INDIRECT("AX4:AX"&amp;ROW()-1)),""))</f>
        <v/>
      </c>
      <c r="AY162" s="6" t="str">
        <f ca="1">IF(AND($A162&lt;&gt;"",$A162&lt;&gt;"TOTAL"),IF(AND([3]PDI_DES__C_C_E!$CG160&lt;&gt;"",[3]PDI_DES__C_C_E!$CG160&lt;&gt;0),[3]PDI_DES__C_C_E!$CG160,""),IF($A162="TOTAL",SUM(INDIRECT("AY4:AY"&amp;ROW()-1)),""))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IF(AND($A162&lt;&gt;"",$A162&lt;&gt;"TOTAL"),IF(AND([3]PDI_DES__C_C_E!$CJ160&lt;&gt;"",[3]PDI_DES__C_C_E!$CJ160&lt;&gt;0),[3]PDI_DES__C_C_E!$CJ160,""),IF($A162="TOTAL",SUM(INDIRECT("BA4:BA"&amp;ROW()-1)),""))</f>
        <v/>
      </c>
      <c r="BB162" s="6" t="str">
        <f ca="1">IF(AND($A162&lt;&gt;"",$A162&lt;&gt;"TOTAL"),IF(AND([3]PDI_DES__C_C_E!$CL160&lt;&gt;"",[3]PDI_DES__C_C_E!$CL160&lt;&gt;0),[3]PDI_DES__C_C_E!$CL160,""),IF($A162="TOTAL",SUM(INDIRECT("BB4:BB"&amp;ROW()-1)),""))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IF(AND($A162&lt;&gt;"",$A162&lt;&gt;"TOTAL"),IF(AND([3]PDI_DES__C_C_E!$CO160&lt;&gt;"",[3]PDI_DES__C_C_E!$CO160&lt;&gt;0),[3]PDI_DES__C_C_E!$CO160,""),IF($A162="TOTAL",SUM(INDIRECT("BD4:BD"&amp;ROW()-1)),""))</f>
        <v/>
      </c>
      <c r="BE162" s="6" t="str">
        <f ca="1">IF(AND($A162&lt;&gt;"",$A162&lt;&gt;"TOTAL"),IF(AND([3]PDI_DES__C_C_E!$CQ160&lt;&gt;"",[3]PDI_DES__C_C_E!$CQ160&lt;&gt;0),[3]PDI_DES__C_C_E!$CQ160,""),IF($A162="TOTAL",SUM(INDIRECT("BE4:BE"&amp;ROW()-1)),""))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IF([3]PDI_DES__C_C_E!$B161&lt;&gt;"",[3]PDI_DES__C_C_E!$B161,IF(AND([3]PDI_DES__C_C_E!$B161="",[3]PDI_DES__C_C_E!$B162="",[3]PDI_DES__C_C_E!$B160=""),"","TOTAL"))</f>
        <v/>
      </c>
      <c r="B163" s="6" t="str">
        <f ca="1">IF(AND($A163&lt;&gt;"",$A163&lt;&gt;"TOTAL"),IF(AND([3]PDI_DES__C_C_E!$C161&lt;&gt;"",[3]PDI_DES__C_C_E!$C161&lt;&gt;0),[3]PDI_DES__C_C_E!$C161,""),IF($A163="TOTAL",SUM(INDIRECT("B4:B"&amp;ROW()-1)),""))</f>
        <v/>
      </c>
      <c r="C163" s="6" t="str">
        <f ca="1">IF(AND($A163&lt;&gt;"",$A163&lt;&gt;"TOTAL"),IF(AND([3]PDI_DES__C_C_E!$E161&lt;&gt;"",[3]PDI_DES__C_C_E!$E161&lt;&gt;0),[3]PDI_DES__C_C_E!$E161,""),IF($A163="TOTAL",SUM(INDIRECT("C4:C"&amp;ROW()-1)),""))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IF(AND($A163&lt;&gt;"",$A163&lt;&gt;"TOTAL"),IF(AND([3]PDI_DES__C_C_E!$H161&lt;&gt;"",[3]PDI_DES__C_C_E!$H161&lt;&gt;0),[3]PDI_DES__C_C_E!$H161,""),IF($A163="TOTAL",SUM(INDIRECT("E4:E"&amp;ROW()-1)),""))</f>
        <v/>
      </c>
      <c r="F163" s="6" t="str">
        <f ca="1">IF(AND($A163&lt;&gt;"",$A163&lt;&gt;"TOTAL"),IF(AND([3]PDI_DES__C_C_E!$J161&lt;&gt;"",[3]PDI_DES__C_C_E!$J161&lt;&gt;0),[3]PDI_DES__C_C_E!$J161,""),IF($A163="TOTAL",SUM(INDIRECT("F4:F"&amp;ROW()-1)),""))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IF(AND($A163&lt;&gt;"",$A163&lt;&gt;"TOTAL"),IF(AND([3]PDI_DES__C_C_E!$M161&lt;&gt;"",[3]PDI_DES__C_C_E!$M161&lt;&gt;0),[3]PDI_DES__C_C_E!$M161,""),IF($A163="TOTAL",SUM(INDIRECT("H4:H"&amp;ROW()-1)),""))</f>
        <v/>
      </c>
      <c r="I163" s="6" t="str">
        <f ca="1">IF(AND($A163&lt;&gt;"",$A163&lt;&gt;"TOTAL"),IF(AND([3]PDI_DES__C_C_E!$O161&lt;&gt;"",[3]PDI_DES__C_C_E!$O161&lt;&gt;0),[3]PDI_DES__C_C_E!$O161,""),IF($A163="TOTAL",SUM(INDIRECT("I4:I"&amp;ROW()-1)),""))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IF(AND($A163&lt;&gt;"",$A163&lt;&gt;"TOTAL"),IF(AND([3]PDI_DES__C_C_E!$R161&lt;&gt;"",[3]PDI_DES__C_C_E!$R161&lt;&gt;0),[3]PDI_DES__C_C_E!$R161,""),IF($A163="TOTAL",SUM(INDIRECT("K4:K"&amp;ROW()-1)),""))</f>
        <v/>
      </c>
      <c r="L163" s="6" t="str">
        <f ca="1">IF(AND($A163&lt;&gt;"",$A163&lt;&gt;"TOTAL"),IF(AND([3]PDI_DES__C_C_E!$T161&lt;&gt;"",[3]PDI_DES__C_C_E!$T161&lt;&gt;0),[3]PDI_DES__C_C_E!$T161,""),IF($A163="TOTAL",SUM(INDIRECT("L4:L"&amp;ROW()-1)),""))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IF(AND($A163&lt;&gt;"",$A163&lt;&gt;"TOTAL"),IF(AND([3]PDI_DES__C_C_E!$W161&lt;&gt;"",[3]PDI_DES__C_C_E!$W161&lt;&gt;0),[3]PDI_DES__C_C_E!$W161,""),IF($A163="TOTAL",SUM(INDIRECT("N4:N"&amp;ROW()-1)),""))</f>
        <v/>
      </c>
      <c r="O163" s="6" t="str">
        <f ca="1">IF(AND($A163&lt;&gt;"",$A163&lt;&gt;"TOTAL"),IF(AND([3]PDI_DES__C_C_E!$Y161&lt;&gt;"",[3]PDI_DES__C_C_E!$Y161&lt;&gt;0),[3]PDI_DES__C_C_E!$Y161,""),IF($A163="TOTAL",SUM(INDIRECT("O4:O"&amp;ROW()-1)),""))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IF(AND($A163&lt;&gt;"",$A163&lt;&gt;"TOTAL"),IF(AND([3]PDI_DES__C_C_E!$AB161&lt;&gt;"",[3]PDI_DES__C_C_E!$AB161&lt;&gt;0),[3]PDI_DES__C_C_E!$AB161,""),IF($A163="TOTAL",SUM(INDIRECT("Q4:Q"&amp;ROW()-1)),""))</f>
        <v/>
      </c>
      <c r="R163" s="6" t="str">
        <f ca="1">IF(AND($A163&lt;&gt;"",$A163&lt;&gt;"TOTAL"),IF(AND([3]PDI_DES__C_C_E!$AD161&lt;&gt;"",[3]PDI_DES__C_C_E!$AD161&lt;&gt;0),[3]PDI_DES__C_C_E!$AD161,""),IF($A163="TOTAL",SUM(INDIRECT("R4:R"&amp;ROW()-1)),""))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IF(AND($A163&lt;&gt;"",$A163&lt;&gt;"TOTAL"),IF(AND([3]PDI_DES__C_C_E!$AG161&lt;&gt;"",[3]PDI_DES__C_C_E!$AG161&lt;&gt;0),[3]PDI_DES__C_C_E!$AG161,""),IF($A163="TOTAL",SUM(INDIRECT("T4:T"&amp;ROW()-1)),""))</f>
        <v/>
      </c>
      <c r="U163" s="6" t="str">
        <f ca="1">IF(AND($A163&lt;&gt;"",$A163&lt;&gt;"TOTAL"),IF(AND([3]PDI_DES__C_C_E!$AI161&lt;&gt;"",[3]PDI_DES__C_C_E!$AI161&lt;&gt;0),[3]PDI_DES__C_C_E!$AI161,""),IF($A163="TOTAL",SUM(INDIRECT("U4:U"&amp;ROW()-1)),""))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IF(AND($A163&lt;&gt;"",$A163&lt;&gt;"TOTAL"),IF(AND([3]PDI_DES__C_C_E!$AL161&lt;&gt;"",[3]PDI_DES__C_C_E!$AL161&lt;&gt;0),[3]PDI_DES__C_C_E!$AL161,""),IF($A163="TOTAL",SUM(INDIRECT("W4:W"&amp;ROW()-1)),""))</f>
        <v/>
      </c>
      <c r="X163" s="6" t="str">
        <f ca="1">IF(AND($A163&lt;&gt;"",$A163&lt;&gt;"TOTAL"),IF(AND([3]PDI_DES__C_C_E!$AN161&lt;&gt;"",[3]PDI_DES__C_C_E!$AN161&lt;&gt;0),[3]PDI_DES__C_C_E!$AN161,""),IF($A163="TOTAL",SUM(INDIRECT("X4:X"&amp;ROW()-1)),""))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IF(AND($A163&lt;&gt;"",$A163&lt;&gt;"TOTAL"),IF(AND([3]PDI_DES__C_C_E!$AQ161&lt;&gt;"",[3]PDI_DES__C_C_E!$AQ161&lt;&gt;0),[3]PDI_DES__C_C_E!$AQ161,""),IF($A163="TOTAL",SUM(INDIRECT("Z4:Z"&amp;ROW()-1)),""))</f>
        <v/>
      </c>
      <c r="AA163" s="6" t="str">
        <f ca="1">IF(AND($A163&lt;&gt;"",$A163&lt;&gt;"TOTAL"),IF(AND([3]PDI_DES__C_C_E!$AS161&lt;&gt;"",[3]PDI_DES__C_C_E!$AS161&lt;&gt;0),[3]PDI_DES__C_C_E!$AS161,""),IF($A163="TOTAL",SUM(INDIRECT("AA4:AA"&amp;ROW()-1)),""))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IF(AND($A163&lt;&gt;"",$A163&lt;&gt;"TOTAL"),IF(AND([3]PDI_DES__C_C_E!$AV161&lt;&gt;"",[3]PDI_DES__C_C_E!$AV161&lt;&gt;0),[3]PDI_DES__C_C_E!$AV161,""),IF($A163="TOTAL",SUM(INDIRECT("AC4:AC"&amp;ROW()-1)),""))</f>
        <v/>
      </c>
      <c r="AD163" s="6" t="str">
        <f ca="1">IF(AND($A163&lt;&gt;"",$A163&lt;&gt;"TOTAL"),IF(AND([3]PDI_DES__C_C_E!$AX161&lt;&gt;"",[3]PDI_DES__C_C_E!$AX161&lt;&gt;0),[3]PDI_DES__C_C_E!$AX161,""),IF($A163="TOTAL",SUM(INDIRECT("AD4:AD"&amp;ROW()-1)),""))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IF(AND($A163&lt;&gt;"",$A163&lt;&gt;"TOTAL"),IF(AND([3]PDI_DES__C_C_E!$BA161&lt;&gt;"",[3]PDI_DES__C_C_E!$BA161&lt;&gt;0),[3]PDI_DES__C_C_E!$BA161,""),IF($A163="TOTAL",SUM(INDIRECT("AF4:AF"&amp;ROW()-1)),""))</f>
        <v/>
      </c>
      <c r="AG163" s="6" t="str">
        <f ca="1">IF(AND($A163&lt;&gt;"",$A163&lt;&gt;"TOTAL"),IF(AND([3]PDI_DES__C_C_E!$BC161&lt;&gt;"",[3]PDI_DES__C_C_E!$BC161&lt;&gt;0),[3]PDI_DES__C_C_E!$BC161,""),IF($A163="TOTAL",SUM(INDIRECT("AG4:AG"&amp;ROW()-1)),""))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IF(AND($A163&lt;&gt;"",$A163&lt;&gt;"TOTAL"),IF(AND([3]PDI_DES__C_C_E!$BF161&lt;&gt;"",[3]PDI_DES__C_C_E!$BF161&lt;&gt;0),[3]PDI_DES__C_C_E!$BF161,""),IF($A163="TOTAL",SUM(INDIRECT("AI4:AI"&amp;ROW()-1)),""))</f>
        <v/>
      </c>
      <c r="AJ163" s="6" t="str">
        <f ca="1">IF(AND($A163&lt;&gt;"",$A163&lt;&gt;"TOTAL"),IF(AND([3]PDI_DES__C_C_E!$BH161&lt;&gt;"",[3]PDI_DES__C_C_E!$BH161&lt;&gt;0),[3]PDI_DES__C_C_E!$BH161,""),IF($A163="TOTAL",SUM(INDIRECT("AJ4:AJ"&amp;ROW()-1)),""))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IF(AND($A163&lt;&gt;"",$A163&lt;&gt;"TOTAL"),IF(AND([3]PDI_DES__C_C_E!$BK161&lt;&gt;"",[3]PDI_DES__C_C_E!$BK161&lt;&gt;0),[3]PDI_DES__C_C_E!$BK161,""),IF($A163="TOTAL",SUM(INDIRECT("AL4:AL"&amp;ROW()-1)),""))</f>
        <v/>
      </c>
      <c r="AM163" s="6" t="str">
        <f ca="1">IF(AND($A163&lt;&gt;"",$A163&lt;&gt;"TOTAL"),IF(AND([3]PDI_DES__C_C_E!$BM161&lt;&gt;"",[3]PDI_DES__C_C_E!$BM161&lt;&gt;0),[3]PDI_DES__C_C_E!$BM161,""),IF($A163="TOTAL",SUM(INDIRECT("AM4:AM"&amp;ROW()-1)),""))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IF(AND($A163&lt;&gt;"",$A163&lt;&gt;"TOTAL"),IF(AND([3]PDI_DES__C_C_E!$BP161&lt;&gt;"",[3]PDI_DES__C_C_E!$BP161&lt;&gt;0),[3]PDI_DES__C_C_E!$BP161,""),IF($A163="TOTAL",SUM(INDIRECT("AO4:AO"&amp;ROW()-1)),""))</f>
        <v/>
      </c>
      <c r="AP163" s="6" t="str">
        <f ca="1">IF(AND($A163&lt;&gt;"",$A163&lt;&gt;"TOTAL"),IF(AND([3]PDI_DES__C_C_E!$BR161&lt;&gt;"",[3]PDI_DES__C_C_E!$BR161&lt;&gt;0),[3]PDI_DES__C_C_E!$BR161,""),IF($A163="TOTAL",SUM(INDIRECT("AP4:AP"&amp;ROW()-1)),""))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IF(AND($A163&lt;&gt;"",$A163&lt;&gt;"TOTAL"),IF(AND([3]PDI_DES__C_C_E!$BU161&lt;&gt;"",[3]PDI_DES__C_C_E!$BU161&lt;&gt;0),[3]PDI_DES__C_C_E!$BU161,""),IF($A163="TOTAL",SUM(INDIRECT("AR4:AR"&amp;ROW()-1)),""))</f>
        <v/>
      </c>
      <c r="AS163" s="6" t="str">
        <f ca="1">IF(AND($A163&lt;&gt;"",$A163&lt;&gt;"TOTAL"),IF(AND([3]PDI_DES__C_C_E!$BW161&lt;&gt;"",[3]PDI_DES__C_C_E!$BW161&lt;&gt;0),[3]PDI_DES__C_C_E!$BW161,""),IF($A163="TOTAL",SUM(INDIRECT("AS4:AS"&amp;ROW()-1)),""))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IF(AND($A163&lt;&gt;"",$A163&lt;&gt;"TOTAL"),IF(AND([3]PDI_DES__C_C_E!$BZ161&lt;&gt;"",[3]PDI_DES__C_C_E!$BZ161&lt;&gt;0),[3]PDI_DES__C_C_E!$BZ161,""),IF($A163="TOTAL",SUM(INDIRECT("AU4:AU"&amp;ROW()-1)),""))</f>
        <v/>
      </c>
      <c r="AV163" s="6" t="str">
        <f ca="1">IF(AND($A163&lt;&gt;"",$A163&lt;&gt;"TOTAL"),IF(AND([3]PDI_DES__C_C_E!$CB161&lt;&gt;"",[3]PDI_DES__C_C_E!$CB161&lt;&gt;0),[3]PDI_DES__C_C_E!$CB161,""),IF($A163="TOTAL",SUM(INDIRECT("AV4:AV"&amp;ROW()-1)),""))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IF(AND($A163&lt;&gt;"",$A163&lt;&gt;"TOTAL"),IF(AND([3]PDI_DES__C_C_E!$CE161&lt;&gt;"",[3]PDI_DES__C_C_E!$CE161&lt;&gt;0),[3]PDI_DES__C_C_E!$CE161,""),IF($A163="TOTAL",SUM(INDIRECT("AX4:AX"&amp;ROW()-1)),""))</f>
        <v/>
      </c>
      <c r="AY163" s="6" t="str">
        <f ca="1">IF(AND($A163&lt;&gt;"",$A163&lt;&gt;"TOTAL"),IF(AND([3]PDI_DES__C_C_E!$CG161&lt;&gt;"",[3]PDI_DES__C_C_E!$CG161&lt;&gt;0),[3]PDI_DES__C_C_E!$CG161,""),IF($A163="TOTAL",SUM(INDIRECT("AY4:AY"&amp;ROW()-1)),""))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IF(AND($A163&lt;&gt;"",$A163&lt;&gt;"TOTAL"),IF(AND([3]PDI_DES__C_C_E!$CJ161&lt;&gt;"",[3]PDI_DES__C_C_E!$CJ161&lt;&gt;0),[3]PDI_DES__C_C_E!$CJ161,""),IF($A163="TOTAL",SUM(INDIRECT("BA4:BA"&amp;ROW()-1)),""))</f>
        <v/>
      </c>
      <c r="BB163" s="6" t="str">
        <f ca="1">IF(AND($A163&lt;&gt;"",$A163&lt;&gt;"TOTAL"),IF(AND([3]PDI_DES__C_C_E!$CL161&lt;&gt;"",[3]PDI_DES__C_C_E!$CL161&lt;&gt;0),[3]PDI_DES__C_C_E!$CL161,""),IF($A163="TOTAL",SUM(INDIRECT("BB4:BB"&amp;ROW()-1)),""))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IF(AND($A163&lt;&gt;"",$A163&lt;&gt;"TOTAL"),IF(AND([3]PDI_DES__C_C_E!$CO161&lt;&gt;"",[3]PDI_DES__C_C_E!$CO161&lt;&gt;0),[3]PDI_DES__C_C_E!$CO161,""),IF($A163="TOTAL",SUM(INDIRECT("BD4:BD"&amp;ROW()-1)),""))</f>
        <v/>
      </c>
      <c r="BE163" s="6" t="str">
        <f ca="1">IF(AND($A163&lt;&gt;"",$A163&lt;&gt;"TOTAL"),IF(AND([3]PDI_DES__C_C_E!$CQ161&lt;&gt;"",[3]PDI_DES__C_C_E!$CQ161&lt;&gt;0),[3]PDI_DES__C_C_E!$CQ161,""),IF($A163="TOTAL",SUM(INDIRECT("BE4:BE"&amp;ROW()-1)),""))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IF([3]PDI_DES__C_C_E!$B162&lt;&gt;"",[3]PDI_DES__C_C_E!$B162,IF(AND([3]PDI_DES__C_C_E!$B162="",[3]PDI_DES__C_C_E!$B163="",[3]PDI_DES__C_C_E!$B161=""),"","TOTAL"))</f>
        <v/>
      </c>
      <c r="B164" s="6" t="str">
        <f ca="1">IF(AND($A164&lt;&gt;"",$A164&lt;&gt;"TOTAL"),IF(AND([3]PDI_DES__C_C_E!$C162&lt;&gt;"",[3]PDI_DES__C_C_E!$C162&lt;&gt;0),[3]PDI_DES__C_C_E!$C162,""),IF($A164="TOTAL",SUM(INDIRECT("B4:B"&amp;ROW()-1)),""))</f>
        <v/>
      </c>
      <c r="C164" s="6" t="str">
        <f ca="1">IF(AND($A164&lt;&gt;"",$A164&lt;&gt;"TOTAL"),IF(AND([3]PDI_DES__C_C_E!$E162&lt;&gt;"",[3]PDI_DES__C_C_E!$E162&lt;&gt;0),[3]PDI_DES__C_C_E!$E162,""),IF($A164="TOTAL",SUM(INDIRECT("C4:C"&amp;ROW()-1)),""))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IF(AND($A164&lt;&gt;"",$A164&lt;&gt;"TOTAL"),IF(AND([3]PDI_DES__C_C_E!$H162&lt;&gt;"",[3]PDI_DES__C_C_E!$H162&lt;&gt;0),[3]PDI_DES__C_C_E!$H162,""),IF($A164="TOTAL",SUM(INDIRECT("E4:E"&amp;ROW()-1)),""))</f>
        <v/>
      </c>
      <c r="F164" s="6" t="str">
        <f ca="1">IF(AND($A164&lt;&gt;"",$A164&lt;&gt;"TOTAL"),IF(AND([3]PDI_DES__C_C_E!$J162&lt;&gt;"",[3]PDI_DES__C_C_E!$J162&lt;&gt;0),[3]PDI_DES__C_C_E!$J162,""),IF($A164="TOTAL",SUM(INDIRECT("F4:F"&amp;ROW()-1)),""))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IF(AND($A164&lt;&gt;"",$A164&lt;&gt;"TOTAL"),IF(AND([3]PDI_DES__C_C_E!$M162&lt;&gt;"",[3]PDI_DES__C_C_E!$M162&lt;&gt;0),[3]PDI_DES__C_C_E!$M162,""),IF($A164="TOTAL",SUM(INDIRECT("H4:H"&amp;ROW()-1)),""))</f>
        <v/>
      </c>
      <c r="I164" s="6" t="str">
        <f ca="1">IF(AND($A164&lt;&gt;"",$A164&lt;&gt;"TOTAL"),IF(AND([3]PDI_DES__C_C_E!$O162&lt;&gt;"",[3]PDI_DES__C_C_E!$O162&lt;&gt;0),[3]PDI_DES__C_C_E!$O162,""),IF($A164="TOTAL",SUM(INDIRECT("I4:I"&amp;ROW()-1)),""))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IF(AND($A164&lt;&gt;"",$A164&lt;&gt;"TOTAL"),IF(AND([3]PDI_DES__C_C_E!$R162&lt;&gt;"",[3]PDI_DES__C_C_E!$R162&lt;&gt;0),[3]PDI_DES__C_C_E!$R162,""),IF($A164="TOTAL",SUM(INDIRECT("K4:K"&amp;ROW()-1)),""))</f>
        <v/>
      </c>
      <c r="L164" s="6" t="str">
        <f ca="1">IF(AND($A164&lt;&gt;"",$A164&lt;&gt;"TOTAL"),IF(AND([3]PDI_DES__C_C_E!$T162&lt;&gt;"",[3]PDI_DES__C_C_E!$T162&lt;&gt;0),[3]PDI_DES__C_C_E!$T162,""),IF($A164="TOTAL",SUM(INDIRECT("L4:L"&amp;ROW()-1)),""))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IF(AND($A164&lt;&gt;"",$A164&lt;&gt;"TOTAL"),IF(AND([3]PDI_DES__C_C_E!$W162&lt;&gt;"",[3]PDI_DES__C_C_E!$W162&lt;&gt;0),[3]PDI_DES__C_C_E!$W162,""),IF($A164="TOTAL",SUM(INDIRECT("N4:N"&amp;ROW()-1)),""))</f>
        <v/>
      </c>
      <c r="O164" s="6" t="str">
        <f ca="1">IF(AND($A164&lt;&gt;"",$A164&lt;&gt;"TOTAL"),IF(AND([3]PDI_DES__C_C_E!$Y162&lt;&gt;"",[3]PDI_DES__C_C_E!$Y162&lt;&gt;0),[3]PDI_DES__C_C_E!$Y162,""),IF($A164="TOTAL",SUM(INDIRECT("O4:O"&amp;ROW()-1)),""))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IF(AND($A164&lt;&gt;"",$A164&lt;&gt;"TOTAL"),IF(AND([3]PDI_DES__C_C_E!$AB162&lt;&gt;"",[3]PDI_DES__C_C_E!$AB162&lt;&gt;0),[3]PDI_DES__C_C_E!$AB162,""),IF($A164="TOTAL",SUM(INDIRECT("Q4:Q"&amp;ROW()-1)),""))</f>
        <v/>
      </c>
      <c r="R164" s="6" t="str">
        <f ca="1">IF(AND($A164&lt;&gt;"",$A164&lt;&gt;"TOTAL"),IF(AND([3]PDI_DES__C_C_E!$AD162&lt;&gt;"",[3]PDI_DES__C_C_E!$AD162&lt;&gt;0),[3]PDI_DES__C_C_E!$AD162,""),IF($A164="TOTAL",SUM(INDIRECT("R4:R"&amp;ROW()-1)),""))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IF(AND($A164&lt;&gt;"",$A164&lt;&gt;"TOTAL"),IF(AND([3]PDI_DES__C_C_E!$AG162&lt;&gt;"",[3]PDI_DES__C_C_E!$AG162&lt;&gt;0),[3]PDI_DES__C_C_E!$AG162,""),IF($A164="TOTAL",SUM(INDIRECT("T4:T"&amp;ROW()-1)),""))</f>
        <v/>
      </c>
      <c r="U164" s="6" t="str">
        <f ca="1">IF(AND($A164&lt;&gt;"",$A164&lt;&gt;"TOTAL"),IF(AND([3]PDI_DES__C_C_E!$AI162&lt;&gt;"",[3]PDI_DES__C_C_E!$AI162&lt;&gt;0),[3]PDI_DES__C_C_E!$AI162,""),IF($A164="TOTAL",SUM(INDIRECT("U4:U"&amp;ROW()-1)),""))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IF(AND($A164&lt;&gt;"",$A164&lt;&gt;"TOTAL"),IF(AND([3]PDI_DES__C_C_E!$AL162&lt;&gt;"",[3]PDI_DES__C_C_E!$AL162&lt;&gt;0),[3]PDI_DES__C_C_E!$AL162,""),IF($A164="TOTAL",SUM(INDIRECT("W4:W"&amp;ROW()-1)),""))</f>
        <v/>
      </c>
      <c r="X164" s="6" t="str">
        <f ca="1">IF(AND($A164&lt;&gt;"",$A164&lt;&gt;"TOTAL"),IF(AND([3]PDI_DES__C_C_E!$AN162&lt;&gt;"",[3]PDI_DES__C_C_E!$AN162&lt;&gt;0),[3]PDI_DES__C_C_E!$AN162,""),IF($A164="TOTAL",SUM(INDIRECT("X4:X"&amp;ROW()-1)),""))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IF(AND($A164&lt;&gt;"",$A164&lt;&gt;"TOTAL"),IF(AND([3]PDI_DES__C_C_E!$AQ162&lt;&gt;"",[3]PDI_DES__C_C_E!$AQ162&lt;&gt;0),[3]PDI_DES__C_C_E!$AQ162,""),IF($A164="TOTAL",SUM(INDIRECT("Z4:Z"&amp;ROW()-1)),""))</f>
        <v/>
      </c>
      <c r="AA164" s="6" t="str">
        <f ca="1">IF(AND($A164&lt;&gt;"",$A164&lt;&gt;"TOTAL"),IF(AND([3]PDI_DES__C_C_E!$AS162&lt;&gt;"",[3]PDI_DES__C_C_E!$AS162&lt;&gt;0),[3]PDI_DES__C_C_E!$AS162,""),IF($A164="TOTAL",SUM(INDIRECT("AA4:AA"&amp;ROW()-1)),""))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IF(AND($A164&lt;&gt;"",$A164&lt;&gt;"TOTAL"),IF(AND([3]PDI_DES__C_C_E!$AV162&lt;&gt;"",[3]PDI_DES__C_C_E!$AV162&lt;&gt;0),[3]PDI_DES__C_C_E!$AV162,""),IF($A164="TOTAL",SUM(INDIRECT("AC4:AC"&amp;ROW()-1)),""))</f>
        <v/>
      </c>
      <c r="AD164" s="6" t="str">
        <f ca="1">IF(AND($A164&lt;&gt;"",$A164&lt;&gt;"TOTAL"),IF(AND([3]PDI_DES__C_C_E!$AX162&lt;&gt;"",[3]PDI_DES__C_C_E!$AX162&lt;&gt;0),[3]PDI_DES__C_C_E!$AX162,""),IF($A164="TOTAL",SUM(INDIRECT("AD4:AD"&amp;ROW()-1)),""))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IF(AND($A164&lt;&gt;"",$A164&lt;&gt;"TOTAL"),IF(AND([3]PDI_DES__C_C_E!$BA162&lt;&gt;"",[3]PDI_DES__C_C_E!$BA162&lt;&gt;0),[3]PDI_DES__C_C_E!$BA162,""),IF($A164="TOTAL",SUM(INDIRECT("AF4:AF"&amp;ROW()-1)),""))</f>
        <v/>
      </c>
      <c r="AG164" s="6" t="str">
        <f ca="1">IF(AND($A164&lt;&gt;"",$A164&lt;&gt;"TOTAL"),IF(AND([3]PDI_DES__C_C_E!$BC162&lt;&gt;"",[3]PDI_DES__C_C_E!$BC162&lt;&gt;0),[3]PDI_DES__C_C_E!$BC162,""),IF($A164="TOTAL",SUM(INDIRECT("AG4:AG"&amp;ROW()-1)),""))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IF(AND($A164&lt;&gt;"",$A164&lt;&gt;"TOTAL"),IF(AND([3]PDI_DES__C_C_E!$BF162&lt;&gt;"",[3]PDI_DES__C_C_E!$BF162&lt;&gt;0),[3]PDI_DES__C_C_E!$BF162,""),IF($A164="TOTAL",SUM(INDIRECT("AI4:AI"&amp;ROW()-1)),""))</f>
        <v/>
      </c>
      <c r="AJ164" s="6" t="str">
        <f ca="1">IF(AND($A164&lt;&gt;"",$A164&lt;&gt;"TOTAL"),IF(AND([3]PDI_DES__C_C_E!$BH162&lt;&gt;"",[3]PDI_DES__C_C_E!$BH162&lt;&gt;0),[3]PDI_DES__C_C_E!$BH162,""),IF($A164="TOTAL",SUM(INDIRECT("AJ4:AJ"&amp;ROW()-1)),""))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IF(AND($A164&lt;&gt;"",$A164&lt;&gt;"TOTAL"),IF(AND([3]PDI_DES__C_C_E!$BK162&lt;&gt;"",[3]PDI_DES__C_C_E!$BK162&lt;&gt;0),[3]PDI_DES__C_C_E!$BK162,""),IF($A164="TOTAL",SUM(INDIRECT("AL4:AL"&amp;ROW()-1)),""))</f>
        <v/>
      </c>
      <c r="AM164" s="6" t="str">
        <f ca="1">IF(AND($A164&lt;&gt;"",$A164&lt;&gt;"TOTAL"),IF(AND([3]PDI_DES__C_C_E!$BM162&lt;&gt;"",[3]PDI_DES__C_C_E!$BM162&lt;&gt;0),[3]PDI_DES__C_C_E!$BM162,""),IF($A164="TOTAL",SUM(INDIRECT("AM4:AM"&amp;ROW()-1)),""))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IF(AND($A164&lt;&gt;"",$A164&lt;&gt;"TOTAL"),IF(AND([3]PDI_DES__C_C_E!$BP162&lt;&gt;"",[3]PDI_DES__C_C_E!$BP162&lt;&gt;0),[3]PDI_DES__C_C_E!$BP162,""),IF($A164="TOTAL",SUM(INDIRECT("AO4:AO"&amp;ROW()-1)),""))</f>
        <v/>
      </c>
      <c r="AP164" s="6" t="str">
        <f ca="1">IF(AND($A164&lt;&gt;"",$A164&lt;&gt;"TOTAL"),IF(AND([3]PDI_DES__C_C_E!$BR162&lt;&gt;"",[3]PDI_DES__C_C_E!$BR162&lt;&gt;0),[3]PDI_DES__C_C_E!$BR162,""),IF($A164="TOTAL",SUM(INDIRECT("AP4:AP"&amp;ROW()-1)),""))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IF(AND($A164&lt;&gt;"",$A164&lt;&gt;"TOTAL"),IF(AND([3]PDI_DES__C_C_E!$BU162&lt;&gt;"",[3]PDI_DES__C_C_E!$BU162&lt;&gt;0),[3]PDI_DES__C_C_E!$BU162,""),IF($A164="TOTAL",SUM(INDIRECT("AR4:AR"&amp;ROW()-1)),""))</f>
        <v/>
      </c>
      <c r="AS164" s="6" t="str">
        <f ca="1">IF(AND($A164&lt;&gt;"",$A164&lt;&gt;"TOTAL"),IF(AND([3]PDI_DES__C_C_E!$BW162&lt;&gt;"",[3]PDI_DES__C_C_E!$BW162&lt;&gt;0),[3]PDI_DES__C_C_E!$BW162,""),IF($A164="TOTAL",SUM(INDIRECT("AS4:AS"&amp;ROW()-1)),""))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IF(AND($A164&lt;&gt;"",$A164&lt;&gt;"TOTAL"),IF(AND([3]PDI_DES__C_C_E!$BZ162&lt;&gt;"",[3]PDI_DES__C_C_E!$BZ162&lt;&gt;0),[3]PDI_DES__C_C_E!$BZ162,""),IF($A164="TOTAL",SUM(INDIRECT("AU4:AU"&amp;ROW()-1)),""))</f>
        <v/>
      </c>
      <c r="AV164" s="6" t="str">
        <f ca="1">IF(AND($A164&lt;&gt;"",$A164&lt;&gt;"TOTAL"),IF(AND([3]PDI_DES__C_C_E!$CB162&lt;&gt;"",[3]PDI_DES__C_C_E!$CB162&lt;&gt;0),[3]PDI_DES__C_C_E!$CB162,""),IF($A164="TOTAL",SUM(INDIRECT("AV4:AV"&amp;ROW()-1)),""))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IF(AND($A164&lt;&gt;"",$A164&lt;&gt;"TOTAL"),IF(AND([3]PDI_DES__C_C_E!$CE162&lt;&gt;"",[3]PDI_DES__C_C_E!$CE162&lt;&gt;0),[3]PDI_DES__C_C_E!$CE162,""),IF($A164="TOTAL",SUM(INDIRECT("AX4:AX"&amp;ROW()-1)),""))</f>
        <v/>
      </c>
      <c r="AY164" s="6" t="str">
        <f ca="1">IF(AND($A164&lt;&gt;"",$A164&lt;&gt;"TOTAL"),IF(AND([3]PDI_DES__C_C_E!$CG162&lt;&gt;"",[3]PDI_DES__C_C_E!$CG162&lt;&gt;0),[3]PDI_DES__C_C_E!$CG162,""),IF($A164="TOTAL",SUM(INDIRECT("AY4:AY"&amp;ROW()-1)),""))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IF(AND($A164&lt;&gt;"",$A164&lt;&gt;"TOTAL"),IF(AND([3]PDI_DES__C_C_E!$CJ162&lt;&gt;"",[3]PDI_DES__C_C_E!$CJ162&lt;&gt;0),[3]PDI_DES__C_C_E!$CJ162,""),IF($A164="TOTAL",SUM(INDIRECT("BA4:BA"&amp;ROW()-1)),""))</f>
        <v/>
      </c>
      <c r="BB164" s="6" t="str">
        <f ca="1">IF(AND($A164&lt;&gt;"",$A164&lt;&gt;"TOTAL"),IF(AND([3]PDI_DES__C_C_E!$CL162&lt;&gt;"",[3]PDI_DES__C_C_E!$CL162&lt;&gt;0),[3]PDI_DES__C_C_E!$CL162,""),IF($A164="TOTAL",SUM(INDIRECT("BB4:BB"&amp;ROW()-1)),""))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IF(AND($A164&lt;&gt;"",$A164&lt;&gt;"TOTAL"),IF(AND([3]PDI_DES__C_C_E!$CO162&lt;&gt;"",[3]PDI_DES__C_C_E!$CO162&lt;&gt;0),[3]PDI_DES__C_C_E!$CO162,""),IF($A164="TOTAL",SUM(INDIRECT("BD4:BD"&amp;ROW()-1)),""))</f>
        <v/>
      </c>
      <c r="BE164" s="6" t="str">
        <f ca="1">IF(AND($A164&lt;&gt;"",$A164&lt;&gt;"TOTAL"),IF(AND([3]PDI_DES__C_C_E!$CQ162&lt;&gt;"",[3]PDI_DES__C_C_E!$CQ162&lt;&gt;0),[3]PDI_DES__C_C_E!$CQ162,""),IF($A164="TOTAL",SUM(INDIRECT("BE4:BE"&amp;ROW()-1)),""))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IF([3]PDI_DES__C_C_E!$B163&lt;&gt;"",[3]PDI_DES__C_C_E!$B163,IF(AND([3]PDI_DES__C_C_E!$B163="",[3]PDI_DES__C_C_E!$B164="",[3]PDI_DES__C_C_E!$B162=""),"","TOTAL"))</f>
        <v/>
      </c>
      <c r="B165" s="6" t="str">
        <f ca="1">IF(AND($A165&lt;&gt;"",$A165&lt;&gt;"TOTAL"),IF(AND([3]PDI_DES__C_C_E!$C163&lt;&gt;"",[3]PDI_DES__C_C_E!$C163&lt;&gt;0),[3]PDI_DES__C_C_E!$C163,""),IF($A165="TOTAL",SUM(INDIRECT("B4:B"&amp;ROW()-1)),""))</f>
        <v/>
      </c>
      <c r="C165" s="6" t="str">
        <f ca="1">IF(AND($A165&lt;&gt;"",$A165&lt;&gt;"TOTAL"),IF(AND([3]PDI_DES__C_C_E!$E163&lt;&gt;"",[3]PDI_DES__C_C_E!$E163&lt;&gt;0),[3]PDI_DES__C_C_E!$E163,""),IF($A165="TOTAL",SUM(INDIRECT("C4:C"&amp;ROW()-1)),""))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IF(AND($A165&lt;&gt;"",$A165&lt;&gt;"TOTAL"),IF(AND([3]PDI_DES__C_C_E!$H163&lt;&gt;"",[3]PDI_DES__C_C_E!$H163&lt;&gt;0),[3]PDI_DES__C_C_E!$H163,""),IF($A165="TOTAL",SUM(INDIRECT("E4:E"&amp;ROW()-1)),""))</f>
        <v/>
      </c>
      <c r="F165" s="6" t="str">
        <f ca="1">IF(AND($A165&lt;&gt;"",$A165&lt;&gt;"TOTAL"),IF(AND([3]PDI_DES__C_C_E!$J163&lt;&gt;"",[3]PDI_DES__C_C_E!$J163&lt;&gt;0),[3]PDI_DES__C_C_E!$J163,""),IF($A165="TOTAL",SUM(INDIRECT("F4:F"&amp;ROW()-1)),""))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IF(AND($A165&lt;&gt;"",$A165&lt;&gt;"TOTAL"),IF(AND([3]PDI_DES__C_C_E!$M163&lt;&gt;"",[3]PDI_DES__C_C_E!$M163&lt;&gt;0),[3]PDI_DES__C_C_E!$M163,""),IF($A165="TOTAL",SUM(INDIRECT("H4:H"&amp;ROW()-1)),""))</f>
        <v/>
      </c>
      <c r="I165" s="6" t="str">
        <f ca="1">IF(AND($A165&lt;&gt;"",$A165&lt;&gt;"TOTAL"),IF(AND([3]PDI_DES__C_C_E!$O163&lt;&gt;"",[3]PDI_DES__C_C_E!$O163&lt;&gt;0),[3]PDI_DES__C_C_E!$O163,""),IF($A165="TOTAL",SUM(INDIRECT("I4:I"&amp;ROW()-1)),""))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IF(AND($A165&lt;&gt;"",$A165&lt;&gt;"TOTAL"),IF(AND([3]PDI_DES__C_C_E!$R163&lt;&gt;"",[3]PDI_DES__C_C_E!$R163&lt;&gt;0),[3]PDI_DES__C_C_E!$R163,""),IF($A165="TOTAL",SUM(INDIRECT("K4:K"&amp;ROW()-1)),""))</f>
        <v/>
      </c>
      <c r="L165" s="6" t="str">
        <f ca="1">IF(AND($A165&lt;&gt;"",$A165&lt;&gt;"TOTAL"),IF(AND([3]PDI_DES__C_C_E!$T163&lt;&gt;"",[3]PDI_DES__C_C_E!$T163&lt;&gt;0),[3]PDI_DES__C_C_E!$T163,""),IF($A165="TOTAL",SUM(INDIRECT("L4:L"&amp;ROW()-1)),""))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IF(AND($A165&lt;&gt;"",$A165&lt;&gt;"TOTAL"),IF(AND([3]PDI_DES__C_C_E!$W163&lt;&gt;"",[3]PDI_DES__C_C_E!$W163&lt;&gt;0),[3]PDI_DES__C_C_E!$W163,""),IF($A165="TOTAL",SUM(INDIRECT("N4:N"&amp;ROW()-1)),""))</f>
        <v/>
      </c>
      <c r="O165" s="6" t="str">
        <f ca="1">IF(AND($A165&lt;&gt;"",$A165&lt;&gt;"TOTAL"),IF(AND([3]PDI_DES__C_C_E!$Y163&lt;&gt;"",[3]PDI_DES__C_C_E!$Y163&lt;&gt;0),[3]PDI_DES__C_C_E!$Y163,""),IF($A165="TOTAL",SUM(INDIRECT("O4:O"&amp;ROW()-1)),""))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IF(AND($A165&lt;&gt;"",$A165&lt;&gt;"TOTAL"),IF(AND([3]PDI_DES__C_C_E!$AB163&lt;&gt;"",[3]PDI_DES__C_C_E!$AB163&lt;&gt;0),[3]PDI_DES__C_C_E!$AB163,""),IF($A165="TOTAL",SUM(INDIRECT("Q4:Q"&amp;ROW()-1)),""))</f>
        <v/>
      </c>
      <c r="R165" s="6" t="str">
        <f ca="1">IF(AND($A165&lt;&gt;"",$A165&lt;&gt;"TOTAL"),IF(AND([3]PDI_DES__C_C_E!$AD163&lt;&gt;"",[3]PDI_DES__C_C_E!$AD163&lt;&gt;0),[3]PDI_DES__C_C_E!$AD163,""),IF($A165="TOTAL",SUM(INDIRECT("R4:R"&amp;ROW()-1)),""))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IF(AND($A165&lt;&gt;"",$A165&lt;&gt;"TOTAL"),IF(AND([3]PDI_DES__C_C_E!$AG163&lt;&gt;"",[3]PDI_DES__C_C_E!$AG163&lt;&gt;0),[3]PDI_DES__C_C_E!$AG163,""),IF($A165="TOTAL",SUM(INDIRECT("T4:T"&amp;ROW()-1)),""))</f>
        <v/>
      </c>
      <c r="U165" s="6" t="str">
        <f ca="1">IF(AND($A165&lt;&gt;"",$A165&lt;&gt;"TOTAL"),IF(AND([3]PDI_DES__C_C_E!$AI163&lt;&gt;"",[3]PDI_DES__C_C_E!$AI163&lt;&gt;0),[3]PDI_DES__C_C_E!$AI163,""),IF($A165="TOTAL",SUM(INDIRECT("U4:U"&amp;ROW()-1)),""))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IF(AND($A165&lt;&gt;"",$A165&lt;&gt;"TOTAL"),IF(AND([3]PDI_DES__C_C_E!$AL163&lt;&gt;"",[3]PDI_DES__C_C_E!$AL163&lt;&gt;0),[3]PDI_DES__C_C_E!$AL163,""),IF($A165="TOTAL",SUM(INDIRECT("W4:W"&amp;ROW()-1)),""))</f>
        <v/>
      </c>
      <c r="X165" s="6" t="str">
        <f ca="1">IF(AND($A165&lt;&gt;"",$A165&lt;&gt;"TOTAL"),IF(AND([3]PDI_DES__C_C_E!$AN163&lt;&gt;"",[3]PDI_DES__C_C_E!$AN163&lt;&gt;0),[3]PDI_DES__C_C_E!$AN163,""),IF($A165="TOTAL",SUM(INDIRECT("X4:X"&amp;ROW()-1)),""))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IF(AND($A165&lt;&gt;"",$A165&lt;&gt;"TOTAL"),IF(AND([3]PDI_DES__C_C_E!$AQ163&lt;&gt;"",[3]PDI_DES__C_C_E!$AQ163&lt;&gt;0),[3]PDI_DES__C_C_E!$AQ163,""),IF($A165="TOTAL",SUM(INDIRECT("Z4:Z"&amp;ROW()-1)),""))</f>
        <v/>
      </c>
      <c r="AA165" s="6" t="str">
        <f ca="1">IF(AND($A165&lt;&gt;"",$A165&lt;&gt;"TOTAL"),IF(AND([3]PDI_DES__C_C_E!$AS163&lt;&gt;"",[3]PDI_DES__C_C_E!$AS163&lt;&gt;0),[3]PDI_DES__C_C_E!$AS163,""),IF($A165="TOTAL",SUM(INDIRECT("AA4:AA"&amp;ROW()-1)),""))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IF(AND($A165&lt;&gt;"",$A165&lt;&gt;"TOTAL"),IF(AND([3]PDI_DES__C_C_E!$AV163&lt;&gt;"",[3]PDI_DES__C_C_E!$AV163&lt;&gt;0),[3]PDI_DES__C_C_E!$AV163,""),IF($A165="TOTAL",SUM(INDIRECT("AC4:AC"&amp;ROW()-1)),""))</f>
        <v/>
      </c>
      <c r="AD165" s="6" t="str">
        <f ca="1">IF(AND($A165&lt;&gt;"",$A165&lt;&gt;"TOTAL"),IF(AND([3]PDI_DES__C_C_E!$AX163&lt;&gt;"",[3]PDI_DES__C_C_E!$AX163&lt;&gt;0),[3]PDI_DES__C_C_E!$AX163,""),IF($A165="TOTAL",SUM(INDIRECT("AD4:AD"&amp;ROW()-1)),""))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IF(AND($A165&lt;&gt;"",$A165&lt;&gt;"TOTAL"),IF(AND([3]PDI_DES__C_C_E!$BA163&lt;&gt;"",[3]PDI_DES__C_C_E!$BA163&lt;&gt;0),[3]PDI_DES__C_C_E!$BA163,""),IF($A165="TOTAL",SUM(INDIRECT("AF4:AF"&amp;ROW()-1)),""))</f>
        <v/>
      </c>
      <c r="AG165" s="6" t="str">
        <f ca="1">IF(AND($A165&lt;&gt;"",$A165&lt;&gt;"TOTAL"),IF(AND([3]PDI_DES__C_C_E!$BC163&lt;&gt;"",[3]PDI_DES__C_C_E!$BC163&lt;&gt;0),[3]PDI_DES__C_C_E!$BC163,""),IF($A165="TOTAL",SUM(INDIRECT("AG4:AG"&amp;ROW()-1)),""))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IF(AND($A165&lt;&gt;"",$A165&lt;&gt;"TOTAL"),IF(AND([3]PDI_DES__C_C_E!$BF163&lt;&gt;"",[3]PDI_DES__C_C_E!$BF163&lt;&gt;0),[3]PDI_DES__C_C_E!$BF163,""),IF($A165="TOTAL",SUM(INDIRECT("AI4:AI"&amp;ROW()-1)),""))</f>
        <v/>
      </c>
      <c r="AJ165" s="6" t="str">
        <f ca="1">IF(AND($A165&lt;&gt;"",$A165&lt;&gt;"TOTAL"),IF(AND([3]PDI_DES__C_C_E!$BH163&lt;&gt;"",[3]PDI_DES__C_C_E!$BH163&lt;&gt;0),[3]PDI_DES__C_C_E!$BH163,""),IF($A165="TOTAL",SUM(INDIRECT("AJ4:AJ"&amp;ROW()-1)),""))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IF(AND($A165&lt;&gt;"",$A165&lt;&gt;"TOTAL"),IF(AND([3]PDI_DES__C_C_E!$BK163&lt;&gt;"",[3]PDI_DES__C_C_E!$BK163&lt;&gt;0),[3]PDI_DES__C_C_E!$BK163,""),IF($A165="TOTAL",SUM(INDIRECT("AL4:AL"&amp;ROW()-1)),""))</f>
        <v/>
      </c>
      <c r="AM165" s="6" t="str">
        <f ca="1">IF(AND($A165&lt;&gt;"",$A165&lt;&gt;"TOTAL"),IF(AND([3]PDI_DES__C_C_E!$BM163&lt;&gt;"",[3]PDI_DES__C_C_E!$BM163&lt;&gt;0),[3]PDI_DES__C_C_E!$BM163,""),IF($A165="TOTAL",SUM(INDIRECT("AM4:AM"&amp;ROW()-1)),""))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IF(AND($A165&lt;&gt;"",$A165&lt;&gt;"TOTAL"),IF(AND([3]PDI_DES__C_C_E!$BP163&lt;&gt;"",[3]PDI_DES__C_C_E!$BP163&lt;&gt;0),[3]PDI_DES__C_C_E!$BP163,""),IF($A165="TOTAL",SUM(INDIRECT("AO4:AO"&amp;ROW()-1)),""))</f>
        <v/>
      </c>
      <c r="AP165" s="6" t="str">
        <f ca="1">IF(AND($A165&lt;&gt;"",$A165&lt;&gt;"TOTAL"),IF(AND([3]PDI_DES__C_C_E!$BR163&lt;&gt;"",[3]PDI_DES__C_C_E!$BR163&lt;&gt;0),[3]PDI_DES__C_C_E!$BR163,""),IF($A165="TOTAL",SUM(INDIRECT("AP4:AP"&amp;ROW()-1)),""))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IF(AND($A165&lt;&gt;"",$A165&lt;&gt;"TOTAL"),IF(AND([3]PDI_DES__C_C_E!$BU163&lt;&gt;"",[3]PDI_DES__C_C_E!$BU163&lt;&gt;0),[3]PDI_DES__C_C_E!$BU163,""),IF($A165="TOTAL",SUM(INDIRECT("AR4:AR"&amp;ROW()-1)),""))</f>
        <v/>
      </c>
      <c r="AS165" s="6" t="str">
        <f ca="1">IF(AND($A165&lt;&gt;"",$A165&lt;&gt;"TOTAL"),IF(AND([3]PDI_DES__C_C_E!$BW163&lt;&gt;"",[3]PDI_DES__C_C_E!$BW163&lt;&gt;0),[3]PDI_DES__C_C_E!$BW163,""),IF($A165="TOTAL",SUM(INDIRECT("AS4:AS"&amp;ROW()-1)),""))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IF(AND($A165&lt;&gt;"",$A165&lt;&gt;"TOTAL"),IF(AND([3]PDI_DES__C_C_E!$BZ163&lt;&gt;"",[3]PDI_DES__C_C_E!$BZ163&lt;&gt;0),[3]PDI_DES__C_C_E!$BZ163,""),IF($A165="TOTAL",SUM(INDIRECT("AU4:AU"&amp;ROW()-1)),""))</f>
        <v/>
      </c>
      <c r="AV165" s="6" t="str">
        <f ca="1">IF(AND($A165&lt;&gt;"",$A165&lt;&gt;"TOTAL"),IF(AND([3]PDI_DES__C_C_E!$CB163&lt;&gt;"",[3]PDI_DES__C_C_E!$CB163&lt;&gt;0),[3]PDI_DES__C_C_E!$CB163,""),IF($A165="TOTAL",SUM(INDIRECT("AV4:AV"&amp;ROW()-1)),""))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IF(AND($A165&lt;&gt;"",$A165&lt;&gt;"TOTAL"),IF(AND([3]PDI_DES__C_C_E!$CE163&lt;&gt;"",[3]PDI_DES__C_C_E!$CE163&lt;&gt;0),[3]PDI_DES__C_C_E!$CE163,""),IF($A165="TOTAL",SUM(INDIRECT("AX4:AX"&amp;ROW()-1)),""))</f>
        <v/>
      </c>
      <c r="AY165" s="6" t="str">
        <f ca="1">IF(AND($A165&lt;&gt;"",$A165&lt;&gt;"TOTAL"),IF(AND([3]PDI_DES__C_C_E!$CG163&lt;&gt;"",[3]PDI_DES__C_C_E!$CG163&lt;&gt;0),[3]PDI_DES__C_C_E!$CG163,""),IF($A165="TOTAL",SUM(INDIRECT("AY4:AY"&amp;ROW()-1)),""))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IF(AND($A165&lt;&gt;"",$A165&lt;&gt;"TOTAL"),IF(AND([3]PDI_DES__C_C_E!$CJ163&lt;&gt;"",[3]PDI_DES__C_C_E!$CJ163&lt;&gt;0),[3]PDI_DES__C_C_E!$CJ163,""),IF($A165="TOTAL",SUM(INDIRECT("BA4:BA"&amp;ROW()-1)),""))</f>
        <v/>
      </c>
      <c r="BB165" s="6" t="str">
        <f ca="1">IF(AND($A165&lt;&gt;"",$A165&lt;&gt;"TOTAL"),IF(AND([3]PDI_DES__C_C_E!$CL163&lt;&gt;"",[3]PDI_DES__C_C_E!$CL163&lt;&gt;0),[3]PDI_DES__C_C_E!$CL163,""),IF($A165="TOTAL",SUM(INDIRECT("BB4:BB"&amp;ROW()-1)),""))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IF(AND($A165&lt;&gt;"",$A165&lt;&gt;"TOTAL"),IF(AND([3]PDI_DES__C_C_E!$CO163&lt;&gt;"",[3]PDI_DES__C_C_E!$CO163&lt;&gt;0),[3]PDI_DES__C_C_E!$CO163,""),IF($A165="TOTAL",SUM(INDIRECT("BD4:BD"&amp;ROW()-1)),""))</f>
        <v/>
      </c>
      <c r="BE165" s="6" t="str">
        <f ca="1">IF(AND($A165&lt;&gt;"",$A165&lt;&gt;"TOTAL"),IF(AND([3]PDI_DES__C_C_E!$CQ163&lt;&gt;"",[3]PDI_DES__C_C_E!$CQ163&lt;&gt;0),[3]PDI_DES__C_C_E!$CQ163,""),IF($A165="TOTAL",SUM(INDIRECT("BE4:BE"&amp;ROW()-1)),""))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IF([3]PDI_DES__C_C_E!$B164&lt;&gt;"",[3]PDI_DES__C_C_E!$B164,IF(AND([3]PDI_DES__C_C_E!$B164="",[3]PDI_DES__C_C_E!$B165="",[3]PDI_DES__C_C_E!$B163=""),"","TOTAL"))</f>
        <v/>
      </c>
      <c r="B166" s="6" t="str">
        <f ca="1">IF(AND($A166&lt;&gt;"",$A166&lt;&gt;"TOTAL"),IF(AND([3]PDI_DES__C_C_E!$C164&lt;&gt;"",[3]PDI_DES__C_C_E!$C164&lt;&gt;0),[3]PDI_DES__C_C_E!$C164,""),IF($A166="TOTAL",SUM(INDIRECT("B4:B"&amp;ROW()-1)),""))</f>
        <v/>
      </c>
      <c r="C166" s="6" t="str">
        <f ca="1">IF(AND($A166&lt;&gt;"",$A166&lt;&gt;"TOTAL"),IF(AND([3]PDI_DES__C_C_E!$E164&lt;&gt;"",[3]PDI_DES__C_C_E!$E164&lt;&gt;0),[3]PDI_DES__C_C_E!$E164,""),IF($A166="TOTAL",SUM(INDIRECT("C4:C"&amp;ROW()-1)),""))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IF(AND($A166&lt;&gt;"",$A166&lt;&gt;"TOTAL"),IF(AND([3]PDI_DES__C_C_E!$H164&lt;&gt;"",[3]PDI_DES__C_C_E!$H164&lt;&gt;0),[3]PDI_DES__C_C_E!$H164,""),IF($A166="TOTAL",SUM(INDIRECT("E4:E"&amp;ROW()-1)),""))</f>
        <v/>
      </c>
      <c r="F166" s="6" t="str">
        <f ca="1">IF(AND($A166&lt;&gt;"",$A166&lt;&gt;"TOTAL"),IF(AND([3]PDI_DES__C_C_E!$J164&lt;&gt;"",[3]PDI_DES__C_C_E!$J164&lt;&gt;0),[3]PDI_DES__C_C_E!$J164,""),IF($A166="TOTAL",SUM(INDIRECT("F4:F"&amp;ROW()-1)),""))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IF(AND($A166&lt;&gt;"",$A166&lt;&gt;"TOTAL"),IF(AND([3]PDI_DES__C_C_E!$M164&lt;&gt;"",[3]PDI_DES__C_C_E!$M164&lt;&gt;0),[3]PDI_DES__C_C_E!$M164,""),IF($A166="TOTAL",SUM(INDIRECT("H4:H"&amp;ROW()-1)),""))</f>
        <v/>
      </c>
      <c r="I166" s="6" t="str">
        <f ca="1">IF(AND($A166&lt;&gt;"",$A166&lt;&gt;"TOTAL"),IF(AND([3]PDI_DES__C_C_E!$O164&lt;&gt;"",[3]PDI_DES__C_C_E!$O164&lt;&gt;0),[3]PDI_DES__C_C_E!$O164,""),IF($A166="TOTAL",SUM(INDIRECT("I4:I"&amp;ROW()-1)),""))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IF(AND($A166&lt;&gt;"",$A166&lt;&gt;"TOTAL"),IF(AND([3]PDI_DES__C_C_E!$R164&lt;&gt;"",[3]PDI_DES__C_C_E!$R164&lt;&gt;0),[3]PDI_DES__C_C_E!$R164,""),IF($A166="TOTAL",SUM(INDIRECT("K4:K"&amp;ROW()-1)),""))</f>
        <v/>
      </c>
      <c r="L166" s="6" t="str">
        <f ca="1">IF(AND($A166&lt;&gt;"",$A166&lt;&gt;"TOTAL"),IF(AND([3]PDI_DES__C_C_E!$T164&lt;&gt;"",[3]PDI_DES__C_C_E!$T164&lt;&gt;0),[3]PDI_DES__C_C_E!$T164,""),IF($A166="TOTAL",SUM(INDIRECT("L4:L"&amp;ROW()-1)),""))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IF(AND($A166&lt;&gt;"",$A166&lt;&gt;"TOTAL"),IF(AND([3]PDI_DES__C_C_E!$W164&lt;&gt;"",[3]PDI_DES__C_C_E!$W164&lt;&gt;0),[3]PDI_DES__C_C_E!$W164,""),IF($A166="TOTAL",SUM(INDIRECT("N4:N"&amp;ROW()-1)),""))</f>
        <v/>
      </c>
      <c r="O166" s="6" t="str">
        <f ca="1">IF(AND($A166&lt;&gt;"",$A166&lt;&gt;"TOTAL"),IF(AND([3]PDI_DES__C_C_E!$Y164&lt;&gt;"",[3]PDI_DES__C_C_E!$Y164&lt;&gt;0),[3]PDI_DES__C_C_E!$Y164,""),IF($A166="TOTAL",SUM(INDIRECT("O4:O"&amp;ROW()-1)),""))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IF(AND($A166&lt;&gt;"",$A166&lt;&gt;"TOTAL"),IF(AND([3]PDI_DES__C_C_E!$AB164&lt;&gt;"",[3]PDI_DES__C_C_E!$AB164&lt;&gt;0),[3]PDI_DES__C_C_E!$AB164,""),IF($A166="TOTAL",SUM(INDIRECT("Q4:Q"&amp;ROW()-1)),""))</f>
        <v/>
      </c>
      <c r="R166" s="6" t="str">
        <f ca="1">IF(AND($A166&lt;&gt;"",$A166&lt;&gt;"TOTAL"),IF(AND([3]PDI_DES__C_C_E!$AD164&lt;&gt;"",[3]PDI_DES__C_C_E!$AD164&lt;&gt;0),[3]PDI_DES__C_C_E!$AD164,""),IF($A166="TOTAL",SUM(INDIRECT("R4:R"&amp;ROW()-1)),""))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IF(AND($A166&lt;&gt;"",$A166&lt;&gt;"TOTAL"),IF(AND([3]PDI_DES__C_C_E!$AG164&lt;&gt;"",[3]PDI_DES__C_C_E!$AG164&lt;&gt;0),[3]PDI_DES__C_C_E!$AG164,""),IF($A166="TOTAL",SUM(INDIRECT("T4:T"&amp;ROW()-1)),""))</f>
        <v/>
      </c>
      <c r="U166" s="6" t="str">
        <f ca="1">IF(AND($A166&lt;&gt;"",$A166&lt;&gt;"TOTAL"),IF(AND([3]PDI_DES__C_C_E!$AI164&lt;&gt;"",[3]PDI_DES__C_C_E!$AI164&lt;&gt;0),[3]PDI_DES__C_C_E!$AI164,""),IF($A166="TOTAL",SUM(INDIRECT("U4:U"&amp;ROW()-1)),""))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IF(AND($A166&lt;&gt;"",$A166&lt;&gt;"TOTAL"),IF(AND([3]PDI_DES__C_C_E!$AL164&lt;&gt;"",[3]PDI_DES__C_C_E!$AL164&lt;&gt;0),[3]PDI_DES__C_C_E!$AL164,""),IF($A166="TOTAL",SUM(INDIRECT("W4:W"&amp;ROW()-1)),""))</f>
        <v/>
      </c>
      <c r="X166" s="6" t="str">
        <f ca="1">IF(AND($A166&lt;&gt;"",$A166&lt;&gt;"TOTAL"),IF(AND([3]PDI_DES__C_C_E!$AN164&lt;&gt;"",[3]PDI_DES__C_C_E!$AN164&lt;&gt;0),[3]PDI_DES__C_C_E!$AN164,""),IF($A166="TOTAL",SUM(INDIRECT("X4:X"&amp;ROW()-1)),""))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IF(AND($A166&lt;&gt;"",$A166&lt;&gt;"TOTAL"),IF(AND([3]PDI_DES__C_C_E!$AQ164&lt;&gt;"",[3]PDI_DES__C_C_E!$AQ164&lt;&gt;0),[3]PDI_DES__C_C_E!$AQ164,""),IF($A166="TOTAL",SUM(INDIRECT("Z4:Z"&amp;ROW()-1)),""))</f>
        <v/>
      </c>
      <c r="AA166" s="6" t="str">
        <f ca="1">IF(AND($A166&lt;&gt;"",$A166&lt;&gt;"TOTAL"),IF(AND([3]PDI_DES__C_C_E!$AS164&lt;&gt;"",[3]PDI_DES__C_C_E!$AS164&lt;&gt;0),[3]PDI_DES__C_C_E!$AS164,""),IF($A166="TOTAL",SUM(INDIRECT("AA4:AA"&amp;ROW()-1)),""))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IF(AND($A166&lt;&gt;"",$A166&lt;&gt;"TOTAL"),IF(AND([3]PDI_DES__C_C_E!$AV164&lt;&gt;"",[3]PDI_DES__C_C_E!$AV164&lt;&gt;0),[3]PDI_DES__C_C_E!$AV164,""),IF($A166="TOTAL",SUM(INDIRECT("AC4:AC"&amp;ROW()-1)),""))</f>
        <v/>
      </c>
      <c r="AD166" s="6" t="str">
        <f ca="1">IF(AND($A166&lt;&gt;"",$A166&lt;&gt;"TOTAL"),IF(AND([3]PDI_DES__C_C_E!$AX164&lt;&gt;"",[3]PDI_DES__C_C_E!$AX164&lt;&gt;0),[3]PDI_DES__C_C_E!$AX164,""),IF($A166="TOTAL",SUM(INDIRECT("AD4:AD"&amp;ROW()-1)),""))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IF(AND($A166&lt;&gt;"",$A166&lt;&gt;"TOTAL"),IF(AND([3]PDI_DES__C_C_E!$BA164&lt;&gt;"",[3]PDI_DES__C_C_E!$BA164&lt;&gt;0),[3]PDI_DES__C_C_E!$BA164,""),IF($A166="TOTAL",SUM(INDIRECT("AF4:AF"&amp;ROW()-1)),""))</f>
        <v/>
      </c>
      <c r="AG166" s="6" t="str">
        <f ca="1">IF(AND($A166&lt;&gt;"",$A166&lt;&gt;"TOTAL"),IF(AND([3]PDI_DES__C_C_E!$BC164&lt;&gt;"",[3]PDI_DES__C_C_E!$BC164&lt;&gt;0),[3]PDI_DES__C_C_E!$BC164,""),IF($A166="TOTAL",SUM(INDIRECT("AG4:AG"&amp;ROW()-1)),""))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IF(AND($A166&lt;&gt;"",$A166&lt;&gt;"TOTAL"),IF(AND([3]PDI_DES__C_C_E!$BF164&lt;&gt;"",[3]PDI_DES__C_C_E!$BF164&lt;&gt;0),[3]PDI_DES__C_C_E!$BF164,""),IF($A166="TOTAL",SUM(INDIRECT("AI4:AI"&amp;ROW()-1)),""))</f>
        <v/>
      </c>
      <c r="AJ166" s="6" t="str">
        <f ca="1">IF(AND($A166&lt;&gt;"",$A166&lt;&gt;"TOTAL"),IF(AND([3]PDI_DES__C_C_E!$BH164&lt;&gt;"",[3]PDI_DES__C_C_E!$BH164&lt;&gt;0),[3]PDI_DES__C_C_E!$BH164,""),IF($A166="TOTAL",SUM(INDIRECT("AJ4:AJ"&amp;ROW()-1)),""))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IF(AND($A166&lt;&gt;"",$A166&lt;&gt;"TOTAL"),IF(AND([3]PDI_DES__C_C_E!$BK164&lt;&gt;"",[3]PDI_DES__C_C_E!$BK164&lt;&gt;0),[3]PDI_DES__C_C_E!$BK164,""),IF($A166="TOTAL",SUM(INDIRECT("AL4:AL"&amp;ROW()-1)),""))</f>
        <v/>
      </c>
      <c r="AM166" s="6" t="str">
        <f ca="1">IF(AND($A166&lt;&gt;"",$A166&lt;&gt;"TOTAL"),IF(AND([3]PDI_DES__C_C_E!$BM164&lt;&gt;"",[3]PDI_DES__C_C_E!$BM164&lt;&gt;0),[3]PDI_DES__C_C_E!$BM164,""),IF($A166="TOTAL",SUM(INDIRECT("AM4:AM"&amp;ROW()-1)),""))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IF(AND($A166&lt;&gt;"",$A166&lt;&gt;"TOTAL"),IF(AND([3]PDI_DES__C_C_E!$BP164&lt;&gt;"",[3]PDI_DES__C_C_E!$BP164&lt;&gt;0),[3]PDI_DES__C_C_E!$BP164,""),IF($A166="TOTAL",SUM(INDIRECT("AO4:AO"&amp;ROW()-1)),""))</f>
        <v/>
      </c>
      <c r="AP166" s="6" t="str">
        <f ca="1">IF(AND($A166&lt;&gt;"",$A166&lt;&gt;"TOTAL"),IF(AND([3]PDI_DES__C_C_E!$BR164&lt;&gt;"",[3]PDI_DES__C_C_E!$BR164&lt;&gt;0),[3]PDI_DES__C_C_E!$BR164,""),IF($A166="TOTAL",SUM(INDIRECT("AP4:AP"&amp;ROW()-1)),""))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IF(AND($A166&lt;&gt;"",$A166&lt;&gt;"TOTAL"),IF(AND([3]PDI_DES__C_C_E!$BU164&lt;&gt;"",[3]PDI_DES__C_C_E!$BU164&lt;&gt;0),[3]PDI_DES__C_C_E!$BU164,""),IF($A166="TOTAL",SUM(INDIRECT("AR4:AR"&amp;ROW()-1)),""))</f>
        <v/>
      </c>
      <c r="AS166" s="6" t="str">
        <f ca="1">IF(AND($A166&lt;&gt;"",$A166&lt;&gt;"TOTAL"),IF(AND([3]PDI_DES__C_C_E!$BW164&lt;&gt;"",[3]PDI_DES__C_C_E!$BW164&lt;&gt;0),[3]PDI_DES__C_C_E!$BW164,""),IF($A166="TOTAL",SUM(INDIRECT("AS4:AS"&amp;ROW()-1)),""))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IF(AND($A166&lt;&gt;"",$A166&lt;&gt;"TOTAL"),IF(AND([3]PDI_DES__C_C_E!$BZ164&lt;&gt;"",[3]PDI_DES__C_C_E!$BZ164&lt;&gt;0),[3]PDI_DES__C_C_E!$BZ164,""),IF($A166="TOTAL",SUM(INDIRECT("AU4:AU"&amp;ROW()-1)),""))</f>
        <v/>
      </c>
      <c r="AV166" s="6" t="str">
        <f ca="1">IF(AND($A166&lt;&gt;"",$A166&lt;&gt;"TOTAL"),IF(AND([3]PDI_DES__C_C_E!$CB164&lt;&gt;"",[3]PDI_DES__C_C_E!$CB164&lt;&gt;0),[3]PDI_DES__C_C_E!$CB164,""),IF($A166="TOTAL",SUM(INDIRECT("AV4:AV"&amp;ROW()-1)),""))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IF(AND($A166&lt;&gt;"",$A166&lt;&gt;"TOTAL"),IF(AND([3]PDI_DES__C_C_E!$CE164&lt;&gt;"",[3]PDI_DES__C_C_E!$CE164&lt;&gt;0),[3]PDI_DES__C_C_E!$CE164,""),IF($A166="TOTAL",SUM(INDIRECT("AX4:AX"&amp;ROW()-1)),""))</f>
        <v/>
      </c>
      <c r="AY166" s="6" t="str">
        <f ca="1">IF(AND($A166&lt;&gt;"",$A166&lt;&gt;"TOTAL"),IF(AND([3]PDI_DES__C_C_E!$CG164&lt;&gt;"",[3]PDI_DES__C_C_E!$CG164&lt;&gt;0),[3]PDI_DES__C_C_E!$CG164,""),IF($A166="TOTAL",SUM(INDIRECT("AY4:AY"&amp;ROW()-1)),""))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IF(AND($A166&lt;&gt;"",$A166&lt;&gt;"TOTAL"),IF(AND([3]PDI_DES__C_C_E!$CJ164&lt;&gt;"",[3]PDI_DES__C_C_E!$CJ164&lt;&gt;0),[3]PDI_DES__C_C_E!$CJ164,""),IF($A166="TOTAL",SUM(INDIRECT("BA4:BA"&amp;ROW()-1)),""))</f>
        <v/>
      </c>
      <c r="BB166" s="6" t="str">
        <f ca="1">IF(AND($A166&lt;&gt;"",$A166&lt;&gt;"TOTAL"),IF(AND([3]PDI_DES__C_C_E!$CL164&lt;&gt;"",[3]PDI_DES__C_C_E!$CL164&lt;&gt;0),[3]PDI_DES__C_C_E!$CL164,""),IF($A166="TOTAL",SUM(INDIRECT("BB4:BB"&amp;ROW()-1)),""))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IF(AND($A166&lt;&gt;"",$A166&lt;&gt;"TOTAL"),IF(AND([3]PDI_DES__C_C_E!$CO164&lt;&gt;"",[3]PDI_DES__C_C_E!$CO164&lt;&gt;0),[3]PDI_DES__C_C_E!$CO164,""),IF($A166="TOTAL",SUM(INDIRECT("BD4:BD"&amp;ROW()-1)),""))</f>
        <v/>
      </c>
      <c r="BE166" s="6" t="str">
        <f ca="1">IF(AND($A166&lt;&gt;"",$A166&lt;&gt;"TOTAL"),IF(AND([3]PDI_DES__C_C_E!$CQ164&lt;&gt;"",[3]PDI_DES__C_C_E!$CQ164&lt;&gt;0),[3]PDI_DES__C_C_E!$CQ164,""),IF($A166="TOTAL",SUM(INDIRECT("BE4:BE"&amp;ROW()-1)),""))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IF([3]PDI_DES__C_C_E!$B165&lt;&gt;"",[3]PDI_DES__C_C_E!$B165,IF(AND([3]PDI_DES__C_C_E!$B165="",[3]PDI_DES__C_C_E!$B166="",[3]PDI_DES__C_C_E!$B164=""),"","TOTAL"))</f>
        <v/>
      </c>
      <c r="B167" s="6" t="str">
        <f ca="1">IF(AND($A167&lt;&gt;"",$A167&lt;&gt;"TOTAL"),IF(AND([3]PDI_DES__C_C_E!$C165&lt;&gt;"",[3]PDI_DES__C_C_E!$C165&lt;&gt;0),[3]PDI_DES__C_C_E!$C165,""),IF($A167="TOTAL",SUM(INDIRECT("B4:B"&amp;ROW()-1)),""))</f>
        <v/>
      </c>
      <c r="C167" s="6" t="str">
        <f ca="1">IF(AND($A167&lt;&gt;"",$A167&lt;&gt;"TOTAL"),IF(AND([3]PDI_DES__C_C_E!$E165&lt;&gt;"",[3]PDI_DES__C_C_E!$E165&lt;&gt;0),[3]PDI_DES__C_C_E!$E165,""),IF($A167="TOTAL",SUM(INDIRECT("C4:C"&amp;ROW()-1)),""))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IF(AND($A167&lt;&gt;"",$A167&lt;&gt;"TOTAL"),IF(AND([3]PDI_DES__C_C_E!$H165&lt;&gt;"",[3]PDI_DES__C_C_E!$H165&lt;&gt;0),[3]PDI_DES__C_C_E!$H165,""),IF($A167="TOTAL",SUM(INDIRECT("E4:E"&amp;ROW()-1)),""))</f>
        <v/>
      </c>
      <c r="F167" s="6" t="str">
        <f ca="1">IF(AND($A167&lt;&gt;"",$A167&lt;&gt;"TOTAL"),IF(AND([3]PDI_DES__C_C_E!$J165&lt;&gt;"",[3]PDI_DES__C_C_E!$J165&lt;&gt;0),[3]PDI_DES__C_C_E!$J165,""),IF($A167="TOTAL",SUM(INDIRECT("F4:F"&amp;ROW()-1)),""))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IF(AND($A167&lt;&gt;"",$A167&lt;&gt;"TOTAL"),IF(AND([3]PDI_DES__C_C_E!$M165&lt;&gt;"",[3]PDI_DES__C_C_E!$M165&lt;&gt;0),[3]PDI_DES__C_C_E!$M165,""),IF($A167="TOTAL",SUM(INDIRECT("H4:H"&amp;ROW()-1)),""))</f>
        <v/>
      </c>
      <c r="I167" s="6" t="str">
        <f ca="1">IF(AND($A167&lt;&gt;"",$A167&lt;&gt;"TOTAL"),IF(AND([3]PDI_DES__C_C_E!$O165&lt;&gt;"",[3]PDI_DES__C_C_E!$O165&lt;&gt;0),[3]PDI_DES__C_C_E!$O165,""),IF($A167="TOTAL",SUM(INDIRECT("I4:I"&amp;ROW()-1)),""))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IF(AND($A167&lt;&gt;"",$A167&lt;&gt;"TOTAL"),IF(AND([3]PDI_DES__C_C_E!$R165&lt;&gt;"",[3]PDI_DES__C_C_E!$R165&lt;&gt;0),[3]PDI_DES__C_C_E!$R165,""),IF($A167="TOTAL",SUM(INDIRECT("K4:K"&amp;ROW()-1)),""))</f>
        <v/>
      </c>
      <c r="L167" s="6" t="str">
        <f ca="1">IF(AND($A167&lt;&gt;"",$A167&lt;&gt;"TOTAL"),IF(AND([3]PDI_DES__C_C_E!$T165&lt;&gt;"",[3]PDI_DES__C_C_E!$T165&lt;&gt;0),[3]PDI_DES__C_C_E!$T165,""),IF($A167="TOTAL",SUM(INDIRECT("L4:L"&amp;ROW()-1)),""))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IF(AND($A167&lt;&gt;"",$A167&lt;&gt;"TOTAL"),IF(AND([3]PDI_DES__C_C_E!$W165&lt;&gt;"",[3]PDI_DES__C_C_E!$W165&lt;&gt;0),[3]PDI_DES__C_C_E!$W165,""),IF($A167="TOTAL",SUM(INDIRECT("N4:N"&amp;ROW()-1)),""))</f>
        <v/>
      </c>
      <c r="O167" s="6" t="str">
        <f ca="1">IF(AND($A167&lt;&gt;"",$A167&lt;&gt;"TOTAL"),IF(AND([3]PDI_DES__C_C_E!$Y165&lt;&gt;"",[3]PDI_DES__C_C_E!$Y165&lt;&gt;0),[3]PDI_DES__C_C_E!$Y165,""),IF($A167="TOTAL",SUM(INDIRECT("O4:O"&amp;ROW()-1)),""))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IF(AND($A167&lt;&gt;"",$A167&lt;&gt;"TOTAL"),IF(AND([3]PDI_DES__C_C_E!$AB165&lt;&gt;"",[3]PDI_DES__C_C_E!$AB165&lt;&gt;0),[3]PDI_DES__C_C_E!$AB165,""),IF($A167="TOTAL",SUM(INDIRECT("Q4:Q"&amp;ROW()-1)),""))</f>
        <v/>
      </c>
      <c r="R167" s="6" t="str">
        <f ca="1">IF(AND($A167&lt;&gt;"",$A167&lt;&gt;"TOTAL"),IF(AND([3]PDI_DES__C_C_E!$AD165&lt;&gt;"",[3]PDI_DES__C_C_E!$AD165&lt;&gt;0),[3]PDI_DES__C_C_E!$AD165,""),IF($A167="TOTAL",SUM(INDIRECT("R4:R"&amp;ROW()-1)),""))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IF(AND($A167&lt;&gt;"",$A167&lt;&gt;"TOTAL"),IF(AND([3]PDI_DES__C_C_E!$AG165&lt;&gt;"",[3]PDI_DES__C_C_E!$AG165&lt;&gt;0),[3]PDI_DES__C_C_E!$AG165,""),IF($A167="TOTAL",SUM(INDIRECT("T4:T"&amp;ROW()-1)),""))</f>
        <v/>
      </c>
      <c r="U167" s="6" t="str">
        <f ca="1">IF(AND($A167&lt;&gt;"",$A167&lt;&gt;"TOTAL"),IF(AND([3]PDI_DES__C_C_E!$AI165&lt;&gt;"",[3]PDI_DES__C_C_E!$AI165&lt;&gt;0),[3]PDI_DES__C_C_E!$AI165,""),IF($A167="TOTAL",SUM(INDIRECT("U4:U"&amp;ROW()-1)),""))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IF(AND($A167&lt;&gt;"",$A167&lt;&gt;"TOTAL"),IF(AND([3]PDI_DES__C_C_E!$AL165&lt;&gt;"",[3]PDI_DES__C_C_E!$AL165&lt;&gt;0),[3]PDI_DES__C_C_E!$AL165,""),IF($A167="TOTAL",SUM(INDIRECT("W4:W"&amp;ROW()-1)),""))</f>
        <v/>
      </c>
      <c r="X167" s="6" t="str">
        <f ca="1">IF(AND($A167&lt;&gt;"",$A167&lt;&gt;"TOTAL"),IF(AND([3]PDI_DES__C_C_E!$AN165&lt;&gt;"",[3]PDI_DES__C_C_E!$AN165&lt;&gt;0),[3]PDI_DES__C_C_E!$AN165,""),IF($A167="TOTAL",SUM(INDIRECT("X4:X"&amp;ROW()-1)),""))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IF(AND($A167&lt;&gt;"",$A167&lt;&gt;"TOTAL"),IF(AND([3]PDI_DES__C_C_E!$AQ165&lt;&gt;"",[3]PDI_DES__C_C_E!$AQ165&lt;&gt;0),[3]PDI_DES__C_C_E!$AQ165,""),IF($A167="TOTAL",SUM(INDIRECT("Z4:Z"&amp;ROW()-1)),""))</f>
        <v/>
      </c>
      <c r="AA167" s="6" t="str">
        <f ca="1">IF(AND($A167&lt;&gt;"",$A167&lt;&gt;"TOTAL"),IF(AND([3]PDI_DES__C_C_E!$AS165&lt;&gt;"",[3]PDI_DES__C_C_E!$AS165&lt;&gt;0),[3]PDI_DES__C_C_E!$AS165,""),IF($A167="TOTAL",SUM(INDIRECT("AA4:AA"&amp;ROW()-1)),""))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IF(AND($A167&lt;&gt;"",$A167&lt;&gt;"TOTAL"),IF(AND([3]PDI_DES__C_C_E!$AV165&lt;&gt;"",[3]PDI_DES__C_C_E!$AV165&lt;&gt;0),[3]PDI_DES__C_C_E!$AV165,""),IF($A167="TOTAL",SUM(INDIRECT("AC4:AC"&amp;ROW()-1)),""))</f>
        <v/>
      </c>
      <c r="AD167" s="6" t="str">
        <f ca="1">IF(AND($A167&lt;&gt;"",$A167&lt;&gt;"TOTAL"),IF(AND([3]PDI_DES__C_C_E!$AX165&lt;&gt;"",[3]PDI_DES__C_C_E!$AX165&lt;&gt;0),[3]PDI_DES__C_C_E!$AX165,""),IF($A167="TOTAL",SUM(INDIRECT("AD4:AD"&amp;ROW()-1)),""))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IF(AND($A167&lt;&gt;"",$A167&lt;&gt;"TOTAL"),IF(AND([3]PDI_DES__C_C_E!$BA165&lt;&gt;"",[3]PDI_DES__C_C_E!$BA165&lt;&gt;0),[3]PDI_DES__C_C_E!$BA165,""),IF($A167="TOTAL",SUM(INDIRECT("AF4:AF"&amp;ROW()-1)),""))</f>
        <v/>
      </c>
      <c r="AG167" s="6" t="str">
        <f ca="1">IF(AND($A167&lt;&gt;"",$A167&lt;&gt;"TOTAL"),IF(AND([3]PDI_DES__C_C_E!$BC165&lt;&gt;"",[3]PDI_DES__C_C_E!$BC165&lt;&gt;0),[3]PDI_DES__C_C_E!$BC165,""),IF($A167="TOTAL",SUM(INDIRECT("AG4:AG"&amp;ROW()-1)),""))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IF(AND($A167&lt;&gt;"",$A167&lt;&gt;"TOTAL"),IF(AND([3]PDI_DES__C_C_E!$BF165&lt;&gt;"",[3]PDI_DES__C_C_E!$BF165&lt;&gt;0),[3]PDI_DES__C_C_E!$BF165,""),IF($A167="TOTAL",SUM(INDIRECT("AI4:AI"&amp;ROW()-1)),""))</f>
        <v/>
      </c>
      <c r="AJ167" s="6" t="str">
        <f ca="1">IF(AND($A167&lt;&gt;"",$A167&lt;&gt;"TOTAL"),IF(AND([3]PDI_DES__C_C_E!$BH165&lt;&gt;"",[3]PDI_DES__C_C_E!$BH165&lt;&gt;0),[3]PDI_DES__C_C_E!$BH165,""),IF($A167="TOTAL",SUM(INDIRECT("AJ4:AJ"&amp;ROW()-1)),""))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IF(AND($A167&lt;&gt;"",$A167&lt;&gt;"TOTAL"),IF(AND([3]PDI_DES__C_C_E!$BK165&lt;&gt;"",[3]PDI_DES__C_C_E!$BK165&lt;&gt;0),[3]PDI_DES__C_C_E!$BK165,""),IF($A167="TOTAL",SUM(INDIRECT("AL4:AL"&amp;ROW()-1)),""))</f>
        <v/>
      </c>
      <c r="AM167" s="6" t="str">
        <f ca="1">IF(AND($A167&lt;&gt;"",$A167&lt;&gt;"TOTAL"),IF(AND([3]PDI_DES__C_C_E!$BM165&lt;&gt;"",[3]PDI_DES__C_C_E!$BM165&lt;&gt;0),[3]PDI_DES__C_C_E!$BM165,""),IF($A167="TOTAL",SUM(INDIRECT("AM4:AM"&amp;ROW()-1)),""))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IF(AND($A167&lt;&gt;"",$A167&lt;&gt;"TOTAL"),IF(AND([3]PDI_DES__C_C_E!$BP165&lt;&gt;"",[3]PDI_DES__C_C_E!$BP165&lt;&gt;0),[3]PDI_DES__C_C_E!$BP165,""),IF($A167="TOTAL",SUM(INDIRECT("AO4:AO"&amp;ROW()-1)),""))</f>
        <v/>
      </c>
      <c r="AP167" s="6" t="str">
        <f ca="1">IF(AND($A167&lt;&gt;"",$A167&lt;&gt;"TOTAL"),IF(AND([3]PDI_DES__C_C_E!$BR165&lt;&gt;"",[3]PDI_DES__C_C_E!$BR165&lt;&gt;0),[3]PDI_DES__C_C_E!$BR165,""),IF($A167="TOTAL",SUM(INDIRECT("AP4:AP"&amp;ROW()-1)),""))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IF(AND($A167&lt;&gt;"",$A167&lt;&gt;"TOTAL"),IF(AND([3]PDI_DES__C_C_E!$BU165&lt;&gt;"",[3]PDI_DES__C_C_E!$BU165&lt;&gt;0),[3]PDI_DES__C_C_E!$BU165,""),IF($A167="TOTAL",SUM(INDIRECT("AR4:AR"&amp;ROW()-1)),""))</f>
        <v/>
      </c>
      <c r="AS167" s="6" t="str">
        <f ca="1">IF(AND($A167&lt;&gt;"",$A167&lt;&gt;"TOTAL"),IF(AND([3]PDI_DES__C_C_E!$BW165&lt;&gt;"",[3]PDI_DES__C_C_E!$BW165&lt;&gt;0),[3]PDI_DES__C_C_E!$BW165,""),IF($A167="TOTAL",SUM(INDIRECT("AS4:AS"&amp;ROW()-1)),""))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IF(AND($A167&lt;&gt;"",$A167&lt;&gt;"TOTAL"),IF(AND([3]PDI_DES__C_C_E!$BZ165&lt;&gt;"",[3]PDI_DES__C_C_E!$BZ165&lt;&gt;0),[3]PDI_DES__C_C_E!$BZ165,""),IF($A167="TOTAL",SUM(INDIRECT("AU4:AU"&amp;ROW()-1)),""))</f>
        <v/>
      </c>
      <c r="AV167" s="6" t="str">
        <f ca="1">IF(AND($A167&lt;&gt;"",$A167&lt;&gt;"TOTAL"),IF(AND([3]PDI_DES__C_C_E!$CB165&lt;&gt;"",[3]PDI_DES__C_C_E!$CB165&lt;&gt;0),[3]PDI_DES__C_C_E!$CB165,""),IF($A167="TOTAL",SUM(INDIRECT("AV4:AV"&amp;ROW()-1)),""))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IF(AND($A167&lt;&gt;"",$A167&lt;&gt;"TOTAL"),IF(AND([3]PDI_DES__C_C_E!$CE165&lt;&gt;"",[3]PDI_DES__C_C_E!$CE165&lt;&gt;0),[3]PDI_DES__C_C_E!$CE165,""),IF($A167="TOTAL",SUM(INDIRECT("AX4:AX"&amp;ROW()-1)),""))</f>
        <v/>
      </c>
      <c r="AY167" s="6" t="str">
        <f ca="1">IF(AND($A167&lt;&gt;"",$A167&lt;&gt;"TOTAL"),IF(AND([3]PDI_DES__C_C_E!$CG165&lt;&gt;"",[3]PDI_DES__C_C_E!$CG165&lt;&gt;0),[3]PDI_DES__C_C_E!$CG165,""),IF($A167="TOTAL",SUM(INDIRECT("AY4:AY"&amp;ROW()-1)),""))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IF(AND($A167&lt;&gt;"",$A167&lt;&gt;"TOTAL"),IF(AND([3]PDI_DES__C_C_E!$CJ165&lt;&gt;"",[3]PDI_DES__C_C_E!$CJ165&lt;&gt;0),[3]PDI_DES__C_C_E!$CJ165,""),IF($A167="TOTAL",SUM(INDIRECT("BA4:BA"&amp;ROW()-1)),""))</f>
        <v/>
      </c>
      <c r="BB167" s="6" t="str">
        <f ca="1">IF(AND($A167&lt;&gt;"",$A167&lt;&gt;"TOTAL"),IF(AND([3]PDI_DES__C_C_E!$CL165&lt;&gt;"",[3]PDI_DES__C_C_E!$CL165&lt;&gt;0),[3]PDI_DES__C_C_E!$CL165,""),IF($A167="TOTAL",SUM(INDIRECT("BB4:BB"&amp;ROW()-1)),""))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IF(AND($A167&lt;&gt;"",$A167&lt;&gt;"TOTAL"),IF(AND([3]PDI_DES__C_C_E!$CO165&lt;&gt;"",[3]PDI_DES__C_C_E!$CO165&lt;&gt;0),[3]PDI_DES__C_C_E!$CO165,""),IF($A167="TOTAL",SUM(INDIRECT("BD4:BD"&amp;ROW()-1)),""))</f>
        <v/>
      </c>
      <c r="BE167" s="6" t="str">
        <f ca="1">IF(AND($A167&lt;&gt;"",$A167&lt;&gt;"TOTAL"),IF(AND([3]PDI_DES__C_C_E!$CQ165&lt;&gt;"",[3]PDI_DES__C_C_E!$CQ165&lt;&gt;0),[3]PDI_DES__C_C_E!$CQ165,""),IF($A167="TOTAL",SUM(INDIRECT("BE4:BE"&amp;ROW()-1)),""))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IF([3]PDI_DES__C_C_E!$B166&lt;&gt;"",[3]PDI_DES__C_C_E!$B166,IF(AND([3]PDI_DES__C_C_E!$B166="",[3]PDI_DES__C_C_E!$B167="",[3]PDI_DES__C_C_E!$B165=""),"","TOTAL"))</f>
        <v/>
      </c>
      <c r="B168" s="6" t="str">
        <f ca="1">IF(AND($A168&lt;&gt;"",$A168&lt;&gt;"TOTAL"),IF(AND([3]PDI_DES__C_C_E!$C166&lt;&gt;"",[3]PDI_DES__C_C_E!$C166&lt;&gt;0),[3]PDI_DES__C_C_E!$C166,""),IF($A168="TOTAL",SUM(INDIRECT("B4:B"&amp;ROW()-1)),""))</f>
        <v/>
      </c>
      <c r="C168" s="6" t="str">
        <f ca="1">IF(AND($A168&lt;&gt;"",$A168&lt;&gt;"TOTAL"),IF(AND([3]PDI_DES__C_C_E!$E166&lt;&gt;"",[3]PDI_DES__C_C_E!$E166&lt;&gt;0),[3]PDI_DES__C_C_E!$E166,""),IF($A168="TOTAL",SUM(INDIRECT("C4:C"&amp;ROW()-1)),""))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IF(AND($A168&lt;&gt;"",$A168&lt;&gt;"TOTAL"),IF(AND([3]PDI_DES__C_C_E!$H166&lt;&gt;"",[3]PDI_DES__C_C_E!$H166&lt;&gt;0),[3]PDI_DES__C_C_E!$H166,""),IF($A168="TOTAL",SUM(INDIRECT("E4:E"&amp;ROW()-1)),""))</f>
        <v/>
      </c>
      <c r="F168" s="6" t="str">
        <f ca="1">IF(AND($A168&lt;&gt;"",$A168&lt;&gt;"TOTAL"),IF(AND([3]PDI_DES__C_C_E!$J166&lt;&gt;"",[3]PDI_DES__C_C_E!$J166&lt;&gt;0),[3]PDI_DES__C_C_E!$J166,""),IF($A168="TOTAL",SUM(INDIRECT("F4:F"&amp;ROW()-1)),""))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IF(AND($A168&lt;&gt;"",$A168&lt;&gt;"TOTAL"),IF(AND([3]PDI_DES__C_C_E!$M166&lt;&gt;"",[3]PDI_DES__C_C_E!$M166&lt;&gt;0),[3]PDI_DES__C_C_E!$M166,""),IF($A168="TOTAL",SUM(INDIRECT("H4:H"&amp;ROW()-1)),""))</f>
        <v/>
      </c>
      <c r="I168" s="6" t="str">
        <f ca="1">IF(AND($A168&lt;&gt;"",$A168&lt;&gt;"TOTAL"),IF(AND([3]PDI_DES__C_C_E!$O166&lt;&gt;"",[3]PDI_DES__C_C_E!$O166&lt;&gt;0),[3]PDI_DES__C_C_E!$O166,""),IF($A168="TOTAL",SUM(INDIRECT("I4:I"&amp;ROW()-1)),""))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IF(AND($A168&lt;&gt;"",$A168&lt;&gt;"TOTAL"),IF(AND([3]PDI_DES__C_C_E!$R166&lt;&gt;"",[3]PDI_DES__C_C_E!$R166&lt;&gt;0),[3]PDI_DES__C_C_E!$R166,""),IF($A168="TOTAL",SUM(INDIRECT("K4:K"&amp;ROW()-1)),""))</f>
        <v/>
      </c>
      <c r="L168" s="6" t="str">
        <f ca="1">IF(AND($A168&lt;&gt;"",$A168&lt;&gt;"TOTAL"),IF(AND([3]PDI_DES__C_C_E!$T166&lt;&gt;"",[3]PDI_DES__C_C_E!$T166&lt;&gt;0),[3]PDI_DES__C_C_E!$T166,""),IF($A168="TOTAL",SUM(INDIRECT("L4:L"&amp;ROW()-1)),""))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IF(AND($A168&lt;&gt;"",$A168&lt;&gt;"TOTAL"),IF(AND([3]PDI_DES__C_C_E!$W166&lt;&gt;"",[3]PDI_DES__C_C_E!$W166&lt;&gt;0),[3]PDI_DES__C_C_E!$W166,""),IF($A168="TOTAL",SUM(INDIRECT("N4:N"&amp;ROW()-1)),""))</f>
        <v/>
      </c>
      <c r="O168" s="6" t="str">
        <f ca="1">IF(AND($A168&lt;&gt;"",$A168&lt;&gt;"TOTAL"),IF(AND([3]PDI_DES__C_C_E!$Y166&lt;&gt;"",[3]PDI_DES__C_C_E!$Y166&lt;&gt;0),[3]PDI_DES__C_C_E!$Y166,""),IF($A168="TOTAL",SUM(INDIRECT("O4:O"&amp;ROW()-1)),""))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IF(AND($A168&lt;&gt;"",$A168&lt;&gt;"TOTAL"),IF(AND([3]PDI_DES__C_C_E!$AB166&lt;&gt;"",[3]PDI_DES__C_C_E!$AB166&lt;&gt;0),[3]PDI_DES__C_C_E!$AB166,""),IF($A168="TOTAL",SUM(INDIRECT("Q4:Q"&amp;ROW()-1)),""))</f>
        <v/>
      </c>
      <c r="R168" s="6" t="str">
        <f ca="1">IF(AND($A168&lt;&gt;"",$A168&lt;&gt;"TOTAL"),IF(AND([3]PDI_DES__C_C_E!$AD166&lt;&gt;"",[3]PDI_DES__C_C_E!$AD166&lt;&gt;0),[3]PDI_DES__C_C_E!$AD166,""),IF($A168="TOTAL",SUM(INDIRECT("R4:R"&amp;ROW()-1)),""))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IF(AND($A168&lt;&gt;"",$A168&lt;&gt;"TOTAL"),IF(AND([3]PDI_DES__C_C_E!$AG166&lt;&gt;"",[3]PDI_DES__C_C_E!$AG166&lt;&gt;0),[3]PDI_DES__C_C_E!$AG166,""),IF($A168="TOTAL",SUM(INDIRECT("T4:T"&amp;ROW()-1)),""))</f>
        <v/>
      </c>
      <c r="U168" s="6" t="str">
        <f ca="1">IF(AND($A168&lt;&gt;"",$A168&lt;&gt;"TOTAL"),IF(AND([3]PDI_DES__C_C_E!$AI166&lt;&gt;"",[3]PDI_DES__C_C_E!$AI166&lt;&gt;0),[3]PDI_DES__C_C_E!$AI166,""),IF($A168="TOTAL",SUM(INDIRECT("U4:U"&amp;ROW()-1)),""))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IF(AND($A168&lt;&gt;"",$A168&lt;&gt;"TOTAL"),IF(AND([3]PDI_DES__C_C_E!$AL166&lt;&gt;"",[3]PDI_DES__C_C_E!$AL166&lt;&gt;0),[3]PDI_DES__C_C_E!$AL166,""),IF($A168="TOTAL",SUM(INDIRECT("W4:W"&amp;ROW()-1)),""))</f>
        <v/>
      </c>
      <c r="X168" s="6" t="str">
        <f ca="1">IF(AND($A168&lt;&gt;"",$A168&lt;&gt;"TOTAL"),IF(AND([3]PDI_DES__C_C_E!$AN166&lt;&gt;"",[3]PDI_DES__C_C_E!$AN166&lt;&gt;0),[3]PDI_DES__C_C_E!$AN166,""),IF($A168="TOTAL",SUM(INDIRECT("X4:X"&amp;ROW()-1)),""))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IF(AND($A168&lt;&gt;"",$A168&lt;&gt;"TOTAL"),IF(AND([3]PDI_DES__C_C_E!$AQ166&lt;&gt;"",[3]PDI_DES__C_C_E!$AQ166&lt;&gt;0),[3]PDI_DES__C_C_E!$AQ166,""),IF($A168="TOTAL",SUM(INDIRECT("Z4:Z"&amp;ROW()-1)),""))</f>
        <v/>
      </c>
      <c r="AA168" s="6" t="str">
        <f ca="1">IF(AND($A168&lt;&gt;"",$A168&lt;&gt;"TOTAL"),IF(AND([3]PDI_DES__C_C_E!$AS166&lt;&gt;"",[3]PDI_DES__C_C_E!$AS166&lt;&gt;0),[3]PDI_DES__C_C_E!$AS166,""),IF($A168="TOTAL",SUM(INDIRECT("AA4:AA"&amp;ROW()-1)),""))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IF(AND($A168&lt;&gt;"",$A168&lt;&gt;"TOTAL"),IF(AND([3]PDI_DES__C_C_E!$AV166&lt;&gt;"",[3]PDI_DES__C_C_E!$AV166&lt;&gt;0),[3]PDI_DES__C_C_E!$AV166,""),IF($A168="TOTAL",SUM(INDIRECT("AC4:AC"&amp;ROW()-1)),""))</f>
        <v/>
      </c>
      <c r="AD168" s="6" t="str">
        <f ca="1">IF(AND($A168&lt;&gt;"",$A168&lt;&gt;"TOTAL"),IF(AND([3]PDI_DES__C_C_E!$AX166&lt;&gt;"",[3]PDI_DES__C_C_E!$AX166&lt;&gt;0),[3]PDI_DES__C_C_E!$AX166,""),IF($A168="TOTAL",SUM(INDIRECT("AD4:AD"&amp;ROW()-1)),""))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IF(AND($A168&lt;&gt;"",$A168&lt;&gt;"TOTAL"),IF(AND([3]PDI_DES__C_C_E!$BA166&lt;&gt;"",[3]PDI_DES__C_C_E!$BA166&lt;&gt;0),[3]PDI_DES__C_C_E!$BA166,""),IF($A168="TOTAL",SUM(INDIRECT("AF4:AF"&amp;ROW()-1)),""))</f>
        <v/>
      </c>
      <c r="AG168" s="6" t="str">
        <f ca="1">IF(AND($A168&lt;&gt;"",$A168&lt;&gt;"TOTAL"),IF(AND([3]PDI_DES__C_C_E!$BC166&lt;&gt;"",[3]PDI_DES__C_C_E!$BC166&lt;&gt;0),[3]PDI_DES__C_C_E!$BC166,""),IF($A168="TOTAL",SUM(INDIRECT("AG4:AG"&amp;ROW()-1)),""))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IF(AND($A168&lt;&gt;"",$A168&lt;&gt;"TOTAL"),IF(AND([3]PDI_DES__C_C_E!$BF166&lt;&gt;"",[3]PDI_DES__C_C_E!$BF166&lt;&gt;0),[3]PDI_DES__C_C_E!$BF166,""),IF($A168="TOTAL",SUM(INDIRECT("AI4:AI"&amp;ROW()-1)),""))</f>
        <v/>
      </c>
      <c r="AJ168" s="6" t="str">
        <f ca="1">IF(AND($A168&lt;&gt;"",$A168&lt;&gt;"TOTAL"),IF(AND([3]PDI_DES__C_C_E!$BH166&lt;&gt;"",[3]PDI_DES__C_C_E!$BH166&lt;&gt;0),[3]PDI_DES__C_C_E!$BH166,""),IF($A168="TOTAL",SUM(INDIRECT("AJ4:AJ"&amp;ROW()-1)),""))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IF(AND($A168&lt;&gt;"",$A168&lt;&gt;"TOTAL"),IF(AND([3]PDI_DES__C_C_E!$BK166&lt;&gt;"",[3]PDI_DES__C_C_E!$BK166&lt;&gt;0),[3]PDI_DES__C_C_E!$BK166,""),IF($A168="TOTAL",SUM(INDIRECT("AL4:AL"&amp;ROW()-1)),""))</f>
        <v/>
      </c>
      <c r="AM168" s="6" t="str">
        <f ca="1">IF(AND($A168&lt;&gt;"",$A168&lt;&gt;"TOTAL"),IF(AND([3]PDI_DES__C_C_E!$BM166&lt;&gt;"",[3]PDI_DES__C_C_E!$BM166&lt;&gt;0),[3]PDI_DES__C_C_E!$BM166,""),IF($A168="TOTAL",SUM(INDIRECT("AM4:AM"&amp;ROW()-1)),""))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IF(AND($A168&lt;&gt;"",$A168&lt;&gt;"TOTAL"),IF(AND([3]PDI_DES__C_C_E!$BP166&lt;&gt;"",[3]PDI_DES__C_C_E!$BP166&lt;&gt;0),[3]PDI_DES__C_C_E!$BP166,""),IF($A168="TOTAL",SUM(INDIRECT("AO4:AO"&amp;ROW()-1)),""))</f>
        <v/>
      </c>
      <c r="AP168" s="6" t="str">
        <f ca="1">IF(AND($A168&lt;&gt;"",$A168&lt;&gt;"TOTAL"),IF(AND([3]PDI_DES__C_C_E!$BR166&lt;&gt;"",[3]PDI_DES__C_C_E!$BR166&lt;&gt;0),[3]PDI_DES__C_C_E!$BR166,""),IF($A168="TOTAL",SUM(INDIRECT("AP4:AP"&amp;ROW()-1)),""))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IF(AND($A168&lt;&gt;"",$A168&lt;&gt;"TOTAL"),IF(AND([3]PDI_DES__C_C_E!$BU166&lt;&gt;"",[3]PDI_DES__C_C_E!$BU166&lt;&gt;0),[3]PDI_DES__C_C_E!$BU166,""),IF($A168="TOTAL",SUM(INDIRECT("AR4:AR"&amp;ROW()-1)),""))</f>
        <v/>
      </c>
      <c r="AS168" s="6" t="str">
        <f ca="1">IF(AND($A168&lt;&gt;"",$A168&lt;&gt;"TOTAL"),IF(AND([3]PDI_DES__C_C_E!$BW166&lt;&gt;"",[3]PDI_DES__C_C_E!$BW166&lt;&gt;0),[3]PDI_DES__C_C_E!$BW166,""),IF($A168="TOTAL",SUM(INDIRECT("AS4:AS"&amp;ROW()-1)),""))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IF(AND($A168&lt;&gt;"",$A168&lt;&gt;"TOTAL"),IF(AND([3]PDI_DES__C_C_E!$BZ166&lt;&gt;"",[3]PDI_DES__C_C_E!$BZ166&lt;&gt;0),[3]PDI_DES__C_C_E!$BZ166,""),IF($A168="TOTAL",SUM(INDIRECT("AU4:AU"&amp;ROW()-1)),""))</f>
        <v/>
      </c>
      <c r="AV168" s="6" t="str">
        <f ca="1">IF(AND($A168&lt;&gt;"",$A168&lt;&gt;"TOTAL"),IF(AND([3]PDI_DES__C_C_E!$CB166&lt;&gt;"",[3]PDI_DES__C_C_E!$CB166&lt;&gt;0),[3]PDI_DES__C_C_E!$CB166,""),IF($A168="TOTAL",SUM(INDIRECT("AV4:AV"&amp;ROW()-1)),""))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IF(AND($A168&lt;&gt;"",$A168&lt;&gt;"TOTAL"),IF(AND([3]PDI_DES__C_C_E!$CE166&lt;&gt;"",[3]PDI_DES__C_C_E!$CE166&lt;&gt;0),[3]PDI_DES__C_C_E!$CE166,""),IF($A168="TOTAL",SUM(INDIRECT("AX4:AX"&amp;ROW()-1)),""))</f>
        <v/>
      </c>
      <c r="AY168" s="6" t="str">
        <f ca="1">IF(AND($A168&lt;&gt;"",$A168&lt;&gt;"TOTAL"),IF(AND([3]PDI_DES__C_C_E!$CG166&lt;&gt;"",[3]PDI_DES__C_C_E!$CG166&lt;&gt;0),[3]PDI_DES__C_C_E!$CG166,""),IF($A168="TOTAL",SUM(INDIRECT("AY4:AY"&amp;ROW()-1)),""))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IF(AND($A168&lt;&gt;"",$A168&lt;&gt;"TOTAL"),IF(AND([3]PDI_DES__C_C_E!$CJ166&lt;&gt;"",[3]PDI_DES__C_C_E!$CJ166&lt;&gt;0),[3]PDI_DES__C_C_E!$CJ166,""),IF($A168="TOTAL",SUM(INDIRECT("BA4:BA"&amp;ROW()-1)),""))</f>
        <v/>
      </c>
      <c r="BB168" s="6" t="str">
        <f ca="1">IF(AND($A168&lt;&gt;"",$A168&lt;&gt;"TOTAL"),IF(AND([3]PDI_DES__C_C_E!$CL166&lt;&gt;"",[3]PDI_DES__C_C_E!$CL166&lt;&gt;0),[3]PDI_DES__C_C_E!$CL166,""),IF($A168="TOTAL",SUM(INDIRECT("BB4:BB"&amp;ROW()-1)),""))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IF(AND($A168&lt;&gt;"",$A168&lt;&gt;"TOTAL"),IF(AND([3]PDI_DES__C_C_E!$CO166&lt;&gt;"",[3]PDI_DES__C_C_E!$CO166&lt;&gt;0),[3]PDI_DES__C_C_E!$CO166,""),IF($A168="TOTAL",SUM(INDIRECT("BD4:BD"&amp;ROW()-1)),""))</f>
        <v/>
      </c>
      <c r="BE168" s="6" t="str">
        <f ca="1">IF(AND($A168&lt;&gt;"",$A168&lt;&gt;"TOTAL"),IF(AND([3]PDI_DES__C_C_E!$CQ166&lt;&gt;"",[3]PDI_DES__C_C_E!$CQ166&lt;&gt;0),[3]PDI_DES__C_C_E!$CQ166,""),IF($A168="TOTAL",SUM(INDIRECT("BE4:BE"&amp;ROW()-1)),""))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IF([3]PDI_DES__C_C_E!$B167&lt;&gt;"",[3]PDI_DES__C_C_E!$B167,IF(AND([3]PDI_DES__C_C_E!$B167="",[3]PDI_DES__C_C_E!$B168="",[3]PDI_DES__C_C_E!$B166=""),"","TOTAL"))</f>
        <v/>
      </c>
      <c r="B169" s="6" t="str">
        <f ca="1">IF(AND($A169&lt;&gt;"",$A169&lt;&gt;"TOTAL"),IF(AND([3]PDI_DES__C_C_E!$C167&lt;&gt;"",[3]PDI_DES__C_C_E!$C167&lt;&gt;0),[3]PDI_DES__C_C_E!$C167,""),IF($A169="TOTAL",SUM(INDIRECT("B4:B"&amp;ROW()-1)),""))</f>
        <v/>
      </c>
      <c r="C169" s="6" t="str">
        <f ca="1">IF(AND($A169&lt;&gt;"",$A169&lt;&gt;"TOTAL"),IF(AND([3]PDI_DES__C_C_E!$E167&lt;&gt;"",[3]PDI_DES__C_C_E!$E167&lt;&gt;0),[3]PDI_DES__C_C_E!$E167,""),IF($A169="TOTAL",SUM(INDIRECT("C4:C"&amp;ROW()-1)),""))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IF(AND($A169&lt;&gt;"",$A169&lt;&gt;"TOTAL"),IF(AND([3]PDI_DES__C_C_E!$H167&lt;&gt;"",[3]PDI_DES__C_C_E!$H167&lt;&gt;0),[3]PDI_DES__C_C_E!$H167,""),IF($A169="TOTAL",SUM(INDIRECT("E4:E"&amp;ROW()-1)),""))</f>
        <v/>
      </c>
      <c r="F169" s="6" t="str">
        <f ca="1">IF(AND($A169&lt;&gt;"",$A169&lt;&gt;"TOTAL"),IF(AND([3]PDI_DES__C_C_E!$J167&lt;&gt;"",[3]PDI_DES__C_C_E!$J167&lt;&gt;0),[3]PDI_DES__C_C_E!$J167,""),IF($A169="TOTAL",SUM(INDIRECT("F4:F"&amp;ROW()-1)),""))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IF(AND($A169&lt;&gt;"",$A169&lt;&gt;"TOTAL"),IF(AND([3]PDI_DES__C_C_E!$M167&lt;&gt;"",[3]PDI_DES__C_C_E!$M167&lt;&gt;0),[3]PDI_DES__C_C_E!$M167,""),IF($A169="TOTAL",SUM(INDIRECT("H4:H"&amp;ROW()-1)),""))</f>
        <v/>
      </c>
      <c r="I169" s="6" t="str">
        <f ca="1">IF(AND($A169&lt;&gt;"",$A169&lt;&gt;"TOTAL"),IF(AND([3]PDI_DES__C_C_E!$O167&lt;&gt;"",[3]PDI_DES__C_C_E!$O167&lt;&gt;0),[3]PDI_DES__C_C_E!$O167,""),IF($A169="TOTAL",SUM(INDIRECT("I4:I"&amp;ROW()-1)),""))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IF(AND($A169&lt;&gt;"",$A169&lt;&gt;"TOTAL"),IF(AND([3]PDI_DES__C_C_E!$R167&lt;&gt;"",[3]PDI_DES__C_C_E!$R167&lt;&gt;0),[3]PDI_DES__C_C_E!$R167,""),IF($A169="TOTAL",SUM(INDIRECT("K4:K"&amp;ROW()-1)),""))</f>
        <v/>
      </c>
      <c r="L169" s="6" t="str">
        <f ca="1">IF(AND($A169&lt;&gt;"",$A169&lt;&gt;"TOTAL"),IF(AND([3]PDI_DES__C_C_E!$T167&lt;&gt;"",[3]PDI_DES__C_C_E!$T167&lt;&gt;0),[3]PDI_DES__C_C_E!$T167,""),IF($A169="TOTAL",SUM(INDIRECT("L4:L"&amp;ROW()-1)),""))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IF(AND($A169&lt;&gt;"",$A169&lt;&gt;"TOTAL"),IF(AND([3]PDI_DES__C_C_E!$W167&lt;&gt;"",[3]PDI_DES__C_C_E!$W167&lt;&gt;0),[3]PDI_DES__C_C_E!$W167,""),IF($A169="TOTAL",SUM(INDIRECT("N4:N"&amp;ROW()-1)),""))</f>
        <v/>
      </c>
      <c r="O169" s="6" t="str">
        <f ca="1">IF(AND($A169&lt;&gt;"",$A169&lt;&gt;"TOTAL"),IF(AND([3]PDI_DES__C_C_E!$Y167&lt;&gt;"",[3]PDI_DES__C_C_E!$Y167&lt;&gt;0),[3]PDI_DES__C_C_E!$Y167,""),IF($A169="TOTAL",SUM(INDIRECT("O4:O"&amp;ROW()-1)),""))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IF(AND($A169&lt;&gt;"",$A169&lt;&gt;"TOTAL"),IF(AND([3]PDI_DES__C_C_E!$AB167&lt;&gt;"",[3]PDI_DES__C_C_E!$AB167&lt;&gt;0),[3]PDI_DES__C_C_E!$AB167,""),IF($A169="TOTAL",SUM(INDIRECT("Q4:Q"&amp;ROW()-1)),""))</f>
        <v/>
      </c>
      <c r="R169" s="6" t="str">
        <f ca="1">IF(AND($A169&lt;&gt;"",$A169&lt;&gt;"TOTAL"),IF(AND([3]PDI_DES__C_C_E!$AD167&lt;&gt;"",[3]PDI_DES__C_C_E!$AD167&lt;&gt;0),[3]PDI_DES__C_C_E!$AD167,""),IF($A169="TOTAL",SUM(INDIRECT("R4:R"&amp;ROW()-1)),""))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IF(AND($A169&lt;&gt;"",$A169&lt;&gt;"TOTAL"),IF(AND([3]PDI_DES__C_C_E!$AG167&lt;&gt;"",[3]PDI_DES__C_C_E!$AG167&lt;&gt;0),[3]PDI_DES__C_C_E!$AG167,""),IF($A169="TOTAL",SUM(INDIRECT("T4:T"&amp;ROW()-1)),""))</f>
        <v/>
      </c>
      <c r="U169" s="6" t="str">
        <f ca="1">IF(AND($A169&lt;&gt;"",$A169&lt;&gt;"TOTAL"),IF(AND([3]PDI_DES__C_C_E!$AI167&lt;&gt;"",[3]PDI_DES__C_C_E!$AI167&lt;&gt;0),[3]PDI_DES__C_C_E!$AI167,""),IF($A169="TOTAL",SUM(INDIRECT("U4:U"&amp;ROW()-1)),""))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IF(AND($A169&lt;&gt;"",$A169&lt;&gt;"TOTAL"),IF(AND([3]PDI_DES__C_C_E!$AL167&lt;&gt;"",[3]PDI_DES__C_C_E!$AL167&lt;&gt;0),[3]PDI_DES__C_C_E!$AL167,""),IF($A169="TOTAL",SUM(INDIRECT("W4:W"&amp;ROW()-1)),""))</f>
        <v/>
      </c>
      <c r="X169" s="6" t="str">
        <f ca="1">IF(AND($A169&lt;&gt;"",$A169&lt;&gt;"TOTAL"),IF(AND([3]PDI_DES__C_C_E!$AN167&lt;&gt;"",[3]PDI_DES__C_C_E!$AN167&lt;&gt;0),[3]PDI_DES__C_C_E!$AN167,""),IF($A169="TOTAL",SUM(INDIRECT("X4:X"&amp;ROW()-1)),""))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IF(AND($A169&lt;&gt;"",$A169&lt;&gt;"TOTAL"),IF(AND([3]PDI_DES__C_C_E!$AQ167&lt;&gt;"",[3]PDI_DES__C_C_E!$AQ167&lt;&gt;0),[3]PDI_DES__C_C_E!$AQ167,""),IF($A169="TOTAL",SUM(INDIRECT("Z4:Z"&amp;ROW()-1)),""))</f>
        <v/>
      </c>
      <c r="AA169" s="6" t="str">
        <f ca="1">IF(AND($A169&lt;&gt;"",$A169&lt;&gt;"TOTAL"),IF(AND([3]PDI_DES__C_C_E!$AS167&lt;&gt;"",[3]PDI_DES__C_C_E!$AS167&lt;&gt;0),[3]PDI_DES__C_C_E!$AS167,""),IF($A169="TOTAL",SUM(INDIRECT("AA4:AA"&amp;ROW()-1)),""))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IF(AND($A169&lt;&gt;"",$A169&lt;&gt;"TOTAL"),IF(AND([3]PDI_DES__C_C_E!$AV167&lt;&gt;"",[3]PDI_DES__C_C_E!$AV167&lt;&gt;0),[3]PDI_DES__C_C_E!$AV167,""),IF($A169="TOTAL",SUM(INDIRECT("AC4:AC"&amp;ROW()-1)),""))</f>
        <v/>
      </c>
      <c r="AD169" s="6" t="str">
        <f ca="1">IF(AND($A169&lt;&gt;"",$A169&lt;&gt;"TOTAL"),IF(AND([3]PDI_DES__C_C_E!$AX167&lt;&gt;"",[3]PDI_DES__C_C_E!$AX167&lt;&gt;0),[3]PDI_DES__C_C_E!$AX167,""),IF($A169="TOTAL",SUM(INDIRECT("AD4:AD"&amp;ROW()-1)),""))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IF(AND($A169&lt;&gt;"",$A169&lt;&gt;"TOTAL"),IF(AND([3]PDI_DES__C_C_E!$BA167&lt;&gt;"",[3]PDI_DES__C_C_E!$BA167&lt;&gt;0),[3]PDI_DES__C_C_E!$BA167,""),IF($A169="TOTAL",SUM(INDIRECT("AF4:AF"&amp;ROW()-1)),""))</f>
        <v/>
      </c>
      <c r="AG169" s="6" t="str">
        <f ca="1">IF(AND($A169&lt;&gt;"",$A169&lt;&gt;"TOTAL"),IF(AND([3]PDI_DES__C_C_E!$BC167&lt;&gt;"",[3]PDI_DES__C_C_E!$BC167&lt;&gt;0),[3]PDI_DES__C_C_E!$BC167,""),IF($A169="TOTAL",SUM(INDIRECT("AG4:AG"&amp;ROW()-1)),""))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IF(AND($A169&lt;&gt;"",$A169&lt;&gt;"TOTAL"),IF(AND([3]PDI_DES__C_C_E!$BF167&lt;&gt;"",[3]PDI_DES__C_C_E!$BF167&lt;&gt;0),[3]PDI_DES__C_C_E!$BF167,""),IF($A169="TOTAL",SUM(INDIRECT("AI4:AI"&amp;ROW()-1)),""))</f>
        <v/>
      </c>
      <c r="AJ169" s="6" t="str">
        <f ca="1">IF(AND($A169&lt;&gt;"",$A169&lt;&gt;"TOTAL"),IF(AND([3]PDI_DES__C_C_E!$BH167&lt;&gt;"",[3]PDI_DES__C_C_E!$BH167&lt;&gt;0),[3]PDI_DES__C_C_E!$BH167,""),IF($A169="TOTAL",SUM(INDIRECT("AJ4:AJ"&amp;ROW()-1)),""))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IF(AND($A169&lt;&gt;"",$A169&lt;&gt;"TOTAL"),IF(AND([3]PDI_DES__C_C_E!$BK167&lt;&gt;"",[3]PDI_DES__C_C_E!$BK167&lt;&gt;0),[3]PDI_DES__C_C_E!$BK167,""),IF($A169="TOTAL",SUM(INDIRECT("AL4:AL"&amp;ROW()-1)),""))</f>
        <v/>
      </c>
      <c r="AM169" s="6" t="str">
        <f ca="1">IF(AND($A169&lt;&gt;"",$A169&lt;&gt;"TOTAL"),IF(AND([3]PDI_DES__C_C_E!$BM167&lt;&gt;"",[3]PDI_DES__C_C_E!$BM167&lt;&gt;0),[3]PDI_DES__C_C_E!$BM167,""),IF($A169="TOTAL",SUM(INDIRECT("AM4:AM"&amp;ROW()-1)),""))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IF(AND($A169&lt;&gt;"",$A169&lt;&gt;"TOTAL"),IF(AND([3]PDI_DES__C_C_E!$BP167&lt;&gt;"",[3]PDI_DES__C_C_E!$BP167&lt;&gt;0),[3]PDI_DES__C_C_E!$BP167,""),IF($A169="TOTAL",SUM(INDIRECT("AO4:AO"&amp;ROW()-1)),""))</f>
        <v/>
      </c>
      <c r="AP169" s="6" t="str">
        <f ca="1">IF(AND($A169&lt;&gt;"",$A169&lt;&gt;"TOTAL"),IF(AND([3]PDI_DES__C_C_E!$BR167&lt;&gt;"",[3]PDI_DES__C_C_E!$BR167&lt;&gt;0),[3]PDI_DES__C_C_E!$BR167,""),IF($A169="TOTAL",SUM(INDIRECT("AP4:AP"&amp;ROW()-1)),""))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IF(AND($A169&lt;&gt;"",$A169&lt;&gt;"TOTAL"),IF(AND([3]PDI_DES__C_C_E!$BU167&lt;&gt;"",[3]PDI_DES__C_C_E!$BU167&lt;&gt;0),[3]PDI_DES__C_C_E!$BU167,""),IF($A169="TOTAL",SUM(INDIRECT("AR4:AR"&amp;ROW()-1)),""))</f>
        <v/>
      </c>
      <c r="AS169" s="6" t="str">
        <f ca="1">IF(AND($A169&lt;&gt;"",$A169&lt;&gt;"TOTAL"),IF(AND([3]PDI_DES__C_C_E!$BW167&lt;&gt;"",[3]PDI_DES__C_C_E!$BW167&lt;&gt;0),[3]PDI_DES__C_C_E!$BW167,""),IF($A169="TOTAL",SUM(INDIRECT("AS4:AS"&amp;ROW()-1)),""))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IF(AND($A169&lt;&gt;"",$A169&lt;&gt;"TOTAL"),IF(AND([3]PDI_DES__C_C_E!$BZ167&lt;&gt;"",[3]PDI_DES__C_C_E!$BZ167&lt;&gt;0),[3]PDI_DES__C_C_E!$BZ167,""),IF($A169="TOTAL",SUM(INDIRECT("AU4:AU"&amp;ROW()-1)),""))</f>
        <v/>
      </c>
      <c r="AV169" s="6" t="str">
        <f ca="1">IF(AND($A169&lt;&gt;"",$A169&lt;&gt;"TOTAL"),IF(AND([3]PDI_DES__C_C_E!$CB167&lt;&gt;"",[3]PDI_DES__C_C_E!$CB167&lt;&gt;0),[3]PDI_DES__C_C_E!$CB167,""),IF($A169="TOTAL",SUM(INDIRECT("AV4:AV"&amp;ROW()-1)),""))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IF(AND($A169&lt;&gt;"",$A169&lt;&gt;"TOTAL"),IF(AND([3]PDI_DES__C_C_E!$CE167&lt;&gt;"",[3]PDI_DES__C_C_E!$CE167&lt;&gt;0),[3]PDI_DES__C_C_E!$CE167,""),IF($A169="TOTAL",SUM(INDIRECT("AX4:AX"&amp;ROW()-1)),""))</f>
        <v/>
      </c>
      <c r="AY169" s="6" t="str">
        <f ca="1">IF(AND($A169&lt;&gt;"",$A169&lt;&gt;"TOTAL"),IF(AND([3]PDI_DES__C_C_E!$CG167&lt;&gt;"",[3]PDI_DES__C_C_E!$CG167&lt;&gt;0),[3]PDI_DES__C_C_E!$CG167,""),IF($A169="TOTAL",SUM(INDIRECT("AY4:AY"&amp;ROW()-1)),""))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IF(AND($A169&lt;&gt;"",$A169&lt;&gt;"TOTAL"),IF(AND([3]PDI_DES__C_C_E!$CJ167&lt;&gt;"",[3]PDI_DES__C_C_E!$CJ167&lt;&gt;0),[3]PDI_DES__C_C_E!$CJ167,""),IF($A169="TOTAL",SUM(INDIRECT("BA4:BA"&amp;ROW()-1)),""))</f>
        <v/>
      </c>
      <c r="BB169" s="6" t="str">
        <f ca="1">IF(AND($A169&lt;&gt;"",$A169&lt;&gt;"TOTAL"),IF(AND([3]PDI_DES__C_C_E!$CL167&lt;&gt;"",[3]PDI_DES__C_C_E!$CL167&lt;&gt;0),[3]PDI_DES__C_C_E!$CL167,""),IF($A169="TOTAL",SUM(INDIRECT("BB4:BB"&amp;ROW()-1)),""))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IF(AND($A169&lt;&gt;"",$A169&lt;&gt;"TOTAL"),IF(AND([3]PDI_DES__C_C_E!$CO167&lt;&gt;"",[3]PDI_DES__C_C_E!$CO167&lt;&gt;0),[3]PDI_DES__C_C_E!$CO167,""),IF($A169="TOTAL",SUM(INDIRECT("BD4:BD"&amp;ROW()-1)),""))</f>
        <v/>
      </c>
      <c r="BE169" s="6" t="str">
        <f ca="1">IF(AND($A169&lt;&gt;"",$A169&lt;&gt;"TOTAL"),IF(AND([3]PDI_DES__C_C_E!$CQ167&lt;&gt;"",[3]PDI_DES__C_C_E!$CQ167&lt;&gt;0),[3]PDI_DES__C_C_E!$CQ167,""),IF($A169="TOTAL",SUM(INDIRECT("BE4:BE"&amp;ROW()-1)),""))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IF([3]PDI_DES__C_C_E!$B168&lt;&gt;"",[3]PDI_DES__C_C_E!$B168,IF(AND([3]PDI_DES__C_C_E!$B168="",[3]PDI_DES__C_C_E!$B169="",[3]PDI_DES__C_C_E!$B167=""),"","TOTAL"))</f>
        <v/>
      </c>
      <c r="B170" s="6" t="str">
        <f ca="1">IF(AND($A170&lt;&gt;"",$A170&lt;&gt;"TOTAL"),IF(AND([3]PDI_DES__C_C_E!$C168&lt;&gt;"",[3]PDI_DES__C_C_E!$C168&lt;&gt;0),[3]PDI_DES__C_C_E!$C168,""),IF($A170="TOTAL",SUM(INDIRECT("B4:B"&amp;ROW()-1)),""))</f>
        <v/>
      </c>
      <c r="C170" s="6" t="str">
        <f ca="1">IF(AND($A170&lt;&gt;"",$A170&lt;&gt;"TOTAL"),IF(AND([3]PDI_DES__C_C_E!$E168&lt;&gt;"",[3]PDI_DES__C_C_E!$E168&lt;&gt;0),[3]PDI_DES__C_C_E!$E168,""),IF($A170="TOTAL",SUM(INDIRECT("C4:C"&amp;ROW()-1)),""))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IF(AND($A170&lt;&gt;"",$A170&lt;&gt;"TOTAL"),IF(AND([3]PDI_DES__C_C_E!$H168&lt;&gt;"",[3]PDI_DES__C_C_E!$H168&lt;&gt;0),[3]PDI_DES__C_C_E!$H168,""),IF($A170="TOTAL",SUM(INDIRECT("E4:E"&amp;ROW()-1)),""))</f>
        <v/>
      </c>
      <c r="F170" s="6" t="str">
        <f ca="1">IF(AND($A170&lt;&gt;"",$A170&lt;&gt;"TOTAL"),IF(AND([3]PDI_DES__C_C_E!$J168&lt;&gt;"",[3]PDI_DES__C_C_E!$J168&lt;&gt;0),[3]PDI_DES__C_C_E!$J168,""),IF($A170="TOTAL",SUM(INDIRECT("F4:F"&amp;ROW()-1)),""))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IF(AND($A170&lt;&gt;"",$A170&lt;&gt;"TOTAL"),IF(AND([3]PDI_DES__C_C_E!$M168&lt;&gt;"",[3]PDI_DES__C_C_E!$M168&lt;&gt;0),[3]PDI_DES__C_C_E!$M168,""),IF($A170="TOTAL",SUM(INDIRECT("H4:H"&amp;ROW()-1)),""))</f>
        <v/>
      </c>
      <c r="I170" s="6" t="str">
        <f ca="1">IF(AND($A170&lt;&gt;"",$A170&lt;&gt;"TOTAL"),IF(AND([3]PDI_DES__C_C_E!$O168&lt;&gt;"",[3]PDI_DES__C_C_E!$O168&lt;&gt;0),[3]PDI_DES__C_C_E!$O168,""),IF($A170="TOTAL",SUM(INDIRECT("I4:I"&amp;ROW()-1)),""))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IF(AND($A170&lt;&gt;"",$A170&lt;&gt;"TOTAL"),IF(AND([3]PDI_DES__C_C_E!$R168&lt;&gt;"",[3]PDI_DES__C_C_E!$R168&lt;&gt;0),[3]PDI_DES__C_C_E!$R168,""),IF($A170="TOTAL",SUM(INDIRECT("K4:K"&amp;ROW()-1)),""))</f>
        <v/>
      </c>
      <c r="L170" s="6" t="str">
        <f ca="1">IF(AND($A170&lt;&gt;"",$A170&lt;&gt;"TOTAL"),IF(AND([3]PDI_DES__C_C_E!$T168&lt;&gt;"",[3]PDI_DES__C_C_E!$T168&lt;&gt;0),[3]PDI_DES__C_C_E!$T168,""),IF($A170="TOTAL",SUM(INDIRECT("L4:L"&amp;ROW()-1)),""))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IF(AND($A170&lt;&gt;"",$A170&lt;&gt;"TOTAL"),IF(AND([3]PDI_DES__C_C_E!$W168&lt;&gt;"",[3]PDI_DES__C_C_E!$W168&lt;&gt;0),[3]PDI_DES__C_C_E!$W168,""),IF($A170="TOTAL",SUM(INDIRECT("N4:N"&amp;ROW()-1)),""))</f>
        <v/>
      </c>
      <c r="O170" s="6" t="str">
        <f ca="1">IF(AND($A170&lt;&gt;"",$A170&lt;&gt;"TOTAL"),IF(AND([3]PDI_DES__C_C_E!$Y168&lt;&gt;"",[3]PDI_DES__C_C_E!$Y168&lt;&gt;0),[3]PDI_DES__C_C_E!$Y168,""),IF($A170="TOTAL",SUM(INDIRECT("O4:O"&amp;ROW()-1)),""))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IF(AND($A170&lt;&gt;"",$A170&lt;&gt;"TOTAL"),IF(AND([3]PDI_DES__C_C_E!$AB168&lt;&gt;"",[3]PDI_DES__C_C_E!$AB168&lt;&gt;0),[3]PDI_DES__C_C_E!$AB168,""),IF($A170="TOTAL",SUM(INDIRECT("Q4:Q"&amp;ROW()-1)),""))</f>
        <v/>
      </c>
      <c r="R170" s="6" t="str">
        <f ca="1">IF(AND($A170&lt;&gt;"",$A170&lt;&gt;"TOTAL"),IF(AND([3]PDI_DES__C_C_E!$AD168&lt;&gt;"",[3]PDI_DES__C_C_E!$AD168&lt;&gt;0),[3]PDI_DES__C_C_E!$AD168,""),IF($A170="TOTAL",SUM(INDIRECT("R4:R"&amp;ROW()-1)),""))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IF(AND($A170&lt;&gt;"",$A170&lt;&gt;"TOTAL"),IF(AND([3]PDI_DES__C_C_E!$AG168&lt;&gt;"",[3]PDI_DES__C_C_E!$AG168&lt;&gt;0),[3]PDI_DES__C_C_E!$AG168,""),IF($A170="TOTAL",SUM(INDIRECT("T4:T"&amp;ROW()-1)),""))</f>
        <v/>
      </c>
      <c r="U170" s="6" t="str">
        <f ca="1">IF(AND($A170&lt;&gt;"",$A170&lt;&gt;"TOTAL"),IF(AND([3]PDI_DES__C_C_E!$AI168&lt;&gt;"",[3]PDI_DES__C_C_E!$AI168&lt;&gt;0),[3]PDI_DES__C_C_E!$AI168,""),IF($A170="TOTAL",SUM(INDIRECT("U4:U"&amp;ROW()-1)),""))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IF(AND($A170&lt;&gt;"",$A170&lt;&gt;"TOTAL"),IF(AND([3]PDI_DES__C_C_E!$AL168&lt;&gt;"",[3]PDI_DES__C_C_E!$AL168&lt;&gt;0),[3]PDI_DES__C_C_E!$AL168,""),IF($A170="TOTAL",SUM(INDIRECT("W4:W"&amp;ROW()-1)),""))</f>
        <v/>
      </c>
      <c r="X170" s="6" t="str">
        <f ca="1">IF(AND($A170&lt;&gt;"",$A170&lt;&gt;"TOTAL"),IF(AND([3]PDI_DES__C_C_E!$AN168&lt;&gt;"",[3]PDI_DES__C_C_E!$AN168&lt;&gt;0),[3]PDI_DES__C_C_E!$AN168,""),IF($A170="TOTAL",SUM(INDIRECT("X4:X"&amp;ROW()-1)),""))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IF(AND($A170&lt;&gt;"",$A170&lt;&gt;"TOTAL"),IF(AND([3]PDI_DES__C_C_E!$AQ168&lt;&gt;"",[3]PDI_DES__C_C_E!$AQ168&lt;&gt;0),[3]PDI_DES__C_C_E!$AQ168,""),IF($A170="TOTAL",SUM(INDIRECT("Z4:Z"&amp;ROW()-1)),""))</f>
        <v/>
      </c>
      <c r="AA170" s="6" t="str">
        <f ca="1">IF(AND($A170&lt;&gt;"",$A170&lt;&gt;"TOTAL"),IF(AND([3]PDI_DES__C_C_E!$AS168&lt;&gt;"",[3]PDI_DES__C_C_E!$AS168&lt;&gt;0),[3]PDI_DES__C_C_E!$AS168,""),IF($A170="TOTAL",SUM(INDIRECT("AA4:AA"&amp;ROW()-1)),""))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IF(AND($A170&lt;&gt;"",$A170&lt;&gt;"TOTAL"),IF(AND([3]PDI_DES__C_C_E!$AV168&lt;&gt;"",[3]PDI_DES__C_C_E!$AV168&lt;&gt;0),[3]PDI_DES__C_C_E!$AV168,""),IF($A170="TOTAL",SUM(INDIRECT("AC4:AC"&amp;ROW()-1)),""))</f>
        <v/>
      </c>
      <c r="AD170" s="6" t="str">
        <f ca="1">IF(AND($A170&lt;&gt;"",$A170&lt;&gt;"TOTAL"),IF(AND([3]PDI_DES__C_C_E!$AX168&lt;&gt;"",[3]PDI_DES__C_C_E!$AX168&lt;&gt;0),[3]PDI_DES__C_C_E!$AX168,""),IF($A170="TOTAL",SUM(INDIRECT("AD4:AD"&amp;ROW()-1)),""))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IF(AND($A170&lt;&gt;"",$A170&lt;&gt;"TOTAL"),IF(AND([3]PDI_DES__C_C_E!$BA168&lt;&gt;"",[3]PDI_DES__C_C_E!$BA168&lt;&gt;0),[3]PDI_DES__C_C_E!$BA168,""),IF($A170="TOTAL",SUM(INDIRECT("AF4:AF"&amp;ROW()-1)),""))</f>
        <v/>
      </c>
      <c r="AG170" s="6" t="str">
        <f ca="1">IF(AND($A170&lt;&gt;"",$A170&lt;&gt;"TOTAL"),IF(AND([3]PDI_DES__C_C_E!$BC168&lt;&gt;"",[3]PDI_DES__C_C_E!$BC168&lt;&gt;0),[3]PDI_DES__C_C_E!$BC168,""),IF($A170="TOTAL",SUM(INDIRECT("AG4:AG"&amp;ROW()-1)),""))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IF(AND($A170&lt;&gt;"",$A170&lt;&gt;"TOTAL"),IF(AND([3]PDI_DES__C_C_E!$BF168&lt;&gt;"",[3]PDI_DES__C_C_E!$BF168&lt;&gt;0),[3]PDI_DES__C_C_E!$BF168,""),IF($A170="TOTAL",SUM(INDIRECT("AI4:AI"&amp;ROW()-1)),""))</f>
        <v/>
      </c>
      <c r="AJ170" s="6" t="str">
        <f ca="1">IF(AND($A170&lt;&gt;"",$A170&lt;&gt;"TOTAL"),IF(AND([3]PDI_DES__C_C_E!$BH168&lt;&gt;"",[3]PDI_DES__C_C_E!$BH168&lt;&gt;0),[3]PDI_DES__C_C_E!$BH168,""),IF($A170="TOTAL",SUM(INDIRECT("AJ4:AJ"&amp;ROW()-1)),""))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IF(AND($A170&lt;&gt;"",$A170&lt;&gt;"TOTAL"),IF(AND([3]PDI_DES__C_C_E!$BK168&lt;&gt;"",[3]PDI_DES__C_C_E!$BK168&lt;&gt;0),[3]PDI_DES__C_C_E!$BK168,""),IF($A170="TOTAL",SUM(INDIRECT("AL4:AL"&amp;ROW()-1)),""))</f>
        <v/>
      </c>
      <c r="AM170" s="6" t="str">
        <f ca="1">IF(AND($A170&lt;&gt;"",$A170&lt;&gt;"TOTAL"),IF(AND([3]PDI_DES__C_C_E!$BM168&lt;&gt;"",[3]PDI_DES__C_C_E!$BM168&lt;&gt;0),[3]PDI_DES__C_C_E!$BM168,""),IF($A170="TOTAL",SUM(INDIRECT("AM4:AM"&amp;ROW()-1)),""))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IF(AND($A170&lt;&gt;"",$A170&lt;&gt;"TOTAL"),IF(AND([3]PDI_DES__C_C_E!$BP168&lt;&gt;"",[3]PDI_DES__C_C_E!$BP168&lt;&gt;0),[3]PDI_DES__C_C_E!$BP168,""),IF($A170="TOTAL",SUM(INDIRECT("AO4:AO"&amp;ROW()-1)),""))</f>
        <v/>
      </c>
      <c r="AP170" s="6" t="str">
        <f ca="1">IF(AND($A170&lt;&gt;"",$A170&lt;&gt;"TOTAL"),IF(AND([3]PDI_DES__C_C_E!$BR168&lt;&gt;"",[3]PDI_DES__C_C_E!$BR168&lt;&gt;0),[3]PDI_DES__C_C_E!$BR168,""),IF($A170="TOTAL",SUM(INDIRECT("AP4:AP"&amp;ROW()-1)),""))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IF(AND($A170&lt;&gt;"",$A170&lt;&gt;"TOTAL"),IF(AND([3]PDI_DES__C_C_E!$BU168&lt;&gt;"",[3]PDI_DES__C_C_E!$BU168&lt;&gt;0),[3]PDI_DES__C_C_E!$BU168,""),IF($A170="TOTAL",SUM(INDIRECT("AR4:AR"&amp;ROW()-1)),""))</f>
        <v/>
      </c>
      <c r="AS170" s="6" t="str">
        <f ca="1">IF(AND($A170&lt;&gt;"",$A170&lt;&gt;"TOTAL"),IF(AND([3]PDI_DES__C_C_E!$BW168&lt;&gt;"",[3]PDI_DES__C_C_E!$BW168&lt;&gt;0),[3]PDI_DES__C_C_E!$BW168,""),IF($A170="TOTAL",SUM(INDIRECT("AS4:AS"&amp;ROW()-1)),""))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IF(AND($A170&lt;&gt;"",$A170&lt;&gt;"TOTAL"),IF(AND([3]PDI_DES__C_C_E!$BZ168&lt;&gt;"",[3]PDI_DES__C_C_E!$BZ168&lt;&gt;0),[3]PDI_DES__C_C_E!$BZ168,""),IF($A170="TOTAL",SUM(INDIRECT("AU4:AU"&amp;ROW()-1)),""))</f>
        <v/>
      </c>
      <c r="AV170" s="6" t="str">
        <f ca="1">IF(AND($A170&lt;&gt;"",$A170&lt;&gt;"TOTAL"),IF(AND([3]PDI_DES__C_C_E!$CB168&lt;&gt;"",[3]PDI_DES__C_C_E!$CB168&lt;&gt;0),[3]PDI_DES__C_C_E!$CB168,""),IF($A170="TOTAL",SUM(INDIRECT("AV4:AV"&amp;ROW()-1)),""))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IF(AND($A170&lt;&gt;"",$A170&lt;&gt;"TOTAL"),IF(AND([3]PDI_DES__C_C_E!$CE168&lt;&gt;"",[3]PDI_DES__C_C_E!$CE168&lt;&gt;0),[3]PDI_DES__C_C_E!$CE168,""),IF($A170="TOTAL",SUM(INDIRECT("AX4:AX"&amp;ROW()-1)),""))</f>
        <v/>
      </c>
      <c r="AY170" s="6" t="str">
        <f ca="1">IF(AND($A170&lt;&gt;"",$A170&lt;&gt;"TOTAL"),IF(AND([3]PDI_DES__C_C_E!$CG168&lt;&gt;"",[3]PDI_DES__C_C_E!$CG168&lt;&gt;0),[3]PDI_DES__C_C_E!$CG168,""),IF($A170="TOTAL",SUM(INDIRECT("AY4:AY"&amp;ROW()-1)),""))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IF(AND($A170&lt;&gt;"",$A170&lt;&gt;"TOTAL"),IF(AND([3]PDI_DES__C_C_E!$CJ168&lt;&gt;"",[3]PDI_DES__C_C_E!$CJ168&lt;&gt;0),[3]PDI_DES__C_C_E!$CJ168,""),IF($A170="TOTAL",SUM(INDIRECT("BA4:BA"&amp;ROW()-1)),""))</f>
        <v/>
      </c>
      <c r="BB170" s="6" t="str">
        <f ca="1">IF(AND($A170&lt;&gt;"",$A170&lt;&gt;"TOTAL"),IF(AND([3]PDI_DES__C_C_E!$CL168&lt;&gt;"",[3]PDI_DES__C_C_E!$CL168&lt;&gt;0),[3]PDI_DES__C_C_E!$CL168,""),IF($A170="TOTAL",SUM(INDIRECT("BB4:BB"&amp;ROW()-1)),""))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IF(AND($A170&lt;&gt;"",$A170&lt;&gt;"TOTAL"),IF(AND([3]PDI_DES__C_C_E!$CO168&lt;&gt;"",[3]PDI_DES__C_C_E!$CO168&lt;&gt;0),[3]PDI_DES__C_C_E!$CO168,""),IF($A170="TOTAL",SUM(INDIRECT("BD4:BD"&amp;ROW()-1)),""))</f>
        <v/>
      </c>
      <c r="BE170" s="6" t="str">
        <f ca="1">IF(AND($A170&lt;&gt;"",$A170&lt;&gt;"TOTAL"),IF(AND([3]PDI_DES__C_C_E!$CQ168&lt;&gt;"",[3]PDI_DES__C_C_E!$CQ168&lt;&gt;0),[3]PDI_DES__C_C_E!$CQ168,""),IF($A170="TOTAL",SUM(INDIRECT("BE4:BE"&amp;ROW()-1)),""))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IF([3]PDI_DES__C_C_E!$B169&lt;&gt;"",[3]PDI_DES__C_C_E!$B169,IF(AND([3]PDI_DES__C_C_E!$B169="",[3]PDI_DES__C_C_E!$B170="",[3]PDI_DES__C_C_E!$B168=""),"","TOTAL"))</f>
        <v/>
      </c>
      <c r="B171" s="6" t="str">
        <f ca="1">IF(AND($A171&lt;&gt;"",$A171&lt;&gt;"TOTAL"),IF(AND([3]PDI_DES__C_C_E!$C169&lt;&gt;"",[3]PDI_DES__C_C_E!$C169&lt;&gt;0),[3]PDI_DES__C_C_E!$C169,""),IF($A171="TOTAL",SUM(INDIRECT("B4:B"&amp;ROW()-1)),""))</f>
        <v/>
      </c>
      <c r="C171" s="6" t="str">
        <f ca="1">IF(AND($A171&lt;&gt;"",$A171&lt;&gt;"TOTAL"),IF(AND([3]PDI_DES__C_C_E!$E169&lt;&gt;"",[3]PDI_DES__C_C_E!$E169&lt;&gt;0),[3]PDI_DES__C_C_E!$E169,""),IF($A171="TOTAL",SUM(INDIRECT("C4:C"&amp;ROW()-1)),""))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IF(AND($A171&lt;&gt;"",$A171&lt;&gt;"TOTAL"),IF(AND([3]PDI_DES__C_C_E!$H169&lt;&gt;"",[3]PDI_DES__C_C_E!$H169&lt;&gt;0),[3]PDI_DES__C_C_E!$H169,""),IF($A171="TOTAL",SUM(INDIRECT("E4:E"&amp;ROW()-1)),""))</f>
        <v/>
      </c>
      <c r="F171" s="6" t="str">
        <f ca="1">IF(AND($A171&lt;&gt;"",$A171&lt;&gt;"TOTAL"),IF(AND([3]PDI_DES__C_C_E!$J169&lt;&gt;"",[3]PDI_DES__C_C_E!$J169&lt;&gt;0),[3]PDI_DES__C_C_E!$J169,""),IF($A171="TOTAL",SUM(INDIRECT("F4:F"&amp;ROW()-1)),""))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IF(AND($A171&lt;&gt;"",$A171&lt;&gt;"TOTAL"),IF(AND([3]PDI_DES__C_C_E!$M169&lt;&gt;"",[3]PDI_DES__C_C_E!$M169&lt;&gt;0),[3]PDI_DES__C_C_E!$M169,""),IF($A171="TOTAL",SUM(INDIRECT("H4:H"&amp;ROW()-1)),""))</f>
        <v/>
      </c>
      <c r="I171" s="6" t="str">
        <f ca="1">IF(AND($A171&lt;&gt;"",$A171&lt;&gt;"TOTAL"),IF(AND([3]PDI_DES__C_C_E!$O169&lt;&gt;"",[3]PDI_DES__C_C_E!$O169&lt;&gt;0),[3]PDI_DES__C_C_E!$O169,""),IF($A171="TOTAL",SUM(INDIRECT("I4:I"&amp;ROW()-1)),""))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IF(AND($A171&lt;&gt;"",$A171&lt;&gt;"TOTAL"),IF(AND([3]PDI_DES__C_C_E!$R169&lt;&gt;"",[3]PDI_DES__C_C_E!$R169&lt;&gt;0),[3]PDI_DES__C_C_E!$R169,""),IF($A171="TOTAL",SUM(INDIRECT("K4:K"&amp;ROW()-1)),""))</f>
        <v/>
      </c>
      <c r="L171" s="6" t="str">
        <f ca="1">IF(AND($A171&lt;&gt;"",$A171&lt;&gt;"TOTAL"),IF(AND([3]PDI_DES__C_C_E!$T169&lt;&gt;"",[3]PDI_DES__C_C_E!$T169&lt;&gt;0),[3]PDI_DES__C_C_E!$T169,""),IF($A171="TOTAL",SUM(INDIRECT("L4:L"&amp;ROW()-1)),""))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IF(AND($A171&lt;&gt;"",$A171&lt;&gt;"TOTAL"),IF(AND([3]PDI_DES__C_C_E!$W169&lt;&gt;"",[3]PDI_DES__C_C_E!$W169&lt;&gt;0),[3]PDI_DES__C_C_E!$W169,""),IF($A171="TOTAL",SUM(INDIRECT("N4:N"&amp;ROW()-1)),""))</f>
        <v/>
      </c>
      <c r="O171" s="6" t="str">
        <f ca="1">IF(AND($A171&lt;&gt;"",$A171&lt;&gt;"TOTAL"),IF(AND([3]PDI_DES__C_C_E!$Y169&lt;&gt;"",[3]PDI_DES__C_C_E!$Y169&lt;&gt;0),[3]PDI_DES__C_C_E!$Y169,""),IF($A171="TOTAL",SUM(INDIRECT("O4:O"&amp;ROW()-1)),""))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IF(AND($A171&lt;&gt;"",$A171&lt;&gt;"TOTAL"),IF(AND([3]PDI_DES__C_C_E!$AB169&lt;&gt;"",[3]PDI_DES__C_C_E!$AB169&lt;&gt;0),[3]PDI_DES__C_C_E!$AB169,""),IF($A171="TOTAL",SUM(INDIRECT("Q4:Q"&amp;ROW()-1)),""))</f>
        <v/>
      </c>
      <c r="R171" s="6" t="str">
        <f ca="1">IF(AND($A171&lt;&gt;"",$A171&lt;&gt;"TOTAL"),IF(AND([3]PDI_DES__C_C_E!$AD169&lt;&gt;"",[3]PDI_DES__C_C_E!$AD169&lt;&gt;0),[3]PDI_DES__C_C_E!$AD169,""),IF($A171="TOTAL",SUM(INDIRECT("R4:R"&amp;ROW()-1)),""))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IF(AND($A171&lt;&gt;"",$A171&lt;&gt;"TOTAL"),IF(AND([3]PDI_DES__C_C_E!$AG169&lt;&gt;"",[3]PDI_DES__C_C_E!$AG169&lt;&gt;0),[3]PDI_DES__C_C_E!$AG169,""),IF($A171="TOTAL",SUM(INDIRECT("T4:T"&amp;ROW()-1)),""))</f>
        <v/>
      </c>
      <c r="U171" s="6" t="str">
        <f ca="1">IF(AND($A171&lt;&gt;"",$A171&lt;&gt;"TOTAL"),IF(AND([3]PDI_DES__C_C_E!$AI169&lt;&gt;"",[3]PDI_DES__C_C_E!$AI169&lt;&gt;0),[3]PDI_DES__C_C_E!$AI169,""),IF($A171="TOTAL",SUM(INDIRECT("U4:U"&amp;ROW()-1)),""))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IF(AND($A171&lt;&gt;"",$A171&lt;&gt;"TOTAL"),IF(AND([3]PDI_DES__C_C_E!$AL169&lt;&gt;"",[3]PDI_DES__C_C_E!$AL169&lt;&gt;0),[3]PDI_DES__C_C_E!$AL169,""),IF($A171="TOTAL",SUM(INDIRECT("W4:W"&amp;ROW()-1)),""))</f>
        <v/>
      </c>
      <c r="X171" s="6" t="str">
        <f ca="1">IF(AND($A171&lt;&gt;"",$A171&lt;&gt;"TOTAL"),IF(AND([3]PDI_DES__C_C_E!$AN169&lt;&gt;"",[3]PDI_DES__C_C_E!$AN169&lt;&gt;0),[3]PDI_DES__C_C_E!$AN169,""),IF($A171="TOTAL",SUM(INDIRECT("X4:X"&amp;ROW()-1)),""))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IF(AND($A171&lt;&gt;"",$A171&lt;&gt;"TOTAL"),IF(AND([3]PDI_DES__C_C_E!$AQ169&lt;&gt;"",[3]PDI_DES__C_C_E!$AQ169&lt;&gt;0),[3]PDI_DES__C_C_E!$AQ169,""),IF($A171="TOTAL",SUM(INDIRECT("Z4:Z"&amp;ROW()-1)),""))</f>
        <v/>
      </c>
      <c r="AA171" s="6" t="str">
        <f ca="1">IF(AND($A171&lt;&gt;"",$A171&lt;&gt;"TOTAL"),IF(AND([3]PDI_DES__C_C_E!$AS169&lt;&gt;"",[3]PDI_DES__C_C_E!$AS169&lt;&gt;0),[3]PDI_DES__C_C_E!$AS169,""),IF($A171="TOTAL",SUM(INDIRECT("AA4:AA"&amp;ROW()-1)),""))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IF(AND($A171&lt;&gt;"",$A171&lt;&gt;"TOTAL"),IF(AND([3]PDI_DES__C_C_E!$AV169&lt;&gt;"",[3]PDI_DES__C_C_E!$AV169&lt;&gt;0),[3]PDI_DES__C_C_E!$AV169,""),IF($A171="TOTAL",SUM(INDIRECT("AC4:AC"&amp;ROW()-1)),""))</f>
        <v/>
      </c>
      <c r="AD171" s="6" t="str">
        <f ca="1">IF(AND($A171&lt;&gt;"",$A171&lt;&gt;"TOTAL"),IF(AND([3]PDI_DES__C_C_E!$AX169&lt;&gt;"",[3]PDI_DES__C_C_E!$AX169&lt;&gt;0),[3]PDI_DES__C_C_E!$AX169,""),IF($A171="TOTAL",SUM(INDIRECT("AD4:AD"&amp;ROW()-1)),""))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IF(AND($A171&lt;&gt;"",$A171&lt;&gt;"TOTAL"),IF(AND([3]PDI_DES__C_C_E!$BA169&lt;&gt;"",[3]PDI_DES__C_C_E!$BA169&lt;&gt;0),[3]PDI_DES__C_C_E!$BA169,""),IF($A171="TOTAL",SUM(INDIRECT("AF4:AF"&amp;ROW()-1)),""))</f>
        <v/>
      </c>
      <c r="AG171" s="6" t="str">
        <f ca="1">IF(AND($A171&lt;&gt;"",$A171&lt;&gt;"TOTAL"),IF(AND([3]PDI_DES__C_C_E!$BC169&lt;&gt;"",[3]PDI_DES__C_C_E!$BC169&lt;&gt;0),[3]PDI_DES__C_C_E!$BC169,""),IF($A171="TOTAL",SUM(INDIRECT("AG4:AG"&amp;ROW()-1)),""))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IF(AND($A171&lt;&gt;"",$A171&lt;&gt;"TOTAL"),IF(AND([3]PDI_DES__C_C_E!$BF169&lt;&gt;"",[3]PDI_DES__C_C_E!$BF169&lt;&gt;0),[3]PDI_DES__C_C_E!$BF169,""),IF($A171="TOTAL",SUM(INDIRECT("AI4:AI"&amp;ROW()-1)),""))</f>
        <v/>
      </c>
      <c r="AJ171" s="6" t="str">
        <f ca="1">IF(AND($A171&lt;&gt;"",$A171&lt;&gt;"TOTAL"),IF(AND([3]PDI_DES__C_C_E!$BH169&lt;&gt;"",[3]PDI_DES__C_C_E!$BH169&lt;&gt;0),[3]PDI_DES__C_C_E!$BH169,""),IF($A171="TOTAL",SUM(INDIRECT("AJ4:AJ"&amp;ROW()-1)),""))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IF(AND($A171&lt;&gt;"",$A171&lt;&gt;"TOTAL"),IF(AND([3]PDI_DES__C_C_E!$BK169&lt;&gt;"",[3]PDI_DES__C_C_E!$BK169&lt;&gt;0),[3]PDI_DES__C_C_E!$BK169,""),IF($A171="TOTAL",SUM(INDIRECT("AL4:AL"&amp;ROW()-1)),""))</f>
        <v/>
      </c>
      <c r="AM171" s="6" t="str">
        <f ca="1">IF(AND($A171&lt;&gt;"",$A171&lt;&gt;"TOTAL"),IF(AND([3]PDI_DES__C_C_E!$BM169&lt;&gt;"",[3]PDI_DES__C_C_E!$BM169&lt;&gt;0),[3]PDI_DES__C_C_E!$BM169,""),IF($A171="TOTAL",SUM(INDIRECT("AM4:AM"&amp;ROW()-1)),""))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IF(AND($A171&lt;&gt;"",$A171&lt;&gt;"TOTAL"),IF(AND([3]PDI_DES__C_C_E!$BP169&lt;&gt;"",[3]PDI_DES__C_C_E!$BP169&lt;&gt;0),[3]PDI_DES__C_C_E!$BP169,""),IF($A171="TOTAL",SUM(INDIRECT("AO4:AO"&amp;ROW()-1)),""))</f>
        <v/>
      </c>
      <c r="AP171" s="6" t="str">
        <f ca="1">IF(AND($A171&lt;&gt;"",$A171&lt;&gt;"TOTAL"),IF(AND([3]PDI_DES__C_C_E!$BR169&lt;&gt;"",[3]PDI_DES__C_C_E!$BR169&lt;&gt;0),[3]PDI_DES__C_C_E!$BR169,""),IF($A171="TOTAL",SUM(INDIRECT("AP4:AP"&amp;ROW()-1)),""))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IF(AND($A171&lt;&gt;"",$A171&lt;&gt;"TOTAL"),IF(AND([3]PDI_DES__C_C_E!$BU169&lt;&gt;"",[3]PDI_DES__C_C_E!$BU169&lt;&gt;0),[3]PDI_DES__C_C_E!$BU169,""),IF($A171="TOTAL",SUM(INDIRECT("AR4:AR"&amp;ROW()-1)),""))</f>
        <v/>
      </c>
      <c r="AS171" s="6" t="str">
        <f ca="1">IF(AND($A171&lt;&gt;"",$A171&lt;&gt;"TOTAL"),IF(AND([3]PDI_DES__C_C_E!$BW169&lt;&gt;"",[3]PDI_DES__C_C_E!$BW169&lt;&gt;0),[3]PDI_DES__C_C_E!$BW169,""),IF($A171="TOTAL",SUM(INDIRECT("AS4:AS"&amp;ROW()-1)),""))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IF(AND($A171&lt;&gt;"",$A171&lt;&gt;"TOTAL"),IF(AND([3]PDI_DES__C_C_E!$BZ169&lt;&gt;"",[3]PDI_DES__C_C_E!$BZ169&lt;&gt;0),[3]PDI_DES__C_C_E!$BZ169,""),IF($A171="TOTAL",SUM(INDIRECT("AU4:AU"&amp;ROW()-1)),""))</f>
        <v/>
      </c>
      <c r="AV171" s="6" t="str">
        <f ca="1">IF(AND($A171&lt;&gt;"",$A171&lt;&gt;"TOTAL"),IF(AND([3]PDI_DES__C_C_E!$CB169&lt;&gt;"",[3]PDI_DES__C_C_E!$CB169&lt;&gt;0),[3]PDI_DES__C_C_E!$CB169,""),IF($A171="TOTAL",SUM(INDIRECT("AV4:AV"&amp;ROW()-1)),""))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IF(AND($A171&lt;&gt;"",$A171&lt;&gt;"TOTAL"),IF(AND([3]PDI_DES__C_C_E!$CE169&lt;&gt;"",[3]PDI_DES__C_C_E!$CE169&lt;&gt;0),[3]PDI_DES__C_C_E!$CE169,""),IF($A171="TOTAL",SUM(INDIRECT("AX4:AX"&amp;ROW()-1)),""))</f>
        <v/>
      </c>
      <c r="AY171" s="6" t="str">
        <f ca="1">IF(AND($A171&lt;&gt;"",$A171&lt;&gt;"TOTAL"),IF(AND([3]PDI_DES__C_C_E!$CG169&lt;&gt;"",[3]PDI_DES__C_C_E!$CG169&lt;&gt;0),[3]PDI_DES__C_C_E!$CG169,""),IF($A171="TOTAL",SUM(INDIRECT("AY4:AY"&amp;ROW()-1)),""))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IF(AND($A171&lt;&gt;"",$A171&lt;&gt;"TOTAL"),IF(AND([3]PDI_DES__C_C_E!$CJ169&lt;&gt;"",[3]PDI_DES__C_C_E!$CJ169&lt;&gt;0),[3]PDI_DES__C_C_E!$CJ169,""),IF($A171="TOTAL",SUM(INDIRECT("BA4:BA"&amp;ROW()-1)),""))</f>
        <v/>
      </c>
      <c r="BB171" s="6" t="str">
        <f ca="1">IF(AND($A171&lt;&gt;"",$A171&lt;&gt;"TOTAL"),IF(AND([3]PDI_DES__C_C_E!$CL169&lt;&gt;"",[3]PDI_DES__C_C_E!$CL169&lt;&gt;0),[3]PDI_DES__C_C_E!$CL169,""),IF($A171="TOTAL",SUM(INDIRECT("BB4:BB"&amp;ROW()-1)),""))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IF(AND($A171&lt;&gt;"",$A171&lt;&gt;"TOTAL"),IF(AND([3]PDI_DES__C_C_E!$CO169&lt;&gt;"",[3]PDI_DES__C_C_E!$CO169&lt;&gt;0),[3]PDI_DES__C_C_E!$CO169,""),IF($A171="TOTAL",SUM(INDIRECT("BD4:BD"&amp;ROW()-1)),""))</f>
        <v/>
      </c>
      <c r="BE171" s="6" t="str">
        <f ca="1">IF(AND($A171&lt;&gt;"",$A171&lt;&gt;"TOTAL"),IF(AND([3]PDI_DES__C_C_E!$CQ169&lt;&gt;"",[3]PDI_DES__C_C_E!$CQ169&lt;&gt;0),[3]PDI_DES__C_C_E!$CQ169,""),IF($A171="TOTAL",SUM(INDIRECT("BE4:BE"&amp;ROW()-1)),""))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IF([3]PDI_DES__C_C_E!$B170&lt;&gt;"",[3]PDI_DES__C_C_E!$B170,IF(AND([3]PDI_DES__C_C_E!$B170="",[3]PDI_DES__C_C_E!$B171="",[3]PDI_DES__C_C_E!$B169=""),"","TOTAL"))</f>
        <v/>
      </c>
      <c r="B172" s="6" t="str">
        <f ca="1">IF(AND($A172&lt;&gt;"",$A172&lt;&gt;"TOTAL"),IF(AND([3]PDI_DES__C_C_E!$C170&lt;&gt;"",[3]PDI_DES__C_C_E!$C170&lt;&gt;0),[3]PDI_DES__C_C_E!$C170,""),IF($A172="TOTAL",SUM(INDIRECT("B4:B"&amp;ROW()-1)),""))</f>
        <v/>
      </c>
      <c r="C172" s="6" t="str">
        <f ca="1">IF(AND($A172&lt;&gt;"",$A172&lt;&gt;"TOTAL"),IF(AND([3]PDI_DES__C_C_E!$E170&lt;&gt;"",[3]PDI_DES__C_C_E!$E170&lt;&gt;0),[3]PDI_DES__C_C_E!$E170,""),IF($A172="TOTAL",SUM(INDIRECT("C4:C"&amp;ROW()-1)),""))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IF(AND($A172&lt;&gt;"",$A172&lt;&gt;"TOTAL"),IF(AND([3]PDI_DES__C_C_E!$H170&lt;&gt;"",[3]PDI_DES__C_C_E!$H170&lt;&gt;0),[3]PDI_DES__C_C_E!$H170,""),IF($A172="TOTAL",SUM(INDIRECT("E4:E"&amp;ROW()-1)),""))</f>
        <v/>
      </c>
      <c r="F172" s="6" t="str">
        <f ca="1">IF(AND($A172&lt;&gt;"",$A172&lt;&gt;"TOTAL"),IF(AND([3]PDI_DES__C_C_E!$J170&lt;&gt;"",[3]PDI_DES__C_C_E!$J170&lt;&gt;0),[3]PDI_DES__C_C_E!$J170,""),IF($A172="TOTAL",SUM(INDIRECT("F4:F"&amp;ROW()-1)),""))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IF(AND($A172&lt;&gt;"",$A172&lt;&gt;"TOTAL"),IF(AND([3]PDI_DES__C_C_E!$M170&lt;&gt;"",[3]PDI_DES__C_C_E!$M170&lt;&gt;0),[3]PDI_DES__C_C_E!$M170,""),IF($A172="TOTAL",SUM(INDIRECT("H4:H"&amp;ROW()-1)),""))</f>
        <v/>
      </c>
      <c r="I172" s="6" t="str">
        <f ca="1">IF(AND($A172&lt;&gt;"",$A172&lt;&gt;"TOTAL"),IF(AND([3]PDI_DES__C_C_E!$O170&lt;&gt;"",[3]PDI_DES__C_C_E!$O170&lt;&gt;0),[3]PDI_DES__C_C_E!$O170,""),IF($A172="TOTAL",SUM(INDIRECT("I4:I"&amp;ROW()-1)),""))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IF(AND($A172&lt;&gt;"",$A172&lt;&gt;"TOTAL"),IF(AND([3]PDI_DES__C_C_E!$R170&lt;&gt;"",[3]PDI_DES__C_C_E!$R170&lt;&gt;0),[3]PDI_DES__C_C_E!$R170,""),IF($A172="TOTAL",SUM(INDIRECT("K4:K"&amp;ROW()-1)),""))</f>
        <v/>
      </c>
      <c r="L172" s="6" t="str">
        <f ca="1">IF(AND($A172&lt;&gt;"",$A172&lt;&gt;"TOTAL"),IF(AND([3]PDI_DES__C_C_E!$T170&lt;&gt;"",[3]PDI_DES__C_C_E!$T170&lt;&gt;0),[3]PDI_DES__C_C_E!$T170,""),IF($A172="TOTAL",SUM(INDIRECT("L4:L"&amp;ROW()-1)),""))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IF(AND($A172&lt;&gt;"",$A172&lt;&gt;"TOTAL"),IF(AND([3]PDI_DES__C_C_E!$W170&lt;&gt;"",[3]PDI_DES__C_C_E!$W170&lt;&gt;0),[3]PDI_DES__C_C_E!$W170,""),IF($A172="TOTAL",SUM(INDIRECT("N4:N"&amp;ROW()-1)),""))</f>
        <v/>
      </c>
      <c r="O172" s="6" t="str">
        <f ca="1">IF(AND($A172&lt;&gt;"",$A172&lt;&gt;"TOTAL"),IF(AND([3]PDI_DES__C_C_E!$Y170&lt;&gt;"",[3]PDI_DES__C_C_E!$Y170&lt;&gt;0),[3]PDI_DES__C_C_E!$Y170,""),IF($A172="TOTAL",SUM(INDIRECT("O4:O"&amp;ROW()-1)),""))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IF(AND($A172&lt;&gt;"",$A172&lt;&gt;"TOTAL"),IF(AND([3]PDI_DES__C_C_E!$AB170&lt;&gt;"",[3]PDI_DES__C_C_E!$AB170&lt;&gt;0),[3]PDI_DES__C_C_E!$AB170,""),IF($A172="TOTAL",SUM(INDIRECT("Q4:Q"&amp;ROW()-1)),""))</f>
        <v/>
      </c>
      <c r="R172" s="6" t="str">
        <f ca="1">IF(AND($A172&lt;&gt;"",$A172&lt;&gt;"TOTAL"),IF(AND([3]PDI_DES__C_C_E!$AD170&lt;&gt;"",[3]PDI_DES__C_C_E!$AD170&lt;&gt;0),[3]PDI_DES__C_C_E!$AD170,""),IF($A172="TOTAL",SUM(INDIRECT("R4:R"&amp;ROW()-1)),""))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IF(AND($A172&lt;&gt;"",$A172&lt;&gt;"TOTAL"),IF(AND([3]PDI_DES__C_C_E!$AG170&lt;&gt;"",[3]PDI_DES__C_C_E!$AG170&lt;&gt;0),[3]PDI_DES__C_C_E!$AG170,""),IF($A172="TOTAL",SUM(INDIRECT("T4:T"&amp;ROW()-1)),""))</f>
        <v/>
      </c>
      <c r="U172" s="6" t="str">
        <f ca="1">IF(AND($A172&lt;&gt;"",$A172&lt;&gt;"TOTAL"),IF(AND([3]PDI_DES__C_C_E!$AI170&lt;&gt;"",[3]PDI_DES__C_C_E!$AI170&lt;&gt;0),[3]PDI_DES__C_C_E!$AI170,""),IF($A172="TOTAL",SUM(INDIRECT("U4:U"&amp;ROW()-1)),""))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IF(AND($A172&lt;&gt;"",$A172&lt;&gt;"TOTAL"),IF(AND([3]PDI_DES__C_C_E!$AL170&lt;&gt;"",[3]PDI_DES__C_C_E!$AL170&lt;&gt;0),[3]PDI_DES__C_C_E!$AL170,""),IF($A172="TOTAL",SUM(INDIRECT("W4:W"&amp;ROW()-1)),""))</f>
        <v/>
      </c>
      <c r="X172" s="6" t="str">
        <f ca="1">IF(AND($A172&lt;&gt;"",$A172&lt;&gt;"TOTAL"),IF(AND([3]PDI_DES__C_C_E!$AN170&lt;&gt;"",[3]PDI_DES__C_C_E!$AN170&lt;&gt;0),[3]PDI_DES__C_C_E!$AN170,""),IF($A172="TOTAL",SUM(INDIRECT("X4:X"&amp;ROW()-1)),""))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IF(AND($A172&lt;&gt;"",$A172&lt;&gt;"TOTAL"),IF(AND([3]PDI_DES__C_C_E!$AQ170&lt;&gt;"",[3]PDI_DES__C_C_E!$AQ170&lt;&gt;0),[3]PDI_DES__C_C_E!$AQ170,""),IF($A172="TOTAL",SUM(INDIRECT("Z4:Z"&amp;ROW()-1)),""))</f>
        <v/>
      </c>
      <c r="AA172" s="6" t="str">
        <f ca="1">IF(AND($A172&lt;&gt;"",$A172&lt;&gt;"TOTAL"),IF(AND([3]PDI_DES__C_C_E!$AS170&lt;&gt;"",[3]PDI_DES__C_C_E!$AS170&lt;&gt;0),[3]PDI_DES__C_C_E!$AS170,""),IF($A172="TOTAL",SUM(INDIRECT("AA4:AA"&amp;ROW()-1)),""))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IF(AND($A172&lt;&gt;"",$A172&lt;&gt;"TOTAL"),IF(AND([3]PDI_DES__C_C_E!$AV170&lt;&gt;"",[3]PDI_DES__C_C_E!$AV170&lt;&gt;0),[3]PDI_DES__C_C_E!$AV170,""),IF($A172="TOTAL",SUM(INDIRECT("AC4:AC"&amp;ROW()-1)),""))</f>
        <v/>
      </c>
      <c r="AD172" s="6" t="str">
        <f ca="1">IF(AND($A172&lt;&gt;"",$A172&lt;&gt;"TOTAL"),IF(AND([3]PDI_DES__C_C_E!$AX170&lt;&gt;"",[3]PDI_DES__C_C_E!$AX170&lt;&gt;0),[3]PDI_DES__C_C_E!$AX170,""),IF($A172="TOTAL",SUM(INDIRECT("AD4:AD"&amp;ROW()-1)),""))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IF(AND($A172&lt;&gt;"",$A172&lt;&gt;"TOTAL"),IF(AND([3]PDI_DES__C_C_E!$BA170&lt;&gt;"",[3]PDI_DES__C_C_E!$BA170&lt;&gt;0),[3]PDI_DES__C_C_E!$BA170,""),IF($A172="TOTAL",SUM(INDIRECT("AF4:AF"&amp;ROW()-1)),""))</f>
        <v/>
      </c>
      <c r="AG172" s="6" t="str">
        <f ca="1">IF(AND($A172&lt;&gt;"",$A172&lt;&gt;"TOTAL"),IF(AND([3]PDI_DES__C_C_E!$BC170&lt;&gt;"",[3]PDI_DES__C_C_E!$BC170&lt;&gt;0),[3]PDI_DES__C_C_E!$BC170,""),IF($A172="TOTAL",SUM(INDIRECT("AG4:AG"&amp;ROW()-1)),""))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IF(AND($A172&lt;&gt;"",$A172&lt;&gt;"TOTAL"),IF(AND([3]PDI_DES__C_C_E!$BF170&lt;&gt;"",[3]PDI_DES__C_C_E!$BF170&lt;&gt;0),[3]PDI_DES__C_C_E!$BF170,""),IF($A172="TOTAL",SUM(INDIRECT("AI4:AI"&amp;ROW()-1)),""))</f>
        <v/>
      </c>
      <c r="AJ172" s="6" t="str">
        <f ca="1">IF(AND($A172&lt;&gt;"",$A172&lt;&gt;"TOTAL"),IF(AND([3]PDI_DES__C_C_E!$BH170&lt;&gt;"",[3]PDI_DES__C_C_E!$BH170&lt;&gt;0),[3]PDI_DES__C_C_E!$BH170,""),IF($A172="TOTAL",SUM(INDIRECT("AJ4:AJ"&amp;ROW()-1)),""))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IF(AND($A172&lt;&gt;"",$A172&lt;&gt;"TOTAL"),IF(AND([3]PDI_DES__C_C_E!$BK170&lt;&gt;"",[3]PDI_DES__C_C_E!$BK170&lt;&gt;0),[3]PDI_DES__C_C_E!$BK170,""),IF($A172="TOTAL",SUM(INDIRECT("AL4:AL"&amp;ROW()-1)),""))</f>
        <v/>
      </c>
      <c r="AM172" s="6" t="str">
        <f ca="1">IF(AND($A172&lt;&gt;"",$A172&lt;&gt;"TOTAL"),IF(AND([3]PDI_DES__C_C_E!$BM170&lt;&gt;"",[3]PDI_DES__C_C_E!$BM170&lt;&gt;0),[3]PDI_DES__C_C_E!$BM170,""),IF($A172="TOTAL",SUM(INDIRECT("AM4:AM"&amp;ROW()-1)),""))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IF(AND($A172&lt;&gt;"",$A172&lt;&gt;"TOTAL"),IF(AND([3]PDI_DES__C_C_E!$BP170&lt;&gt;"",[3]PDI_DES__C_C_E!$BP170&lt;&gt;0),[3]PDI_DES__C_C_E!$BP170,""),IF($A172="TOTAL",SUM(INDIRECT("AO4:AO"&amp;ROW()-1)),""))</f>
        <v/>
      </c>
      <c r="AP172" s="6" t="str">
        <f ca="1">IF(AND($A172&lt;&gt;"",$A172&lt;&gt;"TOTAL"),IF(AND([3]PDI_DES__C_C_E!$BR170&lt;&gt;"",[3]PDI_DES__C_C_E!$BR170&lt;&gt;0),[3]PDI_DES__C_C_E!$BR170,""),IF($A172="TOTAL",SUM(INDIRECT("AP4:AP"&amp;ROW()-1)),""))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IF(AND($A172&lt;&gt;"",$A172&lt;&gt;"TOTAL"),IF(AND([3]PDI_DES__C_C_E!$BU170&lt;&gt;"",[3]PDI_DES__C_C_E!$BU170&lt;&gt;0),[3]PDI_DES__C_C_E!$BU170,""),IF($A172="TOTAL",SUM(INDIRECT("AR4:AR"&amp;ROW()-1)),""))</f>
        <v/>
      </c>
      <c r="AS172" s="6" t="str">
        <f ca="1">IF(AND($A172&lt;&gt;"",$A172&lt;&gt;"TOTAL"),IF(AND([3]PDI_DES__C_C_E!$BW170&lt;&gt;"",[3]PDI_DES__C_C_E!$BW170&lt;&gt;0),[3]PDI_DES__C_C_E!$BW170,""),IF($A172="TOTAL",SUM(INDIRECT("AS4:AS"&amp;ROW()-1)),""))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IF(AND($A172&lt;&gt;"",$A172&lt;&gt;"TOTAL"),IF(AND([3]PDI_DES__C_C_E!$BZ170&lt;&gt;"",[3]PDI_DES__C_C_E!$BZ170&lt;&gt;0),[3]PDI_DES__C_C_E!$BZ170,""),IF($A172="TOTAL",SUM(INDIRECT("AU4:AU"&amp;ROW()-1)),""))</f>
        <v/>
      </c>
      <c r="AV172" s="6" t="str">
        <f ca="1">IF(AND($A172&lt;&gt;"",$A172&lt;&gt;"TOTAL"),IF(AND([3]PDI_DES__C_C_E!$CB170&lt;&gt;"",[3]PDI_DES__C_C_E!$CB170&lt;&gt;0),[3]PDI_DES__C_C_E!$CB170,""),IF($A172="TOTAL",SUM(INDIRECT("AV4:AV"&amp;ROW()-1)),""))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IF(AND($A172&lt;&gt;"",$A172&lt;&gt;"TOTAL"),IF(AND([3]PDI_DES__C_C_E!$CE170&lt;&gt;"",[3]PDI_DES__C_C_E!$CE170&lt;&gt;0),[3]PDI_DES__C_C_E!$CE170,""),IF($A172="TOTAL",SUM(INDIRECT("AX4:AX"&amp;ROW()-1)),""))</f>
        <v/>
      </c>
      <c r="AY172" s="6" t="str">
        <f ca="1">IF(AND($A172&lt;&gt;"",$A172&lt;&gt;"TOTAL"),IF(AND([3]PDI_DES__C_C_E!$CG170&lt;&gt;"",[3]PDI_DES__C_C_E!$CG170&lt;&gt;0),[3]PDI_DES__C_C_E!$CG170,""),IF($A172="TOTAL",SUM(INDIRECT("AY4:AY"&amp;ROW()-1)),""))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IF(AND($A172&lt;&gt;"",$A172&lt;&gt;"TOTAL"),IF(AND([3]PDI_DES__C_C_E!$CJ170&lt;&gt;"",[3]PDI_DES__C_C_E!$CJ170&lt;&gt;0),[3]PDI_DES__C_C_E!$CJ170,""),IF($A172="TOTAL",SUM(INDIRECT("BA4:BA"&amp;ROW()-1)),""))</f>
        <v/>
      </c>
      <c r="BB172" s="6" t="str">
        <f ca="1">IF(AND($A172&lt;&gt;"",$A172&lt;&gt;"TOTAL"),IF(AND([3]PDI_DES__C_C_E!$CL170&lt;&gt;"",[3]PDI_DES__C_C_E!$CL170&lt;&gt;0),[3]PDI_DES__C_C_E!$CL170,""),IF($A172="TOTAL",SUM(INDIRECT("BB4:BB"&amp;ROW()-1)),""))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IF(AND($A172&lt;&gt;"",$A172&lt;&gt;"TOTAL"),IF(AND([3]PDI_DES__C_C_E!$CO170&lt;&gt;"",[3]PDI_DES__C_C_E!$CO170&lt;&gt;0),[3]PDI_DES__C_C_E!$CO170,""),IF($A172="TOTAL",SUM(INDIRECT("BD4:BD"&amp;ROW()-1)),""))</f>
        <v/>
      </c>
      <c r="BE172" s="6" t="str">
        <f ca="1">IF(AND($A172&lt;&gt;"",$A172&lt;&gt;"TOTAL"),IF(AND([3]PDI_DES__C_C_E!$CQ170&lt;&gt;"",[3]PDI_DES__C_C_E!$CQ170&lt;&gt;0),[3]PDI_DES__C_C_E!$CQ170,""),IF($A172="TOTAL",SUM(INDIRECT("BE4:BE"&amp;ROW()-1)),""))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IF([3]PDI_DES__C_C_E!$B171&lt;&gt;"",[3]PDI_DES__C_C_E!$B171,IF(AND([3]PDI_DES__C_C_E!$B171="",[3]PDI_DES__C_C_E!$B172="",[3]PDI_DES__C_C_E!$B170=""),"","TOTAL"))</f>
        <v/>
      </c>
      <c r="B173" s="6" t="str">
        <f ca="1">IF(AND($A173&lt;&gt;"",$A173&lt;&gt;"TOTAL"),IF(AND([3]PDI_DES__C_C_E!$C171&lt;&gt;"",[3]PDI_DES__C_C_E!$C171&lt;&gt;0),[3]PDI_DES__C_C_E!$C171,""),IF($A173="TOTAL",SUM(INDIRECT("B4:B"&amp;ROW()-1)),""))</f>
        <v/>
      </c>
      <c r="C173" s="6" t="str">
        <f ca="1">IF(AND($A173&lt;&gt;"",$A173&lt;&gt;"TOTAL"),IF(AND([3]PDI_DES__C_C_E!$E171&lt;&gt;"",[3]PDI_DES__C_C_E!$E171&lt;&gt;0),[3]PDI_DES__C_C_E!$E171,""),IF($A173="TOTAL",SUM(INDIRECT("C4:C"&amp;ROW()-1)),""))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IF(AND($A173&lt;&gt;"",$A173&lt;&gt;"TOTAL"),IF(AND([3]PDI_DES__C_C_E!$H171&lt;&gt;"",[3]PDI_DES__C_C_E!$H171&lt;&gt;0),[3]PDI_DES__C_C_E!$H171,""),IF($A173="TOTAL",SUM(INDIRECT("E4:E"&amp;ROW()-1)),""))</f>
        <v/>
      </c>
      <c r="F173" s="6" t="str">
        <f ca="1">IF(AND($A173&lt;&gt;"",$A173&lt;&gt;"TOTAL"),IF(AND([3]PDI_DES__C_C_E!$J171&lt;&gt;"",[3]PDI_DES__C_C_E!$J171&lt;&gt;0),[3]PDI_DES__C_C_E!$J171,""),IF($A173="TOTAL",SUM(INDIRECT("F4:F"&amp;ROW()-1)),""))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IF(AND($A173&lt;&gt;"",$A173&lt;&gt;"TOTAL"),IF(AND([3]PDI_DES__C_C_E!$M171&lt;&gt;"",[3]PDI_DES__C_C_E!$M171&lt;&gt;0),[3]PDI_DES__C_C_E!$M171,""),IF($A173="TOTAL",SUM(INDIRECT("H4:H"&amp;ROW()-1)),""))</f>
        <v/>
      </c>
      <c r="I173" s="6" t="str">
        <f ca="1">IF(AND($A173&lt;&gt;"",$A173&lt;&gt;"TOTAL"),IF(AND([3]PDI_DES__C_C_E!$O171&lt;&gt;"",[3]PDI_DES__C_C_E!$O171&lt;&gt;0),[3]PDI_DES__C_C_E!$O171,""),IF($A173="TOTAL",SUM(INDIRECT("I4:I"&amp;ROW()-1)),""))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IF(AND($A173&lt;&gt;"",$A173&lt;&gt;"TOTAL"),IF(AND([3]PDI_DES__C_C_E!$R171&lt;&gt;"",[3]PDI_DES__C_C_E!$R171&lt;&gt;0),[3]PDI_DES__C_C_E!$R171,""),IF($A173="TOTAL",SUM(INDIRECT("K4:K"&amp;ROW()-1)),""))</f>
        <v/>
      </c>
      <c r="L173" s="6" t="str">
        <f ca="1">IF(AND($A173&lt;&gt;"",$A173&lt;&gt;"TOTAL"),IF(AND([3]PDI_DES__C_C_E!$T171&lt;&gt;"",[3]PDI_DES__C_C_E!$T171&lt;&gt;0),[3]PDI_DES__C_C_E!$T171,""),IF($A173="TOTAL",SUM(INDIRECT("L4:L"&amp;ROW()-1)),""))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IF(AND($A173&lt;&gt;"",$A173&lt;&gt;"TOTAL"),IF(AND([3]PDI_DES__C_C_E!$W171&lt;&gt;"",[3]PDI_DES__C_C_E!$W171&lt;&gt;0),[3]PDI_DES__C_C_E!$W171,""),IF($A173="TOTAL",SUM(INDIRECT("N4:N"&amp;ROW()-1)),""))</f>
        <v/>
      </c>
      <c r="O173" s="6" t="str">
        <f ca="1">IF(AND($A173&lt;&gt;"",$A173&lt;&gt;"TOTAL"),IF(AND([3]PDI_DES__C_C_E!$Y171&lt;&gt;"",[3]PDI_DES__C_C_E!$Y171&lt;&gt;0),[3]PDI_DES__C_C_E!$Y171,""),IF($A173="TOTAL",SUM(INDIRECT("O4:O"&amp;ROW()-1)),""))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IF(AND($A173&lt;&gt;"",$A173&lt;&gt;"TOTAL"),IF(AND([3]PDI_DES__C_C_E!$AB171&lt;&gt;"",[3]PDI_DES__C_C_E!$AB171&lt;&gt;0),[3]PDI_DES__C_C_E!$AB171,""),IF($A173="TOTAL",SUM(INDIRECT("Q4:Q"&amp;ROW()-1)),""))</f>
        <v/>
      </c>
      <c r="R173" s="6" t="str">
        <f ca="1">IF(AND($A173&lt;&gt;"",$A173&lt;&gt;"TOTAL"),IF(AND([3]PDI_DES__C_C_E!$AD171&lt;&gt;"",[3]PDI_DES__C_C_E!$AD171&lt;&gt;0),[3]PDI_DES__C_C_E!$AD171,""),IF($A173="TOTAL",SUM(INDIRECT("R4:R"&amp;ROW()-1)),""))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IF(AND($A173&lt;&gt;"",$A173&lt;&gt;"TOTAL"),IF(AND([3]PDI_DES__C_C_E!$AG171&lt;&gt;"",[3]PDI_DES__C_C_E!$AG171&lt;&gt;0),[3]PDI_DES__C_C_E!$AG171,""),IF($A173="TOTAL",SUM(INDIRECT("T4:T"&amp;ROW()-1)),""))</f>
        <v/>
      </c>
      <c r="U173" s="6" t="str">
        <f ca="1">IF(AND($A173&lt;&gt;"",$A173&lt;&gt;"TOTAL"),IF(AND([3]PDI_DES__C_C_E!$AI171&lt;&gt;"",[3]PDI_DES__C_C_E!$AI171&lt;&gt;0),[3]PDI_DES__C_C_E!$AI171,""),IF($A173="TOTAL",SUM(INDIRECT("U4:U"&amp;ROW()-1)),""))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IF(AND($A173&lt;&gt;"",$A173&lt;&gt;"TOTAL"),IF(AND([3]PDI_DES__C_C_E!$AL171&lt;&gt;"",[3]PDI_DES__C_C_E!$AL171&lt;&gt;0),[3]PDI_DES__C_C_E!$AL171,""),IF($A173="TOTAL",SUM(INDIRECT("W4:W"&amp;ROW()-1)),""))</f>
        <v/>
      </c>
      <c r="X173" s="6" t="str">
        <f ca="1">IF(AND($A173&lt;&gt;"",$A173&lt;&gt;"TOTAL"),IF(AND([3]PDI_DES__C_C_E!$AN171&lt;&gt;"",[3]PDI_DES__C_C_E!$AN171&lt;&gt;0),[3]PDI_DES__C_C_E!$AN171,""),IF($A173="TOTAL",SUM(INDIRECT("X4:X"&amp;ROW()-1)),""))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IF(AND($A173&lt;&gt;"",$A173&lt;&gt;"TOTAL"),IF(AND([3]PDI_DES__C_C_E!$AQ171&lt;&gt;"",[3]PDI_DES__C_C_E!$AQ171&lt;&gt;0),[3]PDI_DES__C_C_E!$AQ171,""),IF($A173="TOTAL",SUM(INDIRECT("Z4:Z"&amp;ROW()-1)),""))</f>
        <v/>
      </c>
      <c r="AA173" s="6" t="str">
        <f ca="1">IF(AND($A173&lt;&gt;"",$A173&lt;&gt;"TOTAL"),IF(AND([3]PDI_DES__C_C_E!$AS171&lt;&gt;"",[3]PDI_DES__C_C_E!$AS171&lt;&gt;0),[3]PDI_DES__C_C_E!$AS171,""),IF($A173="TOTAL",SUM(INDIRECT("AA4:AA"&amp;ROW()-1)),""))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IF(AND($A173&lt;&gt;"",$A173&lt;&gt;"TOTAL"),IF(AND([3]PDI_DES__C_C_E!$AV171&lt;&gt;"",[3]PDI_DES__C_C_E!$AV171&lt;&gt;0),[3]PDI_DES__C_C_E!$AV171,""),IF($A173="TOTAL",SUM(INDIRECT("AC4:AC"&amp;ROW()-1)),""))</f>
        <v/>
      </c>
      <c r="AD173" s="6" t="str">
        <f ca="1">IF(AND($A173&lt;&gt;"",$A173&lt;&gt;"TOTAL"),IF(AND([3]PDI_DES__C_C_E!$AX171&lt;&gt;"",[3]PDI_DES__C_C_E!$AX171&lt;&gt;0),[3]PDI_DES__C_C_E!$AX171,""),IF($A173="TOTAL",SUM(INDIRECT("AD4:AD"&amp;ROW()-1)),""))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IF(AND($A173&lt;&gt;"",$A173&lt;&gt;"TOTAL"),IF(AND([3]PDI_DES__C_C_E!$BA171&lt;&gt;"",[3]PDI_DES__C_C_E!$BA171&lt;&gt;0),[3]PDI_DES__C_C_E!$BA171,""),IF($A173="TOTAL",SUM(INDIRECT("AF4:AF"&amp;ROW()-1)),""))</f>
        <v/>
      </c>
      <c r="AG173" s="6" t="str">
        <f ca="1">IF(AND($A173&lt;&gt;"",$A173&lt;&gt;"TOTAL"),IF(AND([3]PDI_DES__C_C_E!$BC171&lt;&gt;"",[3]PDI_DES__C_C_E!$BC171&lt;&gt;0),[3]PDI_DES__C_C_E!$BC171,""),IF($A173="TOTAL",SUM(INDIRECT("AG4:AG"&amp;ROW()-1)),""))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IF(AND($A173&lt;&gt;"",$A173&lt;&gt;"TOTAL"),IF(AND([3]PDI_DES__C_C_E!$BF171&lt;&gt;"",[3]PDI_DES__C_C_E!$BF171&lt;&gt;0),[3]PDI_DES__C_C_E!$BF171,""),IF($A173="TOTAL",SUM(INDIRECT("AI4:AI"&amp;ROW()-1)),""))</f>
        <v/>
      </c>
      <c r="AJ173" s="6" t="str">
        <f ca="1">IF(AND($A173&lt;&gt;"",$A173&lt;&gt;"TOTAL"),IF(AND([3]PDI_DES__C_C_E!$BH171&lt;&gt;"",[3]PDI_DES__C_C_E!$BH171&lt;&gt;0),[3]PDI_DES__C_C_E!$BH171,""),IF($A173="TOTAL",SUM(INDIRECT("AJ4:AJ"&amp;ROW()-1)),""))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IF(AND($A173&lt;&gt;"",$A173&lt;&gt;"TOTAL"),IF(AND([3]PDI_DES__C_C_E!$BK171&lt;&gt;"",[3]PDI_DES__C_C_E!$BK171&lt;&gt;0),[3]PDI_DES__C_C_E!$BK171,""),IF($A173="TOTAL",SUM(INDIRECT("AL4:AL"&amp;ROW()-1)),""))</f>
        <v/>
      </c>
      <c r="AM173" s="6" t="str">
        <f ca="1">IF(AND($A173&lt;&gt;"",$A173&lt;&gt;"TOTAL"),IF(AND([3]PDI_DES__C_C_E!$BM171&lt;&gt;"",[3]PDI_DES__C_C_E!$BM171&lt;&gt;0),[3]PDI_DES__C_C_E!$BM171,""),IF($A173="TOTAL",SUM(INDIRECT("AM4:AM"&amp;ROW()-1)),""))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IF(AND($A173&lt;&gt;"",$A173&lt;&gt;"TOTAL"),IF(AND([3]PDI_DES__C_C_E!$BP171&lt;&gt;"",[3]PDI_DES__C_C_E!$BP171&lt;&gt;0),[3]PDI_DES__C_C_E!$BP171,""),IF($A173="TOTAL",SUM(INDIRECT("AO4:AO"&amp;ROW()-1)),""))</f>
        <v/>
      </c>
      <c r="AP173" s="6" t="str">
        <f ca="1">IF(AND($A173&lt;&gt;"",$A173&lt;&gt;"TOTAL"),IF(AND([3]PDI_DES__C_C_E!$BR171&lt;&gt;"",[3]PDI_DES__C_C_E!$BR171&lt;&gt;0),[3]PDI_DES__C_C_E!$BR171,""),IF($A173="TOTAL",SUM(INDIRECT("AP4:AP"&amp;ROW()-1)),""))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IF(AND($A173&lt;&gt;"",$A173&lt;&gt;"TOTAL"),IF(AND([3]PDI_DES__C_C_E!$BU171&lt;&gt;"",[3]PDI_DES__C_C_E!$BU171&lt;&gt;0),[3]PDI_DES__C_C_E!$BU171,""),IF($A173="TOTAL",SUM(INDIRECT("AR4:AR"&amp;ROW()-1)),""))</f>
        <v/>
      </c>
      <c r="AS173" s="6" t="str">
        <f ca="1">IF(AND($A173&lt;&gt;"",$A173&lt;&gt;"TOTAL"),IF(AND([3]PDI_DES__C_C_E!$BW171&lt;&gt;"",[3]PDI_DES__C_C_E!$BW171&lt;&gt;0),[3]PDI_DES__C_C_E!$BW171,""),IF($A173="TOTAL",SUM(INDIRECT("AS4:AS"&amp;ROW()-1)),""))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IF(AND($A173&lt;&gt;"",$A173&lt;&gt;"TOTAL"),IF(AND([3]PDI_DES__C_C_E!$BZ171&lt;&gt;"",[3]PDI_DES__C_C_E!$BZ171&lt;&gt;0),[3]PDI_DES__C_C_E!$BZ171,""),IF($A173="TOTAL",SUM(INDIRECT("AU4:AU"&amp;ROW()-1)),""))</f>
        <v/>
      </c>
      <c r="AV173" s="6" t="str">
        <f ca="1">IF(AND($A173&lt;&gt;"",$A173&lt;&gt;"TOTAL"),IF(AND([3]PDI_DES__C_C_E!$CB171&lt;&gt;"",[3]PDI_DES__C_C_E!$CB171&lt;&gt;0),[3]PDI_DES__C_C_E!$CB171,""),IF($A173="TOTAL",SUM(INDIRECT("AV4:AV"&amp;ROW()-1)),""))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IF(AND($A173&lt;&gt;"",$A173&lt;&gt;"TOTAL"),IF(AND([3]PDI_DES__C_C_E!$CE171&lt;&gt;"",[3]PDI_DES__C_C_E!$CE171&lt;&gt;0),[3]PDI_DES__C_C_E!$CE171,""),IF($A173="TOTAL",SUM(INDIRECT("AX4:AX"&amp;ROW()-1)),""))</f>
        <v/>
      </c>
      <c r="AY173" s="6" t="str">
        <f ca="1">IF(AND($A173&lt;&gt;"",$A173&lt;&gt;"TOTAL"),IF(AND([3]PDI_DES__C_C_E!$CG171&lt;&gt;"",[3]PDI_DES__C_C_E!$CG171&lt;&gt;0),[3]PDI_DES__C_C_E!$CG171,""),IF($A173="TOTAL",SUM(INDIRECT("AY4:AY"&amp;ROW()-1)),""))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IF(AND($A173&lt;&gt;"",$A173&lt;&gt;"TOTAL"),IF(AND([3]PDI_DES__C_C_E!$CJ171&lt;&gt;"",[3]PDI_DES__C_C_E!$CJ171&lt;&gt;0),[3]PDI_DES__C_C_E!$CJ171,""),IF($A173="TOTAL",SUM(INDIRECT("BA4:BA"&amp;ROW()-1)),""))</f>
        <v/>
      </c>
      <c r="BB173" s="6" t="str">
        <f ca="1">IF(AND($A173&lt;&gt;"",$A173&lt;&gt;"TOTAL"),IF(AND([3]PDI_DES__C_C_E!$CL171&lt;&gt;"",[3]PDI_DES__C_C_E!$CL171&lt;&gt;0),[3]PDI_DES__C_C_E!$CL171,""),IF($A173="TOTAL",SUM(INDIRECT("BB4:BB"&amp;ROW()-1)),""))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IF(AND($A173&lt;&gt;"",$A173&lt;&gt;"TOTAL"),IF(AND([3]PDI_DES__C_C_E!$CO171&lt;&gt;"",[3]PDI_DES__C_C_E!$CO171&lt;&gt;0),[3]PDI_DES__C_C_E!$CO171,""),IF($A173="TOTAL",SUM(INDIRECT("BD4:BD"&amp;ROW()-1)),""))</f>
        <v/>
      </c>
      <c r="BE173" s="6" t="str">
        <f ca="1">IF(AND($A173&lt;&gt;"",$A173&lt;&gt;"TOTAL"),IF(AND([3]PDI_DES__C_C_E!$CQ171&lt;&gt;"",[3]PDI_DES__C_C_E!$CQ171&lt;&gt;0),[3]PDI_DES__C_C_E!$CQ171,""),IF($A173="TOTAL",SUM(INDIRECT("BE4:BE"&amp;ROW()-1)),""))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IF([3]PDI_DES__C_C_E!$B172&lt;&gt;"",[3]PDI_DES__C_C_E!$B172,IF(AND([3]PDI_DES__C_C_E!$B172="",[3]PDI_DES__C_C_E!$B173="",[3]PDI_DES__C_C_E!$B171=""),"","TOTAL"))</f>
        <v/>
      </c>
      <c r="B174" s="6" t="str">
        <f ca="1">IF(AND($A174&lt;&gt;"",$A174&lt;&gt;"TOTAL"),IF(AND([3]PDI_DES__C_C_E!$C172&lt;&gt;"",[3]PDI_DES__C_C_E!$C172&lt;&gt;0),[3]PDI_DES__C_C_E!$C172,""),IF($A174="TOTAL",SUM(INDIRECT("B4:B"&amp;ROW()-1)),""))</f>
        <v/>
      </c>
      <c r="C174" s="6" t="str">
        <f ca="1">IF(AND($A174&lt;&gt;"",$A174&lt;&gt;"TOTAL"),IF(AND([3]PDI_DES__C_C_E!$E172&lt;&gt;"",[3]PDI_DES__C_C_E!$E172&lt;&gt;0),[3]PDI_DES__C_C_E!$E172,""),IF($A174="TOTAL",SUM(INDIRECT("C4:C"&amp;ROW()-1)),""))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IF(AND($A174&lt;&gt;"",$A174&lt;&gt;"TOTAL"),IF(AND([3]PDI_DES__C_C_E!$H172&lt;&gt;"",[3]PDI_DES__C_C_E!$H172&lt;&gt;0),[3]PDI_DES__C_C_E!$H172,""),IF($A174="TOTAL",SUM(INDIRECT("E4:E"&amp;ROW()-1)),""))</f>
        <v/>
      </c>
      <c r="F174" s="6" t="str">
        <f ca="1">IF(AND($A174&lt;&gt;"",$A174&lt;&gt;"TOTAL"),IF(AND([3]PDI_DES__C_C_E!$J172&lt;&gt;"",[3]PDI_DES__C_C_E!$J172&lt;&gt;0),[3]PDI_DES__C_C_E!$J172,""),IF($A174="TOTAL",SUM(INDIRECT("F4:F"&amp;ROW()-1)),""))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IF(AND($A174&lt;&gt;"",$A174&lt;&gt;"TOTAL"),IF(AND([3]PDI_DES__C_C_E!$M172&lt;&gt;"",[3]PDI_DES__C_C_E!$M172&lt;&gt;0),[3]PDI_DES__C_C_E!$M172,""),IF($A174="TOTAL",SUM(INDIRECT("H4:H"&amp;ROW()-1)),""))</f>
        <v/>
      </c>
      <c r="I174" s="6" t="str">
        <f ca="1">IF(AND($A174&lt;&gt;"",$A174&lt;&gt;"TOTAL"),IF(AND([3]PDI_DES__C_C_E!$O172&lt;&gt;"",[3]PDI_DES__C_C_E!$O172&lt;&gt;0),[3]PDI_DES__C_C_E!$O172,""),IF($A174="TOTAL",SUM(INDIRECT("I4:I"&amp;ROW()-1)),""))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IF(AND($A174&lt;&gt;"",$A174&lt;&gt;"TOTAL"),IF(AND([3]PDI_DES__C_C_E!$R172&lt;&gt;"",[3]PDI_DES__C_C_E!$R172&lt;&gt;0),[3]PDI_DES__C_C_E!$R172,""),IF($A174="TOTAL",SUM(INDIRECT("K4:K"&amp;ROW()-1)),""))</f>
        <v/>
      </c>
      <c r="L174" s="6" t="str">
        <f ca="1">IF(AND($A174&lt;&gt;"",$A174&lt;&gt;"TOTAL"),IF(AND([3]PDI_DES__C_C_E!$T172&lt;&gt;"",[3]PDI_DES__C_C_E!$T172&lt;&gt;0),[3]PDI_DES__C_C_E!$T172,""),IF($A174="TOTAL",SUM(INDIRECT("L4:L"&amp;ROW()-1)),""))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IF(AND($A174&lt;&gt;"",$A174&lt;&gt;"TOTAL"),IF(AND([3]PDI_DES__C_C_E!$W172&lt;&gt;"",[3]PDI_DES__C_C_E!$W172&lt;&gt;0),[3]PDI_DES__C_C_E!$W172,""),IF($A174="TOTAL",SUM(INDIRECT("N4:N"&amp;ROW()-1)),""))</f>
        <v/>
      </c>
      <c r="O174" s="6" t="str">
        <f ca="1">IF(AND($A174&lt;&gt;"",$A174&lt;&gt;"TOTAL"),IF(AND([3]PDI_DES__C_C_E!$Y172&lt;&gt;"",[3]PDI_DES__C_C_E!$Y172&lt;&gt;0),[3]PDI_DES__C_C_E!$Y172,""),IF($A174="TOTAL",SUM(INDIRECT("O4:O"&amp;ROW()-1)),""))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IF(AND($A174&lt;&gt;"",$A174&lt;&gt;"TOTAL"),IF(AND([3]PDI_DES__C_C_E!$AB172&lt;&gt;"",[3]PDI_DES__C_C_E!$AB172&lt;&gt;0),[3]PDI_DES__C_C_E!$AB172,""),IF($A174="TOTAL",SUM(INDIRECT("Q4:Q"&amp;ROW()-1)),""))</f>
        <v/>
      </c>
      <c r="R174" s="6" t="str">
        <f ca="1">IF(AND($A174&lt;&gt;"",$A174&lt;&gt;"TOTAL"),IF(AND([3]PDI_DES__C_C_E!$AD172&lt;&gt;"",[3]PDI_DES__C_C_E!$AD172&lt;&gt;0),[3]PDI_DES__C_C_E!$AD172,""),IF($A174="TOTAL",SUM(INDIRECT("R4:R"&amp;ROW()-1)),""))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IF(AND($A174&lt;&gt;"",$A174&lt;&gt;"TOTAL"),IF(AND([3]PDI_DES__C_C_E!$AG172&lt;&gt;"",[3]PDI_DES__C_C_E!$AG172&lt;&gt;0),[3]PDI_DES__C_C_E!$AG172,""),IF($A174="TOTAL",SUM(INDIRECT("T4:T"&amp;ROW()-1)),""))</f>
        <v/>
      </c>
      <c r="U174" s="6" t="str">
        <f ca="1">IF(AND($A174&lt;&gt;"",$A174&lt;&gt;"TOTAL"),IF(AND([3]PDI_DES__C_C_E!$AI172&lt;&gt;"",[3]PDI_DES__C_C_E!$AI172&lt;&gt;0),[3]PDI_DES__C_C_E!$AI172,""),IF($A174="TOTAL",SUM(INDIRECT("U4:U"&amp;ROW()-1)),""))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IF(AND($A174&lt;&gt;"",$A174&lt;&gt;"TOTAL"),IF(AND([3]PDI_DES__C_C_E!$AL172&lt;&gt;"",[3]PDI_DES__C_C_E!$AL172&lt;&gt;0),[3]PDI_DES__C_C_E!$AL172,""),IF($A174="TOTAL",SUM(INDIRECT("W4:W"&amp;ROW()-1)),""))</f>
        <v/>
      </c>
      <c r="X174" s="6" t="str">
        <f ca="1">IF(AND($A174&lt;&gt;"",$A174&lt;&gt;"TOTAL"),IF(AND([3]PDI_DES__C_C_E!$AN172&lt;&gt;"",[3]PDI_DES__C_C_E!$AN172&lt;&gt;0),[3]PDI_DES__C_C_E!$AN172,""),IF($A174="TOTAL",SUM(INDIRECT("X4:X"&amp;ROW()-1)),""))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IF(AND($A174&lt;&gt;"",$A174&lt;&gt;"TOTAL"),IF(AND([3]PDI_DES__C_C_E!$AQ172&lt;&gt;"",[3]PDI_DES__C_C_E!$AQ172&lt;&gt;0),[3]PDI_DES__C_C_E!$AQ172,""),IF($A174="TOTAL",SUM(INDIRECT("Z4:Z"&amp;ROW()-1)),""))</f>
        <v/>
      </c>
      <c r="AA174" s="6" t="str">
        <f ca="1">IF(AND($A174&lt;&gt;"",$A174&lt;&gt;"TOTAL"),IF(AND([3]PDI_DES__C_C_E!$AS172&lt;&gt;"",[3]PDI_DES__C_C_E!$AS172&lt;&gt;0),[3]PDI_DES__C_C_E!$AS172,""),IF($A174="TOTAL",SUM(INDIRECT("AA4:AA"&amp;ROW()-1)),""))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IF(AND($A174&lt;&gt;"",$A174&lt;&gt;"TOTAL"),IF(AND([3]PDI_DES__C_C_E!$AV172&lt;&gt;"",[3]PDI_DES__C_C_E!$AV172&lt;&gt;0),[3]PDI_DES__C_C_E!$AV172,""),IF($A174="TOTAL",SUM(INDIRECT("AC4:AC"&amp;ROW()-1)),""))</f>
        <v/>
      </c>
      <c r="AD174" s="6" t="str">
        <f ca="1">IF(AND($A174&lt;&gt;"",$A174&lt;&gt;"TOTAL"),IF(AND([3]PDI_DES__C_C_E!$AX172&lt;&gt;"",[3]PDI_DES__C_C_E!$AX172&lt;&gt;0),[3]PDI_DES__C_C_E!$AX172,""),IF($A174="TOTAL",SUM(INDIRECT("AD4:AD"&amp;ROW()-1)),""))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IF(AND($A174&lt;&gt;"",$A174&lt;&gt;"TOTAL"),IF(AND([3]PDI_DES__C_C_E!$BA172&lt;&gt;"",[3]PDI_DES__C_C_E!$BA172&lt;&gt;0),[3]PDI_DES__C_C_E!$BA172,""),IF($A174="TOTAL",SUM(INDIRECT("AF4:AF"&amp;ROW()-1)),""))</f>
        <v/>
      </c>
      <c r="AG174" s="6" t="str">
        <f ca="1">IF(AND($A174&lt;&gt;"",$A174&lt;&gt;"TOTAL"),IF(AND([3]PDI_DES__C_C_E!$BC172&lt;&gt;"",[3]PDI_DES__C_C_E!$BC172&lt;&gt;0),[3]PDI_DES__C_C_E!$BC172,""),IF($A174="TOTAL",SUM(INDIRECT("AG4:AG"&amp;ROW()-1)),""))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IF(AND($A174&lt;&gt;"",$A174&lt;&gt;"TOTAL"),IF(AND([3]PDI_DES__C_C_E!$BF172&lt;&gt;"",[3]PDI_DES__C_C_E!$BF172&lt;&gt;0),[3]PDI_DES__C_C_E!$BF172,""),IF($A174="TOTAL",SUM(INDIRECT("AI4:AI"&amp;ROW()-1)),""))</f>
        <v/>
      </c>
      <c r="AJ174" s="6" t="str">
        <f ca="1">IF(AND($A174&lt;&gt;"",$A174&lt;&gt;"TOTAL"),IF(AND([3]PDI_DES__C_C_E!$BH172&lt;&gt;"",[3]PDI_DES__C_C_E!$BH172&lt;&gt;0),[3]PDI_DES__C_C_E!$BH172,""),IF($A174="TOTAL",SUM(INDIRECT("AJ4:AJ"&amp;ROW()-1)),""))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IF(AND($A174&lt;&gt;"",$A174&lt;&gt;"TOTAL"),IF(AND([3]PDI_DES__C_C_E!$BK172&lt;&gt;"",[3]PDI_DES__C_C_E!$BK172&lt;&gt;0),[3]PDI_DES__C_C_E!$BK172,""),IF($A174="TOTAL",SUM(INDIRECT("AL4:AL"&amp;ROW()-1)),""))</f>
        <v/>
      </c>
      <c r="AM174" s="6" t="str">
        <f ca="1">IF(AND($A174&lt;&gt;"",$A174&lt;&gt;"TOTAL"),IF(AND([3]PDI_DES__C_C_E!$BM172&lt;&gt;"",[3]PDI_DES__C_C_E!$BM172&lt;&gt;0),[3]PDI_DES__C_C_E!$BM172,""),IF($A174="TOTAL",SUM(INDIRECT("AM4:AM"&amp;ROW()-1)),""))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IF(AND($A174&lt;&gt;"",$A174&lt;&gt;"TOTAL"),IF(AND([3]PDI_DES__C_C_E!$BP172&lt;&gt;"",[3]PDI_DES__C_C_E!$BP172&lt;&gt;0),[3]PDI_DES__C_C_E!$BP172,""),IF($A174="TOTAL",SUM(INDIRECT("AO4:AO"&amp;ROW()-1)),""))</f>
        <v/>
      </c>
      <c r="AP174" s="6" t="str">
        <f ca="1">IF(AND($A174&lt;&gt;"",$A174&lt;&gt;"TOTAL"),IF(AND([3]PDI_DES__C_C_E!$BR172&lt;&gt;"",[3]PDI_DES__C_C_E!$BR172&lt;&gt;0),[3]PDI_DES__C_C_E!$BR172,""),IF($A174="TOTAL",SUM(INDIRECT("AP4:AP"&amp;ROW()-1)),""))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IF(AND($A174&lt;&gt;"",$A174&lt;&gt;"TOTAL"),IF(AND([3]PDI_DES__C_C_E!$BU172&lt;&gt;"",[3]PDI_DES__C_C_E!$BU172&lt;&gt;0),[3]PDI_DES__C_C_E!$BU172,""),IF($A174="TOTAL",SUM(INDIRECT("AR4:AR"&amp;ROW()-1)),""))</f>
        <v/>
      </c>
      <c r="AS174" s="6" t="str">
        <f ca="1">IF(AND($A174&lt;&gt;"",$A174&lt;&gt;"TOTAL"),IF(AND([3]PDI_DES__C_C_E!$BW172&lt;&gt;"",[3]PDI_DES__C_C_E!$BW172&lt;&gt;0),[3]PDI_DES__C_C_E!$BW172,""),IF($A174="TOTAL",SUM(INDIRECT("AS4:AS"&amp;ROW()-1)),""))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IF(AND($A174&lt;&gt;"",$A174&lt;&gt;"TOTAL"),IF(AND([3]PDI_DES__C_C_E!$BZ172&lt;&gt;"",[3]PDI_DES__C_C_E!$BZ172&lt;&gt;0),[3]PDI_DES__C_C_E!$BZ172,""),IF($A174="TOTAL",SUM(INDIRECT("AU4:AU"&amp;ROW()-1)),""))</f>
        <v/>
      </c>
      <c r="AV174" s="6" t="str">
        <f ca="1">IF(AND($A174&lt;&gt;"",$A174&lt;&gt;"TOTAL"),IF(AND([3]PDI_DES__C_C_E!$CB172&lt;&gt;"",[3]PDI_DES__C_C_E!$CB172&lt;&gt;0),[3]PDI_DES__C_C_E!$CB172,""),IF($A174="TOTAL",SUM(INDIRECT("AV4:AV"&amp;ROW()-1)),""))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IF(AND($A174&lt;&gt;"",$A174&lt;&gt;"TOTAL"),IF(AND([3]PDI_DES__C_C_E!$CE172&lt;&gt;"",[3]PDI_DES__C_C_E!$CE172&lt;&gt;0),[3]PDI_DES__C_C_E!$CE172,""),IF($A174="TOTAL",SUM(INDIRECT("AX4:AX"&amp;ROW()-1)),""))</f>
        <v/>
      </c>
      <c r="AY174" s="6" t="str">
        <f ca="1">IF(AND($A174&lt;&gt;"",$A174&lt;&gt;"TOTAL"),IF(AND([3]PDI_DES__C_C_E!$CG172&lt;&gt;"",[3]PDI_DES__C_C_E!$CG172&lt;&gt;0),[3]PDI_DES__C_C_E!$CG172,""),IF($A174="TOTAL",SUM(INDIRECT("AY4:AY"&amp;ROW()-1)),""))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IF(AND($A174&lt;&gt;"",$A174&lt;&gt;"TOTAL"),IF(AND([3]PDI_DES__C_C_E!$CJ172&lt;&gt;"",[3]PDI_DES__C_C_E!$CJ172&lt;&gt;0),[3]PDI_DES__C_C_E!$CJ172,""),IF($A174="TOTAL",SUM(INDIRECT("BA4:BA"&amp;ROW()-1)),""))</f>
        <v/>
      </c>
      <c r="BB174" s="6" t="str">
        <f ca="1">IF(AND($A174&lt;&gt;"",$A174&lt;&gt;"TOTAL"),IF(AND([3]PDI_DES__C_C_E!$CL172&lt;&gt;"",[3]PDI_DES__C_C_E!$CL172&lt;&gt;0),[3]PDI_DES__C_C_E!$CL172,""),IF($A174="TOTAL",SUM(INDIRECT("BB4:BB"&amp;ROW()-1)),""))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IF(AND($A174&lt;&gt;"",$A174&lt;&gt;"TOTAL"),IF(AND([3]PDI_DES__C_C_E!$CO172&lt;&gt;"",[3]PDI_DES__C_C_E!$CO172&lt;&gt;0),[3]PDI_DES__C_C_E!$CO172,""),IF($A174="TOTAL",SUM(INDIRECT("BD4:BD"&amp;ROW()-1)),""))</f>
        <v/>
      </c>
      <c r="BE174" s="6" t="str">
        <f ca="1">IF(AND($A174&lt;&gt;"",$A174&lt;&gt;"TOTAL"),IF(AND([3]PDI_DES__C_C_E!$CQ172&lt;&gt;"",[3]PDI_DES__C_C_E!$CQ172&lt;&gt;0),[3]PDI_DES__C_C_E!$CQ172,""),IF($A174="TOTAL",SUM(INDIRECT("BE4:BE"&amp;ROW()-1)),""))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IF([3]PDI_DES__C_C_E!$B173&lt;&gt;"",[3]PDI_DES__C_C_E!$B173,IF(AND([3]PDI_DES__C_C_E!$B173="",[3]PDI_DES__C_C_E!$B174="",[3]PDI_DES__C_C_E!$B172=""),"","TOTAL"))</f>
        <v/>
      </c>
      <c r="B175" s="6" t="str">
        <f ca="1">IF(AND($A175&lt;&gt;"",$A175&lt;&gt;"TOTAL"),IF(AND([3]PDI_DES__C_C_E!$C173&lt;&gt;"",[3]PDI_DES__C_C_E!$C173&lt;&gt;0),[3]PDI_DES__C_C_E!$C173,""),IF($A175="TOTAL",SUM(INDIRECT("B4:B"&amp;ROW()-1)),""))</f>
        <v/>
      </c>
      <c r="C175" s="6" t="str">
        <f ca="1">IF(AND($A175&lt;&gt;"",$A175&lt;&gt;"TOTAL"),IF(AND([3]PDI_DES__C_C_E!$E173&lt;&gt;"",[3]PDI_DES__C_C_E!$E173&lt;&gt;0),[3]PDI_DES__C_C_E!$E173,""),IF($A175="TOTAL",SUM(INDIRECT("C4:C"&amp;ROW()-1)),""))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IF(AND($A175&lt;&gt;"",$A175&lt;&gt;"TOTAL"),IF(AND([3]PDI_DES__C_C_E!$H173&lt;&gt;"",[3]PDI_DES__C_C_E!$H173&lt;&gt;0),[3]PDI_DES__C_C_E!$H173,""),IF($A175="TOTAL",SUM(INDIRECT("E4:E"&amp;ROW()-1)),""))</f>
        <v/>
      </c>
      <c r="F175" s="6" t="str">
        <f ca="1">IF(AND($A175&lt;&gt;"",$A175&lt;&gt;"TOTAL"),IF(AND([3]PDI_DES__C_C_E!$J173&lt;&gt;"",[3]PDI_DES__C_C_E!$J173&lt;&gt;0),[3]PDI_DES__C_C_E!$J173,""),IF($A175="TOTAL",SUM(INDIRECT("F4:F"&amp;ROW()-1)),""))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IF(AND($A175&lt;&gt;"",$A175&lt;&gt;"TOTAL"),IF(AND([3]PDI_DES__C_C_E!$M173&lt;&gt;"",[3]PDI_DES__C_C_E!$M173&lt;&gt;0),[3]PDI_DES__C_C_E!$M173,""),IF($A175="TOTAL",SUM(INDIRECT("H4:H"&amp;ROW()-1)),""))</f>
        <v/>
      </c>
      <c r="I175" s="6" t="str">
        <f ca="1">IF(AND($A175&lt;&gt;"",$A175&lt;&gt;"TOTAL"),IF(AND([3]PDI_DES__C_C_E!$O173&lt;&gt;"",[3]PDI_DES__C_C_E!$O173&lt;&gt;0),[3]PDI_DES__C_C_E!$O173,""),IF($A175="TOTAL",SUM(INDIRECT("I4:I"&amp;ROW()-1)),""))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IF(AND($A175&lt;&gt;"",$A175&lt;&gt;"TOTAL"),IF(AND([3]PDI_DES__C_C_E!$R173&lt;&gt;"",[3]PDI_DES__C_C_E!$R173&lt;&gt;0),[3]PDI_DES__C_C_E!$R173,""),IF($A175="TOTAL",SUM(INDIRECT("K4:K"&amp;ROW()-1)),""))</f>
        <v/>
      </c>
      <c r="L175" s="6" t="str">
        <f ca="1">IF(AND($A175&lt;&gt;"",$A175&lt;&gt;"TOTAL"),IF(AND([3]PDI_DES__C_C_E!$T173&lt;&gt;"",[3]PDI_DES__C_C_E!$T173&lt;&gt;0),[3]PDI_DES__C_C_E!$T173,""),IF($A175="TOTAL",SUM(INDIRECT("L4:L"&amp;ROW()-1)),""))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IF(AND($A175&lt;&gt;"",$A175&lt;&gt;"TOTAL"),IF(AND([3]PDI_DES__C_C_E!$W173&lt;&gt;"",[3]PDI_DES__C_C_E!$W173&lt;&gt;0),[3]PDI_DES__C_C_E!$W173,""),IF($A175="TOTAL",SUM(INDIRECT("N4:N"&amp;ROW()-1)),""))</f>
        <v/>
      </c>
      <c r="O175" s="6" t="str">
        <f ca="1">IF(AND($A175&lt;&gt;"",$A175&lt;&gt;"TOTAL"),IF(AND([3]PDI_DES__C_C_E!$Y173&lt;&gt;"",[3]PDI_DES__C_C_E!$Y173&lt;&gt;0),[3]PDI_DES__C_C_E!$Y173,""),IF($A175="TOTAL",SUM(INDIRECT("O4:O"&amp;ROW()-1)),""))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IF(AND($A175&lt;&gt;"",$A175&lt;&gt;"TOTAL"),IF(AND([3]PDI_DES__C_C_E!$AB173&lt;&gt;"",[3]PDI_DES__C_C_E!$AB173&lt;&gt;0),[3]PDI_DES__C_C_E!$AB173,""),IF($A175="TOTAL",SUM(INDIRECT("Q4:Q"&amp;ROW()-1)),""))</f>
        <v/>
      </c>
      <c r="R175" s="6" t="str">
        <f ca="1">IF(AND($A175&lt;&gt;"",$A175&lt;&gt;"TOTAL"),IF(AND([3]PDI_DES__C_C_E!$AD173&lt;&gt;"",[3]PDI_DES__C_C_E!$AD173&lt;&gt;0),[3]PDI_DES__C_C_E!$AD173,""),IF($A175="TOTAL",SUM(INDIRECT("R4:R"&amp;ROW()-1)),""))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IF(AND($A175&lt;&gt;"",$A175&lt;&gt;"TOTAL"),IF(AND([3]PDI_DES__C_C_E!$AG173&lt;&gt;"",[3]PDI_DES__C_C_E!$AG173&lt;&gt;0),[3]PDI_DES__C_C_E!$AG173,""),IF($A175="TOTAL",SUM(INDIRECT("T4:T"&amp;ROW()-1)),""))</f>
        <v/>
      </c>
      <c r="U175" s="6" t="str">
        <f ca="1">IF(AND($A175&lt;&gt;"",$A175&lt;&gt;"TOTAL"),IF(AND([3]PDI_DES__C_C_E!$AI173&lt;&gt;"",[3]PDI_DES__C_C_E!$AI173&lt;&gt;0),[3]PDI_DES__C_C_E!$AI173,""),IF($A175="TOTAL",SUM(INDIRECT("U4:U"&amp;ROW()-1)),""))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IF(AND($A175&lt;&gt;"",$A175&lt;&gt;"TOTAL"),IF(AND([3]PDI_DES__C_C_E!$AL173&lt;&gt;"",[3]PDI_DES__C_C_E!$AL173&lt;&gt;0),[3]PDI_DES__C_C_E!$AL173,""),IF($A175="TOTAL",SUM(INDIRECT("W4:W"&amp;ROW()-1)),""))</f>
        <v/>
      </c>
      <c r="X175" s="6" t="str">
        <f ca="1">IF(AND($A175&lt;&gt;"",$A175&lt;&gt;"TOTAL"),IF(AND([3]PDI_DES__C_C_E!$AN173&lt;&gt;"",[3]PDI_DES__C_C_E!$AN173&lt;&gt;0),[3]PDI_DES__C_C_E!$AN173,""),IF($A175="TOTAL",SUM(INDIRECT("X4:X"&amp;ROW()-1)),""))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IF(AND($A175&lt;&gt;"",$A175&lt;&gt;"TOTAL"),IF(AND([3]PDI_DES__C_C_E!$AQ173&lt;&gt;"",[3]PDI_DES__C_C_E!$AQ173&lt;&gt;0),[3]PDI_DES__C_C_E!$AQ173,""),IF($A175="TOTAL",SUM(INDIRECT("Z4:Z"&amp;ROW()-1)),""))</f>
        <v/>
      </c>
      <c r="AA175" s="6" t="str">
        <f ca="1">IF(AND($A175&lt;&gt;"",$A175&lt;&gt;"TOTAL"),IF(AND([3]PDI_DES__C_C_E!$AS173&lt;&gt;"",[3]PDI_DES__C_C_E!$AS173&lt;&gt;0),[3]PDI_DES__C_C_E!$AS173,""),IF($A175="TOTAL",SUM(INDIRECT("AA4:AA"&amp;ROW()-1)),""))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IF(AND($A175&lt;&gt;"",$A175&lt;&gt;"TOTAL"),IF(AND([3]PDI_DES__C_C_E!$AV173&lt;&gt;"",[3]PDI_DES__C_C_E!$AV173&lt;&gt;0),[3]PDI_DES__C_C_E!$AV173,""),IF($A175="TOTAL",SUM(INDIRECT("AC4:AC"&amp;ROW()-1)),""))</f>
        <v/>
      </c>
      <c r="AD175" s="6" t="str">
        <f ca="1">IF(AND($A175&lt;&gt;"",$A175&lt;&gt;"TOTAL"),IF(AND([3]PDI_DES__C_C_E!$AX173&lt;&gt;"",[3]PDI_DES__C_C_E!$AX173&lt;&gt;0),[3]PDI_DES__C_C_E!$AX173,""),IF($A175="TOTAL",SUM(INDIRECT("AD4:AD"&amp;ROW()-1)),""))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IF(AND($A175&lt;&gt;"",$A175&lt;&gt;"TOTAL"),IF(AND([3]PDI_DES__C_C_E!$BA173&lt;&gt;"",[3]PDI_DES__C_C_E!$BA173&lt;&gt;0),[3]PDI_DES__C_C_E!$BA173,""),IF($A175="TOTAL",SUM(INDIRECT("AF4:AF"&amp;ROW()-1)),""))</f>
        <v/>
      </c>
      <c r="AG175" s="6" t="str">
        <f ca="1">IF(AND($A175&lt;&gt;"",$A175&lt;&gt;"TOTAL"),IF(AND([3]PDI_DES__C_C_E!$BC173&lt;&gt;"",[3]PDI_DES__C_C_E!$BC173&lt;&gt;0),[3]PDI_DES__C_C_E!$BC173,""),IF($A175="TOTAL",SUM(INDIRECT("AG4:AG"&amp;ROW()-1)),""))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IF(AND($A175&lt;&gt;"",$A175&lt;&gt;"TOTAL"),IF(AND([3]PDI_DES__C_C_E!$BF173&lt;&gt;"",[3]PDI_DES__C_C_E!$BF173&lt;&gt;0),[3]PDI_DES__C_C_E!$BF173,""),IF($A175="TOTAL",SUM(INDIRECT("AI4:AI"&amp;ROW()-1)),""))</f>
        <v/>
      </c>
      <c r="AJ175" s="6" t="str">
        <f ca="1">IF(AND($A175&lt;&gt;"",$A175&lt;&gt;"TOTAL"),IF(AND([3]PDI_DES__C_C_E!$BH173&lt;&gt;"",[3]PDI_DES__C_C_E!$BH173&lt;&gt;0),[3]PDI_DES__C_C_E!$BH173,""),IF($A175="TOTAL",SUM(INDIRECT("AJ4:AJ"&amp;ROW()-1)),""))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IF(AND($A175&lt;&gt;"",$A175&lt;&gt;"TOTAL"),IF(AND([3]PDI_DES__C_C_E!$BK173&lt;&gt;"",[3]PDI_DES__C_C_E!$BK173&lt;&gt;0),[3]PDI_DES__C_C_E!$BK173,""),IF($A175="TOTAL",SUM(INDIRECT("AL4:AL"&amp;ROW()-1)),""))</f>
        <v/>
      </c>
      <c r="AM175" s="6" t="str">
        <f ca="1">IF(AND($A175&lt;&gt;"",$A175&lt;&gt;"TOTAL"),IF(AND([3]PDI_DES__C_C_E!$BM173&lt;&gt;"",[3]PDI_DES__C_C_E!$BM173&lt;&gt;0),[3]PDI_DES__C_C_E!$BM173,""),IF($A175="TOTAL",SUM(INDIRECT("AM4:AM"&amp;ROW()-1)),""))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IF(AND($A175&lt;&gt;"",$A175&lt;&gt;"TOTAL"),IF(AND([3]PDI_DES__C_C_E!$BP173&lt;&gt;"",[3]PDI_DES__C_C_E!$BP173&lt;&gt;0),[3]PDI_DES__C_C_E!$BP173,""),IF($A175="TOTAL",SUM(INDIRECT("AO4:AO"&amp;ROW()-1)),""))</f>
        <v/>
      </c>
      <c r="AP175" s="6" t="str">
        <f ca="1">IF(AND($A175&lt;&gt;"",$A175&lt;&gt;"TOTAL"),IF(AND([3]PDI_DES__C_C_E!$BR173&lt;&gt;"",[3]PDI_DES__C_C_E!$BR173&lt;&gt;0),[3]PDI_DES__C_C_E!$BR173,""),IF($A175="TOTAL",SUM(INDIRECT("AP4:AP"&amp;ROW()-1)),""))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IF(AND($A175&lt;&gt;"",$A175&lt;&gt;"TOTAL"),IF(AND([3]PDI_DES__C_C_E!$BU173&lt;&gt;"",[3]PDI_DES__C_C_E!$BU173&lt;&gt;0),[3]PDI_DES__C_C_E!$BU173,""),IF($A175="TOTAL",SUM(INDIRECT("AR4:AR"&amp;ROW()-1)),""))</f>
        <v/>
      </c>
      <c r="AS175" s="6" t="str">
        <f ca="1">IF(AND($A175&lt;&gt;"",$A175&lt;&gt;"TOTAL"),IF(AND([3]PDI_DES__C_C_E!$BW173&lt;&gt;"",[3]PDI_DES__C_C_E!$BW173&lt;&gt;0),[3]PDI_DES__C_C_E!$BW173,""),IF($A175="TOTAL",SUM(INDIRECT("AS4:AS"&amp;ROW()-1)),""))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IF(AND($A175&lt;&gt;"",$A175&lt;&gt;"TOTAL"),IF(AND([3]PDI_DES__C_C_E!$BZ173&lt;&gt;"",[3]PDI_DES__C_C_E!$BZ173&lt;&gt;0),[3]PDI_DES__C_C_E!$BZ173,""),IF($A175="TOTAL",SUM(INDIRECT("AU4:AU"&amp;ROW()-1)),""))</f>
        <v/>
      </c>
      <c r="AV175" s="6" t="str">
        <f ca="1">IF(AND($A175&lt;&gt;"",$A175&lt;&gt;"TOTAL"),IF(AND([3]PDI_DES__C_C_E!$CB173&lt;&gt;"",[3]PDI_DES__C_C_E!$CB173&lt;&gt;0),[3]PDI_DES__C_C_E!$CB173,""),IF($A175="TOTAL",SUM(INDIRECT("AV4:AV"&amp;ROW()-1)),""))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IF(AND($A175&lt;&gt;"",$A175&lt;&gt;"TOTAL"),IF(AND([3]PDI_DES__C_C_E!$CE173&lt;&gt;"",[3]PDI_DES__C_C_E!$CE173&lt;&gt;0),[3]PDI_DES__C_C_E!$CE173,""),IF($A175="TOTAL",SUM(INDIRECT("AX4:AX"&amp;ROW()-1)),""))</f>
        <v/>
      </c>
      <c r="AY175" s="6" t="str">
        <f ca="1">IF(AND($A175&lt;&gt;"",$A175&lt;&gt;"TOTAL"),IF(AND([3]PDI_DES__C_C_E!$CG173&lt;&gt;"",[3]PDI_DES__C_C_E!$CG173&lt;&gt;0),[3]PDI_DES__C_C_E!$CG173,""),IF($A175="TOTAL",SUM(INDIRECT("AY4:AY"&amp;ROW()-1)),""))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IF(AND($A175&lt;&gt;"",$A175&lt;&gt;"TOTAL"),IF(AND([3]PDI_DES__C_C_E!$CJ173&lt;&gt;"",[3]PDI_DES__C_C_E!$CJ173&lt;&gt;0),[3]PDI_DES__C_C_E!$CJ173,""),IF($A175="TOTAL",SUM(INDIRECT("BA4:BA"&amp;ROW()-1)),""))</f>
        <v/>
      </c>
      <c r="BB175" s="6" t="str">
        <f ca="1">IF(AND($A175&lt;&gt;"",$A175&lt;&gt;"TOTAL"),IF(AND([3]PDI_DES__C_C_E!$CL173&lt;&gt;"",[3]PDI_DES__C_C_E!$CL173&lt;&gt;0),[3]PDI_DES__C_C_E!$CL173,""),IF($A175="TOTAL",SUM(INDIRECT("BB4:BB"&amp;ROW()-1)),""))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IF(AND($A175&lt;&gt;"",$A175&lt;&gt;"TOTAL"),IF(AND([3]PDI_DES__C_C_E!$CO173&lt;&gt;"",[3]PDI_DES__C_C_E!$CO173&lt;&gt;0),[3]PDI_DES__C_C_E!$CO173,""),IF($A175="TOTAL",SUM(INDIRECT("BD4:BD"&amp;ROW()-1)),""))</f>
        <v/>
      </c>
      <c r="BE175" s="6" t="str">
        <f ca="1">IF(AND($A175&lt;&gt;"",$A175&lt;&gt;"TOTAL"),IF(AND([3]PDI_DES__C_C_E!$CQ173&lt;&gt;"",[3]PDI_DES__C_C_E!$CQ173&lt;&gt;0),[3]PDI_DES__C_C_E!$CQ173,""),IF($A175="TOTAL",SUM(INDIRECT("BE4:BE"&amp;ROW()-1)),""))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IF([3]PDI_DES__C_C_E!$B174&lt;&gt;"",[3]PDI_DES__C_C_E!$B174,IF(AND([3]PDI_DES__C_C_E!$B174="",[3]PDI_DES__C_C_E!$B175="",[3]PDI_DES__C_C_E!$B173=""),"","TOTAL"))</f>
        <v/>
      </c>
      <c r="B176" s="6" t="str">
        <f ca="1">IF(AND($A176&lt;&gt;"",$A176&lt;&gt;"TOTAL"),IF(AND([3]PDI_DES__C_C_E!$C174&lt;&gt;"",[3]PDI_DES__C_C_E!$C174&lt;&gt;0),[3]PDI_DES__C_C_E!$C174,""),IF($A176="TOTAL",SUM(INDIRECT("B4:B"&amp;ROW()-1)),""))</f>
        <v/>
      </c>
      <c r="C176" s="6" t="str">
        <f ca="1">IF(AND($A176&lt;&gt;"",$A176&lt;&gt;"TOTAL"),IF(AND([3]PDI_DES__C_C_E!$E174&lt;&gt;"",[3]PDI_DES__C_C_E!$E174&lt;&gt;0),[3]PDI_DES__C_C_E!$E174,""),IF($A176="TOTAL",SUM(INDIRECT("C4:C"&amp;ROW()-1)),""))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IF(AND($A176&lt;&gt;"",$A176&lt;&gt;"TOTAL"),IF(AND([3]PDI_DES__C_C_E!$H174&lt;&gt;"",[3]PDI_DES__C_C_E!$H174&lt;&gt;0),[3]PDI_DES__C_C_E!$H174,""),IF($A176="TOTAL",SUM(INDIRECT("E4:E"&amp;ROW()-1)),""))</f>
        <v/>
      </c>
      <c r="F176" s="6" t="str">
        <f ca="1">IF(AND($A176&lt;&gt;"",$A176&lt;&gt;"TOTAL"),IF(AND([3]PDI_DES__C_C_E!$J174&lt;&gt;"",[3]PDI_DES__C_C_E!$J174&lt;&gt;0),[3]PDI_DES__C_C_E!$J174,""),IF($A176="TOTAL",SUM(INDIRECT("F4:F"&amp;ROW()-1)),""))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IF(AND($A176&lt;&gt;"",$A176&lt;&gt;"TOTAL"),IF(AND([3]PDI_DES__C_C_E!$M174&lt;&gt;"",[3]PDI_DES__C_C_E!$M174&lt;&gt;0),[3]PDI_DES__C_C_E!$M174,""),IF($A176="TOTAL",SUM(INDIRECT("H4:H"&amp;ROW()-1)),""))</f>
        <v/>
      </c>
      <c r="I176" s="6" t="str">
        <f ca="1">IF(AND($A176&lt;&gt;"",$A176&lt;&gt;"TOTAL"),IF(AND([3]PDI_DES__C_C_E!$O174&lt;&gt;"",[3]PDI_DES__C_C_E!$O174&lt;&gt;0),[3]PDI_DES__C_C_E!$O174,""),IF($A176="TOTAL",SUM(INDIRECT("I4:I"&amp;ROW()-1)),""))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IF(AND($A176&lt;&gt;"",$A176&lt;&gt;"TOTAL"),IF(AND([3]PDI_DES__C_C_E!$R174&lt;&gt;"",[3]PDI_DES__C_C_E!$R174&lt;&gt;0),[3]PDI_DES__C_C_E!$R174,""),IF($A176="TOTAL",SUM(INDIRECT("K4:K"&amp;ROW()-1)),""))</f>
        <v/>
      </c>
      <c r="L176" s="6" t="str">
        <f ca="1">IF(AND($A176&lt;&gt;"",$A176&lt;&gt;"TOTAL"),IF(AND([3]PDI_DES__C_C_E!$T174&lt;&gt;"",[3]PDI_DES__C_C_E!$T174&lt;&gt;0),[3]PDI_DES__C_C_E!$T174,""),IF($A176="TOTAL",SUM(INDIRECT("L4:L"&amp;ROW()-1)),""))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IF(AND($A176&lt;&gt;"",$A176&lt;&gt;"TOTAL"),IF(AND([3]PDI_DES__C_C_E!$W174&lt;&gt;"",[3]PDI_DES__C_C_E!$W174&lt;&gt;0),[3]PDI_DES__C_C_E!$W174,""),IF($A176="TOTAL",SUM(INDIRECT("N4:N"&amp;ROW()-1)),""))</f>
        <v/>
      </c>
      <c r="O176" s="6" t="str">
        <f ca="1">IF(AND($A176&lt;&gt;"",$A176&lt;&gt;"TOTAL"),IF(AND([3]PDI_DES__C_C_E!$Y174&lt;&gt;"",[3]PDI_DES__C_C_E!$Y174&lt;&gt;0),[3]PDI_DES__C_C_E!$Y174,""),IF($A176="TOTAL",SUM(INDIRECT("O4:O"&amp;ROW()-1)),""))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IF(AND($A176&lt;&gt;"",$A176&lt;&gt;"TOTAL"),IF(AND([3]PDI_DES__C_C_E!$AB174&lt;&gt;"",[3]PDI_DES__C_C_E!$AB174&lt;&gt;0),[3]PDI_DES__C_C_E!$AB174,""),IF($A176="TOTAL",SUM(INDIRECT("Q4:Q"&amp;ROW()-1)),""))</f>
        <v/>
      </c>
      <c r="R176" s="6" t="str">
        <f ca="1">IF(AND($A176&lt;&gt;"",$A176&lt;&gt;"TOTAL"),IF(AND([3]PDI_DES__C_C_E!$AD174&lt;&gt;"",[3]PDI_DES__C_C_E!$AD174&lt;&gt;0),[3]PDI_DES__C_C_E!$AD174,""),IF($A176="TOTAL",SUM(INDIRECT("R4:R"&amp;ROW()-1)),""))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IF(AND($A176&lt;&gt;"",$A176&lt;&gt;"TOTAL"),IF(AND([3]PDI_DES__C_C_E!$AG174&lt;&gt;"",[3]PDI_DES__C_C_E!$AG174&lt;&gt;0),[3]PDI_DES__C_C_E!$AG174,""),IF($A176="TOTAL",SUM(INDIRECT("T4:T"&amp;ROW()-1)),""))</f>
        <v/>
      </c>
      <c r="U176" s="6" t="str">
        <f ca="1">IF(AND($A176&lt;&gt;"",$A176&lt;&gt;"TOTAL"),IF(AND([3]PDI_DES__C_C_E!$AI174&lt;&gt;"",[3]PDI_DES__C_C_E!$AI174&lt;&gt;0),[3]PDI_DES__C_C_E!$AI174,""),IF($A176="TOTAL",SUM(INDIRECT("U4:U"&amp;ROW()-1)),""))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IF(AND($A176&lt;&gt;"",$A176&lt;&gt;"TOTAL"),IF(AND([3]PDI_DES__C_C_E!$AL174&lt;&gt;"",[3]PDI_DES__C_C_E!$AL174&lt;&gt;0),[3]PDI_DES__C_C_E!$AL174,""),IF($A176="TOTAL",SUM(INDIRECT("W4:W"&amp;ROW()-1)),""))</f>
        <v/>
      </c>
      <c r="X176" s="6" t="str">
        <f ca="1">IF(AND($A176&lt;&gt;"",$A176&lt;&gt;"TOTAL"),IF(AND([3]PDI_DES__C_C_E!$AN174&lt;&gt;"",[3]PDI_DES__C_C_E!$AN174&lt;&gt;0),[3]PDI_DES__C_C_E!$AN174,""),IF($A176="TOTAL",SUM(INDIRECT("X4:X"&amp;ROW()-1)),""))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IF(AND($A176&lt;&gt;"",$A176&lt;&gt;"TOTAL"),IF(AND([3]PDI_DES__C_C_E!$AQ174&lt;&gt;"",[3]PDI_DES__C_C_E!$AQ174&lt;&gt;0),[3]PDI_DES__C_C_E!$AQ174,""),IF($A176="TOTAL",SUM(INDIRECT("Z4:Z"&amp;ROW()-1)),""))</f>
        <v/>
      </c>
      <c r="AA176" s="6" t="str">
        <f ca="1">IF(AND($A176&lt;&gt;"",$A176&lt;&gt;"TOTAL"),IF(AND([3]PDI_DES__C_C_E!$AS174&lt;&gt;"",[3]PDI_DES__C_C_E!$AS174&lt;&gt;0),[3]PDI_DES__C_C_E!$AS174,""),IF($A176="TOTAL",SUM(INDIRECT("AA4:AA"&amp;ROW()-1)),""))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IF(AND($A176&lt;&gt;"",$A176&lt;&gt;"TOTAL"),IF(AND([3]PDI_DES__C_C_E!$AV174&lt;&gt;"",[3]PDI_DES__C_C_E!$AV174&lt;&gt;0),[3]PDI_DES__C_C_E!$AV174,""),IF($A176="TOTAL",SUM(INDIRECT("AC4:AC"&amp;ROW()-1)),""))</f>
        <v/>
      </c>
      <c r="AD176" s="6" t="str">
        <f ca="1">IF(AND($A176&lt;&gt;"",$A176&lt;&gt;"TOTAL"),IF(AND([3]PDI_DES__C_C_E!$AX174&lt;&gt;"",[3]PDI_DES__C_C_E!$AX174&lt;&gt;0),[3]PDI_DES__C_C_E!$AX174,""),IF($A176="TOTAL",SUM(INDIRECT("AD4:AD"&amp;ROW()-1)),""))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IF(AND($A176&lt;&gt;"",$A176&lt;&gt;"TOTAL"),IF(AND([3]PDI_DES__C_C_E!$BA174&lt;&gt;"",[3]PDI_DES__C_C_E!$BA174&lt;&gt;0),[3]PDI_DES__C_C_E!$BA174,""),IF($A176="TOTAL",SUM(INDIRECT("AF4:AF"&amp;ROW()-1)),""))</f>
        <v/>
      </c>
      <c r="AG176" s="6" t="str">
        <f ca="1">IF(AND($A176&lt;&gt;"",$A176&lt;&gt;"TOTAL"),IF(AND([3]PDI_DES__C_C_E!$BC174&lt;&gt;"",[3]PDI_DES__C_C_E!$BC174&lt;&gt;0),[3]PDI_DES__C_C_E!$BC174,""),IF($A176="TOTAL",SUM(INDIRECT("AG4:AG"&amp;ROW()-1)),""))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IF(AND($A176&lt;&gt;"",$A176&lt;&gt;"TOTAL"),IF(AND([3]PDI_DES__C_C_E!$BF174&lt;&gt;"",[3]PDI_DES__C_C_E!$BF174&lt;&gt;0),[3]PDI_DES__C_C_E!$BF174,""),IF($A176="TOTAL",SUM(INDIRECT("AI4:AI"&amp;ROW()-1)),""))</f>
        <v/>
      </c>
      <c r="AJ176" s="6" t="str">
        <f ca="1">IF(AND($A176&lt;&gt;"",$A176&lt;&gt;"TOTAL"),IF(AND([3]PDI_DES__C_C_E!$BH174&lt;&gt;"",[3]PDI_DES__C_C_E!$BH174&lt;&gt;0),[3]PDI_DES__C_C_E!$BH174,""),IF($A176="TOTAL",SUM(INDIRECT("AJ4:AJ"&amp;ROW()-1)),""))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IF(AND($A176&lt;&gt;"",$A176&lt;&gt;"TOTAL"),IF(AND([3]PDI_DES__C_C_E!$BK174&lt;&gt;"",[3]PDI_DES__C_C_E!$BK174&lt;&gt;0),[3]PDI_DES__C_C_E!$BK174,""),IF($A176="TOTAL",SUM(INDIRECT("AL4:AL"&amp;ROW()-1)),""))</f>
        <v/>
      </c>
      <c r="AM176" s="6" t="str">
        <f ca="1">IF(AND($A176&lt;&gt;"",$A176&lt;&gt;"TOTAL"),IF(AND([3]PDI_DES__C_C_E!$BM174&lt;&gt;"",[3]PDI_DES__C_C_E!$BM174&lt;&gt;0),[3]PDI_DES__C_C_E!$BM174,""),IF($A176="TOTAL",SUM(INDIRECT("AM4:AM"&amp;ROW()-1)),""))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IF(AND($A176&lt;&gt;"",$A176&lt;&gt;"TOTAL"),IF(AND([3]PDI_DES__C_C_E!$BP174&lt;&gt;"",[3]PDI_DES__C_C_E!$BP174&lt;&gt;0),[3]PDI_DES__C_C_E!$BP174,""),IF($A176="TOTAL",SUM(INDIRECT("AO4:AO"&amp;ROW()-1)),""))</f>
        <v/>
      </c>
      <c r="AP176" s="6" t="str">
        <f ca="1">IF(AND($A176&lt;&gt;"",$A176&lt;&gt;"TOTAL"),IF(AND([3]PDI_DES__C_C_E!$BR174&lt;&gt;"",[3]PDI_DES__C_C_E!$BR174&lt;&gt;0),[3]PDI_DES__C_C_E!$BR174,""),IF($A176="TOTAL",SUM(INDIRECT("AP4:AP"&amp;ROW()-1)),""))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IF(AND($A176&lt;&gt;"",$A176&lt;&gt;"TOTAL"),IF(AND([3]PDI_DES__C_C_E!$BU174&lt;&gt;"",[3]PDI_DES__C_C_E!$BU174&lt;&gt;0),[3]PDI_DES__C_C_E!$BU174,""),IF($A176="TOTAL",SUM(INDIRECT("AR4:AR"&amp;ROW()-1)),""))</f>
        <v/>
      </c>
      <c r="AS176" s="6" t="str">
        <f ca="1">IF(AND($A176&lt;&gt;"",$A176&lt;&gt;"TOTAL"),IF(AND([3]PDI_DES__C_C_E!$BW174&lt;&gt;"",[3]PDI_DES__C_C_E!$BW174&lt;&gt;0),[3]PDI_DES__C_C_E!$BW174,""),IF($A176="TOTAL",SUM(INDIRECT("AS4:AS"&amp;ROW()-1)),""))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IF(AND($A176&lt;&gt;"",$A176&lt;&gt;"TOTAL"),IF(AND([3]PDI_DES__C_C_E!$BZ174&lt;&gt;"",[3]PDI_DES__C_C_E!$BZ174&lt;&gt;0),[3]PDI_DES__C_C_E!$BZ174,""),IF($A176="TOTAL",SUM(INDIRECT("AU4:AU"&amp;ROW()-1)),""))</f>
        <v/>
      </c>
      <c r="AV176" s="6" t="str">
        <f ca="1">IF(AND($A176&lt;&gt;"",$A176&lt;&gt;"TOTAL"),IF(AND([3]PDI_DES__C_C_E!$CB174&lt;&gt;"",[3]PDI_DES__C_C_E!$CB174&lt;&gt;0),[3]PDI_DES__C_C_E!$CB174,""),IF($A176="TOTAL",SUM(INDIRECT("AV4:AV"&amp;ROW()-1)),""))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IF(AND($A176&lt;&gt;"",$A176&lt;&gt;"TOTAL"),IF(AND([3]PDI_DES__C_C_E!$CE174&lt;&gt;"",[3]PDI_DES__C_C_E!$CE174&lt;&gt;0),[3]PDI_DES__C_C_E!$CE174,""),IF($A176="TOTAL",SUM(INDIRECT("AX4:AX"&amp;ROW()-1)),""))</f>
        <v/>
      </c>
      <c r="AY176" s="6" t="str">
        <f ca="1">IF(AND($A176&lt;&gt;"",$A176&lt;&gt;"TOTAL"),IF(AND([3]PDI_DES__C_C_E!$CG174&lt;&gt;"",[3]PDI_DES__C_C_E!$CG174&lt;&gt;0),[3]PDI_DES__C_C_E!$CG174,""),IF($A176="TOTAL",SUM(INDIRECT("AY4:AY"&amp;ROW()-1)),""))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IF(AND($A176&lt;&gt;"",$A176&lt;&gt;"TOTAL"),IF(AND([3]PDI_DES__C_C_E!$CJ174&lt;&gt;"",[3]PDI_DES__C_C_E!$CJ174&lt;&gt;0),[3]PDI_DES__C_C_E!$CJ174,""),IF($A176="TOTAL",SUM(INDIRECT("BA4:BA"&amp;ROW()-1)),""))</f>
        <v/>
      </c>
      <c r="BB176" s="6" t="str">
        <f ca="1">IF(AND($A176&lt;&gt;"",$A176&lt;&gt;"TOTAL"),IF(AND([3]PDI_DES__C_C_E!$CL174&lt;&gt;"",[3]PDI_DES__C_C_E!$CL174&lt;&gt;0),[3]PDI_DES__C_C_E!$CL174,""),IF($A176="TOTAL",SUM(INDIRECT("BB4:BB"&amp;ROW()-1)),""))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IF(AND($A176&lt;&gt;"",$A176&lt;&gt;"TOTAL"),IF(AND([3]PDI_DES__C_C_E!$CO174&lt;&gt;"",[3]PDI_DES__C_C_E!$CO174&lt;&gt;0),[3]PDI_DES__C_C_E!$CO174,""),IF($A176="TOTAL",SUM(INDIRECT("BD4:BD"&amp;ROW()-1)),""))</f>
        <v/>
      </c>
      <c r="BE176" s="6" t="str">
        <f ca="1">IF(AND($A176&lt;&gt;"",$A176&lt;&gt;"TOTAL"),IF(AND([3]PDI_DES__C_C_E!$CQ174&lt;&gt;"",[3]PDI_DES__C_C_E!$CQ174&lt;&gt;0),[3]PDI_DES__C_C_E!$CQ174,""),IF($A176="TOTAL",SUM(INDIRECT("BE4:BE"&amp;ROW()-1)),""))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IF([3]PDI_DES__C_C_E!$B175&lt;&gt;"",[3]PDI_DES__C_C_E!$B175,IF(AND([3]PDI_DES__C_C_E!$B175="",[3]PDI_DES__C_C_E!$B176="",[3]PDI_DES__C_C_E!$B174=""),"","TOTAL"))</f>
        <v/>
      </c>
      <c r="B177" s="6" t="str">
        <f ca="1">IF(AND($A177&lt;&gt;"",$A177&lt;&gt;"TOTAL"),IF(AND([3]PDI_DES__C_C_E!$C175&lt;&gt;"",[3]PDI_DES__C_C_E!$C175&lt;&gt;0),[3]PDI_DES__C_C_E!$C175,""),IF($A177="TOTAL",SUM(INDIRECT("B4:B"&amp;ROW()-1)),""))</f>
        <v/>
      </c>
      <c r="C177" s="6" t="str">
        <f ca="1">IF(AND($A177&lt;&gt;"",$A177&lt;&gt;"TOTAL"),IF(AND([3]PDI_DES__C_C_E!$E175&lt;&gt;"",[3]PDI_DES__C_C_E!$E175&lt;&gt;0),[3]PDI_DES__C_C_E!$E175,""),IF($A177="TOTAL",SUM(INDIRECT("C4:C"&amp;ROW()-1)),""))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IF(AND($A177&lt;&gt;"",$A177&lt;&gt;"TOTAL"),IF(AND([3]PDI_DES__C_C_E!$H175&lt;&gt;"",[3]PDI_DES__C_C_E!$H175&lt;&gt;0),[3]PDI_DES__C_C_E!$H175,""),IF($A177="TOTAL",SUM(INDIRECT("E4:E"&amp;ROW()-1)),""))</f>
        <v/>
      </c>
      <c r="F177" s="6" t="str">
        <f ca="1">IF(AND($A177&lt;&gt;"",$A177&lt;&gt;"TOTAL"),IF(AND([3]PDI_DES__C_C_E!$J175&lt;&gt;"",[3]PDI_DES__C_C_E!$J175&lt;&gt;0),[3]PDI_DES__C_C_E!$J175,""),IF($A177="TOTAL",SUM(INDIRECT("F4:F"&amp;ROW()-1)),""))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IF(AND($A177&lt;&gt;"",$A177&lt;&gt;"TOTAL"),IF(AND([3]PDI_DES__C_C_E!$M175&lt;&gt;"",[3]PDI_DES__C_C_E!$M175&lt;&gt;0),[3]PDI_DES__C_C_E!$M175,""),IF($A177="TOTAL",SUM(INDIRECT("H4:H"&amp;ROW()-1)),""))</f>
        <v/>
      </c>
      <c r="I177" s="6" t="str">
        <f ca="1">IF(AND($A177&lt;&gt;"",$A177&lt;&gt;"TOTAL"),IF(AND([3]PDI_DES__C_C_E!$O175&lt;&gt;"",[3]PDI_DES__C_C_E!$O175&lt;&gt;0),[3]PDI_DES__C_C_E!$O175,""),IF($A177="TOTAL",SUM(INDIRECT("I4:I"&amp;ROW()-1)),""))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IF(AND($A177&lt;&gt;"",$A177&lt;&gt;"TOTAL"),IF(AND([3]PDI_DES__C_C_E!$R175&lt;&gt;"",[3]PDI_DES__C_C_E!$R175&lt;&gt;0),[3]PDI_DES__C_C_E!$R175,""),IF($A177="TOTAL",SUM(INDIRECT("K4:K"&amp;ROW()-1)),""))</f>
        <v/>
      </c>
      <c r="L177" s="6" t="str">
        <f ca="1">IF(AND($A177&lt;&gt;"",$A177&lt;&gt;"TOTAL"),IF(AND([3]PDI_DES__C_C_E!$T175&lt;&gt;"",[3]PDI_DES__C_C_E!$T175&lt;&gt;0),[3]PDI_DES__C_C_E!$T175,""),IF($A177="TOTAL",SUM(INDIRECT("L4:L"&amp;ROW()-1)),""))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IF(AND($A177&lt;&gt;"",$A177&lt;&gt;"TOTAL"),IF(AND([3]PDI_DES__C_C_E!$W175&lt;&gt;"",[3]PDI_DES__C_C_E!$W175&lt;&gt;0),[3]PDI_DES__C_C_E!$W175,""),IF($A177="TOTAL",SUM(INDIRECT("N4:N"&amp;ROW()-1)),""))</f>
        <v/>
      </c>
      <c r="O177" s="6" t="str">
        <f ca="1">IF(AND($A177&lt;&gt;"",$A177&lt;&gt;"TOTAL"),IF(AND([3]PDI_DES__C_C_E!$Y175&lt;&gt;"",[3]PDI_DES__C_C_E!$Y175&lt;&gt;0),[3]PDI_DES__C_C_E!$Y175,""),IF($A177="TOTAL",SUM(INDIRECT("O4:O"&amp;ROW()-1)),""))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IF(AND($A177&lt;&gt;"",$A177&lt;&gt;"TOTAL"),IF(AND([3]PDI_DES__C_C_E!$AB175&lt;&gt;"",[3]PDI_DES__C_C_E!$AB175&lt;&gt;0),[3]PDI_DES__C_C_E!$AB175,""),IF($A177="TOTAL",SUM(INDIRECT("Q4:Q"&amp;ROW()-1)),""))</f>
        <v/>
      </c>
      <c r="R177" s="6" t="str">
        <f ca="1">IF(AND($A177&lt;&gt;"",$A177&lt;&gt;"TOTAL"),IF(AND([3]PDI_DES__C_C_E!$AD175&lt;&gt;"",[3]PDI_DES__C_C_E!$AD175&lt;&gt;0),[3]PDI_DES__C_C_E!$AD175,""),IF($A177="TOTAL",SUM(INDIRECT("R4:R"&amp;ROW()-1)),""))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IF(AND($A177&lt;&gt;"",$A177&lt;&gt;"TOTAL"),IF(AND([3]PDI_DES__C_C_E!$AG175&lt;&gt;"",[3]PDI_DES__C_C_E!$AG175&lt;&gt;0),[3]PDI_DES__C_C_E!$AG175,""),IF($A177="TOTAL",SUM(INDIRECT("T4:T"&amp;ROW()-1)),""))</f>
        <v/>
      </c>
      <c r="U177" s="6" t="str">
        <f ca="1">IF(AND($A177&lt;&gt;"",$A177&lt;&gt;"TOTAL"),IF(AND([3]PDI_DES__C_C_E!$AI175&lt;&gt;"",[3]PDI_DES__C_C_E!$AI175&lt;&gt;0),[3]PDI_DES__C_C_E!$AI175,""),IF($A177="TOTAL",SUM(INDIRECT("U4:U"&amp;ROW()-1)),""))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IF(AND($A177&lt;&gt;"",$A177&lt;&gt;"TOTAL"),IF(AND([3]PDI_DES__C_C_E!$AL175&lt;&gt;"",[3]PDI_DES__C_C_E!$AL175&lt;&gt;0),[3]PDI_DES__C_C_E!$AL175,""),IF($A177="TOTAL",SUM(INDIRECT("W4:W"&amp;ROW()-1)),""))</f>
        <v/>
      </c>
      <c r="X177" s="6" t="str">
        <f ca="1">IF(AND($A177&lt;&gt;"",$A177&lt;&gt;"TOTAL"),IF(AND([3]PDI_DES__C_C_E!$AN175&lt;&gt;"",[3]PDI_DES__C_C_E!$AN175&lt;&gt;0),[3]PDI_DES__C_C_E!$AN175,""),IF($A177="TOTAL",SUM(INDIRECT("X4:X"&amp;ROW()-1)),""))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IF(AND($A177&lt;&gt;"",$A177&lt;&gt;"TOTAL"),IF(AND([3]PDI_DES__C_C_E!$AQ175&lt;&gt;"",[3]PDI_DES__C_C_E!$AQ175&lt;&gt;0),[3]PDI_DES__C_C_E!$AQ175,""),IF($A177="TOTAL",SUM(INDIRECT("Z4:Z"&amp;ROW()-1)),""))</f>
        <v/>
      </c>
      <c r="AA177" s="6" t="str">
        <f ca="1">IF(AND($A177&lt;&gt;"",$A177&lt;&gt;"TOTAL"),IF(AND([3]PDI_DES__C_C_E!$AS175&lt;&gt;"",[3]PDI_DES__C_C_E!$AS175&lt;&gt;0),[3]PDI_DES__C_C_E!$AS175,""),IF($A177="TOTAL",SUM(INDIRECT("AA4:AA"&amp;ROW()-1)),""))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IF(AND($A177&lt;&gt;"",$A177&lt;&gt;"TOTAL"),IF(AND([3]PDI_DES__C_C_E!$AV175&lt;&gt;"",[3]PDI_DES__C_C_E!$AV175&lt;&gt;0),[3]PDI_DES__C_C_E!$AV175,""),IF($A177="TOTAL",SUM(INDIRECT("AC4:AC"&amp;ROW()-1)),""))</f>
        <v/>
      </c>
      <c r="AD177" s="6" t="str">
        <f ca="1">IF(AND($A177&lt;&gt;"",$A177&lt;&gt;"TOTAL"),IF(AND([3]PDI_DES__C_C_E!$AX175&lt;&gt;"",[3]PDI_DES__C_C_E!$AX175&lt;&gt;0),[3]PDI_DES__C_C_E!$AX175,""),IF($A177="TOTAL",SUM(INDIRECT("AD4:AD"&amp;ROW()-1)),""))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IF(AND($A177&lt;&gt;"",$A177&lt;&gt;"TOTAL"),IF(AND([3]PDI_DES__C_C_E!$BA175&lt;&gt;"",[3]PDI_DES__C_C_E!$BA175&lt;&gt;0),[3]PDI_DES__C_C_E!$BA175,""),IF($A177="TOTAL",SUM(INDIRECT("AF4:AF"&amp;ROW()-1)),""))</f>
        <v/>
      </c>
      <c r="AG177" s="6" t="str">
        <f ca="1">IF(AND($A177&lt;&gt;"",$A177&lt;&gt;"TOTAL"),IF(AND([3]PDI_DES__C_C_E!$BC175&lt;&gt;"",[3]PDI_DES__C_C_E!$BC175&lt;&gt;0),[3]PDI_DES__C_C_E!$BC175,""),IF($A177="TOTAL",SUM(INDIRECT("AG4:AG"&amp;ROW()-1)),""))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IF(AND($A177&lt;&gt;"",$A177&lt;&gt;"TOTAL"),IF(AND([3]PDI_DES__C_C_E!$BF175&lt;&gt;"",[3]PDI_DES__C_C_E!$BF175&lt;&gt;0),[3]PDI_DES__C_C_E!$BF175,""),IF($A177="TOTAL",SUM(INDIRECT("AI4:AI"&amp;ROW()-1)),""))</f>
        <v/>
      </c>
      <c r="AJ177" s="6" t="str">
        <f ca="1">IF(AND($A177&lt;&gt;"",$A177&lt;&gt;"TOTAL"),IF(AND([3]PDI_DES__C_C_E!$BH175&lt;&gt;"",[3]PDI_DES__C_C_E!$BH175&lt;&gt;0),[3]PDI_DES__C_C_E!$BH175,""),IF($A177="TOTAL",SUM(INDIRECT("AJ4:AJ"&amp;ROW()-1)),""))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IF(AND($A177&lt;&gt;"",$A177&lt;&gt;"TOTAL"),IF(AND([3]PDI_DES__C_C_E!$BK175&lt;&gt;"",[3]PDI_DES__C_C_E!$BK175&lt;&gt;0),[3]PDI_DES__C_C_E!$BK175,""),IF($A177="TOTAL",SUM(INDIRECT("AL4:AL"&amp;ROW()-1)),""))</f>
        <v/>
      </c>
      <c r="AM177" s="6" t="str">
        <f ca="1">IF(AND($A177&lt;&gt;"",$A177&lt;&gt;"TOTAL"),IF(AND([3]PDI_DES__C_C_E!$BM175&lt;&gt;"",[3]PDI_DES__C_C_E!$BM175&lt;&gt;0),[3]PDI_DES__C_C_E!$BM175,""),IF($A177="TOTAL",SUM(INDIRECT("AM4:AM"&amp;ROW()-1)),""))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IF(AND($A177&lt;&gt;"",$A177&lt;&gt;"TOTAL"),IF(AND([3]PDI_DES__C_C_E!$BP175&lt;&gt;"",[3]PDI_DES__C_C_E!$BP175&lt;&gt;0),[3]PDI_DES__C_C_E!$BP175,""),IF($A177="TOTAL",SUM(INDIRECT("AO4:AO"&amp;ROW()-1)),""))</f>
        <v/>
      </c>
      <c r="AP177" s="6" t="str">
        <f ca="1">IF(AND($A177&lt;&gt;"",$A177&lt;&gt;"TOTAL"),IF(AND([3]PDI_DES__C_C_E!$BR175&lt;&gt;"",[3]PDI_DES__C_C_E!$BR175&lt;&gt;0),[3]PDI_DES__C_C_E!$BR175,""),IF($A177="TOTAL",SUM(INDIRECT("AP4:AP"&amp;ROW()-1)),""))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IF(AND($A177&lt;&gt;"",$A177&lt;&gt;"TOTAL"),IF(AND([3]PDI_DES__C_C_E!$BU175&lt;&gt;"",[3]PDI_DES__C_C_E!$BU175&lt;&gt;0),[3]PDI_DES__C_C_E!$BU175,""),IF($A177="TOTAL",SUM(INDIRECT("AR4:AR"&amp;ROW()-1)),""))</f>
        <v/>
      </c>
      <c r="AS177" s="6" t="str">
        <f ca="1">IF(AND($A177&lt;&gt;"",$A177&lt;&gt;"TOTAL"),IF(AND([3]PDI_DES__C_C_E!$BW175&lt;&gt;"",[3]PDI_DES__C_C_E!$BW175&lt;&gt;0),[3]PDI_DES__C_C_E!$BW175,""),IF($A177="TOTAL",SUM(INDIRECT("AS4:AS"&amp;ROW()-1)),""))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IF(AND($A177&lt;&gt;"",$A177&lt;&gt;"TOTAL"),IF(AND([3]PDI_DES__C_C_E!$BZ175&lt;&gt;"",[3]PDI_DES__C_C_E!$BZ175&lt;&gt;0),[3]PDI_DES__C_C_E!$BZ175,""),IF($A177="TOTAL",SUM(INDIRECT("AU4:AU"&amp;ROW()-1)),""))</f>
        <v/>
      </c>
      <c r="AV177" s="6" t="str">
        <f ca="1">IF(AND($A177&lt;&gt;"",$A177&lt;&gt;"TOTAL"),IF(AND([3]PDI_DES__C_C_E!$CB175&lt;&gt;"",[3]PDI_DES__C_C_E!$CB175&lt;&gt;0),[3]PDI_DES__C_C_E!$CB175,""),IF($A177="TOTAL",SUM(INDIRECT("AV4:AV"&amp;ROW()-1)),""))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IF(AND($A177&lt;&gt;"",$A177&lt;&gt;"TOTAL"),IF(AND([3]PDI_DES__C_C_E!$CE175&lt;&gt;"",[3]PDI_DES__C_C_E!$CE175&lt;&gt;0),[3]PDI_DES__C_C_E!$CE175,""),IF($A177="TOTAL",SUM(INDIRECT("AX4:AX"&amp;ROW()-1)),""))</f>
        <v/>
      </c>
      <c r="AY177" s="6" t="str">
        <f ca="1">IF(AND($A177&lt;&gt;"",$A177&lt;&gt;"TOTAL"),IF(AND([3]PDI_DES__C_C_E!$CG175&lt;&gt;"",[3]PDI_DES__C_C_E!$CG175&lt;&gt;0),[3]PDI_DES__C_C_E!$CG175,""),IF($A177="TOTAL",SUM(INDIRECT("AY4:AY"&amp;ROW()-1)),""))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IF(AND($A177&lt;&gt;"",$A177&lt;&gt;"TOTAL"),IF(AND([3]PDI_DES__C_C_E!$CJ175&lt;&gt;"",[3]PDI_DES__C_C_E!$CJ175&lt;&gt;0),[3]PDI_DES__C_C_E!$CJ175,""),IF($A177="TOTAL",SUM(INDIRECT("BA4:BA"&amp;ROW()-1)),""))</f>
        <v/>
      </c>
      <c r="BB177" s="6" t="str">
        <f ca="1">IF(AND($A177&lt;&gt;"",$A177&lt;&gt;"TOTAL"),IF(AND([3]PDI_DES__C_C_E!$CL175&lt;&gt;"",[3]PDI_DES__C_C_E!$CL175&lt;&gt;0),[3]PDI_DES__C_C_E!$CL175,""),IF($A177="TOTAL",SUM(INDIRECT("BB4:BB"&amp;ROW()-1)),""))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IF(AND($A177&lt;&gt;"",$A177&lt;&gt;"TOTAL"),IF(AND([3]PDI_DES__C_C_E!$CO175&lt;&gt;"",[3]PDI_DES__C_C_E!$CO175&lt;&gt;0),[3]PDI_DES__C_C_E!$CO175,""),IF($A177="TOTAL",SUM(INDIRECT("BD4:BD"&amp;ROW()-1)),""))</f>
        <v/>
      </c>
      <c r="BE177" s="6" t="str">
        <f ca="1">IF(AND($A177&lt;&gt;"",$A177&lt;&gt;"TOTAL"),IF(AND([3]PDI_DES__C_C_E!$CQ175&lt;&gt;"",[3]PDI_DES__C_C_E!$CQ175&lt;&gt;0),[3]PDI_DES__C_C_E!$CQ175,""),IF($A177="TOTAL",SUM(INDIRECT("BE4:BE"&amp;ROW()-1)),""))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IF([3]PDI_DES__C_C_E!$B176&lt;&gt;"",[3]PDI_DES__C_C_E!$B176,IF(AND([3]PDI_DES__C_C_E!$B176="",[3]PDI_DES__C_C_E!$B177="",[3]PDI_DES__C_C_E!$B175=""),"","TOTAL"))</f>
        <v/>
      </c>
      <c r="B178" s="6" t="str">
        <f ca="1">IF(AND($A178&lt;&gt;"",$A178&lt;&gt;"TOTAL"),IF(AND([3]PDI_DES__C_C_E!$C176&lt;&gt;"",[3]PDI_DES__C_C_E!$C176&lt;&gt;0),[3]PDI_DES__C_C_E!$C176,""),IF($A178="TOTAL",SUM(INDIRECT("B4:B"&amp;ROW()-1)),""))</f>
        <v/>
      </c>
      <c r="C178" s="6" t="str">
        <f ca="1">IF(AND($A178&lt;&gt;"",$A178&lt;&gt;"TOTAL"),IF(AND([3]PDI_DES__C_C_E!$E176&lt;&gt;"",[3]PDI_DES__C_C_E!$E176&lt;&gt;0),[3]PDI_DES__C_C_E!$E176,""),IF($A178="TOTAL",SUM(INDIRECT("C4:C"&amp;ROW()-1)),""))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IF(AND($A178&lt;&gt;"",$A178&lt;&gt;"TOTAL"),IF(AND([3]PDI_DES__C_C_E!$H176&lt;&gt;"",[3]PDI_DES__C_C_E!$H176&lt;&gt;0),[3]PDI_DES__C_C_E!$H176,""),IF($A178="TOTAL",SUM(INDIRECT("E4:E"&amp;ROW()-1)),""))</f>
        <v/>
      </c>
      <c r="F178" s="6" t="str">
        <f ca="1">IF(AND($A178&lt;&gt;"",$A178&lt;&gt;"TOTAL"),IF(AND([3]PDI_DES__C_C_E!$J176&lt;&gt;"",[3]PDI_DES__C_C_E!$J176&lt;&gt;0),[3]PDI_DES__C_C_E!$J176,""),IF($A178="TOTAL",SUM(INDIRECT("F4:F"&amp;ROW()-1)),""))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IF(AND($A178&lt;&gt;"",$A178&lt;&gt;"TOTAL"),IF(AND([3]PDI_DES__C_C_E!$M176&lt;&gt;"",[3]PDI_DES__C_C_E!$M176&lt;&gt;0),[3]PDI_DES__C_C_E!$M176,""),IF($A178="TOTAL",SUM(INDIRECT("H4:H"&amp;ROW()-1)),""))</f>
        <v/>
      </c>
      <c r="I178" s="6" t="str">
        <f ca="1">IF(AND($A178&lt;&gt;"",$A178&lt;&gt;"TOTAL"),IF(AND([3]PDI_DES__C_C_E!$O176&lt;&gt;"",[3]PDI_DES__C_C_E!$O176&lt;&gt;0),[3]PDI_DES__C_C_E!$O176,""),IF($A178="TOTAL",SUM(INDIRECT("I4:I"&amp;ROW()-1)),""))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IF(AND($A178&lt;&gt;"",$A178&lt;&gt;"TOTAL"),IF(AND([3]PDI_DES__C_C_E!$R176&lt;&gt;"",[3]PDI_DES__C_C_E!$R176&lt;&gt;0),[3]PDI_DES__C_C_E!$R176,""),IF($A178="TOTAL",SUM(INDIRECT("K4:K"&amp;ROW()-1)),""))</f>
        <v/>
      </c>
      <c r="L178" s="6" t="str">
        <f ca="1">IF(AND($A178&lt;&gt;"",$A178&lt;&gt;"TOTAL"),IF(AND([3]PDI_DES__C_C_E!$T176&lt;&gt;"",[3]PDI_DES__C_C_E!$T176&lt;&gt;0),[3]PDI_DES__C_C_E!$T176,""),IF($A178="TOTAL",SUM(INDIRECT("L4:L"&amp;ROW()-1)),""))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IF(AND($A178&lt;&gt;"",$A178&lt;&gt;"TOTAL"),IF(AND([3]PDI_DES__C_C_E!$W176&lt;&gt;"",[3]PDI_DES__C_C_E!$W176&lt;&gt;0),[3]PDI_DES__C_C_E!$W176,""),IF($A178="TOTAL",SUM(INDIRECT("N4:N"&amp;ROW()-1)),""))</f>
        <v/>
      </c>
      <c r="O178" s="6" t="str">
        <f ca="1">IF(AND($A178&lt;&gt;"",$A178&lt;&gt;"TOTAL"),IF(AND([3]PDI_DES__C_C_E!$Y176&lt;&gt;"",[3]PDI_DES__C_C_E!$Y176&lt;&gt;0),[3]PDI_DES__C_C_E!$Y176,""),IF($A178="TOTAL",SUM(INDIRECT("O4:O"&amp;ROW()-1)),""))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IF(AND($A178&lt;&gt;"",$A178&lt;&gt;"TOTAL"),IF(AND([3]PDI_DES__C_C_E!$AB176&lt;&gt;"",[3]PDI_DES__C_C_E!$AB176&lt;&gt;0),[3]PDI_DES__C_C_E!$AB176,""),IF($A178="TOTAL",SUM(INDIRECT("Q4:Q"&amp;ROW()-1)),""))</f>
        <v/>
      </c>
      <c r="R178" s="6" t="str">
        <f ca="1">IF(AND($A178&lt;&gt;"",$A178&lt;&gt;"TOTAL"),IF(AND([3]PDI_DES__C_C_E!$AD176&lt;&gt;"",[3]PDI_DES__C_C_E!$AD176&lt;&gt;0),[3]PDI_DES__C_C_E!$AD176,""),IF($A178="TOTAL",SUM(INDIRECT("R4:R"&amp;ROW()-1)),""))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IF(AND($A178&lt;&gt;"",$A178&lt;&gt;"TOTAL"),IF(AND([3]PDI_DES__C_C_E!$AG176&lt;&gt;"",[3]PDI_DES__C_C_E!$AG176&lt;&gt;0),[3]PDI_DES__C_C_E!$AG176,""),IF($A178="TOTAL",SUM(INDIRECT("T4:T"&amp;ROW()-1)),""))</f>
        <v/>
      </c>
      <c r="U178" s="6" t="str">
        <f ca="1">IF(AND($A178&lt;&gt;"",$A178&lt;&gt;"TOTAL"),IF(AND([3]PDI_DES__C_C_E!$AI176&lt;&gt;"",[3]PDI_DES__C_C_E!$AI176&lt;&gt;0),[3]PDI_DES__C_C_E!$AI176,""),IF($A178="TOTAL",SUM(INDIRECT("U4:U"&amp;ROW()-1)),""))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IF(AND($A178&lt;&gt;"",$A178&lt;&gt;"TOTAL"),IF(AND([3]PDI_DES__C_C_E!$AL176&lt;&gt;"",[3]PDI_DES__C_C_E!$AL176&lt;&gt;0),[3]PDI_DES__C_C_E!$AL176,""),IF($A178="TOTAL",SUM(INDIRECT("W4:W"&amp;ROW()-1)),""))</f>
        <v/>
      </c>
      <c r="X178" s="6" t="str">
        <f ca="1">IF(AND($A178&lt;&gt;"",$A178&lt;&gt;"TOTAL"),IF(AND([3]PDI_DES__C_C_E!$AN176&lt;&gt;"",[3]PDI_DES__C_C_E!$AN176&lt;&gt;0),[3]PDI_DES__C_C_E!$AN176,""),IF($A178="TOTAL",SUM(INDIRECT("X4:X"&amp;ROW()-1)),""))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IF(AND($A178&lt;&gt;"",$A178&lt;&gt;"TOTAL"),IF(AND([3]PDI_DES__C_C_E!$AQ176&lt;&gt;"",[3]PDI_DES__C_C_E!$AQ176&lt;&gt;0),[3]PDI_DES__C_C_E!$AQ176,""),IF($A178="TOTAL",SUM(INDIRECT("Z4:Z"&amp;ROW()-1)),""))</f>
        <v/>
      </c>
      <c r="AA178" s="6" t="str">
        <f ca="1">IF(AND($A178&lt;&gt;"",$A178&lt;&gt;"TOTAL"),IF(AND([3]PDI_DES__C_C_E!$AS176&lt;&gt;"",[3]PDI_DES__C_C_E!$AS176&lt;&gt;0),[3]PDI_DES__C_C_E!$AS176,""),IF($A178="TOTAL",SUM(INDIRECT("AA4:AA"&amp;ROW()-1)),""))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IF(AND($A178&lt;&gt;"",$A178&lt;&gt;"TOTAL"),IF(AND([3]PDI_DES__C_C_E!$AV176&lt;&gt;"",[3]PDI_DES__C_C_E!$AV176&lt;&gt;0),[3]PDI_DES__C_C_E!$AV176,""),IF($A178="TOTAL",SUM(INDIRECT("AC4:AC"&amp;ROW()-1)),""))</f>
        <v/>
      </c>
      <c r="AD178" s="6" t="str">
        <f ca="1">IF(AND($A178&lt;&gt;"",$A178&lt;&gt;"TOTAL"),IF(AND([3]PDI_DES__C_C_E!$AX176&lt;&gt;"",[3]PDI_DES__C_C_E!$AX176&lt;&gt;0),[3]PDI_DES__C_C_E!$AX176,""),IF($A178="TOTAL",SUM(INDIRECT("AD4:AD"&amp;ROW()-1)),""))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IF(AND($A178&lt;&gt;"",$A178&lt;&gt;"TOTAL"),IF(AND([3]PDI_DES__C_C_E!$BA176&lt;&gt;"",[3]PDI_DES__C_C_E!$BA176&lt;&gt;0),[3]PDI_DES__C_C_E!$BA176,""),IF($A178="TOTAL",SUM(INDIRECT("AF4:AF"&amp;ROW()-1)),""))</f>
        <v/>
      </c>
      <c r="AG178" s="6" t="str">
        <f ca="1">IF(AND($A178&lt;&gt;"",$A178&lt;&gt;"TOTAL"),IF(AND([3]PDI_DES__C_C_E!$BC176&lt;&gt;"",[3]PDI_DES__C_C_E!$BC176&lt;&gt;0),[3]PDI_DES__C_C_E!$BC176,""),IF($A178="TOTAL",SUM(INDIRECT("AG4:AG"&amp;ROW()-1)),""))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IF(AND($A178&lt;&gt;"",$A178&lt;&gt;"TOTAL"),IF(AND([3]PDI_DES__C_C_E!$BF176&lt;&gt;"",[3]PDI_DES__C_C_E!$BF176&lt;&gt;0),[3]PDI_DES__C_C_E!$BF176,""),IF($A178="TOTAL",SUM(INDIRECT("AI4:AI"&amp;ROW()-1)),""))</f>
        <v/>
      </c>
      <c r="AJ178" s="6" t="str">
        <f ca="1">IF(AND($A178&lt;&gt;"",$A178&lt;&gt;"TOTAL"),IF(AND([3]PDI_DES__C_C_E!$BH176&lt;&gt;"",[3]PDI_DES__C_C_E!$BH176&lt;&gt;0),[3]PDI_DES__C_C_E!$BH176,""),IF($A178="TOTAL",SUM(INDIRECT("AJ4:AJ"&amp;ROW()-1)),""))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IF(AND($A178&lt;&gt;"",$A178&lt;&gt;"TOTAL"),IF(AND([3]PDI_DES__C_C_E!$BK176&lt;&gt;"",[3]PDI_DES__C_C_E!$BK176&lt;&gt;0),[3]PDI_DES__C_C_E!$BK176,""),IF($A178="TOTAL",SUM(INDIRECT("AL4:AL"&amp;ROW()-1)),""))</f>
        <v/>
      </c>
      <c r="AM178" s="6" t="str">
        <f ca="1">IF(AND($A178&lt;&gt;"",$A178&lt;&gt;"TOTAL"),IF(AND([3]PDI_DES__C_C_E!$BM176&lt;&gt;"",[3]PDI_DES__C_C_E!$BM176&lt;&gt;0),[3]PDI_DES__C_C_E!$BM176,""),IF($A178="TOTAL",SUM(INDIRECT("AM4:AM"&amp;ROW()-1)),""))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IF(AND($A178&lt;&gt;"",$A178&lt;&gt;"TOTAL"),IF(AND([3]PDI_DES__C_C_E!$BP176&lt;&gt;"",[3]PDI_DES__C_C_E!$BP176&lt;&gt;0),[3]PDI_DES__C_C_E!$BP176,""),IF($A178="TOTAL",SUM(INDIRECT("AO4:AO"&amp;ROW()-1)),""))</f>
        <v/>
      </c>
      <c r="AP178" s="6" t="str">
        <f ca="1">IF(AND($A178&lt;&gt;"",$A178&lt;&gt;"TOTAL"),IF(AND([3]PDI_DES__C_C_E!$BR176&lt;&gt;"",[3]PDI_DES__C_C_E!$BR176&lt;&gt;0),[3]PDI_DES__C_C_E!$BR176,""),IF($A178="TOTAL",SUM(INDIRECT("AP4:AP"&amp;ROW()-1)),""))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IF(AND($A178&lt;&gt;"",$A178&lt;&gt;"TOTAL"),IF(AND([3]PDI_DES__C_C_E!$BU176&lt;&gt;"",[3]PDI_DES__C_C_E!$BU176&lt;&gt;0),[3]PDI_DES__C_C_E!$BU176,""),IF($A178="TOTAL",SUM(INDIRECT("AR4:AR"&amp;ROW()-1)),""))</f>
        <v/>
      </c>
      <c r="AS178" s="6" t="str">
        <f ca="1">IF(AND($A178&lt;&gt;"",$A178&lt;&gt;"TOTAL"),IF(AND([3]PDI_DES__C_C_E!$BW176&lt;&gt;"",[3]PDI_DES__C_C_E!$BW176&lt;&gt;0),[3]PDI_DES__C_C_E!$BW176,""),IF($A178="TOTAL",SUM(INDIRECT("AS4:AS"&amp;ROW()-1)),""))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IF(AND($A178&lt;&gt;"",$A178&lt;&gt;"TOTAL"),IF(AND([3]PDI_DES__C_C_E!$BZ176&lt;&gt;"",[3]PDI_DES__C_C_E!$BZ176&lt;&gt;0),[3]PDI_DES__C_C_E!$BZ176,""),IF($A178="TOTAL",SUM(INDIRECT("AU4:AU"&amp;ROW()-1)),""))</f>
        <v/>
      </c>
      <c r="AV178" s="6" t="str">
        <f ca="1">IF(AND($A178&lt;&gt;"",$A178&lt;&gt;"TOTAL"),IF(AND([3]PDI_DES__C_C_E!$CB176&lt;&gt;"",[3]PDI_DES__C_C_E!$CB176&lt;&gt;0),[3]PDI_DES__C_C_E!$CB176,""),IF($A178="TOTAL",SUM(INDIRECT("AV4:AV"&amp;ROW()-1)),""))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IF(AND($A178&lt;&gt;"",$A178&lt;&gt;"TOTAL"),IF(AND([3]PDI_DES__C_C_E!$CE176&lt;&gt;"",[3]PDI_DES__C_C_E!$CE176&lt;&gt;0),[3]PDI_DES__C_C_E!$CE176,""),IF($A178="TOTAL",SUM(INDIRECT("AX4:AX"&amp;ROW()-1)),""))</f>
        <v/>
      </c>
      <c r="AY178" s="6" t="str">
        <f ca="1">IF(AND($A178&lt;&gt;"",$A178&lt;&gt;"TOTAL"),IF(AND([3]PDI_DES__C_C_E!$CG176&lt;&gt;"",[3]PDI_DES__C_C_E!$CG176&lt;&gt;0),[3]PDI_DES__C_C_E!$CG176,""),IF($A178="TOTAL",SUM(INDIRECT("AY4:AY"&amp;ROW()-1)),""))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IF(AND($A178&lt;&gt;"",$A178&lt;&gt;"TOTAL"),IF(AND([3]PDI_DES__C_C_E!$CJ176&lt;&gt;"",[3]PDI_DES__C_C_E!$CJ176&lt;&gt;0),[3]PDI_DES__C_C_E!$CJ176,""),IF($A178="TOTAL",SUM(INDIRECT("BA4:BA"&amp;ROW()-1)),""))</f>
        <v/>
      </c>
      <c r="BB178" s="6" t="str">
        <f ca="1">IF(AND($A178&lt;&gt;"",$A178&lt;&gt;"TOTAL"),IF(AND([3]PDI_DES__C_C_E!$CL176&lt;&gt;"",[3]PDI_DES__C_C_E!$CL176&lt;&gt;0),[3]PDI_DES__C_C_E!$CL176,""),IF($A178="TOTAL",SUM(INDIRECT("BB4:BB"&amp;ROW()-1)),""))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IF(AND($A178&lt;&gt;"",$A178&lt;&gt;"TOTAL"),IF(AND([3]PDI_DES__C_C_E!$CO176&lt;&gt;"",[3]PDI_DES__C_C_E!$CO176&lt;&gt;0),[3]PDI_DES__C_C_E!$CO176,""),IF($A178="TOTAL",SUM(INDIRECT("BD4:BD"&amp;ROW()-1)),""))</f>
        <v/>
      </c>
      <c r="BE178" s="6" t="str">
        <f ca="1">IF(AND($A178&lt;&gt;"",$A178&lt;&gt;"TOTAL"),IF(AND([3]PDI_DES__C_C_E!$CQ176&lt;&gt;"",[3]PDI_DES__C_C_E!$CQ176&lt;&gt;0),[3]PDI_DES__C_C_E!$CQ176,""),IF($A178="TOTAL",SUM(INDIRECT("BE4:BE"&amp;ROW()-1)),""))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IF([3]PDI_DES__C_C_E!$B177&lt;&gt;"",[3]PDI_DES__C_C_E!$B177,IF(AND([3]PDI_DES__C_C_E!$B177="",[3]PDI_DES__C_C_E!$B178="",[3]PDI_DES__C_C_E!$B176=""),"","TOTAL"))</f>
        <v/>
      </c>
      <c r="B179" s="6" t="str">
        <f ca="1">IF(AND($A179&lt;&gt;"",$A179&lt;&gt;"TOTAL"),IF(AND([3]PDI_DES__C_C_E!$C177&lt;&gt;"",[3]PDI_DES__C_C_E!$C177&lt;&gt;0),[3]PDI_DES__C_C_E!$C177,""),IF($A179="TOTAL",SUM(INDIRECT("B4:B"&amp;ROW()-1)),""))</f>
        <v/>
      </c>
      <c r="C179" s="6" t="str">
        <f ca="1">IF(AND($A179&lt;&gt;"",$A179&lt;&gt;"TOTAL"),IF(AND([3]PDI_DES__C_C_E!$E177&lt;&gt;"",[3]PDI_DES__C_C_E!$E177&lt;&gt;0),[3]PDI_DES__C_C_E!$E177,""),IF($A179="TOTAL",SUM(INDIRECT("C4:C"&amp;ROW()-1)),""))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IF(AND($A179&lt;&gt;"",$A179&lt;&gt;"TOTAL"),IF(AND([3]PDI_DES__C_C_E!$H177&lt;&gt;"",[3]PDI_DES__C_C_E!$H177&lt;&gt;0),[3]PDI_DES__C_C_E!$H177,""),IF($A179="TOTAL",SUM(INDIRECT("E4:E"&amp;ROW()-1)),""))</f>
        <v/>
      </c>
      <c r="F179" s="6" t="str">
        <f ca="1">IF(AND($A179&lt;&gt;"",$A179&lt;&gt;"TOTAL"),IF(AND([3]PDI_DES__C_C_E!$J177&lt;&gt;"",[3]PDI_DES__C_C_E!$J177&lt;&gt;0),[3]PDI_DES__C_C_E!$J177,""),IF($A179="TOTAL",SUM(INDIRECT("F4:F"&amp;ROW()-1)),""))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IF(AND($A179&lt;&gt;"",$A179&lt;&gt;"TOTAL"),IF(AND([3]PDI_DES__C_C_E!$M177&lt;&gt;"",[3]PDI_DES__C_C_E!$M177&lt;&gt;0),[3]PDI_DES__C_C_E!$M177,""),IF($A179="TOTAL",SUM(INDIRECT("H4:H"&amp;ROW()-1)),""))</f>
        <v/>
      </c>
      <c r="I179" s="6" t="str">
        <f ca="1">IF(AND($A179&lt;&gt;"",$A179&lt;&gt;"TOTAL"),IF(AND([3]PDI_DES__C_C_E!$O177&lt;&gt;"",[3]PDI_DES__C_C_E!$O177&lt;&gt;0),[3]PDI_DES__C_C_E!$O177,""),IF($A179="TOTAL",SUM(INDIRECT("I4:I"&amp;ROW()-1)),""))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IF(AND($A179&lt;&gt;"",$A179&lt;&gt;"TOTAL"),IF(AND([3]PDI_DES__C_C_E!$R177&lt;&gt;"",[3]PDI_DES__C_C_E!$R177&lt;&gt;0),[3]PDI_DES__C_C_E!$R177,""),IF($A179="TOTAL",SUM(INDIRECT("K4:K"&amp;ROW()-1)),""))</f>
        <v/>
      </c>
      <c r="L179" s="6" t="str">
        <f ca="1">IF(AND($A179&lt;&gt;"",$A179&lt;&gt;"TOTAL"),IF(AND([3]PDI_DES__C_C_E!$T177&lt;&gt;"",[3]PDI_DES__C_C_E!$T177&lt;&gt;0),[3]PDI_DES__C_C_E!$T177,""),IF($A179="TOTAL",SUM(INDIRECT("L4:L"&amp;ROW()-1)),""))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IF(AND($A179&lt;&gt;"",$A179&lt;&gt;"TOTAL"),IF(AND([3]PDI_DES__C_C_E!$W177&lt;&gt;"",[3]PDI_DES__C_C_E!$W177&lt;&gt;0),[3]PDI_DES__C_C_E!$W177,""),IF($A179="TOTAL",SUM(INDIRECT("N4:N"&amp;ROW()-1)),""))</f>
        <v/>
      </c>
      <c r="O179" s="6" t="str">
        <f ca="1">IF(AND($A179&lt;&gt;"",$A179&lt;&gt;"TOTAL"),IF(AND([3]PDI_DES__C_C_E!$Y177&lt;&gt;"",[3]PDI_DES__C_C_E!$Y177&lt;&gt;0),[3]PDI_DES__C_C_E!$Y177,""),IF($A179="TOTAL",SUM(INDIRECT("O4:O"&amp;ROW()-1)),""))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IF(AND($A179&lt;&gt;"",$A179&lt;&gt;"TOTAL"),IF(AND([3]PDI_DES__C_C_E!$AB177&lt;&gt;"",[3]PDI_DES__C_C_E!$AB177&lt;&gt;0),[3]PDI_DES__C_C_E!$AB177,""),IF($A179="TOTAL",SUM(INDIRECT("Q4:Q"&amp;ROW()-1)),""))</f>
        <v/>
      </c>
      <c r="R179" s="6" t="str">
        <f ca="1">IF(AND($A179&lt;&gt;"",$A179&lt;&gt;"TOTAL"),IF(AND([3]PDI_DES__C_C_E!$AD177&lt;&gt;"",[3]PDI_DES__C_C_E!$AD177&lt;&gt;0),[3]PDI_DES__C_C_E!$AD177,""),IF($A179="TOTAL",SUM(INDIRECT("R4:R"&amp;ROW()-1)),""))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IF(AND($A179&lt;&gt;"",$A179&lt;&gt;"TOTAL"),IF(AND([3]PDI_DES__C_C_E!$AG177&lt;&gt;"",[3]PDI_DES__C_C_E!$AG177&lt;&gt;0),[3]PDI_DES__C_C_E!$AG177,""),IF($A179="TOTAL",SUM(INDIRECT("T4:T"&amp;ROW()-1)),""))</f>
        <v/>
      </c>
      <c r="U179" s="6" t="str">
        <f ca="1">IF(AND($A179&lt;&gt;"",$A179&lt;&gt;"TOTAL"),IF(AND([3]PDI_DES__C_C_E!$AI177&lt;&gt;"",[3]PDI_DES__C_C_E!$AI177&lt;&gt;0),[3]PDI_DES__C_C_E!$AI177,""),IF($A179="TOTAL",SUM(INDIRECT("U4:U"&amp;ROW()-1)),""))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IF(AND($A179&lt;&gt;"",$A179&lt;&gt;"TOTAL"),IF(AND([3]PDI_DES__C_C_E!$AL177&lt;&gt;"",[3]PDI_DES__C_C_E!$AL177&lt;&gt;0),[3]PDI_DES__C_C_E!$AL177,""),IF($A179="TOTAL",SUM(INDIRECT("W4:W"&amp;ROW()-1)),""))</f>
        <v/>
      </c>
      <c r="X179" s="6" t="str">
        <f ca="1">IF(AND($A179&lt;&gt;"",$A179&lt;&gt;"TOTAL"),IF(AND([3]PDI_DES__C_C_E!$AN177&lt;&gt;"",[3]PDI_DES__C_C_E!$AN177&lt;&gt;0),[3]PDI_DES__C_C_E!$AN177,""),IF($A179="TOTAL",SUM(INDIRECT("X4:X"&amp;ROW()-1)),""))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IF(AND($A179&lt;&gt;"",$A179&lt;&gt;"TOTAL"),IF(AND([3]PDI_DES__C_C_E!$AQ177&lt;&gt;"",[3]PDI_DES__C_C_E!$AQ177&lt;&gt;0),[3]PDI_DES__C_C_E!$AQ177,""),IF($A179="TOTAL",SUM(INDIRECT("Z4:Z"&amp;ROW()-1)),""))</f>
        <v/>
      </c>
      <c r="AA179" s="6" t="str">
        <f ca="1">IF(AND($A179&lt;&gt;"",$A179&lt;&gt;"TOTAL"),IF(AND([3]PDI_DES__C_C_E!$AS177&lt;&gt;"",[3]PDI_DES__C_C_E!$AS177&lt;&gt;0),[3]PDI_DES__C_C_E!$AS177,""),IF($A179="TOTAL",SUM(INDIRECT("AA4:AA"&amp;ROW()-1)),""))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IF(AND($A179&lt;&gt;"",$A179&lt;&gt;"TOTAL"),IF(AND([3]PDI_DES__C_C_E!$AV177&lt;&gt;"",[3]PDI_DES__C_C_E!$AV177&lt;&gt;0),[3]PDI_DES__C_C_E!$AV177,""),IF($A179="TOTAL",SUM(INDIRECT("AC4:AC"&amp;ROW()-1)),""))</f>
        <v/>
      </c>
      <c r="AD179" s="6" t="str">
        <f ca="1">IF(AND($A179&lt;&gt;"",$A179&lt;&gt;"TOTAL"),IF(AND([3]PDI_DES__C_C_E!$AX177&lt;&gt;"",[3]PDI_DES__C_C_E!$AX177&lt;&gt;0),[3]PDI_DES__C_C_E!$AX177,""),IF($A179="TOTAL",SUM(INDIRECT("AD4:AD"&amp;ROW()-1)),""))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IF(AND($A179&lt;&gt;"",$A179&lt;&gt;"TOTAL"),IF(AND([3]PDI_DES__C_C_E!$BA177&lt;&gt;"",[3]PDI_DES__C_C_E!$BA177&lt;&gt;0),[3]PDI_DES__C_C_E!$BA177,""),IF($A179="TOTAL",SUM(INDIRECT("AF4:AF"&amp;ROW()-1)),""))</f>
        <v/>
      </c>
      <c r="AG179" s="6" t="str">
        <f ca="1">IF(AND($A179&lt;&gt;"",$A179&lt;&gt;"TOTAL"),IF(AND([3]PDI_DES__C_C_E!$BC177&lt;&gt;"",[3]PDI_DES__C_C_E!$BC177&lt;&gt;0),[3]PDI_DES__C_C_E!$BC177,""),IF($A179="TOTAL",SUM(INDIRECT("AG4:AG"&amp;ROW()-1)),""))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IF(AND($A179&lt;&gt;"",$A179&lt;&gt;"TOTAL"),IF(AND([3]PDI_DES__C_C_E!$BF177&lt;&gt;"",[3]PDI_DES__C_C_E!$BF177&lt;&gt;0),[3]PDI_DES__C_C_E!$BF177,""),IF($A179="TOTAL",SUM(INDIRECT("AI4:AI"&amp;ROW()-1)),""))</f>
        <v/>
      </c>
      <c r="AJ179" s="6" t="str">
        <f ca="1">IF(AND($A179&lt;&gt;"",$A179&lt;&gt;"TOTAL"),IF(AND([3]PDI_DES__C_C_E!$BH177&lt;&gt;"",[3]PDI_DES__C_C_E!$BH177&lt;&gt;0),[3]PDI_DES__C_C_E!$BH177,""),IF($A179="TOTAL",SUM(INDIRECT("AJ4:AJ"&amp;ROW()-1)),""))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IF(AND($A179&lt;&gt;"",$A179&lt;&gt;"TOTAL"),IF(AND([3]PDI_DES__C_C_E!$BK177&lt;&gt;"",[3]PDI_DES__C_C_E!$BK177&lt;&gt;0),[3]PDI_DES__C_C_E!$BK177,""),IF($A179="TOTAL",SUM(INDIRECT("AL4:AL"&amp;ROW()-1)),""))</f>
        <v/>
      </c>
      <c r="AM179" s="6" t="str">
        <f ca="1">IF(AND($A179&lt;&gt;"",$A179&lt;&gt;"TOTAL"),IF(AND([3]PDI_DES__C_C_E!$BM177&lt;&gt;"",[3]PDI_DES__C_C_E!$BM177&lt;&gt;0),[3]PDI_DES__C_C_E!$BM177,""),IF($A179="TOTAL",SUM(INDIRECT("AM4:AM"&amp;ROW()-1)),""))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IF(AND($A179&lt;&gt;"",$A179&lt;&gt;"TOTAL"),IF(AND([3]PDI_DES__C_C_E!$BP177&lt;&gt;"",[3]PDI_DES__C_C_E!$BP177&lt;&gt;0),[3]PDI_DES__C_C_E!$BP177,""),IF($A179="TOTAL",SUM(INDIRECT("AO4:AO"&amp;ROW()-1)),""))</f>
        <v/>
      </c>
      <c r="AP179" s="6" t="str">
        <f ca="1">IF(AND($A179&lt;&gt;"",$A179&lt;&gt;"TOTAL"),IF(AND([3]PDI_DES__C_C_E!$BR177&lt;&gt;"",[3]PDI_DES__C_C_E!$BR177&lt;&gt;0),[3]PDI_DES__C_C_E!$BR177,""),IF($A179="TOTAL",SUM(INDIRECT("AP4:AP"&amp;ROW()-1)),""))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IF(AND($A179&lt;&gt;"",$A179&lt;&gt;"TOTAL"),IF(AND([3]PDI_DES__C_C_E!$BU177&lt;&gt;"",[3]PDI_DES__C_C_E!$BU177&lt;&gt;0),[3]PDI_DES__C_C_E!$BU177,""),IF($A179="TOTAL",SUM(INDIRECT("AR4:AR"&amp;ROW()-1)),""))</f>
        <v/>
      </c>
      <c r="AS179" s="6" t="str">
        <f ca="1">IF(AND($A179&lt;&gt;"",$A179&lt;&gt;"TOTAL"),IF(AND([3]PDI_DES__C_C_E!$BW177&lt;&gt;"",[3]PDI_DES__C_C_E!$BW177&lt;&gt;0),[3]PDI_DES__C_C_E!$BW177,""),IF($A179="TOTAL",SUM(INDIRECT("AS4:AS"&amp;ROW()-1)),""))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IF(AND($A179&lt;&gt;"",$A179&lt;&gt;"TOTAL"),IF(AND([3]PDI_DES__C_C_E!$BZ177&lt;&gt;"",[3]PDI_DES__C_C_E!$BZ177&lt;&gt;0),[3]PDI_DES__C_C_E!$BZ177,""),IF($A179="TOTAL",SUM(INDIRECT("AU4:AU"&amp;ROW()-1)),""))</f>
        <v/>
      </c>
      <c r="AV179" s="6" t="str">
        <f ca="1">IF(AND($A179&lt;&gt;"",$A179&lt;&gt;"TOTAL"),IF(AND([3]PDI_DES__C_C_E!$CB177&lt;&gt;"",[3]PDI_DES__C_C_E!$CB177&lt;&gt;0),[3]PDI_DES__C_C_E!$CB177,""),IF($A179="TOTAL",SUM(INDIRECT("AV4:AV"&amp;ROW()-1)),""))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IF(AND($A179&lt;&gt;"",$A179&lt;&gt;"TOTAL"),IF(AND([3]PDI_DES__C_C_E!$CE177&lt;&gt;"",[3]PDI_DES__C_C_E!$CE177&lt;&gt;0),[3]PDI_DES__C_C_E!$CE177,""),IF($A179="TOTAL",SUM(INDIRECT("AX4:AX"&amp;ROW()-1)),""))</f>
        <v/>
      </c>
      <c r="AY179" s="6" t="str">
        <f ca="1">IF(AND($A179&lt;&gt;"",$A179&lt;&gt;"TOTAL"),IF(AND([3]PDI_DES__C_C_E!$CG177&lt;&gt;"",[3]PDI_DES__C_C_E!$CG177&lt;&gt;0),[3]PDI_DES__C_C_E!$CG177,""),IF($A179="TOTAL",SUM(INDIRECT("AY4:AY"&amp;ROW()-1)),""))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IF(AND($A179&lt;&gt;"",$A179&lt;&gt;"TOTAL"),IF(AND([3]PDI_DES__C_C_E!$CJ177&lt;&gt;"",[3]PDI_DES__C_C_E!$CJ177&lt;&gt;0),[3]PDI_DES__C_C_E!$CJ177,""),IF($A179="TOTAL",SUM(INDIRECT("BA4:BA"&amp;ROW()-1)),""))</f>
        <v/>
      </c>
      <c r="BB179" s="6" t="str">
        <f ca="1">IF(AND($A179&lt;&gt;"",$A179&lt;&gt;"TOTAL"),IF(AND([3]PDI_DES__C_C_E!$CL177&lt;&gt;"",[3]PDI_DES__C_C_E!$CL177&lt;&gt;0),[3]PDI_DES__C_C_E!$CL177,""),IF($A179="TOTAL",SUM(INDIRECT("BB4:BB"&amp;ROW()-1)),""))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IF(AND($A179&lt;&gt;"",$A179&lt;&gt;"TOTAL"),IF(AND([3]PDI_DES__C_C_E!$CO177&lt;&gt;"",[3]PDI_DES__C_C_E!$CO177&lt;&gt;0),[3]PDI_DES__C_C_E!$CO177,""),IF($A179="TOTAL",SUM(INDIRECT("BD4:BD"&amp;ROW()-1)),""))</f>
        <v/>
      </c>
      <c r="BE179" s="6" t="str">
        <f ca="1">IF(AND($A179&lt;&gt;"",$A179&lt;&gt;"TOTAL"),IF(AND([3]PDI_DES__C_C_E!$CQ177&lt;&gt;"",[3]PDI_DES__C_C_E!$CQ177&lt;&gt;0),[3]PDI_DES__C_C_E!$CQ177,""),IF($A179="TOTAL",SUM(INDIRECT("BE4:BE"&amp;ROW()-1)),""))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IF([3]PDI_DES__C_C_E!$B178&lt;&gt;"",[3]PDI_DES__C_C_E!$B178,IF(AND([3]PDI_DES__C_C_E!$B178="",[3]PDI_DES__C_C_E!$B179="",[3]PDI_DES__C_C_E!$B177=""),"","TOTAL"))</f>
        <v/>
      </c>
      <c r="B180" s="6" t="str">
        <f ca="1">IF(AND($A180&lt;&gt;"",$A180&lt;&gt;"TOTAL"),IF(AND([3]PDI_DES__C_C_E!$C178&lt;&gt;"",[3]PDI_DES__C_C_E!$C178&lt;&gt;0),[3]PDI_DES__C_C_E!$C178,""),IF($A180="TOTAL",SUM(INDIRECT("B4:B"&amp;ROW()-1)),""))</f>
        <v/>
      </c>
      <c r="C180" s="6" t="str">
        <f ca="1">IF(AND($A180&lt;&gt;"",$A180&lt;&gt;"TOTAL"),IF(AND([3]PDI_DES__C_C_E!$E178&lt;&gt;"",[3]PDI_DES__C_C_E!$E178&lt;&gt;0),[3]PDI_DES__C_C_E!$E178,""),IF($A180="TOTAL",SUM(INDIRECT("C4:C"&amp;ROW()-1)),""))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IF(AND($A180&lt;&gt;"",$A180&lt;&gt;"TOTAL"),IF(AND([3]PDI_DES__C_C_E!$H178&lt;&gt;"",[3]PDI_DES__C_C_E!$H178&lt;&gt;0),[3]PDI_DES__C_C_E!$H178,""),IF($A180="TOTAL",SUM(INDIRECT("E4:E"&amp;ROW()-1)),""))</f>
        <v/>
      </c>
      <c r="F180" s="6" t="str">
        <f ca="1">IF(AND($A180&lt;&gt;"",$A180&lt;&gt;"TOTAL"),IF(AND([3]PDI_DES__C_C_E!$J178&lt;&gt;"",[3]PDI_DES__C_C_E!$J178&lt;&gt;0),[3]PDI_DES__C_C_E!$J178,""),IF($A180="TOTAL",SUM(INDIRECT("F4:F"&amp;ROW()-1)),""))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IF(AND($A180&lt;&gt;"",$A180&lt;&gt;"TOTAL"),IF(AND([3]PDI_DES__C_C_E!$M178&lt;&gt;"",[3]PDI_DES__C_C_E!$M178&lt;&gt;0),[3]PDI_DES__C_C_E!$M178,""),IF($A180="TOTAL",SUM(INDIRECT("H4:H"&amp;ROW()-1)),""))</f>
        <v/>
      </c>
      <c r="I180" s="6" t="str">
        <f ca="1">IF(AND($A180&lt;&gt;"",$A180&lt;&gt;"TOTAL"),IF(AND([3]PDI_DES__C_C_E!$O178&lt;&gt;"",[3]PDI_DES__C_C_E!$O178&lt;&gt;0),[3]PDI_DES__C_C_E!$O178,""),IF($A180="TOTAL",SUM(INDIRECT("I4:I"&amp;ROW()-1)),""))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IF(AND($A180&lt;&gt;"",$A180&lt;&gt;"TOTAL"),IF(AND([3]PDI_DES__C_C_E!$R178&lt;&gt;"",[3]PDI_DES__C_C_E!$R178&lt;&gt;0),[3]PDI_DES__C_C_E!$R178,""),IF($A180="TOTAL",SUM(INDIRECT("K4:K"&amp;ROW()-1)),""))</f>
        <v/>
      </c>
      <c r="L180" s="6" t="str">
        <f ca="1">IF(AND($A180&lt;&gt;"",$A180&lt;&gt;"TOTAL"),IF(AND([3]PDI_DES__C_C_E!$T178&lt;&gt;"",[3]PDI_DES__C_C_E!$T178&lt;&gt;0),[3]PDI_DES__C_C_E!$T178,""),IF($A180="TOTAL",SUM(INDIRECT("L4:L"&amp;ROW()-1)),""))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IF(AND($A180&lt;&gt;"",$A180&lt;&gt;"TOTAL"),IF(AND([3]PDI_DES__C_C_E!$W178&lt;&gt;"",[3]PDI_DES__C_C_E!$W178&lt;&gt;0),[3]PDI_DES__C_C_E!$W178,""),IF($A180="TOTAL",SUM(INDIRECT("N4:N"&amp;ROW()-1)),""))</f>
        <v/>
      </c>
      <c r="O180" s="6" t="str">
        <f ca="1">IF(AND($A180&lt;&gt;"",$A180&lt;&gt;"TOTAL"),IF(AND([3]PDI_DES__C_C_E!$Y178&lt;&gt;"",[3]PDI_DES__C_C_E!$Y178&lt;&gt;0),[3]PDI_DES__C_C_E!$Y178,""),IF($A180="TOTAL",SUM(INDIRECT("O4:O"&amp;ROW()-1)),""))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IF(AND($A180&lt;&gt;"",$A180&lt;&gt;"TOTAL"),IF(AND([3]PDI_DES__C_C_E!$AB178&lt;&gt;"",[3]PDI_DES__C_C_E!$AB178&lt;&gt;0),[3]PDI_DES__C_C_E!$AB178,""),IF($A180="TOTAL",SUM(INDIRECT("Q4:Q"&amp;ROW()-1)),""))</f>
        <v/>
      </c>
      <c r="R180" s="6" t="str">
        <f ca="1">IF(AND($A180&lt;&gt;"",$A180&lt;&gt;"TOTAL"),IF(AND([3]PDI_DES__C_C_E!$AD178&lt;&gt;"",[3]PDI_DES__C_C_E!$AD178&lt;&gt;0),[3]PDI_DES__C_C_E!$AD178,""),IF($A180="TOTAL",SUM(INDIRECT("R4:R"&amp;ROW()-1)),""))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IF(AND($A180&lt;&gt;"",$A180&lt;&gt;"TOTAL"),IF(AND([3]PDI_DES__C_C_E!$AG178&lt;&gt;"",[3]PDI_DES__C_C_E!$AG178&lt;&gt;0),[3]PDI_DES__C_C_E!$AG178,""),IF($A180="TOTAL",SUM(INDIRECT("T4:T"&amp;ROW()-1)),""))</f>
        <v/>
      </c>
      <c r="U180" s="6" t="str">
        <f ca="1">IF(AND($A180&lt;&gt;"",$A180&lt;&gt;"TOTAL"),IF(AND([3]PDI_DES__C_C_E!$AI178&lt;&gt;"",[3]PDI_DES__C_C_E!$AI178&lt;&gt;0),[3]PDI_DES__C_C_E!$AI178,""),IF($A180="TOTAL",SUM(INDIRECT("U4:U"&amp;ROW()-1)),""))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IF(AND($A180&lt;&gt;"",$A180&lt;&gt;"TOTAL"),IF(AND([3]PDI_DES__C_C_E!$AL178&lt;&gt;"",[3]PDI_DES__C_C_E!$AL178&lt;&gt;0),[3]PDI_DES__C_C_E!$AL178,""),IF($A180="TOTAL",SUM(INDIRECT("W4:W"&amp;ROW()-1)),""))</f>
        <v/>
      </c>
      <c r="X180" s="6" t="str">
        <f ca="1">IF(AND($A180&lt;&gt;"",$A180&lt;&gt;"TOTAL"),IF(AND([3]PDI_DES__C_C_E!$AN178&lt;&gt;"",[3]PDI_DES__C_C_E!$AN178&lt;&gt;0),[3]PDI_DES__C_C_E!$AN178,""),IF($A180="TOTAL",SUM(INDIRECT("X4:X"&amp;ROW()-1)),""))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IF(AND($A180&lt;&gt;"",$A180&lt;&gt;"TOTAL"),IF(AND([3]PDI_DES__C_C_E!$AQ178&lt;&gt;"",[3]PDI_DES__C_C_E!$AQ178&lt;&gt;0),[3]PDI_DES__C_C_E!$AQ178,""),IF($A180="TOTAL",SUM(INDIRECT("Z4:Z"&amp;ROW()-1)),""))</f>
        <v/>
      </c>
      <c r="AA180" s="6" t="str">
        <f ca="1">IF(AND($A180&lt;&gt;"",$A180&lt;&gt;"TOTAL"),IF(AND([3]PDI_DES__C_C_E!$AS178&lt;&gt;"",[3]PDI_DES__C_C_E!$AS178&lt;&gt;0),[3]PDI_DES__C_C_E!$AS178,""),IF($A180="TOTAL",SUM(INDIRECT("AA4:AA"&amp;ROW()-1)),""))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IF(AND($A180&lt;&gt;"",$A180&lt;&gt;"TOTAL"),IF(AND([3]PDI_DES__C_C_E!$AV178&lt;&gt;"",[3]PDI_DES__C_C_E!$AV178&lt;&gt;0),[3]PDI_DES__C_C_E!$AV178,""),IF($A180="TOTAL",SUM(INDIRECT("AC4:AC"&amp;ROW()-1)),""))</f>
        <v/>
      </c>
      <c r="AD180" s="6" t="str">
        <f ca="1">IF(AND($A180&lt;&gt;"",$A180&lt;&gt;"TOTAL"),IF(AND([3]PDI_DES__C_C_E!$AX178&lt;&gt;"",[3]PDI_DES__C_C_E!$AX178&lt;&gt;0),[3]PDI_DES__C_C_E!$AX178,""),IF($A180="TOTAL",SUM(INDIRECT("AD4:AD"&amp;ROW()-1)),""))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IF(AND($A180&lt;&gt;"",$A180&lt;&gt;"TOTAL"),IF(AND([3]PDI_DES__C_C_E!$BA178&lt;&gt;"",[3]PDI_DES__C_C_E!$BA178&lt;&gt;0),[3]PDI_DES__C_C_E!$BA178,""),IF($A180="TOTAL",SUM(INDIRECT("AF4:AF"&amp;ROW()-1)),""))</f>
        <v/>
      </c>
      <c r="AG180" s="6" t="str">
        <f ca="1">IF(AND($A180&lt;&gt;"",$A180&lt;&gt;"TOTAL"),IF(AND([3]PDI_DES__C_C_E!$BC178&lt;&gt;"",[3]PDI_DES__C_C_E!$BC178&lt;&gt;0),[3]PDI_DES__C_C_E!$BC178,""),IF($A180="TOTAL",SUM(INDIRECT("AG4:AG"&amp;ROW()-1)),""))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IF(AND($A180&lt;&gt;"",$A180&lt;&gt;"TOTAL"),IF(AND([3]PDI_DES__C_C_E!$BF178&lt;&gt;"",[3]PDI_DES__C_C_E!$BF178&lt;&gt;0),[3]PDI_DES__C_C_E!$BF178,""),IF($A180="TOTAL",SUM(INDIRECT("AI4:AI"&amp;ROW()-1)),""))</f>
        <v/>
      </c>
      <c r="AJ180" s="6" t="str">
        <f ca="1">IF(AND($A180&lt;&gt;"",$A180&lt;&gt;"TOTAL"),IF(AND([3]PDI_DES__C_C_E!$BH178&lt;&gt;"",[3]PDI_DES__C_C_E!$BH178&lt;&gt;0),[3]PDI_DES__C_C_E!$BH178,""),IF($A180="TOTAL",SUM(INDIRECT("AJ4:AJ"&amp;ROW()-1)),""))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IF(AND($A180&lt;&gt;"",$A180&lt;&gt;"TOTAL"),IF(AND([3]PDI_DES__C_C_E!$BK178&lt;&gt;"",[3]PDI_DES__C_C_E!$BK178&lt;&gt;0),[3]PDI_DES__C_C_E!$BK178,""),IF($A180="TOTAL",SUM(INDIRECT("AL4:AL"&amp;ROW()-1)),""))</f>
        <v/>
      </c>
      <c r="AM180" s="6" t="str">
        <f ca="1">IF(AND($A180&lt;&gt;"",$A180&lt;&gt;"TOTAL"),IF(AND([3]PDI_DES__C_C_E!$BM178&lt;&gt;"",[3]PDI_DES__C_C_E!$BM178&lt;&gt;0),[3]PDI_DES__C_C_E!$BM178,""),IF($A180="TOTAL",SUM(INDIRECT("AM4:AM"&amp;ROW()-1)),""))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IF(AND($A180&lt;&gt;"",$A180&lt;&gt;"TOTAL"),IF(AND([3]PDI_DES__C_C_E!$BP178&lt;&gt;"",[3]PDI_DES__C_C_E!$BP178&lt;&gt;0),[3]PDI_DES__C_C_E!$BP178,""),IF($A180="TOTAL",SUM(INDIRECT("AO4:AO"&amp;ROW()-1)),""))</f>
        <v/>
      </c>
      <c r="AP180" s="6" t="str">
        <f ca="1">IF(AND($A180&lt;&gt;"",$A180&lt;&gt;"TOTAL"),IF(AND([3]PDI_DES__C_C_E!$BR178&lt;&gt;"",[3]PDI_DES__C_C_E!$BR178&lt;&gt;0),[3]PDI_DES__C_C_E!$BR178,""),IF($A180="TOTAL",SUM(INDIRECT("AP4:AP"&amp;ROW()-1)),""))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IF(AND($A180&lt;&gt;"",$A180&lt;&gt;"TOTAL"),IF(AND([3]PDI_DES__C_C_E!$BU178&lt;&gt;"",[3]PDI_DES__C_C_E!$BU178&lt;&gt;0),[3]PDI_DES__C_C_E!$BU178,""),IF($A180="TOTAL",SUM(INDIRECT("AR4:AR"&amp;ROW()-1)),""))</f>
        <v/>
      </c>
      <c r="AS180" s="6" t="str">
        <f ca="1">IF(AND($A180&lt;&gt;"",$A180&lt;&gt;"TOTAL"),IF(AND([3]PDI_DES__C_C_E!$BW178&lt;&gt;"",[3]PDI_DES__C_C_E!$BW178&lt;&gt;0),[3]PDI_DES__C_C_E!$BW178,""),IF($A180="TOTAL",SUM(INDIRECT("AS4:AS"&amp;ROW()-1)),""))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IF(AND($A180&lt;&gt;"",$A180&lt;&gt;"TOTAL"),IF(AND([3]PDI_DES__C_C_E!$BZ178&lt;&gt;"",[3]PDI_DES__C_C_E!$BZ178&lt;&gt;0),[3]PDI_DES__C_C_E!$BZ178,""),IF($A180="TOTAL",SUM(INDIRECT("AU4:AU"&amp;ROW()-1)),""))</f>
        <v/>
      </c>
      <c r="AV180" s="6" t="str">
        <f ca="1">IF(AND($A180&lt;&gt;"",$A180&lt;&gt;"TOTAL"),IF(AND([3]PDI_DES__C_C_E!$CB178&lt;&gt;"",[3]PDI_DES__C_C_E!$CB178&lt;&gt;0),[3]PDI_DES__C_C_E!$CB178,""),IF($A180="TOTAL",SUM(INDIRECT("AV4:AV"&amp;ROW()-1)),""))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IF(AND($A180&lt;&gt;"",$A180&lt;&gt;"TOTAL"),IF(AND([3]PDI_DES__C_C_E!$CE178&lt;&gt;"",[3]PDI_DES__C_C_E!$CE178&lt;&gt;0),[3]PDI_DES__C_C_E!$CE178,""),IF($A180="TOTAL",SUM(INDIRECT("AX4:AX"&amp;ROW()-1)),""))</f>
        <v/>
      </c>
      <c r="AY180" s="6" t="str">
        <f ca="1">IF(AND($A180&lt;&gt;"",$A180&lt;&gt;"TOTAL"),IF(AND([3]PDI_DES__C_C_E!$CG178&lt;&gt;"",[3]PDI_DES__C_C_E!$CG178&lt;&gt;0),[3]PDI_DES__C_C_E!$CG178,""),IF($A180="TOTAL",SUM(INDIRECT("AY4:AY"&amp;ROW()-1)),""))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IF(AND($A180&lt;&gt;"",$A180&lt;&gt;"TOTAL"),IF(AND([3]PDI_DES__C_C_E!$CJ178&lt;&gt;"",[3]PDI_DES__C_C_E!$CJ178&lt;&gt;0),[3]PDI_DES__C_C_E!$CJ178,""),IF($A180="TOTAL",SUM(INDIRECT("BA4:BA"&amp;ROW()-1)),""))</f>
        <v/>
      </c>
      <c r="BB180" s="6" t="str">
        <f ca="1">IF(AND($A180&lt;&gt;"",$A180&lt;&gt;"TOTAL"),IF(AND([3]PDI_DES__C_C_E!$CL178&lt;&gt;"",[3]PDI_DES__C_C_E!$CL178&lt;&gt;0),[3]PDI_DES__C_C_E!$CL178,""),IF($A180="TOTAL",SUM(INDIRECT("BB4:BB"&amp;ROW()-1)),""))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IF(AND($A180&lt;&gt;"",$A180&lt;&gt;"TOTAL"),IF(AND([3]PDI_DES__C_C_E!$CO178&lt;&gt;"",[3]PDI_DES__C_C_E!$CO178&lt;&gt;0),[3]PDI_DES__C_C_E!$CO178,""),IF($A180="TOTAL",SUM(INDIRECT("BD4:BD"&amp;ROW()-1)),""))</f>
        <v/>
      </c>
      <c r="BE180" s="6" t="str">
        <f ca="1">IF(AND($A180&lt;&gt;"",$A180&lt;&gt;"TOTAL"),IF(AND([3]PDI_DES__C_C_E!$CQ178&lt;&gt;"",[3]PDI_DES__C_C_E!$CQ178&lt;&gt;0),[3]PDI_DES__C_C_E!$CQ178,""),IF($A180="TOTAL",SUM(INDIRECT("BE4:BE"&amp;ROW()-1)),""))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IF([3]PDI_DES__C_C_E!$B179&lt;&gt;"",[3]PDI_DES__C_C_E!$B179,IF(AND([3]PDI_DES__C_C_E!$B179="",[3]PDI_DES__C_C_E!$B180="",[3]PDI_DES__C_C_E!$B178=""),"","TOTAL"))</f>
        <v/>
      </c>
      <c r="B181" s="6" t="str">
        <f ca="1">IF(AND($A181&lt;&gt;"",$A181&lt;&gt;"TOTAL"),IF(AND([3]PDI_DES__C_C_E!$C179&lt;&gt;"",[3]PDI_DES__C_C_E!$C179&lt;&gt;0),[3]PDI_DES__C_C_E!$C179,""),IF($A181="TOTAL",SUM(INDIRECT("B4:B"&amp;ROW()-1)),""))</f>
        <v/>
      </c>
      <c r="C181" s="6" t="str">
        <f ca="1">IF(AND($A181&lt;&gt;"",$A181&lt;&gt;"TOTAL"),IF(AND([3]PDI_DES__C_C_E!$E179&lt;&gt;"",[3]PDI_DES__C_C_E!$E179&lt;&gt;0),[3]PDI_DES__C_C_E!$E179,""),IF($A181="TOTAL",SUM(INDIRECT("C4:C"&amp;ROW()-1)),""))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IF(AND($A181&lt;&gt;"",$A181&lt;&gt;"TOTAL"),IF(AND([3]PDI_DES__C_C_E!$H179&lt;&gt;"",[3]PDI_DES__C_C_E!$H179&lt;&gt;0),[3]PDI_DES__C_C_E!$H179,""),IF($A181="TOTAL",SUM(INDIRECT("E4:E"&amp;ROW()-1)),""))</f>
        <v/>
      </c>
      <c r="F181" s="6" t="str">
        <f ca="1">IF(AND($A181&lt;&gt;"",$A181&lt;&gt;"TOTAL"),IF(AND([3]PDI_DES__C_C_E!$J179&lt;&gt;"",[3]PDI_DES__C_C_E!$J179&lt;&gt;0),[3]PDI_DES__C_C_E!$J179,""),IF($A181="TOTAL",SUM(INDIRECT("F4:F"&amp;ROW()-1)),""))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IF(AND($A181&lt;&gt;"",$A181&lt;&gt;"TOTAL"),IF(AND([3]PDI_DES__C_C_E!$M179&lt;&gt;"",[3]PDI_DES__C_C_E!$M179&lt;&gt;0),[3]PDI_DES__C_C_E!$M179,""),IF($A181="TOTAL",SUM(INDIRECT("H4:H"&amp;ROW()-1)),""))</f>
        <v/>
      </c>
      <c r="I181" s="6" t="str">
        <f ca="1">IF(AND($A181&lt;&gt;"",$A181&lt;&gt;"TOTAL"),IF(AND([3]PDI_DES__C_C_E!$O179&lt;&gt;"",[3]PDI_DES__C_C_E!$O179&lt;&gt;0),[3]PDI_DES__C_C_E!$O179,""),IF($A181="TOTAL",SUM(INDIRECT("I4:I"&amp;ROW()-1)),""))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IF(AND($A181&lt;&gt;"",$A181&lt;&gt;"TOTAL"),IF(AND([3]PDI_DES__C_C_E!$R179&lt;&gt;"",[3]PDI_DES__C_C_E!$R179&lt;&gt;0),[3]PDI_DES__C_C_E!$R179,""),IF($A181="TOTAL",SUM(INDIRECT("K4:K"&amp;ROW()-1)),""))</f>
        <v/>
      </c>
      <c r="L181" s="6" t="str">
        <f ca="1">IF(AND($A181&lt;&gt;"",$A181&lt;&gt;"TOTAL"),IF(AND([3]PDI_DES__C_C_E!$T179&lt;&gt;"",[3]PDI_DES__C_C_E!$T179&lt;&gt;0),[3]PDI_DES__C_C_E!$T179,""),IF($A181="TOTAL",SUM(INDIRECT("L4:L"&amp;ROW()-1)),""))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IF(AND($A181&lt;&gt;"",$A181&lt;&gt;"TOTAL"),IF(AND([3]PDI_DES__C_C_E!$W179&lt;&gt;"",[3]PDI_DES__C_C_E!$W179&lt;&gt;0),[3]PDI_DES__C_C_E!$W179,""),IF($A181="TOTAL",SUM(INDIRECT("N4:N"&amp;ROW()-1)),""))</f>
        <v/>
      </c>
      <c r="O181" s="6" t="str">
        <f ca="1">IF(AND($A181&lt;&gt;"",$A181&lt;&gt;"TOTAL"),IF(AND([3]PDI_DES__C_C_E!$Y179&lt;&gt;"",[3]PDI_DES__C_C_E!$Y179&lt;&gt;0),[3]PDI_DES__C_C_E!$Y179,""),IF($A181="TOTAL",SUM(INDIRECT("O4:O"&amp;ROW()-1)),""))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IF(AND($A181&lt;&gt;"",$A181&lt;&gt;"TOTAL"),IF(AND([3]PDI_DES__C_C_E!$AB179&lt;&gt;"",[3]PDI_DES__C_C_E!$AB179&lt;&gt;0),[3]PDI_DES__C_C_E!$AB179,""),IF($A181="TOTAL",SUM(INDIRECT("Q4:Q"&amp;ROW()-1)),""))</f>
        <v/>
      </c>
      <c r="R181" s="6" t="str">
        <f ca="1">IF(AND($A181&lt;&gt;"",$A181&lt;&gt;"TOTAL"),IF(AND([3]PDI_DES__C_C_E!$AD179&lt;&gt;"",[3]PDI_DES__C_C_E!$AD179&lt;&gt;0),[3]PDI_DES__C_C_E!$AD179,""),IF($A181="TOTAL",SUM(INDIRECT("R4:R"&amp;ROW()-1)),""))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IF(AND($A181&lt;&gt;"",$A181&lt;&gt;"TOTAL"),IF(AND([3]PDI_DES__C_C_E!$AG179&lt;&gt;"",[3]PDI_DES__C_C_E!$AG179&lt;&gt;0),[3]PDI_DES__C_C_E!$AG179,""),IF($A181="TOTAL",SUM(INDIRECT("T4:T"&amp;ROW()-1)),""))</f>
        <v/>
      </c>
      <c r="U181" s="6" t="str">
        <f ca="1">IF(AND($A181&lt;&gt;"",$A181&lt;&gt;"TOTAL"),IF(AND([3]PDI_DES__C_C_E!$AI179&lt;&gt;"",[3]PDI_DES__C_C_E!$AI179&lt;&gt;0),[3]PDI_DES__C_C_E!$AI179,""),IF($A181="TOTAL",SUM(INDIRECT("U4:U"&amp;ROW()-1)),""))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IF(AND($A181&lt;&gt;"",$A181&lt;&gt;"TOTAL"),IF(AND([3]PDI_DES__C_C_E!$AL179&lt;&gt;"",[3]PDI_DES__C_C_E!$AL179&lt;&gt;0),[3]PDI_DES__C_C_E!$AL179,""),IF($A181="TOTAL",SUM(INDIRECT("W4:W"&amp;ROW()-1)),""))</f>
        <v/>
      </c>
      <c r="X181" s="6" t="str">
        <f ca="1">IF(AND($A181&lt;&gt;"",$A181&lt;&gt;"TOTAL"),IF(AND([3]PDI_DES__C_C_E!$AN179&lt;&gt;"",[3]PDI_DES__C_C_E!$AN179&lt;&gt;0),[3]PDI_DES__C_C_E!$AN179,""),IF($A181="TOTAL",SUM(INDIRECT("X4:X"&amp;ROW()-1)),""))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IF(AND($A181&lt;&gt;"",$A181&lt;&gt;"TOTAL"),IF(AND([3]PDI_DES__C_C_E!$AQ179&lt;&gt;"",[3]PDI_DES__C_C_E!$AQ179&lt;&gt;0),[3]PDI_DES__C_C_E!$AQ179,""),IF($A181="TOTAL",SUM(INDIRECT("Z4:Z"&amp;ROW()-1)),""))</f>
        <v/>
      </c>
      <c r="AA181" s="6" t="str">
        <f ca="1">IF(AND($A181&lt;&gt;"",$A181&lt;&gt;"TOTAL"),IF(AND([3]PDI_DES__C_C_E!$AS179&lt;&gt;"",[3]PDI_DES__C_C_E!$AS179&lt;&gt;0),[3]PDI_DES__C_C_E!$AS179,""),IF($A181="TOTAL",SUM(INDIRECT("AA4:AA"&amp;ROW()-1)),""))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IF(AND($A181&lt;&gt;"",$A181&lt;&gt;"TOTAL"),IF(AND([3]PDI_DES__C_C_E!$AV179&lt;&gt;"",[3]PDI_DES__C_C_E!$AV179&lt;&gt;0),[3]PDI_DES__C_C_E!$AV179,""),IF($A181="TOTAL",SUM(INDIRECT("AC4:AC"&amp;ROW()-1)),""))</f>
        <v/>
      </c>
      <c r="AD181" s="6" t="str">
        <f ca="1">IF(AND($A181&lt;&gt;"",$A181&lt;&gt;"TOTAL"),IF(AND([3]PDI_DES__C_C_E!$AX179&lt;&gt;"",[3]PDI_DES__C_C_E!$AX179&lt;&gt;0),[3]PDI_DES__C_C_E!$AX179,""),IF($A181="TOTAL",SUM(INDIRECT("AD4:AD"&amp;ROW()-1)),""))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IF(AND($A181&lt;&gt;"",$A181&lt;&gt;"TOTAL"),IF(AND([3]PDI_DES__C_C_E!$BA179&lt;&gt;"",[3]PDI_DES__C_C_E!$BA179&lt;&gt;0),[3]PDI_DES__C_C_E!$BA179,""),IF($A181="TOTAL",SUM(INDIRECT("AF4:AF"&amp;ROW()-1)),""))</f>
        <v/>
      </c>
      <c r="AG181" s="6" t="str">
        <f ca="1">IF(AND($A181&lt;&gt;"",$A181&lt;&gt;"TOTAL"),IF(AND([3]PDI_DES__C_C_E!$BC179&lt;&gt;"",[3]PDI_DES__C_C_E!$BC179&lt;&gt;0),[3]PDI_DES__C_C_E!$BC179,""),IF($A181="TOTAL",SUM(INDIRECT("AG4:AG"&amp;ROW()-1)),""))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IF(AND($A181&lt;&gt;"",$A181&lt;&gt;"TOTAL"),IF(AND([3]PDI_DES__C_C_E!$BF179&lt;&gt;"",[3]PDI_DES__C_C_E!$BF179&lt;&gt;0),[3]PDI_DES__C_C_E!$BF179,""),IF($A181="TOTAL",SUM(INDIRECT("AI4:AI"&amp;ROW()-1)),""))</f>
        <v/>
      </c>
      <c r="AJ181" s="6" t="str">
        <f ca="1">IF(AND($A181&lt;&gt;"",$A181&lt;&gt;"TOTAL"),IF(AND([3]PDI_DES__C_C_E!$BH179&lt;&gt;"",[3]PDI_DES__C_C_E!$BH179&lt;&gt;0),[3]PDI_DES__C_C_E!$BH179,""),IF($A181="TOTAL",SUM(INDIRECT("AJ4:AJ"&amp;ROW()-1)),""))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IF(AND($A181&lt;&gt;"",$A181&lt;&gt;"TOTAL"),IF(AND([3]PDI_DES__C_C_E!$BK179&lt;&gt;"",[3]PDI_DES__C_C_E!$BK179&lt;&gt;0),[3]PDI_DES__C_C_E!$BK179,""),IF($A181="TOTAL",SUM(INDIRECT("AL4:AL"&amp;ROW()-1)),""))</f>
        <v/>
      </c>
      <c r="AM181" s="6" t="str">
        <f ca="1">IF(AND($A181&lt;&gt;"",$A181&lt;&gt;"TOTAL"),IF(AND([3]PDI_DES__C_C_E!$BM179&lt;&gt;"",[3]PDI_DES__C_C_E!$BM179&lt;&gt;0),[3]PDI_DES__C_C_E!$BM179,""),IF($A181="TOTAL",SUM(INDIRECT("AM4:AM"&amp;ROW()-1)),""))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IF(AND($A181&lt;&gt;"",$A181&lt;&gt;"TOTAL"),IF(AND([3]PDI_DES__C_C_E!$BP179&lt;&gt;"",[3]PDI_DES__C_C_E!$BP179&lt;&gt;0),[3]PDI_DES__C_C_E!$BP179,""),IF($A181="TOTAL",SUM(INDIRECT("AO4:AO"&amp;ROW()-1)),""))</f>
        <v/>
      </c>
      <c r="AP181" s="6" t="str">
        <f ca="1">IF(AND($A181&lt;&gt;"",$A181&lt;&gt;"TOTAL"),IF(AND([3]PDI_DES__C_C_E!$BR179&lt;&gt;"",[3]PDI_DES__C_C_E!$BR179&lt;&gt;0),[3]PDI_DES__C_C_E!$BR179,""),IF($A181="TOTAL",SUM(INDIRECT("AP4:AP"&amp;ROW()-1)),""))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IF(AND($A181&lt;&gt;"",$A181&lt;&gt;"TOTAL"),IF(AND([3]PDI_DES__C_C_E!$BU179&lt;&gt;"",[3]PDI_DES__C_C_E!$BU179&lt;&gt;0),[3]PDI_DES__C_C_E!$BU179,""),IF($A181="TOTAL",SUM(INDIRECT("AR4:AR"&amp;ROW()-1)),""))</f>
        <v/>
      </c>
      <c r="AS181" s="6" t="str">
        <f ca="1">IF(AND($A181&lt;&gt;"",$A181&lt;&gt;"TOTAL"),IF(AND([3]PDI_DES__C_C_E!$BW179&lt;&gt;"",[3]PDI_DES__C_C_E!$BW179&lt;&gt;0),[3]PDI_DES__C_C_E!$BW179,""),IF($A181="TOTAL",SUM(INDIRECT("AS4:AS"&amp;ROW()-1)),""))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IF(AND($A181&lt;&gt;"",$A181&lt;&gt;"TOTAL"),IF(AND([3]PDI_DES__C_C_E!$BZ179&lt;&gt;"",[3]PDI_DES__C_C_E!$BZ179&lt;&gt;0),[3]PDI_DES__C_C_E!$BZ179,""),IF($A181="TOTAL",SUM(INDIRECT("AU4:AU"&amp;ROW()-1)),""))</f>
        <v/>
      </c>
      <c r="AV181" s="6" t="str">
        <f ca="1">IF(AND($A181&lt;&gt;"",$A181&lt;&gt;"TOTAL"),IF(AND([3]PDI_DES__C_C_E!$CB179&lt;&gt;"",[3]PDI_DES__C_C_E!$CB179&lt;&gt;0),[3]PDI_DES__C_C_E!$CB179,""),IF($A181="TOTAL",SUM(INDIRECT("AV4:AV"&amp;ROW()-1)),""))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IF(AND($A181&lt;&gt;"",$A181&lt;&gt;"TOTAL"),IF(AND([3]PDI_DES__C_C_E!$CE179&lt;&gt;"",[3]PDI_DES__C_C_E!$CE179&lt;&gt;0),[3]PDI_DES__C_C_E!$CE179,""),IF($A181="TOTAL",SUM(INDIRECT("AX4:AX"&amp;ROW()-1)),""))</f>
        <v/>
      </c>
      <c r="AY181" s="6" t="str">
        <f ca="1">IF(AND($A181&lt;&gt;"",$A181&lt;&gt;"TOTAL"),IF(AND([3]PDI_DES__C_C_E!$CG179&lt;&gt;"",[3]PDI_DES__C_C_E!$CG179&lt;&gt;0),[3]PDI_DES__C_C_E!$CG179,""),IF($A181="TOTAL",SUM(INDIRECT("AY4:AY"&amp;ROW()-1)),""))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IF(AND($A181&lt;&gt;"",$A181&lt;&gt;"TOTAL"),IF(AND([3]PDI_DES__C_C_E!$CJ179&lt;&gt;"",[3]PDI_DES__C_C_E!$CJ179&lt;&gt;0),[3]PDI_DES__C_C_E!$CJ179,""),IF($A181="TOTAL",SUM(INDIRECT("BA4:BA"&amp;ROW()-1)),""))</f>
        <v/>
      </c>
      <c r="BB181" s="6" t="str">
        <f ca="1">IF(AND($A181&lt;&gt;"",$A181&lt;&gt;"TOTAL"),IF(AND([3]PDI_DES__C_C_E!$CL179&lt;&gt;"",[3]PDI_DES__C_C_E!$CL179&lt;&gt;0),[3]PDI_DES__C_C_E!$CL179,""),IF($A181="TOTAL",SUM(INDIRECT("BB4:BB"&amp;ROW()-1)),""))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IF(AND($A181&lt;&gt;"",$A181&lt;&gt;"TOTAL"),IF(AND([3]PDI_DES__C_C_E!$CO179&lt;&gt;"",[3]PDI_DES__C_C_E!$CO179&lt;&gt;0),[3]PDI_DES__C_C_E!$CO179,""),IF($A181="TOTAL",SUM(INDIRECT("BD4:BD"&amp;ROW()-1)),""))</f>
        <v/>
      </c>
      <c r="BE181" s="6" t="str">
        <f ca="1">IF(AND($A181&lt;&gt;"",$A181&lt;&gt;"TOTAL"),IF(AND([3]PDI_DES__C_C_E!$CQ179&lt;&gt;"",[3]PDI_DES__C_C_E!$CQ179&lt;&gt;0),[3]PDI_DES__C_C_E!$CQ179,""),IF($A181="TOTAL",SUM(INDIRECT("BE4:BE"&amp;ROW()-1)),""))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IF([3]PDI_DES__C_C_E!$B180&lt;&gt;"",[3]PDI_DES__C_C_E!$B180,IF(AND([3]PDI_DES__C_C_E!$B180="",[3]PDI_DES__C_C_E!$B181="",[3]PDI_DES__C_C_E!$B179=""),"","TOTAL"))</f>
        <v/>
      </c>
      <c r="B182" s="6" t="str">
        <f ca="1">IF(AND($A182&lt;&gt;"",$A182&lt;&gt;"TOTAL"),IF(AND([3]PDI_DES__C_C_E!$C180&lt;&gt;"",[3]PDI_DES__C_C_E!$C180&lt;&gt;0),[3]PDI_DES__C_C_E!$C180,""),IF($A182="TOTAL",SUM(INDIRECT("B4:B"&amp;ROW()-1)),""))</f>
        <v/>
      </c>
      <c r="C182" s="6" t="str">
        <f ca="1">IF(AND($A182&lt;&gt;"",$A182&lt;&gt;"TOTAL"),IF(AND([3]PDI_DES__C_C_E!$E180&lt;&gt;"",[3]PDI_DES__C_C_E!$E180&lt;&gt;0),[3]PDI_DES__C_C_E!$E180,""),IF($A182="TOTAL",SUM(INDIRECT("C4:C"&amp;ROW()-1)),""))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IF(AND($A182&lt;&gt;"",$A182&lt;&gt;"TOTAL"),IF(AND([3]PDI_DES__C_C_E!$H180&lt;&gt;"",[3]PDI_DES__C_C_E!$H180&lt;&gt;0),[3]PDI_DES__C_C_E!$H180,""),IF($A182="TOTAL",SUM(INDIRECT("E4:E"&amp;ROW()-1)),""))</f>
        <v/>
      </c>
      <c r="F182" s="6" t="str">
        <f ca="1">IF(AND($A182&lt;&gt;"",$A182&lt;&gt;"TOTAL"),IF(AND([3]PDI_DES__C_C_E!$J180&lt;&gt;"",[3]PDI_DES__C_C_E!$J180&lt;&gt;0),[3]PDI_DES__C_C_E!$J180,""),IF($A182="TOTAL",SUM(INDIRECT("F4:F"&amp;ROW()-1)),""))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IF(AND($A182&lt;&gt;"",$A182&lt;&gt;"TOTAL"),IF(AND([3]PDI_DES__C_C_E!$M180&lt;&gt;"",[3]PDI_DES__C_C_E!$M180&lt;&gt;0),[3]PDI_DES__C_C_E!$M180,""),IF($A182="TOTAL",SUM(INDIRECT("H4:H"&amp;ROW()-1)),""))</f>
        <v/>
      </c>
      <c r="I182" s="6" t="str">
        <f ca="1">IF(AND($A182&lt;&gt;"",$A182&lt;&gt;"TOTAL"),IF(AND([3]PDI_DES__C_C_E!$O180&lt;&gt;"",[3]PDI_DES__C_C_E!$O180&lt;&gt;0),[3]PDI_DES__C_C_E!$O180,""),IF($A182="TOTAL",SUM(INDIRECT("I4:I"&amp;ROW()-1)),""))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IF(AND($A182&lt;&gt;"",$A182&lt;&gt;"TOTAL"),IF(AND([3]PDI_DES__C_C_E!$R180&lt;&gt;"",[3]PDI_DES__C_C_E!$R180&lt;&gt;0),[3]PDI_DES__C_C_E!$R180,""),IF($A182="TOTAL",SUM(INDIRECT("K4:K"&amp;ROW()-1)),""))</f>
        <v/>
      </c>
      <c r="L182" s="6" t="str">
        <f ca="1">IF(AND($A182&lt;&gt;"",$A182&lt;&gt;"TOTAL"),IF(AND([3]PDI_DES__C_C_E!$T180&lt;&gt;"",[3]PDI_DES__C_C_E!$T180&lt;&gt;0),[3]PDI_DES__C_C_E!$T180,""),IF($A182="TOTAL",SUM(INDIRECT("L4:L"&amp;ROW()-1)),""))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IF(AND($A182&lt;&gt;"",$A182&lt;&gt;"TOTAL"),IF(AND([3]PDI_DES__C_C_E!$W180&lt;&gt;"",[3]PDI_DES__C_C_E!$W180&lt;&gt;0),[3]PDI_DES__C_C_E!$W180,""),IF($A182="TOTAL",SUM(INDIRECT("N4:N"&amp;ROW()-1)),""))</f>
        <v/>
      </c>
      <c r="O182" s="6" t="str">
        <f ca="1">IF(AND($A182&lt;&gt;"",$A182&lt;&gt;"TOTAL"),IF(AND([3]PDI_DES__C_C_E!$Y180&lt;&gt;"",[3]PDI_DES__C_C_E!$Y180&lt;&gt;0),[3]PDI_DES__C_C_E!$Y180,""),IF($A182="TOTAL",SUM(INDIRECT("O4:O"&amp;ROW()-1)),""))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IF(AND($A182&lt;&gt;"",$A182&lt;&gt;"TOTAL"),IF(AND([3]PDI_DES__C_C_E!$AB180&lt;&gt;"",[3]PDI_DES__C_C_E!$AB180&lt;&gt;0),[3]PDI_DES__C_C_E!$AB180,""),IF($A182="TOTAL",SUM(INDIRECT("Q4:Q"&amp;ROW()-1)),""))</f>
        <v/>
      </c>
      <c r="R182" s="6" t="str">
        <f ca="1">IF(AND($A182&lt;&gt;"",$A182&lt;&gt;"TOTAL"),IF(AND([3]PDI_DES__C_C_E!$AD180&lt;&gt;"",[3]PDI_DES__C_C_E!$AD180&lt;&gt;0),[3]PDI_DES__C_C_E!$AD180,""),IF($A182="TOTAL",SUM(INDIRECT("R4:R"&amp;ROW()-1)),""))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IF(AND($A182&lt;&gt;"",$A182&lt;&gt;"TOTAL"),IF(AND([3]PDI_DES__C_C_E!$AG180&lt;&gt;"",[3]PDI_DES__C_C_E!$AG180&lt;&gt;0),[3]PDI_DES__C_C_E!$AG180,""),IF($A182="TOTAL",SUM(INDIRECT("T4:T"&amp;ROW()-1)),""))</f>
        <v/>
      </c>
      <c r="U182" s="6" t="str">
        <f ca="1">IF(AND($A182&lt;&gt;"",$A182&lt;&gt;"TOTAL"),IF(AND([3]PDI_DES__C_C_E!$AI180&lt;&gt;"",[3]PDI_DES__C_C_E!$AI180&lt;&gt;0),[3]PDI_DES__C_C_E!$AI180,""),IF($A182="TOTAL",SUM(INDIRECT("U4:U"&amp;ROW()-1)),""))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IF(AND($A182&lt;&gt;"",$A182&lt;&gt;"TOTAL"),IF(AND([3]PDI_DES__C_C_E!$AL180&lt;&gt;"",[3]PDI_DES__C_C_E!$AL180&lt;&gt;0),[3]PDI_DES__C_C_E!$AL180,""),IF($A182="TOTAL",SUM(INDIRECT("W4:W"&amp;ROW()-1)),""))</f>
        <v/>
      </c>
      <c r="X182" s="6" t="str">
        <f ca="1">IF(AND($A182&lt;&gt;"",$A182&lt;&gt;"TOTAL"),IF(AND([3]PDI_DES__C_C_E!$AN180&lt;&gt;"",[3]PDI_DES__C_C_E!$AN180&lt;&gt;0),[3]PDI_DES__C_C_E!$AN180,""),IF($A182="TOTAL",SUM(INDIRECT("X4:X"&amp;ROW()-1)),""))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IF(AND($A182&lt;&gt;"",$A182&lt;&gt;"TOTAL"),IF(AND([3]PDI_DES__C_C_E!$AQ180&lt;&gt;"",[3]PDI_DES__C_C_E!$AQ180&lt;&gt;0),[3]PDI_DES__C_C_E!$AQ180,""),IF($A182="TOTAL",SUM(INDIRECT("Z4:Z"&amp;ROW()-1)),""))</f>
        <v/>
      </c>
      <c r="AA182" s="6" t="str">
        <f ca="1">IF(AND($A182&lt;&gt;"",$A182&lt;&gt;"TOTAL"),IF(AND([3]PDI_DES__C_C_E!$AS180&lt;&gt;"",[3]PDI_DES__C_C_E!$AS180&lt;&gt;0),[3]PDI_DES__C_C_E!$AS180,""),IF($A182="TOTAL",SUM(INDIRECT("AA4:AA"&amp;ROW()-1)),""))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IF(AND($A182&lt;&gt;"",$A182&lt;&gt;"TOTAL"),IF(AND([3]PDI_DES__C_C_E!$AV180&lt;&gt;"",[3]PDI_DES__C_C_E!$AV180&lt;&gt;0),[3]PDI_DES__C_C_E!$AV180,""),IF($A182="TOTAL",SUM(INDIRECT("AC4:AC"&amp;ROW()-1)),""))</f>
        <v/>
      </c>
      <c r="AD182" s="6" t="str">
        <f ca="1">IF(AND($A182&lt;&gt;"",$A182&lt;&gt;"TOTAL"),IF(AND([3]PDI_DES__C_C_E!$AX180&lt;&gt;"",[3]PDI_DES__C_C_E!$AX180&lt;&gt;0),[3]PDI_DES__C_C_E!$AX180,""),IF($A182="TOTAL",SUM(INDIRECT("AD4:AD"&amp;ROW()-1)),""))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IF(AND($A182&lt;&gt;"",$A182&lt;&gt;"TOTAL"),IF(AND([3]PDI_DES__C_C_E!$BA180&lt;&gt;"",[3]PDI_DES__C_C_E!$BA180&lt;&gt;0),[3]PDI_DES__C_C_E!$BA180,""),IF($A182="TOTAL",SUM(INDIRECT("AF4:AF"&amp;ROW()-1)),""))</f>
        <v/>
      </c>
      <c r="AG182" s="6" t="str">
        <f ca="1">IF(AND($A182&lt;&gt;"",$A182&lt;&gt;"TOTAL"),IF(AND([3]PDI_DES__C_C_E!$BC180&lt;&gt;"",[3]PDI_DES__C_C_E!$BC180&lt;&gt;0),[3]PDI_DES__C_C_E!$BC180,""),IF($A182="TOTAL",SUM(INDIRECT("AG4:AG"&amp;ROW()-1)),""))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IF(AND($A182&lt;&gt;"",$A182&lt;&gt;"TOTAL"),IF(AND([3]PDI_DES__C_C_E!$BF180&lt;&gt;"",[3]PDI_DES__C_C_E!$BF180&lt;&gt;0),[3]PDI_DES__C_C_E!$BF180,""),IF($A182="TOTAL",SUM(INDIRECT("AI4:AI"&amp;ROW()-1)),""))</f>
        <v/>
      </c>
      <c r="AJ182" s="6" t="str">
        <f ca="1">IF(AND($A182&lt;&gt;"",$A182&lt;&gt;"TOTAL"),IF(AND([3]PDI_DES__C_C_E!$BH180&lt;&gt;"",[3]PDI_DES__C_C_E!$BH180&lt;&gt;0),[3]PDI_DES__C_C_E!$BH180,""),IF($A182="TOTAL",SUM(INDIRECT("AJ4:AJ"&amp;ROW()-1)),""))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IF(AND($A182&lt;&gt;"",$A182&lt;&gt;"TOTAL"),IF(AND([3]PDI_DES__C_C_E!$BK180&lt;&gt;"",[3]PDI_DES__C_C_E!$BK180&lt;&gt;0),[3]PDI_DES__C_C_E!$BK180,""),IF($A182="TOTAL",SUM(INDIRECT("AL4:AL"&amp;ROW()-1)),""))</f>
        <v/>
      </c>
      <c r="AM182" s="6" t="str">
        <f ca="1">IF(AND($A182&lt;&gt;"",$A182&lt;&gt;"TOTAL"),IF(AND([3]PDI_DES__C_C_E!$BM180&lt;&gt;"",[3]PDI_DES__C_C_E!$BM180&lt;&gt;0),[3]PDI_DES__C_C_E!$BM180,""),IF($A182="TOTAL",SUM(INDIRECT("AM4:AM"&amp;ROW()-1)),""))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IF(AND($A182&lt;&gt;"",$A182&lt;&gt;"TOTAL"),IF(AND([3]PDI_DES__C_C_E!$BP180&lt;&gt;"",[3]PDI_DES__C_C_E!$BP180&lt;&gt;0),[3]PDI_DES__C_C_E!$BP180,""),IF($A182="TOTAL",SUM(INDIRECT("AO4:AO"&amp;ROW()-1)),""))</f>
        <v/>
      </c>
      <c r="AP182" s="6" t="str">
        <f ca="1">IF(AND($A182&lt;&gt;"",$A182&lt;&gt;"TOTAL"),IF(AND([3]PDI_DES__C_C_E!$BR180&lt;&gt;"",[3]PDI_DES__C_C_E!$BR180&lt;&gt;0),[3]PDI_DES__C_C_E!$BR180,""),IF($A182="TOTAL",SUM(INDIRECT("AP4:AP"&amp;ROW()-1)),""))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IF(AND($A182&lt;&gt;"",$A182&lt;&gt;"TOTAL"),IF(AND([3]PDI_DES__C_C_E!$BU180&lt;&gt;"",[3]PDI_DES__C_C_E!$BU180&lt;&gt;0),[3]PDI_DES__C_C_E!$BU180,""),IF($A182="TOTAL",SUM(INDIRECT("AR4:AR"&amp;ROW()-1)),""))</f>
        <v/>
      </c>
      <c r="AS182" s="6" t="str">
        <f ca="1">IF(AND($A182&lt;&gt;"",$A182&lt;&gt;"TOTAL"),IF(AND([3]PDI_DES__C_C_E!$BW180&lt;&gt;"",[3]PDI_DES__C_C_E!$BW180&lt;&gt;0),[3]PDI_DES__C_C_E!$BW180,""),IF($A182="TOTAL",SUM(INDIRECT("AS4:AS"&amp;ROW()-1)),""))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IF(AND($A182&lt;&gt;"",$A182&lt;&gt;"TOTAL"),IF(AND([3]PDI_DES__C_C_E!$BZ180&lt;&gt;"",[3]PDI_DES__C_C_E!$BZ180&lt;&gt;0),[3]PDI_DES__C_C_E!$BZ180,""),IF($A182="TOTAL",SUM(INDIRECT("AU4:AU"&amp;ROW()-1)),""))</f>
        <v/>
      </c>
      <c r="AV182" s="6" t="str">
        <f ca="1">IF(AND($A182&lt;&gt;"",$A182&lt;&gt;"TOTAL"),IF(AND([3]PDI_DES__C_C_E!$CB180&lt;&gt;"",[3]PDI_DES__C_C_E!$CB180&lt;&gt;0),[3]PDI_DES__C_C_E!$CB180,""),IF($A182="TOTAL",SUM(INDIRECT("AV4:AV"&amp;ROW()-1)),""))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IF(AND($A182&lt;&gt;"",$A182&lt;&gt;"TOTAL"),IF(AND([3]PDI_DES__C_C_E!$CE180&lt;&gt;"",[3]PDI_DES__C_C_E!$CE180&lt;&gt;0),[3]PDI_DES__C_C_E!$CE180,""),IF($A182="TOTAL",SUM(INDIRECT("AX4:AX"&amp;ROW()-1)),""))</f>
        <v/>
      </c>
      <c r="AY182" s="6" t="str">
        <f ca="1">IF(AND($A182&lt;&gt;"",$A182&lt;&gt;"TOTAL"),IF(AND([3]PDI_DES__C_C_E!$CG180&lt;&gt;"",[3]PDI_DES__C_C_E!$CG180&lt;&gt;0),[3]PDI_DES__C_C_E!$CG180,""),IF($A182="TOTAL",SUM(INDIRECT("AY4:AY"&amp;ROW()-1)),""))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IF(AND($A182&lt;&gt;"",$A182&lt;&gt;"TOTAL"),IF(AND([3]PDI_DES__C_C_E!$CJ180&lt;&gt;"",[3]PDI_DES__C_C_E!$CJ180&lt;&gt;0),[3]PDI_DES__C_C_E!$CJ180,""),IF($A182="TOTAL",SUM(INDIRECT("BA4:BA"&amp;ROW()-1)),""))</f>
        <v/>
      </c>
      <c r="BB182" s="6" t="str">
        <f ca="1">IF(AND($A182&lt;&gt;"",$A182&lt;&gt;"TOTAL"),IF(AND([3]PDI_DES__C_C_E!$CL180&lt;&gt;"",[3]PDI_DES__C_C_E!$CL180&lt;&gt;0),[3]PDI_DES__C_C_E!$CL180,""),IF($A182="TOTAL",SUM(INDIRECT("BB4:BB"&amp;ROW()-1)),""))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IF(AND($A182&lt;&gt;"",$A182&lt;&gt;"TOTAL"),IF(AND([3]PDI_DES__C_C_E!$CO180&lt;&gt;"",[3]PDI_DES__C_C_E!$CO180&lt;&gt;0),[3]PDI_DES__C_C_E!$CO180,""),IF($A182="TOTAL",SUM(INDIRECT("BD4:BD"&amp;ROW()-1)),""))</f>
        <v/>
      </c>
      <c r="BE182" s="6" t="str">
        <f ca="1">IF(AND($A182&lt;&gt;"",$A182&lt;&gt;"TOTAL"),IF(AND([3]PDI_DES__C_C_E!$CQ180&lt;&gt;"",[3]PDI_DES__C_C_E!$CQ180&lt;&gt;0),[3]PDI_DES__C_C_E!$CQ180,""),IF($A182="TOTAL",SUM(INDIRECT("BE4:BE"&amp;ROW()-1)),""))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IF([3]PDI_DES__C_C_E!$B181&lt;&gt;"",[3]PDI_DES__C_C_E!$B181,IF(AND([3]PDI_DES__C_C_E!$B181="",[3]PDI_DES__C_C_E!$B182="",[3]PDI_DES__C_C_E!$B180=""),"","TOTAL"))</f>
        <v/>
      </c>
      <c r="B183" s="6" t="str">
        <f ca="1">IF(AND($A183&lt;&gt;"",$A183&lt;&gt;"TOTAL"),IF(AND([3]PDI_DES__C_C_E!$C181&lt;&gt;"",[3]PDI_DES__C_C_E!$C181&lt;&gt;0),[3]PDI_DES__C_C_E!$C181,""),IF($A183="TOTAL",SUM(INDIRECT("B4:B"&amp;ROW()-1)),""))</f>
        <v/>
      </c>
      <c r="C183" s="6" t="str">
        <f ca="1">IF(AND($A183&lt;&gt;"",$A183&lt;&gt;"TOTAL"),IF(AND([3]PDI_DES__C_C_E!$E181&lt;&gt;"",[3]PDI_DES__C_C_E!$E181&lt;&gt;0),[3]PDI_DES__C_C_E!$E181,""),IF($A183="TOTAL",SUM(INDIRECT("C4:C"&amp;ROW()-1)),""))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IF(AND($A183&lt;&gt;"",$A183&lt;&gt;"TOTAL"),IF(AND([3]PDI_DES__C_C_E!$H181&lt;&gt;"",[3]PDI_DES__C_C_E!$H181&lt;&gt;0),[3]PDI_DES__C_C_E!$H181,""),IF($A183="TOTAL",SUM(INDIRECT("E4:E"&amp;ROW()-1)),""))</f>
        <v/>
      </c>
      <c r="F183" s="6" t="str">
        <f ca="1">IF(AND($A183&lt;&gt;"",$A183&lt;&gt;"TOTAL"),IF(AND([3]PDI_DES__C_C_E!$J181&lt;&gt;"",[3]PDI_DES__C_C_E!$J181&lt;&gt;0),[3]PDI_DES__C_C_E!$J181,""),IF($A183="TOTAL",SUM(INDIRECT("F4:F"&amp;ROW()-1)),""))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IF(AND($A183&lt;&gt;"",$A183&lt;&gt;"TOTAL"),IF(AND([3]PDI_DES__C_C_E!$M181&lt;&gt;"",[3]PDI_DES__C_C_E!$M181&lt;&gt;0),[3]PDI_DES__C_C_E!$M181,""),IF($A183="TOTAL",SUM(INDIRECT("H4:H"&amp;ROW()-1)),""))</f>
        <v/>
      </c>
      <c r="I183" s="6" t="str">
        <f ca="1">IF(AND($A183&lt;&gt;"",$A183&lt;&gt;"TOTAL"),IF(AND([3]PDI_DES__C_C_E!$O181&lt;&gt;"",[3]PDI_DES__C_C_E!$O181&lt;&gt;0),[3]PDI_DES__C_C_E!$O181,""),IF($A183="TOTAL",SUM(INDIRECT("I4:I"&amp;ROW()-1)),""))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IF(AND($A183&lt;&gt;"",$A183&lt;&gt;"TOTAL"),IF(AND([3]PDI_DES__C_C_E!$R181&lt;&gt;"",[3]PDI_DES__C_C_E!$R181&lt;&gt;0),[3]PDI_DES__C_C_E!$R181,""),IF($A183="TOTAL",SUM(INDIRECT("K4:K"&amp;ROW()-1)),""))</f>
        <v/>
      </c>
      <c r="L183" s="6" t="str">
        <f ca="1">IF(AND($A183&lt;&gt;"",$A183&lt;&gt;"TOTAL"),IF(AND([3]PDI_DES__C_C_E!$T181&lt;&gt;"",[3]PDI_DES__C_C_E!$T181&lt;&gt;0),[3]PDI_DES__C_C_E!$T181,""),IF($A183="TOTAL",SUM(INDIRECT("L4:L"&amp;ROW()-1)),""))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IF(AND($A183&lt;&gt;"",$A183&lt;&gt;"TOTAL"),IF(AND([3]PDI_DES__C_C_E!$W181&lt;&gt;"",[3]PDI_DES__C_C_E!$W181&lt;&gt;0),[3]PDI_DES__C_C_E!$W181,""),IF($A183="TOTAL",SUM(INDIRECT("N4:N"&amp;ROW()-1)),""))</f>
        <v/>
      </c>
      <c r="O183" s="6" t="str">
        <f ca="1">IF(AND($A183&lt;&gt;"",$A183&lt;&gt;"TOTAL"),IF(AND([3]PDI_DES__C_C_E!$Y181&lt;&gt;"",[3]PDI_DES__C_C_E!$Y181&lt;&gt;0),[3]PDI_DES__C_C_E!$Y181,""),IF($A183="TOTAL",SUM(INDIRECT("O4:O"&amp;ROW()-1)),""))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IF(AND($A183&lt;&gt;"",$A183&lt;&gt;"TOTAL"),IF(AND([3]PDI_DES__C_C_E!$AB181&lt;&gt;"",[3]PDI_DES__C_C_E!$AB181&lt;&gt;0),[3]PDI_DES__C_C_E!$AB181,""),IF($A183="TOTAL",SUM(INDIRECT("Q4:Q"&amp;ROW()-1)),""))</f>
        <v/>
      </c>
      <c r="R183" s="6" t="str">
        <f ca="1">IF(AND($A183&lt;&gt;"",$A183&lt;&gt;"TOTAL"),IF(AND([3]PDI_DES__C_C_E!$AD181&lt;&gt;"",[3]PDI_DES__C_C_E!$AD181&lt;&gt;0),[3]PDI_DES__C_C_E!$AD181,""),IF($A183="TOTAL",SUM(INDIRECT("R4:R"&amp;ROW()-1)),""))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IF(AND($A183&lt;&gt;"",$A183&lt;&gt;"TOTAL"),IF(AND([3]PDI_DES__C_C_E!$AG181&lt;&gt;"",[3]PDI_DES__C_C_E!$AG181&lt;&gt;0),[3]PDI_DES__C_C_E!$AG181,""),IF($A183="TOTAL",SUM(INDIRECT("T4:T"&amp;ROW()-1)),""))</f>
        <v/>
      </c>
      <c r="U183" s="6" t="str">
        <f ca="1">IF(AND($A183&lt;&gt;"",$A183&lt;&gt;"TOTAL"),IF(AND([3]PDI_DES__C_C_E!$AI181&lt;&gt;"",[3]PDI_DES__C_C_E!$AI181&lt;&gt;0),[3]PDI_DES__C_C_E!$AI181,""),IF($A183="TOTAL",SUM(INDIRECT("U4:U"&amp;ROW()-1)),""))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IF(AND($A183&lt;&gt;"",$A183&lt;&gt;"TOTAL"),IF(AND([3]PDI_DES__C_C_E!$AL181&lt;&gt;"",[3]PDI_DES__C_C_E!$AL181&lt;&gt;0),[3]PDI_DES__C_C_E!$AL181,""),IF($A183="TOTAL",SUM(INDIRECT("W4:W"&amp;ROW()-1)),""))</f>
        <v/>
      </c>
      <c r="X183" s="6" t="str">
        <f ca="1">IF(AND($A183&lt;&gt;"",$A183&lt;&gt;"TOTAL"),IF(AND([3]PDI_DES__C_C_E!$AN181&lt;&gt;"",[3]PDI_DES__C_C_E!$AN181&lt;&gt;0),[3]PDI_DES__C_C_E!$AN181,""),IF($A183="TOTAL",SUM(INDIRECT("X4:X"&amp;ROW()-1)),""))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IF(AND($A183&lt;&gt;"",$A183&lt;&gt;"TOTAL"),IF(AND([3]PDI_DES__C_C_E!$AQ181&lt;&gt;"",[3]PDI_DES__C_C_E!$AQ181&lt;&gt;0),[3]PDI_DES__C_C_E!$AQ181,""),IF($A183="TOTAL",SUM(INDIRECT("Z4:Z"&amp;ROW()-1)),""))</f>
        <v/>
      </c>
      <c r="AA183" s="6" t="str">
        <f ca="1">IF(AND($A183&lt;&gt;"",$A183&lt;&gt;"TOTAL"),IF(AND([3]PDI_DES__C_C_E!$AS181&lt;&gt;"",[3]PDI_DES__C_C_E!$AS181&lt;&gt;0),[3]PDI_DES__C_C_E!$AS181,""),IF($A183="TOTAL",SUM(INDIRECT("AA4:AA"&amp;ROW()-1)),""))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IF(AND($A183&lt;&gt;"",$A183&lt;&gt;"TOTAL"),IF(AND([3]PDI_DES__C_C_E!$AV181&lt;&gt;"",[3]PDI_DES__C_C_E!$AV181&lt;&gt;0),[3]PDI_DES__C_C_E!$AV181,""),IF($A183="TOTAL",SUM(INDIRECT("AC4:AC"&amp;ROW()-1)),""))</f>
        <v/>
      </c>
      <c r="AD183" s="6" t="str">
        <f ca="1">IF(AND($A183&lt;&gt;"",$A183&lt;&gt;"TOTAL"),IF(AND([3]PDI_DES__C_C_E!$AX181&lt;&gt;"",[3]PDI_DES__C_C_E!$AX181&lt;&gt;0),[3]PDI_DES__C_C_E!$AX181,""),IF($A183="TOTAL",SUM(INDIRECT("AD4:AD"&amp;ROW()-1)),""))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IF(AND($A183&lt;&gt;"",$A183&lt;&gt;"TOTAL"),IF(AND([3]PDI_DES__C_C_E!$BA181&lt;&gt;"",[3]PDI_DES__C_C_E!$BA181&lt;&gt;0),[3]PDI_DES__C_C_E!$BA181,""),IF($A183="TOTAL",SUM(INDIRECT("AF4:AF"&amp;ROW()-1)),""))</f>
        <v/>
      </c>
      <c r="AG183" s="6" t="str">
        <f ca="1">IF(AND($A183&lt;&gt;"",$A183&lt;&gt;"TOTAL"),IF(AND([3]PDI_DES__C_C_E!$BC181&lt;&gt;"",[3]PDI_DES__C_C_E!$BC181&lt;&gt;0),[3]PDI_DES__C_C_E!$BC181,""),IF($A183="TOTAL",SUM(INDIRECT("AG4:AG"&amp;ROW()-1)),""))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IF(AND($A183&lt;&gt;"",$A183&lt;&gt;"TOTAL"),IF(AND([3]PDI_DES__C_C_E!$BF181&lt;&gt;"",[3]PDI_DES__C_C_E!$BF181&lt;&gt;0),[3]PDI_DES__C_C_E!$BF181,""),IF($A183="TOTAL",SUM(INDIRECT("AI4:AI"&amp;ROW()-1)),""))</f>
        <v/>
      </c>
      <c r="AJ183" s="6" t="str">
        <f ca="1">IF(AND($A183&lt;&gt;"",$A183&lt;&gt;"TOTAL"),IF(AND([3]PDI_DES__C_C_E!$BH181&lt;&gt;"",[3]PDI_DES__C_C_E!$BH181&lt;&gt;0),[3]PDI_DES__C_C_E!$BH181,""),IF($A183="TOTAL",SUM(INDIRECT("AJ4:AJ"&amp;ROW()-1)),""))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IF(AND($A183&lt;&gt;"",$A183&lt;&gt;"TOTAL"),IF(AND([3]PDI_DES__C_C_E!$BK181&lt;&gt;"",[3]PDI_DES__C_C_E!$BK181&lt;&gt;0),[3]PDI_DES__C_C_E!$BK181,""),IF($A183="TOTAL",SUM(INDIRECT("AL4:AL"&amp;ROW()-1)),""))</f>
        <v/>
      </c>
      <c r="AM183" s="6" t="str">
        <f ca="1">IF(AND($A183&lt;&gt;"",$A183&lt;&gt;"TOTAL"),IF(AND([3]PDI_DES__C_C_E!$BM181&lt;&gt;"",[3]PDI_DES__C_C_E!$BM181&lt;&gt;0),[3]PDI_DES__C_C_E!$BM181,""),IF($A183="TOTAL",SUM(INDIRECT("AM4:AM"&amp;ROW()-1)),""))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IF(AND($A183&lt;&gt;"",$A183&lt;&gt;"TOTAL"),IF(AND([3]PDI_DES__C_C_E!$BP181&lt;&gt;"",[3]PDI_DES__C_C_E!$BP181&lt;&gt;0),[3]PDI_DES__C_C_E!$BP181,""),IF($A183="TOTAL",SUM(INDIRECT("AO4:AO"&amp;ROW()-1)),""))</f>
        <v/>
      </c>
      <c r="AP183" s="6" t="str">
        <f ca="1">IF(AND($A183&lt;&gt;"",$A183&lt;&gt;"TOTAL"),IF(AND([3]PDI_DES__C_C_E!$BR181&lt;&gt;"",[3]PDI_DES__C_C_E!$BR181&lt;&gt;0),[3]PDI_DES__C_C_E!$BR181,""),IF($A183="TOTAL",SUM(INDIRECT("AP4:AP"&amp;ROW()-1)),""))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IF(AND($A183&lt;&gt;"",$A183&lt;&gt;"TOTAL"),IF(AND([3]PDI_DES__C_C_E!$BU181&lt;&gt;"",[3]PDI_DES__C_C_E!$BU181&lt;&gt;0),[3]PDI_DES__C_C_E!$BU181,""),IF($A183="TOTAL",SUM(INDIRECT("AR4:AR"&amp;ROW()-1)),""))</f>
        <v/>
      </c>
      <c r="AS183" s="6" t="str">
        <f ca="1">IF(AND($A183&lt;&gt;"",$A183&lt;&gt;"TOTAL"),IF(AND([3]PDI_DES__C_C_E!$BW181&lt;&gt;"",[3]PDI_DES__C_C_E!$BW181&lt;&gt;0),[3]PDI_DES__C_C_E!$BW181,""),IF($A183="TOTAL",SUM(INDIRECT("AS4:AS"&amp;ROW()-1)),""))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IF(AND($A183&lt;&gt;"",$A183&lt;&gt;"TOTAL"),IF(AND([3]PDI_DES__C_C_E!$BZ181&lt;&gt;"",[3]PDI_DES__C_C_E!$BZ181&lt;&gt;0),[3]PDI_DES__C_C_E!$BZ181,""),IF($A183="TOTAL",SUM(INDIRECT("AU4:AU"&amp;ROW()-1)),""))</f>
        <v/>
      </c>
      <c r="AV183" s="6" t="str">
        <f ca="1">IF(AND($A183&lt;&gt;"",$A183&lt;&gt;"TOTAL"),IF(AND([3]PDI_DES__C_C_E!$CB181&lt;&gt;"",[3]PDI_DES__C_C_E!$CB181&lt;&gt;0),[3]PDI_DES__C_C_E!$CB181,""),IF($A183="TOTAL",SUM(INDIRECT("AV4:AV"&amp;ROW()-1)),""))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IF(AND($A183&lt;&gt;"",$A183&lt;&gt;"TOTAL"),IF(AND([3]PDI_DES__C_C_E!$CE181&lt;&gt;"",[3]PDI_DES__C_C_E!$CE181&lt;&gt;0),[3]PDI_DES__C_C_E!$CE181,""),IF($A183="TOTAL",SUM(INDIRECT("AX4:AX"&amp;ROW()-1)),""))</f>
        <v/>
      </c>
      <c r="AY183" s="6" t="str">
        <f ca="1">IF(AND($A183&lt;&gt;"",$A183&lt;&gt;"TOTAL"),IF(AND([3]PDI_DES__C_C_E!$CG181&lt;&gt;"",[3]PDI_DES__C_C_E!$CG181&lt;&gt;0),[3]PDI_DES__C_C_E!$CG181,""),IF($A183="TOTAL",SUM(INDIRECT("AY4:AY"&amp;ROW()-1)),""))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IF(AND($A183&lt;&gt;"",$A183&lt;&gt;"TOTAL"),IF(AND([3]PDI_DES__C_C_E!$CJ181&lt;&gt;"",[3]PDI_DES__C_C_E!$CJ181&lt;&gt;0),[3]PDI_DES__C_C_E!$CJ181,""),IF($A183="TOTAL",SUM(INDIRECT("BA4:BA"&amp;ROW()-1)),""))</f>
        <v/>
      </c>
      <c r="BB183" s="6" t="str">
        <f ca="1">IF(AND($A183&lt;&gt;"",$A183&lt;&gt;"TOTAL"),IF(AND([3]PDI_DES__C_C_E!$CL181&lt;&gt;"",[3]PDI_DES__C_C_E!$CL181&lt;&gt;0),[3]PDI_DES__C_C_E!$CL181,""),IF($A183="TOTAL",SUM(INDIRECT("BB4:BB"&amp;ROW()-1)),""))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IF(AND($A183&lt;&gt;"",$A183&lt;&gt;"TOTAL"),IF(AND([3]PDI_DES__C_C_E!$CO181&lt;&gt;"",[3]PDI_DES__C_C_E!$CO181&lt;&gt;0),[3]PDI_DES__C_C_E!$CO181,""),IF($A183="TOTAL",SUM(INDIRECT("BD4:BD"&amp;ROW()-1)),""))</f>
        <v/>
      </c>
      <c r="BE183" s="6" t="str">
        <f ca="1">IF(AND($A183&lt;&gt;"",$A183&lt;&gt;"TOTAL"),IF(AND([3]PDI_DES__C_C_E!$CQ181&lt;&gt;"",[3]PDI_DES__C_C_E!$CQ181&lt;&gt;0),[3]PDI_DES__C_C_E!$CQ181,""),IF($A183="TOTAL",SUM(INDIRECT("BE4:BE"&amp;ROW()-1)),""))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IF([3]PDI_DES__C_C_E!$B182&lt;&gt;"",[3]PDI_DES__C_C_E!$B182,IF(AND([3]PDI_DES__C_C_E!$B182="",[3]PDI_DES__C_C_E!$B183="",[3]PDI_DES__C_C_E!$B181=""),"","TOTAL"))</f>
        <v/>
      </c>
      <c r="B184" s="6" t="str">
        <f ca="1">IF(AND($A184&lt;&gt;"",$A184&lt;&gt;"TOTAL"),IF(AND([3]PDI_DES__C_C_E!$C182&lt;&gt;"",[3]PDI_DES__C_C_E!$C182&lt;&gt;0),[3]PDI_DES__C_C_E!$C182,""),IF($A184="TOTAL",SUM(INDIRECT("B4:B"&amp;ROW()-1)),""))</f>
        <v/>
      </c>
      <c r="C184" s="6" t="str">
        <f ca="1">IF(AND($A184&lt;&gt;"",$A184&lt;&gt;"TOTAL"),IF(AND([3]PDI_DES__C_C_E!$E182&lt;&gt;"",[3]PDI_DES__C_C_E!$E182&lt;&gt;0),[3]PDI_DES__C_C_E!$E182,""),IF($A184="TOTAL",SUM(INDIRECT("C4:C"&amp;ROW()-1)),""))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IF(AND($A184&lt;&gt;"",$A184&lt;&gt;"TOTAL"),IF(AND([3]PDI_DES__C_C_E!$H182&lt;&gt;"",[3]PDI_DES__C_C_E!$H182&lt;&gt;0),[3]PDI_DES__C_C_E!$H182,""),IF($A184="TOTAL",SUM(INDIRECT("E4:E"&amp;ROW()-1)),""))</f>
        <v/>
      </c>
      <c r="F184" s="6" t="str">
        <f ca="1">IF(AND($A184&lt;&gt;"",$A184&lt;&gt;"TOTAL"),IF(AND([3]PDI_DES__C_C_E!$J182&lt;&gt;"",[3]PDI_DES__C_C_E!$J182&lt;&gt;0),[3]PDI_DES__C_C_E!$J182,""),IF($A184="TOTAL",SUM(INDIRECT("F4:F"&amp;ROW()-1)),""))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IF(AND($A184&lt;&gt;"",$A184&lt;&gt;"TOTAL"),IF(AND([3]PDI_DES__C_C_E!$M182&lt;&gt;"",[3]PDI_DES__C_C_E!$M182&lt;&gt;0),[3]PDI_DES__C_C_E!$M182,""),IF($A184="TOTAL",SUM(INDIRECT("H4:H"&amp;ROW()-1)),""))</f>
        <v/>
      </c>
      <c r="I184" s="6" t="str">
        <f ca="1">IF(AND($A184&lt;&gt;"",$A184&lt;&gt;"TOTAL"),IF(AND([3]PDI_DES__C_C_E!$O182&lt;&gt;"",[3]PDI_DES__C_C_E!$O182&lt;&gt;0),[3]PDI_DES__C_C_E!$O182,""),IF($A184="TOTAL",SUM(INDIRECT("I4:I"&amp;ROW()-1)),""))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IF(AND($A184&lt;&gt;"",$A184&lt;&gt;"TOTAL"),IF(AND([3]PDI_DES__C_C_E!$R182&lt;&gt;"",[3]PDI_DES__C_C_E!$R182&lt;&gt;0),[3]PDI_DES__C_C_E!$R182,""),IF($A184="TOTAL",SUM(INDIRECT("K4:K"&amp;ROW()-1)),""))</f>
        <v/>
      </c>
      <c r="L184" s="6" t="str">
        <f ca="1">IF(AND($A184&lt;&gt;"",$A184&lt;&gt;"TOTAL"),IF(AND([3]PDI_DES__C_C_E!$T182&lt;&gt;"",[3]PDI_DES__C_C_E!$T182&lt;&gt;0),[3]PDI_DES__C_C_E!$T182,""),IF($A184="TOTAL",SUM(INDIRECT("L4:L"&amp;ROW()-1)),""))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IF(AND($A184&lt;&gt;"",$A184&lt;&gt;"TOTAL"),IF(AND([3]PDI_DES__C_C_E!$W182&lt;&gt;"",[3]PDI_DES__C_C_E!$W182&lt;&gt;0),[3]PDI_DES__C_C_E!$W182,""),IF($A184="TOTAL",SUM(INDIRECT("N4:N"&amp;ROW()-1)),""))</f>
        <v/>
      </c>
      <c r="O184" s="6" t="str">
        <f ca="1">IF(AND($A184&lt;&gt;"",$A184&lt;&gt;"TOTAL"),IF(AND([3]PDI_DES__C_C_E!$Y182&lt;&gt;"",[3]PDI_DES__C_C_E!$Y182&lt;&gt;0),[3]PDI_DES__C_C_E!$Y182,""),IF($A184="TOTAL",SUM(INDIRECT("O4:O"&amp;ROW()-1)),""))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IF(AND($A184&lt;&gt;"",$A184&lt;&gt;"TOTAL"),IF(AND([3]PDI_DES__C_C_E!$AB182&lt;&gt;"",[3]PDI_DES__C_C_E!$AB182&lt;&gt;0),[3]PDI_DES__C_C_E!$AB182,""),IF($A184="TOTAL",SUM(INDIRECT("Q4:Q"&amp;ROW()-1)),""))</f>
        <v/>
      </c>
      <c r="R184" s="6" t="str">
        <f ca="1">IF(AND($A184&lt;&gt;"",$A184&lt;&gt;"TOTAL"),IF(AND([3]PDI_DES__C_C_E!$AD182&lt;&gt;"",[3]PDI_DES__C_C_E!$AD182&lt;&gt;0),[3]PDI_DES__C_C_E!$AD182,""),IF($A184="TOTAL",SUM(INDIRECT("R4:R"&amp;ROW()-1)),""))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IF(AND($A184&lt;&gt;"",$A184&lt;&gt;"TOTAL"),IF(AND([3]PDI_DES__C_C_E!$AG182&lt;&gt;"",[3]PDI_DES__C_C_E!$AG182&lt;&gt;0),[3]PDI_DES__C_C_E!$AG182,""),IF($A184="TOTAL",SUM(INDIRECT("T4:T"&amp;ROW()-1)),""))</f>
        <v/>
      </c>
      <c r="U184" s="6" t="str">
        <f ca="1">IF(AND($A184&lt;&gt;"",$A184&lt;&gt;"TOTAL"),IF(AND([3]PDI_DES__C_C_E!$AI182&lt;&gt;"",[3]PDI_DES__C_C_E!$AI182&lt;&gt;0),[3]PDI_DES__C_C_E!$AI182,""),IF($A184="TOTAL",SUM(INDIRECT("U4:U"&amp;ROW()-1)),""))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IF(AND($A184&lt;&gt;"",$A184&lt;&gt;"TOTAL"),IF(AND([3]PDI_DES__C_C_E!$AL182&lt;&gt;"",[3]PDI_DES__C_C_E!$AL182&lt;&gt;0),[3]PDI_DES__C_C_E!$AL182,""),IF($A184="TOTAL",SUM(INDIRECT("W4:W"&amp;ROW()-1)),""))</f>
        <v/>
      </c>
      <c r="X184" s="6" t="str">
        <f ca="1">IF(AND($A184&lt;&gt;"",$A184&lt;&gt;"TOTAL"),IF(AND([3]PDI_DES__C_C_E!$AN182&lt;&gt;"",[3]PDI_DES__C_C_E!$AN182&lt;&gt;0),[3]PDI_DES__C_C_E!$AN182,""),IF($A184="TOTAL",SUM(INDIRECT("X4:X"&amp;ROW()-1)),""))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IF(AND($A184&lt;&gt;"",$A184&lt;&gt;"TOTAL"),IF(AND([3]PDI_DES__C_C_E!$AQ182&lt;&gt;"",[3]PDI_DES__C_C_E!$AQ182&lt;&gt;0),[3]PDI_DES__C_C_E!$AQ182,""),IF($A184="TOTAL",SUM(INDIRECT("Z4:Z"&amp;ROW()-1)),""))</f>
        <v/>
      </c>
      <c r="AA184" s="6" t="str">
        <f ca="1">IF(AND($A184&lt;&gt;"",$A184&lt;&gt;"TOTAL"),IF(AND([3]PDI_DES__C_C_E!$AS182&lt;&gt;"",[3]PDI_DES__C_C_E!$AS182&lt;&gt;0),[3]PDI_DES__C_C_E!$AS182,""),IF($A184="TOTAL",SUM(INDIRECT("AA4:AA"&amp;ROW()-1)),""))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IF(AND($A184&lt;&gt;"",$A184&lt;&gt;"TOTAL"),IF(AND([3]PDI_DES__C_C_E!$AV182&lt;&gt;"",[3]PDI_DES__C_C_E!$AV182&lt;&gt;0),[3]PDI_DES__C_C_E!$AV182,""),IF($A184="TOTAL",SUM(INDIRECT("AC4:AC"&amp;ROW()-1)),""))</f>
        <v/>
      </c>
      <c r="AD184" s="6" t="str">
        <f ca="1">IF(AND($A184&lt;&gt;"",$A184&lt;&gt;"TOTAL"),IF(AND([3]PDI_DES__C_C_E!$AX182&lt;&gt;"",[3]PDI_DES__C_C_E!$AX182&lt;&gt;0),[3]PDI_DES__C_C_E!$AX182,""),IF($A184="TOTAL",SUM(INDIRECT("AD4:AD"&amp;ROW()-1)),""))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IF(AND($A184&lt;&gt;"",$A184&lt;&gt;"TOTAL"),IF(AND([3]PDI_DES__C_C_E!$BA182&lt;&gt;"",[3]PDI_DES__C_C_E!$BA182&lt;&gt;0),[3]PDI_DES__C_C_E!$BA182,""),IF($A184="TOTAL",SUM(INDIRECT("AF4:AF"&amp;ROW()-1)),""))</f>
        <v/>
      </c>
      <c r="AG184" s="6" t="str">
        <f ca="1">IF(AND($A184&lt;&gt;"",$A184&lt;&gt;"TOTAL"),IF(AND([3]PDI_DES__C_C_E!$BC182&lt;&gt;"",[3]PDI_DES__C_C_E!$BC182&lt;&gt;0),[3]PDI_DES__C_C_E!$BC182,""),IF($A184="TOTAL",SUM(INDIRECT("AG4:AG"&amp;ROW()-1)),""))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IF(AND($A184&lt;&gt;"",$A184&lt;&gt;"TOTAL"),IF(AND([3]PDI_DES__C_C_E!$BF182&lt;&gt;"",[3]PDI_DES__C_C_E!$BF182&lt;&gt;0),[3]PDI_DES__C_C_E!$BF182,""),IF($A184="TOTAL",SUM(INDIRECT("AI4:AI"&amp;ROW()-1)),""))</f>
        <v/>
      </c>
      <c r="AJ184" s="6" t="str">
        <f ca="1">IF(AND($A184&lt;&gt;"",$A184&lt;&gt;"TOTAL"),IF(AND([3]PDI_DES__C_C_E!$BH182&lt;&gt;"",[3]PDI_DES__C_C_E!$BH182&lt;&gt;0),[3]PDI_DES__C_C_E!$BH182,""),IF($A184="TOTAL",SUM(INDIRECT("AJ4:AJ"&amp;ROW()-1)),""))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IF(AND($A184&lt;&gt;"",$A184&lt;&gt;"TOTAL"),IF(AND([3]PDI_DES__C_C_E!$BK182&lt;&gt;"",[3]PDI_DES__C_C_E!$BK182&lt;&gt;0),[3]PDI_DES__C_C_E!$BK182,""),IF($A184="TOTAL",SUM(INDIRECT("AL4:AL"&amp;ROW()-1)),""))</f>
        <v/>
      </c>
      <c r="AM184" s="6" t="str">
        <f ca="1">IF(AND($A184&lt;&gt;"",$A184&lt;&gt;"TOTAL"),IF(AND([3]PDI_DES__C_C_E!$BM182&lt;&gt;"",[3]PDI_DES__C_C_E!$BM182&lt;&gt;0),[3]PDI_DES__C_C_E!$BM182,""),IF($A184="TOTAL",SUM(INDIRECT("AM4:AM"&amp;ROW()-1)),""))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IF(AND($A184&lt;&gt;"",$A184&lt;&gt;"TOTAL"),IF(AND([3]PDI_DES__C_C_E!$BP182&lt;&gt;"",[3]PDI_DES__C_C_E!$BP182&lt;&gt;0),[3]PDI_DES__C_C_E!$BP182,""),IF($A184="TOTAL",SUM(INDIRECT("AO4:AO"&amp;ROW()-1)),""))</f>
        <v/>
      </c>
      <c r="AP184" s="6" t="str">
        <f ca="1">IF(AND($A184&lt;&gt;"",$A184&lt;&gt;"TOTAL"),IF(AND([3]PDI_DES__C_C_E!$BR182&lt;&gt;"",[3]PDI_DES__C_C_E!$BR182&lt;&gt;0),[3]PDI_DES__C_C_E!$BR182,""),IF($A184="TOTAL",SUM(INDIRECT("AP4:AP"&amp;ROW()-1)),""))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IF(AND($A184&lt;&gt;"",$A184&lt;&gt;"TOTAL"),IF(AND([3]PDI_DES__C_C_E!$BU182&lt;&gt;"",[3]PDI_DES__C_C_E!$BU182&lt;&gt;0),[3]PDI_DES__C_C_E!$BU182,""),IF($A184="TOTAL",SUM(INDIRECT("AR4:AR"&amp;ROW()-1)),""))</f>
        <v/>
      </c>
      <c r="AS184" s="6" t="str">
        <f ca="1">IF(AND($A184&lt;&gt;"",$A184&lt;&gt;"TOTAL"),IF(AND([3]PDI_DES__C_C_E!$BW182&lt;&gt;"",[3]PDI_DES__C_C_E!$BW182&lt;&gt;0),[3]PDI_DES__C_C_E!$BW182,""),IF($A184="TOTAL",SUM(INDIRECT("AS4:AS"&amp;ROW()-1)),""))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IF(AND($A184&lt;&gt;"",$A184&lt;&gt;"TOTAL"),IF(AND([3]PDI_DES__C_C_E!$BZ182&lt;&gt;"",[3]PDI_DES__C_C_E!$BZ182&lt;&gt;0),[3]PDI_DES__C_C_E!$BZ182,""),IF($A184="TOTAL",SUM(INDIRECT("AU4:AU"&amp;ROW()-1)),""))</f>
        <v/>
      </c>
      <c r="AV184" s="6" t="str">
        <f ca="1">IF(AND($A184&lt;&gt;"",$A184&lt;&gt;"TOTAL"),IF(AND([3]PDI_DES__C_C_E!$CB182&lt;&gt;"",[3]PDI_DES__C_C_E!$CB182&lt;&gt;0),[3]PDI_DES__C_C_E!$CB182,""),IF($A184="TOTAL",SUM(INDIRECT("AV4:AV"&amp;ROW()-1)),""))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IF(AND($A184&lt;&gt;"",$A184&lt;&gt;"TOTAL"),IF(AND([3]PDI_DES__C_C_E!$CE182&lt;&gt;"",[3]PDI_DES__C_C_E!$CE182&lt;&gt;0),[3]PDI_DES__C_C_E!$CE182,""),IF($A184="TOTAL",SUM(INDIRECT("AX4:AX"&amp;ROW()-1)),""))</f>
        <v/>
      </c>
      <c r="AY184" s="6" t="str">
        <f ca="1">IF(AND($A184&lt;&gt;"",$A184&lt;&gt;"TOTAL"),IF(AND([3]PDI_DES__C_C_E!$CG182&lt;&gt;"",[3]PDI_DES__C_C_E!$CG182&lt;&gt;0),[3]PDI_DES__C_C_E!$CG182,""),IF($A184="TOTAL",SUM(INDIRECT("AY4:AY"&amp;ROW()-1)),""))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IF(AND($A184&lt;&gt;"",$A184&lt;&gt;"TOTAL"),IF(AND([3]PDI_DES__C_C_E!$CJ182&lt;&gt;"",[3]PDI_DES__C_C_E!$CJ182&lt;&gt;0),[3]PDI_DES__C_C_E!$CJ182,""),IF($A184="TOTAL",SUM(INDIRECT("BA4:BA"&amp;ROW()-1)),""))</f>
        <v/>
      </c>
      <c r="BB184" s="6" t="str">
        <f ca="1">IF(AND($A184&lt;&gt;"",$A184&lt;&gt;"TOTAL"),IF(AND([3]PDI_DES__C_C_E!$CL182&lt;&gt;"",[3]PDI_DES__C_C_E!$CL182&lt;&gt;0),[3]PDI_DES__C_C_E!$CL182,""),IF($A184="TOTAL",SUM(INDIRECT("BB4:BB"&amp;ROW()-1)),""))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IF(AND($A184&lt;&gt;"",$A184&lt;&gt;"TOTAL"),IF(AND([3]PDI_DES__C_C_E!$CO182&lt;&gt;"",[3]PDI_DES__C_C_E!$CO182&lt;&gt;0),[3]PDI_DES__C_C_E!$CO182,""),IF($A184="TOTAL",SUM(INDIRECT("BD4:BD"&amp;ROW()-1)),""))</f>
        <v/>
      </c>
      <c r="BE184" s="6" t="str">
        <f ca="1">IF(AND($A184&lt;&gt;"",$A184&lt;&gt;"TOTAL"),IF(AND([3]PDI_DES__C_C_E!$CQ182&lt;&gt;"",[3]PDI_DES__C_C_E!$CQ182&lt;&gt;0),[3]PDI_DES__C_C_E!$CQ182,""),IF($A184="TOTAL",SUM(INDIRECT("BE4:BE"&amp;ROW()-1)),""))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IF([3]PDI_DES__C_C_E!$B183&lt;&gt;"",[3]PDI_DES__C_C_E!$B183,IF(AND([3]PDI_DES__C_C_E!$B183="",[3]PDI_DES__C_C_E!$B184="",[3]PDI_DES__C_C_E!$B182=""),"","TOTAL"))</f>
        <v/>
      </c>
      <c r="B185" s="6" t="str">
        <f ca="1">IF(AND($A185&lt;&gt;"",$A185&lt;&gt;"TOTAL"),IF(AND([3]PDI_DES__C_C_E!$C183&lt;&gt;"",[3]PDI_DES__C_C_E!$C183&lt;&gt;0),[3]PDI_DES__C_C_E!$C183,""),IF($A185="TOTAL",SUM(INDIRECT("B4:B"&amp;ROW()-1)),""))</f>
        <v/>
      </c>
      <c r="C185" s="6" t="str">
        <f ca="1">IF(AND($A185&lt;&gt;"",$A185&lt;&gt;"TOTAL"),IF(AND([3]PDI_DES__C_C_E!$E183&lt;&gt;"",[3]PDI_DES__C_C_E!$E183&lt;&gt;0),[3]PDI_DES__C_C_E!$E183,""),IF($A185="TOTAL",SUM(INDIRECT("C4:C"&amp;ROW()-1)),""))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IF(AND($A185&lt;&gt;"",$A185&lt;&gt;"TOTAL"),IF(AND([3]PDI_DES__C_C_E!$H183&lt;&gt;"",[3]PDI_DES__C_C_E!$H183&lt;&gt;0),[3]PDI_DES__C_C_E!$H183,""),IF($A185="TOTAL",SUM(INDIRECT("E4:E"&amp;ROW()-1)),""))</f>
        <v/>
      </c>
      <c r="F185" s="6" t="str">
        <f ca="1">IF(AND($A185&lt;&gt;"",$A185&lt;&gt;"TOTAL"),IF(AND([3]PDI_DES__C_C_E!$J183&lt;&gt;"",[3]PDI_DES__C_C_E!$J183&lt;&gt;0),[3]PDI_DES__C_C_E!$J183,""),IF($A185="TOTAL",SUM(INDIRECT("F4:F"&amp;ROW()-1)),""))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IF(AND($A185&lt;&gt;"",$A185&lt;&gt;"TOTAL"),IF(AND([3]PDI_DES__C_C_E!$M183&lt;&gt;"",[3]PDI_DES__C_C_E!$M183&lt;&gt;0),[3]PDI_DES__C_C_E!$M183,""),IF($A185="TOTAL",SUM(INDIRECT("H4:H"&amp;ROW()-1)),""))</f>
        <v/>
      </c>
      <c r="I185" s="6" t="str">
        <f ca="1">IF(AND($A185&lt;&gt;"",$A185&lt;&gt;"TOTAL"),IF(AND([3]PDI_DES__C_C_E!$O183&lt;&gt;"",[3]PDI_DES__C_C_E!$O183&lt;&gt;0),[3]PDI_DES__C_C_E!$O183,""),IF($A185="TOTAL",SUM(INDIRECT("I4:I"&amp;ROW()-1)),""))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IF(AND($A185&lt;&gt;"",$A185&lt;&gt;"TOTAL"),IF(AND([3]PDI_DES__C_C_E!$R183&lt;&gt;"",[3]PDI_DES__C_C_E!$R183&lt;&gt;0),[3]PDI_DES__C_C_E!$R183,""),IF($A185="TOTAL",SUM(INDIRECT("K4:K"&amp;ROW()-1)),""))</f>
        <v/>
      </c>
      <c r="L185" s="6" t="str">
        <f ca="1">IF(AND($A185&lt;&gt;"",$A185&lt;&gt;"TOTAL"),IF(AND([3]PDI_DES__C_C_E!$T183&lt;&gt;"",[3]PDI_DES__C_C_E!$T183&lt;&gt;0),[3]PDI_DES__C_C_E!$T183,""),IF($A185="TOTAL",SUM(INDIRECT("L4:L"&amp;ROW()-1)),""))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IF(AND($A185&lt;&gt;"",$A185&lt;&gt;"TOTAL"),IF(AND([3]PDI_DES__C_C_E!$W183&lt;&gt;"",[3]PDI_DES__C_C_E!$W183&lt;&gt;0),[3]PDI_DES__C_C_E!$W183,""),IF($A185="TOTAL",SUM(INDIRECT("N4:N"&amp;ROW()-1)),""))</f>
        <v/>
      </c>
      <c r="O185" s="6" t="str">
        <f ca="1">IF(AND($A185&lt;&gt;"",$A185&lt;&gt;"TOTAL"),IF(AND([3]PDI_DES__C_C_E!$Y183&lt;&gt;"",[3]PDI_DES__C_C_E!$Y183&lt;&gt;0),[3]PDI_DES__C_C_E!$Y183,""),IF($A185="TOTAL",SUM(INDIRECT("O4:O"&amp;ROW()-1)),""))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IF(AND($A185&lt;&gt;"",$A185&lt;&gt;"TOTAL"),IF(AND([3]PDI_DES__C_C_E!$AB183&lt;&gt;"",[3]PDI_DES__C_C_E!$AB183&lt;&gt;0),[3]PDI_DES__C_C_E!$AB183,""),IF($A185="TOTAL",SUM(INDIRECT("Q4:Q"&amp;ROW()-1)),""))</f>
        <v/>
      </c>
      <c r="R185" s="6" t="str">
        <f ca="1">IF(AND($A185&lt;&gt;"",$A185&lt;&gt;"TOTAL"),IF(AND([3]PDI_DES__C_C_E!$AD183&lt;&gt;"",[3]PDI_DES__C_C_E!$AD183&lt;&gt;0),[3]PDI_DES__C_C_E!$AD183,""),IF($A185="TOTAL",SUM(INDIRECT("R4:R"&amp;ROW()-1)),""))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IF(AND($A185&lt;&gt;"",$A185&lt;&gt;"TOTAL"),IF(AND([3]PDI_DES__C_C_E!$AG183&lt;&gt;"",[3]PDI_DES__C_C_E!$AG183&lt;&gt;0),[3]PDI_DES__C_C_E!$AG183,""),IF($A185="TOTAL",SUM(INDIRECT("T4:T"&amp;ROW()-1)),""))</f>
        <v/>
      </c>
      <c r="U185" s="6" t="str">
        <f ca="1">IF(AND($A185&lt;&gt;"",$A185&lt;&gt;"TOTAL"),IF(AND([3]PDI_DES__C_C_E!$AI183&lt;&gt;"",[3]PDI_DES__C_C_E!$AI183&lt;&gt;0),[3]PDI_DES__C_C_E!$AI183,""),IF($A185="TOTAL",SUM(INDIRECT("U4:U"&amp;ROW()-1)),""))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IF(AND($A185&lt;&gt;"",$A185&lt;&gt;"TOTAL"),IF(AND([3]PDI_DES__C_C_E!$AL183&lt;&gt;"",[3]PDI_DES__C_C_E!$AL183&lt;&gt;0),[3]PDI_DES__C_C_E!$AL183,""),IF($A185="TOTAL",SUM(INDIRECT("W4:W"&amp;ROW()-1)),""))</f>
        <v/>
      </c>
      <c r="X185" s="6" t="str">
        <f ca="1">IF(AND($A185&lt;&gt;"",$A185&lt;&gt;"TOTAL"),IF(AND([3]PDI_DES__C_C_E!$AN183&lt;&gt;"",[3]PDI_DES__C_C_E!$AN183&lt;&gt;0),[3]PDI_DES__C_C_E!$AN183,""),IF($A185="TOTAL",SUM(INDIRECT("X4:X"&amp;ROW()-1)),""))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IF(AND($A185&lt;&gt;"",$A185&lt;&gt;"TOTAL"),IF(AND([3]PDI_DES__C_C_E!$AQ183&lt;&gt;"",[3]PDI_DES__C_C_E!$AQ183&lt;&gt;0),[3]PDI_DES__C_C_E!$AQ183,""),IF($A185="TOTAL",SUM(INDIRECT("Z4:Z"&amp;ROW()-1)),""))</f>
        <v/>
      </c>
      <c r="AA185" s="6" t="str">
        <f ca="1">IF(AND($A185&lt;&gt;"",$A185&lt;&gt;"TOTAL"),IF(AND([3]PDI_DES__C_C_E!$AS183&lt;&gt;"",[3]PDI_DES__C_C_E!$AS183&lt;&gt;0),[3]PDI_DES__C_C_E!$AS183,""),IF($A185="TOTAL",SUM(INDIRECT("AA4:AA"&amp;ROW()-1)),""))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IF(AND($A185&lt;&gt;"",$A185&lt;&gt;"TOTAL"),IF(AND([3]PDI_DES__C_C_E!$AV183&lt;&gt;"",[3]PDI_DES__C_C_E!$AV183&lt;&gt;0),[3]PDI_DES__C_C_E!$AV183,""),IF($A185="TOTAL",SUM(INDIRECT("AC4:AC"&amp;ROW()-1)),""))</f>
        <v/>
      </c>
      <c r="AD185" s="6" t="str">
        <f ca="1">IF(AND($A185&lt;&gt;"",$A185&lt;&gt;"TOTAL"),IF(AND([3]PDI_DES__C_C_E!$AX183&lt;&gt;"",[3]PDI_DES__C_C_E!$AX183&lt;&gt;0),[3]PDI_DES__C_C_E!$AX183,""),IF($A185="TOTAL",SUM(INDIRECT("AD4:AD"&amp;ROW()-1)),""))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IF(AND($A185&lt;&gt;"",$A185&lt;&gt;"TOTAL"),IF(AND([3]PDI_DES__C_C_E!$BA183&lt;&gt;"",[3]PDI_DES__C_C_E!$BA183&lt;&gt;0),[3]PDI_DES__C_C_E!$BA183,""),IF($A185="TOTAL",SUM(INDIRECT("AF4:AF"&amp;ROW()-1)),""))</f>
        <v/>
      </c>
      <c r="AG185" s="6" t="str">
        <f ca="1">IF(AND($A185&lt;&gt;"",$A185&lt;&gt;"TOTAL"),IF(AND([3]PDI_DES__C_C_E!$BC183&lt;&gt;"",[3]PDI_DES__C_C_E!$BC183&lt;&gt;0),[3]PDI_DES__C_C_E!$BC183,""),IF($A185="TOTAL",SUM(INDIRECT("AG4:AG"&amp;ROW()-1)),""))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IF(AND($A185&lt;&gt;"",$A185&lt;&gt;"TOTAL"),IF(AND([3]PDI_DES__C_C_E!$BF183&lt;&gt;"",[3]PDI_DES__C_C_E!$BF183&lt;&gt;0),[3]PDI_DES__C_C_E!$BF183,""),IF($A185="TOTAL",SUM(INDIRECT("AI4:AI"&amp;ROW()-1)),""))</f>
        <v/>
      </c>
      <c r="AJ185" s="6" t="str">
        <f ca="1">IF(AND($A185&lt;&gt;"",$A185&lt;&gt;"TOTAL"),IF(AND([3]PDI_DES__C_C_E!$BH183&lt;&gt;"",[3]PDI_DES__C_C_E!$BH183&lt;&gt;0),[3]PDI_DES__C_C_E!$BH183,""),IF($A185="TOTAL",SUM(INDIRECT("AJ4:AJ"&amp;ROW()-1)),""))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IF(AND($A185&lt;&gt;"",$A185&lt;&gt;"TOTAL"),IF(AND([3]PDI_DES__C_C_E!$BK183&lt;&gt;"",[3]PDI_DES__C_C_E!$BK183&lt;&gt;0),[3]PDI_DES__C_C_E!$BK183,""),IF($A185="TOTAL",SUM(INDIRECT("AL4:AL"&amp;ROW()-1)),""))</f>
        <v/>
      </c>
      <c r="AM185" s="6" t="str">
        <f ca="1">IF(AND($A185&lt;&gt;"",$A185&lt;&gt;"TOTAL"),IF(AND([3]PDI_DES__C_C_E!$BM183&lt;&gt;"",[3]PDI_DES__C_C_E!$BM183&lt;&gt;0),[3]PDI_DES__C_C_E!$BM183,""),IF($A185="TOTAL",SUM(INDIRECT("AM4:AM"&amp;ROW()-1)),""))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IF(AND($A185&lt;&gt;"",$A185&lt;&gt;"TOTAL"),IF(AND([3]PDI_DES__C_C_E!$BP183&lt;&gt;"",[3]PDI_DES__C_C_E!$BP183&lt;&gt;0),[3]PDI_DES__C_C_E!$BP183,""),IF($A185="TOTAL",SUM(INDIRECT("AO4:AO"&amp;ROW()-1)),""))</f>
        <v/>
      </c>
      <c r="AP185" s="6" t="str">
        <f ca="1">IF(AND($A185&lt;&gt;"",$A185&lt;&gt;"TOTAL"),IF(AND([3]PDI_DES__C_C_E!$BR183&lt;&gt;"",[3]PDI_DES__C_C_E!$BR183&lt;&gt;0),[3]PDI_DES__C_C_E!$BR183,""),IF($A185="TOTAL",SUM(INDIRECT("AP4:AP"&amp;ROW()-1)),""))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IF(AND($A185&lt;&gt;"",$A185&lt;&gt;"TOTAL"),IF(AND([3]PDI_DES__C_C_E!$BU183&lt;&gt;"",[3]PDI_DES__C_C_E!$BU183&lt;&gt;0),[3]PDI_DES__C_C_E!$BU183,""),IF($A185="TOTAL",SUM(INDIRECT("AR4:AR"&amp;ROW()-1)),""))</f>
        <v/>
      </c>
      <c r="AS185" s="6" t="str">
        <f ca="1">IF(AND($A185&lt;&gt;"",$A185&lt;&gt;"TOTAL"),IF(AND([3]PDI_DES__C_C_E!$BW183&lt;&gt;"",[3]PDI_DES__C_C_E!$BW183&lt;&gt;0),[3]PDI_DES__C_C_E!$BW183,""),IF($A185="TOTAL",SUM(INDIRECT("AS4:AS"&amp;ROW()-1)),""))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IF(AND($A185&lt;&gt;"",$A185&lt;&gt;"TOTAL"),IF(AND([3]PDI_DES__C_C_E!$BZ183&lt;&gt;"",[3]PDI_DES__C_C_E!$BZ183&lt;&gt;0),[3]PDI_DES__C_C_E!$BZ183,""),IF($A185="TOTAL",SUM(INDIRECT("AU4:AU"&amp;ROW()-1)),""))</f>
        <v/>
      </c>
      <c r="AV185" s="6" t="str">
        <f ca="1">IF(AND($A185&lt;&gt;"",$A185&lt;&gt;"TOTAL"),IF(AND([3]PDI_DES__C_C_E!$CB183&lt;&gt;"",[3]PDI_DES__C_C_E!$CB183&lt;&gt;0),[3]PDI_DES__C_C_E!$CB183,""),IF($A185="TOTAL",SUM(INDIRECT("AV4:AV"&amp;ROW()-1)),""))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IF(AND($A185&lt;&gt;"",$A185&lt;&gt;"TOTAL"),IF(AND([3]PDI_DES__C_C_E!$CE183&lt;&gt;"",[3]PDI_DES__C_C_E!$CE183&lt;&gt;0),[3]PDI_DES__C_C_E!$CE183,""),IF($A185="TOTAL",SUM(INDIRECT("AX4:AX"&amp;ROW()-1)),""))</f>
        <v/>
      </c>
      <c r="AY185" s="6" t="str">
        <f ca="1">IF(AND($A185&lt;&gt;"",$A185&lt;&gt;"TOTAL"),IF(AND([3]PDI_DES__C_C_E!$CG183&lt;&gt;"",[3]PDI_DES__C_C_E!$CG183&lt;&gt;0),[3]PDI_DES__C_C_E!$CG183,""),IF($A185="TOTAL",SUM(INDIRECT("AY4:AY"&amp;ROW()-1)),""))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IF(AND($A185&lt;&gt;"",$A185&lt;&gt;"TOTAL"),IF(AND([3]PDI_DES__C_C_E!$CJ183&lt;&gt;"",[3]PDI_DES__C_C_E!$CJ183&lt;&gt;0),[3]PDI_DES__C_C_E!$CJ183,""),IF($A185="TOTAL",SUM(INDIRECT("BA4:BA"&amp;ROW()-1)),""))</f>
        <v/>
      </c>
      <c r="BB185" s="6" t="str">
        <f ca="1">IF(AND($A185&lt;&gt;"",$A185&lt;&gt;"TOTAL"),IF(AND([3]PDI_DES__C_C_E!$CL183&lt;&gt;"",[3]PDI_DES__C_C_E!$CL183&lt;&gt;0),[3]PDI_DES__C_C_E!$CL183,""),IF($A185="TOTAL",SUM(INDIRECT("BB4:BB"&amp;ROW()-1)),""))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IF(AND($A185&lt;&gt;"",$A185&lt;&gt;"TOTAL"),IF(AND([3]PDI_DES__C_C_E!$CO183&lt;&gt;"",[3]PDI_DES__C_C_E!$CO183&lt;&gt;0),[3]PDI_DES__C_C_E!$CO183,""),IF($A185="TOTAL",SUM(INDIRECT("BD4:BD"&amp;ROW()-1)),""))</f>
        <v/>
      </c>
      <c r="BE185" s="6" t="str">
        <f ca="1">IF(AND($A185&lt;&gt;"",$A185&lt;&gt;"TOTAL"),IF(AND([3]PDI_DES__C_C_E!$CQ183&lt;&gt;"",[3]PDI_DES__C_C_E!$CQ183&lt;&gt;0),[3]PDI_DES__C_C_E!$CQ183,""),IF($A185="TOTAL",SUM(INDIRECT("BE4:BE"&amp;ROW()-1)),""))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IF([3]PDI_DES__C_C_E!$B184&lt;&gt;"",[3]PDI_DES__C_C_E!$B184,IF(AND([3]PDI_DES__C_C_E!$B184="",[3]PDI_DES__C_C_E!$B185="",[3]PDI_DES__C_C_E!$B183=""),"","TOTAL"))</f>
        <v/>
      </c>
      <c r="B186" s="6" t="str">
        <f ca="1">IF(AND($A186&lt;&gt;"",$A186&lt;&gt;"TOTAL"),IF(AND([3]PDI_DES__C_C_E!$C184&lt;&gt;"",[3]PDI_DES__C_C_E!$C184&lt;&gt;0),[3]PDI_DES__C_C_E!$C184,""),IF($A186="TOTAL",SUM(INDIRECT("B4:B"&amp;ROW()-1)),""))</f>
        <v/>
      </c>
      <c r="C186" s="6" t="str">
        <f ca="1">IF(AND($A186&lt;&gt;"",$A186&lt;&gt;"TOTAL"),IF(AND([3]PDI_DES__C_C_E!$E184&lt;&gt;"",[3]PDI_DES__C_C_E!$E184&lt;&gt;0),[3]PDI_DES__C_C_E!$E184,""),IF($A186="TOTAL",SUM(INDIRECT("C4:C"&amp;ROW()-1)),""))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IF(AND($A186&lt;&gt;"",$A186&lt;&gt;"TOTAL"),IF(AND([3]PDI_DES__C_C_E!$H184&lt;&gt;"",[3]PDI_DES__C_C_E!$H184&lt;&gt;0),[3]PDI_DES__C_C_E!$H184,""),IF($A186="TOTAL",SUM(INDIRECT("E4:E"&amp;ROW()-1)),""))</f>
        <v/>
      </c>
      <c r="F186" s="6" t="str">
        <f ca="1">IF(AND($A186&lt;&gt;"",$A186&lt;&gt;"TOTAL"),IF(AND([3]PDI_DES__C_C_E!$J184&lt;&gt;"",[3]PDI_DES__C_C_E!$J184&lt;&gt;0),[3]PDI_DES__C_C_E!$J184,""),IF($A186="TOTAL",SUM(INDIRECT("F4:F"&amp;ROW()-1)),""))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IF(AND($A186&lt;&gt;"",$A186&lt;&gt;"TOTAL"),IF(AND([3]PDI_DES__C_C_E!$M184&lt;&gt;"",[3]PDI_DES__C_C_E!$M184&lt;&gt;0),[3]PDI_DES__C_C_E!$M184,""),IF($A186="TOTAL",SUM(INDIRECT("H4:H"&amp;ROW()-1)),""))</f>
        <v/>
      </c>
      <c r="I186" s="6" t="str">
        <f ca="1">IF(AND($A186&lt;&gt;"",$A186&lt;&gt;"TOTAL"),IF(AND([3]PDI_DES__C_C_E!$O184&lt;&gt;"",[3]PDI_DES__C_C_E!$O184&lt;&gt;0),[3]PDI_DES__C_C_E!$O184,""),IF($A186="TOTAL",SUM(INDIRECT("I4:I"&amp;ROW()-1)),""))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IF(AND($A186&lt;&gt;"",$A186&lt;&gt;"TOTAL"),IF(AND([3]PDI_DES__C_C_E!$R184&lt;&gt;"",[3]PDI_DES__C_C_E!$R184&lt;&gt;0),[3]PDI_DES__C_C_E!$R184,""),IF($A186="TOTAL",SUM(INDIRECT("K4:K"&amp;ROW()-1)),""))</f>
        <v/>
      </c>
      <c r="L186" s="6" t="str">
        <f ca="1">IF(AND($A186&lt;&gt;"",$A186&lt;&gt;"TOTAL"),IF(AND([3]PDI_DES__C_C_E!$T184&lt;&gt;"",[3]PDI_DES__C_C_E!$T184&lt;&gt;0),[3]PDI_DES__C_C_E!$T184,""),IF($A186="TOTAL",SUM(INDIRECT("L4:L"&amp;ROW()-1)),""))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IF(AND($A186&lt;&gt;"",$A186&lt;&gt;"TOTAL"),IF(AND([3]PDI_DES__C_C_E!$W184&lt;&gt;"",[3]PDI_DES__C_C_E!$W184&lt;&gt;0),[3]PDI_DES__C_C_E!$W184,""),IF($A186="TOTAL",SUM(INDIRECT("N4:N"&amp;ROW()-1)),""))</f>
        <v/>
      </c>
      <c r="O186" s="6" t="str">
        <f ca="1">IF(AND($A186&lt;&gt;"",$A186&lt;&gt;"TOTAL"),IF(AND([3]PDI_DES__C_C_E!$Y184&lt;&gt;"",[3]PDI_DES__C_C_E!$Y184&lt;&gt;0),[3]PDI_DES__C_C_E!$Y184,""),IF($A186="TOTAL",SUM(INDIRECT("O4:O"&amp;ROW()-1)),""))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IF(AND($A186&lt;&gt;"",$A186&lt;&gt;"TOTAL"),IF(AND([3]PDI_DES__C_C_E!$AB184&lt;&gt;"",[3]PDI_DES__C_C_E!$AB184&lt;&gt;0),[3]PDI_DES__C_C_E!$AB184,""),IF($A186="TOTAL",SUM(INDIRECT("Q4:Q"&amp;ROW()-1)),""))</f>
        <v/>
      </c>
      <c r="R186" s="6" t="str">
        <f ca="1">IF(AND($A186&lt;&gt;"",$A186&lt;&gt;"TOTAL"),IF(AND([3]PDI_DES__C_C_E!$AD184&lt;&gt;"",[3]PDI_DES__C_C_E!$AD184&lt;&gt;0),[3]PDI_DES__C_C_E!$AD184,""),IF($A186="TOTAL",SUM(INDIRECT("R4:R"&amp;ROW()-1)),""))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IF(AND($A186&lt;&gt;"",$A186&lt;&gt;"TOTAL"),IF(AND([3]PDI_DES__C_C_E!$AG184&lt;&gt;"",[3]PDI_DES__C_C_E!$AG184&lt;&gt;0),[3]PDI_DES__C_C_E!$AG184,""),IF($A186="TOTAL",SUM(INDIRECT("T4:T"&amp;ROW()-1)),""))</f>
        <v/>
      </c>
      <c r="U186" s="6" t="str">
        <f ca="1">IF(AND($A186&lt;&gt;"",$A186&lt;&gt;"TOTAL"),IF(AND([3]PDI_DES__C_C_E!$AI184&lt;&gt;"",[3]PDI_DES__C_C_E!$AI184&lt;&gt;0),[3]PDI_DES__C_C_E!$AI184,""),IF($A186="TOTAL",SUM(INDIRECT("U4:U"&amp;ROW()-1)),""))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IF(AND($A186&lt;&gt;"",$A186&lt;&gt;"TOTAL"),IF(AND([3]PDI_DES__C_C_E!$AL184&lt;&gt;"",[3]PDI_DES__C_C_E!$AL184&lt;&gt;0),[3]PDI_DES__C_C_E!$AL184,""),IF($A186="TOTAL",SUM(INDIRECT("W4:W"&amp;ROW()-1)),""))</f>
        <v/>
      </c>
      <c r="X186" s="6" t="str">
        <f ca="1">IF(AND($A186&lt;&gt;"",$A186&lt;&gt;"TOTAL"),IF(AND([3]PDI_DES__C_C_E!$AN184&lt;&gt;"",[3]PDI_DES__C_C_E!$AN184&lt;&gt;0),[3]PDI_DES__C_C_E!$AN184,""),IF($A186="TOTAL",SUM(INDIRECT("X4:X"&amp;ROW()-1)),""))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IF(AND($A186&lt;&gt;"",$A186&lt;&gt;"TOTAL"),IF(AND([3]PDI_DES__C_C_E!$AQ184&lt;&gt;"",[3]PDI_DES__C_C_E!$AQ184&lt;&gt;0),[3]PDI_DES__C_C_E!$AQ184,""),IF($A186="TOTAL",SUM(INDIRECT("Z4:Z"&amp;ROW()-1)),""))</f>
        <v/>
      </c>
      <c r="AA186" s="6" t="str">
        <f ca="1">IF(AND($A186&lt;&gt;"",$A186&lt;&gt;"TOTAL"),IF(AND([3]PDI_DES__C_C_E!$AS184&lt;&gt;"",[3]PDI_DES__C_C_E!$AS184&lt;&gt;0),[3]PDI_DES__C_C_E!$AS184,""),IF($A186="TOTAL",SUM(INDIRECT("AA4:AA"&amp;ROW()-1)),""))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IF(AND($A186&lt;&gt;"",$A186&lt;&gt;"TOTAL"),IF(AND([3]PDI_DES__C_C_E!$AV184&lt;&gt;"",[3]PDI_DES__C_C_E!$AV184&lt;&gt;0),[3]PDI_DES__C_C_E!$AV184,""),IF($A186="TOTAL",SUM(INDIRECT("AC4:AC"&amp;ROW()-1)),""))</f>
        <v/>
      </c>
      <c r="AD186" s="6" t="str">
        <f ca="1">IF(AND($A186&lt;&gt;"",$A186&lt;&gt;"TOTAL"),IF(AND([3]PDI_DES__C_C_E!$AX184&lt;&gt;"",[3]PDI_DES__C_C_E!$AX184&lt;&gt;0),[3]PDI_DES__C_C_E!$AX184,""),IF($A186="TOTAL",SUM(INDIRECT("AD4:AD"&amp;ROW()-1)),""))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IF(AND($A186&lt;&gt;"",$A186&lt;&gt;"TOTAL"),IF(AND([3]PDI_DES__C_C_E!$BA184&lt;&gt;"",[3]PDI_DES__C_C_E!$BA184&lt;&gt;0),[3]PDI_DES__C_C_E!$BA184,""),IF($A186="TOTAL",SUM(INDIRECT("AF4:AF"&amp;ROW()-1)),""))</f>
        <v/>
      </c>
      <c r="AG186" s="6" t="str">
        <f ca="1">IF(AND($A186&lt;&gt;"",$A186&lt;&gt;"TOTAL"),IF(AND([3]PDI_DES__C_C_E!$BC184&lt;&gt;"",[3]PDI_DES__C_C_E!$BC184&lt;&gt;0),[3]PDI_DES__C_C_E!$BC184,""),IF($A186="TOTAL",SUM(INDIRECT("AG4:AG"&amp;ROW()-1)),""))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IF(AND($A186&lt;&gt;"",$A186&lt;&gt;"TOTAL"),IF(AND([3]PDI_DES__C_C_E!$BF184&lt;&gt;"",[3]PDI_DES__C_C_E!$BF184&lt;&gt;0),[3]PDI_DES__C_C_E!$BF184,""),IF($A186="TOTAL",SUM(INDIRECT("AI4:AI"&amp;ROW()-1)),""))</f>
        <v/>
      </c>
      <c r="AJ186" s="6" t="str">
        <f ca="1">IF(AND($A186&lt;&gt;"",$A186&lt;&gt;"TOTAL"),IF(AND([3]PDI_DES__C_C_E!$BH184&lt;&gt;"",[3]PDI_DES__C_C_E!$BH184&lt;&gt;0),[3]PDI_DES__C_C_E!$BH184,""),IF($A186="TOTAL",SUM(INDIRECT("AJ4:AJ"&amp;ROW()-1)),""))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IF(AND($A186&lt;&gt;"",$A186&lt;&gt;"TOTAL"),IF(AND([3]PDI_DES__C_C_E!$BK184&lt;&gt;"",[3]PDI_DES__C_C_E!$BK184&lt;&gt;0),[3]PDI_DES__C_C_E!$BK184,""),IF($A186="TOTAL",SUM(INDIRECT("AL4:AL"&amp;ROW()-1)),""))</f>
        <v/>
      </c>
      <c r="AM186" s="6" t="str">
        <f ca="1">IF(AND($A186&lt;&gt;"",$A186&lt;&gt;"TOTAL"),IF(AND([3]PDI_DES__C_C_E!$BM184&lt;&gt;"",[3]PDI_DES__C_C_E!$BM184&lt;&gt;0),[3]PDI_DES__C_C_E!$BM184,""),IF($A186="TOTAL",SUM(INDIRECT("AM4:AM"&amp;ROW()-1)),""))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IF(AND($A186&lt;&gt;"",$A186&lt;&gt;"TOTAL"),IF(AND([3]PDI_DES__C_C_E!$BP184&lt;&gt;"",[3]PDI_DES__C_C_E!$BP184&lt;&gt;0),[3]PDI_DES__C_C_E!$BP184,""),IF($A186="TOTAL",SUM(INDIRECT("AO4:AO"&amp;ROW()-1)),""))</f>
        <v/>
      </c>
      <c r="AP186" s="6" t="str">
        <f ca="1">IF(AND($A186&lt;&gt;"",$A186&lt;&gt;"TOTAL"),IF(AND([3]PDI_DES__C_C_E!$BR184&lt;&gt;"",[3]PDI_DES__C_C_E!$BR184&lt;&gt;0),[3]PDI_DES__C_C_E!$BR184,""),IF($A186="TOTAL",SUM(INDIRECT("AP4:AP"&amp;ROW()-1)),""))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IF(AND($A186&lt;&gt;"",$A186&lt;&gt;"TOTAL"),IF(AND([3]PDI_DES__C_C_E!$BU184&lt;&gt;"",[3]PDI_DES__C_C_E!$BU184&lt;&gt;0),[3]PDI_DES__C_C_E!$BU184,""),IF($A186="TOTAL",SUM(INDIRECT("AR4:AR"&amp;ROW()-1)),""))</f>
        <v/>
      </c>
      <c r="AS186" s="6" t="str">
        <f ca="1">IF(AND($A186&lt;&gt;"",$A186&lt;&gt;"TOTAL"),IF(AND([3]PDI_DES__C_C_E!$BW184&lt;&gt;"",[3]PDI_DES__C_C_E!$BW184&lt;&gt;0),[3]PDI_DES__C_C_E!$BW184,""),IF($A186="TOTAL",SUM(INDIRECT("AS4:AS"&amp;ROW()-1)),""))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IF(AND($A186&lt;&gt;"",$A186&lt;&gt;"TOTAL"),IF(AND([3]PDI_DES__C_C_E!$BZ184&lt;&gt;"",[3]PDI_DES__C_C_E!$BZ184&lt;&gt;0),[3]PDI_DES__C_C_E!$BZ184,""),IF($A186="TOTAL",SUM(INDIRECT("AU4:AU"&amp;ROW()-1)),""))</f>
        <v/>
      </c>
      <c r="AV186" s="6" t="str">
        <f ca="1">IF(AND($A186&lt;&gt;"",$A186&lt;&gt;"TOTAL"),IF(AND([3]PDI_DES__C_C_E!$CB184&lt;&gt;"",[3]PDI_DES__C_C_E!$CB184&lt;&gt;0),[3]PDI_DES__C_C_E!$CB184,""),IF($A186="TOTAL",SUM(INDIRECT("AV4:AV"&amp;ROW()-1)),""))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IF(AND($A186&lt;&gt;"",$A186&lt;&gt;"TOTAL"),IF(AND([3]PDI_DES__C_C_E!$CE184&lt;&gt;"",[3]PDI_DES__C_C_E!$CE184&lt;&gt;0),[3]PDI_DES__C_C_E!$CE184,""),IF($A186="TOTAL",SUM(INDIRECT("AX4:AX"&amp;ROW()-1)),""))</f>
        <v/>
      </c>
      <c r="AY186" s="6" t="str">
        <f ca="1">IF(AND($A186&lt;&gt;"",$A186&lt;&gt;"TOTAL"),IF(AND([3]PDI_DES__C_C_E!$CG184&lt;&gt;"",[3]PDI_DES__C_C_E!$CG184&lt;&gt;0),[3]PDI_DES__C_C_E!$CG184,""),IF($A186="TOTAL",SUM(INDIRECT("AY4:AY"&amp;ROW()-1)),""))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IF(AND($A186&lt;&gt;"",$A186&lt;&gt;"TOTAL"),IF(AND([3]PDI_DES__C_C_E!$CJ184&lt;&gt;"",[3]PDI_DES__C_C_E!$CJ184&lt;&gt;0),[3]PDI_DES__C_C_E!$CJ184,""),IF($A186="TOTAL",SUM(INDIRECT("BA4:BA"&amp;ROW()-1)),""))</f>
        <v/>
      </c>
      <c r="BB186" s="6" t="str">
        <f ca="1">IF(AND($A186&lt;&gt;"",$A186&lt;&gt;"TOTAL"),IF(AND([3]PDI_DES__C_C_E!$CL184&lt;&gt;"",[3]PDI_DES__C_C_E!$CL184&lt;&gt;0),[3]PDI_DES__C_C_E!$CL184,""),IF($A186="TOTAL",SUM(INDIRECT("BB4:BB"&amp;ROW()-1)),""))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IF(AND($A186&lt;&gt;"",$A186&lt;&gt;"TOTAL"),IF(AND([3]PDI_DES__C_C_E!$CO184&lt;&gt;"",[3]PDI_DES__C_C_E!$CO184&lt;&gt;0),[3]PDI_DES__C_C_E!$CO184,""),IF($A186="TOTAL",SUM(INDIRECT("BD4:BD"&amp;ROW()-1)),""))</f>
        <v/>
      </c>
      <c r="BE186" s="6" t="str">
        <f ca="1">IF(AND($A186&lt;&gt;"",$A186&lt;&gt;"TOTAL"),IF(AND([3]PDI_DES__C_C_E!$CQ184&lt;&gt;"",[3]PDI_DES__C_C_E!$CQ184&lt;&gt;0),[3]PDI_DES__C_C_E!$CQ184,""),IF($A186="TOTAL",SUM(INDIRECT("BE4:BE"&amp;ROW()-1)),""))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IF([3]PDI_DES__C_C_E!$B185&lt;&gt;"",[3]PDI_DES__C_C_E!$B185,IF(AND([3]PDI_DES__C_C_E!$B185="",[3]PDI_DES__C_C_E!$B186="",[3]PDI_DES__C_C_E!$B184=""),"","TOTAL"))</f>
        <v/>
      </c>
      <c r="B187" s="6" t="str">
        <f ca="1">IF(AND($A187&lt;&gt;"",$A187&lt;&gt;"TOTAL"),IF(AND([3]PDI_DES__C_C_E!$C185&lt;&gt;"",[3]PDI_DES__C_C_E!$C185&lt;&gt;0),[3]PDI_DES__C_C_E!$C185,""),IF($A187="TOTAL",SUM(INDIRECT("B4:B"&amp;ROW()-1)),""))</f>
        <v/>
      </c>
      <c r="C187" s="6" t="str">
        <f ca="1">IF(AND($A187&lt;&gt;"",$A187&lt;&gt;"TOTAL"),IF(AND([3]PDI_DES__C_C_E!$E185&lt;&gt;"",[3]PDI_DES__C_C_E!$E185&lt;&gt;0),[3]PDI_DES__C_C_E!$E185,""),IF($A187="TOTAL",SUM(INDIRECT("C4:C"&amp;ROW()-1)),""))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IF(AND($A187&lt;&gt;"",$A187&lt;&gt;"TOTAL"),IF(AND([3]PDI_DES__C_C_E!$H185&lt;&gt;"",[3]PDI_DES__C_C_E!$H185&lt;&gt;0),[3]PDI_DES__C_C_E!$H185,""),IF($A187="TOTAL",SUM(INDIRECT("E4:E"&amp;ROW()-1)),""))</f>
        <v/>
      </c>
      <c r="F187" s="6" t="str">
        <f ca="1">IF(AND($A187&lt;&gt;"",$A187&lt;&gt;"TOTAL"),IF(AND([3]PDI_DES__C_C_E!$J185&lt;&gt;"",[3]PDI_DES__C_C_E!$J185&lt;&gt;0),[3]PDI_DES__C_C_E!$J185,""),IF($A187="TOTAL",SUM(INDIRECT("F4:F"&amp;ROW()-1)),""))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IF(AND($A187&lt;&gt;"",$A187&lt;&gt;"TOTAL"),IF(AND([3]PDI_DES__C_C_E!$M185&lt;&gt;"",[3]PDI_DES__C_C_E!$M185&lt;&gt;0),[3]PDI_DES__C_C_E!$M185,""),IF($A187="TOTAL",SUM(INDIRECT("H4:H"&amp;ROW()-1)),""))</f>
        <v/>
      </c>
      <c r="I187" s="6" t="str">
        <f ca="1">IF(AND($A187&lt;&gt;"",$A187&lt;&gt;"TOTAL"),IF(AND([3]PDI_DES__C_C_E!$O185&lt;&gt;"",[3]PDI_DES__C_C_E!$O185&lt;&gt;0),[3]PDI_DES__C_C_E!$O185,""),IF($A187="TOTAL",SUM(INDIRECT("I4:I"&amp;ROW()-1)),""))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IF(AND($A187&lt;&gt;"",$A187&lt;&gt;"TOTAL"),IF(AND([3]PDI_DES__C_C_E!$R185&lt;&gt;"",[3]PDI_DES__C_C_E!$R185&lt;&gt;0),[3]PDI_DES__C_C_E!$R185,""),IF($A187="TOTAL",SUM(INDIRECT("K4:K"&amp;ROW()-1)),""))</f>
        <v/>
      </c>
      <c r="L187" s="6" t="str">
        <f ca="1">IF(AND($A187&lt;&gt;"",$A187&lt;&gt;"TOTAL"),IF(AND([3]PDI_DES__C_C_E!$T185&lt;&gt;"",[3]PDI_DES__C_C_E!$T185&lt;&gt;0),[3]PDI_DES__C_C_E!$T185,""),IF($A187="TOTAL",SUM(INDIRECT("L4:L"&amp;ROW()-1)),""))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IF(AND($A187&lt;&gt;"",$A187&lt;&gt;"TOTAL"),IF(AND([3]PDI_DES__C_C_E!$W185&lt;&gt;"",[3]PDI_DES__C_C_E!$W185&lt;&gt;0),[3]PDI_DES__C_C_E!$W185,""),IF($A187="TOTAL",SUM(INDIRECT("N4:N"&amp;ROW()-1)),""))</f>
        <v/>
      </c>
      <c r="O187" s="6" t="str">
        <f ca="1">IF(AND($A187&lt;&gt;"",$A187&lt;&gt;"TOTAL"),IF(AND([3]PDI_DES__C_C_E!$Y185&lt;&gt;"",[3]PDI_DES__C_C_E!$Y185&lt;&gt;0),[3]PDI_DES__C_C_E!$Y185,""),IF($A187="TOTAL",SUM(INDIRECT("O4:O"&amp;ROW()-1)),""))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IF(AND($A187&lt;&gt;"",$A187&lt;&gt;"TOTAL"),IF(AND([3]PDI_DES__C_C_E!$AB185&lt;&gt;"",[3]PDI_DES__C_C_E!$AB185&lt;&gt;0),[3]PDI_DES__C_C_E!$AB185,""),IF($A187="TOTAL",SUM(INDIRECT("Q4:Q"&amp;ROW()-1)),""))</f>
        <v/>
      </c>
      <c r="R187" s="6" t="str">
        <f ca="1">IF(AND($A187&lt;&gt;"",$A187&lt;&gt;"TOTAL"),IF(AND([3]PDI_DES__C_C_E!$AD185&lt;&gt;"",[3]PDI_DES__C_C_E!$AD185&lt;&gt;0),[3]PDI_DES__C_C_E!$AD185,""),IF($A187="TOTAL",SUM(INDIRECT("R4:R"&amp;ROW()-1)),""))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IF(AND($A187&lt;&gt;"",$A187&lt;&gt;"TOTAL"),IF(AND([3]PDI_DES__C_C_E!$AG185&lt;&gt;"",[3]PDI_DES__C_C_E!$AG185&lt;&gt;0),[3]PDI_DES__C_C_E!$AG185,""),IF($A187="TOTAL",SUM(INDIRECT("T4:T"&amp;ROW()-1)),""))</f>
        <v/>
      </c>
      <c r="U187" s="6" t="str">
        <f ca="1">IF(AND($A187&lt;&gt;"",$A187&lt;&gt;"TOTAL"),IF(AND([3]PDI_DES__C_C_E!$AI185&lt;&gt;"",[3]PDI_DES__C_C_E!$AI185&lt;&gt;0),[3]PDI_DES__C_C_E!$AI185,""),IF($A187="TOTAL",SUM(INDIRECT("U4:U"&amp;ROW()-1)),""))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IF(AND($A187&lt;&gt;"",$A187&lt;&gt;"TOTAL"),IF(AND([3]PDI_DES__C_C_E!$AL185&lt;&gt;"",[3]PDI_DES__C_C_E!$AL185&lt;&gt;0),[3]PDI_DES__C_C_E!$AL185,""),IF($A187="TOTAL",SUM(INDIRECT("W4:W"&amp;ROW()-1)),""))</f>
        <v/>
      </c>
      <c r="X187" s="6" t="str">
        <f ca="1">IF(AND($A187&lt;&gt;"",$A187&lt;&gt;"TOTAL"),IF(AND([3]PDI_DES__C_C_E!$AN185&lt;&gt;"",[3]PDI_DES__C_C_E!$AN185&lt;&gt;0),[3]PDI_DES__C_C_E!$AN185,""),IF($A187="TOTAL",SUM(INDIRECT("X4:X"&amp;ROW()-1)),""))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IF(AND($A187&lt;&gt;"",$A187&lt;&gt;"TOTAL"),IF(AND([3]PDI_DES__C_C_E!$AQ185&lt;&gt;"",[3]PDI_DES__C_C_E!$AQ185&lt;&gt;0),[3]PDI_DES__C_C_E!$AQ185,""),IF($A187="TOTAL",SUM(INDIRECT("Z4:Z"&amp;ROW()-1)),""))</f>
        <v/>
      </c>
      <c r="AA187" s="6" t="str">
        <f ca="1">IF(AND($A187&lt;&gt;"",$A187&lt;&gt;"TOTAL"),IF(AND([3]PDI_DES__C_C_E!$AS185&lt;&gt;"",[3]PDI_DES__C_C_E!$AS185&lt;&gt;0),[3]PDI_DES__C_C_E!$AS185,""),IF($A187="TOTAL",SUM(INDIRECT("AA4:AA"&amp;ROW()-1)),""))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IF(AND($A187&lt;&gt;"",$A187&lt;&gt;"TOTAL"),IF(AND([3]PDI_DES__C_C_E!$AV185&lt;&gt;"",[3]PDI_DES__C_C_E!$AV185&lt;&gt;0),[3]PDI_DES__C_C_E!$AV185,""),IF($A187="TOTAL",SUM(INDIRECT("AC4:AC"&amp;ROW()-1)),""))</f>
        <v/>
      </c>
      <c r="AD187" s="6" t="str">
        <f ca="1">IF(AND($A187&lt;&gt;"",$A187&lt;&gt;"TOTAL"),IF(AND([3]PDI_DES__C_C_E!$AX185&lt;&gt;"",[3]PDI_DES__C_C_E!$AX185&lt;&gt;0),[3]PDI_DES__C_C_E!$AX185,""),IF($A187="TOTAL",SUM(INDIRECT("AD4:AD"&amp;ROW()-1)),""))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IF(AND($A187&lt;&gt;"",$A187&lt;&gt;"TOTAL"),IF(AND([3]PDI_DES__C_C_E!$BA185&lt;&gt;"",[3]PDI_DES__C_C_E!$BA185&lt;&gt;0),[3]PDI_DES__C_C_E!$BA185,""),IF($A187="TOTAL",SUM(INDIRECT("AF4:AF"&amp;ROW()-1)),""))</f>
        <v/>
      </c>
      <c r="AG187" s="6" t="str">
        <f ca="1">IF(AND($A187&lt;&gt;"",$A187&lt;&gt;"TOTAL"),IF(AND([3]PDI_DES__C_C_E!$BC185&lt;&gt;"",[3]PDI_DES__C_C_E!$BC185&lt;&gt;0),[3]PDI_DES__C_C_E!$BC185,""),IF($A187="TOTAL",SUM(INDIRECT("AG4:AG"&amp;ROW()-1)),""))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IF(AND($A187&lt;&gt;"",$A187&lt;&gt;"TOTAL"),IF(AND([3]PDI_DES__C_C_E!$BF185&lt;&gt;"",[3]PDI_DES__C_C_E!$BF185&lt;&gt;0),[3]PDI_DES__C_C_E!$BF185,""),IF($A187="TOTAL",SUM(INDIRECT("AI4:AI"&amp;ROW()-1)),""))</f>
        <v/>
      </c>
      <c r="AJ187" s="6" t="str">
        <f ca="1">IF(AND($A187&lt;&gt;"",$A187&lt;&gt;"TOTAL"),IF(AND([3]PDI_DES__C_C_E!$BH185&lt;&gt;"",[3]PDI_DES__C_C_E!$BH185&lt;&gt;0),[3]PDI_DES__C_C_E!$BH185,""),IF($A187="TOTAL",SUM(INDIRECT("AJ4:AJ"&amp;ROW()-1)),""))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IF(AND($A187&lt;&gt;"",$A187&lt;&gt;"TOTAL"),IF(AND([3]PDI_DES__C_C_E!$BK185&lt;&gt;"",[3]PDI_DES__C_C_E!$BK185&lt;&gt;0),[3]PDI_DES__C_C_E!$BK185,""),IF($A187="TOTAL",SUM(INDIRECT("AL4:AL"&amp;ROW()-1)),""))</f>
        <v/>
      </c>
      <c r="AM187" s="6" t="str">
        <f ca="1">IF(AND($A187&lt;&gt;"",$A187&lt;&gt;"TOTAL"),IF(AND([3]PDI_DES__C_C_E!$BM185&lt;&gt;"",[3]PDI_DES__C_C_E!$BM185&lt;&gt;0),[3]PDI_DES__C_C_E!$BM185,""),IF($A187="TOTAL",SUM(INDIRECT("AM4:AM"&amp;ROW()-1)),""))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IF(AND($A187&lt;&gt;"",$A187&lt;&gt;"TOTAL"),IF(AND([3]PDI_DES__C_C_E!$BP185&lt;&gt;"",[3]PDI_DES__C_C_E!$BP185&lt;&gt;0),[3]PDI_DES__C_C_E!$BP185,""),IF($A187="TOTAL",SUM(INDIRECT("AO4:AO"&amp;ROW()-1)),""))</f>
        <v/>
      </c>
      <c r="AP187" s="6" t="str">
        <f ca="1">IF(AND($A187&lt;&gt;"",$A187&lt;&gt;"TOTAL"),IF(AND([3]PDI_DES__C_C_E!$BR185&lt;&gt;"",[3]PDI_DES__C_C_E!$BR185&lt;&gt;0),[3]PDI_DES__C_C_E!$BR185,""),IF($A187="TOTAL",SUM(INDIRECT("AP4:AP"&amp;ROW()-1)),""))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IF(AND($A187&lt;&gt;"",$A187&lt;&gt;"TOTAL"),IF(AND([3]PDI_DES__C_C_E!$BU185&lt;&gt;"",[3]PDI_DES__C_C_E!$BU185&lt;&gt;0),[3]PDI_DES__C_C_E!$BU185,""),IF($A187="TOTAL",SUM(INDIRECT("AR4:AR"&amp;ROW()-1)),""))</f>
        <v/>
      </c>
      <c r="AS187" s="6" t="str">
        <f ca="1">IF(AND($A187&lt;&gt;"",$A187&lt;&gt;"TOTAL"),IF(AND([3]PDI_DES__C_C_E!$BW185&lt;&gt;"",[3]PDI_DES__C_C_E!$BW185&lt;&gt;0),[3]PDI_DES__C_C_E!$BW185,""),IF($A187="TOTAL",SUM(INDIRECT("AS4:AS"&amp;ROW()-1)),""))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IF(AND($A187&lt;&gt;"",$A187&lt;&gt;"TOTAL"),IF(AND([3]PDI_DES__C_C_E!$BZ185&lt;&gt;"",[3]PDI_DES__C_C_E!$BZ185&lt;&gt;0),[3]PDI_DES__C_C_E!$BZ185,""),IF($A187="TOTAL",SUM(INDIRECT("AU4:AU"&amp;ROW()-1)),""))</f>
        <v/>
      </c>
      <c r="AV187" s="6" t="str">
        <f ca="1">IF(AND($A187&lt;&gt;"",$A187&lt;&gt;"TOTAL"),IF(AND([3]PDI_DES__C_C_E!$CB185&lt;&gt;"",[3]PDI_DES__C_C_E!$CB185&lt;&gt;0),[3]PDI_DES__C_C_E!$CB185,""),IF($A187="TOTAL",SUM(INDIRECT("AV4:AV"&amp;ROW()-1)),""))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IF(AND($A187&lt;&gt;"",$A187&lt;&gt;"TOTAL"),IF(AND([3]PDI_DES__C_C_E!$CE185&lt;&gt;"",[3]PDI_DES__C_C_E!$CE185&lt;&gt;0),[3]PDI_DES__C_C_E!$CE185,""),IF($A187="TOTAL",SUM(INDIRECT("AX4:AX"&amp;ROW()-1)),""))</f>
        <v/>
      </c>
      <c r="AY187" s="6" t="str">
        <f ca="1">IF(AND($A187&lt;&gt;"",$A187&lt;&gt;"TOTAL"),IF(AND([3]PDI_DES__C_C_E!$CG185&lt;&gt;"",[3]PDI_DES__C_C_E!$CG185&lt;&gt;0),[3]PDI_DES__C_C_E!$CG185,""),IF($A187="TOTAL",SUM(INDIRECT("AY4:AY"&amp;ROW()-1)),""))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IF(AND($A187&lt;&gt;"",$A187&lt;&gt;"TOTAL"),IF(AND([3]PDI_DES__C_C_E!$CJ185&lt;&gt;"",[3]PDI_DES__C_C_E!$CJ185&lt;&gt;0),[3]PDI_DES__C_C_E!$CJ185,""),IF($A187="TOTAL",SUM(INDIRECT("BA4:BA"&amp;ROW()-1)),""))</f>
        <v/>
      </c>
      <c r="BB187" s="6" t="str">
        <f ca="1">IF(AND($A187&lt;&gt;"",$A187&lt;&gt;"TOTAL"),IF(AND([3]PDI_DES__C_C_E!$CL185&lt;&gt;"",[3]PDI_DES__C_C_E!$CL185&lt;&gt;0),[3]PDI_DES__C_C_E!$CL185,""),IF($A187="TOTAL",SUM(INDIRECT("BB4:BB"&amp;ROW()-1)),""))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IF(AND($A187&lt;&gt;"",$A187&lt;&gt;"TOTAL"),IF(AND([3]PDI_DES__C_C_E!$CO185&lt;&gt;"",[3]PDI_DES__C_C_E!$CO185&lt;&gt;0),[3]PDI_DES__C_C_E!$CO185,""),IF($A187="TOTAL",SUM(INDIRECT("BD4:BD"&amp;ROW()-1)),""))</f>
        <v/>
      </c>
      <c r="BE187" s="6" t="str">
        <f ca="1">IF(AND($A187&lt;&gt;"",$A187&lt;&gt;"TOTAL"),IF(AND([3]PDI_DES__C_C_E!$CQ185&lt;&gt;"",[3]PDI_DES__C_C_E!$CQ185&lt;&gt;0),[3]PDI_DES__C_C_E!$CQ185,""),IF($A187="TOTAL",SUM(INDIRECT("BE4:BE"&amp;ROW()-1)),""))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IF([3]PDI_DES__C_C_E!$B186&lt;&gt;"",[3]PDI_DES__C_C_E!$B186,IF(AND([3]PDI_DES__C_C_E!$B186="",[3]PDI_DES__C_C_E!$B187="",[3]PDI_DES__C_C_E!$B185=""),"","TOTAL"))</f>
        <v/>
      </c>
      <c r="B188" s="6" t="str">
        <f ca="1">IF(AND($A188&lt;&gt;"",$A188&lt;&gt;"TOTAL"),IF(AND([3]PDI_DES__C_C_E!$C186&lt;&gt;"",[3]PDI_DES__C_C_E!$C186&lt;&gt;0),[3]PDI_DES__C_C_E!$C186,""),IF($A188="TOTAL",SUM(INDIRECT("B4:B"&amp;ROW()-1)),""))</f>
        <v/>
      </c>
      <c r="C188" s="6" t="str">
        <f ca="1">IF(AND($A188&lt;&gt;"",$A188&lt;&gt;"TOTAL"),IF(AND([3]PDI_DES__C_C_E!$E186&lt;&gt;"",[3]PDI_DES__C_C_E!$E186&lt;&gt;0),[3]PDI_DES__C_C_E!$E186,""),IF($A188="TOTAL",SUM(INDIRECT("C4:C"&amp;ROW()-1)),""))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IF(AND($A188&lt;&gt;"",$A188&lt;&gt;"TOTAL"),IF(AND([3]PDI_DES__C_C_E!$H186&lt;&gt;"",[3]PDI_DES__C_C_E!$H186&lt;&gt;0),[3]PDI_DES__C_C_E!$H186,""),IF($A188="TOTAL",SUM(INDIRECT("E4:E"&amp;ROW()-1)),""))</f>
        <v/>
      </c>
      <c r="F188" s="6" t="str">
        <f ca="1">IF(AND($A188&lt;&gt;"",$A188&lt;&gt;"TOTAL"),IF(AND([3]PDI_DES__C_C_E!$J186&lt;&gt;"",[3]PDI_DES__C_C_E!$J186&lt;&gt;0),[3]PDI_DES__C_C_E!$J186,""),IF($A188="TOTAL",SUM(INDIRECT("F4:F"&amp;ROW()-1)),""))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IF(AND($A188&lt;&gt;"",$A188&lt;&gt;"TOTAL"),IF(AND([3]PDI_DES__C_C_E!$M186&lt;&gt;"",[3]PDI_DES__C_C_E!$M186&lt;&gt;0),[3]PDI_DES__C_C_E!$M186,""),IF($A188="TOTAL",SUM(INDIRECT("H4:H"&amp;ROW()-1)),""))</f>
        <v/>
      </c>
      <c r="I188" s="6" t="str">
        <f ca="1">IF(AND($A188&lt;&gt;"",$A188&lt;&gt;"TOTAL"),IF(AND([3]PDI_DES__C_C_E!$O186&lt;&gt;"",[3]PDI_DES__C_C_E!$O186&lt;&gt;0),[3]PDI_DES__C_C_E!$O186,""),IF($A188="TOTAL",SUM(INDIRECT("I4:I"&amp;ROW()-1)),""))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IF(AND($A188&lt;&gt;"",$A188&lt;&gt;"TOTAL"),IF(AND([3]PDI_DES__C_C_E!$R186&lt;&gt;"",[3]PDI_DES__C_C_E!$R186&lt;&gt;0),[3]PDI_DES__C_C_E!$R186,""),IF($A188="TOTAL",SUM(INDIRECT("K4:K"&amp;ROW()-1)),""))</f>
        <v/>
      </c>
      <c r="L188" s="6" t="str">
        <f ca="1">IF(AND($A188&lt;&gt;"",$A188&lt;&gt;"TOTAL"),IF(AND([3]PDI_DES__C_C_E!$T186&lt;&gt;"",[3]PDI_DES__C_C_E!$T186&lt;&gt;0),[3]PDI_DES__C_C_E!$T186,""),IF($A188="TOTAL",SUM(INDIRECT("L4:L"&amp;ROW()-1)),""))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IF(AND($A188&lt;&gt;"",$A188&lt;&gt;"TOTAL"),IF(AND([3]PDI_DES__C_C_E!$W186&lt;&gt;"",[3]PDI_DES__C_C_E!$W186&lt;&gt;0),[3]PDI_DES__C_C_E!$W186,""),IF($A188="TOTAL",SUM(INDIRECT("N4:N"&amp;ROW()-1)),""))</f>
        <v/>
      </c>
      <c r="O188" s="6" t="str">
        <f ca="1">IF(AND($A188&lt;&gt;"",$A188&lt;&gt;"TOTAL"),IF(AND([3]PDI_DES__C_C_E!$Y186&lt;&gt;"",[3]PDI_DES__C_C_E!$Y186&lt;&gt;0),[3]PDI_DES__C_C_E!$Y186,""),IF($A188="TOTAL",SUM(INDIRECT("O4:O"&amp;ROW()-1)),""))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IF(AND($A188&lt;&gt;"",$A188&lt;&gt;"TOTAL"),IF(AND([3]PDI_DES__C_C_E!$AB186&lt;&gt;"",[3]PDI_DES__C_C_E!$AB186&lt;&gt;0),[3]PDI_DES__C_C_E!$AB186,""),IF($A188="TOTAL",SUM(INDIRECT("Q4:Q"&amp;ROW()-1)),""))</f>
        <v/>
      </c>
      <c r="R188" s="6" t="str">
        <f ca="1">IF(AND($A188&lt;&gt;"",$A188&lt;&gt;"TOTAL"),IF(AND([3]PDI_DES__C_C_E!$AD186&lt;&gt;"",[3]PDI_DES__C_C_E!$AD186&lt;&gt;0),[3]PDI_DES__C_C_E!$AD186,""),IF($A188="TOTAL",SUM(INDIRECT("R4:R"&amp;ROW()-1)),""))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IF(AND($A188&lt;&gt;"",$A188&lt;&gt;"TOTAL"),IF(AND([3]PDI_DES__C_C_E!$AG186&lt;&gt;"",[3]PDI_DES__C_C_E!$AG186&lt;&gt;0),[3]PDI_DES__C_C_E!$AG186,""),IF($A188="TOTAL",SUM(INDIRECT("T4:T"&amp;ROW()-1)),""))</f>
        <v/>
      </c>
      <c r="U188" s="6" t="str">
        <f ca="1">IF(AND($A188&lt;&gt;"",$A188&lt;&gt;"TOTAL"),IF(AND([3]PDI_DES__C_C_E!$AI186&lt;&gt;"",[3]PDI_DES__C_C_E!$AI186&lt;&gt;0),[3]PDI_DES__C_C_E!$AI186,""),IF($A188="TOTAL",SUM(INDIRECT("U4:U"&amp;ROW()-1)),""))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IF(AND($A188&lt;&gt;"",$A188&lt;&gt;"TOTAL"),IF(AND([3]PDI_DES__C_C_E!$AL186&lt;&gt;"",[3]PDI_DES__C_C_E!$AL186&lt;&gt;0),[3]PDI_DES__C_C_E!$AL186,""),IF($A188="TOTAL",SUM(INDIRECT("W4:W"&amp;ROW()-1)),""))</f>
        <v/>
      </c>
      <c r="X188" s="6" t="str">
        <f ca="1">IF(AND($A188&lt;&gt;"",$A188&lt;&gt;"TOTAL"),IF(AND([3]PDI_DES__C_C_E!$AN186&lt;&gt;"",[3]PDI_DES__C_C_E!$AN186&lt;&gt;0),[3]PDI_DES__C_C_E!$AN186,""),IF($A188="TOTAL",SUM(INDIRECT("X4:X"&amp;ROW()-1)),""))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IF(AND($A188&lt;&gt;"",$A188&lt;&gt;"TOTAL"),IF(AND([3]PDI_DES__C_C_E!$AQ186&lt;&gt;"",[3]PDI_DES__C_C_E!$AQ186&lt;&gt;0),[3]PDI_DES__C_C_E!$AQ186,""),IF($A188="TOTAL",SUM(INDIRECT("Z4:Z"&amp;ROW()-1)),""))</f>
        <v/>
      </c>
      <c r="AA188" s="6" t="str">
        <f ca="1">IF(AND($A188&lt;&gt;"",$A188&lt;&gt;"TOTAL"),IF(AND([3]PDI_DES__C_C_E!$AS186&lt;&gt;"",[3]PDI_DES__C_C_E!$AS186&lt;&gt;0),[3]PDI_DES__C_C_E!$AS186,""),IF($A188="TOTAL",SUM(INDIRECT("AA4:AA"&amp;ROW()-1)),""))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IF(AND($A188&lt;&gt;"",$A188&lt;&gt;"TOTAL"),IF(AND([3]PDI_DES__C_C_E!$AV186&lt;&gt;"",[3]PDI_DES__C_C_E!$AV186&lt;&gt;0),[3]PDI_DES__C_C_E!$AV186,""),IF($A188="TOTAL",SUM(INDIRECT("AC4:AC"&amp;ROW()-1)),""))</f>
        <v/>
      </c>
      <c r="AD188" s="6" t="str">
        <f ca="1">IF(AND($A188&lt;&gt;"",$A188&lt;&gt;"TOTAL"),IF(AND([3]PDI_DES__C_C_E!$AX186&lt;&gt;"",[3]PDI_DES__C_C_E!$AX186&lt;&gt;0),[3]PDI_DES__C_C_E!$AX186,""),IF($A188="TOTAL",SUM(INDIRECT("AD4:AD"&amp;ROW()-1)),""))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IF(AND($A188&lt;&gt;"",$A188&lt;&gt;"TOTAL"),IF(AND([3]PDI_DES__C_C_E!$BA186&lt;&gt;"",[3]PDI_DES__C_C_E!$BA186&lt;&gt;0),[3]PDI_DES__C_C_E!$BA186,""),IF($A188="TOTAL",SUM(INDIRECT("AF4:AF"&amp;ROW()-1)),""))</f>
        <v/>
      </c>
      <c r="AG188" s="6" t="str">
        <f ca="1">IF(AND($A188&lt;&gt;"",$A188&lt;&gt;"TOTAL"),IF(AND([3]PDI_DES__C_C_E!$BC186&lt;&gt;"",[3]PDI_DES__C_C_E!$BC186&lt;&gt;0),[3]PDI_DES__C_C_E!$BC186,""),IF($A188="TOTAL",SUM(INDIRECT("AG4:AG"&amp;ROW()-1)),""))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IF(AND($A188&lt;&gt;"",$A188&lt;&gt;"TOTAL"),IF(AND([3]PDI_DES__C_C_E!$BF186&lt;&gt;"",[3]PDI_DES__C_C_E!$BF186&lt;&gt;0),[3]PDI_DES__C_C_E!$BF186,""),IF($A188="TOTAL",SUM(INDIRECT("AI4:AI"&amp;ROW()-1)),""))</f>
        <v/>
      </c>
      <c r="AJ188" s="6" t="str">
        <f ca="1">IF(AND($A188&lt;&gt;"",$A188&lt;&gt;"TOTAL"),IF(AND([3]PDI_DES__C_C_E!$BH186&lt;&gt;"",[3]PDI_DES__C_C_E!$BH186&lt;&gt;0),[3]PDI_DES__C_C_E!$BH186,""),IF($A188="TOTAL",SUM(INDIRECT("AJ4:AJ"&amp;ROW()-1)),""))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IF(AND($A188&lt;&gt;"",$A188&lt;&gt;"TOTAL"),IF(AND([3]PDI_DES__C_C_E!$BK186&lt;&gt;"",[3]PDI_DES__C_C_E!$BK186&lt;&gt;0),[3]PDI_DES__C_C_E!$BK186,""),IF($A188="TOTAL",SUM(INDIRECT("AL4:AL"&amp;ROW()-1)),""))</f>
        <v/>
      </c>
      <c r="AM188" s="6" t="str">
        <f ca="1">IF(AND($A188&lt;&gt;"",$A188&lt;&gt;"TOTAL"),IF(AND([3]PDI_DES__C_C_E!$BM186&lt;&gt;"",[3]PDI_DES__C_C_E!$BM186&lt;&gt;0),[3]PDI_DES__C_C_E!$BM186,""),IF($A188="TOTAL",SUM(INDIRECT("AM4:AM"&amp;ROW()-1)),""))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IF(AND($A188&lt;&gt;"",$A188&lt;&gt;"TOTAL"),IF(AND([3]PDI_DES__C_C_E!$BP186&lt;&gt;"",[3]PDI_DES__C_C_E!$BP186&lt;&gt;0),[3]PDI_DES__C_C_E!$BP186,""),IF($A188="TOTAL",SUM(INDIRECT("AO4:AO"&amp;ROW()-1)),""))</f>
        <v/>
      </c>
      <c r="AP188" s="6" t="str">
        <f ca="1">IF(AND($A188&lt;&gt;"",$A188&lt;&gt;"TOTAL"),IF(AND([3]PDI_DES__C_C_E!$BR186&lt;&gt;"",[3]PDI_DES__C_C_E!$BR186&lt;&gt;0),[3]PDI_DES__C_C_E!$BR186,""),IF($A188="TOTAL",SUM(INDIRECT("AP4:AP"&amp;ROW()-1)),""))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IF(AND($A188&lt;&gt;"",$A188&lt;&gt;"TOTAL"),IF(AND([3]PDI_DES__C_C_E!$BU186&lt;&gt;"",[3]PDI_DES__C_C_E!$BU186&lt;&gt;0),[3]PDI_DES__C_C_E!$BU186,""),IF($A188="TOTAL",SUM(INDIRECT("AR4:AR"&amp;ROW()-1)),""))</f>
        <v/>
      </c>
      <c r="AS188" s="6" t="str">
        <f ca="1">IF(AND($A188&lt;&gt;"",$A188&lt;&gt;"TOTAL"),IF(AND([3]PDI_DES__C_C_E!$BW186&lt;&gt;"",[3]PDI_DES__C_C_E!$BW186&lt;&gt;0),[3]PDI_DES__C_C_E!$BW186,""),IF($A188="TOTAL",SUM(INDIRECT("AS4:AS"&amp;ROW()-1)),""))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IF(AND($A188&lt;&gt;"",$A188&lt;&gt;"TOTAL"),IF(AND([3]PDI_DES__C_C_E!$BZ186&lt;&gt;"",[3]PDI_DES__C_C_E!$BZ186&lt;&gt;0),[3]PDI_DES__C_C_E!$BZ186,""),IF($A188="TOTAL",SUM(INDIRECT("AU4:AU"&amp;ROW()-1)),""))</f>
        <v/>
      </c>
      <c r="AV188" s="6" t="str">
        <f ca="1">IF(AND($A188&lt;&gt;"",$A188&lt;&gt;"TOTAL"),IF(AND([3]PDI_DES__C_C_E!$CB186&lt;&gt;"",[3]PDI_DES__C_C_E!$CB186&lt;&gt;0),[3]PDI_DES__C_C_E!$CB186,""),IF($A188="TOTAL",SUM(INDIRECT("AV4:AV"&amp;ROW()-1)),""))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IF(AND($A188&lt;&gt;"",$A188&lt;&gt;"TOTAL"),IF(AND([3]PDI_DES__C_C_E!$CE186&lt;&gt;"",[3]PDI_DES__C_C_E!$CE186&lt;&gt;0),[3]PDI_DES__C_C_E!$CE186,""),IF($A188="TOTAL",SUM(INDIRECT("AX4:AX"&amp;ROW()-1)),""))</f>
        <v/>
      </c>
      <c r="AY188" s="6" t="str">
        <f ca="1">IF(AND($A188&lt;&gt;"",$A188&lt;&gt;"TOTAL"),IF(AND([3]PDI_DES__C_C_E!$CG186&lt;&gt;"",[3]PDI_DES__C_C_E!$CG186&lt;&gt;0),[3]PDI_DES__C_C_E!$CG186,""),IF($A188="TOTAL",SUM(INDIRECT("AY4:AY"&amp;ROW()-1)),""))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IF(AND($A188&lt;&gt;"",$A188&lt;&gt;"TOTAL"),IF(AND([3]PDI_DES__C_C_E!$CJ186&lt;&gt;"",[3]PDI_DES__C_C_E!$CJ186&lt;&gt;0),[3]PDI_DES__C_C_E!$CJ186,""),IF($A188="TOTAL",SUM(INDIRECT("BA4:BA"&amp;ROW()-1)),""))</f>
        <v/>
      </c>
      <c r="BB188" s="6" t="str">
        <f ca="1">IF(AND($A188&lt;&gt;"",$A188&lt;&gt;"TOTAL"),IF(AND([3]PDI_DES__C_C_E!$CL186&lt;&gt;"",[3]PDI_DES__C_C_E!$CL186&lt;&gt;0),[3]PDI_DES__C_C_E!$CL186,""),IF($A188="TOTAL",SUM(INDIRECT("BB4:BB"&amp;ROW()-1)),""))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IF(AND($A188&lt;&gt;"",$A188&lt;&gt;"TOTAL"),IF(AND([3]PDI_DES__C_C_E!$CO186&lt;&gt;"",[3]PDI_DES__C_C_E!$CO186&lt;&gt;0),[3]PDI_DES__C_C_E!$CO186,""),IF($A188="TOTAL",SUM(INDIRECT("BD4:BD"&amp;ROW()-1)),""))</f>
        <v/>
      </c>
      <c r="BE188" s="6" t="str">
        <f ca="1">IF(AND($A188&lt;&gt;"",$A188&lt;&gt;"TOTAL"),IF(AND([3]PDI_DES__C_C_E!$CQ186&lt;&gt;"",[3]PDI_DES__C_C_E!$CQ186&lt;&gt;0),[3]PDI_DES__C_C_E!$CQ186,""),IF($A188="TOTAL",SUM(INDIRECT("BE4:BE"&amp;ROW()-1)),""))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IF([3]PDI_DES__C_C_E!$B187&lt;&gt;"",[3]PDI_DES__C_C_E!$B187,IF(AND([3]PDI_DES__C_C_E!$B187="",[3]PDI_DES__C_C_E!$B188="",[3]PDI_DES__C_C_E!$B186=""),"","TOTAL"))</f>
        <v/>
      </c>
      <c r="B189" s="6" t="str">
        <f ca="1">IF(AND($A189&lt;&gt;"",$A189&lt;&gt;"TOTAL"),IF(AND([3]PDI_DES__C_C_E!$C187&lt;&gt;"",[3]PDI_DES__C_C_E!$C187&lt;&gt;0),[3]PDI_DES__C_C_E!$C187,""),IF($A189="TOTAL",SUM(INDIRECT("B4:B"&amp;ROW()-1)),""))</f>
        <v/>
      </c>
      <c r="C189" s="6" t="str">
        <f ca="1">IF(AND($A189&lt;&gt;"",$A189&lt;&gt;"TOTAL"),IF(AND([3]PDI_DES__C_C_E!$E187&lt;&gt;"",[3]PDI_DES__C_C_E!$E187&lt;&gt;0),[3]PDI_DES__C_C_E!$E187,""),IF($A189="TOTAL",SUM(INDIRECT("C4:C"&amp;ROW()-1)),""))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IF(AND($A189&lt;&gt;"",$A189&lt;&gt;"TOTAL"),IF(AND([3]PDI_DES__C_C_E!$H187&lt;&gt;"",[3]PDI_DES__C_C_E!$H187&lt;&gt;0),[3]PDI_DES__C_C_E!$H187,""),IF($A189="TOTAL",SUM(INDIRECT("E4:E"&amp;ROW()-1)),""))</f>
        <v/>
      </c>
      <c r="F189" s="6" t="str">
        <f ca="1">IF(AND($A189&lt;&gt;"",$A189&lt;&gt;"TOTAL"),IF(AND([3]PDI_DES__C_C_E!$J187&lt;&gt;"",[3]PDI_DES__C_C_E!$J187&lt;&gt;0),[3]PDI_DES__C_C_E!$J187,""),IF($A189="TOTAL",SUM(INDIRECT("F4:F"&amp;ROW()-1)),""))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IF(AND($A189&lt;&gt;"",$A189&lt;&gt;"TOTAL"),IF(AND([3]PDI_DES__C_C_E!$M187&lt;&gt;"",[3]PDI_DES__C_C_E!$M187&lt;&gt;0),[3]PDI_DES__C_C_E!$M187,""),IF($A189="TOTAL",SUM(INDIRECT("H4:H"&amp;ROW()-1)),""))</f>
        <v/>
      </c>
      <c r="I189" s="6" t="str">
        <f ca="1">IF(AND($A189&lt;&gt;"",$A189&lt;&gt;"TOTAL"),IF(AND([3]PDI_DES__C_C_E!$O187&lt;&gt;"",[3]PDI_DES__C_C_E!$O187&lt;&gt;0),[3]PDI_DES__C_C_E!$O187,""),IF($A189="TOTAL",SUM(INDIRECT("I4:I"&amp;ROW()-1)),""))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IF(AND($A189&lt;&gt;"",$A189&lt;&gt;"TOTAL"),IF(AND([3]PDI_DES__C_C_E!$R187&lt;&gt;"",[3]PDI_DES__C_C_E!$R187&lt;&gt;0),[3]PDI_DES__C_C_E!$R187,""),IF($A189="TOTAL",SUM(INDIRECT("K4:K"&amp;ROW()-1)),""))</f>
        <v/>
      </c>
      <c r="L189" s="6" t="str">
        <f ca="1">IF(AND($A189&lt;&gt;"",$A189&lt;&gt;"TOTAL"),IF(AND([3]PDI_DES__C_C_E!$T187&lt;&gt;"",[3]PDI_DES__C_C_E!$T187&lt;&gt;0),[3]PDI_DES__C_C_E!$T187,""),IF($A189="TOTAL",SUM(INDIRECT("L4:L"&amp;ROW()-1)),""))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IF(AND($A189&lt;&gt;"",$A189&lt;&gt;"TOTAL"),IF(AND([3]PDI_DES__C_C_E!$W187&lt;&gt;"",[3]PDI_DES__C_C_E!$W187&lt;&gt;0),[3]PDI_DES__C_C_E!$W187,""),IF($A189="TOTAL",SUM(INDIRECT("N4:N"&amp;ROW()-1)),""))</f>
        <v/>
      </c>
      <c r="O189" s="6" t="str">
        <f ca="1">IF(AND($A189&lt;&gt;"",$A189&lt;&gt;"TOTAL"),IF(AND([3]PDI_DES__C_C_E!$Y187&lt;&gt;"",[3]PDI_DES__C_C_E!$Y187&lt;&gt;0),[3]PDI_DES__C_C_E!$Y187,""),IF($A189="TOTAL",SUM(INDIRECT("O4:O"&amp;ROW()-1)),""))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IF(AND($A189&lt;&gt;"",$A189&lt;&gt;"TOTAL"),IF(AND([3]PDI_DES__C_C_E!$AB187&lt;&gt;"",[3]PDI_DES__C_C_E!$AB187&lt;&gt;0),[3]PDI_DES__C_C_E!$AB187,""),IF($A189="TOTAL",SUM(INDIRECT("Q4:Q"&amp;ROW()-1)),""))</f>
        <v/>
      </c>
      <c r="R189" s="6" t="str">
        <f ca="1">IF(AND($A189&lt;&gt;"",$A189&lt;&gt;"TOTAL"),IF(AND([3]PDI_DES__C_C_E!$AD187&lt;&gt;"",[3]PDI_DES__C_C_E!$AD187&lt;&gt;0),[3]PDI_DES__C_C_E!$AD187,""),IF($A189="TOTAL",SUM(INDIRECT("R4:R"&amp;ROW()-1)),""))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IF(AND($A189&lt;&gt;"",$A189&lt;&gt;"TOTAL"),IF(AND([3]PDI_DES__C_C_E!$AG187&lt;&gt;"",[3]PDI_DES__C_C_E!$AG187&lt;&gt;0),[3]PDI_DES__C_C_E!$AG187,""),IF($A189="TOTAL",SUM(INDIRECT("T4:T"&amp;ROW()-1)),""))</f>
        <v/>
      </c>
      <c r="U189" s="6" t="str">
        <f ca="1">IF(AND($A189&lt;&gt;"",$A189&lt;&gt;"TOTAL"),IF(AND([3]PDI_DES__C_C_E!$AI187&lt;&gt;"",[3]PDI_DES__C_C_E!$AI187&lt;&gt;0),[3]PDI_DES__C_C_E!$AI187,""),IF($A189="TOTAL",SUM(INDIRECT("U4:U"&amp;ROW()-1)),""))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IF(AND($A189&lt;&gt;"",$A189&lt;&gt;"TOTAL"),IF(AND([3]PDI_DES__C_C_E!$AL187&lt;&gt;"",[3]PDI_DES__C_C_E!$AL187&lt;&gt;0),[3]PDI_DES__C_C_E!$AL187,""),IF($A189="TOTAL",SUM(INDIRECT("W4:W"&amp;ROW()-1)),""))</f>
        <v/>
      </c>
      <c r="X189" s="6" t="str">
        <f ca="1">IF(AND($A189&lt;&gt;"",$A189&lt;&gt;"TOTAL"),IF(AND([3]PDI_DES__C_C_E!$AN187&lt;&gt;"",[3]PDI_DES__C_C_E!$AN187&lt;&gt;0),[3]PDI_DES__C_C_E!$AN187,""),IF($A189="TOTAL",SUM(INDIRECT("X4:X"&amp;ROW()-1)),""))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IF(AND($A189&lt;&gt;"",$A189&lt;&gt;"TOTAL"),IF(AND([3]PDI_DES__C_C_E!$AQ187&lt;&gt;"",[3]PDI_DES__C_C_E!$AQ187&lt;&gt;0),[3]PDI_DES__C_C_E!$AQ187,""),IF($A189="TOTAL",SUM(INDIRECT("Z4:Z"&amp;ROW()-1)),""))</f>
        <v/>
      </c>
      <c r="AA189" s="6" t="str">
        <f ca="1">IF(AND($A189&lt;&gt;"",$A189&lt;&gt;"TOTAL"),IF(AND([3]PDI_DES__C_C_E!$AS187&lt;&gt;"",[3]PDI_DES__C_C_E!$AS187&lt;&gt;0),[3]PDI_DES__C_C_E!$AS187,""),IF($A189="TOTAL",SUM(INDIRECT("AA4:AA"&amp;ROW()-1)),""))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IF(AND($A189&lt;&gt;"",$A189&lt;&gt;"TOTAL"),IF(AND([3]PDI_DES__C_C_E!$AV187&lt;&gt;"",[3]PDI_DES__C_C_E!$AV187&lt;&gt;0),[3]PDI_DES__C_C_E!$AV187,""),IF($A189="TOTAL",SUM(INDIRECT("AC4:AC"&amp;ROW()-1)),""))</f>
        <v/>
      </c>
      <c r="AD189" s="6" t="str">
        <f ca="1">IF(AND($A189&lt;&gt;"",$A189&lt;&gt;"TOTAL"),IF(AND([3]PDI_DES__C_C_E!$AX187&lt;&gt;"",[3]PDI_DES__C_C_E!$AX187&lt;&gt;0),[3]PDI_DES__C_C_E!$AX187,""),IF($A189="TOTAL",SUM(INDIRECT("AD4:AD"&amp;ROW()-1)),""))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IF(AND($A189&lt;&gt;"",$A189&lt;&gt;"TOTAL"),IF(AND([3]PDI_DES__C_C_E!$BA187&lt;&gt;"",[3]PDI_DES__C_C_E!$BA187&lt;&gt;0),[3]PDI_DES__C_C_E!$BA187,""),IF($A189="TOTAL",SUM(INDIRECT("AF4:AF"&amp;ROW()-1)),""))</f>
        <v/>
      </c>
      <c r="AG189" s="6" t="str">
        <f ca="1">IF(AND($A189&lt;&gt;"",$A189&lt;&gt;"TOTAL"),IF(AND([3]PDI_DES__C_C_E!$BC187&lt;&gt;"",[3]PDI_DES__C_C_E!$BC187&lt;&gt;0),[3]PDI_DES__C_C_E!$BC187,""),IF($A189="TOTAL",SUM(INDIRECT("AG4:AG"&amp;ROW()-1)),""))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IF(AND($A189&lt;&gt;"",$A189&lt;&gt;"TOTAL"),IF(AND([3]PDI_DES__C_C_E!$BF187&lt;&gt;"",[3]PDI_DES__C_C_E!$BF187&lt;&gt;0),[3]PDI_DES__C_C_E!$BF187,""),IF($A189="TOTAL",SUM(INDIRECT("AI4:AI"&amp;ROW()-1)),""))</f>
        <v/>
      </c>
      <c r="AJ189" s="6" t="str">
        <f ca="1">IF(AND($A189&lt;&gt;"",$A189&lt;&gt;"TOTAL"),IF(AND([3]PDI_DES__C_C_E!$BH187&lt;&gt;"",[3]PDI_DES__C_C_E!$BH187&lt;&gt;0),[3]PDI_DES__C_C_E!$BH187,""),IF($A189="TOTAL",SUM(INDIRECT("AJ4:AJ"&amp;ROW()-1)),""))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IF(AND($A189&lt;&gt;"",$A189&lt;&gt;"TOTAL"),IF(AND([3]PDI_DES__C_C_E!$BK187&lt;&gt;"",[3]PDI_DES__C_C_E!$BK187&lt;&gt;0),[3]PDI_DES__C_C_E!$BK187,""),IF($A189="TOTAL",SUM(INDIRECT("AL4:AL"&amp;ROW()-1)),""))</f>
        <v/>
      </c>
      <c r="AM189" s="6" t="str">
        <f ca="1">IF(AND($A189&lt;&gt;"",$A189&lt;&gt;"TOTAL"),IF(AND([3]PDI_DES__C_C_E!$BM187&lt;&gt;"",[3]PDI_DES__C_C_E!$BM187&lt;&gt;0),[3]PDI_DES__C_C_E!$BM187,""),IF($A189="TOTAL",SUM(INDIRECT("AM4:AM"&amp;ROW()-1)),""))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IF(AND($A189&lt;&gt;"",$A189&lt;&gt;"TOTAL"),IF(AND([3]PDI_DES__C_C_E!$BP187&lt;&gt;"",[3]PDI_DES__C_C_E!$BP187&lt;&gt;0),[3]PDI_DES__C_C_E!$BP187,""),IF($A189="TOTAL",SUM(INDIRECT("AO4:AO"&amp;ROW()-1)),""))</f>
        <v/>
      </c>
      <c r="AP189" s="6" t="str">
        <f ca="1">IF(AND($A189&lt;&gt;"",$A189&lt;&gt;"TOTAL"),IF(AND([3]PDI_DES__C_C_E!$BR187&lt;&gt;"",[3]PDI_DES__C_C_E!$BR187&lt;&gt;0),[3]PDI_DES__C_C_E!$BR187,""),IF($A189="TOTAL",SUM(INDIRECT("AP4:AP"&amp;ROW()-1)),""))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IF(AND($A189&lt;&gt;"",$A189&lt;&gt;"TOTAL"),IF(AND([3]PDI_DES__C_C_E!$BU187&lt;&gt;"",[3]PDI_DES__C_C_E!$BU187&lt;&gt;0),[3]PDI_DES__C_C_E!$BU187,""),IF($A189="TOTAL",SUM(INDIRECT("AR4:AR"&amp;ROW()-1)),""))</f>
        <v/>
      </c>
      <c r="AS189" s="6" t="str">
        <f ca="1">IF(AND($A189&lt;&gt;"",$A189&lt;&gt;"TOTAL"),IF(AND([3]PDI_DES__C_C_E!$BW187&lt;&gt;"",[3]PDI_DES__C_C_E!$BW187&lt;&gt;0),[3]PDI_DES__C_C_E!$BW187,""),IF($A189="TOTAL",SUM(INDIRECT("AS4:AS"&amp;ROW()-1)),""))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IF(AND($A189&lt;&gt;"",$A189&lt;&gt;"TOTAL"),IF(AND([3]PDI_DES__C_C_E!$BZ187&lt;&gt;"",[3]PDI_DES__C_C_E!$BZ187&lt;&gt;0),[3]PDI_DES__C_C_E!$BZ187,""),IF($A189="TOTAL",SUM(INDIRECT("AU4:AU"&amp;ROW()-1)),""))</f>
        <v/>
      </c>
      <c r="AV189" s="6" t="str">
        <f ca="1">IF(AND($A189&lt;&gt;"",$A189&lt;&gt;"TOTAL"),IF(AND([3]PDI_DES__C_C_E!$CB187&lt;&gt;"",[3]PDI_DES__C_C_E!$CB187&lt;&gt;0),[3]PDI_DES__C_C_E!$CB187,""),IF($A189="TOTAL",SUM(INDIRECT("AV4:AV"&amp;ROW()-1)),""))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IF(AND($A189&lt;&gt;"",$A189&lt;&gt;"TOTAL"),IF(AND([3]PDI_DES__C_C_E!$CE187&lt;&gt;"",[3]PDI_DES__C_C_E!$CE187&lt;&gt;0),[3]PDI_DES__C_C_E!$CE187,""),IF($A189="TOTAL",SUM(INDIRECT("AX4:AX"&amp;ROW()-1)),""))</f>
        <v/>
      </c>
      <c r="AY189" s="6" t="str">
        <f ca="1">IF(AND($A189&lt;&gt;"",$A189&lt;&gt;"TOTAL"),IF(AND([3]PDI_DES__C_C_E!$CG187&lt;&gt;"",[3]PDI_DES__C_C_E!$CG187&lt;&gt;0),[3]PDI_DES__C_C_E!$CG187,""),IF($A189="TOTAL",SUM(INDIRECT("AY4:AY"&amp;ROW()-1)),""))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IF(AND($A189&lt;&gt;"",$A189&lt;&gt;"TOTAL"),IF(AND([3]PDI_DES__C_C_E!$CJ187&lt;&gt;"",[3]PDI_DES__C_C_E!$CJ187&lt;&gt;0),[3]PDI_DES__C_C_E!$CJ187,""),IF($A189="TOTAL",SUM(INDIRECT("BA4:BA"&amp;ROW()-1)),""))</f>
        <v/>
      </c>
      <c r="BB189" s="6" t="str">
        <f ca="1">IF(AND($A189&lt;&gt;"",$A189&lt;&gt;"TOTAL"),IF(AND([3]PDI_DES__C_C_E!$CL187&lt;&gt;"",[3]PDI_DES__C_C_E!$CL187&lt;&gt;0),[3]PDI_DES__C_C_E!$CL187,""),IF($A189="TOTAL",SUM(INDIRECT("BB4:BB"&amp;ROW()-1)),""))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IF(AND($A189&lt;&gt;"",$A189&lt;&gt;"TOTAL"),IF(AND([3]PDI_DES__C_C_E!$CO187&lt;&gt;"",[3]PDI_DES__C_C_E!$CO187&lt;&gt;0),[3]PDI_DES__C_C_E!$CO187,""),IF($A189="TOTAL",SUM(INDIRECT("BD4:BD"&amp;ROW()-1)),""))</f>
        <v/>
      </c>
      <c r="BE189" s="6" t="str">
        <f ca="1">IF(AND($A189&lt;&gt;"",$A189&lt;&gt;"TOTAL"),IF(AND([3]PDI_DES__C_C_E!$CQ187&lt;&gt;"",[3]PDI_DES__C_C_E!$CQ187&lt;&gt;0),[3]PDI_DES__C_C_E!$CQ187,""),IF($A189="TOTAL",SUM(INDIRECT("BE4:BE"&amp;ROW()-1)),""))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IF([3]PDI_DES__C_C_E!$B188&lt;&gt;"",[3]PDI_DES__C_C_E!$B188,IF(AND([3]PDI_DES__C_C_E!$B188="",[3]PDI_DES__C_C_E!$B189="",[3]PDI_DES__C_C_E!$B187=""),"","TOTAL"))</f>
        <v/>
      </c>
      <c r="B190" s="6" t="str">
        <f ca="1">IF(AND($A190&lt;&gt;"",$A190&lt;&gt;"TOTAL"),IF(AND([3]PDI_DES__C_C_E!$C188&lt;&gt;"",[3]PDI_DES__C_C_E!$C188&lt;&gt;0),[3]PDI_DES__C_C_E!$C188,""),IF($A190="TOTAL",SUM(INDIRECT("B4:B"&amp;ROW()-1)),""))</f>
        <v/>
      </c>
      <c r="C190" s="6" t="str">
        <f ca="1">IF(AND($A190&lt;&gt;"",$A190&lt;&gt;"TOTAL"),IF(AND([3]PDI_DES__C_C_E!$E188&lt;&gt;"",[3]PDI_DES__C_C_E!$E188&lt;&gt;0),[3]PDI_DES__C_C_E!$E188,""),IF($A190="TOTAL",SUM(INDIRECT("C4:C"&amp;ROW()-1)),""))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IF(AND($A190&lt;&gt;"",$A190&lt;&gt;"TOTAL"),IF(AND([3]PDI_DES__C_C_E!$H188&lt;&gt;"",[3]PDI_DES__C_C_E!$H188&lt;&gt;0),[3]PDI_DES__C_C_E!$H188,""),IF($A190="TOTAL",SUM(INDIRECT("E4:E"&amp;ROW()-1)),""))</f>
        <v/>
      </c>
      <c r="F190" s="6" t="str">
        <f ca="1">IF(AND($A190&lt;&gt;"",$A190&lt;&gt;"TOTAL"),IF(AND([3]PDI_DES__C_C_E!$J188&lt;&gt;"",[3]PDI_DES__C_C_E!$J188&lt;&gt;0),[3]PDI_DES__C_C_E!$J188,""),IF($A190="TOTAL",SUM(INDIRECT("F4:F"&amp;ROW()-1)),""))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IF(AND($A190&lt;&gt;"",$A190&lt;&gt;"TOTAL"),IF(AND([3]PDI_DES__C_C_E!$M188&lt;&gt;"",[3]PDI_DES__C_C_E!$M188&lt;&gt;0),[3]PDI_DES__C_C_E!$M188,""),IF($A190="TOTAL",SUM(INDIRECT("H4:H"&amp;ROW()-1)),""))</f>
        <v/>
      </c>
      <c r="I190" s="6" t="str">
        <f ca="1">IF(AND($A190&lt;&gt;"",$A190&lt;&gt;"TOTAL"),IF(AND([3]PDI_DES__C_C_E!$O188&lt;&gt;"",[3]PDI_DES__C_C_E!$O188&lt;&gt;0),[3]PDI_DES__C_C_E!$O188,""),IF($A190="TOTAL",SUM(INDIRECT("I4:I"&amp;ROW()-1)),""))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IF(AND($A190&lt;&gt;"",$A190&lt;&gt;"TOTAL"),IF(AND([3]PDI_DES__C_C_E!$R188&lt;&gt;"",[3]PDI_DES__C_C_E!$R188&lt;&gt;0),[3]PDI_DES__C_C_E!$R188,""),IF($A190="TOTAL",SUM(INDIRECT("K4:K"&amp;ROW()-1)),""))</f>
        <v/>
      </c>
      <c r="L190" s="6" t="str">
        <f ca="1">IF(AND($A190&lt;&gt;"",$A190&lt;&gt;"TOTAL"),IF(AND([3]PDI_DES__C_C_E!$T188&lt;&gt;"",[3]PDI_DES__C_C_E!$T188&lt;&gt;0),[3]PDI_DES__C_C_E!$T188,""),IF($A190="TOTAL",SUM(INDIRECT("L4:L"&amp;ROW()-1)),""))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IF(AND($A190&lt;&gt;"",$A190&lt;&gt;"TOTAL"),IF(AND([3]PDI_DES__C_C_E!$W188&lt;&gt;"",[3]PDI_DES__C_C_E!$W188&lt;&gt;0),[3]PDI_DES__C_C_E!$W188,""),IF($A190="TOTAL",SUM(INDIRECT("N4:N"&amp;ROW()-1)),""))</f>
        <v/>
      </c>
      <c r="O190" s="6" t="str">
        <f ca="1">IF(AND($A190&lt;&gt;"",$A190&lt;&gt;"TOTAL"),IF(AND([3]PDI_DES__C_C_E!$Y188&lt;&gt;"",[3]PDI_DES__C_C_E!$Y188&lt;&gt;0),[3]PDI_DES__C_C_E!$Y188,""),IF($A190="TOTAL",SUM(INDIRECT("O4:O"&amp;ROW()-1)),""))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IF(AND($A190&lt;&gt;"",$A190&lt;&gt;"TOTAL"),IF(AND([3]PDI_DES__C_C_E!$AB188&lt;&gt;"",[3]PDI_DES__C_C_E!$AB188&lt;&gt;0),[3]PDI_DES__C_C_E!$AB188,""),IF($A190="TOTAL",SUM(INDIRECT("Q4:Q"&amp;ROW()-1)),""))</f>
        <v/>
      </c>
      <c r="R190" s="6" t="str">
        <f ca="1">IF(AND($A190&lt;&gt;"",$A190&lt;&gt;"TOTAL"),IF(AND([3]PDI_DES__C_C_E!$AD188&lt;&gt;"",[3]PDI_DES__C_C_E!$AD188&lt;&gt;0),[3]PDI_DES__C_C_E!$AD188,""),IF($A190="TOTAL",SUM(INDIRECT("R4:R"&amp;ROW()-1)),""))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IF(AND($A190&lt;&gt;"",$A190&lt;&gt;"TOTAL"),IF(AND([3]PDI_DES__C_C_E!$AG188&lt;&gt;"",[3]PDI_DES__C_C_E!$AG188&lt;&gt;0),[3]PDI_DES__C_C_E!$AG188,""),IF($A190="TOTAL",SUM(INDIRECT("T4:T"&amp;ROW()-1)),""))</f>
        <v/>
      </c>
      <c r="U190" s="6" t="str">
        <f ca="1">IF(AND($A190&lt;&gt;"",$A190&lt;&gt;"TOTAL"),IF(AND([3]PDI_DES__C_C_E!$AI188&lt;&gt;"",[3]PDI_DES__C_C_E!$AI188&lt;&gt;0),[3]PDI_DES__C_C_E!$AI188,""),IF($A190="TOTAL",SUM(INDIRECT("U4:U"&amp;ROW()-1)),""))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IF(AND($A190&lt;&gt;"",$A190&lt;&gt;"TOTAL"),IF(AND([3]PDI_DES__C_C_E!$AL188&lt;&gt;"",[3]PDI_DES__C_C_E!$AL188&lt;&gt;0),[3]PDI_DES__C_C_E!$AL188,""),IF($A190="TOTAL",SUM(INDIRECT("W4:W"&amp;ROW()-1)),""))</f>
        <v/>
      </c>
      <c r="X190" s="6" t="str">
        <f ca="1">IF(AND($A190&lt;&gt;"",$A190&lt;&gt;"TOTAL"),IF(AND([3]PDI_DES__C_C_E!$AN188&lt;&gt;"",[3]PDI_DES__C_C_E!$AN188&lt;&gt;0),[3]PDI_DES__C_C_E!$AN188,""),IF($A190="TOTAL",SUM(INDIRECT("X4:X"&amp;ROW()-1)),""))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IF(AND($A190&lt;&gt;"",$A190&lt;&gt;"TOTAL"),IF(AND([3]PDI_DES__C_C_E!$AQ188&lt;&gt;"",[3]PDI_DES__C_C_E!$AQ188&lt;&gt;0),[3]PDI_DES__C_C_E!$AQ188,""),IF($A190="TOTAL",SUM(INDIRECT("Z4:Z"&amp;ROW()-1)),""))</f>
        <v/>
      </c>
      <c r="AA190" s="6" t="str">
        <f ca="1">IF(AND($A190&lt;&gt;"",$A190&lt;&gt;"TOTAL"),IF(AND([3]PDI_DES__C_C_E!$AS188&lt;&gt;"",[3]PDI_DES__C_C_E!$AS188&lt;&gt;0),[3]PDI_DES__C_C_E!$AS188,""),IF($A190="TOTAL",SUM(INDIRECT("AA4:AA"&amp;ROW()-1)),""))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IF(AND($A190&lt;&gt;"",$A190&lt;&gt;"TOTAL"),IF(AND([3]PDI_DES__C_C_E!$AV188&lt;&gt;"",[3]PDI_DES__C_C_E!$AV188&lt;&gt;0),[3]PDI_DES__C_C_E!$AV188,""),IF($A190="TOTAL",SUM(INDIRECT("AC4:AC"&amp;ROW()-1)),""))</f>
        <v/>
      </c>
      <c r="AD190" s="6" t="str">
        <f ca="1">IF(AND($A190&lt;&gt;"",$A190&lt;&gt;"TOTAL"),IF(AND([3]PDI_DES__C_C_E!$AX188&lt;&gt;"",[3]PDI_DES__C_C_E!$AX188&lt;&gt;0),[3]PDI_DES__C_C_E!$AX188,""),IF($A190="TOTAL",SUM(INDIRECT("AD4:AD"&amp;ROW()-1)),""))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IF(AND($A190&lt;&gt;"",$A190&lt;&gt;"TOTAL"),IF(AND([3]PDI_DES__C_C_E!$BA188&lt;&gt;"",[3]PDI_DES__C_C_E!$BA188&lt;&gt;0),[3]PDI_DES__C_C_E!$BA188,""),IF($A190="TOTAL",SUM(INDIRECT("AF4:AF"&amp;ROW()-1)),""))</f>
        <v/>
      </c>
      <c r="AG190" s="6" t="str">
        <f ca="1">IF(AND($A190&lt;&gt;"",$A190&lt;&gt;"TOTAL"),IF(AND([3]PDI_DES__C_C_E!$BC188&lt;&gt;"",[3]PDI_DES__C_C_E!$BC188&lt;&gt;0),[3]PDI_DES__C_C_E!$BC188,""),IF($A190="TOTAL",SUM(INDIRECT("AG4:AG"&amp;ROW()-1)),""))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IF(AND($A190&lt;&gt;"",$A190&lt;&gt;"TOTAL"),IF(AND([3]PDI_DES__C_C_E!$BF188&lt;&gt;"",[3]PDI_DES__C_C_E!$BF188&lt;&gt;0),[3]PDI_DES__C_C_E!$BF188,""),IF($A190="TOTAL",SUM(INDIRECT("AI4:AI"&amp;ROW()-1)),""))</f>
        <v/>
      </c>
      <c r="AJ190" s="6" t="str">
        <f ca="1">IF(AND($A190&lt;&gt;"",$A190&lt;&gt;"TOTAL"),IF(AND([3]PDI_DES__C_C_E!$BH188&lt;&gt;"",[3]PDI_DES__C_C_E!$BH188&lt;&gt;0),[3]PDI_DES__C_C_E!$BH188,""),IF($A190="TOTAL",SUM(INDIRECT("AJ4:AJ"&amp;ROW()-1)),""))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IF(AND($A190&lt;&gt;"",$A190&lt;&gt;"TOTAL"),IF(AND([3]PDI_DES__C_C_E!$BK188&lt;&gt;"",[3]PDI_DES__C_C_E!$BK188&lt;&gt;0),[3]PDI_DES__C_C_E!$BK188,""),IF($A190="TOTAL",SUM(INDIRECT("AL4:AL"&amp;ROW()-1)),""))</f>
        <v/>
      </c>
      <c r="AM190" s="6" t="str">
        <f ca="1">IF(AND($A190&lt;&gt;"",$A190&lt;&gt;"TOTAL"),IF(AND([3]PDI_DES__C_C_E!$BM188&lt;&gt;"",[3]PDI_DES__C_C_E!$BM188&lt;&gt;0),[3]PDI_DES__C_C_E!$BM188,""),IF($A190="TOTAL",SUM(INDIRECT("AM4:AM"&amp;ROW()-1)),""))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IF(AND($A190&lt;&gt;"",$A190&lt;&gt;"TOTAL"),IF(AND([3]PDI_DES__C_C_E!$BP188&lt;&gt;"",[3]PDI_DES__C_C_E!$BP188&lt;&gt;0),[3]PDI_DES__C_C_E!$BP188,""),IF($A190="TOTAL",SUM(INDIRECT("AO4:AO"&amp;ROW()-1)),""))</f>
        <v/>
      </c>
      <c r="AP190" s="6" t="str">
        <f ca="1">IF(AND($A190&lt;&gt;"",$A190&lt;&gt;"TOTAL"),IF(AND([3]PDI_DES__C_C_E!$BR188&lt;&gt;"",[3]PDI_DES__C_C_E!$BR188&lt;&gt;0),[3]PDI_DES__C_C_E!$BR188,""),IF($A190="TOTAL",SUM(INDIRECT("AP4:AP"&amp;ROW()-1)),""))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IF(AND($A190&lt;&gt;"",$A190&lt;&gt;"TOTAL"),IF(AND([3]PDI_DES__C_C_E!$BU188&lt;&gt;"",[3]PDI_DES__C_C_E!$BU188&lt;&gt;0),[3]PDI_DES__C_C_E!$BU188,""),IF($A190="TOTAL",SUM(INDIRECT("AR4:AR"&amp;ROW()-1)),""))</f>
        <v/>
      </c>
      <c r="AS190" s="6" t="str">
        <f ca="1">IF(AND($A190&lt;&gt;"",$A190&lt;&gt;"TOTAL"),IF(AND([3]PDI_DES__C_C_E!$BW188&lt;&gt;"",[3]PDI_DES__C_C_E!$BW188&lt;&gt;0),[3]PDI_DES__C_C_E!$BW188,""),IF($A190="TOTAL",SUM(INDIRECT("AS4:AS"&amp;ROW()-1)),""))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IF(AND($A190&lt;&gt;"",$A190&lt;&gt;"TOTAL"),IF(AND([3]PDI_DES__C_C_E!$BZ188&lt;&gt;"",[3]PDI_DES__C_C_E!$BZ188&lt;&gt;0),[3]PDI_DES__C_C_E!$BZ188,""),IF($A190="TOTAL",SUM(INDIRECT("AU4:AU"&amp;ROW()-1)),""))</f>
        <v/>
      </c>
      <c r="AV190" s="6" t="str">
        <f ca="1">IF(AND($A190&lt;&gt;"",$A190&lt;&gt;"TOTAL"),IF(AND([3]PDI_DES__C_C_E!$CB188&lt;&gt;"",[3]PDI_DES__C_C_E!$CB188&lt;&gt;0),[3]PDI_DES__C_C_E!$CB188,""),IF($A190="TOTAL",SUM(INDIRECT("AV4:AV"&amp;ROW()-1)),""))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IF(AND($A190&lt;&gt;"",$A190&lt;&gt;"TOTAL"),IF(AND([3]PDI_DES__C_C_E!$CE188&lt;&gt;"",[3]PDI_DES__C_C_E!$CE188&lt;&gt;0),[3]PDI_DES__C_C_E!$CE188,""),IF($A190="TOTAL",SUM(INDIRECT("AX4:AX"&amp;ROW()-1)),""))</f>
        <v/>
      </c>
      <c r="AY190" s="6" t="str">
        <f ca="1">IF(AND($A190&lt;&gt;"",$A190&lt;&gt;"TOTAL"),IF(AND([3]PDI_DES__C_C_E!$CG188&lt;&gt;"",[3]PDI_DES__C_C_E!$CG188&lt;&gt;0),[3]PDI_DES__C_C_E!$CG188,""),IF($A190="TOTAL",SUM(INDIRECT("AY4:AY"&amp;ROW()-1)),""))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IF(AND($A190&lt;&gt;"",$A190&lt;&gt;"TOTAL"),IF(AND([3]PDI_DES__C_C_E!$CJ188&lt;&gt;"",[3]PDI_DES__C_C_E!$CJ188&lt;&gt;0),[3]PDI_DES__C_C_E!$CJ188,""),IF($A190="TOTAL",SUM(INDIRECT("BA4:BA"&amp;ROW()-1)),""))</f>
        <v/>
      </c>
      <c r="BB190" s="6" t="str">
        <f ca="1">IF(AND($A190&lt;&gt;"",$A190&lt;&gt;"TOTAL"),IF(AND([3]PDI_DES__C_C_E!$CL188&lt;&gt;"",[3]PDI_DES__C_C_E!$CL188&lt;&gt;0),[3]PDI_DES__C_C_E!$CL188,""),IF($A190="TOTAL",SUM(INDIRECT("BB4:BB"&amp;ROW()-1)),""))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IF(AND($A190&lt;&gt;"",$A190&lt;&gt;"TOTAL"),IF(AND([3]PDI_DES__C_C_E!$CO188&lt;&gt;"",[3]PDI_DES__C_C_E!$CO188&lt;&gt;0),[3]PDI_DES__C_C_E!$CO188,""),IF($A190="TOTAL",SUM(INDIRECT("BD4:BD"&amp;ROW()-1)),""))</f>
        <v/>
      </c>
      <c r="BE190" s="6" t="str">
        <f ca="1">IF(AND($A190&lt;&gt;"",$A190&lt;&gt;"TOTAL"),IF(AND([3]PDI_DES__C_C_E!$CQ188&lt;&gt;"",[3]PDI_DES__C_C_E!$CQ188&lt;&gt;0),[3]PDI_DES__C_C_E!$CQ188,""),IF($A190="TOTAL",SUM(INDIRECT("BE4:BE"&amp;ROW()-1)),""))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IF([3]PDI_DES__C_C_E!$B189&lt;&gt;"",[3]PDI_DES__C_C_E!$B189,IF(AND([3]PDI_DES__C_C_E!$B189="",[3]PDI_DES__C_C_E!$B190="",[3]PDI_DES__C_C_E!$B188=""),"","TOTAL"))</f>
        <v/>
      </c>
      <c r="B191" s="6" t="str">
        <f ca="1">IF(AND($A191&lt;&gt;"",$A191&lt;&gt;"TOTAL"),IF(AND([3]PDI_DES__C_C_E!$C189&lt;&gt;"",[3]PDI_DES__C_C_E!$C189&lt;&gt;0),[3]PDI_DES__C_C_E!$C189,""),IF($A191="TOTAL",SUM(INDIRECT("B4:B"&amp;ROW()-1)),""))</f>
        <v/>
      </c>
      <c r="C191" s="6" t="str">
        <f ca="1">IF(AND($A191&lt;&gt;"",$A191&lt;&gt;"TOTAL"),IF(AND([3]PDI_DES__C_C_E!$E189&lt;&gt;"",[3]PDI_DES__C_C_E!$E189&lt;&gt;0),[3]PDI_DES__C_C_E!$E189,""),IF($A191="TOTAL",SUM(INDIRECT("C4:C"&amp;ROW()-1)),""))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IF(AND($A191&lt;&gt;"",$A191&lt;&gt;"TOTAL"),IF(AND([3]PDI_DES__C_C_E!$H189&lt;&gt;"",[3]PDI_DES__C_C_E!$H189&lt;&gt;0),[3]PDI_DES__C_C_E!$H189,""),IF($A191="TOTAL",SUM(INDIRECT("E4:E"&amp;ROW()-1)),""))</f>
        <v/>
      </c>
      <c r="F191" s="6" t="str">
        <f ca="1">IF(AND($A191&lt;&gt;"",$A191&lt;&gt;"TOTAL"),IF(AND([3]PDI_DES__C_C_E!$J189&lt;&gt;"",[3]PDI_DES__C_C_E!$J189&lt;&gt;0),[3]PDI_DES__C_C_E!$J189,""),IF($A191="TOTAL",SUM(INDIRECT("F4:F"&amp;ROW()-1)),""))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IF(AND($A191&lt;&gt;"",$A191&lt;&gt;"TOTAL"),IF(AND([3]PDI_DES__C_C_E!$M189&lt;&gt;"",[3]PDI_DES__C_C_E!$M189&lt;&gt;0),[3]PDI_DES__C_C_E!$M189,""),IF($A191="TOTAL",SUM(INDIRECT("H4:H"&amp;ROW()-1)),""))</f>
        <v/>
      </c>
      <c r="I191" s="6" t="str">
        <f ca="1">IF(AND($A191&lt;&gt;"",$A191&lt;&gt;"TOTAL"),IF(AND([3]PDI_DES__C_C_E!$O189&lt;&gt;"",[3]PDI_DES__C_C_E!$O189&lt;&gt;0),[3]PDI_DES__C_C_E!$O189,""),IF($A191="TOTAL",SUM(INDIRECT("I4:I"&amp;ROW()-1)),""))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IF(AND($A191&lt;&gt;"",$A191&lt;&gt;"TOTAL"),IF(AND([3]PDI_DES__C_C_E!$R189&lt;&gt;"",[3]PDI_DES__C_C_E!$R189&lt;&gt;0),[3]PDI_DES__C_C_E!$R189,""),IF($A191="TOTAL",SUM(INDIRECT("K4:K"&amp;ROW()-1)),""))</f>
        <v/>
      </c>
      <c r="L191" s="6" t="str">
        <f ca="1">IF(AND($A191&lt;&gt;"",$A191&lt;&gt;"TOTAL"),IF(AND([3]PDI_DES__C_C_E!$T189&lt;&gt;"",[3]PDI_DES__C_C_E!$T189&lt;&gt;0),[3]PDI_DES__C_C_E!$T189,""),IF($A191="TOTAL",SUM(INDIRECT("L4:L"&amp;ROW()-1)),""))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IF(AND($A191&lt;&gt;"",$A191&lt;&gt;"TOTAL"),IF(AND([3]PDI_DES__C_C_E!$W189&lt;&gt;"",[3]PDI_DES__C_C_E!$W189&lt;&gt;0),[3]PDI_DES__C_C_E!$W189,""),IF($A191="TOTAL",SUM(INDIRECT("N4:N"&amp;ROW()-1)),""))</f>
        <v/>
      </c>
      <c r="O191" s="6" t="str">
        <f ca="1">IF(AND($A191&lt;&gt;"",$A191&lt;&gt;"TOTAL"),IF(AND([3]PDI_DES__C_C_E!$Y189&lt;&gt;"",[3]PDI_DES__C_C_E!$Y189&lt;&gt;0),[3]PDI_DES__C_C_E!$Y189,""),IF($A191="TOTAL",SUM(INDIRECT("O4:O"&amp;ROW()-1)),""))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IF(AND($A191&lt;&gt;"",$A191&lt;&gt;"TOTAL"),IF(AND([3]PDI_DES__C_C_E!$AB189&lt;&gt;"",[3]PDI_DES__C_C_E!$AB189&lt;&gt;0),[3]PDI_DES__C_C_E!$AB189,""),IF($A191="TOTAL",SUM(INDIRECT("Q4:Q"&amp;ROW()-1)),""))</f>
        <v/>
      </c>
      <c r="R191" s="6" t="str">
        <f ca="1">IF(AND($A191&lt;&gt;"",$A191&lt;&gt;"TOTAL"),IF(AND([3]PDI_DES__C_C_E!$AD189&lt;&gt;"",[3]PDI_DES__C_C_E!$AD189&lt;&gt;0),[3]PDI_DES__C_C_E!$AD189,""),IF($A191="TOTAL",SUM(INDIRECT("R4:R"&amp;ROW()-1)),""))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IF(AND($A191&lt;&gt;"",$A191&lt;&gt;"TOTAL"),IF(AND([3]PDI_DES__C_C_E!$AG189&lt;&gt;"",[3]PDI_DES__C_C_E!$AG189&lt;&gt;0),[3]PDI_DES__C_C_E!$AG189,""),IF($A191="TOTAL",SUM(INDIRECT("T4:T"&amp;ROW()-1)),""))</f>
        <v/>
      </c>
      <c r="U191" s="6" t="str">
        <f ca="1">IF(AND($A191&lt;&gt;"",$A191&lt;&gt;"TOTAL"),IF(AND([3]PDI_DES__C_C_E!$AI189&lt;&gt;"",[3]PDI_DES__C_C_E!$AI189&lt;&gt;0),[3]PDI_DES__C_C_E!$AI189,""),IF($A191="TOTAL",SUM(INDIRECT("U4:U"&amp;ROW()-1)),""))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IF(AND($A191&lt;&gt;"",$A191&lt;&gt;"TOTAL"),IF(AND([3]PDI_DES__C_C_E!$AL189&lt;&gt;"",[3]PDI_DES__C_C_E!$AL189&lt;&gt;0),[3]PDI_DES__C_C_E!$AL189,""),IF($A191="TOTAL",SUM(INDIRECT("W4:W"&amp;ROW()-1)),""))</f>
        <v/>
      </c>
      <c r="X191" s="6" t="str">
        <f ca="1">IF(AND($A191&lt;&gt;"",$A191&lt;&gt;"TOTAL"),IF(AND([3]PDI_DES__C_C_E!$AN189&lt;&gt;"",[3]PDI_DES__C_C_E!$AN189&lt;&gt;0),[3]PDI_DES__C_C_E!$AN189,""),IF($A191="TOTAL",SUM(INDIRECT("X4:X"&amp;ROW()-1)),""))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IF(AND($A191&lt;&gt;"",$A191&lt;&gt;"TOTAL"),IF(AND([3]PDI_DES__C_C_E!$AQ189&lt;&gt;"",[3]PDI_DES__C_C_E!$AQ189&lt;&gt;0),[3]PDI_DES__C_C_E!$AQ189,""),IF($A191="TOTAL",SUM(INDIRECT("Z4:Z"&amp;ROW()-1)),""))</f>
        <v/>
      </c>
      <c r="AA191" s="6" t="str">
        <f ca="1">IF(AND($A191&lt;&gt;"",$A191&lt;&gt;"TOTAL"),IF(AND([3]PDI_DES__C_C_E!$AS189&lt;&gt;"",[3]PDI_DES__C_C_E!$AS189&lt;&gt;0),[3]PDI_DES__C_C_E!$AS189,""),IF($A191="TOTAL",SUM(INDIRECT("AA4:AA"&amp;ROW()-1)),""))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IF(AND($A191&lt;&gt;"",$A191&lt;&gt;"TOTAL"),IF(AND([3]PDI_DES__C_C_E!$AV189&lt;&gt;"",[3]PDI_DES__C_C_E!$AV189&lt;&gt;0),[3]PDI_DES__C_C_E!$AV189,""),IF($A191="TOTAL",SUM(INDIRECT("AC4:AC"&amp;ROW()-1)),""))</f>
        <v/>
      </c>
      <c r="AD191" s="6" t="str">
        <f ca="1">IF(AND($A191&lt;&gt;"",$A191&lt;&gt;"TOTAL"),IF(AND([3]PDI_DES__C_C_E!$AX189&lt;&gt;"",[3]PDI_DES__C_C_E!$AX189&lt;&gt;0),[3]PDI_DES__C_C_E!$AX189,""),IF($A191="TOTAL",SUM(INDIRECT("AD4:AD"&amp;ROW()-1)),""))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IF(AND($A191&lt;&gt;"",$A191&lt;&gt;"TOTAL"),IF(AND([3]PDI_DES__C_C_E!$BA189&lt;&gt;"",[3]PDI_DES__C_C_E!$BA189&lt;&gt;0),[3]PDI_DES__C_C_E!$BA189,""),IF($A191="TOTAL",SUM(INDIRECT("AF4:AF"&amp;ROW()-1)),""))</f>
        <v/>
      </c>
      <c r="AG191" s="6" t="str">
        <f ca="1">IF(AND($A191&lt;&gt;"",$A191&lt;&gt;"TOTAL"),IF(AND([3]PDI_DES__C_C_E!$BC189&lt;&gt;"",[3]PDI_DES__C_C_E!$BC189&lt;&gt;0),[3]PDI_DES__C_C_E!$BC189,""),IF($A191="TOTAL",SUM(INDIRECT("AG4:AG"&amp;ROW()-1)),""))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IF(AND($A191&lt;&gt;"",$A191&lt;&gt;"TOTAL"),IF(AND([3]PDI_DES__C_C_E!$BF189&lt;&gt;"",[3]PDI_DES__C_C_E!$BF189&lt;&gt;0),[3]PDI_DES__C_C_E!$BF189,""),IF($A191="TOTAL",SUM(INDIRECT("AI4:AI"&amp;ROW()-1)),""))</f>
        <v/>
      </c>
      <c r="AJ191" s="6" t="str">
        <f ca="1">IF(AND($A191&lt;&gt;"",$A191&lt;&gt;"TOTAL"),IF(AND([3]PDI_DES__C_C_E!$BH189&lt;&gt;"",[3]PDI_DES__C_C_E!$BH189&lt;&gt;0),[3]PDI_DES__C_C_E!$BH189,""),IF($A191="TOTAL",SUM(INDIRECT("AJ4:AJ"&amp;ROW()-1)),""))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IF(AND($A191&lt;&gt;"",$A191&lt;&gt;"TOTAL"),IF(AND([3]PDI_DES__C_C_E!$BK189&lt;&gt;"",[3]PDI_DES__C_C_E!$BK189&lt;&gt;0),[3]PDI_DES__C_C_E!$BK189,""),IF($A191="TOTAL",SUM(INDIRECT("AL4:AL"&amp;ROW()-1)),""))</f>
        <v/>
      </c>
      <c r="AM191" s="6" t="str">
        <f ca="1">IF(AND($A191&lt;&gt;"",$A191&lt;&gt;"TOTAL"),IF(AND([3]PDI_DES__C_C_E!$BM189&lt;&gt;"",[3]PDI_DES__C_C_E!$BM189&lt;&gt;0),[3]PDI_DES__C_C_E!$BM189,""),IF($A191="TOTAL",SUM(INDIRECT("AM4:AM"&amp;ROW()-1)),""))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IF(AND($A191&lt;&gt;"",$A191&lt;&gt;"TOTAL"),IF(AND([3]PDI_DES__C_C_E!$BP189&lt;&gt;"",[3]PDI_DES__C_C_E!$BP189&lt;&gt;0),[3]PDI_DES__C_C_E!$BP189,""),IF($A191="TOTAL",SUM(INDIRECT("AO4:AO"&amp;ROW()-1)),""))</f>
        <v/>
      </c>
      <c r="AP191" s="6" t="str">
        <f ca="1">IF(AND($A191&lt;&gt;"",$A191&lt;&gt;"TOTAL"),IF(AND([3]PDI_DES__C_C_E!$BR189&lt;&gt;"",[3]PDI_DES__C_C_E!$BR189&lt;&gt;0),[3]PDI_DES__C_C_E!$BR189,""),IF($A191="TOTAL",SUM(INDIRECT("AP4:AP"&amp;ROW()-1)),""))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IF(AND($A191&lt;&gt;"",$A191&lt;&gt;"TOTAL"),IF(AND([3]PDI_DES__C_C_E!$BU189&lt;&gt;"",[3]PDI_DES__C_C_E!$BU189&lt;&gt;0),[3]PDI_DES__C_C_E!$BU189,""),IF($A191="TOTAL",SUM(INDIRECT("AR4:AR"&amp;ROW()-1)),""))</f>
        <v/>
      </c>
      <c r="AS191" s="6" t="str">
        <f ca="1">IF(AND($A191&lt;&gt;"",$A191&lt;&gt;"TOTAL"),IF(AND([3]PDI_DES__C_C_E!$BW189&lt;&gt;"",[3]PDI_DES__C_C_E!$BW189&lt;&gt;0),[3]PDI_DES__C_C_E!$BW189,""),IF($A191="TOTAL",SUM(INDIRECT("AS4:AS"&amp;ROW()-1)),""))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IF(AND($A191&lt;&gt;"",$A191&lt;&gt;"TOTAL"),IF(AND([3]PDI_DES__C_C_E!$BZ189&lt;&gt;"",[3]PDI_DES__C_C_E!$BZ189&lt;&gt;0),[3]PDI_DES__C_C_E!$BZ189,""),IF($A191="TOTAL",SUM(INDIRECT("AU4:AU"&amp;ROW()-1)),""))</f>
        <v/>
      </c>
      <c r="AV191" s="6" t="str">
        <f ca="1">IF(AND($A191&lt;&gt;"",$A191&lt;&gt;"TOTAL"),IF(AND([3]PDI_DES__C_C_E!$CB189&lt;&gt;"",[3]PDI_DES__C_C_E!$CB189&lt;&gt;0),[3]PDI_DES__C_C_E!$CB189,""),IF($A191="TOTAL",SUM(INDIRECT("AV4:AV"&amp;ROW()-1)),""))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IF(AND($A191&lt;&gt;"",$A191&lt;&gt;"TOTAL"),IF(AND([3]PDI_DES__C_C_E!$CE189&lt;&gt;"",[3]PDI_DES__C_C_E!$CE189&lt;&gt;0),[3]PDI_DES__C_C_E!$CE189,""),IF($A191="TOTAL",SUM(INDIRECT("AX4:AX"&amp;ROW()-1)),""))</f>
        <v/>
      </c>
      <c r="AY191" s="6" t="str">
        <f ca="1">IF(AND($A191&lt;&gt;"",$A191&lt;&gt;"TOTAL"),IF(AND([3]PDI_DES__C_C_E!$CG189&lt;&gt;"",[3]PDI_DES__C_C_E!$CG189&lt;&gt;0),[3]PDI_DES__C_C_E!$CG189,""),IF($A191="TOTAL",SUM(INDIRECT("AY4:AY"&amp;ROW()-1)),""))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IF(AND($A191&lt;&gt;"",$A191&lt;&gt;"TOTAL"),IF(AND([3]PDI_DES__C_C_E!$CJ189&lt;&gt;"",[3]PDI_DES__C_C_E!$CJ189&lt;&gt;0),[3]PDI_DES__C_C_E!$CJ189,""),IF($A191="TOTAL",SUM(INDIRECT("BA4:BA"&amp;ROW()-1)),""))</f>
        <v/>
      </c>
      <c r="BB191" s="6" t="str">
        <f ca="1">IF(AND($A191&lt;&gt;"",$A191&lt;&gt;"TOTAL"),IF(AND([3]PDI_DES__C_C_E!$CL189&lt;&gt;"",[3]PDI_DES__C_C_E!$CL189&lt;&gt;0),[3]PDI_DES__C_C_E!$CL189,""),IF($A191="TOTAL",SUM(INDIRECT("BB4:BB"&amp;ROW()-1)),""))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IF(AND($A191&lt;&gt;"",$A191&lt;&gt;"TOTAL"),IF(AND([3]PDI_DES__C_C_E!$CO189&lt;&gt;"",[3]PDI_DES__C_C_E!$CO189&lt;&gt;0),[3]PDI_DES__C_C_E!$CO189,""),IF($A191="TOTAL",SUM(INDIRECT("BD4:BD"&amp;ROW()-1)),""))</f>
        <v/>
      </c>
      <c r="BE191" s="6" t="str">
        <f ca="1">IF(AND($A191&lt;&gt;"",$A191&lt;&gt;"TOTAL"),IF(AND([3]PDI_DES__C_C_E!$CQ189&lt;&gt;"",[3]PDI_DES__C_C_E!$CQ189&lt;&gt;0),[3]PDI_DES__C_C_E!$CQ189,""),IF($A191="TOTAL",SUM(INDIRECT("BE4:BE"&amp;ROW()-1)),""))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IF([3]PDI_DES__C_C_E!$B190&lt;&gt;"",[3]PDI_DES__C_C_E!$B190,IF(AND([3]PDI_DES__C_C_E!$B190="",[3]PDI_DES__C_C_E!$B191="",[3]PDI_DES__C_C_E!$B189=""),"","TOTAL"))</f>
        <v/>
      </c>
      <c r="B192" s="6" t="str">
        <f ca="1">IF(AND($A192&lt;&gt;"",$A192&lt;&gt;"TOTAL"),IF(AND([3]PDI_DES__C_C_E!$C190&lt;&gt;"",[3]PDI_DES__C_C_E!$C190&lt;&gt;0),[3]PDI_DES__C_C_E!$C190,""),IF($A192="TOTAL",SUM(INDIRECT("B4:B"&amp;ROW()-1)),""))</f>
        <v/>
      </c>
      <c r="C192" s="6" t="str">
        <f ca="1">IF(AND($A192&lt;&gt;"",$A192&lt;&gt;"TOTAL"),IF(AND([3]PDI_DES__C_C_E!$E190&lt;&gt;"",[3]PDI_DES__C_C_E!$E190&lt;&gt;0),[3]PDI_DES__C_C_E!$E190,""),IF($A192="TOTAL",SUM(INDIRECT("C4:C"&amp;ROW()-1)),""))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IF(AND($A192&lt;&gt;"",$A192&lt;&gt;"TOTAL"),IF(AND([3]PDI_DES__C_C_E!$H190&lt;&gt;"",[3]PDI_DES__C_C_E!$H190&lt;&gt;0),[3]PDI_DES__C_C_E!$H190,""),IF($A192="TOTAL",SUM(INDIRECT("E4:E"&amp;ROW()-1)),""))</f>
        <v/>
      </c>
      <c r="F192" s="6" t="str">
        <f ca="1">IF(AND($A192&lt;&gt;"",$A192&lt;&gt;"TOTAL"),IF(AND([3]PDI_DES__C_C_E!$J190&lt;&gt;"",[3]PDI_DES__C_C_E!$J190&lt;&gt;0),[3]PDI_DES__C_C_E!$J190,""),IF($A192="TOTAL",SUM(INDIRECT("F4:F"&amp;ROW()-1)),""))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IF(AND($A192&lt;&gt;"",$A192&lt;&gt;"TOTAL"),IF(AND([3]PDI_DES__C_C_E!$M190&lt;&gt;"",[3]PDI_DES__C_C_E!$M190&lt;&gt;0),[3]PDI_DES__C_C_E!$M190,""),IF($A192="TOTAL",SUM(INDIRECT("H4:H"&amp;ROW()-1)),""))</f>
        <v/>
      </c>
      <c r="I192" s="6" t="str">
        <f ca="1">IF(AND($A192&lt;&gt;"",$A192&lt;&gt;"TOTAL"),IF(AND([3]PDI_DES__C_C_E!$O190&lt;&gt;"",[3]PDI_DES__C_C_E!$O190&lt;&gt;0),[3]PDI_DES__C_C_E!$O190,""),IF($A192="TOTAL",SUM(INDIRECT("I4:I"&amp;ROW()-1)),""))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IF(AND($A192&lt;&gt;"",$A192&lt;&gt;"TOTAL"),IF(AND([3]PDI_DES__C_C_E!$R190&lt;&gt;"",[3]PDI_DES__C_C_E!$R190&lt;&gt;0),[3]PDI_DES__C_C_E!$R190,""),IF($A192="TOTAL",SUM(INDIRECT("K4:K"&amp;ROW()-1)),""))</f>
        <v/>
      </c>
      <c r="L192" s="6" t="str">
        <f ca="1">IF(AND($A192&lt;&gt;"",$A192&lt;&gt;"TOTAL"),IF(AND([3]PDI_DES__C_C_E!$T190&lt;&gt;"",[3]PDI_DES__C_C_E!$T190&lt;&gt;0),[3]PDI_DES__C_C_E!$T190,""),IF($A192="TOTAL",SUM(INDIRECT("L4:L"&amp;ROW()-1)),""))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IF(AND($A192&lt;&gt;"",$A192&lt;&gt;"TOTAL"),IF(AND([3]PDI_DES__C_C_E!$W190&lt;&gt;"",[3]PDI_DES__C_C_E!$W190&lt;&gt;0),[3]PDI_DES__C_C_E!$W190,""),IF($A192="TOTAL",SUM(INDIRECT("N4:N"&amp;ROW()-1)),""))</f>
        <v/>
      </c>
      <c r="O192" s="6" t="str">
        <f ca="1">IF(AND($A192&lt;&gt;"",$A192&lt;&gt;"TOTAL"),IF(AND([3]PDI_DES__C_C_E!$Y190&lt;&gt;"",[3]PDI_DES__C_C_E!$Y190&lt;&gt;0),[3]PDI_DES__C_C_E!$Y190,""),IF($A192="TOTAL",SUM(INDIRECT("O4:O"&amp;ROW()-1)),""))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IF(AND($A192&lt;&gt;"",$A192&lt;&gt;"TOTAL"),IF(AND([3]PDI_DES__C_C_E!$AB190&lt;&gt;"",[3]PDI_DES__C_C_E!$AB190&lt;&gt;0),[3]PDI_DES__C_C_E!$AB190,""),IF($A192="TOTAL",SUM(INDIRECT("Q4:Q"&amp;ROW()-1)),""))</f>
        <v/>
      </c>
      <c r="R192" s="6" t="str">
        <f ca="1">IF(AND($A192&lt;&gt;"",$A192&lt;&gt;"TOTAL"),IF(AND([3]PDI_DES__C_C_E!$AD190&lt;&gt;"",[3]PDI_DES__C_C_E!$AD190&lt;&gt;0),[3]PDI_DES__C_C_E!$AD190,""),IF($A192="TOTAL",SUM(INDIRECT("R4:R"&amp;ROW()-1)),""))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IF(AND($A192&lt;&gt;"",$A192&lt;&gt;"TOTAL"),IF(AND([3]PDI_DES__C_C_E!$AG190&lt;&gt;"",[3]PDI_DES__C_C_E!$AG190&lt;&gt;0),[3]PDI_DES__C_C_E!$AG190,""),IF($A192="TOTAL",SUM(INDIRECT("T4:T"&amp;ROW()-1)),""))</f>
        <v/>
      </c>
      <c r="U192" s="6" t="str">
        <f ca="1">IF(AND($A192&lt;&gt;"",$A192&lt;&gt;"TOTAL"),IF(AND([3]PDI_DES__C_C_E!$AI190&lt;&gt;"",[3]PDI_DES__C_C_E!$AI190&lt;&gt;0),[3]PDI_DES__C_C_E!$AI190,""),IF($A192="TOTAL",SUM(INDIRECT("U4:U"&amp;ROW()-1)),""))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IF(AND($A192&lt;&gt;"",$A192&lt;&gt;"TOTAL"),IF(AND([3]PDI_DES__C_C_E!$AL190&lt;&gt;"",[3]PDI_DES__C_C_E!$AL190&lt;&gt;0),[3]PDI_DES__C_C_E!$AL190,""),IF($A192="TOTAL",SUM(INDIRECT("W4:W"&amp;ROW()-1)),""))</f>
        <v/>
      </c>
      <c r="X192" s="6" t="str">
        <f ca="1">IF(AND($A192&lt;&gt;"",$A192&lt;&gt;"TOTAL"),IF(AND([3]PDI_DES__C_C_E!$AN190&lt;&gt;"",[3]PDI_DES__C_C_E!$AN190&lt;&gt;0),[3]PDI_DES__C_C_E!$AN190,""),IF($A192="TOTAL",SUM(INDIRECT("X4:X"&amp;ROW()-1)),""))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IF(AND($A192&lt;&gt;"",$A192&lt;&gt;"TOTAL"),IF(AND([3]PDI_DES__C_C_E!$AQ190&lt;&gt;"",[3]PDI_DES__C_C_E!$AQ190&lt;&gt;0),[3]PDI_DES__C_C_E!$AQ190,""),IF($A192="TOTAL",SUM(INDIRECT("Z4:Z"&amp;ROW()-1)),""))</f>
        <v/>
      </c>
      <c r="AA192" s="6" t="str">
        <f ca="1">IF(AND($A192&lt;&gt;"",$A192&lt;&gt;"TOTAL"),IF(AND([3]PDI_DES__C_C_E!$AS190&lt;&gt;"",[3]PDI_DES__C_C_E!$AS190&lt;&gt;0),[3]PDI_DES__C_C_E!$AS190,""),IF($A192="TOTAL",SUM(INDIRECT("AA4:AA"&amp;ROW()-1)),""))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IF(AND($A192&lt;&gt;"",$A192&lt;&gt;"TOTAL"),IF(AND([3]PDI_DES__C_C_E!$AV190&lt;&gt;"",[3]PDI_DES__C_C_E!$AV190&lt;&gt;0),[3]PDI_DES__C_C_E!$AV190,""),IF($A192="TOTAL",SUM(INDIRECT("AC4:AC"&amp;ROW()-1)),""))</f>
        <v/>
      </c>
      <c r="AD192" s="6" t="str">
        <f ca="1">IF(AND($A192&lt;&gt;"",$A192&lt;&gt;"TOTAL"),IF(AND([3]PDI_DES__C_C_E!$AX190&lt;&gt;"",[3]PDI_DES__C_C_E!$AX190&lt;&gt;0),[3]PDI_DES__C_C_E!$AX190,""),IF($A192="TOTAL",SUM(INDIRECT("AD4:AD"&amp;ROW()-1)),""))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IF(AND($A192&lt;&gt;"",$A192&lt;&gt;"TOTAL"),IF(AND([3]PDI_DES__C_C_E!$BA190&lt;&gt;"",[3]PDI_DES__C_C_E!$BA190&lt;&gt;0),[3]PDI_DES__C_C_E!$BA190,""),IF($A192="TOTAL",SUM(INDIRECT("AF4:AF"&amp;ROW()-1)),""))</f>
        <v/>
      </c>
      <c r="AG192" s="6" t="str">
        <f ca="1">IF(AND($A192&lt;&gt;"",$A192&lt;&gt;"TOTAL"),IF(AND([3]PDI_DES__C_C_E!$BC190&lt;&gt;"",[3]PDI_DES__C_C_E!$BC190&lt;&gt;0),[3]PDI_DES__C_C_E!$BC190,""),IF($A192="TOTAL",SUM(INDIRECT("AG4:AG"&amp;ROW()-1)),""))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IF(AND($A192&lt;&gt;"",$A192&lt;&gt;"TOTAL"),IF(AND([3]PDI_DES__C_C_E!$BF190&lt;&gt;"",[3]PDI_DES__C_C_E!$BF190&lt;&gt;0),[3]PDI_DES__C_C_E!$BF190,""),IF($A192="TOTAL",SUM(INDIRECT("AI4:AI"&amp;ROW()-1)),""))</f>
        <v/>
      </c>
      <c r="AJ192" s="6" t="str">
        <f ca="1">IF(AND($A192&lt;&gt;"",$A192&lt;&gt;"TOTAL"),IF(AND([3]PDI_DES__C_C_E!$BH190&lt;&gt;"",[3]PDI_DES__C_C_E!$BH190&lt;&gt;0),[3]PDI_DES__C_C_E!$BH190,""),IF($A192="TOTAL",SUM(INDIRECT("AJ4:AJ"&amp;ROW()-1)),""))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IF(AND($A192&lt;&gt;"",$A192&lt;&gt;"TOTAL"),IF(AND([3]PDI_DES__C_C_E!$BK190&lt;&gt;"",[3]PDI_DES__C_C_E!$BK190&lt;&gt;0),[3]PDI_DES__C_C_E!$BK190,""),IF($A192="TOTAL",SUM(INDIRECT("AL4:AL"&amp;ROW()-1)),""))</f>
        <v/>
      </c>
      <c r="AM192" s="6" t="str">
        <f ca="1">IF(AND($A192&lt;&gt;"",$A192&lt;&gt;"TOTAL"),IF(AND([3]PDI_DES__C_C_E!$BM190&lt;&gt;"",[3]PDI_DES__C_C_E!$BM190&lt;&gt;0),[3]PDI_DES__C_C_E!$BM190,""),IF($A192="TOTAL",SUM(INDIRECT("AM4:AM"&amp;ROW()-1)),""))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IF(AND($A192&lt;&gt;"",$A192&lt;&gt;"TOTAL"),IF(AND([3]PDI_DES__C_C_E!$BP190&lt;&gt;"",[3]PDI_DES__C_C_E!$BP190&lt;&gt;0),[3]PDI_DES__C_C_E!$BP190,""),IF($A192="TOTAL",SUM(INDIRECT("AO4:AO"&amp;ROW()-1)),""))</f>
        <v/>
      </c>
      <c r="AP192" s="6" t="str">
        <f ca="1">IF(AND($A192&lt;&gt;"",$A192&lt;&gt;"TOTAL"),IF(AND([3]PDI_DES__C_C_E!$BR190&lt;&gt;"",[3]PDI_DES__C_C_E!$BR190&lt;&gt;0),[3]PDI_DES__C_C_E!$BR190,""),IF($A192="TOTAL",SUM(INDIRECT("AP4:AP"&amp;ROW()-1)),""))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IF(AND($A192&lt;&gt;"",$A192&lt;&gt;"TOTAL"),IF(AND([3]PDI_DES__C_C_E!$BU190&lt;&gt;"",[3]PDI_DES__C_C_E!$BU190&lt;&gt;0),[3]PDI_DES__C_C_E!$BU190,""),IF($A192="TOTAL",SUM(INDIRECT("AR4:AR"&amp;ROW()-1)),""))</f>
        <v/>
      </c>
      <c r="AS192" s="6" t="str">
        <f ca="1">IF(AND($A192&lt;&gt;"",$A192&lt;&gt;"TOTAL"),IF(AND([3]PDI_DES__C_C_E!$BW190&lt;&gt;"",[3]PDI_DES__C_C_E!$BW190&lt;&gt;0),[3]PDI_DES__C_C_E!$BW190,""),IF($A192="TOTAL",SUM(INDIRECT("AS4:AS"&amp;ROW()-1)),""))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IF(AND($A192&lt;&gt;"",$A192&lt;&gt;"TOTAL"),IF(AND([3]PDI_DES__C_C_E!$BZ190&lt;&gt;"",[3]PDI_DES__C_C_E!$BZ190&lt;&gt;0),[3]PDI_DES__C_C_E!$BZ190,""),IF($A192="TOTAL",SUM(INDIRECT("AU4:AU"&amp;ROW()-1)),""))</f>
        <v/>
      </c>
      <c r="AV192" s="6" t="str">
        <f ca="1">IF(AND($A192&lt;&gt;"",$A192&lt;&gt;"TOTAL"),IF(AND([3]PDI_DES__C_C_E!$CB190&lt;&gt;"",[3]PDI_DES__C_C_E!$CB190&lt;&gt;0),[3]PDI_DES__C_C_E!$CB190,""),IF($A192="TOTAL",SUM(INDIRECT("AV4:AV"&amp;ROW()-1)),""))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IF(AND($A192&lt;&gt;"",$A192&lt;&gt;"TOTAL"),IF(AND([3]PDI_DES__C_C_E!$CE190&lt;&gt;"",[3]PDI_DES__C_C_E!$CE190&lt;&gt;0),[3]PDI_DES__C_C_E!$CE190,""),IF($A192="TOTAL",SUM(INDIRECT("AX4:AX"&amp;ROW()-1)),""))</f>
        <v/>
      </c>
      <c r="AY192" s="6" t="str">
        <f ca="1">IF(AND($A192&lt;&gt;"",$A192&lt;&gt;"TOTAL"),IF(AND([3]PDI_DES__C_C_E!$CG190&lt;&gt;"",[3]PDI_DES__C_C_E!$CG190&lt;&gt;0),[3]PDI_DES__C_C_E!$CG190,""),IF($A192="TOTAL",SUM(INDIRECT("AY4:AY"&amp;ROW()-1)),""))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IF(AND($A192&lt;&gt;"",$A192&lt;&gt;"TOTAL"),IF(AND([3]PDI_DES__C_C_E!$CJ190&lt;&gt;"",[3]PDI_DES__C_C_E!$CJ190&lt;&gt;0),[3]PDI_DES__C_C_E!$CJ190,""),IF($A192="TOTAL",SUM(INDIRECT("BA4:BA"&amp;ROW()-1)),""))</f>
        <v/>
      </c>
      <c r="BB192" s="6" t="str">
        <f ca="1">IF(AND($A192&lt;&gt;"",$A192&lt;&gt;"TOTAL"),IF(AND([3]PDI_DES__C_C_E!$CL190&lt;&gt;"",[3]PDI_DES__C_C_E!$CL190&lt;&gt;0),[3]PDI_DES__C_C_E!$CL190,""),IF($A192="TOTAL",SUM(INDIRECT("BB4:BB"&amp;ROW()-1)),""))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IF(AND($A192&lt;&gt;"",$A192&lt;&gt;"TOTAL"),IF(AND([3]PDI_DES__C_C_E!$CO190&lt;&gt;"",[3]PDI_DES__C_C_E!$CO190&lt;&gt;0),[3]PDI_DES__C_C_E!$CO190,""),IF($A192="TOTAL",SUM(INDIRECT("BD4:BD"&amp;ROW()-1)),""))</f>
        <v/>
      </c>
      <c r="BE192" s="6" t="str">
        <f ca="1">IF(AND($A192&lt;&gt;"",$A192&lt;&gt;"TOTAL"),IF(AND([3]PDI_DES__C_C_E!$CQ190&lt;&gt;"",[3]PDI_DES__C_C_E!$CQ190&lt;&gt;0),[3]PDI_DES__C_C_E!$CQ190,""),IF($A192="TOTAL",SUM(INDIRECT("BE4:BE"&amp;ROW()-1)),""))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IF([3]PDI_DES__C_C_E!$B191&lt;&gt;"",[3]PDI_DES__C_C_E!$B191,IF(AND([3]PDI_DES__C_C_E!$B191="",[3]PDI_DES__C_C_E!$B192="",[3]PDI_DES__C_C_E!$B190=""),"","TOTAL"))</f>
        <v/>
      </c>
      <c r="B193" s="6" t="str">
        <f ca="1">IF(AND($A193&lt;&gt;"",$A193&lt;&gt;"TOTAL"),IF(AND([3]PDI_DES__C_C_E!$C191&lt;&gt;"",[3]PDI_DES__C_C_E!$C191&lt;&gt;0),[3]PDI_DES__C_C_E!$C191,""),IF($A193="TOTAL",SUM(INDIRECT("B4:B"&amp;ROW()-1)),""))</f>
        <v/>
      </c>
      <c r="C193" s="6" t="str">
        <f ca="1">IF(AND($A193&lt;&gt;"",$A193&lt;&gt;"TOTAL"),IF(AND([3]PDI_DES__C_C_E!$E191&lt;&gt;"",[3]PDI_DES__C_C_E!$E191&lt;&gt;0),[3]PDI_DES__C_C_E!$E191,""),IF($A193="TOTAL",SUM(INDIRECT("C4:C"&amp;ROW()-1)),""))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IF(AND($A193&lt;&gt;"",$A193&lt;&gt;"TOTAL"),IF(AND([3]PDI_DES__C_C_E!$H191&lt;&gt;"",[3]PDI_DES__C_C_E!$H191&lt;&gt;0),[3]PDI_DES__C_C_E!$H191,""),IF($A193="TOTAL",SUM(INDIRECT("E4:E"&amp;ROW()-1)),""))</f>
        <v/>
      </c>
      <c r="F193" s="6" t="str">
        <f ca="1">IF(AND($A193&lt;&gt;"",$A193&lt;&gt;"TOTAL"),IF(AND([3]PDI_DES__C_C_E!$J191&lt;&gt;"",[3]PDI_DES__C_C_E!$J191&lt;&gt;0),[3]PDI_DES__C_C_E!$J191,""),IF($A193="TOTAL",SUM(INDIRECT("F4:F"&amp;ROW()-1)),""))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IF(AND($A193&lt;&gt;"",$A193&lt;&gt;"TOTAL"),IF(AND([3]PDI_DES__C_C_E!$M191&lt;&gt;"",[3]PDI_DES__C_C_E!$M191&lt;&gt;0),[3]PDI_DES__C_C_E!$M191,""),IF($A193="TOTAL",SUM(INDIRECT("H4:H"&amp;ROW()-1)),""))</f>
        <v/>
      </c>
      <c r="I193" s="6" t="str">
        <f ca="1">IF(AND($A193&lt;&gt;"",$A193&lt;&gt;"TOTAL"),IF(AND([3]PDI_DES__C_C_E!$O191&lt;&gt;"",[3]PDI_DES__C_C_E!$O191&lt;&gt;0),[3]PDI_DES__C_C_E!$O191,""),IF($A193="TOTAL",SUM(INDIRECT("I4:I"&amp;ROW()-1)),""))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IF(AND($A193&lt;&gt;"",$A193&lt;&gt;"TOTAL"),IF(AND([3]PDI_DES__C_C_E!$R191&lt;&gt;"",[3]PDI_DES__C_C_E!$R191&lt;&gt;0),[3]PDI_DES__C_C_E!$R191,""),IF($A193="TOTAL",SUM(INDIRECT("K4:K"&amp;ROW()-1)),""))</f>
        <v/>
      </c>
      <c r="L193" s="6" t="str">
        <f ca="1">IF(AND($A193&lt;&gt;"",$A193&lt;&gt;"TOTAL"),IF(AND([3]PDI_DES__C_C_E!$T191&lt;&gt;"",[3]PDI_DES__C_C_E!$T191&lt;&gt;0),[3]PDI_DES__C_C_E!$T191,""),IF($A193="TOTAL",SUM(INDIRECT("L4:L"&amp;ROW()-1)),""))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IF(AND($A193&lt;&gt;"",$A193&lt;&gt;"TOTAL"),IF(AND([3]PDI_DES__C_C_E!$W191&lt;&gt;"",[3]PDI_DES__C_C_E!$W191&lt;&gt;0),[3]PDI_DES__C_C_E!$W191,""),IF($A193="TOTAL",SUM(INDIRECT("N4:N"&amp;ROW()-1)),""))</f>
        <v/>
      </c>
      <c r="O193" s="6" t="str">
        <f ca="1">IF(AND($A193&lt;&gt;"",$A193&lt;&gt;"TOTAL"),IF(AND([3]PDI_DES__C_C_E!$Y191&lt;&gt;"",[3]PDI_DES__C_C_E!$Y191&lt;&gt;0),[3]PDI_DES__C_C_E!$Y191,""),IF($A193="TOTAL",SUM(INDIRECT("O4:O"&amp;ROW()-1)),""))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IF(AND($A193&lt;&gt;"",$A193&lt;&gt;"TOTAL"),IF(AND([3]PDI_DES__C_C_E!$AB191&lt;&gt;"",[3]PDI_DES__C_C_E!$AB191&lt;&gt;0),[3]PDI_DES__C_C_E!$AB191,""),IF($A193="TOTAL",SUM(INDIRECT("Q4:Q"&amp;ROW()-1)),""))</f>
        <v/>
      </c>
      <c r="R193" s="6" t="str">
        <f ca="1">IF(AND($A193&lt;&gt;"",$A193&lt;&gt;"TOTAL"),IF(AND([3]PDI_DES__C_C_E!$AD191&lt;&gt;"",[3]PDI_DES__C_C_E!$AD191&lt;&gt;0),[3]PDI_DES__C_C_E!$AD191,""),IF($A193="TOTAL",SUM(INDIRECT("R4:R"&amp;ROW()-1)),""))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IF(AND($A193&lt;&gt;"",$A193&lt;&gt;"TOTAL"),IF(AND([3]PDI_DES__C_C_E!$AG191&lt;&gt;"",[3]PDI_DES__C_C_E!$AG191&lt;&gt;0),[3]PDI_DES__C_C_E!$AG191,""),IF($A193="TOTAL",SUM(INDIRECT("T4:T"&amp;ROW()-1)),""))</f>
        <v/>
      </c>
      <c r="U193" s="6" t="str">
        <f ca="1">IF(AND($A193&lt;&gt;"",$A193&lt;&gt;"TOTAL"),IF(AND([3]PDI_DES__C_C_E!$AI191&lt;&gt;"",[3]PDI_DES__C_C_E!$AI191&lt;&gt;0),[3]PDI_DES__C_C_E!$AI191,""),IF($A193="TOTAL",SUM(INDIRECT("U4:U"&amp;ROW()-1)),""))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IF(AND($A193&lt;&gt;"",$A193&lt;&gt;"TOTAL"),IF(AND([3]PDI_DES__C_C_E!$AL191&lt;&gt;"",[3]PDI_DES__C_C_E!$AL191&lt;&gt;0),[3]PDI_DES__C_C_E!$AL191,""),IF($A193="TOTAL",SUM(INDIRECT("W4:W"&amp;ROW()-1)),""))</f>
        <v/>
      </c>
      <c r="X193" s="6" t="str">
        <f ca="1">IF(AND($A193&lt;&gt;"",$A193&lt;&gt;"TOTAL"),IF(AND([3]PDI_DES__C_C_E!$AN191&lt;&gt;"",[3]PDI_DES__C_C_E!$AN191&lt;&gt;0),[3]PDI_DES__C_C_E!$AN191,""),IF($A193="TOTAL",SUM(INDIRECT("X4:X"&amp;ROW()-1)),""))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IF(AND($A193&lt;&gt;"",$A193&lt;&gt;"TOTAL"),IF(AND([3]PDI_DES__C_C_E!$AQ191&lt;&gt;"",[3]PDI_DES__C_C_E!$AQ191&lt;&gt;0),[3]PDI_DES__C_C_E!$AQ191,""),IF($A193="TOTAL",SUM(INDIRECT("Z4:Z"&amp;ROW()-1)),""))</f>
        <v/>
      </c>
      <c r="AA193" s="6" t="str">
        <f ca="1">IF(AND($A193&lt;&gt;"",$A193&lt;&gt;"TOTAL"),IF(AND([3]PDI_DES__C_C_E!$AS191&lt;&gt;"",[3]PDI_DES__C_C_E!$AS191&lt;&gt;0),[3]PDI_DES__C_C_E!$AS191,""),IF($A193="TOTAL",SUM(INDIRECT("AA4:AA"&amp;ROW()-1)),""))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IF(AND($A193&lt;&gt;"",$A193&lt;&gt;"TOTAL"),IF(AND([3]PDI_DES__C_C_E!$AV191&lt;&gt;"",[3]PDI_DES__C_C_E!$AV191&lt;&gt;0),[3]PDI_DES__C_C_E!$AV191,""),IF($A193="TOTAL",SUM(INDIRECT("AC4:AC"&amp;ROW()-1)),""))</f>
        <v/>
      </c>
      <c r="AD193" s="6" t="str">
        <f ca="1">IF(AND($A193&lt;&gt;"",$A193&lt;&gt;"TOTAL"),IF(AND([3]PDI_DES__C_C_E!$AX191&lt;&gt;"",[3]PDI_DES__C_C_E!$AX191&lt;&gt;0),[3]PDI_DES__C_C_E!$AX191,""),IF($A193="TOTAL",SUM(INDIRECT("AD4:AD"&amp;ROW()-1)),""))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IF(AND($A193&lt;&gt;"",$A193&lt;&gt;"TOTAL"),IF(AND([3]PDI_DES__C_C_E!$BA191&lt;&gt;"",[3]PDI_DES__C_C_E!$BA191&lt;&gt;0),[3]PDI_DES__C_C_E!$BA191,""),IF($A193="TOTAL",SUM(INDIRECT("AF4:AF"&amp;ROW()-1)),""))</f>
        <v/>
      </c>
      <c r="AG193" s="6" t="str">
        <f ca="1">IF(AND($A193&lt;&gt;"",$A193&lt;&gt;"TOTAL"),IF(AND([3]PDI_DES__C_C_E!$BC191&lt;&gt;"",[3]PDI_DES__C_C_E!$BC191&lt;&gt;0),[3]PDI_DES__C_C_E!$BC191,""),IF($A193="TOTAL",SUM(INDIRECT("AG4:AG"&amp;ROW()-1)),""))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IF(AND($A193&lt;&gt;"",$A193&lt;&gt;"TOTAL"),IF(AND([3]PDI_DES__C_C_E!$BF191&lt;&gt;"",[3]PDI_DES__C_C_E!$BF191&lt;&gt;0),[3]PDI_DES__C_C_E!$BF191,""),IF($A193="TOTAL",SUM(INDIRECT("AI4:AI"&amp;ROW()-1)),""))</f>
        <v/>
      </c>
      <c r="AJ193" s="6" t="str">
        <f ca="1">IF(AND($A193&lt;&gt;"",$A193&lt;&gt;"TOTAL"),IF(AND([3]PDI_DES__C_C_E!$BH191&lt;&gt;"",[3]PDI_DES__C_C_E!$BH191&lt;&gt;0),[3]PDI_DES__C_C_E!$BH191,""),IF($A193="TOTAL",SUM(INDIRECT("AJ4:AJ"&amp;ROW()-1)),""))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IF(AND($A193&lt;&gt;"",$A193&lt;&gt;"TOTAL"),IF(AND([3]PDI_DES__C_C_E!$BK191&lt;&gt;"",[3]PDI_DES__C_C_E!$BK191&lt;&gt;0),[3]PDI_DES__C_C_E!$BK191,""),IF($A193="TOTAL",SUM(INDIRECT("AL4:AL"&amp;ROW()-1)),""))</f>
        <v/>
      </c>
      <c r="AM193" s="6" t="str">
        <f ca="1">IF(AND($A193&lt;&gt;"",$A193&lt;&gt;"TOTAL"),IF(AND([3]PDI_DES__C_C_E!$BM191&lt;&gt;"",[3]PDI_DES__C_C_E!$BM191&lt;&gt;0),[3]PDI_DES__C_C_E!$BM191,""),IF($A193="TOTAL",SUM(INDIRECT("AM4:AM"&amp;ROW()-1)),""))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IF(AND($A193&lt;&gt;"",$A193&lt;&gt;"TOTAL"),IF(AND([3]PDI_DES__C_C_E!$BP191&lt;&gt;"",[3]PDI_DES__C_C_E!$BP191&lt;&gt;0),[3]PDI_DES__C_C_E!$BP191,""),IF($A193="TOTAL",SUM(INDIRECT("AO4:AO"&amp;ROW()-1)),""))</f>
        <v/>
      </c>
      <c r="AP193" s="6" t="str">
        <f ca="1">IF(AND($A193&lt;&gt;"",$A193&lt;&gt;"TOTAL"),IF(AND([3]PDI_DES__C_C_E!$BR191&lt;&gt;"",[3]PDI_DES__C_C_E!$BR191&lt;&gt;0),[3]PDI_DES__C_C_E!$BR191,""),IF($A193="TOTAL",SUM(INDIRECT("AP4:AP"&amp;ROW()-1)),""))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IF(AND($A193&lt;&gt;"",$A193&lt;&gt;"TOTAL"),IF(AND([3]PDI_DES__C_C_E!$BU191&lt;&gt;"",[3]PDI_DES__C_C_E!$BU191&lt;&gt;0),[3]PDI_DES__C_C_E!$BU191,""),IF($A193="TOTAL",SUM(INDIRECT("AR4:AR"&amp;ROW()-1)),""))</f>
        <v/>
      </c>
      <c r="AS193" s="6" t="str">
        <f ca="1">IF(AND($A193&lt;&gt;"",$A193&lt;&gt;"TOTAL"),IF(AND([3]PDI_DES__C_C_E!$BW191&lt;&gt;"",[3]PDI_DES__C_C_E!$BW191&lt;&gt;0),[3]PDI_DES__C_C_E!$BW191,""),IF($A193="TOTAL",SUM(INDIRECT("AS4:AS"&amp;ROW()-1)),""))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IF(AND($A193&lt;&gt;"",$A193&lt;&gt;"TOTAL"),IF(AND([3]PDI_DES__C_C_E!$BZ191&lt;&gt;"",[3]PDI_DES__C_C_E!$BZ191&lt;&gt;0),[3]PDI_DES__C_C_E!$BZ191,""),IF($A193="TOTAL",SUM(INDIRECT("AU4:AU"&amp;ROW()-1)),""))</f>
        <v/>
      </c>
      <c r="AV193" s="6" t="str">
        <f ca="1">IF(AND($A193&lt;&gt;"",$A193&lt;&gt;"TOTAL"),IF(AND([3]PDI_DES__C_C_E!$CB191&lt;&gt;"",[3]PDI_DES__C_C_E!$CB191&lt;&gt;0),[3]PDI_DES__C_C_E!$CB191,""),IF($A193="TOTAL",SUM(INDIRECT("AV4:AV"&amp;ROW()-1)),""))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IF(AND($A193&lt;&gt;"",$A193&lt;&gt;"TOTAL"),IF(AND([3]PDI_DES__C_C_E!$CE191&lt;&gt;"",[3]PDI_DES__C_C_E!$CE191&lt;&gt;0),[3]PDI_DES__C_C_E!$CE191,""),IF($A193="TOTAL",SUM(INDIRECT("AX4:AX"&amp;ROW()-1)),""))</f>
        <v/>
      </c>
      <c r="AY193" s="6" t="str">
        <f ca="1">IF(AND($A193&lt;&gt;"",$A193&lt;&gt;"TOTAL"),IF(AND([3]PDI_DES__C_C_E!$CG191&lt;&gt;"",[3]PDI_DES__C_C_E!$CG191&lt;&gt;0),[3]PDI_DES__C_C_E!$CG191,""),IF($A193="TOTAL",SUM(INDIRECT("AY4:AY"&amp;ROW()-1)),""))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IF(AND($A193&lt;&gt;"",$A193&lt;&gt;"TOTAL"),IF(AND([3]PDI_DES__C_C_E!$CJ191&lt;&gt;"",[3]PDI_DES__C_C_E!$CJ191&lt;&gt;0),[3]PDI_DES__C_C_E!$CJ191,""),IF($A193="TOTAL",SUM(INDIRECT("BA4:BA"&amp;ROW()-1)),""))</f>
        <v/>
      </c>
      <c r="BB193" s="6" t="str">
        <f ca="1">IF(AND($A193&lt;&gt;"",$A193&lt;&gt;"TOTAL"),IF(AND([3]PDI_DES__C_C_E!$CL191&lt;&gt;"",[3]PDI_DES__C_C_E!$CL191&lt;&gt;0),[3]PDI_DES__C_C_E!$CL191,""),IF($A193="TOTAL",SUM(INDIRECT("BB4:BB"&amp;ROW()-1)),""))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IF(AND($A193&lt;&gt;"",$A193&lt;&gt;"TOTAL"),IF(AND([3]PDI_DES__C_C_E!$CO191&lt;&gt;"",[3]PDI_DES__C_C_E!$CO191&lt;&gt;0),[3]PDI_DES__C_C_E!$CO191,""),IF($A193="TOTAL",SUM(INDIRECT("BD4:BD"&amp;ROW()-1)),""))</f>
        <v/>
      </c>
      <c r="BE193" s="6" t="str">
        <f ca="1">IF(AND($A193&lt;&gt;"",$A193&lt;&gt;"TOTAL"),IF(AND([3]PDI_DES__C_C_E!$CQ191&lt;&gt;"",[3]PDI_DES__C_C_E!$CQ191&lt;&gt;0),[3]PDI_DES__C_C_E!$CQ191,""),IF($A193="TOTAL",SUM(INDIRECT("BE4:BE"&amp;ROW()-1)),""))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IF([3]PDI_DES__C_C_E!$B192&lt;&gt;"",[3]PDI_DES__C_C_E!$B192,IF(AND([3]PDI_DES__C_C_E!$B192="",[3]PDI_DES__C_C_E!$B193="",[3]PDI_DES__C_C_E!$B191=""),"","TOTAL"))</f>
        <v/>
      </c>
      <c r="B194" s="6" t="str">
        <f ca="1">IF(AND($A194&lt;&gt;"",$A194&lt;&gt;"TOTAL"),IF(AND([3]PDI_DES__C_C_E!$C192&lt;&gt;"",[3]PDI_DES__C_C_E!$C192&lt;&gt;0),[3]PDI_DES__C_C_E!$C192,""),IF($A194="TOTAL",SUM(INDIRECT("B4:B"&amp;ROW()-1)),""))</f>
        <v/>
      </c>
      <c r="C194" s="6" t="str">
        <f ca="1">IF(AND($A194&lt;&gt;"",$A194&lt;&gt;"TOTAL"),IF(AND([3]PDI_DES__C_C_E!$E192&lt;&gt;"",[3]PDI_DES__C_C_E!$E192&lt;&gt;0),[3]PDI_DES__C_C_E!$E192,""),IF($A194="TOTAL",SUM(INDIRECT("C4:C"&amp;ROW()-1)),""))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IF(AND($A194&lt;&gt;"",$A194&lt;&gt;"TOTAL"),IF(AND([3]PDI_DES__C_C_E!$H192&lt;&gt;"",[3]PDI_DES__C_C_E!$H192&lt;&gt;0),[3]PDI_DES__C_C_E!$H192,""),IF($A194="TOTAL",SUM(INDIRECT("E4:E"&amp;ROW()-1)),""))</f>
        <v/>
      </c>
      <c r="F194" s="6" t="str">
        <f ca="1">IF(AND($A194&lt;&gt;"",$A194&lt;&gt;"TOTAL"),IF(AND([3]PDI_DES__C_C_E!$J192&lt;&gt;"",[3]PDI_DES__C_C_E!$J192&lt;&gt;0),[3]PDI_DES__C_C_E!$J192,""),IF($A194="TOTAL",SUM(INDIRECT("F4:F"&amp;ROW()-1)),""))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IF(AND($A194&lt;&gt;"",$A194&lt;&gt;"TOTAL"),IF(AND([3]PDI_DES__C_C_E!$M192&lt;&gt;"",[3]PDI_DES__C_C_E!$M192&lt;&gt;0),[3]PDI_DES__C_C_E!$M192,""),IF($A194="TOTAL",SUM(INDIRECT("H4:H"&amp;ROW()-1)),""))</f>
        <v/>
      </c>
      <c r="I194" s="6" t="str">
        <f ca="1">IF(AND($A194&lt;&gt;"",$A194&lt;&gt;"TOTAL"),IF(AND([3]PDI_DES__C_C_E!$O192&lt;&gt;"",[3]PDI_DES__C_C_E!$O192&lt;&gt;0),[3]PDI_DES__C_C_E!$O192,""),IF($A194="TOTAL",SUM(INDIRECT("I4:I"&amp;ROW()-1)),""))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IF(AND($A194&lt;&gt;"",$A194&lt;&gt;"TOTAL"),IF(AND([3]PDI_DES__C_C_E!$R192&lt;&gt;"",[3]PDI_DES__C_C_E!$R192&lt;&gt;0),[3]PDI_DES__C_C_E!$R192,""),IF($A194="TOTAL",SUM(INDIRECT("K4:K"&amp;ROW()-1)),""))</f>
        <v/>
      </c>
      <c r="L194" s="6" t="str">
        <f ca="1">IF(AND($A194&lt;&gt;"",$A194&lt;&gt;"TOTAL"),IF(AND([3]PDI_DES__C_C_E!$T192&lt;&gt;"",[3]PDI_DES__C_C_E!$T192&lt;&gt;0),[3]PDI_DES__C_C_E!$T192,""),IF($A194="TOTAL",SUM(INDIRECT("L4:L"&amp;ROW()-1)),""))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IF(AND($A194&lt;&gt;"",$A194&lt;&gt;"TOTAL"),IF(AND([3]PDI_DES__C_C_E!$W192&lt;&gt;"",[3]PDI_DES__C_C_E!$W192&lt;&gt;0),[3]PDI_DES__C_C_E!$W192,""),IF($A194="TOTAL",SUM(INDIRECT("N4:N"&amp;ROW()-1)),""))</f>
        <v/>
      </c>
      <c r="O194" s="6" t="str">
        <f ca="1">IF(AND($A194&lt;&gt;"",$A194&lt;&gt;"TOTAL"),IF(AND([3]PDI_DES__C_C_E!$Y192&lt;&gt;"",[3]PDI_DES__C_C_E!$Y192&lt;&gt;0),[3]PDI_DES__C_C_E!$Y192,""),IF($A194="TOTAL",SUM(INDIRECT("O4:O"&amp;ROW()-1)),""))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IF(AND($A194&lt;&gt;"",$A194&lt;&gt;"TOTAL"),IF(AND([3]PDI_DES__C_C_E!$AB192&lt;&gt;"",[3]PDI_DES__C_C_E!$AB192&lt;&gt;0),[3]PDI_DES__C_C_E!$AB192,""),IF($A194="TOTAL",SUM(INDIRECT("Q4:Q"&amp;ROW()-1)),""))</f>
        <v/>
      </c>
      <c r="R194" s="6" t="str">
        <f ca="1">IF(AND($A194&lt;&gt;"",$A194&lt;&gt;"TOTAL"),IF(AND([3]PDI_DES__C_C_E!$AD192&lt;&gt;"",[3]PDI_DES__C_C_E!$AD192&lt;&gt;0),[3]PDI_DES__C_C_E!$AD192,""),IF($A194="TOTAL",SUM(INDIRECT("R4:R"&amp;ROW()-1)),""))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IF(AND($A194&lt;&gt;"",$A194&lt;&gt;"TOTAL"),IF(AND([3]PDI_DES__C_C_E!$AG192&lt;&gt;"",[3]PDI_DES__C_C_E!$AG192&lt;&gt;0),[3]PDI_DES__C_C_E!$AG192,""),IF($A194="TOTAL",SUM(INDIRECT("T4:T"&amp;ROW()-1)),""))</f>
        <v/>
      </c>
      <c r="U194" s="6" t="str">
        <f ca="1">IF(AND($A194&lt;&gt;"",$A194&lt;&gt;"TOTAL"),IF(AND([3]PDI_DES__C_C_E!$AI192&lt;&gt;"",[3]PDI_DES__C_C_E!$AI192&lt;&gt;0),[3]PDI_DES__C_C_E!$AI192,""),IF($A194="TOTAL",SUM(INDIRECT("U4:U"&amp;ROW()-1)),""))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IF(AND($A194&lt;&gt;"",$A194&lt;&gt;"TOTAL"),IF(AND([3]PDI_DES__C_C_E!$AL192&lt;&gt;"",[3]PDI_DES__C_C_E!$AL192&lt;&gt;0),[3]PDI_DES__C_C_E!$AL192,""),IF($A194="TOTAL",SUM(INDIRECT("W4:W"&amp;ROW()-1)),""))</f>
        <v/>
      </c>
      <c r="X194" s="6" t="str">
        <f ca="1">IF(AND($A194&lt;&gt;"",$A194&lt;&gt;"TOTAL"),IF(AND([3]PDI_DES__C_C_E!$AN192&lt;&gt;"",[3]PDI_DES__C_C_E!$AN192&lt;&gt;0),[3]PDI_DES__C_C_E!$AN192,""),IF($A194="TOTAL",SUM(INDIRECT("X4:X"&amp;ROW()-1)),""))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IF(AND($A194&lt;&gt;"",$A194&lt;&gt;"TOTAL"),IF(AND([3]PDI_DES__C_C_E!$AQ192&lt;&gt;"",[3]PDI_DES__C_C_E!$AQ192&lt;&gt;0),[3]PDI_DES__C_C_E!$AQ192,""),IF($A194="TOTAL",SUM(INDIRECT("Z4:Z"&amp;ROW()-1)),""))</f>
        <v/>
      </c>
      <c r="AA194" s="6" t="str">
        <f ca="1">IF(AND($A194&lt;&gt;"",$A194&lt;&gt;"TOTAL"),IF(AND([3]PDI_DES__C_C_E!$AS192&lt;&gt;"",[3]PDI_DES__C_C_E!$AS192&lt;&gt;0),[3]PDI_DES__C_C_E!$AS192,""),IF($A194="TOTAL",SUM(INDIRECT("AA4:AA"&amp;ROW()-1)),""))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IF(AND($A194&lt;&gt;"",$A194&lt;&gt;"TOTAL"),IF(AND([3]PDI_DES__C_C_E!$AV192&lt;&gt;"",[3]PDI_DES__C_C_E!$AV192&lt;&gt;0),[3]PDI_DES__C_C_E!$AV192,""),IF($A194="TOTAL",SUM(INDIRECT("AC4:AC"&amp;ROW()-1)),""))</f>
        <v/>
      </c>
      <c r="AD194" s="6" t="str">
        <f ca="1">IF(AND($A194&lt;&gt;"",$A194&lt;&gt;"TOTAL"),IF(AND([3]PDI_DES__C_C_E!$AX192&lt;&gt;"",[3]PDI_DES__C_C_E!$AX192&lt;&gt;0),[3]PDI_DES__C_C_E!$AX192,""),IF($A194="TOTAL",SUM(INDIRECT("AD4:AD"&amp;ROW()-1)),""))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IF(AND($A194&lt;&gt;"",$A194&lt;&gt;"TOTAL"),IF(AND([3]PDI_DES__C_C_E!$BA192&lt;&gt;"",[3]PDI_DES__C_C_E!$BA192&lt;&gt;0),[3]PDI_DES__C_C_E!$BA192,""),IF($A194="TOTAL",SUM(INDIRECT("AF4:AF"&amp;ROW()-1)),""))</f>
        <v/>
      </c>
      <c r="AG194" s="6" t="str">
        <f ca="1">IF(AND($A194&lt;&gt;"",$A194&lt;&gt;"TOTAL"),IF(AND([3]PDI_DES__C_C_E!$BC192&lt;&gt;"",[3]PDI_DES__C_C_E!$BC192&lt;&gt;0),[3]PDI_DES__C_C_E!$BC192,""),IF($A194="TOTAL",SUM(INDIRECT("AG4:AG"&amp;ROW()-1)),""))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IF(AND($A194&lt;&gt;"",$A194&lt;&gt;"TOTAL"),IF(AND([3]PDI_DES__C_C_E!$BF192&lt;&gt;"",[3]PDI_DES__C_C_E!$BF192&lt;&gt;0),[3]PDI_DES__C_C_E!$BF192,""),IF($A194="TOTAL",SUM(INDIRECT("AI4:AI"&amp;ROW()-1)),""))</f>
        <v/>
      </c>
      <c r="AJ194" s="6" t="str">
        <f ca="1">IF(AND($A194&lt;&gt;"",$A194&lt;&gt;"TOTAL"),IF(AND([3]PDI_DES__C_C_E!$BH192&lt;&gt;"",[3]PDI_DES__C_C_E!$BH192&lt;&gt;0),[3]PDI_DES__C_C_E!$BH192,""),IF($A194="TOTAL",SUM(INDIRECT("AJ4:AJ"&amp;ROW()-1)),""))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IF(AND($A194&lt;&gt;"",$A194&lt;&gt;"TOTAL"),IF(AND([3]PDI_DES__C_C_E!$BK192&lt;&gt;"",[3]PDI_DES__C_C_E!$BK192&lt;&gt;0),[3]PDI_DES__C_C_E!$BK192,""),IF($A194="TOTAL",SUM(INDIRECT("AL4:AL"&amp;ROW()-1)),""))</f>
        <v/>
      </c>
      <c r="AM194" s="6" t="str">
        <f ca="1">IF(AND($A194&lt;&gt;"",$A194&lt;&gt;"TOTAL"),IF(AND([3]PDI_DES__C_C_E!$BM192&lt;&gt;"",[3]PDI_DES__C_C_E!$BM192&lt;&gt;0),[3]PDI_DES__C_C_E!$BM192,""),IF($A194="TOTAL",SUM(INDIRECT("AM4:AM"&amp;ROW()-1)),""))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IF(AND($A194&lt;&gt;"",$A194&lt;&gt;"TOTAL"),IF(AND([3]PDI_DES__C_C_E!$BP192&lt;&gt;"",[3]PDI_DES__C_C_E!$BP192&lt;&gt;0),[3]PDI_DES__C_C_E!$BP192,""),IF($A194="TOTAL",SUM(INDIRECT("AO4:AO"&amp;ROW()-1)),""))</f>
        <v/>
      </c>
      <c r="AP194" s="6" t="str">
        <f ca="1">IF(AND($A194&lt;&gt;"",$A194&lt;&gt;"TOTAL"),IF(AND([3]PDI_DES__C_C_E!$BR192&lt;&gt;"",[3]PDI_DES__C_C_E!$BR192&lt;&gt;0),[3]PDI_DES__C_C_E!$BR192,""),IF($A194="TOTAL",SUM(INDIRECT("AP4:AP"&amp;ROW()-1)),""))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IF(AND($A194&lt;&gt;"",$A194&lt;&gt;"TOTAL"),IF(AND([3]PDI_DES__C_C_E!$BU192&lt;&gt;"",[3]PDI_DES__C_C_E!$BU192&lt;&gt;0),[3]PDI_DES__C_C_E!$BU192,""),IF($A194="TOTAL",SUM(INDIRECT("AR4:AR"&amp;ROW()-1)),""))</f>
        <v/>
      </c>
      <c r="AS194" s="6" t="str">
        <f ca="1">IF(AND($A194&lt;&gt;"",$A194&lt;&gt;"TOTAL"),IF(AND([3]PDI_DES__C_C_E!$BW192&lt;&gt;"",[3]PDI_DES__C_C_E!$BW192&lt;&gt;0),[3]PDI_DES__C_C_E!$BW192,""),IF($A194="TOTAL",SUM(INDIRECT("AS4:AS"&amp;ROW()-1)),""))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IF(AND($A194&lt;&gt;"",$A194&lt;&gt;"TOTAL"),IF(AND([3]PDI_DES__C_C_E!$BZ192&lt;&gt;"",[3]PDI_DES__C_C_E!$BZ192&lt;&gt;0),[3]PDI_DES__C_C_E!$BZ192,""),IF($A194="TOTAL",SUM(INDIRECT("AU4:AU"&amp;ROW()-1)),""))</f>
        <v/>
      </c>
      <c r="AV194" s="6" t="str">
        <f ca="1">IF(AND($A194&lt;&gt;"",$A194&lt;&gt;"TOTAL"),IF(AND([3]PDI_DES__C_C_E!$CB192&lt;&gt;"",[3]PDI_DES__C_C_E!$CB192&lt;&gt;0),[3]PDI_DES__C_C_E!$CB192,""),IF($A194="TOTAL",SUM(INDIRECT("AV4:AV"&amp;ROW()-1)),""))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IF(AND($A194&lt;&gt;"",$A194&lt;&gt;"TOTAL"),IF(AND([3]PDI_DES__C_C_E!$CE192&lt;&gt;"",[3]PDI_DES__C_C_E!$CE192&lt;&gt;0),[3]PDI_DES__C_C_E!$CE192,""),IF($A194="TOTAL",SUM(INDIRECT("AX4:AX"&amp;ROW()-1)),""))</f>
        <v/>
      </c>
      <c r="AY194" s="6" t="str">
        <f ca="1">IF(AND($A194&lt;&gt;"",$A194&lt;&gt;"TOTAL"),IF(AND([3]PDI_DES__C_C_E!$CG192&lt;&gt;"",[3]PDI_DES__C_C_E!$CG192&lt;&gt;0),[3]PDI_DES__C_C_E!$CG192,""),IF($A194="TOTAL",SUM(INDIRECT("AY4:AY"&amp;ROW()-1)),""))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IF(AND($A194&lt;&gt;"",$A194&lt;&gt;"TOTAL"),IF(AND([3]PDI_DES__C_C_E!$CJ192&lt;&gt;"",[3]PDI_DES__C_C_E!$CJ192&lt;&gt;0),[3]PDI_DES__C_C_E!$CJ192,""),IF($A194="TOTAL",SUM(INDIRECT("BA4:BA"&amp;ROW()-1)),""))</f>
        <v/>
      </c>
      <c r="BB194" s="6" t="str">
        <f ca="1">IF(AND($A194&lt;&gt;"",$A194&lt;&gt;"TOTAL"),IF(AND([3]PDI_DES__C_C_E!$CL192&lt;&gt;"",[3]PDI_DES__C_C_E!$CL192&lt;&gt;0),[3]PDI_DES__C_C_E!$CL192,""),IF($A194="TOTAL",SUM(INDIRECT("BB4:BB"&amp;ROW()-1)),""))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IF(AND($A194&lt;&gt;"",$A194&lt;&gt;"TOTAL"),IF(AND([3]PDI_DES__C_C_E!$CO192&lt;&gt;"",[3]PDI_DES__C_C_E!$CO192&lt;&gt;0),[3]PDI_DES__C_C_E!$CO192,""),IF($A194="TOTAL",SUM(INDIRECT("BD4:BD"&amp;ROW()-1)),""))</f>
        <v/>
      </c>
      <c r="BE194" s="6" t="str">
        <f ca="1">IF(AND($A194&lt;&gt;"",$A194&lt;&gt;"TOTAL"),IF(AND([3]PDI_DES__C_C_E!$CQ192&lt;&gt;"",[3]PDI_DES__C_C_E!$CQ192&lt;&gt;0),[3]PDI_DES__C_C_E!$CQ192,""),IF($A194="TOTAL",SUM(INDIRECT("BE4:BE"&amp;ROW()-1)),""))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IF([3]PDI_DES__C_C_E!$B193&lt;&gt;"",[3]PDI_DES__C_C_E!$B193,IF(AND([3]PDI_DES__C_C_E!$B193="",[3]PDI_DES__C_C_E!$B194="",[3]PDI_DES__C_C_E!$B192=""),"","TOTAL"))</f>
        <v/>
      </c>
      <c r="B195" s="6" t="str">
        <f ca="1">IF(AND($A195&lt;&gt;"",$A195&lt;&gt;"TOTAL"),IF(AND([3]PDI_DES__C_C_E!$C193&lt;&gt;"",[3]PDI_DES__C_C_E!$C193&lt;&gt;0),[3]PDI_DES__C_C_E!$C193,""),IF($A195="TOTAL",SUM(INDIRECT("B4:B"&amp;ROW()-1)),""))</f>
        <v/>
      </c>
      <c r="C195" s="6" t="str">
        <f ca="1">IF(AND($A195&lt;&gt;"",$A195&lt;&gt;"TOTAL"),IF(AND([3]PDI_DES__C_C_E!$E193&lt;&gt;"",[3]PDI_DES__C_C_E!$E193&lt;&gt;0),[3]PDI_DES__C_C_E!$E193,""),IF($A195="TOTAL",SUM(INDIRECT("C4:C"&amp;ROW()-1)),""))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IF(AND($A195&lt;&gt;"",$A195&lt;&gt;"TOTAL"),IF(AND([3]PDI_DES__C_C_E!$H193&lt;&gt;"",[3]PDI_DES__C_C_E!$H193&lt;&gt;0),[3]PDI_DES__C_C_E!$H193,""),IF($A195="TOTAL",SUM(INDIRECT("E4:E"&amp;ROW()-1)),""))</f>
        <v/>
      </c>
      <c r="F195" s="6" t="str">
        <f ca="1">IF(AND($A195&lt;&gt;"",$A195&lt;&gt;"TOTAL"),IF(AND([3]PDI_DES__C_C_E!$J193&lt;&gt;"",[3]PDI_DES__C_C_E!$J193&lt;&gt;0),[3]PDI_DES__C_C_E!$J193,""),IF($A195="TOTAL",SUM(INDIRECT("F4:F"&amp;ROW()-1)),""))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IF(AND($A195&lt;&gt;"",$A195&lt;&gt;"TOTAL"),IF(AND([3]PDI_DES__C_C_E!$M193&lt;&gt;"",[3]PDI_DES__C_C_E!$M193&lt;&gt;0),[3]PDI_DES__C_C_E!$M193,""),IF($A195="TOTAL",SUM(INDIRECT("H4:H"&amp;ROW()-1)),""))</f>
        <v/>
      </c>
      <c r="I195" s="6" t="str">
        <f ca="1">IF(AND($A195&lt;&gt;"",$A195&lt;&gt;"TOTAL"),IF(AND([3]PDI_DES__C_C_E!$O193&lt;&gt;"",[3]PDI_DES__C_C_E!$O193&lt;&gt;0),[3]PDI_DES__C_C_E!$O193,""),IF($A195="TOTAL",SUM(INDIRECT("I4:I"&amp;ROW()-1)),""))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IF(AND($A195&lt;&gt;"",$A195&lt;&gt;"TOTAL"),IF(AND([3]PDI_DES__C_C_E!$R193&lt;&gt;"",[3]PDI_DES__C_C_E!$R193&lt;&gt;0),[3]PDI_DES__C_C_E!$R193,""),IF($A195="TOTAL",SUM(INDIRECT("K4:K"&amp;ROW()-1)),""))</f>
        <v/>
      </c>
      <c r="L195" s="6" t="str">
        <f ca="1">IF(AND($A195&lt;&gt;"",$A195&lt;&gt;"TOTAL"),IF(AND([3]PDI_DES__C_C_E!$T193&lt;&gt;"",[3]PDI_DES__C_C_E!$T193&lt;&gt;0),[3]PDI_DES__C_C_E!$T193,""),IF($A195="TOTAL",SUM(INDIRECT("L4:L"&amp;ROW()-1)),""))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IF(AND($A195&lt;&gt;"",$A195&lt;&gt;"TOTAL"),IF(AND([3]PDI_DES__C_C_E!$W193&lt;&gt;"",[3]PDI_DES__C_C_E!$W193&lt;&gt;0),[3]PDI_DES__C_C_E!$W193,""),IF($A195="TOTAL",SUM(INDIRECT("N4:N"&amp;ROW()-1)),""))</f>
        <v/>
      </c>
      <c r="O195" s="6" t="str">
        <f ca="1">IF(AND($A195&lt;&gt;"",$A195&lt;&gt;"TOTAL"),IF(AND([3]PDI_DES__C_C_E!$Y193&lt;&gt;"",[3]PDI_DES__C_C_E!$Y193&lt;&gt;0),[3]PDI_DES__C_C_E!$Y193,""),IF($A195="TOTAL",SUM(INDIRECT("O4:O"&amp;ROW()-1)),""))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IF(AND($A195&lt;&gt;"",$A195&lt;&gt;"TOTAL"),IF(AND([3]PDI_DES__C_C_E!$AB193&lt;&gt;"",[3]PDI_DES__C_C_E!$AB193&lt;&gt;0),[3]PDI_DES__C_C_E!$AB193,""),IF($A195="TOTAL",SUM(INDIRECT("Q4:Q"&amp;ROW()-1)),""))</f>
        <v/>
      </c>
      <c r="R195" s="6" t="str">
        <f ca="1">IF(AND($A195&lt;&gt;"",$A195&lt;&gt;"TOTAL"),IF(AND([3]PDI_DES__C_C_E!$AD193&lt;&gt;"",[3]PDI_DES__C_C_E!$AD193&lt;&gt;0),[3]PDI_DES__C_C_E!$AD193,""),IF($A195="TOTAL",SUM(INDIRECT("R4:R"&amp;ROW()-1)),""))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IF(AND($A195&lt;&gt;"",$A195&lt;&gt;"TOTAL"),IF(AND([3]PDI_DES__C_C_E!$AG193&lt;&gt;"",[3]PDI_DES__C_C_E!$AG193&lt;&gt;0),[3]PDI_DES__C_C_E!$AG193,""),IF($A195="TOTAL",SUM(INDIRECT("T4:T"&amp;ROW()-1)),""))</f>
        <v/>
      </c>
      <c r="U195" s="6" t="str">
        <f ca="1">IF(AND($A195&lt;&gt;"",$A195&lt;&gt;"TOTAL"),IF(AND([3]PDI_DES__C_C_E!$AI193&lt;&gt;"",[3]PDI_DES__C_C_E!$AI193&lt;&gt;0),[3]PDI_DES__C_C_E!$AI193,""),IF($A195="TOTAL",SUM(INDIRECT("U4:U"&amp;ROW()-1)),""))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IF(AND($A195&lt;&gt;"",$A195&lt;&gt;"TOTAL"),IF(AND([3]PDI_DES__C_C_E!$AL193&lt;&gt;"",[3]PDI_DES__C_C_E!$AL193&lt;&gt;0),[3]PDI_DES__C_C_E!$AL193,""),IF($A195="TOTAL",SUM(INDIRECT("W4:W"&amp;ROW()-1)),""))</f>
        <v/>
      </c>
      <c r="X195" s="6" t="str">
        <f ca="1">IF(AND($A195&lt;&gt;"",$A195&lt;&gt;"TOTAL"),IF(AND([3]PDI_DES__C_C_E!$AN193&lt;&gt;"",[3]PDI_DES__C_C_E!$AN193&lt;&gt;0),[3]PDI_DES__C_C_E!$AN193,""),IF($A195="TOTAL",SUM(INDIRECT("X4:X"&amp;ROW()-1)),""))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IF(AND($A195&lt;&gt;"",$A195&lt;&gt;"TOTAL"),IF(AND([3]PDI_DES__C_C_E!$AQ193&lt;&gt;"",[3]PDI_DES__C_C_E!$AQ193&lt;&gt;0),[3]PDI_DES__C_C_E!$AQ193,""),IF($A195="TOTAL",SUM(INDIRECT("Z4:Z"&amp;ROW()-1)),""))</f>
        <v/>
      </c>
      <c r="AA195" s="6" t="str">
        <f ca="1">IF(AND($A195&lt;&gt;"",$A195&lt;&gt;"TOTAL"),IF(AND([3]PDI_DES__C_C_E!$AS193&lt;&gt;"",[3]PDI_DES__C_C_E!$AS193&lt;&gt;0),[3]PDI_DES__C_C_E!$AS193,""),IF($A195="TOTAL",SUM(INDIRECT("AA4:AA"&amp;ROW()-1)),""))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IF(AND($A195&lt;&gt;"",$A195&lt;&gt;"TOTAL"),IF(AND([3]PDI_DES__C_C_E!$AV193&lt;&gt;"",[3]PDI_DES__C_C_E!$AV193&lt;&gt;0),[3]PDI_DES__C_C_E!$AV193,""),IF($A195="TOTAL",SUM(INDIRECT("AC4:AC"&amp;ROW()-1)),""))</f>
        <v/>
      </c>
      <c r="AD195" s="6" t="str">
        <f ca="1">IF(AND($A195&lt;&gt;"",$A195&lt;&gt;"TOTAL"),IF(AND([3]PDI_DES__C_C_E!$AX193&lt;&gt;"",[3]PDI_DES__C_C_E!$AX193&lt;&gt;0),[3]PDI_DES__C_C_E!$AX193,""),IF($A195="TOTAL",SUM(INDIRECT("AD4:AD"&amp;ROW()-1)),""))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IF(AND($A195&lt;&gt;"",$A195&lt;&gt;"TOTAL"),IF(AND([3]PDI_DES__C_C_E!$BA193&lt;&gt;"",[3]PDI_DES__C_C_E!$BA193&lt;&gt;0),[3]PDI_DES__C_C_E!$BA193,""),IF($A195="TOTAL",SUM(INDIRECT("AF4:AF"&amp;ROW()-1)),""))</f>
        <v/>
      </c>
      <c r="AG195" s="6" t="str">
        <f ca="1">IF(AND($A195&lt;&gt;"",$A195&lt;&gt;"TOTAL"),IF(AND([3]PDI_DES__C_C_E!$BC193&lt;&gt;"",[3]PDI_DES__C_C_E!$BC193&lt;&gt;0),[3]PDI_DES__C_C_E!$BC193,""),IF($A195="TOTAL",SUM(INDIRECT("AG4:AG"&amp;ROW()-1)),""))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IF(AND($A195&lt;&gt;"",$A195&lt;&gt;"TOTAL"),IF(AND([3]PDI_DES__C_C_E!$BF193&lt;&gt;"",[3]PDI_DES__C_C_E!$BF193&lt;&gt;0),[3]PDI_DES__C_C_E!$BF193,""),IF($A195="TOTAL",SUM(INDIRECT("AI4:AI"&amp;ROW()-1)),""))</f>
        <v/>
      </c>
      <c r="AJ195" s="6" t="str">
        <f ca="1">IF(AND($A195&lt;&gt;"",$A195&lt;&gt;"TOTAL"),IF(AND([3]PDI_DES__C_C_E!$BH193&lt;&gt;"",[3]PDI_DES__C_C_E!$BH193&lt;&gt;0),[3]PDI_DES__C_C_E!$BH193,""),IF($A195="TOTAL",SUM(INDIRECT("AJ4:AJ"&amp;ROW()-1)),""))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IF(AND($A195&lt;&gt;"",$A195&lt;&gt;"TOTAL"),IF(AND([3]PDI_DES__C_C_E!$BK193&lt;&gt;"",[3]PDI_DES__C_C_E!$BK193&lt;&gt;0),[3]PDI_DES__C_C_E!$BK193,""),IF($A195="TOTAL",SUM(INDIRECT("AL4:AL"&amp;ROW()-1)),""))</f>
        <v/>
      </c>
      <c r="AM195" s="6" t="str">
        <f ca="1">IF(AND($A195&lt;&gt;"",$A195&lt;&gt;"TOTAL"),IF(AND([3]PDI_DES__C_C_E!$BM193&lt;&gt;"",[3]PDI_DES__C_C_E!$BM193&lt;&gt;0),[3]PDI_DES__C_C_E!$BM193,""),IF($A195="TOTAL",SUM(INDIRECT("AM4:AM"&amp;ROW()-1)),""))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IF(AND($A195&lt;&gt;"",$A195&lt;&gt;"TOTAL"),IF(AND([3]PDI_DES__C_C_E!$BP193&lt;&gt;"",[3]PDI_DES__C_C_E!$BP193&lt;&gt;0),[3]PDI_DES__C_C_E!$BP193,""),IF($A195="TOTAL",SUM(INDIRECT("AO4:AO"&amp;ROW()-1)),""))</f>
        <v/>
      </c>
      <c r="AP195" s="6" t="str">
        <f ca="1">IF(AND($A195&lt;&gt;"",$A195&lt;&gt;"TOTAL"),IF(AND([3]PDI_DES__C_C_E!$BR193&lt;&gt;"",[3]PDI_DES__C_C_E!$BR193&lt;&gt;0),[3]PDI_DES__C_C_E!$BR193,""),IF($A195="TOTAL",SUM(INDIRECT("AP4:AP"&amp;ROW()-1)),""))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IF(AND($A195&lt;&gt;"",$A195&lt;&gt;"TOTAL"),IF(AND([3]PDI_DES__C_C_E!$BU193&lt;&gt;"",[3]PDI_DES__C_C_E!$BU193&lt;&gt;0),[3]PDI_DES__C_C_E!$BU193,""),IF($A195="TOTAL",SUM(INDIRECT("AR4:AR"&amp;ROW()-1)),""))</f>
        <v/>
      </c>
      <c r="AS195" s="6" t="str">
        <f ca="1">IF(AND($A195&lt;&gt;"",$A195&lt;&gt;"TOTAL"),IF(AND([3]PDI_DES__C_C_E!$BW193&lt;&gt;"",[3]PDI_DES__C_C_E!$BW193&lt;&gt;0),[3]PDI_DES__C_C_E!$BW193,""),IF($A195="TOTAL",SUM(INDIRECT("AS4:AS"&amp;ROW()-1)),""))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IF(AND($A195&lt;&gt;"",$A195&lt;&gt;"TOTAL"),IF(AND([3]PDI_DES__C_C_E!$BZ193&lt;&gt;"",[3]PDI_DES__C_C_E!$BZ193&lt;&gt;0),[3]PDI_DES__C_C_E!$BZ193,""),IF($A195="TOTAL",SUM(INDIRECT("AU4:AU"&amp;ROW()-1)),""))</f>
        <v/>
      </c>
      <c r="AV195" s="6" t="str">
        <f ca="1">IF(AND($A195&lt;&gt;"",$A195&lt;&gt;"TOTAL"),IF(AND([3]PDI_DES__C_C_E!$CB193&lt;&gt;"",[3]PDI_DES__C_C_E!$CB193&lt;&gt;0),[3]PDI_DES__C_C_E!$CB193,""),IF($A195="TOTAL",SUM(INDIRECT("AV4:AV"&amp;ROW()-1)),""))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IF(AND($A195&lt;&gt;"",$A195&lt;&gt;"TOTAL"),IF(AND([3]PDI_DES__C_C_E!$CE193&lt;&gt;"",[3]PDI_DES__C_C_E!$CE193&lt;&gt;0),[3]PDI_DES__C_C_E!$CE193,""),IF($A195="TOTAL",SUM(INDIRECT("AX4:AX"&amp;ROW()-1)),""))</f>
        <v/>
      </c>
      <c r="AY195" s="6" t="str">
        <f ca="1">IF(AND($A195&lt;&gt;"",$A195&lt;&gt;"TOTAL"),IF(AND([3]PDI_DES__C_C_E!$CG193&lt;&gt;"",[3]PDI_DES__C_C_E!$CG193&lt;&gt;0),[3]PDI_DES__C_C_E!$CG193,""),IF($A195="TOTAL",SUM(INDIRECT("AY4:AY"&amp;ROW()-1)),""))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IF(AND($A195&lt;&gt;"",$A195&lt;&gt;"TOTAL"),IF(AND([3]PDI_DES__C_C_E!$CJ193&lt;&gt;"",[3]PDI_DES__C_C_E!$CJ193&lt;&gt;0),[3]PDI_DES__C_C_E!$CJ193,""),IF($A195="TOTAL",SUM(INDIRECT("BA4:BA"&amp;ROW()-1)),""))</f>
        <v/>
      </c>
      <c r="BB195" s="6" t="str">
        <f ca="1">IF(AND($A195&lt;&gt;"",$A195&lt;&gt;"TOTAL"),IF(AND([3]PDI_DES__C_C_E!$CL193&lt;&gt;"",[3]PDI_DES__C_C_E!$CL193&lt;&gt;0),[3]PDI_DES__C_C_E!$CL193,""),IF($A195="TOTAL",SUM(INDIRECT("BB4:BB"&amp;ROW()-1)),""))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IF(AND($A195&lt;&gt;"",$A195&lt;&gt;"TOTAL"),IF(AND([3]PDI_DES__C_C_E!$CO193&lt;&gt;"",[3]PDI_DES__C_C_E!$CO193&lt;&gt;0),[3]PDI_DES__C_C_E!$CO193,""),IF($A195="TOTAL",SUM(INDIRECT("BD4:BD"&amp;ROW()-1)),""))</f>
        <v/>
      </c>
      <c r="BE195" s="6" t="str">
        <f ca="1">IF(AND($A195&lt;&gt;"",$A195&lt;&gt;"TOTAL"),IF(AND([3]PDI_DES__C_C_E!$CQ193&lt;&gt;"",[3]PDI_DES__C_C_E!$CQ193&lt;&gt;0),[3]PDI_DES__C_C_E!$CQ193,""),IF($A195="TOTAL",SUM(INDIRECT("BE4:BE"&amp;ROW()-1)),""))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IF([3]PDI_DES__C_C_E!$B194&lt;&gt;"",[3]PDI_DES__C_C_E!$B194,IF(AND([3]PDI_DES__C_C_E!$B194="",[3]PDI_DES__C_C_E!$B195="",[3]PDI_DES__C_C_E!$B193=""),"","TOTAL"))</f>
        <v/>
      </c>
      <c r="B196" s="6" t="str">
        <f ca="1">IF(AND($A196&lt;&gt;"",$A196&lt;&gt;"TOTAL"),IF(AND([3]PDI_DES__C_C_E!$C194&lt;&gt;"",[3]PDI_DES__C_C_E!$C194&lt;&gt;0),[3]PDI_DES__C_C_E!$C194,""),IF($A196="TOTAL",SUM(INDIRECT("B4:B"&amp;ROW()-1)),""))</f>
        <v/>
      </c>
      <c r="C196" s="6" t="str">
        <f ca="1">IF(AND($A196&lt;&gt;"",$A196&lt;&gt;"TOTAL"),IF(AND([3]PDI_DES__C_C_E!$E194&lt;&gt;"",[3]PDI_DES__C_C_E!$E194&lt;&gt;0),[3]PDI_DES__C_C_E!$E194,""),IF($A196="TOTAL",SUM(INDIRECT("C4:C"&amp;ROW()-1)),""))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IF(AND($A196&lt;&gt;"",$A196&lt;&gt;"TOTAL"),IF(AND([3]PDI_DES__C_C_E!$H194&lt;&gt;"",[3]PDI_DES__C_C_E!$H194&lt;&gt;0),[3]PDI_DES__C_C_E!$H194,""),IF($A196="TOTAL",SUM(INDIRECT("E4:E"&amp;ROW()-1)),""))</f>
        <v/>
      </c>
      <c r="F196" s="6" t="str">
        <f ca="1">IF(AND($A196&lt;&gt;"",$A196&lt;&gt;"TOTAL"),IF(AND([3]PDI_DES__C_C_E!$J194&lt;&gt;"",[3]PDI_DES__C_C_E!$J194&lt;&gt;0),[3]PDI_DES__C_C_E!$J194,""),IF($A196="TOTAL",SUM(INDIRECT("F4:F"&amp;ROW()-1)),""))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IF(AND($A196&lt;&gt;"",$A196&lt;&gt;"TOTAL"),IF(AND([3]PDI_DES__C_C_E!$M194&lt;&gt;"",[3]PDI_DES__C_C_E!$M194&lt;&gt;0),[3]PDI_DES__C_C_E!$M194,""),IF($A196="TOTAL",SUM(INDIRECT("H4:H"&amp;ROW()-1)),""))</f>
        <v/>
      </c>
      <c r="I196" s="6" t="str">
        <f ca="1">IF(AND($A196&lt;&gt;"",$A196&lt;&gt;"TOTAL"),IF(AND([3]PDI_DES__C_C_E!$O194&lt;&gt;"",[3]PDI_DES__C_C_E!$O194&lt;&gt;0),[3]PDI_DES__C_C_E!$O194,""),IF($A196="TOTAL",SUM(INDIRECT("I4:I"&amp;ROW()-1)),""))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IF(AND($A196&lt;&gt;"",$A196&lt;&gt;"TOTAL"),IF(AND([3]PDI_DES__C_C_E!$R194&lt;&gt;"",[3]PDI_DES__C_C_E!$R194&lt;&gt;0),[3]PDI_DES__C_C_E!$R194,""),IF($A196="TOTAL",SUM(INDIRECT("K4:K"&amp;ROW()-1)),""))</f>
        <v/>
      </c>
      <c r="L196" s="6" t="str">
        <f ca="1">IF(AND($A196&lt;&gt;"",$A196&lt;&gt;"TOTAL"),IF(AND([3]PDI_DES__C_C_E!$T194&lt;&gt;"",[3]PDI_DES__C_C_E!$T194&lt;&gt;0),[3]PDI_DES__C_C_E!$T194,""),IF($A196="TOTAL",SUM(INDIRECT("L4:L"&amp;ROW()-1)),""))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IF(AND($A196&lt;&gt;"",$A196&lt;&gt;"TOTAL"),IF(AND([3]PDI_DES__C_C_E!$W194&lt;&gt;"",[3]PDI_DES__C_C_E!$W194&lt;&gt;0),[3]PDI_DES__C_C_E!$W194,""),IF($A196="TOTAL",SUM(INDIRECT("N4:N"&amp;ROW()-1)),""))</f>
        <v/>
      </c>
      <c r="O196" s="6" t="str">
        <f ca="1">IF(AND($A196&lt;&gt;"",$A196&lt;&gt;"TOTAL"),IF(AND([3]PDI_DES__C_C_E!$Y194&lt;&gt;"",[3]PDI_DES__C_C_E!$Y194&lt;&gt;0),[3]PDI_DES__C_C_E!$Y194,""),IF($A196="TOTAL",SUM(INDIRECT("O4:O"&amp;ROW()-1)),""))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IF(AND($A196&lt;&gt;"",$A196&lt;&gt;"TOTAL"),IF(AND([3]PDI_DES__C_C_E!$AB194&lt;&gt;"",[3]PDI_DES__C_C_E!$AB194&lt;&gt;0),[3]PDI_DES__C_C_E!$AB194,""),IF($A196="TOTAL",SUM(INDIRECT("Q4:Q"&amp;ROW()-1)),""))</f>
        <v/>
      </c>
      <c r="R196" s="6" t="str">
        <f ca="1">IF(AND($A196&lt;&gt;"",$A196&lt;&gt;"TOTAL"),IF(AND([3]PDI_DES__C_C_E!$AD194&lt;&gt;"",[3]PDI_DES__C_C_E!$AD194&lt;&gt;0),[3]PDI_DES__C_C_E!$AD194,""),IF($A196="TOTAL",SUM(INDIRECT("R4:R"&amp;ROW()-1)),""))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IF(AND($A196&lt;&gt;"",$A196&lt;&gt;"TOTAL"),IF(AND([3]PDI_DES__C_C_E!$AG194&lt;&gt;"",[3]PDI_DES__C_C_E!$AG194&lt;&gt;0),[3]PDI_DES__C_C_E!$AG194,""),IF($A196="TOTAL",SUM(INDIRECT("T4:T"&amp;ROW()-1)),""))</f>
        <v/>
      </c>
      <c r="U196" s="6" t="str">
        <f ca="1">IF(AND($A196&lt;&gt;"",$A196&lt;&gt;"TOTAL"),IF(AND([3]PDI_DES__C_C_E!$AI194&lt;&gt;"",[3]PDI_DES__C_C_E!$AI194&lt;&gt;0),[3]PDI_DES__C_C_E!$AI194,""),IF($A196="TOTAL",SUM(INDIRECT("U4:U"&amp;ROW()-1)),""))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IF(AND($A196&lt;&gt;"",$A196&lt;&gt;"TOTAL"),IF(AND([3]PDI_DES__C_C_E!$AL194&lt;&gt;"",[3]PDI_DES__C_C_E!$AL194&lt;&gt;0),[3]PDI_DES__C_C_E!$AL194,""),IF($A196="TOTAL",SUM(INDIRECT("W4:W"&amp;ROW()-1)),""))</f>
        <v/>
      </c>
      <c r="X196" s="6" t="str">
        <f ca="1">IF(AND($A196&lt;&gt;"",$A196&lt;&gt;"TOTAL"),IF(AND([3]PDI_DES__C_C_E!$AN194&lt;&gt;"",[3]PDI_DES__C_C_E!$AN194&lt;&gt;0),[3]PDI_DES__C_C_E!$AN194,""),IF($A196="TOTAL",SUM(INDIRECT("X4:X"&amp;ROW()-1)),""))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IF(AND($A196&lt;&gt;"",$A196&lt;&gt;"TOTAL"),IF(AND([3]PDI_DES__C_C_E!$AQ194&lt;&gt;"",[3]PDI_DES__C_C_E!$AQ194&lt;&gt;0),[3]PDI_DES__C_C_E!$AQ194,""),IF($A196="TOTAL",SUM(INDIRECT("Z4:Z"&amp;ROW()-1)),""))</f>
        <v/>
      </c>
      <c r="AA196" s="6" t="str">
        <f ca="1">IF(AND($A196&lt;&gt;"",$A196&lt;&gt;"TOTAL"),IF(AND([3]PDI_DES__C_C_E!$AS194&lt;&gt;"",[3]PDI_DES__C_C_E!$AS194&lt;&gt;0),[3]PDI_DES__C_C_E!$AS194,""),IF($A196="TOTAL",SUM(INDIRECT("AA4:AA"&amp;ROW()-1)),""))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IF(AND($A196&lt;&gt;"",$A196&lt;&gt;"TOTAL"),IF(AND([3]PDI_DES__C_C_E!$AV194&lt;&gt;"",[3]PDI_DES__C_C_E!$AV194&lt;&gt;0),[3]PDI_DES__C_C_E!$AV194,""),IF($A196="TOTAL",SUM(INDIRECT("AC4:AC"&amp;ROW()-1)),""))</f>
        <v/>
      </c>
      <c r="AD196" s="6" t="str">
        <f ca="1">IF(AND($A196&lt;&gt;"",$A196&lt;&gt;"TOTAL"),IF(AND([3]PDI_DES__C_C_E!$AX194&lt;&gt;"",[3]PDI_DES__C_C_E!$AX194&lt;&gt;0),[3]PDI_DES__C_C_E!$AX194,""),IF($A196="TOTAL",SUM(INDIRECT("AD4:AD"&amp;ROW()-1)),""))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IF(AND($A196&lt;&gt;"",$A196&lt;&gt;"TOTAL"),IF(AND([3]PDI_DES__C_C_E!$BA194&lt;&gt;"",[3]PDI_DES__C_C_E!$BA194&lt;&gt;0),[3]PDI_DES__C_C_E!$BA194,""),IF($A196="TOTAL",SUM(INDIRECT("AF4:AF"&amp;ROW()-1)),""))</f>
        <v/>
      </c>
      <c r="AG196" s="6" t="str">
        <f ca="1">IF(AND($A196&lt;&gt;"",$A196&lt;&gt;"TOTAL"),IF(AND([3]PDI_DES__C_C_E!$BC194&lt;&gt;"",[3]PDI_DES__C_C_E!$BC194&lt;&gt;0),[3]PDI_DES__C_C_E!$BC194,""),IF($A196="TOTAL",SUM(INDIRECT("AG4:AG"&amp;ROW()-1)),""))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IF(AND($A196&lt;&gt;"",$A196&lt;&gt;"TOTAL"),IF(AND([3]PDI_DES__C_C_E!$BF194&lt;&gt;"",[3]PDI_DES__C_C_E!$BF194&lt;&gt;0),[3]PDI_DES__C_C_E!$BF194,""),IF($A196="TOTAL",SUM(INDIRECT("AI4:AI"&amp;ROW()-1)),""))</f>
        <v/>
      </c>
      <c r="AJ196" s="6" t="str">
        <f ca="1">IF(AND($A196&lt;&gt;"",$A196&lt;&gt;"TOTAL"),IF(AND([3]PDI_DES__C_C_E!$BH194&lt;&gt;"",[3]PDI_DES__C_C_E!$BH194&lt;&gt;0),[3]PDI_DES__C_C_E!$BH194,""),IF($A196="TOTAL",SUM(INDIRECT("AJ4:AJ"&amp;ROW()-1)),""))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IF(AND($A196&lt;&gt;"",$A196&lt;&gt;"TOTAL"),IF(AND([3]PDI_DES__C_C_E!$BK194&lt;&gt;"",[3]PDI_DES__C_C_E!$BK194&lt;&gt;0),[3]PDI_DES__C_C_E!$BK194,""),IF($A196="TOTAL",SUM(INDIRECT("AL4:AL"&amp;ROW()-1)),""))</f>
        <v/>
      </c>
      <c r="AM196" s="6" t="str">
        <f ca="1">IF(AND($A196&lt;&gt;"",$A196&lt;&gt;"TOTAL"),IF(AND([3]PDI_DES__C_C_E!$BM194&lt;&gt;"",[3]PDI_DES__C_C_E!$BM194&lt;&gt;0),[3]PDI_DES__C_C_E!$BM194,""),IF($A196="TOTAL",SUM(INDIRECT("AM4:AM"&amp;ROW()-1)),""))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IF(AND($A196&lt;&gt;"",$A196&lt;&gt;"TOTAL"),IF(AND([3]PDI_DES__C_C_E!$BP194&lt;&gt;"",[3]PDI_DES__C_C_E!$BP194&lt;&gt;0),[3]PDI_DES__C_C_E!$BP194,""),IF($A196="TOTAL",SUM(INDIRECT("AO4:AO"&amp;ROW()-1)),""))</f>
        <v/>
      </c>
      <c r="AP196" s="6" t="str">
        <f ca="1">IF(AND($A196&lt;&gt;"",$A196&lt;&gt;"TOTAL"),IF(AND([3]PDI_DES__C_C_E!$BR194&lt;&gt;"",[3]PDI_DES__C_C_E!$BR194&lt;&gt;0),[3]PDI_DES__C_C_E!$BR194,""),IF($A196="TOTAL",SUM(INDIRECT("AP4:AP"&amp;ROW()-1)),""))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IF(AND($A196&lt;&gt;"",$A196&lt;&gt;"TOTAL"),IF(AND([3]PDI_DES__C_C_E!$BU194&lt;&gt;"",[3]PDI_DES__C_C_E!$BU194&lt;&gt;0),[3]PDI_DES__C_C_E!$BU194,""),IF($A196="TOTAL",SUM(INDIRECT("AR4:AR"&amp;ROW()-1)),""))</f>
        <v/>
      </c>
      <c r="AS196" s="6" t="str">
        <f ca="1">IF(AND($A196&lt;&gt;"",$A196&lt;&gt;"TOTAL"),IF(AND([3]PDI_DES__C_C_E!$BW194&lt;&gt;"",[3]PDI_DES__C_C_E!$BW194&lt;&gt;0),[3]PDI_DES__C_C_E!$BW194,""),IF($A196="TOTAL",SUM(INDIRECT("AS4:AS"&amp;ROW()-1)),""))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IF(AND($A196&lt;&gt;"",$A196&lt;&gt;"TOTAL"),IF(AND([3]PDI_DES__C_C_E!$BZ194&lt;&gt;"",[3]PDI_DES__C_C_E!$BZ194&lt;&gt;0),[3]PDI_DES__C_C_E!$BZ194,""),IF($A196="TOTAL",SUM(INDIRECT("AU4:AU"&amp;ROW()-1)),""))</f>
        <v/>
      </c>
      <c r="AV196" s="6" t="str">
        <f ca="1">IF(AND($A196&lt;&gt;"",$A196&lt;&gt;"TOTAL"),IF(AND([3]PDI_DES__C_C_E!$CB194&lt;&gt;"",[3]PDI_DES__C_C_E!$CB194&lt;&gt;0),[3]PDI_DES__C_C_E!$CB194,""),IF($A196="TOTAL",SUM(INDIRECT("AV4:AV"&amp;ROW()-1)),""))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IF(AND($A196&lt;&gt;"",$A196&lt;&gt;"TOTAL"),IF(AND([3]PDI_DES__C_C_E!$CE194&lt;&gt;"",[3]PDI_DES__C_C_E!$CE194&lt;&gt;0),[3]PDI_DES__C_C_E!$CE194,""),IF($A196="TOTAL",SUM(INDIRECT("AX4:AX"&amp;ROW()-1)),""))</f>
        <v/>
      </c>
      <c r="AY196" s="6" t="str">
        <f ca="1">IF(AND($A196&lt;&gt;"",$A196&lt;&gt;"TOTAL"),IF(AND([3]PDI_DES__C_C_E!$CG194&lt;&gt;"",[3]PDI_DES__C_C_E!$CG194&lt;&gt;0),[3]PDI_DES__C_C_E!$CG194,""),IF($A196="TOTAL",SUM(INDIRECT("AY4:AY"&amp;ROW()-1)),""))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IF(AND($A196&lt;&gt;"",$A196&lt;&gt;"TOTAL"),IF(AND([3]PDI_DES__C_C_E!$CJ194&lt;&gt;"",[3]PDI_DES__C_C_E!$CJ194&lt;&gt;0),[3]PDI_DES__C_C_E!$CJ194,""),IF($A196="TOTAL",SUM(INDIRECT("BA4:BA"&amp;ROW()-1)),""))</f>
        <v/>
      </c>
      <c r="BB196" s="6" t="str">
        <f ca="1">IF(AND($A196&lt;&gt;"",$A196&lt;&gt;"TOTAL"),IF(AND([3]PDI_DES__C_C_E!$CL194&lt;&gt;"",[3]PDI_DES__C_C_E!$CL194&lt;&gt;0),[3]PDI_DES__C_C_E!$CL194,""),IF($A196="TOTAL",SUM(INDIRECT("BB4:BB"&amp;ROW()-1)),""))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IF(AND($A196&lt;&gt;"",$A196&lt;&gt;"TOTAL"),IF(AND([3]PDI_DES__C_C_E!$CO194&lt;&gt;"",[3]PDI_DES__C_C_E!$CO194&lt;&gt;0),[3]PDI_DES__C_C_E!$CO194,""),IF($A196="TOTAL",SUM(INDIRECT("BD4:BD"&amp;ROW()-1)),""))</f>
        <v/>
      </c>
      <c r="BE196" s="6" t="str">
        <f ca="1">IF(AND($A196&lt;&gt;"",$A196&lt;&gt;"TOTAL"),IF(AND([3]PDI_DES__C_C_E!$CQ194&lt;&gt;"",[3]PDI_DES__C_C_E!$CQ194&lt;&gt;0),[3]PDI_DES__C_C_E!$CQ194,""),IF($A196="TOTAL",SUM(INDIRECT("BE4:BE"&amp;ROW()-1)),""))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IF([3]PDI_DES__C_C_E!$B195&lt;&gt;"",[3]PDI_DES__C_C_E!$B195,IF(AND([3]PDI_DES__C_C_E!$B195="",[3]PDI_DES__C_C_E!$B196="",[3]PDI_DES__C_C_E!$B194=""),"","TOTAL"))</f>
        <v/>
      </c>
      <c r="B197" s="6" t="str">
        <f ca="1">IF(AND($A197&lt;&gt;"",$A197&lt;&gt;"TOTAL"),IF(AND([3]PDI_DES__C_C_E!$C195&lt;&gt;"",[3]PDI_DES__C_C_E!$C195&lt;&gt;0),[3]PDI_DES__C_C_E!$C195,""),IF($A197="TOTAL",SUM(INDIRECT("B4:B"&amp;ROW()-1)),""))</f>
        <v/>
      </c>
      <c r="C197" s="6" t="str">
        <f ca="1">IF(AND($A197&lt;&gt;"",$A197&lt;&gt;"TOTAL"),IF(AND([3]PDI_DES__C_C_E!$E195&lt;&gt;"",[3]PDI_DES__C_C_E!$E195&lt;&gt;0),[3]PDI_DES__C_C_E!$E195,""),IF($A197="TOTAL",SUM(INDIRECT("C4:C"&amp;ROW()-1)),""))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IF(AND($A197&lt;&gt;"",$A197&lt;&gt;"TOTAL"),IF(AND([3]PDI_DES__C_C_E!$H195&lt;&gt;"",[3]PDI_DES__C_C_E!$H195&lt;&gt;0),[3]PDI_DES__C_C_E!$H195,""),IF($A197="TOTAL",SUM(INDIRECT("E4:E"&amp;ROW()-1)),""))</f>
        <v/>
      </c>
      <c r="F197" s="6" t="str">
        <f ca="1">IF(AND($A197&lt;&gt;"",$A197&lt;&gt;"TOTAL"),IF(AND([3]PDI_DES__C_C_E!$J195&lt;&gt;"",[3]PDI_DES__C_C_E!$J195&lt;&gt;0),[3]PDI_DES__C_C_E!$J195,""),IF($A197="TOTAL",SUM(INDIRECT("F4:F"&amp;ROW()-1)),""))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IF(AND($A197&lt;&gt;"",$A197&lt;&gt;"TOTAL"),IF(AND([3]PDI_DES__C_C_E!$M195&lt;&gt;"",[3]PDI_DES__C_C_E!$M195&lt;&gt;0),[3]PDI_DES__C_C_E!$M195,""),IF($A197="TOTAL",SUM(INDIRECT("H4:H"&amp;ROW()-1)),""))</f>
        <v/>
      </c>
      <c r="I197" s="6" t="str">
        <f ca="1">IF(AND($A197&lt;&gt;"",$A197&lt;&gt;"TOTAL"),IF(AND([3]PDI_DES__C_C_E!$O195&lt;&gt;"",[3]PDI_DES__C_C_E!$O195&lt;&gt;0),[3]PDI_DES__C_C_E!$O195,""),IF($A197="TOTAL",SUM(INDIRECT("I4:I"&amp;ROW()-1)),""))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IF(AND($A197&lt;&gt;"",$A197&lt;&gt;"TOTAL"),IF(AND([3]PDI_DES__C_C_E!$R195&lt;&gt;"",[3]PDI_DES__C_C_E!$R195&lt;&gt;0),[3]PDI_DES__C_C_E!$R195,""),IF($A197="TOTAL",SUM(INDIRECT("K4:K"&amp;ROW()-1)),""))</f>
        <v/>
      </c>
      <c r="L197" s="6" t="str">
        <f ca="1">IF(AND($A197&lt;&gt;"",$A197&lt;&gt;"TOTAL"),IF(AND([3]PDI_DES__C_C_E!$T195&lt;&gt;"",[3]PDI_DES__C_C_E!$T195&lt;&gt;0),[3]PDI_DES__C_C_E!$T195,""),IF($A197="TOTAL",SUM(INDIRECT("L4:L"&amp;ROW()-1)),""))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IF(AND($A197&lt;&gt;"",$A197&lt;&gt;"TOTAL"),IF(AND([3]PDI_DES__C_C_E!$W195&lt;&gt;"",[3]PDI_DES__C_C_E!$W195&lt;&gt;0),[3]PDI_DES__C_C_E!$W195,""),IF($A197="TOTAL",SUM(INDIRECT("N4:N"&amp;ROW()-1)),""))</f>
        <v/>
      </c>
      <c r="O197" s="6" t="str">
        <f ca="1">IF(AND($A197&lt;&gt;"",$A197&lt;&gt;"TOTAL"),IF(AND([3]PDI_DES__C_C_E!$Y195&lt;&gt;"",[3]PDI_DES__C_C_E!$Y195&lt;&gt;0),[3]PDI_DES__C_C_E!$Y195,""),IF($A197="TOTAL",SUM(INDIRECT("O4:O"&amp;ROW()-1)),""))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IF(AND($A197&lt;&gt;"",$A197&lt;&gt;"TOTAL"),IF(AND([3]PDI_DES__C_C_E!$AB195&lt;&gt;"",[3]PDI_DES__C_C_E!$AB195&lt;&gt;0),[3]PDI_DES__C_C_E!$AB195,""),IF($A197="TOTAL",SUM(INDIRECT("Q4:Q"&amp;ROW()-1)),""))</f>
        <v/>
      </c>
      <c r="R197" s="6" t="str">
        <f ca="1">IF(AND($A197&lt;&gt;"",$A197&lt;&gt;"TOTAL"),IF(AND([3]PDI_DES__C_C_E!$AD195&lt;&gt;"",[3]PDI_DES__C_C_E!$AD195&lt;&gt;0),[3]PDI_DES__C_C_E!$AD195,""),IF($A197="TOTAL",SUM(INDIRECT("R4:R"&amp;ROW()-1)),""))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IF(AND($A197&lt;&gt;"",$A197&lt;&gt;"TOTAL"),IF(AND([3]PDI_DES__C_C_E!$AG195&lt;&gt;"",[3]PDI_DES__C_C_E!$AG195&lt;&gt;0),[3]PDI_DES__C_C_E!$AG195,""),IF($A197="TOTAL",SUM(INDIRECT("T4:T"&amp;ROW()-1)),""))</f>
        <v/>
      </c>
      <c r="U197" s="6" t="str">
        <f ca="1">IF(AND($A197&lt;&gt;"",$A197&lt;&gt;"TOTAL"),IF(AND([3]PDI_DES__C_C_E!$AI195&lt;&gt;"",[3]PDI_DES__C_C_E!$AI195&lt;&gt;0),[3]PDI_DES__C_C_E!$AI195,""),IF($A197="TOTAL",SUM(INDIRECT("U4:U"&amp;ROW()-1)),""))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IF(AND($A197&lt;&gt;"",$A197&lt;&gt;"TOTAL"),IF(AND([3]PDI_DES__C_C_E!$AL195&lt;&gt;"",[3]PDI_DES__C_C_E!$AL195&lt;&gt;0),[3]PDI_DES__C_C_E!$AL195,""),IF($A197="TOTAL",SUM(INDIRECT("W4:W"&amp;ROW()-1)),""))</f>
        <v/>
      </c>
      <c r="X197" s="6" t="str">
        <f ca="1">IF(AND($A197&lt;&gt;"",$A197&lt;&gt;"TOTAL"),IF(AND([3]PDI_DES__C_C_E!$AN195&lt;&gt;"",[3]PDI_DES__C_C_E!$AN195&lt;&gt;0),[3]PDI_DES__C_C_E!$AN195,""),IF($A197="TOTAL",SUM(INDIRECT("X4:X"&amp;ROW()-1)),""))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IF(AND($A197&lt;&gt;"",$A197&lt;&gt;"TOTAL"),IF(AND([3]PDI_DES__C_C_E!$AQ195&lt;&gt;"",[3]PDI_DES__C_C_E!$AQ195&lt;&gt;0),[3]PDI_DES__C_C_E!$AQ195,""),IF($A197="TOTAL",SUM(INDIRECT("Z4:Z"&amp;ROW()-1)),""))</f>
        <v/>
      </c>
      <c r="AA197" s="6" t="str">
        <f ca="1">IF(AND($A197&lt;&gt;"",$A197&lt;&gt;"TOTAL"),IF(AND([3]PDI_DES__C_C_E!$AS195&lt;&gt;"",[3]PDI_DES__C_C_E!$AS195&lt;&gt;0),[3]PDI_DES__C_C_E!$AS195,""),IF($A197="TOTAL",SUM(INDIRECT("AA4:AA"&amp;ROW()-1)),""))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IF(AND($A197&lt;&gt;"",$A197&lt;&gt;"TOTAL"),IF(AND([3]PDI_DES__C_C_E!$AV195&lt;&gt;"",[3]PDI_DES__C_C_E!$AV195&lt;&gt;0),[3]PDI_DES__C_C_E!$AV195,""),IF($A197="TOTAL",SUM(INDIRECT("AC4:AC"&amp;ROW()-1)),""))</f>
        <v/>
      </c>
      <c r="AD197" s="6" t="str">
        <f ca="1">IF(AND($A197&lt;&gt;"",$A197&lt;&gt;"TOTAL"),IF(AND([3]PDI_DES__C_C_E!$AX195&lt;&gt;"",[3]PDI_DES__C_C_E!$AX195&lt;&gt;0),[3]PDI_DES__C_C_E!$AX195,""),IF($A197="TOTAL",SUM(INDIRECT("AD4:AD"&amp;ROW()-1)),""))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IF(AND($A197&lt;&gt;"",$A197&lt;&gt;"TOTAL"),IF(AND([3]PDI_DES__C_C_E!$BA195&lt;&gt;"",[3]PDI_DES__C_C_E!$BA195&lt;&gt;0),[3]PDI_DES__C_C_E!$BA195,""),IF($A197="TOTAL",SUM(INDIRECT("AF4:AF"&amp;ROW()-1)),""))</f>
        <v/>
      </c>
      <c r="AG197" s="6" t="str">
        <f ca="1">IF(AND($A197&lt;&gt;"",$A197&lt;&gt;"TOTAL"),IF(AND([3]PDI_DES__C_C_E!$BC195&lt;&gt;"",[3]PDI_DES__C_C_E!$BC195&lt;&gt;0),[3]PDI_DES__C_C_E!$BC195,""),IF($A197="TOTAL",SUM(INDIRECT("AG4:AG"&amp;ROW()-1)),""))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IF(AND($A197&lt;&gt;"",$A197&lt;&gt;"TOTAL"),IF(AND([3]PDI_DES__C_C_E!$BF195&lt;&gt;"",[3]PDI_DES__C_C_E!$BF195&lt;&gt;0),[3]PDI_DES__C_C_E!$BF195,""),IF($A197="TOTAL",SUM(INDIRECT("AI4:AI"&amp;ROW()-1)),""))</f>
        <v/>
      </c>
      <c r="AJ197" s="6" t="str">
        <f ca="1">IF(AND($A197&lt;&gt;"",$A197&lt;&gt;"TOTAL"),IF(AND([3]PDI_DES__C_C_E!$BH195&lt;&gt;"",[3]PDI_DES__C_C_E!$BH195&lt;&gt;0),[3]PDI_DES__C_C_E!$BH195,""),IF($A197="TOTAL",SUM(INDIRECT("AJ4:AJ"&amp;ROW()-1)),""))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IF(AND($A197&lt;&gt;"",$A197&lt;&gt;"TOTAL"),IF(AND([3]PDI_DES__C_C_E!$BK195&lt;&gt;"",[3]PDI_DES__C_C_E!$BK195&lt;&gt;0),[3]PDI_DES__C_C_E!$BK195,""),IF($A197="TOTAL",SUM(INDIRECT("AL4:AL"&amp;ROW()-1)),""))</f>
        <v/>
      </c>
      <c r="AM197" s="6" t="str">
        <f ca="1">IF(AND($A197&lt;&gt;"",$A197&lt;&gt;"TOTAL"),IF(AND([3]PDI_DES__C_C_E!$BM195&lt;&gt;"",[3]PDI_DES__C_C_E!$BM195&lt;&gt;0),[3]PDI_DES__C_C_E!$BM195,""),IF($A197="TOTAL",SUM(INDIRECT("AM4:AM"&amp;ROW()-1)),""))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IF(AND($A197&lt;&gt;"",$A197&lt;&gt;"TOTAL"),IF(AND([3]PDI_DES__C_C_E!$BP195&lt;&gt;"",[3]PDI_DES__C_C_E!$BP195&lt;&gt;0),[3]PDI_DES__C_C_E!$BP195,""),IF($A197="TOTAL",SUM(INDIRECT("AO4:AO"&amp;ROW()-1)),""))</f>
        <v/>
      </c>
      <c r="AP197" s="6" t="str">
        <f ca="1">IF(AND($A197&lt;&gt;"",$A197&lt;&gt;"TOTAL"),IF(AND([3]PDI_DES__C_C_E!$BR195&lt;&gt;"",[3]PDI_DES__C_C_E!$BR195&lt;&gt;0),[3]PDI_DES__C_C_E!$BR195,""),IF($A197="TOTAL",SUM(INDIRECT("AP4:AP"&amp;ROW()-1)),""))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IF(AND($A197&lt;&gt;"",$A197&lt;&gt;"TOTAL"),IF(AND([3]PDI_DES__C_C_E!$BU195&lt;&gt;"",[3]PDI_DES__C_C_E!$BU195&lt;&gt;0),[3]PDI_DES__C_C_E!$BU195,""),IF($A197="TOTAL",SUM(INDIRECT("AR4:AR"&amp;ROW()-1)),""))</f>
        <v/>
      </c>
      <c r="AS197" s="6" t="str">
        <f ca="1">IF(AND($A197&lt;&gt;"",$A197&lt;&gt;"TOTAL"),IF(AND([3]PDI_DES__C_C_E!$BW195&lt;&gt;"",[3]PDI_DES__C_C_E!$BW195&lt;&gt;0),[3]PDI_DES__C_C_E!$BW195,""),IF($A197="TOTAL",SUM(INDIRECT("AS4:AS"&amp;ROW()-1)),""))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IF(AND($A197&lt;&gt;"",$A197&lt;&gt;"TOTAL"),IF(AND([3]PDI_DES__C_C_E!$BZ195&lt;&gt;"",[3]PDI_DES__C_C_E!$BZ195&lt;&gt;0),[3]PDI_DES__C_C_E!$BZ195,""),IF($A197="TOTAL",SUM(INDIRECT("AU4:AU"&amp;ROW()-1)),""))</f>
        <v/>
      </c>
      <c r="AV197" s="6" t="str">
        <f ca="1">IF(AND($A197&lt;&gt;"",$A197&lt;&gt;"TOTAL"),IF(AND([3]PDI_DES__C_C_E!$CB195&lt;&gt;"",[3]PDI_DES__C_C_E!$CB195&lt;&gt;0),[3]PDI_DES__C_C_E!$CB195,""),IF($A197="TOTAL",SUM(INDIRECT("AV4:AV"&amp;ROW()-1)),""))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IF(AND($A197&lt;&gt;"",$A197&lt;&gt;"TOTAL"),IF(AND([3]PDI_DES__C_C_E!$CE195&lt;&gt;"",[3]PDI_DES__C_C_E!$CE195&lt;&gt;0),[3]PDI_DES__C_C_E!$CE195,""),IF($A197="TOTAL",SUM(INDIRECT("AX4:AX"&amp;ROW()-1)),""))</f>
        <v/>
      </c>
      <c r="AY197" s="6" t="str">
        <f ca="1">IF(AND($A197&lt;&gt;"",$A197&lt;&gt;"TOTAL"),IF(AND([3]PDI_DES__C_C_E!$CG195&lt;&gt;"",[3]PDI_DES__C_C_E!$CG195&lt;&gt;0),[3]PDI_DES__C_C_E!$CG195,""),IF($A197="TOTAL",SUM(INDIRECT("AY4:AY"&amp;ROW()-1)),""))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IF(AND($A197&lt;&gt;"",$A197&lt;&gt;"TOTAL"),IF(AND([3]PDI_DES__C_C_E!$CJ195&lt;&gt;"",[3]PDI_DES__C_C_E!$CJ195&lt;&gt;0),[3]PDI_DES__C_C_E!$CJ195,""),IF($A197="TOTAL",SUM(INDIRECT("BA4:BA"&amp;ROW()-1)),""))</f>
        <v/>
      </c>
      <c r="BB197" s="6" t="str">
        <f ca="1">IF(AND($A197&lt;&gt;"",$A197&lt;&gt;"TOTAL"),IF(AND([3]PDI_DES__C_C_E!$CL195&lt;&gt;"",[3]PDI_DES__C_C_E!$CL195&lt;&gt;0),[3]PDI_DES__C_C_E!$CL195,""),IF($A197="TOTAL",SUM(INDIRECT("BB4:BB"&amp;ROW()-1)),""))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IF(AND($A197&lt;&gt;"",$A197&lt;&gt;"TOTAL"),IF(AND([3]PDI_DES__C_C_E!$CO195&lt;&gt;"",[3]PDI_DES__C_C_E!$CO195&lt;&gt;0),[3]PDI_DES__C_C_E!$CO195,""),IF($A197="TOTAL",SUM(INDIRECT("BD4:BD"&amp;ROW()-1)),""))</f>
        <v/>
      </c>
      <c r="BE197" s="6" t="str">
        <f ca="1">IF(AND($A197&lt;&gt;"",$A197&lt;&gt;"TOTAL"),IF(AND([3]PDI_DES__C_C_E!$CQ195&lt;&gt;"",[3]PDI_DES__C_C_E!$CQ195&lt;&gt;0),[3]PDI_DES__C_C_E!$CQ195,""),IF($A197="TOTAL",SUM(INDIRECT("BE4:BE"&amp;ROW()-1)),""))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IF([3]PDI_DES__C_C_E!$B196&lt;&gt;"",[3]PDI_DES__C_C_E!$B196,IF(AND([3]PDI_DES__C_C_E!$B196="",[3]PDI_DES__C_C_E!$B197="",[3]PDI_DES__C_C_E!$B195=""),"","TOTAL"))</f>
        <v/>
      </c>
      <c r="B198" s="6" t="str">
        <f ca="1">IF(AND($A198&lt;&gt;"",$A198&lt;&gt;"TOTAL"),IF(AND([3]PDI_DES__C_C_E!$C196&lt;&gt;"",[3]PDI_DES__C_C_E!$C196&lt;&gt;0),[3]PDI_DES__C_C_E!$C196,""),IF($A198="TOTAL",SUM(INDIRECT("B4:B"&amp;ROW()-1)),""))</f>
        <v/>
      </c>
      <c r="C198" s="6" t="str">
        <f ca="1">IF(AND($A198&lt;&gt;"",$A198&lt;&gt;"TOTAL"),IF(AND([3]PDI_DES__C_C_E!$E196&lt;&gt;"",[3]PDI_DES__C_C_E!$E196&lt;&gt;0),[3]PDI_DES__C_C_E!$E196,""),IF($A198="TOTAL",SUM(INDIRECT("C4:C"&amp;ROW()-1)),""))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IF(AND($A198&lt;&gt;"",$A198&lt;&gt;"TOTAL"),IF(AND([3]PDI_DES__C_C_E!$H196&lt;&gt;"",[3]PDI_DES__C_C_E!$H196&lt;&gt;0),[3]PDI_DES__C_C_E!$H196,""),IF($A198="TOTAL",SUM(INDIRECT("E4:E"&amp;ROW()-1)),""))</f>
        <v/>
      </c>
      <c r="F198" s="6" t="str">
        <f ca="1">IF(AND($A198&lt;&gt;"",$A198&lt;&gt;"TOTAL"),IF(AND([3]PDI_DES__C_C_E!$J196&lt;&gt;"",[3]PDI_DES__C_C_E!$J196&lt;&gt;0),[3]PDI_DES__C_C_E!$J196,""),IF($A198="TOTAL",SUM(INDIRECT("F4:F"&amp;ROW()-1)),""))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IF(AND($A198&lt;&gt;"",$A198&lt;&gt;"TOTAL"),IF(AND([3]PDI_DES__C_C_E!$M196&lt;&gt;"",[3]PDI_DES__C_C_E!$M196&lt;&gt;0),[3]PDI_DES__C_C_E!$M196,""),IF($A198="TOTAL",SUM(INDIRECT("H4:H"&amp;ROW()-1)),""))</f>
        <v/>
      </c>
      <c r="I198" s="6" t="str">
        <f ca="1">IF(AND($A198&lt;&gt;"",$A198&lt;&gt;"TOTAL"),IF(AND([3]PDI_DES__C_C_E!$O196&lt;&gt;"",[3]PDI_DES__C_C_E!$O196&lt;&gt;0),[3]PDI_DES__C_C_E!$O196,""),IF($A198="TOTAL",SUM(INDIRECT("I4:I"&amp;ROW()-1)),""))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IF(AND($A198&lt;&gt;"",$A198&lt;&gt;"TOTAL"),IF(AND([3]PDI_DES__C_C_E!$R196&lt;&gt;"",[3]PDI_DES__C_C_E!$R196&lt;&gt;0),[3]PDI_DES__C_C_E!$R196,""),IF($A198="TOTAL",SUM(INDIRECT("K4:K"&amp;ROW()-1)),""))</f>
        <v/>
      </c>
      <c r="L198" s="6" t="str">
        <f ca="1">IF(AND($A198&lt;&gt;"",$A198&lt;&gt;"TOTAL"),IF(AND([3]PDI_DES__C_C_E!$T196&lt;&gt;"",[3]PDI_DES__C_C_E!$T196&lt;&gt;0),[3]PDI_DES__C_C_E!$T196,""),IF($A198="TOTAL",SUM(INDIRECT("L4:L"&amp;ROW()-1)),""))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IF(AND($A198&lt;&gt;"",$A198&lt;&gt;"TOTAL"),IF(AND([3]PDI_DES__C_C_E!$W196&lt;&gt;"",[3]PDI_DES__C_C_E!$W196&lt;&gt;0),[3]PDI_DES__C_C_E!$W196,""),IF($A198="TOTAL",SUM(INDIRECT("N4:N"&amp;ROW()-1)),""))</f>
        <v/>
      </c>
      <c r="O198" s="6" t="str">
        <f ca="1">IF(AND($A198&lt;&gt;"",$A198&lt;&gt;"TOTAL"),IF(AND([3]PDI_DES__C_C_E!$Y196&lt;&gt;"",[3]PDI_DES__C_C_E!$Y196&lt;&gt;0),[3]PDI_DES__C_C_E!$Y196,""),IF($A198="TOTAL",SUM(INDIRECT("O4:O"&amp;ROW()-1)),""))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IF(AND($A198&lt;&gt;"",$A198&lt;&gt;"TOTAL"),IF(AND([3]PDI_DES__C_C_E!$AB196&lt;&gt;"",[3]PDI_DES__C_C_E!$AB196&lt;&gt;0),[3]PDI_DES__C_C_E!$AB196,""),IF($A198="TOTAL",SUM(INDIRECT("Q4:Q"&amp;ROW()-1)),""))</f>
        <v/>
      </c>
      <c r="R198" s="6" t="str">
        <f ca="1">IF(AND($A198&lt;&gt;"",$A198&lt;&gt;"TOTAL"),IF(AND([3]PDI_DES__C_C_E!$AD196&lt;&gt;"",[3]PDI_DES__C_C_E!$AD196&lt;&gt;0),[3]PDI_DES__C_C_E!$AD196,""),IF($A198="TOTAL",SUM(INDIRECT("R4:R"&amp;ROW()-1)),""))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IF(AND($A198&lt;&gt;"",$A198&lt;&gt;"TOTAL"),IF(AND([3]PDI_DES__C_C_E!$AG196&lt;&gt;"",[3]PDI_DES__C_C_E!$AG196&lt;&gt;0),[3]PDI_DES__C_C_E!$AG196,""),IF($A198="TOTAL",SUM(INDIRECT("T4:T"&amp;ROW()-1)),""))</f>
        <v/>
      </c>
      <c r="U198" s="6" t="str">
        <f ca="1">IF(AND($A198&lt;&gt;"",$A198&lt;&gt;"TOTAL"),IF(AND([3]PDI_DES__C_C_E!$AI196&lt;&gt;"",[3]PDI_DES__C_C_E!$AI196&lt;&gt;0),[3]PDI_DES__C_C_E!$AI196,""),IF($A198="TOTAL",SUM(INDIRECT("U4:U"&amp;ROW()-1)),""))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IF(AND($A198&lt;&gt;"",$A198&lt;&gt;"TOTAL"),IF(AND([3]PDI_DES__C_C_E!$AL196&lt;&gt;"",[3]PDI_DES__C_C_E!$AL196&lt;&gt;0),[3]PDI_DES__C_C_E!$AL196,""),IF($A198="TOTAL",SUM(INDIRECT("W4:W"&amp;ROW()-1)),""))</f>
        <v/>
      </c>
      <c r="X198" s="6" t="str">
        <f ca="1">IF(AND($A198&lt;&gt;"",$A198&lt;&gt;"TOTAL"),IF(AND([3]PDI_DES__C_C_E!$AN196&lt;&gt;"",[3]PDI_DES__C_C_E!$AN196&lt;&gt;0),[3]PDI_DES__C_C_E!$AN196,""),IF($A198="TOTAL",SUM(INDIRECT("X4:X"&amp;ROW()-1)),""))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IF(AND($A198&lt;&gt;"",$A198&lt;&gt;"TOTAL"),IF(AND([3]PDI_DES__C_C_E!$AQ196&lt;&gt;"",[3]PDI_DES__C_C_E!$AQ196&lt;&gt;0),[3]PDI_DES__C_C_E!$AQ196,""),IF($A198="TOTAL",SUM(INDIRECT("Z4:Z"&amp;ROW()-1)),""))</f>
        <v/>
      </c>
      <c r="AA198" s="6" t="str">
        <f ca="1">IF(AND($A198&lt;&gt;"",$A198&lt;&gt;"TOTAL"),IF(AND([3]PDI_DES__C_C_E!$AS196&lt;&gt;"",[3]PDI_DES__C_C_E!$AS196&lt;&gt;0),[3]PDI_DES__C_C_E!$AS196,""),IF($A198="TOTAL",SUM(INDIRECT("AA4:AA"&amp;ROW()-1)),""))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IF(AND($A198&lt;&gt;"",$A198&lt;&gt;"TOTAL"),IF(AND([3]PDI_DES__C_C_E!$AV196&lt;&gt;"",[3]PDI_DES__C_C_E!$AV196&lt;&gt;0),[3]PDI_DES__C_C_E!$AV196,""),IF($A198="TOTAL",SUM(INDIRECT("AC4:AC"&amp;ROW()-1)),""))</f>
        <v/>
      </c>
      <c r="AD198" s="6" t="str">
        <f ca="1">IF(AND($A198&lt;&gt;"",$A198&lt;&gt;"TOTAL"),IF(AND([3]PDI_DES__C_C_E!$AX196&lt;&gt;"",[3]PDI_DES__C_C_E!$AX196&lt;&gt;0),[3]PDI_DES__C_C_E!$AX196,""),IF($A198="TOTAL",SUM(INDIRECT("AD4:AD"&amp;ROW()-1)),""))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IF(AND($A198&lt;&gt;"",$A198&lt;&gt;"TOTAL"),IF(AND([3]PDI_DES__C_C_E!$BA196&lt;&gt;"",[3]PDI_DES__C_C_E!$BA196&lt;&gt;0),[3]PDI_DES__C_C_E!$BA196,""),IF($A198="TOTAL",SUM(INDIRECT("AF4:AF"&amp;ROW()-1)),""))</f>
        <v/>
      </c>
      <c r="AG198" s="6" t="str">
        <f ca="1">IF(AND($A198&lt;&gt;"",$A198&lt;&gt;"TOTAL"),IF(AND([3]PDI_DES__C_C_E!$BC196&lt;&gt;"",[3]PDI_DES__C_C_E!$BC196&lt;&gt;0),[3]PDI_DES__C_C_E!$BC196,""),IF($A198="TOTAL",SUM(INDIRECT("AG4:AG"&amp;ROW()-1)),""))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IF(AND($A198&lt;&gt;"",$A198&lt;&gt;"TOTAL"),IF(AND([3]PDI_DES__C_C_E!$BF196&lt;&gt;"",[3]PDI_DES__C_C_E!$BF196&lt;&gt;0),[3]PDI_DES__C_C_E!$BF196,""),IF($A198="TOTAL",SUM(INDIRECT("AI4:AI"&amp;ROW()-1)),""))</f>
        <v/>
      </c>
      <c r="AJ198" s="6" t="str">
        <f ca="1">IF(AND($A198&lt;&gt;"",$A198&lt;&gt;"TOTAL"),IF(AND([3]PDI_DES__C_C_E!$BH196&lt;&gt;"",[3]PDI_DES__C_C_E!$BH196&lt;&gt;0),[3]PDI_DES__C_C_E!$BH196,""),IF($A198="TOTAL",SUM(INDIRECT("AJ4:AJ"&amp;ROW()-1)),""))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IF(AND($A198&lt;&gt;"",$A198&lt;&gt;"TOTAL"),IF(AND([3]PDI_DES__C_C_E!$BK196&lt;&gt;"",[3]PDI_DES__C_C_E!$BK196&lt;&gt;0),[3]PDI_DES__C_C_E!$BK196,""),IF($A198="TOTAL",SUM(INDIRECT("AL4:AL"&amp;ROW()-1)),""))</f>
        <v/>
      </c>
      <c r="AM198" s="6" t="str">
        <f ca="1">IF(AND($A198&lt;&gt;"",$A198&lt;&gt;"TOTAL"),IF(AND([3]PDI_DES__C_C_E!$BM196&lt;&gt;"",[3]PDI_DES__C_C_E!$BM196&lt;&gt;0),[3]PDI_DES__C_C_E!$BM196,""),IF($A198="TOTAL",SUM(INDIRECT("AM4:AM"&amp;ROW()-1)),""))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IF(AND($A198&lt;&gt;"",$A198&lt;&gt;"TOTAL"),IF(AND([3]PDI_DES__C_C_E!$BP196&lt;&gt;"",[3]PDI_DES__C_C_E!$BP196&lt;&gt;0),[3]PDI_DES__C_C_E!$BP196,""),IF($A198="TOTAL",SUM(INDIRECT("AO4:AO"&amp;ROW()-1)),""))</f>
        <v/>
      </c>
      <c r="AP198" s="6" t="str">
        <f ca="1">IF(AND($A198&lt;&gt;"",$A198&lt;&gt;"TOTAL"),IF(AND([3]PDI_DES__C_C_E!$BR196&lt;&gt;"",[3]PDI_DES__C_C_E!$BR196&lt;&gt;0),[3]PDI_DES__C_C_E!$BR196,""),IF($A198="TOTAL",SUM(INDIRECT("AP4:AP"&amp;ROW()-1)),""))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IF(AND($A198&lt;&gt;"",$A198&lt;&gt;"TOTAL"),IF(AND([3]PDI_DES__C_C_E!$BU196&lt;&gt;"",[3]PDI_DES__C_C_E!$BU196&lt;&gt;0),[3]PDI_DES__C_C_E!$BU196,""),IF($A198="TOTAL",SUM(INDIRECT("AR4:AR"&amp;ROW()-1)),""))</f>
        <v/>
      </c>
      <c r="AS198" s="6" t="str">
        <f ca="1">IF(AND($A198&lt;&gt;"",$A198&lt;&gt;"TOTAL"),IF(AND([3]PDI_DES__C_C_E!$BW196&lt;&gt;"",[3]PDI_DES__C_C_E!$BW196&lt;&gt;0),[3]PDI_DES__C_C_E!$BW196,""),IF($A198="TOTAL",SUM(INDIRECT("AS4:AS"&amp;ROW()-1)),""))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IF(AND($A198&lt;&gt;"",$A198&lt;&gt;"TOTAL"),IF(AND([3]PDI_DES__C_C_E!$BZ196&lt;&gt;"",[3]PDI_DES__C_C_E!$BZ196&lt;&gt;0),[3]PDI_DES__C_C_E!$BZ196,""),IF($A198="TOTAL",SUM(INDIRECT("AU4:AU"&amp;ROW()-1)),""))</f>
        <v/>
      </c>
      <c r="AV198" s="6" t="str">
        <f ca="1">IF(AND($A198&lt;&gt;"",$A198&lt;&gt;"TOTAL"),IF(AND([3]PDI_DES__C_C_E!$CB196&lt;&gt;"",[3]PDI_DES__C_C_E!$CB196&lt;&gt;0),[3]PDI_DES__C_C_E!$CB196,""),IF($A198="TOTAL",SUM(INDIRECT("AV4:AV"&amp;ROW()-1)),""))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IF(AND($A198&lt;&gt;"",$A198&lt;&gt;"TOTAL"),IF(AND([3]PDI_DES__C_C_E!$CE196&lt;&gt;"",[3]PDI_DES__C_C_E!$CE196&lt;&gt;0),[3]PDI_DES__C_C_E!$CE196,""),IF($A198="TOTAL",SUM(INDIRECT("AX4:AX"&amp;ROW()-1)),""))</f>
        <v/>
      </c>
      <c r="AY198" s="6" t="str">
        <f ca="1">IF(AND($A198&lt;&gt;"",$A198&lt;&gt;"TOTAL"),IF(AND([3]PDI_DES__C_C_E!$CG196&lt;&gt;"",[3]PDI_DES__C_C_E!$CG196&lt;&gt;0),[3]PDI_DES__C_C_E!$CG196,""),IF($A198="TOTAL",SUM(INDIRECT("AY4:AY"&amp;ROW()-1)),""))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IF(AND($A198&lt;&gt;"",$A198&lt;&gt;"TOTAL"),IF(AND([3]PDI_DES__C_C_E!$CJ196&lt;&gt;"",[3]PDI_DES__C_C_E!$CJ196&lt;&gt;0),[3]PDI_DES__C_C_E!$CJ196,""),IF($A198="TOTAL",SUM(INDIRECT("BA4:BA"&amp;ROW()-1)),""))</f>
        <v/>
      </c>
      <c r="BB198" s="6" t="str">
        <f ca="1">IF(AND($A198&lt;&gt;"",$A198&lt;&gt;"TOTAL"),IF(AND([3]PDI_DES__C_C_E!$CL196&lt;&gt;"",[3]PDI_DES__C_C_E!$CL196&lt;&gt;0),[3]PDI_DES__C_C_E!$CL196,""),IF($A198="TOTAL",SUM(INDIRECT("BB4:BB"&amp;ROW()-1)),""))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IF(AND($A198&lt;&gt;"",$A198&lt;&gt;"TOTAL"),IF(AND([3]PDI_DES__C_C_E!$CO196&lt;&gt;"",[3]PDI_DES__C_C_E!$CO196&lt;&gt;0),[3]PDI_DES__C_C_E!$CO196,""),IF($A198="TOTAL",SUM(INDIRECT("BD4:BD"&amp;ROW()-1)),""))</f>
        <v/>
      </c>
      <c r="BE198" s="6" t="str">
        <f ca="1">IF(AND($A198&lt;&gt;"",$A198&lt;&gt;"TOTAL"),IF(AND([3]PDI_DES__C_C_E!$CQ196&lt;&gt;"",[3]PDI_DES__C_C_E!$CQ196&lt;&gt;0),[3]PDI_DES__C_C_E!$CQ196,""),IF($A198="TOTAL",SUM(INDIRECT("BE4:BE"&amp;ROW()-1)),""))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IF([3]PDI_DES__C_C_E!$B197&lt;&gt;"",[3]PDI_DES__C_C_E!$B197,IF(AND([3]PDI_DES__C_C_E!$B197="",[3]PDI_DES__C_C_E!$B198="",[3]PDI_DES__C_C_E!$B196=""),"","TOTAL"))</f>
        <v/>
      </c>
      <c r="B199" s="6" t="str">
        <f ca="1">IF(AND($A199&lt;&gt;"",$A199&lt;&gt;"TOTAL"),IF(AND([3]PDI_DES__C_C_E!$C197&lt;&gt;"",[3]PDI_DES__C_C_E!$C197&lt;&gt;0),[3]PDI_DES__C_C_E!$C197,""),IF($A199="TOTAL",SUM(INDIRECT("B4:B"&amp;ROW()-1)),""))</f>
        <v/>
      </c>
      <c r="C199" s="6" t="str">
        <f ca="1">IF(AND($A199&lt;&gt;"",$A199&lt;&gt;"TOTAL"),IF(AND([3]PDI_DES__C_C_E!$E197&lt;&gt;"",[3]PDI_DES__C_C_E!$E197&lt;&gt;0),[3]PDI_DES__C_C_E!$E197,""),IF($A199="TOTAL",SUM(INDIRECT("C4:C"&amp;ROW()-1)),""))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IF(AND($A199&lt;&gt;"",$A199&lt;&gt;"TOTAL"),IF(AND([3]PDI_DES__C_C_E!$H197&lt;&gt;"",[3]PDI_DES__C_C_E!$H197&lt;&gt;0),[3]PDI_DES__C_C_E!$H197,""),IF($A199="TOTAL",SUM(INDIRECT("E4:E"&amp;ROW()-1)),""))</f>
        <v/>
      </c>
      <c r="F199" s="6" t="str">
        <f ca="1">IF(AND($A199&lt;&gt;"",$A199&lt;&gt;"TOTAL"),IF(AND([3]PDI_DES__C_C_E!$J197&lt;&gt;"",[3]PDI_DES__C_C_E!$J197&lt;&gt;0),[3]PDI_DES__C_C_E!$J197,""),IF($A199="TOTAL",SUM(INDIRECT("F4:F"&amp;ROW()-1)),""))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IF(AND($A199&lt;&gt;"",$A199&lt;&gt;"TOTAL"),IF(AND([3]PDI_DES__C_C_E!$M197&lt;&gt;"",[3]PDI_DES__C_C_E!$M197&lt;&gt;0),[3]PDI_DES__C_C_E!$M197,""),IF($A199="TOTAL",SUM(INDIRECT("H4:H"&amp;ROW()-1)),""))</f>
        <v/>
      </c>
      <c r="I199" s="6" t="str">
        <f ca="1">IF(AND($A199&lt;&gt;"",$A199&lt;&gt;"TOTAL"),IF(AND([3]PDI_DES__C_C_E!$O197&lt;&gt;"",[3]PDI_DES__C_C_E!$O197&lt;&gt;0),[3]PDI_DES__C_C_E!$O197,""),IF($A199="TOTAL",SUM(INDIRECT("I4:I"&amp;ROW()-1)),""))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IF(AND($A199&lt;&gt;"",$A199&lt;&gt;"TOTAL"),IF(AND([3]PDI_DES__C_C_E!$R197&lt;&gt;"",[3]PDI_DES__C_C_E!$R197&lt;&gt;0),[3]PDI_DES__C_C_E!$R197,""),IF($A199="TOTAL",SUM(INDIRECT("K4:K"&amp;ROW()-1)),""))</f>
        <v/>
      </c>
      <c r="L199" s="6" t="str">
        <f ca="1">IF(AND($A199&lt;&gt;"",$A199&lt;&gt;"TOTAL"),IF(AND([3]PDI_DES__C_C_E!$T197&lt;&gt;"",[3]PDI_DES__C_C_E!$T197&lt;&gt;0),[3]PDI_DES__C_C_E!$T197,""),IF($A199="TOTAL",SUM(INDIRECT("L4:L"&amp;ROW()-1)),""))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IF(AND($A199&lt;&gt;"",$A199&lt;&gt;"TOTAL"),IF(AND([3]PDI_DES__C_C_E!$W197&lt;&gt;"",[3]PDI_DES__C_C_E!$W197&lt;&gt;0),[3]PDI_DES__C_C_E!$W197,""),IF($A199="TOTAL",SUM(INDIRECT("N4:N"&amp;ROW()-1)),""))</f>
        <v/>
      </c>
      <c r="O199" s="6" t="str">
        <f ca="1">IF(AND($A199&lt;&gt;"",$A199&lt;&gt;"TOTAL"),IF(AND([3]PDI_DES__C_C_E!$Y197&lt;&gt;"",[3]PDI_DES__C_C_E!$Y197&lt;&gt;0),[3]PDI_DES__C_C_E!$Y197,""),IF($A199="TOTAL",SUM(INDIRECT("O4:O"&amp;ROW()-1)),""))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IF(AND($A199&lt;&gt;"",$A199&lt;&gt;"TOTAL"),IF(AND([3]PDI_DES__C_C_E!$AB197&lt;&gt;"",[3]PDI_DES__C_C_E!$AB197&lt;&gt;0),[3]PDI_DES__C_C_E!$AB197,""),IF($A199="TOTAL",SUM(INDIRECT("Q4:Q"&amp;ROW()-1)),""))</f>
        <v/>
      </c>
      <c r="R199" s="6" t="str">
        <f ca="1">IF(AND($A199&lt;&gt;"",$A199&lt;&gt;"TOTAL"),IF(AND([3]PDI_DES__C_C_E!$AD197&lt;&gt;"",[3]PDI_DES__C_C_E!$AD197&lt;&gt;0),[3]PDI_DES__C_C_E!$AD197,""),IF($A199="TOTAL",SUM(INDIRECT("R4:R"&amp;ROW()-1)),""))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IF(AND($A199&lt;&gt;"",$A199&lt;&gt;"TOTAL"),IF(AND([3]PDI_DES__C_C_E!$AG197&lt;&gt;"",[3]PDI_DES__C_C_E!$AG197&lt;&gt;0),[3]PDI_DES__C_C_E!$AG197,""),IF($A199="TOTAL",SUM(INDIRECT("T4:T"&amp;ROW()-1)),""))</f>
        <v/>
      </c>
      <c r="U199" s="6" t="str">
        <f ca="1">IF(AND($A199&lt;&gt;"",$A199&lt;&gt;"TOTAL"),IF(AND([3]PDI_DES__C_C_E!$AI197&lt;&gt;"",[3]PDI_DES__C_C_E!$AI197&lt;&gt;0),[3]PDI_DES__C_C_E!$AI197,""),IF($A199="TOTAL",SUM(INDIRECT("U4:U"&amp;ROW()-1)),""))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IF(AND($A199&lt;&gt;"",$A199&lt;&gt;"TOTAL"),IF(AND([3]PDI_DES__C_C_E!$AL197&lt;&gt;"",[3]PDI_DES__C_C_E!$AL197&lt;&gt;0),[3]PDI_DES__C_C_E!$AL197,""),IF($A199="TOTAL",SUM(INDIRECT("W4:W"&amp;ROW()-1)),""))</f>
        <v/>
      </c>
      <c r="X199" s="6" t="str">
        <f ca="1">IF(AND($A199&lt;&gt;"",$A199&lt;&gt;"TOTAL"),IF(AND([3]PDI_DES__C_C_E!$AN197&lt;&gt;"",[3]PDI_DES__C_C_E!$AN197&lt;&gt;0),[3]PDI_DES__C_C_E!$AN197,""),IF($A199="TOTAL",SUM(INDIRECT("X4:X"&amp;ROW()-1)),""))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IF(AND($A199&lt;&gt;"",$A199&lt;&gt;"TOTAL"),IF(AND([3]PDI_DES__C_C_E!$AQ197&lt;&gt;"",[3]PDI_DES__C_C_E!$AQ197&lt;&gt;0),[3]PDI_DES__C_C_E!$AQ197,""),IF($A199="TOTAL",SUM(INDIRECT("Z4:Z"&amp;ROW()-1)),""))</f>
        <v/>
      </c>
      <c r="AA199" s="6" t="str">
        <f ca="1">IF(AND($A199&lt;&gt;"",$A199&lt;&gt;"TOTAL"),IF(AND([3]PDI_DES__C_C_E!$AS197&lt;&gt;"",[3]PDI_DES__C_C_E!$AS197&lt;&gt;0),[3]PDI_DES__C_C_E!$AS197,""),IF($A199="TOTAL",SUM(INDIRECT("AA4:AA"&amp;ROW()-1)),""))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IF(AND($A199&lt;&gt;"",$A199&lt;&gt;"TOTAL"),IF(AND([3]PDI_DES__C_C_E!$AV197&lt;&gt;"",[3]PDI_DES__C_C_E!$AV197&lt;&gt;0),[3]PDI_DES__C_C_E!$AV197,""),IF($A199="TOTAL",SUM(INDIRECT("AC4:AC"&amp;ROW()-1)),""))</f>
        <v/>
      </c>
      <c r="AD199" s="6" t="str">
        <f ca="1">IF(AND($A199&lt;&gt;"",$A199&lt;&gt;"TOTAL"),IF(AND([3]PDI_DES__C_C_E!$AX197&lt;&gt;"",[3]PDI_DES__C_C_E!$AX197&lt;&gt;0),[3]PDI_DES__C_C_E!$AX197,""),IF($A199="TOTAL",SUM(INDIRECT("AD4:AD"&amp;ROW()-1)),""))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IF(AND($A199&lt;&gt;"",$A199&lt;&gt;"TOTAL"),IF(AND([3]PDI_DES__C_C_E!$BA197&lt;&gt;"",[3]PDI_DES__C_C_E!$BA197&lt;&gt;0),[3]PDI_DES__C_C_E!$BA197,""),IF($A199="TOTAL",SUM(INDIRECT("AF4:AF"&amp;ROW()-1)),""))</f>
        <v/>
      </c>
      <c r="AG199" s="6" t="str">
        <f ca="1">IF(AND($A199&lt;&gt;"",$A199&lt;&gt;"TOTAL"),IF(AND([3]PDI_DES__C_C_E!$BC197&lt;&gt;"",[3]PDI_DES__C_C_E!$BC197&lt;&gt;0),[3]PDI_DES__C_C_E!$BC197,""),IF($A199="TOTAL",SUM(INDIRECT("AG4:AG"&amp;ROW()-1)),""))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IF(AND($A199&lt;&gt;"",$A199&lt;&gt;"TOTAL"),IF(AND([3]PDI_DES__C_C_E!$BF197&lt;&gt;"",[3]PDI_DES__C_C_E!$BF197&lt;&gt;0),[3]PDI_DES__C_C_E!$BF197,""),IF($A199="TOTAL",SUM(INDIRECT("AI4:AI"&amp;ROW()-1)),""))</f>
        <v/>
      </c>
      <c r="AJ199" s="6" t="str">
        <f ca="1">IF(AND($A199&lt;&gt;"",$A199&lt;&gt;"TOTAL"),IF(AND([3]PDI_DES__C_C_E!$BH197&lt;&gt;"",[3]PDI_DES__C_C_E!$BH197&lt;&gt;0),[3]PDI_DES__C_C_E!$BH197,""),IF($A199="TOTAL",SUM(INDIRECT("AJ4:AJ"&amp;ROW()-1)),""))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IF(AND($A199&lt;&gt;"",$A199&lt;&gt;"TOTAL"),IF(AND([3]PDI_DES__C_C_E!$BK197&lt;&gt;"",[3]PDI_DES__C_C_E!$BK197&lt;&gt;0),[3]PDI_DES__C_C_E!$BK197,""),IF($A199="TOTAL",SUM(INDIRECT("AL4:AL"&amp;ROW()-1)),""))</f>
        <v/>
      </c>
      <c r="AM199" s="6" t="str">
        <f ca="1">IF(AND($A199&lt;&gt;"",$A199&lt;&gt;"TOTAL"),IF(AND([3]PDI_DES__C_C_E!$BM197&lt;&gt;"",[3]PDI_DES__C_C_E!$BM197&lt;&gt;0),[3]PDI_DES__C_C_E!$BM197,""),IF($A199="TOTAL",SUM(INDIRECT("AM4:AM"&amp;ROW()-1)),""))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IF(AND($A199&lt;&gt;"",$A199&lt;&gt;"TOTAL"),IF(AND([3]PDI_DES__C_C_E!$BP197&lt;&gt;"",[3]PDI_DES__C_C_E!$BP197&lt;&gt;0),[3]PDI_DES__C_C_E!$BP197,""),IF($A199="TOTAL",SUM(INDIRECT("AO4:AO"&amp;ROW()-1)),""))</f>
        <v/>
      </c>
      <c r="AP199" s="6" t="str">
        <f ca="1">IF(AND($A199&lt;&gt;"",$A199&lt;&gt;"TOTAL"),IF(AND([3]PDI_DES__C_C_E!$BR197&lt;&gt;"",[3]PDI_DES__C_C_E!$BR197&lt;&gt;0),[3]PDI_DES__C_C_E!$BR197,""),IF($A199="TOTAL",SUM(INDIRECT("AP4:AP"&amp;ROW()-1)),""))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IF(AND($A199&lt;&gt;"",$A199&lt;&gt;"TOTAL"),IF(AND([3]PDI_DES__C_C_E!$BU197&lt;&gt;"",[3]PDI_DES__C_C_E!$BU197&lt;&gt;0),[3]PDI_DES__C_C_E!$BU197,""),IF($A199="TOTAL",SUM(INDIRECT("AR4:AR"&amp;ROW()-1)),""))</f>
        <v/>
      </c>
      <c r="AS199" s="6" t="str">
        <f ca="1">IF(AND($A199&lt;&gt;"",$A199&lt;&gt;"TOTAL"),IF(AND([3]PDI_DES__C_C_E!$BW197&lt;&gt;"",[3]PDI_DES__C_C_E!$BW197&lt;&gt;0),[3]PDI_DES__C_C_E!$BW197,""),IF($A199="TOTAL",SUM(INDIRECT("AS4:AS"&amp;ROW()-1)),""))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IF(AND($A199&lt;&gt;"",$A199&lt;&gt;"TOTAL"),IF(AND([3]PDI_DES__C_C_E!$BZ197&lt;&gt;"",[3]PDI_DES__C_C_E!$BZ197&lt;&gt;0),[3]PDI_DES__C_C_E!$BZ197,""),IF($A199="TOTAL",SUM(INDIRECT("AU4:AU"&amp;ROW()-1)),""))</f>
        <v/>
      </c>
      <c r="AV199" s="6" t="str">
        <f ca="1">IF(AND($A199&lt;&gt;"",$A199&lt;&gt;"TOTAL"),IF(AND([3]PDI_DES__C_C_E!$CB197&lt;&gt;"",[3]PDI_DES__C_C_E!$CB197&lt;&gt;0),[3]PDI_DES__C_C_E!$CB197,""),IF($A199="TOTAL",SUM(INDIRECT("AV4:AV"&amp;ROW()-1)),""))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IF(AND($A199&lt;&gt;"",$A199&lt;&gt;"TOTAL"),IF(AND([3]PDI_DES__C_C_E!$CE197&lt;&gt;"",[3]PDI_DES__C_C_E!$CE197&lt;&gt;0),[3]PDI_DES__C_C_E!$CE197,""),IF($A199="TOTAL",SUM(INDIRECT("AX4:AX"&amp;ROW()-1)),""))</f>
        <v/>
      </c>
      <c r="AY199" s="6" t="str">
        <f ca="1">IF(AND($A199&lt;&gt;"",$A199&lt;&gt;"TOTAL"),IF(AND([3]PDI_DES__C_C_E!$CG197&lt;&gt;"",[3]PDI_DES__C_C_E!$CG197&lt;&gt;0),[3]PDI_DES__C_C_E!$CG197,""),IF($A199="TOTAL",SUM(INDIRECT("AY4:AY"&amp;ROW()-1)),""))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IF(AND($A199&lt;&gt;"",$A199&lt;&gt;"TOTAL"),IF(AND([3]PDI_DES__C_C_E!$CJ197&lt;&gt;"",[3]PDI_DES__C_C_E!$CJ197&lt;&gt;0),[3]PDI_DES__C_C_E!$CJ197,""),IF($A199="TOTAL",SUM(INDIRECT("BA4:BA"&amp;ROW()-1)),""))</f>
        <v/>
      </c>
      <c r="BB199" s="6" t="str">
        <f ca="1">IF(AND($A199&lt;&gt;"",$A199&lt;&gt;"TOTAL"),IF(AND([3]PDI_DES__C_C_E!$CL197&lt;&gt;"",[3]PDI_DES__C_C_E!$CL197&lt;&gt;0),[3]PDI_DES__C_C_E!$CL197,""),IF($A199="TOTAL",SUM(INDIRECT("BB4:BB"&amp;ROW()-1)),""))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IF(AND($A199&lt;&gt;"",$A199&lt;&gt;"TOTAL"),IF(AND([3]PDI_DES__C_C_E!$CO197&lt;&gt;"",[3]PDI_DES__C_C_E!$CO197&lt;&gt;0),[3]PDI_DES__C_C_E!$CO197,""),IF($A199="TOTAL",SUM(INDIRECT("BD4:BD"&amp;ROW()-1)),""))</f>
        <v/>
      </c>
      <c r="BE199" s="6" t="str">
        <f ca="1">IF(AND($A199&lt;&gt;"",$A199&lt;&gt;"TOTAL"),IF(AND([3]PDI_DES__C_C_E!$CQ197&lt;&gt;"",[3]PDI_DES__C_C_E!$CQ197&lt;&gt;0),[3]PDI_DES__C_C_E!$CQ197,""),IF($A199="TOTAL",SUM(INDIRECT("BE4:BE"&amp;ROW()-1)),""))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IF([3]PDI_DES__C_C_E!$B198&lt;&gt;"",[3]PDI_DES__C_C_E!$B198,IF(AND([3]PDI_DES__C_C_E!$B198="",[3]PDI_DES__C_C_E!$B199="",[3]PDI_DES__C_C_E!$B197=""),"","TOTAL"))</f>
        <v/>
      </c>
      <c r="B200" s="6" t="str">
        <f ca="1">IF(AND($A200&lt;&gt;"",$A200&lt;&gt;"TOTAL"),IF(AND([3]PDI_DES__C_C_E!$C198&lt;&gt;"",[3]PDI_DES__C_C_E!$C198&lt;&gt;0),[3]PDI_DES__C_C_E!$C198,""),IF($A200="TOTAL",SUM(INDIRECT("B4:B"&amp;ROW()-1)),""))</f>
        <v/>
      </c>
      <c r="C200" s="6" t="str">
        <f ca="1">IF(AND($A200&lt;&gt;"",$A200&lt;&gt;"TOTAL"),IF(AND([3]PDI_DES__C_C_E!$E198&lt;&gt;"",[3]PDI_DES__C_C_E!$E198&lt;&gt;0),[3]PDI_DES__C_C_E!$E198,""),IF($A200="TOTAL",SUM(INDIRECT("C4:C"&amp;ROW()-1)),""))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IF(AND($A200&lt;&gt;"",$A200&lt;&gt;"TOTAL"),IF(AND([3]PDI_DES__C_C_E!$H198&lt;&gt;"",[3]PDI_DES__C_C_E!$H198&lt;&gt;0),[3]PDI_DES__C_C_E!$H198,""),IF($A200="TOTAL",SUM(INDIRECT("E4:E"&amp;ROW()-1)),""))</f>
        <v/>
      </c>
      <c r="F200" s="6" t="str">
        <f ca="1">IF(AND($A200&lt;&gt;"",$A200&lt;&gt;"TOTAL"),IF(AND([3]PDI_DES__C_C_E!$J198&lt;&gt;"",[3]PDI_DES__C_C_E!$J198&lt;&gt;0),[3]PDI_DES__C_C_E!$J198,""),IF($A200="TOTAL",SUM(INDIRECT("F4:F"&amp;ROW()-1)),""))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IF(AND($A200&lt;&gt;"",$A200&lt;&gt;"TOTAL"),IF(AND([3]PDI_DES__C_C_E!$M198&lt;&gt;"",[3]PDI_DES__C_C_E!$M198&lt;&gt;0),[3]PDI_DES__C_C_E!$M198,""),IF($A200="TOTAL",SUM(INDIRECT("H4:H"&amp;ROW()-1)),""))</f>
        <v/>
      </c>
      <c r="I200" s="6" t="str">
        <f ca="1">IF(AND($A200&lt;&gt;"",$A200&lt;&gt;"TOTAL"),IF(AND([3]PDI_DES__C_C_E!$O198&lt;&gt;"",[3]PDI_DES__C_C_E!$O198&lt;&gt;0),[3]PDI_DES__C_C_E!$O198,""),IF($A200="TOTAL",SUM(INDIRECT("I4:I"&amp;ROW()-1)),""))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IF(AND($A200&lt;&gt;"",$A200&lt;&gt;"TOTAL"),IF(AND([3]PDI_DES__C_C_E!$R198&lt;&gt;"",[3]PDI_DES__C_C_E!$R198&lt;&gt;0),[3]PDI_DES__C_C_E!$R198,""),IF($A200="TOTAL",SUM(INDIRECT("K4:K"&amp;ROW()-1)),""))</f>
        <v/>
      </c>
      <c r="L200" s="6" t="str">
        <f ca="1">IF(AND($A200&lt;&gt;"",$A200&lt;&gt;"TOTAL"),IF(AND([3]PDI_DES__C_C_E!$T198&lt;&gt;"",[3]PDI_DES__C_C_E!$T198&lt;&gt;0),[3]PDI_DES__C_C_E!$T198,""),IF($A200="TOTAL",SUM(INDIRECT("L4:L"&amp;ROW()-1)),""))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IF(AND($A200&lt;&gt;"",$A200&lt;&gt;"TOTAL"),IF(AND([3]PDI_DES__C_C_E!$W198&lt;&gt;"",[3]PDI_DES__C_C_E!$W198&lt;&gt;0),[3]PDI_DES__C_C_E!$W198,""),IF($A200="TOTAL",SUM(INDIRECT("N4:N"&amp;ROW()-1)),""))</f>
        <v/>
      </c>
      <c r="O200" s="6" t="str">
        <f ca="1">IF(AND($A200&lt;&gt;"",$A200&lt;&gt;"TOTAL"),IF(AND([3]PDI_DES__C_C_E!$Y198&lt;&gt;"",[3]PDI_DES__C_C_E!$Y198&lt;&gt;0),[3]PDI_DES__C_C_E!$Y198,""),IF($A200="TOTAL",SUM(INDIRECT("O4:O"&amp;ROW()-1)),""))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IF(AND($A200&lt;&gt;"",$A200&lt;&gt;"TOTAL"),IF(AND([3]PDI_DES__C_C_E!$AB198&lt;&gt;"",[3]PDI_DES__C_C_E!$AB198&lt;&gt;0),[3]PDI_DES__C_C_E!$AB198,""),IF($A200="TOTAL",SUM(INDIRECT("Q4:Q"&amp;ROW()-1)),""))</f>
        <v/>
      </c>
      <c r="R200" s="6" t="str">
        <f ca="1">IF(AND($A200&lt;&gt;"",$A200&lt;&gt;"TOTAL"),IF(AND([3]PDI_DES__C_C_E!$AD198&lt;&gt;"",[3]PDI_DES__C_C_E!$AD198&lt;&gt;0),[3]PDI_DES__C_C_E!$AD198,""),IF($A200="TOTAL",SUM(INDIRECT("R4:R"&amp;ROW()-1)),""))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IF(AND($A200&lt;&gt;"",$A200&lt;&gt;"TOTAL"),IF(AND([3]PDI_DES__C_C_E!$AG198&lt;&gt;"",[3]PDI_DES__C_C_E!$AG198&lt;&gt;0),[3]PDI_DES__C_C_E!$AG198,""),IF($A200="TOTAL",SUM(INDIRECT("T4:T"&amp;ROW()-1)),""))</f>
        <v/>
      </c>
      <c r="U200" s="6" t="str">
        <f ca="1">IF(AND($A200&lt;&gt;"",$A200&lt;&gt;"TOTAL"),IF(AND([3]PDI_DES__C_C_E!$AI198&lt;&gt;"",[3]PDI_DES__C_C_E!$AI198&lt;&gt;0),[3]PDI_DES__C_C_E!$AI198,""),IF($A200="TOTAL",SUM(INDIRECT("U4:U"&amp;ROW()-1)),""))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IF(AND($A200&lt;&gt;"",$A200&lt;&gt;"TOTAL"),IF(AND([3]PDI_DES__C_C_E!$AL198&lt;&gt;"",[3]PDI_DES__C_C_E!$AL198&lt;&gt;0),[3]PDI_DES__C_C_E!$AL198,""),IF($A200="TOTAL",SUM(INDIRECT("W4:W"&amp;ROW()-1)),""))</f>
        <v/>
      </c>
      <c r="X200" s="6" t="str">
        <f ca="1">IF(AND($A200&lt;&gt;"",$A200&lt;&gt;"TOTAL"),IF(AND([3]PDI_DES__C_C_E!$AN198&lt;&gt;"",[3]PDI_DES__C_C_E!$AN198&lt;&gt;0),[3]PDI_DES__C_C_E!$AN198,""),IF($A200="TOTAL",SUM(INDIRECT("X4:X"&amp;ROW()-1)),""))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IF(AND($A200&lt;&gt;"",$A200&lt;&gt;"TOTAL"),IF(AND([3]PDI_DES__C_C_E!$AQ198&lt;&gt;"",[3]PDI_DES__C_C_E!$AQ198&lt;&gt;0),[3]PDI_DES__C_C_E!$AQ198,""),IF($A200="TOTAL",SUM(INDIRECT("Z4:Z"&amp;ROW()-1)),""))</f>
        <v/>
      </c>
      <c r="AA200" s="6" t="str">
        <f ca="1">IF(AND($A200&lt;&gt;"",$A200&lt;&gt;"TOTAL"),IF(AND([3]PDI_DES__C_C_E!$AS198&lt;&gt;"",[3]PDI_DES__C_C_E!$AS198&lt;&gt;0),[3]PDI_DES__C_C_E!$AS198,""),IF($A200="TOTAL",SUM(INDIRECT("AA4:AA"&amp;ROW()-1)),""))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IF(AND($A200&lt;&gt;"",$A200&lt;&gt;"TOTAL"),IF(AND([3]PDI_DES__C_C_E!$AV198&lt;&gt;"",[3]PDI_DES__C_C_E!$AV198&lt;&gt;0),[3]PDI_DES__C_C_E!$AV198,""),IF($A200="TOTAL",SUM(INDIRECT("AC4:AC"&amp;ROW()-1)),""))</f>
        <v/>
      </c>
      <c r="AD200" s="6" t="str">
        <f ca="1">IF(AND($A200&lt;&gt;"",$A200&lt;&gt;"TOTAL"),IF(AND([3]PDI_DES__C_C_E!$AX198&lt;&gt;"",[3]PDI_DES__C_C_E!$AX198&lt;&gt;0),[3]PDI_DES__C_C_E!$AX198,""),IF($A200="TOTAL",SUM(INDIRECT("AD4:AD"&amp;ROW()-1)),""))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IF(AND($A200&lt;&gt;"",$A200&lt;&gt;"TOTAL"),IF(AND([3]PDI_DES__C_C_E!$BA198&lt;&gt;"",[3]PDI_DES__C_C_E!$BA198&lt;&gt;0),[3]PDI_DES__C_C_E!$BA198,""),IF($A200="TOTAL",SUM(INDIRECT("AF4:AF"&amp;ROW()-1)),""))</f>
        <v/>
      </c>
      <c r="AG200" s="6" t="str">
        <f ca="1">IF(AND($A200&lt;&gt;"",$A200&lt;&gt;"TOTAL"),IF(AND([3]PDI_DES__C_C_E!$BC198&lt;&gt;"",[3]PDI_DES__C_C_E!$BC198&lt;&gt;0),[3]PDI_DES__C_C_E!$BC198,""),IF($A200="TOTAL",SUM(INDIRECT("AG4:AG"&amp;ROW()-1)),""))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IF(AND($A200&lt;&gt;"",$A200&lt;&gt;"TOTAL"),IF(AND([3]PDI_DES__C_C_E!$BF198&lt;&gt;"",[3]PDI_DES__C_C_E!$BF198&lt;&gt;0),[3]PDI_DES__C_C_E!$BF198,""),IF($A200="TOTAL",SUM(INDIRECT("AI4:AI"&amp;ROW()-1)),""))</f>
        <v/>
      </c>
      <c r="AJ200" s="6" t="str">
        <f ca="1">IF(AND($A200&lt;&gt;"",$A200&lt;&gt;"TOTAL"),IF(AND([3]PDI_DES__C_C_E!$BH198&lt;&gt;"",[3]PDI_DES__C_C_E!$BH198&lt;&gt;0),[3]PDI_DES__C_C_E!$BH198,""),IF($A200="TOTAL",SUM(INDIRECT("AJ4:AJ"&amp;ROW()-1)),""))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IF(AND($A200&lt;&gt;"",$A200&lt;&gt;"TOTAL"),IF(AND([3]PDI_DES__C_C_E!$BK198&lt;&gt;"",[3]PDI_DES__C_C_E!$BK198&lt;&gt;0),[3]PDI_DES__C_C_E!$BK198,""),IF($A200="TOTAL",SUM(INDIRECT("AL4:AL"&amp;ROW()-1)),""))</f>
        <v/>
      </c>
      <c r="AM200" s="6" t="str">
        <f ca="1">IF(AND($A200&lt;&gt;"",$A200&lt;&gt;"TOTAL"),IF(AND([3]PDI_DES__C_C_E!$BM198&lt;&gt;"",[3]PDI_DES__C_C_E!$BM198&lt;&gt;0),[3]PDI_DES__C_C_E!$BM198,""),IF($A200="TOTAL",SUM(INDIRECT("AM4:AM"&amp;ROW()-1)),""))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IF(AND($A200&lt;&gt;"",$A200&lt;&gt;"TOTAL"),IF(AND([3]PDI_DES__C_C_E!$BP198&lt;&gt;"",[3]PDI_DES__C_C_E!$BP198&lt;&gt;0),[3]PDI_DES__C_C_E!$BP198,""),IF($A200="TOTAL",SUM(INDIRECT("AO4:AO"&amp;ROW()-1)),""))</f>
        <v/>
      </c>
      <c r="AP200" s="6" t="str">
        <f ca="1">IF(AND($A200&lt;&gt;"",$A200&lt;&gt;"TOTAL"),IF(AND([3]PDI_DES__C_C_E!$BR198&lt;&gt;"",[3]PDI_DES__C_C_E!$BR198&lt;&gt;0),[3]PDI_DES__C_C_E!$BR198,""),IF($A200="TOTAL",SUM(INDIRECT("AP4:AP"&amp;ROW()-1)),""))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IF(AND($A200&lt;&gt;"",$A200&lt;&gt;"TOTAL"),IF(AND([3]PDI_DES__C_C_E!$BU198&lt;&gt;"",[3]PDI_DES__C_C_E!$BU198&lt;&gt;0),[3]PDI_DES__C_C_E!$BU198,""),IF($A200="TOTAL",SUM(INDIRECT("AR4:AR"&amp;ROW()-1)),""))</f>
        <v/>
      </c>
      <c r="AS200" s="6" t="str">
        <f ca="1">IF(AND($A200&lt;&gt;"",$A200&lt;&gt;"TOTAL"),IF(AND([3]PDI_DES__C_C_E!$BW198&lt;&gt;"",[3]PDI_DES__C_C_E!$BW198&lt;&gt;0),[3]PDI_DES__C_C_E!$BW198,""),IF($A200="TOTAL",SUM(INDIRECT("AS4:AS"&amp;ROW()-1)),""))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IF(AND($A200&lt;&gt;"",$A200&lt;&gt;"TOTAL"),IF(AND([3]PDI_DES__C_C_E!$BZ198&lt;&gt;"",[3]PDI_DES__C_C_E!$BZ198&lt;&gt;0),[3]PDI_DES__C_C_E!$BZ198,""),IF($A200="TOTAL",SUM(INDIRECT("AU4:AU"&amp;ROW()-1)),""))</f>
        <v/>
      </c>
      <c r="AV200" s="6" t="str">
        <f ca="1">IF(AND($A200&lt;&gt;"",$A200&lt;&gt;"TOTAL"),IF(AND([3]PDI_DES__C_C_E!$CB198&lt;&gt;"",[3]PDI_DES__C_C_E!$CB198&lt;&gt;0),[3]PDI_DES__C_C_E!$CB198,""),IF($A200="TOTAL",SUM(INDIRECT("AV4:AV"&amp;ROW()-1)),""))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IF(AND($A200&lt;&gt;"",$A200&lt;&gt;"TOTAL"),IF(AND([3]PDI_DES__C_C_E!$CE198&lt;&gt;"",[3]PDI_DES__C_C_E!$CE198&lt;&gt;0),[3]PDI_DES__C_C_E!$CE198,""),IF($A200="TOTAL",SUM(INDIRECT("AX4:AX"&amp;ROW()-1)),""))</f>
        <v/>
      </c>
      <c r="AY200" s="6" t="str">
        <f ca="1">IF(AND($A200&lt;&gt;"",$A200&lt;&gt;"TOTAL"),IF(AND([3]PDI_DES__C_C_E!$CG198&lt;&gt;"",[3]PDI_DES__C_C_E!$CG198&lt;&gt;0),[3]PDI_DES__C_C_E!$CG198,""),IF($A200="TOTAL",SUM(INDIRECT("AY4:AY"&amp;ROW()-1)),""))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IF(AND($A200&lt;&gt;"",$A200&lt;&gt;"TOTAL"),IF(AND([3]PDI_DES__C_C_E!$CJ198&lt;&gt;"",[3]PDI_DES__C_C_E!$CJ198&lt;&gt;0),[3]PDI_DES__C_C_E!$CJ198,""),IF($A200="TOTAL",SUM(INDIRECT("BA4:BA"&amp;ROW()-1)),""))</f>
        <v/>
      </c>
      <c r="BB200" s="6" t="str">
        <f ca="1">IF(AND($A200&lt;&gt;"",$A200&lt;&gt;"TOTAL"),IF(AND([3]PDI_DES__C_C_E!$CL198&lt;&gt;"",[3]PDI_DES__C_C_E!$CL198&lt;&gt;0),[3]PDI_DES__C_C_E!$CL198,""),IF($A200="TOTAL",SUM(INDIRECT("BB4:BB"&amp;ROW()-1)),""))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IF(AND($A200&lt;&gt;"",$A200&lt;&gt;"TOTAL"),IF(AND([3]PDI_DES__C_C_E!$CO198&lt;&gt;"",[3]PDI_DES__C_C_E!$CO198&lt;&gt;0),[3]PDI_DES__C_C_E!$CO198,""),IF($A200="TOTAL",SUM(INDIRECT("BD4:BD"&amp;ROW()-1)),""))</f>
        <v/>
      </c>
      <c r="BE200" s="6" t="str">
        <f ca="1">IF(AND($A200&lt;&gt;"",$A200&lt;&gt;"TOTAL"),IF(AND([3]PDI_DES__C_C_E!$CQ198&lt;&gt;"",[3]PDI_DES__C_C_E!$CQ198&lt;&gt;0),[3]PDI_DES__C_C_E!$CQ198,""),IF($A200="TOTAL",SUM(INDIRECT("BE4:BE"&amp;ROW()-1)),""))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  <row r="204" spans="1:58" x14ac:dyDescent="0.2">
      <c r="K204" s="17"/>
      <c r="L204" s="17"/>
      <c r="M204" s="17"/>
      <c r="N204" s="17"/>
      <c r="O204" s="17"/>
      <c r="P204" s="17"/>
      <c r="Q204" s="17"/>
      <c r="R204" s="17"/>
      <c r="S204" s="17"/>
    </row>
    <row r="205" spans="1:58" x14ac:dyDescent="0.2">
      <c r="K205" s="17"/>
      <c r="L205" s="17"/>
      <c r="M205" s="17"/>
      <c r="N205" s="17"/>
      <c r="O205" s="17"/>
      <c r="P205" s="17"/>
      <c r="Q205" s="17"/>
      <c r="R205" s="17"/>
      <c r="S205" s="17"/>
    </row>
    <row r="206" spans="1:58" x14ac:dyDescent="0.2">
      <c r="K206" s="17"/>
      <c r="L206" s="17"/>
      <c r="M206" s="17"/>
      <c r="N206" s="17"/>
      <c r="O206" s="17"/>
      <c r="P206" s="17"/>
      <c r="Q206" s="17"/>
      <c r="R206" s="17"/>
      <c r="S206" s="17"/>
    </row>
    <row r="207" spans="1:58" x14ac:dyDescent="0.2">
      <c r="K207" s="17"/>
      <c r="L207" s="17"/>
      <c r="M207" s="17"/>
      <c r="N207" s="17"/>
      <c r="O207" s="17"/>
      <c r="P207" s="17"/>
      <c r="Q207" s="17"/>
      <c r="R207" s="17"/>
      <c r="S207" s="17"/>
    </row>
    <row r="208" spans="1:58" x14ac:dyDescent="0.2">
      <c r="K208" s="17"/>
      <c r="L208" s="17"/>
      <c r="M208" s="17"/>
      <c r="N208" s="17"/>
      <c r="O208" s="17"/>
      <c r="P208" s="17"/>
      <c r="Q208" s="17"/>
      <c r="R208" s="17"/>
      <c r="S208" s="17"/>
    </row>
    <row r="209" spans="11:19" x14ac:dyDescent="0.2">
      <c r="K209" s="17"/>
      <c r="L209" s="17"/>
      <c r="M209" s="17"/>
      <c r="N209" s="17"/>
      <c r="O209" s="17"/>
      <c r="P209" s="17"/>
      <c r="Q209" s="17"/>
      <c r="R209" s="17"/>
      <c r="S209" s="17"/>
    </row>
    <row r="210" spans="11:19" x14ac:dyDescent="0.2">
      <c r="K210" s="17"/>
      <c r="L210" s="17"/>
      <c r="M210" s="17"/>
      <c r="N210" s="17"/>
      <c r="O210" s="17"/>
      <c r="P210" s="17"/>
      <c r="Q210" s="17"/>
      <c r="R210" s="17"/>
      <c r="S210" s="17"/>
    </row>
    <row r="211" spans="11:19" x14ac:dyDescent="0.2">
      <c r="K211" s="17"/>
      <c r="L211" s="17"/>
      <c r="M211" s="17"/>
      <c r="N211" s="17"/>
      <c r="O211" s="17"/>
      <c r="P211" s="17"/>
      <c r="Q211" s="17"/>
      <c r="R211" s="17"/>
      <c r="S211" s="17"/>
    </row>
    <row r="212" spans="11:19" x14ac:dyDescent="0.2">
      <c r="K212" s="17"/>
      <c r="L212" s="17"/>
      <c r="M212" s="17"/>
      <c r="N212" s="17"/>
      <c r="O212" s="17"/>
      <c r="P212" s="17"/>
      <c r="Q212" s="17"/>
      <c r="R212" s="17"/>
      <c r="S212" s="17"/>
    </row>
    <row r="213" spans="11:19" x14ac:dyDescent="0.2">
      <c r="K213" s="17"/>
      <c r="L213" s="17"/>
      <c r="M213" s="17"/>
      <c r="N213" s="17"/>
      <c r="O213" s="17"/>
      <c r="P213" s="17"/>
      <c r="Q213" s="17"/>
      <c r="R213" s="17"/>
      <c r="S213" s="17"/>
    </row>
    <row r="214" spans="11:19" x14ac:dyDescent="0.2">
      <c r="K214" s="17"/>
      <c r="L214" s="17"/>
      <c r="M214" s="17"/>
      <c r="N214" s="17"/>
      <c r="O214" s="17"/>
      <c r="P214" s="17"/>
      <c r="Q214" s="17"/>
      <c r="R214" s="17"/>
      <c r="S214" s="17"/>
    </row>
    <row r="215" spans="11:19" x14ac:dyDescent="0.2">
      <c r="K215" s="17"/>
      <c r="L215" s="17"/>
      <c r="M215" s="17"/>
      <c r="N215" s="17"/>
      <c r="O215" s="17"/>
      <c r="P215" s="17"/>
      <c r="Q215" s="17"/>
      <c r="R215" s="17"/>
      <c r="S215" s="17"/>
    </row>
    <row r="216" spans="11:19" x14ac:dyDescent="0.2">
      <c r="K216" s="17"/>
      <c r="L216" s="17"/>
      <c r="M216" s="17"/>
      <c r="N216" s="17"/>
      <c r="O216" s="17"/>
      <c r="P216" s="17"/>
      <c r="Q216" s="17"/>
      <c r="R216" s="17"/>
      <c r="S216" s="17"/>
    </row>
    <row r="217" spans="11:19" x14ac:dyDescent="0.2">
      <c r="K217" s="17"/>
      <c r="L217" s="17"/>
      <c r="M217" s="17"/>
      <c r="N217" s="17"/>
      <c r="O217" s="17"/>
      <c r="P217" s="17"/>
      <c r="Q217" s="17"/>
      <c r="R217" s="17"/>
      <c r="S217" s="17"/>
    </row>
    <row r="218" spans="11:19" x14ac:dyDescent="0.2">
      <c r="K218" s="17"/>
      <c r="L218" s="17"/>
      <c r="M218" s="17"/>
      <c r="N218" s="17"/>
      <c r="O218" s="17"/>
      <c r="P218" s="17"/>
      <c r="Q218" s="17"/>
      <c r="R218" s="17"/>
      <c r="S218" s="17"/>
    </row>
    <row r="219" spans="11:19" x14ac:dyDescent="0.2">
      <c r="K219" s="17"/>
      <c r="L219" s="17"/>
      <c r="M219" s="17"/>
      <c r="N219" s="17"/>
      <c r="O219" s="17"/>
      <c r="P219" s="17"/>
      <c r="Q219" s="17"/>
      <c r="R219" s="17"/>
      <c r="S219" s="17"/>
    </row>
    <row r="220" spans="11:19" x14ac:dyDescent="0.2">
      <c r="K220" s="17"/>
      <c r="L220" s="17"/>
      <c r="M220" s="17"/>
      <c r="N220" s="17"/>
      <c r="O220" s="17"/>
      <c r="P220" s="17"/>
      <c r="Q220" s="17"/>
      <c r="R220" s="17"/>
      <c r="S220" s="17"/>
    </row>
    <row r="221" spans="11:19" x14ac:dyDescent="0.2">
      <c r="K221" s="17"/>
      <c r="L221" s="17"/>
      <c r="M221" s="17"/>
      <c r="N221" s="17"/>
      <c r="O221" s="17"/>
      <c r="P221" s="17"/>
      <c r="Q221" s="17"/>
      <c r="R221" s="17"/>
      <c r="S221" s="17"/>
    </row>
    <row r="222" spans="11:19" x14ac:dyDescent="0.2">
      <c r="K222" s="17"/>
      <c r="L222" s="17"/>
      <c r="M222" s="17"/>
      <c r="N222" s="17"/>
      <c r="O222" s="17"/>
      <c r="P222" s="17"/>
      <c r="Q222" s="17"/>
      <c r="R222" s="17"/>
      <c r="S222" s="17"/>
    </row>
    <row r="223" spans="11:19" x14ac:dyDescent="0.2">
      <c r="K223" s="17"/>
      <c r="L223" s="17"/>
      <c r="M223" s="17"/>
      <c r="N223" s="17"/>
      <c r="O223" s="17"/>
      <c r="P223" s="17"/>
      <c r="Q223" s="17"/>
      <c r="R223" s="17"/>
      <c r="S223" s="17"/>
    </row>
    <row r="224" spans="11:19" x14ac:dyDescent="0.2">
      <c r="K224" s="17"/>
      <c r="L224" s="17"/>
      <c r="M224" s="17"/>
      <c r="N224" s="17"/>
      <c r="O224" s="17"/>
      <c r="P224" s="17"/>
      <c r="Q224" s="17"/>
      <c r="R224" s="17"/>
      <c r="S224" s="17"/>
    </row>
    <row r="225" spans="11:19" x14ac:dyDescent="0.2">
      <c r="K225" s="17"/>
      <c r="L225" s="17"/>
      <c r="M225" s="17"/>
      <c r="N225" s="17"/>
      <c r="O225" s="17"/>
      <c r="P225" s="17"/>
      <c r="Q225" s="17"/>
      <c r="R225" s="17"/>
      <c r="S225" s="17"/>
    </row>
    <row r="226" spans="11:19" x14ac:dyDescent="0.2">
      <c r="K226" s="17"/>
      <c r="L226" s="17"/>
      <c r="M226" s="17"/>
      <c r="N226" s="17"/>
      <c r="O226" s="17"/>
      <c r="P226" s="17"/>
      <c r="Q226" s="17"/>
      <c r="R226" s="17"/>
      <c r="S226" s="17"/>
    </row>
    <row r="227" spans="11:19" x14ac:dyDescent="0.2">
      <c r="K227" s="17"/>
      <c r="L227" s="17"/>
      <c r="M227" s="17"/>
      <c r="N227" s="17"/>
      <c r="O227" s="17"/>
      <c r="P227" s="17"/>
      <c r="Q227" s="17"/>
      <c r="R227" s="17"/>
      <c r="S227" s="17"/>
    </row>
    <row r="228" spans="11:19" x14ac:dyDescent="0.2">
      <c r="K228" s="17"/>
      <c r="L228" s="17"/>
      <c r="M228" s="17"/>
      <c r="N228" s="17"/>
      <c r="O228" s="17"/>
      <c r="P228" s="17"/>
      <c r="Q228" s="17"/>
      <c r="R228" s="17"/>
      <c r="S228" s="17"/>
    </row>
    <row r="229" spans="11:19" x14ac:dyDescent="0.2">
      <c r="K229" s="17"/>
      <c r="L229" s="17"/>
      <c r="M229" s="17"/>
      <c r="N229" s="17"/>
      <c r="O229" s="17"/>
      <c r="P229" s="17"/>
      <c r="Q229" s="17"/>
      <c r="R229" s="17"/>
      <c r="S229" s="17"/>
    </row>
    <row r="230" spans="11:19" x14ac:dyDescent="0.2">
      <c r="K230" s="17"/>
      <c r="L230" s="17"/>
      <c r="M230" s="17"/>
      <c r="N230" s="17"/>
      <c r="O230" s="17"/>
      <c r="P230" s="17"/>
      <c r="Q230" s="17"/>
      <c r="R230" s="17"/>
      <c r="S230" s="17"/>
    </row>
    <row r="231" spans="11:19" x14ac:dyDescent="0.2">
      <c r="K231" s="17"/>
      <c r="L231" s="17"/>
      <c r="M231" s="17"/>
      <c r="N231" s="17"/>
      <c r="O231" s="17"/>
      <c r="P231" s="17"/>
      <c r="Q231" s="17"/>
      <c r="R231" s="17"/>
      <c r="S231" s="17"/>
    </row>
    <row r="232" spans="11:19" x14ac:dyDescent="0.2">
      <c r="K232" s="17"/>
      <c r="L232" s="17"/>
      <c r="M232" s="17"/>
      <c r="N232" s="17"/>
      <c r="O232" s="17"/>
      <c r="P232" s="17"/>
      <c r="Q232" s="17"/>
      <c r="R232" s="17"/>
      <c r="S232" s="17"/>
    </row>
    <row r="233" spans="11:19" x14ac:dyDescent="0.2">
      <c r="K233" s="17"/>
      <c r="L233" s="17"/>
      <c r="M233" s="17"/>
      <c r="N233" s="17"/>
      <c r="O233" s="17"/>
      <c r="P233" s="17"/>
      <c r="Q233" s="17"/>
      <c r="R233" s="17"/>
      <c r="S233" s="17"/>
    </row>
    <row r="234" spans="11:19" x14ac:dyDescent="0.2">
      <c r="K234" s="17"/>
      <c r="L234" s="17"/>
      <c r="M234" s="17"/>
      <c r="N234" s="17"/>
      <c r="O234" s="17"/>
      <c r="P234" s="17"/>
      <c r="Q234" s="17"/>
      <c r="R234" s="17"/>
      <c r="S234" s="17"/>
    </row>
    <row r="235" spans="11:19" x14ac:dyDescent="0.2">
      <c r="K235" s="17"/>
      <c r="L235" s="17"/>
      <c r="M235" s="17"/>
      <c r="N235" s="17"/>
      <c r="O235" s="17"/>
      <c r="P235" s="17"/>
      <c r="Q235" s="17"/>
      <c r="R235" s="17"/>
      <c r="S235" s="17"/>
    </row>
    <row r="236" spans="11:19" x14ac:dyDescent="0.2">
      <c r="K236" s="17"/>
      <c r="L236" s="17"/>
      <c r="M236" s="17"/>
      <c r="N236" s="17"/>
      <c r="O236" s="17"/>
      <c r="P236" s="17"/>
      <c r="Q236" s="17"/>
      <c r="R236" s="17"/>
      <c r="S236" s="17"/>
    </row>
    <row r="237" spans="11:19" x14ac:dyDescent="0.2">
      <c r="K237" s="17"/>
      <c r="L237" s="17"/>
      <c r="M237" s="17"/>
      <c r="N237" s="17"/>
      <c r="O237" s="17"/>
      <c r="P237" s="17"/>
      <c r="Q237" s="17"/>
      <c r="R237" s="17"/>
      <c r="S237" s="17"/>
    </row>
    <row r="238" spans="11:19" x14ac:dyDescent="0.2">
      <c r="K238" s="17"/>
      <c r="L238" s="17"/>
      <c r="M238" s="17"/>
      <c r="N238" s="17"/>
      <c r="O238" s="17"/>
      <c r="P238" s="17"/>
      <c r="Q238" s="17"/>
      <c r="R238" s="17"/>
      <c r="S238" s="17"/>
    </row>
    <row r="239" spans="11:19" x14ac:dyDescent="0.2">
      <c r="K239" s="17"/>
      <c r="L239" s="17"/>
      <c r="M239" s="17"/>
      <c r="N239" s="17"/>
      <c r="O239" s="17"/>
      <c r="P239" s="17"/>
      <c r="Q239" s="17"/>
      <c r="R239" s="17"/>
      <c r="S239" s="17"/>
    </row>
    <row r="240" spans="11:19" x14ac:dyDescent="0.2">
      <c r="K240" s="17"/>
      <c r="L240" s="17"/>
      <c r="M240" s="17"/>
      <c r="N240" s="17"/>
      <c r="O240" s="17"/>
      <c r="P240" s="17"/>
      <c r="Q240" s="17"/>
      <c r="R240" s="17"/>
      <c r="S240" s="17"/>
    </row>
    <row r="241" spans="11:19" x14ac:dyDescent="0.2">
      <c r="K241" s="17"/>
      <c r="L241" s="17"/>
      <c r="M241" s="17"/>
      <c r="N241" s="17"/>
      <c r="O241" s="17"/>
      <c r="P241" s="17"/>
      <c r="Q241" s="17"/>
      <c r="R241" s="17"/>
      <c r="S241" s="17"/>
    </row>
    <row r="242" spans="11:19" x14ac:dyDescent="0.2">
      <c r="K242" s="17"/>
      <c r="L242" s="17"/>
      <c r="M242" s="17"/>
      <c r="N242" s="17"/>
      <c r="O242" s="17"/>
      <c r="P242" s="17"/>
      <c r="Q242" s="17"/>
      <c r="R242" s="17"/>
      <c r="S242" s="17"/>
    </row>
    <row r="243" spans="11:19" x14ac:dyDescent="0.2">
      <c r="K243" s="17"/>
      <c r="L243" s="17"/>
      <c r="M243" s="17"/>
      <c r="N243" s="17"/>
      <c r="O243" s="17"/>
      <c r="P243" s="17"/>
      <c r="Q243" s="17"/>
      <c r="R243" s="17"/>
      <c r="S243" s="17"/>
    </row>
    <row r="244" spans="11:19" x14ac:dyDescent="0.2">
      <c r="K244" s="17"/>
      <c r="L244" s="17"/>
      <c r="M244" s="17"/>
      <c r="N244" s="17"/>
      <c r="O244" s="17"/>
      <c r="P244" s="17"/>
      <c r="Q244" s="17"/>
      <c r="R244" s="17"/>
      <c r="S244" s="17"/>
    </row>
    <row r="245" spans="11:19" x14ac:dyDescent="0.2">
      <c r="K245" s="17"/>
      <c r="L245" s="17"/>
      <c r="M245" s="17"/>
      <c r="N245" s="17"/>
      <c r="O245" s="17"/>
      <c r="P245" s="17"/>
      <c r="Q245" s="17"/>
      <c r="R245" s="17"/>
      <c r="S245" s="17"/>
    </row>
    <row r="246" spans="11:19" x14ac:dyDescent="0.2">
      <c r="K246" s="17"/>
      <c r="L246" s="17"/>
      <c r="M246" s="17"/>
      <c r="N246" s="17"/>
      <c r="O246" s="17"/>
      <c r="P246" s="17"/>
      <c r="Q246" s="17"/>
      <c r="R246" s="17"/>
      <c r="S246" s="17"/>
    </row>
    <row r="247" spans="11:19" x14ac:dyDescent="0.2">
      <c r="K247" s="17"/>
      <c r="L247" s="17"/>
      <c r="M247" s="17"/>
      <c r="N247" s="17"/>
      <c r="O247" s="17"/>
      <c r="P247" s="17"/>
      <c r="Q247" s="17"/>
      <c r="R247" s="17"/>
      <c r="S247" s="17"/>
    </row>
    <row r="248" spans="11:19" x14ac:dyDescent="0.2">
      <c r="K248" s="17"/>
      <c r="L248" s="17"/>
      <c r="M248" s="17"/>
      <c r="N248" s="17"/>
      <c r="O248" s="17"/>
      <c r="P248" s="17"/>
      <c r="Q248" s="17"/>
      <c r="R248" s="17"/>
      <c r="S248" s="17"/>
    </row>
    <row r="249" spans="11:19" x14ac:dyDescent="0.2">
      <c r="K249" s="17"/>
      <c r="L249" s="17"/>
      <c r="M249" s="17"/>
      <c r="N249" s="17"/>
      <c r="O249" s="17"/>
      <c r="P249" s="17"/>
      <c r="Q249" s="17"/>
      <c r="R249" s="17"/>
      <c r="S249" s="17"/>
    </row>
    <row r="250" spans="11:19" x14ac:dyDescent="0.2">
      <c r="K250" s="17"/>
      <c r="L250" s="17"/>
      <c r="M250" s="17"/>
      <c r="N250" s="17"/>
      <c r="O250" s="17"/>
      <c r="P250" s="17"/>
      <c r="Q250" s="17"/>
      <c r="R250" s="17"/>
      <c r="S250" s="17"/>
    </row>
    <row r="251" spans="11:19" x14ac:dyDescent="0.2">
      <c r="K251" s="17"/>
      <c r="L251" s="17"/>
      <c r="M251" s="17"/>
      <c r="N251" s="17"/>
      <c r="O251" s="17"/>
      <c r="P251" s="17"/>
      <c r="Q251" s="17"/>
      <c r="R251" s="17"/>
      <c r="S251" s="17"/>
    </row>
    <row r="252" spans="11:19" x14ac:dyDescent="0.2">
      <c r="K252" s="17"/>
      <c r="L252" s="17"/>
      <c r="M252" s="17"/>
      <c r="N252" s="17"/>
      <c r="O252" s="17"/>
      <c r="P252" s="17"/>
      <c r="Q252" s="17"/>
      <c r="R252" s="17"/>
      <c r="S252" s="17"/>
    </row>
    <row r="253" spans="11:19" x14ac:dyDescent="0.2">
      <c r="K253" s="17"/>
      <c r="L253" s="17"/>
      <c r="M253" s="17"/>
      <c r="N253" s="17"/>
      <c r="O253" s="17"/>
      <c r="P253" s="17"/>
      <c r="Q253" s="17"/>
      <c r="R253" s="17"/>
      <c r="S253" s="17"/>
    </row>
    <row r="254" spans="11:19" x14ac:dyDescent="0.2">
      <c r="K254" s="17"/>
      <c r="L254" s="17"/>
      <c r="M254" s="17"/>
      <c r="N254" s="17"/>
      <c r="O254" s="17"/>
      <c r="P254" s="17"/>
      <c r="Q254" s="17"/>
      <c r="R254" s="17"/>
      <c r="S254" s="17"/>
    </row>
    <row r="255" spans="11:19" x14ac:dyDescent="0.2">
      <c r="K255" s="17"/>
      <c r="L255" s="17"/>
      <c r="M255" s="17"/>
      <c r="N255" s="17"/>
      <c r="O255" s="17"/>
      <c r="P255" s="17"/>
      <c r="Q255" s="17"/>
      <c r="R255" s="17"/>
      <c r="S255" s="17"/>
    </row>
    <row r="256" spans="11:19" x14ac:dyDescent="0.2">
      <c r="K256" s="17"/>
      <c r="L256" s="17"/>
      <c r="M256" s="17"/>
      <c r="N256" s="17"/>
      <c r="O256" s="17"/>
      <c r="P256" s="17"/>
      <c r="Q256" s="17"/>
      <c r="R256" s="17"/>
      <c r="S256" s="17"/>
    </row>
    <row r="257" spans="11:19" x14ac:dyDescent="0.2">
      <c r="K257" s="17"/>
      <c r="L257" s="17"/>
      <c r="M257" s="17"/>
      <c r="N257" s="17"/>
      <c r="O257" s="17"/>
      <c r="P257" s="17"/>
      <c r="Q257" s="17"/>
      <c r="R257" s="17"/>
      <c r="S257" s="17"/>
    </row>
    <row r="258" spans="11:19" x14ac:dyDescent="0.2">
      <c r="K258" s="17"/>
      <c r="L258" s="17"/>
      <c r="M258" s="17"/>
      <c r="N258" s="17"/>
      <c r="O258" s="17"/>
      <c r="P258" s="17"/>
      <c r="Q258" s="17"/>
      <c r="R258" s="17"/>
      <c r="S258" s="17"/>
    </row>
    <row r="259" spans="11:19" x14ac:dyDescent="0.2">
      <c r="K259" s="17"/>
      <c r="L259" s="17"/>
      <c r="M259" s="17"/>
      <c r="N259" s="17"/>
      <c r="O259" s="17"/>
      <c r="P259" s="17"/>
      <c r="Q259" s="17"/>
      <c r="R259" s="17"/>
      <c r="S259" s="17"/>
    </row>
    <row r="260" spans="11:19" x14ac:dyDescent="0.2">
      <c r="K260" s="17"/>
      <c r="L260" s="17"/>
      <c r="M260" s="17"/>
      <c r="N260" s="17"/>
      <c r="O260" s="17"/>
      <c r="P260" s="17"/>
      <c r="Q260" s="17"/>
      <c r="R260" s="17"/>
      <c r="S260" s="17"/>
    </row>
    <row r="261" spans="11:19" x14ac:dyDescent="0.2">
      <c r="K261" s="17"/>
      <c r="L261" s="17"/>
      <c r="M261" s="17"/>
      <c r="N261" s="17"/>
      <c r="O261" s="17"/>
      <c r="P261" s="17"/>
      <c r="Q261" s="17"/>
      <c r="R261" s="17"/>
      <c r="S261" s="17"/>
    </row>
    <row r="262" spans="11:19" x14ac:dyDescent="0.2">
      <c r="K262" s="17"/>
      <c r="L262" s="17"/>
      <c r="M262" s="17"/>
      <c r="N262" s="17"/>
      <c r="O262" s="17"/>
      <c r="P262" s="17"/>
      <c r="Q262" s="17"/>
      <c r="R262" s="17"/>
      <c r="S262" s="17"/>
    </row>
    <row r="263" spans="11:19" x14ac:dyDescent="0.2">
      <c r="K263" s="17"/>
      <c r="L263" s="17"/>
      <c r="M263" s="17"/>
      <c r="N263" s="17"/>
      <c r="O263" s="17"/>
      <c r="P263" s="17"/>
      <c r="Q263" s="17"/>
      <c r="R263" s="17"/>
      <c r="S263" s="17"/>
    </row>
    <row r="264" spans="11:19" x14ac:dyDescent="0.2">
      <c r="K264" s="17"/>
      <c r="L264" s="17"/>
      <c r="M264" s="17"/>
      <c r="N264" s="17"/>
      <c r="O264" s="17"/>
      <c r="P264" s="17"/>
      <c r="Q264" s="17"/>
      <c r="R264" s="17"/>
      <c r="S264" s="17"/>
    </row>
    <row r="265" spans="11:19" x14ac:dyDescent="0.2">
      <c r="K265" s="17"/>
      <c r="L265" s="17"/>
      <c r="M265" s="17"/>
      <c r="N265" s="17"/>
      <c r="O265" s="17"/>
      <c r="P265" s="17"/>
      <c r="Q265" s="17"/>
      <c r="R265" s="17"/>
      <c r="S265" s="17"/>
    </row>
    <row r="266" spans="11:19" x14ac:dyDescent="0.2">
      <c r="K266" s="17"/>
      <c r="L266" s="17"/>
      <c r="M266" s="17"/>
      <c r="N266" s="17"/>
      <c r="O266" s="17"/>
      <c r="P266" s="17"/>
      <c r="Q266" s="17"/>
      <c r="R266" s="17"/>
      <c r="S266" s="17"/>
    </row>
    <row r="267" spans="11:19" x14ac:dyDescent="0.2">
      <c r="K267" s="17"/>
      <c r="L267" s="17"/>
      <c r="M267" s="17"/>
      <c r="N267" s="17"/>
      <c r="O267" s="17"/>
      <c r="P267" s="17"/>
      <c r="Q267" s="17"/>
      <c r="R267" s="17"/>
      <c r="S267" s="17"/>
    </row>
    <row r="268" spans="11:19" x14ac:dyDescent="0.2">
      <c r="K268" s="17"/>
      <c r="L268" s="17"/>
      <c r="M268" s="17"/>
      <c r="N268" s="17"/>
      <c r="O268" s="17"/>
      <c r="P268" s="17"/>
      <c r="Q268" s="17"/>
      <c r="R268" s="17"/>
      <c r="S268" s="17"/>
    </row>
    <row r="269" spans="11:19" x14ac:dyDescent="0.2">
      <c r="K269" s="17"/>
      <c r="L269" s="17"/>
      <c r="M269" s="17"/>
      <c r="N269" s="17"/>
      <c r="O269" s="17"/>
      <c r="P269" s="17"/>
      <c r="Q269" s="17"/>
      <c r="R269" s="17"/>
      <c r="S269" s="17"/>
    </row>
    <row r="270" spans="11:19" x14ac:dyDescent="0.2">
      <c r="K270" s="17"/>
      <c r="L270" s="17"/>
      <c r="M270" s="17"/>
      <c r="N270" s="17"/>
      <c r="O270" s="17"/>
      <c r="P270" s="17"/>
      <c r="Q270" s="17"/>
      <c r="R270" s="17"/>
      <c r="S270" s="17"/>
    </row>
    <row r="271" spans="11:19" x14ac:dyDescent="0.2">
      <c r="K271" s="17"/>
      <c r="L271" s="17"/>
      <c r="M271" s="17"/>
      <c r="N271" s="17"/>
      <c r="O271" s="17"/>
      <c r="P271" s="17"/>
      <c r="Q271" s="17"/>
      <c r="R271" s="17"/>
      <c r="S271" s="17"/>
    </row>
    <row r="272" spans="11:19" x14ac:dyDescent="0.2">
      <c r="K272" s="17"/>
      <c r="L272" s="17"/>
      <c r="M272" s="17"/>
      <c r="N272" s="17"/>
      <c r="O272" s="17"/>
      <c r="P272" s="17"/>
      <c r="Q272" s="17"/>
      <c r="R272" s="17"/>
      <c r="S272" s="17"/>
    </row>
    <row r="273" spans="11:19" x14ac:dyDescent="0.2">
      <c r="K273" s="17"/>
      <c r="L273" s="17"/>
      <c r="M273" s="17"/>
      <c r="N273" s="17"/>
      <c r="O273" s="17"/>
      <c r="P273" s="17"/>
      <c r="Q273" s="17"/>
      <c r="R273" s="17"/>
      <c r="S273" s="17"/>
    </row>
    <row r="274" spans="11:19" x14ac:dyDescent="0.2">
      <c r="K274" s="17"/>
      <c r="L274" s="17"/>
      <c r="M274" s="17"/>
      <c r="N274" s="17"/>
      <c r="O274" s="17"/>
      <c r="P274" s="17"/>
      <c r="Q274" s="17"/>
      <c r="R274" s="17"/>
      <c r="S274" s="17"/>
    </row>
    <row r="275" spans="11:19" x14ac:dyDescent="0.2">
      <c r="K275" s="17"/>
      <c r="L275" s="17"/>
      <c r="M275" s="17"/>
      <c r="N275" s="17"/>
      <c r="O275" s="17"/>
      <c r="P275" s="17"/>
      <c r="Q275" s="17"/>
      <c r="R275" s="17"/>
      <c r="S275" s="17"/>
    </row>
    <row r="276" spans="11:19" x14ac:dyDescent="0.2">
      <c r="K276" s="17"/>
      <c r="L276" s="17"/>
      <c r="M276" s="17"/>
      <c r="N276" s="17"/>
      <c r="O276" s="17"/>
      <c r="P276" s="17"/>
      <c r="Q276" s="17"/>
      <c r="R276" s="17"/>
      <c r="S276" s="17"/>
    </row>
    <row r="277" spans="11:19" x14ac:dyDescent="0.2">
      <c r="K277" s="17"/>
      <c r="L277" s="17"/>
      <c r="M277" s="17"/>
      <c r="N277" s="17"/>
      <c r="O277" s="17"/>
      <c r="P277" s="17"/>
      <c r="Q277" s="17"/>
      <c r="R277" s="17"/>
      <c r="S277" s="17"/>
    </row>
    <row r="278" spans="11:19" x14ac:dyDescent="0.2">
      <c r="K278" s="17"/>
      <c r="L278" s="17"/>
      <c r="M278" s="17"/>
      <c r="N278" s="17"/>
      <c r="O278" s="17"/>
      <c r="P278" s="17"/>
      <c r="Q278" s="17"/>
      <c r="R278" s="17"/>
      <c r="S278" s="17"/>
    </row>
    <row r="279" spans="11:19" x14ac:dyDescent="0.2">
      <c r="K279" s="17"/>
      <c r="L279" s="17"/>
      <c r="M279" s="17"/>
      <c r="N279" s="17"/>
      <c r="O279" s="17"/>
      <c r="P279" s="17"/>
      <c r="Q279" s="17"/>
      <c r="R279" s="17"/>
      <c r="S279" s="17"/>
    </row>
    <row r="280" spans="11:19" x14ac:dyDescent="0.2">
      <c r="K280" s="17"/>
      <c r="L280" s="17"/>
      <c r="M280" s="17"/>
      <c r="N280" s="17"/>
      <c r="O280" s="17"/>
      <c r="P280" s="17"/>
      <c r="Q280" s="17"/>
      <c r="R280" s="17"/>
      <c r="S280" s="17"/>
    </row>
    <row r="281" spans="11:19" x14ac:dyDescent="0.2">
      <c r="K281" s="17"/>
      <c r="L281" s="17"/>
      <c r="M281" s="17"/>
      <c r="N281" s="17"/>
      <c r="O281" s="17"/>
      <c r="P281" s="17"/>
      <c r="Q281" s="17"/>
      <c r="R281" s="17"/>
      <c r="S281" s="17"/>
    </row>
    <row r="282" spans="11:19" x14ac:dyDescent="0.2">
      <c r="K282" s="17"/>
      <c r="L282" s="17"/>
      <c r="M282" s="17"/>
      <c r="N282" s="17"/>
      <c r="O282" s="17"/>
      <c r="P282" s="17"/>
      <c r="Q282" s="17"/>
      <c r="R282" s="17"/>
      <c r="S282" s="17"/>
    </row>
    <row r="283" spans="11:19" x14ac:dyDescent="0.2">
      <c r="K283" s="17"/>
      <c r="L283" s="17"/>
      <c r="M283" s="17"/>
      <c r="N283" s="17"/>
      <c r="O283" s="17"/>
      <c r="P283" s="17"/>
      <c r="Q283" s="17"/>
      <c r="R283" s="17"/>
      <c r="S283" s="17"/>
    </row>
    <row r="284" spans="11:19" x14ac:dyDescent="0.2">
      <c r="K284" s="17"/>
      <c r="L284" s="17"/>
      <c r="M284" s="17"/>
      <c r="N284" s="17"/>
      <c r="O284" s="17"/>
      <c r="P284" s="17"/>
      <c r="Q284" s="17"/>
      <c r="R284" s="17"/>
      <c r="S284" s="17"/>
    </row>
    <row r="285" spans="11:19" x14ac:dyDescent="0.2">
      <c r="K285" s="17"/>
      <c r="L285" s="17"/>
      <c r="M285" s="17"/>
      <c r="N285" s="17"/>
      <c r="O285" s="17"/>
      <c r="P285" s="17"/>
      <c r="Q285" s="17"/>
      <c r="R285" s="17"/>
      <c r="S285" s="17"/>
    </row>
    <row r="286" spans="11:19" x14ac:dyDescent="0.2">
      <c r="K286" s="17"/>
      <c r="L286" s="17"/>
      <c r="M286" s="17"/>
      <c r="N286" s="17"/>
      <c r="O286" s="17"/>
      <c r="P286" s="17"/>
      <c r="Q286" s="17"/>
      <c r="R286" s="17"/>
      <c r="S286" s="17"/>
    </row>
    <row r="287" spans="11:19" x14ac:dyDescent="0.2">
      <c r="K287" s="17"/>
      <c r="L287" s="17"/>
      <c r="M287" s="17"/>
      <c r="N287" s="17"/>
      <c r="O287" s="17"/>
      <c r="P287" s="17"/>
      <c r="Q287" s="17"/>
      <c r="R287" s="17"/>
      <c r="S287" s="17"/>
    </row>
    <row r="288" spans="11:19" x14ac:dyDescent="0.2">
      <c r="K288" s="17"/>
      <c r="L288" s="17"/>
      <c r="M288" s="17"/>
      <c r="N288" s="17"/>
      <c r="O288" s="17"/>
      <c r="P288" s="17"/>
      <c r="Q288" s="17"/>
      <c r="R288" s="17"/>
      <c r="S288" s="17"/>
    </row>
    <row r="289" spans="11:19" x14ac:dyDescent="0.2">
      <c r="K289" s="17"/>
      <c r="L289" s="17"/>
      <c r="M289" s="17"/>
      <c r="N289" s="17"/>
      <c r="O289" s="17"/>
      <c r="P289" s="17"/>
      <c r="Q289" s="17"/>
      <c r="R289" s="17"/>
      <c r="S289" s="17"/>
    </row>
    <row r="290" spans="11:19" x14ac:dyDescent="0.2">
      <c r="K290" s="17"/>
      <c r="L290" s="17"/>
      <c r="M290" s="17"/>
      <c r="N290" s="17"/>
      <c r="O290" s="17"/>
      <c r="P290" s="17"/>
      <c r="Q290" s="17"/>
      <c r="R290" s="17"/>
      <c r="S290" s="17"/>
    </row>
    <row r="291" spans="11:19" x14ac:dyDescent="0.2">
      <c r="K291" s="17"/>
      <c r="L291" s="17"/>
      <c r="M291" s="17"/>
      <c r="N291" s="17"/>
      <c r="O291" s="17"/>
      <c r="P291" s="17"/>
      <c r="Q291" s="17"/>
      <c r="R291" s="17"/>
      <c r="S291" s="17"/>
    </row>
    <row r="292" spans="11:19" x14ac:dyDescent="0.2">
      <c r="K292" s="17"/>
      <c r="L292" s="17"/>
      <c r="M292" s="17"/>
      <c r="N292" s="17"/>
      <c r="O292" s="17"/>
      <c r="P292" s="17"/>
      <c r="Q292" s="17"/>
      <c r="R292" s="17"/>
      <c r="S292" s="17"/>
    </row>
    <row r="293" spans="11:19" x14ac:dyDescent="0.2">
      <c r="K293" s="17"/>
      <c r="L293" s="17"/>
      <c r="M293" s="17"/>
      <c r="N293" s="17"/>
      <c r="O293" s="17"/>
      <c r="P293" s="17"/>
      <c r="Q293" s="17"/>
      <c r="R293" s="17"/>
      <c r="S293" s="17"/>
    </row>
    <row r="294" spans="11:19" x14ac:dyDescent="0.2">
      <c r="K294" s="17"/>
      <c r="L294" s="17"/>
      <c r="M294" s="17"/>
      <c r="N294" s="17"/>
      <c r="O294" s="17"/>
      <c r="P294" s="17"/>
      <c r="Q294" s="17"/>
      <c r="R294" s="17"/>
      <c r="S294" s="17"/>
    </row>
    <row r="295" spans="11:19" x14ac:dyDescent="0.2">
      <c r="K295" s="17"/>
      <c r="L295" s="17"/>
      <c r="M295" s="17"/>
      <c r="N295" s="17"/>
      <c r="O295" s="17"/>
      <c r="P295" s="17"/>
      <c r="Q295" s="17"/>
      <c r="R295" s="17"/>
      <c r="S295" s="17"/>
    </row>
    <row r="296" spans="11:19" x14ac:dyDescent="0.2">
      <c r="K296" s="17"/>
      <c r="L296" s="17"/>
      <c r="M296" s="17"/>
      <c r="N296" s="17"/>
      <c r="O296" s="17"/>
      <c r="P296" s="17"/>
      <c r="Q296" s="17"/>
      <c r="R296" s="17"/>
      <c r="S296" s="17"/>
    </row>
    <row r="297" spans="11:19" x14ac:dyDescent="0.2">
      <c r="K297" s="17"/>
      <c r="L297" s="17"/>
      <c r="M297" s="17"/>
      <c r="N297" s="17"/>
      <c r="O297" s="17"/>
      <c r="P297" s="17"/>
      <c r="Q297" s="17"/>
      <c r="R297" s="17"/>
      <c r="S297" s="17"/>
    </row>
  </sheetData>
  <mergeCells count="19">
    <mergeCell ref="B2:D2"/>
    <mergeCell ref="T2:V2"/>
    <mergeCell ref="Q2:S2"/>
    <mergeCell ref="N2:P2"/>
    <mergeCell ref="K2:M2"/>
    <mergeCell ref="H2:J2"/>
    <mergeCell ref="E2:G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92" priority="12">
      <formula>$A4=""</formula>
    </cfRule>
    <cfRule type="expression" dxfId="91" priority="13">
      <formula>$A4="TOTAL"</formula>
    </cfRule>
    <cfRule type="expression" dxfId="90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89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88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87" priority="4" operator="equal">
      <formula>""</formula>
    </cfRule>
    <cfRule type="cellIs" dxfId="86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85" priority="1">
      <formula>$A4=""</formula>
    </cfRule>
    <cfRule type="cellIs" dxfId="84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E200"/>
  <sheetViews>
    <sheetView workbookViewId="0">
      <selection activeCell="C9" sqref="C9"/>
    </sheetView>
  </sheetViews>
  <sheetFormatPr baseColWidth="10" defaultRowHeight="12.75" x14ac:dyDescent="0.2"/>
  <cols>
    <col min="1" max="1" width="48.42578125" customWidth="1"/>
    <col min="2" max="2" width="24.42578125" customWidth="1"/>
    <col min="3" max="3" width="27.42578125" customWidth="1"/>
    <col min="12" max="12" width="29.85546875" customWidth="1"/>
  </cols>
  <sheetData>
    <row r="1" spans="1:31" ht="43.5" customHeight="1" thickBot="1" x14ac:dyDescent="0.25">
      <c r="A1" s="22" t="str">
        <f>CONCATENATE("Lista Gráficos ",DES__SUBUNIDAD_SECCIÓN_UBIC_!$A$3)</f>
        <v>Lista Gráficos DES__SUBUNIDAD_SECCIÓN_UBIC_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DES__SUBUNIDAD_SECCIÓN_UBIC_!$A4</f>
        <v>Agricultura y Alimentación</v>
      </c>
      <c r="D2" s="36"/>
      <c r="E2" s="37"/>
      <c r="F2" s="37"/>
      <c r="G2" s="37"/>
      <c r="H2" s="37"/>
      <c r="I2" s="37"/>
      <c r="J2" s="38"/>
      <c r="L2" s="24" t="str">
        <f>DES__SUBUNIDAD_SECCIÓN_UBIC_!$A$4</f>
        <v>Agricultura y Alimentación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DES__SUBUNIDAD_SECCIÓN_UBIC_!$A5</f>
        <v>Ciencias de la Educación</v>
      </c>
      <c r="D3" s="39"/>
      <c r="E3" s="40"/>
      <c r="F3" s="40"/>
      <c r="G3" s="40"/>
      <c r="H3" s="40"/>
      <c r="I3" s="40"/>
      <c r="J3" s="41"/>
      <c r="L3" s="8" t="s">
        <v>16</v>
      </c>
      <c r="M3" s="27">
        <f ca="1">DES__SUBUNIDAD_SECCIÓN_UBIC_!$B$4</f>
        <v>23</v>
      </c>
      <c r="N3" s="27">
        <f ca="1">DES__SUBUNIDAD_SECCIÓN_UBIC_!$E$4</f>
        <v>22</v>
      </c>
      <c r="O3" s="27">
        <f ca="1">DES__SUBUNIDAD_SECCIÓN_UBIC_!$H$4</f>
        <v>21</v>
      </c>
      <c r="P3" s="27">
        <f ca="1">DES__SUBUNIDAD_SECCIÓN_UBIC_!$K$4</f>
        <v>21</v>
      </c>
      <c r="Q3" s="27">
        <f ca="1">DES__SUBUNIDAD_SECCIÓN_UBIC_!$N$4</f>
        <v>27</v>
      </c>
      <c r="R3" s="27">
        <f ca="1">DES__SUBUNIDAD_SECCIÓN_UBIC_!$Q$4</f>
        <v>25</v>
      </c>
      <c r="S3" s="27">
        <f ca="1">DES__SUBUNIDAD_SECCIÓN_UBIC_!$T$4</f>
        <v>26</v>
      </c>
      <c r="T3" s="27" t="str">
        <f ca="1">DES__SUBUNIDAD_SECCIÓN_UBIC_!$W$4</f>
        <v/>
      </c>
      <c r="U3" s="27" t="str">
        <f ca="1">DES__SUBUNIDAD_SECCIÓN_UBIC_!$Z$4</f>
        <v/>
      </c>
      <c r="V3" s="27" t="str">
        <f ca="1">DES__SUBUNIDAD_SECCIÓN_UBIC_!$AC$4</f>
        <v/>
      </c>
      <c r="W3" s="27" t="str">
        <f ca="1">DES__SUBUNIDAD_SECCIÓN_UBIC_!$AF$4</f>
        <v/>
      </c>
      <c r="X3" s="27" t="str">
        <f ca="1">DES__SUBUNIDAD_SECCIÓN_UBIC_!$AI$4</f>
        <v/>
      </c>
      <c r="Y3" s="27" t="str">
        <f ca="1">DES__SUBUNIDAD_SECCIÓN_UBIC_!$AL$4</f>
        <v/>
      </c>
      <c r="Z3" s="27" t="str">
        <f ca="1">DES__SUBUNIDAD_SECCIÓN_UBIC_!$AO$4</f>
        <v/>
      </c>
      <c r="AA3" s="27" t="str">
        <f ca="1">DES__SUBUNIDAD_SECCIÓN_UBIC_!$AR$4</f>
        <v/>
      </c>
      <c r="AB3" s="27" t="str">
        <f ca="1">DES__SUBUNIDAD_SECCIÓN_UBIC_!$AU$4</f>
        <v/>
      </c>
      <c r="AC3" s="27" t="str">
        <f ca="1">DES__SUBUNIDAD_SECCIÓN_UBIC_!$AX$4</f>
        <v/>
      </c>
      <c r="AD3" s="27" t="str">
        <f ca="1">DES__SUBUNIDAD_SECCIÓN_UBIC_!$BA$4</f>
        <v/>
      </c>
      <c r="AE3" s="27" t="str">
        <f ca="1">DES__SUBUNIDAD_SECCIÓN_UBIC_!$BD$4</f>
        <v/>
      </c>
    </row>
    <row r="4" spans="1:31" ht="23.1" customHeight="1" x14ac:dyDescent="0.2">
      <c r="A4" s="21" t="str">
        <f>DES__SUBUNIDAD_SECCIÓN_UBIC_!$A6</f>
        <v>Ciencias Humanas</v>
      </c>
      <c r="D4" s="39"/>
      <c r="E4" s="40"/>
      <c r="F4" s="40"/>
      <c r="G4" s="40"/>
      <c r="H4" s="40"/>
      <c r="I4" s="40"/>
      <c r="J4" s="41"/>
      <c r="L4" s="8" t="s">
        <v>88</v>
      </c>
      <c r="M4" s="26">
        <f ca="1">DES__SUBUNIDAD_SECCIÓN_UBIC_!$C$4</f>
        <v>15</v>
      </c>
      <c r="N4" s="26">
        <f ca="1">DES__SUBUNIDAD_SECCIÓN_UBIC_!$F$4</f>
        <v>13</v>
      </c>
      <c r="O4" s="26">
        <f ca="1">DES__SUBUNIDAD_SECCIÓN_UBIC_!$I$4</f>
        <v>14</v>
      </c>
      <c r="P4" s="26">
        <f ca="1">DES__SUBUNIDAD_SECCIÓN_UBIC_!$L$4</f>
        <v>14</v>
      </c>
      <c r="Q4" s="26">
        <f ca="1">DES__SUBUNIDAD_SECCIÓN_UBIC_!$O$4</f>
        <v>12</v>
      </c>
      <c r="R4" s="26">
        <f ca="1">DES__SUBUNIDAD_SECCIÓN_UBIC_!$R$4</f>
        <v>15</v>
      </c>
      <c r="S4" s="26">
        <f ca="1">DES__SUBUNIDAD_SECCIÓN_UBIC_!$U$4</f>
        <v>17</v>
      </c>
      <c r="T4" s="26" t="str">
        <f ca="1">DES__SUBUNIDAD_SECCIÓN_UBIC_!$X$4</f>
        <v/>
      </c>
      <c r="U4" s="26" t="str">
        <f ca="1">DES__SUBUNIDAD_SECCIÓN_UBIC_!$AA$4</f>
        <v/>
      </c>
      <c r="V4" s="26" t="str">
        <f ca="1">DES__SUBUNIDAD_SECCIÓN_UBIC_!$AD$4</f>
        <v/>
      </c>
      <c r="W4" s="26" t="str">
        <f ca="1">DES__SUBUNIDAD_SECCIÓN_UBIC_!$AG$4</f>
        <v/>
      </c>
      <c r="X4" s="26" t="str">
        <f ca="1">DES__SUBUNIDAD_SECCIÓN_UBIC_!$AJ$4</f>
        <v/>
      </c>
      <c r="Y4" s="26" t="str">
        <f ca="1">DES__SUBUNIDAD_SECCIÓN_UBIC_!$AM$4</f>
        <v/>
      </c>
      <c r="Z4" s="26" t="str">
        <f ca="1">DES__SUBUNIDAD_SECCIÓN_UBIC_!$AP$4</f>
        <v/>
      </c>
      <c r="AA4" s="26" t="str">
        <f ca="1">DES__SUBUNIDAD_SECCIÓN_UBIC_!$AS$4</f>
        <v/>
      </c>
      <c r="AB4" s="26" t="str">
        <f ca="1">DES__SUBUNIDAD_SECCIÓN_UBIC_!$AV$4</f>
        <v/>
      </c>
      <c r="AC4" s="26" t="str">
        <f ca="1">DES__SUBUNIDAD_SECCIÓN_UBIC_!$AY$4</f>
        <v/>
      </c>
      <c r="AD4" s="26" t="str">
        <f ca="1">DES__SUBUNIDAD_SECCIÓN_UBIC_!$BB$4</f>
        <v/>
      </c>
      <c r="AE4" s="26" t="str">
        <f ca="1">DES__SUBUNIDAD_SECCIÓN_UBIC_!$BE$4</f>
        <v/>
      </c>
    </row>
    <row r="5" spans="1:31" ht="23.1" customHeight="1" x14ac:dyDescent="0.2">
      <c r="A5" s="21" t="str">
        <f>DES__SUBUNIDAD_SECCIÓN_UBIC_!$A7</f>
        <v>Derecho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IF(DES__SUBUNIDAD_SECCIÓN_UBIC_!$D$4=0,"",DES__SUBUNIDAD_SECCIÓN_UBIC_!$D$4)</f>
        <v>38</v>
      </c>
      <c r="N5" s="28">
        <f ca="1">IF(DES__SUBUNIDAD_SECCIÓN_UBIC_!$G$4=0,"",DES__SUBUNIDAD_SECCIÓN_UBIC_!$G$4)</f>
        <v>35</v>
      </c>
      <c r="O5" s="28">
        <f ca="1">IF(DES__SUBUNIDAD_SECCIÓN_UBIC_!$J$4=0,"",DES__SUBUNIDAD_SECCIÓN_UBIC_!$J$4)</f>
        <v>35</v>
      </c>
      <c r="P5" s="28">
        <f ca="1">IF(DES__SUBUNIDAD_SECCIÓN_UBIC_!$M$4=0,"",DES__SUBUNIDAD_SECCIÓN_UBIC_!$M$4)</f>
        <v>35</v>
      </c>
      <c r="Q5" s="28">
        <f ca="1">IF(DES__SUBUNIDAD_SECCIÓN_UBIC_!$P$4=0,"",DES__SUBUNIDAD_SECCIÓN_UBIC_!$P$4)</f>
        <v>39</v>
      </c>
      <c r="R5" s="28">
        <f ca="1">IF(DES__SUBUNIDAD_SECCIÓN_UBIC_!$S$4=0,"",DES__SUBUNIDAD_SECCIÓN_UBIC_!$S$4)</f>
        <v>40</v>
      </c>
      <c r="S5" s="28">
        <f ca="1">IF(DES__SUBUNIDAD_SECCIÓN_UBIC_!$V$4=0,"",DES__SUBUNIDAD_SECCIÓN_UBIC_!$V$4)</f>
        <v>43</v>
      </c>
      <c r="T5" s="28" t="str">
        <f ca="1">IF(DES__SUBUNIDAD_SECCIÓN_UBIC_!$Y$4=0,"",DES__SUBUNIDAD_SECCIÓN_UBIC_!$Y$4)</f>
        <v/>
      </c>
      <c r="U5" s="28" t="str">
        <f ca="1">IF(DES__SUBUNIDAD_SECCIÓN_UBIC_!$AB$4=0,"",DES__SUBUNIDAD_SECCIÓN_UBIC_!$AB$4)</f>
        <v/>
      </c>
      <c r="V5" s="28" t="str">
        <f ca="1">IF(DES__SUBUNIDAD_SECCIÓN_UBIC_!$AE$4=0,"",DES__SUBUNIDAD_SECCIÓN_UBIC_!$AE$4)</f>
        <v/>
      </c>
      <c r="W5" s="28" t="str">
        <f ca="1">IF(DES__SUBUNIDAD_SECCIÓN_UBIC_!$AH$4=0,"",DES__SUBUNIDAD_SECCIÓN_UBIC_!$AH$4)</f>
        <v/>
      </c>
      <c r="X5" s="28" t="str">
        <f ca="1">IF(DES__SUBUNIDAD_SECCIÓN_UBIC_!$AK$4=0,"",DES__SUBUNIDAD_SECCIÓN_UBIC_!$AK$4)</f>
        <v/>
      </c>
      <c r="Y5" s="28" t="str">
        <f ca="1">IF(DES__SUBUNIDAD_SECCIÓN_UBIC_!$AN$4=0,"",DES__SUBUNIDAD_SECCIÓN_UBIC_!$AN$4)</f>
        <v/>
      </c>
      <c r="Z5" s="28" t="str">
        <f ca="1">IF(DES__SUBUNIDAD_SECCIÓN_UBIC_!$AQ$4=0,"",DES__SUBUNIDAD_SECCIÓN_UBIC_!$AQ$4)</f>
        <v/>
      </c>
      <c r="AA5" s="28">
        <f ca="1">IF(DES__SUBUNIDAD_SECCIÓN_UBIC_!$J$4=0,"",DES__SUBUNIDAD_SECCIÓN_UBIC_!$AT$4)</f>
        <v>0</v>
      </c>
      <c r="AB5" s="28">
        <f ca="1">IF(DES__SUBUNIDAD_SECCIÓN_UBIC_!$J$4=0,"",DES__SUBUNIDAD_SECCIÓN_UBIC_!$AW$4)</f>
        <v>0</v>
      </c>
      <c r="AC5" s="28">
        <f ca="1">IF(DES__SUBUNIDAD_SECCIÓN_UBIC_!$J$4=0,"",DES__SUBUNIDAD_SECCIÓN_UBIC_!$AZ$4)</f>
        <v>0</v>
      </c>
      <c r="AD5" s="28">
        <f ca="1">IF(DES__SUBUNIDAD_SECCIÓN_UBIC_!$J$4=0,"",DES__SUBUNIDAD_SECCIÓN_UBIC_!$BC$4)</f>
        <v>0</v>
      </c>
      <c r="AE5" s="28">
        <f ca="1">IF(DES__SUBUNIDAD_SECCIÓN_UBIC_!$J$4=0,"",DES__SUBUNIDAD_SECCIÓN_UBIC_!$BF$4)</f>
        <v>0</v>
      </c>
    </row>
    <row r="6" spans="1:31" ht="23.1" customHeight="1" thickBot="1" x14ac:dyDescent="0.25">
      <c r="A6" s="21" t="str">
        <f>DES__SUBUNIDAD_SECCIÓN_UBIC_!$A8</f>
        <v>Economía y Empresa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DES__SUBUNIDAD_SECCIÓN_UBIC_!$A9</f>
        <v>Filologías Hispánica y Clásicas</v>
      </c>
      <c r="D7" s="39"/>
      <c r="E7" s="40"/>
      <c r="F7" s="40"/>
      <c r="G7" s="40"/>
      <c r="H7" s="40"/>
      <c r="I7" s="40"/>
      <c r="J7" s="41"/>
      <c r="L7" s="24" t="str">
        <f>DES__SUBUNIDAD_SECCIÓN_UBIC_!$A$5</f>
        <v>Ciencias de la Educación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DES__SUBUNIDAD_SECCIÓN_UBIC_!$A10</f>
        <v>Filologías Modernas</v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DES__SUBUNIDAD_SECCIÓN_UBIC_!$B$5</f>
        <v>26</v>
      </c>
      <c r="N8" s="27">
        <f ca="1">DES__SUBUNIDAD_SECCIÓN_UBIC_!$E$5</f>
        <v>25</v>
      </c>
      <c r="O8" s="27">
        <f ca="1">DES__SUBUNIDAD_SECCIÓN_UBIC_!$H$5</f>
        <v>23</v>
      </c>
      <c r="P8" s="27">
        <f ca="1">DES__SUBUNIDAD_SECCIÓN_UBIC_!$K$5</f>
        <v>24</v>
      </c>
      <c r="Q8" s="27">
        <f ca="1">DES__SUBUNIDAD_SECCIÓN_UBIC_!$N$5</f>
        <v>26</v>
      </c>
      <c r="R8" s="27">
        <f ca="1">DES__SUBUNIDAD_SECCIÓN_UBIC_!$Q$5</f>
        <v>30</v>
      </c>
      <c r="S8" s="27">
        <f ca="1">DES__SUBUNIDAD_SECCIÓN_UBIC_!$T$5</f>
        <v>29</v>
      </c>
      <c r="T8" s="27" t="str">
        <f ca="1">DES__SUBUNIDAD_SECCIÓN_UBIC_!$W$5</f>
        <v/>
      </c>
      <c r="U8" s="27" t="str">
        <f ca="1">DES__SUBUNIDAD_SECCIÓN_UBIC_!$Z$5</f>
        <v/>
      </c>
      <c r="V8" s="27" t="str">
        <f ca="1">DES__SUBUNIDAD_SECCIÓN_UBIC_!$AC$5</f>
        <v/>
      </c>
      <c r="W8" s="27" t="str">
        <f ca="1">DES__SUBUNIDAD_SECCIÓN_UBIC_!$AF$5</f>
        <v/>
      </c>
      <c r="X8" s="27" t="str">
        <f ca="1">DES__SUBUNIDAD_SECCIÓN_UBIC_!$AI$5</f>
        <v/>
      </c>
      <c r="Y8" s="27" t="str">
        <f ca="1">DES__SUBUNIDAD_SECCIÓN_UBIC_!$AL$5</f>
        <v/>
      </c>
      <c r="Z8" s="27" t="str">
        <f ca="1">DES__SUBUNIDAD_SECCIÓN_UBIC_!$AO$5</f>
        <v/>
      </c>
      <c r="AA8" s="27" t="str">
        <f ca="1">DES__SUBUNIDAD_SECCIÓN_UBIC_!$AR$5</f>
        <v/>
      </c>
      <c r="AB8" s="27" t="str">
        <f ca="1">DES__SUBUNIDAD_SECCIÓN_UBIC_!$AU$5</f>
        <v/>
      </c>
      <c r="AC8" s="27" t="str">
        <f ca="1">DES__SUBUNIDAD_SECCIÓN_UBIC_!$AX$5</f>
        <v/>
      </c>
      <c r="AD8" s="27" t="str">
        <f ca="1">DES__SUBUNIDAD_SECCIÓN_UBIC_!$BA$5</f>
        <v/>
      </c>
      <c r="AE8" s="27" t="str">
        <f ca="1">DES__SUBUNIDAD_SECCIÓN_UBIC_!$BD$5</f>
        <v/>
      </c>
    </row>
    <row r="9" spans="1:31" ht="23.1" customHeight="1" x14ac:dyDescent="0.2">
      <c r="A9" s="21" t="str">
        <f>DES__SUBUNIDAD_SECCIÓN_UBIC_!$A11</f>
        <v>Ingeniería Eléctrica</v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DES__SUBUNIDAD_SECCIÓN_UBIC_!$C$5</f>
        <v>15</v>
      </c>
      <c r="N9" s="26">
        <f ca="1">DES__SUBUNIDAD_SECCIÓN_UBIC_!$F$5</f>
        <v>17</v>
      </c>
      <c r="O9" s="26">
        <f ca="1">DES__SUBUNIDAD_SECCIÓN_UBIC_!$I$5</f>
        <v>16</v>
      </c>
      <c r="P9" s="26">
        <f ca="1">DES__SUBUNIDAD_SECCIÓN_UBIC_!$L$5</f>
        <v>15</v>
      </c>
      <c r="Q9" s="26">
        <f ca="1">DES__SUBUNIDAD_SECCIÓN_UBIC_!$O$5</f>
        <v>15</v>
      </c>
      <c r="R9" s="26">
        <f ca="1">DES__SUBUNIDAD_SECCIÓN_UBIC_!$R$5</f>
        <v>16</v>
      </c>
      <c r="S9" s="26">
        <f ca="1">DES__SUBUNIDAD_SECCIÓN_UBIC_!$U$5</f>
        <v>17</v>
      </c>
      <c r="T9" s="26" t="str">
        <f ca="1">DES__SUBUNIDAD_SECCIÓN_UBIC_!$X$5</f>
        <v/>
      </c>
      <c r="U9" s="26" t="str">
        <f ca="1">DES__SUBUNIDAD_SECCIÓN_UBIC_!$AA$5</f>
        <v/>
      </c>
      <c r="V9" s="26" t="str">
        <f ca="1">DES__SUBUNIDAD_SECCIÓN_UBIC_!$AD$5</f>
        <v/>
      </c>
      <c r="W9" s="26" t="str">
        <f ca="1">DES__SUBUNIDAD_SECCIÓN_UBIC_!$AG$5</f>
        <v/>
      </c>
      <c r="X9" s="26" t="str">
        <f ca="1">DES__SUBUNIDAD_SECCIÓN_UBIC_!$AJ$5</f>
        <v/>
      </c>
      <c r="Y9" s="26" t="str">
        <f ca="1">DES__SUBUNIDAD_SECCIÓN_UBIC_!$AM$5</f>
        <v/>
      </c>
      <c r="Z9" s="26" t="str">
        <f ca="1">DES__SUBUNIDAD_SECCIÓN_UBIC_!$AP$5</f>
        <v/>
      </c>
      <c r="AA9" s="26" t="str">
        <f ca="1">DES__SUBUNIDAD_SECCIÓN_UBIC_!$AS$5</f>
        <v/>
      </c>
      <c r="AB9" s="26" t="str">
        <f ca="1">DES__SUBUNIDAD_SECCIÓN_UBIC_!$AV$5</f>
        <v/>
      </c>
      <c r="AC9" s="26" t="str">
        <f ca="1">DES__SUBUNIDAD_SECCIÓN_UBIC_!$AY$5</f>
        <v/>
      </c>
      <c r="AD9" s="26" t="str">
        <f ca="1">DES__SUBUNIDAD_SECCIÓN_UBIC_!$BB$5</f>
        <v/>
      </c>
      <c r="AE9" s="26" t="str">
        <f ca="1">DES__SUBUNIDAD_SECCIÓN_UBIC_!$BE$5</f>
        <v/>
      </c>
    </row>
    <row r="10" spans="1:31" ht="23.1" customHeight="1" x14ac:dyDescent="0.2">
      <c r="A10" s="21" t="str">
        <f>DES__SUBUNIDAD_SECCIÓN_UBIC_!$A12</f>
        <v>Ingeniería Mecánica</v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IF(DES__SUBUNIDAD_SECCIÓN_UBIC_!$D$5=0,"",DES__SUBUNIDAD_SECCIÓN_UBIC_!$D$5)</f>
        <v>41</v>
      </c>
      <c r="N10" s="28">
        <f ca="1">IF(DES__SUBUNIDAD_SECCIÓN_UBIC_!$G$5=0,"",DES__SUBUNIDAD_SECCIÓN_UBIC_!$G$5)</f>
        <v>42</v>
      </c>
      <c r="O10" s="28">
        <f ca="1">IF(DES__SUBUNIDAD_SECCIÓN_UBIC_!$J$5=0,"",DES__SUBUNIDAD_SECCIÓN_UBIC_!$J$5)</f>
        <v>39</v>
      </c>
      <c r="P10" s="28">
        <f ca="1">IF(DES__SUBUNIDAD_SECCIÓN_UBIC_!$M$5=0,"",DES__SUBUNIDAD_SECCIÓN_UBIC_!$M$5)</f>
        <v>39</v>
      </c>
      <c r="Q10" s="28">
        <f ca="1">IF(DES__SUBUNIDAD_SECCIÓN_UBIC_!$P$5=0,"",DES__SUBUNIDAD_SECCIÓN_UBIC_!$P$5)</f>
        <v>41</v>
      </c>
      <c r="R10" s="28">
        <f ca="1">IF(DES__SUBUNIDAD_SECCIÓN_UBIC_!$S$5=0,"",DES__SUBUNIDAD_SECCIÓN_UBIC_!$S$5)</f>
        <v>46</v>
      </c>
      <c r="S10" s="28">
        <f ca="1">IF(DES__SUBUNIDAD_SECCIÓN_UBIC_!$V$5=0,"",DES__SUBUNIDAD_SECCIÓN_UBIC_!$V$5)</f>
        <v>46</v>
      </c>
      <c r="T10" s="28" t="str">
        <f ca="1">IF(DES__SUBUNIDAD_SECCIÓN_UBIC_!$Y$5=0,"",DES__SUBUNIDAD_SECCIÓN_UBIC_!$Y$5)</f>
        <v/>
      </c>
      <c r="U10" s="28" t="str">
        <f ca="1">IF(DES__SUBUNIDAD_SECCIÓN_UBIC_!$AB$5=0,"",DES__SUBUNIDAD_SECCIÓN_UBIC_!$AB$5)</f>
        <v/>
      </c>
      <c r="V10" s="28" t="str">
        <f ca="1">IF(DES__SUBUNIDAD_SECCIÓN_UBIC_!$AE$5=0,"",DES__SUBUNIDAD_SECCIÓN_UBIC_!$AE$5)</f>
        <v/>
      </c>
      <c r="W10" s="28" t="str">
        <f ca="1">IF(DES__SUBUNIDAD_SECCIÓN_UBIC_!$AH$5=0,"",DES__SUBUNIDAD_SECCIÓN_UBIC_!$AH$5)</f>
        <v/>
      </c>
      <c r="X10" s="28" t="str">
        <f ca="1">IF(DES__SUBUNIDAD_SECCIÓN_UBIC_!$AK$5=0,"",DES__SUBUNIDAD_SECCIÓN_UBIC_!$AK$5)</f>
        <v/>
      </c>
      <c r="Y10" s="28" t="str">
        <f ca="1">IF(DES__SUBUNIDAD_SECCIÓN_UBIC_!$AN$5=0,"",DES__SUBUNIDAD_SECCIÓN_UBIC_!$AN$5)</f>
        <v/>
      </c>
      <c r="Z10" s="28" t="str">
        <f ca="1">IF(DES__SUBUNIDAD_SECCIÓN_UBIC_!$AQ$5=0,"",DES__SUBUNIDAD_SECCIÓN_UBIC_!$AQ$5)</f>
        <v/>
      </c>
      <c r="AA10" s="28">
        <f ca="1">IF(DES__SUBUNIDAD_SECCIÓN_UBIC_!$J$5=0,"",DES__SUBUNIDAD_SECCIÓN_UBIC_!$AT$5)</f>
        <v>0</v>
      </c>
      <c r="AB10" s="28">
        <f ca="1">IF(DES__SUBUNIDAD_SECCIÓN_UBIC_!$J$5=0,"",DES__SUBUNIDAD_SECCIÓN_UBIC_!$AW$5)</f>
        <v>0</v>
      </c>
      <c r="AC10" s="28">
        <f ca="1">IF(DES__SUBUNIDAD_SECCIÓN_UBIC_!$J$5=0,"",DES__SUBUNIDAD_SECCIÓN_UBIC_!$AZ$5)</f>
        <v>0</v>
      </c>
      <c r="AD10" s="28">
        <f ca="1">IF(DES__SUBUNIDAD_SECCIÓN_UBIC_!$J$5=0,"",DES__SUBUNIDAD_SECCIÓN_UBIC_!$BC$5)</f>
        <v>0</v>
      </c>
      <c r="AE10" s="28">
        <f ca="1">IF(DES__SUBUNIDAD_SECCIÓN_UBIC_!$J$5=0,"",DES__SUBUNIDAD_SECCIÓN_UBIC_!$BF$5)</f>
        <v>0</v>
      </c>
    </row>
    <row r="11" spans="1:31" ht="23.1" customHeight="1" thickBot="1" x14ac:dyDescent="0.25">
      <c r="A11" s="21" t="str">
        <f>DES__SUBUNIDAD_SECCIÓN_UBIC_!$A13</f>
        <v>Matemáticas y Computación</v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DES__SUBUNIDAD_SECCIÓN_UBIC_!$A14</f>
        <v>Química</v>
      </c>
      <c r="D12" s="39"/>
      <c r="E12" s="40"/>
      <c r="F12" s="40"/>
      <c r="G12" s="40"/>
      <c r="H12" s="40"/>
      <c r="I12" s="40"/>
      <c r="J12" s="41"/>
      <c r="L12" s="24" t="str">
        <f>DES__SUBUNIDAD_SECCIÓN_UBIC_!$A$6</f>
        <v>Ciencias Humanas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DES__SUBUNIDAD_SECCIÓN_UBIC_!$A15</f>
        <v>TOTAL</v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DES__SUBUNIDAD_SECCIÓN_UBIC_!$B$6</f>
        <v>16</v>
      </c>
      <c r="N13" s="27">
        <f ca="1">DES__SUBUNIDAD_SECCIÓN_UBIC_!$E$6</f>
        <v>18</v>
      </c>
      <c r="O13" s="27">
        <f ca="1">DES__SUBUNIDAD_SECCIÓN_UBIC_!$H$6</f>
        <v>14</v>
      </c>
      <c r="P13" s="27">
        <f ca="1">DES__SUBUNIDAD_SECCIÓN_UBIC_!$K$6</f>
        <v>13</v>
      </c>
      <c r="Q13" s="27">
        <f ca="1">DES__SUBUNIDAD_SECCIÓN_UBIC_!$N$6</f>
        <v>13</v>
      </c>
      <c r="R13" s="27">
        <f ca="1">DES__SUBUNIDAD_SECCIÓN_UBIC_!$Q$6</f>
        <v>16</v>
      </c>
      <c r="S13" s="27">
        <f ca="1">DES__SUBUNIDAD_SECCIÓN_UBIC_!$T$6</f>
        <v>17</v>
      </c>
      <c r="T13" s="27" t="str">
        <f ca="1">DES__SUBUNIDAD_SECCIÓN_UBIC_!$W$6</f>
        <v/>
      </c>
      <c r="U13" s="27" t="str">
        <f ca="1">DES__SUBUNIDAD_SECCIÓN_UBIC_!$Z$6</f>
        <v/>
      </c>
      <c r="V13" s="27" t="str">
        <f ca="1">DES__SUBUNIDAD_SECCIÓN_UBIC_!$AC$6</f>
        <v/>
      </c>
      <c r="W13" s="27" t="str">
        <f ca="1">DES__SUBUNIDAD_SECCIÓN_UBIC_!$AF$6</f>
        <v/>
      </c>
      <c r="X13" s="27" t="str">
        <f ca="1">DES__SUBUNIDAD_SECCIÓN_UBIC_!$AI$6</f>
        <v/>
      </c>
      <c r="Y13" s="27" t="str">
        <f ca="1">DES__SUBUNIDAD_SECCIÓN_UBIC_!$AL$6</f>
        <v/>
      </c>
      <c r="Z13" s="27" t="str">
        <f ca="1">DES__SUBUNIDAD_SECCIÓN_UBIC_!$AO$6</f>
        <v/>
      </c>
      <c r="AA13" s="27" t="str">
        <f ca="1">DES__SUBUNIDAD_SECCIÓN_UBIC_!$AR$6</f>
        <v/>
      </c>
      <c r="AB13" s="27" t="str">
        <f ca="1">DES__SUBUNIDAD_SECCIÓN_UBIC_!$AU$6</f>
        <v/>
      </c>
      <c r="AC13" s="27" t="str">
        <f ca="1">DES__SUBUNIDAD_SECCIÓN_UBIC_!$AX$6</f>
        <v/>
      </c>
      <c r="AD13" s="27" t="str">
        <f ca="1">DES__SUBUNIDAD_SECCIÓN_UBIC_!$BA$6</f>
        <v/>
      </c>
      <c r="AE13" s="27" t="str">
        <f ca="1">DES__SUBUNIDAD_SECCIÓN_UBIC_!$BD$6</f>
        <v/>
      </c>
    </row>
    <row r="14" spans="1:31" ht="23.1" customHeight="1" thickBot="1" x14ac:dyDescent="0.25">
      <c r="A14" s="21" t="str">
        <f>DES__SUBUNIDAD_SECCIÓN_UBIC_!$A16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DES__SUBUNIDAD_SECCIÓN_UBIC_!$C$6</f>
        <v>26</v>
      </c>
      <c r="N14" s="26">
        <f ca="1">DES__SUBUNIDAD_SECCIÓN_UBIC_!$F$6</f>
        <v>26</v>
      </c>
      <c r="O14" s="26">
        <f ca="1">DES__SUBUNIDAD_SECCIÓN_UBIC_!$I$6</f>
        <v>18</v>
      </c>
      <c r="P14" s="26">
        <f ca="1">DES__SUBUNIDAD_SECCIÓN_UBIC_!$L$6</f>
        <v>20</v>
      </c>
      <c r="Q14" s="26">
        <f ca="1">DES__SUBUNIDAD_SECCIÓN_UBIC_!$O$6</f>
        <v>23</v>
      </c>
      <c r="R14" s="26">
        <f ca="1">DES__SUBUNIDAD_SECCIÓN_UBIC_!$R$6</f>
        <v>22</v>
      </c>
      <c r="S14" s="26">
        <f ca="1">DES__SUBUNIDAD_SECCIÓN_UBIC_!$U$6</f>
        <v>18</v>
      </c>
      <c r="T14" s="26" t="str">
        <f ca="1">DES__SUBUNIDAD_SECCIÓN_UBIC_!$X$6</f>
        <v/>
      </c>
      <c r="U14" s="26" t="str">
        <f ca="1">DES__SUBUNIDAD_SECCIÓN_UBIC_!$AA$6</f>
        <v/>
      </c>
      <c r="V14" s="26" t="str">
        <f ca="1">DES__SUBUNIDAD_SECCIÓN_UBIC_!$AD$6</f>
        <v/>
      </c>
      <c r="W14" s="26" t="str">
        <f ca="1">DES__SUBUNIDAD_SECCIÓN_UBIC_!$AG$6</f>
        <v/>
      </c>
      <c r="X14" s="26" t="str">
        <f ca="1">DES__SUBUNIDAD_SECCIÓN_UBIC_!$AJ$6</f>
        <v/>
      </c>
      <c r="Y14" s="26" t="str">
        <f ca="1">DES__SUBUNIDAD_SECCIÓN_UBIC_!$AM$6</f>
        <v/>
      </c>
      <c r="Z14" s="26" t="str">
        <f ca="1">DES__SUBUNIDAD_SECCIÓN_UBIC_!$AP$6</f>
        <v/>
      </c>
      <c r="AA14" s="26" t="str">
        <f ca="1">DES__SUBUNIDAD_SECCIÓN_UBIC_!$AS$6</f>
        <v/>
      </c>
      <c r="AB14" s="26" t="str">
        <f ca="1">DES__SUBUNIDAD_SECCIÓN_UBIC_!$AV$6</f>
        <v/>
      </c>
      <c r="AC14" s="26" t="str">
        <f ca="1">DES__SUBUNIDAD_SECCIÓN_UBIC_!$AY$6</f>
        <v/>
      </c>
      <c r="AD14" s="26" t="str">
        <f ca="1">DES__SUBUNIDAD_SECCIÓN_UBIC_!$BB$6</f>
        <v/>
      </c>
      <c r="AE14" s="26" t="str">
        <f ca="1">DES__SUBUNIDAD_SECCIÓN_UBIC_!$BE$6</f>
        <v/>
      </c>
    </row>
    <row r="15" spans="1:31" ht="23.1" customHeight="1" x14ac:dyDescent="0.2">
      <c r="A15" s="21" t="str">
        <f>DES__SUBUNIDAD_SECCIÓN_UBIC_!$A17</f>
        <v/>
      </c>
      <c r="L15" s="8" t="s">
        <v>89</v>
      </c>
      <c r="M15" s="28">
        <f ca="1">IF(DES__SUBUNIDAD_SECCIÓN_UBIC_!$D$6=0,"",DES__SUBUNIDAD_SECCIÓN_UBIC_!$D$6)</f>
        <v>42</v>
      </c>
      <c r="N15" s="28">
        <f ca="1">IF(DES__SUBUNIDAD_SECCIÓN_UBIC_!$G$6=0,"",DES__SUBUNIDAD_SECCIÓN_UBIC_!$G$6)</f>
        <v>44</v>
      </c>
      <c r="O15" s="28">
        <f ca="1">IF(DES__SUBUNIDAD_SECCIÓN_UBIC_!$J$6=0,"",DES__SUBUNIDAD_SECCIÓN_UBIC_!$J$6)</f>
        <v>32</v>
      </c>
      <c r="P15" s="28">
        <f ca="1">IF(DES__SUBUNIDAD_SECCIÓN_UBIC_!$M$6=0,"",DES__SUBUNIDAD_SECCIÓN_UBIC_!$M$6)</f>
        <v>33</v>
      </c>
      <c r="Q15" s="28">
        <f ca="1">IF(DES__SUBUNIDAD_SECCIÓN_UBIC_!$P$6=0,"",DES__SUBUNIDAD_SECCIÓN_UBIC_!$P$6)</f>
        <v>36</v>
      </c>
      <c r="R15" s="28">
        <f ca="1">IF(DES__SUBUNIDAD_SECCIÓN_UBIC_!$S$6=0,"",DES__SUBUNIDAD_SECCIÓN_UBIC_!$S$6)</f>
        <v>38</v>
      </c>
      <c r="S15" s="28">
        <f ca="1">IF(DES__SUBUNIDAD_SECCIÓN_UBIC_!$V$6=0,"",DES__SUBUNIDAD_SECCIÓN_UBIC_!$V$6)</f>
        <v>35</v>
      </c>
      <c r="T15" s="28" t="str">
        <f ca="1">IF(DES__SUBUNIDAD_SECCIÓN_UBIC_!$Y$6=0,"",DES__SUBUNIDAD_SECCIÓN_UBIC_!$Y$6)</f>
        <v/>
      </c>
      <c r="U15" s="28" t="str">
        <f ca="1">IF(DES__SUBUNIDAD_SECCIÓN_UBIC_!$AB$6=0,"",DES__SUBUNIDAD_SECCIÓN_UBIC_!$AB$6)</f>
        <v/>
      </c>
      <c r="V15" s="28" t="str">
        <f ca="1">IF(DES__SUBUNIDAD_SECCIÓN_UBIC_!$AE$6=0,"",DES__SUBUNIDAD_SECCIÓN_UBIC_!$AE$6)</f>
        <v/>
      </c>
      <c r="W15" s="28" t="str">
        <f ca="1">IF(DES__SUBUNIDAD_SECCIÓN_UBIC_!$AH$6=0,"",DES__SUBUNIDAD_SECCIÓN_UBIC_!$AH$6)</f>
        <v/>
      </c>
      <c r="X15" s="28" t="str">
        <f ca="1">IF(DES__SUBUNIDAD_SECCIÓN_UBIC_!$AK$6=0,"",DES__SUBUNIDAD_SECCIÓN_UBIC_!$AK$6)</f>
        <v/>
      </c>
      <c r="Y15" s="28" t="str">
        <f ca="1">IF(DES__SUBUNIDAD_SECCIÓN_UBIC_!$AN$6=0,"",DES__SUBUNIDAD_SECCIÓN_UBIC_!$AN$6)</f>
        <v/>
      </c>
      <c r="Z15" s="28" t="str">
        <f ca="1">IF(DES__SUBUNIDAD_SECCIÓN_UBIC_!$AQ$6=0,"",DES__SUBUNIDAD_SECCIÓN_UBIC_!$AQ$6)</f>
        <v/>
      </c>
      <c r="AA15" s="28">
        <f ca="1">IF(DES__SUBUNIDAD_SECCIÓN_UBIC_!$J$6=0,"",DES__SUBUNIDAD_SECCIÓN_UBIC_!$AT$6)</f>
        <v>0</v>
      </c>
      <c r="AB15" s="28">
        <f ca="1">IF(DES__SUBUNIDAD_SECCIÓN_UBIC_!$J$6=0,"",DES__SUBUNIDAD_SECCIÓN_UBIC_!$AW$6)</f>
        <v>0</v>
      </c>
      <c r="AC15" s="28">
        <f ca="1">IF(DES__SUBUNIDAD_SECCIÓN_UBIC_!$J$6=0,"",DES__SUBUNIDAD_SECCIÓN_UBIC_!$AZ$6)</f>
        <v>0</v>
      </c>
      <c r="AD15" s="28">
        <f ca="1">IF(DES__SUBUNIDAD_SECCIÓN_UBIC_!$J$6=0,"",DES__SUBUNIDAD_SECCIÓN_UBIC_!$BC$6)</f>
        <v>0</v>
      </c>
      <c r="AE15" s="28">
        <f ca="1">IF(DES__SUBUNIDAD_SECCIÓN_UBIC_!$J$6=0,"",DES__SUBUNIDAD_SECCIÓN_UBIC_!$BF$6)</f>
        <v>0</v>
      </c>
    </row>
    <row r="16" spans="1:31" ht="23.1" customHeight="1" thickBot="1" x14ac:dyDescent="0.25">
      <c r="A16" s="21" t="str">
        <f>DES__SUBUNIDAD_SECCIÓN_UBIC_!$A18</f>
        <v/>
      </c>
    </row>
    <row r="17" spans="1:31" ht="23.1" customHeight="1" thickBot="1" x14ac:dyDescent="0.25">
      <c r="A17" s="21" t="str">
        <f>DES__SUBUNIDAD_SECCIÓN_UBIC_!$A19</f>
        <v/>
      </c>
      <c r="L17" s="24" t="str">
        <f>DES__SUBUNIDAD_SECCIÓN_UBIC_!$A$7</f>
        <v>Derecho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DES__SUBUNIDAD_SECCIÓN_UBIC_!$A20</f>
        <v/>
      </c>
      <c r="L18" s="8" t="s">
        <v>16</v>
      </c>
      <c r="M18" s="27">
        <f ca="1">DES__SUBUNIDAD_SECCIÓN_UBIC_!$B$7</f>
        <v>18</v>
      </c>
      <c r="N18" s="27">
        <f ca="1">DES__SUBUNIDAD_SECCIÓN_UBIC_!$E$7</f>
        <v>20</v>
      </c>
      <c r="O18" s="27">
        <f ca="1">DES__SUBUNIDAD_SECCIÓN_UBIC_!$H$7</f>
        <v>18</v>
      </c>
      <c r="P18" s="27">
        <f ca="1">DES__SUBUNIDAD_SECCIÓN_UBIC_!$K$7</f>
        <v>17</v>
      </c>
      <c r="Q18" s="27">
        <f ca="1">DES__SUBUNIDAD_SECCIÓN_UBIC_!$N$7</f>
        <v>16</v>
      </c>
      <c r="R18" s="27">
        <f ca="1">DES__SUBUNIDAD_SECCIÓN_UBIC_!$Q$7</f>
        <v>19</v>
      </c>
      <c r="S18" s="27">
        <f ca="1">DES__SUBUNIDAD_SECCIÓN_UBIC_!$T$7</f>
        <v>21</v>
      </c>
      <c r="T18" s="27" t="str">
        <f ca="1">DES__SUBUNIDAD_SECCIÓN_UBIC_!$W$7</f>
        <v/>
      </c>
      <c r="U18" s="27" t="str">
        <f ca="1">DES__SUBUNIDAD_SECCIÓN_UBIC_!$Z$7</f>
        <v/>
      </c>
      <c r="V18" s="27" t="str">
        <f ca="1">DES__SUBUNIDAD_SECCIÓN_UBIC_!$AC$7</f>
        <v/>
      </c>
      <c r="W18" s="27" t="str">
        <f ca="1">DES__SUBUNIDAD_SECCIÓN_UBIC_!$AF$7</f>
        <v/>
      </c>
      <c r="X18" s="27" t="str">
        <f ca="1">DES__SUBUNIDAD_SECCIÓN_UBIC_!$AI$7</f>
        <v/>
      </c>
      <c r="Y18" s="27" t="str">
        <f ca="1">DES__SUBUNIDAD_SECCIÓN_UBIC_!$AL$7</f>
        <v/>
      </c>
      <c r="Z18" s="27" t="str">
        <f ca="1">DES__SUBUNIDAD_SECCIÓN_UBIC_!$AO$7</f>
        <v/>
      </c>
      <c r="AA18" s="27" t="str">
        <f ca="1">DES__SUBUNIDAD_SECCIÓN_UBIC_!$AR$7</f>
        <v/>
      </c>
      <c r="AB18" s="27" t="str">
        <f ca="1">DES__SUBUNIDAD_SECCIÓN_UBIC_!$AU$7</f>
        <v/>
      </c>
      <c r="AC18" s="27" t="str">
        <f ca="1">DES__SUBUNIDAD_SECCIÓN_UBIC_!$AX$7</f>
        <v/>
      </c>
      <c r="AD18" s="27" t="str">
        <f ca="1">DES__SUBUNIDAD_SECCIÓN_UBIC_!$BA$7</f>
        <v/>
      </c>
      <c r="AE18" s="27" t="str">
        <f ca="1">DES__SUBUNIDAD_SECCIÓN_UBIC_!$BD$7</f>
        <v/>
      </c>
    </row>
    <row r="19" spans="1:31" ht="23.1" customHeight="1" x14ac:dyDescent="0.2">
      <c r="A19" s="21" t="str">
        <f>DES__SUBUNIDAD_SECCIÓN_UBIC_!$A21</f>
        <v/>
      </c>
      <c r="L19" s="8" t="s">
        <v>88</v>
      </c>
      <c r="M19" s="26">
        <f ca="1">DES__SUBUNIDAD_SECCIÓN_UBIC_!$C$7</f>
        <v>28</v>
      </c>
      <c r="N19" s="26">
        <f ca="1">DES__SUBUNIDAD_SECCIÓN_UBIC_!$F$7</f>
        <v>24</v>
      </c>
      <c r="O19" s="26">
        <f ca="1">DES__SUBUNIDAD_SECCIÓN_UBIC_!$I$7</f>
        <v>22</v>
      </c>
      <c r="P19" s="26">
        <f ca="1">DES__SUBUNIDAD_SECCIÓN_UBIC_!$L$7</f>
        <v>22</v>
      </c>
      <c r="Q19" s="26">
        <f ca="1">DES__SUBUNIDAD_SECCIÓN_UBIC_!$O$7</f>
        <v>22</v>
      </c>
      <c r="R19" s="26">
        <f ca="1">DES__SUBUNIDAD_SECCIÓN_UBIC_!$R$7</f>
        <v>23</v>
      </c>
      <c r="S19" s="26">
        <f ca="1">DES__SUBUNIDAD_SECCIÓN_UBIC_!$U$7</f>
        <v>23</v>
      </c>
      <c r="T19" s="26" t="str">
        <f ca="1">DES__SUBUNIDAD_SECCIÓN_UBIC_!$X$7</f>
        <v/>
      </c>
      <c r="U19" s="26" t="str">
        <f ca="1">DES__SUBUNIDAD_SECCIÓN_UBIC_!$AA$7</f>
        <v/>
      </c>
      <c r="V19" s="26" t="str">
        <f ca="1">DES__SUBUNIDAD_SECCIÓN_UBIC_!$AD$7</f>
        <v/>
      </c>
      <c r="W19" s="26" t="str">
        <f ca="1">DES__SUBUNIDAD_SECCIÓN_UBIC_!$AG$7</f>
        <v/>
      </c>
      <c r="X19" s="26" t="str">
        <f ca="1">DES__SUBUNIDAD_SECCIÓN_UBIC_!$AJ$7</f>
        <v/>
      </c>
      <c r="Y19" s="26" t="str">
        <f ca="1">DES__SUBUNIDAD_SECCIÓN_UBIC_!$AM$7</f>
        <v/>
      </c>
      <c r="Z19" s="26" t="str">
        <f ca="1">DES__SUBUNIDAD_SECCIÓN_UBIC_!$AP$7</f>
        <v/>
      </c>
      <c r="AA19" s="26" t="str">
        <f ca="1">DES__SUBUNIDAD_SECCIÓN_UBIC_!$AS$7</f>
        <v/>
      </c>
      <c r="AB19" s="26" t="str">
        <f ca="1">DES__SUBUNIDAD_SECCIÓN_UBIC_!$AV$7</f>
        <v/>
      </c>
      <c r="AC19" s="26" t="str">
        <f ca="1">DES__SUBUNIDAD_SECCIÓN_UBIC_!$AY$7</f>
        <v/>
      </c>
      <c r="AD19" s="26" t="str">
        <f ca="1">DES__SUBUNIDAD_SECCIÓN_UBIC_!$BB$7</f>
        <v/>
      </c>
      <c r="AE19" s="26" t="str">
        <f ca="1">DES__SUBUNIDAD_SECCIÓN_UBIC_!$BE$7</f>
        <v/>
      </c>
    </row>
    <row r="20" spans="1:31" ht="23.1" customHeight="1" x14ac:dyDescent="0.2">
      <c r="A20" s="21" t="str">
        <f>DES__SUBUNIDAD_SECCIÓN_UBIC_!$A22</f>
        <v/>
      </c>
      <c r="L20" s="8" t="s">
        <v>89</v>
      </c>
      <c r="M20" s="28">
        <f ca="1">IF(DES__SUBUNIDAD_SECCIÓN_UBIC_!$D$7=0,"",DES__SUBUNIDAD_SECCIÓN_UBIC_!$D$7)</f>
        <v>46</v>
      </c>
      <c r="N20" s="28">
        <f ca="1">IF(DES__SUBUNIDAD_SECCIÓN_UBIC_!$G$7=0,"",DES__SUBUNIDAD_SECCIÓN_UBIC_!$G$7)</f>
        <v>44</v>
      </c>
      <c r="O20" s="28">
        <f ca="1">IF(DES__SUBUNIDAD_SECCIÓN_UBIC_!$J$7=0,"",DES__SUBUNIDAD_SECCIÓN_UBIC_!$J$7)</f>
        <v>40</v>
      </c>
      <c r="P20" s="28">
        <f ca="1">IF(DES__SUBUNIDAD_SECCIÓN_UBIC_!$M$7=0,"",DES__SUBUNIDAD_SECCIÓN_UBIC_!$M$7)</f>
        <v>39</v>
      </c>
      <c r="Q20" s="28">
        <f ca="1">IF(DES__SUBUNIDAD_SECCIÓN_UBIC_!$P$7=0,"",DES__SUBUNIDAD_SECCIÓN_UBIC_!$P$7)</f>
        <v>38</v>
      </c>
      <c r="R20" s="28">
        <f ca="1">IF(DES__SUBUNIDAD_SECCIÓN_UBIC_!$S$7=0,"",DES__SUBUNIDAD_SECCIÓN_UBIC_!$S$7)</f>
        <v>42</v>
      </c>
      <c r="S20" s="28">
        <f ca="1">IF(DES__SUBUNIDAD_SECCIÓN_UBIC_!$V$7=0,"",DES__SUBUNIDAD_SECCIÓN_UBIC_!$V$7)</f>
        <v>44</v>
      </c>
      <c r="T20" s="28" t="str">
        <f ca="1">IF(DES__SUBUNIDAD_SECCIÓN_UBIC_!$Y$7=0,"",DES__SUBUNIDAD_SECCIÓN_UBIC_!$Y$7)</f>
        <v/>
      </c>
      <c r="U20" s="28" t="str">
        <f ca="1">IF(DES__SUBUNIDAD_SECCIÓN_UBIC_!$AB$7=0,"",DES__SUBUNIDAD_SECCIÓN_UBIC_!$AB$7)</f>
        <v/>
      </c>
      <c r="V20" s="28" t="str">
        <f ca="1">IF(DES__SUBUNIDAD_SECCIÓN_UBIC_!$AE$7=0,"",DES__SUBUNIDAD_SECCIÓN_UBIC_!$AE$7)</f>
        <v/>
      </c>
      <c r="W20" s="28" t="str">
        <f ca="1">IF(DES__SUBUNIDAD_SECCIÓN_UBIC_!$AH$7=0,"",DES__SUBUNIDAD_SECCIÓN_UBIC_!$AH$7)</f>
        <v/>
      </c>
      <c r="X20" s="28" t="str">
        <f ca="1">IF(DES__SUBUNIDAD_SECCIÓN_UBIC_!$AK$7=0,"",DES__SUBUNIDAD_SECCIÓN_UBIC_!$AK$7)</f>
        <v/>
      </c>
      <c r="Y20" s="28" t="str">
        <f ca="1">IF(DES__SUBUNIDAD_SECCIÓN_UBIC_!$AN$7=0,"",DES__SUBUNIDAD_SECCIÓN_UBIC_!$AN$7)</f>
        <v/>
      </c>
      <c r="Z20" s="28" t="str">
        <f ca="1">IF(DES__SUBUNIDAD_SECCIÓN_UBIC_!$AQ$7=0,"",DES__SUBUNIDAD_SECCIÓN_UBIC_!$AQ$7)</f>
        <v/>
      </c>
      <c r="AA20" s="28">
        <f ca="1">IF(DES__SUBUNIDAD_SECCIÓN_UBIC_!$J$7=0,"",DES__SUBUNIDAD_SECCIÓN_UBIC_!$AT$7)</f>
        <v>0</v>
      </c>
      <c r="AB20" s="28">
        <f ca="1">IF(DES__SUBUNIDAD_SECCIÓN_UBIC_!$J$7=0,"",DES__SUBUNIDAD_SECCIÓN_UBIC_!$AW$7)</f>
        <v>0</v>
      </c>
      <c r="AC20" s="28">
        <f ca="1">IF(DES__SUBUNIDAD_SECCIÓN_UBIC_!$J$7=0,"",DES__SUBUNIDAD_SECCIÓN_UBIC_!$AZ$7)</f>
        <v>0</v>
      </c>
      <c r="AD20" s="28">
        <f ca="1">IF(DES__SUBUNIDAD_SECCIÓN_UBIC_!$J$7=0,"",DES__SUBUNIDAD_SECCIÓN_UBIC_!$BC$7)</f>
        <v>0</v>
      </c>
      <c r="AE20" s="28">
        <f ca="1">IF(DES__SUBUNIDAD_SECCIÓN_UBIC_!$J$7=0,"",DES__SUBUNIDAD_SECCIÓN_UBIC_!$BF$7)</f>
        <v>0</v>
      </c>
    </row>
    <row r="21" spans="1:31" ht="23.1" customHeight="1" thickBot="1" x14ac:dyDescent="0.25">
      <c r="A21" s="21" t="str">
        <f>DES__SUBUNIDAD_SECCIÓN_UBIC_!$A23</f>
        <v/>
      </c>
    </row>
    <row r="22" spans="1:31" ht="23.1" customHeight="1" thickBot="1" x14ac:dyDescent="0.25">
      <c r="A22" s="21" t="str">
        <f>DES__SUBUNIDAD_SECCIÓN_UBIC_!$A24</f>
        <v/>
      </c>
      <c r="L22" s="24" t="str">
        <f>DES__SUBUNIDAD_SECCIÓN_UBIC_!$A$8</f>
        <v>Economía y Empresa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DES__SUBUNIDAD_SECCIÓN_UBIC_!$A25</f>
        <v/>
      </c>
      <c r="L23" s="8" t="s">
        <v>16</v>
      </c>
      <c r="M23" s="27">
        <f ca="1">DES__SUBUNIDAD_SECCIÓN_UBIC_!$B$8</f>
        <v>25</v>
      </c>
      <c r="N23" s="27">
        <f ca="1">DES__SUBUNIDAD_SECCIÓN_UBIC_!$E$8</f>
        <v>22</v>
      </c>
      <c r="O23" s="27">
        <f ca="1">DES__SUBUNIDAD_SECCIÓN_UBIC_!$H$8</f>
        <v>19</v>
      </c>
      <c r="P23" s="27">
        <f ca="1">DES__SUBUNIDAD_SECCIÓN_UBIC_!$K$8</f>
        <v>19</v>
      </c>
      <c r="Q23" s="27">
        <f ca="1">DES__SUBUNIDAD_SECCIÓN_UBIC_!$N$8</f>
        <v>17</v>
      </c>
      <c r="R23" s="27">
        <f ca="1">DES__SUBUNIDAD_SECCIÓN_UBIC_!$Q$8</f>
        <v>23</v>
      </c>
      <c r="S23" s="27">
        <f ca="1">DES__SUBUNIDAD_SECCIÓN_UBIC_!$T$8</f>
        <v>26</v>
      </c>
      <c r="T23" s="27" t="str">
        <f ca="1">DES__SUBUNIDAD_SECCIÓN_UBIC_!$W$8</f>
        <v/>
      </c>
      <c r="U23" s="27" t="str">
        <f ca="1">DES__SUBUNIDAD_SECCIÓN_UBIC_!$Z$8</f>
        <v/>
      </c>
      <c r="V23" s="27" t="str">
        <f ca="1">DES__SUBUNIDAD_SECCIÓN_UBIC_!$AC$8</f>
        <v/>
      </c>
      <c r="W23" s="27" t="str">
        <f ca="1">DES__SUBUNIDAD_SECCIÓN_UBIC_!$AF$8</f>
        <v/>
      </c>
      <c r="X23" s="27" t="str">
        <f ca="1">DES__SUBUNIDAD_SECCIÓN_UBIC_!$AI$8</f>
        <v/>
      </c>
      <c r="Y23" s="27" t="str">
        <f ca="1">DES__SUBUNIDAD_SECCIÓN_UBIC_!$AL$8</f>
        <v/>
      </c>
      <c r="Z23" s="27" t="str">
        <f ca="1">DES__SUBUNIDAD_SECCIÓN_UBIC_!$AO$8</f>
        <v/>
      </c>
      <c r="AA23" s="27" t="str">
        <f ca="1">DES__SUBUNIDAD_SECCIÓN_UBIC_!$AR$8</f>
        <v/>
      </c>
      <c r="AB23" s="27" t="str">
        <f ca="1">DES__SUBUNIDAD_SECCIÓN_UBIC_!$AU$8</f>
        <v/>
      </c>
      <c r="AC23" s="27" t="str">
        <f ca="1">DES__SUBUNIDAD_SECCIÓN_UBIC_!$AX$8</f>
        <v/>
      </c>
      <c r="AD23" s="27" t="str">
        <f ca="1">DES__SUBUNIDAD_SECCIÓN_UBIC_!$BA$8</f>
        <v/>
      </c>
      <c r="AE23" s="27" t="str">
        <f ca="1">DES__SUBUNIDAD_SECCIÓN_UBIC_!$BD$8</f>
        <v/>
      </c>
    </row>
    <row r="24" spans="1:31" ht="23.1" customHeight="1" x14ac:dyDescent="0.2">
      <c r="A24" s="21" t="str">
        <f>DES__SUBUNIDAD_SECCIÓN_UBIC_!$A26</f>
        <v/>
      </c>
      <c r="L24" s="8" t="s">
        <v>88</v>
      </c>
      <c r="M24" s="26">
        <f ca="1">DES__SUBUNIDAD_SECCIÓN_UBIC_!$C$8</f>
        <v>34</v>
      </c>
      <c r="N24" s="26">
        <f ca="1">DES__SUBUNIDAD_SECCIÓN_UBIC_!$F$8</f>
        <v>31</v>
      </c>
      <c r="O24" s="26">
        <f ca="1">DES__SUBUNIDAD_SECCIÓN_UBIC_!$I$8</f>
        <v>25</v>
      </c>
      <c r="P24" s="26">
        <f ca="1">DES__SUBUNIDAD_SECCIÓN_UBIC_!$L$8</f>
        <v>27</v>
      </c>
      <c r="Q24" s="26">
        <f ca="1">DES__SUBUNIDAD_SECCIÓN_UBIC_!$O$8</f>
        <v>29</v>
      </c>
      <c r="R24" s="26">
        <f ca="1">DES__SUBUNIDAD_SECCIÓN_UBIC_!$R$8</f>
        <v>30</v>
      </c>
      <c r="S24" s="26">
        <f ca="1">DES__SUBUNIDAD_SECCIÓN_UBIC_!$U$8</f>
        <v>29</v>
      </c>
      <c r="T24" s="26" t="str">
        <f ca="1">DES__SUBUNIDAD_SECCIÓN_UBIC_!$X$8</f>
        <v/>
      </c>
      <c r="U24" s="26" t="str">
        <f ca="1">DES__SUBUNIDAD_SECCIÓN_UBIC_!$AA$8</f>
        <v/>
      </c>
      <c r="V24" s="26" t="str">
        <f ca="1">DES__SUBUNIDAD_SECCIÓN_UBIC_!$AD$8</f>
        <v/>
      </c>
      <c r="W24" s="26" t="str">
        <f ca="1">DES__SUBUNIDAD_SECCIÓN_UBIC_!$AG$8</f>
        <v/>
      </c>
      <c r="X24" s="26" t="str">
        <f ca="1">DES__SUBUNIDAD_SECCIÓN_UBIC_!$AJ$8</f>
        <v/>
      </c>
      <c r="Y24" s="26" t="str">
        <f ca="1">DES__SUBUNIDAD_SECCIÓN_UBIC_!$AM$8</f>
        <v/>
      </c>
      <c r="Z24" s="26" t="str">
        <f ca="1">DES__SUBUNIDAD_SECCIÓN_UBIC_!$AP$8</f>
        <v/>
      </c>
      <c r="AA24" s="26" t="str">
        <f ca="1">DES__SUBUNIDAD_SECCIÓN_UBIC_!$AS$8</f>
        <v/>
      </c>
      <c r="AB24" s="26" t="str">
        <f ca="1">DES__SUBUNIDAD_SECCIÓN_UBIC_!$AV$8</f>
        <v/>
      </c>
      <c r="AC24" s="26" t="str">
        <f ca="1">DES__SUBUNIDAD_SECCIÓN_UBIC_!$AY$8</f>
        <v/>
      </c>
      <c r="AD24" s="26" t="str">
        <f ca="1">DES__SUBUNIDAD_SECCIÓN_UBIC_!$BB$8</f>
        <v/>
      </c>
      <c r="AE24" s="26" t="str">
        <f ca="1">DES__SUBUNIDAD_SECCIÓN_UBIC_!$BE$8</f>
        <v/>
      </c>
    </row>
    <row r="25" spans="1:31" ht="23.1" customHeight="1" x14ac:dyDescent="0.2">
      <c r="A25" s="21" t="str">
        <f>DES__SUBUNIDAD_SECCIÓN_UBIC_!$A27</f>
        <v/>
      </c>
      <c r="L25" s="8" t="s">
        <v>89</v>
      </c>
      <c r="M25" s="28">
        <f ca="1">IF(DES__SUBUNIDAD_SECCIÓN_UBIC_!$D$8=0,"",DES__SUBUNIDAD_SECCIÓN_UBIC_!$D$8)</f>
        <v>59</v>
      </c>
      <c r="N25" s="28">
        <f ca="1">IF(DES__SUBUNIDAD_SECCIÓN_UBIC_!$G$8=0,"",DES__SUBUNIDAD_SECCIÓN_UBIC_!$G$8)</f>
        <v>53</v>
      </c>
      <c r="O25" s="28">
        <f ca="1">IF(DES__SUBUNIDAD_SECCIÓN_UBIC_!$J$8=0,"",DES__SUBUNIDAD_SECCIÓN_UBIC_!$J$8)</f>
        <v>44</v>
      </c>
      <c r="P25" s="28">
        <f ca="1">IF(DES__SUBUNIDAD_SECCIÓN_UBIC_!$M$8=0,"",DES__SUBUNIDAD_SECCIÓN_UBIC_!$M$8)</f>
        <v>46</v>
      </c>
      <c r="Q25" s="28">
        <f ca="1">IF(DES__SUBUNIDAD_SECCIÓN_UBIC_!$P$8=0,"",DES__SUBUNIDAD_SECCIÓN_UBIC_!$P$8)</f>
        <v>46</v>
      </c>
      <c r="R25" s="28">
        <f ca="1">IF(DES__SUBUNIDAD_SECCIÓN_UBIC_!$S$8=0,"",DES__SUBUNIDAD_SECCIÓN_UBIC_!$S$8)</f>
        <v>53</v>
      </c>
      <c r="S25" s="28">
        <f ca="1">IF(DES__SUBUNIDAD_SECCIÓN_UBIC_!$V$8=0,"",DES__SUBUNIDAD_SECCIÓN_UBIC_!$V$8)</f>
        <v>55</v>
      </c>
      <c r="T25" s="28" t="str">
        <f ca="1">IF(DES__SUBUNIDAD_SECCIÓN_UBIC_!$Y$8=0,"",DES__SUBUNIDAD_SECCIÓN_UBIC_!$Y$8)</f>
        <v/>
      </c>
      <c r="U25" s="28" t="str">
        <f ca="1">IF(DES__SUBUNIDAD_SECCIÓN_UBIC_!$AB$8=0,"",DES__SUBUNIDAD_SECCIÓN_UBIC_!$AB$8)</f>
        <v/>
      </c>
      <c r="V25" s="28" t="str">
        <f ca="1">IF(DES__SUBUNIDAD_SECCIÓN_UBIC_!$AE$8=0,"",DES__SUBUNIDAD_SECCIÓN_UBIC_!$AE$8)</f>
        <v/>
      </c>
      <c r="W25" s="28" t="str">
        <f ca="1">IF(DES__SUBUNIDAD_SECCIÓN_UBIC_!$AH$8=0,"",DES__SUBUNIDAD_SECCIÓN_UBIC_!$AH$8)</f>
        <v/>
      </c>
      <c r="X25" s="28" t="str">
        <f ca="1">IF(DES__SUBUNIDAD_SECCIÓN_UBIC_!$AK$8=0,"",DES__SUBUNIDAD_SECCIÓN_UBIC_!$AK$8)</f>
        <v/>
      </c>
      <c r="Y25" s="28" t="str">
        <f ca="1">IF(DES__SUBUNIDAD_SECCIÓN_UBIC_!$AN$8=0,"",DES__SUBUNIDAD_SECCIÓN_UBIC_!$AN$8)</f>
        <v/>
      </c>
      <c r="Z25" s="28" t="str">
        <f ca="1">IF(DES__SUBUNIDAD_SECCIÓN_UBIC_!$AQ$8=0,"",DES__SUBUNIDAD_SECCIÓN_UBIC_!$AQ$8)</f>
        <v/>
      </c>
      <c r="AA25" s="28">
        <f ca="1">IF(DES__SUBUNIDAD_SECCIÓN_UBIC_!$J$8=0,"",DES__SUBUNIDAD_SECCIÓN_UBIC_!$AT$8)</f>
        <v>0</v>
      </c>
      <c r="AB25" s="28">
        <f ca="1">IF(DES__SUBUNIDAD_SECCIÓN_UBIC_!$J$8=0,"",DES__SUBUNIDAD_SECCIÓN_UBIC_!$AW$8)</f>
        <v>0</v>
      </c>
      <c r="AC25" s="28">
        <f ca="1">IF(DES__SUBUNIDAD_SECCIÓN_UBIC_!$J$8=0,"",DES__SUBUNIDAD_SECCIÓN_UBIC_!$AZ$8)</f>
        <v>0</v>
      </c>
      <c r="AD25" s="28">
        <f ca="1">IF(DES__SUBUNIDAD_SECCIÓN_UBIC_!$J$8=0,"",DES__SUBUNIDAD_SECCIÓN_UBIC_!$BC$8)</f>
        <v>0</v>
      </c>
      <c r="AE25" s="28">
        <f ca="1">IF(DES__SUBUNIDAD_SECCIÓN_UBIC_!$J$8=0,"",DES__SUBUNIDAD_SECCIÓN_UBIC_!$BF$8)</f>
        <v>0</v>
      </c>
    </row>
    <row r="26" spans="1:31" ht="23.1" customHeight="1" thickBot="1" x14ac:dyDescent="0.25">
      <c r="A26" s="21" t="str">
        <f>DES__SUBUNIDAD_SECCIÓN_UBIC_!$A28</f>
        <v/>
      </c>
    </row>
    <row r="27" spans="1:31" ht="23.1" customHeight="1" thickBot="1" x14ac:dyDescent="0.25">
      <c r="A27" s="21" t="str">
        <f>DES__SUBUNIDAD_SECCIÓN_UBIC_!$A29</f>
        <v/>
      </c>
      <c r="L27" s="24" t="str">
        <f>DES__SUBUNIDAD_SECCIÓN_UBIC_!$A$9</f>
        <v>Filologías Hispánica y Clásicas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DES__SUBUNIDAD_SECCIÓN_UBIC_!$A30</f>
        <v/>
      </c>
      <c r="L28" s="8" t="s">
        <v>16</v>
      </c>
      <c r="M28" s="27">
        <f ca="1">DES__SUBUNIDAD_SECCIÓN_UBIC_!$B$9</f>
        <v>11</v>
      </c>
      <c r="N28" s="27">
        <f ca="1">DES__SUBUNIDAD_SECCIÓN_UBIC_!$E$9</f>
        <v>12</v>
      </c>
      <c r="O28" s="27">
        <f ca="1">DES__SUBUNIDAD_SECCIÓN_UBIC_!$H$9</f>
        <v>10</v>
      </c>
      <c r="P28" s="27">
        <f ca="1">DES__SUBUNIDAD_SECCIÓN_UBIC_!$K$9</f>
        <v>11</v>
      </c>
      <c r="Q28" s="27">
        <f ca="1">DES__SUBUNIDAD_SECCIÓN_UBIC_!$N$9</f>
        <v>12</v>
      </c>
      <c r="R28" s="27">
        <f ca="1">DES__SUBUNIDAD_SECCIÓN_UBIC_!$Q$9</f>
        <v>15</v>
      </c>
      <c r="S28" s="27">
        <f ca="1">DES__SUBUNIDAD_SECCIÓN_UBIC_!$T$9</f>
        <v>13</v>
      </c>
      <c r="T28" s="27" t="str">
        <f ca="1">DES__SUBUNIDAD_SECCIÓN_UBIC_!$W$9</f>
        <v/>
      </c>
      <c r="U28" s="27" t="str">
        <f ca="1">DES__SUBUNIDAD_SECCIÓN_UBIC_!$Z$9</f>
        <v/>
      </c>
      <c r="V28" s="27" t="str">
        <f ca="1">DES__SUBUNIDAD_SECCIÓN_UBIC_!$AC$9</f>
        <v/>
      </c>
      <c r="W28" s="27" t="str">
        <f ca="1">DES__SUBUNIDAD_SECCIÓN_UBIC_!$AF$9</f>
        <v/>
      </c>
      <c r="X28" s="27" t="str">
        <f ca="1">DES__SUBUNIDAD_SECCIÓN_UBIC_!$AI$9</f>
        <v/>
      </c>
      <c r="Y28" s="27" t="str">
        <f ca="1">DES__SUBUNIDAD_SECCIÓN_UBIC_!$AL$9</f>
        <v/>
      </c>
      <c r="Z28" s="27" t="str">
        <f ca="1">DES__SUBUNIDAD_SECCIÓN_UBIC_!$AO$9</f>
        <v/>
      </c>
      <c r="AA28" s="27" t="str">
        <f ca="1">DES__SUBUNIDAD_SECCIÓN_UBIC_!$AR$9</f>
        <v/>
      </c>
      <c r="AB28" s="27" t="str">
        <f ca="1">DES__SUBUNIDAD_SECCIÓN_UBIC_!$AU$9</f>
        <v/>
      </c>
      <c r="AC28" s="27" t="str">
        <f ca="1">DES__SUBUNIDAD_SECCIÓN_UBIC_!$AX$9</f>
        <v/>
      </c>
      <c r="AD28" s="27" t="str">
        <f ca="1">DES__SUBUNIDAD_SECCIÓN_UBIC_!$BA$9</f>
        <v/>
      </c>
      <c r="AE28" s="27" t="str">
        <f ca="1">DES__SUBUNIDAD_SECCIÓN_UBIC_!$BD$9</f>
        <v/>
      </c>
    </row>
    <row r="29" spans="1:31" ht="23.1" customHeight="1" x14ac:dyDescent="0.2">
      <c r="A29" s="21" t="str">
        <f>DES__SUBUNIDAD_SECCIÓN_UBIC_!$A31</f>
        <v/>
      </c>
      <c r="L29" s="8" t="s">
        <v>88</v>
      </c>
      <c r="M29" s="26">
        <f ca="1">DES__SUBUNIDAD_SECCIÓN_UBIC_!$C$9</f>
        <v>15</v>
      </c>
      <c r="N29" s="26">
        <f ca="1">DES__SUBUNIDAD_SECCIÓN_UBIC_!$F$9</f>
        <v>13</v>
      </c>
      <c r="O29" s="26">
        <f ca="1">DES__SUBUNIDAD_SECCIÓN_UBIC_!$I$9</f>
        <v>11</v>
      </c>
      <c r="P29" s="26">
        <f ca="1">DES__SUBUNIDAD_SECCIÓN_UBIC_!$L$9</f>
        <v>12</v>
      </c>
      <c r="Q29" s="26">
        <f ca="1">DES__SUBUNIDAD_SECCIÓN_UBIC_!$O$9</f>
        <v>12</v>
      </c>
      <c r="R29" s="26">
        <f ca="1">DES__SUBUNIDAD_SECCIÓN_UBIC_!$R$9</f>
        <v>12</v>
      </c>
      <c r="S29" s="26">
        <f ca="1">DES__SUBUNIDAD_SECCIÓN_UBIC_!$U$9</f>
        <v>12</v>
      </c>
      <c r="T29" s="26" t="str">
        <f ca="1">DES__SUBUNIDAD_SECCIÓN_UBIC_!$X$9</f>
        <v/>
      </c>
      <c r="U29" s="26" t="str">
        <f ca="1">DES__SUBUNIDAD_SECCIÓN_UBIC_!$AA$9</f>
        <v/>
      </c>
      <c r="V29" s="26" t="str">
        <f ca="1">DES__SUBUNIDAD_SECCIÓN_UBIC_!$AD$9</f>
        <v/>
      </c>
      <c r="W29" s="26" t="str">
        <f ca="1">DES__SUBUNIDAD_SECCIÓN_UBIC_!$AG$9</f>
        <v/>
      </c>
      <c r="X29" s="26" t="str">
        <f ca="1">DES__SUBUNIDAD_SECCIÓN_UBIC_!$AJ$9</f>
        <v/>
      </c>
      <c r="Y29" s="26" t="str">
        <f ca="1">DES__SUBUNIDAD_SECCIÓN_UBIC_!$AM$9</f>
        <v/>
      </c>
      <c r="Z29" s="26" t="str">
        <f ca="1">DES__SUBUNIDAD_SECCIÓN_UBIC_!$AP$9</f>
        <v/>
      </c>
      <c r="AA29" s="26" t="str">
        <f ca="1">DES__SUBUNIDAD_SECCIÓN_UBIC_!$AS$9</f>
        <v/>
      </c>
      <c r="AB29" s="26" t="str">
        <f ca="1">DES__SUBUNIDAD_SECCIÓN_UBIC_!$AV$9</f>
        <v/>
      </c>
      <c r="AC29" s="26" t="str">
        <f ca="1">DES__SUBUNIDAD_SECCIÓN_UBIC_!$AY$9</f>
        <v/>
      </c>
      <c r="AD29" s="26" t="str">
        <f ca="1">DES__SUBUNIDAD_SECCIÓN_UBIC_!$BB$9</f>
        <v/>
      </c>
      <c r="AE29" s="26" t="str">
        <f ca="1">DES__SUBUNIDAD_SECCIÓN_UBIC_!$BE$9</f>
        <v/>
      </c>
    </row>
    <row r="30" spans="1:31" ht="23.1" customHeight="1" x14ac:dyDescent="0.2">
      <c r="A30" s="21" t="str">
        <f>DES__SUBUNIDAD_SECCIÓN_UBIC_!$A32</f>
        <v/>
      </c>
      <c r="L30" s="8" t="s">
        <v>89</v>
      </c>
      <c r="M30" s="28">
        <f ca="1">IF(DES__SUBUNIDAD_SECCIÓN_UBIC_!$D$9=0,"",DES__SUBUNIDAD_SECCIÓN_UBIC_!$D$9)</f>
        <v>26</v>
      </c>
      <c r="N30" s="28">
        <f ca="1">IF(DES__SUBUNIDAD_SECCIÓN_UBIC_!$G$9=0,"",DES__SUBUNIDAD_SECCIÓN_UBIC_!$G$9)</f>
        <v>25</v>
      </c>
      <c r="O30" s="28">
        <f ca="1">IF(DES__SUBUNIDAD_SECCIÓN_UBIC_!$J$9=0,"",DES__SUBUNIDAD_SECCIÓN_UBIC_!$J$9)</f>
        <v>21</v>
      </c>
      <c r="P30" s="28">
        <f ca="1">IF(DES__SUBUNIDAD_SECCIÓN_UBIC_!$M$9=0,"",DES__SUBUNIDAD_SECCIÓN_UBIC_!$M$9)</f>
        <v>23</v>
      </c>
      <c r="Q30" s="28">
        <f ca="1">IF(DES__SUBUNIDAD_SECCIÓN_UBIC_!$P$9=0,"",DES__SUBUNIDAD_SECCIÓN_UBIC_!$P$9)</f>
        <v>24</v>
      </c>
      <c r="R30" s="28">
        <f ca="1">IF(DES__SUBUNIDAD_SECCIÓN_UBIC_!$S$9=0,"",DES__SUBUNIDAD_SECCIÓN_UBIC_!$S$9)</f>
        <v>27</v>
      </c>
      <c r="S30" s="28">
        <f ca="1">IF(DES__SUBUNIDAD_SECCIÓN_UBIC_!$V$9=0,"",DES__SUBUNIDAD_SECCIÓN_UBIC_!$V$9)</f>
        <v>25</v>
      </c>
      <c r="T30" s="28" t="str">
        <f ca="1">IF(DES__SUBUNIDAD_SECCIÓN_UBIC_!$Y$9=0,"",DES__SUBUNIDAD_SECCIÓN_UBIC_!$Y$9)</f>
        <v/>
      </c>
      <c r="U30" s="28" t="str">
        <f ca="1">IF(DES__SUBUNIDAD_SECCIÓN_UBIC_!$AB$9=0,"",DES__SUBUNIDAD_SECCIÓN_UBIC_!$AB$9)</f>
        <v/>
      </c>
      <c r="V30" s="28" t="str">
        <f ca="1">IF(DES__SUBUNIDAD_SECCIÓN_UBIC_!$AE$9=0,"",DES__SUBUNIDAD_SECCIÓN_UBIC_!$AE$9)</f>
        <v/>
      </c>
      <c r="W30" s="28" t="str">
        <f ca="1">IF(DES__SUBUNIDAD_SECCIÓN_UBIC_!$AH$9=0,"",DES__SUBUNIDAD_SECCIÓN_UBIC_!$AH$9)</f>
        <v/>
      </c>
      <c r="X30" s="28" t="str">
        <f ca="1">IF(DES__SUBUNIDAD_SECCIÓN_UBIC_!$AK$9=0,"",DES__SUBUNIDAD_SECCIÓN_UBIC_!$AK$9)</f>
        <v/>
      </c>
      <c r="Y30" s="28" t="str">
        <f ca="1">IF(DES__SUBUNIDAD_SECCIÓN_UBIC_!$AN$9=0,"",DES__SUBUNIDAD_SECCIÓN_UBIC_!$AN$9)</f>
        <v/>
      </c>
      <c r="Z30" s="28" t="str">
        <f ca="1">IF(DES__SUBUNIDAD_SECCIÓN_UBIC_!$AQ$9=0,"",DES__SUBUNIDAD_SECCIÓN_UBIC_!$AQ$9)</f>
        <v/>
      </c>
      <c r="AA30" s="28">
        <f ca="1">IF(DES__SUBUNIDAD_SECCIÓN_UBIC_!$J$9=0,"",DES__SUBUNIDAD_SECCIÓN_UBIC_!$AT$9)</f>
        <v>0</v>
      </c>
      <c r="AB30" s="28">
        <f ca="1">IF(DES__SUBUNIDAD_SECCIÓN_UBIC_!$J$9=0,"",DES__SUBUNIDAD_SECCIÓN_UBIC_!$AW$9)</f>
        <v>0</v>
      </c>
      <c r="AC30" s="28">
        <f ca="1">IF(DES__SUBUNIDAD_SECCIÓN_UBIC_!$J$9=0,"",DES__SUBUNIDAD_SECCIÓN_UBIC_!$AZ$9)</f>
        <v>0</v>
      </c>
      <c r="AD30" s="28">
        <f ca="1">IF(DES__SUBUNIDAD_SECCIÓN_UBIC_!$J$9=0,"",DES__SUBUNIDAD_SECCIÓN_UBIC_!$BC$9)</f>
        <v>0</v>
      </c>
      <c r="AE30" s="28">
        <f ca="1">IF(DES__SUBUNIDAD_SECCIÓN_UBIC_!$J$9=0,"",DES__SUBUNIDAD_SECCIÓN_UBIC_!$BF$9)</f>
        <v>0</v>
      </c>
    </row>
    <row r="31" spans="1:31" ht="23.1" customHeight="1" thickBot="1" x14ac:dyDescent="0.25">
      <c r="A31" s="21" t="str">
        <f>DES__SUBUNIDAD_SECCIÓN_UBIC_!$A33</f>
        <v/>
      </c>
    </row>
    <row r="32" spans="1:31" ht="23.1" customHeight="1" thickBot="1" x14ac:dyDescent="0.25">
      <c r="A32" s="21" t="str">
        <f>DES__SUBUNIDAD_SECCIÓN_UBIC_!$A34</f>
        <v/>
      </c>
      <c r="L32" s="24" t="str">
        <f>DES__SUBUNIDAD_SECCIÓN_UBIC_!$A$10</f>
        <v>Filologías Modernas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DES__SUBUNIDAD_SECCIÓN_UBIC_!$A35</f>
        <v/>
      </c>
      <c r="L33" s="8" t="s">
        <v>16</v>
      </c>
      <c r="M33" s="27">
        <f ca="1">DES__SUBUNIDAD_SECCIÓN_UBIC_!$B$10</f>
        <v>20</v>
      </c>
      <c r="N33" s="27">
        <f ca="1">DES__SUBUNIDAD_SECCIÓN_UBIC_!$E$10</f>
        <v>17</v>
      </c>
      <c r="O33" s="27">
        <f ca="1">DES__SUBUNIDAD_SECCIÓN_UBIC_!$H$10</f>
        <v>18</v>
      </c>
      <c r="P33" s="27">
        <f ca="1">DES__SUBUNIDAD_SECCIÓN_UBIC_!$K$10</f>
        <v>17</v>
      </c>
      <c r="Q33" s="27">
        <f ca="1">DES__SUBUNIDAD_SECCIÓN_UBIC_!$N$10</f>
        <v>18</v>
      </c>
      <c r="R33" s="27">
        <f ca="1">DES__SUBUNIDAD_SECCIÓN_UBIC_!$Q$10</f>
        <v>20</v>
      </c>
      <c r="S33" s="27">
        <f ca="1">DES__SUBUNIDAD_SECCIÓN_UBIC_!$T$10</f>
        <v>25</v>
      </c>
      <c r="T33" s="27" t="str">
        <f ca="1">DES__SUBUNIDAD_SECCIÓN_UBIC_!$W$10</f>
        <v/>
      </c>
      <c r="U33" s="27" t="str">
        <f ca="1">DES__SUBUNIDAD_SECCIÓN_UBIC_!$Z$10</f>
        <v/>
      </c>
      <c r="V33" s="27" t="str">
        <f ca="1">DES__SUBUNIDAD_SECCIÓN_UBIC_!$AC$10</f>
        <v/>
      </c>
      <c r="W33" s="27" t="str">
        <f ca="1">DES__SUBUNIDAD_SECCIÓN_UBIC_!$AF$10</f>
        <v/>
      </c>
      <c r="X33" s="27" t="str">
        <f ca="1">DES__SUBUNIDAD_SECCIÓN_UBIC_!$AI$10</f>
        <v/>
      </c>
      <c r="Y33" s="27" t="str">
        <f ca="1">DES__SUBUNIDAD_SECCIÓN_UBIC_!$AL$10</f>
        <v/>
      </c>
      <c r="Z33" s="27" t="str">
        <f ca="1">DES__SUBUNIDAD_SECCIÓN_UBIC_!$AO$10</f>
        <v/>
      </c>
      <c r="AA33" s="27" t="str">
        <f ca="1">DES__SUBUNIDAD_SECCIÓN_UBIC_!$AR$10</f>
        <v/>
      </c>
      <c r="AB33" s="27" t="str">
        <f ca="1">DES__SUBUNIDAD_SECCIÓN_UBIC_!$AU$10</f>
        <v/>
      </c>
      <c r="AC33" s="27" t="str">
        <f ca="1">DES__SUBUNIDAD_SECCIÓN_UBIC_!$AX$10</f>
        <v/>
      </c>
      <c r="AD33" s="27" t="str">
        <f ca="1">DES__SUBUNIDAD_SECCIÓN_UBIC_!$BA$10</f>
        <v/>
      </c>
      <c r="AE33" s="27" t="str">
        <f ca="1">DES__SUBUNIDAD_SECCIÓN_UBIC_!$BD$10</f>
        <v/>
      </c>
    </row>
    <row r="34" spans="1:31" ht="23.1" customHeight="1" x14ac:dyDescent="0.2">
      <c r="A34" s="21" t="str">
        <f>DES__SUBUNIDAD_SECCIÓN_UBIC_!$A36</f>
        <v/>
      </c>
      <c r="L34" s="8" t="s">
        <v>88</v>
      </c>
      <c r="M34" s="26">
        <f ca="1">DES__SUBUNIDAD_SECCIÓN_UBIC_!$C$10</f>
        <v>14</v>
      </c>
      <c r="N34" s="26">
        <f ca="1">DES__SUBUNIDAD_SECCIÓN_UBIC_!$F$10</f>
        <v>14</v>
      </c>
      <c r="O34" s="26">
        <f ca="1">DES__SUBUNIDAD_SECCIÓN_UBIC_!$I$10</f>
        <v>12</v>
      </c>
      <c r="P34" s="26">
        <f ca="1">DES__SUBUNIDAD_SECCIÓN_UBIC_!$L$10</f>
        <v>13</v>
      </c>
      <c r="Q34" s="26">
        <f ca="1">DES__SUBUNIDAD_SECCIÓN_UBIC_!$O$10</f>
        <v>11</v>
      </c>
      <c r="R34" s="26">
        <f ca="1">DES__SUBUNIDAD_SECCIÓN_UBIC_!$R$10</f>
        <v>12</v>
      </c>
      <c r="S34" s="26">
        <f ca="1">DES__SUBUNIDAD_SECCIÓN_UBIC_!$U$10</f>
        <v>13</v>
      </c>
      <c r="T34" s="26" t="str">
        <f ca="1">DES__SUBUNIDAD_SECCIÓN_UBIC_!$X$10</f>
        <v/>
      </c>
      <c r="U34" s="26" t="str">
        <f ca="1">DES__SUBUNIDAD_SECCIÓN_UBIC_!$AA$10</f>
        <v/>
      </c>
      <c r="V34" s="26" t="str">
        <f ca="1">DES__SUBUNIDAD_SECCIÓN_UBIC_!$AD$10</f>
        <v/>
      </c>
      <c r="W34" s="26" t="str">
        <f ca="1">DES__SUBUNIDAD_SECCIÓN_UBIC_!$AG$10</f>
        <v/>
      </c>
      <c r="X34" s="26" t="str">
        <f ca="1">DES__SUBUNIDAD_SECCIÓN_UBIC_!$AJ$10</f>
        <v/>
      </c>
      <c r="Y34" s="26" t="str">
        <f ca="1">DES__SUBUNIDAD_SECCIÓN_UBIC_!$AM$10</f>
        <v/>
      </c>
      <c r="Z34" s="26" t="str">
        <f ca="1">DES__SUBUNIDAD_SECCIÓN_UBIC_!$AP$10</f>
        <v/>
      </c>
      <c r="AA34" s="26" t="str">
        <f ca="1">DES__SUBUNIDAD_SECCIÓN_UBIC_!$AS$10</f>
        <v/>
      </c>
      <c r="AB34" s="26" t="str">
        <f ca="1">DES__SUBUNIDAD_SECCIÓN_UBIC_!$AV$10</f>
        <v/>
      </c>
      <c r="AC34" s="26" t="str">
        <f ca="1">DES__SUBUNIDAD_SECCIÓN_UBIC_!$AY$10</f>
        <v/>
      </c>
      <c r="AD34" s="26" t="str">
        <f ca="1">DES__SUBUNIDAD_SECCIÓN_UBIC_!$BB$10</f>
        <v/>
      </c>
      <c r="AE34" s="26" t="str">
        <f ca="1">DES__SUBUNIDAD_SECCIÓN_UBIC_!$BE$10</f>
        <v/>
      </c>
    </row>
    <row r="35" spans="1:31" ht="23.1" customHeight="1" x14ac:dyDescent="0.2">
      <c r="A35" s="21" t="str">
        <f>DES__SUBUNIDAD_SECCIÓN_UBIC_!$A37</f>
        <v/>
      </c>
      <c r="L35" s="8" t="s">
        <v>89</v>
      </c>
      <c r="M35" s="28">
        <f ca="1">IF(DES__SUBUNIDAD_SECCIÓN_UBIC_!$D$10=0,"",DES__SUBUNIDAD_SECCIÓN_UBIC_!$D$10)</f>
        <v>34</v>
      </c>
      <c r="N35" s="28">
        <f ca="1">IF(DES__SUBUNIDAD_SECCIÓN_UBIC_!$G$10=0,"",DES__SUBUNIDAD_SECCIÓN_UBIC_!$G$10)</f>
        <v>31</v>
      </c>
      <c r="O35" s="28">
        <f ca="1">IF(DES__SUBUNIDAD_SECCIÓN_UBIC_!$J$10=0,"",DES__SUBUNIDAD_SECCIÓN_UBIC_!$J$10)</f>
        <v>30</v>
      </c>
      <c r="P35" s="28">
        <f ca="1">IF(DES__SUBUNIDAD_SECCIÓN_UBIC_!$M$10=0,"",DES__SUBUNIDAD_SECCIÓN_UBIC_!$M$10)</f>
        <v>30</v>
      </c>
      <c r="Q35" s="28">
        <f ca="1">IF(DES__SUBUNIDAD_SECCIÓN_UBIC_!$P$10=0,"",DES__SUBUNIDAD_SECCIÓN_UBIC_!$P$10)</f>
        <v>29</v>
      </c>
      <c r="R35" s="28">
        <f ca="1">IF(DES__SUBUNIDAD_SECCIÓN_UBIC_!$S$10=0,"",DES__SUBUNIDAD_SECCIÓN_UBIC_!$S$10)</f>
        <v>32</v>
      </c>
      <c r="S35" s="28">
        <f ca="1">IF(DES__SUBUNIDAD_SECCIÓN_UBIC_!$V$10=0,"",DES__SUBUNIDAD_SECCIÓN_UBIC_!$V$10)</f>
        <v>38</v>
      </c>
      <c r="T35" s="28" t="str">
        <f ca="1">IF(DES__SUBUNIDAD_SECCIÓN_UBIC_!$Y$10=0,"",DES__SUBUNIDAD_SECCIÓN_UBIC_!$Y$10)</f>
        <v/>
      </c>
      <c r="U35" s="28" t="str">
        <f ca="1">IF(DES__SUBUNIDAD_SECCIÓN_UBIC_!$AB$10=0,"",DES__SUBUNIDAD_SECCIÓN_UBIC_!$AB$10)</f>
        <v/>
      </c>
      <c r="V35" s="28" t="str">
        <f ca="1">IF(DES__SUBUNIDAD_SECCIÓN_UBIC_!$AE$10=0,"",DES__SUBUNIDAD_SECCIÓN_UBIC_!$AE$10)</f>
        <v/>
      </c>
      <c r="W35" s="28" t="str">
        <f ca="1">IF(DES__SUBUNIDAD_SECCIÓN_UBIC_!$AH$10=0,"",DES__SUBUNIDAD_SECCIÓN_UBIC_!$AH$10)</f>
        <v/>
      </c>
      <c r="X35" s="28" t="str">
        <f ca="1">IF(DES__SUBUNIDAD_SECCIÓN_UBIC_!$AK$10=0,"",DES__SUBUNIDAD_SECCIÓN_UBIC_!$AK$10)</f>
        <v/>
      </c>
      <c r="Y35" s="28" t="str">
        <f ca="1">IF(DES__SUBUNIDAD_SECCIÓN_UBIC_!$AN$10=0,"",DES__SUBUNIDAD_SECCIÓN_UBIC_!$AN$10)</f>
        <v/>
      </c>
      <c r="Z35" s="28" t="str">
        <f ca="1">IF(DES__SUBUNIDAD_SECCIÓN_UBIC_!$AQ$10=0,"",DES__SUBUNIDAD_SECCIÓN_UBIC_!$AQ$10)</f>
        <v/>
      </c>
      <c r="AA35" s="28">
        <f ca="1">IF(DES__SUBUNIDAD_SECCIÓN_UBIC_!$J$10=0,"",DES__SUBUNIDAD_SECCIÓN_UBIC_!$AT$10)</f>
        <v>0</v>
      </c>
      <c r="AB35" s="28">
        <f ca="1">IF(DES__SUBUNIDAD_SECCIÓN_UBIC_!$J$10=0,"",DES__SUBUNIDAD_SECCIÓN_UBIC_!$AW$10)</f>
        <v>0</v>
      </c>
      <c r="AC35" s="28">
        <f ca="1">IF(DES__SUBUNIDAD_SECCIÓN_UBIC_!$J$10=0,"",DES__SUBUNIDAD_SECCIÓN_UBIC_!$AZ$10)</f>
        <v>0</v>
      </c>
      <c r="AD35" s="28">
        <f ca="1">IF(DES__SUBUNIDAD_SECCIÓN_UBIC_!$J$10=0,"",DES__SUBUNIDAD_SECCIÓN_UBIC_!$BC$10)</f>
        <v>0</v>
      </c>
      <c r="AE35" s="28">
        <f ca="1">IF(DES__SUBUNIDAD_SECCIÓN_UBIC_!$J$10=0,"",DES__SUBUNIDAD_SECCIÓN_UBIC_!$BF$10)</f>
        <v>0</v>
      </c>
    </row>
    <row r="36" spans="1:31" ht="23.1" customHeight="1" thickBot="1" x14ac:dyDescent="0.25">
      <c r="A36" s="21" t="str">
        <f>DES__SUBUNIDAD_SECCIÓN_UBIC_!$A38</f>
        <v/>
      </c>
    </row>
    <row r="37" spans="1:31" ht="23.1" customHeight="1" thickBot="1" x14ac:dyDescent="0.25">
      <c r="A37" s="21" t="str">
        <f>DES__SUBUNIDAD_SECCIÓN_UBIC_!$A39</f>
        <v/>
      </c>
      <c r="L37" s="24" t="str">
        <f>DES__SUBUNIDAD_SECCIÓN_UBIC_!$A$11</f>
        <v>Ingeniería Eléctrica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DES__SUBUNIDAD_SECCIÓN_UBIC_!$A40</f>
        <v/>
      </c>
      <c r="L38" s="8" t="s">
        <v>16</v>
      </c>
      <c r="M38" s="27">
        <f ca="1">DES__SUBUNIDAD_SECCIÓN_UBIC_!$B$11</f>
        <v>2</v>
      </c>
      <c r="N38" s="27">
        <f ca="1">DES__SUBUNIDAD_SECCIÓN_UBIC_!$E$11</f>
        <v>2</v>
      </c>
      <c r="O38" s="27">
        <f ca="1">DES__SUBUNIDAD_SECCIÓN_UBIC_!$H$11</f>
        <v>2</v>
      </c>
      <c r="P38" s="27">
        <f ca="1">DES__SUBUNIDAD_SECCIÓN_UBIC_!$K$11</f>
        <v>2</v>
      </c>
      <c r="Q38" s="27">
        <f ca="1">DES__SUBUNIDAD_SECCIÓN_UBIC_!$N$11</f>
        <v>2</v>
      </c>
      <c r="R38" s="27">
        <f ca="1">DES__SUBUNIDAD_SECCIÓN_UBIC_!$Q$11</f>
        <v>2</v>
      </c>
      <c r="S38" s="27">
        <f ca="1">DES__SUBUNIDAD_SECCIÓN_UBIC_!$T$11</f>
        <v>2</v>
      </c>
      <c r="T38" s="27" t="str">
        <f ca="1">DES__SUBUNIDAD_SECCIÓN_UBIC_!$W$11</f>
        <v/>
      </c>
      <c r="U38" s="27" t="str">
        <f ca="1">DES__SUBUNIDAD_SECCIÓN_UBIC_!$Z$11</f>
        <v/>
      </c>
      <c r="V38" s="27" t="str">
        <f ca="1">DES__SUBUNIDAD_SECCIÓN_UBIC_!$AC$11</f>
        <v/>
      </c>
      <c r="W38" s="27" t="str">
        <f ca="1">DES__SUBUNIDAD_SECCIÓN_UBIC_!$AF$11</f>
        <v/>
      </c>
      <c r="X38" s="27" t="str">
        <f ca="1">DES__SUBUNIDAD_SECCIÓN_UBIC_!$AI$11</f>
        <v/>
      </c>
      <c r="Y38" s="27" t="str">
        <f ca="1">DES__SUBUNIDAD_SECCIÓN_UBIC_!$AL$11</f>
        <v/>
      </c>
      <c r="Z38" s="27" t="str">
        <f ca="1">DES__SUBUNIDAD_SECCIÓN_UBIC_!$AO$11</f>
        <v/>
      </c>
      <c r="AA38" s="27" t="str">
        <f ca="1">DES__SUBUNIDAD_SECCIÓN_UBIC_!$AR$11</f>
        <v/>
      </c>
      <c r="AB38" s="27" t="str">
        <f ca="1">DES__SUBUNIDAD_SECCIÓN_UBIC_!$AU$11</f>
        <v/>
      </c>
      <c r="AC38" s="27" t="str">
        <f ca="1">DES__SUBUNIDAD_SECCIÓN_UBIC_!$AX$11</f>
        <v/>
      </c>
      <c r="AD38" s="27" t="str">
        <f ca="1">DES__SUBUNIDAD_SECCIÓN_UBIC_!$BA$11</f>
        <v/>
      </c>
      <c r="AE38" s="27" t="str">
        <f ca="1">DES__SUBUNIDAD_SECCIÓN_UBIC_!$BD$11</f>
        <v/>
      </c>
    </row>
    <row r="39" spans="1:31" ht="23.1" customHeight="1" x14ac:dyDescent="0.2">
      <c r="A39" s="21" t="str">
        <f>DES__SUBUNIDAD_SECCIÓN_UBIC_!$A41</f>
        <v/>
      </c>
      <c r="L39" s="8" t="s">
        <v>88</v>
      </c>
      <c r="M39" s="26">
        <f ca="1">DES__SUBUNIDAD_SECCIÓN_UBIC_!$C$11</f>
        <v>23</v>
      </c>
      <c r="N39" s="26">
        <f ca="1">DES__SUBUNIDAD_SECCIÓN_UBIC_!$F$11</f>
        <v>23</v>
      </c>
      <c r="O39" s="26">
        <f ca="1">DES__SUBUNIDAD_SECCIÓN_UBIC_!$I$11</f>
        <v>23</v>
      </c>
      <c r="P39" s="26">
        <f ca="1">DES__SUBUNIDAD_SECCIÓN_UBIC_!$L$11</f>
        <v>21</v>
      </c>
      <c r="Q39" s="26">
        <f ca="1">DES__SUBUNIDAD_SECCIÓN_UBIC_!$O$11</f>
        <v>23</v>
      </c>
      <c r="R39" s="26">
        <f ca="1">DES__SUBUNIDAD_SECCIÓN_UBIC_!$R$11</f>
        <v>23</v>
      </c>
      <c r="S39" s="26">
        <f ca="1">DES__SUBUNIDAD_SECCIÓN_UBIC_!$U$11</f>
        <v>25</v>
      </c>
      <c r="T39" s="26" t="str">
        <f ca="1">DES__SUBUNIDAD_SECCIÓN_UBIC_!$X$11</f>
        <v/>
      </c>
      <c r="U39" s="26" t="str">
        <f ca="1">DES__SUBUNIDAD_SECCIÓN_UBIC_!$AA$11</f>
        <v/>
      </c>
      <c r="V39" s="26" t="str">
        <f ca="1">DES__SUBUNIDAD_SECCIÓN_UBIC_!$AD$11</f>
        <v/>
      </c>
      <c r="W39" s="26" t="str">
        <f ca="1">DES__SUBUNIDAD_SECCIÓN_UBIC_!$AG$11</f>
        <v/>
      </c>
      <c r="X39" s="26" t="str">
        <f ca="1">DES__SUBUNIDAD_SECCIÓN_UBIC_!$AJ$11</f>
        <v/>
      </c>
      <c r="Y39" s="26" t="str">
        <f ca="1">DES__SUBUNIDAD_SECCIÓN_UBIC_!$AM$11</f>
        <v/>
      </c>
      <c r="Z39" s="26" t="str">
        <f ca="1">DES__SUBUNIDAD_SECCIÓN_UBIC_!$AP$11</f>
        <v/>
      </c>
      <c r="AA39" s="26" t="str">
        <f ca="1">DES__SUBUNIDAD_SECCIÓN_UBIC_!$AS$11</f>
        <v/>
      </c>
      <c r="AB39" s="26" t="str">
        <f ca="1">DES__SUBUNIDAD_SECCIÓN_UBIC_!$AV$11</f>
        <v/>
      </c>
      <c r="AC39" s="26" t="str">
        <f ca="1">DES__SUBUNIDAD_SECCIÓN_UBIC_!$AY$11</f>
        <v/>
      </c>
      <c r="AD39" s="26" t="str">
        <f ca="1">DES__SUBUNIDAD_SECCIÓN_UBIC_!$BB$11</f>
        <v/>
      </c>
      <c r="AE39" s="26" t="str">
        <f ca="1">DES__SUBUNIDAD_SECCIÓN_UBIC_!$BE$11</f>
        <v/>
      </c>
    </row>
    <row r="40" spans="1:31" ht="23.1" customHeight="1" x14ac:dyDescent="0.2">
      <c r="A40" s="21" t="str">
        <f>DES__SUBUNIDAD_SECCIÓN_UBIC_!$A42</f>
        <v/>
      </c>
      <c r="L40" s="8" t="s">
        <v>89</v>
      </c>
      <c r="M40" s="28">
        <f ca="1">IF(DES__SUBUNIDAD_SECCIÓN_UBIC_!$D$11=0,"",DES__SUBUNIDAD_SECCIÓN_UBIC_!$D$11)</f>
        <v>25</v>
      </c>
      <c r="N40" s="28">
        <f ca="1">IF(DES__SUBUNIDAD_SECCIÓN_UBIC_!$G$11=0,"",DES__SUBUNIDAD_SECCIÓN_UBIC_!$G$11)</f>
        <v>25</v>
      </c>
      <c r="O40" s="28">
        <f ca="1">IF(DES__SUBUNIDAD_SECCIÓN_UBIC_!$J$11=0,"",DES__SUBUNIDAD_SECCIÓN_UBIC_!$J$11)</f>
        <v>25</v>
      </c>
      <c r="P40" s="28">
        <f ca="1">IF(DES__SUBUNIDAD_SECCIÓN_UBIC_!$M$11=0,"",DES__SUBUNIDAD_SECCIÓN_UBIC_!$M$11)</f>
        <v>23</v>
      </c>
      <c r="Q40" s="28">
        <f ca="1">IF(DES__SUBUNIDAD_SECCIÓN_UBIC_!$P$11=0,"",DES__SUBUNIDAD_SECCIÓN_UBIC_!$P$11)</f>
        <v>25</v>
      </c>
      <c r="R40" s="28">
        <f ca="1">IF(DES__SUBUNIDAD_SECCIÓN_UBIC_!$S$11=0,"",DES__SUBUNIDAD_SECCIÓN_UBIC_!$S$11)</f>
        <v>25</v>
      </c>
      <c r="S40" s="28">
        <f ca="1">IF(DES__SUBUNIDAD_SECCIÓN_UBIC_!$V$11=0,"",DES__SUBUNIDAD_SECCIÓN_UBIC_!$V$11)</f>
        <v>27</v>
      </c>
      <c r="T40" s="28" t="str">
        <f ca="1">IF(DES__SUBUNIDAD_SECCIÓN_UBIC_!$Y$11=0,"",DES__SUBUNIDAD_SECCIÓN_UBIC_!$Y$11)</f>
        <v/>
      </c>
      <c r="U40" s="28" t="str">
        <f ca="1">IF(DES__SUBUNIDAD_SECCIÓN_UBIC_!$AB$11=0,"",DES__SUBUNIDAD_SECCIÓN_UBIC_!$AB$11)</f>
        <v/>
      </c>
      <c r="V40" s="28" t="str">
        <f ca="1">IF(DES__SUBUNIDAD_SECCIÓN_UBIC_!$AE$11=0,"",DES__SUBUNIDAD_SECCIÓN_UBIC_!$AE$11)</f>
        <v/>
      </c>
      <c r="W40" s="28" t="str">
        <f ca="1">IF(DES__SUBUNIDAD_SECCIÓN_UBIC_!$AH$11=0,"",DES__SUBUNIDAD_SECCIÓN_UBIC_!$AH$11)</f>
        <v/>
      </c>
      <c r="X40" s="28" t="str">
        <f ca="1">IF(DES__SUBUNIDAD_SECCIÓN_UBIC_!$AK$11=0,"",DES__SUBUNIDAD_SECCIÓN_UBIC_!$AK$11)</f>
        <v/>
      </c>
      <c r="Y40" s="28" t="str">
        <f ca="1">IF(DES__SUBUNIDAD_SECCIÓN_UBIC_!$AN$11=0,"",DES__SUBUNIDAD_SECCIÓN_UBIC_!$AN$11)</f>
        <v/>
      </c>
      <c r="Z40" s="28" t="str">
        <f ca="1">IF(DES__SUBUNIDAD_SECCIÓN_UBIC_!$AQ$11=0,"",DES__SUBUNIDAD_SECCIÓN_UBIC_!$AQ$11)</f>
        <v/>
      </c>
      <c r="AA40" s="28">
        <f ca="1">IF(DES__SUBUNIDAD_SECCIÓN_UBIC_!$J$11=0,"",DES__SUBUNIDAD_SECCIÓN_UBIC_!$AT$11)</f>
        <v>0</v>
      </c>
      <c r="AB40" s="28">
        <f ca="1">IF(DES__SUBUNIDAD_SECCIÓN_UBIC_!$J$11=0,"",DES__SUBUNIDAD_SECCIÓN_UBIC_!$AW$11)</f>
        <v>0</v>
      </c>
      <c r="AC40" s="28">
        <f ca="1">IF(DES__SUBUNIDAD_SECCIÓN_UBIC_!$J$11=0,"",DES__SUBUNIDAD_SECCIÓN_UBIC_!$AZ$11)</f>
        <v>0</v>
      </c>
      <c r="AD40" s="28">
        <f ca="1">IF(DES__SUBUNIDAD_SECCIÓN_UBIC_!$J$11=0,"",DES__SUBUNIDAD_SECCIÓN_UBIC_!$BC$11)</f>
        <v>0</v>
      </c>
      <c r="AE40" s="28">
        <f ca="1">IF(DES__SUBUNIDAD_SECCIÓN_UBIC_!$J$11=0,"",DES__SUBUNIDAD_SECCIÓN_UBIC_!$BF$11)</f>
        <v>0</v>
      </c>
    </row>
    <row r="41" spans="1:31" ht="23.1" customHeight="1" thickBot="1" x14ac:dyDescent="0.25">
      <c r="A41" s="21" t="str">
        <f>DES__SUBUNIDAD_SECCIÓN_UBIC_!$A43</f>
        <v/>
      </c>
    </row>
    <row r="42" spans="1:31" ht="23.1" customHeight="1" thickBot="1" x14ac:dyDescent="0.25">
      <c r="A42" s="21" t="str">
        <f>DES__SUBUNIDAD_SECCIÓN_UBIC_!$A44</f>
        <v/>
      </c>
      <c r="L42" s="24" t="str">
        <f>DES__SUBUNIDAD_SECCIÓN_UBIC_!$A$12</f>
        <v>Ingeniería Mecánica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DES__SUBUNIDAD_SECCIÓN_UBIC_!$A45</f>
        <v/>
      </c>
      <c r="L43" s="8" t="s">
        <v>16</v>
      </c>
      <c r="M43" s="27">
        <f ca="1">DES__SUBUNIDAD_SECCIÓN_UBIC_!$B$12</f>
        <v>7</v>
      </c>
      <c r="N43" s="27">
        <f ca="1">DES__SUBUNIDAD_SECCIÓN_UBIC_!$E$12</f>
        <v>7</v>
      </c>
      <c r="O43" s="27">
        <f ca="1">DES__SUBUNIDAD_SECCIÓN_UBIC_!$H$12</f>
        <v>6</v>
      </c>
      <c r="P43" s="27">
        <f ca="1">DES__SUBUNIDAD_SECCIÓN_UBIC_!$K$12</f>
        <v>6</v>
      </c>
      <c r="Q43" s="27">
        <f ca="1">DES__SUBUNIDAD_SECCIÓN_UBIC_!$N$12</f>
        <v>7</v>
      </c>
      <c r="R43" s="27">
        <f ca="1">DES__SUBUNIDAD_SECCIÓN_UBIC_!$Q$12</f>
        <v>7</v>
      </c>
      <c r="S43" s="27">
        <f ca="1">DES__SUBUNIDAD_SECCIÓN_UBIC_!$T$12</f>
        <v>7</v>
      </c>
      <c r="T43" s="27" t="str">
        <f ca="1">DES__SUBUNIDAD_SECCIÓN_UBIC_!$W$12</f>
        <v/>
      </c>
      <c r="U43" s="27" t="str">
        <f ca="1">DES__SUBUNIDAD_SECCIÓN_UBIC_!$Z$12</f>
        <v/>
      </c>
      <c r="V43" s="27" t="str">
        <f ca="1">DES__SUBUNIDAD_SECCIÓN_UBIC_!$AC$12</f>
        <v/>
      </c>
      <c r="W43" s="27" t="str">
        <f ca="1">DES__SUBUNIDAD_SECCIÓN_UBIC_!$AF$12</f>
        <v/>
      </c>
      <c r="X43" s="27" t="str">
        <f ca="1">DES__SUBUNIDAD_SECCIÓN_UBIC_!$AI$12</f>
        <v/>
      </c>
      <c r="Y43" s="27" t="str">
        <f ca="1">DES__SUBUNIDAD_SECCIÓN_UBIC_!$AL$12</f>
        <v/>
      </c>
      <c r="Z43" s="27" t="str">
        <f ca="1">DES__SUBUNIDAD_SECCIÓN_UBIC_!$AO$12</f>
        <v/>
      </c>
      <c r="AA43" s="27" t="str">
        <f ca="1">DES__SUBUNIDAD_SECCIÓN_UBIC_!$AR$12</f>
        <v/>
      </c>
      <c r="AB43" s="27" t="str">
        <f ca="1">DES__SUBUNIDAD_SECCIÓN_UBIC_!$AU$12</f>
        <v/>
      </c>
      <c r="AC43" s="27" t="str">
        <f ca="1">DES__SUBUNIDAD_SECCIÓN_UBIC_!$AX$12</f>
        <v/>
      </c>
      <c r="AD43" s="27" t="str">
        <f ca="1">DES__SUBUNIDAD_SECCIÓN_UBIC_!$BA$12</f>
        <v/>
      </c>
      <c r="AE43" s="27" t="str">
        <f ca="1">DES__SUBUNIDAD_SECCIÓN_UBIC_!$BD$12</f>
        <v/>
      </c>
    </row>
    <row r="44" spans="1:31" ht="23.1" customHeight="1" x14ac:dyDescent="0.2">
      <c r="A44" s="21" t="str">
        <f>DES__SUBUNIDAD_SECCIÓN_UBIC_!$A46</f>
        <v/>
      </c>
      <c r="L44" s="8" t="s">
        <v>88</v>
      </c>
      <c r="M44" s="26">
        <f ca="1">DES__SUBUNIDAD_SECCIÓN_UBIC_!$C$12</f>
        <v>32</v>
      </c>
      <c r="N44" s="26">
        <f ca="1">DES__SUBUNIDAD_SECCIÓN_UBIC_!$F$12</f>
        <v>29</v>
      </c>
      <c r="O44" s="26">
        <f ca="1">DES__SUBUNIDAD_SECCIÓN_UBIC_!$I$12</f>
        <v>26</v>
      </c>
      <c r="P44" s="26">
        <f ca="1">DES__SUBUNIDAD_SECCIÓN_UBIC_!$L$12</f>
        <v>28</v>
      </c>
      <c r="Q44" s="26">
        <f ca="1">DES__SUBUNIDAD_SECCIÓN_UBIC_!$O$12</f>
        <v>31</v>
      </c>
      <c r="R44" s="26">
        <f ca="1">DES__SUBUNIDAD_SECCIÓN_UBIC_!$R$12</f>
        <v>25</v>
      </c>
      <c r="S44" s="26">
        <f ca="1">DES__SUBUNIDAD_SECCIÓN_UBIC_!$U$12</f>
        <v>26</v>
      </c>
      <c r="T44" s="26" t="str">
        <f ca="1">DES__SUBUNIDAD_SECCIÓN_UBIC_!$X$12</f>
        <v/>
      </c>
      <c r="U44" s="26" t="str">
        <f ca="1">DES__SUBUNIDAD_SECCIÓN_UBIC_!$AA$12</f>
        <v/>
      </c>
      <c r="V44" s="26" t="str">
        <f ca="1">DES__SUBUNIDAD_SECCIÓN_UBIC_!$AD$12</f>
        <v/>
      </c>
      <c r="W44" s="26" t="str">
        <f ca="1">DES__SUBUNIDAD_SECCIÓN_UBIC_!$AG$12</f>
        <v/>
      </c>
      <c r="X44" s="26" t="str">
        <f ca="1">DES__SUBUNIDAD_SECCIÓN_UBIC_!$AJ$12</f>
        <v/>
      </c>
      <c r="Y44" s="26" t="str">
        <f ca="1">DES__SUBUNIDAD_SECCIÓN_UBIC_!$AM$12</f>
        <v/>
      </c>
      <c r="Z44" s="26" t="str">
        <f ca="1">DES__SUBUNIDAD_SECCIÓN_UBIC_!$AP$12</f>
        <v/>
      </c>
      <c r="AA44" s="26" t="str">
        <f ca="1">DES__SUBUNIDAD_SECCIÓN_UBIC_!$AS$12</f>
        <v/>
      </c>
      <c r="AB44" s="26" t="str">
        <f ca="1">DES__SUBUNIDAD_SECCIÓN_UBIC_!$AV$12</f>
        <v/>
      </c>
      <c r="AC44" s="26" t="str">
        <f ca="1">DES__SUBUNIDAD_SECCIÓN_UBIC_!$AY$12</f>
        <v/>
      </c>
      <c r="AD44" s="26" t="str">
        <f ca="1">DES__SUBUNIDAD_SECCIÓN_UBIC_!$BB$12</f>
        <v/>
      </c>
      <c r="AE44" s="26" t="str">
        <f ca="1">DES__SUBUNIDAD_SECCIÓN_UBIC_!$BE$12</f>
        <v/>
      </c>
    </row>
    <row r="45" spans="1:31" ht="23.1" customHeight="1" x14ac:dyDescent="0.2">
      <c r="A45" s="21" t="str">
        <f>DES__SUBUNIDAD_SECCIÓN_UBIC_!$A47</f>
        <v/>
      </c>
      <c r="L45" s="8" t="s">
        <v>89</v>
      </c>
      <c r="M45" s="28">
        <f ca="1">IF(DES__SUBUNIDAD_SECCIÓN_UBIC_!$D$12=0,"",DES__SUBUNIDAD_SECCIÓN_UBIC_!$D$12)</f>
        <v>39</v>
      </c>
      <c r="N45" s="28">
        <f ca="1">IF(DES__SUBUNIDAD_SECCIÓN_UBIC_!$G$12=0,"",DES__SUBUNIDAD_SECCIÓN_UBIC_!$G$12)</f>
        <v>36</v>
      </c>
      <c r="O45" s="28">
        <f ca="1">IF(DES__SUBUNIDAD_SECCIÓN_UBIC_!$J$12=0,"",DES__SUBUNIDAD_SECCIÓN_UBIC_!$J$12)</f>
        <v>32</v>
      </c>
      <c r="P45" s="28">
        <f ca="1">IF(DES__SUBUNIDAD_SECCIÓN_UBIC_!$M$12=0,"",DES__SUBUNIDAD_SECCIÓN_UBIC_!$M$12)</f>
        <v>34</v>
      </c>
      <c r="Q45" s="28">
        <f ca="1">IF(DES__SUBUNIDAD_SECCIÓN_UBIC_!$P$12=0,"",DES__SUBUNIDAD_SECCIÓN_UBIC_!$P$12)</f>
        <v>38</v>
      </c>
      <c r="R45" s="28">
        <f ca="1">IF(DES__SUBUNIDAD_SECCIÓN_UBIC_!$S$12=0,"",DES__SUBUNIDAD_SECCIÓN_UBIC_!$S$12)</f>
        <v>32</v>
      </c>
      <c r="S45" s="28">
        <f ca="1">IF(DES__SUBUNIDAD_SECCIÓN_UBIC_!$V$12=0,"",DES__SUBUNIDAD_SECCIÓN_UBIC_!$V$12)</f>
        <v>33</v>
      </c>
      <c r="T45" s="28" t="str">
        <f ca="1">IF(DES__SUBUNIDAD_SECCIÓN_UBIC_!$Y$12=0,"",DES__SUBUNIDAD_SECCIÓN_UBIC_!$Y$12)</f>
        <v/>
      </c>
      <c r="U45" s="28" t="str">
        <f ca="1">IF(DES__SUBUNIDAD_SECCIÓN_UBIC_!$AB$12=0,"",DES__SUBUNIDAD_SECCIÓN_UBIC_!$AB$12)</f>
        <v/>
      </c>
      <c r="V45" s="28" t="str">
        <f ca="1">IF(DES__SUBUNIDAD_SECCIÓN_UBIC_!$AE$12=0,"",DES__SUBUNIDAD_SECCIÓN_UBIC_!$AE$12)</f>
        <v/>
      </c>
      <c r="W45" s="28" t="str">
        <f ca="1">IF(DES__SUBUNIDAD_SECCIÓN_UBIC_!$AH$12=0,"",DES__SUBUNIDAD_SECCIÓN_UBIC_!$AH$12)</f>
        <v/>
      </c>
      <c r="X45" s="28" t="str">
        <f ca="1">IF(DES__SUBUNIDAD_SECCIÓN_UBIC_!$AK$12=0,"",DES__SUBUNIDAD_SECCIÓN_UBIC_!$AK$12)</f>
        <v/>
      </c>
      <c r="Y45" s="28" t="str">
        <f ca="1">IF(DES__SUBUNIDAD_SECCIÓN_UBIC_!$AN$12=0,"",DES__SUBUNIDAD_SECCIÓN_UBIC_!$AN$12)</f>
        <v/>
      </c>
      <c r="Z45" s="28" t="str">
        <f ca="1">IF(DES__SUBUNIDAD_SECCIÓN_UBIC_!$AQ$12=0,"",DES__SUBUNIDAD_SECCIÓN_UBIC_!$AQ$12)</f>
        <v/>
      </c>
      <c r="AA45" s="28">
        <f ca="1">IF(DES__SUBUNIDAD_SECCIÓN_UBIC_!$J$12=0,"",DES__SUBUNIDAD_SECCIÓN_UBIC_!$AT$12)</f>
        <v>0</v>
      </c>
      <c r="AB45" s="28">
        <f ca="1">IF(DES__SUBUNIDAD_SECCIÓN_UBIC_!$J$12=0,"",DES__SUBUNIDAD_SECCIÓN_UBIC_!$AW$12)</f>
        <v>0</v>
      </c>
      <c r="AC45" s="28">
        <f ca="1">IF(DES__SUBUNIDAD_SECCIÓN_UBIC_!$J$12=0,"",DES__SUBUNIDAD_SECCIÓN_UBIC_!$AZ$12)</f>
        <v>0</v>
      </c>
      <c r="AD45" s="28">
        <f ca="1">IF(DES__SUBUNIDAD_SECCIÓN_UBIC_!$J$12=0,"",DES__SUBUNIDAD_SECCIÓN_UBIC_!$BC$12)</f>
        <v>0</v>
      </c>
      <c r="AE45" s="28">
        <f ca="1">IF(DES__SUBUNIDAD_SECCIÓN_UBIC_!$J$12=0,"",DES__SUBUNIDAD_SECCIÓN_UBIC_!$BF$12)</f>
        <v>0</v>
      </c>
    </row>
    <row r="46" spans="1:31" ht="23.1" customHeight="1" thickBot="1" x14ac:dyDescent="0.25">
      <c r="A46" s="21" t="str">
        <f>DES__SUBUNIDAD_SECCIÓN_UBIC_!$A48</f>
        <v/>
      </c>
    </row>
    <row r="47" spans="1:31" ht="23.1" customHeight="1" thickBot="1" x14ac:dyDescent="0.25">
      <c r="A47" s="21" t="str">
        <f>DES__SUBUNIDAD_SECCIÓN_UBIC_!$A49</f>
        <v/>
      </c>
      <c r="L47" s="24" t="str">
        <f>DES__SUBUNIDAD_SECCIÓN_UBIC_!$A$13</f>
        <v>Matemáticas y Computación</v>
      </c>
      <c r="M47" s="23" t="s">
        <v>4</v>
      </c>
      <c r="N47" s="23" t="s">
        <v>5</v>
      </c>
      <c r="O47" s="23" t="s">
        <v>6</v>
      </c>
      <c r="P47" s="23" t="s">
        <v>7</v>
      </c>
      <c r="Q47" s="23" t="s">
        <v>8</v>
      </c>
      <c r="R47" s="23" t="s">
        <v>3</v>
      </c>
      <c r="S47" s="23" t="s">
        <v>9</v>
      </c>
      <c r="T47" s="23" t="s">
        <v>39</v>
      </c>
      <c r="U47" s="23" t="s">
        <v>40</v>
      </c>
      <c r="V47" s="23" t="s">
        <v>41</v>
      </c>
      <c r="W47" s="23" t="s">
        <v>42</v>
      </c>
      <c r="X47" s="23" t="s">
        <v>43</v>
      </c>
      <c r="Y47" s="23" t="s">
        <v>45</v>
      </c>
      <c r="Z47" s="23" t="s">
        <v>46</v>
      </c>
      <c r="AA47" s="23" t="s">
        <v>47</v>
      </c>
      <c r="AB47" s="23" t="s">
        <v>48</v>
      </c>
      <c r="AC47" s="23" t="s">
        <v>49</v>
      </c>
      <c r="AD47" s="23" t="s">
        <v>50</v>
      </c>
      <c r="AE47" s="25" t="s">
        <v>51</v>
      </c>
    </row>
    <row r="48" spans="1:31" ht="23.1" customHeight="1" x14ac:dyDescent="0.2">
      <c r="A48" s="21" t="str">
        <f>DES__SUBUNIDAD_SECCIÓN_UBIC_!$A50</f>
        <v/>
      </c>
      <c r="L48" s="8" t="s">
        <v>16</v>
      </c>
      <c r="M48" s="27">
        <f ca="1">DES__SUBUNIDAD_SECCIÓN_UBIC_!$B$13</f>
        <v>16</v>
      </c>
      <c r="N48" s="27">
        <f ca="1">DES__SUBUNIDAD_SECCIÓN_UBIC_!$E$13</f>
        <v>17</v>
      </c>
      <c r="O48" s="27">
        <f ca="1">DES__SUBUNIDAD_SECCIÓN_UBIC_!$H$13</f>
        <v>15</v>
      </c>
      <c r="P48" s="27">
        <f ca="1">DES__SUBUNIDAD_SECCIÓN_UBIC_!$K$13</f>
        <v>14</v>
      </c>
      <c r="Q48" s="27">
        <f ca="1">DES__SUBUNIDAD_SECCIÓN_UBIC_!$N$13</f>
        <v>15</v>
      </c>
      <c r="R48" s="27">
        <f ca="1">DES__SUBUNIDAD_SECCIÓN_UBIC_!$Q$13</f>
        <v>15</v>
      </c>
      <c r="S48" s="27">
        <f ca="1">DES__SUBUNIDAD_SECCIÓN_UBIC_!$T$13</f>
        <v>15</v>
      </c>
      <c r="T48" s="27" t="str">
        <f ca="1">DES__SUBUNIDAD_SECCIÓN_UBIC_!$W$13</f>
        <v/>
      </c>
      <c r="U48" s="27" t="str">
        <f ca="1">DES__SUBUNIDAD_SECCIÓN_UBIC_!$Z$13</f>
        <v/>
      </c>
      <c r="V48" s="27" t="str">
        <f ca="1">DES__SUBUNIDAD_SECCIÓN_UBIC_!$AC$13</f>
        <v/>
      </c>
      <c r="W48" s="27" t="str">
        <f ca="1">DES__SUBUNIDAD_SECCIÓN_UBIC_!$AF$13</f>
        <v/>
      </c>
      <c r="X48" s="27" t="str">
        <f ca="1">DES__SUBUNIDAD_SECCIÓN_UBIC_!$AI$13</f>
        <v/>
      </c>
      <c r="Y48" s="27" t="str">
        <f ca="1">DES__SUBUNIDAD_SECCIÓN_UBIC_!$AL$13</f>
        <v/>
      </c>
      <c r="Z48" s="27" t="str">
        <f ca="1">DES__SUBUNIDAD_SECCIÓN_UBIC_!$AO$13</f>
        <v/>
      </c>
      <c r="AA48" s="27" t="str">
        <f ca="1">DES__SUBUNIDAD_SECCIÓN_UBIC_!$AR$13</f>
        <v/>
      </c>
      <c r="AB48" s="27" t="str">
        <f ca="1">DES__SUBUNIDAD_SECCIÓN_UBIC_!$AU$13</f>
        <v/>
      </c>
      <c r="AC48" s="27" t="str">
        <f ca="1">DES__SUBUNIDAD_SECCIÓN_UBIC_!$AX$13</f>
        <v/>
      </c>
      <c r="AD48" s="27" t="str">
        <f ca="1">DES__SUBUNIDAD_SECCIÓN_UBIC_!$BA$13</f>
        <v/>
      </c>
      <c r="AE48" s="27" t="str">
        <f ca="1">DES__SUBUNIDAD_SECCIÓN_UBIC_!$BD$13</f>
        <v/>
      </c>
    </row>
    <row r="49" spans="1:31" ht="23.1" customHeight="1" x14ac:dyDescent="0.2">
      <c r="A49" s="21" t="str">
        <f>DES__SUBUNIDAD_SECCIÓN_UBIC_!$A51</f>
        <v/>
      </c>
      <c r="L49" s="8" t="s">
        <v>88</v>
      </c>
      <c r="M49" s="26">
        <f ca="1">DES__SUBUNIDAD_SECCIÓN_UBIC_!$C$13</f>
        <v>33</v>
      </c>
      <c r="N49" s="26">
        <f ca="1">DES__SUBUNIDAD_SECCIÓN_UBIC_!$F$13</f>
        <v>33</v>
      </c>
      <c r="O49" s="26">
        <f ca="1">DES__SUBUNIDAD_SECCIÓN_UBIC_!$I$13</f>
        <v>32</v>
      </c>
      <c r="P49" s="26">
        <f ca="1">DES__SUBUNIDAD_SECCIÓN_UBIC_!$L$13</f>
        <v>31</v>
      </c>
      <c r="Q49" s="26">
        <f ca="1">DES__SUBUNIDAD_SECCIÓN_UBIC_!$O$13</f>
        <v>32</v>
      </c>
      <c r="R49" s="26">
        <f ca="1">DES__SUBUNIDAD_SECCIÓN_UBIC_!$R$13</f>
        <v>37</v>
      </c>
      <c r="S49" s="26">
        <f ca="1">DES__SUBUNIDAD_SECCIÓN_UBIC_!$U$13</f>
        <v>39</v>
      </c>
      <c r="T49" s="26" t="str">
        <f ca="1">DES__SUBUNIDAD_SECCIÓN_UBIC_!$X$13</f>
        <v/>
      </c>
      <c r="U49" s="26" t="str">
        <f ca="1">DES__SUBUNIDAD_SECCIÓN_UBIC_!$AA$13</f>
        <v/>
      </c>
      <c r="V49" s="26" t="str">
        <f ca="1">DES__SUBUNIDAD_SECCIÓN_UBIC_!$AD$13</f>
        <v/>
      </c>
      <c r="W49" s="26" t="str">
        <f ca="1">DES__SUBUNIDAD_SECCIÓN_UBIC_!$AG$13</f>
        <v/>
      </c>
      <c r="X49" s="26" t="str">
        <f ca="1">DES__SUBUNIDAD_SECCIÓN_UBIC_!$AJ$13</f>
        <v/>
      </c>
      <c r="Y49" s="26" t="str">
        <f ca="1">DES__SUBUNIDAD_SECCIÓN_UBIC_!$AM$13</f>
        <v/>
      </c>
      <c r="Z49" s="26" t="str">
        <f ca="1">DES__SUBUNIDAD_SECCIÓN_UBIC_!$AP$13</f>
        <v/>
      </c>
      <c r="AA49" s="26" t="str">
        <f ca="1">DES__SUBUNIDAD_SECCIÓN_UBIC_!$AS$13</f>
        <v/>
      </c>
      <c r="AB49" s="26" t="str">
        <f ca="1">DES__SUBUNIDAD_SECCIÓN_UBIC_!$AV$13</f>
        <v/>
      </c>
      <c r="AC49" s="26" t="str">
        <f ca="1">DES__SUBUNIDAD_SECCIÓN_UBIC_!$AY$13</f>
        <v/>
      </c>
      <c r="AD49" s="26" t="str">
        <f ca="1">DES__SUBUNIDAD_SECCIÓN_UBIC_!$BB$13</f>
        <v/>
      </c>
      <c r="AE49" s="26" t="str">
        <f ca="1">DES__SUBUNIDAD_SECCIÓN_UBIC_!$BE$13</f>
        <v/>
      </c>
    </row>
    <row r="50" spans="1:31" ht="23.1" customHeight="1" x14ac:dyDescent="0.2">
      <c r="A50" s="21" t="str">
        <f>DES__SUBUNIDAD_SECCIÓN_UBIC_!$A52</f>
        <v/>
      </c>
      <c r="L50" s="8" t="s">
        <v>89</v>
      </c>
      <c r="M50" s="28">
        <f ca="1">IF(DES__SUBUNIDAD_SECCIÓN_UBIC_!$D$13=0,"",DES__SUBUNIDAD_SECCIÓN_UBIC_!$D$13)</f>
        <v>49</v>
      </c>
      <c r="N50" s="28">
        <f ca="1">IF(DES__SUBUNIDAD_SECCIÓN_UBIC_!$G$13=0,"",DES__SUBUNIDAD_SECCIÓN_UBIC_!$G$13)</f>
        <v>50</v>
      </c>
      <c r="O50" s="28">
        <f ca="1">IF(DES__SUBUNIDAD_SECCIÓN_UBIC_!$J$13=0,"",DES__SUBUNIDAD_SECCIÓN_UBIC_!$J$13)</f>
        <v>47</v>
      </c>
      <c r="P50" s="28">
        <f ca="1">IF(DES__SUBUNIDAD_SECCIÓN_UBIC_!$M$13=0,"",DES__SUBUNIDAD_SECCIÓN_UBIC_!$M$13)</f>
        <v>45</v>
      </c>
      <c r="Q50" s="28">
        <f ca="1">IF(DES__SUBUNIDAD_SECCIÓN_UBIC_!$P$13=0,"",DES__SUBUNIDAD_SECCIÓN_UBIC_!$P$13)</f>
        <v>47</v>
      </c>
      <c r="R50" s="28">
        <f ca="1">IF(DES__SUBUNIDAD_SECCIÓN_UBIC_!$S$13=0,"",DES__SUBUNIDAD_SECCIÓN_UBIC_!$S$13)</f>
        <v>52</v>
      </c>
      <c r="S50" s="28">
        <f ca="1">IF(DES__SUBUNIDAD_SECCIÓN_UBIC_!$V$13=0,"",DES__SUBUNIDAD_SECCIÓN_UBIC_!$V$13)</f>
        <v>54</v>
      </c>
      <c r="T50" s="28" t="str">
        <f ca="1">IF(DES__SUBUNIDAD_SECCIÓN_UBIC_!$Y$13=0,"",DES__SUBUNIDAD_SECCIÓN_UBIC_!$Y$13)</f>
        <v/>
      </c>
      <c r="U50" s="28" t="str">
        <f ca="1">IF(DES__SUBUNIDAD_SECCIÓN_UBIC_!$AB$13=0,"",DES__SUBUNIDAD_SECCIÓN_UBIC_!$AB$13)</f>
        <v/>
      </c>
      <c r="V50" s="28" t="str">
        <f ca="1">IF(DES__SUBUNIDAD_SECCIÓN_UBIC_!$AE$13=0,"",DES__SUBUNIDAD_SECCIÓN_UBIC_!$AE$13)</f>
        <v/>
      </c>
      <c r="W50" s="28" t="str">
        <f ca="1">IF(DES__SUBUNIDAD_SECCIÓN_UBIC_!$AH$13=0,"",DES__SUBUNIDAD_SECCIÓN_UBIC_!$AH$13)</f>
        <v/>
      </c>
      <c r="X50" s="28" t="str">
        <f ca="1">IF(DES__SUBUNIDAD_SECCIÓN_UBIC_!$AK$13=0,"",DES__SUBUNIDAD_SECCIÓN_UBIC_!$AK$13)</f>
        <v/>
      </c>
      <c r="Y50" s="28" t="str">
        <f ca="1">IF(DES__SUBUNIDAD_SECCIÓN_UBIC_!$AN$13=0,"",DES__SUBUNIDAD_SECCIÓN_UBIC_!$AN$13)</f>
        <v/>
      </c>
      <c r="Z50" s="28" t="str">
        <f ca="1">IF(DES__SUBUNIDAD_SECCIÓN_UBIC_!$AQ$13=0,"",DES__SUBUNIDAD_SECCIÓN_UBIC_!$AQ$13)</f>
        <v/>
      </c>
      <c r="AA50" s="28">
        <f ca="1">IF(DES__SUBUNIDAD_SECCIÓN_UBIC_!$J$13=0,"",DES__SUBUNIDAD_SECCIÓN_UBIC_!$AT$13)</f>
        <v>0</v>
      </c>
      <c r="AB50" s="28">
        <f ca="1">IF(DES__SUBUNIDAD_SECCIÓN_UBIC_!$J$13=0,"",DES__SUBUNIDAD_SECCIÓN_UBIC_!$AW$13)</f>
        <v>0</v>
      </c>
      <c r="AC50" s="28">
        <f ca="1">IF(DES__SUBUNIDAD_SECCIÓN_UBIC_!$J$13=0,"",DES__SUBUNIDAD_SECCIÓN_UBIC_!$AZ$13)</f>
        <v>0</v>
      </c>
      <c r="AD50" s="28">
        <f ca="1">IF(DES__SUBUNIDAD_SECCIÓN_UBIC_!$J$13=0,"",DES__SUBUNIDAD_SECCIÓN_UBIC_!$BC$13)</f>
        <v>0</v>
      </c>
      <c r="AE50" s="28">
        <f ca="1">IF(DES__SUBUNIDAD_SECCIÓN_UBIC_!$J$13=0,"",DES__SUBUNIDAD_SECCIÓN_UBIC_!$BF$13)</f>
        <v>0</v>
      </c>
    </row>
    <row r="51" spans="1:31" ht="23.1" customHeight="1" thickBot="1" x14ac:dyDescent="0.25">
      <c r="A51" s="21" t="str">
        <f>DES__SUBUNIDAD_SECCIÓN_UBIC_!$A53</f>
        <v/>
      </c>
    </row>
    <row r="52" spans="1:31" ht="23.1" customHeight="1" thickBot="1" x14ac:dyDescent="0.25">
      <c r="A52" s="21" t="str">
        <f>DES__SUBUNIDAD_SECCIÓN_UBIC_!$A54</f>
        <v/>
      </c>
      <c r="L52" s="24" t="str">
        <f>DES__SUBUNIDAD_SECCIÓN_UBIC_!$A$14</f>
        <v>Química</v>
      </c>
      <c r="M52" s="23" t="s">
        <v>4</v>
      </c>
      <c r="N52" s="23" t="s">
        <v>5</v>
      </c>
      <c r="O52" s="23" t="s">
        <v>6</v>
      </c>
      <c r="P52" s="23" t="s">
        <v>7</v>
      </c>
      <c r="Q52" s="23" t="s">
        <v>8</v>
      </c>
      <c r="R52" s="23" t="s">
        <v>3</v>
      </c>
      <c r="S52" s="23" t="s">
        <v>9</v>
      </c>
      <c r="T52" s="23" t="s">
        <v>39</v>
      </c>
      <c r="U52" s="23" t="s">
        <v>40</v>
      </c>
      <c r="V52" s="23" t="s">
        <v>41</v>
      </c>
      <c r="W52" s="23" t="s">
        <v>42</v>
      </c>
      <c r="X52" s="23" t="s">
        <v>43</v>
      </c>
      <c r="Y52" s="23" t="s">
        <v>45</v>
      </c>
      <c r="Z52" s="23" t="s">
        <v>46</v>
      </c>
      <c r="AA52" s="23" t="s">
        <v>47</v>
      </c>
      <c r="AB52" s="23" t="s">
        <v>48</v>
      </c>
      <c r="AC52" s="23" t="s">
        <v>49</v>
      </c>
      <c r="AD52" s="23" t="s">
        <v>50</v>
      </c>
      <c r="AE52" s="25" t="s">
        <v>51</v>
      </c>
    </row>
    <row r="53" spans="1:31" ht="23.1" customHeight="1" x14ac:dyDescent="0.2">
      <c r="A53" s="21" t="str">
        <f>DES__SUBUNIDAD_SECCIÓN_UBIC_!$A55</f>
        <v/>
      </c>
      <c r="L53" s="8" t="s">
        <v>16</v>
      </c>
      <c r="M53" s="27">
        <f ca="1">DES__SUBUNIDAD_SECCIÓN_UBIC_!$B$14</f>
        <v>16</v>
      </c>
      <c r="N53" s="27">
        <f ca="1">DES__SUBUNIDAD_SECCIÓN_UBIC_!$E$14</f>
        <v>15</v>
      </c>
      <c r="O53" s="27">
        <f ca="1">DES__SUBUNIDAD_SECCIÓN_UBIC_!$H$14</f>
        <v>15</v>
      </c>
      <c r="P53" s="27">
        <f ca="1">DES__SUBUNIDAD_SECCIÓN_UBIC_!$K$14</f>
        <v>15</v>
      </c>
      <c r="Q53" s="27">
        <f ca="1">DES__SUBUNIDAD_SECCIÓN_UBIC_!$N$14</f>
        <v>14</v>
      </c>
      <c r="R53" s="27">
        <f ca="1">DES__SUBUNIDAD_SECCIÓN_UBIC_!$Q$14</f>
        <v>15</v>
      </c>
      <c r="S53" s="27">
        <f ca="1">DES__SUBUNIDAD_SECCIÓN_UBIC_!$T$14</f>
        <v>15</v>
      </c>
      <c r="T53" s="27" t="str">
        <f ca="1">DES__SUBUNIDAD_SECCIÓN_UBIC_!$W$14</f>
        <v/>
      </c>
      <c r="U53" s="27" t="str">
        <f ca="1">DES__SUBUNIDAD_SECCIÓN_UBIC_!$Z$14</f>
        <v/>
      </c>
      <c r="V53" s="27" t="str">
        <f ca="1">DES__SUBUNIDAD_SECCIÓN_UBIC_!$AC$14</f>
        <v/>
      </c>
      <c r="W53" s="27" t="str">
        <f ca="1">DES__SUBUNIDAD_SECCIÓN_UBIC_!$AF$14</f>
        <v/>
      </c>
      <c r="X53" s="27" t="str">
        <f ca="1">DES__SUBUNIDAD_SECCIÓN_UBIC_!$AI$14</f>
        <v/>
      </c>
      <c r="Y53" s="27" t="str">
        <f ca="1">DES__SUBUNIDAD_SECCIÓN_UBIC_!$AL$14</f>
        <v/>
      </c>
      <c r="Z53" s="27" t="str">
        <f ca="1">DES__SUBUNIDAD_SECCIÓN_UBIC_!$AO$14</f>
        <v/>
      </c>
      <c r="AA53" s="27" t="str">
        <f ca="1">DES__SUBUNIDAD_SECCIÓN_UBIC_!$AR$14</f>
        <v/>
      </c>
      <c r="AB53" s="27" t="str">
        <f ca="1">DES__SUBUNIDAD_SECCIÓN_UBIC_!$AU$14</f>
        <v/>
      </c>
      <c r="AC53" s="27" t="str">
        <f ca="1">DES__SUBUNIDAD_SECCIÓN_UBIC_!$AX$14</f>
        <v/>
      </c>
      <c r="AD53" s="27" t="str">
        <f ca="1">DES__SUBUNIDAD_SECCIÓN_UBIC_!$BA$14</f>
        <v/>
      </c>
      <c r="AE53" s="27" t="str">
        <f ca="1">DES__SUBUNIDAD_SECCIÓN_UBIC_!$BD$14</f>
        <v/>
      </c>
    </row>
    <row r="54" spans="1:31" ht="23.1" customHeight="1" x14ac:dyDescent="0.2">
      <c r="A54" s="21" t="str">
        <f>DES__SUBUNIDAD_SECCIÓN_UBIC_!$A56</f>
        <v/>
      </c>
      <c r="L54" s="8" t="s">
        <v>88</v>
      </c>
      <c r="M54" s="26">
        <f ca="1">DES__SUBUNIDAD_SECCIÓN_UBIC_!$C$14</f>
        <v>24</v>
      </c>
      <c r="N54" s="26">
        <f ca="1">DES__SUBUNIDAD_SECCIÓN_UBIC_!$F$14</f>
        <v>23</v>
      </c>
      <c r="O54" s="26">
        <f ca="1">DES__SUBUNIDAD_SECCIÓN_UBIC_!$I$14</f>
        <v>23</v>
      </c>
      <c r="P54" s="26">
        <f ca="1">DES__SUBUNIDAD_SECCIÓN_UBIC_!$L$14</f>
        <v>22</v>
      </c>
      <c r="Q54" s="26">
        <f ca="1">DES__SUBUNIDAD_SECCIÓN_UBIC_!$O$14</f>
        <v>21</v>
      </c>
      <c r="R54" s="26">
        <f ca="1">DES__SUBUNIDAD_SECCIÓN_UBIC_!$R$14</f>
        <v>20</v>
      </c>
      <c r="S54" s="26">
        <f ca="1">DES__SUBUNIDAD_SECCIÓN_UBIC_!$U$14</f>
        <v>19</v>
      </c>
      <c r="T54" s="26" t="str">
        <f ca="1">DES__SUBUNIDAD_SECCIÓN_UBIC_!$X$14</f>
        <v/>
      </c>
      <c r="U54" s="26" t="str">
        <f ca="1">DES__SUBUNIDAD_SECCIÓN_UBIC_!$AA$14</f>
        <v/>
      </c>
      <c r="V54" s="26" t="str">
        <f ca="1">DES__SUBUNIDAD_SECCIÓN_UBIC_!$AD$14</f>
        <v/>
      </c>
      <c r="W54" s="26" t="str">
        <f ca="1">DES__SUBUNIDAD_SECCIÓN_UBIC_!$AG$14</f>
        <v/>
      </c>
      <c r="X54" s="26" t="str">
        <f ca="1">DES__SUBUNIDAD_SECCIÓN_UBIC_!$AJ$14</f>
        <v/>
      </c>
      <c r="Y54" s="26" t="str">
        <f ca="1">DES__SUBUNIDAD_SECCIÓN_UBIC_!$AM$14</f>
        <v/>
      </c>
      <c r="Z54" s="26" t="str">
        <f ca="1">DES__SUBUNIDAD_SECCIÓN_UBIC_!$AP$14</f>
        <v/>
      </c>
      <c r="AA54" s="26" t="str">
        <f ca="1">DES__SUBUNIDAD_SECCIÓN_UBIC_!$AS$14</f>
        <v/>
      </c>
      <c r="AB54" s="26" t="str">
        <f ca="1">DES__SUBUNIDAD_SECCIÓN_UBIC_!$AV$14</f>
        <v/>
      </c>
      <c r="AC54" s="26" t="str">
        <f ca="1">DES__SUBUNIDAD_SECCIÓN_UBIC_!$AY$14</f>
        <v/>
      </c>
      <c r="AD54" s="26" t="str">
        <f ca="1">DES__SUBUNIDAD_SECCIÓN_UBIC_!$BB$14</f>
        <v/>
      </c>
      <c r="AE54" s="26" t="str">
        <f ca="1">DES__SUBUNIDAD_SECCIÓN_UBIC_!$BE$14</f>
        <v/>
      </c>
    </row>
    <row r="55" spans="1:31" ht="23.1" customHeight="1" x14ac:dyDescent="0.2">
      <c r="A55" s="21" t="str">
        <f>DES__SUBUNIDAD_SECCIÓN_UBIC_!$A57</f>
        <v/>
      </c>
      <c r="L55" s="8" t="s">
        <v>89</v>
      </c>
      <c r="M55" s="28">
        <f ca="1">IF(DES__SUBUNIDAD_SECCIÓN_UBIC_!$D$14=0,"",DES__SUBUNIDAD_SECCIÓN_UBIC_!$D$14)</f>
        <v>40</v>
      </c>
      <c r="N55" s="28">
        <f ca="1">IF(DES__SUBUNIDAD_SECCIÓN_UBIC_!$G$14=0,"",DES__SUBUNIDAD_SECCIÓN_UBIC_!$G$14)</f>
        <v>38</v>
      </c>
      <c r="O55" s="28">
        <f ca="1">IF(DES__SUBUNIDAD_SECCIÓN_UBIC_!$J$14=0,"",DES__SUBUNIDAD_SECCIÓN_UBIC_!$J$14)</f>
        <v>38</v>
      </c>
      <c r="P55" s="28">
        <f ca="1">IF(DES__SUBUNIDAD_SECCIÓN_UBIC_!$M$14=0,"",DES__SUBUNIDAD_SECCIÓN_UBIC_!$M$14)</f>
        <v>37</v>
      </c>
      <c r="Q55" s="28">
        <f ca="1">IF(DES__SUBUNIDAD_SECCIÓN_UBIC_!$P$14=0,"",DES__SUBUNIDAD_SECCIÓN_UBIC_!$P$14)</f>
        <v>35</v>
      </c>
      <c r="R55" s="28">
        <f ca="1">IF(DES__SUBUNIDAD_SECCIÓN_UBIC_!$S$14=0,"",DES__SUBUNIDAD_SECCIÓN_UBIC_!$S$14)</f>
        <v>35</v>
      </c>
      <c r="S55" s="28">
        <f ca="1">IF(DES__SUBUNIDAD_SECCIÓN_UBIC_!$V$14=0,"",DES__SUBUNIDAD_SECCIÓN_UBIC_!$V$14)</f>
        <v>34</v>
      </c>
      <c r="T55" s="28" t="str">
        <f ca="1">IF(DES__SUBUNIDAD_SECCIÓN_UBIC_!$Y$14=0,"",DES__SUBUNIDAD_SECCIÓN_UBIC_!$Y$14)</f>
        <v/>
      </c>
      <c r="U55" s="28" t="str">
        <f ca="1">IF(DES__SUBUNIDAD_SECCIÓN_UBIC_!$AB$14=0,"",DES__SUBUNIDAD_SECCIÓN_UBIC_!$AB$14)</f>
        <v/>
      </c>
      <c r="V55" s="28" t="str">
        <f ca="1">IF(DES__SUBUNIDAD_SECCIÓN_UBIC_!$AE$14=0,"",DES__SUBUNIDAD_SECCIÓN_UBIC_!$AE$14)</f>
        <v/>
      </c>
      <c r="W55" s="28" t="str">
        <f ca="1">IF(DES__SUBUNIDAD_SECCIÓN_UBIC_!$AH$14=0,"",DES__SUBUNIDAD_SECCIÓN_UBIC_!$AH$14)</f>
        <v/>
      </c>
      <c r="X55" s="28" t="str">
        <f ca="1">IF(DES__SUBUNIDAD_SECCIÓN_UBIC_!$AK$14=0,"",DES__SUBUNIDAD_SECCIÓN_UBIC_!$AK$14)</f>
        <v/>
      </c>
      <c r="Y55" s="28" t="str">
        <f ca="1">IF(DES__SUBUNIDAD_SECCIÓN_UBIC_!$AN$14=0,"",DES__SUBUNIDAD_SECCIÓN_UBIC_!$AN$14)</f>
        <v/>
      </c>
      <c r="Z55" s="28" t="str">
        <f ca="1">IF(DES__SUBUNIDAD_SECCIÓN_UBIC_!$AQ$14=0,"",DES__SUBUNIDAD_SECCIÓN_UBIC_!$AQ$14)</f>
        <v/>
      </c>
      <c r="AA55" s="28">
        <f ca="1">IF(DES__SUBUNIDAD_SECCIÓN_UBIC_!$J$14=0,"",DES__SUBUNIDAD_SECCIÓN_UBIC_!$AT$14)</f>
        <v>0</v>
      </c>
      <c r="AB55" s="28">
        <f ca="1">IF(DES__SUBUNIDAD_SECCIÓN_UBIC_!$J$14=0,"",DES__SUBUNIDAD_SECCIÓN_UBIC_!$AW$14)</f>
        <v>0</v>
      </c>
      <c r="AC55" s="28">
        <f ca="1">IF(DES__SUBUNIDAD_SECCIÓN_UBIC_!$J$14=0,"",DES__SUBUNIDAD_SECCIÓN_UBIC_!$AZ$14)</f>
        <v>0</v>
      </c>
      <c r="AD55" s="28">
        <f ca="1">IF(DES__SUBUNIDAD_SECCIÓN_UBIC_!$J$14=0,"",DES__SUBUNIDAD_SECCIÓN_UBIC_!$BC$14)</f>
        <v>0</v>
      </c>
      <c r="AE55" s="28">
        <f ca="1">IF(DES__SUBUNIDAD_SECCIÓN_UBIC_!$J$14=0,"",DES__SUBUNIDAD_SECCIÓN_UBIC_!$BF$14)</f>
        <v>0</v>
      </c>
    </row>
    <row r="56" spans="1:31" ht="23.1" customHeight="1" thickBot="1" x14ac:dyDescent="0.25">
      <c r="A56" s="21" t="str">
        <f>DES__SUBUNIDAD_SECCIÓN_UBIC_!$A58</f>
        <v/>
      </c>
    </row>
    <row r="57" spans="1:31" ht="23.1" customHeight="1" thickBot="1" x14ac:dyDescent="0.25">
      <c r="A57" s="21" t="str">
        <f>DES__SUBUNIDAD_SECCIÓN_UBIC_!$A59</f>
        <v/>
      </c>
      <c r="L57" s="24" t="str">
        <f>DES__SUBUNIDAD_SECCIÓN_UBIC_!$A$15</f>
        <v>TOTAL</v>
      </c>
      <c r="M57" s="23" t="s">
        <v>4</v>
      </c>
      <c r="N57" s="23" t="s">
        <v>5</v>
      </c>
      <c r="O57" s="23" t="s">
        <v>6</v>
      </c>
      <c r="P57" s="23" t="s">
        <v>7</v>
      </c>
      <c r="Q57" s="23" t="s">
        <v>8</v>
      </c>
      <c r="R57" s="23" t="s">
        <v>3</v>
      </c>
      <c r="S57" s="23" t="s">
        <v>9</v>
      </c>
      <c r="T57" s="23" t="s">
        <v>39</v>
      </c>
      <c r="U57" s="23" t="s">
        <v>40</v>
      </c>
      <c r="V57" s="23" t="s">
        <v>41</v>
      </c>
      <c r="W57" s="23" t="s">
        <v>42</v>
      </c>
      <c r="X57" s="23" t="s">
        <v>43</v>
      </c>
      <c r="Y57" s="23" t="s">
        <v>45</v>
      </c>
      <c r="Z57" s="23" t="s">
        <v>46</v>
      </c>
      <c r="AA57" s="23" t="s">
        <v>47</v>
      </c>
      <c r="AB57" s="23" t="s">
        <v>48</v>
      </c>
      <c r="AC57" s="23" t="s">
        <v>49</v>
      </c>
      <c r="AD57" s="23" t="s">
        <v>50</v>
      </c>
      <c r="AE57" s="25" t="s">
        <v>51</v>
      </c>
    </row>
    <row r="58" spans="1:31" ht="23.1" customHeight="1" x14ac:dyDescent="0.2">
      <c r="A58" s="21" t="str">
        <f>DES__SUBUNIDAD_SECCIÓN_UBIC_!$A60</f>
        <v/>
      </c>
      <c r="L58" s="8" t="s">
        <v>16</v>
      </c>
      <c r="M58" s="27">
        <f ca="1">DES__SUBUNIDAD_SECCIÓN_UBIC_!$B$15</f>
        <v>180</v>
      </c>
      <c r="N58" s="27">
        <f ca="1">DES__SUBUNIDAD_SECCIÓN_UBIC_!$E$15</f>
        <v>177</v>
      </c>
      <c r="O58" s="27">
        <f ca="1">DES__SUBUNIDAD_SECCIÓN_UBIC_!$H$15</f>
        <v>161</v>
      </c>
      <c r="P58" s="27">
        <f ca="1">DES__SUBUNIDAD_SECCIÓN_UBIC_!$K$15</f>
        <v>159</v>
      </c>
      <c r="Q58" s="27">
        <f ca="1">DES__SUBUNIDAD_SECCIÓN_UBIC_!$N$15</f>
        <v>167</v>
      </c>
      <c r="R58" s="27">
        <f ca="1">DES__SUBUNIDAD_SECCIÓN_UBIC_!$Q$15</f>
        <v>187</v>
      </c>
      <c r="S58" s="27">
        <f ca="1">DES__SUBUNIDAD_SECCIÓN_UBIC_!$T$15</f>
        <v>196</v>
      </c>
      <c r="T58" s="27">
        <f ca="1">DES__SUBUNIDAD_SECCIÓN_UBIC_!$W$15</f>
        <v>0</v>
      </c>
      <c r="U58" s="27">
        <f ca="1">DES__SUBUNIDAD_SECCIÓN_UBIC_!$Z$15</f>
        <v>0</v>
      </c>
      <c r="V58" s="27">
        <f ca="1">DES__SUBUNIDAD_SECCIÓN_UBIC_!$AC$15</f>
        <v>0</v>
      </c>
      <c r="W58" s="27">
        <f ca="1">DES__SUBUNIDAD_SECCIÓN_UBIC_!$AF$15</f>
        <v>0</v>
      </c>
      <c r="X58" s="27">
        <f ca="1">DES__SUBUNIDAD_SECCIÓN_UBIC_!$AI$15</f>
        <v>0</v>
      </c>
      <c r="Y58" s="27">
        <f ca="1">DES__SUBUNIDAD_SECCIÓN_UBIC_!$AL$15</f>
        <v>0</v>
      </c>
      <c r="Z58" s="27">
        <f ca="1">DES__SUBUNIDAD_SECCIÓN_UBIC_!$AO$15</f>
        <v>0</v>
      </c>
      <c r="AA58" s="27">
        <f ca="1">DES__SUBUNIDAD_SECCIÓN_UBIC_!$AR$15</f>
        <v>0</v>
      </c>
      <c r="AB58" s="27">
        <f ca="1">DES__SUBUNIDAD_SECCIÓN_UBIC_!$AU$15</f>
        <v>0</v>
      </c>
      <c r="AC58" s="27">
        <f ca="1">DES__SUBUNIDAD_SECCIÓN_UBIC_!$AX$15</f>
        <v>0</v>
      </c>
      <c r="AD58" s="27">
        <f ca="1">DES__SUBUNIDAD_SECCIÓN_UBIC_!$BA$15</f>
        <v>0</v>
      </c>
      <c r="AE58" s="27">
        <f ca="1">DES__SUBUNIDAD_SECCIÓN_UBIC_!$BD$15</f>
        <v>0</v>
      </c>
    </row>
    <row r="59" spans="1:31" ht="23.1" customHeight="1" x14ac:dyDescent="0.2">
      <c r="A59" s="21" t="str">
        <f>DES__SUBUNIDAD_SECCIÓN_UBIC_!$A61</f>
        <v/>
      </c>
      <c r="L59" s="8" t="s">
        <v>88</v>
      </c>
      <c r="M59" s="26">
        <f ca="1">DES__SUBUNIDAD_SECCIÓN_UBIC_!$C$15</f>
        <v>259</v>
      </c>
      <c r="N59" s="26">
        <f ca="1">DES__SUBUNIDAD_SECCIÓN_UBIC_!$F$15</f>
        <v>246</v>
      </c>
      <c r="O59" s="26">
        <f ca="1">DES__SUBUNIDAD_SECCIÓN_UBIC_!$I$15</f>
        <v>222</v>
      </c>
      <c r="P59" s="26">
        <f ca="1">DES__SUBUNIDAD_SECCIÓN_UBIC_!$L$15</f>
        <v>225</v>
      </c>
      <c r="Q59" s="26">
        <f ca="1">DES__SUBUNIDAD_SECCIÓN_UBIC_!$O$15</f>
        <v>231</v>
      </c>
      <c r="R59" s="26">
        <f ca="1">DES__SUBUNIDAD_SECCIÓN_UBIC_!$R$15</f>
        <v>235</v>
      </c>
      <c r="S59" s="26">
        <f ca="1">DES__SUBUNIDAD_SECCIÓN_UBIC_!$U$15</f>
        <v>238</v>
      </c>
      <c r="T59" s="26">
        <f ca="1">DES__SUBUNIDAD_SECCIÓN_UBIC_!$X$15</f>
        <v>0</v>
      </c>
      <c r="U59" s="26">
        <f ca="1">DES__SUBUNIDAD_SECCIÓN_UBIC_!$AA$15</f>
        <v>0</v>
      </c>
      <c r="V59" s="26">
        <f ca="1">DES__SUBUNIDAD_SECCIÓN_UBIC_!$AD$15</f>
        <v>0</v>
      </c>
      <c r="W59" s="26">
        <f ca="1">DES__SUBUNIDAD_SECCIÓN_UBIC_!$AG$15</f>
        <v>0</v>
      </c>
      <c r="X59" s="26">
        <f ca="1">DES__SUBUNIDAD_SECCIÓN_UBIC_!$AJ$15</f>
        <v>0</v>
      </c>
      <c r="Y59" s="26">
        <f ca="1">DES__SUBUNIDAD_SECCIÓN_UBIC_!$AM$15</f>
        <v>0</v>
      </c>
      <c r="Z59" s="26">
        <f ca="1">DES__SUBUNIDAD_SECCIÓN_UBIC_!$AP$15</f>
        <v>0</v>
      </c>
      <c r="AA59" s="26">
        <f ca="1">DES__SUBUNIDAD_SECCIÓN_UBIC_!$AS$15</f>
        <v>0</v>
      </c>
      <c r="AB59" s="26">
        <f ca="1">DES__SUBUNIDAD_SECCIÓN_UBIC_!$AV$15</f>
        <v>0</v>
      </c>
      <c r="AC59" s="26">
        <f ca="1">DES__SUBUNIDAD_SECCIÓN_UBIC_!$AY$15</f>
        <v>0</v>
      </c>
      <c r="AD59" s="26">
        <f ca="1">DES__SUBUNIDAD_SECCIÓN_UBIC_!$BB$15</f>
        <v>0</v>
      </c>
      <c r="AE59" s="26">
        <f ca="1">DES__SUBUNIDAD_SECCIÓN_UBIC_!$BE$15</f>
        <v>0</v>
      </c>
    </row>
    <row r="60" spans="1:31" ht="23.1" customHeight="1" x14ac:dyDescent="0.2">
      <c r="A60" s="21" t="str">
        <f>DES__SUBUNIDAD_SECCIÓN_UBIC_!$A62</f>
        <v/>
      </c>
      <c r="L60" s="8" t="s">
        <v>89</v>
      </c>
      <c r="M60" s="28">
        <f ca="1">IF(DES__SUBUNIDAD_SECCIÓN_UBIC_!$D$15=0,"",DES__SUBUNIDAD_SECCIÓN_UBIC_!$D$15)</f>
        <v>439</v>
      </c>
      <c r="N60" s="28">
        <f ca="1">IF(DES__SUBUNIDAD_SECCIÓN_UBIC_!$G$15=0,"",DES__SUBUNIDAD_SECCIÓN_UBIC_!$G$15)</f>
        <v>423</v>
      </c>
      <c r="O60" s="28">
        <f ca="1">IF(DES__SUBUNIDAD_SECCIÓN_UBIC_!$J$15=0,"",DES__SUBUNIDAD_SECCIÓN_UBIC_!$J$15)</f>
        <v>383</v>
      </c>
      <c r="P60" s="28">
        <f ca="1">IF(DES__SUBUNIDAD_SECCIÓN_UBIC_!$M$15=0,"",DES__SUBUNIDAD_SECCIÓN_UBIC_!$M$15)</f>
        <v>384</v>
      </c>
      <c r="Q60" s="28">
        <f ca="1">IF(DES__SUBUNIDAD_SECCIÓN_UBIC_!$P$15=0,"",DES__SUBUNIDAD_SECCIÓN_UBIC_!$P$15)</f>
        <v>398</v>
      </c>
      <c r="R60" s="28">
        <f ca="1">IF(DES__SUBUNIDAD_SECCIÓN_UBIC_!$S$15=0,"",DES__SUBUNIDAD_SECCIÓN_UBIC_!$S$15)</f>
        <v>422</v>
      </c>
      <c r="S60" s="28">
        <f ca="1">IF(DES__SUBUNIDAD_SECCIÓN_UBIC_!$V$15=0,"",DES__SUBUNIDAD_SECCIÓN_UBIC_!$V$15)</f>
        <v>434</v>
      </c>
      <c r="T60" s="28" t="str">
        <f ca="1">IF(DES__SUBUNIDAD_SECCIÓN_UBIC_!$Y$15=0,"",DES__SUBUNIDAD_SECCIÓN_UBIC_!$Y$15)</f>
        <v/>
      </c>
      <c r="U60" s="28" t="str">
        <f ca="1">IF(DES__SUBUNIDAD_SECCIÓN_UBIC_!$AB$15=0,"",DES__SUBUNIDAD_SECCIÓN_UBIC_!$AB$15)</f>
        <v/>
      </c>
      <c r="V60" s="28" t="str">
        <f ca="1">IF(DES__SUBUNIDAD_SECCIÓN_UBIC_!$AE$15=0,"",DES__SUBUNIDAD_SECCIÓN_UBIC_!$AE$15)</f>
        <v/>
      </c>
      <c r="W60" s="28" t="str">
        <f ca="1">IF(DES__SUBUNIDAD_SECCIÓN_UBIC_!$AH$15=0,"",DES__SUBUNIDAD_SECCIÓN_UBIC_!$AH$15)</f>
        <v/>
      </c>
      <c r="X60" s="28" t="str">
        <f ca="1">IF(DES__SUBUNIDAD_SECCIÓN_UBIC_!$AK$15=0,"",DES__SUBUNIDAD_SECCIÓN_UBIC_!$AK$15)</f>
        <v/>
      </c>
      <c r="Y60" s="28" t="str">
        <f ca="1">IF(DES__SUBUNIDAD_SECCIÓN_UBIC_!$AN$15=0,"",DES__SUBUNIDAD_SECCIÓN_UBIC_!$AN$15)</f>
        <v/>
      </c>
      <c r="Z60" s="28" t="str">
        <f ca="1">IF(DES__SUBUNIDAD_SECCIÓN_UBIC_!$AQ$15=0,"",DES__SUBUNIDAD_SECCIÓN_UBIC_!$AQ$15)</f>
        <v/>
      </c>
      <c r="AA60" s="28">
        <f ca="1">IF(DES__SUBUNIDAD_SECCIÓN_UBIC_!$J$15=0,"",DES__SUBUNIDAD_SECCIÓN_UBIC_!$AT$15)</f>
        <v>0</v>
      </c>
      <c r="AB60" s="28">
        <f ca="1">IF(DES__SUBUNIDAD_SECCIÓN_UBIC_!$J$15=0,"",DES__SUBUNIDAD_SECCIÓN_UBIC_!$AW$15)</f>
        <v>0</v>
      </c>
      <c r="AC60" s="28">
        <f ca="1">IF(DES__SUBUNIDAD_SECCIÓN_UBIC_!$J$15=0,"",DES__SUBUNIDAD_SECCIÓN_UBIC_!$AZ$15)</f>
        <v>0</v>
      </c>
      <c r="AD60" s="28">
        <f ca="1">IF(DES__SUBUNIDAD_SECCIÓN_UBIC_!$J$15=0,"",DES__SUBUNIDAD_SECCIÓN_UBIC_!$BC$15)</f>
        <v>0</v>
      </c>
      <c r="AE60" s="28">
        <f ca="1">IF(DES__SUBUNIDAD_SECCIÓN_UBIC_!$J$15=0,"",DES__SUBUNIDAD_SECCIÓN_UBIC_!$BF$15)</f>
        <v>0</v>
      </c>
    </row>
    <row r="61" spans="1:31" ht="23.1" customHeight="1" x14ac:dyDescent="0.2">
      <c r="A61" s="21" t="str">
        <f>DES__SUBUNIDAD_SECCIÓN_UBIC_!$A63</f>
        <v/>
      </c>
    </row>
    <row r="62" spans="1:31" ht="23.1" customHeight="1" x14ac:dyDescent="0.2">
      <c r="A62" s="21" t="str">
        <f>DES__SUBUNIDAD_SECCIÓN_UBIC_!$A64</f>
        <v/>
      </c>
    </row>
    <row r="63" spans="1:31" ht="23.1" customHeight="1" x14ac:dyDescent="0.2">
      <c r="A63" s="21" t="str">
        <f>DES__SUBUNIDAD_SECCIÓN_UBIC_!$A65</f>
        <v/>
      </c>
    </row>
    <row r="64" spans="1:31" ht="23.1" customHeight="1" x14ac:dyDescent="0.2">
      <c r="A64" s="21" t="str">
        <f>DES__SUBUNIDAD_SECCIÓN_UBIC_!$A66</f>
        <v/>
      </c>
    </row>
    <row r="65" spans="1:1" ht="23.1" customHeight="1" x14ac:dyDescent="0.2">
      <c r="A65" s="21" t="str">
        <f>DES__SUBUNIDAD_SECCIÓN_UBIC_!$A67</f>
        <v/>
      </c>
    </row>
    <row r="66" spans="1:1" ht="23.1" customHeight="1" x14ac:dyDescent="0.2">
      <c r="A66" s="21" t="str">
        <f>DES__SUBUNIDAD_SECCIÓN_UBIC_!$A68</f>
        <v/>
      </c>
    </row>
    <row r="67" spans="1:1" ht="23.1" customHeight="1" x14ac:dyDescent="0.2">
      <c r="A67" s="21" t="str">
        <f>DES__SUBUNIDAD_SECCIÓN_UBIC_!$A69</f>
        <v/>
      </c>
    </row>
    <row r="68" spans="1:1" ht="23.1" customHeight="1" x14ac:dyDescent="0.2">
      <c r="A68" s="21" t="str">
        <f>DES__SUBUNIDAD_SECCIÓN_UBIC_!$A70</f>
        <v/>
      </c>
    </row>
    <row r="69" spans="1:1" ht="23.1" customHeight="1" x14ac:dyDescent="0.2">
      <c r="A69" s="21" t="str">
        <f>DES__SUBUNIDAD_SECCIÓN_UBIC_!$A71</f>
        <v/>
      </c>
    </row>
    <row r="70" spans="1:1" ht="23.1" customHeight="1" x14ac:dyDescent="0.2">
      <c r="A70" s="21" t="str">
        <f>DES__SUBUNIDAD_SECCIÓN_UBIC_!$A72</f>
        <v/>
      </c>
    </row>
    <row r="71" spans="1:1" ht="23.1" customHeight="1" x14ac:dyDescent="0.2">
      <c r="A71" s="21" t="str">
        <f>DES__SUBUNIDAD_SECCIÓN_UBIC_!$A73</f>
        <v/>
      </c>
    </row>
    <row r="72" spans="1:1" ht="23.1" customHeight="1" x14ac:dyDescent="0.2">
      <c r="A72" s="21" t="str">
        <f>DES__SUBUNIDAD_SECCIÓN_UBIC_!$A74</f>
        <v/>
      </c>
    </row>
    <row r="73" spans="1:1" ht="23.1" customHeight="1" x14ac:dyDescent="0.2">
      <c r="A73" s="21" t="str">
        <f>DES__SUBUNIDAD_SECCIÓN_UBIC_!$A75</f>
        <v/>
      </c>
    </row>
    <row r="74" spans="1:1" ht="23.1" customHeight="1" x14ac:dyDescent="0.2">
      <c r="A74" s="21" t="str">
        <f>DES__SUBUNIDAD_SECCIÓN_UBIC_!$A76</f>
        <v/>
      </c>
    </row>
    <row r="75" spans="1:1" ht="23.1" customHeight="1" x14ac:dyDescent="0.2">
      <c r="A75" s="21" t="str">
        <f>DES__SUBUNIDAD_SECCIÓN_UBIC_!$A77</f>
        <v/>
      </c>
    </row>
    <row r="76" spans="1:1" ht="23.1" customHeight="1" x14ac:dyDescent="0.2">
      <c r="A76" s="21" t="str">
        <f>DES__SUBUNIDAD_SECCIÓN_UBIC_!$A78</f>
        <v/>
      </c>
    </row>
    <row r="77" spans="1:1" ht="23.1" customHeight="1" x14ac:dyDescent="0.2">
      <c r="A77" s="21" t="str">
        <f>DES__SUBUNIDAD_SECCIÓN_UBIC_!$A79</f>
        <v/>
      </c>
    </row>
    <row r="78" spans="1:1" ht="23.1" customHeight="1" x14ac:dyDescent="0.2">
      <c r="A78" s="21" t="str">
        <f>DES__SUBUNIDAD_SECCIÓN_UBIC_!$A80</f>
        <v/>
      </c>
    </row>
    <row r="79" spans="1:1" ht="23.1" customHeight="1" x14ac:dyDescent="0.2">
      <c r="A79" s="21" t="str">
        <f>DES__SUBUNIDAD_SECCIÓN_UBIC_!$A81</f>
        <v/>
      </c>
    </row>
    <row r="80" spans="1:1" ht="23.1" customHeight="1" x14ac:dyDescent="0.2">
      <c r="A80" s="21" t="str">
        <f>DES__SUBUNIDAD_SECCIÓN_UBIC_!$A82</f>
        <v/>
      </c>
    </row>
    <row r="81" spans="1:1" ht="23.1" customHeight="1" x14ac:dyDescent="0.2">
      <c r="A81" s="21" t="str">
        <f>DES__SUBUNIDAD_SECCIÓN_UBIC_!$A83</f>
        <v/>
      </c>
    </row>
    <row r="82" spans="1:1" ht="23.1" customHeight="1" x14ac:dyDescent="0.2">
      <c r="A82" s="21" t="str">
        <f>DES__SUBUNIDAD_SECCIÓN_UBIC_!$A84</f>
        <v/>
      </c>
    </row>
    <row r="83" spans="1:1" ht="23.1" customHeight="1" x14ac:dyDescent="0.2">
      <c r="A83" s="21" t="str">
        <f>DES__SUBUNIDAD_SECCIÓN_UBIC_!$A85</f>
        <v/>
      </c>
    </row>
    <row r="84" spans="1:1" ht="23.1" customHeight="1" x14ac:dyDescent="0.2">
      <c r="A84" s="21" t="str">
        <f>DES__SUBUNIDAD_SECCIÓN_UBIC_!$A86</f>
        <v/>
      </c>
    </row>
    <row r="85" spans="1:1" ht="23.1" customHeight="1" x14ac:dyDescent="0.2">
      <c r="A85" s="21" t="str">
        <f>DES__SUBUNIDAD_SECCIÓN_UBIC_!$A87</f>
        <v/>
      </c>
    </row>
    <row r="86" spans="1:1" ht="23.1" customHeight="1" x14ac:dyDescent="0.2">
      <c r="A86" s="21" t="str">
        <f>DES__SUBUNIDAD_SECCIÓN_UBIC_!$A88</f>
        <v/>
      </c>
    </row>
    <row r="87" spans="1:1" ht="23.1" customHeight="1" x14ac:dyDescent="0.2">
      <c r="A87" s="21" t="str">
        <f>DES__SUBUNIDAD_SECCIÓN_UBIC_!$A89</f>
        <v/>
      </c>
    </row>
    <row r="88" spans="1:1" ht="23.1" customHeight="1" x14ac:dyDescent="0.2">
      <c r="A88" s="21" t="str">
        <f>DES__SUBUNIDAD_SECCIÓN_UBIC_!$A90</f>
        <v/>
      </c>
    </row>
    <row r="89" spans="1:1" ht="23.1" customHeight="1" x14ac:dyDescent="0.2">
      <c r="A89" s="21" t="str">
        <f>DES__SUBUNIDAD_SECCIÓN_UBIC_!$A91</f>
        <v/>
      </c>
    </row>
    <row r="90" spans="1:1" ht="23.1" customHeight="1" x14ac:dyDescent="0.2">
      <c r="A90" s="21" t="str">
        <f>DES__SUBUNIDAD_SECCIÓN_UBIC_!$A92</f>
        <v/>
      </c>
    </row>
    <row r="91" spans="1:1" ht="23.1" customHeight="1" x14ac:dyDescent="0.2">
      <c r="A91" s="21" t="str">
        <f>DES__SUBUNIDAD_SECCIÓN_UBIC_!$A93</f>
        <v/>
      </c>
    </row>
    <row r="92" spans="1:1" ht="23.1" customHeight="1" x14ac:dyDescent="0.2">
      <c r="A92" s="21" t="str">
        <f>DES__SUBUNIDAD_SECCIÓN_UBIC_!$A94</f>
        <v/>
      </c>
    </row>
    <row r="93" spans="1:1" ht="23.1" customHeight="1" x14ac:dyDescent="0.2">
      <c r="A93" s="21" t="str">
        <f>DES__SUBUNIDAD_SECCIÓN_UBIC_!$A95</f>
        <v/>
      </c>
    </row>
    <row r="94" spans="1:1" ht="23.1" customHeight="1" x14ac:dyDescent="0.2">
      <c r="A94" s="21" t="str">
        <f>DES__SUBUNIDAD_SECCIÓN_UBIC_!$A96</f>
        <v/>
      </c>
    </row>
    <row r="95" spans="1:1" ht="23.1" customHeight="1" x14ac:dyDescent="0.2">
      <c r="A95" s="21" t="str">
        <f>DES__SUBUNIDAD_SECCIÓN_UBIC_!$A97</f>
        <v/>
      </c>
    </row>
    <row r="96" spans="1:1" ht="23.1" customHeight="1" x14ac:dyDescent="0.2">
      <c r="A96" s="21" t="str">
        <f>DES__SUBUNIDAD_SECCIÓN_UBIC_!$A98</f>
        <v/>
      </c>
    </row>
    <row r="97" spans="1:1" ht="23.1" customHeight="1" x14ac:dyDescent="0.2">
      <c r="A97" s="21" t="str">
        <f>DES__SUBUNIDAD_SECCIÓN_UBIC_!$A99</f>
        <v/>
      </c>
    </row>
    <row r="98" spans="1:1" ht="23.1" customHeight="1" x14ac:dyDescent="0.2">
      <c r="A98" s="21" t="str">
        <f>DES__SUBUNIDAD_SECCIÓN_UBIC_!$A100</f>
        <v/>
      </c>
    </row>
    <row r="99" spans="1:1" ht="23.1" customHeight="1" x14ac:dyDescent="0.2">
      <c r="A99" s="21" t="str">
        <f>DES__SUBUNIDAD_SECCIÓN_UBIC_!$A101</f>
        <v/>
      </c>
    </row>
    <row r="100" spans="1:1" ht="23.1" customHeight="1" x14ac:dyDescent="0.2">
      <c r="A100" s="21" t="str">
        <f>DES__SUBUNIDAD_SECCIÓN_UBIC_!$A102</f>
        <v/>
      </c>
    </row>
    <row r="101" spans="1:1" ht="23.1" customHeight="1" x14ac:dyDescent="0.2">
      <c r="A101" s="21" t="str">
        <f>DES__SUBUNIDAD_SECCIÓN_UBIC_!$A103</f>
        <v/>
      </c>
    </row>
    <row r="102" spans="1:1" ht="23.1" customHeight="1" x14ac:dyDescent="0.2">
      <c r="A102" s="21" t="str">
        <f>DES__SUBUNIDAD_SECCIÓN_UBIC_!$A104</f>
        <v/>
      </c>
    </row>
    <row r="103" spans="1:1" ht="23.1" customHeight="1" x14ac:dyDescent="0.2">
      <c r="A103" s="21" t="str">
        <f>DES__SUBUNIDAD_SECCIÓN_UBIC_!$A105</f>
        <v/>
      </c>
    </row>
    <row r="104" spans="1:1" ht="23.1" customHeight="1" x14ac:dyDescent="0.2">
      <c r="A104" s="21" t="str">
        <f>DES__SUBUNIDAD_SECCIÓN_UBIC_!$A106</f>
        <v/>
      </c>
    </row>
    <row r="105" spans="1:1" ht="23.1" customHeight="1" x14ac:dyDescent="0.2">
      <c r="A105" s="21" t="str">
        <f>DES__SUBUNIDAD_SECCIÓN_UBIC_!$A107</f>
        <v/>
      </c>
    </row>
    <row r="106" spans="1:1" ht="23.1" customHeight="1" x14ac:dyDescent="0.2">
      <c r="A106" s="21" t="str">
        <f>DES__SUBUNIDAD_SECCIÓN_UBIC_!$A108</f>
        <v/>
      </c>
    </row>
    <row r="107" spans="1:1" ht="23.1" customHeight="1" x14ac:dyDescent="0.2">
      <c r="A107" s="21" t="str">
        <f>DES__SUBUNIDAD_SECCIÓN_UBIC_!$A109</f>
        <v/>
      </c>
    </row>
    <row r="108" spans="1:1" ht="23.1" customHeight="1" x14ac:dyDescent="0.2">
      <c r="A108" s="21" t="str">
        <f>DES__SUBUNIDAD_SECCIÓN_UBIC_!$A110</f>
        <v/>
      </c>
    </row>
    <row r="109" spans="1:1" ht="23.1" customHeight="1" x14ac:dyDescent="0.2">
      <c r="A109" s="21" t="str">
        <f>DES__SUBUNIDAD_SECCIÓN_UBIC_!$A111</f>
        <v/>
      </c>
    </row>
    <row r="110" spans="1:1" ht="23.1" customHeight="1" x14ac:dyDescent="0.2">
      <c r="A110" s="21" t="str">
        <f>DES__SUBUNIDAD_SECCIÓN_UBIC_!$A112</f>
        <v/>
      </c>
    </row>
    <row r="111" spans="1:1" ht="23.1" customHeight="1" x14ac:dyDescent="0.2">
      <c r="A111" s="21" t="str">
        <f>DES__SUBUNIDAD_SECCIÓN_UBIC_!$A113</f>
        <v/>
      </c>
    </row>
    <row r="112" spans="1:1" ht="23.1" customHeight="1" x14ac:dyDescent="0.2">
      <c r="A112" s="21" t="str">
        <f>DES__SUBUNIDAD_SECCIÓN_UBIC_!$A114</f>
        <v/>
      </c>
    </row>
    <row r="113" spans="1:1" ht="23.1" customHeight="1" x14ac:dyDescent="0.2">
      <c r="A113" s="21" t="str">
        <f>DES__SUBUNIDAD_SECCIÓN_UBIC_!$A115</f>
        <v/>
      </c>
    </row>
    <row r="114" spans="1:1" ht="23.1" customHeight="1" x14ac:dyDescent="0.2">
      <c r="A114" s="21" t="str">
        <f>DES__SUBUNIDAD_SECCIÓN_UBIC_!$A116</f>
        <v/>
      </c>
    </row>
    <row r="115" spans="1:1" ht="23.1" customHeight="1" x14ac:dyDescent="0.2">
      <c r="A115" s="21" t="str">
        <f>DES__SUBUNIDAD_SECCIÓN_UBIC_!$A117</f>
        <v/>
      </c>
    </row>
    <row r="116" spans="1:1" ht="23.1" customHeight="1" x14ac:dyDescent="0.2">
      <c r="A116" s="21" t="str">
        <f>DES__SUBUNIDAD_SECCIÓN_UBIC_!$A118</f>
        <v/>
      </c>
    </row>
    <row r="117" spans="1:1" ht="23.1" customHeight="1" x14ac:dyDescent="0.2">
      <c r="A117" s="21" t="str">
        <f>DES__SUBUNIDAD_SECCIÓN_UBIC_!$A119</f>
        <v/>
      </c>
    </row>
    <row r="118" spans="1:1" ht="23.1" customHeight="1" x14ac:dyDescent="0.2">
      <c r="A118" s="21" t="str">
        <f>DES__SUBUNIDAD_SECCIÓN_UBIC_!$A120</f>
        <v/>
      </c>
    </row>
    <row r="119" spans="1:1" ht="23.1" customHeight="1" x14ac:dyDescent="0.2">
      <c r="A119" s="21" t="str">
        <f>DES__SUBUNIDAD_SECCIÓN_UBIC_!$A121</f>
        <v/>
      </c>
    </row>
    <row r="120" spans="1:1" ht="23.1" customHeight="1" x14ac:dyDescent="0.2">
      <c r="A120" s="21" t="str">
        <f>DES__SUBUNIDAD_SECCIÓN_UBIC_!$A122</f>
        <v/>
      </c>
    </row>
    <row r="121" spans="1:1" ht="23.1" customHeight="1" x14ac:dyDescent="0.2">
      <c r="A121" s="21" t="str">
        <f>DES__SUBUNIDAD_SECCIÓN_UBIC_!$A123</f>
        <v/>
      </c>
    </row>
    <row r="122" spans="1:1" ht="23.1" customHeight="1" x14ac:dyDescent="0.2">
      <c r="A122" s="21" t="str">
        <f>DES__SUBUNIDAD_SECCIÓN_UBIC_!$A124</f>
        <v/>
      </c>
    </row>
    <row r="123" spans="1:1" ht="23.1" customHeight="1" x14ac:dyDescent="0.2">
      <c r="A123" s="21" t="str">
        <f>DES__SUBUNIDAD_SECCIÓN_UBIC_!$A125</f>
        <v/>
      </c>
    </row>
    <row r="124" spans="1:1" ht="23.1" customHeight="1" x14ac:dyDescent="0.2">
      <c r="A124" s="21" t="str">
        <f>DES__SUBUNIDAD_SECCIÓN_UBIC_!$A126</f>
        <v/>
      </c>
    </row>
    <row r="125" spans="1:1" ht="23.1" customHeight="1" x14ac:dyDescent="0.2">
      <c r="A125" s="21" t="str">
        <f>DES__SUBUNIDAD_SECCIÓN_UBIC_!$A127</f>
        <v/>
      </c>
    </row>
    <row r="126" spans="1:1" ht="23.1" customHeight="1" x14ac:dyDescent="0.2">
      <c r="A126" s="21" t="str">
        <f>DES__SUBUNIDAD_SECCIÓN_UBIC_!$A128</f>
        <v/>
      </c>
    </row>
    <row r="127" spans="1:1" ht="23.1" customHeight="1" x14ac:dyDescent="0.2">
      <c r="A127" s="21" t="str">
        <f>DES__SUBUNIDAD_SECCIÓN_UBIC_!$A129</f>
        <v/>
      </c>
    </row>
    <row r="128" spans="1:1" ht="23.1" customHeight="1" x14ac:dyDescent="0.2">
      <c r="A128" s="21" t="str">
        <f>DES__SUBUNIDAD_SECCIÓN_UBIC_!$A130</f>
        <v/>
      </c>
    </row>
    <row r="129" spans="1:1" ht="23.1" customHeight="1" x14ac:dyDescent="0.2">
      <c r="A129" s="21" t="str">
        <f>DES__SUBUNIDAD_SECCIÓN_UBIC_!$A131</f>
        <v/>
      </c>
    </row>
    <row r="130" spans="1:1" ht="23.1" customHeight="1" x14ac:dyDescent="0.2">
      <c r="A130" s="21" t="str">
        <f>DES__SUBUNIDAD_SECCIÓN_UBIC_!$A132</f>
        <v/>
      </c>
    </row>
    <row r="131" spans="1:1" ht="23.1" customHeight="1" x14ac:dyDescent="0.2">
      <c r="A131" s="21" t="str">
        <f>DES__SUBUNIDAD_SECCIÓN_UBIC_!$A133</f>
        <v/>
      </c>
    </row>
    <row r="132" spans="1:1" ht="23.1" customHeight="1" x14ac:dyDescent="0.2">
      <c r="A132" s="21" t="str">
        <f>DES__SUBUNIDAD_SECCIÓN_UBIC_!$A134</f>
        <v/>
      </c>
    </row>
    <row r="133" spans="1:1" ht="23.1" customHeight="1" x14ac:dyDescent="0.2">
      <c r="A133" s="21" t="str">
        <f>DES__SUBUNIDAD_SECCIÓN_UBIC_!$A135</f>
        <v/>
      </c>
    </row>
    <row r="134" spans="1:1" ht="23.1" customHeight="1" x14ac:dyDescent="0.2">
      <c r="A134" s="21" t="str">
        <f>DES__SUBUNIDAD_SECCIÓN_UBIC_!$A136</f>
        <v/>
      </c>
    </row>
    <row r="135" spans="1:1" ht="23.1" customHeight="1" x14ac:dyDescent="0.2">
      <c r="A135" s="21" t="str">
        <f>DES__SUBUNIDAD_SECCIÓN_UBIC_!$A137</f>
        <v/>
      </c>
    </row>
    <row r="136" spans="1:1" ht="23.1" customHeight="1" x14ac:dyDescent="0.2">
      <c r="A136" s="21" t="str">
        <f>DES__SUBUNIDAD_SECCIÓN_UBIC_!$A138</f>
        <v/>
      </c>
    </row>
    <row r="137" spans="1:1" ht="23.1" customHeight="1" x14ac:dyDescent="0.2">
      <c r="A137" s="21" t="str">
        <f>DES__SUBUNIDAD_SECCIÓN_UBIC_!$A139</f>
        <v/>
      </c>
    </row>
    <row r="138" spans="1:1" ht="23.1" customHeight="1" x14ac:dyDescent="0.2">
      <c r="A138" s="21" t="str">
        <f>DES__SUBUNIDAD_SECCIÓN_UBIC_!$A140</f>
        <v/>
      </c>
    </row>
    <row r="139" spans="1:1" ht="23.1" customHeight="1" x14ac:dyDescent="0.2">
      <c r="A139" s="21" t="str">
        <f>DES__SUBUNIDAD_SECCIÓN_UBIC_!$A141</f>
        <v/>
      </c>
    </row>
    <row r="140" spans="1:1" ht="23.1" customHeight="1" x14ac:dyDescent="0.2">
      <c r="A140" s="21" t="str">
        <f>DES__SUBUNIDAD_SECCIÓN_UBIC_!$A142</f>
        <v/>
      </c>
    </row>
    <row r="141" spans="1:1" ht="23.1" customHeight="1" x14ac:dyDescent="0.2">
      <c r="A141" s="21" t="str">
        <f>DES__SUBUNIDAD_SECCIÓN_UBIC_!$A143</f>
        <v/>
      </c>
    </row>
    <row r="142" spans="1:1" ht="23.1" customHeight="1" x14ac:dyDescent="0.2">
      <c r="A142" s="21" t="str">
        <f>DES__SUBUNIDAD_SECCIÓN_UBIC_!$A144</f>
        <v/>
      </c>
    </row>
    <row r="143" spans="1:1" ht="23.1" customHeight="1" x14ac:dyDescent="0.2">
      <c r="A143" s="21" t="str">
        <f>DES__SUBUNIDAD_SECCIÓN_UBIC_!$A145</f>
        <v/>
      </c>
    </row>
    <row r="144" spans="1:1" ht="23.1" customHeight="1" x14ac:dyDescent="0.2">
      <c r="A144" s="21" t="str">
        <f>DES__SUBUNIDAD_SECCIÓN_UBIC_!$A146</f>
        <v/>
      </c>
    </row>
    <row r="145" spans="1:1" ht="23.1" customHeight="1" x14ac:dyDescent="0.2">
      <c r="A145" s="21" t="str">
        <f>DES__SUBUNIDAD_SECCIÓN_UBIC_!$A147</f>
        <v/>
      </c>
    </row>
    <row r="146" spans="1:1" ht="23.1" customHeight="1" x14ac:dyDescent="0.2">
      <c r="A146" s="21" t="str">
        <f>DES__SUBUNIDAD_SECCIÓN_UBIC_!$A148</f>
        <v/>
      </c>
    </row>
    <row r="147" spans="1:1" ht="23.1" customHeight="1" x14ac:dyDescent="0.2">
      <c r="A147" s="21" t="str">
        <f>DES__SUBUNIDAD_SECCIÓN_UBIC_!$A149</f>
        <v/>
      </c>
    </row>
    <row r="148" spans="1:1" ht="23.1" customHeight="1" x14ac:dyDescent="0.2">
      <c r="A148" s="21" t="str">
        <f>DES__SUBUNIDAD_SECCIÓN_UBIC_!$A150</f>
        <v/>
      </c>
    </row>
    <row r="149" spans="1:1" ht="23.1" customHeight="1" x14ac:dyDescent="0.2">
      <c r="A149" s="21" t="str">
        <f>DES__SUBUNIDAD_SECCIÓN_UBIC_!$A151</f>
        <v/>
      </c>
    </row>
    <row r="150" spans="1:1" ht="23.1" customHeight="1" x14ac:dyDescent="0.2">
      <c r="A150" s="21" t="str">
        <f>DES__SUBUNIDAD_SECCIÓN_UBIC_!$A152</f>
        <v/>
      </c>
    </row>
    <row r="151" spans="1:1" ht="23.1" customHeight="1" x14ac:dyDescent="0.2">
      <c r="A151" s="21" t="str">
        <f>DES__SUBUNIDAD_SECCIÓN_UBIC_!$A153</f>
        <v/>
      </c>
    </row>
    <row r="152" spans="1:1" ht="23.1" customHeight="1" x14ac:dyDescent="0.2">
      <c r="A152" s="21" t="str">
        <f>DES__SUBUNIDAD_SECCIÓN_UBIC_!$A154</f>
        <v/>
      </c>
    </row>
    <row r="153" spans="1:1" ht="23.1" customHeight="1" x14ac:dyDescent="0.2">
      <c r="A153" s="21" t="str">
        <f>DES__SUBUNIDAD_SECCIÓN_UBIC_!$A155</f>
        <v/>
      </c>
    </row>
    <row r="154" spans="1:1" ht="23.1" customHeight="1" x14ac:dyDescent="0.2">
      <c r="A154" s="21" t="str">
        <f>DES__SUBUNIDAD_SECCIÓN_UBIC_!$A156</f>
        <v/>
      </c>
    </row>
    <row r="155" spans="1:1" ht="23.1" customHeight="1" x14ac:dyDescent="0.2">
      <c r="A155" s="21" t="str">
        <f>DES__SUBUNIDAD_SECCIÓN_UBIC_!$A157</f>
        <v/>
      </c>
    </row>
    <row r="156" spans="1:1" ht="23.1" customHeight="1" x14ac:dyDescent="0.2">
      <c r="A156" s="21" t="str">
        <f>DES__SUBUNIDAD_SECCIÓN_UBIC_!$A158</f>
        <v/>
      </c>
    </row>
    <row r="157" spans="1:1" ht="23.1" customHeight="1" x14ac:dyDescent="0.2">
      <c r="A157" s="21" t="str">
        <f>DES__SUBUNIDAD_SECCIÓN_UBIC_!$A159</f>
        <v/>
      </c>
    </row>
    <row r="158" spans="1:1" ht="23.1" customHeight="1" x14ac:dyDescent="0.2">
      <c r="A158" s="21" t="str">
        <f>DES__SUBUNIDAD_SECCIÓN_UBIC_!$A160</f>
        <v/>
      </c>
    </row>
    <row r="159" spans="1:1" ht="23.1" customHeight="1" x14ac:dyDescent="0.2">
      <c r="A159" s="21" t="str">
        <f>DES__SUBUNIDAD_SECCIÓN_UBIC_!$A161</f>
        <v/>
      </c>
    </row>
    <row r="160" spans="1:1" ht="23.1" customHeight="1" x14ac:dyDescent="0.2">
      <c r="A160" s="21" t="str">
        <f>DES__SUBUNIDAD_SECCIÓN_UBIC_!$A162</f>
        <v/>
      </c>
    </row>
    <row r="161" spans="1:1" ht="23.1" customHeight="1" x14ac:dyDescent="0.2">
      <c r="A161" s="21" t="str">
        <f>DES__SUBUNIDAD_SECCIÓN_UBIC_!$A163</f>
        <v/>
      </c>
    </row>
    <row r="162" spans="1:1" ht="23.1" customHeight="1" x14ac:dyDescent="0.2">
      <c r="A162" s="21" t="str">
        <f>DES__SUBUNIDAD_SECCIÓN_UBIC_!$A164</f>
        <v/>
      </c>
    </row>
    <row r="163" spans="1:1" ht="23.1" customHeight="1" x14ac:dyDescent="0.2">
      <c r="A163" s="21" t="str">
        <f>DES__SUBUNIDAD_SECCIÓN_UBIC_!$A165</f>
        <v/>
      </c>
    </row>
    <row r="164" spans="1:1" ht="23.1" customHeight="1" x14ac:dyDescent="0.2">
      <c r="A164" s="21" t="str">
        <f>DES__SUBUNIDAD_SECCIÓN_UBIC_!$A166</f>
        <v/>
      </c>
    </row>
    <row r="165" spans="1:1" ht="23.1" customHeight="1" x14ac:dyDescent="0.2">
      <c r="A165" s="21" t="str">
        <f>DES__SUBUNIDAD_SECCIÓN_UBIC_!$A167</f>
        <v/>
      </c>
    </row>
    <row r="166" spans="1:1" ht="23.1" customHeight="1" x14ac:dyDescent="0.2">
      <c r="A166" s="21" t="str">
        <f>DES__SUBUNIDAD_SECCIÓN_UBIC_!$A168</f>
        <v/>
      </c>
    </row>
    <row r="167" spans="1:1" ht="23.1" customHeight="1" x14ac:dyDescent="0.2">
      <c r="A167" s="21" t="str">
        <f>DES__SUBUNIDAD_SECCIÓN_UBIC_!$A169</f>
        <v/>
      </c>
    </row>
    <row r="168" spans="1:1" ht="23.1" customHeight="1" x14ac:dyDescent="0.2">
      <c r="A168" s="21" t="str">
        <f>DES__SUBUNIDAD_SECCIÓN_UBIC_!$A170</f>
        <v/>
      </c>
    </row>
    <row r="169" spans="1:1" ht="23.1" customHeight="1" x14ac:dyDescent="0.2">
      <c r="A169" s="21" t="str">
        <f>DES__SUBUNIDAD_SECCIÓN_UBIC_!$A171</f>
        <v/>
      </c>
    </row>
    <row r="170" spans="1:1" ht="23.1" customHeight="1" x14ac:dyDescent="0.2">
      <c r="A170" s="21" t="str">
        <f>DES__SUBUNIDAD_SECCIÓN_UBIC_!$A172</f>
        <v/>
      </c>
    </row>
    <row r="171" spans="1:1" ht="23.1" customHeight="1" x14ac:dyDescent="0.2">
      <c r="A171" s="21" t="str">
        <f>DES__SUBUNIDAD_SECCIÓN_UBIC_!$A173</f>
        <v/>
      </c>
    </row>
    <row r="172" spans="1:1" ht="23.1" customHeight="1" x14ac:dyDescent="0.2">
      <c r="A172" s="21" t="str">
        <f>DES__SUBUNIDAD_SECCIÓN_UBIC_!$A174</f>
        <v/>
      </c>
    </row>
    <row r="173" spans="1:1" ht="23.1" customHeight="1" x14ac:dyDescent="0.2">
      <c r="A173" s="21" t="str">
        <f>DES__SUBUNIDAD_SECCIÓN_UBIC_!$A175</f>
        <v/>
      </c>
    </row>
    <row r="174" spans="1:1" ht="23.1" customHeight="1" x14ac:dyDescent="0.2">
      <c r="A174" s="21" t="str">
        <f>DES__SUBUNIDAD_SECCIÓN_UBIC_!$A176</f>
        <v/>
      </c>
    </row>
    <row r="175" spans="1:1" ht="23.1" customHeight="1" x14ac:dyDescent="0.2">
      <c r="A175" s="21" t="str">
        <f>DES__SUBUNIDAD_SECCIÓN_UBIC_!$A177</f>
        <v/>
      </c>
    </row>
    <row r="176" spans="1:1" ht="23.1" customHeight="1" x14ac:dyDescent="0.2">
      <c r="A176" s="21" t="str">
        <f>DES__SUBUNIDAD_SECCIÓN_UBIC_!$A178</f>
        <v/>
      </c>
    </row>
    <row r="177" spans="1:1" ht="23.1" customHeight="1" x14ac:dyDescent="0.2">
      <c r="A177" s="21" t="str">
        <f>DES__SUBUNIDAD_SECCIÓN_UBIC_!$A179</f>
        <v/>
      </c>
    </row>
    <row r="178" spans="1:1" ht="23.1" customHeight="1" x14ac:dyDescent="0.2">
      <c r="A178" s="21" t="str">
        <f>DES__SUBUNIDAD_SECCIÓN_UBIC_!$A180</f>
        <v/>
      </c>
    </row>
    <row r="179" spans="1:1" ht="23.1" customHeight="1" x14ac:dyDescent="0.2">
      <c r="A179" s="21" t="str">
        <f>DES__SUBUNIDAD_SECCIÓN_UBIC_!$A181</f>
        <v/>
      </c>
    </row>
    <row r="180" spans="1:1" ht="23.1" customHeight="1" x14ac:dyDescent="0.2">
      <c r="A180" s="21" t="str">
        <f>DES__SUBUNIDAD_SECCIÓN_UBIC_!$A182</f>
        <v/>
      </c>
    </row>
    <row r="181" spans="1:1" ht="23.1" customHeight="1" x14ac:dyDescent="0.2">
      <c r="A181" s="21" t="str">
        <f>DES__SUBUNIDAD_SECCIÓN_UBIC_!$A183</f>
        <v/>
      </c>
    </row>
    <row r="182" spans="1:1" ht="23.1" customHeight="1" x14ac:dyDescent="0.2">
      <c r="A182" s="21" t="str">
        <f>DES__SUBUNIDAD_SECCIÓN_UBIC_!$A184</f>
        <v/>
      </c>
    </row>
    <row r="183" spans="1:1" ht="23.1" customHeight="1" x14ac:dyDescent="0.2">
      <c r="A183" s="21" t="str">
        <f>DES__SUBUNIDAD_SECCIÓN_UBIC_!$A185</f>
        <v/>
      </c>
    </row>
    <row r="184" spans="1:1" ht="23.1" customHeight="1" x14ac:dyDescent="0.2">
      <c r="A184" s="21" t="str">
        <f>DES__SUBUNIDAD_SECCIÓN_UBIC_!$A186</f>
        <v/>
      </c>
    </row>
    <row r="185" spans="1:1" ht="23.1" customHeight="1" x14ac:dyDescent="0.2">
      <c r="A185" s="21" t="str">
        <f>DES__SUBUNIDAD_SECCIÓN_UBIC_!$A187</f>
        <v/>
      </c>
    </row>
    <row r="186" spans="1:1" ht="23.1" customHeight="1" x14ac:dyDescent="0.2">
      <c r="A186" s="21" t="str">
        <f>DES__SUBUNIDAD_SECCIÓN_UBIC_!$A188</f>
        <v/>
      </c>
    </row>
    <row r="187" spans="1:1" ht="23.1" customHeight="1" x14ac:dyDescent="0.2">
      <c r="A187" s="21" t="str">
        <f>DES__SUBUNIDAD_SECCIÓN_UBIC_!$A189</f>
        <v/>
      </c>
    </row>
    <row r="188" spans="1:1" ht="23.1" customHeight="1" x14ac:dyDescent="0.2">
      <c r="A188" s="21" t="str">
        <f>DES__SUBUNIDAD_SECCIÓN_UBIC_!$A190</f>
        <v/>
      </c>
    </row>
    <row r="189" spans="1:1" ht="23.1" customHeight="1" x14ac:dyDescent="0.2">
      <c r="A189" s="21" t="str">
        <f>DES__SUBUNIDAD_SECCIÓN_UBIC_!$A191</f>
        <v/>
      </c>
    </row>
    <row r="190" spans="1:1" ht="23.1" customHeight="1" x14ac:dyDescent="0.2">
      <c r="A190" s="21" t="str">
        <f>DES__SUBUNIDAD_SECCIÓN_UBIC_!$A192</f>
        <v/>
      </c>
    </row>
    <row r="191" spans="1:1" ht="23.1" customHeight="1" x14ac:dyDescent="0.2">
      <c r="A191" s="21" t="str">
        <f>DES__SUBUNIDAD_SECCIÓN_UBIC_!$A193</f>
        <v/>
      </c>
    </row>
    <row r="192" spans="1:1" ht="23.1" customHeight="1" x14ac:dyDescent="0.2">
      <c r="A192" s="21" t="str">
        <f>DES__SUBUNIDAD_SECCIÓN_UBIC_!$A194</f>
        <v/>
      </c>
    </row>
    <row r="193" spans="1:1" ht="23.1" customHeight="1" x14ac:dyDescent="0.2">
      <c r="A193" s="21" t="str">
        <f>DES__SUBUNIDAD_SECCIÓN_UBIC_!$A195</f>
        <v/>
      </c>
    </row>
    <row r="194" spans="1:1" ht="23.1" customHeight="1" x14ac:dyDescent="0.2">
      <c r="A194" s="21" t="str">
        <f>DES__SUBUNIDAD_SECCIÓN_UBIC_!$A196</f>
        <v/>
      </c>
    </row>
    <row r="195" spans="1:1" ht="23.1" customHeight="1" x14ac:dyDescent="0.2">
      <c r="A195" s="21" t="str">
        <f>DES__SUBUNIDAD_SECCIÓN_UBIC_!$A197</f>
        <v/>
      </c>
    </row>
    <row r="196" spans="1:1" ht="23.1" customHeight="1" x14ac:dyDescent="0.2">
      <c r="A196" s="21" t="str">
        <f>DES__SUBUNIDAD_SECCIÓN_UBIC_!$A198</f>
        <v/>
      </c>
    </row>
    <row r="197" spans="1:1" ht="23.1" customHeight="1" x14ac:dyDescent="0.2">
      <c r="A197" s="21" t="str">
        <f>DES__SUBUNIDAD_SECCIÓN_UBIC_!$A199</f>
        <v/>
      </c>
    </row>
    <row r="198" spans="1:1" ht="23.1" customHeight="1" x14ac:dyDescent="0.2">
      <c r="A198" s="21" t="str">
        <f>DES__SUBUNIDAD_SECCIÓN_UBIC_!$A200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83" priority="1" operator="equal">
      <formula>"TOTAL"</formula>
    </cfRule>
    <cfRule type="cellIs" dxfId="82" priority="2" operator="equal">
      <formula>""</formula>
    </cfRule>
    <cfRule type="cellIs" dxfId="81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F203"/>
  <sheetViews>
    <sheetView workbookViewId="0">
      <selection activeCell="A18" sqref="A18"/>
    </sheetView>
  </sheetViews>
  <sheetFormatPr baseColWidth="10" defaultRowHeight="12.75" x14ac:dyDescent="0.2"/>
  <cols>
    <col min="1" max="1" width="87" customWidth="1"/>
  </cols>
  <sheetData>
    <row r="1" spans="1:58" ht="30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1.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3" customHeight="1" thickBot="1" x14ac:dyDescent="0.25">
      <c r="A3" s="13" t="s">
        <v>10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IF([4]PDI_DES__SUBUNIDAD_SECCIÓN_UBIC!$B2&lt;&gt;"",[4]PDI_DES__SUBUNIDAD_SECCIÓN_UBIC!$B2,IF(AND([4]PDI_DES__SUBUNIDAD_SECCIÓN_UBIC!$B2="",[4]PDI_DES__SUBUNIDAD_SECCIÓN_UBIC!$B3="",[4]PDI_DES__SUBUNIDAD_SECCIÓN_UBIC!$B1=""),"","TOTAL"))</f>
        <v>Agricultura y Alimentación</v>
      </c>
      <c r="B4" s="6">
        <f ca="1">IF(AND($A4&lt;&gt;"",$A4&lt;&gt;"TOTAL"),IF(AND([4]PDI_DES__SUBUNIDAD_SECCIÓN_UBIC!$C2&lt;&gt;"",[4]PDI_DES__SUBUNIDAD_SECCIÓN_UBIC!$C2&lt;&gt;0),[4]PDI_DES__SUBUNIDAD_SECCIÓN_UBIC!$C2,""),IF($A4="TOTAL",SUM(INDIRECT("B4:B"&amp;ROW()-1)),""))</f>
        <v>23</v>
      </c>
      <c r="C4" s="6">
        <f ca="1">IF(AND($A4&lt;&gt;"",$A4&lt;&gt;"TOTAL"),IF(AND([4]PDI_DES__SUBUNIDAD_SECCIÓN_UBIC!$E2&lt;&gt;"",[4]PDI_DES__SUBUNIDAD_SECCIÓN_UBIC!$E2&lt;&gt;0),[4]PDI_DES__SUBUNIDAD_SECCIÓN_UBIC!$E2,""),IF($A4="TOTAL",SUM(INDIRECT("C4:C"&amp;ROW()-1)),""))</f>
        <v>15</v>
      </c>
      <c r="D4" s="6">
        <f ca="1">IF(AND($A4&lt;&gt;"",$A4&lt;&gt;"TOTAL"),SUM(B4:C4),IF($A4="TOTAL",SUM(INDIRECT("D4:D"&amp;ROW()-1)),""))</f>
        <v>38</v>
      </c>
      <c r="E4" s="6">
        <f ca="1">IF(AND($A4&lt;&gt;"",$A4&lt;&gt;"TOTAL"),IF(AND([4]PDI_DES__SUBUNIDAD_SECCIÓN_UBIC!$H2&lt;&gt;"",[4]PDI_DES__SUBUNIDAD_SECCIÓN_UBIC!$H2&lt;&gt;0),[4]PDI_DES__SUBUNIDAD_SECCIÓN_UBIC!$H2,""),IF($A4="TOTAL",SUM(INDIRECT("E4:E"&amp;ROW()-1)),""))</f>
        <v>22</v>
      </c>
      <c r="F4" s="6">
        <f ca="1">IF(AND($A4&lt;&gt;"",$A4&lt;&gt;"TOTAL"),IF(AND([4]PDI_DES__SUBUNIDAD_SECCIÓN_UBIC!$J2&lt;&gt;"",[4]PDI_DES__SUBUNIDAD_SECCIÓN_UBIC!$J2&lt;&gt;0),[4]PDI_DES__SUBUNIDAD_SECCIÓN_UBIC!$J2,""),IF($A4="TOTAL",SUM(INDIRECT("F4:F"&amp;ROW()-1)),""))</f>
        <v>13</v>
      </c>
      <c r="G4" s="6">
        <f ca="1">IF(AND($A4&lt;&gt;"",$A4&lt;&gt;"TOTAL"),SUM(E4:F4),IF($A4="TOTAL",SUM(INDIRECT("G4:G"&amp;ROW()-1)),""))</f>
        <v>35</v>
      </c>
      <c r="H4" s="6">
        <f ca="1">IF(AND($A4&lt;&gt;"",$A4&lt;&gt;"TOTAL"),IF(AND([4]PDI_DES__SUBUNIDAD_SECCIÓN_UBIC!$M2&lt;&gt;"",[4]PDI_DES__SUBUNIDAD_SECCIÓN_UBIC!$M2&lt;&gt;0),[4]PDI_DES__SUBUNIDAD_SECCIÓN_UBIC!$M2,""),IF($A4="TOTAL",SUM(INDIRECT("H4:H"&amp;ROW()-1)),""))</f>
        <v>21</v>
      </c>
      <c r="I4" s="6">
        <f ca="1">IF(AND($A4&lt;&gt;"",$A4&lt;&gt;"TOTAL"),IF(AND([4]PDI_DES__SUBUNIDAD_SECCIÓN_UBIC!$O2&lt;&gt;"",[4]PDI_DES__SUBUNIDAD_SECCIÓN_UBIC!$O2&lt;&gt;0),[4]PDI_DES__SUBUNIDAD_SECCIÓN_UBIC!$O2,""),IF($A4="TOTAL",SUM(INDIRECT("I4:I"&amp;ROW()-1)),""))</f>
        <v>14</v>
      </c>
      <c r="J4" s="6">
        <f ca="1">IF(AND($A4&lt;&gt;"",$A4&lt;&gt;"TOTAL"),SUM(H4:I4),IF($A4="TOTAL",SUM(INDIRECT("J4:J"&amp;ROW()-1)),""))</f>
        <v>35</v>
      </c>
      <c r="K4" s="6">
        <f ca="1">IF(AND($A4&lt;&gt;"",$A4&lt;&gt;"TOTAL"),IF(AND([4]PDI_DES__SUBUNIDAD_SECCIÓN_UBIC!$R2&lt;&gt;"",[4]PDI_DES__SUBUNIDAD_SECCIÓN_UBIC!$R2&lt;&gt;0),[4]PDI_DES__SUBUNIDAD_SECCIÓN_UBIC!$R2,""),IF($A4="TOTAL",SUM(INDIRECT("K4:K"&amp;ROW()-1)),""))</f>
        <v>21</v>
      </c>
      <c r="L4" s="6">
        <f ca="1">IF(AND($A4&lt;&gt;"",$A4&lt;&gt;"TOTAL"),IF(AND([4]PDI_DES__SUBUNIDAD_SECCIÓN_UBIC!$T2&lt;&gt;"",[4]PDI_DES__SUBUNIDAD_SECCIÓN_UBIC!$T2&lt;&gt;0),[4]PDI_DES__SUBUNIDAD_SECCIÓN_UBIC!$T2,""),IF($A4="TOTAL",SUM(INDIRECT("L4:L"&amp;ROW()-1)),""))</f>
        <v>14</v>
      </c>
      <c r="M4" s="6">
        <f ca="1">IF(AND($A4&lt;&gt;"",$A4&lt;&gt;"TOTAL"),SUM(K4:L4),IF($A4="TOTAL",SUM(INDIRECT("M4:M"&amp;ROW()-1)),""))</f>
        <v>35</v>
      </c>
      <c r="N4" s="6">
        <f ca="1">IF(AND($A4&lt;&gt;"",$A4&lt;&gt;"TOTAL"),IF(AND([4]PDI_DES__SUBUNIDAD_SECCIÓN_UBIC!$W2&lt;&gt;"",[4]PDI_DES__SUBUNIDAD_SECCIÓN_UBIC!$W2&lt;&gt;0),[4]PDI_DES__SUBUNIDAD_SECCIÓN_UBIC!$W2,""),IF($A4="TOTAL",SUM(INDIRECT("N4:N"&amp;ROW()-1)),""))</f>
        <v>27</v>
      </c>
      <c r="O4" s="6">
        <f ca="1">IF(AND($A4&lt;&gt;"",$A4&lt;&gt;"TOTAL"),IF(AND([4]PDI_DES__SUBUNIDAD_SECCIÓN_UBIC!$Y2&lt;&gt;"",[4]PDI_DES__SUBUNIDAD_SECCIÓN_UBIC!$Y2&lt;&gt;0),[4]PDI_DES__SUBUNIDAD_SECCIÓN_UBIC!$Y2,""),IF($A4="TOTAL",SUM(INDIRECT("O4:O"&amp;ROW()-1)),""))</f>
        <v>12</v>
      </c>
      <c r="P4" s="6">
        <f ca="1">IF(AND($A4&lt;&gt;"",$A4&lt;&gt;"TOTAL"),SUM(N4:O4),IF($A4="TOTAL",SUM(INDIRECT("P4:P"&amp;ROW()-1)),""))</f>
        <v>39</v>
      </c>
      <c r="Q4" s="6">
        <f ca="1">IF(AND($A4&lt;&gt;"",$A4&lt;&gt;"TOTAL"),IF(AND([4]PDI_DES__SUBUNIDAD_SECCIÓN_UBIC!$AB2&lt;&gt;"",[4]PDI_DES__SUBUNIDAD_SECCIÓN_UBIC!$AB2&lt;&gt;0),[4]PDI_DES__SUBUNIDAD_SECCIÓN_UBIC!$AB2,""),IF($A4="TOTAL",SUM(INDIRECT("Q4:Q"&amp;ROW()-1)),""))</f>
        <v>25</v>
      </c>
      <c r="R4" s="6">
        <f ca="1">IF(AND($A4&lt;&gt;"",$A4&lt;&gt;"TOTAL"),IF(AND([4]PDI_DES__SUBUNIDAD_SECCIÓN_UBIC!$AD2&lt;&gt;"",[4]PDI_DES__SUBUNIDAD_SECCIÓN_UBIC!$AD2&lt;&gt;0),[4]PDI_DES__SUBUNIDAD_SECCIÓN_UBIC!$AD2,""),IF($A4="TOTAL",SUM(INDIRECT("R4:R"&amp;ROW()-1)),""))</f>
        <v>15</v>
      </c>
      <c r="S4" s="6">
        <f ca="1">IF(AND($A4&lt;&gt;"",$A4&lt;&gt;"TOTAL"),SUM(Q4:R4),IF($A4="TOTAL",SUM(INDIRECT("S4:S"&amp;ROW()-1)),""))</f>
        <v>40</v>
      </c>
      <c r="T4" s="6">
        <f ca="1">IF(AND($A4&lt;&gt;"",$A4&lt;&gt;"TOTAL"),IF(AND([4]PDI_DES__SUBUNIDAD_SECCIÓN_UBIC!$AG2&lt;&gt;"",[4]PDI_DES__SUBUNIDAD_SECCIÓN_UBIC!$AG2&lt;&gt;0),[4]PDI_DES__SUBUNIDAD_SECCIÓN_UBIC!$AG2,""),IF($A4="TOTAL",SUM(INDIRECT("T4:T"&amp;ROW()-1)),""))</f>
        <v>26</v>
      </c>
      <c r="U4" s="6">
        <f ca="1">IF(AND($A4&lt;&gt;"",$A4&lt;&gt;"TOTAL"),IF(AND([4]PDI_DES__SUBUNIDAD_SECCIÓN_UBIC!$AI2&lt;&gt;"",[4]PDI_DES__SUBUNIDAD_SECCIÓN_UBIC!$AI2&lt;&gt;0),[4]PDI_DES__SUBUNIDAD_SECCIÓN_UBIC!$AI2,""),IF($A4="TOTAL",SUM(INDIRECT("U4:U"&amp;ROW()-1)),""))</f>
        <v>17</v>
      </c>
      <c r="V4" s="6">
        <f ca="1">IF(AND($A4&lt;&gt;"",$A4&lt;&gt;"TOTAL"),SUM(T4:U4),IF($A4="TOTAL",SUM(INDIRECT("V4:V"&amp;ROW()-1)),""))</f>
        <v>43</v>
      </c>
      <c r="W4" s="6" t="str">
        <f ca="1">IF(AND($A4&lt;&gt;"",$A4&lt;&gt;"TOTAL"),IF(AND([4]PDI_DES__SUBUNIDAD_SECCIÓN_UBIC!$AL2&lt;&gt;"",[4]PDI_DES__SUBUNIDAD_SECCIÓN_UBIC!$AL2&lt;&gt;0),[4]PDI_DES__SUBUNIDAD_SECCIÓN_UBIC!$AL2,""),IF($A4="TOTAL",SUM(INDIRECT("W4:W"&amp;ROW()-1)),""))</f>
        <v/>
      </c>
      <c r="X4" s="6" t="str">
        <f ca="1">IF(AND($A4&lt;&gt;"",$A4&lt;&gt;"TOTAL"),IF(AND([4]PDI_DES__SUBUNIDAD_SECCIÓN_UBIC!$AN2&lt;&gt;"",[4]PDI_DES__SUBUNIDAD_SECCIÓN_UBIC!$AN2&lt;&gt;0),[4]PDI_DES__SUBUNIDAD_SECCIÓN_UBIC!$AN2,""),IF($A4="TOTAL",SUM(INDIRECT("X4:X"&amp;ROW()-1)),""))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IF(AND($A4&lt;&gt;"",$A4&lt;&gt;"TOTAL"),IF(AND([4]PDI_DES__SUBUNIDAD_SECCIÓN_UBIC!$AQ2&lt;&gt;"",[4]PDI_DES__SUBUNIDAD_SECCIÓN_UBIC!$AQ2&lt;&gt;0),[4]PDI_DES__SUBUNIDAD_SECCIÓN_UBIC!$AQ2,""),IF($A4="TOTAL",SUM(INDIRECT("Z4:Z"&amp;ROW()-1)),""))</f>
        <v/>
      </c>
      <c r="AA4" s="6" t="str">
        <f ca="1">IF(AND($A4&lt;&gt;"",$A4&lt;&gt;"TOTAL"),IF(AND([4]PDI_DES__SUBUNIDAD_SECCIÓN_UBIC!$AS2&lt;&gt;"",[4]PDI_DES__SUBUNIDAD_SECCIÓN_UBIC!$AS2&lt;&gt;0),[4]PDI_DES__SUBUNIDAD_SECCIÓN_UBIC!$AS2,""),IF($A4="TOTAL",SUM(INDIRECT("AA4:AA"&amp;ROW()-1)),""))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IF(AND($A4&lt;&gt;"",$A4&lt;&gt;"TOTAL"),IF(AND([4]PDI_DES__SUBUNIDAD_SECCIÓN_UBIC!$AV2&lt;&gt;"",[4]PDI_DES__SUBUNIDAD_SECCIÓN_UBIC!$AV2&lt;&gt;0),[4]PDI_DES__SUBUNIDAD_SECCIÓN_UBIC!$AV2,""),IF($A4="TOTAL",SUM(INDIRECT("AC4:AC"&amp;ROW()-1)),""))</f>
        <v/>
      </c>
      <c r="AD4" s="6" t="str">
        <f ca="1">IF(AND($A4&lt;&gt;"",$A4&lt;&gt;"TOTAL"),IF(AND([4]PDI_DES__SUBUNIDAD_SECCIÓN_UBIC!$AX2&lt;&gt;"",[4]PDI_DES__SUBUNIDAD_SECCIÓN_UBIC!$AX2&lt;&gt;0),[4]PDI_DES__SUBUNIDAD_SECCIÓN_UBIC!$AX2,""),IF($A4="TOTAL",SUM(INDIRECT("AD4:AD"&amp;ROW()-1)),""))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IF(AND($A4&lt;&gt;"",$A4&lt;&gt;"TOTAL"),IF(AND([4]PDI_DES__SUBUNIDAD_SECCIÓN_UBIC!$BA2&lt;&gt;"",[4]PDI_DES__SUBUNIDAD_SECCIÓN_UBIC!$BA2&lt;&gt;0),[4]PDI_DES__SUBUNIDAD_SECCIÓN_UBIC!$BA2,""),IF($A4="TOTAL",SUM(INDIRECT("AF4:AF"&amp;ROW()-1)),""))</f>
        <v/>
      </c>
      <c r="AG4" s="6" t="str">
        <f ca="1">IF(AND($A4&lt;&gt;"",$A4&lt;&gt;"TOTAL"),IF(AND([4]PDI_DES__SUBUNIDAD_SECCIÓN_UBIC!$BC2&lt;&gt;"",[4]PDI_DES__SUBUNIDAD_SECCIÓN_UBIC!$BC2&lt;&gt;0),[4]PDI_DES__SUBUNIDAD_SECCIÓN_UBIC!$BC2,""),IF($A4="TOTAL",SUM(INDIRECT("AG4:AG"&amp;ROW()-1)),""))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IF(AND($A4&lt;&gt;"",$A4&lt;&gt;"TOTAL"),IF(AND([4]PDI_DES__SUBUNIDAD_SECCIÓN_UBIC!$BF2&lt;&gt;"",[4]PDI_DES__SUBUNIDAD_SECCIÓN_UBIC!$BF2&lt;&gt;0),[4]PDI_DES__SUBUNIDAD_SECCIÓN_UBIC!$BF2,""),IF($A4="TOTAL",SUM(INDIRECT("AI4:AI"&amp;ROW()-1)),""))</f>
        <v/>
      </c>
      <c r="AJ4" s="6" t="str">
        <f ca="1">IF(AND($A4&lt;&gt;"",$A4&lt;&gt;"TOTAL"),IF(AND([4]PDI_DES__SUBUNIDAD_SECCIÓN_UBIC!$BH2&lt;&gt;"",[4]PDI_DES__SUBUNIDAD_SECCIÓN_UBIC!$BH2&lt;&gt;0),[4]PDI_DES__SUBUNIDAD_SECCIÓN_UBIC!$BH2,""),IF($A4="TOTAL",SUM(INDIRECT("AJ4:AJ"&amp;ROW()-1)),""))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IF(AND($A4&lt;&gt;"",$A4&lt;&gt;"TOTAL"),IF(AND([4]PDI_DES__SUBUNIDAD_SECCIÓN_UBIC!$BK2&lt;&gt;"",[4]PDI_DES__SUBUNIDAD_SECCIÓN_UBIC!$BK2&lt;&gt;0),[4]PDI_DES__SUBUNIDAD_SECCIÓN_UBIC!$BK2,""),IF($A4="TOTAL",SUM(INDIRECT("AL4:AL"&amp;ROW()-1)),""))</f>
        <v/>
      </c>
      <c r="AM4" s="6" t="str">
        <f ca="1">IF(AND($A4&lt;&gt;"",$A4&lt;&gt;"TOTAL"),IF(AND([4]PDI_DES__SUBUNIDAD_SECCIÓN_UBIC!$BM2&lt;&gt;"",[4]PDI_DES__SUBUNIDAD_SECCIÓN_UBIC!$BM2&lt;&gt;0),[4]PDI_DES__SUBUNIDAD_SECCIÓN_UBIC!$BM2,""),IF($A4="TOTAL",SUM(INDIRECT("AM4:AM"&amp;ROW()-1)),""))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IF(AND($A4&lt;&gt;"",$A4&lt;&gt;"TOTAL"),IF(AND([4]PDI_DES__SUBUNIDAD_SECCIÓN_UBIC!$BP2&lt;&gt;"",[4]PDI_DES__SUBUNIDAD_SECCIÓN_UBIC!$BP2&lt;&gt;0),[4]PDI_DES__SUBUNIDAD_SECCIÓN_UBIC!$BP2,""),IF($A4="TOTAL",SUM(INDIRECT("AO4:AO"&amp;ROW()-1)),""))</f>
        <v/>
      </c>
      <c r="AP4" s="6" t="str">
        <f ca="1">IF(AND($A4&lt;&gt;"",$A4&lt;&gt;"TOTAL"),IF(AND([4]PDI_DES__SUBUNIDAD_SECCIÓN_UBIC!$BR2&lt;&gt;"",[4]PDI_DES__SUBUNIDAD_SECCIÓN_UBIC!$BR2&lt;&gt;0),[4]PDI_DES__SUBUNIDAD_SECCIÓN_UBIC!$BR2,""),IF($A4="TOTAL",SUM(INDIRECT("AP4:AP"&amp;ROW()-1)),""))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IF(AND($A4&lt;&gt;"",$A4&lt;&gt;"TOTAL"),IF(AND([4]PDI_DES__SUBUNIDAD_SECCIÓN_UBIC!$BU2&lt;&gt;"",[4]PDI_DES__SUBUNIDAD_SECCIÓN_UBIC!$BU2&lt;&gt;0),[4]PDI_DES__SUBUNIDAD_SECCIÓN_UBIC!$BU2,""),IF($A4="TOTAL",SUM(INDIRECT("AR4:AR"&amp;ROW()-1)),""))</f>
        <v/>
      </c>
      <c r="AS4" s="6" t="str">
        <f ca="1">IF(AND($A4&lt;&gt;"",$A4&lt;&gt;"TOTAL"),IF(AND([4]PDI_DES__SUBUNIDAD_SECCIÓN_UBIC!$BW2&lt;&gt;"",[4]PDI_DES__SUBUNIDAD_SECCIÓN_UBIC!$BW2&lt;&gt;0),[4]PDI_DES__SUBUNIDAD_SECCIÓN_UBIC!$BW2,""),IF($A4="TOTAL",SUM(INDIRECT("AS4:AS"&amp;ROW()-1)),""))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IF(AND($A4&lt;&gt;"",$A4&lt;&gt;"TOTAL"),IF(AND([4]PDI_DES__SUBUNIDAD_SECCIÓN_UBIC!$BZ2&lt;&gt;"",[4]PDI_DES__SUBUNIDAD_SECCIÓN_UBIC!$BZ2&lt;&gt;0),[4]PDI_DES__SUBUNIDAD_SECCIÓN_UBIC!$BZ2,""),IF($A4="TOTAL",SUM(INDIRECT("AU4:AU"&amp;ROW()-1)),""))</f>
        <v/>
      </c>
      <c r="AV4" s="6" t="str">
        <f ca="1">IF(AND($A4&lt;&gt;"",$A4&lt;&gt;"TOTAL"),IF(AND([4]PDI_DES__SUBUNIDAD_SECCIÓN_UBIC!$CB2&lt;&gt;"",[4]PDI_DES__SUBUNIDAD_SECCIÓN_UBIC!$CB2&lt;&gt;0),[4]PDI_DES__SUBUNIDAD_SECCIÓN_UBIC!$CB2,""),IF($A4="TOTAL",SUM(INDIRECT("AV4:AV"&amp;ROW()-1)),""))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IF(AND($A4&lt;&gt;"",$A4&lt;&gt;"TOTAL"),IF(AND([4]PDI_DES__SUBUNIDAD_SECCIÓN_UBIC!$CE2&lt;&gt;"",[4]PDI_DES__SUBUNIDAD_SECCIÓN_UBIC!$CE2&lt;&gt;0),[4]PDI_DES__SUBUNIDAD_SECCIÓN_UBIC!$CE2,""),IF($A4="TOTAL",SUM(INDIRECT("AX4:AX"&amp;ROW()-1)),""))</f>
        <v/>
      </c>
      <c r="AY4" s="6" t="str">
        <f ca="1">IF(AND($A4&lt;&gt;"",$A4&lt;&gt;"TOTAL"),IF(AND([4]PDI_DES__SUBUNIDAD_SECCIÓN_UBIC!$CG2&lt;&gt;"",[4]PDI_DES__SUBUNIDAD_SECCIÓN_UBIC!$CG2&lt;&gt;0),[4]PDI_DES__SUBUNIDAD_SECCIÓN_UBIC!$CG2,""),IF($A4="TOTAL",SUM(INDIRECT("AY4:AY"&amp;ROW()-1)),""))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IF(AND($A4&lt;&gt;"",$A4&lt;&gt;"TOTAL"),IF(AND([4]PDI_DES__SUBUNIDAD_SECCIÓN_UBIC!$CJ2&lt;&gt;"",[4]PDI_DES__SUBUNIDAD_SECCIÓN_UBIC!$CJ2&lt;&gt;0),[4]PDI_DES__SUBUNIDAD_SECCIÓN_UBIC!$CJ2,""),IF($A4="TOTAL",SUM(INDIRECT("BA4:BA"&amp;ROW()-1)),""))</f>
        <v/>
      </c>
      <c r="BB4" s="6" t="str">
        <f ca="1">IF(AND($A4&lt;&gt;"",$A4&lt;&gt;"TOTAL"),IF(AND([4]PDI_DES__SUBUNIDAD_SECCIÓN_UBIC!$CL2&lt;&gt;"",[4]PDI_DES__SUBUNIDAD_SECCIÓN_UBIC!$CL2&lt;&gt;0),[4]PDI_DES__SUBUNIDAD_SECCIÓN_UBIC!$CL2,""),IF($A4="TOTAL",SUM(INDIRECT("BB4:BB"&amp;ROW()-1)),""))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IF(AND($A4&lt;&gt;"",$A4&lt;&gt;"TOTAL"),IF(AND([4]PDI_DES__SUBUNIDAD_SECCIÓN_UBIC!$CO2&lt;&gt;"",[4]PDI_DES__SUBUNIDAD_SECCIÓN_UBIC!$CO2&lt;&gt;0),[4]PDI_DES__SUBUNIDAD_SECCIÓN_UBIC!$CO2,""),IF($A4="TOTAL",SUM(INDIRECT("BD4:BD"&amp;ROW()-1)),""))</f>
        <v/>
      </c>
      <c r="BE4" s="6" t="str">
        <f ca="1">IF(AND($A4&lt;&gt;"",$A4&lt;&gt;"TOTAL"),IF(AND([4]PDI_DES__SUBUNIDAD_SECCIÓN_UBIC!$CQ2&lt;&gt;"",[4]PDI_DES__SUBUNIDAD_SECCIÓN_UBIC!$CQ2&lt;&gt;0),[4]PDI_DES__SUBUNIDAD_SECCIÓN_UBIC!$CQ2,""),IF($A4="TOTAL",SUM(INDIRECT("BE4:BE"&amp;ROW()-1)),""))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IF([4]PDI_DES__SUBUNIDAD_SECCIÓN_UBIC!$B3&lt;&gt;"",[4]PDI_DES__SUBUNIDAD_SECCIÓN_UBIC!$B3,IF(AND([4]PDI_DES__SUBUNIDAD_SECCIÓN_UBIC!$B3="",[4]PDI_DES__SUBUNIDAD_SECCIÓN_UBIC!$B4="",[4]PDI_DES__SUBUNIDAD_SECCIÓN_UBIC!$B2=""),"","TOTAL"))</f>
        <v>Ciencias de la Educación</v>
      </c>
      <c r="B5" s="6">
        <f ca="1">IF(AND($A5&lt;&gt;"",$A5&lt;&gt;"TOTAL"),IF(AND([4]PDI_DES__SUBUNIDAD_SECCIÓN_UBIC!$C3&lt;&gt;"",[4]PDI_DES__SUBUNIDAD_SECCIÓN_UBIC!$C3&lt;&gt;0),[4]PDI_DES__SUBUNIDAD_SECCIÓN_UBIC!$C3,""),IF($A5="TOTAL",SUM(INDIRECT("B4:B"&amp;ROW()-1)),""))</f>
        <v>26</v>
      </c>
      <c r="C5" s="6">
        <f ca="1">IF(AND($A5&lt;&gt;"",$A5&lt;&gt;"TOTAL"),IF(AND([4]PDI_DES__SUBUNIDAD_SECCIÓN_UBIC!$E3&lt;&gt;"",[4]PDI_DES__SUBUNIDAD_SECCIÓN_UBIC!$E3&lt;&gt;0),[4]PDI_DES__SUBUNIDAD_SECCIÓN_UBIC!$E3,""),IF($A5="TOTAL",SUM(INDIRECT("C4:C"&amp;ROW()-1)),""))</f>
        <v>15</v>
      </c>
      <c r="D5" s="6">
        <f t="shared" ref="D5:D68" ca="1" si="0">IF(AND($A5&lt;&gt;"",$A5&lt;&gt;"TOTAL"),SUM(B5:C5),IF($A5="TOTAL",SUM(INDIRECT("D4:D"&amp;ROW()-1)),""))</f>
        <v>41</v>
      </c>
      <c r="E5" s="6">
        <f ca="1">IF(AND($A5&lt;&gt;"",$A5&lt;&gt;"TOTAL"),IF(AND([4]PDI_DES__SUBUNIDAD_SECCIÓN_UBIC!$H3&lt;&gt;"",[4]PDI_DES__SUBUNIDAD_SECCIÓN_UBIC!$H3&lt;&gt;0),[4]PDI_DES__SUBUNIDAD_SECCIÓN_UBIC!$H3,""),IF($A5="TOTAL",SUM(INDIRECT("E4:E"&amp;ROW()-1)),""))</f>
        <v>25</v>
      </c>
      <c r="F5" s="6">
        <f ca="1">IF(AND($A5&lt;&gt;"",$A5&lt;&gt;"TOTAL"),IF(AND([4]PDI_DES__SUBUNIDAD_SECCIÓN_UBIC!$J3&lt;&gt;"",[4]PDI_DES__SUBUNIDAD_SECCIÓN_UBIC!$J3&lt;&gt;0),[4]PDI_DES__SUBUNIDAD_SECCIÓN_UBIC!$J3,""),IF($A5="TOTAL",SUM(INDIRECT("F4:F"&amp;ROW()-1)),""))</f>
        <v>17</v>
      </c>
      <c r="G5" s="6">
        <f t="shared" ref="G5:G68" ca="1" si="1">IF(AND($A5&lt;&gt;"",$A5&lt;&gt;"TOTAL"),SUM(E5:F5),IF($A5="TOTAL",SUM(INDIRECT("G4:G"&amp;ROW()-1)),""))</f>
        <v>42</v>
      </c>
      <c r="H5" s="6">
        <f ca="1">IF(AND($A5&lt;&gt;"",$A5&lt;&gt;"TOTAL"),IF(AND([4]PDI_DES__SUBUNIDAD_SECCIÓN_UBIC!$M3&lt;&gt;"",[4]PDI_DES__SUBUNIDAD_SECCIÓN_UBIC!$M3&lt;&gt;0),[4]PDI_DES__SUBUNIDAD_SECCIÓN_UBIC!$M3,""),IF($A5="TOTAL",SUM(INDIRECT("H4:H"&amp;ROW()-1)),""))</f>
        <v>23</v>
      </c>
      <c r="I5" s="6">
        <f ca="1">IF(AND($A5&lt;&gt;"",$A5&lt;&gt;"TOTAL"),IF(AND([4]PDI_DES__SUBUNIDAD_SECCIÓN_UBIC!$O3&lt;&gt;"",[4]PDI_DES__SUBUNIDAD_SECCIÓN_UBIC!$O3&lt;&gt;0),[4]PDI_DES__SUBUNIDAD_SECCIÓN_UBIC!$O3,""),IF($A5="TOTAL",SUM(INDIRECT("I4:I"&amp;ROW()-1)),""))</f>
        <v>16</v>
      </c>
      <c r="J5" s="6">
        <f t="shared" ref="J5:J68" ca="1" si="2">IF(AND($A5&lt;&gt;"",$A5&lt;&gt;"TOTAL"),SUM(H5:I5),IF($A5="TOTAL",SUM(INDIRECT("J4:J"&amp;ROW()-1)),""))</f>
        <v>39</v>
      </c>
      <c r="K5" s="6">
        <f ca="1">IF(AND($A5&lt;&gt;"",$A5&lt;&gt;"TOTAL"),IF(AND([4]PDI_DES__SUBUNIDAD_SECCIÓN_UBIC!$R3&lt;&gt;"",[4]PDI_DES__SUBUNIDAD_SECCIÓN_UBIC!$R3&lt;&gt;0),[4]PDI_DES__SUBUNIDAD_SECCIÓN_UBIC!$R3,""),IF($A5="TOTAL",SUM(INDIRECT("K4:K"&amp;ROW()-1)),""))</f>
        <v>24</v>
      </c>
      <c r="L5" s="6">
        <f ca="1">IF(AND($A5&lt;&gt;"",$A5&lt;&gt;"TOTAL"),IF(AND([4]PDI_DES__SUBUNIDAD_SECCIÓN_UBIC!$T3&lt;&gt;"",[4]PDI_DES__SUBUNIDAD_SECCIÓN_UBIC!$T3&lt;&gt;0),[4]PDI_DES__SUBUNIDAD_SECCIÓN_UBIC!$T3,""),IF($A5="TOTAL",SUM(INDIRECT("L4:L"&amp;ROW()-1)),""))</f>
        <v>15</v>
      </c>
      <c r="M5" s="6">
        <f t="shared" ref="M5:M68" ca="1" si="3">IF(AND($A5&lt;&gt;"",$A5&lt;&gt;"TOTAL"),SUM(K5:L5),IF($A5="TOTAL",SUM(INDIRECT("M4:M"&amp;ROW()-1)),""))</f>
        <v>39</v>
      </c>
      <c r="N5" s="6">
        <f ca="1">IF(AND($A5&lt;&gt;"",$A5&lt;&gt;"TOTAL"),IF(AND([4]PDI_DES__SUBUNIDAD_SECCIÓN_UBIC!$W3&lt;&gt;"",[4]PDI_DES__SUBUNIDAD_SECCIÓN_UBIC!$W3&lt;&gt;0),[4]PDI_DES__SUBUNIDAD_SECCIÓN_UBIC!$W3,""),IF($A5="TOTAL",SUM(INDIRECT("N4:N"&amp;ROW()-1)),""))</f>
        <v>26</v>
      </c>
      <c r="O5" s="6">
        <f ca="1">IF(AND($A5&lt;&gt;"",$A5&lt;&gt;"TOTAL"),IF(AND([4]PDI_DES__SUBUNIDAD_SECCIÓN_UBIC!$Y3&lt;&gt;"",[4]PDI_DES__SUBUNIDAD_SECCIÓN_UBIC!$Y3&lt;&gt;0),[4]PDI_DES__SUBUNIDAD_SECCIÓN_UBIC!$Y3,""),IF($A5="TOTAL",SUM(INDIRECT("O4:O"&amp;ROW()-1)),""))</f>
        <v>15</v>
      </c>
      <c r="P5" s="6">
        <f t="shared" ref="P5:P68" ca="1" si="4">IF(AND($A5&lt;&gt;"",$A5&lt;&gt;"TOTAL"),SUM(N5:O5),IF($A5="TOTAL",SUM(INDIRECT("P4:P"&amp;ROW()-1)),""))</f>
        <v>41</v>
      </c>
      <c r="Q5" s="6">
        <f ca="1">IF(AND($A5&lt;&gt;"",$A5&lt;&gt;"TOTAL"),IF(AND([4]PDI_DES__SUBUNIDAD_SECCIÓN_UBIC!$AB3&lt;&gt;"",[4]PDI_DES__SUBUNIDAD_SECCIÓN_UBIC!$AB3&lt;&gt;0),[4]PDI_DES__SUBUNIDAD_SECCIÓN_UBIC!$AB3,""),IF($A5="TOTAL",SUM(INDIRECT("Q4:Q"&amp;ROW()-1)),""))</f>
        <v>30</v>
      </c>
      <c r="R5" s="6">
        <f ca="1">IF(AND($A5&lt;&gt;"",$A5&lt;&gt;"TOTAL"),IF(AND([4]PDI_DES__SUBUNIDAD_SECCIÓN_UBIC!$AD3&lt;&gt;"",[4]PDI_DES__SUBUNIDAD_SECCIÓN_UBIC!$AD3&lt;&gt;0),[4]PDI_DES__SUBUNIDAD_SECCIÓN_UBIC!$AD3,""),IF($A5="TOTAL",SUM(INDIRECT("R4:R"&amp;ROW()-1)),""))</f>
        <v>16</v>
      </c>
      <c r="S5" s="6">
        <f t="shared" ref="S5:S68" ca="1" si="5">IF(AND($A5&lt;&gt;"",$A5&lt;&gt;"TOTAL"),SUM(Q5:R5),IF($A5="TOTAL",SUM(INDIRECT("S4:S"&amp;ROW()-1)),""))</f>
        <v>46</v>
      </c>
      <c r="T5" s="6">
        <f ca="1">IF(AND($A5&lt;&gt;"",$A5&lt;&gt;"TOTAL"),IF(AND([4]PDI_DES__SUBUNIDAD_SECCIÓN_UBIC!$AG3&lt;&gt;"",[4]PDI_DES__SUBUNIDAD_SECCIÓN_UBIC!$AG3&lt;&gt;0),[4]PDI_DES__SUBUNIDAD_SECCIÓN_UBIC!$AG3,""),IF($A5="TOTAL",SUM(INDIRECT("T4:T"&amp;ROW()-1)),""))</f>
        <v>29</v>
      </c>
      <c r="U5" s="6">
        <f ca="1">IF(AND($A5&lt;&gt;"",$A5&lt;&gt;"TOTAL"),IF(AND([4]PDI_DES__SUBUNIDAD_SECCIÓN_UBIC!$AI3&lt;&gt;"",[4]PDI_DES__SUBUNIDAD_SECCIÓN_UBIC!$AI3&lt;&gt;0),[4]PDI_DES__SUBUNIDAD_SECCIÓN_UBIC!$AI3,""),IF($A5="TOTAL",SUM(INDIRECT("U4:U"&amp;ROW()-1)),""))</f>
        <v>17</v>
      </c>
      <c r="V5" s="6">
        <f t="shared" ref="V5:V68" ca="1" si="6">IF(AND($A5&lt;&gt;"",$A5&lt;&gt;"TOTAL"),SUM(T5:U5),IF($A5="TOTAL",SUM(INDIRECT("V4:V"&amp;ROW()-1)),""))</f>
        <v>46</v>
      </c>
      <c r="W5" s="6" t="str">
        <f ca="1">IF(AND($A5&lt;&gt;"",$A5&lt;&gt;"TOTAL"),IF(AND([4]PDI_DES__SUBUNIDAD_SECCIÓN_UBIC!$AL3&lt;&gt;"",[4]PDI_DES__SUBUNIDAD_SECCIÓN_UBIC!$AL3&lt;&gt;0),[4]PDI_DES__SUBUNIDAD_SECCIÓN_UBIC!$AL3,""),IF($A5="TOTAL",SUM(INDIRECT("W4:W"&amp;ROW()-1)),""))</f>
        <v/>
      </c>
      <c r="X5" s="6" t="str">
        <f ca="1">IF(AND($A5&lt;&gt;"",$A5&lt;&gt;"TOTAL"),IF(AND([4]PDI_DES__SUBUNIDAD_SECCIÓN_UBIC!$AN3&lt;&gt;"",[4]PDI_DES__SUBUNIDAD_SECCIÓN_UBIC!$AN3&lt;&gt;0),[4]PDI_DES__SUBUNIDAD_SECCIÓN_UBIC!$AN3,""),IF($A5="TOTAL",SUM(INDIRECT("X4:X"&amp;ROW()-1)),""))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IF(AND($A5&lt;&gt;"",$A5&lt;&gt;"TOTAL"),IF(AND([4]PDI_DES__SUBUNIDAD_SECCIÓN_UBIC!$AQ3&lt;&gt;"",[4]PDI_DES__SUBUNIDAD_SECCIÓN_UBIC!$AQ3&lt;&gt;0),[4]PDI_DES__SUBUNIDAD_SECCIÓN_UBIC!$AQ3,""),IF($A5="TOTAL",SUM(INDIRECT("Z4:Z"&amp;ROW()-1)),""))</f>
        <v/>
      </c>
      <c r="AA5" s="6" t="str">
        <f ca="1">IF(AND($A5&lt;&gt;"",$A5&lt;&gt;"TOTAL"),IF(AND([4]PDI_DES__SUBUNIDAD_SECCIÓN_UBIC!$AS3&lt;&gt;"",[4]PDI_DES__SUBUNIDAD_SECCIÓN_UBIC!$AS3&lt;&gt;0),[4]PDI_DES__SUBUNIDAD_SECCIÓN_UBIC!$AS3,""),IF($A5="TOTAL",SUM(INDIRECT("AA4:AA"&amp;ROW()-1)),""))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IF(AND($A5&lt;&gt;"",$A5&lt;&gt;"TOTAL"),IF(AND([4]PDI_DES__SUBUNIDAD_SECCIÓN_UBIC!$AV3&lt;&gt;"",[4]PDI_DES__SUBUNIDAD_SECCIÓN_UBIC!$AV3&lt;&gt;0),[4]PDI_DES__SUBUNIDAD_SECCIÓN_UBIC!$AV3,""),IF($A5="TOTAL",SUM(INDIRECT("AC4:AC"&amp;ROW()-1)),""))</f>
        <v/>
      </c>
      <c r="AD5" s="6" t="str">
        <f ca="1">IF(AND($A5&lt;&gt;"",$A5&lt;&gt;"TOTAL"),IF(AND([4]PDI_DES__SUBUNIDAD_SECCIÓN_UBIC!$AX3&lt;&gt;"",[4]PDI_DES__SUBUNIDAD_SECCIÓN_UBIC!$AX3&lt;&gt;0),[4]PDI_DES__SUBUNIDAD_SECCIÓN_UBIC!$AX3,""),IF($A5="TOTAL",SUM(INDIRECT("AD4:AD"&amp;ROW()-1)),""))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IF(AND($A5&lt;&gt;"",$A5&lt;&gt;"TOTAL"),IF(AND([4]PDI_DES__SUBUNIDAD_SECCIÓN_UBIC!$BA3&lt;&gt;"",[4]PDI_DES__SUBUNIDAD_SECCIÓN_UBIC!$BA3&lt;&gt;0),[4]PDI_DES__SUBUNIDAD_SECCIÓN_UBIC!$BA3,""),IF($A5="TOTAL",SUM(INDIRECT("AF4:AF"&amp;ROW()-1)),""))</f>
        <v/>
      </c>
      <c r="AG5" s="6" t="str">
        <f ca="1">IF(AND($A5&lt;&gt;"",$A5&lt;&gt;"TOTAL"),IF(AND([4]PDI_DES__SUBUNIDAD_SECCIÓN_UBIC!$BC3&lt;&gt;"",[4]PDI_DES__SUBUNIDAD_SECCIÓN_UBIC!$BC3&lt;&gt;0),[4]PDI_DES__SUBUNIDAD_SECCIÓN_UBIC!$BC3,""),IF($A5="TOTAL",SUM(INDIRECT("AG4:AG"&amp;ROW()-1)),""))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IF(AND($A5&lt;&gt;"",$A5&lt;&gt;"TOTAL"),IF(AND([4]PDI_DES__SUBUNIDAD_SECCIÓN_UBIC!$BF3&lt;&gt;"",[4]PDI_DES__SUBUNIDAD_SECCIÓN_UBIC!$BF3&lt;&gt;0),[4]PDI_DES__SUBUNIDAD_SECCIÓN_UBIC!$BF3,""),IF($A5="TOTAL",SUM(INDIRECT("AI4:AI"&amp;ROW()-1)),""))</f>
        <v/>
      </c>
      <c r="AJ5" s="6" t="str">
        <f ca="1">IF(AND($A5&lt;&gt;"",$A5&lt;&gt;"TOTAL"),IF(AND([4]PDI_DES__SUBUNIDAD_SECCIÓN_UBIC!$BH3&lt;&gt;"",[4]PDI_DES__SUBUNIDAD_SECCIÓN_UBIC!$BH3&lt;&gt;0),[4]PDI_DES__SUBUNIDAD_SECCIÓN_UBIC!$BH3,""),IF($A5="TOTAL",SUM(INDIRECT("AJ4:AJ"&amp;ROW()-1)),""))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IF(AND($A5&lt;&gt;"",$A5&lt;&gt;"TOTAL"),IF(AND([4]PDI_DES__SUBUNIDAD_SECCIÓN_UBIC!$BK3&lt;&gt;"",[4]PDI_DES__SUBUNIDAD_SECCIÓN_UBIC!$BK3&lt;&gt;0),[4]PDI_DES__SUBUNIDAD_SECCIÓN_UBIC!$BK3,""),IF($A5="TOTAL",SUM(INDIRECT("AL4:AL"&amp;ROW()-1)),""))</f>
        <v/>
      </c>
      <c r="AM5" s="6" t="str">
        <f ca="1">IF(AND($A5&lt;&gt;"",$A5&lt;&gt;"TOTAL"),IF(AND([4]PDI_DES__SUBUNIDAD_SECCIÓN_UBIC!$BM3&lt;&gt;"",[4]PDI_DES__SUBUNIDAD_SECCIÓN_UBIC!$BM3&lt;&gt;0),[4]PDI_DES__SUBUNIDAD_SECCIÓN_UBIC!$BM3,""),IF($A5="TOTAL",SUM(INDIRECT("AM4:AM"&amp;ROW()-1)),""))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IF(AND($A5&lt;&gt;"",$A5&lt;&gt;"TOTAL"),IF(AND([4]PDI_DES__SUBUNIDAD_SECCIÓN_UBIC!$BP3&lt;&gt;"",[4]PDI_DES__SUBUNIDAD_SECCIÓN_UBIC!$BP3&lt;&gt;0),[4]PDI_DES__SUBUNIDAD_SECCIÓN_UBIC!$BP3,""),IF($A5="TOTAL",SUM(INDIRECT("AO4:AO"&amp;ROW()-1)),""))</f>
        <v/>
      </c>
      <c r="AP5" s="6" t="str">
        <f ca="1">IF(AND($A5&lt;&gt;"",$A5&lt;&gt;"TOTAL"),IF(AND([4]PDI_DES__SUBUNIDAD_SECCIÓN_UBIC!$BR3&lt;&gt;"",[4]PDI_DES__SUBUNIDAD_SECCIÓN_UBIC!$BR3&lt;&gt;0),[4]PDI_DES__SUBUNIDAD_SECCIÓN_UBIC!$BR3,""),IF($A5="TOTAL",SUM(INDIRECT("AP4:AP"&amp;ROW()-1)),""))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IF(AND($A5&lt;&gt;"",$A5&lt;&gt;"TOTAL"),IF(AND([4]PDI_DES__SUBUNIDAD_SECCIÓN_UBIC!$BU3&lt;&gt;"",[4]PDI_DES__SUBUNIDAD_SECCIÓN_UBIC!$BU3&lt;&gt;0),[4]PDI_DES__SUBUNIDAD_SECCIÓN_UBIC!$BU3,""),IF($A5="TOTAL",SUM(INDIRECT("AR4:AR"&amp;ROW()-1)),""))</f>
        <v/>
      </c>
      <c r="AS5" s="6" t="str">
        <f ca="1">IF(AND($A5&lt;&gt;"",$A5&lt;&gt;"TOTAL"),IF(AND([4]PDI_DES__SUBUNIDAD_SECCIÓN_UBIC!$BW3&lt;&gt;"",[4]PDI_DES__SUBUNIDAD_SECCIÓN_UBIC!$BW3&lt;&gt;0),[4]PDI_DES__SUBUNIDAD_SECCIÓN_UBIC!$BW3,""),IF($A5="TOTAL",SUM(INDIRECT("AS4:AS"&amp;ROW()-1)),""))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IF(AND($A5&lt;&gt;"",$A5&lt;&gt;"TOTAL"),IF(AND([4]PDI_DES__SUBUNIDAD_SECCIÓN_UBIC!$BZ3&lt;&gt;"",[4]PDI_DES__SUBUNIDAD_SECCIÓN_UBIC!$BZ3&lt;&gt;0),[4]PDI_DES__SUBUNIDAD_SECCIÓN_UBIC!$BZ3,""),IF($A5="TOTAL",SUM(INDIRECT("AU4:AU"&amp;ROW()-1)),""))</f>
        <v/>
      </c>
      <c r="AV5" s="6" t="str">
        <f ca="1">IF(AND($A5&lt;&gt;"",$A5&lt;&gt;"TOTAL"),IF(AND([4]PDI_DES__SUBUNIDAD_SECCIÓN_UBIC!$CB3&lt;&gt;"",[4]PDI_DES__SUBUNIDAD_SECCIÓN_UBIC!$CB3&lt;&gt;0),[4]PDI_DES__SUBUNIDAD_SECCIÓN_UBIC!$CB3,""),IF($A5="TOTAL",SUM(INDIRECT("AV4:AV"&amp;ROW()-1)),""))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IF(AND($A5&lt;&gt;"",$A5&lt;&gt;"TOTAL"),IF(AND([4]PDI_DES__SUBUNIDAD_SECCIÓN_UBIC!$CE3&lt;&gt;"",[4]PDI_DES__SUBUNIDAD_SECCIÓN_UBIC!$CE3&lt;&gt;0),[4]PDI_DES__SUBUNIDAD_SECCIÓN_UBIC!$CE3,""),IF($A5="TOTAL",SUM(INDIRECT("AX4:AX"&amp;ROW()-1)),""))</f>
        <v/>
      </c>
      <c r="AY5" s="6" t="str">
        <f ca="1">IF(AND($A5&lt;&gt;"",$A5&lt;&gt;"TOTAL"),IF(AND([4]PDI_DES__SUBUNIDAD_SECCIÓN_UBIC!$CG3&lt;&gt;"",[4]PDI_DES__SUBUNIDAD_SECCIÓN_UBIC!$CG3&lt;&gt;0),[4]PDI_DES__SUBUNIDAD_SECCIÓN_UBIC!$CG3,""),IF($A5="TOTAL",SUM(INDIRECT("AY4:AY"&amp;ROW()-1)),""))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IF(AND($A5&lt;&gt;"",$A5&lt;&gt;"TOTAL"),IF(AND([4]PDI_DES__SUBUNIDAD_SECCIÓN_UBIC!$CJ3&lt;&gt;"",[4]PDI_DES__SUBUNIDAD_SECCIÓN_UBIC!$CJ3&lt;&gt;0),[4]PDI_DES__SUBUNIDAD_SECCIÓN_UBIC!$CJ3,""),IF($A5="TOTAL",SUM(INDIRECT("BA4:BA"&amp;ROW()-1)),""))</f>
        <v/>
      </c>
      <c r="BB5" s="6" t="str">
        <f ca="1">IF(AND($A5&lt;&gt;"",$A5&lt;&gt;"TOTAL"),IF(AND([4]PDI_DES__SUBUNIDAD_SECCIÓN_UBIC!$CL3&lt;&gt;"",[4]PDI_DES__SUBUNIDAD_SECCIÓN_UBIC!$CL3&lt;&gt;0),[4]PDI_DES__SUBUNIDAD_SECCIÓN_UBIC!$CL3,""),IF($A5="TOTAL",SUM(INDIRECT("BB4:BB"&amp;ROW()-1)),""))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IF(AND($A5&lt;&gt;"",$A5&lt;&gt;"TOTAL"),IF(AND([4]PDI_DES__SUBUNIDAD_SECCIÓN_UBIC!$CO3&lt;&gt;"",[4]PDI_DES__SUBUNIDAD_SECCIÓN_UBIC!$CO3&lt;&gt;0),[4]PDI_DES__SUBUNIDAD_SECCIÓN_UBIC!$CO3,""),IF($A5="TOTAL",SUM(INDIRECT("BD4:BD"&amp;ROW()-1)),""))</f>
        <v/>
      </c>
      <c r="BE5" s="6" t="str">
        <f ca="1">IF(AND($A5&lt;&gt;"",$A5&lt;&gt;"TOTAL"),IF(AND([4]PDI_DES__SUBUNIDAD_SECCIÓN_UBIC!$CQ3&lt;&gt;"",[4]PDI_DES__SUBUNIDAD_SECCIÓN_UBIC!$CQ3&lt;&gt;0),[4]PDI_DES__SUBUNIDAD_SECCIÓN_UBIC!$CQ3,""),IF($A5="TOTAL",SUM(INDIRECT("BE4:BE"&amp;ROW()-1)),""))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IF([4]PDI_DES__SUBUNIDAD_SECCIÓN_UBIC!$B4&lt;&gt;"",[4]PDI_DES__SUBUNIDAD_SECCIÓN_UBIC!$B4,IF(AND([4]PDI_DES__SUBUNIDAD_SECCIÓN_UBIC!$B4="",[4]PDI_DES__SUBUNIDAD_SECCIÓN_UBIC!$B5="",[4]PDI_DES__SUBUNIDAD_SECCIÓN_UBIC!$B3=""),"","TOTAL"))</f>
        <v>Ciencias Humanas</v>
      </c>
      <c r="B6" s="6">
        <f ca="1">IF(AND($A6&lt;&gt;"",$A6&lt;&gt;"TOTAL"),IF(AND([4]PDI_DES__SUBUNIDAD_SECCIÓN_UBIC!$C4&lt;&gt;"",[4]PDI_DES__SUBUNIDAD_SECCIÓN_UBIC!$C4&lt;&gt;0),[4]PDI_DES__SUBUNIDAD_SECCIÓN_UBIC!$C4,""),IF($A6="TOTAL",SUM(INDIRECT("B4:B"&amp;ROW()-1)),""))</f>
        <v>16</v>
      </c>
      <c r="C6" s="6">
        <f ca="1">IF(AND($A6&lt;&gt;"",$A6&lt;&gt;"TOTAL"),IF(AND([4]PDI_DES__SUBUNIDAD_SECCIÓN_UBIC!$E4&lt;&gt;"",[4]PDI_DES__SUBUNIDAD_SECCIÓN_UBIC!$E4&lt;&gt;0),[4]PDI_DES__SUBUNIDAD_SECCIÓN_UBIC!$E4,""),IF($A6="TOTAL",SUM(INDIRECT("C4:C"&amp;ROW()-1)),""))</f>
        <v>26</v>
      </c>
      <c r="D6" s="6">
        <f t="shared" ca="1" si="0"/>
        <v>42</v>
      </c>
      <c r="E6" s="6">
        <f ca="1">IF(AND($A6&lt;&gt;"",$A6&lt;&gt;"TOTAL"),IF(AND([4]PDI_DES__SUBUNIDAD_SECCIÓN_UBIC!$H4&lt;&gt;"",[4]PDI_DES__SUBUNIDAD_SECCIÓN_UBIC!$H4&lt;&gt;0),[4]PDI_DES__SUBUNIDAD_SECCIÓN_UBIC!$H4,""),IF($A6="TOTAL",SUM(INDIRECT("E4:E"&amp;ROW()-1)),""))</f>
        <v>18</v>
      </c>
      <c r="F6" s="6">
        <f ca="1">IF(AND($A6&lt;&gt;"",$A6&lt;&gt;"TOTAL"),IF(AND([4]PDI_DES__SUBUNIDAD_SECCIÓN_UBIC!$J4&lt;&gt;"",[4]PDI_DES__SUBUNIDAD_SECCIÓN_UBIC!$J4&lt;&gt;0),[4]PDI_DES__SUBUNIDAD_SECCIÓN_UBIC!$J4,""),IF($A6="TOTAL",SUM(INDIRECT("F4:F"&amp;ROW()-1)),""))</f>
        <v>26</v>
      </c>
      <c r="G6" s="6">
        <f t="shared" ca="1" si="1"/>
        <v>44</v>
      </c>
      <c r="H6" s="6">
        <f ca="1">IF(AND($A6&lt;&gt;"",$A6&lt;&gt;"TOTAL"),IF(AND([4]PDI_DES__SUBUNIDAD_SECCIÓN_UBIC!$M4&lt;&gt;"",[4]PDI_DES__SUBUNIDAD_SECCIÓN_UBIC!$M4&lt;&gt;0),[4]PDI_DES__SUBUNIDAD_SECCIÓN_UBIC!$M4,""),IF($A6="TOTAL",SUM(INDIRECT("H4:H"&amp;ROW()-1)),""))</f>
        <v>14</v>
      </c>
      <c r="I6" s="6">
        <f ca="1">IF(AND($A6&lt;&gt;"",$A6&lt;&gt;"TOTAL"),IF(AND([4]PDI_DES__SUBUNIDAD_SECCIÓN_UBIC!$O4&lt;&gt;"",[4]PDI_DES__SUBUNIDAD_SECCIÓN_UBIC!$O4&lt;&gt;0),[4]PDI_DES__SUBUNIDAD_SECCIÓN_UBIC!$O4,""),IF($A6="TOTAL",SUM(INDIRECT("I4:I"&amp;ROW()-1)),""))</f>
        <v>18</v>
      </c>
      <c r="J6" s="6">
        <f t="shared" ca="1" si="2"/>
        <v>32</v>
      </c>
      <c r="K6" s="6">
        <f ca="1">IF(AND($A6&lt;&gt;"",$A6&lt;&gt;"TOTAL"),IF(AND([4]PDI_DES__SUBUNIDAD_SECCIÓN_UBIC!$R4&lt;&gt;"",[4]PDI_DES__SUBUNIDAD_SECCIÓN_UBIC!$R4&lt;&gt;0),[4]PDI_DES__SUBUNIDAD_SECCIÓN_UBIC!$R4,""),IF($A6="TOTAL",SUM(INDIRECT("K4:K"&amp;ROW()-1)),""))</f>
        <v>13</v>
      </c>
      <c r="L6" s="6">
        <f ca="1">IF(AND($A6&lt;&gt;"",$A6&lt;&gt;"TOTAL"),IF(AND([4]PDI_DES__SUBUNIDAD_SECCIÓN_UBIC!$T4&lt;&gt;"",[4]PDI_DES__SUBUNIDAD_SECCIÓN_UBIC!$T4&lt;&gt;0),[4]PDI_DES__SUBUNIDAD_SECCIÓN_UBIC!$T4,""),IF($A6="TOTAL",SUM(INDIRECT("L4:L"&amp;ROW()-1)),""))</f>
        <v>20</v>
      </c>
      <c r="M6" s="6">
        <f t="shared" ca="1" si="3"/>
        <v>33</v>
      </c>
      <c r="N6" s="6">
        <f ca="1">IF(AND($A6&lt;&gt;"",$A6&lt;&gt;"TOTAL"),IF(AND([4]PDI_DES__SUBUNIDAD_SECCIÓN_UBIC!$W4&lt;&gt;"",[4]PDI_DES__SUBUNIDAD_SECCIÓN_UBIC!$W4&lt;&gt;0),[4]PDI_DES__SUBUNIDAD_SECCIÓN_UBIC!$W4,""),IF($A6="TOTAL",SUM(INDIRECT("N4:N"&amp;ROW()-1)),""))</f>
        <v>13</v>
      </c>
      <c r="O6" s="6">
        <f ca="1">IF(AND($A6&lt;&gt;"",$A6&lt;&gt;"TOTAL"),IF(AND([4]PDI_DES__SUBUNIDAD_SECCIÓN_UBIC!$Y4&lt;&gt;"",[4]PDI_DES__SUBUNIDAD_SECCIÓN_UBIC!$Y4&lt;&gt;0),[4]PDI_DES__SUBUNIDAD_SECCIÓN_UBIC!$Y4,""),IF($A6="TOTAL",SUM(INDIRECT("O4:O"&amp;ROW()-1)),""))</f>
        <v>23</v>
      </c>
      <c r="P6" s="6">
        <f t="shared" ca="1" si="4"/>
        <v>36</v>
      </c>
      <c r="Q6" s="6">
        <f ca="1">IF(AND($A6&lt;&gt;"",$A6&lt;&gt;"TOTAL"),IF(AND([4]PDI_DES__SUBUNIDAD_SECCIÓN_UBIC!$AB4&lt;&gt;"",[4]PDI_DES__SUBUNIDAD_SECCIÓN_UBIC!$AB4&lt;&gt;0),[4]PDI_DES__SUBUNIDAD_SECCIÓN_UBIC!$AB4,""),IF($A6="TOTAL",SUM(INDIRECT("Q4:Q"&amp;ROW()-1)),""))</f>
        <v>16</v>
      </c>
      <c r="R6" s="6">
        <f ca="1">IF(AND($A6&lt;&gt;"",$A6&lt;&gt;"TOTAL"),IF(AND([4]PDI_DES__SUBUNIDAD_SECCIÓN_UBIC!$AD4&lt;&gt;"",[4]PDI_DES__SUBUNIDAD_SECCIÓN_UBIC!$AD4&lt;&gt;0),[4]PDI_DES__SUBUNIDAD_SECCIÓN_UBIC!$AD4,""),IF($A6="TOTAL",SUM(INDIRECT("R4:R"&amp;ROW()-1)),""))</f>
        <v>22</v>
      </c>
      <c r="S6" s="6">
        <f t="shared" ca="1" si="5"/>
        <v>38</v>
      </c>
      <c r="T6" s="6">
        <f ca="1">IF(AND($A6&lt;&gt;"",$A6&lt;&gt;"TOTAL"),IF(AND([4]PDI_DES__SUBUNIDAD_SECCIÓN_UBIC!$AG4&lt;&gt;"",[4]PDI_DES__SUBUNIDAD_SECCIÓN_UBIC!$AG4&lt;&gt;0),[4]PDI_DES__SUBUNIDAD_SECCIÓN_UBIC!$AG4,""),IF($A6="TOTAL",SUM(INDIRECT("T4:T"&amp;ROW()-1)),""))</f>
        <v>17</v>
      </c>
      <c r="U6" s="6">
        <f ca="1">IF(AND($A6&lt;&gt;"",$A6&lt;&gt;"TOTAL"),IF(AND([4]PDI_DES__SUBUNIDAD_SECCIÓN_UBIC!$AI4&lt;&gt;"",[4]PDI_DES__SUBUNIDAD_SECCIÓN_UBIC!$AI4&lt;&gt;0),[4]PDI_DES__SUBUNIDAD_SECCIÓN_UBIC!$AI4,""),IF($A6="TOTAL",SUM(INDIRECT("U4:U"&amp;ROW()-1)),""))</f>
        <v>18</v>
      </c>
      <c r="V6" s="6">
        <f t="shared" ca="1" si="6"/>
        <v>35</v>
      </c>
      <c r="W6" s="6" t="str">
        <f ca="1">IF(AND($A6&lt;&gt;"",$A6&lt;&gt;"TOTAL"),IF(AND([4]PDI_DES__SUBUNIDAD_SECCIÓN_UBIC!$AL4&lt;&gt;"",[4]PDI_DES__SUBUNIDAD_SECCIÓN_UBIC!$AL4&lt;&gt;0),[4]PDI_DES__SUBUNIDAD_SECCIÓN_UBIC!$AL4,""),IF($A6="TOTAL",SUM(INDIRECT("W4:W"&amp;ROW()-1)),""))</f>
        <v/>
      </c>
      <c r="X6" s="6" t="str">
        <f ca="1">IF(AND($A6&lt;&gt;"",$A6&lt;&gt;"TOTAL"),IF(AND([4]PDI_DES__SUBUNIDAD_SECCIÓN_UBIC!$AN4&lt;&gt;"",[4]PDI_DES__SUBUNIDAD_SECCIÓN_UBIC!$AN4&lt;&gt;0),[4]PDI_DES__SUBUNIDAD_SECCIÓN_UBIC!$AN4,""),IF($A6="TOTAL",SUM(INDIRECT("X4:X"&amp;ROW()-1)),""))</f>
        <v/>
      </c>
      <c r="Y6" s="6">
        <f t="shared" ca="1" si="7"/>
        <v>0</v>
      </c>
      <c r="Z6" s="6" t="str">
        <f ca="1">IF(AND($A6&lt;&gt;"",$A6&lt;&gt;"TOTAL"),IF(AND([4]PDI_DES__SUBUNIDAD_SECCIÓN_UBIC!$AQ4&lt;&gt;"",[4]PDI_DES__SUBUNIDAD_SECCIÓN_UBIC!$AQ4&lt;&gt;0),[4]PDI_DES__SUBUNIDAD_SECCIÓN_UBIC!$AQ4,""),IF($A6="TOTAL",SUM(INDIRECT("Z4:Z"&amp;ROW()-1)),""))</f>
        <v/>
      </c>
      <c r="AA6" s="6" t="str">
        <f ca="1">IF(AND($A6&lt;&gt;"",$A6&lt;&gt;"TOTAL"),IF(AND([4]PDI_DES__SUBUNIDAD_SECCIÓN_UBIC!$AS4&lt;&gt;"",[4]PDI_DES__SUBUNIDAD_SECCIÓN_UBIC!$AS4&lt;&gt;0),[4]PDI_DES__SUBUNIDAD_SECCIÓN_UBIC!$AS4,""),IF($A6="TOTAL",SUM(INDIRECT("AA4:AA"&amp;ROW()-1)),""))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IF(AND($A6&lt;&gt;"",$A6&lt;&gt;"TOTAL"),IF(AND([4]PDI_DES__SUBUNIDAD_SECCIÓN_UBIC!$AV4&lt;&gt;"",[4]PDI_DES__SUBUNIDAD_SECCIÓN_UBIC!$AV4&lt;&gt;0),[4]PDI_DES__SUBUNIDAD_SECCIÓN_UBIC!$AV4,""),IF($A6="TOTAL",SUM(INDIRECT("AC4:AC"&amp;ROW()-1)),""))</f>
        <v/>
      </c>
      <c r="AD6" s="6" t="str">
        <f ca="1">IF(AND($A6&lt;&gt;"",$A6&lt;&gt;"TOTAL"),IF(AND([4]PDI_DES__SUBUNIDAD_SECCIÓN_UBIC!$AX4&lt;&gt;"",[4]PDI_DES__SUBUNIDAD_SECCIÓN_UBIC!$AX4&lt;&gt;0),[4]PDI_DES__SUBUNIDAD_SECCIÓN_UBIC!$AX4,""),IF($A6="TOTAL",SUM(INDIRECT("AD4:AD"&amp;ROW()-1)),""))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IF(AND($A6&lt;&gt;"",$A6&lt;&gt;"TOTAL"),IF(AND([4]PDI_DES__SUBUNIDAD_SECCIÓN_UBIC!$BA4&lt;&gt;"",[4]PDI_DES__SUBUNIDAD_SECCIÓN_UBIC!$BA4&lt;&gt;0),[4]PDI_DES__SUBUNIDAD_SECCIÓN_UBIC!$BA4,""),IF($A6="TOTAL",SUM(INDIRECT("AF4:AF"&amp;ROW()-1)),""))</f>
        <v/>
      </c>
      <c r="AG6" s="6" t="str">
        <f ca="1">IF(AND($A6&lt;&gt;"",$A6&lt;&gt;"TOTAL"),IF(AND([4]PDI_DES__SUBUNIDAD_SECCIÓN_UBIC!$BC4&lt;&gt;"",[4]PDI_DES__SUBUNIDAD_SECCIÓN_UBIC!$BC4&lt;&gt;0),[4]PDI_DES__SUBUNIDAD_SECCIÓN_UBIC!$BC4,""),IF($A6="TOTAL",SUM(INDIRECT("AG4:AG"&amp;ROW()-1)),""))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IF(AND($A6&lt;&gt;"",$A6&lt;&gt;"TOTAL"),IF(AND([4]PDI_DES__SUBUNIDAD_SECCIÓN_UBIC!$BF4&lt;&gt;"",[4]PDI_DES__SUBUNIDAD_SECCIÓN_UBIC!$BF4&lt;&gt;0),[4]PDI_DES__SUBUNIDAD_SECCIÓN_UBIC!$BF4,""),IF($A6="TOTAL",SUM(INDIRECT("AI4:AI"&amp;ROW()-1)),""))</f>
        <v/>
      </c>
      <c r="AJ6" s="6" t="str">
        <f ca="1">IF(AND($A6&lt;&gt;"",$A6&lt;&gt;"TOTAL"),IF(AND([4]PDI_DES__SUBUNIDAD_SECCIÓN_UBIC!$BH4&lt;&gt;"",[4]PDI_DES__SUBUNIDAD_SECCIÓN_UBIC!$BH4&lt;&gt;0),[4]PDI_DES__SUBUNIDAD_SECCIÓN_UBIC!$BH4,""),IF($A6="TOTAL",SUM(INDIRECT("AJ4:AJ"&amp;ROW()-1)),""))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IF(AND($A6&lt;&gt;"",$A6&lt;&gt;"TOTAL"),IF(AND([4]PDI_DES__SUBUNIDAD_SECCIÓN_UBIC!$BK4&lt;&gt;"",[4]PDI_DES__SUBUNIDAD_SECCIÓN_UBIC!$BK4&lt;&gt;0),[4]PDI_DES__SUBUNIDAD_SECCIÓN_UBIC!$BK4,""),IF($A6="TOTAL",SUM(INDIRECT("AL4:AL"&amp;ROW()-1)),""))</f>
        <v/>
      </c>
      <c r="AM6" s="6" t="str">
        <f ca="1">IF(AND($A6&lt;&gt;"",$A6&lt;&gt;"TOTAL"),IF(AND([4]PDI_DES__SUBUNIDAD_SECCIÓN_UBIC!$BM4&lt;&gt;"",[4]PDI_DES__SUBUNIDAD_SECCIÓN_UBIC!$BM4&lt;&gt;0),[4]PDI_DES__SUBUNIDAD_SECCIÓN_UBIC!$BM4,""),IF($A6="TOTAL",SUM(INDIRECT("AM4:AM"&amp;ROW()-1)),""))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IF(AND($A6&lt;&gt;"",$A6&lt;&gt;"TOTAL"),IF(AND([4]PDI_DES__SUBUNIDAD_SECCIÓN_UBIC!$BP4&lt;&gt;"",[4]PDI_DES__SUBUNIDAD_SECCIÓN_UBIC!$BP4&lt;&gt;0),[4]PDI_DES__SUBUNIDAD_SECCIÓN_UBIC!$BP4,""),IF($A6="TOTAL",SUM(INDIRECT("AO4:AO"&amp;ROW()-1)),""))</f>
        <v/>
      </c>
      <c r="AP6" s="6" t="str">
        <f ca="1">IF(AND($A6&lt;&gt;"",$A6&lt;&gt;"TOTAL"),IF(AND([4]PDI_DES__SUBUNIDAD_SECCIÓN_UBIC!$BR4&lt;&gt;"",[4]PDI_DES__SUBUNIDAD_SECCIÓN_UBIC!$BR4&lt;&gt;0),[4]PDI_DES__SUBUNIDAD_SECCIÓN_UBIC!$BR4,""),IF($A6="TOTAL",SUM(INDIRECT("AP4:AP"&amp;ROW()-1)),""))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IF(AND($A6&lt;&gt;"",$A6&lt;&gt;"TOTAL"),IF(AND([4]PDI_DES__SUBUNIDAD_SECCIÓN_UBIC!$BU4&lt;&gt;"",[4]PDI_DES__SUBUNIDAD_SECCIÓN_UBIC!$BU4&lt;&gt;0),[4]PDI_DES__SUBUNIDAD_SECCIÓN_UBIC!$BU4,""),IF($A6="TOTAL",SUM(INDIRECT("AR4:AR"&amp;ROW()-1)),""))</f>
        <v/>
      </c>
      <c r="AS6" s="6" t="str">
        <f ca="1">IF(AND($A6&lt;&gt;"",$A6&lt;&gt;"TOTAL"),IF(AND([4]PDI_DES__SUBUNIDAD_SECCIÓN_UBIC!$BW4&lt;&gt;"",[4]PDI_DES__SUBUNIDAD_SECCIÓN_UBIC!$BW4&lt;&gt;0),[4]PDI_DES__SUBUNIDAD_SECCIÓN_UBIC!$BW4,""),IF($A6="TOTAL",SUM(INDIRECT("AS4:AS"&amp;ROW()-1)),""))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IF(AND($A6&lt;&gt;"",$A6&lt;&gt;"TOTAL"),IF(AND([4]PDI_DES__SUBUNIDAD_SECCIÓN_UBIC!$BZ4&lt;&gt;"",[4]PDI_DES__SUBUNIDAD_SECCIÓN_UBIC!$BZ4&lt;&gt;0),[4]PDI_DES__SUBUNIDAD_SECCIÓN_UBIC!$BZ4,""),IF($A6="TOTAL",SUM(INDIRECT("AU4:AU"&amp;ROW()-1)),""))</f>
        <v/>
      </c>
      <c r="AV6" s="6" t="str">
        <f ca="1">IF(AND($A6&lt;&gt;"",$A6&lt;&gt;"TOTAL"),IF(AND([4]PDI_DES__SUBUNIDAD_SECCIÓN_UBIC!$CB4&lt;&gt;"",[4]PDI_DES__SUBUNIDAD_SECCIÓN_UBIC!$CB4&lt;&gt;0),[4]PDI_DES__SUBUNIDAD_SECCIÓN_UBIC!$CB4,""),IF($A6="TOTAL",SUM(INDIRECT("AV4:AV"&amp;ROW()-1)),""))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IF(AND($A6&lt;&gt;"",$A6&lt;&gt;"TOTAL"),IF(AND([4]PDI_DES__SUBUNIDAD_SECCIÓN_UBIC!$CE4&lt;&gt;"",[4]PDI_DES__SUBUNIDAD_SECCIÓN_UBIC!$CE4&lt;&gt;0),[4]PDI_DES__SUBUNIDAD_SECCIÓN_UBIC!$CE4,""),IF($A6="TOTAL",SUM(INDIRECT("AX4:AX"&amp;ROW()-1)),""))</f>
        <v/>
      </c>
      <c r="AY6" s="6" t="str">
        <f ca="1">IF(AND($A6&lt;&gt;"",$A6&lt;&gt;"TOTAL"),IF(AND([4]PDI_DES__SUBUNIDAD_SECCIÓN_UBIC!$CG4&lt;&gt;"",[4]PDI_DES__SUBUNIDAD_SECCIÓN_UBIC!$CG4&lt;&gt;0),[4]PDI_DES__SUBUNIDAD_SECCIÓN_UBIC!$CG4,""),IF($A6="TOTAL",SUM(INDIRECT("AY4:AY"&amp;ROW()-1)),""))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IF(AND($A6&lt;&gt;"",$A6&lt;&gt;"TOTAL"),IF(AND([4]PDI_DES__SUBUNIDAD_SECCIÓN_UBIC!$CJ4&lt;&gt;"",[4]PDI_DES__SUBUNIDAD_SECCIÓN_UBIC!$CJ4&lt;&gt;0),[4]PDI_DES__SUBUNIDAD_SECCIÓN_UBIC!$CJ4,""),IF($A6="TOTAL",SUM(INDIRECT("BA4:BA"&amp;ROW()-1)),""))</f>
        <v/>
      </c>
      <c r="BB6" s="6" t="str">
        <f ca="1">IF(AND($A6&lt;&gt;"",$A6&lt;&gt;"TOTAL"),IF(AND([4]PDI_DES__SUBUNIDAD_SECCIÓN_UBIC!$CL4&lt;&gt;"",[4]PDI_DES__SUBUNIDAD_SECCIÓN_UBIC!$CL4&lt;&gt;0),[4]PDI_DES__SUBUNIDAD_SECCIÓN_UBIC!$CL4,""),IF($A6="TOTAL",SUM(INDIRECT("BB4:BB"&amp;ROW()-1)),""))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IF(AND($A6&lt;&gt;"",$A6&lt;&gt;"TOTAL"),IF(AND([4]PDI_DES__SUBUNIDAD_SECCIÓN_UBIC!$CO4&lt;&gt;"",[4]PDI_DES__SUBUNIDAD_SECCIÓN_UBIC!$CO4&lt;&gt;0),[4]PDI_DES__SUBUNIDAD_SECCIÓN_UBIC!$CO4,""),IF($A6="TOTAL",SUM(INDIRECT("BD4:BD"&amp;ROW()-1)),""))</f>
        <v/>
      </c>
      <c r="BE6" s="6" t="str">
        <f ca="1">IF(AND($A6&lt;&gt;"",$A6&lt;&gt;"TOTAL"),IF(AND([4]PDI_DES__SUBUNIDAD_SECCIÓN_UBIC!$CQ4&lt;&gt;"",[4]PDI_DES__SUBUNIDAD_SECCIÓN_UBIC!$CQ4&lt;&gt;0),[4]PDI_DES__SUBUNIDAD_SECCIÓN_UBIC!$CQ4,""),IF($A6="TOTAL",SUM(INDIRECT("BE4:BE"&amp;ROW()-1)),""))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IF([4]PDI_DES__SUBUNIDAD_SECCIÓN_UBIC!$B5&lt;&gt;"",[4]PDI_DES__SUBUNIDAD_SECCIÓN_UBIC!$B5,IF(AND([4]PDI_DES__SUBUNIDAD_SECCIÓN_UBIC!$B5="",[4]PDI_DES__SUBUNIDAD_SECCIÓN_UBIC!$B6="",[4]PDI_DES__SUBUNIDAD_SECCIÓN_UBIC!$B4=""),"","TOTAL"))</f>
        <v>Derecho</v>
      </c>
      <c r="B7" s="6">
        <f ca="1">IF(AND($A7&lt;&gt;"",$A7&lt;&gt;"TOTAL"),IF(AND([4]PDI_DES__SUBUNIDAD_SECCIÓN_UBIC!$C5&lt;&gt;"",[4]PDI_DES__SUBUNIDAD_SECCIÓN_UBIC!$C5&lt;&gt;0),[4]PDI_DES__SUBUNIDAD_SECCIÓN_UBIC!$C5,""),IF($A7="TOTAL",SUM(INDIRECT("B4:B"&amp;ROW()-1)),""))</f>
        <v>18</v>
      </c>
      <c r="C7" s="6">
        <f ca="1">IF(AND($A7&lt;&gt;"",$A7&lt;&gt;"TOTAL"),IF(AND([4]PDI_DES__SUBUNIDAD_SECCIÓN_UBIC!$E5&lt;&gt;"",[4]PDI_DES__SUBUNIDAD_SECCIÓN_UBIC!$E5&lt;&gt;0),[4]PDI_DES__SUBUNIDAD_SECCIÓN_UBIC!$E5,""),IF($A7="TOTAL",SUM(INDIRECT("C4:C"&amp;ROW()-1)),""))</f>
        <v>28</v>
      </c>
      <c r="D7" s="6">
        <f t="shared" ca="1" si="0"/>
        <v>46</v>
      </c>
      <c r="E7" s="6">
        <f ca="1">IF(AND($A7&lt;&gt;"",$A7&lt;&gt;"TOTAL"),IF(AND([4]PDI_DES__SUBUNIDAD_SECCIÓN_UBIC!$H5&lt;&gt;"",[4]PDI_DES__SUBUNIDAD_SECCIÓN_UBIC!$H5&lt;&gt;0),[4]PDI_DES__SUBUNIDAD_SECCIÓN_UBIC!$H5,""),IF($A7="TOTAL",SUM(INDIRECT("E4:E"&amp;ROW()-1)),""))</f>
        <v>20</v>
      </c>
      <c r="F7" s="6">
        <f ca="1">IF(AND($A7&lt;&gt;"",$A7&lt;&gt;"TOTAL"),IF(AND([4]PDI_DES__SUBUNIDAD_SECCIÓN_UBIC!$J5&lt;&gt;"",[4]PDI_DES__SUBUNIDAD_SECCIÓN_UBIC!$J5&lt;&gt;0),[4]PDI_DES__SUBUNIDAD_SECCIÓN_UBIC!$J5,""),IF($A7="TOTAL",SUM(INDIRECT("F4:F"&amp;ROW()-1)),""))</f>
        <v>24</v>
      </c>
      <c r="G7" s="6">
        <f t="shared" ca="1" si="1"/>
        <v>44</v>
      </c>
      <c r="H7" s="6">
        <f ca="1">IF(AND($A7&lt;&gt;"",$A7&lt;&gt;"TOTAL"),IF(AND([4]PDI_DES__SUBUNIDAD_SECCIÓN_UBIC!$M5&lt;&gt;"",[4]PDI_DES__SUBUNIDAD_SECCIÓN_UBIC!$M5&lt;&gt;0),[4]PDI_DES__SUBUNIDAD_SECCIÓN_UBIC!$M5,""),IF($A7="TOTAL",SUM(INDIRECT("H4:H"&amp;ROW()-1)),""))</f>
        <v>18</v>
      </c>
      <c r="I7" s="6">
        <f ca="1">IF(AND($A7&lt;&gt;"",$A7&lt;&gt;"TOTAL"),IF(AND([4]PDI_DES__SUBUNIDAD_SECCIÓN_UBIC!$O5&lt;&gt;"",[4]PDI_DES__SUBUNIDAD_SECCIÓN_UBIC!$O5&lt;&gt;0),[4]PDI_DES__SUBUNIDAD_SECCIÓN_UBIC!$O5,""),IF($A7="TOTAL",SUM(INDIRECT("I4:I"&amp;ROW()-1)),""))</f>
        <v>22</v>
      </c>
      <c r="J7" s="6">
        <f t="shared" ca="1" si="2"/>
        <v>40</v>
      </c>
      <c r="K7" s="6">
        <f ca="1">IF(AND($A7&lt;&gt;"",$A7&lt;&gt;"TOTAL"),IF(AND([4]PDI_DES__SUBUNIDAD_SECCIÓN_UBIC!$R5&lt;&gt;"",[4]PDI_DES__SUBUNIDAD_SECCIÓN_UBIC!$R5&lt;&gt;0),[4]PDI_DES__SUBUNIDAD_SECCIÓN_UBIC!$R5,""),IF($A7="TOTAL",SUM(INDIRECT("K4:K"&amp;ROW()-1)),""))</f>
        <v>17</v>
      </c>
      <c r="L7" s="6">
        <f ca="1">IF(AND($A7&lt;&gt;"",$A7&lt;&gt;"TOTAL"),IF(AND([4]PDI_DES__SUBUNIDAD_SECCIÓN_UBIC!$T5&lt;&gt;"",[4]PDI_DES__SUBUNIDAD_SECCIÓN_UBIC!$T5&lt;&gt;0),[4]PDI_DES__SUBUNIDAD_SECCIÓN_UBIC!$T5,""),IF($A7="TOTAL",SUM(INDIRECT("L4:L"&amp;ROW()-1)),""))</f>
        <v>22</v>
      </c>
      <c r="M7" s="6">
        <f t="shared" ca="1" si="3"/>
        <v>39</v>
      </c>
      <c r="N7" s="6">
        <f ca="1">IF(AND($A7&lt;&gt;"",$A7&lt;&gt;"TOTAL"),IF(AND([4]PDI_DES__SUBUNIDAD_SECCIÓN_UBIC!$W5&lt;&gt;"",[4]PDI_DES__SUBUNIDAD_SECCIÓN_UBIC!$W5&lt;&gt;0),[4]PDI_DES__SUBUNIDAD_SECCIÓN_UBIC!$W5,""),IF($A7="TOTAL",SUM(INDIRECT("N4:N"&amp;ROW()-1)),""))</f>
        <v>16</v>
      </c>
      <c r="O7" s="6">
        <f ca="1">IF(AND($A7&lt;&gt;"",$A7&lt;&gt;"TOTAL"),IF(AND([4]PDI_DES__SUBUNIDAD_SECCIÓN_UBIC!$Y5&lt;&gt;"",[4]PDI_DES__SUBUNIDAD_SECCIÓN_UBIC!$Y5&lt;&gt;0),[4]PDI_DES__SUBUNIDAD_SECCIÓN_UBIC!$Y5,""),IF($A7="TOTAL",SUM(INDIRECT("O4:O"&amp;ROW()-1)),""))</f>
        <v>22</v>
      </c>
      <c r="P7" s="6">
        <f t="shared" ca="1" si="4"/>
        <v>38</v>
      </c>
      <c r="Q7" s="6">
        <f ca="1">IF(AND($A7&lt;&gt;"",$A7&lt;&gt;"TOTAL"),IF(AND([4]PDI_DES__SUBUNIDAD_SECCIÓN_UBIC!$AB5&lt;&gt;"",[4]PDI_DES__SUBUNIDAD_SECCIÓN_UBIC!$AB5&lt;&gt;0),[4]PDI_DES__SUBUNIDAD_SECCIÓN_UBIC!$AB5,""),IF($A7="TOTAL",SUM(INDIRECT("Q4:Q"&amp;ROW()-1)),""))</f>
        <v>19</v>
      </c>
      <c r="R7" s="6">
        <f ca="1">IF(AND($A7&lt;&gt;"",$A7&lt;&gt;"TOTAL"),IF(AND([4]PDI_DES__SUBUNIDAD_SECCIÓN_UBIC!$AD5&lt;&gt;"",[4]PDI_DES__SUBUNIDAD_SECCIÓN_UBIC!$AD5&lt;&gt;0),[4]PDI_DES__SUBUNIDAD_SECCIÓN_UBIC!$AD5,""),IF($A7="TOTAL",SUM(INDIRECT("R4:R"&amp;ROW()-1)),""))</f>
        <v>23</v>
      </c>
      <c r="S7" s="6">
        <f t="shared" ca="1" si="5"/>
        <v>42</v>
      </c>
      <c r="T7" s="6">
        <f ca="1">IF(AND($A7&lt;&gt;"",$A7&lt;&gt;"TOTAL"),IF(AND([4]PDI_DES__SUBUNIDAD_SECCIÓN_UBIC!$AG5&lt;&gt;"",[4]PDI_DES__SUBUNIDAD_SECCIÓN_UBIC!$AG5&lt;&gt;0),[4]PDI_DES__SUBUNIDAD_SECCIÓN_UBIC!$AG5,""),IF($A7="TOTAL",SUM(INDIRECT("T4:T"&amp;ROW()-1)),""))</f>
        <v>21</v>
      </c>
      <c r="U7" s="6">
        <f ca="1">IF(AND($A7&lt;&gt;"",$A7&lt;&gt;"TOTAL"),IF(AND([4]PDI_DES__SUBUNIDAD_SECCIÓN_UBIC!$AI5&lt;&gt;"",[4]PDI_DES__SUBUNIDAD_SECCIÓN_UBIC!$AI5&lt;&gt;0),[4]PDI_DES__SUBUNIDAD_SECCIÓN_UBIC!$AI5,""),IF($A7="TOTAL",SUM(INDIRECT("U4:U"&amp;ROW()-1)),""))</f>
        <v>23</v>
      </c>
      <c r="V7" s="6">
        <f t="shared" ca="1" si="6"/>
        <v>44</v>
      </c>
      <c r="W7" s="6" t="str">
        <f ca="1">IF(AND($A7&lt;&gt;"",$A7&lt;&gt;"TOTAL"),IF(AND([4]PDI_DES__SUBUNIDAD_SECCIÓN_UBIC!$AL5&lt;&gt;"",[4]PDI_DES__SUBUNIDAD_SECCIÓN_UBIC!$AL5&lt;&gt;0),[4]PDI_DES__SUBUNIDAD_SECCIÓN_UBIC!$AL5,""),IF($A7="TOTAL",SUM(INDIRECT("W4:W"&amp;ROW()-1)),""))</f>
        <v/>
      </c>
      <c r="X7" s="6" t="str">
        <f ca="1">IF(AND($A7&lt;&gt;"",$A7&lt;&gt;"TOTAL"),IF(AND([4]PDI_DES__SUBUNIDAD_SECCIÓN_UBIC!$AN5&lt;&gt;"",[4]PDI_DES__SUBUNIDAD_SECCIÓN_UBIC!$AN5&lt;&gt;0),[4]PDI_DES__SUBUNIDAD_SECCIÓN_UBIC!$AN5,""),IF($A7="TOTAL",SUM(INDIRECT("X4:X"&amp;ROW()-1)),""))</f>
        <v/>
      </c>
      <c r="Y7" s="6">
        <f t="shared" ca="1" si="7"/>
        <v>0</v>
      </c>
      <c r="Z7" s="6" t="str">
        <f ca="1">IF(AND($A7&lt;&gt;"",$A7&lt;&gt;"TOTAL"),IF(AND([4]PDI_DES__SUBUNIDAD_SECCIÓN_UBIC!$AQ5&lt;&gt;"",[4]PDI_DES__SUBUNIDAD_SECCIÓN_UBIC!$AQ5&lt;&gt;0),[4]PDI_DES__SUBUNIDAD_SECCIÓN_UBIC!$AQ5,""),IF($A7="TOTAL",SUM(INDIRECT("Z4:Z"&amp;ROW()-1)),""))</f>
        <v/>
      </c>
      <c r="AA7" s="6" t="str">
        <f ca="1">IF(AND($A7&lt;&gt;"",$A7&lt;&gt;"TOTAL"),IF(AND([4]PDI_DES__SUBUNIDAD_SECCIÓN_UBIC!$AS5&lt;&gt;"",[4]PDI_DES__SUBUNIDAD_SECCIÓN_UBIC!$AS5&lt;&gt;0),[4]PDI_DES__SUBUNIDAD_SECCIÓN_UBIC!$AS5,""),IF($A7="TOTAL",SUM(INDIRECT("AA4:AA"&amp;ROW()-1)),""))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IF(AND($A7&lt;&gt;"",$A7&lt;&gt;"TOTAL"),IF(AND([4]PDI_DES__SUBUNIDAD_SECCIÓN_UBIC!$AV5&lt;&gt;"",[4]PDI_DES__SUBUNIDAD_SECCIÓN_UBIC!$AV5&lt;&gt;0),[4]PDI_DES__SUBUNIDAD_SECCIÓN_UBIC!$AV5,""),IF($A7="TOTAL",SUM(INDIRECT("AC4:AC"&amp;ROW()-1)),""))</f>
        <v/>
      </c>
      <c r="AD7" s="6" t="str">
        <f ca="1">IF(AND($A7&lt;&gt;"",$A7&lt;&gt;"TOTAL"),IF(AND([4]PDI_DES__SUBUNIDAD_SECCIÓN_UBIC!$AX5&lt;&gt;"",[4]PDI_DES__SUBUNIDAD_SECCIÓN_UBIC!$AX5&lt;&gt;0),[4]PDI_DES__SUBUNIDAD_SECCIÓN_UBIC!$AX5,""),IF($A7="TOTAL",SUM(INDIRECT("AD4:AD"&amp;ROW()-1)),""))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IF(AND($A7&lt;&gt;"",$A7&lt;&gt;"TOTAL"),IF(AND([4]PDI_DES__SUBUNIDAD_SECCIÓN_UBIC!$BA5&lt;&gt;"",[4]PDI_DES__SUBUNIDAD_SECCIÓN_UBIC!$BA5&lt;&gt;0),[4]PDI_DES__SUBUNIDAD_SECCIÓN_UBIC!$BA5,""),IF($A7="TOTAL",SUM(INDIRECT("AF4:AF"&amp;ROW()-1)),""))</f>
        <v/>
      </c>
      <c r="AG7" s="6" t="str">
        <f ca="1">IF(AND($A7&lt;&gt;"",$A7&lt;&gt;"TOTAL"),IF(AND([4]PDI_DES__SUBUNIDAD_SECCIÓN_UBIC!$BC5&lt;&gt;"",[4]PDI_DES__SUBUNIDAD_SECCIÓN_UBIC!$BC5&lt;&gt;0),[4]PDI_DES__SUBUNIDAD_SECCIÓN_UBIC!$BC5,""),IF($A7="TOTAL",SUM(INDIRECT("AG4:AG"&amp;ROW()-1)),""))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IF(AND($A7&lt;&gt;"",$A7&lt;&gt;"TOTAL"),IF(AND([4]PDI_DES__SUBUNIDAD_SECCIÓN_UBIC!$BF5&lt;&gt;"",[4]PDI_DES__SUBUNIDAD_SECCIÓN_UBIC!$BF5&lt;&gt;0),[4]PDI_DES__SUBUNIDAD_SECCIÓN_UBIC!$BF5,""),IF($A7="TOTAL",SUM(INDIRECT("AI4:AI"&amp;ROW()-1)),""))</f>
        <v/>
      </c>
      <c r="AJ7" s="6" t="str">
        <f ca="1">IF(AND($A7&lt;&gt;"",$A7&lt;&gt;"TOTAL"),IF(AND([4]PDI_DES__SUBUNIDAD_SECCIÓN_UBIC!$BH5&lt;&gt;"",[4]PDI_DES__SUBUNIDAD_SECCIÓN_UBIC!$BH5&lt;&gt;0),[4]PDI_DES__SUBUNIDAD_SECCIÓN_UBIC!$BH5,""),IF($A7="TOTAL",SUM(INDIRECT("AJ4:AJ"&amp;ROW()-1)),""))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IF(AND($A7&lt;&gt;"",$A7&lt;&gt;"TOTAL"),IF(AND([4]PDI_DES__SUBUNIDAD_SECCIÓN_UBIC!$BK5&lt;&gt;"",[4]PDI_DES__SUBUNIDAD_SECCIÓN_UBIC!$BK5&lt;&gt;0),[4]PDI_DES__SUBUNIDAD_SECCIÓN_UBIC!$BK5,""),IF($A7="TOTAL",SUM(INDIRECT("AL4:AL"&amp;ROW()-1)),""))</f>
        <v/>
      </c>
      <c r="AM7" s="6" t="str">
        <f ca="1">IF(AND($A7&lt;&gt;"",$A7&lt;&gt;"TOTAL"),IF(AND([4]PDI_DES__SUBUNIDAD_SECCIÓN_UBIC!$BM5&lt;&gt;"",[4]PDI_DES__SUBUNIDAD_SECCIÓN_UBIC!$BM5&lt;&gt;0),[4]PDI_DES__SUBUNIDAD_SECCIÓN_UBIC!$BM5,""),IF($A7="TOTAL",SUM(INDIRECT("AM4:AM"&amp;ROW()-1)),""))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IF(AND($A7&lt;&gt;"",$A7&lt;&gt;"TOTAL"),IF(AND([4]PDI_DES__SUBUNIDAD_SECCIÓN_UBIC!$BP5&lt;&gt;"",[4]PDI_DES__SUBUNIDAD_SECCIÓN_UBIC!$BP5&lt;&gt;0),[4]PDI_DES__SUBUNIDAD_SECCIÓN_UBIC!$BP5,""),IF($A7="TOTAL",SUM(INDIRECT("AO4:AO"&amp;ROW()-1)),""))</f>
        <v/>
      </c>
      <c r="AP7" s="6" t="str">
        <f ca="1">IF(AND($A7&lt;&gt;"",$A7&lt;&gt;"TOTAL"),IF(AND([4]PDI_DES__SUBUNIDAD_SECCIÓN_UBIC!$BR5&lt;&gt;"",[4]PDI_DES__SUBUNIDAD_SECCIÓN_UBIC!$BR5&lt;&gt;0),[4]PDI_DES__SUBUNIDAD_SECCIÓN_UBIC!$BR5,""),IF($A7="TOTAL",SUM(INDIRECT("AP4:AP"&amp;ROW()-1)),""))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IF(AND($A7&lt;&gt;"",$A7&lt;&gt;"TOTAL"),IF(AND([4]PDI_DES__SUBUNIDAD_SECCIÓN_UBIC!$BU5&lt;&gt;"",[4]PDI_DES__SUBUNIDAD_SECCIÓN_UBIC!$BU5&lt;&gt;0),[4]PDI_DES__SUBUNIDAD_SECCIÓN_UBIC!$BU5,""),IF($A7="TOTAL",SUM(INDIRECT("AR4:AR"&amp;ROW()-1)),""))</f>
        <v/>
      </c>
      <c r="AS7" s="6" t="str">
        <f ca="1">IF(AND($A7&lt;&gt;"",$A7&lt;&gt;"TOTAL"),IF(AND([4]PDI_DES__SUBUNIDAD_SECCIÓN_UBIC!$BW5&lt;&gt;"",[4]PDI_DES__SUBUNIDAD_SECCIÓN_UBIC!$BW5&lt;&gt;0),[4]PDI_DES__SUBUNIDAD_SECCIÓN_UBIC!$BW5,""),IF($A7="TOTAL",SUM(INDIRECT("AS4:AS"&amp;ROW()-1)),""))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IF(AND($A7&lt;&gt;"",$A7&lt;&gt;"TOTAL"),IF(AND([4]PDI_DES__SUBUNIDAD_SECCIÓN_UBIC!$BZ5&lt;&gt;"",[4]PDI_DES__SUBUNIDAD_SECCIÓN_UBIC!$BZ5&lt;&gt;0),[4]PDI_DES__SUBUNIDAD_SECCIÓN_UBIC!$BZ5,""),IF($A7="TOTAL",SUM(INDIRECT("AU4:AU"&amp;ROW()-1)),""))</f>
        <v/>
      </c>
      <c r="AV7" s="6" t="str">
        <f ca="1">IF(AND($A7&lt;&gt;"",$A7&lt;&gt;"TOTAL"),IF(AND([4]PDI_DES__SUBUNIDAD_SECCIÓN_UBIC!$CB5&lt;&gt;"",[4]PDI_DES__SUBUNIDAD_SECCIÓN_UBIC!$CB5&lt;&gt;0),[4]PDI_DES__SUBUNIDAD_SECCIÓN_UBIC!$CB5,""),IF($A7="TOTAL",SUM(INDIRECT("AV4:AV"&amp;ROW()-1)),""))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IF(AND($A7&lt;&gt;"",$A7&lt;&gt;"TOTAL"),IF(AND([4]PDI_DES__SUBUNIDAD_SECCIÓN_UBIC!$CE5&lt;&gt;"",[4]PDI_DES__SUBUNIDAD_SECCIÓN_UBIC!$CE5&lt;&gt;0),[4]PDI_DES__SUBUNIDAD_SECCIÓN_UBIC!$CE5,""),IF($A7="TOTAL",SUM(INDIRECT("AX4:AX"&amp;ROW()-1)),""))</f>
        <v/>
      </c>
      <c r="AY7" s="6" t="str">
        <f ca="1">IF(AND($A7&lt;&gt;"",$A7&lt;&gt;"TOTAL"),IF(AND([4]PDI_DES__SUBUNIDAD_SECCIÓN_UBIC!$CG5&lt;&gt;"",[4]PDI_DES__SUBUNIDAD_SECCIÓN_UBIC!$CG5&lt;&gt;0),[4]PDI_DES__SUBUNIDAD_SECCIÓN_UBIC!$CG5,""),IF($A7="TOTAL",SUM(INDIRECT("AY4:AY"&amp;ROW()-1)),""))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IF(AND($A7&lt;&gt;"",$A7&lt;&gt;"TOTAL"),IF(AND([4]PDI_DES__SUBUNIDAD_SECCIÓN_UBIC!$CJ5&lt;&gt;"",[4]PDI_DES__SUBUNIDAD_SECCIÓN_UBIC!$CJ5&lt;&gt;0),[4]PDI_DES__SUBUNIDAD_SECCIÓN_UBIC!$CJ5,""),IF($A7="TOTAL",SUM(INDIRECT("BA4:BA"&amp;ROW()-1)),""))</f>
        <v/>
      </c>
      <c r="BB7" s="6" t="str">
        <f ca="1">IF(AND($A7&lt;&gt;"",$A7&lt;&gt;"TOTAL"),IF(AND([4]PDI_DES__SUBUNIDAD_SECCIÓN_UBIC!$CL5&lt;&gt;"",[4]PDI_DES__SUBUNIDAD_SECCIÓN_UBIC!$CL5&lt;&gt;0),[4]PDI_DES__SUBUNIDAD_SECCIÓN_UBIC!$CL5,""),IF($A7="TOTAL",SUM(INDIRECT("BB4:BB"&amp;ROW()-1)),""))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IF(AND($A7&lt;&gt;"",$A7&lt;&gt;"TOTAL"),IF(AND([4]PDI_DES__SUBUNIDAD_SECCIÓN_UBIC!$CO5&lt;&gt;"",[4]PDI_DES__SUBUNIDAD_SECCIÓN_UBIC!$CO5&lt;&gt;0),[4]PDI_DES__SUBUNIDAD_SECCIÓN_UBIC!$CO5,""),IF($A7="TOTAL",SUM(INDIRECT("BD4:BD"&amp;ROW()-1)),""))</f>
        <v/>
      </c>
      <c r="BE7" s="6" t="str">
        <f ca="1">IF(AND($A7&lt;&gt;"",$A7&lt;&gt;"TOTAL"),IF(AND([4]PDI_DES__SUBUNIDAD_SECCIÓN_UBIC!$CQ5&lt;&gt;"",[4]PDI_DES__SUBUNIDAD_SECCIÓN_UBIC!$CQ5&lt;&gt;0),[4]PDI_DES__SUBUNIDAD_SECCIÓN_UBIC!$CQ5,""),IF($A7="TOTAL",SUM(INDIRECT("BE4:BE"&amp;ROW()-1)),""))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IF([4]PDI_DES__SUBUNIDAD_SECCIÓN_UBIC!$B6&lt;&gt;"",[4]PDI_DES__SUBUNIDAD_SECCIÓN_UBIC!$B6,IF(AND([4]PDI_DES__SUBUNIDAD_SECCIÓN_UBIC!$B6="",[4]PDI_DES__SUBUNIDAD_SECCIÓN_UBIC!$B7="",[4]PDI_DES__SUBUNIDAD_SECCIÓN_UBIC!$B5=""),"","TOTAL"))</f>
        <v>Economía y Empresa</v>
      </c>
      <c r="B8" s="6">
        <f ca="1">IF(AND($A8&lt;&gt;"",$A8&lt;&gt;"TOTAL"),IF(AND([4]PDI_DES__SUBUNIDAD_SECCIÓN_UBIC!$C6&lt;&gt;"",[4]PDI_DES__SUBUNIDAD_SECCIÓN_UBIC!$C6&lt;&gt;0),[4]PDI_DES__SUBUNIDAD_SECCIÓN_UBIC!$C6,""),IF($A8="TOTAL",SUM(INDIRECT("B4:B"&amp;ROW()-1)),""))</f>
        <v>25</v>
      </c>
      <c r="C8" s="6">
        <f ca="1">IF(AND($A8&lt;&gt;"",$A8&lt;&gt;"TOTAL"),IF(AND([4]PDI_DES__SUBUNIDAD_SECCIÓN_UBIC!$E6&lt;&gt;"",[4]PDI_DES__SUBUNIDAD_SECCIÓN_UBIC!$E6&lt;&gt;0),[4]PDI_DES__SUBUNIDAD_SECCIÓN_UBIC!$E6,""),IF($A8="TOTAL",SUM(INDIRECT("C4:C"&amp;ROW()-1)),""))</f>
        <v>34</v>
      </c>
      <c r="D8" s="6">
        <f t="shared" ca="1" si="0"/>
        <v>59</v>
      </c>
      <c r="E8" s="6">
        <f ca="1">IF(AND($A8&lt;&gt;"",$A8&lt;&gt;"TOTAL"),IF(AND([4]PDI_DES__SUBUNIDAD_SECCIÓN_UBIC!$H6&lt;&gt;"",[4]PDI_DES__SUBUNIDAD_SECCIÓN_UBIC!$H6&lt;&gt;0),[4]PDI_DES__SUBUNIDAD_SECCIÓN_UBIC!$H6,""),IF($A8="TOTAL",SUM(INDIRECT("E4:E"&amp;ROW()-1)),""))</f>
        <v>22</v>
      </c>
      <c r="F8" s="6">
        <f ca="1">IF(AND($A8&lt;&gt;"",$A8&lt;&gt;"TOTAL"),IF(AND([4]PDI_DES__SUBUNIDAD_SECCIÓN_UBIC!$J6&lt;&gt;"",[4]PDI_DES__SUBUNIDAD_SECCIÓN_UBIC!$J6&lt;&gt;0),[4]PDI_DES__SUBUNIDAD_SECCIÓN_UBIC!$J6,""),IF($A8="TOTAL",SUM(INDIRECT("F4:F"&amp;ROW()-1)),""))</f>
        <v>31</v>
      </c>
      <c r="G8" s="6">
        <f t="shared" ca="1" si="1"/>
        <v>53</v>
      </c>
      <c r="H8" s="6">
        <f ca="1">IF(AND($A8&lt;&gt;"",$A8&lt;&gt;"TOTAL"),IF(AND([4]PDI_DES__SUBUNIDAD_SECCIÓN_UBIC!$M6&lt;&gt;"",[4]PDI_DES__SUBUNIDAD_SECCIÓN_UBIC!$M6&lt;&gt;0),[4]PDI_DES__SUBUNIDAD_SECCIÓN_UBIC!$M6,""),IF($A8="TOTAL",SUM(INDIRECT("H4:H"&amp;ROW()-1)),""))</f>
        <v>19</v>
      </c>
      <c r="I8" s="6">
        <f ca="1">IF(AND($A8&lt;&gt;"",$A8&lt;&gt;"TOTAL"),IF(AND([4]PDI_DES__SUBUNIDAD_SECCIÓN_UBIC!$O6&lt;&gt;"",[4]PDI_DES__SUBUNIDAD_SECCIÓN_UBIC!$O6&lt;&gt;0),[4]PDI_DES__SUBUNIDAD_SECCIÓN_UBIC!$O6,""),IF($A8="TOTAL",SUM(INDIRECT("I4:I"&amp;ROW()-1)),""))</f>
        <v>25</v>
      </c>
      <c r="J8" s="6">
        <f t="shared" ca="1" si="2"/>
        <v>44</v>
      </c>
      <c r="K8" s="6">
        <f ca="1">IF(AND($A8&lt;&gt;"",$A8&lt;&gt;"TOTAL"),IF(AND([4]PDI_DES__SUBUNIDAD_SECCIÓN_UBIC!$R6&lt;&gt;"",[4]PDI_DES__SUBUNIDAD_SECCIÓN_UBIC!$R6&lt;&gt;0),[4]PDI_DES__SUBUNIDAD_SECCIÓN_UBIC!$R6,""),IF($A8="TOTAL",SUM(INDIRECT("K4:K"&amp;ROW()-1)),""))</f>
        <v>19</v>
      </c>
      <c r="L8" s="6">
        <f ca="1">IF(AND($A8&lt;&gt;"",$A8&lt;&gt;"TOTAL"),IF(AND([4]PDI_DES__SUBUNIDAD_SECCIÓN_UBIC!$T6&lt;&gt;"",[4]PDI_DES__SUBUNIDAD_SECCIÓN_UBIC!$T6&lt;&gt;0),[4]PDI_DES__SUBUNIDAD_SECCIÓN_UBIC!$T6,""),IF($A8="TOTAL",SUM(INDIRECT("L4:L"&amp;ROW()-1)),""))</f>
        <v>27</v>
      </c>
      <c r="M8" s="6">
        <f t="shared" ca="1" si="3"/>
        <v>46</v>
      </c>
      <c r="N8" s="6">
        <f ca="1">IF(AND($A8&lt;&gt;"",$A8&lt;&gt;"TOTAL"),IF(AND([4]PDI_DES__SUBUNIDAD_SECCIÓN_UBIC!$W6&lt;&gt;"",[4]PDI_DES__SUBUNIDAD_SECCIÓN_UBIC!$W6&lt;&gt;0),[4]PDI_DES__SUBUNIDAD_SECCIÓN_UBIC!$W6,""),IF($A8="TOTAL",SUM(INDIRECT("N4:N"&amp;ROW()-1)),""))</f>
        <v>17</v>
      </c>
      <c r="O8" s="6">
        <f ca="1">IF(AND($A8&lt;&gt;"",$A8&lt;&gt;"TOTAL"),IF(AND([4]PDI_DES__SUBUNIDAD_SECCIÓN_UBIC!$Y6&lt;&gt;"",[4]PDI_DES__SUBUNIDAD_SECCIÓN_UBIC!$Y6&lt;&gt;0),[4]PDI_DES__SUBUNIDAD_SECCIÓN_UBIC!$Y6,""),IF($A8="TOTAL",SUM(INDIRECT("O4:O"&amp;ROW()-1)),""))</f>
        <v>29</v>
      </c>
      <c r="P8" s="6">
        <f t="shared" ca="1" si="4"/>
        <v>46</v>
      </c>
      <c r="Q8" s="6">
        <f ca="1">IF(AND($A8&lt;&gt;"",$A8&lt;&gt;"TOTAL"),IF(AND([4]PDI_DES__SUBUNIDAD_SECCIÓN_UBIC!$AB6&lt;&gt;"",[4]PDI_DES__SUBUNIDAD_SECCIÓN_UBIC!$AB6&lt;&gt;0),[4]PDI_DES__SUBUNIDAD_SECCIÓN_UBIC!$AB6,""),IF($A8="TOTAL",SUM(INDIRECT("Q4:Q"&amp;ROW()-1)),""))</f>
        <v>23</v>
      </c>
      <c r="R8" s="6">
        <f ca="1">IF(AND($A8&lt;&gt;"",$A8&lt;&gt;"TOTAL"),IF(AND([4]PDI_DES__SUBUNIDAD_SECCIÓN_UBIC!$AD6&lt;&gt;"",[4]PDI_DES__SUBUNIDAD_SECCIÓN_UBIC!$AD6&lt;&gt;0),[4]PDI_DES__SUBUNIDAD_SECCIÓN_UBIC!$AD6,""),IF($A8="TOTAL",SUM(INDIRECT("R4:R"&amp;ROW()-1)),""))</f>
        <v>30</v>
      </c>
      <c r="S8" s="6">
        <f t="shared" ca="1" si="5"/>
        <v>53</v>
      </c>
      <c r="T8" s="6">
        <f ca="1">IF(AND($A8&lt;&gt;"",$A8&lt;&gt;"TOTAL"),IF(AND([4]PDI_DES__SUBUNIDAD_SECCIÓN_UBIC!$AG6&lt;&gt;"",[4]PDI_DES__SUBUNIDAD_SECCIÓN_UBIC!$AG6&lt;&gt;0),[4]PDI_DES__SUBUNIDAD_SECCIÓN_UBIC!$AG6,""),IF($A8="TOTAL",SUM(INDIRECT("T4:T"&amp;ROW()-1)),""))</f>
        <v>26</v>
      </c>
      <c r="U8" s="6">
        <f ca="1">IF(AND($A8&lt;&gt;"",$A8&lt;&gt;"TOTAL"),IF(AND([4]PDI_DES__SUBUNIDAD_SECCIÓN_UBIC!$AI6&lt;&gt;"",[4]PDI_DES__SUBUNIDAD_SECCIÓN_UBIC!$AI6&lt;&gt;0),[4]PDI_DES__SUBUNIDAD_SECCIÓN_UBIC!$AI6,""),IF($A8="TOTAL",SUM(INDIRECT("U4:U"&amp;ROW()-1)),""))</f>
        <v>29</v>
      </c>
      <c r="V8" s="6">
        <f t="shared" ca="1" si="6"/>
        <v>55</v>
      </c>
      <c r="W8" s="6" t="str">
        <f ca="1">IF(AND($A8&lt;&gt;"",$A8&lt;&gt;"TOTAL"),IF(AND([4]PDI_DES__SUBUNIDAD_SECCIÓN_UBIC!$AL6&lt;&gt;"",[4]PDI_DES__SUBUNIDAD_SECCIÓN_UBIC!$AL6&lt;&gt;0),[4]PDI_DES__SUBUNIDAD_SECCIÓN_UBIC!$AL6,""),IF($A8="TOTAL",SUM(INDIRECT("W4:W"&amp;ROW()-1)),""))</f>
        <v/>
      </c>
      <c r="X8" s="6" t="str">
        <f ca="1">IF(AND($A8&lt;&gt;"",$A8&lt;&gt;"TOTAL"),IF(AND([4]PDI_DES__SUBUNIDAD_SECCIÓN_UBIC!$AN6&lt;&gt;"",[4]PDI_DES__SUBUNIDAD_SECCIÓN_UBIC!$AN6&lt;&gt;0),[4]PDI_DES__SUBUNIDAD_SECCIÓN_UBIC!$AN6,""),IF($A8="TOTAL",SUM(INDIRECT("X4:X"&amp;ROW()-1)),""))</f>
        <v/>
      </c>
      <c r="Y8" s="6">
        <f t="shared" ca="1" si="7"/>
        <v>0</v>
      </c>
      <c r="Z8" s="6" t="str">
        <f ca="1">IF(AND($A8&lt;&gt;"",$A8&lt;&gt;"TOTAL"),IF(AND([4]PDI_DES__SUBUNIDAD_SECCIÓN_UBIC!$AQ6&lt;&gt;"",[4]PDI_DES__SUBUNIDAD_SECCIÓN_UBIC!$AQ6&lt;&gt;0),[4]PDI_DES__SUBUNIDAD_SECCIÓN_UBIC!$AQ6,""),IF($A8="TOTAL",SUM(INDIRECT("Z4:Z"&amp;ROW()-1)),""))</f>
        <v/>
      </c>
      <c r="AA8" s="6" t="str">
        <f ca="1">IF(AND($A8&lt;&gt;"",$A8&lt;&gt;"TOTAL"),IF(AND([4]PDI_DES__SUBUNIDAD_SECCIÓN_UBIC!$AS6&lt;&gt;"",[4]PDI_DES__SUBUNIDAD_SECCIÓN_UBIC!$AS6&lt;&gt;0),[4]PDI_DES__SUBUNIDAD_SECCIÓN_UBIC!$AS6,""),IF($A8="TOTAL",SUM(INDIRECT("AA4:AA"&amp;ROW()-1)),""))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IF(AND($A8&lt;&gt;"",$A8&lt;&gt;"TOTAL"),IF(AND([4]PDI_DES__SUBUNIDAD_SECCIÓN_UBIC!$AV6&lt;&gt;"",[4]PDI_DES__SUBUNIDAD_SECCIÓN_UBIC!$AV6&lt;&gt;0),[4]PDI_DES__SUBUNIDAD_SECCIÓN_UBIC!$AV6,""),IF($A8="TOTAL",SUM(INDIRECT("AC4:AC"&amp;ROW()-1)),""))</f>
        <v/>
      </c>
      <c r="AD8" s="6" t="str">
        <f ca="1">IF(AND($A8&lt;&gt;"",$A8&lt;&gt;"TOTAL"),IF(AND([4]PDI_DES__SUBUNIDAD_SECCIÓN_UBIC!$AX6&lt;&gt;"",[4]PDI_DES__SUBUNIDAD_SECCIÓN_UBIC!$AX6&lt;&gt;0),[4]PDI_DES__SUBUNIDAD_SECCIÓN_UBIC!$AX6,""),IF($A8="TOTAL",SUM(INDIRECT("AD4:AD"&amp;ROW()-1)),""))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IF(AND($A8&lt;&gt;"",$A8&lt;&gt;"TOTAL"),IF(AND([4]PDI_DES__SUBUNIDAD_SECCIÓN_UBIC!$BA6&lt;&gt;"",[4]PDI_DES__SUBUNIDAD_SECCIÓN_UBIC!$BA6&lt;&gt;0),[4]PDI_DES__SUBUNIDAD_SECCIÓN_UBIC!$BA6,""),IF($A8="TOTAL",SUM(INDIRECT("AF4:AF"&amp;ROW()-1)),""))</f>
        <v/>
      </c>
      <c r="AG8" s="6" t="str">
        <f ca="1">IF(AND($A8&lt;&gt;"",$A8&lt;&gt;"TOTAL"),IF(AND([4]PDI_DES__SUBUNIDAD_SECCIÓN_UBIC!$BC6&lt;&gt;"",[4]PDI_DES__SUBUNIDAD_SECCIÓN_UBIC!$BC6&lt;&gt;0),[4]PDI_DES__SUBUNIDAD_SECCIÓN_UBIC!$BC6,""),IF($A8="TOTAL",SUM(INDIRECT("AG4:AG"&amp;ROW()-1)),""))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IF(AND($A8&lt;&gt;"",$A8&lt;&gt;"TOTAL"),IF(AND([4]PDI_DES__SUBUNIDAD_SECCIÓN_UBIC!$BF6&lt;&gt;"",[4]PDI_DES__SUBUNIDAD_SECCIÓN_UBIC!$BF6&lt;&gt;0),[4]PDI_DES__SUBUNIDAD_SECCIÓN_UBIC!$BF6,""),IF($A8="TOTAL",SUM(INDIRECT("AI4:AI"&amp;ROW()-1)),""))</f>
        <v/>
      </c>
      <c r="AJ8" s="6" t="str">
        <f ca="1">IF(AND($A8&lt;&gt;"",$A8&lt;&gt;"TOTAL"),IF(AND([4]PDI_DES__SUBUNIDAD_SECCIÓN_UBIC!$BH6&lt;&gt;"",[4]PDI_DES__SUBUNIDAD_SECCIÓN_UBIC!$BH6&lt;&gt;0),[4]PDI_DES__SUBUNIDAD_SECCIÓN_UBIC!$BH6,""),IF($A8="TOTAL",SUM(INDIRECT("AJ4:AJ"&amp;ROW()-1)),""))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IF(AND($A8&lt;&gt;"",$A8&lt;&gt;"TOTAL"),IF(AND([4]PDI_DES__SUBUNIDAD_SECCIÓN_UBIC!$BK6&lt;&gt;"",[4]PDI_DES__SUBUNIDAD_SECCIÓN_UBIC!$BK6&lt;&gt;0),[4]PDI_DES__SUBUNIDAD_SECCIÓN_UBIC!$BK6,""),IF($A8="TOTAL",SUM(INDIRECT("AL4:AL"&amp;ROW()-1)),""))</f>
        <v/>
      </c>
      <c r="AM8" s="6" t="str">
        <f ca="1">IF(AND($A8&lt;&gt;"",$A8&lt;&gt;"TOTAL"),IF(AND([4]PDI_DES__SUBUNIDAD_SECCIÓN_UBIC!$BM6&lt;&gt;"",[4]PDI_DES__SUBUNIDAD_SECCIÓN_UBIC!$BM6&lt;&gt;0),[4]PDI_DES__SUBUNIDAD_SECCIÓN_UBIC!$BM6,""),IF($A8="TOTAL",SUM(INDIRECT("AM4:AM"&amp;ROW()-1)),""))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IF(AND($A8&lt;&gt;"",$A8&lt;&gt;"TOTAL"),IF(AND([4]PDI_DES__SUBUNIDAD_SECCIÓN_UBIC!$BP6&lt;&gt;"",[4]PDI_DES__SUBUNIDAD_SECCIÓN_UBIC!$BP6&lt;&gt;0),[4]PDI_DES__SUBUNIDAD_SECCIÓN_UBIC!$BP6,""),IF($A8="TOTAL",SUM(INDIRECT("AO4:AO"&amp;ROW()-1)),""))</f>
        <v/>
      </c>
      <c r="AP8" s="6" t="str">
        <f ca="1">IF(AND($A8&lt;&gt;"",$A8&lt;&gt;"TOTAL"),IF(AND([4]PDI_DES__SUBUNIDAD_SECCIÓN_UBIC!$BR6&lt;&gt;"",[4]PDI_DES__SUBUNIDAD_SECCIÓN_UBIC!$BR6&lt;&gt;0),[4]PDI_DES__SUBUNIDAD_SECCIÓN_UBIC!$BR6,""),IF($A8="TOTAL",SUM(INDIRECT("AP4:AP"&amp;ROW()-1)),""))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IF(AND($A8&lt;&gt;"",$A8&lt;&gt;"TOTAL"),IF(AND([4]PDI_DES__SUBUNIDAD_SECCIÓN_UBIC!$BU6&lt;&gt;"",[4]PDI_DES__SUBUNIDAD_SECCIÓN_UBIC!$BU6&lt;&gt;0),[4]PDI_DES__SUBUNIDAD_SECCIÓN_UBIC!$BU6,""),IF($A8="TOTAL",SUM(INDIRECT("AR4:AR"&amp;ROW()-1)),""))</f>
        <v/>
      </c>
      <c r="AS8" s="6" t="str">
        <f ca="1">IF(AND($A8&lt;&gt;"",$A8&lt;&gt;"TOTAL"),IF(AND([4]PDI_DES__SUBUNIDAD_SECCIÓN_UBIC!$BW6&lt;&gt;"",[4]PDI_DES__SUBUNIDAD_SECCIÓN_UBIC!$BW6&lt;&gt;0),[4]PDI_DES__SUBUNIDAD_SECCIÓN_UBIC!$BW6,""),IF($A8="TOTAL",SUM(INDIRECT("AS4:AS"&amp;ROW()-1)),""))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IF(AND($A8&lt;&gt;"",$A8&lt;&gt;"TOTAL"),IF(AND([4]PDI_DES__SUBUNIDAD_SECCIÓN_UBIC!$BZ6&lt;&gt;"",[4]PDI_DES__SUBUNIDAD_SECCIÓN_UBIC!$BZ6&lt;&gt;0),[4]PDI_DES__SUBUNIDAD_SECCIÓN_UBIC!$BZ6,""),IF($A8="TOTAL",SUM(INDIRECT("AU4:AU"&amp;ROW()-1)),""))</f>
        <v/>
      </c>
      <c r="AV8" s="6" t="str">
        <f ca="1">IF(AND($A8&lt;&gt;"",$A8&lt;&gt;"TOTAL"),IF(AND([4]PDI_DES__SUBUNIDAD_SECCIÓN_UBIC!$CB6&lt;&gt;"",[4]PDI_DES__SUBUNIDAD_SECCIÓN_UBIC!$CB6&lt;&gt;0),[4]PDI_DES__SUBUNIDAD_SECCIÓN_UBIC!$CB6,""),IF($A8="TOTAL",SUM(INDIRECT("AV4:AV"&amp;ROW()-1)),""))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IF(AND($A8&lt;&gt;"",$A8&lt;&gt;"TOTAL"),IF(AND([4]PDI_DES__SUBUNIDAD_SECCIÓN_UBIC!$CE6&lt;&gt;"",[4]PDI_DES__SUBUNIDAD_SECCIÓN_UBIC!$CE6&lt;&gt;0),[4]PDI_DES__SUBUNIDAD_SECCIÓN_UBIC!$CE6,""),IF($A8="TOTAL",SUM(INDIRECT("AX4:AX"&amp;ROW()-1)),""))</f>
        <v/>
      </c>
      <c r="AY8" s="6" t="str">
        <f ca="1">IF(AND($A8&lt;&gt;"",$A8&lt;&gt;"TOTAL"),IF(AND([4]PDI_DES__SUBUNIDAD_SECCIÓN_UBIC!$CG6&lt;&gt;"",[4]PDI_DES__SUBUNIDAD_SECCIÓN_UBIC!$CG6&lt;&gt;0),[4]PDI_DES__SUBUNIDAD_SECCIÓN_UBIC!$CG6,""),IF($A8="TOTAL",SUM(INDIRECT("AY4:AY"&amp;ROW()-1)),""))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IF(AND($A8&lt;&gt;"",$A8&lt;&gt;"TOTAL"),IF(AND([4]PDI_DES__SUBUNIDAD_SECCIÓN_UBIC!$CJ6&lt;&gt;"",[4]PDI_DES__SUBUNIDAD_SECCIÓN_UBIC!$CJ6&lt;&gt;0),[4]PDI_DES__SUBUNIDAD_SECCIÓN_UBIC!$CJ6,""),IF($A8="TOTAL",SUM(INDIRECT("BA4:BA"&amp;ROW()-1)),""))</f>
        <v/>
      </c>
      <c r="BB8" s="6" t="str">
        <f ca="1">IF(AND($A8&lt;&gt;"",$A8&lt;&gt;"TOTAL"),IF(AND([4]PDI_DES__SUBUNIDAD_SECCIÓN_UBIC!$CL6&lt;&gt;"",[4]PDI_DES__SUBUNIDAD_SECCIÓN_UBIC!$CL6&lt;&gt;0),[4]PDI_DES__SUBUNIDAD_SECCIÓN_UBIC!$CL6,""),IF($A8="TOTAL",SUM(INDIRECT("BB4:BB"&amp;ROW()-1)),""))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IF(AND($A8&lt;&gt;"",$A8&lt;&gt;"TOTAL"),IF(AND([4]PDI_DES__SUBUNIDAD_SECCIÓN_UBIC!$CO6&lt;&gt;"",[4]PDI_DES__SUBUNIDAD_SECCIÓN_UBIC!$CO6&lt;&gt;0),[4]PDI_DES__SUBUNIDAD_SECCIÓN_UBIC!$CO6,""),IF($A8="TOTAL",SUM(INDIRECT("BD4:BD"&amp;ROW()-1)),""))</f>
        <v/>
      </c>
      <c r="BE8" s="6" t="str">
        <f ca="1">IF(AND($A8&lt;&gt;"",$A8&lt;&gt;"TOTAL"),IF(AND([4]PDI_DES__SUBUNIDAD_SECCIÓN_UBIC!$CQ6&lt;&gt;"",[4]PDI_DES__SUBUNIDAD_SECCIÓN_UBIC!$CQ6&lt;&gt;0),[4]PDI_DES__SUBUNIDAD_SECCIÓN_UBIC!$CQ6,""),IF($A8="TOTAL",SUM(INDIRECT("BE4:BE"&amp;ROW()-1)),""))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IF([4]PDI_DES__SUBUNIDAD_SECCIÓN_UBIC!$B7&lt;&gt;"",[4]PDI_DES__SUBUNIDAD_SECCIÓN_UBIC!$B7,IF(AND([4]PDI_DES__SUBUNIDAD_SECCIÓN_UBIC!$B7="",[4]PDI_DES__SUBUNIDAD_SECCIÓN_UBIC!$B8="",[4]PDI_DES__SUBUNIDAD_SECCIÓN_UBIC!$B6=""),"","TOTAL"))</f>
        <v>Filologías Hispánica y Clásicas</v>
      </c>
      <c r="B9" s="6">
        <f ca="1">IF(AND($A9&lt;&gt;"",$A9&lt;&gt;"TOTAL"),IF(AND([4]PDI_DES__SUBUNIDAD_SECCIÓN_UBIC!$C7&lt;&gt;"",[4]PDI_DES__SUBUNIDAD_SECCIÓN_UBIC!$C7&lt;&gt;0),[4]PDI_DES__SUBUNIDAD_SECCIÓN_UBIC!$C7,""),IF($A9="TOTAL",SUM(INDIRECT("B4:B"&amp;ROW()-1)),""))</f>
        <v>11</v>
      </c>
      <c r="C9" s="6">
        <f ca="1">IF(AND($A9&lt;&gt;"",$A9&lt;&gt;"TOTAL"),IF(AND([4]PDI_DES__SUBUNIDAD_SECCIÓN_UBIC!$E7&lt;&gt;"",[4]PDI_DES__SUBUNIDAD_SECCIÓN_UBIC!$E7&lt;&gt;0),[4]PDI_DES__SUBUNIDAD_SECCIÓN_UBIC!$E7,""),IF($A9="TOTAL",SUM(INDIRECT("C4:C"&amp;ROW()-1)),""))</f>
        <v>15</v>
      </c>
      <c r="D9" s="6">
        <f t="shared" ca="1" si="0"/>
        <v>26</v>
      </c>
      <c r="E9" s="6">
        <f ca="1">IF(AND($A9&lt;&gt;"",$A9&lt;&gt;"TOTAL"),IF(AND([4]PDI_DES__SUBUNIDAD_SECCIÓN_UBIC!$H7&lt;&gt;"",[4]PDI_DES__SUBUNIDAD_SECCIÓN_UBIC!$H7&lt;&gt;0),[4]PDI_DES__SUBUNIDAD_SECCIÓN_UBIC!$H7,""),IF($A9="TOTAL",SUM(INDIRECT("E4:E"&amp;ROW()-1)),""))</f>
        <v>12</v>
      </c>
      <c r="F9" s="6">
        <f ca="1">IF(AND($A9&lt;&gt;"",$A9&lt;&gt;"TOTAL"),IF(AND([4]PDI_DES__SUBUNIDAD_SECCIÓN_UBIC!$J7&lt;&gt;"",[4]PDI_DES__SUBUNIDAD_SECCIÓN_UBIC!$J7&lt;&gt;0),[4]PDI_DES__SUBUNIDAD_SECCIÓN_UBIC!$J7,""),IF($A9="TOTAL",SUM(INDIRECT("F4:F"&amp;ROW()-1)),""))</f>
        <v>13</v>
      </c>
      <c r="G9" s="6">
        <f t="shared" ca="1" si="1"/>
        <v>25</v>
      </c>
      <c r="H9" s="6">
        <f ca="1">IF(AND($A9&lt;&gt;"",$A9&lt;&gt;"TOTAL"),IF(AND([4]PDI_DES__SUBUNIDAD_SECCIÓN_UBIC!$M7&lt;&gt;"",[4]PDI_DES__SUBUNIDAD_SECCIÓN_UBIC!$M7&lt;&gt;0),[4]PDI_DES__SUBUNIDAD_SECCIÓN_UBIC!$M7,""),IF($A9="TOTAL",SUM(INDIRECT("H4:H"&amp;ROW()-1)),""))</f>
        <v>10</v>
      </c>
      <c r="I9" s="6">
        <f ca="1">IF(AND($A9&lt;&gt;"",$A9&lt;&gt;"TOTAL"),IF(AND([4]PDI_DES__SUBUNIDAD_SECCIÓN_UBIC!$O7&lt;&gt;"",[4]PDI_DES__SUBUNIDAD_SECCIÓN_UBIC!$O7&lt;&gt;0),[4]PDI_DES__SUBUNIDAD_SECCIÓN_UBIC!$O7,""),IF($A9="TOTAL",SUM(INDIRECT("I4:I"&amp;ROW()-1)),""))</f>
        <v>11</v>
      </c>
      <c r="J9" s="6">
        <f t="shared" ca="1" si="2"/>
        <v>21</v>
      </c>
      <c r="K9" s="6">
        <f ca="1">IF(AND($A9&lt;&gt;"",$A9&lt;&gt;"TOTAL"),IF(AND([4]PDI_DES__SUBUNIDAD_SECCIÓN_UBIC!$R7&lt;&gt;"",[4]PDI_DES__SUBUNIDAD_SECCIÓN_UBIC!$R7&lt;&gt;0),[4]PDI_DES__SUBUNIDAD_SECCIÓN_UBIC!$R7,""),IF($A9="TOTAL",SUM(INDIRECT("K4:K"&amp;ROW()-1)),""))</f>
        <v>11</v>
      </c>
      <c r="L9" s="6">
        <f ca="1">IF(AND($A9&lt;&gt;"",$A9&lt;&gt;"TOTAL"),IF(AND([4]PDI_DES__SUBUNIDAD_SECCIÓN_UBIC!$T7&lt;&gt;"",[4]PDI_DES__SUBUNIDAD_SECCIÓN_UBIC!$T7&lt;&gt;0),[4]PDI_DES__SUBUNIDAD_SECCIÓN_UBIC!$T7,""),IF($A9="TOTAL",SUM(INDIRECT("L4:L"&amp;ROW()-1)),""))</f>
        <v>12</v>
      </c>
      <c r="M9" s="6">
        <f t="shared" ca="1" si="3"/>
        <v>23</v>
      </c>
      <c r="N9" s="6">
        <f ca="1">IF(AND($A9&lt;&gt;"",$A9&lt;&gt;"TOTAL"),IF(AND([4]PDI_DES__SUBUNIDAD_SECCIÓN_UBIC!$W7&lt;&gt;"",[4]PDI_DES__SUBUNIDAD_SECCIÓN_UBIC!$W7&lt;&gt;0),[4]PDI_DES__SUBUNIDAD_SECCIÓN_UBIC!$W7,""),IF($A9="TOTAL",SUM(INDIRECT("N4:N"&amp;ROW()-1)),""))</f>
        <v>12</v>
      </c>
      <c r="O9" s="6">
        <f ca="1">IF(AND($A9&lt;&gt;"",$A9&lt;&gt;"TOTAL"),IF(AND([4]PDI_DES__SUBUNIDAD_SECCIÓN_UBIC!$Y7&lt;&gt;"",[4]PDI_DES__SUBUNIDAD_SECCIÓN_UBIC!$Y7&lt;&gt;0),[4]PDI_DES__SUBUNIDAD_SECCIÓN_UBIC!$Y7,""),IF($A9="TOTAL",SUM(INDIRECT("O4:O"&amp;ROW()-1)),""))</f>
        <v>12</v>
      </c>
      <c r="P9" s="6">
        <f t="shared" ca="1" si="4"/>
        <v>24</v>
      </c>
      <c r="Q9" s="6">
        <f ca="1">IF(AND($A9&lt;&gt;"",$A9&lt;&gt;"TOTAL"),IF(AND([4]PDI_DES__SUBUNIDAD_SECCIÓN_UBIC!$AB7&lt;&gt;"",[4]PDI_DES__SUBUNIDAD_SECCIÓN_UBIC!$AB7&lt;&gt;0),[4]PDI_DES__SUBUNIDAD_SECCIÓN_UBIC!$AB7,""),IF($A9="TOTAL",SUM(INDIRECT("Q4:Q"&amp;ROW()-1)),""))</f>
        <v>15</v>
      </c>
      <c r="R9" s="6">
        <f ca="1">IF(AND($A9&lt;&gt;"",$A9&lt;&gt;"TOTAL"),IF(AND([4]PDI_DES__SUBUNIDAD_SECCIÓN_UBIC!$AD7&lt;&gt;"",[4]PDI_DES__SUBUNIDAD_SECCIÓN_UBIC!$AD7&lt;&gt;0),[4]PDI_DES__SUBUNIDAD_SECCIÓN_UBIC!$AD7,""),IF($A9="TOTAL",SUM(INDIRECT("R4:R"&amp;ROW()-1)),""))</f>
        <v>12</v>
      </c>
      <c r="S9" s="6">
        <f t="shared" ca="1" si="5"/>
        <v>27</v>
      </c>
      <c r="T9" s="6">
        <f ca="1">IF(AND($A9&lt;&gt;"",$A9&lt;&gt;"TOTAL"),IF(AND([4]PDI_DES__SUBUNIDAD_SECCIÓN_UBIC!$AG7&lt;&gt;"",[4]PDI_DES__SUBUNIDAD_SECCIÓN_UBIC!$AG7&lt;&gt;0),[4]PDI_DES__SUBUNIDAD_SECCIÓN_UBIC!$AG7,""),IF($A9="TOTAL",SUM(INDIRECT("T4:T"&amp;ROW()-1)),""))</f>
        <v>13</v>
      </c>
      <c r="U9" s="6">
        <f ca="1">IF(AND($A9&lt;&gt;"",$A9&lt;&gt;"TOTAL"),IF(AND([4]PDI_DES__SUBUNIDAD_SECCIÓN_UBIC!$AI7&lt;&gt;"",[4]PDI_DES__SUBUNIDAD_SECCIÓN_UBIC!$AI7&lt;&gt;0),[4]PDI_DES__SUBUNIDAD_SECCIÓN_UBIC!$AI7,""),IF($A9="TOTAL",SUM(INDIRECT("U4:U"&amp;ROW()-1)),""))</f>
        <v>12</v>
      </c>
      <c r="V9" s="6">
        <f t="shared" ca="1" si="6"/>
        <v>25</v>
      </c>
      <c r="W9" s="6" t="str">
        <f ca="1">IF(AND($A9&lt;&gt;"",$A9&lt;&gt;"TOTAL"),IF(AND([4]PDI_DES__SUBUNIDAD_SECCIÓN_UBIC!$AL7&lt;&gt;"",[4]PDI_DES__SUBUNIDAD_SECCIÓN_UBIC!$AL7&lt;&gt;0),[4]PDI_DES__SUBUNIDAD_SECCIÓN_UBIC!$AL7,""),IF($A9="TOTAL",SUM(INDIRECT("W4:W"&amp;ROW()-1)),""))</f>
        <v/>
      </c>
      <c r="X9" s="6" t="str">
        <f ca="1">IF(AND($A9&lt;&gt;"",$A9&lt;&gt;"TOTAL"),IF(AND([4]PDI_DES__SUBUNIDAD_SECCIÓN_UBIC!$AN7&lt;&gt;"",[4]PDI_DES__SUBUNIDAD_SECCIÓN_UBIC!$AN7&lt;&gt;0),[4]PDI_DES__SUBUNIDAD_SECCIÓN_UBIC!$AN7,""),IF($A9="TOTAL",SUM(INDIRECT("X4:X"&amp;ROW()-1)),""))</f>
        <v/>
      </c>
      <c r="Y9" s="6">
        <f t="shared" ca="1" si="7"/>
        <v>0</v>
      </c>
      <c r="Z9" s="6" t="str">
        <f ca="1">IF(AND($A9&lt;&gt;"",$A9&lt;&gt;"TOTAL"),IF(AND([4]PDI_DES__SUBUNIDAD_SECCIÓN_UBIC!$AQ7&lt;&gt;"",[4]PDI_DES__SUBUNIDAD_SECCIÓN_UBIC!$AQ7&lt;&gt;0),[4]PDI_DES__SUBUNIDAD_SECCIÓN_UBIC!$AQ7,""),IF($A9="TOTAL",SUM(INDIRECT("Z4:Z"&amp;ROW()-1)),""))</f>
        <v/>
      </c>
      <c r="AA9" s="6" t="str">
        <f ca="1">IF(AND($A9&lt;&gt;"",$A9&lt;&gt;"TOTAL"),IF(AND([4]PDI_DES__SUBUNIDAD_SECCIÓN_UBIC!$AS7&lt;&gt;"",[4]PDI_DES__SUBUNIDAD_SECCIÓN_UBIC!$AS7&lt;&gt;0),[4]PDI_DES__SUBUNIDAD_SECCIÓN_UBIC!$AS7,""),IF($A9="TOTAL",SUM(INDIRECT("AA4:AA"&amp;ROW()-1)),""))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IF(AND($A9&lt;&gt;"",$A9&lt;&gt;"TOTAL"),IF(AND([4]PDI_DES__SUBUNIDAD_SECCIÓN_UBIC!$AV7&lt;&gt;"",[4]PDI_DES__SUBUNIDAD_SECCIÓN_UBIC!$AV7&lt;&gt;0),[4]PDI_DES__SUBUNIDAD_SECCIÓN_UBIC!$AV7,""),IF($A9="TOTAL",SUM(INDIRECT("AC4:AC"&amp;ROW()-1)),""))</f>
        <v/>
      </c>
      <c r="AD9" s="6" t="str">
        <f ca="1">IF(AND($A9&lt;&gt;"",$A9&lt;&gt;"TOTAL"),IF(AND([4]PDI_DES__SUBUNIDAD_SECCIÓN_UBIC!$AX7&lt;&gt;"",[4]PDI_DES__SUBUNIDAD_SECCIÓN_UBIC!$AX7&lt;&gt;0),[4]PDI_DES__SUBUNIDAD_SECCIÓN_UBIC!$AX7,""),IF($A9="TOTAL",SUM(INDIRECT("AD4:AD"&amp;ROW()-1)),""))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IF(AND($A9&lt;&gt;"",$A9&lt;&gt;"TOTAL"),IF(AND([4]PDI_DES__SUBUNIDAD_SECCIÓN_UBIC!$BA7&lt;&gt;"",[4]PDI_DES__SUBUNIDAD_SECCIÓN_UBIC!$BA7&lt;&gt;0),[4]PDI_DES__SUBUNIDAD_SECCIÓN_UBIC!$BA7,""),IF($A9="TOTAL",SUM(INDIRECT("AF4:AF"&amp;ROW()-1)),""))</f>
        <v/>
      </c>
      <c r="AG9" s="6" t="str">
        <f ca="1">IF(AND($A9&lt;&gt;"",$A9&lt;&gt;"TOTAL"),IF(AND([4]PDI_DES__SUBUNIDAD_SECCIÓN_UBIC!$BC7&lt;&gt;"",[4]PDI_DES__SUBUNIDAD_SECCIÓN_UBIC!$BC7&lt;&gt;0),[4]PDI_DES__SUBUNIDAD_SECCIÓN_UBIC!$BC7,""),IF($A9="TOTAL",SUM(INDIRECT("AG4:AG"&amp;ROW()-1)),""))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IF(AND($A9&lt;&gt;"",$A9&lt;&gt;"TOTAL"),IF(AND([4]PDI_DES__SUBUNIDAD_SECCIÓN_UBIC!$BF7&lt;&gt;"",[4]PDI_DES__SUBUNIDAD_SECCIÓN_UBIC!$BF7&lt;&gt;0),[4]PDI_DES__SUBUNIDAD_SECCIÓN_UBIC!$BF7,""),IF($A9="TOTAL",SUM(INDIRECT("AI4:AI"&amp;ROW()-1)),""))</f>
        <v/>
      </c>
      <c r="AJ9" s="6" t="str">
        <f ca="1">IF(AND($A9&lt;&gt;"",$A9&lt;&gt;"TOTAL"),IF(AND([4]PDI_DES__SUBUNIDAD_SECCIÓN_UBIC!$BH7&lt;&gt;"",[4]PDI_DES__SUBUNIDAD_SECCIÓN_UBIC!$BH7&lt;&gt;0),[4]PDI_DES__SUBUNIDAD_SECCIÓN_UBIC!$BH7,""),IF($A9="TOTAL",SUM(INDIRECT("AJ4:AJ"&amp;ROW()-1)),""))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IF(AND($A9&lt;&gt;"",$A9&lt;&gt;"TOTAL"),IF(AND([4]PDI_DES__SUBUNIDAD_SECCIÓN_UBIC!$BK7&lt;&gt;"",[4]PDI_DES__SUBUNIDAD_SECCIÓN_UBIC!$BK7&lt;&gt;0),[4]PDI_DES__SUBUNIDAD_SECCIÓN_UBIC!$BK7,""),IF($A9="TOTAL",SUM(INDIRECT("AL4:AL"&amp;ROW()-1)),""))</f>
        <v/>
      </c>
      <c r="AM9" s="6" t="str">
        <f ca="1">IF(AND($A9&lt;&gt;"",$A9&lt;&gt;"TOTAL"),IF(AND([4]PDI_DES__SUBUNIDAD_SECCIÓN_UBIC!$BM7&lt;&gt;"",[4]PDI_DES__SUBUNIDAD_SECCIÓN_UBIC!$BM7&lt;&gt;0),[4]PDI_DES__SUBUNIDAD_SECCIÓN_UBIC!$BM7,""),IF($A9="TOTAL",SUM(INDIRECT("AM4:AM"&amp;ROW()-1)),""))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IF(AND($A9&lt;&gt;"",$A9&lt;&gt;"TOTAL"),IF(AND([4]PDI_DES__SUBUNIDAD_SECCIÓN_UBIC!$BP7&lt;&gt;"",[4]PDI_DES__SUBUNIDAD_SECCIÓN_UBIC!$BP7&lt;&gt;0),[4]PDI_DES__SUBUNIDAD_SECCIÓN_UBIC!$BP7,""),IF($A9="TOTAL",SUM(INDIRECT("AO4:AO"&amp;ROW()-1)),""))</f>
        <v/>
      </c>
      <c r="AP9" s="6" t="str">
        <f ca="1">IF(AND($A9&lt;&gt;"",$A9&lt;&gt;"TOTAL"),IF(AND([4]PDI_DES__SUBUNIDAD_SECCIÓN_UBIC!$BR7&lt;&gt;"",[4]PDI_DES__SUBUNIDAD_SECCIÓN_UBIC!$BR7&lt;&gt;0),[4]PDI_DES__SUBUNIDAD_SECCIÓN_UBIC!$BR7,""),IF($A9="TOTAL",SUM(INDIRECT("AP4:AP"&amp;ROW()-1)),""))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IF(AND($A9&lt;&gt;"",$A9&lt;&gt;"TOTAL"),IF(AND([4]PDI_DES__SUBUNIDAD_SECCIÓN_UBIC!$BU7&lt;&gt;"",[4]PDI_DES__SUBUNIDAD_SECCIÓN_UBIC!$BU7&lt;&gt;0),[4]PDI_DES__SUBUNIDAD_SECCIÓN_UBIC!$BU7,""),IF($A9="TOTAL",SUM(INDIRECT("AR4:AR"&amp;ROW()-1)),""))</f>
        <v/>
      </c>
      <c r="AS9" s="6" t="str">
        <f ca="1">IF(AND($A9&lt;&gt;"",$A9&lt;&gt;"TOTAL"),IF(AND([4]PDI_DES__SUBUNIDAD_SECCIÓN_UBIC!$BW7&lt;&gt;"",[4]PDI_DES__SUBUNIDAD_SECCIÓN_UBIC!$BW7&lt;&gt;0),[4]PDI_DES__SUBUNIDAD_SECCIÓN_UBIC!$BW7,""),IF($A9="TOTAL",SUM(INDIRECT("AS4:AS"&amp;ROW()-1)),""))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IF(AND($A9&lt;&gt;"",$A9&lt;&gt;"TOTAL"),IF(AND([4]PDI_DES__SUBUNIDAD_SECCIÓN_UBIC!$BZ7&lt;&gt;"",[4]PDI_DES__SUBUNIDAD_SECCIÓN_UBIC!$BZ7&lt;&gt;0),[4]PDI_DES__SUBUNIDAD_SECCIÓN_UBIC!$BZ7,""),IF($A9="TOTAL",SUM(INDIRECT("AU4:AU"&amp;ROW()-1)),""))</f>
        <v/>
      </c>
      <c r="AV9" s="6" t="str">
        <f ca="1">IF(AND($A9&lt;&gt;"",$A9&lt;&gt;"TOTAL"),IF(AND([4]PDI_DES__SUBUNIDAD_SECCIÓN_UBIC!$CB7&lt;&gt;"",[4]PDI_DES__SUBUNIDAD_SECCIÓN_UBIC!$CB7&lt;&gt;0),[4]PDI_DES__SUBUNIDAD_SECCIÓN_UBIC!$CB7,""),IF($A9="TOTAL",SUM(INDIRECT("AV4:AV"&amp;ROW()-1)),""))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IF(AND($A9&lt;&gt;"",$A9&lt;&gt;"TOTAL"),IF(AND([4]PDI_DES__SUBUNIDAD_SECCIÓN_UBIC!$CE7&lt;&gt;"",[4]PDI_DES__SUBUNIDAD_SECCIÓN_UBIC!$CE7&lt;&gt;0),[4]PDI_DES__SUBUNIDAD_SECCIÓN_UBIC!$CE7,""),IF($A9="TOTAL",SUM(INDIRECT("AX4:AX"&amp;ROW()-1)),""))</f>
        <v/>
      </c>
      <c r="AY9" s="6" t="str">
        <f ca="1">IF(AND($A9&lt;&gt;"",$A9&lt;&gt;"TOTAL"),IF(AND([4]PDI_DES__SUBUNIDAD_SECCIÓN_UBIC!$CG7&lt;&gt;"",[4]PDI_DES__SUBUNIDAD_SECCIÓN_UBIC!$CG7&lt;&gt;0),[4]PDI_DES__SUBUNIDAD_SECCIÓN_UBIC!$CG7,""),IF($A9="TOTAL",SUM(INDIRECT("AY4:AY"&amp;ROW()-1)),""))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IF(AND($A9&lt;&gt;"",$A9&lt;&gt;"TOTAL"),IF(AND([4]PDI_DES__SUBUNIDAD_SECCIÓN_UBIC!$CJ7&lt;&gt;"",[4]PDI_DES__SUBUNIDAD_SECCIÓN_UBIC!$CJ7&lt;&gt;0),[4]PDI_DES__SUBUNIDAD_SECCIÓN_UBIC!$CJ7,""),IF($A9="TOTAL",SUM(INDIRECT("BA4:BA"&amp;ROW()-1)),""))</f>
        <v/>
      </c>
      <c r="BB9" s="6" t="str">
        <f ca="1">IF(AND($A9&lt;&gt;"",$A9&lt;&gt;"TOTAL"),IF(AND([4]PDI_DES__SUBUNIDAD_SECCIÓN_UBIC!$CL7&lt;&gt;"",[4]PDI_DES__SUBUNIDAD_SECCIÓN_UBIC!$CL7&lt;&gt;0),[4]PDI_DES__SUBUNIDAD_SECCIÓN_UBIC!$CL7,""),IF($A9="TOTAL",SUM(INDIRECT("BB4:BB"&amp;ROW()-1)),""))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IF(AND($A9&lt;&gt;"",$A9&lt;&gt;"TOTAL"),IF(AND([4]PDI_DES__SUBUNIDAD_SECCIÓN_UBIC!$CO7&lt;&gt;"",[4]PDI_DES__SUBUNIDAD_SECCIÓN_UBIC!$CO7&lt;&gt;0),[4]PDI_DES__SUBUNIDAD_SECCIÓN_UBIC!$CO7,""),IF($A9="TOTAL",SUM(INDIRECT("BD4:BD"&amp;ROW()-1)),""))</f>
        <v/>
      </c>
      <c r="BE9" s="6" t="str">
        <f ca="1">IF(AND($A9&lt;&gt;"",$A9&lt;&gt;"TOTAL"),IF(AND([4]PDI_DES__SUBUNIDAD_SECCIÓN_UBIC!$CQ7&lt;&gt;"",[4]PDI_DES__SUBUNIDAD_SECCIÓN_UBIC!$CQ7&lt;&gt;0),[4]PDI_DES__SUBUNIDAD_SECCIÓN_UBIC!$CQ7,""),IF($A9="TOTAL",SUM(INDIRECT("BE4:BE"&amp;ROW()-1)),""))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IF([4]PDI_DES__SUBUNIDAD_SECCIÓN_UBIC!$B8&lt;&gt;"",[4]PDI_DES__SUBUNIDAD_SECCIÓN_UBIC!$B8,IF(AND([4]PDI_DES__SUBUNIDAD_SECCIÓN_UBIC!$B8="",[4]PDI_DES__SUBUNIDAD_SECCIÓN_UBIC!$B9="",[4]PDI_DES__SUBUNIDAD_SECCIÓN_UBIC!$B7=""),"","TOTAL"))</f>
        <v>Filologías Modernas</v>
      </c>
      <c r="B10" s="6">
        <f ca="1">IF(AND($A10&lt;&gt;"",$A10&lt;&gt;"TOTAL"),IF(AND([4]PDI_DES__SUBUNIDAD_SECCIÓN_UBIC!$C8&lt;&gt;"",[4]PDI_DES__SUBUNIDAD_SECCIÓN_UBIC!$C8&lt;&gt;0),[4]PDI_DES__SUBUNIDAD_SECCIÓN_UBIC!$C8,""),IF($A10="TOTAL",SUM(INDIRECT("B4:B"&amp;ROW()-1)),""))</f>
        <v>20</v>
      </c>
      <c r="C10" s="6">
        <f ca="1">IF(AND($A10&lt;&gt;"",$A10&lt;&gt;"TOTAL"),IF(AND([4]PDI_DES__SUBUNIDAD_SECCIÓN_UBIC!$E8&lt;&gt;"",[4]PDI_DES__SUBUNIDAD_SECCIÓN_UBIC!$E8&lt;&gt;0),[4]PDI_DES__SUBUNIDAD_SECCIÓN_UBIC!$E8,""),IF($A10="TOTAL",SUM(INDIRECT("C4:C"&amp;ROW()-1)),""))</f>
        <v>14</v>
      </c>
      <c r="D10" s="6">
        <f t="shared" ca="1" si="0"/>
        <v>34</v>
      </c>
      <c r="E10" s="6">
        <f ca="1">IF(AND($A10&lt;&gt;"",$A10&lt;&gt;"TOTAL"),IF(AND([4]PDI_DES__SUBUNIDAD_SECCIÓN_UBIC!$H8&lt;&gt;"",[4]PDI_DES__SUBUNIDAD_SECCIÓN_UBIC!$H8&lt;&gt;0),[4]PDI_DES__SUBUNIDAD_SECCIÓN_UBIC!$H8,""),IF($A10="TOTAL",SUM(INDIRECT("E4:E"&amp;ROW()-1)),""))</f>
        <v>17</v>
      </c>
      <c r="F10" s="6">
        <f ca="1">IF(AND($A10&lt;&gt;"",$A10&lt;&gt;"TOTAL"),IF(AND([4]PDI_DES__SUBUNIDAD_SECCIÓN_UBIC!$J8&lt;&gt;"",[4]PDI_DES__SUBUNIDAD_SECCIÓN_UBIC!$J8&lt;&gt;0),[4]PDI_DES__SUBUNIDAD_SECCIÓN_UBIC!$J8,""),IF($A10="TOTAL",SUM(INDIRECT("F4:F"&amp;ROW()-1)),""))</f>
        <v>14</v>
      </c>
      <c r="G10" s="6">
        <f t="shared" ca="1" si="1"/>
        <v>31</v>
      </c>
      <c r="H10" s="6">
        <f ca="1">IF(AND($A10&lt;&gt;"",$A10&lt;&gt;"TOTAL"),IF(AND([4]PDI_DES__SUBUNIDAD_SECCIÓN_UBIC!$M8&lt;&gt;"",[4]PDI_DES__SUBUNIDAD_SECCIÓN_UBIC!$M8&lt;&gt;0),[4]PDI_DES__SUBUNIDAD_SECCIÓN_UBIC!$M8,""),IF($A10="TOTAL",SUM(INDIRECT("H4:H"&amp;ROW()-1)),""))</f>
        <v>18</v>
      </c>
      <c r="I10" s="6">
        <f ca="1">IF(AND($A10&lt;&gt;"",$A10&lt;&gt;"TOTAL"),IF(AND([4]PDI_DES__SUBUNIDAD_SECCIÓN_UBIC!$O8&lt;&gt;"",[4]PDI_DES__SUBUNIDAD_SECCIÓN_UBIC!$O8&lt;&gt;0),[4]PDI_DES__SUBUNIDAD_SECCIÓN_UBIC!$O8,""),IF($A10="TOTAL",SUM(INDIRECT("I4:I"&amp;ROW()-1)),""))</f>
        <v>12</v>
      </c>
      <c r="J10" s="6">
        <f t="shared" ca="1" si="2"/>
        <v>30</v>
      </c>
      <c r="K10" s="6">
        <f ca="1">IF(AND($A10&lt;&gt;"",$A10&lt;&gt;"TOTAL"),IF(AND([4]PDI_DES__SUBUNIDAD_SECCIÓN_UBIC!$R8&lt;&gt;"",[4]PDI_DES__SUBUNIDAD_SECCIÓN_UBIC!$R8&lt;&gt;0),[4]PDI_DES__SUBUNIDAD_SECCIÓN_UBIC!$R8,""),IF($A10="TOTAL",SUM(INDIRECT("K4:K"&amp;ROW()-1)),""))</f>
        <v>17</v>
      </c>
      <c r="L10" s="6">
        <f ca="1">IF(AND($A10&lt;&gt;"",$A10&lt;&gt;"TOTAL"),IF(AND([4]PDI_DES__SUBUNIDAD_SECCIÓN_UBIC!$T8&lt;&gt;"",[4]PDI_DES__SUBUNIDAD_SECCIÓN_UBIC!$T8&lt;&gt;0),[4]PDI_DES__SUBUNIDAD_SECCIÓN_UBIC!$T8,""),IF($A10="TOTAL",SUM(INDIRECT("L4:L"&amp;ROW()-1)),""))</f>
        <v>13</v>
      </c>
      <c r="M10" s="6">
        <f t="shared" ca="1" si="3"/>
        <v>30</v>
      </c>
      <c r="N10" s="6">
        <f ca="1">IF(AND($A10&lt;&gt;"",$A10&lt;&gt;"TOTAL"),IF(AND([4]PDI_DES__SUBUNIDAD_SECCIÓN_UBIC!$W8&lt;&gt;"",[4]PDI_DES__SUBUNIDAD_SECCIÓN_UBIC!$W8&lt;&gt;0),[4]PDI_DES__SUBUNIDAD_SECCIÓN_UBIC!$W8,""),IF($A10="TOTAL",SUM(INDIRECT("N4:N"&amp;ROW()-1)),""))</f>
        <v>18</v>
      </c>
      <c r="O10" s="6">
        <f ca="1">IF(AND($A10&lt;&gt;"",$A10&lt;&gt;"TOTAL"),IF(AND([4]PDI_DES__SUBUNIDAD_SECCIÓN_UBIC!$Y8&lt;&gt;"",[4]PDI_DES__SUBUNIDAD_SECCIÓN_UBIC!$Y8&lt;&gt;0),[4]PDI_DES__SUBUNIDAD_SECCIÓN_UBIC!$Y8,""),IF($A10="TOTAL",SUM(INDIRECT("O4:O"&amp;ROW()-1)),""))</f>
        <v>11</v>
      </c>
      <c r="P10" s="6">
        <f t="shared" ca="1" si="4"/>
        <v>29</v>
      </c>
      <c r="Q10" s="6">
        <f ca="1">IF(AND($A10&lt;&gt;"",$A10&lt;&gt;"TOTAL"),IF(AND([4]PDI_DES__SUBUNIDAD_SECCIÓN_UBIC!$AB8&lt;&gt;"",[4]PDI_DES__SUBUNIDAD_SECCIÓN_UBIC!$AB8&lt;&gt;0),[4]PDI_DES__SUBUNIDAD_SECCIÓN_UBIC!$AB8,""),IF($A10="TOTAL",SUM(INDIRECT("Q4:Q"&amp;ROW()-1)),""))</f>
        <v>20</v>
      </c>
      <c r="R10" s="6">
        <f ca="1">IF(AND($A10&lt;&gt;"",$A10&lt;&gt;"TOTAL"),IF(AND([4]PDI_DES__SUBUNIDAD_SECCIÓN_UBIC!$AD8&lt;&gt;"",[4]PDI_DES__SUBUNIDAD_SECCIÓN_UBIC!$AD8&lt;&gt;0),[4]PDI_DES__SUBUNIDAD_SECCIÓN_UBIC!$AD8,""),IF($A10="TOTAL",SUM(INDIRECT("R4:R"&amp;ROW()-1)),""))</f>
        <v>12</v>
      </c>
      <c r="S10" s="6">
        <f t="shared" ca="1" si="5"/>
        <v>32</v>
      </c>
      <c r="T10" s="6">
        <f ca="1">IF(AND($A10&lt;&gt;"",$A10&lt;&gt;"TOTAL"),IF(AND([4]PDI_DES__SUBUNIDAD_SECCIÓN_UBIC!$AG8&lt;&gt;"",[4]PDI_DES__SUBUNIDAD_SECCIÓN_UBIC!$AG8&lt;&gt;0),[4]PDI_DES__SUBUNIDAD_SECCIÓN_UBIC!$AG8,""),IF($A10="TOTAL",SUM(INDIRECT("T4:T"&amp;ROW()-1)),""))</f>
        <v>25</v>
      </c>
      <c r="U10" s="6">
        <f ca="1">IF(AND($A10&lt;&gt;"",$A10&lt;&gt;"TOTAL"),IF(AND([4]PDI_DES__SUBUNIDAD_SECCIÓN_UBIC!$AI8&lt;&gt;"",[4]PDI_DES__SUBUNIDAD_SECCIÓN_UBIC!$AI8&lt;&gt;0),[4]PDI_DES__SUBUNIDAD_SECCIÓN_UBIC!$AI8,""),IF($A10="TOTAL",SUM(INDIRECT("U4:U"&amp;ROW()-1)),""))</f>
        <v>13</v>
      </c>
      <c r="V10" s="6">
        <f t="shared" ca="1" si="6"/>
        <v>38</v>
      </c>
      <c r="W10" s="6" t="str">
        <f ca="1">IF(AND($A10&lt;&gt;"",$A10&lt;&gt;"TOTAL"),IF(AND([4]PDI_DES__SUBUNIDAD_SECCIÓN_UBIC!$AL8&lt;&gt;"",[4]PDI_DES__SUBUNIDAD_SECCIÓN_UBIC!$AL8&lt;&gt;0),[4]PDI_DES__SUBUNIDAD_SECCIÓN_UBIC!$AL8,""),IF($A10="TOTAL",SUM(INDIRECT("W4:W"&amp;ROW()-1)),""))</f>
        <v/>
      </c>
      <c r="X10" s="6" t="str">
        <f ca="1">IF(AND($A10&lt;&gt;"",$A10&lt;&gt;"TOTAL"),IF(AND([4]PDI_DES__SUBUNIDAD_SECCIÓN_UBIC!$AN8&lt;&gt;"",[4]PDI_DES__SUBUNIDAD_SECCIÓN_UBIC!$AN8&lt;&gt;0),[4]PDI_DES__SUBUNIDAD_SECCIÓN_UBIC!$AN8,""),IF($A10="TOTAL",SUM(INDIRECT("X4:X"&amp;ROW()-1)),""))</f>
        <v/>
      </c>
      <c r="Y10" s="6">
        <f t="shared" ca="1" si="7"/>
        <v>0</v>
      </c>
      <c r="Z10" s="6" t="str">
        <f ca="1">IF(AND($A10&lt;&gt;"",$A10&lt;&gt;"TOTAL"),IF(AND([4]PDI_DES__SUBUNIDAD_SECCIÓN_UBIC!$AQ8&lt;&gt;"",[4]PDI_DES__SUBUNIDAD_SECCIÓN_UBIC!$AQ8&lt;&gt;0),[4]PDI_DES__SUBUNIDAD_SECCIÓN_UBIC!$AQ8,""),IF($A10="TOTAL",SUM(INDIRECT("Z4:Z"&amp;ROW()-1)),""))</f>
        <v/>
      </c>
      <c r="AA10" s="6" t="str">
        <f ca="1">IF(AND($A10&lt;&gt;"",$A10&lt;&gt;"TOTAL"),IF(AND([4]PDI_DES__SUBUNIDAD_SECCIÓN_UBIC!$AS8&lt;&gt;"",[4]PDI_DES__SUBUNIDAD_SECCIÓN_UBIC!$AS8&lt;&gt;0),[4]PDI_DES__SUBUNIDAD_SECCIÓN_UBIC!$AS8,""),IF($A10="TOTAL",SUM(INDIRECT("AA4:AA"&amp;ROW()-1)),""))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IF(AND($A10&lt;&gt;"",$A10&lt;&gt;"TOTAL"),IF(AND([4]PDI_DES__SUBUNIDAD_SECCIÓN_UBIC!$AV8&lt;&gt;"",[4]PDI_DES__SUBUNIDAD_SECCIÓN_UBIC!$AV8&lt;&gt;0),[4]PDI_DES__SUBUNIDAD_SECCIÓN_UBIC!$AV8,""),IF($A10="TOTAL",SUM(INDIRECT("AC4:AC"&amp;ROW()-1)),""))</f>
        <v/>
      </c>
      <c r="AD10" s="6" t="str">
        <f ca="1">IF(AND($A10&lt;&gt;"",$A10&lt;&gt;"TOTAL"),IF(AND([4]PDI_DES__SUBUNIDAD_SECCIÓN_UBIC!$AX8&lt;&gt;"",[4]PDI_DES__SUBUNIDAD_SECCIÓN_UBIC!$AX8&lt;&gt;0),[4]PDI_DES__SUBUNIDAD_SECCIÓN_UBIC!$AX8,""),IF($A10="TOTAL",SUM(INDIRECT("AD4:AD"&amp;ROW()-1)),""))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IF(AND($A10&lt;&gt;"",$A10&lt;&gt;"TOTAL"),IF(AND([4]PDI_DES__SUBUNIDAD_SECCIÓN_UBIC!$BA8&lt;&gt;"",[4]PDI_DES__SUBUNIDAD_SECCIÓN_UBIC!$BA8&lt;&gt;0),[4]PDI_DES__SUBUNIDAD_SECCIÓN_UBIC!$BA8,""),IF($A10="TOTAL",SUM(INDIRECT("AF4:AF"&amp;ROW()-1)),""))</f>
        <v/>
      </c>
      <c r="AG10" s="6" t="str">
        <f ca="1">IF(AND($A10&lt;&gt;"",$A10&lt;&gt;"TOTAL"),IF(AND([4]PDI_DES__SUBUNIDAD_SECCIÓN_UBIC!$BC8&lt;&gt;"",[4]PDI_DES__SUBUNIDAD_SECCIÓN_UBIC!$BC8&lt;&gt;0),[4]PDI_DES__SUBUNIDAD_SECCIÓN_UBIC!$BC8,""),IF($A10="TOTAL",SUM(INDIRECT("AG4:AG"&amp;ROW()-1)),""))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IF(AND($A10&lt;&gt;"",$A10&lt;&gt;"TOTAL"),IF(AND([4]PDI_DES__SUBUNIDAD_SECCIÓN_UBIC!$BF8&lt;&gt;"",[4]PDI_DES__SUBUNIDAD_SECCIÓN_UBIC!$BF8&lt;&gt;0),[4]PDI_DES__SUBUNIDAD_SECCIÓN_UBIC!$BF8,""),IF($A10="TOTAL",SUM(INDIRECT("AI4:AI"&amp;ROW()-1)),""))</f>
        <v/>
      </c>
      <c r="AJ10" s="6" t="str">
        <f ca="1">IF(AND($A10&lt;&gt;"",$A10&lt;&gt;"TOTAL"),IF(AND([4]PDI_DES__SUBUNIDAD_SECCIÓN_UBIC!$BH8&lt;&gt;"",[4]PDI_DES__SUBUNIDAD_SECCIÓN_UBIC!$BH8&lt;&gt;0),[4]PDI_DES__SUBUNIDAD_SECCIÓN_UBIC!$BH8,""),IF($A10="TOTAL",SUM(INDIRECT("AJ4:AJ"&amp;ROW()-1)),""))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IF(AND($A10&lt;&gt;"",$A10&lt;&gt;"TOTAL"),IF(AND([4]PDI_DES__SUBUNIDAD_SECCIÓN_UBIC!$BK8&lt;&gt;"",[4]PDI_DES__SUBUNIDAD_SECCIÓN_UBIC!$BK8&lt;&gt;0),[4]PDI_DES__SUBUNIDAD_SECCIÓN_UBIC!$BK8,""),IF($A10="TOTAL",SUM(INDIRECT("AL4:AL"&amp;ROW()-1)),""))</f>
        <v/>
      </c>
      <c r="AM10" s="6" t="str">
        <f ca="1">IF(AND($A10&lt;&gt;"",$A10&lt;&gt;"TOTAL"),IF(AND([4]PDI_DES__SUBUNIDAD_SECCIÓN_UBIC!$BM8&lt;&gt;"",[4]PDI_DES__SUBUNIDAD_SECCIÓN_UBIC!$BM8&lt;&gt;0),[4]PDI_DES__SUBUNIDAD_SECCIÓN_UBIC!$BM8,""),IF($A10="TOTAL",SUM(INDIRECT("AM4:AM"&amp;ROW()-1)),""))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IF(AND($A10&lt;&gt;"",$A10&lt;&gt;"TOTAL"),IF(AND([4]PDI_DES__SUBUNIDAD_SECCIÓN_UBIC!$BP8&lt;&gt;"",[4]PDI_DES__SUBUNIDAD_SECCIÓN_UBIC!$BP8&lt;&gt;0),[4]PDI_DES__SUBUNIDAD_SECCIÓN_UBIC!$BP8,""),IF($A10="TOTAL",SUM(INDIRECT("AO4:AO"&amp;ROW()-1)),""))</f>
        <v/>
      </c>
      <c r="AP10" s="6" t="str">
        <f ca="1">IF(AND($A10&lt;&gt;"",$A10&lt;&gt;"TOTAL"),IF(AND([4]PDI_DES__SUBUNIDAD_SECCIÓN_UBIC!$BR8&lt;&gt;"",[4]PDI_DES__SUBUNIDAD_SECCIÓN_UBIC!$BR8&lt;&gt;0),[4]PDI_DES__SUBUNIDAD_SECCIÓN_UBIC!$BR8,""),IF($A10="TOTAL",SUM(INDIRECT("AP4:AP"&amp;ROW()-1)),""))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IF(AND($A10&lt;&gt;"",$A10&lt;&gt;"TOTAL"),IF(AND([4]PDI_DES__SUBUNIDAD_SECCIÓN_UBIC!$BU8&lt;&gt;"",[4]PDI_DES__SUBUNIDAD_SECCIÓN_UBIC!$BU8&lt;&gt;0),[4]PDI_DES__SUBUNIDAD_SECCIÓN_UBIC!$BU8,""),IF($A10="TOTAL",SUM(INDIRECT("AR4:AR"&amp;ROW()-1)),""))</f>
        <v/>
      </c>
      <c r="AS10" s="6" t="str">
        <f ca="1">IF(AND($A10&lt;&gt;"",$A10&lt;&gt;"TOTAL"),IF(AND([4]PDI_DES__SUBUNIDAD_SECCIÓN_UBIC!$BW8&lt;&gt;"",[4]PDI_DES__SUBUNIDAD_SECCIÓN_UBIC!$BW8&lt;&gt;0),[4]PDI_DES__SUBUNIDAD_SECCIÓN_UBIC!$BW8,""),IF($A10="TOTAL",SUM(INDIRECT("AS4:AS"&amp;ROW()-1)),""))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IF(AND($A10&lt;&gt;"",$A10&lt;&gt;"TOTAL"),IF(AND([4]PDI_DES__SUBUNIDAD_SECCIÓN_UBIC!$BZ8&lt;&gt;"",[4]PDI_DES__SUBUNIDAD_SECCIÓN_UBIC!$BZ8&lt;&gt;0),[4]PDI_DES__SUBUNIDAD_SECCIÓN_UBIC!$BZ8,""),IF($A10="TOTAL",SUM(INDIRECT("AU4:AU"&amp;ROW()-1)),""))</f>
        <v/>
      </c>
      <c r="AV10" s="6" t="str">
        <f ca="1">IF(AND($A10&lt;&gt;"",$A10&lt;&gt;"TOTAL"),IF(AND([4]PDI_DES__SUBUNIDAD_SECCIÓN_UBIC!$CB8&lt;&gt;"",[4]PDI_DES__SUBUNIDAD_SECCIÓN_UBIC!$CB8&lt;&gt;0),[4]PDI_DES__SUBUNIDAD_SECCIÓN_UBIC!$CB8,""),IF($A10="TOTAL",SUM(INDIRECT("AV4:AV"&amp;ROW()-1)),""))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IF(AND($A10&lt;&gt;"",$A10&lt;&gt;"TOTAL"),IF(AND([4]PDI_DES__SUBUNIDAD_SECCIÓN_UBIC!$CE8&lt;&gt;"",[4]PDI_DES__SUBUNIDAD_SECCIÓN_UBIC!$CE8&lt;&gt;0),[4]PDI_DES__SUBUNIDAD_SECCIÓN_UBIC!$CE8,""),IF($A10="TOTAL",SUM(INDIRECT("AX4:AX"&amp;ROW()-1)),""))</f>
        <v/>
      </c>
      <c r="AY10" s="6" t="str">
        <f ca="1">IF(AND($A10&lt;&gt;"",$A10&lt;&gt;"TOTAL"),IF(AND([4]PDI_DES__SUBUNIDAD_SECCIÓN_UBIC!$CG8&lt;&gt;"",[4]PDI_DES__SUBUNIDAD_SECCIÓN_UBIC!$CG8&lt;&gt;0),[4]PDI_DES__SUBUNIDAD_SECCIÓN_UBIC!$CG8,""),IF($A10="TOTAL",SUM(INDIRECT("AY4:AY"&amp;ROW()-1)),""))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IF(AND($A10&lt;&gt;"",$A10&lt;&gt;"TOTAL"),IF(AND([4]PDI_DES__SUBUNIDAD_SECCIÓN_UBIC!$CJ8&lt;&gt;"",[4]PDI_DES__SUBUNIDAD_SECCIÓN_UBIC!$CJ8&lt;&gt;0),[4]PDI_DES__SUBUNIDAD_SECCIÓN_UBIC!$CJ8,""),IF($A10="TOTAL",SUM(INDIRECT("BA4:BA"&amp;ROW()-1)),""))</f>
        <v/>
      </c>
      <c r="BB10" s="6" t="str">
        <f ca="1">IF(AND($A10&lt;&gt;"",$A10&lt;&gt;"TOTAL"),IF(AND([4]PDI_DES__SUBUNIDAD_SECCIÓN_UBIC!$CL8&lt;&gt;"",[4]PDI_DES__SUBUNIDAD_SECCIÓN_UBIC!$CL8&lt;&gt;0),[4]PDI_DES__SUBUNIDAD_SECCIÓN_UBIC!$CL8,""),IF($A10="TOTAL",SUM(INDIRECT("BB4:BB"&amp;ROW()-1)),""))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IF(AND($A10&lt;&gt;"",$A10&lt;&gt;"TOTAL"),IF(AND([4]PDI_DES__SUBUNIDAD_SECCIÓN_UBIC!$CO8&lt;&gt;"",[4]PDI_DES__SUBUNIDAD_SECCIÓN_UBIC!$CO8&lt;&gt;0),[4]PDI_DES__SUBUNIDAD_SECCIÓN_UBIC!$CO8,""),IF($A10="TOTAL",SUM(INDIRECT("BD4:BD"&amp;ROW()-1)),""))</f>
        <v/>
      </c>
      <c r="BE10" s="6" t="str">
        <f ca="1">IF(AND($A10&lt;&gt;"",$A10&lt;&gt;"TOTAL"),IF(AND([4]PDI_DES__SUBUNIDAD_SECCIÓN_UBIC!$CQ8&lt;&gt;"",[4]PDI_DES__SUBUNIDAD_SECCIÓN_UBIC!$CQ8&lt;&gt;0),[4]PDI_DES__SUBUNIDAD_SECCIÓN_UBIC!$CQ8,""),IF($A10="TOTAL",SUM(INDIRECT("BE4:BE"&amp;ROW()-1)),""))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IF([4]PDI_DES__SUBUNIDAD_SECCIÓN_UBIC!$B9&lt;&gt;"",[4]PDI_DES__SUBUNIDAD_SECCIÓN_UBIC!$B9,IF(AND([4]PDI_DES__SUBUNIDAD_SECCIÓN_UBIC!$B9="",[4]PDI_DES__SUBUNIDAD_SECCIÓN_UBIC!$B10="",[4]PDI_DES__SUBUNIDAD_SECCIÓN_UBIC!$B8=""),"","TOTAL"))</f>
        <v>Ingeniería Eléctrica</v>
      </c>
      <c r="B11" s="6">
        <f ca="1">IF(AND($A11&lt;&gt;"",$A11&lt;&gt;"TOTAL"),IF(AND([4]PDI_DES__SUBUNIDAD_SECCIÓN_UBIC!$C9&lt;&gt;"",[4]PDI_DES__SUBUNIDAD_SECCIÓN_UBIC!$C9&lt;&gt;0),[4]PDI_DES__SUBUNIDAD_SECCIÓN_UBIC!$C9,""),IF($A11="TOTAL",SUM(INDIRECT("B4:B"&amp;ROW()-1)),""))</f>
        <v>2</v>
      </c>
      <c r="C11" s="6">
        <f ca="1">IF(AND($A11&lt;&gt;"",$A11&lt;&gt;"TOTAL"),IF(AND([4]PDI_DES__SUBUNIDAD_SECCIÓN_UBIC!$E9&lt;&gt;"",[4]PDI_DES__SUBUNIDAD_SECCIÓN_UBIC!$E9&lt;&gt;0),[4]PDI_DES__SUBUNIDAD_SECCIÓN_UBIC!$E9,""),IF($A11="TOTAL",SUM(INDIRECT("C4:C"&amp;ROW()-1)),""))</f>
        <v>23</v>
      </c>
      <c r="D11" s="6">
        <f t="shared" ca="1" si="0"/>
        <v>25</v>
      </c>
      <c r="E11" s="6">
        <f ca="1">IF(AND($A11&lt;&gt;"",$A11&lt;&gt;"TOTAL"),IF(AND([4]PDI_DES__SUBUNIDAD_SECCIÓN_UBIC!$H9&lt;&gt;"",[4]PDI_DES__SUBUNIDAD_SECCIÓN_UBIC!$H9&lt;&gt;0),[4]PDI_DES__SUBUNIDAD_SECCIÓN_UBIC!$H9,""),IF($A11="TOTAL",SUM(INDIRECT("E4:E"&amp;ROW()-1)),""))</f>
        <v>2</v>
      </c>
      <c r="F11" s="6">
        <f ca="1">IF(AND($A11&lt;&gt;"",$A11&lt;&gt;"TOTAL"),IF(AND([4]PDI_DES__SUBUNIDAD_SECCIÓN_UBIC!$J9&lt;&gt;"",[4]PDI_DES__SUBUNIDAD_SECCIÓN_UBIC!$J9&lt;&gt;0),[4]PDI_DES__SUBUNIDAD_SECCIÓN_UBIC!$J9,""),IF($A11="TOTAL",SUM(INDIRECT("F4:F"&amp;ROW()-1)),""))</f>
        <v>23</v>
      </c>
      <c r="G11" s="6">
        <f t="shared" ca="1" si="1"/>
        <v>25</v>
      </c>
      <c r="H11" s="6">
        <f ca="1">IF(AND($A11&lt;&gt;"",$A11&lt;&gt;"TOTAL"),IF(AND([4]PDI_DES__SUBUNIDAD_SECCIÓN_UBIC!$M9&lt;&gt;"",[4]PDI_DES__SUBUNIDAD_SECCIÓN_UBIC!$M9&lt;&gt;0),[4]PDI_DES__SUBUNIDAD_SECCIÓN_UBIC!$M9,""),IF($A11="TOTAL",SUM(INDIRECT("H4:H"&amp;ROW()-1)),""))</f>
        <v>2</v>
      </c>
      <c r="I11" s="6">
        <f ca="1">IF(AND($A11&lt;&gt;"",$A11&lt;&gt;"TOTAL"),IF(AND([4]PDI_DES__SUBUNIDAD_SECCIÓN_UBIC!$O9&lt;&gt;"",[4]PDI_DES__SUBUNIDAD_SECCIÓN_UBIC!$O9&lt;&gt;0),[4]PDI_DES__SUBUNIDAD_SECCIÓN_UBIC!$O9,""),IF($A11="TOTAL",SUM(INDIRECT("I4:I"&amp;ROW()-1)),""))</f>
        <v>23</v>
      </c>
      <c r="J11" s="6">
        <f t="shared" ca="1" si="2"/>
        <v>25</v>
      </c>
      <c r="K11" s="6">
        <f ca="1">IF(AND($A11&lt;&gt;"",$A11&lt;&gt;"TOTAL"),IF(AND([4]PDI_DES__SUBUNIDAD_SECCIÓN_UBIC!$R9&lt;&gt;"",[4]PDI_DES__SUBUNIDAD_SECCIÓN_UBIC!$R9&lt;&gt;0),[4]PDI_DES__SUBUNIDAD_SECCIÓN_UBIC!$R9,""),IF($A11="TOTAL",SUM(INDIRECT("K4:K"&amp;ROW()-1)),""))</f>
        <v>2</v>
      </c>
      <c r="L11" s="6">
        <f ca="1">IF(AND($A11&lt;&gt;"",$A11&lt;&gt;"TOTAL"),IF(AND([4]PDI_DES__SUBUNIDAD_SECCIÓN_UBIC!$T9&lt;&gt;"",[4]PDI_DES__SUBUNIDAD_SECCIÓN_UBIC!$T9&lt;&gt;0),[4]PDI_DES__SUBUNIDAD_SECCIÓN_UBIC!$T9,""),IF($A11="TOTAL",SUM(INDIRECT("L4:L"&amp;ROW()-1)),""))</f>
        <v>21</v>
      </c>
      <c r="M11" s="6">
        <f t="shared" ca="1" si="3"/>
        <v>23</v>
      </c>
      <c r="N11" s="6">
        <f ca="1">IF(AND($A11&lt;&gt;"",$A11&lt;&gt;"TOTAL"),IF(AND([4]PDI_DES__SUBUNIDAD_SECCIÓN_UBIC!$W9&lt;&gt;"",[4]PDI_DES__SUBUNIDAD_SECCIÓN_UBIC!$W9&lt;&gt;0),[4]PDI_DES__SUBUNIDAD_SECCIÓN_UBIC!$W9,""),IF($A11="TOTAL",SUM(INDIRECT("N4:N"&amp;ROW()-1)),""))</f>
        <v>2</v>
      </c>
      <c r="O11" s="6">
        <f ca="1">IF(AND($A11&lt;&gt;"",$A11&lt;&gt;"TOTAL"),IF(AND([4]PDI_DES__SUBUNIDAD_SECCIÓN_UBIC!$Y9&lt;&gt;"",[4]PDI_DES__SUBUNIDAD_SECCIÓN_UBIC!$Y9&lt;&gt;0),[4]PDI_DES__SUBUNIDAD_SECCIÓN_UBIC!$Y9,""),IF($A11="TOTAL",SUM(INDIRECT("O4:O"&amp;ROW()-1)),""))</f>
        <v>23</v>
      </c>
      <c r="P11" s="6">
        <f t="shared" ca="1" si="4"/>
        <v>25</v>
      </c>
      <c r="Q11" s="6">
        <f ca="1">IF(AND($A11&lt;&gt;"",$A11&lt;&gt;"TOTAL"),IF(AND([4]PDI_DES__SUBUNIDAD_SECCIÓN_UBIC!$AB9&lt;&gt;"",[4]PDI_DES__SUBUNIDAD_SECCIÓN_UBIC!$AB9&lt;&gt;0),[4]PDI_DES__SUBUNIDAD_SECCIÓN_UBIC!$AB9,""),IF($A11="TOTAL",SUM(INDIRECT("Q4:Q"&amp;ROW()-1)),""))</f>
        <v>2</v>
      </c>
      <c r="R11" s="6">
        <f ca="1">IF(AND($A11&lt;&gt;"",$A11&lt;&gt;"TOTAL"),IF(AND([4]PDI_DES__SUBUNIDAD_SECCIÓN_UBIC!$AD9&lt;&gt;"",[4]PDI_DES__SUBUNIDAD_SECCIÓN_UBIC!$AD9&lt;&gt;0),[4]PDI_DES__SUBUNIDAD_SECCIÓN_UBIC!$AD9,""),IF($A11="TOTAL",SUM(INDIRECT("R4:R"&amp;ROW()-1)),""))</f>
        <v>23</v>
      </c>
      <c r="S11" s="6">
        <f t="shared" ca="1" si="5"/>
        <v>25</v>
      </c>
      <c r="T11" s="6">
        <f ca="1">IF(AND($A11&lt;&gt;"",$A11&lt;&gt;"TOTAL"),IF(AND([4]PDI_DES__SUBUNIDAD_SECCIÓN_UBIC!$AG9&lt;&gt;"",[4]PDI_DES__SUBUNIDAD_SECCIÓN_UBIC!$AG9&lt;&gt;0),[4]PDI_DES__SUBUNIDAD_SECCIÓN_UBIC!$AG9,""),IF($A11="TOTAL",SUM(INDIRECT("T4:T"&amp;ROW()-1)),""))</f>
        <v>2</v>
      </c>
      <c r="U11" s="6">
        <f ca="1">IF(AND($A11&lt;&gt;"",$A11&lt;&gt;"TOTAL"),IF(AND([4]PDI_DES__SUBUNIDAD_SECCIÓN_UBIC!$AI9&lt;&gt;"",[4]PDI_DES__SUBUNIDAD_SECCIÓN_UBIC!$AI9&lt;&gt;0),[4]PDI_DES__SUBUNIDAD_SECCIÓN_UBIC!$AI9,""),IF($A11="TOTAL",SUM(INDIRECT("U4:U"&amp;ROW()-1)),""))</f>
        <v>25</v>
      </c>
      <c r="V11" s="6">
        <f t="shared" ca="1" si="6"/>
        <v>27</v>
      </c>
      <c r="W11" s="6" t="str">
        <f ca="1">IF(AND($A11&lt;&gt;"",$A11&lt;&gt;"TOTAL"),IF(AND([4]PDI_DES__SUBUNIDAD_SECCIÓN_UBIC!$AL9&lt;&gt;"",[4]PDI_DES__SUBUNIDAD_SECCIÓN_UBIC!$AL9&lt;&gt;0),[4]PDI_DES__SUBUNIDAD_SECCIÓN_UBIC!$AL9,""),IF($A11="TOTAL",SUM(INDIRECT("W4:W"&amp;ROW()-1)),""))</f>
        <v/>
      </c>
      <c r="X11" s="6" t="str">
        <f ca="1">IF(AND($A11&lt;&gt;"",$A11&lt;&gt;"TOTAL"),IF(AND([4]PDI_DES__SUBUNIDAD_SECCIÓN_UBIC!$AN9&lt;&gt;"",[4]PDI_DES__SUBUNIDAD_SECCIÓN_UBIC!$AN9&lt;&gt;0),[4]PDI_DES__SUBUNIDAD_SECCIÓN_UBIC!$AN9,""),IF($A11="TOTAL",SUM(INDIRECT("X4:X"&amp;ROW()-1)),""))</f>
        <v/>
      </c>
      <c r="Y11" s="6">
        <f t="shared" ca="1" si="7"/>
        <v>0</v>
      </c>
      <c r="Z11" s="6" t="str">
        <f ca="1">IF(AND($A11&lt;&gt;"",$A11&lt;&gt;"TOTAL"),IF(AND([4]PDI_DES__SUBUNIDAD_SECCIÓN_UBIC!$AQ9&lt;&gt;"",[4]PDI_DES__SUBUNIDAD_SECCIÓN_UBIC!$AQ9&lt;&gt;0),[4]PDI_DES__SUBUNIDAD_SECCIÓN_UBIC!$AQ9,""),IF($A11="TOTAL",SUM(INDIRECT("Z4:Z"&amp;ROW()-1)),""))</f>
        <v/>
      </c>
      <c r="AA11" s="6" t="str">
        <f ca="1">IF(AND($A11&lt;&gt;"",$A11&lt;&gt;"TOTAL"),IF(AND([4]PDI_DES__SUBUNIDAD_SECCIÓN_UBIC!$AS9&lt;&gt;"",[4]PDI_DES__SUBUNIDAD_SECCIÓN_UBIC!$AS9&lt;&gt;0),[4]PDI_DES__SUBUNIDAD_SECCIÓN_UBIC!$AS9,""),IF($A11="TOTAL",SUM(INDIRECT("AA4:AA"&amp;ROW()-1)),""))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IF(AND($A11&lt;&gt;"",$A11&lt;&gt;"TOTAL"),IF(AND([4]PDI_DES__SUBUNIDAD_SECCIÓN_UBIC!$AV9&lt;&gt;"",[4]PDI_DES__SUBUNIDAD_SECCIÓN_UBIC!$AV9&lt;&gt;0),[4]PDI_DES__SUBUNIDAD_SECCIÓN_UBIC!$AV9,""),IF($A11="TOTAL",SUM(INDIRECT("AC4:AC"&amp;ROW()-1)),""))</f>
        <v/>
      </c>
      <c r="AD11" s="6" t="str">
        <f ca="1">IF(AND($A11&lt;&gt;"",$A11&lt;&gt;"TOTAL"),IF(AND([4]PDI_DES__SUBUNIDAD_SECCIÓN_UBIC!$AX9&lt;&gt;"",[4]PDI_DES__SUBUNIDAD_SECCIÓN_UBIC!$AX9&lt;&gt;0),[4]PDI_DES__SUBUNIDAD_SECCIÓN_UBIC!$AX9,""),IF($A11="TOTAL",SUM(INDIRECT("AD4:AD"&amp;ROW()-1)),""))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IF(AND($A11&lt;&gt;"",$A11&lt;&gt;"TOTAL"),IF(AND([4]PDI_DES__SUBUNIDAD_SECCIÓN_UBIC!$BA9&lt;&gt;"",[4]PDI_DES__SUBUNIDAD_SECCIÓN_UBIC!$BA9&lt;&gt;0),[4]PDI_DES__SUBUNIDAD_SECCIÓN_UBIC!$BA9,""),IF($A11="TOTAL",SUM(INDIRECT("AF4:AF"&amp;ROW()-1)),""))</f>
        <v/>
      </c>
      <c r="AG11" s="6" t="str">
        <f ca="1">IF(AND($A11&lt;&gt;"",$A11&lt;&gt;"TOTAL"),IF(AND([4]PDI_DES__SUBUNIDAD_SECCIÓN_UBIC!$BC9&lt;&gt;"",[4]PDI_DES__SUBUNIDAD_SECCIÓN_UBIC!$BC9&lt;&gt;0),[4]PDI_DES__SUBUNIDAD_SECCIÓN_UBIC!$BC9,""),IF($A11="TOTAL",SUM(INDIRECT("AG4:AG"&amp;ROW()-1)),""))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IF(AND($A11&lt;&gt;"",$A11&lt;&gt;"TOTAL"),IF(AND([4]PDI_DES__SUBUNIDAD_SECCIÓN_UBIC!$BF9&lt;&gt;"",[4]PDI_DES__SUBUNIDAD_SECCIÓN_UBIC!$BF9&lt;&gt;0),[4]PDI_DES__SUBUNIDAD_SECCIÓN_UBIC!$BF9,""),IF($A11="TOTAL",SUM(INDIRECT("AI4:AI"&amp;ROW()-1)),""))</f>
        <v/>
      </c>
      <c r="AJ11" s="6" t="str">
        <f ca="1">IF(AND($A11&lt;&gt;"",$A11&lt;&gt;"TOTAL"),IF(AND([4]PDI_DES__SUBUNIDAD_SECCIÓN_UBIC!$BH9&lt;&gt;"",[4]PDI_DES__SUBUNIDAD_SECCIÓN_UBIC!$BH9&lt;&gt;0),[4]PDI_DES__SUBUNIDAD_SECCIÓN_UBIC!$BH9,""),IF($A11="TOTAL",SUM(INDIRECT("AJ4:AJ"&amp;ROW()-1)),""))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IF(AND($A11&lt;&gt;"",$A11&lt;&gt;"TOTAL"),IF(AND([4]PDI_DES__SUBUNIDAD_SECCIÓN_UBIC!$BK9&lt;&gt;"",[4]PDI_DES__SUBUNIDAD_SECCIÓN_UBIC!$BK9&lt;&gt;0),[4]PDI_DES__SUBUNIDAD_SECCIÓN_UBIC!$BK9,""),IF($A11="TOTAL",SUM(INDIRECT("AL4:AL"&amp;ROW()-1)),""))</f>
        <v/>
      </c>
      <c r="AM11" s="6" t="str">
        <f ca="1">IF(AND($A11&lt;&gt;"",$A11&lt;&gt;"TOTAL"),IF(AND([4]PDI_DES__SUBUNIDAD_SECCIÓN_UBIC!$BM9&lt;&gt;"",[4]PDI_DES__SUBUNIDAD_SECCIÓN_UBIC!$BM9&lt;&gt;0),[4]PDI_DES__SUBUNIDAD_SECCIÓN_UBIC!$BM9,""),IF($A11="TOTAL",SUM(INDIRECT("AM4:AM"&amp;ROW()-1)),""))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IF(AND($A11&lt;&gt;"",$A11&lt;&gt;"TOTAL"),IF(AND([4]PDI_DES__SUBUNIDAD_SECCIÓN_UBIC!$BP9&lt;&gt;"",[4]PDI_DES__SUBUNIDAD_SECCIÓN_UBIC!$BP9&lt;&gt;0),[4]PDI_DES__SUBUNIDAD_SECCIÓN_UBIC!$BP9,""),IF($A11="TOTAL",SUM(INDIRECT("AO4:AO"&amp;ROW()-1)),""))</f>
        <v/>
      </c>
      <c r="AP11" s="6" t="str">
        <f ca="1">IF(AND($A11&lt;&gt;"",$A11&lt;&gt;"TOTAL"),IF(AND([4]PDI_DES__SUBUNIDAD_SECCIÓN_UBIC!$BR9&lt;&gt;"",[4]PDI_DES__SUBUNIDAD_SECCIÓN_UBIC!$BR9&lt;&gt;0),[4]PDI_DES__SUBUNIDAD_SECCIÓN_UBIC!$BR9,""),IF($A11="TOTAL",SUM(INDIRECT("AP4:AP"&amp;ROW()-1)),""))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IF(AND($A11&lt;&gt;"",$A11&lt;&gt;"TOTAL"),IF(AND([4]PDI_DES__SUBUNIDAD_SECCIÓN_UBIC!$BU9&lt;&gt;"",[4]PDI_DES__SUBUNIDAD_SECCIÓN_UBIC!$BU9&lt;&gt;0),[4]PDI_DES__SUBUNIDAD_SECCIÓN_UBIC!$BU9,""),IF($A11="TOTAL",SUM(INDIRECT("AR4:AR"&amp;ROW()-1)),""))</f>
        <v/>
      </c>
      <c r="AS11" s="6" t="str">
        <f ca="1">IF(AND($A11&lt;&gt;"",$A11&lt;&gt;"TOTAL"),IF(AND([4]PDI_DES__SUBUNIDAD_SECCIÓN_UBIC!$BW9&lt;&gt;"",[4]PDI_DES__SUBUNIDAD_SECCIÓN_UBIC!$BW9&lt;&gt;0),[4]PDI_DES__SUBUNIDAD_SECCIÓN_UBIC!$BW9,""),IF($A11="TOTAL",SUM(INDIRECT("AS4:AS"&amp;ROW()-1)),""))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IF(AND($A11&lt;&gt;"",$A11&lt;&gt;"TOTAL"),IF(AND([4]PDI_DES__SUBUNIDAD_SECCIÓN_UBIC!$BZ9&lt;&gt;"",[4]PDI_DES__SUBUNIDAD_SECCIÓN_UBIC!$BZ9&lt;&gt;0),[4]PDI_DES__SUBUNIDAD_SECCIÓN_UBIC!$BZ9,""),IF($A11="TOTAL",SUM(INDIRECT("AU4:AU"&amp;ROW()-1)),""))</f>
        <v/>
      </c>
      <c r="AV11" s="6" t="str">
        <f ca="1">IF(AND($A11&lt;&gt;"",$A11&lt;&gt;"TOTAL"),IF(AND([4]PDI_DES__SUBUNIDAD_SECCIÓN_UBIC!$CB9&lt;&gt;"",[4]PDI_DES__SUBUNIDAD_SECCIÓN_UBIC!$CB9&lt;&gt;0),[4]PDI_DES__SUBUNIDAD_SECCIÓN_UBIC!$CB9,""),IF($A11="TOTAL",SUM(INDIRECT("AV4:AV"&amp;ROW()-1)),""))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IF(AND($A11&lt;&gt;"",$A11&lt;&gt;"TOTAL"),IF(AND([4]PDI_DES__SUBUNIDAD_SECCIÓN_UBIC!$CE9&lt;&gt;"",[4]PDI_DES__SUBUNIDAD_SECCIÓN_UBIC!$CE9&lt;&gt;0),[4]PDI_DES__SUBUNIDAD_SECCIÓN_UBIC!$CE9,""),IF($A11="TOTAL",SUM(INDIRECT("AX4:AX"&amp;ROW()-1)),""))</f>
        <v/>
      </c>
      <c r="AY11" s="6" t="str">
        <f ca="1">IF(AND($A11&lt;&gt;"",$A11&lt;&gt;"TOTAL"),IF(AND([4]PDI_DES__SUBUNIDAD_SECCIÓN_UBIC!$CG9&lt;&gt;"",[4]PDI_DES__SUBUNIDAD_SECCIÓN_UBIC!$CG9&lt;&gt;0),[4]PDI_DES__SUBUNIDAD_SECCIÓN_UBIC!$CG9,""),IF($A11="TOTAL",SUM(INDIRECT("AY4:AY"&amp;ROW()-1)),""))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IF(AND($A11&lt;&gt;"",$A11&lt;&gt;"TOTAL"),IF(AND([4]PDI_DES__SUBUNIDAD_SECCIÓN_UBIC!$CJ9&lt;&gt;"",[4]PDI_DES__SUBUNIDAD_SECCIÓN_UBIC!$CJ9&lt;&gt;0),[4]PDI_DES__SUBUNIDAD_SECCIÓN_UBIC!$CJ9,""),IF($A11="TOTAL",SUM(INDIRECT("BA4:BA"&amp;ROW()-1)),""))</f>
        <v/>
      </c>
      <c r="BB11" s="6" t="str">
        <f ca="1">IF(AND($A11&lt;&gt;"",$A11&lt;&gt;"TOTAL"),IF(AND([4]PDI_DES__SUBUNIDAD_SECCIÓN_UBIC!$CL9&lt;&gt;"",[4]PDI_DES__SUBUNIDAD_SECCIÓN_UBIC!$CL9&lt;&gt;0),[4]PDI_DES__SUBUNIDAD_SECCIÓN_UBIC!$CL9,""),IF($A11="TOTAL",SUM(INDIRECT("BB4:BB"&amp;ROW()-1)),""))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IF(AND($A11&lt;&gt;"",$A11&lt;&gt;"TOTAL"),IF(AND([4]PDI_DES__SUBUNIDAD_SECCIÓN_UBIC!$CO9&lt;&gt;"",[4]PDI_DES__SUBUNIDAD_SECCIÓN_UBIC!$CO9&lt;&gt;0),[4]PDI_DES__SUBUNIDAD_SECCIÓN_UBIC!$CO9,""),IF($A11="TOTAL",SUM(INDIRECT("BD4:BD"&amp;ROW()-1)),""))</f>
        <v/>
      </c>
      <c r="BE11" s="6" t="str">
        <f ca="1">IF(AND($A11&lt;&gt;"",$A11&lt;&gt;"TOTAL"),IF(AND([4]PDI_DES__SUBUNIDAD_SECCIÓN_UBIC!$CQ9&lt;&gt;"",[4]PDI_DES__SUBUNIDAD_SECCIÓN_UBIC!$CQ9&lt;&gt;0),[4]PDI_DES__SUBUNIDAD_SECCIÓN_UBIC!$CQ9,""),IF($A11="TOTAL",SUM(INDIRECT("BE4:BE"&amp;ROW()-1)),""))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IF([4]PDI_DES__SUBUNIDAD_SECCIÓN_UBIC!$B10&lt;&gt;"",[4]PDI_DES__SUBUNIDAD_SECCIÓN_UBIC!$B10,IF(AND([4]PDI_DES__SUBUNIDAD_SECCIÓN_UBIC!$B10="",[4]PDI_DES__SUBUNIDAD_SECCIÓN_UBIC!$B11="",[4]PDI_DES__SUBUNIDAD_SECCIÓN_UBIC!$B9=""),"","TOTAL"))</f>
        <v>Ingeniería Mecánica</v>
      </c>
      <c r="B12" s="6">
        <f ca="1">IF(AND($A12&lt;&gt;"",$A12&lt;&gt;"TOTAL"),IF(AND([4]PDI_DES__SUBUNIDAD_SECCIÓN_UBIC!$C10&lt;&gt;"",[4]PDI_DES__SUBUNIDAD_SECCIÓN_UBIC!$C10&lt;&gt;0),[4]PDI_DES__SUBUNIDAD_SECCIÓN_UBIC!$C10,""),IF($A12="TOTAL",SUM(INDIRECT("B4:B"&amp;ROW()-1)),""))</f>
        <v>7</v>
      </c>
      <c r="C12" s="6">
        <f ca="1">IF(AND($A12&lt;&gt;"",$A12&lt;&gt;"TOTAL"),IF(AND([4]PDI_DES__SUBUNIDAD_SECCIÓN_UBIC!$E10&lt;&gt;"",[4]PDI_DES__SUBUNIDAD_SECCIÓN_UBIC!$E10&lt;&gt;0),[4]PDI_DES__SUBUNIDAD_SECCIÓN_UBIC!$E10,""),IF($A12="TOTAL",SUM(INDIRECT("C4:C"&amp;ROW()-1)),""))</f>
        <v>32</v>
      </c>
      <c r="D12" s="6">
        <f t="shared" ca="1" si="0"/>
        <v>39</v>
      </c>
      <c r="E12" s="6">
        <f ca="1">IF(AND($A12&lt;&gt;"",$A12&lt;&gt;"TOTAL"),IF(AND([4]PDI_DES__SUBUNIDAD_SECCIÓN_UBIC!$H10&lt;&gt;"",[4]PDI_DES__SUBUNIDAD_SECCIÓN_UBIC!$H10&lt;&gt;0),[4]PDI_DES__SUBUNIDAD_SECCIÓN_UBIC!$H10,""),IF($A12="TOTAL",SUM(INDIRECT("E4:E"&amp;ROW()-1)),""))</f>
        <v>7</v>
      </c>
      <c r="F12" s="6">
        <f ca="1">IF(AND($A12&lt;&gt;"",$A12&lt;&gt;"TOTAL"),IF(AND([4]PDI_DES__SUBUNIDAD_SECCIÓN_UBIC!$J10&lt;&gt;"",[4]PDI_DES__SUBUNIDAD_SECCIÓN_UBIC!$J10&lt;&gt;0),[4]PDI_DES__SUBUNIDAD_SECCIÓN_UBIC!$J10,""),IF($A12="TOTAL",SUM(INDIRECT("F4:F"&amp;ROW()-1)),""))</f>
        <v>29</v>
      </c>
      <c r="G12" s="6">
        <f t="shared" ca="1" si="1"/>
        <v>36</v>
      </c>
      <c r="H12" s="6">
        <f ca="1">IF(AND($A12&lt;&gt;"",$A12&lt;&gt;"TOTAL"),IF(AND([4]PDI_DES__SUBUNIDAD_SECCIÓN_UBIC!$M10&lt;&gt;"",[4]PDI_DES__SUBUNIDAD_SECCIÓN_UBIC!$M10&lt;&gt;0),[4]PDI_DES__SUBUNIDAD_SECCIÓN_UBIC!$M10,""),IF($A12="TOTAL",SUM(INDIRECT("H4:H"&amp;ROW()-1)),""))</f>
        <v>6</v>
      </c>
      <c r="I12" s="6">
        <f ca="1">IF(AND($A12&lt;&gt;"",$A12&lt;&gt;"TOTAL"),IF(AND([4]PDI_DES__SUBUNIDAD_SECCIÓN_UBIC!$O10&lt;&gt;"",[4]PDI_DES__SUBUNIDAD_SECCIÓN_UBIC!$O10&lt;&gt;0),[4]PDI_DES__SUBUNIDAD_SECCIÓN_UBIC!$O10,""),IF($A12="TOTAL",SUM(INDIRECT("I4:I"&amp;ROW()-1)),""))</f>
        <v>26</v>
      </c>
      <c r="J12" s="6">
        <f t="shared" ca="1" si="2"/>
        <v>32</v>
      </c>
      <c r="K12" s="6">
        <f ca="1">IF(AND($A12&lt;&gt;"",$A12&lt;&gt;"TOTAL"),IF(AND([4]PDI_DES__SUBUNIDAD_SECCIÓN_UBIC!$R10&lt;&gt;"",[4]PDI_DES__SUBUNIDAD_SECCIÓN_UBIC!$R10&lt;&gt;0),[4]PDI_DES__SUBUNIDAD_SECCIÓN_UBIC!$R10,""),IF($A12="TOTAL",SUM(INDIRECT("K4:K"&amp;ROW()-1)),""))</f>
        <v>6</v>
      </c>
      <c r="L12" s="6">
        <f ca="1">IF(AND($A12&lt;&gt;"",$A12&lt;&gt;"TOTAL"),IF(AND([4]PDI_DES__SUBUNIDAD_SECCIÓN_UBIC!$T10&lt;&gt;"",[4]PDI_DES__SUBUNIDAD_SECCIÓN_UBIC!$T10&lt;&gt;0),[4]PDI_DES__SUBUNIDAD_SECCIÓN_UBIC!$T10,""),IF($A12="TOTAL",SUM(INDIRECT("L4:L"&amp;ROW()-1)),""))</f>
        <v>28</v>
      </c>
      <c r="M12" s="6">
        <f t="shared" ca="1" si="3"/>
        <v>34</v>
      </c>
      <c r="N12" s="6">
        <f ca="1">IF(AND($A12&lt;&gt;"",$A12&lt;&gt;"TOTAL"),IF(AND([4]PDI_DES__SUBUNIDAD_SECCIÓN_UBIC!$W10&lt;&gt;"",[4]PDI_DES__SUBUNIDAD_SECCIÓN_UBIC!$W10&lt;&gt;0),[4]PDI_DES__SUBUNIDAD_SECCIÓN_UBIC!$W10,""),IF($A12="TOTAL",SUM(INDIRECT("N4:N"&amp;ROW()-1)),""))</f>
        <v>7</v>
      </c>
      <c r="O12" s="6">
        <f ca="1">IF(AND($A12&lt;&gt;"",$A12&lt;&gt;"TOTAL"),IF(AND([4]PDI_DES__SUBUNIDAD_SECCIÓN_UBIC!$Y10&lt;&gt;"",[4]PDI_DES__SUBUNIDAD_SECCIÓN_UBIC!$Y10&lt;&gt;0),[4]PDI_DES__SUBUNIDAD_SECCIÓN_UBIC!$Y10,""),IF($A12="TOTAL",SUM(INDIRECT("O4:O"&amp;ROW()-1)),""))</f>
        <v>31</v>
      </c>
      <c r="P12" s="6">
        <f t="shared" ca="1" si="4"/>
        <v>38</v>
      </c>
      <c r="Q12" s="6">
        <f ca="1">IF(AND($A12&lt;&gt;"",$A12&lt;&gt;"TOTAL"),IF(AND([4]PDI_DES__SUBUNIDAD_SECCIÓN_UBIC!$AB10&lt;&gt;"",[4]PDI_DES__SUBUNIDAD_SECCIÓN_UBIC!$AB10&lt;&gt;0),[4]PDI_DES__SUBUNIDAD_SECCIÓN_UBIC!$AB10,""),IF($A12="TOTAL",SUM(INDIRECT("Q4:Q"&amp;ROW()-1)),""))</f>
        <v>7</v>
      </c>
      <c r="R12" s="6">
        <f ca="1">IF(AND($A12&lt;&gt;"",$A12&lt;&gt;"TOTAL"),IF(AND([4]PDI_DES__SUBUNIDAD_SECCIÓN_UBIC!$AD10&lt;&gt;"",[4]PDI_DES__SUBUNIDAD_SECCIÓN_UBIC!$AD10&lt;&gt;0),[4]PDI_DES__SUBUNIDAD_SECCIÓN_UBIC!$AD10,""),IF($A12="TOTAL",SUM(INDIRECT("R4:R"&amp;ROW()-1)),""))</f>
        <v>25</v>
      </c>
      <c r="S12" s="6">
        <f t="shared" ca="1" si="5"/>
        <v>32</v>
      </c>
      <c r="T12" s="6">
        <f ca="1">IF(AND($A12&lt;&gt;"",$A12&lt;&gt;"TOTAL"),IF(AND([4]PDI_DES__SUBUNIDAD_SECCIÓN_UBIC!$AG10&lt;&gt;"",[4]PDI_DES__SUBUNIDAD_SECCIÓN_UBIC!$AG10&lt;&gt;0),[4]PDI_DES__SUBUNIDAD_SECCIÓN_UBIC!$AG10,""),IF($A12="TOTAL",SUM(INDIRECT("T4:T"&amp;ROW()-1)),""))</f>
        <v>7</v>
      </c>
      <c r="U12" s="6">
        <f ca="1">IF(AND($A12&lt;&gt;"",$A12&lt;&gt;"TOTAL"),IF(AND([4]PDI_DES__SUBUNIDAD_SECCIÓN_UBIC!$AI10&lt;&gt;"",[4]PDI_DES__SUBUNIDAD_SECCIÓN_UBIC!$AI10&lt;&gt;0),[4]PDI_DES__SUBUNIDAD_SECCIÓN_UBIC!$AI10,""),IF($A12="TOTAL",SUM(INDIRECT("U4:U"&amp;ROW()-1)),""))</f>
        <v>26</v>
      </c>
      <c r="V12" s="6">
        <f t="shared" ca="1" si="6"/>
        <v>33</v>
      </c>
      <c r="W12" s="6" t="str">
        <f ca="1">IF(AND($A12&lt;&gt;"",$A12&lt;&gt;"TOTAL"),IF(AND([4]PDI_DES__SUBUNIDAD_SECCIÓN_UBIC!$AL10&lt;&gt;"",[4]PDI_DES__SUBUNIDAD_SECCIÓN_UBIC!$AL10&lt;&gt;0),[4]PDI_DES__SUBUNIDAD_SECCIÓN_UBIC!$AL10,""),IF($A12="TOTAL",SUM(INDIRECT("W4:W"&amp;ROW()-1)),""))</f>
        <v/>
      </c>
      <c r="X12" s="6" t="str">
        <f ca="1">IF(AND($A12&lt;&gt;"",$A12&lt;&gt;"TOTAL"),IF(AND([4]PDI_DES__SUBUNIDAD_SECCIÓN_UBIC!$AN10&lt;&gt;"",[4]PDI_DES__SUBUNIDAD_SECCIÓN_UBIC!$AN10&lt;&gt;0),[4]PDI_DES__SUBUNIDAD_SECCIÓN_UBIC!$AN10,""),IF($A12="TOTAL",SUM(INDIRECT("X4:X"&amp;ROW()-1)),""))</f>
        <v/>
      </c>
      <c r="Y12" s="6">
        <f t="shared" ca="1" si="7"/>
        <v>0</v>
      </c>
      <c r="Z12" s="6" t="str">
        <f ca="1">IF(AND($A12&lt;&gt;"",$A12&lt;&gt;"TOTAL"),IF(AND([4]PDI_DES__SUBUNIDAD_SECCIÓN_UBIC!$AQ10&lt;&gt;"",[4]PDI_DES__SUBUNIDAD_SECCIÓN_UBIC!$AQ10&lt;&gt;0),[4]PDI_DES__SUBUNIDAD_SECCIÓN_UBIC!$AQ10,""),IF($A12="TOTAL",SUM(INDIRECT("Z4:Z"&amp;ROW()-1)),""))</f>
        <v/>
      </c>
      <c r="AA12" s="6" t="str">
        <f ca="1">IF(AND($A12&lt;&gt;"",$A12&lt;&gt;"TOTAL"),IF(AND([4]PDI_DES__SUBUNIDAD_SECCIÓN_UBIC!$AS10&lt;&gt;"",[4]PDI_DES__SUBUNIDAD_SECCIÓN_UBIC!$AS10&lt;&gt;0),[4]PDI_DES__SUBUNIDAD_SECCIÓN_UBIC!$AS10,""),IF($A12="TOTAL",SUM(INDIRECT("AA4:AA"&amp;ROW()-1)),""))</f>
        <v/>
      </c>
      <c r="AB12" s="6">
        <f t="shared" ca="1" si="8"/>
        <v>0</v>
      </c>
      <c r="AC12" s="6" t="str">
        <f ca="1">IF(AND($A12&lt;&gt;"",$A12&lt;&gt;"TOTAL"),IF(AND([4]PDI_DES__SUBUNIDAD_SECCIÓN_UBIC!$AV10&lt;&gt;"",[4]PDI_DES__SUBUNIDAD_SECCIÓN_UBIC!$AV10&lt;&gt;0),[4]PDI_DES__SUBUNIDAD_SECCIÓN_UBIC!$AV10,""),IF($A12="TOTAL",SUM(INDIRECT("AC4:AC"&amp;ROW()-1)),""))</f>
        <v/>
      </c>
      <c r="AD12" s="6" t="str">
        <f ca="1">IF(AND($A12&lt;&gt;"",$A12&lt;&gt;"TOTAL"),IF(AND([4]PDI_DES__SUBUNIDAD_SECCIÓN_UBIC!$AX10&lt;&gt;"",[4]PDI_DES__SUBUNIDAD_SECCIÓN_UBIC!$AX10&lt;&gt;0),[4]PDI_DES__SUBUNIDAD_SECCIÓN_UBIC!$AX10,""),IF($A12="TOTAL",SUM(INDIRECT("AD4:AD"&amp;ROW()-1)),""))</f>
        <v/>
      </c>
      <c r="AE12" s="6">
        <f t="shared" ca="1" si="9"/>
        <v>0</v>
      </c>
      <c r="AF12" s="6" t="str">
        <f ca="1">IF(AND($A12&lt;&gt;"",$A12&lt;&gt;"TOTAL"),IF(AND([4]PDI_DES__SUBUNIDAD_SECCIÓN_UBIC!$BA10&lt;&gt;"",[4]PDI_DES__SUBUNIDAD_SECCIÓN_UBIC!$BA10&lt;&gt;0),[4]PDI_DES__SUBUNIDAD_SECCIÓN_UBIC!$BA10,""),IF($A12="TOTAL",SUM(INDIRECT("AF4:AF"&amp;ROW()-1)),""))</f>
        <v/>
      </c>
      <c r="AG12" s="6" t="str">
        <f ca="1">IF(AND($A12&lt;&gt;"",$A12&lt;&gt;"TOTAL"),IF(AND([4]PDI_DES__SUBUNIDAD_SECCIÓN_UBIC!$BC10&lt;&gt;"",[4]PDI_DES__SUBUNIDAD_SECCIÓN_UBIC!$BC10&lt;&gt;0),[4]PDI_DES__SUBUNIDAD_SECCIÓN_UBIC!$BC10,""),IF($A12="TOTAL",SUM(INDIRECT("AG4:AG"&amp;ROW()-1)),""))</f>
        <v/>
      </c>
      <c r="AH12" s="6">
        <f t="shared" ca="1" si="10"/>
        <v>0</v>
      </c>
      <c r="AI12" s="6" t="str">
        <f ca="1">IF(AND($A12&lt;&gt;"",$A12&lt;&gt;"TOTAL"),IF(AND([4]PDI_DES__SUBUNIDAD_SECCIÓN_UBIC!$BF10&lt;&gt;"",[4]PDI_DES__SUBUNIDAD_SECCIÓN_UBIC!$BF10&lt;&gt;0),[4]PDI_DES__SUBUNIDAD_SECCIÓN_UBIC!$BF10,""),IF($A12="TOTAL",SUM(INDIRECT("AI4:AI"&amp;ROW()-1)),""))</f>
        <v/>
      </c>
      <c r="AJ12" s="6" t="str">
        <f ca="1">IF(AND($A12&lt;&gt;"",$A12&lt;&gt;"TOTAL"),IF(AND([4]PDI_DES__SUBUNIDAD_SECCIÓN_UBIC!$BH10&lt;&gt;"",[4]PDI_DES__SUBUNIDAD_SECCIÓN_UBIC!$BH10&lt;&gt;0),[4]PDI_DES__SUBUNIDAD_SECCIÓN_UBIC!$BH10,""),IF($A12="TOTAL",SUM(INDIRECT("AJ4:AJ"&amp;ROW()-1)),""))</f>
        <v/>
      </c>
      <c r="AK12" s="6">
        <f t="shared" ca="1" si="11"/>
        <v>0</v>
      </c>
      <c r="AL12" s="6" t="str">
        <f ca="1">IF(AND($A12&lt;&gt;"",$A12&lt;&gt;"TOTAL"),IF(AND([4]PDI_DES__SUBUNIDAD_SECCIÓN_UBIC!$BK10&lt;&gt;"",[4]PDI_DES__SUBUNIDAD_SECCIÓN_UBIC!$BK10&lt;&gt;0),[4]PDI_DES__SUBUNIDAD_SECCIÓN_UBIC!$BK10,""),IF($A12="TOTAL",SUM(INDIRECT("AL4:AL"&amp;ROW()-1)),""))</f>
        <v/>
      </c>
      <c r="AM12" s="6" t="str">
        <f ca="1">IF(AND($A12&lt;&gt;"",$A12&lt;&gt;"TOTAL"),IF(AND([4]PDI_DES__SUBUNIDAD_SECCIÓN_UBIC!$BM10&lt;&gt;"",[4]PDI_DES__SUBUNIDAD_SECCIÓN_UBIC!$BM10&lt;&gt;0),[4]PDI_DES__SUBUNIDAD_SECCIÓN_UBIC!$BM10,""),IF($A12="TOTAL",SUM(INDIRECT("AM4:AM"&amp;ROW()-1)),""))</f>
        <v/>
      </c>
      <c r="AN12" s="6">
        <f t="shared" ca="1" si="12"/>
        <v>0</v>
      </c>
      <c r="AO12" s="6" t="str">
        <f ca="1">IF(AND($A12&lt;&gt;"",$A12&lt;&gt;"TOTAL"),IF(AND([4]PDI_DES__SUBUNIDAD_SECCIÓN_UBIC!$BP10&lt;&gt;"",[4]PDI_DES__SUBUNIDAD_SECCIÓN_UBIC!$BP10&lt;&gt;0),[4]PDI_DES__SUBUNIDAD_SECCIÓN_UBIC!$BP10,""),IF($A12="TOTAL",SUM(INDIRECT("AO4:AO"&amp;ROW()-1)),""))</f>
        <v/>
      </c>
      <c r="AP12" s="6" t="str">
        <f ca="1">IF(AND($A12&lt;&gt;"",$A12&lt;&gt;"TOTAL"),IF(AND([4]PDI_DES__SUBUNIDAD_SECCIÓN_UBIC!$BR10&lt;&gt;"",[4]PDI_DES__SUBUNIDAD_SECCIÓN_UBIC!$BR10&lt;&gt;0),[4]PDI_DES__SUBUNIDAD_SECCIÓN_UBIC!$BR10,""),IF($A12="TOTAL",SUM(INDIRECT("AP4:AP"&amp;ROW()-1)),""))</f>
        <v/>
      </c>
      <c r="AQ12" s="6">
        <f t="shared" ca="1" si="13"/>
        <v>0</v>
      </c>
      <c r="AR12" s="6" t="str">
        <f ca="1">IF(AND($A12&lt;&gt;"",$A12&lt;&gt;"TOTAL"),IF(AND([4]PDI_DES__SUBUNIDAD_SECCIÓN_UBIC!$BU10&lt;&gt;"",[4]PDI_DES__SUBUNIDAD_SECCIÓN_UBIC!$BU10&lt;&gt;0),[4]PDI_DES__SUBUNIDAD_SECCIÓN_UBIC!$BU10,""),IF($A12="TOTAL",SUM(INDIRECT("AR4:AR"&amp;ROW()-1)),""))</f>
        <v/>
      </c>
      <c r="AS12" s="6" t="str">
        <f ca="1">IF(AND($A12&lt;&gt;"",$A12&lt;&gt;"TOTAL"),IF(AND([4]PDI_DES__SUBUNIDAD_SECCIÓN_UBIC!$BW10&lt;&gt;"",[4]PDI_DES__SUBUNIDAD_SECCIÓN_UBIC!$BW10&lt;&gt;0),[4]PDI_DES__SUBUNIDAD_SECCIÓN_UBIC!$BW10,""),IF($A12="TOTAL",SUM(INDIRECT("AS4:AS"&amp;ROW()-1)),""))</f>
        <v/>
      </c>
      <c r="AT12" s="6">
        <f t="shared" ca="1" si="14"/>
        <v>0</v>
      </c>
      <c r="AU12" s="6" t="str">
        <f ca="1">IF(AND($A12&lt;&gt;"",$A12&lt;&gt;"TOTAL"),IF(AND([4]PDI_DES__SUBUNIDAD_SECCIÓN_UBIC!$BZ10&lt;&gt;"",[4]PDI_DES__SUBUNIDAD_SECCIÓN_UBIC!$BZ10&lt;&gt;0),[4]PDI_DES__SUBUNIDAD_SECCIÓN_UBIC!$BZ10,""),IF($A12="TOTAL",SUM(INDIRECT("AU4:AU"&amp;ROW()-1)),""))</f>
        <v/>
      </c>
      <c r="AV12" s="6" t="str">
        <f ca="1">IF(AND($A12&lt;&gt;"",$A12&lt;&gt;"TOTAL"),IF(AND([4]PDI_DES__SUBUNIDAD_SECCIÓN_UBIC!$CB10&lt;&gt;"",[4]PDI_DES__SUBUNIDAD_SECCIÓN_UBIC!$CB10&lt;&gt;0),[4]PDI_DES__SUBUNIDAD_SECCIÓN_UBIC!$CB10,""),IF($A12="TOTAL",SUM(INDIRECT("AV4:AV"&amp;ROW()-1)),""))</f>
        <v/>
      </c>
      <c r="AW12" s="6">
        <f t="shared" ca="1" si="15"/>
        <v>0</v>
      </c>
      <c r="AX12" s="6" t="str">
        <f ca="1">IF(AND($A12&lt;&gt;"",$A12&lt;&gt;"TOTAL"),IF(AND([4]PDI_DES__SUBUNIDAD_SECCIÓN_UBIC!$CE10&lt;&gt;"",[4]PDI_DES__SUBUNIDAD_SECCIÓN_UBIC!$CE10&lt;&gt;0),[4]PDI_DES__SUBUNIDAD_SECCIÓN_UBIC!$CE10,""),IF($A12="TOTAL",SUM(INDIRECT("AX4:AX"&amp;ROW()-1)),""))</f>
        <v/>
      </c>
      <c r="AY12" s="6" t="str">
        <f ca="1">IF(AND($A12&lt;&gt;"",$A12&lt;&gt;"TOTAL"),IF(AND([4]PDI_DES__SUBUNIDAD_SECCIÓN_UBIC!$CG10&lt;&gt;"",[4]PDI_DES__SUBUNIDAD_SECCIÓN_UBIC!$CG10&lt;&gt;0),[4]PDI_DES__SUBUNIDAD_SECCIÓN_UBIC!$CG10,""),IF($A12="TOTAL",SUM(INDIRECT("AY4:AY"&amp;ROW()-1)),""))</f>
        <v/>
      </c>
      <c r="AZ12" s="6">
        <f t="shared" ca="1" si="16"/>
        <v>0</v>
      </c>
      <c r="BA12" s="6" t="str">
        <f ca="1">IF(AND($A12&lt;&gt;"",$A12&lt;&gt;"TOTAL"),IF(AND([4]PDI_DES__SUBUNIDAD_SECCIÓN_UBIC!$CJ10&lt;&gt;"",[4]PDI_DES__SUBUNIDAD_SECCIÓN_UBIC!$CJ10&lt;&gt;0),[4]PDI_DES__SUBUNIDAD_SECCIÓN_UBIC!$CJ10,""),IF($A12="TOTAL",SUM(INDIRECT("BA4:BA"&amp;ROW()-1)),""))</f>
        <v/>
      </c>
      <c r="BB12" s="6" t="str">
        <f ca="1">IF(AND($A12&lt;&gt;"",$A12&lt;&gt;"TOTAL"),IF(AND([4]PDI_DES__SUBUNIDAD_SECCIÓN_UBIC!$CL10&lt;&gt;"",[4]PDI_DES__SUBUNIDAD_SECCIÓN_UBIC!$CL10&lt;&gt;0),[4]PDI_DES__SUBUNIDAD_SECCIÓN_UBIC!$CL10,""),IF($A12="TOTAL",SUM(INDIRECT("BB4:BB"&amp;ROW()-1)),""))</f>
        <v/>
      </c>
      <c r="BC12" s="6">
        <f t="shared" ca="1" si="17"/>
        <v>0</v>
      </c>
      <c r="BD12" s="6" t="str">
        <f ca="1">IF(AND($A12&lt;&gt;"",$A12&lt;&gt;"TOTAL"),IF(AND([4]PDI_DES__SUBUNIDAD_SECCIÓN_UBIC!$CO10&lt;&gt;"",[4]PDI_DES__SUBUNIDAD_SECCIÓN_UBIC!$CO10&lt;&gt;0),[4]PDI_DES__SUBUNIDAD_SECCIÓN_UBIC!$CO10,""),IF($A12="TOTAL",SUM(INDIRECT("BD4:BD"&amp;ROW()-1)),""))</f>
        <v/>
      </c>
      <c r="BE12" s="6" t="str">
        <f ca="1">IF(AND($A12&lt;&gt;"",$A12&lt;&gt;"TOTAL"),IF(AND([4]PDI_DES__SUBUNIDAD_SECCIÓN_UBIC!$CQ10&lt;&gt;"",[4]PDI_DES__SUBUNIDAD_SECCIÓN_UBIC!$CQ10&lt;&gt;0),[4]PDI_DES__SUBUNIDAD_SECCIÓN_UBIC!$CQ10,""),IF($A12="TOTAL",SUM(INDIRECT("BE4:BE"&amp;ROW()-1)),""))</f>
        <v/>
      </c>
      <c r="BF12" s="6">
        <f t="shared" ca="1" si="18"/>
        <v>0</v>
      </c>
    </row>
    <row r="13" spans="1:58" x14ac:dyDescent="0.2">
      <c r="A13" s="19" t="str">
        <f>IF([4]PDI_DES__SUBUNIDAD_SECCIÓN_UBIC!$B11&lt;&gt;"",[4]PDI_DES__SUBUNIDAD_SECCIÓN_UBIC!$B11,IF(AND([4]PDI_DES__SUBUNIDAD_SECCIÓN_UBIC!$B11="",[4]PDI_DES__SUBUNIDAD_SECCIÓN_UBIC!$B12="",[4]PDI_DES__SUBUNIDAD_SECCIÓN_UBIC!$B10=""),"","TOTAL"))</f>
        <v>Matemáticas y Computación</v>
      </c>
      <c r="B13" s="6">
        <f ca="1">IF(AND($A13&lt;&gt;"",$A13&lt;&gt;"TOTAL"),IF(AND([4]PDI_DES__SUBUNIDAD_SECCIÓN_UBIC!$C11&lt;&gt;"",[4]PDI_DES__SUBUNIDAD_SECCIÓN_UBIC!$C11&lt;&gt;0),[4]PDI_DES__SUBUNIDAD_SECCIÓN_UBIC!$C11,""),IF($A13="TOTAL",SUM(INDIRECT("B4:B"&amp;ROW()-1)),""))</f>
        <v>16</v>
      </c>
      <c r="C13" s="6">
        <f ca="1">IF(AND($A13&lt;&gt;"",$A13&lt;&gt;"TOTAL"),IF(AND([4]PDI_DES__SUBUNIDAD_SECCIÓN_UBIC!$E11&lt;&gt;"",[4]PDI_DES__SUBUNIDAD_SECCIÓN_UBIC!$E11&lt;&gt;0),[4]PDI_DES__SUBUNIDAD_SECCIÓN_UBIC!$E11,""),IF($A13="TOTAL",SUM(INDIRECT("C4:C"&amp;ROW()-1)),""))</f>
        <v>33</v>
      </c>
      <c r="D13" s="6">
        <f t="shared" ca="1" si="0"/>
        <v>49</v>
      </c>
      <c r="E13" s="6">
        <f ca="1">IF(AND($A13&lt;&gt;"",$A13&lt;&gt;"TOTAL"),IF(AND([4]PDI_DES__SUBUNIDAD_SECCIÓN_UBIC!$H11&lt;&gt;"",[4]PDI_DES__SUBUNIDAD_SECCIÓN_UBIC!$H11&lt;&gt;0),[4]PDI_DES__SUBUNIDAD_SECCIÓN_UBIC!$H11,""),IF($A13="TOTAL",SUM(INDIRECT("E4:E"&amp;ROW()-1)),""))</f>
        <v>17</v>
      </c>
      <c r="F13" s="6">
        <f ca="1">IF(AND($A13&lt;&gt;"",$A13&lt;&gt;"TOTAL"),IF(AND([4]PDI_DES__SUBUNIDAD_SECCIÓN_UBIC!$J11&lt;&gt;"",[4]PDI_DES__SUBUNIDAD_SECCIÓN_UBIC!$J11&lt;&gt;0),[4]PDI_DES__SUBUNIDAD_SECCIÓN_UBIC!$J11,""),IF($A13="TOTAL",SUM(INDIRECT("F4:F"&amp;ROW()-1)),""))</f>
        <v>33</v>
      </c>
      <c r="G13" s="6">
        <f t="shared" ca="1" si="1"/>
        <v>50</v>
      </c>
      <c r="H13" s="6">
        <f ca="1">IF(AND($A13&lt;&gt;"",$A13&lt;&gt;"TOTAL"),IF(AND([4]PDI_DES__SUBUNIDAD_SECCIÓN_UBIC!$M11&lt;&gt;"",[4]PDI_DES__SUBUNIDAD_SECCIÓN_UBIC!$M11&lt;&gt;0),[4]PDI_DES__SUBUNIDAD_SECCIÓN_UBIC!$M11,""),IF($A13="TOTAL",SUM(INDIRECT("H4:H"&amp;ROW()-1)),""))</f>
        <v>15</v>
      </c>
      <c r="I13" s="6">
        <f ca="1">IF(AND($A13&lt;&gt;"",$A13&lt;&gt;"TOTAL"),IF(AND([4]PDI_DES__SUBUNIDAD_SECCIÓN_UBIC!$O11&lt;&gt;"",[4]PDI_DES__SUBUNIDAD_SECCIÓN_UBIC!$O11&lt;&gt;0),[4]PDI_DES__SUBUNIDAD_SECCIÓN_UBIC!$O11,""),IF($A13="TOTAL",SUM(INDIRECT("I4:I"&amp;ROW()-1)),""))</f>
        <v>32</v>
      </c>
      <c r="J13" s="6">
        <f t="shared" ca="1" si="2"/>
        <v>47</v>
      </c>
      <c r="K13" s="6">
        <f ca="1">IF(AND($A13&lt;&gt;"",$A13&lt;&gt;"TOTAL"),IF(AND([4]PDI_DES__SUBUNIDAD_SECCIÓN_UBIC!$R11&lt;&gt;"",[4]PDI_DES__SUBUNIDAD_SECCIÓN_UBIC!$R11&lt;&gt;0),[4]PDI_DES__SUBUNIDAD_SECCIÓN_UBIC!$R11,""),IF($A13="TOTAL",SUM(INDIRECT("K4:K"&amp;ROW()-1)),""))</f>
        <v>14</v>
      </c>
      <c r="L13" s="6">
        <f ca="1">IF(AND($A13&lt;&gt;"",$A13&lt;&gt;"TOTAL"),IF(AND([4]PDI_DES__SUBUNIDAD_SECCIÓN_UBIC!$T11&lt;&gt;"",[4]PDI_DES__SUBUNIDAD_SECCIÓN_UBIC!$T11&lt;&gt;0),[4]PDI_DES__SUBUNIDAD_SECCIÓN_UBIC!$T11,""),IF($A13="TOTAL",SUM(INDIRECT("L4:L"&amp;ROW()-1)),""))</f>
        <v>31</v>
      </c>
      <c r="M13" s="6">
        <f t="shared" ca="1" si="3"/>
        <v>45</v>
      </c>
      <c r="N13" s="6">
        <f ca="1">IF(AND($A13&lt;&gt;"",$A13&lt;&gt;"TOTAL"),IF(AND([4]PDI_DES__SUBUNIDAD_SECCIÓN_UBIC!$W11&lt;&gt;"",[4]PDI_DES__SUBUNIDAD_SECCIÓN_UBIC!$W11&lt;&gt;0),[4]PDI_DES__SUBUNIDAD_SECCIÓN_UBIC!$W11,""),IF($A13="TOTAL",SUM(INDIRECT("N4:N"&amp;ROW()-1)),""))</f>
        <v>15</v>
      </c>
      <c r="O13" s="6">
        <f ca="1">IF(AND($A13&lt;&gt;"",$A13&lt;&gt;"TOTAL"),IF(AND([4]PDI_DES__SUBUNIDAD_SECCIÓN_UBIC!$Y11&lt;&gt;"",[4]PDI_DES__SUBUNIDAD_SECCIÓN_UBIC!$Y11&lt;&gt;0),[4]PDI_DES__SUBUNIDAD_SECCIÓN_UBIC!$Y11,""),IF($A13="TOTAL",SUM(INDIRECT("O4:O"&amp;ROW()-1)),""))</f>
        <v>32</v>
      </c>
      <c r="P13" s="6">
        <f t="shared" ca="1" si="4"/>
        <v>47</v>
      </c>
      <c r="Q13" s="6">
        <f ca="1">IF(AND($A13&lt;&gt;"",$A13&lt;&gt;"TOTAL"),IF(AND([4]PDI_DES__SUBUNIDAD_SECCIÓN_UBIC!$AB11&lt;&gt;"",[4]PDI_DES__SUBUNIDAD_SECCIÓN_UBIC!$AB11&lt;&gt;0),[4]PDI_DES__SUBUNIDAD_SECCIÓN_UBIC!$AB11,""),IF($A13="TOTAL",SUM(INDIRECT("Q4:Q"&amp;ROW()-1)),""))</f>
        <v>15</v>
      </c>
      <c r="R13" s="6">
        <f ca="1">IF(AND($A13&lt;&gt;"",$A13&lt;&gt;"TOTAL"),IF(AND([4]PDI_DES__SUBUNIDAD_SECCIÓN_UBIC!$AD11&lt;&gt;"",[4]PDI_DES__SUBUNIDAD_SECCIÓN_UBIC!$AD11&lt;&gt;0),[4]PDI_DES__SUBUNIDAD_SECCIÓN_UBIC!$AD11,""),IF($A13="TOTAL",SUM(INDIRECT("R4:R"&amp;ROW()-1)),""))</f>
        <v>37</v>
      </c>
      <c r="S13" s="6">
        <f t="shared" ca="1" si="5"/>
        <v>52</v>
      </c>
      <c r="T13" s="6">
        <f ca="1">IF(AND($A13&lt;&gt;"",$A13&lt;&gt;"TOTAL"),IF(AND([4]PDI_DES__SUBUNIDAD_SECCIÓN_UBIC!$AG11&lt;&gt;"",[4]PDI_DES__SUBUNIDAD_SECCIÓN_UBIC!$AG11&lt;&gt;0),[4]PDI_DES__SUBUNIDAD_SECCIÓN_UBIC!$AG11,""),IF($A13="TOTAL",SUM(INDIRECT("T4:T"&amp;ROW()-1)),""))</f>
        <v>15</v>
      </c>
      <c r="U13" s="6">
        <f ca="1">IF(AND($A13&lt;&gt;"",$A13&lt;&gt;"TOTAL"),IF(AND([4]PDI_DES__SUBUNIDAD_SECCIÓN_UBIC!$AI11&lt;&gt;"",[4]PDI_DES__SUBUNIDAD_SECCIÓN_UBIC!$AI11&lt;&gt;0),[4]PDI_DES__SUBUNIDAD_SECCIÓN_UBIC!$AI11,""),IF($A13="TOTAL",SUM(INDIRECT("U4:U"&amp;ROW()-1)),""))</f>
        <v>39</v>
      </c>
      <c r="V13" s="6">
        <f t="shared" ca="1" si="6"/>
        <v>54</v>
      </c>
      <c r="W13" s="6" t="str">
        <f ca="1">IF(AND($A13&lt;&gt;"",$A13&lt;&gt;"TOTAL"),IF(AND([4]PDI_DES__SUBUNIDAD_SECCIÓN_UBIC!$AL11&lt;&gt;"",[4]PDI_DES__SUBUNIDAD_SECCIÓN_UBIC!$AL11&lt;&gt;0),[4]PDI_DES__SUBUNIDAD_SECCIÓN_UBIC!$AL11,""),IF($A13="TOTAL",SUM(INDIRECT("W4:W"&amp;ROW()-1)),""))</f>
        <v/>
      </c>
      <c r="X13" s="6" t="str">
        <f ca="1">IF(AND($A13&lt;&gt;"",$A13&lt;&gt;"TOTAL"),IF(AND([4]PDI_DES__SUBUNIDAD_SECCIÓN_UBIC!$AN11&lt;&gt;"",[4]PDI_DES__SUBUNIDAD_SECCIÓN_UBIC!$AN11&lt;&gt;0),[4]PDI_DES__SUBUNIDAD_SECCIÓN_UBIC!$AN11,""),IF($A13="TOTAL",SUM(INDIRECT("X4:X"&amp;ROW()-1)),""))</f>
        <v/>
      </c>
      <c r="Y13" s="6">
        <f t="shared" ca="1" si="7"/>
        <v>0</v>
      </c>
      <c r="Z13" s="6" t="str">
        <f ca="1">IF(AND($A13&lt;&gt;"",$A13&lt;&gt;"TOTAL"),IF(AND([4]PDI_DES__SUBUNIDAD_SECCIÓN_UBIC!$AQ11&lt;&gt;"",[4]PDI_DES__SUBUNIDAD_SECCIÓN_UBIC!$AQ11&lt;&gt;0),[4]PDI_DES__SUBUNIDAD_SECCIÓN_UBIC!$AQ11,""),IF($A13="TOTAL",SUM(INDIRECT("Z4:Z"&amp;ROW()-1)),""))</f>
        <v/>
      </c>
      <c r="AA13" s="6" t="str">
        <f ca="1">IF(AND($A13&lt;&gt;"",$A13&lt;&gt;"TOTAL"),IF(AND([4]PDI_DES__SUBUNIDAD_SECCIÓN_UBIC!$AS11&lt;&gt;"",[4]PDI_DES__SUBUNIDAD_SECCIÓN_UBIC!$AS11&lt;&gt;0),[4]PDI_DES__SUBUNIDAD_SECCIÓN_UBIC!$AS11,""),IF($A13="TOTAL",SUM(INDIRECT("AA4:AA"&amp;ROW()-1)),""))</f>
        <v/>
      </c>
      <c r="AB13" s="6">
        <f t="shared" ca="1" si="8"/>
        <v>0</v>
      </c>
      <c r="AC13" s="6" t="str">
        <f ca="1">IF(AND($A13&lt;&gt;"",$A13&lt;&gt;"TOTAL"),IF(AND([4]PDI_DES__SUBUNIDAD_SECCIÓN_UBIC!$AV11&lt;&gt;"",[4]PDI_DES__SUBUNIDAD_SECCIÓN_UBIC!$AV11&lt;&gt;0),[4]PDI_DES__SUBUNIDAD_SECCIÓN_UBIC!$AV11,""),IF($A13="TOTAL",SUM(INDIRECT("AC4:AC"&amp;ROW()-1)),""))</f>
        <v/>
      </c>
      <c r="AD13" s="6" t="str">
        <f ca="1">IF(AND($A13&lt;&gt;"",$A13&lt;&gt;"TOTAL"),IF(AND([4]PDI_DES__SUBUNIDAD_SECCIÓN_UBIC!$AX11&lt;&gt;"",[4]PDI_DES__SUBUNIDAD_SECCIÓN_UBIC!$AX11&lt;&gt;0),[4]PDI_DES__SUBUNIDAD_SECCIÓN_UBIC!$AX11,""),IF($A13="TOTAL",SUM(INDIRECT("AD4:AD"&amp;ROW()-1)),""))</f>
        <v/>
      </c>
      <c r="AE13" s="6">
        <f t="shared" ca="1" si="9"/>
        <v>0</v>
      </c>
      <c r="AF13" s="6" t="str">
        <f ca="1">IF(AND($A13&lt;&gt;"",$A13&lt;&gt;"TOTAL"),IF(AND([4]PDI_DES__SUBUNIDAD_SECCIÓN_UBIC!$BA11&lt;&gt;"",[4]PDI_DES__SUBUNIDAD_SECCIÓN_UBIC!$BA11&lt;&gt;0),[4]PDI_DES__SUBUNIDAD_SECCIÓN_UBIC!$BA11,""),IF($A13="TOTAL",SUM(INDIRECT("AF4:AF"&amp;ROW()-1)),""))</f>
        <v/>
      </c>
      <c r="AG13" s="6" t="str">
        <f ca="1">IF(AND($A13&lt;&gt;"",$A13&lt;&gt;"TOTAL"),IF(AND([4]PDI_DES__SUBUNIDAD_SECCIÓN_UBIC!$BC11&lt;&gt;"",[4]PDI_DES__SUBUNIDAD_SECCIÓN_UBIC!$BC11&lt;&gt;0),[4]PDI_DES__SUBUNIDAD_SECCIÓN_UBIC!$BC11,""),IF($A13="TOTAL",SUM(INDIRECT("AG4:AG"&amp;ROW()-1)),""))</f>
        <v/>
      </c>
      <c r="AH13" s="6">
        <f t="shared" ca="1" si="10"/>
        <v>0</v>
      </c>
      <c r="AI13" s="6" t="str">
        <f ca="1">IF(AND($A13&lt;&gt;"",$A13&lt;&gt;"TOTAL"),IF(AND([4]PDI_DES__SUBUNIDAD_SECCIÓN_UBIC!$BF11&lt;&gt;"",[4]PDI_DES__SUBUNIDAD_SECCIÓN_UBIC!$BF11&lt;&gt;0),[4]PDI_DES__SUBUNIDAD_SECCIÓN_UBIC!$BF11,""),IF($A13="TOTAL",SUM(INDIRECT("AI4:AI"&amp;ROW()-1)),""))</f>
        <v/>
      </c>
      <c r="AJ13" s="6" t="str">
        <f ca="1">IF(AND($A13&lt;&gt;"",$A13&lt;&gt;"TOTAL"),IF(AND([4]PDI_DES__SUBUNIDAD_SECCIÓN_UBIC!$BH11&lt;&gt;"",[4]PDI_DES__SUBUNIDAD_SECCIÓN_UBIC!$BH11&lt;&gt;0),[4]PDI_DES__SUBUNIDAD_SECCIÓN_UBIC!$BH11,""),IF($A13="TOTAL",SUM(INDIRECT("AJ4:AJ"&amp;ROW()-1)),""))</f>
        <v/>
      </c>
      <c r="AK13" s="6">
        <f t="shared" ca="1" si="11"/>
        <v>0</v>
      </c>
      <c r="AL13" s="6" t="str">
        <f ca="1">IF(AND($A13&lt;&gt;"",$A13&lt;&gt;"TOTAL"),IF(AND([4]PDI_DES__SUBUNIDAD_SECCIÓN_UBIC!$BK11&lt;&gt;"",[4]PDI_DES__SUBUNIDAD_SECCIÓN_UBIC!$BK11&lt;&gt;0),[4]PDI_DES__SUBUNIDAD_SECCIÓN_UBIC!$BK11,""),IF($A13="TOTAL",SUM(INDIRECT("AL4:AL"&amp;ROW()-1)),""))</f>
        <v/>
      </c>
      <c r="AM13" s="6" t="str">
        <f ca="1">IF(AND($A13&lt;&gt;"",$A13&lt;&gt;"TOTAL"),IF(AND([4]PDI_DES__SUBUNIDAD_SECCIÓN_UBIC!$BM11&lt;&gt;"",[4]PDI_DES__SUBUNIDAD_SECCIÓN_UBIC!$BM11&lt;&gt;0),[4]PDI_DES__SUBUNIDAD_SECCIÓN_UBIC!$BM11,""),IF($A13="TOTAL",SUM(INDIRECT("AM4:AM"&amp;ROW()-1)),""))</f>
        <v/>
      </c>
      <c r="AN13" s="6">
        <f t="shared" ca="1" si="12"/>
        <v>0</v>
      </c>
      <c r="AO13" s="6" t="str">
        <f ca="1">IF(AND($A13&lt;&gt;"",$A13&lt;&gt;"TOTAL"),IF(AND([4]PDI_DES__SUBUNIDAD_SECCIÓN_UBIC!$BP11&lt;&gt;"",[4]PDI_DES__SUBUNIDAD_SECCIÓN_UBIC!$BP11&lt;&gt;0),[4]PDI_DES__SUBUNIDAD_SECCIÓN_UBIC!$BP11,""),IF($A13="TOTAL",SUM(INDIRECT("AO4:AO"&amp;ROW()-1)),""))</f>
        <v/>
      </c>
      <c r="AP13" s="6" t="str">
        <f ca="1">IF(AND($A13&lt;&gt;"",$A13&lt;&gt;"TOTAL"),IF(AND([4]PDI_DES__SUBUNIDAD_SECCIÓN_UBIC!$BR11&lt;&gt;"",[4]PDI_DES__SUBUNIDAD_SECCIÓN_UBIC!$BR11&lt;&gt;0),[4]PDI_DES__SUBUNIDAD_SECCIÓN_UBIC!$BR11,""),IF($A13="TOTAL",SUM(INDIRECT("AP4:AP"&amp;ROW()-1)),""))</f>
        <v/>
      </c>
      <c r="AQ13" s="6">
        <f t="shared" ca="1" si="13"/>
        <v>0</v>
      </c>
      <c r="AR13" s="6" t="str">
        <f ca="1">IF(AND($A13&lt;&gt;"",$A13&lt;&gt;"TOTAL"),IF(AND([4]PDI_DES__SUBUNIDAD_SECCIÓN_UBIC!$BU11&lt;&gt;"",[4]PDI_DES__SUBUNIDAD_SECCIÓN_UBIC!$BU11&lt;&gt;0),[4]PDI_DES__SUBUNIDAD_SECCIÓN_UBIC!$BU11,""),IF($A13="TOTAL",SUM(INDIRECT("AR4:AR"&amp;ROW()-1)),""))</f>
        <v/>
      </c>
      <c r="AS13" s="6" t="str">
        <f ca="1">IF(AND($A13&lt;&gt;"",$A13&lt;&gt;"TOTAL"),IF(AND([4]PDI_DES__SUBUNIDAD_SECCIÓN_UBIC!$BW11&lt;&gt;"",[4]PDI_DES__SUBUNIDAD_SECCIÓN_UBIC!$BW11&lt;&gt;0),[4]PDI_DES__SUBUNIDAD_SECCIÓN_UBIC!$BW11,""),IF($A13="TOTAL",SUM(INDIRECT("AS4:AS"&amp;ROW()-1)),""))</f>
        <v/>
      </c>
      <c r="AT13" s="6">
        <f t="shared" ca="1" si="14"/>
        <v>0</v>
      </c>
      <c r="AU13" s="6" t="str">
        <f ca="1">IF(AND($A13&lt;&gt;"",$A13&lt;&gt;"TOTAL"),IF(AND([4]PDI_DES__SUBUNIDAD_SECCIÓN_UBIC!$BZ11&lt;&gt;"",[4]PDI_DES__SUBUNIDAD_SECCIÓN_UBIC!$BZ11&lt;&gt;0),[4]PDI_DES__SUBUNIDAD_SECCIÓN_UBIC!$BZ11,""),IF($A13="TOTAL",SUM(INDIRECT("AU4:AU"&amp;ROW()-1)),""))</f>
        <v/>
      </c>
      <c r="AV13" s="6" t="str">
        <f ca="1">IF(AND($A13&lt;&gt;"",$A13&lt;&gt;"TOTAL"),IF(AND([4]PDI_DES__SUBUNIDAD_SECCIÓN_UBIC!$CB11&lt;&gt;"",[4]PDI_DES__SUBUNIDAD_SECCIÓN_UBIC!$CB11&lt;&gt;0),[4]PDI_DES__SUBUNIDAD_SECCIÓN_UBIC!$CB11,""),IF($A13="TOTAL",SUM(INDIRECT("AV4:AV"&amp;ROW()-1)),""))</f>
        <v/>
      </c>
      <c r="AW13" s="6">
        <f t="shared" ca="1" si="15"/>
        <v>0</v>
      </c>
      <c r="AX13" s="6" t="str">
        <f ca="1">IF(AND($A13&lt;&gt;"",$A13&lt;&gt;"TOTAL"),IF(AND([4]PDI_DES__SUBUNIDAD_SECCIÓN_UBIC!$CE11&lt;&gt;"",[4]PDI_DES__SUBUNIDAD_SECCIÓN_UBIC!$CE11&lt;&gt;0),[4]PDI_DES__SUBUNIDAD_SECCIÓN_UBIC!$CE11,""),IF($A13="TOTAL",SUM(INDIRECT("AX4:AX"&amp;ROW()-1)),""))</f>
        <v/>
      </c>
      <c r="AY13" s="6" t="str">
        <f ca="1">IF(AND($A13&lt;&gt;"",$A13&lt;&gt;"TOTAL"),IF(AND([4]PDI_DES__SUBUNIDAD_SECCIÓN_UBIC!$CG11&lt;&gt;"",[4]PDI_DES__SUBUNIDAD_SECCIÓN_UBIC!$CG11&lt;&gt;0),[4]PDI_DES__SUBUNIDAD_SECCIÓN_UBIC!$CG11,""),IF($A13="TOTAL",SUM(INDIRECT("AY4:AY"&amp;ROW()-1)),""))</f>
        <v/>
      </c>
      <c r="AZ13" s="6">
        <f t="shared" ca="1" si="16"/>
        <v>0</v>
      </c>
      <c r="BA13" s="6" t="str">
        <f ca="1">IF(AND($A13&lt;&gt;"",$A13&lt;&gt;"TOTAL"),IF(AND([4]PDI_DES__SUBUNIDAD_SECCIÓN_UBIC!$CJ11&lt;&gt;"",[4]PDI_DES__SUBUNIDAD_SECCIÓN_UBIC!$CJ11&lt;&gt;0),[4]PDI_DES__SUBUNIDAD_SECCIÓN_UBIC!$CJ11,""),IF($A13="TOTAL",SUM(INDIRECT("BA4:BA"&amp;ROW()-1)),""))</f>
        <v/>
      </c>
      <c r="BB13" s="6" t="str">
        <f ca="1">IF(AND($A13&lt;&gt;"",$A13&lt;&gt;"TOTAL"),IF(AND([4]PDI_DES__SUBUNIDAD_SECCIÓN_UBIC!$CL11&lt;&gt;"",[4]PDI_DES__SUBUNIDAD_SECCIÓN_UBIC!$CL11&lt;&gt;0),[4]PDI_DES__SUBUNIDAD_SECCIÓN_UBIC!$CL11,""),IF($A13="TOTAL",SUM(INDIRECT("BB4:BB"&amp;ROW()-1)),""))</f>
        <v/>
      </c>
      <c r="BC13" s="6">
        <f t="shared" ca="1" si="17"/>
        <v>0</v>
      </c>
      <c r="BD13" s="6" t="str">
        <f ca="1">IF(AND($A13&lt;&gt;"",$A13&lt;&gt;"TOTAL"),IF(AND([4]PDI_DES__SUBUNIDAD_SECCIÓN_UBIC!$CO11&lt;&gt;"",[4]PDI_DES__SUBUNIDAD_SECCIÓN_UBIC!$CO11&lt;&gt;0),[4]PDI_DES__SUBUNIDAD_SECCIÓN_UBIC!$CO11,""),IF($A13="TOTAL",SUM(INDIRECT("BD4:BD"&amp;ROW()-1)),""))</f>
        <v/>
      </c>
      <c r="BE13" s="6" t="str">
        <f ca="1">IF(AND($A13&lt;&gt;"",$A13&lt;&gt;"TOTAL"),IF(AND([4]PDI_DES__SUBUNIDAD_SECCIÓN_UBIC!$CQ11&lt;&gt;"",[4]PDI_DES__SUBUNIDAD_SECCIÓN_UBIC!$CQ11&lt;&gt;0),[4]PDI_DES__SUBUNIDAD_SECCIÓN_UBIC!$CQ11,""),IF($A13="TOTAL",SUM(INDIRECT("BE4:BE"&amp;ROW()-1)),""))</f>
        <v/>
      </c>
      <c r="BF13" s="6">
        <f t="shared" ca="1" si="18"/>
        <v>0</v>
      </c>
    </row>
    <row r="14" spans="1:58" x14ac:dyDescent="0.2">
      <c r="A14" s="19" t="str">
        <f>IF([4]PDI_DES__SUBUNIDAD_SECCIÓN_UBIC!$B12&lt;&gt;"",[4]PDI_DES__SUBUNIDAD_SECCIÓN_UBIC!$B12,IF(AND([4]PDI_DES__SUBUNIDAD_SECCIÓN_UBIC!$B12="",[4]PDI_DES__SUBUNIDAD_SECCIÓN_UBIC!$B13="",[4]PDI_DES__SUBUNIDAD_SECCIÓN_UBIC!$B11=""),"","TOTAL"))</f>
        <v>Química</v>
      </c>
      <c r="B14" s="6">
        <f ca="1">IF(AND($A14&lt;&gt;"",$A14&lt;&gt;"TOTAL"),IF(AND([4]PDI_DES__SUBUNIDAD_SECCIÓN_UBIC!$C12&lt;&gt;"",[4]PDI_DES__SUBUNIDAD_SECCIÓN_UBIC!$C12&lt;&gt;0),[4]PDI_DES__SUBUNIDAD_SECCIÓN_UBIC!$C12,""),IF($A14="TOTAL",SUM(INDIRECT("B4:B"&amp;ROW()-1)),""))</f>
        <v>16</v>
      </c>
      <c r="C14" s="6">
        <f ca="1">IF(AND($A14&lt;&gt;"",$A14&lt;&gt;"TOTAL"),IF(AND([4]PDI_DES__SUBUNIDAD_SECCIÓN_UBIC!$E12&lt;&gt;"",[4]PDI_DES__SUBUNIDAD_SECCIÓN_UBIC!$E12&lt;&gt;0),[4]PDI_DES__SUBUNIDAD_SECCIÓN_UBIC!$E12,""),IF($A14="TOTAL",SUM(INDIRECT("C4:C"&amp;ROW()-1)),""))</f>
        <v>24</v>
      </c>
      <c r="D14" s="6">
        <f t="shared" ca="1" si="0"/>
        <v>40</v>
      </c>
      <c r="E14" s="6">
        <f ca="1">IF(AND($A14&lt;&gt;"",$A14&lt;&gt;"TOTAL"),IF(AND([4]PDI_DES__SUBUNIDAD_SECCIÓN_UBIC!$H12&lt;&gt;"",[4]PDI_DES__SUBUNIDAD_SECCIÓN_UBIC!$H12&lt;&gt;0),[4]PDI_DES__SUBUNIDAD_SECCIÓN_UBIC!$H12,""),IF($A14="TOTAL",SUM(INDIRECT("E4:E"&amp;ROW()-1)),""))</f>
        <v>15</v>
      </c>
      <c r="F14" s="6">
        <f ca="1">IF(AND($A14&lt;&gt;"",$A14&lt;&gt;"TOTAL"),IF(AND([4]PDI_DES__SUBUNIDAD_SECCIÓN_UBIC!$J12&lt;&gt;"",[4]PDI_DES__SUBUNIDAD_SECCIÓN_UBIC!$J12&lt;&gt;0),[4]PDI_DES__SUBUNIDAD_SECCIÓN_UBIC!$J12,""),IF($A14="TOTAL",SUM(INDIRECT("F4:F"&amp;ROW()-1)),""))</f>
        <v>23</v>
      </c>
      <c r="G14" s="6">
        <f t="shared" ca="1" si="1"/>
        <v>38</v>
      </c>
      <c r="H14" s="6">
        <f ca="1">IF(AND($A14&lt;&gt;"",$A14&lt;&gt;"TOTAL"),IF(AND([4]PDI_DES__SUBUNIDAD_SECCIÓN_UBIC!$M12&lt;&gt;"",[4]PDI_DES__SUBUNIDAD_SECCIÓN_UBIC!$M12&lt;&gt;0),[4]PDI_DES__SUBUNIDAD_SECCIÓN_UBIC!$M12,""),IF($A14="TOTAL",SUM(INDIRECT("H4:H"&amp;ROW()-1)),""))</f>
        <v>15</v>
      </c>
      <c r="I14" s="6">
        <f ca="1">IF(AND($A14&lt;&gt;"",$A14&lt;&gt;"TOTAL"),IF(AND([4]PDI_DES__SUBUNIDAD_SECCIÓN_UBIC!$O12&lt;&gt;"",[4]PDI_DES__SUBUNIDAD_SECCIÓN_UBIC!$O12&lt;&gt;0),[4]PDI_DES__SUBUNIDAD_SECCIÓN_UBIC!$O12,""),IF($A14="TOTAL",SUM(INDIRECT("I4:I"&amp;ROW()-1)),""))</f>
        <v>23</v>
      </c>
      <c r="J14" s="6">
        <f t="shared" ca="1" si="2"/>
        <v>38</v>
      </c>
      <c r="K14" s="6">
        <f ca="1">IF(AND($A14&lt;&gt;"",$A14&lt;&gt;"TOTAL"),IF(AND([4]PDI_DES__SUBUNIDAD_SECCIÓN_UBIC!$R12&lt;&gt;"",[4]PDI_DES__SUBUNIDAD_SECCIÓN_UBIC!$R12&lt;&gt;0),[4]PDI_DES__SUBUNIDAD_SECCIÓN_UBIC!$R12,""),IF($A14="TOTAL",SUM(INDIRECT("K4:K"&amp;ROW()-1)),""))</f>
        <v>15</v>
      </c>
      <c r="L14" s="6">
        <f ca="1">IF(AND($A14&lt;&gt;"",$A14&lt;&gt;"TOTAL"),IF(AND([4]PDI_DES__SUBUNIDAD_SECCIÓN_UBIC!$T12&lt;&gt;"",[4]PDI_DES__SUBUNIDAD_SECCIÓN_UBIC!$T12&lt;&gt;0),[4]PDI_DES__SUBUNIDAD_SECCIÓN_UBIC!$T12,""),IF($A14="TOTAL",SUM(INDIRECT("L4:L"&amp;ROW()-1)),""))</f>
        <v>22</v>
      </c>
      <c r="M14" s="6">
        <f t="shared" ca="1" si="3"/>
        <v>37</v>
      </c>
      <c r="N14" s="6">
        <f ca="1">IF(AND($A14&lt;&gt;"",$A14&lt;&gt;"TOTAL"),IF(AND([4]PDI_DES__SUBUNIDAD_SECCIÓN_UBIC!$W12&lt;&gt;"",[4]PDI_DES__SUBUNIDAD_SECCIÓN_UBIC!$W12&lt;&gt;0),[4]PDI_DES__SUBUNIDAD_SECCIÓN_UBIC!$W12,""),IF($A14="TOTAL",SUM(INDIRECT("N4:N"&amp;ROW()-1)),""))</f>
        <v>14</v>
      </c>
      <c r="O14" s="6">
        <f ca="1">IF(AND($A14&lt;&gt;"",$A14&lt;&gt;"TOTAL"),IF(AND([4]PDI_DES__SUBUNIDAD_SECCIÓN_UBIC!$Y12&lt;&gt;"",[4]PDI_DES__SUBUNIDAD_SECCIÓN_UBIC!$Y12&lt;&gt;0),[4]PDI_DES__SUBUNIDAD_SECCIÓN_UBIC!$Y12,""),IF($A14="TOTAL",SUM(INDIRECT("O4:O"&amp;ROW()-1)),""))</f>
        <v>21</v>
      </c>
      <c r="P14" s="6">
        <f t="shared" ca="1" si="4"/>
        <v>35</v>
      </c>
      <c r="Q14" s="6">
        <f ca="1">IF(AND($A14&lt;&gt;"",$A14&lt;&gt;"TOTAL"),IF(AND([4]PDI_DES__SUBUNIDAD_SECCIÓN_UBIC!$AB12&lt;&gt;"",[4]PDI_DES__SUBUNIDAD_SECCIÓN_UBIC!$AB12&lt;&gt;0),[4]PDI_DES__SUBUNIDAD_SECCIÓN_UBIC!$AB12,""),IF($A14="TOTAL",SUM(INDIRECT("Q4:Q"&amp;ROW()-1)),""))</f>
        <v>15</v>
      </c>
      <c r="R14" s="6">
        <f ca="1">IF(AND($A14&lt;&gt;"",$A14&lt;&gt;"TOTAL"),IF(AND([4]PDI_DES__SUBUNIDAD_SECCIÓN_UBIC!$AD12&lt;&gt;"",[4]PDI_DES__SUBUNIDAD_SECCIÓN_UBIC!$AD12&lt;&gt;0),[4]PDI_DES__SUBUNIDAD_SECCIÓN_UBIC!$AD12,""),IF($A14="TOTAL",SUM(INDIRECT("R4:R"&amp;ROW()-1)),""))</f>
        <v>20</v>
      </c>
      <c r="S14" s="6">
        <f t="shared" ca="1" si="5"/>
        <v>35</v>
      </c>
      <c r="T14" s="6">
        <f ca="1">IF(AND($A14&lt;&gt;"",$A14&lt;&gt;"TOTAL"),IF(AND([4]PDI_DES__SUBUNIDAD_SECCIÓN_UBIC!$AG12&lt;&gt;"",[4]PDI_DES__SUBUNIDAD_SECCIÓN_UBIC!$AG12&lt;&gt;0),[4]PDI_DES__SUBUNIDAD_SECCIÓN_UBIC!$AG12,""),IF($A14="TOTAL",SUM(INDIRECT("T4:T"&amp;ROW()-1)),""))</f>
        <v>15</v>
      </c>
      <c r="U14" s="6">
        <f ca="1">IF(AND($A14&lt;&gt;"",$A14&lt;&gt;"TOTAL"),IF(AND([4]PDI_DES__SUBUNIDAD_SECCIÓN_UBIC!$AI12&lt;&gt;"",[4]PDI_DES__SUBUNIDAD_SECCIÓN_UBIC!$AI12&lt;&gt;0),[4]PDI_DES__SUBUNIDAD_SECCIÓN_UBIC!$AI12,""),IF($A14="TOTAL",SUM(INDIRECT("U4:U"&amp;ROW()-1)),""))</f>
        <v>19</v>
      </c>
      <c r="V14" s="6">
        <f t="shared" ca="1" si="6"/>
        <v>34</v>
      </c>
      <c r="W14" s="6" t="str">
        <f ca="1">IF(AND($A14&lt;&gt;"",$A14&lt;&gt;"TOTAL"),IF(AND([4]PDI_DES__SUBUNIDAD_SECCIÓN_UBIC!$AL12&lt;&gt;"",[4]PDI_DES__SUBUNIDAD_SECCIÓN_UBIC!$AL12&lt;&gt;0),[4]PDI_DES__SUBUNIDAD_SECCIÓN_UBIC!$AL12,""),IF($A14="TOTAL",SUM(INDIRECT("W4:W"&amp;ROW()-1)),""))</f>
        <v/>
      </c>
      <c r="X14" s="6" t="str">
        <f ca="1">IF(AND($A14&lt;&gt;"",$A14&lt;&gt;"TOTAL"),IF(AND([4]PDI_DES__SUBUNIDAD_SECCIÓN_UBIC!$AN12&lt;&gt;"",[4]PDI_DES__SUBUNIDAD_SECCIÓN_UBIC!$AN12&lt;&gt;0),[4]PDI_DES__SUBUNIDAD_SECCIÓN_UBIC!$AN12,""),IF($A14="TOTAL",SUM(INDIRECT("X4:X"&amp;ROW()-1)),""))</f>
        <v/>
      </c>
      <c r="Y14" s="6">
        <f t="shared" ca="1" si="7"/>
        <v>0</v>
      </c>
      <c r="Z14" s="6" t="str">
        <f ca="1">IF(AND($A14&lt;&gt;"",$A14&lt;&gt;"TOTAL"),IF(AND([4]PDI_DES__SUBUNIDAD_SECCIÓN_UBIC!$AQ12&lt;&gt;"",[4]PDI_DES__SUBUNIDAD_SECCIÓN_UBIC!$AQ12&lt;&gt;0),[4]PDI_DES__SUBUNIDAD_SECCIÓN_UBIC!$AQ12,""),IF($A14="TOTAL",SUM(INDIRECT("Z4:Z"&amp;ROW()-1)),""))</f>
        <v/>
      </c>
      <c r="AA14" s="6" t="str">
        <f ca="1">IF(AND($A14&lt;&gt;"",$A14&lt;&gt;"TOTAL"),IF(AND([4]PDI_DES__SUBUNIDAD_SECCIÓN_UBIC!$AS12&lt;&gt;"",[4]PDI_DES__SUBUNIDAD_SECCIÓN_UBIC!$AS12&lt;&gt;0),[4]PDI_DES__SUBUNIDAD_SECCIÓN_UBIC!$AS12,""),IF($A14="TOTAL",SUM(INDIRECT("AA4:AA"&amp;ROW()-1)),""))</f>
        <v/>
      </c>
      <c r="AB14" s="6">
        <f t="shared" ca="1" si="8"/>
        <v>0</v>
      </c>
      <c r="AC14" s="6" t="str">
        <f ca="1">IF(AND($A14&lt;&gt;"",$A14&lt;&gt;"TOTAL"),IF(AND([4]PDI_DES__SUBUNIDAD_SECCIÓN_UBIC!$AV12&lt;&gt;"",[4]PDI_DES__SUBUNIDAD_SECCIÓN_UBIC!$AV12&lt;&gt;0),[4]PDI_DES__SUBUNIDAD_SECCIÓN_UBIC!$AV12,""),IF($A14="TOTAL",SUM(INDIRECT("AC4:AC"&amp;ROW()-1)),""))</f>
        <v/>
      </c>
      <c r="AD14" s="6" t="str">
        <f ca="1">IF(AND($A14&lt;&gt;"",$A14&lt;&gt;"TOTAL"),IF(AND([4]PDI_DES__SUBUNIDAD_SECCIÓN_UBIC!$AX12&lt;&gt;"",[4]PDI_DES__SUBUNIDAD_SECCIÓN_UBIC!$AX12&lt;&gt;0),[4]PDI_DES__SUBUNIDAD_SECCIÓN_UBIC!$AX12,""),IF($A14="TOTAL",SUM(INDIRECT("AD4:AD"&amp;ROW()-1)),""))</f>
        <v/>
      </c>
      <c r="AE14" s="6">
        <f t="shared" ca="1" si="9"/>
        <v>0</v>
      </c>
      <c r="AF14" s="6" t="str">
        <f ca="1">IF(AND($A14&lt;&gt;"",$A14&lt;&gt;"TOTAL"),IF(AND([4]PDI_DES__SUBUNIDAD_SECCIÓN_UBIC!$BA12&lt;&gt;"",[4]PDI_DES__SUBUNIDAD_SECCIÓN_UBIC!$BA12&lt;&gt;0),[4]PDI_DES__SUBUNIDAD_SECCIÓN_UBIC!$BA12,""),IF($A14="TOTAL",SUM(INDIRECT("AF4:AF"&amp;ROW()-1)),""))</f>
        <v/>
      </c>
      <c r="AG14" s="6" t="str">
        <f ca="1">IF(AND($A14&lt;&gt;"",$A14&lt;&gt;"TOTAL"),IF(AND([4]PDI_DES__SUBUNIDAD_SECCIÓN_UBIC!$BC12&lt;&gt;"",[4]PDI_DES__SUBUNIDAD_SECCIÓN_UBIC!$BC12&lt;&gt;0),[4]PDI_DES__SUBUNIDAD_SECCIÓN_UBIC!$BC12,""),IF($A14="TOTAL",SUM(INDIRECT("AG4:AG"&amp;ROW()-1)),""))</f>
        <v/>
      </c>
      <c r="AH14" s="6">
        <f t="shared" ca="1" si="10"/>
        <v>0</v>
      </c>
      <c r="AI14" s="6" t="str">
        <f ca="1">IF(AND($A14&lt;&gt;"",$A14&lt;&gt;"TOTAL"),IF(AND([4]PDI_DES__SUBUNIDAD_SECCIÓN_UBIC!$BF12&lt;&gt;"",[4]PDI_DES__SUBUNIDAD_SECCIÓN_UBIC!$BF12&lt;&gt;0),[4]PDI_DES__SUBUNIDAD_SECCIÓN_UBIC!$BF12,""),IF($A14="TOTAL",SUM(INDIRECT("AI4:AI"&amp;ROW()-1)),""))</f>
        <v/>
      </c>
      <c r="AJ14" s="6" t="str">
        <f ca="1">IF(AND($A14&lt;&gt;"",$A14&lt;&gt;"TOTAL"),IF(AND([4]PDI_DES__SUBUNIDAD_SECCIÓN_UBIC!$BH12&lt;&gt;"",[4]PDI_DES__SUBUNIDAD_SECCIÓN_UBIC!$BH12&lt;&gt;0),[4]PDI_DES__SUBUNIDAD_SECCIÓN_UBIC!$BH12,""),IF($A14="TOTAL",SUM(INDIRECT("AJ4:AJ"&amp;ROW()-1)),""))</f>
        <v/>
      </c>
      <c r="AK14" s="6">
        <f t="shared" ca="1" si="11"/>
        <v>0</v>
      </c>
      <c r="AL14" s="6" t="str">
        <f ca="1">IF(AND($A14&lt;&gt;"",$A14&lt;&gt;"TOTAL"),IF(AND([4]PDI_DES__SUBUNIDAD_SECCIÓN_UBIC!$BK12&lt;&gt;"",[4]PDI_DES__SUBUNIDAD_SECCIÓN_UBIC!$BK12&lt;&gt;0),[4]PDI_DES__SUBUNIDAD_SECCIÓN_UBIC!$BK12,""),IF($A14="TOTAL",SUM(INDIRECT("AL4:AL"&amp;ROW()-1)),""))</f>
        <v/>
      </c>
      <c r="AM14" s="6" t="str">
        <f ca="1">IF(AND($A14&lt;&gt;"",$A14&lt;&gt;"TOTAL"),IF(AND([4]PDI_DES__SUBUNIDAD_SECCIÓN_UBIC!$BM12&lt;&gt;"",[4]PDI_DES__SUBUNIDAD_SECCIÓN_UBIC!$BM12&lt;&gt;0),[4]PDI_DES__SUBUNIDAD_SECCIÓN_UBIC!$BM12,""),IF($A14="TOTAL",SUM(INDIRECT("AM4:AM"&amp;ROW()-1)),""))</f>
        <v/>
      </c>
      <c r="AN14" s="6">
        <f t="shared" ca="1" si="12"/>
        <v>0</v>
      </c>
      <c r="AO14" s="6" t="str">
        <f ca="1">IF(AND($A14&lt;&gt;"",$A14&lt;&gt;"TOTAL"),IF(AND([4]PDI_DES__SUBUNIDAD_SECCIÓN_UBIC!$BP12&lt;&gt;"",[4]PDI_DES__SUBUNIDAD_SECCIÓN_UBIC!$BP12&lt;&gt;0),[4]PDI_DES__SUBUNIDAD_SECCIÓN_UBIC!$BP12,""),IF($A14="TOTAL",SUM(INDIRECT("AO4:AO"&amp;ROW()-1)),""))</f>
        <v/>
      </c>
      <c r="AP14" s="6" t="str">
        <f ca="1">IF(AND($A14&lt;&gt;"",$A14&lt;&gt;"TOTAL"),IF(AND([4]PDI_DES__SUBUNIDAD_SECCIÓN_UBIC!$BR12&lt;&gt;"",[4]PDI_DES__SUBUNIDAD_SECCIÓN_UBIC!$BR12&lt;&gt;0),[4]PDI_DES__SUBUNIDAD_SECCIÓN_UBIC!$BR12,""),IF($A14="TOTAL",SUM(INDIRECT("AP4:AP"&amp;ROW()-1)),""))</f>
        <v/>
      </c>
      <c r="AQ14" s="6">
        <f t="shared" ca="1" si="13"/>
        <v>0</v>
      </c>
      <c r="AR14" s="6" t="str">
        <f ca="1">IF(AND($A14&lt;&gt;"",$A14&lt;&gt;"TOTAL"),IF(AND([4]PDI_DES__SUBUNIDAD_SECCIÓN_UBIC!$BU12&lt;&gt;"",[4]PDI_DES__SUBUNIDAD_SECCIÓN_UBIC!$BU12&lt;&gt;0),[4]PDI_DES__SUBUNIDAD_SECCIÓN_UBIC!$BU12,""),IF($A14="TOTAL",SUM(INDIRECT("AR4:AR"&amp;ROW()-1)),""))</f>
        <v/>
      </c>
      <c r="AS14" s="6" t="str">
        <f ca="1">IF(AND($A14&lt;&gt;"",$A14&lt;&gt;"TOTAL"),IF(AND([4]PDI_DES__SUBUNIDAD_SECCIÓN_UBIC!$BW12&lt;&gt;"",[4]PDI_DES__SUBUNIDAD_SECCIÓN_UBIC!$BW12&lt;&gt;0),[4]PDI_DES__SUBUNIDAD_SECCIÓN_UBIC!$BW12,""),IF($A14="TOTAL",SUM(INDIRECT("AS4:AS"&amp;ROW()-1)),""))</f>
        <v/>
      </c>
      <c r="AT14" s="6">
        <f t="shared" ca="1" si="14"/>
        <v>0</v>
      </c>
      <c r="AU14" s="6" t="str">
        <f ca="1">IF(AND($A14&lt;&gt;"",$A14&lt;&gt;"TOTAL"),IF(AND([4]PDI_DES__SUBUNIDAD_SECCIÓN_UBIC!$BZ12&lt;&gt;"",[4]PDI_DES__SUBUNIDAD_SECCIÓN_UBIC!$BZ12&lt;&gt;0),[4]PDI_DES__SUBUNIDAD_SECCIÓN_UBIC!$BZ12,""),IF($A14="TOTAL",SUM(INDIRECT("AU4:AU"&amp;ROW()-1)),""))</f>
        <v/>
      </c>
      <c r="AV14" s="6" t="str">
        <f ca="1">IF(AND($A14&lt;&gt;"",$A14&lt;&gt;"TOTAL"),IF(AND([4]PDI_DES__SUBUNIDAD_SECCIÓN_UBIC!$CB12&lt;&gt;"",[4]PDI_DES__SUBUNIDAD_SECCIÓN_UBIC!$CB12&lt;&gt;0),[4]PDI_DES__SUBUNIDAD_SECCIÓN_UBIC!$CB12,""),IF($A14="TOTAL",SUM(INDIRECT("AV4:AV"&amp;ROW()-1)),""))</f>
        <v/>
      </c>
      <c r="AW14" s="6">
        <f t="shared" ca="1" si="15"/>
        <v>0</v>
      </c>
      <c r="AX14" s="6" t="str">
        <f ca="1">IF(AND($A14&lt;&gt;"",$A14&lt;&gt;"TOTAL"),IF(AND([4]PDI_DES__SUBUNIDAD_SECCIÓN_UBIC!$CE12&lt;&gt;"",[4]PDI_DES__SUBUNIDAD_SECCIÓN_UBIC!$CE12&lt;&gt;0),[4]PDI_DES__SUBUNIDAD_SECCIÓN_UBIC!$CE12,""),IF($A14="TOTAL",SUM(INDIRECT("AX4:AX"&amp;ROW()-1)),""))</f>
        <v/>
      </c>
      <c r="AY14" s="6" t="str">
        <f ca="1">IF(AND($A14&lt;&gt;"",$A14&lt;&gt;"TOTAL"),IF(AND([4]PDI_DES__SUBUNIDAD_SECCIÓN_UBIC!$CG12&lt;&gt;"",[4]PDI_DES__SUBUNIDAD_SECCIÓN_UBIC!$CG12&lt;&gt;0),[4]PDI_DES__SUBUNIDAD_SECCIÓN_UBIC!$CG12,""),IF($A14="TOTAL",SUM(INDIRECT("AY4:AY"&amp;ROW()-1)),""))</f>
        <v/>
      </c>
      <c r="AZ14" s="6">
        <f t="shared" ca="1" si="16"/>
        <v>0</v>
      </c>
      <c r="BA14" s="6" t="str">
        <f ca="1">IF(AND($A14&lt;&gt;"",$A14&lt;&gt;"TOTAL"),IF(AND([4]PDI_DES__SUBUNIDAD_SECCIÓN_UBIC!$CJ12&lt;&gt;"",[4]PDI_DES__SUBUNIDAD_SECCIÓN_UBIC!$CJ12&lt;&gt;0),[4]PDI_DES__SUBUNIDAD_SECCIÓN_UBIC!$CJ12,""),IF($A14="TOTAL",SUM(INDIRECT("BA4:BA"&amp;ROW()-1)),""))</f>
        <v/>
      </c>
      <c r="BB14" s="6" t="str">
        <f ca="1">IF(AND($A14&lt;&gt;"",$A14&lt;&gt;"TOTAL"),IF(AND([4]PDI_DES__SUBUNIDAD_SECCIÓN_UBIC!$CL12&lt;&gt;"",[4]PDI_DES__SUBUNIDAD_SECCIÓN_UBIC!$CL12&lt;&gt;0),[4]PDI_DES__SUBUNIDAD_SECCIÓN_UBIC!$CL12,""),IF($A14="TOTAL",SUM(INDIRECT("BB4:BB"&amp;ROW()-1)),""))</f>
        <v/>
      </c>
      <c r="BC14" s="6">
        <f t="shared" ca="1" si="17"/>
        <v>0</v>
      </c>
      <c r="BD14" s="6" t="str">
        <f ca="1">IF(AND($A14&lt;&gt;"",$A14&lt;&gt;"TOTAL"),IF(AND([4]PDI_DES__SUBUNIDAD_SECCIÓN_UBIC!$CO12&lt;&gt;"",[4]PDI_DES__SUBUNIDAD_SECCIÓN_UBIC!$CO12&lt;&gt;0),[4]PDI_DES__SUBUNIDAD_SECCIÓN_UBIC!$CO12,""),IF($A14="TOTAL",SUM(INDIRECT("BD4:BD"&amp;ROW()-1)),""))</f>
        <v/>
      </c>
      <c r="BE14" s="6" t="str">
        <f ca="1">IF(AND($A14&lt;&gt;"",$A14&lt;&gt;"TOTAL"),IF(AND([4]PDI_DES__SUBUNIDAD_SECCIÓN_UBIC!$CQ12&lt;&gt;"",[4]PDI_DES__SUBUNIDAD_SECCIÓN_UBIC!$CQ12&lt;&gt;0),[4]PDI_DES__SUBUNIDAD_SECCIÓN_UBIC!$CQ12,""),IF($A14="TOTAL",SUM(INDIRECT("BE4:BE"&amp;ROW()-1)),""))</f>
        <v/>
      </c>
      <c r="BF14" s="6">
        <f t="shared" ca="1" si="18"/>
        <v>0</v>
      </c>
    </row>
    <row r="15" spans="1:58" x14ac:dyDescent="0.2">
      <c r="A15" s="19" t="str">
        <f>IF([4]PDI_DES__SUBUNIDAD_SECCIÓN_UBIC!$B13&lt;&gt;"",[4]PDI_DES__SUBUNIDAD_SECCIÓN_UBIC!$B13,IF(AND([4]PDI_DES__SUBUNIDAD_SECCIÓN_UBIC!$B13="",[4]PDI_DES__SUBUNIDAD_SECCIÓN_UBIC!$B14="",[4]PDI_DES__SUBUNIDAD_SECCIÓN_UBIC!$B12=""),"","TOTAL"))</f>
        <v>TOTAL</v>
      </c>
      <c r="B15" s="6">
        <f ca="1">IF(AND($A15&lt;&gt;"",$A15&lt;&gt;"TOTAL"),IF(AND([4]PDI_DES__SUBUNIDAD_SECCIÓN_UBIC!$C13&lt;&gt;"",[4]PDI_DES__SUBUNIDAD_SECCIÓN_UBIC!$C13&lt;&gt;0),[4]PDI_DES__SUBUNIDAD_SECCIÓN_UBIC!$C13,""),IF($A15="TOTAL",SUM(INDIRECT("B4:B"&amp;ROW()-1)),""))</f>
        <v>180</v>
      </c>
      <c r="C15" s="6">
        <f ca="1">IF(AND($A15&lt;&gt;"",$A15&lt;&gt;"TOTAL"),IF(AND([4]PDI_DES__SUBUNIDAD_SECCIÓN_UBIC!$E13&lt;&gt;"",[4]PDI_DES__SUBUNIDAD_SECCIÓN_UBIC!$E13&lt;&gt;0),[4]PDI_DES__SUBUNIDAD_SECCIÓN_UBIC!$E13,""),IF($A15="TOTAL",SUM(INDIRECT("C4:C"&amp;ROW()-1)),""))</f>
        <v>259</v>
      </c>
      <c r="D15" s="6">
        <f t="shared" ca="1" si="0"/>
        <v>439</v>
      </c>
      <c r="E15" s="6">
        <f ca="1">IF(AND($A15&lt;&gt;"",$A15&lt;&gt;"TOTAL"),IF(AND([4]PDI_DES__SUBUNIDAD_SECCIÓN_UBIC!$H13&lt;&gt;"",[4]PDI_DES__SUBUNIDAD_SECCIÓN_UBIC!$H13&lt;&gt;0),[4]PDI_DES__SUBUNIDAD_SECCIÓN_UBIC!$H13,""),IF($A15="TOTAL",SUM(INDIRECT("E4:E"&amp;ROW()-1)),""))</f>
        <v>177</v>
      </c>
      <c r="F15" s="6">
        <f ca="1">IF(AND($A15&lt;&gt;"",$A15&lt;&gt;"TOTAL"),IF(AND([4]PDI_DES__SUBUNIDAD_SECCIÓN_UBIC!$J13&lt;&gt;"",[4]PDI_DES__SUBUNIDAD_SECCIÓN_UBIC!$J13&lt;&gt;0),[4]PDI_DES__SUBUNIDAD_SECCIÓN_UBIC!$J13,""),IF($A15="TOTAL",SUM(INDIRECT("F4:F"&amp;ROW()-1)),""))</f>
        <v>246</v>
      </c>
      <c r="G15" s="6">
        <f t="shared" ca="1" si="1"/>
        <v>423</v>
      </c>
      <c r="H15" s="6">
        <f ca="1">IF(AND($A15&lt;&gt;"",$A15&lt;&gt;"TOTAL"),IF(AND([4]PDI_DES__SUBUNIDAD_SECCIÓN_UBIC!$M13&lt;&gt;"",[4]PDI_DES__SUBUNIDAD_SECCIÓN_UBIC!$M13&lt;&gt;0),[4]PDI_DES__SUBUNIDAD_SECCIÓN_UBIC!$M13,""),IF($A15="TOTAL",SUM(INDIRECT("H4:H"&amp;ROW()-1)),""))</f>
        <v>161</v>
      </c>
      <c r="I15" s="6">
        <f ca="1">IF(AND($A15&lt;&gt;"",$A15&lt;&gt;"TOTAL"),IF(AND([4]PDI_DES__SUBUNIDAD_SECCIÓN_UBIC!$O13&lt;&gt;"",[4]PDI_DES__SUBUNIDAD_SECCIÓN_UBIC!$O13&lt;&gt;0),[4]PDI_DES__SUBUNIDAD_SECCIÓN_UBIC!$O13,""),IF($A15="TOTAL",SUM(INDIRECT("I4:I"&amp;ROW()-1)),""))</f>
        <v>222</v>
      </c>
      <c r="J15" s="6">
        <f t="shared" ca="1" si="2"/>
        <v>383</v>
      </c>
      <c r="K15" s="6">
        <f ca="1">IF(AND($A15&lt;&gt;"",$A15&lt;&gt;"TOTAL"),IF(AND([4]PDI_DES__SUBUNIDAD_SECCIÓN_UBIC!$R13&lt;&gt;"",[4]PDI_DES__SUBUNIDAD_SECCIÓN_UBIC!$R13&lt;&gt;0),[4]PDI_DES__SUBUNIDAD_SECCIÓN_UBIC!$R13,""),IF($A15="TOTAL",SUM(INDIRECT("K4:K"&amp;ROW()-1)),""))</f>
        <v>159</v>
      </c>
      <c r="L15" s="6">
        <f ca="1">IF(AND($A15&lt;&gt;"",$A15&lt;&gt;"TOTAL"),IF(AND([4]PDI_DES__SUBUNIDAD_SECCIÓN_UBIC!$T13&lt;&gt;"",[4]PDI_DES__SUBUNIDAD_SECCIÓN_UBIC!$T13&lt;&gt;0),[4]PDI_DES__SUBUNIDAD_SECCIÓN_UBIC!$T13,""),IF($A15="TOTAL",SUM(INDIRECT("L4:L"&amp;ROW()-1)),""))</f>
        <v>225</v>
      </c>
      <c r="M15" s="6">
        <f t="shared" ca="1" si="3"/>
        <v>384</v>
      </c>
      <c r="N15" s="6">
        <f ca="1">IF(AND($A15&lt;&gt;"",$A15&lt;&gt;"TOTAL"),IF(AND([4]PDI_DES__SUBUNIDAD_SECCIÓN_UBIC!$W13&lt;&gt;"",[4]PDI_DES__SUBUNIDAD_SECCIÓN_UBIC!$W13&lt;&gt;0),[4]PDI_DES__SUBUNIDAD_SECCIÓN_UBIC!$W13,""),IF($A15="TOTAL",SUM(INDIRECT("N4:N"&amp;ROW()-1)),""))</f>
        <v>167</v>
      </c>
      <c r="O15" s="6">
        <f ca="1">IF(AND($A15&lt;&gt;"",$A15&lt;&gt;"TOTAL"),IF(AND([4]PDI_DES__SUBUNIDAD_SECCIÓN_UBIC!$Y13&lt;&gt;"",[4]PDI_DES__SUBUNIDAD_SECCIÓN_UBIC!$Y13&lt;&gt;0),[4]PDI_DES__SUBUNIDAD_SECCIÓN_UBIC!$Y13,""),IF($A15="TOTAL",SUM(INDIRECT("O4:O"&amp;ROW()-1)),""))</f>
        <v>231</v>
      </c>
      <c r="P15" s="6">
        <f t="shared" ca="1" si="4"/>
        <v>398</v>
      </c>
      <c r="Q15" s="6">
        <f ca="1">IF(AND($A15&lt;&gt;"",$A15&lt;&gt;"TOTAL"),IF(AND([4]PDI_DES__SUBUNIDAD_SECCIÓN_UBIC!$AB13&lt;&gt;"",[4]PDI_DES__SUBUNIDAD_SECCIÓN_UBIC!$AB13&lt;&gt;0),[4]PDI_DES__SUBUNIDAD_SECCIÓN_UBIC!$AB13,""),IF($A15="TOTAL",SUM(INDIRECT("Q4:Q"&amp;ROW()-1)),""))</f>
        <v>187</v>
      </c>
      <c r="R15" s="6">
        <f ca="1">IF(AND($A15&lt;&gt;"",$A15&lt;&gt;"TOTAL"),IF(AND([4]PDI_DES__SUBUNIDAD_SECCIÓN_UBIC!$AD13&lt;&gt;"",[4]PDI_DES__SUBUNIDAD_SECCIÓN_UBIC!$AD13&lt;&gt;0),[4]PDI_DES__SUBUNIDAD_SECCIÓN_UBIC!$AD13,""),IF($A15="TOTAL",SUM(INDIRECT("R4:R"&amp;ROW()-1)),""))</f>
        <v>235</v>
      </c>
      <c r="S15" s="6">
        <f t="shared" ca="1" si="5"/>
        <v>422</v>
      </c>
      <c r="T15" s="6">
        <f ca="1">IF(AND($A15&lt;&gt;"",$A15&lt;&gt;"TOTAL"),IF(AND([4]PDI_DES__SUBUNIDAD_SECCIÓN_UBIC!$AG13&lt;&gt;"",[4]PDI_DES__SUBUNIDAD_SECCIÓN_UBIC!$AG13&lt;&gt;0),[4]PDI_DES__SUBUNIDAD_SECCIÓN_UBIC!$AG13,""),IF($A15="TOTAL",SUM(INDIRECT("T4:T"&amp;ROW()-1)),""))</f>
        <v>196</v>
      </c>
      <c r="U15" s="6">
        <f ca="1">IF(AND($A15&lt;&gt;"",$A15&lt;&gt;"TOTAL"),IF(AND([4]PDI_DES__SUBUNIDAD_SECCIÓN_UBIC!$AI13&lt;&gt;"",[4]PDI_DES__SUBUNIDAD_SECCIÓN_UBIC!$AI13&lt;&gt;0),[4]PDI_DES__SUBUNIDAD_SECCIÓN_UBIC!$AI13,""),IF($A15="TOTAL",SUM(INDIRECT("U4:U"&amp;ROW()-1)),""))</f>
        <v>238</v>
      </c>
      <c r="V15" s="6">
        <f t="shared" ca="1" si="6"/>
        <v>434</v>
      </c>
      <c r="W15" s="6">
        <f ca="1">IF(AND($A15&lt;&gt;"",$A15&lt;&gt;"TOTAL"),IF(AND([4]PDI_DES__SUBUNIDAD_SECCIÓN_UBIC!$AL13&lt;&gt;"",[4]PDI_DES__SUBUNIDAD_SECCIÓN_UBIC!$AL13&lt;&gt;0),[4]PDI_DES__SUBUNIDAD_SECCIÓN_UBIC!$AL13,""),IF($A15="TOTAL",SUM(INDIRECT("W4:W"&amp;ROW()-1)),""))</f>
        <v>0</v>
      </c>
      <c r="X15" s="6">
        <f ca="1">IF(AND($A15&lt;&gt;"",$A15&lt;&gt;"TOTAL"),IF(AND([4]PDI_DES__SUBUNIDAD_SECCIÓN_UBIC!$AN13&lt;&gt;"",[4]PDI_DES__SUBUNIDAD_SECCIÓN_UBIC!$AN13&lt;&gt;0),[4]PDI_DES__SUBUNIDAD_SECCIÓN_UBIC!$AN13,""),IF($A15="TOTAL",SUM(INDIRECT("X4:X"&amp;ROW()-1)),""))</f>
        <v>0</v>
      </c>
      <c r="Y15" s="6">
        <f t="shared" ca="1" si="7"/>
        <v>0</v>
      </c>
      <c r="Z15" s="6">
        <f ca="1">IF(AND($A15&lt;&gt;"",$A15&lt;&gt;"TOTAL"),IF(AND([4]PDI_DES__SUBUNIDAD_SECCIÓN_UBIC!$AQ13&lt;&gt;"",[4]PDI_DES__SUBUNIDAD_SECCIÓN_UBIC!$AQ13&lt;&gt;0),[4]PDI_DES__SUBUNIDAD_SECCIÓN_UBIC!$AQ13,""),IF($A15="TOTAL",SUM(INDIRECT("Z4:Z"&amp;ROW()-1)),""))</f>
        <v>0</v>
      </c>
      <c r="AA15" s="6">
        <f ca="1">IF(AND($A15&lt;&gt;"",$A15&lt;&gt;"TOTAL"),IF(AND([4]PDI_DES__SUBUNIDAD_SECCIÓN_UBIC!$AS13&lt;&gt;"",[4]PDI_DES__SUBUNIDAD_SECCIÓN_UBIC!$AS13&lt;&gt;0),[4]PDI_DES__SUBUNIDAD_SECCIÓN_UBIC!$AS13,""),IF($A15="TOTAL",SUM(INDIRECT("AA4:AA"&amp;ROW()-1)),""))</f>
        <v>0</v>
      </c>
      <c r="AB15" s="6">
        <f t="shared" ca="1" si="8"/>
        <v>0</v>
      </c>
      <c r="AC15" s="6">
        <f ca="1">IF(AND($A15&lt;&gt;"",$A15&lt;&gt;"TOTAL"),IF(AND([4]PDI_DES__SUBUNIDAD_SECCIÓN_UBIC!$AV13&lt;&gt;"",[4]PDI_DES__SUBUNIDAD_SECCIÓN_UBIC!$AV13&lt;&gt;0),[4]PDI_DES__SUBUNIDAD_SECCIÓN_UBIC!$AV13,""),IF($A15="TOTAL",SUM(INDIRECT("AC4:AC"&amp;ROW()-1)),""))</f>
        <v>0</v>
      </c>
      <c r="AD15" s="6">
        <f ca="1">IF(AND($A15&lt;&gt;"",$A15&lt;&gt;"TOTAL"),IF(AND([4]PDI_DES__SUBUNIDAD_SECCIÓN_UBIC!$AX13&lt;&gt;"",[4]PDI_DES__SUBUNIDAD_SECCIÓN_UBIC!$AX13&lt;&gt;0),[4]PDI_DES__SUBUNIDAD_SECCIÓN_UBIC!$AX13,""),IF($A15="TOTAL",SUM(INDIRECT("AD4:AD"&amp;ROW()-1)),""))</f>
        <v>0</v>
      </c>
      <c r="AE15" s="6">
        <f t="shared" ca="1" si="9"/>
        <v>0</v>
      </c>
      <c r="AF15" s="6">
        <f ca="1">IF(AND($A15&lt;&gt;"",$A15&lt;&gt;"TOTAL"),IF(AND([4]PDI_DES__SUBUNIDAD_SECCIÓN_UBIC!$BA13&lt;&gt;"",[4]PDI_DES__SUBUNIDAD_SECCIÓN_UBIC!$BA13&lt;&gt;0),[4]PDI_DES__SUBUNIDAD_SECCIÓN_UBIC!$BA13,""),IF($A15="TOTAL",SUM(INDIRECT("AF4:AF"&amp;ROW()-1)),""))</f>
        <v>0</v>
      </c>
      <c r="AG15" s="6">
        <f ca="1">IF(AND($A15&lt;&gt;"",$A15&lt;&gt;"TOTAL"),IF(AND([4]PDI_DES__SUBUNIDAD_SECCIÓN_UBIC!$BC13&lt;&gt;"",[4]PDI_DES__SUBUNIDAD_SECCIÓN_UBIC!$BC13&lt;&gt;0),[4]PDI_DES__SUBUNIDAD_SECCIÓN_UBIC!$BC13,""),IF($A15="TOTAL",SUM(INDIRECT("AG4:AG"&amp;ROW()-1)),""))</f>
        <v>0</v>
      </c>
      <c r="AH15" s="6">
        <f t="shared" ca="1" si="10"/>
        <v>0</v>
      </c>
      <c r="AI15" s="6">
        <f ca="1">IF(AND($A15&lt;&gt;"",$A15&lt;&gt;"TOTAL"),IF(AND([4]PDI_DES__SUBUNIDAD_SECCIÓN_UBIC!$BF13&lt;&gt;"",[4]PDI_DES__SUBUNIDAD_SECCIÓN_UBIC!$BF13&lt;&gt;0),[4]PDI_DES__SUBUNIDAD_SECCIÓN_UBIC!$BF13,""),IF($A15="TOTAL",SUM(INDIRECT("AI4:AI"&amp;ROW()-1)),""))</f>
        <v>0</v>
      </c>
      <c r="AJ15" s="6">
        <f ca="1">IF(AND($A15&lt;&gt;"",$A15&lt;&gt;"TOTAL"),IF(AND([4]PDI_DES__SUBUNIDAD_SECCIÓN_UBIC!$BH13&lt;&gt;"",[4]PDI_DES__SUBUNIDAD_SECCIÓN_UBIC!$BH13&lt;&gt;0),[4]PDI_DES__SUBUNIDAD_SECCIÓN_UBIC!$BH13,""),IF($A15="TOTAL",SUM(INDIRECT("AJ4:AJ"&amp;ROW()-1)),""))</f>
        <v>0</v>
      </c>
      <c r="AK15" s="6">
        <f t="shared" ca="1" si="11"/>
        <v>0</v>
      </c>
      <c r="AL15" s="6">
        <f ca="1">IF(AND($A15&lt;&gt;"",$A15&lt;&gt;"TOTAL"),IF(AND([4]PDI_DES__SUBUNIDAD_SECCIÓN_UBIC!$BK13&lt;&gt;"",[4]PDI_DES__SUBUNIDAD_SECCIÓN_UBIC!$BK13&lt;&gt;0),[4]PDI_DES__SUBUNIDAD_SECCIÓN_UBIC!$BK13,""),IF($A15="TOTAL",SUM(INDIRECT("AL4:AL"&amp;ROW()-1)),""))</f>
        <v>0</v>
      </c>
      <c r="AM15" s="6">
        <f ca="1">IF(AND($A15&lt;&gt;"",$A15&lt;&gt;"TOTAL"),IF(AND([4]PDI_DES__SUBUNIDAD_SECCIÓN_UBIC!$BM13&lt;&gt;"",[4]PDI_DES__SUBUNIDAD_SECCIÓN_UBIC!$BM13&lt;&gt;0),[4]PDI_DES__SUBUNIDAD_SECCIÓN_UBIC!$BM13,""),IF($A15="TOTAL",SUM(INDIRECT("AM4:AM"&amp;ROW()-1)),""))</f>
        <v>0</v>
      </c>
      <c r="AN15" s="6">
        <f t="shared" ca="1" si="12"/>
        <v>0</v>
      </c>
      <c r="AO15" s="6">
        <f ca="1">IF(AND($A15&lt;&gt;"",$A15&lt;&gt;"TOTAL"),IF(AND([4]PDI_DES__SUBUNIDAD_SECCIÓN_UBIC!$BP13&lt;&gt;"",[4]PDI_DES__SUBUNIDAD_SECCIÓN_UBIC!$BP13&lt;&gt;0),[4]PDI_DES__SUBUNIDAD_SECCIÓN_UBIC!$BP13,""),IF($A15="TOTAL",SUM(INDIRECT("AO4:AO"&amp;ROW()-1)),""))</f>
        <v>0</v>
      </c>
      <c r="AP15" s="6">
        <f ca="1">IF(AND($A15&lt;&gt;"",$A15&lt;&gt;"TOTAL"),IF(AND([4]PDI_DES__SUBUNIDAD_SECCIÓN_UBIC!$BR13&lt;&gt;"",[4]PDI_DES__SUBUNIDAD_SECCIÓN_UBIC!$BR13&lt;&gt;0),[4]PDI_DES__SUBUNIDAD_SECCIÓN_UBIC!$BR13,""),IF($A15="TOTAL",SUM(INDIRECT("AP4:AP"&amp;ROW()-1)),""))</f>
        <v>0</v>
      </c>
      <c r="AQ15" s="6">
        <f t="shared" ca="1" si="13"/>
        <v>0</v>
      </c>
      <c r="AR15" s="6">
        <f ca="1">IF(AND($A15&lt;&gt;"",$A15&lt;&gt;"TOTAL"),IF(AND([4]PDI_DES__SUBUNIDAD_SECCIÓN_UBIC!$BU13&lt;&gt;"",[4]PDI_DES__SUBUNIDAD_SECCIÓN_UBIC!$BU13&lt;&gt;0),[4]PDI_DES__SUBUNIDAD_SECCIÓN_UBIC!$BU13,""),IF($A15="TOTAL",SUM(INDIRECT("AR4:AR"&amp;ROW()-1)),""))</f>
        <v>0</v>
      </c>
      <c r="AS15" s="6">
        <f ca="1">IF(AND($A15&lt;&gt;"",$A15&lt;&gt;"TOTAL"),IF(AND([4]PDI_DES__SUBUNIDAD_SECCIÓN_UBIC!$BW13&lt;&gt;"",[4]PDI_DES__SUBUNIDAD_SECCIÓN_UBIC!$BW13&lt;&gt;0),[4]PDI_DES__SUBUNIDAD_SECCIÓN_UBIC!$BW13,""),IF($A15="TOTAL",SUM(INDIRECT("AS4:AS"&amp;ROW()-1)),""))</f>
        <v>0</v>
      </c>
      <c r="AT15" s="6">
        <f t="shared" ca="1" si="14"/>
        <v>0</v>
      </c>
      <c r="AU15" s="6">
        <f ca="1">IF(AND($A15&lt;&gt;"",$A15&lt;&gt;"TOTAL"),IF(AND([4]PDI_DES__SUBUNIDAD_SECCIÓN_UBIC!$BZ13&lt;&gt;"",[4]PDI_DES__SUBUNIDAD_SECCIÓN_UBIC!$BZ13&lt;&gt;0),[4]PDI_DES__SUBUNIDAD_SECCIÓN_UBIC!$BZ13,""),IF($A15="TOTAL",SUM(INDIRECT("AU4:AU"&amp;ROW()-1)),""))</f>
        <v>0</v>
      </c>
      <c r="AV15" s="6">
        <f ca="1">IF(AND($A15&lt;&gt;"",$A15&lt;&gt;"TOTAL"),IF(AND([4]PDI_DES__SUBUNIDAD_SECCIÓN_UBIC!$CB13&lt;&gt;"",[4]PDI_DES__SUBUNIDAD_SECCIÓN_UBIC!$CB13&lt;&gt;0),[4]PDI_DES__SUBUNIDAD_SECCIÓN_UBIC!$CB13,""),IF($A15="TOTAL",SUM(INDIRECT("AV4:AV"&amp;ROW()-1)),""))</f>
        <v>0</v>
      </c>
      <c r="AW15" s="6">
        <f t="shared" ca="1" si="15"/>
        <v>0</v>
      </c>
      <c r="AX15" s="6">
        <f ca="1">IF(AND($A15&lt;&gt;"",$A15&lt;&gt;"TOTAL"),IF(AND([4]PDI_DES__SUBUNIDAD_SECCIÓN_UBIC!$CE13&lt;&gt;"",[4]PDI_DES__SUBUNIDAD_SECCIÓN_UBIC!$CE13&lt;&gt;0),[4]PDI_DES__SUBUNIDAD_SECCIÓN_UBIC!$CE13,""),IF($A15="TOTAL",SUM(INDIRECT("AX4:AX"&amp;ROW()-1)),""))</f>
        <v>0</v>
      </c>
      <c r="AY15" s="6">
        <f ca="1">IF(AND($A15&lt;&gt;"",$A15&lt;&gt;"TOTAL"),IF(AND([4]PDI_DES__SUBUNIDAD_SECCIÓN_UBIC!$CG13&lt;&gt;"",[4]PDI_DES__SUBUNIDAD_SECCIÓN_UBIC!$CG13&lt;&gt;0),[4]PDI_DES__SUBUNIDAD_SECCIÓN_UBIC!$CG13,""),IF($A15="TOTAL",SUM(INDIRECT("AY4:AY"&amp;ROW()-1)),""))</f>
        <v>0</v>
      </c>
      <c r="AZ15" s="6">
        <f t="shared" ca="1" si="16"/>
        <v>0</v>
      </c>
      <c r="BA15" s="6">
        <f ca="1">IF(AND($A15&lt;&gt;"",$A15&lt;&gt;"TOTAL"),IF(AND([4]PDI_DES__SUBUNIDAD_SECCIÓN_UBIC!$CJ13&lt;&gt;"",[4]PDI_DES__SUBUNIDAD_SECCIÓN_UBIC!$CJ13&lt;&gt;0),[4]PDI_DES__SUBUNIDAD_SECCIÓN_UBIC!$CJ13,""),IF($A15="TOTAL",SUM(INDIRECT("BA4:BA"&amp;ROW()-1)),""))</f>
        <v>0</v>
      </c>
      <c r="BB15" s="6">
        <f ca="1">IF(AND($A15&lt;&gt;"",$A15&lt;&gt;"TOTAL"),IF(AND([4]PDI_DES__SUBUNIDAD_SECCIÓN_UBIC!$CL13&lt;&gt;"",[4]PDI_DES__SUBUNIDAD_SECCIÓN_UBIC!$CL13&lt;&gt;0),[4]PDI_DES__SUBUNIDAD_SECCIÓN_UBIC!$CL13,""),IF($A15="TOTAL",SUM(INDIRECT("BB4:BB"&amp;ROW()-1)),""))</f>
        <v>0</v>
      </c>
      <c r="BC15" s="6">
        <f t="shared" ca="1" si="17"/>
        <v>0</v>
      </c>
      <c r="BD15" s="6">
        <f ca="1">IF(AND($A15&lt;&gt;"",$A15&lt;&gt;"TOTAL"),IF(AND([4]PDI_DES__SUBUNIDAD_SECCIÓN_UBIC!$CO13&lt;&gt;"",[4]PDI_DES__SUBUNIDAD_SECCIÓN_UBIC!$CO13&lt;&gt;0),[4]PDI_DES__SUBUNIDAD_SECCIÓN_UBIC!$CO13,""),IF($A15="TOTAL",SUM(INDIRECT("BD4:BD"&amp;ROW()-1)),""))</f>
        <v>0</v>
      </c>
      <c r="BE15" s="6">
        <f ca="1">IF(AND($A15&lt;&gt;"",$A15&lt;&gt;"TOTAL"),IF(AND([4]PDI_DES__SUBUNIDAD_SECCIÓN_UBIC!$CQ13&lt;&gt;"",[4]PDI_DES__SUBUNIDAD_SECCIÓN_UBIC!$CQ13&lt;&gt;0),[4]PDI_DES__SUBUNIDAD_SECCIÓN_UBIC!$CQ13,""),IF($A15="TOTAL",SUM(INDIRECT("BE4:BE"&amp;ROW()-1)),""))</f>
        <v>0</v>
      </c>
      <c r="BF15" s="6">
        <f t="shared" ca="1" si="18"/>
        <v>0</v>
      </c>
    </row>
    <row r="16" spans="1:58" x14ac:dyDescent="0.2">
      <c r="A16" s="19" t="str">
        <f>IF([4]PDI_DES__SUBUNIDAD_SECCIÓN_UBIC!$B14&lt;&gt;"",[4]PDI_DES__SUBUNIDAD_SECCIÓN_UBIC!$B14,IF(AND([4]PDI_DES__SUBUNIDAD_SECCIÓN_UBIC!$B14="",[4]PDI_DES__SUBUNIDAD_SECCIÓN_UBIC!$B15="",[4]PDI_DES__SUBUNIDAD_SECCIÓN_UBIC!$B13=""),"","TOTAL"))</f>
        <v/>
      </c>
      <c r="B16" s="6" t="str">
        <f ca="1">IF(AND($A16&lt;&gt;"",$A16&lt;&gt;"TOTAL"),IF(AND([4]PDI_DES__SUBUNIDAD_SECCIÓN_UBIC!$C14&lt;&gt;"",[4]PDI_DES__SUBUNIDAD_SECCIÓN_UBIC!$C14&lt;&gt;0),[4]PDI_DES__SUBUNIDAD_SECCIÓN_UBIC!$C14,""),IF($A16="TOTAL",SUM(INDIRECT("B4:B"&amp;ROW()-1)),""))</f>
        <v/>
      </c>
      <c r="C16" s="6" t="str">
        <f ca="1">IF(AND($A16&lt;&gt;"",$A16&lt;&gt;"TOTAL"),IF(AND([4]PDI_DES__SUBUNIDAD_SECCIÓN_UBIC!$E14&lt;&gt;"",[4]PDI_DES__SUBUNIDAD_SECCIÓN_UBIC!$E14&lt;&gt;0),[4]PDI_DES__SUBUNIDAD_SECCIÓN_UBIC!$E14,""),IF($A16="TOTAL",SUM(INDIRECT("C4:C"&amp;ROW()-1)),""))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IF(AND($A16&lt;&gt;"",$A16&lt;&gt;"TOTAL"),IF(AND([4]PDI_DES__SUBUNIDAD_SECCIÓN_UBIC!$H14&lt;&gt;"",[4]PDI_DES__SUBUNIDAD_SECCIÓN_UBIC!$H14&lt;&gt;0),[4]PDI_DES__SUBUNIDAD_SECCIÓN_UBIC!$H14,""),IF($A16="TOTAL",SUM(INDIRECT("E4:E"&amp;ROW()-1)),""))</f>
        <v/>
      </c>
      <c r="F16" s="6" t="str">
        <f ca="1">IF(AND($A16&lt;&gt;"",$A16&lt;&gt;"TOTAL"),IF(AND([4]PDI_DES__SUBUNIDAD_SECCIÓN_UBIC!$J14&lt;&gt;"",[4]PDI_DES__SUBUNIDAD_SECCIÓN_UBIC!$J14&lt;&gt;0),[4]PDI_DES__SUBUNIDAD_SECCIÓN_UBIC!$J14,""),IF($A16="TOTAL",SUM(INDIRECT("F4:F"&amp;ROW()-1)),""))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IF(AND($A16&lt;&gt;"",$A16&lt;&gt;"TOTAL"),IF(AND([4]PDI_DES__SUBUNIDAD_SECCIÓN_UBIC!$M14&lt;&gt;"",[4]PDI_DES__SUBUNIDAD_SECCIÓN_UBIC!$M14&lt;&gt;0),[4]PDI_DES__SUBUNIDAD_SECCIÓN_UBIC!$M14,""),IF($A16="TOTAL",SUM(INDIRECT("H4:H"&amp;ROW()-1)),""))</f>
        <v/>
      </c>
      <c r="I16" s="6" t="str">
        <f ca="1">IF(AND($A16&lt;&gt;"",$A16&lt;&gt;"TOTAL"),IF(AND([4]PDI_DES__SUBUNIDAD_SECCIÓN_UBIC!$O14&lt;&gt;"",[4]PDI_DES__SUBUNIDAD_SECCIÓN_UBIC!$O14&lt;&gt;0),[4]PDI_DES__SUBUNIDAD_SECCIÓN_UBIC!$O14,""),IF($A16="TOTAL",SUM(INDIRECT("I4:I"&amp;ROW()-1)),""))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IF(AND($A16&lt;&gt;"",$A16&lt;&gt;"TOTAL"),IF(AND([4]PDI_DES__SUBUNIDAD_SECCIÓN_UBIC!$R14&lt;&gt;"",[4]PDI_DES__SUBUNIDAD_SECCIÓN_UBIC!$R14&lt;&gt;0),[4]PDI_DES__SUBUNIDAD_SECCIÓN_UBIC!$R14,""),IF($A16="TOTAL",SUM(INDIRECT("K4:K"&amp;ROW()-1)),""))</f>
        <v/>
      </c>
      <c r="L16" s="6" t="str">
        <f ca="1">IF(AND($A16&lt;&gt;"",$A16&lt;&gt;"TOTAL"),IF(AND([4]PDI_DES__SUBUNIDAD_SECCIÓN_UBIC!$T14&lt;&gt;"",[4]PDI_DES__SUBUNIDAD_SECCIÓN_UBIC!$T14&lt;&gt;0),[4]PDI_DES__SUBUNIDAD_SECCIÓN_UBIC!$T14,""),IF($A16="TOTAL",SUM(INDIRECT("L4:L"&amp;ROW()-1)),""))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IF(AND($A16&lt;&gt;"",$A16&lt;&gt;"TOTAL"),IF(AND([4]PDI_DES__SUBUNIDAD_SECCIÓN_UBIC!$W14&lt;&gt;"",[4]PDI_DES__SUBUNIDAD_SECCIÓN_UBIC!$W14&lt;&gt;0),[4]PDI_DES__SUBUNIDAD_SECCIÓN_UBIC!$W14,""),IF($A16="TOTAL",SUM(INDIRECT("N4:N"&amp;ROW()-1)),""))</f>
        <v/>
      </c>
      <c r="O16" s="6" t="str">
        <f ca="1">IF(AND($A16&lt;&gt;"",$A16&lt;&gt;"TOTAL"),IF(AND([4]PDI_DES__SUBUNIDAD_SECCIÓN_UBIC!$Y14&lt;&gt;"",[4]PDI_DES__SUBUNIDAD_SECCIÓN_UBIC!$Y14&lt;&gt;0),[4]PDI_DES__SUBUNIDAD_SECCIÓN_UBIC!$Y14,""),IF($A16="TOTAL",SUM(INDIRECT("O4:O"&amp;ROW()-1)),""))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IF(AND($A16&lt;&gt;"",$A16&lt;&gt;"TOTAL"),IF(AND([4]PDI_DES__SUBUNIDAD_SECCIÓN_UBIC!$AB14&lt;&gt;"",[4]PDI_DES__SUBUNIDAD_SECCIÓN_UBIC!$AB14&lt;&gt;0),[4]PDI_DES__SUBUNIDAD_SECCIÓN_UBIC!$AB14,""),IF($A16="TOTAL",SUM(INDIRECT("Q4:Q"&amp;ROW()-1)),""))</f>
        <v/>
      </c>
      <c r="R16" s="6" t="str">
        <f ca="1">IF(AND($A16&lt;&gt;"",$A16&lt;&gt;"TOTAL"),IF(AND([4]PDI_DES__SUBUNIDAD_SECCIÓN_UBIC!$AD14&lt;&gt;"",[4]PDI_DES__SUBUNIDAD_SECCIÓN_UBIC!$AD14&lt;&gt;0),[4]PDI_DES__SUBUNIDAD_SECCIÓN_UBIC!$AD14,""),IF($A16="TOTAL",SUM(INDIRECT("R4:R"&amp;ROW()-1)),""))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IF(AND($A16&lt;&gt;"",$A16&lt;&gt;"TOTAL"),IF(AND([4]PDI_DES__SUBUNIDAD_SECCIÓN_UBIC!$AG14&lt;&gt;"",[4]PDI_DES__SUBUNIDAD_SECCIÓN_UBIC!$AG14&lt;&gt;0),[4]PDI_DES__SUBUNIDAD_SECCIÓN_UBIC!$AG14,""),IF($A16="TOTAL",SUM(INDIRECT("T4:T"&amp;ROW()-1)),""))</f>
        <v/>
      </c>
      <c r="U16" s="6" t="str">
        <f ca="1">IF(AND($A16&lt;&gt;"",$A16&lt;&gt;"TOTAL"),IF(AND([4]PDI_DES__SUBUNIDAD_SECCIÓN_UBIC!$AI14&lt;&gt;"",[4]PDI_DES__SUBUNIDAD_SECCIÓN_UBIC!$AI14&lt;&gt;0),[4]PDI_DES__SUBUNIDAD_SECCIÓN_UBIC!$AI14,""),IF($A16="TOTAL",SUM(INDIRECT("U4:U"&amp;ROW()-1)),""))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IF(AND($A16&lt;&gt;"",$A16&lt;&gt;"TOTAL"),IF(AND([4]PDI_DES__SUBUNIDAD_SECCIÓN_UBIC!$AL14&lt;&gt;"",[4]PDI_DES__SUBUNIDAD_SECCIÓN_UBIC!$AL14&lt;&gt;0),[4]PDI_DES__SUBUNIDAD_SECCIÓN_UBIC!$AL14,""),IF($A16="TOTAL",SUM(INDIRECT("W4:W"&amp;ROW()-1)),""))</f>
        <v/>
      </c>
      <c r="X16" s="6" t="str">
        <f ca="1">IF(AND($A16&lt;&gt;"",$A16&lt;&gt;"TOTAL"),IF(AND([4]PDI_DES__SUBUNIDAD_SECCIÓN_UBIC!$AN14&lt;&gt;"",[4]PDI_DES__SUBUNIDAD_SECCIÓN_UBIC!$AN14&lt;&gt;0),[4]PDI_DES__SUBUNIDAD_SECCIÓN_UBIC!$AN14,""),IF($A16="TOTAL",SUM(INDIRECT("X4:X"&amp;ROW()-1)),""))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IF(AND($A16&lt;&gt;"",$A16&lt;&gt;"TOTAL"),IF(AND([4]PDI_DES__SUBUNIDAD_SECCIÓN_UBIC!$AQ14&lt;&gt;"",[4]PDI_DES__SUBUNIDAD_SECCIÓN_UBIC!$AQ14&lt;&gt;0),[4]PDI_DES__SUBUNIDAD_SECCIÓN_UBIC!$AQ14,""),IF($A16="TOTAL",SUM(INDIRECT("Z4:Z"&amp;ROW()-1)),""))</f>
        <v/>
      </c>
      <c r="AA16" s="6" t="str">
        <f ca="1">IF(AND($A16&lt;&gt;"",$A16&lt;&gt;"TOTAL"),IF(AND([4]PDI_DES__SUBUNIDAD_SECCIÓN_UBIC!$AS14&lt;&gt;"",[4]PDI_DES__SUBUNIDAD_SECCIÓN_UBIC!$AS14&lt;&gt;0),[4]PDI_DES__SUBUNIDAD_SECCIÓN_UBIC!$AS14,""),IF($A16="TOTAL",SUM(INDIRECT("AA4:AA"&amp;ROW()-1)),""))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IF(AND($A16&lt;&gt;"",$A16&lt;&gt;"TOTAL"),IF(AND([4]PDI_DES__SUBUNIDAD_SECCIÓN_UBIC!$AV14&lt;&gt;"",[4]PDI_DES__SUBUNIDAD_SECCIÓN_UBIC!$AV14&lt;&gt;0),[4]PDI_DES__SUBUNIDAD_SECCIÓN_UBIC!$AV14,""),IF($A16="TOTAL",SUM(INDIRECT("AC4:AC"&amp;ROW()-1)),""))</f>
        <v/>
      </c>
      <c r="AD16" s="6" t="str">
        <f ca="1">IF(AND($A16&lt;&gt;"",$A16&lt;&gt;"TOTAL"),IF(AND([4]PDI_DES__SUBUNIDAD_SECCIÓN_UBIC!$AX14&lt;&gt;"",[4]PDI_DES__SUBUNIDAD_SECCIÓN_UBIC!$AX14&lt;&gt;0),[4]PDI_DES__SUBUNIDAD_SECCIÓN_UBIC!$AX14,""),IF($A16="TOTAL",SUM(INDIRECT("AD4:AD"&amp;ROW()-1)),""))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IF(AND($A16&lt;&gt;"",$A16&lt;&gt;"TOTAL"),IF(AND([4]PDI_DES__SUBUNIDAD_SECCIÓN_UBIC!$BA14&lt;&gt;"",[4]PDI_DES__SUBUNIDAD_SECCIÓN_UBIC!$BA14&lt;&gt;0),[4]PDI_DES__SUBUNIDAD_SECCIÓN_UBIC!$BA14,""),IF($A16="TOTAL",SUM(INDIRECT("AF4:AF"&amp;ROW()-1)),""))</f>
        <v/>
      </c>
      <c r="AG16" s="6" t="str">
        <f ca="1">IF(AND($A16&lt;&gt;"",$A16&lt;&gt;"TOTAL"),IF(AND([4]PDI_DES__SUBUNIDAD_SECCIÓN_UBIC!$BC14&lt;&gt;"",[4]PDI_DES__SUBUNIDAD_SECCIÓN_UBIC!$BC14&lt;&gt;0),[4]PDI_DES__SUBUNIDAD_SECCIÓN_UBIC!$BC14,""),IF($A16="TOTAL",SUM(INDIRECT("AG4:AG"&amp;ROW()-1)),""))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IF(AND($A16&lt;&gt;"",$A16&lt;&gt;"TOTAL"),IF(AND([4]PDI_DES__SUBUNIDAD_SECCIÓN_UBIC!$BF14&lt;&gt;"",[4]PDI_DES__SUBUNIDAD_SECCIÓN_UBIC!$BF14&lt;&gt;0),[4]PDI_DES__SUBUNIDAD_SECCIÓN_UBIC!$BF14,""),IF($A16="TOTAL",SUM(INDIRECT("AI4:AI"&amp;ROW()-1)),""))</f>
        <v/>
      </c>
      <c r="AJ16" s="6" t="str">
        <f ca="1">IF(AND($A16&lt;&gt;"",$A16&lt;&gt;"TOTAL"),IF(AND([4]PDI_DES__SUBUNIDAD_SECCIÓN_UBIC!$BH14&lt;&gt;"",[4]PDI_DES__SUBUNIDAD_SECCIÓN_UBIC!$BH14&lt;&gt;0),[4]PDI_DES__SUBUNIDAD_SECCIÓN_UBIC!$BH14,""),IF($A16="TOTAL",SUM(INDIRECT("AJ4:AJ"&amp;ROW()-1)),""))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IF(AND($A16&lt;&gt;"",$A16&lt;&gt;"TOTAL"),IF(AND([4]PDI_DES__SUBUNIDAD_SECCIÓN_UBIC!$BK14&lt;&gt;"",[4]PDI_DES__SUBUNIDAD_SECCIÓN_UBIC!$BK14&lt;&gt;0),[4]PDI_DES__SUBUNIDAD_SECCIÓN_UBIC!$BK14,""),IF($A16="TOTAL",SUM(INDIRECT("AL4:AL"&amp;ROW()-1)),""))</f>
        <v/>
      </c>
      <c r="AM16" s="6" t="str">
        <f ca="1">IF(AND($A16&lt;&gt;"",$A16&lt;&gt;"TOTAL"),IF(AND([4]PDI_DES__SUBUNIDAD_SECCIÓN_UBIC!$BM14&lt;&gt;"",[4]PDI_DES__SUBUNIDAD_SECCIÓN_UBIC!$BM14&lt;&gt;0),[4]PDI_DES__SUBUNIDAD_SECCIÓN_UBIC!$BM14,""),IF($A16="TOTAL",SUM(INDIRECT("AM4:AM"&amp;ROW()-1)),""))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IF(AND($A16&lt;&gt;"",$A16&lt;&gt;"TOTAL"),IF(AND([4]PDI_DES__SUBUNIDAD_SECCIÓN_UBIC!$BP14&lt;&gt;"",[4]PDI_DES__SUBUNIDAD_SECCIÓN_UBIC!$BP14&lt;&gt;0),[4]PDI_DES__SUBUNIDAD_SECCIÓN_UBIC!$BP14,""),IF($A16="TOTAL",SUM(INDIRECT("AO4:AO"&amp;ROW()-1)),""))</f>
        <v/>
      </c>
      <c r="AP16" s="6" t="str">
        <f ca="1">IF(AND($A16&lt;&gt;"",$A16&lt;&gt;"TOTAL"),IF(AND([4]PDI_DES__SUBUNIDAD_SECCIÓN_UBIC!$BR14&lt;&gt;"",[4]PDI_DES__SUBUNIDAD_SECCIÓN_UBIC!$BR14&lt;&gt;0),[4]PDI_DES__SUBUNIDAD_SECCIÓN_UBIC!$BR14,""),IF($A16="TOTAL",SUM(INDIRECT("AP4:AP"&amp;ROW()-1)),""))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IF(AND($A16&lt;&gt;"",$A16&lt;&gt;"TOTAL"),IF(AND([4]PDI_DES__SUBUNIDAD_SECCIÓN_UBIC!$BU14&lt;&gt;"",[4]PDI_DES__SUBUNIDAD_SECCIÓN_UBIC!$BU14&lt;&gt;0),[4]PDI_DES__SUBUNIDAD_SECCIÓN_UBIC!$BU14,""),IF($A16="TOTAL",SUM(INDIRECT("AR4:AR"&amp;ROW()-1)),""))</f>
        <v/>
      </c>
      <c r="AS16" s="6" t="str">
        <f ca="1">IF(AND($A16&lt;&gt;"",$A16&lt;&gt;"TOTAL"),IF(AND([4]PDI_DES__SUBUNIDAD_SECCIÓN_UBIC!$BW14&lt;&gt;"",[4]PDI_DES__SUBUNIDAD_SECCIÓN_UBIC!$BW14&lt;&gt;0),[4]PDI_DES__SUBUNIDAD_SECCIÓN_UBIC!$BW14,""),IF($A16="TOTAL",SUM(INDIRECT("AS4:AS"&amp;ROW()-1)),""))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IF(AND($A16&lt;&gt;"",$A16&lt;&gt;"TOTAL"),IF(AND([4]PDI_DES__SUBUNIDAD_SECCIÓN_UBIC!$BZ14&lt;&gt;"",[4]PDI_DES__SUBUNIDAD_SECCIÓN_UBIC!$BZ14&lt;&gt;0),[4]PDI_DES__SUBUNIDAD_SECCIÓN_UBIC!$BZ14,""),IF($A16="TOTAL",SUM(INDIRECT("AU4:AU"&amp;ROW()-1)),""))</f>
        <v/>
      </c>
      <c r="AV16" s="6" t="str">
        <f ca="1">IF(AND($A16&lt;&gt;"",$A16&lt;&gt;"TOTAL"),IF(AND([4]PDI_DES__SUBUNIDAD_SECCIÓN_UBIC!$CB14&lt;&gt;"",[4]PDI_DES__SUBUNIDAD_SECCIÓN_UBIC!$CB14&lt;&gt;0),[4]PDI_DES__SUBUNIDAD_SECCIÓN_UBIC!$CB14,""),IF($A16="TOTAL",SUM(INDIRECT("AV4:AV"&amp;ROW()-1)),""))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IF(AND($A16&lt;&gt;"",$A16&lt;&gt;"TOTAL"),IF(AND([4]PDI_DES__SUBUNIDAD_SECCIÓN_UBIC!$CE14&lt;&gt;"",[4]PDI_DES__SUBUNIDAD_SECCIÓN_UBIC!$CE14&lt;&gt;0),[4]PDI_DES__SUBUNIDAD_SECCIÓN_UBIC!$CE14,""),IF($A16="TOTAL",SUM(INDIRECT("AX4:AX"&amp;ROW()-1)),""))</f>
        <v/>
      </c>
      <c r="AY16" s="6" t="str">
        <f ca="1">IF(AND($A16&lt;&gt;"",$A16&lt;&gt;"TOTAL"),IF(AND([4]PDI_DES__SUBUNIDAD_SECCIÓN_UBIC!$CG14&lt;&gt;"",[4]PDI_DES__SUBUNIDAD_SECCIÓN_UBIC!$CG14&lt;&gt;0),[4]PDI_DES__SUBUNIDAD_SECCIÓN_UBIC!$CG14,""),IF($A16="TOTAL",SUM(INDIRECT("AY4:AY"&amp;ROW()-1)),""))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IF(AND($A16&lt;&gt;"",$A16&lt;&gt;"TOTAL"),IF(AND([4]PDI_DES__SUBUNIDAD_SECCIÓN_UBIC!$CJ14&lt;&gt;"",[4]PDI_DES__SUBUNIDAD_SECCIÓN_UBIC!$CJ14&lt;&gt;0),[4]PDI_DES__SUBUNIDAD_SECCIÓN_UBIC!$CJ14,""),IF($A16="TOTAL",SUM(INDIRECT("BA4:BA"&amp;ROW()-1)),""))</f>
        <v/>
      </c>
      <c r="BB16" s="6" t="str">
        <f ca="1">IF(AND($A16&lt;&gt;"",$A16&lt;&gt;"TOTAL"),IF(AND([4]PDI_DES__SUBUNIDAD_SECCIÓN_UBIC!$CL14&lt;&gt;"",[4]PDI_DES__SUBUNIDAD_SECCIÓN_UBIC!$CL14&lt;&gt;0),[4]PDI_DES__SUBUNIDAD_SECCIÓN_UBIC!$CL14,""),IF($A16="TOTAL",SUM(INDIRECT("BB4:BB"&amp;ROW()-1)),""))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IF(AND($A16&lt;&gt;"",$A16&lt;&gt;"TOTAL"),IF(AND([4]PDI_DES__SUBUNIDAD_SECCIÓN_UBIC!$CO14&lt;&gt;"",[4]PDI_DES__SUBUNIDAD_SECCIÓN_UBIC!$CO14&lt;&gt;0),[4]PDI_DES__SUBUNIDAD_SECCIÓN_UBIC!$CO14,""),IF($A16="TOTAL",SUM(INDIRECT("BD4:BD"&amp;ROW()-1)),""))</f>
        <v/>
      </c>
      <c r="BE16" s="6" t="str">
        <f ca="1">IF(AND($A16&lt;&gt;"",$A16&lt;&gt;"TOTAL"),IF(AND([4]PDI_DES__SUBUNIDAD_SECCIÓN_UBIC!$CQ14&lt;&gt;"",[4]PDI_DES__SUBUNIDAD_SECCIÓN_UBIC!$CQ14&lt;&gt;0),[4]PDI_DES__SUBUNIDAD_SECCIÓN_UBIC!$CQ14,""),IF($A16="TOTAL",SUM(INDIRECT("BE4:BE"&amp;ROW()-1)),""))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IF([4]PDI_DES__SUBUNIDAD_SECCIÓN_UBIC!$B15&lt;&gt;"",[4]PDI_DES__SUBUNIDAD_SECCIÓN_UBIC!$B15,IF(AND([4]PDI_DES__SUBUNIDAD_SECCIÓN_UBIC!$B15="",[4]PDI_DES__SUBUNIDAD_SECCIÓN_UBIC!$B16="",[4]PDI_DES__SUBUNIDAD_SECCIÓN_UBIC!$B14=""),"","TOTAL"))</f>
        <v/>
      </c>
      <c r="B17" s="6" t="str">
        <f ca="1">IF(AND($A17&lt;&gt;"",$A17&lt;&gt;"TOTAL"),IF(AND([4]PDI_DES__SUBUNIDAD_SECCIÓN_UBIC!$C15&lt;&gt;"",[4]PDI_DES__SUBUNIDAD_SECCIÓN_UBIC!$C15&lt;&gt;0),[4]PDI_DES__SUBUNIDAD_SECCIÓN_UBIC!$C15,""),IF($A17="TOTAL",SUM(INDIRECT("B4:B"&amp;ROW()-1)),""))</f>
        <v/>
      </c>
      <c r="C17" s="6" t="str">
        <f ca="1">IF(AND($A17&lt;&gt;"",$A17&lt;&gt;"TOTAL"),IF(AND([4]PDI_DES__SUBUNIDAD_SECCIÓN_UBIC!$E15&lt;&gt;"",[4]PDI_DES__SUBUNIDAD_SECCIÓN_UBIC!$E15&lt;&gt;0),[4]PDI_DES__SUBUNIDAD_SECCIÓN_UBIC!$E15,""),IF($A17="TOTAL",SUM(INDIRECT("C4:C"&amp;ROW()-1)),""))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IF(AND($A17&lt;&gt;"",$A17&lt;&gt;"TOTAL"),IF(AND([4]PDI_DES__SUBUNIDAD_SECCIÓN_UBIC!$H15&lt;&gt;"",[4]PDI_DES__SUBUNIDAD_SECCIÓN_UBIC!$H15&lt;&gt;0),[4]PDI_DES__SUBUNIDAD_SECCIÓN_UBIC!$H15,""),IF($A17="TOTAL",SUM(INDIRECT("E4:E"&amp;ROW()-1)),""))</f>
        <v/>
      </c>
      <c r="F17" s="6" t="str">
        <f ca="1">IF(AND($A17&lt;&gt;"",$A17&lt;&gt;"TOTAL"),IF(AND([4]PDI_DES__SUBUNIDAD_SECCIÓN_UBIC!$J15&lt;&gt;"",[4]PDI_DES__SUBUNIDAD_SECCIÓN_UBIC!$J15&lt;&gt;0),[4]PDI_DES__SUBUNIDAD_SECCIÓN_UBIC!$J15,""),IF($A17="TOTAL",SUM(INDIRECT("F4:F"&amp;ROW()-1)),""))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IF(AND($A17&lt;&gt;"",$A17&lt;&gt;"TOTAL"),IF(AND([4]PDI_DES__SUBUNIDAD_SECCIÓN_UBIC!$M15&lt;&gt;"",[4]PDI_DES__SUBUNIDAD_SECCIÓN_UBIC!$M15&lt;&gt;0),[4]PDI_DES__SUBUNIDAD_SECCIÓN_UBIC!$M15,""),IF($A17="TOTAL",SUM(INDIRECT("H4:H"&amp;ROW()-1)),""))</f>
        <v/>
      </c>
      <c r="I17" s="6" t="str">
        <f ca="1">IF(AND($A17&lt;&gt;"",$A17&lt;&gt;"TOTAL"),IF(AND([4]PDI_DES__SUBUNIDAD_SECCIÓN_UBIC!$O15&lt;&gt;"",[4]PDI_DES__SUBUNIDAD_SECCIÓN_UBIC!$O15&lt;&gt;0),[4]PDI_DES__SUBUNIDAD_SECCIÓN_UBIC!$O15,""),IF($A17="TOTAL",SUM(INDIRECT("I4:I"&amp;ROW()-1)),""))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IF(AND($A17&lt;&gt;"",$A17&lt;&gt;"TOTAL"),IF(AND([4]PDI_DES__SUBUNIDAD_SECCIÓN_UBIC!$R15&lt;&gt;"",[4]PDI_DES__SUBUNIDAD_SECCIÓN_UBIC!$R15&lt;&gt;0),[4]PDI_DES__SUBUNIDAD_SECCIÓN_UBIC!$R15,""),IF($A17="TOTAL",SUM(INDIRECT("K4:K"&amp;ROW()-1)),""))</f>
        <v/>
      </c>
      <c r="L17" s="6" t="str">
        <f ca="1">IF(AND($A17&lt;&gt;"",$A17&lt;&gt;"TOTAL"),IF(AND([4]PDI_DES__SUBUNIDAD_SECCIÓN_UBIC!$T15&lt;&gt;"",[4]PDI_DES__SUBUNIDAD_SECCIÓN_UBIC!$T15&lt;&gt;0),[4]PDI_DES__SUBUNIDAD_SECCIÓN_UBIC!$T15,""),IF($A17="TOTAL",SUM(INDIRECT("L4:L"&amp;ROW()-1)),""))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IF(AND($A17&lt;&gt;"",$A17&lt;&gt;"TOTAL"),IF(AND([4]PDI_DES__SUBUNIDAD_SECCIÓN_UBIC!$W15&lt;&gt;"",[4]PDI_DES__SUBUNIDAD_SECCIÓN_UBIC!$W15&lt;&gt;0),[4]PDI_DES__SUBUNIDAD_SECCIÓN_UBIC!$W15,""),IF($A17="TOTAL",SUM(INDIRECT("N4:N"&amp;ROW()-1)),""))</f>
        <v/>
      </c>
      <c r="O17" s="6" t="str">
        <f ca="1">IF(AND($A17&lt;&gt;"",$A17&lt;&gt;"TOTAL"),IF(AND([4]PDI_DES__SUBUNIDAD_SECCIÓN_UBIC!$Y15&lt;&gt;"",[4]PDI_DES__SUBUNIDAD_SECCIÓN_UBIC!$Y15&lt;&gt;0),[4]PDI_DES__SUBUNIDAD_SECCIÓN_UBIC!$Y15,""),IF($A17="TOTAL",SUM(INDIRECT("O4:O"&amp;ROW()-1)),""))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IF(AND($A17&lt;&gt;"",$A17&lt;&gt;"TOTAL"),IF(AND([4]PDI_DES__SUBUNIDAD_SECCIÓN_UBIC!$AB15&lt;&gt;"",[4]PDI_DES__SUBUNIDAD_SECCIÓN_UBIC!$AB15&lt;&gt;0),[4]PDI_DES__SUBUNIDAD_SECCIÓN_UBIC!$AB15,""),IF($A17="TOTAL",SUM(INDIRECT("Q4:Q"&amp;ROW()-1)),""))</f>
        <v/>
      </c>
      <c r="R17" s="6" t="str">
        <f ca="1">IF(AND($A17&lt;&gt;"",$A17&lt;&gt;"TOTAL"),IF(AND([4]PDI_DES__SUBUNIDAD_SECCIÓN_UBIC!$AD15&lt;&gt;"",[4]PDI_DES__SUBUNIDAD_SECCIÓN_UBIC!$AD15&lt;&gt;0),[4]PDI_DES__SUBUNIDAD_SECCIÓN_UBIC!$AD15,""),IF($A17="TOTAL",SUM(INDIRECT("R4:R"&amp;ROW()-1)),""))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IF(AND($A17&lt;&gt;"",$A17&lt;&gt;"TOTAL"),IF(AND([4]PDI_DES__SUBUNIDAD_SECCIÓN_UBIC!$AG15&lt;&gt;"",[4]PDI_DES__SUBUNIDAD_SECCIÓN_UBIC!$AG15&lt;&gt;0),[4]PDI_DES__SUBUNIDAD_SECCIÓN_UBIC!$AG15,""),IF($A17="TOTAL",SUM(INDIRECT("T4:T"&amp;ROW()-1)),""))</f>
        <v/>
      </c>
      <c r="U17" s="6" t="str">
        <f ca="1">IF(AND($A17&lt;&gt;"",$A17&lt;&gt;"TOTAL"),IF(AND([4]PDI_DES__SUBUNIDAD_SECCIÓN_UBIC!$AI15&lt;&gt;"",[4]PDI_DES__SUBUNIDAD_SECCIÓN_UBIC!$AI15&lt;&gt;0),[4]PDI_DES__SUBUNIDAD_SECCIÓN_UBIC!$AI15,""),IF($A17="TOTAL",SUM(INDIRECT("U4:U"&amp;ROW()-1)),""))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IF(AND($A17&lt;&gt;"",$A17&lt;&gt;"TOTAL"),IF(AND([4]PDI_DES__SUBUNIDAD_SECCIÓN_UBIC!$AL15&lt;&gt;"",[4]PDI_DES__SUBUNIDAD_SECCIÓN_UBIC!$AL15&lt;&gt;0),[4]PDI_DES__SUBUNIDAD_SECCIÓN_UBIC!$AL15,""),IF($A17="TOTAL",SUM(INDIRECT("W4:W"&amp;ROW()-1)),""))</f>
        <v/>
      </c>
      <c r="X17" s="6" t="str">
        <f ca="1">IF(AND($A17&lt;&gt;"",$A17&lt;&gt;"TOTAL"),IF(AND([4]PDI_DES__SUBUNIDAD_SECCIÓN_UBIC!$AN15&lt;&gt;"",[4]PDI_DES__SUBUNIDAD_SECCIÓN_UBIC!$AN15&lt;&gt;0),[4]PDI_DES__SUBUNIDAD_SECCIÓN_UBIC!$AN15,""),IF($A17="TOTAL",SUM(INDIRECT("X4:X"&amp;ROW()-1)),""))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IF(AND($A17&lt;&gt;"",$A17&lt;&gt;"TOTAL"),IF(AND([4]PDI_DES__SUBUNIDAD_SECCIÓN_UBIC!$AQ15&lt;&gt;"",[4]PDI_DES__SUBUNIDAD_SECCIÓN_UBIC!$AQ15&lt;&gt;0),[4]PDI_DES__SUBUNIDAD_SECCIÓN_UBIC!$AQ15,""),IF($A17="TOTAL",SUM(INDIRECT("Z4:Z"&amp;ROW()-1)),""))</f>
        <v/>
      </c>
      <c r="AA17" s="6" t="str">
        <f ca="1">IF(AND($A17&lt;&gt;"",$A17&lt;&gt;"TOTAL"),IF(AND([4]PDI_DES__SUBUNIDAD_SECCIÓN_UBIC!$AS15&lt;&gt;"",[4]PDI_DES__SUBUNIDAD_SECCIÓN_UBIC!$AS15&lt;&gt;0),[4]PDI_DES__SUBUNIDAD_SECCIÓN_UBIC!$AS15,""),IF($A17="TOTAL",SUM(INDIRECT("AA4:AA"&amp;ROW()-1)),""))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IF(AND($A17&lt;&gt;"",$A17&lt;&gt;"TOTAL"),IF(AND([4]PDI_DES__SUBUNIDAD_SECCIÓN_UBIC!$AV15&lt;&gt;"",[4]PDI_DES__SUBUNIDAD_SECCIÓN_UBIC!$AV15&lt;&gt;0),[4]PDI_DES__SUBUNIDAD_SECCIÓN_UBIC!$AV15,""),IF($A17="TOTAL",SUM(INDIRECT("AC4:AC"&amp;ROW()-1)),""))</f>
        <v/>
      </c>
      <c r="AD17" s="6" t="str">
        <f ca="1">IF(AND($A17&lt;&gt;"",$A17&lt;&gt;"TOTAL"),IF(AND([4]PDI_DES__SUBUNIDAD_SECCIÓN_UBIC!$AX15&lt;&gt;"",[4]PDI_DES__SUBUNIDAD_SECCIÓN_UBIC!$AX15&lt;&gt;0),[4]PDI_DES__SUBUNIDAD_SECCIÓN_UBIC!$AX15,""),IF($A17="TOTAL",SUM(INDIRECT("AD4:AD"&amp;ROW()-1)),""))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IF(AND($A17&lt;&gt;"",$A17&lt;&gt;"TOTAL"),IF(AND([4]PDI_DES__SUBUNIDAD_SECCIÓN_UBIC!$BA15&lt;&gt;"",[4]PDI_DES__SUBUNIDAD_SECCIÓN_UBIC!$BA15&lt;&gt;0),[4]PDI_DES__SUBUNIDAD_SECCIÓN_UBIC!$BA15,""),IF($A17="TOTAL",SUM(INDIRECT("AF4:AF"&amp;ROW()-1)),""))</f>
        <v/>
      </c>
      <c r="AG17" s="6" t="str">
        <f ca="1">IF(AND($A17&lt;&gt;"",$A17&lt;&gt;"TOTAL"),IF(AND([4]PDI_DES__SUBUNIDAD_SECCIÓN_UBIC!$BC15&lt;&gt;"",[4]PDI_DES__SUBUNIDAD_SECCIÓN_UBIC!$BC15&lt;&gt;0),[4]PDI_DES__SUBUNIDAD_SECCIÓN_UBIC!$BC15,""),IF($A17="TOTAL",SUM(INDIRECT("AG4:AG"&amp;ROW()-1)),""))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IF(AND($A17&lt;&gt;"",$A17&lt;&gt;"TOTAL"),IF(AND([4]PDI_DES__SUBUNIDAD_SECCIÓN_UBIC!$BF15&lt;&gt;"",[4]PDI_DES__SUBUNIDAD_SECCIÓN_UBIC!$BF15&lt;&gt;0),[4]PDI_DES__SUBUNIDAD_SECCIÓN_UBIC!$BF15,""),IF($A17="TOTAL",SUM(INDIRECT("AI4:AI"&amp;ROW()-1)),""))</f>
        <v/>
      </c>
      <c r="AJ17" s="6" t="str">
        <f ca="1">IF(AND($A17&lt;&gt;"",$A17&lt;&gt;"TOTAL"),IF(AND([4]PDI_DES__SUBUNIDAD_SECCIÓN_UBIC!$BH15&lt;&gt;"",[4]PDI_DES__SUBUNIDAD_SECCIÓN_UBIC!$BH15&lt;&gt;0),[4]PDI_DES__SUBUNIDAD_SECCIÓN_UBIC!$BH15,""),IF($A17="TOTAL",SUM(INDIRECT("AJ4:AJ"&amp;ROW()-1)),""))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IF(AND($A17&lt;&gt;"",$A17&lt;&gt;"TOTAL"),IF(AND([4]PDI_DES__SUBUNIDAD_SECCIÓN_UBIC!$BK15&lt;&gt;"",[4]PDI_DES__SUBUNIDAD_SECCIÓN_UBIC!$BK15&lt;&gt;0),[4]PDI_DES__SUBUNIDAD_SECCIÓN_UBIC!$BK15,""),IF($A17="TOTAL",SUM(INDIRECT("AL4:AL"&amp;ROW()-1)),""))</f>
        <v/>
      </c>
      <c r="AM17" s="6" t="str">
        <f ca="1">IF(AND($A17&lt;&gt;"",$A17&lt;&gt;"TOTAL"),IF(AND([4]PDI_DES__SUBUNIDAD_SECCIÓN_UBIC!$BM15&lt;&gt;"",[4]PDI_DES__SUBUNIDAD_SECCIÓN_UBIC!$BM15&lt;&gt;0),[4]PDI_DES__SUBUNIDAD_SECCIÓN_UBIC!$BM15,""),IF($A17="TOTAL",SUM(INDIRECT("AM4:AM"&amp;ROW()-1)),""))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IF(AND($A17&lt;&gt;"",$A17&lt;&gt;"TOTAL"),IF(AND([4]PDI_DES__SUBUNIDAD_SECCIÓN_UBIC!$BP15&lt;&gt;"",[4]PDI_DES__SUBUNIDAD_SECCIÓN_UBIC!$BP15&lt;&gt;0),[4]PDI_DES__SUBUNIDAD_SECCIÓN_UBIC!$BP15,""),IF($A17="TOTAL",SUM(INDIRECT("AO4:AO"&amp;ROW()-1)),""))</f>
        <v/>
      </c>
      <c r="AP17" s="6" t="str">
        <f ca="1">IF(AND($A17&lt;&gt;"",$A17&lt;&gt;"TOTAL"),IF(AND([4]PDI_DES__SUBUNIDAD_SECCIÓN_UBIC!$BR15&lt;&gt;"",[4]PDI_DES__SUBUNIDAD_SECCIÓN_UBIC!$BR15&lt;&gt;0),[4]PDI_DES__SUBUNIDAD_SECCIÓN_UBIC!$BR15,""),IF($A17="TOTAL",SUM(INDIRECT("AP4:AP"&amp;ROW()-1)),""))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IF(AND($A17&lt;&gt;"",$A17&lt;&gt;"TOTAL"),IF(AND([4]PDI_DES__SUBUNIDAD_SECCIÓN_UBIC!$BU15&lt;&gt;"",[4]PDI_DES__SUBUNIDAD_SECCIÓN_UBIC!$BU15&lt;&gt;0),[4]PDI_DES__SUBUNIDAD_SECCIÓN_UBIC!$BU15,""),IF($A17="TOTAL",SUM(INDIRECT("AR4:AR"&amp;ROW()-1)),""))</f>
        <v/>
      </c>
      <c r="AS17" s="6" t="str">
        <f ca="1">IF(AND($A17&lt;&gt;"",$A17&lt;&gt;"TOTAL"),IF(AND([4]PDI_DES__SUBUNIDAD_SECCIÓN_UBIC!$BW15&lt;&gt;"",[4]PDI_DES__SUBUNIDAD_SECCIÓN_UBIC!$BW15&lt;&gt;0),[4]PDI_DES__SUBUNIDAD_SECCIÓN_UBIC!$BW15,""),IF($A17="TOTAL",SUM(INDIRECT("AS4:AS"&amp;ROW()-1)),""))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IF(AND($A17&lt;&gt;"",$A17&lt;&gt;"TOTAL"),IF(AND([4]PDI_DES__SUBUNIDAD_SECCIÓN_UBIC!$BZ15&lt;&gt;"",[4]PDI_DES__SUBUNIDAD_SECCIÓN_UBIC!$BZ15&lt;&gt;0),[4]PDI_DES__SUBUNIDAD_SECCIÓN_UBIC!$BZ15,""),IF($A17="TOTAL",SUM(INDIRECT("AU4:AU"&amp;ROW()-1)),""))</f>
        <v/>
      </c>
      <c r="AV17" s="6" t="str">
        <f ca="1">IF(AND($A17&lt;&gt;"",$A17&lt;&gt;"TOTAL"),IF(AND([4]PDI_DES__SUBUNIDAD_SECCIÓN_UBIC!$CB15&lt;&gt;"",[4]PDI_DES__SUBUNIDAD_SECCIÓN_UBIC!$CB15&lt;&gt;0),[4]PDI_DES__SUBUNIDAD_SECCIÓN_UBIC!$CB15,""),IF($A17="TOTAL",SUM(INDIRECT("AV4:AV"&amp;ROW()-1)),""))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IF(AND($A17&lt;&gt;"",$A17&lt;&gt;"TOTAL"),IF(AND([4]PDI_DES__SUBUNIDAD_SECCIÓN_UBIC!$CE15&lt;&gt;"",[4]PDI_DES__SUBUNIDAD_SECCIÓN_UBIC!$CE15&lt;&gt;0),[4]PDI_DES__SUBUNIDAD_SECCIÓN_UBIC!$CE15,""),IF($A17="TOTAL",SUM(INDIRECT("AX4:AX"&amp;ROW()-1)),""))</f>
        <v/>
      </c>
      <c r="AY17" s="6" t="str">
        <f ca="1">IF(AND($A17&lt;&gt;"",$A17&lt;&gt;"TOTAL"),IF(AND([4]PDI_DES__SUBUNIDAD_SECCIÓN_UBIC!$CG15&lt;&gt;"",[4]PDI_DES__SUBUNIDAD_SECCIÓN_UBIC!$CG15&lt;&gt;0),[4]PDI_DES__SUBUNIDAD_SECCIÓN_UBIC!$CG15,""),IF($A17="TOTAL",SUM(INDIRECT("AY4:AY"&amp;ROW()-1)),""))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IF(AND($A17&lt;&gt;"",$A17&lt;&gt;"TOTAL"),IF(AND([4]PDI_DES__SUBUNIDAD_SECCIÓN_UBIC!$CJ15&lt;&gt;"",[4]PDI_DES__SUBUNIDAD_SECCIÓN_UBIC!$CJ15&lt;&gt;0),[4]PDI_DES__SUBUNIDAD_SECCIÓN_UBIC!$CJ15,""),IF($A17="TOTAL",SUM(INDIRECT("BA4:BA"&amp;ROW()-1)),""))</f>
        <v/>
      </c>
      <c r="BB17" s="6" t="str">
        <f ca="1">IF(AND($A17&lt;&gt;"",$A17&lt;&gt;"TOTAL"),IF(AND([4]PDI_DES__SUBUNIDAD_SECCIÓN_UBIC!$CL15&lt;&gt;"",[4]PDI_DES__SUBUNIDAD_SECCIÓN_UBIC!$CL15&lt;&gt;0),[4]PDI_DES__SUBUNIDAD_SECCIÓN_UBIC!$CL15,""),IF($A17="TOTAL",SUM(INDIRECT("BB4:BB"&amp;ROW()-1)),""))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IF(AND($A17&lt;&gt;"",$A17&lt;&gt;"TOTAL"),IF(AND([4]PDI_DES__SUBUNIDAD_SECCIÓN_UBIC!$CO15&lt;&gt;"",[4]PDI_DES__SUBUNIDAD_SECCIÓN_UBIC!$CO15&lt;&gt;0),[4]PDI_DES__SUBUNIDAD_SECCIÓN_UBIC!$CO15,""),IF($A17="TOTAL",SUM(INDIRECT("BD4:BD"&amp;ROW()-1)),""))</f>
        <v/>
      </c>
      <c r="BE17" s="6" t="str">
        <f ca="1">IF(AND($A17&lt;&gt;"",$A17&lt;&gt;"TOTAL"),IF(AND([4]PDI_DES__SUBUNIDAD_SECCIÓN_UBIC!$CQ15&lt;&gt;"",[4]PDI_DES__SUBUNIDAD_SECCIÓN_UBIC!$CQ15&lt;&gt;0),[4]PDI_DES__SUBUNIDAD_SECCIÓN_UBIC!$CQ15,""),IF($A17="TOTAL",SUM(INDIRECT("BE4:BE"&amp;ROW()-1)),""))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IF([4]PDI_DES__SUBUNIDAD_SECCIÓN_UBIC!$B16&lt;&gt;"",[4]PDI_DES__SUBUNIDAD_SECCIÓN_UBIC!$B16,IF(AND([4]PDI_DES__SUBUNIDAD_SECCIÓN_UBIC!$B16="",[4]PDI_DES__SUBUNIDAD_SECCIÓN_UBIC!$B17="",[4]PDI_DES__SUBUNIDAD_SECCIÓN_UBIC!$B15=""),"","TOTAL"))</f>
        <v/>
      </c>
      <c r="B18" s="6" t="str">
        <f ca="1">IF(AND($A18&lt;&gt;"",$A18&lt;&gt;"TOTAL"),IF(AND([4]PDI_DES__SUBUNIDAD_SECCIÓN_UBIC!$C16&lt;&gt;"",[4]PDI_DES__SUBUNIDAD_SECCIÓN_UBIC!$C16&lt;&gt;0),[4]PDI_DES__SUBUNIDAD_SECCIÓN_UBIC!$C16,""),IF($A18="TOTAL",SUM(INDIRECT("B4:B"&amp;ROW()-1)),""))</f>
        <v/>
      </c>
      <c r="C18" s="6" t="str">
        <f ca="1">IF(AND($A18&lt;&gt;"",$A18&lt;&gt;"TOTAL"),IF(AND([4]PDI_DES__SUBUNIDAD_SECCIÓN_UBIC!$E16&lt;&gt;"",[4]PDI_DES__SUBUNIDAD_SECCIÓN_UBIC!$E16&lt;&gt;0),[4]PDI_DES__SUBUNIDAD_SECCIÓN_UBIC!$E16,""),IF($A18="TOTAL",SUM(INDIRECT("C4:C"&amp;ROW()-1)),""))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IF(AND($A18&lt;&gt;"",$A18&lt;&gt;"TOTAL"),IF(AND([4]PDI_DES__SUBUNIDAD_SECCIÓN_UBIC!$H16&lt;&gt;"",[4]PDI_DES__SUBUNIDAD_SECCIÓN_UBIC!$H16&lt;&gt;0),[4]PDI_DES__SUBUNIDAD_SECCIÓN_UBIC!$H16,""),IF($A18="TOTAL",SUM(INDIRECT("E4:E"&amp;ROW()-1)),""))</f>
        <v/>
      </c>
      <c r="F18" s="6" t="str">
        <f ca="1">IF(AND($A18&lt;&gt;"",$A18&lt;&gt;"TOTAL"),IF(AND([4]PDI_DES__SUBUNIDAD_SECCIÓN_UBIC!$J16&lt;&gt;"",[4]PDI_DES__SUBUNIDAD_SECCIÓN_UBIC!$J16&lt;&gt;0),[4]PDI_DES__SUBUNIDAD_SECCIÓN_UBIC!$J16,""),IF($A18="TOTAL",SUM(INDIRECT("F4:F"&amp;ROW()-1)),""))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IF(AND($A18&lt;&gt;"",$A18&lt;&gt;"TOTAL"),IF(AND([4]PDI_DES__SUBUNIDAD_SECCIÓN_UBIC!$M16&lt;&gt;"",[4]PDI_DES__SUBUNIDAD_SECCIÓN_UBIC!$M16&lt;&gt;0),[4]PDI_DES__SUBUNIDAD_SECCIÓN_UBIC!$M16,""),IF($A18="TOTAL",SUM(INDIRECT("H4:H"&amp;ROW()-1)),""))</f>
        <v/>
      </c>
      <c r="I18" s="6" t="str">
        <f ca="1">IF(AND($A18&lt;&gt;"",$A18&lt;&gt;"TOTAL"),IF(AND([4]PDI_DES__SUBUNIDAD_SECCIÓN_UBIC!$O16&lt;&gt;"",[4]PDI_DES__SUBUNIDAD_SECCIÓN_UBIC!$O16&lt;&gt;0),[4]PDI_DES__SUBUNIDAD_SECCIÓN_UBIC!$O16,""),IF($A18="TOTAL",SUM(INDIRECT("I4:I"&amp;ROW()-1)),""))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IF(AND($A18&lt;&gt;"",$A18&lt;&gt;"TOTAL"),IF(AND([4]PDI_DES__SUBUNIDAD_SECCIÓN_UBIC!$R16&lt;&gt;"",[4]PDI_DES__SUBUNIDAD_SECCIÓN_UBIC!$R16&lt;&gt;0),[4]PDI_DES__SUBUNIDAD_SECCIÓN_UBIC!$R16,""),IF($A18="TOTAL",SUM(INDIRECT("K4:K"&amp;ROW()-1)),""))</f>
        <v/>
      </c>
      <c r="L18" s="6" t="str">
        <f ca="1">IF(AND($A18&lt;&gt;"",$A18&lt;&gt;"TOTAL"),IF(AND([4]PDI_DES__SUBUNIDAD_SECCIÓN_UBIC!$T16&lt;&gt;"",[4]PDI_DES__SUBUNIDAD_SECCIÓN_UBIC!$T16&lt;&gt;0),[4]PDI_DES__SUBUNIDAD_SECCIÓN_UBIC!$T16,""),IF($A18="TOTAL",SUM(INDIRECT("L4:L"&amp;ROW()-1)),""))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IF(AND($A18&lt;&gt;"",$A18&lt;&gt;"TOTAL"),IF(AND([4]PDI_DES__SUBUNIDAD_SECCIÓN_UBIC!$W16&lt;&gt;"",[4]PDI_DES__SUBUNIDAD_SECCIÓN_UBIC!$W16&lt;&gt;0),[4]PDI_DES__SUBUNIDAD_SECCIÓN_UBIC!$W16,""),IF($A18="TOTAL",SUM(INDIRECT("N4:N"&amp;ROW()-1)),""))</f>
        <v/>
      </c>
      <c r="O18" s="6" t="str">
        <f ca="1">IF(AND($A18&lt;&gt;"",$A18&lt;&gt;"TOTAL"),IF(AND([4]PDI_DES__SUBUNIDAD_SECCIÓN_UBIC!$Y16&lt;&gt;"",[4]PDI_DES__SUBUNIDAD_SECCIÓN_UBIC!$Y16&lt;&gt;0),[4]PDI_DES__SUBUNIDAD_SECCIÓN_UBIC!$Y16,""),IF($A18="TOTAL",SUM(INDIRECT("O4:O"&amp;ROW()-1)),""))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IF(AND($A18&lt;&gt;"",$A18&lt;&gt;"TOTAL"),IF(AND([4]PDI_DES__SUBUNIDAD_SECCIÓN_UBIC!$AB16&lt;&gt;"",[4]PDI_DES__SUBUNIDAD_SECCIÓN_UBIC!$AB16&lt;&gt;0),[4]PDI_DES__SUBUNIDAD_SECCIÓN_UBIC!$AB16,""),IF($A18="TOTAL",SUM(INDIRECT("Q4:Q"&amp;ROW()-1)),""))</f>
        <v/>
      </c>
      <c r="R18" s="6" t="str">
        <f ca="1">IF(AND($A18&lt;&gt;"",$A18&lt;&gt;"TOTAL"),IF(AND([4]PDI_DES__SUBUNIDAD_SECCIÓN_UBIC!$AD16&lt;&gt;"",[4]PDI_DES__SUBUNIDAD_SECCIÓN_UBIC!$AD16&lt;&gt;0),[4]PDI_DES__SUBUNIDAD_SECCIÓN_UBIC!$AD16,""),IF($A18="TOTAL",SUM(INDIRECT("R4:R"&amp;ROW()-1)),""))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IF(AND($A18&lt;&gt;"",$A18&lt;&gt;"TOTAL"),IF(AND([4]PDI_DES__SUBUNIDAD_SECCIÓN_UBIC!$AG16&lt;&gt;"",[4]PDI_DES__SUBUNIDAD_SECCIÓN_UBIC!$AG16&lt;&gt;0),[4]PDI_DES__SUBUNIDAD_SECCIÓN_UBIC!$AG16,""),IF($A18="TOTAL",SUM(INDIRECT("T4:T"&amp;ROW()-1)),""))</f>
        <v/>
      </c>
      <c r="U18" s="6" t="str">
        <f ca="1">IF(AND($A18&lt;&gt;"",$A18&lt;&gt;"TOTAL"),IF(AND([4]PDI_DES__SUBUNIDAD_SECCIÓN_UBIC!$AI16&lt;&gt;"",[4]PDI_DES__SUBUNIDAD_SECCIÓN_UBIC!$AI16&lt;&gt;0),[4]PDI_DES__SUBUNIDAD_SECCIÓN_UBIC!$AI16,""),IF($A18="TOTAL",SUM(INDIRECT("U4:U"&amp;ROW()-1)),""))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IF(AND($A18&lt;&gt;"",$A18&lt;&gt;"TOTAL"),IF(AND([4]PDI_DES__SUBUNIDAD_SECCIÓN_UBIC!$AL16&lt;&gt;"",[4]PDI_DES__SUBUNIDAD_SECCIÓN_UBIC!$AL16&lt;&gt;0),[4]PDI_DES__SUBUNIDAD_SECCIÓN_UBIC!$AL16,""),IF($A18="TOTAL",SUM(INDIRECT("W4:W"&amp;ROW()-1)),""))</f>
        <v/>
      </c>
      <c r="X18" s="6" t="str">
        <f ca="1">IF(AND($A18&lt;&gt;"",$A18&lt;&gt;"TOTAL"),IF(AND([4]PDI_DES__SUBUNIDAD_SECCIÓN_UBIC!$AN16&lt;&gt;"",[4]PDI_DES__SUBUNIDAD_SECCIÓN_UBIC!$AN16&lt;&gt;0),[4]PDI_DES__SUBUNIDAD_SECCIÓN_UBIC!$AN16,""),IF($A18="TOTAL",SUM(INDIRECT("X4:X"&amp;ROW()-1)),""))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IF(AND($A18&lt;&gt;"",$A18&lt;&gt;"TOTAL"),IF(AND([4]PDI_DES__SUBUNIDAD_SECCIÓN_UBIC!$AQ16&lt;&gt;"",[4]PDI_DES__SUBUNIDAD_SECCIÓN_UBIC!$AQ16&lt;&gt;0),[4]PDI_DES__SUBUNIDAD_SECCIÓN_UBIC!$AQ16,""),IF($A18="TOTAL",SUM(INDIRECT("Z4:Z"&amp;ROW()-1)),""))</f>
        <v/>
      </c>
      <c r="AA18" s="6" t="str">
        <f ca="1">IF(AND($A18&lt;&gt;"",$A18&lt;&gt;"TOTAL"),IF(AND([4]PDI_DES__SUBUNIDAD_SECCIÓN_UBIC!$AS16&lt;&gt;"",[4]PDI_DES__SUBUNIDAD_SECCIÓN_UBIC!$AS16&lt;&gt;0),[4]PDI_DES__SUBUNIDAD_SECCIÓN_UBIC!$AS16,""),IF($A18="TOTAL",SUM(INDIRECT("AA4:AA"&amp;ROW()-1)),""))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IF(AND($A18&lt;&gt;"",$A18&lt;&gt;"TOTAL"),IF(AND([4]PDI_DES__SUBUNIDAD_SECCIÓN_UBIC!$AV16&lt;&gt;"",[4]PDI_DES__SUBUNIDAD_SECCIÓN_UBIC!$AV16&lt;&gt;0),[4]PDI_DES__SUBUNIDAD_SECCIÓN_UBIC!$AV16,""),IF($A18="TOTAL",SUM(INDIRECT("AC4:AC"&amp;ROW()-1)),""))</f>
        <v/>
      </c>
      <c r="AD18" s="6" t="str">
        <f ca="1">IF(AND($A18&lt;&gt;"",$A18&lt;&gt;"TOTAL"),IF(AND([4]PDI_DES__SUBUNIDAD_SECCIÓN_UBIC!$AX16&lt;&gt;"",[4]PDI_DES__SUBUNIDAD_SECCIÓN_UBIC!$AX16&lt;&gt;0),[4]PDI_DES__SUBUNIDAD_SECCIÓN_UBIC!$AX16,""),IF($A18="TOTAL",SUM(INDIRECT("AD4:AD"&amp;ROW()-1)),""))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IF(AND($A18&lt;&gt;"",$A18&lt;&gt;"TOTAL"),IF(AND([4]PDI_DES__SUBUNIDAD_SECCIÓN_UBIC!$BA16&lt;&gt;"",[4]PDI_DES__SUBUNIDAD_SECCIÓN_UBIC!$BA16&lt;&gt;0),[4]PDI_DES__SUBUNIDAD_SECCIÓN_UBIC!$BA16,""),IF($A18="TOTAL",SUM(INDIRECT("AF4:AF"&amp;ROW()-1)),""))</f>
        <v/>
      </c>
      <c r="AG18" s="6" t="str">
        <f ca="1">IF(AND($A18&lt;&gt;"",$A18&lt;&gt;"TOTAL"),IF(AND([4]PDI_DES__SUBUNIDAD_SECCIÓN_UBIC!$BC16&lt;&gt;"",[4]PDI_DES__SUBUNIDAD_SECCIÓN_UBIC!$BC16&lt;&gt;0),[4]PDI_DES__SUBUNIDAD_SECCIÓN_UBIC!$BC16,""),IF($A18="TOTAL",SUM(INDIRECT("AG4:AG"&amp;ROW()-1)),""))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IF(AND($A18&lt;&gt;"",$A18&lt;&gt;"TOTAL"),IF(AND([4]PDI_DES__SUBUNIDAD_SECCIÓN_UBIC!$BF16&lt;&gt;"",[4]PDI_DES__SUBUNIDAD_SECCIÓN_UBIC!$BF16&lt;&gt;0),[4]PDI_DES__SUBUNIDAD_SECCIÓN_UBIC!$BF16,""),IF($A18="TOTAL",SUM(INDIRECT("AI4:AI"&amp;ROW()-1)),""))</f>
        <v/>
      </c>
      <c r="AJ18" s="6" t="str">
        <f ca="1">IF(AND($A18&lt;&gt;"",$A18&lt;&gt;"TOTAL"),IF(AND([4]PDI_DES__SUBUNIDAD_SECCIÓN_UBIC!$BH16&lt;&gt;"",[4]PDI_DES__SUBUNIDAD_SECCIÓN_UBIC!$BH16&lt;&gt;0),[4]PDI_DES__SUBUNIDAD_SECCIÓN_UBIC!$BH16,""),IF($A18="TOTAL",SUM(INDIRECT("AJ4:AJ"&amp;ROW()-1)),""))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IF(AND($A18&lt;&gt;"",$A18&lt;&gt;"TOTAL"),IF(AND([4]PDI_DES__SUBUNIDAD_SECCIÓN_UBIC!$BK16&lt;&gt;"",[4]PDI_DES__SUBUNIDAD_SECCIÓN_UBIC!$BK16&lt;&gt;0),[4]PDI_DES__SUBUNIDAD_SECCIÓN_UBIC!$BK16,""),IF($A18="TOTAL",SUM(INDIRECT("AL4:AL"&amp;ROW()-1)),""))</f>
        <v/>
      </c>
      <c r="AM18" s="6" t="str">
        <f ca="1">IF(AND($A18&lt;&gt;"",$A18&lt;&gt;"TOTAL"),IF(AND([4]PDI_DES__SUBUNIDAD_SECCIÓN_UBIC!$BM16&lt;&gt;"",[4]PDI_DES__SUBUNIDAD_SECCIÓN_UBIC!$BM16&lt;&gt;0),[4]PDI_DES__SUBUNIDAD_SECCIÓN_UBIC!$BM16,""),IF($A18="TOTAL",SUM(INDIRECT("AM4:AM"&amp;ROW()-1)),""))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IF(AND($A18&lt;&gt;"",$A18&lt;&gt;"TOTAL"),IF(AND([4]PDI_DES__SUBUNIDAD_SECCIÓN_UBIC!$BP16&lt;&gt;"",[4]PDI_DES__SUBUNIDAD_SECCIÓN_UBIC!$BP16&lt;&gt;0),[4]PDI_DES__SUBUNIDAD_SECCIÓN_UBIC!$BP16,""),IF($A18="TOTAL",SUM(INDIRECT("AO4:AO"&amp;ROW()-1)),""))</f>
        <v/>
      </c>
      <c r="AP18" s="6" t="str">
        <f ca="1">IF(AND($A18&lt;&gt;"",$A18&lt;&gt;"TOTAL"),IF(AND([4]PDI_DES__SUBUNIDAD_SECCIÓN_UBIC!$BR16&lt;&gt;"",[4]PDI_DES__SUBUNIDAD_SECCIÓN_UBIC!$BR16&lt;&gt;0),[4]PDI_DES__SUBUNIDAD_SECCIÓN_UBIC!$BR16,""),IF($A18="TOTAL",SUM(INDIRECT("AP4:AP"&amp;ROW()-1)),""))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IF(AND($A18&lt;&gt;"",$A18&lt;&gt;"TOTAL"),IF(AND([4]PDI_DES__SUBUNIDAD_SECCIÓN_UBIC!$BU16&lt;&gt;"",[4]PDI_DES__SUBUNIDAD_SECCIÓN_UBIC!$BU16&lt;&gt;0),[4]PDI_DES__SUBUNIDAD_SECCIÓN_UBIC!$BU16,""),IF($A18="TOTAL",SUM(INDIRECT("AR4:AR"&amp;ROW()-1)),""))</f>
        <v/>
      </c>
      <c r="AS18" s="6" t="str">
        <f ca="1">IF(AND($A18&lt;&gt;"",$A18&lt;&gt;"TOTAL"),IF(AND([4]PDI_DES__SUBUNIDAD_SECCIÓN_UBIC!$BW16&lt;&gt;"",[4]PDI_DES__SUBUNIDAD_SECCIÓN_UBIC!$BW16&lt;&gt;0),[4]PDI_DES__SUBUNIDAD_SECCIÓN_UBIC!$BW16,""),IF($A18="TOTAL",SUM(INDIRECT("AS4:AS"&amp;ROW()-1)),""))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IF(AND($A18&lt;&gt;"",$A18&lt;&gt;"TOTAL"),IF(AND([4]PDI_DES__SUBUNIDAD_SECCIÓN_UBIC!$BZ16&lt;&gt;"",[4]PDI_DES__SUBUNIDAD_SECCIÓN_UBIC!$BZ16&lt;&gt;0),[4]PDI_DES__SUBUNIDAD_SECCIÓN_UBIC!$BZ16,""),IF($A18="TOTAL",SUM(INDIRECT("AU4:AU"&amp;ROW()-1)),""))</f>
        <v/>
      </c>
      <c r="AV18" s="6" t="str">
        <f ca="1">IF(AND($A18&lt;&gt;"",$A18&lt;&gt;"TOTAL"),IF(AND([4]PDI_DES__SUBUNIDAD_SECCIÓN_UBIC!$CB16&lt;&gt;"",[4]PDI_DES__SUBUNIDAD_SECCIÓN_UBIC!$CB16&lt;&gt;0),[4]PDI_DES__SUBUNIDAD_SECCIÓN_UBIC!$CB16,""),IF($A18="TOTAL",SUM(INDIRECT("AV4:AV"&amp;ROW()-1)),""))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IF(AND($A18&lt;&gt;"",$A18&lt;&gt;"TOTAL"),IF(AND([4]PDI_DES__SUBUNIDAD_SECCIÓN_UBIC!$CE16&lt;&gt;"",[4]PDI_DES__SUBUNIDAD_SECCIÓN_UBIC!$CE16&lt;&gt;0),[4]PDI_DES__SUBUNIDAD_SECCIÓN_UBIC!$CE16,""),IF($A18="TOTAL",SUM(INDIRECT("AX4:AX"&amp;ROW()-1)),""))</f>
        <v/>
      </c>
      <c r="AY18" s="6" t="str">
        <f ca="1">IF(AND($A18&lt;&gt;"",$A18&lt;&gt;"TOTAL"),IF(AND([4]PDI_DES__SUBUNIDAD_SECCIÓN_UBIC!$CG16&lt;&gt;"",[4]PDI_DES__SUBUNIDAD_SECCIÓN_UBIC!$CG16&lt;&gt;0),[4]PDI_DES__SUBUNIDAD_SECCIÓN_UBIC!$CG16,""),IF($A18="TOTAL",SUM(INDIRECT("AY4:AY"&amp;ROW()-1)),""))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IF(AND($A18&lt;&gt;"",$A18&lt;&gt;"TOTAL"),IF(AND([4]PDI_DES__SUBUNIDAD_SECCIÓN_UBIC!$CJ16&lt;&gt;"",[4]PDI_DES__SUBUNIDAD_SECCIÓN_UBIC!$CJ16&lt;&gt;0),[4]PDI_DES__SUBUNIDAD_SECCIÓN_UBIC!$CJ16,""),IF($A18="TOTAL",SUM(INDIRECT("BA4:BA"&amp;ROW()-1)),""))</f>
        <v/>
      </c>
      <c r="BB18" s="6" t="str">
        <f ca="1">IF(AND($A18&lt;&gt;"",$A18&lt;&gt;"TOTAL"),IF(AND([4]PDI_DES__SUBUNIDAD_SECCIÓN_UBIC!$CL16&lt;&gt;"",[4]PDI_DES__SUBUNIDAD_SECCIÓN_UBIC!$CL16&lt;&gt;0),[4]PDI_DES__SUBUNIDAD_SECCIÓN_UBIC!$CL16,""),IF($A18="TOTAL",SUM(INDIRECT("BB4:BB"&amp;ROW()-1)),""))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IF(AND($A18&lt;&gt;"",$A18&lt;&gt;"TOTAL"),IF(AND([4]PDI_DES__SUBUNIDAD_SECCIÓN_UBIC!$CO16&lt;&gt;"",[4]PDI_DES__SUBUNIDAD_SECCIÓN_UBIC!$CO16&lt;&gt;0),[4]PDI_DES__SUBUNIDAD_SECCIÓN_UBIC!$CO16,""),IF($A18="TOTAL",SUM(INDIRECT("BD4:BD"&amp;ROW()-1)),""))</f>
        <v/>
      </c>
      <c r="BE18" s="6" t="str">
        <f ca="1">IF(AND($A18&lt;&gt;"",$A18&lt;&gt;"TOTAL"),IF(AND([4]PDI_DES__SUBUNIDAD_SECCIÓN_UBIC!$CQ16&lt;&gt;"",[4]PDI_DES__SUBUNIDAD_SECCIÓN_UBIC!$CQ16&lt;&gt;0),[4]PDI_DES__SUBUNIDAD_SECCIÓN_UBIC!$CQ16,""),IF($A18="TOTAL",SUM(INDIRECT("BE4:BE"&amp;ROW()-1)),""))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IF([4]PDI_DES__SUBUNIDAD_SECCIÓN_UBIC!$B17&lt;&gt;"",[4]PDI_DES__SUBUNIDAD_SECCIÓN_UBIC!$B17,IF(AND([4]PDI_DES__SUBUNIDAD_SECCIÓN_UBIC!$B17="",[4]PDI_DES__SUBUNIDAD_SECCIÓN_UBIC!$B18="",[4]PDI_DES__SUBUNIDAD_SECCIÓN_UBIC!$B16=""),"","TOTAL"))</f>
        <v/>
      </c>
      <c r="B19" s="6" t="str">
        <f ca="1">IF(AND($A19&lt;&gt;"",$A19&lt;&gt;"TOTAL"),IF(AND([4]PDI_DES__SUBUNIDAD_SECCIÓN_UBIC!$C17&lt;&gt;"",[4]PDI_DES__SUBUNIDAD_SECCIÓN_UBIC!$C17&lt;&gt;0),[4]PDI_DES__SUBUNIDAD_SECCIÓN_UBIC!$C17,""),IF($A19="TOTAL",SUM(INDIRECT("B4:B"&amp;ROW()-1)),""))</f>
        <v/>
      </c>
      <c r="C19" s="6" t="str">
        <f ca="1">IF(AND($A19&lt;&gt;"",$A19&lt;&gt;"TOTAL"),IF(AND([4]PDI_DES__SUBUNIDAD_SECCIÓN_UBIC!$E17&lt;&gt;"",[4]PDI_DES__SUBUNIDAD_SECCIÓN_UBIC!$E17&lt;&gt;0),[4]PDI_DES__SUBUNIDAD_SECCIÓN_UBIC!$E17,""),IF($A19="TOTAL",SUM(INDIRECT("C4:C"&amp;ROW()-1)),""))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IF(AND($A19&lt;&gt;"",$A19&lt;&gt;"TOTAL"),IF(AND([4]PDI_DES__SUBUNIDAD_SECCIÓN_UBIC!$H17&lt;&gt;"",[4]PDI_DES__SUBUNIDAD_SECCIÓN_UBIC!$H17&lt;&gt;0),[4]PDI_DES__SUBUNIDAD_SECCIÓN_UBIC!$H17,""),IF($A19="TOTAL",SUM(INDIRECT("E4:E"&amp;ROW()-1)),""))</f>
        <v/>
      </c>
      <c r="F19" s="6" t="str">
        <f ca="1">IF(AND($A19&lt;&gt;"",$A19&lt;&gt;"TOTAL"),IF(AND([4]PDI_DES__SUBUNIDAD_SECCIÓN_UBIC!$J17&lt;&gt;"",[4]PDI_DES__SUBUNIDAD_SECCIÓN_UBIC!$J17&lt;&gt;0),[4]PDI_DES__SUBUNIDAD_SECCIÓN_UBIC!$J17,""),IF($A19="TOTAL",SUM(INDIRECT("F4:F"&amp;ROW()-1)),""))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IF(AND($A19&lt;&gt;"",$A19&lt;&gt;"TOTAL"),IF(AND([4]PDI_DES__SUBUNIDAD_SECCIÓN_UBIC!$M17&lt;&gt;"",[4]PDI_DES__SUBUNIDAD_SECCIÓN_UBIC!$M17&lt;&gt;0),[4]PDI_DES__SUBUNIDAD_SECCIÓN_UBIC!$M17,""),IF($A19="TOTAL",SUM(INDIRECT("H4:H"&amp;ROW()-1)),""))</f>
        <v/>
      </c>
      <c r="I19" s="6" t="str">
        <f ca="1">IF(AND($A19&lt;&gt;"",$A19&lt;&gt;"TOTAL"),IF(AND([4]PDI_DES__SUBUNIDAD_SECCIÓN_UBIC!$O17&lt;&gt;"",[4]PDI_DES__SUBUNIDAD_SECCIÓN_UBIC!$O17&lt;&gt;0),[4]PDI_DES__SUBUNIDAD_SECCIÓN_UBIC!$O17,""),IF($A19="TOTAL",SUM(INDIRECT("I4:I"&amp;ROW()-1)),""))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IF(AND($A19&lt;&gt;"",$A19&lt;&gt;"TOTAL"),IF(AND([4]PDI_DES__SUBUNIDAD_SECCIÓN_UBIC!$R17&lt;&gt;"",[4]PDI_DES__SUBUNIDAD_SECCIÓN_UBIC!$R17&lt;&gt;0),[4]PDI_DES__SUBUNIDAD_SECCIÓN_UBIC!$R17,""),IF($A19="TOTAL",SUM(INDIRECT("K4:K"&amp;ROW()-1)),""))</f>
        <v/>
      </c>
      <c r="L19" s="6" t="str">
        <f ca="1">IF(AND($A19&lt;&gt;"",$A19&lt;&gt;"TOTAL"),IF(AND([4]PDI_DES__SUBUNIDAD_SECCIÓN_UBIC!$T17&lt;&gt;"",[4]PDI_DES__SUBUNIDAD_SECCIÓN_UBIC!$T17&lt;&gt;0),[4]PDI_DES__SUBUNIDAD_SECCIÓN_UBIC!$T17,""),IF($A19="TOTAL",SUM(INDIRECT("L4:L"&amp;ROW()-1)),""))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IF(AND($A19&lt;&gt;"",$A19&lt;&gt;"TOTAL"),IF(AND([4]PDI_DES__SUBUNIDAD_SECCIÓN_UBIC!$W17&lt;&gt;"",[4]PDI_DES__SUBUNIDAD_SECCIÓN_UBIC!$W17&lt;&gt;0),[4]PDI_DES__SUBUNIDAD_SECCIÓN_UBIC!$W17,""),IF($A19="TOTAL",SUM(INDIRECT("N4:N"&amp;ROW()-1)),""))</f>
        <v/>
      </c>
      <c r="O19" s="6" t="str">
        <f ca="1">IF(AND($A19&lt;&gt;"",$A19&lt;&gt;"TOTAL"),IF(AND([4]PDI_DES__SUBUNIDAD_SECCIÓN_UBIC!$Y17&lt;&gt;"",[4]PDI_DES__SUBUNIDAD_SECCIÓN_UBIC!$Y17&lt;&gt;0),[4]PDI_DES__SUBUNIDAD_SECCIÓN_UBIC!$Y17,""),IF($A19="TOTAL",SUM(INDIRECT("O4:O"&amp;ROW()-1)),""))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IF(AND($A19&lt;&gt;"",$A19&lt;&gt;"TOTAL"),IF(AND([4]PDI_DES__SUBUNIDAD_SECCIÓN_UBIC!$AB17&lt;&gt;"",[4]PDI_DES__SUBUNIDAD_SECCIÓN_UBIC!$AB17&lt;&gt;0),[4]PDI_DES__SUBUNIDAD_SECCIÓN_UBIC!$AB17,""),IF($A19="TOTAL",SUM(INDIRECT("Q4:Q"&amp;ROW()-1)),""))</f>
        <v/>
      </c>
      <c r="R19" s="6" t="str">
        <f ca="1">IF(AND($A19&lt;&gt;"",$A19&lt;&gt;"TOTAL"),IF(AND([4]PDI_DES__SUBUNIDAD_SECCIÓN_UBIC!$AD17&lt;&gt;"",[4]PDI_DES__SUBUNIDAD_SECCIÓN_UBIC!$AD17&lt;&gt;0),[4]PDI_DES__SUBUNIDAD_SECCIÓN_UBIC!$AD17,""),IF($A19="TOTAL",SUM(INDIRECT("R4:R"&amp;ROW()-1)),""))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IF(AND($A19&lt;&gt;"",$A19&lt;&gt;"TOTAL"),IF(AND([4]PDI_DES__SUBUNIDAD_SECCIÓN_UBIC!$AG17&lt;&gt;"",[4]PDI_DES__SUBUNIDAD_SECCIÓN_UBIC!$AG17&lt;&gt;0),[4]PDI_DES__SUBUNIDAD_SECCIÓN_UBIC!$AG17,""),IF($A19="TOTAL",SUM(INDIRECT("T4:T"&amp;ROW()-1)),""))</f>
        <v/>
      </c>
      <c r="U19" s="6" t="str">
        <f ca="1">IF(AND($A19&lt;&gt;"",$A19&lt;&gt;"TOTAL"),IF(AND([4]PDI_DES__SUBUNIDAD_SECCIÓN_UBIC!$AI17&lt;&gt;"",[4]PDI_DES__SUBUNIDAD_SECCIÓN_UBIC!$AI17&lt;&gt;0),[4]PDI_DES__SUBUNIDAD_SECCIÓN_UBIC!$AI17,""),IF($A19="TOTAL",SUM(INDIRECT("U4:U"&amp;ROW()-1)),""))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IF(AND($A19&lt;&gt;"",$A19&lt;&gt;"TOTAL"),IF(AND([4]PDI_DES__SUBUNIDAD_SECCIÓN_UBIC!$AL17&lt;&gt;"",[4]PDI_DES__SUBUNIDAD_SECCIÓN_UBIC!$AL17&lt;&gt;0),[4]PDI_DES__SUBUNIDAD_SECCIÓN_UBIC!$AL17,""),IF($A19="TOTAL",SUM(INDIRECT("W4:W"&amp;ROW()-1)),""))</f>
        <v/>
      </c>
      <c r="X19" s="6" t="str">
        <f ca="1">IF(AND($A19&lt;&gt;"",$A19&lt;&gt;"TOTAL"),IF(AND([4]PDI_DES__SUBUNIDAD_SECCIÓN_UBIC!$AN17&lt;&gt;"",[4]PDI_DES__SUBUNIDAD_SECCIÓN_UBIC!$AN17&lt;&gt;0),[4]PDI_DES__SUBUNIDAD_SECCIÓN_UBIC!$AN17,""),IF($A19="TOTAL",SUM(INDIRECT("X4:X"&amp;ROW()-1)),""))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IF(AND($A19&lt;&gt;"",$A19&lt;&gt;"TOTAL"),IF(AND([4]PDI_DES__SUBUNIDAD_SECCIÓN_UBIC!$AQ17&lt;&gt;"",[4]PDI_DES__SUBUNIDAD_SECCIÓN_UBIC!$AQ17&lt;&gt;0),[4]PDI_DES__SUBUNIDAD_SECCIÓN_UBIC!$AQ17,""),IF($A19="TOTAL",SUM(INDIRECT("Z4:Z"&amp;ROW()-1)),""))</f>
        <v/>
      </c>
      <c r="AA19" s="6" t="str">
        <f ca="1">IF(AND($A19&lt;&gt;"",$A19&lt;&gt;"TOTAL"),IF(AND([4]PDI_DES__SUBUNIDAD_SECCIÓN_UBIC!$AS17&lt;&gt;"",[4]PDI_DES__SUBUNIDAD_SECCIÓN_UBIC!$AS17&lt;&gt;0),[4]PDI_DES__SUBUNIDAD_SECCIÓN_UBIC!$AS17,""),IF($A19="TOTAL",SUM(INDIRECT("AA4:AA"&amp;ROW()-1)),""))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IF(AND($A19&lt;&gt;"",$A19&lt;&gt;"TOTAL"),IF(AND([4]PDI_DES__SUBUNIDAD_SECCIÓN_UBIC!$AV17&lt;&gt;"",[4]PDI_DES__SUBUNIDAD_SECCIÓN_UBIC!$AV17&lt;&gt;0),[4]PDI_DES__SUBUNIDAD_SECCIÓN_UBIC!$AV17,""),IF($A19="TOTAL",SUM(INDIRECT("AC4:AC"&amp;ROW()-1)),""))</f>
        <v/>
      </c>
      <c r="AD19" s="6" t="str">
        <f ca="1">IF(AND($A19&lt;&gt;"",$A19&lt;&gt;"TOTAL"),IF(AND([4]PDI_DES__SUBUNIDAD_SECCIÓN_UBIC!$AX17&lt;&gt;"",[4]PDI_DES__SUBUNIDAD_SECCIÓN_UBIC!$AX17&lt;&gt;0),[4]PDI_DES__SUBUNIDAD_SECCIÓN_UBIC!$AX17,""),IF($A19="TOTAL",SUM(INDIRECT("AD4:AD"&amp;ROW()-1)),""))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IF(AND($A19&lt;&gt;"",$A19&lt;&gt;"TOTAL"),IF(AND([4]PDI_DES__SUBUNIDAD_SECCIÓN_UBIC!$BA17&lt;&gt;"",[4]PDI_DES__SUBUNIDAD_SECCIÓN_UBIC!$BA17&lt;&gt;0),[4]PDI_DES__SUBUNIDAD_SECCIÓN_UBIC!$BA17,""),IF($A19="TOTAL",SUM(INDIRECT("AF4:AF"&amp;ROW()-1)),""))</f>
        <v/>
      </c>
      <c r="AG19" s="6" t="str">
        <f ca="1">IF(AND($A19&lt;&gt;"",$A19&lt;&gt;"TOTAL"),IF(AND([4]PDI_DES__SUBUNIDAD_SECCIÓN_UBIC!$BC17&lt;&gt;"",[4]PDI_DES__SUBUNIDAD_SECCIÓN_UBIC!$BC17&lt;&gt;0),[4]PDI_DES__SUBUNIDAD_SECCIÓN_UBIC!$BC17,""),IF($A19="TOTAL",SUM(INDIRECT("AG4:AG"&amp;ROW()-1)),""))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IF(AND($A19&lt;&gt;"",$A19&lt;&gt;"TOTAL"),IF(AND([4]PDI_DES__SUBUNIDAD_SECCIÓN_UBIC!$BF17&lt;&gt;"",[4]PDI_DES__SUBUNIDAD_SECCIÓN_UBIC!$BF17&lt;&gt;0),[4]PDI_DES__SUBUNIDAD_SECCIÓN_UBIC!$BF17,""),IF($A19="TOTAL",SUM(INDIRECT("AI4:AI"&amp;ROW()-1)),""))</f>
        <v/>
      </c>
      <c r="AJ19" s="6" t="str">
        <f ca="1">IF(AND($A19&lt;&gt;"",$A19&lt;&gt;"TOTAL"),IF(AND([4]PDI_DES__SUBUNIDAD_SECCIÓN_UBIC!$BH17&lt;&gt;"",[4]PDI_DES__SUBUNIDAD_SECCIÓN_UBIC!$BH17&lt;&gt;0),[4]PDI_DES__SUBUNIDAD_SECCIÓN_UBIC!$BH17,""),IF($A19="TOTAL",SUM(INDIRECT("AJ4:AJ"&amp;ROW()-1)),""))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IF(AND($A19&lt;&gt;"",$A19&lt;&gt;"TOTAL"),IF(AND([4]PDI_DES__SUBUNIDAD_SECCIÓN_UBIC!$BK17&lt;&gt;"",[4]PDI_DES__SUBUNIDAD_SECCIÓN_UBIC!$BK17&lt;&gt;0),[4]PDI_DES__SUBUNIDAD_SECCIÓN_UBIC!$BK17,""),IF($A19="TOTAL",SUM(INDIRECT("AL4:AL"&amp;ROW()-1)),""))</f>
        <v/>
      </c>
      <c r="AM19" s="6" t="str">
        <f ca="1">IF(AND($A19&lt;&gt;"",$A19&lt;&gt;"TOTAL"),IF(AND([4]PDI_DES__SUBUNIDAD_SECCIÓN_UBIC!$BM17&lt;&gt;"",[4]PDI_DES__SUBUNIDAD_SECCIÓN_UBIC!$BM17&lt;&gt;0),[4]PDI_DES__SUBUNIDAD_SECCIÓN_UBIC!$BM17,""),IF($A19="TOTAL",SUM(INDIRECT("AM4:AM"&amp;ROW()-1)),""))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IF(AND($A19&lt;&gt;"",$A19&lt;&gt;"TOTAL"),IF(AND([4]PDI_DES__SUBUNIDAD_SECCIÓN_UBIC!$BP17&lt;&gt;"",[4]PDI_DES__SUBUNIDAD_SECCIÓN_UBIC!$BP17&lt;&gt;0),[4]PDI_DES__SUBUNIDAD_SECCIÓN_UBIC!$BP17,""),IF($A19="TOTAL",SUM(INDIRECT("AO4:AO"&amp;ROW()-1)),""))</f>
        <v/>
      </c>
      <c r="AP19" s="6" t="str">
        <f ca="1">IF(AND($A19&lt;&gt;"",$A19&lt;&gt;"TOTAL"),IF(AND([4]PDI_DES__SUBUNIDAD_SECCIÓN_UBIC!$BR17&lt;&gt;"",[4]PDI_DES__SUBUNIDAD_SECCIÓN_UBIC!$BR17&lt;&gt;0),[4]PDI_DES__SUBUNIDAD_SECCIÓN_UBIC!$BR17,""),IF($A19="TOTAL",SUM(INDIRECT("AP4:AP"&amp;ROW()-1)),""))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IF(AND($A19&lt;&gt;"",$A19&lt;&gt;"TOTAL"),IF(AND([4]PDI_DES__SUBUNIDAD_SECCIÓN_UBIC!$BU17&lt;&gt;"",[4]PDI_DES__SUBUNIDAD_SECCIÓN_UBIC!$BU17&lt;&gt;0),[4]PDI_DES__SUBUNIDAD_SECCIÓN_UBIC!$BU17,""),IF($A19="TOTAL",SUM(INDIRECT("AR4:AR"&amp;ROW()-1)),""))</f>
        <v/>
      </c>
      <c r="AS19" s="6" t="str">
        <f ca="1">IF(AND($A19&lt;&gt;"",$A19&lt;&gt;"TOTAL"),IF(AND([4]PDI_DES__SUBUNIDAD_SECCIÓN_UBIC!$BW17&lt;&gt;"",[4]PDI_DES__SUBUNIDAD_SECCIÓN_UBIC!$BW17&lt;&gt;0),[4]PDI_DES__SUBUNIDAD_SECCIÓN_UBIC!$BW17,""),IF($A19="TOTAL",SUM(INDIRECT("AS4:AS"&amp;ROW()-1)),""))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IF(AND($A19&lt;&gt;"",$A19&lt;&gt;"TOTAL"),IF(AND([4]PDI_DES__SUBUNIDAD_SECCIÓN_UBIC!$BZ17&lt;&gt;"",[4]PDI_DES__SUBUNIDAD_SECCIÓN_UBIC!$BZ17&lt;&gt;0),[4]PDI_DES__SUBUNIDAD_SECCIÓN_UBIC!$BZ17,""),IF($A19="TOTAL",SUM(INDIRECT("AU4:AU"&amp;ROW()-1)),""))</f>
        <v/>
      </c>
      <c r="AV19" s="6" t="str">
        <f ca="1">IF(AND($A19&lt;&gt;"",$A19&lt;&gt;"TOTAL"),IF(AND([4]PDI_DES__SUBUNIDAD_SECCIÓN_UBIC!$CB17&lt;&gt;"",[4]PDI_DES__SUBUNIDAD_SECCIÓN_UBIC!$CB17&lt;&gt;0),[4]PDI_DES__SUBUNIDAD_SECCIÓN_UBIC!$CB17,""),IF($A19="TOTAL",SUM(INDIRECT("AV4:AV"&amp;ROW()-1)),""))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IF(AND($A19&lt;&gt;"",$A19&lt;&gt;"TOTAL"),IF(AND([4]PDI_DES__SUBUNIDAD_SECCIÓN_UBIC!$CE17&lt;&gt;"",[4]PDI_DES__SUBUNIDAD_SECCIÓN_UBIC!$CE17&lt;&gt;0),[4]PDI_DES__SUBUNIDAD_SECCIÓN_UBIC!$CE17,""),IF($A19="TOTAL",SUM(INDIRECT("AX4:AX"&amp;ROW()-1)),""))</f>
        <v/>
      </c>
      <c r="AY19" s="6" t="str">
        <f ca="1">IF(AND($A19&lt;&gt;"",$A19&lt;&gt;"TOTAL"),IF(AND([4]PDI_DES__SUBUNIDAD_SECCIÓN_UBIC!$CG17&lt;&gt;"",[4]PDI_DES__SUBUNIDAD_SECCIÓN_UBIC!$CG17&lt;&gt;0),[4]PDI_DES__SUBUNIDAD_SECCIÓN_UBIC!$CG17,""),IF($A19="TOTAL",SUM(INDIRECT("AY4:AY"&amp;ROW()-1)),""))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IF(AND($A19&lt;&gt;"",$A19&lt;&gt;"TOTAL"),IF(AND([4]PDI_DES__SUBUNIDAD_SECCIÓN_UBIC!$CJ17&lt;&gt;"",[4]PDI_DES__SUBUNIDAD_SECCIÓN_UBIC!$CJ17&lt;&gt;0),[4]PDI_DES__SUBUNIDAD_SECCIÓN_UBIC!$CJ17,""),IF($A19="TOTAL",SUM(INDIRECT("BA4:BA"&amp;ROW()-1)),""))</f>
        <v/>
      </c>
      <c r="BB19" s="6" t="str">
        <f ca="1">IF(AND($A19&lt;&gt;"",$A19&lt;&gt;"TOTAL"),IF(AND([4]PDI_DES__SUBUNIDAD_SECCIÓN_UBIC!$CL17&lt;&gt;"",[4]PDI_DES__SUBUNIDAD_SECCIÓN_UBIC!$CL17&lt;&gt;0),[4]PDI_DES__SUBUNIDAD_SECCIÓN_UBIC!$CL17,""),IF($A19="TOTAL",SUM(INDIRECT("BB4:BB"&amp;ROW()-1)),""))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IF(AND($A19&lt;&gt;"",$A19&lt;&gt;"TOTAL"),IF(AND([4]PDI_DES__SUBUNIDAD_SECCIÓN_UBIC!$CO17&lt;&gt;"",[4]PDI_DES__SUBUNIDAD_SECCIÓN_UBIC!$CO17&lt;&gt;0),[4]PDI_DES__SUBUNIDAD_SECCIÓN_UBIC!$CO17,""),IF($A19="TOTAL",SUM(INDIRECT("BD4:BD"&amp;ROW()-1)),""))</f>
        <v/>
      </c>
      <c r="BE19" s="6" t="str">
        <f ca="1">IF(AND($A19&lt;&gt;"",$A19&lt;&gt;"TOTAL"),IF(AND([4]PDI_DES__SUBUNIDAD_SECCIÓN_UBIC!$CQ17&lt;&gt;"",[4]PDI_DES__SUBUNIDAD_SECCIÓN_UBIC!$CQ17&lt;&gt;0),[4]PDI_DES__SUBUNIDAD_SECCIÓN_UBIC!$CQ17,""),IF($A19="TOTAL",SUM(INDIRECT("BE4:BE"&amp;ROW()-1)),""))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IF([4]PDI_DES__SUBUNIDAD_SECCIÓN_UBIC!$B18&lt;&gt;"",[4]PDI_DES__SUBUNIDAD_SECCIÓN_UBIC!$B18,IF(AND([4]PDI_DES__SUBUNIDAD_SECCIÓN_UBIC!$B18="",[4]PDI_DES__SUBUNIDAD_SECCIÓN_UBIC!$B19="",[4]PDI_DES__SUBUNIDAD_SECCIÓN_UBIC!$B17=""),"","TOTAL"))</f>
        <v/>
      </c>
      <c r="B20" s="6" t="str">
        <f ca="1">IF(AND($A20&lt;&gt;"",$A20&lt;&gt;"TOTAL"),IF(AND([4]PDI_DES__SUBUNIDAD_SECCIÓN_UBIC!$C18&lt;&gt;"",[4]PDI_DES__SUBUNIDAD_SECCIÓN_UBIC!$C18&lt;&gt;0),[4]PDI_DES__SUBUNIDAD_SECCIÓN_UBIC!$C18,""),IF($A20="TOTAL",SUM(INDIRECT("B4:B"&amp;ROW()-1)),""))</f>
        <v/>
      </c>
      <c r="C20" s="6" t="str">
        <f ca="1">IF(AND($A20&lt;&gt;"",$A20&lt;&gt;"TOTAL"),IF(AND([4]PDI_DES__SUBUNIDAD_SECCIÓN_UBIC!$E18&lt;&gt;"",[4]PDI_DES__SUBUNIDAD_SECCIÓN_UBIC!$E18&lt;&gt;0),[4]PDI_DES__SUBUNIDAD_SECCIÓN_UBIC!$E18,""),IF($A20="TOTAL",SUM(INDIRECT("C4:C"&amp;ROW()-1)),""))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IF(AND($A20&lt;&gt;"",$A20&lt;&gt;"TOTAL"),IF(AND([4]PDI_DES__SUBUNIDAD_SECCIÓN_UBIC!$H18&lt;&gt;"",[4]PDI_DES__SUBUNIDAD_SECCIÓN_UBIC!$H18&lt;&gt;0),[4]PDI_DES__SUBUNIDAD_SECCIÓN_UBIC!$H18,""),IF($A20="TOTAL",SUM(INDIRECT("E4:E"&amp;ROW()-1)),""))</f>
        <v/>
      </c>
      <c r="F20" s="6" t="str">
        <f ca="1">IF(AND($A20&lt;&gt;"",$A20&lt;&gt;"TOTAL"),IF(AND([4]PDI_DES__SUBUNIDAD_SECCIÓN_UBIC!$J18&lt;&gt;"",[4]PDI_DES__SUBUNIDAD_SECCIÓN_UBIC!$J18&lt;&gt;0),[4]PDI_DES__SUBUNIDAD_SECCIÓN_UBIC!$J18,""),IF($A20="TOTAL",SUM(INDIRECT("F4:F"&amp;ROW()-1)),""))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IF(AND($A20&lt;&gt;"",$A20&lt;&gt;"TOTAL"),IF(AND([4]PDI_DES__SUBUNIDAD_SECCIÓN_UBIC!$M18&lt;&gt;"",[4]PDI_DES__SUBUNIDAD_SECCIÓN_UBIC!$M18&lt;&gt;0),[4]PDI_DES__SUBUNIDAD_SECCIÓN_UBIC!$M18,""),IF($A20="TOTAL",SUM(INDIRECT("H4:H"&amp;ROW()-1)),""))</f>
        <v/>
      </c>
      <c r="I20" s="6" t="str">
        <f ca="1">IF(AND($A20&lt;&gt;"",$A20&lt;&gt;"TOTAL"),IF(AND([4]PDI_DES__SUBUNIDAD_SECCIÓN_UBIC!$O18&lt;&gt;"",[4]PDI_DES__SUBUNIDAD_SECCIÓN_UBIC!$O18&lt;&gt;0),[4]PDI_DES__SUBUNIDAD_SECCIÓN_UBIC!$O18,""),IF($A20="TOTAL",SUM(INDIRECT("I4:I"&amp;ROW()-1)),""))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IF(AND($A20&lt;&gt;"",$A20&lt;&gt;"TOTAL"),IF(AND([4]PDI_DES__SUBUNIDAD_SECCIÓN_UBIC!$R18&lt;&gt;"",[4]PDI_DES__SUBUNIDAD_SECCIÓN_UBIC!$R18&lt;&gt;0),[4]PDI_DES__SUBUNIDAD_SECCIÓN_UBIC!$R18,""),IF($A20="TOTAL",SUM(INDIRECT("K4:K"&amp;ROW()-1)),""))</f>
        <v/>
      </c>
      <c r="L20" s="6" t="str">
        <f ca="1">IF(AND($A20&lt;&gt;"",$A20&lt;&gt;"TOTAL"),IF(AND([4]PDI_DES__SUBUNIDAD_SECCIÓN_UBIC!$T18&lt;&gt;"",[4]PDI_DES__SUBUNIDAD_SECCIÓN_UBIC!$T18&lt;&gt;0),[4]PDI_DES__SUBUNIDAD_SECCIÓN_UBIC!$T18,""),IF($A20="TOTAL",SUM(INDIRECT("L4:L"&amp;ROW()-1)),""))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IF(AND($A20&lt;&gt;"",$A20&lt;&gt;"TOTAL"),IF(AND([4]PDI_DES__SUBUNIDAD_SECCIÓN_UBIC!$W18&lt;&gt;"",[4]PDI_DES__SUBUNIDAD_SECCIÓN_UBIC!$W18&lt;&gt;0),[4]PDI_DES__SUBUNIDAD_SECCIÓN_UBIC!$W18,""),IF($A20="TOTAL",SUM(INDIRECT("N4:N"&amp;ROW()-1)),""))</f>
        <v/>
      </c>
      <c r="O20" s="6" t="str">
        <f ca="1">IF(AND($A20&lt;&gt;"",$A20&lt;&gt;"TOTAL"),IF(AND([4]PDI_DES__SUBUNIDAD_SECCIÓN_UBIC!$Y18&lt;&gt;"",[4]PDI_DES__SUBUNIDAD_SECCIÓN_UBIC!$Y18&lt;&gt;0),[4]PDI_DES__SUBUNIDAD_SECCIÓN_UBIC!$Y18,""),IF($A20="TOTAL",SUM(INDIRECT("O4:O"&amp;ROW()-1)),""))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IF(AND($A20&lt;&gt;"",$A20&lt;&gt;"TOTAL"),IF(AND([4]PDI_DES__SUBUNIDAD_SECCIÓN_UBIC!$AB18&lt;&gt;"",[4]PDI_DES__SUBUNIDAD_SECCIÓN_UBIC!$AB18&lt;&gt;0),[4]PDI_DES__SUBUNIDAD_SECCIÓN_UBIC!$AB18,""),IF($A20="TOTAL",SUM(INDIRECT("Q4:Q"&amp;ROW()-1)),""))</f>
        <v/>
      </c>
      <c r="R20" s="6" t="str">
        <f ca="1">IF(AND($A20&lt;&gt;"",$A20&lt;&gt;"TOTAL"),IF(AND([4]PDI_DES__SUBUNIDAD_SECCIÓN_UBIC!$AD18&lt;&gt;"",[4]PDI_DES__SUBUNIDAD_SECCIÓN_UBIC!$AD18&lt;&gt;0),[4]PDI_DES__SUBUNIDAD_SECCIÓN_UBIC!$AD18,""),IF($A20="TOTAL",SUM(INDIRECT("R4:R"&amp;ROW()-1)),""))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IF(AND($A20&lt;&gt;"",$A20&lt;&gt;"TOTAL"),IF(AND([4]PDI_DES__SUBUNIDAD_SECCIÓN_UBIC!$AG18&lt;&gt;"",[4]PDI_DES__SUBUNIDAD_SECCIÓN_UBIC!$AG18&lt;&gt;0),[4]PDI_DES__SUBUNIDAD_SECCIÓN_UBIC!$AG18,""),IF($A20="TOTAL",SUM(INDIRECT("T4:T"&amp;ROW()-1)),""))</f>
        <v/>
      </c>
      <c r="U20" s="6" t="str">
        <f ca="1">IF(AND($A20&lt;&gt;"",$A20&lt;&gt;"TOTAL"),IF(AND([4]PDI_DES__SUBUNIDAD_SECCIÓN_UBIC!$AI18&lt;&gt;"",[4]PDI_DES__SUBUNIDAD_SECCIÓN_UBIC!$AI18&lt;&gt;0),[4]PDI_DES__SUBUNIDAD_SECCIÓN_UBIC!$AI18,""),IF($A20="TOTAL",SUM(INDIRECT("U4:U"&amp;ROW()-1)),""))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IF(AND($A20&lt;&gt;"",$A20&lt;&gt;"TOTAL"),IF(AND([4]PDI_DES__SUBUNIDAD_SECCIÓN_UBIC!$AL18&lt;&gt;"",[4]PDI_DES__SUBUNIDAD_SECCIÓN_UBIC!$AL18&lt;&gt;0),[4]PDI_DES__SUBUNIDAD_SECCIÓN_UBIC!$AL18,""),IF($A20="TOTAL",SUM(INDIRECT("W4:W"&amp;ROW()-1)),""))</f>
        <v/>
      </c>
      <c r="X20" s="6" t="str">
        <f ca="1">IF(AND($A20&lt;&gt;"",$A20&lt;&gt;"TOTAL"),IF(AND([4]PDI_DES__SUBUNIDAD_SECCIÓN_UBIC!$AN18&lt;&gt;"",[4]PDI_DES__SUBUNIDAD_SECCIÓN_UBIC!$AN18&lt;&gt;0),[4]PDI_DES__SUBUNIDAD_SECCIÓN_UBIC!$AN18,""),IF($A20="TOTAL",SUM(INDIRECT("X4:X"&amp;ROW()-1)),""))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IF(AND($A20&lt;&gt;"",$A20&lt;&gt;"TOTAL"),IF(AND([4]PDI_DES__SUBUNIDAD_SECCIÓN_UBIC!$AQ18&lt;&gt;"",[4]PDI_DES__SUBUNIDAD_SECCIÓN_UBIC!$AQ18&lt;&gt;0),[4]PDI_DES__SUBUNIDAD_SECCIÓN_UBIC!$AQ18,""),IF($A20="TOTAL",SUM(INDIRECT("Z4:Z"&amp;ROW()-1)),""))</f>
        <v/>
      </c>
      <c r="AA20" s="6" t="str">
        <f ca="1">IF(AND($A20&lt;&gt;"",$A20&lt;&gt;"TOTAL"),IF(AND([4]PDI_DES__SUBUNIDAD_SECCIÓN_UBIC!$AS18&lt;&gt;"",[4]PDI_DES__SUBUNIDAD_SECCIÓN_UBIC!$AS18&lt;&gt;0),[4]PDI_DES__SUBUNIDAD_SECCIÓN_UBIC!$AS18,""),IF($A20="TOTAL",SUM(INDIRECT("AA4:AA"&amp;ROW()-1)),""))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IF(AND($A20&lt;&gt;"",$A20&lt;&gt;"TOTAL"),IF(AND([4]PDI_DES__SUBUNIDAD_SECCIÓN_UBIC!$AV18&lt;&gt;"",[4]PDI_DES__SUBUNIDAD_SECCIÓN_UBIC!$AV18&lt;&gt;0),[4]PDI_DES__SUBUNIDAD_SECCIÓN_UBIC!$AV18,""),IF($A20="TOTAL",SUM(INDIRECT("AC4:AC"&amp;ROW()-1)),""))</f>
        <v/>
      </c>
      <c r="AD20" s="6" t="str">
        <f ca="1">IF(AND($A20&lt;&gt;"",$A20&lt;&gt;"TOTAL"),IF(AND([4]PDI_DES__SUBUNIDAD_SECCIÓN_UBIC!$AX18&lt;&gt;"",[4]PDI_DES__SUBUNIDAD_SECCIÓN_UBIC!$AX18&lt;&gt;0),[4]PDI_DES__SUBUNIDAD_SECCIÓN_UBIC!$AX18,""),IF($A20="TOTAL",SUM(INDIRECT("AD4:AD"&amp;ROW()-1)),""))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IF(AND($A20&lt;&gt;"",$A20&lt;&gt;"TOTAL"),IF(AND([4]PDI_DES__SUBUNIDAD_SECCIÓN_UBIC!$BA18&lt;&gt;"",[4]PDI_DES__SUBUNIDAD_SECCIÓN_UBIC!$BA18&lt;&gt;0),[4]PDI_DES__SUBUNIDAD_SECCIÓN_UBIC!$BA18,""),IF($A20="TOTAL",SUM(INDIRECT("AF4:AF"&amp;ROW()-1)),""))</f>
        <v/>
      </c>
      <c r="AG20" s="6" t="str">
        <f ca="1">IF(AND($A20&lt;&gt;"",$A20&lt;&gt;"TOTAL"),IF(AND([4]PDI_DES__SUBUNIDAD_SECCIÓN_UBIC!$BC18&lt;&gt;"",[4]PDI_DES__SUBUNIDAD_SECCIÓN_UBIC!$BC18&lt;&gt;0),[4]PDI_DES__SUBUNIDAD_SECCIÓN_UBIC!$BC18,""),IF($A20="TOTAL",SUM(INDIRECT("AG4:AG"&amp;ROW()-1)),""))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IF(AND($A20&lt;&gt;"",$A20&lt;&gt;"TOTAL"),IF(AND([4]PDI_DES__SUBUNIDAD_SECCIÓN_UBIC!$BF18&lt;&gt;"",[4]PDI_DES__SUBUNIDAD_SECCIÓN_UBIC!$BF18&lt;&gt;0),[4]PDI_DES__SUBUNIDAD_SECCIÓN_UBIC!$BF18,""),IF($A20="TOTAL",SUM(INDIRECT("AI4:AI"&amp;ROW()-1)),""))</f>
        <v/>
      </c>
      <c r="AJ20" s="6" t="str">
        <f ca="1">IF(AND($A20&lt;&gt;"",$A20&lt;&gt;"TOTAL"),IF(AND([4]PDI_DES__SUBUNIDAD_SECCIÓN_UBIC!$BH18&lt;&gt;"",[4]PDI_DES__SUBUNIDAD_SECCIÓN_UBIC!$BH18&lt;&gt;0),[4]PDI_DES__SUBUNIDAD_SECCIÓN_UBIC!$BH18,""),IF($A20="TOTAL",SUM(INDIRECT("AJ4:AJ"&amp;ROW()-1)),""))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IF(AND($A20&lt;&gt;"",$A20&lt;&gt;"TOTAL"),IF(AND([4]PDI_DES__SUBUNIDAD_SECCIÓN_UBIC!$BK18&lt;&gt;"",[4]PDI_DES__SUBUNIDAD_SECCIÓN_UBIC!$BK18&lt;&gt;0),[4]PDI_DES__SUBUNIDAD_SECCIÓN_UBIC!$BK18,""),IF($A20="TOTAL",SUM(INDIRECT("AL4:AL"&amp;ROW()-1)),""))</f>
        <v/>
      </c>
      <c r="AM20" s="6" t="str">
        <f ca="1">IF(AND($A20&lt;&gt;"",$A20&lt;&gt;"TOTAL"),IF(AND([4]PDI_DES__SUBUNIDAD_SECCIÓN_UBIC!$BM18&lt;&gt;"",[4]PDI_DES__SUBUNIDAD_SECCIÓN_UBIC!$BM18&lt;&gt;0),[4]PDI_DES__SUBUNIDAD_SECCIÓN_UBIC!$BM18,""),IF($A20="TOTAL",SUM(INDIRECT("AM4:AM"&amp;ROW()-1)),""))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IF(AND($A20&lt;&gt;"",$A20&lt;&gt;"TOTAL"),IF(AND([4]PDI_DES__SUBUNIDAD_SECCIÓN_UBIC!$BP18&lt;&gt;"",[4]PDI_DES__SUBUNIDAD_SECCIÓN_UBIC!$BP18&lt;&gt;0),[4]PDI_DES__SUBUNIDAD_SECCIÓN_UBIC!$BP18,""),IF($A20="TOTAL",SUM(INDIRECT("AO4:AO"&amp;ROW()-1)),""))</f>
        <v/>
      </c>
      <c r="AP20" s="6" t="str">
        <f ca="1">IF(AND($A20&lt;&gt;"",$A20&lt;&gt;"TOTAL"),IF(AND([4]PDI_DES__SUBUNIDAD_SECCIÓN_UBIC!$BR18&lt;&gt;"",[4]PDI_DES__SUBUNIDAD_SECCIÓN_UBIC!$BR18&lt;&gt;0),[4]PDI_DES__SUBUNIDAD_SECCIÓN_UBIC!$BR18,""),IF($A20="TOTAL",SUM(INDIRECT("AP4:AP"&amp;ROW()-1)),""))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IF(AND($A20&lt;&gt;"",$A20&lt;&gt;"TOTAL"),IF(AND([4]PDI_DES__SUBUNIDAD_SECCIÓN_UBIC!$BU18&lt;&gt;"",[4]PDI_DES__SUBUNIDAD_SECCIÓN_UBIC!$BU18&lt;&gt;0),[4]PDI_DES__SUBUNIDAD_SECCIÓN_UBIC!$BU18,""),IF($A20="TOTAL",SUM(INDIRECT("AR4:AR"&amp;ROW()-1)),""))</f>
        <v/>
      </c>
      <c r="AS20" s="6" t="str">
        <f ca="1">IF(AND($A20&lt;&gt;"",$A20&lt;&gt;"TOTAL"),IF(AND([4]PDI_DES__SUBUNIDAD_SECCIÓN_UBIC!$BW18&lt;&gt;"",[4]PDI_DES__SUBUNIDAD_SECCIÓN_UBIC!$BW18&lt;&gt;0),[4]PDI_DES__SUBUNIDAD_SECCIÓN_UBIC!$BW18,""),IF($A20="TOTAL",SUM(INDIRECT("AS4:AS"&amp;ROW()-1)),""))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IF(AND($A20&lt;&gt;"",$A20&lt;&gt;"TOTAL"),IF(AND([4]PDI_DES__SUBUNIDAD_SECCIÓN_UBIC!$BZ18&lt;&gt;"",[4]PDI_DES__SUBUNIDAD_SECCIÓN_UBIC!$BZ18&lt;&gt;0),[4]PDI_DES__SUBUNIDAD_SECCIÓN_UBIC!$BZ18,""),IF($A20="TOTAL",SUM(INDIRECT("AU4:AU"&amp;ROW()-1)),""))</f>
        <v/>
      </c>
      <c r="AV20" s="6" t="str">
        <f ca="1">IF(AND($A20&lt;&gt;"",$A20&lt;&gt;"TOTAL"),IF(AND([4]PDI_DES__SUBUNIDAD_SECCIÓN_UBIC!$CB18&lt;&gt;"",[4]PDI_DES__SUBUNIDAD_SECCIÓN_UBIC!$CB18&lt;&gt;0),[4]PDI_DES__SUBUNIDAD_SECCIÓN_UBIC!$CB18,""),IF($A20="TOTAL",SUM(INDIRECT("AV4:AV"&amp;ROW()-1)),""))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IF(AND($A20&lt;&gt;"",$A20&lt;&gt;"TOTAL"),IF(AND([4]PDI_DES__SUBUNIDAD_SECCIÓN_UBIC!$CE18&lt;&gt;"",[4]PDI_DES__SUBUNIDAD_SECCIÓN_UBIC!$CE18&lt;&gt;0),[4]PDI_DES__SUBUNIDAD_SECCIÓN_UBIC!$CE18,""),IF($A20="TOTAL",SUM(INDIRECT("AX4:AX"&amp;ROW()-1)),""))</f>
        <v/>
      </c>
      <c r="AY20" s="6" t="str">
        <f ca="1">IF(AND($A20&lt;&gt;"",$A20&lt;&gt;"TOTAL"),IF(AND([4]PDI_DES__SUBUNIDAD_SECCIÓN_UBIC!$CG18&lt;&gt;"",[4]PDI_DES__SUBUNIDAD_SECCIÓN_UBIC!$CG18&lt;&gt;0),[4]PDI_DES__SUBUNIDAD_SECCIÓN_UBIC!$CG18,""),IF($A20="TOTAL",SUM(INDIRECT("AY4:AY"&amp;ROW()-1)),""))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IF(AND($A20&lt;&gt;"",$A20&lt;&gt;"TOTAL"),IF(AND([4]PDI_DES__SUBUNIDAD_SECCIÓN_UBIC!$CJ18&lt;&gt;"",[4]PDI_DES__SUBUNIDAD_SECCIÓN_UBIC!$CJ18&lt;&gt;0),[4]PDI_DES__SUBUNIDAD_SECCIÓN_UBIC!$CJ18,""),IF($A20="TOTAL",SUM(INDIRECT("BA4:BA"&amp;ROW()-1)),""))</f>
        <v/>
      </c>
      <c r="BB20" s="6" t="str">
        <f ca="1">IF(AND($A20&lt;&gt;"",$A20&lt;&gt;"TOTAL"),IF(AND([4]PDI_DES__SUBUNIDAD_SECCIÓN_UBIC!$CL18&lt;&gt;"",[4]PDI_DES__SUBUNIDAD_SECCIÓN_UBIC!$CL18&lt;&gt;0),[4]PDI_DES__SUBUNIDAD_SECCIÓN_UBIC!$CL18,""),IF($A20="TOTAL",SUM(INDIRECT("BB4:BB"&amp;ROW()-1)),""))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IF(AND($A20&lt;&gt;"",$A20&lt;&gt;"TOTAL"),IF(AND([4]PDI_DES__SUBUNIDAD_SECCIÓN_UBIC!$CO18&lt;&gt;"",[4]PDI_DES__SUBUNIDAD_SECCIÓN_UBIC!$CO18&lt;&gt;0),[4]PDI_DES__SUBUNIDAD_SECCIÓN_UBIC!$CO18,""),IF($A20="TOTAL",SUM(INDIRECT("BD4:BD"&amp;ROW()-1)),""))</f>
        <v/>
      </c>
      <c r="BE20" s="6" t="str">
        <f ca="1">IF(AND($A20&lt;&gt;"",$A20&lt;&gt;"TOTAL"),IF(AND([4]PDI_DES__SUBUNIDAD_SECCIÓN_UBIC!$CQ18&lt;&gt;"",[4]PDI_DES__SUBUNIDAD_SECCIÓN_UBIC!$CQ18&lt;&gt;0),[4]PDI_DES__SUBUNIDAD_SECCIÓN_UBIC!$CQ18,""),IF($A20="TOTAL",SUM(INDIRECT("BE4:BE"&amp;ROW()-1)),""))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IF([4]PDI_DES__SUBUNIDAD_SECCIÓN_UBIC!$B19&lt;&gt;"",[4]PDI_DES__SUBUNIDAD_SECCIÓN_UBIC!$B19,IF(AND([4]PDI_DES__SUBUNIDAD_SECCIÓN_UBIC!$B19="",[4]PDI_DES__SUBUNIDAD_SECCIÓN_UBIC!$B20="",[4]PDI_DES__SUBUNIDAD_SECCIÓN_UBIC!$B18=""),"","TOTAL"))</f>
        <v/>
      </c>
      <c r="B21" s="6" t="str">
        <f ca="1">IF(AND($A21&lt;&gt;"",$A21&lt;&gt;"TOTAL"),IF(AND([4]PDI_DES__SUBUNIDAD_SECCIÓN_UBIC!$C19&lt;&gt;"",[4]PDI_DES__SUBUNIDAD_SECCIÓN_UBIC!$C19&lt;&gt;0),[4]PDI_DES__SUBUNIDAD_SECCIÓN_UBIC!$C19,""),IF($A21="TOTAL",SUM(INDIRECT("B4:B"&amp;ROW()-1)),""))</f>
        <v/>
      </c>
      <c r="C21" s="6" t="str">
        <f ca="1">IF(AND($A21&lt;&gt;"",$A21&lt;&gt;"TOTAL"),IF(AND([4]PDI_DES__SUBUNIDAD_SECCIÓN_UBIC!$E19&lt;&gt;"",[4]PDI_DES__SUBUNIDAD_SECCIÓN_UBIC!$E19&lt;&gt;0),[4]PDI_DES__SUBUNIDAD_SECCIÓN_UBIC!$E19,""),IF($A21="TOTAL",SUM(INDIRECT("C4:C"&amp;ROW()-1)),""))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IF(AND($A21&lt;&gt;"",$A21&lt;&gt;"TOTAL"),IF(AND([4]PDI_DES__SUBUNIDAD_SECCIÓN_UBIC!$H19&lt;&gt;"",[4]PDI_DES__SUBUNIDAD_SECCIÓN_UBIC!$H19&lt;&gt;0),[4]PDI_DES__SUBUNIDAD_SECCIÓN_UBIC!$H19,""),IF($A21="TOTAL",SUM(INDIRECT("E4:E"&amp;ROW()-1)),""))</f>
        <v/>
      </c>
      <c r="F21" s="6" t="str">
        <f ca="1">IF(AND($A21&lt;&gt;"",$A21&lt;&gt;"TOTAL"),IF(AND([4]PDI_DES__SUBUNIDAD_SECCIÓN_UBIC!$J19&lt;&gt;"",[4]PDI_DES__SUBUNIDAD_SECCIÓN_UBIC!$J19&lt;&gt;0),[4]PDI_DES__SUBUNIDAD_SECCIÓN_UBIC!$J19,""),IF($A21="TOTAL",SUM(INDIRECT("F4:F"&amp;ROW()-1)),""))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IF(AND($A21&lt;&gt;"",$A21&lt;&gt;"TOTAL"),IF(AND([4]PDI_DES__SUBUNIDAD_SECCIÓN_UBIC!$M19&lt;&gt;"",[4]PDI_DES__SUBUNIDAD_SECCIÓN_UBIC!$M19&lt;&gt;0),[4]PDI_DES__SUBUNIDAD_SECCIÓN_UBIC!$M19,""),IF($A21="TOTAL",SUM(INDIRECT("H4:H"&amp;ROW()-1)),""))</f>
        <v/>
      </c>
      <c r="I21" s="6" t="str">
        <f ca="1">IF(AND($A21&lt;&gt;"",$A21&lt;&gt;"TOTAL"),IF(AND([4]PDI_DES__SUBUNIDAD_SECCIÓN_UBIC!$O19&lt;&gt;"",[4]PDI_DES__SUBUNIDAD_SECCIÓN_UBIC!$O19&lt;&gt;0),[4]PDI_DES__SUBUNIDAD_SECCIÓN_UBIC!$O19,""),IF($A21="TOTAL",SUM(INDIRECT("I4:I"&amp;ROW()-1)),""))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IF(AND($A21&lt;&gt;"",$A21&lt;&gt;"TOTAL"),IF(AND([4]PDI_DES__SUBUNIDAD_SECCIÓN_UBIC!$R19&lt;&gt;"",[4]PDI_DES__SUBUNIDAD_SECCIÓN_UBIC!$R19&lt;&gt;0),[4]PDI_DES__SUBUNIDAD_SECCIÓN_UBIC!$R19,""),IF($A21="TOTAL",SUM(INDIRECT("K4:K"&amp;ROW()-1)),""))</f>
        <v/>
      </c>
      <c r="L21" s="6" t="str">
        <f ca="1">IF(AND($A21&lt;&gt;"",$A21&lt;&gt;"TOTAL"),IF(AND([4]PDI_DES__SUBUNIDAD_SECCIÓN_UBIC!$T19&lt;&gt;"",[4]PDI_DES__SUBUNIDAD_SECCIÓN_UBIC!$T19&lt;&gt;0),[4]PDI_DES__SUBUNIDAD_SECCIÓN_UBIC!$T19,""),IF($A21="TOTAL",SUM(INDIRECT("L4:L"&amp;ROW()-1)),""))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IF(AND($A21&lt;&gt;"",$A21&lt;&gt;"TOTAL"),IF(AND([4]PDI_DES__SUBUNIDAD_SECCIÓN_UBIC!$W19&lt;&gt;"",[4]PDI_DES__SUBUNIDAD_SECCIÓN_UBIC!$W19&lt;&gt;0),[4]PDI_DES__SUBUNIDAD_SECCIÓN_UBIC!$W19,""),IF($A21="TOTAL",SUM(INDIRECT("N4:N"&amp;ROW()-1)),""))</f>
        <v/>
      </c>
      <c r="O21" s="6" t="str">
        <f ca="1">IF(AND($A21&lt;&gt;"",$A21&lt;&gt;"TOTAL"),IF(AND([4]PDI_DES__SUBUNIDAD_SECCIÓN_UBIC!$Y19&lt;&gt;"",[4]PDI_DES__SUBUNIDAD_SECCIÓN_UBIC!$Y19&lt;&gt;0),[4]PDI_DES__SUBUNIDAD_SECCIÓN_UBIC!$Y19,""),IF($A21="TOTAL",SUM(INDIRECT("O4:O"&amp;ROW()-1)),""))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IF(AND($A21&lt;&gt;"",$A21&lt;&gt;"TOTAL"),IF(AND([4]PDI_DES__SUBUNIDAD_SECCIÓN_UBIC!$AB19&lt;&gt;"",[4]PDI_DES__SUBUNIDAD_SECCIÓN_UBIC!$AB19&lt;&gt;0),[4]PDI_DES__SUBUNIDAD_SECCIÓN_UBIC!$AB19,""),IF($A21="TOTAL",SUM(INDIRECT("Q4:Q"&amp;ROW()-1)),""))</f>
        <v/>
      </c>
      <c r="R21" s="6" t="str">
        <f ca="1">IF(AND($A21&lt;&gt;"",$A21&lt;&gt;"TOTAL"),IF(AND([4]PDI_DES__SUBUNIDAD_SECCIÓN_UBIC!$AD19&lt;&gt;"",[4]PDI_DES__SUBUNIDAD_SECCIÓN_UBIC!$AD19&lt;&gt;0),[4]PDI_DES__SUBUNIDAD_SECCIÓN_UBIC!$AD19,""),IF($A21="TOTAL",SUM(INDIRECT("R4:R"&amp;ROW()-1)),""))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IF(AND($A21&lt;&gt;"",$A21&lt;&gt;"TOTAL"),IF(AND([4]PDI_DES__SUBUNIDAD_SECCIÓN_UBIC!$AG19&lt;&gt;"",[4]PDI_DES__SUBUNIDAD_SECCIÓN_UBIC!$AG19&lt;&gt;0),[4]PDI_DES__SUBUNIDAD_SECCIÓN_UBIC!$AG19,""),IF($A21="TOTAL",SUM(INDIRECT("T4:T"&amp;ROW()-1)),""))</f>
        <v/>
      </c>
      <c r="U21" s="6" t="str">
        <f ca="1">IF(AND($A21&lt;&gt;"",$A21&lt;&gt;"TOTAL"),IF(AND([4]PDI_DES__SUBUNIDAD_SECCIÓN_UBIC!$AI19&lt;&gt;"",[4]PDI_DES__SUBUNIDAD_SECCIÓN_UBIC!$AI19&lt;&gt;0),[4]PDI_DES__SUBUNIDAD_SECCIÓN_UBIC!$AI19,""),IF($A21="TOTAL",SUM(INDIRECT("U4:U"&amp;ROW()-1)),""))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IF(AND($A21&lt;&gt;"",$A21&lt;&gt;"TOTAL"),IF(AND([4]PDI_DES__SUBUNIDAD_SECCIÓN_UBIC!$AL19&lt;&gt;"",[4]PDI_DES__SUBUNIDAD_SECCIÓN_UBIC!$AL19&lt;&gt;0),[4]PDI_DES__SUBUNIDAD_SECCIÓN_UBIC!$AL19,""),IF($A21="TOTAL",SUM(INDIRECT("W4:W"&amp;ROW()-1)),""))</f>
        <v/>
      </c>
      <c r="X21" s="6" t="str">
        <f ca="1">IF(AND($A21&lt;&gt;"",$A21&lt;&gt;"TOTAL"),IF(AND([4]PDI_DES__SUBUNIDAD_SECCIÓN_UBIC!$AN19&lt;&gt;"",[4]PDI_DES__SUBUNIDAD_SECCIÓN_UBIC!$AN19&lt;&gt;0),[4]PDI_DES__SUBUNIDAD_SECCIÓN_UBIC!$AN19,""),IF($A21="TOTAL",SUM(INDIRECT("X4:X"&amp;ROW()-1)),""))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IF(AND($A21&lt;&gt;"",$A21&lt;&gt;"TOTAL"),IF(AND([4]PDI_DES__SUBUNIDAD_SECCIÓN_UBIC!$AQ19&lt;&gt;"",[4]PDI_DES__SUBUNIDAD_SECCIÓN_UBIC!$AQ19&lt;&gt;0),[4]PDI_DES__SUBUNIDAD_SECCIÓN_UBIC!$AQ19,""),IF($A21="TOTAL",SUM(INDIRECT("Z4:Z"&amp;ROW()-1)),""))</f>
        <v/>
      </c>
      <c r="AA21" s="6" t="str">
        <f ca="1">IF(AND($A21&lt;&gt;"",$A21&lt;&gt;"TOTAL"),IF(AND([4]PDI_DES__SUBUNIDAD_SECCIÓN_UBIC!$AS19&lt;&gt;"",[4]PDI_DES__SUBUNIDAD_SECCIÓN_UBIC!$AS19&lt;&gt;0),[4]PDI_DES__SUBUNIDAD_SECCIÓN_UBIC!$AS19,""),IF($A21="TOTAL",SUM(INDIRECT("AA4:AA"&amp;ROW()-1)),""))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IF(AND($A21&lt;&gt;"",$A21&lt;&gt;"TOTAL"),IF(AND([4]PDI_DES__SUBUNIDAD_SECCIÓN_UBIC!$AV19&lt;&gt;"",[4]PDI_DES__SUBUNIDAD_SECCIÓN_UBIC!$AV19&lt;&gt;0),[4]PDI_DES__SUBUNIDAD_SECCIÓN_UBIC!$AV19,""),IF($A21="TOTAL",SUM(INDIRECT("AC4:AC"&amp;ROW()-1)),""))</f>
        <v/>
      </c>
      <c r="AD21" s="6" t="str">
        <f ca="1">IF(AND($A21&lt;&gt;"",$A21&lt;&gt;"TOTAL"),IF(AND([4]PDI_DES__SUBUNIDAD_SECCIÓN_UBIC!$AX19&lt;&gt;"",[4]PDI_DES__SUBUNIDAD_SECCIÓN_UBIC!$AX19&lt;&gt;0),[4]PDI_DES__SUBUNIDAD_SECCIÓN_UBIC!$AX19,""),IF($A21="TOTAL",SUM(INDIRECT("AD4:AD"&amp;ROW()-1)),""))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IF(AND($A21&lt;&gt;"",$A21&lt;&gt;"TOTAL"),IF(AND([4]PDI_DES__SUBUNIDAD_SECCIÓN_UBIC!$BA19&lt;&gt;"",[4]PDI_DES__SUBUNIDAD_SECCIÓN_UBIC!$BA19&lt;&gt;0),[4]PDI_DES__SUBUNIDAD_SECCIÓN_UBIC!$BA19,""),IF($A21="TOTAL",SUM(INDIRECT("AF4:AF"&amp;ROW()-1)),""))</f>
        <v/>
      </c>
      <c r="AG21" s="6" t="str">
        <f ca="1">IF(AND($A21&lt;&gt;"",$A21&lt;&gt;"TOTAL"),IF(AND([4]PDI_DES__SUBUNIDAD_SECCIÓN_UBIC!$BC19&lt;&gt;"",[4]PDI_DES__SUBUNIDAD_SECCIÓN_UBIC!$BC19&lt;&gt;0),[4]PDI_DES__SUBUNIDAD_SECCIÓN_UBIC!$BC19,""),IF($A21="TOTAL",SUM(INDIRECT("AG4:AG"&amp;ROW()-1)),""))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IF(AND($A21&lt;&gt;"",$A21&lt;&gt;"TOTAL"),IF(AND([4]PDI_DES__SUBUNIDAD_SECCIÓN_UBIC!$BF19&lt;&gt;"",[4]PDI_DES__SUBUNIDAD_SECCIÓN_UBIC!$BF19&lt;&gt;0),[4]PDI_DES__SUBUNIDAD_SECCIÓN_UBIC!$BF19,""),IF($A21="TOTAL",SUM(INDIRECT("AI4:AI"&amp;ROW()-1)),""))</f>
        <v/>
      </c>
      <c r="AJ21" s="6" t="str">
        <f ca="1">IF(AND($A21&lt;&gt;"",$A21&lt;&gt;"TOTAL"),IF(AND([4]PDI_DES__SUBUNIDAD_SECCIÓN_UBIC!$BH19&lt;&gt;"",[4]PDI_DES__SUBUNIDAD_SECCIÓN_UBIC!$BH19&lt;&gt;0),[4]PDI_DES__SUBUNIDAD_SECCIÓN_UBIC!$BH19,""),IF($A21="TOTAL",SUM(INDIRECT("AJ4:AJ"&amp;ROW()-1)),""))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IF(AND($A21&lt;&gt;"",$A21&lt;&gt;"TOTAL"),IF(AND([4]PDI_DES__SUBUNIDAD_SECCIÓN_UBIC!$BK19&lt;&gt;"",[4]PDI_DES__SUBUNIDAD_SECCIÓN_UBIC!$BK19&lt;&gt;0),[4]PDI_DES__SUBUNIDAD_SECCIÓN_UBIC!$BK19,""),IF($A21="TOTAL",SUM(INDIRECT("AL4:AL"&amp;ROW()-1)),""))</f>
        <v/>
      </c>
      <c r="AM21" s="6" t="str">
        <f ca="1">IF(AND($A21&lt;&gt;"",$A21&lt;&gt;"TOTAL"),IF(AND([4]PDI_DES__SUBUNIDAD_SECCIÓN_UBIC!$BM19&lt;&gt;"",[4]PDI_DES__SUBUNIDAD_SECCIÓN_UBIC!$BM19&lt;&gt;0),[4]PDI_DES__SUBUNIDAD_SECCIÓN_UBIC!$BM19,""),IF($A21="TOTAL",SUM(INDIRECT("AM4:AM"&amp;ROW()-1)),""))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IF(AND($A21&lt;&gt;"",$A21&lt;&gt;"TOTAL"),IF(AND([4]PDI_DES__SUBUNIDAD_SECCIÓN_UBIC!$BP19&lt;&gt;"",[4]PDI_DES__SUBUNIDAD_SECCIÓN_UBIC!$BP19&lt;&gt;0),[4]PDI_DES__SUBUNIDAD_SECCIÓN_UBIC!$BP19,""),IF($A21="TOTAL",SUM(INDIRECT("AO4:AO"&amp;ROW()-1)),""))</f>
        <v/>
      </c>
      <c r="AP21" s="6" t="str">
        <f ca="1">IF(AND($A21&lt;&gt;"",$A21&lt;&gt;"TOTAL"),IF(AND([4]PDI_DES__SUBUNIDAD_SECCIÓN_UBIC!$BR19&lt;&gt;"",[4]PDI_DES__SUBUNIDAD_SECCIÓN_UBIC!$BR19&lt;&gt;0),[4]PDI_DES__SUBUNIDAD_SECCIÓN_UBIC!$BR19,""),IF($A21="TOTAL",SUM(INDIRECT("AP4:AP"&amp;ROW()-1)),""))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IF(AND($A21&lt;&gt;"",$A21&lt;&gt;"TOTAL"),IF(AND([4]PDI_DES__SUBUNIDAD_SECCIÓN_UBIC!$BU19&lt;&gt;"",[4]PDI_DES__SUBUNIDAD_SECCIÓN_UBIC!$BU19&lt;&gt;0),[4]PDI_DES__SUBUNIDAD_SECCIÓN_UBIC!$BU19,""),IF($A21="TOTAL",SUM(INDIRECT("AR4:AR"&amp;ROW()-1)),""))</f>
        <v/>
      </c>
      <c r="AS21" s="6" t="str">
        <f ca="1">IF(AND($A21&lt;&gt;"",$A21&lt;&gt;"TOTAL"),IF(AND([4]PDI_DES__SUBUNIDAD_SECCIÓN_UBIC!$BW19&lt;&gt;"",[4]PDI_DES__SUBUNIDAD_SECCIÓN_UBIC!$BW19&lt;&gt;0),[4]PDI_DES__SUBUNIDAD_SECCIÓN_UBIC!$BW19,""),IF($A21="TOTAL",SUM(INDIRECT("AS4:AS"&amp;ROW()-1)),""))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IF(AND($A21&lt;&gt;"",$A21&lt;&gt;"TOTAL"),IF(AND([4]PDI_DES__SUBUNIDAD_SECCIÓN_UBIC!$BZ19&lt;&gt;"",[4]PDI_DES__SUBUNIDAD_SECCIÓN_UBIC!$BZ19&lt;&gt;0),[4]PDI_DES__SUBUNIDAD_SECCIÓN_UBIC!$BZ19,""),IF($A21="TOTAL",SUM(INDIRECT("AU4:AU"&amp;ROW()-1)),""))</f>
        <v/>
      </c>
      <c r="AV21" s="6" t="str">
        <f ca="1">IF(AND($A21&lt;&gt;"",$A21&lt;&gt;"TOTAL"),IF(AND([4]PDI_DES__SUBUNIDAD_SECCIÓN_UBIC!$CB19&lt;&gt;"",[4]PDI_DES__SUBUNIDAD_SECCIÓN_UBIC!$CB19&lt;&gt;0),[4]PDI_DES__SUBUNIDAD_SECCIÓN_UBIC!$CB19,""),IF($A21="TOTAL",SUM(INDIRECT("AV4:AV"&amp;ROW()-1)),""))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IF(AND($A21&lt;&gt;"",$A21&lt;&gt;"TOTAL"),IF(AND([4]PDI_DES__SUBUNIDAD_SECCIÓN_UBIC!$CE19&lt;&gt;"",[4]PDI_DES__SUBUNIDAD_SECCIÓN_UBIC!$CE19&lt;&gt;0),[4]PDI_DES__SUBUNIDAD_SECCIÓN_UBIC!$CE19,""),IF($A21="TOTAL",SUM(INDIRECT("AX4:AX"&amp;ROW()-1)),""))</f>
        <v/>
      </c>
      <c r="AY21" s="6" t="str">
        <f ca="1">IF(AND($A21&lt;&gt;"",$A21&lt;&gt;"TOTAL"),IF(AND([4]PDI_DES__SUBUNIDAD_SECCIÓN_UBIC!$CG19&lt;&gt;"",[4]PDI_DES__SUBUNIDAD_SECCIÓN_UBIC!$CG19&lt;&gt;0),[4]PDI_DES__SUBUNIDAD_SECCIÓN_UBIC!$CG19,""),IF($A21="TOTAL",SUM(INDIRECT("AY4:AY"&amp;ROW()-1)),""))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IF(AND($A21&lt;&gt;"",$A21&lt;&gt;"TOTAL"),IF(AND([4]PDI_DES__SUBUNIDAD_SECCIÓN_UBIC!$CJ19&lt;&gt;"",[4]PDI_DES__SUBUNIDAD_SECCIÓN_UBIC!$CJ19&lt;&gt;0),[4]PDI_DES__SUBUNIDAD_SECCIÓN_UBIC!$CJ19,""),IF($A21="TOTAL",SUM(INDIRECT("BA4:BA"&amp;ROW()-1)),""))</f>
        <v/>
      </c>
      <c r="BB21" s="6" t="str">
        <f ca="1">IF(AND($A21&lt;&gt;"",$A21&lt;&gt;"TOTAL"),IF(AND([4]PDI_DES__SUBUNIDAD_SECCIÓN_UBIC!$CL19&lt;&gt;"",[4]PDI_DES__SUBUNIDAD_SECCIÓN_UBIC!$CL19&lt;&gt;0),[4]PDI_DES__SUBUNIDAD_SECCIÓN_UBIC!$CL19,""),IF($A21="TOTAL",SUM(INDIRECT("BB4:BB"&amp;ROW()-1)),""))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IF(AND($A21&lt;&gt;"",$A21&lt;&gt;"TOTAL"),IF(AND([4]PDI_DES__SUBUNIDAD_SECCIÓN_UBIC!$CO19&lt;&gt;"",[4]PDI_DES__SUBUNIDAD_SECCIÓN_UBIC!$CO19&lt;&gt;0),[4]PDI_DES__SUBUNIDAD_SECCIÓN_UBIC!$CO19,""),IF($A21="TOTAL",SUM(INDIRECT("BD4:BD"&amp;ROW()-1)),""))</f>
        <v/>
      </c>
      <c r="BE21" s="6" t="str">
        <f ca="1">IF(AND($A21&lt;&gt;"",$A21&lt;&gt;"TOTAL"),IF(AND([4]PDI_DES__SUBUNIDAD_SECCIÓN_UBIC!$CQ19&lt;&gt;"",[4]PDI_DES__SUBUNIDAD_SECCIÓN_UBIC!$CQ19&lt;&gt;0),[4]PDI_DES__SUBUNIDAD_SECCIÓN_UBIC!$CQ19,""),IF($A21="TOTAL",SUM(INDIRECT("BE4:BE"&amp;ROW()-1)),""))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IF([4]PDI_DES__SUBUNIDAD_SECCIÓN_UBIC!$B20&lt;&gt;"",[4]PDI_DES__SUBUNIDAD_SECCIÓN_UBIC!$B20,IF(AND([4]PDI_DES__SUBUNIDAD_SECCIÓN_UBIC!$B20="",[4]PDI_DES__SUBUNIDAD_SECCIÓN_UBIC!$B21="",[4]PDI_DES__SUBUNIDAD_SECCIÓN_UBIC!$B19=""),"","TOTAL"))</f>
        <v/>
      </c>
      <c r="B22" s="6" t="str">
        <f ca="1">IF(AND($A22&lt;&gt;"",$A22&lt;&gt;"TOTAL"),IF(AND([4]PDI_DES__SUBUNIDAD_SECCIÓN_UBIC!$C20&lt;&gt;"",[4]PDI_DES__SUBUNIDAD_SECCIÓN_UBIC!$C20&lt;&gt;0),[4]PDI_DES__SUBUNIDAD_SECCIÓN_UBIC!$C20,""),IF($A22="TOTAL",SUM(INDIRECT("B4:B"&amp;ROW()-1)),""))</f>
        <v/>
      </c>
      <c r="C22" s="6" t="str">
        <f ca="1">IF(AND($A22&lt;&gt;"",$A22&lt;&gt;"TOTAL"),IF(AND([4]PDI_DES__SUBUNIDAD_SECCIÓN_UBIC!$E20&lt;&gt;"",[4]PDI_DES__SUBUNIDAD_SECCIÓN_UBIC!$E20&lt;&gt;0),[4]PDI_DES__SUBUNIDAD_SECCIÓN_UBIC!$E20,""),IF($A22="TOTAL",SUM(INDIRECT("C4:C"&amp;ROW()-1)),""))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IF(AND($A22&lt;&gt;"",$A22&lt;&gt;"TOTAL"),IF(AND([4]PDI_DES__SUBUNIDAD_SECCIÓN_UBIC!$H20&lt;&gt;"",[4]PDI_DES__SUBUNIDAD_SECCIÓN_UBIC!$H20&lt;&gt;0),[4]PDI_DES__SUBUNIDAD_SECCIÓN_UBIC!$H20,""),IF($A22="TOTAL",SUM(INDIRECT("E4:E"&amp;ROW()-1)),""))</f>
        <v/>
      </c>
      <c r="F22" s="6" t="str">
        <f ca="1">IF(AND($A22&lt;&gt;"",$A22&lt;&gt;"TOTAL"),IF(AND([4]PDI_DES__SUBUNIDAD_SECCIÓN_UBIC!$J20&lt;&gt;"",[4]PDI_DES__SUBUNIDAD_SECCIÓN_UBIC!$J20&lt;&gt;0),[4]PDI_DES__SUBUNIDAD_SECCIÓN_UBIC!$J20,""),IF($A22="TOTAL",SUM(INDIRECT("F4:F"&amp;ROW()-1)),""))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IF(AND($A22&lt;&gt;"",$A22&lt;&gt;"TOTAL"),IF(AND([4]PDI_DES__SUBUNIDAD_SECCIÓN_UBIC!$M20&lt;&gt;"",[4]PDI_DES__SUBUNIDAD_SECCIÓN_UBIC!$M20&lt;&gt;0),[4]PDI_DES__SUBUNIDAD_SECCIÓN_UBIC!$M20,""),IF($A22="TOTAL",SUM(INDIRECT("H4:H"&amp;ROW()-1)),""))</f>
        <v/>
      </c>
      <c r="I22" s="6" t="str">
        <f ca="1">IF(AND($A22&lt;&gt;"",$A22&lt;&gt;"TOTAL"),IF(AND([4]PDI_DES__SUBUNIDAD_SECCIÓN_UBIC!$O20&lt;&gt;"",[4]PDI_DES__SUBUNIDAD_SECCIÓN_UBIC!$O20&lt;&gt;0),[4]PDI_DES__SUBUNIDAD_SECCIÓN_UBIC!$O20,""),IF($A22="TOTAL",SUM(INDIRECT("I4:I"&amp;ROW()-1)),""))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IF(AND($A22&lt;&gt;"",$A22&lt;&gt;"TOTAL"),IF(AND([4]PDI_DES__SUBUNIDAD_SECCIÓN_UBIC!$R20&lt;&gt;"",[4]PDI_DES__SUBUNIDAD_SECCIÓN_UBIC!$R20&lt;&gt;0),[4]PDI_DES__SUBUNIDAD_SECCIÓN_UBIC!$R20,""),IF($A22="TOTAL",SUM(INDIRECT("K4:K"&amp;ROW()-1)),""))</f>
        <v/>
      </c>
      <c r="L22" s="6" t="str">
        <f ca="1">IF(AND($A22&lt;&gt;"",$A22&lt;&gt;"TOTAL"),IF(AND([4]PDI_DES__SUBUNIDAD_SECCIÓN_UBIC!$T20&lt;&gt;"",[4]PDI_DES__SUBUNIDAD_SECCIÓN_UBIC!$T20&lt;&gt;0),[4]PDI_DES__SUBUNIDAD_SECCIÓN_UBIC!$T20,""),IF($A22="TOTAL",SUM(INDIRECT("L4:L"&amp;ROW()-1)),""))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IF(AND($A22&lt;&gt;"",$A22&lt;&gt;"TOTAL"),IF(AND([4]PDI_DES__SUBUNIDAD_SECCIÓN_UBIC!$W20&lt;&gt;"",[4]PDI_DES__SUBUNIDAD_SECCIÓN_UBIC!$W20&lt;&gt;0),[4]PDI_DES__SUBUNIDAD_SECCIÓN_UBIC!$W20,""),IF($A22="TOTAL",SUM(INDIRECT("N4:N"&amp;ROW()-1)),""))</f>
        <v/>
      </c>
      <c r="O22" s="6" t="str">
        <f ca="1">IF(AND($A22&lt;&gt;"",$A22&lt;&gt;"TOTAL"),IF(AND([4]PDI_DES__SUBUNIDAD_SECCIÓN_UBIC!$Y20&lt;&gt;"",[4]PDI_DES__SUBUNIDAD_SECCIÓN_UBIC!$Y20&lt;&gt;0),[4]PDI_DES__SUBUNIDAD_SECCIÓN_UBIC!$Y20,""),IF($A22="TOTAL",SUM(INDIRECT("O4:O"&amp;ROW()-1)),""))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IF(AND($A22&lt;&gt;"",$A22&lt;&gt;"TOTAL"),IF(AND([4]PDI_DES__SUBUNIDAD_SECCIÓN_UBIC!$AB20&lt;&gt;"",[4]PDI_DES__SUBUNIDAD_SECCIÓN_UBIC!$AB20&lt;&gt;0),[4]PDI_DES__SUBUNIDAD_SECCIÓN_UBIC!$AB20,""),IF($A22="TOTAL",SUM(INDIRECT("Q4:Q"&amp;ROW()-1)),""))</f>
        <v/>
      </c>
      <c r="R22" s="6" t="str">
        <f ca="1">IF(AND($A22&lt;&gt;"",$A22&lt;&gt;"TOTAL"),IF(AND([4]PDI_DES__SUBUNIDAD_SECCIÓN_UBIC!$AD20&lt;&gt;"",[4]PDI_DES__SUBUNIDAD_SECCIÓN_UBIC!$AD20&lt;&gt;0),[4]PDI_DES__SUBUNIDAD_SECCIÓN_UBIC!$AD20,""),IF($A22="TOTAL",SUM(INDIRECT("R4:R"&amp;ROW()-1)),""))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IF(AND($A22&lt;&gt;"",$A22&lt;&gt;"TOTAL"),IF(AND([4]PDI_DES__SUBUNIDAD_SECCIÓN_UBIC!$AG20&lt;&gt;"",[4]PDI_DES__SUBUNIDAD_SECCIÓN_UBIC!$AG20&lt;&gt;0),[4]PDI_DES__SUBUNIDAD_SECCIÓN_UBIC!$AG20,""),IF($A22="TOTAL",SUM(INDIRECT("T4:T"&amp;ROW()-1)),""))</f>
        <v/>
      </c>
      <c r="U22" s="6" t="str">
        <f ca="1">IF(AND($A22&lt;&gt;"",$A22&lt;&gt;"TOTAL"),IF(AND([4]PDI_DES__SUBUNIDAD_SECCIÓN_UBIC!$AI20&lt;&gt;"",[4]PDI_DES__SUBUNIDAD_SECCIÓN_UBIC!$AI20&lt;&gt;0),[4]PDI_DES__SUBUNIDAD_SECCIÓN_UBIC!$AI20,""),IF($A22="TOTAL",SUM(INDIRECT("U4:U"&amp;ROW()-1)),""))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IF(AND($A22&lt;&gt;"",$A22&lt;&gt;"TOTAL"),IF(AND([4]PDI_DES__SUBUNIDAD_SECCIÓN_UBIC!$AL20&lt;&gt;"",[4]PDI_DES__SUBUNIDAD_SECCIÓN_UBIC!$AL20&lt;&gt;0),[4]PDI_DES__SUBUNIDAD_SECCIÓN_UBIC!$AL20,""),IF($A22="TOTAL",SUM(INDIRECT("W4:W"&amp;ROW()-1)),""))</f>
        <v/>
      </c>
      <c r="X22" s="6" t="str">
        <f ca="1">IF(AND($A22&lt;&gt;"",$A22&lt;&gt;"TOTAL"),IF(AND([4]PDI_DES__SUBUNIDAD_SECCIÓN_UBIC!$AN20&lt;&gt;"",[4]PDI_DES__SUBUNIDAD_SECCIÓN_UBIC!$AN20&lt;&gt;0),[4]PDI_DES__SUBUNIDAD_SECCIÓN_UBIC!$AN20,""),IF($A22="TOTAL",SUM(INDIRECT("X4:X"&amp;ROW()-1)),""))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IF(AND($A22&lt;&gt;"",$A22&lt;&gt;"TOTAL"),IF(AND([4]PDI_DES__SUBUNIDAD_SECCIÓN_UBIC!$AQ20&lt;&gt;"",[4]PDI_DES__SUBUNIDAD_SECCIÓN_UBIC!$AQ20&lt;&gt;0),[4]PDI_DES__SUBUNIDAD_SECCIÓN_UBIC!$AQ20,""),IF($A22="TOTAL",SUM(INDIRECT("Z4:Z"&amp;ROW()-1)),""))</f>
        <v/>
      </c>
      <c r="AA22" s="6" t="str">
        <f ca="1">IF(AND($A22&lt;&gt;"",$A22&lt;&gt;"TOTAL"),IF(AND([4]PDI_DES__SUBUNIDAD_SECCIÓN_UBIC!$AS20&lt;&gt;"",[4]PDI_DES__SUBUNIDAD_SECCIÓN_UBIC!$AS20&lt;&gt;0),[4]PDI_DES__SUBUNIDAD_SECCIÓN_UBIC!$AS20,""),IF($A22="TOTAL",SUM(INDIRECT("AA4:AA"&amp;ROW()-1)),""))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IF(AND($A22&lt;&gt;"",$A22&lt;&gt;"TOTAL"),IF(AND([4]PDI_DES__SUBUNIDAD_SECCIÓN_UBIC!$AV20&lt;&gt;"",[4]PDI_DES__SUBUNIDAD_SECCIÓN_UBIC!$AV20&lt;&gt;0),[4]PDI_DES__SUBUNIDAD_SECCIÓN_UBIC!$AV20,""),IF($A22="TOTAL",SUM(INDIRECT("AC4:AC"&amp;ROW()-1)),""))</f>
        <v/>
      </c>
      <c r="AD22" s="6" t="str">
        <f ca="1">IF(AND($A22&lt;&gt;"",$A22&lt;&gt;"TOTAL"),IF(AND([4]PDI_DES__SUBUNIDAD_SECCIÓN_UBIC!$AX20&lt;&gt;"",[4]PDI_DES__SUBUNIDAD_SECCIÓN_UBIC!$AX20&lt;&gt;0),[4]PDI_DES__SUBUNIDAD_SECCIÓN_UBIC!$AX20,""),IF($A22="TOTAL",SUM(INDIRECT("AD4:AD"&amp;ROW()-1)),""))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IF(AND($A22&lt;&gt;"",$A22&lt;&gt;"TOTAL"),IF(AND([4]PDI_DES__SUBUNIDAD_SECCIÓN_UBIC!$BA20&lt;&gt;"",[4]PDI_DES__SUBUNIDAD_SECCIÓN_UBIC!$BA20&lt;&gt;0),[4]PDI_DES__SUBUNIDAD_SECCIÓN_UBIC!$BA20,""),IF($A22="TOTAL",SUM(INDIRECT("AF4:AF"&amp;ROW()-1)),""))</f>
        <v/>
      </c>
      <c r="AG22" s="6" t="str">
        <f ca="1">IF(AND($A22&lt;&gt;"",$A22&lt;&gt;"TOTAL"),IF(AND([4]PDI_DES__SUBUNIDAD_SECCIÓN_UBIC!$BC20&lt;&gt;"",[4]PDI_DES__SUBUNIDAD_SECCIÓN_UBIC!$BC20&lt;&gt;0),[4]PDI_DES__SUBUNIDAD_SECCIÓN_UBIC!$BC20,""),IF($A22="TOTAL",SUM(INDIRECT("AG4:AG"&amp;ROW()-1)),""))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IF(AND($A22&lt;&gt;"",$A22&lt;&gt;"TOTAL"),IF(AND([4]PDI_DES__SUBUNIDAD_SECCIÓN_UBIC!$BF20&lt;&gt;"",[4]PDI_DES__SUBUNIDAD_SECCIÓN_UBIC!$BF20&lt;&gt;0),[4]PDI_DES__SUBUNIDAD_SECCIÓN_UBIC!$BF20,""),IF($A22="TOTAL",SUM(INDIRECT("AI4:AI"&amp;ROW()-1)),""))</f>
        <v/>
      </c>
      <c r="AJ22" s="6" t="str">
        <f ca="1">IF(AND($A22&lt;&gt;"",$A22&lt;&gt;"TOTAL"),IF(AND([4]PDI_DES__SUBUNIDAD_SECCIÓN_UBIC!$BH20&lt;&gt;"",[4]PDI_DES__SUBUNIDAD_SECCIÓN_UBIC!$BH20&lt;&gt;0),[4]PDI_DES__SUBUNIDAD_SECCIÓN_UBIC!$BH20,""),IF($A22="TOTAL",SUM(INDIRECT("AJ4:AJ"&amp;ROW()-1)),""))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IF(AND($A22&lt;&gt;"",$A22&lt;&gt;"TOTAL"),IF(AND([4]PDI_DES__SUBUNIDAD_SECCIÓN_UBIC!$BK20&lt;&gt;"",[4]PDI_DES__SUBUNIDAD_SECCIÓN_UBIC!$BK20&lt;&gt;0),[4]PDI_DES__SUBUNIDAD_SECCIÓN_UBIC!$BK20,""),IF($A22="TOTAL",SUM(INDIRECT("AL4:AL"&amp;ROW()-1)),""))</f>
        <v/>
      </c>
      <c r="AM22" s="6" t="str">
        <f ca="1">IF(AND($A22&lt;&gt;"",$A22&lt;&gt;"TOTAL"),IF(AND([4]PDI_DES__SUBUNIDAD_SECCIÓN_UBIC!$BM20&lt;&gt;"",[4]PDI_DES__SUBUNIDAD_SECCIÓN_UBIC!$BM20&lt;&gt;0),[4]PDI_DES__SUBUNIDAD_SECCIÓN_UBIC!$BM20,""),IF($A22="TOTAL",SUM(INDIRECT("AM4:AM"&amp;ROW()-1)),""))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IF(AND($A22&lt;&gt;"",$A22&lt;&gt;"TOTAL"),IF(AND([4]PDI_DES__SUBUNIDAD_SECCIÓN_UBIC!$BP20&lt;&gt;"",[4]PDI_DES__SUBUNIDAD_SECCIÓN_UBIC!$BP20&lt;&gt;0),[4]PDI_DES__SUBUNIDAD_SECCIÓN_UBIC!$BP20,""),IF($A22="TOTAL",SUM(INDIRECT("AO4:AO"&amp;ROW()-1)),""))</f>
        <v/>
      </c>
      <c r="AP22" s="6" t="str">
        <f ca="1">IF(AND($A22&lt;&gt;"",$A22&lt;&gt;"TOTAL"),IF(AND([4]PDI_DES__SUBUNIDAD_SECCIÓN_UBIC!$BR20&lt;&gt;"",[4]PDI_DES__SUBUNIDAD_SECCIÓN_UBIC!$BR20&lt;&gt;0),[4]PDI_DES__SUBUNIDAD_SECCIÓN_UBIC!$BR20,""),IF($A22="TOTAL",SUM(INDIRECT("AP4:AP"&amp;ROW()-1)),""))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IF(AND($A22&lt;&gt;"",$A22&lt;&gt;"TOTAL"),IF(AND([4]PDI_DES__SUBUNIDAD_SECCIÓN_UBIC!$BU20&lt;&gt;"",[4]PDI_DES__SUBUNIDAD_SECCIÓN_UBIC!$BU20&lt;&gt;0),[4]PDI_DES__SUBUNIDAD_SECCIÓN_UBIC!$BU20,""),IF($A22="TOTAL",SUM(INDIRECT("AR4:AR"&amp;ROW()-1)),""))</f>
        <v/>
      </c>
      <c r="AS22" s="6" t="str">
        <f ca="1">IF(AND($A22&lt;&gt;"",$A22&lt;&gt;"TOTAL"),IF(AND([4]PDI_DES__SUBUNIDAD_SECCIÓN_UBIC!$BW20&lt;&gt;"",[4]PDI_DES__SUBUNIDAD_SECCIÓN_UBIC!$BW20&lt;&gt;0),[4]PDI_DES__SUBUNIDAD_SECCIÓN_UBIC!$BW20,""),IF($A22="TOTAL",SUM(INDIRECT("AS4:AS"&amp;ROW()-1)),""))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IF(AND($A22&lt;&gt;"",$A22&lt;&gt;"TOTAL"),IF(AND([4]PDI_DES__SUBUNIDAD_SECCIÓN_UBIC!$BZ20&lt;&gt;"",[4]PDI_DES__SUBUNIDAD_SECCIÓN_UBIC!$BZ20&lt;&gt;0),[4]PDI_DES__SUBUNIDAD_SECCIÓN_UBIC!$BZ20,""),IF($A22="TOTAL",SUM(INDIRECT("AU4:AU"&amp;ROW()-1)),""))</f>
        <v/>
      </c>
      <c r="AV22" s="6" t="str">
        <f ca="1">IF(AND($A22&lt;&gt;"",$A22&lt;&gt;"TOTAL"),IF(AND([4]PDI_DES__SUBUNIDAD_SECCIÓN_UBIC!$CB20&lt;&gt;"",[4]PDI_DES__SUBUNIDAD_SECCIÓN_UBIC!$CB20&lt;&gt;0),[4]PDI_DES__SUBUNIDAD_SECCIÓN_UBIC!$CB20,""),IF($A22="TOTAL",SUM(INDIRECT("AV4:AV"&amp;ROW()-1)),""))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IF(AND($A22&lt;&gt;"",$A22&lt;&gt;"TOTAL"),IF(AND([4]PDI_DES__SUBUNIDAD_SECCIÓN_UBIC!$CE20&lt;&gt;"",[4]PDI_DES__SUBUNIDAD_SECCIÓN_UBIC!$CE20&lt;&gt;0),[4]PDI_DES__SUBUNIDAD_SECCIÓN_UBIC!$CE20,""),IF($A22="TOTAL",SUM(INDIRECT("AX4:AX"&amp;ROW()-1)),""))</f>
        <v/>
      </c>
      <c r="AY22" s="6" t="str">
        <f ca="1">IF(AND($A22&lt;&gt;"",$A22&lt;&gt;"TOTAL"),IF(AND([4]PDI_DES__SUBUNIDAD_SECCIÓN_UBIC!$CG20&lt;&gt;"",[4]PDI_DES__SUBUNIDAD_SECCIÓN_UBIC!$CG20&lt;&gt;0),[4]PDI_DES__SUBUNIDAD_SECCIÓN_UBIC!$CG20,""),IF($A22="TOTAL",SUM(INDIRECT("AY4:AY"&amp;ROW()-1)),""))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IF(AND($A22&lt;&gt;"",$A22&lt;&gt;"TOTAL"),IF(AND([4]PDI_DES__SUBUNIDAD_SECCIÓN_UBIC!$CJ20&lt;&gt;"",[4]PDI_DES__SUBUNIDAD_SECCIÓN_UBIC!$CJ20&lt;&gt;0),[4]PDI_DES__SUBUNIDAD_SECCIÓN_UBIC!$CJ20,""),IF($A22="TOTAL",SUM(INDIRECT("BA4:BA"&amp;ROW()-1)),""))</f>
        <v/>
      </c>
      <c r="BB22" s="6" t="str">
        <f ca="1">IF(AND($A22&lt;&gt;"",$A22&lt;&gt;"TOTAL"),IF(AND([4]PDI_DES__SUBUNIDAD_SECCIÓN_UBIC!$CL20&lt;&gt;"",[4]PDI_DES__SUBUNIDAD_SECCIÓN_UBIC!$CL20&lt;&gt;0),[4]PDI_DES__SUBUNIDAD_SECCIÓN_UBIC!$CL20,""),IF($A22="TOTAL",SUM(INDIRECT("BB4:BB"&amp;ROW()-1)),""))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IF(AND($A22&lt;&gt;"",$A22&lt;&gt;"TOTAL"),IF(AND([4]PDI_DES__SUBUNIDAD_SECCIÓN_UBIC!$CO20&lt;&gt;"",[4]PDI_DES__SUBUNIDAD_SECCIÓN_UBIC!$CO20&lt;&gt;0),[4]PDI_DES__SUBUNIDAD_SECCIÓN_UBIC!$CO20,""),IF($A22="TOTAL",SUM(INDIRECT("BD4:BD"&amp;ROW()-1)),""))</f>
        <v/>
      </c>
      <c r="BE22" s="6" t="str">
        <f ca="1">IF(AND($A22&lt;&gt;"",$A22&lt;&gt;"TOTAL"),IF(AND([4]PDI_DES__SUBUNIDAD_SECCIÓN_UBIC!$CQ20&lt;&gt;"",[4]PDI_DES__SUBUNIDAD_SECCIÓN_UBIC!$CQ20&lt;&gt;0),[4]PDI_DES__SUBUNIDAD_SECCIÓN_UBIC!$CQ20,""),IF($A22="TOTAL",SUM(INDIRECT("BE4:BE"&amp;ROW()-1)),""))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IF([4]PDI_DES__SUBUNIDAD_SECCIÓN_UBIC!$B21&lt;&gt;"",[4]PDI_DES__SUBUNIDAD_SECCIÓN_UBIC!$B21,IF(AND([4]PDI_DES__SUBUNIDAD_SECCIÓN_UBIC!$B21="",[4]PDI_DES__SUBUNIDAD_SECCIÓN_UBIC!$B22="",[4]PDI_DES__SUBUNIDAD_SECCIÓN_UBIC!$B20=""),"","TOTAL"))</f>
        <v/>
      </c>
      <c r="B23" s="6" t="str">
        <f ca="1">IF(AND($A23&lt;&gt;"",$A23&lt;&gt;"TOTAL"),IF(AND([4]PDI_DES__SUBUNIDAD_SECCIÓN_UBIC!$C21&lt;&gt;"",[4]PDI_DES__SUBUNIDAD_SECCIÓN_UBIC!$C21&lt;&gt;0),[4]PDI_DES__SUBUNIDAD_SECCIÓN_UBIC!$C21,""),IF($A23="TOTAL",SUM(INDIRECT("B4:B"&amp;ROW()-1)),""))</f>
        <v/>
      </c>
      <c r="C23" s="6" t="str">
        <f ca="1">IF(AND($A23&lt;&gt;"",$A23&lt;&gt;"TOTAL"),IF(AND([4]PDI_DES__SUBUNIDAD_SECCIÓN_UBIC!$E21&lt;&gt;"",[4]PDI_DES__SUBUNIDAD_SECCIÓN_UBIC!$E21&lt;&gt;0),[4]PDI_DES__SUBUNIDAD_SECCIÓN_UBIC!$E21,""),IF($A23="TOTAL",SUM(INDIRECT("C4:C"&amp;ROW()-1)),""))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IF(AND($A23&lt;&gt;"",$A23&lt;&gt;"TOTAL"),IF(AND([4]PDI_DES__SUBUNIDAD_SECCIÓN_UBIC!$H21&lt;&gt;"",[4]PDI_DES__SUBUNIDAD_SECCIÓN_UBIC!$H21&lt;&gt;0),[4]PDI_DES__SUBUNIDAD_SECCIÓN_UBIC!$H21,""),IF($A23="TOTAL",SUM(INDIRECT("E4:E"&amp;ROW()-1)),""))</f>
        <v/>
      </c>
      <c r="F23" s="6" t="str">
        <f ca="1">IF(AND($A23&lt;&gt;"",$A23&lt;&gt;"TOTAL"),IF(AND([4]PDI_DES__SUBUNIDAD_SECCIÓN_UBIC!$J21&lt;&gt;"",[4]PDI_DES__SUBUNIDAD_SECCIÓN_UBIC!$J21&lt;&gt;0),[4]PDI_DES__SUBUNIDAD_SECCIÓN_UBIC!$J21,""),IF($A23="TOTAL",SUM(INDIRECT("F4:F"&amp;ROW()-1)),""))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IF(AND($A23&lt;&gt;"",$A23&lt;&gt;"TOTAL"),IF(AND([4]PDI_DES__SUBUNIDAD_SECCIÓN_UBIC!$M21&lt;&gt;"",[4]PDI_DES__SUBUNIDAD_SECCIÓN_UBIC!$M21&lt;&gt;0),[4]PDI_DES__SUBUNIDAD_SECCIÓN_UBIC!$M21,""),IF($A23="TOTAL",SUM(INDIRECT("H4:H"&amp;ROW()-1)),""))</f>
        <v/>
      </c>
      <c r="I23" s="6" t="str">
        <f ca="1">IF(AND($A23&lt;&gt;"",$A23&lt;&gt;"TOTAL"),IF(AND([4]PDI_DES__SUBUNIDAD_SECCIÓN_UBIC!$O21&lt;&gt;"",[4]PDI_DES__SUBUNIDAD_SECCIÓN_UBIC!$O21&lt;&gt;0),[4]PDI_DES__SUBUNIDAD_SECCIÓN_UBIC!$O21,""),IF($A23="TOTAL",SUM(INDIRECT("I4:I"&amp;ROW()-1)),""))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IF(AND($A23&lt;&gt;"",$A23&lt;&gt;"TOTAL"),IF(AND([4]PDI_DES__SUBUNIDAD_SECCIÓN_UBIC!$R21&lt;&gt;"",[4]PDI_DES__SUBUNIDAD_SECCIÓN_UBIC!$R21&lt;&gt;0),[4]PDI_DES__SUBUNIDAD_SECCIÓN_UBIC!$R21,""),IF($A23="TOTAL",SUM(INDIRECT("K4:K"&amp;ROW()-1)),""))</f>
        <v/>
      </c>
      <c r="L23" s="6" t="str">
        <f ca="1">IF(AND($A23&lt;&gt;"",$A23&lt;&gt;"TOTAL"),IF(AND([4]PDI_DES__SUBUNIDAD_SECCIÓN_UBIC!$T21&lt;&gt;"",[4]PDI_DES__SUBUNIDAD_SECCIÓN_UBIC!$T21&lt;&gt;0),[4]PDI_DES__SUBUNIDAD_SECCIÓN_UBIC!$T21,""),IF($A23="TOTAL",SUM(INDIRECT("L4:L"&amp;ROW()-1)),""))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IF(AND($A23&lt;&gt;"",$A23&lt;&gt;"TOTAL"),IF(AND([4]PDI_DES__SUBUNIDAD_SECCIÓN_UBIC!$W21&lt;&gt;"",[4]PDI_DES__SUBUNIDAD_SECCIÓN_UBIC!$W21&lt;&gt;0),[4]PDI_DES__SUBUNIDAD_SECCIÓN_UBIC!$W21,""),IF($A23="TOTAL",SUM(INDIRECT("N4:N"&amp;ROW()-1)),""))</f>
        <v/>
      </c>
      <c r="O23" s="6" t="str">
        <f ca="1">IF(AND($A23&lt;&gt;"",$A23&lt;&gt;"TOTAL"),IF(AND([4]PDI_DES__SUBUNIDAD_SECCIÓN_UBIC!$Y21&lt;&gt;"",[4]PDI_DES__SUBUNIDAD_SECCIÓN_UBIC!$Y21&lt;&gt;0),[4]PDI_DES__SUBUNIDAD_SECCIÓN_UBIC!$Y21,""),IF($A23="TOTAL",SUM(INDIRECT("O4:O"&amp;ROW()-1)),""))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IF(AND($A23&lt;&gt;"",$A23&lt;&gt;"TOTAL"),IF(AND([4]PDI_DES__SUBUNIDAD_SECCIÓN_UBIC!$AB21&lt;&gt;"",[4]PDI_DES__SUBUNIDAD_SECCIÓN_UBIC!$AB21&lt;&gt;0),[4]PDI_DES__SUBUNIDAD_SECCIÓN_UBIC!$AB21,""),IF($A23="TOTAL",SUM(INDIRECT("Q4:Q"&amp;ROW()-1)),""))</f>
        <v/>
      </c>
      <c r="R23" s="6" t="str">
        <f ca="1">IF(AND($A23&lt;&gt;"",$A23&lt;&gt;"TOTAL"),IF(AND([4]PDI_DES__SUBUNIDAD_SECCIÓN_UBIC!$AD21&lt;&gt;"",[4]PDI_DES__SUBUNIDAD_SECCIÓN_UBIC!$AD21&lt;&gt;0),[4]PDI_DES__SUBUNIDAD_SECCIÓN_UBIC!$AD21,""),IF($A23="TOTAL",SUM(INDIRECT("R4:R"&amp;ROW()-1)),""))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IF(AND($A23&lt;&gt;"",$A23&lt;&gt;"TOTAL"),IF(AND([4]PDI_DES__SUBUNIDAD_SECCIÓN_UBIC!$AG21&lt;&gt;"",[4]PDI_DES__SUBUNIDAD_SECCIÓN_UBIC!$AG21&lt;&gt;0),[4]PDI_DES__SUBUNIDAD_SECCIÓN_UBIC!$AG21,""),IF($A23="TOTAL",SUM(INDIRECT("T4:T"&amp;ROW()-1)),""))</f>
        <v/>
      </c>
      <c r="U23" s="6" t="str">
        <f ca="1">IF(AND($A23&lt;&gt;"",$A23&lt;&gt;"TOTAL"),IF(AND([4]PDI_DES__SUBUNIDAD_SECCIÓN_UBIC!$AI21&lt;&gt;"",[4]PDI_DES__SUBUNIDAD_SECCIÓN_UBIC!$AI21&lt;&gt;0),[4]PDI_DES__SUBUNIDAD_SECCIÓN_UBIC!$AI21,""),IF($A23="TOTAL",SUM(INDIRECT("U4:U"&amp;ROW()-1)),""))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IF(AND($A23&lt;&gt;"",$A23&lt;&gt;"TOTAL"),IF(AND([4]PDI_DES__SUBUNIDAD_SECCIÓN_UBIC!$AL21&lt;&gt;"",[4]PDI_DES__SUBUNIDAD_SECCIÓN_UBIC!$AL21&lt;&gt;0),[4]PDI_DES__SUBUNIDAD_SECCIÓN_UBIC!$AL21,""),IF($A23="TOTAL",SUM(INDIRECT("W4:W"&amp;ROW()-1)),""))</f>
        <v/>
      </c>
      <c r="X23" s="6" t="str">
        <f ca="1">IF(AND($A23&lt;&gt;"",$A23&lt;&gt;"TOTAL"),IF(AND([4]PDI_DES__SUBUNIDAD_SECCIÓN_UBIC!$AN21&lt;&gt;"",[4]PDI_DES__SUBUNIDAD_SECCIÓN_UBIC!$AN21&lt;&gt;0),[4]PDI_DES__SUBUNIDAD_SECCIÓN_UBIC!$AN21,""),IF($A23="TOTAL",SUM(INDIRECT("X4:X"&amp;ROW()-1)),""))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IF(AND($A23&lt;&gt;"",$A23&lt;&gt;"TOTAL"),IF(AND([4]PDI_DES__SUBUNIDAD_SECCIÓN_UBIC!$AQ21&lt;&gt;"",[4]PDI_DES__SUBUNIDAD_SECCIÓN_UBIC!$AQ21&lt;&gt;0),[4]PDI_DES__SUBUNIDAD_SECCIÓN_UBIC!$AQ21,""),IF($A23="TOTAL",SUM(INDIRECT("Z4:Z"&amp;ROW()-1)),""))</f>
        <v/>
      </c>
      <c r="AA23" s="6" t="str">
        <f ca="1">IF(AND($A23&lt;&gt;"",$A23&lt;&gt;"TOTAL"),IF(AND([4]PDI_DES__SUBUNIDAD_SECCIÓN_UBIC!$AS21&lt;&gt;"",[4]PDI_DES__SUBUNIDAD_SECCIÓN_UBIC!$AS21&lt;&gt;0),[4]PDI_DES__SUBUNIDAD_SECCIÓN_UBIC!$AS21,""),IF($A23="TOTAL",SUM(INDIRECT("AA4:AA"&amp;ROW()-1)),""))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IF(AND($A23&lt;&gt;"",$A23&lt;&gt;"TOTAL"),IF(AND([4]PDI_DES__SUBUNIDAD_SECCIÓN_UBIC!$AV21&lt;&gt;"",[4]PDI_DES__SUBUNIDAD_SECCIÓN_UBIC!$AV21&lt;&gt;0),[4]PDI_DES__SUBUNIDAD_SECCIÓN_UBIC!$AV21,""),IF($A23="TOTAL",SUM(INDIRECT("AC4:AC"&amp;ROW()-1)),""))</f>
        <v/>
      </c>
      <c r="AD23" s="6" t="str">
        <f ca="1">IF(AND($A23&lt;&gt;"",$A23&lt;&gt;"TOTAL"),IF(AND([4]PDI_DES__SUBUNIDAD_SECCIÓN_UBIC!$AX21&lt;&gt;"",[4]PDI_DES__SUBUNIDAD_SECCIÓN_UBIC!$AX21&lt;&gt;0),[4]PDI_DES__SUBUNIDAD_SECCIÓN_UBIC!$AX21,""),IF($A23="TOTAL",SUM(INDIRECT("AD4:AD"&amp;ROW()-1)),""))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IF(AND($A23&lt;&gt;"",$A23&lt;&gt;"TOTAL"),IF(AND([4]PDI_DES__SUBUNIDAD_SECCIÓN_UBIC!$BA21&lt;&gt;"",[4]PDI_DES__SUBUNIDAD_SECCIÓN_UBIC!$BA21&lt;&gt;0),[4]PDI_DES__SUBUNIDAD_SECCIÓN_UBIC!$BA21,""),IF($A23="TOTAL",SUM(INDIRECT("AF4:AF"&amp;ROW()-1)),""))</f>
        <v/>
      </c>
      <c r="AG23" s="6" t="str">
        <f ca="1">IF(AND($A23&lt;&gt;"",$A23&lt;&gt;"TOTAL"),IF(AND([4]PDI_DES__SUBUNIDAD_SECCIÓN_UBIC!$BC21&lt;&gt;"",[4]PDI_DES__SUBUNIDAD_SECCIÓN_UBIC!$BC21&lt;&gt;0),[4]PDI_DES__SUBUNIDAD_SECCIÓN_UBIC!$BC21,""),IF($A23="TOTAL",SUM(INDIRECT("AG4:AG"&amp;ROW()-1)),""))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IF(AND($A23&lt;&gt;"",$A23&lt;&gt;"TOTAL"),IF(AND([4]PDI_DES__SUBUNIDAD_SECCIÓN_UBIC!$BF21&lt;&gt;"",[4]PDI_DES__SUBUNIDAD_SECCIÓN_UBIC!$BF21&lt;&gt;0),[4]PDI_DES__SUBUNIDAD_SECCIÓN_UBIC!$BF21,""),IF($A23="TOTAL",SUM(INDIRECT("AI4:AI"&amp;ROW()-1)),""))</f>
        <v/>
      </c>
      <c r="AJ23" s="6" t="str">
        <f ca="1">IF(AND($A23&lt;&gt;"",$A23&lt;&gt;"TOTAL"),IF(AND([4]PDI_DES__SUBUNIDAD_SECCIÓN_UBIC!$BH21&lt;&gt;"",[4]PDI_DES__SUBUNIDAD_SECCIÓN_UBIC!$BH21&lt;&gt;0),[4]PDI_DES__SUBUNIDAD_SECCIÓN_UBIC!$BH21,""),IF($A23="TOTAL",SUM(INDIRECT("AJ4:AJ"&amp;ROW()-1)),""))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IF(AND($A23&lt;&gt;"",$A23&lt;&gt;"TOTAL"),IF(AND([4]PDI_DES__SUBUNIDAD_SECCIÓN_UBIC!$BK21&lt;&gt;"",[4]PDI_DES__SUBUNIDAD_SECCIÓN_UBIC!$BK21&lt;&gt;0),[4]PDI_DES__SUBUNIDAD_SECCIÓN_UBIC!$BK21,""),IF($A23="TOTAL",SUM(INDIRECT("AL4:AL"&amp;ROW()-1)),""))</f>
        <v/>
      </c>
      <c r="AM23" s="6" t="str">
        <f ca="1">IF(AND($A23&lt;&gt;"",$A23&lt;&gt;"TOTAL"),IF(AND([4]PDI_DES__SUBUNIDAD_SECCIÓN_UBIC!$BM21&lt;&gt;"",[4]PDI_DES__SUBUNIDAD_SECCIÓN_UBIC!$BM21&lt;&gt;0),[4]PDI_DES__SUBUNIDAD_SECCIÓN_UBIC!$BM21,""),IF($A23="TOTAL",SUM(INDIRECT("AM4:AM"&amp;ROW()-1)),""))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IF(AND($A23&lt;&gt;"",$A23&lt;&gt;"TOTAL"),IF(AND([4]PDI_DES__SUBUNIDAD_SECCIÓN_UBIC!$BP21&lt;&gt;"",[4]PDI_DES__SUBUNIDAD_SECCIÓN_UBIC!$BP21&lt;&gt;0),[4]PDI_DES__SUBUNIDAD_SECCIÓN_UBIC!$BP21,""),IF($A23="TOTAL",SUM(INDIRECT("AO4:AO"&amp;ROW()-1)),""))</f>
        <v/>
      </c>
      <c r="AP23" s="6" t="str">
        <f ca="1">IF(AND($A23&lt;&gt;"",$A23&lt;&gt;"TOTAL"),IF(AND([4]PDI_DES__SUBUNIDAD_SECCIÓN_UBIC!$BR21&lt;&gt;"",[4]PDI_DES__SUBUNIDAD_SECCIÓN_UBIC!$BR21&lt;&gt;0),[4]PDI_DES__SUBUNIDAD_SECCIÓN_UBIC!$BR21,""),IF($A23="TOTAL",SUM(INDIRECT("AP4:AP"&amp;ROW()-1)),""))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IF(AND($A23&lt;&gt;"",$A23&lt;&gt;"TOTAL"),IF(AND([4]PDI_DES__SUBUNIDAD_SECCIÓN_UBIC!$BU21&lt;&gt;"",[4]PDI_DES__SUBUNIDAD_SECCIÓN_UBIC!$BU21&lt;&gt;0),[4]PDI_DES__SUBUNIDAD_SECCIÓN_UBIC!$BU21,""),IF($A23="TOTAL",SUM(INDIRECT("AR4:AR"&amp;ROW()-1)),""))</f>
        <v/>
      </c>
      <c r="AS23" s="6" t="str">
        <f ca="1">IF(AND($A23&lt;&gt;"",$A23&lt;&gt;"TOTAL"),IF(AND([4]PDI_DES__SUBUNIDAD_SECCIÓN_UBIC!$BW21&lt;&gt;"",[4]PDI_DES__SUBUNIDAD_SECCIÓN_UBIC!$BW21&lt;&gt;0),[4]PDI_DES__SUBUNIDAD_SECCIÓN_UBIC!$BW21,""),IF($A23="TOTAL",SUM(INDIRECT("AS4:AS"&amp;ROW()-1)),""))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IF(AND($A23&lt;&gt;"",$A23&lt;&gt;"TOTAL"),IF(AND([4]PDI_DES__SUBUNIDAD_SECCIÓN_UBIC!$BZ21&lt;&gt;"",[4]PDI_DES__SUBUNIDAD_SECCIÓN_UBIC!$BZ21&lt;&gt;0),[4]PDI_DES__SUBUNIDAD_SECCIÓN_UBIC!$BZ21,""),IF($A23="TOTAL",SUM(INDIRECT("AU4:AU"&amp;ROW()-1)),""))</f>
        <v/>
      </c>
      <c r="AV23" s="6" t="str">
        <f ca="1">IF(AND($A23&lt;&gt;"",$A23&lt;&gt;"TOTAL"),IF(AND([4]PDI_DES__SUBUNIDAD_SECCIÓN_UBIC!$CB21&lt;&gt;"",[4]PDI_DES__SUBUNIDAD_SECCIÓN_UBIC!$CB21&lt;&gt;0),[4]PDI_DES__SUBUNIDAD_SECCIÓN_UBIC!$CB21,""),IF($A23="TOTAL",SUM(INDIRECT("AV4:AV"&amp;ROW()-1)),""))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IF(AND($A23&lt;&gt;"",$A23&lt;&gt;"TOTAL"),IF(AND([4]PDI_DES__SUBUNIDAD_SECCIÓN_UBIC!$CE21&lt;&gt;"",[4]PDI_DES__SUBUNIDAD_SECCIÓN_UBIC!$CE21&lt;&gt;0),[4]PDI_DES__SUBUNIDAD_SECCIÓN_UBIC!$CE21,""),IF($A23="TOTAL",SUM(INDIRECT("AX4:AX"&amp;ROW()-1)),""))</f>
        <v/>
      </c>
      <c r="AY23" s="6" t="str">
        <f ca="1">IF(AND($A23&lt;&gt;"",$A23&lt;&gt;"TOTAL"),IF(AND([4]PDI_DES__SUBUNIDAD_SECCIÓN_UBIC!$CG21&lt;&gt;"",[4]PDI_DES__SUBUNIDAD_SECCIÓN_UBIC!$CG21&lt;&gt;0),[4]PDI_DES__SUBUNIDAD_SECCIÓN_UBIC!$CG21,""),IF($A23="TOTAL",SUM(INDIRECT("AY4:AY"&amp;ROW()-1)),""))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IF(AND($A23&lt;&gt;"",$A23&lt;&gt;"TOTAL"),IF(AND([4]PDI_DES__SUBUNIDAD_SECCIÓN_UBIC!$CJ21&lt;&gt;"",[4]PDI_DES__SUBUNIDAD_SECCIÓN_UBIC!$CJ21&lt;&gt;0),[4]PDI_DES__SUBUNIDAD_SECCIÓN_UBIC!$CJ21,""),IF($A23="TOTAL",SUM(INDIRECT("BA4:BA"&amp;ROW()-1)),""))</f>
        <v/>
      </c>
      <c r="BB23" s="6" t="str">
        <f ca="1">IF(AND($A23&lt;&gt;"",$A23&lt;&gt;"TOTAL"),IF(AND([4]PDI_DES__SUBUNIDAD_SECCIÓN_UBIC!$CL21&lt;&gt;"",[4]PDI_DES__SUBUNIDAD_SECCIÓN_UBIC!$CL21&lt;&gt;0),[4]PDI_DES__SUBUNIDAD_SECCIÓN_UBIC!$CL21,""),IF($A23="TOTAL",SUM(INDIRECT("BB4:BB"&amp;ROW()-1)),""))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IF(AND($A23&lt;&gt;"",$A23&lt;&gt;"TOTAL"),IF(AND([4]PDI_DES__SUBUNIDAD_SECCIÓN_UBIC!$CO21&lt;&gt;"",[4]PDI_DES__SUBUNIDAD_SECCIÓN_UBIC!$CO21&lt;&gt;0),[4]PDI_DES__SUBUNIDAD_SECCIÓN_UBIC!$CO21,""),IF($A23="TOTAL",SUM(INDIRECT("BD4:BD"&amp;ROW()-1)),""))</f>
        <v/>
      </c>
      <c r="BE23" s="6" t="str">
        <f ca="1">IF(AND($A23&lt;&gt;"",$A23&lt;&gt;"TOTAL"),IF(AND([4]PDI_DES__SUBUNIDAD_SECCIÓN_UBIC!$CQ21&lt;&gt;"",[4]PDI_DES__SUBUNIDAD_SECCIÓN_UBIC!$CQ21&lt;&gt;0),[4]PDI_DES__SUBUNIDAD_SECCIÓN_UBIC!$CQ21,""),IF($A23="TOTAL",SUM(INDIRECT("BE4:BE"&amp;ROW()-1)),""))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IF([4]PDI_DES__SUBUNIDAD_SECCIÓN_UBIC!$B22&lt;&gt;"",[4]PDI_DES__SUBUNIDAD_SECCIÓN_UBIC!$B22,IF(AND([4]PDI_DES__SUBUNIDAD_SECCIÓN_UBIC!$B22="",[4]PDI_DES__SUBUNIDAD_SECCIÓN_UBIC!$B23="",[4]PDI_DES__SUBUNIDAD_SECCIÓN_UBIC!$B21=""),"","TOTAL"))</f>
        <v/>
      </c>
      <c r="B24" s="6" t="str">
        <f ca="1">IF(AND($A24&lt;&gt;"",$A24&lt;&gt;"TOTAL"),IF(AND([4]PDI_DES__SUBUNIDAD_SECCIÓN_UBIC!$C22&lt;&gt;"",[4]PDI_DES__SUBUNIDAD_SECCIÓN_UBIC!$C22&lt;&gt;0),[4]PDI_DES__SUBUNIDAD_SECCIÓN_UBIC!$C22,""),IF($A24="TOTAL",SUM(INDIRECT("B4:B"&amp;ROW()-1)),""))</f>
        <v/>
      </c>
      <c r="C24" s="6" t="str">
        <f ca="1">IF(AND($A24&lt;&gt;"",$A24&lt;&gt;"TOTAL"),IF(AND([4]PDI_DES__SUBUNIDAD_SECCIÓN_UBIC!$E22&lt;&gt;"",[4]PDI_DES__SUBUNIDAD_SECCIÓN_UBIC!$E22&lt;&gt;0),[4]PDI_DES__SUBUNIDAD_SECCIÓN_UBIC!$E22,""),IF($A24="TOTAL",SUM(INDIRECT("C4:C"&amp;ROW()-1)),""))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IF(AND($A24&lt;&gt;"",$A24&lt;&gt;"TOTAL"),IF(AND([4]PDI_DES__SUBUNIDAD_SECCIÓN_UBIC!$H22&lt;&gt;"",[4]PDI_DES__SUBUNIDAD_SECCIÓN_UBIC!$H22&lt;&gt;0),[4]PDI_DES__SUBUNIDAD_SECCIÓN_UBIC!$H22,""),IF($A24="TOTAL",SUM(INDIRECT("E4:E"&amp;ROW()-1)),""))</f>
        <v/>
      </c>
      <c r="F24" s="6" t="str">
        <f ca="1">IF(AND($A24&lt;&gt;"",$A24&lt;&gt;"TOTAL"),IF(AND([4]PDI_DES__SUBUNIDAD_SECCIÓN_UBIC!$J22&lt;&gt;"",[4]PDI_DES__SUBUNIDAD_SECCIÓN_UBIC!$J22&lt;&gt;0),[4]PDI_DES__SUBUNIDAD_SECCIÓN_UBIC!$J22,""),IF($A24="TOTAL",SUM(INDIRECT("F4:F"&amp;ROW()-1)),""))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IF(AND($A24&lt;&gt;"",$A24&lt;&gt;"TOTAL"),IF(AND([4]PDI_DES__SUBUNIDAD_SECCIÓN_UBIC!$M22&lt;&gt;"",[4]PDI_DES__SUBUNIDAD_SECCIÓN_UBIC!$M22&lt;&gt;0),[4]PDI_DES__SUBUNIDAD_SECCIÓN_UBIC!$M22,""),IF($A24="TOTAL",SUM(INDIRECT("H4:H"&amp;ROW()-1)),""))</f>
        <v/>
      </c>
      <c r="I24" s="6" t="str">
        <f ca="1">IF(AND($A24&lt;&gt;"",$A24&lt;&gt;"TOTAL"),IF(AND([4]PDI_DES__SUBUNIDAD_SECCIÓN_UBIC!$O22&lt;&gt;"",[4]PDI_DES__SUBUNIDAD_SECCIÓN_UBIC!$O22&lt;&gt;0),[4]PDI_DES__SUBUNIDAD_SECCIÓN_UBIC!$O22,""),IF($A24="TOTAL",SUM(INDIRECT("I4:I"&amp;ROW()-1)),""))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IF(AND($A24&lt;&gt;"",$A24&lt;&gt;"TOTAL"),IF(AND([4]PDI_DES__SUBUNIDAD_SECCIÓN_UBIC!$R22&lt;&gt;"",[4]PDI_DES__SUBUNIDAD_SECCIÓN_UBIC!$R22&lt;&gt;0),[4]PDI_DES__SUBUNIDAD_SECCIÓN_UBIC!$R22,""),IF($A24="TOTAL",SUM(INDIRECT("K4:K"&amp;ROW()-1)),""))</f>
        <v/>
      </c>
      <c r="L24" s="6" t="str">
        <f ca="1">IF(AND($A24&lt;&gt;"",$A24&lt;&gt;"TOTAL"),IF(AND([4]PDI_DES__SUBUNIDAD_SECCIÓN_UBIC!$T22&lt;&gt;"",[4]PDI_DES__SUBUNIDAD_SECCIÓN_UBIC!$T22&lt;&gt;0),[4]PDI_DES__SUBUNIDAD_SECCIÓN_UBIC!$T22,""),IF($A24="TOTAL",SUM(INDIRECT("L4:L"&amp;ROW()-1)),""))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IF(AND($A24&lt;&gt;"",$A24&lt;&gt;"TOTAL"),IF(AND([4]PDI_DES__SUBUNIDAD_SECCIÓN_UBIC!$W22&lt;&gt;"",[4]PDI_DES__SUBUNIDAD_SECCIÓN_UBIC!$W22&lt;&gt;0),[4]PDI_DES__SUBUNIDAD_SECCIÓN_UBIC!$W22,""),IF($A24="TOTAL",SUM(INDIRECT("N4:N"&amp;ROW()-1)),""))</f>
        <v/>
      </c>
      <c r="O24" s="6" t="str">
        <f ca="1">IF(AND($A24&lt;&gt;"",$A24&lt;&gt;"TOTAL"),IF(AND([4]PDI_DES__SUBUNIDAD_SECCIÓN_UBIC!$Y22&lt;&gt;"",[4]PDI_DES__SUBUNIDAD_SECCIÓN_UBIC!$Y22&lt;&gt;0),[4]PDI_DES__SUBUNIDAD_SECCIÓN_UBIC!$Y22,""),IF($A24="TOTAL",SUM(INDIRECT("O4:O"&amp;ROW()-1)),""))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IF(AND($A24&lt;&gt;"",$A24&lt;&gt;"TOTAL"),IF(AND([4]PDI_DES__SUBUNIDAD_SECCIÓN_UBIC!$AB22&lt;&gt;"",[4]PDI_DES__SUBUNIDAD_SECCIÓN_UBIC!$AB22&lt;&gt;0),[4]PDI_DES__SUBUNIDAD_SECCIÓN_UBIC!$AB22,""),IF($A24="TOTAL",SUM(INDIRECT("Q4:Q"&amp;ROW()-1)),""))</f>
        <v/>
      </c>
      <c r="R24" s="6" t="str">
        <f ca="1">IF(AND($A24&lt;&gt;"",$A24&lt;&gt;"TOTAL"),IF(AND([4]PDI_DES__SUBUNIDAD_SECCIÓN_UBIC!$AD22&lt;&gt;"",[4]PDI_DES__SUBUNIDAD_SECCIÓN_UBIC!$AD22&lt;&gt;0),[4]PDI_DES__SUBUNIDAD_SECCIÓN_UBIC!$AD22,""),IF($A24="TOTAL",SUM(INDIRECT("R4:R"&amp;ROW()-1)),""))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IF(AND($A24&lt;&gt;"",$A24&lt;&gt;"TOTAL"),IF(AND([4]PDI_DES__SUBUNIDAD_SECCIÓN_UBIC!$AG22&lt;&gt;"",[4]PDI_DES__SUBUNIDAD_SECCIÓN_UBIC!$AG22&lt;&gt;0),[4]PDI_DES__SUBUNIDAD_SECCIÓN_UBIC!$AG22,""),IF($A24="TOTAL",SUM(INDIRECT("T4:T"&amp;ROW()-1)),""))</f>
        <v/>
      </c>
      <c r="U24" s="6" t="str">
        <f ca="1">IF(AND($A24&lt;&gt;"",$A24&lt;&gt;"TOTAL"),IF(AND([4]PDI_DES__SUBUNIDAD_SECCIÓN_UBIC!$AI22&lt;&gt;"",[4]PDI_DES__SUBUNIDAD_SECCIÓN_UBIC!$AI22&lt;&gt;0),[4]PDI_DES__SUBUNIDAD_SECCIÓN_UBIC!$AI22,""),IF($A24="TOTAL",SUM(INDIRECT("U4:U"&amp;ROW()-1)),""))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IF(AND($A24&lt;&gt;"",$A24&lt;&gt;"TOTAL"),IF(AND([4]PDI_DES__SUBUNIDAD_SECCIÓN_UBIC!$AL22&lt;&gt;"",[4]PDI_DES__SUBUNIDAD_SECCIÓN_UBIC!$AL22&lt;&gt;0),[4]PDI_DES__SUBUNIDAD_SECCIÓN_UBIC!$AL22,""),IF($A24="TOTAL",SUM(INDIRECT("W4:W"&amp;ROW()-1)),""))</f>
        <v/>
      </c>
      <c r="X24" s="6" t="str">
        <f ca="1">IF(AND($A24&lt;&gt;"",$A24&lt;&gt;"TOTAL"),IF(AND([4]PDI_DES__SUBUNIDAD_SECCIÓN_UBIC!$AN22&lt;&gt;"",[4]PDI_DES__SUBUNIDAD_SECCIÓN_UBIC!$AN22&lt;&gt;0),[4]PDI_DES__SUBUNIDAD_SECCIÓN_UBIC!$AN22,""),IF($A24="TOTAL",SUM(INDIRECT("X4:X"&amp;ROW()-1)),""))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IF(AND($A24&lt;&gt;"",$A24&lt;&gt;"TOTAL"),IF(AND([4]PDI_DES__SUBUNIDAD_SECCIÓN_UBIC!$AQ22&lt;&gt;"",[4]PDI_DES__SUBUNIDAD_SECCIÓN_UBIC!$AQ22&lt;&gt;0),[4]PDI_DES__SUBUNIDAD_SECCIÓN_UBIC!$AQ22,""),IF($A24="TOTAL",SUM(INDIRECT("Z4:Z"&amp;ROW()-1)),""))</f>
        <v/>
      </c>
      <c r="AA24" s="6" t="str">
        <f ca="1">IF(AND($A24&lt;&gt;"",$A24&lt;&gt;"TOTAL"),IF(AND([4]PDI_DES__SUBUNIDAD_SECCIÓN_UBIC!$AS22&lt;&gt;"",[4]PDI_DES__SUBUNIDAD_SECCIÓN_UBIC!$AS22&lt;&gt;0),[4]PDI_DES__SUBUNIDAD_SECCIÓN_UBIC!$AS22,""),IF($A24="TOTAL",SUM(INDIRECT("AA4:AA"&amp;ROW()-1)),""))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IF(AND($A24&lt;&gt;"",$A24&lt;&gt;"TOTAL"),IF(AND([4]PDI_DES__SUBUNIDAD_SECCIÓN_UBIC!$AV22&lt;&gt;"",[4]PDI_DES__SUBUNIDAD_SECCIÓN_UBIC!$AV22&lt;&gt;0),[4]PDI_DES__SUBUNIDAD_SECCIÓN_UBIC!$AV22,""),IF($A24="TOTAL",SUM(INDIRECT("AC4:AC"&amp;ROW()-1)),""))</f>
        <v/>
      </c>
      <c r="AD24" s="6" t="str">
        <f ca="1">IF(AND($A24&lt;&gt;"",$A24&lt;&gt;"TOTAL"),IF(AND([4]PDI_DES__SUBUNIDAD_SECCIÓN_UBIC!$AX22&lt;&gt;"",[4]PDI_DES__SUBUNIDAD_SECCIÓN_UBIC!$AX22&lt;&gt;0),[4]PDI_DES__SUBUNIDAD_SECCIÓN_UBIC!$AX22,""),IF($A24="TOTAL",SUM(INDIRECT("AD4:AD"&amp;ROW()-1)),""))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IF(AND($A24&lt;&gt;"",$A24&lt;&gt;"TOTAL"),IF(AND([4]PDI_DES__SUBUNIDAD_SECCIÓN_UBIC!$BA22&lt;&gt;"",[4]PDI_DES__SUBUNIDAD_SECCIÓN_UBIC!$BA22&lt;&gt;0),[4]PDI_DES__SUBUNIDAD_SECCIÓN_UBIC!$BA22,""),IF($A24="TOTAL",SUM(INDIRECT("AF4:AF"&amp;ROW()-1)),""))</f>
        <v/>
      </c>
      <c r="AG24" s="6" t="str">
        <f ca="1">IF(AND($A24&lt;&gt;"",$A24&lt;&gt;"TOTAL"),IF(AND([4]PDI_DES__SUBUNIDAD_SECCIÓN_UBIC!$BC22&lt;&gt;"",[4]PDI_DES__SUBUNIDAD_SECCIÓN_UBIC!$BC22&lt;&gt;0),[4]PDI_DES__SUBUNIDAD_SECCIÓN_UBIC!$BC22,""),IF($A24="TOTAL",SUM(INDIRECT("AG4:AG"&amp;ROW()-1)),""))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IF(AND($A24&lt;&gt;"",$A24&lt;&gt;"TOTAL"),IF(AND([4]PDI_DES__SUBUNIDAD_SECCIÓN_UBIC!$BF22&lt;&gt;"",[4]PDI_DES__SUBUNIDAD_SECCIÓN_UBIC!$BF22&lt;&gt;0),[4]PDI_DES__SUBUNIDAD_SECCIÓN_UBIC!$BF22,""),IF($A24="TOTAL",SUM(INDIRECT("AI4:AI"&amp;ROW()-1)),""))</f>
        <v/>
      </c>
      <c r="AJ24" s="6" t="str">
        <f ca="1">IF(AND($A24&lt;&gt;"",$A24&lt;&gt;"TOTAL"),IF(AND([4]PDI_DES__SUBUNIDAD_SECCIÓN_UBIC!$BH22&lt;&gt;"",[4]PDI_DES__SUBUNIDAD_SECCIÓN_UBIC!$BH22&lt;&gt;0),[4]PDI_DES__SUBUNIDAD_SECCIÓN_UBIC!$BH22,""),IF($A24="TOTAL",SUM(INDIRECT("AJ4:AJ"&amp;ROW()-1)),""))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IF(AND($A24&lt;&gt;"",$A24&lt;&gt;"TOTAL"),IF(AND([4]PDI_DES__SUBUNIDAD_SECCIÓN_UBIC!$BK22&lt;&gt;"",[4]PDI_DES__SUBUNIDAD_SECCIÓN_UBIC!$BK22&lt;&gt;0),[4]PDI_DES__SUBUNIDAD_SECCIÓN_UBIC!$BK22,""),IF($A24="TOTAL",SUM(INDIRECT("AL4:AL"&amp;ROW()-1)),""))</f>
        <v/>
      </c>
      <c r="AM24" s="6" t="str">
        <f ca="1">IF(AND($A24&lt;&gt;"",$A24&lt;&gt;"TOTAL"),IF(AND([4]PDI_DES__SUBUNIDAD_SECCIÓN_UBIC!$BM22&lt;&gt;"",[4]PDI_DES__SUBUNIDAD_SECCIÓN_UBIC!$BM22&lt;&gt;0),[4]PDI_DES__SUBUNIDAD_SECCIÓN_UBIC!$BM22,""),IF($A24="TOTAL",SUM(INDIRECT("AM4:AM"&amp;ROW()-1)),""))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IF(AND($A24&lt;&gt;"",$A24&lt;&gt;"TOTAL"),IF(AND([4]PDI_DES__SUBUNIDAD_SECCIÓN_UBIC!$BP22&lt;&gt;"",[4]PDI_DES__SUBUNIDAD_SECCIÓN_UBIC!$BP22&lt;&gt;0),[4]PDI_DES__SUBUNIDAD_SECCIÓN_UBIC!$BP22,""),IF($A24="TOTAL",SUM(INDIRECT("AO4:AO"&amp;ROW()-1)),""))</f>
        <v/>
      </c>
      <c r="AP24" s="6" t="str">
        <f ca="1">IF(AND($A24&lt;&gt;"",$A24&lt;&gt;"TOTAL"),IF(AND([4]PDI_DES__SUBUNIDAD_SECCIÓN_UBIC!$BR22&lt;&gt;"",[4]PDI_DES__SUBUNIDAD_SECCIÓN_UBIC!$BR22&lt;&gt;0),[4]PDI_DES__SUBUNIDAD_SECCIÓN_UBIC!$BR22,""),IF($A24="TOTAL",SUM(INDIRECT("AP4:AP"&amp;ROW()-1)),""))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IF(AND($A24&lt;&gt;"",$A24&lt;&gt;"TOTAL"),IF(AND([4]PDI_DES__SUBUNIDAD_SECCIÓN_UBIC!$BU22&lt;&gt;"",[4]PDI_DES__SUBUNIDAD_SECCIÓN_UBIC!$BU22&lt;&gt;0),[4]PDI_DES__SUBUNIDAD_SECCIÓN_UBIC!$BU22,""),IF($A24="TOTAL",SUM(INDIRECT("AR4:AR"&amp;ROW()-1)),""))</f>
        <v/>
      </c>
      <c r="AS24" s="6" t="str">
        <f ca="1">IF(AND($A24&lt;&gt;"",$A24&lt;&gt;"TOTAL"),IF(AND([4]PDI_DES__SUBUNIDAD_SECCIÓN_UBIC!$BW22&lt;&gt;"",[4]PDI_DES__SUBUNIDAD_SECCIÓN_UBIC!$BW22&lt;&gt;0),[4]PDI_DES__SUBUNIDAD_SECCIÓN_UBIC!$BW22,""),IF($A24="TOTAL",SUM(INDIRECT("AS4:AS"&amp;ROW()-1)),""))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IF(AND($A24&lt;&gt;"",$A24&lt;&gt;"TOTAL"),IF(AND([4]PDI_DES__SUBUNIDAD_SECCIÓN_UBIC!$BZ22&lt;&gt;"",[4]PDI_DES__SUBUNIDAD_SECCIÓN_UBIC!$BZ22&lt;&gt;0),[4]PDI_DES__SUBUNIDAD_SECCIÓN_UBIC!$BZ22,""),IF($A24="TOTAL",SUM(INDIRECT("AU4:AU"&amp;ROW()-1)),""))</f>
        <v/>
      </c>
      <c r="AV24" s="6" t="str">
        <f ca="1">IF(AND($A24&lt;&gt;"",$A24&lt;&gt;"TOTAL"),IF(AND([4]PDI_DES__SUBUNIDAD_SECCIÓN_UBIC!$CB22&lt;&gt;"",[4]PDI_DES__SUBUNIDAD_SECCIÓN_UBIC!$CB22&lt;&gt;0),[4]PDI_DES__SUBUNIDAD_SECCIÓN_UBIC!$CB22,""),IF($A24="TOTAL",SUM(INDIRECT("AV4:AV"&amp;ROW()-1)),""))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IF(AND($A24&lt;&gt;"",$A24&lt;&gt;"TOTAL"),IF(AND([4]PDI_DES__SUBUNIDAD_SECCIÓN_UBIC!$CE22&lt;&gt;"",[4]PDI_DES__SUBUNIDAD_SECCIÓN_UBIC!$CE22&lt;&gt;0),[4]PDI_DES__SUBUNIDAD_SECCIÓN_UBIC!$CE22,""),IF($A24="TOTAL",SUM(INDIRECT("AX4:AX"&amp;ROW()-1)),""))</f>
        <v/>
      </c>
      <c r="AY24" s="6" t="str">
        <f ca="1">IF(AND($A24&lt;&gt;"",$A24&lt;&gt;"TOTAL"),IF(AND([4]PDI_DES__SUBUNIDAD_SECCIÓN_UBIC!$CG22&lt;&gt;"",[4]PDI_DES__SUBUNIDAD_SECCIÓN_UBIC!$CG22&lt;&gt;0),[4]PDI_DES__SUBUNIDAD_SECCIÓN_UBIC!$CG22,""),IF($A24="TOTAL",SUM(INDIRECT("AY4:AY"&amp;ROW()-1)),""))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IF(AND($A24&lt;&gt;"",$A24&lt;&gt;"TOTAL"),IF(AND([4]PDI_DES__SUBUNIDAD_SECCIÓN_UBIC!$CJ22&lt;&gt;"",[4]PDI_DES__SUBUNIDAD_SECCIÓN_UBIC!$CJ22&lt;&gt;0),[4]PDI_DES__SUBUNIDAD_SECCIÓN_UBIC!$CJ22,""),IF($A24="TOTAL",SUM(INDIRECT("BA4:BA"&amp;ROW()-1)),""))</f>
        <v/>
      </c>
      <c r="BB24" s="6" t="str">
        <f ca="1">IF(AND($A24&lt;&gt;"",$A24&lt;&gt;"TOTAL"),IF(AND([4]PDI_DES__SUBUNIDAD_SECCIÓN_UBIC!$CL22&lt;&gt;"",[4]PDI_DES__SUBUNIDAD_SECCIÓN_UBIC!$CL22&lt;&gt;0),[4]PDI_DES__SUBUNIDAD_SECCIÓN_UBIC!$CL22,""),IF($A24="TOTAL",SUM(INDIRECT("BB4:BB"&amp;ROW()-1)),""))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IF(AND($A24&lt;&gt;"",$A24&lt;&gt;"TOTAL"),IF(AND([4]PDI_DES__SUBUNIDAD_SECCIÓN_UBIC!$CO22&lt;&gt;"",[4]PDI_DES__SUBUNIDAD_SECCIÓN_UBIC!$CO22&lt;&gt;0),[4]PDI_DES__SUBUNIDAD_SECCIÓN_UBIC!$CO22,""),IF($A24="TOTAL",SUM(INDIRECT("BD4:BD"&amp;ROW()-1)),""))</f>
        <v/>
      </c>
      <c r="BE24" s="6" t="str">
        <f ca="1">IF(AND($A24&lt;&gt;"",$A24&lt;&gt;"TOTAL"),IF(AND([4]PDI_DES__SUBUNIDAD_SECCIÓN_UBIC!$CQ22&lt;&gt;"",[4]PDI_DES__SUBUNIDAD_SECCIÓN_UBIC!$CQ22&lt;&gt;0),[4]PDI_DES__SUBUNIDAD_SECCIÓN_UBIC!$CQ22,""),IF($A24="TOTAL",SUM(INDIRECT("BE4:BE"&amp;ROW()-1)),""))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IF([4]PDI_DES__SUBUNIDAD_SECCIÓN_UBIC!$B23&lt;&gt;"",[4]PDI_DES__SUBUNIDAD_SECCIÓN_UBIC!$B23,IF(AND([4]PDI_DES__SUBUNIDAD_SECCIÓN_UBIC!$B23="",[4]PDI_DES__SUBUNIDAD_SECCIÓN_UBIC!$B24="",[4]PDI_DES__SUBUNIDAD_SECCIÓN_UBIC!$B22=""),"","TOTAL"))</f>
        <v/>
      </c>
      <c r="B25" s="6" t="str">
        <f ca="1">IF(AND($A25&lt;&gt;"",$A25&lt;&gt;"TOTAL"),IF(AND([4]PDI_DES__SUBUNIDAD_SECCIÓN_UBIC!$C23&lt;&gt;"",[4]PDI_DES__SUBUNIDAD_SECCIÓN_UBIC!$C23&lt;&gt;0),[4]PDI_DES__SUBUNIDAD_SECCIÓN_UBIC!$C23,""),IF($A25="TOTAL",SUM(INDIRECT("B4:B"&amp;ROW()-1)),""))</f>
        <v/>
      </c>
      <c r="C25" s="6" t="str">
        <f ca="1">IF(AND($A25&lt;&gt;"",$A25&lt;&gt;"TOTAL"),IF(AND([4]PDI_DES__SUBUNIDAD_SECCIÓN_UBIC!$E23&lt;&gt;"",[4]PDI_DES__SUBUNIDAD_SECCIÓN_UBIC!$E23&lt;&gt;0),[4]PDI_DES__SUBUNIDAD_SECCIÓN_UBIC!$E23,""),IF($A25="TOTAL",SUM(INDIRECT("C4:C"&amp;ROW()-1)),""))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IF(AND($A25&lt;&gt;"",$A25&lt;&gt;"TOTAL"),IF(AND([4]PDI_DES__SUBUNIDAD_SECCIÓN_UBIC!$H23&lt;&gt;"",[4]PDI_DES__SUBUNIDAD_SECCIÓN_UBIC!$H23&lt;&gt;0),[4]PDI_DES__SUBUNIDAD_SECCIÓN_UBIC!$H23,""),IF($A25="TOTAL",SUM(INDIRECT("E4:E"&amp;ROW()-1)),""))</f>
        <v/>
      </c>
      <c r="F25" s="6" t="str">
        <f ca="1">IF(AND($A25&lt;&gt;"",$A25&lt;&gt;"TOTAL"),IF(AND([4]PDI_DES__SUBUNIDAD_SECCIÓN_UBIC!$J23&lt;&gt;"",[4]PDI_DES__SUBUNIDAD_SECCIÓN_UBIC!$J23&lt;&gt;0),[4]PDI_DES__SUBUNIDAD_SECCIÓN_UBIC!$J23,""),IF($A25="TOTAL",SUM(INDIRECT("F4:F"&amp;ROW()-1)),""))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IF(AND($A25&lt;&gt;"",$A25&lt;&gt;"TOTAL"),IF(AND([4]PDI_DES__SUBUNIDAD_SECCIÓN_UBIC!$M23&lt;&gt;"",[4]PDI_DES__SUBUNIDAD_SECCIÓN_UBIC!$M23&lt;&gt;0),[4]PDI_DES__SUBUNIDAD_SECCIÓN_UBIC!$M23,""),IF($A25="TOTAL",SUM(INDIRECT("H4:H"&amp;ROW()-1)),""))</f>
        <v/>
      </c>
      <c r="I25" s="6" t="str">
        <f ca="1">IF(AND($A25&lt;&gt;"",$A25&lt;&gt;"TOTAL"),IF(AND([4]PDI_DES__SUBUNIDAD_SECCIÓN_UBIC!$O23&lt;&gt;"",[4]PDI_DES__SUBUNIDAD_SECCIÓN_UBIC!$O23&lt;&gt;0),[4]PDI_DES__SUBUNIDAD_SECCIÓN_UBIC!$O23,""),IF($A25="TOTAL",SUM(INDIRECT("I4:I"&amp;ROW()-1)),""))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IF(AND($A25&lt;&gt;"",$A25&lt;&gt;"TOTAL"),IF(AND([4]PDI_DES__SUBUNIDAD_SECCIÓN_UBIC!$R23&lt;&gt;"",[4]PDI_DES__SUBUNIDAD_SECCIÓN_UBIC!$R23&lt;&gt;0),[4]PDI_DES__SUBUNIDAD_SECCIÓN_UBIC!$R23,""),IF($A25="TOTAL",SUM(INDIRECT("K4:K"&amp;ROW()-1)),""))</f>
        <v/>
      </c>
      <c r="L25" s="6" t="str">
        <f ca="1">IF(AND($A25&lt;&gt;"",$A25&lt;&gt;"TOTAL"),IF(AND([4]PDI_DES__SUBUNIDAD_SECCIÓN_UBIC!$T23&lt;&gt;"",[4]PDI_DES__SUBUNIDAD_SECCIÓN_UBIC!$T23&lt;&gt;0),[4]PDI_DES__SUBUNIDAD_SECCIÓN_UBIC!$T23,""),IF($A25="TOTAL",SUM(INDIRECT("L4:L"&amp;ROW()-1)),""))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IF(AND($A25&lt;&gt;"",$A25&lt;&gt;"TOTAL"),IF(AND([4]PDI_DES__SUBUNIDAD_SECCIÓN_UBIC!$W23&lt;&gt;"",[4]PDI_DES__SUBUNIDAD_SECCIÓN_UBIC!$W23&lt;&gt;0),[4]PDI_DES__SUBUNIDAD_SECCIÓN_UBIC!$W23,""),IF($A25="TOTAL",SUM(INDIRECT("N4:N"&amp;ROW()-1)),""))</f>
        <v/>
      </c>
      <c r="O25" s="6" t="str">
        <f ca="1">IF(AND($A25&lt;&gt;"",$A25&lt;&gt;"TOTAL"),IF(AND([4]PDI_DES__SUBUNIDAD_SECCIÓN_UBIC!$Y23&lt;&gt;"",[4]PDI_DES__SUBUNIDAD_SECCIÓN_UBIC!$Y23&lt;&gt;0),[4]PDI_DES__SUBUNIDAD_SECCIÓN_UBIC!$Y23,""),IF($A25="TOTAL",SUM(INDIRECT("O4:O"&amp;ROW()-1)),""))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IF(AND($A25&lt;&gt;"",$A25&lt;&gt;"TOTAL"),IF(AND([4]PDI_DES__SUBUNIDAD_SECCIÓN_UBIC!$AB23&lt;&gt;"",[4]PDI_DES__SUBUNIDAD_SECCIÓN_UBIC!$AB23&lt;&gt;0),[4]PDI_DES__SUBUNIDAD_SECCIÓN_UBIC!$AB23,""),IF($A25="TOTAL",SUM(INDIRECT("Q4:Q"&amp;ROW()-1)),""))</f>
        <v/>
      </c>
      <c r="R25" s="6" t="str">
        <f ca="1">IF(AND($A25&lt;&gt;"",$A25&lt;&gt;"TOTAL"),IF(AND([4]PDI_DES__SUBUNIDAD_SECCIÓN_UBIC!$AD23&lt;&gt;"",[4]PDI_DES__SUBUNIDAD_SECCIÓN_UBIC!$AD23&lt;&gt;0),[4]PDI_DES__SUBUNIDAD_SECCIÓN_UBIC!$AD23,""),IF($A25="TOTAL",SUM(INDIRECT("R4:R"&amp;ROW()-1)),""))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IF(AND($A25&lt;&gt;"",$A25&lt;&gt;"TOTAL"),IF(AND([4]PDI_DES__SUBUNIDAD_SECCIÓN_UBIC!$AG23&lt;&gt;"",[4]PDI_DES__SUBUNIDAD_SECCIÓN_UBIC!$AG23&lt;&gt;0),[4]PDI_DES__SUBUNIDAD_SECCIÓN_UBIC!$AG23,""),IF($A25="TOTAL",SUM(INDIRECT("T4:T"&amp;ROW()-1)),""))</f>
        <v/>
      </c>
      <c r="U25" s="6" t="str">
        <f ca="1">IF(AND($A25&lt;&gt;"",$A25&lt;&gt;"TOTAL"),IF(AND([4]PDI_DES__SUBUNIDAD_SECCIÓN_UBIC!$AI23&lt;&gt;"",[4]PDI_DES__SUBUNIDAD_SECCIÓN_UBIC!$AI23&lt;&gt;0),[4]PDI_DES__SUBUNIDAD_SECCIÓN_UBIC!$AI23,""),IF($A25="TOTAL",SUM(INDIRECT("U4:U"&amp;ROW()-1)),""))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IF(AND($A25&lt;&gt;"",$A25&lt;&gt;"TOTAL"),IF(AND([4]PDI_DES__SUBUNIDAD_SECCIÓN_UBIC!$AL23&lt;&gt;"",[4]PDI_DES__SUBUNIDAD_SECCIÓN_UBIC!$AL23&lt;&gt;0),[4]PDI_DES__SUBUNIDAD_SECCIÓN_UBIC!$AL23,""),IF($A25="TOTAL",SUM(INDIRECT("W4:W"&amp;ROW()-1)),""))</f>
        <v/>
      </c>
      <c r="X25" s="6" t="str">
        <f ca="1">IF(AND($A25&lt;&gt;"",$A25&lt;&gt;"TOTAL"),IF(AND([4]PDI_DES__SUBUNIDAD_SECCIÓN_UBIC!$AN23&lt;&gt;"",[4]PDI_DES__SUBUNIDAD_SECCIÓN_UBIC!$AN23&lt;&gt;0),[4]PDI_DES__SUBUNIDAD_SECCIÓN_UBIC!$AN23,""),IF($A25="TOTAL",SUM(INDIRECT("X4:X"&amp;ROW()-1)),""))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IF(AND($A25&lt;&gt;"",$A25&lt;&gt;"TOTAL"),IF(AND([4]PDI_DES__SUBUNIDAD_SECCIÓN_UBIC!$AQ23&lt;&gt;"",[4]PDI_DES__SUBUNIDAD_SECCIÓN_UBIC!$AQ23&lt;&gt;0),[4]PDI_DES__SUBUNIDAD_SECCIÓN_UBIC!$AQ23,""),IF($A25="TOTAL",SUM(INDIRECT("Z4:Z"&amp;ROW()-1)),""))</f>
        <v/>
      </c>
      <c r="AA25" s="6" t="str">
        <f ca="1">IF(AND($A25&lt;&gt;"",$A25&lt;&gt;"TOTAL"),IF(AND([4]PDI_DES__SUBUNIDAD_SECCIÓN_UBIC!$AS23&lt;&gt;"",[4]PDI_DES__SUBUNIDAD_SECCIÓN_UBIC!$AS23&lt;&gt;0),[4]PDI_DES__SUBUNIDAD_SECCIÓN_UBIC!$AS23,""),IF($A25="TOTAL",SUM(INDIRECT("AA4:AA"&amp;ROW()-1)),""))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IF(AND($A25&lt;&gt;"",$A25&lt;&gt;"TOTAL"),IF(AND([4]PDI_DES__SUBUNIDAD_SECCIÓN_UBIC!$AV23&lt;&gt;"",[4]PDI_DES__SUBUNIDAD_SECCIÓN_UBIC!$AV23&lt;&gt;0),[4]PDI_DES__SUBUNIDAD_SECCIÓN_UBIC!$AV23,""),IF($A25="TOTAL",SUM(INDIRECT("AC4:AC"&amp;ROW()-1)),""))</f>
        <v/>
      </c>
      <c r="AD25" s="6" t="str">
        <f ca="1">IF(AND($A25&lt;&gt;"",$A25&lt;&gt;"TOTAL"),IF(AND([4]PDI_DES__SUBUNIDAD_SECCIÓN_UBIC!$AX23&lt;&gt;"",[4]PDI_DES__SUBUNIDAD_SECCIÓN_UBIC!$AX23&lt;&gt;0),[4]PDI_DES__SUBUNIDAD_SECCIÓN_UBIC!$AX23,""),IF($A25="TOTAL",SUM(INDIRECT("AD4:AD"&amp;ROW()-1)),""))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IF(AND($A25&lt;&gt;"",$A25&lt;&gt;"TOTAL"),IF(AND([4]PDI_DES__SUBUNIDAD_SECCIÓN_UBIC!$BA23&lt;&gt;"",[4]PDI_DES__SUBUNIDAD_SECCIÓN_UBIC!$BA23&lt;&gt;0),[4]PDI_DES__SUBUNIDAD_SECCIÓN_UBIC!$BA23,""),IF($A25="TOTAL",SUM(INDIRECT("AF4:AF"&amp;ROW()-1)),""))</f>
        <v/>
      </c>
      <c r="AG25" s="6" t="str">
        <f ca="1">IF(AND($A25&lt;&gt;"",$A25&lt;&gt;"TOTAL"),IF(AND([4]PDI_DES__SUBUNIDAD_SECCIÓN_UBIC!$BC23&lt;&gt;"",[4]PDI_DES__SUBUNIDAD_SECCIÓN_UBIC!$BC23&lt;&gt;0),[4]PDI_DES__SUBUNIDAD_SECCIÓN_UBIC!$BC23,""),IF($A25="TOTAL",SUM(INDIRECT("AG4:AG"&amp;ROW()-1)),""))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IF(AND($A25&lt;&gt;"",$A25&lt;&gt;"TOTAL"),IF(AND([4]PDI_DES__SUBUNIDAD_SECCIÓN_UBIC!$BF23&lt;&gt;"",[4]PDI_DES__SUBUNIDAD_SECCIÓN_UBIC!$BF23&lt;&gt;0),[4]PDI_DES__SUBUNIDAD_SECCIÓN_UBIC!$BF23,""),IF($A25="TOTAL",SUM(INDIRECT("AI4:AI"&amp;ROW()-1)),""))</f>
        <v/>
      </c>
      <c r="AJ25" s="6" t="str">
        <f ca="1">IF(AND($A25&lt;&gt;"",$A25&lt;&gt;"TOTAL"),IF(AND([4]PDI_DES__SUBUNIDAD_SECCIÓN_UBIC!$BH23&lt;&gt;"",[4]PDI_DES__SUBUNIDAD_SECCIÓN_UBIC!$BH23&lt;&gt;0),[4]PDI_DES__SUBUNIDAD_SECCIÓN_UBIC!$BH23,""),IF($A25="TOTAL",SUM(INDIRECT("AJ4:AJ"&amp;ROW()-1)),""))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IF(AND($A25&lt;&gt;"",$A25&lt;&gt;"TOTAL"),IF(AND([4]PDI_DES__SUBUNIDAD_SECCIÓN_UBIC!$BK23&lt;&gt;"",[4]PDI_DES__SUBUNIDAD_SECCIÓN_UBIC!$BK23&lt;&gt;0),[4]PDI_DES__SUBUNIDAD_SECCIÓN_UBIC!$BK23,""),IF($A25="TOTAL",SUM(INDIRECT("AL4:AL"&amp;ROW()-1)),""))</f>
        <v/>
      </c>
      <c r="AM25" s="6" t="str">
        <f ca="1">IF(AND($A25&lt;&gt;"",$A25&lt;&gt;"TOTAL"),IF(AND([4]PDI_DES__SUBUNIDAD_SECCIÓN_UBIC!$BM23&lt;&gt;"",[4]PDI_DES__SUBUNIDAD_SECCIÓN_UBIC!$BM23&lt;&gt;0),[4]PDI_DES__SUBUNIDAD_SECCIÓN_UBIC!$BM23,""),IF($A25="TOTAL",SUM(INDIRECT("AM4:AM"&amp;ROW()-1)),""))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IF(AND($A25&lt;&gt;"",$A25&lt;&gt;"TOTAL"),IF(AND([4]PDI_DES__SUBUNIDAD_SECCIÓN_UBIC!$BP23&lt;&gt;"",[4]PDI_DES__SUBUNIDAD_SECCIÓN_UBIC!$BP23&lt;&gt;0),[4]PDI_DES__SUBUNIDAD_SECCIÓN_UBIC!$BP23,""),IF($A25="TOTAL",SUM(INDIRECT("AO4:AO"&amp;ROW()-1)),""))</f>
        <v/>
      </c>
      <c r="AP25" s="6" t="str">
        <f ca="1">IF(AND($A25&lt;&gt;"",$A25&lt;&gt;"TOTAL"),IF(AND([4]PDI_DES__SUBUNIDAD_SECCIÓN_UBIC!$BR23&lt;&gt;"",[4]PDI_DES__SUBUNIDAD_SECCIÓN_UBIC!$BR23&lt;&gt;0),[4]PDI_DES__SUBUNIDAD_SECCIÓN_UBIC!$BR23,""),IF($A25="TOTAL",SUM(INDIRECT("AP4:AP"&amp;ROW()-1)),""))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IF(AND($A25&lt;&gt;"",$A25&lt;&gt;"TOTAL"),IF(AND([4]PDI_DES__SUBUNIDAD_SECCIÓN_UBIC!$BU23&lt;&gt;"",[4]PDI_DES__SUBUNIDAD_SECCIÓN_UBIC!$BU23&lt;&gt;0),[4]PDI_DES__SUBUNIDAD_SECCIÓN_UBIC!$BU23,""),IF($A25="TOTAL",SUM(INDIRECT("AR4:AR"&amp;ROW()-1)),""))</f>
        <v/>
      </c>
      <c r="AS25" s="6" t="str">
        <f ca="1">IF(AND($A25&lt;&gt;"",$A25&lt;&gt;"TOTAL"),IF(AND([4]PDI_DES__SUBUNIDAD_SECCIÓN_UBIC!$BW23&lt;&gt;"",[4]PDI_DES__SUBUNIDAD_SECCIÓN_UBIC!$BW23&lt;&gt;0),[4]PDI_DES__SUBUNIDAD_SECCIÓN_UBIC!$BW23,""),IF($A25="TOTAL",SUM(INDIRECT("AS4:AS"&amp;ROW()-1)),""))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IF(AND($A25&lt;&gt;"",$A25&lt;&gt;"TOTAL"),IF(AND([4]PDI_DES__SUBUNIDAD_SECCIÓN_UBIC!$BZ23&lt;&gt;"",[4]PDI_DES__SUBUNIDAD_SECCIÓN_UBIC!$BZ23&lt;&gt;0),[4]PDI_DES__SUBUNIDAD_SECCIÓN_UBIC!$BZ23,""),IF($A25="TOTAL",SUM(INDIRECT("AU4:AU"&amp;ROW()-1)),""))</f>
        <v/>
      </c>
      <c r="AV25" s="6" t="str">
        <f ca="1">IF(AND($A25&lt;&gt;"",$A25&lt;&gt;"TOTAL"),IF(AND([4]PDI_DES__SUBUNIDAD_SECCIÓN_UBIC!$CB23&lt;&gt;"",[4]PDI_DES__SUBUNIDAD_SECCIÓN_UBIC!$CB23&lt;&gt;0),[4]PDI_DES__SUBUNIDAD_SECCIÓN_UBIC!$CB23,""),IF($A25="TOTAL",SUM(INDIRECT("AV4:AV"&amp;ROW()-1)),""))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IF(AND($A25&lt;&gt;"",$A25&lt;&gt;"TOTAL"),IF(AND([4]PDI_DES__SUBUNIDAD_SECCIÓN_UBIC!$CE23&lt;&gt;"",[4]PDI_DES__SUBUNIDAD_SECCIÓN_UBIC!$CE23&lt;&gt;0),[4]PDI_DES__SUBUNIDAD_SECCIÓN_UBIC!$CE23,""),IF($A25="TOTAL",SUM(INDIRECT("AX4:AX"&amp;ROW()-1)),""))</f>
        <v/>
      </c>
      <c r="AY25" s="6" t="str">
        <f ca="1">IF(AND($A25&lt;&gt;"",$A25&lt;&gt;"TOTAL"),IF(AND([4]PDI_DES__SUBUNIDAD_SECCIÓN_UBIC!$CG23&lt;&gt;"",[4]PDI_DES__SUBUNIDAD_SECCIÓN_UBIC!$CG23&lt;&gt;0),[4]PDI_DES__SUBUNIDAD_SECCIÓN_UBIC!$CG23,""),IF($A25="TOTAL",SUM(INDIRECT("AY4:AY"&amp;ROW()-1)),""))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IF(AND($A25&lt;&gt;"",$A25&lt;&gt;"TOTAL"),IF(AND([4]PDI_DES__SUBUNIDAD_SECCIÓN_UBIC!$CJ23&lt;&gt;"",[4]PDI_DES__SUBUNIDAD_SECCIÓN_UBIC!$CJ23&lt;&gt;0),[4]PDI_DES__SUBUNIDAD_SECCIÓN_UBIC!$CJ23,""),IF($A25="TOTAL",SUM(INDIRECT("BA4:BA"&amp;ROW()-1)),""))</f>
        <v/>
      </c>
      <c r="BB25" s="6" t="str">
        <f ca="1">IF(AND($A25&lt;&gt;"",$A25&lt;&gt;"TOTAL"),IF(AND([4]PDI_DES__SUBUNIDAD_SECCIÓN_UBIC!$CL23&lt;&gt;"",[4]PDI_DES__SUBUNIDAD_SECCIÓN_UBIC!$CL23&lt;&gt;0),[4]PDI_DES__SUBUNIDAD_SECCIÓN_UBIC!$CL23,""),IF($A25="TOTAL",SUM(INDIRECT("BB4:BB"&amp;ROW()-1)),""))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IF(AND($A25&lt;&gt;"",$A25&lt;&gt;"TOTAL"),IF(AND([4]PDI_DES__SUBUNIDAD_SECCIÓN_UBIC!$CO23&lt;&gt;"",[4]PDI_DES__SUBUNIDAD_SECCIÓN_UBIC!$CO23&lt;&gt;0),[4]PDI_DES__SUBUNIDAD_SECCIÓN_UBIC!$CO23,""),IF($A25="TOTAL",SUM(INDIRECT("BD4:BD"&amp;ROW()-1)),""))</f>
        <v/>
      </c>
      <c r="BE25" s="6" t="str">
        <f ca="1">IF(AND($A25&lt;&gt;"",$A25&lt;&gt;"TOTAL"),IF(AND([4]PDI_DES__SUBUNIDAD_SECCIÓN_UBIC!$CQ23&lt;&gt;"",[4]PDI_DES__SUBUNIDAD_SECCIÓN_UBIC!$CQ23&lt;&gt;0),[4]PDI_DES__SUBUNIDAD_SECCIÓN_UBIC!$CQ23,""),IF($A25="TOTAL",SUM(INDIRECT("BE4:BE"&amp;ROW()-1)),""))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IF([4]PDI_DES__SUBUNIDAD_SECCIÓN_UBIC!$B24&lt;&gt;"",[4]PDI_DES__SUBUNIDAD_SECCIÓN_UBIC!$B24,IF(AND([4]PDI_DES__SUBUNIDAD_SECCIÓN_UBIC!$B24="",[4]PDI_DES__SUBUNIDAD_SECCIÓN_UBIC!$B25="",[4]PDI_DES__SUBUNIDAD_SECCIÓN_UBIC!$B23=""),"","TOTAL"))</f>
        <v/>
      </c>
      <c r="B26" s="6" t="str">
        <f ca="1">IF(AND($A26&lt;&gt;"",$A26&lt;&gt;"TOTAL"),IF(AND([4]PDI_DES__SUBUNIDAD_SECCIÓN_UBIC!$C24&lt;&gt;"",[4]PDI_DES__SUBUNIDAD_SECCIÓN_UBIC!$C24&lt;&gt;0),[4]PDI_DES__SUBUNIDAD_SECCIÓN_UBIC!$C24,""),IF($A26="TOTAL",SUM(INDIRECT("B4:B"&amp;ROW()-1)),""))</f>
        <v/>
      </c>
      <c r="C26" s="6" t="str">
        <f ca="1">IF(AND($A26&lt;&gt;"",$A26&lt;&gt;"TOTAL"),IF(AND([4]PDI_DES__SUBUNIDAD_SECCIÓN_UBIC!$E24&lt;&gt;"",[4]PDI_DES__SUBUNIDAD_SECCIÓN_UBIC!$E24&lt;&gt;0),[4]PDI_DES__SUBUNIDAD_SECCIÓN_UBIC!$E24,""),IF($A26="TOTAL",SUM(INDIRECT("C4:C"&amp;ROW()-1)),""))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IF(AND($A26&lt;&gt;"",$A26&lt;&gt;"TOTAL"),IF(AND([4]PDI_DES__SUBUNIDAD_SECCIÓN_UBIC!$H24&lt;&gt;"",[4]PDI_DES__SUBUNIDAD_SECCIÓN_UBIC!$H24&lt;&gt;0),[4]PDI_DES__SUBUNIDAD_SECCIÓN_UBIC!$H24,""),IF($A26="TOTAL",SUM(INDIRECT("E4:E"&amp;ROW()-1)),""))</f>
        <v/>
      </c>
      <c r="F26" s="6" t="str">
        <f ca="1">IF(AND($A26&lt;&gt;"",$A26&lt;&gt;"TOTAL"),IF(AND([4]PDI_DES__SUBUNIDAD_SECCIÓN_UBIC!$J24&lt;&gt;"",[4]PDI_DES__SUBUNIDAD_SECCIÓN_UBIC!$J24&lt;&gt;0),[4]PDI_DES__SUBUNIDAD_SECCIÓN_UBIC!$J24,""),IF($A26="TOTAL",SUM(INDIRECT("F4:F"&amp;ROW()-1)),""))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IF(AND($A26&lt;&gt;"",$A26&lt;&gt;"TOTAL"),IF(AND([4]PDI_DES__SUBUNIDAD_SECCIÓN_UBIC!$M24&lt;&gt;"",[4]PDI_DES__SUBUNIDAD_SECCIÓN_UBIC!$M24&lt;&gt;0),[4]PDI_DES__SUBUNIDAD_SECCIÓN_UBIC!$M24,""),IF($A26="TOTAL",SUM(INDIRECT("H4:H"&amp;ROW()-1)),""))</f>
        <v/>
      </c>
      <c r="I26" s="6" t="str">
        <f ca="1">IF(AND($A26&lt;&gt;"",$A26&lt;&gt;"TOTAL"),IF(AND([4]PDI_DES__SUBUNIDAD_SECCIÓN_UBIC!$O24&lt;&gt;"",[4]PDI_DES__SUBUNIDAD_SECCIÓN_UBIC!$O24&lt;&gt;0),[4]PDI_DES__SUBUNIDAD_SECCIÓN_UBIC!$O24,""),IF($A26="TOTAL",SUM(INDIRECT("I4:I"&amp;ROW()-1)),""))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IF(AND($A26&lt;&gt;"",$A26&lt;&gt;"TOTAL"),IF(AND([4]PDI_DES__SUBUNIDAD_SECCIÓN_UBIC!$R24&lt;&gt;"",[4]PDI_DES__SUBUNIDAD_SECCIÓN_UBIC!$R24&lt;&gt;0),[4]PDI_DES__SUBUNIDAD_SECCIÓN_UBIC!$R24,""),IF($A26="TOTAL",SUM(INDIRECT("K4:K"&amp;ROW()-1)),""))</f>
        <v/>
      </c>
      <c r="L26" s="6" t="str">
        <f ca="1">IF(AND($A26&lt;&gt;"",$A26&lt;&gt;"TOTAL"),IF(AND([4]PDI_DES__SUBUNIDAD_SECCIÓN_UBIC!$T24&lt;&gt;"",[4]PDI_DES__SUBUNIDAD_SECCIÓN_UBIC!$T24&lt;&gt;0),[4]PDI_DES__SUBUNIDAD_SECCIÓN_UBIC!$T24,""),IF($A26="TOTAL",SUM(INDIRECT("L4:L"&amp;ROW()-1)),""))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IF(AND($A26&lt;&gt;"",$A26&lt;&gt;"TOTAL"),IF(AND([4]PDI_DES__SUBUNIDAD_SECCIÓN_UBIC!$W24&lt;&gt;"",[4]PDI_DES__SUBUNIDAD_SECCIÓN_UBIC!$W24&lt;&gt;0),[4]PDI_DES__SUBUNIDAD_SECCIÓN_UBIC!$W24,""),IF($A26="TOTAL",SUM(INDIRECT("N4:N"&amp;ROW()-1)),""))</f>
        <v/>
      </c>
      <c r="O26" s="6" t="str">
        <f ca="1">IF(AND($A26&lt;&gt;"",$A26&lt;&gt;"TOTAL"),IF(AND([4]PDI_DES__SUBUNIDAD_SECCIÓN_UBIC!$Y24&lt;&gt;"",[4]PDI_DES__SUBUNIDAD_SECCIÓN_UBIC!$Y24&lt;&gt;0),[4]PDI_DES__SUBUNIDAD_SECCIÓN_UBIC!$Y24,""),IF($A26="TOTAL",SUM(INDIRECT("O4:O"&amp;ROW()-1)),""))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IF(AND($A26&lt;&gt;"",$A26&lt;&gt;"TOTAL"),IF(AND([4]PDI_DES__SUBUNIDAD_SECCIÓN_UBIC!$AB24&lt;&gt;"",[4]PDI_DES__SUBUNIDAD_SECCIÓN_UBIC!$AB24&lt;&gt;0),[4]PDI_DES__SUBUNIDAD_SECCIÓN_UBIC!$AB24,""),IF($A26="TOTAL",SUM(INDIRECT("Q4:Q"&amp;ROW()-1)),""))</f>
        <v/>
      </c>
      <c r="R26" s="6" t="str">
        <f ca="1">IF(AND($A26&lt;&gt;"",$A26&lt;&gt;"TOTAL"),IF(AND([4]PDI_DES__SUBUNIDAD_SECCIÓN_UBIC!$AD24&lt;&gt;"",[4]PDI_DES__SUBUNIDAD_SECCIÓN_UBIC!$AD24&lt;&gt;0),[4]PDI_DES__SUBUNIDAD_SECCIÓN_UBIC!$AD24,""),IF($A26="TOTAL",SUM(INDIRECT("R4:R"&amp;ROW()-1)),""))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IF(AND($A26&lt;&gt;"",$A26&lt;&gt;"TOTAL"),IF(AND([4]PDI_DES__SUBUNIDAD_SECCIÓN_UBIC!$AG24&lt;&gt;"",[4]PDI_DES__SUBUNIDAD_SECCIÓN_UBIC!$AG24&lt;&gt;0),[4]PDI_DES__SUBUNIDAD_SECCIÓN_UBIC!$AG24,""),IF($A26="TOTAL",SUM(INDIRECT("T4:T"&amp;ROW()-1)),""))</f>
        <v/>
      </c>
      <c r="U26" s="6" t="str">
        <f ca="1">IF(AND($A26&lt;&gt;"",$A26&lt;&gt;"TOTAL"),IF(AND([4]PDI_DES__SUBUNIDAD_SECCIÓN_UBIC!$AI24&lt;&gt;"",[4]PDI_DES__SUBUNIDAD_SECCIÓN_UBIC!$AI24&lt;&gt;0),[4]PDI_DES__SUBUNIDAD_SECCIÓN_UBIC!$AI24,""),IF($A26="TOTAL",SUM(INDIRECT("U4:U"&amp;ROW()-1)),""))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IF(AND($A26&lt;&gt;"",$A26&lt;&gt;"TOTAL"),IF(AND([4]PDI_DES__SUBUNIDAD_SECCIÓN_UBIC!$AL24&lt;&gt;"",[4]PDI_DES__SUBUNIDAD_SECCIÓN_UBIC!$AL24&lt;&gt;0),[4]PDI_DES__SUBUNIDAD_SECCIÓN_UBIC!$AL24,""),IF($A26="TOTAL",SUM(INDIRECT("W4:W"&amp;ROW()-1)),""))</f>
        <v/>
      </c>
      <c r="X26" s="6" t="str">
        <f ca="1">IF(AND($A26&lt;&gt;"",$A26&lt;&gt;"TOTAL"),IF(AND([4]PDI_DES__SUBUNIDAD_SECCIÓN_UBIC!$AN24&lt;&gt;"",[4]PDI_DES__SUBUNIDAD_SECCIÓN_UBIC!$AN24&lt;&gt;0),[4]PDI_DES__SUBUNIDAD_SECCIÓN_UBIC!$AN24,""),IF($A26="TOTAL",SUM(INDIRECT("X4:X"&amp;ROW()-1)),""))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IF(AND($A26&lt;&gt;"",$A26&lt;&gt;"TOTAL"),IF(AND([4]PDI_DES__SUBUNIDAD_SECCIÓN_UBIC!$AQ24&lt;&gt;"",[4]PDI_DES__SUBUNIDAD_SECCIÓN_UBIC!$AQ24&lt;&gt;0),[4]PDI_DES__SUBUNIDAD_SECCIÓN_UBIC!$AQ24,""),IF($A26="TOTAL",SUM(INDIRECT("Z4:Z"&amp;ROW()-1)),""))</f>
        <v/>
      </c>
      <c r="AA26" s="6" t="str">
        <f ca="1">IF(AND($A26&lt;&gt;"",$A26&lt;&gt;"TOTAL"),IF(AND([4]PDI_DES__SUBUNIDAD_SECCIÓN_UBIC!$AS24&lt;&gt;"",[4]PDI_DES__SUBUNIDAD_SECCIÓN_UBIC!$AS24&lt;&gt;0),[4]PDI_DES__SUBUNIDAD_SECCIÓN_UBIC!$AS24,""),IF($A26="TOTAL",SUM(INDIRECT("AA4:AA"&amp;ROW()-1)),""))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IF(AND($A26&lt;&gt;"",$A26&lt;&gt;"TOTAL"),IF(AND([4]PDI_DES__SUBUNIDAD_SECCIÓN_UBIC!$AV24&lt;&gt;"",[4]PDI_DES__SUBUNIDAD_SECCIÓN_UBIC!$AV24&lt;&gt;0),[4]PDI_DES__SUBUNIDAD_SECCIÓN_UBIC!$AV24,""),IF($A26="TOTAL",SUM(INDIRECT("AC4:AC"&amp;ROW()-1)),""))</f>
        <v/>
      </c>
      <c r="AD26" s="6" t="str">
        <f ca="1">IF(AND($A26&lt;&gt;"",$A26&lt;&gt;"TOTAL"),IF(AND([4]PDI_DES__SUBUNIDAD_SECCIÓN_UBIC!$AX24&lt;&gt;"",[4]PDI_DES__SUBUNIDAD_SECCIÓN_UBIC!$AX24&lt;&gt;0),[4]PDI_DES__SUBUNIDAD_SECCIÓN_UBIC!$AX24,""),IF($A26="TOTAL",SUM(INDIRECT("AD4:AD"&amp;ROW()-1)),""))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IF(AND($A26&lt;&gt;"",$A26&lt;&gt;"TOTAL"),IF(AND([4]PDI_DES__SUBUNIDAD_SECCIÓN_UBIC!$BA24&lt;&gt;"",[4]PDI_DES__SUBUNIDAD_SECCIÓN_UBIC!$BA24&lt;&gt;0),[4]PDI_DES__SUBUNIDAD_SECCIÓN_UBIC!$BA24,""),IF($A26="TOTAL",SUM(INDIRECT("AF4:AF"&amp;ROW()-1)),""))</f>
        <v/>
      </c>
      <c r="AG26" s="6" t="str">
        <f ca="1">IF(AND($A26&lt;&gt;"",$A26&lt;&gt;"TOTAL"),IF(AND([4]PDI_DES__SUBUNIDAD_SECCIÓN_UBIC!$BC24&lt;&gt;"",[4]PDI_DES__SUBUNIDAD_SECCIÓN_UBIC!$BC24&lt;&gt;0),[4]PDI_DES__SUBUNIDAD_SECCIÓN_UBIC!$BC24,""),IF($A26="TOTAL",SUM(INDIRECT("AG4:AG"&amp;ROW()-1)),""))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IF(AND($A26&lt;&gt;"",$A26&lt;&gt;"TOTAL"),IF(AND([4]PDI_DES__SUBUNIDAD_SECCIÓN_UBIC!$BF24&lt;&gt;"",[4]PDI_DES__SUBUNIDAD_SECCIÓN_UBIC!$BF24&lt;&gt;0),[4]PDI_DES__SUBUNIDAD_SECCIÓN_UBIC!$BF24,""),IF($A26="TOTAL",SUM(INDIRECT("AI4:AI"&amp;ROW()-1)),""))</f>
        <v/>
      </c>
      <c r="AJ26" s="6" t="str">
        <f ca="1">IF(AND($A26&lt;&gt;"",$A26&lt;&gt;"TOTAL"),IF(AND([4]PDI_DES__SUBUNIDAD_SECCIÓN_UBIC!$BH24&lt;&gt;"",[4]PDI_DES__SUBUNIDAD_SECCIÓN_UBIC!$BH24&lt;&gt;0),[4]PDI_DES__SUBUNIDAD_SECCIÓN_UBIC!$BH24,""),IF($A26="TOTAL",SUM(INDIRECT("AJ4:AJ"&amp;ROW()-1)),""))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IF(AND($A26&lt;&gt;"",$A26&lt;&gt;"TOTAL"),IF(AND([4]PDI_DES__SUBUNIDAD_SECCIÓN_UBIC!$BK24&lt;&gt;"",[4]PDI_DES__SUBUNIDAD_SECCIÓN_UBIC!$BK24&lt;&gt;0),[4]PDI_DES__SUBUNIDAD_SECCIÓN_UBIC!$BK24,""),IF($A26="TOTAL",SUM(INDIRECT("AL4:AL"&amp;ROW()-1)),""))</f>
        <v/>
      </c>
      <c r="AM26" s="6" t="str">
        <f ca="1">IF(AND($A26&lt;&gt;"",$A26&lt;&gt;"TOTAL"),IF(AND([4]PDI_DES__SUBUNIDAD_SECCIÓN_UBIC!$BM24&lt;&gt;"",[4]PDI_DES__SUBUNIDAD_SECCIÓN_UBIC!$BM24&lt;&gt;0),[4]PDI_DES__SUBUNIDAD_SECCIÓN_UBIC!$BM24,""),IF($A26="TOTAL",SUM(INDIRECT("AM4:AM"&amp;ROW()-1)),""))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IF(AND($A26&lt;&gt;"",$A26&lt;&gt;"TOTAL"),IF(AND([4]PDI_DES__SUBUNIDAD_SECCIÓN_UBIC!$BP24&lt;&gt;"",[4]PDI_DES__SUBUNIDAD_SECCIÓN_UBIC!$BP24&lt;&gt;0),[4]PDI_DES__SUBUNIDAD_SECCIÓN_UBIC!$BP24,""),IF($A26="TOTAL",SUM(INDIRECT("AO4:AO"&amp;ROW()-1)),""))</f>
        <v/>
      </c>
      <c r="AP26" s="6" t="str">
        <f ca="1">IF(AND($A26&lt;&gt;"",$A26&lt;&gt;"TOTAL"),IF(AND([4]PDI_DES__SUBUNIDAD_SECCIÓN_UBIC!$BR24&lt;&gt;"",[4]PDI_DES__SUBUNIDAD_SECCIÓN_UBIC!$BR24&lt;&gt;0),[4]PDI_DES__SUBUNIDAD_SECCIÓN_UBIC!$BR24,""),IF($A26="TOTAL",SUM(INDIRECT("AP4:AP"&amp;ROW()-1)),""))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IF(AND($A26&lt;&gt;"",$A26&lt;&gt;"TOTAL"),IF(AND([4]PDI_DES__SUBUNIDAD_SECCIÓN_UBIC!$BU24&lt;&gt;"",[4]PDI_DES__SUBUNIDAD_SECCIÓN_UBIC!$BU24&lt;&gt;0),[4]PDI_DES__SUBUNIDAD_SECCIÓN_UBIC!$BU24,""),IF($A26="TOTAL",SUM(INDIRECT("AR4:AR"&amp;ROW()-1)),""))</f>
        <v/>
      </c>
      <c r="AS26" s="6" t="str">
        <f ca="1">IF(AND($A26&lt;&gt;"",$A26&lt;&gt;"TOTAL"),IF(AND([4]PDI_DES__SUBUNIDAD_SECCIÓN_UBIC!$BW24&lt;&gt;"",[4]PDI_DES__SUBUNIDAD_SECCIÓN_UBIC!$BW24&lt;&gt;0),[4]PDI_DES__SUBUNIDAD_SECCIÓN_UBIC!$BW24,""),IF($A26="TOTAL",SUM(INDIRECT("AS4:AS"&amp;ROW()-1)),""))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IF(AND($A26&lt;&gt;"",$A26&lt;&gt;"TOTAL"),IF(AND([4]PDI_DES__SUBUNIDAD_SECCIÓN_UBIC!$BZ24&lt;&gt;"",[4]PDI_DES__SUBUNIDAD_SECCIÓN_UBIC!$BZ24&lt;&gt;0),[4]PDI_DES__SUBUNIDAD_SECCIÓN_UBIC!$BZ24,""),IF($A26="TOTAL",SUM(INDIRECT("AU4:AU"&amp;ROW()-1)),""))</f>
        <v/>
      </c>
      <c r="AV26" s="6" t="str">
        <f ca="1">IF(AND($A26&lt;&gt;"",$A26&lt;&gt;"TOTAL"),IF(AND([4]PDI_DES__SUBUNIDAD_SECCIÓN_UBIC!$CB24&lt;&gt;"",[4]PDI_DES__SUBUNIDAD_SECCIÓN_UBIC!$CB24&lt;&gt;0),[4]PDI_DES__SUBUNIDAD_SECCIÓN_UBIC!$CB24,""),IF($A26="TOTAL",SUM(INDIRECT("AV4:AV"&amp;ROW()-1)),""))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IF(AND($A26&lt;&gt;"",$A26&lt;&gt;"TOTAL"),IF(AND([4]PDI_DES__SUBUNIDAD_SECCIÓN_UBIC!$CE24&lt;&gt;"",[4]PDI_DES__SUBUNIDAD_SECCIÓN_UBIC!$CE24&lt;&gt;0),[4]PDI_DES__SUBUNIDAD_SECCIÓN_UBIC!$CE24,""),IF($A26="TOTAL",SUM(INDIRECT("AX4:AX"&amp;ROW()-1)),""))</f>
        <v/>
      </c>
      <c r="AY26" s="6" t="str">
        <f ca="1">IF(AND($A26&lt;&gt;"",$A26&lt;&gt;"TOTAL"),IF(AND([4]PDI_DES__SUBUNIDAD_SECCIÓN_UBIC!$CG24&lt;&gt;"",[4]PDI_DES__SUBUNIDAD_SECCIÓN_UBIC!$CG24&lt;&gt;0),[4]PDI_DES__SUBUNIDAD_SECCIÓN_UBIC!$CG24,""),IF($A26="TOTAL",SUM(INDIRECT("AY4:AY"&amp;ROW()-1)),""))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IF(AND($A26&lt;&gt;"",$A26&lt;&gt;"TOTAL"),IF(AND([4]PDI_DES__SUBUNIDAD_SECCIÓN_UBIC!$CJ24&lt;&gt;"",[4]PDI_DES__SUBUNIDAD_SECCIÓN_UBIC!$CJ24&lt;&gt;0),[4]PDI_DES__SUBUNIDAD_SECCIÓN_UBIC!$CJ24,""),IF($A26="TOTAL",SUM(INDIRECT("BA4:BA"&amp;ROW()-1)),""))</f>
        <v/>
      </c>
      <c r="BB26" s="6" t="str">
        <f ca="1">IF(AND($A26&lt;&gt;"",$A26&lt;&gt;"TOTAL"),IF(AND([4]PDI_DES__SUBUNIDAD_SECCIÓN_UBIC!$CL24&lt;&gt;"",[4]PDI_DES__SUBUNIDAD_SECCIÓN_UBIC!$CL24&lt;&gt;0),[4]PDI_DES__SUBUNIDAD_SECCIÓN_UBIC!$CL24,""),IF($A26="TOTAL",SUM(INDIRECT("BB4:BB"&amp;ROW()-1)),""))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IF(AND($A26&lt;&gt;"",$A26&lt;&gt;"TOTAL"),IF(AND([4]PDI_DES__SUBUNIDAD_SECCIÓN_UBIC!$CO24&lt;&gt;"",[4]PDI_DES__SUBUNIDAD_SECCIÓN_UBIC!$CO24&lt;&gt;0),[4]PDI_DES__SUBUNIDAD_SECCIÓN_UBIC!$CO24,""),IF($A26="TOTAL",SUM(INDIRECT("BD4:BD"&amp;ROW()-1)),""))</f>
        <v/>
      </c>
      <c r="BE26" s="6" t="str">
        <f ca="1">IF(AND($A26&lt;&gt;"",$A26&lt;&gt;"TOTAL"),IF(AND([4]PDI_DES__SUBUNIDAD_SECCIÓN_UBIC!$CQ24&lt;&gt;"",[4]PDI_DES__SUBUNIDAD_SECCIÓN_UBIC!$CQ24&lt;&gt;0),[4]PDI_DES__SUBUNIDAD_SECCIÓN_UBIC!$CQ24,""),IF($A26="TOTAL",SUM(INDIRECT("BE4:BE"&amp;ROW()-1)),""))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IF([4]PDI_DES__SUBUNIDAD_SECCIÓN_UBIC!$B25&lt;&gt;"",[4]PDI_DES__SUBUNIDAD_SECCIÓN_UBIC!$B25,IF(AND([4]PDI_DES__SUBUNIDAD_SECCIÓN_UBIC!$B25="",[4]PDI_DES__SUBUNIDAD_SECCIÓN_UBIC!$B26="",[4]PDI_DES__SUBUNIDAD_SECCIÓN_UBIC!$B24=""),"","TOTAL"))</f>
        <v/>
      </c>
      <c r="B27" s="6" t="str">
        <f ca="1">IF(AND($A27&lt;&gt;"",$A27&lt;&gt;"TOTAL"),IF(AND([4]PDI_DES__SUBUNIDAD_SECCIÓN_UBIC!$C25&lt;&gt;"",[4]PDI_DES__SUBUNIDAD_SECCIÓN_UBIC!$C25&lt;&gt;0),[4]PDI_DES__SUBUNIDAD_SECCIÓN_UBIC!$C25,""),IF($A27="TOTAL",SUM(INDIRECT("B4:B"&amp;ROW()-1)),""))</f>
        <v/>
      </c>
      <c r="C27" s="6" t="str">
        <f ca="1">IF(AND($A27&lt;&gt;"",$A27&lt;&gt;"TOTAL"),IF(AND([4]PDI_DES__SUBUNIDAD_SECCIÓN_UBIC!$E25&lt;&gt;"",[4]PDI_DES__SUBUNIDAD_SECCIÓN_UBIC!$E25&lt;&gt;0),[4]PDI_DES__SUBUNIDAD_SECCIÓN_UBIC!$E25,""),IF($A27="TOTAL",SUM(INDIRECT("C4:C"&amp;ROW()-1)),""))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IF(AND($A27&lt;&gt;"",$A27&lt;&gt;"TOTAL"),IF(AND([4]PDI_DES__SUBUNIDAD_SECCIÓN_UBIC!$H25&lt;&gt;"",[4]PDI_DES__SUBUNIDAD_SECCIÓN_UBIC!$H25&lt;&gt;0),[4]PDI_DES__SUBUNIDAD_SECCIÓN_UBIC!$H25,""),IF($A27="TOTAL",SUM(INDIRECT("E4:E"&amp;ROW()-1)),""))</f>
        <v/>
      </c>
      <c r="F27" s="6" t="str">
        <f ca="1">IF(AND($A27&lt;&gt;"",$A27&lt;&gt;"TOTAL"),IF(AND([4]PDI_DES__SUBUNIDAD_SECCIÓN_UBIC!$J25&lt;&gt;"",[4]PDI_DES__SUBUNIDAD_SECCIÓN_UBIC!$J25&lt;&gt;0),[4]PDI_DES__SUBUNIDAD_SECCIÓN_UBIC!$J25,""),IF($A27="TOTAL",SUM(INDIRECT("F4:F"&amp;ROW()-1)),""))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IF(AND($A27&lt;&gt;"",$A27&lt;&gt;"TOTAL"),IF(AND([4]PDI_DES__SUBUNIDAD_SECCIÓN_UBIC!$M25&lt;&gt;"",[4]PDI_DES__SUBUNIDAD_SECCIÓN_UBIC!$M25&lt;&gt;0),[4]PDI_DES__SUBUNIDAD_SECCIÓN_UBIC!$M25,""),IF($A27="TOTAL",SUM(INDIRECT("H4:H"&amp;ROW()-1)),""))</f>
        <v/>
      </c>
      <c r="I27" s="6" t="str">
        <f ca="1">IF(AND($A27&lt;&gt;"",$A27&lt;&gt;"TOTAL"),IF(AND([4]PDI_DES__SUBUNIDAD_SECCIÓN_UBIC!$O25&lt;&gt;"",[4]PDI_DES__SUBUNIDAD_SECCIÓN_UBIC!$O25&lt;&gt;0),[4]PDI_DES__SUBUNIDAD_SECCIÓN_UBIC!$O25,""),IF($A27="TOTAL",SUM(INDIRECT("I4:I"&amp;ROW()-1)),""))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IF(AND($A27&lt;&gt;"",$A27&lt;&gt;"TOTAL"),IF(AND([4]PDI_DES__SUBUNIDAD_SECCIÓN_UBIC!$R25&lt;&gt;"",[4]PDI_DES__SUBUNIDAD_SECCIÓN_UBIC!$R25&lt;&gt;0),[4]PDI_DES__SUBUNIDAD_SECCIÓN_UBIC!$R25,""),IF($A27="TOTAL",SUM(INDIRECT("K4:K"&amp;ROW()-1)),""))</f>
        <v/>
      </c>
      <c r="L27" s="6" t="str">
        <f ca="1">IF(AND($A27&lt;&gt;"",$A27&lt;&gt;"TOTAL"),IF(AND([4]PDI_DES__SUBUNIDAD_SECCIÓN_UBIC!$T25&lt;&gt;"",[4]PDI_DES__SUBUNIDAD_SECCIÓN_UBIC!$T25&lt;&gt;0),[4]PDI_DES__SUBUNIDAD_SECCIÓN_UBIC!$T25,""),IF($A27="TOTAL",SUM(INDIRECT("L4:L"&amp;ROW()-1)),""))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IF(AND($A27&lt;&gt;"",$A27&lt;&gt;"TOTAL"),IF(AND([4]PDI_DES__SUBUNIDAD_SECCIÓN_UBIC!$W25&lt;&gt;"",[4]PDI_DES__SUBUNIDAD_SECCIÓN_UBIC!$W25&lt;&gt;0),[4]PDI_DES__SUBUNIDAD_SECCIÓN_UBIC!$W25,""),IF($A27="TOTAL",SUM(INDIRECT("N4:N"&amp;ROW()-1)),""))</f>
        <v/>
      </c>
      <c r="O27" s="6" t="str">
        <f ca="1">IF(AND($A27&lt;&gt;"",$A27&lt;&gt;"TOTAL"),IF(AND([4]PDI_DES__SUBUNIDAD_SECCIÓN_UBIC!$Y25&lt;&gt;"",[4]PDI_DES__SUBUNIDAD_SECCIÓN_UBIC!$Y25&lt;&gt;0),[4]PDI_DES__SUBUNIDAD_SECCIÓN_UBIC!$Y25,""),IF($A27="TOTAL",SUM(INDIRECT("O4:O"&amp;ROW()-1)),""))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IF(AND($A27&lt;&gt;"",$A27&lt;&gt;"TOTAL"),IF(AND([4]PDI_DES__SUBUNIDAD_SECCIÓN_UBIC!$AB25&lt;&gt;"",[4]PDI_DES__SUBUNIDAD_SECCIÓN_UBIC!$AB25&lt;&gt;0),[4]PDI_DES__SUBUNIDAD_SECCIÓN_UBIC!$AB25,""),IF($A27="TOTAL",SUM(INDIRECT("Q4:Q"&amp;ROW()-1)),""))</f>
        <v/>
      </c>
      <c r="R27" s="6" t="str">
        <f ca="1">IF(AND($A27&lt;&gt;"",$A27&lt;&gt;"TOTAL"),IF(AND([4]PDI_DES__SUBUNIDAD_SECCIÓN_UBIC!$AD25&lt;&gt;"",[4]PDI_DES__SUBUNIDAD_SECCIÓN_UBIC!$AD25&lt;&gt;0),[4]PDI_DES__SUBUNIDAD_SECCIÓN_UBIC!$AD25,""),IF($A27="TOTAL",SUM(INDIRECT("R4:R"&amp;ROW()-1)),""))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IF(AND($A27&lt;&gt;"",$A27&lt;&gt;"TOTAL"),IF(AND([4]PDI_DES__SUBUNIDAD_SECCIÓN_UBIC!$AG25&lt;&gt;"",[4]PDI_DES__SUBUNIDAD_SECCIÓN_UBIC!$AG25&lt;&gt;0),[4]PDI_DES__SUBUNIDAD_SECCIÓN_UBIC!$AG25,""),IF($A27="TOTAL",SUM(INDIRECT("T4:T"&amp;ROW()-1)),""))</f>
        <v/>
      </c>
      <c r="U27" s="6" t="str">
        <f ca="1">IF(AND($A27&lt;&gt;"",$A27&lt;&gt;"TOTAL"),IF(AND([4]PDI_DES__SUBUNIDAD_SECCIÓN_UBIC!$AI25&lt;&gt;"",[4]PDI_DES__SUBUNIDAD_SECCIÓN_UBIC!$AI25&lt;&gt;0),[4]PDI_DES__SUBUNIDAD_SECCIÓN_UBIC!$AI25,""),IF($A27="TOTAL",SUM(INDIRECT("U4:U"&amp;ROW()-1)),""))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IF(AND($A27&lt;&gt;"",$A27&lt;&gt;"TOTAL"),IF(AND([4]PDI_DES__SUBUNIDAD_SECCIÓN_UBIC!$AL25&lt;&gt;"",[4]PDI_DES__SUBUNIDAD_SECCIÓN_UBIC!$AL25&lt;&gt;0),[4]PDI_DES__SUBUNIDAD_SECCIÓN_UBIC!$AL25,""),IF($A27="TOTAL",SUM(INDIRECT("W4:W"&amp;ROW()-1)),""))</f>
        <v/>
      </c>
      <c r="X27" s="6" t="str">
        <f ca="1">IF(AND($A27&lt;&gt;"",$A27&lt;&gt;"TOTAL"),IF(AND([4]PDI_DES__SUBUNIDAD_SECCIÓN_UBIC!$AN25&lt;&gt;"",[4]PDI_DES__SUBUNIDAD_SECCIÓN_UBIC!$AN25&lt;&gt;0),[4]PDI_DES__SUBUNIDAD_SECCIÓN_UBIC!$AN25,""),IF($A27="TOTAL",SUM(INDIRECT("X4:X"&amp;ROW()-1)),""))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IF(AND($A27&lt;&gt;"",$A27&lt;&gt;"TOTAL"),IF(AND([4]PDI_DES__SUBUNIDAD_SECCIÓN_UBIC!$AQ25&lt;&gt;"",[4]PDI_DES__SUBUNIDAD_SECCIÓN_UBIC!$AQ25&lt;&gt;0),[4]PDI_DES__SUBUNIDAD_SECCIÓN_UBIC!$AQ25,""),IF($A27="TOTAL",SUM(INDIRECT("Z4:Z"&amp;ROW()-1)),""))</f>
        <v/>
      </c>
      <c r="AA27" s="6" t="str">
        <f ca="1">IF(AND($A27&lt;&gt;"",$A27&lt;&gt;"TOTAL"),IF(AND([4]PDI_DES__SUBUNIDAD_SECCIÓN_UBIC!$AS25&lt;&gt;"",[4]PDI_DES__SUBUNIDAD_SECCIÓN_UBIC!$AS25&lt;&gt;0),[4]PDI_DES__SUBUNIDAD_SECCIÓN_UBIC!$AS25,""),IF($A27="TOTAL",SUM(INDIRECT("AA4:AA"&amp;ROW()-1)),""))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IF(AND($A27&lt;&gt;"",$A27&lt;&gt;"TOTAL"),IF(AND([4]PDI_DES__SUBUNIDAD_SECCIÓN_UBIC!$AV25&lt;&gt;"",[4]PDI_DES__SUBUNIDAD_SECCIÓN_UBIC!$AV25&lt;&gt;0),[4]PDI_DES__SUBUNIDAD_SECCIÓN_UBIC!$AV25,""),IF($A27="TOTAL",SUM(INDIRECT("AC4:AC"&amp;ROW()-1)),""))</f>
        <v/>
      </c>
      <c r="AD27" s="6" t="str">
        <f ca="1">IF(AND($A27&lt;&gt;"",$A27&lt;&gt;"TOTAL"),IF(AND([4]PDI_DES__SUBUNIDAD_SECCIÓN_UBIC!$AX25&lt;&gt;"",[4]PDI_DES__SUBUNIDAD_SECCIÓN_UBIC!$AX25&lt;&gt;0),[4]PDI_DES__SUBUNIDAD_SECCIÓN_UBIC!$AX25,""),IF($A27="TOTAL",SUM(INDIRECT("AD4:AD"&amp;ROW()-1)),""))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IF(AND($A27&lt;&gt;"",$A27&lt;&gt;"TOTAL"),IF(AND([4]PDI_DES__SUBUNIDAD_SECCIÓN_UBIC!$BA25&lt;&gt;"",[4]PDI_DES__SUBUNIDAD_SECCIÓN_UBIC!$BA25&lt;&gt;0),[4]PDI_DES__SUBUNIDAD_SECCIÓN_UBIC!$BA25,""),IF($A27="TOTAL",SUM(INDIRECT("AF4:AF"&amp;ROW()-1)),""))</f>
        <v/>
      </c>
      <c r="AG27" s="6" t="str">
        <f ca="1">IF(AND($A27&lt;&gt;"",$A27&lt;&gt;"TOTAL"),IF(AND([4]PDI_DES__SUBUNIDAD_SECCIÓN_UBIC!$BC25&lt;&gt;"",[4]PDI_DES__SUBUNIDAD_SECCIÓN_UBIC!$BC25&lt;&gt;0),[4]PDI_DES__SUBUNIDAD_SECCIÓN_UBIC!$BC25,""),IF($A27="TOTAL",SUM(INDIRECT("AG4:AG"&amp;ROW()-1)),""))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IF(AND($A27&lt;&gt;"",$A27&lt;&gt;"TOTAL"),IF(AND([4]PDI_DES__SUBUNIDAD_SECCIÓN_UBIC!$BF25&lt;&gt;"",[4]PDI_DES__SUBUNIDAD_SECCIÓN_UBIC!$BF25&lt;&gt;0),[4]PDI_DES__SUBUNIDAD_SECCIÓN_UBIC!$BF25,""),IF($A27="TOTAL",SUM(INDIRECT("AI4:AI"&amp;ROW()-1)),""))</f>
        <v/>
      </c>
      <c r="AJ27" s="6" t="str">
        <f ca="1">IF(AND($A27&lt;&gt;"",$A27&lt;&gt;"TOTAL"),IF(AND([4]PDI_DES__SUBUNIDAD_SECCIÓN_UBIC!$BH25&lt;&gt;"",[4]PDI_DES__SUBUNIDAD_SECCIÓN_UBIC!$BH25&lt;&gt;0),[4]PDI_DES__SUBUNIDAD_SECCIÓN_UBIC!$BH25,""),IF($A27="TOTAL",SUM(INDIRECT("AJ4:AJ"&amp;ROW()-1)),""))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IF(AND($A27&lt;&gt;"",$A27&lt;&gt;"TOTAL"),IF(AND([4]PDI_DES__SUBUNIDAD_SECCIÓN_UBIC!$BK25&lt;&gt;"",[4]PDI_DES__SUBUNIDAD_SECCIÓN_UBIC!$BK25&lt;&gt;0),[4]PDI_DES__SUBUNIDAD_SECCIÓN_UBIC!$BK25,""),IF($A27="TOTAL",SUM(INDIRECT("AL4:AL"&amp;ROW()-1)),""))</f>
        <v/>
      </c>
      <c r="AM27" s="6" t="str">
        <f ca="1">IF(AND($A27&lt;&gt;"",$A27&lt;&gt;"TOTAL"),IF(AND([4]PDI_DES__SUBUNIDAD_SECCIÓN_UBIC!$BM25&lt;&gt;"",[4]PDI_DES__SUBUNIDAD_SECCIÓN_UBIC!$BM25&lt;&gt;0),[4]PDI_DES__SUBUNIDAD_SECCIÓN_UBIC!$BM25,""),IF($A27="TOTAL",SUM(INDIRECT("AM4:AM"&amp;ROW()-1)),""))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IF(AND($A27&lt;&gt;"",$A27&lt;&gt;"TOTAL"),IF(AND([4]PDI_DES__SUBUNIDAD_SECCIÓN_UBIC!$BP25&lt;&gt;"",[4]PDI_DES__SUBUNIDAD_SECCIÓN_UBIC!$BP25&lt;&gt;0),[4]PDI_DES__SUBUNIDAD_SECCIÓN_UBIC!$BP25,""),IF($A27="TOTAL",SUM(INDIRECT("AO4:AO"&amp;ROW()-1)),""))</f>
        <v/>
      </c>
      <c r="AP27" s="6" t="str">
        <f ca="1">IF(AND($A27&lt;&gt;"",$A27&lt;&gt;"TOTAL"),IF(AND([4]PDI_DES__SUBUNIDAD_SECCIÓN_UBIC!$BR25&lt;&gt;"",[4]PDI_DES__SUBUNIDAD_SECCIÓN_UBIC!$BR25&lt;&gt;0),[4]PDI_DES__SUBUNIDAD_SECCIÓN_UBIC!$BR25,""),IF($A27="TOTAL",SUM(INDIRECT("AP4:AP"&amp;ROW()-1)),""))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IF(AND($A27&lt;&gt;"",$A27&lt;&gt;"TOTAL"),IF(AND([4]PDI_DES__SUBUNIDAD_SECCIÓN_UBIC!$BU25&lt;&gt;"",[4]PDI_DES__SUBUNIDAD_SECCIÓN_UBIC!$BU25&lt;&gt;0),[4]PDI_DES__SUBUNIDAD_SECCIÓN_UBIC!$BU25,""),IF($A27="TOTAL",SUM(INDIRECT("AR4:AR"&amp;ROW()-1)),""))</f>
        <v/>
      </c>
      <c r="AS27" s="6" t="str">
        <f ca="1">IF(AND($A27&lt;&gt;"",$A27&lt;&gt;"TOTAL"),IF(AND([4]PDI_DES__SUBUNIDAD_SECCIÓN_UBIC!$BW25&lt;&gt;"",[4]PDI_DES__SUBUNIDAD_SECCIÓN_UBIC!$BW25&lt;&gt;0),[4]PDI_DES__SUBUNIDAD_SECCIÓN_UBIC!$BW25,""),IF($A27="TOTAL",SUM(INDIRECT("AS4:AS"&amp;ROW()-1)),""))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IF(AND($A27&lt;&gt;"",$A27&lt;&gt;"TOTAL"),IF(AND([4]PDI_DES__SUBUNIDAD_SECCIÓN_UBIC!$BZ25&lt;&gt;"",[4]PDI_DES__SUBUNIDAD_SECCIÓN_UBIC!$BZ25&lt;&gt;0),[4]PDI_DES__SUBUNIDAD_SECCIÓN_UBIC!$BZ25,""),IF($A27="TOTAL",SUM(INDIRECT("AU4:AU"&amp;ROW()-1)),""))</f>
        <v/>
      </c>
      <c r="AV27" s="6" t="str">
        <f ca="1">IF(AND($A27&lt;&gt;"",$A27&lt;&gt;"TOTAL"),IF(AND([4]PDI_DES__SUBUNIDAD_SECCIÓN_UBIC!$CB25&lt;&gt;"",[4]PDI_DES__SUBUNIDAD_SECCIÓN_UBIC!$CB25&lt;&gt;0),[4]PDI_DES__SUBUNIDAD_SECCIÓN_UBIC!$CB25,""),IF($A27="TOTAL",SUM(INDIRECT("AV4:AV"&amp;ROW()-1)),""))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IF(AND($A27&lt;&gt;"",$A27&lt;&gt;"TOTAL"),IF(AND([4]PDI_DES__SUBUNIDAD_SECCIÓN_UBIC!$CE25&lt;&gt;"",[4]PDI_DES__SUBUNIDAD_SECCIÓN_UBIC!$CE25&lt;&gt;0),[4]PDI_DES__SUBUNIDAD_SECCIÓN_UBIC!$CE25,""),IF($A27="TOTAL",SUM(INDIRECT("AX4:AX"&amp;ROW()-1)),""))</f>
        <v/>
      </c>
      <c r="AY27" s="6" t="str">
        <f ca="1">IF(AND($A27&lt;&gt;"",$A27&lt;&gt;"TOTAL"),IF(AND([4]PDI_DES__SUBUNIDAD_SECCIÓN_UBIC!$CG25&lt;&gt;"",[4]PDI_DES__SUBUNIDAD_SECCIÓN_UBIC!$CG25&lt;&gt;0),[4]PDI_DES__SUBUNIDAD_SECCIÓN_UBIC!$CG25,""),IF($A27="TOTAL",SUM(INDIRECT("AY4:AY"&amp;ROW()-1)),""))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IF(AND($A27&lt;&gt;"",$A27&lt;&gt;"TOTAL"),IF(AND([4]PDI_DES__SUBUNIDAD_SECCIÓN_UBIC!$CJ25&lt;&gt;"",[4]PDI_DES__SUBUNIDAD_SECCIÓN_UBIC!$CJ25&lt;&gt;0),[4]PDI_DES__SUBUNIDAD_SECCIÓN_UBIC!$CJ25,""),IF($A27="TOTAL",SUM(INDIRECT("BA4:BA"&amp;ROW()-1)),""))</f>
        <v/>
      </c>
      <c r="BB27" s="6" t="str">
        <f ca="1">IF(AND($A27&lt;&gt;"",$A27&lt;&gt;"TOTAL"),IF(AND([4]PDI_DES__SUBUNIDAD_SECCIÓN_UBIC!$CL25&lt;&gt;"",[4]PDI_DES__SUBUNIDAD_SECCIÓN_UBIC!$CL25&lt;&gt;0),[4]PDI_DES__SUBUNIDAD_SECCIÓN_UBIC!$CL25,""),IF($A27="TOTAL",SUM(INDIRECT("BB4:BB"&amp;ROW()-1)),""))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IF(AND($A27&lt;&gt;"",$A27&lt;&gt;"TOTAL"),IF(AND([4]PDI_DES__SUBUNIDAD_SECCIÓN_UBIC!$CO25&lt;&gt;"",[4]PDI_DES__SUBUNIDAD_SECCIÓN_UBIC!$CO25&lt;&gt;0),[4]PDI_DES__SUBUNIDAD_SECCIÓN_UBIC!$CO25,""),IF($A27="TOTAL",SUM(INDIRECT("BD4:BD"&amp;ROW()-1)),""))</f>
        <v/>
      </c>
      <c r="BE27" s="6" t="str">
        <f ca="1">IF(AND($A27&lt;&gt;"",$A27&lt;&gt;"TOTAL"),IF(AND([4]PDI_DES__SUBUNIDAD_SECCIÓN_UBIC!$CQ25&lt;&gt;"",[4]PDI_DES__SUBUNIDAD_SECCIÓN_UBIC!$CQ25&lt;&gt;0),[4]PDI_DES__SUBUNIDAD_SECCIÓN_UBIC!$CQ25,""),IF($A27="TOTAL",SUM(INDIRECT("BE4:BE"&amp;ROW()-1)),""))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IF([4]PDI_DES__SUBUNIDAD_SECCIÓN_UBIC!$B26&lt;&gt;"",[4]PDI_DES__SUBUNIDAD_SECCIÓN_UBIC!$B26,IF(AND([4]PDI_DES__SUBUNIDAD_SECCIÓN_UBIC!$B26="",[4]PDI_DES__SUBUNIDAD_SECCIÓN_UBIC!$B27="",[4]PDI_DES__SUBUNIDAD_SECCIÓN_UBIC!$B25=""),"","TOTAL"))</f>
        <v/>
      </c>
      <c r="B28" s="6" t="str">
        <f ca="1">IF(AND($A28&lt;&gt;"",$A28&lt;&gt;"TOTAL"),IF(AND([4]PDI_DES__SUBUNIDAD_SECCIÓN_UBIC!$C26&lt;&gt;"",[4]PDI_DES__SUBUNIDAD_SECCIÓN_UBIC!$C26&lt;&gt;0),[4]PDI_DES__SUBUNIDAD_SECCIÓN_UBIC!$C26,""),IF($A28="TOTAL",SUM(INDIRECT("B4:B"&amp;ROW()-1)),""))</f>
        <v/>
      </c>
      <c r="C28" s="6" t="str">
        <f ca="1">IF(AND($A28&lt;&gt;"",$A28&lt;&gt;"TOTAL"),IF(AND([4]PDI_DES__SUBUNIDAD_SECCIÓN_UBIC!$E26&lt;&gt;"",[4]PDI_DES__SUBUNIDAD_SECCIÓN_UBIC!$E26&lt;&gt;0),[4]PDI_DES__SUBUNIDAD_SECCIÓN_UBIC!$E26,""),IF($A28="TOTAL",SUM(INDIRECT("C4:C"&amp;ROW()-1)),""))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IF(AND($A28&lt;&gt;"",$A28&lt;&gt;"TOTAL"),IF(AND([4]PDI_DES__SUBUNIDAD_SECCIÓN_UBIC!$H26&lt;&gt;"",[4]PDI_DES__SUBUNIDAD_SECCIÓN_UBIC!$H26&lt;&gt;0),[4]PDI_DES__SUBUNIDAD_SECCIÓN_UBIC!$H26,""),IF($A28="TOTAL",SUM(INDIRECT("E4:E"&amp;ROW()-1)),""))</f>
        <v/>
      </c>
      <c r="F28" s="6" t="str">
        <f ca="1">IF(AND($A28&lt;&gt;"",$A28&lt;&gt;"TOTAL"),IF(AND([4]PDI_DES__SUBUNIDAD_SECCIÓN_UBIC!$J26&lt;&gt;"",[4]PDI_DES__SUBUNIDAD_SECCIÓN_UBIC!$J26&lt;&gt;0),[4]PDI_DES__SUBUNIDAD_SECCIÓN_UBIC!$J26,""),IF($A28="TOTAL",SUM(INDIRECT("F4:F"&amp;ROW()-1)),""))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IF(AND($A28&lt;&gt;"",$A28&lt;&gt;"TOTAL"),IF(AND([4]PDI_DES__SUBUNIDAD_SECCIÓN_UBIC!$M26&lt;&gt;"",[4]PDI_DES__SUBUNIDAD_SECCIÓN_UBIC!$M26&lt;&gt;0),[4]PDI_DES__SUBUNIDAD_SECCIÓN_UBIC!$M26,""),IF($A28="TOTAL",SUM(INDIRECT("H4:H"&amp;ROW()-1)),""))</f>
        <v/>
      </c>
      <c r="I28" s="6" t="str">
        <f ca="1">IF(AND($A28&lt;&gt;"",$A28&lt;&gt;"TOTAL"),IF(AND([4]PDI_DES__SUBUNIDAD_SECCIÓN_UBIC!$O26&lt;&gt;"",[4]PDI_DES__SUBUNIDAD_SECCIÓN_UBIC!$O26&lt;&gt;0),[4]PDI_DES__SUBUNIDAD_SECCIÓN_UBIC!$O26,""),IF($A28="TOTAL",SUM(INDIRECT("I4:I"&amp;ROW()-1)),""))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IF(AND($A28&lt;&gt;"",$A28&lt;&gt;"TOTAL"),IF(AND([4]PDI_DES__SUBUNIDAD_SECCIÓN_UBIC!$R26&lt;&gt;"",[4]PDI_DES__SUBUNIDAD_SECCIÓN_UBIC!$R26&lt;&gt;0),[4]PDI_DES__SUBUNIDAD_SECCIÓN_UBIC!$R26,""),IF($A28="TOTAL",SUM(INDIRECT("K4:K"&amp;ROW()-1)),""))</f>
        <v/>
      </c>
      <c r="L28" s="6" t="str">
        <f ca="1">IF(AND($A28&lt;&gt;"",$A28&lt;&gt;"TOTAL"),IF(AND([4]PDI_DES__SUBUNIDAD_SECCIÓN_UBIC!$T26&lt;&gt;"",[4]PDI_DES__SUBUNIDAD_SECCIÓN_UBIC!$T26&lt;&gt;0),[4]PDI_DES__SUBUNIDAD_SECCIÓN_UBIC!$T26,""),IF($A28="TOTAL",SUM(INDIRECT("L4:L"&amp;ROW()-1)),""))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IF(AND($A28&lt;&gt;"",$A28&lt;&gt;"TOTAL"),IF(AND([4]PDI_DES__SUBUNIDAD_SECCIÓN_UBIC!$W26&lt;&gt;"",[4]PDI_DES__SUBUNIDAD_SECCIÓN_UBIC!$W26&lt;&gt;0),[4]PDI_DES__SUBUNIDAD_SECCIÓN_UBIC!$W26,""),IF($A28="TOTAL",SUM(INDIRECT("N4:N"&amp;ROW()-1)),""))</f>
        <v/>
      </c>
      <c r="O28" s="6" t="str">
        <f ca="1">IF(AND($A28&lt;&gt;"",$A28&lt;&gt;"TOTAL"),IF(AND([4]PDI_DES__SUBUNIDAD_SECCIÓN_UBIC!$Y26&lt;&gt;"",[4]PDI_DES__SUBUNIDAD_SECCIÓN_UBIC!$Y26&lt;&gt;0),[4]PDI_DES__SUBUNIDAD_SECCIÓN_UBIC!$Y26,""),IF($A28="TOTAL",SUM(INDIRECT("O4:O"&amp;ROW()-1)),""))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IF(AND($A28&lt;&gt;"",$A28&lt;&gt;"TOTAL"),IF(AND([4]PDI_DES__SUBUNIDAD_SECCIÓN_UBIC!$AB26&lt;&gt;"",[4]PDI_DES__SUBUNIDAD_SECCIÓN_UBIC!$AB26&lt;&gt;0),[4]PDI_DES__SUBUNIDAD_SECCIÓN_UBIC!$AB26,""),IF($A28="TOTAL",SUM(INDIRECT("Q4:Q"&amp;ROW()-1)),""))</f>
        <v/>
      </c>
      <c r="R28" s="6" t="str">
        <f ca="1">IF(AND($A28&lt;&gt;"",$A28&lt;&gt;"TOTAL"),IF(AND([4]PDI_DES__SUBUNIDAD_SECCIÓN_UBIC!$AD26&lt;&gt;"",[4]PDI_DES__SUBUNIDAD_SECCIÓN_UBIC!$AD26&lt;&gt;0),[4]PDI_DES__SUBUNIDAD_SECCIÓN_UBIC!$AD26,""),IF($A28="TOTAL",SUM(INDIRECT("R4:R"&amp;ROW()-1)),""))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IF(AND($A28&lt;&gt;"",$A28&lt;&gt;"TOTAL"),IF(AND([4]PDI_DES__SUBUNIDAD_SECCIÓN_UBIC!$AG26&lt;&gt;"",[4]PDI_DES__SUBUNIDAD_SECCIÓN_UBIC!$AG26&lt;&gt;0),[4]PDI_DES__SUBUNIDAD_SECCIÓN_UBIC!$AG26,""),IF($A28="TOTAL",SUM(INDIRECT("T4:T"&amp;ROW()-1)),""))</f>
        <v/>
      </c>
      <c r="U28" s="6" t="str">
        <f ca="1">IF(AND($A28&lt;&gt;"",$A28&lt;&gt;"TOTAL"),IF(AND([4]PDI_DES__SUBUNIDAD_SECCIÓN_UBIC!$AI26&lt;&gt;"",[4]PDI_DES__SUBUNIDAD_SECCIÓN_UBIC!$AI26&lt;&gt;0),[4]PDI_DES__SUBUNIDAD_SECCIÓN_UBIC!$AI26,""),IF($A28="TOTAL",SUM(INDIRECT("U4:U"&amp;ROW()-1)),""))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IF(AND($A28&lt;&gt;"",$A28&lt;&gt;"TOTAL"),IF(AND([4]PDI_DES__SUBUNIDAD_SECCIÓN_UBIC!$AL26&lt;&gt;"",[4]PDI_DES__SUBUNIDAD_SECCIÓN_UBIC!$AL26&lt;&gt;0),[4]PDI_DES__SUBUNIDAD_SECCIÓN_UBIC!$AL26,""),IF($A28="TOTAL",SUM(INDIRECT("W4:W"&amp;ROW()-1)),""))</f>
        <v/>
      </c>
      <c r="X28" s="6" t="str">
        <f ca="1">IF(AND($A28&lt;&gt;"",$A28&lt;&gt;"TOTAL"),IF(AND([4]PDI_DES__SUBUNIDAD_SECCIÓN_UBIC!$AN26&lt;&gt;"",[4]PDI_DES__SUBUNIDAD_SECCIÓN_UBIC!$AN26&lt;&gt;0),[4]PDI_DES__SUBUNIDAD_SECCIÓN_UBIC!$AN26,""),IF($A28="TOTAL",SUM(INDIRECT("X4:X"&amp;ROW()-1)),""))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IF(AND($A28&lt;&gt;"",$A28&lt;&gt;"TOTAL"),IF(AND([4]PDI_DES__SUBUNIDAD_SECCIÓN_UBIC!$AQ26&lt;&gt;"",[4]PDI_DES__SUBUNIDAD_SECCIÓN_UBIC!$AQ26&lt;&gt;0),[4]PDI_DES__SUBUNIDAD_SECCIÓN_UBIC!$AQ26,""),IF($A28="TOTAL",SUM(INDIRECT("Z4:Z"&amp;ROW()-1)),""))</f>
        <v/>
      </c>
      <c r="AA28" s="6" t="str">
        <f ca="1">IF(AND($A28&lt;&gt;"",$A28&lt;&gt;"TOTAL"),IF(AND([4]PDI_DES__SUBUNIDAD_SECCIÓN_UBIC!$AS26&lt;&gt;"",[4]PDI_DES__SUBUNIDAD_SECCIÓN_UBIC!$AS26&lt;&gt;0),[4]PDI_DES__SUBUNIDAD_SECCIÓN_UBIC!$AS26,""),IF($A28="TOTAL",SUM(INDIRECT("AA4:AA"&amp;ROW()-1)),""))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IF(AND($A28&lt;&gt;"",$A28&lt;&gt;"TOTAL"),IF(AND([4]PDI_DES__SUBUNIDAD_SECCIÓN_UBIC!$AV26&lt;&gt;"",[4]PDI_DES__SUBUNIDAD_SECCIÓN_UBIC!$AV26&lt;&gt;0),[4]PDI_DES__SUBUNIDAD_SECCIÓN_UBIC!$AV26,""),IF($A28="TOTAL",SUM(INDIRECT("AC4:AC"&amp;ROW()-1)),""))</f>
        <v/>
      </c>
      <c r="AD28" s="6" t="str">
        <f ca="1">IF(AND($A28&lt;&gt;"",$A28&lt;&gt;"TOTAL"),IF(AND([4]PDI_DES__SUBUNIDAD_SECCIÓN_UBIC!$AX26&lt;&gt;"",[4]PDI_DES__SUBUNIDAD_SECCIÓN_UBIC!$AX26&lt;&gt;0),[4]PDI_DES__SUBUNIDAD_SECCIÓN_UBIC!$AX26,""),IF($A28="TOTAL",SUM(INDIRECT("AD4:AD"&amp;ROW()-1)),""))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IF(AND($A28&lt;&gt;"",$A28&lt;&gt;"TOTAL"),IF(AND([4]PDI_DES__SUBUNIDAD_SECCIÓN_UBIC!$BA26&lt;&gt;"",[4]PDI_DES__SUBUNIDAD_SECCIÓN_UBIC!$BA26&lt;&gt;0),[4]PDI_DES__SUBUNIDAD_SECCIÓN_UBIC!$BA26,""),IF($A28="TOTAL",SUM(INDIRECT("AF4:AF"&amp;ROW()-1)),""))</f>
        <v/>
      </c>
      <c r="AG28" s="6" t="str">
        <f ca="1">IF(AND($A28&lt;&gt;"",$A28&lt;&gt;"TOTAL"),IF(AND([4]PDI_DES__SUBUNIDAD_SECCIÓN_UBIC!$BC26&lt;&gt;"",[4]PDI_DES__SUBUNIDAD_SECCIÓN_UBIC!$BC26&lt;&gt;0),[4]PDI_DES__SUBUNIDAD_SECCIÓN_UBIC!$BC26,""),IF($A28="TOTAL",SUM(INDIRECT("AG4:AG"&amp;ROW()-1)),""))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IF(AND($A28&lt;&gt;"",$A28&lt;&gt;"TOTAL"),IF(AND([4]PDI_DES__SUBUNIDAD_SECCIÓN_UBIC!$BF26&lt;&gt;"",[4]PDI_DES__SUBUNIDAD_SECCIÓN_UBIC!$BF26&lt;&gt;0),[4]PDI_DES__SUBUNIDAD_SECCIÓN_UBIC!$BF26,""),IF($A28="TOTAL",SUM(INDIRECT("AI4:AI"&amp;ROW()-1)),""))</f>
        <v/>
      </c>
      <c r="AJ28" s="6" t="str">
        <f ca="1">IF(AND($A28&lt;&gt;"",$A28&lt;&gt;"TOTAL"),IF(AND([4]PDI_DES__SUBUNIDAD_SECCIÓN_UBIC!$BH26&lt;&gt;"",[4]PDI_DES__SUBUNIDAD_SECCIÓN_UBIC!$BH26&lt;&gt;0),[4]PDI_DES__SUBUNIDAD_SECCIÓN_UBIC!$BH26,""),IF($A28="TOTAL",SUM(INDIRECT("AJ4:AJ"&amp;ROW()-1)),""))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IF(AND($A28&lt;&gt;"",$A28&lt;&gt;"TOTAL"),IF(AND([4]PDI_DES__SUBUNIDAD_SECCIÓN_UBIC!$BK26&lt;&gt;"",[4]PDI_DES__SUBUNIDAD_SECCIÓN_UBIC!$BK26&lt;&gt;0),[4]PDI_DES__SUBUNIDAD_SECCIÓN_UBIC!$BK26,""),IF($A28="TOTAL",SUM(INDIRECT("AL4:AL"&amp;ROW()-1)),""))</f>
        <v/>
      </c>
      <c r="AM28" s="6" t="str">
        <f ca="1">IF(AND($A28&lt;&gt;"",$A28&lt;&gt;"TOTAL"),IF(AND([4]PDI_DES__SUBUNIDAD_SECCIÓN_UBIC!$BM26&lt;&gt;"",[4]PDI_DES__SUBUNIDAD_SECCIÓN_UBIC!$BM26&lt;&gt;0),[4]PDI_DES__SUBUNIDAD_SECCIÓN_UBIC!$BM26,""),IF($A28="TOTAL",SUM(INDIRECT("AM4:AM"&amp;ROW()-1)),""))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IF(AND($A28&lt;&gt;"",$A28&lt;&gt;"TOTAL"),IF(AND([4]PDI_DES__SUBUNIDAD_SECCIÓN_UBIC!$BP26&lt;&gt;"",[4]PDI_DES__SUBUNIDAD_SECCIÓN_UBIC!$BP26&lt;&gt;0),[4]PDI_DES__SUBUNIDAD_SECCIÓN_UBIC!$BP26,""),IF($A28="TOTAL",SUM(INDIRECT("AO4:AO"&amp;ROW()-1)),""))</f>
        <v/>
      </c>
      <c r="AP28" s="6" t="str">
        <f ca="1">IF(AND($A28&lt;&gt;"",$A28&lt;&gt;"TOTAL"),IF(AND([4]PDI_DES__SUBUNIDAD_SECCIÓN_UBIC!$BR26&lt;&gt;"",[4]PDI_DES__SUBUNIDAD_SECCIÓN_UBIC!$BR26&lt;&gt;0),[4]PDI_DES__SUBUNIDAD_SECCIÓN_UBIC!$BR26,""),IF($A28="TOTAL",SUM(INDIRECT("AP4:AP"&amp;ROW()-1)),""))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IF(AND($A28&lt;&gt;"",$A28&lt;&gt;"TOTAL"),IF(AND([4]PDI_DES__SUBUNIDAD_SECCIÓN_UBIC!$BU26&lt;&gt;"",[4]PDI_DES__SUBUNIDAD_SECCIÓN_UBIC!$BU26&lt;&gt;0),[4]PDI_DES__SUBUNIDAD_SECCIÓN_UBIC!$BU26,""),IF($A28="TOTAL",SUM(INDIRECT("AR4:AR"&amp;ROW()-1)),""))</f>
        <v/>
      </c>
      <c r="AS28" s="6" t="str">
        <f ca="1">IF(AND($A28&lt;&gt;"",$A28&lt;&gt;"TOTAL"),IF(AND([4]PDI_DES__SUBUNIDAD_SECCIÓN_UBIC!$BW26&lt;&gt;"",[4]PDI_DES__SUBUNIDAD_SECCIÓN_UBIC!$BW26&lt;&gt;0),[4]PDI_DES__SUBUNIDAD_SECCIÓN_UBIC!$BW26,""),IF($A28="TOTAL",SUM(INDIRECT("AS4:AS"&amp;ROW()-1)),""))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IF(AND($A28&lt;&gt;"",$A28&lt;&gt;"TOTAL"),IF(AND([4]PDI_DES__SUBUNIDAD_SECCIÓN_UBIC!$BZ26&lt;&gt;"",[4]PDI_DES__SUBUNIDAD_SECCIÓN_UBIC!$BZ26&lt;&gt;0),[4]PDI_DES__SUBUNIDAD_SECCIÓN_UBIC!$BZ26,""),IF($A28="TOTAL",SUM(INDIRECT("AU4:AU"&amp;ROW()-1)),""))</f>
        <v/>
      </c>
      <c r="AV28" s="6" t="str">
        <f ca="1">IF(AND($A28&lt;&gt;"",$A28&lt;&gt;"TOTAL"),IF(AND([4]PDI_DES__SUBUNIDAD_SECCIÓN_UBIC!$CB26&lt;&gt;"",[4]PDI_DES__SUBUNIDAD_SECCIÓN_UBIC!$CB26&lt;&gt;0),[4]PDI_DES__SUBUNIDAD_SECCIÓN_UBIC!$CB26,""),IF($A28="TOTAL",SUM(INDIRECT("AV4:AV"&amp;ROW()-1)),""))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IF(AND($A28&lt;&gt;"",$A28&lt;&gt;"TOTAL"),IF(AND([4]PDI_DES__SUBUNIDAD_SECCIÓN_UBIC!$CE26&lt;&gt;"",[4]PDI_DES__SUBUNIDAD_SECCIÓN_UBIC!$CE26&lt;&gt;0),[4]PDI_DES__SUBUNIDAD_SECCIÓN_UBIC!$CE26,""),IF($A28="TOTAL",SUM(INDIRECT("AX4:AX"&amp;ROW()-1)),""))</f>
        <v/>
      </c>
      <c r="AY28" s="6" t="str">
        <f ca="1">IF(AND($A28&lt;&gt;"",$A28&lt;&gt;"TOTAL"),IF(AND([4]PDI_DES__SUBUNIDAD_SECCIÓN_UBIC!$CG26&lt;&gt;"",[4]PDI_DES__SUBUNIDAD_SECCIÓN_UBIC!$CG26&lt;&gt;0),[4]PDI_DES__SUBUNIDAD_SECCIÓN_UBIC!$CG26,""),IF($A28="TOTAL",SUM(INDIRECT("AY4:AY"&amp;ROW()-1)),""))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IF(AND($A28&lt;&gt;"",$A28&lt;&gt;"TOTAL"),IF(AND([4]PDI_DES__SUBUNIDAD_SECCIÓN_UBIC!$CJ26&lt;&gt;"",[4]PDI_DES__SUBUNIDAD_SECCIÓN_UBIC!$CJ26&lt;&gt;0),[4]PDI_DES__SUBUNIDAD_SECCIÓN_UBIC!$CJ26,""),IF($A28="TOTAL",SUM(INDIRECT("BA4:BA"&amp;ROW()-1)),""))</f>
        <v/>
      </c>
      <c r="BB28" s="6" t="str">
        <f ca="1">IF(AND($A28&lt;&gt;"",$A28&lt;&gt;"TOTAL"),IF(AND([4]PDI_DES__SUBUNIDAD_SECCIÓN_UBIC!$CL26&lt;&gt;"",[4]PDI_DES__SUBUNIDAD_SECCIÓN_UBIC!$CL26&lt;&gt;0),[4]PDI_DES__SUBUNIDAD_SECCIÓN_UBIC!$CL26,""),IF($A28="TOTAL",SUM(INDIRECT("BB4:BB"&amp;ROW()-1)),""))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IF(AND($A28&lt;&gt;"",$A28&lt;&gt;"TOTAL"),IF(AND([4]PDI_DES__SUBUNIDAD_SECCIÓN_UBIC!$CO26&lt;&gt;"",[4]PDI_DES__SUBUNIDAD_SECCIÓN_UBIC!$CO26&lt;&gt;0),[4]PDI_DES__SUBUNIDAD_SECCIÓN_UBIC!$CO26,""),IF($A28="TOTAL",SUM(INDIRECT("BD4:BD"&amp;ROW()-1)),""))</f>
        <v/>
      </c>
      <c r="BE28" s="6" t="str">
        <f ca="1">IF(AND($A28&lt;&gt;"",$A28&lt;&gt;"TOTAL"),IF(AND([4]PDI_DES__SUBUNIDAD_SECCIÓN_UBIC!$CQ26&lt;&gt;"",[4]PDI_DES__SUBUNIDAD_SECCIÓN_UBIC!$CQ26&lt;&gt;0),[4]PDI_DES__SUBUNIDAD_SECCIÓN_UBIC!$CQ26,""),IF($A28="TOTAL",SUM(INDIRECT("BE4:BE"&amp;ROW()-1)),""))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IF([4]PDI_DES__SUBUNIDAD_SECCIÓN_UBIC!$B27&lt;&gt;"",[4]PDI_DES__SUBUNIDAD_SECCIÓN_UBIC!$B27,IF(AND([4]PDI_DES__SUBUNIDAD_SECCIÓN_UBIC!$B27="",[4]PDI_DES__SUBUNIDAD_SECCIÓN_UBIC!$B28="",[4]PDI_DES__SUBUNIDAD_SECCIÓN_UBIC!$B26=""),"","TOTAL"))</f>
        <v/>
      </c>
      <c r="B29" s="6" t="str">
        <f ca="1">IF(AND($A29&lt;&gt;"",$A29&lt;&gt;"TOTAL"),IF(AND([4]PDI_DES__SUBUNIDAD_SECCIÓN_UBIC!$C27&lt;&gt;"",[4]PDI_DES__SUBUNIDAD_SECCIÓN_UBIC!$C27&lt;&gt;0),[4]PDI_DES__SUBUNIDAD_SECCIÓN_UBIC!$C27,""),IF($A29="TOTAL",SUM(INDIRECT("B4:B"&amp;ROW()-1)),""))</f>
        <v/>
      </c>
      <c r="C29" s="6" t="str">
        <f ca="1">IF(AND($A29&lt;&gt;"",$A29&lt;&gt;"TOTAL"),IF(AND([4]PDI_DES__SUBUNIDAD_SECCIÓN_UBIC!$E27&lt;&gt;"",[4]PDI_DES__SUBUNIDAD_SECCIÓN_UBIC!$E27&lt;&gt;0),[4]PDI_DES__SUBUNIDAD_SECCIÓN_UBIC!$E27,""),IF($A29="TOTAL",SUM(INDIRECT("C4:C"&amp;ROW()-1)),""))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IF(AND($A29&lt;&gt;"",$A29&lt;&gt;"TOTAL"),IF(AND([4]PDI_DES__SUBUNIDAD_SECCIÓN_UBIC!$H27&lt;&gt;"",[4]PDI_DES__SUBUNIDAD_SECCIÓN_UBIC!$H27&lt;&gt;0),[4]PDI_DES__SUBUNIDAD_SECCIÓN_UBIC!$H27,""),IF($A29="TOTAL",SUM(INDIRECT("E4:E"&amp;ROW()-1)),""))</f>
        <v/>
      </c>
      <c r="F29" s="6" t="str">
        <f ca="1">IF(AND($A29&lt;&gt;"",$A29&lt;&gt;"TOTAL"),IF(AND([4]PDI_DES__SUBUNIDAD_SECCIÓN_UBIC!$J27&lt;&gt;"",[4]PDI_DES__SUBUNIDAD_SECCIÓN_UBIC!$J27&lt;&gt;0),[4]PDI_DES__SUBUNIDAD_SECCIÓN_UBIC!$J27,""),IF($A29="TOTAL",SUM(INDIRECT("F4:F"&amp;ROW()-1)),""))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IF(AND($A29&lt;&gt;"",$A29&lt;&gt;"TOTAL"),IF(AND([4]PDI_DES__SUBUNIDAD_SECCIÓN_UBIC!$M27&lt;&gt;"",[4]PDI_DES__SUBUNIDAD_SECCIÓN_UBIC!$M27&lt;&gt;0),[4]PDI_DES__SUBUNIDAD_SECCIÓN_UBIC!$M27,""),IF($A29="TOTAL",SUM(INDIRECT("H4:H"&amp;ROW()-1)),""))</f>
        <v/>
      </c>
      <c r="I29" s="6" t="str">
        <f ca="1">IF(AND($A29&lt;&gt;"",$A29&lt;&gt;"TOTAL"),IF(AND([4]PDI_DES__SUBUNIDAD_SECCIÓN_UBIC!$O27&lt;&gt;"",[4]PDI_DES__SUBUNIDAD_SECCIÓN_UBIC!$O27&lt;&gt;0),[4]PDI_DES__SUBUNIDAD_SECCIÓN_UBIC!$O27,""),IF($A29="TOTAL",SUM(INDIRECT("I4:I"&amp;ROW()-1)),""))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IF(AND($A29&lt;&gt;"",$A29&lt;&gt;"TOTAL"),IF(AND([4]PDI_DES__SUBUNIDAD_SECCIÓN_UBIC!$R27&lt;&gt;"",[4]PDI_DES__SUBUNIDAD_SECCIÓN_UBIC!$R27&lt;&gt;0),[4]PDI_DES__SUBUNIDAD_SECCIÓN_UBIC!$R27,""),IF($A29="TOTAL",SUM(INDIRECT("K4:K"&amp;ROW()-1)),""))</f>
        <v/>
      </c>
      <c r="L29" s="6" t="str">
        <f ca="1">IF(AND($A29&lt;&gt;"",$A29&lt;&gt;"TOTAL"),IF(AND([4]PDI_DES__SUBUNIDAD_SECCIÓN_UBIC!$T27&lt;&gt;"",[4]PDI_DES__SUBUNIDAD_SECCIÓN_UBIC!$T27&lt;&gt;0),[4]PDI_DES__SUBUNIDAD_SECCIÓN_UBIC!$T27,""),IF($A29="TOTAL",SUM(INDIRECT("L4:L"&amp;ROW()-1)),""))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IF(AND($A29&lt;&gt;"",$A29&lt;&gt;"TOTAL"),IF(AND([4]PDI_DES__SUBUNIDAD_SECCIÓN_UBIC!$W27&lt;&gt;"",[4]PDI_DES__SUBUNIDAD_SECCIÓN_UBIC!$W27&lt;&gt;0),[4]PDI_DES__SUBUNIDAD_SECCIÓN_UBIC!$W27,""),IF($A29="TOTAL",SUM(INDIRECT("N4:N"&amp;ROW()-1)),""))</f>
        <v/>
      </c>
      <c r="O29" s="6" t="str">
        <f ca="1">IF(AND($A29&lt;&gt;"",$A29&lt;&gt;"TOTAL"),IF(AND([4]PDI_DES__SUBUNIDAD_SECCIÓN_UBIC!$Y27&lt;&gt;"",[4]PDI_DES__SUBUNIDAD_SECCIÓN_UBIC!$Y27&lt;&gt;0),[4]PDI_DES__SUBUNIDAD_SECCIÓN_UBIC!$Y27,""),IF($A29="TOTAL",SUM(INDIRECT("O4:O"&amp;ROW()-1)),""))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IF(AND($A29&lt;&gt;"",$A29&lt;&gt;"TOTAL"),IF(AND([4]PDI_DES__SUBUNIDAD_SECCIÓN_UBIC!$AB27&lt;&gt;"",[4]PDI_DES__SUBUNIDAD_SECCIÓN_UBIC!$AB27&lt;&gt;0),[4]PDI_DES__SUBUNIDAD_SECCIÓN_UBIC!$AB27,""),IF($A29="TOTAL",SUM(INDIRECT("Q4:Q"&amp;ROW()-1)),""))</f>
        <v/>
      </c>
      <c r="R29" s="6" t="str">
        <f ca="1">IF(AND($A29&lt;&gt;"",$A29&lt;&gt;"TOTAL"),IF(AND([4]PDI_DES__SUBUNIDAD_SECCIÓN_UBIC!$AD27&lt;&gt;"",[4]PDI_DES__SUBUNIDAD_SECCIÓN_UBIC!$AD27&lt;&gt;0),[4]PDI_DES__SUBUNIDAD_SECCIÓN_UBIC!$AD27,""),IF($A29="TOTAL",SUM(INDIRECT("R4:R"&amp;ROW()-1)),""))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IF(AND($A29&lt;&gt;"",$A29&lt;&gt;"TOTAL"),IF(AND([4]PDI_DES__SUBUNIDAD_SECCIÓN_UBIC!$AG27&lt;&gt;"",[4]PDI_DES__SUBUNIDAD_SECCIÓN_UBIC!$AG27&lt;&gt;0),[4]PDI_DES__SUBUNIDAD_SECCIÓN_UBIC!$AG27,""),IF($A29="TOTAL",SUM(INDIRECT("T4:T"&amp;ROW()-1)),""))</f>
        <v/>
      </c>
      <c r="U29" s="6" t="str">
        <f ca="1">IF(AND($A29&lt;&gt;"",$A29&lt;&gt;"TOTAL"),IF(AND([4]PDI_DES__SUBUNIDAD_SECCIÓN_UBIC!$AI27&lt;&gt;"",[4]PDI_DES__SUBUNIDAD_SECCIÓN_UBIC!$AI27&lt;&gt;0),[4]PDI_DES__SUBUNIDAD_SECCIÓN_UBIC!$AI27,""),IF($A29="TOTAL",SUM(INDIRECT("U4:U"&amp;ROW()-1)),""))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IF(AND($A29&lt;&gt;"",$A29&lt;&gt;"TOTAL"),IF(AND([4]PDI_DES__SUBUNIDAD_SECCIÓN_UBIC!$AL27&lt;&gt;"",[4]PDI_DES__SUBUNIDAD_SECCIÓN_UBIC!$AL27&lt;&gt;0),[4]PDI_DES__SUBUNIDAD_SECCIÓN_UBIC!$AL27,""),IF($A29="TOTAL",SUM(INDIRECT("W4:W"&amp;ROW()-1)),""))</f>
        <v/>
      </c>
      <c r="X29" s="6" t="str">
        <f ca="1">IF(AND($A29&lt;&gt;"",$A29&lt;&gt;"TOTAL"),IF(AND([4]PDI_DES__SUBUNIDAD_SECCIÓN_UBIC!$AN27&lt;&gt;"",[4]PDI_DES__SUBUNIDAD_SECCIÓN_UBIC!$AN27&lt;&gt;0),[4]PDI_DES__SUBUNIDAD_SECCIÓN_UBIC!$AN27,""),IF($A29="TOTAL",SUM(INDIRECT("X4:X"&amp;ROW()-1)),""))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IF(AND($A29&lt;&gt;"",$A29&lt;&gt;"TOTAL"),IF(AND([4]PDI_DES__SUBUNIDAD_SECCIÓN_UBIC!$AQ27&lt;&gt;"",[4]PDI_DES__SUBUNIDAD_SECCIÓN_UBIC!$AQ27&lt;&gt;0),[4]PDI_DES__SUBUNIDAD_SECCIÓN_UBIC!$AQ27,""),IF($A29="TOTAL",SUM(INDIRECT("Z4:Z"&amp;ROW()-1)),""))</f>
        <v/>
      </c>
      <c r="AA29" s="6" t="str">
        <f ca="1">IF(AND($A29&lt;&gt;"",$A29&lt;&gt;"TOTAL"),IF(AND([4]PDI_DES__SUBUNIDAD_SECCIÓN_UBIC!$AS27&lt;&gt;"",[4]PDI_DES__SUBUNIDAD_SECCIÓN_UBIC!$AS27&lt;&gt;0),[4]PDI_DES__SUBUNIDAD_SECCIÓN_UBIC!$AS27,""),IF($A29="TOTAL",SUM(INDIRECT("AA4:AA"&amp;ROW()-1)),""))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IF(AND($A29&lt;&gt;"",$A29&lt;&gt;"TOTAL"),IF(AND([4]PDI_DES__SUBUNIDAD_SECCIÓN_UBIC!$AV27&lt;&gt;"",[4]PDI_DES__SUBUNIDAD_SECCIÓN_UBIC!$AV27&lt;&gt;0),[4]PDI_DES__SUBUNIDAD_SECCIÓN_UBIC!$AV27,""),IF($A29="TOTAL",SUM(INDIRECT("AC4:AC"&amp;ROW()-1)),""))</f>
        <v/>
      </c>
      <c r="AD29" s="6" t="str">
        <f ca="1">IF(AND($A29&lt;&gt;"",$A29&lt;&gt;"TOTAL"),IF(AND([4]PDI_DES__SUBUNIDAD_SECCIÓN_UBIC!$AX27&lt;&gt;"",[4]PDI_DES__SUBUNIDAD_SECCIÓN_UBIC!$AX27&lt;&gt;0),[4]PDI_DES__SUBUNIDAD_SECCIÓN_UBIC!$AX27,""),IF($A29="TOTAL",SUM(INDIRECT("AD4:AD"&amp;ROW()-1)),""))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IF(AND($A29&lt;&gt;"",$A29&lt;&gt;"TOTAL"),IF(AND([4]PDI_DES__SUBUNIDAD_SECCIÓN_UBIC!$BA27&lt;&gt;"",[4]PDI_DES__SUBUNIDAD_SECCIÓN_UBIC!$BA27&lt;&gt;0),[4]PDI_DES__SUBUNIDAD_SECCIÓN_UBIC!$BA27,""),IF($A29="TOTAL",SUM(INDIRECT("AF4:AF"&amp;ROW()-1)),""))</f>
        <v/>
      </c>
      <c r="AG29" s="6" t="str">
        <f ca="1">IF(AND($A29&lt;&gt;"",$A29&lt;&gt;"TOTAL"),IF(AND([4]PDI_DES__SUBUNIDAD_SECCIÓN_UBIC!$BC27&lt;&gt;"",[4]PDI_DES__SUBUNIDAD_SECCIÓN_UBIC!$BC27&lt;&gt;0),[4]PDI_DES__SUBUNIDAD_SECCIÓN_UBIC!$BC27,""),IF($A29="TOTAL",SUM(INDIRECT("AG4:AG"&amp;ROW()-1)),""))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IF(AND($A29&lt;&gt;"",$A29&lt;&gt;"TOTAL"),IF(AND([4]PDI_DES__SUBUNIDAD_SECCIÓN_UBIC!$BF27&lt;&gt;"",[4]PDI_DES__SUBUNIDAD_SECCIÓN_UBIC!$BF27&lt;&gt;0),[4]PDI_DES__SUBUNIDAD_SECCIÓN_UBIC!$BF27,""),IF($A29="TOTAL",SUM(INDIRECT("AI4:AI"&amp;ROW()-1)),""))</f>
        <v/>
      </c>
      <c r="AJ29" s="6" t="str">
        <f ca="1">IF(AND($A29&lt;&gt;"",$A29&lt;&gt;"TOTAL"),IF(AND([4]PDI_DES__SUBUNIDAD_SECCIÓN_UBIC!$BH27&lt;&gt;"",[4]PDI_DES__SUBUNIDAD_SECCIÓN_UBIC!$BH27&lt;&gt;0),[4]PDI_DES__SUBUNIDAD_SECCIÓN_UBIC!$BH27,""),IF($A29="TOTAL",SUM(INDIRECT("AJ4:AJ"&amp;ROW()-1)),""))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IF(AND($A29&lt;&gt;"",$A29&lt;&gt;"TOTAL"),IF(AND([4]PDI_DES__SUBUNIDAD_SECCIÓN_UBIC!$BK27&lt;&gt;"",[4]PDI_DES__SUBUNIDAD_SECCIÓN_UBIC!$BK27&lt;&gt;0),[4]PDI_DES__SUBUNIDAD_SECCIÓN_UBIC!$BK27,""),IF($A29="TOTAL",SUM(INDIRECT("AL4:AL"&amp;ROW()-1)),""))</f>
        <v/>
      </c>
      <c r="AM29" s="6" t="str">
        <f ca="1">IF(AND($A29&lt;&gt;"",$A29&lt;&gt;"TOTAL"),IF(AND([4]PDI_DES__SUBUNIDAD_SECCIÓN_UBIC!$BM27&lt;&gt;"",[4]PDI_DES__SUBUNIDAD_SECCIÓN_UBIC!$BM27&lt;&gt;0),[4]PDI_DES__SUBUNIDAD_SECCIÓN_UBIC!$BM27,""),IF($A29="TOTAL",SUM(INDIRECT("AM4:AM"&amp;ROW()-1)),""))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IF(AND($A29&lt;&gt;"",$A29&lt;&gt;"TOTAL"),IF(AND([4]PDI_DES__SUBUNIDAD_SECCIÓN_UBIC!$BP27&lt;&gt;"",[4]PDI_DES__SUBUNIDAD_SECCIÓN_UBIC!$BP27&lt;&gt;0),[4]PDI_DES__SUBUNIDAD_SECCIÓN_UBIC!$BP27,""),IF($A29="TOTAL",SUM(INDIRECT("AO4:AO"&amp;ROW()-1)),""))</f>
        <v/>
      </c>
      <c r="AP29" s="6" t="str">
        <f ca="1">IF(AND($A29&lt;&gt;"",$A29&lt;&gt;"TOTAL"),IF(AND([4]PDI_DES__SUBUNIDAD_SECCIÓN_UBIC!$BR27&lt;&gt;"",[4]PDI_DES__SUBUNIDAD_SECCIÓN_UBIC!$BR27&lt;&gt;0),[4]PDI_DES__SUBUNIDAD_SECCIÓN_UBIC!$BR27,""),IF($A29="TOTAL",SUM(INDIRECT("AP4:AP"&amp;ROW()-1)),""))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IF(AND($A29&lt;&gt;"",$A29&lt;&gt;"TOTAL"),IF(AND([4]PDI_DES__SUBUNIDAD_SECCIÓN_UBIC!$BU27&lt;&gt;"",[4]PDI_DES__SUBUNIDAD_SECCIÓN_UBIC!$BU27&lt;&gt;0),[4]PDI_DES__SUBUNIDAD_SECCIÓN_UBIC!$BU27,""),IF($A29="TOTAL",SUM(INDIRECT("AR4:AR"&amp;ROW()-1)),""))</f>
        <v/>
      </c>
      <c r="AS29" s="6" t="str">
        <f ca="1">IF(AND($A29&lt;&gt;"",$A29&lt;&gt;"TOTAL"),IF(AND([4]PDI_DES__SUBUNIDAD_SECCIÓN_UBIC!$BW27&lt;&gt;"",[4]PDI_DES__SUBUNIDAD_SECCIÓN_UBIC!$BW27&lt;&gt;0),[4]PDI_DES__SUBUNIDAD_SECCIÓN_UBIC!$BW27,""),IF($A29="TOTAL",SUM(INDIRECT("AS4:AS"&amp;ROW()-1)),""))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IF(AND($A29&lt;&gt;"",$A29&lt;&gt;"TOTAL"),IF(AND([4]PDI_DES__SUBUNIDAD_SECCIÓN_UBIC!$BZ27&lt;&gt;"",[4]PDI_DES__SUBUNIDAD_SECCIÓN_UBIC!$BZ27&lt;&gt;0),[4]PDI_DES__SUBUNIDAD_SECCIÓN_UBIC!$BZ27,""),IF($A29="TOTAL",SUM(INDIRECT("AU4:AU"&amp;ROW()-1)),""))</f>
        <v/>
      </c>
      <c r="AV29" s="6" t="str">
        <f ca="1">IF(AND($A29&lt;&gt;"",$A29&lt;&gt;"TOTAL"),IF(AND([4]PDI_DES__SUBUNIDAD_SECCIÓN_UBIC!$CB27&lt;&gt;"",[4]PDI_DES__SUBUNIDAD_SECCIÓN_UBIC!$CB27&lt;&gt;0),[4]PDI_DES__SUBUNIDAD_SECCIÓN_UBIC!$CB27,""),IF($A29="TOTAL",SUM(INDIRECT("AV4:AV"&amp;ROW()-1)),""))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IF(AND($A29&lt;&gt;"",$A29&lt;&gt;"TOTAL"),IF(AND([4]PDI_DES__SUBUNIDAD_SECCIÓN_UBIC!$CE27&lt;&gt;"",[4]PDI_DES__SUBUNIDAD_SECCIÓN_UBIC!$CE27&lt;&gt;0),[4]PDI_DES__SUBUNIDAD_SECCIÓN_UBIC!$CE27,""),IF($A29="TOTAL",SUM(INDIRECT("AX4:AX"&amp;ROW()-1)),""))</f>
        <v/>
      </c>
      <c r="AY29" s="6" t="str">
        <f ca="1">IF(AND($A29&lt;&gt;"",$A29&lt;&gt;"TOTAL"),IF(AND([4]PDI_DES__SUBUNIDAD_SECCIÓN_UBIC!$CG27&lt;&gt;"",[4]PDI_DES__SUBUNIDAD_SECCIÓN_UBIC!$CG27&lt;&gt;0),[4]PDI_DES__SUBUNIDAD_SECCIÓN_UBIC!$CG27,""),IF($A29="TOTAL",SUM(INDIRECT("AY4:AY"&amp;ROW()-1)),""))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IF(AND($A29&lt;&gt;"",$A29&lt;&gt;"TOTAL"),IF(AND([4]PDI_DES__SUBUNIDAD_SECCIÓN_UBIC!$CJ27&lt;&gt;"",[4]PDI_DES__SUBUNIDAD_SECCIÓN_UBIC!$CJ27&lt;&gt;0),[4]PDI_DES__SUBUNIDAD_SECCIÓN_UBIC!$CJ27,""),IF($A29="TOTAL",SUM(INDIRECT("BA4:BA"&amp;ROW()-1)),""))</f>
        <v/>
      </c>
      <c r="BB29" s="6" t="str">
        <f ca="1">IF(AND($A29&lt;&gt;"",$A29&lt;&gt;"TOTAL"),IF(AND([4]PDI_DES__SUBUNIDAD_SECCIÓN_UBIC!$CL27&lt;&gt;"",[4]PDI_DES__SUBUNIDAD_SECCIÓN_UBIC!$CL27&lt;&gt;0),[4]PDI_DES__SUBUNIDAD_SECCIÓN_UBIC!$CL27,""),IF($A29="TOTAL",SUM(INDIRECT("BB4:BB"&amp;ROW()-1)),""))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IF(AND($A29&lt;&gt;"",$A29&lt;&gt;"TOTAL"),IF(AND([4]PDI_DES__SUBUNIDAD_SECCIÓN_UBIC!$CO27&lt;&gt;"",[4]PDI_DES__SUBUNIDAD_SECCIÓN_UBIC!$CO27&lt;&gt;0),[4]PDI_DES__SUBUNIDAD_SECCIÓN_UBIC!$CO27,""),IF($A29="TOTAL",SUM(INDIRECT("BD4:BD"&amp;ROW()-1)),""))</f>
        <v/>
      </c>
      <c r="BE29" s="6" t="str">
        <f ca="1">IF(AND($A29&lt;&gt;"",$A29&lt;&gt;"TOTAL"),IF(AND([4]PDI_DES__SUBUNIDAD_SECCIÓN_UBIC!$CQ27&lt;&gt;"",[4]PDI_DES__SUBUNIDAD_SECCIÓN_UBIC!$CQ27&lt;&gt;0),[4]PDI_DES__SUBUNIDAD_SECCIÓN_UBIC!$CQ27,""),IF($A29="TOTAL",SUM(INDIRECT("BE4:BE"&amp;ROW()-1)),""))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IF([4]PDI_DES__SUBUNIDAD_SECCIÓN_UBIC!$B28&lt;&gt;"",[4]PDI_DES__SUBUNIDAD_SECCIÓN_UBIC!$B28,IF(AND([4]PDI_DES__SUBUNIDAD_SECCIÓN_UBIC!$B28="",[4]PDI_DES__SUBUNIDAD_SECCIÓN_UBIC!$B29="",[4]PDI_DES__SUBUNIDAD_SECCIÓN_UBIC!$B27=""),"","TOTAL"))</f>
        <v/>
      </c>
      <c r="B30" s="6" t="str">
        <f ca="1">IF(AND($A30&lt;&gt;"",$A30&lt;&gt;"TOTAL"),IF(AND([4]PDI_DES__SUBUNIDAD_SECCIÓN_UBIC!$C28&lt;&gt;"",[4]PDI_DES__SUBUNIDAD_SECCIÓN_UBIC!$C28&lt;&gt;0),[4]PDI_DES__SUBUNIDAD_SECCIÓN_UBIC!$C28,""),IF($A30="TOTAL",SUM(INDIRECT("B4:B"&amp;ROW()-1)),""))</f>
        <v/>
      </c>
      <c r="C30" s="6" t="str">
        <f ca="1">IF(AND($A30&lt;&gt;"",$A30&lt;&gt;"TOTAL"),IF(AND([4]PDI_DES__SUBUNIDAD_SECCIÓN_UBIC!$E28&lt;&gt;"",[4]PDI_DES__SUBUNIDAD_SECCIÓN_UBIC!$E28&lt;&gt;0),[4]PDI_DES__SUBUNIDAD_SECCIÓN_UBIC!$E28,""),IF($A30="TOTAL",SUM(INDIRECT("C4:C"&amp;ROW()-1)),""))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IF(AND($A30&lt;&gt;"",$A30&lt;&gt;"TOTAL"),IF(AND([4]PDI_DES__SUBUNIDAD_SECCIÓN_UBIC!$H28&lt;&gt;"",[4]PDI_DES__SUBUNIDAD_SECCIÓN_UBIC!$H28&lt;&gt;0),[4]PDI_DES__SUBUNIDAD_SECCIÓN_UBIC!$H28,""),IF($A30="TOTAL",SUM(INDIRECT("E4:E"&amp;ROW()-1)),""))</f>
        <v/>
      </c>
      <c r="F30" s="6" t="str">
        <f ca="1">IF(AND($A30&lt;&gt;"",$A30&lt;&gt;"TOTAL"),IF(AND([4]PDI_DES__SUBUNIDAD_SECCIÓN_UBIC!$J28&lt;&gt;"",[4]PDI_DES__SUBUNIDAD_SECCIÓN_UBIC!$J28&lt;&gt;0),[4]PDI_DES__SUBUNIDAD_SECCIÓN_UBIC!$J28,""),IF($A30="TOTAL",SUM(INDIRECT("F4:F"&amp;ROW()-1)),""))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IF(AND($A30&lt;&gt;"",$A30&lt;&gt;"TOTAL"),IF(AND([4]PDI_DES__SUBUNIDAD_SECCIÓN_UBIC!$M28&lt;&gt;"",[4]PDI_DES__SUBUNIDAD_SECCIÓN_UBIC!$M28&lt;&gt;0),[4]PDI_DES__SUBUNIDAD_SECCIÓN_UBIC!$M28,""),IF($A30="TOTAL",SUM(INDIRECT("H4:H"&amp;ROW()-1)),""))</f>
        <v/>
      </c>
      <c r="I30" s="6" t="str">
        <f ca="1">IF(AND($A30&lt;&gt;"",$A30&lt;&gt;"TOTAL"),IF(AND([4]PDI_DES__SUBUNIDAD_SECCIÓN_UBIC!$O28&lt;&gt;"",[4]PDI_DES__SUBUNIDAD_SECCIÓN_UBIC!$O28&lt;&gt;0),[4]PDI_DES__SUBUNIDAD_SECCIÓN_UBIC!$O28,""),IF($A30="TOTAL",SUM(INDIRECT("I4:I"&amp;ROW()-1)),""))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IF(AND($A30&lt;&gt;"",$A30&lt;&gt;"TOTAL"),IF(AND([4]PDI_DES__SUBUNIDAD_SECCIÓN_UBIC!$R28&lt;&gt;"",[4]PDI_DES__SUBUNIDAD_SECCIÓN_UBIC!$R28&lt;&gt;0),[4]PDI_DES__SUBUNIDAD_SECCIÓN_UBIC!$R28,""),IF($A30="TOTAL",SUM(INDIRECT("K4:K"&amp;ROW()-1)),""))</f>
        <v/>
      </c>
      <c r="L30" s="6" t="str">
        <f ca="1">IF(AND($A30&lt;&gt;"",$A30&lt;&gt;"TOTAL"),IF(AND([4]PDI_DES__SUBUNIDAD_SECCIÓN_UBIC!$T28&lt;&gt;"",[4]PDI_DES__SUBUNIDAD_SECCIÓN_UBIC!$T28&lt;&gt;0),[4]PDI_DES__SUBUNIDAD_SECCIÓN_UBIC!$T28,""),IF($A30="TOTAL",SUM(INDIRECT("L4:L"&amp;ROW()-1)),""))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IF(AND($A30&lt;&gt;"",$A30&lt;&gt;"TOTAL"),IF(AND([4]PDI_DES__SUBUNIDAD_SECCIÓN_UBIC!$W28&lt;&gt;"",[4]PDI_DES__SUBUNIDAD_SECCIÓN_UBIC!$W28&lt;&gt;0),[4]PDI_DES__SUBUNIDAD_SECCIÓN_UBIC!$W28,""),IF($A30="TOTAL",SUM(INDIRECT("N4:N"&amp;ROW()-1)),""))</f>
        <v/>
      </c>
      <c r="O30" s="6" t="str">
        <f ca="1">IF(AND($A30&lt;&gt;"",$A30&lt;&gt;"TOTAL"),IF(AND([4]PDI_DES__SUBUNIDAD_SECCIÓN_UBIC!$Y28&lt;&gt;"",[4]PDI_DES__SUBUNIDAD_SECCIÓN_UBIC!$Y28&lt;&gt;0),[4]PDI_DES__SUBUNIDAD_SECCIÓN_UBIC!$Y28,""),IF($A30="TOTAL",SUM(INDIRECT("O4:O"&amp;ROW()-1)),""))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IF(AND($A30&lt;&gt;"",$A30&lt;&gt;"TOTAL"),IF(AND([4]PDI_DES__SUBUNIDAD_SECCIÓN_UBIC!$AB28&lt;&gt;"",[4]PDI_DES__SUBUNIDAD_SECCIÓN_UBIC!$AB28&lt;&gt;0),[4]PDI_DES__SUBUNIDAD_SECCIÓN_UBIC!$AB28,""),IF($A30="TOTAL",SUM(INDIRECT("Q4:Q"&amp;ROW()-1)),""))</f>
        <v/>
      </c>
      <c r="R30" s="6" t="str">
        <f ca="1">IF(AND($A30&lt;&gt;"",$A30&lt;&gt;"TOTAL"),IF(AND([4]PDI_DES__SUBUNIDAD_SECCIÓN_UBIC!$AD28&lt;&gt;"",[4]PDI_DES__SUBUNIDAD_SECCIÓN_UBIC!$AD28&lt;&gt;0),[4]PDI_DES__SUBUNIDAD_SECCIÓN_UBIC!$AD28,""),IF($A30="TOTAL",SUM(INDIRECT("R4:R"&amp;ROW()-1)),""))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IF(AND($A30&lt;&gt;"",$A30&lt;&gt;"TOTAL"),IF(AND([4]PDI_DES__SUBUNIDAD_SECCIÓN_UBIC!$AG28&lt;&gt;"",[4]PDI_DES__SUBUNIDAD_SECCIÓN_UBIC!$AG28&lt;&gt;0),[4]PDI_DES__SUBUNIDAD_SECCIÓN_UBIC!$AG28,""),IF($A30="TOTAL",SUM(INDIRECT("T4:T"&amp;ROW()-1)),""))</f>
        <v/>
      </c>
      <c r="U30" s="6" t="str">
        <f ca="1">IF(AND($A30&lt;&gt;"",$A30&lt;&gt;"TOTAL"),IF(AND([4]PDI_DES__SUBUNIDAD_SECCIÓN_UBIC!$AI28&lt;&gt;"",[4]PDI_DES__SUBUNIDAD_SECCIÓN_UBIC!$AI28&lt;&gt;0),[4]PDI_DES__SUBUNIDAD_SECCIÓN_UBIC!$AI28,""),IF($A30="TOTAL",SUM(INDIRECT("U4:U"&amp;ROW()-1)),""))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IF(AND($A30&lt;&gt;"",$A30&lt;&gt;"TOTAL"),IF(AND([4]PDI_DES__SUBUNIDAD_SECCIÓN_UBIC!$AL28&lt;&gt;"",[4]PDI_DES__SUBUNIDAD_SECCIÓN_UBIC!$AL28&lt;&gt;0),[4]PDI_DES__SUBUNIDAD_SECCIÓN_UBIC!$AL28,""),IF($A30="TOTAL",SUM(INDIRECT("W4:W"&amp;ROW()-1)),""))</f>
        <v/>
      </c>
      <c r="X30" s="6" t="str">
        <f ca="1">IF(AND($A30&lt;&gt;"",$A30&lt;&gt;"TOTAL"),IF(AND([4]PDI_DES__SUBUNIDAD_SECCIÓN_UBIC!$AN28&lt;&gt;"",[4]PDI_DES__SUBUNIDAD_SECCIÓN_UBIC!$AN28&lt;&gt;0),[4]PDI_DES__SUBUNIDAD_SECCIÓN_UBIC!$AN28,""),IF($A30="TOTAL",SUM(INDIRECT("X4:X"&amp;ROW()-1)),""))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IF(AND($A30&lt;&gt;"",$A30&lt;&gt;"TOTAL"),IF(AND([4]PDI_DES__SUBUNIDAD_SECCIÓN_UBIC!$AQ28&lt;&gt;"",[4]PDI_DES__SUBUNIDAD_SECCIÓN_UBIC!$AQ28&lt;&gt;0),[4]PDI_DES__SUBUNIDAD_SECCIÓN_UBIC!$AQ28,""),IF($A30="TOTAL",SUM(INDIRECT("Z4:Z"&amp;ROW()-1)),""))</f>
        <v/>
      </c>
      <c r="AA30" s="6" t="str">
        <f ca="1">IF(AND($A30&lt;&gt;"",$A30&lt;&gt;"TOTAL"),IF(AND([4]PDI_DES__SUBUNIDAD_SECCIÓN_UBIC!$AS28&lt;&gt;"",[4]PDI_DES__SUBUNIDAD_SECCIÓN_UBIC!$AS28&lt;&gt;0),[4]PDI_DES__SUBUNIDAD_SECCIÓN_UBIC!$AS28,""),IF($A30="TOTAL",SUM(INDIRECT("AA4:AA"&amp;ROW()-1)),""))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IF(AND($A30&lt;&gt;"",$A30&lt;&gt;"TOTAL"),IF(AND([4]PDI_DES__SUBUNIDAD_SECCIÓN_UBIC!$AV28&lt;&gt;"",[4]PDI_DES__SUBUNIDAD_SECCIÓN_UBIC!$AV28&lt;&gt;0),[4]PDI_DES__SUBUNIDAD_SECCIÓN_UBIC!$AV28,""),IF($A30="TOTAL",SUM(INDIRECT("AC4:AC"&amp;ROW()-1)),""))</f>
        <v/>
      </c>
      <c r="AD30" s="6" t="str">
        <f ca="1">IF(AND($A30&lt;&gt;"",$A30&lt;&gt;"TOTAL"),IF(AND([4]PDI_DES__SUBUNIDAD_SECCIÓN_UBIC!$AX28&lt;&gt;"",[4]PDI_DES__SUBUNIDAD_SECCIÓN_UBIC!$AX28&lt;&gt;0),[4]PDI_DES__SUBUNIDAD_SECCIÓN_UBIC!$AX28,""),IF($A30="TOTAL",SUM(INDIRECT("AD4:AD"&amp;ROW()-1)),""))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IF(AND($A30&lt;&gt;"",$A30&lt;&gt;"TOTAL"),IF(AND([4]PDI_DES__SUBUNIDAD_SECCIÓN_UBIC!$BA28&lt;&gt;"",[4]PDI_DES__SUBUNIDAD_SECCIÓN_UBIC!$BA28&lt;&gt;0),[4]PDI_DES__SUBUNIDAD_SECCIÓN_UBIC!$BA28,""),IF($A30="TOTAL",SUM(INDIRECT("AF4:AF"&amp;ROW()-1)),""))</f>
        <v/>
      </c>
      <c r="AG30" s="6" t="str">
        <f ca="1">IF(AND($A30&lt;&gt;"",$A30&lt;&gt;"TOTAL"),IF(AND([4]PDI_DES__SUBUNIDAD_SECCIÓN_UBIC!$BC28&lt;&gt;"",[4]PDI_DES__SUBUNIDAD_SECCIÓN_UBIC!$BC28&lt;&gt;0),[4]PDI_DES__SUBUNIDAD_SECCIÓN_UBIC!$BC28,""),IF($A30="TOTAL",SUM(INDIRECT("AG4:AG"&amp;ROW()-1)),""))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IF(AND($A30&lt;&gt;"",$A30&lt;&gt;"TOTAL"),IF(AND([4]PDI_DES__SUBUNIDAD_SECCIÓN_UBIC!$BF28&lt;&gt;"",[4]PDI_DES__SUBUNIDAD_SECCIÓN_UBIC!$BF28&lt;&gt;0),[4]PDI_DES__SUBUNIDAD_SECCIÓN_UBIC!$BF28,""),IF($A30="TOTAL",SUM(INDIRECT("AI4:AI"&amp;ROW()-1)),""))</f>
        <v/>
      </c>
      <c r="AJ30" s="6" t="str">
        <f ca="1">IF(AND($A30&lt;&gt;"",$A30&lt;&gt;"TOTAL"),IF(AND([4]PDI_DES__SUBUNIDAD_SECCIÓN_UBIC!$BH28&lt;&gt;"",[4]PDI_DES__SUBUNIDAD_SECCIÓN_UBIC!$BH28&lt;&gt;0),[4]PDI_DES__SUBUNIDAD_SECCIÓN_UBIC!$BH28,""),IF($A30="TOTAL",SUM(INDIRECT("AJ4:AJ"&amp;ROW()-1)),""))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IF(AND($A30&lt;&gt;"",$A30&lt;&gt;"TOTAL"),IF(AND([4]PDI_DES__SUBUNIDAD_SECCIÓN_UBIC!$BK28&lt;&gt;"",[4]PDI_DES__SUBUNIDAD_SECCIÓN_UBIC!$BK28&lt;&gt;0),[4]PDI_DES__SUBUNIDAD_SECCIÓN_UBIC!$BK28,""),IF($A30="TOTAL",SUM(INDIRECT("AL4:AL"&amp;ROW()-1)),""))</f>
        <v/>
      </c>
      <c r="AM30" s="6" t="str">
        <f ca="1">IF(AND($A30&lt;&gt;"",$A30&lt;&gt;"TOTAL"),IF(AND([4]PDI_DES__SUBUNIDAD_SECCIÓN_UBIC!$BM28&lt;&gt;"",[4]PDI_DES__SUBUNIDAD_SECCIÓN_UBIC!$BM28&lt;&gt;0),[4]PDI_DES__SUBUNIDAD_SECCIÓN_UBIC!$BM28,""),IF($A30="TOTAL",SUM(INDIRECT("AM4:AM"&amp;ROW()-1)),""))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IF(AND($A30&lt;&gt;"",$A30&lt;&gt;"TOTAL"),IF(AND([4]PDI_DES__SUBUNIDAD_SECCIÓN_UBIC!$BP28&lt;&gt;"",[4]PDI_DES__SUBUNIDAD_SECCIÓN_UBIC!$BP28&lt;&gt;0),[4]PDI_DES__SUBUNIDAD_SECCIÓN_UBIC!$BP28,""),IF($A30="TOTAL",SUM(INDIRECT("AO4:AO"&amp;ROW()-1)),""))</f>
        <v/>
      </c>
      <c r="AP30" s="6" t="str">
        <f ca="1">IF(AND($A30&lt;&gt;"",$A30&lt;&gt;"TOTAL"),IF(AND([4]PDI_DES__SUBUNIDAD_SECCIÓN_UBIC!$BR28&lt;&gt;"",[4]PDI_DES__SUBUNIDAD_SECCIÓN_UBIC!$BR28&lt;&gt;0),[4]PDI_DES__SUBUNIDAD_SECCIÓN_UBIC!$BR28,""),IF($A30="TOTAL",SUM(INDIRECT("AP4:AP"&amp;ROW()-1)),""))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IF(AND($A30&lt;&gt;"",$A30&lt;&gt;"TOTAL"),IF(AND([4]PDI_DES__SUBUNIDAD_SECCIÓN_UBIC!$BU28&lt;&gt;"",[4]PDI_DES__SUBUNIDAD_SECCIÓN_UBIC!$BU28&lt;&gt;0),[4]PDI_DES__SUBUNIDAD_SECCIÓN_UBIC!$BU28,""),IF($A30="TOTAL",SUM(INDIRECT("AR4:AR"&amp;ROW()-1)),""))</f>
        <v/>
      </c>
      <c r="AS30" s="6" t="str">
        <f ca="1">IF(AND($A30&lt;&gt;"",$A30&lt;&gt;"TOTAL"),IF(AND([4]PDI_DES__SUBUNIDAD_SECCIÓN_UBIC!$BW28&lt;&gt;"",[4]PDI_DES__SUBUNIDAD_SECCIÓN_UBIC!$BW28&lt;&gt;0),[4]PDI_DES__SUBUNIDAD_SECCIÓN_UBIC!$BW28,""),IF($A30="TOTAL",SUM(INDIRECT("AS4:AS"&amp;ROW()-1)),""))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IF(AND($A30&lt;&gt;"",$A30&lt;&gt;"TOTAL"),IF(AND([4]PDI_DES__SUBUNIDAD_SECCIÓN_UBIC!$BZ28&lt;&gt;"",[4]PDI_DES__SUBUNIDAD_SECCIÓN_UBIC!$BZ28&lt;&gt;0),[4]PDI_DES__SUBUNIDAD_SECCIÓN_UBIC!$BZ28,""),IF($A30="TOTAL",SUM(INDIRECT("AU4:AU"&amp;ROW()-1)),""))</f>
        <v/>
      </c>
      <c r="AV30" s="6" t="str">
        <f ca="1">IF(AND($A30&lt;&gt;"",$A30&lt;&gt;"TOTAL"),IF(AND([4]PDI_DES__SUBUNIDAD_SECCIÓN_UBIC!$CB28&lt;&gt;"",[4]PDI_DES__SUBUNIDAD_SECCIÓN_UBIC!$CB28&lt;&gt;0),[4]PDI_DES__SUBUNIDAD_SECCIÓN_UBIC!$CB28,""),IF($A30="TOTAL",SUM(INDIRECT("AV4:AV"&amp;ROW()-1)),""))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IF(AND($A30&lt;&gt;"",$A30&lt;&gt;"TOTAL"),IF(AND([4]PDI_DES__SUBUNIDAD_SECCIÓN_UBIC!$CE28&lt;&gt;"",[4]PDI_DES__SUBUNIDAD_SECCIÓN_UBIC!$CE28&lt;&gt;0),[4]PDI_DES__SUBUNIDAD_SECCIÓN_UBIC!$CE28,""),IF($A30="TOTAL",SUM(INDIRECT("AX4:AX"&amp;ROW()-1)),""))</f>
        <v/>
      </c>
      <c r="AY30" s="6" t="str">
        <f ca="1">IF(AND($A30&lt;&gt;"",$A30&lt;&gt;"TOTAL"),IF(AND([4]PDI_DES__SUBUNIDAD_SECCIÓN_UBIC!$CG28&lt;&gt;"",[4]PDI_DES__SUBUNIDAD_SECCIÓN_UBIC!$CG28&lt;&gt;0),[4]PDI_DES__SUBUNIDAD_SECCIÓN_UBIC!$CG28,""),IF($A30="TOTAL",SUM(INDIRECT("AY4:AY"&amp;ROW()-1)),""))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IF(AND($A30&lt;&gt;"",$A30&lt;&gt;"TOTAL"),IF(AND([4]PDI_DES__SUBUNIDAD_SECCIÓN_UBIC!$CJ28&lt;&gt;"",[4]PDI_DES__SUBUNIDAD_SECCIÓN_UBIC!$CJ28&lt;&gt;0),[4]PDI_DES__SUBUNIDAD_SECCIÓN_UBIC!$CJ28,""),IF($A30="TOTAL",SUM(INDIRECT("BA4:BA"&amp;ROW()-1)),""))</f>
        <v/>
      </c>
      <c r="BB30" s="6" t="str">
        <f ca="1">IF(AND($A30&lt;&gt;"",$A30&lt;&gt;"TOTAL"),IF(AND([4]PDI_DES__SUBUNIDAD_SECCIÓN_UBIC!$CL28&lt;&gt;"",[4]PDI_DES__SUBUNIDAD_SECCIÓN_UBIC!$CL28&lt;&gt;0),[4]PDI_DES__SUBUNIDAD_SECCIÓN_UBIC!$CL28,""),IF($A30="TOTAL",SUM(INDIRECT("BB4:BB"&amp;ROW()-1)),""))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IF(AND($A30&lt;&gt;"",$A30&lt;&gt;"TOTAL"),IF(AND([4]PDI_DES__SUBUNIDAD_SECCIÓN_UBIC!$CO28&lt;&gt;"",[4]PDI_DES__SUBUNIDAD_SECCIÓN_UBIC!$CO28&lt;&gt;0),[4]PDI_DES__SUBUNIDAD_SECCIÓN_UBIC!$CO28,""),IF($A30="TOTAL",SUM(INDIRECT("BD4:BD"&amp;ROW()-1)),""))</f>
        <v/>
      </c>
      <c r="BE30" s="6" t="str">
        <f ca="1">IF(AND($A30&lt;&gt;"",$A30&lt;&gt;"TOTAL"),IF(AND([4]PDI_DES__SUBUNIDAD_SECCIÓN_UBIC!$CQ28&lt;&gt;"",[4]PDI_DES__SUBUNIDAD_SECCIÓN_UBIC!$CQ28&lt;&gt;0),[4]PDI_DES__SUBUNIDAD_SECCIÓN_UBIC!$CQ28,""),IF($A30="TOTAL",SUM(INDIRECT("BE4:BE"&amp;ROW()-1)),""))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IF([4]PDI_DES__SUBUNIDAD_SECCIÓN_UBIC!$B29&lt;&gt;"",[4]PDI_DES__SUBUNIDAD_SECCIÓN_UBIC!$B29,IF(AND([4]PDI_DES__SUBUNIDAD_SECCIÓN_UBIC!$B29="",[4]PDI_DES__SUBUNIDAD_SECCIÓN_UBIC!$B30="",[4]PDI_DES__SUBUNIDAD_SECCIÓN_UBIC!$B28=""),"","TOTAL"))</f>
        <v/>
      </c>
      <c r="B31" s="6" t="str">
        <f ca="1">IF(AND($A31&lt;&gt;"",$A31&lt;&gt;"TOTAL"),IF(AND([4]PDI_DES__SUBUNIDAD_SECCIÓN_UBIC!$C29&lt;&gt;"",[4]PDI_DES__SUBUNIDAD_SECCIÓN_UBIC!$C29&lt;&gt;0),[4]PDI_DES__SUBUNIDAD_SECCIÓN_UBIC!$C29,""),IF($A31="TOTAL",SUM(INDIRECT("B4:B"&amp;ROW()-1)),""))</f>
        <v/>
      </c>
      <c r="C31" s="6" t="str">
        <f ca="1">IF(AND($A31&lt;&gt;"",$A31&lt;&gt;"TOTAL"),IF(AND([4]PDI_DES__SUBUNIDAD_SECCIÓN_UBIC!$E29&lt;&gt;"",[4]PDI_DES__SUBUNIDAD_SECCIÓN_UBIC!$E29&lt;&gt;0),[4]PDI_DES__SUBUNIDAD_SECCIÓN_UBIC!$E29,""),IF($A31="TOTAL",SUM(INDIRECT("C4:C"&amp;ROW()-1)),""))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IF(AND($A31&lt;&gt;"",$A31&lt;&gt;"TOTAL"),IF(AND([4]PDI_DES__SUBUNIDAD_SECCIÓN_UBIC!$H29&lt;&gt;"",[4]PDI_DES__SUBUNIDAD_SECCIÓN_UBIC!$H29&lt;&gt;0),[4]PDI_DES__SUBUNIDAD_SECCIÓN_UBIC!$H29,""),IF($A31="TOTAL",SUM(INDIRECT("E4:E"&amp;ROW()-1)),""))</f>
        <v/>
      </c>
      <c r="F31" s="6" t="str">
        <f ca="1">IF(AND($A31&lt;&gt;"",$A31&lt;&gt;"TOTAL"),IF(AND([4]PDI_DES__SUBUNIDAD_SECCIÓN_UBIC!$J29&lt;&gt;"",[4]PDI_DES__SUBUNIDAD_SECCIÓN_UBIC!$J29&lt;&gt;0),[4]PDI_DES__SUBUNIDAD_SECCIÓN_UBIC!$J29,""),IF($A31="TOTAL",SUM(INDIRECT("F4:F"&amp;ROW()-1)),""))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IF(AND($A31&lt;&gt;"",$A31&lt;&gt;"TOTAL"),IF(AND([4]PDI_DES__SUBUNIDAD_SECCIÓN_UBIC!$M29&lt;&gt;"",[4]PDI_DES__SUBUNIDAD_SECCIÓN_UBIC!$M29&lt;&gt;0),[4]PDI_DES__SUBUNIDAD_SECCIÓN_UBIC!$M29,""),IF($A31="TOTAL",SUM(INDIRECT("H4:H"&amp;ROW()-1)),""))</f>
        <v/>
      </c>
      <c r="I31" s="6" t="str">
        <f ca="1">IF(AND($A31&lt;&gt;"",$A31&lt;&gt;"TOTAL"),IF(AND([4]PDI_DES__SUBUNIDAD_SECCIÓN_UBIC!$O29&lt;&gt;"",[4]PDI_DES__SUBUNIDAD_SECCIÓN_UBIC!$O29&lt;&gt;0),[4]PDI_DES__SUBUNIDAD_SECCIÓN_UBIC!$O29,""),IF($A31="TOTAL",SUM(INDIRECT("I4:I"&amp;ROW()-1)),""))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IF(AND($A31&lt;&gt;"",$A31&lt;&gt;"TOTAL"),IF(AND([4]PDI_DES__SUBUNIDAD_SECCIÓN_UBIC!$R29&lt;&gt;"",[4]PDI_DES__SUBUNIDAD_SECCIÓN_UBIC!$R29&lt;&gt;0),[4]PDI_DES__SUBUNIDAD_SECCIÓN_UBIC!$R29,""),IF($A31="TOTAL",SUM(INDIRECT("K4:K"&amp;ROW()-1)),""))</f>
        <v/>
      </c>
      <c r="L31" s="6" t="str">
        <f ca="1">IF(AND($A31&lt;&gt;"",$A31&lt;&gt;"TOTAL"),IF(AND([4]PDI_DES__SUBUNIDAD_SECCIÓN_UBIC!$T29&lt;&gt;"",[4]PDI_DES__SUBUNIDAD_SECCIÓN_UBIC!$T29&lt;&gt;0),[4]PDI_DES__SUBUNIDAD_SECCIÓN_UBIC!$T29,""),IF($A31="TOTAL",SUM(INDIRECT("L4:L"&amp;ROW()-1)),""))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IF(AND($A31&lt;&gt;"",$A31&lt;&gt;"TOTAL"),IF(AND([4]PDI_DES__SUBUNIDAD_SECCIÓN_UBIC!$W29&lt;&gt;"",[4]PDI_DES__SUBUNIDAD_SECCIÓN_UBIC!$W29&lt;&gt;0),[4]PDI_DES__SUBUNIDAD_SECCIÓN_UBIC!$W29,""),IF($A31="TOTAL",SUM(INDIRECT("N4:N"&amp;ROW()-1)),""))</f>
        <v/>
      </c>
      <c r="O31" s="6" t="str">
        <f ca="1">IF(AND($A31&lt;&gt;"",$A31&lt;&gt;"TOTAL"),IF(AND([4]PDI_DES__SUBUNIDAD_SECCIÓN_UBIC!$Y29&lt;&gt;"",[4]PDI_DES__SUBUNIDAD_SECCIÓN_UBIC!$Y29&lt;&gt;0),[4]PDI_DES__SUBUNIDAD_SECCIÓN_UBIC!$Y29,""),IF($A31="TOTAL",SUM(INDIRECT("O4:O"&amp;ROW()-1)),""))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IF(AND($A31&lt;&gt;"",$A31&lt;&gt;"TOTAL"),IF(AND([4]PDI_DES__SUBUNIDAD_SECCIÓN_UBIC!$AB29&lt;&gt;"",[4]PDI_DES__SUBUNIDAD_SECCIÓN_UBIC!$AB29&lt;&gt;0),[4]PDI_DES__SUBUNIDAD_SECCIÓN_UBIC!$AB29,""),IF($A31="TOTAL",SUM(INDIRECT("Q4:Q"&amp;ROW()-1)),""))</f>
        <v/>
      </c>
      <c r="R31" s="6" t="str">
        <f ca="1">IF(AND($A31&lt;&gt;"",$A31&lt;&gt;"TOTAL"),IF(AND([4]PDI_DES__SUBUNIDAD_SECCIÓN_UBIC!$AD29&lt;&gt;"",[4]PDI_DES__SUBUNIDAD_SECCIÓN_UBIC!$AD29&lt;&gt;0),[4]PDI_DES__SUBUNIDAD_SECCIÓN_UBIC!$AD29,""),IF($A31="TOTAL",SUM(INDIRECT("R4:R"&amp;ROW()-1)),""))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IF(AND($A31&lt;&gt;"",$A31&lt;&gt;"TOTAL"),IF(AND([4]PDI_DES__SUBUNIDAD_SECCIÓN_UBIC!$AG29&lt;&gt;"",[4]PDI_DES__SUBUNIDAD_SECCIÓN_UBIC!$AG29&lt;&gt;0),[4]PDI_DES__SUBUNIDAD_SECCIÓN_UBIC!$AG29,""),IF($A31="TOTAL",SUM(INDIRECT("T4:T"&amp;ROW()-1)),""))</f>
        <v/>
      </c>
      <c r="U31" s="6" t="str">
        <f ca="1">IF(AND($A31&lt;&gt;"",$A31&lt;&gt;"TOTAL"),IF(AND([4]PDI_DES__SUBUNIDAD_SECCIÓN_UBIC!$AI29&lt;&gt;"",[4]PDI_DES__SUBUNIDAD_SECCIÓN_UBIC!$AI29&lt;&gt;0),[4]PDI_DES__SUBUNIDAD_SECCIÓN_UBIC!$AI29,""),IF($A31="TOTAL",SUM(INDIRECT("U4:U"&amp;ROW()-1)),""))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IF(AND($A31&lt;&gt;"",$A31&lt;&gt;"TOTAL"),IF(AND([4]PDI_DES__SUBUNIDAD_SECCIÓN_UBIC!$AL29&lt;&gt;"",[4]PDI_DES__SUBUNIDAD_SECCIÓN_UBIC!$AL29&lt;&gt;0),[4]PDI_DES__SUBUNIDAD_SECCIÓN_UBIC!$AL29,""),IF($A31="TOTAL",SUM(INDIRECT("W4:W"&amp;ROW()-1)),""))</f>
        <v/>
      </c>
      <c r="X31" s="6" t="str">
        <f ca="1">IF(AND($A31&lt;&gt;"",$A31&lt;&gt;"TOTAL"),IF(AND([4]PDI_DES__SUBUNIDAD_SECCIÓN_UBIC!$AN29&lt;&gt;"",[4]PDI_DES__SUBUNIDAD_SECCIÓN_UBIC!$AN29&lt;&gt;0),[4]PDI_DES__SUBUNIDAD_SECCIÓN_UBIC!$AN29,""),IF($A31="TOTAL",SUM(INDIRECT("X4:X"&amp;ROW()-1)),""))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IF(AND($A31&lt;&gt;"",$A31&lt;&gt;"TOTAL"),IF(AND([4]PDI_DES__SUBUNIDAD_SECCIÓN_UBIC!$AQ29&lt;&gt;"",[4]PDI_DES__SUBUNIDAD_SECCIÓN_UBIC!$AQ29&lt;&gt;0),[4]PDI_DES__SUBUNIDAD_SECCIÓN_UBIC!$AQ29,""),IF($A31="TOTAL",SUM(INDIRECT("Z4:Z"&amp;ROW()-1)),""))</f>
        <v/>
      </c>
      <c r="AA31" s="6" t="str">
        <f ca="1">IF(AND($A31&lt;&gt;"",$A31&lt;&gt;"TOTAL"),IF(AND([4]PDI_DES__SUBUNIDAD_SECCIÓN_UBIC!$AS29&lt;&gt;"",[4]PDI_DES__SUBUNIDAD_SECCIÓN_UBIC!$AS29&lt;&gt;0),[4]PDI_DES__SUBUNIDAD_SECCIÓN_UBIC!$AS29,""),IF($A31="TOTAL",SUM(INDIRECT("AA4:AA"&amp;ROW()-1)),""))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IF(AND($A31&lt;&gt;"",$A31&lt;&gt;"TOTAL"),IF(AND([4]PDI_DES__SUBUNIDAD_SECCIÓN_UBIC!$AV29&lt;&gt;"",[4]PDI_DES__SUBUNIDAD_SECCIÓN_UBIC!$AV29&lt;&gt;0),[4]PDI_DES__SUBUNIDAD_SECCIÓN_UBIC!$AV29,""),IF($A31="TOTAL",SUM(INDIRECT("AC4:AC"&amp;ROW()-1)),""))</f>
        <v/>
      </c>
      <c r="AD31" s="6" t="str">
        <f ca="1">IF(AND($A31&lt;&gt;"",$A31&lt;&gt;"TOTAL"),IF(AND([4]PDI_DES__SUBUNIDAD_SECCIÓN_UBIC!$AX29&lt;&gt;"",[4]PDI_DES__SUBUNIDAD_SECCIÓN_UBIC!$AX29&lt;&gt;0),[4]PDI_DES__SUBUNIDAD_SECCIÓN_UBIC!$AX29,""),IF($A31="TOTAL",SUM(INDIRECT("AD4:AD"&amp;ROW()-1)),""))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IF(AND($A31&lt;&gt;"",$A31&lt;&gt;"TOTAL"),IF(AND([4]PDI_DES__SUBUNIDAD_SECCIÓN_UBIC!$BA29&lt;&gt;"",[4]PDI_DES__SUBUNIDAD_SECCIÓN_UBIC!$BA29&lt;&gt;0),[4]PDI_DES__SUBUNIDAD_SECCIÓN_UBIC!$BA29,""),IF($A31="TOTAL",SUM(INDIRECT("AF4:AF"&amp;ROW()-1)),""))</f>
        <v/>
      </c>
      <c r="AG31" s="6" t="str">
        <f ca="1">IF(AND($A31&lt;&gt;"",$A31&lt;&gt;"TOTAL"),IF(AND([4]PDI_DES__SUBUNIDAD_SECCIÓN_UBIC!$BC29&lt;&gt;"",[4]PDI_DES__SUBUNIDAD_SECCIÓN_UBIC!$BC29&lt;&gt;0),[4]PDI_DES__SUBUNIDAD_SECCIÓN_UBIC!$BC29,""),IF($A31="TOTAL",SUM(INDIRECT("AG4:AG"&amp;ROW()-1)),""))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IF(AND($A31&lt;&gt;"",$A31&lt;&gt;"TOTAL"),IF(AND([4]PDI_DES__SUBUNIDAD_SECCIÓN_UBIC!$BF29&lt;&gt;"",[4]PDI_DES__SUBUNIDAD_SECCIÓN_UBIC!$BF29&lt;&gt;0),[4]PDI_DES__SUBUNIDAD_SECCIÓN_UBIC!$BF29,""),IF($A31="TOTAL",SUM(INDIRECT("AI4:AI"&amp;ROW()-1)),""))</f>
        <v/>
      </c>
      <c r="AJ31" s="6" t="str">
        <f ca="1">IF(AND($A31&lt;&gt;"",$A31&lt;&gt;"TOTAL"),IF(AND([4]PDI_DES__SUBUNIDAD_SECCIÓN_UBIC!$BH29&lt;&gt;"",[4]PDI_DES__SUBUNIDAD_SECCIÓN_UBIC!$BH29&lt;&gt;0),[4]PDI_DES__SUBUNIDAD_SECCIÓN_UBIC!$BH29,""),IF($A31="TOTAL",SUM(INDIRECT("AJ4:AJ"&amp;ROW()-1)),""))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IF(AND($A31&lt;&gt;"",$A31&lt;&gt;"TOTAL"),IF(AND([4]PDI_DES__SUBUNIDAD_SECCIÓN_UBIC!$BK29&lt;&gt;"",[4]PDI_DES__SUBUNIDAD_SECCIÓN_UBIC!$BK29&lt;&gt;0),[4]PDI_DES__SUBUNIDAD_SECCIÓN_UBIC!$BK29,""),IF($A31="TOTAL",SUM(INDIRECT("AL4:AL"&amp;ROW()-1)),""))</f>
        <v/>
      </c>
      <c r="AM31" s="6" t="str">
        <f ca="1">IF(AND($A31&lt;&gt;"",$A31&lt;&gt;"TOTAL"),IF(AND([4]PDI_DES__SUBUNIDAD_SECCIÓN_UBIC!$BM29&lt;&gt;"",[4]PDI_DES__SUBUNIDAD_SECCIÓN_UBIC!$BM29&lt;&gt;0),[4]PDI_DES__SUBUNIDAD_SECCIÓN_UBIC!$BM29,""),IF($A31="TOTAL",SUM(INDIRECT("AM4:AM"&amp;ROW()-1)),""))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IF(AND($A31&lt;&gt;"",$A31&lt;&gt;"TOTAL"),IF(AND([4]PDI_DES__SUBUNIDAD_SECCIÓN_UBIC!$BP29&lt;&gt;"",[4]PDI_DES__SUBUNIDAD_SECCIÓN_UBIC!$BP29&lt;&gt;0),[4]PDI_DES__SUBUNIDAD_SECCIÓN_UBIC!$BP29,""),IF($A31="TOTAL",SUM(INDIRECT("AO4:AO"&amp;ROW()-1)),""))</f>
        <v/>
      </c>
      <c r="AP31" s="6" t="str">
        <f ca="1">IF(AND($A31&lt;&gt;"",$A31&lt;&gt;"TOTAL"),IF(AND([4]PDI_DES__SUBUNIDAD_SECCIÓN_UBIC!$BR29&lt;&gt;"",[4]PDI_DES__SUBUNIDAD_SECCIÓN_UBIC!$BR29&lt;&gt;0),[4]PDI_DES__SUBUNIDAD_SECCIÓN_UBIC!$BR29,""),IF($A31="TOTAL",SUM(INDIRECT("AP4:AP"&amp;ROW()-1)),""))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IF(AND($A31&lt;&gt;"",$A31&lt;&gt;"TOTAL"),IF(AND([4]PDI_DES__SUBUNIDAD_SECCIÓN_UBIC!$BU29&lt;&gt;"",[4]PDI_DES__SUBUNIDAD_SECCIÓN_UBIC!$BU29&lt;&gt;0),[4]PDI_DES__SUBUNIDAD_SECCIÓN_UBIC!$BU29,""),IF($A31="TOTAL",SUM(INDIRECT("AR4:AR"&amp;ROW()-1)),""))</f>
        <v/>
      </c>
      <c r="AS31" s="6" t="str">
        <f ca="1">IF(AND($A31&lt;&gt;"",$A31&lt;&gt;"TOTAL"),IF(AND([4]PDI_DES__SUBUNIDAD_SECCIÓN_UBIC!$BW29&lt;&gt;"",[4]PDI_DES__SUBUNIDAD_SECCIÓN_UBIC!$BW29&lt;&gt;0),[4]PDI_DES__SUBUNIDAD_SECCIÓN_UBIC!$BW29,""),IF($A31="TOTAL",SUM(INDIRECT("AS4:AS"&amp;ROW()-1)),""))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IF(AND($A31&lt;&gt;"",$A31&lt;&gt;"TOTAL"),IF(AND([4]PDI_DES__SUBUNIDAD_SECCIÓN_UBIC!$BZ29&lt;&gt;"",[4]PDI_DES__SUBUNIDAD_SECCIÓN_UBIC!$BZ29&lt;&gt;0),[4]PDI_DES__SUBUNIDAD_SECCIÓN_UBIC!$BZ29,""),IF($A31="TOTAL",SUM(INDIRECT("AU4:AU"&amp;ROW()-1)),""))</f>
        <v/>
      </c>
      <c r="AV31" s="6" t="str">
        <f ca="1">IF(AND($A31&lt;&gt;"",$A31&lt;&gt;"TOTAL"),IF(AND([4]PDI_DES__SUBUNIDAD_SECCIÓN_UBIC!$CB29&lt;&gt;"",[4]PDI_DES__SUBUNIDAD_SECCIÓN_UBIC!$CB29&lt;&gt;0),[4]PDI_DES__SUBUNIDAD_SECCIÓN_UBIC!$CB29,""),IF($A31="TOTAL",SUM(INDIRECT("AV4:AV"&amp;ROW()-1)),""))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IF(AND($A31&lt;&gt;"",$A31&lt;&gt;"TOTAL"),IF(AND([4]PDI_DES__SUBUNIDAD_SECCIÓN_UBIC!$CE29&lt;&gt;"",[4]PDI_DES__SUBUNIDAD_SECCIÓN_UBIC!$CE29&lt;&gt;0),[4]PDI_DES__SUBUNIDAD_SECCIÓN_UBIC!$CE29,""),IF($A31="TOTAL",SUM(INDIRECT("AX4:AX"&amp;ROW()-1)),""))</f>
        <v/>
      </c>
      <c r="AY31" s="6" t="str">
        <f ca="1">IF(AND($A31&lt;&gt;"",$A31&lt;&gt;"TOTAL"),IF(AND([4]PDI_DES__SUBUNIDAD_SECCIÓN_UBIC!$CG29&lt;&gt;"",[4]PDI_DES__SUBUNIDAD_SECCIÓN_UBIC!$CG29&lt;&gt;0),[4]PDI_DES__SUBUNIDAD_SECCIÓN_UBIC!$CG29,""),IF($A31="TOTAL",SUM(INDIRECT("AY4:AY"&amp;ROW()-1)),""))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IF(AND($A31&lt;&gt;"",$A31&lt;&gt;"TOTAL"),IF(AND([4]PDI_DES__SUBUNIDAD_SECCIÓN_UBIC!$CJ29&lt;&gt;"",[4]PDI_DES__SUBUNIDAD_SECCIÓN_UBIC!$CJ29&lt;&gt;0),[4]PDI_DES__SUBUNIDAD_SECCIÓN_UBIC!$CJ29,""),IF($A31="TOTAL",SUM(INDIRECT("BA4:BA"&amp;ROW()-1)),""))</f>
        <v/>
      </c>
      <c r="BB31" s="6" t="str">
        <f ca="1">IF(AND($A31&lt;&gt;"",$A31&lt;&gt;"TOTAL"),IF(AND([4]PDI_DES__SUBUNIDAD_SECCIÓN_UBIC!$CL29&lt;&gt;"",[4]PDI_DES__SUBUNIDAD_SECCIÓN_UBIC!$CL29&lt;&gt;0),[4]PDI_DES__SUBUNIDAD_SECCIÓN_UBIC!$CL29,""),IF($A31="TOTAL",SUM(INDIRECT("BB4:BB"&amp;ROW()-1)),""))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IF(AND($A31&lt;&gt;"",$A31&lt;&gt;"TOTAL"),IF(AND([4]PDI_DES__SUBUNIDAD_SECCIÓN_UBIC!$CO29&lt;&gt;"",[4]PDI_DES__SUBUNIDAD_SECCIÓN_UBIC!$CO29&lt;&gt;0),[4]PDI_DES__SUBUNIDAD_SECCIÓN_UBIC!$CO29,""),IF($A31="TOTAL",SUM(INDIRECT("BD4:BD"&amp;ROW()-1)),""))</f>
        <v/>
      </c>
      <c r="BE31" s="6" t="str">
        <f ca="1">IF(AND($A31&lt;&gt;"",$A31&lt;&gt;"TOTAL"),IF(AND([4]PDI_DES__SUBUNIDAD_SECCIÓN_UBIC!$CQ29&lt;&gt;"",[4]PDI_DES__SUBUNIDAD_SECCIÓN_UBIC!$CQ29&lt;&gt;0),[4]PDI_DES__SUBUNIDAD_SECCIÓN_UBIC!$CQ29,""),IF($A31="TOTAL",SUM(INDIRECT("BE4:BE"&amp;ROW()-1)),""))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IF([4]PDI_DES__SUBUNIDAD_SECCIÓN_UBIC!$B30&lt;&gt;"",[4]PDI_DES__SUBUNIDAD_SECCIÓN_UBIC!$B30,IF(AND([4]PDI_DES__SUBUNIDAD_SECCIÓN_UBIC!$B30="",[4]PDI_DES__SUBUNIDAD_SECCIÓN_UBIC!$B31="",[4]PDI_DES__SUBUNIDAD_SECCIÓN_UBIC!$B29=""),"","TOTAL"))</f>
        <v/>
      </c>
      <c r="B32" s="6" t="str">
        <f ca="1">IF(AND($A32&lt;&gt;"",$A32&lt;&gt;"TOTAL"),IF(AND([4]PDI_DES__SUBUNIDAD_SECCIÓN_UBIC!$C30&lt;&gt;"",[4]PDI_DES__SUBUNIDAD_SECCIÓN_UBIC!$C30&lt;&gt;0),[4]PDI_DES__SUBUNIDAD_SECCIÓN_UBIC!$C30,""),IF($A32="TOTAL",SUM(INDIRECT("B4:B"&amp;ROW()-1)),""))</f>
        <v/>
      </c>
      <c r="C32" s="6" t="str">
        <f ca="1">IF(AND($A32&lt;&gt;"",$A32&lt;&gt;"TOTAL"),IF(AND([4]PDI_DES__SUBUNIDAD_SECCIÓN_UBIC!$E30&lt;&gt;"",[4]PDI_DES__SUBUNIDAD_SECCIÓN_UBIC!$E30&lt;&gt;0),[4]PDI_DES__SUBUNIDAD_SECCIÓN_UBIC!$E30,""),IF($A32="TOTAL",SUM(INDIRECT("C4:C"&amp;ROW()-1)),""))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IF(AND($A32&lt;&gt;"",$A32&lt;&gt;"TOTAL"),IF(AND([4]PDI_DES__SUBUNIDAD_SECCIÓN_UBIC!$H30&lt;&gt;"",[4]PDI_DES__SUBUNIDAD_SECCIÓN_UBIC!$H30&lt;&gt;0),[4]PDI_DES__SUBUNIDAD_SECCIÓN_UBIC!$H30,""),IF($A32="TOTAL",SUM(INDIRECT("E4:E"&amp;ROW()-1)),""))</f>
        <v/>
      </c>
      <c r="F32" s="6" t="str">
        <f ca="1">IF(AND($A32&lt;&gt;"",$A32&lt;&gt;"TOTAL"),IF(AND([4]PDI_DES__SUBUNIDAD_SECCIÓN_UBIC!$J30&lt;&gt;"",[4]PDI_DES__SUBUNIDAD_SECCIÓN_UBIC!$J30&lt;&gt;0),[4]PDI_DES__SUBUNIDAD_SECCIÓN_UBIC!$J30,""),IF($A32="TOTAL",SUM(INDIRECT("F4:F"&amp;ROW()-1)),""))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IF(AND($A32&lt;&gt;"",$A32&lt;&gt;"TOTAL"),IF(AND([4]PDI_DES__SUBUNIDAD_SECCIÓN_UBIC!$M30&lt;&gt;"",[4]PDI_DES__SUBUNIDAD_SECCIÓN_UBIC!$M30&lt;&gt;0),[4]PDI_DES__SUBUNIDAD_SECCIÓN_UBIC!$M30,""),IF($A32="TOTAL",SUM(INDIRECT("H4:H"&amp;ROW()-1)),""))</f>
        <v/>
      </c>
      <c r="I32" s="6" t="str">
        <f ca="1">IF(AND($A32&lt;&gt;"",$A32&lt;&gt;"TOTAL"),IF(AND([4]PDI_DES__SUBUNIDAD_SECCIÓN_UBIC!$O30&lt;&gt;"",[4]PDI_DES__SUBUNIDAD_SECCIÓN_UBIC!$O30&lt;&gt;0),[4]PDI_DES__SUBUNIDAD_SECCIÓN_UBIC!$O30,""),IF($A32="TOTAL",SUM(INDIRECT("I4:I"&amp;ROW()-1)),""))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IF(AND($A32&lt;&gt;"",$A32&lt;&gt;"TOTAL"),IF(AND([4]PDI_DES__SUBUNIDAD_SECCIÓN_UBIC!$R30&lt;&gt;"",[4]PDI_DES__SUBUNIDAD_SECCIÓN_UBIC!$R30&lt;&gt;0),[4]PDI_DES__SUBUNIDAD_SECCIÓN_UBIC!$R30,""),IF($A32="TOTAL",SUM(INDIRECT("K4:K"&amp;ROW()-1)),""))</f>
        <v/>
      </c>
      <c r="L32" s="6" t="str">
        <f ca="1">IF(AND($A32&lt;&gt;"",$A32&lt;&gt;"TOTAL"),IF(AND([4]PDI_DES__SUBUNIDAD_SECCIÓN_UBIC!$T30&lt;&gt;"",[4]PDI_DES__SUBUNIDAD_SECCIÓN_UBIC!$T30&lt;&gt;0),[4]PDI_DES__SUBUNIDAD_SECCIÓN_UBIC!$T30,""),IF($A32="TOTAL",SUM(INDIRECT("L4:L"&amp;ROW()-1)),""))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IF(AND($A32&lt;&gt;"",$A32&lt;&gt;"TOTAL"),IF(AND([4]PDI_DES__SUBUNIDAD_SECCIÓN_UBIC!$W30&lt;&gt;"",[4]PDI_DES__SUBUNIDAD_SECCIÓN_UBIC!$W30&lt;&gt;0),[4]PDI_DES__SUBUNIDAD_SECCIÓN_UBIC!$W30,""),IF($A32="TOTAL",SUM(INDIRECT("N4:N"&amp;ROW()-1)),""))</f>
        <v/>
      </c>
      <c r="O32" s="6" t="str">
        <f ca="1">IF(AND($A32&lt;&gt;"",$A32&lt;&gt;"TOTAL"),IF(AND([4]PDI_DES__SUBUNIDAD_SECCIÓN_UBIC!$Y30&lt;&gt;"",[4]PDI_DES__SUBUNIDAD_SECCIÓN_UBIC!$Y30&lt;&gt;0),[4]PDI_DES__SUBUNIDAD_SECCIÓN_UBIC!$Y30,""),IF($A32="TOTAL",SUM(INDIRECT("O4:O"&amp;ROW()-1)),""))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IF(AND($A32&lt;&gt;"",$A32&lt;&gt;"TOTAL"),IF(AND([4]PDI_DES__SUBUNIDAD_SECCIÓN_UBIC!$AB30&lt;&gt;"",[4]PDI_DES__SUBUNIDAD_SECCIÓN_UBIC!$AB30&lt;&gt;0),[4]PDI_DES__SUBUNIDAD_SECCIÓN_UBIC!$AB30,""),IF($A32="TOTAL",SUM(INDIRECT("Q4:Q"&amp;ROW()-1)),""))</f>
        <v/>
      </c>
      <c r="R32" s="6" t="str">
        <f ca="1">IF(AND($A32&lt;&gt;"",$A32&lt;&gt;"TOTAL"),IF(AND([4]PDI_DES__SUBUNIDAD_SECCIÓN_UBIC!$AD30&lt;&gt;"",[4]PDI_DES__SUBUNIDAD_SECCIÓN_UBIC!$AD30&lt;&gt;0),[4]PDI_DES__SUBUNIDAD_SECCIÓN_UBIC!$AD30,""),IF($A32="TOTAL",SUM(INDIRECT("R4:R"&amp;ROW()-1)),""))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IF(AND($A32&lt;&gt;"",$A32&lt;&gt;"TOTAL"),IF(AND([4]PDI_DES__SUBUNIDAD_SECCIÓN_UBIC!$AG30&lt;&gt;"",[4]PDI_DES__SUBUNIDAD_SECCIÓN_UBIC!$AG30&lt;&gt;0),[4]PDI_DES__SUBUNIDAD_SECCIÓN_UBIC!$AG30,""),IF($A32="TOTAL",SUM(INDIRECT("T4:T"&amp;ROW()-1)),""))</f>
        <v/>
      </c>
      <c r="U32" s="6" t="str">
        <f ca="1">IF(AND($A32&lt;&gt;"",$A32&lt;&gt;"TOTAL"),IF(AND([4]PDI_DES__SUBUNIDAD_SECCIÓN_UBIC!$AI30&lt;&gt;"",[4]PDI_DES__SUBUNIDAD_SECCIÓN_UBIC!$AI30&lt;&gt;0),[4]PDI_DES__SUBUNIDAD_SECCIÓN_UBIC!$AI30,""),IF($A32="TOTAL",SUM(INDIRECT("U4:U"&amp;ROW()-1)),""))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IF(AND($A32&lt;&gt;"",$A32&lt;&gt;"TOTAL"),IF(AND([4]PDI_DES__SUBUNIDAD_SECCIÓN_UBIC!$AL30&lt;&gt;"",[4]PDI_DES__SUBUNIDAD_SECCIÓN_UBIC!$AL30&lt;&gt;0),[4]PDI_DES__SUBUNIDAD_SECCIÓN_UBIC!$AL30,""),IF($A32="TOTAL",SUM(INDIRECT("W4:W"&amp;ROW()-1)),""))</f>
        <v/>
      </c>
      <c r="X32" s="6" t="str">
        <f ca="1">IF(AND($A32&lt;&gt;"",$A32&lt;&gt;"TOTAL"),IF(AND([4]PDI_DES__SUBUNIDAD_SECCIÓN_UBIC!$AN30&lt;&gt;"",[4]PDI_DES__SUBUNIDAD_SECCIÓN_UBIC!$AN30&lt;&gt;0),[4]PDI_DES__SUBUNIDAD_SECCIÓN_UBIC!$AN30,""),IF($A32="TOTAL",SUM(INDIRECT("X4:X"&amp;ROW()-1)),""))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IF(AND($A32&lt;&gt;"",$A32&lt;&gt;"TOTAL"),IF(AND([4]PDI_DES__SUBUNIDAD_SECCIÓN_UBIC!$AQ30&lt;&gt;"",[4]PDI_DES__SUBUNIDAD_SECCIÓN_UBIC!$AQ30&lt;&gt;0),[4]PDI_DES__SUBUNIDAD_SECCIÓN_UBIC!$AQ30,""),IF($A32="TOTAL",SUM(INDIRECT("Z4:Z"&amp;ROW()-1)),""))</f>
        <v/>
      </c>
      <c r="AA32" s="6" t="str">
        <f ca="1">IF(AND($A32&lt;&gt;"",$A32&lt;&gt;"TOTAL"),IF(AND([4]PDI_DES__SUBUNIDAD_SECCIÓN_UBIC!$AS30&lt;&gt;"",[4]PDI_DES__SUBUNIDAD_SECCIÓN_UBIC!$AS30&lt;&gt;0),[4]PDI_DES__SUBUNIDAD_SECCIÓN_UBIC!$AS30,""),IF($A32="TOTAL",SUM(INDIRECT("AA4:AA"&amp;ROW()-1)),""))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IF(AND($A32&lt;&gt;"",$A32&lt;&gt;"TOTAL"),IF(AND([4]PDI_DES__SUBUNIDAD_SECCIÓN_UBIC!$AV30&lt;&gt;"",[4]PDI_DES__SUBUNIDAD_SECCIÓN_UBIC!$AV30&lt;&gt;0),[4]PDI_DES__SUBUNIDAD_SECCIÓN_UBIC!$AV30,""),IF($A32="TOTAL",SUM(INDIRECT("AC4:AC"&amp;ROW()-1)),""))</f>
        <v/>
      </c>
      <c r="AD32" s="6" t="str">
        <f ca="1">IF(AND($A32&lt;&gt;"",$A32&lt;&gt;"TOTAL"),IF(AND([4]PDI_DES__SUBUNIDAD_SECCIÓN_UBIC!$AX30&lt;&gt;"",[4]PDI_DES__SUBUNIDAD_SECCIÓN_UBIC!$AX30&lt;&gt;0),[4]PDI_DES__SUBUNIDAD_SECCIÓN_UBIC!$AX30,""),IF($A32="TOTAL",SUM(INDIRECT("AD4:AD"&amp;ROW()-1)),""))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IF(AND($A32&lt;&gt;"",$A32&lt;&gt;"TOTAL"),IF(AND([4]PDI_DES__SUBUNIDAD_SECCIÓN_UBIC!$BA30&lt;&gt;"",[4]PDI_DES__SUBUNIDAD_SECCIÓN_UBIC!$BA30&lt;&gt;0),[4]PDI_DES__SUBUNIDAD_SECCIÓN_UBIC!$BA30,""),IF($A32="TOTAL",SUM(INDIRECT("AF4:AF"&amp;ROW()-1)),""))</f>
        <v/>
      </c>
      <c r="AG32" s="6" t="str">
        <f ca="1">IF(AND($A32&lt;&gt;"",$A32&lt;&gt;"TOTAL"),IF(AND([4]PDI_DES__SUBUNIDAD_SECCIÓN_UBIC!$BC30&lt;&gt;"",[4]PDI_DES__SUBUNIDAD_SECCIÓN_UBIC!$BC30&lt;&gt;0),[4]PDI_DES__SUBUNIDAD_SECCIÓN_UBIC!$BC30,""),IF($A32="TOTAL",SUM(INDIRECT("AG4:AG"&amp;ROW()-1)),""))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IF(AND($A32&lt;&gt;"",$A32&lt;&gt;"TOTAL"),IF(AND([4]PDI_DES__SUBUNIDAD_SECCIÓN_UBIC!$BF30&lt;&gt;"",[4]PDI_DES__SUBUNIDAD_SECCIÓN_UBIC!$BF30&lt;&gt;0),[4]PDI_DES__SUBUNIDAD_SECCIÓN_UBIC!$BF30,""),IF($A32="TOTAL",SUM(INDIRECT("AI4:AI"&amp;ROW()-1)),""))</f>
        <v/>
      </c>
      <c r="AJ32" s="6" t="str">
        <f ca="1">IF(AND($A32&lt;&gt;"",$A32&lt;&gt;"TOTAL"),IF(AND([4]PDI_DES__SUBUNIDAD_SECCIÓN_UBIC!$BH30&lt;&gt;"",[4]PDI_DES__SUBUNIDAD_SECCIÓN_UBIC!$BH30&lt;&gt;0),[4]PDI_DES__SUBUNIDAD_SECCIÓN_UBIC!$BH30,""),IF($A32="TOTAL",SUM(INDIRECT("AJ4:AJ"&amp;ROW()-1)),""))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IF(AND($A32&lt;&gt;"",$A32&lt;&gt;"TOTAL"),IF(AND([4]PDI_DES__SUBUNIDAD_SECCIÓN_UBIC!$BK30&lt;&gt;"",[4]PDI_DES__SUBUNIDAD_SECCIÓN_UBIC!$BK30&lt;&gt;0),[4]PDI_DES__SUBUNIDAD_SECCIÓN_UBIC!$BK30,""),IF($A32="TOTAL",SUM(INDIRECT("AL4:AL"&amp;ROW()-1)),""))</f>
        <v/>
      </c>
      <c r="AM32" s="6" t="str">
        <f ca="1">IF(AND($A32&lt;&gt;"",$A32&lt;&gt;"TOTAL"),IF(AND([4]PDI_DES__SUBUNIDAD_SECCIÓN_UBIC!$BM30&lt;&gt;"",[4]PDI_DES__SUBUNIDAD_SECCIÓN_UBIC!$BM30&lt;&gt;0),[4]PDI_DES__SUBUNIDAD_SECCIÓN_UBIC!$BM30,""),IF($A32="TOTAL",SUM(INDIRECT("AM4:AM"&amp;ROW()-1)),""))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IF(AND($A32&lt;&gt;"",$A32&lt;&gt;"TOTAL"),IF(AND([4]PDI_DES__SUBUNIDAD_SECCIÓN_UBIC!$BP30&lt;&gt;"",[4]PDI_DES__SUBUNIDAD_SECCIÓN_UBIC!$BP30&lt;&gt;0),[4]PDI_DES__SUBUNIDAD_SECCIÓN_UBIC!$BP30,""),IF($A32="TOTAL",SUM(INDIRECT("AO4:AO"&amp;ROW()-1)),""))</f>
        <v/>
      </c>
      <c r="AP32" s="6" t="str">
        <f ca="1">IF(AND($A32&lt;&gt;"",$A32&lt;&gt;"TOTAL"),IF(AND([4]PDI_DES__SUBUNIDAD_SECCIÓN_UBIC!$BR30&lt;&gt;"",[4]PDI_DES__SUBUNIDAD_SECCIÓN_UBIC!$BR30&lt;&gt;0),[4]PDI_DES__SUBUNIDAD_SECCIÓN_UBIC!$BR30,""),IF($A32="TOTAL",SUM(INDIRECT("AP4:AP"&amp;ROW()-1)),""))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IF(AND($A32&lt;&gt;"",$A32&lt;&gt;"TOTAL"),IF(AND([4]PDI_DES__SUBUNIDAD_SECCIÓN_UBIC!$BU30&lt;&gt;"",[4]PDI_DES__SUBUNIDAD_SECCIÓN_UBIC!$BU30&lt;&gt;0),[4]PDI_DES__SUBUNIDAD_SECCIÓN_UBIC!$BU30,""),IF($A32="TOTAL",SUM(INDIRECT("AR4:AR"&amp;ROW()-1)),""))</f>
        <v/>
      </c>
      <c r="AS32" s="6" t="str">
        <f ca="1">IF(AND($A32&lt;&gt;"",$A32&lt;&gt;"TOTAL"),IF(AND([4]PDI_DES__SUBUNIDAD_SECCIÓN_UBIC!$BW30&lt;&gt;"",[4]PDI_DES__SUBUNIDAD_SECCIÓN_UBIC!$BW30&lt;&gt;0),[4]PDI_DES__SUBUNIDAD_SECCIÓN_UBIC!$BW30,""),IF($A32="TOTAL",SUM(INDIRECT("AS4:AS"&amp;ROW()-1)),""))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IF(AND($A32&lt;&gt;"",$A32&lt;&gt;"TOTAL"),IF(AND([4]PDI_DES__SUBUNIDAD_SECCIÓN_UBIC!$BZ30&lt;&gt;"",[4]PDI_DES__SUBUNIDAD_SECCIÓN_UBIC!$BZ30&lt;&gt;0),[4]PDI_DES__SUBUNIDAD_SECCIÓN_UBIC!$BZ30,""),IF($A32="TOTAL",SUM(INDIRECT("AU4:AU"&amp;ROW()-1)),""))</f>
        <v/>
      </c>
      <c r="AV32" s="6" t="str">
        <f ca="1">IF(AND($A32&lt;&gt;"",$A32&lt;&gt;"TOTAL"),IF(AND([4]PDI_DES__SUBUNIDAD_SECCIÓN_UBIC!$CB30&lt;&gt;"",[4]PDI_DES__SUBUNIDAD_SECCIÓN_UBIC!$CB30&lt;&gt;0),[4]PDI_DES__SUBUNIDAD_SECCIÓN_UBIC!$CB30,""),IF($A32="TOTAL",SUM(INDIRECT("AV4:AV"&amp;ROW()-1)),""))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IF(AND($A32&lt;&gt;"",$A32&lt;&gt;"TOTAL"),IF(AND([4]PDI_DES__SUBUNIDAD_SECCIÓN_UBIC!$CE30&lt;&gt;"",[4]PDI_DES__SUBUNIDAD_SECCIÓN_UBIC!$CE30&lt;&gt;0),[4]PDI_DES__SUBUNIDAD_SECCIÓN_UBIC!$CE30,""),IF($A32="TOTAL",SUM(INDIRECT("AX4:AX"&amp;ROW()-1)),""))</f>
        <v/>
      </c>
      <c r="AY32" s="6" t="str">
        <f ca="1">IF(AND($A32&lt;&gt;"",$A32&lt;&gt;"TOTAL"),IF(AND([4]PDI_DES__SUBUNIDAD_SECCIÓN_UBIC!$CG30&lt;&gt;"",[4]PDI_DES__SUBUNIDAD_SECCIÓN_UBIC!$CG30&lt;&gt;0),[4]PDI_DES__SUBUNIDAD_SECCIÓN_UBIC!$CG30,""),IF($A32="TOTAL",SUM(INDIRECT("AY4:AY"&amp;ROW()-1)),""))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IF(AND($A32&lt;&gt;"",$A32&lt;&gt;"TOTAL"),IF(AND([4]PDI_DES__SUBUNIDAD_SECCIÓN_UBIC!$CJ30&lt;&gt;"",[4]PDI_DES__SUBUNIDAD_SECCIÓN_UBIC!$CJ30&lt;&gt;0),[4]PDI_DES__SUBUNIDAD_SECCIÓN_UBIC!$CJ30,""),IF($A32="TOTAL",SUM(INDIRECT("BA4:BA"&amp;ROW()-1)),""))</f>
        <v/>
      </c>
      <c r="BB32" s="6" t="str">
        <f ca="1">IF(AND($A32&lt;&gt;"",$A32&lt;&gt;"TOTAL"),IF(AND([4]PDI_DES__SUBUNIDAD_SECCIÓN_UBIC!$CL30&lt;&gt;"",[4]PDI_DES__SUBUNIDAD_SECCIÓN_UBIC!$CL30&lt;&gt;0),[4]PDI_DES__SUBUNIDAD_SECCIÓN_UBIC!$CL30,""),IF($A32="TOTAL",SUM(INDIRECT("BB4:BB"&amp;ROW()-1)),""))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IF(AND($A32&lt;&gt;"",$A32&lt;&gt;"TOTAL"),IF(AND([4]PDI_DES__SUBUNIDAD_SECCIÓN_UBIC!$CO30&lt;&gt;"",[4]PDI_DES__SUBUNIDAD_SECCIÓN_UBIC!$CO30&lt;&gt;0),[4]PDI_DES__SUBUNIDAD_SECCIÓN_UBIC!$CO30,""),IF($A32="TOTAL",SUM(INDIRECT("BD4:BD"&amp;ROW()-1)),""))</f>
        <v/>
      </c>
      <c r="BE32" s="6" t="str">
        <f ca="1">IF(AND($A32&lt;&gt;"",$A32&lt;&gt;"TOTAL"),IF(AND([4]PDI_DES__SUBUNIDAD_SECCIÓN_UBIC!$CQ30&lt;&gt;"",[4]PDI_DES__SUBUNIDAD_SECCIÓN_UBIC!$CQ30&lt;&gt;0),[4]PDI_DES__SUBUNIDAD_SECCIÓN_UBIC!$CQ30,""),IF($A32="TOTAL",SUM(INDIRECT("BE4:BE"&amp;ROW()-1)),""))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IF([4]PDI_DES__SUBUNIDAD_SECCIÓN_UBIC!$B31&lt;&gt;"",[4]PDI_DES__SUBUNIDAD_SECCIÓN_UBIC!$B31,IF(AND([4]PDI_DES__SUBUNIDAD_SECCIÓN_UBIC!$B31="",[4]PDI_DES__SUBUNIDAD_SECCIÓN_UBIC!$B32="",[4]PDI_DES__SUBUNIDAD_SECCIÓN_UBIC!$B30=""),"","TOTAL"))</f>
        <v/>
      </c>
      <c r="B33" s="6" t="str">
        <f ca="1">IF(AND($A33&lt;&gt;"",$A33&lt;&gt;"TOTAL"),IF(AND([4]PDI_DES__SUBUNIDAD_SECCIÓN_UBIC!$C31&lt;&gt;"",[4]PDI_DES__SUBUNIDAD_SECCIÓN_UBIC!$C31&lt;&gt;0),[4]PDI_DES__SUBUNIDAD_SECCIÓN_UBIC!$C31,""),IF($A33="TOTAL",SUM(INDIRECT("B4:B"&amp;ROW()-1)),""))</f>
        <v/>
      </c>
      <c r="C33" s="6" t="str">
        <f ca="1">IF(AND($A33&lt;&gt;"",$A33&lt;&gt;"TOTAL"),IF(AND([4]PDI_DES__SUBUNIDAD_SECCIÓN_UBIC!$E31&lt;&gt;"",[4]PDI_DES__SUBUNIDAD_SECCIÓN_UBIC!$E31&lt;&gt;0),[4]PDI_DES__SUBUNIDAD_SECCIÓN_UBIC!$E31,""),IF($A33="TOTAL",SUM(INDIRECT("C4:C"&amp;ROW()-1)),""))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IF(AND($A33&lt;&gt;"",$A33&lt;&gt;"TOTAL"),IF(AND([4]PDI_DES__SUBUNIDAD_SECCIÓN_UBIC!$H31&lt;&gt;"",[4]PDI_DES__SUBUNIDAD_SECCIÓN_UBIC!$H31&lt;&gt;0),[4]PDI_DES__SUBUNIDAD_SECCIÓN_UBIC!$H31,""),IF($A33="TOTAL",SUM(INDIRECT("E4:E"&amp;ROW()-1)),""))</f>
        <v/>
      </c>
      <c r="F33" s="6" t="str">
        <f ca="1">IF(AND($A33&lt;&gt;"",$A33&lt;&gt;"TOTAL"),IF(AND([4]PDI_DES__SUBUNIDAD_SECCIÓN_UBIC!$J31&lt;&gt;"",[4]PDI_DES__SUBUNIDAD_SECCIÓN_UBIC!$J31&lt;&gt;0),[4]PDI_DES__SUBUNIDAD_SECCIÓN_UBIC!$J31,""),IF($A33="TOTAL",SUM(INDIRECT("F4:F"&amp;ROW()-1)),""))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IF(AND($A33&lt;&gt;"",$A33&lt;&gt;"TOTAL"),IF(AND([4]PDI_DES__SUBUNIDAD_SECCIÓN_UBIC!$M31&lt;&gt;"",[4]PDI_DES__SUBUNIDAD_SECCIÓN_UBIC!$M31&lt;&gt;0),[4]PDI_DES__SUBUNIDAD_SECCIÓN_UBIC!$M31,""),IF($A33="TOTAL",SUM(INDIRECT("H4:H"&amp;ROW()-1)),""))</f>
        <v/>
      </c>
      <c r="I33" s="6" t="str">
        <f ca="1">IF(AND($A33&lt;&gt;"",$A33&lt;&gt;"TOTAL"),IF(AND([4]PDI_DES__SUBUNIDAD_SECCIÓN_UBIC!$O31&lt;&gt;"",[4]PDI_DES__SUBUNIDAD_SECCIÓN_UBIC!$O31&lt;&gt;0),[4]PDI_DES__SUBUNIDAD_SECCIÓN_UBIC!$O31,""),IF($A33="TOTAL",SUM(INDIRECT("I4:I"&amp;ROW()-1)),""))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IF(AND($A33&lt;&gt;"",$A33&lt;&gt;"TOTAL"),IF(AND([4]PDI_DES__SUBUNIDAD_SECCIÓN_UBIC!$R31&lt;&gt;"",[4]PDI_DES__SUBUNIDAD_SECCIÓN_UBIC!$R31&lt;&gt;0),[4]PDI_DES__SUBUNIDAD_SECCIÓN_UBIC!$R31,""),IF($A33="TOTAL",SUM(INDIRECT("K4:K"&amp;ROW()-1)),""))</f>
        <v/>
      </c>
      <c r="L33" s="6" t="str">
        <f ca="1">IF(AND($A33&lt;&gt;"",$A33&lt;&gt;"TOTAL"),IF(AND([4]PDI_DES__SUBUNIDAD_SECCIÓN_UBIC!$T31&lt;&gt;"",[4]PDI_DES__SUBUNIDAD_SECCIÓN_UBIC!$T31&lt;&gt;0),[4]PDI_DES__SUBUNIDAD_SECCIÓN_UBIC!$T31,""),IF($A33="TOTAL",SUM(INDIRECT("L4:L"&amp;ROW()-1)),""))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IF(AND($A33&lt;&gt;"",$A33&lt;&gt;"TOTAL"),IF(AND([4]PDI_DES__SUBUNIDAD_SECCIÓN_UBIC!$W31&lt;&gt;"",[4]PDI_DES__SUBUNIDAD_SECCIÓN_UBIC!$W31&lt;&gt;0),[4]PDI_DES__SUBUNIDAD_SECCIÓN_UBIC!$W31,""),IF($A33="TOTAL",SUM(INDIRECT("N4:N"&amp;ROW()-1)),""))</f>
        <v/>
      </c>
      <c r="O33" s="6" t="str">
        <f ca="1">IF(AND($A33&lt;&gt;"",$A33&lt;&gt;"TOTAL"),IF(AND([4]PDI_DES__SUBUNIDAD_SECCIÓN_UBIC!$Y31&lt;&gt;"",[4]PDI_DES__SUBUNIDAD_SECCIÓN_UBIC!$Y31&lt;&gt;0),[4]PDI_DES__SUBUNIDAD_SECCIÓN_UBIC!$Y31,""),IF($A33="TOTAL",SUM(INDIRECT("O4:O"&amp;ROW()-1)),""))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IF(AND($A33&lt;&gt;"",$A33&lt;&gt;"TOTAL"),IF(AND([4]PDI_DES__SUBUNIDAD_SECCIÓN_UBIC!$AB31&lt;&gt;"",[4]PDI_DES__SUBUNIDAD_SECCIÓN_UBIC!$AB31&lt;&gt;0),[4]PDI_DES__SUBUNIDAD_SECCIÓN_UBIC!$AB31,""),IF($A33="TOTAL",SUM(INDIRECT("Q4:Q"&amp;ROW()-1)),""))</f>
        <v/>
      </c>
      <c r="R33" s="6" t="str">
        <f ca="1">IF(AND($A33&lt;&gt;"",$A33&lt;&gt;"TOTAL"),IF(AND([4]PDI_DES__SUBUNIDAD_SECCIÓN_UBIC!$AD31&lt;&gt;"",[4]PDI_DES__SUBUNIDAD_SECCIÓN_UBIC!$AD31&lt;&gt;0),[4]PDI_DES__SUBUNIDAD_SECCIÓN_UBIC!$AD31,""),IF($A33="TOTAL",SUM(INDIRECT("R4:R"&amp;ROW()-1)),""))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IF(AND($A33&lt;&gt;"",$A33&lt;&gt;"TOTAL"),IF(AND([4]PDI_DES__SUBUNIDAD_SECCIÓN_UBIC!$AG31&lt;&gt;"",[4]PDI_DES__SUBUNIDAD_SECCIÓN_UBIC!$AG31&lt;&gt;0),[4]PDI_DES__SUBUNIDAD_SECCIÓN_UBIC!$AG31,""),IF($A33="TOTAL",SUM(INDIRECT("T4:T"&amp;ROW()-1)),""))</f>
        <v/>
      </c>
      <c r="U33" s="6" t="str">
        <f ca="1">IF(AND($A33&lt;&gt;"",$A33&lt;&gt;"TOTAL"),IF(AND([4]PDI_DES__SUBUNIDAD_SECCIÓN_UBIC!$AI31&lt;&gt;"",[4]PDI_DES__SUBUNIDAD_SECCIÓN_UBIC!$AI31&lt;&gt;0),[4]PDI_DES__SUBUNIDAD_SECCIÓN_UBIC!$AI31,""),IF($A33="TOTAL",SUM(INDIRECT("U4:U"&amp;ROW()-1)),""))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IF(AND($A33&lt;&gt;"",$A33&lt;&gt;"TOTAL"),IF(AND([4]PDI_DES__SUBUNIDAD_SECCIÓN_UBIC!$AL31&lt;&gt;"",[4]PDI_DES__SUBUNIDAD_SECCIÓN_UBIC!$AL31&lt;&gt;0),[4]PDI_DES__SUBUNIDAD_SECCIÓN_UBIC!$AL31,""),IF($A33="TOTAL",SUM(INDIRECT("W4:W"&amp;ROW()-1)),""))</f>
        <v/>
      </c>
      <c r="X33" s="6" t="str">
        <f ca="1">IF(AND($A33&lt;&gt;"",$A33&lt;&gt;"TOTAL"),IF(AND([4]PDI_DES__SUBUNIDAD_SECCIÓN_UBIC!$AN31&lt;&gt;"",[4]PDI_DES__SUBUNIDAD_SECCIÓN_UBIC!$AN31&lt;&gt;0),[4]PDI_DES__SUBUNIDAD_SECCIÓN_UBIC!$AN31,""),IF($A33="TOTAL",SUM(INDIRECT("X4:X"&amp;ROW()-1)),""))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IF(AND($A33&lt;&gt;"",$A33&lt;&gt;"TOTAL"),IF(AND([4]PDI_DES__SUBUNIDAD_SECCIÓN_UBIC!$AQ31&lt;&gt;"",[4]PDI_DES__SUBUNIDAD_SECCIÓN_UBIC!$AQ31&lt;&gt;0),[4]PDI_DES__SUBUNIDAD_SECCIÓN_UBIC!$AQ31,""),IF($A33="TOTAL",SUM(INDIRECT("Z4:Z"&amp;ROW()-1)),""))</f>
        <v/>
      </c>
      <c r="AA33" s="6" t="str">
        <f ca="1">IF(AND($A33&lt;&gt;"",$A33&lt;&gt;"TOTAL"),IF(AND([4]PDI_DES__SUBUNIDAD_SECCIÓN_UBIC!$AS31&lt;&gt;"",[4]PDI_DES__SUBUNIDAD_SECCIÓN_UBIC!$AS31&lt;&gt;0),[4]PDI_DES__SUBUNIDAD_SECCIÓN_UBIC!$AS31,""),IF($A33="TOTAL",SUM(INDIRECT("AA4:AA"&amp;ROW()-1)),""))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IF(AND($A33&lt;&gt;"",$A33&lt;&gt;"TOTAL"),IF(AND([4]PDI_DES__SUBUNIDAD_SECCIÓN_UBIC!$AV31&lt;&gt;"",[4]PDI_DES__SUBUNIDAD_SECCIÓN_UBIC!$AV31&lt;&gt;0),[4]PDI_DES__SUBUNIDAD_SECCIÓN_UBIC!$AV31,""),IF($A33="TOTAL",SUM(INDIRECT("AC4:AC"&amp;ROW()-1)),""))</f>
        <v/>
      </c>
      <c r="AD33" s="6" t="str">
        <f ca="1">IF(AND($A33&lt;&gt;"",$A33&lt;&gt;"TOTAL"),IF(AND([4]PDI_DES__SUBUNIDAD_SECCIÓN_UBIC!$AX31&lt;&gt;"",[4]PDI_DES__SUBUNIDAD_SECCIÓN_UBIC!$AX31&lt;&gt;0),[4]PDI_DES__SUBUNIDAD_SECCIÓN_UBIC!$AX31,""),IF($A33="TOTAL",SUM(INDIRECT("AD4:AD"&amp;ROW()-1)),""))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IF(AND($A33&lt;&gt;"",$A33&lt;&gt;"TOTAL"),IF(AND([4]PDI_DES__SUBUNIDAD_SECCIÓN_UBIC!$BA31&lt;&gt;"",[4]PDI_DES__SUBUNIDAD_SECCIÓN_UBIC!$BA31&lt;&gt;0),[4]PDI_DES__SUBUNIDAD_SECCIÓN_UBIC!$BA31,""),IF($A33="TOTAL",SUM(INDIRECT("AF4:AF"&amp;ROW()-1)),""))</f>
        <v/>
      </c>
      <c r="AG33" s="6" t="str">
        <f ca="1">IF(AND($A33&lt;&gt;"",$A33&lt;&gt;"TOTAL"),IF(AND([4]PDI_DES__SUBUNIDAD_SECCIÓN_UBIC!$BC31&lt;&gt;"",[4]PDI_DES__SUBUNIDAD_SECCIÓN_UBIC!$BC31&lt;&gt;0),[4]PDI_DES__SUBUNIDAD_SECCIÓN_UBIC!$BC31,""),IF($A33="TOTAL",SUM(INDIRECT("AG4:AG"&amp;ROW()-1)),""))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IF(AND($A33&lt;&gt;"",$A33&lt;&gt;"TOTAL"),IF(AND([4]PDI_DES__SUBUNIDAD_SECCIÓN_UBIC!$BF31&lt;&gt;"",[4]PDI_DES__SUBUNIDAD_SECCIÓN_UBIC!$BF31&lt;&gt;0),[4]PDI_DES__SUBUNIDAD_SECCIÓN_UBIC!$BF31,""),IF($A33="TOTAL",SUM(INDIRECT("AI4:AI"&amp;ROW()-1)),""))</f>
        <v/>
      </c>
      <c r="AJ33" s="6" t="str">
        <f ca="1">IF(AND($A33&lt;&gt;"",$A33&lt;&gt;"TOTAL"),IF(AND([4]PDI_DES__SUBUNIDAD_SECCIÓN_UBIC!$BH31&lt;&gt;"",[4]PDI_DES__SUBUNIDAD_SECCIÓN_UBIC!$BH31&lt;&gt;0),[4]PDI_DES__SUBUNIDAD_SECCIÓN_UBIC!$BH31,""),IF($A33="TOTAL",SUM(INDIRECT("AJ4:AJ"&amp;ROW()-1)),""))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IF(AND($A33&lt;&gt;"",$A33&lt;&gt;"TOTAL"),IF(AND([4]PDI_DES__SUBUNIDAD_SECCIÓN_UBIC!$BK31&lt;&gt;"",[4]PDI_DES__SUBUNIDAD_SECCIÓN_UBIC!$BK31&lt;&gt;0),[4]PDI_DES__SUBUNIDAD_SECCIÓN_UBIC!$BK31,""),IF($A33="TOTAL",SUM(INDIRECT("AL4:AL"&amp;ROW()-1)),""))</f>
        <v/>
      </c>
      <c r="AM33" s="6" t="str">
        <f ca="1">IF(AND($A33&lt;&gt;"",$A33&lt;&gt;"TOTAL"),IF(AND([4]PDI_DES__SUBUNIDAD_SECCIÓN_UBIC!$BM31&lt;&gt;"",[4]PDI_DES__SUBUNIDAD_SECCIÓN_UBIC!$BM31&lt;&gt;0),[4]PDI_DES__SUBUNIDAD_SECCIÓN_UBIC!$BM31,""),IF($A33="TOTAL",SUM(INDIRECT("AM4:AM"&amp;ROW()-1)),""))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IF(AND($A33&lt;&gt;"",$A33&lt;&gt;"TOTAL"),IF(AND([4]PDI_DES__SUBUNIDAD_SECCIÓN_UBIC!$BP31&lt;&gt;"",[4]PDI_DES__SUBUNIDAD_SECCIÓN_UBIC!$BP31&lt;&gt;0),[4]PDI_DES__SUBUNIDAD_SECCIÓN_UBIC!$BP31,""),IF($A33="TOTAL",SUM(INDIRECT("AO4:AO"&amp;ROW()-1)),""))</f>
        <v/>
      </c>
      <c r="AP33" s="6" t="str">
        <f ca="1">IF(AND($A33&lt;&gt;"",$A33&lt;&gt;"TOTAL"),IF(AND([4]PDI_DES__SUBUNIDAD_SECCIÓN_UBIC!$BR31&lt;&gt;"",[4]PDI_DES__SUBUNIDAD_SECCIÓN_UBIC!$BR31&lt;&gt;0),[4]PDI_DES__SUBUNIDAD_SECCIÓN_UBIC!$BR31,""),IF($A33="TOTAL",SUM(INDIRECT("AP4:AP"&amp;ROW()-1)),""))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IF(AND($A33&lt;&gt;"",$A33&lt;&gt;"TOTAL"),IF(AND([4]PDI_DES__SUBUNIDAD_SECCIÓN_UBIC!$BU31&lt;&gt;"",[4]PDI_DES__SUBUNIDAD_SECCIÓN_UBIC!$BU31&lt;&gt;0),[4]PDI_DES__SUBUNIDAD_SECCIÓN_UBIC!$BU31,""),IF($A33="TOTAL",SUM(INDIRECT("AR4:AR"&amp;ROW()-1)),""))</f>
        <v/>
      </c>
      <c r="AS33" s="6" t="str">
        <f ca="1">IF(AND($A33&lt;&gt;"",$A33&lt;&gt;"TOTAL"),IF(AND([4]PDI_DES__SUBUNIDAD_SECCIÓN_UBIC!$BW31&lt;&gt;"",[4]PDI_DES__SUBUNIDAD_SECCIÓN_UBIC!$BW31&lt;&gt;0),[4]PDI_DES__SUBUNIDAD_SECCIÓN_UBIC!$BW31,""),IF($A33="TOTAL",SUM(INDIRECT("AS4:AS"&amp;ROW()-1)),""))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IF(AND($A33&lt;&gt;"",$A33&lt;&gt;"TOTAL"),IF(AND([4]PDI_DES__SUBUNIDAD_SECCIÓN_UBIC!$BZ31&lt;&gt;"",[4]PDI_DES__SUBUNIDAD_SECCIÓN_UBIC!$BZ31&lt;&gt;0),[4]PDI_DES__SUBUNIDAD_SECCIÓN_UBIC!$BZ31,""),IF($A33="TOTAL",SUM(INDIRECT("AU4:AU"&amp;ROW()-1)),""))</f>
        <v/>
      </c>
      <c r="AV33" s="6" t="str">
        <f ca="1">IF(AND($A33&lt;&gt;"",$A33&lt;&gt;"TOTAL"),IF(AND([4]PDI_DES__SUBUNIDAD_SECCIÓN_UBIC!$CB31&lt;&gt;"",[4]PDI_DES__SUBUNIDAD_SECCIÓN_UBIC!$CB31&lt;&gt;0),[4]PDI_DES__SUBUNIDAD_SECCIÓN_UBIC!$CB31,""),IF($A33="TOTAL",SUM(INDIRECT("AV4:AV"&amp;ROW()-1)),""))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IF(AND($A33&lt;&gt;"",$A33&lt;&gt;"TOTAL"),IF(AND([4]PDI_DES__SUBUNIDAD_SECCIÓN_UBIC!$CE31&lt;&gt;"",[4]PDI_DES__SUBUNIDAD_SECCIÓN_UBIC!$CE31&lt;&gt;0),[4]PDI_DES__SUBUNIDAD_SECCIÓN_UBIC!$CE31,""),IF($A33="TOTAL",SUM(INDIRECT("AX4:AX"&amp;ROW()-1)),""))</f>
        <v/>
      </c>
      <c r="AY33" s="6" t="str">
        <f ca="1">IF(AND($A33&lt;&gt;"",$A33&lt;&gt;"TOTAL"),IF(AND([4]PDI_DES__SUBUNIDAD_SECCIÓN_UBIC!$CG31&lt;&gt;"",[4]PDI_DES__SUBUNIDAD_SECCIÓN_UBIC!$CG31&lt;&gt;0),[4]PDI_DES__SUBUNIDAD_SECCIÓN_UBIC!$CG31,""),IF($A33="TOTAL",SUM(INDIRECT("AY4:AY"&amp;ROW()-1)),""))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IF(AND($A33&lt;&gt;"",$A33&lt;&gt;"TOTAL"),IF(AND([4]PDI_DES__SUBUNIDAD_SECCIÓN_UBIC!$CJ31&lt;&gt;"",[4]PDI_DES__SUBUNIDAD_SECCIÓN_UBIC!$CJ31&lt;&gt;0),[4]PDI_DES__SUBUNIDAD_SECCIÓN_UBIC!$CJ31,""),IF($A33="TOTAL",SUM(INDIRECT("BA4:BA"&amp;ROW()-1)),""))</f>
        <v/>
      </c>
      <c r="BB33" s="6" t="str">
        <f ca="1">IF(AND($A33&lt;&gt;"",$A33&lt;&gt;"TOTAL"),IF(AND([4]PDI_DES__SUBUNIDAD_SECCIÓN_UBIC!$CL31&lt;&gt;"",[4]PDI_DES__SUBUNIDAD_SECCIÓN_UBIC!$CL31&lt;&gt;0),[4]PDI_DES__SUBUNIDAD_SECCIÓN_UBIC!$CL31,""),IF($A33="TOTAL",SUM(INDIRECT("BB4:BB"&amp;ROW()-1)),""))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IF(AND($A33&lt;&gt;"",$A33&lt;&gt;"TOTAL"),IF(AND([4]PDI_DES__SUBUNIDAD_SECCIÓN_UBIC!$CO31&lt;&gt;"",[4]PDI_DES__SUBUNIDAD_SECCIÓN_UBIC!$CO31&lt;&gt;0),[4]PDI_DES__SUBUNIDAD_SECCIÓN_UBIC!$CO31,""),IF($A33="TOTAL",SUM(INDIRECT("BD4:BD"&amp;ROW()-1)),""))</f>
        <v/>
      </c>
      <c r="BE33" s="6" t="str">
        <f ca="1">IF(AND($A33&lt;&gt;"",$A33&lt;&gt;"TOTAL"),IF(AND([4]PDI_DES__SUBUNIDAD_SECCIÓN_UBIC!$CQ31&lt;&gt;"",[4]PDI_DES__SUBUNIDAD_SECCIÓN_UBIC!$CQ31&lt;&gt;0),[4]PDI_DES__SUBUNIDAD_SECCIÓN_UBIC!$CQ31,""),IF($A33="TOTAL",SUM(INDIRECT("BE4:BE"&amp;ROW()-1)),""))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IF([4]PDI_DES__SUBUNIDAD_SECCIÓN_UBIC!$B32&lt;&gt;"",[4]PDI_DES__SUBUNIDAD_SECCIÓN_UBIC!$B32,IF(AND([4]PDI_DES__SUBUNIDAD_SECCIÓN_UBIC!$B32="",[4]PDI_DES__SUBUNIDAD_SECCIÓN_UBIC!$B33="",[4]PDI_DES__SUBUNIDAD_SECCIÓN_UBIC!$B31=""),"","TOTAL"))</f>
        <v/>
      </c>
      <c r="B34" s="6" t="str">
        <f ca="1">IF(AND($A34&lt;&gt;"",$A34&lt;&gt;"TOTAL"),IF(AND([4]PDI_DES__SUBUNIDAD_SECCIÓN_UBIC!$C32&lt;&gt;"",[4]PDI_DES__SUBUNIDAD_SECCIÓN_UBIC!$C32&lt;&gt;0),[4]PDI_DES__SUBUNIDAD_SECCIÓN_UBIC!$C32,""),IF($A34="TOTAL",SUM(INDIRECT("B4:B"&amp;ROW()-1)),""))</f>
        <v/>
      </c>
      <c r="C34" s="6" t="str">
        <f ca="1">IF(AND($A34&lt;&gt;"",$A34&lt;&gt;"TOTAL"),IF(AND([4]PDI_DES__SUBUNIDAD_SECCIÓN_UBIC!$E32&lt;&gt;"",[4]PDI_DES__SUBUNIDAD_SECCIÓN_UBIC!$E32&lt;&gt;0),[4]PDI_DES__SUBUNIDAD_SECCIÓN_UBIC!$E32,""),IF($A34="TOTAL",SUM(INDIRECT("C4:C"&amp;ROW()-1)),""))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IF(AND($A34&lt;&gt;"",$A34&lt;&gt;"TOTAL"),IF(AND([4]PDI_DES__SUBUNIDAD_SECCIÓN_UBIC!$H32&lt;&gt;"",[4]PDI_DES__SUBUNIDAD_SECCIÓN_UBIC!$H32&lt;&gt;0),[4]PDI_DES__SUBUNIDAD_SECCIÓN_UBIC!$H32,""),IF($A34="TOTAL",SUM(INDIRECT("E4:E"&amp;ROW()-1)),""))</f>
        <v/>
      </c>
      <c r="F34" s="6" t="str">
        <f ca="1">IF(AND($A34&lt;&gt;"",$A34&lt;&gt;"TOTAL"),IF(AND([4]PDI_DES__SUBUNIDAD_SECCIÓN_UBIC!$J32&lt;&gt;"",[4]PDI_DES__SUBUNIDAD_SECCIÓN_UBIC!$J32&lt;&gt;0),[4]PDI_DES__SUBUNIDAD_SECCIÓN_UBIC!$J32,""),IF($A34="TOTAL",SUM(INDIRECT("F4:F"&amp;ROW()-1)),""))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IF(AND($A34&lt;&gt;"",$A34&lt;&gt;"TOTAL"),IF(AND([4]PDI_DES__SUBUNIDAD_SECCIÓN_UBIC!$M32&lt;&gt;"",[4]PDI_DES__SUBUNIDAD_SECCIÓN_UBIC!$M32&lt;&gt;0),[4]PDI_DES__SUBUNIDAD_SECCIÓN_UBIC!$M32,""),IF($A34="TOTAL",SUM(INDIRECT("H4:H"&amp;ROW()-1)),""))</f>
        <v/>
      </c>
      <c r="I34" s="6" t="str">
        <f ca="1">IF(AND($A34&lt;&gt;"",$A34&lt;&gt;"TOTAL"),IF(AND([4]PDI_DES__SUBUNIDAD_SECCIÓN_UBIC!$O32&lt;&gt;"",[4]PDI_DES__SUBUNIDAD_SECCIÓN_UBIC!$O32&lt;&gt;0),[4]PDI_DES__SUBUNIDAD_SECCIÓN_UBIC!$O32,""),IF($A34="TOTAL",SUM(INDIRECT("I4:I"&amp;ROW()-1)),""))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IF(AND($A34&lt;&gt;"",$A34&lt;&gt;"TOTAL"),IF(AND([4]PDI_DES__SUBUNIDAD_SECCIÓN_UBIC!$R32&lt;&gt;"",[4]PDI_DES__SUBUNIDAD_SECCIÓN_UBIC!$R32&lt;&gt;0),[4]PDI_DES__SUBUNIDAD_SECCIÓN_UBIC!$R32,""),IF($A34="TOTAL",SUM(INDIRECT("K4:K"&amp;ROW()-1)),""))</f>
        <v/>
      </c>
      <c r="L34" s="6" t="str">
        <f ca="1">IF(AND($A34&lt;&gt;"",$A34&lt;&gt;"TOTAL"),IF(AND([4]PDI_DES__SUBUNIDAD_SECCIÓN_UBIC!$T32&lt;&gt;"",[4]PDI_DES__SUBUNIDAD_SECCIÓN_UBIC!$T32&lt;&gt;0),[4]PDI_DES__SUBUNIDAD_SECCIÓN_UBIC!$T32,""),IF($A34="TOTAL",SUM(INDIRECT("L4:L"&amp;ROW()-1)),""))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IF(AND($A34&lt;&gt;"",$A34&lt;&gt;"TOTAL"),IF(AND([4]PDI_DES__SUBUNIDAD_SECCIÓN_UBIC!$W32&lt;&gt;"",[4]PDI_DES__SUBUNIDAD_SECCIÓN_UBIC!$W32&lt;&gt;0),[4]PDI_DES__SUBUNIDAD_SECCIÓN_UBIC!$W32,""),IF($A34="TOTAL",SUM(INDIRECT("N4:N"&amp;ROW()-1)),""))</f>
        <v/>
      </c>
      <c r="O34" s="6" t="str">
        <f ca="1">IF(AND($A34&lt;&gt;"",$A34&lt;&gt;"TOTAL"),IF(AND([4]PDI_DES__SUBUNIDAD_SECCIÓN_UBIC!$Y32&lt;&gt;"",[4]PDI_DES__SUBUNIDAD_SECCIÓN_UBIC!$Y32&lt;&gt;0),[4]PDI_DES__SUBUNIDAD_SECCIÓN_UBIC!$Y32,""),IF($A34="TOTAL",SUM(INDIRECT("O4:O"&amp;ROW()-1)),""))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IF(AND($A34&lt;&gt;"",$A34&lt;&gt;"TOTAL"),IF(AND([4]PDI_DES__SUBUNIDAD_SECCIÓN_UBIC!$AB32&lt;&gt;"",[4]PDI_DES__SUBUNIDAD_SECCIÓN_UBIC!$AB32&lt;&gt;0),[4]PDI_DES__SUBUNIDAD_SECCIÓN_UBIC!$AB32,""),IF($A34="TOTAL",SUM(INDIRECT("Q4:Q"&amp;ROW()-1)),""))</f>
        <v/>
      </c>
      <c r="R34" s="6" t="str">
        <f ca="1">IF(AND($A34&lt;&gt;"",$A34&lt;&gt;"TOTAL"),IF(AND([4]PDI_DES__SUBUNIDAD_SECCIÓN_UBIC!$AD32&lt;&gt;"",[4]PDI_DES__SUBUNIDAD_SECCIÓN_UBIC!$AD32&lt;&gt;0),[4]PDI_DES__SUBUNIDAD_SECCIÓN_UBIC!$AD32,""),IF($A34="TOTAL",SUM(INDIRECT("R4:R"&amp;ROW()-1)),""))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IF(AND($A34&lt;&gt;"",$A34&lt;&gt;"TOTAL"),IF(AND([4]PDI_DES__SUBUNIDAD_SECCIÓN_UBIC!$AG32&lt;&gt;"",[4]PDI_DES__SUBUNIDAD_SECCIÓN_UBIC!$AG32&lt;&gt;0),[4]PDI_DES__SUBUNIDAD_SECCIÓN_UBIC!$AG32,""),IF($A34="TOTAL",SUM(INDIRECT("T4:T"&amp;ROW()-1)),""))</f>
        <v/>
      </c>
      <c r="U34" s="6" t="str">
        <f ca="1">IF(AND($A34&lt;&gt;"",$A34&lt;&gt;"TOTAL"),IF(AND([4]PDI_DES__SUBUNIDAD_SECCIÓN_UBIC!$AI32&lt;&gt;"",[4]PDI_DES__SUBUNIDAD_SECCIÓN_UBIC!$AI32&lt;&gt;0),[4]PDI_DES__SUBUNIDAD_SECCIÓN_UBIC!$AI32,""),IF($A34="TOTAL",SUM(INDIRECT("U4:U"&amp;ROW()-1)),""))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IF(AND($A34&lt;&gt;"",$A34&lt;&gt;"TOTAL"),IF(AND([4]PDI_DES__SUBUNIDAD_SECCIÓN_UBIC!$AL32&lt;&gt;"",[4]PDI_DES__SUBUNIDAD_SECCIÓN_UBIC!$AL32&lt;&gt;0),[4]PDI_DES__SUBUNIDAD_SECCIÓN_UBIC!$AL32,""),IF($A34="TOTAL",SUM(INDIRECT("W4:W"&amp;ROW()-1)),""))</f>
        <v/>
      </c>
      <c r="X34" s="6" t="str">
        <f ca="1">IF(AND($A34&lt;&gt;"",$A34&lt;&gt;"TOTAL"),IF(AND([4]PDI_DES__SUBUNIDAD_SECCIÓN_UBIC!$AN32&lt;&gt;"",[4]PDI_DES__SUBUNIDAD_SECCIÓN_UBIC!$AN32&lt;&gt;0),[4]PDI_DES__SUBUNIDAD_SECCIÓN_UBIC!$AN32,""),IF($A34="TOTAL",SUM(INDIRECT("X4:X"&amp;ROW()-1)),""))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IF(AND($A34&lt;&gt;"",$A34&lt;&gt;"TOTAL"),IF(AND([4]PDI_DES__SUBUNIDAD_SECCIÓN_UBIC!$AQ32&lt;&gt;"",[4]PDI_DES__SUBUNIDAD_SECCIÓN_UBIC!$AQ32&lt;&gt;0),[4]PDI_DES__SUBUNIDAD_SECCIÓN_UBIC!$AQ32,""),IF($A34="TOTAL",SUM(INDIRECT("Z4:Z"&amp;ROW()-1)),""))</f>
        <v/>
      </c>
      <c r="AA34" s="6" t="str">
        <f ca="1">IF(AND($A34&lt;&gt;"",$A34&lt;&gt;"TOTAL"),IF(AND([4]PDI_DES__SUBUNIDAD_SECCIÓN_UBIC!$AS32&lt;&gt;"",[4]PDI_DES__SUBUNIDAD_SECCIÓN_UBIC!$AS32&lt;&gt;0),[4]PDI_DES__SUBUNIDAD_SECCIÓN_UBIC!$AS32,""),IF($A34="TOTAL",SUM(INDIRECT("AA4:AA"&amp;ROW()-1)),""))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IF(AND($A34&lt;&gt;"",$A34&lt;&gt;"TOTAL"),IF(AND([4]PDI_DES__SUBUNIDAD_SECCIÓN_UBIC!$AV32&lt;&gt;"",[4]PDI_DES__SUBUNIDAD_SECCIÓN_UBIC!$AV32&lt;&gt;0),[4]PDI_DES__SUBUNIDAD_SECCIÓN_UBIC!$AV32,""),IF($A34="TOTAL",SUM(INDIRECT("AC4:AC"&amp;ROW()-1)),""))</f>
        <v/>
      </c>
      <c r="AD34" s="6" t="str">
        <f ca="1">IF(AND($A34&lt;&gt;"",$A34&lt;&gt;"TOTAL"),IF(AND([4]PDI_DES__SUBUNIDAD_SECCIÓN_UBIC!$AX32&lt;&gt;"",[4]PDI_DES__SUBUNIDAD_SECCIÓN_UBIC!$AX32&lt;&gt;0),[4]PDI_DES__SUBUNIDAD_SECCIÓN_UBIC!$AX32,""),IF($A34="TOTAL",SUM(INDIRECT("AD4:AD"&amp;ROW()-1)),""))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IF(AND($A34&lt;&gt;"",$A34&lt;&gt;"TOTAL"),IF(AND([4]PDI_DES__SUBUNIDAD_SECCIÓN_UBIC!$BA32&lt;&gt;"",[4]PDI_DES__SUBUNIDAD_SECCIÓN_UBIC!$BA32&lt;&gt;0),[4]PDI_DES__SUBUNIDAD_SECCIÓN_UBIC!$BA32,""),IF($A34="TOTAL",SUM(INDIRECT("AF4:AF"&amp;ROW()-1)),""))</f>
        <v/>
      </c>
      <c r="AG34" s="6" t="str">
        <f ca="1">IF(AND($A34&lt;&gt;"",$A34&lt;&gt;"TOTAL"),IF(AND([4]PDI_DES__SUBUNIDAD_SECCIÓN_UBIC!$BC32&lt;&gt;"",[4]PDI_DES__SUBUNIDAD_SECCIÓN_UBIC!$BC32&lt;&gt;0),[4]PDI_DES__SUBUNIDAD_SECCIÓN_UBIC!$BC32,""),IF($A34="TOTAL",SUM(INDIRECT("AG4:AG"&amp;ROW()-1)),""))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IF(AND($A34&lt;&gt;"",$A34&lt;&gt;"TOTAL"),IF(AND([4]PDI_DES__SUBUNIDAD_SECCIÓN_UBIC!$BF32&lt;&gt;"",[4]PDI_DES__SUBUNIDAD_SECCIÓN_UBIC!$BF32&lt;&gt;0),[4]PDI_DES__SUBUNIDAD_SECCIÓN_UBIC!$BF32,""),IF($A34="TOTAL",SUM(INDIRECT("AI4:AI"&amp;ROW()-1)),""))</f>
        <v/>
      </c>
      <c r="AJ34" s="6" t="str">
        <f ca="1">IF(AND($A34&lt;&gt;"",$A34&lt;&gt;"TOTAL"),IF(AND([4]PDI_DES__SUBUNIDAD_SECCIÓN_UBIC!$BH32&lt;&gt;"",[4]PDI_DES__SUBUNIDAD_SECCIÓN_UBIC!$BH32&lt;&gt;0),[4]PDI_DES__SUBUNIDAD_SECCIÓN_UBIC!$BH32,""),IF($A34="TOTAL",SUM(INDIRECT("AJ4:AJ"&amp;ROW()-1)),""))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IF(AND($A34&lt;&gt;"",$A34&lt;&gt;"TOTAL"),IF(AND([4]PDI_DES__SUBUNIDAD_SECCIÓN_UBIC!$BK32&lt;&gt;"",[4]PDI_DES__SUBUNIDAD_SECCIÓN_UBIC!$BK32&lt;&gt;0),[4]PDI_DES__SUBUNIDAD_SECCIÓN_UBIC!$BK32,""),IF($A34="TOTAL",SUM(INDIRECT("AL4:AL"&amp;ROW()-1)),""))</f>
        <v/>
      </c>
      <c r="AM34" s="6" t="str">
        <f ca="1">IF(AND($A34&lt;&gt;"",$A34&lt;&gt;"TOTAL"),IF(AND([4]PDI_DES__SUBUNIDAD_SECCIÓN_UBIC!$BM32&lt;&gt;"",[4]PDI_DES__SUBUNIDAD_SECCIÓN_UBIC!$BM32&lt;&gt;0),[4]PDI_DES__SUBUNIDAD_SECCIÓN_UBIC!$BM32,""),IF($A34="TOTAL",SUM(INDIRECT("AM4:AM"&amp;ROW()-1)),""))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IF(AND($A34&lt;&gt;"",$A34&lt;&gt;"TOTAL"),IF(AND([4]PDI_DES__SUBUNIDAD_SECCIÓN_UBIC!$BP32&lt;&gt;"",[4]PDI_DES__SUBUNIDAD_SECCIÓN_UBIC!$BP32&lt;&gt;0),[4]PDI_DES__SUBUNIDAD_SECCIÓN_UBIC!$BP32,""),IF($A34="TOTAL",SUM(INDIRECT("AO4:AO"&amp;ROW()-1)),""))</f>
        <v/>
      </c>
      <c r="AP34" s="6" t="str">
        <f ca="1">IF(AND($A34&lt;&gt;"",$A34&lt;&gt;"TOTAL"),IF(AND([4]PDI_DES__SUBUNIDAD_SECCIÓN_UBIC!$BR32&lt;&gt;"",[4]PDI_DES__SUBUNIDAD_SECCIÓN_UBIC!$BR32&lt;&gt;0),[4]PDI_DES__SUBUNIDAD_SECCIÓN_UBIC!$BR32,""),IF($A34="TOTAL",SUM(INDIRECT("AP4:AP"&amp;ROW()-1)),""))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IF(AND($A34&lt;&gt;"",$A34&lt;&gt;"TOTAL"),IF(AND([4]PDI_DES__SUBUNIDAD_SECCIÓN_UBIC!$BU32&lt;&gt;"",[4]PDI_DES__SUBUNIDAD_SECCIÓN_UBIC!$BU32&lt;&gt;0),[4]PDI_DES__SUBUNIDAD_SECCIÓN_UBIC!$BU32,""),IF($A34="TOTAL",SUM(INDIRECT("AR4:AR"&amp;ROW()-1)),""))</f>
        <v/>
      </c>
      <c r="AS34" s="6" t="str">
        <f ca="1">IF(AND($A34&lt;&gt;"",$A34&lt;&gt;"TOTAL"),IF(AND([4]PDI_DES__SUBUNIDAD_SECCIÓN_UBIC!$BW32&lt;&gt;"",[4]PDI_DES__SUBUNIDAD_SECCIÓN_UBIC!$BW32&lt;&gt;0),[4]PDI_DES__SUBUNIDAD_SECCIÓN_UBIC!$BW32,""),IF($A34="TOTAL",SUM(INDIRECT("AS4:AS"&amp;ROW()-1)),""))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IF(AND($A34&lt;&gt;"",$A34&lt;&gt;"TOTAL"),IF(AND([4]PDI_DES__SUBUNIDAD_SECCIÓN_UBIC!$BZ32&lt;&gt;"",[4]PDI_DES__SUBUNIDAD_SECCIÓN_UBIC!$BZ32&lt;&gt;0),[4]PDI_DES__SUBUNIDAD_SECCIÓN_UBIC!$BZ32,""),IF($A34="TOTAL",SUM(INDIRECT("AU4:AU"&amp;ROW()-1)),""))</f>
        <v/>
      </c>
      <c r="AV34" s="6" t="str">
        <f ca="1">IF(AND($A34&lt;&gt;"",$A34&lt;&gt;"TOTAL"),IF(AND([4]PDI_DES__SUBUNIDAD_SECCIÓN_UBIC!$CB32&lt;&gt;"",[4]PDI_DES__SUBUNIDAD_SECCIÓN_UBIC!$CB32&lt;&gt;0),[4]PDI_DES__SUBUNIDAD_SECCIÓN_UBIC!$CB32,""),IF($A34="TOTAL",SUM(INDIRECT("AV4:AV"&amp;ROW()-1)),""))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IF(AND($A34&lt;&gt;"",$A34&lt;&gt;"TOTAL"),IF(AND([4]PDI_DES__SUBUNIDAD_SECCIÓN_UBIC!$CE32&lt;&gt;"",[4]PDI_DES__SUBUNIDAD_SECCIÓN_UBIC!$CE32&lt;&gt;0),[4]PDI_DES__SUBUNIDAD_SECCIÓN_UBIC!$CE32,""),IF($A34="TOTAL",SUM(INDIRECT("AX4:AX"&amp;ROW()-1)),""))</f>
        <v/>
      </c>
      <c r="AY34" s="6" t="str">
        <f ca="1">IF(AND($A34&lt;&gt;"",$A34&lt;&gt;"TOTAL"),IF(AND([4]PDI_DES__SUBUNIDAD_SECCIÓN_UBIC!$CG32&lt;&gt;"",[4]PDI_DES__SUBUNIDAD_SECCIÓN_UBIC!$CG32&lt;&gt;0),[4]PDI_DES__SUBUNIDAD_SECCIÓN_UBIC!$CG32,""),IF($A34="TOTAL",SUM(INDIRECT("AY4:AY"&amp;ROW()-1)),""))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IF(AND($A34&lt;&gt;"",$A34&lt;&gt;"TOTAL"),IF(AND([4]PDI_DES__SUBUNIDAD_SECCIÓN_UBIC!$CJ32&lt;&gt;"",[4]PDI_DES__SUBUNIDAD_SECCIÓN_UBIC!$CJ32&lt;&gt;0),[4]PDI_DES__SUBUNIDAD_SECCIÓN_UBIC!$CJ32,""),IF($A34="TOTAL",SUM(INDIRECT("BA4:BA"&amp;ROW()-1)),""))</f>
        <v/>
      </c>
      <c r="BB34" s="6" t="str">
        <f ca="1">IF(AND($A34&lt;&gt;"",$A34&lt;&gt;"TOTAL"),IF(AND([4]PDI_DES__SUBUNIDAD_SECCIÓN_UBIC!$CL32&lt;&gt;"",[4]PDI_DES__SUBUNIDAD_SECCIÓN_UBIC!$CL32&lt;&gt;0),[4]PDI_DES__SUBUNIDAD_SECCIÓN_UBIC!$CL32,""),IF($A34="TOTAL",SUM(INDIRECT("BB4:BB"&amp;ROW()-1)),""))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IF(AND($A34&lt;&gt;"",$A34&lt;&gt;"TOTAL"),IF(AND([4]PDI_DES__SUBUNIDAD_SECCIÓN_UBIC!$CO32&lt;&gt;"",[4]PDI_DES__SUBUNIDAD_SECCIÓN_UBIC!$CO32&lt;&gt;0),[4]PDI_DES__SUBUNIDAD_SECCIÓN_UBIC!$CO32,""),IF($A34="TOTAL",SUM(INDIRECT("BD4:BD"&amp;ROW()-1)),""))</f>
        <v/>
      </c>
      <c r="BE34" s="6" t="str">
        <f ca="1">IF(AND($A34&lt;&gt;"",$A34&lt;&gt;"TOTAL"),IF(AND([4]PDI_DES__SUBUNIDAD_SECCIÓN_UBIC!$CQ32&lt;&gt;"",[4]PDI_DES__SUBUNIDAD_SECCIÓN_UBIC!$CQ32&lt;&gt;0),[4]PDI_DES__SUBUNIDAD_SECCIÓN_UBIC!$CQ32,""),IF($A34="TOTAL",SUM(INDIRECT("BE4:BE"&amp;ROW()-1)),""))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IF([4]PDI_DES__SUBUNIDAD_SECCIÓN_UBIC!$B33&lt;&gt;"",[4]PDI_DES__SUBUNIDAD_SECCIÓN_UBIC!$B33,IF(AND([4]PDI_DES__SUBUNIDAD_SECCIÓN_UBIC!$B33="",[4]PDI_DES__SUBUNIDAD_SECCIÓN_UBIC!$B34="",[4]PDI_DES__SUBUNIDAD_SECCIÓN_UBIC!$B32=""),"","TOTAL"))</f>
        <v/>
      </c>
      <c r="B35" s="6" t="str">
        <f ca="1">IF(AND($A35&lt;&gt;"",$A35&lt;&gt;"TOTAL"),IF(AND([4]PDI_DES__SUBUNIDAD_SECCIÓN_UBIC!$C33&lt;&gt;"",[4]PDI_DES__SUBUNIDAD_SECCIÓN_UBIC!$C33&lt;&gt;0),[4]PDI_DES__SUBUNIDAD_SECCIÓN_UBIC!$C33,""),IF($A35="TOTAL",SUM(INDIRECT("B4:B"&amp;ROW()-1)),""))</f>
        <v/>
      </c>
      <c r="C35" s="6" t="str">
        <f ca="1">IF(AND($A35&lt;&gt;"",$A35&lt;&gt;"TOTAL"),IF(AND([4]PDI_DES__SUBUNIDAD_SECCIÓN_UBIC!$E33&lt;&gt;"",[4]PDI_DES__SUBUNIDAD_SECCIÓN_UBIC!$E33&lt;&gt;0),[4]PDI_DES__SUBUNIDAD_SECCIÓN_UBIC!$E33,""),IF($A35="TOTAL",SUM(INDIRECT("C4:C"&amp;ROW()-1)),""))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IF(AND($A35&lt;&gt;"",$A35&lt;&gt;"TOTAL"),IF(AND([4]PDI_DES__SUBUNIDAD_SECCIÓN_UBIC!$H33&lt;&gt;"",[4]PDI_DES__SUBUNIDAD_SECCIÓN_UBIC!$H33&lt;&gt;0),[4]PDI_DES__SUBUNIDAD_SECCIÓN_UBIC!$H33,""),IF($A35="TOTAL",SUM(INDIRECT("E4:E"&amp;ROW()-1)),""))</f>
        <v/>
      </c>
      <c r="F35" s="6" t="str">
        <f ca="1">IF(AND($A35&lt;&gt;"",$A35&lt;&gt;"TOTAL"),IF(AND([4]PDI_DES__SUBUNIDAD_SECCIÓN_UBIC!$J33&lt;&gt;"",[4]PDI_DES__SUBUNIDAD_SECCIÓN_UBIC!$J33&lt;&gt;0),[4]PDI_DES__SUBUNIDAD_SECCIÓN_UBIC!$J33,""),IF($A35="TOTAL",SUM(INDIRECT("F4:F"&amp;ROW()-1)),""))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IF(AND($A35&lt;&gt;"",$A35&lt;&gt;"TOTAL"),IF(AND([4]PDI_DES__SUBUNIDAD_SECCIÓN_UBIC!$M33&lt;&gt;"",[4]PDI_DES__SUBUNIDAD_SECCIÓN_UBIC!$M33&lt;&gt;0),[4]PDI_DES__SUBUNIDAD_SECCIÓN_UBIC!$M33,""),IF($A35="TOTAL",SUM(INDIRECT("H4:H"&amp;ROW()-1)),""))</f>
        <v/>
      </c>
      <c r="I35" s="6" t="str">
        <f ca="1">IF(AND($A35&lt;&gt;"",$A35&lt;&gt;"TOTAL"),IF(AND([4]PDI_DES__SUBUNIDAD_SECCIÓN_UBIC!$O33&lt;&gt;"",[4]PDI_DES__SUBUNIDAD_SECCIÓN_UBIC!$O33&lt;&gt;0),[4]PDI_DES__SUBUNIDAD_SECCIÓN_UBIC!$O33,""),IF($A35="TOTAL",SUM(INDIRECT("I4:I"&amp;ROW()-1)),""))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IF(AND($A35&lt;&gt;"",$A35&lt;&gt;"TOTAL"),IF(AND([4]PDI_DES__SUBUNIDAD_SECCIÓN_UBIC!$R33&lt;&gt;"",[4]PDI_DES__SUBUNIDAD_SECCIÓN_UBIC!$R33&lt;&gt;0),[4]PDI_DES__SUBUNIDAD_SECCIÓN_UBIC!$R33,""),IF($A35="TOTAL",SUM(INDIRECT("K4:K"&amp;ROW()-1)),""))</f>
        <v/>
      </c>
      <c r="L35" s="6" t="str">
        <f ca="1">IF(AND($A35&lt;&gt;"",$A35&lt;&gt;"TOTAL"),IF(AND([4]PDI_DES__SUBUNIDAD_SECCIÓN_UBIC!$T33&lt;&gt;"",[4]PDI_DES__SUBUNIDAD_SECCIÓN_UBIC!$T33&lt;&gt;0),[4]PDI_DES__SUBUNIDAD_SECCIÓN_UBIC!$T33,""),IF($A35="TOTAL",SUM(INDIRECT("L4:L"&amp;ROW()-1)),""))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IF(AND($A35&lt;&gt;"",$A35&lt;&gt;"TOTAL"),IF(AND([4]PDI_DES__SUBUNIDAD_SECCIÓN_UBIC!$W33&lt;&gt;"",[4]PDI_DES__SUBUNIDAD_SECCIÓN_UBIC!$W33&lt;&gt;0),[4]PDI_DES__SUBUNIDAD_SECCIÓN_UBIC!$W33,""),IF($A35="TOTAL",SUM(INDIRECT("N4:N"&amp;ROW()-1)),""))</f>
        <v/>
      </c>
      <c r="O35" s="6" t="str">
        <f ca="1">IF(AND($A35&lt;&gt;"",$A35&lt;&gt;"TOTAL"),IF(AND([4]PDI_DES__SUBUNIDAD_SECCIÓN_UBIC!$Y33&lt;&gt;"",[4]PDI_DES__SUBUNIDAD_SECCIÓN_UBIC!$Y33&lt;&gt;0),[4]PDI_DES__SUBUNIDAD_SECCIÓN_UBIC!$Y33,""),IF($A35="TOTAL",SUM(INDIRECT("O4:O"&amp;ROW()-1)),""))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IF(AND($A35&lt;&gt;"",$A35&lt;&gt;"TOTAL"),IF(AND([4]PDI_DES__SUBUNIDAD_SECCIÓN_UBIC!$AB33&lt;&gt;"",[4]PDI_DES__SUBUNIDAD_SECCIÓN_UBIC!$AB33&lt;&gt;0),[4]PDI_DES__SUBUNIDAD_SECCIÓN_UBIC!$AB33,""),IF($A35="TOTAL",SUM(INDIRECT("Q4:Q"&amp;ROW()-1)),""))</f>
        <v/>
      </c>
      <c r="R35" s="6" t="str">
        <f ca="1">IF(AND($A35&lt;&gt;"",$A35&lt;&gt;"TOTAL"),IF(AND([4]PDI_DES__SUBUNIDAD_SECCIÓN_UBIC!$AD33&lt;&gt;"",[4]PDI_DES__SUBUNIDAD_SECCIÓN_UBIC!$AD33&lt;&gt;0),[4]PDI_DES__SUBUNIDAD_SECCIÓN_UBIC!$AD33,""),IF($A35="TOTAL",SUM(INDIRECT("R4:R"&amp;ROW()-1)),""))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IF(AND($A35&lt;&gt;"",$A35&lt;&gt;"TOTAL"),IF(AND([4]PDI_DES__SUBUNIDAD_SECCIÓN_UBIC!$AG33&lt;&gt;"",[4]PDI_DES__SUBUNIDAD_SECCIÓN_UBIC!$AG33&lt;&gt;0),[4]PDI_DES__SUBUNIDAD_SECCIÓN_UBIC!$AG33,""),IF($A35="TOTAL",SUM(INDIRECT("T4:T"&amp;ROW()-1)),""))</f>
        <v/>
      </c>
      <c r="U35" s="6" t="str">
        <f ca="1">IF(AND($A35&lt;&gt;"",$A35&lt;&gt;"TOTAL"),IF(AND([4]PDI_DES__SUBUNIDAD_SECCIÓN_UBIC!$AI33&lt;&gt;"",[4]PDI_DES__SUBUNIDAD_SECCIÓN_UBIC!$AI33&lt;&gt;0),[4]PDI_DES__SUBUNIDAD_SECCIÓN_UBIC!$AI33,""),IF($A35="TOTAL",SUM(INDIRECT("U4:U"&amp;ROW()-1)),""))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IF(AND($A35&lt;&gt;"",$A35&lt;&gt;"TOTAL"),IF(AND([4]PDI_DES__SUBUNIDAD_SECCIÓN_UBIC!$AL33&lt;&gt;"",[4]PDI_DES__SUBUNIDAD_SECCIÓN_UBIC!$AL33&lt;&gt;0),[4]PDI_DES__SUBUNIDAD_SECCIÓN_UBIC!$AL33,""),IF($A35="TOTAL",SUM(INDIRECT("W4:W"&amp;ROW()-1)),""))</f>
        <v/>
      </c>
      <c r="X35" s="6" t="str">
        <f ca="1">IF(AND($A35&lt;&gt;"",$A35&lt;&gt;"TOTAL"),IF(AND([4]PDI_DES__SUBUNIDAD_SECCIÓN_UBIC!$AN33&lt;&gt;"",[4]PDI_DES__SUBUNIDAD_SECCIÓN_UBIC!$AN33&lt;&gt;0),[4]PDI_DES__SUBUNIDAD_SECCIÓN_UBIC!$AN33,""),IF($A35="TOTAL",SUM(INDIRECT("X4:X"&amp;ROW()-1)),""))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IF(AND($A35&lt;&gt;"",$A35&lt;&gt;"TOTAL"),IF(AND([4]PDI_DES__SUBUNIDAD_SECCIÓN_UBIC!$AQ33&lt;&gt;"",[4]PDI_DES__SUBUNIDAD_SECCIÓN_UBIC!$AQ33&lt;&gt;0),[4]PDI_DES__SUBUNIDAD_SECCIÓN_UBIC!$AQ33,""),IF($A35="TOTAL",SUM(INDIRECT("Z4:Z"&amp;ROW()-1)),""))</f>
        <v/>
      </c>
      <c r="AA35" s="6" t="str">
        <f ca="1">IF(AND($A35&lt;&gt;"",$A35&lt;&gt;"TOTAL"),IF(AND([4]PDI_DES__SUBUNIDAD_SECCIÓN_UBIC!$AS33&lt;&gt;"",[4]PDI_DES__SUBUNIDAD_SECCIÓN_UBIC!$AS33&lt;&gt;0),[4]PDI_DES__SUBUNIDAD_SECCIÓN_UBIC!$AS33,""),IF($A35="TOTAL",SUM(INDIRECT("AA4:AA"&amp;ROW()-1)),""))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IF(AND($A35&lt;&gt;"",$A35&lt;&gt;"TOTAL"),IF(AND([4]PDI_DES__SUBUNIDAD_SECCIÓN_UBIC!$AV33&lt;&gt;"",[4]PDI_DES__SUBUNIDAD_SECCIÓN_UBIC!$AV33&lt;&gt;0),[4]PDI_DES__SUBUNIDAD_SECCIÓN_UBIC!$AV33,""),IF($A35="TOTAL",SUM(INDIRECT("AC4:AC"&amp;ROW()-1)),""))</f>
        <v/>
      </c>
      <c r="AD35" s="6" t="str">
        <f ca="1">IF(AND($A35&lt;&gt;"",$A35&lt;&gt;"TOTAL"),IF(AND([4]PDI_DES__SUBUNIDAD_SECCIÓN_UBIC!$AX33&lt;&gt;"",[4]PDI_DES__SUBUNIDAD_SECCIÓN_UBIC!$AX33&lt;&gt;0),[4]PDI_DES__SUBUNIDAD_SECCIÓN_UBIC!$AX33,""),IF($A35="TOTAL",SUM(INDIRECT("AD4:AD"&amp;ROW()-1)),""))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IF(AND($A35&lt;&gt;"",$A35&lt;&gt;"TOTAL"),IF(AND([4]PDI_DES__SUBUNIDAD_SECCIÓN_UBIC!$BA33&lt;&gt;"",[4]PDI_DES__SUBUNIDAD_SECCIÓN_UBIC!$BA33&lt;&gt;0),[4]PDI_DES__SUBUNIDAD_SECCIÓN_UBIC!$BA33,""),IF($A35="TOTAL",SUM(INDIRECT("AF4:AF"&amp;ROW()-1)),""))</f>
        <v/>
      </c>
      <c r="AG35" s="6" t="str">
        <f ca="1">IF(AND($A35&lt;&gt;"",$A35&lt;&gt;"TOTAL"),IF(AND([4]PDI_DES__SUBUNIDAD_SECCIÓN_UBIC!$BC33&lt;&gt;"",[4]PDI_DES__SUBUNIDAD_SECCIÓN_UBIC!$BC33&lt;&gt;0),[4]PDI_DES__SUBUNIDAD_SECCIÓN_UBIC!$BC33,""),IF($A35="TOTAL",SUM(INDIRECT("AG4:AG"&amp;ROW()-1)),""))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IF(AND($A35&lt;&gt;"",$A35&lt;&gt;"TOTAL"),IF(AND([4]PDI_DES__SUBUNIDAD_SECCIÓN_UBIC!$BF33&lt;&gt;"",[4]PDI_DES__SUBUNIDAD_SECCIÓN_UBIC!$BF33&lt;&gt;0),[4]PDI_DES__SUBUNIDAD_SECCIÓN_UBIC!$BF33,""),IF($A35="TOTAL",SUM(INDIRECT("AI4:AI"&amp;ROW()-1)),""))</f>
        <v/>
      </c>
      <c r="AJ35" s="6" t="str">
        <f ca="1">IF(AND($A35&lt;&gt;"",$A35&lt;&gt;"TOTAL"),IF(AND([4]PDI_DES__SUBUNIDAD_SECCIÓN_UBIC!$BH33&lt;&gt;"",[4]PDI_DES__SUBUNIDAD_SECCIÓN_UBIC!$BH33&lt;&gt;0),[4]PDI_DES__SUBUNIDAD_SECCIÓN_UBIC!$BH33,""),IF($A35="TOTAL",SUM(INDIRECT("AJ4:AJ"&amp;ROW()-1)),""))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IF(AND($A35&lt;&gt;"",$A35&lt;&gt;"TOTAL"),IF(AND([4]PDI_DES__SUBUNIDAD_SECCIÓN_UBIC!$BK33&lt;&gt;"",[4]PDI_DES__SUBUNIDAD_SECCIÓN_UBIC!$BK33&lt;&gt;0),[4]PDI_DES__SUBUNIDAD_SECCIÓN_UBIC!$BK33,""),IF($A35="TOTAL",SUM(INDIRECT("AL4:AL"&amp;ROW()-1)),""))</f>
        <v/>
      </c>
      <c r="AM35" s="6" t="str">
        <f ca="1">IF(AND($A35&lt;&gt;"",$A35&lt;&gt;"TOTAL"),IF(AND([4]PDI_DES__SUBUNIDAD_SECCIÓN_UBIC!$BM33&lt;&gt;"",[4]PDI_DES__SUBUNIDAD_SECCIÓN_UBIC!$BM33&lt;&gt;0),[4]PDI_DES__SUBUNIDAD_SECCIÓN_UBIC!$BM33,""),IF($A35="TOTAL",SUM(INDIRECT("AM4:AM"&amp;ROW()-1)),""))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IF(AND($A35&lt;&gt;"",$A35&lt;&gt;"TOTAL"),IF(AND([4]PDI_DES__SUBUNIDAD_SECCIÓN_UBIC!$BP33&lt;&gt;"",[4]PDI_DES__SUBUNIDAD_SECCIÓN_UBIC!$BP33&lt;&gt;0),[4]PDI_DES__SUBUNIDAD_SECCIÓN_UBIC!$BP33,""),IF($A35="TOTAL",SUM(INDIRECT("AO4:AO"&amp;ROW()-1)),""))</f>
        <v/>
      </c>
      <c r="AP35" s="6" t="str">
        <f ca="1">IF(AND($A35&lt;&gt;"",$A35&lt;&gt;"TOTAL"),IF(AND([4]PDI_DES__SUBUNIDAD_SECCIÓN_UBIC!$BR33&lt;&gt;"",[4]PDI_DES__SUBUNIDAD_SECCIÓN_UBIC!$BR33&lt;&gt;0),[4]PDI_DES__SUBUNIDAD_SECCIÓN_UBIC!$BR33,""),IF($A35="TOTAL",SUM(INDIRECT("AP4:AP"&amp;ROW()-1)),""))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IF(AND($A35&lt;&gt;"",$A35&lt;&gt;"TOTAL"),IF(AND([4]PDI_DES__SUBUNIDAD_SECCIÓN_UBIC!$BU33&lt;&gt;"",[4]PDI_DES__SUBUNIDAD_SECCIÓN_UBIC!$BU33&lt;&gt;0),[4]PDI_DES__SUBUNIDAD_SECCIÓN_UBIC!$BU33,""),IF($A35="TOTAL",SUM(INDIRECT("AR4:AR"&amp;ROW()-1)),""))</f>
        <v/>
      </c>
      <c r="AS35" s="6" t="str">
        <f ca="1">IF(AND($A35&lt;&gt;"",$A35&lt;&gt;"TOTAL"),IF(AND([4]PDI_DES__SUBUNIDAD_SECCIÓN_UBIC!$BW33&lt;&gt;"",[4]PDI_DES__SUBUNIDAD_SECCIÓN_UBIC!$BW33&lt;&gt;0),[4]PDI_DES__SUBUNIDAD_SECCIÓN_UBIC!$BW33,""),IF($A35="TOTAL",SUM(INDIRECT("AS4:AS"&amp;ROW()-1)),""))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IF(AND($A35&lt;&gt;"",$A35&lt;&gt;"TOTAL"),IF(AND([4]PDI_DES__SUBUNIDAD_SECCIÓN_UBIC!$BZ33&lt;&gt;"",[4]PDI_DES__SUBUNIDAD_SECCIÓN_UBIC!$BZ33&lt;&gt;0),[4]PDI_DES__SUBUNIDAD_SECCIÓN_UBIC!$BZ33,""),IF($A35="TOTAL",SUM(INDIRECT("AU4:AU"&amp;ROW()-1)),""))</f>
        <v/>
      </c>
      <c r="AV35" s="6" t="str">
        <f ca="1">IF(AND($A35&lt;&gt;"",$A35&lt;&gt;"TOTAL"),IF(AND([4]PDI_DES__SUBUNIDAD_SECCIÓN_UBIC!$CB33&lt;&gt;"",[4]PDI_DES__SUBUNIDAD_SECCIÓN_UBIC!$CB33&lt;&gt;0),[4]PDI_DES__SUBUNIDAD_SECCIÓN_UBIC!$CB33,""),IF($A35="TOTAL",SUM(INDIRECT("AV4:AV"&amp;ROW()-1)),""))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IF(AND($A35&lt;&gt;"",$A35&lt;&gt;"TOTAL"),IF(AND([4]PDI_DES__SUBUNIDAD_SECCIÓN_UBIC!$CE33&lt;&gt;"",[4]PDI_DES__SUBUNIDAD_SECCIÓN_UBIC!$CE33&lt;&gt;0),[4]PDI_DES__SUBUNIDAD_SECCIÓN_UBIC!$CE33,""),IF($A35="TOTAL",SUM(INDIRECT("AX4:AX"&amp;ROW()-1)),""))</f>
        <v/>
      </c>
      <c r="AY35" s="6" t="str">
        <f ca="1">IF(AND($A35&lt;&gt;"",$A35&lt;&gt;"TOTAL"),IF(AND([4]PDI_DES__SUBUNIDAD_SECCIÓN_UBIC!$CG33&lt;&gt;"",[4]PDI_DES__SUBUNIDAD_SECCIÓN_UBIC!$CG33&lt;&gt;0),[4]PDI_DES__SUBUNIDAD_SECCIÓN_UBIC!$CG33,""),IF($A35="TOTAL",SUM(INDIRECT("AY4:AY"&amp;ROW()-1)),""))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IF(AND($A35&lt;&gt;"",$A35&lt;&gt;"TOTAL"),IF(AND([4]PDI_DES__SUBUNIDAD_SECCIÓN_UBIC!$CJ33&lt;&gt;"",[4]PDI_DES__SUBUNIDAD_SECCIÓN_UBIC!$CJ33&lt;&gt;0),[4]PDI_DES__SUBUNIDAD_SECCIÓN_UBIC!$CJ33,""),IF($A35="TOTAL",SUM(INDIRECT("BA4:BA"&amp;ROW()-1)),""))</f>
        <v/>
      </c>
      <c r="BB35" s="6" t="str">
        <f ca="1">IF(AND($A35&lt;&gt;"",$A35&lt;&gt;"TOTAL"),IF(AND([4]PDI_DES__SUBUNIDAD_SECCIÓN_UBIC!$CL33&lt;&gt;"",[4]PDI_DES__SUBUNIDAD_SECCIÓN_UBIC!$CL33&lt;&gt;0),[4]PDI_DES__SUBUNIDAD_SECCIÓN_UBIC!$CL33,""),IF($A35="TOTAL",SUM(INDIRECT("BB4:BB"&amp;ROW()-1)),""))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IF(AND($A35&lt;&gt;"",$A35&lt;&gt;"TOTAL"),IF(AND([4]PDI_DES__SUBUNIDAD_SECCIÓN_UBIC!$CO33&lt;&gt;"",[4]PDI_DES__SUBUNIDAD_SECCIÓN_UBIC!$CO33&lt;&gt;0),[4]PDI_DES__SUBUNIDAD_SECCIÓN_UBIC!$CO33,""),IF($A35="TOTAL",SUM(INDIRECT("BD4:BD"&amp;ROW()-1)),""))</f>
        <v/>
      </c>
      <c r="BE35" s="6" t="str">
        <f ca="1">IF(AND($A35&lt;&gt;"",$A35&lt;&gt;"TOTAL"),IF(AND([4]PDI_DES__SUBUNIDAD_SECCIÓN_UBIC!$CQ33&lt;&gt;"",[4]PDI_DES__SUBUNIDAD_SECCIÓN_UBIC!$CQ33&lt;&gt;0),[4]PDI_DES__SUBUNIDAD_SECCIÓN_UBIC!$CQ33,""),IF($A35="TOTAL",SUM(INDIRECT("BE4:BE"&amp;ROW()-1)),""))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IF([4]PDI_DES__SUBUNIDAD_SECCIÓN_UBIC!$B34&lt;&gt;"",[4]PDI_DES__SUBUNIDAD_SECCIÓN_UBIC!$B34,IF(AND([4]PDI_DES__SUBUNIDAD_SECCIÓN_UBIC!$B34="",[4]PDI_DES__SUBUNIDAD_SECCIÓN_UBIC!$B35="",[4]PDI_DES__SUBUNIDAD_SECCIÓN_UBIC!$B33=""),"","TOTAL"))</f>
        <v/>
      </c>
      <c r="B36" s="6" t="str">
        <f ca="1">IF(AND($A36&lt;&gt;"",$A36&lt;&gt;"TOTAL"),IF(AND([4]PDI_DES__SUBUNIDAD_SECCIÓN_UBIC!$C34&lt;&gt;"",[4]PDI_DES__SUBUNIDAD_SECCIÓN_UBIC!$C34&lt;&gt;0),[4]PDI_DES__SUBUNIDAD_SECCIÓN_UBIC!$C34,""),IF($A36="TOTAL",SUM(INDIRECT("B4:B"&amp;ROW()-1)),""))</f>
        <v/>
      </c>
      <c r="C36" s="6" t="str">
        <f ca="1">IF(AND($A36&lt;&gt;"",$A36&lt;&gt;"TOTAL"),IF(AND([4]PDI_DES__SUBUNIDAD_SECCIÓN_UBIC!$E34&lt;&gt;"",[4]PDI_DES__SUBUNIDAD_SECCIÓN_UBIC!$E34&lt;&gt;0),[4]PDI_DES__SUBUNIDAD_SECCIÓN_UBIC!$E34,""),IF($A36="TOTAL",SUM(INDIRECT("C4:C"&amp;ROW()-1)),""))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IF(AND($A36&lt;&gt;"",$A36&lt;&gt;"TOTAL"),IF(AND([4]PDI_DES__SUBUNIDAD_SECCIÓN_UBIC!$H34&lt;&gt;"",[4]PDI_DES__SUBUNIDAD_SECCIÓN_UBIC!$H34&lt;&gt;0),[4]PDI_DES__SUBUNIDAD_SECCIÓN_UBIC!$H34,""),IF($A36="TOTAL",SUM(INDIRECT("E4:E"&amp;ROW()-1)),""))</f>
        <v/>
      </c>
      <c r="F36" s="6" t="str">
        <f ca="1">IF(AND($A36&lt;&gt;"",$A36&lt;&gt;"TOTAL"),IF(AND([4]PDI_DES__SUBUNIDAD_SECCIÓN_UBIC!$J34&lt;&gt;"",[4]PDI_DES__SUBUNIDAD_SECCIÓN_UBIC!$J34&lt;&gt;0),[4]PDI_DES__SUBUNIDAD_SECCIÓN_UBIC!$J34,""),IF($A36="TOTAL",SUM(INDIRECT("F4:F"&amp;ROW()-1)),""))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IF(AND($A36&lt;&gt;"",$A36&lt;&gt;"TOTAL"),IF(AND([4]PDI_DES__SUBUNIDAD_SECCIÓN_UBIC!$M34&lt;&gt;"",[4]PDI_DES__SUBUNIDAD_SECCIÓN_UBIC!$M34&lt;&gt;0),[4]PDI_DES__SUBUNIDAD_SECCIÓN_UBIC!$M34,""),IF($A36="TOTAL",SUM(INDIRECT("H4:H"&amp;ROW()-1)),""))</f>
        <v/>
      </c>
      <c r="I36" s="6" t="str">
        <f ca="1">IF(AND($A36&lt;&gt;"",$A36&lt;&gt;"TOTAL"),IF(AND([4]PDI_DES__SUBUNIDAD_SECCIÓN_UBIC!$O34&lt;&gt;"",[4]PDI_DES__SUBUNIDAD_SECCIÓN_UBIC!$O34&lt;&gt;0),[4]PDI_DES__SUBUNIDAD_SECCIÓN_UBIC!$O34,""),IF($A36="TOTAL",SUM(INDIRECT("I4:I"&amp;ROW()-1)),""))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IF(AND($A36&lt;&gt;"",$A36&lt;&gt;"TOTAL"),IF(AND([4]PDI_DES__SUBUNIDAD_SECCIÓN_UBIC!$R34&lt;&gt;"",[4]PDI_DES__SUBUNIDAD_SECCIÓN_UBIC!$R34&lt;&gt;0),[4]PDI_DES__SUBUNIDAD_SECCIÓN_UBIC!$R34,""),IF($A36="TOTAL",SUM(INDIRECT("K4:K"&amp;ROW()-1)),""))</f>
        <v/>
      </c>
      <c r="L36" s="6" t="str">
        <f ca="1">IF(AND($A36&lt;&gt;"",$A36&lt;&gt;"TOTAL"),IF(AND([4]PDI_DES__SUBUNIDAD_SECCIÓN_UBIC!$T34&lt;&gt;"",[4]PDI_DES__SUBUNIDAD_SECCIÓN_UBIC!$T34&lt;&gt;0),[4]PDI_DES__SUBUNIDAD_SECCIÓN_UBIC!$T34,""),IF($A36="TOTAL",SUM(INDIRECT("L4:L"&amp;ROW()-1)),""))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IF(AND($A36&lt;&gt;"",$A36&lt;&gt;"TOTAL"),IF(AND([4]PDI_DES__SUBUNIDAD_SECCIÓN_UBIC!$W34&lt;&gt;"",[4]PDI_DES__SUBUNIDAD_SECCIÓN_UBIC!$W34&lt;&gt;0),[4]PDI_DES__SUBUNIDAD_SECCIÓN_UBIC!$W34,""),IF($A36="TOTAL",SUM(INDIRECT("N4:N"&amp;ROW()-1)),""))</f>
        <v/>
      </c>
      <c r="O36" s="6" t="str">
        <f ca="1">IF(AND($A36&lt;&gt;"",$A36&lt;&gt;"TOTAL"),IF(AND([4]PDI_DES__SUBUNIDAD_SECCIÓN_UBIC!$Y34&lt;&gt;"",[4]PDI_DES__SUBUNIDAD_SECCIÓN_UBIC!$Y34&lt;&gt;0),[4]PDI_DES__SUBUNIDAD_SECCIÓN_UBIC!$Y34,""),IF($A36="TOTAL",SUM(INDIRECT("O4:O"&amp;ROW()-1)),""))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IF(AND($A36&lt;&gt;"",$A36&lt;&gt;"TOTAL"),IF(AND([4]PDI_DES__SUBUNIDAD_SECCIÓN_UBIC!$AB34&lt;&gt;"",[4]PDI_DES__SUBUNIDAD_SECCIÓN_UBIC!$AB34&lt;&gt;0),[4]PDI_DES__SUBUNIDAD_SECCIÓN_UBIC!$AB34,""),IF($A36="TOTAL",SUM(INDIRECT("Q4:Q"&amp;ROW()-1)),""))</f>
        <v/>
      </c>
      <c r="R36" s="6" t="str">
        <f ca="1">IF(AND($A36&lt;&gt;"",$A36&lt;&gt;"TOTAL"),IF(AND([4]PDI_DES__SUBUNIDAD_SECCIÓN_UBIC!$AD34&lt;&gt;"",[4]PDI_DES__SUBUNIDAD_SECCIÓN_UBIC!$AD34&lt;&gt;0),[4]PDI_DES__SUBUNIDAD_SECCIÓN_UBIC!$AD34,""),IF($A36="TOTAL",SUM(INDIRECT("R4:R"&amp;ROW()-1)),""))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IF(AND($A36&lt;&gt;"",$A36&lt;&gt;"TOTAL"),IF(AND([4]PDI_DES__SUBUNIDAD_SECCIÓN_UBIC!$AG34&lt;&gt;"",[4]PDI_DES__SUBUNIDAD_SECCIÓN_UBIC!$AG34&lt;&gt;0),[4]PDI_DES__SUBUNIDAD_SECCIÓN_UBIC!$AG34,""),IF($A36="TOTAL",SUM(INDIRECT("T4:T"&amp;ROW()-1)),""))</f>
        <v/>
      </c>
      <c r="U36" s="6" t="str">
        <f ca="1">IF(AND($A36&lt;&gt;"",$A36&lt;&gt;"TOTAL"),IF(AND([4]PDI_DES__SUBUNIDAD_SECCIÓN_UBIC!$AI34&lt;&gt;"",[4]PDI_DES__SUBUNIDAD_SECCIÓN_UBIC!$AI34&lt;&gt;0),[4]PDI_DES__SUBUNIDAD_SECCIÓN_UBIC!$AI34,""),IF($A36="TOTAL",SUM(INDIRECT("U4:U"&amp;ROW()-1)),""))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IF(AND($A36&lt;&gt;"",$A36&lt;&gt;"TOTAL"),IF(AND([4]PDI_DES__SUBUNIDAD_SECCIÓN_UBIC!$AL34&lt;&gt;"",[4]PDI_DES__SUBUNIDAD_SECCIÓN_UBIC!$AL34&lt;&gt;0),[4]PDI_DES__SUBUNIDAD_SECCIÓN_UBIC!$AL34,""),IF($A36="TOTAL",SUM(INDIRECT("W4:W"&amp;ROW()-1)),""))</f>
        <v/>
      </c>
      <c r="X36" s="6" t="str">
        <f ca="1">IF(AND($A36&lt;&gt;"",$A36&lt;&gt;"TOTAL"),IF(AND([4]PDI_DES__SUBUNIDAD_SECCIÓN_UBIC!$AN34&lt;&gt;"",[4]PDI_DES__SUBUNIDAD_SECCIÓN_UBIC!$AN34&lt;&gt;0),[4]PDI_DES__SUBUNIDAD_SECCIÓN_UBIC!$AN34,""),IF($A36="TOTAL",SUM(INDIRECT("X4:X"&amp;ROW()-1)),""))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IF(AND($A36&lt;&gt;"",$A36&lt;&gt;"TOTAL"),IF(AND([4]PDI_DES__SUBUNIDAD_SECCIÓN_UBIC!$AQ34&lt;&gt;"",[4]PDI_DES__SUBUNIDAD_SECCIÓN_UBIC!$AQ34&lt;&gt;0),[4]PDI_DES__SUBUNIDAD_SECCIÓN_UBIC!$AQ34,""),IF($A36="TOTAL",SUM(INDIRECT("Z4:Z"&amp;ROW()-1)),""))</f>
        <v/>
      </c>
      <c r="AA36" s="6" t="str">
        <f ca="1">IF(AND($A36&lt;&gt;"",$A36&lt;&gt;"TOTAL"),IF(AND([4]PDI_DES__SUBUNIDAD_SECCIÓN_UBIC!$AS34&lt;&gt;"",[4]PDI_DES__SUBUNIDAD_SECCIÓN_UBIC!$AS34&lt;&gt;0),[4]PDI_DES__SUBUNIDAD_SECCIÓN_UBIC!$AS34,""),IF($A36="TOTAL",SUM(INDIRECT("AA4:AA"&amp;ROW()-1)),""))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IF(AND($A36&lt;&gt;"",$A36&lt;&gt;"TOTAL"),IF(AND([4]PDI_DES__SUBUNIDAD_SECCIÓN_UBIC!$AV34&lt;&gt;"",[4]PDI_DES__SUBUNIDAD_SECCIÓN_UBIC!$AV34&lt;&gt;0),[4]PDI_DES__SUBUNIDAD_SECCIÓN_UBIC!$AV34,""),IF($A36="TOTAL",SUM(INDIRECT("AC4:AC"&amp;ROW()-1)),""))</f>
        <v/>
      </c>
      <c r="AD36" s="6" t="str">
        <f ca="1">IF(AND($A36&lt;&gt;"",$A36&lt;&gt;"TOTAL"),IF(AND([4]PDI_DES__SUBUNIDAD_SECCIÓN_UBIC!$AX34&lt;&gt;"",[4]PDI_DES__SUBUNIDAD_SECCIÓN_UBIC!$AX34&lt;&gt;0),[4]PDI_DES__SUBUNIDAD_SECCIÓN_UBIC!$AX34,""),IF($A36="TOTAL",SUM(INDIRECT("AD4:AD"&amp;ROW()-1)),""))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IF(AND($A36&lt;&gt;"",$A36&lt;&gt;"TOTAL"),IF(AND([4]PDI_DES__SUBUNIDAD_SECCIÓN_UBIC!$BA34&lt;&gt;"",[4]PDI_DES__SUBUNIDAD_SECCIÓN_UBIC!$BA34&lt;&gt;0),[4]PDI_DES__SUBUNIDAD_SECCIÓN_UBIC!$BA34,""),IF($A36="TOTAL",SUM(INDIRECT("AF4:AF"&amp;ROW()-1)),""))</f>
        <v/>
      </c>
      <c r="AG36" s="6" t="str">
        <f ca="1">IF(AND($A36&lt;&gt;"",$A36&lt;&gt;"TOTAL"),IF(AND([4]PDI_DES__SUBUNIDAD_SECCIÓN_UBIC!$BC34&lt;&gt;"",[4]PDI_DES__SUBUNIDAD_SECCIÓN_UBIC!$BC34&lt;&gt;0),[4]PDI_DES__SUBUNIDAD_SECCIÓN_UBIC!$BC34,""),IF($A36="TOTAL",SUM(INDIRECT("AG4:AG"&amp;ROW()-1)),""))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IF(AND($A36&lt;&gt;"",$A36&lt;&gt;"TOTAL"),IF(AND([4]PDI_DES__SUBUNIDAD_SECCIÓN_UBIC!$BF34&lt;&gt;"",[4]PDI_DES__SUBUNIDAD_SECCIÓN_UBIC!$BF34&lt;&gt;0),[4]PDI_DES__SUBUNIDAD_SECCIÓN_UBIC!$BF34,""),IF($A36="TOTAL",SUM(INDIRECT("AI4:AI"&amp;ROW()-1)),""))</f>
        <v/>
      </c>
      <c r="AJ36" s="6" t="str">
        <f ca="1">IF(AND($A36&lt;&gt;"",$A36&lt;&gt;"TOTAL"),IF(AND([4]PDI_DES__SUBUNIDAD_SECCIÓN_UBIC!$BH34&lt;&gt;"",[4]PDI_DES__SUBUNIDAD_SECCIÓN_UBIC!$BH34&lt;&gt;0),[4]PDI_DES__SUBUNIDAD_SECCIÓN_UBIC!$BH34,""),IF($A36="TOTAL",SUM(INDIRECT("AJ4:AJ"&amp;ROW()-1)),""))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IF(AND($A36&lt;&gt;"",$A36&lt;&gt;"TOTAL"),IF(AND([4]PDI_DES__SUBUNIDAD_SECCIÓN_UBIC!$BK34&lt;&gt;"",[4]PDI_DES__SUBUNIDAD_SECCIÓN_UBIC!$BK34&lt;&gt;0),[4]PDI_DES__SUBUNIDAD_SECCIÓN_UBIC!$BK34,""),IF($A36="TOTAL",SUM(INDIRECT("AL4:AL"&amp;ROW()-1)),""))</f>
        <v/>
      </c>
      <c r="AM36" s="6" t="str">
        <f ca="1">IF(AND($A36&lt;&gt;"",$A36&lt;&gt;"TOTAL"),IF(AND([4]PDI_DES__SUBUNIDAD_SECCIÓN_UBIC!$BM34&lt;&gt;"",[4]PDI_DES__SUBUNIDAD_SECCIÓN_UBIC!$BM34&lt;&gt;0),[4]PDI_DES__SUBUNIDAD_SECCIÓN_UBIC!$BM34,""),IF($A36="TOTAL",SUM(INDIRECT("AM4:AM"&amp;ROW()-1)),""))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IF(AND($A36&lt;&gt;"",$A36&lt;&gt;"TOTAL"),IF(AND([4]PDI_DES__SUBUNIDAD_SECCIÓN_UBIC!$BP34&lt;&gt;"",[4]PDI_DES__SUBUNIDAD_SECCIÓN_UBIC!$BP34&lt;&gt;0),[4]PDI_DES__SUBUNIDAD_SECCIÓN_UBIC!$BP34,""),IF($A36="TOTAL",SUM(INDIRECT("AO4:AO"&amp;ROW()-1)),""))</f>
        <v/>
      </c>
      <c r="AP36" s="6" t="str">
        <f ca="1">IF(AND($A36&lt;&gt;"",$A36&lt;&gt;"TOTAL"),IF(AND([4]PDI_DES__SUBUNIDAD_SECCIÓN_UBIC!$BR34&lt;&gt;"",[4]PDI_DES__SUBUNIDAD_SECCIÓN_UBIC!$BR34&lt;&gt;0),[4]PDI_DES__SUBUNIDAD_SECCIÓN_UBIC!$BR34,""),IF($A36="TOTAL",SUM(INDIRECT("AP4:AP"&amp;ROW()-1)),""))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IF(AND($A36&lt;&gt;"",$A36&lt;&gt;"TOTAL"),IF(AND([4]PDI_DES__SUBUNIDAD_SECCIÓN_UBIC!$BU34&lt;&gt;"",[4]PDI_DES__SUBUNIDAD_SECCIÓN_UBIC!$BU34&lt;&gt;0),[4]PDI_DES__SUBUNIDAD_SECCIÓN_UBIC!$BU34,""),IF($A36="TOTAL",SUM(INDIRECT("AR4:AR"&amp;ROW()-1)),""))</f>
        <v/>
      </c>
      <c r="AS36" s="6" t="str">
        <f ca="1">IF(AND($A36&lt;&gt;"",$A36&lt;&gt;"TOTAL"),IF(AND([4]PDI_DES__SUBUNIDAD_SECCIÓN_UBIC!$BW34&lt;&gt;"",[4]PDI_DES__SUBUNIDAD_SECCIÓN_UBIC!$BW34&lt;&gt;0),[4]PDI_DES__SUBUNIDAD_SECCIÓN_UBIC!$BW34,""),IF($A36="TOTAL",SUM(INDIRECT("AS4:AS"&amp;ROW()-1)),""))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IF(AND($A36&lt;&gt;"",$A36&lt;&gt;"TOTAL"),IF(AND([4]PDI_DES__SUBUNIDAD_SECCIÓN_UBIC!$BZ34&lt;&gt;"",[4]PDI_DES__SUBUNIDAD_SECCIÓN_UBIC!$BZ34&lt;&gt;0),[4]PDI_DES__SUBUNIDAD_SECCIÓN_UBIC!$BZ34,""),IF($A36="TOTAL",SUM(INDIRECT("AU4:AU"&amp;ROW()-1)),""))</f>
        <v/>
      </c>
      <c r="AV36" s="6" t="str">
        <f ca="1">IF(AND($A36&lt;&gt;"",$A36&lt;&gt;"TOTAL"),IF(AND([4]PDI_DES__SUBUNIDAD_SECCIÓN_UBIC!$CB34&lt;&gt;"",[4]PDI_DES__SUBUNIDAD_SECCIÓN_UBIC!$CB34&lt;&gt;0),[4]PDI_DES__SUBUNIDAD_SECCIÓN_UBIC!$CB34,""),IF($A36="TOTAL",SUM(INDIRECT("AV4:AV"&amp;ROW()-1)),""))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IF(AND($A36&lt;&gt;"",$A36&lt;&gt;"TOTAL"),IF(AND([4]PDI_DES__SUBUNIDAD_SECCIÓN_UBIC!$CE34&lt;&gt;"",[4]PDI_DES__SUBUNIDAD_SECCIÓN_UBIC!$CE34&lt;&gt;0),[4]PDI_DES__SUBUNIDAD_SECCIÓN_UBIC!$CE34,""),IF($A36="TOTAL",SUM(INDIRECT("AX4:AX"&amp;ROW()-1)),""))</f>
        <v/>
      </c>
      <c r="AY36" s="6" t="str">
        <f ca="1">IF(AND($A36&lt;&gt;"",$A36&lt;&gt;"TOTAL"),IF(AND([4]PDI_DES__SUBUNIDAD_SECCIÓN_UBIC!$CG34&lt;&gt;"",[4]PDI_DES__SUBUNIDAD_SECCIÓN_UBIC!$CG34&lt;&gt;0),[4]PDI_DES__SUBUNIDAD_SECCIÓN_UBIC!$CG34,""),IF($A36="TOTAL",SUM(INDIRECT("AY4:AY"&amp;ROW()-1)),""))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IF(AND($A36&lt;&gt;"",$A36&lt;&gt;"TOTAL"),IF(AND([4]PDI_DES__SUBUNIDAD_SECCIÓN_UBIC!$CJ34&lt;&gt;"",[4]PDI_DES__SUBUNIDAD_SECCIÓN_UBIC!$CJ34&lt;&gt;0),[4]PDI_DES__SUBUNIDAD_SECCIÓN_UBIC!$CJ34,""),IF($A36="TOTAL",SUM(INDIRECT("BA4:BA"&amp;ROW()-1)),""))</f>
        <v/>
      </c>
      <c r="BB36" s="6" t="str">
        <f ca="1">IF(AND($A36&lt;&gt;"",$A36&lt;&gt;"TOTAL"),IF(AND([4]PDI_DES__SUBUNIDAD_SECCIÓN_UBIC!$CL34&lt;&gt;"",[4]PDI_DES__SUBUNIDAD_SECCIÓN_UBIC!$CL34&lt;&gt;0),[4]PDI_DES__SUBUNIDAD_SECCIÓN_UBIC!$CL34,""),IF($A36="TOTAL",SUM(INDIRECT("BB4:BB"&amp;ROW()-1)),""))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IF(AND($A36&lt;&gt;"",$A36&lt;&gt;"TOTAL"),IF(AND([4]PDI_DES__SUBUNIDAD_SECCIÓN_UBIC!$CO34&lt;&gt;"",[4]PDI_DES__SUBUNIDAD_SECCIÓN_UBIC!$CO34&lt;&gt;0),[4]PDI_DES__SUBUNIDAD_SECCIÓN_UBIC!$CO34,""),IF($A36="TOTAL",SUM(INDIRECT("BD4:BD"&amp;ROW()-1)),""))</f>
        <v/>
      </c>
      <c r="BE36" s="6" t="str">
        <f ca="1">IF(AND($A36&lt;&gt;"",$A36&lt;&gt;"TOTAL"),IF(AND([4]PDI_DES__SUBUNIDAD_SECCIÓN_UBIC!$CQ34&lt;&gt;"",[4]PDI_DES__SUBUNIDAD_SECCIÓN_UBIC!$CQ34&lt;&gt;0),[4]PDI_DES__SUBUNIDAD_SECCIÓN_UBIC!$CQ34,""),IF($A36="TOTAL",SUM(INDIRECT("BE4:BE"&amp;ROW()-1)),""))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IF([4]PDI_DES__SUBUNIDAD_SECCIÓN_UBIC!$B35&lt;&gt;"",[4]PDI_DES__SUBUNIDAD_SECCIÓN_UBIC!$B35,IF(AND([4]PDI_DES__SUBUNIDAD_SECCIÓN_UBIC!$B35="",[4]PDI_DES__SUBUNIDAD_SECCIÓN_UBIC!$B36="",[4]PDI_DES__SUBUNIDAD_SECCIÓN_UBIC!$B34=""),"","TOTAL"))</f>
        <v/>
      </c>
      <c r="B37" s="6" t="str">
        <f ca="1">IF(AND($A37&lt;&gt;"",$A37&lt;&gt;"TOTAL"),IF(AND([4]PDI_DES__SUBUNIDAD_SECCIÓN_UBIC!$C35&lt;&gt;"",[4]PDI_DES__SUBUNIDAD_SECCIÓN_UBIC!$C35&lt;&gt;0),[4]PDI_DES__SUBUNIDAD_SECCIÓN_UBIC!$C35,""),IF($A37="TOTAL",SUM(INDIRECT("B4:B"&amp;ROW()-1)),""))</f>
        <v/>
      </c>
      <c r="C37" s="6" t="str">
        <f ca="1">IF(AND($A37&lt;&gt;"",$A37&lt;&gt;"TOTAL"),IF(AND([4]PDI_DES__SUBUNIDAD_SECCIÓN_UBIC!$E35&lt;&gt;"",[4]PDI_DES__SUBUNIDAD_SECCIÓN_UBIC!$E35&lt;&gt;0),[4]PDI_DES__SUBUNIDAD_SECCIÓN_UBIC!$E35,""),IF($A37="TOTAL",SUM(INDIRECT("C4:C"&amp;ROW()-1)),""))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IF(AND($A37&lt;&gt;"",$A37&lt;&gt;"TOTAL"),IF(AND([4]PDI_DES__SUBUNIDAD_SECCIÓN_UBIC!$H35&lt;&gt;"",[4]PDI_DES__SUBUNIDAD_SECCIÓN_UBIC!$H35&lt;&gt;0),[4]PDI_DES__SUBUNIDAD_SECCIÓN_UBIC!$H35,""),IF($A37="TOTAL",SUM(INDIRECT("E4:E"&amp;ROW()-1)),""))</f>
        <v/>
      </c>
      <c r="F37" s="6" t="str">
        <f ca="1">IF(AND($A37&lt;&gt;"",$A37&lt;&gt;"TOTAL"),IF(AND([4]PDI_DES__SUBUNIDAD_SECCIÓN_UBIC!$J35&lt;&gt;"",[4]PDI_DES__SUBUNIDAD_SECCIÓN_UBIC!$J35&lt;&gt;0),[4]PDI_DES__SUBUNIDAD_SECCIÓN_UBIC!$J35,""),IF($A37="TOTAL",SUM(INDIRECT("F4:F"&amp;ROW()-1)),""))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IF(AND($A37&lt;&gt;"",$A37&lt;&gt;"TOTAL"),IF(AND([4]PDI_DES__SUBUNIDAD_SECCIÓN_UBIC!$M35&lt;&gt;"",[4]PDI_DES__SUBUNIDAD_SECCIÓN_UBIC!$M35&lt;&gt;0),[4]PDI_DES__SUBUNIDAD_SECCIÓN_UBIC!$M35,""),IF($A37="TOTAL",SUM(INDIRECT("H4:H"&amp;ROW()-1)),""))</f>
        <v/>
      </c>
      <c r="I37" s="6" t="str">
        <f ca="1">IF(AND($A37&lt;&gt;"",$A37&lt;&gt;"TOTAL"),IF(AND([4]PDI_DES__SUBUNIDAD_SECCIÓN_UBIC!$O35&lt;&gt;"",[4]PDI_DES__SUBUNIDAD_SECCIÓN_UBIC!$O35&lt;&gt;0),[4]PDI_DES__SUBUNIDAD_SECCIÓN_UBIC!$O35,""),IF($A37="TOTAL",SUM(INDIRECT("I4:I"&amp;ROW()-1)),""))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IF(AND($A37&lt;&gt;"",$A37&lt;&gt;"TOTAL"),IF(AND([4]PDI_DES__SUBUNIDAD_SECCIÓN_UBIC!$R35&lt;&gt;"",[4]PDI_DES__SUBUNIDAD_SECCIÓN_UBIC!$R35&lt;&gt;0),[4]PDI_DES__SUBUNIDAD_SECCIÓN_UBIC!$R35,""),IF($A37="TOTAL",SUM(INDIRECT("K4:K"&amp;ROW()-1)),""))</f>
        <v/>
      </c>
      <c r="L37" s="6" t="str">
        <f ca="1">IF(AND($A37&lt;&gt;"",$A37&lt;&gt;"TOTAL"),IF(AND([4]PDI_DES__SUBUNIDAD_SECCIÓN_UBIC!$T35&lt;&gt;"",[4]PDI_DES__SUBUNIDAD_SECCIÓN_UBIC!$T35&lt;&gt;0),[4]PDI_DES__SUBUNIDAD_SECCIÓN_UBIC!$T35,""),IF($A37="TOTAL",SUM(INDIRECT("L4:L"&amp;ROW()-1)),""))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IF(AND($A37&lt;&gt;"",$A37&lt;&gt;"TOTAL"),IF(AND([4]PDI_DES__SUBUNIDAD_SECCIÓN_UBIC!$W35&lt;&gt;"",[4]PDI_DES__SUBUNIDAD_SECCIÓN_UBIC!$W35&lt;&gt;0),[4]PDI_DES__SUBUNIDAD_SECCIÓN_UBIC!$W35,""),IF($A37="TOTAL",SUM(INDIRECT("N4:N"&amp;ROW()-1)),""))</f>
        <v/>
      </c>
      <c r="O37" s="6" t="str">
        <f ca="1">IF(AND($A37&lt;&gt;"",$A37&lt;&gt;"TOTAL"),IF(AND([4]PDI_DES__SUBUNIDAD_SECCIÓN_UBIC!$Y35&lt;&gt;"",[4]PDI_DES__SUBUNIDAD_SECCIÓN_UBIC!$Y35&lt;&gt;0),[4]PDI_DES__SUBUNIDAD_SECCIÓN_UBIC!$Y35,""),IF($A37="TOTAL",SUM(INDIRECT("O4:O"&amp;ROW()-1)),""))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IF(AND($A37&lt;&gt;"",$A37&lt;&gt;"TOTAL"),IF(AND([4]PDI_DES__SUBUNIDAD_SECCIÓN_UBIC!$AB35&lt;&gt;"",[4]PDI_DES__SUBUNIDAD_SECCIÓN_UBIC!$AB35&lt;&gt;0),[4]PDI_DES__SUBUNIDAD_SECCIÓN_UBIC!$AB35,""),IF($A37="TOTAL",SUM(INDIRECT("Q4:Q"&amp;ROW()-1)),""))</f>
        <v/>
      </c>
      <c r="R37" s="6" t="str">
        <f ca="1">IF(AND($A37&lt;&gt;"",$A37&lt;&gt;"TOTAL"),IF(AND([4]PDI_DES__SUBUNIDAD_SECCIÓN_UBIC!$AD35&lt;&gt;"",[4]PDI_DES__SUBUNIDAD_SECCIÓN_UBIC!$AD35&lt;&gt;0),[4]PDI_DES__SUBUNIDAD_SECCIÓN_UBIC!$AD35,""),IF($A37="TOTAL",SUM(INDIRECT("R4:R"&amp;ROW()-1)),""))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IF(AND($A37&lt;&gt;"",$A37&lt;&gt;"TOTAL"),IF(AND([4]PDI_DES__SUBUNIDAD_SECCIÓN_UBIC!$AG35&lt;&gt;"",[4]PDI_DES__SUBUNIDAD_SECCIÓN_UBIC!$AG35&lt;&gt;0),[4]PDI_DES__SUBUNIDAD_SECCIÓN_UBIC!$AG35,""),IF($A37="TOTAL",SUM(INDIRECT("T4:T"&amp;ROW()-1)),""))</f>
        <v/>
      </c>
      <c r="U37" s="6" t="str">
        <f ca="1">IF(AND($A37&lt;&gt;"",$A37&lt;&gt;"TOTAL"),IF(AND([4]PDI_DES__SUBUNIDAD_SECCIÓN_UBIC!$AI35&lt;&gt;"",[4]PDI_DES__SUBUNIDAD_SECCIÓN_UBIC!$AI35&lt;&gt;0),[4]PDI_DES__SUBUNIDAD_SECCIÓN_UBIC!$AI35,""),IF($A37="TOTAL",SUM(INDIRECT("U4:U"&amp;ROW()-1)),""))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IF(AND($A37&lt;&gt;"",$A37&lt;&gt;"TOTAL"),IF(AND([4]PDI_DES__SUBUNIDAD_SECCIÓN_UBIC!$AL35&lt;&gt;"",[4]PDI_DES__SUBUNIDAD_SECCIÓN_UBIC!$AL35&lt;&gt;0),[4]PDI_DES__SUBUNIDAD_SECCIÓN_UBIC!$AL35,""),IF($A37="TOTAL",SUM(INDIRECT("W4:W"&amp;ROW()-1)),""))</f>
        <v/>
      </c>
      <c r="X37" s="6" t="str">
        <f ca="1">IF(AND($A37&lt;&gt;"",$A37&lt;&gt;"TOTAL"),IF(AND([4]PDI_DES__SUBUNIDAD_SECCIÓN_UBIC!$AN35&lt;&gt;"",[4]PDI_DES__SUBUNIDAD_SECCIÓN_UBIC!$AN35&lt;&gt;0),[4]PDI_DES__SUBUNIDAD_SECCIÓN_UBIC!$AN35,""),IF($A37="TOTAL",SUM(INDIRECT("X4:X"&amp;ROW()-1)),""))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IF(AND($A37&lt;&gt;"",$A37&lt;&gt;"TOTAL"),IF(AND([4]PDI_DES__SUBUNIDAD_SECCIÓN_UBIC!$AQ35&lt;&gt;"",[4]PDI_DES__SUBUNIDAD_SECCIÓN_UBIC!$AQ35&lt;&gt;0),[4]PDI_DES__SUBUNIDAD_SECCIÓN_UBIC!$AQ35,""),IF($A37="TOTAL",SUM(INDIRECT("Z4:Z"&amp;ROW()-1)),""))</f>
        <v/>
      </c>
      <c r="AA37" s="6" t="str">
        <f ca="1">IF(AND($A37&lt;&gt;"",$A37&lt;&gt;"TOTAL"),IF(AND([4]PDI_DES__SUBUNIDAD_SECCIÓN_UBIC!$AS35&lt;&gt;"",[4]PDI_DES__SUBUNIDAD_SECCIÓN_UBIC!$AS35&lt;&gt;0),[4]PDI_DES__SUBUNIDAD_SECCIÓN_UBIC!$AS35,""),IF($A37="TOTAL",SUM(INDIRECT("AA4:AA"&amp;ROW()-1)),""))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IF(AND($A37&lt;&gt;"",$A37&lt;&gt;"TOTAL"),IF(AND([4]PDI_DES__SUBUNIDAD_SECCIÓN_UBIC!$AV35&lt;&gt;"",[4]PDI_DES__SUBUNIDAD_SECCIÓN_UBIC!$AV35&lt;&gt;0),[4]PDI_DES__SUBUNIDAD_SECCIÓN_UBIC!$AV35,""),IF($A37="TOTAL",SUM(INDIRECT("AC4:AC"&amp;ROW()-1)),""))</f>
        <v/>
      </c>
      <c r="AD37" s="6" t="str">
        <f ca="1">IF(AND($A37&lt;&gt;"",$A37&lt;&gt;"TOTAL"),IF(AND([4]PDI_DES__SUBUNIDAD_SECCIÓN_UBIC!$AX35&lt;&gt;"",[4]PDI_DES__SUBUNIDAD_SECCIÓN_UBIC!$AX35&lt;&gt;0),[4]PDI_DES__SUBUNIDAD_SECCIÓN_UBIC!$AX35,""),IF($A37="TOTAL",SUM(INDIRECT("AD4:AD"&amp;ROW()-1)),""))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IF(AND($A37&lt;&gt;"",$A37&lt;&gt;"TOTAL"),IF(AND([4]PDI_DES__SUBUNIDAD_SECCIÓN_UBIC!$BA35&lt;&gt;"",[4]PDI_DES__SUBUNIDAD_SECCIÓN_UBIC!$BA35&lt;&gt;0),[4]PDI_DES__SUBUNIDAD_SECCIÓN_UBIC!$BA35,""),IF($A37="TOTAL",SUM(INDIRECT("AF4:AF"&amp;ROW()-1)),""))</f>
        <v/>
      </c>
      <c r="AG37" s="6" t="str">
        <f ca="1">IF(AND($A37&lt;&gt;"",$A37&lt;&gt;"TOTAL"),IF(AND([4]PDI_DES__SUBUNIDAD_SECCIÓN_UBIC!$BC35&lt;&gt;"",[4]PDI_DES__SUBUNIDAD_SECCIÓN_UBIC!$BC35&lt;&gt;0),[4]PDI_DES__SUBUNIDAD_SECCIÓN_UBIC!$BC35,""),IF($A37="TOTAL",SUM(INDIRECT("AG4:AG"&amp;ROW()-1)),""))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IF(AND($A37&lt;&gt;"",$A37&lt;&gt;"TOTAL"),IF(AND([4]PDI_DES__SUBUNIDAD_SECCIÓN_UBIC!$BF35&lt;&gt;"",[4]PDI_DES__SUBUNIDAD_SECCIÓN_UBIC!$BF35&lt;&gt;0),[4]PDI_DES__SUBUNIDAD_SECCIÓN_UBIC!$BF35,""),IF($A37="TOTAL",SUM(INDIRECT("AI4:AI"&amp;ROW()-1)),""))</f>
        <v/>
      </c>
      <c r="AJ37" s="6" t="str">
        <f ca="1">IF(AND($A37&lt;&gt;"",$A37&lt;&gt;"TOTAL"),IF(AND([4]PDI_DES__SUBUNIDAD_SECCIÓN_UBIC!$BH35&lt;&gt;"",[4]PDI_DES__SUBUNIDAD_SECCIÓN_UBIC!$BH35&lt;&gt;0),[4]PDI_DES__SUBUNIDAD_SECCIÓN_UBIC!$BH35,""),IF($A37="TOTAL",SUM(INDIRECT("AJ4:AJ"&amp;ROW()-1)),""))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IF(AND($A37&lt;&gt;"",$A37&lt;&gt;"TOTAL"),IF(AND([4]PDI_DES__SUBUNIDAD_SECCIÓN_UBIC!$BK35&lt;&gt;"",[4]PDI_DES__SUBUNIDAD_SECCIÓN_UBIC!$BK35&lt;&gt;0),[4]PDI_DES__SUBUNIDAD_SECCIÓN_UBIC!$BK35,""),IF($A37="TOTAL",SUM(INDIRECT("AL4:AL"&amp;ROW()-1)),""))</f>
        <v/>
      </c>
      <c r="AM37" s="6" t="str">
        <f ca="1">IF(AND($A37&lt;&gt;"",$A37&lt;&gt;"TOTAL"),IF(AND([4]PDI_DES__SUBUNIDAD_SECCIÓN_UBIC!$BM35&lt;&gt;"",[4]PDI_DES__SUBUNIDAD_SECCIÓN_UBIC!$BM35&lt;&gt;0),[4]PDI_DES__SUBUNIDAD_SECCIÓN_UBIC!$BM35,""),IF($A37="TOTAL",SUM(INDIRECT("AM4:AM"&amp;ROW()-1)),""))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IF(AND($A37&lt;&gt;"",$A37&lt;&gt;"TOTAL"),IF(AND([4]PDI_DES__SUBUNIDAD_SECCIÓN_UBIC!$BP35&lt;&gt;"",[4]PDI_DES__SUBUNIDAD_SECCIÓN_UBIC!$BP35&lt;&gt;0),[4]PDI_DES__SUBUNIDAD_SECCIÓN_UBIC!$BP35,""),IF($A37="TOTAL",SUM(INDIRECT("AO4:AO"&amp;ROW()-1)),""))</f>
        <v/>
      </c>
      <c r="AP37" s="6" t="str">
        <f ca="1">IF(AND($A37&lt;&gt;"",$A37&lt;&gt;"TOTAL"),IF(AND([4]PDI_DES__SUBUNIDAD_SECCIÓN_UBIC!$BR35&lt;&gt;"",[4]PDI_DES__SUBUNIDAD_SECCIÓN_UBIC!$BR35&lt;&gt;0),[4]PDI_DES__SUBUNIDAD_SECCIÓN_UBIC!$BR35,""),IF($A37="TOTAL",SUM(INDIRECT("AP4:AP"&amp;ROW()-1)),""))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IF(AND($A37&lt;&gt;"",$A37&lt;&gt;"TOTAL"),IF(AND([4]PDI_DES__SUBUNIDAD_SECCIÓN_UBIC!$BU35&lt;&gt;"",[4]PDI_DES__SUBUNIDAD_SECCIÓN_UBIC!$BU35&lt;&gt;0),[4]PDI_DES__SUBUNIDAD_SECCIÓN_UBIC!$BU35,""),IF($A37="TOTAL",SUM(INDIRECT("AR4:AR"&amp;ROW()-1)),""))</f>
        <v/>
      </c>
      <c r="AS37" s="6" t="str">
        <f ca="1">IF(AND($A37&lt;&gt;"",$A37&lt;&gt;"TOTAL"),IF(AND([4]PDI_DES__SUBUNIDAD_SECCIÓN_UBIC!$BW35&lt;&gt;"",[4]PDI_DES__SUBUNIDAD_SECCIÓN_UBIC!$BW35&lt;&gt;0),[4]PDI_DES__SUBUNIDAD_SECCIÓN_UBIC!$BW35,""),IF($A37="TOTAL",SUM(INDIRECT("AS4:AS"&amp;ROW()-1)),""))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IF(AND($A37&lt;&gt;"",$A37&lt;&gt;"TOTAL"),IF(AND([4]PDI_DES__SUBUNIDAD_SECCIÓN_UBIC!$BZ35&lt;&gt;"",[4]PDI_DES__SUBUNIDAD_SECCIÓN_UBIC!$BZ35&lt;&gt;0),[4]PDI_DES__SUBUNIDAD_SECCIÓN_UBIC!$BZ35,""),IF($A37="TOTAL",SUM(INDIRECT("AU4:AU"&amp;ROW()-1)),""))</f>
        <v/>
      </c>
      <c r="AV37" s="6" t="str">
        <f ca="1">IF(AND($A37&lt;&gt;"",$A37&lt;&gt;"TOTAL"),IF(AND([4]PDI_DES__SUBUNIDAD_SECCIÓN_UBIC!$CB35&lt;&gt;"",[4]PDI_DES__SUBUNIDAD_SECCIÓN_UBIC!$CB35&lt;&gt;0),[4]PDI_DES__SUBUNIDAD_SECCIÓN_UBIC!$CB35,""),IF($A37="TOTAL",SUM(INDIRECT("AV4:AV"&amp;ROW()-1)),""))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IF(AND($A37&lt;&gt;"",$A37&lt;&gt;"TOTAL"),IF(AND([4]PDI_DES__SUBUNIDAD_SECCIÓN_UBIC!$CE35&lt;&gt;"",[4]PDI_DES__SUBUNIDAD_SECCIÓN_UBIC!$CE35&lt;&gt;0),[4]PDI_DES__SUBUNIDAD_SECCIÓN_UBIC!$CE35,""),IF($A37="TOTAL",SUM(INDIRECT("AX4:AX"&amp;ROW()-1)),""))</f>
        <v/>
      </c>
      <c r="AY37" s="6" t="str">
        <f ca="1">IF(AND($A37&lt;&gt;"",$A37&lt;&gt;"TOTAL"),IF(AND([4]PDI_DES__SUBUNIDAD_SECCIÓN_UBIC!$CG35&lt;&gt;"",[4]PDI_DES__SUBUNIDAD_SECCIÓN_UBIC!$CG35&lt;&gt;0),[4]PDI_DES__SUBUNIDAD_SECCIÓN_UBIC!$CG35,""),IF($A37="TOTAL",SUM(INDIRECT("AY4:AY"&amp;ROW()-1)),""))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IF(AND($A37&lt;&gt;"",$A37&lt;&gt;"TOTAL"),IF(AND([4]PDI_DES__SUBUNIDAD_SECCIÓN_UBIC!$CJ35&lt;&gt;"",[4]PDI_DES__SUBUNIDAD_SECCIÓN_UBIC!$CJ35&lt;&gt;0),[4]PDI_DES__SUBUNIDAD_SECCIÓN_UBIC!$CJ35,""),IF($A37="TOTAL",SUM(INDIRECT("BA4:BA"&amp;ROW()-1)),""))</f>
        <v/>
      </c>
      <c r="BB37" s="6" t="str">
        <f ca="1">IF(AND($A37&lt;&gt;"",$A37&lt;&gt;"TOTAL"),IF(AND([4]PDI_DES__SUBUNIDAD_SECCIÓN_UBIC!$CL35&lt;&gt;"",[4]PDI_DES__SUBUNIDAD_SECCIÓN_UBIC!$CL35&lt;&gt;0),[4]PDI_DES__SUBUNIDAD_SECCIÓN_UBIC!$CL35,""),IF($A37="TOTAL",SUM(INDIRECT("BB4:BB"&amp;ROW()-1)),""))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IF(AND($A37&lt;&gt;"",$A37&lt;&gt;"TOTAL"),IF(AND([4]PDI_DES__SUBUNIDAD_SECCIÓN_UBIC!$CO35&lt;&gt;"",[4]PDI_DES__SUBUNIDAD_SECCIÓN_UBIC!$CO35&lt;&gt;0),[4]PDI_DES__SUBUNIDAD_SECCIÓN_UBIC!$CO35,""),IF($A37="TOTAL",SUM(INDIRECT("BD4:BD"&amp;ROW()-1)),""))</f>
        <v/>
      </c>
      <c r="BE37" s="6" t="str">
        <f ca="1">IF(AND($A37&lt;&gt;"",$A37&lt;&gt;"TOTAL"),IF(AND([4]PDI_DES__SUBUNIDAD_SECCIÓN_UBIC!$CQ35&lt;&gt;"",[4]PDI_DES__SUBUNIDAD_SECCIÓN_UBIC!$CQ35&lt;&gt;0),[4]PDI_DES__SUBUNIDAD_SECCIÓN_UBIC!$CQ35,""),IF($A37="TOTAL",SUM(INDIRECT("BE4:BE"&amp;ROW()-1)),""))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IF([4]PDI_DES__SUBUNIDAD_SECCIÓN_UBIC!$B36&lt;&gt;"",[4]PDI_DES__SUBUNIDAD_SECCIÓN_UBIC!$B36,IF(AND([4]PDI_DES__SUBUNIDAD_SECCIÓN_UBIC!$B36="",[4]PDI_DES__SUBUNIDAD_SECCIÓN_UBIC!$B37="",[4]PDI_DES__SUBUNIDAD_SECCIÓN_UBIC!$B35=""),"","TOTAL"))</f>
        <v/>
      </c>
      <c r="B38" s="6" t="str">
        <f ca="1">IF(AND($A38&lt;&gt;"",$A38&lt;&gt;"TOTAL"),IF(AND([4]PDI_DES__SUBUNIDAD_SECCIÓN_UBIC!$C36&lt;&gt;"",[4]PDI_DES__SUBUNIDAD_SECCIÓN_UBIC!$C36&lt;&gt;0),[4]PDI_DES__SUBUNIDAD_SECCIÓN_UBIC!$C36,""),IF($A38="TOTAL",SUM(INDIRECT("B4:B"&amp;ROW()-1)),""))</f>
        <v/>
      </c>
      <c r="C38" s="6" t="str">
        <f ca="1">IF(AND($A38&lt;&gt;"",$A38&lt;&gt;"TOTAL"),IF(AND([4]PDI_DES__SUBUNIDAD_SECCIÓN_UBIC!$E36&lt;&gt;"",[4]PDI_DES__SUBUNIDAD_SECCIÓN_UBIC!$E36&lt;&gt;0),[4]PDI_DES__SUBUNIDAD_SECCIÓN_UBIC!$E36,""),IF($A38="TOTAL",SUM(INDIRECT("C4:C"&amp;ROW()-1)),""))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IF(AND($A38&lt;&gt;"",$A38&lt;&gt;"TOTAL"),IF(AND([4]PDI_DES__SUBUNIDAD_SECCIÓN_UBIC!$H36&lt;&gt;"",[4]PDI_DES__SUBUNIDAD_SECCIÓN_UBIC!$H36&lt;&gt;0),[4]PDI_DES__SUBUNIDAD_SECCIÓN_UBIC!$H36,""),IF($A38="TOTAL",SUM(INDIRECT("E4:E"&amp;ROW()-1)),""))</f>
        <v/>
      </c>
      <c r="F38" s="6" t="str">
        <f ca="1">IF(AND($A38&lt;&gt;"",$A38&lt;&gt;"TOTAL"),IF(AND([4]PDI_DES__SUBUNIDAD_SECCIÓN_UBIC!$J36&lt;&gt;"",[4]PDI_DES__SUBUNIDAD_SECCIÓN_UBIC!$J36&lt;&gt;0),[4]PDI_DES__SUBUNIDAD_SECCIÓN_UBIC!$J36,""),IF($A38="TOTAL",SUM(INDIRECT("F4:F"&amp;ROW()-1)),""))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IF(AND($A38&lt;&gt;"",$A38&lt;&gt;"TOTAL"),IF(AND([4]PDI_DES__SUBUNIDAD_SECCIÓN_UBIC!$M36&lt;&gt;"",[4]PDI_DES__SUBUNIDAD_SECCIÓN_UBIC!$M36&lt;&gt;0),[4]PDI_DES__SUBUNIDAD_SECCIÓN_UBIC!$M36,""),IF($A38="TOTAL",SUM(INDIRECT("H4:H"&amp;ROW()-1)),""))</f>
        <v/>
      </c>
      <c r="I38" s="6" t="str">
        <f ca="1">IF(AND($A38&lt;&gt;"",$A38&lt;&gt;"TOTAL"),IF(AND([4]PDI_DES__SUBUNIDAD_SECCIÓN_UBIC!$O36&lt;&gt;"",[4]PDI_DES__SUBUNIDAD_SECCIÓN_UBIC!$O36&lt;&gt;0),[4]PDI_DES__SUBUNIDAD_SECCIÓN_UBIC!$O36,""),IF($A38="TOTAL",SUM(INDIRECT("I4:I"&amp;ROW()-1)),""))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IF(AND($A38&lt;&gt;"",$A38&lt;&gt;"TOTAL"),IF(AND([4]PDI_DES__SUBUNIDAD_SECCIÓN_UBIC!$R36&lt;&gt;"",[4]PDI_DES__SUBUNIDAD_SECCIÓN_UBIC!$R36&lt;&gt;0),[4]PDI_DES__SUBUNIDAD_SECCIÓN_UBIC!$R36,""),IF($A38="TOTAL",SUM(INDIRECT("K4:K"&amp;ROW()-1)),""))</f>
        <v/>
      </c>
      <c r="L38" s="6" t="str">
        <f ca="1">IF(AND($A38&lt;&gt;"",$A38&lt;&gt;"TOTAL"),IF(AND([4]PDI_DES__SUBUNIDAD_SECCIÓN_UBIC!$T36&lt;&gt;"",[4]PDI_DES__SUBUNIDAD_SECCIÓN_UBIC!$T36&lt;&gt;0),[4]PDI_DES__SUBUNIDAD_SECCIÓN_UBIC!$T36,""),IF($A38="TOTAL",SUM(INDIRECT("L4:L"&amp;ROW()-1)),""))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IF(AND($A38&lt;&gt;"",$A38&lt;&gt;"TOTAL"),IF(AND([4]PDI_DES__SUBUNIDAD_SECCIÓN_UBIC!$W36&lt;&gt;"",[4]PDI_DES__SUBUNIDAD_SECCIÓN_UBIC!$W36&lt;&gt;0),[4]PDI_DES__SUBUNIDAD_SECCIÓN_UBIC!$W36,""),IF($A38="TOTAL",SUM(INDIRECT("N4:N"&amp;ROW()-1)),""))</f>
        <v/>
      </c>
      <c r="O38" s="6" t="str">
        <f ca="1">IF(AND($A38&lt;&gt;"",$A38&lt;&gt;"TOTAL"),IF(AND([4]PDI_DES__SUBUNIDAD_SECCIÓN_UBIC!$Y36&lt;&gt;"",[4]PDI_DES__SUBUNIDAD_SECCIÓN_UBIC!$Y36&lt;&gt;0),[4]PDI_DES__SUBUNIDAD_SECCIÓN_UBIC!$Y36,""),IF($A38="TOTAL",SUM(INDIRECT("O4:O"&amp;ROW()-1)),""))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IF(AND($A38&lt;&gt;"",$A38&lt;&gt;"TOTAL"),IF(AND([4]PDI_DES__SUBUNIDAD_SECCIÓN_UBIC!$AB36&lt;&gt;"",[4]PDI_DES__SUBUNIDAD_SECCIÓN_UBIC!$AB36&lt;&gt;0),[4]PDI_DES__SUBUNIDAD_SECCIÓN_UBIC!$AB36,""),IF($A38="TOTAL",SUM(INDIRECT("Q4:Q"&amp;ROW()-1)),""))</f>
        <v/>
      </c>
      <c r="R38" s="6" t="str">
        <f ca="1">IF(AND($A38&lt;&gt;"",$A38&lt;&gt;"TOTAL"),IF(AND([4]PDI_DES__SUBUNIDAD_SECCIÓN_UBIC!$AD36&lt;&gt;"",[4]PDI_DES__SUBUNIDAD_SECCIÓN_UBIC!$AD36&lt;&gt;0),[4]PDI_DES__SUBUNIDAD_SECCIÓN_UBIC!$AD36,""),IF($A38="TOTAL",SUM(INDIRECT("R4:R"&amp;ROW()-1)),""))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IF(AND($A38&lt;&gt;"",$A38&lt;&gt;"TOTAL"),IF(AND([4]PDI_DES__SUBUNIDAD_SECCIÓN_UBIC!$AG36&lt;&gt;"",[4]PDI_DES__SUBUNIDAD_SECCIÓN_UBIC!$AG36&lt;&gt;0),[4]PDI_DES__SUBUNIDAD_SECCIÓN_UBIC!$AG36,""),IF($A38="TOTAL",SUM(INDIRECT("T4:T"&amp;ROW()-1)),""))</f>
        <v/>
      </c>
      <c r="U38" s="6" t="str">
        <f ca="1">IF(AND($A38&lt;&gt;"",$A38&lt;&gt;"TOTAL"),IF(AND([4]PDI_DES__SUBUNIDAD_SECCIÓN_UBIC!$AI36&lt;&gt;"",[4]PDI_DES__SUBUNIDAD_SECCIÓN_UBIC!$AI36&lt;&gt;0),[4]PDI_DES__SUBUNIDAD_SECCIÓN_UBIC!$AI36,""),IF($A38="TOTAL",SUM(INDIRECT("U4:U"&amp;ROW()-1)),""))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IF(AND($A38&lt;&gt;"",$A38&lt;&gt;"TOTAL"),IF(AND([4]PDI_DES__SUBUNIDAD_SECCIÓN_UBIC!$AL36&lt;&gt;"",[4]PDI_DES__SUBUNIDAD_SECCIÓN_UBIC!$AL36&lt;&gt;0),[4]PDI_DES__SUBUNIDAD_SECCIÓN_UBIC!$AL36,""),IF($A38="TOTAL",SUM(INDIRECT("W4:W"&amp;ROW()-1)),""))</f>
        <v/>
      </c>
      <c r="X38" s="6" t="str">
        <f ca="1">IF(AND($A38&lt;&gt;"",$A38&lt;&gt;"TOTAL"),IF(AND([4]PDI_DES__SUBUNIDAD_SECCIÓN_UBIC!$AN36&lt;&gt;"",[4]PDI_DES__SUBUNIDAD_SECCIÓN_UBIC!$AN36&lt;&gt;0),[4]PDI_DES__SUBUNIDAD_SECCIÓN_UBIC!$AN36,""),IF($A38="TOTAL",SUM(INDIRECT("X4:X"&amp;ROW()-1)),""))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IF(AND($A38&lt;&gt;"",$A38&lt;&gt;"TOTAL"),IF(AND([4]PDI_DES__SUBUNIDAD_SECCIÓN_UBIC!$AQ36&lt;&gt;"",[4]PDI_DES__SUBUNIDAD_SECCIÓN_UBIC!$AQ36&lt;&gt;0),[4]PDI_DES__SUBUNIDAD_SECCIÓN_UBIC!$AQ36,""),IF($A38="TOTAL",SUM(INDIRECT("Z4:Z"&amp;ROW()-1)),""))</f>
        <v/>
      </c>
      <c r="AA38" s="6" t="str">
        <f ca="1">IF(AND($A38&lt;&gt;"",$A38&lt;&gt;"TOTAL"),IF(AND([4]PDI_DES__SUBUNIDAD_SECCIÓN_UBIC!$AS36&lt;&gt;"",[4]PDI_DES__SUBUNIDAD_SECCIÓN_UBIC!$AS36&lt;&gt;0),[4]PDI_DES__SUBUNIDAD_SECCIÓN_UBIC!$AS36,""),IF($A38="TOTAL",SUM(INDIRECT("AA4:AA"&amp;ROW()-1)),""))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IF(AND($A38&lt;&gt;"",$A38&lt;&gt;"TOTAL"),IF(AND([4]PDI_DES__SUBUNIDAD_SECCIÓN_UBIC!$AV36&lt;&gt;"",[4]PDI_DES__SUBUNIDAD_SECCIÓN_UBIC!$AV36&lt;&gt;0),[4]PDI_DES__SUBUNIDAD_SECCIÓN_UBIC!$AV36,""),IF($A38="TOTAL",SUM(INDIRECT("AC4:AC"&amp;ROW()-1)),""))</f>
        <v/>
      </c>
      <c r="AD38" s="6" t="str">
        <f ca="1">IF(AND($A38&lt;&gt;"",$A38&lt;&gt;"TOTAL"),IF(AND([4]PDI_DES__SUBUNIDAD_SECCIÓN_UBIC!$AX36&lt;&gt;"",[4]PDI_DES__SUBUNIDAD_SECCIÓN_UBIC!$AX36&lt;&gt;0),[4]PDI_DES__SUBUNIDAD_SECCIÓN_UBIC!$AX36,""),IF($A38="TOTAL",SUM(INDIRECT("AD4:AD"&amp;ROW()-1)),""))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IF(AND($A38&lt;&gt;"",$A38&lt;&gt;"TOTAL"),IF(AND([4]PDI_DES__SUBUNIDAD_SECCIÓN_UBIC!$BA36&lt;&gt;"",[4]PDI_DES__SUBUNIDAD_SECCIÓN_UBIC!$BA36&lt;&gt;0),[4]PDI_DES__SUBUNIDAD_SECCIÓN_UBIC!$BA36,""),IF($A38="TOTAL",SUM(INDIRECT("AF4:AF"&amp;ROW()-1)),""))</f>
        <v/>
      </c>
      <c r="AG38" s="6" t="str">
        <f ca="1">IF(AND($A38&lt;&gt;"",$A38&lt;&gt;"TOTAL"),IF(AND([4]PDI_DES__SUBUNIDAD_SECCIÓN_UBIC!$BC36&lt;&gt;"",[4]PDI_DES__SUBUNIDAD_SECCIÓN_UBIC!$BC36&lt;&gt;0),[4]PDI_DES__SUBUNIDAD_SECCIÓN_UBIC!$BC36,""),IF($A38="TOTAL",SUM(INDIRECT("AG4:AG"&amp;ROW()-1)),""))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IF(AND($A38&lt;&gt;"",$A38&lt;&gt;"TOTAL"),IF(AND([4]PDI_DES__SUBUNIDAD_SECCIÓN_UBIC!$BF36&lt;&gt;"",[4]PDI_DES__SUBUNIDAD_SECCIÓN_UBIC!$BF36&lt;&gt;0),[4]PDI_DES__SUBUNIDAD_SECCIÓN_UBIC!$BF36,""),IF($A38="TOTAL",SUM(INDIRECT("AI4:AI"&amp;ROW()-1)),""))</f>
        <v/>
      </c>
      <c r="AJ38" s="6" t="str">
        <f ca="1">IF(AND($A38&lt;&gt;"",$A38&lt;&gt;"TOTAL"),IF(AND([4]PDI_DES__SUBUNIDAD_SECCIÓN_UBIC!$BH36&lt;&gt;"",[4]PDI_DES__SUBUNIDAD_SECCIÓN_UBIC!$BH36&lt;&gt;0),[4]PDI_DES__SUBUNIDAD_SECCIÓN_UBIC!$BH36,""),IF($A38="TOTAL",SUM(INDIRECT("AJ4:AJ"&amp;ROW()-1)),""))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IF(AND($A38&lt;&gt;"",$A38&lt;&gt;"TOTAL"),IF(AND([4]PDI_DES__SUBUNIDAD_SECCIÓN_UBIC!$BK36&lt;&gt;"",[4]PDI_DES__SUBUNIDAD_SECCIÓN_UBIC!$BK36&lt;&gt;0),[4]PDI_DES__SUBUNIDAD_SECCIÓN_UBIC!$BK36,""),IF($A38="TOTAL",SUM(INDIRECT("AL4:AL"&amp;ROW()-1)),""))</f>
        <v/>
      </c>
      <c r="AM38" s="6" t="str">
        <f ca="1">IF(AND($A38&lt;&gt;"",$A38&lt;&gt;"TOTAL"),IF(AND([4]PDI_DES__SUBUNIDAD_SECCIÓN_UBIC!$BM36&lt;&gt;"",[4]PDI_DES__SUBUNIDAD_SECCIÓN_UBIC!$BM36&lt;&gt;0),[4]PDI_DES__SUBUNIDAD_SECCIÓN_UBIC!$BM36,""),IF($A38="TOTAL",SUM(INDIRECT("AM4:AM"&amp;ROW()-1)),""))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IF(AND($A38&lt;&gt;"",$A38&lt;&gt;"TOTAL"),IF(AND([4]PDI_DES__SUBUNIDAD_SECCIÓN_UBIC!$BP36&lt;&gt;"",[4]PDI_DES__SUBUNIDAD_SECCIÓN_UBIC!$BP36&lt;&gt;0),[4]PDI_DES__SUBUNIDAD_SECCIÓN_UBIC!$BP36,""),IF($A38="TOTAL",SUM(INDIRECT("AO4:AO"&amp;ROW()-1)),""))</f>
        <v/>
      </c>
      <c r="AP38" s="6" t="str">
        <f ca="1">IF(AND($A38&lt;&gt;"",$A38&lt;&gt;"TOTAL"),IF(AND([4]PDI_DES__SUBUNIDAD_SECCIÓN_UBIC!$BR36&lt;&gt;"",[4]PDI_DES__SUBUNIDAD_SECCIÓN_UBIC!$BR36&lt;&gt;0),[4]PDI_DES__SUBUNIDAD_SECCIÓN_UBIC!$BR36,""),IF($A38="TOTAL",SUM(INDIRECT("AP4:AP"&amp;ROW()-1)),""))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IF(AND($A38&lt;&gt;"",$A38&lt;&gt;"TOTAL"),IF(AND([4]PDI_DES__SUBUNIDAD_SECCIÓN_UBIC!$BU36&lt;&gt;"",[4]PDI_DES__SUBUNIDAD_SECCIÓN_UBIC!$BU36&lt;&gt;0),[4]PDI_DES__SUBUNIDAD_SECCIÓN_UBIC!$BU36,""),IF($A38="TOTAL",SUM(INDIRECT("AR4:AR"&amp;ROW()-1)),""))</f>
        <v/>
      </c>
      <c r="AS38" s="6" t="str">
        <f ca="1">IF(AND($A38&lt;&gt;"",$A38&lt;&gt;"TOTAL"),IF(AND([4]PDI_DES__SUBUNIDAD_SECCIÓN_UBIC!$BW36&lt;&gt;"",[4]PDI_DES__SUBUNIDAD_SECCIÓN_UBIC!$BW36&lt;&gt;0),[4]PDI_DES__SUBUNIDAD_SECCIÓN_UBIC!$BW36,""),IF($A38="TOTAL",SUM(INDIRECT("AS4:AS"&amp;ROW()-1)),""))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IF(AND($A38&lt;&gt;"",$A38&lt;&gt;"TOTAL"),IF(AND([4]PDI_DES__SUBUNIDAD_SECCIÓN_UBIC!$BZ36&lt;&gt;"",[4]PDI_DES__SUBUNIDAD_SECCIÓN_UBIC!$BZ36&lt;&gt;0),[4]PDI_DES__SUBUNIDAD_SECCIÓN_UBIC!$BZ36,""),IF($A38="TOTAL",SUM(INDIRECT("AU4:AU"&amp;ROW()-1)),""))</f>
        <v/>
      </c>
      <c r="AV38" s="6" t="str">
        <f ca="1">IF(AND($A38&lt;&gt;"",$A38&lt;&gt;"TOTAL"),IF(AND([4]PDI_DES__SUBUNIDAD_SECCIÓN_UBIC!$CB36&lt;&gt;"",[4]PDI_DES__SUBUNIDAD_SECCIÓN_UBIC!$CB36&lt;&gt;0),[4]PDI_DES__SUBUNIDAD_SECCIÓN_UBIC!$CB36,""),IF($A38="TOTAL",SUM(INDIRECT("AV4:AV"&amp;ROW()-1)),""))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IF(AND($A38&lt;&gt;"",$A38&lt;&gt;"TOTAL"),IF(AND([4]PDI_DES__SUBUNIDAD_SECCIÓN_UBIC!$CE36&lt;&gt;"",[4]PDI_DES__SUBUNIDAD_SECCIÓN_UBIC!$CE36&lt;&gt;0),[4]PDI_DES__SUBUNIDAD_SECCIÓN_UBIC!$CE36,""),IF($A38="TOTAL",SUM(INDIRECT("AX4:AX"&amp;ROW()-1)),""))</f>
        <v/>
      </c>
      <c r="AY38" s="6" t="str">
        <f ca="1">IF(AND($A38&lt;&gt;"",$A38&lt;&gt;"TOTAL"),IF(AND([4]PDI_DES__SUBUNIDAD_SECCIÓN_UBIC!$CG36&lt;&gt;"",[4]PDI_DES__SUBUNIDAD_SECCIÓN_UBIC!$CG36&lt;&gt;0),[4]PDI_DES__SUBUNIDAD_SECCIÓN_UBIC!$CG36,""),IF($A38="TOTAL",SUM(INDIRECT("AY4:AY"&amp;ROW()-1)),""))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IF(AND($A38&lt;&gt;"",$A38&lt;&gt;"TOTAL"),IF(AND([4]PDI_DES__SUBUNIDAD_SECCIÓN_UBIC!$CJ36&lt;&gt;"",[4]PDI_DES__SUBUNIDAD_SECCIÓN_UBIC!$CJ36&lt;&gt;0),[4]PDI_DES__SUBUNIDAD_SECCIÓN_UBIC!$CJ36,""),IF($A38="TOTAL",SUM(INDIRECT("BA4:BA"&amp;ROW()-1)),""))</f>
        <v/>
      </c>
      <c r="BB38" s="6" t="str">
        <f ca="1">IF(AND($A38&lt;&gt;"",$A38&lt;&gt;"TOTAL"),IF(AND([4]PDI_DES__SUBUNIDAD_SECCIÓN_UBIC!$CL36&lt;&gt;"",[4]PDI_DES__SUBUNIDAD_SECCIÓN_UBIC!$CL36&lt;&gt;0),[4]PDI_DES__SUBUNIDAD_SECCIÓN_UBIC!$CL36,""),IF($A38="TOTAL",SUM(INDIRECT("BB4:BB"&amp;ROW()-1)),""))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IF(AND($A38&lt;&gt;"",$A38&lt;&gt;"TOTAL"),IF(AND([4]PDI_DES__SUBUNIDAD_SECCIÓN_UBIC!$CO36&lt;&gt;"",[4]PDI_DES__SUBUNIDAD_SECCIÓN_UBIC!$CO36&lt;&gt;0),[4]PDI_DES__SUBUNIDAD_SECCIÓN_UBIC!$CO36,""),IF($A38="TOTAL",SUM(INDIRECT("BD4:BD"&amp;ROW()-1)),""))</f>
        <v/>
      </c>
      <c r="BE38" s="6" t="str">
        <f ca="1">IF(AND($A38&lt;&gt;"",$A38&lt;&gt;"TOTAL"),IF(AND([4]PDI_DES__SUBUNIDAD_SECCIÓN_UBIC!$CQ36&lt;&gt;"",[4]PDI_DES__SUBUNIDAD_SECCIÓN_UBIC!$CQ36&lt;&gt;0),[4]PDI_DES__SUBUNIDAD_SECCIÓN_UBIC!$CQ36,""),IF($A38="TOTAL",SUM(INDIRECT("BE4:BE"&amp;ROW()-1)),""))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IF([4]PDI_DES__SUBUNIDAD_SECCIÓN_UBIC!$B37&lt;&gt;"",[4]PDI_DES__SUBUNIDAD_SECCIÓN_UBIC!$B37,IF(AND([4]PDI_DES__SUBUNIDAD_SECCIÓN_UBIC!$B37="",[4]PDI_DES__SUBUNIDAD_SECCIÓN_UBIC!$B38="",[4]PDI_DES__SUBUNIDAD_SECCIÓN_UBIC!$B36=""),"","TOTAL"))</f>
        <v/>
      </c>
      <c r="B39" s="6" t="str">
        <f ca="1">IF(AND($A39&lt;&gt;"",$A39&lt;&gt;"TOTAL"),IF(AND([4]PDI_DES__SUBUNIDAD_SECCIÓN_UBIC!$C37&lt;&gt;"",[4]PDI_DES__SUBUNIDAD_SECCIÓN_UBIC!$C37&lt;&gt;0),[4]PDI_DES__SUBUNIDAD_SECCIÓN_UBIC!$C37,""),IF($A39="TOTAL",SUM(INDIRECT("B4:B"&amp;ROW()-1)),""))</f>
        <v/>
      </c>
      <c r="C39" s="6" t="str">
        <f ca="1">IF(AND($A39&lt;&gt;"",$A39&lt;&gt;"TOTAL"),IF(AND([4]PDI_DES__SUBUNIDAD_SECCIÓN_UBIC!$E37&lt;&gt;"",[4]PDI_DES__SUBUNIDAD_SECCIÓN_UBIC!$E37&lt;&gt;0),[4]PDI_DES__SUBUNIDAD_SECCIÓN_UBIC!$E37,""),IF($A39="TOTAL",SUM(INDIRECT("C4:C"&amp;ROW()-1)),""))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IF(AND($A39&lt;&gt;"",$A39&lt;&gt;"TOTAL"),IF(AND([4]PDI_DES__SUBUNIDAD_SECCIÓN_UBIC!$H37&lt;&gt;"",[4]PDI_DES__SUBUNIDAD_SECCIÓN_UBIC!$H37&lt;&gt;0),[4]PDI_DES__SUBUNIDAD_SECCIÓN_UBIC!$H37,""),IF($A39="TOTAL",SUM(INDIRECT("E4:E"&amp;ROW()-1)),""))</f>
        <v/>
      </c>
      <c r="F39" s="6" t="str">
        <f ca="1">IF(AND($A39&lt;&gt;"",$A39&lt;&gt;"TOTAL"),IF(AND([4]PDI_DES__SUBUNIDAD_SECCIÓN_UBIC!$J37&lt;&gt;"",[4]PDI_DES__SUBUNIDAD_SECCIÓN_UBIC!$J37&lt;&gt;0),[4]PDI_DES__SUBUNIDAD_SECCIÓN_UBIC!$J37,""),IF($A39="TOTAL",SUM(INDIRECT("F4:F"&amp;ROW()-1)),""))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IF(AND($A39&lt;&gt;"",$A39&lt;&gt;"TOTAL"),IF(AND([4]PDI_DES__SUBUNIDAD_SECCIÓN_UBIC!$M37&lt;&gt;"",[4]PDI_DES__SUBUNIDAD_SECCIÓN_UBIC!$M37&lt;&gt;0),[4]PDI_DES__SUBUNIDAD_SECCIÓN_UBIC!$M37,""),IF($A39="TOTAL",SUM(INDIRECT("H4:H"&amp;ROW()-1)),""))</f>
        <v/>
      </c>
      <c r="I39" s="6" t="str">
        <f ca="1">IF(AND($A39&lt;&gt;"",$A39&lt;&gt;"TOTAL"),IF(AND([4]PDI_DES__SUBUNIDAD_SECCIÓN_UBIC!$O37&lt;&gt;"",[4]PDI_DES__SUBUNIDAD_SECCIÓN_UBIC!$O37&lt;&gt;0),[4]PDI_DES__SUBUNIDAD_SECCIÓN_UBIC!$O37,""),IF($A39="TOTAL",SUM(INDIRECT("I4:I"&amp;ROW()-1)),""))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IF(AND($A39&lt;&gt;"",$A39&lt;&gt;"TOTAL"),IF(AND([4]PDI_DES__SUBUNIDAD_SECCIÓN_UBIC!$R37&lt;&gt;"",[4]PDI_DES__SUBUNIDAD_SECCIÓN_UBIC!$R37&lt;&gt;0),[4]PDI_DES__SUBUNIDAD_SECCIÓN_UBIC!$R37,""),IF($A39="TOTAL",SUM(INDIRECT("K4:K"&amp;ROW()-1)),""))</f>
        <v/>
      </c>
      <c r="L39" s="6" t="str">
        <f ca="1">IF(AND($A39&lt;&gt;"",$A39&lt;&gt;"TOTAL"),IF(AND([4]PDI_DES__SUBUNIDAD_SECCIÓN_UBIC!$T37&lt;&gt;"",[4]PDI_DES__SUBUNIDAD_SECCIÓN_UBIC!$T37&lt;&gt;0),[4]PDI_DES__SUBUNIDAD_SECCIÓN_UBIC!$T37,""),IF($A39="TOTAL",SUM(INDIRECT("L4:L"&amp;ROW()-1)),""))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IF(AND($A39&lt;&gt;"",$A39&lt;&gt;"TOTAL"),IF(AND([4]PDI_DES__SUBUNIDAD_SECCIÓN_UBIC!$W37&lt;&gt;"",[4]PDI_DES__SUBUNIDAD_SECCIÓN_UBIC!$W37&lt;&gt;0),[4]PDI_DES__SUBUNIDAD_SECCIÓN_UBIC!$W37,""),IF($A39="TOTAL",SUM(INDIRECT("N4:N"&amp;ROW()-1)),""))</f>
        <v/>
      </c>
      <c r="O39" s="6" t="str">
        <f ca="1">IF(AND($A39&lt;&gt;"",$A39&lt;&gt;"TOTAL"),IF(AND([4]PDI_DES__SUBUNIDAD_SECCIÓN_UBIC!$Y37&lt;&gt;"",[4]PDI_DES__SUBUNIDAD_SECCIÓN_UBIC!$Y37&lt;&gt;0),[4]PDI_DES__SUBUNIDAD_SECCIÓN_UBIC!$Y37,""),IF($A39="TOTAL",SUM(INDIRECT("O4:O"&amp;ROW()-1)),""))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IF(AND($A39&lt;&gt;"",$A39&lt;&gt;"TOTAL"),IF(AND([4]PDI_DES__SUBUNIDAD_SECCIÓN_UBIC!$AB37&lt;&gt;"",[4]PDI_DES__SUBUNIDAD_SECCIÓN_UBIC!$AB37&lt;&gt;0),[4]PDI_DES__SUBUNIDAD_SECCIÓN_UBIC!$AB37,""),IF($A39="TOTAL",SUM(INDIRECT("Q4:Q"&amp;ROW()-1)),""))</f>
        <v/>
      </c>
      <c r="R39" s="6" t="str">
        <f ca="1">IF(AND($A39&lt;&gt;"",$A39&lt;&gt;"TOTAL"),IF(AND([4]PDI_DES__SUBUNIDAD_SECCIÓN_UBIC!$AD37&lt;&gt;"",[4]PDI_DES__SUBUNIDAD_SECCIÓN_UBIC!$AD37&lt;&gt;0),[4]PDI_DES__SUBUNIDAD_SECCIÓN_UBIC!$AD37,""),IF($A39="TOTAL",SUM(INDIRECT("R4:R"&amp;ROW()-1)),""))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IF(AND($A39&lt;&gt;"",$A39&lt;&gt;"TOTAL"),IF(AND([4]PDI_DES__SUBUNIDAD_SECCIÓN_UBIC!$AG37&lt;&gt;"",[4]PDI_DES__SUBUNIDAD_SECCIÓN_UBIC!$AG37&lt;&gt;0),[4]PDI_DES__SUBUNIDAD_SECCIÓN_UBIC!$AG37,""),IF($A39="TOTAL",SUM(INDIRECT("T4:T"&amp;ROW()-1)),""))</f>
        <v/>
      </c>
      <c r="U39" s="6" t="str">
        <f ca="1">IF(AND($A39&lt;&gt;"",$A39&lt;&gt;"TOTAL"),IF(AND([4]PDI_DES__SUBUNIDAD_SECCIÓN_UBIC!$AI37&lt;&gt;"",[4]PDI_DES__SUBUNIDAD_SECCIÓN_UBIC!$AI37&lt;&gt;0),[4]PDI_DES__SUBUNIDAD_SECCIÓN_UBIC!$AI37,""),IF($A39="TOTAL",SUM(INDIRECT("U4:U"&amp;ROW()-1)),""))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IF(AND($A39&lt;&gt;"",$A39&lt;&gt;"TOTAL"),IF(AND([4]PDI_DES__SUBUNIDAD_SECCIÓN_UBIC!$AL37&lt;&gt;"",[4]PDI_DES__SUBUNIDAD_SECCIÓN_UBIC!$AL37&lt;&gt;0),[4]PDI_DES__SUBUNIDAD_SECCIÓN_UBIC!$AL37,""),IF($A39="TOTAL",SUM(INDIRECT("W4:W"&amp;ROW()-1)),""))</f>
        <v/>
      </c>
      <c r="X39" s="6" t="str">
        <f ca="1">IF(AND($A39&lt;&gt;"",$A39&lt;&gt;"TOTAL"),IF(AND([4]PDI_DES__SUBUNIDAD_SECCIÓN_UBIC!$AN37&lt;&gt;"",[4]PDI_DES__SUBUNIDAD_SECCIÓN_UBIC!$AN37&lt;&gt;0),[4]PDI_DES__SUBUNIDAD_SECCIÓN_UBIC!$AN37,""),IF($A39="TOTAL",SUM(INDIRECT("X4:X"&amp;ROW()-1)),""))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IF(AND($A39&lt;&gt;"",$A39&lt;&gt;"TOTAL"),IF(AND([4]PDI_DES__SUBUNIDAD_SECCIÓN_UBIC!$AQ37&lt;&gt;"",[4]PDI_DES__SUBUNIDAD_SECCIÓN_UBIC!$AQ37&lt;&gt;0),[4]PDI_DES__SUBUNIDAD_SECCIÓN_UBIC!$AQ37,""),IF($A39="TOTAL",SUM(INDIRECT("Z4:Z"&amp;ROW()-1)),""))</f>
        <v/>
      </c>
      <c r="AA39" s="6" t="str">
        <f ca="1">IF(AND($A39&lt;&gt;"",$A39&lt;&gt;"TOTAL"),IF(AND([4]PDI_DES__SUBUNIDAD_SECCIÓN_UBIC!$AS37&lt;&gt;"",[4]PDI_DES__SUBUNIDAD_SECCIÓN_UBIC!$AS37&lt;&gt;0),[4]PDI_DES__SUBUNIDAD_SECCIÓN_UBIC!$AS37,""),IF($A39="TOTAL",SUM(INDIRECT("AA4:AA"&amp;ROW()-1)),""))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IF(AND($A39&lt;&gt;"",$A39&lt;&gt;"TOTAL"),IF(AND([4]PDI_DES__SUBUNIDAD_SECCIÓN_UBIC!$AV37&lt;&gt;"",[4]PDI_DES__SUBUNIDAD_SECCIÓN_UBIC!$AV37&lt;&gt;0),[4]PDI_DES__SUBUNIDAD_SECCIÓN_UBIC!$AV37,""),IF($A39="TOTAL",SUM(INDIRECT("AC4:AC"&amp;ROW()-1)),""))</f>
        <v/>
      </c>
      <c r="AD39" s="6" t="str">
        <f ca="1">IF(AND($A39&lt;&gt;"",$A39&lt;&gt;"TOTAL"),IF(AND([4]PDI_DES__SUBUNIDAD_SECCIÓN_UBIC!$AX37&lt;&gt;"",[4]PDI_DES__SUBUNIDAD_SECCIÓN_UBIC!$AX37&lt;&gt;0),[4]PDI_DES__SUBUNIDAD_SECCIÓN_UBIC!$AX37,""),IF($A39="TOTAL",SUM(INDIRECT("AD4:AD"&amp;ROW()-1)),""))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IF(AND($A39&lt;&gt;"",$A39&lt;&gt;"TOTAL"),IF(AND([4]PDI_DES__SUBUNIDAD_SECCIÓN_UBIC!$BA37&lt;&gt;"",[4]PDI_DES__SUBUNIDAD_SECCIÓN_UBIC!$BA37&lt;&gt;0),[4]PDI_DES__SUBUNIDAD_SECCIÓN_UBIC!$BA37,""),IF($A39="TOTAL",SUM(INDIRECT("AF4:AF"&amp;ROW()-1)),""))</f>
        <v/>
      </c>
      <c r="AG39" s="6" t="str">
        <f ca="1">IF(AND($A39&lt;&gt;"",$A39&lt;&gt;"TOTAL"),IF(AND([4]PDI_DES__SUBUNIDAD_SECCIÓN_UBIC!$BC37&lt;&gt;"",[4]PDI_DES__SUBUNIDAD_SECCIÓN_UBIC!$BC37&lt;&gt;0),[4]PDI_DES__SUBUNIDAD_SECCIÓN_UBIC!$BC37,""),IF($A39="TOTAL",SUM(INDIRECT("AG4:AG"&amp;ROW()-1)),""))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IF(AND($A39&lt;&gt;"",$A39&lt;&gt;"TOTAL"),IF(AND([4]PDI_DES__SUBUNIDAD_SECCIÓN_UBIC!$BF37&lt;&gt;"",[4]PDI_DES__SUBUNIDAD_SECCIÓN_UBIC!$BF37&lt;&gt;0),[4]PDI_DES__SUBUNIDAD_SECCIÓN_UBIC!$BF37,""),IF($A39="TOTAL",SUM(INDIRECT("AI4:AI"&amp;ROW()-1)),""))</f>
        <v/>
      </c>
      <c r="AJ39" s="6" t="str">
        <f ca="1">IF(AND($A39&lt;&gt;"",$A39&lt;&gt;"TOTAL"),IF(AND([4]PDI_DES__SUBUNIDAD_SECCIÓN_UBIC!$BH37&lt;&gt;"",[4]PDI_DES__SUBUNIDAD_SECCIÓN_UBIC!$BH37&lt;&gt;0),[4]PDI_DES__SUBUNIDAD_SECCIÓN_UBIC!$BH37,""),IF($A39="TOTAL",SUM(INDIRECT("AJ4:AJ"&amp;ROW()-1)),""))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IF(AND($A39&lt;&gt;"",$A39&lt;&gt;"TOTAL"),IF(AND([4]PDI_DES__SUBUNIDAD_SECCIÓN_UBIC!$BK37&lt;&gt;"",[4]PDI_DES__SUBUNIDAD_SECCIÓN_UBIC!$BK37&lt;&gt;0),[4]PDI_DES__SUBUNIDAD_SECCIÓN_UBIC!$BK37,""),IF($A39="TOTAL",SUM(INDIRECT("AL4:AL"&amp;ROW()-1)),""))</f>
        <v/>
      </c>
      <c r="AM39" s="6" t="str">
        <f ca="1">IF(AND($A39&lt;&gt;"",$A39&lt;&gt;"TOTAL"),IF(AND([4]PDI_DES__SUBUNIDAD_SECCIÓN_UBIC!$BM37&lt;&gt;"",[4]PDI_DES__SUBUNIDAD_SECCIÓN_UBIC!$BM37&lt;&gt;0),[4]PDI_DES__SUBUNIDAD_SECCIÓN_UBIC!$BM37,""),IF($A39="TOTAL",SUM(INDIRECT("AM4:AM"&amp;ROW()-1)),""))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IF(AND($A39&lt;&gt;"",$A39&lt;&gt;"TOTAL"),IF(AND([4]PDI_DES__SUBUNIDAD_SECCIÓN_UBIC!$BP37&lt;&gt;"",[4]PDI_DES__SUBUNIDAD_SECCIÓN_UBIC!$BP37&lt;&gt;0),[4]PDI_DES__SUBUNIDAD_SECCIÓN_UBIC!$BP37,""),IF($A39="TOTAL",SUM(INDIRECT("AO4:AO"&amp;ROW()-1)),""))</f>
        <v/>
      </c>
      <c r="AP39" s="6" t="str">
        <f ca="1">IF(AND($A39&lt;&gt;"",$A39&lt;&gt;"TOTAL"),IF(AND([4]PDI_DES__SUBUNIDAD_SECCIÓN_UBIC!$BR37&lt;&gt;"",[4]PDI_DES__SUBUNIDAD_SECCIÓN_UBIC!$BR37&lt;&gt;0),[4]PDI_DES__SUBUNIDAD_SECCIÓN_UBIC!$BR37,""),IF($A39="TOTAL",SUM(INDIRECT("AP4:AP"&amp;ROW()-1)),""))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IF(AND($A39&lt;&gt;"",$A39&lt;&gt;"TOTAL"),IF(AND([4]PDI_DES__SUBUNIDAD_SECCIÓN_UBIC!$BU37&lt;&gt;"",[4]PDI_DES__SUBUNIDAD_SECCIÓN_UBIC!$BU37&lt;&gt;0),[4]PDI_DES__SUBUNIDAD_SECCIÓN_UBIC!$BU37,""),IF($A39="TOTAL",SUM(INDIRECT("AR4:AR"&amp;ROW()-1)),""))</f>
        <v/>
      </c>
      <c r="AS39" s="6" t="str">
        <f ca="1">IF(AND($A39&lt;&gt;"",$A39&lt;&gt;"TOTAL"),IF(AND([4]PDI_DES__SUBUNIDAD_SECCIÓN_UBIC!$BW37&lt;&gt;"",[4]PDI_DES__SUBUNIDAD_SECCIÓN_UBIC!$BW37&lt;&gt;0),[4]PDI_DES__SUBUNIDAD_SECCIÓN_UBIC!$BW37,""),IF($A39="TOTAL",SUM(INDIRECT("AS4:AS"&amp;ROW()-1)),""))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IF(AND($A39&lt;&gt;"",$A39&lt;&gt;"TOTAL"),IF(AND([4]PDI_DES__SUBUNIDAD_SECCIÓN_UBIC!$BZ37&lt;&gt;"",[4]PDI_DES__SUBUNIDAD_SECCIÓN_UBIC!$BZ37&lt;&gt;0),[4]PDI_DES__SUBUNIDAD_SECCIÓN_UBIC!$BZ37,""),IF($A39="TOTAL",SUM(INDIRECT("AU4:AU"&amp;ROW()-1)),""))</f>
        <v/>
      </c>
      <c r="AV39" s="6" t="str">
        <f ca="1">IF(AND($A39&lt;&gt;"",$A39&lt;&gt;"TOTAL"),IF(AND([4]PDI_DES__SUBUNIDAD_SECCIÓN_UBIC!$CB37&lt;&gt;"",[4]PDI_DES__SUBUNIDAD_SECCIÓN_UBIC!$CB37&lt;&gt;0),[4]PDI_DES__SUBUNIDAD_SECCIÓN_UBIC!$CB37,""),IF($A39="TOTAL",SUM(INDIRECT("AV4:AV"&amp;ROW()-1)),""))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IF(AND($A39&lt;&gt;"",$A39&lt;&gt;"TOTAL"),IF(AND([4]PDI_DES__SUBUNIDAD_SECCIÓN_UBIC!$CE37&lt;&gt;"",[4]PDI_DES__SUBUNIDAD_SECCIÓN_UBIC!$CE37&lt;&gt;0),[4]PDI_DES__SUBUNIDAD_SECCIÓN_UBIC!$CE37,""),IF($A39="TOTAL",SUM(INDIRECT("AX4:AX"&amp;ROW()-1)),""))</f>
        <v/>
      </c>
      <c r="AY39" s="6" t="str">
        <f ca="1">IF(AND($A39&lt;&gt;"",$A39&lt;&gt;"TOTAL"),IF(AND([4]PDI_DES__SUBUNIDAD_SECCIÓN_UBIC!$CG37&lt;&gt;"",[4]PDI_DES__SUBUNIDAD_SECCIÓN_UBIC!$CG37&lt;&gt;0),[4]PDI_DES__SUBUNIDAD_SECCIÓN_UBIC!$CG37,""),IF($A39="TOTAL",SUM(INDIRECT("AY4:AY"&amp;ROW()-1)),""))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IF(AND($A39&lt;&gt;"",$A39&lt;&gt;"TOTAL"),IF(AND([4]PDI_DES__SUBUNIDAD_SECCIÓN_UBIC!$CJ37&lt;&gt;"",[4]PDI_DES__SUBUNIDAD_SECCIÓN_UBIC!$CJ37&lt;&gt;0),[4]PDI_DES__SUBUNIDAD_SECCIÓN_UBIC!$CJ37,""),IF($A39="TOTAL",SUM(INDIRECT("BA4:BA"&amp;ROW()-1)),""))</f>
        <v/>
      </c>
      <c r="BB39" s="6" t="str">
        <f ca="1">IF(AND($A39&lt;&gt;"",$A39&lt;&gt;"TOTAL"),IF(AND([4]PDI_DES__SUBUNIDAD_SECCIÓN_UBIC!$CL37&lt;&gt;"",[4]PDI_DES__SUBUNIDAD_SECCIÓN_UBIC!$CL37&lt;&gt;0),[4]PDI_DES__SUBUNIDAD_SECCIÓN_UBIC!$CL37,""),IF($A39="TOTAL",SUM(INDIRECT("BB4:BB"&amp;ROW()-1)),""))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IF(AND($A39&lt;&gt;"",$A39&lt;&gt;"TOTAL"),IF(AND([4]PDI_DES__SUBUNIDAD_SECCIÓN_UBIC!$CO37&lt;&gt;"",[4]PDI_DES__SUBUNIDAD_SECCIÓN_UBIC!$CO37&lt;&gt;0),[4]PDI_DES__SUBUNIDAD_SECCIÓN_UBIC!$CO37,""),IF($A39="TOTAL",SUM(INDIRECT("BD4:BD"&amp;ROW()-1)),""))</f>
        <v/>
      </c>
      <c r="BE39" s="6" t="str">
        <f ca="1">IF(AND($A39&lt;&gt;"",$A39&lt;&gt;"TOTAL"),IF(AND([4]PDI_DES__SUBUNIDAD_SECCIÓN_UBIC!$CQ37&lt;&gt;"",[4]PDI_DES__SUBUNIDAD_SECCIÓN_UBIC!$CQ37&lt;&gt;0),[4]PDI_DES__SUBUNIDAD_SECCIÓN_UBIC!$CQ37,""),IF($A39="TOTAL",SUM(INDIRECT("BE4:BE"&amp;ROW()-1)),""))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IF([4]PDI_DES__SUBUNIDAD_SECCIÓN_UBIC!$B38&lt;&gt;"",[4]PDI_DES__SUBUNIDAD_SECCIÓN_UBIC!$B38,IF(AND([4]PDI_DES__SUBUNIDAD_SECCIÓN_UBIC!$B38="",[4]PDI_DES__SUBUNIDAD_SECCIÓN_UBIC!$B39="",[4]PDI_DES__SUBUNIDAD_SECCIÓN_UBIC!$B37=""),"","TOTAL"))</f>
        <v/>
      </c>
      <c r="B40" s="6" t="str">
        <f ca="1">IF(AND($A40&lt;&gt;"",$A40&lt;&gt;"TOTAL"),IF(AND([4]PDI_DES__SUBUNIDAD_SECCIÓN_UBIC!$C38&lt;&gt;"",[4]PDI_DES__SUBUNIDAD_SECCIÓN_UBIC!$C38&lt;&gt;0),[4]PDI_DES__SUBUNIDAD_SECCIÓN_UBIC!$C38,""),IF($A40="TOTAL",SUM(INDIRECT("B4:B"&amp;ROW()-1)),""))</f>
        <v/>
      </c>
      <c r="C40" s="6" t="str">
        <f ca="1">IF(AND($A40&lt;&gt;"",$A40&lt;&gt;"TOTAL"),IF(AND([4]PDI_DES__SUBUNIDAD_SECCIÓN_UBIC!$E38&lt;&gt;"",[4]PDI_DES__SUBUNIDAD_SECCIÓN_UBIC!$E38&lt;&gt;0),[4]PDI_DES__SUBUNIDAD_SECCIÓN_UBIC!$E38,""),IF($A40="TOTAL",SUM(INDIRECT("C4:C"&amp;ROW()-1)),""))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IF(AND($A40&lt;&gt;"",$A40&lt;&gt;"TOTAL"),IF(AND([4]PDI_DES__SUBUNIDAD_SECCIÓN_UBIC!$H38&lt;&gt;"",[4]PDI_DES__SUBUNIDAD_SECCIÓN_UBIC!$H38&lt;&gt;0),[4]PDI_DES__SUBUNIDAD_SECCIÓN_UBIC!$H38,""),IF($A40="TOTAL",SUM(INDIRECT("E4:E"&amp;ROW()-1)),""))</f>
        <v/>
      </c>
      <c r="F40" s="6" t="str">
        <f ca="1">IF(AND($A40&lt;&gt;"",$A40&lt;&gt;"TOTAL"),IF(AND([4]PDI_DES__SUBUNIDAD_SECCIÓN_UBIC!$J38&lt;&gt;"",[4]PDI_DES__SUBUNIDAD_SECCIÓN_UBIC!$J38&lt;&gt;0),[4]PDI_DES__SUBUNIDAD_SECCIÓN_UBIC!$J38,""),IF($A40="TOTAL",SUM(INDIRECT("F4:F"&amp;ROW()-1)),""))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IF(AND($A40&lt;&gt;"",$A40&lt;&gt;"TOTAL"),IF(AND([4]PDI_DES__SUBUNIDAD_SECCIÓN_UBIC!$M38&lt;&gt;"",[4]PDI_DES__SUBUNIDAD_SECCIÓN_UBIC!$M38&lt;&gt;0),[4]PDI_DES__SUBUNIDAD_SECCIÓN_UBIC!$M38,""),IF($A40="TOTAL",SUM(INDIRECT("H4:H"&amp;ROW()-1)),""))</f>
        <v/>
      </c>
      <c r="I40" s="6" t="str">
        <f ca="1">IF(AND($A40&lt;&gt;"",$A40&lt;&gt;"TOTAL"),IF(AND([4]PDI_DES__SUBUNIDAD_SECCIÓN_UBIC!$O38&lt;&gt;"",[4]PDI_DES__SUBUNIDAD_SECCIÓN_UBIC!$O38&lt;&gt;0),[4]PDI_DES__SUBUNIDAD_SECCIÓN_UBIC!$O38,""),IF($A40="TOTAL",SUM(INDIRECT("I4:I"&amp;ROW()-1)),""))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IF(AND($A40&lt;&gt;"",$A40&lt;&gt;"TOTAL"),IF(AND([4]PDI_DES__SUBUNIDAD_SECCIÓN_UBIC!$R38&lt;&gt;"",[4]PDI_DES__SUBUNIDAD_SECCIÓN_UBIC!$R38&lt;&gt;0),[4]PDI_DES__SUBUNIDAD_SECCIÓN_UBIC!$R38,""),IF($A40="TOTAL",SUM(INDIRECT("K4:K"&amp;ROW()-1)),""))</f>
        <v/>
      </c>
      <c r="L40" s="6" t="str">
        <f ca="1">IF(AND($A40&lt;&gt;"",$A40&lt;&gt;"TOTAL"),IF(AND([4]PDI_DES__SUBUNIDAD_SECCIÓN_UBIC!$T38&lt;&gt;"",[4]PDI_DES__SUBUNIDAD_SECCIÓN_UBIC!$T38&lt;&gt;0),[4]PDI_DES__SUBUNIDAD_SECCIÓN_UBIC!$T38,""),IF($A40="TOTAL",SUM(INDIRECT("L4:L"&amp;ROW()-1)),""))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IF(AND($A40&lt;&gt;"",$A40&lt;&gt;"TOTAL"),IF(AND([4]PDI_DES__SUBUNIDAD_SECCIÓN_UBIC!$W38&lt;&gt;"",[4]PDI_DES__SUBUNIDAD_SECCIÓN_UBIC!$W38&lt;&gt;0),[4]PDI_DES__SUBUNIDAD_SECCIÓN_UBIC!$W38,""),IF($A40="TOTAL",SUM(INDIRECT("N4:N"&amp;ROW()-1)),""))</f>
        <v/>
      </c>
      <c r="O40" s="6" t="str">
        <f ca="1">IF(AND($A40&lt;&gt;"",$A40&lt;&gt;"TOTAL"),IF(AND([4]PDI_DES__SUBUNIDAD_SECCIÓN_UBIC!$Y38&lt;&gt;"",[4]PDI_DES__SUBUNIDAD_SECCIÓN_UBIC!$Y38&lt;&gt;0),[4]PDI_DES__SUBUNIDAD_SECCIÓN_UBIC!$Y38,""),IF($A40="TOTAL",SUM(INDIRECT("O4:O"&amp;ROW()-1)),""))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IF(AND($A40&lt;&gt;"",$A40&lt;&gt;"TOTAL"),IF(AND([4]PDI_DES__SUBUNIDAD_SECCIÓN_UBIC!$AB38&lt;&gt;"",[4]PDI_DES__SUBUNIDAD_SECCIÓN_UBIC!$AB38&lt;&gt;0),[4]PDI_DES__SUBUNIDAD_SECCIÓN_UBIC!$AB38,""),IF($A40="TOTAL",SUM(INDIRECT("Q4:Q"&amp;ROW()-1)),""))</f>
        <v/>
      </c>
      <c r="R40" s="6" t="str">
        <f ca="1">IF(AND($A40&lt;&gt;"",$A40&lt;&gt;"TOTAL"),IF(AND([4]PDI_DES__SUBUNIDAD_SECCIÓN_UBIC!$AD38&lt;&gt;"",[4]PDI_DES__SUBUNIDAD_SECCIÓN_UBIC!$AD38&lt;&gt;0),[4]PDI_DES__SUBUNIDAD_SECCIÓN_UBIC!$AD38,""),IF($A40="TOTAL",SUM(INDIRECT("R4:R"&amp;ROW()-1)),""))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IF(AND($A40&lt;&gt;"",$A40&lt;&gt;"TOTAL"),IF(AND([4]PDI_DES__SUBUNIDAD_SECCIÓN_UBIC!$AG38&lt;&gt;"",[4]PDI_DES__SUBUNIDAD_SECCIÓN_UBIC!$AG38&lt;&gt;0),[4]PDI_DES__SUBUNIDAD_SECCIÓN_UBIC!$AG38,""),IF($A40="TOTAL",SUM(INDIRECT("T4:T"&amp;ROW()-1)),""))</f>
        <v/>
      </c>
      <c r="U40" s="6" t="str">
        <f ca="1">IF(AND($A40&lt;&gt;"",$A40&lt;&gt;"TOTAL"),IF(AND([4]PDI_DES__SUBUNIDAD_SECCIÓN_UBIC!$AI38&lt;&gt;"",[4]PDI_DES__SUBUNIDAD_SECCIÓN_UBIC!$AI38&lt;&gt;0),[4]PDI_DES__SUBUNIDAD_SECCIÓN_UBIC!$AI38,""),IF($A40="TOTAL",SUM(INDIRECT("U4:U"&amp;ROW()-1)),""))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IF(AND($A40&lt;&gt;"",$A40&lt;&gt;"TOTAL"),IF(AND([4]PDI_DES__SUBUNIDAD_SECCIÓN_UBIC!$AL38&lt;&gt;"",[4]PDI_DES__SUBUNIDAD_SECCIÓN_UBIC!$AL38&lt;&gt;0),[4]PDI_DES__SUBUNIDAD_SECCIÓN_UBIC!$AL38,""),IF($A40="TOTAL",SUM(INDIRECT("W4:W"&amp;ROW()-1)),""))</f>
        <v/>
      </c>
      <c r="X40" s="6" t="str">
        <f ca="1">IF(AND($A40&lt;&gt;"",$A40&lt;&gt;"TOTAL"),IF(AND([4]PDI_DES__SUBUNIDAD_SECCIÓN_UBIC!$AN38&lt;&gt;"",[4]PDI_DES__SUBUNIDAD_SECCIÓN_UBIC!$AN38&lt;&gt;0),[4]PDI_DES__SUBUNIDAD_SECCIÓN_UBIC!$AN38,""),IF($A40="TOTAL",SUM(INDIRECT("X4:X"&amp;ROW()-1)),""))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IF(AND($A40&lt;&gt;"",$A40&lt;&gt;"TOTAL"),IF(AND([4]PDI_DES__SUBUNIDAD_SECCIÓN_UBIC!$AQ38&lt;&gt;"",[4]PDI_DES__SUBUNIDAD_SECCIÓN_UBIC!$AQ38&lt;&gt;0),[4]PDI_DES__SUBUNIDAD_SECCIÓN_UBIC!$AQ38,""),IF($A40="TOTAL",SUM(INDIRECT("Z4:Z"&amp;ROW()-1)),""))</f>
        <v/>
      </c>
      <c r="AA40" s="6" t="str">
        <f ca="1">IF(AND($A40&lt;&gt;"",$A40&lt;&gt;"TOTAL"),IF(AND([4]PDI_DES__SUBUNIDAD_SECCIÓN_UBIC!$AS38&lt;&gt;"",[4]PDI_DES__SUBUNIDAD_SECCIÓN_UBIC!$AS38&lt;&gt;0),[4]PDI_DES__SUBUNIDAD_SECCIÓN_UBIC!$AS38,""),IF($A40="TOTAL",SUM(INDIRECT("AA4:AA"&amp;ROW()-1)),""))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IF(AND($A40&lt;&gt;"",$A40&lt;&gt;"TOTAL"),IF(AND([4]PDI_DES__SUBUNIDAD_SECCIÓN_UBIC!$AV38&lt;&gt;"",[4]PDI_DES__SUBUNIDAD_SECCIÓN_UBIC!$AV38&lt;&gt;0),[4]PDI_DES__SUBUNIDAD_SECCIÓN_UBIC!$AV38,""),IF($A40="TOTAL",SUM(INDIRECT("AC4:AC"&amp;ROW()-1)),""))</f>
        <v/>
      </c>
      <c r="AD40" s="6" t="str">
        <f ca="1">IF(AND($A40&lt;&gt;"",$A40&lt;&gt;"TOTAL"),IF(AND([4]PDI_DES__SUBUNIDAD_SECCIÓN_UBIC!$AX38&lt;&gt;"",[4]PDI_DES__SUBUNIDAD_SECCIÓN_UBIC!$AX38&lt;&gt;0),[4]PDI_DES__SUBUNIDAD_SECCIÓN_UBIC!$AX38,""),IF($A40="TOTAL",SUM(INDIRECT("AD4:AD"&amp;ROW()-1)),""))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IF(AND($A40&lt;&gt;"",$A40&lt;&gt;"TOTAL"),IF(AND([4]PDI_DES__SUBUNIDAD_SECCIÓN_UBIC!$BA38&lt;&gt;"",[4]PDI_DES__SUBUNIDAD_SECCIÓN_UBIC!$BA38&lt;&gt;0),[4]PDI_DES__SUBUNIDAD_SECCIÓN_UBIC!$BA38,""),IF($A40="TOTAL",SUM(INDIRECT("AF4:AF"&amp;ROW()-1)),""))</f>
        <v/>
      </c>
      <c r="AG40" s="6" t="str">
        <f ca="1">IF(AND($A40&lt;&gt;"",$A40&lt;&gt;"TOTAL"),IF(AND([4]PDI_DES__SUBUNIDAD_SECCIÓN_UBIC!$BC38&lt;&gt;"",[4]PDI_DES__SUBUNIDAD_SECCIÓN_UBIC!$BC38&lt;&gt;0),[4]PDI_DES__SUBUNIDAD_SECCIÓN_UBIC!$BC38,""),IF($A40="TOTAL",SUM(INDIRECT("AG4:AG"&amp;ROW()-1)),""))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IF(AND($A40&lt;&gt;"",$A40&lt;&gt;"TOTAL"),IF(AND([4]PDI_DES__SUBUNIDAD_SECCIÓN_UBIC!$BF38&lt;&gt;"",[4]PDI_DES__SUBUNIDAD_SECCIÓN_UBIC!$BF38&lt;&gt;0),[4]PDI_DES__SUBUNIDAD_SECCIÓN_UBIC!$BF38,""),IF($A40="TOTAL",SUM(INDIRECT("AI4:AI"&amp;ROW()-1)),""))</f>
        <v/>
      </c>
      <c r="AJ40" s="6" t="str">
        <f ca="1">IF(AND($A40&lt;&gt;"",$A40&lt;&gt;"TOTAL"),IF(AND([4]PDI_DES__SUBUNIDAD_SECCIÓN_UBIC!$BH38&lt;&gt;"",[4]PDI_DES__SUBUNIDAD_SECCIÓN_UBIC!$BH38&lt;&gt;0),[4]PDI_DES__SUBUNIDAD_SECCIÓN_UBIC!$BH38,""),IF($A40="TOTAL",SUM(INDIRECT("AJ4:AJ"&amp;ROW()-1)),""))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IF(AND($A40&lt;&gt;"",$A40&lt;&gt;"TOTAL"),IF(AND([4]PDI_DES__SUBUNIDAD_SECCIÓN_UBIC!$BK38&lt;&gt;"",[4]PDI_DES__SUBUNIDAD_SECCIÓN_UBIC!$BK38&lt;&gt;0),[4]PDI_DES__SUBUNIDAD_SECCIÓN_UBIC!$BK38,""),IF($A40="TOTAL",SUM(INDIRECT("AL4:AL"&amp;ROW()-1)),""))</f>
        <v/>
      </c>
      <c r="AM40" s="6" t="str">
        <f ca="1">IF(AND($A40&lt;&gt;"",$A40&lt;&gt;"TOTAL"),IF(AND([4]PDI_DES__SUBUNIDAD_SECCIÓN_UBIC!$BM38&lt;&gt;"",[4]PDI_DES__SUBUNIDAD_SECCIÓN_UBIC!$BM38&lt;&gt;0),[4]PDI_DES__SUBUNIDAD_SECCIÓN_UBIC!$BM38,""),IF($A40="TOTAL",SUM(INDIRECT("AM4:AM"&amp;ROW()-1)),""))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IF(AND($A40&lt;&gt;"",$A40&lt;&gt;"TOTAL"),IF(AND([4]PDI_DES__SUBUNIDAD_SECCIÓN_UBIC!$BP38&lt;&gt;"",[4]PDI_DES__SUBUNIDAD_SECCIÓN_UBIC!$BP38&lt;&gt;0),[4]PDI_DES__SUBUNIDAD_SECCIÓN_UBIC!$BP38,""),IF($A40="TOTAL",SUM(INDIRECT("AO4:AO"&amp;ROW()-1)),""))</f>
        <v/>
      </c>
      <c r="AP40" s="6" t="str">
        <f ca="1">IF(AND($A40&lt;&gt;"",$A40&lt;&gt;"TOTAL"),IF(AND([4]PDI_DES__SUBUNIDAD_SECCIÓN_UBIC!$BR38&lt;&gt;"",[4]PDI_DES__SUBUNIDAD_SECCIÓN_UBIC!$BR38&lt;&gt;0),[4]PDI_DES__SUBUNIDAD_SECCIÓN_UBIC!$BR38,""),IF($A40="TOTAL",SUM(INDIRECT("AP4:AP"&amp;ROW()-1)),""))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IF(AND($A40&lt;&gt;"",$A40&lt;&gt;"TOTAL"),IF(AND([4]PDI_DES__SUBUNIDAD_SECCIÓN_UBIC!$BU38&lt;&gt;"",[4]PDI_DES__SUBUNIDAD_SECCIÓN_UBIC!$BU38&lt;&gt;0),[4]PDI_DES__SUBUNIDAD_SECCIÓN_UBIC!$BU38,""),IF($A40="TOTAL",SUM(INDIRECT("AR4:AR"&amp;ROW()-1)),""))</f>
        <v/>
      </c>
      <c r="AS40" s="6" t="str">
        <f ca="1">IF(AND($A40&lt;&gt;"",$A40&lt;&gt;"TOTAL"),IF(AND([4]PDI_DES__SUBUNIDAD_SECCIÓN_UBIC!$BW38&lt;&gt;"",[4]PDI_DES__SUBUNIDAD_SECCIÓN_UBIC!$BW38&lt;&gt;0),[4]PDI_DES__SUBUNIDAD_SECCIÓN_UBIC!$BW38,""),IF($A40="TOTAL",SUM(INDIRECT("AS4:AS"&amp;ROW()-1)),""))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IF(AND($A40&lt;&gt;"",$A40&lt;&gt;"TOTAL"),IF(AND([4]PDI_DES__SUBUNIDAD_SECCIÓN_UBIC!$BZ38&lt;&gt;"",[4]PDI_DES__SUBUNIDAD_SECCIÓN_UBIC!$BZ38&lt;&gt;0),[4]PDI_DES__SUBUNIDAD_SECCIÓN_UBIC!$BZ38,""),IF($A40="TOTAL",SUM(INDIRECT("AU4:AU"&amp;ROW()-1)),""))</f>
        <v/>
      </c>
      <c r="AV40" s="6" t="str">
        <f ca="1">IF(AND($A40&lt;&gt;"",$A40&lt;&gt;"TOTAL"),IF(AND([4]PDI_DES__SUBUNIDAD_SECCIÓN_UBIC!$CB38&lt;&gt;"",[4]PDI_DES__SUBUNIDAD_SECCIÓN_UBIC!$CB38&lt;&gt;0),[4]PDI_DES__SUBUNIDAD_SECCIÓN_UBIC!$CB38,""),IF($A40="TOTAL",SUM(INDIRECT("AV4:AV"&amp;ROW()-1)),""))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IF(AND($A40&lt;&gt;"",$A40&lt;&gt;"TOTAL"),IF(AND([4]PDI_DES__SUBUNIDAD_SECCIÓN_UBIC!$CE38&lt;&gt;"",[4]PDI_DES__SUBUNIDAD_SECCIÓN_UBIC!$CE38&lt;&gt;0),[4]PDI_DES__SUBUNIDAD_SECCIÓN_UBIC!$CE38,""),IF($A40="TOTAL",SUM(INDIRECT("AX4:AX"&amp;ROW()-1)),""))</f>
        <v/>
      </c>
      <c r="AY40" s="6" t="str">
        <f ca="1">IF(AND($A40&lt;&gt;"",$A40&lt;&gt;"TOTAL"),IF(AND([4]PDI_DES__SUBUNIDAD_SECCIÓN_UBIC!$CG38&lt;&gt;"",[4]PDI_DES__SUBUNIDAD_SECCIÓN_UBIC!$CG38&lt;&gt;0),[4]PDI_DES__SUBUNIDAD_SECCIÓN_UBIC!$CG38,""),IF($A40="TOTAL",SUM(INDIRECT("AY4:AY"&amp;ROW()-1)),""))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IF(AND($A40&lt;&gt;"",$A40&lt;&gt;"TOTAL"),IF(AND([4]PDI_DES__SUBUNIDAD_SECCIÓN_UBIC!$CJ38&lt;&gt;"",[4]PDI_DES__SUBUNIDAD_SECCIÓN_UBIC!$CJ38&lt;&gt;0),[4]PDI_DES__SUBUNIDAD_SECCIÓN_UBIC!$CJ38,""),IF($A40="TOTAL",SUM(INDIRECT("BA4:BA"&amp;ROW()-1)),""))</f>
        <v/>
      </c>
      <c r="BB40" s="6" t="str">
        <f ca="1">IF(AND($A40&lt;&gt;"",$A40&lt;&gt;"TOTAL"),IF(AND([4]PDI_DES__SUBUNIDAD_SECCIÓN_UBIC!$CL38&lt;&gt;"",[4]PDI_DES__SUBUNIDAD_SECCIÓN_UBIC!$CL38&lt;&gt;0),[4]PDI_DES__SUBUNIDAD_SECCIÓN_UBIC!$CL38,""),IF($A40="TOTAL",SUM(INDIRECT("BB4:BB"&amp;ROW()-1)),""))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IF(AND($A40&lt;&gt;"",$A40&lt;&gt;"TOTAL"),IF(AND([4]PDI_DES__SUBUNIDAD_SECCIÓN_UBIC!$CO38&lt;&gt;"",[4]PDI_DES__SUBUNIDAD_SECCIÓN_UBIC!$CO38&lt;&gt;0),[4]PDI_DES__SUBUNIDAD_SECCIÓN_UBIC!$CO38,""),IF($A40="TOTAL",SUM(INDIRECT("BD4:BD"&amp;ROW()-1)),""))</f>
        <v/>
      </c>
      <c r="BE40" s="6" t="str">
        <f ca="1">IF(AND($A40&lt;&gt;"",$A40&lt;&gt;"TOTAL"),IF(AND([4]PDI_DES__SUBUNIDAD_SECCIÓN_UBIC!$CQ38&lt;&gt;"",[4]PDI_DES__SUBUNIDAD_SECCIÓN_UBIC!$CQ38&lt;&gt;0),[4]PDI_DES__SUBUNIDAD_SECCIÓN_UBIC!$CQ38,""),IF($A40="TOTAL",SUM(INDIRECT("BE4:BE"&amp;ROW()-1)),""))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IF([4]PDI_DES__SUBUNIDAD_SECCIÓN_UBIC!$B39&lt;&gt;"",[4]PDI_DES__SUBUNIDAD_SECCIÓN_UBIC!$B39,IF(AND([4]PDI_DES__SUBUNIDAD_SECCIÓN_UBIC!$B39="",[4]PDI_DES__SUBUNIDAD_SECCIÓN_UBIC!$B40="",[4]PDI_DES__SUBUNIDAD_SECCIÓN_UBIC!$B38=""),"","TOTAL"))</f>
        <v/>
      </c>
      <c r="B41" s="6" t="str">
        <f ca="1">IF(AND($A41&lt;&gt;"",$A41&lt;&gt;"TOTAL"),IF(AND([4]PDI_DES__SUBUNIDAD_SECCIÓN_UBIC!$C39&lt;&gt;"",[4]PDI_DES__SUBUNIDAD_SECCIÓN_UBIC!$C39&lt;&gt;0),[4]PDI_DES__SUBUNIDAD_SECCIÓN_UBIC!$C39,""),IF($A41="TOTAL",SUM(INDIRECT("B4:B"&amp;ROW()-1)),""))</f>
        <v/>
      </c>
      <c r="C41" s="6" t="str">
        <f ca="1">IF(AND($A41&lt;&gt;"",$A41&lt;&gt;"TOTAL"),IF(AND([4]PDI_DES__SUBUNIDAD_SECCIÓN_UBIC!$E39&lt;&gt;"",[4]PDI_DES__SUBUNIDAD_SECCIÓN_UBIC!$E39&lt;&gt;0),[4]PDI_DES__SUBUNIDAD_SECCIÓN_UBIC!$E39,""),IF($A41="TOTAL",SUM(INDIRECT("C4:C"&amp;ROW()-1)),""))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IF(AND($A41&lt;&gt;"",$A41&lt;&gt;"TOTAL"),IF(AND([4]PDI_DES__SUBUNIDAD_SECCIÓN_UBIC!$H39&lt;&gt;"",[4]PDI_DES__SUBUNIDAD_SECCIÓN_UBIC!$H39&lt;&gt;0),[4]PDI_DES__SUBUNIDAD_SECCIÓN_UBIC!$H39,""),IF($A41="TOTAL",SUM(INDIRECT("E4:E"&amp;ROW()-1)),""))</f>
        <v/>
      </c>
      <c r="F41" s="6" t="str">
        <f ca="1">IF(AND($A41&lt;&gt;"",$A41&lt;&gt;"TOTAL"),IF(AND([4]PDI_DES__SUBUNIDAD_SECCIÓN_UBIC!$J39&lt;&gt;"",[4]PDI_DES__SUBUNIDAD_SECCIÓN_UBIC!$J39&lt;&gt;0),[4]PDI_DES__SUBUNIDAD_SECCIÓN_UBIC!$J39,""),IF($A41="TOTAL",SUM(INDIRECT("F4:F"&amp;ROW()-1)),""))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IF(AND($A41&lt;&gt;"",$A41&lt;&gt;"TOTAL"),IF(AND([4]PDI_DES__SUBUNIDAD_SECCIÓN_UBIC!$M39&lt;&gt;"",[4]PDI_DES__SUBUNIDAD_SECCIÓN_UBIC!$M39&lt;&gt;0),[4]PDI_DES__SUBUNIDAD_SECCIÓN_UBIC!$M39,""),IF($A41="TOTAL",SUM(INDIRECT("H4:H"&amp;ROW()-1)),""))</f>
        <v/>
      </c>
      <c r="I41" s="6" t="str">
        <f ca="1">IF(AND($A41&lt;&gt;"",$A41&lt;&gt;"TOTAL"),IF(AND([4]PDI_DES__SUBUNIDAD_SECCIÓN_UBIC!$O39&lt;&gt;"",[4]PDI_DES__SUBUNIDAD_SECCIÓN_UBIC!$O39&lt;&gt;0),[4]PDI_DES__SUBUNIDAD_SECCIÓN_UBIC!$O39,""),IF($A41="TOTAL",SUM(INDIRECT("I4:I"&amp;ROW()-1)),""))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IF(AND($A41&lt;&gt;"",$A41&lt;&gt;"TOTAL"),IF(AND([4]PDI_DES__SUBUNIDAD_SECCIÓN_UBIC!$R39&lt;&gt;"",[4]PDI_DES__SUBUNIDAD_SECCIÓN_UBIC!$R39&lt;&gt;0),[4]PDI_DES__SUBUNIDAD_SECCIÓN_UBIC!$R39,""),IF($A41="TOTAL",SUM(INDIRECT("K4:K"&amp;ROW()-1)),""))</f>
        <v/>
      </c>
      <c r="L41" s="6" t="str">
        <f ca="1">IF(AND($A41&lt;&gt;"",$A41&lt;&gt;"TOTAL"),IF(AND([4]PDI_DES__SUBUNIDAD_SECCIÓN_UBIC!$T39&lt;&gt;"",[4]PDI_DES__SUBUNIDAD_SECCIÓN_UBIC!$T39&lt;&gt;0),[4]PDI_DES__SUBUNIDAD_SECCIÓN_UBIC!$T39,""),IF($A41="TOTAL",SUM(INDIRECT("L4:L"&amp;ROW()-1)),""))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IF(AND($A41&lt;&gt;"",$A41&lt;&gt;"TOTAL"),IF(AND([4]PDI_DES__SUBUNIDAD_SECCIÓN_UBIC!$W39&lt;&gt;"",[4]PDI_DES__SUBUNIDAD_SECCIÓN_UBIC!$W39&lt;&gt;0),[4]PDI_DES__SUBUNIDAD_SECCIÓN_UBIC!$W39,""),IF($A41="TOTAL",SUM(INDIRECT("N4:N"&amp;ROW()-1)),""))</f>
        <v/>
      </c>
      <c r="O41" s="6" t="str">
        <f ca="1">IF(AND($A41&lt;&gt;"",$A41&lt;&gt;"TOTAL"),IF(AND([4]PDI_DES__SUBUNIDAD_SECCIÓN_UBIC!$Y39&lt;&gt;"",[4]PDI_DES__SUBUNIDAD_SECCIÓN_UBIC!$Y39&lt;&gt;0),[4]PDI_DES__SUBUNIDAD_SECCIÓN_UBIC!$Y39,""),IF($A41="TOTAL",SUM(INDIRECT("O4:O"&amp;ROW()-1)),""))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IF(AND($A41&lt;&gt;"",$A41&lt;&gt;"TOTAL"),IF(AND([4]PDI_DES__SUBUNIDAD_SECCIÓN_UBIC!$AB39&lt;&gt;"",[4]PDI_DES__SUBUNIDAD_SECCIÓN_UBIC!$AB39&lt;&gt;0),[4]PDI_DES__SUBUNIDAD_SECCIÓN_UBIC!$AB39,""),IF($A41="TOTAL",SUM(INDIRECT("Q4:Q"&amp;ROW()-1)),""))</f>
        <v/>
      </c>
      <c r="R41" s="6" t="str">
        <f ca="1">IF(AND($A41&lt;&gt;"",$A41&lt;&gt;"TOTAL"),IF(AND([4]PDI_DES__SUBUNIDAD_SECCIÓN_UBIC!$AD39&lt;&gt;"",[4]PDI_DES__SUBUNIDAD_SECCIÓN_UBIC!$AD39&lt;&gt;0),[4]PDI_DES__SUBUNIDAD_SECCIÓN_UBIC!$AD39,""),IF($A41="TOTAL",SUM(INDIRECT("R4:R"&amp;ROW()-1)),""))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IF(AND($A41&lt;&gt;"",$A41&lt;&gt;"TOTAL"),IF(AND([4]PDI_DES__SUBUNIDAD_SECCIÓN_UBIC!$AG39&lt;&gt;"",[4]PDI_DES__SUBUNIDAD_SECCIÓN_UBIC!$AG39&lt;&gt;0),[4]PDI_DES__SUBUNIDAD_SECCIÓN_UBIC!$AG39,""),IF($A41="TOTAL",SUM(INDIRECT("T4:T"&amp;ROW()-1)),""))</f>
        <v/>
      </c>
      <c r="U41" s="6" t="str">
        <f ca="1">IF(AND($A41&lt;&gt;"",$A41&lt;&gt;"TOTAL"),IF(AND([4]PDI_DES__SUBUNIDAD_SECCIÓN_UBIC!$AI39&lt;&gt;"",[4]PDI_DES__SUBUNIDAD_SECCIÓN_UBIC!$AI39&lt;&gt;0),[4]PDI_DES__SUBUNIDAD_SECCIÓN_UBIC!$AI39,""),IF($A41="TOTAL",SUM(INDIRECT("U4:U"&amp;ROW()-1)),""))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IF(AND($A41&lt;&gt;"",$A41&lt;&gt;"TOTAL"),IF(AND([4]PDI_DES__SUBUNIDAD_SECCIÓN_UBIC!$AL39&lt;&gt;"",[4]PDI_DES__SUBUNIDAD_SECCIÓN_UBIC!$AL39&lt;&gt;0),[4]PDI_DES__SUBUNIDAD_SECCIÓN_UBIC!$AL39,""),IF($A41="TOTAL",SUM(INDIRECT("W4:W"&amp;ROW()-1)),""))</f>
        <v/>
      </c>
      <c r="X41" s="6" t="str">
        <f ca="1">IF(AND($A41&lt;&gt;"",$A41&lt;&gt;"TOTAL"),IF(AND([4]PDI_DES__SUBUNIDAD_SECCIÓN_UBIC!$AN39&lt;&gt;"",[4]PDI_DES__SUBUNIDAD_SECCIÓN_UBIC!$AN39&lt;&gt;0),[4]PDI_DES__SUBUNIDAD_SECCIÓN_UBIC!$AN39,""),IF($A41="TOTAL",SUM(INDIRECT("X4:X"&amp;ROW()-1)),""))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IF(AND($A41&lt;&gt;"",$A41&lt;&gt;"TOTAL"),IF(AND([4]PDI_DES__SUBUNIDAD_SECCIÓN_UBIC!$AQ39&lt;&gt;"",[4]PDI_DES__SUBUNIDAD_SECCIÓN_UBIC!$AQ39&lt;&gt;0),[4]PDI_DES__SUBUNIDAD_SECCIÓN_UBIC!$AQ39,""),IF($A41="TOTAL",SUM(INDIRECT("Z4:Z"&amp;ROW()-1)),""))</f>
        <v/>
      </c>
      <c r="AA41" s="6" t="str">
        <f ca="1">IF(AND($A41&lt;&gt;"",$A41&lt;&gt;"TOTAL"),IF(AND([4]PDI_DES__SUBUNIDAD_SECCIÓN_UBIC!$AS39&lt;&gt;"",[4]PDI_DES__SUBUNIDAD_SECCIÓN_UBIC!$AS39&lt;&gt;0),[4]PDI_DES__SUBUNIDAD_SECCIÓN_UBIC!$AS39,""),IF($A41="TOTAL",SUM(INDIRECT("AA4:AA"&amp;ROW()-1)),""))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IF(AND($A41&lt;&gt;"",$A41&lt;&gt;"TOTAL"),IF(AND([4]PDI_DES__SUBUNIDAD_SECCIÓN_UBIC!$AV39&lt;&gt;"",[4]PDI_DES__SUBUNIDAD_SECCIÓN_UBIC!$AV39&lt;&gt;0),[4]PDI_DES__SUBUNIDAD_SECCIÓN_UBIC!$AV39,""),IF($A41="TOTAL",SUM(INDIRECT("AC4:AC"&amp;ROW()-1)),""))</f>
        <v/>
      </c>
      <c r="AD41" s="6" t="str">
        <f ca="1">IF(AND($A41&lt;&gt;"",$A41&lt;&gt;"TOTAL"),IF(AND([4]PDI_DES__SUBUNIDAD_SECCIÓN_UBIC!$AX39&lt;&gt;"",[4]PDI_DES__SUBUNIDAD_SECCIÓN_UBIC!$AX39&lt;&gt;0),[4]PDI_DES__SUBUNIDAD_SECCIÓN_UBIC!$AX39,""),IF($A41="TOTAL",SUM(INDIRECT("AD4:AD"&amp;ROW()-1)),""))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IF(AND($A41&lt;&gt;"",$A41&lt;&gt;"TOTAL"),IF(AND([4]PDI_DES__SUBUNIDAD_SECCIÓN_UBIC!$BA39&lt;&gt;"",[4]PDI_DES__SUBUNIDAD_SECCIÓN_UBIC!$BA39&lt;&gt;0),[4]PDI_DES__SUBUNIDAD_SECCIÓN_UBIC!$BA39,""),IF($A41="TOTAL",SUM(INDIRECT("AF4:AF"&amp;ROW()-1)),""))</f>
        <v/>
      </c>
      <c r="AG41" s="6" t="str">
        <f ca="1">IF(AND($A41&lt;&gt;"",$A41&lt;&gt;"TOTAL"),IF(AND([4]PDI_DES__SUBUNIDAD_SECCIÓN_UBIC!$BC39&lt;&gt;"",[4]PDI_DES__SUBUNIDAD_SECCIÓN_UBIC!$BC39&lt;&gt;0),[4]PDI_DES__SUBUNIDAD_SECCIÓN_UBIC!$BC39,""),IF($A41="TOTAL",SUM(INDIRECT("AG4:AG"&amp;ROW()-1)),""))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IF(AND($A41&lt;&gt;"",$A41&lt;&gt;"TOTAL"),IF(AND([4]PDI_DES__SUBUNIDAD_SECCIÓN_UBIC!$BF39&lt;&gt;"",[4]PDI_DES__SUBUNIDAD_SECCIÓN_UBIC!$BF39&lt;&gt;0),[4]PDI_DES__SUBUNIDAD_SECCIÓN_UBIC!$BF39,""),IF($A41="TOTAL",SUM(INDIRECT("AI4:AI"&amp;ROW()-1)),""))</f>
        <v/>
      </c>
      <c r="AJ41" s="6" t="str">
        <f ca="1">IF(AND($A41&lt;&gt;"",$A41&lt;&gt;"TOTAL"),IF(AND([4]PDI_DES__SUBUNIDAD_SECCIÓN_UBIC!$BH39&lt;&gt;"",[4]PDI_DES__SUBUNIDAD_SECCIÓN_UBIC!$BH39&lt;&gt;0),[4]PDI_DES__SUBUNIDAD_SECCIÓN_UBIC!$BH39,""),IF($A41="TOTAL",SUM(INDIRECT("AJ4:AJ"&amp;ROW()-1)),""))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IF(AND($A41&lt;&gt;"",$A41&lt;&gt;"TOTAL"),IF(AND([4]PDI_DES__SUBUNIDAD_SECCIÓN_UBIC!$BK39&lt;&gt;"",[4]PDI_DES__SUBUNIDAD_SECCIÓN_UBIC!$BK39&lt;&gt;0),[4]PDI_DES__SUBUNIDAD_SECCIÓN_UBIC!$BK39,""),IF($A41="TOTAL",SUM(INDIRECT("AL4:AL"&amp;ROW()-1)),""))</f>
        <v/>
      </c>
      <c r="AM41" s="6" t="str">
        <f ca="1">IF(AND($A41&lt;&gt;"",$A41&lt;&gt;"TOTAL"),IF(AND([4]PDI_DES__SUBUNIDAD_SECCIÓN_UBIC!$BM39&lt;&gt;"",[4]PDI_DES__SUBUNIDAD_SECCIÓN_UBIC!$BM39&lt;&gt;0),[4]PDI_DES__SUBUNIDAD_SECCIÓN_UBIC!$BM39,""),IF($A41="TOTAL",SUM(INDIRECT("AM4:AM"&amp;ROW()-1)),""))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IF(AND($A41&lt;&gt;"",$A41&lt;&gt;"TOTAL"),IF(AND([4]PDI_DES__SUBUNIDAD_SECCIÓN_UBIC!$BP39&lt;&gt;"",[4]PDI_DES__SUBUNIDAD_SECCIÓN_UBIC!$BP39&lt;&gt;0),[4]PDI_DES__SUBUNIDAD_SECCIÓN_UBIC!$BP39,""),IF($A41="TOTAL",SUM(INDIRECT("AO4:AO"&amp;ROW()-1)),""))</f>
        <v/>
      </c>
      <c r="AP41" s="6" t="str">
        <f ca="1">IF(AND($A41&lt;&gt;"",$A41&lt;&gt;"TOTAL"),IF(AND([4]PDI_DES__SUBUNIDAD_SECCIÓN_UBIC!$BR39&lt;&gt;"",[4]PDI_DES__SUBUNIDAD_SECCIÓN_UBIC!$BR39&lt;&gt;0),[4]PDI_DES__SUBUNIDAD_SECCIÓN_UBIC!$BR39,""),IF($A41="TOTAL",SUM(INDIRECT("AP4:AP"&amp;ROW()-1)),""))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IF(AND($A41&lt;&gt;"",$A41&lt;&gt;"TOTAL"),IF(AND([4]PDI_DES__SUBUNIDAD_SECCIÓN_UBIC!$BU39&lt;&gt;"",[4]PDI_DES__SUBUNIDAD_SECCIÓN_UBIC!$BU39&lt;&gt;0),[4]PDI_DES__SUBUNIDAD_SECCIÓN_UBIC!$BU39,""),IF($A41="TOTAL",SUM(INDIRECT("AR4:AR"&amp;ROW()-1)),""))</f>
        <v/>
      </c>
      <c r="AS41" s="6" t="str">
        <f ca="1">IF(AND($A41&lt;&gt;"",$A41&lt;&gt;"TOTAL"),IF(AND([4]PDI_DES__SUBUNIDAD_SECCIÓN_UBIC!$BW39&lt;&gt;"",[4]PDI_DES__SUBUNIDAD_SECCIÓN_UBIC!$BW39&lt;&gt;0),[4]PDI_DES__SUBUNIDAD_SECCIÓN_UBIC!$BW39,""),IF($A41="TOTAL",SUM(INDIRECT("AS4:AS"&amp;ROW()-1)),""))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IF(AND($A41&lt;&gt;"",$A41&lt;&gt;"TOTAL"),IF(AND([4]PDI_DES__SUBUNIDAD_SECCIÓN_UBIC!$BZ39&lt;&gt;"",[4]PDI_DES__SUBUNIDAD_SECCIÓN_UBIC!$BZ39&lt;&gt;0),[4]PDI_DES__SUBUNIDAD_SECCIÓN_UBIC!$BZ39,""),IF($A41="TOTAL",SUM(INDIRECT("AU4:AU"&amp;ROW()-1)),""))</f>
        <v/>
      </c>
      <c r="AV41" s="6" t="str">
        <f ca="1">IF(AND($A41&lt;&gt;"",$A41&lt;&gt;"TOTAL"),IF(AND([4]PDI_DES__SUBUNIDAD_SECCIÓN_UBIC!$CB39&lt;&gt;"",[4]PDI_DES__SUBUNIDAD_SECCIÓN_UBIC!$CB39&lt;&gt;0),[4]PDI_DES__SUBUNIDAD_SECCIÓN_UBIC!$CB39,""),IF($A41="TOTAL",SUM(INDIRECT("AV4:AV"&amp;ROW()-1)),""))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IF(AND($A41&lt;&gt;"",$A41&lt;&gt;"TOTAL"),IF(AND([4]PDI_DES__SUBUNIDAD_SECCIÓN_UBIC!$CE39&lt;&gt;"",[4]PDI_DES__SUBUNIDAD_SECCIÓN_UBIC!$CE39&lt;&gt;0),[4]PDI_DES__SUBUNIDAD_SECCIÓN_UBIC!$CE39,""),IF($A41="TOTAL",SUM(INDIRECT("AX4:AX"&amp;ROW()-1)),""))</f>
        <v/>
      </c>
      <c r="AY41" s="6" t="str">
        <f ca="1">IF(AND($A41&lt;&gt;"",$A41&lt;&gt;"TOTAL"),IF(AND([4]PDI_DES__SUBUNIDAD_SECCIÓN_UBIC!$CG39&lt;&gt;"",[4]PDI_DES__SUBUNIDAD_SECCIÓN_UBIC!$CG39&lt;&gt;0),[4]PDI_DES__SUBUNIDAD_SECCIÓN_UBIC!$CG39,""),IF($A41="TOTAL",SUM(INDIRECT("AY4:AY"&amp;ROW()-1)),""))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IF(AND($A41&lt;&gt;"",$A41&lt;&gt;"TOTAL"),IF(AND([4]PDI_DES__SUBUNIDAD_SECCIÓN_UBIC!$CJ39&lt;&gt;"",[4]PDI_DES__SUBUNIDAD_SECCIÓN_UBIC!$CJ39&lt;&gt;0),[4]PDI_DES__SUBUNIDAD_SECCIÓN_UBIC!$CJ39,""),IF($A41="TOTAL",SUM(INDIRECT("BA4:BA"&amp;ROW()-1)),""))</f>
        <v/>
      </c>
      <c r="BB41" s="6" t="str">
        <f ca="1">IF(AND($A41&lt;&gt;"",$A41&lt;&gt;"TOTAL"),IF(AND([4]PDI_DES__SUBUNIDAD_SECCIÓN_UBIC!$CL39&lt;&gt;"",[4]PDI_DES__SUBUNIDAD_SECCIÓN_UBIC!$CL39&lt;&gt;0),[4]PDI_DES__SUBUNIDAD_SECCIÓN_UBIC!$CL39,""),IF($A41="TOTAL",SUM(INDIRECT("BB4:BB"&amp;ROW()-1)),""))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IF(AND($A41&lt;&gt;"",$A41&lt;&gt;"TOTAL"),IF(AND([4]PDI_DES__SUBUNIDAD_SECCIÓN_UBIC!$CO39&lt;&gt;"",[4]PDI_DES__SUBUNIDAD_SECCIÓN_UBIC!$CO39&lt;&gt;0),[4]PDI_DES__SUBUNIDAD_SECCIÓN_UBIC!$CO39,""),IF($A41="TOTAL",SUM(INDIRECT("BD4:BD"&amp;ROW()-1)),""))</f>
        <v/>
      </c>
      <c r="BE41" s="6" t="str">
        <f ca="1">IF(AND($A41&lt;&gt;"",$A41&lt;&gt;"TOTAL"),IF(AND([4]PDI_DES__SUBUNIDAD_SECCIÓN_UBIC!$CQ39&lt;&gt;"",[4]PDI_DES__SUBUNIDAD_SECCIÓN_UBIC!$CQ39&lt;&gt;0),[4]PDI_DES__SUBUNIDAD_SECCIÓN_UBIC!$CQ39,""),IF($A41="TOTAL",SUM(INDIRECT("BE4:BE"&amp;ROW()-1)),""))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IF([4]PDI_DES__SUBUNIDAD_SECCIÓN_UBIC!$B40&lt;&gt;"",[4]PDI_DES__SUBUNIDAD_SECCIÓN_UBIC!$B40,IF(AND([4]PDI_DES__SUBUNIDAD_SECCIÓN_UBIC!$B40="",[4]PDI_DES__SUBUNIDAD_SECCIÓN_UBIC!$B41="",[4]PDI_DES__SUBUNIDAD_SECCIÓN_UBIC!$B39=""),"","TOTAL"))</f>
        <v/>
      </c>
      <c r="B42" s="6" t="str">
        <f ca="1">IF(AND($A42&lt;&gt;"",$A42&lt;&gt;"TOTAL"),IF(AND([4]PDI_DES__SUBUNIDAD_SECCIÓN_UBIC!$C40&lt;&gt;"",[4]PDI_DES__SUBUNIDAD_SECCIÓN_UBIC!$C40&lt;&gt;0),[4]PDI_DES__SUBUNIDAD_SECCIÓN_UBIC!$C40,""),IF($A42="TOTAL",SUM(INDIRECT("B4:B"&amp;ROW()-1)),""))</f>
        <v/>
      </c>
      <c r="C42" s="6" t="str">
        <f ca="1">IF(AND($A42&lt;&gt;"",$A42&lt;&gt;"TOTAL"),IF(AND([4]PDI_DES__SUBUNIDAD_SECCIÓN_UBIC!$E40&lt;&gt;"",[4]PDI_DES__SUBUNIDAD_SECCIÓN_UBIC!$E40&lt;&gt;0),[4]PDI_DES__SUBUNIDAD_SECCIÓN_UBIC!$E40,""),IF($A42="TOTAL",SUM(INDIRECT("C4:C"&amp;ROW()-1)),""))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IF(AND($A42&lt;&gt;"",$A42&lt;&gt;"TOTAL"),IF(AND([4]PDI_DES__SUBUNIDAD_SECCIÓN_UBIC!$H40&lt;&gt;"",[4]PDI_DES__SUBUNIDAD_SECCIÓN_UBIC!$H40&lt;&gt;0),[4]PDI_DES__SUBUNIDAD_SECCIÓN_UBIC!$H40,""),IF($A42="TOTAL",SUM(INDIRECT("E4:E"&amp;ROW()-1)),""))</f>
        <v/>
      </c>
      <c r="F42" s="6" t="str">
        <f ca="1">IF(AND($A42&lt;&gt;"",$A42&lt;&gt;"TOTAL"),IF(AND([4]PDI_DES__SUBUNIDAD_SECCIÓN_UBIC!$J40&lt;&gt;"",[4]PDI_DES__SUBUNIDAD_SECCIÓN_UBIC!$J40&lt;&gt;0),[4]PDI_DES__SUBUNIDAD_SECCIÓN_UBIC!$J40,""),IF($A42="TOTAL",SUM(INDIRECT("F4:F"&amp;ROW()-1)),""))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IF(AND($A42&lt;&gt;"",$A42&lt;&gt;"TOTAL"),IF(AND([4]PDI_DES__SUBUNIDAD_SECCIÓN_UBIC!$M40&lt;&gt;"",[4]PDI_DES__SUBUNIDAD_SECCIÓN_UBIC!$M40&lt;&gt;0),[4]PDI_DES__SUBUNIDAD_SECCIÓN_UBIC!$M40,""),IF($A42="TOTAL",SUM(INDIRECT("H4:H"&amp;ROW()-1)),""))</f>
        <v/>
      </c>
      <c r="I42" s="6" t="str">
        <f ca="1">IF(AND($A42&lt;&gt;"",$A42&lt;&gt;"TOTAL"),IF(AND([4]PDI_DES__SUBUNIDAD_SECCIÓN_UBIC!$O40&lt;&gt;"",[4]PDI_DES__SUBUNIDAD_SECCIÓN_UBIC!$O40&lt;&gt;0),[4]PDI_DES__SUBUNIDAD_SECCIÓN_UBIC!$O40,""),IF($A42="TOTAL",SUM(INDIRECT("I4:I"&amp;ROW()-1)),""))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IF(AND($A42&lt;&gt;"",$A42&lt;&gt;"TOTAL"),IF(AND([4]PDI_DES__SUBUNIDAD_SECCIÓN_UBIC!$R40&lt;&gt;"",[4]PDI_DES__SUBUNIDAD_SECCIÓN_UBIC!$R40&lt;&gt;0),[4]PDI_DES__SUBUNIDAD_SECCIÓN_UBIC!$R40,""),IF($A42="TOTAL",SUM(INDIRECT("K4:K"&amp;ROW()-1)),""))</f>
        <v/>
      </c>
      <c r="L42" s="6" t="str">
        <f ca="1">IF(AND($A42&lt;&gt;"",$A42&lt;&gt;"TOTAL"),IF(AND([4]PDI_DES__SUBUNIDAD_SECCIÓN_UBIC!$T40&lt;&gt;"",[4]PDI_DES__SUBUNIDAD_SECCIÓN_UBIC!$T40&lt;&gt;0),[4]PDI_DES__SUBUNIDAD_SECCIÓN_UBIC!$T40,""),IF($A42="TOTAL",SUM(INDIRECT("L4:L"&amp;ROW()-1)),""))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IF(AND($A42&lt;&gt;"",$A42&lt;&gt;"TOTAL"),IF(AND([4]PDI_DES__SUBUNIDAD_SECCIÓN_UBIC!$W40&lt;&gt;"",[4]PDI_DES__SUBUNIDAD_SECCIÓN_UBIC!$W40&lt;&gt;0),[4]PDI_DES__SUBUNIDAD_SECCIÓN_UBIC!$W40,""),IF($A42="TOTAL",SUM(INDIRECT("N4:N"&amp;ROW()-1)),""))</f>
        <v/>
      </c>
      <c r="O42" s="6" t="str">
        <f ca="1">IF(AND($A42&lt;&gt;"",$A42&lt;&gt;"TOTAL"),IF(AND([4]PDI_DES__SUBUNIDAD_SECCIÓN_UBIC!$Y40&lt;&gt;"",[4]PDI_DES__SUBUNIDAD_SECCIÓN_UBIC!$Y40&lt;&gt;0),[4]PDI_DES__SUBUNIDAD_SECCIÓN_UBIC!$Y40,""),IF($A42="TOTAL",SUM(INDIRECT("O4:O"&amp;ROW()-1)),""))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IF(AND($A42&lt;&gt;"",$A42&lt;&gt;"TOTAL"),IF(AND([4]PDI_DES__SUBUNIDAD_SECCIÓN_UBIC!$AB40&lt;&gt;"",[4]PDI_DES__SUBUNIDAD_SECCIÓN_UBIC!$AB40&lt;&gt;0),[4]PDI_DES__SUBUNIDAD_SECCIÓN_UBIC!$AB40,""),IF($A42="TOTAL",SUM(INDIRECT("Q4:Q"&amp;ROW()-1)),""))</f>
        <v/>
      </c>
      <c r="R42" s="6" t="str">
        <f ca="1">IF(AND($A42&lt;&gt;"",$A42&lt;&gt;"TOTAL"),IF(AND([4]PDI_DES__SUBUNIDAD_SECCIÓN_UBIC!$AD40&lt;&gt;"",[4]PDI_DES__SUBUNIDAD_SECCIÓN_UBIC!$AD40&lt;&gt;0),[4]PDI_DES__SUBUNIDAD_SECCIÓN_UBIC!$AD40,""),IF($A42="TOTAL",SUM(INDIRECT("R4:R"&amp;ROW()-1)),""))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IF(AND($A42&lt;&gt;"",$A42&lt;&gt;"TOTAL"),IF(AND([4]PDI_DES__SUBUNIDAD_SECCIÓN_UBIC!$AG40&lt;&gt;"",[4]PDI_DES__SUBUNIDAD_SECCIÓN_UBIC!$AG40&lt;&gt;0),[4]PDI_DES__SUBUNIDAD_SECCIÓN_UBIC!$AG40,""),IF($A42="TOTAL",SUM(INDIRECT("T4:T"&amp;ROW()-1)),""))</f>
        <v/>
      </c>
      <c r="U42" s="6" t="str">
        <f ca="1">IF(AND($A42&lt;&gt;"",$A42&lt;&gt;"TOTAL"),IF(AND([4]PDI_DES__SUBUNIDAD_SECCIÓN_UBIC!$AI40&lt;&gt;"",[4]PDI_DES__SUBUNIDAD_SECCIÓN_UBIC!$AI40&lt;&gt;0),[4]PDI_DES__SUBUNIDAD_SECCIÓN_UBIC!$AI40,""),IF($A42="TOTAL",SUM(INDIRECT("U4:U"&amp;ROW()-1)),""))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IF(AND($A42&lt;&gt;"",$A42&lt;&gt;"TOTAL"),IF(AND([4]PDI_DES__SUBUNIDAD_SECCIÓN_UBIC!$AL40&lt;&gt;"",[4]PDI_DES__SUBUNIDAD_SECCIÓN_UBIC!$AL40&lt;&gt;0),[4]PDI_DES__SUBUNIDAD_SECCIÓN_UBIC!$AL40,""),IF($A42="TOTAL",SUM(INDIRECT("W4:W"&amp;ROW()-1)),""))</f>
        <v/>
      </c>
      <c r="X42" s="6" t="str">
        <f ca="1">IF(AND($A42&lt;&gt;"",$A42&lt;&gt;"TOTAL"),IF(AND([4]PDI_DES__SUBUNIDAD_SECCIÓN_UBIC!$AN40&lt;&gt;"",[4]PDI_DES__SUBUNIDAD_SECCIÓN_UBIC!$AN40&lt;&gt;0),[4]PDI_DES__SUBUNIDAD_SECCIÓN_UBIC!$AN40,""),IF($A42="TOTAL",SUM(INDIRECT("X4:X"&amp;ROW()-1)),""))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IF(AND($A42&lt;&gt;"",$A42&lt;&gt;"TOTAL"),IF(AND([4]PDI_DES__SUBUNIDAD_SECCIÓN_UBIC!$AQ40&lt;&gt;"",[4]PDI_DES__SUBUNIDAD_SECCIÓN_UBIC!$AQ40&lt;&gt;0),[4]PDI_DES__SUBUNIDAD_SECCIÓN_UBIC!$AQ40,""),IF($A42="TOTAL",SUM(INDIRECT("Z4:Z"&amp;ROW()-1)),""))</f>
        <v/>
      </c>
      <c r="AA42" s="6" t="str">
        <f ca="1">IF(AND($A42&lt;&gt;"",$A42&lt;&gt;"TOTAL"),IF(AND([4]PDI_DES__SUBUNIDAD_SECCIÓN_UBIC!$AS40&lt;&gt;"",[4]PDI_DES__SUBUNIDAD_SECCIÓN_UBIC!$AS40&lt;&gt;0),[4]PDI_DES__SUBUNIDAD_SECCIÓN_UBIC!$AS40,""),IF($A42="TOTAL",SUM(INDIRECT("AA4:AA"&amp;ROW()-1)),""))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IF(AND($A42&lt;&gt;"",$A42&lt;&gt;"TOTAL"),IF(AND([4]PDI_DES__SUBUNIDAD_SECCIÓN_UBIC!$AV40&lt;&gt;"",[4]PDI_DES__SUBUNIDAD_SECCIÓN_UBIC!$AV40&lt;&gt;0),[4]PDI_DES__SUBUNIDAD_SECCIÓN_UBIC!$AV40,""),IF($A42="TOTAL",SUM(INDIRECT("AC4:AC"&amp;ROW()-1)),""))</f>
        <v/>
      </c>
      <c r="AD42" s="6" t="str">
        <f ca="1">IF(AND($A42&lt;&gt;"",$A42&lt;&gt;"TOTAL"),IF(AND([4]PDI_DES__SUBUNIDAD_SECCIÓN_UBIC!$AX40&lt;&gt;"",[4]PDI_DES__SUBUNIDAD_SECCIÓN_UBIC!$AX40&lt;&gt;0),[4]PDI_DES__SUBUNIDAD_SECCIÓN_UBIC!$AX40,""),IF($A42="TOTAL",SUM(INDIRECT("AD4:AD"&amp;ROW()-1)),""))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IF(AND($A42&lt;&gt;"",$A42&lt;&gt;"TOTAL"),IF(AND([4]PDI_DES__SUBUNIDAD_SECCIÓN_UBIC!$BA40&lt;&gt;"",[4]PDI_DES__SUBUNIDAD_SECCIÓN_UBIC!$BA40&lt;&gt;0),[4]PDI_DES__SUBUNIDAD_SECCIÓN_UBIC!$BA40,""),IF($A42="TOTAL",SUM(INDIRECT("AF4:AF"&amp;ROW()-1)),""))</f>
        <v/>
      </c>
      <c r="AG42" s="6" t="str">
        <f ca="1">IF(AND($A42&lt;&gt;"",$A42&lt;&gt;"TOTAL"),IF(AND([4]PDI_DES__SUBUNIDAD_SECCIÓN_UBIC!$BC40&lt;&gt;"",[4]PDI_DES__SUBUNIDAD_SECCIÓN_UBIC!$BC40&lt;&gt;0),[4]PDI_DES__SUBUNIDAD_SECCIÓN_UBIC!$BC40,""),IF($A42="TOTAL",SUM(INDIRECT("AG4:AG"&amp;ROW()-1)),""))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IF(AND($A42&lt;&gt;"",$A42&lt;&gt;"TOTAL"),IF(AND([4]PDI_DES__SUBUNIDAD_SECCIÓN_UBIC!$BF40&lt;&gt;"",[4]PDI_DES__SUBUNIDAD_SECCIÓN_UBIC!$BF40&lt;&gt;0),[4]PDI_DES__SUBUNIDAD_SECCIÓN_UBIC!$BF40,""),IF($A42="TOTAL",SUM(INDIRECT("AI4:AI"&amp;ROW()-1)),""))</f>
        <v/>
      </c>
      <c r="AJ42" s="6" t="str">
        <f ca="1">IF(AND($A42&lt;&gt;"",$A42&lt;&gt;"TOTAL"),IF(AND([4]PDI_DES__SUBUNIDAD_SECCIÓN_UBIC!$BH40&lt;&gt;"",[4]PDI_DES__SUBUNIDAD_SECCIÓN_UBIC!$BH40&lt;&gt;0),[4]PDI_DES__SUBUNIDAD_SECCIÓN_UBIC!$BH40,""),IF($A42="TOTAL",SUM(INDIRECT("AJ4:AJ"&amp;ROW()-1)),""))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IF(AND($A42&lt;&gt;"",$A42&lt;&gt;"TOTAL"),IF(AND([4]PDI_DES__SUBUNIDAD_SECCIÓN_UBIC!$BK40&lt;&gt;"",[4]PDI_DES__SUBUNIDAD_SECCIÓN_UBIC!$BK40&lt;&gt;0),[4]PDI_DES__SUBUNIDAD_SECCIÓN_UBIC!$BK40,""),IF($A42="TOTAL",SUM(INDIRECT("AL4:AL"&amp;ROW()-1)),""))</f>
        <v/>
      </c>
      <c r="AM42" s="6" t="str">
        <f ca="1">IF(AND($A42&lt;&gt;"",$A42&lt;&gt;"TOTAL"),IF(AND([4]PDI_DES__SUBUNIDAD_SECCIÓN_UBIC!$BM40&lt;&gt;"",[4]PDI_DES__SUBUNIDAD_SECCIÓN_UBIC!$BM40&lt;&gt;0),[4]PDI_DES__SUBUNIDAD_SECCIÓN_UBIC!$BM40,""),IF($A42="TOTAL",SUM(INDIRECT("AM4:AM"&amp;ROW()-1)),""))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IF(AND($A42&lt;&gt;"",$A42&lt;&gt;"TOTAL"),IF(AND([4]PDI_DES__SUBUNIDAD_SECCIÓN_UBIC!$BP40&lt;&gt;"",[4]PDI_DES__SUBUNIDAD_SECCIÓN_UBIC!$BP40&lt;&gt;0),[4]PDI_DES__SUBUNIDAD_SECCIÓN_UBIC!$BP40,""),IF($A42="TOTAL",SUM(INDIRECT("AO4:AO"&amp;ROW()-1)),""))</f>
        <v/>
      </c>
      <c r="AP42" s="6" t="str">
        <f ca="1">IF(AND($A42&lt;&gt;"",$A42&lt;&gt;"TOTAL"),IF(AND([4]PDI_DES__SUBUNIDAD_SECCIÓN_UBIC!$BR40&lt;&gt;"",[4]PDI_DES__SUBUNIDAD_SECCIÓN_UBIC!$BR40&lt;&gt;0),[4]PDI_DES__SUBUNIDAD_SECCIÓN_UBIC!$BR40,""),IF($A42="TOTAL",SUM(INDIRECT("AP4:AP"&amp;ROW()-1)),""))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IF(AND($A42&lt;&gt;"",$A42&lt;&gt;"TOTAL"),IF(AND([4]PDI_DES__SUBUNIDAD_SECCIÓN_UBIC!$BU40&lt;&gt;"",[4]PDI_DES__SUBUNIDAD_SECCIÓN_UBIC!$BU40&lt;&gt;0),[4]PDI_DES__SUBUNIDAD_SECCIÓN_UBIC!$BU40,""),IF($A42="TOTAL",SUM(INDIRECT("AR4:AR"&amp;ROW()-1)),""))</f>
        <v/>
      </c>
      <c r="AS42" s="6" t="str">
        <f ca="1">IF(AND($A42&lt;&gt;"",$A42&lt;&gt;"TOTAL"),IF(AND([4]PDI_DES__SUBUNIDAD_SECCIÓN_UBIC!$BW40&lt;&gt;"",[4]PDI_DES__SUBUNIDAD_SECCIÓN_UBIC!$BW40&lt;&gt;0),[4]PDI_DES__SUBUNIDAD_SECCIÓN_UBIC!$BW40,""),IF($A42="TOTAL",SUM(INDIRECT("AS4:AS"&amp;ROW()-1)),""))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IF(AND($A42&lt;&gt;"",$A42&lt;&gt;"TOTAL"),IF(AND([4]PDI_DES__SUBUNIDAD_SECCIÓN_UBIC!$BZ40&lt;&gt;"",[4]PDI_DES__SUBUNIDAD_SECCIÓN_UBIC!$BZ40&lt;&gt;0),[4]PDI_DES__SUBUNIDAD_SECCIÓN_UBIC!$BZ40,""),IF($A42="TOTAL",SUM(INDIRECT("AU4:AU"&amp;ROW()-1)),""))</f>
        <v/>
      </c>
      <c r="AV42" s="6" t="str">
        <f ca="1">IF(AND($A42&lt;&gt;"",$A42&lt;&gt;"TOTAL"),IF(AND([4]PDI_DES__SUBUNIDAD_SECCIÓN_UBIC!$CB40&lt;&gt;"",[4]PDI_DES__SUBUNIDAD_SECCIÓN_UBIC!$CB40&lt;&gt;0),[4]PDI_DES__SUBUNIDAD_SECCIÓN_UBIC!$CB40,""),IF($A42="TOTAL",SUM(INDIRECT("AV4:AV"&amp;ROW()-1)),""))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IF(AND($A42&lt;&gt;"",$A42&lt;&gt;"TOTAL"),IF(AND([4]PDI_DES__SUBUNIDAD_SECCIÓN_UBIC!$CE40&lt;&gt;"",[4]PDI_DES__SUBUNIDAD_SECCIÓN_UBIC!$CE40&lt;&gt;0),[4]PDI_DES__SUBUNIDAD_SECCIÓN_UBIC!$CE40,""),IF($A42="TOTAL",SUM(INDIRECT("AX4:AX"&amp;ROW()-1)),""))</f>
        <v/>
      </c>
      <c r="AY42" s="6" t="str">
        <f ca="1">IF(AND($A42&lt;&gt;"",$A42&lt;&gt;"TOTAL"),IF(AND([4]PDI_DES__SUBUNIDAD_SECCIÓN_UBIC!$CG40&lt;&gt;"",[4]PDI_DES__SUBUNIDAD_SECCIÓN_UBIC!$CG40&lt;&gt;0),[4]PDI_DES__SUBUNIDAD_SECCIÓN_UBIC!$CG40,""),IF($A42="TOTAL",SUM(INDIRECT("AY4:AY"&amp;ROW()-1)),""))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IF(AND($A42&lt;&gt;"",$A42&lt;&gt;"TOTAL"),IF(AND([4]PDI_DES__SUBUNIDAD_SECCIÓN_UBIC!$CJ40&lt;&gt;"",[4]PDI_DES__SUBUNIDAD_SECCIÓN_UBIC!$CJ40&lt;&gt;0),[4]PDI_DES__SUBUNIDAD_SECCIÓN_UBIC!$CJ40,""),IF($A42="TOTAL",SUM(INDIRECT("BA4:BA"&amp;ROW()-1)),""))</f>
        <v/>
      </c>
      <c r="BB42" s="6" t="str">
        <f ca="1">IF(AND($A42&lt;&gt;"",$A42&lt;&gt;"TOTAL"),IF(AND([4]PDI_DES__SUBUNIDAD_SECCIÓN_UBIC!$CL40&lt;&gt;"",[4]PDI_DES__SUBUNIDAD_SECCIÓN_UBIC!$CL40&lt;&gt;0),[4]PDI_DES__SUBUNIDAD_SECCIÓN_UBIC!$CL40,""),IF($A42="TOTAL",SUM(INDIRECT("BB4:BB"&amp;ROW()-1)),""))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IF(AND($A42&lt;&gt;"",$A42&lt;&gt;"TOTAL"),IF(AND([4]PDI_DES__SUBUNIDAD_SECCIÓN_UBIC!$CO40&lt;&gt;"",[4]PDI_DES__SUBUNIDAD_SECCIÓN_UBIC!$CO40&lt;&gt;0),[4]PDI_DES__SUBUNIDAD_SECCIÓN_UBIC!$CO40,""),IF($A42="TOTAL",SUM(INDIRECT("BD4:BD"&amp;ROW()-1)),""))</f>
        <v/>
      </c>
      <c r="BE42" s="6" t="str">
        <f ca="1">IF(AND($A42&lt;&gt;"",$A42&lt;&gt;"TOTAL"),IF(AND([4]PDI_DES__SUBUNIDAD_SECCIÓN_UBIC!$CQ40&lt;&gt;"",[4]PDI_DES__SUBUNIDAD_SECCIÓN_UBIC!$CQ40&lt;&gt;0),[4]PDI_DES__SUBUNIDAD_SECCIÓN_UBIC!$CQ40,""),IF($A42="TOTAL",SUM(INDIRECT("BE4:BE"&amp;ROW()-1)),""))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IF([4]PDI_DES__SUBUNIDAD_SECCIÓN_UBIC!$B41&lt;&gt;"",[4]PDI_DES__SUBUNIDAD_SECCIÓN_UBIC!$B41,IF(AND([4]PDI_DES__SUBUNIDAD_SECCIÓN_UBIC!$B41="",[4]PDI_DES__SUBUNIDAD_SECCIÓN_UBIC!$B42="",[4]PDI_DES__SUBUNIDAD_SECCIÓN_UBIC!$B40=""),"","TOTAL"))</f>
        <v/>
      </c>
      <c r="B43" s="6" t="str">
        <f ca="1">IF(AND($A43&lt;&gt;"",$A43&lt;&gt;"TOTAL"),IF(AND([4]PDI_DES__SUBUNIDAD_SECCIÓN_UBIC!$C41&lt;&gt;"",[4]PDI_DES__SUBUNIDAD_SECCIÓN_UBIC!$C41&lt;&gt;0),[4]PDI_DES__SUBUNIDAD_SECCIÓN_UBIC!$C41,""),IF($A43="TOTAL",SUM(INDIRECT("B4:B"&amp;ROW()-1)),""))</f>
        <v/>
      </c>
      <c r="C43" s="6" t="str">
        <f ca="1">IF(AND($A43&lt;&gt;"",$A43&lt;&gt;"TOTAL"),IF(AND([4]PDI_DES__SUBUNIDAD_SECCIÓN_UBIC!$E41&lt;&gt;"",[4]PDI_DES__SUBUNIDAD_SECCIÓN_UBIC!$E41&lt;&gt;0),[4]PDI_DES__SUBUNIDAD_SECCIÓN_UBIC!$E41,""),IF($A43="TOTAL",SUM(INDIRECT("C4:C"&amp;ROW()-1)),""))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IF(AND($A43&lt;&gt;"",$A43&lt;&gt;"TOTAL"),IF(AND([4]PDI_DES__SUBUNIDAD_SECCIÓN_UBIC!$H41&lt;&gt;"",[4]PDI_DES__SUBUNIDAD_SECCIÓN_UBIC!$H41&lt;&gt;0),[4]PDI_DES__SUBUNIDAD_SECCIÓN_UBIC!$H41,""),IF($A43="TOTAL",SUM(INDIRECT("E4:E"&amp;ROW()-1)),""))</f>
        <v/>
      </c>
      <c r="F43" s="6" t="str">
        <f ca="1">IF(AND($A43&lt;&gt;"",$A43&lt;&gt;"TOTAL"),IF(AND([4]PDI_DES__SUBUNIDAD_SECCIÓN_UBIC!$J41&lt;&gt;"",[4]PDI_DES__SUBUNIDAD_SECCIÓN_UBIC!$J41&lt;&gt;0),[4]PDI_DES__SUBUNIDAD_SECCIÓN_UBIC!$J41,""),IF($A43="TOTAL",SUM(INDIRECT("F4:F"&amp;ROW()-1)),""))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IF(AND($A43&lt;&gt;"",$A43&lt;&gt;"TOTAL"),IF(AND([4]PDI_DES__SUBUNIDAD_SECCIÓN_UBIC!$M41&lt;&gt;"",[4]PDI_DES__SUBUNIDAD_SECCIÓN_UBIC!$M41&lt;&gt;0),[4]PDI_DES__SUBUNIDAD_SECCIÓN_UBIC!$M41,""),IF($A43="TOTAL",SUM(INDIRECT("H4:H"&amp;ROW()-1)),""))</f>
        <v/>
      </c>
      <c r="I43" s="6" t="str">
        <f ca="1">IF(AND($A43&lt;&gt;"",$A43&lt;&gt;"TOTAL"),IF(AND([4]PDI_DES__SUBUNIDAD_SECCIÓN_UBIC!$O41&lt;&gt;"",[4]PDI_DES__SUBUNIDAD_SECCIÓN_UBIC!$O41&lt;&gt;0),[4]PDI_DES__SUBUNIDAD_SECCIÓN_UBIC!$O41,""),IF($A43="TOTAL",SUM(INDIRECT("I4:I"&amp;ROW()-1)),""))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IF(AND($A43&lt;&gt;"",$A43&lt;&gt;"TOTAL"),IF(AND([4]PDI_DES__SUBUNIDAD_SECCIÓN_UBIC!$R41&lt;&gt;"",[4]PDI_DES__SUBUNIDAD_SECCIÓN_UBIC!$R41&lt;&gt;0),[4]PDI_DES__SUBUNIDAD_SECCIÓN_UBIC!$R41,""),IF($A43="TOTAL",SUM(INDIRECT("K4:K"&amp;ROW()-1)),""))</f>
        <v/>
      </c>
      <c r="L43" s="6" t="str">
        <f ca="1">IF(AND($A43&lt;&gt;"",$A43&lt;&gt;"TOTAL"),IF(AND([4]PDI_DES__SUBUNIDAD_SECCIÓN_UBIC!$T41&lt;&gt;"",[4]PDI_DES__SUBUNIDAD_SECCIÓN_UBIC!$T41&lt;&gt;0),[4]PDI_DES__SUBUNIDAD_SECCIÓN_UBIC!$T41,""),IF($A43="TOTAL",SUM(INDIRECT("L4:L"&amp;ROW()-1)),""))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IF(AND($A43&lt;&gt;"",$A43&lt;&gt;"TOTAL"),IF(AND([4]PDI_DES__SUBUNIDAD_SECCIÓN_UBIC!$W41&lt;&gt;"",[4]PDI_DES__SUBUNIDAD_SECCIÓN_UBIC!$W41&lt;&gt;0),[4]PDI_DES__SUBUNIDAD_SECCIÓN_UBIC!$W41,""),IF($A43="TOTAL",SUM(INDIRECT("N4:N"&amp;ROW()-1)),""))</f>
        <v/>
      </c>
      <c r="O43" s="6" t="str">
        <f ca="1">IF(AND($A43&lt;&gt;"",$A43&lt;&gt;"TOTAL"),IF(AND([4]PDI_DES__SUBUNIDAD_SECCIÓN_UBIC!$Y41&lt;&gt;"",[4]PDI_DES__SUBUNIDAD_SECCIÓN_UBIC!$Y41&lt;&gt;0),[4]PDI_DES__SUBUNIDAD_SECCIÓN_UBIC!$Y41,""),IF($A43="TOTAL",SUM(INDIRECT("O4:O"&amp;ROW()-1)),""))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IF(AND($A43&lt;&gt;"",$A43&lt;&gt;"TOTAL"),IF(AND([4]PDI_DES__SUBUNIDAD_SECCIÓN_UBIC!$AB41&lt;&gt;"",[4]PDI_DES__SUBUNIDAD_SECCIÓN_UBIC!$AB41&lt;&gt;0),[4]PDI_DES__SUBUNIDAD_SECCIÓN_UBIC!$AB41,""),IF($A43="TOTAL",SUM(INDIRECT("Q4:Q"&amp;ROW()-1)),""))</f>
        <v/>
      </c>
      <c r="R43" s="6" t="str">
        <f ca="1">IF(AND($A43&lt;&gt;"",$A43&lt;&gt;"TOTAL"),IF(AND([4]PDI_DES__SUBUNIDAD_SECCIÓN_UBIC!$AD41&lt;&gt;"",[4]PDI_DES__SUBUNIDAD_SECCIÓN_UBIC!$AD41&lt;&gt;0),[4]PDI_DES__SUBUNIDAD_SECCIÓN_UBIC!$AD41,""),IF($A43="TOTAL",SUM(INDIRECT("R4:R"&amp;ROW()-1)),""))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IF(AND($A43&lt;&gt;"",$A43&lt;&gt;"TOTAL"),IF(AND([4]PDI_DES__SUBUNIDAD_SECCIÓN_UBIC!$AG41&lt;&gt;"",[4]PDI_DES__SUBUNIDAD_SECCIÓN_UBIC!$AG41&lt;&gt;0),[4]PDI_DES__SUBUNIDAD_SECCIÓN_UBIC!$AG41,""),IF($A43="TOTAL",SUM(INDIRECT("T4:T"&amp;ROW()-1)),""))</f>
        <v/>
      </c>
      <c r="U43" s="6" t="str">
        <f ca="1">IF(AND($A43&lt;&gt;"",$A43&lt;&gt;"TOTAL"),IF(AND([4]PDI_DES__SUBUNIDAD_SECCIÓN_UBIC!$AI41&lt;&gt;"",[4]PDI_DES__SUBUNIDAD_SECCIÓN_UBIC!$AI41&lt;&gt;0),[4]PDI_DES__SUBUNIDAD_SECCIÓN_UBIC!$AI41,""),IF($A43="TOTAL",SUM(INDIRECT("U4:U"&amp;ROW()-1)),""))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IF(AND($A43&lt;&gt;"",$A43&lt;&gt;"TOTAL"),IF(AND([4]PDI_DES__SUBUNIDAD_SECCIÓN_UBIC!$AL41&lt;&gt;"",[4]PDI_DES__SUBUNIDAD_SECCIÓN_UBIC!$AL41&lt;&gt;0),[4]PDI_DES__SUBUNIDAD_SECCIÓN_UBIC!$AL41,""),IF($A43="TOTAL",SUM(INDIRECT("W4:W"&amp;ROW()-1)),""))</f>
        <v/>
      </c>
      <c r="X43" s="6" t="str">
        <f ca="1">IF(AND($A43&lt;&gt;"",$A43&lt;&gt;"TOTAL"),IF(AND([4]PDI_DES__SUBUNIDAD_SECCIÓN_UBIC!$AN41&lt;&gt;"",[4]PDI_DES__SUBUNIDAD_SECCIÓN_UBIC!$AN41&lt;&gt;0),[4]PDI_DES__SUBUNIDAD_SECCIÓN_UBIC!$AN41,""),IF($A43="TOTAL",SUM(INDIRECT("X4:X"&amp;ROW()-1)),""))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IF(AND($A43&lt;&gt;"",$A43&lt;&gt;"TOTAL"),IF(AND([4]PDI_DES__SUBUNIDAD_SECCIÓN_UBIC!$AQ41&lt;&gt;"",[4]PDI_DES__SUBUNIDAD_SECCIÓN_UBIC!$AQ41&lt;&gt;0),[4]PDI_DES__SUBUNIDAD_SECCIÓN_UBIC!$AQ41,""),IF($A43="TOTAL",SUM(INDIRECT("Z4:Z"&amp;ROW()-1)),""))</f>
        <v/>
      </c>
      <c r="AA43" s="6" t="str">
        <f ca="1">IF(AND($A43&lt;&gt;"",$A43&lt;&gt;"TOTAL"),IF(AND([4]PDI_DES__SUBUNIDAD_SECCIÓN_UBIC!$AS41&lt;&gt;"",[4]PDI_DES__SUBUNIDAD_SECCIÓN_UBIC!$AS41&lt;&gt;0),[4]PDI_DES__SUBUNIDAD_SECCIÓN_UBIC!$AS41,""),IF($A43="TOTAL",SUM(INDIRECT("AA4:AA"&amp;ROW()-1)),""))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IF(AND($A43&lt;&gt;"",$A43&lt;&gt;"TOTAL"),IF(AND([4]PDI_DES__SUBUNIDAD_SECCIÓN_UBIC!$AV41&lt;&gt;"",[4]PDI_DES__SUBUNIDAD_SECCIÓN_UBIC!$AV41&lt;&gt;0),[4]PDI_DES__SUBUNIDAD_SECCIÓN_UBIC!$AV41,""),IF($A43="TOTAL",SUM(INDIRECT("AC4:AC"&amp;ROW()-1)),""))</f>
        <v/>
      </c>
      <c r="AD43" s="6" t="str">
        <f ca="1">IF(AND($A43&lt;&gt;"",$A43&lt;&gt;"TOTAL"),IF(AND([4]PDI_DES__SUBUNIDAD_SECCIÓN_UBIC!$AX41&lt;&gt;"",[4]PDI_DES__SUBUNIDAD_SECCIÓN_UBIC!$AX41&lt;&gt;0),[4]PDI_DES__SUBUNIDAD_SECCIÓN_UBIC!$AX41,""),IF($A43="TOTAL",SUM(INDIRECT("AD4:AD"&amp;ROW()-1)),""))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IF(AND($A43&lt;&gt;"",$A43&lt;&gt;"TOTAL"),IF(AND([4]PDI_DES__SUBUNIDAD_SECCIÓN_UBIC!$BA41&lt;&gt;"",[4]PDI_DES__SUBUNIDAD_SECCIÓN_UBIC!$BA41&lt;&gt;0),[4]PDI_DES__SUBUNIDAD_SECCIÓN_UBIC!$BA41,""),IF($A43="TOTAL",SUM(INDIRECT("AF4:AF"&amp;ROW()-1)),""))</f>
        <v/>
      </c>
      <c r="AG43" s="6" t="str">
        <f ca="1">IF(AND($A43&lt;&gt;"",$A43&lt;&gt;"TOTAL"),IF(AND([4]PDI_DES__SUBUNIDAD_SECCIÓN_UBIC!$BC41&lt;&gt;"",[4]PDI_DES__SUBUNIDAD_SECCIÓN_UBIC!$BC41&lt;&gt;0),[4]PDI_DES__SUBUNIDAD_SECCIÓN_UBIC!$BC41,""),IF($A43="TOTAL",SUM(INDIRECT("AG4:AG"&amp;ROW()-1)),""))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IF(AND($A43&lt;&gt;"",$A43&lt;&gt;"TOTAL"),IF(AND([4]PDI_DES__SUBUNIDAD_SECCIÓN_UBIC!$BF41&lt;&gt;"",[4]PDI_DES__SUBUNIDAD_SECCIÓN_UBIC!$BF41&lt;&gt;0),[4]PDI_DES__SUBUNIDAD_SECCIÓN_UBIC!$BF41,""),IF($A43="TOTAL",SUM(INDIRECT("AI4:AI"&amp;ROW()-1)),""))</f>
        <v/>
      </c>
      <c r="AJ43" s="6" t="str">
        <f ca="1">IF(AND($A43&lt;&gt;"",$A43&lt;&gt;"TOTAL"),IF(AND([4]PDI_DES__SUBUNIDAD_SECCIÓN_UBIC!$BH41&lt;&gt;"",[4]PDI_DES__SUBUNIDAD_SECCIÓN_UBIC!$BH41&lt;&gt;0),[4]PDI_DES__SUBUNIDAD_SECCIÓN_UBIC!$BH41,""),IF($A43="TOTAL",SUM(INDIRECT("AJ4:AJ"&amp;ROW()-1)),""))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IF(AND($A43&lt;&gt;"",$A43&lt;&gt;"TOTAL"),IF(AND([4]PDI_DES__SUBUNIDAD_SECCIÓN_UBIC!$BK41&lt;&gt;"",[4]PDI_DES__SUBUNIDAD_SECCIÓN_UBIC!$BK41&lt;&gt;0),[4]PDI_DES__SUBUNIDAD_SECCIÓN_UBIC!$BK41,""),IF($A43="TOTAL",SUM(INDIRECT("AL4:AL"&amp;ROW()-1)),""))</f>
        <v/>
      </c>
      <c r="AM43" s="6" t="str">
        <f ca="1">IF(AND($A43&lt;&gt;"",$A43&lt;&gt;"TOTAL"),IF(AND([4]PDI_DES__SUBUNIDAD_SECCIÓN_UBIC!$BM41&lt;&gt;"",[4]PDI_DES__SUBUNIDAD_SECCIÓN_UBIC!$BM41&lt;&gt;0),[4]PDI_DES__SUBUNIDAD_SECCIÓN_UBIC!$BM41,""),IF($A43="TOTAL",SUM(INDIRECT("AM4:AM"&amp;ROW()-1)),""))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IF(AND($A43&lt;&gt;"",$A43&lt;&gt;"TOTAL"),IF(AND([4]PDI_DES__SUBUNIDAD_SECCIÓN_UBIC!$BP41&lt;&gt;"",[4]PDI_DES__SUBUNIDAD_SECCIÓN_UBIC!$BP41&lt;&gt;0),[4]PDI_DES__SUBUNIDAD_SECCIÓN_UBIC!$BP41,""),IF($A43="TOTAL",SUM(INDIRECT("AO4:AO"&amp;ROW()-1)),""))</f>
        <v/>
      </c>
      <c r="AP43" s="6" t="str">
        <f ca="1">IF(AND($A43&lt;&gt;"",$A43&lt;&gt;"TOTAL"),IF(AND([4]PDI_DES__SUBUNIDAD_SECCIÓN_UBIC!$BR41&lt;&gt;"",[4]PDI_DES__SUBUNIDAD_SECCIÓN_UBIC!$BR41&lt;&gt;0),[4]PDI_DES__SUBUNIDAD_SECCIÓN_UBIC!$BR41,""),IF($A43="TOTAL",SUM(INDIRECT("AP4:AP"&amp;ROW()-1)),""))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IF(AND($A43&lt;&gt;"",$A43&lt;&gt;"TOTAL"),IF(AND([4]PDI_DES__SUBUNIDAD_SECCIÓN_UBIC!$BU41&lt;&gt;"",[4]PDI_DES__SUBUNIDAD_SECCIÓN_UBIC!$BU41&lt;&gt;0),[4]PDI_DES__SUBUNIDAD_SECCIÓN_UBIC!$BU41,""),IF($A43="TOTAL",SUM(INDIRECT("AR4:AR"&amp;ROW()-1)),""))</f>
        <v/>
      </c>
      <c r="AS43" s="6" t="str">
        <f ca="1">IF(AND($A43&lt;&gt;"",$A43&lt;&gt;"TOTAL"),IF(AND([4]PDI_DES__SUBUNIDAD_SECCIÓN_UBIC!$BW41&lt;&gt;"",[4]PDI_DES__SUBUNIDAD_SECCIÓN_UBIC!$BW41&lt;&gt;0),[4]PDI_DES__SUBUNIDAD_SECCIÓN_UBIC!$BW41,""),IF($A43="TOTAL",SUM(INDIRECT("AS4:AS"&amp;ROW()-1)),""))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IF(AND($A43&lt;&gt;"",$A43&lt;&gt;"TOTAL"),IF(AND([4]PDI_DES__SUBUNIDAD_SECCIÓN_UBIC!$BZ41&lt;&gt;"",[4]PDI_DES__SUBUNIDAD_SECCIÓN_UBIC!$BZ41&lt;&gt;0),[4]PDI_DES__SUBUNIDAD_SECCIÓN_UBIC!$BZ41,""),IF($A43="TOTAL",SUM(INDIRECT("AU4:AU"&amp;ROW()-1)),""))</f>
        <v/>
      </c>
      <c r="AV43" s="6" t="str">
        <f ca="1">IF(AND($A43&lt;&gt;"",$A43&lt;&gt;"TOTAL"),IF(AND([4]PDI_DES__SUBUNIDAD_SECCIÓN_UBIC!$CB41&lt;&gt;"",[4]PDI_DES__SUBUNIDAD_SECCIÓN_UBIC!$CB41&lt;&gt;0),[4]PDI_DES__SUBUNIDAD_SECCIÓN_UBIC!$CB41,""),IF($A43="TOTAL",SUM(INDIRECT("AV4:AV"&amp;ROW()-1)),""))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IF(AND($A43&lt;&gt;"",$A43&lt;&gt;"TOTAL"),IF(AND([4]PDI_DES__SUBUNIDAD_SECCIÓN_UBIC!$CE41&lt;&gt;"",[4]PDI_DES__SUBUNIDAD_SECCIÓN_UBIC!$CE41&lt;&gt;0),[4]PDI_DES__SUBUNIDAD_SECCIÓN_UBIC!$CE41,""),IF($A43="TOTAL",SUM(INDIRECT("AX4:AX"&amp;ROW()-1)),""))</f>
        <v/>
      </c>
      <c r="AY43" s="6" t="str">
        <f ca="1">IF(AND($A43&lt;&gt;"",$A43&lt;&gt;"TOTAL"),IF(AND([4]PDI_DES__SUBUNIDAD_SECCIÓN_UBIC!$CG41&lt;&gt;"",[4]PDI_DES__SUBUNIDAD_SECCIÓN_UBIC!$CG41&lt;&gt;0),[4]PDI_DES__SUBUNIDAD_SECCIÓN_UBIC!$CG41,""),IF($A43="TOTAL",SUM(INDIRECT("AY4:AY"&amp;ROW()-1)),""))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IF(AND($A43&lt;&gt;"",$A43&lt;&gt;"TOTAL"),IF(AND([4]PDI_DES__SUBUNIDAD_SECCIÓN_UBIC!$CJ41&lt;&gt;"",[4]PDI_DES__SUBUNIDAD_SECCIÓN_UBIC!$CJ41&lt;&gt;0),[4]PDI_DES__SUBUNIDAD_SECCIÓN_UBIC!$CJ41,""),IF($A43="TOTAL",SUM(INDIRECT("BA4:BA"&amp;ROW()-1)),""))</f>
        <v/>
      </c>
      <c r="BB43" s="6" t="str">
        <f ca="1">IF(AND($A43&lt;&gt;"",$A43&lt;&gt;"TOTAL"),IF(AND([4]PDI_DES__SUBUNIDAD_SECCIÓN_UBIC!$CL41&lt;&gt;"",[4]PDI_DES__SUBUNIDAD_SECCIÓN_UBIC!$CL41&lt;&gt;0),[4]PDI_DES__SUBUNIDAD_SECCIÓN_UBIC!$CL41,""),IF($A43="TOTAL",SUM(INDIRECT("BB4:BB"&amp;ROW()-1)),""))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IF(AND($A43&lt;&gt;"",$A43&lt;&gt;"TOTAL"),IF(AND([4]PDI_DES__SUBUNIDAD_SECCIÓN_UBIC!$CO41&lt;&gt;"",[4]PDI_DES__SUBUNIDAD_SECCIÓN_UBIC!$CO41&lt;&gt;0),[4]PDI_DES__SUBUNIDAD_SECCIÓN_UBIC!$CO41,""),IF($A43="TOTAL",SUM(INDIRECT("BD4:BD"&amp;ROW()-1)),""))</f>
        <v/>
      </c>
      <c r="BE43" s="6" t="str">
        <f ca="1">IF(AND($A43&lt;&gt;"",$A43&lt;&gt;"TOTAL"),IF(AND([4]PDI_DES__SUBUNIDAD_SECCIÓN_UBIC!$CQ41&lt;&gt;"",[4]PDI_DES__SUBUNIDAD_SECCIÓN_UBIC!$CQ41&lt;&gt;0),[4]PDI_DES__SUBUNIDAD_SECCIÓN_UBIC!$CQ41,""),IF($A43="TOTAL",SUM(INDIRECT("BE4:BE"&amp;ROW()-1)),""))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IF([4]PDI_DES__SUBUNIDAD_SECCIÓN_UBIC!$B42&lt;&gt;"",[4]PDI_DES__SUBUNIDAD_SECCIÓN_UBIC!$B42,IF(AND([4]PDI_DES__SUBUNIDAD_SECCIÓN_UBIC!$B42="",[4]PDI_DES__SUBUNIDAD_SECCIÓN_UBIC!$B43="",[4]PDI_DES__SUBUNIDAD_SECCIÓN_UBIC!$B41=""),"","TOTAL"))</f>
        <v/>
      </c>
      <c r="B44" s="6" t="str">
        <f ca="1">IF(AND($A44&lt;&gt;"",$A44&lt;&gt;"TOTAL"),IF(AND([4]PDI_DES__SUBUNIDAD_SECCIÓN_UBIC!$C42&lt;&gt;"",[4]PDI_DES__SUBUNIDAD_SECCIÓN_UBIC!$C42&lt;&gt;0),[4]PDI_DES__SUBUNIDAD_SECCIÓN_UBIC!$C42,""),IF($A44="TOTAL",SUM(INDIRECT("B4:B"&amp;ROW()-1)),""))</f>
        <v/>
      </c>
      <c r="C44" s="6" t="str">
        <f ca="1">IF(AND($A44&lt;&gt;"",$A44&lt;&gt;"TOTAL"),IF(AND([4]PDI_DES__SUBUNIDAD_SECCIÓN_UBIC!$E42&lt;&gt;"",[4]PDI_DES__SUBUNIDAD_SECCIÓN_UBIC!$E42&lt;&gt;0),[4]PDI_DES__SUBUNIDAD_SECCIÓN_UBIC!$E42,""),IF($A44="TOTAL",SUM(INDIRECT("C4:C"&amp;ROW()-1)),""))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IF(AND($A44&lt;&gt;"",$A44&lt;&gt;"TOTAL"),IF(AND([4]PDI_DES__SUBUNIDAD_SECCIÓN_UBIC!$H42&lt;&gt;"",[4]PDI_DES__SUBUNIDAD_SECCIÓN_UBIC!$H42&lt;&gt;0),[4]PDI_DES__SUBUNIDAD_SECCIÓN_UBIC!$H42,""),IF($A44="TOTAL",SUM(INDIRECT("E4:E"&amp;ROW()-1)),""))</f>
        <v/>
      </c>
      <c r="F44" s="6" t="str">
        <f ca="1">IF(AND($A44&lt;&gt;"",$A44&lt;&gt;"TOTAL"),IF(AND([4]PDI_DES__SUBUNIDAD_SECCIÓN_UBIC!$J42&lt;&gt;"",[4]PDI_DES__SUBUNIDAD_SECCIÓN_UBIC!$J42&lt;&gt;0),[4]PDI_DES__SUBUNIDAD_SECCIÓN_UBIC!$J42,""),IF($A44="TOTAL",SUM(INDIRECT("F4:F"&amp;ROW()-1)),""))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IF(AND($A44&lt;&gt;"",$A44&lt;&gt;"TOTAL"),IF(AND([4]PDI_DES__SUBUNIDAD_SECCIÓN_UBIC!$M42&lt;&gt;"",[4]PDI_DES__SUBUNIDAD_SECCIÓN_UBIC!$M42&lt;&gt;0),[4]PDI_DES__SUBUNIDAD_SECCIÓN_UBIC!$M42,""),IF($A44="TOTAL",SUM(INDIRECT("H4:H"&amp;ROW()-1)),""))</f>
        <v/>
      </c>
      <c r="I44" s="6" t="str">
        <f ca="1">IF(AND($A44&lt;&gt;"",$A44&lt;&gt;"TOTAL"),IF(AND([4]PDI_DES__SUBUNIDAD_SECCIÓN_UBIC!$O42&lt;&gt;"",[4]PDI_DES__SUBUNIDAD_SECCIÓN_UBIC!$O42&lt;&gt;0),[4]PDI_DES__SUBUNIDAD_SECCIÓN_UBIC!$O42,""),IF($A44="TOTAL",SUM(INDIRECT("I4:I"&amp;ROW()-1)),""))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IF(AND($A44&lt;&gt;"",$A44&lt;&gt;"TOTAL"),IF(AND([4]PDI_DES__SUBUNIDAD_SECCIÓN_UBIC!$R42&lt;&gt;"",[4]PDI_DES__SUBUNIDAD_SECCIÓN_UBIC!$R42&lt;&gt;0),[4]PDI_DES__SUBUNIDAD_SECCIÓN_UBIC!$R42,""),IF($A44="TOTAL",SUM(INDIRECT("K4:K"&amp;ROW()-1)),""))</f>
        <v/>
      </c>
      <c r="L44" s="6" t="str">
        <f ca="1">IF(AND($A44&lt;&gt;"",$A44&lt;&gt;"TOTAL"),IF(AND([4]PDI_DES__SUBUNIDAD_SECCIÓN_UBIC!$T42&lt;&gt;"",[4]PDI_DES__SUBUNIDAD_SECCIÓN_UBIC!$T42&lt;&gt;0),[4]PDI_DES__SUBUNIDAD_SECCIÓN_UBIC!$T42,""),IF($A44="TOTAL",SUM(INDIRECT("L4:L"&amp;ROW()-1)),""))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IF(AND($A44&lt;&gt;"",$A44&lt;&gt;"TOTAL"),IF(AND([4]PDI_DES__SUBUNIDAD_SECCIÓN_UBIC!$W42&lt;&gt;"",[4]PDI_DES__SUBUNIDAD_SECCIÓN_UBIC!$W42&lt;&gt;0),[4]PDI_DES__SUBUNIDAD_SECCIÓN_UBIC!$W42,""),IF($A44="TOTAL",SUM(INDIRECT("N4:N"&amp;ROW()-1)),""))</f>
        <v/>
      </c>
      <c r="O44" s="6" t="str">
        <f ca="1">IF(AND($A44&lt;&gt;"",$A44&lt;&gt;"TOTAL"),IF(AND([4]PDI_DES__SUBUNIDAD_SECCIÓN_UBIC!$Y42&lt;&gt;"",[4]PDI_DES__SUBUNIDAD_SECCIÓN_UBIC!$Y42&lt;&gt;0),[4]PDI_DES__SUBUNIDAD_SECCIÓN_UBIC!$Y42,""),IF($A44="TOTAL",SUM(INDIRECT("O4:O"&amp;ROW()-1)),""))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IF(AND($A44&lt;&gt;"",$A44&lt;&gt;"TOTAL"),IF(AND([4]PDI_DES__SUBUNIDAD_SECCIÓN_UBIC!$AB42&lt;&gt;"",[4]PDI_DES__SUBUNIDAD_SECCIÓN_UBIC!$AB42&lt;&gt;0),[4]PDI_DES__SUBUNIDAD_SECCIÓN_UBIC!$AB42,""),IF($A44="TOTAL",SUM(INDIRECT("Q4:Q"&amp;ROW()-1)),""))</f>
        <v/>
      </c>
      <c r="R44" s="6" t="str">
        <f ca="1">IF(AND($A44&lt;&gt;"",$A44&lt;&gt;"TOTAL"),IF(AND([4]PDI_DES__SUBUNIDAD_SECCIÓN_UBIC!$AD42&lt;&gt;"",[4]PDI_DES__SUBUNIDAD_SECCIÓN_UBIC!$AD42&lt;&gt;0),[4]PDI_DES__SUBUNIDAD_SECCIÓN_UBIC!$AD42,""),IF($A44="TOTAL",SUM(INDIRECT("R4:R"&amp;ROW()-1)),""))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IF(AND($A44&lt;&gt;"",$A44&lt;&gt;"TOTAL"),IF(AND([4]PDI_DES__SUBUNIDAD_SECCIÓN_UBIC!$AG42&lt;&gt;"",[4]PDI_DES__SUBUNIDAD_SECCIÓN_UBIC!$AG42&lt;&gt;0),[4]PDI_DES__SUBUNIDAD_SECCIÓN_UBIC!$AG42,""),IF($A44="TOTAL",SUM(INDIRECT("T4:T"&amp;ROW()-1)),""))</f>
        <v/>
      </c>
      <c r="U44" s="6" t="str">
        <f ca="1">IF(AND($A44&lt;&gt;"",$A44&lt;&gt;"TOTAL"),IF(AND([4]PDI_DES__SUBUNIDAD_SECCIÓN_UBIC!$AI42&lt;&gt;"",[4]PDI_DES__SUBUNIDAD_SECCIÓN_UBIC!$AI42&lt;&gt;0),[4]PDI_DES__SUBUNIDAD_SECCIÓN_UBIC!$AI42,""),IF($A44="TOTAL",SUM(INDIRECT("U4:U"&amp;ROW()-1)),""))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IF(AND($A44&lt;&gt;"",$A44&lt;&gt;"TOTAL"),IF(AND([4]PDI_DES__SUBUNIDAD_SECCIÓN_UBIC!$AL42&lt;&gt;"",[4]PDI_DES__SUBUNIDAD_SECCIÓN_UBIC!$AL42&lt;&gt;0),[4]PDI_DES__SUBUNIDAD_SECCIÓN_UBIC!$AL42,""),IF($A44="TOTAL",SUM(INDIRECT("W4:W"&amp;ROW()-1)),""))</f>
        <v/>
      </c>
      <c r="X44" s="6" t="str">
        <f ca="1">IF(AND($A44&lt;&gt;"",$A44&lt;&gt;"TOTAL"),IF(AND([4]PDI_DES__SUBUNIDAD_SECCIÓN_UBIC!$AN42&lt;&gt;"",[4]PDI_DES__SUBUNIDAD_SECCIÓN_UBIC!$AN42&lt;&gt;0),[4]PDI_DES__SUBUNIDAD_SECCIÓN_UBIC!$AN42,""),IF($A44="TOTAL",SUM(INDIRECT("X4:X"&amp;ROW()-1)),""))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IF(AND($A44&lt;&gt;"",$A44&lt;&gt;"TOTAL"),IF(AND([4]PDI_DES__SUBUNIDAD_SECCIÓN_UBIC!$AQ42&lt;&gt;"",[4]PDI_DES__SUBUNIDAD_SECCIÓN_UBIC!$AQ42&lt;&gt;0),[4]PDI_DES__SUBUNIDAD_SECCIÓN_UBIC!$AQ42,""),IF($A44="TOTAL",SUM(INDIRECT("Z4:Z"&amp;ROW()-1)),""))</f>
        <v/>
      </c>
      <c r="AA44" s="6" t="str">
        <f ca="1">IF(AND($A44&lt;&gt;"",$A44&lt;&gt;"TOTAL"),IF(AND([4]PDI_DES__SUBUNIDAD_SECCIÓN_UBIC!$AS42&lt;&gt;"",[4]PDI_DES__SUBUNIDAD_SECCIÓN_UBIC!$AS42&lt;&gt;0),[4]PDI_DES__SUBUNIDAD_SECCIÓN_UBIC!$AS42,""),IF($A44="TOTAL",SUM(INDIRECT("AA4:AA"&amp;ROW()-1)),""))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IF(AND($A44&lt;&gt;"",$A44&lt;&gt;"TOTAL"),IF(AND([4]PDI_DES__SUBUNIDAD_SECCIÓN_UBIC!$AV42&lt;&gt;"",[4]PDI_DES__SUBUNIDAD_SECCIÓN_UBIC!$AV42&lt;&gt;0),[4]PDI_DES__SUBUNIDAD_SECCIÓN_UBIC!$AV42,""),IF($A44="TOTAL",SUM(INDIRECT("AC4:AC"&amp;ROW()-1)),""))</f>
        <v/>
      </c>
      <c r="AD44" s="6" t="str">
        <f ca="1">IF(AND($A44&lt;&gt;"",$A44&lt;&gt;"TOTAL"),IF(AND([4]PDI_DES__SUBUNIDAD_SECCIÓN_UBIC!$AX42&lt;&gt;"",[4]PDI_DES__SUBUNIDAD_SECCIÓN_UBIC!$AX42&lt;&gt;0),[4]PDI_DES__SUBUNIDAD_SECCIÓN_UBIC!$AX42,""),IF($A44="TOTAL",SUM(INDIRECT("AD4:AD"&amp;ROW()-1)),""))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IF(AND($A44&lt;&gt;"",$A44&lt;&gt;"TOTAL"),IF(AND([4]PDI_DES__SUBUNIDAD_SECCIÓN_UBIC!$BA42&lt;&gt;"",[4]PDI_DES__SUBUNIDAD_SECCIÓN_UBIC!$BA42&lt;&gt;0),[4]PDI_DES__SUBUNIDAD_SECCIÓN_UBIC!$BA42,""),IF($A44="TOTAL",SUM(INDIRECT("AF4:AF"&amp;ROW()-1)),""))</f>
        <v/>
      </c>
      <c r="AG44" s="6" t="str">
        <f ca="1">IF(AND($A44&lt;&gt;"",$A44&lt;&gt;"TOTAL"),IF(AND([4]PDI_DES__SUBUNIDAD_SECCIÓN_UBIC!$BC42&lt;&gt;"",[4]PDI_DES__SUBUNIDAD_SECCIÓN_UBIC!$BC42&lt;&gt;0),[4]PDI_DES__SUBUNIDAD_SECCIÓN_UBIC!$BC42,""),IF($A44="TOTAL",SUM(INDIRECT("AG4:AG"&amp;ROW()-1)),""))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IF(AND($A44&lt;&gt;"",$A44&lt;&gt;"TOTAL"),IF(AND([4]PDI_DES__SUBUNIDAD_SECCIÓN_UBIC!$BF42&lt;&gt;"",[4]PDI_DES__SUBUNIDAD_SECCIÓN_UBIC!$BF42&lt;&gt;0),[4]PDI_DES__SUBUNIDAD_SECCIÓN_UBIC!$BF42,""),IF($A44="TOTAL",SUM(INDIRECT("AI4:AI"&amp;ROW()-1)),""))</f>
        <v/>
      </c>
      <c r="AJ44" s="6" t="str">
        <f ca="1">IF(AND($A44&lt;&gt;"",$A44&lt;&gt;"TOTAL"),IF(AND([4]PDI_DES__SUBUNIDAD_SECCIÓN_UBIC!$BH42&lt;&gt;"",[4]PDI_DES__SUBUNIDAD_SECCIÓN_UBIC!$BH42&lt;&gt;0),[4]PDI_DES__SUBUNIDAD_SECCIÓN_UBIC!$BH42,""),IF($A44="TOTAL",SUM(INDIRECT("AJ4:AJ"&amp;ROW()-1)),""))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IF(AND($A44&lt;&gt;"",$A44&lt;&gt;"TOTAL"),IF(AND([4]PDI_DES__SUBUNIDAD_SECCIÓN_UBIC!$BK42&lt;&gt;"",[4]PDI_DES__SUBUNIDAD_SECCIÓN_UBIC!$BK42&lt;&gt;0),[4]PDI_DES__SUBUNIDAD_SECCIÓN_UBIC!$BK42,""),IF($A44="TOTAL",SUM(INDIRECT("AL4:AL"&amp;ROW()-1)),""))</f>
        <v/>
      </c>
      <c r="AM44" s="6" t="str">
        <f ca="1">IF(AND($A44&lt;&gt;"",$A44&lt;&gt;"TOTAL"),IF(AND([4]PDI_DES__SUBUNIDAD_SECCIÓN_UBIC!$BM42&lt;&gt;"",[4]PDI_DES__SUBUNIDAD_SECCIÓN_UBIC!$BM42&lt;&gt;0),[4]PDI_DES__SUBUNIDAD_SECCIÓN_UBIC!$BM42,""),IF($A44="TOTAL",SUM(INDIRECT("AM4:AM"&amp;ROW()-1)),""))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IF(AND($A44&lt;&gt;"",$A44&lt;&gt;"TOTAL"),IF(AND([4]PDI_DES__SUBUNIDAD_SECCIÓN_UBIC!$BP42&lt;&gt;"",[4]PDI_DES__SUBUNIDAD_SECCIÓN_UBIC!$BP42&lt;&gt;0),[4]PDI_DES__SUBUNIDAD_SECCIÓN_UBIC!$BP42,""),IF($A44="TOTAL",SUM(INDIRECT("AO4:AO"&amp;ROW()-1)),""))</f>
        <v/>
      </c>
      <c r="AP44" s="6" t="str">
        <f ca="1">IF(AND($A44&lt;&gt;"",$A44&lt;&gt;"TOTAL"),IF(AND([4]PDI_DES__SUBUNIDAD_SECCIÓN_UBIC!$BR42&lt;&gt;"",[4]PDI_DES__SUBUNIDAD_SECCIÓN_UBIC!$BR42&lt;&gt;0),[4]PDI_DES__SUBUNIDAD_SECCIÓN_UBIC!$BR42,""),IF($A44="TOTAL",SUM(INDIRECT("AP4:AP"&amp;ROW()-1)),""))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IF(AND($A44&lt;&gt;"",$A44&lt;&gt;"TOTAL"),IF(AND([4]PDI_DES__SUBUNIDAD_SECCIÓN_UBIC!$BU42&lt;&gt;"",[4]PDI_DES__SUBUNIDAD_SECCIÓN_UBIC!$BU42&lt;&gt;0),[4]PDI_DES__SUBUNIDAD_SECCIÓN_UBIC!$BU42,""),IF($A44="TOTAL",SUM(INDIRECT("AR4:AR"&amp;ROW()-1)),""))</f>
        <v/>
      </c>
      <c r="AS44" s="6" t="str">
        <f ca="1">IF(AND($A44&lt;&gt;"",$A44&lt;&gt;"TOTAL"),IF(AND([4]PDI_DES__SUBUNIDAD_SECCIÓN_UBIC!$BW42&lt;&gt;"",[4]PDI_DES__SUBUNIDAD_SECCIÓN_UBIC!$BW42&lt;&gt;0),[4]PDI_DES__SUBUNIDAD_SECCIÓN_UBIC!$BW42,""),IF($A44="TOTAL",SUM(INDIRECT("AS4:AS"&amp;ROW()-1)),""))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IF(AND($A44&lt;&gt;"",$A44&lt;&gt;"TOTAL"),IF(AND([4]PDI_DES__SUBUNIDAD_SECCIÓN_UBIC!$BZ42&lt;&gt;"",[4]PDI_DES__SUBUNIDAD_SECCIÓN_UBIC!$BZ42&lt;&gt;0),[4]PDI_DES__SUBUNIDAD_SECCIÓN_UBIC!$BZ42,""),IF($A44="TOTAL",SUM(INDIRECT("AU4:AU"&amp;ROW()-1)),""))</f>
        <v/>
      </c>
      <c r="AV44" s="6" t="str">
        <f ca="1">IF(AND($A44&lt;&gt;"",$A44&lt;&gt;"TOTAL"),IF(AND([4]PDI_DES__SUBUNIDAD_SECCIÓN_UBIC!$CB42&lt;&gt;"",[4]PDI_DES__SUBUNIDAD_SECCIÓN_UBIC!$CB42&lt;&gt;0),[4]PDI_DES__SUBUNIDAD_SECCIÓN_UBIC!$CB42,""),IF($A44="TOTAL",SUM(INDIRECT("AV4:AV"&amp;ROW()-1)),""))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IF(AND($A44&lt;&gt;"",$A44&lt;&gt;"TOTAL"),IF(AND([4]PDI_DES__SUBUNIDAD_SECCIÓN_UBIC!$CE42&lt;&gt;"",[4]PDI_DES__SUBUNIDAD_SECCIÓN_UBIC!$CE42&lt;&gt;0),[4]PDI_DES__SUBUNIDAD_SECCIÓN_UBIC!$CE42,""),IF($A44="TOTAL",SUM(INDIRECT("AX4:AX"&amp;ROW()-1)),""))</f>
        <v/>
      </c>
      <c r="AY44" s="6" t="str">
        <f ca="1">IF(AND($A44&lt;&gt;"",$A44&lt;&gt;"TOTAL"),IF(AND([4]PDI_DES__SUBUNIDAD_SECCIÓN_UBIC!$CG42&lt;&gt;"",[4]PDI_DES__SUBUNIDAD_SECCIÓN_UBIC!$CG42&lt;&gt;0),[4]PDI_DES__SUBUNIDAD_SECCIÓN_UBIC!$CG42,""),IF($A44="TOTAL",SUM(INDIRECT("AY4:AY"&amp;ROW()-1)),""))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IF(AND($A44&lt;&gt;"",$A44&lt;&gt;"TOTAL"),IF(AND([4]PDI_DES__SUBUNIDAD_SECCIÓN_UBIC!$CJ42&lt;&gt;"",[4]PDI_DES__SUBUNIDAD_SECCIÓN_UBIC!$CJ42&lt;&gt;0),[4]PDI_DES__SUBUNIDAD_SECCIÓN_UBIC!$CJ42,""),IF($A44="TOTAL",SUM(INDIRECT("BA4:BA"&amp;ROW()-1)),""))</f>
        <v/>
      </c>
      <c r="BB44" s="6" t="str">
        <f ca="1">IF(AND($A44&lt;&gt;"",$A44&lt;&gt;"TOTAL"),IF(AND([4]PDI_DES__SUBUNIDAD_SECCIÓN_UBIC!$CL42&lt;&gt;"",[4]PDI_DES__SUBUNIDAD_SECCIÓN_UBIC!$CL42&lt;&gt;0),[4]PDI_DES__SUBUNIDAD_SECCIÓN_UBIC!$CL42,""),IF($A44="TOTAL",SUM(INDIRECT("BB4:BB"&amp;ROW()-1)),""))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IF(AND($A44&lt;&gt;"",$A44&lt;&gt;"TOTAL"),IF(AND([4]PDI_DES__SUBUNIDAD_SECCIÓN_UBIC!$CO42&lt;&gt;"",[4]PDI_DES__SUBUNIDAD_SECCIÓN_UBIC!$CO42&lt;&gt;0),[4]PDI_DES__SUBUNIDAD_SECCIÓN_UBIC!$CO42,""),IF($A44="TOTAL",SUM(INDIRECT("BD4:BD"&amp;ROW()-1)),""))</f>
        <v/>
      </c>
      <c r="BE44" s="6" t="str">
        <f ca="1">IF(AND($A44&lt;&gt;"",$A44&lt;&gt;"TOTAL"),IF(AND([4]PDI_DES__SUBUNIDAD_SECCIÓN_UBIC!$CQ42&lt;&gt;"",[4]PDI_DES__SUBUNIDAD_SECCIÓN_UBIC!$CQ42&lt;&gt;0),[4]PDI_DES__SUBUNIDAD_SECCIÓN_UBIC!$CQ42,""),IF($A44="TOTAL",SUM(INDIRECT("BE4:BE"&amp;ROW()-1)),""))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IF([4]PDI_DES__SUBUNIDAD_SECCIÓN_UBIC!$B43&lt;&gt;"",[4]PDI_DES__SUBUNIDAD_SECCIÓN_UBIC!$B43,IF(AND([4]PDI_DES__SUBUNIDAD_SECCIÓN_UBIC!$B43="",[4]PDI_DES__SUBUNIDAD_SECCIÓN_UBIC!$B44="",[4]PDI_DES__SUBUNIDAD_SECCIÓN_UBIC!$B42=""),"","TOTAL"))</f>
        <v/>
      </c>
      <c r="B45" s="6" t="str">
        <f ca="1">IF(AND($A45&lt;&gt;"",$A45&lt;&gt;"TOTAL"),IF(AND([4]PDI_DES__SUBUNIDAD_SECCIÓN_UBIC!$C43&lt;&gt;"",[4]PDI_DES__SUBUNIDAD_SECCIÓN_UBIC!$C43&lt;&gt;0),[4]PDI_DES__SUBUNIDAD_SECCIÓN_UBIC!$C43,""),IF($A45="TOTAL",SUM(INDIRECT("B4:B"&amp;ROW()-1)),""))</f>
        <v/>
      </c>
      <c r="C45" s="6" t="str">
        <f ca="1">IF(AND($A45&lt;&gt;"",$A45&lt;&gt;"TOTAL"),IF(AND([4]PDI_DES__SUBUNIDAD_SECCIÓN_UBIC!$E43&lt;&gt;"",[4]PDI_DES__SUBUNIDAD_SECCIÓN_UBIC!$E43&lt;&gt;0),[4]PDI_DES__SUBUNIDAD_SECCIÓN_UBIC!$E43,""),IF($A45="TOTAL",SUM(INDIRECT("C4:C"&amp;ROW()-1)),""))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IF(AND($A45&lt;&gt;"",$A45&lt;&gt;"TOTAL"),IF(AND([4]PDI_DES__SUBUNIDAD_SECCIÓN_UBIC!$H43&lt;&gt;"",[4]PDI_DES__SUBUNIDAD_SECCIÓN_UBIC!$H43&lt;&gt;0),[4]PDI_DES__SUBUNIDAD_SECCIÓN_UBIC!$H43,""),IF($A45="TOTAL",SUM(INDIRECT("E4:E"&amp;ROW()-1)),""))</f>
        <v/>
      </c>
      <c r="F45" s="6" t="str">
        <f ca="1">IF(AND($A45&lt;&gt;"",$A45&lt;&gt;"TOTAL"),IF(AND([4]PDI_DES__SUBUNIDAD_SECCIÓN_UBIC!$J43&lt;&gt;"",[4]PDI_DES__SUBUNIDAD_SECCIÓN_UBIC!$J43&lt;&gt;0),[4]PDI_DES__SUBUNIDAD_SECCIÓN_UBIC!$J43,""),IF($A45="TOTAL",SUM(INDIRECT("F4:F"&amp;ROW()-1)),""))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IF(AND($A45&lt;&gt;"",$A45&lt;&gt;"TOTAL"),IF(AND([4]PDI_DES__SUBUNIDAD_SECCIÓN_UBIC!$M43&lt;&gt;"",[4]PDI_DES__SUBUNIDAD_SECCIÓN_UBIC!$M43&lt;&gt;0),[4]PDI_DES__SUBUNIDAD_SECCIÓN_UBIC!$M43,""),IF($A45="TOTAL",SUM(INDIRECT("H4:H"&amp;ROW()-1)),""))</f>
        <v/>
      </c>
      <c r="I45" s="6" t="str">
        <f ca="1">IF(AND($A45&lt;&gt;"",$A45&lt;&gt;"TOTAL"),IF(AND([4]PDI_DES__SUBUNIDAD_SECCIÓN_UBIC!$O43&lt;&gt;"",[4]PDI_DES__SUBUNIDAD_SECCIÓN_UBIC!$O43&lt;&gt;0),[4]PDI_DES__SUBUNIDAD_SECCIÓN_UBIC!$O43,""),IF($A45="TOTAL",SUM(INDIRECT("I4:I"&amp;ROW()-1)),""))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IF(AND($A45&lt;&gt;"",$A45&lt;&gt;"TOTAL"),IF(AND([4]PDI_DES__SUBUNIDAD_SECCIÓN_UBIC!$R43&lt;&gt;"",[4]PDI_DES__SUBUNIDAD_SECCIÓN_UBIC!$R43&lt;&gt;0),[4]PDI_DES__SUBUNIDAD_SECCIÓN_UBIC!$R43,""),IF($A45="TOTAL",SUM(INDIRECT("K4:K"&amp;ROW()-1)),""))</f>
        <v/>
      </c>
      <c r="L45" s="6" t="str">
        <f ca="1">IF(AND($A45&lt;&gt;"",$A45&lt;&gt;"TOTAL"),IF(AND([4]PDI_DES__SUBUNIDAD_SECCIÓN_UBIC!$T43&lt;&gt;"",[4]PDI_DES__SUBUNIDAD_SECCIÓN_UBIC!$T43&lt;&gt;0),[4]PDI_DES__SUBUNIDAD_SECCIÓN_UBIC!$T43,""),IF($A45="TOTAL",SUM(INDIRECT("L4:L"&amp;ROW()-1)),""))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IF(AND($A45&lt;&gt;"",$A45&lt;&gt;"TOTAL"),IF(AND([4]PDI_DES__SUBUNIDAD_SECCIÓN_UBIC!$W43&lt;&gt;"",[4]PDI_DES__SUBUNIDAD_SECCIÓN_UBIC!$W43&lt;&gt;0),[4]PDI_DES__SUBUNIDAD_SECCIÓN_UBIC!$W43,""),IF($A45="TOTAL",SUM(INDIRECT("N4:N"&amp;ROW()-1)),""))</f>
        <v/>
      </c>
      <c r="O45" s="6" t="str">
        <f ca="1">IF(AND($A45&lt;&gt;"",$A45&lt;&gt;"TOTAL"),IF(AND([4]PDI_DES__SUBUNIDAD_SECCIÓN_UBIC!$Y43&lt;&gt;"",[4]PDI_DES__SUBUNIDAD_SECCIÓN_UBIC!$Y43&lt;&gt;0),[4]PDI_DES__SUBUNIDAD_SECCIÓN_UBIC!$Y43,""),IF($A45="TOTAL",SUM(INDIRECT("O4:O"&amp;ROW()-1)),""))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IF(AND($A45&lt;&gt;"",$A45&lt;&gt;"TOTAL"),IF(AND([4]PDI_DES__SUBUNIDAD_SECCIÓN_UBIC!$AB43&lt;&gt;"",[4]PDI_DES__SUBUNIDAD_SECCIÓN_UBIC!$AB43&lt;&gt;0),[4]PDI_DES__SUBUNIDAD_SECCIÓN_UBIC!$AB43,""),IF($A45="TOTAL",SUM(INDIRECT("Q4:Q"&amp;ROW()-1)),""))</f>
        <v/>
      </c>
      <c r="R45" s="6" t="str">
        <f ca="1">IF(AND($A45&lt;&gt;"",$A45&lt;&gt;"TOTAL"),IF(AND([4]PDI_DES__SUBUNIDAD_SECCIÓN_UBIC!$AD43&lt;&gt;"",[4]PDI_DES__SUBUNIDAD_SECCIÓN_UBIC!$AD43&lt;&gt;0),[4]PDI_DES__SUBUNIDAD_SECCIÓN_UBIC!$AD43,""),IF($A45="TOTAL",SUM(INDIRECT("R4:R"&amp;ROW()-1)),""))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IF(AND($A45&lt;&gt;"",$A45&lt;&gt;"TOTAL"),IF(AND([4]PDI_DES__SUBUNIDAD_SECCIÓN_UBIC!$AG43&lt;&gt;"",[4]PDI_DES__SUBUNIDAD_SECCIÓN_UBIC!$AG43&lt;&gt;0),[4]PDI_DES__SUBUNIDAD_SECCIÓN_UBIC!$AG43,""),IF($A45="TOTAL",SUM(INDIRECT("T4:T"&amp;ROW()-1)),""))</f>
        <v/>
      </c>
      <c r="U45" s="6" t="str">
        <f ca="1">IF(AND($A45&lt;&gt;"",$A45&lt;&gt;"TOTAL"),IF(AND([4]PDI_DES__SUBUNIDAD_SECCIÓN_UBIC!$AI43&lt;&gt;"",[4]PDI_DES__SUBUNIDAD_SECCIÓN_UBIC!$AI43&lt;&gt;0),[4]PDI_DES__SUBUNIDAD_SECCIÓN_UBIC!$AI43,""),IF($A45="TOTAL",SUM(INDIRECT("U4:U"&amp;ROW()-1)),""))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IF(AND($A45&lt;&gt;"",$A45&lt;&gt;"TOTAL"),IF(AND([4]PDI_DES__SUBUNIDAD_SECCIÓN_UBIC!$AL43&lt;&gt;"",[4]PDI_DES__SUBUNIDAD_SECCIÓN_UBIC!$AL43&lt;&gt;0),[4]PDI_DES__SUBUNIDAD_SECCIÓN_UBIC!$AL43,""),IF($A45="TOTAL",SUM(INDIRECT("W4:W"&amp;ROW()-1)),""))</f>
        <v/>
      </c>
      <c r="X45" s="6" t="str">
        <f ca="1">IF(AND($A45&lt;&gt;"",$A45&lt;&gt;"TOTAL"),IF(AND([4]PDI_DES__SUBUNIDAD_SECCIÓN_UBIC!$AN43&lt;&gt;"",[4]PDI_DES__SUBUNIDAD_SECCIÓN_UBIC!$AN43&lt;&gt;0),[4]PDI_DES__SUBUNIDAD_SECCIÓN_UBIC!$AN43,""),IF($A45="TOTAL",SUM(INDIRECT("X4:X"&amp;ROW()-1)),""))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IF(AND($A45&lt;&gt;"",$A45&lt;&gt;"TOTAL"),IF(AND([4]PDI_DES__SUBUNIDAD_SECCIÓN_UBIC!$AQ43&lt;&gt;"",[4]PDI_DES__SUBUNIDAD_SECCIÓN_UBIC!$AQ43&lt;&gt;0),[4]PDI_DES__SUBUNIDAD_SECCIÓN_UBIC!$AQ43,""),IF($A45="TOTAL",SUM(INDIRECT("Z4:Z"&amp;ROW()-1)),""))</f>
        <v/>
      </c>
      <c r="AA45" s="6" t="str">
        <f ca="1">IF(AND($A45&lt;&gt;"",$A45&lt;&gt;"TOTAL"),IF(AND([4]PDI_DES__SUBUNIDAD_SECCIÓN_UBIC!$AS43&lt;&gt;"",[4]PDI_DES__SUBUNIDAD_SECCIÓN_UBIC!$AS43&lt;&gt;0),[4]PDI_DES__SUBUNIDAD_SECCIÓN_UBIC!$AS43,""),IF($A45="TOTAL",SUM(INDIRECT("AA4:AA"&amp;ROW()-1)),""))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IF(AND($A45&lt;&gt;"",$A45&lt;&gt;"TOTAL"),IF(AND([4]PDI_DES__SUBUNIDAD_SECCIÓN_UBIC!$AV43&lt;&gt;"",[4]PDI_DES__SUBUNIDAD_SECCIÓN_UBIC!$AV43&lt;&gt;0),[4]PDI_DES__SUBUNIDAD_SECCIÓN_UBIC!$AV43,""),IF($A45="TOTAL",SUM(INDIRECT("AC4:AC"&amp;ROW()-1)),""))</f>
        <v/>
      </c>
      <c r="AD45" s="6" t="str">
        <f ca="1">IF(AND($A45&lt;&gt;"",$A45&lt;&gt;"TOTAL"),IF(AND([4]PDI_DES__SUBUNIDAD_SECCIÓN_UBIC!$AX43&lt;&gt;"",[4]PDI_DES__SUBUNIDAD_SECCIÓN_UBIC!$AX43&lt;&gt;0),[4]PDI_DES__SUBUNIDAD_SECCIÓN_UBIC!$AX43,""),IF($A45="TOTAL",SUM(INDIRECT("AD4:AD"&amp;ROW()-1)),""))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IF(AND($A45&lt;&gt;"",$A45&lt;&gt;"TOTAL"),IF(AND([4]PDI_DES__SUBUNIDAD_SECCIÓN_UBIC!$BA43&lt;&gt;"",[4]PDI_DES__SUBUNIDAD_SECCIÓN_UBIC!$BA43&lt;&gt;0),[4]PDI_DES__SUBUNIDAD_SECCIÓN_UBIC!$BA43,""),IF($A45="TOTAL",SUM(INDIRECT("AF4:AF"&amp;ROW()-1)),""))</f>
        <v/>
      </c>
      <c r="AG45" s="6" t="str">
        <f ca="1">IF(AND($A45&lt;&gt;"",$A45&lt;&gt;"TOTAL"),IF(AND([4]PDI_DES__SUBUNIDAD_SECCIÓN_UBIC!$BC43&lt;&gt;"",[4]PDI_DES__SUBUNIDAD_SECCIÓN_UBIC!$BC43&lt;&gt;0),[4]PDI_DES__SUBUNIDAD_SECCIÓN_UBIC!$BC43,""),IF($A45="TOTAL",SUM(INDIRECT("AG4:AG"&amp;ROW()-1)),""))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IF(AND($A45&lt;&gt;"",$A45&lt;&gt;"TOTAL"),IF(AND([4]PDI_DES__SUBUNIDAD_SECCIÓN_UBIC!$BF43&lt;&gt;"",[4]PDI_DES__SUBUNIDAD_SECCIÓN_UBIC!$BF43&lt;&gt;0),[4]PDI_DES__SUBUNIDAD_SECCIÓN_UBIC!$BF43,""),IF($A45="TOTAL",SUM(INDIRECT("AI4:AI"&amp;ROW()-1)),""))</f>
        <v/>
      </c>
      <c r="AJ45" s="6" t="str">
        <f ca="1">IF(AND($A45&lt;&gt;"",$A45&lt;&gt;"TOTAL"),IF(AND([4]PDI_DES__SUBUNIDAD_SECCIÓN_UBIC!$BH43&lt;&gt;"",[4]PDI_DES__SUBUNIDAD_SECCIÓN_UBIC!$BH43&lt;&gt;0),[4]PDI_DES__SUBUNIDAD_SECCIÓN_UBIC!$BH43,""),IF($A45="TOTAL",SUM(INDIRECT("AJ4:AJ"&amp;ROW()-1)),""))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IF(AND($A45&lt;&gt;"",$A45&lt;&gt;"TOTAL"),IF(AND([4]PDI_DES__SUBUNIDAD_SECCIÓN_UBIC!$BK43&lt;&gt;"",[4]PDI_DES__SUBUNIDAD_SECCIÓN_UBIC!$BK43&lt;&gt;0),[4]PDI_DES__SUBUNIDAD_SECCIÓN_UBIC!$BK43,""),IF($A45="TOTAL",SUM(INDIRECT("AL4:AL"&amp;ROW()-1)),""))</f>
        <v/>
      </c>
      <c r="AM45" s="6" t="str">
        <f ca="1">IF(AND($A45&lt;&gt;"",$A45&lt;&gt;"TOTAL"),IF(AND([4]PDI_DES__SUBUNIDAD_SECCIÓN_UBIC!$BM43&lt;&gt;"",[4]PDI_DES__SUBUNIDAD_SECCIÓN_UBIC!$BM43&lt;&gt;0),[4]PDI_DES__SUBUNIDAD_SECCIÓN_UBIC!$BM43,""),IF($A45="TOTAL",SUM(INDIRECT("AM4:AM"&amp;ROW()-1)),""))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IF(AND($A45&lt;&gt;"",$A45&lt;&gt;"TOTAL"),IF(AND([4]PDI_DES__SUBUNIDAD_SECCIÓN_UBIC!$BP43&lt;&gt;"",[4]PDI_DES__SUBUNIDAD_SECCIÓN_UBIC!$BP43&lt;&gt;0),[4]PDI_DES__SUBUNIDAD_SECCIÓN_UBIC!$BP43,""),IF($A45="TOTAL",SUM(INDIRECT("AO4:AO"&amp;ROW()-1)),""))</f>
        <v/>
      </c>
      <c r="AP45" s="6" t="str">
        <f ca="1">IF(AND($A45&lt;&gt;"",$A45&lt;&gt;"TOTAL"),IF(AND([4]PDI_DES__SUBUNIDAD_SECCIÓN_UBIC!$BR43&lt;&gt;"",[4]PDI_DES__SUBUNIDAD_SECCIÓN_UBIC!$BR43&lt;&gt;0),[4]PDI_DES__SUBUNIDAD_SECCIÓN_UBIC!$BR43,""),IF($A45="TOTAL",SUM(INDIRECT("AP4:AP"&amp;ROW()-1)),""))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IF(AND($A45&lt;&gt;"",$A45&lt;&gt;"TOTAL"),IF(AND([4]PDI_DES__SUBUNIDAD_SECCIÓN_UBIC!$BU43&lt;&gt;"",[4]PDI_DES__SUBUNIDAD_SECCIÓN_UBIC!$BU43&lt;&gt;0),[4]PDI_DES__SUBUNIDAD_SECCIÓN_UBIC!$BU43,""),IF($A45="TOTAL",SUM(INDIRECT("AR4:AR"&amp;ROW()-1)),""))</f>
        <v/>
      </c>
      <c r="AS45" s="6" t="str">
        <f ca="1">IF(AND($A45&lt;&gt;"",$A45&lt;&gt;"TOTAL"),IF(AND([4]PDI_DES__SUBUNIDAD_SECCIÓN_UBIC!$BW43&lt;&gt;"",[4]PDI_DES__SUBUNIDAD_SECCIÓN_UBIC!$BW43&lt;&gt;0),[4]PDI_DES__SUBUNIDAD_SECCIÓN_UBIC!$BW43,""),IF($A45="TOTAL",SUM(INDIRECT("AS4:AS"&amp;ROW()-1)),""))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IF(AND($A45&lt;&gt;"",$A45&lt;&gt;"TOTAL"),IF(AND([4]PDI_DES__SUBUNIDAD_SECCIÓN_UBIC!$BZ43&lt;&gt;"",[4]PDI_DES__SUBUNIDAD_SECCIÓN_UBIC!$BZ43&lt;&gt;0),[4]PDI_DES__SUBUNIDAD_SECCIÓN_UBIC!$BZ43,""),IF($A45="TOTAL",SUM(INDIRECT("AU4:AU"&amp;ROW()-1)),""))</f>
        <v/>
      </c>
      <c r="AV45" s="6" t="str">
        <f ca="1">IF(AND($A45&lt;&gt;"",$A45&lt;&gt;"TOTAL"),IF(AND([4]PDI_DES__SUBUNIDAD_SECCIÓN_UBIC!$CB43&lt;&gt;"",[4]PDI_DES__SUBUNIDAD_SECCIÓN_UBIC!$CB43&lt;&gt;0),[4]PDI_DES__SUBUNIDAD_SECCIÓN_UBIC!$CB43,""),IF($A45="TOTAL",SUM(INDIRECT("AV4:AV"&amp;ROW()-1)),""))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IF(AND($A45&lt;&gt;"",$A45&lt;&gt;"TOTAL"),IF(AND([4]PDI_DES__SUBUNIDAD_SECCIÓN_UBIC!$CE43&lt;&gt;"",[4]PDI_DES__SUBUNIDAD_SECCIÓN_UBIC!$CE43&lt;&gt;0),[4]PDI_DES__SUBUNIDAD_SECCIÓN_UBIC!$CE43,""),IF($A45="TOTAL",SUM(INDIRECT("AX4:AX"&amp;ROW()-1)),""))</f>
        <v/>
      </c>
      <c r="AY45" s="6" t="str">
        <f ca="1">IF(AND($A45&lt;&gt;"",$A45&lt;&gt;"TOTAL"),IF(AND([4]PDI_DES__SUBUNIDAD_SECCIÓN_UBIC!$CG43&lt;&gt;"",[4]PDI_DES__SUBUNIDAD_SECCIÓN_UBIC!$CG43&lt;&gt;0),[4]PDI_DES__SUBUNIDAD_SECCIÓN_UBIC!$CG43,""),IF($A45="TOTAL",SUM(INDIRECT("AY4:AY"&amp;ROW()-1)),""))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IF(AND($A45&lt;&gt;"",$A45&lt;&gt;"TOTAL"),IF(AND([4]PDI_DES__SUBUNIDAD_SECCIÓN_UBIC!$CJ43&lt;&gt;"",[4]PDI_DES__SUBUNIDAD_SECCIÓN_UBIC!$CJ43&lt;&gt;0),[4]PDI_DES__SUBUNIDAD_SECCIÓN_UBIC!$CJ43,""),IF($A45="TOTAL",SUM(INDIRECT("BA4:BA"&amp;ROW()-1)),""))</f>
        <v/>
      </c>
      <c r="BB45" s="6" t="str">
        <f ca="1">IF(AND($A45&lt;&gt;"",$A45&lt;&gt;"TOTAL"),IF(AND([4]PDI_DES__SUBUNIDAD_SECCIÓN_UBIC!$CL43&lt;&gt;"",[4]PDI_DES__SUBUNIDAD_SECCIÓN_UBIC!$CL43&lt;&gt;0),[4]PDI_DES__SUBUNIDAD_SECCIÓN_UBIC!$CL43,""),IF($A45="TOTAL",SUM(INDIRECT("BB4:BB"&amp;ROW()-1)),""))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IF(AND($A45&lt;&gt;"",$A45&lt;&gt;"TOTAL"),IF(AND([4]PDI_DES__SUBUNIDAD_SECCIÓN_UBIC!$CO43&lt;&gt;"",[4]PDI_DES__SUBUNIDAD_SECCIÓN_UBIC!$CO43&lt;&gt;0),[4]PDI_DES__SUBUNIDAD_SECCIÓN_UBIC!$CO43,""),IF($A45="TOTAL",SUM(INDIRECT("BD4:BD"&amp;ROW()-1)),""))</f>
        <v/>
      </c>
      <c r="BE45" s="6" t="str">
        <f ca="1">IF(AND($A45&lt;&gt;"",$A45&lt;&gt;"TOTAL"),IF(AND([4]PDI_DES__SUBUNIDAD_SECCIÓN_UBIC!$CQ43&lt;&gt;"",[4]PDI_DES__SUBUNIDAD_SECCIÓN_UBIC!$CQ43&lt;&gt;0),[4]PDI_DES__SUBUNIDAD_SECCIÓN_UBIC!$CQ43,""),IF($A45="TOTAL",SUM(INDIRECT("BE4:BE"&amp;ROW()-1)),""))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IF([4]PDI_DES__SUBUNIDAD_SECCIÓN_UBIC!$B44&lt;&gt;"",[4]PDI_DES__SUBUNIDAD_SECCIÓN_UBIC!$B44,IF(AND([4]PDI_DES__SUBUNIDAD_SECCIÓN_UBIC!$B44="",[4]PDI_DES__SUBUNIDAD_SECCIÓN_UBIC!$B45="",[4]PDI_DES__SUBUNIDAD_SECCIÓN_UBIC!$B43=""),"","TOTAL"))</f>
        <v/>
      </c>
      <c r="B46" s="6" t="str">
        <f ca="1">IF(AND($A46&lt;&gt;"",$A46&lt;&gt;"TOTAL"),IF(AND([4]PDI_DES__SUBUNIDAD_SECCIÓN_UBIC!$C44&lt;&gt;"",[4]PDI_DES__SUBUNIDAD_SECCIÓN_UBIC!$C44&lt;&gt;0),[4]PDI_DES__SUBUNIDAD_SECCIÓN_UBIC!$C44,""),IF($A46="TOTAL",SUM(INDIRECT("B4:B"&amp;ROW()-1)),""))</f>
        <v/>
      </c>
      <c r="C46" s="6" t="str">
        <f ca="1">IF(AND($A46&lt;&gt;"",$A46&lt;&gt;"TOTAL"),IF(AND([4]PDI_DES__SUBUNIDAD_SECCIÓN_UBIC!$E44&lt;&gt;"",[4]PDI_DES__SUBUNIDAD_SECCIÓN_UBIC!$E44&lt;&gt;0),[4]PDI_DES__SUBUNIDAD_SECCIÓN_UBIC!$E44,""),IF($A46="TOTAL",SUM(INDIRECT("C4:C"&amp;ROW()-1)),""))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IF(AND($A46&lt;&gt;"",$A46&lt;&gt;"TOTAL"),IF(AND([4]PDI_DES__SUBUNIDAD_SECCIÓN_UBIC!$H44&lt;&gt;"",[4]PDI_DES__SUBUNIDAD_SECCIÓN_UBIC!$H44&lt;&gt;0),[4]PDI_DES__SUBUNIDAD_SECCIÓN_UBIC!$H44,""),IF($A46="TOTAL",SUM(INDIRECT("E4:E"&amp;ROW()-1)),""))</f>
        <v/>
      </c>
      <c r="F46" s="6" t="str">
        <f ca="1">IF(AND($A46&lt;&gt;"",$A46&lt;&gt;"TOTAL"),IF(AND([4]PDI_DES__SUBUNIDAD_SECCIÓN_UBIC!$J44&lt;&gt;"",[4]PDI_DES__SUBUNIDAD_SECCIÓN_UBIC!$J44&lt;&gt;0),[4]PDI_DES__SUBUNIDAD_SECCIÓN_UBIC!$J44,""),IF($A46="TOTAL",SUM(INDIRECT("F4:F"&amp;ROW()-1)),""))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IF(AND($A46&lt;&gt;"",$A46&lt;&gt;"TOTAL"),IF(AND([4]PDI_DES__SUBUNIDAD_SECCIÓN_UBIC!$M44&lt;&gt;"",[4]PDI_DES__SUBUNIDAD_SECCIÓN_UBIC!$M44&lt;&gt;0),[4]PDI_DES__SUBUNIDAD_SECCIÓN_UBIC!$M44,""),IF($A46="TOTAL",SUM(INDIRECT("H4:H"&amp;ROW()-1)),""))</f>
        <v/>
      </c>
      <c r="I46" s="6" t="str">
        <f ca="1">IF(AND($A46&lt;&gt;"",$A46&lt;&gt;"TOTAL"),IF(AND([4]PDI_DES__SUBUNIDAD_SECCIÓN_UBIC!$O44&lt;&gt;"",[4]PDI_DES__SUBUNIDAD_SECCIÓN_UBIC!$O44&lt;&gt;0),[4]PDI_DES__SUBUNIDAD_SECCIÓN_UBIC!$O44,""),IF($A46="TOTAL",SUM(INDIRECT("I4:I"&amp;ROW()-1)),""))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IF(AND($A46&lt;&gt;"",$A46&lt;&gt;"TOTAL"),IF(AND([4]PDI_DES__SUBUNIDAD_SECCIÓN_UBIC!$R44&lt;&gt;"",[4]PDI_DES__SUBUNIDAD_SECCIÓN_UBIC!$R44&lt;&gt;0),[4]PDI_DES__SUBUNIDAD_SECCIÓN_UBIC!$R44,""),IF($A46="TOTAL",SUM(INDIRECT("K4:K"&amp;ROW()-1)),""))</f>
        <v/>
      </c>
      <c r="L46" s="6" t="str">
        <f ca="1">IF(AND($A46&lt;&gt;"",$A46&lt;&gt;"TOTAL"),IF(AND([4]PDI_DES__SUBUNIDAD_SECCIÓN_UBIC!$T44&lt;&gt;"",[4]PDI_DES__SUBUNIDAD_SECCIÓN_UBIC!$T44&lt;&gt;0),[4]PDI_DES__SUBUNIDAD_SECCIÓN_UBIC!$T44,""),IF($A46="TOTAL",SUM(INDIRECT("L4:L"&amp;ROW()-1)),""))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IF(AND($A46&lt;&gt;"",$A46&lt;&gt;"TOTAL"),IF(AND([4]PDI_DES__SUBUNIDAD_SECCIÓN_UBIC!$W44&lt;&gt;"",[4]PDI_DES__SUBUNIDAD_SECCIÓN_UBIC!$W44&lt;&gt;0),[4]PDI_DES__SUBUNIDAD_SECCIÓN_UBIC!$W44,""),IF($A46="TOTAL",SUM(INDIRECT("N4:N"&amp;ROW()-1)),""))</f>
        <v/>
      </c>
      <c r="O46" s="6" t="str">
        <f ca="1">IF(AND($A46&lt;&gt;"",$A46&lt;&gt;"TOTAL"),IF(AND([4]PDI_DES__SUBUNIDAD_SECCIÓN_UBIC!$Y44&lt;&gt;"",[4]PDI_DES__SUBUNIDAD_SECCIÓN_UBIC!$Y44&lt;&gt;0),[4]PDI_DES__SUBUNIDAD_SECCIÓN_UBIC!$Y44,""),IF($A46="TOTAL",SUM(INDIRECT("O4:O"&amp;ROW()-1)),""))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IF(AND($A46&lt;&gt;"",$A46&lt;&gt;"TOTAL"),IF(AND([4]PDI_DES__SUBUNIDAD_SECCIÓN_UBIC!$AB44&lt;&gt;"",[4]PDI_DES__SUBUNIDAD_SECCIÓN_UBIC!$AB44&lt;&gt;0),[4]PDI_DES__SUBUNIDAD_SECCIÓN_UBIC!$AB44,""),IF($A46="TOTAL",SUM(INDIRECT("Q4:Q"&amp;ROW()-1)),""))</f>
        <v/>
      </c>
      <c r="R46" s="6" t="str">
        <f ca="1">IF(AND($A46&lt;&gt;"",$A46&lt;&gt;"TOTAL"),IF(AND([4]PDI_DES__SUBUNIDAD_SECCIÓN_UBIC!$AD44&lt;&gt;"",[4]PDI_DES__SUBUNIDAD_SECCIÓN_UBIC!$AD44&lt;&gt;0),[4]PDI_DES__SUBUNIDAD_SECCIÓN_UBIC!$AD44,""),IF($A46="TOTAL",SUM(INDIRECT("R4:R"&amp;ROW()-1)),""))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IF(AND($A46&lt;&gt;"",$A46&lt;&gt;"TOTAL"),IF(AND([4]PDI_DES__SUBUNIDAD_SECCIÓN_UBIC!$AG44&lt;&gt;"",[4]PDI_DES__SUBUNIDAD_SECCIÓN_UBIC!$AG44&lt;&gt;0),[4]PDI_DES__SUBUNIDAD_SECCIÓN_UBIC!$AG44,""),IF($A46="TOTAL",SUM(INDIRECT("T4:T"&amp;ROW()-1)),""))</f>
        <v/>
      </c>
      <c r="U46" s="6" t="str">
        <f ca="1">IF(AND($A46&lt;&gt;"",$A46&lt;&gt;"TOTAL"),IF(AND([4]PDI_DES__SUBUNIDAD_SECCIÓN_UBIC!$AI44&lt;&gt;"",[4]PDI_DES__SUBUNIDAD_SECCIÓN_UBIC!$AI44&lt;&gt;0),[4]PDI_DES__SUBUNIDAD_SECCIÓN_UBIC!$AI44,""),IF($A46="TOTAL",SUM(INDIRECT("U4:U"&amp;ROW()-1)),""))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IF(AND($A46&lt;&gt;"",$A46&lt;&gt;"TOTAL"),IF(AND([4]PDI_DES__SUBUNIDAD_SECCIÓN_UBIC!$AL44&lt;&gt;"",[4]PDI_DES__SUBUNIDAD_SECCIÓN_UBIC!$AL44&lt;&gt;0),[4]PDI_DES__SUBUNIDAD_SECCIÓN_UBIC!$AL44,""),IF($A46="TOTAL",SUM(INDIRECT("W4:W"&amp;ROW()-1)),""))</f>
        <v/>
      </c>
      <c r="X46" s="6" t="str">
        <f ca="1">IF(AND($A46&lt;&gt;"",$A46&lt;&gt;"TOTAL"),IF(AND([4]PDI_DES__SUBUNIDAD_SECCIÓN_UBIC!$AN44&lt;&gt;"",[4]PDI_DES__SUBUNIDAD_SECCIÓN_UBIC!$AN44&lt;&gt;0),[4]PDI_DES__SUBUNIDAD_SECCIÓN_UBIC!$AN44,""),IF($A46="TOTAL",SUM(INDIRECT("X4:X"&amp;ROW()-1)),""))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IF(AND($A46&lt;&gt;"",$A46&lt;&gt;"TOTAL"),IF(AND([4]PDI_DES__SUBUNIDAD_SECCIÓN_UBIC!$AQ44&lt;&gt;"",[4]PDI_DES__SUBUNIDAD_SECCIÓN_UBIC!$AQ44&lt;&gt;0),[4]PDI_DES__SUBUNIDAD_SECCIÓN_UBIC!$AQ44,""),IF($A46="TOTAL",SUM(INDIRECT("Z4:Z"&amp;ROW()-1)),""))</f>
        <v/>
      </c>
      <c r="AA46" s="6" t="str">
        <f ca="1">IF(AND($A46&lt;&gt;"",$A46&lt;&gt;"TOTAL"),IF(AND([4]PDI_DES__SUBUNIDAD_SECCIÓN_UBIC!$AS44&lt;&gt;"",[4]PDI_DES__SUBUNIDAD_SECCIÓN_UBIC!$AS44&lt;&gt;0),[4]PDI_DES__SUBUNIDAD_SECCIÓN_UBIC!$AS44,""),IF($A46="TOTAL",SUM(INDIRECT("AA4:AA"&amp;ROW()-1)),""))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IF(AND($A46&lt;&gt;"",$A46&lt;&gt;"TOTAL"),IF(AND([4]PDI_DES__SUBUNIDAD_SECCIÓN_UBIC!$AV44&lt;&gt;"",[4]PDI_DES__SUBUNIDAD_SECCIÓN_UBIC!$AV44&lt;&gt;0),[4]PDI_DES__SUBUNIDAD_SECCIÓN_UBIC!$AV44,""),IF($A46="TOTAL",SUM(INDIRECT("AC4:AC"&amp;ROW()-1)),""))</f>
        <v/>
      </c>
      <c r="AD46" s="6" t="str">
        <f ca="1">IF(AND($A46&lt;&gt;"",$A46&lt;&gt;"TOTAL"),IF(AND([4]PDI_DES__SUBUNIDAD_SECCIÓN_UBIC!$AX44&lt;&gt;"",[4]PDI_DES__SUBUNIDAD_SECCIÓN_UBIC!$AX44&lt;&gt;0),[4]PDI_DES__SUBUNIDAD_SECCIÓN_UBIC!$AX44,""),IF($A46="TOTAL",SUM(INDIRECT("AD4:AD"&amp;ROW()-1)),""))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IF(AND($A46&lt;&gt;"",$A46&lt;&gt;"TOTAL"),IF(AND([4]PDI_DES__SUBUNIDAD_SECCIÓN_UBIC!$BA44&lt;&gt;"",[4]PDI_DES__SUBUNIDAD_SECCIÓN_UBIC!$BA44&lt;&gt;0),[4]PDI_DES__SUBUNIDAD_SECCIÓN_UBIC!$BA44,""),IF($A46="TOTAL",SUM(INDIRECT("AF4:AF"&amp;ROW()-1)),""))</f>
        <v/>
      </c>
      <c r="AG46" s="6" t="str">
        <f ca="1">IF(AND($A46&lt;&gt;"",$A46&lt;&gt;"TOTAL"),IF(AND([4]PDI_DES__SUBUNIDAD_SECCIÓN_UBIC!$BC44&lt;&gt;"",[4]PDI_DES__SUBUNIDAD_SECCIÓN_UBIC!$BC44&lt;&gt;0),[4]PDI_DES__SUBUNIDAD_SECCIÓN_UBIC!$BC44,""),IF($A46="TOTAL",SUM(INDIRECT("AG4:AG"&amp;ROW()-1)),""))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IF(AND($A46&lt;&gt;"",$A46&lt;&gt;"TOTAL"),IF(AND([4]PDI_DES__SUBUNIDAD_SECCIÓN_UBIC!$BF44&lt;&gt;"",[4]PDI_DES__SUBUNIDAD_SECCIÓN_UBIC!$BF44&lt;&gt;0),[4]PDI_DES__SUBUNIDAD_SECCIÓN_UBIC!$BF44,""),IF($A46="TOTAL",SUM(INDIRECT("AI4:AI"&amp;ROW()-1)),""))</f>
        <v/>
      </c>
      <c r="AJ46" s="6" t="str">
        <f ca="1">IF(AND($A46&lt;&gt;"",$A46&lt;&gt;"TOTAL"),IF(AND([4]PDI_DES__SUBUNIDAD_SECCIÓN_UBIC!$BH44&lt;&gt;"",[4]PDI_DES__SUBUNIDAD_SECCIÓN_UBIC!$BH44&lt;&gt;0),[4]PDI_DES__SUBUNIDAD_SECCIÓN_UBIC!$BH44,""),IF($A46="TOTAL",SUM(INDIRECT("AJ4:AJ"&amp;ROW()-1)),""))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IF(AND($A46&lt;&gt;"",$A46&lt;&gt;"TOTAL"),IF(AND([4]PDI_DES__SUBUNIDAD_SECCIÓN_UBIC!$BK44&lt;&gt;"",[4]PDI_DES__SUBUNIDAD_SECCIÓN_UBIC!$BK44&lt;&gt;0),[4]PDI_DES__SUBUNIDAD_SECCIÓN_UBIC!$BK44,""),IF($A46="TOTAL",SUM(INDIRECT("AL4:AL"&amp;ROW()-1)),""))</f>
        <v/>
      </c>
      <c r="AM46" s="6" t="str">
        <f ca="1">IF(AND($A46&lt;&gt;"",$A46&lt;&gt;"TOTAL"),IF(AND([4]PDI_DES__SUBUNIDAD_SECCIÓN_UBIC!$BM44&lt;&gt;"",[4]PDI_DES__SUBUNIDAD_SECCIÓN_UBIC!$BM44&lt;&gt;0),[4]PDI_DES__SUBUNIDAD_SECCIÓN_UBIC!$BM44,""),IF($A46="TOTAL",SUM(INDIRECT("AM4:AM"&amp;ROW()-1)),""))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IF(AND($A46&lt;&gt;"",$A46&lt;&gt;"TOTAL"),IF(AND([4]PDI_DES__SUBUNIDAD_SECCIÓN_UBIC!$BP44&lt;&gt;"",[4]PDI_DES__SUBUNIDAD_SECCIÓN_UBIC!$BP44&lt;&gt;0),[4]PDI_DES__SUBUNIDAD_SECCIÓN_UBIC!$BP44,""),IF($A46="TOTAL",SUM(INDIRECT("AO4:AO"&amp;ROW()-1)),""))</f>
        <v/>
      </c>
      <c r="AP46" s="6" t="str">
        <f ca="1">IF(AND($A46&lt;&gt;"",$A46&lt;&gt;"TOTAL"),IF(AND([4]PDI_DES__SUBUNIDAD_SECCIÓN_UBIC!$BR44&lt;&gt;"",[4]PDI_DES__SUBUNIDAD_SECCIÓN_UBIC!$BR44&lt;&gt;0),[4]PDI_DES__SUBUNIDAD_SECCIÓN_UBIC!$BR44,""),IF($A46="TOTAL",SUM(INDIRECT("AP4:AP"&amp;ROW()-1)),""))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IF(AND($A46&lt;&gt;"",$A46&lt;&gt;"TOTAL"),IF(AND([4]PDI_DES__SUBUNIDAD_SECCIÓN_UBIC!$BU44&lt;&gt;"",[4]PDI_DES__SUBUNIDAD_SECCIÓN_UBIC!$BU44&lt;&gt;0),[4]PDI_DES__SUBUNIDAD_SECCIÓN_UBIC!$BU44,""),IF($A46="TOTAL",SUM(INDIRECT("AR4:AR"&amp;ROW()-1)),""))</f>
        <v/>
      </c>
      <c r="AS46" s="6" t="str">
        <f ca="1">IF(AND($A46&lt;&gt;"",$A46&lt;&gt;"TOTAL"),IF(AND([4]PDI_DES__SUBUNIDAD_SECCIÓN_UBIC!$BW44&lt;&gt;"",[4]PDI_DES__SUBUNIDAD_SECCIÓN_UBIC!$BW44&lt;&gt;0),[4]PDI_DES__SUBUNIDAD_SECCIÓN_UBIC!$BW44,""),IF($A46="TOTAL",SUM(INDIRECT("AS4:AS"&amp;ROW()-1)),""))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IF(AND($A46&lt;&gt;"",$A46&lt;&gt;"TOTAL"),IF(AND([4]PDI_DES__SUBUNIDAD_SECCIÓN_UBIC!$BZ44&lt;&gt;"",[4]PDI_DES__SUBUNIDAD_SECCIÓN_UBIC!$BZ44&lt;&gt;0),[4]PDI_DES__SUBUNIDAD_SECCIÓN_UBIC!$BZ44,""),IF($A46="TOTAL",SUM(INDIRECT("AU4:AU"&amp;ROW()-1)),""))</f>
        <v/>
      </c>
      <c r="AV46" s="6" t="str">
        <f ca="1">IF(AND($A46&lt;&gt;"",$A46&lt;&gt;"TOTAL"),IF(AND([4]PDI_DES__SUBUNIDAD_SECCIÓN_UBIC!$CB44&lt;&gt;"",[4]PDI_DES__SUBUNIDAD_SECCIÓN_UBIC!$CB44&lt;&gt;0),[4]PDI_DES__SUBUNIDAD_SECCIÓN_UBIC!$CB44,""),IF($A46="TOTAL",SUM(INDIRECT("AV4:AV"&amp;ROW()-1)),""))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IF(AND($A46&lt;&gt;"",$A46&lt;&gt;"TOTAL"),IF(AND([4]PDI_DES__SUBUNIDAD_SECCIÓN_UBIC!$CE44&lt;&gt;"",[4]PDI_DES__SUBUNIDAD_SECCIÓN_UBIC!$CE44&lt;&gt;0),[4]PDI_DES__SUBUNIDAD_SECCIÓN_UBIC!$CE44,""),IF($A46="TOTAL",SUM(INDIRECT("AX4:AX"&amp;ROW()-1)),""))</f>
        <v/>
      </c>
      <c r="AY46" s="6" t="str">
        <f ca="1">IF(AND($A46&lt;&gt;"",$A46&lt;&gt;"TOTAL"),IF(AND([4]PDI_DES__SUBUNIDAD_SECCIÓN_UBIC!$CG44&lt;&gt;"",[4]PDI_DES__SUBUNIDAD_SECCIÓN_UBIC!$CG44&lt;&gt;0),[4]PDI_DES__SUBUNIDAD_SECCIÓN_UBIC!$CG44,""),IF($A46="TOTAL",SUM(INDIRECT("AY4:AY"&amp;ROW()-1)),""))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IF(AND($A46&lt;&gt;"",$A46&lt;&gt;"TOTAL"),IF(AND([4]PDI_DES__SUBUNIDAD_SECCIÓN_UBIC!$CJ44&lt;&gt;"",[4]PDI_DES__SUBUNIDAD_SECCIÓN_UBIC!$CJ44&lt;&gt;0),[4]PDI_DES__SUBUNIDAD_SECCIÓN_UBIC!$CJ44,""),IF($A46="TOTAL",SUM(INDIRECT("BA4:BA"&amp;ROW()-1)),""))</f>
        <v/>
      </c>
      <c r="BB46" s="6" t="str">
        <f ca="1">IF(AND($A46&lt;&gt;"",$A46&lt;&gt;"TOTAL"),IF(AND([4]PDI_DES__SUBUNIDAD_SECCIÓN_UBIC!$CL44&lt;&gt;"",[4]PDI_DES__SUBUNIDAD_SECCIÓN_UBIC!$CL44&lt;&gt;0),[4]PDI_DES__SUBUNIDAD_SECCIÓN_UBIC!$CL44,""),IF($A46="TOTAL",SUM(INDIRECT("BB4:BB"&amp;ROW()-1)),""))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IF(AND($A46&lt;&gt;"",$A46&lt;&gt;"TOTAL"),IF(AND([4]PDI_DES__SUBUNIDAD_SECCIÓN_UBIC!$CO44&lt;&gt;"",[4]PDI_DES__SUBUNIDAD_SECCIÓN_UBIC!$CO44&lt;&gt;0),[4]PDI_DES__SUBUNIDAD_SECCIÓN_UBIC!$CO44,""),IF($A46="TOTAL",SUM(INDIRECT("BD4:BD"&amp;ROW()-1)),""))</f>
        <v/>
      </c>
      <c r="BE46" s="6" t="str">
        <f ca="1">IF(AND($A46&lt;&gt;"",$A46&lt;&gt;"TOTAL"),IF(AND([4]PDI_DES__SUBUNIDAD_SECCIÓN_UBIC!$CQ44&lt;&gt;"",[4]PDI_DES__SUBUNIDAD_SECCIÓN_UBIC!$CQ44&lt;&gt;0),[4]PDI_DES__SUBUNIDAD_SECCIÓN_UBIC!$CQ44,""),IF($A46="TOTAL",SUM(INDIRECT("BE4:BE"&amp;ROW()-1)),""))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IF([4]PDI_DES__SUBUNIDAD_SECCIÓN_UBIC!$B45&lt;&gt;"",[4]PDI_DES__SUBUNIDAD_SECCIÓN_UBIC!$B45,IF(AND([4]PDI_DES__SUBUNIDAD_SECCIÓN_UBIC!$B45="",[4]PDI_DES__SUBUNIDAD_SECCIÓN_UBIC!$B46="",[4]PDI_DES__SUBUNIDAD_SECCIÓN_UBIC!$B44=""),"","TOTAL"))</f>
        <v/>
      </c>
      <c r="B47" s="6" t="str">
        <f ca="1">IF(AND($A47&lt;&gt;"",$A47&lt;&gt;"TOTAL"),IF(AND([4]PDI_DES__SUBUNIDAD_SECCIÓN_UBIC!$C45&lt;&gt;"",[4]PDI_DES__SUBUNIDAD_SECCIÓN_UBIC!$C45&lt;&gt;0),[4]PDI_DES__SUBUNIDAD_SECCIÓN_UBIC!$C45,""),IF($A47="TOTAL",SUM(INDIRECT("B4:B"&amp;ROW()-1)),""))</f>
        <v/>
      </c>
      <c r="C47" s="6" t="str">
        <f ca="1">IF(AND($A47&lt;&gt;"",$A47&lt;&gt;"TOTAL"),IF(AND([4]PDI_DES__SUBUNIDAD_SECCIÓN_UBIC!$E45&lt;&gt;"",[4]PDI_DES__SUBUNIDAD_SECCIÓN_UBIC!$E45&lt;&gt;0),[4]PDI_DES__SUBUNIDAD_SECCIÓN_UBIC!$E45,""),IF($A47="TOTAL",SUM(INDIRECT("C4:C"&amp;ROW()-1)),""))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IF(AND($A47&lt;&gt;"",$A47&lt;&gt;"TOTAL"),IF(AND([4]PDI_DES__SUBUNIDAD_SECCIÓN_UBIC!$H45&lt;&gt;"",[4]PDI_DES__SUBUNIDAD_SECCIÓN_UBIC!$H45&lt;&gt;0),[4]PDI_DES__SUBUNIDAD_SECCIÓN_UBIC!$H45,""),IF($A47="TOTAL",SUM(INDIRECT("E4:E"&amp;ROW()-1)),""))</f>
        <v/>
      </c>
      <c r="F47" s="6" t="str">
        <f ca="1">IF(AND($A47&lt;&gt;"",$A47&lt;&gt;"TOTAL"),IF(AND([4]PDI_DES__SUBUNIDAD_SECCIÓN_UBIC!$J45&lt;&gt;"",[4]PDI_DES__SUBUNIDAD_SECCIÓN_UBIC!$J45&lt;&gt;0),[4]PDI_DES__SUBUNIDAD_SECCIÓN_UBIC!$J45,""),IF($A47="TOTAL",SUM(INDIRECT("F4:F"&amp;ROW()-1)),""))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IF(AND($A47&lt;&gt;"",$A47&lt;&gt;"TOTAL"),IF(AND([4]PDI_DES__SUBUNIDAD_SECCIÓN_UBIC!$M45&lt;&gt;"",[4]PDI_DES__SUBUNIDAD_SECCIÓN_UBIC!$M45&lt;&gt;0),[4]PDI_DES__SUBUNIDAD_SECCIÓN_UBIC!$M45,""),IF($A47="TOTAL",SUM(INDIRECT("H4:H"&amp;ROW()-1)),""))</f>
        <v/>
      </c>
      <c r="I47" s="6" t="str">
        <f ca="1">IF(AND($A47&lt;&gt;"",$A47&lt;&gt;"TOTAL"),IF(AND([4]PDI_DES__SUBUNIDAD_SECCIÓN_UBIC!$O45&lt;&gt;"",[4]PDI_DES__SUBUNIDAD_SECCIÓN_UBIC!$O45&lt;&gt;0),[4]PDI_DES__SUBUNIDAD_SECCIÓN_UBIC!$O45,""),IF($A47="TOTAL",SUM(INDIRECT("I4:I"&amp;ROW()-1)),""))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IF(AND($A47&lt;&gt;"",$A47&lt;&gt;"TOTAL"),IF(AND([4]PDI_DES__SUBUNIDAD_SECCIÓN_UBIC!$R45&lt;&gt;"",[4]PDI_DES__SUBUNIDAD_SECCIÓN_UBIC!$R45&lt;&gt;0),[4]PDI_DES__SUBUNIDAD_SECCIÓN_UBIC!$R45,""),IF($A47="TOTAL",SUM(INDIRECT("K4:K"&amp;ROW()-1)),""))</f>
        <v/>
      </c>
      <c r="L47" s="6" t="str">
        <f ca="1">IF(AND($A47&lt;&gt;"",$A47&lt;&gt;"TOTAL"),IF(AND([4]PDI_DES__SUBUNIDAD_SECCIÓN_UBIC!$T45&lt;&gt;"",[4]PDI_DES__SUBUNIDAD_SECCIÓN_UBIC!$T45&lt;&gt;0),[4]PDI_DES__SUBUNIDAD_SECCIÓN_UBIC!$T45,""),IF($A47="TOTAL",SUM(INDIRECT("L4:L"&amp;ROW()-1)),""))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IF(AND($A47&lt;&gt;"",$A47&lt;&gt;"TOTAL"),IF(AND([4]PDI_DES__SUBUNIDAD_SECCIÓN_UBIC!$W45&lt;&gt;"",[4]PDI_DES__SUBUNIDAD_SECCIÓN_UBIC!$W45&lt;&gt;0),[4]PDI_DES__SUBUNIDAD_SECCIÓN_UBIC!$W45,""),IF($A47="TOTAL",SUM(INDIRECT("N4:N"&amp;ROW()-1)),""))</f>
        <v/>
      </c>
      <c r="O47" s="6" t="str">
        <f ca="1">IF(AND($A47&lt;&gt;"",$A47&lt;&gt;"TOTAL"),IF(AND([4]PDI_DES__SUBUNIDAD_SECCIÓN_UBIC!$Y45&lt;&gt;"",[4]PDI_DES__SUBUNIDAD_SECCIÓN_UBIC!$Y45&lt;&gt;0),[4]PDI_DES__SUBUNIDAD_SECCIÓN_UBIC!$Y45,""),IF($A47="TOTAL",SUM(INDIRECT("O4:O"&amp;ROW()-1)),""))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IF(AND($A47&lt;&gt;"",$A47&lt;&gt;"TOTAL"),IF(AND([4]PDI_DES__SUBUNIDAD_SECCIÓN_UBIC!$AB45&lt;&gt;"",[4]PDI_DES__SUBUNIDAD_SECCIÓN_UBIC!$AB45&lt;&gt;0),[4]PDI_DES__SUBUNIDAD_SECCIÓN_UBIC!$AB45,""),IF($A47="TOTAL",SUM(INDIRECT("Q4:Q"&amp;ROW()-1)),""))</f>
        <v/>
      </c>
      <c r="R47" s="6" t="str">
        <f ca="1">IF(AND($A47&lt;&gt;"",$A47&lt;&gt;"TOTAL"),IF(AND([4]PDI_DES__SUBUNIDAD_SECCIÓN_UBIC!$AD45&lt;&gt;"",[4]PDI_DES__SUBUNIDAD_SECCIÓN_UBIC!$AD45&lt;&gt;0),[4]PDI_DES__SUBUNIDAD_SECCIÓN_UBIC!$AD45,""),IF($A47="TOTAL",SUM(INDIRECT("R4:R"&amp;ROW()-1)),""))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IF(AND($A47&lt;&gt;"",$A47&lt;&gt;"TOTAL"),IF(AND([4]PDI_DES__SUBUNIDAD_SECCIÓN_UBIC!$AG45&lt;&gt;"",[4]PDI_DES__SUBUNIDAD_SECCIÓN_UBIC!$AG45&lt;&gt;0),[4]PDI_DES__SUBUNIDAD_SECCIÓN_UBIC!$AG45,""),IF($A47="TOTAL",SUM(INDIRECT("T4:T"&amp;ROW()-1)),""))</f>
        <v/>
      </c>
      <c r="U47" s="6" t="str">
        <f ca="1">IF(AND($A47&lt;&gt;"",$A47&lt;&gt;"TOTAL"),IF(AND([4]PDI_DES__SUBUNIDAD_SECCIÓN_UBIC!$AI45&lt;&gt;"",[4]PDI_DES__SUBUNIDAD_SECCIÓN_UBIC!$AI45&lt;&gt;0),[4]PDI_DES__SUBUNIDAD_SECCIÓN_UBIC!$AI45,""),IF($A47="TOTAL",SUM(INDIRECT("U4:U"&amp;ROW()-1)),""))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IF(AND($A47&lt;&gt;"",$A47&lt;&gt;"TOTAL"),IF(AND([4]PDI_DES__SUBUNIDAD_SECCIÓN_UBIC!$AL45&lt;&gt;"",[4]PDI_DES__SUBUNIDAD_SECCIÓN_UBIC!$AL45&lt;&gt;0),[4]PDI_DES__SUBUNIDAD_SECCIÓN_UBIC!$AL45,""),IF($A47="TOTAL",SUM(INDIRECT("W4:W"&amp;ROW()-1)),""))</f>
        <v/>
      </c>
      <c r="X47" s="6" t="str">
        <f ca="1">IF(AND($A47&lt;&gt;"",$A47&lt;&gt;"TOTAL"),IF(AND([4]PDI_DES__SUBUNIDAD_SECCIÓN_UBIC!$AN45&lt;&gt;"",[4]PDI_DES__SUBUNIDAD_SECCIÓN_UBIC!$AN45&lt;&gt;0),[4]PDI_DES__SUBUNIDAD_SECCIÓN_UBIC!$AN45,""),IF($A47="TOTAL",SUM(INDIRECT("X4:X"&amp;ROW()-1)),""))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IF(AND($A47&lt;&gt;"",$A47&lt;&gt;"TOTAL"),IF(AND([4]PDI_DES__SUBUNIDAD_SECCIÓN_UBIC!$AQ45&lt;&gt;"",[4]PDI_DES__SUBUNIDAD_SECCIÓN_UBIC!$AQ45&lt;&gt;0),[4]PDI_DES__SUBUNIDAD_SECCIÓN_UBIC!$AQ45,""),IF($A47="TOTAL",SUM(INDIRECT("Z4:Z"&amp;ROW()-1)),""))</f>
        <v/>
      </c>
      <c r="AA47" s="6" t="str">
        <f ca="1">IF(AND($A47&lt;&gt;"",$A47&lt;&gt;"TOTAL"),IF(AND([4]PDI_DES__SUBUNIDAD_SECCIÓN_UBIC!$AS45&lt;&gt;"",[4]PDI_DES__SUBUNIDAD_SECCIÓN_UBIC!$AS45&lt;&gt;0),[4]PDI_DES__SUBUNIDAD_SECCIÓN_UBIC!$AS45,""),IF($A47="TOTAL",SUM(INDIRECT("AA4:AA"&amp;ROW()-1)),""))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IF(AND($A47&lt;&gt;"",$A47&lt;&gt;"TOTAL"),IF(AND([4]PDI_DES__SUBUNIDAD_SECCIÓN_UBIC!$AV45&lt;&gt;"",[4]PDI_DES__SUBUNIDAD_SECCIÓN_UBIC!$AV45&lt;&gt;0),[4]PDI_DES__SUBUNIDAD_SECCIÓN_UBIC!$AV45,""),IF($A47="TOTAL",SUM(INDIRECT("AC4:AC"&amp;ROW()-1)),""))</f>
        <v/>
      </c>
      <c r="AD47" s="6" t="str">
        <f ca="1">IF(AND($A47&lt;&gt;"",$A47&lt;&gt;"TOTAL"),IF(AND([4]PDI_DES__SUBUNIDAD_SECCIÓN_UBIC!$AX45&lt;&gt;"",[4]PDI_DES__SUBUNIDAD_SECCIÓN_UBIC!$AX45&lt;&gt;0),[4]PDI_DES__SUBUNIDAD_SECCIÓN_UBIC!$AX45,""),IF($A47="TOTAL",SUM(INDIRECT("AD4:AD"&amp;ROW()-1)),""))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IF(AND($A47&lt;&gt;"",$A47&lt;&gt;"TOTAL"),IF(AND([4]PDI_DES__SUBUNIDAD_SECCIÓN_UBIC!$BA45&lt;&gt;"",[4]PDI_DES__SUBUNIDAD_SECCIÓN_UBIC!$BA45&lt;&gt;0),[4]PDI_DES__SUBUNIDAD_SECCIÓN_UBIC!$BA45,""),IF($A47="TOTAL",SUM(INDIRECT("AF4:AF"&amp;ROW()-1)),""))</f>
        <v/>
      </c>
      <c r="AG47" s="6" t="str">
        <f ca="1">IF(AND($A47&lt;&gt;"",$A47&lt;&gt;"TOTAL"),IF(AND([4]PDI_DES__SUBUNIDAD_SECCIÓN_UBIC!$BC45&lt;&gt;"",[4]PDI_DES__SUBUNIDAD_SECCIÓN_UBIC!$BC45&lt;&gt;0),[4]PDI_DES__SUBUNIDAD_SECCIÓN_UBIC!$BC45,""),IF($A47="TOTAL",SUM(INDIRECT("AG4:AG"&amp;ROW()-1)),""))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IF(AND($A47&lt;&gt;"",$A47&lt;&gt;"TOTAL"),IF(AND([4]PDI_DES__SUBUNIDAD_SECCIÓN_UBIC!$BF45&lt;&gt;"",[4]PDI_DES__SUBUNIDAD_SECCIÓN_UBIC!$BF45&lt;&gt;0),[4]PDI_DES__SUBUNIDAD_SECCIÓN_UBIC!$BF45,""),IF($A47="TOTAL",SUM(INDIRECT("AI4:AI"&amp;ROW()-1)),""))</f>
        <v/>
      </c>
      <c r="AJ47" s="6" t="str">
        <f ca="1">IF(AND($A47&lt;&gt;"",$A47&lt;&gt;"TOTAL"),IF(AND([4]PDI_DES__SUBUNIDAD_SECCIÓN_UBIC!$BH45&lt;&gt;"",[4]PDI_DES__SUBUNIDAD_SECCIÓN_UBIC!$BH45&lt;&gt;0),[4]PDI_DES__SUBUNIDAD_SECCIÓN_UBIC!$BH45,""),IF($A47="TOTAL",SUM(INDIRECT("AJ4:AJ"&amp;ROW()-1)),""))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IF(AND($A47&lt;&gt;"",$A47&lt;&gt;"TOTAL"),IF(AND([4]PDI_DES__SUBUNIDAD_SECCIÓN_UBIC!$BK45&lt;&gt;"",[4]PDI_DES__SUBUNIDAD_SECCIÓN_UBIC!$BK45&lt;&gt;0),[4]PDI_DES__SUBUNIDAD_SECCIÓN_UBIC!$BK45,""),IF($A47="TOTAL",SUM(INDIRECT("AL4:AL"&amp;ROW()-1)),""))</f>
        <v/>
      </c>
      <c r="AM47" s="6" t="str">
        <f ca="1">IF(AND($A47&lt;&gt;"",$A47&lt;&gt;"TOTAL"),IF(AND([4]PDI_DES__SUBUNIDAD_SECCIÓN_UBIC!$BM45&lt;&gt;"",[4]PDI_DES__SUBUNIDAD_SECCIÓN_UBIC!$BM45&lt;&gt;0),[4]PDI_DES__SUBUNIDAD_SECCIÓN_UBIC!$BM45,""),IF($A47="TOTAL",SUM(INDIRECT("AM4:AM"&amp;ROW()-1)),""))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IF(AND($A47&lt;&gt;"",$A47&lt;&gt;"TOTAL"),IF(AND([4]PDI_DES__SUBUNIDAD_SECCIÓN_UBIC!$BP45&lt;&gt;"",[4]PDI_DES__SUBUNIDAD_SECCIÓN_UBIC!$BP45&lt;&gt;0),[4]PDI_DES__SUBUNIDAD_SECCIÓN_UBIC!$BP45,""),IF($A47="TOTAL",SUM(INDIRECT("AO4:AO"&amp;ROW()-1)),""))</f>
        <v/>
      </c>
      <c r="AP47" s="6" t="str">
        <f ca="1">IF(AND($A47&lt;&gt;"",$A47&lt;&gt;"TOTAL"),IF(AND([4]PDI_DES__SUBUNIDAD_SECCIÓN_UBIC!$BR45&lt;&gt;"",[4]PDI_DES__SUBUNIDAD_SECCIÓN_UBIC!$BR45&lt;&gt;0),[4]PDI_DES__SUBUNIDAD_SECCIÓN_UBIC!$BR45,""),IF($A47="TOTAL",SUM(INDIRECT("AP4:AP"&amp;ROW()-1)),""))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IF(AND($A47&lt;&gt;"",$A47&lt;&gt;"TOTAL"),IF(AND([4]PDI_DES__SUBUNIDAD_SECCIÓN_UBIC!$BU45&lt;&gt;"",[4]PDI_DES__SUBUNIDAD_SECCIÓN_UBIC!$BU45&lt;&gt;0),[4]PDI_DES__SUBUNIDAD_SECCIÓN_UBIC!$BU45,""),IF($A47="TOTAL",SUM(INDIRECT("AR4:AR"&amp;ROW()-1)),""))</f>
        <v/>
      </c>
      <c r="AS47" s="6" t="str">
        <f ca="1">IF(AND($A47&lt;&gt;"",$A47&lt;&gt;"TOTAL"),IF(AND([4]PDI_DES__SUBUNIDAD_SECCIÓN_UBIC!$BW45&lt;&gt;"",[4]PDI_DES__SUBUNIDAD_SECCIÓN_UBIC!$BW45&lt;&gt;0),[4]PDI_DES__SUBUNIDAD_SECCIÓN_UBIC!$BW45,""),IF($A47="TOTAL",SUM(INDIRECT("AS4:AS"&amp;ROW()-1)),""))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IF(AND($A47&lt;&gt;"",$A47&lt;&gt;"TOTAL"),IF(AND([4]PDI_DES__SUBUNIDAD_SECCIÓN_UBIC!$BZ45&lt;&gt;"",[4]PDI_DES__SUBUNIDAD_SECCIÓN_UBIC!$BZ45&lt;&gt;0),[4]PDI_DES__SUBUNIDAD_SECCIÓN_UBIC!$BZ45,""),IF($A47="TOTAL",SUM(INDIRECT("AU4:AU"&amp;ROW()-1)),""))</f>
        <v/>
      </c>
      <c r="AV47" s="6" t="str">
        <f ca="1">IF(AND($A47&lt;&gt;"",$A47&lt;&gt;"TOTAL"),IF(AND([4]PDI_DES__SUBUNIDAD_SECCIÓN_UBIC!$CB45&lt;&gt;"",[4]PDI_DES__SUBUNIDAD_SECCIÓN_UBIC!$CB45&lt;&gt;0),[4]PDI_DES__SUBUNIDAD_SECCIÓN_UBIC!$CB45,""),IF($A47="TOTAL",SUM(INDIRECT("AV4:AV"&amp;ROW()-1)),""))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IF(AND($A47&lt;&gt;"",$A47&lt;&gt;"TOTAL"),IF(AND([4]PDI_DES__SUBUNIDAD_SECCIÓN_UBIC!$CE45&lt;&gt;"",[4]PDI_DES__SUBUNIDAD_SECCIÓN_UBIC!$CE45&lt;&gt;0),[4]PDI_DES__SUBUNIDAD_SECCIÓN_UBIC!$CE45,""),IF($A47="TOTAL",SUM(INDIRECT("AX4:AX"&amp;ROW()-1)),""))</f>
        <v/>
      </c>
      <c r="AY47" s="6" t="str">
        <f ca="1">IF(AND($A47&lt;&gt;"",$A47&lt;&gt;"TOTAL"),IF(AND([4]PDI_DES__SUBUNIDAD_SECCIÓN_UBIC!$CG45&lt;&gt;"",[4]PDI_DES__SUBUNIDAD_SECCIÓN_UBIC!$CG45&lt;&gt;0),[4]PDI_DES__SUBUNIDAD_SECCIÓN_UBIC!$CG45,""),IF($A47="TOTAL",SUM(INDIRECT("AY4:AY"&amp;ROW()-1)),""))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IF(AND($A47&lt;&gt;"",$A47&lt;&gt;"TOTAL"),IF(AND([4]PDI_DES__SUBUNIDAD_SECCIÓN_UBIC!$CJ45&lt;&gt;"",[4]PDI_DES__SUBUNIDAD_SECCIÓN_UBIC!$CJ45&lt;&gt;0),[4]PDI_DES__SUBUNIDAD_SECCIÓN_UBIC!$CJ45,""),IF($A47="TOTAL",SUM(INDIRECT("BA4:BA"&amp;ROW()-1)),""))</f>
        <v/>
      </c>
      <c r="BB47" s="6" t="str">
        <f ca="1">IF(AND($A47&lt;&gt;"",$A47&lt;&gt;"TOTAL"),IF(AND([4]PDI_DES__SUBUNIDAD_SECCIÓN_UBIC!$CL45&lt;&gt;"",[4]PDI_DES__SUBUNIDAD_SECCIÓN_UBIC!$CL45&lt;&gt;0),[4]PDI_DES__SUBUNIDAD_SECCIÓN_UBIC!$CL45,""),IF($A47="TOTAL",SUM(INDIRECT("BB4:BB"&amp;ROW()-1)),""))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IF(AND($A47&lt;&gt;"",$A47&lt;&gt;"TOTAL"),IF(AND([4]PDI_DES__SUBUNIDAD_SECCIÓN_UBIC!$CO45&lt;&gt;"",[4]PDI_DES__SUBUNIDAD_SECCIÓN_UBIC!$CO45&lt;&gt;0),[4]PDI_DES__SUBUNIDAD_SECCIÓN_UBIC!$CO45,""),IF($A47="TOTAL",SUM(INDIRECT("BD4:BD"&amp;ROW()-1)),""))</f>
        <v/>
      </c>
      <c r="BE47" s="6" t="str">
        <f ca="1">IF(AND($A47&lt;&gt;"",$A47&lt;&gt;"TOTAL"),IF(AND([4]PDI_DES__SUBUNIDAD_SECCIÓN_UBIC!$CQ45&lt;&gt;"",[4]PDI_DES__SUBUNIDAD_SECCIÓN_UBIC!$CQ45&lt;&gt;0),[4]PDI_DES__SUBUNIDAD_SECCIÓN_UBIC!$CQ45,""),IF($A47="TOTAL",SUM(INDIRECT("BE4:BE"&amp;ROW()-1)),""))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IF([4]PDI_DES__SUBUNIDAD_SECCIÓN_UBIC!$B46&lt;&gt;"",[4]PDI_DES__SUBUNIDAD_SECCIÓN_UBIC!$B46,IF(AND([4]PDI_DES__SUBUNIDAD_SECCIÓN_UBIC!$B46="",[4]PDI_DES__SUBUNIDAD_SECCIÓN_UBIC!$B47="",[4]PDI_DES__SUBUNIDAD_SECCIÓN_UBIC!$B45=""),"","TOTAL"))</f>
        <v/>
      </c>
      <c r="B48" s="6" t="str">
        <f ca="1">IF(AND($A48&lt;&gt;"",$A48&lt;&gt;"TOTAL"),IF(AND([4]PDI_DES__SUBUNIDAD_SECCIÓN_UBIC!$C46&lt;&gt;"",[4]PDI_DES__SUBUNIDAD_SECCIÓN_UBIC!$C46&lt;&gt;0),[4]PDI_DES__SUBUNIDAD_SECCIÓN_UBIC!$C46,""),IF($A48="TOTAL",SUM(INDIRECT("B4:B"&amp;ROW()-1)),""))</f>
        <v/>
      </c>
      <c r="C48" s="6" t="str">
        <f ca="1">IF(AND($A48&lt;&gt;"",$A48&lt;&gt;"TOTAL"),IF(AND([4]PDI_DES__SUBUNIDAD_SECCIÓN_UBIC!$E46&lt;&gt;"",[4]PDI_DES__SUBUNIDAD_SECCIÓN_UBIC!$E46&lt;&gt;0),[4]PDI_DES__SUBUNIDAD_SECCIÓN_UBIC!$E46,""),IF($A48="TOTAL",SUM(INDIRECT("C4:C"&amp;ROW()-1)),""))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IF(AND($A48&lt;&gt;"",$A48&lt;&gt;"TOTAL"),IF(AND([4]PDI_DES__SUBUNIDAD_SECCIÓN_UBIC!$H46&lt;&gt;"",[4]PDI_DES__SUBUNIDAD_SECCIÓN_UBIC!$H46&lt;&gt;0),[4]PDI_DES__SUBUNIDAD_SECCIÓN_UBIC!$H46,""),IF($A48="TOTAL",SUM(INDIRECT("E4:E"&amp;ROW()-1)),""))</f>
        <v/>
      </c>
      <c r="F48" s="6" t="str">
        <f ca="1">IF(AND($A48&lt;&gt;"",$A48&lt;&gt;"TOTAL"),IF(AND([4]PDI_DES__SUBUNIDAD_SECCIÓN_UBIC!$J46&lt;&gt;"",[4]PDI_DES__SUBUNIDAD_SECCIÓN_UBIC!$J46&lt;&gt;0),[4]PDI_DES__SUBUNIDAD_SECCIÓN_UBIC!$J46,""),IF($A48="TOTAL",SUM(INDIRECT("F4:F"&amp;ROW()-1)),""))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IF(AND($A48&lt;&gt;"",$A48&lt;&gt;"TOTAL"),IF(AND([4]PDI_DES__SUBUNIDAD_SECCIÓN_UBIC!$M46&lt;&gt;"",[4]PDI_DES__SUBUNIDAD_SECCIÓN_UBIC!$M46&lt;&gt;0),[4]PDI_DES__SUBUNIDAD_SECCIÓN_UBIC!$M46,""),IF($A48="TOTAL",SUM(INDIRECT("H4:H"&amp;ROW()-1)),""))</f>
        <v/>
      </c>
      <c r="I48" s="6" t="str">
        <f ca="1">IF(AND($A48&lt;&gt;"",$A48&lt;&gt;"TOTAL"),IF(AND([4]PDI_DES__SUBUNIDAD_SECCIÓN_UBIC!$O46&lt;&gt;"",[4]PDI_DES__SUBUNIDAD_SECCIÓN_UBIC!$O46&lt;&gt;0),[4]PDI_DES__SUBUNIDAD_SECCIÓN_UBIC!$O46,""),IF($A48="TOTAL",SUM(INDIRECT("I4:I"&amp;ROW()-1)),""))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IF(AND($A48&lt;&gt;"",$A48&lt;&gt;"TOTAL"),IF(AND([4]PDI_DES__SUBUNIDAD_SECCIÓN_UBIC!$R46&lt;&gt;"",[4]PDI_DES__SUBUNIDAD_SECCIÓN_UBIC!$R46&lt;&gt;0),[4]PDI_DES__SUBUNIDAD_SECCIÓN_UBIC!$R46,""),IF($A48="TOTAL",SUM(INDIRECT("K4:K"&amp;ROW()-1)),""))</f>
        <v/>
      </c>
      <c r="L48" s="6" t="str">
        <f ca="1">IF(AND($A48&lt;&gt;"",$A48&lt;&gt;"TOTAL"),IF(AND([4]PDI_DES__SUBUNIDAD_SECCIÓN_UBIC!$T46&lt;&gt;"",[4]PDI_DES__SUBUNIDAD_SECCIÓN_UBIC!$T46&lt;&gt;0),[4]PDI_DES__SUBUNIDAD_SECCIÓN_UBIC!$T46,""),IF($A48="TOTAL",SUM(INDIRECT("L4:L"&amp;ROW()-1)),""))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IF(AND($A48&lt;&gt;"",$A48&lt;&gt;"TOTAL"),IF(AND([4]PDI_DES__SUBUNIDAD_SECCIÓN_UBIC!$W46&lt;&gt;"",[4]PDI_DES__SUBUNIDAD_SECCIÓN_UBIC!$W46&lt;&gt;0),[4]PDI_DES__SUBUNIDAD_SECCIÓN_UBIC!$W46,""),IF($A48="TOTAL",SUM(INDIRECT("N4:N"&amp;ROW()-1)),""))</f>
        <v/>
      </c>
      <c r="O48" s="6" t="str">
        <f ca="1">IF(AND($A48&lt;&gt;"",$A48&lt;&gt;"TOTAL"),IF(AND([4]PDI_DES__SUBUNIDAD_SECCIÓN_UBIC!$Y46&lt;&gt;"",[4]PDI_DES__SUBUNIDAD_SECCIÓN_UBIC!$Y46&lt;&gt;0),[4]PDI_DES__SUBUNIDAD_SECCIÓN_UBIC!$Y46,""),IF($A48="TOTAL",SUM(INDIRECT("O4:O"&amp;ROW()-1)),""))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IF(AND($A48&lt;&gt;"",$A48&lt;&gt;"TOTAL"),IF(AND([4]PDI_DES__SUBUNIDAD_SECCIÓN_UBIC!$AB46&lt;&gt;"",[4]PDI_DES__SUBUNIDAD_SECCIÓN_UBIC!$AB46&lt;&gt;0),[4]PDI_DES__SUBUNIDAD_SECCIÓN_UBIC!$AB46,""),IF($A48="TOTAL",SUM(INDIRECT("Q4:Q"&amp;ROW()-1)),""))</f>
        <v/>
      </c>
      <c r="R48" s="6" t="str">
        <f ca="1">IF(AND($A48&lt;&gt;"",$A48&lt;&gt;"TOTAL"),IF(AND([4]PDI_DES__SUBUNIDAD_SECCIÓN_UBIC!$AD46&lt;&gt;"",[4]PDI_DES__SUBUNIDAD_SECCIÓN_UBIC!$AD46&lt;&gt;0),[4]PDI_DES__SUBUNIDAD_SECCIÓN_UBIC!$AD46,""),IF($A48="TOTAL",SUM(INDIRECT("R4:R"&amp;ROW()-1)),""))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IF(AND($A48&lt;&gt;"",$A48&lt;&gt;"TOTAL"),IF(AND([4]PDI_DES__SUBUNIDAD_SECCIÓN_UBIC!$AG46&lt;&gt;"",[4]PDI_DES__SUBUNIDAD_SECCIÓN_UBIC!$AG46&lt;&gt;0),[4]PDI_DES__SUBUNIDAD_SECCIÓN_UBIC!$AG46,""),IF($A48="TOTAL",SUM(INDIRECT("T4:T"&amp;ROW()-1)),""))</f>
        <v/>
      </c>
      <c r="U48" s="6" t="str">
        <f ca="1">IF(AND($A48&lt;&gt;"",$A48&lt;&gt;"TOTAL"),IF(AND([4]PDI_DES__SUBUNIDAD_SECCIÓN_UBIC!$AI46&lt;&gt;"",[4]PDI_DES__SUBUNIDAD_SECCIÓN_UBIC!$AI46&lt;&gt;0),[4]PDI_DES__SUBUNIDAD_SECCIÓN_UBIC!$AI46,""),IF($A48="TOTAL",SUM(INDIRECT("U4:U"&amp;ROW()-1)),""))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IF(AND($A48&lt;&gt;"",$A48&lt;&gt;"TOTAL"),IF(AND([4]PDI_DES__SUBUNIDAD_SECCIÓN_UBIC!$AL46&lt;&gt;"",[4]PDI_DES__SUBUNIDAD_SECCIÓN_UBIC!$AL46&lt;&gt;0),[4]PDI_DES__SUBUNIDAD_SECCIÓN_UBIC!$AL46,""),IF($A48="TOTAL",SUM(INDIRECT("W4:W"&amp;ROW()-1)),""))</f>
        <v/>
      </c>
      <c r="X48" s="6" t="str">
        <f ca="1">IF(AND($A48&lt;&gt;"",$A48&lt;&gt;"TOTAL"),IF(AND([4]PDI_DES__SUBUNIDAD_SECCIÓN_UBIC!$AN46&lt;&gt;"",[4]PDI_DES__SUBUNIDAD_SECCIÓN_UBIC!$AN46&lt;&gt;0),[4]PDI_DES__SUBUNIDAD_SECCIÓN_UBIC!$AN46,""),IF($A48="TOTAL",SUM(INDIRECT("X4:X"&amp;ROW()-1)),""))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IF(AND($A48&lt;&gt;"",$A48&lt;&gt;"TOTAL"),IF(AND([4]PDI_DES__SUBUNIDAD_SECCIÓN_UBIC!$AQ46&lt;&gt;"",[4]PDI_DES__SUBUNIDAD_SECCIÓN_UBIC!$AQ46&lt;&gt;0),[4]PDI_DES__SUBUNIDAD_SECCIÓN_UBIC!$AQ46,""),IF($A48="TOTAL",SUM(INDIRECT("Z4:Z"&amp;ROW()-1)),""))</f>
        <v/>
      </c>
      <c r="AA48" s="6" t="str">
        <f ca="1">IF(AND($A48&lt;&gt;"",$A48&lt;&gt;"TOTAL"),IF(AND([4]PDI_DES__SUBUNIDAD_SECCIÓN_UBIC!$AS46&lt;&gt;"",[4]PDI_DES__SUBUNIDAD_SECCIÓN_UBIC!$AS46&lt;&gt;0),[4]PDI_DES__SUBUNIDAD_SECCIÓN_UBIC!$AS46,""),IF($A48="TOTAL",SUM(INDIRECT("AA4:AA"&amp;ROW()-1)),""))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IF(AND($A48&lt;&gt;"",$A48&lt;&gt;"TOTAL"),IF(AND([4]PDI_DES__SUBUNIDAD_SECCIÓN_UBIC!$AV46&lt;&gt;"",[4]PDI_DES__SUBUNIDAD_SECCIÓN_UBIC!$AV46&lt;&gt;0),[4]PDI_DES__SUBUNIDAD_SECCIÓN_UBIC!$AV46,""),IF($A48="TOTAL",SUM(INDIRECT("AC4:AC"&amp;ROW()-1)),""))</f>
        <v/>
      </c>
      <c r="AD48" s="6" t="str">
        <f ca="1">IF(AND($A48&lt;&gt;"",$A48&lt;&gt;"TOTAL"),IF(AND([4]PDI_DES__SUBUNIDAD_SECCIÓN_UBIC!$AX46&lt;&gt;"",[4]PDI_DES__SUBUNIDAD_SECCIÓN_UBIC!$AX46&lt;&gt;0),[4]PDI_DES__SUBUNIDAD_SECCIÓN_UBIC!$AX46,""),IF($A48="TOTAL",SUM(INDIRECT("AD4:AD"&amp;ROW()-1)),""))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IF(AND($A48&lt;&gt;"",$A48&lt;&gt;"TOTAL"),IF(AND([4]PDI_DES__SUBUNIDAD_SECCIÓN_UBIC!$BA46&lt;&gt;"",[4]PDI_DES__SUBUNIDAD_SECCIÓN_UBIC!$BA46&lt;&gt;0),[4]PDI_DES__SUBUNIDAD_SECCIÓN_UBIC!$BA46,""),IF($A48="TOTAL",SUM(INDIRECT("AF4:AF"&amp;ROW()-1)),""))</f>
        <v/>
      </c>
      <c r="AG48" s="6" t="str">
        <f ca="1">IF(AND($A48&lt;&gt;"",$A48&lt;&gt;"TOTAL"),IF(AND([4]PDI_DES__SUBUNIDAD_SECCIÓN_UBIC!$BC46&lt;&gt;"",[4]PDI_DES__SUBUNIDAD_SECCIÓN_UBIC!$BC46&lt;&gt;0),[4]PDI_DES__SUBUNIDAD_SECCIÓN_UBIC!$BC46,""),IF($A48="TOTAL",SUM(INDIRECT("AG4:AG"&amp;ROW()-1)),""))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IF(AND($A48&lt;&gt;"",$A48&lt;&gt;"TOTAL"),IF(AND([4]PDI_DES__SUBUNIDAD_SECCIÓN_UBIC!$BF46&lt;&gt;"",[4]PDI_DES__SUBUNIDAD_SECCIÓN_UBIC!$BF46&lt;&gt;0),[4]PDI_DES__SUBUNIDAD_SECCIÓN_UBIC!$BF46,""),IF($A48="TOTAL",SUM(INDIRECT("AI4:AI"&amp;ROW()-1)),""))</f>
        <v/>
      </c>
      <c r="AJ48" s="6" t="str">
        <f ca="1">IF(AND($A48&lt;&gt;"",$A48&lt;&gt;"TOTAL"),IF(AND([4]PDI_DES__SUBUNIDAD_SECCIÓN_UBIC!$BH46&lt;&gt;"",[4]PDI_DES__SUBUNIDAD_SECCIÓN_UBIC!$BH46&lt;&gt;0),[4]PDI_DES__SUBUNIDAD_SECCIÓN_UBIC!$BH46,""),IF($A48="TOTAL",SUM(INDIRECT("AJ4:AJ"&amp;ROW()-1)),""))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IF(AND($A48&lt;&gt;"",$A48&lt;&gt;"TOTAL"),IF(AND([4]PDI_DES__SUBUNIDAD_SECCIÓN_UBIC!$BK46&lt;&gt;"",[4]PDI_DES__SUBUNIDAD_SECCIÓN_UBIC!$BK46&lt;&gt;0),[4]PDI_DES__SUBUNIDAD_SECCIÓN_UBIC!$BK46,""),IF($A48="TOTAL",SUM(INDIRECT("AL4:AL"&amp;ROW()-1)),""))</f>
        <v/>
      </c>
      <c r="AM48" s="6" t="str">
        <f ca="1">IF(AND($A48&lt;&gt;"",$A48&lt;&gt;"TOTAL"),IF(AND([4]PDI_DES__SUBUNIDAD_SECCIÓN_UBIC!$BM46&lt;&gt;"",[4]PDI_DES__SUBUNIDAD_SECCIÓN_UBIC!$BM46&lt;&gt;0),[4]PDI_DES__SUBUNIDAD_SECCIÓN_UBIC!$BM46,""),IF($A48="TOTAL",SUM(INDIRECT("AM4:AM"&amp;ROW()-1)),""))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IF(AND($A48&lt;&gt;"",$A48&lt;&gt;"TOTAL"),IF(AND([4]PDI_DES__SUBUNIDAD_SECCIÓN_UBIC!$BP46&lt;&gt;"",[4]PDI_DES__SUBUNIDAD_SECCIÓN_UBIC!$BP46&lt;&gt;0),[4]PDI_DES__SUBUNIDAD_SECCIÓN_UBIC!$BP46,""),IF($A48="TOTAL",SUM(INDIRECT("AO4:AO"&amp;ROW()-1)),""))</f>
        <v/>
      </c>
      <c r="AP48" s="6" t="str">
        <f ca="1">IF(AND($A48&lt;&gt;"",$A48&lt;&gt;"TOTAL"),IF(AND([4]PDI_DES__SUBUNIDAD_SECCIÓN_UBIC!$BR46&lt;&gt;"",[4]PDI_DES__SUBUNIDAD_SECCIÓN_UBIC!$BR46&lt;&gt;0),[4]PDI_DES__SUBUNIDAD_SECCIÓN_UBIC!$BR46,""),IF($A48="TOTAL",SUM(INDIRECT("AP4:AP"&amp;ROW()-1)),""))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IF(AND($A48&lt;&gt;"",$A48&lt;&gt;"TOTAL"),IF(AND([4]PDI_DES__SUBUNIDAD_SECCIÓN_UBIC!$BU46&lt;&gt;"",[4]PDI_DES__SUBUNIDAD_SECCIÓN_UBIC!$BU46&lt;&gt;0),[4]PDI_DES__SUBUNIDAD_SECCIÓN_UBIC!$BU46,""),IF($A48="TOTAL",SUM(INDIRECT("AR4:AR"&amp;ROW()-1)),""))</f>
        <v/>
      </c>
      <c r="AS48" s="6" t="str">
        <f ca="1">IF(AND($A48&lt;&gt;"",$A48&lt;&gt;"TOTAL"),IF(AND([4]PDI_DES__SUBUNIDAD_SECCIÓN_UBIC!$BW46&lt;&gt;"",[4]PDI_DES__SUBUNIDAD_SECCIÓN_UBIC!$BW46&lt;&gt;0),[4]PDI_DES__SUBUNIDAD_SECCIÓN_UBIC!$BW46,""),IF($A48="TOTAL",SUM(INDIRECT("AS4:AS"&amp;ROW()-1)),""))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IF(AND($A48&lt;&gt;"",$A48&lt;&gt;"TOTAL"),IF(AND([4]PDI_DES__SUBUNIDAD_SECCIÓN_UBIC!$BZ46&lt;&gt;"",[4]PDI_DES__SUBUNIDAD_SECCIÓN_UBIC!$BZ46&lt;&gt;0),[4]PDI_DES__SUBUNIDAD_SECCIÓN_UBIC!$BZ46,""),IF($A48="TOTAL",SUM(INDIRECT("AU4:AU"&amp;ROW()-1)),""))</f>
        <v/>
      </c>
      <c r="AV48" s="6" t="str">
        <f ca="1">IF(AND($A48&lt;&gt;"",$A48&lt;&gt;"TOTAL"),IF(AND([4]PDI_DES__SUBUNIDAD_SECCIÓN_UBIC!$CB46&lt;&gt;"",[4]PDI_DES__SUBUNIDAD_SECCIÓN_UBIC!$CB46&lt;&gt;0),[4]PDI_DES__SUBUNIDAD_SECCIÓN_UBIC!$CB46,""),IF($A48="TOTAL",SUM(INDIRECT("AV4:AV"&amp;ROW()-1)),""))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IF(AND($A48&lt;&gt;"",$A48&lt;&gt;"TOTAL"),IF(AND([4]PDI_DES__SUBUNIDAD_SECCIÓN_UBIC!$CE46&lt;&gt;"",[4]PDI_DES__SUBUNIDAD_SECCIÓN_UBIC!$CE46&lt;&gt;0),[4]PDI_DES__SUBUNIDAD_SECCIÓN_UBIC!$CE46,""),IF($A48="TOTAL",SUM(INDIRECT("AX4:AX"&amp;ROW()-1)),""))</f>
        <v/>
      </c>
      <c r="AY48" s="6" t="str">
        <f ca="1">IF(AND($A48&lt;&gt;"",$A48&lt;&gt;"TOTAL"),IF(AND([4]PDI_DES__SUBUNIDAD_SECCIÓN_UBIC!$CG46&lt;&gt;"",[4]PDI_DES__SUBUNIDAD_SECCIÓN_UBIC!$CG46&lt;&gt;0),[4]PDI_DES__SUBUNIDAD_SECCIÓN_UBIC!$CG46,""),IF($A48="TOTAL",SUM(INDIRECT("AY4:AY"&amp;ROW()-1)),""))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IF(AND($A48&lt;&gt;"",$A48&lt;&gt;"TOTAL"),IF(AND([4]PDI_DES__SUBUNIDAD_SECCIÓN_UBIC!$CJ46&lt;&gt;"",[4]PDI_DES__SUBUNIDAD_SECCIÓN_UBIC!$CJ46&lt;&gt;0),[4]PDI_DES__SUBUNIDAD_SECCIÓN_UBIC!$CJ46,""),IF($A48="TOTAL",SUM(INDIRECT("BA4:BA"&amp;ROW()-1)),""))</f>
        <v/>
      </c>
      <c r="BB48" s="6" t="str">
        <f ca="1">IF(AND($A48&lt;&gt;"",$A48&lt;&gt;"TOTAL"),IF(AND([4]PDI_DES__SUBUNIDAD_SECCIÓN_UBIC!$CL46&lt;&gt;"",[4]PDI_DES__SUBUNIDAD_SECCIÓN_UBIC!$CL46&lt;&gt;0),[4]PDI_DES__SUBUNIDAD_SECCIÓN_UBIC!$CL46,""),IF($A48="TOTAL",SUM(INDIRECT("BB4:BB"&amp;ROW()-1)),""))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IF(AND($A48&lt;&gt;"",$A48&lt;&gt;"TOTAL"),IF(AND([4]PDI_DES__SUBUNIDAD_SECCIÓN_UBIC!$CO46&lt;&gt;"",[4]PDI_DES__SUBUNIDAD_SECCIÓN_UBIC!$CO46&lt;&gt;0),[4]PDI_DES__SUBUNIDAD_SECCIÓN_UBIC!$CO46,""),IF($A48="TOTAL",SUM(INDIRECT("BD4:BD"&amp;ROW()-1)),""))</f>
        <v/>
      </c>
      <c r="BE48" s="6" t="str">
        <f ca="1">IF(AND($A48&lt;&gt;"",$A48&lt;&gt;"TOTAL"),IF(AND([4]PDI_DES__SUBUNIDAD_SECCIÓN_UBIC!$CQ46&lt;&gt;"",[4]PDI_DES__SUBUNIDAD_SECCIÓN_UBIC!$CQ46&lt;&gt;0),[4]PDI_DES__SUBUNIDAD_SECCIÓN_UBIC!$CQ46,""),IF($A48="TOTAL",SUM(INDIRECT("BE4:BE"&amp;ROW()-1)),""))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IF([4]PDI_DES__SUBUNIDAD_SECCIÓN_UBIC!$B47&lt;&gt;"",[4]PDI_DES__SUBUNIDAD_SECCIÓN_UBIC!$B47,IF(AND([4]PDI_DES__SUBUNIDAD_SECCIÓN_UBIC!$B47="",[4]PDI_DES__SUBUNIDAD_SECCIÓN_UBIC!$B48="",[4]PDI_DES__SUBUNIDAD_SECCIÓN_UBIC!$B46=""),"","TOTAL"))</f>
        <v/>
      </c>
      <c r="B49" s="6" t="str">
        <f ca="1">IF(AND($A49&lt;&gt;"",$A49&lt;&gt;"TOTAL"),IF(AND([4]PDI_DES__SUBUNIDAD_SECCIÓN_UBIC!$C47&lt;&gt;"",[4]PDI_DES__SUBUNIDAD_SECCIÓN_UBIC!$C47&lt;&gt;0),[4]PDI_DES__SUBUNIDAD_SECCIÓN_UBIC!$C47,""),IF($A49="TOTAL",SUM(INDIRECT("B4:B"&amp;ROW()-1)),""))</f>
        <v/>
      </c>
      <c r="C49" s="6" t="str">
        <f ca="1">IF(AND($A49&lt;&gt;"",$A49&lt;&gt;"TOTAL"),IF(AND([4]PDI_DES__SUBUNIDAD_SECCIÓN_UBIC!$E47&lt;&gt;"",[4]PDI_DES__SUBUNIDAD_SECCIÓN_UBIC!$E47&lt;&gt;0),[4]PDI_DES__SUBUNIDAD_SECCIÓN_UBIC!$E47,""),IF($A49="TOTAL",SUM(INDIRECT("C4:C"&amp;ROW()-1)),""))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IF(AND($A49&lt;&gt;"",$A49&lt;&gt;"TOTAL"),IF(AND([4]PDI_DES__SUBUNIDAD_SECCIÓN_UBIC!$H47&lt;&gt;"",[4]PDI_DES__SUBUNIDAD_SECCIÓN_UBIC!$H47&lt;&gt;0),[4]PDI_DES__SUBUNIDAD_SECCIÓN_UBIC!$H47,""),IF($A49="TOTAL",SUM(INDIRECT("E4:E"&amp;ROW()-1)),""))</f>
        <v/>
      </c>
      <c r="F49" s="6" t="str">
        <f ca="1">IF(AND($A49&lt;&gt;"",$A49&lt;&gt;"TOTAL"),IF(AND([4]PDI_DES__SUBUNIDAD_SECCIÓN_UBIC!$J47&lt;&gt;"",[4]PDI_DES__SUBUNIDAD_SECCIÓN_UBIC!$J47&lt;&gt;0),[4]PDI_DES__SUBUNIDAD_SECCIÓN_UBIC!$J47,""),IF($A49="TOTAL",SUM(INDIRECT("F4:F"&amp;ROW()-1)),""))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IF(AND($A49&lt;&gt;"",$A49&lt;&gt;"TOTAL"),IF(AND([4]PDI_DES__SUBUNIDAD_SECCIÓN_UBIC!$M47&lt;&gt;"",[4]PDI_DES__SUBUNIDAD_SECCIÓN_UBIC!$M47&lt;&gt;0),[4]PDI_DES__SUBUNIDAD_SECCIÓN_UBIC!$M47,""),IF($A49="TOTAL",SUM(INDIRECT("H4:H"&amp;ROW()-1)),""))</f>
        <v/>
      </c>
      <c r="I49" s="6" t="str">
        <f ca="1">IF(AND($A49&lt;&gt;"",$A49&lt;&gt;"TOTAL"),IF(AND([4]PDI_DES__SUBUNIDAD_SECCIÓN_UBIC!$O47&lt;&gt;"",[4]PDI_DES__SUBUNIDAD_SECCIÓN_UBIC!$O47&lt;&gt;0),[4]PDI_DES__SUBUNIDAD_SECCIÓN_UBIC!$O47,""),IF($A49="TOTAL",SUM(INDIRECT("I4:I"&amp;ROW()-1)),""))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IF(AND($A49&lt;&gt;"",$A49&lt;&gt;"TOTAL"),IF(AND([4]PDI_DES__SUBUNIDAD_SECCIÓN_UBIC!$R47&lt;&gt;"",[4]PDI_DES__SUBUNIDAD_SECCIÓN_UBIC!$R47&lt;&gt;0),[4]PDI_DES__SUBUNIDAD_SECCIÓN_UBIC!$R47,""),IF($A49="TOTAL",SUM(INDIRECT("K4:K"&amp;ROW()-1)),""))</f>
        <v/>
      </c>
      <c r="L49" s="6" t="str">
        <f ca="1">IF(AND($A49&lt;&gt;"",$A49&lt;&gt;"TOTAL"),IF(AND([4]PDI_DES__SUBUNIDAD_SECCIÓN_UBIC!$T47&lt;&gt;"",[4]PDI_DES__SUBUNIDAD_SECCIÓN_UBIC!$T47&lt;&gt;0),[4]PDI_DES__SUBUNIDAD_SECCIÓN_UBIC!$T47,""),IF($A49="TOTAL",SUM(INDIRECT("L4:L"&amp;ROW()-1)),""))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IF(AND($A49&lt;&gt;"",$A49&lt;&gt;"TOTAL"),IF(AND([4]PDI_DES__SUBUNIDAD_SECCIÓN_UBIC!$W47&lt;&gt;"",[4]PDI_DES__SUBUNIDAD_SECCIÓN_UBIC!$W47&lt;&gt;0),[4]PDI_DES__SUBUNIDAD_SECCIÓN_UBIC!$W47,""),IF($A49="TOTAL",SUM(INDIRECT("N4:N"&amp;ROW()-1)),""))</f>
        <v/>
      </c>
      <c r="O49" s="6" t="str">
        <f ca="1">IF(AND($A49&lt;&gt;"",$A49&lt;&gt;"TOTAL"),IF(AND([4]PDI_DES__SUBUNIDAD_SECCIÓN_UBIC!$Y47&lt;&gt;"",[4]PDI_DES__SUBUNIDAD_SECCIÓN_UBIC!$Y47&lt;&gt;0),[4]PDI_DES__SUBUNIDAD_SECCIÓN_UBIC!$Y47,""),IF($A49="TOTAL",SUM(INDIRECT("O4:O"&amp;ROW()-1)),""))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IF(AND($A49&lt;&gt;"",$A49&lt;&gt;"TOTAL"),IF(AND([4]PDI_DES__SUBUNIDAD_SECCIÓN_UBIC!$AB47&lt;&gt;"",[4]PDI_DES__SUBUNIDAD_SECCIÓN_UBIC!$AB47&lt;&gt;0),[4]PDI_DES__SUBUNIDAD_SECCIÓN_UBIC!$AB47,""),IF($A49="TOTAL",SUM(INDIRECT("Q4:Q"&amp;ROW()-1)),""))</f>
        <v/>
      </c>
      <c r="R49" s="6" t="str">
        <f ca="1">IF(AND($A49&lt;&gt;"",$A49&lt;&gt;"TOTAL"),IF(AND([4]PDI_DES__SUBUNIDAD_SECCIÓN_UBIC!$AD47&lt;&gt;"",[4]PDI_DES__SUBUNIDAD_SECCIÓN_UBIC!$AD47&lt;&gt;0),[4]PDI_DES__SUBUNIDAD_SECCIÓN_UBIC!$AD47,""),IF($A49="TOTAL",SUM(INDIRECT("R4:R"&amp;ROW()-1)),""))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IF(AND($A49&lt;&gt;"",$A49&lt;&gt;"TOTAL"),IF(AND([4]PDI_DES__SUBUNIDAD_SECCIÓN_UBIC!$AG47&lt;&gt;"",[4]PDI_DES__SUBUNIDAD_SECCIÓN_UBIC!$AG47&lt;&gt;0),[4]PDI_DES__SUBUNIDAD_SECCIÓN_UBIC!$AG47,""),IF($A49="TOTAL",SUM(INDIRECT("T4:T"&amp;ROW()-1)),""))</f>
        <v/>
      </c>
      <c r="U49" s="6" t="str">
        <f ca="1">IF(AND($A49&lt;&gt;"",$A49&lt;&gt;"TOTAL"),IF(AND([4]PDI_DES__SUBUNIDAD_SECCIÓN_UBIC!$AI47&lt;&gt;"",[4]PDI_DES__SUBUNIDAD_SECCIÓN_UBIC!$AI47&lt;&gt;0),[4]PDI_DES__SUBUNIDAD_SECCIÓN_UBIC!$AI47,""),IF($A49="TOTAL",SUM(INDIRECT("U4:U"&amp;ROW()-1)),""))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IF(AND($A49&lt;&gt;"",$A49&lt;&gt;"TOTAL"),IF(AND([4]PDI_DES__SUBUNIDAD_SECCIÓN_UBIC!$AL47&lt;&gt;"",[4]PDI_DES__SUBUNIDAD_SECCIÓN_UBIC!$AL47&lt;&gt;0),[4]PDI_DES__SUBUNIDAD_SECCIÓN_UBIC!$AL47,""),IF($A49="TOTAL",SUM(INDIRECT("W4:W"&amp;ROW()-1)),""))</f>
        <v/>
      </c>
      <c r="X49" s="6" t="str">
        <f ca="1">IF(AND($A49&lt;&gt;"",$A49&lt;&gt;"TOTAL"),IF(AND([4]PDI_DES__SUBUNIDAD_SECCIÓN_UBIC!$AN47&lt;&gt;"",[4]PDI_DES__SUBUNIDAD_SECCIÓN_UBIC!$AN47&lt;&gt;0),[4]PDI_DES__SUBUNIDAD_SECCIÓN_UBIC!$AN47,""),IF($A49="TOTAL",SUM(INDIRECT("X4:X"&amp;ROW()-1)),""))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IF(AND($A49&lt;&gt;"",$A49&lt;&gt;"TOTAL"),IF(AND([4]PDI_DES__SUBUNIDAD_SECCIÓN_UBIC!$AQ47&lt;&gt;"",[4]PDI_DES__SUBUNIDAD_SECCIÓN_UBIC!$AQ47&lt;&gt;0),[4]PDI_DES__SUBUNIDAD_SECCIÓN_UBIC!$AQ47,""),IF($A49="TOTAL",SUM(INDIRECT("Z4:Z"&amp;ROW()-1)),""))</f>
        <v/>
      </c>
      <c r="AA49" s="6" t="str">
        <f ca="1">IF(AND($A49&lt;&gt;"",$A49&lt;&gt;"TOTAL"),IF(AND([4]PDI_DES__SUBUNIDAD_SECCIÓN_UBIC!$AS47&lt;&gt;"",[4]PDI_DES__SUBUNIDAD_SECCIÓN_UBIC!$AS47&lt;&gt;0),[4]PDI_DES__SUBUNIDAD_SECCIÓN_UBIC!$AS47,""),IF($A49="TOTAL",SUM(INDIRECT("AA4:AA"&amp;ROW()-1)),""))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IF(AND($A49&lt;&gt;"",$A49&lt;&gt;"TOTAL"),IF(AND([4]PDI_DES__SUBUNIDAD_SECCIÓN_UBIC!$AV47&lt;&gt;"",[4]PDI_DES__SUBUNIDAD_SECCIÓN_UBIC!$AV47&lt;&gt;0),[4]PDI_DES__SUBUNIDAD_SECCIÓN_UBIC!$AV47,""),IF($A49="TOTAL",SUM(INDIRECT("AC4:AC"&amp;ROW()-1)),""))</f>
        <v/>
      </c>
      <c r="AD49" s="6" t="str">
        <f ca="1">IF(AND($A49&lt;&gt;"",$A49&lt;&gt;"TOTAL"),IF(AND([4]PDI_DES__SUBUNIDAD_SECCIÓN_UBIC!$AX47&lt;&gt;"",[4]PDI_DES__SUBUNIDAD_SECCIÓN_UBIC!$AX47&lt;&gt;0),[4]PDI_DES__SUBUNIDAD_SECCIÓN_UBIC!$AX47,""),IF($A49="TOTAL",SUM(INDIRECT("AD4:AD"&amp;ROW()-1)),""))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IF(AND($A49&lt;&gt;"",$A49&lt;&gt;"TOTAL"),IF(AND([4]PDI_DES__SUBUNIDAD_SECCIÓN_UBIC!$BA47&lt;&gt;"",[4]PDI_DES__SUBUNIDAD_SECCIÓN_UBIC!$BA47&lt;&gt;0),[4]PDI_DES__SUBUNIDAD_SECCIÓN_UBIC!$BA47,""),IF($A49="TOTAL",SUM(INDIRECT("AF4:AF"&amp;ROW()-1)),""))</f>
        <v/>
      </c>
      <c r="AG49" s="6" t="str">
        <f ca="1">IF(AND($A49&lt;&gt;"",$A49&lt;&gt;"TOTAL"),IF(AND([4]PDI_DES__SUBUNIDAD_SECCIÓN_UBIC!$BC47&lt;&gt;"",[4]PDI_DES__SUBUNIDAD_SECCIÓN_UBIC!$BC47&lt;&gt;0),[4]PDI_DES__SUBUNIDAD_SECCIÓN_UBIC!$BC47,""),IF($A49="TOTAL",SUM(INDIRECT("AG4:AG"&amp;ROW()-1)),""))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IF(AND($A49&lt;&gt;"",$A49&lt;&gt;"TOTAL"),IF(AND([4]PDI_DES__SUBUNIDAD_SECCIÓN_UBIC!$BF47&lt;&gt;"",[4]PDI_DES__SUBUNIDAD_SECCIÓN_UBIC!$BF47&lt;&gt;0),[4]PDI_DES__SUBUNIDAD_SECCIÓN_UBIC!$BF47,""),IF($A49="TOTAL",SUM(INDIRECT("AI4:AI"&amp;ROW()-1)),""))</f>
        <v/>
      </c>
      <c r="AJ49" s="6" t="str">
        <f ca="1">IF(AND($A49&lt;&gt;"",$A49&lt;&gt;"TOTAL"),IF(AND([4]PDI_DES__SUBUNIDAD_SECCIÓN_UBIC!$BH47&lt;&gt;"",[4]PDI_DES__SUBUNIDAD_SECCIÓN_UBIC!$BH47&lt;&gt;0),[4]PDI_DES__SUBUNIDAD_SECCIÓN_UBIC!$BH47,""),IF($A49="TOTAL",SUM(INDIRECT("AJ4:AJ"&amp;ROW()-1)),""))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IF(AND($A49&lt;&gt;"",$A49&lt;&gt;"TOTAL"),IF(AND([4]PDI_DES__SUBUNIDAD_SECCIÓN_UBIC!$BK47&lt;&gt;"",[4]PDI_DES__SUBUNIDAD_SECCIÓN_UBIC!$BK47&lt;&gt;0),[4]PDI_DES__SUBUNIDAD_SECCIÓN_UBIC!$BK47,""),IF($A49="TOTAL",SUM(INDIRECT("AL4:AL"&amp;ROW()-1)),""))</f>
        <v/>
      </c>
      <c r="AM49" s="6" t="str">
        <f ca="1">IF(AND($A49&lt;&gt;"",$A49&lt;&gt;"TOTAL"),IF(AND([4]PDI_DES__SUBUNIDAD_SECCIÓN_UBIC!$BM47&lt;&gt;"",[4]PDI_DES__SUBUNIDAD_SECCIÓN_UBIC!$BM47&lt;&gt;0),[4]PDI_DES__SUBUNIDAD_SECCIÓN_UBIC!$BM47,""),IF($A49="TOTAL",SUM(INDIRECT("AM4:AM"&amp;ROW()-1)),""))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IF(AND($A49&lt;&gt;"",$A49&lt;&gt;"TOTAL"),IF(AND([4]PDI_DES__SUBUNIDAD_SECCIÓN_UBIC!$BP47&lt;&gt;"",[4]PDI_DES__SUBUNIDAD_SECCIÓN_UBIC!$BP47&lt;&gt;0),[4]PDI_DES__SUBUNIDAD_SECCIÓN_UBIC!$BP47,""),IF($A49="TOTAL",SUM(INDIRECT("AO4:AO"&amp;ROW()-1)),""))</f>
        <v/>
      </c>
      <c r="AP49" s="6" t="str">
        <f ca="1">IF(AND($A49&lt;&gt;"",$A49&lt;&gt;"TOTAL"),IF(AND([4]PDI_DES__SUBUNIDAD_SECCIÓN_UBIC!$BR47&lt;&gt;"",[4]PDI_DES__SUBUNIDAD_SECCIÓN_UBIC!$BR47&lt;&gt;0),[4]PDI_DES__SUBUNIDAD_SECCIÓN_UBIC!$BR47,""),IF($A49="TOTAL",SUM(INDIRECT("AP4:AP"&amp;ROW()-1)),""))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IF(AND($A49&lt;&gt;"",$A49&lt;&gt;"TOTAL"),IF(AND([4]PDI_DES__SUBUNIDAD_SECCIÓN_UBIC!$BU47&lt;&gt;"",[4]PDI_DES__SUBUNIDAD_SECCIÓN_UBIC!$BU47&lt;&gt;0),[4]PDI_DES__SUBUNIDAD_SECCIÓN_UBIC!$BU47,""),IF($A49="TOTAL",SUM(INDIRECT("AR4:AR"&amp;ROW()-1)),""))</f>
        <v/>
      </c>
      <c r="AS49" s="6" t="str">
        <f ca="1">IF(AND($A49&lt;&gt;"",$A49&lt;&gt;"TOTAL"),IF(AND([4]PDI_DES__SUBUNIDAD_SECCIÓN_UBIC!$BW47&lt;&gt;"",[4]PDI_DES__SUBUNIDAD_SECCIÓN_UBIC!$BW47&lt;&gt;0),[4]PDI_DES__SUBUNIDAD_SECCIÓN_UBIC!$BW47,""),IF($A49="TOTAL",SUM(INDIRECT("AS4:AS"&amp;ROW()-1)),""))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IF(AND($A49&lt;&gt;"",$A49&lt;&gt;"TOTAL"),IF(AND([4]PDI_DES__SUBUNIDAD_SECCIÓN_UBIC!$BZ47&lt;&gt;"",[4]PDI_DES__SUBUNIDAD_SECCIÓN_UBIC!$BZ47&lt;&gt;0),[4]PDI_DES__SUBUNIDAD_SECCIÓN_UBIC!$BZ47,""),IF($A49="TOTAL",SUM(INDIRECT("AU4:AU"&amp;ROW()-1)),""))</f>
        <v/>
      </c>
      <c r="AV49" s="6" t="str">
        <f ca="1">IF(AND($A49&lt;&gt;"",$A49&lt;&gt;"TOTAL"),IF(AND([4]PDI_DES__SUBUNIDAD_SECCIÓN_UBIC!$CB47&lt;&gt;"",[4]PDI_DES__SUBUNIDAD_SECCIÓN_UBIC!$CB47&lt;&gt;0),[4]PDI_DES__SUBUNIDAD_SECCIÓN_UBIC!$CB47,""),IF($A49="TOTAL",SUM(INDIRECT("AV4:AV"&amp;ROW()-1)),""))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IF(AND($A49&lt;&gt;"",$A49&lt;&gt;"TOTAL"),IF(AND([4]PDI_DES__SUBUNIDAD_SECCIÓN_UBIC!$CE47&lt;&gt;"",[4]PDI_DES__SUBUNIDAD_SECCIÓN_UBIC!$CE47&lt;&gt;0),[4]PDI_DES__SUBUNIDAD_SECCIÓN_UBIC!$CE47,""),IF($A49="TOTAL",SUM(INDIRECT("AX4:AX"&amp;ROW()-1)),""))</f>
        <v/>
      </c>
      <c r="AY49" s="6" t="str">
        <f ca="1">IF(AND($A49&lt;&gt;"",$A49&lt;&gt;"TOTAL"),IF(AND([4]PDI_DES__SUBUNIDAD_SECCIÓN_UBIC!$CG47&lt;&gt;"",[4]PDI_DES__SUBUNIDAD_SECCIÓN_UBIC!$CG47&lt;&gt;0),[4]PDI_DES__SUBUNIDAD_SECCIÓN_UBIC!$CG47,""),IF($A49="TOTAL",SUM(INDIRECT("AY4:AY"&amp;ROW()-1)),""))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IF(AND($A49&lt;&gt;"",$A49&lt;&gt;"TOTAL"),IF(AND([4]PDI_DES__SUBUNIDAD_SECCIÓN_UBIC!$CJ47&lt;&gt;"",[4]PDI_DES__SUBUNIDAD_SECCIÓN_UBIC!$CJ47&lt;&gt;0),[4]PDI_DES__SUBUNIDAD_SECCIÓN_UBIC!$CJ47,""),IF($A49="TOTAL",SUM(INDIRECT("BA4:BA"&amp;ROW()-1)),""))</f>
        <v/>
      </c>
      <c r="BB49" s="6" t="str">
        <f ca="1">IF(AND($A49&lt;&gt;"",$A49&lt;&gt;"TOTAL"),IF(AND([4]PDI_DES__SUBUNIDAD_SECCIÓN_UBIC!$CL47&lt;&gt;"",[4]PDI_DES__SUBUNIDAD_SECCIÓN_UBIC!$CL47&lt;&gt;0),[4]PDI_DES__SUBUNIDAD_SECCIÓN_UBIC!$CL47,""),IF($A49="TOTAL",SUM(INDIRECT("BB4:BB"&amp;ROW()-1)),""))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IF(AND($A49&lt;&gt;"",$A49&lt;&gt;"TOTAL"),IF(AND([4]PDI_DES__SUBUNIDAD_SECCIÓN_UBIC!$CO47&lt;&gt;"",[4]PDI_DES__SUBUNIDAD_SECCIÓN_UBIC!$CO47&lt;&gt;0),[4]PDI_DES__SUBUNIDAD_SECCIÓN_UBIC!$CO47,""),IF($A49="TOTAL",SUM(INDIRECT("BD4:BD"&amp;ROW()-1)),""))</f>
        <v/>
      </c>
      <c r="BE49" s="6" t="str">
        <f ca="1">IF(AND($A49&lt;&gt;"",$A49&lt;&gt;"TOTAL"),IF(AND([4]PDI_DES__SUBUNIDAD_SECCIÓN_UBIC!$CQ47&lt;&gt;"",[4]PDI_DES__SUBUNIDAD_SECCIÓN_UBIC!$CQ47&lt;&gt;0),[4]PDI_DES__SUBUNIDAD_SECCIÓN_UBIC!$CQ47,""),IF($A49="TOTAL",SUM(INDIRECT("BE4:BE"&amp;ROW()-1)),""))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IF([4]PDI_DES__SUBUNIDAD_SECCIÓN_UBIC!$B48&lt;&gt;"",[4]PDI_DES__SUBUNIDAD_SECCIÓN_UBIC!$B48,IF(AND([4]PDI_DES__SUBUNIDAD_SECCIÓN_UBIC!$B48="",[4]PDI_DES__SUBUNIDAD_SECCIÓN_UBIC!$B49="",[4]PDI_DES__SUBUNIDAD_SECCIÓN_UBIC!$B47=""),"","TOTAL"))</f>
        <v/>
      </c>
      <c r="B50" s="6" t="str">
        <f ca="1">IF(AND($A50&lt;&gt;"",$A50&lt;&gt;"TOTAL"),IF(AND([4]PDI_DES__SUBUNIDAD_SECCIÓN_UBIC!$C48&lt;&gt;"",[4]PDI_DES__SUBUNIDAD_SECCIÓN_UBIC!$C48&lt;&gt;0),[4]PDI_DES__SUBUNIDAD_SECCIÓN_UBIC!$C48,""),IF($A50="TOTAL",SUM(INDIRECT("B4:B"&amp;ROW()-1)),""))</f>
        <v/>
      </c>
      <c r="C50" s="6" t="str">
        <f ca="1">IF(AND($A50&lt;&gt;"",$A50&lt;&gt;"TOTAL"),IF(AND([4]PDI_DES__SUBUNIDAD_SECCIÓN_UBIC!$E48&lt;&gt;"",[4]PDI_DES__SUBUNIDAD_SECCIÓN_UBIC!$E48&lt;&gt;0),[4]PDI_DES__SUBUNIDAD_SECCIÓN_UBIC!$E48,""),IF($A50="TOTAL",SUM(INDIRECT("C4:C"&amp;ROW()-1)),""))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IF(AND($A50&lt;&gt;"",$A50&lt;&gt;"TOTAL"),IF(AND([4]PDI_DES__SUBUNIDAD_SECCIÓN_UBIC!$H48&lt;&gt;"",[4]PDI_DES__SUBUNIDAD_SECCIÓN_UBIC!$H48&lt;&gt;0),[4]PDI_DES__SUBUNIDAD_SECCIÓN_UBIC!$H48,""),IF($A50="TOTAL",SUM(INDIRECT("E4:E"&amp;ROW()-1)),""))</f>
        <v/>
      </c>
      <c r="F50" s="6" t="str">
        <f ca="1">IF(AND($A50&lt;&gt;"",$A50&lt;&gt;"TOTAL"),IF(AND([4]PDI_DES__SUBUNIDAD_SECCIÓN_UBIC!$J48&lt;&gt;"",[4]PDI_DES__SUBUNIDAD_SECCIÓN_UBIC!$J48&lt;&gt;0),[4]PDI_DES__SUBUNIDAD_SECCIÓN_UBIC!$J48,""),IF($A50="TOTAL",SUM(INDIRECT("F4:F"&amp;ROW()-1)),""))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IF(AND($A50&lt;&gt;"",$A50&lt;&gt;"TOTAL"),IF(AND([4]PDI_DES__SUBUNIDAD_SECCIÓN_UBIC!$M48&lt;&gt;"",[4]PDI_DES__SUBUNIDAD_SECCIÓN_UBIC!$M48&lt;&gt;0),[4]PDI_DES__SUBUNIDAD_SECCIÓN_UBIC!$M48,""),IF($A50="TOTAL",SUM(INDIRECT("H4:H"&amp;ROW()-1)),""))</f>
        <v/>
      </c>
      <c r="I50" s="6" t="str">
        <f ca="1">IF(AND($A50&lt;&gt;"",$A50&lt;&gt;"TOTAL"),IF(AND([4]PDI_DES__SUBUNIDAD_SECCIÓN_UBIC!$O48&lt;&gt;"",[4]PDI_DES__SUBUNIDAD_SECCIÓN_UBIC!$O48&lt;&gt;0),[4]PDI_DES__SUBUNIDAD_SECCIÓN_UBIC!$O48,""),IF($A50="TOTAL",SUM(INDIRECT("I4:I"&amp;ROW()-1)),""))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IF(AND($A50&lt;&gt;"",$A50&lt;&gt;"TOTAL"),IF(AND([4]PDI_DES__SUBUNIDAD_SECCIÓN_UBIC!$R48&lt;&gt;"",[4]PDI_DES__SUBUNIDAD_SECCIÓN_UBIC!$R48&lt;&gt;0),[4]PDI_DES__SUBUNIDAD_SECCIÓN_UBIC!$R48,""),IF($A50="TOTAL",SUM(INDIRECT("K4:K"&amp;ROW()-1)),""))</f>
        <v/>
      </c>
      <c r="L50" s="6" t="str">
        <f ca="1">IF(AND($A50&lt;&gt;"",$A50&lt;&gt;"TOTAL"),IF(AND([4]PDI_DES__SUBUNIDAD_SECCIÓN_UBIC!$T48&lt;&gt;"",[4]PDI_DES__SUBUNIDAD_SECCIÓN_UBIC!$T48&lt;&gt;0),[4]PDI_DES__SUBUNIDAD_SECCIÓN_UBIC!$T48,""),IF($A50="TOTAL",SUM(INDIRECT("L4:L"&amp;ROW()-1)),""))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IF(AND($A50&lt;&gt;"",$A50&lt;&gt;"TOTAL"),IF(AND([4]PDI_DES__SUBUNIDAD_SECCIÓN_UBIC!$W48&lt;&gt;"",[4]PDI_DES__SUBUNIDAD_SECCIÓN_UBIC!$W48&lt;&gt;0),[4]PDI_DES__SUBUNIDAD_SECCIÓN_UBIC!$W48,""),IF($A50="TOTAL",SUM(INDIRECT("N4:N"&amp;ROW()-1)),""))</f>
        <v/>
      </c>
      <c r="O50" s="6" t="str">
        <f ca="1">IF(AND($A50&lt;&gt;"",$A50&lt;&gt;"TOTAL"),IF(AND([4]PDI_DES__SUBUNIDAD_SECCIÓN_UBIC!$Y48&lt;&gt;"",[4]PDI_DES__SUBUNIDAD_SECCIÓN_UBIC!$Y48&lt;&gt;0),[4]PDI_DES__SUBUNIDAD_SECCIÓN_UBIC!$Y48,""),IF($A50="TOTAL",SUM(INDIRECT("O4:O"&amp;ROW()-1)),""))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IF(AND($A50&lt;&gt;"",$A50&lt;&gt;"TOTAL"),IF(AND([4]PDI_DES__SUBUNIDAD_SECCIÓN_UBIC!$AB48&lt;&gt;"",[4]PDI_DES__SUBUNIDAD_SECCIÓN_UBIC!$AB48&lt;&gt;0),[4]PDI_DES__SUBUNIDAD_SECCIÓN_UBIC!$AB48,""),IF($A50="TOTAL",SUM(INDIRECT("Q4:Q"&amp;ROW()-1)),""))</f>
        <v/>
      </c>
      <c r="R50" s="6" t="str">
        <f ca="1">IF(AND($A50&lt;&gt;"",$A50&lt;&gt;"TOTAL"),IF(AND([4]PDI_DES__SUBUNIDAD_SECCIÓN_UBIC!$AD48&lt;&gt;"",[4]PDI_DES__SUBUNIDAD_SECCIÓN_UBIC!$AD48&lt;&gt;0),[4]PDI_DES__SUBUNIDAD_SECCIÓN_UBIC!$AD48,""),IF($A50="TOTAL",SUM(INDIRECT("R4:R"&amp;ROW()-1)),""))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IF(AND($A50&lt;&gt;"",$A50&lt;&gt;"TOTAL"),IF(AND([4]PDI_DES__SUBUNIDAD_SECCIÓN_UBIC!$AG48&lt;&gt;"",[4]PDI_DES__SUBUNIDAD_SECCIÓN_UBIC!$AG48&lt;&gt;0),[4]PDI_DES__SUBUNIDAD_SECCIÓN_UBIC!$AG48,""),IF($A50="TOTAL",SUM(INDIRECT("T4:T"&amp;ROW()-1)),""))</f>
        <v/>
      </c>
      <c r="U50" s="6" t="str">
        <f ca="1">IF(AND($A50&lt;&gt;"",$A50&lt;&gt;"TOTAL"),IF(AND([4]PDI_DES__SUBUNIDAD_SECCIÓN_UBIC!$AI48&lt;&gt;"",[4]PDI_DES__SUBUNIDAD_SECCIÓN_UBIC!$AI48&lt;&gt;0),[4]PDI_DES__SUBUNIDAD_SECCIÓN_UBIC!$AI48,""),IF($A50="TOTAL",SUM(INDIRECT("U4:U"&amp;ROW()-1)),""))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IF(AND($A50&lt;&gt;"",$A50&lt;&gt;"TOTAL"),IF(AND([4]PDI_DES__SUBUNIDAD_SECCIÓN_UBIC!$AL48&lt;&gt;"",[4]PDI_DES__SUBUNIDAD_SECCIÓN_UBIC!$AL48&lt;&gt;0),[4]PDI_DES__SUBUNIDAD_SECCIÓN_UBIC!$AL48,""),IF($A50="TOTAL",SUM(INDIRECT("W4:W"&amp;ROW()-1)),""))</f>
        <v/>
      </c>
      <c r="X50" s="6" t="str">
        <f ca="1">IF(AND($A50&lt;&gt;"",$A50&lt;&gt;"TOTAL"),IF(AND([4]PDI_DES__SUBUNIDAD_SECCIÓN_UBIC!$AN48&lt;&gt;"",[4]PDI_DES__SUBUNIDAD_SECCIÓN_UBIC!$AN48&lt;&gt;0),[4]PDI_DES__SUBUNIDAD_SECCIÓN_UBIC!$AN48,""),IF($A50="TOTAL",SUM(INDIRECT("X4:X"&amp;ROW()-1)),""))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IF(AND($A50&lt;&gt;"",$A50&lt;&gt;"TOTAL"),IF(AND([4]PDI_DES__SUBUNIDAD_SECCIÓN_UBIC!$AQ48&lt;&gt;"",[4]PDI_DES__SUBUNIDAD_SECCIÓN_UBIC!$AQ48&lt;&gt;0),[4]PDI_DES__SUBUNIDAD_SECCIÓN_UBIC!$AQ48,""),IF($A50="TOTAL",SUM(INDIRECT("Z4:Z"&amp;ROW()-1)),""))</f>
        <v/>
      </c>
      <c r="AA50" s="6" t="str">
        <f ca="1">IF(AND($A50&lt;&gt;"",$A50&lt;&gt;"TOTAL"),IF(AND([4]PDI_DES__SUBUNIDAD_SECCIÓN_UBIC!$AS48&lt;&gt;"",[4]PDI_DES__SUBUNIDAD_SECCIÓN_UBIC!$AS48&lt;&gt;0),[4]PDI_DES__SUBUNIDAD_SECCIÓN_UBIC!$AS48,""),IF($A50="TOTAL",SUM(INDIRECT("AA4:AA"&amp;ROW()-1)),""))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IF(AND($A50&lt;&gt;"",$A50&lt;&gt;"TOTAL"),IF(AND([4]PDI_DES__SUBUNIDAD_SECCIÓN_UBIC!$AV48&lt;&gt;"",[4]PDI_DES__SUBUNIDAD_SECCIÓN_UBIC!$AV48&lt;&gt;0),[4]PDI_DES__SUBUNIDAD_SECCIÓN_UBIC!$AV48,""),IF($A50="TOTAL",SUM(INDIRECT("AC4:AC"&amp;ROW()-1)),""))</f>
        <v/>
      </c>
      <c r="AD50" s="6" t="str">
        <f ca="1">IF(AND($A50&lt;&gt;"",$A50&lt;&gt;"TOTAL"),IF(AND([4]PDI_DES__SUBUNIDAD_SECCIÓN_UBIC!$AX48&lt;&gt;"",[4]PDI_DES__SUBUNIDAD_SECCIÓN_UBIC!$AX48&lt;&gt;0),[4]PDI_DES__SUBUNIDAD_SECCIÓN_UBIC!$AX48,""),IF($A50="TOTAL",SUM(INDIRECT("AD4:AD"&amp;ROW()-1)),""))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IF(AND($A50&lt;&gt;"",$A50&lt;&gt;"TOTAL"),IF(AND([4]PDI_DES__SUBUNIDAD_SECCIÓN_UBIC!$BA48&lt;&gt;"",[4]PDI_DES__SUBUNIDAD_SECCIÓN_UBIC!$BA48&lt;&gt;0),[4]PDI_DES__SUBUNIDAD_SECCIÓN_UBIC!$BA48,""),IF($A50="TOTAL",SUM(INDIRECT("AF4:AF"&amp;ROW()-1)),""))</f>
        <v/>
      </c>
      <c r="AG50" s="6" t="str">
        <f ca="1">IF(AND($A50&lt;&gt;"",$A50&lt;&gt;"TOTAL"),IF(AND([4]PDI_DES__SUBUNIDAD_SECCIÓN_UBIC!$BC48&lt;&gt;"",[4]PDI_DES__SUBUNIDAD_SECCIÓN_UBIC!$BC48&lt;&gt;0),[4]PDI_DES__SUBUNIDAD_SECCIÓN_UBIC!$BC48,""),IF($A50="TOTAL",SUM(INDIRECT("AG4:AG"&amp;ROW()-1)),""))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IF(AND($A50&lt;&gt;"",$A50&lt;&gt;"TOTAL"),IF(AND([4]PDI_DES__SUBUNIDAD_SECCIÓN_UBIC!$BF48&lt;&gt;"",[4]PDI_DES__SUBUNIDAD_SECCIÓN_UBIC!$BF48&lt;&gt;0),[4]PDI_DES__SUBUNIDAD_SECCIÓN_UBIC!$BF48,""),IF($A50="TOTAL",SUM(INDIRECT("AI4:AI"&amp;ROW()-1)),""))</f>
        <v/>
      </c>
      <c r="AJ50" s="6" t="str">
        <f ca="1">IF(AND($A50&lt;&gt;"",$A50&lt;&gt;"TOTAL"),IF(AND([4]PDI_DES__SUBUNIDAD_SECCIÓN_UBIC!$BH48&lt;&gt;"",[4]PDI_DES__SUBUNIDAD_SECCIÓN_UBIC!$BH48&lt;&gt;0),[4]PDI_DES__SUBUNIDAD_SECCIÓN_UBIC!$BH48,""),IF($A50="TOTAL",SUM(INDIRECT("AJ4:AJ"&amp;ROW()-1)),""))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IF(AND($A50&lt;&gt;"",$A50&lt;&gt;"TOTAL"),IF(AND([4]PDI_DES__SUBUNIDAD_SECCIÓN_UBIC!$BK48&lt;&gt;"",[4]PDI_DES__SUBUNIDAD_SECCIÓN_UBIC!$BK48&lt;&gt;0),[4]PDI_DES__SUBUNIDAD_SECCIÓN_UBIC!$BK48,""),IF($A50="TOTAL",SUM(INDIRECT("AL4:AL"&amp;ROW()-1)),""))</f>
        <v/>
      </c>
      <c r="AM50" s="6" t="str">
        <f ca="1">IF(AND($A50&lt;&gt;"",$A50&lt;&gt;"TOTAL"),IF(AND([4]PDI_DES__SUBUNIDAD_SECCIÓN_UBIC!$BM48&lt;&gt;"",[4]PDI_DES__SUBUNIDAD_SECCIÓN_UBIC!$BM48&lt;&gt;0),[4]PDI_DES__SUBUNIDAD_SECCIÓN_UBIC!$BM48,""),IF($A50="TOTAL",SUM(INDIRECT("AM4:AM"&amp;ROW()-1)),""))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IF(AND($A50&lt;&gt;"",$A50&lt;&gt;"TOTAL"),IF(AND([4]PDI_DES__SUBUNIDAD_SECCIÓN_UBIC!$BP48&lt;&gt;"",[4]PDI_DES__SUBUNIDAD_SECCIÓN_UBIC!$BP48&lt;&gt;0),[4]PDI_DES__SUBUNIDAD_SECCIÓN_UBIC!$BP48,""),IF($A50="TOTAL",SUM(INDIRECT("AO4:AO"&amp;ROW()-1)),""))</f>
        <v/>
      </c>
      <c r="AP50" s="6" t="str">
        <f ca="1">IF(AND($A50&lt;&gt;"",$A50&lt;&gt;"TOTAL"),IF(AND([4]PDI_DES__SUBUNIDAD_SECCIÓN_UBIC!$BR48&lt;&gt;"",[4]PDI_DES__SUBUNIDAD_SECCIÓN_UBIC!$BR48&lt;&gt;0),[4]PDI_DES__SUBUNIDAD_SECCIÓN_UBIC!$BR48,""),IF($A50="TOTAL",SUM(INDIRECT("AP4:AP"&amp;ROW()-1)),""))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IF(AND($A50&lt;&gt;"",$A50&lt;&gt;"TOTAL"),IF(AND([4]PDI_DES__SUBUNIDAD_SECCIÓN_UBIC!$BU48&lt;&gt;"",[4]PDI_DES__SUBUNIDAD_SECCIÓN_UBIC!$BU48&lt;&gt;0),[4]PDI_DES__SUBUNIDAD_SECCIÓN_UBIC!$BU48,""),IF($A50="TOTAL",SUM(INDIRECT("AR4:AR"&amp;ROW()-1)),""))</f>
        <v/>
      </c>
      <c r="AS50" s="6" t="str">
        <f ca="1">IF(AND($A50&lt;&gt;"",$A50&lt;&gt;"TOTAL"),IF(AND([4]PDI_DES__SUBUNIDAD_SECCIÓN_UBIC!$BW48&lt;&gt;"",[4]PDI_DES__SUBUNIDAD_SECCIÓN_UBIC!$BW48&lt;&gt;0),[4]PDI_DES__SUBUNIDAD_SECCIÓN_UBIC!$BW48,""),IF($A50="TOTAL",SUM(INDIRECT("AS4:AS"&amp;ROW()-1)),""))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IF(AND($A50&lt;&gt;"",$A50&lt;&gt;"TOTAL"),IF(AND([4]PDI_DES__SUBUNIDAD_SECCIÓN_UBIC!$BZ48&lt;&gt;"",[4]PDI_DES__SUBUNIDAD_SECCIÓN_UBIC!$BZ48&lt;&gt;0),[4]PDI_DES__SUBUNIDAD_SECCIÓN_UBIC!$BZ48,""),IF($A50="TOTAL",SUM(INDIRECT("AU4:AU"&amp;ROW()-1)),""))</f>
        <v/>
      </c>
      <c r="AV50" s="6" t="str">
        <f ca="1">IF(AND($A50&lt;&gt;"",$A50&lt;&gt;"TOTAL"),IF(AND([4]PDI_DES__SUBUNIDAD_SECCIÓN_UBIC!$CB48&lt;&gt;"",[4]PDI_DES__SUBUNIDAD_SECCIÓN_UBIC!$CB48&lt;&gt;0),[4]PDI_DES__SUBUNIDAD_SECCIÓN_UBIC!$CB48,""),IF($A50="TOTAL",SUM(INDIRECT("AV4:AV"&amp;ROW()-1)),""))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IF(AND($A50&lt;&gt;"",$A50&lt;&gt;"TOTAL"),IF(AND([4]PDI_DES__SUBUNIDAD_SECCIÓN_UBIC!$CE48&lt;&gt;"",[4]PDI_DES__SUBUNIDAD_SECCIÓN_UBIC!$CE48&lt;&gt;0),[4]PDI_DES__SUBUNIDAD_SECCIÓN_UBIC!$CE48,""),IF($A50="TOTAL",SUM(INDIRECT("AX4:AX"&amp;ROW()-1)),""))</f>
        <v/>
      </c>
      <c r="AY50" s="6" t="str">
        <f ca="1">IF(AND($A50&lt;&gt;"",$A50&lt;&gt;"TOTAL"),IF(AND([4]PDI_DES__SUBUNIDAD_SECCIÓN_UBIC!$CG48&lt;&gt;"",[4]PDI_DES__SUBUNIDAD_SECCIÓN_UBIC!$CG48&lt;&gt;0),[4]PDI_DES__SUBUNIDAD_SECCIÓN_UBIC!$CG48,""),IF($A50="TOTAL",SUM(INDIRECT("AY4:AY"&amp;ROW()-1)),""))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IF(AND($A50&lt;&gt;"",$A50&lt;&gt;"TOTAL"),IF(AND([4]PDI_DES__SUBUNIDAD_SECCIÓN_UBIC!$CJ48&lt;&gt;"",[4]PDI_DES__SUBUNIDAD_SECCIÓN_UBIC!$CJ48&lt;&gt;0),[4]PDI_DES__SUBUNIDAD_SECCIÓN_UBIC!$CJ48,""),IF($A50="TOTAL",SUM(INDIRECT("BA4:BA"&amp;ROW()-1)),""))</f>
        <v/>
      </c>
      <c r="BB50" s="6" t="str">
        <f ca="1">IF(AND($A50&lt;&gt;"",$A50&lt;&gt;"TOTAL"),IF(AND([4]PDI_DES__SUBUNIDAD_SECCIÓN_UBIC!$CL48&lt;&gt;"",[4]PDI_DES__SUBUNIDAD_SECCIÓN_UBIC!$CL48&lt;&gt;0),[4]PDI_DES__SUBUNIDAD_SECCIÓN_UBIC!$CL48,""),IF($A50="TOTAL",SUM(INDIRECT("BB4:BB"&amp;ROW()-1)),""))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IF(AND($A50&lt;&gt;"",$A50&lt;&gt;"TOTAL"),IF(AND([4]PDI_DES__SUBUNIDAD_SECCIÓN_UBIC!$CO48&lt;&gt;"",[4]PDI_DES__SUBUNIDAD_SECCIÓN_UBIC!$CO48&lt;&gt;0),[4]PDI_DES__SUBUNIDAD_SECCIÓN_UBIC!$CO48,""),IF($A50="TOTAL",SUM(INDIRECT("BD4:BD"&amp;ROW()-1)),""))</f>
        <v/>
      </c>
      <c r="BE50" s="6" t="str">
        <f ca="1">IF(AND($A50&lt;&gt;"",$A50&lt;&gt;"TOTAL"),IF(AND([4]PDI_DES__SUBUNIDAD_SECCIÓN_UBIC!$CQ48&lt;&gt;"",[4]PDI_DES__SUBUNIDAD_SECCIÓN_UBIC!$CQ48&lt;&gt;0),[4]PDI_DES__SUBUNIDAD_SECCIÓN_UBIC!$CQ48,""),IF($A50="TOTAL",SUM(INDIRECT("BE4:BE"&amp;ROW()-1)),""))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IF([4]PDI_DES__SUBUNIDAD_SECCIÓN_UBIC!$B49&lt;&gt;"",[4]PDI_DES__SUBUNIDAD_SECCIÓN_UBIC!$B49,IF(AND([4]PDI_DES__SUBUNIDAD_SECCIÓN_UBIC!$B49="",[4]PDI_DES__SUBUNIDAD_SECCIÓN_UBIC!$B50="",[4]PDI_DES__SUBUNIDAD_SECCIÓN_UBIC!$B48=""),"","TOTAL"))</f>
        <v/>
      </c>
      <c r="B51" s="6" t="str">
        <f ca="1">IF(AND($A51&lt;&gt;"",$A51&lt;&gt;"TOTAL"),IF(AND([4]PDI_DES__SUBUNIDAD_SECCIÓN_UBIC!$C49&lt;&gt;"",[4]PDI_DES__SUBUNIDAD_SECCIÓN_UBIC!$C49&lt;&gt;0),[4]PDI_DES__SUBUNIDAD_SECCIÓN_UBIC!$C49,""),IF($A51="TOTAL",SUM(INDIRECT("B4:B"&amp;ROW()-1)),""))</f>
        <v/>
      </c>
      <c r="C51" s="6" t="str">
        <f ca="1">IF(AND($A51&lt;&gt;"",$A51&lt;&gt;"TOTAL"),IF(AND([4]PDI_DES__SUBUNIDAD_SECCIÓN_UBIC!$E49&lt;&gt;"",[4]PDI_DES__SUBUNIDAD_SECCIÓN_UBIC!$E49&lt;&gt;0),[4]PDI_DES__SUBUNIDAD_SECCIÓN_UBIC!$E49,""),IF($A51="TOTAL",SUM(INDIRECT("C4:C"&amp;ROW()-1)),""))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IF(AND($A51&lt;&gt;"",$A51&lt;&gt;"TOTAL"),IF(AND([4]PDI_DES__SUBUNIDAD_SECCIÓN_UBIC!$H49&lt;&gt;"",[4]PDI_DES__SUBUNIDAD_SECCIÓN_UBIC!$H49&lt;&gt;0),[4]PDI_DES__SUBUNIDAD_SECCIÓN_UBIC!$H49,""),IF($A51="TOTAL",SUM(INDIRECT("E4:E"&amp;ROW()-1)),""))</f>
        <v/>
      </c>
      <c r="F51" s="6" t="str">
        <f ca="1">IF(AND($A51&lt;&gt;"",$A51&lt;&gt;"TOTAL"),IF(AND([4]PDI_DES__SUBUNIDAD_SECCIÓN_UBIC!$J49&lt;&gt;"",[4]PDI_DES__SUBUNIDAD_SECCIÓN_UBIC!$J49&lt;&gt;0),[4]PDI_DES__SUBUNIDAD_SECCIÓN_UBIC!$J49,""),IF($A51="TOTAL",SUM(INDIRECT("F4:F"&amp;ROW()-1)),""))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IF(AND($A51&lt;&gt;"",$A51&lt;&gt;"TOTAL"),IF(AND([4]PDI_DES__SUBUNIDAD_SECCIÓN_UBIC!$M49&lt;&gt;"",[4]PDI_DES__SUBUNIDAD_SECCIÓN_UBIC!$M49&lt;&gt;0),[4]PDI_DES__SUBUNIDAD_SECCIÓN_UBIC!$M49,""),IF($A51="TOTAL",SUM(INDIRECT("H4:H"&amp;ROW()-1)),""))</f>
        <v/>
      </c>
      <c r="I51" s="6" t="str">
        <f ca="1">IF(AND($A51&lt;&gt;"",$A51&lt;&gt;"TOTAL"),IF(AND([4]PDI_DES__SUBUNIDAD_SECCIÓN_UBIC!$O49&lt;&gt;"",[4]PDI_DES__SUBUNIDAD_SECCIÓN_UBIC!$O49&lt;&gt;0),[4]PDI_DES__SUBUNIDAD_SECCIÓN_UBIC!$O49,""),IF($A51="TOTAL",SUM(INDIRECT("I4:I"&amp;ROW()-1)),""))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IF(AND($A51&lt;&gt;"",$A51&lt;&gt;"TOTAL"),IF(AND([4]PDI_DES__SUBUNIDAD_SECCIÓN_UBIC!$R49&lt;&gt;"",[4]PDI_DES__SUBUNIDAD_SECCIÓN_UBIC!$R49&lt;&gt;0),[4]PDI_DES__SUBUNIDAD_SECCIÓN_UBIC!$R49,""),IF($A51="TOTAL",SUM(INDIRECT("K4:K"&amp;ROW()-1)),""))</f>
        <v/>
      </c>
      <c r="L51" s="6" t="str">
        <f ca="1">IF(AND($A51&lt;&gt;"",$A51&lt;&gt;"TOTAL"),IF(AND([4]PDI_DES__SUBUNIDAD_SECCIÓN_UBIC!$T49&lt;&gt;"",[4]PDI_DES__SUBUNIDAD_SECCIÓN_UBIC!$T49&lt;&gt;0),[4]PDI_DES__SUBUNIDAD_SECCIÓN_UBIC!$T49,""),IF($A51="TOTAL",SUM(INDIRECT("L4:L"&amp;ROW()-1)),""))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IF(AND($A51&lt;&gt;"",$A51&lt;&gt;"TOTAL"),IF(AND([4]PDI_DES__SUBUNIDAD_SECCIÓN_UBIC!$W49&lt;&gt;"",[4]PDI_DES__SUBUNIDAD_SECCIÓN_UBIC!$W49&lt;&gt;0),[4]PDI_DES__SUBUNIDAD_SECCIÓN_UBIC!$W49,""),IF($A51="TOTAL",SUM(INDIRECT("N4:N"&amp;ROW()-1)),""))</f>
        <v/>
      </c>
      <c r="O51" s="6" t="str">
        <f ca="1">IF(AND($A51&lt;&gt;"",$A51&lt;&gt;"TOTAL"),IF(AND([4]PDI_DES__SUBUNIDAD_SECCIÓN_UBIC!$Y49&lt;&gt;"",[4]PDI_DES__SUBUNIDAD_SECCIÓN_UBIC!$Y49&lt;&gt;0),[4]PDI_DES__SUBUNIDAD_SECCIÓN_UBIC!$Y49,""),IF($A51="TOTAL",SUM(INDIRECT("O4:O"&amp;ROW()-1)),""))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IF(AND($A51&lt;&gt;"",$A51&lt;&gt;"TOTAL"),IF(AND([4]PDI_DES__SUBUNIDAD_SECCIÓN_UBIC!$AB49&lt;&gt;"",[4]PDI_DES__SUBUNIDAD_SECCIÓN_UBIC!$AB49&lt;&gt;0),[4]PDI_DES__SUBUNIDAD_SECCIÓN_UBIC!$AB49,""),IF($A51="TOTAL",SUM(INDIRECT("Q4:Q"&amp;ROW()-1)),""))</f>
        <v/>
      </c>
      <c r="R51" s="6" t="str">
        <f ca="1">IF(AND($A51&lt;&gt;"",$A51&lt;&gt;"TOTAL"),IF(AND([4]PDI_DES__SUBUNIDAD_SECCIÓN_UBIC!$AD49&lt;&gt;"",[4]PDI_DES__SUBUNIDAD_SECCIÓN_UBIC!$AD49&lt;&gt;0),[4]PDI_DES__SUBUNIDAD_SECCIÓN_UBIC!$AD49,""),IF($A51="TOTAL",SUM(INDIRECT("R4:R"&amp;ROW()-1)),""))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IF(AND($A51&lt;&gt;"",$A51&lt;&gt;"TOTAL"),IF(AND([4]PDI_DES__SUBUNIDAD_SECCIÓN_UBIC!$AG49&lt;&gt;"",[4]PDI_DES__SUBUNIDAD_SECCIÓN_UBIC!$AG49&lt;&gt;0),[4]PDI_DES__SUBUNIDAD_SECCIÓN_UBIC!$AG49,""),IF($A51="TOTAL",SUM(INDIRECT("T4:T"&amp;ROW()-1)),""))</f>
        <v/>
      </c>
      <c r="U51" s="6" t="str">
        <f ca="1">IF(AND($A51&lt;&gt;"",$A51&lt;&gt;"TOTAL"),IF(AND([4]PDI_DES__SUBUNIDAD_SECCIÓN_UBIC!$AI49&lt;&gt;"",[4]PDI_DES__SUBUNIDAD_SECCIÓN_UBIC!$AI49&lt;&gt;0),[4]PDI_DES__SUBUNIDAD_SECCIÓN_UBIC!$AI49,""),IF($A51="TOTAL",SUM(INDIRECT("U4:U"&amp;ROW()-1)),""))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IF(AND($A51&lt;&gt;"",$A51&lt;&gt;"TOTAL"),IF(AND([4]PDI_DES__SUBUNIDAD_SECCIÓN_UBIC!$AL49&lt;&gt;"",[4]PDI_DES__SUBUNIDAD_SECCIÓN_UBIC!$AL49&lt;&gt;0),[4]PDI_DES__SUBUNIDAD_SECCIÓN_UBIC!$AL49,""),IF($A51="TOTAL",SUM(INDIRECT("W4:W"&amp;ROW()-1)),""))</f>
        <v/>
      </c>
      <c r="X51" s="6" t="str">
        <f ca="1">IF(AND($A51&lt;&gt;"",$A51&lt;&gt;"TOTAL"),IF(AND([4]PDI_DES__SUBUNIDAD_SECCIÓN_UBIC!$AN49&lt;&gt;"",[4]PDI_DES__SUBUNIDAD_SECCIÓN_UBIC!$AN49&lt;&gt;0),[4]PDI_DES__SUBUNIDAD_SECCIÓN_UBIC!$AN49,""),IF($A51="TOTAL",SUM(INDIRECT("X4:X"&amp;ROW()-1)),""))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IF(AND($A51&lt;&gt;"",$A51&lt;&gt;"TOTAL"),IF(AND([4]PDI_DES__SUBUNIDAD_SECCIÓN_UBIC!$AQ49&lt;&gt;"",[4]PDI_DES__SUBUNIDAD_SECCIÓN_UBIC!$AQ49&lt;&gt;0),[4]PDI_DES__SUBUNIDAD_SECCIÓN_UBIC!$AQ49,""),IF($A51="TOTAL",SUM(INDIRECT("Z4:Z"&amp;ROW()-1)),""))</f>
        <v/>
      </c>
      <c r="AA51" s="6" t="str">
        <f ca="1">IF(AND($A51&lt;&gt;"",$A51&lt;&gt;"TOTAL"),IF(AND([4]PDI_DES__SUBUNIDAD_SECCIÓN_UBIC!$AS49&lt;&gt;"",[4]PDI_DES__SUBUNIDAD_SECCIÓN_UBIC!$AS49&lt;&gt;0),[4]PDI_DES__SUBUNIDAD_SECCIÓN_UBIC!$AS49,""),IF($A51="TOTAL",SUM(INDIRECT("AA4:AA"&amp;ROW()-1)),""))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IF(AND($A51&lt;&gt;"",$A51&lt;&gt;"TOTAL"),IF(AND([4]PDI_DES__SUBUNIDAD_SECCIÓN_UBIC!$AV49&lt;&gt;"",[4]PDI_DES__SUBUNIDAD_SECCIÓN_UBIC!$AV49&lt;&gt;0),[4]PDI_DES__SUBUNIDAD_SECCIÓN_UBIC!$AV49,""),IF($A51="TOTAL",SUM(INDIRECT("AC4:AC"&amp;ROW()-1)),""))</f>
        <v/>
      </c>
      <c r="AD51" s="6" t="str">
        <f ca="1">IF(AND($A51&lt;&gt;"",$A51&lt;&gt;"TOTAL"),IF(AND([4]PDI_DES__SUBUNIDAD_SECCIÓN_UBIC!$AX49&lt;&gt;"",[4]PDI_DES__SUBUNIDAD_SECCIÓN_UBIC!$AX49&lt;&gt;0),[4]PDI_DES__SUBUNIDAD_SECCIÓN_UBIC!$AX49,""),IF($A51="TOTAL",SUM(INDIRECT("AD4:AD"&amp;ROW()-1)),""))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IF(AND($A51&lt;&gt;"",$A51&lt;&gt;"TOTAL"),IF(AND([4]PDI_DES__SUBUNIDAD_SECCIÓN_UBIC!$BA49&lt;&gt;"",[4]PDI_DES__SUBUNIDAD_SECCIÓN_UBIC!$BA49&lt;&gt;0),[4]PDI_DES__SUBUNIDAD_SECCIÓN_UBIC!$BA49,""),IF($A51="TOTAL",SUM(INDIRECT("AF4:AF"&amp;ROW()-1)),""))</f>
        <v/>
      </c>
      <c r="AG51" s="6" t="str">
        <f ca="1">IF(AND($A51&lt;&gt;"",$A51&lt;&gt;"TOTAL"),IF(AND([4]PDI_DES__SUBUNIDAD_SECCIÓN_UBIC!$BC49&lt;&gt;"",[4]PDI_DES__SUBUNIDAD_SECCIÓN_UBIC!$BC49&lt;&gt;0),[4]PDI_DES__SUBUNIDAD_SECCIÓN_UBIC!$BC49,""),IF($A51="TOTAL",SUM(INDIRECT("AG4:AG"&amp;ROW()-1)),""))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IF(AND($A51&lt;&gt;"",$A51&lt;&gt;"TOTAL"),IF(AND([4]PDI_DES__SUBUNIDAD_SECCIÓN_UBIC!$BF49&lt;&gt;"",[4]PDI_DES__SUBUNIDAD_SECCIÓN_UBIC!$BF49&lt;&gt;0),[4]PDI_DES__SUBUNIDAD_SECCIÓN_UBIC!$BF49,""),IF($A51="TOTAL",SUM(INDIRECT("AI4:AI"&amp;ROW()-1)),""))</f>
        <v/>
      </c>
      <c r="AJ51" s="6" t="str">
        <f ca="1">IF(AND($A51&lt;&gt;"",$A51&lt;&gt;"TOTAL"),IF(AND([4]PDI_DES__SUBUNIDAD_SECCIÓN_UBIC!$BH49&lt;&gt;"",[4]PDI_DES__SUBUNIDAD_SECCIÓN_UBIC!$BH49&lt;&gt;0),[4]PDI_DES__SUBUNIDAD_SECCIÓN_UBIC!$BH49,""),IF($A51="TOTAL",SUM(INDIRECT("AJ4:AJ"&amp;ROW()-1)),""))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IF(AND($A51&lt;&gt;"",$A51&lt;&gt;"TOTAL"),IF(AND([4]PDI_DES__SUBUNIDAD_SECCIÓN_UBIC!$BK49&lt;&gt;"",[4]PDI_DES__SUBUNIDAD_SECCIÓN_UBIC!$BK49&lt;&gt;0),[4]PDI_DES__SUBUNIDAD_SECCIÓN_UBIC!$BK49,""),IF($A51="TOTAL",SUM(INDIRECT("AL4:AL"&amp;ROW()-1)),""))</f>
        <v/>
      </c>
      <c r="AM51" s="6" t="str">
        <f ca="1">IF(AND($A51&lt;&gt;"",$A51&lt;&gt;"TOTAL"),IF(AND([4]PDI_DES__SUBUNIDAD_SECCIÓN_UBIC!$BM49&lt;&gt;"",[4]PDI_DES__SUBUNIDAD_SECCIÓN_UBIC!$BM49&lt;&gt;0),[4]PDI_DES__SUBUNIDAD_SECCIÓN_UBIC!$BM49,""),IF($A51="TOTAL",SUM(INDIRECT("AM4:AM"&amp;ROW()-1)),""))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IF(AND($A51&lt;&gt;"",$A51&lt;&gt;"TOTAL"),IF(AND([4]PDI_DES__SUBUNIDAD_SECCIÓN_UBIC!$BP49&lt;&gt;"",[4]PDI_DES__SUBUNIDAD_SECCIÓN_UBIC!$BP49&lt;&gt;0),[4]PDI_DES__SUBUNIDAD_SECCIÓN_UBIC!$BP49,""),IF($A51="TOTAL",SUM(INDIRECT("AO4:AO"&amp;ROW()-1)),""))</f>
        <v/>
      </c>
      <c r="AP51" s="6" t="str">
        <f ca="1">IF(AND($A51&lt;&gt;"",$A51&lt;&gt;"TOTAL"),IF(AND([4]PDI_DES__SUBUNIDAD_SECCIÓN_UBIC!$BR49&lt;&gt;"",[4]PDI_DES__SUBUNIDAD_SECCIÓN_UBIC!$BR49&lt;&gt;0),[4]PDI_DES__SUBUNIDAD_SECCIÓN_UBIC!$BR49,""),IF($A51="TOTAL",SUM(INDIRECT("AP4:AP"&amp;ROW()-1)),""))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IF(AND($A51&lt;&gt;"",$A51&lt;&gt;"TOTAL"),IF(AND([4]PDI_DES__SUBUNIDAD_SECCIÓN_UBIC!$BU49&lt;&gt;"",[4]PDI_DES__SUBUNIDAD_SECCIÓN_UBIC!$BU49&lt;&gt;0),[4]PDI_DES__SUBUNIDAD_SECCIÓN_UBIC!$BU49,""),IF($A51="TOTAL",SUM(INDIRECT("AR4:AR"&amp;ROW()-1)),""))</f>
        <v/>
      </c>
      <c r="AS51" s="6" t="str">
        <f ca="1">IF(AND($A51&lt;&gt;"",$A51&lt;&gt;"TOTAL"),IF(AND([4]PDI_DES__SUBUNIDAD_SECCIÓN_UBIC!$BW49&lt;&gt;"",[4]PDI_DES__SUBUNIDAD_SECCIÓN_UBIC!$BW49&lt;&gt;0),[4]PDI_DES__SUBUNIDAD_SECCIÓN_UBIC!$BW49,""),IF($A51="TOTAL",SUM(INDIRECT("AS4:AS"&amp;ROW()-1)),""))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IF(AND($A51&lt;&gt;"",$A51&lt;&gt;"TOTAL"),IF(AND([4]PDI_DES__SUBUNIDAD_SECCIÓN_UBIC!$BZ49&lt;&gt;"",[4]PDI_DES__SUBUNIDAD_SECCIÓN_UBIC!$BZ49&lt;&gt;0),[4]PDI_DES__SUBUNIDAD_SECCIÓN_UBIC!$BZ49,""),IF($A51="TOTAL",SUM(INDIRECT("AU4:AU"&amp;ROW()-1)),""))</f>
        <v/>
      </c>
      <c r="AV51" s="6" t="str">
        <f ca="1">IF(AND($A51&lt;&gt;"",$A51&lt;&gt;"TOTAL"),IF(AND([4]PDI_DES__SUBUNIDAD_SECCIÓN_UBIC!$CB49&lt;&gt;"",[4]PDI_DES__SUBUNIDAD_SECCIÓN_UBIC!$CB49&lt;&gt;0),[4]PDI_DES__SUBUNIDAD_SECCIÓN_UBIC!$CB49,""),IF($A51="TOTAL",SUM(INDIRECT("AV4:AV"&amp;ROW()-1)),""))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IF(AND($A51&lt;&gt;"",$A51&lt;&gt;"TOTAL"),IF(AND([4]PDI_DES__SUBUNIDAD_SECCIÓN_UBIC!$CE49&lt;&gt;"",[4]PDI_DES__SUBUNIDAD_SECCIÓN_UBIC!$CE49&lt;&gt;0),[4]PDI_DES__SUBUNIDAD_SECCIÓN_UBIC!$CE49,""),IF($A51="TOTAL",SUM(INDIRECT("AX4:AX"&amp;ROW()-1)),""))</f>
        <v/>
      </c>
      <c r="AY51" s="6" t="str">
        <f ca="1">IF(AND($A51&lt;&gt;"",$A51&lt;&gt;"TOTAL"),IF(AND([4]PDI_DES__SUBUNIDAD_SECCIÓN_UBIC!$CG49&lt;&gt;"",[4]PDI_DES__SUBUNIDAD_SECCIÓN_UBIC!$CG49&lt;&gt;0),[4]PDI_DES__SUBUNIDAD_SECCIÓN_UBIC!$CG49,""),IF($A51="TOTAL",SUM(INDIRECT("AY4:AY"&amp;ROW()-1)),""))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IF(AND($A51&lt;&gt;"",$A51&lt;&gt;"TOTAL"),IF(AND([4]PDI_DES__SUBUNIDAD_SECCIÓN_UBIC!$CJ49&lt;&gt;"",[4]PDI_DES__SUBUNIDAD_SECCIÓN_UBIC!$CJ49&lt;&gt;0),[4]PDI_DES__SUBUNIDAD_SECCIÓN_UBIC!$CJ49,""),IF($A51="TOTAL",SUM(INDIRECT("BA4:BA"&amp;ROW()-1)),""))</f>
        <v/>
      </c>
      <c r="BB51" s="6" t="str">
        <f ca="1">IF(AND($A51&lt;&gt;"",$A51&lt;&gt;"TOTAL"),IF(AND([4]PDI_DES__SUBUNIDAD_SECCIÓN_UBIC!$CL49&lt;&gt;"",[4]PDI_DES__SUBUNIDAD_SECCIÓN_UBIC!$CL49&lt;&gt;0),[4]PDI_DES__SUBUNIDAD_SECCIÓN_UBIC!$CL49,""),IF($A51="TOTAL",SUM(INDIRECT("BB4:BB"&amp;ROW()-1)),""))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IF(AND($A51&lt;&gt;"",$A51&lt;&gt;"TOTAL"),IF(AND([4]PDI_DES__SUBUNIDAD_SECCIÓN_UBIC!$CO49&lt;&gt;"",[4]PDI_DES__SUBUNIDAD_SECCIÓN_UBIC!$CO49&lt;&gt;0),[4]PDI_DES__SUBUNIDAD_SECCIÓN_UBIC!$CO49,""),IF($A51="TOTAL",SUM(INDIRECT("BD4:BD"&amp;ROW()-1)),""))</f>
        <v/>
      </c>
      <c r="BE51" s="6" t="str">
        <f ca="1">IF(AND($A51&lt;&gt;"",$A51&lt;&gt;"TOTAL"),IF(AND([4]PDI_DES__SUBUNIDAD_SECCIÓN_UBIC!$CQ49&lt;&gt;"",[4]PDI_DES__SUBUNIDAD_SECCIÓN_UBIC!$CQ49&lt;&gt;0),[4]PDI_DES__SUBUNIDAD_SECCIÓN_UBIC!$CQ49,""),IF($A51="TOTAL",SUM(INDIRECT("BE4:BE"&amp;ROW()-1)),""))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IF([4]PDI_DES__SUBUNIDAD_SECCIÓN_UBIC!$B50&lt;&gt;"",[4]PDI_DES__SUBUNIDAD_SECCIÓN_UBIC!$B50,IF(AND([4]PDI_DES__SUBUNIDAD_SECCIÓN_UBIC!$B50="",[4]PDI_DES__SUBUNIDAD_SECCIÓN_UBIC!$B51="",[4]PDI_DES__SUBUNIDAD_SECCIÓN_UBIC!$B49=""),"","TOTAL"))</f>
        <v/>
      </c>
      <c r="B52" s="6" t="str">
        <f ca="1">IF(AND($A52&lt;&gt;"",$A52&lt;&gt;"TOTAL"),IF(AND([4]PDI_DES__SUBUNIDAD_SECCIÓN_UBIC!$C50&lt;&gt;"",[4]PDI_DES__SUBUNIDAD_SECCIÓN_UBIC!$C50&lt;&gt;0),[4]PDI_DES__SUBUNIDAD_SECCIÓN_UBIC!$C50,""),IF($A52="TOTAL",SUM(INDIRECT("B4:B"&amp;ROW()-1)),""))</f>
        <v/>
      </c>
      <c r="C52" s="6" t="str">
        <f ca="1">IF(AND($A52&lt;&gt;"",$A52&lt;&gt;"TOTAL"),IF(AND([4]PDI_DES__SUBUNIDAD_SECCIÓN_UBIC!$E50&lt;&gt;"",[4]PDI_DES__SUBUNIDAD_SECCIÓN_UBIC!$E50&lt;&gt;0),[4]PDI_DES__SUBUNIDAD_SECCIÓN_UBIC!$E50,""),IF($A52="TOTAL",SUM(INDIRECT("C4:C"&amp;ROW()-1)),""))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IF(AND($A52&lt;&gt;"",$A52&lt;&gt;"TOTAL"),IF(AND([4]PDI_DES__SUBUNIDAD_SECCIÓN_UBIC!$H50&lt;&gt;"",[4]PDI_DES__SUBUNIDAD_SECCIÓN_UBIC!$H50&lt;&gt;0),[4]PDI_DES__SUBUNIDAD_SECCIÓN_UBIC!$H50,""),IF($A52="TOTAL",SUM(INDIRECT("E4:E"&amp;ROW()-1)),""))</f>
        <v/>
      </c>
      <c r="F52" s="6" t="str">
        <f ca="1">IF(AND($A52&lt;&gt;"",$A52&lt;&gt;"TOTAL"),IF(AND([4]PDI_DES__SUBUNIDAD_SECCIÓN_UBIC!$J50&lt;&gt;"",[4]PDI_DES__SUBUNIDAD_SECCIÓN_UBIC!$J50&lt;&gt;0),[4]PDI_DES__SUBUNIDAD_SECCIÓN_UBIC!$J50,""),IF($A52="TOTAL",SUM(INDIRECT("F4:F"&amp;ROW()-1)),""))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IF(AND($A52&lt;&gt;"",$A52&lt;&gt;"TOTAL"),IF(AND([4]PDI_DES__SUBUNIDAD_SECCIÓN_UBIC!$M50&lt;&gt;"",[4]PDI_DES__SUBUNIDAD_SECCIÓN_UBIC!$M50&lt;&gt;0),[4]PDI_DES__SUBUNIDAD_SECCIÓN_UBIC!$M50,""),IF($A52="TOTAL",SUM(INDIRECT("H4:H"&amp;ROW()-1)),""))</f>
        <v/>
      </c>
      <c r="I52" s="6" t="str">
        <f ca="1">IF(AND($A52&lt;&gt;"",$A52&lt;&gt;"TOTAL"),IF(AND([4]PDI_DES__SUBUNIDAD_SECCIÓN_UBIC!$O50&lt;&gt;"",[4]PDI_DES__SUBUNIDAD_SECCIÓN_UBIC!$O50&lt;&gt;0),[4]PDI_DES__SUBUNIDAD_SECCIÓN_UBIC!$O50,""),IF($A52="TOTAL",SUM(INDIRECT("I4:I"&amp;ROW()-1)),""))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IF(AND($A52&lt;&gt;"",$A52&lt;&gt;"TOTAL"),IF(AND([4]PDI_DES__SUBUNIDAD_SECCIÓN_UBIC!$R50&lt;&gt;"",[4]PDI_DES__SUBUNIDAD_SECCIÓN_UBIC!$R50&lt;&gt;0),[4]PDI_DES__SUBUNIDAD_SECCIÓN_UBIC!$R50,""),IF($A52="TOTAL",SUM(INDIRECT("K4:K"&amp;ROW()-1)),""))</f>
        <v/>
      </c>
      <c r="L52" s="6" t="str">
        <f ca="1">IF(AND($A52&lt;&gt;"",$A52&lt;&gt;"TOTAL"),IF(AND([4]PDI_DES__SUBUNIDAD_SECCIÓN_UBIC!$T50&lt;&gt;"",[4]PDI_DES__SUBUNIDAD_SECCIÓN_UBIC!$T50&lt;&gt;0),[4]PDI_DES__SUBUNIDAD_SECCIÓN_UBIC!$T50,""),IF($A52="TOTAL",SUM(INDIRECT("L4:L"&amp;ROW()-1)),""))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IF(AND($A52&lt;&gt;"",$A52&lt;&gt;"TOTAL"),IF(AND([4]PDI_DES__SUBUNIDAD_SECCIÓN_UBIC!$W50&lt;&gt;"",[4]PDI_DES__SUBUNIDAD_SECCIÓN_UBIC!$W50&lt;&gt;0),[4]PDI_DES__SUBUNIDAD_SECCIÓN_UBIC!$W50,""),IF($A52="TOTAL",SUM(INDIRECT("N4:N"&amp;ROW()-1)),""))</f>
        <v/>
      </c>
      <c r="O52" s="6" t="str">
        <f ca="1">IF(AND($A52&lt;&gt;"",$A52&lt;&gt;"TOTAL"),IF(AND([4]PDI_DES__SUBUNIDAD_SECCIÓN_UBIC!$Y50&lt;&gt;"",[4]PDI_DES__SUBUNIDAD_SECCIÓN_UBIC!$Y50&lt;&gt;0),[4]PDI_DES__SUBUNIDAD_SECCIÓN_UBIC!$Y50,""),IF($A52="TOTAL",SUM(INDIRECT("O4:O"&amp;ROW()-1)),""))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IF(AND($A52&lt;&gt;"",$A52&lt;&gt;"TOTAL"),IF(AND([4]PDI_DES__SUBUNIDAD_SECCIÓN_UBIC!$AB50&lt;&gt;"",[4]PDI_DES__SUBUNIDAD_SECCIÓN_UBIC!$AB50&lt;&gt;0),[4]PDI_DES__SUBUNIDAD_SECCIÓN_UBIC!$AB50,""),IF($A52="TOTAL",SUM(INDIRECT("Q4:Q"&amp;ROW()-1)),""))</f>
        <v/>
      </c>
      <c r="R52" s="6" t="str">
        <f ca="1">IF(AND($A52&lt;&gt;"",$A52&lt;&gt;"TOTAL"),IF(AND([4]PDI_DES__SUBUNIDAD_SECCIÓN_UBIC!$AD50&lt;&gt;"",[4]PDI_DES__SUBUNIDAD_SECCIÓN_UBIC!$AD50&lt;&gt;0),[4]PDI_DES__SUBUNIDAD_SECCIÓN_UBIC!$AD50,""),IF($A52="TOTAL",SUM(INDIRECT("R4:R"&amp;ROW()-1)),""))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IF(AND($A52&lt;&gt;"",$A52&lt;&gt;"TOTAL"),IF(AND([4]PDI_DES__SUBUNIDAD_SECCIÓN_UBIC!$AG50&lt;&gt;"",[4]PDI_DES__SUBUNIDAD_SECCIÓN_UBIC!$AG50&lt;&gt;0),[4]PDI_DES__SUBUNIDAD_SECCIÓN_UBIC!$AG50,""),IF($A52="TOTAL",SUM(INDIRECT("T4:T"&amp;ROW()-1)),""))</f>
        <v/>
      </c>
      <c r="U52" s="6" t="str">
        <f ca="1">IF(AND($A52&lt;&gt;"",$A52&lt;&gt;"TOTAL"),IF(AND([4]PDI_DES__SUBUNIDAD_SECCIÓN_UBIC!$AI50&lt;&gt;"",[4]PDI_DES__SUBUNIDAD_SECCIÓN_UBIC!$AI50&lt;&gt;0),[4]PDI_DES__SUBUNIDAD_SECCIÓN_UBIC!$AI50,""),IF($A52="TOTAL",SUM(INDIRECT("U4:U"&amp;ROW()-1)),""))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IF(AND($A52&lt;&gt;"",$A52&lt;&gt;"TOTAL"),IF(AND([4]PDI_DES__SUBUNIDAD_SECCIÓN_UBIC!$AL50&lt;&gt;"",[4]PDI_DES__SUBUNIDAD_SECCIÓN_UBIC!$AL50&lt;&gt;0),[4]PDI_DES__SUBUNIDAD_SECCIÓN_UBIC!$AL50,""),IF($A52="TOTAL",SUM(INDIRECT("W4:W"&amp;ROW()-1)),""))</f>
        <v/>
      </c>
      <c r="X52" s="6" t="str">
        <f ca="1">IF(AND($A52&lt;&gt;"",$A52&lt;&gt;"TOTAL"),IF(AND([4]PDI_DES__SUBUNIDAD_SECCIÓN_UBIC!$AN50&lt;&gt;"",[4]PDI_DES__SUBUNIDAD_SECCIÓN_UBIC!$AN50&lt;&gt;0),[4]PDI_DES__SUBUNIDAD_SECCIÓN_UBIC!$AN50,""),IF($A52="TOTAL",SUM(INDIRECT("X4:X"&amp;ROW()-1)),""))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IF(AND($A52&lt;&gt;"",$A52&lt;&gt;"TOTAL"),IF(AND([4]PDI_DES__SUBUNIDAD_SECCIÓN_UBIC!$AQ50&lt;&gt;"",[4]PDI_DES__SUBUNIDAD_SECCIÓN_UBIC!$AQ50&lt;&gt;0),[4]PDI_DES__SUBUNIDAD_SECCIÓN_UBIC!$AQ50,""),IF($A52="TOTAL",SUM(INDIRECT("Z4:Z"&amp;ROW()-1)),""))</f>
        <v/>
      </c>
      <c r="AA52" s="6" t="str">
        <f ca="1">IF(AND($A52&lt;&gt;"",$A52&lt;&gt;"TOTAL"),IF(AND([4]PDI_DES__SUBUNIDAD_SECCIÓN_UBIC!$AS50&lt;&gt;"",[4]PDI_DES__SUBUNIDAD_SECCIÓN_UBIC!$AS50&lt;&gt;0),[4]PDI_DES__SUBUNIDAD_SECCIÓN_UBIC!$AS50,""),IF($A52="TOTAL",SUM(INDIRECT("AA4:AA"&amp;ROW()-1)),""))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IF(AND($A52&lt;&gt;"",$A52&lt;&gt;"TOTAL"),IF(AND([4]PDI_DES__SUBUNIDAD_SECCIÓN_UBIC!$AV50&lt;&gt;"",[4]PDI_DES__SUBUNIDAD_SECCIÓN_UBIC!$AV50&lt;&gt;0),[4]PDI_DES__SUBUNIDAD_SECCIÓN_UBIC!$AV50,""),IF($A52="TOTAL",SUM(INDIRECT("AC4:AC"&amp;ROW()-1)),""))</f>
        <v/>
      </c>
      <c r="AD52" s="6" t="str">
        <f ca="1">IF(AND($A52&lt;&gt;"",$A52&lt;&gt;"TOTAL"),IF(AND([4]PDI_DES__SUBUNIDAD_SECCIÓN_UBIC!$AX50&lt;&gt;"",[4]PDI_DES__SUBUNIDAD_SECCIÓN_UBIC!$AX50&lt;&gt;0),[4]PDI_DES__SUBUNIDAD_SECCIÓN_UBIC!$AX50,""),IF($A52="TOTAL",SUM(INDIRECT("AD4:AD"&amp;ROW()-1)),""))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IF(AND($A52&lt;&gt;"",$A52&lt;&gt;"TOTAL"),IF(AND([4]PDI_DES__SUBUNIDAD_SECCIÓN_UBIC!$BA50&lt;&gt;"",[4]PDI_DES__SUBUNIDAD_SECCIÓN_UBIC!$BA50&lt;&gt;0),[4]PDI_DES__SUBUNIDAD_SECCIÓN_UBIC!$BA50,""),IF($A52="TOTAL",SUM(INDIRECT("AF4:AF"&amp;ROW()-1)),""))</f>
        <v/>
      </c>
      <c r="AG52" s="6" t="str">
        <f ca="1">IF(AND($A52&lt;&gt;"",$A52&lt;&gt;"TOTAL"),IF(AND([4]PDI_DES__SUBUNIDAD_SECCIÓN_UBIC!$BC50&lt;&gt;"",[4]PDI_DES__SUBUNIDAD_SECCIÓN_UBIC!$BC50&lt;&gt;0),[4]PDI_DES__SUBUNIDAD_SECCIÓN_UBIC!$BC50,""),IF($A52="TOTAL",SUM(INDIRECT("AG4:AG"&amp;ROW()-1)),""))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IF(AND($A52&lt;&gt;"",$A52&lt;&gt;"TOTAL"),IF(AND([4]PDI_DES__SUBUNIDAD_SECCIÓN_UBIC!$BF50&lt;&gt;"",[4]PDI_DES__SUBUNIDAD_SECCIÓN_UBIC!$BF50&lt;&gt;0),[4]PDI_DES__SUBUNIDAD_SECCIÓN_UBIC!$BF50,""),IF($A52="TOTAL",SUM(INDIRECT("AI4:AI"&amp;ROW()-1)),""))</f>
        <v/>
      </c>
      <c r="AJ52" s="6" t="str">
        <f ca="1">IF(AND($A52&lt;&gt;"",$A52&lt;&gt;"TOTAL"),IF(AND([4]PDI_DES__SUBUNIDAD_SECCIÓN_UBIC!$BH50&lt;&gt;"",[4]PDI_DES__SUBUNIDAD_SECCIÓN_UBIC!$BH50&lt;&gt;0),[4]PDI_DES__SUBUNIDAD_SECCIÓN_UBIC!$BH50,""),IF($A52="TOTAL",SUM(INDIRECT("AJ4:AJ"&amp;ROW()-1)),""))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IF(AND($A52&lt;&gt;"",$A52&lt;&gt;"TOTAL"),IF(AND([4]PDI_DES__SUBUNIDAD_SECCIÓN_UBIC!$BK50&lt;&gt;"",[4]PDI_DES__SUBUNIDAD_SECCIÓN_UBIC!$BK50&lt;&gt;0),[4]PDI_DES__SUBUNIDAD_SECCIÓN_UBIC!$BK50,""),IF($A52="TOTAL",SUM(INDIRECT("AL4:AL"&amp;ROW()-1)),""))</f>
        <v/>
      </c>
      <c r="AM52" s="6" t="str">
        <f ca="1">IF(AND($A52&lt;&gt;"",$A52&lt;&gt;"TOTAL"),IF(AND([4]PDI_DES__SUBUNIDAD_SECCIÓN_UBIC!$BM50&lt;&gt;"",[4]PDI_DES__SUBUNIDAD_SECCIÓN_UBIC!$BM50&lt;&gt;0),[4]PDI_DES__SUBUNIDAD_SECCIÓN_UBIC!$BM50,""),IF($A52="TOTAL",SUM(INDIRECT("AM4:AM"&amp;ROW()-1)),""))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IF(AND($A52&lt;&gt;"",$A52&lt;&gt;"TOTAL"),IF(AND([4]PDI_DES__SUBUNIDAD_SECCIÓN_UBIC!$BP50&lt;&gt;"",[4]PDI_DES__SUBUNIDAD_SECCIÓN_UBIC!$BP50&lt;&gt;0),[4]PDI_DES__SUBUNIDAD_SECCIÓN_UBIC!$BP50,""),IF($A52="TOTAL",SUM(INDIRECT("AO4:AO"&amp;ROW()-1)),""))</f>
        <v/>
      </c>
      <c r="AP52" s="6" t="str">
        <f ca="1">IF(AND($A52&lt;&gt;"",$A52&lt;&gt;"TOTAL"),IF(AND([4]PDI_DES__SUBUNIDAD_SECCIÓN_UBIC!$BR50&lt;&gt;"",[4]PDI_DES__SUBUNIDAD_SECCIÓN_UBIC!$BR50&lt;&gt;0),[4]PDI_DES__SUBUNIDAD_SECCIÓN_UBIC!$BR50,""),IF($A52="TOTAL",SUM(INDIRECT("AP4:AP"&amp;ROW()-1)),""))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IF(AND($A52&lt;&gt;"",$A52&lt;&gt;"TOTAL"),IF(AND([4]PDI_DES__SUBUNIDAD_SECCIÓN_UBIC!$BU50&lt;&gt;"",[4]PDI_DES__SUBUNIDAD_SECCIÓN_UBIC!$BU50&lt;&gt;0),[4]PDI_DES__SUBUNIDAD_SECCIÓN_UBIC!$BU50,""),IF($A52="TOTAL",SUM(INDIRECT("AR4:AR"&amp;ROW()-1)),""))</f>
        <v/>
      </c>
      <c r="AS52" s="6" t="str">
        <f ca="1">IF(AND($A52&lt;&gt;"",$A52&lt;&gt;"TOTAL"),IF(AND([4]PDI_DES__SUBUNIDAD_SECCIÓN_UBIC!$BW50&lt;&gt;"",[4]PDI_DES__SUBUNIDAD_SECCIÓN_UBIC!$BW50&lt;&gt;0),[4]PDI_DES__SUBUNIDAD_SECCIÓN_UBIC!$BW50,""),IF($A52="TOTAL",SUM(INDIRECT("AS4:AS"&amp;ROW()-1)),""))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IF(AND($A52&lt;&gt;"",$A52&lt;&gt;"TOTAL"),IF(AND([4]PDI_DES__SUBUNIDAD_SECCIÓN_UBIC!$BZ50&lt;&gt;"",[4]PDI_DES__SUBUNIDAD_SECCIÓN_UBIC!$BZ50&lt;&gt;0),[4]PDI_DES__SUBUNIDAD_SECCIÓN_UBIC!$BZ50,""),IF($A52="TOTAL",SUM(INDIRECT("AU4:AU"&amp;ROW()-1)),""))</f>
        <v/>
      </c>
      <c r="AV52" s="6" t="str">
        <f ca="1">IF(AND($A52&lt;&gt;"",$A52&lt;&gt;"TOTAL"),IF(AND([4]PDI_DES__SUBUNIDAD_SECCIÓN_UBIC!$CB50&lt;&gt;"",[4]PDI_DES__SUBUNIDAD_SECCIÓN_UBIC!$CB50&lt;&gt;0),[4]PDI_DES__SUBUNIDAD_SECCIÓN_UBIC!$CB50,""),IF($A52="TOTAL",SUM(INDIRECT("AV4:AV"&amp;ROW()-1)),""))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IF(AND($A52&lt;&gt;"",$A52&lt;&gt;"TOTAL"),IF(AND([4]PDI_DES__SUBUNIDAD_SECCIÓN_UBIC!$CE50&lt;&gt;"",[4]PDI_DES__SUBUNIDAD_SECCIÓN_UBIC!$CE50&lt;&gt;0),[4]PDI_DES__SUBUNIDAD_SECCIÓN_UBIC!$CE50,""),IF($A52="TOTAL",SUM(INDIRECT("AX4:AX"&amp;ROW()-1)),""))</f>
        <v/>
      </c>
      <c r="AY52" s="6" t="str">
        <f ca="1">IF(AND($A52&lt;&gt;"",$A52&lt;&gt;"TOTAL"),IF(AND([4]PDI_DES__SUBUNIDAD_SECCIÓN_UBIC!$CG50&lt;&gt;"",[4]PDI_DES__SUBUNIDAD_SECCIÓN_UBIC!$CG50&lt;&gt;0),[4]PDI_DES__SUBUNIDAD_SECCIÓN_UBIC!$CG50,""),IF($A52="TOTAL",SUM(INDIRECT("AY4:AY"&amp;ROW()-1)),""))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IF(AND($A52&lt;&gt;"",$A52&lt;&gt;"TOTAL"),IF(AND([4]PDI_DES__SUBUNIDAD_SECCIÓN_UBIC!$CJ50&lt;&gt;"",[4]PDI_DES__SUBUNIDAD_SECCIÓN_UBIC!$CJ50&lt;&gt;0),[4]PDI_DES__SUBUNIDAD_SECCIÓN_UBIC!$CJ50,""),IF($A52="TOTAL",SUM(INDIRECT("BA4:BA"&amp;ROW()-1)),""))</f>
        <v/>
      </c>
      <c r="BB52" s="6" t="str">
        <f ca="1">IF(AND($A52&lt;&gt;"",$A52&lt;&gt;"TOTAL"),IF(AND([4]PDI_DES__SUBUNIDAD_SECCIÓN_UBIC!$CL50&lt;&gt;"",[4]PDI_DES__SUBUNIDAD_SECCIÓN_UBIC!$CL50&lt;&gt;0),[4]PDI_DES__SUBUNIDAD_SECCIÓN_UBIC!$CL50,""),IF($A52="TOTAL",SUM(INDIRECT("BB4:BB"&amp;ROW()-1)),""))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IF(AND($A52&lt;&gt;"",$A52&lt;&gt;"TOTAL"),IF(AND([4]PDI_DES__SUBUNIDAD_SECCIÓN_UBIC!$CO50&lt;&gt;"",[4]PDI_DES__SUBUNIDAD_SECCIÓN_UBIC!$CO50&lt;&gt;0),[4]PDI_DES__SUBUNIDAD_SECCIÓN_UBIC!$CO50,""),IF($A52="TOTAL",SUM(INDIRECT("BD4:BD"&amp;ROW()-1)),""))</f>
        <v/>
      </c>
      <c r="BE52" s="6" t="str">
        <f ca="1">IF(AND($A52&lt;&gt;"",$A52&lt;&gt;"TOTAL"),IF(AND([4]PDI_DES__SUBUNIDAD_SECCIÓN_UBIC!$CQ50&lt;&gt;"",[4]PDI_DES__SUBUNIDAD_SECCIÓN_UBIC!$CQ50&lt;&gt;0),[4]PDI_DES__SUBUNIDAD_SECCIÓN_UBIC!$CQ50,""),IF($A52="TOTAL",SUM(INDIRECT("BE4:BE"&amp;ROW()-1)),""))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IF([4]PDI_DES__SUBUNIDAD_SECCIÓN_UBIC!$B51&lt;&gt;"",[4]PDI_DES__SUBUNIDAD_SECCIÓN_UBIC!$B51,IF(AND([4]PDI_DES__SUBUNIDAD_SECCIÓN_UBIC!$B51="",[4]PDI_DES__SUBUNIDAD_SECCIÓN_UBIC!$B52="",[4]PDI_DES__SUBUNIDAD_SECCIÓN_UBIC!$B50=""),"","TOTAL"))</f>
        <v/>
      </c>
      <c r="B53" s="6" t="str">
        <f ca="1">IF(AND($A53&lt;&gt;"",$A53&lt;&gt;"TOTAL"),IF(AND([4]PDI_DES__SUBUNIDAD_SECCIÓN_UBIC!$C51&lt;&gt;"",[4]PDI_DES__SUBUNIDAD_SECCIÓN_UBIC!$C51&lt;&gt;0),[4]PDI_DES__SUBUNIDAD_SECCIÓN_UBIC!$C51,""),IF($A53="TOTAL",SUM(INDIRECT("B4:B"&amp;ROW()-1)),""))</f>
        <v/>
      </c>
      <c r="C53" s="6" t="str">
        <f ca="1">IF(AND($A53&lt;&gt;"",$A53&lt;&gt;"TOTAL"),IF(AND([4]PDI_DES__SUBUNIDAD_SECCIÓN_UBIC!$E51&lt;&gt;"",[4]PDI_DES__SUBUNIDAD_SECCIÓN_UBIC!$E51&lt;&gt;0),[4]PDI_DES__SUBUNIDAD_SECCIÓN_UBIC!$E51,""),IF($A53="TOTAL",SUM(INDIRECT("C4:C"&amp;ROW()-1)),""))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IF(AND($A53&lt;&gt;"",$A53&lt;&gt;"TOTAL"),IF(AND([4]PDI_DES__SUBUNIDAD_SECCIÓN_UBIC!$H51&lt;&gt;"",[4]PDI_DES__SUBUNIDAD_SECCIÓN_UBIC!$H51&lt;&gt;0),[4]PDI_DES__SUBUNIDAD_SECCIÓN_UBIC!$H51,""),IF($A53="TOTAL",SUM(INDIRECT("E4:E"&amp;ROW()-1)),""))</f>
        <v/>
      </c>
      <c r="F53" s="6" t="str">
        <f ca="1">IF(AND($A53&lt;&gt;"",$A53&lt;&gt;"TOTAL"),IF(AND([4]PDI_DES__SUBUNIDAD_SECCIÓN_UBIC!$J51&lt;&gt;"",[4]PDI_DES__SUBUNIDAD_SECCIÓN_UBIC!$J51&lt;&gt;0),[4]PDI_DES__SUBUNIDAD_SECCIÓN_UBIC!$J51,""),IF($A53="TOTAL",SUM(INDIRECT("F4:F"&amp;ROW()-1)),""))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IF(AND($A53&lt;&gt;"",$A53&lt;&gt;"TOTAL"),IF(AND([4]PDI_DES__SUBUNIDAD_SECCIÓN_UBIC!$M51&lt;&gt;"",[4]PDI_DES__SUBUNIDAD_SECCIÓN_UBIC!$M51&lt;&gt;0),[4]PDI_DES__SUBUNIDAD_SECCIÓN_UBIC!$M51,""),IF($A53="TOTAL",SUM(INDIRECT("H4:H"&amp;ROW()-1)),""))</f>
        <v/>
      </c>
      <c r="I53" s="6" t="str">
        <f ca="1">IF(AND($A53&lt;&gt;"",$A53&lt;&gt;"TOTAL"),IF(AND([4]PDI_DES__SUBUNIDAD_SECCIÓN_UBIC!$O51&lt;&gt;"",[4]PDI_DES__SUBUNIDAD_SECCIÓN_UBIC!$O51&lt;&gt;0),[4]PDI_DES__SUBUNIDAD_SECCIÓN_UBIC!$O51,""),IF($A53="TOTAL",SUM(INDIRECT("I4:I"&amp;ROW()-1)),""))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IF(AND($A53&lt;&gt;"",$A53&lt;&gt;"TOTAL"),IF(AND([4]PDI_DES__SUBUNIDAD_SECCIÓN_UBIC!$R51&lt;&gt;"",[4]PDI_DES__SUBUNIDAD_SECCIÓN_UBIC!$R51&lt;&gt;0),[4]PDI_DES__SUBUNIDAD_SECCIÓN_UBIC!$R51,""),IF($A53="TOTAL",SUM(INDIRECT("K4:K"&amp;ROW()-1)),""))</f>
        <v/>
      </c>
      <c r="L53" s="6" t="str">
        <f ca="1">IF(AND($A53&lt;&gt;"",$A53&lt;&gt;"TOTAL"),IF(AND([4]PDI_DES__SUBUNIDAD_SECCIÓN_UBIC!$T51&lt;&gt;"",[4]PDI_DES__SUBUNIDAD_SECCIÓN_UBIC!$T51&lt;&gt;0),[4]PDI_DES__SUBUNIDAD_SECCIÓN_UBIC!$T51,""),IF($A53="TOTAL",SUM(INDIRECT("L4:L"&amp;ROW()-1)),""))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IF(AND($A53&lt;&gt;"",$A53&lt;&gt;"TOTAL"),IF(AND([4]PDI_DES__SUBUNIDAD_SECCIÓN_UBIC!$W51&lt;&gt;"",[4]PDI_DES__SUBUNIDAD_SECCIÓN_UBIC!$W51&lt;&gt;0),[4]PDI_DES__SUBUNIDAD_SECCIÓN_UBIC!$W51,""),IF($A53="TOTAL",SUM(INDIRECT("N4:N"&amp;ROW()-1)),""))</f>
        <v/>
      </c>
      <c r="O53" s="6" t="str">
        <f ca="1">IF(AND($A53&lt;&gt;"",$A53&lt;&gt;"TOTAL"),IF(AND([4]PDI_DES__SUBUNIDAD_SECCIÓN_UBIC!$Y51&lt;&gt;"",[4]PDI_DES__SUBUNIDAD_SECCIÓN_UBIC!$Y51&lt;&gt;0),[4]PDI_DES__SUBUNIDAD_SECCIÓN_UBIC!$Y51,""),IF($A53="TOTAL",SUM(INDIRECT("O4:O"&amp;ROW()-1)),""))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IF(AND($A53&lt;&gt;"",$A53&lt;&gt;"TOTAL"),IF(AND([4]PDI_DES__SUBUNIDAD_SECCIÓN_UBIC!$AB51&lt;&gt;"",[4]PDI_DES__SUBUNIDAD_SECCIÓN_UBIC!$AB51&lt;&gt;0),[4]PDI_DES__SUBUNIDAD_SECCIÓN_UBIC!$AB51,""),IF($A53="TOTAL",SUM(INDIRECT("Q4:Q"&amp;ROW()-1)),""))</f>
        <v/>
      </c>
      <c r="R53" s="6" t="str">
        <f ca="1">IF(AND($A53&lt;&gt;"",$A53&lt;&gt;"TOTAL"),IF(AND([4]PDI_DES__SUBUNIDAD_SECCIÓN_UBIC!$AD51&lt;&gt;"",[4]PDI_DES__SUBUNIDAD_SECCIÓN_UBIC!$AD51&lt;&gt;0),[4]PDI_DES__SUBUNIDAD_SECCIÓN_UBIC!$AD51,""),IF($A53="TOTAL",SUM(INDIRECT("R4:R"&amp;ROW()-1)),""))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IF(AND($A53&lt;&gt;"",$A53&lt;&gt;"TOTAL"),IF(AND([4]PDI_DES__SUBUNIDAD_SECCIÓN_UBIC!$AG51&lt;&gt;"",[4]PDI_DES__SUBUNIDAD_SECCIÓN_UBIC!$AG51&lt;&gt;0),[4]PDI_DES__SUBUNIDAD_SECCIÓN_UBIC!$AG51,""),IF($A53="TOTAL",SUM(INDIRECT("T4:T"&amp;ROW()-1)),""))</f>
        <v/>
      </c>
      <c r="U53" s="6" t="str">
        <f ca="1">IF(AND($A53&lt;&gt;"",$A53&lt;&gt;"TOTAL"),IF(AND([4]PDI_DES__SUBUNIDAD_SECCIÓN_UBIC!$AI51&lt;&gt;"",[4]PDI_DES__SUBUNIDAD_SECCIÓN_UBIC!$AI51&lt;&gt;0),[4]PDI_DES__SUBUNIDAD_SECCIÓN_UBIC!$AI51,""),IF($A53="TOTAL",SUM(INDIRECT("U4:U"&amp;ROW()-1)),""))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IF(AND($A53&lt;&gt;"",$A53&lt;&gt;"TOTAL"),IF(AND([4]PDI_DES__SUBUNIDAD_SECCIÓN_UBIC!$AL51&lt;&gt;"",[4]PDI_DES__SUBUNIDAD_SECCIÓN_UBIC!$AL51&lt;&gt;0),[4]PDI_DES__SUBUNIDAD_SECCIÓN_UBIC!$AL51,""),IF($A53="TOTAL",SUM(INDIRECT("W4:W"&amp;ROW()-1)),""))</f>
        <v/>
      </c>
      <c r="X53" s="6" t="str">
        <f ca="1">IF(AND($A53&lt;&gt;"",$A53&lt;&gt;"TOTAL"),IF(AND([4]PDI_DES__SUBUNIDAD_SECCIÓN_UBIC!$AN51&lt;&gt;"",[4]PDI_DES__SUBUNIDAD_SECCIÓN_UBIC!$AN51&lt;&gt;0),[4]PDI_DES__SUBUNIDAD_SECCIÓN_UBIC!$AN51,""),IF($A53="TOTAL",SUM(INDIRECT("X4:X"&amp;ROW()-1)),""))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IF(AND($A53&lt;&gt;"",$A53&lt;&gt;"TOTAL"),IF(AND([4]PDI_DES__SUBUNIDAD_SECCIÓN_UBIC!$AQ51&lt;&gt;"",[4]PDI_DES__SUBUNIDAD_SECCIÓN_UBIC!$AQ51&lt;&gt;0),[4]PDI_DES__SUBUNIDAD_SECCIÓN_UBIC!$AQ51,""),IF($A53="TOTAL",SUM(INDIRECT("Z4:Z"&amp;ROW()-1)),""))</f>
        <v/>
      </c>
      <c r="AA53" s="6" t="str">
        <f ca="1">IF(AND($A53&lt;&gt;"",$A53&lt;&gt;"TOTAL"),IF(AND([4]PDI_DES__SUBUNIDAD_SECCIÓN_UBIC!$AS51&lt;&gt;"",[4]PDI_DES__SUBUNIDAD_SECCIÓN_UBIC!$AS51&lt;&gt;0),[4]PDI_DES__SUBUNIDAD_SECCIÓN_UBIC!$AS51,""),IF($A53="TOTAL",SUM(INDIRECT("AA4:AA"&amp;ROW()-1)),""))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IF(AND($A53&lt;&gt;"",$A53&lt;&gt;"TOTAL"),IF(AND([4]PDI_DES__SUBUNIDAD_SECCIÓN_UBIC!$AV51&lt;&gt;"",[4]PDI_DES__SUBUNIDAD_SECCIÓN_UBIC!$AV51&lt;&gt;0),[4]PDI_DES__SUBUNIDAD_SECCIÓN_UBIC!$AV51,""),IF($A53="TOTAL",SUM(INDIRECT("AC4:AC"&amp;ROW()-1)),""))</f>
        <v/>
      </c>
      <c r="AD53" s="6" t="str">
        <f ca="1">IF(AND($A53&lt;&gt;"",$A53&lt;&gt;"TOTAL"),IF(AND([4]PDI_DES__SUBUNIDAD_SECCIÓN_UBIC!$AX51&lt;&gt;"",[4]PDI_DES__SUBUNIDAD_SECCIÓN_UBIC!$AX51&lt;&gt;0),[4]PDI_DES__SUBUNIDAD_SECCIÓN_UBIC!$AX51,""),IF($A53="TOTAL",SUM(INDIRECT("AD4:AD"&amp;ROW()-1)),""))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IF(AND($A53&lt;&gt;"",$A53&lt;&gt;"TOTAL"),IF(AND([4]PDI_DES__SUBUNIDAD_SECCIÓN_UBIC!$BA51&lt;&gt;"",[4]PDI_DES__SUBUNIDAD_SECCIÓN_UBIC!$BA51&lt;&gt;0),[4]PDI_DES__SUBUNIDAD_SECCIÓN_UBIC!$BA51,""),IF($A53="TOTAL",SUM(INDIRECT("AF4:AF"&amp;ROW()-1)),""))</f>
        <v/>
      </c>
      <c r="AG53" s="6" t="str">
        <f ca="1">IF(AND($A53&lt;&gt;"",$A53&lt;&gt;"TOTAL"),IF(AND([4]PDI_DES__SUBUNIDAD_SECCIÓN_UBIC!$BC51&lt;&gt;"",[4]PDI_DES__SUBUNIDAD_SECCIÓN_UBIC!$BC51&lt;&gt;0),[4]PDI_DES__SUBUNIDAD_SECCIÓN_UBIC!$BC51,""),IF($A53="TOTAL",SUM(INDIRECT("AG4:AG"&amp;ROW()-1)),""))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IF(AND($A53&lt;&gt;"",$A53&lt;&gt;"TOTAL"),IF(AND([4]PDI_DES__SUBUNIDAD_SECCIÓN_UBIC!$BF51&lt;&gt;"",[4]PDI_DES__SUBUNIDAD_SECCIÓN_UBIC!$BF51&lt;&gt;0),[4]PDI_DES__SUBUNIDAD_SECCIÓN_UBIC!$BF51,""),IF($A53="TOTAL",SUM(INDIRECT("AI4:AI"&amp;ROW()-1)),""))</f>
        <v/>
      </c>
      <c r="AJ53" s="6" t="str">
        <f ca="1">IF(AND($A53&lt;&gt;"",$A53&lt;&gt;"TOTAL"),IF(AND([4]PDI_DES__SUBUNIDAD_SECCIÓN_UBIC!$BH51&lt;&gt;"",[4]PDI_DES__SUBUNIDAD_SECCIÓN_UBIC!$BH51&lt;&gt;0),[4]PDI_DES__SUBUNIDAD_SECCIÓN_UBIC!$BH51,""),IF($A53="TOTAL",SUM(INDIRECT("AJ4:AJ"&amp;ROW()-1)),""))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IF(AND($A53&lt;&gt;"",$A53&lt;&gt;"TOTAL"),IF(AND([4]PDI_DES__SUBUNIDAD_SECCIÓN_UBIC!$BK51&lt;&gt;"",[4]PDI_DES__SUBUNIDAD_SECCIÓN_UBIC!$BK51&lt;&gt;0),[4]PDI_DES__SUBUNIDAD_SECCIÓN_UBIC!$BK51,""),IF($A53="TOTAL",SUM(INDIRECT("AL4:AL"&amp;ROW()-1)),""))</f>
        <v/>
      </c>
      <c r="AM53" s="6" t="str">
        <f ca="1">IF(AND($A53&lt;&gt;"",$A53&lt;&gt;"TOTAL"),IF(AND([4]PDI_DES__SUBUNIDAD_SECCIÓN_UBIC!$BM51&lt;&gt;"",[4]PDI_DES__SUBUNIDAD_SECCIÓN_UBIC!$BM51&lt;&gt;0),[4]PDI_DES__SUBUNIDAD_SECCIÓN_UBIC!$BM51,""),IF($A53="TOTAL",SUM(INDIRECT("AM4:AM"&amp;ROW()-1)),""))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IF(AND($A53&lt;&gt;"",$A53&lt;&gt;"TOTAL"),IF(AND([4]PDI_DES__SUBUNIDAD_SECCIÓN_UBIC!$BP51&lt;&gt;"",[4]PDI_DES__SUBUNIDAD_SECCIÓN_UBIC!$BP51&lt;&gt;0),[4]PDI_DES__SUBUNIDAD_SECCIÓN_UBIC!$BP51,""),IF($A53="TOTAL",SUM(INDIRECT("AO4:AO"&amp;ROW()-1)),""))</f>
        <v/>
      </c>
      <c r="AP53" s="6" t="str">
        <f ca="1">IF(AND($A53&lt;&gt;"",$A53&lt;&gt;"TOTAL"),IF(AND([4]PDI_DES__SUBUNIDAD_SECCIÓN_UBIC!$BR51&lt;&gt;"",[4]PDI_DES__SUBUNIDAD_SECCIÓN_UBIC!$BR51&lt;&gt;0),[4]PDI_DES__SUBUNIDAD_SECCIÓN_UBIC!$BR51,""),IF($A53="TOTAL",SUM(INDIRECT("AP4:AP"&amp;ROW()-1)),""))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IF(AND($A53&lt;&gt;"",$A53&lt;&gt;"TOTAL"),IF(AND([4]PDI_DES__SUBUNIDAD_SECCIÓN_UBIC!$BU51&lt;&gt;"",[4]PDI_DES__SUBUNIDAD_SECCIÓN_UBIC!$BU51&lt;&gt;0),[4]PDI_DES__SUBUNIDAD_SECCIÓN_UBIC!$BU51,""),IF($A53="TOTAL",SUM(INDIRECT("AR4:AR"&amp;ROW()-1)),""))</f>
        <v/>
      </c>
      <c r="AS53" s="6" t="str">
        <f ca="1">IF(AND($A53&lt;&gt;"",$A53&lt;&gt;"TOTAL"),IF(AND([4]PDI_DES__SUBUNIDAD_SECCIÓN_UBIC!$BW51&lt;&gt;"",[4]PDI_DES__SUBUNIDAD_SECCIÓN_UBIC!$BW51&lt;&gt;0),[4]PDI_DES__SUBUNIDAD_SECCIÓN_UBIC!$BW51,""),IF($A53="TOTAL",SUM(INDIRECT("AS4:AS"&amp;ROW()-1)),""))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IF(AND($A53&lt;&gt;"",$A53&lt;&gt;"TOTAL"),IF(AND([4]PDI_DES__SUBUNIDAD_SECCIÓN_UBIC!$BZ51&lt;&gt;"",[4]PDI_DES__SUBUNIDAD_SECCIÓN_UBIC!$BZ51&lt;&gt;0),[4]PDI_DES__SUBUNIDAD_SECCIÓN_UBIC!$BZ51,""),IF($A53="TOTAL",SUM(INDIRECT("AU4:AU"&amp;ROW()-1)),""))</f>
        <v/>
      </c>
      <c r="AV53" s="6" t="str">
        <f ca="1">IF(AND($A53&lt;&gt;"",$A53&lt;&gt;"TOTAL"),IF(AND([4]PDI_DES__SUBUNIDAD_SECCIÓN_UBIC!$CB51&lt;&gt;"",[4]PDI_DES__SUBUNIDAD_SECCIÓN_UBIC!$CB51&lt;&gt;0),[4]PDI_DES__SUBUNIDAD_SECCIÓN_UBIC!$CB51,""),IF($A53="TOTAL",SUM(INDIRECT("AV4:AV"&amp;ROW()-1)),""))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IF(AND($A53&lt;&gt;"",$A53&lt;&gt;"TOTAL"),IF(AND([4]PDI_DES__SUBUNIDAD_SECCIÓN_UBIC!$CE51&lt;&gt;"",[4]PDI_DES__SUBUNIDAD_SECCIÓN_UBIC!$CE51&lt;&gt;0),[4]PDI_DES__SUBUNIDAD_SECCIÓN_UBIC!$CE51,""),IF($A53="TOTAL",SUM(INDIRECT("AX4:AX"&amp;ROW()-1)),""))</f>
        <v/>
      </c>
      <c r="AY53" s="6" t="str">
        <f ca="1">IF(AND($A53&lt;&gt;"",$A53&lt;&gt;"TOTAL"),IF(AND([4]PDI_DES__SUBUNIDAD_SECCIÓN_UBIC!$CG51&lt;&gt;"",[4]PDI_DES__SUBUNIDAD_SECCIÓN_UBIC!$CG51&lt;&gt;0),[4]PDI_DES__SUBUNIDAD_SECCIÓN_UBIC!$CG51,""),IF($A53="TOTAL",SUM(INDIRECT("AY4:AY"&amp;ROW()-1)),""))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IF(AND($A53&lt;&gt;"",$A53&lt;&gt;"TOTAL"),IF(AND([4]PDI_DES__SUBUNIDAD_SECCIÓN_UBIC!$CJ51&lt;&gt;"",[4]PDI_DES__SUBUNIDAD_SECCIÓN_UBIC!$CJ51&lt;&gt;0),[4]PDI_DES__SUBUNIDAD_SECCIÓN_UBIC!$CJ51,""),IF($A53="TOTAL",SUM(INDIRECT("BA4:BA"&amp;ROW()-1)),""))</f>
        <v/>
      </c>
      <c r="BB53" s="6" t="str">
        <f ca="1">IF(AND($A53&lt;&gt;"",$A53&lt;&gt;"TOTAL"),IF(AND([4]PDI_DES__SUBUNIDAD_SECCIÓN_UBIC!$CL51&lt;&gt;"",[4]PDI_DES__SUBUNIDAD_SECCIÓN_UBIC!$CL51&lt;&gt;0),[4]PDI_DES__SUBUNIDAD_SECCIÓN_UBIC!$CL51,""),IF($A53="TOTAL",SUM(INDIRECT("BB4:BB"&amp;ROW()-1)),""))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IF(AND($A53&lt;&gt;"",$A53&lt;&gt;"TOTAL"),IF(AND([4]PDI_DES__SUBUNIDAD_SECCIÓN_UBIC!$CO51&lt;&gt;"",[4]PDI_DES__SUBUNIDAD_SECCIÓN_UBIC!$CO51&lt;&gt;0),[4]PDI_DES__SUBUNIDAD_SECCIÓN_UBIC!$CO51,""),IF($A53="TOTAL",SUM(INDIRECT("BD4:BD"&amp;ROW()-1)),""))</f>
        <v/>
      </c>
      <c r="BE53" s="6" t="str">
        <f ca="1">IF(AND($A53&lt;&gt;"",$A53&lt;&gt;"TOTAL"),IF(AND([4]PDI_DES__SUBUNIDAD_SECCIÓN_UBIC!$CQ51&lt;&gt;"",[4]PDI_DES__SUBUNIDAD_SECCIÓN_UBIC!$CQ51&lt;&gt;0),[4]PDI_DES__SUBUNIDAD_SECCIÓN_UBIC!$CQ51,""),IF($A53="TOTAL",SUM(INDIRECT("BE4:BE"&amp;ROW()-1)),""))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IF([4]PDI_DES__SUBUNIDAD_SECCIÓN_UBIC!$B52&lt;&gt;"",[4]PDI_DES__SUBUNIDAD_SECCIÓN_UBIC!$B52,IF(AND([4]PDI_DES__SUBUNIDAD_SECCIÓN_UBIC!$B52="",[4]PDI_DES__SUBUNIDAD_SECCIÓN_UBIC!$B53="",[4]PDI_DES__SUBUNIDAD_SECCIÓN_UBIC!$B51=""),"","TOTAL"))</f>
        <v/>
      </c>
      <c r="B54" s="6" t="str">
        <f ca="1">IF(AND($A54&lt;&gt;"",$A54&lt;&gt;"TOTAL"),IF(AND([4]PDI_DES__SUBUNIDAD_SECCIÓN_UBIC!$C52&lt;&gt;"",[4]PDI_DES__SUBUNIDAD_SECCIÓN_UBIC!$C52&lt;&gt;0),[4]PDI_DES__SUBUNIDAD_SECCIÓN_UBIC!$C52,""),IF($A54="TOTAL",SUM(INDIRECT("B4:B"&amp;ROW()-1)),""))</f>
        <v/>
      </c>
      <c r="C54" s="6" t="str">
        <f ca="1">IF(AND($A54&lt;&gt;"",$A54&lt;&gt;"TOTAL"),IF(AND([4]PDI_DES__SUBUNIDAD_SECCIÓN_UBIC!$E52&lt;&gt;"",[4]PDI_DES__SUBUNIDAD_SECCIÓN_UBIC!$E52&lt;&gt;0),[4]PDI_DES__SUBUNIDAD_SECCIÓN_UBIC!$E52,""),IF($A54="TOTAL",SUM(INDIRECT("C4:C"&amp;ROW()-1)),""))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IF(AND($A54&lt;&gt;"",$A54&lt;&gt;"TOTAL"),IF(AND([4]PDI_DES__SUBUNIDAD_SECCIÓN_UBIC!$H52&lt;&gt;"",[4]PDI_DES__SUBUNIDAD_SECCIÓN_UBIC!$H52&lt;&gt;0),[4]PDI_DES__SUBUNIDAD_SECCIÓN_UBIC!$H52,""),IF($A54="TOTAL",SUM(INDIRECT("E4:E"&amp;ROW()-1)),""))</f>
        <v/>
      </c>
      <c r="F54" s="6" t="str">
        <f ca="1">IF(AND($A54&lt;&gt;"",$A54&lt;&gt;"TOTAL"),IF(AND([4]PDI_DES__SUBUNIDAD_SECCIÓN_UBIC!$J52&lt;&gt;"",[4]PDI_DES__SUBUNIDAD_SECCIÓN_UBIC!$J52&lt;&gt;0),[4]PDI_DES__SUBUNIDAD_SECCIÓN_UBIC!$J52,""),IF($A54="TOTAL",SUM(INDIRECT("F4:F"&amp;ROW()-1)),""))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IF(AND($A54&lt;&gt;"",$A54&lt;&gt;"TOTAL"),IF(AND([4]PDI_DES__SUBUNIDAD_SECCIÓN_UBIC!$M52&lt;&gt;"",[4]PDI_DES__SUBUNIDAD_SECCIÓN_UBIC!$M52&lt;&gt;0),[4]PDI_DES__SUBUNIDAD_SECCIÓN_UBIC!$M52,""),IF($A54="TOTAL",SUM(INDIRECT("H4:H"&amp;ROW()-1)),""))</f>
        <v/>
      </c>
      <c r="I54" s="6" t="str">
        <f ca="1">IF(AND($A54&lt;&gt;"",$A54&lt;&gt;"TOTAL"),IF(AND([4]PDI_DES__SUBUNIDAD_SECCIÓN_UBIC!$O52&lt;&gt;"",[4]PDI_DES__SUBUNIDAD_SECCIÓN_UBIC!$O52&lt;&gt;0),[4]PDI_DES__SUBUNIDAD_SECCIÓN_UBIC!$O52,""),IF($A54="TOTAL",SUM(INDIRECT("I4:I"&amp;ROW()-1)),""))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IF(AND($A54&lt;&gt;"",$A54&lt;&gt;"TOTAL"),IF(AND([4]PDI_DES__SUBUNIDAD_SECCIÓN_UBIC!$R52&lt;&gt;"",[4]PDI_DES__SUBUNIDAD_SECCIÓN_UBIC!$R52&lt;&gt;0),[4]PDI_DES__SUBUNIDAD_SECCIÓN_UBIC!$R52,""),IF($A54="TOTAL",SUM(INDIRECT("K4:K"&amp;ROW()-1)),""))</f>
        <v/>
      </c>
      <c r="L54" s="6" t="str">
        <f ca="1">IF(AND($A54&lt;&gt;"",$A54&lt;&gt;"TOTAL"),IF(AND([4]PDI_DES__SUBUNIDAD_SECCIÓN_UBIC!$T52&lt;&gt;"",[4]PDI_DES__SUBUNIDAD_SECCIÓN_UBIC!$T52&lt;&gt;0),[4]PDI_DES__SUBUNIDAD_SECCIÓN_UBIC!$T52,""),IF($A54="TOTAL",SUM(INDIRECT("L4:L"&amp;ROW()-1)),""))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IF(AND($A54&lt;&gt;"",$A54&lt;&gt;"TOTAL"),IF(AND([4]PDI_DES__SUBUNIDAD_SECCIÓN_UBIC!$W52&lt;&gt;"",[4]PDI_DES__SUBUNIDAD_SECCIÓN_UBIC!$W52&lt;&gt;0),[4]PDI_DES__SUBUNIDAD_SECCIÓN_UBIC!$W52,""),IF($A54="TOTAL",SUM(INDIRECT("N4:N"&amp;ROW()-1)),""))</f>
        <v/>
      </c>
      <c r="O54" s="6" t="str">
        <f ca="1">IF(AND($A54&lt;&gt;"",$A54&lt;&gt;"TOTAL"),IF(AND([4]PDI_DES__SUBUNIDAD_SECCIÓN_UBIC!$Y52&lt;&gt;"",[4]PDI_DES__SUBUNIDAD_SECCIÓN_UBIC!$Y52&lt;&gt;0),[4]PDI_DES__SUBUNIDAD_SECCIÓN_UBIC!$Y52,""),IF($A54="TOTAL",SUM(INDIRECT("O4:O"&amp;ROW()-1)),""))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IF(AND($A54&lt;&gt;"",$A54&lt;&gt;"TOTAL"),IF(AND([4]PDI_DES__SUBUNIDAD_SECCIÓN_UBIC!$AB52&lt;&gt;"",[4]PDI_DES__SUBUNIDAD_SECCIÓN_UBIC!$AB52&lt;&gt;0),[4]PDI_DES__SUBUNIDAD_SECCIÓN_UBIC!$AB52,""),IF($A54="TOTAL",SUM(INDIRECT("Q4:Q"&amp;ROW()-1)),""))</f>
        <v/>
      </c>
      <c r="R54" s="6" t="str">
        <f ca="1">IF(AND($A54&lt;&gt;"",$A54&lt;&gt;"TOTAL"),IF(AND([4]PDI_DES__SUBUNIDAD_SECCIÓN_UBIC!$AD52&lt;&gt;"",[4]PDI_DES__SUBUNIDAD_SECCIÓN_UBIC!$AD52&lt;&gt;0),[4]PDI_DES__SUBUNIDAD_SECCIÓN_UBIC!$AD52,""),IF($A54="TOTAL",SUM(INDIRECT("R4:R"&amp;ROW()-1)),""))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IF(AND($A54&lt;&gt;"",$A54&lt;&gt;"TOTAL"),IF(AND([4]PDI_DES__SUBUNIDAD_SECCIÓN_UBIC!$AG52&lt;&gt;"",[4]PDI_DES__SUBUNIDAD_SECCIÓN_UBIC!$AG52&lt;&gt;0),[4]PDI_DES__SUBUNIDAD_SECCIÓN_UBIC!$AG52,""),IF($A54="TOTAL",SUM(INDIRECT("T4:T"&amp;ROW()-1)),""))</f>
        <v/>
      </c>
      <c r="U54" s="6" t="str">
        <f ca="1">IF(AND($A54&lt;&gt;"",$A54&lt;&gt;"TOTAL"),IF(AND([4]PDI_DES__SUBUNIDAD_SECCIÓN_UBIC!$AI52&lt;&gt;"",[4]PDI_DES__SUBUNIDAD_SECCIÓN_UBIC!$AI52&lt;&gt;0),[4]PDI_DES__SUBUNIDAD_SECCIÓN_UBIC!$AI52,""),IF($A54="TOTAL",SUM(INDIRECT("U4:U"&amp;ROW()-1)),""))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IF(AND($A54&lt;&gt;"",$A54&lt;&gt;"TOTAL"),IF(AND([4]PDI_DES__SUBUNIDAD_SECCIÓN_UBIC!$AL52&lt;&gt;"",[4]PDI_DES__SUBUNIDAD_SECCIÓN_UBIC!$AL52&lt;&gt;0),[4]PDI_DES__SUBUNIDAD_SECCIÓN_UBIC!$AL52,""),IF($A54="TOTAL",SUM(INDIRECT("W4:W"&amp;ROW()-1)),""))</f>
        <v/>
      </c>
      <c r="X54" s="6" t="str">
        <f ca="1">IF(AND($A54&lt;&gt;"",$A54&lt;&gt;"TOTAL"),IF(AND([4]PDI_DES__SUBUNIDAD_SECCIÓN_UBIC!$AN52&lt;&gt;"",[4]PDI_DES__SUBUNIDAD_SECCIÓN_UBIC!$AN52&lt;&gt;0),[4]PDI_DES__SUBUNIDAD_SECCIÓN_UBIC!$AN52,""),IF($A54="TOTAL",SUM(INDIRECT("X4:X"&amp;ROW()-1)),""))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IF(AND($A54&lt;&gt;"",$A54&lt;&gt;"TOTAL"),IF(AND([4]PDI_DES__SUBUNIDAD_SECCIÓN_UBIC!$AQ52&lt;&gt;"",[4]PDI_DES__SUBUNIDAD_SECCIÓN_UBIC!$AQ52&lt;&gt;0),[4]PDI_DES__SUBUNIDAD_SECCIÓN_UBIC!$AQ52,""),IF($A54="TOTAL",SUM(INDIRECT("Z4:Z"&amp;ROW()-1)),""))</f>
        <v/>
      </c>
      <c r="AA54" s="6" t="str">
        <f ca="1">IF(AND($A54&lt;&gt;"",$A54&lt;&gt;"TOTAL"),IF(AND([4]PDI_DES__SUBUNIDAD_SECCIÓN_UBIC!$AS52&lt;&gt;"",[4]PDI_DES__SUBUNIDAD_SECCIÓN_UBIC!$AS52&lt;&gt;0),[4]PDI_DES__SUBUNIDAD_SECCIÓN_UBIC!$AS52,""),IF($A54="TOTAL",SUM(INDIRECT("AA4:AA"&amp;ROW()-1)),""))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IF(AND($A54&lt;&gt;"",$A54&lt;&gt;"TOTAL"),IF(AND([4]PDI_DES__SUBUNIDAD_SECCIÓN_UBIC!$AV52&lt;&gt;"",[4]PDI_DES__SUBUNIDAD_SECCIÓN_UBIC!$AV52&lt;&gt;0),[4]PDI_DES__SUBUNIDAD_SECCIÓN_UBIC!$AV52,""),IF($A54="TOTAL",SUM(INDIRECT("AC4:AC"&amp;ROW()-1)),""))</f>
        <v/>
      </c>
      <c r="AD54" s="6" t="str">
        <f ca="1">IF(AND($A54&lt;&gt;"",$A54&lt;&gt;"TOTAL"),IF(AND([4]PDI_DES__SUBUNIDAD_SECCIÓN_UBIC!$AX52&lt;&gt;"",[4]PDI_DES__SUBUNIDAD_SECCIÓN_UBIC!$AX52&lt;&gt;0),[4]PDI_DES__SUBUNIDAD_SECCIÓN_UBIC!$AX52,""),IF($A54="TOTAL",SUM(INDIRECT("AD4:AD"&amp;ROW()-1)),""))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IF(AND($A54&lt;&gt;"",$A54&lt;&gt;"TOTAL"),IF(AND([4]PDI_DES__SUBUNIDAD_SECCIÓN_UBIC!$BA52&lt;&gt;"",[4]PDI_DES__SUBUNIDAD_SECCIÓN_UBIC!$BA52&lt;&gt;0),[4]PDI_DES__SUBUNIDAD_SECCIÓN_UBIC!$BA52,""),IF($A54="TOTAL",SUM(INDIRECT("AF4:AF"&amp;ROW()-1)),""))</f>
        <v/>
      </c>
      <c r="AG54" s="6" t="str">
        <f ca="1">IF(AND($A54&lt;&gt;"",$A54&lt;&gt;"TOTAL"),IF(AND([4]PDI_DES__SUBUNIDAD_SECCIÓN_UBIC!$BC52&lt;&gt;"",[4]PDI_DES__SUBUNIDAD_SECCIÓN_UBIC!$BC52&lt;&gt;0),[4]PDI_DES__SUBUNIDAD_SECCIÓN_UBIC!$BC52,""),IF($A54="TOTAL",SUM(INDIRECT("AG4:AG"&amp;ROW()-1)),""))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IF(AND($A54&lt;&gt;"",$A54&lt;&gt;"TOTAL"),IF(AND([4]PDI_DES__SUBUNIDAD_SECCIÓN_UBIC!$BF52&lt;&gt;"",[4]PDI_DES__SUBUNIDAD_SECCIÓN_UBIC!$BF52&lt;&gt;0),[4]PDI_DES__SUBUNIDAD_SECCIÓN_UBIC!$BF52,""),IF($A54="TOTAL",SUM(INDIRECT("AI4:AI"&amp;ROW()-1)),""))</f>
        <v/>
      </c>
      <c r="AJ54" s="6" t="str">
        <f ca="1">IF(AND($A54&lt;&gt;"",$A54&lt;&gt;"TOTAL"),IF(AND([4]PDI_DES__SUBUNIDAD_SECCIÓN_UBIC!$BH52&lt;&gt;"",[4]PDI_DES__SUBUNIDAD_SECCIÓN_UBIC!$BH52&lt;&gt;0),[4]PDI_DES__SUBUNIDAD_SECCIÓN_UBIC!$BH52,""),IF($A54="TOTAL",SUM(INDIRECT("AJ4:AJ"&amp;ROW()-1)),""))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IF(AND($A54&lt;&gt;"",$A54&lt;&gt;"TOTAL"),IF(AND([4]PDI_DES__SUBUNIDAD_SECCIÓN_UBIC!$BK52&lt;&gt;"",[4]PDI_DES__SUBUNIDAD_SECCIÓN_UBIC!$BK52&lt;&gt;0),[4]PDI_DES__SUBUNIDAD_SECCIÓN_UBIC!$BK52,""),IF($A54="TOTAL",SUM(INDIRECT("AL4:AL"&amp;ROW()-1)),""))</f>
        <v/>
      </c>
      <c r="AM54" s="6" t="str">
        <f ca="1">IF(AND($A54&lt;&gt;"",$A54&lt;&gt;"TOTAL"),IF(AND([4]PDI_DES__SUBUNIDAD_SECCIÓN_UBIC!$BM52&lt;&gt;"",[4]PDI_DES__SUBUNIDAD_SECCIÓN_UBIC!$BM52&lt;&gt;0),[4]PDI_DES__SUBUNIDAD_SECCIÓN_UBIC!$BM52,""),IF($A54="TOTAL",SUM(INDIRECT("AM4:AM"&amp;ROW()-1)),""))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IF(AND($A54&lt;&gt;"",$A54&lt;&gt;"TOTAL"),IF(AND([4]PDI_DES__SUBUNIDAD_SECCIÓN_UBIC!$BP52&lt;&gt;"",[4]PDI_DES__SUBUNIDAD_SECCIÓN_UBIC!$BP52&lt;&gt;0),[4]PDI_DES__SUBUNIDAD_SECCIÓN_UBIC!$BP52,""),IF($A54="TOTAL",SUM(INDIRECT("AO4:AO"&amp;ROW()-1)),""))</f>
        <v/>
      </c>
      <c r="AP54" s="6" t="str">
        <f ca="1">IF(AND($A54&lt;&gt;"",$A54&lt;&gt;"TOTAL"),IF(AND([4]PDI_DES__SUBUNIDAD_SECCIÓN_UBIC!$BR52&lt;&gt;"",[4]PDI_DES__SUBUNIDAD_SECCIÓN_UBIC!$BR52&lt;&gt;0),[4]PDI_DES__SUBUNIDAD_SECCIÓN_UBIC!$BR52,""),IF($A54="TOTAL",SUM(INDIRECT("AP4:AP"&amp;ROW()-1)),""))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IF(AND($A54&lt;&gt;"",$A54&lt;&gt;"TOTAL"),IF(AND([4]PDI_DES__SUBUNIDAD_SECCIÓN_UBIC!$BU52&lt;&gt;"",[4]PDI_DES__SUBUNIDAD_SECCIÓN_UBIC!$BU52&lt;&gt;0),[4]PDI_DES__SUBUNIDAD_SECCIÓN_UBIC!$BU52,""),IF($A54="TOTAL",SUM(INDIRECT("AR4:AR"&amp;ROW()-1)),""))</f>
        <v/>
      </c>
      <c r="AS54" s="6" t="str">
        <f ca="1">IF(AND($A54&lt;&gt;"",$A54&lt;&gt;"TOTAL"),IF(AND([4]PDI_DES__SUBUNIDAD_SECCIÓN_UBIC!$BW52&lt;&gt;"",[4]PDI_DES__SUBUNIDAD_SECCIÓN_UBIC!$BW52&lt;&gt;0),[4]PDI_DES__SUBUNIDAD_SECCIÓN_UBIC!$BW52,""),IF($A54="TOTAL",SUM(INDIRECT("AS4:AS"&amp;ROW()-1)),""))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IF(AND($A54&lt;&gt;"",$A54&lt;&gt;"TOTAL"),IF(AND([4]PDI_DES__SUBUNIDAD_SECCIÓN_UBIC!$BZ52&lt;&gt;"",[4]PDI_DES__SUBUNIDAD_SECCIÓN_UBIC!$BZ52&lt;&gt;0),[4]PDI_DES__SUBUNIDAD_SECCIÓN_UBIC!$BZ52,""),IF($A54="TOTAL",SUM(INDIRECT("AU4:AU"&amp;ROW()-1)),""))</f>
        <v/>
      </c>
      <c r="AV54" s="6" t="str">
        <f ca="1">IF(AND($A54&lt;&gt;"",$A54&lt;&gt;"TOTAL"),IF(AND([4]PDI_DES__SUBUNIDAD_SECCIÓN_UBIC!$CB52&lt;&gt;"",[4]PDI_DES__SUBUNIDAD_SECCIÓN_UBIC!$CB52&lt;&gt;0),[4]PDI_DES__SUBUNIDAD_SECCIÓN_UBIC!$CB52,""),IF($A54="TOTAL",SUM(INDIRECT("AV4:AV"&amp;ROW()-1)),""))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IF(AND($A54&lt;&gt;"",$A54&lt;&gt;"TOTAL"),IF(AND([4]PDI_DES__SUBUNIDAD_SECCIÓN_UBIC!$CE52&lt;&gt;"",[4]PDI_DES__SUBUNIDAD_SECCIÓN_UBIC!$CE52&lt;&gt;0),[4]PDI_DES__SUBUNIDAD_SECCIÓN_UBIC!$CE52,""),IF($A54="TOTAL",SUM(INDIRECT("AX4:AX"&amp;ROW()-1)),""))</f>
        <v/>
      </c>
      <c r="AY54" s="6" t="str">
        <f ca="1">IF(AND($A54&lt;&gt;"",$A54&lt;&gt;"TOTAL"),IF(AND([4]PDI_DES__SUBUNIDAD_SECCIÓN_UBIC!$CG52&lt;&gt;"",[4]PDI_DES__SUBUNIDAD_SECCIÓN_UBIC!$CG52&lt;&gt;0),[4]PDI_DES__SUBUNIDAD_SECCIÓN_UBIC!$CG52,""),IF($A54="TOTAL",SUM(INDIRECT("AY4:AY"&amp;ROW()-1)),""))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IF(AND($A54&lt;&gt;"",$A54&lt;&gt;"TOTAL"),IF(AND([4]PDI_DES__SUBUNIDAD_SECCIÓN_UBIC!$CJ52&lt;&gt;"",[4]PDI_DES__SUBUNIDAD_SECCIÓN_UBIC!$CJ52&lt;&gt;0),[4]PDI_DES__SUBUNIDAD_SECCIÓN_UBIC!$CJ52,""),IF($A54="TOTAL",SUM(INDIRECT("BA4:BA"&amp;ROW()-1)),""))</f>
        <v/>
      </c>
      <c r="BB54" s="6" t="str">
        <f ca="1">IF(AND($A54&lt;&gt;"",$A54&lt;&gt;"TOTAL"),IF(AND([4]PDI_DES__SUBUNIDAD_SECCIÓN_UBIC!$CL52&lt;&gt;"",[4]PDI_DES__SUBUNIDAD_SECCIÓN_UBIC!$CL52&lt;&gt;0),[4]PDI_DES__SUBUNIDAD_SECCIÓN_UBIC!$CL52,""),IF($A54="TOTAL",SUM(INDIRECT("BB4:BB"&amp;ROW()-1)),""))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IF(AND($A54&lt;&gt;"",$A54&lt;&gt;"TOTAL"),IF(AND([4]PDI_DES__SUBUNIDAD_SECCIÓN_UBIC!$CO52&lt;&gt;"",[4]PDI_DES__SUBUNIDAD_SECCIÓN_UBIC!$CO52&lt;&gt;0),[4]PDI_DES__SUBUNIDAD_SECCIÓN_UBIC!$CO52,""),IF($A54="TOTAL",SUM(INDIRECT("BD4:BD"&amp;ROW()-1)),""))</f>
        <v/>
      </c>
      <c r="BE54" s="6" t="str">
        <f ca="1">IF(AND($A54&lt;&gt;"",$A54&lt;&gt;"TOTAL"),IF(AND([4]PDI_DES__SUBUNIDAD_SECCIÓN_UBIC!$CQ52&lt;&gt;"",[4]PDI_DES__SUBUNIDAD_SECCIÓN_UBIC!$CQ52&lt;&gt;0),[4]PDI_DES__SUBUNIDAD_SECCIÓN_UBIC!$CQ52,""),IF($A54="TOTAL",SUM(INDIRECT("BE4:BE"&amp;ROW()-1)),""))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IF([4]PDI_DES__SUBUNIDAD_SECCIÓN_UBIC!$B53&lt;&gt;"",[4]PDI_DES__SUBUNIDAD_SECCIÓN_UBIC!$B53,IF(AND([4]PDI_DES__SUBUNIDAD_SECCIÓN_UBIC!$B53="",[4]PDI_DES__SUBUNIDAD_SECCIÓN_UBIC!$B54="",[4]PDI_DES__SUBUNIDAD_SECCIÓN_UBIC!$B52=""),"","TOTAL"))</f>
        <v/>
      </c>
      <c r="B55" s="6" t="str">
        <f ca="1">IF(AND($A55&lt;&gt;"",$A55&lt;&gt;"TOTAL"),IF(AND([4]PDI_DES__SUBUNIDAD_SECCIÓN_UBIC!$C53&lt;&gt;"",[4]PDI_DES__SUBUNIDAD_SECCIÓN_UBIC!$C53&lt;&gt;0),[4]PDI_DES__SUBUNIDAD_SECCIÓN_UBIC!$C53,""),IF($A55="TOTAL",SUM(INDIRECT("B4:B"&amp;ROW()-1)),""))</f>
        <v/>
      </c>
      <c r="C55" s="6" t="str">
        <f ca="1">IF(AND($A55&lt;&gt;"",$A55&lt;&gt;"TOTAL"),IF(AND([4]PDI_DES__SUBUNIDAD_SECCIÓN_UBIC!$E53&lt;&gt;"",[4]PDI_DES__SUBUNIDAD_SECCIÓN_UBIC!$E53&lt;&gt;0),[4]PDI_DES__SUBUNIDAD_SECCIÓN_UBIC!$E53,""),IF($A55="TOTAL",SUM(INDIRECT("C4:C"&amp;ROW()-1)),""))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IF(AND($A55&lt;&gt;"",$A55&lt;&gt;"TOTAL"),IF(AND([4]PDI_DES__SUBUNIDAD_SECCIÓN_UBIC!$H53&lt;&gt;"",[4]PDI_DES__SUBUNIDAD_SECCIÓN_UBIC!$H53&lt;&gt;0),[4]PDI_DES__SUBUNIDAD_SECCIÓN_UBIC!$H53,""),IF($A55="TOTAL",SUM(INDIRECT("E4:E"&amp;ROW()-1)),""))</f>
        <v/>
      </c>
      <c r="F55" s="6" t="str">
        <f ca="1">IF(AND($A55&lt;&gt;"",$A55&lt;&gt;"TOTAL"),IF(AND([4]PDI_DES__SUBUNIDAD_SECCIÓN_UBIC!$J53&lt;&gt;"",[4]PDI_DES__SUBUNIDAD_SECCIÓN_UBIC!$J53&lt;&gt;0),[4]PDI_DES__SUBUNIDAD_SECCIÓN_UBIC!$J53,""),IF($A55="TOTAL",SUM(INDIRECT("F4:F"&amp;ROW()-1)),""))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IF(AND($A55&lt;&gt;"",$A55&lt;&gt;"TOTAL"),IF(AND([4]PDI_DES__SUBUNIDAD_SECCIÓN_UBIC!$M53&lt;&gt;"",[4]PDI_DES__SUBUNIDAD_SECCIÓN_UBIC!$M53&lt;&gt;0),[4]PDI_DES__SUBUNIDAD_SECCIÓN_UBIC!$M53,""),IF($A55="TOTAL",SUM(INDIRECT("H4:H"&amp;ROW()-1)),""))</f>
        <v/>
      </c>
      <c r="I55" s="6" t="str">
        <f ca="1">IF(AND($A55&lt;&gt;"",$A55&lt;&gt;"TOTAL"),IF(AND([4]PDI_DES__SUBUNIDAD_SECCIÓN_UBIC!$O53&lt;&gt;"",[4]PDI_DES__SUBUNIDAD_SECCIÓN_UBIC!$O53&lt;&gt;0),[4]PDI_DES__SUBUNIDAD_SECCIÓN_UBIC!$O53,""),IF($A55="TOTAL",SUM(INDIRECT("I4:I"&amp;ROW()-1)),""))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IF(AND($A55&lt;&gt;"",$A55&lt;&gt;"TOTAL"),IF(AND([4]PDI_DES__SUBUNIDAD_SECCIÓN_UBIC!$R53&lt;&gt;"",[4]PDI_DES__SUBUNIDAD_SECCIÓN_UBIC!$R53&lt;&gt;0),[4]PDI_DES__SUBUNIDAD_SECCIÓN_UBIC!$R53,""),IF($A55="TOTAL",SUM(INDIRECT("K4:K"&amp;ROW()-1)),""))</f>
        <v/>
      </c>
      <c r="L55" s="6" t="str">
        <f ca="1">IF(AND($A55&lt;&gt;"",$A55&lt;&gt;"TOTAL"),IF(AND([4]PDI_DES__SUBUNIDAD_SECCIÓN_UBIC!$T53&lt;&gt;"",[4]PDI_DES__SUBUNIDAD_SECCIÓN_UBIC!$T53&lt;&gt;0),[4]PDI_DES__SUBUNIDAD_SECCIÓN_UBIC!$T53,""),IF($A55="TOTAL",SUM(INDIRECT("L4:L"&amp;ROW()-1)),""))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IF(AND($A55&lt;&gt;"",$A55&lt;&gt;"TOTAL"),IF(AND([4]PDI_DES__SUBUNIDAD_SECCIÓN_UBIC!$W53&lt;&gt;"",[4]PDI_DES__SUBUNIDAD_SECCIÓN_UBIC!$W53&lt;&gt;0),[4]PDI_DES__SUBUNIDAD_SECCIÓN_UBIC!$W53,""),IF($A55="TOTAL",SUM(INDIRECT("N4:N"&amp;ROW()-1)),""))</f>
        <v/>
      </c>
      <c r="O55" s="6" t="str">
        <f ca="1">IF(AND($A55&lt;&gt;"",$A55&lt;&gt;"TOTAL"),IF(AND([4]PDI_DES__SUBUNIDAD_SECCIÓN_UBIC!$Y53&lt;&gt;"",[4]PDI_DES__SUBUNIDAD_SECCIÓN_UBIC!$Y53&lt;&gt;0),[4]PDI_DES__SUBUNIDAD_SECCIÓN_UBIC!$Y53,""),IF($A55="TOTAL",SUM(INDIRECT("O4:O"&amp;ROW()-1)),""))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IF(AND($A55&lt;&gt;"",$A55&lt;&gt;"TOTAL"),IF(AND([4]PDI_DES__SUBUNIDAD_SECCIÓN_UBIC!$AB53&lt;&gt;"",[4]PDI_DES__SUBUNIDAD_SECCIÓN_UBIC!$AB53&lt;&gt;0),[4]PDI_DES__SUBUNIDAD_SECCIÓN_UBIC!$AB53,""),IF($A55="TOTAL",SUM(INDIRECT("Q4:Q"&amp;ROW()-1)),""))</f>
        <v/>
      </c>
      <c r="R55" s="6" t="str">
        <f ca="1">IF(AND($A55&lt;&gt;"",$A55&lt;&gt;"TOTAL"),IF(AND([4]PDI_DES__SUBUNIDAD_SECCIÓN_UBIC!$AD53&lt;&gt;"",[4]PDI_DES__SUBUNIDAD_SECCIÓN_UBIC!$AD53&lt;&gt;0),[4]PDI_DES__SUBUNIDAD_SECCIÓN_UBIC!$AD53,""),IF($A55="TOTAL",SUM(INDIRECT("R4:R"&amp;ROW()-1)),""))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IF(AND($A55&lt;&gt;"",$A55&lt;&gt;"TOTAL"),IF(AND([4]PDI_DES__SUBUNIDAD_SECCIÓN_UBIC!$AG53&lt;&gt;"",[4]PDI_DES__SUBUNIDAD_SECCIÓN_UBIC!$AG53&lt;&gt;0),[4]PDI_DES__SUBUNIDAD_SECCIÓN_UBIC!$AG53,""),IF($A55="TOTAL",SUM(INDIRECT("T4:T"&amp;ROW()-1)),""))</f>
        <v/>
      </c>
      <c r="U55" s="6" t="str">
        <f ca="1">IF(AND($A55&lt;&gt;"",$A55&lt;&gt;"TOTAL"),IF(AND([4]PDI_DES__SUBUNIDAD_SECCIÓN_UBIC!$AI53&lt;&gt;"",[4]PDI_DES__SUBUNIDAD_SECCIÓN_UBIC!$AI53&lt;&gt;0),[4]PDI_DES__SUBUNIDAD_SECCIÓN_UBIC!$AI53,""),IF($A55="TOTAL",SUM(INDIRECT("U4:U"&amp;ROW()-1)),""))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IF(AND($A55&lt;&gt;"",$A55&lt;&gt;"TOTAL"),IF(AND([4]PDI_DES__SUBUNIDAD_SECCIÓN_UBIC!$AL53&lt;&gt;"",[4]PDI_DES__SUBUNIDAD_SECCIÓN_UBIC!$AL53&lt;&gt;0),[4]PDI_DES__SUBUNIDAD_SECCIÓN_UBIC!$AL53,""),IF($A55="TOTAL",SUM(INDIRECT("W4:W"&amp;ROW()-1)),""))</f>
        <v/>
      </c>
      <c r="X55" s="6" t="str">
        <f ca="1">IF(AND($A55&lt;&gt;"",$A55&lt;&gt;"TOTAL"),IF(AND([4]PDI_DES__SUBUNIDAD_SECCIÓN_UBIC!$AN53&lt;&gt;"",[4]PDI_DES__SUBUNIDAD_SECCIÓN_UBIC!$AN53&lt;&gt;0),[4]PDI_DES__SUBUNIDAD_SECCIÓN_UBIC!$AN53,""),IF($A55="TOTAL",SUM(INDIRECT("X4:X"&amp;ROW()-1)),""))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IF(AND($A55&lt;&gt;"",$A55&lt;&gt;"TOTAL"),IF(AND([4]PDI_DES__SUBUNIDAD_SECCIÓN_UBIC!$AQ53&lt;&gt;"",[4]PDI_DES__SUBUNIDAD_SECCIÓN_UBIC!$AQ53&lt;&gt;0),[4]PDI_DES__SUBUNIDAD_SECCIÓN_UBIC!$AQ53,""),IF($A55="TOTAL",SUM(INDIRECT("Z4:Z"&amp;ROW()-1)),""))</f>
        <v/>
      </c>
      <c r="AA55" s="6" t="str">
        <f ca="1">IF(AND($A55&lt;&gt;"",$A55&lt;&gt;"TOTAL"),IF(AND([4]PDI_DES__SUBUNIDAD_SECCIÓN_UBIC!$AS53&lt;&gt;"",[4]PDI_DES__SUBUNIDAD_SECCIÓN_UBIC!$AS53&lt;&gt;0),[4]PDI_DES__SUBUNIDAD_SECCIÓN_UBIC!$AS53,""),IF($A55="TOTAL",SUM(INDIRECT("AA4:AA"&amp;ROW()-1)),""))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IF(AND($A55&lt;&gt;"",$A55&lt;&gt;"TOTAL"),IF(AND([4]PDI_DES__SUBUNIDAD_SECCIÓN_UBIC!$AV53&lt;&gt;"",[4]PDI_DES__SUBUNIDAD_SECCIÓN_UBIC!$AV53&lt;&gt;0),[4]PDI_DES__SUBUNIDAD_SECCIÓN_UBIC!$AV53,""),IF($A55="TOTAL",SUM(INDIRECT("AC4:AC"&amp;ROW()-1)),""))</f>
        <v/>
      </c>
      <c r="AD55" s="6" t="str">
        <f ca="1">IF(AND($A55&lt;&gt;"",$A55&lt;&gt;"TOTAL"),IF(AND([4]PDI_DES__SUBUNIDAD_SECCIÓN_UBIC!$AX53&lt;&gt;"",[4]PDI_DES__SUBUNIDAD_SECCIÓN_UBIC!$AX53&lt;&gt;0),[4]PDI_DES__SUBUNIDAD_SECCIÓN_UBIC!$AX53,""),IF($A55="TOTAL",SUM(INDIRECT("AD4:AD"&amp;ROW()-1)),""))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IF(AND($A55&lt;&gt;"",$A55&lt;&gt;"TOTAL"),IF(AND([4]PDI_DES__SUBUNIDAD_SECCIÓN_UBIC!$BA53&lt;&gt;"",[4]PDI_DES__SUBUNIDAD_SECCIÓN_UBIC!$BA53&lt;&gt;0),[4]PDI_DES__SUBUNIDAD_SECCIÓN_UBIC!$BA53,""),IF($A55="TOTAL",SUM(INDIRECT("AF4:AF"&amp;ROW()-1)),""))</f>
        <v/>
      </c>
      <c r="AG55" s="6" t="str">
        <f ca="1">IF(AND($A55&lt;&gt;"",$A55&lt;&gt;"TOTAL"),IF(AND([4]PDI_DES__SUBUNIDAD_SECCIÓN_UBIC!$BC53&lt;&gt;"",[4]PDI_DES__SUBUNIDAD_SECCIÓN_UBIC!$BC53&lt;&gt;0),[4]PDI_DES__SUBUNIDAD_SECCIÓN_UBIC!$BC53,""),IF($A55="TOTAL",SUM(INDIRECT("AG4:AG"&amp;ROW()-1)),""))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IF(AND($A55&lt;&gt;"",$A55&lt;&gt;"TOTAL"),IF(AND([4]PDI_DES__SUBUNIDAD_SECCIÓN_UBIC!$BF53&lt;&gt;"",[4]PDI_DES__SUBUNIDAD_SECCIÓN_UBIC!$BF53&lt;&gt;0),[4]PDI_DES__SUBUNIDAD_SECCIÓN_UBIC!$BF53,""),IF($A55="TOTAL",SUM(INDIRECT("AI4:AI"&amp;ROW()-1)),""))</f>
        <v/>
      </c>
      <c r="AJ55" s="6" t="str">
        <f ca="1">IF(AND($A55&lt;&gt;"",$A55&lt;&gt;"TOTAL"),IF(AND([4]PDI_DES__SUBUNIDAD_SECCIÓN_UBIC!$BH53&lt;&gt;"",[4]PDI_DES__SUBUNIDAD_SECCIÓN_UBIC!$BH53&lt;&gt;0),[4]PDI_DES__SUBUNIDAD_SECCIÓN_UBIC!$BH53,""),IF($A55="TOTAL",SUM(INDIRECT("AJ4:AJ"&amp;ROW()-1)),""))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IF(AND($A55&lt;&gt;"",$A55&lt;&gt;"TOTAL"),IF(AND([4]PDI_DES__SUBUNIDAD_SECCIÓN_UBIC!$BK53&lt;&gt;"",[4]PDI_DES__SUBUNIDAD_SECCIÓN_UBIC!$BK53&lt;&gt;0),[4]PDI_DES__SUBUNIDAD_SECCIÓN_UBIC!$BK53,""),IF($A55="TOTAL",SUM(INDIRECT("AL4:AL"&amp;ROW()-1)),""))</f>
        <v/>
      </c>
      <c r="AM55" s="6" t="str">
        <f ca="1">IF(AND($A55&lt;&gt;"",$A55&lt;&gt;"TOTAL"),IF(AND([4]PDI_DES__SUBUNIDAD_SECCIÓN_UBIC!$BM53&lt;&gt;"",[4]PDI_DES__SUBUNIDAD_SECCIÓN_UBIC!$BM53&lt;&gt;0),[4]PDI_DES__SUBUNIDAD_SECCIÓN_UBIC!$BM53,""),IF($A55="TOTAL",SUM(INDIRECT("AM4:AM"&amp;ROW()-1)),""))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IF(AND($A55&lt;&gt;"",$A55&lt;&gt;"TOTAL"),IF(AND([4]PDI_DES__SUBUNIDAD_SECCIÓN_UBIC!$BP53&lt;&gt;"",[4]PDI_DES__SUBUNIDAD_SECCIÓN_UBIC!$BP53&lt;&gt;0),[4]PDI_DES__SUBUNIDAD_SECCIÓN_UBIC!$BP53,""),IF($A55="TOTAL",SUM(INDIRECT("AO4:AO"&amp;ROW()-1)),""))</f>
        <v/>
      </c>
      <c r="AP55" s="6" t="str">
        <f ca="1">IF(AND($A55&lt;&gt;"",$A55&lt;&gt;"TOTAL"),IF(AND([4]PDI_DES__SUBUNIDAD_SECCIÓN_UBIC!$BR53&lt;&gt;"",[4]PDI_DES__SUBUNIDAD_SECCIÓN_UBIC!$BR53&lt;&gt;0),[4]PDI_DES__SUBUNIDAD_SECCIÓN_UBIC!$BR53,""),IF($A55="TOTAL",SUM(INDIRECT("AP4:AP"&amp;ROW()-1)),""))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IF(AND($A55&lt;&gt;"",$A55&lt;&gt;"TOTAL"),IF(AND([4]PDI_DES__SUBUNIDAD_SECCIÓN_UBIC!$BU53&lt;&gt;"",[4]PDI_DES__SUBUNIDAD_SECCIÓN_UBIC!$BU53&lt;&gt;0),[4]PDI_DES__SUBUNIDAD_SECCIÓN_UBIC!$BU53,""),IF($A55="TOTAL",SUM(INDIRECT("AR4:AR"&amp;ROW()-1)),""))</f>
        <v/>
      </c>
      <c r="AS55" s="6" t="str">
        <f ca="1">IF(AND($A55&lt;&gt;"",$A55&lt;&gt;"TOTAL"),IF(AND([4]PDI_DES__SUBUNIDAD_SECCIÓN_UBIC!$BW53&lt;&gt;"",[4]PDI_DES__SUBUNIDAD_SECCIÓN_UBIC!$BW53&lt;&gt;0),[4]PDI_DES__SUBUNIDAD_SECCIÓN_UBIC!$BW53,""),IF($A55="TOTAL",SUM(INDIRECT("AS4:AS"&amp;ROW()-1)),""))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IF(AND($A55&lt;&gt;"",$A55&lt;&gt;"TOTAL"),IF(AND([4]PDI_DES__SUBUNIDAD_SECCIÓN_UBIC!$BZ53&lt;&gt;"",[4]PDI_DES__SUBUNIDAD_SECCIÓN_UBIC!$BZ53&lt;&gt;0),[4]PDI_DES__SUBUNIDAD_SECCIÓN_UBIC!$BZ53,""),IF($A55="TOTAL",SUM(INDIRECT("AU4:AU"&amp;ROW()-1)),""))</f>
        <v/>
      </c>
      <c r="AV55" s="6" t="str">
        <f ca="1">IF(AND($A55&lt;&gt;"",$A55&lt;&gt;"TOTAL"),IF(AND([4]PDI_DES__SUBUNIDAD_SECCIÓN_UBIC!$CB53&lt;&gt;"",[4]PDI_DES__SUBUNIDAD_SECCIÓN_UBIC!$CB53&lt;&gt;0),[4]PDI_DES__SUBUNIDAD_SECCIÓN_UBIC!$CB53,""),IF($A55="TOTAL",SUM(INDIRECT("AV4:AV"&amp;ROW()-1)),""))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IF(AND($A55&lt;&gt;"",$A55&lt;&gt;"TOTAL"),IF(AND([4]PDI_DES__SUBUNIDAD_SECCIÓN_UBIC!$CE53&lt;&gt;"",[4]PDI_DES__SUBUNIDAD_SECCIÓN_UBIC!$CE53&lt;&gt;0),[4]PDI_DES__SUBUNIDAD_SECCIÓN_UBIC!$CE53,""),IF($A55="TOTAL",SUM(INDIRECT("AX4:AX"&amp;ROW()-1)),""))</f>
        <v/>
      </c>
      <c r="AY55" s="6" t="str">
        <f ca="1">IF(AND($A55&lt;&gt;"",$A55&lt;&gt;"TOTAL"),IF(AND([4]PDI_DES__SUBUNIDAD_SECCIÓN_UBIC!$CG53&lt;&gt;"",[4]PDI_DES__SUBUNIDAD_SECCIÓN_UBIC!$CG53&lt;&gt;0),[4]PDI_DES__SUBUNIDAD_SECCIÓN_UBIC!$CG53,""),IF($A55="TOTAL",SUM(INDIRECT("AY4:AY"&amp;ROW()-1)),""))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IF(AND($A55&lt;&gt;"",$A55&lt;&gt;"TOTAL"),IF(AND([4]PDI_DES__SUBUNIDAD_SECCIÓN_UBIC!$CJ53&lt;&gt;"",[4]PDI_DES__SUBUNIDAD_SECCIÓN_UBIC!$CJ53&lt;&gt;0),[4]PDI_DES__SUBUNIDAD_SECCIÓN_UBIC!$CJ53,""),IF($A55="TOTAL",SUM(INDIRECT("BA4:BA"&amp;ROW()-1)),""))</f>
        <v/>
      </c>
      <c r="BB55" s="6" t="str">
        <f ca="1">IF(AND($A55&lt;&gt;"",$A55&lt;&gt;"TOTAL"),IF(AND([4]PDI_DES__SUBUNIDAD_SECCIÓN_UBIC!$CL53&lt;&gt;"",[4]PDI_DES__SUBUNIDAD_SECCIÓN_UBIC!$CL53&lt;&gt;0),[4]PDI_DES__SUBUNIDAD_SECCIÓN_UBIC!$CL53,""),IF($A55="TOTAL",SUM(INDIRECT("BB4:BB"&amp;ROW()-1)),""))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IF(AND($A55&lt;&gt;"",$A55&lt;&gt;"TOTAL"),IF(AND([4]PDI_DES__SUBUNIDAD_SECCIÓN_UBIC!$CO53&lt;&gt;"",[4]PDI_DES__SUBUNIDAD_SECCIÓN_UBIC!$CO53&lt;&gt;0),[4]PDI_DES__SUBUNIDAD_SECCIÓN_UBIC!$CO53,""),IF($A55="TOTAL",SUM(INDIRECT("BD4:BD"&amp;ROW()-1)),""))</f>
        <v/>
      </c>
      <c r="BE55" s="6" t="str">
        <f ca="1">IF(AND($A55&lt;&gt;"",$A55&lt;&gt;"TOTAL"),IF(AND([4]PDI_DES__SUBUNIDAD_SECCIÓN_UBIC!$CQ53&lt;&gt;"",[4]PDI_DES__SUBUNIDAD_SECCIÓN_UBIC!$CQ53&lt;&gt;0),[4]PDI_DES__SUBUNIDAD_SECCIÓN_UBIC!$CQ53,""),IF($A55="TOTAL",SUM(INDIRECT("BE4:BE"&amp;ROW()-1)),""))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IF([4]PDI_DES__SUBUNIDAD_SECCIÓN_UBIC!$B54&lt;&gt;"",[4]PDI_DES__SUBUNIDAD_SECCIÓN_UBIC!$B54,IF(AND([4]PDI_DES__SUBUNIDAD_SECCIÓN_UBIC!$B54="",[4]PDI_DES__SUBUNIDAD_SECCIÓN_UBIC!$B55="",[4]PDI_DES__SUBUNIDAD_SECCIÓN_UBIC!$B53=""),"","TOTAL"))</f>
        <v/>
      </c>
      <c r="B56" s="6" t="str">
        <f ca="1">IF(AND($A56&lt;&gt;"",$A56&lt;&gt;"TOTAL"),IF(AND([4]PDI_DES__SUBUNIDAD_SECCIÓN_UBIC!$C54&lt;&gt;"",[4]PDI_DES__SUBUNIDAD_SECCIÓN_UBIC!$C54&lt;&gt;0),[4]PDI_DES__SUBUNIDAD_SECCIÓN_UBIC!$C54,""),IF($A56="TOTAL",SUM(INDIRECT("B4:B"&amp;ROW()-1)),""))</f>
        <v/>
      </c>
      <c r="C56" s="6" t="str">
        <f ca="1">IF(AND($A56&lt;&gt;"",$A56&lt;&gt;"TOTAL"),IF(AND([4]PDI_DES__SUBUNIDAD_SECCIÓN_UBIC!$E54&lt;&gt;"",[4]PDI_DES__SUBUNIDAD_SECCIÓN_UBIC!$E54&lt;&gt;0),[4]PDI_DES__SUBUNIDAD_SECCIÓN_UBIC!$E54,""),IF($A56="TOTAL",SUM(INDIRECT("C4:C"&amp;ROW()-1)),""))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IF(AND($A56&lt;&gt;"",$A56&lt;&gt;"TOTAL"),IF(AND([4]PDI_DES__SUBUNIDAD_SECCIÓN_UBIC!$H54&lt;&gt;"",[4]PDI_DES__SUBUNIDAD_SECCIÓN_UBIC!$H54&lt;&gt;0),[4]PDI_DES__SUBUNIDAD_SECCIÓN_UBIC!$H54,""),IF($A56="TOTAL",SUM(INDIRECT("E4:E"&amp;ROW()-1)),""))</f>
        <v/>
      </c>
      <c r="F56" s="6" t="str">
        <f ca="1">IF(AND($A56&lt;&gt;"",$A56&lt;&gt;"TOTAL"),IF(AND([4]PDI_DES__SUBUNIDAD_SECCIÓN_UBIC!$J54&lt;&gt;"",[4]PDI_DES__SUBUNIDAD_SECCIÓN_UBIC!$J54&lt;&gt;0),[4]PDI_DES__SUBUNIDAD_SECCIÓN_UBIC!$J54,""),IF($A56="TOTAL",SUM(INDIRECT("F4:F"&amp;ROW()-1)),""))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IF(AND($A56&lt;&gt;"",$A56&lt;&gt;"TOTAL"),IF(AND([4]PDI_DES__SUBUNIDAD_SECCIÓN_UBIC!$M54&lt;&gt;"",[4]PDI_DES__SUBUNIDAD_SECCIÓN_UBIC!$M54&lt;&gt;0),[4]PDI_DES__SUBUNIDAD_SECCIÓN_UBIC!$M54,""),IF($A56="TOTAL",SUM(INDIRECT("H4:H"&amp;ROW()-1)),""))</f>
        <v/>
      </c>
      <c r="I56" s="6" t="str">
        <f ca="1">IF(AND($A56&lt;&gt;"",$A56&lt;&gt;"TOTAL"),IF(AND([4]PDI_DES__SUBUNIDAD_SECCIÓN_UBIC!$O54&lt;&gt;"",[4]PDI_DES__SUBUNIDAD_SECCIÓN_UBIC!$O54&lt;&gt;0),[4]PDI_DES__SUBUNIDAD_SECCIÓN_UBIC!$O54,""),IF($A56="TOTAL",SUM(INDIRECT("I4:I"&amp;ROW()-1)),""))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IF(AND($A56&lt;&gt;"",$A56&lt;&gt;"TOTAL"),IF(AND([4]PDI_DES__SUBUNIDAD_SECCIÓN_UBIC!$R54&lt;&gt;"",[4]PDI_DES__SUBUNIDAD_SECCIÓN_UBIC!$R54&lt;&gt;0),[4]PDI_DES__SUBUNIDAD_SECCIÓN_UBIC!$R54,""),IF($A56="TOTAL",SUM(INDIRECT("K4:K"&amp;ROW()-1)),""))</f>
        <v/>
      </c>
      <c r="L56" s="6" t="str">
        <f ca="1">IF(AND($A56&lt;&gt;"",$A56&lt;&gt;"TOTAL"),IF(AND([4]PDI_DES__SUBUNIDAD_SECCIÓN_UBIC!$T54&lt;&gt;"",[4]PDI_DES__SUBUNIDAD_SECCIÓN_UBIC!$T54&lt;&gt;0),[4]PDI_DES__SUBUNIDAD_SECCIÓN_UBIC!$T54,""),IF($A56="TOTAL",SUM(INDIRECT("L4:L"&amp;ROW()-1)),""))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IF(AND($A56&lt;&gt;"",$A56&lt;&gt;"TOTAL"),IF(AND([4]PDI_DES__SUBUNIDAD_SECCIÓN_UBIC!$W54&lt;&gt;"",[4]PDI_DES__SUBUNIDAD_SECCIÓN_UBIC!$W54&lt;&gt;0),[4]PDI_DES__SUBUNIDAD_SECCIÓN_UBIC!$W54,""),IF($A56="TOTAL",SUM(INDIRECT("N4:N"&amp;ROW()-1)),""))</f>
        <v/>
      </c>
      <c r="O56" s="6" t="str">
        <f ca="1">IF(AND($A56&lt;&gt;"",$A56&lt;&gt;"TOTAL"),IF(AND([4]PDI_DES__SUBUNIDAD_SECCIÓN_UBIC!$Y54&lt;&gt;"",[4]PDI_DES__SUBUNIDAD_SECCIÓN_UBIC!$Y54&lt;&gt;0),[4]PDI_DES__SUBUNIDAD_SECCIÓN_UBIC!$Y54,""),IF($A56="TOTAL",SUM(INDIRECT("O4:O"&amp;ROW()-1)),""))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IF(AND($A56&lt;&gt;"",$A56&lt;&gt;"TOTAL"),IF(AND([4]PDI_DES__SUBUNIDAD_SECCIÓN_UBIC!$AB54&lt;&gt;"",[4]PDI_DES__SUBUNIDAD_SECCIÓN_UBIC!$AB54&lt;&gt;0),[4]PDI_DES__SUBUNIDAD_SECCIÓN_UBIC!$AB54,""),IF($A56="TOTAL",SUM(INDIRECT("Q4:Q"&amp;ROW()-1)),""))</f>
        <v/>
      </c>
      <c r="R56" s="6" t="str">
        <f ca="1">IF(AND($A56&lt;&gt;"",$A56&lt;&gt;"TOTAL"),IF(AND([4]PDI_DES__SUBUNIDAD_SECCIÓN_UBIC!$AD54&lt;&gt;"",[4]PDI_DES__SUBUNIDAD_SECCIÓN_UBIC!$AD54&lt;&gt;0),[4]PDI_DES__SUBUNIDAD_SECCIÓN_UBIC!$AD54,""),IF($A56="TOTAL",SUM(INDIRECT("R4:R"&amp;ROW()-1)),""))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IF(AND($A56&lt;&gt;"",$A56&lt;&gt;"TOTAL"),IF(AND([4]PDI_DES__SUBUNIDAD_SECCIÓN_UBIC!$AG54&lt;&gt;"",[4]PDI_DES__SUBUNIDAD_SECCIÓN_UBIC!$AG54&lt;&gt;0),[4]PDI_DES__SUBUNIDAD_SECCIÓN_UBIC!$AG54,""),IF($A56="TOTAL",SUM(INDIRECT("T4:T"&amp;ROW()-1)),""))</f>
        <v/>
      </c>
      <c r="U56" s="6" t="str">
        <f ca="1">IF(AND($A56&lt;&gt;"",$A56&lt;&gt;"TOTAL"),IF(AND([4]PDI_DES__SUBUNIDAD_SECCIÓN_UBIC!$AI54&lt;&gt;"",[4]PDI_DES__SUBUNIDAD_SECCIÓN_UBIC!$AI54&lt;&gt;0),[4]PDI_DES__SUBUNIDAD_SECCIÓN_UBIC!$AI54,""),IF($A56="TOTAL",SUM(INDIRECT("U4:U"&amp;ROW()-1)),""))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IF(AND($A56&lt;&gt;"",$A56&lt;&gt;"TOTAL"),IF(AND([4]PDI_DES__SUBUNIDAD_SECCIÓN_UBIC!$AL54&lt;&gt;"",[4]PDI_DES__SUBUNIDAD_SECCIÓN_UBIC!$AL54&lt;&gt;0),[4]PDI_DES__SUBUNIDAD_SECCIÓN_UBIC!$AL54,""),IF($A56="TOTAL",SUM(INDIRECT("W4:W"&amp;ROW()-1)),""))</f>
        <v/>
      </c>
      <c r="X56" s="6" t="str">
        <f ca="1">IF(AND($A56&lt;&gt;"",$A56&lt;&gt;"TOTAL"),IF(AND([4]PDI_DES__SUBUNIDAD_SECCIÓN_UBIC!$AN54&lt;&gt;"",[4]PDI_DES__SUBUNIDAD_SECCIÓN_UBIC!$AN54&lt;&gt;0),[4]PDI_DES__SUBUNIDAD_SECCIÓN_UBIC!$AN54,""),IF($A56="TOTAL",SUM(INDIRECT("X4:X"&amp;ROW()-1)),""))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IF(AND($A56&lt;&gt;"",$A56&lt;&gt;"TOTAL"),IF(AND([4]PDI_DES__SUBUNIDAD_SECCIÓN_UBIC!$AQ54&lt;&gt;"",[4]PDI_DES__SUBUNIDAD_SECCIÓN_UBIC!$AQ54&lt;&gt;0),[4]PDI_DES__SUBUNIDAD_SECCIÓN_UBIC!$AQ54,""),IF($A56="TOTAL",SUM(INDIRECT("Z4:Z"&amp;ROW()-1)),""))</f>
        <v/>
      </c>
      <c r="AA56" s="6" t="str">
        <f ca="1">IF(AND($A56&lt;&gt;"",$A56&lt;&gt;"TOTAL"),IF(AND([4]PDI_DES__SUBUNIDAD_SECCIÓN_UBIC!$AS54&lt;&gt;"",[4]PDI_DES__SUBUNIDAD_SECCIÓN_UBIC!$AS54&lt;&gt;0),[4]PDI_DES__SUBUNIDAD_SECCIÓN_UBIC!$AS54,""),IF($A56="TOTAL",SUM(INDIRECT("AA4:AA"&amp;ROW()-1)),""))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IF(AND($A56&lt;&gt;"",$A56&lt;&gt;"TOTAL"),IF(AND([4]PDI_DES__SUBUNIDAD_SECCIÓN_UBIC!$AV54&lt;&gt;"",[4]PDI_DES__SUBUNIDAD_SECCIÓN_UBIC!$AV54&lt;&gt;0),[4]PDI_DES__SUBUNIDAD_SECCIÓN_UBIC!$AV54,""),IF($A56="TOTAL",SUM(INDIRECT("AC4:AC"&amp;ROW()-1)),""))</f>
        <v/>
      </c>
      <c r="AD56" s="6" t="str">
        <f ca="1">IF(AND($A56&lt;&gt;"",$A56&lt;&gt;"TOTAL"),IF(AND([4]PDI_DES__SUBUNIDAD_SECCIÓN_UBIC!$AX54&lt;&gt;"",[4]PDI_DES__SUBUNIDAD_SECCIÓN_UBIC!$AX54&lt;&gt;0),[4]PDI_DES__SUBUNIDAD_SECCIÓN_UBIC!$AX54,""),IF($A56="TOTAL",SUM(INDIRECT("AD4:AD"&amp;ROW()-1)),""))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IF(AND($A56&lt;&gt;"",$A56&lt;&gt;"TOTAL"),IF(AND([4]PDI_DES__SUBUNIDAD_SECCIÓN_UBIC!$BA54&lt;&gt;"",[4]PDI_DES__SUBUNIDAD_SECCIÓN_UBIC!$BA54&lt;&gt;0),[4]PDI_DES__SUBUNIDAD_SECCIÓN_UBIC!$BA54,""),IF($A56="TOTAL",SUM(INDIRECT("AF4:AF"&amp;ROW()-1)),""))</f>
        <v/>
      </c>
      <c r="AG56" s="6" t="str">
        <f ca="1">IF(AND($A56&lt;&gt;"",$A56&lt;&gt;"TOTAL"),IF(AND([4]PDI_DES__SUBUNIDAD_SECCIÓN_UBIC!$BC54&lt;&gt;"",[4]PDI_DES__SUBUNIDAD_SECCIÓN_UBIC!$BC54&lt;&gt;0),[4]PDI_DES__SUBUNIDAD_SECCIÓN_UBIC!$BC54,""),IF($A56="TOTAL",SUM(INDIRECT("AG4:AG"&amp;ROW()-1)),""))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IF(AND($A56&lt;&gt;"",$A56&lt;&gt;"TOTAL"),IF(AND([4]PDI_DES__SUBUNIDAD_SECCIÓN_UBIC!$BF54&lt;&gt;"",[4]PDI_DES__SUBUNIDAD_SECCIÓN_UBIC!$BF54&lt;&gt;0),[4]PDI_DES__SUBUNIDAD_SECCIÓN_UBIC!$BF54,""),IF($A56="TOTAL",SUM(INDIRECT("AI4:AI"&amp;ROW()-1)),""))</f>
        <v/>
      </c>
      <c r="AJ56" s="6" t="str">
        <f ca="1">IF(AND($A56&lt;&gt;"",$A56&lt;&gt;"TOTAL"),IF(AND([4]PDI_DES__SUBUNIDAD_SECCIÓN_UBIC!$BH54&lt;&gt;"",[4]PDI_DES__SUBUNIDAD_SECCIÓN_UBIC!$BH54&lt;&gt;0),[4]PDI_DES__SUBUNIDAD_SECCIÓN_UBIC!$BH54,""),IF($A56="TOTAL",SUM(INDIRECT("AJ4:AJ"&amp;ROW()-1)),""))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IF(AND($A56&lt;&gt;"",$A56&lt;&gt;"TOTAL"),IF(AND([4]PDI_DES__SUBUNIDAD_SECCIÓN_UBIC!$BK54&lt;&gt;"",[4]PDI_DES__SUBUNIDAD_SECCIÓN_UBIC!$BK54&lt;&gt;0),[4]PDI_DES__SUBUNIDAD_SECCIÓN_UBIC!$BK54,""),IF($A56="TOTAL",SUM(INDIRECT("AL4:AL"&amp;ROW()-1)),""))</f>
        <v/>
      </c>
      <c r="AM56" s="6" t="str">
        <f ca="1">IF(AND($A56&lt;&gt;"",$A56&lt;&gt;"TOTAL"),IF(AND([4]PDI_DES__SUBUNIDAD_SECCIÓN_UBIC!$BM54&lt;&gt;"",[4]PDI_DES__SUBUNIDAD_SECCIÓN_UBIC!$BM54&lt;&gt;0),[4]PDI_DES__SUBUNIDAD_SECCIÓN_UBIC!$BM54,""),IF($A56="TOTAL",SUM(INDIRECT("AM4:AM"&amp;ROW()-1)),""))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IF(AND($A56&lt;&gt;"",$A56&lt;&gt;"TOTAL"),IF(AND([4]PDI_DES__SUBUNIDAD_SECCIÓN_UBIC!$BP54&lt;&gt;"",[4]PDI_DES__SUBUNIDAD_SECCIÓN_UBIC!$BP54&lt;&gt;0),[4]PDI_DES__SUBUNIDAD_SECCIÓN_UBIC!$BP54,""),IF($A56="TOTAL",SUM(INDIRECT("AO4:AO"&amp;ROW()-1)),""))</f>
        <v/>
      </c>
      <c r="AP56" s="6" t="str">
        <f ca="1">IF(AND($A56&lt;&gt;"",$A56&lt;&gt;"TOTAL"),IF(AND([4]PDI_DES__SUBUNIDAD_SECCIÓN_UBIC!$BR54&lt;&gt;"",[4]PDI_DES__SUBUNIDAD_SECCIÓN_UBIC!$BR54&lt;&gt;0),[4]PDI_DES__SUBUNIDAD_SECCIÓN_UBIC!$BR54,""),IF($A56="TOTAL",SUM(INDIRECT("AP4:AP"&amp;ROW()-1)),""))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IF(AND($A56&lt;&gt;"",$A56&lt;&gt;"TOTAL"),IF(AND([4]PDI_DES__SUBUNIDAD_SECCIÓN_UBIC!$BU54&lt;&gt;"",[4]PDI_DES__SUBUNIDAD_SECCIÓN_UBIC!$BU54&lt;&gt;0),[4]PDI_DES__SUBUNIDAD_SECCIÓN_UBIC!$BU54,""),IF($A56="TOTAL",SUM(INDIRECT("AR4:AR"&amp;ROW()-1)),""))</f>
        <v/>
      </c>
      <c r="AS56" s="6" t="str">
        <f ca="1">IF(AND($A56&lt;&gt;"",$A56&lt;&gt;"TOTAL"),IF(AND([4]PDI_DES__SUBUNIDAD_SECCIÓN_UBIC!$BW54&lt;&gt;"",[4]PDI_DES__SUBUNIDAD_SECCIÓN_UBIC!$BW54&lt;&gt;0),[4]PDI_DES__SUBUNIDAD_SECCIÓN_UBIC!$BW54,""),IF($A56="TOTAL",SUM(INDIRECT("AS4:AS"&amp;ROW()-1)),""))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IF(AND($A56&lt;&gt;"",$A56&lt;&gt;"TOTAL"),IF(AND([4]PDI_DES__SUBUNIDAD_SECCIÓN_UBIC!$BZ54&lt;&gt;"",[4]PDI_DES__SUBUNIDAD_SECCIÓN_UBIC!$BZ54&lt;&gt;0),[4]PDI_DES__SUBUNIDAD_SECCIÓN_UBIC!$BZ54,""),IF($A56="TOTAL",SUM(INDIRECT("AU4:AU"&amp;ROW()-1)),""))</f>
        <v/>
      </c>
      <c r="AV56" s="6" t="str">
        <f ca="1">IF(AND($A56&lt;&gt;"",$A56&lt;&gt;"TOTAL"),IF(AND([4]PDI_DES__SUBUNIDAD_SECCIÓN_UBIC!$CB54&lt;&gt;"",[4]PDI_DES__SUBUNIDAD_SECCIÓN_UBIC!$CB54&lt;&gt;0),[4]PDI_DES__SUBUNIDAD_SECCIÓN_UBIC!$CB54,""),IF($A56="TOTAL",SUM(INDIRECT("AV4:AV"&amp;ROW()-1)),""))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IF(AND($A56&lt;&gt;"",$A56&lt;&gt;"TOTAL"),IF(AND([4]PDI_DES__SUBUNIDAD_SECCIÓN_UBIC!$CE54&lt;&gt;"",[4]PDI_DES__SUBUNIDAD_SECCIÓN_UBIC!$CE54&lt;&gt;0),[4]PDI_DES__SUBUNIDAD_SECCIÓN_UBIC!$CE54,""),IF($A56="TOTAL",SUM(INDIRECT("AX4:AX"&amp;ROW()-1)),""))</f>
        <v/>
      </c>
      <c r="AY56" s="6" t="str">
        <f ca="1">IF(AND($A56&lt;&gt;"",$A56&lt;&gt;"TOTAL"),IF(AND([4]PDI_DES__SUBUNIDAD_SECCIÓN_UBIC!$CG54&lt;&gt;"",[4]PDI_DES__SUBUNIDAD_SECCIÓN_UBIC!$CG54&lt;&gt;0),[4]PDI_DES__SUBUNIDAD_SECCIÓN_UBIC!$CG54,""),IF($A56="TOTAL",SUM(INDIRECT("AY4:AY"&amp;ROW()-1)),""))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IF(AND($A56&lt;&gt;"",$A56&lt;&gt;"TOTAL"),IF(AND([4]PDI_DES__SUBUNIDAD_SECCIÓN_UBIC!$CJ54&lt;&gt;"",[4]PDI_DES__SUBUNIDAD_SECCIÓN_UBIC!$CJ54&lt;&gt;0),[4]PDI_DES__SUBUNIDAD_SECCIÓN_UBIC!$CJ54,""),IF($A56="TOTAL",SUM(INDIRECT("BA4:BA"&amp;ROW()-1)),""))</f>
        <v/>
      </c>
      <c r="BB56" s="6" t="str">
        <f ca="1">IF(AND($A56&lt;&gt;"",$A56&lt;&gt;"TOTAL"),IF(AND([4]PDI_DES__SUBUNIDAD_SECCIÓN_UBIC!$CL54&lt;&gt;"",[4]PDI_DES__SUBUNIDAD_SECCIÓN_UBIC!$CL54&lt;&gt;0),[4]PDI_DES__SUBUNIDAD_SECCIÓN_UBIC!$CL54,""),IF($A56="TOTAL",SUM(INDIRECT("BB4:BB"&amp;ROW()-1)),""))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IF(AND($A56&lt;&gt;"",$A56&lt;&gt;"TOTAL"),IF(AND([4]PDI_DES__SUBUNIDAD_SECCIÓN_UBIC!$CO54&lt;&gt;"",[4]PDI_DES__SUBUNIDAD_SECCIÓN_UBIC!$CO54&lt;&gt;0),[4]PDI_DES__SUBUNIDAD_SECCIÓN_UBIC!$CO54,""),IF($A56="TOTAL",SUM(INDIRECT("BD4:BD"&amp;ROW()-1)),""))</f>
        <v/>
      </c>
      <c r="BE56" s="6" t="str">
        <f ca="1">IF(AND($A56&lt;&gt;"",$A56&lt;&gt;"TOTAL"),IF(AND([4]PDI_DES__SUBUNIDAD_SECCIÓN_UBIC!$CQ54&lt;&gt;"",[4]PDI_DES__SUBUNIDAD_SECCIÓN_UBIC!$CQ54&lt;&gt;0),[4]PDI_DES__SUBUNIDAD_SECCIÓN_UBIC!$CQ54,""),IF($A56="TOTAL",SUM(INDIRECT("BE4:BE"&amp;ROW()-1)),""))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IF([4]PDI_DES__SUBUNIDAD_SECCIÓN_UBIC!$B55&lt;&gt;"",[4]PDI_DES__SUBUNIDAD_SECCIÓN_UBIC!$B55,IF(AND([4]PDI_DES__SUBUNIDAD_SECCIÓN_UBIC!$B55="",[4]PDI_DES__SUBUNIDAD_SECCIÓN_UBIC!$B56="",[4]PDI_DES__SUBUNIDAD_SECCIÓN_UBIC!$B54=""),"","TOTAL"))</f>
        <v/>
      </c>
      <c r="B57" s="6" t="str">
        <f ca="1">IF(AND($A57&lt;&gt;"",$A57&lt;&gt;"TOTAL"),IF(AND([4]PDI_DES__SUBUNIDAD_SECCIÓN_UBIC!$C55&lt;&gt;"",[4]PDI_DES__SUBUNIDAD_SECCIÓN_UBIC!$C55&lt;&gt;0),[4]PDI_DES__SUBUNIDAD_SECCIÓN_UBIC!$C55,""),IF($A57="TOTAL",SUM(INDIRECT("B4:B"&amp;ROW()-1)),""))</f>
        <v/>
      </c>
      <c r="C57" s="6" t="str">
        <f ca="1">IF(AND($A57&lt;&gt;"",$A57&lt;&gt;"TOTAL"),IF(AND([4]PDI_DES__SUBUNIDAD_SECCIÓN_UBIC!$E55&lt;&gt;"",[4]PDI_DES__SUBUNIDAD_SECCIÓN_UBIC!$E55&lt;&gt;0),[4]PDI_DES__SUBUNIDAD_SECCIÓN_UBIC!$E55,""),IF($A57="TOTAL",SUM(INDIRECT("C4:C"&amp;ROW()-1)),""))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IF(AND($A57&lt;&gt;"",$A57&lt;&gt;"TOTAL"),IF(AND([4]PDI_DES__SUBUNIDAD_SECCIÓN_UBIC!$H55&lt;&gt;"",[4]PDI_DES__SUBUNIDAD_SECCIÓN_UBIC!$H55&lt;&gt;0),[4]PDI_DES__SUBUNIDAD_SECCIÓN_UBIC!$H55,""),IF($A57="TOTAL",SUM(INDIRECT("E4:E"&amp;ROW()-1)),""))</f>
        <v/>
      </c>
      <c r="F57" s="6" t="str">
        <f ca="1">IF(AND($A57&lt;&gt;"",$A57&lt;&gt;"TOTAL"),IF(AND([4]PDI_DES__SUBUNIDAD_SECCIÓN_UBIC!$J55&lt;&gt;"",[4]PDI_DES__SUBUNIDAD_SECCIÓN_UBIC!$J55&lt;&gt;0),[4]PDI_DES__SUBUNIDAD_SECCIÓN_UBIC!$J55,""),IF($A57="TOTAL",SUM(INDIRECT("F4:F"&amp;ROW()-1)),""))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IF(AND($A57&lt;&gt;"",$A57&lt;&gt;"TOTAL"),IF(AND([4]PDI_DES__SUBUNIDAD_SECCIÓN_UBIC!$M55&lt;&gt;"",[4]PDI_DES__SUBUNIDAD_SECCIÓN_UBIC!$M55&lt;&gt;0),[4]PDI_DES__SUBUNIDAD_SECCIÓN_UBIC!$M55,""),IF($A57="TOTAL",SUM(INDIRECT("H4:H"&amp;ROW()-1)),""))</f>
        <v/>
      </c>
      <c r="I57" s="6" t="str">
        <f ca="1">IF(AND($A57&lt;&gt;"",$A57&lt;&gt;"TOTAL"),IF(AND([4]PDI_DES__SUBUNIDAD_SECCIÓN_UBIC!$O55&lt;&gt;"",[4]PDI_DES__SUBUNIDAD_SECCIÓN_UBIC!$O55&lt;&gt;0),[4]PDI_DES__SUBUNIDAD_SECCIÓN_UBIC!$O55,""),IF($A57="TOTAL",SUM(INDIRECT("I4:I"&amp;ROW()-1)),""))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IF(AND($A57&lt;&gt;"",$A57&lt;&gt;"TOTAL"),IF(AND([4]PDI_DES__SUBUNIDAD_SECCIÓN_UBIC!$R55&lt;&gt;"",[4]PDI_DES__SUBUNIDAD_SECCIÓN_UBIC!$R55&lt;&gt;0),[4]PDI_DES__SUBUNIDAD_SECCIÓN_UBIC!$R55,""),IF($A57="TOTAL",SUM(INDIRECT("K4:K"&amp;ROW()-1)),""))</f>
        <v/>
      </c>
      <c r="L57" s="6" t="str">
        <f ca="1">IF(AND($A57&lt;&gt;"",$A57&lt;&gt;"TOTAL"),IF(AND([4]PDI_DES__SUBUNIDAD_SECCIÓN_UBIC!$T55&lt;&gt;"",[4]PDI_DES__SUBUNIDAD_SECCIÓN_UBIC!$T55&lt;&gt;0),[4]PDI_DES__SUBUNIDAD_SECCIÓN_UBIC!$T55,""),IF($A57="TOTAL",SUM(INDIRECT("L4:L"&amp;ROW()-1)),""))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IF(AND($A57&lt;&gt;"",$A57&lt;&gt;"TOTAL"),IF(AND([4]PDI_DES__SUBUNIDAD_SECCIÓN_UBIC!$W55&lt;&gt;"",[4]PDI_DES__SUBUNIDAD_SECCIÓN_UBIC!$W55&lt;&gt;0),[4]PDI_DES__SUBUNIDAD_SECCIÓN_UBIC!$W55,""),IF($A57="TOTAL",SUM(INDIRECT("N4:N"&amp;ROW()-1)),""))</f>
        <v/>
      </c>
      <c r="O57" s="6" t="str">
        <f ca="1">IF(AND($A57&lt;&gt;"",$A57&lt;&gt;"TOTAL"),IF(AND([4]PDI_DES__SUBUNIDAD_SECCIÓN_UBIC!$Y55&lt;&gt;"",[4]PDI_DES__SUBUNIDAD_SECCIÓN_UBIC!$Y55&lt;&gt;0),[4]PDI_DES__SUBUNIDAD_SECCIÓN_UBIC!$Y55,""),IF($A57="TOTAL",SUM(INDIRECT("O4:O"&amp;ROW()-1)),""))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IF(AND($A57&lt;&gt;"",$A57&lt;&gt;"TOTAL"),IF(AND([4]PDI_DES__SUBUNIDAD_SECCIÓN_UBIC!$AB55&lt;&gt;"",[4]PDI_DES__SUBUNIDAD_SECCIÓN_UBIC!$AB55&lt;&gt;0),[4]PDI_DES__SUBUNIDAD_SECCIÓN_UBIC!$AB55,""),IF($A57="TOTAL",SUM(INDIRECT("Q4:Q"&amp;ROW()-1)),""))</f>
        <v/>
      </c>
      <c r="R57" s="6" t="str">
        <f ca="1">IF(AND($A57&lt;&gt;"",$A57&lt;&gt;"TOTAL"),IF(AND([4]PDI_DES__SUBUNIDAD_SECCIÓN_UBIC!$AD55&lt;&gt;"",[4]PDI_DES__SUBUNIDAD_SECCIÓN_UBIC!$AD55&lt;&gt;0),[4]PDI_DES__SUBUNIDAD_SECCIÓN_UBIC!$AD55,""),IF($A57="TOTAL",SUM(INDIRECT("R4:R"&amp;ROW()-1)),""))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IF(AND($A57&lt;&gt;"",$A57&lt;&gt;"TOTAL"),IF(AND([4]PDI_DES__SUBUNIDAD_SECCIÓN_UBIC!$AG55&lt;&gt;"",[4]PDI_DES__SUBUNIDAD_SECCIÓN_UBIC!$AG55&lt;&gt;0),[4]PDI_DES__SUBUNIDAD_SECCIÓN_UBIC!$AG55,""),IF($A57="TOTAL",SUM(INDIRECT("T4:T"&amp;ROW()-1)),""))</f>
        <v/>
      </c>
      <c r="U57" s="6" t="str">
        <f ca="1">IF(AND($A57&lt;&gt;"",$A57&lt;&gt;"TOTAL"),IF(AND([4]PDI_DES__SUBUNIDAD_SECCIÓN_UBIC!$AI55&lt;&gt;"",[4]PDI_DES__SUBUNIDAD_SECCIÓN_UBIC!$AI55&lt;&gt;0),[4]PDI_DES__SUBUNIDAD_SECCIÓN_UBIC!$AI55,""),IF($A57="TOTAL",SUM(INDIRECT("U4:U"&amp;ROW()-1)),""))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IF(AND($A57&lt;&gt;"",$A57&lt;&gt;"TOTAL"),IF(AND([4]PDI_DES__SUBUNIDAD_SECCIÓN_UBIC!$AL55&lt;&gt;"",[4]PDI_DES__SUBUNIDAD_SECCIÓN_UBIC!$AL55&lt;&gt;0),[4]PDI_DES__SUBUNIDAD_SECCIÓN_UBIC!$AL55,""),IF($A57="TOTAL",SUM(INDIRECT("W4:W"&amp;ROW()-1)),""))</f>
        <v/>
      </c>
      <c r="X57" s="6" t="str">
        <f ca="1">IF(AND($A57&lt;&gt;"",$A57&lt;&gt;"TOTAL"),IF(AND([4]PDI_DES__SUBUNIDAD_SECCIÓN_UBIC!$AN55&lt;&gt;"",[4]PDI_DES__SUBUNIDAD_SECCIÓN_UBIC!$AN55&lt;&gt;0),[4]PDI_DES__SUBUNIDAD_SECCIÓN_UBIC!$AN55,""),IF($A57="TOTAL",SUM(INDIRECT("X4:X"&amp;ROW()-1)),""))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IF(AND($A57&lt;&gt;"",$A57&lt;&gt;"TOTAL"),IF(AND([4]PDI_DES__SUBUNIDAD_SECCIÓN_UBIC!$AQ55&lt;&gt;"",[4]PDI_DES__SUBUNIDAD_SECCIÓN_UBIC!$AQ55&lt;&gt;0),[4]PDI_DES__SUBUNIDAD_SECCIÓN_UBIC!$AQ55,""),IF($A57="TOTAL",SUM(INDIRECT("Z4:Z"&amp;ROW()-1)),""))</f>
        <v/>
      </c>
      <c r="AA57" s="6" t="str">
        <f ca="1">IF(AND($A57&lt;&gt;"",$A57&lt;&gt;"TOTAL"),IF(AND([4]PDI_DES__SUBUNIDAD_SECCIÓN_UBIC!$AS55&lt;&gt;"",[4]PDI_DES__SUBUNIDAD_SECCIÓN_UBIC!$AS55&lt;&gt;0),[4]PDI_DES__SUBUNIDAD_SECCIÓN_UBIC!$AS55,""),IF($A57="TOTAL",SUM(INDIRECT("AA4:AA"&amp;ROW()-1)),""))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IF(AND($A57&lt;&gt;"",$A57&lt;&gt;"TOTAL"),IF(AND([4]PDI_DES__SUBUNIDAD_SECCIÓN_UBIC!$AV55&lt;&gt;"",[4]PDI_DES__SUBUNIDAD_SECCIÓN_UBIC!$AV55&lt;&gt;0),[4]PDI_DES__SUBUNIDAD_SECCIÓN_UBIC!$AV55,""),IF($A57="TOTAL",SUM(INDIRECT("AC4:AC"&amp;ROW()-1)),""))</f>
        <v/>
      </c>
      <c r="AD57" s="6" t="str">
        <f ca="1">IF(AND($A57&lt;&gt;"",$A57&lt;&gt;"TOTAL"),IF(AND([4]PDI_DES__SUBUNIDAD_SECCIÓN_UBIC!$AX55&lt;&gt;"",[4]PDI_DES__SUBUNIDAD_SECCIÓN_UBIC!$AX55&lt;&gt;0),[4]PDI_DES__SUBUNIDAD_SECCIÓN_UBIC!$AX55,""),IF($A57="TOTAL",SUM(INDIRECT("AD4:AD"&amp;ROW()-1)),""))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IF(AND($A57&lt;&gt;"",$A57&lt;&gt;"TOTAL"),IF(AND([4]PDI_DES__SUBUNIDAD_SECCIÓN_UBIC!$BA55&lt;&gt;"",[4]PDI_DES__SUBUNIDAD_SECCIÓN_UBIC!$BA55&lt;&gt;0),[4]PDI_DES__SUBUNIDAD_SECCIÓN_UBIC!$BA55,""),IF($A57="TOTAL",SUM(INDIRECT("AF4:AF"&amp;ROW()-1)),""))</f>
        <v/>
      </c>
      <c r="AG57" s="6" t="str">
        <f ca="1">IF(AND($A57&lt;&gt;"",$A57&lt;&gt;"TOTAL"),IF(AND([4]PDI_DES__SUBUNIDAD_SECCIÓN_UBIC!$BC55&lt;&gt;"",[4]PDI_DES__SUBUNIDAD_SECCIÓN_UBIC!$BC55&lt;&gt;0),[4]PDI_DES__SUBUNIDAD_SECCIÓN_UBIC!$BC55,""),IF($A57="TOTAL",SUM(INDIRECT("AG4:AG"&amp;ROW()-1)),""))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IF(AND($A57&lt;&gt;"",$A57&lt;&gt;"TOTAL"),IF(AND([4]PDI_DES__SUBUNIDAD_SECCIÓN_UBIC!$BF55&lt;&gt;"",[4]PDI_DES__SUBUNIDAD_SECCIÓN_UBIC!$BF55&lt;&gt;0),[4]PDI_DES__SUBUNIDAD_SECCIÓN_UBIC!$BF55,""),IF($A57="TOTAL",SUM(INDIRECT("AI4:AI"&amp;ROW()-1)),""))</f>
        <v/>
      </c>
      <c r="AJ57" s="6" t="str">
        <f ca="1">IF(AND($A57&lt;&gt;"",$A57&lt;&gt;"TOTAL"),IF(AND([4]PDI_DES__SUBUNIDAD_SECCIÓN_UBIC!$BH55&lt;&gt;"",[4]PDI_DES__SUBUNIDAD_SECCIÓN_UBIC!$BH55&lt;&gt;0),[4]PDI_DES__SUBUNIDAD_SECCIÓN_UBIC!$BH55,""),IF($A57="TOTAL",SUM(INDIRECT("AJ4:AJ"&amp;ROW()-1)),""))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IF(AND($A57&lt;&gt;"",$A57&lt;&gt;"TOTAL"),IF(AND([4]PDI_DES__SUBUNIDAD_SECCIÓN_UBIC!$BK55&lt;&gt;"",[4]PDI_DES__SUBUNIDAD_SECCIÓN_UBIC!$BK55&lt;&gt;0),[4]PDI_DES__SUBUNIDAD_SECCIÓN_UBIC!$BK55,""),IF($A57="TOTAL",SUM(INDIRECT("AL4:AL"&amp;ROW()-1)),""))</f>
        <v/>
      </c>
      <c r="AM57" s="6" t="str">
        <f ca="1">IF(AND($A57&lt;&gt;"",$A57&lt;&gt;"TOTAL"),IF(AND([4]PDI_DES__SUBUNIDAD_SECCIÓN_UBIC!$BM55&lt;&gt;"",[4]PDI_DES__SUBUNIDAD_SECCIÓN_UBIC!$BM55&lt;&gt;0),[4]PDI_DES__SUBUNIDAD_SECCIÓN_UBIC!$BM55,""),IF($A57="TOTAL",SUM(INDIRECT("AM4:AM"&amp;ROW()-1)),""))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IF(AND($A57&lt;&gt;"",$A57&lt;&gt;"TOTAL"),IF(AND([4]PDI_DES__SUBUNIDAD_SECCIÓN_UBIC!$BP55&lt;&gt;"",[4]PDI_DES__SUBUNIDAD_SECCIÓN_UBIC!$BP55&lt;&gt;0),[4]PDI_DES__SUBUNIDAD_SECCIÓN_UBIC!$BP55,""),IF($A57="TOTAL",SUM(INDIRECT("AO4:AO"&amp;ROW()-1)),""))</f>
        <v/>
      </c>
      <c r="AP57" s="6" t="str">
        <f ca="1">IF(AND($A57&lt;&gt;"",$A57&lt;&gt;"TOTAL"),IF(AND([4]PDI_DES__SUBUNIDAD_SECCIÓN_UBIC!$BR55&lt;&gt;"",[4]PDI_DES__SUBUNIDAD_SECCIÓN_UBIC!$BR55&lt;&gt;0),[4]PDI_DES__SUBUNIDAD_SECCIÓN_UBIC!$BR55,""),IF($A57="TOTAL",SUM(INDIRECT("AP4:AP"&amp;ROW()-1)),""))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IF(AND($A57&lt;&gt;"",$A57&lt;&gt;"TOTAL"),IF(AND([4]PDI_DES__SUBUNIDAD_SECCIÓN_UBIC!$BU55&lt;&gt;"",[4]PDI_DES__SUBUNIDAD_SECCIÓN_UBIC!$BU55&lt;&gt;0),[4]PDI_DES__SUBUNIDAD_SECCIÓN_UBIC!$BU55,""),IF($A57="TOTAL",SUM(INDIRECT("AR4:AR"&amp;ROW()-1)),""))</f>
        <v/>
      </c>
      <c r="AS57" s="6" t="str">
        <f ca="1">IF(AND($A57&lt;&gt;"",$A57&lt;&gt;"TOTAL"),IF(AND([4]PDI_DES__SUBUNIDAD_SECCIÓN_UBIC!$BW55&lt;&gt;"",[4]PDI_DES__SUBUNIDAD_SECCIÓN_UBIC!$BW55&lt;&gt;0),[4]PDI_DES__SUBUNIDAD_SECCIÓN_UBIC!$BW55,""),IF($A57="TOTAL",SUM(INDIRECT("AS4:AS"&amp;ROW()-1)),""))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IF(AND($A57&lt;&gt;"",$A57&lt;&gt;"TOTAL"),IF(AND([4]PDI_DES__SUBUNIDAD_SECCIÓN_UBIC!$BZ55&lt;&gt;"",[4]PDI_DES__SUBUNIDAD_SECCIÓN_UBIC!$BZ55&lt;&gt;0),[4]PDI_DES__SUBUNIDAD_SECCIÓN_UBIC!$BZ55,""),IF($A57="TOTAL",SUM(INDIRECT("AU4:AU"&amp;ROW()-1)),""))</f>
        <v/>
      </c>
      <c r="AV57" s="6" t="str">
        <f ca="1">IF(AND($A57&lt;&gt;"",$A57&lt;&gt;"TOTAL"),IF(AND([4]PDI_DES__SUBUNIDAD_SECCIÓN_UBIC!$CB55&lt;&gt;"",[4]PDI_DES__SUBUNIDAD_SECCIÓN_UBIC!$CB55&lt;&gt;0),[4]PDI_DES__SUBUNIDAD_SECCIÓN_UBIC!$CB55,""),IF($A57="TOTAL",SUM(INDIRECT("AV4:AV"&amp;ROW()-1)),""))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IF(AND($A57&lt;&gt;"",$A57&lt;&gt;"TOTAL"),IF(AND([4]PDI_DES__SUBUNIDAD_SECCIÓN_UBIC!$CE55&lt;&gt;"",[4]PDI_DES__SUBUNIDAD_SECCIÓN_UBIC!$CE55&lt;&gt;0),[4]PDI_DES__SUBUNIDAD_SECCIÓN_UBIC!$CE55,""),IF($A57="TOTAL",SUM(INDIRECT("AX4:AX"&amp;ROW()-1)),""))</f>
        <v/>
      </c>
      <c r="AY57" s="6" t="str">
        <f ca="1">IF(AND($A57&lt;&gt;"",$A57&lt;&gt;"TOTAL"),IF(AND([4]PDI_DES__SUBUNIDAD_SECCIÓN_UBIC!$CG55&lt;&gt;"",[4]PDI_DES__SUBUNIDAD_SECCIÓN_UBIC!$CG55&lt;&gt;0),[4]PDI_DES__SUBUNIDAD_SECCIÓN_UBIC!$CG55,""),IF($A57="TOTAL",SUM(INDIRECT("AY4:AY"&amp;ROW()-1)),""))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IF(AND($A57&lt;&gt;"",$A57&lt;&gt;"TOTAL"),IF(AND([4]PDI_DES__SUBUNIDAD_SECCIÓN_UBIC!$CJ55&lt;&gt;"",[4]PDI_DES__SUBUNIDAD_SECCIÓN_UBIC!$CJ55&lt;&gt;0),[4]PDI_DES__SUBUNIDAD_SECCIÓN_UBIC!$CJ55,""),IF($A57="TOTAL",SUM(INDIRECT("BA4:BA"&amp;ROW()-1)),""))</f>
        <v/>
      </c>
      <c r="BB57" s="6" t="str">
        <f ca="1">IF(AND($A57&lt;&gt;"",$A57&lt;&gt;"TOTAL"),IF(AND([4]PDI_DES__SUBUNIDAD_SECCIÓN_UBIC!$CL55&lt;&gt;"",[4]PDI_DES__SUBUNIDAD_SECCIÓN_UBIC!$CL55&lt;&gt;0),[4]PDI_DES__SUBUNIDAD_SECCIÓN_UBIC!$CL55,""),IF($A57="TOTAL",SUM(INDIRECT("BB4:BB"&amp;ROW()-1)),""))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IF(AND($A57&lt;&gt;"",$A57&lt;&gt;"TOTAL"),IF(AND([4]PDI_DES__SUBUNIDAD_SECCIÓN_UBIC!$CO55&lt;&gt;"",[4]PDI_DES__SUBUNIDAD_SECCIÓN_UBIC!$CO55&lt;&gt;0),[4]PDI_DES__SUBUNIDAD_SECCIÓN_UBIC!$CO55,""),IF($A57="TOTAL",SUM(INDIRECT("BD4:BD"&amp;ROW()-1)),""))</f>
        <v/>
      </c>
      <c r="BE57" s="6" t="str">
        <f ca="1">IF(AND($A57&lt;&gt;"",$A57&lt;&gt;"TOTAL"),IF(AND([4]PDI_DES__SUBUNIDAD_SECCIÓN_UBIC!$CQ55&lt;&gt;"",[4]PDI_DES__SUBUNIDAD_SECCIÓN_UBIC!$CQ55&lt;&gt;0),[4]PDI_DES__SUBUNIDAD_SECCIÓN_UBIC!$CQ55,""),IF($A57="TOTAL",SUM(INDIRECT("BE4:BE"&amp;ROW()-1)),""))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IF([4]PDI_DES__SUBUNIDAD_SECCIÓN_UBIC!$B56&lt;&gt;"",[4]PDI_DES__SUBUNIDAD_SECCIÓN_UBIC!$B56,IF(AND([4]PDI_DES__SUBUNIDAD_SECCIÓN_UBIC!$B56="",[4]PDI_DES__SUBUNIDAD_SECCIÓN_UBIC!$B57="",[4]PDI_DES__SUBUNIDAD_SECCIÓN_UBIC!$B55=""),"","TOTAL"))</f>
        <v/>
      </c>
      <c r="B58" s="6" t="str">
        <f ca="1">IF(AND($A58&lt;&gt;"",$A58&lt;&gt;"TOTAL"),IF(AND([4]PDI_DES__SUBUNIDAD_SECCIÓN_UBIC!$C56&lt;&gt;"",[4]PDI_DES__SUBUNIDAD_SECCIÓN_UBIC!$C56&lt;&gt;0),[4]PDI_DES__SUBUNIDAD_SECCIÓN_UBIC!$C56,""),IF($A58="TOTAL",SUM(INDIRECT("B4:B"&amp;ROW()-1)),""))</f>
        <v/>
      </c>
      <c r="C58" s="6" t="str">
        <f ca="1">IF(AND($A58&lt;&gt;"",$A58&lt;&gt;"TOTAL"),IF(AND([4]PDI_DES__SUBUNIDAD_SECCIÓN_UBIC!$E56&lt;&gt;"",[4]PDI_DES__SUBUNIDAD_SECCIÓN_UBIC!$E56&lt;&gt;0),[4]PDI_DES__SUBUNIDAD_SECCIÓN_UBIC!$E56,""),IF($A58="TOTAL",SUM(INDIRECT("C4:C"&amp;ROW()-1)),""))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IF(AND($A58&lt;&gt;"",$A58&lt;&gt;"TOTAL"),IF(AND([4]PDI_DES__SUBUNIDAD_SECCIÓN_UBIC!$H56&lt;&gt;"",[4]PDI_DES__SUBUNIDAD_SECCIÓN_UBIC!$H56&lt;&gt;0),[4]PDI_DES__SUBUNIDAD_SECCIÓN_UBIC!$H56,""),IF($A58="TOTAL",SUM(INDIRECT("E4:E"&amp;ROW()-1)),""))</f>
        <v/>
      </c>
      <c r="F58" s="6" t="str">
        <f ca="1">IF(AND($A58&lt;&gt;"",$A58&lt;&gt;"TOTAL"),IF(AND([4]PDI_DES__SUBUNIDAD_SECCIÓN_UBIC!$J56&lt;&gt;"",[4]PDI_DES__SUBUNIDAD_SECCIÓN_UBIC!$J56&lt;&gt;0),[4]PDI_DES__SUBUNIDAD_SECCIÓN_UBIC!$J56,""),IF($A58="TOTAL",SUM(INDIRECT("F4:F"&amp;ROW()-1)),""))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IF(AND($A58&lt;&gt;"",$A58&lt;&gt;"TOTAL"),IF(AND([4]PDI_DES__SUBUNIDAD_SECCIÓN_UBIC!$M56&lt;&gt;"",[4]PDI_DES__SUBUNIDAD_SECCIÓN_UBIC!$M56&lt;&gt;0),[4]PDI_DES__SUBUNIDAD_SECCIÓN_UBIC!$M56,""),IF($A58="TOTAL",SUM(INDIRECT("H4:H"&amp;ROW()-1)),""))</f>
        <v/>
      </c>
      <c r="I58" s="6" t="str">
        <f ca="1">IF(AND($A58&lt;&gt;"",$A58&lt;&gt;"TOTAL"),IF(AND([4]PDI_DES__SUBUNIDAD_SECCIÓN_UBIC!$O56&lt;&gt;"",[4]PDI_DES__SUBUNIDAD_SECCIÓN_UBIC!$O56&lt;&gt;0),[4]PDI_DES__SUBUNIDAD_SECCIÓN_UBIC!$O56,""),IF($A58="TOTAL",SUM(INDIRECT("I4:I"&amp;ROW()-1)),""))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IF(AND($A58&lt;&gt;"",$A58&lt;&gt;"TOTAL"),IF(AND([4]PDI_DES__SUBUNIDAD_SECCIÓN_UBIC!$R56&lt;&gt;"",[4]PDI_DES__SUBUNIDAD_SECCIÓN_UBIC!$R56&lt;&gt;0),[4]PDI_DES__SUBUNIDAD_SECCIÓN_UBIC!$R56,""),IF($A58="TOTAL",SUM(INDIRECT("K4:K"&amp;ROW()-1)),""))</f>
        <v/>
      </c>
      <c r="L58" s="6" t="str">
        <f ca="1">IF(AND($A58&lt;&gt;"",$A58&lt;&gt;"TOTAL"),IF(AND([4]PDI_DES__SUBUNIDAD_SECCIÓN_UBIC!$T56&lt;&gt;"",[4]PDI_DES__SUBUNIDAD_SECCIÓN_UBIC!$T56&lt;&gt;0),[4]PDI_DES__SUBUNIDAD_SECCIÓN_UBIC!$T56,""),IF($A58="TOTAL",SUM(INDIRECT("L4:L"&amp;ROW()-1)),""))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IF(AND($A58&lt;&gt;"",$A58&lt;&gt;"TOTAL"),IF(AND([4]PDI_DES__SUBUNIDAD_SECCIÓN_UBIC!$W56&lt;&gt;"",[4]PDI_DES__SUBUNIDAD_SECCIÓN_UBIC!$W56&lt;&gt;0),[4]PDI_DES__SUBUNIDAD_SECCIÓN_UBIC!$W56,""),IF($A58="TOTAL",SUM(INDIRECT("N4:N"&amp;ROW()-1)),""))</f>
        <v/>
      </c>
      <c r="O58" s="6" t="str">
        <f ca="1">IF(AND($A58&lt;&gt;"",$A58&lt;&gt;"TOTAL"),IF(AND([4]PDI_DES__SUBUNIDAD_SECCIÓN_UBIC!$Y56&lt;&gt;"",[4]PDI_DES__SUBUNIDAD_SECCIÓN_UBIC!$Y56&lt;&gt;0),[4]PDI_DES__SUBUNIDAD_SECCIÓN_UBIC!$Y56,""),IF($A58="TOTAL",SUM(INDIRECT("O4:O"&amp;ROW()-1)),""))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IF(AND($A58&lt;&gt;"",$A58&lt;&gt;"TOTAL"),IF(AND([4]PDI_DES__SUBUNIDAD_SECCIÓN_UBIC!$AB56&lt;&gt;"",[4]PDI_DES__SUBUNIDAD_SECCIÓN_UBIC!$AB56&lt;&gt;0),[4]PDI_DES__SUBUNIDAD_SECCIÓN_UBIC!$AB56,""),IF($A58="TOTAL",SUM(INDIRECT("Q4:Q"&amp;ROW()-1)),""))</f>
        <v/>
      </c>
      <c r="R58" s="6" t="str">
        <f ca="1">IF(AND($A58&lt;&gt;"",$A58&lt;&gt;"TOTAL"),IF(AND([4]PDI_DES__SUBUNIDAD_SECCIÓN_UBIC!$AD56&lt;&gt;"",[4]PDI_DES__SUBUNIDAD_SECCIÓN_UBIC!$AD56&lt;&gt;0),[4]PDI_DES__SUBUNIDAD_SECCIÓN_UBIC!$AD56,""),IF($A58="TOTAL",SUM(INDIRECT("R4:R"&amp;ROW()-1)),""))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IF(AND($A58&lt;&gt;"",$A58&lt;&gt;"TOTAL"),IF(AND([4]PDI_DES__SUBUNIDAD_SECCIÓN_UBIC!$AG56&lt;&gt;"",[4]PDI_DES__SUBUNIDAD_SECCIÓN_UBIC!$AG56&lt;&gt;0),[4]PDI_DES__SUBUNIDAD_SECCIÓN_UBIC!$AG56,""),IF($A58="TOTAL",SUM(INDIRECT("T4:T"&amp;ROW()-1)),""))</f>
        <v/>
      </c>
      <c r="U58" s="6" t="str">
        <f ca="1">IF(AND($A58&lt;&gt;"",$A58&lt;&gt;"TOTAL"),IF(AND([4]PDI_DES__SUBUNIDAD_SECCIÓN_UBIC!$AI56&lt;&gt;"",[4]PDI_DES__SUBUNIDAD_SECCIÓN_UBIC!$AI56&lt;&gt;0),[4]PDI_DES__SUBUNIDAD_SECCIÓN_UBIC!$AI56,""),IF($A58="TOTAL",SUM(INDIRECT("U4:U"&amp;ROW()-1)),""))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IF(AND($A58&lt;&gt;"",$A58&lt;&gt;"TOTAL"),IF(AND([4]PDI_DES__SUBUNIDAD_SECCIÓN_UBIC!$AL56&lt;&gt;"",[4]PDI_DES__SUBUNIDAD_SECCIÓN_UBIC!$AL56&lt;&gt;0),[4]PDI_DES__SUBUNIDAD_SECCIÓN_UBIC!$AL56,""),IF($A58="TOTAL",SUM(INDIRECT("W4:W"&amp;ROW()-1)),""))</f>
        <v/>
      </c>
      <c r="X58" s="6" t="str">
        <f ca="1">IF(AND($A58&lt;&gt;"",$A58&lt;&gt;"TOTAL"),IF(AND([4]PDI_DES__SUBUNIDAD_SECCIÓN_UBIC!$AN56&lt;&gt;"",[4]PDI_DES__SUBUNIDAD_SECCIÓN_UBIC!$AN56&lt;&gt;0),[4]PDI_DES__SUBUNIDAD_SECCIÓN_UBIC!$AN56,""),IF($A58="TOTAL",SUM(INDIRECT("X4:X"&amp;ROW()-1)),""))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IF(AND($A58&lt;&gt;"",$A58&lt;&gt;"TOTAL"),IF(AND([4]PDI_DES__SUBUNIDAD_SECCIÓN_UBIC!$AQ56&lt;&gt;"",[4]PDI_DES__SUBUNIDAD_SECCIÓN_UBIC!$AQ56&lt;&gt;0),[4]PDI_DES__SUBUNIDAD_SECCIÓN_UBIC!$AQ56,""),IF($A58="TOTAL",SUM(INDIRECT("Z4:Z"&amp;ROW()-1)),""))</f>
        <v/>
      </c>
      <c r="AA58" s="6" t="str">
        <f ca="1">IF(AND($A58&lt;&gt;"",$A58&lt;&gt;"TOTAL"),IF(AND([4]PDI_DES__SUBUNIDAD_SECCIÓN_UBIC!$AS56&lt;&gt;"",[4]PDI_DES__SUBUNIDAD_SECCIÓN_UBIC!$AS56&lt;&gt;0),[4]PDI_DES__SUBUNIDAD_SECCIÓN_UBIC!$AS56,""),IF($A58="TOTAL",SUM(INDIRECT("AA4:AA"&amp;ROW()-1)),""))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IF(AND($A58&lt;&gt;"",$A58&lt;&gt;"TOTAL"),IF(AND([4]PDI_DES__SUBUNIDAD_SECCIÓN_UBIC!$AV56&lt;&gt;"",[4]PDI_DES__SUBUNIDAD_SECCIÓN_UBIC!$AV56&lt;&gt;0),[4]PDI_DES__SUBUNIDAD_SECCIÓN_UBIC!$AV56,""),IF($A58="TOTAL",SUM(INDIRECT("AC4:AC"&amp;ROW()-1)),""))</f>
        <v/>
      </c>
      <c r="AD58" s="6" t="str">
        <f ca="1">IF(AND($A58&lt;&gt;"",$A58&lt;&gt;"TOTAL"),IF(AND([4]PDI_DES__SUBUNIDAD_SECCIÓN_UBIC!$AX56&lt;&gt;"",[4]PDI_DES__SUBUNIDAD_SECCIÓN_UBIC!$AX56&lt;&gt;0),[4]PDI_DES__SUBUNIDAD_SECCIÓN_UBIC!$AX56,""),IF($A58="TOTAL",SUM(INDIRECT("AD4:AD"&amp;ROW()-1)),""))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IF(AND($A58&lt;&gt;"",$A58&lt;&gt;"TOTAL"),IF(AND([4]PDI_DES__SUBUNIDAD_SECCIÓN_UBIC!$BA56&lt;&gt;"",[4]PDI_DES__SUBUNIDAD_SECCIÓN_UBIC!$BA56&lt;&gt;0),[4]PDI_DES__SUBUNIDAD_SECCIÓN_UBIC!$BA56,""),IF($A58="TOTAL",SUM(INDIRECT("AF4:AF"&amp;ROW()-1)),""))</f>
        <v/>
      </c>
      <c r="AG58" s="6" t="str">
        <f ca="1">IF(AND($A58&lt;&gt;"",$A58&lt;&gt;"TOTAL"),IF(AND([4]PDI_DES__SUBUNIDAD_SECCIÓN_UBIC!$BC56&lt;&gt;"",[4]PDI_DES__SUBUNIDAD_SECCIÓN_UBIC!$BC56&lt;&gt;0),[4]PDI_DES__SUBUNIDAD_SECCIÓN_UBIC!$BC56,""),IF($A58="TOTAL",SUM(INDIRECT("AG4:AG"&amp;ROW()-1)),""))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IF(AND($A58&lt;&gt;"",$A58&lt;&gt;"TOTAL"),IF(AND([4]PDI_DES__SUBUNIDAD_SECCIÓN_UBIC!$BF56&lt;&gt;"",[4]PDI_DES__SUBUNIDAD_SECCIÓN_UBIC!$BF56&lt;&gt;0),[4]PDI_DES__SUBUNIDAD_SECCIÓN_UBIC!$BF56,""),IF($A58="TOTAL",SUM(INDIRECT("AI4:AI"&amp;ROW()-1)),""))</f>
        <v/>
      </c>
      <c r="AJ58" s="6" t="str">
        <f ca="1">IF(AND($A58&lt;&gt;"",$A58&lt;&gt;"TOTAL"),IF(AND([4]PDI_DES__SUBUNIDAD_SECCIÓN_UBIC!$BH56&lt;&gt;"",[4]PDI_DES__SUBUNIDAD_SECCIÓN_UBIC!$BH56&lt;&gt;0),[4]PDI_DES__SUBUNIDAD_SECCIÓN_UBIC!$BH56,""),IF($A58="TOTAL",SUM(INDIRECT("AJ4:AJ"&amp;ROW()-1)),""))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IF(AND($A58&lt;&gt;"",$A58&lt;&gt;"TOTAL"),IF(AND([4]PDI_DES__SUBUNIDAD_SECCIÓN_UBIC!$BK56&lt;&gt;"",[4]PDI_DES__SUBUNIDAD_SECCIÓN_UBIC!$BK56&lt;&gt;0),[4]PDI_DES__SUBUNIDAD_SECCIÓN_UBIC!$BK56,""),IF($A58="TOTAL",SUM(INDIRECT("AL4:AL"&amp;ROW()-1)),""))</f>
        <v/>
      </c>
      <c r="AM58" s="6" t="str">
        <f ca="1">IF(AND($A58&lt;&gt;"",$A58&lt;&gt;"TOTAL"),IF(AND([4]PDI_DES__SUBUNIDAD_SECCIÓN_UBIC!$BM56&lt;&gt;"",[4]PDI_DES__SUBUNIDAD_SECCIÓN_UBIC!$BM56&lt;&gt;0),[4]PDI_DES__SUBUNIDAD_SECCIÓN_UBIC!$BM56,""),IF($A58="TOTAL",SUM(INDIRECT("AM4:AM"&amp;ROW()-1)),""))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IF(AND($A58&lt;&gt;"",$A58&lt;&gt;"TOTAL"),IF(AND([4]PDI_DES__SUBUNIDAD_SECCIÓN_UBIC!$BP56&lt;&gt;"",[4]PDI_DES__SUBUNIDAD_SECCIÓN_UBIC!$BP56&lt;&gt;0),[4]PDI_DES__SUBUNIDAD_SECCIÓN_UBIC!$BP56,""),IF($A58="TOTAL",SUM(INDIRECT("AO4:AO"&amp;ROW()-1)),""))</f>
        <v/>
      </c>
      <c r="AP58" s="6" t="str">
        <f ca="1">IF(AND($A58&lt;&gt;"",$A58&lt;&gt;"TOTAL"),IF(AND([4]PDI_DES__SUBUNIDAD_SECCIÓN_UBIC!$BR56&lt;&gt;"",[4]PDI_DES__SUBUNIDAD_SECCIÓN_UBIC!$BR56&lt;&gt;0),[4]PDI_DES__SUBUNIDAD_SECCIÓN_UBIC!$BR56,""),IF($A58="TOTAL",SUM(INDIRECT("AP4:AP"&amp;ROW()-1)),""))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IF(AND($A58&lt;&gt;"",$A58&lt;&gt;"TOTAL"),IF(AND([4]PDI_DES__SUBUNIDAD_SECCIÓN_UBIC!$BU56&lt;&gt;"",[4]PDI_DES__SUBUNIDAD_SECCIÓN_UBIC!$BU56&lt;&gt;0),[4]PDI_DES__SUBUNIDAD_SECCIÓN_UBIC!$BU56,""),IF($A58="TOTAL",SUM(INDIRECT("AR4:AR"&amp;ROW()-1)),""))</f>
        <v/>
      </c>
      <c r="AS58" s="6" t="str">
        <f ca="1">IF(AND($A58&lt;&gt;"",$A58&lt;&gt;"TOTAL"),IF(AND([4]PDI_DES__SUBUNIDAD_SECCIÓN_UBIC!$BW56&lt;&gt;"",[4]PDI_DES__SUBUNIDAD_SECCIÓN_UBIC!$BW56&lt;&gt;0),[4]PDI_DES__SUBUNIDAD_SECCIÓN_UBIC!$BW56,""),IF($A58="TOTAL",SUM(INDIRECT("AS4:AS"&amp;ROW()-1)),""))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IF(AND($A58&lt;&gt;"",$A58&lt;&gt;"TOTAL"),IF(AND([4]PDI_DES__SUBUNIDAD_SECCIÓN_UBIC!$BZ56&lt;&gt;"",[4]PDI_DES__SUBUNIDAD_SECCIÓN_UBIC!$BZ56&lt;&gt;0),[4]PDI_DES__SUBUNIDAD_SECCIÓN_UBIC!$BZ56,""),IF($A58="TOTAL",SUM(INDIRECT("AU4:AU"&amp;ROW()-1)),""))</f>
        <v/>
      </c>
      <c r="AV58" s="6" t="str">
        <f ca="1">IF(AND($A58&lt;&gt;"",$A58&lt;&gt;"TOTAL"),IF(AND([4]PDI_DES__SUBUNIDAD_SECCIÓN_UBIC!$CB56&lt;&gt;"",[4]PDI_DES__SUBUNIDAD_SECCIÓN_UBIC!$CB56&lt;&gt;0),[4]PDI_DES__SUBUNIDAD_SECCIÓN_UBIC!$CB56,""),IF($A58="TOTAL",SUM(INDIRECT("AV4:AV"&amp;ROW()-1)),""))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IF(AND($A58&lt;&gt;"",$A58&lt;&gt;"TOTAL"),IF(AND([4]PDI_DES__SUBUNIDAD_SECCIÓN_UBIC!$CE56&lt;&gt;"",[4]PDI_DES__SUBUNIDAD_SECCIÓN_UBIC!$CE56&lt;&gt;0),[4]PDI_DES__SUBUNIDAD_SECCIÓN_UBIC!$CE56,""),IF($A58="TOTAL",SUM(INDIRECT("AX4:AX"&amp;ROW()-1)),""))</f>
        <v/>
      </c>
      <c r="AY58" s="6" t="str">
        <f ca="1">IF(AND($A58&lt;&gt;"",$A58&lt;&gt;"TOTAL"),IF(AND([4]PDI_DES__SUBUNIDAD_SECCIÓN_UBIC!$CG56&lt;&gt;"",[4]PDI_DES__SUBUNIDAD_SECCIÓN_UBIC!$CG56&lt;&gt;0),[4]PDI_DES__SUBUNIDAD_SECCIÓN_UBIC!$CG56,""),IF($A58="TOTAL",SUM(INDIRECT("AY4:AY"&amp;ROW()-1)),""))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IF(AND($A58&lt;&gt;"",$A58&lt;&gt;"TOTAL"),IF(AND([4]PDI_DES__SUBUNIDAD_SECCIÓN_UBIC!$CJ56&lt;&gt;"",[4]PDI_DES__SUBUNIDAD_SECCIÓN_UBIC!$CJ56&lt;&gt;0),[4]PDI_DES__SUBUNIDAD_SECCIÓN_UBIC!$CJ56,""),IF($A58="TOTAL",SUM(INDIRECT("BA4:BA"&amp;ROW()-1)),""))</f>
        <v/>
      </c>
      <c r="BB58" s="6" t="str">
        <f ca="1">IF(AND($A58&lt;&gt;"",$A58&lt;&gt;"TOTAL"),IF(AND([4]PDI_DES__SUBUNIDAD_SECCIÓN_UBIC!$CL56&lt;&gt;"",[4]PDI_DES__SUBUNIDAD_SECCIÓN_UBIC!$CL56&lt;&gt;0),[4]PDI_DES__SUBUNIDAD_SECCIÓN_UBIC!$CL56,""),IF($A58="TOTAL",SUM(INDIRECT("BB4:BB"&amp;ROW()-1)),""))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IF(AND($A58&lt;&gt;"",$A58&lt;&gt;"TOTAL"),IF(AND([4]PDI_DES__SUBUNIDAD_SECCIÓN_UBIC!$CO56&lt;&gt;"",[4]PDI_DES__SUBUNIDAD_SECCIÓN_UBIC!$CO56&lt;&gt;0),[4]PDI_DES__SUBUNIDAD_SECCIÓN_UBIC!$CO56,""),IF($A58="TOTAL",SUM(INDIRECT("BD4:BD"&amp;ROW()-1)),""))</f>
        <v/>
      </c>
      <c r="BE58" s="6" t="str">
        <f ca="1">IF(AND($A58&lt;&gt;"",$A58&lt;&gt;"TOTAL"),IF(AND([4]PDI_DES__SUBUNIDAD_SECCIÓN_UBIC!$CQ56&lt;&gt;"",[4]PDI_DES__SUBUNIDAD_SECCIÓN_UBIC!$CQ56&lt;&gt;0),[4]PDI_DES__SUBUNIDAD_SECCIÓN_UBIC!$CQ56,""),IF($A58="TOTAL",SUM(INDIRECT("BE4:BE"&amp;ROW()-1)),""))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IF([4]PDI_DES__SUBUNIDAD_SECCIÓN_UBIC!$B57&lt;&gt;"",[4]PDI_DES__SUBUNIDAD_SECCIÓN_UBIC!$B57,IF(AND([4]PDI_DES__SUBUNIDAD_SECCIÓN_UBIC!$B57="",[4]PDI_DES__SUBUNIDAD_SECCIÓN_UBIC!$B58="",[4]PDI_DES__SUBUNIDAD_SECCIÓN_UBIC!$B56=""),"","TOTAL"))</f>
        <v/>
      </c>
      <c r="B59" s="6" t="str">
        <f ca="1">IF(AND($A59&lt;&gt;"",$A59&lt;&gt;"TOTAL"),IF(AND([4]PDI_DES__SUBUNIDAD_SECCIÓN_UBIC!$C57&lt;&gt;"",[4]PDI_DES__SUBUNIDAD_SECCIÓN_UBIC!$C57&lt;&gt;0),[4]PDI_DES__SUBUNIDAD_SECCIÓN_UBIC!$C57,""),IF($A59="TOTAL",SUM(INDIRECT("B4:B"&amp;ROW()-1)),""))</f>
        <v/>
      </c>
      <c r="C59" s="6" t="str">
        <f ca="1">IF(AND($A59&lt;&gt;"",$A59&lt;&gt;"TOTAL"),IF(AND([4]PDI_DES__SUBUNIDAD_SECCIÓN_UBIC!$E57&lt;&gt;"",[4]PDI_DES__SUBUNIDAD_SECCIÓN_UBIC!$E57&lt;&gt;0),[4]PDI_DES__SUBUNIDAD_SECCIÓN_UBIC!$E57,""),IF($A59="TOTAL",SUM(INDIRECT("C4:C"&amp;ROW()-1)),""))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IF(AND($A59&lt;&gt;"",$A59&lt;&gt;"TOTAL"),IF(AND([4]PDI_DES__SUBUNIDAD_SECCIÓN_UBIC!$H57&lt;&gt;"",[4]PDI_DES__SUBUNIDAD_SECCIÓN_UBIC!$H57&lt;&gt;0),[4]PDI_DES__SUBUNIDAD_SECCIÓN_UBIC!$H57,""),IF($A59="TOTAL",SUM(INDIRECT("E4:E"&amp;ROW()-1)),""))</f>
        <v/>
      </c>
      <c r="F59" s="6" t="str">
        <f ca="1">IF(AND($A59&lt;&gt;"",$A59&lt;&gt;"TOTAL"),IF(AND([4]PDI_DES__SUBUNIDAD_SECCIÓN_UBIC!$J57&lt;&gt;"",[4]PDI_DES__SUBUNIDAD_SECCIÓN_UBIC!$J57&lt;&gt;0),[4]PDI_DES__SUBUNIDAD_SECCIÓN_UBIC!$J57,""),IF($A59="TOTAL",SUM(INDIRECT("F4:F"&amp;ROW()-1)),""))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IF(AND($A59&lt;&gt;"",$A59&lt;&gt;"TOTAL"),IF(AND([4]PDI_DES__SUBUNIDAD_SECCIÓN_UBIC!$M57&lt;&gt;"",[4]PDI_DES__SUBUNIDAD_SECCIÓN_UBIC!$M57&lt;&gt;0),[4]PDI_DES__SUBUNIDAD_SECCIÓN_UBIC!$M57,""),IF($A59="TOTAL",SUM(INDIRECT("H4:H"&amp;ROW()-1)),""))</f>
        <v/>
      </c>
      <c r="I59" s="6" t="str">
        <f ca="1">IF(AND($A59&lt;&gt;"",$A59&lt;&gt;"TOTAL"),IF(AND([4]PDI_DES__SUBUNIDAD_SECCIÓN_UBIC!$O57&lt;&gt;"",[4]PDI_DES__SUBUNIDAD_SECCIÓN_UBIC!$O57&lt;&gt;0),[4]PDI_DES__SUBUNIDAD_SECCIÓN_UBIC!$O57,""),IF($A59="TOTAL",SUM(INDIRECT("I4:I"&amp;ROW()-1)),""))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IF(AND($A59&lt;&gt;"",$A59&lt;&gt;"TOTAL"),IF(AND([4]PDI_DES__SUBUNIDAD_SECCIÓN_UBIC!$R57&lt;&gt;"",[4]PDI_DES__SUBUNIDAD_SECCIÓN_UBIC!$R57&lt;&gt;0),[4]PDI_DES__SUBUNIDAD_SECCIÓN_UBIC!$R57,""),IF($A59="TOTAL",SUM(INDIRECT("K4:K"&amp;ROW()-1)),""))</f>
        <v/>
      </c>
      <c r="L59" s="6" t="str">
        <f ca="1">IF(AND($A59&lt;&gt;"",$A59&lt;&gt;"TOTAL"),IF(AND([4]PDI_DES__SUBUNIDAD_SECCIÓN_UBIC!$T57&lt;&gt;"",[4]PDI_DES__SUBUNIDAD_SECCIÓN_UBIC!$T57&lt;&gt;0),[4]PDI_DES__SUBUNIDAD_SECCIÓN_UBIC!$T57,""),IF($A59="TOTAL",SUM(INDIRECT("L4:L"&amp;ROW()-1)),""))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IF(AND($A59&lt;&gt;"",$A59&lt;&gt;"TOTAL"),IF(AND([4]PDI_DES__SUBUNIDAD_SECCIÓN_UBIC!$W57&lt;&gt;"",[4]PDI_DES__SUBUNIDAD_SECCIÓN_UBIC!$W57&lt;&gt;0),[4]PDI_DES__SUBUNIDAD_SECCIÓN_UBIC!$W57,""),IF($A59="TOTAL",SUM(INDIRECT("N4:N"&amp;ROW()-1)),""))</f>
        <v/>
      </c>
      <c r="O59" s="6" t="str">
        <f ca="1">IF(AND($A59&lt;&gt;"",$A59&lt;&gt;"TOTAL"),IF(AND([4]PDI_DES__SUBUNIDAD_SECCIÓN_UBIC!$Y57&lt;&gt;"",[4]PDI_DES__SUBUNIDAD_SECCIÓN_UBIC!$Y57&lt;&gt;0),[4]PDI_DES__SUBUNIDAD_SECCIÓN_UBIC!$Y57,""),IF($A59="TOTAL",SUM(INDIRECT("O4:O"&amp;ROW()-1)),""))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IF(AND($A59&lt;&gt;"",$A59&lt;&gt;"TOTAL"),IF(AND([4]PDI_DES__SUBUNIDAD_SECCIÓN_UBIC!$AB57&lt;&gt;"",[4]PDI_DES__SUBUNIDAD_SECCIÓN_UBIC!$AB57&lt;&gt;0),[4]PDI_DES__SUBUNIDAD_SECCIÓN_UBIC!$AB57,""),IF($A59="TOTAL",SUM(INDIRECT("Q4:Q"&amp;ROW()-1)),""))</f>
        <v/>
      </c>
      <c r="R59" s="6" t="str">
        <f ca="1">IF(AND($A59&lt;&gt;"",$A59&lt;&gt;"TOTAL"),IF(AND([4]PDI_DES__SUBUNIDAD_SECCIÓN_UBIC!$AD57&lt;&gt;"",[4]PDI_DES__SUBUNIDAD_SECCIÓN_UBIC!$AD57&lt;&gt;0),[4]PDI_DES__SUBUNIDAD_SECCIÓN_UBIC!$AD57,""),IF($A59="TOTAL",SUM(INDIRECT("R4:R"&amp;ROW()-1)),""))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IF(AND($A59&lt;&gt;"",$A59&lt;&gt;"TOTAL"),IF(AND([4]PDI_DES__SUBUNIDAD_SECCIÓN_UBIC!$AG57&lt;&gt;"",[4]PDI_DES__SUBUNIDAD_SECCIÓN_UBIC!$AG57&lt;&gt;0),[4]PDI_DES__SUBUNIDAD_SECCIÓN_UBIC!$AG57,""),IF($A59="TOTAL",SUM(INDIRECT("T4:T"&amp;ROW()-1)),""))</f>
        <v/>
      </c>
      <c r="U59" s="6" t="str">
        <f ca="1">IF(AND($A59&lt;&gt;"",$A59&lt;&gt;"TOTAL"),IF(AND([4]PDI_DES__SUBUNIDAD_SECCIÓN_UBIC!$AI57&lt;&gt;"",[4]PDI_DES__SUBUNIDAD_SECCIÓN_UBIC!$AI57&lt;&gt;0),[4]PDI_DES__SUBUNIDAD_SECCIÓN_UBIC!$AI57,""),IF($A59="TOTAL",SUM(INDIRECT("U4:U"&amp;ROW()-1)),""))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IF(AND($A59&lt;&gt;"",$A59&lt;&gt;"TOTAL"),IF(AND([4]PDI_DES__SUBUNIDAD_SECCIÓN_UBIC!$AL57&lt;&gt;"",[4]PDI_DES__SUBUNIDAD_SECCIÓN_UBIC!$AL57&lt;&gt;0),[4]PDI_DES__SUBUNIDAD_SECCIÓN_UBIC!$AL57,""),IF($A59="TOTAL",SUM(INDIRECT("W4:W"&amp;ROW()-1)),""))</f>
        <v/>
      </c>
      <c r="X59" s="6" t="str">
        <f ca="1">IF(AND($A59&lt;&gt;"",$A59&lt;&gt;"TOTAL"),IF(AND([4]PDI_DES__SUBUNIDAD_SECCIÓN_UBIC!$AN57&lt;&gt;"",[4]PDI_DES__SUBUNIDAD_SECCIÓN_UBIC!$AN57&lt;&gt;0),[4]PDI_DES__SUBUNIDAD_SECCIÓN_UBIC!$AN57,""),IF($A59="TOTAL",SUM(INDIRECT("X4:X"&amp;ROW()-1)),""))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IF(AND($A59&lt;&gt;"",$A59&lt;&gt;"TOTAL"),IF(AND([4]PDI_DES__SUBUNIDAD_SECCIÓN_UBIC!$AQ57&lt;&gt;"",[4]PDI_DES__SUBUNIDAD_SECCIÓN_UBIC!$AQ57&lt;&gt;0),[4]PDI_DES__SUBUNIDAD_SECCIÓN_UBIC!$AQ57,""),IF($A59="TOTAL",SUM(INDIRECT("Z4:Z"&amp;ROW()-1)),""))</f>
        <v/>
      </c>
      <c r="AA59" s="6" t="str">
        <f ca="1">IF(AND($A59&lt;&gt;"",$A59&lt;&gt;"TOTAL"),IF(AND([4]PDI_DES__SUBUNIDAD_SECCIÓN_UBIC!$AS57&lt;&gt;"",[4]PDI_DES__SUBUNIDAD_SECCIÓN_UBIC!$AS57&lt;&gt;0),[4]PDI_DES__SUBUNIDAD_SECCIÓN_UBIC!$AS57,""),IF($A59="TOTAL",SUM(INDIRECT("AA4:AA"&amp;ROW()-1)),""))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IF(AND($A59&lt;&gt;"",$A59&lt;&gt;"TOTAL"),IF(AND([4]PDI_DES__SUBUNIDAD_SECCIÓN_UBIC!$AV57&lt;&gt;"",[4]PDI_DES__SUBUNIDAD_SECCIÓN_UBIC!$AV57&lt;&gt;0),[4]PDI_DES__SUBUNIDAD_SECCIÓN_UBIC!$AV57,""),IF($A59="TOTAL",SUM(INDIRECT("AC4:AC"&amp;ROW()-1)),""))</f>
        <v/>
      </c>
      <c r="AD59" s="6" t="str">
        <f ca="1">IF(AND($A59&lt;&gt;"",$A59&lt;&gt;"TOTAL"),IF(AND([4]PDI_DES__SUBUNIDAD_SECCIÓN_UBIC!$AX57&lt;&gt;"",[4]PDI_DES__SUBUNIDAD_SECCIÓN_UBIC!$AX57&lt;&gt;0),[4]PDI_DES__SUBUNIDAD_SECCIÓN_UBIC!$AX57,""),IF($A59="TOTAL",SUM(INDIRECT("AD4:AD"&amp;ROW()-1)),""))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IF(AND($A59&lt;&gt;"",$A59&lt;&gt;"TOTAL"),IF(AND([4]PDI_DES__SUBUNIDAD_SECCIÓN_UBIC!$BA57&lt;&gt;"",[4]PDI_DES__SUBUNIDAD_SECCIÓN_UBIC!$BA57&lt;&gt;0),[4]PDI_DES__SUBUNIDAD_SECCIÓN_UBIC!$BA57,""),IF($A59="TOTAL",SUM(INDIRECT("AF4:AF"&amp;ROW()-1)),""))</f>
        <v/>
      </c>
      <c r="AG59" s="6" t="str">
        <f ca="1">IF(AND($A59&lt;&gt;"",$A59&lt;&gt;"TOTAL"),IF(AND([4]PDI_DES__SUBUNIDAD_SECCIÓN_UBIC!$BC57&lt;&gt;"",[4]PDI_DES__SUBUNIDAD_SECCIÓN_UBIC!$BC57&lt;&gt;0),[4]PDI_DES__SUBUNIDAD_SECCIÓN_UBIC!$BC57,""),IF($A59="TOTAL",SUM(INDIRECT("AG4:AG"&amp;ROW()-1)),""))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IF(AND($A59&lt;&gt;"",$A59&lt;&gt;"TOTAL"),IF(AND([4]PDI_DES__SUBUNIDAD_SECCIÓN_UBIC!$BF57&lt;&gt;"",[4]PDI_DES__SUBUNIDAD_SECCIÓN_UBIC!$BF57&lt;&gt;0),[4]PDI_DES__SUBUNIDAD_SECCIÓN_UBIC!$BF57,""),IF($A59="TOTAL",SUM(INDIRECT("AI4:AI"&amp;ROW()-1)),""))</f>
        <v/>
      </c>
      <c r="AJ59" s="6" t="str">
        <f ca="1">IF(AND($A59&lt;&gt;"",$A59&lt;&gt;"TOTAL"),IF(AND([4]PDI_DES__SUBUNIDAD_SECCIÓN_UBIC!$BH57&lt;&gt;"",[4]PDI_DES__SUBUNIDAD_SECCIÓN_UBIC!$BH57&lt;&gt;0),[4]PDI_DES__SUBUNIDAD_SECCIÓN_UBIC!$BH57,""),IF($A59="TOTAL",SUM(INDIRECT("AJ4:AJ"&amp;ROW()-1)),""))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IF(AND($A59&lt;&gt;"",$A59&lt;&gt;"TOTAL"),IF(AND([4]PDI_DES__SUBUNIDAD_SECCIÓN_UBIC!$BK57&lt;&gt;"",[4]PDI_DES__SUBUNIDAD_SECCIÓN_UBIC!$BK57&lt;&gt;0),[4]PDI_DES__SUBUNIDAD_SECCIÓN_UBIC!$BK57,""),IF($A59="TOTAL",SUM(INDIRECT("AL4:AL"&amp;ROW()-1)),""))</f>
        <v/>
      </c>
      <c r="AM59" s="6" t="str">
        <f ca="1">IF(AND($A59&lt;&gt;"",$A59&lt;&gt;"TOTAL"),IF(AND([4]PDI_DES__SUBUNIDAD_SECCIÓN_UBIC!$BM57&lt;&gt;"",[4]PDI_DES__SUBUNIDAD_SECCIÓN_UBIC!$BM57&lt;&gt;0),[4]PDI_DES__SUBUNIDAD_SECCIÓN_UBIC!$BM57,""),IF($A59="TOTAL",SUM(INDIRECT("AM4:AM"&amp;ROW()-1)),""))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IF(AND($A59&lt;&gt;"",$A59&lt;&gt;"TOTAL"),IF(AND([4]PDI_DES__SUBUNIDAD_SECCIÓN_UBIC!$BP57&lt;&gt;"",[4]PDI_DES__SUBUNIDAD_SECCIÓN_UBIC!$BP57&lt;&gt;0),[4]PDI_DES__SUBUNIDAD_SECCIÓN_UBIC!$BP57,""),IF($A59="TOTAL",SUM(INDIRECT("AO4:AO"&amp;ROW()-1)),""))</f>
        <v/>
      </c>
      <c r="AP59" s="6" t="str">
        <f ca="1">IF(AND($A59&lt;&gt;"",$A59&lt;&gt;"TOTAL"),IF(AND([4]PDI_DES__SUBUNIDAD_SECCIÓN_UBIC!$BR57&lt;&gt;"",[4]PDI_DES__SUBUNIDAD_SECCIÓN_UBIC!$BR57&lt;&gt;0),[4]PDI_DES__SUBUNIDAD_SECCIÓN_UBIC!$BR57,""),IF($A59="TOTAL",SUM(INDIRECT("AP4:AP"&amp;ROW()-1)),""))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IF(AND($A59&lt;&gt;"",$A59&lt;&gt;"TOTAL"),IF(AND([4]PDI_DES__SUBUNIDAD_SECCIÓN_UBIC!$BU57&lt;&gt;"",[4]PDI_DES__SUBUNIDAD_SECCIÓN_UBIC!$BU57&lt;&gt;0),[4]PDI_DES__SUBUNIDAD_SECCIÓN_UBIC!$BU57,""),IF($A59="TOTAL",SUM(INDIRECT("AR4:AR"&amp;ROW()-1)),""))</f>
        <v/>
      </c>
      <c r="AS59" s="6" t="str">
        <f ca="1">IF(AND($A59&lt;&gt;"",$A59&lt;&gt;"TOTAL"),IF(AND([4]PDI_DES__SUBUNIDAD_SECCIÓN_UBIC!$BW57&lt;&gt;"",[4]PDI_DES__SUBUNIDAD_SECCIÓN_UBIC!$BW57&lt;&gt;0),[4]PDI_DES__SUBUNIDAD_SECCIÓN_UBIC!$BW57,""),IF($A59="TOTAL",SUM(INDIRECT("AS4:AS"&amp;ROW()-1)),""))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IF(AND($A59&lt;&gt;"",$A59&lt;&gt;"TOTAL"),IF(AND([4]PDI_DES__SUBUNIDAD_SECCIÓN_UBIC!$BZ57&lt;&gt;"",[4]PDI_DES__SUBUNIDAD_SECCIÓN_UBIC!$BZ57&lt;&gt;0),[4]PDI_DES__SUBUNIDAD_SECCIÓN_UBIC!$BZ57,""),IF($A59="TOTAL",SUM(INDIRECT("AU4:AU"&amp;ROW()-1)),""))</f>
        <v/>
      </c>
      <c r="AV59" s="6" t="str">
        <f ca="1">IF(AND($A59&lt;&gt;"",$A59&lt;&gt;"TOTAL"),IF(AND([4]PDI_DES__SUBUNIDAD_SECCIÓN_UBIC!$CB57&lt;&gt;"",[4]PDI_DES__SUBUNIDAD_SECCIÓN_UBIC!$CB57&lt;&gt;0),[4]PDI_DES__SUBUNIDAD_SECCIÓN_UBIC!$CB57,""),IF($A59="TOTAL",SUM(INDIRECT("AV4:AV"&amp;ROW()-1)),""))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IF(AND($A59&lt;&gt;"",$A59&lt;&gt;"TOTAL"),IF(AND([4]PDI_DES__SUBUNIDAD_SECCIÓN_UBIC!$CE57&lt;&gt;"",[4]PDI_DES__SUBUNIDAD_SECCIÓN_UBIC!$CE57&lt;&gt;0),[4]PDI_DES__SUBUNIDAD_SECCIÓN_UBIC!$CE57,""),IF($A59="TOTAL",SUM(INDIRECT("AX4:AX"&amp;ROW()-1)),""))</f>
        <v/>
      </c>
      <c r="AY59" s="6" t="str">
        <f ca="1">IF(AND($A59&lt;&gt;"",$A59&lt;&gt;"TOTAL"),IF(AND([4]PDI_DES__SUBUNIDAD_SECCIÓN_UBIC!$CG57&lt;&gt;"",[4]PDI_DES__SUBUNIDAD_SECCIÓN_UBIC!$CG57&lt;&gt;0),[4]PDI_DES__SUBUNIDAD_SECCIÓN_UBIC!$CG57,""),IF($A59="TOTAL",SUM(INDIRECT("AY4:AY"&amp;ROW()-1)),""))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IF(AND($A59&lt;&gt;"",$A59&lt;&gt;"TOTAL"),IF(AND([4]PDI_DES__SUBUNIDAD_SECCIÓN_UBIC!$CJ57&lt;&gt;"",[4]PDI_DES__SUBUNIDAD_SECCIÓN_UBIC!$CJ57&lt;&gt;0),[4]PDI_DES__SUBUNIDAD_SECCIÓN_UBIC!$CJ57,""),IF($A59="TOTAL",SUM(INDIRECT("BA4:BA"&amp;ROW()-1)),""))</f>
        <v/>
      </c>
      <c r="BB59" s="6" t="str">
        <f ca="1">IF(AND($A59&lt;&gt;"",$A59&lt;&gt;"TOTAL"),IF(AND([4]PDI_DES__SUBUNIDAD_SECCIÓN_UBIC!$CL57&lt;&gt;"",[4]PDI_DES__SUBUNIDAD_SECCIÓN_UBIC!$CL57&lt;&gt;0),[4]PDI_DES__SUBUNIDAD_SECCIÓN_UBIC!$CL57,""),IF($A59="TOTAL",SUM(INDIRECT("BB4:BB"&amp;ROW()-1)),""))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IF(AND($A59&lt;&gt;"",$A59&lt;&gt;"TOTAL"),IF(AND([4]PDI_DES__SUBUNIDAD_SECCIÓN_UBIC!$CO57&lt;&gt;"",[4]PDI_DES__SUBUNIDAD_SECCIÓN_UBIC!$CO57&lt;&gt;0),[4]PDI_DES__SUBUNIDAD_SECCIÓN_UBIC!$CO57,""),IF($A59="TOTAL",SUM(INDIRECT("BD4:BD"&amp;ROW()-1)),""))</f>
        <v/>
      </c>
      <c r="BE59" s="6" t="str">
        <f ca="1">IF(AND($A59&lt;&gt;"",$A59&lt;&gt;"TOTAL"),IF(AND([4]PDI_DES__SUBUNIDAD_SECCIÓN_UBIC!$CQ57&lt;&gt;"",[4]PDI_DES__SUBUNIDAD_SECCIÓN_UBIC!$CQ57&lt;&gt;0),[4]PDI_DES__SUBUNIDAD_SECCIÓN_UBIC!$CQ57,""),IF($A59="TOTAL",SUM(INDIRECT("BE4:BE"&amp;ROW()-1)),""))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IF([4]PDI_DES__SUBUNIDAD_SECCIÓN_UBIC!$B58&lt;&gt;"",[4]PDI_DES__SUBUNIDAD_SECCIÓN_UBIC!$B58,IF(AND([4]PDI_DES__SUBUNIDAD_SECCIÓN_UBIC!$B58="",[4]PDI_DES__SUBUNIDAD_SECCIÓN_UBIC!$B59="",[4]PDI_DES__SUBUNIDAD_SECCIÓN_UBIC!$B57=""),"","TOTAL"))</f>
        <v/>
      </c>
      <c r="B60" s="6" t="str">
        <f ca="1">IF(AND($A60&lt;&gt;"",$A60&lt;&gt;"TOTAL"),IF(AND([4]PDI_DES__SUBUNIDAD_SECCIÓN_UBIC!$C58&lt;&gt;"",[4]PDI_DES__SUBUNIDAD_SECCIÓN_UBIC!$C58&lt;&gt;0),[4]PDI_DES__SUBUNIDAD_SECCIÓN_UBIC!$C58,""),IF($A60="TOTAL",SUM(INDIRECT("B4:B"&amp;ROW()-1)),""))</f>
        <v/>
      </c>
      <c r="C60" s="6" t="str">
        <f ca="1">IF(AND($A60&lt;&gt;"",$A60&lt;&gt;"TOTAL"),IF(AND([4]PDI_DES__SUBUNIDAD_SECCIÓN_UBIC!$E58&lt;&gt;"",[4]PDI_DES__SUBUNIDAD_SECCIÓN_UBIC!$E58&lt;&gt;0),[4]PDI_DES__SUBUNIDAD_SECCIÓN_UBIC!$E58,""),IF($A60="TOTAL",SUM(INDIRECT("C4:C"&amp;ROW()-1)),""))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IF(AND($A60&lt;&gt;"",$A60&lt;&gt;"TOTAL"),IF(AND([4]PDI_DES__SUBUNIDAD_SECCIÓN_UBIC!$H58&lt;&gt;"",[4]PDI_DES__SUBUNIDAD_SECCIÓN_UBIC!$H58&lt;&gt;0),[4]PDI_DES__SUBUNIDAD_SECCIÓN_UBIC!$H58,""),IF($A60="TOTAL",SUM(INDIRECT("E4:E"&amp;ROW()-1)),""))</f>
        <v/>
      </c>
      <c r="F60" s="6" t="str">
        <f ca="1">IF(AND($A60&lt;&gt;"",$A60&lt;&gt;"TOTAL"),IF(AND([4]PDI_DES__SUBUNIDAD_SECCIÓN_UBIC!$J58&lt;&gt;"",[4]PDI_DES__SUBUNIDAD_SECCIÓN_UBIC!$J58&lt;&gt;0),[4]PDI_DES__SUBUNIDAD_SECCIÓN_UBIC!$J58,""),IF($A60="TOTAL",SUM(INDIRECT("F4:F"&amp;ROW()-1)),""))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IF(AND($A60&lt;&gt;"",$A60&lt;&gt;"TOTAL"),IF(AND([4]PDI_DES__SUBUNIDAD_SECCIÓN_UBIC!$M58&lt;&gt;"",[4]PDI_DES__SUBUNIDAD_SECCIÓN_UBIC!$M58&lt;&gt;0),[4]PDI_DES__SUBUNIDAD_SECCIÓN_UBIC!$M58,""),IF($A60="TOTAL",SUM(INDIRECT("H4:H"&amp;ROW()-1)),""))</f>
        <v/>
      </c>
      <c r="I60" s="6" t="str">
        <f ca="1">IF(AND($A60&lt;&gt;"",$A60&lt;&gt;"TOTAL"),IF(AND([4]PDI_DES__SUBUNIDAD_SECCIÓN_UBIC!$O58&lt;&gt;"",[4]PDI_DES__SUBUNIDAD_SECCIÓN_UBIC!$O58&lt;&gt;0),[4]PDI_DES__SUBUNIDAD_SECCIÓN_UBIC!$O58,""),IF($A60="TOTAL",SUM(INDIRECT("I4:I"&amp;ROW()-1)),""))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IF(AND($A60&lt;&gt;"",$A60&lt;&gt;"TOTAL"),IF(AND([4]PDI_DES__SUBUNIDAD_SECCIÓN_UBIC!$R58&lt;&gt;"",[4]PDI_DES__SUBUNIDAD_SECCIÓN_UBIC!$R58&lt;&gt;0),[4]PDI_DES__SUBUNIDAD_SECCIÓN_UBIC!$R58,""),IF($A60="TOTAL",SUM(INDIRECT("K4:K"&amp;ROW()-1)),""))</f>
        <v/>
      </c>
      <c r="L60" s="6" t="str">
        <f ca="1">IF(AND($A60&lt;&gt;"",$A60&lt;&gt;"TOTAL"),IF(AND([4]PDI_DES__SUBUNIDAD_SECCIÓN_UBIC!$T58&lt;&gt;"",[4]PDI_DES__SUBUNIDAD_SECCIÓN_UBIC!$T58&lt;&gt;0),[4]PDI_DES__SUBUNIDAD_SECCIÓN_UBIC!$T58,""),IF($A60="TOTAL",SUM(INDIRECT("L4:L"&amp;ROW()-1)),""))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IF(AND($A60&lt;&gt;"",$A60&lt;&gt;"TOTAL"),IF(AND([4]PDI_DES__SUBUNIDAD_SECCIÓN_UBIC!$W58&lt;&gt;"",[4]PDI_DES__SUBUNIDAD_SECCIÓN_UBIC!$W58&lt;&gt;0),[4]PDI_DES__SUBUNIDAD_SECCIÓN_UBIC!$W58,""),IF($A60="TOTAL",SUM(INDIRECT("N4:N"&amp;ROW()-1)),""))</f>
        <v/>
      </c>
      <c r="O60" s="6" t="str">
        <f ca="1">IF(AND($A60&lt;&gt;"",$A60&lt;&gt;"TOTAL"),IF(AND([4]PDI_DES__SUBUNIDAD_SECCIÓN_UBIC!$Y58&lt;&gt;"",[4]PDI_DES__SUBUNIDAD_SECCIÓN_UBIC!$Y58&lt;&gt;0),[4]PDI_DES__SUBUNIDAD_SECCIÓN_UBIC!$Y58,""),IF($A60="TOTAL",SUM(INDIRECT("O4:O"&amp;ROW()-1)),""))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IF(AND($A60&lt;&gt;"",$A60&lt;&gt;"TOTAL"),IF(AND([4]PDI_DES__SUBUNIDAD_SECCIÓN_UBIC!$AB58&lt;&gt;"",[4]PDI_DES__SUBUNIDAD_SECCIÓN_UBIC!$AB58&lt;&gt;0),[4]PDI_DES__SUBUNIDAD_SECCIÓN_UBIC!$AB58,""),IF($A60="TOTAL",SUM(INDIRECT("Q4:Q"&amp;ROW()-1)),""))</f>
        <v/>
      </c>
      <c r="R60" s="6" t="str">
        <f ca="1">IF(AND($A60&lt;&gt;"",$A60&lt;&gt;"TOTAL"),IF(AND([4]PDI_DES__SUBUNIDAD_SECCIÓN_UBIC!$AD58&lt;&gt;"",[4]PDI_DES__SUBUNIDAD_SECCIÓN_UBIC!$AD58&lt;&gt;0),[4]PDI_DES__SUBUNIDAD_SECCIÓN_UBIC!$AD58,""),IF($A60="TOTAL",SUM(INDIRECT("R4:R"&amp;ROW()-1)),""))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IF(AND($A60&lt;&gt;"",$A60&lt;&gt;"TOTAL"),IF(AND([4]PDI_DES__SUBUNIDAD_SECCIÓN_UBIC!$AG58&lt;&gt;"",[4]PDI_DES__SUBUNIDAD_SECCIÓN_UBIC!$AG58&lt;&gt;0),[4]PDI_DES__SUBUNIDAD_SECCIÓN_UBIC!$AG58,""),IF($A60="TOTAL",SUM(INDIRECT("T4:T"&amp;ROW()-1)),""))</f>
        <v/>
      </c>
      <c r="U60" s="6" t="str">
        <f ca="1">IF(AND($A60&lt;&gt;"",$A60&lt;&gt;"TOTAL"),IF(AND([4]PDI_DES__SUBUNIDAD_SECCIÓN_UBIC!$AI58&lt;&gt;"",[4]PDI_DES__SUBUNIDAD_SECCIÓN_UBIC!$AI58&lt;&gt;0),[4]PDI_DES__SUBUNIDAD_SECCIÓN_UBIC!$AI58,""),IF($A60="TOTAL",SUM(INDIRECT("U4:U"&amp;ROW()-1)),""))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IF(AND($A60&lt;&gt;"",$A60&lt;&gt;"TOTAL"),IF(AND([4]PDI_DES__SUBUNIDAD_SECCIÓN_UBIC!$AL58&lt;&gt;"",[4]PDI_DES__SUBUNIDAD_SECCIÓN_UBIC!$AL58&lt;&gt;0),[4]PDI_DES__SUBUNIDAD_SECCIÓN_UBIC!$AL58,""),IF($A60="TOTAL",SUM(INDIRECT("W4:W"&amp;ROW()-1)),""))</f>
        <v/>
      </c>
      <c r="X60" s="6" t="str">
        <f ca="1">IF(AND($A60&lt;&gt;"",$A60&lt;&gt;"TOTAL"),IF(AND([4]PDI_DES__SUBUNIDAD_SECCIÓN_UBIC!$AN58&lt;&gt;"",[4]PDI_DES__SUBUNIDAD_SECCIÓN_UBIC!$AN58&lt;&gt;0),[4]PDI_DES__SUBUNIDAD_SECCIÓN_UBIC!$AN58,""),IF($A60="TOTAL",SUM(INDIRECT("X4:X"&amp;ROW()-1)),""))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IF(AND($A60&lt;&gt;"",$A60&lt;&gt;"TOTAL"),IF(AND([4]PDI_DES__SUBUNIDAD_SECCIÓN_UBIC!$AQ58&lt;&gt;"",[4]PDI_DES__SUBUNIDAD_SECCIÓN_UBIC!$AQ58&lt;&gt;0),[4]PDI_DES__SUBUNIDAD_SECCIÓN_UBIC!$AQ58,""),IF($A60="TOTAL",SUM(INDIRECT("Z4:Z"&amp;ROW()-1)),""))</f>
        <v/>
      </c>
      <c r="AA60" s="6" t="str">
        <f ca="1">IF(AND($A60&lt;&gt;"",$A60&lt;&gt;"TOTAL"),IF(AND([4]PDI_DES__SUBUNIDAD_SECCIÓN_UBIC!$AS58&lt;&gt;"",[4]PDI_DES__SUBUNIDAD_SECCIÓN_UBIC!$AS58&lt;&gt;0),[4]PDI_DES__SUBUNIDAD_SECCIÓN_UBIC!$AS58,""),IF($A60="TOTAL",SUM(INDIRECT("AA4:AA"&amp;ROW()-1)),""))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IF(AND($A60&lt;&gt;"",$A60&lt;&gt;"TOTAL"),IF(AND([4]PDI_DES__SUBUNIDAD_SECCIÓN_UBIC!$AV58&lt;&gt;"",[4]PDI_DES__SUBUNIDAD_SECCIÓN_UBIC!$AV58&lt;&gt;0),[4]PDI_DES__SUBUNIDAD_SECCIÓN_UBIC!$AV58,""),IF($A60="TOTAL",SUM(INDIRECT("AC4:AC"&amp;ROW()-1)),""))</f>
        <v/>
      </c>
      <c r="AD60" s="6" t="str">
        <f ca="1">IF(AND($A60&lt;&gt;"",$A60&lt;&gt;"TOTAL"),IF(AND([4]PDI_DES__SUBUNIDAD_SECCIÓN_UBIC!$AX58&lt;&gt;"",[4]PDI_DES__SUBUNIDAD_SECCIÓN_UBIC!$AX58&lt;&gt;0),[4]PDI_DES__SUBUNIDAD_SECCIÓN_UBIC!$AX58,""),IF($A60="TOTAL",SUM(INDIRECT("AD4:AD"&amp;ROW()-1)),""))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IF(AND($A60&lt;&gt;"",$A60&lt;&gt;"TOTAL"),IF(AND([4]PDI_DES__SUBUNIDAD_SECCIÓN_UBIC!$BA58&lt;&gt;"",[4]PDI_DES__SUBUNIDAD_SECCIÓN_UBIC!$BA58&lt;&gt;0),[4]PDI_DES__SUBUNIDAD_SECCIÓN_UBIC!$BA58,""),IF($A60="TOTAL",SUM(INDIRECT("AF4:AF"&amp;ROW()-1)),""))</f>
        <v/>
      </c>
      <c r="AG60" s="6" t="str">
        <f ca="1">IF(AND($A60&lt;&gt;"",$A60&lt;&gt;"TOTAL"),IF(AND([4]PDI_DES__SUBUNIDAD_SECCIÓN_UBIC!$BC58&lt;&gt;"",[4]PDI_DES__SUBUNIDAD_SECCIÓN_UBIC!$BC58&lt;&gt;0),[4]PDI_DES__SUBUNIDAD_SECCIÓN_UBIC!$BC58,""),IF($A60="TOTAL",SUM(INDIRECT("AG4:AG"&amp;ROW()-1)),""))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IF(AND($A60&lt;&gt;"",$A60&lt;&gt;"TOTAL"),IF(AND([4]PDI_DES__SUBUNIDAD_SECCIÓN_UBIC!$BF58&lt;&gt;"",[4]PDI_DES__SUBUNIDAD_SECCIÓN_UBIC!$BF58&lt;&gt;0),[4]PDI_DES__SUBUNIDAD_SECCIÓN_UBIC!$BF58,""),IF($A60="TOTAL",SUM(INDIRECT("AI4:AI"&amp;ROW()-1)),""))</f>
        <v/>
      </c>
      <c r="AJ60" s="6" t="str">
        <f ca="1">IF(AND($A60&lt;&gt;"",$A60&lt;&gt;"TOTAL"),IF(AND([4]PDI_DES__SUBUNIDAD_SECCIÓN_UBIC!$BH58&lt;&gt;"",[4]PDI_DES__SUBUNIDAD_SECCIÓN_UBIC!$BH58&lt;&gt;0),[4]PDI_DES__SUBUNIDAD_SECCIÓN_UBIC!$BH58,""),IF($A60="TOTAL",SUM(INDIRECT("AJ4:AJ"&amp;ROW()-1)),""))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IF(AND($A60&lt;&gt;"",$A60&lt;&gt;"TOTAL"),IF(AND([4]PDI_DES__SUBUNIDAD_SECCIÓN_UBIC!$BK58&lt;&gt;"",[4]PDI_DES__SUBUNIDAD_SECCIÓN_UBIC!$BK58&lt;&gt;0),[4]PDI_DES__SUBUNIDAD_SECCIÓN_UBIC!$BK58,""),IF($A60="TOTAL",SUM(INDIRECT("AL4:AL"&amp;ROW()-1)),""))</f>
        <v/>
      </c>
      <c r="AM60" s="6" t="str">
        <f ca="1">IF(AND($A60&lt;&gt;"",$A60&lt;&gt;"TOTAL"),IF(AND([4]PDI_DES__SUBUNIDAD_SECCIÓN_UBIC!$BM58&lt;&gt;"",[4]PDI_DES__SUBUNIDAD_SECCIÓN_UBIC!$BM58&lt;&gt;0),[4]PDI_DES__SUBUNIDAD_SECCIÓN_UBIC!$BM58,""),IF($A60="TOTAL",SUM(INDIRECT("AM4:AM"&amp;ROW()-1)),""))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IF(AND($A60&lt;&gt;"",$A60&lt;&gt;"TOTAL"),IF(AND([4]PDI_DES__SUBUNIDAD_SECCIÓN_UBIC!$BP58&lt;&gt;"",[4]PDI_DES__SUBUNIDAD_SECCIÓN_UBIC!$BP58&lt;&gt;0),[4]PDI_DES__SUBUNIDAD_SECCIÓN_UBIC!$BP58,""),IF($A60="TOTAL",SUM(INDIRECT("AO4:AO"&amp;ROW()-1)),""))</f>
        <v/>
      </c>
      <c r="AP60" s="6" t="str">
        <f ca="1">IF(AND($A60&lt;&gt;"",$A60&lt;&gt;"TOTAL"),IF(AND([4]PDI_DES__SUBUNIDAD_SECCIÓN_UBIC!$BR58&lt;&gt;"",[4]PDI_DES__SUBUNIDAD_SECCIÓN_UBIC!$BR58&lt;&gt;0),[4]PDI_DES__SUBUNIDAD_SECCIÓN_UBIC!$BR58,""),IF($A60="TOTAL",SUM(INDIRECT("AP4:AP"&amp;ROW()-1)),""))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IF(AND($A60&lt;&gt;"",$A60&lt;&gt;"TOTAL"),IF(AND([4]PDI_DES__SUBUNIDAD_SECCIÓN_UBIC!$BU58&lt;&gt;"",[4]PDI_DES__SUBUNIDAD_SECCIÓN_UBIC!$BU58&lt;&gt;0),[4]PDI_DES__SUBUNIDAD_SECCIÓN_UBIC!$BU58,""),IF($A60="TOTAL",SUM(INDIRECT("AR4:AR"&amp;ROW()-1)),""))</f>
        <v/>
      </c>
      <c r="AS60" s="6" t="str">
        <f ca="1">IF(AND($A60&lt;&gt;"",$A60&lt;&gt;"TOTAL"),IF(AND([4]PDI_DES__SUBUNIDAD_SECCIÓN_UBIC!$BW58&lt;&gt;"",[4]PDI_DES__SUBUNIDAD_SECCIÓN_UBIC!$BW58&lt;&gt;0),[4]PDI_DES__SUBUNIDAD_SECCIÓN_UBIC!$BW58,""),IF($A60="TOTAL",SUM(INDIRECT("AS4:AS"&amp;ROW()-1)),""))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IF(AND($A60&lt;&gt;"",$A60&lt;&gt;"TOTAL"),IF(AND([4]PDI_DES__SUBUNIDAD_SECCIÓN_UBIC!$BZ58&lt;&gt;"",[4]PDI_DES__SUBUNIDAD_SECCIÓN_UBIC!$BZ58&lt;&gt;0),[4]PDI_DES__SUBUNIDAD_SECCIÓN_UBIC!$BZ58,""),IF($A60="TOTAL",SUM(INDIRECT("AU4:AU"&amp;ROW()-1)),""))</f>
        <v/>
      </c>
      <c r="AV60" s="6" t="str">
        <f ca="1">IF(AND($A60&lt;&gt;"",$A60&lt;&gt;"TOTAL"),IF(AND([4]PDI_DES__SUBUNIDAD_SECCIÓN_UBIC!$CB58&lt;&gt;"",[4]PDI_DES__SUBUNIDAD_SECCIÓN_UBIC!$CB58&lt;&gt;0),[4]PDI_DES__SUBUNIDAD_SECCIÓN_UBIC!$CB58,""),IF($A60="TOTAL",SUM(INDIRECT("AV4:AV"&amp;ROW()-1)),""))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IF(AND($A60&lt;&gt;"",$A60&lt;&gt;"TOTAL"),IF(AND([4]PDI_DES__SUBUNIDAD_SECCIÓN_UBIC!$CE58&lt;&gt;"",[4]PDI_DES__SUBUNIDAD_SECCIÓN_UBIC!$CE58&lt;&gt;0),[4]PDI_DES__SUBUNIDAD_SECCIÓN_UBIC!$CE58,""),IF($A60="TOTAL",SUM(INDIRECT("AX4:AX"&amp;ROW()-1)),""))</f>
        <v/>
      </c>
      <c r="AY60" s="6" t="str">
        <f ca="1">IF(AND($A60&lt;&gt;"",$A60&lt;&gt;"TOTAL"),IF(AND([4]PDI_DES__SUBUNIDAD_SECCIÓN_UBIC!$CG58&lt;&gt;"",[4]PDI_DES__SUBUNIDAD_SECCIÓN_UBIC!$CG58&lt;&gt;0),[4]PDI_DES__SUBUNIDAD_SECCIÓN_UBIC!$CG58,""),IF($A60="TOTAL",SUM(INDIRECT("AY4:AY"&amp;ROW()-1)),""))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IF(AND($A60&lt;&gt;"",$A60&lt;&gt;"TOTAL"),IF(AND([4]PDI_DES__SUBUNIDAD_SECCIÓN_UBIC!$CJ58&lt;&gt;"",[4]PDI_DES__SUBUNIDAD_SECCIÓN_UBIC!$CJ58&lt;&gt;0),[4]PDI_DES__SUBUNIDAD_SECCIÓN_UBIC!$CJ58,""),IF($A60="TOTAL",SUM(INDIRECT("BA4:BA"&amp;ROW()-1)),""))</f>
        <v/>
      </c>
      <c r="BB60" s="6" t="str">
        <f ca="1">IF(AND($A60&lt;&gt;"",$A60&lt;&gt;"TOTAL"),IF(AND([4]PDI_DES__SUBUNIDAD_SECCIÓN_UBIC!$CL58&lt;&gt;"",[4]PDI_DES__SUBUNIDAD_SECCIÓN_UBIC!$CL58&lt;&gt;0),[4]PDI_DES__SUBUNIDAD_SECCIÓN_UBIC!$CL58,""),IF($A60="TOTAL",SUM(INDIRECT("BB4:BB"&amp;ROW()-1)),""))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IF(AND($A60&lt;&gt;"",$A60&lt;&gt;"TOTAL"),IF(AND([4]PDI_DES__SUBUNIDAD_SECCIÓN_UBIC!$CO58&lt;&gt;"",[4]PDI_DES__SUBUNIDAD_SECCIÓN_UBIC!$CO58&lt;&gt;0),[4]PDI_DES__SUBUNIDAD_SECCIÓN_UBIC!$CO58,""),IF($A60="TOTAL",SUM(INDIRECT("BD4:BD"&amp;ROW()-1)),""))</f>
        <v/>
      </c>
      <c r="BE60" s="6" t="str">
        <f ca="1">IF(AND($A60&lt;&gt;"",$A60&lt;&gt;"TOTAL"),IF(AND([4]PDI_DES__SUBUNIDAD_SECCIÓN_UBIC!$CQ58&lt;&gt;"",[4]PDI_DES__SUBUNIDAD_SECCIÓN_UBIC!$CQ58&lt;&gt;0),[4]PDI_DES__SUBUNIDAD_SECCIÓN_UBIC!$CQ58,""),IF($A60="TOTAL",SUM(INDIRECT("BE4:BE"&amp;ROW()-1)),""))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IF([4]PDI_DES__SUBUNIDAD_SECCIÓN_UBIC!$B59&lt;&gt;"",[4]PDI_DES__SUBUNIDAD_SECCIÓN_UBIC!$B59,IF(AND([4]PDI_DES__SUBUNIDAD_SECCIÓN_UBIC!$B59="",[4]PDI_DES__SUBUNIDAD_SECCIÓN_UBIC!$B60="",[4]PDI_DES__SUBUNIDAD_SECCIÓN_UBIC!$B58=""),"","TOTAL"))</f>
        <v/>
      </c>
      <c r="B61" s="6" t="str">
        <f ca="1">IF(AND($A61&lt;&gt;"",$A61&lt;&gt;"TOTAL"),IF(AND([4]PDI_DES__SUBUNIDAD_SECCIÓN_UBIC!$C59&lt;&gt;"",[4]PDI_DES__SUBUNIDAD_SECCIÓN_UBIC!$C59&lt;&gt;0),[4]PDI_DES__SUBUNIDAD_SECCIÓN_UBIC!$C59,""),IF($A61="TOTAL",SUM(INDIRECT("B4:B"&amp;ROW()-1)),""))</f>
        <v/>
      </c>
      <c r="C61" s="6" t="str">
        <f ca="1">IF(AND($A61&lt;&gt;"",$A61&lt;&gt;"TOTAL"),IF(AND([4]PDI_DES__SUBUNIDAD_SECCIÓN_UBIC!$E59&lt;&gt;"",[4]PDI_DES__SUBUNIDAD_SECCIÓN_UBIC!$E59&lt;&gt;0),[4]PDI_DES__SUBUNIDAD_SECCIÓN_UBIC!$E59,""),IF($A61="TOTAL",SUM(INDIRECT("C4:C"&amp;ROW()-1)),""))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IF(AND($A61&lt;&gt;"",$A61&lt;&gt;"TOTAL"),IF(AND([4]PDI_DES__SUBUNIDAD_SECCIÓN_UBIC!$H59&lt;&gt;"",[4]PDI_DES__SUBUNIDAD_SECCIÓN_UBIC!$H59&lt;&gt;0),[4]PDI_DES__SUBUNIDAD_SECCIÓN_UBIC!$H59,""),IF($A61="TOTAL",SUM(INDIRECT("E4:E"&amp;ROW()-1)),""))</f>
        <v/>
      </c>
      <c r="F61" s="6" t="str">
        <f ca="1">IF(AND($A61&lt;&gt;"",$A61&lt;&gt;"TOTAL"),IF(AND([4]PDI_DES__SUBUNIDAD_SECCIÓN_UBIC!$J59&lt;&gt;"",[4]PDI_DES__SUBUNIDAD_SECCIÓN_UBIC!$J59&lt;&gt;0),[4]PDI_DES__SUBUNIDAD_SECCIÓN_UBIC!$J59,""),IF($A61="TOTAL",SUM(INDIRECT("F4:F"&amp;ROW()-1)),""))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IF(AND($A61&lt;&gt;"",$A61&lt;&gt;"TOTAL"),IF(AND([4]PDI_DES__SUBUNIDAD_SECCIÓN_UBIC!$M59&lt;&gt;"",[4]PDI_DES__SUBUNIDAD_SECCIÓN_UBIC!$M59&lt;&gt;0),[4]PDI_DES__SUBUNIDAD_SECCIÓN_UBIC!$M59,""),IF($A61="TOTAL",SUM(INDIRECT("H4:H"&amp;ROW()-1)),""))</f>
        <v/>
      </c>
      <c r="I61" s="6" t="str">
        <f ca="1">IF(AND($A61&lt;&gt;"",$A61&lt;&gt;"TOTAL"),IF(AND([4]PDI_DES__SUBUNIDAD_SECCIÓN_UBIC!$O59&lt;&gt;"",[4]PDI_DES__SUBUNIDAD_SECCIÓN_UBIC!$O59&lt;&gt;0),[4]PDI_DES__SUBUNIDAD_SECCIÓN_UBIC!$O59,""),IF($A61="TOTAL",SUM(INDIRECT("I4:I"&amp;ROW()-1)),""))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IF(AND($A61&lt;&gt;"",$A61&lt;&gt;"TOTAL"),IF(AND([4]PDI_DES__SUBUNIDAD_SECCIÓN_UBIC!$R59&lt;&gt;"",[4]PDI_DES__SUBUNIDAD_SECCIÓN_UBIC!$R59&lt;&gt;0),[4]PDI_DES__SUBUNIDAD_SECCIÓN_UBIC!$R59,""),IF($A61="TOTAL",SUM(INDIRECT("K4:K"&amp;ROW()-1)),""))</f>
        <v/>
      </c>
      <c r="L61" s="6" t="str">
        <f ca="1">IF(AND($A61&lt;&gt;"",$A61&lt;&gt;"TOTAL"),IF(AND([4]PDI_DES__SUBUNIDAD_SECCIÓN_UBIC!$T59&lt;&gt;"",[4]PDI_DES__SUBUNIDAD_SECCIÓN_UBIC!$T59&lt;&gt;0),[4]PDI_DES__SUBUNIDAD_SECCIÓN_UBIC!$T59,""),IF($A61="TOTAL",SUM(INDIRECT("L4:L"&amp;ROW()-1)),""))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IF(AND($A61&lt;&gt;"",$A61&lt;&gt;"TOTAL"),IF(AND([4]PDI_DES__SUBUNIDAD_SECCIÓN_UBIC!$W59&lt;&gt;"",[4]PDI_DES__SUBUNIDAD_SECCIÓN_UBIC!$W59&lt;&gt;0),[4]PDI_DES__SUBUNIDAD_SECCIÓN_UBIC!$W59,""),IF($A61="TOTAL",SUM(INDIRECT("N4:N"&amp;ROW()-1)),""))</f>
        <v/>
      </c>
      <c r="O61" s="6" t="str">
        <f ca="1">IF(AND($A61&lt;&gt;"",$A61&lt;&gt;"TOTAL"),IF(AND([4]PDI_DES__SUBUNIDAD_SECCIÓN_UBIC!$Y59&lt;&gt;"",[4]PDI_DES__SUBUNIDAD_SECCIÓN_UBIC!$Y59&lt;&gt;0),[4]PDI_DES__SUBUNIDAD_SECCIÓN_UBIC!$Y59,""),IF($A61="TOTAL",SUM(INDIRECT("O4:O"&amp;ROW()-1)),""))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IF(AND($A61&lt;&gt;"",$A61&lt;&gt;"TOTAL"),IF(AND([4]PDI_DES__SUBUNIDAD_SECCIÓN_UBIC!$AB59&lt;&gt;"",[4]PDI_DES__SUBUNIDAD_SECCIÓN_UBIC!$AB59&lt;&gt;0),[4]PDI_DES__SUBUNIDAD_SECCIÓN_UBIC!$AB59,""),IF($A61="TOTAL",SUM(INDIRECT("Q4:Q"&amp;ROW()-1)),""))</f>
        <v/>
      </c>
      <c r="R61" s="6" t="str">
        <f ca="1">IF(AND($A61&lt;&gt;"",$A61&lt;&gt;"TOTAL"),IF(AND([4]PDI_DES__SUBUNIDAD_SECCIÓN_UBIC!$AD59&lt;&gt;"",[4]PDI_DES__SUBUNIDAD_SECCIÓN_UBIC!$AD59&lt;&gt;0),[4]PDI_DES__SUBUNIDAD_SECCIÓN_UBIC!$AD59,""),IF($A61="TOTAL",SUM(INDIRECT("R4:R"&amp;ROW()-1)),""))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IF(AND($A61&lt;&gt;"",$A61&lt;&gt;"TOTAL"),IF(AND([4]PDI_DES__SUBUNIDAD_SECCIÓN_UBIC!$AG59&lt;&gt;"",[4]PDI_DES__SUBUNIDAD_SECCIÓN_UBIC!$AG59&lt;&gt;0),[4]PDI_DES__SUBUNIDAD_SECCIÓN_UBIC!$AG59,""),IF($A61="TOTAL",SUM(INDIRECT("T4:T"&amp;ROW()-1)),""))</f>
        <v/>
      </c>
      <c r="U61" s="6" t="str">
        <f ca="1">IF(AND($A61&lt;&gt;"",$A61&lt;&gt;"TOTAL"),IF(AND([4]PDI_DES__SUBUNIDAD_SECCIÓN_UBIC!$AI59&lt;&gt;"",[4]PDI_DES__SUBUNIDAD_SECCIÓN_UBIC!$AI59&lt;&gt;0),[4]PDI_DES__SUBUNIDAD_SECCIÓN_UBIC!$AI59,""),IF($A61="TOTAL",SUM(INDIRECT("U4:U"&amp;ROW()-1)),""))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IF(AND($A61&lt;&gt;"",$A61&lt;&gt;"TOTAL"),IF(AND([4]PDI_DES__SUBUNIDAD_SECCIÓN_UBIC!$AL59&lt;&gt;"",[4]PDI_DES__SUBUNIDAD_SECCIÓN_UBIC!$AL59&lt;&gt;0),[4]PDI_DES__SUBUNIDAD_SECCIÓN_UBIC!$AL59,""),IF($A61="TOTAL",SUM(INDIRECT("W4:W"&amp;ROW()-1)),""))</f>
        <v/>
      </c>
      <c r="X61" s="6" t="str">
        <f ca="1">IF(AND($A61&lt;&gt;"",$A61&lt;&gt;"TOTAL"),IF(AND([4]PDI_DES__SUBUNIDAD_SECCIÓN_UBIC!$AN59&lt;&gt;"",[4]PDI_DES__SUBUNIDAD_SECCIÓN_UBIC!$AN59&lt;&gt;0),[4]PDI_DES__SUBUNIDAD_SECCIÓN_UBIC!$AN59,""),IF($A61="TOTAL",SUM(INDIRECT("X4:X"&amp;ROW()-1)),""))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IF(AND($A61&lt;&gt;"",$A61&lt;&gt;"TOTAL"),IF(AND([4]PDI_DES__SUBUNIDAD_SECCIÓN_UBIC!$AQ59&lt;&gt;"",[4]PDI_DES__SUBUNIDAD_SECCIÓN_UBIC!$AQ59&lt;&gt;0),[4]PDI_DES__SUBUNIDAD_SECCIÓN_UBIC!$AQ59,""),IF($A61="TOTAL",SUM(INDIRECT("Z4:Z"&amp;ROW()-1)),""))</f>
        <v/>
      </c>
      <c r="AA61" s="6" t="str">
        <f ca="1">IF(AND($A61&lt;&gt;"",$A61&lt;&gt;"TOTAL"),IF(AND([4]PDI_DES__SUBUNIDAD_SECCIÓN_UBIC!$AS59&lt;&gt;"",[4]PDI_DES__SUBUNIDAD_SECCIÓN_UBIC!$AS59&lt;&gt;0),[4]PDI_DES__SUBUNIDAD_SECCIÓN_UBIC!$AS59,""),IF($A61="TOTAL",SUM(INDIRECT("AA4:AA"&amp;ROW()-1)),""))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IF(AND($A61&lt;&gt;"",$A61&lt;&gt;"TOTAL"),IF(AND([4]PDI_DES__SUBUNIDAD_SECCIÓN_UBIC!$AV59&lt;&gt;"",[4]PDI_DES__SUBUNIDAD_SECCIÓN_UBIC!$AV59&lt;&gt;0),[4]PDI_DES__SUBUNIDAD_SECCIÓN_UBIC!$AV59,""),IF($A61="TOTAL",SUM(INDIRECT("AC4:AC"&amp;ROW()-1)),""))</f>
        <v/>
      </c>
      <c r="AD61" s="6" t="str">
        <f ca="1">IF(AND($A61&lt;&gt;"",$A61&lt;&gt;"TOTAL"),IF(AND([4]PDI_DES__SUBUNIDAD_SECCIÓN_UBIC!$AX59&lt;&gt;"",[4]PDI_DES__SUBUNIDAD_SECCIÓN_UBIC!$AX59&lt;&gt;0),[4]PDI_DES__SUBUNIDAD_SECCIÓN_UBIC!$AX59,""),IF($A61="TOTAL",SUM(INDIRECT("AD4:AD"&amp;ROW()-1)),""))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IF(AND($A61&lt;&gt;"",$A61&lt;&gt;"TOTAL"),IF(AND([4]PDI_DES__SUBUNIDAD_SECCIÓN_UBIC!$BA59&lt;&gt;"",[4]PDI_DES__SUBUNIDAD_SECCIÓN_UBIC!$BA59&lt;&gt;0),[4]PDI_DES__SUBUNIDAD_SECCIÓN_UBIC!$BA59,""),IF($A61="TOTAL",SUM(INDIRECT("AF4:AF"&amp;ROW()-1)),""))</f>
        <v/>
      </c>
      <c r="AG61" s="6" t="str">
        <f ca="1">IF(AND($A61&lt;&gt;"",$A61&lt;&gt;"TOTAL"),IF(AND([4]PDI_DES__SUBUNIDAD_SECCIÓN_UBIC!$BC59&lt;&gt;"",[4]PDI_DES__SUBUNIDAD_SECCIÓN_UBIC!$BC59&lt;&gt;0),[4]PDI_DES__SUBUNIDAD_SECCIÓN_UBIC!$BC59,""),IF($A61="TOTAL",SUM(INDIRECT("AG4:AG"&amp;ROW()-1)),""))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IF(AND($A61&lt;&gt;"",$A61&lt;&gt;"TOTAL"),IF(AND([4]PDI_DES__SUBUNIDAD_SECCIÓN_UBIC!$BF59&lt;&gt;"",[4]PDI_DES__SUBUNIDAD_SECCIÓN_UBIC!$BF59&lt;&gt;0),[4]PDI_DES__SUBUNIDAD_SECCIÓN_UBIC!$BF59,""),IF($A61="TOTAL",SUM(INDIRECT("AI4:AI"&amp;ROW()-1)),""))</f>
        <v/>
      </c>
      <c r="AJ61" s="6" t="str">
        <f ca="1">IF(AND($A61&lt;&gt;"",$A61&lt;&gt;"TOTAL"),IF(AND([4]PDI_DES__SUBUNIDAD_SECCIÓN_UBIC!$BH59&lt;&gt;"",[4]PDI_DES__SUBUNIDAD_SECCIÓN_UBIC!$BH59&lt;&gt;0),[4]PDI_DES__SUBUNIDAD_SECCIÓN_UBIC!$BH59,""),IF($A61="TOTAL",SUM(INDIRECT("AJ4:AJ"&amp;ROW()-1)),""))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IF(AND($A61&lt;&gt;"",$A61&lt;&gt;"TOTAL"),IF(AND([4]PDI_DES__SUBUNIDAD_SECCIÓN_UBIC!$BK59&lt;&gt;"",[4]PDI_DES__SUBUNIDAD_SECCIÓN_UBIC!$BK59&lt;&gt;0),[4]PDI_DES__SUBUNIDAD_SECCIÓN_UBIC!$BK59,""),IF($A61="TOTAL",SUM(INDIRECT("AL4:AL"&amp;ROW()-1)),""))</f>
        <v/>
      </c>
      <c r="AM61" s="6" t="str">
        <f ca="1">IF(AND($A61&lt;&gt;"",$A61&lt;&gt;"TOTAL"),IF(AND([4]PDI_DES__SUBUNIDAD_SECCIÓN_UBIC!$BM59&lt;&gt;"",[4]PDI_DES__SUBUNIDAD_SECCIÓN_UBIC!$BM59&lt;&gt;0),[4]PDI_DES__SUBUNIDAD_SECCIÓN_UBIC!$BM59,""),IF($A61="TOTAL",SUM(INDIRECT("AM4:AM"&amp;ROW()-1)),""))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IF(AND($A61&lt;&gt;"",$A61&lt;&gt;"TOTAL"),IF(AND([4]PDI_DES__SUBUNIDAD_SECCIÓN_UBIC!$BP59&lt;&gt;"",[4]PDI_DES__SUBUNIDAD_SECCIÓN_UBIC!$BP59&lt;&gt;0),[4]PDI_DES__SUBUNIDAD_SECCIÓN_UBIC!$BP59,""),IF($A61="TOTAL",SUM(INDIRECT("AO4:AO"&amp;ROW()-1)),""))</f>
        <v/>
      </c>
      <c r="AP61" s="6" t="str">
        <f ca="1">IF(AND($A61&lt;&gt;"",$A61&lt;&gt;"TOTAL"),IF(AND([4]PDI_DES__SUBUNIDAD_SECCIÓN_UBIC!$BR59&lt;&gt;"",[4]PDI_DES__SUBUNIDAD_SECCIÓN_UBIC!$BR59&lt;&gt;0),[4]PDI_DES__SUBUNIDAD_SECCIÓN_UBIC!$BR59,""),IF($A61="TOTAL",SUM(INDIRECT("AP4:AP"&amp;ROW()-1)),""))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IF(AND($A61&lt;&gt;"",$A61&lt;&gt;"TOTAL"),IF(AND([4]PDI_DES__SUBUNIDAD_SECCIÓN_UBIC!$BU59&lt;&gt;"",[4]PDI_DES__SUBUNIDAD_SECCIÓN_UBIC!$BU59&lt;&gt;0),[4]PDI_DES__SUBUNIDAD_SECCIÓN_UBIC!$BU59,""),IF($A61="TOTAL",SUM(INDIRECT("AR4:AR"&amp;ROW()-1)),""))</f>
        <v/>
      </c>
      <c r="AS61" s="6" t="str">
        <f ca="1">IF(AND($A61&lt;&gt;"",$A61&lt;&gt;"TOTAL"),IF(AND([4]PDI_DES__SUBUNIDAD_SECCIÓN_UBIC!$BW59&lt;&gt;"",[4]PDI_DES__SUBUNIDAD_SECCIÓN_UBIC!$BW59&lt;&gt;0),[4]PDI_DES__SUBUNIDAD_SECCIÓN_UBIC!$BW59,""),IF($A61="TOTAL",SUM(INDIRECT("AS4:AS"&amp;ROW()-1)),""))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IF(AND($A61&lt;&gt;"",$A61&lt;&gt;"TOTAL"),IF(AND([4]PDI_DES__SUBUNIDAD_SECCIÓN_UBIC!$BZ59&lt;&gt;"",[4]PDI_DES__SUBUNIDAD_SECCIÓN_UBIC!$BZ59&lt;&gt;0),[4]PDI_DES__SUBUNIDAD_SECCIÓN_UBIC!$BZ59,""),IF($A61="TOTAL",SUM(INDIRECT("AU4:AU"&amp;ROW()-1)),""))</f>
        <v/>
      </c>
      <c r="AV61" s="6" t="str">
        <f ca="1">IF(AND($A61&lt;&gt;"",$A61&lt;&gt;"TOTAL"),IF(AND([4]PDI_DES__SUBUNIDAD_SECCIÓN_UBIC!$CB59&lt;&gt;"",[4]PDI_DES__SUBUNIDAD_SECCIÓN_UBIC!$CB59&lt;&gt;0),[4]PDI_DES__SUBUNIDAD_SECCIÓN_UBIC!$CB59,""),IF($A61="TOTAL",SUM(INDIRECT("AV4:AV"&amp;ROW()-1)),""))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IF(AND($A61&lt;&gt;"",$A61&lt;&gt;"TOTAL"),IF(AND([4]PDI_DES__SUBUNIDAD_SECCIÓN_UBIC!$CE59&lt;&gt;"",[4]PDI_DES__SUBUNIDAD_SECCIÓN_UBIC!$CE59&lt;&gt;0),[4]PDI_DES__SUBUNIDAD_SECCIÓN_UBIC!$CE59,""),IF($A61="TOTAL",SUM(INDIRECT("AX4:AX"&amp;ROW()-1)),""))</f>
        <v/>
      </c>
      <c r="AY61" s="6" t="str">
        <f ca="1">IF(AND($A61&lt;&gt;"",$A61&lt;&gt;"TOTAL"),IF(AND([4]PDI_DES__SUBUNIDAD_SECCIÓN_UBIC!$CG59&lt;&gt;"",[4]PDI_DES__SUBUNIDAD_SECCIÓN_UBIC!$CG59&lt;&gt;0),[4]PDI_DES__SUBUNIDAD_SECCIÓN_UBIC!$CG59,""),IF($A61="TOTAL",SUM(INDIRECT("AY4:AY"&amp;ROW()-1)),""))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IF(AND($A61&lt;&gt;"",$A61&lt;&gt;"TOTAL"),IF(AND([4]PDI_DES__SUBUNIDAD_SECCIÓN_UBIC!$CJ59&lt;&gt;"",[4]PDI_DES__SUBUNIDAD_SECCIÓN_UBIC!$CJ59&lt;&gt;0),[4]PDI_DES__SUBUNIDAD_SECCIÓN_UBIC!$CJ59,""),IF($A61="TOTAL",SUM(INDIRECT("BA4:BA"&amp;ROW()-1)),""))</f>
        <v/>
      </c>
      <c r="BB61" s="6" t="str">
        <f ca="1">IF(AND($A61&lt;&gt;"",$A61&lt;&gt;"TOTAL"),IF(AND([4]PDI_DES__SUBUNIDAD_SECCIÓN_UBIC!$CL59&lt;&gt;"",[4]PDI_DES__SUBUNIDAD_SECCIÓN_UBIC!$CL59&lt;&gt;0),[4]PDI_DES__SUBUNIDAD_SECCIÓN_UBIC!$CL59,""),IF($A61="TOTAL",SUM(INDIRECT("BB4:BB"&amp;ROW()-1)),""))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IF(AND($A61&lt;&gt;"",$A61&lt;&gt;"TOTAL"),IF(AND([4]PDI_DES__SUBUNIDAD_SECCIÓN_UBIC!$CO59&lt;&gt;"",[4]PDI_DES__SUBUNIDAD_SECCIÓN_UBIC!$CO59&lt;&gt;0),[4]PDI_DES__SUBUNIDAD_SECCIÓN_UBIC!$CO59,""),IF($A61="TOTAL",SUM(INDIRECT("BD4:BD"&amp;ROW()-1)),""))</f>
        <v/>
      </c>
      <c r="BE61" s="6" t="str">
        <f ca="1">IF(AND($A61&lt;&gt;"",$A61&lt;&gt;"TOTAL"),IF(AND([4]PDI_DES__SUBUNIDAD_SECCIÓN_UBIC!$CQ59&lt;&gt;"",[4]PDI_DES__SUBUNIDAD_SECCIÓN_UBIC!$CQ59&lt;&gt;0),[4]PDI_DES__SUBUNIDAD_SECCIÓN_UBIC!$CQ59,""),IF($A61="TOTAL",SUM(INDIRECT("BE4:BE"&amp;ROW()-1)),""))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IF([4]PDI_DES__SUBUNIDAD_SECCIÓN_UBIC!$B60&lt;&gt;"",[4]PDI_DES__SUBUNIDAD_SECCIÓN_UBIC!$B60,IF(AND([4]PDI_DES__SUBUNIDAD_SECCIÓN_UBIC!$B60="",[4]PDI_DES__SUBUNIDAD_SECCIÓN_UBIC!$B61="",[4]PDI_DES__SUBUNIDAD_SECCIÓN_UBIC!$B59=""),"","TOTAL"))</f>
        <v/>
      </c>
      <c r="B62" s="6" t="str">
        <f ca="1">IF(AND($A62&lt;&gt;"",$A62&lt;&gt;"TOTAL"),IF(AND([4]PDI_DES__SUBUNIDAD_SECCIÓN_UBIC!$C60&lt;&gt;"",[4]PDI_DES__SUBUNIDAD_SECCIÓN_UBIC!$C60&lt;&gt;0),[4]PDI_DES__SUBUNIDAD_SECCIÓN_UBIC!$C60,""),IF($A62="TOTAL",SUM(INDIRECT("B4:B"&amp;ROW()-1)),""))</f>
        <v/>
      </c>
      <c r="C62" s="6" t="str">
        <f ca="1">IF(AND($A62&lt;&gt;"",$A62&lt;&gt;"TOTAL"),IF(AND([4]PDI_DES__SUBUNIDAD_SECCIÓN_UBIC!$E60&lt;&gt;"",[4]PDI_DES__SUBUNIDAD_SECCIÓN_UBIC!$E60&lt;&gt;0),[4]PDI_DES__SUBUNIDAD_SECCIÓN_UBIC!$E60,""),IF($A62="TOTAL",SUM(INDIRECT("C4:C"&amp;ROW()-1)),""))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IF(AND($A62&lt;&gt;"",$A62&lt;&gt;"TOTAL"),IF(AND([4]PDI_DES__SUBUNIDAD_SECCIÓN_UBIC!$H60&lt;&gt;"",[4]PDI_DES__SUBUNIDAD_SECCIÓN_UBIC!$H60&lt;&gt;0),[4]PDI_DES__SUBUNIDAD_SECCIÓN_UBIC!$H60,""),IF($A62="TOTAL",SUM(INDIRECT("E4:E"&amp;ROW()-1)),""))</f>
        <v/>
      </c>
      <c r="F62" s="6" t="str">
        <f ca="1">IF(AND($A62&lt;&gt;"",$A62&lt;&gt;"TOTAL"),IF(AND([4]PDI_DES__SUBUNIDAD_SECCIÓN_UBIC!$J60&lt;&gt;"",[4]PDI_DES__SUBUNIDAD_SECCIÓN_UBIC!$J60&lt;&gt;0),[4]PDI_DES__SUBUNIDAD_SECCIÓN_UBIC!$J60,""),IF($A62="TOTAL",SUM(INDIRECT("F4:F"&amp;ROW()-1)),""))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IF(AND($A62&lt;&gt;"",$A62&lt;&gt;"TOTAL"),IF(AND([4]PDI_DES__SUBUNIDAD_SECCIÓN_UBIC!$M60&lt;&gt;"",[4]PDI_DES__SUBUNIDAD_SECCIÓN_UBIC!$M60&lt;&gt;0),[4]PDI_DES__SUBUNIDAD_SECCIÓN_UBIC!$M60,""),IF($A62="TOTAL",SUM(INDIRECT("H4:H"&amp;ROW()-1)),""))</f>
        <v/>
      </c>
      <c r="I62" s="6" t="str">
        <f ca="1">IF(AND($A62&lt;&gt;"",$A62&lt;&gt;"TOTAL"),IF(AND([4]PDI_DES__SUBUNIDAD_SECCIÓN_UBIC!$O60&lt;&gt;"",[4]PDI_DES__SUBUNIDAD_SECCIÓN_UBIC!$O60&lt;&gt;0),[4]PDI_DES__SUBUNIDAD_SECCIÓN_UBIC!$O60,""),IF($A62="TOTAL",SUM(INDIRECT("I4:I"&amp;ROW()-1)),""))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IF(AND($A62&lt;&gt;"",$A62&lt;&gt;"TOTAL"),IF(AND([4]PDI_DES__SUBUNIDAD_SECCIÓN_UBIC!$R60&lt;&gt;"",[4]PDI_DES__SUBUNIDAD_SECCIÓN_UBIC!$R60&lt;&gt;0),[4]PDI_DES__SUBUNIDAD_SECCIÓN_UBIC!$R60,""),IF($A62="TOTAL",SUM(INDIRECT("K4:K"&amp;ROW()-1)),""))</f>
        <v/>
      </c>
      <c r="L62" s="6" t="str">
        <f ca="1">IF(AND($A62&lt;&gt;"",$A62&lt;&gt;"TOTAL"),IF(AND([4]PDI_DES__SUBUNIDAD_SECCIÓN_UBIC!$T60&lt;&gt;"",[4]PDI_DES__SUBUNIDAD_SECCIÓN_UBIC!$T60&lt;&gt;0),[4]PDI_DES__SUBUNIDAD_SECCIÓN_UBIC!$T60,""),IF($A62="TOTAL",SUM(INDIRECT("L4:L"&amp;ROW()-1)),""))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IF(AND($A62&lt;&gt;"",$A62&lt;&gt;"TOTAL"),IF(AND([4]PDI_DES__SUBUNIDAD_SECCIÓN_UBIC!$W60&lt;&gt;"",[4]PDI_DES__SUBUNIDAD_SECCIÓN_UBIC!$W60&lt;&gt;0),[4]PDI_DES__SUBUNIDAD_SECCIÓN_UBIC!$W60,""),IF($A62="TOTAL",SUM(INDIRECT("N4:N"&amp;ROW()-1)),""))</f>
        <v/>
      </c>
      <c r="O62" s="6" t="str">
        <f ca="1">IF(AND($A62&lt;&gt;"",$A62&lt;&gt;"TOTAL"),IF(AND([4]PDI_DES__SUBUNIDAD_SECCIÓN_UBIC!$Y60&lt;&gt;"",[4]PDI_DES__SUBUNIDAD_SECCIÓN_UBIC!$Y60&lt;&gt;0),[4]PDI_DES__SUBUNIDAD_SECCIÓN_UBIC!$Y60,""),IF($A62="TOTAL",SUM(INDIRECT("O4:O"&amp;ROW()-1)),""))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IF(AND($A62&lt;&gt;"",$A62&lt;&gt;"TOTAL"),IF(AND([4]PDI_DES__SUBUNIDAD_SECCIÓN_UBIC!$AB60&lt;&gt;"",[4]PDI_DES__SUBUNIDAD_SECCIÓN_UBIC!$AB60&lt;&gt;0),[4]PDI_DES__SUBUNIDAD_SECCIÓN_UBIC!$AB60,""),IF($A62="TOTAL",SUM(INDIRECT("Q4:Q"&amp;ROW()-1)),""))</f>
        <v/>
      </c>
      <c r="R62" s="6" t="str">
        <f ca="1">IF(AND($A62&lt;&gt;"",$A62&lt;&gt;"TOTAL"),IF(AND([4]PDI_DES__SUBUNIDAD_SECCIÓN_UBIC!$AD60&lt;&gt;"",[4]PDI_DES__SUBUNIDAD_SECCIÓN_UBIC!$AD60&lt;&gt;0),[4]PDI_DES__SUBUNIDAD_SECCIÓN_UBIC!$AD60,""),IF($A62="TOTAL",SUM(INDIRECT("R4:R"&amp;ROW()-1)),""))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IF(AND($A62&lt;&gt;"",$A62&lt;&gt;"TOTAL"),IF(AND([4]PDI_DES__SUBUNIDAD_SECCIÓN_UBIC!$AG60&lt;&gt;"",[4]PDI_DES__SUBUNIDAD_SECCIÓN_UBIC!$AG60&lt;&gt;0),[4]PDI_DES__SUBUNIDAD_SECCIÓN_UBIC!$AG60,""),IF($A62="TOTAL",SUM(INDIRECT("T4:T"&amp;ROW()-1)),""))</f>
        <v/>
      </c>
      <c r="U62" s="6" t="str">
        <f ca="1">IF(AND($A62&lt;&gt;"",$A62&lt;&gt;"TOTAL"),IF(AND([4]PDI_DES__SUBUNIDAD_SECCIÓN_UBIC!$AI60&lt;&gt;"",[4]PDI_DES__SUBUNIDAD_SECCIÓN_UBIC!$AI60&lt;&gt;0),[4]PDI_DES__SUBUNIDAD_SECCIÓN_UBIC!$AI60,""),IF($A62="TOTAL",SUM(INDIRECT("U4:U"&amp;ROW()-1)),""))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IF(AND($A62&lt;&gt;"",$A62&lt;&gt;"TOTAL"),IF(AND([4]PDI_DES__SUBUNIDAD_SECCIÓN_UBIC!$AL60&lt;&gt;"",[4]PDI_DES__SUBUNIDAD_SECCIÓN_UBIC!$AL60&lt;&gt;0),[4]PDI_DES__SUBUNIDAD_SECCIÓN_UBIC!$AL60,""),IF($A62="TOTAL",SUM(INDIRECT("W4:W"&amp;ROW()-1)),""))</f>
        <v/>
      </c>
      <c r="X62" s="6" t="str">
        <f ca="1">IF(AND($A62&lt;&gt;"",$A62&lt;&gt;"TOTAL"),IF(AND([4]PDI_DES__SUBUNIDAD_SECCIÓN_UBIC!$AN60&lt;&gt;"",[4]PDI_DES__SUBUNIDAD_SECCIÓN_UBIC!$AN60&lt;&gt;0),[4]PDI_DES__SUBUNIDAD_SECCIÓN_UBIC!$AN60,""),IF($A62="TOTAL",SUM(INDIRECT("X4:X"&amp;ROW()-1)),""))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IF(AND($A62&lt;&gt;"",$A62&lt;&gt;"TOTAL"),IF(AND([4]PDI_DES__SUBUNIDAD_SECCIÓN_UBIC!$AQ60&lt;&gt;"",[4]PDI_DES__SUBUNIDAD_SECCIÓN_UBIC!$AQ60&lt;&gt;0),[4]PDI_DES__SUBUNIDAD_SECCIÓN_UBIC!$AQ60,""),IF($A62="TOTAL",SUM(INDIRECT("Z4:Z"&amp;ROW()-1)),""))</f>
        <v/>
      </c>
      <c r="AA62" s="6" t="str">
        <f ca="1">IF(AND($A62&lt;&gt;"",$A62&lt;&gt;"TOTAL"),IF(AND([4]PDI_DES__SUBUNIDAD_SECCIÓN_UBIC!$AS60&lt;&gt;"",[4]PDI_DES__SUBUNIDAD_SECCIÓN_UBIC!$AS60&lt;&gt;0),[4]PDI_DES__SUBUNIDAD_SECCIÓN_UBIC!$AS60,""),IF($A62="TOTAL",SUM(INDIRECT("AA4:AA"&amp;ROW()-1)),""))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IF(AND($A62&lt;&gt;"",$A62&lt;&gt;"TOTAL"),IF(AND([4]PDI_DES__SUBUNIDAD_SECCIÓN_UBIC!$AV60&lt;&gt;"",[4]PDI_DES__SUBUNIDAD_SECCIÓN_UBIC!$AV60&lt;&gt;0),[4]PDI_DES__SUBUNIDAD_SECCIÓN_UBIC!$AV60,""),IF($A62="TOTAL",SUM(INDIRECT("AC4:AC"&amp;ROW()-1)),""))</f>
        <v/>
      </c>
      <c r="AD62" s="6" t="str">
        <f ca="1">IF(AND($A62&lt;&gt;"",$A62&lt;&gt;"TOTAL"),IF(AND([4]PDI_DES__SUBUNIDAD_SECCIÓN_UBIC!$AX60&lt;&gt;"",[4]PDI_DES__SUBUNIDAD_SECCIÓN_UBIC!$AX60&lt;&gt;0),[4]PDI_DES__SUBUNIDAD_SECCIÓN_UBIC!$AX60,""),IF($A62="TOTAL",SUM(INDIRECT("AD4:AD"&amp;ROW()-1)),""))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IF(AND($A62&lt;&gt;"",$A62&lt;&gt;"TOTAL"),IF(AND([4]PDI_DES__SUBUNIDAD_SECCIÓN_UBIC!$BA60&lt;&gt;"",[4]PDI_DES__SUBUNIDAD_SECCIÓN_UBIC!$BA60&lt;&gt;0),[4]PDI_DES__SUBUNIDAD_SECCIÓN_UBIC!$BA60,""),IF($A62="TOTAL",SUM(INDIRECT("AF4:AF"&amp;ROW()-1)),""))</f>
        <v/>
      </c>
      <c r="AG62" s="6" t="str">
        <f ca="1">IF(AND($A62&lt;&gt;"",$A62&lt;&gt;"TOTAL"),IF(AND([4]PDI_DES__SUBUNIDAD_SECCIÓN_UBIC!$BC60&lt;&gt;"",[4]PDI_DES__SUBUNIDAD_SECCIÓN_UBIC!$BC60&lt;&gt;0),[4]PDI_DES__SUBUNIDAD_SECCIÓN_UBIC!$BC60,""),IF($A62="TOTAL",SUM(INDIRECT("AG4:AG"&amp;ROW()-1)),""))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IF(AND($A62&lt;&gt;"",$A62&lt;&gt;"TOTAL"),IF(AND([4]PDI_DES__SUBUNIDAD_SECCIÓN_UBIC!$BF60&lt;&gt;"",[4]PDI_DES__SUBUNIDAD_SECCIÓN_UBIC!$BF60&lt;&gt;0),[4]PDI_DES__SUBUNIDAD_SECCIÓN_UBIC!$BF60,""),IF($A62="TOTAL",SUM(INDIRECT("AI4:AI"&amp;ROW()-1)),""))</f>
        <v/>
      </c>
      <c r="AJ62" s="6" t="str">
        <f ca="1">IF(AND($A62&lt;&gt;"",$A62&lt;&gt;"TOTAL"),IF(AND([4]PDI_DES__SUBUNIDAD_SECCIÓN_UBIC!$BH60&lt;&gt;"",[4]PDI_DES__SUBUNIDAD_SECCIÓN_UBIC!$BH60&lt;&gt;0),[4]PDI_DES__SUBUNIDAD_SECCIÓN_UBIC!$BH60,""),IF($A62="TOTAL",SUM(INDIRECT("AJ4:AJ"&amp;ROW()-1)),""))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IF(AND($A62&lt;&gt;"",$A62&lt;&gt;"TOTAL"),IF(AND([4]PDI_DES__SUBUNIDAD_SECCIÓN_UBIC!$BK60&lt;&gt;"",[4]PDI_DES__SUBUNIDAD_SECCIÓN_UBIC!$BK60&lt;&gt;0),[4]PDI_DES__SUBUNIDAD_SECCIÓN_UBIC!$BK60,""),IF($A62="TOTAL",SUM(INDIRECT("AL4:AL"&amp;ROW()-1)),""))</f>
        <v/>
      </c>
      <c r="AM62" s="6" t="str">
        <f ca="1">IF(AND($A62&lt;&gt;"",$A62&lt;&gt;"TOTAL"),IF(AND([4]PDI_DES__SUBUNIDAD_SECCIÓN_UBIC!$BM60&lt;&gt;"",[4]PDI_DES__SUBUNIDAD_SECCIÓN_UBIC!$BM60&lt;&gt;0),[4]PDI_DES__SUBUNIDAD_SECCIÓN_UBIC!$BM60,""),IF($A62="TOTAL",SUM(INDIRECT("AM4:AM"&amp;ROW()-1)),""))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IF(AND($A62&lt;&gt;"",$A62&lt;&gt;"TOTAL"),IF(AND([4]PDI_DES__SUBUNIDAD_SECCIÓN_UBIC!$BP60&lt;&gt;"",[4]PDI_DES__SUBUNIDAD_SECCIÓN_UBIC!$BP60&lt;&gt;0),[4]PDI_DES__SUBUNIDAD_SECCIÓN_UBIC!$BP60,""),IF($A62="TOTAL",SUM(INDIRECT("AO4:AO"&amp;ROW()-1)),""))</f>
        <v/>
      </c>
      <c r="AP62" s="6" t="str">
        <f ca="1">IF(AND($A62&lt;&gt;"",$A62&lt;&gt;"TOTAL"),IF(AND([4]PDI_DES__SUBUNIDAD_SECCIÓN_UBIC!$BR60&lt;&gt;"",[4]PDI_DES__SUBUNIDAD_SECCIÓN_UBIC!$BR60&lt;&gt;0),[4]PDI_DES__SUBUNIDAD_SECCIÓN_UBIC!$BR60,""),IF($A62="TOTAL",SUM(INDIRECT("AP4:AP"&amp;ROW()-1)),""))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IF(AND($A62&lt;&gt;"",$A62&lt;&gt;"TOTAL"),IF(AND([4]PDI_DES__SUBUNIDAD_SECCIÓN_UBIC!$BU60&lt;&gt;"",[4]PDI_DES__SUBUNIDAD_SECCIÓN_UBIC!$BU60&lt;&gt;0),[4]PDI_DES__SUBUNIDAD_SECCIÓN_UBIC!$BU60,""),IF($A62="TOTAL",SUM(INDIRECT("AR4:AR"&amp;ROW()-1)),""))</f>
        <v/>
      </c>
      <c r="AS62" s="6" t="str">
        <f ca="1">IF(AND($A62&lt;&gt;"",$A62&lt;&gt;"TOTAL"),IF(AND([4]PDI_DES__SUBUNIDAD_SECCIÓN_UBIC!$BW60&lt;&gt;"",[4]PDI_DES__SUBUNIDAD_SECCIÓN_UBIC!$BW60&lt;&gt;0),[4]PDI_DES__SUBUNIDAD_SECCIÓN_UBIC!$BW60,""),IF($A62="TOTAL",SUM(INDIRECT("AS4:AS"&amp;ROW()-1)),""))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IF(AND($A62&lt;&gt;"",$A62&lt;&gt;"TOTAL"),IF(AND([4]PDI_DES__SUBUNIDAD_SECCIÓN_UBIC!$BZ60&lt;&gt;"",[4]PDI_DES__SUBUNIDAD_SECCIÓN_UBIC!$BZ60&lt;&gt;0),[4]PDI_DES__SUBUNIDAD_SECCIÓN_UBIC!$BZ60,""),IF($A62="TOTAL",SUM(INDIRECT("AU4:AU"&amp;ROW()-1)),""))</f>
        <v/>
      </c>
      <c r="AV62" s="6" t="str">
        <f ca="1">IF(AND($A62&lt;&gt;"",$A62&lt;&gt;"TOTAL"),IF(AND([4]PDI_DES__SUBUNIDAD_SECCIÓN_UBIC!$CB60&lt;&gt;"",[4]PDI_DES__SUBUNIDAD_SECCIÓN_UBIC!$CB60&lt;&gt;0),[4]PDI_DES__SUBUNIDAD_SECCIÓN_UBIC!$CB60,""),IF($A62="TOTAL",SUM(INDIRECT("AV4:AV"&amp;ROW()-1)),""))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IF(AND($A62&lt;&gt;"",$A62&lt;&gt;"TOTAL"),IF(AND([4]PDI_DES__SUBUNIDAD_SECCIÓN_UBIC!$CE60&lt;&gt;"",[4]PDI_DES__SUBUNIDAD_SECCIÓN_UBIC!$CE60&lt;&gt;0),[4]PDI_DES__SUBUNIDAD_SECCIÓN_UBIC!$CE60,""),IF($A62="TOTAL",SUM(INDIRECT("AX4:AX"&amp;ROW()-1)),""))</f>
        <v/>
      </c>
      <c r="AY62" s="6" t="str">
        <f ca="1">IF(AND($A62&lt;&gt;"",$A62&lt;&gt;"TOTAL"),IF(AND([4]PDI_DES__SUBUNIDAD_SECCIÓN_UBIC!$CG60&lt;&gt;"",[4]PDI_DES__SUBUNIDAD_SECCIÓN_UBIC!$CG60&lt;&gt;0),[4]PDI_DES__SUBUNIDAD_SECCIÓN_UBIC!$CG60,""),IF($A62="TOTAL",SUM(INDIRECT("AY4:AY"&amp;ROW()-1)),""))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IF(AND($A62&lt;&gt;"",$A62&lt;&gt;"TOTAL"),IF(AND([4]PDI_DES__SUBUNIDAD_SECCIÓN_UBIC!$CJ60&lt;&gt;"",[4]PDI_DES__SUBUNIDAD_SECCIÓN_UBIC!$CJ60&lt;&gt;0),[4]PDI_DES__SUBUNIDAD_SECCIÓN_UBIC!$CJ60,""),IF($A62="TOTAL",SUM(INDIRECT("BA4:BA"&amp;ROW()-1)),""))</f>
        <v/>
      </c>
      <c r="BB62" s="6" t="str">
        <f ca="1">IF(AND($A62&lt;&gt;"",$A62&lt;&gt;"TOTAL"),IF(AND([4]PDI_DES__SUBUNIDAD_SECCIÓN_UBIC!$CL60&lt;&gt;"",[4]PDI_DES__SUBUNIDAD_SECCIÓN_UBIC!$CL60&lt;&gt;0),[4]PDI_DES__SUBUNIDAD_SECCIÓN_UBIC!$CL60,""),IF($A62="TOTAL",SUM(INDIRECT("BB4:BB"&amp;ROW()-1)),""))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IF(AND($A62&lt;&gt;"",$A62&lt;&gt;"TOTAL"),IF(AND([4]PDI_DES__SUBUNIDAD_SECCIÓN_UBIC!$CO60&lt;&gt;"",[4]PDI_DES__SUBUNIDAD_SECCIÓN_UBIC!$CO60&lt;&gt;0),[4]PDI_DES__SUBUNIDAD_SECCIÓN_UBIC!$CO60,""),IF($A62="TOTAL",SUM(INDIRECT("BD4:BD"&amp;ROW()-1)),""))</f>
        <v/>
      </c>
      <c r="BE62" s="6" t="str">
        <f ca="1">IF(AND($A62&lt;&gt;"",$A62&lt;&gt;"TOTAL"),IF(AND([4]PDI_DES__SUBUNIDAD_SECCIÓN_UBIC!$CQ60&lt;&gt;"",[4]PDI_DES__SUBUNIDAD_SECCIÓN_UBIC!$CQ60&lt;&gt;0),[4]PDI_DES__SUBUNIDAD_SECCIÓN_UBIC!$CQ60,""),IF($A62="TOTAL",SUM(INDIRECT("BE4:BE"&amp;ROW()-1)),""))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IF([4]PDI_DES__SUBUNIDAD_SECCIÓN_UBIC!$B61&lt;&gt;"",[4]PDI_DES__SUBUNIDAD_SECCIÓN_UBIC!$B61,IF(AND([4]PDI_DES__SUBUNIDAD_SECCIÓN_UBIC!$B61="",[4]PDI_DES__SUBUNIDAD_SECCIÓN_UBIC!$B62="",[4]PDI_DES__SUBUNIDAD_SECCIÓN_UBIC!$B60=""),"","TOTAL"))</f>
        <v/>
      </c>
      <c r="B63" s="6" t="str">
        <f ca="1">IF(AND($A63&lt;&gt;"",$A63&lt;&gt;"TOTAL"),IF(AND([4]PDI_DES__SUBUNIDAD_SECCIÓN_UBIC!$C61&lt;&gt;"",[4]PDI_DES__SUBUNIDAD_SECCIÓN_UBIC!$C61&lt;&gt;0),[4]PDI_DES__SUBUNIDAD_SECCIÓN_UBIC!$C61,""),IF($A63="TOTAL",SUM(INDIRECT("B4:B"&amp;ROW()-1)),""))</f>
        <v/>
      </c>
      <c r="C63" s="6" t="str">
        <f ca="1">IF(AND($A63&lt;&gt;"",$A63&lt;&gt;"TOTAL"),IF(AND([4]PDI_DES__SUBUNIDAD_SECCIÓN_UBIC!$E61&lt;&gt;"",[4]PDI_DES__SUBUNIDAD_SECCIÓN_UBIC!$E61&lt;&gt;0),[4]PDI_DES__SUBUNIDAD_SECCIÓN_UBIC!$E61,""),IF($A63="TOTAL",SUM(INDIRECT("C4:C"&amp;ROW()-1)),""))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IF(AND($A63&lt;&gt;"",$A63&lt;&gt;"TOTAL"),IF(AND([4]PDI_DES__SUBUNIDAD_SECCIÓN_UBIC!$H61&lt;&gt;"",[4]PDI_DES__SUBUNIDAD_SECCIÓN_UBIC!$H61&lt;&gt;0),[4]PDI_DES__SUBUNIDAD_SECCIÓN_UBIC!$H61,""),IF($A63="TOTAL",SUM(INDIRECT("E4:E"&amp;ROW()-1)),""))</f>
        <v/>
      </c>
      <c r="F63" s="6" t="str">
        <f ca="1">IF(AND($A63&lt;&gt;"",$A63&lt;&gt;"TOTAL"),IF(AND([4]PDI_DES__SUBUNIDAD_SECCIÓN_UBIC!$J61&lt;&gt;"",[4]PDI_DES__SUBUNIDAD_SECCIÓN_UBIC!$J61&lt;&gt;0),[4]PDI_DES__SUBUNIDAD_SECCIÓN_UBIC!$J61,""),IF($A63="TOTAL",SUM(INDIRECT("F4:F"&amp;ROW()-1)),""))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IF(AND($A63&lt;&gt;"",$A63&lt;&gt;"TOTAL"),IF(AND([4]PDI_DES__SUBUNIDAD_SECCIÓN_UBIC!$M61&lt;&gt;"",[4]PDI_DES__SUBUNIDAD_SECCIÓN_UBIC!$M61&lt;&gt;0),[4]PDI_DES__SUBUNIDAD_SECCIÓN_UBIC!$M61,""),IF($A63="TOTAL",SUM(INDIRECT("H4:H"&amp;ROW()-1)),""))</f>
        <v/>
      </c>
      <c r="I63" s="6" t="str">
        <f ca="1">IF(AND($A63&lt;&gt;"",$A63&lt;&gt;"TOTAL"),IF(AND([4]PDI_DES__SUBUNIDAD_SECCIÓN_UBIC!$O61&lt;&gt;"",[4]PDI_DES__SUBUNIDAD_SECCIÓN_UBIC!$O61&lt;&gt;0),[4]PDI_DES__SUBUNIDAD_SECCIÓN_UBIC!$O61,""),IF($A63="TOTAL",SUM(INDIRECT("I4:I"&amp;ROW()-1)),""))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IF(AND($A63&lt;&gt;"",$A63&lt;&gt;"TOTAL"),IF(AND([4]PDI_DES__SUBUNIDAD_SECCIÓN_UBIC!$R61&lt;&gt;"",[4]PDI_DES__SUBUNIDAD_SECCIÓN_UBIC!$R61&lt;&gt;0),[4]PDI_DES__SUBUNIDAD_SECCIÓN_UBIC!$R61,""),IF($A63="TOTAL",SUM(INDIRECT("K4:K"&amp;ROW()-1)),""))</f>
        <v/>
      </c>
      <c r="L63" s="6" t="str">
        <f ca="1">IF(AND($A63&lt;&gt;"",$A63&lt;&gt;"TOTAL"),IF(AND([4]PDI_DES__SUBUNIDAD_SECCIÓN_UBIC!$T61&lt;&gt;"",[4]PDI_DES__SUBUNIDAD_SECCIÓN_UBIC!$T61&lt;&gt;0),[4]PDI_DES__SUBUNIDAD_SECCIÓN_UBIC!$T61,""),IF($A63="TOTAL",SUM(INDIRECT("L4:L"&amp;ROW()-1)),""))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IF(AND($A63&lt;&gt;"",$A63&lt;&gt;"TOTAL"),IF(AND([4]PDI_DES__SUBUNIDAD_SECCIÓN_UBIC!$W61&lt;&gt;"",[4]PDI_DES__SUBUNIDAD_SECCIÓN_UBIC!$W61&lt;&gt;0),[4]PDI_DES__SUBUNIDAD_SECCIÓN_UBIC!$W61,""),IF($A63="TOTAL",SUM(INDIRECT("N4:N"&amp;ROW()-1)),""))</f>
        <v/>
      </c>
      <c r="O63" s="6" t="str">
        <f ca="1">IF(AND($A63&lt;&gt;"",$A63&lt;&gt;"TOTAL"),IF(AND([4]PDI_DES__SUBUNIDAD_SECCIÓN_UBIC!$Y61&lt;&gt;"",[4]PDI_DES__SUBUNIDAD_SECCIÓN_UBIC!$Y61&lt;&gt;0),[4]PDI_DES__SUBUNIDAD_SECCIÓN_UBIC!$Y61,""),IF($A63="TOTAL",SUM(INDIRECT("O4:O"&amp;ROW()-1)),""))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IF(AND($A63&lt;&gt;"",$A63&lt;&gt;"TOTAL"),IF(AND([4]PDI_DES__SUBUNIDAD_SECCIÓN_UBIC!$AB61&lt;&gt;"",[4]PDI_DES__SUBUNIDAD_SECCIÓN_UBIC!$AB61&lt;&gt;0),[4]PDI_DES__SUBUNIDAD_SECCIÓN_UBIC!$AB61,""),IF($A63="TOTAL",SUM(INDIRECT("Q4:Q"&amp;ROW()-1)),""))</f>
        <v/>
      </c>
      <c r="R63" s="6" t="str">
        <f ca="1">IF(AND($A63&lt;&gt;"",$A63&lt;&gt;"TOTAL"),IF(AND([4]PDI_DES__SUBUNIDAD_SECCIÓN_UBIC!$AD61&lt;&gt;"",[4]PDI_DES__SUBUNIDAD_SECCIÓN_UBIC!$AD61&lt;&gt;0),[4]PDI_DES__SUBUNIDAD_SECCIÓN_UBIC!$AD61,""),IF($A63="TOTAL",SUM(INDIRECT("R4:R"&amp;ROW()-1)),""))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IF(AND($A63&lt;&gt;"",$A63&lt;&gt;"TOTAL"),IF(AND([4]PDI_DES__SUBUNIDAD_SECCIÓN_UBIC!$AG61&lt;&gt;"",[4]PDI_DES__SUBUNIDAD_SECCIÓN_UBIC!$AG61&lt;&gt;0),[4]PDI_DES__SUBUNIDAD_SECCIÓN_UBIC!$AG61,""),IF($A63="TOTAL",SUM(INDIRECT("T4:T"&amp;ROW()-1)),""))</f>
        <v/>
      </c>
      <c r="U63" s="6" t="str">
        <f ca="1">IF(AND($A63&lt;&gt;"",$A63&lt;&gt;"TOTAL"),IF(AND([4]PDI_DES__SUBUNIDAD_SECCIÓN_UBIC!$AI61&lt;&gt;"",[4]PDI_DES__SUBUNIDAD_SECCIÓN_UBIC!$AI61&lt;&gt;0),[4]PDI_DES__SUBUNIDAD_SECCIÓN_UBIC!$AI61,""),IF($A63="TOTAL",SUM(INDIRECT("U4:U"&amp;ROW()-1)),""))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IF(AND($A63&lt;&gt;"",$A63&lt;&gt;"TOTAL"),IF(AND([4]PDI_DES__SUBUNIDAD_SECCIÓN_UBIC!$AL61&lt;&gt;"",[4]PDI_DES__SUBUNIDAD_SECCIÓN_UBIC!$AL61&lt;&gt;0),[4]PDI_DES__SUBUNIDAD_SECCIÓN_UBIC!$AL61,""),IF($A63="TOTAL",SUM(INDIRECT("W4:W"&amp;ROW()-1)),""))</f>
        <v/>
      </c>
      <c r="X63" s="6" t="str">
        <f ca="1">IF(AND($A63&lt;&gt;"",$A63&lt;&gt;"TOTAL"),IF(AND([4]PDI_DES__SUBUNIDAD_SECCIÓN_UBIC!$AN61&lt;&gt;"",[4]PDI_DES__SUBUNIDAD_SECCIÓN_UBIC!$AN61&lt;&gt;0),[4]PDI_DES__SUBUNIDAD_SECCIÓN_UBIC!$AN61,""),IF($A63="TOTAL",SUM(INDIRECT("X4:X"&amp;ROW()-1)),""))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IF(AND($A63&lt;&gt;"",$A63&lt;&gt;"TOTAL"),IF(AND([4]PDI_DES__SUBUNIDAD_SECCIÓN_UBIC!$AQ61&lt;&gt;"",[4]PDI_DES__SUBUNIDAD_SECCIÓN_UBIC!$AQ61&lt;&gt;0),[4]PDI_DES__SUBUNIDAD_SECCIÓN_UBIC!$AQ61,""),IF($A63="TOTAL",SUM(INDIRECT("Z4:Z"&amp;ROW()-1)),""))</f>
        <v/>
      </c>
      <c r="AA63" s="6" t="str">
        <f ca="1">IF(AND($A63&lt;&gt;"",$A63&lt;&gt;"TOTAL"),IF(AND([4]PDI_DES__SUBUNIDAD_SECCIÓN_UBIC!$AS61&lt;&gt;"",[4]PDI_DES__SUBUNIDAD_SECCIÓN_UBIC!$AS61&lt;&gt;0),[4]PDI_DES__SUBUNIDAD_SECCIÓN_UBIC!$AS61,""),IF($A63="TOTAL",SUM(INDIRECT("AA4:AA"&amp;ROW()-1)),""))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IF(AND($A63&lt;&gt;"",$A63&lt;&gt;"TOTAL"),IF(AND([4]PDI_DES__SUBUNIDAD_SECCIÓN_UBIC!$AV61&lt;&gt;"",[4]PDI_DES__SUBUNIDAD_SECCIÓN_UBIC!$AV61&lt;&gt;0),[4]PDI_DES__SUBUNIDAD_SECCIÓN_UBIC!$AV61,""),IF($A63="TOTAL",SUM(INDIRECT("AC4:AC"&amp;ROW()-1)),""))</f>
        <v/>
      </c>
      <c r="AD63" s="6" t="str">
        <f ca="1">IF(AND($A63&lt;&gt;"",$A63&lt;&gt;"TOTAL"),IF(AND([4]PDI_DES__SUBUNIDAD_SECCIÓN_UBIC!$AX61&lt;&gt;"",[4]PDI_DES__SUBUNIDAD_SECCIÓN_UBIC!$AX61&lt;&gt;0),[4]PDI_DES__SUBUNIDAD_SECCIÓN_UBIC!$AX61,""),IF($A63="TOTAL",SUM(INDIRECT("AD4:AD"&amp;ROW()-1)),""))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IF(AND($A63&lt;&gt;"",$A63&lt;&gt;"TOTAL"),IF(AND([4]PDI_DES__SUBUNIDAD_SECCIÓN_UBIC!$BA61&lt;&gt;"",[4]PDI_DES__SUBUNIDAD_SECCIÓN_UBIC!$BA61&lt;&gt;0),[4]PDI_DES__SUBUNIDAD_SECCIÓN_UBIC!$BA61,""),IF($A63="TOTAL",SUM(INDIRECT("AF4:AF"&amp;ROW()-1)),""))</f>
        <v/>
      </c>
      <c r="AG63" s="6" t="str">
        <f ca="1">IF(AND($A63&lt;&gt;"",$A63&lt;&gt;"TOTAL"),IF(AND([4]PDI_DES__SUBUNIDAD_SECCIÓN_UBIC!$BC61&lt;&gt;"",[4]PDI_DES__SUBUNIDAD_SECCIÓN_UBIC!$BC61&lt;&gt;0),[4]PDI_DES__SUBUNIDAD_SECCIÓN_UBIC!$BC61,""),IF($A63="TOTAL",SUM(INDIRECT("AG4:AG"&amp;ROW()-1)),""))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IF(AND($A63&lt;&gt;"",$A63&lt;&gt;"TOTAL"),IF(AND([4]PDI_DES__SUBUNIDAD_SECCIÓN_UBIC!$BF61&lt;&gt;"",[4]PDI_DES__SUBUNIDAD_SECCIÓN_UBIC!$BF61&lt;&gt;0),[4]PDI_DES__SUBUNIDAD_SECCIÓN_UBIC!$BF61,""),IF($A63="TOTAL",SUM(INDIRECT("AI4:AI"&amp;ROW()-1)),""))</f>
        <v/>
      </c>
      <c r="AJ63" s="6" t="str">
        <f ca="1">IF(AND($A63&lt;&gt;"",$A63&lt;&gt;"TOTAL"),IF(AND([4]PDI_DES__SUBUNIDAD_SECCIÓN_UBIC!$BH61&lt;&gt;"",[4]PDI_DES__SUBUNIDAD_SECCIÓN_UBIC!$BH61&lt;&gt;0),[4]PDI_DES__SUBUNIDAD_SECCIÓN_UBIC!$BH61,""),IF($A63="TOTAL",SUM(INDIRECT("AJ4:AJ"&amp;ROW()-1)),""))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IF(AND($A63&lt;&gt;"",$A63&lt;&gt;"TOTAL"),IF(AND([4]PDI_DES__SUBUNIDAD_SECCIÓN_UBIC!$BK61&lt;&gt;"",[4]PDI_DES__SUBUNIDAD_SECCIÓN_UBIC!$BK61&lt;&gt;0),[4]PDI_DES__SUBUNIDAD_SECCIÓN_UBIC!$BK61,""),IF($A63="TOTAL",SUM(INDIRECT("AL4:AL"&amp;ROW()-1)),""))</f>
        <v/>
      </c>
      <c r="AM63" s="6" t="str">
        <f ca="1">IF(AND($A63&lt;&gt;"",$A63&lt;&gt;"TOTAL"),IF(AND([4]PDI_DES__SUBUNIDAD_SECCIÓN_UBIC!$BM61&lt;&gt;"",[4]PDI_DES__SUBUNIDAD_SECCIÓN_UBIC!$BM61&lt;&gt;0),[4]PDI_DES__SUBUNIDAD_SECCIÓN_UBIC!$BM61,""),IF($A63="TOTAL",SUM(INDIRECT("AM4:AM"&amp;ROW()-1)),""))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IF(AND($A63&lt;&gt;"",$A63&lt;&gt;"TOTAL"),IF(AND([4]PDI_DES__SUBUNIDAD_SECCIÓN_UBIC!$BP61&lt;&gt;"",[4]PDI_DES__SUBUNIDAD_SECCIÓN_UBIC!$BP61&lt;&gt;0),[4]PDI_DES__SUBUNIDAD_SECCIÓN_UBIC!$BP61,""),IF($A63="TOTAL",SUM(INDIRECT("AO4:AO"&amp;ROW()-1)),""))</f>
        <v/>
      </c>
      <c r="AP63" s="6" t="str">
        <f ca="1">IF(AND($A63&lt;&gt;"",$A63&lt;&gt;"TOTAL"),IF(AND([4]PDI_DES__SUBUNIDAD_SECCIÓN_UBIC!$BR61&lt;&gt;"",[4]PDI_DES__SUBUNIDAD_SECCIÓN_UBIC!$BR61&lt;&gt;0),[4]PDI_DES__SUBUNIDAD_SECCIÓN_UBIC!$BR61,""),IF($A63="TOTAL",SUM(INDIRECT("AP4:AP"&amp;ROW()-1)),""))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IF(AND($A63&lt;&gt;"",$A63&lt;&gt;"TOTAL"),IF(AND([4]PDI_DES__SUBUNIDAD_SECCIÓN_UBIC!$BU61&lt;&gt;"",[4]PDI_DES__SUBUNIDAD_SECCIÓN_UBIC!$BU61&lt;&gt;0),[4]PDI_DES__SUBUNIDAD_SECCIÓN_UBIC!$BU61,""),IF($A63="TOTAL",SUM(INDIRECT("AR4:AR"&amp;ROW()-1)),""))</f>
        <v/>
      </c>
      <c r="AS63" s="6" t="str">
        <f ca="1">IF(AND($A63&lt;&gt;"",$A63&lt;&gt;"TOTAL"),IF(AND([4]PDI_DES__SUBUNIDAD_SECCIÓN_UBIC!$BW61&lt;&gt;"",[4]PDI_DES__SUBUNIDAD_SECCIÓN_UBIC!$BW61&lt;&gt;0),[4]PDI_DES__SUBUNIDAD_SECCIÓN_UBIC!$BW61,""),IF($A63="TOTAL",SUM(INDIRECT("AS4:AS"&amp;ROW()-1)),""))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IF(AND($A63&lt;&gt;"",$A63&lt;&gt;"TOTAL"),IF(AND([4]PDI_DES__SUBUNIDAD_SECCIÓN_UBIC!$BZ61&lt;&gt;"",[4]PDI_DES__SUBUNIDAD_SECCIÓN_UBIC!$BZ61&lt;&gt;0),[4]PDI_DES__SUBUNIDAD_SECCIÓN_UBIC!$BZ61,""),IF($A63="TOTAL",SUM(INDIRECT("AU4:AU"&amp;ROW()-1)),""))</f>
        <v/>
      </c>
      <c r="AV63" s="6" t="str">
        <f ca="1">IF(AND($A63&lt;&gt;"",$A63&lt;&gt;"TOTAL"),IF(AND([4]PDI_DES__SUBUNIDAD_SECCIÓN_UBIC!$CB61&lt;&gt;"",[4]PDI_DES__SUBUNIDAD_SECCIÓN_UBIC!$CB61&lt;&gt;0),[4]PDI_DES__SUBUNIDAD_SECCIÓN_UBIC!$CB61,""),IF($A63="TOTAL",SUM(INDIRECT("AV4:AV"&amp;ROW()-1)),""))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IF(AND($A63&lt;&gt;"",$A63&lt;&gt;"TOTAL"),IF(AND([4]PDI_DES__SUBUNIDAD_SECCIÓN_UBIC!$CE61&lt;&gt;"",[4]PDI_DES__SUBUNIDAD_SECCIÓN_UBIC!$CE61&lt;&gt;0),[4]PDI_DES__SUBUNIDAD_SECCIÓN_UBIC!$CE61,""),IF($A63="TOTAL",SUM(INDIRECT("AX4:AX"&amp;ROW()-1)),""))</f>
        <v/>
      </c>
      <c r="AY63" s="6" t="str">
        <f ca="1">IF(AND($A63&lt;&gt;"",$A63&lt;&gt;"TOTAL"),IF(AND([4]PDI_DES__SUBUNIDAD_SECCIÓN_UBIC!$CG61&lt;&gt;"",[4]PDI_DES__SUBUNIDAD_SECCIÓN_UBIC!$CG61&lt;&gt;0),[4]PDI_DES__SUBUNIDAD_SECCIÓN_UBIC!$CG61,""),IF($A63="TOTAL",SUM(INDIRECT("AY4:AY"&amp;ROW()-1)),""))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IF(AND($A63&lt;&gt;"",$A63&lt;&gt;"TOTAL"),IF(AND([4]PDI_DES__SUBUNIDAD_SECCIÓN_UBIC!$CJ61&lt;&gt;"",[4]PDI_DES__SUBUNIDAD_SECCIÓN_UBIC!$CJ61&lt;&gt;0),[4]PDI_DES__SUBUNIDAD_SECCIÓN_UBIC!$CJ61,""),IF($A63="TOTAL",SUM(INDIRECT("BA4:BA"&amp;ROW()-1)),""))</f>
        <v/>
      </c>
      <c r="BB63" s="6" t="str">
        <f ca="1">IF(AND($A63&lt;&gt;"",$A63&lt;&gt;"TOTAL"),IF(AND([4]PDI_DES__SUBUNIDAD_SECCIÓN_UBIC!$CL61&lt;&gt;"",[4]PDI_DES__SUBUNIDAD_SECCIÓN_UBIC!$CL61&lt;&gt;0),[4]PDI_DES__SUBUNIDAD_SECCIÓN_UBIC!$CL61,""),IF($A63="TOTAL",SUM(INDIRECT("BB4:BB"&amp;ROW()-1)),""))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IF(AND($A63&lt;&gt;"",$A63&lt;&gt;"TOTAL"),IF(AND([4]PDI_DES__SUBUNIDAD_SECCIÓN_UBIC!$CO61&lt;&gt;"",[4]PDI_DES__SUBUNIDAD_SECCIÓN_UBIC!$CO61&lt;&gt;0),[4]PDI_DES__SUBUNIDAD_SECCIÓN_UBIC!$CO61,""),IF($A63="TOTAL",SUM(INDIRECT("BD4:BD"&amp;ROW()-1)),""))</f>
        <v/>
      </c>
      <c r="BE63" s="6" t="str">
        <f ca="1">IF(AND($A63&lt;&gt;"",$A63&lt;&gt;"TOTAL"),IF(AND([4]PDI_DES__SUBUNIDAD_SECCIÓN_UBIC!$CQ61&lt;&gt;"",[4]PDI_DES__SUBUNIDAD_SECCIÓN_UBIC!$CQ61&lt;&gt;0),[4]PDI_DES__SUBUNIDAD_SECCIÓN_UBIC!$CQ61,""),IF($A63="TOTAL",SUM(INDIRECT("BE4:BE"&amp;ROW()-1)),""))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IF([4]PDI_DES__SUBUNIDAD_SECCIÓN_UBIC!$B62&lt;&gt;"",[4]PDI_DES__SUBUNIDAD_SECCIÓN_UBIC!$B62,IF(AND([4]PDI_DES__SUBUNIDAD_SECCIÓN_UBIC!$B62="",[4]PDI_DES__SUBUNIDAD_SECCIÓN_UBIC!$B63="",[4]PDI_DES__SUBUNIDAD_SECCIÓN_UBIC!$B61=""),"","TOTAL"))</f>
        <v/>
      </c>
      <c r="B64" s="6" t="str">
        <f ca="1">IF(AND($A64&lt;&gt;"",$A64&lt;&gt;"TOTAL"),IF(AND([4]PDI_DES__SUBUNIDAD_SECCIÓN_UBIC!$C62&lt;&gt;"",[4]PDI_DES__SUBUNIDAD_SECCIÓN_UBIC!$C62&lt;&gt;0),[4]PDI_DES__SUBUNIDAD_SECCIÓN_UBIC!$C62,""),IF($A64="TOTAL",SUM(INDIRECT("B4:B"&amp;ROW()-1)),""))</f>
        <v/>
      </c>
      <c r="C64" s="6" t="str">
        <f ca="1">IF(AND($A64&lt;&gt;"",$A64&lt;&gt;"TOTAL"),IF(AND([4]PDI_DES__SUBUNIDAD_SECCIÓN_UBIC!$E62&lt;&gt;"",[4]PDI_DES__SUBUNIDAD_SECCIÓN_UBIC!$E62&lt;&gt;0),[4]PDI_DES__SUBUNIDAD_SECCIÓN_UBIC!$E62,""),IF($A64="TOTAL",SUM(INDIRECT("C4:C"&amp;ROW()-1)),""))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IF(AND($A64&lt;&gt;"",$A64&lt;&gt;"TOTAL"),IF(AND([4]PDI_DES__SUBUNIDAD_SECCIÓN_UBIC!$H62&lt;&gt;"",[4]PDI_DES__SUBUNIDAD_SECCIÓN_UBIC!$H62&lt;&gt;0),[4]PDI_DES__SUBUNIDAD_SECCIÓN_UBIC!$H62,""),IF($A64="TOTAL",SUM(INDIRECT("E4:E"&amp;ROW()-1)),""))</f>
        <v/>
      </c>
      <c r="F64" s="6" t="str">
        <f ca="1">IF(AND($A64&lt;&gt;"",$A64&lt;&gt;"TOTAL"),IF(AND([4]PDI_DES__SUBUNIDAD_SECCIÓN_UBIC!$J62&lt;&gt;"",[4]PDI_DES__SUBUNIDAD_SECCIÓN_UBIC!$J62&lt;&gt;0),[4]PDI_DES__SUBUNIDAD_SECCIÓN_UBIC!$J62,""),IF($A64="TOTAL",SUM(INDIRECT("F4:F"&amp;ROW()-1)),""))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IF(AND($A64&lt;&gt;"",$A64&lt;&gt;"TOTAL"),IF(AND([4]PDI_DES__SUBUNIDAD_SECCIÓN_UBIC!$M62&lt;&gt;"",[4]PDI_DES__SUBUNIDAD_SECCIÓN_UBIC!$M62&lt;&gt;0),[4]PDI_DES__SUBUNIDAD_SECCIÓN_UBIC!$M62,""),IF($A64="TOTAL",SUM(INDIRECT("H4:H"&amp;ROW()-1)),""))</f>
        <v/>
      </c>
      <c r="I64" s="6" t="str">
        <f ca="1">IF(AND($A64&lt;&gt;"",$A64&lt;&gt;"TOTAL"),IF(AND([4]PDI_DES__SUBUNIDAD_SECCIÓN_UBIC!$O62&lt;&gt;"",[4]PDI_DES__SUBUNIDAD_SECCIÓN_UBIC!$O62&lt;&gt;0),[4]PDI_DES__SUBUNIDAD_SECCIÓN_UBIC!$O62,""),IF($A64="TOTAL",SUM(INDIRECT("I4:I"&amp;ROW()-1)),""))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IF(AND($A64&lt;&gt;"",$A64&lt;&gt;"TOTAL"),IF(AND([4]PDI_DES__SUBUNIDAD_SECCIÓN_UBIC!$R62&lt;&gt;"",[4]PDI_DES__SUBUNIDAD_SECCIÓN_UBIC!$R62&lt;&gt;0),[4]PDI_DES__SUBUNIDAD_SECCIÓN_UBIC!$R62,""),IF($A64="TOTAL",SUM(INDIRECT("K4:K"&amp;ROW()-1)),""))</f>
        <v/>
      </c>
      <c r="L64" s="6" t="str">
        <f ca="1">IF(AND($A64&lt;&gt;"",$A64&lt;&gt;"TOTAL"),IF(AND([4]PDI_DES__SUBUNIDAD_SECCIÓN_UBIC!$T62&lt;&gt;"",[4]PDI_DES__SUBUNIDAD_SECCIÓN_UBIC!$T62&lt;&gt;0),[4]PDI_DES__SUBUNIDAD_SECCIÓN_UBIC!$T62,""),IF($A64="TOTAL",SUM(INDIRECT("L4:L"&amp;ROW()-1)),""))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IF(AND($A64&lt;&gt;"",$A64&lt;&gt;"TOTAL"),IF(AND([4]PDI_DES__SUBUNIDAD_SECCIÓN_UBIC!$W62&lt;&gt;"",[4]PDI_DES__SUBUNIDAD_SECCIÓN_UBIC!$W62&lt;&gt;0),[4]PDI_DES__SUBUNIDAD_SECCIÓN_UBIC!$W62,""),IF($A64="TOTAL",SUM(INDIRECT("N4:N"&amp;ROW()-1)),""))</f>
        <v/>
      </c>
      <c r="O64" s="6" t="str">
        <f ca="1">IF(AND($A64&lt;&gt;"",$A64&lt;&gt;"TOTAL"),IF(AND([4]PDI_DES__SUBUNIDAD_SECCIÓN_UBIC!$Y62&lt;&gt;"",[4]PDI_DES__SUBUNIDAD_SECCIÓN_UBIC!$Y62&lt;&gt;0),[4]PDI_DES__SUBUNIDAD_SECCIÓN_UBIC!$Y62,""),IF($A64="TOTAL",SUM(INDIRECT("O4:O"&amp;ROW()-1)),""))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IF(AND($A64&lt;&gt;"",$A64&lt;&gt;"TOTAL"),IF(AND([4]PDI_DES__SUBUNIDAD_SECCIÓN_UBIC!$AB62&lt;&gt;"",[4]PDI_DES__SUBUNIDAD_SECCIÓN_UBIC!$AB62&lt;&gt;0),[4]PDI_DES__SUBUNIDAD_SECCIÓN_UBIC!$AB62,""),IF($A64="TOTAL",SUM(INDIRECT("Q4:Q"&amp;ROW()-1)),""))</f>
        <v/>
      </c>
      <c r="R64" s="6" t="str">
        <f ca="1">IF(AND($A64&lt;&gt;"",$A64&lt;&gt;"TOTAL"),IF(AND([4]PDI_DES__SUBUNIDAD_SECCIÓN_UBIC!$AD62&lt;&gt;"",[4]PDI_DES__SUBUNIDAD_SECCIÓN_UBIC!$AD62&lt;&gt;0),[4]PDI_DES__SUBUNIDAD_SECCIÓN_UBIC!$AD62,""),IF($A64="TOTAL",SUM(INDIRECT("R4:R"&amp;ROW()-1)),""))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IF(AND($A64&lt;&gt;"",$A64&lt;&gt;"TOTAL"),IF(AND([4]PDI_DES__SUBUNIDAD_SECCIÓN_UBIC!$AG62&lt;&gt;"",[4]PDI_DES__SUBUNIDAD_SECCIÓN_UBIC!$AG62&lt;&gt;0),[4]PDI_DES__SUBUNIDAD_SECCIÓN_UBIC!$AG62,""),IF($A64="TOTAL",SUM(INDIRECT("T4:T"&amp;ROW()-1)),""))</f>
        <v/>
      </c>
      <c r="U64" s="6" t="str">
        <f ca="1">IF(AND($A64&lt;&gt;"",$A64&lt;&gt;"TOTAL"),IF(AND([4]PDI_DES__SUBUNIDAD_SECCIÓN_UBIC!$AI62&lt;&gt;"",[4]PDI_DES__SUBUNIDAD_SECCIÓN_UBIC!$AI62&lt;&gt;0),[4]PDI_DES__SUBUNIDAD_SECCIÓN_UBIC!$AI62,""),IF($A64="TOTAL",SUM(INDIRECT("U4:U"&amp;ROW()-1)),""))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IF(AND($A64&lt;&gt;"",$A64&lt;&gt;"TOTAL"),IF(AND([4]PDI_DES__SUBUNIDAD_SECCIÓN_UBIC!$AL62&lt;&gt;"",[4]PDI_DES__SUBUNIDAD_SECCIÓN_UBIC!$AL62&lt;&gt;0),[4]PDI_DES__SUBUNIDAD_SECCIÓN_UBIC!$AL62,""),IF($A64="TOTAL",SUM(INDIRECT("W4:W"&amp;ROW()-1)),""))</f>
        <v/>
      </c>
      <c r="X64" s="6" t="str">
        <f ca="1">IF(AND($A64&lt;&gt;"",$A64&lt;&gt;"TOTAL"),IF(AND([4]PDI_DES__SUBUNIDAD_SECCIÓN_UBIC!$AN62&lt;&gt;"",[4]PDI_DES__SUBUNIDAD_SECCIÓN_UBIC!$AN62&lt;&gt;0),[4]PDI_DES__SUBUNIDAD_SECCIÓN_UBIC!$AN62,""),IF($A64="TOTAL",SUM(INDIRECT("X4:X"&amp;ROW()-1)),""))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IF(AND($A64&lt;&gt;"",$A64&lt;&gt;"TOTAL"),IF(AND([4]PDI_DES__SUBUNIDAD_SECCIÓN_UBIC!$AQ62&lt;&gt;"",[4]PDI_DES__SUBUNIDAD_SECCIÓN_UBIC!$AQ62&lt;&gt;0),[4]PDI_DES__SUBUNIDAD_SECCIÓN_UBIC!$AQ62,""),IF($A64="TOTAL",SUM(INDIRECT("Z4:Z"&amp;ROW()-1)),""))</f>
        <v/>
      </c>
      <c r="AA64" s="6" t="str">
        <f ca="1">IF(AND($A64&lt;&gt;"",$A64&lt;&gt;"TOTAL"),IF(AND([4]PDI_DES__SUBUNIDAD_SECCIÓN_UBIC!$AS62&lt;&gt;"",[4]PDI_DES__SUBUNIDAD_SECCIÓN_UBIC!$AS62&lt;&gt;0),[4]PDI_DES__SUBUNIDAD_SECCIÓN_UBIC!$AS62,""),IF($A64="TOTAL",SUM(INDIRECT("AA4:AA"&amp;ROW()-1)),""))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IF(AND($A64&lt;&gt;"",$A64&lt;&gt;"TOTAL"),IF(AND([4]PDI_DES__SUBUNIDAD_SECCIÓN_UBIC!$AV62&lt;&gt;"",[4]PDI_DES__SUBUNIDAD_SECCIÓN_UBIC!$AV62&lt;&gt;0),[4]PDI_DES__SUBUNIDAD_SECCIÓN_UBIC!$AV62,""),IF($A64="TOTAL",SUM(INDIRECT("AC4:AC"&amp;ROW()-1)),""))</f>
        <v/>
      </c>
      <c r="AD64" s="6" t="str">
        <f ca="1">IF(AND($A64&lt;&gt;"",$A64&lt;&gt;"TOTAL"),IF(AND([4]PDI_DES__SUBUNIDAD_SECCIÓN_UBIC!$AX62&lt;&gt;"",[4]PDI_DES__SUBUNIDAD_SECCIÓN_UBIC!$AX62&lt;&gt;0),[4]PDI_DES__SUBUNIDAD_SECCIÓN_UBIC!$AX62,""),IF($A64="TOTAL",SUM(INDIRECT("AD4:AD"&amp;ROW()-1)),""))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IF(AND($A64&lt;&gt;"",$A64&lt;&gt;"TOTAL"),IF(AND([4]PDI_DES__SUBUNIDAD_SECCIÓN_UBIC!$BA62&lt;&gt;"",[4]PDI_DES__SUBUNIDAD_SECCIÓN_UBIC!$BA62&lt;&gt;0),[4]PDI_DES__SUBUNIDAD_SECCIÓN_UBIC!$BA62,""),IF($A64="TOTAL",SUM(INDIRECT("AF4:AF"&amp;ROW()-1)),""))</f>
        <v/>
      </c>
      <c r="AG64" s="6" t="str">
        <f ca="1">IF(AND($A64&lt;&gt;"",$A64&lt;&gt;"TOTAL"),IF(AND([4]PDI_DES__SUBUNIDAD_SECCIÓN_UBIC!$BC62&lt;&gt;"",[4]PDI_DES__SUBUNIDAD_SECCIÓN_UBIC!$BC62&lt;&gt;0),[4]PDI_DES__SUBUNIDAD_SECCIÓN_UBIC!$BC62,""),IF($A64="TOTAL",SUM(INDIRECT("AG4:AG"&amp;ROW()-1)),""))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IF(AND($A64&lt;&gt;"",$A64&lt;&gt;"TOTAL"),IF(AND([4]PDI_DES__SUBUNIDAD_SECCIÓN_UBIC!$BF62&lt;&gt;"",[4]PDI_DES__SUBUNIDAD_SECCIÓN_UBIC!$BF62&lt;&gt;0),[4]PDI_DES__SUBUNIDAD_SECCIÓN_UBIC!$BF62,""),IF($A64="TOTAL",SUM(INDIRECT("AI4:AI"&amp;ROW()-1)),""))</f>
        <v/>
      </c>
      <c r="AJ64" s="6" t="str">
        <f ca="1">IF(AND($A64&lt;&gt;"",$A64&lt;&gt;"TOTAL"),IF(AND([4]PDI_DES__SUBUNIDAD_SECCIÓN_UBIC!$BH62&lt;&gt;"",[4]PDI_DES__SUBUNIDAD_SECCIÓN_UBIC!$BH62&lt;&gt;0),[4]PDI_DES__SUBUNIDAD_SECCIÓN_UBIC!$BH62,""),IF($A64="TOTAL",SUM(INDIRECT("AJ4:AJ"&amp;ROW()-1)),""))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IF(AND($A64&lt;&gt;"",$A64&lt;&gt;"TOTAL"),IF(AND([4]PDI_DES__SUBUNIDAD_SECCIÓN_UBIC!$BK62&lt;&gt;"",[4]PDI_DES__SUBUNIDAD_SECCIÓN_UBIC!$BK62&lt;&gt;0),[4]PDI_DES__SUBUNIDAD_SECCIÓN_UBIC!$BK62,""),IF($A64="TOTAL",SUM(INDIRECT("AL4:AL"&amp;ROW()-1)),""))</f>
        <v/>
      </c>
      <c r="AM64" s="6" t="str">
        <f ca="1">IF(AND($A64&lt;&gt;"",$A64&lt;&gt;"TOTAL"),IF(AND([4]PDI_DES__SUBUNIDAD_SECCIÓN_UBIC!$BM62&lt;&gt;"",[4]PDI_DES__SUBUNIDAD_SECCIÓN_UBIC!$BM62&lt;&gt;0),[4]PDI_DES__SUBUNIDAD_SECCIÓN_UBIC!$BM62,""),IF($A64="TOTAL",SUM(INDIRECT("AM4:AM"&amp;ROW()-1)),""))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IF(AND($A64&lt;&gt;"",$A64&lt;&gt;"TOTAL"),IF(AND([4]PDI_DES__SUBUNIDAD_SECCIÓN_UBIC!$BP62&lt;&gt;"",[4]PDI_DES__SUBUNIDAD_SECCIÓN_UBIC!$BP62&lt;&gt;0),[4]PDI_DES__SUBUNIDAD_SECCIÓN_UBIC!$BP62,""),IF($A64="TOTAL",SUM(INDIRECT("AO4:AO"&amp;ROW()-1)),""))</f>
        <v/>
      </c>
      <c r="AP64" s="6" t="str">
        <f ca="1">IF(AND($A64&lt;&gt;"",$A64&lt;&gt;"TOTAL"),IF(AND([4]PDI_DES__SUBUNIDAD_SECCIÓN_UBIC!$BR62&lt;&gt;"",[4]PDI_DES__SUBUNIDAD_SECCIÓN_UBIC!$BR62&lt;&gt;0),[4]PDI_DES__SUBUNIDAD_SECCIÓN_UBIC!$BR62,""),IF($A64="TOTAL",SUM(INDIRECT("AP4:AP"&amp;ROW()-1)),""))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IF(AND($A64&lt;&gt;"",$A64&lt;&gt;"TOTAL"),IF(AND([4]PDI_DES__SUBUNIDAD_SECCIÓN_UBIC!$BU62&lt;&gt;"",[4]PDI_DES__SUBUNIDAD_SECCIÓN_UBIC!$BU62&lt;&gt;0),[4]PDI_DES__SUBUNIDAD_SECCIÓN_UBIC!$BU62,""),IF($A64="TOTAL",SUM(INDIRECT("AR4:AR"&amp;ROW()-1)),""))</f>
        <v/>
      </c>
      <c r="AS64" s="6" t="str">
        <f ca="1">IF(AND($A64&lt;&gt;"",$A64&lt;&gt;"TOTAL"),IF(AND([4]PDI_DES__SUBUNIDAD_SECCIÓN_UBIC!$BW62&lt;&gt;"",[4]PDI_DES__SUBUNIDAD_SECCIÓN_UBIC!$BW62&lt;&gt;0),[4]PDI_DES__SUBUNIDAD_SECCIÓN_UBIC!$BW62,""),IF($A64="TOTAL",SUM(INDIRECT("AS4:AS"&amp;ROW()-1)),""))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IF(AND($A64&lt;&gt;"",$A64&lt;&gt;"TOTAL"),IF(AND([4]PDI_DES__SUBUNIDAD_SECCIÓN_UBIC!$BZ62&lt;&gt;"",[4]PDI_DES__SUBUNIDAD_SECCIÓN_UBIC!$BZ62&lt;&gt;0),[4]PDI_DES__SUBUNIDAD_SECCIÓN_UBIC!$BZ62,""),IF($A64="TOTAL",SUM(INDIRECT("AU4:AU"&amp;ROW()-1)),""))</f>
        <v/>
      </c>
      <c r="AV64" s="6" t="str">
        <f ca="1">IF(AND($A64&lt;&gt;"",$A64&lt;&gt;"TOTAL"),IF(AND([4]PDI_DES__SUBUNIDAD_SECCIÓN_UBIC!$CB62&lt;&gt;"",[4]PDI_DES__SUBUNIDAD_SECCIÓN_UBIC!$CB62&lt;&gt;0),[4]PDI_DES__SUBUNIDAD_SECCIÓN_UBIC!$CB62,""),IF($A64="TOTAL",SUM(INDIRECT("AV4:AV"&amp;ROW()-1)),""))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IF(AND($A64&lt;&gt;"",$A64&lt;&gt;"TOTAL"),IF(AND([4]PDI_DES__SUBUNIDAD_SECCIÓN_UBIC!$CE62&lt;&gt;"",[4]PDI_DES__SUBUNIDAD_SECCIÓN_UBIC!$CE62&lt;&gt;0),[4]PDI_DES__SUBUNIDAD_SECCIÓN_UBIC!$CE62,""),IF($A64="TOTAL",SUM(INDIRECT("AX4:AX"&amp;ROW()-1)),""))</f>
        <v/>
      </c>
      <c r="AY64" s="6" t="str">
        <f ca="1">IF(AND($A64&lt;&gt;"",$A64&lt;&gt;"TOTAL"),IF(AND([4]PDI_DES__SUBUNIDAD_SECCIÓN_UBIC!$CG62&lt;&gt;"",[4]PDI_DES__SUBUNIDAD_SECCIÓN_UBIC!$CG62&lt;&gt;0),[4]PDI_DES__SUBUNIDAD_SECCIÓN_UBIC!$CG62,""),IF($A64="TOTAL",SUM(INDIRECT("AY4:AY"&amp;ROW()-1)),""))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IF(AND($A64&lt;&gt;"",$A64&lt;&gt;"TOTAL"),IF(AND([4]PDI_DES__SUBUNIDAD_SECCIÓN_UBIC!$CJ62&lt;&gt;"",[4]PDI_DES__SUBUNIDAD_SECCIÓN_UBIC!$CJ62&lt;&gt;0),[4]PDI_DES__SUBUNIDAD_SECCIÓN_UBIC!$CJ62,""),IF($A64="TOTAL",SUM(INDIRECT("BA4:BA"&amp;ROW()-1)),""))</f>
        <v/>
      </c>
      <c r="BB64" s="6" t="str">
        <f ca="1">IF(AND($A64&lt;&gt;"",$A64&lt;&gt;"TOTAL"),IF(AND([4]PDI_DES__SUBUNIDAD_SECCIÓN_UBIC!$CL62&lt;&gt;"",[4]PDI_DES__SUBUNIDAD_SECCIÓN_UBIC!$CL62&lt;&gt;0),[4]PDI_DES__SUBUNIDAD_SECCIÓN_UBIC!$CL62,""),IF($A64="TOTAL",SUM(INDIRECT("BB4:BB"&amp;ROW()-1)),""))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IF(AND($A64&lt;&gt;"",$A64&lt;&gt;"TOTAL"),IF(AND([4]PDI_DES__SUBUNIDAD_SECCIÓN_UBIC!$CO62&lt;&gt;"",[4]PDI_DES__SUBUNIDAD_SECCIÓN_UBIC!$CO62&lt;&gt;0),[4]PDI_DES__SUBUNIDAD_SECCIÓN_UBIC!$CO62,""),IF($A64="TOTAL",SUM(INDIRECT("BD4:BD"&amp;ROW()-1)),""))</f>
        <v/>
      </c>
      <c r="BE64" s="6" t="str">
        <f ca="1">IF(AND($A64&lt;&gt;"",$A64&lt;&gt;"TOTAL"),IF(AND([4]PDI_DES__SUBUNIDAD_SECCIÓN_UBIC!$CQ62&lt;&gt;"",[4]PDI_DES__SUBUNIDAD_SECCIÓN_UBIC!$CQ62&lt;&gt;0),[4]PDI_DES__SUBUNIDAD_SECCIÓN_UBIC!$CQ62,""),IF($A64="TOTAL",SUM(INDIRECT("BE4:BE"&amp;ROW()-1)),""))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IF([4]PDI_DES__SUBUNIDAD_SECCIÓN_UBIC!$B63&lt;&gt;"",[4]PDI_DES__SUBUNIDAD_SECCIÓN_UBIC!$B63,IF(AND([4]PDI_DES__SUBUNIDAD_SECCIÓN_UBIC!$B63="",[4]PDI_DES__SUBUNIDAD_SECCIÓN_UBIC!$B64="",[4]PDI_DES__SUBUNIDAD_SECCIÓN_UBIC!$B62=""),"","TOTAL"))</f>
        <v/>
      </c>
      <c r="B65" s="6" t="str">
        <f ca="1">IF(AND($A65&lt;&gt;"",$A65&lt;&gt;"TOTAL"),IF(AND([4]PDI_DES__SUBUNIDAD_SECCIÓN_UBIC!$C63&lt;&gt;"",[4]PDI_DES__SUBUNIDAD_SECCIÓN_UBIC!$C63&lt;&gt;0),[4]PDI_DES__SUBUNIDAD_SECCIÓN_UBIC!$C63,""),IF($A65="TOTAL",SUM(INDIRECT("B4:B"&amp;ROW()-1)),""))</f>
        <v/>
      </c>
      <c r="C65" s="6" t="str">
        <f ca="1">IF(AND($A65&lt;&gt;"",$A65&lt;&gt;"TOTAL"),IF(AND([4]PDI_DES__SUBUNIDAD_SECCIÓN_UBIC!$E63&lt;&gt;"",[4]PDI_DES__SUBUNIDAD_SECCIÓN_UBIC!$E63&lt;&gt;0),[4]PDI_DES__SUBUNIDAD_SECCIÓN_UBIC!$E63,""),IF($A65="TOTAL",SUM(INDIRECT("C4:C"&amp;ROW()-1)),""))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IF(AND($A65&lt;&gt;"",$A65&lt;&gt;"TOTAL"),IF(AND([4]PDI_DES__SUBUNIDAD_SECCIÓN_UBIC!$H63&lt;&gt;"",[4]PDI_DES__SUBUNIDAD_SECCIÓN_UBIC!$H63&lt;&gt;0),[4]PDI_DES__SUBUNIDAD_SECCIÓN_UBIC!$H63,""),IF($A65="TOTAL",SUM(INDIRECT("E4:E"&amp;ROW()-1)),""))</f>
        <v/>
      </c>
      <c r="F65" s="6" t="str">
        <f ca="1">IF(AND($A65&lt;&gt;"",$A65&lt;&gt;"TOTAL"),IF(AND([4]PDI_DES__SUBUNIDAD_SECCIÓN_UBIC!$J63&lt;&gt;"",[4]PDI_DES__SUBUNIDAD_SECCIÓN_UBIC!$J63&lt;&gt;0),[4]PDI_DES__SUBUNIDAD_SECCIÓN_UBIC!$J63,""),IF($A65="TOTAL",SUM(INDIRECT("F4:F"&amp;ROW()-1)),""))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IF(AND($A65&lt;&gt;"",$A65&lt;&gt;"TOTAL"),IF(AND([4]PDI_DES__SUBUNIDAD_SECCIÓN_UBIC!$M63&lt;&gt;"",[4]PDI_DES__SUBUNIDAD_SECCIÓN_UBIC!$M63&lt;&gt;0),[4]PDI_DES__SUBUNIDAD_SECCIÓN_UBIC!$M63,""),IF($A65="TOTAL",SUM(INDIRECT("H4:H"&amp;ROW()-1)),""))</f>
        <v/>
      </c>
      <c r="I65" s="6" t="str">
        <f ca="1">IF(AND($A65&lt;&gt;"",$A65&lt;&gt;"TOTAL"),IF(AND([4]PDI_DES__SUBUNIDAD_SECCIÓN_UBIC!$O63&lt;&gt;"",[4]PDI_DES__SUBUNIDAD_SECCIÓN_UBIC!$O63&lt;&gt;0),[4]PDI_DES__SUBUNIDAD_SECCIÓN_UBIC!$O63,""),IF($A65="TOTAL",SUM(INDIRECT("I4:I"&amp;ROW()-1)),""))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IF(AND($A65&lt;&gt;"",$A65&lt;&gt;"TOTAL"),IF(AND([4]PDI_DES__SUBUNIDAD_SECCIÓN_UBIC!$R63&lt;&gt;"",[4]PDI_DES__SUBUNIDAD_SECCIÓN_UBIC!$R63&lt;&gt;0),[4]PDI_DES__SUBUNIDAD_SECCIÓN_UBIC!$R63,""),IF($A65="TOTAL",SUM(INDIRECT("K4:K"&amp;ROW()-1)),""))</f>
        <v/>
      </c>
      <c r="L65" s="6" t="str">
        <f ca="1">IF(AND($A65&lt;&gt;"",$A65&lt;&gt;"TOTAL"),IF(AND([4]PDI_DES__SUBUNIDAD_SECCIÓN_UBIC!$T63&lt;&gt;"",[4]PDI_DES__SUBUNIDAD_SECCIÓN_UBIC!$T63&lt;&gt;0),[4]PDI_DES__SUBUNIDAD_SECCIÓN_UBIC!$T63,""),IF($A65="TOTAL",SUM(INDIRECT("L4:L"&amp;ROW()-1)),""))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IF(AND($A65&lt;&gt;"",$A65&lt;&gt;"TOTAL"),IF(AND([4]PDI_DES__SUBUNIDAD_SECCIÓN_UBIC!$W63&lt;&gt;"",[4]PDI_DES__SUBUNIDAD_SECCIÓN_UBIC!$W63&lt;&gt;0),[4]PDI_DES__SUBUNIDAD_SECCIÓN_UBIC!$W63,""),IF($A65="TOTAL",SUM(INDIRECT("N4:N"&amp;ROW()-1)),""))</f>
        <v/>
      </c>
      <c r="O65" s="6" t="str">
        <f ca="1">IF(AND($A65&lt;&gt;"",$A65&lt;&gt;"TOTAL"),IF(AND([4]PDI_DES__SUBUNIDAD_SECCIÓN_UBIC!$Y63&lt;&gt;"",[4]PDI_DES__SUBUNIDAD_SECCIÓN_UBIC!$Y63&lt;&gt;0),[4]PDI_DES__SUBUNIDAD_SECCIÓN_UBIC!$Y63,""),IF($A65="TOTAL",SUM(INDIRECT("O4:O"&amp;ROW()-1)),""))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IF(AND($A65&lt;&gt;"",$A65&lt;&gt;"TOTAL"),IF(AND([4]PDI_DES__SUBUNIDAD_SECCIÓN_UBIC!$AB63&lt;&gt;"",[4]PDI_DES__SUBUNIDAD_SECCIÓN_UBIC!$AB63&lt;&gt;0),[4]PDI_DES__SUBUNIDAD_SECCIÓN_UBIC!$AB63,""),IF($A65="TOTAL",SUM(INDIRECT("Q4:Q"&amp;ROW()-1)),""))</f>
        <v/>
      </c>
      <c r="R65" s="6" t="str">
        <f ca="1">IF(AND($A65&lt;&gt;"",$A65&lt;&gt;"TOTAL"),IF(AND([4]PDI_DES__SUBUNIDAD_SECCIÓN_UBIC!$AD63&lt;&gt;"",[4]PDI_DES__SUBUNIDAD_SECCIÓN_UBIC!$AD63&lt;&gt;0),[4]PDI_DES__SUBUNIDAD_SECCIÓN_UBIC!$AD63,""),IF($A65="TOTAL",SUM(INDIRECT("R4:R"&amp;ROW()-1)),""))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IF(AND($A65&lt;&gt;"",$A65&lt;&gt;"TOTAL"),IF(AND([4]PDI_DES__SUBUNIDAD_SECCIÓN_UBIC!$AG63&lt;&gt;"",[4]PDI_DES__SUBUNIDAD_SECCIÓN_UBIC!$AG63&lt;&gt;0),[4]PDI_DES__SUBUNIDAD_SECCIÓN_UBIC!$AG63,""),IF($A65="TOTAL",SUM(INDIRECT("T4:T"&amp;ROW()-1)),""))</f>
        <v/>
      </c>
      <c r="U65" s="6" t="str">
        <f ca="1">IF(AND($A65&lt;&gt;"",$A65&lt;&gt;"TOTAL"),IF(AND([4]PDI_DES__SUBUNIDAD_SECCIÓN_UBIC!$AI63&lt;&gt;"",[4]PDI_DES__SUBUNIDAD_SECCIÓN_UBIC!$AI63&lt;&gt;0),[4]PDI_DES__SUBUNIDAD_SECCIÓN_UBIC!$AI63,""),IF($A65="TOTAL",SUM(INDIRECT("U4:U"&amp;ROW()-1)),""))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IF(AND($A65&lt;&gt;"",$A65&lt;&gt;"TOTAL"),IF(AND([4]PDI_DES__SUBUNIDAD_SECCIÓN_UBIC!$AL63&lt;&gt;"",[4]PDI_DES__SUBUNIDAD_SECCIÓN_UBIC!$AL63&lt;&gt;0),[4]PDI_DES__SUBUNIDAD_SECCIÓN_UBIC!$AL63,""),IF($A65="TOTAL",SUM(INDIRECT("W4:W"&amp;ROW()-1)),""))</f>
        <v/>
      </c>
      <c r="X65" s="6" t="str">
        <f ca="1">IF(AND($A65&lt;&gt;"",$A65&lt;&gt;"TOTAL"),IF(AND([4]PDI_DES__SUBUNIDAD_SECCIÓN_UBIC!$AN63&lt;&gt;"",[4]PDI_DES__SUBUNIDAD_SECCIÓN_UBIC!$AN63&lt;&gt;0),[4]PDI_DES__SUBUNIDAD_SECCIÓN_UBIC!$AN63,""),IF($A65="TOTAL",SUM(INDIRECT("X4:X"&amp;ROW()-1)),""))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IF(AND($A65&lt;&gt;"",$A65&lt;&gt;"TOTAL"),IF(AND([4]PDI_DES__SUBUNIDAD_SECCIÓN_UBIC!$AQ63&lt;&gt;"",[4]PDI_DES__SUBUNIDAD_SECCIÓN_UBIC!$AQ63&lt;&gt;0),[4]PDI_DES__SUBUNIDAD_SECCIÓN_UBIC!$AQ63,""),IF($A65="TOTAL",SUM(INDIRECT("Z4:Z"&amp;ROW()-1)),""))</f>
        <v/>
      </c>
      <c r="AA65" s="6" t="str">
        <f ca="1">IF(AND($A65&lt;&gt;"",$A65&lt;&gt;"TOTAL"),IF(AND([4]PDI_DES__SUBUNIDAD_SECCIÓN_UBIC!$AS63&lt;&gt;"",[4]PDI_DES__SUBUNIDAD_SECCIÓN_UBIC!$AS63&lt;&gt;0),[4]PDI_DES__SUBUNIDAD_SECCIÓN_UBIC!$AS63,""),IF($A65="TOTAL",SUM(INDIRECT("AA4:AA"&amp;ROW()-1)),""))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IF(AND($A65&lt;&gt;"",$A65&lt;&gt;"TOTAL"),IF(AND([4]PDI_DES__SUBUNIDAD_SECCIÓN_UBIC!$AV63&lt;&gt;"",[4]PDI_DES__SUBUNIDAD_SECCIÓN_UBIC!$AV63&lt;&gt;0),[4]PDI_DES__SUBUNIDAD_SECCIÓN_UBIC!$AV63,""),IF($A65="TOTAL",SUM(INDIRECT("AC4:AC"&amp;ROW()-1)),""))</f>
        <v/>
      </c>
      <c r="AD65" s="6" t="str">
        <f ca="1">IF(AND($A65&lt;&gt;"",$A65&lt;&gt;"TOTAL"),IF(AND([4]PDI_DES__SUBUNIDAD_SECCIÓN_UBIC!$AX63&lt;&gt;"",[4]PDI_DES__SUBUNIDAD_SECCIÓN_UBIC!$AX63&lt;&gt;0),[4]PDI_DES__SUBUNIDAD_SECCIÓN_UBIC!$AX63,""),IF($A65="TOTAL",SUM(INDIRECT("AD4:AD"&amp;ROW()-1)),""))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IF(AND($A65&lt;&gt;"",$A65&lt;&gt;"TOTAL"),IF(AND([4]PDI_DES__SUBUNIDAD_SECCIÓN_UBIC!$BA63&lt;&gt;"",[4]PDI_DES__SUBUNIDAD_SECCIÓN_UBIC!$BA63&lt;&gt;0),[4]PDI_DES__SUBUNIDAD_SECCIÓN_UBIC!$BA63,""),IF($A65="TOTAL",SUM(INDIRECT("AF4:AF"&amp;ROW()-1)),""))</f>
        <v/>
      </c>
      <c r="AG65" s="6" t="str">
        <f ca="1">IF(AND($A65&lt;&gt;"",$A65&lt;&gt;"TOTAL"),IF(AND([4]PDI_DES__SUBUNIDAD_SECCIÓN_UBIC!$BC63&lt;&gt;"",[4]PDI_DES__SUBUNIDAD_SECCIÓN_UBIC!$BC63&lt;&gt;0),[4]PDI_DES__SUBUNIDAD_SECCIÓN_UBIC!$BC63,""),IF($A65="TOTAL",SUM(INDIRECT("AG4:AG"&amp;ROW()-1)),""))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IF(AND($A65&lt;&gt;"",$A65&lt;&gt;"TOTAL"),IF(AND([4]PDI_DES__SUBUNIDAD_SECCIÓN_UBIC!$BF63&lt;&gt;"",[4]PDI_DES__SUBUNIDAD_SECCIÓN_UBIC!$BF63&lt;&gt;0),[4]PDI_DES__SUBUNIDAD_SECCIÓN_UBIC!$BF63,""),IF($A65="TOTAL",SUM(INDIRECT("AI4:AI"&amp;ROW()-1)),""))</f>
        <v/>
      </c>
      <c r="AJ65" s="6" t="str">
        <f ca="1">IF(AND($A65&lt;&gt;"",$A65&lt;&gt;"TOTAL"),IF(AND([4]PDI_DES__SUBUNIDAD_SECCIÓN_UBIC!$BH63&lt;&gt;"",[4]PDI_DES__SUBUNIDAD_SECCIÓN_UBIC!$BH63&lt;&gt;0),[4]PDI_DES__SUBUNIDAD_SECCIÓN_UBIC!$BH63,""),IF($A65="TOTAL",SUM(INDIRECT("AJ4:AJ"&amp;ROW()-1)),""))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IF(AND($A65&lt;&gt;"",$A65&lt;&gt;"TOTAL"),IF(AND([4]PDI_DES__SUBUNIDAD_SECCIÓN_UBIC!$BK63&lt;&gt;"",[4]PDI_DES__SUBUNIDAD_SECCIÓN_UBIC!$BK63&lt;&gt;0),[4]PDI_DES__SUBUNIDAD_SECCIÓN_UBIC!$BK63,""),IF($A65="TOTAL",SUM(INDIRECT("AL4:AL"&amp;ROW()-1)),""))</f>
        <v/>
      </c>
      <c r="AM65" s="6" t="str">
        <f ca="1">IF(AND($A65&lt;&gt;"",$A65&lt;&gt;"TOTAL"),IF(AND([4]PDI_DES__SUBUNIDAD_SECCIÓN_UBIC!$BM63&lt;&gt;"",[4]PDI_DES__SUBUNIDAD_SECCIÓN_UBIC!$BM63&lt;&gt;0),[4]PDI_DES__SUBUNIDAD_SECCIÓN_UBIC!$BM63,""),IF($A65="TOTAL",SUM(INDIRECT("AM4:AM"&amp;ROW()-1)),""))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IF(AND($A65&lt;&gt;"",$A65&lt;&gt;"TOTAL"),IF(AND([4]PDI_DES__SUBUNIDAD_SECCIÓN_UBIC!$BP63&lt;&gt;"",[4]PDI_DES__SUBUNIDAD_SECCIÓN_UBIC!$BP63&lt;&gt;0),[4]PDI_DES__SUBUNIDAD_SECCIÓN_UBIC!$BP63,""),IF($A65="TOTAL",SUM(INDIRECT("AO4:AO"&amp;ROW()-1)),""))</f>
        <v/>
      </c>
      <c r="AP65" s="6" t="str">
        <f ca="1">IF(AND($A65&lt;&gt;"",$A65&lt;&gt;"TOTAL"),IF(AND([4]PDI_DES__SUBUNIDAD_SECCIÓN_UBIC!$BR63&lt;&gt;"",[4]PDI_DES__SUBUNIDAD_SECCIÓN_UBIC!$BR63&lt;&gt;0),[4]PDI_DES__SUBUNIDAD_SECCIÓN_UBIC!$BR63,""),IF($A65="TOTAL",SUM(INDIRECT("AP4:AP"&amp;ROW()-1)),""))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IF(AND($A65&lt;&gt;"",$A65&lt;&gt;"TOTAL"),IF(AND([4]PDI_DES__SUBUNIDAD_SECCIÓN_UBIC!$BU63&lt;&gt;"",[4]PDI_DES__SUBUNIDAD_SECCIÓN_UBIC!$BU63&lt;&gt;0),[4]PDI_DES__SUBUNIDAD_SECCIÓN_UBIC!$BU63,""),IF($A65="TOTAL",SUM(INDIRECT("AR4:AR"&amp;ROW()-1)),""))</f>
        <v/>
      </c>
      <c r="AS65" s="6" t="str">
        <f ca="1">IF(AND($A65&lt;&gt;"",$A65&lt;&gt;"TOTAL"),IF(AND([4]PDI_DES__SUBUNIDAD_SECCIÓN_UBIC!$BW63&lt;&gt;"",[4]PDI_DES__SUBUNIDAD_SECCIÓN_UBIC!$BW63&lt;&gt;0),[4]PDI_DES__SUBUNIDAD_SECCIÓN_UBIC!$BW63,""),IF($A65="TOTAL",SUM(INDIRECT("AS4:AS"&amp;ROW()-1)),""))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IF(AND($A65&lt;&gt;"",$A65&lt;&gt;"TOTAL"),IF(AND([4]PDI_DES__SUBUNIDAD_SECCIÓN_UBIC!$BZ63&lt;&gt;"",[4]PDI_DES__SUBUNIDAD_SECCIÓN_UBIC!$BZ63&lt;&gt;0),[4]PDI_DES__SUBUNIDAD_SECCIÓN_UBIC!$BZ63,""),IF($A65="TOTAL",SUM(INDIRECT("AU4:AU"&amp;ROW()-1)),""))</f>
        <v/>
      </c>
      <c r="AV65" s="6" t="str">
        <f ca="1">IF(AND($A65&lt;&gt;"",$A65&lt;&gt;"TOTAL"),IF(AND([4]PDI_DES__SUBUNIDAD_SECCIÓN_UBIC!$CB63&lt;&gt;"",[4]PDI_DES__SUBUNIDAD_SECCIÓN_UBIC!$CB63&lt;&gt;0),[4]PDI_DES__SUBUNIDAD_SECCIÓN_UBIC!$CB63,""),IF($A65="TOTAL",SUM(INDIRECT("AV4:AV"&amp;ROW()-1)),""))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IF(AND($A65&lt;&gt;"",$A65&lt;&gt;"TOTAL"),IF(AND([4]PDI_DES__SUBUNIDAD_SECCIÓN_UBIC!$CE63&lt;&gt;"",[4]PDI_DES__SUBUNIDAD_SECCIÓN_UBIC!$CE63&lt;&gt;0),[4]PDI_DES__SUBUNIDAD_SECCIÓN_UBIC!$CE63,""),IF($A65="TOTAL",SUM(INDIRECT("AX4:AX"&amp;ROW()-1)),""))</f>
        <v/>
      </c>
      <c r="AY65" s="6" t="str">
        <f ca="1">IF(AND($A65&lt;&gt;"",$A65&lt;&gt;"TOTAL"),IF(AND([4]PDI_DES__SUBUNIDAD_SECCIÓN_UBIC!$CG63&lt;&gt;"",[4]PDI_DES__SUBUNIDAD_SECCIÓN_UBIC!$CG63&lt;&gt;0),[4]PDI_DES__SUBUNIDAD_SECCIÓN_UBIC!$CG63,""),IF($A65="TOTAL",SUM(INDIRECT("AY4:AY"&amp;ROW()-1)),""))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IF(AND($A65&lt;&gt;"",$A65&lt;&gt;"TOTAL"),IF(AND([4]PDI_DES__SUBUNIDAD_SECCIÓN_UBIC!$CJ63&lt;&gt;"",[4]PDI_DES__SUBUNIDAD_SECCIÓN_UBIC!$CJ63&lt;&gt;0),[4]PDI_DES__SUBUNIDAD_SECCIÓN_UBIC!$CJ63,""),IF($A65="TOTAL",SUM(INDIRECT("BA4:BA"&amp;ROW()-1)),""))</f>
        <v/>
      </c>
      <c r="BB65" s="6" t="str">
        <f ca="1">IF(AND($A65&lt;&gt;"",$A65&lt;&gt;"TOTAL"),IF(AND([4]PDI_DES__SUBUNIDAD_SECCIÓN_UBIC!$CL63&lt;&gt;"",[4]PDI_DES__SUBUNIDAD_SECCIÓN_UBIC!$CL63&lt;&gt;0),[4]PDI_DES__SUBUNIDAD_SECCIÓN_UBIC!$CL63,""),IF($A65="TOTAL",SUM(INDIRECT("BB4:BB"&amp;ROW()-1)),""))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IF(AND($A65&lt;&gt;"",$A65&lt;&gt;"TOTAL"),IF(AND([4]PDI_DES__SUBUNIDAD_SECCIÓN_UBIC!$CO63&lt;&gt;"",[4]PDI_DES__SUBUNIDAD_SECCIÓN_UBIC!$CO63&lt;&gt;0),[4]PDI_DES__SUBUNIDAD_SECCIÓN_UBIC!$CO63,""),IF($A65="TOTAL",SUM(INDIRECT("BD4:BD"&amp;ROW()-1)),""))</f>
        <v/>
      </c>
      <c r="BE65" s="6" t="str">
        <f ca="1">IF(AND($A65&lt;&gt;"",$A65&lt;&gt;"TOTAL"),IF(AND([4]PDI_DES__SUBUNIDAD_SECCIÓN_UBIC!$CQ63&lt;&gt;"",[4]PDI_DES__SUBUNIDAD_SECCIÓN_UBIC!$CQ63&lt;&gt;0),[4]PDI_DES__SUBUNIDAD_SECCIÓN_UBIC!$CQ63,""),IF($A65="TOTAL",SUM(INDIRECT("BE4:BE"&amp;ROW()-1)),""))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IF([4]PDI_DES__SUBUNIDAD_SECCIÓN_UBIC!$B64&lt;&gt;"",[4]PDI_DES__SUBUNIDAD_SECCIÓN_UBIC!$B64,IF(AND([4]PDI_DES__SUBUNIDAD_SECCIÓN_UBIC!$B64="",[4]PDI_DES__SUBUNIDAD_SECCIÓN_UBIC!$B65="",[4]PDI_DES__SUBUNIDAD_SECCIÓN_UBIC!$B63=""),"","TOTAL"))</f>
        <v/>
      </c>
      <c r="B66" s="6" t="str">
        <f ca="1">IF(AND($A66&lt;&gt;"",$A66&lt;&gt;"TOTAL"),IF(AND([4]PDI_DES__SUBUNIDAD_SECCIÓN_UBIC!$C64&lt;&gt;"",[4]PDI_DES__SUBUNIDAD_SECCIÓN_UBIC!$C64&lt;&gt;0),[4]PDI_DES__SUBUNIDAD_SECCIÓN_UBIC!$C64,""),IF($A66="TOTAL",SUM(INDIRECT("B4:B"&amp;ROW()-1)),""))</f>
        <v/>
      </c>
      <c r="C66" s="6" t="str">
        <f ca="1">IF(AND($A66&lt;&gt;"",$A66&lt;&gt;"TOTAL"),IF(AND([4]PDI_DES__SUBUNIDAD_SECCIÓN_UBIC!$E64&lt;&gt;"",[4]PDI_DES__SUBUNIDAD_SECCIÓN_UBIC!$E64&lt;&gt;0),[4]PDI_DES__SUBUNIDAD_SECCIÓN_UBIC!$E64,""),IF($A66="TOTAL",SUM(INDIRECT("C4:C"&amp;ROW()-1)),""))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IF(AND($A66&lt;&gt;"",$A66&lt;&gt;"TOTAL"),IF(AND([4]PDI_DES__SUBUNIDAD_SECCIÓN_UBIC!$H64&lt;&gt;"",[4]PDI_DES__SUBUNIDAD_SECCIÓN_UBIC!$H64&lt;&gt;0),[4]PDI_DES__SUBUNIDAD_SECCIÓN_UBIC!$H64,""),IF($A66="TOTAL",SUM(INDIRECT("E4:E"&amp;ROW()-1)),""))</f>
        <v/>
      </c>
      <c r="F66" s="6" t="str">
        <f ca="1">IF(AND($A66&lt;&gt;"",$A66&lt;&gt;"TOTAL"),IF(AND([4]PDI_DES__SUBUNIDAD_SECCIÓN_UBIC!$J64&lt;&gt;"",[4]PDI_DES__SUBUNIDAD_SECCIÓN_UBIC!$J64&lt;&gt;0),[4]PDI_DES__SUBUNIDAD_SECCIÓN_UBIC!$J64,""),IF($A66="TOTAL",SUM(INDIRECT("F4:F"&amp;ROW()-1)),""))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IF(AND($A66&lt;&gt;"",$A66&lt;&gt;"TOTAL"),IF(AND([4]PDI_DES__SUBUNIDAD_SECCIÓN_UBIC!$M64&lt;&gt;"",[4]PDI_DES__SUBUNIDAD_SECCIÓN_UBIC!$M64&lt;&gt;0),[4]PDI_DES__SUBUNIDAD_SECCIÓN_UBIC!$M64,""),IF($A66="TOTAL",SUM(INDIRECT("H4:H"&amp;ROW()-1)),""))</f>
        <v/>
      </c>
      <c r="I66" s="6" t="str">
        <f ca="1">IF(AND($A66&lt;&gt;"",$A66&lt;&gt;"TOTAL"),IF(AND([4]PDI_DES__SUBUNIDAD_SECCIÓN_UBIC!$O64&lt;&gt;"",[4]PDI_DES__SUBUNIDAD_SECCIÓN_UBIC!$O64&lt;&gt;0),[4]PDI_DES__SUBUNIDAD_SECCIÓN_UBIC!$O64,""),IF($A66="TOTAL",SUM(INDIRECT("I4:I"&amp;ROW()-1)),""))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IF(AND($A66&lt;&gt;"",$A66&lt;&gt;"TOTAL"),IF(AND([4]PDI_DES__SUBUNIDAD_SECCIÓN_UBIC!$R64&lt;&gt;"",[4]PDI_DES__SUBUNIDAD_SECCIÓN_UBIC!$R64&lt;&gt;0),[4]PDI_DES__SUBUNIDAD_SECCIÓN_UBIC!$R64,""),IF($A66="TOTAL",SUM(INDIRECT("K4:K"&amp;ROW()-1)),""))</f>
        <v/>
      </c>
      <c r="L66" s="6" t="str">
        <f ca="1">IF(AND($A66&lt;&gt;"",$A66&lt;&gt;"TOTAL"),IF(AND([4]PDI_DES__SUBUNIDAD_SECCIÓN_UBIC!$T64&lt;&gt;"",[4]PDI_DES__SUBUNIDAD_SECCIÓN_UBIC!$T64&lt;&gt;0),[4]PDI_DES__SUBUNIDAD_SECCIÓN_UBIC!$T64,""),IF($A66="TOTAL",SUM(INDIRECT("L4:L"&amp;ROW()-1)),""))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IF(AND($A66&lt;&gt;"",$A66&lt;&gt;"TOTAL"),IF(AND([4]PDI_DES__SUBUNIDAD_SECCIÓN_UBIC!$W64&lt;&gt;"",[4]PDI_DES__SUBUNIDAD_SECCIÓN_UBIC!$W64&lt;&gt;0),[4]PDI_DES__SUBUNIDAD_SECCIÓN_UBIC!$W64,""),IF($A66="TOTAL",SUM(INDIRECT("N4:N"&amp;ROW()-1)),""))</f>
        <v/>
      </c>
      <c r="O66" s="6" t="str">
        <f ca="1">IF(AND($A66&lt;&gt;"",$A66&lt;&gt;"TOTAL"),IF(AND([4]PDI_DES__SUBUNIDAD_SECCIÓN_UBIC!$Y64&lt;&gt;"",[4]PDI_DES__SUBUNIDAD_SECCIÓN_UBIC!$Y64&lt;&gt;0),[4]PDI_DES__SUBUNIDAD_SECCIÓN_UBIC!$Y64,""),IF($A66="TOTAL",SUM(INDIRECT("O4:O"&amp;ROW()-1)),""))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IF(AND($A66&lt;&gt;"",$A66&lt;&gt;"TOTAL"),IF(AND([4]PDI_DES__SUBUNIDAD_SECCIÓN_UBIC!$AB64&lt;&gt;"",[4]PDI_DES__SUBUNIDAD_SECCIÓN_UBIC!$AB64&lt;&gt;0),[4]PDI_DES__SUBUNIDAD_SECCIÓN_UBIC!$AB64,""),IF($A66="TOTAL",SUM(INDIRECT("Q4:Q"&amp;ROW()-1)),""))</f>
        <v/>
      </c>
      <c r="R66" s="6" t="str">
        <f ca="1">IF(AND($A66&lt;&gt;"",$A66&lt;&gt;"TOTAL"),IF(AND([4]PDI_DES__SUBUNIDAD_SECCIÓN_UBIC!$AD64&lt;&gt;"",[4]PDI_DES__SUBUNIDAD_SECCIÓN_UBIC!$AD64&lt;&gt;0),[4]PDI_DES__SUBUNIDAD_SECCIÓN_UBIC!$AD64,""),IF($A66="TOTAL",SUM(INDIRECT("R4:R"&amp;ROW()-1)),""))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IF(AND($A66&lt;&gt;"",$A66&lt;&gt;"TOTAL"),IF(AND([4]PDI_DES__SUBUNIDAD_SECCIÓN_UBIC!$AG64&lt;&gt;"",[4]PDI_DES__SUBUNIDAD_SECCIÓN_UBIC!$AG64&lt;&gt;0),[4]PDI_DES__SUBUNIDAD_SECCIÓN_UBIC!$AG64,""),IF($A66="TOTAL",SUM(INDIRECT("T4:T"&amp;ROW()-1)),""))</f>
        <v/>
      </c>
      <c r="U66" s="6" t="str">
        <f ca="1">IF(AND($A66&lt;&gt;"",$A66&lt;&gt;"TOTAL"),IF(AND([4]PDI_DES__SUBUNIDAD_SECCIÓN_UBIC!$AI64&lt;&gt;"",[4]PDI_DES__SUBUNIDAD_SECCIÓN_UBIC!$AI64&lt;&gt;0),[4]PDI_DES__SUBUNIDAD_SECCIÓN_UBIC!$AI64,""),IF($A66="TOTAL",SUM(INDIRECT("U4:U"&amp;ROW()-1)),""))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IF(AND($A66&lt;&gt;"",$A66&lt;&gt;"TOTAL"),IF(AND([4]PDI_DES__SUBUNIDAD_SECCIÓN_UBIC!$AL64&lt;&gt;"",[4]PDI_DES__SUBUNIDAD_SECCIÓN_UBIC!$AL64&lt;&gt;0),[4]PDI_DES__SUBUNIDAD_SECCIÓN_UBIC!$AL64,""),IF($A66="TOTAL",SUM(INDIRECT("W4:W"&amp;ROW()-1)),""))</f>
        <v/>
      </c>
      <c r="X66" s="6" t="str">
        <f ca="1">IF(AND($A66&lt;&gt;"",$A66&lt;&gt;"TOTAL"),IF(AND([4]PDI_DES__SUBUNIDAD_SECCIÓN_UBIC!$AN64&lt;&gt;"",[4]PDI_DES__SUBUNIDAD_SECCIÓN_UBIC!$AN64&lt;&gt;0),[4]PDI_DES__SUBUNIDAD_SECCIÓN_UBIC!$AN64,""),IF($A66="TOTAL",SUM(INDIRECT("X4:X"&amp;ROW()-1)),""))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IF(AND($A66&lt;&gt;"",$A66&lt;&gt;"TOTAL"),IF(AND([4]PDI_DES__SUBUNIDAD_SECCIÓN_UBIC!$AQ64&lt;&gt;"",[4]PDI_DES__SUBUNIDAD_SECCIÓN_UBIC!$AQ64&lt;&gt;0),[4]PDI_DES__SUBUNIDAD_SECCIÓN_UBIC!$AQ64,""),IF($A66="TOTAL",SUM(INDIRECT("Z4:Z"&amp;ROW()-1)),""))</f>
        <v/>
      </c>
      <c r="AA66" s="6" t="str">
        <f ca="1">IF(AND($A66&lt;&gt;"",$A66&lt;&gt;"TOTAL"),IF(AND([4]PDI_DES__SUBUNIDAD_SECCIÓN_UBIC!$AS64&lt;&gt;"",[4]PDI_DES__SUBUNIDAD_SECCIÓN_UBIC!$AS64&lt;&gt;0),[4]PDI_DES__SUBUNIDAD_SECCIÓN_UBIC!$AS64,""),IF($A66="TOTAL",SUM(INDIRECT("AA4:AA"&amp;ROW()-1)),""))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IF(AND($A66&lt;&gt;"",$A66&lt;&gt;"TOTAL"),IF(AND([4]PDI_DES__SUBUNIDAD_SECCIÓN_UBIC!$AV64&lt;&gt;"",[4]PDI_DES__SUBUNIDAD_SECCIÓN_UBIC!$AV64&lt;&gt;0),[4]PDI_DES__SUBUNIDAD_SECCIÓN_UBIC!$AV64,""),IF($A66="TOTAL",SUM(INDIRECT("AC4:AC"&amp;ROW()-1)),""))</f>
        <v/>
      </c>
      <c r="AD66" s="6" t="str">
        <f ca="1">IF(AND($A66&lt;&gt;"",$A66&lt;&gt;"TOTAL"),IF(AND([4]PDI_DES__SUBUNIDAD_SECCIÓN_UBIC!$AX64&lt;&gt;"",[4]PDI_DES__SUBUNIDAD_SECCIÓN_UBIC!$AX64&lt;&gt;0),[4]PDI_DES__SUBUNIDAD_SECCIÓN_UBIC!$AX64,""),IF($A66="TOTAL",SUM(INDIRECT("AD4:AD"&amp;ROW()-1)),""))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IF(AND($A66&lt;&gt;"",$A66&lt;&gt;"TOTAL"),IF(AND([4]PDI_DES__SUBUNIDAD_SECCIÓN_UBIC!$BA64&lt;&gt;"",[4]PDI_DES__SUBUNIDAD_SECCIÓN_UBIC!$BA64&lt;&gt;0),[4]PDI_DES__SUBUNIDAD_SECCIÓN_UBIC!$BA64,""),IF($A66="TOTAL",SUM(INDIRECT("AF4:AF"&amp;ROW()-1)),""))</f>
        <v/>
      </c>
      <c r="AG66" s="6" t="str">
        <f ca="1">IF(AND($A66&lt;&gt;"",$A66&lt;&gt;"TOTAL"),IF(AND([4]PDI_DES__SUBUNIDAD_SECCIÓN_UBIC!$BC64&lt;&gt;"",[4]PDI_DES__SUBUNIDAD_SECCIÓN_UBIC!$BC64&lt;&gt;0),[4]PDI_DES__SUBUNIDAD_SECCIÓN_UBIC!$BC64,""),IF($A66="TOTAL",SUM(INDIRECT("AG4:AG"&amp;ROW()-1)),""))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IF(AND($A66&lt;&gt;"",$A66&lt;&gt;"TOTAL"),IF(AND([4]PDI_DES__SUBUNIDAD_SECCIÓN_UBIC!$BF64&lt;&gt;"",[4]PDI_DES__SUBUNIDAD_SECCIÓN_UBIC!$BF64&lt;&gt;0),[4]PDI_DES__SUBUNIDAD_SECCIÓN_UBIC!$BF64,""),IF($A66="TOTAL",SUM(INDIRECT("AI4:AI"&amp;ROW()-1)),""))</f>
        <v/>
      </c>
      <c r="AJ66" s="6" t="str">
        <f ca="1">IF(AND($A66&lt;&gt;"",$A66&lt;&gt;"TOTAL"),IF(AND([4]PDI_DES__SUBUNIDAD_SECCIÓN_UBIC!$BH64&lt;&gt;"",[4]PDI_DES__SUBUNIDAD_SECCIÓN_UBIC!$BH64&lt;&gt;0),[4]PDI_DES__SUBUNIDAD_SECCIÓN_UBIC!$BH64,""),IF($A66="TOTAL",SUM(INDIRECT("AJ4:AJ"&amp;ROW()-1)),""))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IF(AND($A66&lt;&gt;"",$A66&lt;&gt;"TOTAL"),IF(AND([4]PDI_DES__SUBUNIDAD_SECCIÓN_UBIC!$BK64&lt;&gt;"",[4]PDI_DES__SUBUNIDAD_SECCIÓN_UBIC!$BK64&lt;&gt;0),[4]PDI_DES__SUBUNIDAD_SECCIÓN_UBIC!$BK64,""),IF($A66="TOTAL",SUM(INDIRECT("AL4:AL"&amp;ROW()-1)),""))</f>
        <v/>
      </c>
      <c r="AM66" s="6" t="str">
        <f ca="1">IF(AND($A66&lt;&gt;"",$A66&lt;&gt;"TOTAL"),IF(AND([4]PDI_DES__SUBUNIDAD_SECCIÓN_UBIC!$BM64&lt;&gt;"",[4]PDI_DES__SUBUNIDAD_SECCIÓN_UBIC!$BM64&lt;&gt;0),[4]PDI_DES__SUBUNIDAD_SECCIÓN_UBIC!$BM64,""),IF($A66="TOTAL",SUM(INDIRECT("AM4:AM"&amp;ROW()-1)),""))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IF(AND($A66&lt;&gt;"",$A66&lt;&gt;"TOTAL"),IF(AND([4]PDI_DES__SUBUNIDAD_SECCIÓN_UBIC!$BP64&lt;&gt;"",[4]PDI_DES__SUBUNIDAD_SECCIÓN_UBIC!$BP64&lt;&gt;0),[4]PDI_DES__SUBUNIDAD_SECCIÓN_UBIC!$BP64,""),IF($A66="TOTAL",SUM(INDIRECT("AO4:AO"&amp;ROW()-1)),""))</f>
        <v/>
      </c>
      <c r="AP66" s="6" t="str">
        <f ca="1">IF(AND($A66&lt;&gt;"",$A66&lt;&gt;"TOTAL"),IF(AND([4]PDI_DES__SUBUNIDAD_SECCIÓN_UBIC!$BR64&lt;&gt;"",[4]PDI_DES__SUBUNIDAD_SECCIÓN_UBIC!$BR64&lt;&gt;0),[4]PDI_DES__SUBUNIDAD_SECCIÓN_UBIC!$BR64,""),IF($A66="TOTAL",SUM(INDIRECT("AP4:AP"&amp;ROW()-1)),""))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IF(AND($A66&lt;&gt;"",$A66&lt;&gt;"TOTAL"),IF(AND([4]PDI_DES__SUBUNIDAD_SECCIÓN_UBIC!$BU64&lt;&gt;"",[4]PDI_DES__SUBUNIDAD_SECCIÓN_UBIC!$BU64&lt;&gt;0),[4]PDI_DES__SUBUNIDAD_SECCIÓN_UBIC!$BU64,""),IF($A66="TOTAL",SUM(INDIRECT("AR4:AR"&amp;ROW()-1)),""))</f>
        <v/>
      </c>
      <c r="AS66" s="6" t="str">
        <f ca="1">IF(AND($A66&lt;&gt;"",$A66&lt;&gt;"TOTAL"),IF(AND([4]PDI_DES__SUBUNIDAD_SECCIÓN_UBIC!$BW64&lt;&gt;"",[4]PDI_DES__SUBUNIDAD_SECCIÓN_UBIC!$BW64&lt;&gt;0),[4]PDI_DES__SUBUNIDAD_SECCIÓN_UBIC!$BW64,""),IF($A66="TOTAL",SUM(INDIRECT("AS4:AS"&amp;ROW()-1)),""))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IF(AND($A66&lt;&gt;"",$A66&lt;&gt;"TOTAL"),IF(AND([4]PDI_DES__SUBUNIDAD_SECCIÓN_UBIC!$BZ64&lt;&gt;"",[4]PDI_DES__SUBUNIDAD_SECCIÓN_UBIC!$BZ64&lt;&gt;0),[4]PDI_DES__SUBUNIDAD_SECCIÓN_UBIC!$BZ64,""),IF($A66="TOTAL",SUM(INDIRECT("AU4:AU"&amp;ROW()-1)),""))</f>
        <v/>
      </c>
      <c r="AV66" s="6" t="str">
        <f ca="1">IF(AND($A66&lt;&gt;"",$A66&lt;&gt;"TOTAL"),IF(AND([4]PDI_DES__SUBUNIDAD_SECCIÓN_UBIC!$CB64&lt;&gt;"",[4]PDI_DES__SUBUNIDAD_SECCIÓN_UBIC!$CB64&lt;&gt;0),[4]PDI_DES__SUBUNIDAD_SECCIÓN_UBIC!$CB64,""),IF($A66="TOTAL",SUM(INDIRECT("AV4:AV"&amp;ROW()-1)),""))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IF(AND($A66&lt;&gt;"",$A66&lt;&gt;"TOTAL"),IF(AND([4]PDI_DES__SUBUNIDAD_SECCIÓN_UBIC!$CE64&lt;&gt;"",[4]PDI_DES__SUBUNIDAD_SECCIÓN_UBIC!$CE64&lt;&gt;0),[4]PDI_DES__SUBUNIDAD_SECCIÓN_UBIC!$CE64,""),IF($A66="TOTAL",SUM(INDIRECT("AX4:AX"&amp;ROW()-1)),""))</f>
        <v/>
      </c>
      <c r="AY66" s="6" t="str">
        <f ca="1">IF(AND($A66&lt;&gt;"",$A66&lt;&gt;"TOTAL"),IF(AND([4]PDI_DES__SUBUNIDAD_SECCIÓN_UBIC!$CG64&lt;&gt;"",[4]PDI_DES__SUBUNIDAD_SECCIÓN_UBIC!$CG64&lt;&gt;0),[4]PDI_DES__SUBUNIDAD_SECCIÓN_UBIC!$CG64,""),IF($A66="TOTAL",SUM(INDIRECT("AY4:AY"&amp;ROW()-1)),""))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IF(AND($A66&lt;&gt;"",$A66&lt;&gt;"TOTAL"),IF(AND([4]PDI_DES__SUBUNIDAD_SECCIÓN_UBIC!$CJ64&lt;&gt;"",[4]PDI_DES__SUBUNIDAD_SECCIÓN_UBIC!$CJ64&lt;&gt;0),[4]PDI_DES__SUBUNIDAD_SECCIÓN_UBIC!$CJ64,""),IF($A66="TOTAL",SUM(INDIRECT("BA4:BA"&amp;ROW()-1)),""))</f>
        <v/>
      </c>
      <c r="BB66" s="6" t="str">
        <f ca="1">IF(AND($A66&lt;&gt;"",$A66&lt;&gt;"TOTAL"),IF(AND([4]PDI_DES__SUBUNIDAD_SECCIÓN_UBIC!$CL64&lt;&gt;"",[4]PDI_DES__SUBUNIDAD_SECCIÓN_UBIC!$CL64&lt;&gt;0),[4]PDI_DES__SUBUNIDAD_SECCIÓN_UBIC!$CL64,""),IF($A66="TOTAL",SUM(INDIRECT("BB4:BB"&amp;ROW()-1)),""))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IF(AND($A66&lt;&gt;"",$A66&lt;&gt;"TOTAL"),IF(AND([4]PDI_DES__SUBUNIDAD_SECCIÓN_UBIC!$CO64&lt;&gt;"",[4]PDI_DES__SUBUNIDAD_SECCIÓN_UBIC!$CO64&lt;&gt;0),[4]PDI_DES__SUBUNIDAD_SECCIÓN_UBIC!$CO64,""),IF($A66="TOTAL",SUM(INDIRECT("BD4:BD"&amp;ROW()-1)),""))</f>
        <v/>
      </c>
      <c r="BE66" s="6" t="str">
        <f ca="1">IF(AND($A66&lt;&gt;"",$A66&lt;&gt;"TOTAL"),IF(AND([4]PDI_DES__SUBUNIDAD_SECCIÓN_UBIC!$CQ64&lt;&gt;"",[4]PDI_DES__SUBUNIDAD_SECCIÓN_UBIC!$CQ64&lt;&gt;0),[4]PDI_DES__SUBUNIDAD_SECCIÓN_UBIC!$CQ64,""),IF($A66="TOTAL",SUM(INDIRECT("BE4:BE"&amp;ROW()-1)),""))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IF([4]PDI_DES__SUBUNIDAD_SECCIÓN_UBIC!$B65&lt;&gt;"",[4]PDI_DES__SUBUNIDAD_SECCIÓN_UBIC!$B65,IF(AND([4]PDI_DES__SUBUNIDAD_SECCIÓN_UBIC!$B65="",[4]PDI_DES__SUBUNIDAD_SECCIÓN_UBIC!$B66="",[4]PDI_DES__SUBUNIDAD_SECCIÓN_UBIC!$B64=""),"","TOTAL"))</f>
        <v/>
      </c>
      <c r="B67" s="6" t="str">
        <f ca="1">IF(AND($A67&lt;&gt;"",$A67&lt;&gt;"TOTAL"),IF(AND([4]PDI_DES__SUBUNIDAD_SECCIÓN_UBIC!$C65&lt;&gt;"",[4]PDI_DES__SUBUNIDAD_SECCIÓN_UBIC!$C65&lt;&gt;0),[4]PDI_DES__SUBUNIDAD_SECCIÓN_UBIC!$C65,""),IF($A67="TOTAL",SUM(INDIRECT("B4:B"&amp;ROW()-1)),""))</f>
        <v/>
      </c>
      <c r="C67" s="6" t="str">
        <f ca="1">IF(AND($A67&lt;&gt;"",$A67&lt;&gt;"TOTAL"),IF(AND([4]PDI_DES__SUBUNIDAD_SECCIÓN_UBIC!$E65&lt;&gt;"",[4]PDI_DES__SUBUNIDAD_SECCIÓN_UBIC!$E65&lt;&gt;0),[4]PDI_DES__SUBUNIDAD_SECCIÓN_UBIC!$E65,""),IF($A67="TOTAL",SUM(INDIRECT("C4:C"&amp;ROW()-1)),""))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IF(AND($A67&lt;&gt;"",$A67&lt;&gt;"TOTAL"),IF(AND([4]PDI_DES__SUBUNIDAD_SECCIÓN_UBIC!$H65&lt;&gt;"",[4]PDI_DES__SUBUNIDAD_SECCIÓN_UBIC!$H65&lt;&gt;0),[4]PDI_DES__SUBUNIDAD_SECCIÓN_UBIC!$H65,""),IF($A67="TOTAL",SUM(INDIRECT("E4:E"&amp;ROW()-1)),""))</f>
        <v/>
      </c>
      <c r="F67" s="6" t="str">
        <f ca="1">IF(AND($A67&lt;&gt;"",$A67&lt;&gt;"TOTAL"),IF(AND([4]PDI_DES__SUBUNIDAD_SECCIÓN_UBIC!$J65&lt;&gt;"",[4]PDI_DES__SUBUNIDAD_SECCIÓN_UBIC!$J65&lt;&gt;0),[4]PDI_DES__SUBUNIDAD_SECCIÓN_UBIC!$J65,""),IF($A67="TOTAL",SUM(INDIRECT("F4:F"&amp;ROW()-1)),""))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IF(AND($A67&lt;&gt;"",$A67&lt;&gt;"TOTAL"),IF(AND([4]PDI_DES__SUBUNIDAD_SECCIÓN_UBIC!$M65&lt;&gt;"",[4]PDI_DES__SUBUNIDAD_SECCIÓN_UBIC!$M65&lt;&gt;0),[4]PDI_DES__SUBUNIDAD_SECCIÓN_UBIC!$M65,""),IF($A67="TOTAL",SUM(INDIRECT("H4:H"&amp;ROW()-1)),""))</f>
        <v/>
      </c>
      <c r="I67" s="6" t="str">
        <f ca="1">IF(AND($A67&lt;&gt;"",$A67&lt;&gt;"TOTAL"),IF(AND([4]PDI_DES__SUBUNIDAD_SECCIÓN_UBIC!$O65&lt;&gt;"",[4]PDI_DES__SUBUNIDAD_SECCIÓN_UBIC!$O65&lt;&gt;0),[4]PDI_DES__SUBUNIDAD_SECCIÓN_UBIC!$O65,""),IF($A67="TOTAL",SUM(INDIRECT("I4:I"&amp;ROW()-1)),""))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IF(AND($A67&lt;&gt;"",$A67&lt;&gt;"TOTAL"),IF(AND([4]PDI_DES__SUBUNIDAD_SECCIÓN_UBIC!$R65&lt;&gt;"",[4]PDI_DES__SUBUNIDAD_SECCIÓN_UBIC!$R65&lt;&gt;0),[4]PDI_DES__SUBUNIDAD_SECCIÓN_UBIC!$R65,""),IF($A67="TOTAL",SUM(INDIRECT("K4:K"&amp;ROW()-1)),""))</f>
        <v/>
      </c>
      <c r="L67" s="6" t="str">
        <f ca="1">IF(AND($A67&lt;&gt;"",$A67&lt;&gt;"TOTAL"),IF(AND([4]PDI_DES__SUBUNIDAD_SECCIÓN_UBIC!$T65&lt;&gt;"",[4]PDI_DES__SUBUNIDAD_SECCIÓN_UBIC!$T65&lt;&gt;0),[4]PDI_DES__SUBUNIDAD_SECCIÓN_UBIC!$T65,""),IF($A67="TOTAL",SUM(INDIRECT("L4:L"&amp;ROW()-1)),""))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IF(AND($A67&lt;&gt;"",$A67&lt;&gt;"TOTAL"),IF(AND([4]PDI_DES__SUBUNIDAD_SECCIÓN_UBIC!$W65&lt;&gt;"",[4]PDI_DES__SUBUNIDAD_SECCIÓN_UBIC!$W65&lt;&gt;0),[4]PDI_DES__SUBUNIDAD_SECCIÓN_UBIC!$W65,""),IF($A67="TOTAL",SUM(INDIRECT("N4:N"&amp;ROW()-1)),""))</f>
        <v/>
      </c>
      <c r="O67" s="6" t="str">
        <f ca="1">IF(AND($A67&lt;&gt;"",$A67&lt;&gt;"TOTAL"),IF(AND([4]PDI_DES__SUBUNIDAD_SECCIÓN_UBIC!$Y65&lt;&gt;"",[4]PDI_DES__SUBUNIDAD_SECCIÓN_UBIC!$Y65&lt;&gt;0),[4]PDI_DES__SUBUNIDAD_SECCIÓN_UBIC!$Y65,""),IF($A67="TOTAL",SUM(INDIRECT("O4:O"&amp;ROW()-1)),""))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IF(AND($A67&lt;&gt;"",$A67&lt;&gt;"TOTAL"),IF(AND([4]PDI_DES__SUBUNIDAD_SECCIÓN_UBIC!$AB65&lt;&gt;"",[4]PDI_DES__SUBUNIDAD_SECCIÓN_UBIC!$AB65&lt;&gt;0),[4]PDI_DES__SUBUNIDAD_SECCIÓN_UBIC!$AB65,""),IF($A67="TOTAL",SUM(INDIRECT("Q4:Q"&amp;ROW()-1)),""))</f>
        <v/>
      </c>
      <c r="R67" s="6" t="str">
        <f ca="1">IF(AND($A67&lt;&gt;"",$A67&lt;&gt;"TOTAL"),IF(AND([4]PDI_DES__SUBUNIDAD_SECCIÓN_UBIC!$AD65&lt;&gt;"",[4]PDI_DES__SUBUNIDAD_SECCIÓN_UBIC!$AD65&lt;&gt;0),[4]PDI_DES__SUBUNIDAD_SECCIÓN_UBIC!$AD65,""),IF($A67="TOTAL",SUM(INDIRECT("R4:R"&amp;ROW()-1)),""))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IF(AND($A67&lt;&gt;"",$A67&lt;&gt;"TOTAL"),IF(AND([4]PDI_DES__SUBUNIDAD_SECCIÓN_UBIC!$AG65&lt;&gt;"",[4]PDI_DES__SUBUNIDAD_SECCIÓN_UBIC!$AG65&lt;&gt;0),[4]PDI_DES__SUBUNIDAD_SECCIÓN_UBIC!$AG65,""),IF($A67="TOTAL",SUM(INDIRECT("T4:T"&amp;ROW()-1)),""))</f>
        <v/>
      </c>
      <c r="U67" s="6" t="str">
        <f ca="1">IF(AND($A67&lt;&gt;"",$A67&lt;&gt;"TOTAL"),IF(AND([4]PDI_DES__SUBUNIDAD_SECCIÓN_UBIC!$AI65&lt;&gt;"",[4]PDI_DES__SUBUNIDAD_SECCIÓN_UBIC!$AI65&lt;&gt;0),[4]PDI_DES__SUBUNIDAD_SECCIÓN_UBIC!$AI65,""),IF($A67="TOTAL",SUM(INDIRECT("U4:U"&amp;ROW()-1)),""))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IF(AND($A67&lt;&gt;"",$A67&lt;&gt;"TOTAL"),IF(AND([4]PDI_DES__SUBUNIDAD_SECCIÓN_UBIC!$AL65&lt;&gt;"",[4]PDI_DES__SUBUNIDAD_SECCIÓN_UBIC!$AL65&lt;&gt;0),[4]PDI_DES__SUBUNIDAD_SECCIÓN_UBIC!$AL65,""),IF($A67="TOTAL",SUM(INDIRECT("W4:W"&amp;ROW()-1)),""))</f>
        <v/>
      </c>
      <c r="X67" s="6" t="str">
        <f ca="1">IF(AND($A67&lt;&gt;"",$A67&lt;&gt;"TOTAL"),IF(AND([4]PDI_DES__SUBUNIDAD_SECCIÓN_UBIC!$AN65&lt;&gt;"",[4]PDI_DES__SUBUNIDAD_SECCIÓN_UBIC!$AN65&lt;&gt;0),[4]PDI_DES__SUBUNIDAD_SECCIÓN_UBIC!$AN65,""),IF($A67="TOTAL",SUM(INDIRECT("X4:X"&amp;ROW()-1)),""))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IF(AND($A67&lt;&gt;"",$A67&lt;&gt;"TOTAL"),IF(AND([4]PDI_DES__SUBUNIDAD_SECCIÓN_UBIC!$AQ65&lt;&gt;"",[4]PDI_DES__SUBUNIDAD_SECCIÓN_UBIC!$AQ65&lt;&gt;0),[4]PDI_DES__SUBUNIDAD_SECCIÓN_UBIC!$AQ65,""),IF($A67="TOTAL",SUM(INDIRECT("Z4:Z"&amp;ROW()-1)),""))</f>
        <v/>
      </c>
      <c r="AA67" s="6" t="str">
        <f ca="1">IF(AND($A67&lt;&gt;"",$A67&lt;&gt;"TOTAL"),IF(AND([4]PDI_DES__SUBUNIDAD_SECCIÓN_UBIC!$AS65&lt;&gt;"",[4]PDI_DES__SUBUNIDAD_SECCIÓN_UBIC!$AS65&lt;&gt;0),[4]PDI_DES__SUBUNIDAD_SECCIÓN_UBIC!$AS65,""),IF($A67="TOTAL",SUM(INDIRECT("AA4:AA"&amp;ROW()-1)),""))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IF(AND($A67&lt;&gt;"",$A67&lt;&gt;"TOTAL"),IF(AND([4]PDI_DES__SUBUNIDAD_SECCIÓN_UBIC!$AV65&lt;&gt;"",[4]PDI_DES__SUBUNIDAD_SECCIÓN_UBIC!$AV65&lt;&gt;0),[4]PDI_DES__SUBUNIDAD_SECCIÓN_UBIC!$AV65,""),IF($A67="TOTAL",SUM(INDIRECT("AC4:AC"&amp;ROW()-1)),""))</f>
        <v/>
      </c>
      <c r="AD67" s="6" t="str">
        <f ca="1">IF(AND($A67&lt;&gt;"",$A67&lt;&gt;"TOTAL"),IF(AND([4]PDI_DES__SUBUNIDAD_SECCIÓN_UBIC!$AX65&lt;&gt;"",[4]PDI_DES__SUBUNIDAD_SECCIÓN_UBIC!$AX65&lt;&gt;0),[4]PDI_DES__SUBUNIDAD_SECCIÓN_UBIC!$AX65,""),IF($A67="TOTAL",SUM(INDIRECT("AD4:AD"&amp;ROW()-1)),""))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IF(AND($A67&lt;&gt;"",$A67&lt;&gt;"TOTAL"),IF(AND([4]PDI_DES__SUBUNIDAD_SECCIÓN_UBIC!$BA65&lt;&gt;"",[4]PDI_DES__SUBUNIDAD_SECCIÓN_UBIC!$BA65&lt;&gt;0),[4]PDI_DES__SUBUNIDAD_SECCIÓN_UBIC!$BA65,""),IF($A67="TOTAL",SUM(INDIRECT("AF4:AF"&amp;ROW()-1)),""))</f>
        <v/>
      </c>
      <c r="AG67" s="6" t="str">
        <f ca="1">IF(AND($A67&lt;&gt;"",$A67&lt;&gt;"TOTAL"),IF(AND([4]PDI_DES__SUBUNIDAD_SECCIÓN_UBIC!$BC65&lt;&gt;"",[4]PDI_DES__SUBUNIDAD_SECCIÓN_UBIC!$BC65&lt;&gt;0),[4]PDI_DES__SUBUNIDAD_SECCIÓN_UBIC!$BC65,""),IF($A67="TOTAL",SUM(INDIRECT("AG4:AG"&amp;ROW()-1)),""))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IF(AND($A67&lt;&gt;"",$A67&lt;&gt;"TOTAL"),IF(AND([4]PDI_DES__SUBUNIDAD_SECCIÓN_UBIC!$BF65&lt;&gt;"",[4]PDI_DES__SUBUNIDAD_SECCIÓN_UBIC!$BF65&lt;&gt;0),[4]PDI_DES__SUBUNIDAD_SECCIÓN_UBIC!$BF65,""),IF($A67="TOTAL",SUM(INDIRECT("AI4:AI"&amp;ROW()-1)),""))</f>
        <v/>
      </c>
      <c r="AJ67" s="6" t="str">
        <f ca="1">IF(AND($A67&lt;&gt;"",$A67&lt;&gt;"TOTAL"),IF(AND([4]PDI_DES__SUBUNIDAD_SECCIÓN_UBIC!$BH65&lt;&gt;"",[4]PDI_DES__SUBUNIDAD_SECCIÓN_UBIC!$BH65&lt;&gt;0),[4]PDI_DES__SUBUNIDAD_SECCIÓN_UBIC!$BH65,""),IF($A67="TOTAL",SUM(INDIRECT("AJ4:AJ"&amp;ROW()-1)),""))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IF(AND($A67&lt;&gt;"",$A67&lt;&gt;"TOTAL"),IF(AND([4]PDI_DES__SUBUNIDAD_SECCIÓN_UBIC!$BK65&lt;&gt;"",[4]PDI_DES__SUBUNIDAD_SECCIÓN_UBIC!$BK65&lt;&gt;0),[4]PDI_DES__SUBUNIDAD_SECCIÓN_UBIC!$BK65,""),IF($A67="TOTAL",SUM(INDIRECT("AL4:AL"&amp;ROW()-1)),""))</f>
        <v/>
      </c>
      <c r="AM67" s="6" t="str">
        <f ca="1">IF(AND($A67&lt;&gt;"",$A67&lt;&gt;"TOTAL"),IF(AND([4]PDI_DES__SUBUNIDAD_SECCIÓN_UBIC!$BM65&lt;&gt;"",[4]PDI_DES__SUBUNIDAD_SECCIÓN_UBIC!$BM65&lt;&gt;0),[4]PDI_DES__SUBUNIDAD_SECCIÓN_UBIC!$BM65,""),IF($A67="TOTAL",SUM(INDIRECT("AM4:AM"&amp;ROW()-1)),""))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IF(AND($A67&lt;&gt;"",$A67&lt;&gt;"TOTAL"),IF(AND([4]PDI_DES__SUBUNIDAD_SECCIÓN_UBIC!$BP65&lt;&gt;"",[4]PDI_DES__SUBUNIDAD_SECCIÓN_UBIC!$BP65&lt;&gt;0),[4]PDI_DES__SUBUNIDAD_SECCIÓN_UBIC!$BP65,""),IF($A67="TOTAL",SUM(INDIRECT("AO4:AO"&amp;ROW()-1)),""))</f>
        <v/>
      </c>
      <c r="AP67" s="6" t="str">
        <f ca="1">IF(AND($A67&lt;&gt;"",$A67&lt;&gt;"TOTAL"),IF(AND([4]PDI_DES__SUBUNIDAD_SECCIÓN_UBIC!$BR65&lt;&gt;"",[4]PDI_DES__SUBUNIDAD_SECCIÓN_UBIC!$BR65&lt;&gt;0),[4]PDI_DES__SUBUNIDAD_SECCIÓN_UBIC!$BR65,""),IF($A67="TOTAL",SUM(INDIRECT("AP4:AP"&amp;ROW()-1)),""))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IF(AND($A67&lt;&gt;"",$A67&lt;&gt;"TOTAL"),IF(AND([4]PDI_DES__SUBUNIDAD_SECCIÓN_UBIC!$BU65&lt;&gt;"",[4]PDI_DES__SUBUNIDAD_SECCIÓN_UBIC!$BU65&lt;&gt;0),[4]PDI_DES__SUBUNIDAD_SECCIÓN_UBIC!$BU65,""),IF($A67="TOTAL",SUM(INDIRECT("AR4:AR"&amp;ROW()-1)),""))</f>
        <v/>
      </c>
      <c r="AS67" s="6" t="str">
        <f ca="1">IF(AND($A67&lt;&gt;"",$A67&lt;&gt;"TOTAL"),IF(AND([4]PDI_DES__SUBUNIDAD_SECCIÓN_UBIC!$BW65&lt;&gt;"",[4]PDI_DES__SUBUNIDAD_SECCIÓN_UBIC!$BW65&lt;&gt;0),[4]PDI_DES__SUBUNIDAD_SECCIÓN_UBIC!$BW65,""),IF($A67="TOTAL",SUM(INDIRECT("AS4:AS"&amp;ROW()-1)),""))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IF(AND($A67&lt;&gt;"",$A67&lt;&gt;"TOTAL"),IF(AND([4]PDI_DES__SUBUNIDAD_SECCIÓN_UBIC!$BZ65&lt;&gt;"",[4]PDI_DES__SUBUNIDAD_SECCIÓN_UBIC!$BZ65&lt;&gt;0),[4]PDI_DES__SUBUNIDAD_SECCIÓN_UBIC!$BZ65,""),IF($A67="TOTAL",SUM(INDIRECT("AU4:AU"&amp;ROW()-1)),""))</f>
        <v/>
      </c>
      <c r="AV67" s="6" t="str">
        <f ca="1">IF(AND($A67&lt;&gt;"",$A67&lt;&gt;"TOTAL"),IF(AND([4]PDI_DES__SUBUNIDAD_SECCIÓN_UBIC!$CB65&lt;&gt;"",[4]PDI_DES__SUBUNIDAD_SECCIÓN_UBIC!$CB65&lt;&gt;0),[4]PDI_DES__SUBUNIDAD_SECCIÓN_UBIC!$CB65,""),IF($A67="TOTAL",SUM(INDIRECT("AV4:AV"&amp;ROW()-1)),""))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IF(AND($A67&lt;&gt;"",$A67&lt;&gt;"TOTAL"),IF(AND([4]PDI_DES__SUBUNIDAD_SECCIÓN_UBIC!$CE65&lt;&gt;"",[4]PDI_DES__SUBUNIDAD_SECCIÓN_UBIC!$CE65&lt;&gt;0),[4]PDI_DES__SUBUNIDAD_SECCIÓN_UBIC!$CE65,""),IF($A67="TOTAL",SUM(INDIRECT("AX4:AX"&amp;ROW()-1)),""))</f>
        <v/>
      </c>
      <c r="AY67" s="6" t="str">
        <f ca="1">IF(AND($A67&lt;&gt;"",$A67&lt;&gt;"TOTAL"),IF(AND([4]PDI_DES__SUBUNIDAD_SECCIÓN_UBIC!$CG65&lt;&gt;"",[4]PDI_DES__SUBUNIDAD_SECCIÓN_UBIC!$CG65&lt;&gt;0),[4]PDI_DES__SUBUNIDAD_SECCIÓN_UBIC!$CG65,""),IF($A67="TOTAL",SUM(INDIRECT("AY4:AY"&amp;ROW()-1)),""))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IF(AND($A67&lt;&gt;"",$A67&lt;&gt;"TOTAL"),IF(AND([4]PDI_DES__SUBUNIDAD_SECCIÓN_UBIC!$CJ65&lt;&gt;"",[4]PDI_DES__SUBUNIDAD_SECCIÓN_UBIC!$CJ65&lt;&gt;0),[4]PDI_DES__SUBUNIDAD_SECCIÓN_UBIC!$CJ65,""),IF($A67="TOTAL",SUM(INDIRECT("BA4:BA"&amp;ROW()-1)),""))</f>
        <v/>
      </c>
      <c r="BB67" s="6" t="str">
        <f ca="1">IF(AND($A67&lt;&gt;"",$A67&lt;&gt;"TOTAL"),IF(AND([4]PDI_DES__SUBUNIDAD_SECCIÓN_UBIC!$CL65&lt;&gt;"",[4]PDI_DES__SUBUNIDAD_SECCIÓN_UBIC!$CL65&lt;&gt;0),[4]PDI_DES__SUBUNIDAD_SECCIÓN_UBIC!$CL65,""),IF($A67="TOTAL",SUM(INDIRECT("BB4:BB"&amp;ROW()-1)),""))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IF(AND($A67&lt;&gt;"",$A67&lt;&gt;"TOTAL"),IF(AND([4]PDI_DES__SUBUNIDAD_SECCIÓN_UBIC!$CO65&lt;&gt;"",[4]PDI_DES__SUBUNIDAD_SECCIÓN_UBIC!$CO65&lt;&gt;0),[4]PDI_DES__SUBUNIDAD_SECCIÓN_UBIC!$CO65,""),IF($A67="TOTAL",SUM(INDIRECT("BD4:BD"&amp;ROW()-1)),""))</f>
        <v/>
      </c>
      <c r="BE67" s="6" t="str">
        <f ca="1">IF(AND($A67&lt;&gt;"",$A67&lt;&gt;"TOTAL"),IF(AND([4]PDI_DES__SUBUNIDAD_SECCIÓN_UBIC!$CQ65&lt;&gt;"",[4]PDI_DES__SUBUNIDAD_SECCIÓN_UBIC!$CQ65&lt;&gt;0),[4]PDI_DES__SUBUNIDAD_SECCIÓN_UBIC!$CQ65,""),IF($A67="TOTAL",SUM(INDIRECT("BE4:BE"&amp;ROW()-1)),""))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IF([4]PDI_DES__SUBUNIDAD_SECCIÓN_UBIC!$B66&lt;&gt;"",[4]PDI_DES__SUBUNIDAD_SECCIÓN_UBIC!$B66,IF(AND([4]PDI_DES__SUBUNIDAD_SECCIÓN_UBIC!$B66="",[4]PDI_DES__SUBUNIDAD_SECCIÓN_UBIC!$B67="",[4]PDI_DES__SUBUNIDAD_SECCIÓN_UBIC!$B65=""),"","TOTAL"))</f>
        <v/>
      </c>
      <c r="B68" s="6" t="str">
        <f ca="1">IF(AND($A68&lt;&gt;"",$A68&lt;&gt;"TOTAL"),IF(AND([4]PDI_DES__SUBUNIDAD_SECCIÓN_UBIC!$C66&lt;&gt;"",[4]PDI_DES__SUBUNIDAD_SECCIÓN_UBIC!$C66&lt;&gt;0),[4]PDI_DES__SUBUNIDAD_SECCIÓN_UBIC!$C66,""),IF($A68="TOTAL",SUM(INDIRECT("B4:B"&amp;ROW()-1)),""))</f>
        <v/>
      </c>
      <c r="C68" s="6" t="str">
        <f ca="1">IF(AND($A68&lt;&gt;"",$A68&lt;&gt;"TOTAL"),IF(AND([4]PDI_DES__SUBUNIDAD_SECCIÓN_UBIC!$E66&lt;&gt;"",[4]PDI_DES__SUBUNIDAD_SECCIÓN_UBIC!$E66&lt;&gt;0),[4]PDI_DES__SUBUNIDAD_SECCIÓN_UBIC!$E66,""),IF($A68="TOTAL",SUM(INDIRECT("C4:C"&amp;ROW()-1)),""))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IF(AND($A68&lt;&gt;"",$A68&lt;&gt;"TOTAL"),IF(AND([4]PDI_DES__SUBUNIDAD_SECCIÓN_UBIC!$H66&lt;&gt;"",[4]PDI_DES__SUBUNIDAD_SECCIÓN_UBIC!$H66&lt;&gt;0),[4]PDI_DES__SUBUNIDAD_SECCIÓN_UBIC!$H66,""),IF($A68="TOTAL",SUM(INDIRECT("E4:E"&amp;ROW()-1)),""))</f>
        <v/>
      </c>
      <c r="F68" s="6" t="str">
        <f ca="1">IF(AND($A68&lt;&gt;"",$A68&lt;&gt;"TOTAL"),IF(AND([4]PDI_DES__SUBUNIDAD_SECCIÓN_UBIC!$J66&lt;&gt;"",[4]PDI_DES__SUBUNIDAD_SECCIÓN_UBIC!$J66&lt;&gt;0),[4]PDI_DES__SUBUNIDAD_SECCIÓN_UBIC!$J66,""),IF($A68="TOTAL",SUM(INDIRECT("F4:F"&amp;ROW()-1)),""))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IF(AND($A68&lt;&gt;"",$A68&lt;&gt;"TOTAL"),IF(AND([4]PDI_DES__SUBUNIDAD_SECCIÓN_UBIC!$M66&lt;&gt;"",[4]PDI_DES__SUBUNIDAD_SECCIÓN_UBIC!$M66&lt;&gt;0),[4]PDI_DES__SUBUNIDAD_SECCIÓN_UBIC!$M66,""),IF($A68="TOTAL",SUM(INDIRECT("H4:H"&amp;ROW()-1)),""))</f>
        <v/>
      </c>
      <c r="I68" s="6" t="str">
        <f ca="1">IF(AND($A68&lt;&gt;"",$A68&lt;&gt;"TOTAL"),IF(AND([4]PDI_DES__SUBUNIDAD_SECCIÓN_UBIC!$O66&lt;&gt;"",[4]PDI_DES__SUBUNIDAD_SECCIÓN_UBIC!$O66&lt;&gt;0),[4]PDI_DES__SUBUNIDAD_SECCIÓN_UBIC!$O66,""),IF($A68="TOTAL",SUM(INDIRECT("I4:I"&amp;ROW()-1)),""))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IF(AND($A68&lt;&gt;"",$A68&lt;&gt;"TOTAL"),IF(AND([4]PDI_DES__SUBUNIDAD_SECCIÓN_UBIC!$R66&lt;&gt;"",[4]PDI_DES__SUBUNIDAD_SECCIÓN_UBIC!$R66&lt;&gt;0),[4]PDI_DES__SUBUNIDAD_SECCIÓN_UBIC!$R66,""),IF($A68="TOTAL",SUM(INDIRECT("K4:K"&amp;ROW()-1)),""))</f>
        <v/>
      </c>
      <c r="L68" s="6" t="str">
        <f ca="1">IF(AND($A68&lt;&gt;"",$A68&lt;&gt;"TOTAL"),IF(AND([4]PDI_DES__SUBUNIDAD_SECCIÓN_UBIC!$T66&lt;&gt;"",[4]PDI_DES__SUBUNIDAD_SECCIÓN_UBIC!$T66&lt;&gt;0),[4]PDI_DES__SUBUNIDAD_SECCIÓN_UBIC!$T66,""),IF($A68="TOTAL",SUM(INDIRECT("L4:L"&amp;ROW()-1)),""))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IF(AND($A68&lt;&gt;"",$A68&lt;&gt;"TOTAL"),IF(AND([4]PDI_DES__SUBUNIDAD_SECCIÓN_UBIC!$W66&lt;&gt;"",[4]PDI_DES__SUBUNIDAD_SECCIÓN_UBIC!$W66&lt;&gt;0),[4]PDI_DES__SUBUNIDAD_SECCIÓN_UBIC!$W66,""),IF($A68="TOTAL",SUM(INDIRECT("N4:N"&amp;ROW()-1)),""))</f>
        <v/>
      </c>
      <c r="O68" s="6" t="str">
        <f ca="1">IF(AND($A68&lt;&gt;"",$A68&lt;&gt;"TOTAL"),IF(AND([4]PDI_DES__SUBUNIDAD_SECCIÓN_UBIC!$Y66&lt;&gt;"",[4]PDI_DES__SUBUNIDAD_SECCIÓN_UBIC!$Y66&lt;&gt;0),[4]PDI_DES__SUBUNIDAD_SECCIÓN_UBIC!$Y66,""),IF($A68="TOTAL",SUM(INDIRECT("O4:O"&amp;ROW()-1)),""))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IF(AND($A68&lt;&gt;"",$A68&lt;&gt;"TOTAL"),IF(AND([4]PDI_DES__SUBUNIDAD_SECCIÓN_UBIC!$AB66&lt;&gt;"",[4]PDI_DES__SUBUNIDAD_SECCIÓN_UBIC!$AB66&lt;&gt;0),[4]PDI_DES__SUBUNIDAD_SECCIÓN_UBIC!$AB66,""),IF($A68="TOTAL",SUM(INDIRECT("Q4:Q"&amp;ROW()-1)),""))</f>
        <v/>
      </c>
      <c r="R68" s="6" t="str">
        <f ca="1">IF(AND($A68&lt;&gt;"",$A68&lt;&gt;"TOTAL"),IF(AND([4]PDI_DES__SUBUNIDAD_SECCIÓN_UBIC!$AD66&lt;&gt;"",[4]PDI_DES__SUBUNIDAD_SECCIÓN_UBIC!$AD66&lt;&gt;0),[4]PDI_DES__SUBUNIDAD_SECCIÓN_UBIC!$AD66,""),IF($A68="TOTAL",SUM(INDIRECT("R4:R"&amp;ROW()-1)),""))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IF(AND($A68&lt;&gt;"",$A68&lt;&gt;"TOTAL"),IF(AND([4]PDI_DES__SUBUNIDAD_SECCIÓN_UBIC!$AG66&lt;&gt;"",[4]PDI_DES__SUBUNIDAD_SECCIÓN_UBIC!$AG66&lt;&gt;0),[4]PDI_DES__SUBUNIDAD_SECCIÓN_UBIC!$AG66,""),IF($A68="TOTAL",SUM(INDIRECT("T4:T"&amp;ROW()-1)),""))</f>
        <v/>
      </c>
      <c r="U68" s="6" t="str">
        <f ca="1">IF(AND($A68&lt;&gt;"",$A68&lt;&gt;"TOTAL"),IF(AND([4]PDI_DES__SUBUNIDAD_SECCIÓN_UBIC!$AI66&lt;&gt;"",[4]PDI_DES__SUBUNIDAD_SECCIÓN_UBIC!$AI66&lt;&gt;0),[4]PDI_DES__SUBUNIDAD_SECCIÓN_UBIC!$AI66,""),IF($A68="TOTAL",SUM(INDIRECT("U4:U"&amp;ROW()-1)),""))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IF(AND($A68&lt;&gt;"",$A68&lt;&gt;"TOTAL"),IF(AND([4]PDI_DES__SUBUNIDAD_SECCIÓN_UBIC!$AL66&lt;&gt;"",[4]PDI_DES__SUBUNIDAD_SECCIÓN_UBIC!$AL66&lt;&gt;0),[4]PDI_DES__SUBUNIDAD_SECCIÓN_UBIC!$AL66,""),IF($A68="TOTAL",SUM(INDIRECT("W4:W"&amp;ROW()-1)),""))</f>
        <v/>
      </c>
      <c r="X68" s="6" t="str">
        <f ca="1">IF(AND($A68&lt;&gt;"",$A68&lt;&gt;"TOTAL"),IF(AND([4]PDI_DES__SUBUNIDAD_SECCIÓN_UBIC!$AN66&lt;&gt;"",[4]PDI_DES__SUBUNIDAD_SECCIÓN_UBIC!$AN66&lt;&gt;0),[4]PDI_DES__SUBUNIDAD_SECCIÓN_UBIC!$AN66,""),IF($A68="TOTAL",SUM(INDIRECT("X4:X"&amp;ROW()-1)),""))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IF(AND($A68&lt;&gt;"",$A68&lt;&gt;"TOTAL"),IF(AND([4]PDI_DES__SUBUNIDAD_SECCIÓN_UBIC!$AQ66&lt;&gt;"",[4]PDI_DES__SUBUNIDAD_SECCIÓN_UBIC!$AQ66&lt;&gt;0),[4]PDI_DES__SUBUNIDAD_SECCIÓN_UBIC!$AQ66,""),IF($A68="TOTAL",SUM(INDIRECT("Z4:Z"&amp;ROW()-1)),""))</f>
        <v/>
      </c>
      <c r="AA68" s="6" t="str">
        <f ca="1">IF(AND($A68&lt;&gt;"",$A68&lt;&gt;"TOTAL"),IF(AND([4]PDI_DES__SUBUNIDAD_SECCIÓN_UBIC!$AS66&lt;&gt;"",[4]PDI_DES__SUBUNIDAD_SECCIÓN_UBIC!$AS66&lt;&gt;0),[4]PDI_DES__SUBUNIDAD_SECCIÓN_UBIC!$AS66,""),IF($A68="TOTAL",SUM(INDIRECT("AA4:AA"&amp;ROW()-1)),""))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IF(AND($A68&lt;&gt;"",$A68&lt;&gt;"TOTAL"),IF(AND([4]PDI_DES__SUBUNIDAD_SECCIÓN_UBIC!$AV66&lt;&gt;"",[4]PDI_DES__SUBUNIDAD_SECCIÓN_UBIC!$AV66&lt;&gt;0),[4]PDI_DES__SUBUNIDAD_SECCIÓN_UBIC!$AV66,""),IF($A68="TOTAL",SUM(INDIRECT("AC4:AC"&amp;ROW()-1)),""))</f>
        <v/>
      </c>
      <c r="AD68" s="6" t="str">
        <f ca="1">IF(AND($A68&lt;&gt;"",$A68&lt;&gt;"TOTAL"),IF(AND([4]PDI_DES__SUBUNIDAD_SECCIÓN_UBIC!$AX66&lt;&gt;"",[4]PDI_DES__SUBUNIDAD_SECCIÓN_UBIC!$AX66&lt;&gt;0),[4]PDI_DES__SUBUNIDAD_SECCIÓN_UBIC!$AX66,""),IF($A68="TOTAL",SUM(INDIRECT("AD4:AD"&amp;ROW()-1)),""))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IF(AND($A68&lt;&gt;"",$A68&lt;&gt;"TOTAL"),IF(AND([4]PDI_DES__SUBUNIDAD_SECCIÓN_UBIC!$BA66&lt;&gt;"",[4]PDI_DES__SUBUNIDAD_SECCIÓN_UBIC!$BA66&lt;&gt;0),[4]PDI_DES__SUBUNIDAD_SECCIÓN_UBIC!$BA66,""),IF($A68="TOTAL",SUM(INDIRECT("AF4:AF"&amp;ROW()-1)),""))</f>
        <v/>
      </c>
      <c r="AG68" s="6" t="str">
        <f ca="1">IF(AND($A68&lt;&gt;"",$A68&lt;&gt;"TOTAL"),IF(AND([4]PDI_DES__SUBUNIDAD_SECCIÓN_UBIC!$BC66&lt;&gt;"",[4]PDI_DES__SUBUNIDAD_SECCIÓN_UBIC!$BC66&lt;&gt;0),[4]PDI_DES__SUBUNIDAD_SECCIÓN_UBIC!$BC66,""),IF($A68="TOTAL",SUM(INDIRECT("AG4:AG"&amp;ROW()-1)),""))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IF(AND($A68&lt;&gt;"",$A68&lt;&gt;"TOTAL"),IF(AND([4]PDI_DES__SUBUNIDAD_SECCIÓN_UBIC!$BF66&lt;&gt;"",[4]PDI_DES__SUBUNIDAD_SECCIÓN_UBIC!$BF66&lt;&gt;0),[4]PDI_DES__SUBUNIDAD_SECCIÓN_UBIC!$BF66,""),IF($A68="TOTAL",SUM(INDIRECT("AI4:AI"&amp;ROW()-1)),""))</f>
        <v/>
      </c>
      <c r="AJ68" s="6" t="str">
        <f ca="1">IF(AND($A68&lt;&gt;"",$A68&lt;&gt;"TOTAL"),IF(AND([4]PDI_DES__SUBUNIDAD_SECCIÓN_UBIC!$BH66&lt;&gt;"",[4]PDI_DES__SUBUNIDAD_SECCIÓN_UBIC!$BH66&lt;&gt;0),[4]PDI_DES__SUBUNIDAD_SECCIÓN_UBIC!$BH66,""),IF($A68="TOTAL",SUM(INDIRECT("AJ4:AJ"&amp;ROW()-1)),""))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IF(AND($A68&lt;&gt;"",$A68&lt;&gt;"TOTAL"),IF(AND([4]PDI_DES__SUBUNIDAD_SECCIÓN_UBIC!$BK66&lt;&gt;"",[4]PDI_DES__SUBUNIDAD_SECCIÓN_UBIC!$BK66&lt;&gt;0),[4]PDI_DES__SUBUNIDAD_SECCIÓN_UBIC!$BK66,""),IF($A68="TOTAL",SUM(INDIRECT("AL4:AL"&amp;ROW()-1)),""))</f>
        <v/>
      </c>
      <c r="AM68" s="6" t="str">
        <f ca="1">IF(AND($A68&lt;&gt;"",$A68&lt;&gt;"TOTAL"),IF(AND([4]PDI_DES__SUBUNIDAD_SECCIÓN_UBIC!$BM66&lt;&gt;"",[4]PDI_DES__SUBUNIDAD_SECCIÓN_UBIC!$BM66&lt;&gt;0),[4]PDI_DES__SUBUNIDAD_SECCIÓN_UBIC!$BM66,""),IF($A68="TOTAL",SUM(INDIRECT("AM4:AM"&amp;ROW()-1)),""))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IF(AND($A68&lt;&gt;"",$A68&lt;&gt;"TOTAL"),IF(AND([4]PDI_DES__SUBUNIDAD_SECCIÓN_UBIC!$BP66&lt;&gt;"",[4]PDI_DES__SUBUNIDAD_SECCIÓN_UBIC!$BP66&lt;&gt;0),[4]PDI_DES__SUBUNIDAD_SECCIÓN_UBIC!$BP66,""),IF($A68="TOTAL",SUM(INDIRECT("AO4:AO"&amp;ROW()-1)),""))</f>
        <v/>
      </c>
      <c r="AP68" s="6" t="str">
        <f ca="1">IF(AND($A68&lt;&gt;"",$A68&lt;&gt;"TOTAL"),IF(AND([4]PDI_DES__SUBUNIDAD_SECCIÓN_UBIC!$BR66&lt;&gt;"",[4]PDI_DES__SUBUNIDAD_SECCIÓN_UBIC!$BR66&lt;&gt;0),[4]PDI_DES__SUBUNIDAD_SECCIÓN_UBIC!$BR66,""),IF($A68="TOTAL",SUM(INDIRECT("AP4:AP"&amp;ROW()-1)),""))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IF(AND($A68&lt;&gt;"",$A68&lt;&gt;"TOTAL"),IF(AND([4]PDI_DES__SUBUNIDAD_SECCIÓN_UBIC!$BU66&lt;&gt;"",[4]PDI_DES__SUBUNIDAD_SECCIÓN_UBIC!$BU66&lt;&gt;0),[4]PDI_DES__SUBUNIDAD_SECCIÓN_UBIC!$BU66,""),IF($A68="TOTAL",SUM(INDIRECT("AR4:AR"&amp;ROW()-1)),""))</f>
        <v/>
      </c>
      <c r="AS68" s="6" t="str">
        <f ca="1">IF(AND($A68&lt;&gt;"",$A68&lt;&gt;"TOTAL"),IF(AND([4]PDI_DES__SUBUNIDAD_SECCIÓN_UBIC!$BW66&lt;&gt;"",[4]PDI_DES__SUBUNIDAD_SECCIÓN_UBIC!$BW66&lt;&gt;0),[4]PDI_DES__SUBUNIDAD_SECCIÓN_UBIC!$BW66,""),IF($A68="TOTAL",SUM(INDIRECT("AS4:AS"&amp;ROW()-1)),""))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IF(AND($A68&lt;&gt;"",$A68&lt;&gt;"TOTAL"),IF(AND([4]PDI_DES__SUBUNIDAD_SECCIÓN_UBIC!$BZ66&lt;&gt;"",[4]PDI_DES__SUBUNIDAD_SECCIÓN_UBIC!$BZ66&lt;&gt;0),[4]PDI_DES__SUBUNIDAD_SECCIÓN_UBIC!$BZ66,""),IF($A68="TOTAL",SUM(INDIRECT("AU4:AU"&amp;ROW()-1)),""))</f>
        <v/>
      </c>
      <c r="AV68" s="6" t="str">
        <f ca="1">IF(AND($A68&lt;&gt;"",$A68&lt;&gt;"TOTAL"),IF(AND([4]PDI_DES__SUBUNIDAD_SECCIÓN_UBIC!$CB66&lt;&gt;"",[4]PDI_DES__SUBUNIDAD_SECCIÓN_UBIC!$CB66&lt;&gt;0),[4]PDI_DES__SUBUNIDAD_SECCIÓN_UBIC!$CB66,""),IF($A68="TOTAL",SUM(INDIRECT("AV4:AV"&amp;ROW()-1)),""))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IF(AND($A68&lt;&gt;"",$A68&lt;&gt;"TOTAL"),IF(AND([4]PDI_DES__SUBUNIDAD_SECCIÓN_UBIC!$CE66&lt;&gt;"",[4]PDI_DES__SUBUNIDAD_SECCIÓN_UBIC!$CE66&lt;&gt;0),[4]PDI_DES__SUBUNIDAD_SECCIÓN_UBIC!$CE66,""),IF($A68="TOTAL",SUM(INDIRECT("AX4:AX"&amp;ROW()-1)),""))</f>
        <v/>
      </c>
      <c r="AY68" s="6" t="str">
        <f ca="1">IF(AND($A68&lt;&gt;"",$A68&lt;&gt;"TOTAL"),IF(AND([4]PDI_DES__SUBUNIDAD_SECCIÓN_UBIC!$CG66&lt;&gt;"",[4]PDI_DES__SUBUNIDAD_SECCIÓN_UBIC!$CG66&lt;&gt;0),[4]PDI_DES__SUBUNIDAD_SECCIÓN_UBIC!$CG66,""),IF($A68="TOTAL",SUM(INDIRECT("AY4:AY"&amp;ROW()-1)),""))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IF(AND($A68&lt;&gt;"",$A68&lt;&gt;"TOTAL"),IF(AND([4]PDI_DES__SUBUNIDAD_SECCIÓN_UBIC!$CJ66&lt;&gt;"",[4]PDI_DES__SUBUNIDAD_SECCIÓN_UBIC!$CJ66&lt;&gt;0),[4]PDI_DES__SUBUNIDAD_SECCIÓN_UBIC!$CJ66,""),IF($A68="TOTAL",SUM(INDIRECT("BA4:BA"&amp;ROW()-1)),""))</f>
        <v/>
      </c>
      <c r="BB68" s="6" t="str">
        <f ca="1">IF(AND($A68&lt;&gt;"",$A68&lt;&gt;"TOTAL"),IF(AND([4]PDI_DES__SUBUNIDAD_SECCIÓN_UBIC!$CL66&lt;&gt;"",[4]PDI_DES__SUBUNIDAD_SECCIÓN_UBIC!$CL66&lt;&gt;0),[4]PDI_DES__SUBUNIDAD_SECCIÓN_UBIC!$CL66,""),IF($A68="TOTAL",SUM(INDIRECT("BB4:BB"&amp;ROW()-1)),""))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IF(AND($A68&lt;&gt;"",$A68&lt;&gt;"TOTAL"),IF(AND([4]PDI_DES__SUBUNIDAD_SECCIÓN_UBIC!$CO66&lt;&gt;"",[4]PDI_DES__SUBUNIDAD_SECCIÓN_UBIC!$CO66&lt;&gt;0),[4]PDI_DES__SUBUNIDAD_SECCIÓN_UBIC!$CO66,""),IF($A68="TOTAL",SUM(INDIRECT("BD4:BD"&amp;ROW()-1)),""))</f>
        <v/>
      </c>
      <c r="BE68" s="6" t="str">
        <f ca="1">IF(AND($A68&lt;&gt;"",$A68&lt;&gt;"TOTAL"),IF(AND([4]PDI_DES__SUBUNIDAD_SECCIÓN_UBIC!$CQ66&lt;&gt;"",[4]PDI_DES__SUBUNIDAD_SECCIÓN_UBIC!$CQ66&lt;&gt;0),[4]PDI_DES__SUBUNIDAD_SECCIÓN_UBIC!$CQ66,""),IF($A68="TOTAL",SUM(INDIRECT("BE4:BE"&amp;ROW()-1)),""))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IF([4]PDI_DES__SUBUNIDAD_SECCIÓN_UBIC!$B67&lt;&gt;"",[4]PDI_DES__SUBUNIDAD_SECCIÓN_UBIC!$B67,IF(AND([4]PDI_DES__SUBUNIDAD_SECCIÓN_UBIC!$B67="",[4]PDI_DES__SUBUNIDAD_SECCIÓN_UBIC!$B68="",[4]PDI_DES__SUBUNIDAD_SECCIÓN_UBIC!$B66=""),"","TOTAL"))</f>
        <v/>
      </c>
      <c r="B69" s="6" t="str">
        <f ca="1">IF(AND($A69&lt;&gt;"",$A69&lt;&gt;"TOTAL"),IF(AND([4]PDI_DES__SUBUNIDAD_SECCIÓN_UBIC!$C67&lt;&gt;"",[4]PDI_DES__SUBUNIDAD_SECCIÓN_UBIC!$C67&lt;&gt;0),[4]PDI_DES__SUBUNIDAD_SECCIÓN_UBIC!$C67,""),IF($A69="TOTAL",SUM(INDIRECT("B4:B"&amp;ROW()-1)),""))</f>
        <v/>
      </c>
      <c r="C69" s="6" t="str">
        <f ca="1">IF(AND($A69&lt;&gt;"",$A69&lt;&gt;"TOTAL"),IF(AND([4]PDI_DES__SUBUNIDAD_SECCIÓN_UBIC!$E67&lt;&gt;"",[4]PDI_DES__SUBUNIDAD_SECCIÓN_UBIC!$E67&lt;&gt;0),[4]PDI_DES__SUBUNIDAD_SECCIÓN_UBIC!$E67,""),IF($A69="TOTAL",SUM(INDIRECT("C4:C"&amp;ROW()-1)),""))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IF(AND($A69&lt;&gt;"",$A69&lt;&gt;"TOTAL"),IF(AND([4]PDI_DES__SUBUNIDAD_SECCIÓN_UBIC!$H67&lt;&gt;"",[4]PDI_DES__SUBUNIDAD_SECCIÓN_UBIC!$H67&lt;&gt;0),[4]PDI_DES__SUBUNIDAD_SECCIÓN_UBIC!$H67,""),IF($A69="TOTAL",SUM(INDIRECT("E4:E"&amp;ROW()-1)),""))</f>
        <v/>
      </c>
      <c r="F69" s="6" t="str">
        <f ca="1">IF(AND($A69&lt;&gt;"",$A69&lt;&gt;"TOTAL"),IF(AND([4]PDI_DES__SUBUNIDAD_SECCIÓN_UBIC!$J67&lt;&gt;"",[4]PDI_DES__SUBUNIDAD_SECCIÓN_UBIC!$J67&lt;&gt;0),[4]PDI_DES__SUBUNIDAD_SECCIÓN_UBIC!$J67,""),IF($A69="TOTAL",SUM(INDIRECT("F4:F"&amp;ROW()-1)),""))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IF(AND($A69&lt;&gt;"",$A69&lt;&gt;"TOTAL"),IF(AND([4]PDI_DES__SUBUNIDAD_SECCIÓN_UBIC!$M67&lt;&gt;"",[4]PDI_DES__SUBUNIDAD_SECCIÓN_UBIC!$M67&lt;&gt;0),[4]PDI_DES__SUBUNIDAD_SECCIÓN_UBIC!$M67,""),IF($A69="TOTAL",SUM(INDIRECT("H4:H"&amp;ROW()-1)),""))</f>
        <v/>
      </c>
      <c r="I69" s="6" t="str">
        <f ca="1">IF(AND($A69&lt;&gt;"",$A69&lt;&gt;"TOTAL"),IF(AND([4]PDI_DES__SUBUNIDAD_SECCIÓN_UBIC!$O67&lt;&gt;"",[4]PDI_DES__SUBUNIDAD_SECCIÓN_UBIC!$O67&lt;&gt;0),[4]PDI_DES__SUBUNIDAD_SECCIÓN_UBIC!$O67,""),IF($A69="TOTAL",SUM(INDIRECT("I4:I"&amp;ROW()-1)),""))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IF(AND($A69&lt;&gt;"",$A69&lt;&gt;"TOTAL"),IF(AND([4]PDI_DES__SUBUNIDAD_SECCIÓN_UBIC!$R67&lt;&gt;"",[4]PDI_DES__SUBUNIDAD_SECCIÓN_UBIC!$R67&lt;&gt;0),[4]PDI_DES__SUBUNIDAD_SECCIÓN_UBIC!$R67,""),IF($A69="TOTAL",SUM(INDIRECT("K4:K"&amp;ROW()-1)),""))</f>
        <v/>
      </c>
      <c r="L69" s="6" t="str">
        <f ca="1">IF(AND($A69&lt;&gt;"",$A69&lt;&gt;"TOTAL"),IF(AND([4]PDI_DES__SUBUNIDAD_SECCIÓN_UBIC!$T67&lt;&gt;"",[4]PDI_DES__SUBUNIDAD_SECCIÓN_UBIC!$T67&lt;&gt;0),[4]PDI_DES__SUBUNIDAD_SECCIÓN_UBIC!$T67,""),IF($A69="TOTAL",SUM(INDIRECT("L4:L"&amp;ROW()-1)),""))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IF(AND($A69&lt;&gt;"",$A69&lt;&gt;"TOTAL"),IF(AND([4]PDI_DES__SUBUNIDAD_SECCIÓN_UBIC!$W67&lt;&gt;"",[4]PDI_DES__SUBUNIDAD_SECCIÓN_UBIC!$W67&lt;&gt;0),[4]PDI_DES__SUBUNIDAD_SECCIÓN_UBIC!$W67,""),IF($A69="TOTAL",SUM(INDIRECT("N4:N"&amp;ROW()-1)),""))</f>
        <v/>
      </c>
      <c r="O69" s="6" t="str">
        <f ca="1">IF(AND($A69&lt;&gt;"",$A69&lt;&gt;"TOTAL"),IF(AND([4]PDI_DES__SUBUNIDAD_SECCIÓN_UBIC!$Y67&lt;&gt;"",[4]PDI_DES__SUBUNIDAD_SECCIÓN_UBIC!$Y67&lt;&gt;0),[4]PDI_DES__SUBUNIDAD_SECCIÓN_UBIC!$Y67,""),IF($A69="TOTAL",SUM(INDIRECT("O4:O"&amp;ROW()-1)),""))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IF(AND($A69&lt;&gt;"",$A69&lt;&gt;"TOTAL"),IF(AND([4]PDI_DES__SUBUNIDAD_SECCIÓN_UBIC!$AB67&lt;&gt;"",[4]PDI_DES__SUBUNIDAD_SECCIÓN_UBIC!$AB67&lt;&gt;0),[4]PDI_DES__SUBUNIDAD_SECCIÓN_UBIC!$AB67,""),IF($A69="TOTAL",SUM(INDIRECT("Q4:Q"&amp;ROW()-1)),""))</f>
        <v/>
      </c>
      <c r="R69" s="6" t="str">
        <f ca="1">IF(AND($A69&lt;&gt;"",$A69&lt;&gt;"TOTAL"),IF(AND([4]PDI_DES__SUBUNIDAD_SECCIÓN_UBIC!$AD67&lt;&gt;"",[4]PDI_DES__SUBUNIDAD_SECCIÓN_UBIC!$AD67&lt;&gt;0),[4]PDI_DES__SUBUNIDAD_SECCIÓN_UBIC!$AD67,""),IF($A69="TOTAL",SUM(INDIRECT("R4:R"&amp;ROW()-1)),""))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IF(AND($A69&lt;&gt;"",$A69&lt;&gt;"TOTAL"),IF(AND([4]PDI_DES__SUBUNIDAD_SECCIÓN_UBIC!$AG67&lt;&gt;"",[4]PDI_DES__SUBUNIDAD_SECCIÓN_UBIC!$AG67&lt;&gt;0),[4]PDI_DES__SUBUNIDAD_SECCIÓN_UBIC!$AG67,""),IF($A69="TOTAL",SUM(INDIRECT("T4:T"&amp;ROW()-1)),""))</f>
        <v/>
      </c>
      <c r="U69" s="6" t="str">
        <f ca="1">IF(AND($A69&lt;&gt;"",$A69&lt;&gt;"TOTAL"),IF(AND([4]PDI_DES__SUBUNIDAD_SECCIÓN_UBIC!$AI67&lt;&gt;"",[4]PDI_DES__SUBUNIDAD_SECCIÓN_UBIC!$AI67&lt;&gt;0),[4]PDI_DES__SUBUNIDAD_SECCIÓN_UBIC!$AI67,""),IF($A69="TOTAL",SUM(INDIRECT("U4:U"&amp;ROW()-1)),""))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IF(AND($A69&lt;&gt;"",$A69&lt;&gt;"TOTAL"),IF(AND([4]PDI_DES__SUBUNIDAD_SECCIÓN_UBIC!$AL67&lt;&gt;"",[4]PDI_DES__SUBUNIDAD_SECCIÓN_UBIC!$AL67&lt;&gt;0),[4]PDI_DES__SUBUNIDAD_SECCIÓN_UBIC!$AL67,""),IF($A69="TOTAL",SUM(INDIRECT("W4:W"&amp;ROW()-1)),""))</f>
        <v/>
      </c>
      <c r="X69" s="6" t="str">
        <f ca="1">IF(AND($A69&lt;&gt;"",$A69&lt;&gt;"TOTAL"),IF(AND([4]PDI_DES__SUBUNIDAD_SECCIÓN_UBIC!$AN67&lt;&gt;"",[4]PDI_DES__SUBUNIDAD_SECCIÓN_UBIC!$AN67&lt;&gt;0),[4]PDI_DES__SUBUNIDAD_SECCIÓN_UBIC!$AN67,""),IF($A69="TOTAL",SUM(INDIRECT("X4:X"&amp;ROW()-1)),""))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IF(AND($A69&lt;&gt;"",$A69&lt;&gt;"TOTAL"),IF(AND([4]PDI_DES__SUBUNIDAD_SECCIÓN_UBIC!$AQ67&lt;&gt;"",[4]PDI_DES__SUBUNIDAD_SECCIÓN_UBIC!$AQ67&lt;&gt;0),[4]PDI_DES__SUBUNIDAD_SECCIÓN_UBIC!$AQ67,""),IF($A69="TOTAL",SUM(INDIRECT("Z4:Z"&amp;ROW()-1)),""))</f>
        <v/>
      </c>
      <c r="AA69" s="6" t="str">
        <f ca="1">IF(AND($A69&lt;&gt;"",$A69&lt;&gt;"TOTAL"),IF(AND([4]PDI_DES__SUBUNIDAD_SECCIÓN_UBIC!$AS67&lt;&gt;"",[4]PDI_DES__SUBUNIDAD_SECCIÓN_UBIC!$AS67&lt;&gt;0),[4]PDI_DES__SUBUNIDAD_SECCIÓN_UBIC!$AS67,""),IF($A69="TOTAL",SUM(INDIRECT("AA4:AA"&amp;ROW()-1)),""))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IF(AND($A69&lt;&gt;"",$A69&lt;&gt;"TOTAL"),IF(AND([4]PDI_DES__SUBUNIDAD_SECCIÓN_UBIC!$AV67&lt;&gt;"",[4]PDI_DES__SUBUNIDAD_SECCIÓN_UBIC!$AV67&lt;&gt;0),[4]PDI_DES__SUBUNIDAD_SECCIÓN_UBIC!$AV67,""),IF($A69="TOTAL",SUM(INDIRECT("AC4:AC"&amp;ROW()-1)),""))</f>
        <v/>
      </c>
      <c r="AD69" s="6" t="str">
        <f ca="1">IF(AND($A69&lt;&gt;"",$A69&lt;&gt;"TOTAL"),IF(AND([4]PDI_DES__SUBUNIDAD_SECCIÓN_UBIC!$AX67&lt;&gt;"",[4]PDI_DES__SUBUNIDAD_SECCIÓN_UBIC!$AX67&lt;&gt;0),[4]PDI_DES__SUBUNIDAD_SECCIÓN_UBIC!$AX67,""),IF($A69="TOTAL",SUM(INDIRECT("AD4:AD"&amp;ROW()-1)),""))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IF(AND($A69&lt;&gt;"",$A69&lt;&gt;"TOTAL"),IF(AND([4]PDI_DES__SUBUNIDAD_SECCIÓN_UBIC!$BA67&lt;&gt;"",[4]PDI_DES__SUBUNIDAD_SECCIÓN_UBIC!$BA67&lt;&gt;0),[4]PDI_DES__SUBUNIDAD_SECCIÓN_UBIC!$BA67,""),IF($A69="TOTAL",SUM(INDIRECT("AF4:AF"&amp;ROW()-1)),""))</f>
        <v/>
      </c>
      <c r="AG69" s="6" t="str">
        <f ca="1">IF(AND($A69&lt;&gt;"",$A69&lt;&gt;"TOTAL"),IF(AND([4]PDI_DES__SUBUNIDAD_SECCIÓN_UBIC!$BC67&lt;&gt;"",[4]PDI_DES__SUBUNIDAD_SECCIÓN_UBIC!$BC67&lt;&gt;0),[4]PDI_DES__SUBUNIDAD_SECCIÓN_UBIC!$BC67,""),IF($A69="TOTAL",SUM(INDIRECT("AG4:AG"&amp;ROW()-1)),""))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IF(AND($A69&lt;&gt;"",$A69&lt;&gt;"TOTAL"),IF(AND([4]PDI_DES__SUBUNIDAD_SECCIÓN_UBIC!$BF67&lt;&gt;"",[4]PDI_DES__SUBUNIDAD_SECCIÓN_UBIC!$BF67&lt;&gt;0),[4]PDI_DES__SUBUNIDAD_SECCIÓN_UBIC!$BF67,""),IF($A69="TOTAL",SUM(INDIRECT("AI4:AI"&amp;ROW()-1)),""))</f>
        <v/>
      </c>
      <c r="AJ69" s="6" t="str">
        <f ca="1">IF(AND($A69&lt;&gt;"",$A69&lt;&gt;"TOTAL"),IF(AND([4]PDI_DES__SUBUNIDAD_SECCIÓN_UBIC!$BH67&lt;&gt;"",[4]PDI_DES__SUBUNIDAD_SECCIÓN_UBIC!$BH67&lt;&gt;0),[4]PDI_DES__SUBUNIDAD_SECCIÓN_UBIC!$BH67,""),IF($A69="TOTAL",SUM(INDIRECT("AJ4:AJ"&amp;ROW()-1)),""))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IF(AND($A69&lt;&gt;"",$A69&lt;&gt;"TOTAL"),IF(AND([4]PDI_DES__SUBUNIDAD_SECCIÓN_UBIC!$BK67&lt;&gt;"",[4]PDI_DES__SUBUNIDAD_SECCIÓN_UBIC!$BK67&lt;&gt;0),[4]PDI_DES__SUBUNIDAD_SECCIÓN_UBIC!$BK67,""),IF($A69="TOTAL",SUM(INDIRECT("AL4:AL"&amp;ROW()-1)),""))</f>
        <v/>
      </c>
      <c r="AM69" s="6" t="str">
        <f ca="1">IF(AND($A69&lt;&gt;"",$A69&lt;&gt;"TOTAL"),IF(AND([4]PDI_DES__SUBUNIDAD_SECCIÓN_UBIC!$BM67&lt;&gt;"",[4]PDI_DES__SUBUNIDAD_SECCIÓN_UBIC!$BM67&lt;&gt;0),[4]PDI_DES__SUBUNIDAD_SECCIÓN_UBIC!$BM67,""),IF($A69="TOTAL",SUM(INDIRECT("AM4:AM"&amp;ROW()-1)),""))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IF(AND($A69&lt;&gt;"",$A69&lt;&gt;"TOTAL"),IF(AND([4]PDI_DES__SUBUNIDAD_SECCIÓN_UBIC!$BP67&lt;&gt;"",[4]PDI_DES__SUBUNIDAD_SECCIÓN_UBIC!$BP67&lt;&gt;0),[4]PDI_DES__SUBUNIDAD_SECCIÓN_UBIC!$BP67,""),IF($A69="TOTAL",SUM(INDIRECT("AO4:AO"&amp;ROW()-1)),""))</f>
        <v/>
      </c>
      <c r="AP69" s="6" t="str">
        <f ca="1">IF(AND($A69&lt;&gt;"",$A69&lt;&gt;"TOTAL"),IF(AND([4]PDI_DES__SUBUNIDAD_SECCIÓN_UBIC!$BR67&lt;&gt;"",[4]PDI_DES__SUBUNIDAD_SECCIÓN_UBIC!$BR67&lt;&gt;0),[4]PDI_DES__SUBUNIDAD_SECCIÓN_UBIC!$BR67,""),IF($A69="TOTAL",SUM(INDIRECT("AP4:AP"&amp;ROW()-1)),""))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IF(AND($A69&lt;&gt;"",$A69&lt;&gt;"TOTAL"),IF(AND([4]PDI_DES__SUBUNIDAD_SECCIÓN_UBIC!$BU67&lt;&gt;"",[4]PDI_DES__SUBUNIDAD_SECCIÓN_UBIC!$BU67&lt;&gt;0),[4]PDI_DES__SUBUNIDAD_SECCIÓN_UBIC!$BU67,""),IF($A69="TOTAL",SUM(INDIRECT("AR4:AR"&amp;ROW()-1)),""))</f>
        <v/>
      </c>
      <c r="AS69" s="6" t="str">
        <f ca="1">IF(AND($A69&lt;&gt;"",$A69&lt;&gt;"TOTAL"),IF(AND([4]PDI_DES__SUBUNIDAD_SECCIÓN_UBIC!$BW67&lt;&gt;"",[4]PDI_DES__SUBUNIDAD_SECCIÓN_UBIC!$BW67&lt;&gt;0),[4]PDI_DES__SUBUNIDAD_SECCIÓN_UBIC!$BW67,""),IF($A69="TOTAL",SUM(INDIRECT("AS4:AS"&amp;ROW()-1)),""))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IF(AND($A69&lt;&gt;"",$A69&lt;&gt;"TOTAL"),IF(AND([4]PDI_DES__SUBUNIDAD_SECCIÓN_UBIC!$BZ67&lt;&gt;"",[4]PDI_DES__SUBUNIDAD_SECCIÓN_UBIC!$BZ67&lt;&gt;0),[4]PDI_DES__SUBUNIDAD_SECCIÓN_UBIC!$BZ67,""),IF($A69="TOTAL",SUM(INDIRECT("AU4:AU"&amp;ROW()-1)),""))</f>
        <v/>
      </c>
      <c r="AV69" s="6" t="str">
        <f ca="1">IF(AND($A69&lt;&gt;"",$A69&lt;&gt;"TOTAL"),IF(AND([4]PDI_DES__SUBUNIDAD_SECCIÓN_UBIC!$CB67&lt;&gt;"",[4]PDI_DES__SUBUNIDAD_SECCIÓN_UBIC!$CB67&lt;&gt;0),[4]PDI_DES__SUBUNIDAD_SECCIÓN_UBIC!$CB67,""),IF($A69="TOTAL",SUM(INDIRECT("AV4:AV"&amp;ROW()-1)),""))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IF(AND($A69&lt;&gt;"",$A69&lt;&gt;"TOTAL"),IF(AND([4]PDI_DES__SUBUNIDAD_SECCIÓN_UBIC!$CE67&lt;&gt;"",[4]PDI_DES__SUBUNIDAD_SECCIÓN_UBIC!$CE67&lt;&gt;0),[4]PDI_DES__SUBUNIDAD_SECCIÓN_UBIC!$CE67,""),IF($A69="TOTAL",SUM(INDIRECT("AX4:AX"&amp;ROW()-1)),""))</f>
        <v/>
      </c>
      <c r="AY69" s="6" t="str">
        <f ca="1">IF(AND($A69&lt;&gt;"",$A69&lt;&gt;"TOTAL"),IF(AND([4]PDI_DES__SUBUNIDAD_SECCIÓN_UBIC!$CG67&lt;&gt;"",[4]PDI_DES__SUBUNIDAD_SECCIÓN_UBIC!$CG67&lt;&gt;0),[4]PDI_DES__SUBUNIDAD_SECCIÓN_UBIC!$CG67,""),IF($A69="TOTAL",SUM(INDIRECT("AY4:AY"&amp;ROW()-1)),""))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IF(AND($A69&lt;&gt;"",$A69&lt;&gt;"TOTAL"),IF(AND([4]PDI_DES__SUBUNIDAD_SECCIÓN_UBIC!$CJ67&lt;&gt;"",[4]PDI_DES__SUBUNIDAD_SECCIÓN_UBIC!$CJ67&lt;&gt;0),[4]PDI_DES__SUBUNIDAD_SECCIÓN_UBIC!$CJ67,""),IF($A69="TOTAL",SUM(INDIRECT("BA4:BA"&amp;ROW()-1)),""))</f>
        <v/>
      </c>
      <c r="BB69" s="6" t="str">
        <f ca="1">IF(AND($A69&lt;&gt;"",$A69&lt;&gt;"TOTAL"),IF(AND([4]PDI_DES__SUBUNIDAD_SECCIÓN_UBIC!$CL67&lt;&gt;"",[4]PDI_DES__SUBUNIDAD_SECCIÓN_UBIC!$CL67&lt;&gt;0),[4]PDI_DES__SUBUNIDAD_SECCIÓN_UBIC!$CL67,""),IF($A69="TOTAL",SUM(INDIRECT("BB4:BB"&amp;ROW()-1)),""))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IF(AND($A69&lt;&gt;"",$A69&lt;&gt;"TOTAL"),IF(AND([4]PDI_DES__SUBUNIDAD_SECCIÓN_UBIC!$CO67&lt;&gt;"",[4]PDI_DES__SUBUNIDAD_SECCIÓN_UBIC!$CO67&lt;&gt;0),[4]PDI_DES__SUBUNIDAD_SECCIÓN_UBIC!$CO67,""),IF($A69="TOTAL",SUM(INDIRECT("BD4:BD"&amp;ROW()-1)),""))</f>
        <v/>
      </c>
      <c r="BE69" s="6" t="str">
        <f ca="1">IF(AND($A69&lt;&gt;"",$A69&lt;&gt;"TOTAL"),IF(AND([4]PDI_DES__SUBUNIDAD_SECCIÓN_UBIC!$CQ67&lt;&gt;"",[4]PDI_DES__SUBUNIDAD_SECCIÓN_UBIC!$CQ67&lt;&gt;0),[4]PDI_DES__SUBUNIDAD_SECCIÓN_UBIC!$CQ67,""),IF($A69="TOTAL",SUM(INDIRECT("BE4:BE"&amp;ROW()-1)),""))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IF([4]PDI_DES__SUBUNIDAD_SECCIÓN_UBIC!$B68&lt;&gt;"",[4]PDI_DES__SUBUNIDAD_SECCIÓN_UBIC!$B68,IF(AND([4]PDI_DES__SUBUNIDAD_SECCIÓN_UBIC!$B68="",[4]PDI_DES__SUBUNIDAD_SECCIÓN_UBIC!$B69="",[4]PDI_DES__SUBUNIDAD_SECCIÓN_UBIC!$B67=""),"","TOTAL"))</f>
        <v/>
      </c>
      <c r="B70" s="6" t="str">
        <f ca="1">IF(AND($A70&lt;&gt;"",$A70&lt;&gt;"TOTAL"),IF(AND([4]PDI_DES__SUBUNIDAD_SECCIÓN_UBIC!$C68&lt;&gt;"",[4]PDI_DES__SUBUNIDAD_SECCIÓN_UBIC!$C68&lt;&gt;0),[4]PDI_DES__SUBUNIDAD_SECCIÓN_UBIC!$C68,""),IF($A70="TOTAL",SUM(INDIRECT("B4:B"&amp;ROW()-1)),""))</f>
        <v/>
      </c>
      <c r="C70" s="6" t="str">
        <f ca="1">IF(AND($A70&lt;&gt;"",$A70&lt;&gt;"TOTAL"),IF(AND([4]PDI_DES__SUBUNIDAD_SECCIÓN_UBIC!$E68&lt;&gt;"",[4]PDI_DES__SUBUNIDAD_SECCIÓN_UBIC!$E68&lt;&gt;0),[4]PDI_DES__SUBUNIDAD_SECCIÓN_UBIC!$E68,""),IF($A70="TOTAL",SUM(INDIRECT("C4:C"&amp;ROW()-1)),""))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IF(AND($A70&lt;&gt;"",$A70&lt;&gt;"TOTAL"),IF(AND([4]PDI_DES__SUBUNIDAD_SECCIÓN_UBIC!$H68&lt;&gt;"",[4]PDI_DES__SUBUNIDAD_SECCIÓN_UBIC!$H68&lt;&gt;0),[4]PDI_DES__SUBUNIDAD_SECCIÓN_UBIC!$H68,""),IF($A70="TOTAL",SUM(INDIRECT("E4:E"&amp;ROW()-1)),""))</f>
        <v/>
      </c>
      <c r="F70" s="6" t="str">
        <f ca="1">IF(AND($A70&lt;&gt;"",$A70&lt;&gt;"TOTAL"),IF(AND([4]PDI_DES__SUBUNIDAD_SECCIÓN_UBIC!$J68&lt;&gt;"",[4]PDI_DES__SUBUNIDAD_SECCIÓN_UBIC!$J68&lt;&gt;0),[4]PDI_DES__SUBUNIDAD_SECCIÓN_UBIC!$J68,""),IF($A70="TOTAL",SUM(INDIRECT("F4:F"&amp;ROW()-1)),""))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IF(AND($A70&lt;&gt;"",$A70&lt;&gt;"TOTAL"),IF(AND([4]PDI_DES__SUBUNIDAD_SECCIÓN_UBIC!$M68&lt;&gt;"",[4]PDI_DES__SUBUNIDAD_SECCIÓN_UBIC!$M68&lt;&gt;0),[4]PDI_DES__SUBUNIDAD_SECCIÓN_UBIC!$M68,""),IF($A70="TOTAL",SUM(INDIRECT("H4:H"&amp;ROW()-1)),""))</f>
        <v/>
      </c>
      <c r="I70" s="6" t="str">
        <f ca="1">IF(AND($A70&lt;&gt;"",$A70&lt;&gt;"TOTAL"),IF(AND([4]PDI_DES__SUBUNIDAD_SECCIÓN_UBIC!$O68&lt;&gt;"",[4]PDI_DES__SUBUNIDAD_SECCIÓN_UBIC!$O68&lt;&gt;0),[4]PDI_DES__SUBUNIDAD_SECCIÓN_UBIC!$O68,""),IF($A70="TOTAL",SUM(INDIRECT("I4:I"&amp;ROW()-1)),""))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IF(AND($A70&lt;&gt;"",$A70&lt;&gt;"TOTAL"),IF(AND([4]PDI_DES__SUBUNIDAD_SECCIÓN_UBIC!$R68&lt;&gt;"",[4]PDI_DES__SUBUNIDAD_SECCIÓN_UBIC!$R68&lt;&gt;0),[4]PDI_DES__SUBUNIDAD_SECCIÓN_UBIC!$R68,""),IF($A70="TOTAL",SUM(INDIRECT("K4:K"&amp;ROW()-1)),""))</f>
        <v/>
      </c>
      <c r="L70" s="6" t="str">
        <f ca="1">IF(AND($A70&lt;&gt;"",$A70&lt;&gt;"TOTAL"),IF(AND([4]PDI_DES__SUBUNIDAD_SECCIÓN_UBIC!$T68&lt;&gt;"",[4]PDI_DES__SUBUNIDAD_SECCIÓN_UBIC!$T68&lt;&gt;0),[4]PDI_DES__SUBUNIDAD_SECCIÓN_UBIC!$T68,""),IF($A70="TOTAL",SUM(INDIRECT("L4:L"&amp;ROW()-1)),""))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IF(AND($A70&lt;&gt;"",$A70&lt;&gt;"TOTAL"),IF(AND([4]PDI_DES__SUBUNIDAD_SECCIÓN_UBIC!$W68&lt;&gt;"",[4]PDI_DES__SUBUNIDAD_SECCIÓN_UBIC!$W68&lt;&gt;0),[4]PDI_DES__SUBUNIDAD_SECCIÓN_UBIC!$W68,""),IF($A70="TOTAL",SUM(INDIRECT("N4:N"&amp;ROW()-1)),""))</f>
        <v/>
      </c>
      <c r="O70" s="6" t="str">
        <f ca="1">IF(AND($A70&lt;&gt;"",$A70&lt;&gt;"TOTAL"),IF(AND([4]PDI_DES__SUBUNIDAD_SECCIÓN_UBIC!$Y68&lt;&gt;"",[4]PDI_DES__SUBUNIDAD_SECCIÓN_UBIC!$Y68&lt;&gt;0),[4]PDI_DES__SUBUNIDAD_SECCIÓN_UBIC!$Y68,""),IF($A70="TOTAL",SUM(INDIRECT("O4:O"&amp;ROW()-1)),""))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IF(AND($A70&lt;&gt;"",$A70&lt;&gt;"TOTAL"),IF(AND([4]PDI_DES__SUBUNIDAD_SECCIÓN_UBIC!$AB68&lt;&gt;"",[4]PDI_DES__SUBUNIDAD_SECCIÓN_UBIC!$AB68&lt;&gt;0),[4]PDI_DES__SUBUNIDAD_SECCIÓN_UBIC!$AB68,""),IF($A70="TOTAL",SUM(INDIRECT("Q4:Q"&amp;ROW()-1)),""))</f>
        <v/>
      </c>
      <c r="R70" s="6" t="str">
        <f ca="1">IF(AND($A70&lt;&gt;"",$A70&lt;&gt;"TOTAL"),IF(AND([4]PDI_DES__SUBUNIDAD_SECCIÓN_UBIC!$AD68&lt;&gt;"",[4]PDI_DES__SUBUNIDAD_SECCIÓN_UBIC!$AD68&lt;&gt;0),[4]PDI_DES__SUBUNIDAD_SECCIÓN_UBIC!$AD68,""),IF($A70="TOTAL",SUM(INDIRECT("R4:R"&amp;ROW()-1)),""))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IF(AND($A70&lt;&gt;"",$A70&lt;&gt;"TOTAL"),IF(AND([4]PDI_DES__SUBUNIDAD_SECCIÓN_UBIC!$AG68&lt;&gt;"",[4]PDI_DES__SUBUNIDAD_SECCIÓN_UBIC!$AG68&lt;&gt;0),[4]PDI_DES__SUBUNIDAD_SECCIÓN_UBIC!$AG68,""),IF($A70="TOTAL",SUM(INDIRECT("T4:T"&amp;ROW()-1)),""))</f>
        <v/>
      </c>
      <c r="U70" s="6" t="str">
        <f ca="1">IF(AND($A70&lt;&gt;"",$A70&lt;&gt;"TOTAL"),IF(AND([4]PDI_DES__SUBUNIDAD_SECCIÓN_UBIC!$AI68&lt;&gt;"",[4]PDI_DES__SUBUNIDAD_SECCIÓN_UBIC!$AI68&lt;&gt;0),[4]PDI_DES__SUBUNIDAD_SECCIÓN_UBIC!$AI68,""),IF($A70="TOTAL",SUM(INDIRECT("U4:U"&amp;ROW()-1)),""))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IF(AND($A70&lt;&gt;"",$A70&lt;&gt;"TOTAL"),IF(AND([4]PDI_DES__SUBUNIDAD_SECCIÓN_UBIC!$AL68&lt;&gt;"",[4]PDI_DES__SUBUNIDAD_SECCIÓN_UBIC!$AL68&lt;&gt;0),[4]PDI_DES__SUBUNIDAD_SECCIÓN_UBIC!$AL68,""),IF($A70="TOTAL",SUM(INDIRECT("W4:W"&amp;ROW()-1)),""))</f>
        <v/>
      </c>
      <c r="X70" s="6" t="str">
        <f ca="1">IF(AND($A70&lt;&gt;"",$A70&lt;&gt;"TOTAL"),IF(AND([4]PDI_DES__SUBUNIDAD_SECCIÓN_UBIC!$AN68&lt;&gt;"",[4]PDI_DES__SUBUNIDAD_SECCIÓN_UBIC!$AN68&lt;&gt;0),[4]PDI_DES__SUBUNIDAD_SECCIÓN_UBIC!$AN68,""),IF($A70="TOTAL",SUM(INDIRECT("X4:X"&amp;ROW()-1)),""))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IF(AND($A70&lt;&gt;"",$A70&lt;&gt;"TOTAL"),IF(AND([4]PDI_DES__SUBUNIDAD_SECCIÓN_UBIC!$AQ68&lt;&gt;"",[4]PDI_DES__SUBUNIDAD_SECCIÓN_UBIC!$AQ68&lt;&gt;0),[4]PDI_DES__SUBUNIDAD_SECCIÓN_UBIC!$AQ68,""),IF($A70="TOTAL",SUM(INDIRECT("Z4:Z"&amp;ROW()-1)),""))</f>
        <v/>
      </c>
      <c r="AA70" s="6" t="str">
        <f ca="1">IF(AND($A70&lt;&gt;"",$A70&lt;&gt;"TOTAL"),IF(AND([4]PDI_DES__SUBUNIDAD_SECCIÓN_UBIC!$AS68&lt;&gt;"",[4]PDI_DES__SUBUNIDAD_SECCIÓN_UBIC!$AS68&lt;&gt;0),[4]PDI_DES__SUBUNIDAD_SECCIÓN_UBIC!$AS68,""),IF($A70="TOTAL",SUM(INDIRECT("AA4:AA"&amp;ROW()-1)),""))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IF(AND($A70&lt;&gt;"",$A70&lt;&gt;"TOTAL"),IF(AND([4]PDI_DES__SUBUNIDAD_SECCIÓN_UBIC!$AV68&lt;&gt;"",[4]PDI_DES__SUBUNIDAD_SECCIÓN_UBIC!$AV68&lt;&gt;0),[4]PDI_DES__SUBUNIDAD_SECCIÓN_UBIC!$AV68,""),IF($A70="TOTAL",SUM(INDIRECT("AC4:AC"&amp;ROW()-1)),""))</f>
        <v/>
      </c>
      <c r="AD70" s="6" t="str">
        <f ca="1">IF(AND($A70&lt;&gt;"",$A70&lt;&gt;"TOTAL"),IF(AND([4]PDI_DES__SUBUNIDAD_SECCIÓN_UBIC!$AX68&lt;&gt;"",[4]PDI_DES__SUBUNIDAD_SECCIÓN_UBIC!$AX68&lt;&gt;0),[4]PDI_DES__SUBUNIDAD_SECCIÓN_UBIC!$AX68,""),IF($A70="TOTAL",SUM(INDIRECT("AD4:AD"&amp;ROW()-1)),""))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IF(AND($A70&lt;&gt;"",$A70&lt;&gt;"TOTAL"),IF(AND([4]PDI_DES__SUBUNIDAD_SECCIÓN_UBIC!$BA68&lt;&gt;"",[4]PDI_DES__SUBUNIDAD_SECCIÓN_UBIC!$BA68&lt;&gt;0),[4]PDI_DES__SUBUNIDAD_SECCIÓN_UBIC!$BA68,""),IF($A70="TOTAL",SUM(INDIRECT("AF4:AF"&amp;ROW()-1)),""))</f>
        <v/>
      </c>
      <c r="AG70" s="6" t="str">
        <f ca="1">IF(AND($A70&lt;&gt;"",$A70&lt;&gt;"TOTAL"),IF(AND([4]PDI_DES__SUBUNIDAD_SECCIÓN_UBIC!$BC68&lt;&gt;"",[4]PDI_DES__SUBUNIDAD_SECCIÓN_UBIC!$BC68&lt;&gt;0),[4]PDI_DES__SUBUNIDAD_SECCIÓN_UBIC!$BC68,""),IF($A70="TOTAL",SUM(INDIRECT("AG4:AG"&amp;ROW()-1)),""))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IF(AND($A70&lt;&gt;"",$A70&lt;&gt;"TOTAL"),IF(AND([4]PDI_DES__SUBUNIDAD_SECCIÓN_UBIC!$BF68&lt;&gt;"",[4]PDI_DES__SUBUNIDAD_SECCIÓN_UBIC!$BF68&lt;&gt;0),[4]PDI_DES__SUBUNIDAD_SECCIÓN_UBIC!$BF68,""),IF($A70="TOTAL",SUM(INDIRECT("AI4:AI"&amp;ROW()-1)),""))</f>
        <v/>
      </c>
      <c r="AJ70" s="6" t="str">
        <f ca="1">IF(AND($A70&lt;&gt;"",$A70&lt;&gt;"TOTAL"),IF(AND([4]PDI_DES__SUBUNIDAD_SECCIÓN_UBIC!$BH68&lt;&gt;"",[4]PDI_DES__SUBUNIDAD_SECCIÓN_UBIC!$BH68&lt;&gt;0),[4]PDI_DES__SUBUNIDAD_SECCIÓN_UBIC!$BH68,""),IF($A70="TOTAL",SUM(INDIRECT("AJ4:AJ"&amp;ROW()-1)),""))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IF(AND($A70&lt;&gt;"",$A70&lt;&gt;"TOTAL"),IF(AND([4]PDI_DES__SUBUNIDAD_SECCIÓN_UBIC!$BK68&lt;&gt;"",[4]PDI_DES__SUBUNIDAD_SECCIÓN_UBIC!$BK68&lt;&gt;0),[4]PDI_DES__SUBUNIDAD_SECCIÓN_UBIC!$BK68,""),IF($A70="TOTAL",SUM(INDIRECT("AL4:AL"&amp;ROW()-1)),""))</f>
        <v/>
      </c>
      <c r="AM70" s="6" t="str">
        <f ca="1">IF(AND($A70&lt;&gt;"",$A70&lt;&gt;"TOTAL"),IF(AND([4]PDI_DES__SUBUNIDAD_SECCIÓN_UBIC!$BM68&lt;&gt;"",[4]PDI_DES__SUBUNIDAD_SECCIÓN_UBIC!$BM68&lt;&gt;0),[4]PDI_DES__SUBUNIDAD_SECCIÓN_UBIC!$BM68,""),IF($A70="TOTAL",SUM(INDIRECT("AM4:AM"&amp;ROW()-1)),""))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IF(AND($A70&lt;&gt;"",$A70&lt;&gt;"TOTAL"),IF(AND([4]PDI_DES__SUBUNIDAD_SECCIÓN_UBIC!$BP68&lt;&gt;"",[4]PDI_DES__SUBUNIDAD_SECCIÓN_UBIC!$BP68&lt;&gt;0),[4]PDI_DES__SUBUNIDAD_SECCIÓN_UBIC!$BP68,""),IF($A70="TOTAL",SUM(INDIRECT("AO4:AO"&amp;ROW()-1)),""))</f>
        <v/>
      </c>
      <c r="AP70" s="6" t="str">
        <f ca="1">IF(AND($A70&lt;&gt;"",$A70&lt;&gt;"TOTAL"),IF(AND([4]PDI_DES__SUBUNIDAD_SECCIÓN_UBIC!$BR68&lt;&gt;"",[4]PDI_DES__SUBUNIDAD_SECCIÓN_UBIC!$BR68&lt;&gt;0),[4]PDI_DES__SUBUNIDAD_SECCIÓN_UBIC!$BR68,""),IF($A70="TOTAL",SUM(INDIRECT("AP4:AP"&amp;ROW()-1)),""))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IF(AND($A70&lt;&gt;"",$A70&lt;&gt;"TOTAL"),IF(AND([4]PDI_DES__SUBUNIDAD_SECCIÓN_UBIC!$BU68&lt;&gt;"",[4]PDI_DES__SUBUNIDAD_SECCIÓN_UBIC!$BU68&lt;&gt;0),[4]PDI_DES__SUBUNIDAD_SECCIÓN_UBIC!$BU68,""),IF($A70="TOTAL",SUM(INDIRECT("AR4:AR"&amp;ROW()-1)),""))</f>
        <v/>
      </c>
      <c r="AS70" s="6" t="str">
        <f ca="1">IF(AND($A70&lt;&gt;"",$A70&lt;&gt;"TOTAL"),IF(AND([4]PDI_DES__SUBUNIDAD_SECCIÓN_UBIC!$BW68&lt;&gt;"",[4]PDI_DES__SUBUNIDAD_SECCIÓN_UBIC!$BW68&lt;&gt;0),[4]PDI_DES__SUBUNIDAD_SECCIÓN_UBIC!$BW68,""),IF($A70="TOTAL",SUM(INDIRECT("AS4:AS"&amp;ROW()-1)),""))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IF(AND($A70&lt;&gt;"",$A70&lt;&gt;"TOTAL"),IF(AND([4]PDI_DES__SUBUNIDAD_SECCIÓN_UBIC!$BZ68&lt;&gt;"",[4]PDI_DES__SUBUNIDAD_SECCIÓN_UBIC!$BZ68&lt;&gt;0),[4]PDI_DES__SUBUNIDAD_SECCIÓN_UBIC!$BZ68,""),IF($A70="TOTAL",SUM(INDIRECT("AU4:AU"&amp;ROW()-1)),""))</f>
        <v/>
      </c>
      <c r="AV70" s="6" t="str">
        <f ca="1">IF(AND($A70&lt;&gt;"",$A70&lt;&gt;"TOTAL"),IF(AND([4]PDI_DES__SUBUNIDAD_SECCIÓN_UBIC!$CB68&lt;&gt;"",[4]PDI_DES__SUBUNIDAD_SECCIÓN_UBIC!$CB68&lt;&gt;0),[4]PDI_DES__SUBUNIDAD_SECCIÓN_UBIC!$CB68,""),IF($A70="TOTAL",SUM(INDIRECT("AV4:AV"&amp;ROW()-1)),""))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IF(AND($A70&lt;&gt;"",$A70&lt;&gt;"TOTAL"),IF(AND([4]PDI_DES__SUBUNIDAD_SECCIÓN_UBIC!$CE68&lt;&gt;"",[4]PDI_DES__SUBUNIDAD_SECCIÓN_UBIC!$CE68&lt;&gt;0),[4]PDI_DES__SUBUNIDAD_SECCIÓN_UBIC!$CE68,""),IF($A70="TOTAL",SUM(INDIRECT("AX4:AX"&amp;ROW()-1)),""))</f>
        <v/>
      </c>
      <c r="AY70" s="6" t="str">
        <f ca="1">IF(AND($A70&lt;&gt;"",$A70&lt;&gt;"TOTAL"),IF(AND([4]PDI_DES__SUBUNIDAD_SECCIÓN_UBIC!$CG68&lt;&gt;"",[4]PDI_DES__SUBUNIDAD_SECCIÓN_UBIC!$CG68&lt;&gt;0),[4]PDI_DES__SUBUNIDAD_SECCIÓN_UBIC!$CG68,""),IF($A70="TOTAL",SUM(INDIRECT("AY4:AY"&amp;ROW()-1)),""))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IF(AND($A70&lt;&gt;"",$A70&lt;&gt;"TOTAL"),IF(AND([4]PDI_DES__SUBUNIDAD_SECCIÓN_UBIC!$CJ68&lt;&gt;"",[4]PDI_DES__SUBUNIDAD_SECCIÓN_UBIC!$CJ68&lt;&gt;0),[4]PDI_DES__SUBUNIDAD_SECCIÓN_UBIC!$CJ68,""),IF($A70="TOTAL",SUM(INDIRECT("BA4:BA"&amp;ROW()-1)),""))</f>
        <v/>
      </c>
      <c r="BB70" s="6" t="str">
        <f ca="1">IF(AND($A70&lt;&gt;"",$A70&lt;&gt;"TOTAL"),IF(AND([4]PDI_DES__SUBUNIDAD_SECCIÓN_UBIC!$CL68&lt;&gt;"",[4]PDI_DES__SUBUNIDAD_SECCIÓN_UBIC!$CL68&lt;&gt;0),[4]PDI_DES__SUBUNIDAD_SECCIÓN_UBIC!$CL68,""),IF($A70="TOTAL",SUM(INDIRECT("BB4:BB"&amp;ROW()-1)),""))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IF(AND($A70&lt;&gt;"",$A70&lt;&gt;"TOTAL"),IF(AND([4]PDI_DES__SUBUNIDAD_SECCIÓN_UBIC!$CO68&lt;&gt;"",[4]PDI_DES__SUBUNIDAD_SECCIÓN_UBIC!$CO68&lt;&gt;0),[4]PDI_DES__SUBUNIDAD_SECCIÓN_UBIC!$CO68,""),IF($A70="TOTAL",SUM(INDIRECT("BD4:BD"&amp;ROW()-1)),""))</f>
        <v/>
      </c>
      <c r="BE70" s="6" t="str">
        <f ca="1">IF(AND($A70&lt;&gt;"",$A70&lt;&gt;"TOTAL"),IF(AND([4]PDI_DES__SUBUNIDAD_SECCIÓN_UBIC!$CQ68&lt;&gt;"",[4]PDI_DES__SUBUNIDAD_SECCIÓN_UBIC!$CQ68&lt;&gt;0),[4]PDI_DES__SUBUNIDAD_SECCIÓN_UBIC!$CQ68,""),IF($A70="TOTAL",SUM(INDIRECT("BE4:BE"&amp;ROW()-1)),""))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IF([4]PDI_DES__SUBUNIDAD_SECCIÓN_UBIC!$B69&lt;&gt;"",[4]PDI_DES__SUBUNIDAD_SECCIÓN_UBIC!$B69,IF(AND([4]PDI_DES__SUBUNIDAD_SECCIÓN_UBIC!$B69="",[4]PDI_DES__SUBUNIDAD_SECCIÓN_UBIC!$B70="",[4]PDI_DES__SUBUNIDAD_SECCIÓN_UBIC!$B68=""),"","TOTAL"))</f>
        <v/>
      </c>
      <c r="B71" s="6" t="str">
        <f ca="1">IF(AND($A71&lt;&gt;"",$A71&lt;&gt;"TOTAL"),IF(AND([4]PDI_DES__SUBUNIDAD_SECCIÓN_UBIC!$C69&lt;&gt;"",[4]PDI_DES__SUBUNIDAD_SECCIÓN_UBIC!$C69&lt;&gt;0),[4]PDI_DES__SUBUNIDAD_SECCIÓN_UBIC!$C69,""),IF($A71="TOTAL",SUM(INDIRECT("B4:B"&amp;ROW()-1)),""))</f>
        <v/>
      </c>
      <c r="C71" s="6" t="str">
        <f ca="1">IF(AND($A71&lt;&gt;"",$A71&lt;&gt;"TOTAL"),IF(AND([4]PDI_DES__SUBUNIDAD_SECCIÓN_UBIC!$E69&lt;&gt;"",[4]PDI_DES__SUBUNIDAD_SECCIÓN_UBIC!$E69&lt;&gt;0),[4]PDI_DES__SUBUNIDAD_SECCIÓN_UBIC!$E69,""),IF($A71="TOTAL",SUM(INDIRECT("C4:C"&amp;ROW()-1)),""))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IF(AND($A71&lt;&gt;"",$A71&lt;&gt;"TOTAL"),IF(AND([4]PDI_DES__SUBUNIDAD_SECCIÓN_UBIC!$H69&lt;&gt;"",[4]PDI_DES__SUBUNIDAD_SECCIÓN_UBIC!$H69&lt;&gt;0),[4]PDI_DES__SUBUNIDAD_SECCIÓN_UBIC!$H69,""),IF($A71="TOTAL",SUM(INDIRECT("E4:E"&amp;ROW()-1)),""))</f>
        <v/>
      </c>
      <c r="F71" s="6" t="str">
        <f ca="1">IF(AND($A71&lt;&gt;"",$A71&lt;&gt;"TOTAL"),IF(AND([4]PDI_DES__SUBUNIDAD_SECCIÓN_UBIC!$J69&lt;&gt;"",[4]PDI_DES__SUBUNIDAD_SECCIÓN_UBIC!$J69&lt;&gt;0),[4]PDI_DES__SUBUNIDAD_SECCIÓN_UBIC!$J69,""),IF($A71="TOTAL",SUM(INDIRECT("F4:F"&amp;ROW()-1)),""))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IF(AND($A71&lt;&gt;"",$A71&lt;&gt;"TOTAL"),IF(AND([4]PDI_DES__SUBUNIDAD_SECCIÓN_UBIC!$M69&lt;&gt;"",[4]PDI_DES__SUBUNIDAD_SECCIÓN_UBIC!$M69&lt;&gt;0),[4]PDI_DES__SUBUNIDAD_SECCIÓN_UBIC!$M69,""),IF($A71="TOTAL",SUM(INDIRECT("H4:H"&amp;ROW()-1)),""))</f>
        <v/>
      </c>
      <c r="I71" s="6" t="str">
        <f ca="1">IF(AND($A71&lt;&gt;"",$A71&lt;&gt;"TOTAL"),IF(AND([4]PDI_DES__SUBUNIDAD_SECCIÓN_UBIC!$O69&lt;&gt;"",[4]PDI_DES__SUBUNIDAD_SECCIÓN_UBIC!$O69&lt;&gt;0),[4]PDI_DES__SUBUNIDAD_SECCIÓN_UBIC!$O69,""),IF($A71="TOTAL",SUM(INDIRECT("I4:I"&amp;ROW()-1)),""))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IF(AND($A71&lt;&gt;"",$A71&lt;&gt;"TOTAL"),IF(AND([4]PDI_DES__SUBUNIDAD_SECCIÓN_UBIC!$R69&lt;&gt;"",[4]PDI_DES__SUBUNIDAD_SECCIÓN_UBIC!$R69&lt;&gt;0),[4]PDI_DES__SUBUNIDAD_SECCIÓN_UBIC!$R69,""),IF($A71="TOTAL",SUM(INDIRECT("K4:K"&amp;ROW()-1)),""))</f>
        <v/>
      </c>
      <c r="L71" s="6" t="str">
        <f ca="1">IF(AND($A71&lt;&gt;"",$A71&lt;&gt;"TOTAL"),IF(AND([4]PDI_DES__SUBUNIDAD_SECCIÓN_UBIC!$T69&lt;&gt;"",[4]PDI_DES__SUBUNIDAD_SECCIÓN_UBIC!$T69&lt;&gt;0),[4]PDI_DES__SUBUNIDAD_SECCIÓN_UBIC!$T69,""),IF($A71="TOTAL",SUM(INDIRECT("L4:L"&amp;ROW()-1)),""))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IF(AND($A71&lt;&gt;"",$A71&lt;&gt;"TOTAL"),IF(AND([4]PDI_DES__SUBUNIDAD_SECCIÓN_UBIC!$W69&lt;&gt;"",[4]PDI_DES__SUBUNIDAD_SECCIÓN_UBIC!$W69&lt;&gt;0),[4]PDI_DES__SUBUNIDAD_SECCIÓN_UBIC!$W69,""),IF($A71="TOTAL",SUM(INDIRECT("N4:N"&amp;ROW()-1)),""))</f>
        <v/>
      </c>
      <c r="O71" s="6" t="str">
        <f ca="1">IF(AND($A71&lt;&gt;"",$A71&lt;&gt;"TOTAL"),IF(AND([4]PDI_DES__SUBUNIDAD_SECCIÓN_UBIC!$Y69&lt;&gt;"",[4]PDI_DES__SUBUNIDAD_SECCIÓN_UBIC!$Y69&lt;&gt;0),[4]PDI_DES__SUBUNIDAD_SECCIÓN_UBIC!$Y69,""),IF($A71="TOTAL",SUM(INDIRECT("O4:O"&amp;ROW()-1)),""))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IF(AND($A71&lt;&gt;"",$A71&lt;&gt;"TOTAL"),IF(AND([4]PDI_DES__SUBUNIDAD_SECCIÓN_UBIC!$AB69&lt;&gt;"",[4]PDI_DES__SUBUNIDAD_SECCIÓN_UBIC!$AB69&lt;&gt;0),[4]PDI_DES__SUBUNIDAD_SECCIÓN_UBIC!$AB69,""),IF($A71="TOTAL",SUM(INDIRECT("Q4:Q"&amp;ROW()-1)),""))</f>
        <v/>
      </c>
      <c r="R71" s="6" t="str">
        <f ca="1">IF(AND($A71&lt;&gt;"",$A71&lt;&gt;"TOTAL"),IF(AND([4]PDI_DES__SUBUNIDAD_SECCIÓN_UBIC!$AD69&lt;&gt;"",[4]PDI_DES__SUBUNIDAD_SECCIÓN_UBIC!$AD69&lt;&gt;0),[4]PDI_DES__SUBUNIDAD_SECCIÓN_UBIC!$AD69,""),IF($A71="TOTAL",SUM(INDIRECT("R4:R"&amp;ROW()-1)),""))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IF(AND($A71&lt;&gt;"",$A71&lt;&gt;"TOTAL"),IF(AND([4]PDI_DES__SUBUNIDAD_SECCIÓN_UBIC!$AG69&lt;&gt;"",[4]PDI_DES__SUBUNIDAD_SECCIÓN_UBIC!$AG69&lt;&gt;0),[4]PDI_DES__SUBUNIDAD_SECCIÓN_UBIC!$AG69,""),IF($A71="TOTAL",SUM(INDIRECT("T4:T"&amp;ROW()-1)),""))</f>
        <v/>
      </c>
      <c r="U71" s="6" t="str">
        <f ca="1">IF(AND($A71&lt;&gt;"",$A71&lt;&gt;"TOTAL"),IF(AND([4]PDI_DES__SUBUNIDAD_SECCIÓN_UBIC!$AI69&lt;&gt;"",[4]PDI_DES__SUBUNIDAD_SECCIÓN_UBIC!$AI69&lt;&gt;0),[4]PDI_DES__SUBUNIDAD_SECCIÓN_UBIC!$AI69,""),IF($A71="TOTAL",SUM(INDIRECT("U4:U"&amp;ROW()-1)),""))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IF(AND($A71&lt;&gt;"",$A71&lt;&gt;"TOTAL"),IF(AND([4]PDI_DES__SUBUNIDAD_SECCIÓN_UBIC!$AL69&lt;&gt;"",[4]PDI_DES__SUBUNIDAD_SECCIÓN_UBIC!$AL69&lt;&gt;0),[4]PDI_DES__SUBUNIDAD_SECCIÓN_UBIC!$AL69,""),IF($A71="TOTAL",SUM(INDIRECT("W4:W"&amp;ROW()-1)),""))</f>
        <v/>
      </c>
      <c r="X71" s="6" t="str">
        <f ca="1">IF(AND($A71&lt;&gt;"",$A71&lt;&gt;"TOTAL"),IF(AND([4]PDI_DES__SUBUNIDAD_SECCIÓN_UBIC!$AN69&lt;&gt;"",[4]PDI_DES__SUBUNIDAD_SECCIÓN_UBIC!$AN69&lt;&gt;0),[4]PDI_DES__SUBUNIDAD_SECCIÓN_UBIC!$AN69,""),IF($A71="TOTAL",SUM(INDIRECT("X4:X"&amp;ROW()-1)),""))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IF(AND($A71&lt;&gt;"",$A71&lt;&gt;"TOTAL"),IF(AND([4]PDI_DES__SUBUNIDAD_SECCIÓN_UBIC!$AQ69&lt;&gt;"",[4]PDI_DES__SUBUNIDAD_SECCIÓN_UBIC!$AQ69&lt;&gt;0),[4]PDI_DES__SUBUNIDAD_SECCIÓN_UBIC!$AQ69,""),IF($A71="TOTAL",SUM(INDIRECT("Z4:Z"&amp;ROW()-1)),""))</f>
        <v/>
      </c>
      <c r="AA71" s="6" t="str">
        <f ca="1">IF(AND($A71&lt;&gt;"",$A71&lt;&gt;"TOTAL"),IF(AND([4]PDI_DES__SUBUNIDAD_SECCIÓN_UBIC!$AS69&lt;&gt;"",[4]PDI_DES__SUBUNIDAD_SECCIÓN_UBIC!$AS69&lt;&gt;0),[4]PDI_DES__SUBUNIDAD_SECCIÓN_UBIC!$AS69,""),IF($A71="TOTAL",SUM(INDIRECT("AA4:AA"&amp;ROW()-1)),""))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IF(AND($A71&lt;&gt;"",$A71&lt;&gt;"TOTAL"),IF(AND([4]PDI_DES__SUBUNIDAD_SECCIÓN_UBIC!$AV69&lt;&gt;"",[4]PDI_DES__SUBUNIDAD_SECCIÓN_UBIC!$AV69&lt;&gt;0),[4]PDI_DES__SUBUNIDAD_SECCIÓN_UBIC!$AV69,""),IF($A71="TOTAL",SUM(INDIRECT("AC4:AC"&amp;ROW()-1)),""))</f>
        <v/>
      </c>
      <c r="AD71" s="6" t="str">
        <f ca="1">IF(AND($A71&lt;&gt;"",$A71&lt;&gt;"TOTAL"),IF(AND([4]PDI_DES__SUBUNIDAD_SECCIÓN_UBIC!$AX69&lt;&gt;"",[4]PDI_DES__SUBUNIDAD_SECCIÓN_UBIC!$AX69&lt;&gt;0),[4]PDI_DES__SUBUNIDAD_SECCIÓN_UBIC!$AX69,""),IF($A71="TOTAL",SUM(INDIRECT("AD4:AD"&amp;ROW()-1)),""))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IF(AND($A71&lt;&gt;"",$A71&lt;&gt;"TOTAL"),IF(AND([4]PDI_DES__SUBUNIDAD_SECCIÓN_UBIC!$BA69&lt;&gt;"",[4]PDI_DES__SUBUNIDAD_SECCIÓN_UBIC!$BA69&lt;&gt;0),[4]PDI_DES__SUBUNIDAD_SECCIÓN_UBIC!$BA69,""),IF($A71="TOTAL",SUM(INDIRECT("AF4:AF"&amp;ROW()-1)),""))</f>
        <v/>
      </c>
      <c r="AG71" s="6" t="str">
        <f ca="1">IF(AND($A71&lt;&gt;"",$A71&lt;&gt;"TOTAL"),IF(AND([4]PDI_DES__SUBUNIDAD_SECCIÓN_UBIC!$BC69&lt;&gt;"",[4]PDI_DES__SUBUNIDAD_SECCIÓN_UBIC!$BC69&lt;&gt;0),[4]PDI_DES__SUBUNIDAD_SECCIÓN_UBIC!$BC69,""),IF($A71="TOTAL",SUM(INDIRECT("AG4:AG"&amp;ROW()-1)),""))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IF(AND($A71&lt;&gt;"",$A71&lt;&gt;"TOTAL"),IF(AND([4]PDI_DES__SUBUNIDAD_SECCIÓN_UBIC!$BF69&lt;&gt;"",[4]PDI_DES__SUBUNIDAD_SECCIÓN_UBIC!$BF69&lt;&gt;0),[4]PDI_DES__SUBUNIDAD_SECCIÓN_UBIC!$BF69,""),IF($A71="TOTAL",SUM(INDIRECT("AI4:AI"&amp;ROW()-1)),""))</f>
        <v/>
      </c>
      <c r="AJ71" s="6" t="str">
        <f ca="1">IF(AND($A71&lt;&gt;"",$A71&lt;&gt;"TOTAL"),IF(AND([4]PDI_DES__SUBUNIDAD_SECCIÓN_UBIC!$BH69&lt;&gt;"",[4]PDI_DES__SUBUNIDAD_SECCIÓN_UBIC!$BH69&lt;&gt;0),[4]PDI_DES__SUBUNIDAD_SECCIÓN_UBIC!$BH69,""),IF($A71="TOTAL",SUM(INDIRECT("AJ4:AJ"&amp;ROW()-1)),""))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IF(AND($A71&lt;&gt;"",$A71&lt;&gt;"TOTAL"),IF(AND([4]PDI_DES__SUBUNIDAD_SECCIÓN_UBIC!$BK69&lt;&gt;"",[4]PDI_DES__SUBUNIDAD_SECCIÓN_UBIC!$BK69&lt;&gt;0),[4]PDI_DES__SUBUNIDAD_SECCIÓN_UBIC!$BK69,""),IF($A71="TOTAL",SUM(INDIRECT("AL4:AL"&amp;ROW()-1)),""))</f>
        <v/>
      </c>
      <c r="AM71" s="6" t="str">
        <f ca="1">IF(AND($A71&lt;&gt;"",$A71&lt;&gt;"TOTAL"),IF(AND([4]PDI_DES__SUBUNIDAD_SECCIÓN_UBIC!$BM69&lt;&gt;"",[4]PDI_DES__SUBUNIDAD_SECCIÓN_UBIC!$BM69&lt;&gt;0),[4]PDI_DES__SUBUNIDAD_SECCIÓN_UBIC!$BM69,""),IF($A71="TOTAL",SUM(INDIRECT("AM4:AM"&amp;ROW()-1)),""))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IF(AND($A71&lt;&gt;"",$A71&lt;&gt;"TOTAL"),IF(AND([4]PDI_DES__SUBUNIDAD_SECCIÓN_UBIC!$BP69&lt;&gt;"",[4]PDI_DES__SUBUNIDAD_SECCIÓN_UBIC!$BP69&lt;&gt;0),[4]PDI_DES__SUBUNIDAD_SECCIÓN_UBIC!$BP69,""),IF($A71="TOTAL",SUM(INDIRECT("AO4:AO"&amp;ROW()-1)),""))</f>
        <v/>
      </c>
      <c r="AP71" s="6" t="str">
        <f ca="1">IF(AND($A71&lt;&gt;"",$A71&lt;&gt;"TOTAL"),IF(AND([4]PDI_DES__SUBUNIDAD_SECCIÓN_UBIC!$BR69&lt;&gt;"",[4]PDI_DES__SUBUNIDAD_SECCIÓN_UBIC!$BR69&lt;&gt;0),[4]PDI_DES__SUBUNIDAD_SECCIÓN_UBIC!$BR69,""),IF($A71="TOTAL",SUM(INDIRECT("AP4:AP"&amp;ROW()-1)),""))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IF(AND($A71&lt;&gt;"",$A71&lt;&gt;"TOTAL"),IF(AND([4]PDI_DES__SUBUNIDAD_SECCIÓN_UBIC!$BU69&lt;&gt;"",[4]PDI_DES__SUBUNIDAD_SECCIÓN_UBIC!$BU69&lt;&gt;0),[4]PDI_DES__SUBUNIDAD_SECCIÓN_UBIC!$BU69,""),IF($A71="TOTAL",SUM(INDIRECT("AR4:AR"&amp;ROW()-1)),""))</f>
        <v/>
      </c>
      <c r="AS71" s="6" t="str">
        <f ca="1">IF(AND($A71&lt;&gt;"",$A71&lt;&gt;"TOTAL"),IF(AND([4]PDI_DES__SUBUNIDAD_SECCIÓN_UBIC!$BW69&lt;&gt;"",[4]PDI_DES__SUBUNIDAD_SECCIÓN_UBIC!$BW69&lt;&gt;0),[4]PDI_DES__SUBUNIDAD_SECCIÓN_UBIC!$BW69,""),IF($A71="TOTAL",SUM(INDIRECT("AS4:AS"&amp;ROW()-1)),""))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IF(AND($A71&lt;&gt;"",$A71&lt;&gt;"TOTAL"),IF(AND([4]PDI_DES__SUBUNIDAD_SECCIÓN_UBIC!$BZ69&lt;&gt;"",[4]PDI_DES__SUBUNIDAD_SECCIÓN_UBIC!$BZ69&lt;&gt;0),[4]PDI_DES__SUBUNIDAD_SECCIÓN_UBIC!$BZ69,""),IF($A71="TOTAL",SUM(INDIRECT("AU4:AU"&amp;ROW()-1)),""))</f>
        <v/>
      </c>
      <c r="AV71" s="6" t="str">
        <f ca="1">IF(AND($A71&lt;&gt;"",$A71&lt;&gt;"TOTAL"),IF(AND([4]PDI_DES__SUBUNIDAD_SECCIÓN_UBIC!$CB69&lt;&gt;"",[4]PDI_DES__SUBUNIDAD_SECCIÓN_UBIC!$CB69&lt;&gt;0),[4]PDI_DES__SUBUNIDAD_SECCIÓN_UBIC!$CB69,""),IF($A71="TOTAL",SUM(INDIRECT("AV4:AV"&amp;ROW()-1)),""))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IF(AND($A71&lt;&gt;"",$A71&lt;&gt;"TOTAL"),IF(AND([4]PDI_DES__SUBUNIDAD_SECCIÓN_UBIC!$CE69&lt;&gt;"",[4]PDI_DES__SUBUNIDAD_SECCIÓN_UBIC!$CE69&lt;&gt;0),[4]PDI_DES__SUBUNIDAD_SECCIÓN_UBIC!$CE69,""),IF($A71="TOTAL",SUM(INDIRECT("AX4:AX"&amp;ROW()-1)),""))</f>
        <v/>
      </c>
      <c r="AY71" s="6" t="str">
        <f ca="1">IF(AND($A71&lt;&gt;"",$A71&lt;&gt;"TOTAL"),IF(AND([4]PDI_DES__SUBUNIDAD_SECCIÓN_UBIC!$CG69&lt;&gt;"",[4]PDI_DES__SUBUNIDAD_SECCIÓN_UBIC!$CG69&lt;&gt;0),[4]PDI_DES__SUBUNIDAD_SECCIÓN_UBIC!$CG69,""),IF($A71="TOTAL",SUM(INDIRECT("AY4:AY"&amp;ROW()-1)),""))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IF(AND($A71&lt;&gt;"",$A71&lt;&gt;"TOTAL"),IF(AND([4]PDI_DES__SUBUNIDAD_SECCIÓN_UBIC!$CJ69&lt;&gt;"",[4]PDI_DES__SUBUNIDAD_SECCIÓN_UBIC!$CJ69&lt;&gt;0),[4]PDI_DES__SUBUNIDAD_SECCIÓN_UBIC!$CJ69,""),IF($A71="TOTAL",SUM(INDIRECT("BA4:BA"&amp;ROW()-1)),""))</f>
        <v/>
      </c>
      <c r="BB71" s="6" t="str">
        <f ca="1">IF(AND($A71&lt;&gt;"",$A71&lt;&gt;"TOTAL"),IF(AND([4]PDI_DES__SUBUNIDAD_SECCIÓN_UBIC!$CL69&lt;&gt;"",[4]PDI_DES__SUBUNIDAD_SECCIÓN_UBIC!$CL69&lt;&gt;0),[4]PDI_DES__SUBUNIDAD_SECCIÓN_UBIC!$CL69,""),IF($A71="TOTAL",SUM(INDIRECT("BB4:BB"&amp;ROW()-1)),""))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IF(AND($A71&lt;&gt;"",$A71&lt;&gt;"TOTAL"),IF(AND([4]PDI_DES__SUBUNIDAD_SECCIÓN_UBIC!$CO69&lt;&gt;"",[4]PDI_DES__SUBUNIDAD_SECCIÓN_UBIC!$CO69&lt;&gt;0),[4]PDI_DES__SUBUNIDAD_SECCIÓN_UBIC!$CO69,""),IF($A71="TOTAL",SUM(INDIRECT("BD4:BD"&amp;ROW()-1)),""))</f>
        <v/>
      </c>
      <c r="BE71" s="6" t="str">
        <f ca="1">IF(AND($A71&lt;&gt;"",$A71&lt;&gt;"TOTAL"),IF(AND([4]PDI_DES__SUBUNIDAD_SECCIÓN_UBIC!$CQ69&lt;&gt;"",[4]PDI_DES__SUBUNIDAD_SECCIÓN_UBIC!$CQ69&lt;&gt;0),[4]PDI_DES__SUBUNIDAD_SECCIÓN_UBIC!$CQ69,""),IF($A71="TOTAL",SUM(INDIRECT("BE4:BE"&amp;ROW()-1)),""))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IF([4]PDI_DES__SUBUNIDAD_SECCIÓN_UBIC!$B70&lt;&gt;"",[4]PDI_DES__SUBUNIDAD_SECCIÓN_UBIC!$B70,IF(AND([4]PDI_DES__SUBUNIDAD_SECCIÓN_UBIC!$B70="",[4]PDI_DES__SUBUNIDAD_SECCIÓN_UBIC!$B71="",[4]PDI_DES__SUBUNIDAD_SECCIÓN_UBIC!$B69=""),"","TOTAL"))</f>
        <v/>
      </c>
      <c r="B72" s="6" t="str">
        <f ca="1">IF(AND($A72&lt;&gt;"",$A72&lt;&gt;"TOTAL"),IF(AND([4]PDI_DES__SUBUNIDAD_SECCIÓN_UBIC!$C70&lt;&gt;"",[4]PDI_DES__SUBUNIDAD_SECCIÓN_UBIC!$C70&lt;&gt;0),[4]PDI_DES__SUBUNIDAD_SECCIÓN_UBIC!$C70,""),IF($A72="TOTAL",SUM(INDIRECT("B4:B"&amp;ROW()-1)),""))</f>
        <v/>
      </c>
      <c r="C72" s="6" t="str">
        <f ca="1">IF(AND($A72&lt;&gt;"",$A72&lt;&gt;"TOTAL"),IF(AND([4]PDI_DES__SUBUNIDAD_SECCIÓN_UBIC!$E70&lt;&gt;"",[4]PDI_DES__SUBUNIDAD_SECCIÓN_UBIC!$E70&lt;&gt;0),[4]PDI_DES__SUBUNIDAD_SECCIÓN_UBIC!$E70,""),IF($A72="TOTAL",SUM(INDIRECT("C4:C"&amp;ROW()-1)),""))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IF(AND($A72&lt;&gt;"",$A72&lt;&gt;"TOTAL"),IF(AND([4]PDI_DES__SUBUNIDAD_SECCIÓN_UBIC!$H70&lt;&gt;"",[4]PDI_DES__SUBUNIDAD_SECCIÓN_UBIC!$H70&lt;&gt;0),[4]PDI_DES__SUBUNIDAD_SECCIÓN_UBIC!$H70,""),IF($A72="TOTAL",SUM(INDIRECT("E4:E"&amp;ROW()-1)),""))</f>
        <v/>
      </c>
      <c r="F72" s="6" t="str">
        <f ca="1">IF(AND($A72&lt;&gt;"",$A72&lt;&gt;"TOTAL"),IF(AND([4]PDI_DES__SUBUNIDAD_SECCIÓN_UBIC!$J70&lt;&gt;"",[4]PDI_DES__SUBUNIDAD_SECCIÓN_UBIC!$J70&lt;&gt;0),[4]PDI_DES__SUBUNIDAD_SECCIÓN_UBIC!$J70,""),IF($A72="TOTAL",SUM(INDIRECT("F4:F"&amp;ROW()-1)),""))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IF(AND($A72&lt;&gt;"",$A72&lt;&gt;"TOTAL"),IF(AND([4]PDI_DES__SUBUNIDAD_SECCIÓN_UBIC!$M70&lt;&gt;"",[4]PDI_DES__SUBUNIDAD_SECCIÓN_UBIC!$M70&lt;&gt;0),[4]PDI_DES__SUBUNIDAD_SECCIÓN_UBIC!$M70,""),IF($A72="TOTAL",SUM(INDIRECT("H4:H"&amp;ROW()-1)),""))</f>
        <v/>
      </c>
      <c r="I72" s="6" t="str">
        <f ca="1">IF(AND($A72&lt;&gt;"",$A72&lt;&gt;"TOTAL"),IF(AND([4]PDI_DES__SUBUNIDAD_SECCIÓN_UBIC!$O70&lt;&gt;"",[4]PDI_DES__SUBUNIDAD_SECCIÓN_UBIC!$O70&lt;&gt;0),[4]PDI_DES__SUBUNIDAD_SECCIÓN_UBIC!$O70,""),IF($A72="TOTAL",SUM(INDIRECT("I4:I"&amp;ROW()-1)),""))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IF(AND($A72&lt;&gt;"",$A72&lt;&gt;"TOTAL"),IF(AND([4]PDI_DES__SUBUNIDAD_SECCIÓN_UBIC!$R70&lt;&gt;"",[4]PDI_DES__SUBUNIDAD_SECCIÓN_UBIC!$R70&lt;&gt;0),[4]PDI_DES__SUBUNIDAD_SECCIÓN_UBIC!$R70,""),IF($A72="TOTAL",SUM(INDIRECT("K4:K"&amp;ROW()-1)),""))</f>
        <v/>
      </c>
      <c r="L72" s="6" t="str">
        <f ca="1">IF(AND($A72&lt;&gt;"",$A72&lt;&gt;"TOTAL"),IF(AND([4]PDI_DES__SUBUNIDAD_SECCIÓN_UBIC!$T70&lt;&gt;"",[4]PDI_DES__SUBUNIDAD_SECCIÓN_UBIC!$T70&lt;&gt;0),[4]PDI_DES__SUBUNIDAD_SECCIÓN_UBIC!$T70,""),IF($A72="TOTAL",SUM(INDIRECT("L4:L"&amp;ROW()-1)),""))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IF(AND($A72&lt;&gt;"",$A72&lt;&gt;"TOTAL"),IF(AND([4]PDI_DES__SUBUNIDAD_SECCIÓN_UBIC!$W70&lt;&gt;"",[4]PDI_DES__SUBUNIDAD_SECCIÓN_UBIC!$W70&lt;&gt;0),[4]PDI_DES__SUBUNIDAD_SECCIÓN_UBIC!$W70,""),IF($A72="TOTAL",SUM(INDIRECT("N4:N"&amp;ROW()-1)),""))</f>
        <v/>
      </c>
      <c r="O72" s="6" t="str">
        <f ca="1">IF(AND($A72&lt;&gt;"",$A72&lt;&gt;"TOTAL"),IF(AND([4]PDI_DES__SUBUNIDAD_SECCIÓN_UBIC!$Y70&lt;&gt;"",[4]PDI_DES__SUBUNIDAD_SECCIÓN_UBIC!$Y70&lt;&gt;0),[4]PDI_DES__SUBUNIDAD_SECCIÓN_UBIC!$Y70,""),IF($A72="TOTAL",SUM(INDIRECT("O4:O"&amp;ROW()-1)),""))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IF(AND($A72&lt;&gt;"",$A72&lt;&gt;"TOTAL"),IF(AND([4]PDI_DES__SUBUNIDAD_SECCIÓN_UBIC!$AB70&lt;&gt;"",[4]PDI_DES__SUBUNIDAD_SECCIÓN_UBIC!$AB70&lt;&gt;0),[4]PDI_DES__SUBUNIDAD_SECCIÓN_UBIC!$AB70,""),IF($A72="TOTAL",SUM(INDIRECT("Q4:Q"&amp;ROW()-1)),""))</f>
        <v/>
      </c>
      <c r="R72" s="6" t="str">
        <f ca="1">IF(AND($A72&lt;&gt;"",$A72&lt;&gt;"TOTAL"),IF(AND([4]PDI_DES__SUBUNIDAD_SECCIÓN_UBIC!$AD70&lt;&gt;"",[4]PDI_DES__SUBUNIDAD_SECCIÓN_UBIC!$AD70&lt;&gt;0),[4]PDI_DES__SUBUNIDAD_SECCIÓN_UBIC!$AD70,""),IF($A72="TOTAL",SUM(INDIRECT("R4:R"&amp;ROW()-1)),""))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IF(AND($A72&lt;&gt;"",$A72&lt;&gt;"TOTAL"),IF(AND([4]PDI_DES__SUBUNIDAD_SECCIÓN_UBIC!$AG70&lt;&gt;"",[4]PDI_DES__SUBUNIDAD_SECCIÓN_UBIC!$AG70&lt;&gt;0),[4]PDI_DES__SUBUNIDAD_SECCIÓN_UBIC!$AG70,""),IF($A72="TOTAL",SUM(INDIRECT("T4:T"&amp;ROW()-1)),""))</f>
        <v/>
      </c>
      <c r="U72" s="6" t="str">
        <f ca="1">IF(AND($A72&lt;&gt;"",$A72&lt;&gt;"TOTAL"),IF(AND([4]PDI_DES__SUBUNIDAD_SECCIÓN_UBIC!$AI70&lt;&gt;"",[4]PDI_DES__SUBUNIDAD_SECCIÓN_UBIC!$AI70&lt;&gt;0),[4]PDI_DES__SUBUNIDAD_SECCIÓN_UBIC!$AI70,""),IF($A72="TOTAL",SUM(INDIRECT("U4:U"&amp;ROW()-1)),""))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IF(AND($A72&lt;&gt;"",$A72&lt;&gt;"TOTAL"),IF(AND([4]PDI_DES__SUBUNIDAD_SECCIÓN_UBIC!$AL70&lt;&gt;"",[4]PDI_DES__SUBUNIDAD_SECCIÓN_UBIC!$AL70&lt;&gt;0),[4]PDI_DES__SUBUNIDAD_SECCIÓN_UBIC!$AL70,""),IF($A72="TOTAL",SUM(INDIRECT("W4:W"&amp;ROW()-1)),""))</f>
        <v/>
      </c>
      <c r="X72" s="6" t="str">
        <f ca="1">IF(AND($A72&lt;&gt;"",$A72&lt;&gt;"TOTAL"),IF(AND([4]PDI_DES__SUBUNIDAD_SECCIÓN_UBIC!$AN70&lt;&gt;"",[4]PDI_DES__SUBUNIDAD_SECCIÓN_UBIC!$AN70&lt;&gt;0),[4]PDI_DES__SUBUNIDAD_SECCIÓN_UBIC!$AN70,""),IF($A72="TOTAL",SUM(INDIRECT("X4:X"&amp;ROW()-1)),""))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IF(AND($A72&lt;&gt;"",$A72&lt;&gt;"TOTAL"),IF(AND([4]PDI_DES__SUBUNIDAD_SECCIÓN_UBIC!$AQ70&lt;&gt;"",[4]PDI_DES__SUBUNIDAD_SECCIÓN_UBIC!$AQ70&lt;&gt;0),[4]PDI_DES__SUBUNIDAD_SECCIÓN_UBIC!$AQ70,""),IF($A72="TOTAL",SUM(INDIRECT("Z4:Z"&amp;ROW()-1)),""))</f>
        <v/>
      </c>
      <c r="AA72" s="6" t="str">
        <f ca="1">IF(AND($A72&lt;&gt;"",$A72&lt;&gt;"TOTAL"),IF(AND([4]PDI_DES__SUBUNIDAD_SECCIÓN_UBIC!$AS70&lt;&gt;"",[4]PDI_DES__SUBUNIDAD_SECCIÓN_UBIC!$AS70&lt;&gt;0),[4]PDI_DES__SUBUNIDAD_SECCIÓN_UBIC!$AS70,""),IF($A72="TOTAL",SUM(INDIRECT("AA4:AA"&amp;ROW()-1)),""))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IF(AND($A72&lt;&gt;"",$A72&lt;&gt;"TOTAL"),IF(AND([4]PDI_DES__SUBUNIDAD_SECCIÓN_UBIC!$AV70&lt;&gt;"",[4]PDI_DES__SUBUNIDAD_SECCIÓN_UBIC!$AV70&lt;&gt;0),[4]PDI_DES__SUBUNIDAD_SECCIÓN_UBIC!$AV70,""),IF($A72="TOTAL",SUM(INDIRECT("AC4:AC"&amp;ROW()-1)),""))</f>
        <v/>
      </c>
      <c r="AD72" s="6" t="str">
        <f ca="1">IF(AND($A72&lt;&gt;"",$A72&lt;&gt;"TOTAL"),IF(AND([4]PDI_DES__SUBUNIDAD_SECCIÓN_UBIC!$AX70&lt;&gt;"",[4]PDI_DES__SUBUNIDAD_SECCIÓN_UBIC!$AX70&lt;&gt;0),[4]PDI_DES__SUBUNIDAD_SECCIÓN_UBIC!$AX70,""),IF($A72="TOTAL",SUM(INDIRECT("AD4:AD"&amp;ROW()-1)),""))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IF(AND($A72&lt;&gt;"",$A72&lt;&gt;"TOTAL"),IF(AND([4]PDI_DES__SUBUNIDAD_SECCIÓN_UBIC!$BA70&lt;&gt;"",[4]PDI_DES__SUBUNIDAD_SECCIÓN_UBIC!$BA70&lt;&gt;0),[4]PDI_DES__SUBUNIDAD_SECCIÓN_UBIC!$BA70,""),IF($A72="TOTAL",SUM(INDIRECT("AF4:AF"&amp;ROW()-1)),""))</f>
        <v/>
      </c>
      <c r="AG72" s="6" t="str">
        <f ca="1">IF(AND($A72&lt;&gt;"",$A72&lt;&gt;"TOTAL"),IF(AND([4]PDI_DES__SUBUNIDAD_SECCIÓN_UBIC!$BC70&lt;&gt;"",[4]PDI_DES__SUBUNIDAD_SECCIÓN_UBIC!$BC70&lt;&gt;0),[4]PDI_DES__SUBUNIDAD_SECCIÓN_UBIC!$BC70,""),IF($A72="TOTAL",SUM(INDIRECT("AG4:AG"&amp;ROW()-1)),""))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IF(AND($A72&lt;&gt;"",$A72&lt;&gt;"TOTAL"),IF(AND([4]PDI_DES__SUBUNIDAD_SECCIÓN_UBIC!$BF70&lt;&gt;"",[4]PDI_DES__SUBUNIDAD_SECCIÓN_UBIC!$BF70&lt;&gt;0),[4]PDI_DES__SUBUNIDAD_SECCIÓN_UBIC!$BF70,""),IF($A72="TOTAL",SUM(INDIRECT("AI4:AI"&amp;ROW()-1)),""))</f>
        <v/>
      </c>
      <c r="AJ72" s="6" t="str">
        <f ca="1">IF(AND($A72&lt;&gt;"",$A72&lt;&gt;"TOTAL"),IF(AND([4]PDI_DES__SUBUNIDAD_SECCIÓN_UBIC!$BH70&lt;&gt;"",[4]PDI_DES__SUBUNIDAD_SECCIÓN_UBIC!$BH70&lt;&gt;0),[4]PDI_DES__SUBUNIDAD_SECCIÓN_UBIC!$BH70,""),IF($A72="TOTAL",SUM(INDIRECT("AJ4:AJ"&amp;ROW()-1)),""))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IF(AND($A72&lt;&gt;"",$A72&lt;&gt;"TOTAL"),IF(AND([4]PDI_DES__SUBUNIDAD_SECCIÓN_UBIC!$BK70&lt;&gt;"",[4]PDI_DES__SUBUNIDAD_SECCIÓN_UBIC!$BK70&lt;&gt;0),[4]PDI_DES__SUBUNIDAD_SECCIÓN_UBIC!$BK70,""),IF($A72="TOTAL",SUM(INDIRECT("AL4:AL"&amp;ROW()-1)),""))</f>
        <v/>
      </c>
      <c r="AM72" s="6" t="str">
        <f ca="1">IF(AND($A72&lt;&gt;"",$A72&lt;&gt;"TOTAL"),IF(AND([4]PDI_DES__SUBUNIDAD_SECCIÓN_UBIC!$BM70&lt;&gt;"",[4]PDI_DES__SUBUNIDAD_SECCIÓN_UBIC!$BM70&lt;&gt;0),[4]PDI_DES__SUBUNIDAD_SECCIÓN_UBIC!$BM70,""),IF($A72="TOTAL",SUM(INDIRECT("AM4:AM"&amp;ROW()-1)),""))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IF(AND($A72&lt;&gt;"",$A72&lt;&gt;"TOTAL"),IF(AND([4]PDI_DES__SUBUNIDAD_SECCIÓN_UBIC!$BP70&lt;&gt;"",[4]PDI_DES__SUBUNIDAD_SECCIÓN_UBIC!$BP70&lt;&gt;0),[4]PDI_DES__SUBUNIDAD_SECCIÓN_UBIC!$BP70,""),IF($A72="TOTAL",SUM(INDIRECT("AO4:AO"&amp;ROW()-1)),""))</f>
        <v/>
      </c>
      <c r="AP72" s="6" t="str">
        <f ca="1">IF(AND($A72&lt;&gt;"",$A72&lt;&gt;"TOTAL"),IF(AND([4]PDI_DES__SUBUNIDAD_SECCIÓN_UBIC!$BR70&lt;&gt;"",[4]PDI_DES__SUBUNIDAD_SECCIÓN_UBIC!$BR70&lt;&gt;0),[4]PDI_DES__SUBUNIDAD_SECCIÓN_UBIC!$BR70,""),IF($A72="TOTAL",SUM(INDIRECT("AP4:AP"&amp;ROW()-1)),""))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IF(AND($A72&lt;&gt;"",$A72&lt;&gt;"TOTAL"),IF(AND([4]PDI_DES__SUBUNIDAD_SECCIÓN_UBIC!$BU70&lt;&gt;"",[4]PDI_DES__SUBUNIDAD_SECCIÓN_UBIC!$BU70&lt;&gt;0),[4]PDI_DES__SUBUNIDAD_SECCIÓN_UBIC!$BU70,""),IF($A72="TOTAL",SUM(INDIRECT("AR4:AR"&amp;ROW()-1)),""))</f>
        <v/>
      </c>
      <c r="AS72" s="6" t="str">
        <f ca="1">IF(AND($A72&lt;&gt;"",$A72&lt;&gt;"TOTAL"),IF(AND([4]PDI_DES__SUBUNIDAD_SECCIÓN_UBIC!$BW70&lt;&gt;"",[4]PDI_DES__SUBUNIDAD_SECCIÓN_UBIC!$BW70&lt;&gt;0),[4]PDI_DES__SUBUNIDAD_SECCIÓN_UBIC!$BW70,""),IF($A72="TOTAL",SUM(INDIRECT("AS4:AS"&amp;ROW()-1)),""))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IF(AND($A72&lt;&gt;"",$A72&lt;&gt;"TOTAL"),IF(AND([4]PDI_DES__SUBUNIDAD_SECCIÓN_UBIC!$BZ70&lt;&gt;"",[4]PDI_DES__SUBUNIDAD_SECCIÓN_UBIC!$BZ70&lt;&gt;0),[4]PDI_DES__SUBUNIDAD_SECCIÓN_UBIC!$BZ70,""),IF($A72="TOTAL",SUM(INDIRECT("AU4:AU"&amp;ROW()-1)),""))</f>
        <v/>
      </c>
      <c r="AV72" s="6" t="str">
        <f ca="1">IF(AND($A72&lt;&gt;"",$A72&lt;&gt;"TOTAL"),IF(AND([4]PDI_DES__SUBUNIDAD_SECCIÓN_UBIC!$CB70&lt;&gt;"",[4]PDI_DES__SUBUNIDAD_SECCIÓN_UBIC!$CB70&lt;&gt;0),[4]PDI_DES__SUBUNIDAD_SECCIÓN_UBIC!$CB70,""),IF($A72="TOTAL",SUM(INDIRECT("AV4:AV"&amp;ROW()-1)),""))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IF(AND($A72&lt;&gt;"",$A72&lt;&gt;"TOTAL"),IF(AND([4]PDI_DES__SUBUNIDAD_SECCIÓN_UBIC!$CE70&lt;&gt;"",[4]PDI_DES__SUBUNIDAD_SECCIÓN_UBIC!$CE70&lt;&gt;0),[4]PDI_DES__SUBUNIDAD_SECCIÓN_UBIC!$CE70,""),IF($A72="TOTAL",SUM(INDIRECT("AX4:AX"&amp;ROW()-1)),""))</f>
        <v/>
      </c>
      <c r="AY72" s="6" t="str">
        <f ca="1">IF(AND($A72&lt;&gt;"",$A72&lt;&gt;"TOTAL"),IF(AND([4]PDI_DES__SUBUNIDAD_SECCIÓN_UBIC!$CG70&lt;&gt;"",[4]PDI_DES__SUBUNIDAD_SECCIÓN_UBIC!$CG70&lt;&gt;0),[4]PDI_DES__SUBUNIDAD_SECCIÓN_UBIC!$CG70,""),IF($A72="TOTAL",SUM(INDIRECT("AY4:AY"&amp;ROW()-1)),""))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IF(AND($A72&lt;&gt;"",$A72&lt;&gt;"TOTAL"),IF(AND([4]PDI_DES__SUBUNIDAD_SECCIÓN_UBIC!$CJ70&lt;&gt;"",[4]PDI_DES__SUBUNIDAD_SECCIÓN_UBIC!$CJ70&lt;&gt;0),[4]PDI_DES__SUBUNIDAD_SECCIÓN_UBIC!$CJ70,""),IF($A72="TOTAL",SUM(INDIRECT("BA4:BA"&amp;ROW()-1)),""))</f>
        <v/>
      </c>
      <c r="BB72" s="6" t="str">
        <f ca="1">IF(AND($A72&lt;&gt;"",$A72&lt;&gt;"TOTAL"),IF(AND([4]PDI_DES__SUBUNIDAD_SECCIÓN_UBIC!$CL70&lt;&gt;"",[4]PDI_DES__SUBUNIDAD_SECCIÓN_UBIC!$CL70&lt;&gt;0),[4]PDI_DES__SUBUNIDAD_SECCIÓN_UBIC!$CL70,""),IF($A72="TOTAL",SUM(INDIRECT("BB4:BB"&amp;ROW()-1)),""))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IF(AND($A72&lt;&gt;"",$A72&lt;&gt;"TOTAL"),IF(AND([4]PDI_DES__SUBUNIDAD_SECCIÓN_UBIC!$CO70&lt;&gt;"",[4]PDI_DES__SUBUNIDAD_SECCIÓN_UBIC!$CO70&lt;&gt;0),[4]PDI_DES__SUBUNIDAD_SECCIÓN_UBIC!$CO70,""),IF($A72="TOTAL",SUM(INDIRECT("BD4:BD"&amp;ROW()-1)),""))</f>
        <v/>
      </c>
      <c r="BE72" s="6" t="str">
        <f ca="1">IF(AND($A72&lt;&gt;"",$A72&lt;&gt;"TOTAL"),IF(AND([4]PDI_DES__SUBUNIDAD_SECCIÓN_UBIC!$CQ70&lt;&gt;"",[4]PDI_DES__SUBUNIDAD_SECCIÓN_UBIC!$CQ70&lt;&gt;0),[4]PDI_DES__SUBUNIDAD_SECCIÓN_UBIC!$CQ70,""),IF($A72="TOTAL",SUM(INDIRECT("BE4:BE"&amp;ROW()-1)),""))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IF([4]PDI_DES__SUBUNIDAD_SECCIÓN_UBIC!$B71&lt;&gt;"",[4]PDI_DES__SUBUNIDAD_SECCIÓN_UBIC!$B71,IF(AND([4]PDI_DES__SUBUNIDAD_SECCIÓN_UBIC!$B71="",[4]PDI_DES__SUBUNIDAD_SECCIÓN_UBIC!$B72="",[4]PDI_DES__SUBUNIDAD_SECCIÓN_UBIC!$B70=""),"","TOTAL"))</f>
        <v/>
      </c>
      <c r="B73" s="6" t="str">
        <f ca="1">IF(AND($A73&lt;&gt;"",$A73&lt;&gt;"TOTAL"),IF(AND([4]PDI_DES__SUBUNIDAD_SECCIÓN_UBIC!$C71&lt;&gt;"",[4]PDI_DES__SUBUNIDAD_SECCIÓN_UBIC!$C71&lt;&gt;0),[4]PDI_DES__SUBUNIDAD_SECCIÓN_UBIC!$C71,""),IF($A73="TOTAL",SUM(INDIRECT("B4:B"&amp;ROW()-1)),""))</f>
        <v/>
      </c>
      <c r="C73" s="6" t="str">
        <f ca="1">IF(AND($A73&lt;&gt;"",$A73&lt;&gt;"TOTAL"),IF(AND([4]PDI_DES__SUBUNIDAD_SECCIÓN_UBIC!$E71&lt;&gt;"",[4]PDI_DES__SUBUNIDAD_SECCIÓN_UBIC!$E71&lt;&gt;0),[4]PDI_DES__SUBUNIDAD_SECCIÓN_UBIC!$E71,""),IF($A73="TOTAL",SUM(INDIRECT("C4:C"&amp;ROW()-1)),""))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IF(AND($A73&lt;&gt;"",$A73&lt;&gt;"TOTAL"),IF(AND([4]PDI_DES__SUBUNIDAD_SECCIÓN_UBIC!$H71&lt;&gt;"",[4]PDI_DES__SUBUNIDAD_SECCIÓN_UBIC!$H71&lt;&gt;0),[4]PDI_DES__SUBUNIDAD_SECCIÓN_UBIC!$H71,""),IF($A73="TOTAL",SUM(INDIRECT("E4:E"&amp;ROW()-1)),""))</f>
        <v/>
      </c>
      <c r="F73" s="6" t="str">
        <f ca="1">IF(AND($A73&lt;&gt;"",$A73&lt;&gt;"TOTAL"),IF(AND([4]PDI_DES__SUBUNIDAD_SECCIÓN_UBIC!$J71&lt;&gt;"",[4]PDI_DES__SUBUNIDAD_SECCIÓN_UBIC!$J71&lt;&gt;0),[4]PDI_DES__SUBUNIDAD_SECCIÓN_UBIC!$J71,""),IF($A73="TOTAL",SUM(INDIRECT("F4:F"&amp;ROW()-1)),""))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IF(AND($A73&lt;&gt;"",$A73&lt;&gt;"TOTAL"),IF(AND([4]PDI_DES__SUBUNIDAD_SECCIÓN_UBIC!$M71&lt;&gt;"",[4]PDI_DES__SUBUNIDAD_SECCIÓN_UBIC!$M71&lt;&gt;0),[4]PDI_DES__SUBUNIDAD_SECCIÓN_UBIC!$M71,""),IF($A73="TOTAL",SUM(INDIRECT("H4:H"&amp;ROW()-1)),""))</f>
        <v/>
      </c>
      <c r="I73" s="6" t="str">
        <f ca="1">IF(AND($A73&lt;&gt;"",$A73&lt;&gt;"TOTAL"),IF(AND([4]PDI_DES__SUBUNIDAD_SECCIÓN_UBIC!$O71&lt;&gt;"",[4]PDI_DES__SUBUNIDAD_SECCIÓN_UBIC!$O71&lt;&gt;0),[4]PDI_DES__SUBUNIDAD_SECCIÓN_UBIC!$O71,""),IF($A73="TOTAL",SUM(INDIRECT("I4:I"&amp;ROW()-1)),""))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IF(AND($A73&lt;&gt;"",$A73&lt;&gt;"TOTAL"),IF(AND([4]PDI_DES__SUBUNIDAD_SECCIÓN_UBIC!$R71&lt;&gt;"",[4]PDI_DES__SUBUNIDAD_SECCIÓN_UBIC!$R71&lt;&gt;0),[4]PDI_DES__SUBUNIDAD_SECCIÓN_UBIC!$R71,""),IF($A73="TOTAL",SUM(INDIRECT("K4:K"&amp;ROW()-1)),""))</f>
        <v/>
      </c>
      <c r="L73" s="6" t="str">
        <f ca="1">IF(AND($A73&lt;&gt;"",$A73&lt;&gt;"TOTAL"),IF(AND([4]PDI_DES__SUBUNIDAD_SECCIÓN_UBIC!$T71&lt;&gt;"",[4]PDI_DES__SUBUNIDAD_SECCIÓN_UBIC!$T71&lt;&gt;0),[4]PDI_DES__SUBUNIDAD_SECCIÓN_UBIC!$T71,""),IF($A73="TOTAL",SUM(INDIRECT("L4:L"&amp;ROW()-1)),""))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IF(AND($A73&lt;&gt;"",$A73&lt;&gt;"TOTAL"),IF(AND([4]PDI_DES__SUBUNIDAD_SECCIÓN_UBIC!$W71&lt;&gt;"",[4]PDI_DES__SUBUNIDAD_SECCIÓN_UBIC!$W71&lt;&gt;0),[4]PDI_DES__SUBUNIDAD_SECCIÓN_UBIC!$W71,""),IF($A73="TOTAL",SUM(INDIRECT("N4:N"&amp;ROW()-1)),""))</f>
        <v/>
      </c>
      <c r="O73" s="6" t="str">
        <f ca="1">IF(AND($A73&lt;&gt;"",$A73&lt;&gt;"TOTAL"),IF(AND([4]PDI_DES__SUBUNIDAD_SECCIÓN_UBIC!$Y71&lt;&gt;"",[4]PDI_DES__SUBUNIDAD_SECCIÓN_UBIC!$Y71&lt;&gt;0),[4]PDI_DES__SUBUNIDAD_SECCIÓN_UBIC!$Y71,""),IF($A73="TOTAL",SUM(INDIRECT("O4:O"&amp;ROW()-1)),""))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IF(AND($A73&lt;&gt;"",$A73&lt;&gt;"TOTAL"),IF(AND([4]PDI_DES__SUBUNIDAD_SECCIÓN_UBIC!$AB71&lt;&gt;"",[4]PDI_DES__SUBUNIDAD_SECCIÓN_UBIC!$AB71&lt;&gt;0),[4]PDI_DES__SUBUNIDAD_SECCIÓN_UBIC!$AB71,""),IF($A73="TOTAL",SUM(INDIRECT("Q4:Q"&amp;ROW()-1)),""))</f>
        <v/>
      </c>
      <c r="R73" s="6" t="str">
        <f ca="1">IF(AND($A73&lt;&gt;"",$A73&lt;&gt;"TOTAL"),IF(AND([4]PDI_DES__SUBUNIDAD_SECCIÓN_UBIC!$AD71&lt;&gt;"",[4]PDI_DES__SUBUNIDAD_SECCIÓN_UBIC!$AD71&lt;&gt;0),[4]PDI_DES__SUBUNIDAD_SECCIÓN_UBIC!$AD71,""),IF($A73="TOTAL",SUM(INDIRECT("R4:R"&amp;ROW()-1)),""))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IF(AND($A73&lt;&gt;"",$A73&lt;&gt;"TOTAL"),IF(AND([4]PDI_DES__SUBUNIDAD_SECCIÓN_UBIC!$AG71&lt;&gt;"",[4]PDI_DES__SUBUNIDAD_SECCIÓN_UBIC!$AG71&lt;&gt;0),[4]PDI_DES__SUBUNIDAD_SECCIÓN_UBIC!$AG71,""),IF($A73="TOTAL",SUM(INDIRECT("T4:T"&amp;ROW()-1)),""))</f>
        <v/>
      </c>
      <c r="U73" s="6" t="str">
        <f ca="1">IF(AND($A73&lt;&gt;"",$A73&lt;&gt;"TOTAL"),IF(AND([4]PDI_DES__SUBUNIDAD_SECCIÓN_UBIC!$AI71&lt;&gt;"",[4]PDI_DES__SUBUNIDAD_SECCIÓN_UBIC!$AI71&lt;&gt;0),[4]PDI_DES__SUBUNIDAD_SECCIÓN_UBIC!$AI71,""),IF($A73="TOTAL",SUM(INDIRECT("U4:U"&amp;ROW()-1)),""))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IF(AND($A73&lt;&gt;"",$A73&lt;&gt;"TOTAL"),IF(AND([4]PDI_DES__SUBUNIDAD_SECCIÓN_UBIC!$AL71&lt;&gt;"",[4]PDI_DES__SUBUNIDAD_SECCIÓN_UBIC!$AL71&lt;&gt;0),[4]PDI_DES__SUBUNIDAD_SECCIÓN_UBIC!$AL71,""),IF($A73="TOTAL",SUM(INDIRECT("W4:W"&amp;ROW()-1)),""))</f>
        <v/>
      </c>
      <c r="X73" s="6" t="str">
        <f ca="1">IF(AND($A73&lt;&gt;"",$A73&lt;&gt;"TOTAL"),IF(AND([4]PDI_DES__SUBUNIDAD_SECCIÓN_UBIC!$AN71&lt;&gt;"",[4]PDI_DES__SUBUNIDAD_SECCIÓN_UBIC!$AN71&lt;&gt;0),[4]PDI_DES__SUBUNIDAD_SECCIÓN_UBIC!$AN71,""),IF($A73="TOTAL",SUM(INDIRECT("X4:X"&amp;ROW()-1)),""))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IF(AND($A73&lt;&gt;"",$A73&lt;&gt;"TOTAL"),IF(AND([4]PDI_DES__SUBUNIDAD_SECCIÓN_UBIC!$AQ71&lt;&gt;"",[4]PDI_DES__SUBUNIDAD_SECCIÓN_UBIC!$AQ71&lt;&gt;0),[4]PDI_DES__SUBUNIDAD_SECCIÓN_UBIC!$AQ71,""),IF($A73="TOTAL",SUM(INDIRECT("Z4:Z"&amp;ROW()-1)),""))</f>
        <v/>
      </c>
      <c r="AA73" s="6" t="str">
        <f ca="1">IF(AND($A73&lt;&gt;"",$A73&lt;&gt;"TOTAL"),IF(AND([4]PDI_DES__SUBUNIDAD_SECCIÓN_UBIC!$AS71&lt;&gt;"",[4]PDI_DES__SUBUNIDAD_SECCIÓN_UBIC!$AS71&lt;&gt;0),[4]PDI_DES__SUBUNIDAD_SECCIÓN_UBIC!$AS71,""),IF($A73="TOTAL",SUM(INDIRECT("AA4:AA"&amp;ROW()-1)),""))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IF(AND($A73&lt;&gt;"",$A73&lt;&gt;"TOTAL"),IF(AND([4]PDI_DES__SUBUNIDAD_SECCIÓN_UBIC!$AV71&lt;&gt;"",[4]PDI_DES__SUBUNIDAD_SECCIÓN_UBIC!$AV71&lt;&gt;0),[4]PDI_DES__SUBUNIDAD_SECCIÓN_UBIC!$AV71,""),IF($A73="TOTAL",SUM(INDIRECT("AC4:AC"&amp;ROW()-1)),""))</f>
        <v/>
      </c>
      <c r="AD73" s="6" t="str">
        <f ca="1">IF(AND($A73&lt;&gt;"",$A73&lt;&gt;"TOTAL"),IF(AND([4]PDI_DES__SUBUNIDAD_SECCIÓN_UBIC!$AX71&lt;&gt;"",[4]PDI_DES__SUBUNIDAD_SECCIÓN_UBIC!$AX71&lt;&gt;0),[4]PDI_DES__SUBUNIDAD_SECCIÓN_UBIC!$AX71,""),IF($A73="TOTAL",SUM(INDIRECT("AD4:AD"&amp;ROW()-1)),""))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IF(AND($A73&lt;&gt;"",$A73&lt;&gt;"TOTAL"),IF(AND([4]PDI_DES__SUBUNIDAD_SECCIÓN_UBIC!$BA71&lt;&gt;"",[4]PDI_DES__SUBUNIDAD_SECCIÓN_UBIC!$BA71&lt;&gt;0),[4]PDI_DES__SUBUNIDAD_SECCIÓN_UBIC!$BA71,""),IF($A73="TOTAL",SUM(INDIRECT("AF4:AF"&amp;ROW()-1)),""))</f>
        <v/>
      </c>
      <c r="AG73" s="6" t="str">
        <f ca="1">IF(AND($A73&lt;&gt;"",$A73&lt;&gt;"TOTAL"),IF(AND([4]PDI_DES__SUBUNIDAD_SECCIÓN_UBIC!$BC71&lt;&gt;"",[4]PDI_DES__SUBUNIDAD_SECCIÓN_UBIC!$BC71&lt;&gt;0),[4]PDI_DES__SUBUNIDAD_SECCIÓN_UBIC!$BC71,""),IF($A73="TOTAL",SUM(INDIRECT("AG4:AG"&amp;ROW()-1)),""))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IF(AND($A73&lt;&gt;"",$A73&lt;&gt;"TOTAL"),IF(AND([4]PDI_DES__SUBUNIDAD_SECCIÓN_UBIC!$BF71&lt;&gt;"",[4]PDI_DES__SUBUNIDAD_SECCIÓN_UBIC!$BF71&lt;&gt;0),[4]PDI_DES__SUBUNIDAD_SECCIÓN_UBIC!$BF71,""),IF($A73="TOTAL",SUM(INDIRECT("AI4:AI"&amp;ROW()-1)),""))</f>
        <v/>
      </c>
      <c r="AJ73" s="6" t="str">
        <f ca="1">IF(AND($A73&lt;&gt;"",$A73&lt;&gt;"TOTAL"),IF(AND([4]PDI_DES__SUBUNIDAD_SECCIÓN_UBIC!$BH71&lt;&gt;"",[4]PDI_DES__SUBUNIDAD_SECCIÓN_UBIC!$BH71&lt;&gt;0),[4]PDI_DES__SUBUNIDAD_SECCIÓN_UBIC!$BH71,""),IF($A73="TOTAL",SUM(INDIRECT("AJ4:AJ"&amp;ROW()-1)),""))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IF(AND($A73&lt;&gt;"",$A73&lt;&gt;"TOTAL"),IF(AND([4]PDI_DES__SUBUNIDAD_SECCIÓN_UBIC!$BK71&lt;&gt;"",[4]PDI_DES__SUBUNIDAD_SECCIÓN_UBIC!$BK71&lt;&gt;0),[4]PDI_DES__SUBUNIDAD_SECCIÓN_UBIC!$BK71,""),IF($A73="TOTAL",SUM(INDIRECT("AL4:AL"&amp;ROW()-1)),""))</f>
        <v/>
      </c>
      <c r="AM73" s="6" t="str">
        <f ca="1">IF(AND($A73&lt;&gt;"",$A73&lt;&gt;"TOTAL"),IF(AND([4]PDI_DES__SUBUNIDAD_SECCIÓN_UBIC!$BM71&lt;&gt;"",[4]PDI_DES__SUBUNIDAD_SECCIÓN_UBIC!$BM71&lt;&gt;0),[4]PDI_DES__SUBUNIDAD_SECCIÓN_UBIC!$BM71,""),IF($A73="TOTAL",SUM(INDIRECT("AM4:AM"&amp;ROW()-1)),""))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IF(AND($A73&lt;&gt;"",$A73&lt;&gt;"TOTAL"),IF(AND([4]PDI_DES__SUBUNIDAD_SECCIÓN_UBIC!$BP71&lt;&gt;"",[4]PDI_DES__SUBUNIDAD_SECCIÓN_UBIC!$BP71&lt;&gt;0),[4]PDI_DES__SUBUNIDAD_SECCIÓN_UBIC!$BP71,""),IF($A73="TOTAL",SUM(INDIRECT("AO4:AO"&amp;ROW()-1)),""))</f>
        <v/>
      </c>
      <c r="AP73" s="6" t="str">
        <f ca="1">IF(AND($A73&lt;&gt;"",$A73&lt;&gt;"TOTAL"),IF(AND([4]PDI_DES__SUBUNIDAD_SECCIÓN_UBIC!$BR71&lt;&gt;"",[4]PDI_DES__SUBUNIDAD_SECCIÓN_UBIC!$BR71&lt;&gt;0),[4]PDI_DES__SUBUNIDAD_SECCIÓN_UBIC!$BR71,""),IF($A73="TOTAL",SUM(INDIRECT("AP4:AP"&amp;ROW()-1)),""))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IF(AND($A73&lt;&gt;"",$A73&lt;&gt;"TOTAL"),IF(AND([4]PDI_DES__SUBUNIDAD_SECCIÓN_UBIC!$BU71&lt;&gt;"",[4]PDI_DES__SUBUNIDAD_SECCIÓN_UBIC!$BU71&lt;&gt;0),[4]PDI_DES__SUBUNIDAD_SECCIÓN_UBIC!$BU71,""),IF($A73="TOTAL",SUM(INDIRECT("AR4:AR"&amp;ROW()-1)),""))</f>
        <v/>
      </c>
      <c r="AS73" s="6" t="str">
        <f ca="1">IF(AND($A73&lt;&gt;"",$A73&lt;&gt;"TOTAL"),IF(AND([4]PDI_DES__SUBUNIDAD_SECCIÓN_UBIC!$BW71&lt;&gt;"",[4]PDI_DES__SUBUNIDAD_SECCIÓN_UBIC!$BW71&lt;&gt;0),[4]PDI_DES__SUBUNIDAD_SECCIÓN_UBIC!$BW71,""),IF($A73="TOTAL",SUM(INDIRECT("AS4:AS"&amp;ROW()-1)),""))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IF(AND($A73&lt;&gt;"",$A73&lt;&gt;"TOTAL"),IF(AND([4]PDI_DES__SUBUNIDAD_SECCIÓN_UBIC!$BZ71&lt;&gt;"",[4]PDI_DES__SUBUNIDAD_SECCIÓN_UBIC!$BZ71&lt;&gt;0),[4]PDI_DES__SUBUNIDAD_SECCIÓN_UBIC!$BZ71,""),IF($A73="TOTAL",SUM(INDIRECT("AU4:AU"&amp;ROW()-1)),""))</f>
        <v/>
      </c>
      <c r="AV73" s="6" t="str">
        <f ca="1">IF(AND($A73&lt;&gt;"",$A73&lt;&gt;"TOTAL"),IF(AND([4]PDI_DES__SUBUNIDAD_SECCIÓN_UBIC!$CB71&lt;&gt;"",[4]PDI_DES__SUBUNIDAD_SECCIÓN_UBIC!$CB71&lt;&gt;0),[4]PDI_DES__SUBUNIDAD_SECCIÓN_UBIC!$CB71,""),IF($A73="TOTAL",SUM(INDIRECT("AV4:AV"&amp;ROW()-1)),""))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IF(AND($A73&lt;&gt;"",$A73&lt;&gt;"TOTAL"),IF(AND([4]PDI_DES__SUBUNIDAD_SECCIÓN_UBIC!$CE71&lt;&gt;"",[4]PDI_DES__SUBUNIDAD_SECCIÓN_UBIC!$CE71&lt;&gt;0),[4]PDI_DES__SUBUNIDAD_SECCIÓN_UBIC!$CE71,""),IF($A73="TOTAL",SUM(INDIRECT("AX4:AX"&amp;ROW()-1)),""))</f>
        <v/>
      </c>
      <c r="AY73" s="6" t="str">
        <f ca="1">IF(AND($A73&lt;&gt;"",$A73&lt;&gt;"TOTAL"),IF(AND([4]PDI_DES__SUBUNIDAD_SECCIÓN_UBIC!$CG71&lt;&gt;"",[4]PDI_DES__SUBUNIDAD_SECCIÓN_UBIC!$CG71&lt;&gt;0),[4]PDI_DES__SUBUNIDAD_SECCIÓN_UBIC!$CG71,""),IF($A73="TOTAL",SUM(INDIRECT("AY4:AY"&amp;ROW()-1)),""))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IF(AND($A73&lt;&gt;"",$A73&lt;&gt;"TOTAL"),IF(AND([4]PDI_DES__SUBUNIDAD_SECCIÓN_UBIC!$CJ71&lt;&gt;"",[4]PDI_DES__SUBUNIDAD_SECCIÓN_UBIC!$CJ71&lt;&gt;0),[4]PDI_DES__SUBUNIDAD_SECCIÓN_UBIC!$CJ71,""),IF($A73="TOTAL",SUM(INDIRECT("BA4:BA"&amp;ROW()-1)),""))</f>
        <v/>
      </c>
      <c r="BB73" s="6" t="str">
        <f ca="1">IF(AND($A73&lt;&gt;"",$A73&lt;&gt;"TOTAL"),IF(AND([4]PDI_DES__SUBUNIDAD_SECCIÓN_UBIC!$CL71&lt;&gt;"",[4]PDI_DES__SUBUNIDAD_SECCIÓN_UBIC!$CL71&lt;&gt;0),[4]PDI_DES__SUBUNIDAD_SECCIÓN_UBIC!$CL71,""),IF($A73="TOTAL",SUM(INDIRECT("BB4:BB"&amp;ROW()-1)),""))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IF(AND($A73&lt;&gt;"",$A73&lt;&gt;"TOTAL"),IF(AND([4]PDI_DES__SUBUNIDAD_SECCIÓN_UBIC!$CO71&lt;&gt;"",[4]PDI_DES__SUBUNIDAD_SECCIÓN_UBIC!$CO71&lt;&gt;0),[4]PDI_DES__SUBUNIDAD_SECCIÓN_UBIC!$CO71,""),IF($A73="TOTAL",SUM(INDIRECT("BD4:BD"&amp;ROW()-1)),""))</f>
        <v/>
      </c>
      <c r="BE73" s="6" t="str">
        <f ca="1">IF(AND($A73&lt;&gt;"",$A73&lt;&gt;"TOTAL"),IF(AND([4]PDI_DES__SUBUNIDAD_SECCIÓN_UBIC!$CQ71&lt;&gt;"",[4]PDI_DES__SUBUNIDAD_SECCIÓN_UBIC!$CQ71&lt;&gt;0),[4]PDI_DES__SUBUNIDAD_SECCIÓN_UBIC!$CQ71,""),IF($A73="TOTAL",SUM(INDIRECT("BE4:BE"&amp;ROW()-1)),""))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IF([4]PDI_DES__SUBUNIDAD_SECCIÓN_UBIC!$B72&lt;&gt;"",[4]PDI_DES__SUBUNIDAD_SECCIÓN_UBIC!$B72,IF(AND([4]PDI_DES__SUBUNIDAD_SECCIÓN_UBIC!$B72="",[4]PDI_DES__SUBUNIDAD_SECCIÓN_UBIC!$B73="",[4]PDI_DES__SUBUNIDAD_SECCIÓN_UBIC!$B71=""),"","TOTAL"))</f>
        <v/>
      </c>
      <c r="B74" s="6" t="str">
        <f ca="1">IF(AND($A74&lt;&gt;"",$A74&lt;&gt;"TOTAL"),IF(AND([4]PDI_DES__SUBUNIDAD_SECCIÓN_UBIC!$C72&lt;&gt;"",[4]PDI_DES__SUBUNIDAD_SECCIÓN_UBIC!$C72&lt;&gt;0),[4]PDI_DES__SUBUNIDAD_SECCIÓN_UBIC!$C72,""),IF($A74="TOTAL",SUM(INDIRECT("B4:B"&amp;ROW()-1)),""))</f>
        <v/>
      </c>
      <c r="C74" s="6" t="str">
        <f ca="1">IF(AND($A74&lt;&gt;"",$A74&lt;&gt;"TOTAL"),IF(AND([4]PDI_DES__SUBUNIDAD_SECCIÓN_UBIC!$E72&lt;&gt;"",[4]PDI_DES__SUBUNIDAD_SECCIÓN_UBIC!$E72&lt;&gt;0),[4]PDI_DES__SUBUNIDAD_SECCIÓN_UBIC!$E72,""),IF($A74="TOTAL",SUM(INDIRECT("C4:C"&amp;ROW()-1)),""))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IF(AND($A74&lt;&gt;"",$A74&lt;&gt;"TOTAL"),IF(AND([4]PDI_DES__SUBUNIDAD_SECCIÓN_UBIC!$H72&lt;&gt;"",[4]PDI_DES__SUBUNIDAD_SECCIÓN_UBIC!$H72&lt;&gt;0),[4]PDI_DES__SUBUNIDAD_SECCIÓN_UBIC!$H72,""),IF($A74="TOTAL",SUM(INDIRECT("E4:E"&amp;ROW()-1)),""))</f>
        <v/>
      </c>
      <c r="F74" s="6" t="str">
        <f ca="1">IF(AND($A74&lt;&gt;"",$A74&lt;&gt;"TOTAL"),IF(AND([4]PDI_DES__SUBUNIDAD_SECCIÓN_UBIC!$J72&lt;&gt;"",[4]PDI_DES__SUBUNIDAD_SECCIÓN_UBIC!$J72&lt;&gt;0),[4]PDI_DES__SUBUNIDAD_SECCIÓN_UBIC!$J72,""),IF($A74="TOTAL",SUM(INDIRECT("F4:F"&amp;ROW()-1)),""))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IF(AND($A74&lt;&gt;"",$A74&lt;&gt;"TOTAL"),IF(AND([4]PDI_DES__SUBUNIDAD_SECCIÓN_UBIC!$M72&lt;&gt;"",[4]PDI_DES__SUBUNIDAD_SECCIÓN_UBIC!$M72&lt;&gt;0),[4]PDI_DES__SUBUNIDAD_SECCIÓN_UBIC!$M72,""),IF($A74="TOTAL",SUM(INDIRECT("H4:H"&amp;ROW()-1)),""))</f>
        <v/>
      </c>
      <c r="I74" s="6" t="str">
        <f ca="1">IF(AND($A74&lt;&gt;"",$A74&lt;&gt;"TOTAL"),IF(AND([4]PDI_DES__SUBUNIDAD_SECCIÓN_UBIC!$O72&lt;&gt;"",[4]PDI_DES__SUBUNIDAD_SECCIÓN_UBIC!$O72&lt;&gt;0),[4]PDI_DES__SUBUNIDAD_SECCIÓN_UBIC!$O72,""),IF($A74="TOTAL",SUM(INDIRECT("I4:I"&amp;ROW()-1)),""))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IF(AND($A74&lt;&gt;"",$A74&lt;&gt;"TOTAL"),IF(AND([4]PDI_DES__SUBUNIDAD_SECCIÓN_UBIC!$R72&lt;&gt;"",[4]PDI_DES__SUBUNIDAD_SECCIÓN_UBIC!$R72&lt;&gt;0),[4]PDI_DES__SUBUNIDAD_SECCIÓN_UBIC!$R72,""),IF($A74="TOTAL",SUM(INDIRECT("K4:K"&amp;ROW()-1)),""))</f>
        <v/>
      </c>
      <c r="L74" s="6" t="str">
        <f ca="1">IF(AND($A74&lt;&gt;"",$A74&lt;&gt;"TOTAL"),IF(AND([4]PDI_DES__SUBUNIDAD_SECCIÓN_UBIC!$T72&lt;&gt;"",[4]PDI_DES__SUBUNIDAD_SECCIÓN_UBIC!$T72&lt;&gt;0),[4]PDI_DES__SUBUNIDAD_SECCIÓN_UBIC!$T72,""),IF($A74="TOTAL",SUM(INDIRECT("L4:L"&amp;ROW()-1)),""))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IF(AND($A74&lt;&gt;"",$A74&lt;&gt;"TOTAL"),IF(AND([4]PDI_DES__SUBUNIDAD_SECCIÓN_UBIC!$W72&lt;&gt;"",[4]PDI_DES__SUBUNIDAD_SECCIÓN_UBIC!$W72&lt;&gt;0),[4]PDI_DES__SUBUNIDAD_SECCIÓN_UBIC!$W72,""),IF($A74="TOTAL",SUM(INDIRECT("N4:N"&amp;ROW()-1)),""))</f>
        <v/>
      </c>
      <c r="O74" s="6" t="str">
        <f ca="1">IF(AND($A74&lt;&gt;"",$A74&lt;&gt;"TOTAL"),IF(AND([4]PDI_DES__SUBUNIDAD_SECCIÓN_UBIC!$Y72&lt;&gt;"",[4]PDI_DES__SUBUNIDAD_SECCIÓN_UBIC!$Y72&lt;&gt;0),[4]PDI_DES__SUBUNIDAD_SECCIÓN_UBIC!$Y72,""),IF($A74="TOTAL",SUM(INDIRECT("O4:O"&amp;ROW()-1)),""))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IF(AND($A74&lt;&gt;"",$A74&lt;&gt;"TOTAL"),IF(AND([4]PDI_DES__SUBUNIDAD_SECCIÓN_UBIC!$AB72&lt;&gt;"",[4]PDI_DES__SUBUNIDAD_SECCIÓN_UBIC!$AB72&lt;&gt;0),[4]PDI_DES__SUBUNIDAD_SECCIÓN_UBIC!$AB72,""),IF($A74="TOTAL",SUM(INDIRECT("Q4:Q"&amp;ROW()-1)),""))</f>
        <v/>
      </c>
      <c r="R74" s="6" t="str">
        <f ca="1">IF(AND($A74&lt;&gt;"",$A74&lt;&gt;"TOTAL"),IF(AND([4]PDI_DES__SUBUNIDAD_SECCIÓN_UBIC!$AD72&lt;&gt;"",[4]PDI_DES__SUBUNIDAD_SECCIÓN_UBIC!$AD72&lt;&gt;0),[4]PDI_DES__SUBUNIDAD_SECCIÓN_UBIC!$AD72,""),IF($A74="TOTAL",SUM(INDIRECT("R4:R"&amp;ROW()-1)),""))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IF(AND($A74&lt;&gt;"",$A74&lt;&gt;"TOTAL"),IF(AND([4]PDI_DES__SUBUNIDAD_SECCIÓN_UBIC!$AG72&lt;&gt;"",[4]PDI_DES__SUBUNIDAD_SECCIÓN_UBIC!$AG72&lt;&gt;0),[4]PDI_DES__SUBUNIDAD_SECCIÓN_UBIC!$AG72,""),IF($A74="TOTAL",SUM(INDIRECT("T4:T"&amp;ROW()-1)),""))</f>
        <v/>
      </c>
      <c r="U74" s="6" t="str">
        <f ca="1">IF(AND($A74&lt;&gt;"",$A74&lt;&gt;"TOTAL"),IF(AND([4]PDI_DES__SUBUNIDAD_SECCIÓN_UBIC!$AI72&lt;&gt;"",[4]PDI_DES__SUBUNIDAD_SECCIÓN_UBIC!$AI72&lt;&gt;0),[4]PDI_DES__SUBUNIDAD_SECCIÓN_UBIC!$AI72,""),IF($A74="TOTAL",SUM(INDIRECT("U4:U"&amp;ROW()-1)),""))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IF(AND($A74&lt;&gt;"",$A74&lt;&gt;"TOTAL"),IF(AND([4]PDI_DES__SUBUNIDAD_SECCIÓN_UBIC!$AL72&lt;&gt;"",[4]PDI_DES__SUBUNIDAD_SECCIÓN_UBIC!$AL72&lt;&gt;0),[4]PDI_DES__SUBUNIDAD_SECCIÓN_UBIC!$AL72,""),IF($A74="TOTAL",SUM(INDIRECT("W4:W"&amp;ROW()-1)),""))</f>
        <v/>
      </c>
      <c r="X74" s="6" t="str">
        <f ca="1">IF(AND($A74&lt;&gt;"",$A74&lt;&gt;"TOTAL"),IF(AND([4]PDI_DES__SUBUNIDAD_SECCIÓN_UBIC!$AN72&lt;&gt;"",[4]PDI_DES__SUBUNIDAD_SECCIÓN_UBIC!$AN72&lt;&gt;0),[4]PDI_DES__SUBUNIDAD_SECCIÓN_UBIC!$AN72,""),IF($A74="TOTAL",SUM(INDIRECT("X4:X"&amp;ROW()-1)),""))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IF(AND($A74&lt;&gt;"",$A74&lt;&gt;"TOTAL"),IF(AND([4]PDI_DES__SUBUNIDAD_SECCIÓN_UBIC!$AQ72&lt;&gt;"",[4]PDI_DES__SUBUNIDAD_SECCIÓN_UBIC!$AQ72&lt;&gt;0),[4]PDI_DES__SUBUNIDAD_SECCIÓN_UBIC!$AQ72,""),IF($A74="TOTAL",SUM(INDIRECT("Z4:Z"&amp;ROW()-1)),""))</f>
        <v/>
      </c>
      <c r="AA74" s="6" t="str">
        <f ca="1">IF(AND($A74&lt;&gt;"",$A74&lt;&gt;"TOTAL"),IF(AND([4]PDI_DES__SUBUNIDAD_SECCIÓN_UBIC!$AS72&lt;&gt;"",[4]PDI_DES__SUBUNIDAD_SECCIÓN_UBIC!$AS72&lt;&gt;0),[4]PDI_DES__SUBUNIDAD_SECCIÓN_UBIC!$AS72,""),IF($A74="TOTAL",SUM(INDIRECT("AA4:AA"&amp;ROW()-1)),""))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IF(AND($A74&lt;&gt;"",$A74&lt;&gt;"TOTAL"),IF(AND([4]PDI_DES__SUBUNIDAD_SECCIÓN_UBIC!$AV72&lt;&gt;"",[4]PDI_DES__SUBUNIDAD_SECCIÓN_UBIC!$AV72&lt;&gt;0),[4]PDI_DES__SUBUNIDAD_SECCIÓN_UBIC!$AV72,""),IF($A74="TOTAL",SUM(INDIRECT("AC4:AC"&amp;ROW()-1)),""))</f>
        <v/>
      </c>
      <c r="AD74" s="6" t="str">
        <f ca="1">IF(AND($A74&lt;&gt;"",$A74&lt;&gt;"TOTAL"),IF(AND([4]PDI_DES__SUBUNIDAD_SECCIÓN_UBIC!$AX72&lt;&gt;"",[4]PDI_DES__SUBUNIDAD_SECCIÓN_UBIC!$AX72&lt;&gt;0),[4]PDI_DES__SUBUNIDAD_SECCIÓN_UBIC!$AX72,""),IF($A74="TOTAL",SUM(INDIRECT("AD4:AD"&amp;ROW()-1)),""))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IF(AND($A74&lt;&gt;"",$A74&lt;&gt;"TOTAL"),IF(AND([4]PDI_DES__SUBUNIDAD_SECCIÓN_UBIC!$BA72&lt;&gt;"",[4]PDI_DES__SUBUNIDAD_SECCIÓN_UBIC!$BA72&lt;&gt;0),[4]PDI_DES__SUBUNIDAD_SECCIÓN_UBIC!$BA72,""),IF($A74="TOTAL",SUM(INDIRECT("AF4:AF"&amp;ROW()-1)),""))</f>
        <v/>
      </c>
      <c r="AG74" s="6" t="str">
        <f ca="1">IF(AND($A74&lt;&gt;"",$A74&lt;&gt;"TOTAL"),IF(AND([4]PDI_DES__SUBUNIDAD_SECCIÓN_UBIC!$BC72&lt;&gt;"",[4]PDI_DES__SUBUNIDAD_SECCIÓN_UBIC!$BC72&lt;&gt;0),[4]PDI_DES__SUBUNIDAD_SECCIÓN_UBIC!$BC72,""),IF($A74="TOTAL",SUM(INDIRECT("AG4:AG"&amp;ROW()-1)),""))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IF(AND($A74&lt;&gt;"",$A74&lt;&gt;"TOTAL"),IF(AND([4]PDI_DES__SUBUNIDAD_SECCIÓN_UBIC!$BF72&lt;&gt;"",[4]PDI_DES__SUBUNIDAD_SECCIÓN_UBIC!$BF72&lt;&gt;0),[4]PDI_DES__SUBUNIDAD_SECCIÓN_UBIC!$BF72,""),IF($A74="TOTAL",SUM(INDIRECT("AI4:AI"&amp;ROW()-1)),""))</f>
        <v/>
      </c>
      <c r="AJ74" s="6" t="str">
        <f ca="1">IF(AND($A74&lt;&gt;"",$A74&lt;&gt;"TOTAL"),IF(AND([4]PDI_DES__SUBUNIDAD_SECCIÓN_UBIC!$BH72&lt;&gt;"",[4]PDI_DES__SUBUNIDAD_SECCIÓN_UBIC!$BH72&lt;&gt;0),[4]PDI_DES__SUBUNIDAD_SECCIÓN_UBIC!$BH72,""),IF($A74="TOTAL",SUM(INDIRECT("AJ4:AJ"&amp;ROW()-1)),""))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IF(AND($A74&lt;&gt;"",$A74&lt;&gt;"TOTAL"),IF(AND([4]PDI_DES__SUBUNIDAD_SECCIÓN_UBIC!$BK72&lt;&gt;"",[4]PDI_DES__SUBUNIDAD_SECCIÓN_UBIC!$BK72&lt;&gt;0),[4]PDI_DES__SUBUNIDAD_SECCIÓN_UBIC!$BK72,""),IF($A74="TOTAL",SUM(INDIRECT("AL4:AL"&amp;ROW()-1)),""))</f>
        <v/>
      </c>
      <c r="AM74" s="6" t="str">
        <f ca="1">IF(AND($A74&lt;&gt;"",$A74&lt;&gt;"TOTAL"),IF(AND([4]PDI_DES__SUBUNIDAD_SECCIÓN_UBIC!$BM72&lt;&gt;"",[4]PDI_DES__SUBUNIDAD_SECCIÓN_UBIC!$BM72&lt;&gt;0),[4]PDI_DES__SUBUNIDAD_SECCIÓN_UBIC!$BM72,""),IF($A74="TOTAL",SUM(INDIRECT("AM4:AM"&amp;ROW()-1)),""))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IF(AND($A74&lt;&gt;"",$A74&lt;&gt;"TOTAL"),IF(AND([4]PDI_DES__SUBUNIDAD_SECCIÓN_UBIC!$BP72&lt;&gt;"",[4]PDI_DES__SUBUNIDAD_SECCIÓN_UBIC!$BP72&lt;&gt;0),[4]PDI_DES__SUBUNIDAD_SECCIÓN_UBIC!$BP72,""),IF($A74="TOTAL",SUM(INDIRECT("AO4:AO"&amp;ROW()-1)),""))</f>
        <v/>
      </c>
      <c r="AP74" s="6" t="str">
        <f ca="1">IF(AND($A74&lt;&gt;"",$A74&lt;&gt;"TOTAL"),IF(AND([4]PDI_DES__SUBUNIDAD_SECCIÓN_UBIC!$BR72&lt;&gt;"",[4]PDI_DES__SUBUNIDAD_SECCIÓN_UBIC!$BR72&lt;&gt;0),[4]PDI_DES__SUBUNIDAD_SECCIÓN_UBIC!$BR72,""),IF($A74="TOTAL",SUM(INDIRECT("AP4:AP"&amp;ROW()-1)),""))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IF(AND($A74&lt;&gt;"",$A74&lt;&gt;"TOTAL"),IF(AND([4]PDI_DES__SUBUNIDAD_SECCIÓN_UBIC!$BU72&lt;&gt;"",[4]PDI_DES__SUBUNIDAD_SECCIÓN_UBIC!$BU72&lt;&gt;0),[4]PDI_DES__SUBUNIDAD_SECCIÓN_UBIC!$BU72,""),IF($A74="TOTAL",SUM(INDIRECT("AR4:AR"&amp;ROW()-1)),""))</f>
        <v/>
      </c>
      <c r="AS74" s="6" t="str">
        <f ca="1">IF(AND($A74&lt;&gt;"",$A74&lt;&gt;"TOTAL"),IF(AND([4]PDI_DES__SUBUNIDAD_SECCIÓN_UBIC!$BW72&lt;&gt;"",[4]PDI_DES__SUBUNIDAD_SECCIÓN_UBIC!$BW72&lt;&gt;0),[4]PDI_DES__SUBUNIDAD_SECCIÓN_UBIC!$BW72,""),IF($A74="TOTAL",SUM(INDIRECT("AS4:AS"&amp;ROW()-1)),""))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IF(AND($A74&lt;&gt;"",$A74&lt;&gt;"TOTAL"),IF(AND([4]PDI_DES__SUBUNIDAD_SECCIÓN_UBIC!$BZ72&lt;&gt;"",[4]PDI_DES__SUBUNIDAD_SECCIÓN_UBIC!$BZ72&lt;&gt;0),[4]PDI_DES__SUBUNIDAD_SECCIÓN_UBIC!$BZ72,""),IF($A74="TOTAL",SUM(INDIRECT("AU4:AU"&amp;ROW()-1)),""))</f>
        <v/>
      </c>
      <c r="AV74" s="6" t="str">
        <f ca="1">IF(AND($A74&lt;&gt;"",$A74&lt;&gt;"TOTAL"),IF(AND([4]PDI_DES__SUBUNIDAD_SECCIÓN_UBIC!$CB72&lt;&gt;"",[4]PDI_DES__SUBUNIDAD_SECCIÓN_UBIC!$CB72&lt;&gt;0),[4]PDI_DES__SUBUNIDAD_SECCIÓN_UBIC!$CB72,""),IF($A74="TOTAL",SUM(INDIRECT("AV4:AV"&amp;ROW()-1)),""))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IF(AND($A74&lt;&gt;"",$A74&lt;&gt;"TOTAL"),IF(AND([4]PDI_DES__SUBUNIDAD_SECCIÓN_UBIC!$CE72&lt;&gt;"",[4]PDI_DES__SUBUNIDAD_SECCIÓN_UBIC!$CE72&lt;&gt;0),[4]PDI_DES__SUBUNIDAD_SECCIÓN_UBIC!$CE72,""),IF($A74="TOTAL",SUM(INDIRECT("AX4:AX"&amp;ROW()-1)),""))</f>
        <v/>
      </c>
      <c r="AY74" s="6" t="str">
        <f ca="1">IF(AND($A74&lt;&gt;"",$A74&lt;&gt;"TOTAL"),IF(AND([4]PDI_DES__SUBUNIDAD_SECCIÓN_UBIC!$CG72&lt;&gt;"",[4]PDI_DES__SUBUNIDAD_SECCIÓN_UBIC!$CG72&lt;&gt;0),[4]PDI_DES__SUBUNIDAD_SECCIÓN_UBIC!$CG72,""),IF($A74="TOTAL",SUM(INDIRECT("AY4:AY"&amp;ROW()-1)),""))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IF(AND($A74&lt;&gt;"",$A74&lt;&gt;"TOTAL"),IF(AND([4]PDI_DES__SUBUNIDAD_SECCIÓN_UBIC!$CJ72&lt;&gt;"",[4]PDI_DES__SUBUNIDAD_SECCIÓN_UBIC!$CJ72&lt;&gt;0),[4]PDI_DES__SUBUNIDAD_SECCIÓN_UBIC!$CJ72,""),IF($A74="TOTAL",SUM(INDIRECT("BA4:BA"&amp;ROW()-1)),""))</f>
        <v/>
      </c>
      <c r="BB74" s="6" t="str">
        <f ca="1">IF(AND($A74&lt;&gt;"",$A74&lt;&gt;"TOTAL"),IF(AND([4]PDI_DES__SUBUNIDAD_SECCIÓN_UBIC!$CL72&lt;&gt;"",[4]PDI_DES__SUBUNIDAD_SECCIÓN_UBIC!$CL72&lt;&gt;0),[4]PDI_DES__SUBUNIDAD_SECCIÓN_UBIC!$CL72,""),IF($A74="TOTAL",SUM(INDIRECT("BB4:BB"&amp;ROW()-1)),""))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IF(AND($A74&lt;&gt;"",$A74&lt;&gt;"TOTAL"),IF(AND([4]PDI_DES__SUBUNIDAD_SECCIÓN_UBIC!$CO72&lt;&gt;"",[4]PDI_DES__SUBUNIDAD_SECCIÓN_UBIC!$CO72&lt;&gt;0),[4]PDI_DES__SUBUNIDAD_SECCIÓN_UBIC!$CO72,""),IF($A74="TOTAL",SUM(INDIRECT("BD4:BD"&amp;ROW()-1)),""))</f>
        <v/>
      </c>
      <c r="BE74" s="6" t="str">
        <f ca="1">IF(AND($A74&lt;&gt;"",$A74&lt;&gt;"TOTAL"),IF(AND([4]PDI_DES__SUBUNIDAD_SECCIÓN_UBIC!$CQ72&lt;&gt;"",[4]PDI_DES__SUBUNIDAD_SECCIÓN_UBIC!$CQ72&lt;&gt;0),[4]PDI_DES__SUBUNIDAD_SECCIÓN_UBIC!$CQ72,""),IF($A74="TOTAL",SUM(INDIRECT("BE4:BE"&amp;ROW()-1)),""))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IF([4]PDI_DES__SUBUNIDAD_SECCIÓN_UBIC!$B73&lt;&gt;"",[4]PDI_DES__SUBUNIDAD_SECCIÓN_UBIC!$B73,IF(AND([4]PDI_DES__SUBUNIDAD_SECCIÓN_UBIC!$B73="",[4]PDI_DES__SUBUNIDAD_SECCIÓN_UBIC!$B74="",[4]PDI_DES__SUBUNIDAD_SECCIÓN_UBIC!$B72=""),"","TOTAL"))</f>
        <v/>
      </c>
      <c r="B75" s="6" t="str">
        <f ca="1">IF(AND($A75&lt;&gt;"",$A75&lt;&gt;"TOTAL"),IF(AND([4]PDI_DES__SUBUNIDAD_SECCIÓN_UBIC!$C73&lt;&gt;"",[4]PDI_DES__SUBUNIDAD_SECCIÓN_UBIC!$C73&lt;&gt;0),[4]PDI_DES__SUBUNIDAD_SECCIÓN_UBIC!$C73,""),IF($A75="TOTAL",SUM(INDIRECT("B4:B"&amp;ROW()-1)),""))</f>
        <v/>
      </c>
      <c r="C75" s="6" t="str">
        <f ca="1">IF(AND($A75&lt;&gt;"",$A75&lt;&gt;"TOTAL"),IF(AND([4]PDI_DES__SUBUNIDAD_SECCIÓN_UBIC!$E73&lt;&gt;"",[4]PDI_DES__SUBUNIDAD_SECCIÓN_UBIC!$E73&lt;&gt;0),[4]PDI_DES__SUBUNIDAD_SECCIÓN_UBIC!$E73,""),IF($A75="TOTAL",SUM(INDIRECT("C4:C"&amp;ROW()-1)),""))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IF(AND($A75&lt;&gt;"",$A75&lt;&gt;"TOTAL"),IF(AND([4]PDI_DES__SUBUNIDAD_SECCIÓN_UBIC!$H73&lt;&gt;"",[4]PDI_DES__SUBUNIDAD_SECCIÓN_UBIC!$H73&lt;&gt;0),[4]PDI_DES__SUBUNIDAD_SECCIÓN_UBIC!$H73,""),IF($A75="TOTAL",SUM(INDIRECT("E4:E"&amp;ROW()-1)),""))</f>
        <v/>
      </c>
      <c r="F75" s="6" t="str">
        <f ca="1">IF(AND($A75&lt;&gt;"",$A75&lt;&gt;"TOTAL"),IF(AND([4]PDI_DES__SUBUNIDAD_SECCIÓN_UBIC!$J73&lt;&gt;"",[4]PDI_DES__SUBUNIDAD_SECCIÓN_UBIC!$J73&lt;&gt;0),[4]PDI_DES__SUBUNIDAD_SECCIÓN_UBIC!$J73,""),IF($A75="TOTAL",SUM(INDIRECT("F4:F"&amp;ROW()-1)),""))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IF(AND($A75&lt;&gt;"",$A75&lt;&gt;"TOTAL"),IF(AND([4]PDI_DES__SUBUNIDAD_SECCIÓN_UBIC!$M73&lt;&gt;"",[4]PDI_DES__SUBUNIDAD_SECCIÓN_UBIC!$M73&lt;&gt;0),[4]PDI_DES__SUBUNIDAD_SECCIÓN_UBIC!$M73,""),IF($A75="TOTAL",SUM(INDIRECT("H4:H"&amp;ROW()-1)),""))</f>
        <v/>
      </c>
      <c r="I75" s="6" t="str">
        <f ca="1">IF(AND($A75&lt;&gt;"",$A75&lt;&gt;"TOTAL"),IF(AND([4]PDI_DES__SUBUNIDAD_SECCIÓN_UBIC!$O73&lt;&gt;"",[4]PDI_DES__SUBUNIDAD_SECCIÓN_UBIC!$O73&lt;&gt;0),[4]PDI_DES__SUBUNIDAD_SECCIÓN_UBIC!$O73,""),IF($A75="TOTAL",SUM(INDIRECT("I4:I"&amp;ROW()-1)),""))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IF(AND($A75&lt;&gt;"",$A75&lt;&gt;"TOTAL"),IF(AND([4]PDI_DES__SUBUNIDAD_SECCIÓN_UBIC!$R73&lt;&gt;"",[4]PDI_DES__SUBUNIDAD_SECCIÓN_UBIC!$R73&lt;&gt;0),[4]PDI_DES__SUBUNIDAD_SECCIÓN_UBIC!$R73,""),IF($A75="TOTAL",SUM(INDIRECT("K4:K"&amp;ROW()-1)),""))</f>
        <v/>
      </c>
      <c r="L75" s="6" t="str">
        <f ca="1">IF(AND($A75&lt;&gt;"",$A75&lt;&gt;"TOTAL"),IF(AND([4]PDI_DES__SUBUNIDAD_SECCIÓN_UBIC!$T73&lt;&gt;"",[4]PDI_DES__SUBUNIDAD_SECCIÓN_UBIC!$T73&lt;&gt;0),[4]PDI_DES__SUBUNIDAD_SECCIÓN_UBIC!$T73,""),IF($A75="TOTAL",SUM(INDIRECT("L4:L"&amp;ROW()-1)),""))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IF(AND($A75&lt;&gt;"",$A75&lt;&gt;"TOTAL"),IF(AND([4]PDI_DES__SUBUNIDAD_SECCIÓN_UBIC!$W73&lt;&gt;"",[4]PDI_DES__SUBUNIDAD_SECCIÓN_UBIC!$W73&lt;&gt;0),[4]PDI_DES__SUBUNIDAD_SECCIÓN_UBIC!$W73,""),IF($A75="TOTAL",SUM(INDIRECT("N4:N"&amp;ROW()-1)),""))</f>
        <v/>
      </c>
      <c r="O75" s="6" t="str">
        <f ca="1">IF(AND($A75&lt;&gt;"",$A75&lt;&gt;"TOTAL"),IF(AND([4]PDI_DES__SUBUNIDAD_SECCIÓN_UBIC!$Y73&lt;&gt;"",[4]PDI_DES__SUBUNIDAD_SECCIÓN_UBIC!$Y73&lt;&gt;0),[4]PDI_DES__SUBUNIDAD_SECCIÓN_UBIC!$Y73,""),IF($A75="TOTAL",SUM(INDIRECT("O4:O"&amp;ROW()-1)),""))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IF(AND($A75&lt;&gt;"",$A75&lt;&gt;"TOTAL"),IF(AND([4]PDI_DES__SUBUNIDAD_SECCIÓN_UBIC!$AB73&lt;&gt;"",[4]PDI_DES__SUBUNIDAD_SECCIÓN_UBIC!$AB73&lt;&gt;0),[4]PDI_DES__SUBUNIDAD_SECCIÓN_UBIC!$AB73,""),IF($A75="TOTAL",SUM(INDIRECT("Q4:Q"&amp;ROW()-1)),""))</f>
        <v/>
      </c>
      <c r="R75" s="6" t="str">
        <f ca="1">IF(AND($A75&lt;&gt;"",$A75&lt;&gt;"TOTAL"),IF(AND([4]PDI_DES__SUBUNIDAD_SECCIÓN_UBIC!$AD73&lt;&gt;"",[4]PDI_DES__SUBUNIDAD_SECCIÓN_UBIC!$AD73&lt;&gt;0),[4]PDI_DES__SUBUNIDAD_SECCIÓN_UBIC!$AD73,""),IF($A75="TOTAL",SUM(INDIRECT("R4:R"&amp;ROW()-1)),""))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IF(AND($A75&lt;&gt;"",$A75&lt;&gt;"TOTAL"),IF(AND([4]PDI_DES__SUBUNIDAD_SECCIÓN_UBIC!$AG73&lt;&gt;"",[4]PDI_DES__SUBUNIDAD_SECCIÓN_UBIC!$AG73&lt;&gt;0),[4]PDI_DES__SUBUNIDAD_SECCIÓN_UBIC!$AG73,""),IF($A75="TOTAL",SUM(INDIRECT("T4:T"&amp;ROW()-1)),""))</f>
        <v/>
      </c>
      <c r="U75" s="6" t="str">
        <f ca="1">IF(AND($A75&lt;&gt;"",$A75&lt;&gt;"TOTAL"),IF(AND([4]PDI_DES__SUBUNIDAD_SECCIÓN_UBIC!$AI73&lt;&gt;"",[4]PDI_DES__SUBUNIDAD_SECCIÓN_UBIC!$AI73&lt;&gt;0),[4]PDI_DES__SUBUNIDAD_SECCIÓN_UBIC!$AI73,""),IF($A75="TOTAL",SUM(INDIRECT("U4:U"&amp;ROW()-1)),""))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IF(AND($A75&lt;&gt;"",$A75&lt;&gt;"TOTAL"),IF(AND([4]PDI_DES__SUBUNIDAD_SECCIÓN_UBIC!$AL73&lt;&gt;"",[4]PDI_DES__SUBUNIDAD_SECCIÓN_UBIC!$AL73&lt;&gt;0),[4]PDI_DES__SUBUNIDAD_SECCIÓN_UBIC!$AL73,""),IF($A75="TOTAL",SUM(INDIRECT("W4:W"&amp;ROW()-1)),""))</f>
        <v/>
      </c>
      <c r="X75" s="6" t="str">
        <f ca="1">IF(AND($A75&lt;&gt;"",$A75&lt;&gt;"TOTAL"),IF(AND([4]PDI_DES__SUBUNIDAD_SECCIÓN_UBIC!$AN73&lt;&gt;"",[4]PDI_DES__SUBUNIDAD_SECCIÓN_UBIC!$AN73&lt;&gt;0),[4]PDI_DES__SUBUNIDAD_SECCIÓN_UBIC!$AN73,""),IF($A75="TOTAL",SUM(INDIRECT("X4:X"&amp;ROW()-1)),""))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IF(AND($A75&lt;&gt;"",$A75&lt;&gt;"TOTAL"),IF(AND([4]PDI_DES__SUBUNIDAD_SECCIÓN_UBIC!$AQ73&lt;&gt;"",[4]PDI_DES__SUBUNIDAD_SECCIÓN_UBIC!$AQ73&lt;&gt;0),[4]PDI_DES__SUBUNIDAD_SECCIÓN_UBIC!$AQ73,""),IF($A75="TOTAL",SUM(INDIRECT("Z4:Z"&amp;ROW()-1)),""))</f>
        <v/>
      </c>
      <c r="AA75" s="6" t="str">
        <f ca="1">IF(AND($A75&lt;&gt;"",$A75&lt;&gt;"TOTAL"),IF(AND([4]PDI_DES__SUBUNIDAD_SECCIÓN_UBIC!$AS73&lt;&gt;"",[4]PDI_DES__SUBUNIDAD_SECCIÓN_UBIC!$AS73&lt;&gt;0),[4]PDI_DES__SUBUNIDAD_SECCIÓN_UBIC!$AS73,""),IF($A75="TOTAL",SUM(INDIRECT("AA4:AA"&amp;ROW()-1)),""))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IF(AND($A75&lt;&gt;"",$A75&lt;&gt;"TOTAL"),IF(AND([4]PDI_DES__SUBUNIDAD_SECCIÓN_UBIC!$AV73&lt;&gt;"",[4]PDI_DES__SUBUNIDAD_SECCIÓN_UBIC!$AV73&lt;&gt;0),[4]PDI_DES__SUBUNIDAD_SECCIÓN_UBIC!$AV73,""),IF($A75="TOTAL",SUM(INDIRECT("AC4:AC"&amp;ROW()-1)),""))</f>
        <v/>
      </c>
      <c r="AD75" s="6" t="str">
        <f ca="1">IF(AND($A75&lt;&gt;"",$A75&lt;&gt;"TOTAL"),IF(AND([4]PDI_DES__SUBUNIDAD_SECCIÓN_UBIC!$AX73&lt;&gt;"",[4]PDI_DES__SUBUNIDAD_SECCIÓN_UBIC!$AX73&lt;&gt;0),[4]PDI_DES__SUBUNIDAD_SECCIÓN_UBIC!$AX73,""),IF($A75="TOTAL",SUM(INDIRECT("AD4:AD"&amp;ROW()-1)),""))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IF(AND($A75&lt;&gt;"",$A75&lt;&gt;"TOTAL"),IF(AND([4]PDI_DES__SUBUNIDAD_SECCIÓN_UBIC!$BA73&lt;&gt;"",[4]PDI_DES__SUBUNIDAD_SECCIÓN_UBIC!$BA73&lt;&gt;0),[4]PDI_DES__SUBUNIDAD_SECCIÓN_UBIC!$BA73,""),IF($A75="TOTAL",SUM(INDIRECT("AF4:AF"&amp;ROW()-1)),""))</f>
        <v/>
      </c>
      <c r="AG75" s="6" t="str">
        <f ca="1">IF(AND($A75&lt;&gt;"",$A75&lt;&gt;"TOTAL"),IF(AND([4]PDI_DES__SUBUNIDAD_SECCIÓN_UBIC!$BC73&lt;&gt;"",[4]PDI_DES__SUBUNIDAD_SECCIÓN_UBIC!$BC73&lt;&gt;0),[4]PDI_DES__SUBUNIDAD_SECCIÓN_UBIC!$BC73,""),IF($A75="TOTAL",SUM(INDIRECT("AG4:AG"&amp;ROW()-1)),""))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IF(AND($A75&lt;&gt;"",$A75&lt;&gt;"TOTAL"),IF(AND([4]PDI_DES__SUBUNIDAD_SECCIÓN_UBIC!$BF73&lt;&gt;"",[4]PDI_DES__SUBUNIDAD_SECCIÓN_UBIC!$BF73&lt;&gt;0),[4]PDI_DES__SUBUNIDAD_SECCIÓN_UBIC!$BF73,""),IF($A75="TOTAL",SUM(INDIRECT("AI4:AI"&amp;ROW()-1)),""))</f>
        <v/>
      </c>
      <c r="AJ75" s="6" t="str">
        <f ca="1">IF(AND($A75&lt;&gt;"",$A75&lt;&gt;"TOTAL"),IF(AND([4]PDI_DES__SUBUNIDAD_SECCIÓN_UBIC!$BH73&lt;&gt;"",[4]PDI_DES__SUBUNIDAD_SECCIÓN_UBIC!$BH73&lt;&gt;0),[4]PDI_DES__SUBUNIDAD_SECCIÓN_UBIC!$BH73,""),IF($A75="TOTAL",SUM(INDIRECT("AJ4:AJ"&amp;ROW()-1)),""))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IF(AND($A75&lt;&gt;"",$A75&lt;&gt;"TOTAL"),IF(AND([4]PDI_DES__SUBUNIDAD_SECCIÓN_UBIC!$BK73&lt;&gt;"",[4]PDI_DES__SUBUNIDAD_SECCIÓN_UBIC!$BK73&lt;&gt;0),[4]PDI_DES__SUBUNIDAD_SECCIÓN_UBIC!$BK73,""),IF($A75="TOTAL",SUM(INDIRECT("AL4:AL"&amp;ROW()-1)),""))</f>
        <v/>
      </c>
      <c r="AM75" s="6" t="str">
        <f ca="1">IF(AND($A75&lt;&gt;"",$A75&lt;&gt;"TOTAL"),IF(AND([4]PDI_DES__SUBUNIDAD_SECCIÓN_UBIC!$BM73&lt;&gt;"",[4]PDI_DES__SUBUNIDAD_SECCIÓN_UBIC!$BM73&lt;&gt;0),[4]PDI_DES__SUBUNIDAD_SECCIÓN_UBIC!$BM73,""),IF($A75="TOTAL",SUM(INDIRECT("AM4:AM"&amp;ROW()-1)),""))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IF(AND($A75&lt;&gt;"",$A75&lt;&gt;"TOTAL"),IF(AND([4]PDI_DES__SUBUNIDAD_SECCIÓN_UBIC!$BP73&lt;&gt;"",[4]PDI_DES__SUBUNIDAD_SECCIÓN_UBIC!$BP73&lt;&gt;0),[4]PDI_DES__SUBUNIDAD_SECCIÓN_UBIC!$BP73,""),IF($A75="TOTAL",SUM(INDIRECT("AO4:AO"&amp;ROW()-1)),""))</f>
        <v/>
      </c>
      <c r="AP75" s="6" t="str">
        <f ca="1">IF(AND($A75&lt;&gt;"",$A75&lt;&gt;"TOTAL"),IF(AND([4]PDI_DES__SUBUNIDAD_SECCIÓN_UBIC!$BR73&lt;&gt;"",[4]PDI_DES__SUBUNIDAD_SECCIÓN_UBIC!$BR73&lt;&gt;0),[4]PDI_DES__SUBUNIDAD_SECCIÓN_UBIC!$BR73,""),IF($A75="TOTAL",SUM(INDIRECT("AP4:AP"&amp;ROW()-1)),""))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IF(AND($A75&lt;&gt;"",$A75&lt;&gt;"TOTAL"),IF(AND([4]PDI_DES__SUBUNIDAD_SECCIÓN_UBIC!$BU73&lt;&gt;"",[4]PDI_DES__SUBUNIDAD_SECCIÓN_UBIC!$BU73&lt;&gt;0),[4]PDI_DES__SUBUNIDAD_SECCIÓN_UBIC!$BU73,""),IF($A75="TOTAL",SUM(INDIRECT("AR4:AR"&amp;ROW()-1)),""))</f>
        <v/>
      </c>
      <c r="AS75" s="6" t="str">
        <f ca="1">IF(AND($A75&lt;&gt;"",$A75&lt;&gt;"TOTAL"),IF(AND([4]PDI_DES__SUBUNIDAD_SECCIÓN_UBIC!$BW73&lt;&gt;"",[4]PDI_DES__SUBUNIDAD_SECCIÓN_UBIC!$BW73&lt;&gt;0),[4]PDI_DES__SUBUNIDAD_SECCIÓN_UBIC!$BW73,""),IF($A75="TOTAL",SUM(INDIRECT("AS4:AS"&amp;ROW()-1)),""))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IF(AND($A75&lt;&gt;"",$A75&lt;&gt;"TOTAL"),IF(AND([4]PDI_DES__SUBUNIDAD_SECCIÓN_UBIC!$BZ73&lt;&gt;"",[4]PDI_DES__SUBUNIDAD_SECCIÓN_UBIC!$BZ73&lt;&gt;0),[4]PDI_DES__SUBUNIDAD_SECCIÓN_UBIC!$BZ73,""),IF($A75="TOTAL",SUM(INDIRECT("AU4:AU"&amp;ROW()-1)),""))</f>
        <v/>
      </c>
      <c r="AV75" s="6" t="str">
        <f ca="1">IF(AND($A75&lt;&gt;"",$A75&lt;&gt;"TOTAL"),IF(AND([4]PDI_DES__SUBUNIDAD_SECCIÓN_UBIC!$CB73&lt;&gt;"",[4]PDI_DES__SUBUNIDAD_SECCIÓN_UBIC!$CB73&lt;&gt;0),[4]PDI_DES__SUBUNIDAD_SECCIÓN_UBIC!$CB73,""),IF($A75="TOTAL",SUM(INDIRECT("AV4:AV"&amp;ROW()-1)),""))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IF(AND($A75&lt;&gt;"",$A75&lt;&gt;"TOTAL"),IF(AND([4]PDI_DES__SUBUNIDAD_SECCIÓN_UBIC!$CE73&lt;&gt;"",[4]PDI_DES__SUBUNIDAD_SECCIÓN_UBIC!$CE73&lt;&gt;0),[4]PDI_DES__SUBUNIDAD_SECCIÓN_UBIC!$CE73,""),IF($A75="TOTAL",SUM(INDIRECT("AX4:AX"&amp;ROW()-1)),""))</f>
        <v/>
      </c>
      <c r="AY75" s="6" t="str">
        <f ca="1">IF(AND($A75&lt;&gt;"",$A75&lt;&gt;"TOTAL"),IF(AND([4]PDI_DES__SUBUNIDAD_SECCIÓN_UBIC!$CG73&lt;&gt;"",[4]PDI_DES__SUBUNIDAD_SECCIÓN_UBIC!$CG73&lt;&gt;0),[4]PDI_DES__SUBUNIDAD_SECCIÓN_UBIC!$CG73,""),IF($A75="TOTAL",SUM(INDIRECT("AY4:AY"&amp;ROW()-1)),""))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IF(AND($A75&lt;&gt;"",$A75&lt;&gt;"TOTAL"),IF(AND([4]PDI_DES__SUBUNIDAD_SECCIÓN_UBIC!$CJ73&lt;&gt;"",[4]PDI_DES__SUBUNIDAD_SECCIÓN_UBIC!$CJ73&lt;&gt;0),[4]PDI_DES__SUBUNIDAD_SECCIÓN_UBIC!$CJ73,""),IF($A75="TOTAL",SUM(INDIRECT("BA4:BA"&amp;ROW()-1)),""))</f>
        <v/>
      </c>
      <c r="BB75" s="6" t="str">
        <f ca="1">IF(AND($A75&lt;&gt;"",$A75&lt;&gt;"TOTAL"),IF(AND([4]PDI_DES__SUBUNIDAD_SECCIÓN_UBIC!$CL73&lt;&gt;"",[4]PDI_DES__SUBUNIDAD_SECCIÓN_UBIC!$CL73&lt;&gt;0),[4]PDI_DES__SUBUNIDAD_SECCIÓN_UBIC!$CL73,""),IF($A75="TOTAL",SUM(INDIRECT("BB4:BB"&amp;ROW()-1)),""))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IF(AND($A75&lt;&gt;"",$A75&lt;&gt;"TOTAL"),IF(AND([4]PDI_DES__SUBUNIDAD_SECCIÓN_UBIC!$CO73&lt;&gt;"",[4]PDI_DES__SUBUNIDAD_SECCIÓN_UBIC!$CO73&lt;&gt;0),[4]PDI_DES__SUBUNIDAD_SECCIÓN_UBIC!$CO73,""),IF($A75="TOTAL",SUM(INDIRECT("BD4:BD"&amp;ROW()-1)),""))</f>
        <v/>
      </c>
      <c r="BE75" s="6" t="str">
        <f ca="1">IF(AND($A75&lt;&gt;"",$A75&lt;&gt;"TOTAL"),IF(AND([4]PDI_DES__SUBUNIDAD_SECCIÓN_UBIC!$CQ73&lt;&gt;"",[4]PDI_DES__SUBUNIDAD_SECCIÓN_UBIC!$CQ73&lt;&gt;0),[4]PDI_DES__SUBUNIDAD_SECCIÓN_UBIC!$CQ73,""),IF($A75="TOTAL",SUM(INDIRECT("BE4:BE"&amp;ROW()-1)),""))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IF([4]PDI_DES__SUBUNIDAD_SECCIÓN_UBIC!$B74&lt;&gt;"",[4]PDI_DES__SUBUNIDAD_SECCIÓN_UBIC!$B74,IF(AND([4]PDI_DES__SUBUNIDAD_SECCIÓN_UBIC!$B74="",[4]PDI_DES__SUBUNIDAD_SECCIÓN_UBIC!$B75="",[4]PDI_DES__SUBUNIDAD_SECCIÓN_UBIC!$B73=""),"","TOTAL"))</f>
        <v/>
      </c>
      <c r="B76" s="6" t="str">
        <f ca="1">IF(AND($A76&lt;&gt;"",$A76&lt;&gt;"TOTAL"),IF(AND([4]PDI_DES__SUBUNIDAD_SECCIÓN_UBIC!$C74&lt;&gt;"",[4]PDI_DES__SUBUNIDAD_SECCIÓN_UBIC!$C74&lt;&gt;0),[4]PDI_DES__SUBUNIDAD_SECCIÓN_UBIC!$C74,""),IF($A76="TOTAL",SUM(INDIRECT("B4:B"&amp;ROW()-1)),""))</f>
        <v/>
      </c>
      <c r="C76" s="6" t="str">
        <f ca="1">IF(AND($A76&lt;&gt;"",$A76&lt;&gt;"TOTAL"),IF(AND([4]PDI_DES__SUBUNIDAD_SECCIÓN_UBIC!$E74&lt;&gt;"",[4]PDI_DES__SUBUNIDAD_SECCIÓN_UBIC!$E74&lt;&gt;0),[4]PDI_DES__SUBUNIDAD_SECCIÓN_UBIC!$E74,""),IF($A76="TOTAL",SUM(INDIRECT("C4:C"&amp;ROW()-1)),""))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IF(AND($A76&lt;&gt;"",$A76&lt;&gt;"TOTAL"),IF(AND([4]PDI_DES__SUBUNIDAD_SECCIÓN_UBIC!$H74&lt;&gt;"",[4]PDI_DES__SUBUNIDAD_SECCIÓN_UBIC!$H74&lt;&gt;0),[4]PDI_DES__SUBUNIDAD_SECCIÓN_UBIC!$H74,""),IF($A76="TOTAL",SUM(INDIRECT("E4:E"&amp;ROW()-1)),""))</f>
        <v/>
      </c>
      <c r="F76" s="6" t="str">
        <f ca="1">IF(AND($A76&lt;&gt;"",$A76&lt;&gt;"TOTAL"),IF(AND([4]PDI_DES__SUBUNIDAD_SECCIÓN_UBIC!$J74&lt;&gt;"",[4]PDI_DES__SUBUNIDAD_SECCIÓN_UBIC!$J74&lt;&gt;0),[4]PDI_DES__SUBUNIDAD_SECCIÓN_UBIC!$J74,""),IF($A76="TOTAL",SUM(INDIRECT("F4:F"&amp;ROW()-1)),""))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IF(AND($A76&lt;&gt;"",$A76&lt;&gt;"TOTAL"),IF(AND([4]PDI_DES__SUBUNIDAD_SECCIÓN_UBIC!$M74&lt;&gt;"",[4]PDI_DES__SUBUNIDAD_SECCIÓN_UBIC!$M74&lt;&gt;0),[4]PDI_DES__SUBUNIDAD_SECCIÓN_UBIC!$M74,""),IF($A76="TOTAL",SUM(INDIRECT("H4:H"&amp;ROW()-1)),""))</f>
        <v/>
      </c>
      <c r="I76" s="6" t="str">
        <f ca="1">IF(AND($A76&lt;&gt;"",$A76&lt;&gt;"TOTAL"),IF(AND([4]PDI_DES__SUBUNIDAD_SECCIÓN_UBIC!$O74&lt;&gt;"",[4]PDI_DES__SUBUNIDAD_SECCIÓN_UBIC!$O74&lt;&gt;0),[4]PDI_DES__SUBUNIDAD_SECCIÓN_UBIC!$O74,""),IF($A76="TOTAL",SUM(INDIRECT("I4:I"&amp;ROW()-1)),""))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IF(AND($A76&lt;&gt;"",$A76&lt;&gt;"TOTAL"),IF(AND([4]PDI_DES__SUBUNIDAD_SECCIÓN_UBIC!$R74&lt;&gt;"",[4]PDI_DES__SUBUNIDAD_SECCIÓN_UBIC!$R74&lt;&gt;0),[4]PDI_DES__SUBUNIDAD_SECCIÓN_UBIC!$R74,""),IF($A76="TOTAL",SUM(INDIRECT("K4:K"&amp;ROW()-1)),""))</f>
        <v/>
      </c>
      <c r="L76" s="6" t="str">
        <f ca="1">IF(AND($A76&lt;&gt;"",$A76&lt;&gt;"TOTAL"),IF(AND([4]PDI_DES__SUBUNIDAD_SECCIÓN_UBIC!$T74&lt;&gt;"",[4]PDI_DES__SUBUNIDAD_SECCIÓN_UBIC!$T74&lt;&gt;0),[4]PDI_DES__SUBUNIDAD_SECCIÓN_UBIC!$T74,""),IF($A76="TOTAL",SUM(INDIRECT("L4:L"&amp;ROW()-1)),""))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IF(AND($A76&lt;&gt;"",$A76&lt;&gt;"TOTAL"),IF(AND([4]PDI_DES__SUBUNIDAD_SECCIÓN_UBIC!$W74&lt;&gt;"",[4]PDI_DES__SUBUNIDAD_SECCIÓN_UBIC!$W74&lt;&gt;0),[4]PDI_DES__SUBUNIDAD_SECCIÓN_UBIC!$W74,""),IF($A76="TOTAL",SUM(INDIRECT("N4:N"&amp;ROW()-1)),""))</f>
        <v/>
      </c>
      <c r="O76" s="6" t="str">
        <f ca="1">IF(AND($A76&lt;&gt;"",$A76&lt;&gt;"TOTAL"),IF(AND([4]PDI_DES__SUBUNIDAD_SECCIÓN_UBIC!$Y74&lt;&gt;"",[4]PDI_DES__SUBUNIDAD_SECCIÓN_UBIC!$Y74&lt;&gt;0),[4]PDI_DES__SUBUNIDAD_SECCIÓN_UBIC!$Y74,""),IF($A76="TOTAL",SUM(INDIRECT("O4:O"&amp;ROW()-1)),""))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IF(AND($A76&lt;&gt;"",$A76&lt;&gt;"TOTAL"),IF(AND([4]PDI_DES__SUBUNIDAD_SECCIÓN_UBIC!$AB74&lt;&gt;"",[4]PDI_DES__SUBUNIDAD_SECCIÓN_UBIC!$AB74&lt;&gt;0),[4]PDI_DES__SUBUNIDAD_SECCIÓN_UBIC!$AB74,""),IF($A76="TOTAL",SUM(INDIRECT("Q4:Q"&amp;ROW()-1)),""))</f>
        <v/>
      </c>
      <c r="R76" s="6" t="str">
        <f ca="1">IF(AND($A76&lt;&gt;"",$A76&lt;&gt;"TOTAL"),IF(AND([4]PDI_DES__SUBUNIDAD_SECCIÓN_UBIC!$AD74&lt;&gt;"",[4]PDI_DES__SUBUNIDAD_SECCIÓN_UBIC!$AD74&lt;&gt;0),[4]PDI_DES__SUBUNIDAD_SECCIÓN_UBIC!$AD74,""),IF($A76="TOTAL",SUM(INDIRECT("R4:R"&amp;ROW()-1)),""))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IF(AND($A76&lt;&gt;"",$A76&lt;&gt;"TOTAL"),IF(AND([4]PDI_DES__SUBUNIDAD_SECCIÓN_UBIC!$AG74&lt;&gt;"",[4]PDI_DES__SUBUNIDAD_SECCIÓN_UBIC!$AG74&lt;&gt;0),[4]PDI_DES__SUBUNIDAD_SECCIÓN_UBIC!$AG74,""),IF($A76="TOTAL",SUM(INDIRECT("T4:T"&amp;ROW()-1)),""))</f>
        <v/>
      </c>
      <c r="U76" s="6" t="str">
        <f ca="1">IF(AND($A76&lt;&gt;"",$A76&lt;&gt;"TOTAL"),IF(AND([4]PDI_DES__SUBUNIDAD_SECCIÓN_UBIC!$AI74&lt;&gt;"",[4]PDI_DES__SUBUNIDAD_SECCIÓN_UBIC!$AI74&lt;&gt;0),[4]PDI_DES__SUBUNIDAD_SECCIÓN_UBIC!$AI74,""),IF($A76="TOTAL",SUM(INDIRECT("U4:U"&amp;ROW()-1)),""))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IF(AND($A76&lt;&gt;"",$A76&lt;&gt;"TOTAL"),IF(AND([4]PDI_DES__SUBUNIDAD_SECCIÓN_UBIC!$AL74&lt;&gt;"",[4]PDI_DES__SUBUNIDAD_SECCIÓN_UBIC!$AL74&lt;&gt;0),[4]PDI_DES__SUBUNIDAD_SECCIÓN_UBIC!$AL74,""),IF($A76="TOTAL",SUM(INDIRECT("W4:W"&amp;ROW()-1)),""))</f>
        <v/>
      </c>
      <c r="X76" s="6" t="str">
        <f ca="1">IF(AND($A76&lt;&gt;"",$A76&lt;&gt;"TOTAL"),IF(AND([4]PDI_DES__SUBUNIDAD_SECCIÓN_UBIC!$AN74&lt;&gt;"",[4]PDI_DES__SUBUNIDAD_SECCIÓN_UBIC!$AN74&lt;&gt;0),[4]PDI_DES__SUBUNIDAD_SECCIÓN_UBIC!$AN74,""),IF($A76="TOTAL",SUM(INDIRECT("X4:X"&amp;ROW()-1)),""))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IF(AND($A76&lt;&gt;"",$A76&lt;&gt;"TOTAL"),IF(AND([4]PDI_DES__SUBUNIDAD_SECCIÓN_UBIC!$AQ74&lt;&gt;"",[4]PDI_DES__SUBUNIDAD_SECCIÓN_UBIC!$AQ74&lt;&gt;0),[4]PDI_DES__SUBUNIDAD_SECCIÓN_UBIC!$AQ74,""),IF($A76="TOTAL",SUM(INDIRECT("Z4:Z"&amp;ROW()-1)),""))</f>
        <v/>
      </c>
      <c r="AA76" s="6" t="str">
        <f ca="1">IF(AND($A76&lt;&gt;"",$A76&lt;&gt;"TOTAL"),IF(AND([4]PDI_DES__SUBUNIDAD_SECCIÓN_UBIC!$AS74&lt;&gt;"",[4]PDI_DES__SUBUNIDAD_SECCIÓN_UBIC!$AS74&lt;&gt;0),[4]PDI_DES__SUBUNIDAD_SECCIÓN_UBIC!$AS74,""),IF($A76="TOTAL",SUM(INDIRECT("AA4:AA"&amp;ROW()-1)),""))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IF(AND($A76&lt;&gt;"",$A76&lt;&gt;"TOTAL"),IF(AND([4]PDI_DES__SUBUNIDAD_SECCIÓN_UBIC!$AV74&lt;&gt;"",[4]PDI_DES__SUBUNIDAD_SECCIÓN_UBIC!$AV74&lt;&gt;0),[4]PDI_DES__SUBUNIDAD_SECCIÓN_UBIC!$AV74,""),IF($A76="TOTAL",SUM(INDIRECT("AC4:AC"&amp;ROW()-1)),""))</f>
        <v/>
      </c>
      <c r="AD76" s="6" t="str">
        <f ca="1">IF(AND($A76&lt;&gt;"",$A76&lt;&gt;"TOTAL"),IF(AND([4]PDI_DES__SUBUNIDAD_SECCIÓN_UBIC!$AX74&lt;&gt;"",[4]PDI_DES__SUBUNIDAD_SECCIÓN_UBIC!$AX74&lt;&gt;0),[4]PDI_DES__SUBUNIDAD_SECCIÓN_UBIC!$AX74,""),IF($A76="TOTAL",SUM(INDIRECT("AD4:AD"&amp;ROW()-1)),""))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IF(AND($A76&lt;&gt;"",$A76&lt;&gt;"TOTAL"),IF(AND([4]PDI_DES__SUBUNIDAD_SECCIÓN_UBIC!$BA74&lt;&gt;"",[4]PDI_DES__SUBUNIDAD_SECCIÓN_UBIC!$BA74&lt;&gt;0),[4]PDI_DES__SUBUNIDAD_SECCIÓN_UBIC!$BA74,""),IF($A76="TOTAL",SUM(INDIRECT("AF4:AF"&amp;ROW()-1)),""))</f>
        <v/>
      </c>
      <c r="AG76" s="6" t="str">
        <f ca="1">IF(AND($A76&lt;&gt;"",$A76&lt;&gt;"TOTAL"),IF(AND([4]PDI_DES__SUBUNIDAD_SECCIÓN_UBIC!$BC74&lt;&gt;"",[4]PDI_DES__SUBUNIDAD_SECCIÓN_UBIC!$BC74&lt;&gt;0),[4]PDI_DES__SUBUNIDAD_SECCIÓN_UBIC!$BC74,""),IF($A76="TOTAL",SUM(INDIRECT("AG4:AG"&amp;ROW()-1)),""))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IF(AND($A76&lt;&gt;"",$A76&lt;&gt;"TOTAL"),IF(AND([4]PDI_DES__SUBUNIDAD_SECCIÓN_UBIC!$BF74&lt;&gt;"",[4]PDI_DES__SUBUNIDAD_SECCIÓN_UBIC!$BF74&lt;&gt;0),[4]PDI_DES__SUBUNIDAD_SECCIÓN_UBIC!$BF74,""),IF($A76="TOTAL",SUM(INDIRECT("AI4:AI"&amp;ROW()-1)),""))</f>
        <v/>
      </c>
      <c r="AJ76" s="6" t="str">
        <f ca="1">IF(AND($A76&lt;&gt;"",$A76&lt;&gt;"TOTAL"),IF(AND([4]PDI_DES__SUBUNIDAD_SECCIÓN_UBIC!$BH74&lt;&gt;"",[4]PDI_DES__SUBUNIDAD_SECCIÓN_UBIC!$BH74&lt;&gt;0),[4]PDI_DES__SUBUNIDAD_SECCIÓN_UBIC!$BH74,""),IF($A76="TOTAL",SUM(INDIRECT("AJ4:AJ"&amp;ROW()-1)),""))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IF(AND($A76&lt;&gt;"",$A76&lt;&gt;"TOTAL"),IF(AND([4]PDI_DES__SUBUNIDAD_SECCIÓN_UBIC!$BK74&lt;&gt;"",[4]PDI_DES__SUBUNIDAD_SECCIÓN_UBIC!$BK74&lt;&gt;0),[4]PDI_DES__SUBUNIDAD_SECCIÓN_UBIC!$BK74,""),IF($A76="TOTAL",SUM(INDIRECT("AL4:AL"&amp;ROW()-1)),""))</f>
        <v/>
      </c>
      <c r="AM76" s="6" t="str">
        <f ca="1">IF(AND($A76&lt;&gt;"",$A76&lt;&gt;"TOTAL"),IF(AND([4]PDI_DES__SUBUNIDAD_SECCIÓN_UBIC!$BM74&lt;&gt;"",[4]PDI_DES__SUBUNIDAD_SECCIÓN_UBIC!$BM74&lt;&gt;0),[4]PDI_DES__SUBUNIDAD_SECCIÓN_UBIC!$BM74,""),IF($A76="TOTAL",SUM(INDIRECT("AM4:AM"&amp;ROW()-1)),""))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IF(AND($A76&lt;&gt;"",$A76&lt;&gt;"TOTAL"),IF(AND([4]PDI_DES__SUBUNIDAD_SECCIÓN_UBIC!$BP74&lt;&gt;"",[4]PDI_DES__SUBUNIDAD_SECCIÓN_UBIC!$BP74&lt;&gt;0),[4]PDI_DES__SUBUNIDAD_SECCIÓN_UBIC!$BP74,""),IF($A76="TOTAL",SUM(INDIRECT("AO4:AO"&amp;ROW()-1)),""))</f>
        <v/>
      </c>
      <c r="AP76" s="6" t="str">
        <f ca="1">IF(AND($A76&lt;&gt;"",$A76&lt;&gt;"TOTAL"),IF(AND([4]PDI_DES__SUBUNIDAD_SECCIÓN_UBIC!$BR74&lt;&gt;"",[4]PDI_DES__SUBUNIDAD_SECCIÓN_UBIC!$BR74&lt;&gt;0),[4]PDI_DES__SUBUNIDAD_SECCIÓN_UBIC!$BR74,""),IF($A76="TOTAL",SUM(INDIRECT("AP4:AP"&amp;ROW()-1)),""))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IF(AND($A76&lt;&gt;"",$A76&lt;&gt;"TOTAL"),IF(AND([4]PDI_DES__SUBUNIDAD_SECCIÓN_UBIC!$BU74&lt;&gt;"",[4]PDI_DES__SUBUNIDAD_SECCIÓN_UBIC!$BU74&lt;&gt;0),[4]PDI_DES__SUBUNIDAD_SECCIÓN_UBIC!$BU74,""),IF($A76="TOTAL",SUM(INDIRECT("AR4:AR"&amp;ROW()-1)),""))</f>
        <v/>
      </c>
      <c r="AS76" s="6" t="str">
        <f ca="1">IF(AND($A76&lt;&gt;"",$A76&lt;&gt;"TOTAL"),IF(AND([4]PDI_DES__SUBUNIDAD_SECCIÓN_UBIC!$BW74&lt;&gt;"",[4]PDI_DES__SUBUNIDAD_SECCIÓN_UBIC!$BW74&lt;&gt;0),[4]PDI_DES__SUBUNIDAD_SECCIÓN_UBIC!$BW74,""),IF($A76="TOTAL",SUM(INDIRECT("AS4:AS"&amp;ROW()-1)),""))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IF(AND($A76&lt;&gt;"",$A76&lt;&gt;"TOTAL"),IF(AND([4]PDI_DES__SUBUNIDAD_SECCIÓN_UBIC!$BZ74&lt;&gt;"",[4]PDI_DES__SUBUNIDAD_SECCIÓN_UBIC!$BZ74&lt;&gt;0),[4]PDI_DES__SUBUNIDAD_SECCIÓN_UBIC!$BZ74,""),IF($A76="TOTAL",SUM(INDIRECT("AU4:AU"&amp;ROW()-1)),""))</f>
        <v/>
      </c>
      <c r="AV76" s="6" t="str">
        <f ca="1">IF(AND($A76&lt;&gt;"",$A76&lt;&gt;"TOTAL"),IF(AND([4]PDI_DES__SUBUNIDAD_SECCIÓN_UBIC!$CB74&lt;&gt;"",[4]PDI_DES__SUBUNIDAD_SECCIÓN_UBIC!$CB74&lt;&gt;0),[4]PDI_DES__SUBUNIDAD_SECCIÓN_UBIC!$CB74,""),IF($A76="TOTAL",SUM(INDIRECT("AV4:AV"&amp;ROW()-1)),""))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IF(AND($A76&lt;&gt;"",$A76&lt;&gt;"TOTAL"),IF(AND([4]PDI_DES__SUBUNIDAD_SECCIÓN_UBIC!$CE74&lt;&gt;"",[4]PDI_DES__SUBUNIDAD_SECCIÓN_UBIC!$CE74&lt;&gt;0),[4]PDI_DES__SUBUNIDAD_SECCIÓN_UBIC!$CE74,""),IF($A76="TOTAL",SUM(INDIRECT("AX4:AX"&amp;ROW()-1)),""))</f>
        <v/>
      </c>
      <c r="AY76" s="6" t="str">
        <f ca="1">IF(AND($A76&lt;&gt;"",$A76&lt;&gt;"TOTAL"),IF(AND([4]PDI_DES__SUBUNIDAD_SECCIÓN_UBIC!$CG74&lt;&gt;"",[4]PDI_DES__SUBUNIDAD_SECCIÓN_UBIC!$CG74&lt;&gt;0),[4]PDI_DES__SUBUNIDAD_SECCIÓN_UBIC!$CG74,""),IF($A76="TOTAL",SUM(INDIRECT("AY4:AY"&amp;ROW()-1)),""))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IF(AND($A76&lt;&gt;"",$A76&lt;&gt;"TOTAL"),IF(AND([4]PDI_DES__SUBUNIDAD_SECCIÓN_UBIC!$CJ74&lt;&gt;"",[4]PDI_DES__SUBUNIDAD_SECCIÓN_UBIC!$CJ74&lt;&gt;0),[4]PDI_DES__SUBUNIDAD_SECCIÓN_UBIC!$CJ74,""),IF($A76="TOTAL",SUM(INDIRECT("BA4:BA"&amp;ROW()-1)),""))</f>
        <v/>
      </c>
      <c r="BB76" s="6" t="str">
        <f ca="1">IF(AND($A76&lt;&gt;"",$A76&lt;&gt;"TOTAL"),IF(AND([4]PDI_DES__SUBUNIDAD_SECCIÓN_UBIC!$CL74&lt;&gt;"",[4]PDI_DES__SUBUNIDAD_SECCIÓN_UBIC!$CL74&lt;&gt;0),[4]PDI_DES__SUBUNIDAD_SECCIÓN_UBIC!$CL74,""),IF($A76="TOTAL",SUM(INDIRECT("BB4:BB"&amp;ROW()-1)),""))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IF(AND($A76&lt;&gt;"",$A76&lt;&gt;"TOTAL"),IF(AND([4]PDI_DES__SUBUNIDAD_SECCIÓN_UBIC!$CO74&lt;&gt;"",[4]PDI_DES__SUBUNIDAD_SECCIÓN_UBIC!$CO74&lt;&gt;0),[4]PDI_DES__SUBUNIDAD_SECCIÓN_UBIC!$CO74,""),IF($A76="TOTAL",SUM(INDIRECT("BD4:BD"&amp;ROW()-1)),""))</f>
        <v/>
      </c>
      <c r="BE76" s="6" t="str">
        <f ca="1">IF(AND($A76&lt;&gt;"",$A76&lt;&gt;"TOTAL"),IF(AND([4]PDI_DES__SUBUNIDAD_SECCIÓN_UBIC!$CQ74&lt;&gt;"",[4]PDI_DES__SUBUNIDAD_SECCIÓN_UBIC!$CQ74&lt;&gt;0),[4]PDI_DES__SUBUNIDAD_SECCIÓN_UBIC!$CQ74,""),IF($A76="TOTAL",SUM(INDIRECT("BE4:BE"&amp;ROW()-1)),""))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IF([4]PDI_DES__SUBUNIDAD_SECCIÓN_UBIC!$B75&lt;&gt;"",[4]PDI_DES__SUBUNIDAD_SECCIÓN_UBIC!$B75,IF(AND([4]PDI_DES__SUBUNIDAD_SECCIÓN_UBIC!$B75="",[4]PDI_DES__SUBUNIDAD_SECCIÓN_UBIC!$B76="",[4]PDI_DES__SUBUNIDAD_SECCIÓN_UBIC!$B74=""),"","TOTAL"))</f>
        <v/>
      </c>
      <c r="B77" s="6" t="str">
        <f ca="1">IF(AND($A77&lt;&gt;"",$A77&lt;&gt;"TOTAL"),IF(AND([4]PDI_DES__SUBUNIDAD_SECCIÓN_UBIC!$C75&lt;&gt;"",[4]PDI_DES__SUBUNIDAD_SECCIÓN_UBIC!$C75&lt;&gt;0),[4]PDI_DES__SUBUNIDAD_SECCIÓN_UBIC!$C75,""),IF($A77="TOTAL",SUM(INDIRECT("B4:B"&amp;ROW()-1)),""))</f>
        <v/>
      </c>
      <c r="C77" s="6" t="str">
        <f ca="1">IF(AND($A77&lt;&gt;"",$A77&lt;&gt;"TOTAL"),IF(AND([4]PDI_DES__SUBUNIDAD_SECCIÓN_UBIC!$E75&lt;&gt;"",[4]PDI_DES__SUBUNIDAD_SECCIÓN_UBIC!$E75&lt;&gt;0),[4]PDI_DES__SUBUNIDAD_SECCIÓN_UBIC!$E75,""),IF($A77="TOTAL",SUM(INDIRECT("C4:C"&amp;ROW()-1)),""))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IF(AND($A77&lt;&gt;"",$A77&lt;&gt;"TOTAL"),IF(AND([4]PDI_DES__SUBUNIDAD_SECCIÓN_UBIC!$H75&lt;&gt;"",[4]PDI_DES__SUBUNIDAD_SECCIÓN_UBIC!$H75&lt;&gt;0),[4]PDI_DES__SUBUNIDAD_SECCIÓN_UBIC!$H75,""),IF($A77="TOTAL",SUM(INDIRECT("E4:E"&amp;ROW()-1)),""))</f>
        <v/>
      </c>
      <c r="F77" s="6" t="str">
        <f ca="1">IF(AND($A77&lt;&gt;"",$A77&lt;&gt;"TOTAL"),IF(AND([4]PDI_DES__SUBUNIDAD_SECCIÓN_UBIC!$J75&lt;&gt;"",[4]PDI_DES__SUBUNIDAD_SECCIÓN_UBIC!$J75&lt;&gt;0),[4]PDI_DES__SUBUNIDAD_SECCIÓN_UBIC!$J75,""),IF($A77="TOTAL",SUM(INDIRECT("F4:F"&amp;ROW()-1)),""))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IF(AND($A77&lt;&gt;"",$A77&lt;&gt;"TOTAL"),IF(AND([4]PDI_DES__SUBUNIDAD_SECCIÓN_UBIC!$M75&lt;&gt;"",[4]PDI_DES__SUBUNIDAD_SECCIÓN_UBIC!$M75&lt;&gt;0),[4]PDI_DES__SUBUNIDAD_SECCIÓN_UBIC!$M75,""),IF($A77="TOTAL",SUM(INDIRECT("H4:H"&amp;ROW()-1)),""))</f>
        <v/>
      </c>
      <c r="I77" s="6" t="str">
        <f ca="1">IF(AND($A77&lt;&gt;"",$A77&lt;&gt;"TOTAL"),IF(AND([4]PDI_DES__SUBUNIDAD_SECCIÓN_UBIC!$O75&lt;&gt;"",[4]PDI_DES__SUBUNIDAD_SECCIÓN_UBIC!$O75&lt;&gt;0),[4]PDI_DES__SUBUNIDAD_SECCIÓN_UBIC!$O75,""),IF($A77="TOTAL",SUM(INDIRECT("I4:I"&amp;ROW()-1)),""))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IF(AND($A77&lt;&gt;"",$A77&lt;&gt;"TOTAL"),IF(AND([4]PDI_DES__SUBUNIDAD_SECCIÓN_UBIC!$R75&lt;&gt;"",[4]PDI_DES__SUBUNIDAD_SECCIÓN_UBIC!$R75&lt;&gt;0),[4]PDI_DES__SUBUNIDAD_SECCIÓN_UBIC!$R75,""),IF($A77="TOTAL",SUM(INDIRECT("K4:K"&amp;ROW()-1)),""))</f>
        <v/>
      </c>
      <c r="L77" s="6" t="str">
        <f ca="1">IF(AND($A77&lt;&gt;"",$A77&lt;&gt;"TOTAL"),IF(AND([4]PDI_DES__SUBUNIDAD_SECCIÓN_UBIC!$T75&lt;&gt;"",[4]PDI_DES__SUBUNIDAD_SECCIÓN_UBIC!$T75&lt;&gt;0),[4]PDI_DES__SUBUNIDAD_SECCIÓN_UBIC!$T75,""),IF($A77="TOTAL",SUM(INDIRECT("L4:L"&amp;ROW()-1)),""))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IF(AND($A77&lt;&gt;"",$A77&lt;&gt;"TOTAL"),IF(AND([4]PDI_DES__SUBUNIDAD_SECCIÓN_UBIC!$W75&lt;&gt;"",[4]PDI_DES__SUBUNIDAD_SECCIÓN_UBIC!$W75&lt;&gt;0),[4]PDI_DES__SUBUNIDAD_SECCIÓN_UBIC!$W75,""),IF($A77="TOTAL",SUM(INDIRECT("N4:N"&amp;ROW()-1)),""))</f>
        <v/>
      </c>
      <c r="O77" s="6" t="str">
        <f ca="1">IF(AND($A77&lt;&gt;"",$A77&lt;&gt;"TOTAL"),IF(AND([4]PDI_DES__SUBUNIDAD_SECCIÓN_UBIC!$Y75&lt;&gt;"",[4]PDI_DES__SUBUNIDAD_SECCIÓN_UBIC!$Y75&lt;&gt;0),[4]PDI_DES__SUBUNIDAD_SECCIÓN_UBIC!$Y75,""),IF($A77="TOTAL",SUM(INDIRECT("O4:O"&amp;ROW()-1)),""))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IF(AND($A77&lt;&gt;"",$A77&lt;&gt;"TOTAL"),IF(AND([4]PDI_DES__SUBUNIDAD_SECCIÓN_UBIC!$AB75&lt;&gt;"",[4]PDI_DES__SUBUNIDAD_SECCIÓN_UBIC!$AB75&lt;&gt;0),[4]PDI_DES__SUBUNIDAD_SECCIÓN_UBIC!$AB75,""),IF($A77="TOTAL",SUM(INDIRECT("Q4:Q"&amp;ROW()-1)),""))</f>
        <v/>
      </c>
      <c r="R77" s="6" t="str">
        <f ca="1">IF(AND($A77&lt;&gt;"",$A77&lt;&gt;"TOTAL"),IF(AND([4]PDI_DES__SUBUNIDAD_SECCIÓN_UBIC!$AD75&lt;&gt;"",[4]PDI_DES__SUBUNIDAD_SECCIÓN_UBIC!$AD75&lt;&gt;0),[4]PDI_DES__SUBUNIDAD_SECCIÓN_UBIC!$AD75,""),IF($A77="TOTAL",SUM(INDIRECT("R4:R"&amp;ROW()-1)),""))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IF(AND($A77&lt;&gt;"",$A77&lt;&gt;"TOTAL"),IF(AND([4]PDI_DES__SUBUNIDAD_SECCIÓN_UBIC!$AG75&lt;&gt;"",[4]PDI_DES__SUBUNIDAD_SECCIÓN_UBIC!$AG75&lt;&gt;0),[4]PDI_DES__SUBUNIDAD_SECCIÓN_UBIC!$AG75,""),IF($A77="TOTAL",SUM(INDIRECT("T4:T"&amp;ROW()-1)),""))</f>
        <v/>
      </c>
      <c r="U77" s="6" t="str">
        <f ca="1">IF(AND($A77&lt;&gt;"",$A77&lt;&gt;"TOTAL"),IF(AND([4]PDI_DES__SUBUNIDAD_SECCIÓN_UBIC!$AI75&lt;&gt;"",[4]PDI_DES__SUBUNIDAD_SECCIÓN_UBIC!$AI75&lt;&gt;0),[4]PDI_DES__SUBUNIDAD_SECCIÓN_UBIC!$AI75,""),IF($A77="TOTAL",SUM(INDIRECT("U4:U"&amp;ROW()-1)),""))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IF(AND($A77&lt;&gt;"",$A77&lt;&gt;"TOTAL"),IF(AND([4]PDI_DES__SUBUNIDAD_SECCIÓN_UBIC!$AL75&lt;&gt;"",[4]PDI_DES__SUBUNIDAD_SECCIÓN_UBIC!$AL75&lt;&gt;0),[4]PDI_DES__SUBUNIDAD_SECCIÓN_UBIC!$AL75,""),IF($A77="TOTAL",SUM(INDIRECT("W4:W"&amp;ROW()-1)),""))</f>
        <v/>
      </c>
      <c r="X77" s="6" t="str">
        <f ca="1">IF(AND($A77&lt;&gt;"",$A77&lt;&gt;"TOTAL"),IF(AND([4]PDI_DES__SUBUNIDAD_SECCIÓN_UBIC!$AN75&lt;&gt;"",[4]PDI_DES__SUBUNIDAD_SECCIÓN_UBIC!$AN75&lt;&gt;0),[4]PDI_DES__SUBUNIDAD_SECCIÓN_UBIC!$AN75,""),IF($A77="TOTAL",SUM(INDIRECT("X4:X"&amp;ROW()-1)),""))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IF(AND($A77&lt;&gt;"",$A77&lt;&gt;"TOTAL"),IF(AND([4]PDI_DES__SUBUNIDAD_SECCIÓN_UBIC!$AQ75&lt;&gt;"",[4]PDI_DES__SUBUNIDAD_SECCIÓN_UBIC!$AQ75&lt;&gt;0),[4]PDI_DES__SUBUNIDAD_SECCIÓN_UBIC!$AQ75,""),IF($A77="TOTAL",SUM(INDIRECT("Z4:Z"&amp;ROW()-1)),""))</f>
        <v/>
      </c>
      <c r="AA77" s="6" t="str">
        <f ca="1">IF(AND($A77&lt;&gt;"",$A77&lt;&gt;"TOTAL"),IF(AND([4]PDI_DES__SUBUNIDAD_SECCIÓN_UBIC!$AS75&lt;&gt;"",[4]PDI_DES__SUBUNIDAD_SECCIÓN_UBIC!$AS75&lt;&gt;0),[4]PDI_DES__SUBUNIDAD_SECCIÓN_UBIC!$AS75,""),IF($A77="TOTAL",SUM(INDIRECT("AA4:AA"&amp;ROW()-1)),""))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IF(AND($A77&lt;&gt;"",$A77&lt;&gt;"TOTAL"),IF(AND([4]PDI_DES__SUBUNIDAD_SECCIÓN_UBIC!$AV75&lt;&gt;"",[4]PDI_DES__SUBUNIDAD_SECCIÓN_UBIC!$AV75&lt;&gt;0),[4]PDI_DES__SUBUNIDAD_SECCIÓN_UBIC!$AV75,""),IF($A77="TOTAL",SUM(INDIRECT("AC4:AC"&amp;ROW()-1)),""))</f>
        <v/>
      </c>
      <c r="AD77" s="6" t="str">
        <f ca="1">IF(AND($A77&lt;&gt;"",$A77&lt;&gt;"TOTAL"),IF(AND([4]PDI_DES__SUBUNIDAD_SECCIÓN_UBIC!$AX75&lt;&gt;"",[4]PDI_DES__SUBUNIDAD_SECCIÓN_UBIC!$AX75&lt;&gt;0),[4]PDI_DES__SUBUNIDAD_SECCIÓN_UBIC!$AX75,""),IF($A77="TOTAL",SUM(INDIRECT("AD4:AD"&amp;ROW()-1)),""))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IF(AND($A77&lt;&gt;"",$A77&lt;&gt;"TOTAL"),IF(AND([4]PDI_DES__SUBUNIDAD_SECCIÓN_UBIC!$BA75&lt;&gt;"",[4]PDI_DES__SUBUNIDAD_SECCIÓN_UBIC!$BA75&lt;&gt;0),[4]PDI_DES__SUBUNIDAD_SECCIÓN_UBIC!$BA75,""),IF($A77="TOTAL",SUM(INDIRECT("AF4:AF"&amp;ROW()-1)),""))</f>
        <v/>
      </c>
      <c r="AG77" s="6" t="str">
        <f ca="1">IF(AND($A77&lt;&gt;"",$A77&lt;&gt;"TOTAL"),IF(AND([4]PDI_DES__SUBUNIDAD_SECCIÓN_UBIC!$BC75&lt;&gt;"",[4]PDI_DES__SUBUNIDAD_SECCIÓN_UBIC!$BC75&lt;&gt;0),[4]PDI_DES__SUBUNIDAD_SECCIÓN_UBIC!$BC75,""),IF($A77="TOTAL",SUM(INDIRECT("AG4:AG"&amp;ROW()-1)),""))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IF(AND($A77&lt;&gt;"",$A77&lt;&gt;"TOTAL"),IF(AND([4]PDI_DES__SUBUNIDAD_SECCIÓN_UBIC!$BF75&lt;&gt;"",[4]PDI_DES__SUBUNIDAD_SECCIÓN_UBIC!$BF75&lt;&gt;0),[4]PDI_DES__SUBUNIDAD_SECCIÓN_UBIC!$BF75,""),IF($A77="TOTAL",SUM(INDIRECT("AI4:AI"&amp;ROW()-1)),""))</f>
        <v/>
      </c>
      <c r="AJ77" s="6" t="str">
        <f ca="1">IF(AND($A77&lt;&gt;"",$A77&lt;&gt;"TOTAL"),IF(AND([4]PDI_DES__SUBUNIDAD_SECCIÓN_UBIC!$BH75&lt;&gt;"",[4]PDI_DES__SUBUNIDAD_SECCIÓN_UBIC!$BH75&lt;&gt;0),[4]PDI_DES__SUBUNIDAD_SECCIÓN_UBIC!$BH75,""),IF($A77="TOTAL",SUM(INDIRECT("AJ4:AJ"&amp;ROW()-1)),""))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IF(AND($A77&lt;&gt;"",$A77&lt;&gt;"TOTAL"),IF(AND([4]PDI_DES__SUBUNIDAD_SECCIÓN_UBIC!$BK75&lt;&gt;"",[4]PDI_DES__SUBUNIDAD_SECCIÓN_UBIC!$BK75&lt;&gt;0),[4]PDI_DES__SUBUNIDAD_SECCIÓN_UBIC!$BK75,""),IF($A77="TOTAL",SUM(INDIRECT("AL4:AL"&amp;ROW()-1)),""))</f>
        <v/>
      </c>
      <c r="AM77" s="6" t="str">
        <f ca="1">IF(AND($A77&lt;&gt;"",$A77&lt;&gt;"TOTAL"),IF(AND([4]PDI_DES__SUBUNIDAD_SECCIÓN_UBIC!$BM75&lt;&gt;"",[4]PDI_DES__SUBUNIDAD_SECCIÓN_UBIC!$BM75&lt;&gt;0),[4]PDI_DES__SUBUNIDAD_SECCIÓN_UBIC!$BM75,""),IF($A77="TOTAL",SUM(INDIRECT("AM4:AM"&amp;ROW()-1)),""))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IF(AND($A77&lt;&gt;"",$A77&lt;&gt;"TOTAL"),IF(AND([4]PDI_DES__SUBUNIDAD_SECCIÓN_UBIC!$BP75&lt;&gt;"",[4]PDI_DES__SUBUNIDAD_SECCIÓN_UBIC!$BP75&lt;&gt;0),[4]PDI_DES__SUBUNIDAD_SECCIÓN_UBIC!$BP75,""),IF($A77="TOTAL",SUM(INDIRECT("AO4:AO"&amp;ROW()-1)),""))</f>
        <v/>
      </c>
      <c r="AP77" s="6" t="str">
        <f ca="1">IF(AND($A77&lt;&gt;"",$A77&lt;&gt;"TOTAL"),IF(AND([4]PDI_DES__SUBUNIDAD_SECCIÓN_UBIC!$BR75&lt;&gt;"",[4]PDI_DES__SUBUNIDAD_SECCIÓN_UBIC!$BR75&lt;&gt;0),[4]PDI_DES__SUBUNIDAD_SECCIÓN_UBIC!$BR75,""),IF($A77="TOTAL",SUM(INDIRECT("AP4:AP"&amp;ROW()-1)),""))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IF(AND($A77&lt;&gt;"",$A77&lt;&gt;"TOTAL"),IF(AND([4]PDI_DES__SUBUNIDAD_SECCIÓN_UBIC!$BU75&lt;&gt;"",[4]PDI_DES__SUBUNIDAD_SECCIÓN_UBIC!$BU75&lt;&gt;0),[4]PDI_DES__SUBUNIDAD_SECCIÓN_UBIC!$BU75,""),IF($A77="TOTAL",SUM(INDIRECT("AR4:AR"&amp;ROW()-1)),""))</f>
        <v/>
      </c>
      <c r="AS77" s="6" t="str">
        <f ca="1">IF(AND($A77&lt;&gt;"",$A77&lt;&gt;"TOTAL"),IF(AND([4]PDI_DES__SUBUNIDAD_SECCIÓN_UBIC!$BW75&lt;&gt;"",[4]PDI_DES__SUBUNIDAD_SECCIÓN_UBIC!$BW75&lt;&gt;0),[4]PDI_DES__SUBUNIDAD_SECCIÓN_UBIC!$BW75,""),IF($A77="TOTAL",SUM(INDIRECT("AS4:AS"&amp;ROW()-1)),""))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IF(AND($A77&lt;&gt;"",$A77&lt;&gt;"TOTAL"),IF(AND([4]PDI_DES__SUBUNIDAD_SECCIÓN_UBIC!$BZ75&lt;&gt;"",[4]PDI_DES__SUBUNIDAD_SECCIÓN_UBIC!$BZ75&lt;&gt;0),[4]PDI_DES__SUBUNIDAD_SECCIÓN_UBIC!$BZ75,""),IF($A77="TOTAL",SUM(INDIRECT("AU4:AU"&amp;ROW()-1)),""))</f>
        <v/>
      </c>
      <c r="AV77" s="6" t="str">
        <f ca="1">IF(AND($A77&lt;&gt;"",$A77&lt;&gt;"TOTAL"),IF(AND([4]PDI_DES__SUBUNIDAD_SECCIÓN_UBIC!$CB75&lt;&gt;"",[4]PDI_DES__SUBUNIDAD_SECCIÓN_UBIC!$CB75&lt;&gt;0),[4]PDI_DES__SUBUNIDAD_SECCIÓN_UBIC!$CB75,""),IF($A77="TOTAL",SUM(INDIRECT("AV4:AV"&amp;ROW()-1)),""))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IF(AND($A77&lt;&gt;"",$A77&lt;&gt;"TOTAL"),IF(AND([4]PDI_DES__SUBUNIDAD_SECCIÓN_UBIC!$CE75&lt;&gt;"",[4]PDI_DES__SUBUNIDAD_SECCIÓN_UBIC!$CE75&lt;&gt;0),[4]PDI_DES__SUBUNIDAD_SECCIÓN_UBIC!$CE75,""),IF($A77="TOTAL",SUM(INDIRECT("AX4:AX"&amp;ROW()-1)),""))</f>
        <v/>
      </c>
      <c r="AY77" s="6" t="str">
        <f ca="1">IF(AND($A77&lt;&gt;"",$A77&lt;&gt;"TOTAL"),IF(AND([4]PDI_DES__SUBUNIDAD_SECCIÓN_UBIC!$CG75&lt;&gt;"",[4]PDI_DES__SUBUNIDAD_SECCIÓN_UBIC!$CG75&lt;&gt;0),[4]PDI_DES__SUBUNIDAD_SECCIÓN_UBIC!$CG75,""),IF($A77="TOTAL",SUM(INDIRECT("AY4:AY"&amp;ROW()-1)),""))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IF(AND($A77&lt;&gt;"",$A77&lt;&gt;"TOTAL"),IF(AND([4]PDI_DES__SUBUNIDAD_SECCIÓN_UBIC!$CJ75&lt;&gt;"",[4]PDI_DES__SUBUNIDAD_SECCIÓN_UBIC!$CJ75&lt;&gt;0),[4]PDI_DES__SUBUNIDAD_SECCIÓN_UBIC!$CJ75,""),IF($A77="TOTAL",SUM(INDIRECT("BA4:BA"&amp;ROW()-1)),""))</f>
        <v/>
      </c>
      <c r="BB77" s="6" t="str">
        <f ca="1">IF(AND($A77&lt;&gt;"",$A77&lt;&gt;"TOTAL"),IF(AND([4]PDI_DES__SUBUNIDAD_SECCIÓN_UBIC!$CL75&lt;&gt;"",[4]PDI_DES__SUBUNIDAD_SECCIÓN_UBIC!$CL75&lt;&gt;0),[4]PDI_DES__SUBUNIDAD_SECCIÓN_UBIC!$CL75,""),IF($A77="TOTAL",SUM(INDIRECT("BB4:BB"&amp;ROW()-1)),""))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IF(AND($A77&lt;&gt;"",$A77&lt;&gt;"TOTAL"),IF(AND([4]PDI_DES__SUBUNIDAD_SECCIÓN_UBIC!$CO75&lt;&gt;"",[4]PDI_DES__SUBUNIDAD_SECCIÓN_UBIC!$CO75&lt;&gt;0),[4]PDI_DES__SUBUNIDAD_SECCIÓN_UBIC!$CO75,""),IF($A77="TOTAL",SUM(INDIRECT("BD4:BD"&amp;ROW()-1)),""))</f>
        <v/>
      </c>
      <c r="BE77" s="6" t="str">
        <f ca="1">IF(AND($A77&lt;&gt;"",$A77&lt;&gt;"TOTAL"),IF(AND([4]PDI_DES__SUBUNIDAD_SECCIÓN_UBIC!$CQ75&lt;&gt;"",[4]PDI_DES__SUBUNIDAD_SECCIÓN_UBIC!$CQ75&lt;&gt;0),[4]PDI_DES__SUBUNIDAD_SECCIÓN_UBIC!$CQ75,""),IF($A77="TOTAL",SUM(INDIRECT("BE4:BE"&amp;ROW()-1)),""))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IF([4]PDI_DES__SUBUNIDAD_SECCIÓN_UBIC!$B76&lt;&gt;"",[4]PDI_DES__SUBUNIDAD_SECCIÓN_UBIC!$B76,IF(AND([4]PDI_DES__SUBUNIDAD_SECCIÓN_UBIC!$B76="",[4]PDI_DES__SUBUNIDAD_SECCIÓN_UBIC!$B77="",[4]PDI_DES__SUBUNIDAD_SECCIÓN_UBIC!$B75=""),"","TOTAL"))</f>
        <v/>
      </c>
      <c r="B78" s="6" t="str">
        <f ca="1">IF(AND($A78&lt;&gt;"",$A78&lt;&gt;"TOTAL"),IF(AND([4]PDI_DES__SUBUNIDAD_SECCIÓN_UBIC!$C76&lt;&gt;"",[4]PDI_DES__SUBUNIDAD_SECCIÓN_UBIC!$C76&lt;&gt;0),[4]PDI_DES__SUBUNIDAD_SECCIÓN_UBIC!$C76,""),IF($A78="TOTAL",SUM(INDIRECT("B4:B"&amp;ROW()-1)),""))</f>
        <v/>
      </c>
      <c r="C78" s="6" t="str">
        <f ca="1">IF(AND($A78&lt;&gt;"",$A78&lt;&gt;"TOTAL"),IF(AND([4]PDI_DES__SUBUNIDAD_SECCIÓN_UBIC!$E76&lt;&gt;"",[4]PDI_DES__SUBUNIDAD_SECCIÓN_UBIC!$E76&lt;&gt;0),[4]PDI_DES__SUBUNIDAD_SECCIÓN_UBIC!$E76,""),IF($A78="TOTAL",SUM(INDIRECT("C4:C"&amp;ROW()-1)),""))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IF(AND($A78&lt;&gt;"",$A78&lt;&gt;"TOTAL"),IF(AND([4]PDI_DES__SUBUNIDAD_SECCIÓN_UBIC!$H76&lt;&gt;"",[4]PDI_DES__SUBUNIDAD_SECCIÓN_UBIC!$H76&lt;&gt;0),[4]PDI_DES__SUBUNIDAD_SECCIÓN_UBIC!$H76,""),IF($A78="TOTAL",SUM(INDIRECT("E4:E"&amp;ROW()-1)),""))</f>
        <v/>
      </c>
      <c r="F78" s="6" t="str">
        <f ca="1">IF(AND($A78&lt;&gt;"",$A78&lt;&gt;"TOTAL"),IF(AND([4]PDI_DES__SUBUNIDAD_SECCIÓN_UBIC!$J76&lt;&gt;"",[4]PDI_DES__SUBUNIDAD_SECCIÓN_UBIC!$J76&lt;&gt;0),[4]PDI_DES__SUBUNIDAD_SECCIÓN_UBIC!$J76,""),IF($A78="TOTAL",SUM(INDIRECT("F4:F"&amp;ROW()-1)),""))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IF(AND($A78&lt;&gt;"",$A78&lt;&gt;"TOTAL"),IF(AND([4]PDI_DES__SUBUNIDAD_SECCIÓN_UBIC!$M76&lt;&gt;"",[4]PDI_DES__SUBUNIDAD_SECCIÓN_UBIC!$M76&lt;&gt;0),[4]PDI_DES__SUBUNIDAD_SECCIÓN_UBIC!$M76,""),IF($A78="TOTAL",SUM(INDIRECT("H4:H"&amp;ROW()-1)),""))</f>
        <v/>
      </c>
      <c r="I78" s="6" t="str">
        <f ca="1">IF(AND($A78&lt;&gt;"",$A78&lt;&gt;"TOTAL"),IF(AND([4]PDI_DES__SUBUNIDAD_SECCIÓN_UBIC!$O76&lt;&gt;"",[4]PDI_DES__SUBUNIDAD_SECCIÓN_UBIC!$O76&lt;&gt;0),[4]PDI_DES__SUBUNIDAD_SECCIÓN_UBIC!$O76,""),IF($A78="TOTAL",SUM(INDIRECT("I4:I"&amp;ROW()-1)),""))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IF(AND($A78&lt;&gt;"",$A78&lt;&gt;"TOTAL"),IF(AND([4]PDI_DES__SUBUNIDAD_SECCIÓN_UBIC!$R76&lt;&gt;"",[4]PDI_DES__SUBUNIDAD_SECCIÓN_UBIC!$R76&lt;&gt;0),[4]PDI_DES__SUBUNIDAD_SECCIÓN_UBIC!$R76,""),IF($A78="TOTAL",SUM(INDIRECT("K4:K"&amp;ROW()-1)),""))</f>
        <v/>
      </c>
      <c r="L78" s="6" t="str">
        <f ca="1">IF(AND($A78&lt;&gt;"",$A78&lt;&gt;"TOTAL"),IF(AND([4]PDI_DES__SUBUNIDAD_SECCIÓN_UBIC!$T76&lt;&gt;"",[4]PDI_DES__SUBUNIDAD_SECCIÓN_UBIC!$T76&lt;&gt;0),[4]PDI_DES__SUBUNIDAD_SECCIÓN_UBIC!$T76,""),IF($A78="TOTAL",SUM(INDIRECT("L4:L"&amp;ROW()-1)),""))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IF(AND($A78&lt;&gt;"",$A78&lt;&gt;"TOTAL"),IF(AND([4]PDI_DES__SUBUNIDAD_SECCIÓN_UBIC!$W76&lt;&gt;"",[4]PDI_DES__SUBUNIDAD_SECCIÓN_UBIC!$W76&lt;&gt;0),[4]PDI_DES__SUBUNIDAD_SECCIÓN_UBIC!$W76,""),IF($A78="TOTAL",SUM(INDIRECT("N4:N"&amp;ROW()-1)),""))</f>
        <v/>
      </c>
      <c r="O78" s="6" t="str">
        <f ca="1">IF(AND($A78&lt;&gt;"",$A78&lt;&gt;"TOTAL"),IF(AND([4]PDI_DES__SUBUNIDAD_SECCIÓN_UBIC!$Y76&lt;&gt;"",[4]PDI_DES__SUBUNIDAD_SECCIÓN_UBIC!$Y76&lt;&gt;0),[4]PDI_DES__SUBUNIDAD_SECCIÓN_UBIC!$Y76,""),IF($A78="TOTAL",SUM(INDIRECT("O4:O"&amp;ROW()-1)),""))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IF(AND($A78&lt;&gt;"",$A78&lt;&gt;"TOTAL"),IF(AND([4]PDI_DES__SUBUNIDAD_SECCIÓN_UBIC!$AB76&lt;&gt;"",[4]PDI_DES__SUBUNIDAD_SECCIÓN_UBIC!$AB76&lt;&gt;0),[4]PDI_DES__SUBUNIDAD_SECCIÓN_UBIC!$AB76,""),IF($A78="TOTAL",SUM(INDIRECT("Q4:Q"&amp;ROW()-1)),""))</f>
        <v/>
      </c>
      <c r="R78" s="6" t="str">
        <f ca="1">IF(AND($A78&lt;&gt;"",$A78&lt;&gt;"TOTAL"),IF(AND([4]PDI_DES__SUBUNIDAD_SECCIÓN_UBIC!$AD76&lt;&gt;"",[4]PDI_DES__SUBUNIDAD_SECCIÓN_UBIC!$AD76&lt;&gt;0),[4]PDI_DES__SUBUNIDAD_SECCIÓN_UBIC!$AD76,""),IF($A78="TOTAL",SUM(INDIRECT("R4:R"&amp;ROW()-1)),""))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IF(AND($A78&lt;&gt;"",$A78&lt;&gt;"TOTAL"),IF(AND([4]PDI_DES__SUBUNIDAD_SECCIÓN_UBIC!$AG76&lt;&gt;"",[4]PDI_DES__SUBUNIDAD_SECCIÓN_UBIC!$AG76&lt;&gt;0),[4]PDI_DES__SUBUNIDAD_SECCIÓN_UBIC!$AG76,""),IF($A78="TOTAL",SUM(INDIRECT("T4:T"&amp;ROW()-1)),""))</f>
        <v/>
      </c>
      <c r="U78" s="6" t="str">
        <f ca="1">IF(AND($A78&lt;&gt;"",$A78&lt;&gt;"TOTAL"),IF(AND([4]PDI_DES__SUBUNIDAD_SECCIÓN_UBIC!$AI76&lt;&gt;"",[4]PDI_DES__SUBUNIDAD_SECCIÓN_UBIC!$AI76&lt;&gt;0),[4]PDI_DES__SUBUNIDAD_SECCIÓN_UBIC!$AI76,""),IF($A78="TOTAL",SUM(INDIRECT("U4:U"&amp;ROW()-1)),""))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IF(AND($A78&lt;&gt;"",$A78&lt;&gt;"TOTAL"),IF(AND([4]PDI_DES__SUBUNIDAD_SECCIÓN_UBIC!$AL76&lt;&gt;"",[4]PDI_DES__SUBUNIDAD_SECCIÓN_UBIC!$AL76&lt;&gt;0),[4]PDI_DES__SUBUNIDAD_SECCIÓN_UBIC!$AL76,""),IF($A78="TOTAL",SUM(INDIRECT("W4:W"&amp;ROW()-1)),""))</f>
        <v/>
      </c>
      <c r="X78" s="6" t="str">
        <f ca="1">IF(AND($A78&lt;&gt;"",$A78&lt;&gt;"TOTAL"),IF(AND([4]PDI_DES__SUBUNIDAD_SECCIÓN_UBIC!$AN76&lt;&gt;"",[4]PDI_DES__SUBUNIDAD_SECCIÓN_UBIC!$AN76&lt;&gt;0),[4]PDI_DES__SUBUNIDAD_SECCIÓN_UBIC!$AN76,""),IF($A78="TOTAL",SUM(INDIRECT("X4:X"&amp;ROW()-1)),""))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IF(AND($A78&lt;&gt;"",$A78&lt;&gt;"TOTAL"),IF(AND([4]PDI_DES__SUBUNIDAD_SECCIÓN_UBIC!$AQ76&lt;&gt;"",[4]PDI_DES__SUBUNIDAD_SECCIÓN_UBIC!$AQ76&lt;&gt;0),[4]PDI_DES__SUBUNIDAD_SECCIÓN_UBIC!$AQ76,""),IF($A78="TOTAL",SUM(INDIRECT("Z4:Z"&amp;ROW()-1)),""))</f>
        <v/>
      </c>
      <c r="AA78" s="6" t="str">
        <f ca="1">IF(AND($A78&lt;&gt;"",$A78&lt;&gt;"TOTAL"),IF(AND([4]PDI_DES__SUBUNIDAD_SECCIÓN_UBIC!$AS76&lt;&gt;"",[4]PDI_DES__SUBUNIDAD_SECCIÓN_UBIC!$AS76&lt;&gt;0),[4]PDI_DES__SUBUNIDAD_SECCIÓN_UBIC!$AS76,""),IF($A78="TOTAL",SUM(INDIRECT("AA4:AA"&amp;ROW()-1)),""))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IF(AND($A78&lt;&gt;"",$A78&lt;&gt;"TOTAL"),IF(AND([4]PDI_DES__SUBUNIDAD_SECCIÓN_UBIC!$AV76&lt;&gt;"",[4]PDI_DES__SUBUNIDAD_SECCIÓN_UBIC!$AV76&lt;&gt;0),[4]PDI_DES__SUBUNIDAD_SECCIÓN_UBIC!$AV76,""),IF($A78="TOTAL",SUM(INDIRECT("AC4:AC"&amp;ROW()-1)),""))</f>
        <v/>
      </c>
      <c r="AD78" s="6" t="str">
        <f ca="1">IF(AND($A78&lt;&gt;"",$A78&lt;&gt;"TOTAL"),IF(AND([4]PDI_DES__SUBUNIDAD_SECCIÓN_UBIC!$AX76&lt;&gt;"",[4]PDI_DES__SUBUNIDAD_SECCIÓN_UBIC!$AX76&lt;&gt;0),[4]PDI_DES__SUBUNIDAD_SECCIÓN_UBIC!$AX76,""),IF($A78="TOTAL",SUM(INDIRECT("AD4:AD"&amp;ROW()-1)),""))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IF(AND($A78&lt;&gt;"",$A78&lt;&gt;"TOTAL"),IF(AND([4]PDI_DES__SUBUNIDAD_SECCIÓN_UBIC!$BA76&lt;&gt;"",[4]PDI_DES__SUBUNIDAD_SECCIÓN_UBIC!$BA76&lt;&gt;0),[4]PDI_DES__SUBUNIDAD_SECCIÓN_UBIC!$BA76,""),IF($A78="TOTAL",SUM(INDIRECT("AF4:AF"&amp;ROW()-1)),""))</f>
        <v/>
      </c>
      <c r="AG78" s="6" t="str">
        <f ca="1">IF(AND($A78&lt;&gt;"",$A78&lt;&gt;"TOTAL"),IF(AND([4]PDI_DES__SUBUNIDAD_SECCIÓN_UBIC!$BC76&lt;&gt;"",[4]PDI_DES__SUBUNIDAD_SECCIÓN_UBIC!$BC76&lt;&gt;0),[4]PDI_DES__SUBUNIDAD_SECCIÓN_UBIC!$BC76,""),IF($A78="TOTAL",SUM(INDIRECT("AG4:AG"&amp;ROW()-1)),""))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IF(AND($A78&lt;&gt;"",$A78&lt;&gt;"TOTAL"),IF(AND([4]PDI_DES__SUBUNIDAD_SECCIÓN_UBIC!$BF76&lt;&gt;"",[4]PDI_DES__SUBUNIDAD_SECCIÓN_UBIC!$BF76&lt;&gt;0),[4]PDI_DES__SUBUNIDAD_SECCIÓN_UBIC!$BF76,""),IF($A78="TOTAL",SUM(INDIRECT("AI4:AI"&amp;ROW()-1)),""))</f>
        <v/>
      </c>
      <c r="AJ78" s="6" t="str">
        <f ca="1">IF(AND($A78&lt;&gt;"",$A78&lt;&gt;"TOTAL"),IF(AND([4]PDI_DES__SUBUNIDAD_SECCIÓN_UBIC!$BH76&lt;&gt;"",[4]PDI_DES__SUBUNIDAD_SECCIÓN_UBIC!$BH76&lt;&gt;0),[4]PDI_DES__SUBUNIDAD_SECCIÓN_UBIC!$BH76,""),IF($A78="TOTAL",SUM(INDIRECT("AJ4:AJ"&amp;ROW()-1)),""))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IF(AND($A78&lt;&gt;"",$A78&lt;&gt;"TOTAL"),IF(AND([4]PDI_DES__SUBUNIDAD_SECCIÓN_UBIC!$BK76&lt;&gt;"",[4]PDI_DES__SUBUNIDAD_SECCIÓN_UBIC!$BK76&lt;&gt;0),[4]PDI_DES__SUBUNIDAD_SECCIÓN_UBIC!$BK76,""),IF($A78="TOTAL",SUM(INDIRECT("AL4:AL"&amp;ROW()-1)),""))</f>
        <v/>
      </c>
      <c r="AM78" s="6" t="str">
        <f ca="1">IF(AND($A78&lt;&gt;"",$A78&lt;&gt;"TOTAL"),IF(AND([4]PDI_DES__SUBUNIDAD_SECCIÓN_UBIC!$BM76&lt;&gt;"",[4]PDI_DES__SUBUNIDAD_SECCIÓN_UBIC!$BM76&lt;&gt;0),[4]PDI_DES__SUBUNIDAD_SECCIÓN_UBIC!$BM76,""),IF($A78="TOTAL",SUM(INDIRECT("AM4:AM"&amp;ROW()-1)),""))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IF(AND($A78&lt;&gt;"",$A78&lt;&gt;"TOTAL"),IF(AND([4]PDI_DES__SUBUNIDAD_SECCIÓN_UBIC!$BP76&lt;&gt;"",[4]PDI_DES__SUBUNIDAD_SECCIÓN_UBIC!$BP76&lt;&gt;0),[4]PDI_DES__SUBUNIDAD_SECCIÓN_UBIC!$BP76,""),IF($A78="TOTAL",SUM(INDIRECT("AO4:AO"&amp;ROW()-1)),""))</f>
        <v/>
      </c>
      <c r="AP78" s="6" t="str">
        <f ca="1">IF(AND($A78&lt;&gt;"",$A78&lt;&gt;"TOTAL"),IF(AND([4]PDI_DES__SUBUNIDAD_SECCIÓN_UBIC!$BR76&lt;&gt;"",[4]PDI_DES__SUBUNIDAD_SECCIÓN_UBIC!$BR76&lt;&gt;0),[4]PDI_DES__SUBUNIDAD_SECCIÓN_UBIC!$BR76,""),IF($A78="TOTAL",SUM(INDIRECT("AP4:AP"&amp;ROW()-1)),""))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IF(AND($A78&lt;&gt;"",$A78&lt;&gt;"TOTAL"),IF(AND([4]PDI_DES__SUBUNIDAD_SECCIÓN_UBIC!$BU76&lt;&gt;"",[4]PDI_DES__SUBUNIDAD_SECCIÓN_UBIC!$BU76&lt;&gt;0),[4]PDI_DES__SUBUNIDAD_SECCIÓN_UBIC!$BU76,""),IF($A78="TOTAL",SUM(INDIRECT("AR4:AR"&amp;ROW()-1)),""))</f>
        <v/>
      </c>
      <c r="AS78" s="6" t="str">
        <f ca="1">IF(AND($A78&lt;&gt;"",$A78&lt;&gt;"TOTAL"),IF(AND([4]PDI_DES__SUBUNIDAD_SECCIÓN_UBIC!$BW76&lt;&gt;"",[4]PDI_DES__SUBUNIDAD_SECCIÓN_UBIC!$BW76&lt;&gt;0),[4]PDI_DES__SUBUNIDAD_SECCIÓN_UBIC!$BW76,""),IF($A78="TOTAL",SUM(INDIRECT("AS4:AS"&amp;ROW()-1)),""))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IF(AND($A78&lt;&gt;"",$A78&lt;&gt;"TOTAL"),IF(AND([4]PDI_DES__SUBUNIDAD_SECCIÓN_UBIC!$BZ76&lt;&gt;"",[4]PDI_DES__SUBUNIDAD_SECCIÓN_UBIC!$BZ76&lt;&gt;0),[4]PDI_DES__SUBUNIDAD_SECCIÓN_UBIC!$BZ76,""),IF($A78="TOTAL",SUM(INDIRECT("AU4:AU"&amp;ROW()-1)),""))</f>
        <v/>
      </c>
      <c r="AV78" s="6" t="str">
        <f ca="1">IF(AND($A78&lt;&gt;"",$A78&lt;&gt;"TOTAL"),IF(AND([4]PDI_DES__SUBUNIDAD_SECCIÓN_UBIC!$CB76&lt;&gt;"",[4]PDI_DES__SUBUNIDAD_SECCIÓN_UBIC!$CB76&lt;&gt;0),[4]PDI_DES__SUBUNIDAD_SECCIÓN_UBIC!$CB76,""),IF($A78="TOTAL",SUM(INDIRECT("AV4:AV"&amp;ROW()-1)),""))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IF(AND($A78&lt;&gt;"",$A78&lt;&gt;"TOTAL"),IF(AND([4]PDI_DES__SUBUNIDAD_SECCIÓN_UBIC!$CE76&lt;&gt;"",[4]PDI_DES__SUBUNIDAD_SECCIÓN_UBIC!$CE76&lt;&gt;0),[4]PDI_DES__SUBUNIDAD_SECCIÓN_UBIC!$CE76,""),IF($A78="TOTAL",SUM(INDIRECT("AX4:AX"&amp;ROW()-1)),""))</f>
        <v/>
      </c>
      <c r="AY78" s="6" t="str">
        <f ca="1">IF(AND($A78&lt;&gt;"",$A78&lt;&gt;"TOTAL"),IF(AND([4]PDI_DES__SUBUNIDAD_SECCIÓN_UBIC!$CG76&lt;&gt;"",[4]PDI_DES__SUBUNIDAD_SECCIÓN_UBIC!$CG76&lt;&gt;0),[4]PDI_DES__SUBUNIDAD_SECCIÓN_UBIC!$CG76,""),IF($A78="TOTAL",SUM(INDIRECT("AY4:AY"&amp;ROW()-1)),""))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IF(AND($A78&lt;&gt;"",$A78&lt;&gt;"TOTAL"),IF(AND([4]PDI_DES__SUBUNIDAD_SECCIÓN_UBIC!$CJ76&lt;&gt;"",[4]PDI_DES__SUBUNIDAD_SECCIÓN_UBIC!$CJ76&lt;&gt;0),[4]PDI_DES__SUBUNIDAD_SECCIÓN_UBIC!$CJ76,""),IF($A78="TOTAL",SUM(INDIRECT("BA4:BA"&amp;ROW()-1)),""))</f>
        <v/>
      </c>
      <c r="BB78" s="6" t="str">
        <f ca="1">IF(AND($A78&lt;&gt;"",$A78&lt;&gt;"TOTAL"),IF(AND([4]PDI_DES__SUBUNIDAD_SECCIÓN_UBIC!$CL76&lt;&gt;"",[4]PDI_DES__SUBUNIDAD_SECCIÓN_UBIC!$CL76&lt;&gt;0),[4]PDI_DES__SUBUNIDAD_SECCIÓN_UBIC!$CL76,""),IF($A78="TOTAL",SUM(INDIRECT("BB4:BB"&amp;ROW()-1)),""))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IF(AND($A78&lt;&gt;"",$A78&lt;&gt;"TOTAL"),IF(AND([4]PDI_DES__SUBUNIDAD_SECCIÓN_UBIC!$CO76&lt;&gt;"",[4]PDI_DES__SUBUNIDAD_SECCIÓN_UBIC!$CO76&lt;&gt;0),[4]PDI_DES__SUBUNIDAD_SECCIÓN_UBIC!$CO76,""),IF($A78="TOTAL",SUM(INDIRECT("BD4:BD"&amp;ROW()-1)),""))</f>
        <v/>
      </c>
      <c r="BE78" s="6" t="str">
        <f ca="1">IF(AND($A78&lt;&gt;"",$A78&lt;&gt;"TOTAL"),IF(AND([4]PDI_DES__SUBUNIDAD_SECCIÓN_UBIC!$CQ76&lt;&gt;"",[4]PDI_DES__SUBUNIDAD_SECCIÓN_UBIC!$CQ76&lt;&gt;0),[4]PDI_DES__SUBUNIDAD_SECCIÓN_UBIC!$CQ76,""),IF($A78="TOTAL",SUM(INDIRECT("BE4:BE"&amp;ROW()-1)),""))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IF([4]PDI_DES__SUBUNIDAD_SECCIÓN_UBIC!$B77&lt;&gt;"",[4]PDI_DES__SUBUNIDAD_SECCIÓN_UBIC!$B77,IF(AND([4]PDI_DES__SUBUNIDAD_SECCIÓN_UBIC!$B77="",[4]PDI_DES__SUBUNIDAD_SECCIÓN_UBIC!$B78="",[4]PDI_DES__SUBUNIDAD_SECCIÓN_UBIC!$B76=""),"","TOTAL"))</f>
        <v/>
      </c>
      <c r="B79" s="6" t="str">
        <f ca="1">IF(AND($A79&lt;&gt;"",$A79&lt;&gt;"TOTAL"),IF(AND([4]PDI_DES__SUBUNIDAD_SECCIÓN_UBIC!$C77&lt;&gt;"",[4]PDI_DES__SUBUNIDAD_SECCIÓN_UBIC!$C77&lt;&gt;0),[4]PDI_DES__SUBUNIDAD_SECCIÓN_UBIC!$C77,""),IF($A79="TOTAL",SUM(INDIRECT("B4:B"&amp;ROW()-1)),""))</f>
        <v/>
      </c>
      <c r="C79" s="6" t="str">
        <f ca="1">IF(AND($A79&lt;&gt;"",$A79&lt;&gt;"TOTAL"),IF(AND([4]PDI_DES__SUBUNIDAD_SECCIÓN_UBIC!$E77&lt;&gt;"",[4]PDI_DES__SUBUNIDAD_SECCIÓN_UBIC!$E77&lt;&gt;0),[4]PDI_DES__SUBUNIDAD_SECCIÓN_UBIC!$E77,""),IF($A79="TOTAL",SUM(INDIRECT("C4:C"&amp;ROW()-1)),""))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IF(AND($A79&lt;&gt;"",$A79&lt;&gt;"TOTAL"),IF(AND([4]PDI_DES__SUBUNIDAD_SECCIÓN_UBIC!$H77&lt;&gt;"",[4]PDI_DES__SUBUNIDAD_SECCIÓN_UBIC!$H77&lt;&gt;0),[4]PDI_DES__SUBUNIDAD_SECCIÓN_UBIC!$H77,""),IF($A79="TOTAL",SUM(INDIRECT("E4:E"&amp;ROW()-1)),""))</f>
        <v/>
      </c>
      <c r="F79" s="6" t="str">
        <f ca="1">IF(AND($A79&lt;&gt;"",$A79&lt;&gt;"TOTAL"),IF(AND([4]PDI_DES__SUBUNIDAD_SECCIÓN_UBIC!$J77&lt;&gt;"",[4]PDI_DES__SUBUNIDAD_SECCIÓN_UBIC!$J77&lt;&gt;0),[4]PDI_DES__SUBUNIDAD_SECCIÓN_UBIC!$J77,""),IF($A79="TOTAL",SUM(INDIRECT("F4:F"&amp;ROW()-1)),""))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IF(AND($A79&lt;&gt;"",$A79&lt;&gt;"TOTAL"),IF(AND([4]PDI_DES__SUBUNIDAD_SECCIÓN_UBIC!$M77&lt;&gt;"",[4]PDI_DES__SUBUNIDAD_SECCIÓN_UBIC!$M77&lt;&gt;0),[4]PDI_DES__SUBUNIDAD_SECCIÓN_UBIC!$M77,""),IF($A79="TOTAL",SUM(INDIRECT("H4:H"&amp;ROW()-1)),""))</f>
        <v/>
      </c>
      <c r="I79" s="6" t="str">
        <f ca="1">IF(AND($A79&lt;&gt;"",$A79&lt;&gt;"TOTAL"),IF(AND([4]PDI_DES__SUBUNIDAD_SECCIÓN_UBIC!$O77&lt;&gt;"",[4]PDI_DES__SUBUNIDAD_SECCIÓN_UBIC!$O77&lt;&gt;0),[4]PDI_DES__SUBUNIDAD_SECCIÓN_UBIC!$O77,""),IF($A79="TOTAL",SUM(INDIRECT("I4:I"&amp;ROW()-1)),""))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IF(AND($A79&lt;&gt;"",$A79&lt;&gt;"TOTAL"),IF(AND([4]PDI_DES__SUBUNIDAD_SECCIÓN_UBIC!$R77&lt;&gt;"",[4]PDI_DES__SUBUNIDAD_SECCIÓN_UBIC!$R77&lt;&gt;0),[4]PDI_DES__SUBUNIDAD_SECCIÓN_UBIC!$R77,""),IF($A79="TOTAL",SUM(INDIRECT("K4:K"&amp;ROW()-1)),""))</f>
        <v/>
      </c>
      <c r="L79" s="6" t="str">
        <f ca="1">IF(AND($A79&lt;&gt;"",$A79&lt;&gt;"TOTAL"),IF(AND([4]PDI_DES__SUBUNIDAD_SECCIÓN_UBIC!$T77&lt;&gt;"",[4]PDI_DES__SUBUNIDAD_SECCIÓN_UBIC!$T77&lt;&gt;0),[4]PDI_DES__SUBUNIDAD_SECCIÓN_UBIC!$T77,""),IF($A79="TOTAL",SUM(INDIRECT("L4:L"&amp;ROW()-1)),""))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IF(AND($A79&lt;&gt;"",$A79&lt;&gt;"TOTAL"),IF(AND([4]PDI_DES__SUBUNIDAD_SECCIÓN_UBIC!$W77&lt;&gt;"",[4]PDI_DES__SUBUNIDAD_SECCIÓN_UBIC!$W77&lt;&gt;0),[4]PDI_DES__SUBUNIDAD_SECCIÓN_UBIC!$W77,""),IF($A79="TOTAL",SUM(INDIRECT("N4:N"&amp;ROW()-1)),""))</f>
        <v/>
      </c>
      <c r="O79" s="6" t="str">
        <f ca="1">IF(AND($A79&lt;&gt;"",$A79&lt;&gt;"TOTAL"),IF(AND([4]PDI_DES__SUBUNIDAD_SECCIÓN_UBIC!$Y77&lt;&gt;"",[4]PDI_DES__SUBUNIDAD_SECCIÓN_UBIC!$Y77&lt;&gt;0),[4]PDI_DES__SUBUNIDAD_SECCIÓN_UBIC!$Y77,""),IF($A79="TOTAL",SUM(INDIRECT("O4:O"&amp;ROW()-1)),""))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IF(AND($A79&lt;&gt;"",$A79&lt;&gt;"TOTAL"),IF(AND([4]PDI_DES__SUBUNIDAD_SECCIÓN_UBIC!$AB77&lt;&gt;"",[4]PDI_DES__SUBUNIDAD_SECCIÓN_UBIC!$AB77&lt;&gt;0),[4]PDI_DES__SUBUNIDAD_SECCIÓN_UBIC!$AB77,""),IF($A79="TOTAL",SUM(INDIRECT("Q4:Q"&amp;ROW()-1)),""))</f>
        <v/>
      </c>
      <c r="R79" s="6" t="str">
        <f ca="1">IF(AND($A79&lt;&gt;"",$A79&lt;&gt;"TOTAL"),IF(AND([4]PDI_DES__SUBUNIDAD_SECCIÓN_UBIC!$AD77&lt;&gt;"",[4]PDI_DES__SUBUNIDAD_SECCIÓN_UBIC!$AD77&lt;&gt;0),[4]PDI_DES__SUBUNIDAD_SECCIÓN_UBIC!$AD77,""),IF($A79="TOTAL",SUM(INDIRECT("R4:R"&amp;ROW()-1)),""))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IF(AND($A79&lt;&gt;"",$A79&lt;&gt;"TOTAL"),IF(AND([4]PDI_DES__SUBUNIDAD_SECCIÓN_UBIC!$AG77&lt;&gt;"",[4]PDI_DES__SUBUNIDAD_SECCIÓN_UBIC!$AG77&lt;&gt;0),[4]PDI_DES__SUBUNIDAD_SECCIÓN_UBIC!$AG77,""),IF($A79="TOTAL",SUM(INDIRECT("T4:T"&amp;ROW()-1)),""))</f>
        <v/>
      </c>
      <c r="U79" s="6" t="str">
        <f ca="1">IF(AND($A79&lt;&gt;"",$A79&lt;&gt;"TOTAL"),IF(AND([4]PDI_DES__SUBUNIDAD_SECCIÓN_UBIC!$AI77&lt;&gt;"",[4]PDI_DES__SUBUNIDAD_SECCIÓN_UBIC!$AI77&lt;&gt;0),[4]PDI_DES__SUBUNIDAD_SECCIÓN_UBIC!$AI77,""),IF($A79="TOTAL",SUM(INDIRECT("U4:U"&amp;ROW()-1)),""))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IF(AND($A79&lt;&gt;"",$A79&lt;&gt;"TOTAL"),IF(AND([4]PDI_DES__SUBUNIDAD_SECCIÓN_UBIC!$AL77&lt;&gt;"",[4]PDI_DES__SUBUNIDAD_SECCIÓN_UBIC!$AL77&lt;&gt;0),[4]PDI_DES__SUBUNIDAD_SECCIÓN_UBIC!$AL77,""),IF($A79="TOTAL",SUM(INDIRECT("W4:W"&amp;ROW()-1)),""))</f>
        <v/>
      </c>
      <c r="X79" s="6" t="str">
        <f ca="1">IF(AND($A79&lt;&gt;"",$A79&lt;&gt;"TOTAL"),IF(AND([4]PDI_DES__SUBUNIDAD_SECCIÓN_UBIC!$AN77&lt;&gt;"",[4]PDI_DES__SUBUNIDAD_SECCIÓN_UBIC!$AN77&lt;&gt;0),[4]PDI_DES__SUBUNIDAD_SECCIÓN_UBIC!$AN77,""),IF($A79="TOTAL",SUM(INDIRECT("X4:X"&amp;ROW()-1)),""))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IF(AND($A79&lt;&gt;"",$A79&lt;&gt;"TOTAL"),IF(AND([4]PDI_DES__SUBUNIDAD_SECCIÓN_UBIC!$AQ77&lt;&gt;"",[4]PDI_DES__SUBUNIDAD_SECCIÓN_UBIC!$AQ77&lt;&gt;0),[4]PDI_DES__SUBUNIDAD_SECCIÓN_UBIC!$AQ77,""),IF($A79="TOTAL",SUM(INDIRECT("Z4:Z"&amp;ROW()-1)),""))</f>
        <v/>
      </c>
      <c r="AA79" s="6" t="str">
        <f ca="1">IF(AND($A79&lt;&gt;"",$A79&lt;&gt;"TOTAL"),IF(AND([4]PDI_DES__SUBUNIDAD_SECCIÓN_UBIC!$AS77&lt;&gt;"",[4]PDI_DES__SUBUNIDAD_SECCIÓN_UBIC!$AS77&lt;&gt;0),[4]PDI_DES__SUBUNIDAD_SECCIÓN_UBIC!$AS77,""),IF($A79="TOTAL",SUM(INDIRECT("AA4:AA"&amp;ROW()-1)),""))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IF(AND($A79&lt;&gt;"",$A79&lt;&gt;"TOTAL"),IF(AND([4]PDI_DES__SUBUNIDAD_SECCIÓN_UBIC!$AV77&lt;&gt;"",[4]PDI_DES__SUBUNIDAD_SECCIÓN_UBIC!$AV77&lt;&gt;0),[4]PDI_DES__SUBUNIDAD_SECCIÓN_UBIC!$AV77,""),IF($A79="TOTAL",SUM(INDIRECT("AC4:AC"&amp;ROW()-1)),""))</f>
        <v/>
      </c>
      <c r="AD79" s="6" t="str">
        <f ca="1">IF(AND($A79&lt;&gt;"",$A79&lt;&gt;"TOTAL"),IF(AND([4]PDI_DES__SUBUNIDAD_SECCIÓN_UBIC!$AX77&lt;&gt;"",[4]PDI_DES__SUBUNIDAD_SECCIÓN_UBIC!$AX77&lt;&gt;0),[4]PDI_DES__SUBUNIDAD_SECCIÓN_UBIC!$AX77,""),IF($A79="TOTAL",SUM(INDIRECT("AD4:AD"&amp;ROW()-1)),""))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IF(AND($A79&lt;&gt;"",$A79&lt;&gt;"TOTAL"),IF(AND([4]PDI_DES__SUBUNIDAD_SECCIÓN_UBIC!$BA77&lt;&gt;"",[4]PDI_DES__SUBUNIDAD_SECCIÓN_UBIC!$BA77&lt;&gt;0),[4]PDI_DES__SUBUNIDAD_SECCIÓN_UBIC!$BA77,""),IF($A79="TOTAL",SUM(INDIRECT("AF4:AF"&amp;ROW()-1)),""))</f>
        <v/>
      </c>
      <c r="AG79" s="6" t="str">
        <f ca="1">IF(AND($A79&lt;&gt;"",$A79&lt;&gt;"TOTAL"),IF(AND([4]PDI_DES__SUBUNIDAD_SECCIÓN_UBIC!$BC77&lt;&gt;"",[4]PDI_DES__SUBUNIDAD_SECCIÓN_UBIC!$BC77&lt;&gt;0),[4]PDI_DES__SUBUNIDAD_SECCIÓN_UBIC!$BC77,""),IF($A79="TOTAL",SUM(INDIRECT("AG4:AG"&amp;ROW()-1)),""))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IF(AND($A79&lt;&gt;"",$A79&lt;&gt;"TOTAL"),IF(AND([4]PDI_DES__SUBUNIDAD_SECCIÓN_UBIC!$BF77&lt;&gt;"",[4]PDI_DES__SUBUNIDAD_SECCIÓN_UBIC!$BF77&lt;&gt;0),[4]PDI_DES__SUBUNIDAD_SECCIÓN_UBIC!$BF77,""),IF($A79="TOTAL",SUM(INDIRECT("AI4:AI"&amp;ROW()-1)),""))</f>
        <v/>
      </c>
      <c r="AJ79" s="6" t="str">
        <f ca="1">IF(AND($A79&lt;&gt;"",$A79&lt;&gt;"TOTAL"),IF(AND([4]PDI_DES__SUBUNIDAD_SECCIÓN_UBIC!$BH77&lt;&gt;"",[4]PDI_DES__SUBUNIDAD_SECCIÓN_UBIC!$BH77&lt;&gt;0),[4]PDI_DES__SUBUNIDAD_SECCIÓN_UBIC!$BH77,""),IF($A79="TOTAL",SUM(INDIRECT("AJ4:AJ"&amp;ROW()-1)),""))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IF(AND($A79&lt;&gt;"",$A79&lt;&gt;"TOTAL"),IF(AND([4]PDI_DES__SUBUNIDAD_SECCIÓN_UBIC!$BK77&lt;&gt;"",[4]PDI_DES__SUBUNIDAD_SECCIÓN_UBIC!$BK77&lt;&gt;0),[4]PDI_DES__SUBUNIDAD_SECCIÓN_UBIC!$BK77,""),IF($A79="TOTAL",SUM(INDIRECT("AL4:AL"&amp;ROW()-1)),""))</f>
        <v/>
      </c>
      <c r="AM79" s="6" t="str">
        <f ca="1">IF(AND($A79&lt;&gt;"",$A79&lt;&gt;"TOTAL"),IF(AND([4]PDI_DES__SUBUNIDAD_SECCIÓN_UBIC!$BM77&lt;&gt;"",[4]PDI_DES__SUBUNIDAD_SECCIÓN_UBIC!$BM77&lt;&gt;0),[4]PDI_DES__SUBUNIDAD_SECCIÓN_UBIC!$BM77,""),IF($A79="TOTAL",SUM(INDIRECT("AM4:AM"&amp;ROW()-1)),""))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IF(AND($A79&lt;&gt;"",$A79&lt;&gt;"TOTAL"),IF(AND([4]PDI_DES__SUBUNIDAD_SECCIÓN_UBIC!$BP77&lt;&gt;"",[4]PDI_DES__SUBUNIDAD_SECCIÓN_UBIC!$BP77&lt;&gt;0),[4]PDI_DES__SUBUNIDAD_SECCIÓN_UBIC!$BP77,""),IF($A79="TOTAL",SUM(INDIRECT("AO4:AO"&amp;ROW()-1)),""))</f>
        <v/>
      </c>
      <c r="AP79" s="6" t="str">
        <f ca="1">IF(AND($A79&lt;&gt;"",$A79&lt;&gt;"TOTAL"),IF(AND([4]PDI_DES__SUBUNIDAD_SECCIÓN_UBIC!$BR77&lt;&gt;"",[4]PDI_DES__SUBUNIDAD_SECCIÓN_UBIC!$BR77&lt;&gt;0),[4]PDI_DES__SUBUNIDAD_SECCIÓN_UBIC!$BR77,""),IF($A79="TOTAL",SUM(INDIRECT("AP4:AP"&amp;ROW()-1)),""))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IF(AND($A79&lt;&gt;"",$A79&lt;&gt;"TOTAL"),IF(AND([4]PDI_DES__SUBUNIDAD_SECCIÓN_UBIC!$BU77&lt;&gt;"",[4]PDI_DES__SUBUNIDAD_SECCIÓN_UBIC!$BU77&lt;&gt;0),[4]PDI_DES__SUBUNIDAD_SECCIÓN_UBIC!$BU77,""),IF($A79="TOTAL",SUM(INDIRECT("AR4:AR"&amp;ROW()-1)),""))</f>
        <v/>
      </c>
      <c r="AS79" s="6" t="str">
        <f ca="1">IF(AND($A79&lt;&gt;"",$A79&lt;&gt;"TOTAL"),IF(AND([4]PDI_DES__SUBUNIDAD_SECCIÓN_UBIC!$BW77&lt;&gt;"",[4]PDI_DES__SUBUNIDAD_SECCIÓN_UBIC!$BW77&lt;&gt;0),[4]PDI_DES__SUBUNIDAD_SECCIÓN_UBIC!$BW77,""),IF($A79="TOTAL",SUM(INDIRECT("AS4:AS"&amp;ROW()-1)),""))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IF(AND($A79&lt;&gt;"",$A79&lt;&gt;"TOTAL"),IF(AND([4]PDI_DES__SUBUNIDAD_SECCIÓN_UBIC!$BZ77&lt;&gt;"",[4]PDI_DES__SUBUNIDAD_SECCIÓN_UBIC!$BZ77&lt;&gt;0),[4]PDI_DES__SUBUNIDAD_SECCIÓN_UBIC!$BZ77,""),IF($A79="TOTAL",SUM(INDIRECT("AU4:AU"&amp;ROW()-1)),""))</f>
        <v/>
      </c>
      <c r="AV79" s="6" t="str">
        <f ca="1">IF(AND($A79&lt;&gt;"",$A79&lt;&gt;"TOTAL"),IF(AND([4]PDI_DES__SUBUNIDAD_SECCIÓN_UBIC!$CB77&lt;&gt;"",[4]PDI_DES__SUBUNIDAD_SECCIÓN_UBIC!$CB77&lt;&gt;0),[4]PDI_DES__SUBUNIDAD_SECCIÓN_UBIC!$CB77,""),IF($A79="TOTAL",SUM(INDIRECT("AV4:AV"&amp;ROW()-1)),""))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IF(AND($A79&lt;&gt;"",$A79&lt;&gt;"TOTAL"),IF(AND([4]PDI_DES__SUBUNIDAD_SECCIÓN_UBIC!$CE77&lt;&gt;"",[4]PDI_DES__SUBUNIDAD_SECCIÓN_UBIC!$CE77&lt;&gt;0),[4]PDI_DES__SUBUNIDAD_SECCIÓN_UBIC!$CE77,""),IF($A79="TOTAL",SUM(INDIRECT("AX4:AX"&amp;ROW()-1)),""))</f>
        <v/>
      </c>
      <c r="AY79" s="6" t="str">
        <f ca="1">IF(AND($A79&lt;&gt;"",$A79&lt;&gt;"TOTAL"),IF(AND([4]PDI_DES__SUBUNIDAD_SECCIÓN_UBIC!$CG77&lt;&gt;"",[4]PDI_DES__SUBUNIDAD_SECCIÓN_UBIC!$CG77&lt;&gt;0),[4]PDI_DES__SUBUNIDAD_SECCIÓN_UBIC!$CG77,""),IF($A79="TOTAL",SUM(INDIRECT("AY4:AY"&amp;ROW()-1)),""))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IF(AND($A79&lt;&gt;"",$A79&lt;&gt;"TOTAL"),IF(AND([4]PDI_DES__SUBUNIDAD_SECCIÓN_UBIC!$CJ77&lt;&gt;"",[4]PDI_DES__SUBUNIDAD_SECCIÓN_UBIC!$CJ77&lt;&gt;0),[4]PDI_DES__SUBUNIDAD_SECCIÓN_UBIC!$CJ77,""),IF($A79="TOTAL",SUM(INDIRECT("BA4:BA"&amp;ROW()-1)),""))</f>
        <v/>
      </c>
      <c r="BB79" s="6" t="str">
        <f ca="1">IF(AND($A79&lt;&gt;"",$A79&lt;&gt;"TOTAL"),IF(AND([4]PDI_DES__SUBUNIDAD_SECCIÓN_UBIC!$CL77&lt;&gt;"",[4]PDI_DES__SUBUNIDAD_SECCIÓN_UBIC!$CL77&lt;&gt;0),[4]PDI_DES__SUBUNIDAD_SECCIÓN_UBIC!$CL77,""),IF($A79="TOTAL",SUM(INDIRECT("BB4:BB"&amp;ROW()-1)),""))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IF(AND($A79&lt;&gt;"",$A79&lt;&gt;"TOTAL"),IF(AND([4]PDI_DES__SUBUNIDAD_SECCIÓN_UBIC!$CO77&lt;&gt;"",[4]PDI_DES__SUBUNIDAD_SECCIÓN_UBIC!$CO77&lt;&gt;0),[4]PDI_DES__SUBUNIDAD_SECCIÓN_UBIC!$CO77,""),IF($A79="TOTAL",SUM(INDIRECT("BD4:BD"&amp;ROW()-1)),""))</f>
        <v/>
      </c>
      <c r="BE79" s="6" t="str">
        <f ca="1">IF(AND($A79&lt;&gt;"",$A79&lt;&gt;"TOTAL"),IF(AND([4]PDI_DES__SUBUNIDAD_SECCIÓN_UBIC!$CQ77&lt;&gt;"",[4]PDI_DES__SUBUNIDAD_SECCIÓN_UBIC!$CQ77&lt;&gt;0),[4]PDI_DES__SUBUNIDAD_SECCIÓN_UBIC!$CQ77,""),IF($A79="TOTAL",SUM(INDIRECT("BE4:BE"&amp;ROW()-1)),""))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IF([4]PDI_DES__SUBUNIDAD_SECCIÓN_UBIC!$B78&lt;&gt;"",[4]PDI_DES__SUBUNIDAD_SECCIÓN_UBIC!$B78,IF(AND([4]PDI_DES__SUBUNIDAD_SECCIÓN_UBIC!$B78="",[4]PDI_DES__SUBUNIDAD_SECCIÓN_UBIC!$B79="",[4]PDI_DES__SUBUNIDAD_SECCIÓN_UBIC!$B77=""),"","TOTAL"))</f>
        <v/>
      </c>
      <c r="B80" s="6" t="str">
        <f ca="1">IF(AND($A80&lt;&gt;"",$A80&lt;&gt;"TOTAL"),IF(AND([4]PDI_DES__SUBUNIDAD_SECCIÓN_UBIC!$C78&lt;&gt;"",[4]PDI_DES__SUBUNIDAD_SECCIÓN_UBIC!$C78&lt;&gt;0),[4]PDI_DES__SUBUNIDAD_SECCIÓN_UBIC!$C78,""),IF($A80="TOTAL",SUM(INDIRECT("B4:B"&amp;ROW()-1)),""))</f>
        <v/>
      </c>
      <c r="C80" s="6" t="str">
        <f ca="1">IF(AND($A80&lt;&gt;"",$A80&lt;&gt;"TOTAL"),IF(AND([4]PDI_DES__SUBUNIDAD_SECCIÓN_UBIC!$E78&lt;&gt;"",[4]PDI_DES__SUBUNIDAD_SECCIÓN_UBIC!$E78&lt;&gt;0),[4]PDI_DES__SUBUNIDAD_SECCIÓN_UBIC!$E78,""),IF($A80="TOTAL",SUM(INDIRECT("C4:C"&amp;ROW()-1)),""))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IF(AND($A80&lt;&gt;"",$A80&lt;&gt;"TOTAL"),IF(AND([4]PDI_DES__SUBUNIDAD_SECCIÓN_UBIC!$H78&lt;&gt;"",[4]PDI_DES__SUBUNIDAD_SECCIÓN_UBIC!$H78&lt;&gt;0),[4]PDI_DES__SUBUNIDAD_SECCIÓN_UBIC!$H78,""),IF($A80="TOTAL",SUM(INDIRECT("E4:E"&amp;ROW()-1)),""))</f>
        <v/>
      </c>
      <c r="F80" s="6" t="str">
        <f ca="1">IF(AND($A80&lt;&gt;"",$A80&lt;&gt;"TOTAL"),IF(AND([4]PDI_DES__SUBUNIDAD_SECCIÓN_UBIC!$J78&lt;&gt;"",[4]PDI_DES__SUBUNIDAD_SECCIÓN_UBIC!$J78&lt;&gt;0),[4]PDI_DES__SUBUNIDAD_SECCIÓN_UBIC!$J78,""),IF($A80="TOTAL",SUM(INDIRECT("F4:F"&amp;ROW()-1)),""))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IF(AND($A80&lt;&gt;"",$A80&lt;&gt;"TOTAL"),IF(AND([4]PDI_DES__SUBUNIDAD_SECCIÓN_UBIC!$M78&lt;&gt;"",[4]PDI_DES__SUBUNIDAD_SECCIÓN_UBIC!$M78&lt;&gt;0),[4]PDI_DES__SUBUNIDAD_SECCIÓN_UBIC!$M78,""),IF($A80="TOTAL",SUM(INDIRECT("H4:H"&amp;ROW()-1)),""))</f>
        <v/>
      </c>
      <c r="I80" s="6" t="str">
        <f ca="1">IF(AND($A80&lt;&gt;"",$A80&lt;&gt;"TOTAL"),IF(AND([4]PDI_DES__SUBUNIDAD_SECCIÓN_UBIC!$O78&lt;&gt;"",[4]PDI_DES__SUBUNIDAD_SECCIÓN_UBIC!$O78&lt;&gt;0),[4]PDI_DES__SUBUNIDAD_SECCIÓN_UBIC!$O78,""),IF($A80="TOTAL",SUM(INDIRECT("I4:I"&amp;ROW()-1)),""))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IF(AND($A80&lt;&gt;"",$A80&lt;&gt;"TOTAL"),IF(AND([4]PDI_DES__SUBUNIDAD_SECCIÓN_UBIC!$R78&lt;&gt;"",[4]PDI_DES__SUBUNIDAD_SECCIÓN_UBIC!$R78&lt;&gt;0),[4]PDI_DES__SUBUNIDAD_SECCIÓN_UBIC!$R78,""),IF($A80="TOTAL",SUM(INDIRECT("K4:K"&amp;ROW()-1)),""))</f>
        <v/>
      </c>
      <c r="L80" s="6" t="str">
        <f ca="1">IF(AND($A80&lt;&gt;"",$A80&lt;&gt;"TOTAL"),IF(AND([4]PDI_DES__SUBUNIDAD_SECCIÓN_UBIC!$T78&lt;&gt;"",[4]PDI_DES__SUBUNIDAD_SECCIÓN_UBIC!$T78&lt;&gt;0),[4]PDI_DES__SUBUNIDAD_SECCIÓN_UBIC!$T78,""),IF($A80="TOTAL",SUM(INDIRECT("L4:L"&amp;ROW()-1)),""))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IF(AND($A80&lt;&gt;"",$A80&lt;&gt;"TOTAL"),IF(AND([4]PDI_DES__SUBUNIDAD_SECCIÓN_UBIC!$W78&lt;&gt;"",[4]PDI_DES__SUBUNIDAD_SECCIÓN_UBIC!$W78&lt;&gt;0),[4]PDI_DES__SUBUNIDAD_SECCIÓN_UBIC!$W78,""),IF($A80="TOTAL",SUM(INDIRECT("N4:N"&amp;ROW()-1)),""))</f>
        <v/>
      </c>
      <c r="O80" s="6" t="str">
        <f ca="1">IF(AND($A80&lt;&gt;"",$A80&lt;&gt;"TOTAL"),IF(AND([4]PDI_DES__SUBUNIDAD_SECCIÓN_UBIC!$Y78&lt;&gt;"",[4]PDI_DES__SUBUNIDAD_SECCIÓN_UBIC!$Y78&lt;&gt;0),[4]PDI_DES__SUBUNIDAD_SECCIÓN_UBIC!$Y78,""),IF($A80="TOTAL",SUM(INDIRECT("O4:O"&amp;ROW()-1)),""))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IF(AND($A80&lt;&gt;"",$A80&lt;&gt;"TOTAL"),IF(AND([4]PDI_DES__SUBUNIDAD_SECCIÓN_UBIC!$AB78&lt;&gt;"",[4]PDI_DES__SUBUNIDAD_SECCIÓN_UBIC!$AB78&lt;&gt;0),[4]PDI_DES__SUBUNIDAD_SECCIÓN_UBIC!$AB78,""),IF($A80="TOTAL",SUM(INDIRECT("Q4:Q"&amp;ROW()-1)),""))</f>
        <v/>
      </c>
      <c r="R80" s="6" t="str">
        <f ca="1">IF(AND($A80&lt;&gt;"",$A80&lt;&gt;"TOTAL"),IF(AND([4]PDI_DES__SUBUNIDAD_SECCIÓN_UBIC!$AD78&lt;&gt;"",[4]PDI_DES__SUBUNIDAD_SECCIÓN_UBIC!$AD78&lt;&gt;0),[4]PDI_DES__SUBUNIDAD_SECCIÓN_UBIC!$AD78,""),IF($A80="TOTAL",SUM(INDIRECT("R4:R"&amp;ROW()-1)),""))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IF(AND($A80&lt;&gt;"",$A80&lt;&gt;"TOTAL"),IF(AND([4]PDI_DES__SUBUNIDAD_SECCIÓN_UBIC!$AG78&lt;&gt;"",[4]PDI_DES__SUBUNIDAD_SECCIÓN_UBIC!$AG78&lt;&gt;0),[4]PDI_DES__SUBUNIDAD_SECCIÓN_UBIC!$AG78,""),IF($A80="TOTAL",SUM(INDIRECT("T4:T"&amp;ROW()-1)),""))</f>
        <v/>
      </c>
      <c r="U80" s="6" t="str">
        <f ca="1">IF(AND($A80&lt;&gt;"",$A80&lt;&gt;"TOTAL"),IF(AND([4]PDI_DES__SUBUNIDAD_SECCIÓN_UBIC!$AI78&lt;&gt;"",[4]PDI_DES__SUBUNIDAD_SECCIÓN_UBIC!$AI78&lt;&gt;0),[4]PDI_DES__SUBUNIDAD_SECCIÓN_UBIC!$AI78,""),IF($A80="TOTAL",SUM(INDIRECT("U4:U"&amp;ROW()-1)),""))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IF(AND($A80&lt;&gt;"",$A80&lt;&gt;"TOTAL"),IF(AND([4]PDI_DES__SUBUNIDAD_SECCIÓN_UBIC!$AL78&lt;&gt;"",[4]PDI_DES__SUBUNIDAD_SECCIÓN_UBIC!$AL78&lt;&gt;0),[4]PDI_DES__SUBUNIDAD_SECCIÓN_UBIC!$AL78,""),IF($A80="TOTAL",SUM(INDIRECT("W4:W"&amp;ROW()-1)),""))</f>
        <v/>
      </c>
      <c r="X80" s="6" t="str">
        <f ca="1">IF(AND($A80&lt;&gt;"",$A80&lt;&gt;"TOTAL"),IF(AND([4]PDI_DES__SUBUNIDAD_SECCIÓN_UBIC!$AN78&lt;&gt;"",[4]PDI_DES__SUBUNIDAD_SECCIÓN_UBIC!$AN78&lt;&gt;0),[4]PDI_DES__SUBUNIDAD_SECCIÓN_UBIC!$AN78,""),IF($A80="TOTAL",SUM(INDIRECT("X4:X"&amp;ROW()-1)),""))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IF(AND($A80&lt;&gt;"",$A80&lt;&gt;"TOTAL"),IF(AND([4]PDI_DES__SUBUNIDAD_SECCIÓN_UBIC!$AQ78&lt;&gt;"",[4]PDI_DES__SUBUNIDAD_SECCIÓN_UBIC!$AQ78&lt;&gt;0),[4]PDI_DES__SUBUNIDAD_SECCIÓN_UBIC!$AQ78,""),IF($A80="TOTAL",SUM(INDIRECT("Z4:Z"&amp;ROW()-1)),""))</f>
        <v/>
      </c>
      <c r="AA80" s="6" t="str">
        <f ca="1">IF(AND($A80&lt;&gt;"",$A80&lt;&gt;"TOTAL"),IF(AND([4]PDI_DES__SUBUNIDAD_SECCIÓN_UBIC!$AS78&lt;&gt;"",[4]PDI_DES__SUBUNIDAD_SECCIÓN_UBIC!$AS78&lt;&gt;0),[4]PDI_DES__SUBUNIDAD_SECCIÓN_UBIC!$AS78,""),IF($A80="TOTAL",SUM(INDIRECT("AA4:AA"&amp;ROW()-1)),""))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IF(AND($A80&lt;&gt;"",$A80&lt;&gt;"TOTAL"),IF(AND([4]PDI_DES__SUBUNIDAD_SECCIÓN_UBIC!$AV78&lt;&gt;"",[4]PDI_DES__SUBUNIDAD_SECCIÓN_UBIC!$AV78&lt;&gt;0),[4]PDI_DES__SUBUNIDAD_SECCIÓN_UBIC!$AV78,""),IF($A80="TOTAL",SUM(INDIRECT("AC4:AC"&amp;ROW()-1)),""))</f>
        <v/>
      </c>
      <c r="AD80" s="6" t="str">
        <f ca="1">IF(AND($A80&lt;&gt;"",$A80&lt;&gt;"TOTAL"),IF(AND([4]PDI_DES__SUBUNIDAD_SECCIÓN_UBIC!$AX78&lt;&gt;"",[4]PDI_DES__SUBUNIDAD_SECCIÓN_UBIC!$AX78&lt;&gt;0),[4]PDI_DES__SUBUNIDAD_SECCIÓN_UBIC!$AX78,""),IF($A80="TOTAL",SUM(INDIRECT("AD4:AD"&amp;ROW()-1)),""))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IF(AND($A80&lt;&gt;"",$A80&lt;&gt;"TOTAL"),IF(AND([4]PDI_DES__SUBUNIDAD_SECCIÓN_UBIC!$BA78&lt;&gt;"",[4]PDI_DES__SUBUNIDAD_SECCIÓN_UBIC!$BA78&lt;&gt;0),[4]PDI_DES__SUBUNIDAD_SECCIÓN_UBIC!$BA78,""),IF($A80="TOTAL",SUM(INDIRECT("AF4:AF"&amp;ROW()-1)),""))</f>
        <v/>
      </c>
      <c r="AG80" s="6" t="str">
        <f ca="1">IF(AND($A80&lt;&gt;"",$A80&lt;&gt;"TOTAL"),IF(AND([4]PDI_DES__SUBUNIDAD_SECCIÓN_UBIC!$BC78&lt;&gt;"",[4]PDI_DES__SUBUNIDAD_SECCIÓN_UBIC!$BC78&lt;&gt;0),[4]PDI_DES__SUBUNIDAD_SECCIÓN_UBIC!$BC78,""),IF($A80="TOTAL",SUM(INDIRECT("AG4:AG"&amp;ROW()-1)),""))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IF(AND($A80&lt;&gt;"",$A80&lt;&gt;"TOTAL"),IF(AND([4]PDI_DES__SUBUNIDAD_SECCIÓN_UBIC!$BF78&lt;&gt;"",[4]PDI_DES__SUBUNIDAD_SECCIÓN_UBIC!$BF78&lt;&gt;0),[4]PDI_DES__SUBUNIDAD_SECCIÓN_UBIC!$BF78,""),IF($A80="TOTAL",SUM(INDIRECT("AI4:AI"&amp;ROW()-1)),""))</f>
        <v/>
      </c>
      <c r="AJ80" s="6" t="str">
        <f ca="1">IF(AND($A80&lt;&gt;"",$A80&lt;&gt;"TOTAL"),IF(AND([4]PDI_DES__SUBUNIDAD_SECCIÓN_UBIC!$BH78&lt;&gt;"",[4]PDI_DES__SUBUNIDAD_SECCIÓN_UBIC!$BH78&lt;&gt;0),[4]PDI_DES__SUBUNIDAD_SECCIÓN_UBIC!$BH78,""),IF($A80="TOTAL",SUM(INDIRECT("AJ4:AJ"&amp;ROW()-1)),""))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IF(AND($A80&lt;&gt;"",$A80&lt;&gt;"TOTAL"),IF(AND([4]PDI_DES__SUBUNIDAD_SECCIÓN_UBIC!$BK78&lt;&gt;"",[4]PDI_DES__SUBUNIDAD_SECCIÓN_UBIC!$BK78&lt;&gt;0),[4]PDI_DES__SUBUNIDAD_SECCIÓN_UBIC!$BK78,""),IF($A80="TOTAL",SUM(INDIRECT("AL4:AL"&amp;ROW()-1)),""))</f>
        <v/>
      </c>
      <c r="AM80" s="6" t="str">
        <f ca="1">IF(AND($A80&lt;&gt;"",$A80&lt;&gt;"TOTAL"),IF(AND([4]PDI_DES__SUBUNIDAD_SECCIÓN_UBIC!$BM78&lt;&gt;"",[4]PDI_DES__SUBUNIDAD_SECCIÓN_UBIC!$BM78&lt;&gt;0),[4]PDI_DES__SUBUNIDAD_SECCIÓN_UBIC!$BM78,""),IF($A80="TOTAL",SUM(INDIRECT("AM4:AM"&amp;ROW()-1)),""))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IF(AND($A80&lt;&gt;"",$A80&lt;&gt;"TOTAL"),IF(AND([4]PDI_DES__SUBUNIDAD_SECCIÓN_UBIC!$BP78&lt;&gt;"",[4]PDI_DES__SUBUNIDAD_SECCIÓN_UBIC!$BP78&lt;&gt;0),[4]PDI_DES__SUBUNIDAD_SECCIÓN_UBIC!$BP78,""),IF($A80="TOTAL",SUM(INDIRECT("AO4:AO"&amp;ROW()-1)),""))</f>
        <v/>
      </c>
      <c r="AP80" s="6" t="str">
        <f ca="1">IF(AND($A80&lt;&gt;"",$A80&lt;&gt;"TOTAL"),IF(AND([4]PDI_DES__SUBUNIDAD_SECCIÓN_UBIC!$BR78&lt;&gt;"",[4]PDI_DES__SUBUNIDAD_SECCIÓN_UBIC!$BR78&lt;&gt;0),[4]PDI_DES__SUBUNIDAD_SECCIÓN_UBIC!$BR78,""),IF($A80="TOTAL",SUM(INDIRECT("AP4:AP"&amp;ROW()-1)),""))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IF(AND($A80&lt;&gt;"",$A80&lt;&gt;"TOTAL"),IF(AND([4]PDI_DES__SUBUNIDAD_SECCIÓN_UBIC!$BU78&lt;&gt;"",[4]PDI_DES__SUBUNIDAD_SECCIÓN_UBIC!$BU78&lt;&gt;0),[4]PDI_DES__SUBUNIDAD_SECCIÓN_UBIC!$BU78,""),IF($A80="TOTAL",SUM(INDIRECT("AR4:AR"&amp;ROW()-1)),""))</f>
        <v/>
      </c>
      <c r="AS80" s="6" t="str">
        <f ca="1">IF(AND($A80&lt;&gt;"",$A80&lt;&gt;"TOTAL"),IF(AND([4]PDI_DES__SUBUNIDAD_SECCIÓN_UBIC!$BW78&lt;&gt;"",[4]PDI_DES__SUBUNIDAD_SECCIÓN_UBIC!$BW78&lt;&gt;0),[4]PDI_DES__SUBUNIDAD_SECCIÓN_UBIC!$BW78,""),IF($A80="TOTAL",SUM(INDIRECT("AS4:AS"&amp;ROW()-1)),""))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IF(AND($A80&lt;&gt;"",$A80&lt;&gt;"TOTAL"),IF(AND([4]PDI_DES__SUBUNIDAD_SECCIÓN_UBIC!$BZ78&lt;&gt;"",[4]PDI_DES__SUBUNIDAD_SECCIÓN_UBIC!$BZ78&lt;&gt;0),[4]PDI_DES__SUBUNIDAD_SECCIÓN_UBIC!$BZ78,""),IF($A80="TOTAL",SUM(INDIRECT("AU4:AU"&amp;ROW()-1)),""))</f>
        <v/>
      </c>
      <c r="AV80" s="6" t="str">
        <f ca="1">IF(AND($A80&lt;&gt;"",$A80&lt;&gt;"TOTAL"),IF(AND([4]PDI_DES__SUBUNIDAD_SECCIÓN_UBIC!$CB78&lt;&gt;"",[4]PDI_DES__SUBUNIDAD_SECCIÓN_UBIC!$CB78&lt;&gt;0),[4]PDI_DES__SUBUNIDAD_SECCIÓN_UBIC!$CB78,""),IF($A80="TOTAL",SUM(INDIRECT("AV4:AV"&amp;ROW()-1)),""))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IF(AND($A80&lt;&gt;"",$A80&lt;&gt;"TOTAL"),IF(AND([4]PDI_DES__SUBUNIDAD_SECCIÓN_UBIC!$CE78&lt;&gt;"",[4]PDI_DES__SUBUNIDAD_SECCIÓN_UBIC!$CE78&lt;&gt;0),[4]PDI_DES__SUBUNIDAD_SECCIÓN_UBIC!$CE78,""),IF($A80="TOTAL",SUM(INDIRECT("AX4:AX"&amp;ROW()-1)),""))</f>
        <v/>
      </c>
      <c r="AY80" s="6" t="str">
        <f ca="1">IF(AND($A80&lt;&gt;"",$A80&lt;&gt;"TOTAL"),IF(AND([4]PDI_DES__SUBUNIDAD_SECCIÓN_UBIC!$CG78&lt;&gt;"",[4]PDI_DES__SUBUNIDAD_SECCIÓN_UBIC!$CG78&lt;&gt;0),[4]PDI_DES__SUBUNIDAD_SECCIÓN_UBIC!$CG78,""),IF($A80="TOTAL",SUM(INDIRECT("AY4:AY"&amp;ROW()-1)),""))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IF(AND($A80&lt;&gt;"",$A80&lt;&gt;"TOTAL"),IF(AND([4]PDI_DES__SUBUNIDAD_SECCIÓN_UBIC!$CJ78&lt;&gt;"",[4]PDI_DES__SUBUNIDAD_SECCIÓN_UBIC!$CJ78&lt;&gt;0),[4]PDI_DES__SUBUNIDAD_SECCIÓN_UBIC!$CJ78,""),IF($A80="TOTAL",SUM(INDIRECT("BA4:BA"&amp;ROW()-1)),""))</f>
        <v/>
      </c>
      <c r="BB80" s="6" t="str">
        <f ca="1">IF(AND($A80&lt;&gt;"",$A80&lt;&gt;"TOTAL"),IF(AND([4]PDI_DES__SUBUNIDAD_SECCIÓN_UBIC!$CL78&lt;&gt;"",[4]PDI_DES__SUBUNIDAD_SECCIÓN_UBIC!$CL78&lt;&gt;0),[4]PDI_DES__SUBUNIDAD_SECCIÓN_UBIC!$CL78,""),IF($A80="TOTAL",SUM(INDIRECT("BB4:BB"&amp;ROW()-1)),""))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IF(AND($A80&lt;&gt;"",$A80&lt;&gt;"TOTAL"),IF(AND([4]PDI_DES__SUBUNIDAD_SECCIÓN_UBIC!$CO78&lt;&gt;"",[4]PDI_DES__SUBUNIDAD_SECCIÓN_UBIC!$CO78&lt;&gt;0),[4]PDI_DES__SUBUNIDAD_SECCIÓN_UBIC!$CO78,""),IF($A80="TOTAL",SUM(INDIRECT("BD4:BD"&amp;ROW()-1)),""))</f>
        <v/>
      </c>
      <c r="BE80" s="6" t="str">
        <f ca="1">IF(AND($A80&lt;&gt;"",$A80&lt;&gt;"TOTAL"),IF(AND([4]PDI_DES__SUBUNIDAD_SECCIÓN_UBIC!$CQ78&lt;&gt;"",[4]PDI_DES__SUBUNIDAD_SECCIÓN_UBIC!$CQ78&lt;&gt;0),[4]PDI_DES__SUBUNIDAD_SECCIÓN_UBIC!$CQ78,""),IF($A80="TOTAL",SUM(INDIRECT("BE4:BE"&amp;ROW()-1)),""))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IF([4]PDI_DES__SUBUNIDAD_SECCIÓN_UBIC!$B79&lt;&gt;"",[4]PDI_DES__SUBUNIDAD_SECCIÓN_UBIC!$B79,IF(AND([4]PDI_DES__SUBUNIDAD_SECCIÓN_UBIC!$B79="",[4]PDI_DES__SUBUNIDAD_SECCIÓN_UBIC!$B80="",[4]PDI_DES__SUBUNIDAD_SECCIÓN_UBIC!$B78=""),"","TOTAL"))</f>
        <v/>
      </c>
      <c r="B81" s="6" t="str">
        <f ca="1">IF(AND($A81&lt;&gt;"",$A81&lt;&gt;"TOTAL"),IF(AND([4]PDI_DES__SUBUNIDAD_SECCIÓN_UBIC!$C79&lt;&gt;"",[4]PDI_DES__SUBUNIDAD_SECCIÓN_UBIC!$C79&lt;&gt;0),[4]PDI_DES__SUBUNIDAD_SECCIÓN_UBIC!$C79,""),IF($A81="TOTAL",SUM(INDIRECT("B4:B"&amp;ROW()-1)),""))</f>
        <v/>
      </c>
      <c r="C81" s="6" t="str">
        <f ca="1">IF(AND($A81&lt;&gt;"",$A81&lt;&gt;"TOTAL"),IF(AND([4]PDI_DES__SUBUNIDAD_SECCIÓN_UBIC!$E79&lt;&gt;"",[4]PDI_DES__SUBUNIDAD_SECCIÓN_UBIC!$E79&lt;&gt;0),[4]PDI_DES__SUBUNIDAD_SECCIÓN_UBIC!$E79,""),IF($A81="TOTAL",SUM(INDIRECT("C4:C"&amp;ROW()-1)),""))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IF(AND($A81&lt;&gt;"",$A81&lt;&gt;"TOTAL"),IF(AND([4]PDI_DES__SUBUNIDAD_SECCIÓN_UBIC!$H79&lt;&gt;"",[4]PDI_DES__SUBUNIDAD_SECCIÓN_UBIC!$H79&lt;&gt;0),[4]PDI_DES__SUBUNIDAD_SECCIÓN_UBIC!$H79,""),IF($A81="TOTAL",SUM(INDIRECT("E4:E"&amp;ROW()-1)),""))</f>
        <v/>
      </c>
      <c r="F81" s="6" t="str">
        <f ca="1">IF(AND($A81&lt;&gt;"",$A81&lt;&gt;"TOTAL"),IF(AND([4]PDI_DES__SUBUNIDAD_SECCIÓN_UBIC!$J79&lt;&gt;"",[4]PDI_DES__SUBUNIDAD_SECCIÓN_UBIC!$J79&lt;&gt;0),[4]PDI_DES__SUBUNIDAD_SECCIÓN_UBIC!$J79,""),IF($A81="TOTAL",SUM(INDIRECT("F4:F"&amp;ROW()-1)),""))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IF(AND($A81&lt;&gt;"",$A81&lt;&gt;"TOTAL"),IF(AND([4]PDI_DES__SUBUNIDAD_SECCIÓN_UBIC!$M79&lt;&gt;"",[4]PDI_DES__SUBUNIDAD_SECCIÓN_UBIC!$M79&lt;&gt;0),[4]PDI_DES__SUBUNIDAD_SECCIÓN_UBIC!$M79,""),IF($A81="TOTAL",SUM(INDIRECT("H4:H"&amp;ROW()-1)),""))</f>
        <v/>
      </c>
      <c r="I81" s="6" t="str">
        <f ca="1">IF(AND($A81&lt;&gt;"",$A81&lt;&gt;"TOTAL"),IF(AND([4]PDI_DES__SUBUNIDAD_SECCIÓN_UBIC!$O79&lt;&gt;"",[4]PDI_DES__SUBUNIDAD_SECCIÓN_UBIC!$O79&lt;&gt;0),[4]PDI_DES__SUBUNIDAD_SECCIÓN_UBIC!$O79,""),IF($A81="TOTAL",SUM(INDIRECT("I4:I"&amp;ROW()-1)),""))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IF(AND($A81&lt;&gt;"",$A81&lt;&gt;"TOTAL"),IF(AND([4]PDI_DES__SUBUNIDAD_SECCIÓN_UBIC!$R79&lt;&gt;"",[4]PDI_DES__SUBUNIDAD_SECCIÓN_UBIC!$R79&lt;&gt;0),[4]PDI_DES__SUBUNIDAD_SECCIÓN_UBIC!$R79,""),IF($A81="TOTAL",SUM(INDIRECT("K4:K"&amp;ROW()-1)),""))</f>
        <v/>
      </c>
      <c r="L81" s="6" t="str">
        <f ca="1">IF(AND($A81&lt;&gt;"",$A81&lt;&gt;"TOTAL"),IF(AND([4]PDI_DES__SUBUNIDAD_SECCIÓN_UBIC!$T79&lt;&gt;"",[4]PDI_DES__SUBUNIDAD_SECCIÓN_UBIC!$T79&lt;&gt;0),[4]PDI_DES__SUBUNIDAD_SECCIÓN_UBIC!$T79,""),IF($A81="TOTAL",SUM(INDIRECT("L4:L"&amp;ROW()-1)),""))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IF(AND($A81&lt;&gt;"",$A81&lt;&gt;"TOTAL"),IF(AND([4]PDI_DES__SUBUNIDAD_SECCIÓN_UBIC!$W79&lt;&gt;"",[4]PDI_DES__SUBUNIDAD_SECCIÓN_UBIC!$W79&lt;&gt;0),[4]PDI_DES__SUBUNIDAD_SECCIÓN_UBIC!$W79,""),IF($A81="TOTAL",SUM(INDIRECT("N4:N"&amp;ROW()-1)),""))</f>
        <v/>
      </c>
      <c r="O81" s="6" t="str">
        <f ca="1">IF(AND($A81&lt;&gt;"",$A81&lt;&gt;"TOTAL"),IF(AND([4]PDI_DES__SUBUNIDAD_SECCIÓN_UBIC!$Y79&lt;&gt;"",[4]PDI_DES__SUBUNIDAD_SECCIÓN_UBIC!$Y79&lt;&gt;0),[4]PDI_DES__SUBUNIDAD_SECCIÓN_UBIC!$Y79,""),IF($A81="TOTAL",SUM(INDIRECT("O4:O"&amp;ROW()-1)),""))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IF(AND($A81&lt;&gt;"",$A81&lt;&gt;"TOTAL"),IF(AND([4]PDI_DES__SUBUNIDAD_SECCIÓN_UBIC!$AB79&lt;&gt;"",[4]PDI_DES__SUBUNIDAD_SECCIÓN_UBIC!$AB79&lt;&gt;0),[4]PDI_DES__SUBUNIDAD_SECCIÓN_UBIC!$AB79,""),IF($A81="TOTAL",SUM(INDIRECT("Q4:Q"&amp;ROW()-1)),""))</f>
        <v/>
      </c>
      <c r="R81" s="6" t="str">
        <f ca="1">IF(AND($A81&lt;&gt;"",$A81&lt;&gt;"TOTAL"),IF(AND([4]PDI_DES__SUBUNIDAD_SECCIÓN_UBIC!$AD79&lt;&gt;"",[4]PDI_DES__SUBUNIDAD_SECCIÓN_UBIC!$AD79&lt;&gt;0),[4]PDI_DES__SUBUNIDAD_SECCIÓN_UBIC!$AD79,""),IF($A81="TOTAL",SUM(INDIRECT("R4:R"&amp;ROW()-1)),""))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IF(AND($A81&lt;&gt;"",$A81&lt;&gt;"TOTAL"),IF(AND([4]PDI_DES__SUBUNIDAD_SECCIÓN_UBIC!$AG79&lt;&gt;"",[4]PDI_DES__SUBUNIDAD_SECCIÓN_UBIC!$AG79&lt;&gt;0),[4]PDI_DES__SUBUNIDAD_SECCIÓN_UBIC!$AG79,""),IF($A81="TOTAL",SUM(INDIRECT("T4:T"&amp;ROW()-1)),""))</f>
        <v/>
      </c>
      <c r="U81" s="6" t="str">
        <f ca="1">IF(AND($A81&lt;&gt;"",$A81&lt;&gt;"TOTAL"),IF(AND([4]PDI_DES__SUBUNIDAD_SECCIÓN_UBIC!$AI79&lt;&gt;"",[4]PDI_DES__SUBUNIDAD_SECCIÓN_UBIC!$AI79&lt;&gt;0),[4]PDI_DES__SUBUNIDAD_SECCIÓN_UBIC!$AI79,""),IF($A81="TOTAL",SUM(INDIRECT("U4:U"&amp;ROW()-1)),""))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IF(AND($A81&lt;&gt;"",$A81&lt;&gt;"TOTAL"),IF(AND([4]PDI_DES__SUBUNIDAD_SECCIÓN_UBIC!$AL79&lt;&gt;"",[4]PDI_DES__SUBUNIDAD_SECCIÓN_UBIC!$AL79&lt;&gt;0),[4]PDI_DES__SUBUNIDAD_SECCIÓN_UBIC!$AL79,""),IF($A81="TOTAL",SUM(INDIRECT("W4:W"&amp;ROW()-1)),""))</f>
        <v/>
      </c>
      <c r="X81" s="6" t="str">
        <f ca="1">IF(AND($A81&lt;&gt;"",$A81&lt;&gt;"TOTAL"),IF(AND([4]PDI_DES__SUBUNIDAD_SECCIÓN_UBIC!$AN79&lt;&gt;"",[4]PDI_DES__SUBUNIDAD_SECCIÓN_UBIC!$AN79&lt;&gt;0),[4]PDI_DES__SUBUNIDAD_SECCIÓN_UBIC!$AN79,""),IF($A81="TOTAL",SUM(INDIRECT("X4:X"&amp;ROW()-1)),""))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IF(AND($A81&lt;&gt;"",$A81&lt;&gt;"TOTAL"),IF(AND([4]PDI_DES__SUBUNIDAD_SECCIÓN_UBIC!$AQ79&lt;&gt;"",[4]PDI_DES__SUBUNIDAD_SECCIÓN_UBIC!$AQ79&lt;&gt;0),[4]PDI_DES__SUBUNIDAD_SECCIÓN_UBIC!$AQ79,""),IF($A81="TOTAL",SUM(INDIRECT("Z4:Z"&amp;ROW()-1)),""))</f>
        <v/>
      </c>
      <c r="AA81" s="6" t="str">
        <f ca="1">IF(AND($A81&lt;&gt;"",$A81&lt;&gt;"TOTAL"),IF(AND([4]PDI_DES__SUBUNIDAD_SECCIÓN_UBIC!$AS79&lt;&gt;"",[4]PDI_DES__SUBUNIDAD_SECCIÓN_UBIC!$AS79&lt;&gt;0),[4]PDI_DES__SUBUNIDAD_SECCIÓN_UBIC!$AS79,""),IF($A81="TOTAL",SUM(INDIRECT("AA4:AA"&amp;ROW()-1)),""))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IF(AND($A81&lt;&gt;"",$A81&lt;&gt;"TOTAL"),IF(AND([4]PDI_DES__SUBUNIDAD_SECCIÓN_UBIC!$AV79&lt;&gt;"",[4]PDI_DES__SUBUNIDAD_SECCIÓN_UBIC!$AV79&lt;&gt;0),[4]PDI_DES__SUBUNIDAD_SECCIÓN_UBIC!$AV79,""),IF($A81="TOTAL",SUM(INDIRECT("AC4:AC"&amp;ROW()-1)),""))</f>
        <v/>
      </c>
      <c r="AD81" s="6" t="str">
        <f ca="1">IF(AND($A81&lt;&gt;"",$A81&lt;&gt;"TOTAL"),IF(AND([4]PDI_DES__SUBUNIDAD_SECCIÓN_UBIC!$AX79&lt;&gt;"",[4]PDI_DES__SUBUNIDAD_SECCIÓN_UBIC!$AX79&lt;&gt;0),[4]PDI_DES__SUBUNIDAD_SECCIÓN_UBIC!$AX79,""),IF($A81="TOTAL",SUM(INDIRECT("AD4:AD"&amp;ROW()-1)),""))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IF(AND($A81&lt;&gt;"",$A81&lt;&gt;"TOTAL"),IF(AND([4]PDI_DES__SUBUNIDAD_SECCIÓN_UBIC!$BA79&lt;&gt;"",[4]PDI_DES__SUBUNIDAD_SECCIÓN_UBIC!$BA79&lt;&gt;0),[4]PDI_DES__SUBUNIDAD_SECCIÓN_UBIC!$BA79,""),IF($A81="TOTAL",SUM(INDIRECT("AF4:AF"&amp;ROW()-1)),""))</f>
        <v/>
      </c>
      <c r="AG81" s="6" t="str">
        <f ca="1">IF(AND($A81&lt;&gt;"",$A81&lt;&gt;"TOTAL"),IF(AND([4]PDI_DES__SUBUNIDAD_SECCIÓN_UBIC!$BC79&lt;&gt;"",[4]PDI_DES__SUBUNIDAD_SECCIÓN_UBIC!$BC79&lt;&gt;0),[4]PDI_DES__SUBUNIDAD_SECCIÓN_UBIC!$BC79,""),IF($A81="TOTAL",SUM(INDIRECT("AG4:AG"&amp;ROW()-1)),""))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IF(AND($A81&lt;&gt;"",$A81&lt;&gt;"TOTAL"),IF(AND([4]PDI_DES__SUBUNIDAD_SECCIÓN_UBIC!$BF79&lt;&gt;"",[4]PDI_DES__SUBUNIDAD_SECCIÓN_UBIC!$BF79&lt;&gt;0),[4]PDI_DES__SUBUNIDAD_SECCIÓN_UBIC!$BF79,""),IF($A81="TOTAL",SUM(INDIRECT("AI4:AI"&amp;ROW()-1)),""))</f>
        <v/>
      </c>
      <c r="AJ81" s="6" t="str">
        <f ca="1">IF(AND($A81&lt;&gt;"",$A81&lt;&gt;"TOTAL"),IF(AND([4]PDI_DES__SUBUNIDAD_SECCIÓN_UBIC!$BH79&lt;&gt;"",[4]PDI_DES__SUBUNIDAD_SECCIÓN_UBIC!$BH79&lt;&gt;0),[4]PDI_DES__SUBUNIDAD_SECCIÓN_UBIC!$BH79,""),IF($A81="TOTAL",SUM(INDIRECT("AJ4:AJ"&amp;ROW()-1)),""))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IF(AND($A81&lt;&gt;"",$A81&lt;&gt;"TOTAL"),IF(AND([4]PDI_DES__SUBUNIDAD_SECCIÓN_UBIC!$BK79&lt;&gt;"",[4]PDI_DES__SUBUNIDAD_SECCIÓN_UBIC!$BK79&lt;&gt;0),[4]PDI_DES__SUBUNIDAD_SECCIÓN_UBIC!$BK79,""),IF($A81="TOTAL",SUM(INDIRECT("AL4:AL"&amp;ROW()-1)),""))</f>
        <v/>
      </c>
      <c r="AM81" s="6" t="str">
        <f ca="1">IF(AND($A81&lt;&gt;"",$A81&lt;&gt;"TOTAL"),IF(AND([4]PDI_DES__SUBUNIDAD_SECCIÓN_UBIC!$BM79&lt;&gt;"",[4]PDI_DES__SUBUNIDAD_SECCIÓN_UBIC!$BM79&lt;&gt;0),[4]PDI_DES__SUBUNIDAD_SECCIÓN_UBIC!$BM79,""),IF($A81="TOTAL",SUM(INDIRECT("AM4:AM"&amp;ROW()-1)),""))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IF(AND($A81&lt;&gt;"",$A81&lt;&gt;"TOTAL"),IF(AND([4]PDI_DES__SUBUNIDAD_SECCIÓN_UBIC!$BP79&lt;&gt;"",[4]PDI_DES__SUBUNIDAD_SECCIÓN_UBIC!$BP79&lt;&gt;0),[4]PDI_DES__SUBUNIDAD_SECCIÓN_UBIC!$BP79,""),IF($A81="TOTAL",SUM(INDIRECT("AO4:AO"&amp;ROW()-1)),""))</f>
        <v/>
      </c>
      <c r="AP81" s="6" t="str">
        <f ca="1">IF(AND($A81&lt;&gt;"",$A81&lt;&gt;"TOTAL"),IF(AND([4]PDI_DES__SUBUNIDAD_SECCIÓN_UBIC!$BR79&lt;&gt;"",[4]PDI_DES__SUBUNIDAD_SECCIÓN_UBIC!$BR79&lt;&gt;0),[4]PDI_DES__SUBUNIDAD_SECCIÓN_UBIC!$BR79,""),IF($A81="TOTAL",SUM(INDIRECT("AP4:AP"&amp;ROW()-1)),""))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IF(AND($A81&lt;&gt;"",$A81&lt;&gt;"TOTAL"),IF(AND([4]PDI_DES__SUBUNIDAD_SECCIÓN_UBIC!$BU79&lt;&gt;"",[4]PDI_DES__SUBUNIDAD_SECCIÓN_UBIC!$BU79&lt;&gt;0),[4]PDI_DES__SUBUNIDAD_SECCIÓN_UBIC!$BU79,""),IF($A81="TOTAL",SUM(INDIRECT("AR4:AR"&amp;ROW()-1)),""))</f>
        <v/>
      </c>
      <c r="AS81" s="6" t="str">
        <f ca="1">IF(AND($A81&lt;&gt;"",$A81&lt;&gt;"TOTAL"),IF(AND([4]PDI_DES__SUBUNIDAD_SECCIÓN_UBIC!$BW79&lt;&gt;"",[4]PDI_DES__SUBUNIDAD_SECCIÓN_UBIC!$BW79&lt;&gt;0),[4]PDI_DES__SUBUNIDAD_SECCIÓN_UBIC!$BW79,""),IF($A81="TOTAL",SUM(INDIRECT("AS4:AS"&amp;ROW()-1)),""))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IF(AND($A81&lt;&gt;"",$A81&lt;&gt;"TOTAL"),IF(AND([4]PDI_DES__SUBUNIDAD_SECCIÓN_UBIC!$BZ79&lt;&gt;"",[4]PDI_DES__SUBUNIDAD_SECCIÓN_UBIC!$BZ79&lt;&gt;0),[4]PDI_DES__SUBUNIDAD_SECCIÓN_UBIC!$BZ79,""),IF($A81="TOTAL",SUM(INDIRECT("AU4:AU"&amp;ROW()-1)),""))</f>
        <v/>
      </c>
      <c r="AV81" s="6" t="str">
        <f ca="1">IF(AND($A81&lt;&gt;"",$A81&lt;&gt;"TOTAL"),IF(AND([4]PDI_DES__SUBUNIDAD_SECCIÓN_UBIC!$CB79&lt;&gt;"",[4]PDI_DES__SUBUNIDAD_SECCIÓN_UBIC!$CB79&lt;&gt;0),[4]PDI_DES__SUBUNIDAD_SECCIÓN_UBIC!$CB79,""),IF($A81="TOTAL",SUM(INDIRECT("AV4:AV"&amp;ROW()-1)),""))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IF(AND($A81&lt;&gt;"",$A81&lt;&gt;"TOTAL"),IF(AND([4]PDI_DES__SUBUNIDAD_SECCIÓN_UBIC!$CE79&lt;&gt;"",[4]PDI_DES__SUBUNIDAD_SECCIÓN_UBIC!$CE79&lt;&gt;0),[4]PDI_DES__SUBUNIDAD_SECCIÓN_UBIC!$CE79,""),IF($A81="TOTAL",SUM(INDIRECT("AX4:AX"&amp;ROW()-1)),""))</f>
        <v/>
      </c>
      <c r="AY81" s="6" t="str">
        <f ca="1">IF(AND($A81&lt;&gt;"",$A81&lt;&gt;"TOTAL"),IF(AND([4]PDI_DES__SUBUNIDAD_SECCIÓN_UBIC!$CG79&lt;&gt;"",[4]PDI_DES__SUBUNIDAD_SECCIÓN_UBIC!$CG79&lt;&gt;0),[4]PDI_DES__SUBUNIDAD_SECCIÓN_UBIC!$CG79,""),IF($A81="TOTAL",SUM(INDIRECT("AY4:AY"&amp;ROW()-1)),""))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IF(AND($A81&lt;&gt;"",$A81&lt;&gt;"TOTAL"),IF(AND([4]PDI_DES__SUBUNIDAD_SECCIÓN_UBIC!$CJ79&lt;&gt;"",[4]PDI_DES__SUBUNIDAD_SECCIÓN_UBIC!$CJ79&lt;&gt;0),[4]PDI_DES__SUBUNIDAD_SECCIÓN_UBIC!$CJ79,""),IF($A81="TOTAL",SUM(INDIRECT("BA4:BA"&amp;ROW()-1)),""))</f>
        <v/>
      </c>
      <c r="BB81" s="6" t="str">
        <f ca="1">IF(AND($A81&lt;&gt;"",$A81&lt;&gt;"TOTAL"),IF(AND([4]PDI_DES__SUBUNIDAD_SECCIÓN_UBIC!$CL79&lt;&gt;"",[4]PDI_DES__SUBUNIDAD_SECCIÓN_UBIC!$CL79&lt;&gt;0),[4]PDI_DES__SUBUNIDAD_SECCIÓN_UBIC!$CL79,""),IF($A81="TOTAL",SUM(INDIRECT("BB4:BB"&amp;ROW()-1)),""))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IF(AND($A81&lt;&gt;"",$A81&lt;&gt;"TOTAL"),IF(AND([4]PDI_DES__SUBUNIDAD_SECCIÓN_UBIC!$CO79&lt;&gt;"",[4]PDI_DES__SUBUNIDAD_SECCIÓN_UBIC!$CO79&lt;&gt;0),[4]PDI_DES__SUBUNIDAD_SECCIÓN_UBIC!$CO79,""),IF($A81="TOTAL",SUM(INDIRECT("BD4:BD"&amp;ROW()-1)),""))</f>
        <v/>
      </c>
      <c r="BE81" s="6" t="str">
        <f ca="1">IF(AND($A81&lt;&gt;"",$A81&lt;&gt;"TOTAL"),IF(AND([4]PDI_DES__SUBUNIDAD_SECCIÓN_UBIC!$CQ79&lt;&gt;"",[4]PDI_DES__SUBUNIDAD_SECCIÓN_UBIC!$CQ79&lt;&gt;0),[4]PDI_DES__SUBUNIDAD_SECCIÓN_UBIC!$CQ79,""),IF($A81="TOTAL",SUM(INDIRECT("BE4:BE"&amp;ROW()-1)),""))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IF([4]PDI_DES__SUBUNIDAD_SECCIÓN_UBIC!$B80&lt;&gt;"",[4]PDI_DES__SUBUNIDAD_SECCIÓN_UBIC!$B80,IF(AND([4]PDI_DES__SUBUNIDAD_SECCIÓN_UBIC!$B80="",[4]PDI_DES__SUBUNIDAD_SECCIÓN_UBIC!$B81="",[4]PDI_DES__SUBUNIDAD_SECCIÓN_UBIC!$B79=""),"","TOTAL"))</f>
        <v/>
      </c>
      <c r="B82" s="6" t="str">
        <f ca="1">IF(AND($A82&lt;&gt;"",$A82&lt;&gt;"TOTAL"),IF(AND([4]PDI_DES__SUBUNIDAD_SECCIÓN_UBIC!$C80&lt;&gt;"",[4]PDI_DES__SUBUNIDAD_SECCIÓN_UBIC!$C80&lt;&gt;0),[4]PDI_DES__SUBUNIDAD_SECCIÓN_UBIC!$C80,""),IF($A82="TOTAL",SUM(INDIRECT("B4:B"&amp;ROW()-1)),""))</f>
        <v/>
      </c>
      <c r="C82" s="6" t="str">
        <f ca="1">IF(AND($A82&lt;&gt;"",$A82&lt;&gt;"TOTAL"),IF(AND([4]PDI_DES__SUBUNIDAD_SECCIÓN_UBIC!$E80&lt;&gt;"",[4]PDI_DES__SUBUNIDAD_SECCIÓN_UBIC!$E80&lt;&gt;0),[4]PDI_DES__SUBUNIDAD_SECCIÓN_UBIC!$E80,""),IF($A82="TOTAL",SUM(INDIRECT("C4:C"&amp;ROW()-1)),""))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IF(AND($A82&lt;&gt;"",$A82&lt;&gt;"TOTAL"),IF(AND([4]PDI_DES__SUBUNIDAD_SECCIÓN_UBIC!$H80&lt;&gt;"",[4]PDI_DES__SUBUNIDAD_SECCIÓN_UBIC!$H80&lt;&gt;0),[4]PDI_DES__SUBUNIDAD_SECCIÓN_UBIC!$H80,""),IF($A82="TOTAL",SUM(INDIRECT("E4:E"&amp;ROW()-1)),""))</f>
        <v/>
      </c>
      <c r="F82" s="6" t="str">
        <f ca="1">IF(AND($A82&lt;&gt;"",$A82&lt;&gt;"TOTAL"),IF(AND([4]PDI_DES__SUBUNIDAD_SECCIÓN_UBIC!$J80&lt;&gt;"",[4]PDI_DES__SUBUNIDAD_SECCIÓN_UBIC!$J80&lt;&gt;0),[4]PDI_DES__SUBUNIDAD_SECCIÓN_UBIC!$J80,""),IF($A82="TOTAL",SUM(INDIRECT("F4:F"&amp;ROW()-1)),""))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IF(AND($A82&lt;&gt;"",$A82&lt;&gt;"TOTAL"),IF(AND([4]PDI_DES__SUBUNIDAD_SECCIÓN_UBIC!$M80&lt;&gt;"",[4]PDI_DES__SUBUNIDAD_SECCIÓN_UBIC!$M80&lt;&gt;0),[4]PDI_DES__SUBUNIDAD_SECCIÓN_UBIC!$M80,""),IF($A82="TOTAL",SUM(INDIRECT("H4:H"&amp;ROW()-1)),""))</f>
        <v/>
      </c>
      <c r="I82" s="6" t="str">
        <f ca="1">IF(AND($A82&lt;&gt;"",$A82&lt;&gt;"TOTAL"),IF(AND([4]PDI_DES__SUBUNIDAD_SECCIÓN_UBIC!$O80&lt;&gt;"",[4]PDI_DES__SUBUNIDAD_SECCIÓN_UBIC!$O80&lt;&gt;0),[4]PDI_DES__SUBUNIDAD_SECCIÓN_UBIC!$O80,""),IF($A82="TOTAL",SUM(INDIRECT("I4:I"&amp;ROW()-1)),""))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IF(AND($A82&lt;&gt;"",$A82&lt;&gt;"TOTAL"),IF(AND([4]PDI_DES__SUBUNIDAD_SECCIÓN_UBIC!$R80&lt;&gt;"",[4]PDI_DES__SUBUNIDAD_SECCIÓN_UBIC!$R80&lt;&gt;0),[4]PDI_DES__SUBUNIDAD_SECCIÓN_UBIC!$R80,""),IF($A82="TOTAL",SUM(INDIRECT("K4:K"&amp;ROW()-1)),""))</f>
        <v/>
      </c>
      <c r="L82" s="6" t="str">
        <f ca="1">IF(AND($A82&lt;&gt;"",$A82&lt;&gt;"TOTAL"),IF(AND([4]PDI_DES__SUBUNIDAD_SECCIÓN_UBIC!$T80&lt;&gt;"",[4]PDI_DES__SUBUNIDAD_SECCIÓN_UBIC!$T80&lt;&gt;0),[4]PDI_DES__SUBUNIDAD_SECCIÓN_UBIC!$T80,""),IF($A82="TOTAL",SUM(INDIRECT("L4:L"&amp;ROW()-1)),""))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IF(AND($A82&lt;&gt;"",$A82&lt;&gt;"TOTAL"),IF(AND([4]PDI_DES__SUBUNIDAD_SECCIÓN_UBIC!$W80&lt;&gt;"",[4]PDI_DES__SUBUNIDAD_SECCIÓN_UBIC!$W80&lt;&gt;0),[4]PDI_DES__SUBUNIDAD_SECCIÓN_UBIC!$W80,""),IF($A82="TOTAL",SUM(INDIRECT("N4:N"&amp;ROW()-1)),""))</f>
        <v/>
      </c>
      <c r="O82" s="6" t="str">
        <f ca="1">IF(AND($A82&lt;&gt;"",$A82&lt;&gt;"TOTAL"),IF(AND([4]PDI_DES__SUBUNIDAD_SECCIÓN_UBIC!$Y80&lt;&gt;"",[4]PDI_DES__SUBUNIDAD_SECCIÓN_UBIC!$Y80&lt;&gt;0),[4]PDI_DES__SUBUNIDAD_SECCIÓN_UBIC!$Y80,""),IF($A82="TOTAL",SUM(INDIRECT("O4:O"&amp;ROW()-1)),""))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IF(AND($A82&lt;&gt;"",$A82&lt;&gt;"TOTAL"),IF(AND([4]PDI_DES__SUBUNIDAD_SECCIÓN_UBIC!$AB80&lt;&gt;"",[4]PDI_DES__SUBUNIDAD_SECCIÓN_UBIC!$AB80&lt;&gt;0),[4]PDI_DES__SUBUNIDAD_SECCIÓN_UBIC!$AB80,""),IF($A82="TOTAL",SUM(INDIRECT("Q4:Q"&amp;ROW()-1)),""))</f>
        <v/>
      </c>
      <c r="R82" s="6" t="str">
        <f ca="1">IF(AND($A82&lt;&gt;"",$A82&lt;&gt;"TOTAL"),IF(AND([4]PDI_DES__SUBUNIDAD_SECCIÓN_UBIC!$AD80&lt;&gt;"",[4]PDI_DES__SUBUNIDAD_SECCIÓN_UBIC!$AD80&lt;&gt;0),[4]PDI_DES__SUBUNIDAD_SECCIÓN_UBIC!$AD80,""),IF($A82="TOTAL",SUM(INDIRECT("R4:R"&amp;ROW()-1)),""))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IF(AND($A82&lt;&gt;"",$A82&lt;&gt;"TOTAL"),IF(AND([4]PDI_DES__SUBUNIDAD_SECCIÓN_UBIC!$AG80&lt;&gt;"",[4]PDI_DES__SUBUNIDAD_SECCIÓN_UBIC!$AG80&lt;&gt;0),[4]PDI_DES__SUBUNIDAD_SECCIÓN_UBIC!$AG80,""),IF($A82="TOTAL",SUM(INDIRECT("T4:T"&amp;ROW()-1)),""))</f>
        <v/>
      </c>
      <c r="U82" s="6" t="str">
        <f ca="1">IF(AND($A82&lt;&gt;"",$A82&lt;&gt;"TOTAL"),IF(AND([4]PDI_DES__SUBUNIDAD_SECCIÓN_UBIC!$AI80&lt;&gt;"",[4]PDI_DES__SUBUNIDAD_SECCIÓN_UBIC!$AI80&lt;&gt;0),[4]PDI_DES__SUBUNIDAD_SECCIÓN_UBIC!$AI80,""),IF($A82="TOTAL",SUM(INDIRECT("U4:U"&amp;ROW()-1)),""))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IF(AND($A82&lt;&gt;"",$A82&lt;&gt;"TOTAL"),IF(AND([4]PDI_DES__SUBUNIDAD_SECCIÓN_UBIC!$AL80&lt;&gt;"",[4]PDI_DES__SUBUNIDAD_SECCIÓN_UBIC!$AL80&lt;&gt;0),[4]PDI_DES__SUBUNIDAD_SECCIÓN_UBIC!$AL80,""),IF($A82="TOTAL",SUM(INDIRECT("W4:W"&amp;ROW()-1)),""))</f>
        <v/>
      </c>
      <c r="X82" s="6" t="str">
        <f ca="1">IF(AND($A82&lt;&gt;"",$A82&lt;&gt;"TOTAL"),IF(AND([4]PDI_DES__SUBUNIDAD_SECCIÓN_UBIC!$AN80&lt;&gt;"",[4]PDI_DES__SUBUNIDAD_SECCIÓN_UBIC!$AN80&lt;&gt;0),[4]PDI_DES__SUBUNIDAD_SECCIÓN_UBIC!$AN80,""),IF($A82="TOTAL",SUM(INDIRECT("X4:X"&amp;ROW()-1)),""))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IF(AND($A82&lt;&gt;"",$A82&lt;&gt;"TOTAL"),IF(AND([4]PDI_DES__SUBUNIDAD_SECCIÓN_UBIC!$AQ80&lt;&gt;"",[4]PDI_DES__SUBUNIDAD_SECCIÓN_UBIC!$AQ80&lt;&gt;0),[4]PDI_DES__SUBUNIDAD_SECCIÓN_UBIC!$AQ80,""),IF($A82="TOTAL",SUM(INDIRECT("Z4:Z"&amp;ROW()-1)),""))</f>
        <v/>
      </c>
      <c r="AA82" s="6" t="str">
        <f ca="1">IF(AND($A82&lt;&gt;"",$A82&lt;&gt;"TOTAL"),IF(AND([4]PDI_DES__SUBUNIDAD_SECCIÓN_UBIC!$AS80&lt;&gt;"",[4]PDI_DES__SUBUNIDAD_SECCIÓN_UBIC!$AS80&lt;&gt;0),[4]PDI_DES__SUBUNIDAD_SECCIÓN_UBIC!$AS80,""),IF($A82="TOTAL",SUM(INDIRECT("AA4:AA"&amp;ROW()-1)),""))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IF(AND($A82&lt;&gt;"",$A82&lt;&gt;"TOTAL"),IF(AND([4]PDI_DES__SUBUNIDAD_SECCIÓN_UBIC!$AV80&lt;&gt;"",[4]PDI_DES__SUBUNIDAD_SECCIÓN_UBIC!$AV80&lt;&gt;0),[4]PDI_DES__SUBUNIDAD_SECCIÓN_UBIC!$AV80,""),IF($A82="TOTAL",SUM(INDIRECT("AC4:AC"&amp;ROW()-1)),""))</f>
        <v/>
      </c>
      <c r="AD82" s="6" t="str">
        <f ca="1">IF(AND($A82&lt;&gt;"",$A82&lt;&gt;"TOTAL"),IF(AND([4]PDI_DES__SUBUNIDAD_SECCIÓN_UBIC!$AX80&lt;&gt;"",[4]PDI_DES__SUBUNIDAD_SECCIÓN_UBIC!$AX80&lt;&gt;0),[4]PDI_DES__SUBUNIDAD_SECCIÓN_UBIC!$AX80,""),IF($A82="TOTAL",SUM(INDIRECT("AD4:AD"&amp;ROW()-1)),""))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IF(AND($A82&lt;&gt;"",$A82&lt;&gt;"TOTAL"),IF(AND([4]PDI_DES__SUBUNIDAD_SECCIÓN_UBIC!$BA80&lt;&gt;"",[4]PDI_DES__SUBUNIDAD_SECCIÓN_UBIC!$BA80&lt;&gt;0),[4]PDI_DES__SUBUNIDAD_SECCIÓN_UBIC!$BA80,""),IF($A82="TOTAL",SUM(INDIRECT("AF4:AF"&amp;ROW()-1)),""))</f>
        <v/>
      </c>
      <c r="AG82" s="6" t="str">
        <f ca="1">IF(AND($A82&lt;&gt;"",$A82&lt;&gt;"TOTAL"),IF(AND([4]PDI_DES__SUBUNIDAD_SECCIÓN_UBIC!$BC80&lt;&gt;"",[4]PDI_DES__SUBUNIDAD_SECCIÓN_UBIC!$BC80&lt;&gt;0),[4]PDI_DES__SUBUNIDAD_SECCIÓN_UBIC!$BC80,""),IF($A82="TOTAL",SUM(INDIRECT("AG4:AG"&amp;ROW()-1)),""))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IF(AND($A82&lt;&gt;"",$A82&lt;&gt;"TOTAL"),IF(AND([4]PDI_DES__SUBUNIDAD_SECCIÓN_UBIC!$BF80&lt;&gt;"",[4]PDI_DES__SUBUNIDAD_SECCIÓN_UBIC!$BF80&lt;&gt;0),[4]PDI_DES__SUBUNIDAD_SECCIÓN_UBIC!$BF80,""),IF($A82="TOTAL",SUM(INDIRECT("AI4:AI"&amp;ROW()-1)),""))</f>
        <v/>
      </c>
      <c r="AJ82" s="6" t="str">
        <f ca="1">IF(AND($A82&lt;&gt;"",$A82&lt;&gt;"TOTAL"),IF(AND([4]PDI_DES__SUBUNIDAD_SECCIÓN_UBIC!$BH80&lt;&gt;"",[4]PDI_DES__SUBUNIDAD_SECCIÓN_UBIC!$BH80&lt;&gt;0),[4]PDI_DES__SUBUNIDAD_SECCIÓN_UBIC!$BH80,""),IF($A82="TOTAL",SUM(INDIRECT("AJ4:AJ"&amp;ROW()-1)),""))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IF(AND($A82&lt;&gt;"",$A82&lt;&gt;"TOTAL"),IF(AND([4]PDI_DES__SUBUNIDAD_SECCIÓN_UBIC!$BK80&lt;&gt;"",[4]PDI_DES__SUBUNIDAD_SECCIÓN_UBIC!$BK80&lt;&gt;0),[4]PDI_DES__SUBUNIDAD_SECCIÓN_UBIC!$BK80,""),IF($A82="TOTAL",SUM(INDIRECT("AL4:AL"&amp;ROW()-1)),""))</f>
        <v/>
      </c>
      <c r="AM82" s="6" t="str">
        <f ca="1">IF(AND($A82&lt;&gt;"",$A82&lt;&gt;"TOTAL"),IF(AND([4]PDI_DES__SUBUNIDAD_SECCIÓN_UBIC!$BM80&lt;&gt;"",[4]PDI_DES__SUBUNIDAD_SECCIÓN_UBIC!$BM80&lt;&gt;0),[4]PDI_DES__SUBUNIDAD_SECCIÓN_UBIC!$BM80,""),IF($A82="TOTAL",SUM(INDIRECT("AM4:AM"&amp;ROW()-1)),""))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IF(AND($A82&lt;&gt;"",$A82&lt;&gt;"TOTAL"),IF(AND([4]PDI_DES__SUBUNIDAD_SECCIÓN_UBIC!$BP80&lt;&gt;"",[4]PDI_DES__SUBUNIDAD_SECCIÓN_UBIC!$BP80&lt;&gt;0),[4]PDI_DES__SUBUNIDAD_SECCIÓN_UBIC!$BP80,""),IF($A82="TOTAL",SUM(INDIRECT("AO4:AO"&amp;ROW()-1)),""))</f>
        <v/>
      </c>
      <c r="AP82" s="6" t="str">
        <f ca="1">IF(AND($A82&lt;&gt;"",$A82&lt;&gt;"TOTAL"),IF(AND([4]PDI_DES__SUBUNIDAD_SECCIÓN_UBIC!$BR80&lt;&gt;"",[4]PDI_DES__SUBUNIDAD_SECCIÓN_UBIC!$BR80&lt;&gt;0),[4]PDI_DES__SUBUNIDAD_SECCIÓN_UBIC!$BR80,""),IF($A82="TOTAL",SUM(INDIRECT("AP4:AP"&amp;ROW()-1)),""))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IF(AND($A82&lt;&gt;"",$A82&lt;&gt;"TOTAL"),IF(AND([4]PDI_DES__SUBUNIDAD_SECCIÓN_UBIC!$BU80&lt;&gt;"",[4]PDI_DES__SUBUNIDAD_SECCIÓN_UBIC!$BU80&lt;&gt;0),[4]PDI_DES__SUBUNIDAD_SECCIÓN_UBIC!$BU80,""),IF($A82="TOTAL",SUM(INDIRECT("AR4:AR"&amp;ROW()-1)),""))</f>
        <v/>
      </c>
      <c r="AS82" s="6" t="str">
        <f ca="1">IF(AND($A82&lt;&gt;"",$A82&lt;&gt;"TOTAL"),IF(AND([4]PDI_DES__SUBUNIDAD_SECCIÓN_UBIC!$BW80&lt;&gt;"",[4]PDI_DES__SUBUNIDAD_SECCIÓN_UBIC!$BW80&lt;&gt;0),[4]PDI_DES__SUBUNIDAD_SECCIÓN_UBIC!$BW80,""),IF($A82="TOTAL",SUM(INDIRECT("AS4:AS"&amp;ROW()-1)),""))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IF(AND($A82&lt;&gt;"",$A82&lt;&gt;"TOTAL"),IF(AND([4]PDI_DES__SUBUNIDAD_SECCIÓN_UBIC!$BZ80&lt;&gt;"",[4]PDI_DES__SUBUNIDAD_SECCIÓN_UBIC!$BZ80&lt;&gt;0),[4]PDI_DES__SUBUNIDAD_SECCIÓN_UBIC!$BZ80,""),IF($A82="TOTAL",SUM(INDIRECT("AU4:AU"&amp;ROW()-1)),""))</f>
        <v/>
      </c>
      <c r="AV82" s="6" t="str">
        <f ca="1">IF(AND($A82&lt;&gt;"",$A82&lt;&gt;"TOTAL"),IF(AND([4]PDI_DES__SUBUNIDAD_SECCIÓN_UBIC!$CB80&lt;&gt;"",[4]PDI_DES__SUBUNIDAD_SECCIÓN_UBIC!$CB80&lt;&gt;0),[4]PDI_DES__SUBUNIDAD_SECCIÓN_UBIC!$CB80,""),IF($A82="TOTAL",SUM(INDIRECT("AV4:AV"&amp;ROW()-1)),""))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IF(AND($A82&lt;&gt;"",$A82&lt;&gt;"TOTAL"),IF(AND([4]PDI_DES__SUBUNIDAD_SECCIÓN_UBIC!$CE80&lt;&gt;"",[4]PDI_DES__SUBUNIDAD_SECCIÓN_UBIC!$CE80&lt;&gt;0),[4]PDI_DES__SUBUNIDAD_SECCIÓN_UBIC!$CE80,""),IF($A82="TOTAL",SUM(INDIRECT("AX4:AX"&amp;ROW()-1)),""))</f>
        <v/>
      </c>
      <c r="AY82" s="6" t="str">
        <f ca="1">IF(AND($A82&lt;&gt;"",$A82&lt;&gt;"TOTAL"),IF(AND([4]PDI_DES__SUBUNIDAD_SECCIÓN_UBIC!$CG80&lt;&gt;"",[4]PDI_DES__SUBUNIDAD_SECCIÓN_UBIC!$CG80&lt;&gt;0),[4]PDI_DES__SUBUNIDAD_SECCIÓN_UBIC!$CG80,""),IF($A82="TOTAL",SUM(INDIRECT("AY4:AY"&amp;ROW()-1)),""))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IF(AND($A82&lt;&gt;"",$A82&lt;&gt;"TOTAL"),IF(AND([4]PDI_DES__SUBUNIDAD_SECCIÓN_UBIC!$CJ80&lt;&gt;"",[4]PDI_DES__SUBUNIDAD_SECCIÓN_UBIC!$CJ80&lt;&gt;0),[4]PDI_DES__SUBUNIDAD_SECCIÓN_UBIC!$CJ80,""),IF($A82="TOTAL",SUM(INDIRECT("BA4:BA"&amp;ROW()-1)),""))</f>
        <v/>
      </c>
      <c r="BB82" s="6" t="str">
        <f ca="1">IF(AND($A82&lt;&gt;"",$A82&lt;&gt;"TOTAL"),IF(AND([4]PDI_DES__SUBUNIDAD_SECCIÓN_UBIC!$CL80&lt;&gt;"",[4]PDI_DES__SUBUNIDAD_SECCIÓN_UBIC!$CL80&lt;&gt;0),[4]PDI_DES__SUBUNIDAD_SECCIÓN_UBIC!$CL80,""),IF($A82="TOTAL",SUM(INDIRECT("BB4:BB"&amp;ROW()-1)),""))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IF(AND($A82&lt;&gt;"",$A82&lt;&gt;"TOTAL"),IF(AND([4]PDI_DES__SUBUNIDAD_SECCIÓN_UBIC!$CO80&lt;&gt;"",[4]PDI_DES__SUBUNIDAD_SECCIÓN_UBIC!$CO80&lt;&gt;0),[4]PDI_DES__SUBUNIDAD_SECCIÓN_UBIC!$CO80,""),IF($A82="TOTAL",SUM(INDIRECT("BD4:BD"&amp;ROW()-1)),""))</f>
        <v/>
      </c>
      <c r="BE82" s="6" t="str">
        <f ca="1">IF(AND($A82&lt;&gt;"",$A82&lt;&gt;"TOTAL"),IF(AND([4]PDI_DES__SUBUNIDAD_SECCIÓN_UBIC!$CQ80&lt;&gt;"",[4]PDI_DES__SUBUNIDAD_SECCIÓN_UBIC!$CQ80&lt;&gt;0),[4]PDI_DES__SUBUNIDAD_SECCIÓN_UBIC!$CQ80,""),IF($A82="TOTAL",SUM(INDIRECT("BE4:BE"&amp;ROW()-1)),""))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IF([4]PDI_DES__SUBUNIDAD_SECCIÓN_UBIC!$B81&lt;&gt;"",[4]PDI_DES__SUBUNIDAD_SECCIÓN_UBIC!$B81,IF(AND([4]PDI_DES__SUBUNIDAD_SECCIÓN_UBIC!$B81="",[4]PDI_DES__SUBUNIDAD_SECCIÓN_UBIC!$B82="",[4]PDI_DES__SUBUNIDAD_SECCIÓN_UBIC!$B80=""),"","TOTAL"))</f>
        <v/>
      </c>
      <c r="B83" s="6" t="str">
        <f ca="1">IF(AND($A83&lt;&gt;"",$A83&lt;&gt;"TOTAL"),IF(AND([4]PDI_DES__SUBUNIDAD_SECCIÓN_UBIC!$C81&lt;&gt;"",[4]PDI_DES__SUBUNIDAD_SECCIÓN_UBIC!$C81&lt;&gt;0),[4]PDI_DES__SUBUNIDAD_SECCIÓN_UBIC!$C81,""),IF($A83="TOTAL",SUM(INDIRECT("B4:B"&amp;ROW()-1)),""))</f>
        <v/>
      </c>
      <c r="C83" s="6" t="str">
        <f ca="1">IF(AND($A83&lt;&gt;"",$A83&lt;&gt;"TOTAL"),IF(AND([4]PDI_DES__SUBUNIDAD_SECCIÓN_UBIC!$E81&lt;&gt;"",[4]PDI_DES__SUBUNIDAD_SECCIÓN_UBIC!$E81&lt;&gt;0),[4]PDI_DES__SUBUNIDAD_SECCIÓN_UBIC!$E81,""),IF($A83="TOTAL",SUM(INDIRECT("C4:C"&amp;ROW()-1)),""))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IF(AND($A83&lt;&gt;"",$A83&lt;&gt;"TOTAL"),IF(AND([4]PDI_DES__SUBUNIDAD_SECCIÓN_UBIC!$H81&lt;&gt;"",[4]PDI_DES__SUBUNIDAD_SECCIÓN_UBIC!$H81&lt;&gt;0),[4]PDI_DES__SUBUNIDAD_SECCIÓN_UBIC!$H81,""),IF($A83="TOTAL",SUM(INDIRECT("E4:E"&amp;ROW()-1)),""))</f>
        <v/>
      </c>
      <c r="F83" s="6" t="str">
        <f ca="1">IF(AND($A83&lt;&gt;"",$A83&lt;&gt;"TOTAL"),IF(AND([4]PDI_DES__SUBUNIDAD_SECCIÓN_UBIC!$J81&lt;&gt;"",[4]PDI_DES__SUBUNIDAD_SECCIÓN_UBIC!$J81&lt;&gt;0),[4]PDI_DES__SUBUNIDAD_SECCIÓN_UBIC!$J81,""),IF($A83="TOTAL",SUM(INDIRECT("F4:F"&amp;ROW()-1)),""))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IF(AND($A83&lt;&gt;"",$A83&lt;&gt;"TOTAL"),IF(AND([4]PDI_DES__SUBUNIDAD_SECCIÓN_UBIC!$M81&lt;&gt;"",[4]PDI_DES__SUBUNIDAD_SECCIÓN_UBIC!$M81&lt;&gt;0),[4]PDI_DES__SUBUNIDAD_SECCIÓN_UBIC!$M81,""),IF($A83="TOTAL",SUM(INDIRECT("H4:H"&amp;ROW()-1)),""))</f>
        <v/>
      </c>
      <c r="I83" s="6" t="str">
        <f ca="1">IF(AND($A83&lt;&gt;"",$A83&lt;&gt;"TOTAL"),IF(AND([4]PDI_DES__SUBUNIDAD_SECCIÓN_UBIC!$O81&lt;&gt;"",[4]PDI_DES__SUBUNIDAD_SECCIÓN_UBIC!$O81&lt;&gt;0),[4]PDI_DES__SUBUNIDAD_SECCIÓN_UBIC!$O81,""),IF($A83="TOTAL",SUM(INDIRECT("I4:I"&amp;ROW()-1)),""))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IF(AND($A83&lt;&gt;"",$A83&lt;&gt;"TOTAL"),IF(AND([4]PDI_DES__SUBUNIDAD_SECCIÓN_UBIC!$R81&lt;&gt;"",[4]PDI_DES__SUBUNIDAD_SECCIÓN_UBIC!$R81&lt;&gt;0),[4]PDI_DES__SUBUNIDAD_SECCIÓN_UBIC!$R81,""),IF($A83="TOTAL",SUM(INDIRECT("K4:K"&amp;ROW()-1)),""))</f>
        <v/>
      </c>
      <c r="L83" s="6" t="str">
        <f ca="1">IF(AND($A83&lt;&gt;"",$A83&lt;&gt;"TOTAL"),IF(AND([4]PDI_DES__SUBUNIDAD_SECCIÓN_UBIC!$T81&lt;&gt;"",[4]PDI_DES__SUBUNIDAD_SECCIÓN_UBIC!$T81&lt;&gt;0),[4]PDI_DES__SUBUNIDAD_SECCIÓN_UBIC!$T81,""),IF($A83="TOTAL",SUM(INDIRECT("L4:L"&amp;ROW()-1)),""))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IF(AND($A83&lt;&gt;"",$A83&lt;&gt;"TOTAL"),IF(AND([4]PDI_DES__SUBUNIDAD_SECCIÓN_UBIC!$W81&lt;&gt;"",[4]PDI_DES__SUBUNIDAD_SECCIÓN_UBIC!$W81&lt;&gt;0),[4]PDI_DES__SUBUNIDAD_SECCIÓN_UBIC!$W81,""),IF($A83="TOTAL",SUM(INDIRECT("N4:N"&amp;ROW()-1)),""))</f>
        <v/>
      </c>
      <c r="O83" s="6" t="str">
        <f ca="1">IF(AND($A83&lt;&gt;"",$A83&lt;&gt;"TOTAL"),IF(AND([4]PDI_DES__SUBUNIDAD_SECCIÓN_UBIC!$Y81&lt;&gt;"",[4]PDI_DES__SUBUNIDAD_SECCIÓN_UBIC!$Y81&lt;&gt;0),[4]PDI_DES__SUBUNIDAD_SECCIÓN_UBIC!$Y81,""),IF($A83="TOTAL",SUM(INDIRECT("O4:O"&amp;ROW()-1)),""))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IF(AND($A83&lt;&gt;"",$A83&lt;&gt;"TOTAL"),IF(AND([4]PDI_DES__SUBUNIDAD_SECCIÓN_UBIC!$AB81&lt;&gt;"",[4]PDI_DES__SUBUNIDAD_SECCIÓN_UBIC!$AB81&lt;&gt;0),[4]PDI_DES__SUBUNIDAD_SECCIÓN_UBIC!$AB81,""),IF($A83="TOTAL",SUM(INDIRECT("Q4:Q"&amp;ROW()-1)),""))</f>
        <v/>
      </c>
      <c r="R83" s="6" t="str">
        <f ca="1">IF(AND($A83&lt;&gt;"",$A83&lt;&gt;"TOTAL"),IF(AND([4]PDI_DES__SUBUNIDAD_SECCIÓN_UBIC!$AD81&lt;&gt;"",[4]PDI_DES__SUBUNIDAD_SECCIÓN_UBIC!$AD81&lt;&gt;0),[4]PDI_DES__SUBUNIDAD_SECCIÓN_UBIC!$AD81,""),IF($A83="TOTAL",SUM(INDIRECT("R4:R"&amp;ROW()-1)),""))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IF(AND($A83&lt;&gt;"",$A83&lt;&gt;"TOTAL"),IF(AND([4]PDI_DES__SUBUNIDAD_SECCIÓN_UBIC!$AG81&lt;&gt;"",[4]PDI_DES__SUBUNIDAD_SECCIÓN_UBIC!$AG81&lt;&gt;0),[4]PDI_DES__SUBUNIDAD_SECCIÓN_UBIC!$AG81,""),IF($A83="TOTAL",SUM(INDIRECT("T4:T"&amp;ROW()-1)),""))</f>
        <v/>
      </c>
      <c r="U83" s="6" t="str">
        <f ca="1">IF(AND($A83&lt;&gt;"",$A83&lt;&gt;"TOTAL"),IF(AND([4]PDI_DES__SUBUNIDAD_SECCIÓN_UBIC!$AI81&lt;&gt;"",[4]PDI_DES__SUBUNIDAD_SECCIÓN_UBIC!$AI81&lt;&gt;0),[4]PDI_DES__SUBUNIDAD_SECCIÓN_UBIC!$AI81,""),IF($A83="TOTAL",SUM(INDIRECT("U4:U"&amp;ROW()-1)),""))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IF(AND($A83&lt;&gt;"",$A83&lt;&gt;"TOTAL"),IF(AND([4]PDI_DES__SUBUNIDAD_SECCIÓN_UBIC!$AL81&lt;&gt;"",[4]PDI_DES__SUBUNIDAD_SECCIÓN_UBIC!$AL81&lt;&gt;0),[4]PDI_DES__SUBUNIDAD_SECCIÓN_UBIC!$AL81,""),IF($A83="TOTAL",SUM(INDIRECT("W4:W"&amp;ROW()-1)),""))</f>
        <v/>
      </c>
      <c r="X83" s="6" t="str">
        <f ca="1">IF(AND($A83&lt;&gt;"",$A83&lt;&gt;"TOTAL"),IF(AND([4]PDI_DES__SUBUNIDAD_SECCIÓN_UBIC!$AN81&lt;&gt;"",[4]PDI_DES__SUBUNIDAD_SECCIÓN_UBIC!$AN81&lt;&gt;0),[4]PDI_DES__SUBUNIDAD_SECCIÓN_UBIC!$AN81,""),IF($A83="TOTAL",SUM(INDIRECT("X4:X"&amp;ROW()-1)),""))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IF(AND($A83&lt;&gt;"",$A83&lt;&gt;"TOTAL"),IF(AND([4]PDI_DES__SUBUNIDAD_SECCIÓN_UBIC!$AQ81&lt;&gt;"",[4]PDI_DES__SUBUNIDAD_SECCIÓN_UBIC!$AQ81&lt;&gt;0),[4]PDI_DES__SUBUNIDAD_SECCIÓN_UBIC!$AQ81,""),IF($A83="TOTAL",SUM(INDIRECT("Z4:Z"&amp;ROW()-1)),""))</f>
        <v/>
      </c>
      <c r="AA83" s="6" t="str">
        <f ca="1">IF(AND($A83&lt;&gt;"",$A83&lt;&gt;"TOTAL"),IF(AND([4]PDI_DES__SUBUNIDAD_SECCIÓN_UBIC!$AS81&lt;&gt;"",[4]PDI_DES__SUBUNIDAD_SECCIÓN_UBIC!$AS81&lt;&gt;0),[4]PDI_DES__SUBUNIDAD_SECCIÓN_UBIC!$AS81,""),IF($A83="TOTAL",SUM(INDIRECT("AA4:AA"&amp;ROW()-1)),""))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IF(AND($A83&lt;&gt;"",$A83&lt;&gt;"TOTAL"),IF(AND([4]PDI_DES__SUBUNIDAD_SECCIÓN_UBIC!$AV81&lt;&gt;"",[4]PDI_DES__SUBUNIDAD_SECCIÓN_UBIC!$AV81&lt;&gt;0),[4]PDI_DES__SUBUNIDAD_SECCIÓN_UBIC!$AV81,""),IF($A83="TOTAL",SUM(INDIRECT("AC4:AC"&amp;ROW()-1)),""))</f>
        <v/>
      </c>
      <c r="AD83" s="6" t="str">
        <f ca="1">IF(AND($A83&lt;&gt;"",$A83&lt;&gt;"TOTAL"),IF(AND([4]PDI_DES__SUBUNIDAD_SECCIÓN_UBIC!$AX81&lt;&gt;"",[4]PDI_DES__SUBUNIDAD_SECCIÓN_UBIC!$AX81&lt;&gt;0),[4]PDI_DES__SUBUNIDAD_SECCIÓN_UBIC!$AX81,""),IF($A83="TOTAL",SUM(INDIRECT("AD4:AD"&amp;ROW()-1)),""))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IF(AND($A83&lt;&gt;"",$A83&lt;&gt;"TOTAL"),IF(AND([4]PDI_DES__SUBUNIDAD_SECCIÓN_UBIC!$BA81&lt;&gt;"",[4]PDI_DES__SUBUNIDAD_SECCIÓN_UBIC!$BA81&lt;&gt;0),[4]PDI_DES__SUBUNIDAD_SECCIÓN_UBIC!$BA81,""),IF($A83="TOTAL",SUM(INDIRECT("AF4:AF"&amp;ROW()-1)),""))</f>
        <v/>
      </c>
      <c r="AG83" s="6" t="str">
        <f ca="1">IF(AND($A83&lt;&gt;"",$A83&lt;&gt;"TOTAL"),IF(AND([4]PDI_DES__SUBUNIDAD_SECCIÓN_UBIC!$BC81&lt;&gt;"",[4]PDI_DES__SUBUNIDAD_SECCIÓN_UBIC!$BC81&lt;&gt;0),[4]PDI_DES__SUBUNIDAD_SECCIÓN_UBIC!$BC81,""),IF($A83="TOTAL",SUM(INDIRECT("AG4:AG"&amp;ROW()-1)),""))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IF(AND($A83&lt;&gt;"",$A83&lt;&gt;"TOTAL"),IF(AND([4]PDI_DES__SUBUNIDAD_SECCIÓN_UBIC!$BF81&lt;&gt;"",[4]PDI_DES__SUBUNIDAD_SECCIÓN_UBIC!$BF81&lt;&gt;0),[4]PDI_DES__SUBUNIDAD_SECCIÓN_UBIC!$BF81,""),IF($A83="TOTAL",SUM(INDIRECT("AI4:AI"&amp;ROW()-1)),""))</f>
        <v/>
      </c>
      <c r="AJ83" s="6" t="str">
        <f ca="1">IF(AND($A83&lt;&gt;"",$A83&lt;&gt;"TOTAL"),IF(AND([4]PDI_DES__SUBUNIDAD_SECCIÓN_UBIC!$BH81&lt;&gt;"",[4]PDI_DES__SUBUNIDAD_SECCIÓN_UBIC!$BH81&lt;&gt;0),[4]PDI_DES__SUBUNIDAD_SECCIÓN_UBIC!$BH81,""),IF($A83="TOTAL",SUM(INDIRECT("AJ4:AJ"&amp;ROW()-1)),""))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IF(AND($A83&lt;&gt;"",$A83&lt;&gt;"TOTAL"),IF(AND([4]PDI_DES__SUBUNIDAD_SECCIÓN_UBIC!$BK81&lt;&gt;"",[4]PDI_DES__SUBUNIDAD_SECCIÓN_UBIC!$BK81&lt;&gt;0),[4]PDI_DES__SUBUNIDAD_SECCIÓN_UBIC!$BK81,""),IF($A83="TOTAL",SUM(INDIRECT("AL4:AL"&amp;ROW()-1)),""))</f>
        <v/>
      </c>
      <c r="AM83" s="6" t="str">
        <f ca="1">IF(AND($A83&lt;&gt;"",$A83&lt;&gt;"TOTAL"),IF(AND([4]PDI_DES__SUBUNIDAD_SECCIÓN_UBIC!$BM81&lt;&gt;"",[4]PDI_DES__SUBUNIDAD_SECCIÓN_UBIC!$BM81&lt;&gt;0),[4]PDI_DES__SUBUNIDAD_SECCIÓN_UBIC!$BM81,""),IF($A83="TOTAL",SUM(INDIRECT("AM4:AM"&amp;ROW()-1)),""))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IF(AND($A83&lt;&gt;"",$A83&lt;&gt;"TOTAL"),IF(AND([4]PDI_DES__SUBUNIDAD_SECCIÓN_UBIC!$BP81&lt;&gt;"",[4]PDI_DES__SUBUNIDAD_SECCIÓN_UBIC!$BP81&lt;&gt;0),[4]PDI_DES__SUBUNIDAD_SECCIÓN_UBIC!$BP81,""),IF($A83="TOTAL",SUM(INDIRECT("AO4:AO"&amp;ROW()-1)),""))</f>
        <v/>
      </c>
      <c r="AP83" s="6" t="str">
        <f ca="1">IF(AND($A83&lt;&gt;"",$A83&lt;&gt;"TOTAL"),IF(AND([4]PDI_DES__SUBUNIDAD_SECCIÓN_UBIC!$BR81&lt;&gt;"",[4]PDI_DES__SUBUNIDAD_SECCIÓN_UBIC!$BR81&lt;&gt;0),[4]PDI_DES__SUBUNIDAD_SECCIÓN_UBIC!$BR81,""),IF($A83="TOTAL",SUM(INDIRECT("AP4:AP"&amp;ROW()-1)),""))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IF(AND($A83&lt;&gt;"",$A83&lt;&gt;"TOTAL"),IF(AND([4]PDI_DES__SUBUNIDAD_SECCIÓN_UBIC!$BU81&lt;&gt;"",[4]PDI_DES__SUBUNIDAD_SECCIÓN_UBIC!$BU81&lt;&gt;0),[4]PDI_DES__SUBUNIDAD_SECCIÓN_UBIC!$BU81,""),IF($A83="TOTAL",SUM(INDIRECT("AR4:AR"&amp;ROW()-1)),""))</f>
        <v/>
      </c>
      <c r="AS83" s="6" t="str">
        <f ca="1">IF(AND($A83&lt;&gt;"",$A83&lt;&gt;"TOTAL"),IF(AND([4]PDI_DES__SUBUNIDAD_SECCIÓN_UBIC!$BW81&lt;&gt;"",[4]PDI_DES__SUBUNIDAD_SECCIÓN_UBIC!$BW81&lt;&gt;0),[4]PDI_DES__SUBUNIDAD_SECCIÓN_UBIC!$BW81,""),IF($A83="TOTAL",SUM(INDIRECT("AS4:AS"&amp;ROW()-1)),""))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IF(AND($A83&lt;&gt;"",$A83&lt;&gt;"TOTAL"),IF(AND([4]PDI_DES__SUBUNIDAD_SECCIÓN_UBIC!$BZ81&lt;&gt;"",[4]PDI_DES__SUBUNIDAD_SECCIÓN_UBIC!$BZ81&lt;&gt;0),[4]PDI_DES__SUBUNIDAD_SECCIÓN_UBIC!$BZ81,""),IF($A83="TOTAL",SUM(INDIRECT("AU4:AU"&amp;ROW()-1)),""))</f>
        <v/>
      </c>
      <c r="AV83" s="6" t="str">
        <f ca="1">IF(AND($A83&lt;&gt;"",$A83&lt;&gt;"TOTAL"),IF(AND([4]PDI_DES__SUBUNIDAD_SECCIÓN_UBIC!$CB81&lt;&gt;"",[4]PDI_DES__SUBUNIDAD_SECCIÓN_UBIC!$CB81&lt;&gt;0),[4]PDI_DES__SUBUNIDAD_SECCIÓN_UBIC!$CB81,""),IF($A83="TOTAL",SUM(INDIRECT("AV4:AV"&amp;ROW()-1)),""))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IF(AND($A83&lt;&gt;"",$A83&lt;&gt;"TOTAL"),IF(AND([4]PDI_DES__SUBUNIDAD_SECCIÓN_UBIC!$CE81&lt;&gt;"",[4]PDI_DES__SUBUNIDAD_SECCIÓN_UBIC!$CE81&lt;&gt;0),[4]PDI_DES__SUBUNIDAD_SECCIÓN_UBIC!$CE81,""),IF($A83="TOTAL",SUM(INDIRECT("AX4:AX"&amp;ROW()-1)),""))</f>
        <v/>
      </c>
      <c r="AY83" s="6" t="str">
        <f ca="1">IF(AND($A83&lt;&gt;"",$A83&lt;&gt;"TOTAL"),IF(AND([4]PDI_DES__SUBUNIDAD_SECCIÓN_UBIC!$CG81&lt;&gt;"",[4]PDI_DES__SUBUNIDAD_SECCIÓN_UBIC!$CG81&lt;&gt;0),[4]PDI_DES__SUBUNIDAD_SECCIÓN_UBIC!$CG81,""),IF($A83="TOTAL",SUM(INDIRECT("AY4:AY"&amp;ROW()-1)),""))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IF(AND($A83&lt;&gt;"",$A83&lt;&gt;"TOTAL"),IF(AND([4]PDI_DES__SUBUNIDAD_SECCIÓN_UBIC!$CJ81&lt;&gt;"",[4]PDI_DES__SUBUNIDAD_SECCIÓN_UBIC!$CJ81&lt;&gt;0),[4]PDI_DES__SUBUNIDAD_SECCIÓN_UBIC!$CJ81,""),IF($A83="TOTAL",SUM(INDIRECT("BA4:BA"&amp;ROW()-1)),""))</f>
        <v/>
      </c>
      <c r="BB83" s="6" t="str">
        <f ca="1">IF(AND($A83&lt;&gt;"",$A83&lt;&gt;"TOTAL"),IF(AND([4]PDI_DES__SUBUNIDAD_SECCIÓN_UBIC!$CL81&lt;&gt;"",[4]PDI_DES__SUBUNIDAD_SECCIÓN_UBIC!$CL81&lt;&gt;0),[4]PDI_DES__SUBUNIDAD_SECCIÓN_UBIC!$CL81,""),IF($A83="TOTAL",SUM(INDIRECT("BB4:BB"&amp;ROW()-1)),""))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IF(AND($A83&lt;&gt;"",$A83&lt;&gt;"TOTAL"),IF(AND([4]PDI_DES__SUBUNIDAD_SECCIÓN_UBIC!$CO81&lt;&gt;"",[4]PDI_DES__SUBUNIDAD_SECCIÓN_UBIC!$CO81&lt;&gt;0),[4]PDI_DES__SUBUNIDAD_SECCIÓN_UBIC!$CO81,""),IF($A83="TOTAL",SUM(INDIRECT("BD4:BD"&amp;ROW()-1)),""))</f>
        <v/>
      </c>
      <c r="BE83" s="6" t="str">
        <f ca="1">IF(AND($A83&lt;&gt;"",$A83&lt;&gt;"TOTAL"),IF(AND([4]PDI_DES__SUBUNIDAD_SECCIÓN_UBIC!$CQ81&lt;&gt;"",[4]PDI_DES__SUBUNIDAD_SECCIÓN_UBIC!$CQ81&lt;&gt;0),[4]PDI_DES__SUBUNIDAD_SECCIÓN_UBIC!$CQ81,""),IF($A83="TOTAL",SUM(INDIRECT("BE4:BE"&amp;ROW()-1)),""))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IF([4]PDI_DES__SUBUNIDAD_SECCIÓN_UBIC!$B82&lt;&gt;"",[4]PDI_DES__SUBUNIDAD_SECCIÓN_UBIC!$B82,IF(AND([4]PDI_DES__SUBUNIDAD_SECCIÓN_UBIC!$B82="",[4]PDI_DES__SUBUNIDAD_SECCIÓN_UBIC!$B83="",[4]PDI_DES__SUBUNIDAD_SECCIÓN_UBIC!$B81=""),"","TOTAL"))</f>
        <v/>
      </c>
      <c r="B84" s="6" t="str">
        <f ca="1">IF(AND($A84&lt;&gt;"",$A84&lt;&gt;"TOTAL"),IF(AND([4]PDI_DES__SUBUNIDAD_SECCIÓN_UBIC!$C82&lt;&gt;"",[4]PDI_DES__SUBUNIDAD_SECCIÓN_UBIC!$C82&lt;&gt;0),[4]PDI_DES__SUBUNIDAD_SECCIÓN_UBIC!$C82,""),IF($A84="TOTAL",SUM(INDIRECT("B4:B"&amp;ROW()-1)),""))</f>
        <v/>
      </c>
      <c r="C84" s="6" t="str">
        <f ca="1">IF(AND($A84&lt;&gt;"",$A84&lt;&gt;"TOTAL"),IF(AND([4]PDI_DES__SUBUNIDAD_SECCIÓN_UBIC!$E82&lt;&gt;"",[4]PDI_DES__SUBUNIDAD_SECCIÓN_UBIC!$E82&lt;&gt;0),[4]PDI_DES__SUBUNIDAD_SECCIÓN_UBIC!$E82,""),IF($A84="TOTAL",SUM(INDIRECT("C4:C"&amp;ROW()-1)),""))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IF(AND($A84&lt;&gt;"",$A84&lt;&gt;"TOTAL"),IF(AND([4]PDI_DES__SUBUNIDAD_SECCIÓN_UBIC!$H82&lt;&gt;"",[4]PDI_DES__SUBUNIDAD_SECCIÓN_UBIC!$H82&lt;&gt;0),[4]PDI_DES__SUBUNIDAD_SECCIÓN_UBIC!$H82,""),IF($A84="TOTAL",SUM(INDIRECT("E4:E"&amp;ROW()-1)),""))</f>
        <v/>
      </c>
      <c r="F84" s="6" t="str">
        <f ca="1">IF(AND($A84&lt;&gt;"",$A84&lt;&gt;"TOTAL"),IF(AND([4]PDI_DES__SUBUNIDAD_SECCIÓN_UBIC!$J82&lt;&gt;"",[4]PDI_DES__SUBUNIDAD_SECCIÓN_UBIC!$J82&lt;&gt;0),[4]PDI_DES__SUBUNIDAD_SECCIÓN_UBIC!$J82,""),IF($A84="TOTAL",SUM(INDIRECT("F4:F"&amp;ROW()-1)),""))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IF(AND($A84&lt;&gt;"",$A84&lt;&gt;"TOTAL"),IF(AND([4]PDI_DES__SUBUNIDAD_SECCIÓN_UBIC!$M82&lt;&gt;"",[4]PDI_DES__SUBUNIDAD_SECCIÓN_UBIC!$M82&lt;&gt;0),[4]PDI_DES__SUBUNIDAD_SECCIÓN_UBIC!$M82,""),IF($A84="TOTAL",SUM(INDIRECT("H4:H"&amp;ROW()-1)),""))</f>
        <v/>
      </c>
      <c r="I84" s="6" t="str">
        <f ca="1">IF(AND($A84&lt;&gt;"",$A84&lt;&gt;"TOTAL"),IF(AND([4]PDI_DES__SUBUNIDAD_SECCIÓN_UBIC!$O82&lt;&gt;"",[4]PDI_DES__SUBUNIDAD_SECCIÓN_UBIC!$O82&lt;&gt;0),[4]PDI_DES__SUBUNIDAD_SECCIÓN_UBIC!$O82,""),IF($A84="TOTAL",SUM(INDIRECT("I4:I"&amp;ROW()-1)),""))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IF(AND($A84&lt;&gt;"",$A84&lt;&gt;"TOTAL"),IF(AND([4]PDI_DES__SUBUNIDAD_SECCIÓN_UBIC!$R82&lt;&gt;"",[4]PDI_DES__SUBUNIDAD_SECCIÓN_UBIC!$R82&lt;&gt;0),[4]PDI_DES__SUBUNIDAD_SECCIÓN_UBIC!$R82,""),IF($A84="TOTAL",SUM(INDIRECT("K4:K"&amp;ROW()-1)),""))</f>
        <v/>
      </c>
      <c r="L84" s="6" t="str">
        <f ca="1">IF(AND($A84&lt;&gt;"",$A84&lt;&gt;"TOTAL"),IF(AND([4]PDI_DES__SUBUNIDAD_SECCIÓN_UBIC!$T82&lt;&gt;"",[4]PDI_DES__SUBUNIDAD_SECCIÓN_UBIC!$T82&lt;&gt;0),[4]PDI_DES__SUBUNIDAD_SECCIÓN_UBIC!$T82,""),IF($A84="TOTAL",SUM(INDIRECT("L4:L"&amp;ROW()-1)),""))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IF(AND($A84&lt;&gt;"",$A84&lt;&gt;"TOTAL"),IF(AND([4]PDI_DES__SUBUNIDAD_SECCIÓN_UBIC!$W82&lt;&gt;"",[4]PDI_DES__SUBUNIDAD_SECCIÓN_UBIC!$W82&lt;&gt;0),[4]PDI_DES__SUBUNIDAD_SECCIÓN_UBIC!$W82,""),IF($A84="TOTAL",SUM(INDIRECT("N4:N"&amp;ROW()-1)),""))</f>
        <v/>
      </c>
      <c r="O84" s="6" t="str">
        <f ca="1">IF(AND($A84&lt;&gt;"",$A84&lt;&gt;"TOTAL"),IF(AND([4]PDI_DES__SUBUNIDAD_SECCIÓN_UBIC!$Y82&lt;&gt;"",[4]PDI_DES__SUBUNIDAD_SECCIÓN_UBIC!$Y82&lt;&gt;0),[4]PDI_DES__SUBUNIDAD_SECCIÓN_UBIC!$Y82,""),IF($A84="TOTAL",SUM(INDIRECT("O4:O"&amp;ROW()-1)),""))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IF(AND($A84&lt;&gt;"",$A84&lt;&gt;"TOTAL"),IF(AND([4]PDI_DES__SUBUNIDAD_SECCIÓN_UBIC!$AB82&lt;&gt;"",[4]PDI_DES__SUBUNIDAD_SECCIÓN_UBIC!$AB82&lt;&gt;0),[4]PDI_DES__SUBUNIDAD_SECCIÓN_UBIC!$AB82,""),IF($A84="TOTAL",SUM(INDIRECT("Q4:Q"&amp;ROW()-1)),""))</f>
        <v/>
      </c>
      <c r="R84" s="6" t="str">
        <f ca="1">IF(AND($A84&lt;&gt;"",$A84&lt;&gt;"TOTAL"),IF(AND([4]PDI_DES__SUBUNIDAD_SECCIÓN_UBIC!$AD82&lt;&gt;"",[4]PDI_DES__SUBUNIDAD_SECCIÓN_UBIC!$AD82&lt;&gt;0),[4]PDI_DES__SUBUNIDAD_SECCIÓN_UBIC!$AD82,""),IF($A84="TOTAL",SUM(INDIRECT("R4:R"&amp;ROW()-1)),""))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IF(AND($A84&lt;&gt;"",$A84&lt;&gt;"TOTAL"),IF(AND([4]PDI_DES__SUBUNIDAD_SECCIÓN_UBIC!$AG82&lt;&gt;"",[4]PDI_DES__SUBUNIDAD_SECCIÓN_UBIC!$AG82&lt;&gt;0),[4]PDI_DES__SUBUNIDAD_SECCIÓN_UBIC!$AG82,""),IF($A84="TOTAL",SUM(INDIRECT("T4:T"&amp;ROW()-1)),""))</f>
        <v/>
      </c>
      <c r="U84" s="6" t="str">
        <f ca="1">IF(AND($A84&lt;&gt;"",$A84&lt;&gt;"TOTAL"),IF(AND([4]PDI_DES__SUBUNIDAD_SECCIÓN_UBIC!$AI82&lt;&gt;"",[4]PDI_DES__SUBUNIDAD_SECCIÓN_UBIC!$AI82&lt;&gt;0),[4]PDI_DES__SUBUNIDAD_SECCIÓN_UBIC!$AI82,""),IF($A84="TOTAL",SUM(INDIRECT("U4:U"&amp;ROW()-1)),""))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IF(AND($A84&lt;&gt;"",$A84&lt;&gt;"TOTAL"),IF(AND([4]PDI_DES__SUBUNIDAD_SECCIÓN_UBIC!$AL82&lt;&gt;"",[4]PDI_DES__SUBUNIDAD_SECCIÓN_UBIC!$AL82&lt;&gt;0),[4]PDI_DES__SUBUNIDAD_SECCIÓN_UBIC!$AL82,""),IF($A84="TOTAL",SUM(INDIRECT("W4:W"&amp;ROW()-1)),""))</f>
        <v/>
      </c>
      <c r="X84" s="6" t="str">
        <f ca="1">IF(AND($A84&lt;&gt;"",$A84&lt;&gt;"TOTAL"),IF(AND([4]PDI_DES__SUBUNIDAD_SECCIÓN_UBIC!$AN82&lt;&gt;"",[4]PDI_DES__SUBUNIDAD_SECCIÓN_UBIC!$AN82&lt;&gt;0),[4]PDI_DES__SUBUNIDAD_SECCIÓN_UBIC!$AN82,""),IF($A84="TOTAL",SUM(INDIRECT("X4:X"&amp;ROW()-1)),""))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IF(AND($A84&lt;&gt;"",$A84&lt;&gt;"TOTAL"),IF(AND([4]PDI_DES__SUBUNIDAD_SECCIÓN_UBIC!$AQ82&lt;&gt;"",[4]PDI_DES__SUBUNIDAD_SECCIÓN_UBIC!$AQ82&lt;&gt;0),[4]PDI_DES__SUBUNIDAD_SECCIÓN_UBIC!$AQ82,""),IF($A84="TOTAL",SUM(INDIRECT("Z4:Z"&amp;ROW()-1)),""))</f>
        <v/>
      </c>
      <c r="AA84" s="6" t="str">
        <f ca="1">IF(AND($A84&lt;&gt;"",$A84&lt;&gt;"TOTAL"),IF(AND([4]PDI_DES__SUBUNIDAD_SECCIÓN_UBIC!$AS82&lt;&gt;"",[4]PDI_DES__SUBUNIDAD_SECCIÓN_UBIC!$AS82&lt;&gt;0),[4]PDI_DES__SUBUNIDAD_SECCIÓN_UBIC!$AS82,""),IF($A84="TOTAL",SUM(INDIRECT("AA4:AA"&amp;ROW()-1)),""))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IF(AND($A84&lt;&gt;"",$A84&lt;&gt;"TOTAL"),IF(AND([4]PDI_DES__SUBUNIDAD_SECCIÓN_UBIC!$AV82&lt;&gt;"",[4]PDI_DES__SUBUNIDAD_SECCIÓN_UBIC!$AV82&lt;&gt;0),[4]PDI_DES__SUBUNIDAD_SECCIÓN_UBIC!$AV82,""),IF($A84="TOTAL",SUM(INDIRECT("AC4:AC"&amp;ROW()-1)),""))</f>
        <v/>
      </c>
      <c r="AD84" s="6" t="str">
        <f ca="1">IF(AND($A84&lt;&gt;"",$A84&lt;&gt;"TOTAL"),IF(AND([4]PDI_DES__SUBUNIDAD_SECCIÓN_UBIC!$AX82&lt;&gt;"",[4]PDI_DES__SUBUNIDAD_SECCIÓN_UBIC!$AX82&lt;&gt;0),[4]PDI_DES__SUBUNIDAD_SECCIÓN_UBIC!$AX82,""),IF($A84="TOTAL",SUM(INDIRECT("AD4:AD"&amp;ROW()-1)),""))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IF(AND($A84&lt;&gt;"",$A84&lt;&gt;"TOTAL"),IF(AND([4]PDI_DES__SUBUNIDAD_SECCIÓN_UBIC!$BA82&lt;&gt;"",[4]PDI_DES__SUBUNIDAD_SECCIÓN_UBIC!$BA82&lt;&gt;0),[4]PDI_DES__SUBUNIDAD_SECCIÓN_UBIC!$BA82,""),IF($A84="TOTAL",SUM(INDIRECT("AF4:AF"&amp;ROW()-1)),""))</f>
        <v/>
      </c>
      <c r="AG84" s="6" t="str">
        <f ca="1">IF(AND($A84&lt;&gt;"",$A84&lt;&gt;"TOTAL"),IF(AND([4]PDI_DES__SUBUNIDAD_SECCIÓN_UBIC!$BC82&lt;&gt;"",[4]PDI_DES__SUBUNIDAD_SECCIÓN_UBIC!$BC82&lt;&gt;0),[4]PDI_DES__SUBUNIDAD_SECCIÓN_UBIC!$BC82,""),IF($A84="TOTAL",SUM(INDIRECT("AG4:AG"&amp;ROW()-1)),""))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IF(AND($A84&lt;&gt;"",$A84&lt;&gt;"TOTAL"),IF(AND([4]PDI_DES__SUBUNIDAD_SECCIÓN_UBIC!$BF82&lt;&gt;"",[4]PDI_DES__SUBUNIDAD_SECCIÓN_UBIC!$BF82&lt;&gt;0),[4]PDI_DES__SUBUNIDAD_SECCIÓN_UBIC!$BF82,""),IF($A84="TOTAL",SUM(INDIRECT("AI4:AI"&amp;ROW()-1)),""))</f>
        <v/>
      </c>
      <c r="AJ84" s="6" t="str">
        <f ca="1">IF(AND($A84&lt;&gt;"",$A84&lt;&gt;"TOTAL"),IF(AND([4]PDI_DES__SUBUNIDAD_SECCIÓN_UBIC!$BH82&lt;&gt;"",[4]PDI_DES__SUBUNIDAD_SECCIÓN_UBIC!$BH82&lt;&gt;0),[4]PDI_DES__SUBUNIDAD_SECCIÓN_UBIC!$BH82,""),IF($A84="TOTAL",SUM(INDIRECT("AJ4:AJ"&amp;ROW()-1)),""))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IF(AND($A84&lt;&gt;"",$A84&lt;&gt;"TOTAL"),IF(AND([4]PDI_DES__SUBUNIDAD_SECCIÓN_UBIC!$BK82&lt;&gt;"",[4]PDI_DES__SUBUNIDAD_SECCIÓN_UBIC!$BK82&lt;&gt;0),[4]PDI_DES__SUBUNIDAD_SECCIÓN_UBIC!$BK82,""),IF($A84="TOTAL",SUM(INDIRECT("AL4:AL"&amp;ROW()-1)),""))</f>
        <v/>
      </c>
      <c r="AM84" s="6" t="str">
        <f ca="1">IF(AND($A84&lt;&gt;"",$A84&lt;&gt;"TOTAL"),IF(AND([4]PDI_DES__SUBUNIDAD_SECCIÓN_UBIC!$BM82&lt;&gt;"",[4]PDI_DES__SUBUNIDAD_SECCIÓN_UBIC!$BM82&lt;&gt;0),[4]PDI_DES__SUBUNIDAD_SECCIÓN_UBIC!$BM82,""),IF($A84="TOTAL",SUM(INDIRECT("AM4:AM"&amp;ROW()-1)),""))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IF(AND($A84&lt;&gt;"",$A84&lt;&gt;"TOTAL"),IF(AND([4]PDI_DES__SUBUNIDAD_SECCIÓN_UBIC!$BP82&lt;&gt;"",[4]PDI_DES__SUBUNIDAD_SECCIÓN_UBIC!$BP82&lt;&gt;0),[4]PDI_DES__SUBUNIDAD_SECCIÓN_UBIC!$BP82,""),IF($A84="TOTAL",SUM(INDIRECT("AO4:AO"&amp;ROW()-1)),""))</f>
        <v/>
      </c>
      <c r="AP84" s="6" t="str">
        <f ca="1">IF(AND($A84&lt;&gt;"",$A84&lt;&gt;"TOTAL"),IF(AND([4]PDI_DES__SUBUNIDAD_SECCIÓN_UBIC!$BR82&lt;&gt;"",[4]PDI_DES__SUBUNIDAD_SECCIÓN_UBIC!$BR82&lt;&gt;0),[4]PDI_DES__SUBUNIDAD_SECCIÓN_UBIC!$BR82,""),IF($A84="TOTAL",SUM(INDIRECT("AP4:AP"&amp;ROW()-1)),""))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IF(AND($A84&lt;&gt;"",$A84&lt;&gt;"TOTAL"),IF(AND([4]PDI_DES__SUBUNIDAD_SECCIÓN_UBIC!$BU82&lt;&gt;"",[4]PDI_DES__SUBUNIDAD_SECCIÓN_UBIC!$BU82&lt;&gt;0),[4]PDI_DES__SUBUNIDAD_SECCIÓN_UBIC!$BU82,""),IF($A84="TOTAL",SUM(INDIRECT("AR4:AR"&amp;ROW()-1)),""))</f>
        <v/>
      </c>
      <c r="AS84" s="6" t="str">
        <f ca="1">IF(AND($A84&lt;&gt;"",$A84&lt;&gt;"TOTAL"),IF(AND([4]PDI_DES__SUBUNIDAD_SECCIÓN_UBIC!$BW82&lt;&gt;"",[4]PDI_DES__SUBUNIDAD_SECCIÓN_UBIC!$BW82&lt;&gt;0),[4]PDI_DES__SUBUNIDAD_SECCIÓN_UBIC!$BW82,""),IF($A84="TOTAL",SUM(INDIRECT("AS4:AS"&amp;ROW()-1)),""))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IF(AND($A84&lt;&gt;"",$A84&lt;&gt;"TOTAL"),IF(AND([4]PDI_DES__SUBUNIDAD_SECCIÓN_UBIC!$BZ82&lt;&gt;"",[4]PDI_DES__SUBUNIDAD_SECCIÓN_UBIC!$BZ82&lt;&gt;0),[4]PDI_DES__SUBUNIDAD_SECCIÓN_UBIC!$BZ82,""),IF($A84="TOTAL",SUM(INDIRECT("AU4:AU"&amp;ROW()-1)),""))</f>
        <v/>
      </c>
      <c r="AV84" s="6" t="str">
        <f ca="1">IF(AND($A84&lt;&gt;"",$A84&lt;&gt;"TOTAL"),IF(AND([4]PDI_DES__SUBUNIDAD_SECCIÓN_UBIC!$CB82&lt;&gt;"",[4]PDI_DES__SUBUNIDAD_SECCIÓN_UBIC!$CB82&lt;&gt;0),[4]PDI_DES__SUBUNIDAD_SECCIÓN_UBIC!$CB82,""),IF($A84="TOTAL",SUM(INDIRECT("AV4:AV"&amp;ROW()-1)),""))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IF(AND($A84&lt;&gt;"",$A84&lt;&gt;"TOTAL"),IF(AND([4]PDI_DES__SUBUNIDAD_SECCIÓN_UBIC!$CE82&lt;&gt;"",[4]PDI_DES__SUBUNIDAD_SECCIÓN_UBIC!$CE82&lt;&gt;0),[4]PDI_DES__SUBUNIDAD_SECCIÓN_UBIC!$CE82,""),IF($A84="TOTAL",SUM(INDIRECT("AX4:AX"&amp;ROW()-1)),""))</f>
        <v/>
      </c>
      <c r="AY84" s="6" t="str">
        <f ca="1">IF(AND($A84&lt;&gt;"",$A84&lt;&gt;"TOTAL"),IF(AND([4]PDI_DES__SUBUNIDAD_SECCIÓN_UBIC!$CG82&lt;&gt;"",[4]PDI_DES__SUBUNIDAD_SECCIÓN_UBIC!$CG82&lt;&gt;0),[4]PDI_DES__SUBUNIDAD_SECCIÓN_UBIC!$CG82,""),IF($A84="TOTAL",SUM(INDIRECT("AY4:AY"&amp;ROW()-1)),""))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IF(AND($A84&lt;&gt;"",$A84&lt;&gt;"TOTAL"),IF(AND([4]PDI_DES__SUBUNIDAD_SECCIÓN_UBIC!$CJ82&lt;&gt;"",[4]PDI_DES__SUBUNIDAD_SECCIÓN_UBIC!$CJ82&lt;&gt;0),[4]PDI_DES__SUBUNIDAD_SECCIÓN_UBIC!$CJ82,""),IF($A84="TOTAL",SUM(INDIRECT("BA4:BA"&amp;ROW()-1)),""))</f>
        <v/>
      </c>
      <c r="BB84" s="6" t="str">
        <f ca="1">IF(AND($A84&lt;&gt;"",$A84&lt;&gt;"TOTAL"),IF(AND([4]PDI_DES__SUBUNIDAD_SECCIÓN_UBIC!$CL82&lt;&gt;"",[4]PDI_DES__SUBUNIDAD_SECCIÓN_UBIC!$CL82&lt;&gt;0),[4]PDI_DES__SUBUNIDAD_SECCIÓN_UBIC!$CL82,""),IF($A84="TOTAL",SUM(INDIRECT("BB4:BB"&amp;ROW()-1)),""))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IF(AND($A84&lt;&gt;"",$A84&lt;&gt;"TOTAL"),IF(AND([4]PDI_DES__SUBUNIDAD_SECCIÓN_UBIC!$CO82&lt;&gt;"",[4]PDI_DES__SUBUNIDAD_SECCIÓN_UBIC!$CO82&lt;&gt;0),[4]PDI_DES__SUBUNIDAD_SECCIÓN_UBIC!$CO82,""),IF($A84="TOTAL",SUM(INDIRECT("BD4:BD"&amp;ROW()-1)),""))</f>
        <v/>
      </c>
      <c r="BE84" s="6" t="str">
        <f ca="1">IF(AND($A84&lt;&gt;"",$A84&lt;&gt;"TOTAL"),IF(AND([4]PDI_DES__SUBUNIDAD_SECCIÓN_UBIC!$CQ82&lt;&gt;"",[4]PDI_DES__SUBUNIDAD_SECCIÓN_UBIC!$CQ82&lt;&gt;0),[4]PDI_DES__SUBUNIDAD_SECCIÓN_UBIC!$CQ82,""),IF($A84="TOTAL",SUM(INDIRECT("BE4:BE"&amp;ROW()-1)),""))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IF([4]PDI_DES__SUBUNIDAD_SECCIÓN_UBIC!$B83&lt;&gt;"",[4]PDI_DES__SUBUNIDAD_SECCIÓN_UBIC!$B83,IF(AND([4]PDI_DES__SUBUNIDAD_SECCIÓN_UBIC!$B83="",[4]PDI_DES__SUBUNIDAD_SECCIÓN_UBIC!$B84="",[4]PDI_DES__SUBUNIDAD_SECCIÓN_UBIC!$B82=""),"","TOTAL"))</f>
        <v/>
      </c>
      <c r="B85" s="6" t="str">
        <f ca="1">IF(AND($A85&lt;&gt;"",$A85&lt;&gt;"TOTAL"),IF(AND([4]PDI_DES__SUBUNIDAD_SECCIÓN_UBIC!$C83&lt;&gt;"",[4]PDI_DES__SUBUNIDAD_SECCIÓN_UBIC!$C83&lt;&gt;0),[4]PDI_DES__SUBUNIDAD_SECCIÓN_UBIC!$C83,""),IF($A85="TOTAL",SUM(INDIRECT("B4:B"&amp;ROW()-1)),""))</f>
        <v/>
      </c>
      <c r="C85" s="6" t="str">
        <f ca="1">IF(AND($A85&lt;&gt;"",$A85&lt;&gt;"TOTAL"),IF(AND([4]PDI_DES__SUBUNIDAD_SECCIÓN_UBIC!$E83&lt;&gt;"",[4]PDI_DES__SUBUNIDAD_SECCIÓN_UBIC!$E83&lt;&gt;0),[4]PDI_DES__SUBUNIDAD_SECCIÓN_UBIC!$E83,""),IF($A85="TOTAL",SUM(INDIRECT("C4:C"&amp;ROW()-1)),""))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IF(AND($A85&lt;&gt;"",$A85&lt;&gt;"TOTAL"),IF(AND([4]PDI_DES__SUBUNIDAD_SECCIÓN_UBIC!$H83&lt;&gt;"",[4]PDI_DES__SUBUNIDAD_SECCIÓN_UBIC!$H83&lt;&gt;0),[4]PDI_DES__SUBUNIDAD_SECCIÓN_UBIC!$H83,""),IF($A85="TOTAL",SUM(INDIRECT("E4:E"&amp;ROW()-1)),""))</f>
        <v/>
      </c>
      <c r="F85" s="6" t="str">
        <f ca="1">IF(AND($A85&lt;&gt;"",$A85&lt;&gt;"TOTAL"),IF(AND([4]PDI_DES__SUBUNIDAD_SECCIÓN_UBIC!$J83&lt;&gt;"",[4]PDI_DES__SUBUNIDAD_SECCIÓN_UBIC!$J83&lt;&gt;0),[4]PDI_DES__SUBUNIDAD_SECCIÓN_UBIC!$J83,""),IF($A85="TOTAL",SUM(INDIRECT("F4:F"&amp;ROW()-1)),""))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IF(AND($A85&lt;&gt;"",$A85&lt;&gt;"TOTAL"),IF(AND([4]PDI_DES__SUBUNIDAD_SECCIÓN_UBIC!$M83&lt;&gt;"",[4]PDI_DES__SUBUNIDAD_SECCIÓN_UBIC!$M83&lt;&gt;0),[4]PDI_DES__SUBUNIDAD_SECCIÓN_UBIC!$M83,""),IF($A85="TOTAL",SUM(INDIRECT("H4:H"&amp;ROW()-1)),""))</f>
        <v/>
      </c>
      <c r="I85" s="6" t="str">
        <f ca="1">IF(AND($A85&lt;&gt;"",$A85&lt;&gt;"TOTAL"),IF(AND([4]PDI_DES__SUBUNIDAD_SECCIÓN_UBIC!$O83&lt;&gt;"",[4]PDI_DES__SUBUNIDAD_SECCIÓN_UBIC!$O83&lt;&gt;0),[4]PDI_DES__SUBUNIDAD_SECCIÓN_UBIC!$O83,""),IF($A85="TOTAL",SUM(INDIRECT("I4:I"&amp;ROW()-1)),""))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IF(AND($A85&lt;&gt;"",$A85&lt;&gt;"TOTAL"),IF(AND([4]PDI_DES__SUBUNIDAD_SECCIÓN_UBIC!$R83&lt;&gt;"",[4]PDI_DES__SUBUNIDAD_SECCIÓN_UBIC!$R83&lt;&gt;0),[4]PDI_DES__SUBUNIDAD_SECCIÓN_UBIC!$R83,""),IF($A85="TOTAL",SUM(INDIRECT("K4:K"&amp;ROW()-1)),""))</f>
        <v/>
      </c>
      <c r="L85" s="6" t="str">
        <f ca="1">IF(AND($A85&lt;&gt;"",$A85&lt;&gt;"TOTAL"),IF(AND([4]PDI_DES__SUBUNIDAD_SECCIÓN_UBIC!$T83&lt;&gt;"",[4]PDI_DES__SUBUNIDAD_SECCIÓN_UBIC!$T83&lt;&gt;0),[4]PDI_DES__SUBUNIDAD_SECCIÓN_UBIC!$T83,""),IF($A85="TOTAL",SUM(INDIRECT("L4:L"&amp;ROW()-1)),""))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IF(AND($A85&lt;&gt;"",$A85&lt;&gt;"TOTAL"),IF(AND([4]PDI_DES__SUBUNIDAD_SECCIÓN_UBIC!$W83&lt;&gt;"",[4]PDI_DES__SUBUNIDAD_SECCIÓN_UBIC!$W83&lt;&gt;0),[4]PDI_DES__SUBUNIDAD_SECCIÓN_UBIC!$W83,""),IF($A85="TOTAL",SUM(INDIRECT("N4:N"&amp;ROW()-1)),""))</f>
        <v/>
      </c>
      <c r="O85" s="6" t="str">
        <f ca="1">IF(AND($A85&lt;&gt;"",$A85&lt;&gt;"TOTAL"),IF(AND([4]PDI_DES__SUBUNIDAD_SECCIÓN_UBIC!$Y83&lt;&gt;"",[4]PDI_DES__SUBUNIDAD_SECCIÓN_UBIC!$Y83&lt;&gt;0),[4]PDI_DES__SUBUNIDAD_SECCIÓN_UBIC!$Y83,""),IF($A85="TOTAL",SUM(INDIRECT("O4:O"&amp;ROW()-1)),""))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IF(AND($A85&lt;&gt;"",$A85&lt;&gt;"TOTAL"),IF(AND([4]PDI_DES__SUBUNIDAD_SECCIÓN_UBIC!$AB83&lt;&gt;"",[4]PDI_DES__SUBUNIDAD_SECCIÓN_UBIC!$AB83&lt;&gt;0),[4]PDI_DES__SUBUNIDAD_SECCIÓN_UBIC!$AB83,""),IF($A85="TOTAL",SUM(INDIRECT("Q4:Q"&amp;ROW()-1)),""))</f>
        <v/>
      </c>
      <c r="R85" s="6" t="str">
        <f ca="1">IF(AND($A85&lt;&gt;"",$A85&lt;&gt;"TOTAL"),IF(AND([4]PDI_DES__SUBUNIDAD_SECCIÓN_UBIC!$AD83&lt;&gt;"",[4]PDI_DES__SUBUNIDAD_SECCIÓN_UBIC!$AD83&lt;&gt;0),[4]PDI_DES__SUBUNIDAD_SECCIÓN_UBIC!$AD83,""),IF($A85="TOTAL",SUM(INDIRECT("R4:R"&amp;ROW()-1)),""))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IF(AND($A85&lt;&gt;"",$A85&lt;&gt;"TOTAL"),IF(AND([4]PDI_DES__SUBUNIDAD_SECCIÓN_UBIC!$AG83&lt;&gt;"",[4]PDI_DES__SUBUNIDAD_SECCIÓN_UBIC!$AG83&lt;&gt;0),[4]PDI_DES__SUBUNIDAD_SECCIÓN_UBIC!$AG83,""),IF($A85="TOTAL",SUM(INDIRECT("T4:T"&amp;ROW()-1)),""))</f>
        <v/>
      </c>
      <c r="U85" s="6" t="str">
        <f ca="1">IF(AND($A85&lt;&gt;"",$A85&lt;&gt;"TOTAL"),IF(AND([4]PDI_DES__SUBUNIDAD_SECCIÓN_UBIC!$AI83&lt;&gt;"",[4]PDI_DES__SUBUNIDAD_SECCIÓN_UBIC!$AI83&lt;&gt;0),[4]PDI_DES__SUBUNIDAD_SECCIÓN_UBIC!$AI83,""),IF($A85="TOTAL",SUM(INDIRECT("U4:U"&amp;ROW()-1)),""))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IF(AND($A85&lt;&gt;"",$A85&lt;&gt;"TOTAL"),IF(AND([4]PDI_DES__SUBUNIDAD_SECCIÓN_UBIC!$AL83&lt;&gt;"",[4]PDI_DES__SUBUNIDAD_SECCIÓN_UBIC!$AL83&lt;&gt;0),[4]PDI_DES__SUBUNIDAD_SECCIÓN_UBIC!$AL83,""),IF($A85="TOTAL",SUM(INDIRECT("W4:W"&amp;ROW()-1)),""))</f>
        <v/>
      </c>
      <c r="X85" s="6" t="str">
        <f ca="1">IF(AND($A85&lt;&gt;"",$A85&lt;&gt;"TOTAL"),IF(AND([4]PDI_DES__SUBUNIDAD_SECCIÓN_UBIC!$AN83&lt;&gt;"",[4]PDI_DES__SUBUNIDAD_SECCIÓN_UBIC!$AN83&lt;&gt;0),[4]PDI_DES__SUBUNIDAD_SECCIÓN_UBIC!$AN83,""),IF($A85="TOTAL",SUM(INDIRECT("X4:X"&amp;ROW()-1)),""))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IF(AND($A85&lt;&gt;"",$A85&lt;&gt;"TOTAL"),IF(AND([4]PDI_DES__SUBUNIDAD_SECCIÓN_UBIC!$AQ83&lt;&gt;"",[4]PDI_DES__SUBUNIDAD_SECCIÓN_UBIC!$AQ83&lt;&gt;0),[4]PDI_DES__SUBUNIDAD_SECCIÓN_UBIC!$AQ83,""),IF($A85="TOTAL",SUM(INDIRECT("Z4:Z"&amp;ROW()-1)),""))</f>
        <v/>
      </c>
      <c r="AA85" s="6" t="str">
        <f ca="1">IF(AND($A85&lt;&gt;"",$A85&lt;&gt;"TOTAL"),IF(AND([4]PDI_DES__SUBUNIDAD_SECCIÓN_UBIC!$AS83&lt;&gt;"",[4]PDI_DES__SUBUNIDAD_SECCIÓN_UBIC!$AS83&lt;&gt;0),[4]PDI_DES__SUBUNIDAD_SECCIÓN_UBIC!$AS83,""),IF($A85="TOTAL",SUM(INDIRECT("AA4:AA"&amp;ROW()-1)),""))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IF(AND($A85&lt;&gt;"",$A85&lt;&gt;"TOTAL"),IF(AND([4]PDI_DES__SUBUNIDAD_SECCIÓN_UBIC!$AV83&lt;&gt;"",[4]PDI_DES__SUBUNIDAD_SECCIÓN_UBIC!$AV83&lt;&gt;0),[4]PDI_DES__SUBUNIDAD_SECCIÓN_UBIC!$AV83,""),IF($A85="TOTAL",SUM(INDIRECT("AC4:AC"&amp;ROW()-1)),""))</f>
        <v/>
      </c>
      <c r="AD85" s="6" t="str">
        <f ca="1">IF(AND($A85&lt;&gt;"",$A85&lt;&gt;"TOTAL"),IF(AND([4]PDI_DES__SUBUNIDAD_SECCIÓN_UBIC!$AX83&lt;&gt;"",[4]PDI_DES__SUBUNIDAD_SECCIÓN_UBIC!$AX83&lt;&gt;0),[4]PDI_DES__SUBUNIDAD_SECCIÓN_UBIC!$AX83,""),IF($A85="TOTAL",SUM(INDIRECT("AD4:AD"&amp;ROW()-1)),""))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IF(AND($A85&lt;&gt;"",$A85&lt;&gt;"TOTAL"),IF(AND([4]PDI_DES__SUBUNIDAD_SECCIÓN_UBIC!$BA83&lt;&gt;"",[4]PDI_DES__SUBUNIDAD_SECCIÓN_UBIC!$BA83&lt;&gt;0),[4]PDI_DES__SUBUNIDAD_SECCIÓN_UBIC!$BA83,""),IF($A85="TOTAL",SUM(INDIRECT("AF4:AF"&amp;ROW()-1)),""))</f>
        <v/>
      </c>
      <c r="AG85" s="6" t="str">
        <f ca="1">IF(AND($A85&lt;&gt;"",$A85&lt;&gt;"TOTAL"),IF(AND([4]PDI_DES__SUBUNIDAD_SECCIÓN_UBIC!$BC83&lt;&gt;"",[4]PDI_DES__SUBUNIDAD_SECCIÓN_UBIC!$BC83&lt;&gt;0),[4]PDI_DES__SUBUNIDAD_SECCIÓN_UBIC!$BC83,""),IF($A85="TOTAL",SUM(INDIRECT("AG4:AG"&amp;ROW()-1)),""))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IF(AND($A85&lt;&gt;"",$A85&lt;&gt;"TOTAL"),IF(AND([4]PDI_DES__SUBUNIDAD_SECCIÓN_UBIC!$BF83&lt;&gt;"",[4]PDI_DES__SUBUNIDAD_SECCIÓN_UBIC!$BF83&lt;&gt;0),[4]PDI_DES__SUBUNIDAD_SECCIÓN_UBIC!$BF83,""),IF($A85="TOTAL",SUM(INDIRECT("AI4:AI"&amp;ROW()-1)),""))</f>
        <v/>
      </c>
      <c r="AJ85" s="6" t="str">
        <f ca="1">IF(AND($A85&lt;&gt;"",$A85&lt;&gt;"TOTAL"),IF(AND([4]PDI_DES__SUBUNIDAD_SECCIÓN_UBIC!$BH83&lt;&gt;"",[4]PDI_DES__SUBUNIDAD_SECCIÓN_UBIC!$BH83&lt;&gt;0),[4]PDI_DES__SUBUNIDAD_SECCIÓN_UBIC!$BH83,""),IF($A85="TOTAL",SUM(INDIRECT("AJ4:AJ"&amp;ROW()-1)),""))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IF(AND($A85&lt;&gt;"",$A85&lt;&gt;"TOTAL"),IF(AND([4]PDI_DES__SUBUNIDAD_SECCIÓN_UBIC!$BK83&lt;&gt;"",[4]PDI_DES__SUBUNIDAD_SECCIÓN_UBIC!$BK83&lt;&gt;0),[4]PDI_DES__SUBUNIDAD_SECCIÓN_UBIC!$BK83,""),IF($A85="TOTAL",SUM(INDIRECT("AL4:AL"&amp;ROW()-1)),""))</f>
        <v/>
      </c>
      <c r="AM85" s="6" t="str">
        <f ca="1">IF(AND($A85&lt;&gt;"",$A85&lt;&gt;"TOTAL"),IF(AND([4]PDI_DES__SUBUNIDAD_SECCIÓN_UBIC!$BM83&lt;&gt;"",[4]PDI_DES__SUBUNIDAD_SECCIÓN_UBIC!$BM83&lt;&gt;0),[4]PDI_DES__SUBUNIDAD_SECCIÓN_UBIC!$BM83,""),IF($A85="TOTAL",SUM(INDIRECT("AM4:AM"&amp;ROW()-1)),""))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IF(AND($A85&lt;&gt;"",$A85&lt;&gt;"TOTAL"),IF(AND([4]PDI_DES__SUBUNIDAD_SECCIÓN_UBIC!$BP83&lt;&gt;"",[4]PDI_DES__SUBUNIDAD_SECCIÓN_UBIC!$BP83&lt;&gt;0),[4]PDI_DES__SUBUNIDAD_SECCIÓN_UBIC!$BP83,""),IF($A85="TOTAL",SUM(INDIRECT("AO4:AO"&amp;ROW()-1)),""))</f>
        <v/>
      </c>
      <c r="AP85" s="6" t="str">
        <f ca="1">IF(AND($A85&lt;&gt;"",$A85&lt;&gt;"TOTAL"),IF(AND([4]PDI_DES__SUBUNIDAD_SECCIÓN_UBIC!$BR83&lt;&gt;"",[4]PDI_DES__SUBUNIDAD_SECCIÓN_UBIC!$BR83&lt;&gt;0),[4]PDI_DES__SUBUNIDAD_SECCIÓN_UBIC!$BR83,""),IF($A85="TOTAL",SUM(INDIRECT("AP4:AP"&amp;ROW()-1)),""))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IF(AND($A85&lt;&gt;"",$A85&lt;&gt;"TOTAL"),IF(AND([4]PDI_DES__SUBUNIDAD_SECCIÓN_UBIC!$BU83&lt;&gt;"",[4]PDI_DES__SUBUNIDAD_SECCIÓN_UBIC!$BU83&lt;&gt;0),[4]PDI_DES__SUBUNIDAD_SECCIÓN_UBIC!$BU83,""),IF($A85="TOTAL",SUM(INDIRECT("AR4:AR"&amp;ROW()-1)),""))</f>
        <v/>
      </c>
      <c r="AS85" s="6" t="str">
        <f ca="1">IF(AND($A85&lt;&gt;"",$A85&lt;&gt;"TOTAL"),IF(AND([4]PDI_DES__SUBUNIDAD_SECCIÓN_UBIC!$BW83&lt;&gt;"",[4]PDI_DES__SUBUNIDAD_SECCIÓN_UBIC!$BW83&lt;&gt;0),[4]PDI_DES__SUBUNIDAD_SECCIÓN_UBIC!$BW83,""),IF($A85="TOTAL",SUM(INDIRECT("AS4:AS"&amp;ROW()-1)),""))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IF(AND($A85&lt;&gt;"",$A85&lt;&gt;"TOTAL"),IF(AND([4]PDI_DES__SUBUNIDAD_SECCIÓN_UBIC!$BZ83&lt;&gt;"",[4]PDI_DES__SUBUNIDAD_SECCIÓN_UBIC!$BZ83&lt;&gt;0),[4]PDI_DES__SUBUNIDAD_SECCIÓN_UBIC!$BZ83,""),IF($A85="TOTAL",SUM(INDIRECT("AU4:AU"&amp;ROW()-1)),""))</f>
        <v/>
      </c>
      <c r="AV85" s="6" t="str">
        <f ca="1">IF(AND($A85&lt;&gt;"",$A85&lt;&gt;"TOTAL"),IF(AND([4]PDI_DES__SUBUNIDAD_SECCIÓN_UBIC!$CB83&lt;&gt;"",[4]PDI_DES__SUBUNIDAD_SECCIÓN_UBIC!$CB83&lt;&gt;0),[4]PDI_DES__SUBUNIDAD_SECCIÓN_UBIC!$CB83,""),IF($A85="TOTAL",SUM(INDIRECT("AV4:AV"&amp;ROW()-1)),""))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IF(AND($A85&lt;&gt;"",$A85&lt;&gt;"TOTAL"),IF(AND([4]PDI_DES__SUBUNIDAD_SECCIÓN_UBIC!$CE83&lt;&gt;"",[4]PDI_DES__SUBUNIDAD_SECCIÓN_UBIC!$CE83&lt;&gt;0),[4]PDI_DES__SUBUNIDAD_SECCIÓN_UBIC!$CE83,""),IF($A85="TOTAL",SUM(INDIRECT("AX4:AX"&amp;ROW()-1)),""))</f>
        <v/>
      </c>
      <c r="AY85" s="6" t="str">
        <f ca="1">IF(AND($A85&lt;&gt;"",$A85&lt;&gt;"TOTAL"),IF(AND([4]PDI_DES__SUBUNIDAD_SECCIÓN_UBIC!$CG83&lt;&gt;"",[4]PDI_DES__SUBUNIDAD_SECCIÓN_UBIC!$CG83&lt;&gt;0),[4]PDI_DES__SUBUNIDAD_SECCIÓN_UBIC!$CG83,""),IF($A85="TOTAL",SUM(INDIRECT("AY4:AY"&amp;ROW()-1)),""))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IF(AND($A85&lt;&gt;"",$A85&lt;&gt;"TOTAL"),IF(AND([4]PDI_DES__SUBUNIDAD_SECCIÓN_UBIC!$CJ83&lt;&gt;"",[4]PDI_DES__SUBUNIDAD_SECCIÓN_UBIC!$CJ83&lt;&gt;0),[4]PDI_DES__SUBUNIDAD_SECCIÓN_UBIC!$CJ83,""),IF($A85="TOTAL",SUM(INDIRECT("BA4:BA"&amp;ROW()-1)),""))</f>
        <v/>
      </c>
      <c r="BB85" s="6" t="str">
        <f ca="1">IF(AND($A85&lt;&gt;"",$A85&lt;&gt;"TOTAL"),IF(AND([4]PDI_DES__SUBUNIDAD_SECCIÓN_UBIC!$CL83&lt;&gt;"",[4]PDI_DES__SUBUNIDAD_SECCIÓN_UBIC!$CL83&lt;&gt;0),[4]PDI_DES__SUBUNIDAD_SECCIÓN_UBIC!$CL83,""),IF($A85="TOTAL",SUM(INDIRECT("BB4:BB"&amp;ROW()-1)),""))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IF(AND($A85&lt;&gt;"",$A85&lt;&gt;"TOTAL"),IF(AND([4]PDI_DES__SUBUNIDAD_SECCIÓN_UBIC!$CO83&lt;&gt;"",[4]PDI_DES__SUBUNIDAD_SECCIÓN_UBIC!$CO83&lt;&gt;0),[4]PDI_DES__SUBUNIDAD_SECCIÓN_UBIC!$CO83,""),IF($A85="TOTAL",SUM(INDIRECT("BD4:BD"&amp;ROW()-1)),""))</f>
        <v/>
      </c>
      <c r="BE85" s="6" t="str">
        <f ca="1">IF(AND($A85&lt;&gt;"",$A85&lt;&gt;"TOTAL"),IF(AND([4]PDI_DES__SUBUNIDAD_SECCIÓN_UBIC!$CQ83&lt;&gt;"",[4]PDI_DES__SUBUNIDAD_SECCIÓN_UBIC!$CQ83&lt;&gt;0),[4]PDI_DES__SUBUNIDAD_SECCIÓN_UBIC!$CQ83,""),IF($A85="TOTAL",SUM(INDIRECT("BE4:BE"&amp;ROW()-1)),""))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IF([4]PDI_DES__SUBUNIDAD_SECCIÓN_UBIC!$B84&lt;&gt;"",[4]PDI_DES__SUBUNIDAD_SECCIÓN_UBIC!$B84,IF(AND([4]PDI_DES__SUBUNIDAD_SECCIÓN_UBIC!$B84="",[4]PDI_DES__SUBUNIDAD_SECCIÓN_UBIC!$B85="",[4]PDI_DES__SUBUNIDAD_SECCIÓN_UBIC!$B83=""),"","TOTAL"))</f>
        <v/>
      </c>
      <c r="B86" s="6" t="str">
        <f ca="1">IF(AND($A86&lt;&gt;"",$A86&lt;&gt;"TOTAL"),IF(AND([4]PDI_DES__SUBUNIDAD_SECCIÓN_UBIC!$C84&lt;&gt;"",[4]PDI_DES__SUBUNIDAD_SECCIÓN_UBIC!$C84&lt;&gt;0),[4]PDI_DES__SUBUNIDAD_SECCIÓN_UBIC!$C84,""),IF($A86="TOTAL",SUM(INDIRECT("B4:B"&amp;ROW()-1)),""))</f>
        <v/>
      </c>
      <c r="C86" s="6" t="str">
        <f ca="1">IF(AND($A86&lt;&gt;"",$A86&lt;&gt;"TOTAL"),IF(AND([4]PDI_DES__SUBUNIDAD_SECCIÓN_UBIC!$E84&lt;&gt;"",[4]PDI_DES__SUBUNIDAD_SECCIÓN_UBIC!$E84&lt;&gt;0),[4]PDI_DES__SUBUNIDAD_SECCIÓN_UBIC!$E84,""),IF($A86="TOTAL",SUM(INDIRECT("C4:C"&amp;ROW()-1)),""))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IF(AND($A86&lt;&gt;"",$A86&lt;&gt;"TOTAL"),IF(AND([4]PDI_DES__SUBUNIDAD_SECCIÓN_UBIC!$H84&lt;&gt;"",[4]PDI_DES__SUBUNIDAD_SECCIÓN_UBIC!$H84&lt;&gt;0),[4]PDI_DES__SUBUNIDAD_SECCIÓN_UBIC!$H84,""),IF($A86="TOTAL",SUM(INDIRECT("E4:E"&amp;ROW()-1)),""))</f>
        <v/>
      </c>
      <c r="F86" s="6" t="str">
        <f ca="1">IF(AND($A86&lt;&gt;"",$A86&lt;&gt;"TOTAL"),IF(AND([4]PDI_DES__SUBUNIDAD_SECCIÓN_UBIC!$J84&lt;&gt;"",[4]PDI_DES__SUBUNIDAD_SECCIÓN_UBIC!$J84&lt;&gt;0),[4]PDI_DES__SUBUNIDAD_SECCIÓN_UBIC!$J84,""),IF($A86="TOTAL",SUM(INDIRECT("F4:F"&amp;ROW()-1)),""))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IF(AND($A86&lt;&gt;"",$A86&lt;&gt;"TOTAL"),IF(AND([4]PDI_DES__SUBUNIDAD_SECCIÓN_UBIC!$M84&lt;&gt;"",[4]PDI_DES__SUBUNIDAD_SECCIÓN_UBIC!$M84&lt;&gt;0),[4]PDI_DES__SUBUNIDAD_SECCIÓN_UBIC!$M84,""),IF($A86="TOTAL",SUM(INDIRECT("H4:H"&amp;ROW()-1)),""))</f>
        <v/>
      </c>
      <c r="I86" s="6" t="str">
        <f ca="1">IF(AND($A86&lt;&gt;"",$A86&lt;&gt;"TOTAL"),IF(AND([4]PDI_DES__SUBUNIDAD_SECCIÓN_UBIC!$O84&lt;&gt;"",[4]PDI_DES__SUBUNIDAD_SECCIÓN_UBIC!$O84&lt;&gt;0),[4]PDI_DES__SUBUNIDAD_SECCIÓN_UBIC!$O84,""),IF($A86="TOTAL",SUM(INDIRECT("I4:I"&amp;ROW()-1)),""))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IF(AND($A86&lt;&gt;"",$A86&lt;&gt;"TOTAL"),IF(AND([4]PDI_DES__SUBUNIDAD_SECCIÓN_UBIC!$R84&lt;&gt;"",[4]PDI_DES__SUBUNIDAD_SECCIÓN_UBIC!$R84&lt;&gt;0),[4]PDI_DES__SUBUNIDAD_SECCIÓN_UBIC!$R84,""),IF($A86="TOTAL",SUM(INDIRECT("K4:K"&amp;ROW()-1)),""))</f>
        <v/>
      </c>
      <c r="L86" s="6" t="str">
        <f ca="1">IF(AND($A86&lt;&gt;"",$A86&lt;&gt;"TOTAL"),IF(AND([4]PDI_DES__SUBUNIDAD_SECCIÓN_UBIC!$T84&lt;&gt;"",[4]PDI_DES__SUBUNIDAD_SECCIÓN_UBIC!$T84&lt;&gt;0),[4]PDI_DES__SUBUNIDAD_SECCIÓN_UBIC!$T84,""),IF($A86="TOTAL",SUM(INDIRECT("L4:L"&amp;ROW()-1)),""))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IF(AND($A86&lt;&gt;"",$A86&lt;&gt;"TOTAL"),IF(AND([4]PDI_DES__SUBUNIDAD_SECCIÓN_UBIC!$W84&lt;&gt;"",[4]PDI_DES__SUBUNIDAD_SECCIÓN_UBIC!$W84&lt;&gt;0),[4]PDI_DES__SUBUNIDAD_SECCIÓN_UBIC!$W84,""),IF($A86="TOTAL",SUM(INDIRECT("N4:N"&amp;ROW()-1)),""))</f>
        <v/>
      </c>
      <c r="O86" s="6" t="str">
        <f ca="1">IF(AND($A86&lt;&gt;"",$A86&lt;&gt;"TOTAL"),IF(AND([4]PDI_DES__SUBUNIDAD_SECCIÓN_UBIC!$Y84&lt;&gt;"",[4]PDI_DES__SUBUNIDAD_SECCIÓN_UBIC!$Y84&lt;&gt;0),[4]PDI_DES__SUBUNIDAD_SECCIÓN_UBIC!$Y84,""),IF($A86="TOTAL",SUM(INDIRECT("O4:O"&amp;ROW()-1)),""))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IF(AND($A86&lt;&gt;"",$A86&lt;&gt;"TOTAL"),IF(AND([4]PDI_DES__SUBUNIDAD_SECCIÓN_UBIC!$AB84&lt;&gt;"",[4]PDI_DES__SUBUNIDAD_SECCIÓN_UBIC!$AB84&lt;&gt;0),[4]PDI_DES__SUBUNIDAD_SECCIÓN_UBIC!$AB84,""),IF($A86="TOTAL",SUM(INDIRECT("Q4:Q"&amp;ROW()-1)),""))</f>
        <v/>
      </c>
      <c r="R86" s="6" t="str">
        <f ca="1">IF(AND($A86&lt;&gt;"",$A86&lt;&gt;"TOTAL"),IF(AND([4]PDI_DES__SUBUNIDAD_SECCIÓN_UBIC!$AD84&lt;&gt;"",[4]PDI_DES__SUBUNIDAD_SECCIÓN_UBIC!$AD84&lt;&gt;0),[4]PDI_DES__SUBUNIDAD_SECCIÓN_UBIC!$AD84,""),IF($A86="TOTAL",SUM(INDIRECT("R4:R"&amp;ROW()-1)),""))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IF(AND($A86&lt;&gt;"",$A86&lt;&gt;"TOTAL"),IF(AND([4]PDI_DES__SUBUNIDAD_SECCIÓN_UBIC!$AG84&lt;&gt;"",[4]PDI_DES__SUBUNIDAD_SECCIÓN_UBIC!$AG84&lt;&gt;0),[4]PDI_DES__SUBUNIDAD_SECCIÓN_UBIC!$AG84,""),IF($A86="TOTAL",SUM(INDIRECT("T4:T"&amp;ROW()-1)),""))</f>
        <v/>
      </c>
      <c r="U86" s="6" t="str">
        <f ca="1">IF(AND($A86&lt;&gt;"",$A86&lt;&gt;"TOTAL"),IF(AND([4]PDI_DES__SUBUNIDAD_SECCIÓN_UBIC!$AI84&lt;&gt;"",[4]PDI_DES__SUBUNIDAD_SECCIÓN_UBIC!$AI84&lt;&gt;0),[4]PDI_DES__SUBUNIDAD_SECCIÓN_UBIC!$AI84,""),IF($A86="TOTAL",SUM(INDIRECT("U4:U"&amp;ROW()-1)),""))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IF(AND($A86&lt;&gt;"",$A86&lt;&gt;"TOTAL"),IF(AND([4]PDI_DES__SUBUNIDAD_SECCIÓN_UBIC!$AL84&lt;&gt;"",[4]PDI_DES__SUBUNIDAD_SECCIÓN_UBIC!$AL84&lt;&gt;0),[4]PDI_DES__SUBUNIDAD_SECCIÓN_UBIC!$AL84,""),IF($A86="TOTAL",SUM(INDIRECT("W4:W"&amp;ROW()-1)),""))</f>
        <v/>
      </c>
      <c r="X86" s="6" t="str">
        <f ca="1">IF(AND($A86&lt;&gt;"",$A86&lt;&gt;"TOTAL"),IF(AND([4]PDI_DES__SUBUNIDAD_SECCIÓN_UBIC!$AN84&lt;&gt;"",[4]PDI_DES__SUBUNIDAD_SECCIÓN_UBIC!$AN84&lt;&gt;0),[4]PDI_DES__SUBUNIDAD_SECCIÓN_UBIC!$AN84,""),IF($A86="TOTAL",SUM(INDIRECT("X4:X"&amp;ROW()-1)),""))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IF(AND($A86&lt;&gt;"",$A86&lt;&gt;"TOTAL"),IF(AND([4]PDI_DES__SUBUNIDAD_SECCIÓN_UBIC!$AQ84&lt;&gt;"",[4]PDI_DES__SUBUNIDAD_SECCIÓN_UBIC!$AQ84&lt;&gt;0),[4]PDI_DES__SUBUNIDAD_SECCIÓN_UBIC!$AQ84,""),IF($A86="TOTAL",SUM(INDIRECT("Z4:Z"&amp;ROW()-1)),""))</f>
        <v/>
      </c>
      <c r="AA86" s="6" t="str">
        <f ca="1">IF(AND($A86&lt;&gt;"",$A86&lt;&gt;"TOTAL"),IF(AND([4]PDI_DES__SUBUNIDAD_SECCIÓN_UBIC!$AS84&lt;&gt;"",[4]PDI_DES__SUBUNIDAD_SECCIÓN_UBIC!$AS84&lt;&gt;0),[4]PDI_DES__SUBUNIDAD_SECCIÓN_UBIC!$AS84,""),IF($A86="TOTAL",SUM(INDIRECT("AA4:AA"&amp;ROW()-1)),""))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IF(AND($A86&lt;&gt;"",$A86&lt;&gt;"TOTAL"),IF(AND([4]PDI_DES__SUBUNIDAD_SECCIÓN_UBIC!$AV84&lt;&gt;"",[4]PDI_DES__SUBUNIDAD_SECCIÓN_UBIC!$AV84&lt;&gt;0),[4]PDI_DES__SUBUNIDAD_SECCIÓN_UBIC!$AV84,""),IF($A86="TOTAL",SUM(INDIRECT("AC4:AC"&amp;ROW()-1)),""))</f>
        <v/>
      </c>
      <c r="AD86" s="6" t="str">
        <f ca="1">IF(AND($A86&lt;&gt;"",$A86&lt;&gt;"TOTAL"),IF(AND([4]PDI_DES__SUBUNIDAD_SECCIÓN_UBIC!$AX84&lt;&gt;"",[4]PDI_DES__SUBUNIDAD_SECCIÓN_UBIC!$AX84&lt;&gt;0),[4]PDI_DES__SUBUNIDAD_SECCIÓN_UBIC!$AX84,""),IF($A86="TOTAL",SUM(INDIRECT("AD4:AD"&amp;ROW()-1)),""))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IF(AND($A86&lt;&gt;"",$A86&lt;&gt;"TOTAL"),IF(AND([4]PDI_DES__SUBUNIDAD_SECCIÓN_UBIC!$BA84&lt;&gt;"",[4]PDI_DES__SUBUNIDAD_SECCIÓN_UBIC!$BA84&lt;&gt;0),[4]PDI_DES__SUBUNIDAD_SECCIÓN_UBIC!$BA84,""),IF($A86="TOTAL",SUM(INDIRECT("AF4:AF"&amp;ROW()-1)),""))</f>
        <v/>
      </c>
      <c r="AG86" s="6" t="str">
        <f ca="1">IF(AND($A86&lt;&gt;"",$A86&lt;&gt;"TOTAL"),IF(AND([4]PDI_DES__SUBUNIDAD_SECCIÓN_UBIC!$BC84&lt;&gt;"",[4]PDI_DES__SUBUNIDAD_SECCIÓN_UBIC!$BC84&lt;&gt;0),[4]PDI_DES__SUBUNIDAD_SECCIÓN_UBIC!$BC84,""),IF($A86="TOTAL",SUM(INDIRECT("AG4:AG"&amp;ROW()-1)),""))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IF(AND($A86&lt;&gt;"",$A86&lt;&gt;"TOTAL"),IF(AND([4]PDI_DES__SUBUNIDAD_SECCIÓN_UBIC!$BF84&lt;&gt;"",[4]PDI_DES__SUBUNIDAD_SECCIÓN_UBIC!$BF84&lt;&gt;0),[4]PDI_DES__SUBUNIDAD_SECCIÓN_UBIC!$BF84,""),IF($A86="TOTAL",SUM(INDIRECT("AI4:AI"&amp;ROW()-1)),""))</f>
        <v/>
      </c>
      <c r="AJ86" s="6" t="str">
        <f ca="1">IF(AND($A86&lt;&gt;"",$A86&lt;&gt;"TOTAL"),IF(AND([4]PDI_DES__SUBUNIDAD_SECCIÓN_UBIC!$BH84&lt;&gt;"",[4]PDI_DES__SUBUNIDAD_SECCIÓN_UBIC!$BH84&lt;&gt;0),[4]PDI_DES__SUBUNIDAD_SECCIÓN_UBIC!$BH84,""),IF($A86="TOTAL",SUM(INDIRECT("AJ4:AJ"&amp;ROW()-1)),""))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IF(AND($A86&lt;&gt;"",$A86&lt;&gt;"TOTAL"),IF(AND([4]PDI_DES__SUBUNIDAD_SECCIÓN_UBIC!$BK84&lt;&gt;"",[4]PDI_DES__SUBUNIDAD_SECCIÓN_UBIC!$BK84&lt;&gt;0),[4]PDI_DES__SUBUNIDAD_SECCIÓN_UBIC!$BK84,""),IF($A86="TOTAL",SUM(INDIRECT("AL4:AL"&amp;ROW()-1)),""))</f>
        <v/>
      </c>
      <c r="AM86" s="6" t="str">
        <f ca="1">IF(AND($A86&lt;&gt;"",$A86&lt;&gt;"TOTAL"),IF(AND([4]PDI_DES__SUBUNIDAD_SECCIÓN_UBIC!$BM84&lt;&gt;"",[4]PDI_DES__SUBUNIDAD_SECCIÓN_UBIC!$BM84&lt;&gt;0),[4]PDI_DES__SUBUNIDAD_SECCIÓN_UBIC!$BM84,""),IF($A86="TOTAL",SUM(INDIRECT("AM4:AM"&amp;ROW()-1)),""))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IF(AND($A86&lt;&gt;"",$A86&lt;&gt;"TOTAL"),IF(AND([4]PDI_DES__SUBUNIDAD_SECCIÓN_UBIC!$BP84&lt;&gt;"",[4]PDI_DES__SUBUNIDAD_SECCIÓN_UBIC!$BP84&lt;&gt;0),[4]PDI_DES__SUBUNIDAD_SECCIÓN_UBIC!$BP84,""),IF($A86="TOTAL",SUM(INDIRECT("AO4:AO"&amp;ROW()-1)),""))</f>
        <v/>
      </c>
      <c r="AP86" s="6" t="str">
        <f ca="1">IF(AND($A86&lt;&gt;"",$A86&lt;&gt;"TOTAL"),IF(AND([4]PDI_DES__SUBUNIDAD_SECCIÓN_UBIC!$BR84&lt;&gt;"",[4]PDI_DES__SUBUNIDAD_SECCIÓN_UBIC!$BR84&lt;&gt;0),[4]PDI_DES__SUBUNIDAD_SECCIÓN_UBIC!$BR84,""),IF($A86="TOTAL",SUM(INDIRECT("AP4:AP"&amp;ROW()-1)),""))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IF(AND($A86&lt;&gt;"",$A86&lt;&gt;"TOTAL"),IF(AND([4]PDI_DES__SUBUNIDAD_SECCIÓN_UBIC!$BU84&lt;&gt;"",[4]PDI_DES__SUBUNIDAD_SECCIÓN_UBIC!$BU84&lt;&gt;0),[4]PDI_DES__SUBUNIDAD_SECCIÓN_UBIC!$BU84,""),IF($A86="TOTAL",SUM(INDIRECT("AR4:AR"&amp;ROW()-1)),""))</f>
        <v/>
      </c>
      <c r="AS86" s="6" t="str">
        <f ca="1">IF(AND($A86&lt;&gt;"",$A86&lt;&gt;"TOTAL"),IF(AND([4]PDI_DES__SUBUNIDAD_SECCIÓN_UBIC!$BW84&lt;&gt;"",[4]PDI_DES__SUBUNIDAD_SECCIÓN_UBIC!$BW84&lt;&gt;0),[4]PDI_DES__SUBUNIDAD_SECCIÓN_UBIC!$BW84,""),IF($A86="TOTAL",SUM(INDIRECT("AS4:AS"&amp;ROW()-1)),""))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IF(AND($A86&lt;&gt;"",$A86&lt;&gt;"TOTAL"),IF(AND([4]PDI_DES__SUBUNIDAD_SECCIÓN_UBIC!$BZ84&lt;&gt;"",[4]PDI_DES__SUBUNIDAD_SECCIÓN_UBIC!$BZ84&lt;&gt;0),[4]PDI_DES__SUBUNIDAD_SECCIÓN_UBIC!$BZ84,""),IF($A86="TOTAL",SUM(INDIRECT("AU4:AU"&amp;ROW()-1)),""))</f>
        <v/>
      </c>
      <c r="AV86" s="6" t="str">
        <f ca="1">IF(AND($A86&lt;&gt;"",$A86&lt;&gt;"TOTAL"),IF(AND([4]PDI_DES__SUBUNIDAD_SECCIÓN_UBIC!$CB84&lt;&gt;"",[4]PDI_DES__SUBUNIDAD_SECCIÓN_UBIC!$CB84&lt;&gt;0),[4]PDI_DES__SUBUNIDAD_SECCIÓN_UBIC!$CB84,""),IF($A86="TOTAL",SUM(INDIRECT("AV4:AV"&amp;ROW()-1)),""))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IF(AND($A86&lt;&gt;"",$A86&lt;&gt;"TOTAL"),IF(AND([4]PDI_DES__SUBUNIDAD_SECCIÓN_UBIC!$CE84&lt;&gt;"",[4]PDI_DES__SUBUNIDAD_SECCIÓN_UBIC!$CE84&lt;&gt;0),[4]PDI_DES__SUBUNIDAD_SECCIÓN_UBIC!$CE84,""),IF($A86="TOTAL",SUM(INDIRECT("AX4:AX"&amp;ROW()-1)),""))</f>
        <v/>
      </c>
      <c r="AY86" s="6" t="str">
        <f ca="1">IF(AND($A86&lt;&gt;"",$A86&lt;&gt;"TOTAL"),IF(AND([4]PDI_DES__SUBUNIDAD_SECCIÓN_UBIC!$CG84&lt;&gt;"",[4]PDI_DES__SUBUNIDAD_SECCIÓN_UBIC!$CG84&lt;&gt;0),[4]PDI_DES__SUBUNIDAD_SECCIÓN_UBIC!$CG84,""),IF($A86="TOTAL",SUM(INDIRECT("AY4:AY"&amp;ROW()-1)),""))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IF(AND($A86&lt;&gt;"",$A86&lt;&gt;"TOTAL"),IF(AND([4]PDI_DES__SUBUNIDAD_SECCIÓN_UBIC!$CJ84&lt;&gt;"",[4]PDI_DES__SUBUNIDAD_SECCIÓN_UBIC!$CJ84&lt;&gt;0),[4]PDI_DES__SUBUNIDAD_SECCIÓN_UBIC!$CJ84,""),IF($A86="TOTAL",SUM(INDIRECT("BA4:BA"&amp;ROW()-1)),""))</f>
        <v/>
      </c>
      <c r="BB86" s="6" t="str">
        <f ca="1">IF(AND($A86&lt;&gt;"",$A86&lt;&gt;"TOTAL"),IF(AND([4]PDI_DES__SUBUNIDAD_SECCIÓN_UBIC!$CL84&lt;&gt;"",[4]PDI_DES__SUBUNIDAD_SECCIÓN_UBIC!$CL84&lt;&gt;0),[4]PDI_DES__SUBUNIDAD_SECCIÓN_UBIC!$CL84,""),IF($A86="TOTAL",SUM(INDIRECT("BB4:BB"&amp;ROW()-1)),""))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IF(AND($A86&lt;&gt;"",$A86&lt;&gt;"TOTAL"),IF(AND([4]PDI_DES__SUBUNIDAD_SECCIÓN_UBIC!$CO84&lt;&gt;"",[4]PDI_DES__SUBUNIDAD_SECCIÓN_UBIC!$CO84&lt;&gt;0),[4]PDI_DES__SUBUNIDAD_SECCIÓN_UBIC!$CO84,""),IF($A86="TOTAL",SUM(INDIRECT("BD4:BD"&amp;ROW()-1)),""))</f>
        <v/>
      </c>
      <c r="BE86" s="6" t="str">
        <f ca="1">IF(AND($A86&lt;&gt;"",$A86&lt;&gt;"TOTAL"),IF(AND([4]PDI_DES__SUBUNIDAD_SECCIÓN_UBIC!$CQ84&lt;&gt;"",[4]PDI_DES__SUBUNIDAD_SECCIÓN_UBIC!$CQ84&lt;&gt;0),[4]PDI_DES__SUBUNIDAD_SECCIÓN_UBIC!$CQ84,""),IF($A86="TOTAL",SUM(INDIRECT("BE4:BE"&amp;ROW()-1)),""))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IF([4]PDI_DES__SUBUNIDAD_SECCIÓN_UBIC!$B85&lt;&gt;"",[4]PDI_DES__SUBUNIDAD_SECCIÓN_UBIC!$B85,IF(AND([4]PDI_DES__SUBUNIDAD_SECCIÓN_UBIC!$B85="",[4]PDI_DES__SUBUNIDAD_SECCIÓN_UBIC!$B86="",[4]PDI_DES__SUBUNIDAD_SECCIÓN_UBIC!$B84=""),"","TOTAL"))</f>
        <v/>
      </c>
      <c r="B87" s="6" t="str">
        <f ca="1">IF(AND($A87&lt;&gt;"",$A87&lt;&gt;"TOTAL"),IF(AND([4]PDI_DES__SUBUNIDAD_SECCIÓN_UBIC!$C85&lt;&gt;"",[4]PDI_DES__SUBUNIDAD_SECCIÓN_UBIC!$C85&lt;&gt;0),[4]PDI_DES__SUBUNIDAD_SECCIÓN_UBIC!$C85,""),IF($A87="TOTAL",SUM(INDIRECT("B4:B"&amp;ROW()-1)),""))</f>
        <v/>
      </c>
      <c r="C87" s="6" t="str">
        <f ca="1">IF(AND($A87&lt;&gt;"",$A87&lt;&gt;"TOTAL"),IF(AND([4]PDI_DES__SUBUNIDAD_SECCIÓN_UBIC!$E85&lt;&gt;"",[4]PDI_DES__SUBUNIDAD_SECCIÓN_UBIC!$E85&lt;&gt;0),[4]PDI_DES__SUBUNIDAD_SECCIÓN_UBIC!$E85,""),IF($A87="TOTAL",SUM(INDIRECT("C4:C"&amp;ROW()-1)),""))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IF(AND($A87&lt;&gt;"",$A87&lt;&gt;"TOTAL"),IF(AND([4]PDI_DES__SUBUNIDAD_SECCIÓN_UBIC!$H85&lt;&gt;"",[4]PDI_DES__SUBUNIDAD_SECCIÓN_UBIC!$H85&lt;&gt;0),[4]PDI_DES__SUBUNIDAD_SECCIÓN_UBIC!$H85,""),IF($A87="TOTAL",SUM(INDIRECT("E4:E"&amp;ROW()-1)),""))</f>
        <v/>
      </c>
      <c r="F87" s="6" t="str">
        <f ca="1">IF(AND($A87&lt;&gt;"",$A87&lt;&gt;"TOTAL"),IF(AND([4]PDI_DES__SUBUNIDAD_SECCIÓN_UBIC!$J85&lt;&gt;"",[4]PDI_DES__SUBUNIDAD_SECCIÓN_UBIC!$J85&lt;&gt;0),[4]PDI_DES__SUBUNIDAD_SECCIÓN_UBIC!$J85,""),IF($A87="TOTAL",SUM(INDIRECT("F4:F"&amp;ROW()-1)),""))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IF(AND($A87&lt;&gt;"",$A87&lt;&gt;"TOTAL"),IF(AND([4]PDI_DES__SUBUNIDAD_SECCIÓN_UBIC!$M85&lt;&gt;"",[4]PDI_DES__SUBUNIDAD_SECCIÓN_UBIC!$M85&lt;&gt;0),[4]PDI_DES__SUBUNIDAD_SECCIÓN_UBIC!$M85,""),IF($A87="TOTAL",SUM(INDIRECT("H4:H"&amp;ROW()-1)),""))</f>
        <v/>
      </c>
      <c r="I87" s="6" t="str">
        <f ca="1">IF(AND($A87&lt;&gt;"",$A87&lt;&gt;"TOTAL"),IF(AND([4]PDI_DES__SUBUNIDAD_SECCIÓN_UBIC!$O85&lt;&gt;"",[4]PDI_DES__SUBUNIDAD_SECCIÓN_UBIC!$O85&lt;&gt;0),[4]PDI_DES__SUBUNIDAD_SECCIÓN_UBIC!$O85,""),IF($A87="TOTAL",SUM(INDIRECT("I4:I"&amp;ROW()-1)),""))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IF(AND($A87&lt;&gt;"",$A87&lt;&gt;"TOTAL"),IF(AND([4]PDI_DES__SUBUNIDAD_SECCIÓN_UBIC!$R85&lt;&gt;"",[4]PDI_DES__SUBUNIDAD_SECCIÓN_UBIC!$R85&lt;&gt;0),[4]PDI_DES__SUBUNIDAD_SECCIÓN_UBIC!$R85,""),IF($A87="TOTAL",SUM(INDIRECT("K4:K"&amp;ROW()-1)),""))</f>
        <v/>
      </c>
      <c r="L87" s="6" t="str">
        <f ca="1">IF(AND($A87&lt;&gt;"",$A87&lt;&gt;"TOTAL"),IF(AND([4]PDI_DES__SUBUNIDAD_SECCIÓN_UBIC!$T85&lt;&gt;"",[4]PDI_DES__SUBUNIDAD_SECCIÓN_UBIC!$T85&lt;&gt;0),[4]PDI_DES__SUBUNIDAD_SECCIÓN_UBIC!$T85,""),IF($A87="TOTAL",SUM(INDIRECT("L4:L"&amp;ROW()-1)),""))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IF(AND($A87&lt;&gt;"",$A87&lt;&gt;"TOTAL"),IF(AND([4]PDI_DES__SUBUNIDAD_SECCIÓN_UBIC!$W85&lt;&gt;"",[4]PDI_DES__SUBUNIDAD_SECCIÓN_UBIC!$W85&lt;&gt;0),[4]PDI_DES__SUBUNIDAD_SECCIÓN_UBIC!$W85,""),IF($A87="TOTAL",SUM(INDIRECT("N4:N"&amp;ROW()-1)),""))</f>
        <v/>
      </c>
      <c r="O87" s="6" t="str">
        <f ca="1">IF(AND($A87&lt;&gt;"",$A87&lt;&gt;"TOTAL"),IF(AND([4]PDI_DES__SUBUNIDAD_SECCIÓN_UBIC!$Y85&lt;&gt;"",[4]PDI_DES__SUBUNIDAD_SECCIÓN_UBIC!$Y85&lt;&gt;0),[4]PDI_DES__SUBUNIDAD_SECCIÓN_UBIC!$Y85,""),IF($A87="TOTAL",SUM(INDIRECT("O4:O"&amp;ROW()-1)),""))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IF(AND($A87&lt;&gt;"",$A87&lt;&gt;"TOTAL"),IF(AND([4]PDI_DES__SUBUNIDAD_SECCIÓN_UBIC!$AB85&lt;&gt;"",[4]PDI_DES__SUBUNIDAD_SECCIÓN_UBIC!$AB85&lt;&gt;0),[4]PDI_DES__SUBUNIDAD_SECCIÓN_UBIC!$AB85,""),IF($A87="TOTAL",SUM(INDIRECT("Q4:Q"&amp;ROW()-1)),""))</f>
        <v/>
      </c>
      <c r="R87" s="6" t="str">
        <f ca="1">IF(AND($A87&lt;&gt;"",$A87&lt;&gt;"TOTAL"),IF(AND([4]PDI_DES__SUBUNIDAD_SECCIÓN_UBIC!$AD85&lt;&gt;"",[4]PDI_DES__SUBUNIDAD_SECCIÓN_UBIC!$AD85&lt;&gt;0),[4]PDI_DES__SUBUNIDAD_SECCIÓN_UBIC!$AD85,""),IF($A87="TOTAL",SUM(INDIRECT("R4:R"&amp;ROW()-1)),""))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IF(AND($A87&lt;&gt;"",$A87&lt;&gt;"TOTAL"),IF(AND([4]PDI_DES__SUBUNIDAD_SECCIÓN_UBIC!$AG85&lt;&gt;"",[4]PDI_DES__SUBUNIDAD_SECCIÓN_UBIC!$AG85&lt;&gt;0),[4]PDI_DES__SUBUNIDAD_SECCIÓN_UBIC!$AG85,""),IF($A87="TOTAL",SUM(INDIRECT("T4:T"&amp;ROW()-1)),""))</f>
        <v/>
      </c>
      <c r="U87" s="6" t="str">
        <f ca="1">IF(AND($A87&lt;&gt;"",$A87&lt;&gt;"TOTAL"),IF(AND([4]PDI_DES__SUBUNIDAD_SECCIÓN_UBIC!$AI85&lt;&gt;"",[4]PDI_DES__SUBUNIDAD_SECCIÓN_UBIC!$AI85&lt;&gt;0),[4]PDI_DES__SUBUNIDAD_SECCIÓN_UBIC!$AI85,""),IF($A87="TOTAL",SUM(INDIRECT("U4:U"&amp;ROW()-1)),""))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IF(AND($A87&lt;&gt;"",$A87&lt;&gt;"TOTAL"),IF(AND([4]PDI_DES__SUBUNIDAD_SECCIÓN_UBIC!$AL85&lt;&gt;"",[4]PDI_DES__SUBUNIDAD_SECCIÓN_UBIC!$AL85&lt;&gt;0),[4]PDI_DES__SUBUNIDAD_SECCIÓN_UBIC!$AL85,""),IF($A87="TOTAL",SUM(INDIRECT("W4:W"&amp;ROW()-1)),""))</f>
        <v/>
      </c>
      <c r="X87" s="6" t="str">
        <f ca="1">IF(AND($A87&lt;&gt;"",$A87&lt;&gt;"TOTAL"),IF(AND([4]PDI_DES__SUBUNIDAD_SECCIÓN_UBIC!$AN85&lt;&gt;"",[4]PDI_DES__SUBUNIDAD_SECCIÓN_UBIC!$AN85&lt;&gt;0),[4]PDI_DES__SUBUNIDAD_SECCIÓN_UBIC!$AN85,""),IF($A87="TOTAL",SUM(INDIRECT("X4:X"&amp;ROW()-1)),""))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IF(AND($A87&lt;&gt;"",$A87&lt;&gt;"TOTAL"),IF(AND([4]PDI_DES__SUBUNIDAD_SECCIÓN_UBIC!$AQ85&lt;&gt;"",[4]PDI_DES__SUBUNIDAD_SECCIÓN_UBIC!$AQ85&lt;&gt;0),[4]PDI_DES__SUBUNIDAD_SECCIÓN_UBIC!$AQ85,""),IF($A87="TOTAL",SUM(INDIRECT("Z4:Z"&amp;ROW()-1)),""))</f>
        <v/>
      </c>
      <c r="AA87" s="6" t="str">
        <f ca="1">IF(AND($A87&lt;&gt;"",$A87&lt;&gt;"TOTAL"),IF(AND([4]PDI_DES__SUBUNIDAD_SECCIÓN_UBIC!$AS85&lt;&gt;"",[4]PDI_DES__SUBUNIDAD_SECCIÓN_UBIC!$AS85&lt;&gt;0),[4]PDI_DES__SUBUNIDAD_SECCIÓN_UBIC!$AS85,""),IF($A87="TOTAL",SUM(INDIRECT("AA4:AA"&amp;ROW()-1)),""))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IF(AND($A87&lt;&gt;"",$A87&lt;&gt;"TOTAL"),IF(AND([4]PDI_DES__SUBUNIDAD_SECCIÓN_UBIC!$AV85&lt;&gt;"",[4]PDI_DES__SUBUNIDAD_SECCIÓN_UBIC!$AV85&lt;&gt;0),[4]PDI_DES__SUBUNIDAD_SECCIÓN_UBIC!$AV85,""),IF($A87="TOTAL",SUM(INDIRECT("AC4:AC"&amp;ROW()-1)),""))</f>
        <v/>
      </c>
      <c r="AD87" s="6" t="str">
        <f ca="1">IF(AND($A87&lt;&gt;"",$A87&lt;&gt;"TOTAL"),IF(AND([4]PDI_DES__SUBUNIDAD_SECCIÓN_UBIC!$AX85&lt;&gt;"",[4]PDI_DES__SUBUNIDAD_SECCIÓN_UBIC!$AX85&lt;&gt;0),[4]PDI_DES__SUBUNIDAD_SECCIÓN_UBIC!$AX85,""),IF($A87="TOTAL",SUM(INDIRECT("AD4:AD"&amp;ROW()-1)),""))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IF(AND($A87&lt;&gt;"",$A87&lt;&gt;"TOTAL"),IF(AND([4]PDI_DES__SUBUNIDAD_SECCIÓN_UBIC!$BA85&lt;&gt;"",[4]PDI_DES__SUBUNIDAD_SECCIÓN_UBIC!$BA85&lt;&gt;0),[4]PDI_DES__SUBUNIDAD_SECCIÓN_UBIC!$BA85,""),IF($A87="TOTAL",SUM(INDIRECT("AF4:AF"&amp;ROW()-1)),""))</f>
        <v/>
      </c>
      <c r="AG87" s="6" t="str">
        <f ca="1">IF(AND($A87&lt;&gt;"",$A87&lt;&gt;"TOTAL"),IF(AND([4]PDI_DES__SUBUNIDAD_SECCIÓN_UBIC!$BC85&lt;&gt;"",[4]PDI_DES__SUBUNIDAD_SECCIÓN_UBIC!$BC85&lt;&gt;0),[4]PDI_DES__SUBUNIDAD_SECCIÓN_UBIC!$BC85,""),IF($A87="TOTAL",SUM(INDIRECT("AG4:AG"&amp;ROW()-1)),""))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IF(AND($A87&lt;&gt;"",$A87&lt;&gt;"TOTAL"),IF(AND([4]PDI_DES__SUBUNIDAD_SECCIÓN_UBIC!$BF85&lt;&gt;"",[4]PDI_DES__SUBUNIDAD_SECCIÓN_UBIC!$BF85&lt;&gt;0),[4]PDI_DES__SUBUNIDAD_SECCIÓN_UBIC!$BF85,""),IF($A87="TOTAL",SUM(INDIRECT("AI4:AI"&amp;ROW()-1)),""))</f>
        <v/>
      </c>
      <c r="AJ87" s="6" t="str">
        <f ca="1">IF(AND($A87&lt;&gt;"",$A87&lt;&gt;"TOTAL"),IF(AND([4]PDI_DES__SUBUNIDAD_SECCIÓN_UBIC!$BH85&lt;&gt;"",[4]PDI_DES__SUBUNIDAD_SECCIÓN_UBIC!$BH85&lt;&gt;0),[4]PDI_DES__SUBUNIDAD_SECCIÓN_UBIC!$BH85,""),IF($A87="TOTAL",SUM(INDIRECT("AJ4:AJ"&amp;ROW()-1)),""))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IF(AND($A87&lt;&gt;"",$A87&lt;&gt;"TOTAL"),IF(AND([4]PDI_DES__SUBUNIDAD_SECCIÓN_UBIC!$BK85&lt;&gt;"",[4]PDI_DES__SUBUNIDAD_SECCIÓN_UBIC!$BK85&lt;&gt;0),[4]PDI_DES__SUBUNIDAD_SECCIÓN_UBIC!$BK85,""),IF($A87="TOTAL",SUM(INDIRECT("AL4:AL"&amp;ROW()-1)),""))</f>
        <v/>
      </c>
      <c r="AM87" s="6" t="str">
        <f ca="1">IF(AND($A87&lt;&gt;"",$A87&lt;&gt;"TOTAL"),IF(AND([4]PDI_DES__SUBUNIDAD_SECCIÓN_UBIC!$BM85&lt;&gt;"",[4]PDI_DES__SUBUNIDAD_SECCIÓN_UBIC!$BM85&lt;&gt;0),[4]PDI_DES__SUBUNIDAD_SECCIÓN_UBIC!$BM85,""),IF($A87="TOTAL",SUM(INDIRECT("AM4:AM"&amp;ROW()-1)),""))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IF(AND($A87&lt;&gt;"",$A87&lt;&gt;"TOTAL"),IF(AND([4]PDI_DES__SUBUNIDAD_SECCIÓN_UBIC!$BP85&lt;&gt;"",[4]PDI_DES__SUBUNIDAD_SECCIÓN_UBIC!$BP85&lt;&gt;0),[4]PDI_DES__SUBUNIDAD_SECCIÓN_UBIC!$BP85,""),IF($A87="TOTAL",SUM(INDIRECT("AO4:AO"&amp;ROW()-1)),""))</f>
        <v/>
      </c>
      <c r="AP87" s="6" t="str">
        <f ca="1">IF(AND($A87&lt;&gt;"",$A87&lt;&gt;"TOTAL"),IF(AND([4]PDI_DES__SUBUNIDAD_SECCIÓN_UBIC!$BR85&lt;&gt;"",[4]PDI_DES__SUBUNIDAD_SECCIÓN_UBIC!$BR85&lt;&gt;0),[4]PDI_DES__SUBUNIDAD_SECCIÓN_UBIC!$BR85,""),IF($A87="TOTAL",SUM(INDIRECT("AP4:AP"&amp;ROW()-1)),""))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IF(AND($A87&lt;&gt;"",$A87&lt;&gt;"TOTAL"),IF(AND([4]PDI_DES__SUBUNIDAD_SECCIÓN_UBIC!$BU85&lt;&gt;"",[4]PDI_DES__SUBUNIDAD_SECCIÓN_UBIC!$BU85&lt;&gt;0),[4]PDI_DES__SUBUNIDAD_SECCIÓN_UBIC!$BU85,""),IF($A87="TOTAL",SUM(INDIRECT("AR4:AR"&amp;ROW()-1)),""))</f>
        <v/>
      </c>
      <c r="AS87" s="6" t="str">
        <f ca="1">IF(AND($A87&lt;&gt;"",$A87&lt;&gt;"TOTAL"),IF(AND([4]PDI_DES__SUBUNIDAD_SECCIÓN_UBIC!$BW85&lt;&gt;"",[4]PDI_DES__SUBUNIDAD_SECCIÓN_UBIC!$BW85&lt;&gt;0),[4]PDI_DES__SUBUNIDAD_SECCIÓN_UBIC!$BW85,""),IF($A87="TOTAL",SUM(INDIRECT("AS4:AS"&amp;ROW()-1)),""))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IF(AND($A87&lt;&gt;"",$A87&lt;&gt;"TOTAL"),IF(AND([4]PDI_DES__SUBUNIDAD_SECCIÓN_UBIC!$BZ85&lt;&gt;"",[4]PDI_DES__SUBUNIDAD_SECCIÓN_UBIC!$BZ85&lt;&gt;0),[4]PDI_DES__SUBUNIDAD_SECCIÓN_UBIC!$BZ85,""),IF($A87="TOTAL",SUM(INDIRECT("AU4:AU"&amp;ROW()-1)),""))</f>
        <v/>
      </c>
      <c r="AV87" s="6" t="str">
        <f ca="1">IF(AND($A87&lt;&gt;"",$A87&lt;&gt;"TOTAL"),IF(AND([4]PDI_DES__SUBUNIDAD_SECCIÓN_UBIC!$CB85&lt;&gt;"",[4]PDI_DES__SUBUNIDAD_SECCIÓN_UBIC!$CB85&lt;&gt;0),[4]PDI_DES__SUBUNIDAD_SECCIÓN_UBIC!$CB85,""),IF($A87="TOTAL",SUM(INDIRECT("AV4:AV"&amp;ROW()-1)),""))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IF(AND($A87&lt;&gt;"",$A87&lt;&gt;"TOTAL"),IF(AND([4]PDI_DES__SUBUNIDAD_SECCIÓN_UBIC!$CE85&lt;&gt;"",[4]PDI_DES__SUBUNIDAD_SECCIÓN_UBIC!$CE85&lt;&gt;0),[4]PDI_DES__SUBUNIDAD_SECCIÓN_UBIC!$CE85,""),IF($A87="TOTAL",SUM(INDIRECT("AX4:AX"&amp;ROW()-1)),""))</f>
        <v/>
      </c>
      <c r="AY87" s="6" t="str">
        <f ca="1">IF(AND($A87&lt;&gt;"",$A87&lt;&gt;"TOTAL"),IF(AND([4]PDI_DES__SUBUNIDAD_SECCIÓN_UBIC!$CG85&lt;&gt;"",[4]PDI_DES__SUBUNIDAD_SECCIÓN_UBIC!$CG85&lt;&gt;0),[4]PDI_DES__SUBUNIDAD_SECCIÓN_UBIC!$CG85,""),IF($A87="TOTAL",SUM(INDIRECT("AY4:AY"&amp;ROW()-1)),""))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IF(AND($A87&lt;&gt;"",$A87&lt;&gt;"TOTAL"),IF(AND([4]PDI_DES__SUBUNIDAD_SECCIÓN_UBIC!$CJ85&lt;&gt;"",[4]PDI_DES__SUBUNIDAD_SECCIÓN_UBIC!$CJ85&lt;&gt;0),[4]PDI_DES__SUBUNIDAD_SECCIÓN_UBIC!$CJ85,""),IF($A87="TOTAL",SUM(INDIRECT("BA4:BA"&amp;ROW()-1)),""))</f>
        <v/>
      </c>
      <c r="BB87" s="6" t="str">
        <f ca="1">IF(AND($A87&lt;&gt;"",$A87&lt;&gt;"TOTAL"),IF(AND([4]PDI_DES__SUBUNIDAD_SECCIÓN_UBIC!$CL85&lt;&gt;"",[4]PDI_DES__SUBUNIDAD_SECCIÓN_UBIC!$CL85&lt;&gt;0),[4]PDI_DES__SUBUNIDAD_SECCIÓN_UBIC!$CL85,""),IF($A87="TOTAL",SUM(INDIRECT("BB4:BB"&amp;ROW()-1)),""))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IF(AND($A87&lt;&gt;"",$A87&lt;&gt;"TOTAL"),IF(AND([4]PDI_DES__SUBUNIDAD_SECCIÓN_UBIC!$CO85&lt;&gt;"",[4]PDI_DES__SUBUNIDAD_SECCIÓN_UBIC!$CO85&lt;&gt;0),[4]PDI_DES__SUBUNIDAD_SECCIÓN_UBIC!$CO85,""),IF($A87="TOTAL",SUM(INDIRECT("BD4:BD"&amp;ROW()-1)),""))</f>
        <v/>
      </c>
      <c r="BE87" s="6" t="str">
        <f ca="1">IF(AND($A87&lt;&gt;"",$A87&lt;&gt;"TOTAL"),IF(AND([4]PDI_DES__SUBUNIDAD_SECCIÓN_UBIC!$CQ85&lt;&gt;"",[4]PDI_DES__SUBUNIDAD_SECCIÓN_UBIC!$CQ85&lt;&gt;0),[4]PDI_DES__SUBUNIDAD_SECCIÓN_UBIC!$CQ85,""),IF($A87="TOTAL",SUM(INDIRECT("BE4:BE"&amp;ROW()-1)),""))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IF([4]PDI_DES__SUBUNIDAD_SECCIÓN_UBIC!$B86&lt;&gt;"",[4]PDI_DES__SUBUNIDAD_SECCIÓN_UBIC!$B86,IF(AND([4]PDI_DES__SUBUNIDAD_SECCIÓN_UBIC!$B86="",[4]PDI_DES__SUBUNIDAD_SECCIÓN_UBIC!$B87="",[4]PDI_DES__SUBUNIDAD_SECCIÓN_UBIC!$B85=""),"","TOTAL"))</f>
        <v/>
      </c>
      <c r="B88" s="6" t="str">
        <f ca="1">IF(AND($A88&lt;&gt;"",$A88&lt;&gt;"TOTAL"),IF(AND([4]PDI_DES__SUBUNIDAD_SECCIÓN_UBIC!$C86&lt;&gt;"",[4]PDI_DES__SUBUNIDAD_SECCIÓN_UBIC!$C86&lt;&gt;0),[4]PDI_DES__SUBUNIDAD_SECCIÓN_UBIC!$C86,""),IF($A88="TOTAL",SUM(INDIRECT("B4:B"&amp;ROW()-1)),""))</f>
        <v/>
      </c>
      <c r="C88" s="6" t="str">
        <f ca="1">IF(AND($A88&lt;&gt;"",$A88&lt;&gt;"TOTAL"),IF(AND([4]PDI_DES__SUBUNIDAD_SECCIÓN_UBIC!$E86&lt;&gt;"",[4]PDI_DES__SUBUNIDAD_SECCIÓN_UBIC!$E86&lt;&gt;0),[4]PDI_DES__SUBUNIDAD_SECCIÓN_UBIC!$E86,""),IF($A88="TOTAL",SUM(INDIRECT("C4:C"&amp;ROW()-1)),""))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IF(AND($A88&lt;&gt;"",$A88&lt;&gt;"TOTAL"),IF(AND([4]PDI_DES__SUBUNIDAD_SECCIÓN_UBIC!$H86&lt;&gt;"",[4]PDI_DES__SUBUNIDAD_SECCIÓN_UBIC!$H86&lt;&gt;0),[4]PDI_DES__SUBUNIDAD_SECCIÓN_UBIC!$H86,""),IF($A88="TOTAL",SUM(INDIRECT("E4:E"&amp;ROW()-1)),""))</f>
        <v/>
      </c>
      <c r="F88" s="6" t="str">
        <f ca="1">IF(AND($A88&lt;&gt;"",$A88&lt;&gt;"TOTAL"),IF(AND([4]PDI_DES__SUBUNIDAD_SECCIÓN_UBIC!$J86&lt;&gt;"",[4]PDI_DES__SUBUNIDAD_SECCIÓN_UBIC!$J86&lt;&gt;0),[4]PDI_DES__SUBUNIDAD_SECCIÓN_UBIC!$J86,""),IF($A88="TOTAL",SUM(INDIRECT("F4:F"&amp;ROW()-1)),""))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IF(AND($A88&lt;&gt;"",$A88&lt;&gt;"TOTAL"),IF(AND([4]PDI_DES__SUBUNIDAD_SECCIÓN_UBIC!$M86&lt;&gt;"",[4]PDI_DES__SUBUNIDAD_SECCIÓN_UBIC!$M86&lt;&gt;0),[4]PDI_DES__SUBUNIDAD_SECCIÓN_UBIC!$M86,""),IF($A88="TOTAL",SUM(INDIRECT("H4:H"&amp;ROW()-1)),""))</f>
        <v/>
      </c>
      <c r="I88" s="6" t="str">
        <f ca="1">IF(AND($A88&lt;&gt;"",$A88&lt;&gt;"TOTAL"),IF(AND([4]PDI_DES__SUBUNIDAD_SECCIÓN_UBIC!$O86&lt;&gt;"",[4]PDI_DES__SUBUNIDAD_SECCIÓN_UBIC!$O86&lt;&gt;0),[4]PDI_DES__SUBUNIDAD_SECCIÓN_UBIC!$O86,""),IF($A88="TOTAL",SUM(INDIRECT("I4:I"&amp;ROW()-1)),""))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IF(AND($A88&lt;&gt;"",$A88&lt;&gt;"TOTAL"),IF(AND([4]PDI_DES__SUBUNIDAD_SECCIÓN_UBIC!$R86&lt;&gt;"",[4]PDI_DES__SUBUNIDAD_SECCIÓN_UBIC!$R86&lt;&gt;0),[4]PDI_DES__SUBUNIDAD_SECCIÓN_UBIC!$R86,""),IF($A88="TOTAL",SUM(INDIRECT("K4:K"&amp;ROW()-1)),""))</f>
        <v/>
      </c>
      <c r="L88" s="6" t="str">
        <f ca="1">IF(AND($A88&lt;&gt;"",$A88&lt;&gt;"TOTAL"),IF(AND([4]PDI_DES__SUBUNIDAD_SECCIÓN_UBIC!$T86&lt;&gt;"",[4]PDI_DES__SUBUNIDAD_SECCIÓN_UBIC!$T86&lt;&gt;0),[4]PDI_DES__SUBUNIDAD_SECCIÓN_UBIC!$T86,""),IF($A88="TOTAL",SUM(INDIRECT("L4:L"&amp;ROW()-1)),""))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IF(AND($A88&lt;&gt;"",$A88&lt;&gt;"TOTAL"),IF(AND([4]PDI_DES__SUBUNIDAD_SECCIÓN_UBIC!$W86&lt;&gt;"",[4]PDI_DES__SUBUNIDAD_SECCIÓN_UBIC!$W86&lt;&gt;0),[4]PDI_DES__SUBUNIDAD_SECCIÓN_UBIC!$W86,""),IF($A88="TOTAL",SUM(INDIRECT("N4:N"&amp;ROW()-1)),""))</f>
        <v/>
      </c>
      <c r="O88" s="6" t="str">
        <f ca="1">IF(AND($A88&lt;&gt;"",$A88&lt;&gt;"TOTAL"),IF(AND([4]PDI_DES__SUBUNIDAD_SECCIÓN_UBIC!$Y86&lt;&gt;"",[4]PDI_DES__SUBUNIDAD_SECCIÓN_UBIC!$Y86&lt;&gt;0),[4]PDI_DES__SUBUNIDAD_SECCIÓN_UBIC!$Y86,""),IF($A88="TOTAL",SUM(INDIRECT("O4:O"&amp;ROW()-1)),""))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IF(AND($A88&lt;&gt;"",$A88&lt;&gt;"TOTAL"),IF(AND([4]PDI_DES__SUBUNIDAD_SECCIÓN_UBIC!$AB86&lt;&gt;"",[4]PDI_DES__SUBUNIDAD_SECCIÓN_UBIC!$AB86&lt;&gt;0),[4]PDI_DES__SUBUNIDAD_SECCIÓN_UBIC!$AB86,""),IF($A88="TOTAL",SUM(INDIRECT("Q4:Q"&amp;ROW()-1)),""))</f>
        <v/>
      </c>
      <c r="R88" s="6" t="str">
        <f ca="1">IF(AND($A88&lt;&gt;"",$A88&lt;&gt;"TOTAL"),IF(AND([4]PDI_DES__SUBUNIDAD_SECCIÓN_UBIC!$AD86&lt;&gt;"",[4]PDI_DES__SUBUNIDAD_SECCIÓN_UBIC!$AD86&lt;&gt;0),[4]PDI_DES__SUBUNIDAD_SECCIÓN_UBIC!$AD86,""),IF($A88="TOTAL",SUM(INDIRECT("R4:R"&amp;ROW()-1)),""))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IF(AND($A88&lt;&gt;"",$A88&lt;&gt;"TOTAL"),IF(AND([4]PDI_DES__SUBUNIDAD_SECCIÓN_UBIC!$AG86&lt;&gt;"",[4]PDI_DES__SUBUNIDAD_SECCIÓN_UBIC!$AG86&lt;&gt;0),[4]PDI_DES__SUBUNIDAD_SECCIÓN_UBIC!$AG86,""),IF($A88="TOTAL",SUM(INDIRECT("T4:T"&amp;ROW()-1)),""))</f>
        <v/>
      </c>
      <c r="U88" s="6" t="str">
        <f ca="1">IF(AND($A88&lt;&gt;"",$A88&lt;&gt;"TOTAL"),IF(AND([4]PDI_DES__SUBUNIDAD_SECCIÓN_UBIC!$AI86&lt;&gt;"",[4]PDI_DES__SUBUNIDAD_SECCIÓN_UBIC!$AI86&lt;&gt;0),[4]PDI_DES__SUBUNIDAD_SECCIÓN_UBIC!$AI86,""),IF($A88="TOTAL",SUM(INDIRECT("U4:U"&amp;ROW()-1)),""))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IF(AND($A88&lt;&gt;"",$A88&lt;&gt;"TOTAL"),IF(AND([4]PDI_DES__SUBUNIDAD_SECCIÓN_UBIC!$AL86&lt;&gt;"",[4]PDI_DES__SUBUNIDAD_SECCIÓN_UBIC!$AL86&lt;&gt;0),[4]PDI_DES__SUBUNIDAD_SECCIÓN_UBIC!$AL86,""),IF($A88="TOTAL",SUM(INDIRECT("W4:W"&amp;ROW()-1)),""))</f>
        <v/>
      </c>
      <c r="X88" s="6" t="str">
        <f ca="1">IF(AND($A88&lt;&gt;"",$A88&lt;&gt;"TOTAL"),IF(AND([4]PDI_DES__SUBUNIDAD_SECCIÓN_UBIC!$AN86&lt;&gt;"",[4]PDI_DES__SUBUNIDAD_SECCIÓN_UBIC!$AN86&lt;&gt;0),[4]PDI_DES__SUBUNIDAD_SECCIÓN_UBIC!$AN86,""),IF($A88="TOTAL",SUM(INDIRECT("X4:X"&amp;ROW()-1)),""))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IF(AND($A88&lt;&gt;"",$A88&lt;&gt;"TOTAL"),IF(AND([4]PDI_DES__SUBUNIDAD_SECCIÓN_UBIC!$AQ86&lt;&gt;"",[4]PDI_DES__SUBUNIDAD_SECCIÓN_UBIC!$AQ86&lt;&gt;0),[4]PDI_DES__SUBUNIDAD_SECCIÓN_UBIC!$AQ86,""),IF($A88="TOTAL",SUM(INDIRECT("Z4:Z"&amp;ROW()-1)),""))</f>
        <v/>
      </c>
      <c r="AA88" s="6" t="str">
        <f ca="1">IF(AND($A88&lt;&gt;"",$A88&lt;&gt;"TOTAL"),IF(AND([4]PDI_DES__SUBUNIDAD_SECCIÓN_UBIC!$AS86&lt;&gt;"",[4]PDI_DES__SUBUNIDAD_SECCIÓN_UBIC!$AS86&lt;&gt;0),[4]PDI_DES__SUBUNIDAD_SECCIÓN_UBIC!$AS86,""),IF($A88="TOTAL",SUM(INDIRECT("AA4:AA"&amp;ROW()-1)),""))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IF(AND($A88&lt;&gt;"",$A88&lt;&gt;"TOTAL"),IF(AND([4]PDI_DES__SUBUNIDAD_SECCIÓN_UBIC!$AV86&lt;&gt;"",[4]PDI_DES__SUBUNIDAD_SECCIÓN_UBIC!$AV86&lt;&gt;0),[4]PDI_DES__SUBUNIDAD_SECCIÓN_UBIC!$AV86,""),IF($A88="TOTAL",SUM(INDIRECT("AC4:AC"&amp;ROW()-1)),""))</f>
        <v/>
      </c>
      <c r="AD88" s="6" t="str">
        <f ca="1">IF(AND($A88&lt;&gt;"",$A88&lt;&gt;"TOTAL"),IF(AND([4]PDI_DES__SUBUNIDAD_SECCIÓN_UBIC!$AX86&lt;&gt;"",[4]PDI_DES__SUBUNIDAD_SECCIÓN_UBIC!$AX86&lt;&gt;0),[4]PDI_DES__SUBUNIDAD_SECCIÓN_UBIC!$AX86,""),IF($A88="TOTAL",SUM(INDIRECT("AD4:AD"&amp;ROW()-1)),""))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IF(AND($A88&lt;&gt;"",$A88&lt;&gt;"TOTAL"),IF(AND([4]PDI_DES__SUBUNIDAD_SECCIÓN_UBIC!$BA86&lt;&gt;"",[4]PDI_DES__SUBUNIDAD_SECCIÓN_UBIC!$BA86&lt;&gt;0),[4]PDI_DES__SUBUNIDAD_SECCIÓN_UBIC!$BA86,""),IF($A88="TOTAL",SUM(INDIRECT("AF4:AF"&amp;ROW()-1)),""))</f>
        <v/>
      </c>
      <c r="AG88" s="6" t="str">
        <f ca="1">IF(AND($A88&lt;&gt;"",$A88&lt;&gt;"TOTAL"),IF(AND([4]PDI_DES__SUBUNIDAD_SECCIÓN_UBIC!$BC86&lt;&gt;"",[4]PDI_DES__SUBUNIDAD_SECCIÓN_UBIC!$BC86&lt;&gt;0),[4]PDI_DES__SUBUNIDAD_SECCIÓN_UBIC!$BC86,""),IF($A88="TOTAL",SUM(INDIRECT("AG4:AG"&amp;ROW()-1)),""))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IF(AND($A88&lt;&gt;"",$A88&lt;&gt;"TOTAL"),IF(AND([4]PDI_DES__SUBUNIDAD_SECCIÓN_UBIC!$BF86&lt;&gt;"",[4]PDI_DES__SUBUNIDAD_SECCIÓN_UBIC!$BF86&lt;&gt;0),[4]PDI_DES__SUBUNIDAD_SECCIÓN_UBIC!$BF86,""),IF($A88="TOTAL",SUM(INDIRECT("AI4:AI"&amp;ROW()-1)),""))</f>
        <v/>
      </c>
      <c r="AJ88" s="6" t="str">
        <f ca="1">IF(AND($A88&lt;&gt;"",$A88&lt;&gt;"TOTAL"),IF(AND([4]PDI_DES__SUBUNIDAD_SECCIÓN_UBIC!$BH86&lt;&gt;"",[4]PDI_DES__SUBUNIDAD_SECCIÓN_UBIC!$BH86&lt;&gt;0),[4]PDI_DES__SUBUNIDAD_SECCIÓN_UBIC!$BH86,""),IF($A88="TOTAL",SUM(INDIRECT("AJ4:AJ"&amp;ROW()-1)),""))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IF(AND($A88&lt;&gt;"",$A88&lt;&gt;"TOTAL"),IF(AND([4]PDI_DES__SUBUNIDAD_SECCIÓN_UBIC!$BK86&lt;&gt;"",[4]PDI_DES__SUBUNIDAD_SECCIÓN_UBIC!$BK86&lt;&gt;0),[4]PDI_DES__SUBUNIDAD_SECCIÓN_UBIC!$BK86,""),IF($A88="TOTAL",SUM(INDIRECT("AL4:AL"&amp;ROW()-1)),""))</f>
        <v/>
      </c>
      <c r="AM88" s="6" t="str">
        <f ca="1">IF(AND($A88&lt;&gt;"",$A88&lt;&gt;"TOTAL"),IF(AND([4]PDI_DES__SUBUNIDAD_SECCIÓN_UBIC!$BM86&lt;&gt;"",[4]PDI_DES__SUBUNIDAD_SECCIÓN_UBIC!$BM86&lt;&gt;0),[4]PDI_DES__SUBUNIDAD_SECCIÓN_UBIC!$BM86,""),IF($A88="TOTAL",SUM(INDIRECT("AM4:AM"&amp;ROW()-1)),""))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IF(AND($A88&lt;&gt;"",$A88&lt;&gt;"TOTAL"),IF(AND([4]PDI_DES__SUBUNIDAD_SECCIÓN_UBIC!$BP86&lt;&gt;"",[4]PDI_DES__SUBUNIDAD_SECCIÓN_UBIC!$BP86&lt;&gt;0),[4]PDI_DES__SUBUNIDAD_SECCIÓN_UBIC!$BP86,""),IF($A88="TOTAL",SUM(INDIRECT("AO4:AO"&amp;ROW()-1)),""))</f>
        <v/>
      </c>
      <c r="AP88" s="6" t="str">
        <f ca="1">IF(AND($A88&lt;&gt;"",$A88&lt;&gt;"TOTAL"),IF(AND([4]PDI_DES__SUBUNIDAD_SECCIÓN_UBIC!$BR86&lt;&gt;"",[4]PDI_DES__SUBUNIDAD_SECCIÓN_UBIC!$BR86&lt;&gt;0),[4]PDI_DES__SUBUNIDAD_SECCIÓN_UBIC!$BR86,""),IF($A88="TOTAL",SUM(INDIRECT("AP4:AP"&amp;ROW()-1)),""))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IF(AND($A88&lt;&gt;"",$A88&lt;&gt;"TOTAL"),IF(AND([4]PDI_DES__SUBUNIDAD_SECCIÓN_UBIC!$BU86&lt;&gt;"",[4]PDI_DES__SUBUNIDAD_SECCIÓN_UBIC!$BU86&lt;&gt;0),[4]PDI_DES__SUBUNIDAD_SECCIÓN_UBIC!$BU86,""),IF($A88="TOTAL",SUM(INDIRECT("AR4:AR"&amp;ROW()-1)),""))</f>
        <v/>
      </c>
      <c r="AS88" s="6" t="str">
        <f ca="1">IF(AND($A88&lt;&gt;"",$A88&lt;&gt;"TOTAL"),IF(AND([4]PDI_DES__SUBUNIDAD_SECCIÓN_UBIC!$BW86&lt;&gt;"",[4]PDI_DES__SUBUNIDAD_SECCIÓN_UBIC!$BW86&lt;&gt;0),[4]PDI_DES__SUBUNIDAD_SECCIÓN_UBIC!$BW86,""),IF($A88="TOTAL",SUM(INDIRECT("AS4:AS"&amp;ROW()-1)),""))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IF(AND($A88&lt;&gt;"",$A88&lt;&gt;"TOTAL"),IF(AND([4]PDI_DES__SUBUNIDAD_SECCIÓN_UBIC!$BZ86&lt;&gt;"",[4]PDI_DES__SUBUNIDAD_SECCIÓN_UBIC!$BZ86&lt;&gt;0),[4]PDI_DES__SUBUNIDAD_SECCIÓN_UBIC!$BZ86,""),IF($A88="TOTAL",SUM(INDIRECT("AU4:AU"&amp;ROW()-1)),""))</f>
        <v/>
      </c>
      <c r="AV88" s="6" t="str">
        <f ca="1">IF(AND($A88&lt;&gt;"",$A88&lt;&gt;"TOTAL"),IF(AND([4]PDI_DES__SUBUNIDAD_SECCIÓN_UBIC!$CB86&lt;&gt;"",[4]PDI_DES__SUBUNIDAD_SECCIÓN_UBIC!$CB86&lt;&gt;0),[4]PDI_DES__SUBUNIDAD_SECCIÓN_UBIC!$CB86,""),IF($A88="TOTAL",SUM(INDIRECT("AV4:AV"&amp;ROW()-1)),""))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IF(AND($A88&lt;&gt;"",$A88&lt;&gt;"TOTAL"),IF(AND([4]PDI_DES__SUBUNIDAD_SECCIÓN_UBIC!$CE86&lt;&gt;"",[4]PDI_DES__SUBUNIDAD_SECCIÓN_UBIC!$CE86&lt;&gt;0),[4]PDI_DES__SUBUNIDAD_SECCIÓN_UBIC!$CE86,""),IF($A88="TOTAL",SUM(INDIRECT("AX4:AX"&amp;ROW()-1)),""))</f>
        <v/>
      </c>
      <c r="AY88" s="6" t="str">
        <f ca="1">IF(AND($A88&lt;&gt;"",$A88&lt;&gt;"TOTAL"),IF(AND([4]PDI_DES__SUBUNIDAD_SECCIÓN_UBIC!$CG86&lt;&gt;"",[4]PDI_DES__SUBUNIDAD_SECCIÓN_UBIC!$CG86&lt;&gt;0),[4]PDI_DES__SUBUNIDAD_SECCIÓN_UBIC!$CG86,""),IF($A88="TOTAL",SUM(INDIRECT("AY4:AY"&amp;ROW()-1)),""))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IF(AND($A88&lt;&gt;"",$A88&lt;&gt;"TOTAL"),IF(AND([4]PDI_DES__SUBUNIDAD_SECCIÓN_UBIC!$CJ86&lt;&gt;"",[4]PDI_DES__SUBUNIDAD_SECCIÓN_UBIC!$CJ86&lt;&gt;0),[4]PDI_DES__SUBUNIDAD_SECCIÓN_UBIC!$CJ86,""),IF($A88="TOTAL",SUM(INDIRECT("BA4:BA"&amp;ROW()-1)),""))</f>
        <v/>
      </c>
      <c r="BB88" s="6" t="str">
        <f ca="1">IF(AND($A88&lt;&gt;"",$A88&lt;&gt;"TOTAL"),IF(AND([4]PDI_DES__SUBUNIDAD_SECCIÓN_UBIC!$CL86&lt;&gt;"",[4]PDI_DES__SUBUNIDAD_SECCIÓN_UBIC!$CL86&lt;&gt;0),[4]PDI_DES__SUBUNIDAD_SECCIÓN_UBIC!$CL86,""),IF($A88="TOTAL",SUM(INDIRECT("BB4:BB"&amp;ROW()-1)),""))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IF(AND($A88&lt;&gt;"",$A88&lt;&gt;"TOTAL"),IF(AND([4]PDI_DES__SUBUNIDAD_SECCIÓN_UBIC!$CO86&lt;&gt;"",[4]PDI_DES__SUBUNIDAD_SECCIÓN_UBIC!$CO86&lt;&gt;0),[4]PDI_DES__SUBUNIDAD_SECCIÓN_UBIC!$CO86,""),IF($A88="TOTAL",SUM(INDIRECT("BD4:BD"&amp;ROW()-1)),""))</f>
        <v/>
      </c>
      <c r="BE88" s="6" t="str">
        <f ca="1">IF(AND($A88&lt;&gt;"",$A88&lt;&gt;"TOTAL"),IF(AND([4]PDI_DES__SUBUNIDAD_SECCIÓN_UBIC!$CQ86&lt;&gt;"",[4]PDI_DES__SUBUNIDAD_SECCIÓN_UBIC!$CQ86&lt;&gt;0),[4]PDI_DES__SUBUNIDAD_SECCIÓN_UBIC!$CQ86,""),IF($A88="TOTAL",SUM(INDIRECT("BE4:BE"&amp;ROW()-1)),""))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IF([4]PDI_DES__SUBUNIDAD_SECCIÓN_UBIC!$B87&lt;&gt;"",[4]PDI_DES__SUBUNIDAD_SECCIÓN_UBIC!$B87,IF(AND([4]PDI_DES__SUBUNIDAD_SECCIÓN_UBIC!$B87="",[4]PDI_DES__SUBUNIDAD_SECCIÓN_UBIC!$B88="",[4]PDI_DES__SUBUNIDAD_SECCIÓN_UBIC!$B86=""),"","TOTAL"))</f>
        <v/>
      </c>
      <c r="B89" s="6" t="str">
        <f ca="1">IF(AND($A89&lt;&gt;"",$A89&lt;&gt;"TOTAL"),IF(AND([4]PDI_DES__SUBUNIDAD_SECCIÓN_UBIC!$C87&lt;&gt;"",[4]PDI_DES__SUBUNIDAD_SECCIÓN_UBIC!$C87&lt;&gt;0),[4]PDI_DES__SUBUNIDAD_SECCIÓN_UBIC!$C87,""),IF($A89="TOTAL",SUM(INDIRECT("B4:B"&amp;ROW()-1)),""))</f>
        <v/>
      </c>
      <c r="C89" s="6" t="str">
        <f ca="1">IF(AND($A89&lt;&gt;"",$A89&lt;&gt;"TOTAL"),IF(AND([4]PDI_DES__SUBUNIDAD_SECCIÓN_UBIC!$E87&lt;&gt;"",[4]PDI_DES__SUBUNIDAD_SECCIÓN_UBIC!$E87&lt;&gt;0),[4]PDI_DES__SUBUNIDAD_SECCIÓN_UBIC!$E87,""),IF($A89="TOTAL",SUM(INDIRECT("C4:C"&amp;ROW()-1)),""))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IF(AND($A89&lt;&gt;"",$A89&lt;&gt;"TOTAL"),IF(AND([4]PDI_DES__SUBUNIDAD_SECCIÓN_UBIC!$H87&lt;&gt;"",[4]PDI_DES__SUBUNIDAD_SECCIÓN_UBIC!$H87&lt;&gt;0),[4]PDI_DES__SUBUNIDAD_SECCIÓN_UBIC!$H87,""),IF($A89="TOTAL",SUM(INDIRECT("E4:E"&amp;ROW()-1)),""))</f>
        <v/>
      </c>
      <c r="F89" s="6" t="str">
        <f ca="1">IF(AND($A89&lt;&gt;"",$A89&lt;&gt;"TOTAL"),IF(AND([4]PDI_DES__SUBUNIDAD_SECCIÓN_UBIC!$J87&lt;&gt;"",[4]PDI_DES__SUBUNIDAD_SECCIÓN_UBIC!$J87&lt;&gt;0),[4]PDI_DES__SUBUNIDAD_SECCIÓN_UBIC!$J87,""),IF($A89="TOTAL",SUM(INDIRECT("F4:F"&amp;ROW()-1)),""))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IF(AND($A89&lt;&gt;"",$A89&lt;&gt;"TOTAL"),IF(AND([4]PDI_DES__SUBUNIDAD_SECCIÓN_UBIC!$M87&lt;&gt;"",[4]PDI_DES__SUBUNIDAD_SECCIÓN_UBIC!$M87&lt;&gt;0),[4]PDI_DES__SUBUNIDAD_SECCIÓN_UBIC!$M87,""),IF($A89="TOTAL",SUM(INDIRECT("H4:H"&amp;ROW()-1)),""))</f>
        <v/>
      </c>
      <c r="I89" s="6" t="str">
        <f ca="1">IF(AND($A89&lt;&gt;"",$A89&lt;&gt;"TOTAL"),IF(AND([4]PDI_DES__SUBUNIDAD_SECCIÓN_UBIC!$O87&lt;&gt;"",[4]PDI_DES__SUBUNIDAD_SECCIÓN_UBIC!$O87&lt;&gt;0),[4]PDI_DES__SUBUNIDAD_SECCIÓN_UBIC!$O87,""),IF($A89="TOTAL",SUM(INDIRECT("I4:I"&amp;ROW()-1)),""))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IF(AND($A89&lt;&gt;"",$A89&lt;&gt;"TOTAL"),IF(AND([4]PDI_DES__SUBUNIDAD_SECCIÓN_UBIC!$R87&lt;&gt;"",[4]PDI_DES__SUBUNIDAD_SECCIÓN_UBIC!$R87&lt;&gt;0),[4]PDI_DES__SUBUNIDAD_SECCIÓN_UBIC!$R87,""),IF($A89="TOTAL",SUM(INDIRECT("K4:K"&amp;ROW()-1)),""))</f>
        <v/>
      </c>
      <c r="L89" s="6" t="str">
        <f ca="1">IF(AND($A89&lt;&gt;"",$A89&lt;&gt;"TOTAL"),IF(AND([4]PDI_DES__SUBUNIDAD_SECCIÓN_UBIC!$T87&lt;&gt;"",[4]PDI_DES__SUBUNIDAD_SECCIÓN_UBIC!$T87&lt;&gt;0),[4]PDI_DES__SUBUNIDAD_SECCIÓN_UBIC!$T87,""),IF($A89="TOTAL",SUM(INDIRECT("L4:L"&amp;ROW()-1)),""))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IF(AND($A89&lt;&gt;"",$A89&lt;&gt;"TOTAL"),IF(AND([4]PDI_DES__SUBUNIDAD_SECCIÓN_UBIC!$W87&lt;&gt;"",[4]PDI_DES__SUBUNIDAD_SECCIÓN_UBIC!$W87&lt;&gt;0),[4]PDI_DES__SUBUNIDAD_SECCIÓN_UBIC!$W87,""),IF($A89="TOTAL",SUM(INDIRECT("N4:N"&amp;ROW()-1)),""))</f>
        <v/>
      </c>
      <c r="O89" s="6" t="str">
        <f ca="1">IF(AND($A89&lt;&gt;"",$A89&lt;&gt;"TOTAL"),IF(AND([4]PDI_DES__SUBUNIDAD_SECCIÓN_UBIC!$Y87&lt;&gt;"",[4]PDI_DES__SUBUNIDAD_SECCIÓN_UBIC!$Y87&lt;&gt;0),[4]PDI_DES__SUBUNIDAD_SECCIÓN_UBIC!$Y87,""),IF($A89="TOTAL",SUM(INDIRECT("O4:O"&amp;ROW()-1)),""))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IF(AND($A89&lt;&gt;"",$A89&lt;&gt;"TOTAL"),IF(AND([4]PDI_DES__SUBUNIDAD_SECCIÓN_UBIC!$AB87&lt;&gt;"",[4]PDI_DES__SUBUNIDAD_SECCIÓN_UBIC!$AB87&lt;&gt;0),[4]PDI_DES__SUBUNIDAD_SECCIÓN_UBIC!$AB87,""),IF($A89="TOTAL",SUM(INDIRECT("Q4:Q"&amp;ROW()-1)),""))</f>
        <v/>
      </c>
      <c r="R89" s="6" t="str">
        <f ca="1">IF(AND($A89&lt;&gt;"",$A89&lt;&gt;"TOTAL"),IF(AND([4]PDI_DES__SUBUNIDAD_SECCIÓN_UBIC!$AD87&lt;&gt;"",[4]PDI_DES__SUBUNIDAD_SECCIÓN_UBIC!$AD87&lt;&gt;0),[4]PDI_DES__SUBUNIDAD_SECCIÓN_UBIC!$AD87,""),IF($A89="TOTAL",SUM(INDIRECT("R4:R"&amp;ROW()-1)),""))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IF(AND($A89&lt;&gt;"",$A89&lt;&gt;"TOTAL"),IF(AND([4]PDI_DES__SUBUNIDAD_SECCIÓN_UBIC!$AG87&lt;&gt;"",[4]PDI_DES__SUBUNIDAD_SECCIÓN_UBIC!$AG87&lt;&gt;0),[4]PDI_DES__SUBUNIDAD_SECCIÓN_UBIC!$AG87,""),IF($A89="TOTAL",SUM(INDIRECT("T4:T"&amp;ROW()-1)),""))</f>
        <v/>
      </c>
      <c r="U89" s="6" t="str">
        <f ca="1">IF(AND($A89&lt;&gt;"",$A89&lt;&gt;"TOTAL"),IF(AND([4]PDI_DES__SUBUNIDAD_SECCIÓN_UBIC!$AI87&lt;&gt;"",[4]PDI_DES__SUBUNIDAD_SECCIÓN_UBIC!$AI87&lt;&gt;0),[4]PDI_DES__SUBUNIDAD_SECCIÓN_UBIC!$AI87,""),IF($A89="TOTAL",SUM(INDIRECT("U4:U"&amp;ROW()-1)),""))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IF(AND($A89&lt;&gt;"",$A89&lt;&gt;"TOTAL"),IF(AND([4]PDI_DES__SUBUNIDAD_SECCIÓN_UBIC!$AL87&lt;&gt;"",[4]PDI_DES__SUBUNIDAD_SECCIÓN_UBIC!$AL87&lt;&gt;0),[4]PDI_DES__SUBUNIDAD_SECCIÓN_UBIC!$AL87,""),IF($A89="TOTAL",SUM(INDIRECT("W4:W"&amp;ROW()-1)),""))</f>
        <v/>
      </c>
      <c r="X89" s="6" t="str">
        <f ca="1">IF(AND($A89&lt;&gt;"",$A89&lt;&gt;"TOTAL"),IF(AND([4]PDI_DES__SUBUNIDAD_SECCIÓN_UBIC!$AN87&lt;&gt;"",[4]PDI_DES__SUBUNIDAD_SECCIÓN_UBIC!$AN87&lt;&gt;0),[4]PDI_DES__SUBUNIDAD_SECCIÓN_UBIC!$AN87,""),IF($A89="TOTAL",SUM(INDIRECT("X4:X"&amp;ROW()-1)),""))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IF(AND($A89&lt;&gt;"",$A89&lt;&gt;"TOTAL"),IF(AND([4]PDI_DES__SUBUNIDAD_SECCIÓN_UBIC!$AQ87&lt;&gt;"",[4]PDI_DES__SUBUNIDAD_SECCIÓN_UBIC!$AQ87&lt;&gt;0),[4]PDI_DES__SUBUNIDAD_SECCIÓN_UBIC!$AQ87,""),IF($A89="TOTAL",SUM(INDIRECT("Z4:Z"&amp;ROW()-1)),""))</f>
        <v/>
      </c>
      <c r="AA89" s="6" t="str">
        <f ca="1">IF(AND($A89&lt;&gt;"",$A89&lt;&gt;"TOTAL"),IF(AND([4]PDI_DES__SUBUNIDAD_SECCIÓN_UBIC!$AS87&lt;&gt;"",[4]PDI_DES__SUBUNIDAD_SECCIÓN_UBIC!$AS87&lt;&gt;0),[4]PDI_DES__SUBUNIDAD_SECCIÓN_UBIC!$AS87,""),IF($A89="TOTAL",SUM(INDIRECT("AA4:AA"&amp;ROW()-1)),""))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IF(AND($A89&lt;&gt;"",$A89&lt;&gt;"TOTAL"),IF(AND([4]PDI_DES__SUBUNIDAD_SECCIÓN_UBIC!$AV87&lt;&gt;"",[4]PDI_DES__SUBUNIDAD_SECCIÓN_UBIC!$AV87&lt;&gt;0),[4]PDI_DES__SUBUNIDAD_SECCIÓN_UBIC!$AV87,""),IF($A89="TOTAL",SUM(INDIRECT("AC4:AC"&amp;ROW()-1)),""))</f>
        <v/>
      </c>
      <c r="AD89" s="6" t="str">
        <f ca="1">IF(AND($A89&lt;&gt;"",$A89&lt;&gt;"TOTAL"),IF(AND([4]PDI_DES__SUBUNIDAD_SECCIÓN_UBIC!$AX87&lt;&gt;"",[4]PDI_DES__SUBUNIDAD_SECCIÓN_UBIC!$AX87&lt;&gt;0),[4]PDI_DES__SUBUNIDAD_SECCIÓN_UBIC!$AX87,""),IF($A89="TOTAL",SUM(INDIRECT("AD4:AD"&amp;ROW()-1)),""))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IF(AND($A89&lt;&gt;"",$A89&lt;&gt;"TOTAL"),IF(AND([4]PDI_DES__SUBUNIDAD_SECCIÓN_UBIC!$BA87&lt;&gt;"",[4]PDI_DES__SUBUNIDAD_SECCIÓN_UBIC!$BA87&lt;&gt;0),[4]PDI_DES__SUBUNIDAD_SECCIÓN_UBIC!$BA87,""),IF($A89="TOTAL",SUM(INDIRECT("AF4:AF"&amp;ROW()-1)),""))</f>
        <v/>
      </c>
      <c r="AG89" s="6" t="str">
        <f ca="1">IF(AND($A89&lt;&gt;"",$A89&lt;&gt;"TOTAL"),IF(AND([4]PDI_DES__SUBUNIDAD_SECCIÓN_UBIC!$BC87&lt;&gt;"",[4]PDI_DES__SUBUNIDAD_SECCIÓN_UBIC!$BC87&lt;&gt;0),[4]PDI_DES__SUBUNIDAD_SECCIÓN_UBIC!$BC87,""),IF($A89="TOTAL",SUM(INDIRECT("AG4:AG"&amp;ROW()-1)),""))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IF(AND($A89&lt;&gt;"",$A89&lt;&gt;"TOTAL"),IF(AND([4]PDI_DES__SUBUNIDAD_SECCIÓN_UBIC!$BF87&lt;&gt;"",[4]PDI_DES__SUBUNIDAD_SECCIÓN_UBIC!$BF87&lt;&gt;0),[4]PDI_DES__SUBUNIDAD_SECCIÓN_UBIC!$BF87,""),IF($A89="TOTAL",SUM(INDIRECT("AI4:AI"&amp;ROW()-1)),""))</f>
        <v/>
      </c>
      <c r="AJ89" s="6" t="str">
        <f ca="1">IF(AND($A89&lt;&gt;"",$A89&lt;&gt;"TOTAL"),IF(AND([4]PDI_DES__SUBUNIDAD_SECCIÓN_UBIC!$BH87&lt;&gt;"",[4]PDI_DES__SUBUNIDAD_SECCIÓN_UBIC!$BH87&lt;&gt;0),[4]PDI_DES__SUBUNIDAD_SECCIÓN_UBIC!$BH87,""),IF($A89="TOTAL",SUM(INDIRECT("AJ4:AJ"&amp;ROW()-1)),""))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IF(AND($A89&lt;&gt;"",$A89&lt;&gt;"TOTAL"),IF(AND([4]PDI_DES__SUBUNIDAD_SECCIÓN_UBIC!$BK87&lt;&gt;"",[4]PDI_DES__SUBUNIDAD_SECCIÓN_UBIC!$BK87&lt;&gt;0),[4]PDI_DES__SUBUNIDAD_SECCIÓN_UBIC!$BK87,""),IF($A89="TOTAL",SUM(INDIRECT("AL4:AL"&amp;ROW()-1)),""))</f>
        <v/>
      </c>
      <c r="AM89" s="6" t="str">
        <f ca="1">IF(AND($A89&lt;&gt;"",$A89&lt;&gt;"TOTAL"),IF(AND([4]PDI_DES__SUBUNIDAD_SECCIÓN_UBIC!$BM87&lt;&gt;"",[4]PDI_DES__SUBUNIDAD_SECCIÓN_UBIC!$BM87&lt;&gt;0),[4]PDI_DES__SUBUNIDAD_SECCIÓN_UBIC!$BM87,""),IF($A89="TOTAL",SUM(INDIRECT("AM4:AM"&amp;ROW()-1)),""))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IF(AND($A89&lt;&gt;"",$A89&lt;&gt;"TOTAL"),IF(AND([4]PDI_DES__SUBUNIDAD_SECCIÓN_UBIC!$BP87&lt;&gt;"",[4]PDI_DES__SUBUNIDAD_SECCIÓN_UBIC!$BP87&lt;&gt;0),[4]PDI_DES__SUBUNIDAD_SECCIÓN_UBIC!$BP87,""),IF($A89="TOTAL",SUM(INDIRECT("AO4:AO"&amp;ROW()-1)),""))</f>
        <v/>
      </c>
      <c r="AP89" s="6" t="str">
        <f ca="1">IF(AND($A89&lt;&gt;"",$A89&lt;&gt;"TOTAL"),IF(AND([4]PDI_DES__SUBUNIDAD_SECCIÓN_UBIC!$BR87&lt;&gt;"",[4]PDI_DES__SUBUNIDAD_SECCIÓN_UBIC!$BR87&lt;&gt;0),[4]PDI_DES__SUBUNIDAD_SECCIÓN_UBIC!$BR87,""),IF($A89="TOTAL",SUM(INDIRECT("AP4:AP"&amp;ROW()-1)),""))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IF(AND($A89&lt;&gt;"",$A89&lt;&gt;"TOTAL"),IF(AND([4]PDI_DES__SUBUNIDAD_SECCIÓN_UBIC!$BU87&lt;&gt;"",[4]PDI_DES__SUBUNIDAD_SECCIÓN_UBIC!$BU87&lt;&gt;0),[4]PDI_DES__SUBUNIDAD_SECCIÓN_UBIC!$BU87,""),IF($A89="TOTAL",SUM(INDIRECT("AR4:AR"&amp;ROW()-1)),""))</f>
        <v/>
      </c>
      <c r="AS89" s="6" t="str">
        <f ca="1">IF(AND($A89&lt;&gt;"",$A89&lt;&gt;"TOTAL"),IF(AND([4]PDI_DES__SUBUNIDAD_SECCIÓN_UBIC!$BW87&lt;&gt;"",[4]PDI_DES__SUBUNIDAD_SECCIÓN_UBIC!$BW87&lt;&gt;0),[4]PDI_DES__SUBUNIDAD_SECCIÓN_UBIC!$BW87,""),IF($A89="TOTAL",SUM(INDIRECT("AS4:AS"&amp;ROW()-1)),""))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IF(AND($A89&lt;&gt;"",$A89&lt;&gt;"TOTAL"),IF(AND([4]PDI_DES__SUBUNIDAD_SECCIÓN_UBIC!$BZ87&lt;&gt;"",[4]PDI_DES__SUBUNIDAD_SECCIÓN_UBIC!$BZ87&lt;&gt;0),[4]PDI_DES__SUBUNIDAD_SECCIÓN_UBIC!$BZ87,""),IF($A89="TOTAL",SUM(INDIRECT("AU4:AU"&amp;ROW()-1)),""))</f>
        <v/>
      </c>
      <c r="AV89" s="6" t="str">
        <f ca="1">IF(AND($A89&lt;&gt;"",$A89&lt;&gt;"TOTAL"),IF(AND([4]PDI_DES__SUBUNIDAD_SECCIÓN_UBIC!$CB87&lt;&gt;"",[4]PDI_DES__SUBUNIDAD_SECCIÓN_UBIC!$CB87&lt;&gt;0),[4]PDI_DES__SUBUNIDAD_SECCIÓN_UBIC!$CB87,""),IF($A89="TOTAL",SUM(INDIRECT("AV4:AV"&amp;ROW()-1)),""))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IF(AND($A89&lt;&gt;"",$A89&lt;&gt;"TOTAL"),IF(AND([4]PDI_DES__SUBUNIDAD_SECCIÓN_UBIC!$CE87&lt;&gt;"",[4]PDI_DES__SUBUNIDAD_SECCIÓN_UBIC!$CE87&lt;&gt;0),[4]PDI_DES__SUBUNIDAD_SECCIÓN_UBIC!$CE87,""),IF($A89="TOTAL",SUM(INDIRECT("AX4:AX"&amp;ROW()-1)),""))</f>
        <v/>
      </c>
      <c r="AY89" s="6" t="str">
        <f ca="1">IF(AND($A89&lt;&gt;"",$A89&lt;&gt;"TOTAL"),IF(AND([4]PDI_DES__SUBUNIDAD_SECCIÓN_UBIC!$CG87&lt;&gt;"",[4]PDI_DES__SUBUNIDAD_SECCIÓN_UBIC!$CG87&lt;&gt;0),[4]PDI_DES__SUBUNIDAD_SECCIÓN_UBIC!$CG87,""),IF($A89="TOTAL",SUM(INDIRECT("AY4:AY"&amp;ROW()-1)),""))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IF(AND($A89&lt;&gt;"",$A89&lt;&gt;"TOTAL"),IF(AND([4]PDI_DES__SUBUNIDAD_SECCIÓN_UBIC!$CJ87&lt;&gt;"",[4]PDI_DES__SUBUNIDAD_SECCIÓN_UBIC!$CJ87&lt;&gt;0),[4]PDI_DES__SUBUNIDAD_SECCIÓN_UBIC!$CJ87,""),IF($A89="TOTAL",SUM(INDIRECT("BA4:BA"&amp;ROW()-1)),""))</f>
        <v/>
      </c>
      <c r="BB89" s="6" t="str">
        <f ca="1">IF(AND($A89&lt;&gt;"",$A89&lt;&gt;"TOTAL"),IF(AND([4]PDI_DES__SUBUNIDAD_SECCIÓN_UBIC!$CL87&lt;&gt;"",[4]PDI_DES__SUBUNIDAD_SECCIÓN_UBIC!$CL87&lt;&gt;0),[4]PDI_DES__SUBUNIDAD_SECCIÓN_UBIC!$CL87,""),IF($A89="TOTAL",SUM(INDIRECT("BB4:BB"&amp;ROW()-1)),""))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IF(AND($A89&lt;&gt;"",$A89&lt;&gt;"TOTAL"),IF(AND([4]PDI_DES__SUBUNIDAD_SECCIÓN_UBIC!$CO87&lt;&gt;"",[4]PDI_DES__SUBUNIDAD_SECCIÓN_UBIC!$CO87&lt;&gt;0),[4]PDI_DES__SUBUNIDAD_SECCIÓN_UBIC!$CO87,""),IF($A89="TOTAL",SUM(INDIRECT("BD4:BD"&amp;ROW()-1)),""))</f>
        <v/>
      </c>
      <c r="BE89" s="6" t="str">
        <f ca="1">IF(AND($A89&lt;&gt;"",$A89&lt;&gt;"TOTAL"),IF(AND([4]PDI_DES__SUBUNIDAD_SECCIÓN_UBIC!$CQ87&lt;&gt;"",[4]PDI_DES__SUBUNIDAD_SECCIÓN_UBIC!$CQ87&lt;&gt;0),[4]PDI_DES__SUBUNIDAD_SECCIÓN_UBIC!$CQ87,""),IF($A89="TOTAL",SUM(INDIRECT("BE4:BE"&amp;ROW()-1)),""))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IF([4]PDI_DES__SUBUNIDAD_SECCIÓN_UBIC!$B88&lt;&gt;"",[4]PDI_DES__SUBUNIDAD_SECCIÓN_UBIC!$B88,IF(AND([4]PDI_DES__SUBUNIDAD_SECCIÓN_UBIC!$B88="",[4]PDI_DES__SUBUNIDAD_SECCIÓN_UBIC!$B89="",[4]PDI_DES__SUBUNIDAD_SECCIÓN_UBIC!$B87=""),"","TOTAL"))</f>
        <v/>
      </c>
      <c r="B90" s="6" t="str">
        <f ca="1">IF(AND($A90&lt;&gt;"",$A90&lt;&gt;"TOTAL"),IF(AND([4]PDI_DES__SUBUNIDAD_SECCIÓN_UBIC!$C88&lt;&gt;"",[4]PDI_DES__SUBUNIDAD_SECCIÓN_UBIC!$C88&lt;&gt;0),[4]PDI_DES__SUBUNIDAD_SECCIÓN_UBIC!$C88,""),IF($A90="TOTAL",SUM(INDIRECT("B4:B"&amp;ROW()-1)),""))</f>
        <v/>
      </c>
      <c r="C90" s="6" t="str">
        <f ca="1">IF(AND($A90&lt;&gt;"",$A90&lt;&gt;"TOTAL"),IF(AND([4]PDI_DES__SUBUNIDAD_SECCIÓN_UBIC!$E88&lt;&gt;"",[4]PDI_DES__SUBUNIDAD_SECCIÓN_UBIC!$E88&lt;&gt;0),[4]PDI_DES__SUBUNIDAD_SECCIÓN_UBIC!$E88,""),IF($A90="TOTAL",SUM(INDIRECT("C4:C"&amp;ROW()-1)),""))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IF(AND($A90&lt;&gt;"",$A90&lt;&gt;"TOTAL"),IF(AND([4]PDI_DES__SUBUNIDAD_SECCIÓN_UBIC!$H88&lt;&gt;"",[4]PDI_DES__SUBUNIDAD_SECCIÓN_UBIC!$H88&lt;&gt;0),[4]PDI_DES__SUBUNIDAD_SECCIÓN_UBIC!$H88,""),IF($A90="TOTAL",SUM(INDIRECT("E4:E"&amp;ROW()-1)),""))</f>
        <v/>
      </c>
      <c r="F90" s="6" t="str">
        <f ca="1">IF(AND($A90&lt;&gt;"",$A90&lt;&gt;"TOTAL"),IF(AND([4]PDI_DES__SUBUNIDAD_SECCIÓN_UBIC!$J88&lt;&gt;"",[4]PDI_DES__SUBUNIDAD_SECCIÓN_UBIC!$J88&lt;&gt;0),[4]PDI_DES__SUBUNIDAD_SECCIÓN_UBIC!$J88,""),IF($A90="TOTAL",SUM(INDIRECT("F4:F"&amp;ROW()-1)),""))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IF(AND($A90&lt;&gt;"",$A90&lt;&gt;"TOTAL"),IF(AND([4]PDI_DES__SUBUNIDAD_SECCIÓN_UBIC!$M88&lt;&gt;"",[4]PDI_DES__SUBUNIDAD_SECCIÓN_UBIC!$M88&lt;&gt;0),[4]PDI_DES__SUBUNIDAD_SECCIÓN_UBIC!$M88,""),IF($A90="TOTAL",SUM(INDIRECT("H4:H"&amp;ROW()-1)),""))</f>
        <v/>
      </c>
      <c r="I90" s="6" t="str">
        <f ca="1">IF(AND($A90&lt;&gt;"",$A90&lt;&gt;"TOTAL"),IF(AND([4]PDI_DES__SUBUNIDAD_SECCIÓN_UBIC!$O88&lt;&gt;"",[4]PDI_DES__SUBUNIDAD_SECCIÓN_UBIC!$O88&lt;&gt;0),[4]PDI_DES__SUBUNIDAD_SECCIÓN_UBIC!$O88,""),IF($A90="TOTAL",SUM(INDIRECT("I4:I"&amp;ROW()-1)),""))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IF(AND($A90&lt;&gt;"",$A90&lt;&gt;"TOTAL"),IF(AND([4]PDI_DES__SUBUNIDAD_SECCIÓN_UBIC!$R88&lt;&gt;"",[4]PDI_DES__SUBUNIDAD_SECCIÓN_UBIC!$R88&lt;&gt;0),[4]PDI_DES__SUBUNIDAD_SECCIÓN_UBIC!$R88,""),IF($A90="TOTAL",SUM(INDIRECT("K4:K"&amp;ROW()-1)),""))</f>
        <v/>
      </c>
      <c r="L90" s="6" t="str">
        <f ca="1">IF(AND($A90&lt;&gt;"",$A90&lt;&gt;"TOTAL"),IF(AND([4]PDI_DES__SUBUNIDAD_SECCIÓN_UBIC!$T88&lt;&gt;"",[4]PDI_DES__SUBUNIDAD_SECCIÓN_UBIC!$T88&lt;&gt;0),[4]PDI_DES__SUBUNIDAD_SECCIÓN_UBIC!$T88,""),IF($A90="TOTAL",SUM(INDIRECT("L4:L"&amp;ROW()-1)),""))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IF(AND($A90&lt;&gt;"",$A90&lt;&gt;"TOTAL"),IF(AND([4]PDI_DES__SUBUNIDAD_SECCIÓN_UBIC!$W88&lt;&gt;"",[4]PDI_DES__SUBUNIDAD_SECCIÓN_UBIC!$W88&lt;&gt;0),[4]PDI_DES__SUBUNIDAD_SECCIÓN_UBIC!$W88,""),IF($A90="TOTAL",SUM(INDIRECT("N4:N"&amp;ROW()-1)),""))</f>
        <v/>
      </c>
      <c r="O90" s="6" t="str">
        <f ca="1">IF(AND($A90&lt;&gt;"",$A90&lt;&gt;"TOTAL"),IF(AND([4]PDI_DES__SUBUNIDAD_SECCIÓN_UBIC!$Y88&lt;&gt;"",[4]PDI_DES__SUBUNIDAD_SECCIÓN_UBIC!$Y88&lt;&gt;0),[4]PDI_DES__SUBUNIDAD_SECCIÓN_UBIC!$Y88,""),IF($A90="TOTAL",SUM(INDIRECT("O4:O"&amp;ROW()-1)),""))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IF(AND($A90&lt;&gt;"",$A90&lt;&gt;"TOTAL"),IF(AND([4]PDI_DES__SUBUNIDAD_SECCIÓN_UBIC!$AB88&lt;&gt;"",[4]PDI_DES__SUBUNIDAD_SECCIÓN_UBIC!$AB88&lt;&gt;0),[4]PDI_DES__SUBUNIDAD_SECCIÓN_UBIC!$AB88,""),IF($A90="TOTAL",SUM(INDIRECT("Q4:Q"&amp;ROW()-1)),""))</f>
        <v/>
      </c>
      <c r="R90" s="6" t="str">
        <f ca="1">IF(AND($A90&lt;&gt;"",$A90&lt;&gt;"TOTAL"),IF(AND([4]PDI_DES__SUBUNIDAD_SECCIÓN_UBIC!$AD88&lt;&gt;"",[4]PDI_DES__SUBUNIDAD_SECCIÓN_UBIC!$AD88&lt;&gt;0),[4]PDI_DES__SUBUNIDAD_SECCIÓN_UBIC!$AD88,""),IF($A90="TOTAL",SUM(INDIRECT("R4:R"&amp;ROW()-1)),""))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IF(AND($A90&lt;&gt;"",$A90&lt;&gt;"TOTAL"),IF(AND([4]PDI_DES__SUBUNIDAD_SECCIÓN_UBIC!$AG88&lt;&gt;"",[4]PDI_DES__SUBUNIDAD_SECCIÓN_UBIC!$AG88&lt;&gt;0),[4]PDI_DES__SUBUNIDAD_SECCIÓN_UBIC!$AG88,""),IF($A90="TOTAL",SUM(INDIRECT("T4:T"&amp;ROW()-1)),""))</f>
        <v/>
      </c>
      <c r="U90" s="6" t="str">
        <f ca="1">IF(AND($A90&lt;&gt;"",$A90&lt;&gt;"TOTAL"),IF(AND([4]PDI_DES__SUBUNIDAD_SECCIÓN_UBIC!$AI88&lt;&gt;"",[4]PDI_DES__SUBUNIDAD_SECCIÓN_UBIC!$AI88&lt;&gt;0),[4]PDI_DES__SUBUNIDAD_SECCIÓN_UBIC!$AI88,""),IF($A90="TOTAL",SUM(INDIRECT("U4:U"&amp;ROW()-1)),""))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IF(AND($A90&lt;&gt;"",$A90&lt;&gt;"TOTAL"),IF(AND([4]PDI_DES__SUBUNIDAD_SECCIÓN_UBIC!$AL88&lt;&gt;"",[4]PDI_DES__SUBUNIDAD_SECCIÓN_UBIC!$AL88&lt;&gt;0),[4]PDI_DES__SUBUNIDAD_SECCIÓN_UBIC!$AL88,""),IF($A90="TOTAL",SUM(INDIRECT("W4:W"&amp;ROW()-1)),""))</f>
        <v/>
      </c>
      <c r="X90" s="6" t="str">
        <f ca="1">IF(AND($A90&lt;&gt;"",$A90&lt;&gt;"TOTAL"),IF(AND([4]PDI_DES__SUBUNIDAD_SECCIÓN_UBIC!$AN88&lt;&gt;"",[4]PDI_DES__SUBUNIDAD_SECCIÓN_UBIC!$AN88&lt;&gt;0),[4]PDI_DES__SUBUNIDAD_SECCIÓN_UBIC!$AN88,""),IF($A90="TOTAL",SUM(INDIRECT("X4:X"&amp;ROW()-1)),""))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IF(AND($A90&lt;&gt;"",$A90&lt;&gt;"TOTAL"),IF(AND([4]PDI_DES__SUBUNIDAD_SECCIÓN_UBIC!$AQ88&lt;&gt;"",[4]PDI_DES__SUBUNIDAD_SECCIÓN_UBIC!$AQ88&lt;&gt;0),[4]PDI_DES__SUBUNIDAD_SECCIÓN_UBIC!$AQ88,""),IF($A90="TOTAL",SUM(INDIRECT("Z4:Z"&amp;ROW()-1)),""))</f>
        <v/>
      </c>
      <c r="AA90" s="6" t="str">
        <f ca="1">IF(AND($A90&lt;&gt;"",$A90&lt;&gt;"TOTAL"),IF(AND([4]PDI_DES__SUBUNIDAD_SECCIÓN_UBIC!$AS88&lt;&gt;"",[4]PDI_DES__SUBUNIDAD_SECCIÓN_UBIC!$AS88&lt;&gt;0),[4]PDI_DES__SUBUNIDAD_SECCIÓN_UBIC!$AS88,""),IF($A90="TOTAL",SUM(INDIRECT("AA4:AA"&amp;ROW()-1)),""))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IF(AND($A90&lt;&gt;"",$A90&lt;&gt;"TOTAL"),IF(AND([4]PDI_DES__SUBUNIDAD_SECCIÓN_UBIC!$AV88&lt;&gt;"",[4]PDI_DES__SUBUNIDAD_SECCIÓN_UBIC!$AV88&lt;&gt;0),[4]PDI_DES__SUBUNIDAD_SECCIÓN_UBIC!$AV88,""),IF($A90="TOTAL",SUM(INDIRECT("AC4:AC"&amp;ROW()-1)),""))</f>
        <v/>
      </c>
      <c r="AD90" s="6" t="str">
        <f ca="1">IF(AND($A90&lt;&gt;"",$A90&lt;&gt;"TOTAL"),IF(AND([4]PDI_DES__SUBUNIDAD_SECCIÓN_UBIC!$AX88&lt;&gt;"",[4]PDI_DES__SUBUNIDAD_SECCIÓN_UBIC!$AX88&lt;&gt;0),[4]PDI_DES__SUBUNIDAD_SECCIÓN_UBIC!$AX88,""),IF($A90="TOTAL",SUM(INDIRECT("AD4:AD"&amp;ROW()-1)),""))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IF(AND($A90&lt;&gt;"",$A90&lt;&gt;"TOTAL"),IF(AND([4]PDI_DES__SUBUNIDAD_SECCIÓN_UBIC!$BA88&lt;&gt;"",[4]PDI_DES__SUBUNIDAD_SECCIÓN_UBIC!$BA88&lt;&gt;0),[4]PDI_DES__SUBUNIDAD_SECCIÓN_UBIC!$BA88,""),IF($A90="TOTAL",SUM(INDIRECT("AF4:AF"&amp;ROW()-1)),""))</f>
        <v/>
      </c>
      <c r="AG90" s="6" t="str">
        <f ca="1">IF(AND($A90&lt;&gt;"",$A90&lt;&gt;"TOTAL"),IF(AND([4]PDI_DES__SUBUNIDAD_SECCIÓN_UBIC!$BC88&lt;&gt;"",[4]PDI_DES__SUBUNIDAD_SECCIÓN_UBIC!$BC88&lt;&gt;0),[4]PDI_DES__SUBUNIDAD_SECCIÓN_UBIC!$BC88,""),IF($A90="TOTAL",SUM(INDIRECT("AG4:AG"&amp;ROW()-1)),""))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IF(AND($A90&lt;&gt;"",$A90&lt;&gt;"TOTAL"),IF(AND([4]PDI_DES__SUBUNIDAD_SECCIÓN_UBIC!$BF88&lt;&gt;"",[4]PDI_DES__SUBUNIDAD_SECCIÓN_UBIC!$BF88&lt;&gt;0),[4]PDI_DES__SUBUNIDAD_SECCIÓN_UBIC!$BF88,""),IF($A90="TOTAL",SUM(INDIRECT("AI4:AI"&amp;ROW()-1)),""))</f>
        <v/>
      </c>
      <c r="AJ90" s="6" t="str">
        <f ca="1">IF(AND($A90&lt;&gt;"",$A90&lt;&gt;"TOTAL"),IF(AND([4]PDI_DES__SUBUNIDAD_SECCIÓN_UBIC!$BH88&lt;&gt;"",[4]PDI_DES__SUBUNIDAD_SECCIÓN_UBIC!$BH88&lt;&gt;0),[4]PDI_DES__SUBUNIDAD_SECCIÓN_UBIC!$BH88,""),IF($A90="TOTAL",SUM(INDIRECT("AJ4:AJ"&amp;ROW()-1)),""))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IF(AND($A90&lt;&gt;"",$A90&lt;&gt;"TOTAL"),IF(AND([4]PDI_DES__SUBUNIDAD_SECCIÓN_UBIC!$BK88&lt;&gt;"",[4]PDI_DES__SUBUNIDAD_SECCIÓN_UBIC!$BK88&lt;&gt;0),[4]PDI_DES__SUBUNIDAD_SECCIÓN_UBIC!$BK88,""),IF($A90="TOTAL",SUM(INDIRECT("AL4:AL"&amp;ROW()-1)),""))</f>
        <v/>
      </c>
      <c r="AM90" s="6" t="str">
        <f ca="1">IF(AND($A90&lt;&gt;"",$A90&lt;&gt;"TOTAL"),IF(AND([4]PDI_DES__SUBUNIDAD_SECCIÓN_UBIC!$BM88&lt;&gt;"",[4]PDI_DES__SUBUNIDAD_SECCIÓN_UBIC!$BM88&lt;&gt;0),[4]PDI_DES__SUBUNIDAD_SECCIÓN_UBIC!$BM88,""),IF($A90="TOTAL",SUM(INDIRECT("AM4:AM"&amp;ROW()-1)),""))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IF(AND($A90&lt;&gt;"",$A90&lt;&gt;"TOTAL"),IF(AND([4]PDI_DES__SUBUNIDAD_SECCIÓN_UBIC!$BP88&lt;&gt;"",[4]PDI_DES__SUBUNIDAD_SECCIÓN_UBIC!$BP88&lt;&gt;0),[4]PDI_DES__SUBUNIDAD_SECCIÓN_UBIC!$BP88,""),IF($A90="TOTAL",SUM(INDIRECT("AO4:AO"&amp;ROW()-1)),""))</f>
        <v/>
      </c>
      <c r="AP90" s="6" t="str">
        <f ca="1">IF(AND($A90&lt;&gt;"",$A90&lt;&gt;"TOTAL"),IF(AND([4]PDI_DES__SUBUNIDAD_SECCIÓN_UBIC!$BR88&lt;&gt;"",[4]PDI_DES__SUBUNIDAD_SECCIÓN_UBIC!$BR88&lt;&gt;0),[4]PDI_DES__SUBUNIDAD_SECCIÓN_UBIC!$BR88,""),IF($A90="TOTAL",SUM(INDIRECT("AP4:AP"&amp;ROW()-1)),""))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IF(AND($A90&lt;&gt;"",$A90&lt;&gt;"TOTAL"),IF(AND([4]PDI_DES__SUBUNIDAD_SECCIÓN_UBIC!$BU88&lt;&gt;"",[4]PDI_DES__SUBUNIDAD_SECCIÓN_UBIC!$BU88&lt;&gt;0),[4]PDI_DES__SUBUNIDAD_SECCIÓN_UBIC!$BU88,""),IF($A90="TOTAL",SUM(INDIRECT("AR4:AR"&amp;ROW()-1)),""))</f>
        <v/>
      </c>
      <c r="AS90" s="6" t="str">
        <f ca="1">IF(AND($A90&lt;&gt;"",$A90&lt;&gt;"TOTAL"),IF(AND([4]PDI_DES__SUBUNIDAD_SECCIÓN_UBIC!$BW88&lt;&gt;"",[4]PDI_DES__SUBUNIDAD_SECCIÓN_UBIC!$BW88&lt;&gt;0),[4]PDI_DES__SUBUNIDAD_SECCIÓN_UBIC!$BW88,""),IF($A90="TOTAL",SUM(INDIRECT("AS4:AS"&amp;ROW()-1)),""))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IF(AND($A90&lt;&gt;"",$A90&lt;&gt;"TOTAL"),IF(AND([4]PDI_DES__SUBUNIDAD_SECCIÓN_UBIC!$BZ88&lt;&gt;"",[4]PDI_DES__SUBUNIDAD_SECCIÓN_UBIC!$BZ88&lt;&gt;0),[4]PDI_DES__SUBUNIDAD_SECCIÓN_UBIC!$BZ88,""),IF($A90="TOTAL",SUM(INDIRECT("AU4:AU"&amp;ROW()-1)),""))</f>
        <v/>
      </c>
      <c r="AV90" s="6" t="str">
        <f ca="1">IF(AND($A90&lt;&gt;"",$A90&lt;&gt;"TOTAL"),IF(AND([4]PDI_DES__SUBUNIDAD_SECCIÓN_UBIC!$CB88&lt;&gt;"",[4]PDI_DES__SUBUNIDAD_SECCIÓN_UBIC!$CB88&lt;&gt;0),[4]PDI_DES__SUBUNIDAD_SECCIÓN_UBIC!$CB88,""),IF($A90="TOTAL",SUM(INDIRECT("AV4:AV"&amp;ROW()-1)),""))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IF(AND($A90&lt;&gt;"",$A90&lt;&gt;"TOTAL"),IF(AND([4]PDI_DES__SUBUNIDAD_SECCIÓN_UBIC!$CE88&lt;&gt;"",[4]PDI_DES__SUBUNIDAD_SECCIÓN_UBIC!$CE88&lt;&gt;0),[4]PDI_DES__SUBUNIDAD_SECCIÓN_UBIC!$CE88,""),IF($A90="TOTAL",SUM(INDIRECT("AX4:AX"&amp;ROW()-1)),""))</f>
        <v/>
      </c>
      <c r="AY90" s="6" t="str">
        <f ca="1">IF(AND($A90&lt;&gt;"",$A90&lt;&gt;"TOTAL"),IF(AND([4]PDI_DES__SUBUNIDAD_SECCIÓN_UBIC!$CG88&lt;&gt;"",[4]PDI_DES__SUBUNIDAD_SECCIÓN_UBIC!$CG88&lt;&gt;0),[4]PDI_DES__SUBUNIDAD_SECCIÓN_UBIC!$CG88,""),IF($A90="TOTAL",SUM(INDIRECT("AY4:AY"&amp;ROW()-1)),""))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IF(AND($A90&lt;&gt;"",$A90&lt;&gt;"TOTAL"),IF(AND([4]PDI_DES__SUBUNIDAD_SECCIÓN_UBIC!$CJ88&lt;&gt;"",[4]PDI_DES__SUBUNIDAD_SECCIÓN_UBIC!$CJ88&lt;&gt;0),[4]PDI_DES__SUBUNIDAD_SECCIÓN_UBIC!$CJ88,""),IF($A90="TOTAL",SUM(INDIRECT("BA4:BA"&amp;ROW()-1)),""))</f>
        <v/>
      </c>
      <c r="BB90" s="6" t="str">
        <f ca="1">IF(AND($A90&lt;&gt;"",$A90&lt;&gt;"TOTAL"),IF(AND([4]PDI_DES__SUBUNIDAD_SECCIÓN_UBIC!$CL88&lt;&gt;"",[4]PDI_DES__SUBUNIDAD_SECCIÓN_UBIC!$CL88&lt;&gt;0),[4]PDI_DES__SUBUNIDAD_SECCIÓN_UBIC!$CL88,""),IF($A90="TOTAL",SUM(INDIRECT("BB4:BB"&amp;ROW()-1)),""))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IF(AND($A90&lt;&gt;"",$A90&lt;&gt;"TOTAL"),IF(AND([4]PDI_DES__SUBUNIDAD_SECCIÓN_UBIC!$CO88&lt;&gt;"",[4]PDI_DES__SUBUNIDAD_SECCIÓN_UBIC!$CO88&lt;&gt;0),[4]PDI_DES__SUBUNIDAD_SECCIÓN_UBIC!$CO88,""),IF($A90="TOTAL",SUM(INDIRECT("BD4:BD"&amp;ROW()-1)),""))</f>
        <v/>
      </c>
      <c r="BE90" s="6" t="str">
        <f ca="1">IF(AND($A90&lt;&gt;"",$A90&lt;&gt;"TOTAL"),IF(AND([4]PDI_DES__SUBUNIDAD_SECCIÓN_UBIC!$CQ88&lt;&gt;"",[4]PDI_DES__SUBUNIDAD_SECCIÓN_UBIC!$CQ88&lt;&gt;0),[4]PDI_DES__SUBUNIDAD_SECCIÓN_UBIC!$CQ88,""),IF($A90="TOTAL",SUM(INDIRECT("BE4:BE"&amp;ROW()-1)),""))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IF([4]PDI_DES__SUBUNIDAD_SECCIÓN_UBIC!$B89&lt;&gt;"",[4]PDI_DES__SUBUNIDAD_SECCIÓN_UBIC!$B89,IF(AND([4]PDI_DES__SUBUNIDAD_SECCIÓN_UBIC!$B89="",[4]PDI_DES__SUBUNIDAD_SECCIÓN_UBIC!$B90="",[4]PDI_DES__SUBUNIDAD_SECCIÓN_UBIC!$B88=""),"","TOTAL"))</f>
        <v/>
      </c>
      <c r="B91" s="6" t="str">
        <f ca="1">IF(AND($A91&lt;&gt;"",$A91&lt;&gt;"TOTAL"),IF(AND([4]PDI_DES__SUBUNIDAD_SECCIÓN_UBIC!$C89&lt;&gt;"",[4]PDI_DES__SUBUNIDAD_SECCIÓN_UBIC!$C89&lt;&gt;0),[4]PDI_DES__SUBUNIDAD_SECCIÓN_UBIC!$C89,""),IF($A91="TOTAL",SUM(INDIRECT("B4:B"&amp;ROW()-1)),""))</f>
        <v/>
      </c>
      <c r="C91" s="6" t="str">
        <f ca="1">IF(AND($A91&lt;&gt;"",$A91&lt;&gt;"TOTAL"),IF(AND([4]PDI_DES__SUBUNIDAD_SECCIÓN_UBIC!$E89&lt;&gt;"",[4]PDI_DES__SUBUNIDAD_SECCIÓN_UBIC!$E89&lt;&gt;0),[4]PDI_DES__SUBUNIDAD_SECCIÓN_UBIC!$E89,""),IF($A91="TOTAL",SUM(INDIRECT("C4:C"&amp;ROW()-1)),""))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IF(AND($A91&lt;&gt;"",$A91&lt;&gt;"TOTAL"),IF(AND([4]PDI_DES__SUBUNIDAD_SECCIÓN_UBIC!$H89&lt;&gt;"",[4]PDI_DES__SUBUNIDAD_SECCIÓN_UBIC!$H89&lt;&gt;0),[4]PDI_DES__SUBUNIDAD_SECCIÓN_UBIC!$H89,""),IF($A91="TOTAL",SUM(INDIRECT("E4:E"&amp;ROW()-1)),""))</f>
        <v/>
      </c>
      <c r="F91" s="6" t="str">
        <f ca="1">IF(AND($A91&lt;&gt;"",$A91&lt;&gt;"TOTAL"),IF(AND([4]PDI_DES__SUBUNIDAD_SECCIÓN_UBIC!$J89&lt;&gt;"",[4]PDI_DES__SUBUNIDAD_SECCIÓN_UBIC!$J89&lt;&gt;0),[4]PDI_DES__SUBUNIDAD_SECCIÓN_UBIC!$J89,""),IF($A91="TOTAL",SUM(INDIRECT("F4:F"&amp;ROW()-1)),""))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IF(AND($A91&lt;&gt;"",$A91&lt;&gt;"TOTAL"),IF(AND([4]PDI_DES__SUBUNIDAD_SECCIÓN_UBIC!$M89&lt;&gt;"",[4]PDI_DES__SUBUNIDAD_SECCIÓN_UBIC!$M89&lt;&gt;0),[4]PDI_DES__SUBUNIDAD_SECCIÓN_UBIC!$M89,""),IF($A91="TOTAL",SUM(INDIRECT("H4:H"&amp;ROW()-1)),""))</f>
        <v/>
      </c>
      <c r="I91" s="6" t="str">
        <f ca="1">IF(AND($A91&lt;&gt;"",$A91&lt;&gt;"TOTAL"),IF(AND([4]PDI_DES__SUBUNIDAD_SECCIÓN_UBIC!$O89&lt;&gt;"",[4]PDI_DES__SUBUNIDAD_SECCIÓN_UBIC!$O89&lt;&gt;0),[4]PDI_DES__SUBUNIDAD_SECCIÓN_UBIC!$O89,""),IF($A91="TOTAL",SUM(INDIRECT("I4:I"&amp;ROW()-1)),""))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IF(AND($A91&lt;&gt;"",$A91&lt;&gt;"TOTAL"),IF(AND([4]PDI_DES__SUBUNIDAD_SECCIÓN_UBIC!$R89&lt;&gt;"",[4]PDI_DES__SUBUNIDAD_SECCIÓN_UBIC!$R89&lt;&gt;0),[4]PDI_DES__SUBUNIDAD_SECCIÓN_UBIC!$R89,""),IF($A91="TOTAL",SUM(INDIRECT("K4:K"&amp;ROW()-1)),""))</f>
        <v/>
      </c>
      <c r="L91" s="6" t="str">
        <f ca="1">IF(AND($A91&lt;&gt;"",$A91&lt;&gt;"TOTAL"),IF(AND([4]PDI_DES__SUBUNIDAD_SECCIÓN_UBIC!$T89&lt;&gt;"",[4]PDI_DES__SUBUNIDAD_SECCIÓN_UBIC!$T89&lt;&gt;0),[4]PDI_DES__SUBUNIDAD_SECCIÓN_UBIC!$T89,""),IF($A91="TOTAL",SUM(INDIRECT("L4:L"&amp;ROW()-1)),""))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IF(AND($A91&lt;&gt;"",$A91&lt;&gt;"TOTAL"),IF(AND([4]PDI_DES__SUBUNIDAD_SECCIÓN_UBIC!$W89&lt;&gt;"",[4]PDI_DES__SUBUNIDAD_SECCIÓN_UBIC!$W89&lt;&gt;0),[4]PDI_DES__SUBUNIDAD_SECCIÓN_UBIC!$W89,""),IF($A91="TOTAL",SUM(INDIRECT("N4:N"&amp;ROW()-1)),""))</f>
        <v/>
      </c>
      <c r="O91" s="6" t="str">
        <f ca="1">IF(AND($A91&lt;&gt;"",$A91&lt;&gt;"TOTAL"),IF(AND([4]PDI_DES__SUBUNIDAD_SECCIÓN_UBIC!$Y89&lt;&gt;"",[4]PDI_DES__SUBUNIDAD_SECCIÓN_UBIC!$Y89&lt;&gt;0),[4]PDI_DES__SUBUNIDAD_SECCIÓN_UBIC!$Y89,""),IF($A91="TOTAL",SUM(INDIRECT("O4:O"&amp;ROW()-1)),""))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IF(AND($A91&lt;&gt;"",$A91&lt;&gt;"TOTAL"),IF(AND([4]PDI_DES__SUBUNIDAD_SECCIÓN_UBIC!$AB89&lt;&gt;"",[4]PDI_DES__SUBUNIDAD_SECCIÓN_UBIC!$AB89&lt;&gt;0),[4]PDI_DES__SUBUNIDAD_SECCIÓN_UBIC!$AB89,""),IF($A91="TOTAL",SUM(INDIRECT("Q4:Q"&amp;ROW()-1)),""))</f>
        <v/>
      </c>
      <c r="R91" s="6" t="str">
        <f ca="1">IF(AND($A91&lt;&gt;"",$A91&lt;&gt;"TOTAL"),IF(AND([4]PDI_DES__SUBUNIDAD_SECCIÓN_UBIC!$AD89&lt;&gt;"",[4]PDI_DES__SUBUNIDAD_SECCIÓN_UBIC!$AD89&lt;&gt;0),[4]PDI_DES__SUBUNIDAD_SECCIÓN_UBIC!$AD89,""),IF($A91="TOTAL",SUM(INDIRECT("R4:R"&amp;ROW()-1)),""))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IF(AND($A91&lt;&gt;"",$A91&lt;&gt;"TOTAL"),IF(AND([4]PDI_DES__SUBUNIDAD_SECCIÓN_UBIC!$AG89&lt;&gt;"",[4]PDI_DES__SUBUNIDAD_SECCIÓN_UBIC!$AG89&lt;&gt;0),[4]PDI_DES__SUBUNIDAD_SECCIÓN_UBIC!$AG89,""),IF($A91="TOTAL",SUM(INDIRECT("T4:T"&amp;ROW()-1)),""))</f>
        <v/>
      </c>
      <c r="U91" s="6" t="str">
        <f ca="1">IF(AND($A91&lt;&gt;"",$A91&lt;&gt;"TOTAL"),IF(AND([4]PDI_DES__SUBUNIDAD_SECCIÓN_UBIC!$AI89&lt;&gt;"",[4]PDI_DES__SUBUNIDAD_SECCIÓN_UBIC!$AI89&lt;&gt;0),[4]PDI_DES__SUBUNIDAD_SECCIÓN_UBIC!$AI89,""),IF($A91="TOTAL",SUM(INDIRECT("U4:U"&amp;ROW()-1)),""))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IF(AND($A91&lt;&gt;"",$A91&lt;&gt;"TOTAL"),IF(AND([4]PDI_DES__SUBUNIDAD_SECCIÓN_UBIC!$AL89&lt;&gt;"",[4]PDI_DES__SUBUNIDAD_SECCIÓN_UBIC!$AL89&lt;&gt;0),[4]PDI_DES__SUBUNIDAD_SECCIÓN_UBIC!$AL89,""),IF($A91="TOTAL",SUM(INDIRECT("W4:W"&amp;ROW()-1)),""))</f>
        <v/>
      </c>
      <c r="X91" s="6" t="str">
        <f ca="1">IF(AND($A91&lt;&gt;"",$A91&lt;&gt;"TOTAL"),IF(AND([4]PDI_DES__SUBUNIDAD_SECCIÓN_UBIC!$AN89&lt;&gt;"",[4]PDI_DES__SUBUNIDAD_SECCIÓN_UBIC!$AN89&lt;&gt;0),[4]PDI_DES__SUBUNIDAD_SECCIÓN_UBIC!$AN89,""),IF($A91="TOTAL",SUM(INDIRECT("X4:X"&amp;ROW()-1)),""))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IF(AND($A91&lt;&gt;"",$A91&lt;&gt;"TOTAL"),IF(AND([4]PDI_DES__SUBUNIDAD_SECCIÓN_UBIC!$AQ89&lt;&gt;"",[4]PDI_DES__SUBUNIDAD_SECCIÓN_UBIC!$AQ89&lt;&gt;0),[4]PDI_DES__SUBUNIDAD_SECCIÓN_UBIC!$AQ89,""),IF($A91="TOTAL",SUM(INDIRECT("Z4:Z"&amp;ROW()-1)),""))</f>
        <v/>
      </c>
      <c r="AA91" s="6" t="str">
        <f ca="1">IF(AND($A91&lt;&gt;"",$A91&lt;&gt;"TOTAL"),IF(AND([4]PDI_DES__SUBUNIDAD_SECCIÓN_UBIC!$AS89&lt;&gt;"",[4]PDI_DES__SUBUNIDAD_SECCIÓN_UBIC!$AS89&lt;&gt;0),[4]PDI_DES__SUBUNIDAD_SECCIÓN_UBIC!$AS89,""),IF($A91="TOTAL",SUM(INDIRECT("AA4:AA"&amp;ROW()-1)),""))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IF(AND($A91&lt;&gt;"",$A91&lt;&gt;"TOTAL"),IF(AND([4]PDI_DES__SUBUNIDAD_SECCIÓN_UBIC!$AV89&lt;&gt;"",[4]PDI_DES__SUBUNIDAD_SECCIÓN_UBIC!$AV89&lt;&gt;0),[4]PDI_DES__SUBUNIDAD_SECCIÓN_UBIC!$AV89,""),IF($A91="TOTAL",SUM(INDIRECT("AC4:AC"&amp;ROW()-1)),""))</f>
        <v/>
      </c>
      <c r="AD91" s="6" t="str">
        <f ca="1">IF(AND($A91&lt;&gt;"",$A91&lt;&gt;"TOTAL"),IF(AND([4]PDI_DES__SUBUNIDAD_SECCIÓN_UBIC!$AX89&lt;&gt;"",[4]PDI_DES__SUBUNIDAD_SECCIÓN_UBIC!$AX89&lt;&gt;0),[4]PDI_DES__SUBUNIDAD_SECCIÓN_UBIC!$AX89,""),IF($A91="TOTAL",SUM(INDIRECT("AD4:AD"&amp;ROW()-1)),""))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IF(AND($A91&lt;&gt;"",$A91&lt;&gt;"TOTAL"),IF(AND([4]PDI_DES__SUBUNIDAD_SECCIÓN_UBIC!$BA89&lt;&gt;"",[4]PDI_DES__SUBUNIDAD_SECCIÓN_UBIC!$BA89&lt;&gt;0),[4]PDI_DES__SUBUNIDAD_SECCIÓN_UBIC!$BA89,""),IF($A91="TOTAL",SUM(INDIRECT("AF4:AF"&amp;ROW()-1)),""))</f>
        <v/>
      </c>
      <c r="AG91" s="6" t="str">
        <f ca="1">IF(AND($A91&lt;&gt;"",$A91&lt;&gt;"TOTAL"),IF(AND([4]PDI_DES__SUBUNIDAD_SECCIÓN_UBIC!$BC89&lt;&gt;"",[4]PDI_DES__SUBUNIDAD_SECCIÓN_UBIC!$BC89&lt;&gt;0),[4]PDI_DES__SUBUNIDAD_SECCIÓN_UBIC!$BC89,""),IF($A91="TOTAL",SUM(INDIRECT("AG4:AG"&amp;ROW()-1)),""))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IF(AND($A91&lt;&gt;"",$A91&lt;&gt;"TOTAL"),IF(AND([4]PDI_DES__SUBUNIDAD_SECCIÓN_UBIC!$BF89&lt;&gt;"",[4]PDI_DES__SUBUNIDAD_SECCIÓN_UBIC!$BF89&lt;&gt;0),[4]PDI_DES__SUBUNIDAD_SECCIÓN_UBIC!$BF89,""),IF($A91="TOTAL",SUM(INDIRECT("AI4:AI"&amp;ROW()-1)),""))</f>
        <v/>
      </c>
      <c r="AJ91" s="6" t="str">
        <f ca="1">IF(AND($A91&lt;&gt;"",$A91&lt;&gt;"TOTAL"),IF(AND([4]PDI_DES__SUBUNIDAD_SECCIÓN_UBIC!$BH89&lt;&gt;"",[4]PDI_DES__SUBUNIDAD_SECCIÓN_UBIC!$BH89&lt;&gt;0),[4]PDI_DES__SUBUNIDAD_SECCIÓN_UBIC!$BH89,""),IF($A91="TOTAL",SUM(INDIRECT("AJ4:AJ"&amp;ROW()-1)),""))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IF(AND($A91&lt;&gt;"",$A91&lt;&gt;"TOTAL"),IF(AND([4]PDI_DES__SUBUNIDAD_SECCIÓN_UBIC!$BK89&lt;&gt;"",[4]PDI_DES__SUBUNIDAD_SECCIÓN_UBIC!$BK89&lt;&gt;0),[4]PDI_DES__SUBUNIDAD_SECCIÓN_UBIC!$BK89,""),IF($A91="TOTAL",SUM(INDIRECT("AL4:AL"&amp;ROW()-1)),""))</f>
        <v/>
      </c>
      <c r="AM91" s="6" t="str">
        <f ca="1">IF(AND($A91&lt;&gt;"",$A91&lt;&gt;"TOTAL"),IF(AND([4]PDI_DES__SUBUNIDAD_SECCIÓN_UBIC!$BM89&lt;&gt;"",[4]PDI_DES__SUBUNIDAD_SECCIÓN_UBIC!$BM89&lt;&gt;0),[4]PDI_DES__SUBUNIDAD_SECCIÓN_UBIC!$BM89,""),IF($A91="TOTAL",SUM(INDIRECT("AM4:AM"&amp;ROW()-1)),""))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IF(AND($A91&lt;&gt;"",$A91&lt;&gt;"TOTAL"),IF(AND([4]PDI_DES__SUBUNIDAD_SECCIÓN_UBIC!$BP89&lt;&gt;"",[4]PDI_DES__SUBUNIDAD_SECCIÓN_UBIC!$BP89&lt;&gt;0),[4]PDI_DES__SUBUNIDAD_SECCIÓN_UBIC!$BP89,""),IF($A91="TOTAL",SUM(INDIRECT("AO4:AO"&amp;ROW()-1)),""))</f>
        <v/>
      </c>
      <c r="AP91" s="6" t="str">
        <f ca="1">IF(AND($A91&lt;&gt;"",$A91&lt;&gt;"TOTAL"),IF(AND([4]PDI_DES__SUBUNIDAD_SECCIÓN_UBIC!$BR89&lt;&gt;"",[4]PDI_DES__SUBUNIDAD_SECCIÓN_UBIC!$BR89&lt;&gt;0),[4]PDI_DES__SUBUNIDAD_SECCIÓN_UBIC!$BR89,""),IF($A91="TOTAL",SUM(INDIRECT("AP4:AP"&amp;ROW()-1)),""))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IF(AND($A91&lt;&gt;"",$A91&lt;&gt;"TOTAL"),IF(AND([4]PDI_DES__SUBUNIDAD_SECCIÓN_UBIC!$BU89&lt;&gt;"",[4]PDI_DES__SUBUNIDAD_SECCIÓN_UBIC!$BU89&lt;&gt;0),[4]PDI_DES__SUBUNIDAD_SECCIÓN_UBIC!$BU89,""),IF($A91="TOTAL",SUM(INDIRECT("AR4:AR"&amp;ROW()-1)),""))</f>
        <v/>
      </c>
      <c r="AS91" s="6" t="str">
        <f ca="1">IF(AND($A91&lt;&gt;"",$A91&lt;&gt;"TOTAL"),IF(AND([4]PDI_DES__SUBUNIDAD_SECCIÓN_UBIC!$BW89&lt;&gt;"",[4]PDI_DES__SUBUNIDAD_SECCIÓN_UBIC!$BW89&lt;&gt;0),[4]PDI_DES__SUBUNIDAD_SECCIÓN_UBIC!$BW89,""),IF($A91="TOTAL",SUM(INDIRECT("AS4:AS"&amp;ROW()-1)),""))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IF(AND($A91&lt;&gt;"",$A91&lt;&gt;"TOTAL"),IF(AND([4]PDI_DES__SUBUNIDAD_SECCIÓN_UBIC!$BZ89&lt;&gt;"",[4]PDI_DES__SUBUNIDAD_SECCIÓN_UBIC!$BZ89&lt;&gt;0),[4]PDI_DES__SUBUNIDAD_SECCIÓN_UBIC!$BZ89,""),IF($A91="TOTAL",SUM(INDIRECT("AU4:AU"&amp;ROW()-1)),""))</f>
        <v/>
      </c>
      <c r="AV91" s="6" t="str">
        <f ca="1">IF(AND($A91&lt;&gt;"",$A91&lt;&gt;"TOTAL"),IF(AND([4]PDI_DES__SUBUNIDAD_SECCIÓN_UBIC!$CB89&lt;&gt;"",[4]PDI_DES__SUBUNIDAD_SECCIÓN_UBIC!$CB89&lt;&gt;0),[4]PDI_DES__SUBUNIDAD_SECCIÓN_UBIC!$CB89,""),IF($A91="TOTAL",SUM(INDIRECT("AV4:AV"&amp;ROW()-1)),""))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IF(AND($A91&lt;&gt;"",$A91&lt;&gt;"TOTAL"),IF(AND([4]PDI_DES__SUBUNIDAD_SECCIÓN_UBIC!$CE89&lt;&gt;"",[4]PDI_DES__SUBUNIDAD_SECCIÓN_UBIC!$CE89&lt;&gt;0),[4]PDI_DES__SUBUNIDAD_SECCIÓN_UBIC!$CE89,""),IF($A91="TOTAL",SUM(INDIRECT("AX4:AX"&amp;ROW()-1)),""))</f>
        <v/>
      </c>
      <c r="AY91" s="6" t="str">
        <f ca="1">IF(AND($A91&lt;&gt;"",$A91&lt;&gt;"TOTAL"),IF(AND([4]PDI_DES__SUBUNIDAD_SECCIÓN_UBIC!$CG89&lt;&gt;"",[4]PDI_DES__SUBUNIDAD_SECCIÓN_UBIC!$CG89&lt;&gt;0),[4]PDI_DES__SUBUNIDAD_SECCIÓN_UBIC!$CG89,""),IF($A91="TOTAL",SUM(INDIRECT("AY4:AY"&amp;ROW()-1)),""))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IF(AND($A91&lt;&gt;"",$A91&lt;&gt;"TOTAL"),IF(AND([4]PDI_DES__SUBUNIDAD_SECCIÓN_UBIC!$CJ89&lt;&gt;"",[4]PDI_DES__SUBUNIDAD_SECCIÓN_UBIC!$CJ89&lt;&gt;0),[4]PDI_DES__SUBUNIDAD_SECCIÓN_UBIC!$CJ89,""),IF($A91="TOTAL",SUM(INDIRECT("BA4:BA"&amp;ROW()-1)),""))</f>
        <v/>
      </c>
      <c r="BB91" s="6" t="str">
        <f ca="1">IF(AND($A91&lt;&gt;"",$A91&lt;&gt;"TOTAL"),IF(AND([4]PDI_DES__SUBUNIDAD_SECCIÓN_UBIC!$CL89&lt;&gt;"",[4]PDI_DES__SUBUNIDAD_SECCIÓN_UBIC!$CL89&lt;&gt;0),[4]PDI_DES__SUBUNIDAD_SECCIÓN_UBIC!$CL89,""),IF($A91="TOTAL",SUM(INDIRECT("BB4:BB"&amp;ROW()-1)),""))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IF(AND($A91&lt;&gt;"",$A91&lt;&gt;"TOTAL"),IF(AND([4]PDI_DES__SUBUNIDAD_SECCIÓN_UBIC!$CO89&lt;&gt;"",[4]PDI_DES__SUBUNIDAD_SECCIÓN_UBIC!$CO89&lt;&gt;0),[4]PDI_DES__SUBUNIDAD_SECCIÓN_UBIC!$CO89,""),IF($A91="TOTAL",SUM(INDIRECT("BD4:BD"&amp;ROW()-1)),""))</f>
        <v/>
      </c>
      <c r="BE91" s="6" t="str">
        <f ca="1">IF(AND($A91&lt;&gt;"",$A91&lt;&gt;"TOTAL"),IF(AND([4]PDI_DES__SUBUNIDAD_SECCIÓN_UBIC!$CQ89&lt;&gt;"",[4]PDI_DES__SUBUNIDAD_SECCIÓN_UBIC!$CQ89&lt;&gt;0),[4]PDI_DES__SUBUNIDAD_SECCIÓN_UBIC!$CQ89,""),IF($A91="TOTAL",SUM(INDIRECT("BE4:BE"&amp;ROW()-1)),""))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IF([4]PDI_DES__SUBUNIDAD_SECCIÓN_UBIC!$B90&lt;&gt;"",[4]PDI_DES__SUBUNIDAD_SECCIÓN_UBIC!$B90,IF(AND([4]PDI_DES__SUBUNIDAD_SECCIÓN_UBIC!$B90="",[4]PDI_DES__SUBUNIDAD_SECCIÓN_UBIC!$B91="",[4]PDI_DES__SUBUNIDAD_SECCIÓN_UBIC!$B89=""),"","TOTAL"))</f>
        <v/>
      </c>
      <c r="B92" s="6" t="str">
        <f ca="1">IF(AND($A92&lt;&gt;"",$A92&lt;&gt;"TOTAL"),IF(AND([4]PDI_DES__SUBUNIDAD_SECCIÓN_UBIC!$C90&lt;&gt;"",[4]PDI_DES__SUBUNIDAD_SECCIÓN_UBIC!$C90&lt;&gt;0),[4]PDI_DES__SUBUNIDAD_SECCIÓN_UBIC!$C90,""),IF($A92="TOTAL",SUM(INDIRECT("B4:B"&amp;ROW()-1)),""))</f>
        <v/>
      </c>
      <c r="C92" s="6" t="str">
        <f ca="1">IF(AND($A92&lt;&gt;"",$A92&lt;&gt;"TOTAL"),IF(AND([4]PDI_DES__SUBUNIDAD_SECCIÓN_UBIC!$E90&lt;&gt;"",[4]PDI_DES__SUBUNIDAD_SECCIÓN_UBIC!$E90&lt;&gt;0),[4]PDI_DES__SUBUNIDAD_SECCIÓN_UBIC!$E90,""),IF($A92="TOTAL",SUM(INDIRECT("C4:C"&amp;ROW()-1)),""))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IF(AND($A92&lt;&gt;"",$A92&lt;&gt;"TOTAL"),IF(AND([4]PDI_DES__SUBUNIDAD_SECCIÓN_UBIC!$H90&lt;&gt;"",[4]PDI_DES__SUBUNIDAD_SECCIÓN_UBIC!$H90&lt;&gt;0),[4]PDI_DES__SUBUNIDAD_SECCIÓN_UBIC!$H90,""),IF($A92="TOTAL",SUM(INDIRECT("E4:E"&amp;ROW()-1)),""))</f>
        <v/>
      </c>
      <c r="F92" s="6" t="str">
        <f ca="1">IF(AND($A92&lt;&gt;"",$A92&lt;&gt;"TOTAL"),IF(AND([4]PDI_DES__SUBUNIDAD_SECCIÓN_UBIC!$J90&lt;&gt;"",[4]PDI_DES__SUBUNIDAD_SECCIÓN_UBIC!$J90&lt;&gt;0),[4]PDI_DES__SUBUNIDAD_SECCIÓN_UBIC!$J90,""),IF($A92="TOTAL",SUM(INDIRECT("F4:F"&amp;ROW()-1)),""))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IF(AND($A92&lt;&gt;"",$A92&lt;&gt;"TOTAL"),IF(AND([4]PDI_DES__SUBUNIDAD_SECCIÓN_UBIC!$M90&lt;&gt;"",[4]PDI_DES__SUBUNIDAD_SECCIÓN_UBIC!$M90&lt;&gt;0),[4]PDI_DES__SUBUNIDAD_SECCIÓN_UBIC!$M90,""),IF($A92="TOTAL",SUM(INDIRECT("H4:H"&amp;ROW()-1)),""))</f>
        <v/>
      </c>
      <c r="I92" s="6" t="str">
        <f ca="1">IF(AND($A92&lt;&gt;"",$A92&lt;&gt;"TOTAL"),IF(AND([4]PDI_DES__SUBUNIDAD_SECCIÓN_UBIC!$O90&lt;&gt;"",[4]PDI_DES__SUBUNIDAD_SECCIÓN_UBIC!$O90&lt;&gt;0),[4]PDI_DES__SUBUNIDAD_SECCIÓN_UBIC!$O90,""),IF($A92="TOTAL",SUM(INDIRECT("I4:I"&amp;ROW()-1)),""))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IF(AND($A92&lt;&gt;"",$A92&lt;&gt;"TOTAL"),IF(AND([4]PDI_DES__SUBUNIDAD_SECCIÓN_UBIC!$R90&lt;&gt;"",[4]PDI_DES__SUBUNIDAD_SECCIÓN_UBIC!$R90&lt;&gt;0),[4]PDI_DES__SUBUNIDAD_SECCIÓN_UBIC!$R90,""),IF($A92="TOTAL",SUM(INDIRECT("K4:K"&amp;ROW()-1)),""))</f>
        <v/>
      </c>
      <c r="L92" s="6" t="str">
        <f ca="1">IF(AND($A92&lt;&gt;"",$A92&lt;&gt;"TOTAL"),IF(AND([4]PDI_DES__SUBUNIDAD_SECCIÓN_UBIC!$T90&lt;&gt;"",[4]PDI_DES__SUBUNIDAD_SECCIÓN_UBIC!$T90&lt;&gt;0),[4]PDI_DES__SUBUNIDAD_SECCIÓN_UBIC!$T90,""),IF($A92="TOTAL",SUM(INDIRECT("L4:L"&amp;ROW()-1)),""))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IF(AND($A92&lt;&gt;"",$A92&lt;&gt;"TOTAL"),IF(AND([4]PDI_DES__SUBUNIDAD_SECCIÓN_UBIC!$W90&lt;&gt;"",[4]PDI_DES__SUBUNIDAD_SECCIÓN_UBIC!$W90&lt;&gt;0),[4]PDI_DES__SUBUNIDAD_SECCIÓN_UBIC!$W90,""),IF($A92="TOTAL",SUM(INDIRECT("N4:N"&amp;ROW()-1)),""))</f>
        <v/>
      </c>
      <c r="O92" s="6" t="str">
        <f ca="1">IF(AND($A92&lt;&gt;"",$A92&lt;&gt;"TOTAL"),IF(AND([4]PDI_DES__SUBUNIDAD_SECCIÓN_UBIC!$Y90&lt;&gt;"",[4]PDI_DES__SUBUNIDAD_SECCIÓN_UBIC!$Y90&lt;&gt;0),[4]PDI_DES__SUBUNIDAD_SECCIÓN_UBIC!$Y90,""),IF($A92="TOTAL",SUM(INDIRECT("O4:O"&amp;ROW()-1)),""))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IF(AND($A92&lt;&gt;"",$A92&lt;&gt;"TOTAL"),IF(AND([4]PDI_DES__SUBUNIDAD_SECCIÓN_UBIC!$AB90&lt;&gt;"",[4]PDI_DES__SUBUNIDAD_SECCIÓN_UBIC!$AB90&lt;&gt;0),[4]PDI_DES__SUBUNIDAD_SECCIÓN_UBIC!$AB90,""),IF($A92="TOTAL",SUM(INDIRECT("Q4:Q"&amp;ROW()-1)),""))</f>
        <v/>
      </c>
      <c r="R92" s="6" t="str">
        <f ca="1">IF(AND($A92&lt;&gt;"",$A92&lt;&gt;"TOTAL"),IF(AND([4]PDI_DES__SUBUNIDAD_SECCIÓN_UBIC!$AD90&lt;&gt;"",[4]PDI_DES__SUBUNIDAD_SECCIÓN_UBIC!$AD90&lt;&gt;0),[4]PDI_DES__SUBUNIDAD_SECCIÓN_UBIC!$AD90,""),IF($A92="TOTAL",SUM(INDIRECT("R4:R"&amp;ROW()-1)),""))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IF(AND($A92&lt;&gt;"",$A92&lt;&gt;"TOTAL"),IF(AND([4]PDI_DES__SUBUNIDAD_SECCIÓN_UBIC!$AG90&lt;&gt;"",[4]PDI_DES__SUBUNIDAD_SECCIÓN_UBIC!$AG90&lt;&gt;0),[4]PDI_DES__SUBUNIDAD_SECCIÓN_UBIC!$AG90,""),IF($A92="TOTAL",SUM(INDIRECT("T4:T"&amp;ROW()-1)),""))</f>
        <v/>
      </c>
      <c r="U92" s="6" t="str">
        <f ca="1">IF(AND($A92&lt;&gt;"",$A92&lt;&gt;"TOTAL"),IF(AND([4]PDI_DES__SUBUNIDAD_SECCIÓN_UBIC!$AI90&lt;&gt;"",[4]PDI_DES__SUBUNIDAD_SECCIÓN_UBIC!$AI90&lt;&gt;0),[4]PDI_DES__SUBUNIDAD_SECCIÓN_UBIC!$AI90,""),IF($A92="TOTAL",SUM(INDIRECT("U4:U"&amp;ROW()-1)),""))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IF(AND($A92&lt;&gt;"",$A92&lt;&gt;"TOTAL"),IF(AND([4]PDI_DES__SUBUNIDAD_SECCIÓN_UBIC!$AL90&lt;&gt;"",[4]PDI_DES__SUBUNIDAD_SECCIÓN_UBIC!$AL90&lt;&gt;0),[4]PDI_DES__SUBUNIDAD_SECCIÓN_UBIC!$AL90,""),IF($A92="TOTAL",SUM(INDIRECT("W4:W"&amp;ROW()-1)),""))</f>
        <v/>
      </c>
      <c r="X92" s="6" t="str">
        <f ca="1">IF(AND($A92&lt;&gt;"",$A92&lt;&gt;"TOTAL"),IF(AND([4]PDI_DES__SUBUNIDAD_SECCIÓN_UBIC!$AN90&lt;&gt;"",[4]PDI_DES__SUBUNIDAD_SECCIÓN_UBIC!$AN90&lt;&gt;0),[4]PDI_DES__SUBUNIDAD_SECCIÓN_UBIC!$AN90,""),IF($A92="TOTAL",SUM(INDIRECT("X4:X"&amp;ROW()-1)),""))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IF(AND($A92&lt;&gt;"",$A92&lt;&gt;"TOTAL"),IF(AND([4]PDI_DES__SUBUNIDAD_SECCIÓN_UBIC!$AQ90&lt;&gt;"",[4]PDI_DES__SUBUNIDAD_SECCIÓN_UBIC!$AQ90&lt;&gt;0),[4]PDI_DES__SUBUNIDAD_SECCIÓN_UBIC!$AQ90,""),IF($A92="TOTAL",SUM(INDIRECT("Z4:Z"&amp;ROW()-1)),""))</f>
        <v/>
      </c>
      <c r="AA92" s="6" t="str">
        <f ca="1">IF(AND($A92&lt;&gt;"",$A92&lt;&gt;"TOTAL"),IF(AND([4]PDI_DES__SUBUNIDAD_SECCIÓN_UBIC!$AS90&lt;&gt;"",[4]PDI_DES__SUBUNIDAD_SECCIÓN_UBIC!$AS90&lt;&gt;0),[4]PDI_DES__SUBUNIDAD_SECCIÓN_UBIC!$AS90,""),IF($A92="TOTAL",SUM(INDIRECT("AA4:AA"&amp;ROW()-1)),""))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IF(AND($A92&lt;&gt;"",$A92&lt;&gt;"TOTAL"),IF(AND([4]PDI_DES__SUBUNIDAD_SECCIÓN_UBIC!$AV90&lt;&gt;"",[4]PDI_DES__SUBUNIDAD_SECCIÓN_UBIC!$AV90&lt;&gt;0),[4]PDI_DES__SUBUNIDAD_SECCIÓN_UBIC!$AV90,""),IF($A92="TOTAL",SUM(INDIRECT("AC4:AC"&amp;ROW()-1)),""))</f>
        <v/>
      </c>
      <c r="AD92" s="6" t="str">
        <f ca="1">IF(AND($A92&lt;&gt;"",$A92&lt;&gt;"TOTAL"),IF(AND([4]PDI_DES__SUBUNIDAD_SECCIÓN_UBIC!$AX90&lt;&gt;"",[4]PDI_DES__SUBUNIDAD_SECCIÓN_UBIC!$AX90&lt;&gt;0),[4]PDI_DES__SUBUNIDAD_SECCIÓN_UBIC!$AX90,""),IF($A92="TOTAL",SUM(INDIRECT("AD4:AD"&amp;ROW()-1)),""))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IF(AND($A92&lt;&gt;"",$A92&lt;&gt;"TOTAL"),IF(AND([4]PDI_DES__SUBUNIDAD_SECCIÓN_UBIC!$BA90&lt;&gt;"",[4]PDI_DES__SUBUNIDAD_SECCIÓN_UBIC!$BA90&lt;&gt;0),[4]PDI_DES__SUBUNIDAD_SECCIÓN_UBIC!$BA90,""),IF($A92="TOTAL",SUM(INDIRECT("AF4:AF"&amp;ROW()-1)),""))</f>
        <v/>
      </c>
      <c r="AG92" s="6" t="str">
        <f ca="1">IF(AND($A92&lt;&gt;"",$A92&lt;&gt;"TOTAL"),IF(AND([4]PDI_DES__SUBUNIDAD_SECCIÓN_UBIC!$BC90&lt;&gt;"",[4]PDI_DES__SUBUNIDAD_SECCIÓN_UBIC!$BC90&lt;&gt;0),[4]PDI_DES__SUBUNIDAD_SECCIÓN_UBIC!$BC90,""),IF($A92="TOTAL",SUM(INDIRECT("AG4:AG"&amp;ROW()-1)),""))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IF(AND($A92&lt;&gt;"",$A92&lt;&gt;"TOTAL"),IF(AND([4]PDI_DES__SUBUNIDAD_SECCIÓN_UBIC!$BF90&lt;&gt;"",[4]PDI_DES__SUBUNIDAD_SECCIÓN_UBIC!$BF90&lt;&gt;0),[4]PDI_DES__SUBUNIDAD_SECCIÓN_UBIC!$BF90,""),IF($A92="TOTAL",SUM(INDIRECT("AI4:AI"&amp;ROW()-1)),""))</f>
        <v/>
      </c>
      <c r="AJ92" s="6" t="str">
        <f ca="1">IF(AND($A92&lt;&gt;"",$A92&lt;&gt;"TOTAL"),IF(AND([4]PDI_DES__SUBUNIDAD_SECCIÓN_UBIC!$BH90&lt;&gt;"",[4]PDI_DES__SUBUNIDAD_SECCIÓN_UBIC!$BH90&lt;&gt;0),[4]PDI_DES__SUBUNIDAD_SECCIÓN_UBIC!$BH90,""),IF($A92="TOTAL",SUM(INDIRECT("AJ4:AJ"&amp;ROW()-1)),""))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IF(AND($A92&lt;&gt;"",$A92&lt;&gt;"TOTAL"),IF(AND([4]PDI_DES__SUBUNIDAD_SECCIÓN_UBIC!$BK90&lt;&gt;"",[4]PDI_DES__SUBUNIDAD_SECCIÓN_UBIC!$BK90&lt;&gt;0),[4]PDI_DES__SUBUNIDAD_SECCIÓN_UBIC!$BK90,""),IF($A92="TOTAL",SUM(INDIRECT("AL4:AL"&amp;ROW()-1)),""))</f>
        <v/>
      </c>
      <c r="AM92" s="6" t="str">
        <f ca="1">IF(AND($A92&lt;&gt;"",$A92&lt;&gt;"TOTAL"),IF(AND([4]PDI_DES__SUBUNIDAD_SECCIÓN_UBIC!$BM90&lt;&gt;"",[4]PDI_DES__SUBUNIDAD_SECCIÓN_UBIC!$BM90&lt;&gt;0),[4]PDI_DES__SUBUNIDAD_SECCIÓN_UBIC!$BM90,""),IF($A92="TOTAL",SUM(INDIRECT("AM4:AM"&amp;ROW()-1)),""))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IF(AND($A92&lt;&gt;"",$A92&lt;&gt;"TOTAL"),IF(AND([4]PDI_DES__SUBUNIDAD_SECCIÓN_UBIC!$BP90&lt;&gt;"",[4]PDI_DES__SUBUNIDAD_SECCIÓN_UBIC!$BP90&lt;&gt;0),[4]PDI_DES__SUBUNIDAD_SECCIÓN_UBIC!$BP90,""),IF($A92="TOTAL",SUM(INDIRECT("AO4:AO"&amp;ROW()-1)),""))</f>
        <v/>
      </c>
      <c r="AP92" s="6" t="str">
        <f ca="1">IF(AND($A92&lt;&gt;"",$A92&lt;&gt;"TOTAL"),IF(AND([4]PDI_DES__SUBUNIDAD_SECCIÓN_UBIC!$BR90&lt;&gt;"",[4]PDI_DES__SUBUNIDAD_SECCIÓN_UBIC!$BR90&lt;&gt;0),[4]PDI_DES__SUBUNIDAD_SECCIÓN_UBIC!$BR90,""),IF($A92="TOTAL",SUM(INDIRECT("AP4:AP"&amp;ROW()-1)),""))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IF(AND($A92&lt;&gt;"",$A92&lt;&gt;"TOTAL"),IF(AND([4]PDI_DES__SUBUNIDAD_SECCIÓN_UBIC!$BU90&lt;&gt;"",[4]PDI_DES__SUBUNIDAD_SECCIÓN_UBIC!$BU90&lt;&gt;0),[4]PDI_DES__SUBUNIDAD_SECCIÓN_UBIC!$BU90,""),IF($A92="TOTAL",SUM(INDIRECT("AR4:AR"&amp;ROW()-1)),""))</f>
        <v/>
      </c>
      <c r="AS92" s="6" t="str">
        <f ca="1">IF(AND($A92&lt;&gt;"",$A92&lt;&gt;"TOTAL"),IF(AND([4]PDI_DES__SUBUNIDAD_SECCIÓN_UBIC!$BW90&lt;&gt;"",[4]PDI_DES__SUBUNIDAD_SECCIÓN_UBIC!$BW90&lt;&gt;0),[4]PDI_DES__SUBUNIDAD_SECCIÓN_UBIC!$BW90,""),IF($A92="TOTAL",SUM(INDIRECT("AS4:AS"&amp;ROW()-1)),""))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IF(AND($A92&lt;&gt;"",$A92&lt;&gt;"TOTAL"),IF(AND([4]PDI_DES__SUBUNIDAD_SECCIÓN_UBIC!$BZ90&lt;&gt;"",[4]PDI_DES__SUBUNIDAD_SECCIÓN_UBIC!$BZ90&lt;&gt;0),[4]PDI_DES__SUBUNIDAD_SECCIÓN_UBIC!$BZ90,""),IF($A92="TOTAL",SUM(INDIRECT("AU4:AU"&amp;ROW()-1)),""))</f>
        <v/>
      </c>
      <c r="AV92" s="6" t="str">
        <f ca="1">IF(AND($A92&lt;&gt;"",$A92&lt;&gt;"TOTAL"),IF(AND([4]PDI_DES__SUBUNIDAD_SECCIÓN_UBIC!$CB90&lt;&gt;"",[4]PDI_DES__SUBUNIDAD_SECCIÓN_UBIC!$CB90&lt;&gt;0),[4]PDI_DES__SUBUNIDAD_SECCIÓN_UBIC!$CB90,""),IF($A92="TOTAL",SUM(INDIRECT("AV4:AV"&amp;ROW()-1)),""))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IF(AND($A92&lt;&gt;"",$A92&lt;&gt;"TOTAL"),IF(AND([4]PDI_DES__SUBUNIDAD_SECCIÓN_UBIC!$CE90&lt;&gt;"",[4]PDI_DES__SUBUNIDAD_SECCIÓN_UBIC!$CE90&lt;&gt;0),[4]PDI_DES__SUBUNIDAD_SECCIÓN_UBIC!$CE90,""),IF($A92="TOTAL",SUM(INDIRECT("AX4:AX"&amp;ROW()-1)),""))</f>
        <v/>
      </c>
      <c r="AY92" s="6" t="str">
        <f ca="1">IF(AND($A92&lt;&gt;"",$A92&lt;&gt;"TOTAL"),IF(AND([4]PDI_DES__SUBUNIDAD_SECCIÓN_UBIC!$CG90&lt;&gt;"",[4]PDI_DES__SUBUNIDAD_SECCIÓN_UBIC!$CG90&lt;&gt;0),[4]PDI_DES__SUBUNIDAD_SECCIÓN_UBIC!$CG90,""),IF($A92="TOTAL",SUM(INDIRECT("AY4:AY"&amp;ROW()-1)),""))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IF(AND($A92&lt;&gt;"",$A92&lt;&gt;"TOTAL"),IF(AND([4]PDI_DES__SUBUNIDAD_SECCIÓN_UBIC!$CJ90&lt;&gt;"",[4]PDI_DES__SUBUNIDAD_SECCIÓN_UBIC!$CJ90&lt;&gt;0),[4]PDI_DES__SUBUNIDAD_SECCIÓN_UBIC!$CJ90,""),IF($A92="TOTAL",SUM(INDIRECT("BA4:BA"&amp;ROW()-1)),""))</f>
        <v/>
      </c>
      <c r="BB92" s="6" t="str">
        <f ca="1">IF(AND($A92&lt;&gt;"",$A92&lt;&gt;"TOTAL"),IF(AND([4]PDI_DES__SUBUNIDAD_SECCIÓN_UBIC!$CL90&lt;&gt;"",[4]PDI_DES__SUBUNIDAD_SECCIÓN_UBIC!$CL90&lt;&gt;0),[4]PDI_DES__SUBUNIDAD_SECCIÓN_UBIC!$CL90,""),IF($A92="TOTAL",SUM(INDIRECT("BB4:BB"&amp;ROW()-1)),""))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IF(AND($A92&lt;&gt;"",$A92&lt;&gt;"TOTAL"),IF(AND([4]PDI_DES__SUBUNIDAD_SECCIÓN_UBIC!$CO90&lt;&gt;"",[4]PDI_DES__SUBUNIDAD_SECCIÓN_UBIC!$CO90&lt;&gt;0),[4]PDI_DES__SUBUNIDAD_SECCIÓN_UBIC!$CO90,""),IF($A92="TOTAL",SUM(INDIRECT("BD4:BD"&amp;ROW()-1)),""))</f>
        <v/>
      </c>
      <c r="BE92" s="6" t="str">
        <f ca="1">IF(AND($A92&lt;&gt;"",$A92&lt;&gt;"TOTAL"),IF(AND([4]PDI_DES__SUBUNIDAD_SECCIÓN_UBIC!$CQ90&lt;&gt;"",[4]PDI_DES__SUBUNIDAD_SECCIÓN_UBIC!$CQ90&lt;&gt;0),[4]PDI_DES__SUBUNIDAD_SECCIÓN_UBIC!$CQ90,""),IF($A92="TOTAL",SUM(INDIRECT("BE4:BE"&amp;ROW()-1)),""))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IF([4]PDI_DES__SUBUNIDAD_SECCIÓN_UBIC!$B91&lt;&gt;"",[4]PDI_DES__SUBUNIDAD_SECCIÓN_UBIC!$B91,IF(AND([4]PDI_DES__SUBUNIDAD_SECCIÓN_UBIC!$B91="",[4]PDI_DES__SUBUNIDAD_SECCIÓN_UBIC!$B92="",[4]PDI_DES__SUBUNIDAD_SECCIÓN_UBIC!$B90=""),"","TOTAL"))</f>
        <v/>
      </c>
      <c r="B93" s="6" t="str">
        <f ca="1">IF(AND($A93&lt;&gt;"",$A93&lt;&gt;"TOTAL"),IF(AND([4]PDI_DES__SUBUNIDAD_SECCIÓN_UBIC!$C91&lt;&gt;"",[4]PDI_DES__SUBUNIDAD_SECCIÓN_UBIC!$C91&lt;&gt;0),[4]PDI_DES__SUBUNIDAD_SECCIÓN_UBIC!$C91,""),IF($A93="TOTAL",SUM(INDIRECT("B4:B"&amp;ROW()-1)),""))</f>
        <v/>
      </c>
      <c r="C93" s="6" t="str">
        <f ca="1">IF(AND($A93&lt;&gt;"",$A93&lt;&gt;"TOTAL"),IF(AND([4]PDI_DES__SUBUNIDAD_SECCIÓN_UBIC!$E91&lt;&gt;"",[4]PDI_DES__SUBUNIDAD_SECCIÓN_UBIC!$E91&lt;&gt;0),[4]PDI_DES__SUBUNIDAD_SECCIÓN_UBIC!$E91,""),IF($A93="TOTAL",SUM(INDIRECT("C4:C"&amp;ROW()-1)),""))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IF(AND($A93&lt;&gt;"",$A93&lt;&gt;"TOTAL"),IF(AND([4]PDI_DES__SUBUNIDAD_SECCIÓN_UBIC!$H91&lt;&gt;"",[4]PDI_DES__SUBUNIDAD_SECCIÓN_UBIC!$H91&lt;&gt;0),[4]PDI_DES__SUBUNIDAD_SECCIÓN_UBIC!$H91,""),IF($A93="TOTAL",SUM(INDIRECT("E4:E"&amp;ROW()-1)),""))</f>
        <v/>
      </c>
      <c r="F93" s="6" t="str">
        <f ca="1">IF(AND($A93&lt;&gt;"",$A93&lt;&gt;"TOTAL"),IF(AND([4]PDI_DES__SUBUNIDAD_SECCIÓN_UBIC!$J91&lt;&gt;"",[4]PDI_DES__SUBUNIDAD_SECCIÓN_UBIC!$J91&lt;&gt;0),[4]PDI_DES__SUBUNIDAD_SECCIÓN_UBIC!$J91,""),IF($A93="TOTAL",SUM(INDIRECT("F4:F"&amp;ROW()-1)),""))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IF(AND($A93&lt;&gt;"",$A93&lt;&gt;"TOTAL"),IF(AND([4]PDI_DES__SUBUNIDAD_SECCIÓN_UBIC!$M91&lt;&gt;"",[4]PDI_DES__SUBUNIDAD_SECCIÓN_UBIC!$M91&lt;&gt;0),[4]PDI_DES__SUBUNIDAD_SECCIÓN_UBIC!$M91,""),IF($A93="TOTAL",SUM(INDIRECT("H4:H"&amp;ROW()-1)),""))</f>
        <v/>
      </c>
      <c r="I93" s="6" t="str">
        <f ca="1">IF(AND($A93&lt;&gt;"",$A93&lt;&gt;"TOTAL"),IF(AND([4]PDI_DES__SUBUNIDAD_SECCIÓN_UBIC!$O91&lt;&gt;"",[4]PDI_DES__SUBUNIDAD_SECCIÓN_UBIC!$O91&lt;&gt;0),[4]PDI_DES__SUBUNIDAD_SECCIÓN_UBIC!$O91,""),IF($A93="TOTAL",SUM(INDIRECT("I4:I"&amp;ROW()-1)),""))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IF(AND($A93&lt;&gt;"",$A93&lt;&gt;"TOTAL"),IF(AND([4]PDI_DES__SUBUNIDAD_SECCIÓN_UBIC!$R91&lt;&gt;"",[4]PDI_DES__SUBUNIDAD_SECCIÓN_UBIC!$R91&lt;&gt;0),[4]PDI_DES__SUBUNIDAD_SECCIÓN_UBIC!$R91,""),IF($A93="TOTAL",SUM(INDIRECT("K4:K"&amp;ROW()-1)),""))</f>
        <v/>
      </c>
      <c r="L93" s="6" t="str">
        <f ca="1">IF(AND($A93&lt;&gt;"",$A93&lt;&gt;"TOTAL"),IF(AND([4]PDI_DES__SUBUNIDAD_SECCIÓN_UBIC!$T91&lt;&gt;"",[4]PDI_DES__SUBUNIDAD_SECCIÓN_UBIC!$T91&lt;&gt;0),[4]PDI_DES__SUBUNIDAD_SECCIÓN_UBIC!$T91,""),IF($A93="TOTAL",SUM(INDIRECT("L4:L"&amp;ROW()-1)),""))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IF(AND($A93&lt;&gt;"",$A93&lt;&gt;"TOTAL"),IF(AND([4]PDI_DES__SUBUNIDAD_SECCIÓN_UBIC!$W91&lt;&gt;"",[4]PDI_DES__SUBUNIDAD_SECCIÓN_UBIC!$W91&lt;&gt;0),[4]PDI_DES__SUBUNIDAD_SECCIÓN_UBIC!$W91,""),IF($A93="TOTAL",SUM(INDIRECT("N4:N"&amp;ROW()-1)),""))</f>
        <v/>
      </c>
      <c r="O93" s="6" t="str">
        <f ca="1">IF(AND($A93&lt;&gt;"",$A93&lt;&gt;"TOTAL"),IF(AND([4]PDI_DES__SUBUNIDAD_SECCIÓN_UBIC!$Y91&lt;&gt;"",[4]PDI_DES__SUBUNIDAD_SECCIÓN_UBIC!$Y91&lt;&gt;0),[4]PDI_DES__SUBUNIDAD_SECCIÓN_UBIC!$Y91,""),IF($A93="TOTAL",SUM(INDIRECT("O4:O"&amp;ROW()-1)),""))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IF(AND($A93&lt;&gt;"",$A93&lt;&gt;"TOTAL"),IF(AND([4]PDI_DES__SUBUNIDAD_SECCIÓN_UBIC!$AB91&lt;&gt;"",[4]PDI_DES__SUBUNIDAD_SECCIÓN_UBIC!$AB91&lt;&gt;0),[4]PDI_DES__SUBUNIDAD_SECCIÓN_UBIC!$AB91,""),IF($A93="TOTAL",SUM(INDIRECT("Q4:Q"&amp;ROW()-1)),""))</f>
        <v/>
      </c>
      <c r="R93" s="6" t="str">
        <f ca="1">IF(AND($A93&lt;&gt;"",$A93&lt;&gt;"TOTAL"),IF(AND([4]PDI_DES__SUBUNIDAD_SECCIÓN_UBIC!$AD91&lt;&gt;"",[4]PDI_DES__SUBUNIDAD_SECCIÓN_UBIC!$AD91&lt;&gt;0),[4]PDI_DES__SUBUNIDAD_SECCIÓN_UBIC!$AD91,""),IF($A93="TOTAL",SUM(INDIRECT("R4:R"&amp;ROW()-1)),""))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IF(AND($A93&lt;&gt;"",$A93&lt;&gt;"TOTAL"),IF(AND([4]PDI_DES__SUBUNIDAD_SECCIÓN_UBIC!$AG91&lt;&gt;"",[4]PDI_DES__SUBUNIDAD_SECCIÓN_UBIC!$AG91&lt;&gt;0),[4]PDI_DES__SUBUNIDAD_SECCIÓN_UBIC!$AG91,""),IF($A93="TOTAL",SUM(INDIRECT("T4:T"&amp;ROW()-1)),""))</f>
        <v/>
      </c>
      <c r="U93" s="6" t="str">
        <f ca="1">IF(AND($A93&lt;&gt;"",$A93&lt;&gt;"TOTAL"),IF(AND([4]PDI_DES__SUBUNIDAD_SECCIÓN_UBIC!$AI91&lt;&gt;"",[4]PDI_DES__SUBUNIDAD_SECCIÓN_UBIC!$AI91&lt;&gt;0),[4]PDI_DES__SUBUNIDAD_SECCIÓN_UBIC!$AI91,""),IF($A93="TOTAL",SUM(INDIRECT("U4:U"&amp;ROW()-1)),""))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IF(AND($A93&lt;&gt;"",$A93&lt;&gt;"TOTAL"),IF(AND([4]PDI_DES__SUBUNIDAD_SECCIÓN_UBIC!$AL91&lt;&gt;"",[4]PDI_DES__SUBUNIDAD_SECCIÓN_UBIC!$AL91&lt;&gt;0),[4]PDI_DES__SUBUNIDAD_SECCIÓN_UBIC!$AL91,""),IF($A93="TOTAL",SUM(INDIRECT("W4:W"&amp;ROW()-1)),""))</f>
        <v/>
      </c>
      <c r="X93" s="6" t="str">
        <f ca="1">IF(AND($A93&lt;&gt;"",$A93&lt;&gt;"TOTAL"),IF(AND([4]PDI_DES__SUBUNIDAD_SECCIÓN_UBIC!$AN91&lt;&gt;"",[4]PDI_DES__SUBUNIDAD_SECCIÓN_UBIC!$AN91&lt;&gt;0),[4]PDI_DES__SUBUNIDAD_SECCIÓN_UBIC!$AN91,""),IF($A93="TOTAL",SUM(INDIRECT("X4:X"&amp;ROW()-1)),""))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IF(AND($A93&lt;&gt;"",$A93&lt;&gt;"TOTAL"),IF(AND([4]PDI_DES__SUBUNIDAD_SECCIÓN_UBIC!$AQ91&lt;&gt;"",[4]PDI_DES__SUBUNIDAD_SECCIÓN_UBIC!$AQ91&lt;&gt;0),[4]PDI_DES__SUBUNIDAD_SECCIÓN_UBIC!$AQ91,""),IF($A93="TOTAL",SUM(INDIRECT("Z4:Z"&amp;ROW()-1)),""))</f>
        <v/>
      </c>
      <c r="AA93" s="6" t="str">
        <f ca="1">IF(AND($A93&lt;&gt;"",$A93&lt;&gt;"TOTAL"),IF(AND([4]PDI_DES__SUBUNIDAD_SECCIÓN_UBIC!$AS91&lt;&gt;"",[4]PDI_DES__SUBUNIDAD_SECCIÓN_UBIC!$AS91&lt;&gt;0),[4]PDI_DES__SUBUNIDAD_SECCIÓN_UBIC!$AS91,""),IF($A93="TOTAL",SUM(INDIRECT("AA4:AA"&amp;ROW()-1)),""))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IF(AND($A93&lt;&gt;"",$A93&lt;&gt;"TOTAL"),IF(AND([4]PDI_DES__SUBUNIDAD_SECCIÓN_UBIC!$AV91&lt;&gt;"",[4]PDI_DES__SUBUNIDAD_SECCIÓN_UBIC!$AV91&lt;&gt;0),[4]PDI_DES__SUBUNIDAD_SECCIÓN_UBIC!$AV91,""),IF($A93="TOTAL",SUM(INDIRECT("AC4:AC"&amp;ROW()-1)),""))</f>
        <v/>
      </c>
      <c r="AD93" s="6" t="str">
        <f ca="1">IF(AND($A93&lt;&gt;"",$A93&lt;&gt;"TOTAL"),IF(AND([4]PDI_DES__SUBUNIDAD_SECCIÓN_UBIC!$AX91&lt;&gt;"",[4]PDI_DES__SUBUNIDAD_SECCIÓN_UBIC!$AX91&lt;&gt;0),[4]PDI_DES__SUBUNIDAD_SECCIÓN_UBIC!$AX91,""),IF($A93="TOTAL",SUM(INDIRECT("AD4:AD"&amp;ROW()-1)),""))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IF(AND($A93&lt;&gt;"",$A93&lt;&gt;"TOTAL"),IF(AND([4]PDI_DES__SUBUNIDAD_SECCIÓN_UBIC!$BA91&lt;&gt;"",[4]PDI_DES__SUBUNIDAD_SECCIÓN_UBIC!$BA91&lt;&gt;0),[4]PDI_DES__SUBUNIDAD_SECCIÓN_UBIC!$BA91,""),IF($A93="TOTAL",SUM(INDIRECT("AF4:AF"&amp;ROW()-1)),""))</f>
        <v/>
      </c>
      <c r="AG93" s="6" t="str">
        <f ca="1">IF(AND($A93&lt;&gt;"",$A93&lt;&gt;"TOTAL"),IF(AND([4]PDI_DES__SUBUNIDAD_SECCIÓN_UBIC!$BC91&lt;&gt;"",[4]PDI_DES__SUBUNIDAD_SECCIÓN_UBIC!$BC91&lt;&gt;0),[4]PDI_DES__SUBUNIDAD_SECCIÓN_UBIC!$BC91,""),IF($A93="TOTAL",SUM(INDIRECT("AG4:AG"&amp;ROW()-1)),""))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IF(AND($A93&lt;&gt;"",$A93&lt;&gt;"TOTAL"),IF(AND([4]PDI_DES__SUBUNIDAD_SECCIÓN_UBIC!$BF91&lt;&gt;"",[4]PDI_DES__SUBUNIDAD_SECCIÓN_UBIC!$BF91&lt;&gt;0),[4]PDI_DES__SUBUNIDAD_SECCIÓN_UBIC!$BF91,""),IF($A93="TOTAL",SUM(INDIRECT("AI4:AI"&amp;ROW()-1)),""))</f>
        <v/>
      </c>
      <c r="AJ93" s="6" t="str">
        <f ca="1">IF(AND($A93&lt;&gt;"",$A93&lt;&gt;"TOTAL"),IF(AND([4]PDI_DES__SUBUNIDAD_SECCIÓN_UBIC!$BH91&lt;&gt;"",[4]PDI_DES__SUBUNIDAD_SECCIÓN_UBIC!$BH91&lt;&gt;0),[4]PDI_DES__SUBUNIDAD_SECCIÓN_UBIC!$BH91,""),IF($A93="TOTAL",SUM(INDIRECT("AJ4:AJ"&amp;ROW()-1)),""))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IF(AND($A93&lt;&gt;"",$A93&lt;&gt;"TOTAL"),IF(AND([4]PDI_DES__SUBUNIDAD_SECCIÓN_UBIC!$BK91&lt;&gt;"",[4]PDI_DES__SUBUNIDAD_SECCIÓN_UBIC!$BK91&lt;&gt;0),[4]PDI_DES__SUBUNIDAD_SECCIÓN_UBIC!$BK91,""),IF($A93="TOTAL",SUM(INDIRECT("AL4:AL"&amp;ROW()-1)),""))</f>
        <v/>
      </c>
      <c r="AM93" s="6" t="str">
        <f ca="1">IF(AND($A93&lt;&gt;"",$A93&lt;&gt;"TOTAL"),IF(AND([4]PDI_DES__SUBUNIDAD_SECCIÓN_UBIC!$BM91&lt;&gt;"",[4]PDI_DES__SUBUNIDAD_SECCIÓN_UBIC!$BM91&lt;&gt;0),[4]PDI_DES__SUBUNIDAD_SECCIÓN_UBIC!$BM91,""),IF($A93="TOTAL",SUM(INDIRECT("AM4:AM"&amp;ROW()-1)),""))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IF(AND($A93&lt;&gt;"",$A93&lt;&gt;"TOTAL"),IF(AND([4]PDI_DES__SUBUNIDAD_SECCIÓN_UBIC!$BP91&lt;&gt;"",[4]PDI_DES__SUBUNIDAD_SECCIÓN_UBIC!$BP91&lt;&gt;0),[4]PDI_DES__SUBUNIDAD_SECCIÓN_UBIC!$BP91,""),IF($A93="TOTAL",SUM(INDIRECT("AO4:AO"&amp;ROW()-1)),""))</f>
        <v/>
      </c>
      <c r="AP93" s="6" t="str">
        <f ca="1">IF(AND($A93&lt;&gt;"",$A93&lt;&gt;"TOTAL"),IF(AND([4]PDI_DES__SUBUNIDAD_SECCIÓN_UBIC!$BR91&lt;&gt;"",[4]PDI_DES__SUBUNIDAD_SECCIÓN_UBIC!$BR91&lt;&gt;0),[4]PDI_DES__SUBUNIDAD_SECCIÓN_UBIC!$BR91,""),IF($A93="TOTAL",SUM(INDIRECT("AP4:AP"&amp;ROW()-1)),""))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IF(AND($A93&lt;&gt;"",$A93&lt;&gt;"TOTAL"),IF(AND([4]PDI_DES__SUBUNIDAD_SECCIÓN_UBIC!$BU91&lt;&gt;"",[4]PDI_DES__SUBUNIDAD_SECCIÓN_UBIC!$BU91&lt;&gt;0),[4]PDI_DES__SUBUNIDAD_SECCIÓN_UBIC!$BU91,""),IF($A93="TOTAL",SUM(INDIRECT("AR4:AR"&amp;ROW()-1)),""))</f>
        <v/>
      </c>
      <c r="AS93" s="6" t="str">
        <f ca="1">IF(AND($A93&lt;&gt;"",$A93&lt;&gt;"TOTAL"),IF(AND([4]PDI_DES__SUBUNIDAD_SECCIÓN_UBIC!$BW91&lt;&gt;"",[4]PDI_DES__SUBUNIDAD_SECCIÓN_UBIC!$BW91&lt;&gt;0),[4]PDI_DES__SUBUNIDAD_SECCIÓN_UBIC!$BW91,""),IF($A93="TOTAL",SUM(INDIRECT("AS4:AS"&amp;ROW()-1)),""))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IF(AND($A93&lt;&gt;"",$A93&lt;&gt;"TOTAL"),IF(AND([4]PDI_DES__SUBUNIDAD_SECCIÓN_UBIC!$BZ91&lt;&gt;"",[4]PDI_DES__SUBUNIDAD_SECCIÓN_UBIC!$BZ91&lt;&gt;0),[4]PDI_DES__SUBUNIDAD_SECCIÓN_UBIC!$BZ91,""),IF($A93="TOTAL",SUM(INDIRECT("AU4:AU"&amp;ROW()-1)),""))</f>
        <v/>
      </c>
      <c r="AV93" s="6" t="str">
        <f ca="1">IF(AND($A93&lt;&gt;"",$A93&lt;&gt;"TOTAL"),IF(AND([4]PDI_DES__SUBUNIDAD_SECCIÓN_UBIC!$CB91&lt;&gt;"",[4]PDI_DES__SUBUNIDAD_SECCIÓN_UBIC!$CB91&lt;&gt;0),[4]PDI_DES__SUBUNIDAD_SECCIÓN_UBIC!$CB91,""),IF($A93="TOTAL",SUM(INDIRECT("AV4:AV"&amp;ROW()-1)),""))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IF(AND($A93&lt;&gt;"",$A93&lt;&gt;"TOTAL"),IF(AND([4]PDI_DES__SUBUNIDAD_SECCIÓN_UBIC!$CE91&lt;&gt;"",[4]PDI_DES__SUBUNIDAD_SECCIÓN_UBIC!$CE91&lt;&gt;0),[4]PDI_DES__SUBUNIDAD_SECCIÓN_UBIC!$CE91,""),IF($A93="TOTAL",SUM(INDIRECT("AX4:AX"&amp;ROW()-1)),""))</f>
        <v/>
      </c>
      <c r="AY93" s="6" t="str">
        <f ca="1">IF(AND($A93&lt;&gt;"",$A93&lt;&gt;"TOTAL"),IF(AND([4]PDI_DES__SUBUNIDAD_SECCIÓN_UBIC!$CG91&lt;&gt;"",[4]PDI_DES__SUBUNIDAD_SECCIÓN_UBIC!$CG91&lt;&gt;0),[4]PDI_DES__SUBUNIDAD_SECCIÓN_UBIC!$CG91,""),IF($A93="TOTAL",SUM(INDIRECT("AY4:AY"&amp;ROW()-1)),""))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IF(AND($A93&lt;&gt;"",$A93&lt;&gt;"TOTAL"),IF(AND([4]PDI_DES__SUBUNIDAD_SECCIÓN_UBIC!$CJ91&lt;&gt;"",[4]PDI_DES__SUBUNIDAD_SECCIÓN_UBIC!$CJ91&lt;&gt;0),[4]PDI_DES__SUBUNIDAD_SECCIÓN_UBIC!$CJ91,""),IF($A93="TOTAL",SUM(INDIRECT("BA4:BA"&amp;ROW()-1)),""))</f>
        <v/>
      </c>
      <c r="BB93" s="6" t="str">
        <f ca="1">IF(AND($A93&lt;&gt;"",$A93&lt;&gt;"TOTAL"),IF(AND([4]PDI_DES__SUBUNIDAD_SECCIÓN_UBIC!$CL91&lt;&gt;"",[4]PDI_DES__SUBUNIDAD_SECCIÓN_UBIC!$CL91&lt;&gt;0),[4]PDI_DES__SUBUNIDAD_SECCIÓN_UBIC!$CL91,""),IF($A93="TOTAL",SUM(INDIRECT("BB4:BB"&amp;ROW()-1)),""))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IF(AND($A93&lt;&gt;"",$A93&lt;&gt;"TOTAL"),IF(AND([4]PDI_DES__SUBUNIDAD_SECCIÓN_UBIC!$CO91&lt;&gt;"",[4]PDI_DES__SUBUNIDAD_SECCIÓN_UBIC!$CO91&lt;&gt;0),[4]PDI_DES__SUBUNIDAD_SECCIÓN_UBIC!$CO91,""),IF($A93="TOTAL",SUM(INDIRECT("BD4:BD"&amp;ROW()-1)),""))</f>
        <v/>
      </c>
      <c r="BE93" s="6" t="str">
        <f ca="1">IF(AND($A93&lt;&gt;"",$A93&lt;&gt;"TOTAL"),IF(AND([4]PDI_DES__SUBUNIDAD_SECCIÓN_UBIC!$CQ91&lt;&gt;"",[4]PDI_DES__SUBUNIDAD_SECCIÓN_UBIC!$CQ91&lt;&gt;0),[4]PDI_DES__SUBUNIDAD_SECCIÓN_UBIC!$CQ91,""),IF($A93="TOTAL",SUM(INDIRECT("BE4:BE"&amp;ROW()-1)),""))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IF([4]PDI_DES__SUBUNIDAD_SECCIÓN_UBIC!$B92&lt;&gt;"",[4]PDI_DES__SUBUNIDAD_SECCIÓN_UBIC!$B92,IF(AND([4]PDI_DES__SUBUNIDAD_SECCIÓN_UBIC!$B92="",[4]PDI_DES__SUBUNIDAD_SECCIÓN_UBIC!$B93="",[4]PDI_DES__SUBUNIDAD_SECCIÓN_UBIC!$B91=""),"","TOTAL"))</f>
        <v/>
      </c>
      <c r="B94" s="6" t="str">
        <f ca="1">IF(AND($A94&lt;&gt;"",$A94&lt;&gt;"TOTAL"),IF(AND([4]PDI_DES__SUBUNIDAD_SECCIÓN_UBIC!$C92&lt;&gt;"",[4]PDI_DES__SUBUNIDAD_SECCIÓN_UBIC!$C92&lt;&gt;0),[4]PDI_DES__SUBUNIDAD_SECCIÓN_UBIC!$C92,""),IF($A94="TOTAL",SUM(INDIRECT("B4:B"&amp;ROW()-1)),""))</f>
        <v/>
      </c>
      <c r="C94" s="6" t="str">
        <f ca="1">IF(AND($A94&lt;&gt;"",$A94&lt;&gt;"TOTAL"),IF(AND([4]PDI_DES__SUBUNIDAD_SECCIÓN_UBIC!$E92&lt;&gt;"",[4]PDI_DES__SUBUNIDAD_SECCIÓN_UBIC!$E92&lt;&gt;0),[4]PDI_DES__SUBUNIDAD_SECCIÓN_UBIC!$E92,""),IF($A94="TOTAL",SUM(INDIRECT("C4:C"&amp;ROW()-1)),""))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IF(AND($A94&lt;&gt;"",$A94&lt;&gt;"TOTAL"),IF(AND([4]PDI_DES__SUBUNIDAD_SECCIÓN_UBIC!$H92&lt;&gt;"",[4]PDI_DES__SUBUNIDAD_SECCIÓN_UBIC!$H92&lt;&gt;0),[4]PDI_DES__SUBUNIDAD_SECCIÓN_UBIC!$H92,""),IF($A94="TOTAL",SUM(INDIRECT("E4:E"&amp;ROW()-1)),""))</f>
        <v/>
      </c>
      <c r="F94" s="6" t="str">
        <f ca="1">IF(AND($A94&lt;&gt;"",$A94&lt;&gt;"TOTAL"),IF(AND([4]PDI_DES__SUBUNIDAD_SECCIÓN_UBIC!$J92&lt;&gt;"",[4]PDI_DES__SUBUNIDAD_SECCIÓN_UBIC!$J92&lt;&gt;0),[4]PDI_DES__SUBUNIDAD_SECCIÓN_UBIC!$J92,""),IF($A94="TOTAL",SUM(INDIRECT("F4:F"&amp;ROW()-1)),""))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IF(AND($A94&lt;&gt;"",$A94&lt;&gt;"TOTAL"),IF(AND([4]PDI_DES__SUBUNIDAD_SECCIÓN_UBIC!$M92&lt;&gt;"",[4]PDI_DES__SUBUNIDAD_SECCIÓN_UBIC!$M92&lt;&gt;0),[4]PDI_DES__SUBUNIDAD_SECCIÓN_UBIC!$M92,""),IF($A94="TOTAL",SUM(INDIRECT("H4:H"&amp;ROW()-1)),""))</f>
        <v/>
      </c>
      <c r="I94" s="6" t="str">
        <f ca="1">IF(AND($A94&lt;&gt;"",$A94&lt;&gt;"TOTAL"),IF(AND([4]PDI_DES__SUBUNIDAD_SECCIÓN_UBIC!$O92&lt;&gt;"",[4]PDI_DES__SUBUNIDAD_SECCIÓN_UBIC!$O92&lt;&gt;0),[4]PDI_DES__SUBUNIDAD_SECCIÓN_UBIC!$O92,""),IF($A94="TOTAL",SUM(INDIRECT("I4:I"&amp;ROW()-1)),""))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IF(AND($A94&lt;&gt;"",$A94&lt;&gt;"TOTAL"),IF(AND([4]PDI_DES__SUBUNIDAD_SECCIÓN_UBIC!$R92&lt;&gt;"",[4]PDI_DES__SUBUNIDAD_SECCIÓN_UBIC!$R92&lt;&gt;0),[4]PDI_DES__SUBUNIDAD_SECCIÓN_UBIC!$R92,""),IF($A94="TOTAL",SUM(INDIRECT("K4:K"&amp;ROW()-1)),""))</f>
        <v/>
      </c>
      <c r="L94" s="6" t="str">
        <f ca="1">IF(AND($A94&lt;&gt;"",$A94&lt;&gt;"TOTAL"),IF(AND([4]PDI_DES__SUBUNIDAD_SECCIÓN_UBIC!$T92&lt;&gt;"",[4]PDI_DES__SUBUNIDAD_SECCIÓN_UBIC!$T92&lt;&gt;0),[4]PDI_DES__SUBUNIDAD_SECCIÓN_UBIC!$T92,""),IF($A94="TOTAL",SUM(INDIRECT("L4:L"&amp;ROW()-1)),""))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IF(AND($A94&lt;&gt;"",$A94&lt;&gt;"TOTAL"),IF(AND([4]PDI_DES__SUBUNIDAD_SECCIÓN_UBIC!$W92&lt;&gt;"",[4]PDI_DES__SUBUNIDAD_SECCIÓN_UBIC!$W92&lt;&gt;0),[4]PDI_DES__SUBUNIDAD_SECCIÓN_UBIC!$W92,""),IF($A94="TOTAL",SUM(INDIRECT("N4:N"&amp;ROW()-1)),""))</f>
        <v/>
      </c>
      <c r="O94" s="6" t="str">
        <f ca="1">IF(AND($A94&lt;&gt;"",$A94&lt;&gt;"TOTAL"),IF(AND([4]PDI_DES__SUBUNIDAD_SECCIÓN_UBIC!$Y92&lt;&gt;"",[4]PDI_DES__SUBUNIDAD_SECCIÓN_UBIC!$Y92&lt;&gt;0),[4]PDI_DES__SUBUNIDAD_SECCIÓN_UBIC!$Y92,""),IF($A94="TOTAL",SUM(INDIRECT("O4:O"&amp;ROW()-1)),""))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IF(AND($A94&lt;&gt;"",$A94&lt;&gt;"TOTAL"),IF(AND([4]PDI_DES__SUBUNIDAD_SECCIÓN_UBIC!$AB92&lt;&gt;"",[4]PDI_DES__SUBUNIDAD_SECCIÓN_UBIC!$AB92&lt;&gt;0),[4]PDI_DES__SUBUNIDAD_SECCIÓN_UBIC!$AB92,""),IF($A94="TOTAL",SUM(INDIRECT("Q4:Q"&amp;ROW()-1)),""))</f>
        <v/>
      </c>
      <c r="R94" s="6" t="str">
        <f ca="1">IF(AND($A94&lt;&gt;"",$A94&lt;&gt;"TOTAL"),IF(AND([4]PDI_DES__SUBUNIDAD_SECCIÓN_UBIC!$AD92&lt;&gt;"",[4]PDI_DES__SUBUNIDAD_SECCIÓN_UBIC!$AD92&lt;&gt;0),[4]PDI_DES__SUBUNIDAD_SECCIÓN_UBIC!$AD92,""),IF($A94="TOTAL",SUM(INDIRECT("R4:R"&amp;ROW()-1)),""))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IF(AND($A94&lt;&gt;"",$A94&lt;&gt;"TOTAL"),IF(AND([4]PDI_DES__SUBUNIDAD_SECCIÓN_UBIC!$AG92&lt;&gt;"",[4]PDI_DES__SUBUNIDAD_SECCIÓN_UBIC!$AG92&lt;&gt;0),[4]PDI_DES__SUBUNIDAD_SECCIÓN_UBIC!$AG92,""),IF($A94="TOTAL",SUM(INDIRECT("T4:T"&amp;ROW()-1)),""))</f>
        <v/>
      </c>
      <c r="U94" s="6" t="str">
        <f ca="1">IF(AND($A94&lt;&gt;"",$A94&lt;&gt;"TOTAL"),IF(AND([4]PDI_DES__SUBUNIDAD_SECCIÓN_UBIC!$AI92&lt;&gt;"",[4]PDI_DES__SUBUNIDAD_SECCIÓN_UBIC!$AI92&lt;&gt;0),[4]PDI_DES__SUBUNIDAD_SECCIÓN_UBIC!$AI92,""),IF($A94="TOTAL",SUM(INDIRECT("U4:U"&amp;ROW()-1)),""))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IF(AND($A94&lt;&gt;"",$A94&lt;&gt;"TOTAL"),IF(AND([4]PDI_DES__SUBUNIDAD_SECCIÓN_UBIC!$AL92&lt;&gt;"",[4]PDI_DES__SUBUNIDAD_SECCIÓN_UBIC!$AL92&lt;&gt;0),[4]PDI_DES__SUBUNIDAD_SECCIÓN_UBIC!$AL92,""),IF($A94="TOTAL",SUM(INDIRECT("W4:W"&amp;ROW()-1)),""))</f>
        <v/>
      </c>
      <c r="X94" s="6" t="str">
        <f ca="1">IF(AND($A94&lt;&gt;"",$A94&lt;&gt;"TOTAL"),IF(AND([4]PDI_DES__SUBUNIDAD_SECCIÓN_UBIC!$AN92&lt;&gt;"",[4]PDI_DES__SUBUNIDAD_SECCIÓN_UBIC!$AN92&lt;&gt;0),[4]PDI_DES__SUBUNIDAD_SECCIÓN_UBIC!$AN92,""),IF($A94="TOTAL",SUM(INDIRECT("X4:X"&amp;ROW()-1)),""))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IF(AND($A94&lt;&gt;"",$A94&lt;&gt;"TOTAL"),IF(AND([4]PDI_DES__SUBUNIDAD_SECCIÓN_UBIC!$AQ92&lt;&gt;"",[4]PDI_DES__SUBUNIDAD_SECCIÓN_UBIC!$AQ92&lt;&gt;0),[4]PDI_DES__SUBUNIDAD_SECCIÓN_UBIC!$AQ92,""),IF($A94="TOTAL",SUM(INDIRECT("Z4:Z"&amp;ROW()-1)),""))</f>
        <v/>
      </c>
      <c r="AA94" s="6" t="str">
        <f ca="1">IF(AND($A94&lt;&gt;"",$A94&lt;&gt;"TOTAL"),IF(AND([4]PDI_DES__SUBUNIDAD_SECCIÓN_UBIC!$AS92&lt;&gt;"",[4]PDI_DES__SUBUNIDAD_SECCIÓN_UBIC!$AS92&lt;&gt;0),[4]PDI_DES__SUBUNIDAD_SECCIÓN_UBIC!$AS92,""),IF($A94="TOTAL",SUM(INDIRECT("AA4:AA"&amp;ROW()-1)),""))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IF(AND($A94&lt;&gt;"",$A94&lt;&gt;"TOTAL"),IF(AND([4]PDI_DES__SUBUNIDAD_SECCIÓN_UBIC!$AV92&lt;&gt;"",[4]PDI_DES__SUBUNIDAD_SECCIÓN_UBIC!$AV92&lt;&gt;0),[4]PDI_DES__SUBUNIDAD_SECCIÓN_UBIC!$AV92,""),IF($A94="TOTAL",SUM(INDIRECT("AC4:AC"&amp;ROW()-1)),""))</f>
        <v/>
      </c>
      <c r="AD94" s="6" t="str">
        <f ca="1">IF(AND($A94&lt;&gt;"",$A94&lt;&gt;"TOTAL"),IF(AND([4]PDI_DES__SUBUNIDAD_SECCIÓN_UBIC!$AX92&lt;&gt;"",[4]PDI_DES__SUBUNIDAD_SECCIÓN_UBIC!$AX92&lt;&gt;0),[4]PDI_DES__SUBUNIDAD_SECCIÓN_UBIC!$AX92,""),IF($A94="TOTAL",SUM(INDIRECT("AD4:AD"&amp;ROW()-1)),""))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IF(AND($A94&lt;&gt;"",$A94&lt;&gt;"TOTAL"),IF(AND([4]PDI_DES__SUBUNIDAD_SECCIÓN_UBIC!$BA92&lt;&gt;"",[4]PDI_DES__SUBUNIDAD_SECCIÓN_UBIC!$BA92&lt;&gt;0),[4]PDI_DES__SUBUNIDAD_SECCIÓN_UBIC!$BA92,""),IF($A94="TOTAL",SUM(INDIRECT("AF4:AF"&amp;ROW()-1)),""))</f>
        <v/>
      </c>
      <c r="AG94" s="6" t="str">
        <f ca="1">IF(AND($A94&lt;&gt;"",$A94&lt;&gt;"TOTAL"),IF(AND([4]PDI_DES__SUBUNIDAD_SECCIÓN_UBIC!$BC92&lt;&gt;"",[4]PDI_DES__SUBUNIDAD_SECCIÓN_UBIC!$BC92&lt;&gt;0),[4]PDI_DES__SUBUNIDAD_SECCIÓN_UBIC!$BC92,""),IF($A94="TOTAL",SUM(INDIRECT("AG4:AG"&amp;ROW()-1)),""))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IF(AND($A94&lt;&gt;"",$A94&lt;&gt;"TOTAL"),IF(AND([4]PDI_DES__SUBUNIDAD_SECCIÓN_UBIC!$BF92&lt;&gt;"",[4]PDI_DES__SUBUNIDAD_SECCIÓN_UBIC!$BF92&lt;&gt;0),[4]PDI_DES__SUBUNIDAD_SECCIÓN_UBIC!$BF92,""),IF($A94="TOTAL",SUM(INDIRECT("AI4:AI"&amp;ROW()-1)),""))</f>
        <v/>
      </c>
      <c r="AJ94" s="6" t="str">
        <f ca="1">IF(AND($A94&lt;&gt;"",$A94&lt;&gt;"TOTAL"),IF(AND([4]PDI_DES__SUBUNIDAD_SECCIÓN_UBIC!$BH92&lt;&gt;"",[4]PDI_DES__SUBUNIDAD_SECCIÓN_UBIC!$BH92&lt;&gt;0),[4]PDI_DES__SUBUNIDAD_SECCIÓN_UBIC!$BH92,""),IF($A94="TOTAL",SUM(INDIRECT("AJ4:AJ"&amp;ROW()-1)),""))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IF(AND($A94&lt;&gt;"",$A94&lt;&gt;"TOTAL"),IF(AND([4]PDI_DES__SUBUNIDAD_SECCIÓN_UBIC!$BK92&lt;&gt;"",[4]PDI_DES__SUBUNIDAD_SECCIÓN_UBIC!$BK92&lt;&gt;0),[4]PDI_DES__SUBUNIDAD_SECCIÓN_UBIC!$BK92,""),IF($A94="TOTAL",SUM(INDIRECT("AL4:AL"&amp;ROW()-1)),""))</f>
        <v/>
      </c>
      <c r="AM94" s="6" t="str">
        <f ca="1">IF(AND($A94&lt;&gt;"",$A94&lt;&gt;"TOTAL"),IF(AND([4]PDI_DES__SUBUNIDAD_SECCIÓN_UBIC!$BM92&lt;&gt;"",[4]PDI_DES__SUBUNIDAD_SECCIÓN_UBIC!$BM92&lt;&gt;0),[4]PDI_DES__SUBUNIDAD_SECCIÓN_UBIC!$BM92,""),IF($A94="TOTAL",SUM(INDIRECT("AM4:AM"&amp;ROW()-1)),""))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IF(AND($A94&lt;&gt;"",$A94&lt;&gt;"TOTAL"),IF(AND([4]PDI_DES__SUBUNIDAD_SECCIÓN_UBIC!$BP92&lt;&gt;"",[4]PDI_DES__SUBUNIDAD_SECCIÓN_UBIC!$BP92&lt;&gt;0),[4]PDI_DES__SUBUNIDAD_SECCIÓN_UBIC!$BP92,""),IF($A94="TOTAL",SUM(INDIRECT("AO4:AO"&amp;ROW()-1)),""))</f>
        <v/>
      </c>
      <c r="AP94" s="6" t="str">
        <f ca="1">IF(AND($A94&lt;&gt;"",$A94&lt;&gt;"TOTAL"),IF(AND([4]PDI_DES__SUBUNIDAD_SECCIÓN_UBIC!$BR92&lt;&gt;"",[4]PDI_DES__SUBUNIDAD_SECCIÓN_UBIC!$BR92&lt;&gt;0),[4]PDI_DES__SUBUNIDAD_SECCIÓN_UBIC!$BR92,""),IF($A94="TOTAL",SUM(INDIRECT("AP4:AP"&amp;ROW()-1)),""))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IF(AND($A94&lt;&gt;"",$A94&lt;&gt;"TOTAL"),IF(AND([4]PDI_DES__SUBUNIDAD_SECCIÓN_UBIC!$BU92&lt;&gt;"",[4]PDI_DES__SUBUNIDAD_SECCIÓN_UBIC!$BU92&lt;&gt;0),[4]PDI_DES__SUBUNIDAD_SECCIÓN_UBIC!$BU92,""),IF($A94="TOTAL",SUM(INDIRECT("AR4:AR"&amp;ROW()-1)),""))</f>
        <v/>
      </c>
      <c r="AS94" s="6" t="str">
        <f ca="1">IF(AND($A94&lt;&gt;"",$A94&lt;&gt;"TOTAL"),IF(AND([4]PDI_DES__SUBUNIDAD_SECCIÓN_UBIC!$BW92&lt;&gt;"",[4]PDI_DES__SUBUNIDAD_SECCIÓN_UBIC!$BW92&lt;&gt;0),[4]PDI_DES__SUBUNIDAD_SECCIÓN_UBIC!$BW92,""),IF($A94="TOTAL",SUM(INDIRECT("AS4:AS"&amp;ROW()-1)),""))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IF(AND($A94&lt;&gt;"",$A94&lt;&gt;"TOTAL"),IF(AND([4]PDI_DES__SUBUNIDAD_SECCIÓN_UBIC!$BZ92&lt;&gt;"",[4]PDI_DES__SUBUNIDAD_SECCIÓN_UBIC!$BZ92&lt;&gt;0),[4]PDI_DES__SUBUNIDAD_SECCIÓN_UBIC!$BZ92,""),IF($A94="TOTAL",SUM(INDIRECT("AU4:AU"&amp;ROW()-1)),""))</f>
        <v/>
      </c>
      <c r="AV94" s="6" t="str">
        <f ca="1">IF(AND($A94&lt;&gt;"",$A94&lt;&gt;"TOTAL"),IF(AND([4]PDI_DES__SUBUNIDAD_SECCIÓN_UBIC!$CB92&lt;&gt;"",[4]PDI_DES__SUBUNIDAD_SECCIÓN_UBIC!$CB92&lt;&gt;0),[4]PDI_DES__SUBUNIDAD_SECCIÓN_UBIC!$CB92,""),IF($A94="TOTAL",SUM(INDIRECT("AV4:AV"&amp;ROW()-1)),""))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IF(AND($A94&lt;&gt;"",$A94&lt;&gt;"TOTAL"),IF(AND([4]PDI_DES__SUBUNIDAD_SECCIÓN_UBIC!$CE92&lt;&gt;"",[4]PDI_DES__SUBUNIDAD_SECCIÓN_UBIC!$CE92&lt;&gt;0),[4]PDI_DES__SUBUNIDAD_SECCIÓN_UBIC!$CE92,""),IF($A94="TOTAL",SUM(INDIRECT("AX4:AX"&amp;ROW()-1)),""))</f>
        <v/>
      </c>
      <c r="AY94" s="6" t="str">
        <f ca="1">IF(AND($A94&lt;&gt;"",$A94&lt;&gt;"TOTAL"),IF(AND([4]PDI_DES__SUBUNIDAD_SECCIÓN_UBIC!$CG92&lt;&gt;"",[4]PDI_DES__SUBUNIDAD_SECCIÓN_UBIC!$CG92&lt;&gt;0),[4]PDI_DES__SUBUNIDAD_SECCIÓN_UBIC!$CG92,""),IF($A94="TOTAL",SUM(INDIRECT("AY4:AY"&amp;ROW()-1)),""))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IF(AND($A94&lt;&gt;"",$A94&lt;&gt;"TOTAL"),IF(AND([4]PDI_DES__SUBUNIDAD_SECCIÓN_UBIC!$CJ92&lt;&gt;"",[4]PDI_DES__SUBUNIDAD_SECCIÓN_UBIC!$CJ92&lt;&gt;0),[4]PDI_DES__SUBUNIDAD_SECCIÓN_UBIC!$CJ92,""),IF($A94="TOTAL",SUM(INDIRECT("BA4:BA"&amp;ROW()-1)),""))</f>
        <v/>
      </c>
      <c r="BB94" s="6" t="str">
        <f ca="1">IF(AND($A94&lt;&gt;"",$A94&lt;&gt;"TOTAL"),IF(AND([4]PDI_DES__SUBUNIDAD_SECCIÓN_UBIC!$CL92&lt;&gt;"",[4]PDI_DES__SUBUNIDAD_SECCIÓN_UBIC!$CL92&lt;&gt;0),[4]PDI_DES__SUBUNIDAD_SECCIÓN_UBIC!$CL92,""),IF($A94="TOTAL",SUM(INDIRECT("BB4:BB"&amp;ROW()-1)),""))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IF(AND($A94&lt;&gt;"",$A94&lt;&gt;"TOTAL"),IF(AND([4]PDI_DES__SUBUNIDAD_SECCIÓN_UBIC!$CO92&lt;&gt;"",[4]PDI_DES__SUBUNIDAD_SECCIÓN_UBIC!$CO92&lt;&gt;0),[4]PDI_DES__SUBUNIDAD_SECCIÓN_UBIC!$CO92,""),IF($A94="TOTAL",SUM(INDIRECT("BD4:BD"&amp;ROW()-1)),""))</f>
        <v/>
      </c>
      <c r="BE94" s="6" t="str">
        <f ca="1">IF(AND($A94&lt;&gt;"",$A94&lt;&gt;"TOTAL"),IF(AND([4]PDI_DES__SUBUNIDAD_SECCIÓN_UBIC!$CQ92&lt;&gt;"",[4]PDI_DES__SUBUNIDAD_SECCIÓN_UBIC!$CQ92&lt;&gt;0),[4]PDI_DES__SUBUNIDAD_SECCIÓN_UBIC!$CQ92,""),IF($A94="TOTAL",SUM(INDIRECT("BE4:BE"&amp;ROW()-1)),""))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IF([4]PDI_DES__SUBUNIDAD_SECCIÓN_UBIC!$B93&lt;&gt;"",[4]PDI_DES__SUBUNIDAD_SECCIÓN_UBIC!$B93,IF(AND([4]PDI_DES__SUBUNIDAD_SECCIÓN_UBIC!$B93="",[4]PDI_DES__SUBUNIDAD_SECCIÓN_UBIC!$B94="",[4]PDI_DES__SUBUNIDAD_SECCIÓN_UBIC!$B92=""),"","TOTAL"))</f>
        <v/>
      </c>
      <c r="B95" s="6" t="str">
        <f ca="1">IF(AND($A95&lt;&gt;"",$A95&lt;&gt;"TOTAL"),IF(AND([4]PDI_DES__SUBUNIDAD_SECCIÓN_UBIC!$C93&lt;&gt;"",[4]PDI_DES__SUBUNIDAD_SECCIÓN_UBIC!$C93&lt;&gt;0),[4]PDI_DES__SUBUNIDAD_SECCIÓN_UBIC!$C93,""),IF($A95="TOTAL",SUM(INDIRECT("B4:B"&amp;ROW()-1)),""))</f>
        <v/>
      </c>
      <c r="C95" s="6" t="str">
        <f ca="1">IF(AND($A95&lt;&gt;"",$A95&lt;&gt;"TOTAL"),IF(AND([4]PDI_DES__SUBUNIDAD_SECCIÓN_UBIC!$E93&lt;&gt;"",[4]PDI_DES__SUBUNIDAD_SECCIÓN_UBIC!$E93&lt;&gt;0),[4]PDI_DES__SUBUNIDAD_SECCIÓN_UBIC!$E93,""),IF($A95="TOTAL",SUM(INDIRECT("C4:C"&amp;ROW()-1)),""))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IF(AND($A95&lt;&gt;"",$A95&lt;&gt;"TOTAL"),IF(AND([4]PDI_DES__SUBUNIDAD_SECCIÓN_UBIC!$H93&lt;&gt;"",[4]PDI_DES__SUBUNIDAD_SECCIÓN_UBIC!$H93&lt;&gt;0),[4]PDI_DES__SUBUNIDAD_SECCIÓN_UBIC!$H93,""),IF($A95="TOTAL",SUM(INDIRECT("E4:E"&amp;ROW()-1)),""))</f>
        <v/>
      </c>
      <c r="F95" s="6" t="str">
        <f ca="1">IF(AND($A95&lt;&gt;"",$A95&lt;&gt;"TOTAL"),IF(AND([4]PDI_DES__SUBUNIDAD_SECCIÓN_UBIC!$J93&lt;&gt;"",[4]PDI_DES__SUBUNIDAD_SECCIÓN_UBIC!$J93&lt;&gt;0),[4]PDI_DES__SUBUNIDAD_SECCIÓN_UBIC!$J93,""),IF($A95="TOTAL",SUM(INDIRECT("F4:F"&amp;ROW()-1)),""))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IF(AND($A95&lt;&gt;"",$A95&lt;&gt;"TOTAL"),IF(AND([4]PDI_DES__SUBUNIDAD_SECCIÓN_UBIC!$M93&lt;&gt;"",[4]PDI_DES__SUBUNIDAD_SECCIÓN_UBIC!$M93&lt;&gt;0),[4]PDI_DES__SUBUNIDAD_SECCIÓN_UBIC!$M93,""),IF($A95="TOTAL",SUM(INDIRECT("H4:H"&amp;ROW()-1)),""))</f>
        <v/>
      </c>
      <c r="I95" s="6" t="str">
        <f ca="1">IF(AND($A95&lt;&gt;"",$A95&lt;&gt;"TOTAL"),IF(AND([4]PDI_DES__SUBUNIDAD_SECCIÓN_UBIC!$O93&lt;&gt;"",[4]PDI_DES__SUBUNIDAD_SECCIÓN_UBIC!$O93&lt;&gt;0),[4]PDI_DES__SUBUNIDAD_SECCIÓN_UBIC!$O93,""),IF($A95="TOTAL",SUM(INDIRECT("I4:I"&amp;ROW()-1)),""))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IF(AND($A95&lt;&gt;"",$A95&lt;&gt;"TOTAL"),IF(AND([4]PDI_DES__SUBUNIDAD_SECCIÓN_UBIC!$R93&lt;&gt;"",[4]PDI_DES__SUBUNIDAD_SECCIÓN_UBIC!$R93&lt;&gt;0),[4]PDI_DES__SUBUNIDAD_SECCIÓN_UBIC!$R93,""),IF($A95="TOTAL",SUM(INDIRECT("K4:K"&amp;ROW()-1)),""))</f>
        <v/>
      </c>
      <c r="L95" s="6" t="str">
        <f ca="1">IF(AND($A95&lt;&gt;"",$A95&lt;&gt;"TOTAL"),IF(AND([4]PDI_DES__SUBUNIDAD_SECCIÓN_UBIC!$T93&lt;&gt;"",[4]PDI_DES__SUBUNIDAD_SECCIÓN_UBIC!$T93&lt;&gt;0),[4]PDI_DES__SUBUNIDAD_SECCIÓN_UBIC!$T93,""),IF($A95="TOTAL",SUM(INDIRECT("L4:L"&amp;ROW()-1)),""))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IF(AND($A95&lt;&gt;"",$A95&lt;&gt;"TOTAL"),IF(AND([4]PDI_DES__SUBUNIDAD_SECCIÓN_UBIC!$W93&lt;&gt;"",[4]PDI_DES__SUBUNIDAD_SECCIÓN_UBIC!$W93&lt;&gt;0),[4]PDI_DES__SUBUNIDAD_SECCIÓN_UBIC!$W93,""),IF($A95="TOTAL",SUM(INDIRECT("N4:N"&amp;ROW()-1)),""))</f>
        <v/>
      </c>
      <c r="O95" s="6" t="str">
        <f ca="1">IF(AND($A95&lt;&gt;"",$A95&lt;&gt;"TOTAL"),IF(AND([4]PDI_DES__SUBUNIDAD_SECCIÓN_UBIC!$Y93&lt;&gt;"",[4]PDI_DES__SUBUNIDAD_SECCIÓN_UBIC!$Y93&lt;&gt;0),[4]PDI_DES__SUBUNIDAD_SECCIÓN_UBIC!$Y93,""),IF($A95="TOTAL",SUM(INDIRECT("O4:O"&amp;ROW()-1)),""))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IF(AND($A95&lt;&gt;"",$A95&lt;&gt;"TOTAL"),IF(AND([4]PDI_DES__SUBUNIDAD_SECCIÓN_UBIC!$AB93&lt;&gt;"",[4]PDI_DES__SUBUNIDAD_SECCIÓN_UBIC!$AB93&lt;&gt;0),[4]PDI_DES__SUBUNIDAD_SECCIÓN_UBIC!$AB93,""),IF($A95="TOTAL",SUM(INDIRECT("Q4:Q"&amp;ROW()-1)),""))</f>
        <v/>
      </c>
      <c r="R95" s="6" t="str">
        <f ca="1">IF(AND($A95&lt;&gt;"",$A95&lt;&gt;"TOTAL"),IF(AND([4]PDI_DES__SUBUNIDAD_SECCIÓN_UBIC!$AD93&lt;&gt;"",[4]PDI_DES__SUBUNIDAD_SECCIÓN_UBIC!$AD93&lt;&gt;0),[4]PDI_DES__SUBUNIDAD_SECCIÓN_UBIC!$AD93,""),IF($A95="TOTAL",SUM(INDIRECT("R4:R"&amp;ROW()-1)),""))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IF(AND($A95&lt;&gt;"",$A95&lt;&gt;"TOTAL"),IF(AND([4]PDI_DES__SUBUNIDAD_SECCIÓN_UBIC!$AG93&lt;&gt;"",[4]PDI_DES__SUBUNIDAD_SECCIÓN_UBIC!$AG93&lt;&gt;0),[4]PDI_DES__SUBUNIDAD_SECCIÓN_UBIC!$AG93,""),IF($A95="TOTAL",SUM(INDIRECT("T4:T"&amp;ROW()-1)),""))</f>
        <v/>
      </c>
      <c r="U95" s="6" t="str">
        <f ca="1">IF(AND($A95&lt;&gt;"",$A95&lt;&gt;"TOTAL"),IF(AND([4]PDI_DES__SUBUNIDAD_SECCIÓN_UBIC!$AI93&lt;&gt;"",[4]PDI_DES__SUBUNIDAD_SECCIÓN_UBIC!$AI93&lt;&gt;0),[4]PDI_DES__SUBUNIDAD_SECCIÓN_UBIC!$AI93,""),IF($A95="TOTAL",SUM(INDIRECT("U4:U"&amp;ROW()-1)),""))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IF(AND($A95&lt;&gt;"",$A95&lt;&gt;"TOTAL"),IF(AND([4]PDI_DES__SUBUNIDAD_SECCIÓN_UBIC!$AL93&lt;&gt;"",[4]PDI_DES__SUBUNIDAD_SECCIÓN_UBIC!$AL93&lt;&gt;0),[4]PDI_DES__SUBUNIDAD_SECCIÓN_UBIC!$AL93,""),IF($A95="TOTAL",SUM(INDIRECT("W4:W"&amp;ROW()-1)),""))</f>
        <v/>
      </c>
      <c r="X95" s="6" t="str">
        <f ca="1">IF(AND($A95&lt;&gt;"",$A95&lt;&gt;"TOTAL"),IF(AND([4]PDI_DES__SUBUNIDAD_SECCIÓN_UBIC!$AN93&lt;&gt;"",[4]PDI_DES__SUBUNIDAD_SECCIÓN_UBIC!$AN93&lt;&gt;0),[4]PDI_DES__SUBUNIDAD_SECCIÓN_UBIC!$AN93,""),IF($A95="TOTAL",SUM(INDIRECT("X4:X"&amp;ROW()-1)),""))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IF(AND($A95&lt;&gt;"",$A95&lt;&gt;"TOTAL"),IF(AND([4]PDI_DES__SUBUNIDAD_SECCIÓN_UBIC!$AQ93&lt;&gt;"",[4]PDI_DES__SUBUNIDAD_SECCIÓN_UBIC!$AQ93&lt;&gt;0),[4]PDI_DES__SUBUNIDAD_SECCIÓN_UBIC!$AQ93,""),IF($A95="TOTAL",SUM(INDIRECT("Z4:Z"&amp;ROW()-1)),""))</f>
        <v/>
      </c>
      <c r="AA95" s="6" t="str">
        <f ca="1">IF(AND($A95&lt;&gt;"",$A95&lt;&gt;"TOTAL"),IF(AND([4]PDI_DES__SUBUNIDAD_SECCIÓN_UBIC!$AS93&lt;&gt;"",[4]PDI_DES__SUBUNIDAD_SECCIÓN_UBIC!$AS93&lt;&gt;0),[4]PDI_DES__SUBUNIDAD_SECCIÓN_UBIC!$AS93,""),IF($A95="TOTAL",SUM(INDIRECT("AA4:AA"&amp;ROW()-1)),""))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IF(AND($A95&lt;&gt;"",$A95&lt;&gt;"TOTAL"),IF(AND([4]PDI_DES__SUBUNIDAD_SECCIÓN_UBIC!$AV93&lt;&gt;"",[4]PDI_DES__SUBUNIDAD_SECCIÓN_UBIC!$AV93&lt;&gt;0),[4]PDI_DES__SUBUNIDAD_SECCIÓN_UBIC!$AV93,""),IF($A95="TOTAL",SUM(INDIRECT("AC4:AC"&amp;ROW()-1)),""))</f>
        <v/>
      </c>
      <c r="AD95" s="6" t="str">
        <f ca="1">IF(AND($A95&lt;&gt;"",$A95&lt;&gt;"TOTAL"),IF(AND([4]PDI_DES__SUBUNIDAD_SECCIÓN_UBIC!$AX93&lt;&gt;"",[4]PDI_DES__SUBUNIDAD_SECCIÓN_UBIC!$AX93&lt;&gt;0),[4]PDI_DES__SUBUNIDAD_SECCIÓN_UBIC!$AX93,""),IF($A95="TOTAL",SUM(INDIRECT("AD4:AD"&amp;ROW()-1)),""))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IF(AND($A95&lt;&gt;"",$A95&lt;&gt;"TOTAL"),IF(AND([4]PDI_DES__SUBUNIDAD_SECCIÓN_UBIC!$BA93&lt;&gt;"",[4]PDI_DES__SUBUNIDAD_SECCIÓN_UBIC!$BA93&lt;&gt;0),[4]PDI_DES__SUBUNIDAD_SECCIÓN_UBIC!$BA93,""),IF($A95="TOTAL",SUM(INDIRECT("AF4:AF"&amp;ROW()-1)),""))</f>
        <v/>
      </c>
      <c r="AG95" s="6" t="str">
        <f ca="1">IF(AND($A95&lt;&gt;"",$A95&lt;&gt;"TOTAL"),IF(AND([4]PDI_DES__SUBUNIDAD_SECCIÓN_UBIC!$BC93&lt;&gt;"",[4]PDI_DES__SUBUNIDAD_SECCIÓN_UBIC!$BC93&lt;&gt;0),[4]PDI_DES__SUBUNIDAD_SECCIÓN_UBIC!$BC93,""),IF($A95="TOTAL",SUM(INDIRECT("AG4:AG"&amp;ROW()-1)),""))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IF(AND($A95&lt;&gt;"",$A95&lt;&gt;"TOTAL"),IF(AND([4]PDI_DES__SUBUNIDAD_SECCIÓN_UBIC!$BF93&lt;&gt;"",[4]PDI_DES__SUBUNIDAD_SECCIÓN_UBIC!$BF93&lt;&gt;0),[4]PDI_DES__SUBUNIDAD_SECCIÓN_UBIC!$BF93,""),IF($A95="TOTAL",SUM(INDIRECT("AI4:AI"&amp;ROW()-1)),""))</f>
        <v/>
      </c>
      <c r="AJ95" s="6" t="str">
        <f ca="1">IF(AND($A95&lt;&gt;"",$A95&lt;&gt;"TOTAL"),IF(AND([4]PDI_DES__SUBUNIDAD_SECCIÓN_UBIC!$BH93&lt;&gt;"",[4]PDI_DES__SUBUNIDAD_SECCIÓN_UBIC!$BH93&lt;&gt;0),[4]PDI_DES__SUBUNIDAD_SECCIÓN_UBIC!$BH93,""),IF($A95="TOTAL",SUM(INDIRECT("AJ4:AJ"&amp;ROW()-1)),""))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IF(AND($A95&lt;&gt;"",$A95&lt;&gt;"TOTAL"),IF(AND([4]PDI_DES__SUBUNIDAD_SECCIÓN_UBIC!$BK93&lt;&gt;"",[4]PDI_DES__SUBUNIDAD_SECCIÓN_UBIC!$BK93&lt;&gt;0),[4]PDI_DES__SUBUNIDAD_SECCIÓN_UBIC!$BK93,""),IF($A95="TOTAL",SUM(INDIRECT("AL4:AL"&amp;ROW()-1)),""))</f>
        <v/>
      </c>
      <c r="AM95" s="6" t="str">
        <f ca="1">IF(AND($A95&lt;&gt;"",$A95&lt;&gt;"TOTAL"),IF(AND([4]PDI_DES__SUBUNIDAD_SECCIÓN_UBIC!$BM93&lt;&gt;"",[4]PDI_DES__SUBUNIDAD_SECCIÓN_UBIC!$BM93&lt;&gt;0),[4]PDI_DES__SUBUNIDAD_SECCIÓN_UBIC!$BM93,""),IF($A95="TOTAL",SUM(INDIRECT("AM4:AM"&amp;ROW()-1)),""))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IF(AND($A95&lt;&gt;"",$A95&lt;&gt;"TOTAL"),IF(AND([4]PDI_DES__SUBUNIDAD_SECCIÓN_UBIC!$BP93&lt;&gt;"",[4]PDI_DES__SUBUNIDAD_SECCIÓN_UBIC!$BP93&lt;&gt;0),[4]PDI_DES__SUBUNIDAD_SECCIÓN_UBIC!$BP93,""),IF($A95="TOTAL",SUM(INDIRECT("AO4:AO"&amp;ROW()-1)),""))</f>
        <v/>
      </c>
      <c r="AP95" s="6" t="str">
        <f ca="1">IF(AND($A95&lt;&gt;"",$A95&lt;&gt;"TOTAL"),IF(AND([4]PDI_DES__SUBUNIDAD_SECCIÓN_UBIC!$BR93&lt;&gt;"",[4]PDI_DES__SUBUNIDAD_SECCIÓN_UBIC!$BR93&lt;&gt;0),[4]PDI_DES__SUBUNIDAD_SECCIÓN_UBIC!$BR93,""),IF($A95="TOTAL",SUM(INDIRECT("AP4:AP"&amp;ROW()-1)),""))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IF(AND($A95&lt;&gt;"",$A95&lt;&gt;"TOTAL"),IF(AND([4]PDI_DES__SUBUNIDAD_SECCIÓN_UBIC!$BU93&lt;&gt;"",[4]PDI_DES__SUBUNIDAD_SECCIÓN_UBIC!$BU93&lt;&gt;0),[4]PDI_DES__SUBUNIDAD_SECCIÓN_UBIC!$BU93,""),IF($A95="TOTAL",SUM(INDIRECT("AR4:AR"&amp;ROW()-1)),""))</f>
        <v/>
      </c>
      <c r="AS95" s="6" t="str">
        <f ca="1">IF(AND($A95&lt;&gt;"",$A95&lt;&gt;"TOTAL"),IF(AND([4]PDI_DES__SUBUNIDAD_SECCIÓN_UBIC!$BW93&lt;&gt;"",[4]PDI_DES__SUBUNIDAD_SECCIÓN_UBIC!$BW93&lt;&gt;0),[4]PDI_DES__SUBUNIDAD_SECCIÓN_UBIC!$BW93,""),IF($A95="TOTAL",SUM(INDIRECT("AS4:AS"&amp;ROW()-1)),""))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IF(AND($A95&lt;&gt;"",$A95&lt;&gt;"TOTAL"),IF(AND([4]PDI_DES__SUBUNIDAD_SECCIÓN_UBIC!$BZ93&lt;&gt;"",[4]PDI_DES__SUBUNIDAD_SECCIÓN_UBIC!$BZ93&lt;&gt;0),[4]PDI_DES__SUBUNIDAD_SECCIÓN_UBIC!$BZ93,""),IF($A95="TOTAL",SUM(INDIRECT("AU4:AU"&amp;ROW()-1)),""))</f>
        <v/>
      </c>
      <c r="AV95" s="6" t="str">
        <f ca="1">IF(AND($A95&lt;&gt;"",$A95&lt;&gt;"TOTAL"),IF(AND([4]PDI_DES__SUBUNIDAD_SECCIÓN_UBIC!$CB93&lt;&gt;"",[4]PDI_DES__SUBUNIDAD_SECCIÓN_UBIC!$CB93&lt;&gt;0),[4]PDI_DES__SUBUNIDAD_SECCIÓN_UBIC!$CB93,""),IF($A95="TOTAL",SUM(INDIRECT("AV4:AV"&amp;ROW()-1)),""))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IF(AND($A95&lt;&gt;"",$A95&lt;&gt;"TOTAL"),IF(AND([4]PDI_DES__SUBUNIDAD_SECCIÓN_UBIC!$CE93&lt;&gt;"",[4]PDI_DES__SUBUNIDAD_SECCIÓN_UBIC!$CE93&lt;&gt;0),[4]PDI_DES__SUBUNIDAD_SECCIÓN_UBIC!$CE93,""),IF($A95="TOTAL",SUM(INDIRECT("AX4:AX"&amp;ROW()-1)),""))</f>
        <v/>
      </c>
      <c r="AY95" s="6" t="str">
        <f ca="1">IF(AND($A95&lt;&gt;"",$A95&lt;&gt;"TOTAL"),IF(AND([4]PDI_DES__SUBUNIDAD_SECCIÓN_UBIC!$CG93&lt;&gt;"",[4]PDI_DES__SUBUNIDAD_SECCIÓN_UBIC!$CG93&lt;&gt;0),[4]PDI_DES__SUBUNIDAD_SECCIÓN_UBIC!$CG93,""),IF($A95="TOTAL",SUM(INDIRECT("AY4:AY"&amp;ROW()-1)),""))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IF(AND($A95&lt;&gt;"",$A95&lt;&gt;"TOTAL"),IF(AND([4]PDI_DES__SUBUNIDAD_SECCIÓN_UBIC!$CJ93&lt;&gt;"",[4]PDI_DES__SUBUNIDAD_SECCIÓN_UBIC!$CJ93&lt;&gt;0),[4]PDI_DES__SUBUNIDAD_SECCIÓN_UBIC!$CJ93,""),IF($A95="TOTAL",SUM(INDIRECT("BA4:BA"&amp;ROW()-1)),""))</f>
        <v/>
      </c>
      <c r="BB95" s="6" t="str">
        <f ca="1">IF(AND($A95&lt;&gt;"",$A95&lt;&gt;"TOTAL"),IF(AND([4]PDI_DES__SUBUNIDAD_SECCIÓN_UBIC!$CL93&lt;&gt;"",[4]PDI_DES__SUBUNIDAD_SECCIÓN_UBIC!$CL93&lt;&gt;0),[4]PDI_DES__SUBUNIDAD_SECCIÓN_UBIC!$CL93,""),IF($A95="TOTAL",SUM(INDIRECT("BB4:BB"&amp;ROW()-1)),""))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IF(AND($A95&lt;&gt;"",$A95&lt;&gt;"TOTAL"),IF(AND([4]PDI_DES__SUBUNIDAD_SECCIÓN_UBIC!$CO93&lt;&gt;"",[4]PDI_DES__SUBUNIDAD_SECCIÓN_UBIC!$CO93&lt;&gt;0),[4]PDI_DES__SUBUNIDAD_SECCIÓN_UBIC!$CO93,""),IF($A95="TOTAL",SUM(INDIRECT("BD4:BD"&amp;ROW()-1)),""))</f>
        <v/>
      </c>
      <c r="BE95" s="6" t="str">
        <f ca="1">IF(AND($A95&lt;&gt;"",$A95&lt;&gt;"TOTAL"),IF(AND([4]PDI_DES__SUBUNIDAD_SECCIÓN_UBIC!$CQ93&lt;&gt;"",[4]PDI_DES__SUBUNIDAD_SECCIÓN_UBIC!$CQ93&lt;&gt;0),[4]PDI_DES__SUBUNIDAD_SECCIÓN_UBIC!$CQ93,""),IF($A95="TOTAL",SUM(INDIRECT("BE4:BE"&amp;ROW()-1)),""))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IF([4]PDI_DES__SUBUNIDAD_SECCIÓN_UBIC!$B94&lt;&gt;"",[4]PDI_DES__SUBUNIDAD_SECCIÓN_UBIC!$B94,IF(AND([4]PDI_DES__SUBUNIDAD_SECCIÓN_UBIC!$B94="",[4]PDI_DES__SUBUNIDAD_SECCIÓN_UBIC!$B95="",[4]PDI_DES__SUBUNIDAD_SECCIÓN_UBIC!$B93=""),"","TOTAL"))</f>
        <v/>
      </c>
      <c r="B96" s="6" t="str">
        <f ca="1">IF(AND($A96&lt;&gt;"",$A96&lt;&gt;"TOTAL"),IF(AND([4]PDI_DES__SUBUNIDAD_SECCIÓN_UBIC!$C94&lt;&gt;"",[4]PDI_DES__SUBUNIDAD_SECCIÓN_UBIC!$C94&lt;&gt;0),[4]PDI_DES__SUBUNIDAD_SECCIÓN_UBIC!$C94,""),IF($A96="TOTAL",SUM(INDIRECT("B4:B"&amp;ROW()-1)),""))</f>
        <v/>
      </c>
      <c r="C96" s="6" t="str">
        <f ca="1">IF(AND($A96&lt;&gt;"",$A96&lt;&gt;"TOTAL"),IF(AND([4]PDI_DES__SUBUNIDAD_SECCIÓN_UBIC!$E94&lt;&gt;"",[4]PDI_DES__SUBUNIDAD_SECCIÓN_UBIC!$E94&lt;&gt;0),[4]PDI_DES__SUBUNIDAD_SECCIÓN_UBIC!$E94,""),IF($A96="TOTAL",SUM(INDIRECT("C4:C"&amp;ROW()-1)),""))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IF(AND($A96&lt;&gt;"",$A96&lt;&gt;"TOTAL"),IF(AND([4]PDI_DES__SUBUNIDAD_SECCIÓN_UBIC!$H94&lt;&gt;"",[4]PDI_DES__SUBUNIDAD_SECCIÓN_UBIC!$H94&lt;&gt;0),[4]PDI_DES__SUBUNIDAD_SECCIÓN_UBIC!$H94,""),IF($A96="TOTAL",SUM(INDIRECT("E4:E"&amp;ROW()-1)),""))</f>
        <v/>
      </c>
      <c r="F96" s="6" t="str">
        <f ca="1">IF(AND($A96&lt;&gt;"",$A96&lt;&gt;"TOTAL"),IF(AND([4]PDI_DES__SUBUNIDAD_SECCIÓN_UBIC!$J94&lt;&gt;"",[4]PDI_DES__SUBUNIDAD_SECCIÓN_UBIC!$J94&lt;&gt;0),[4]PDI_DES__SUBUNIDAD_SECCIÓN_UBIC!$J94,""),IF($A96="TOTAL",SUM(INDIRECT("F4:F"&amp;ROW()-1)),""))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IF(AND($A96&lt;&gt;"",$A96&lt;&gt;"TOTAL"),IF(AND([4]PDI_DES__SUBUNIDAD_SECCIÓN_UBIC!$M94&lt;&gt;"",[4]PDI_DES__SUBUNIDAD_SECCIÓN_UBIC!$M94&lt;&gt;0),[4]PDI_DES__SUBUNIDAD_SECCIÓN_UBIC!$M94,""),IF($A96="TOTAL",SUM(INDIRECT("H4:H"&amp;ROW()-1)),""))</f>
        <v/>
      </c>
      <c r="I96" s="6" t="str">
        <f ca="1">IF(AND($A96&lt;&gt;"",$A96&lt;&gt;"TOTAL"),IF(AND([4]PDI_DES__SUBUNIDAD_SECCIÓN_UBIC!$O94&lt;&gt;"",[4]PDI_DES__SUBUNIDAD_SECCIÓN_UBIC!$O94&lt;&gt;0),[4]PDI_DES__SUBUNIDAD_SECCIÓN_UBIC!$O94,""),IF($A96="TOTAL",SUM(INDIRECT("I4:I"&amp;ROW()-1)),""))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IF(AND($A96&lt;&gt;"",$A96&lt;&gt;"TOTAL"),IF(AND([4]PDI_DES__SUBUNIDAD_SECCIÓN_UBIC!$R94&lt;&gt;"",[4]PDI_DES__SUBUNIDAD_SECCIÓN_UBIC!$R94&lt;&gt;0),[4]PDI_DES__SUBUNIDAD_SECCIÓN_UBIC!$R94,""),IF($A96="TOTAL",SUM(INDIRECT("K4:K"&amp;ROW()-1)),""))</f>
        <v/>
      </c>
      <c r="L96" s="6" t="str">
        <f ca="1">IF(AND($A96&lt;&gt;"",$A96&lt;&gt;"TOTAL"),IF(AND([4]PDI_DES__SUBUNIDAD_SECCIÓN_UBIC!$T94&lt;&gt;"",[4]PDI_DES__SUBUNIDAD_SECCIÓN_UBIC!$T94&lt;&gt;0),[4]PDI_DES__SUBUNIDAD_SECCIÓN_UBIC!$T94,""),IF($A96="TOTAL",SUM(INDIRECT("L4:L"&amp;ROW()-1)),""))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IF(AND($A96&lt;&gt;"",$A96&lt;&gt;"TOTAL"),IF(AND([4]PDI_DES__SUBUNIDAD_SECCIÓN_UBIC!$W94&lt;&gt;"",[4]PDI_DES__SUBUNIDAD_SECCIÓN_UBIC!$W94&lt;&gt;0),[4]PDI_DES__SUBUNIDAD_SECCIÓN_UBIC!$W94,""),IF($A96="TOTAL",SUM(INDIRECT("N4:N"&amp;ROW()-1)),""))</f>
        <v/>
      </c>
      <c r="O96" s="6" t="str">
        <f ca="1">IF(AND($A96&lt;&gt;"",$A96&lt;&gt;"TOTAL"),IF(AND([4]PDI_DES__SUBUNIDAD_SECCIÓN_UBIC!$Y94&lt;&gt;"",[4]PDI_DES__SUBUNIDAD_SECCIÓN_UBIC!$Y94&lt;&gt;0),[4]PDI_DES__SUBUNIDAD_SECCIÓN_UBIC!$Y94,""),IF($A96="TOTAL",SUM(INDIRECT("O4:O"&amp;ROW()-1)),""))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IF(AND($A96&lt;&gt;"",$A96&lt;&gt;"TOTAL"),IF(AND([4]PDI_DES__SUBUNIDAD_SECCIÓN_UBIC!$AB94&lt;&gt;"",[4]PDI_DES__SUBUNIDAD_SECCIÓN_UBIC!$AB94&lt;&gt;0),[4]PDI_DES__SUBUNIDAD_SECCIÓN_UBIC!$AB94,""),IF($A96="TOTAL",SUM(INDIRECT("Q4:Q"&amp;ROW()-1)),""))</f>
        <v/>
      </c>
      <c r="R96" s="6" t="str">
        <f ca="1">IF(AND($A96&lt;&gt;"",$A96&lt;&gt;"TOTAL"),IF(AND([4]PDI_DES__SUBUNIDAD_SECCIÓN_UBIC!$AD94&lt;&gt;"",[4]PDI_DES__SUBUNIDAD_SECCIÓN_UBIC!$AD94&lt;&gt;0),[4]PDI_DES__SUBUNIDAD_SECCIÓN_UBIC!$AD94,""),IF($A96="TOTAL",SUM(INDIRECT("R4:R"&amp;ROW()-1)),""))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IF(AND($A96&lt;&gt;"",$A96&lt;&gt;"TOTAL"),IF(AND([4]PDI_DES__SUBUNIDAD_SECCIÓN_UBIC!$AG94&lt;&gt;"",[4]PDI_DES__SUBUNIDAD_SECCIÓN_UBIC!$AG94&lt;&gt;0),[4]PDI_DES__SUBUNIDAD_SECCIÓN_UBIC!$AG94,""),IF($A96="TOTAL",SUM(INDIRECT("T4:T"&amp;ROW()-1)),""))</f>
        <v/>
      </c>
      <c r="U96" s="6" t="str">
        <f ca="1">IF(AND($A96&lt;&gt;"",$A96&lt;&gt;"TOTAL"),IF(AND([4]PDI_DES__SUBUNIDAD_SECCIÓN_UBIC!$AI94&lt;&gt;"",[4]PDI_DES__SUBUNIDAD_SECCIÓN_UBIC!$AI94&lt;&gt;0),[4]PDI_DES__SUBUNIDAD_SECCIÓN_UBIC!$AI94,""),IF($A96="TOTAL",SUM(INDIRECT("U4:U"&amp;ROW()-1)),""))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IF(AND($A96&lt;&gt;"",$A96&lt;&gt;"TOTAL"),IF(AND([4]PDI_DES__SUBUNIDAD_SECCIÓN_UBIC!$AL94&lt;&gt;"",[4]PDI_DES__SUBUNIDAD_SECCIÓN_UBIC!$AL94&lt;&gt;0),[4]PDI_DES__SUBUNIDAD_SECCIÓN_UBIC!$AL94,""),IF($A96="TOTAL",SUM(INDIRECT("W4:W"&amp;ROW()-1)),""))</f>
        <v/>
      </c>
      <c r="X96" s="6" t="str">
        <f ca="1">IF(AND($A96&lt;&gt;"",$A96&lt;&gt;"TOTAL"),IF(AND([4]PDI_DES__SUBUNIDAD_SECCIÓN_UBIC!$AN94&lt;&gt;"",[4]PDI_DES__SUBUNIDAD_SECCIÓN_UBIC!$AN94&lt;&gt;0),[4]PDI_DES__SUBUNIDAD_SECCIÓN_UBIC!$AN94,""),IF($A96="TOTAL",SUM(INDIRECT("X4:X"&amp;ROW()-1)),""))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IF(AND($A96&lt;&gt;"",$A96&lt;&gt;"TOTAL"),IF(AND([4]PDI_DES__SUBUNIDAD_SECCIÓN_UBIC!$AQ94&lt;&gt;"",[4]PDI_DES__SUBUNIDAD_SECCIÓN_UBIC!$AQ94&lt;&gt;0),[4]PDI_DES__SUBUNIDAD_SECCIÓN_UBIC!$AQ94,""),IF($A96="TOTAL",SUM(INDIRECT("Z4:Z"&amp;ROW()-1)),""))</f>
        <v/>
      </c>
      <c r="AA96" s="6" t="str">
        <f ca="1">IF(AND($A96&lt;&gt;"",$A96&lt;&gt;"TOTAL"),IF(AND([4]PDI_DES__SUBUNIDAD_SECCIÓN_UBIC!$AS94&lt;&gt;"",[4]PDI_DES__SUBUNIDAD_SECCIÓN_UBIC!$AS94&lt;&gt;0),[4]PDI_DES__SUBUNIDAD_SECCIÓN_UBIC!$AS94,""),IF($A96="TOTAL",SUM(INDIRECT("AA4:AA"&amp;ROW()-1)),""))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IF(AND($A96&lt;&gt;"",$A96&lt;&gt;"TOTAL"),IF(AND([4]PDI_DES__SUBUNIDAD_SECCIÓN_UBIC!$AV94&lt;&gt;"",[4]PDI_DES__SUBUNIDAD_SECCIÓN_UBIC!$AV94&lt;&gt;0),[4]PDI_DES__SUBUNIDAD_SECCIÓN_UBIC!$AV94,""),IF($A96="TOTAL",SUM(INDIRECT("AC4:AC"&amp;ROW()-1)),""))</f>
        <v/>
      </c>
      <c r="AD96" s="6" t="str">
        <f ca="1">IF(AND($A96&lt;&gt;"",$A96&lt;&gt;"TOTAL"),IF(AND([4]PDI_DES__SUBUNIDAD_SECCIÓN_UBIC!$AX94&lt;&gt;"",[4]PDI_DES__SUBUNIDAD_SECCIÓN_UBIC!$AX94&lt;&gt;0),[4]PDI_DES__SUBUNIDAD_SECCIÓN_UBIC!$AX94,""),IF($A96="TOTAL",SUM(INDIRECT("AD4:AD"&amp;ROW()-1)),""))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IF(AND($A96&lt;&gt;"",$A96&lt;&gt;"TOTAL"),IF(AND([4]PDI_DES__SUBUNIDAD_SECCIÓN_UBIC!$BA94&lt;&gt;"",[4]PDI_DES__SUBUNIDAD_SECCIÓN_UBIC!$BA94&lt;&gt;0),[4]PDI_DES__SUBUNIDAD_SECCIÓN_UBIC!$BA94,""),IF($A96="TOTAL",SUM(INDIRECT("AF4:AF"&amp;ROW()-1)),""))</f>
        <v/>
      </c>
      <c r="AG96" s="6" t="str">
        <f ca="1">IF(AND($A96&lt;&gt;"",$A96&lt;&gt;"TOTAL"),IF(AND([4]PDI_DES__SUBUNIDAD_SECCIÓN_UBIC!$BC94&lt;&gt;"",[4]PDI_DES__SUBUNIDAD_SECCIÓN_UBIC!$BC94&lt;&gt;0),[4]PDI_DES__SUBUNIDAD_SECCIÓN_UBIC!$BC94,""),IF($A96="TOTAL",SUM(INDIRECT("AG4:AG"&amp;ROW()-1)),""))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IF(AND($A96&lt;&gt;"",$A96&lt;&gt;"TOTAL"),IF(AND([4]PDI_DES__SUBUNIDAD_SECCIÓN_UBIC!$BF94&lt;&gt;"",[4]PDI_DES__SUBUNIDAD_SECCIÓN_UBIC!$BF94&lt;&gt;0),[4]PDI_DES__SUBUNIDAD_SECCIÓN_UBIC!$BF94,""),IF($A96="TOTAL",SUM(INDIRECT("AI4:AI"&amp;ROW()-1)),""))</f>
        <v/>
      </c>
      <c r="AJ96" s="6" t="str">
        <f ca="1">IF(AND($A96&lt;&gt;"",$A96&lt;&gt;"TOTAL"),IF(AND([4]PDI_DES__SUBUNIDAD_SECCIÓN_UBIC!$BH94&lt;&gt;"",[4]PDI_DES__SUBUNIDAD_SECCIÓN_UBIC!$BH94&lt;&gt;0),[4]PDI_DES__SUBUNIDAD_SECCIÓN_UBIC!$BH94,""),IF($A96="TOTAL",SUM(INDIRECT("AJ4:AJ"&amp;ROW()-1)),""))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IF(AND($A96&lt;&gt;"",$A96&lt;&gt;"TOTAL"),IF(AND([4]PDI_DES__SUBUNIDAD_SECCIÓN_UBIC!$BK94&lt;&gt;"",[4]PDI_DES__SUBUNIDAD_SECCIÓN_UBIC!$BK94&lt;&gt;0),[4]PDI_DES__SUBUNIDAD_SECCIÓN_UBIC!$BK94,""),IF($A96="TOTAL",SUM(INDIRECT("AL4:AL"&amp;ROW()-1)),""))</f>
        <v/>
      </c>
      <c r="AM96" s="6" t="str">
        <f ca="1">IF(AND($A96&lt;&gt;"",$A96&lt;&gt;"TOTAL"),IF(AND([4]PDI_DES__SUBUNIDAD_SECCIÓN_UBIC!$BM94&lt;&gt;"",[4]PDI_DES__SUBUNIDAD_SECCIÓN_UBIC!$BM94&lt;&gt;0),[4]PDI_DES__SUBUNIDAD_SECCIÓN_UBIC!$BM94,""),IF($A96="TOTAL",SUM(INDIRECT("AM4:AM"&amp;ROW()-1)),""))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IF(AND($A96&lt;&gt;"",$A96&lt;&gt;"TOTAL"),IF(AND([4]PDI_DES__SUBUNIDAD_SECCIÓN_UBIC!$BP94&lt;&gt;"",[4]PDI_DES__SUBUNIDAD_SECCIÓN_UBIC!$BP94&lt;&gt;0),[4]PDI_DES__SUBUNIDAD_SECCIÓN_UBIC!$BP94,""),IF($A96="TOTAL",SUM(INDIRECT("AO4:AO"&amp;ROW()-1)),""))</f>
        <v/>
      </c>
      <c r="AP96" s="6" t="str">
        <f ca="1">IF(AND($A96&lt;&gt;"",$A96&lt;&gt;"TOTAL"),IF(AND([4]PDI_DES__SUBUNIDAD_SECCIÓN_UBIC!$BR94&lt;&gt;"",[4]PDI_DES__SUBUNIDAD_SECCIÓN_UBIC!$BR94&lt;&gt;0),[4]PDI_DES__SUBUNIDAD_SECCIÓN_UBIC!$BR94,""),IF($A96="TOTAL",SUM(INDIRECT("AP4:AP"&amp;ROW()-1)),""))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IF(AND($A96&lt;&gt;"",$A96&lt;&gt;"TOTAL"),IF(AND([4]PDI_DES__SUBUNIDAD_SECCIÓN_UBIC!$BU94&lt;&gt;"",[4]PDI_DES__SUBUNIDAD_SECCIÓN_UBIC!$BU94&lt;&gt;0),[4]PDI_DES__SUBUNIDAD_SECCIÓN_UBIC!$BU94,""),IF($A96="TOTAL",SUM(INDIRECT("AR4:AR"&amp;ROW()-1)),""))</f>
        <v/>
      </c>
      <c r="AS96" s="6" t="str">
        <f ca="1">IF(AND($A96&lt;&gt;"",$A96&lt;&gt;"TOTAL"),IF(AND([4]PDI_DES__SUBUNIDAD_SECCIÓN_UBIC!$BW94&lt;&gt;"",[4]PDI_DES__SUBUNIDAD_SECCIÓN_UBIC!$BW94&lt;&gt;0),[4]PDI_DES__SUBUNIDAD_SECCIÓN_UBIC!$BW94,""),IF($A96="TOTAL",SUM(INDIRECT("AS4:AS"&amp;ROW()-1)),""))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IF(AND($A96&lt;&gt;"",$A96&lt;&gt;"TOTAL"),IF(AND([4]PDI_DES__SUBUNIDAD_SECCIÓN_UBIC!$BZ94&lt;&gt;"",[4]PDI_DES__SUBUNIDAD_SECCIÓN_UBIC!$BZ94&lt;&gt;0),[4]PDI_DES__SUBUNIDAD_SECCIÓN_UBIC!$BZ94,""),IF($A96="TOTAL",SUM(INDIRECT("AU4:AU"&amp;ROW()-1)),""))</f>
        <v/>
      </c>
      <c r="AV96" s="6" t="str">
        <f ca="1">IF(AND($A96&lt;&gt;"",$A96&lt;&gt;"TOTAL"),IF(AND([4]PDI_DES__SUBUNIDAD_SECCIÓN_UBIC!$CB94&lt;&gt;"",[4]PDI_DES__SUBUNIDAD_SECCIÓN_UBIC!$CB94&lt;&gt;0),[4]PDI_DES__SUBUNIDAD_SECCIÓN_UBIC!$CB94,""),IF($A96="TOTAL",SUM(INDIRECT("AV4:AV"&amp;ROW()-1)),""))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IF(AND($A96&lt;&gt;"",$A96&lt;&gt;"TOTAL"),IF(AND([4]PDI_DES__SUBUNIDAD_SECCIÓN_UBIC!$CE94&lt;&gt;"",[4]PDI_DES__SUBUNIDAD_SECCIÓN_UBIC!$CE94&lt;&gt;0),[4]PDI_DES__SUBUNIDAD_SECCIÓN_UBIC!$CE94,""),IF($A96="TOTAL",SUM(INDIRECT("AX4:AX"&amp;ROW()-1)),""))</f>
        <v/>
      </c>
      <c r="AY96" s="6" t="str">
        <f ca="1">IF(AND($A96&lt;&gt;"",$A96&lt;&gt;"TOTAL"),IF(AND([4]PDI_DES__SUBUNIDAD_SECCIÓN_UBIC!$CG94&lt;&gt;"",[4]PDI_DES__SUBUNIDAD_SECCIÓN_UBIC!$CG94&lt;&gt;0),[4]PDI_DES__SUBUNIDAD_SECCIÓN_UBIC!$CG94,""),IF($A96="TOTAL",SUM(INDIRECT("AY4:AY"&amp;ROW()-1)),""))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IF(AND($A96&lt;&gt;"",$A96&lt;&gt;"TOTAL"),IF(AND([4]PDI_DES__SUBUNIDAD_SECCIÓN_UBIC!$CJ94&lt;&gt;"",[4]PDI_DES__SUBUNIDAD_SECCIÓN_UBIC!$CJ94&lt;&gt;0),[4]PDI_DES__SUBUNIDAD_SECCIÓN_UBIC!$CJ94,""),IF($A96="TOTAL",SUM(INDIRECT("BA4:BA"&amp;ROW()-1)),""))</f>
        <v/>
      </c>
      <c r="BB96" s="6" t="str">
        <f ca="1">IF(AND($A96&lt;&gt;"",$A96&lt;&gt;"TOTAL"),IF(AND([4]PDI_DES__SUBUNIDAD_SECCIÓN_UBIC!$CL94&lt;&gt;"",[4]PDI_DES__SUBUNIDAD_SECCIÓN_UBIC!$CL94&lt;&gt;0),[4]PDI_DES__SUBUNIDAD_SECCIÓN_UBIC!$CL94,""),IF($A96="TOTAL",SUM(INDIRECT("BB4:BB"&amp;ROW()-1)),""))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IF(AND($A96&lt;&gt;"",$A96&lt;&gt;"TOTAL"),IF(AND([4]PDI_DES__SUBUNIDAD_SECCIÓN_UBIC!$CO94&lt;&gt;"",[4]PDI_DES__SUBUNIDAD_SECCIÓN_UBIC!$CO94&lt;&gt;0),[4]PDI_DES__SUBUNIDAD_SECCIÓN_UBIC!$CO94,""),IF($A96="TOTAL",SUM(INDIRECT("BD4:BD"&amp;ROW()-1)),""))</f>
        <v/>
      </c>
      <c r="BE96" s="6" t="str">
        <f ca="1">IF(AND($A96&lt;&gt;"",$A96&lt;&gt;"TOTAL"),IF(AND([4]PDI_DES__SUBUNIDAD_SECCIÓN_UBIC!$CQ94&lt;&gt;"",[4]PDI_DES__SUBUNIDAD_SECCIÓN_UBIC!$CQ94&lt;&gt;0),[4]PDI_DES__SUBUNIDAD_SECCIÓN_UBIC!$CQ94,""),IF($A96="TOTAL",SUM(INDIRECT("BE4:BE"&amp;ROW()-1)),""))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IF([4]PDI_DES__SUBUNIDAD_SECCIÓN_UBIC!$B95&lt;&gt;"",[4]PDI_DES__SUBUNIDAD_SECCIÓN_UBIC!$B95,IF(AND([4]PDI_DES__SUBUNIDAD_SECCIÓN_UBIC!$B95="",[4]PDI_DES__SUBUNIDAD_SECCIÓN_UBIC!$B96="",[4]PDI_DES__SUBUNIDAD_SECCIÓN_UBIC!$B94=""),"","TOTAL"))</f>
        <v/>
      </c>
      <c r="B97" s="6" t="str">
        <f ca="1">IF(AND($A97&lt;&gt;"",$A97&lt;&gt;"TOTAL"),IF(AND([4]PDI_DES__SUBUNIDAD_SECCIÓN_UBIC!$C95&lt;&gt;"",[4]PDI_DES__SUBUNIDAD_SECCIÓN_UBIC!$C95&lt;&gt;0),[4]PDI_DES__SUBUNIDAD_SECCIÓN_UBIC!$C95,""),IF($A97="TOTAL",SUM(INDIRECT("B4:B"&amp;ROW()-1)),""))</f>
        <v/>
      </c>
      <c r="C97" s="6" t="str">
        <f ca="1">IF(AND($A97&lt;&gt;"",$A97&lt;&gt;"TOTAL"),IF(AND([4]PDI_DES__SUBUNIDAD_SECCIÓN_UBIC!$E95&lt;&gt;"",[4]PDI_DES__SUBUNIDAD_SECCIÓN_UBIC!$E95&lt;&gt;0),[4]PDI_DES__SUBUNIDAD_SECCIÓN_UBIC!$E95,""),IF($A97="TOTAL",SUM(INDIRECT("C4:C"&amp;ROW()-1)),""))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IF(AND($A97&lt;&gt;"",$A97&lt;&gt;"TOTAL"),IF(AND([4]PDI_DES__SUBUNIDAD_SECCIÓN_UBIC!$H95&lt;&gt;"",[4]PDI_DES__SUBUNIDAD_SECCIÓN_UBIC!$H95&lt;&gt;0),[4]PDI_DES__SUBUNIDAD_SECCIÓN_UBIC!$H95,""),IF($A97="TOTAL",SUM(INDIRECT("E4:E"&amp;ROW()-1)),""))</f>
        <v/>
      </c>
      <c r="F97" s="6" t="str">
        <f ca="1">IF(AND($A97&lt;&gt;"",$A97&lt;&gt;"TOTAL"),IF(AND([4]PDI_DES__SUBUNIDAD_SECCIÓN_UBIC!$J95&lt;&gt;"",[4]PDI_DES__SUBUNIDAD_SECCIÓN_UBIC!$J95&lt;&gt;0),[4]PDI_DES__SUBUNIDAD_SECCIÓN_UBIC!$J95,""),IF($A97="TOTAL",SUM(INDIRECT("F4:F"&amp;ROW()-1)),""))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IF(AND($A97&lt;&gt;"",$A97&lt;&gt;"TOTAL"),IF(AND([4]PDI_DES__SUBUNIDAD_SECCIÓN_UBIC!$M95&lt;&gt;"",[4]PDI_DES__SUBUNIDAD_SECCIÓN_UBIC!$M95&lt;&gt;0),[4]PDI_DES__SUBUNIDAD_SECCIÓN_UBIC!$M95,""),IF($A97="TOTAL",SUM(INDIRECT("H4:H"&amp;ROW()-1)),""))</f>
        <v/>
      </c>
      <c r="I97" s="6" t="str">
        <f ca="1">IF(AND($A97&lt;&gt;"",$A97&lt;&gt;"TOTAL"),IF(AND([4]PDI_DES__SUBUNIDAD_SECCIÓN_UBIC!$O95&lt;&gt;"",[4]PDI_DES__SUBUNIDAD_SECCIÓN_UBIC!$O95&lt;&gt;0),[4]PDI_DES__SUBUNIDAD_SECCIÓN_UBIC!$O95,""),IF($A97="TOTAL",SUM(INDIRECT("I4:I"&amp;ROW()-1)),""))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IF(AND($A97&lt;&gt;"",$A97&lt;&gt;"TOTAL"),IF(AND([4]PDI_DES__SUBUNIDAD_SECCIÓN_UBIC!$R95&lt;&gt;"",[4]PDI_DES__SUBUNIDAD_SECCIÓN_UBIC!$R95&lt;&gt;0),[4]PDI_DES__SUBUNIDAD_SECCIÓN_UBIC!$R95,""),IF($A97="TOTAL",SUM(INDIRECT("K4:K"&amp;ROW()-1)),""))</f>
        <v/>
      </c>
      <c r="L97" s="6" t="str">
        <f ca="1">IF(AND($A97&lt;&gt;"",$A97&lt;&gt;"TOTAL"),IF(AND([4]PDI_DES__SUBUNIDAD_SECCIÓN_UBIC!$T95&lt;&gt;"",[4]PDI_DES__SUBUNIDAD_SECCIÓN_UBIC!$T95&lt;&gt;0),[4]PDI_DES__SUBUNIDAD_SECCIÓN_UBIC!$T95,""),IF($A97="TOTAL",SUM(INDIRECT("L4:L"&amp;ROW()-1)),""))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IF(AND($A97&lt;&gt;"",$A97&lt;&gt;"TOTAL"),IF(AND([4]PDI_DES__SUBUNIDAD_SECCIÓN_UBIC!$W95&lt;&gt;"",[4]PDI_DES__SUBUNIDAD_SECCIÓN_UBIC!$W95&lt;&gt;0),[4]PDI_DES__SUBUNIDAD_SECCIÓN_UBIC!$W95,""),IF($A97="TOTAL",SUM(INDIRECT("N4:N"&amp;ROW()-1)),""))</f>
        <v/>
      </c>
      <c r="O97" s="6" t="str">
        <f ca="1">IF(AND($A97&lt;&gt;"",$A97&lt;&gt;"TOTAL"),IF(AND([4]PDI_DES__SUBUNIDAD_SECCIÓN_UBIC!$Y95&lt;&gt;"",[4]PDI_DES__SUBUNIDAD_SECCIÓN_UBIC!$Y95&lt;&gt;0),[4]PDI_DES__SUBUNIDAD_SECCIÓN_UBIC!$Y95,""),IF($A97="TOTAL",SUM(INDIRECT("O4:O"&amp;ROW()-1)),""))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IF(AND($A97&lt;&gt;"",$A97&lt;&gt;"TOTAL"),IF(AND([4]PDI_DES__SUBUNIDAD_SECCIÓN_UBIC!$AB95&lt;&gt;"",[4]PDI_DES__SUBUNIDAD_SECCIÓN_UBIC!$AB95&lt;&gt;0),[4]PDI_DES__SUBUNIDAD_SECCIÓN_UBIC!$AB95,""),IF($A97="TOTAL",SUM(INDIRECT("Q4:Q"&amp;ROW()-1)),""))</f>
        <v/>
      </c>
      <c r="R97" s="6" t="str">
        <f ca="1">IF(AND($A97&lt;&gt;"",$A97&lt;&gt;"TOTAL"),IF(AND([4]PDI_DES__SUBUNIDAD_SECCIÓN_UBIC!$AD95&lt;&gt;"",[4]PDI_DES__SUBUNIDAD_SECCIÓN_UBIC!$AD95&lt;&gt;0),[4]PDI_DES__SUBUNIDAD_SECCIÓN_UBIC!$AD95,""),IF($A97="TOTAL",SUM(INDIRECT("R4:R"&amp;ROW()-1)),""))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IF(AND($A97&lt;&gt;"",$A97&lt;&gt;"TOTAL"),IF(AND([4]PDI_DES__SUBUNIDAD_SECCIÓN_UBIC!$AG95&lt;&gt;"",[4]PDI_DES__SUBUNIDAD_SECCIÓN_UBIC!$AG95&lt;&gt;0),[4]PDI_DES__SUBUNIDAD_SECCIÓN_UBIC!$AG95,""),IF($A97="TOTAL",SUM(INDIRECT("T4:T"&amp;ROW()-1)),""))</f>
        <v/>
      </c>
      <c r="U97" s="6" t="str">
        <f ca="1">IF(AND($A97&lt;&gt;"",$A97&lt;&gt;"TOTAL"),IF(AND([4]PDI_DES__SUBUNIDAD_SECCIÓN_UBIC!$AI95&lt;&gt;"",[4]PDI_DES__SUBUNIDAD_SECCIÓN_UBIC!$AI95&lt;&gt;0),[4]PDI_DES__SUBUNIDAD_SECCIÓN_UBIC!$AI95,""),IF($A97="TOTAL",SUM(INDIRECT("U4:U"&amp;ROW()-1)),""))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IF(AND($A97&lt;&gt;"",$A97&lt;&gt;"TOTAL"),IF(AND([4]PDI_DES__SUBUNIDAD_SECCIÓN_UBIC!$AL95&lt;&gt;"",[4]PDI_DES__SUBUNIDAD_SECCIÓN_UBIC!$AL95&lt;&gt;0),[4]PDI_DES__SUBUNIDAD_SECCIÓN_UBIC!$AL95,""),IF($A97="TOTAL",SUM(INDIRECT("W4:W"&amp;ROW()-1)),""))</f>
        <v/>
      </c>
      <c r="X97" s="6" t="str">
        <f ca="1">IF(AND($A97&lt;&gt;"",$A97&lt;&gt;"TOTAL"),IF(AND([4]PDI_DES__SUBUNIDAD_SECCIÓN_UBIC!$AN95&lt;&gt;"",[4]PDI_DES__SUBUNIDAD_SECCIÓN_UBIC!$AN95&lt;&gt;0),[4]PDI_DES__SUBUNIDAD_SECCIÓN_UBIC!$AN95,""),IF($A97="TOTAL",SUM(INDIRECT("X4:X"&amp;ROW()-1)),""))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IF(AND($A97&lt;&gt;"",$A97&lt;&gt;"TOTAL"),IF(AND([4]PDI_DES__SUBUNIDAD_SECCIÓN_UBIC!$AQ95&lt;&gt;"",[4]PDI_DES__SUBUNIDAD_SECCIÓN_UBIC!$AQ95&lt;&gt;0),[4]PDI_DES__SUBUNIDAD_SECCIÓN_UBIC!$AQ95,""),IF($A97="TOTAL",SUM(INDIRECT("Z4:Z"&amp;ROW()-1)),""))</f>
        <v/>
      </c>
      <c r="AA97" s="6" t="str">
        <f ca="1">IF(AND($A97&lt;&gt;"",$A97&lt;&gt;"TOTAL"),IF(AND([4]PDI_DES__SUBUNIDAD_SECCIÓN_UBIC!$AS95&lt;&gt;"",[4]PDI_DES__SUBUNIDAD_SECCIÓN_UBIC!$AS95&lt;&gt;0),[4]PDI_DES__SUBUNIDAD_SECCIÓN_UBIC!$AS95,""),IF($A97="TOTAL",SUM(INDIRECT("AA4:AA"&amp;ROW()-1)),""))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IF(AND($A97&lt;&gt;"",$A97&lt;&gt;"TOTAL"),IF(AND([4]PDI_DES__SUBUNIDAD_SECCIÓN_UBIC!$AV95&lt;&gt;"",[4]PDI_DES__SUBUNIDAD_SECCIÓN_UBIC!$AV95&lt;&gt;0),[4]PDI_DES__SUBUNIDAD_SECCIÓN_UBIC!$AV95,""),IF($A97="TOTAL",SUM(INDIRECT("AC4:AC"&amp;ROW()-1)),""))</f>
        <v/>
      </c>
      <c r="AD97" s="6" t="str">
        <f ca="1">IF(AND($A97&lt;&gt;"",$A97&lt;&gt;"TOTAL"),IF(AND([4]PDI_DES__SUBUNIDAD_SECCIÓN_UBIC!$AX95&lt;&gt;"",[4]PDI_DES__SUBUNIDAD_SECCIÓN_UBIC!$AX95&lt;&gt;0),[4]PDI_DES__SUBUNIDAD_SECCIÓN_UBIC!$AX95,""),IF($A97="TOTAL",SUM(INDIRECT("AD4:AD"&amp;ROW()-1)),""))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IF(AND($A97&lt;&gt;"",$A97&lt;&gt;"TOTAL"),IF(AND([4]PDI_DES__SUBUNIDAD_SECCIÓN_UBIC!$BA95&lt;&gt;"",[4]PDI_DES__SUBUNIDAD_SECCIÓN_UBIC!$BA95&lt;&gt;0),[4]PDI_DES__SUBUNIDAD_SECCIÓN_UBIC!$BA95,""),IF($A97="TOTAL",SUM(INDIRECT("AF4:AF"&amp;ROW()-1)),""))</f>
        <v/>
      </c>
      <c r="AG97" s="6" t="str">
        <f ca="1">IF(AND($A97&lt;&gt;"",$A97&lt;&gt;"TOTAL"),IF(AND([4]PDI_DES__SUBUNIDAD_SECCIÓN_UBIC!$BC95&lt;&gt;"",[4]PDI_DES__SUBUNIDAD_SECCIÓN_UBIC!$BC95&lt;&gt;0),[4]PDI_DES__SUBUNIDAD_SECCIÓN_UBIC!$BC95,""),IF($A97="TOTAL",SUM(INDIRECT("AG4:AG"&amp;ROW()-1)),""))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IF(AND($A97&lt;&gt;"",$A97&lt;&gt;"TOTAL"),IF(AND([4]PDI_DES__SUBUNIDAD_SECCIÓN_UBIC!$BF95&lt;&gt;"",[4]PDI_DES__SUBUNIDAD_SECCIÓN_UBIC!$BF95&lt;&gt;0),[4]PDI_DES__SUBUNIDAD_SECCIÓN_UBIC!$BF95,""),IF($A97="TOTAL",SUM(INDIRECT("AI4:AI"&amp;ROW()-1)),""))</f>
        <v/>
      </c>
      <c r="AJ97" s="6" t="str">
        <f ca="1">IF(AND($A97&lt;&gt;"",$A97&lt;&gt;"TOTAL"),IF(AND([4]PDI_DES__SUBUNIDAD_SECCIÓN_UBIC!$BH95&lt;&gt;"",[4]PDI_DES__SUBUNIDAD_SECCIÓN_UBIC!$BH95&lt;&gt;0),[4]PDI_DES__SUBUNIDAD_SECCIÓN_UBIC!$BH95,""),IF($A97="TOTAL",SUM(INDIRECT("AJ4:AJ"&amp;ROW()-1)),""))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IF(AND($A97&lt;&gt;"",$A97&lt;&gt;"TOTAL"),IF(AND([4]PDI_DES__SUBUNIDAD_SECCIÓN_UBIC!$BK95&lt;&gt;"",[4]PDI_DES__SUBUNIDAD_SECCIÓN_UBIC!$BK95&lt;&gt;0),[4]PDI_DES__SUBUNIDAD_SECCIÓN_UBIC!$BK95,""),IF($A97="TOTAL",SUM(INDIRECT("AL4:AL"&amp;ROW()-1)),""))</f>
        <v/>
      </c>
      <c r="AM97" s="6" t="str">
        <f ca="1">IF(AND($A97&lt;&gt;"",$A97&lt;&gt;"TOTAL"),IF(AND([4]PDI_DES__SUBUNIDAD_SECCIÓN_UBIC!$BM95&lt;&gt;"",[4]PDI_DES__SUBUNIDAD_SECCIÓN_UBIC!$BM95&lt;&gt;0),[4]PDI_DES__SUBUNIDAD_SECCIÓN_UBIC!$BM95,""),IF($A97="TOTAL",SUM(INDIRECT("AM4:AM"&amp;ROW()-1)),""))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IF(AND($A97&lt;&gt;"",$A97&lt;&gt;"TOTAL"),IF(AND([4]PDI_DES__SUBUNIDAD_SECCIÓN_UBIC!$BP95&lt;&gt;"",[4]PDI_DES__SUBUNIDAD_SECCIÓN_UBIC!$BP95&lt;&gt;0),[4]PDI_DES__SUBUNIDAD_SECCIÓN_UBIC!$BP95,""),IF($A97="TOTAL",SUM(INDIRECT("AO4:AO"&amp;ROW()-1)),""))</f>
        <v/>
      </c>
      <c r="AP97" s="6" t="str">
        <f ca="1">IF(AND($A97&lt;&gt;"",$A97&lt;&gt;"TOTAL"),IF(AND([4]PDI_DES__SUBUNIDAD_SECCIÓN_UBIC!$BR95&lt;&gt;"",[4]PDI_DES__SUBUNIDAD_SECCIÓN_UBIC!$BR95&lt;&gt;0),[4]PDI_DES__SUBUNIDAD_SECCIÓN_UBIC!$BR95,""),IF($A97="TOTAL",SUM(INDIRECT("AP4:AP"&amp;ROW()-1)),""))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IF(AND($A97&lt;&gt;"",$A97&lt;&gt;"TOTAL"),IF(AND([4]PDI_DES__SUBUNIDAD_SECCIÓN_UBIC!$BU95&lt;&gt;"",[4]PDI_DES__SUBUNIDAD_SECCIÓN_UBIC!$BU95&lt;&gt;0),[4]PDI_DES__SUBUNIDAD_SECCIÓN_UBIC!$BU95,""),IF($A97="TOTAL",SUM(INDIRECT("AR4:AR"&amp;ROW()-1)),""))</f>
        <v/>
      </c>
      <c r="AS97" s="6" t="str">
        <f ca="1">IF(AND($A97&lt;&gt;"",$A97&lt;&gt;"TOTAL"),IF(AND([4]PDI_DES__SUBUNIDAD_SECCIÓN_UBIC!$BW95&lt;&gt;"",[4]PDI_DES__SUBUNIDAD_SECCIÓN_UBIC!$BW95&lt;&gt;0),[4]PDI_DES__SUBUNIDAD_SECCIÓN_UBIC!$BW95,""),IF($A97="TOTAL",SUM(INDIRECT("AS4:AS"&amp;ROW()-1)),""))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IF(AND($A97&lt;&gt;"",$A97&lt;&gt;"TOTAL"),IF(AND([4]PDI_DES__SUBUNIDAD_SECCIÓN_UBIC!$BZ95&lt;&gt;"",[4]PDI_DES__SUBUNIDAD_SECCIÓN_UBIC!$BZ95&lt;&gt;0),[4]PDI_DES__SUBUNIDAD_SECCIÓN_UBIC!$BZ95,""),IF($A97="TOTAL",SUM(INDIRECT("AU4:AU"&amp;ROW()-1)),""))</f>
        <v/>
      </c>
      <c r="AV97" s="6" t="str">
        <f ca="1">IF(AND($A97&lt;&gt;"",$A97&lt;&gt;"TOTAL"),IF(AND([4]PDI_DES__SUBUNIDAD_SECCIÓN_UBIC!$CB95&lt;&gt;"",[4]PDI_DES__SUBUNIDAD_SECCIÓN_UBIC!$CB95&lt;&gt;0),[4]PDI_DES__SUBUNIDAD_SECCIÓN_UBIC!$CB95,""),IF($A97="TOTAL",SUM(INDIRECT("AV4:AV"&amp;ROW()-1)),""))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IF(AND($A97&lt;&gt;"",$A97&lt;&gt;"TOTAL"),IF(AND([4]PDI_DES__SUBUNIDAD_SECCIÓN_UBIC!$CE95&lt;&gt;"",[4]PDI_DES__SUBUNIDAD_SECCIÓN_UBIC!$CE95&lt;&gt;0),[4]PDI_DES__SUBUNIDAD_SECCIÓN_UBIC!$CE95,""),IF($A97="TOTAL",SUM(INDIRECT("AX4:AX"&amp;ROW()-1)),""))</f>
        <v/>
      </c>
      <c r="AY97" s="6" t="str">
        <f ca="1">IF(AND($A97&lt;&gt;"",$A97&lt;&gt;"TOTAL"),IF(AND([4]PDI_DES__SUBUNIDAD_SECCIÓN_UBIC!$CG95&lt;&gt;"",[4]PDI_DES__SUBUNIDAD_SECCIÓN_UBIC!$CG95&lt;&gt;0),[4]PDI_DES__SUBUNIDAD_SECCIÓN_UBIC!$CG95,""),IF($A97="TOTAL",SUM(INDIRECT("AY4:AY"&amp;ROW()-1)),""))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IF(AND($A97&lt;&gt;"",$A97&lt;&gt;"TOTAL"),IF(AND([4]PDI_DES__SUBUNIDAD_SECCIÓN_UBIC!$CJ95&lt;&gt;"",[4]PDI_DES__SUBUNIDAD_SECCIÓN_UBIC!$CJ95&lt;&gt;0),[4]PDI_DES__SUBUNIDAD_SECCIÓN_UBIC!$CJ95,""),IF($A97="TOTAL",SUM(INDIRECT("BA4:BA"&amp;ROW()-1)),""))</f>
        <v/>
      </c>
      <c r="BB97" s="6" t="str">
        <f ca="1">IF(AND($A97&lt;&gt;"",$A97&lt;&gt;"TOTAL"),IF(AND([4]PDI_DES__SUBUNIDAD_SECCIÓN_UBIC!$CL95&lt;&gt;"",[4]PDI_DES__SUBUNIDAD_SECCIÓN_UBIC!$CL95&lt;&gt;0),[4]PDI_DES__SUBUNIDAD_SECCIÓN_UBIC!$CL95,""),IF($A97="TOTAL",SUM(INDIRECT("BB4:BB"&amp;ROW()-1)),""))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IF(AND($A97&lt;&gt;"",$A97&lt;&gt;"TOTAL"),IF(AND([4]PDI_DES__SUBUNIDAD_SECCIÓN_UBIC!$CO95&lt;&gt;"",[4]PDI_DES__SUBUNIDAD_SECCIÓN_UBIC!$CO95&lt;&gt;0),[4]PDI_DES__SUBUNIDAD_SECCIÓN_UBIC!$CO95,""),IF($A97="TOTAL",SUM(INDIRECT("BD4:BD"&amp;ROW()-1)),""))</f>
        <v/>
      </c>
      <c r="BE97" s="6" t="str">
        <f ca="1">IF(AND($A97&lt;&gt;"",$A97&lt;&gt;"TOTAL"),IF(AND([4]PDI_DES__SUBUNIDAD_SECCIÓN_UBIC!$CQ95&lt;&gt;"",[4]PDI_DES__SUBUNIDAD_SECCIÓN_UBIC!$CQ95&lt;&gt;0),[4]PDI_DES__SUBUNIDAD_SECCIÓN_UBIC!$CQ95,""),IF($A97="TOTAL",SUM(INDIRECT("BE4:BE"&amp;ROW()-1)),""))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IF([4]PDI_DES__SUBUNIDAD_SECCIÓN_UBIC!$B96&lt;&gt;"",[4]PDI_DES__SUBUNIDAD_SECCIÓN_UBIC!$B96,IF(AND([4]PDI_DES__SUBUNIDAD_SECCIÓN_UBIC!$B96="",[4]PDI_DES__SUBUNIDAD_SECCIÓN_UBIC!$B97="",[4]PDI_DES__SUBUNIDAD_SECCIÓN_UBIC!$B95=""),"","TOTAL"))</f>
        <v/>
      </c>
      <c r="B98" s="6" t="str">
        <f ca="1">IF(AND($A98&lt;&gt;"",$A98&lt;&gt;"TOTAL"),IF(AND([4]PDI_DES__SUBUNIDAD_SECCIÓN_UBIC!$C96&lt;&gt;"",[4]PDI_DES__SUBUNIDAD_SECCIÓN_UBIC!$C96&lt;&gt;0),[4]PDI_DES__SUBUNIDAD_SECCIÓN_UBIC!$C96,""),IF($A98="TOTAL",SUM(INDIRECT("B4:B"&amp;ROW()-1)),""))</f>
        <v/>
      </c>
      <c r="C98" s="6" t="str">
        <f ca="1">IF(AND($A98&lt;&gt;"",$A98&lt;&gt;"TOTAL"),IF(AND([4]PDI_DES__SUBUNIDAD_SECCIÓN_UBIC!$E96&lt;&gt;"",[4]PDI_DES__SUBUNIDAD_SECCIÓN_UBIC!$E96&lt;&gt;0),[4]PDI_DES__SUBUNIDAD_SECCIÓN_UBIC!$E96,""),IF($A98="TOTAL",SUM(INDIRECT("C4:C"&amp;ROW()-1)),""))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IF(AND($A98&lt;&gt;"",$A98&lt;&gt;"TOTAL"),IF(AND([4]PDI_DES__SUBUNIDAD_SECCIÓN_UBIC!$H96&lt;&gt;"",[4]PDI_DES__SUBUNIDAD_SECCIÓN_UBIC!$H96&lt;&gt;0),[4]PDI_DES__SUBUNIDAD_SECCIÓN_UBIC!$H96,""),IF($A98="TOTAL",SUM(INDIRECT("E4:E"&amp;ROW()-1)),""))</f>
        <v/>
      </c>
      <c r="F98" s="6" t="str">
        <f ca="1">IF(AND($A98&lt;&gt;"",$A98&lt;&gt;"TOTAL"),IF(AND([4]PDI_DES__SUBUNIDAD_SECCIÓN_UBIC!$J96&lt;&gt;"",[4]PDI_DES__SUBUNIDAD_SECCIÓN_UBIC!$J96&lt;&gt;0),[4]PDI_DES__SUBUNIDAD_SECCIÓN_UBIC!$J96,""),IF($A98="TOTAL",SUM(INDIRECT("F4:F"&amp;ROW()-1)),""))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IF(AND($A98&lt;&gt;"",$A98&lt;&gt;"TOTAL"),IF(AND([4]PDI_DES__SUBUNIDAD_SECCIÓN_UBIC!$M96&lt;&gt;"",[4]PDI_DES__SUBUNIDAD_SECCIÓN_UBIC!$M96&lt;&gt;0),[4]PDI_DES__SUBUNIDAD_SECCIÓN_UBIC!$M96,""),IF($A98="TOTAL",SUM(INDIRECT("H4:H"&amp;ROW()-1)),""))</f>
        <v/>
      </c>
      <c r="I98" s="6" t="str">
        <f ca="1">IF(AND($A98&lt;&gt;"",$A98&lt;&gt;"TOTAL"),IF(AND([4]PDI_DES__SUBUNIDAD_SECCIÓN_UBIC!$O96&lt;&gt;"",[4]PDI_DES__SUBUNIDAD_SECCIÓN_UBIC!$O96&lt;&gt;0),[4]PDI_DES__SUBUNIDAD_SECCIÓN_UBIC!$O96,""),IF($A98="TOTAL",SUM(INDIRECT("I4:I"&amp;ROW()-1)),""))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IF(AND($A98&lt;&gt;"",$A98&lt;&gt;"TOTAL"),IF(AND([4]PDI_DES__SUBUNIDAD_SECCIÓN_UBIC!$R96&lt;&gt;"",[4]PDI_DES__SUBUNIDAD_SECCIÓN_UBIC!$R96&lt;&gt;0),[4]PDI_DES__SUBUNIDAD_SECCIÓN_UBIC!$R96,""),IF($A98="TOTAL",SUM(INDIRECT("K4:K"&amp;ROW()-1)),""))</f>
        <v/>
      </c>
      <c r="L98" s="6" t="str">
        <f ca="1">IF(AND($A98&lt;&gt;"",$A98&lt;&gt;"TOTAL"),IF(AND([4]PDI_DES__SUBUNIDAD_SECCIÓN_UBIC!$T96&lt;&gt;"",[4]PDI_DES__SUBUNIDAD_SECCIÓN_UBIC!$T96&lt;&gt;0),[4]PDI_DES__SUBUNIDAD_SECCIÓN_UBIC!$T96,""),IF($A98="TOTAL",SUM(INDIRECT("L4:L"&amp;ROW()-1)),""))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IF(AND($A98&lt;&gt;"",$A98&lt;&gt;"TOTAL"),IF(AND([4]PDI_DES__SUBUNIDAD_SECCIÓN_UBIC!$W96&lt;&gt;"",[4]PDI_DES__SUBUNIDAD_SECCIÓN_UBIC!$W96&lt;&gt;0),[4]PDI_DES__SUBUNIDAD_SECCIÓN_UBIC!$W96,""),IF($A98="TOTAL",SUM(INDIRECT("N4:N"&amp;ROW()-1)),""))</f>
        <v/>
      </c>
      <c r="O98" s="6" t="str">
        <f ca="1">IF(AND($A98&lt;&gt;"",$A98&lt;&gt;"TOTAL"),IF(AND([4]PDI_DES__SUBUNIDAD_SECCIÓN_UBIC!$Y96&lt;&gt;"",[4]PDI_DES__SUBUNIDAD_SECCIÓN_UBIC!$Y96&lt;&gt;0),[4]PDI_DES__SUBUNIDAD_SECCIÓN_UBIC!$Y96,""),IF($A98="TOTAL",SUM(INDIRECT("O4:O"&amp;ROW()-1)),""))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IF(AND($A98&lt;&gt;"",$A98&lt;&gt;"TOTAL"),IF(AND([4]PDI_DES__SUBUNIDAD_SECCIÓN_UBIC!$AB96&lt;&gt;"",[4]PDI_DES__SUBUNIDAD_SECCIÓN_UBIC!$AB96&lt;&gt;0),[4]PDI_DES__SUBUNIDAD_SECCIÓN_UBIC!$AB96,""),IF($A98="TOTAL",SUM(INDIRECT("Q4:Q"&amp;ROW()-1)),""))</f>
        <v/>
      </c>
      <c r="R98" s="6" t="str">
        <f ca="1">IF(AND($A98&lt;&gt;"",$A98&lt;&gt;"TOTAL"),IF(AND([4]PDI_DES__SUBUNIDAD_SECCIÓN_UBIC!$AD96&lt;&gt;"",[4]PDI_DES__SUBUNIDAD_SECCIÓN_UBIC!$AD96&lt;&gt;0),[4]PDI_DES__SUBUNIDAD_SECCIÓN_UBIC!$AD96,""),IF($A98="TOTAL",SUM(INDIRECT("R4:R"&amp;ROW()-1)),""))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IF(AND($A98&lt;&gt;"",$A98&lt;&gt;"TOTAL"),IF(AND([4]PDI_DES__SUBUNIDAD_SECCIÓN_UBIC!$AG96&lt;&gt;"",[4]PDI_DES__SUBUNIDAD_SECCIÓN_UBIC!$AG96&lt;&gt;0),[4]PDI_DES__SUBUNIDAD_SECCIÓN_UBIC!$AG96,""),IF($A98="TOTAL",SUM(INDIRECT("T4:T"&amp;ROW()-1)),""))</f>
        <v/>
      </c>
      <c r="U98" s="6" t="str">
        <f ca="1">IF(AND($A98&lt;&gt;"",$A98&lt;&gt;"TOTAL"),IF(AND([4]PDI_DES__SUBUNIDAD_SECCIÓN_UBIC!$AI96&lt;&gt;"",[4]PDI_DES__SUBUNIDAD_SECCIÓN_UBIC!$AI96&lt;&gt;0),[4]PDI_DES__SUBUNIDAD_SECCIÓN_UBIC!$AI96,""),IF($A98="TOTAL",SUM(INDIRECT("U4:U"&amp;ROW()-1)),""))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IF(AND($A98&lt;&gt;"",$A98&lt;&gt;"TOTAL"),IF(AND([4]PDI_DES__SUBUNIDAD_SECCIÓN_UBIC!$AL96&lt;&gt;"",[4]PDI_DES__SUBUNIDAD_SECCIÓN_UBIC!$AL96&lt;&gt;0),[4]PDI_DES__SUBUNIDAD_SECCIÓN_UBIC!$AL96,""),IF($A98="TOTAL",SUM(INDIRECT("W4:W"&amp;ROW()-1)),""))</f>
        <v/>
      </c>
      <c r="X98" s="6" t="str">
        <f ca="1">IF(AND($A98&lt;&gt;"",$A98&lt;&gt;"TOTAL"),IF(AND([4]PDI_DES__SUBUNIDAD_SECCIÓN_UBIC!$AN96&lt;&gt;"",[4]PDI_DES__SUBUNIDAD_SECCIÓN_UBIC!$AN96&lt;&gt;0),[4]PDI_DES__SUBUNIDAD_SECCIÓN_UBIC!$AN96,""),IF($A98="TOTAL",SUM(INDIRECT("X4:X"&amp;ROW()-1)),""))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IF(AND($A98&lt;&gt;"",$A98&lt;&gt;"TOTAL"),IF(AND([4]PDI_DES__SUBUNIDAD_SECCIÓN_UBIC!$AQ96&lt;&gt;"",[4]PDI_DES__SUBUNIDAD_SECCIÓN_UBIC!$AQ96&lt;&gt;0),[4]PDI_DES__SUBUNIDAD_SECCIÓN_UBIC!$AQ96,""),IF($A98="TOTAL",SUM(INDIRECT("Z4:Z"&amp;ROW()-1)),""))</f>
        <v/>
      </c>
      <c r="AA98" s="6" t="str">
        <f ca="1">IF(AND($A98&lt;&gt;"",$A98&lt;&gt;"TOTAL"),IF(AND([4]PDI_DES__SUBUNIDAD_SECCIÓN_UBIC!$AS96&lt;&gt;"",[4]PDI_DES__SUBUNIDAD_SECCIÓN_UBIC!$AS96&lt;&gt;0),[4]PDI_DES__SUBUNIDAD_SECCIÓN_UBIC!$AS96,""),IF($A98="TOTAL",SUM(INDIRECT("AA4:AA"&amp;ROW()-1)),""))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IF(AND($A98&lt;&gt;"",$A98&lt;&gt;"TOTAL"),IF(AND([4]PDI_DES__SUBUNIDAD_SECCIÓN_UBIC!$AV96&lt;&gt;"",[4]PDI_DES__SUBUNIDAD_SECCIÓN_UBIC!$AV96&lt;&gt;0),[4]PDI_DES__SUBUNIDAD_SECCIÓN_UBIC!$AV96,""),IF($A98="TOTAL",SUM(INDIRECT("AC4:AC"&amp;ROW()-1)),""))</f>
        <v/>
      </c>
      <c r="AD98" s="6" t="str">
        <f ca="1">IF(AND($A98&lt;&gt;"",$A98&lt;&gt;"TOTAL"),IF(AND([4]PDI_DES__SUBUNIDAD_SECCIÓN_UBIC!$AX96&lt;&gt;"",[4]PDI_DES__SUBUNIDAD_SECCIÓN_UBIC!$AX96&lt;&gt;0),[4]PDI_DES__SUBUNIDAD_SECCIÓN_UBIC!$AX96,""),IF($A98="TOTAL",SUM(INDIRECT("AD4:AD"&amp;ROW()-1)),""))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IF(AND($A98&lt;&gt;"",$A98&lt;&gt;"TOTAL"),IF(AND([4]PDI_DES__SUBUNIDAD_SECCIÓN_UBIC!$BA96&lt;&gt;"",[4]PDI_DES__SUBUNIDAD_SECCIÓN_UBIC!$BA96&lt;&gt;0),[4]PDI_DES__SUBUNIDAD_SECCIÓN_UBIC!$BA96,""),IF($A98="TOTAL",SUM(INDIRECT("AF4:AF"&amp;ROW()-1)),""))</f>
        <v/>
      </c>
      <c r="AG98" s="6" t="str">
        <f ca="1">IF(AND($A98&lt;&gt;"",$A98&lt;&gt;"TOTAL"),IF(AND([4]PDI_DES__SUBUNIDAD_SECCIÓN_UBIC!$BC96&lt;&gt;"",[4]PDI_DES__SUBUNIDAD_SECCIÓN_UBIC!$BC96&lt;&gt;0),[4]PDI_DES__SUBUNIDAD_SECCIÓN_UBIC!$BC96,""),IF($A98="TOTAL",SUM(INDIRECT("AG4:AG"&amp;ROW()-1)),""))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IF(AND($A98&lt;&gt;"",$A98&lt;&gt;"TOTAL"),IF(AND([4]PDI_DES__SUBUNIDAD_SECCIÓN_UBIC!$BF96&lt;&gt;"",[4]PDI_DES__SUBUNIDAD_SECCIÓN_UBIC!$BF96&lt;&gt;0),[4]PDI_DES__SUBUNIDAD_SECCIÓN_UBIC!$BF96,""),IF($A98="TOTAL",SUM(INDIRECT("AI4:AI"&amp;ROW()-1)),""))</f>
        <v/>
      </c>
      <c r="AJ98" s="6" t="str">
        <f ca="1">IF(AND($A98&lt;&gt;"",$A98&lt;&gt;"TOTAL"),IF(AND([4]PDI_DES__SUBUNIDAD_SECCIÓN_UBIC!$BH96&lt;&gt;"",[4]PDI_DES__SUBUNIDAD_SECCIÓN_UBIC!$BH96&lt;&gt;0),[4]PDI_DES__SUBUNIDAD_SECCIÓN_UBIC!$BH96,""),IF($A98="TOTAL",SUM(INDIRECT("AJ4:AJ"&amp;ROW()-1)),""))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IF(AND($A98&lt;&gt;"",$A98&lt;&gt;"TOTAL"),IF(AND([4]PDI_DES__SUBUNIDAD_SECCIÓN_UBIC!$BK96&lt;&gt;"",[4]PDI_DES__SUBUNIDAD_SECCIÓN_UBIC!$BK96&lt;&gt;0),[4]PDI_DES__SUBUNIDAD_SECCIÓN_UBIC!$BK96,""),IF($A98="TOTAL",SUM(INDIRECT("AL4:AL"&amp;ROW()-1)),""))</f>
        <v/>
      </c>
      <c r="AM98" s="6" t="str">
        <f ca="1">IF(AND($A98&lt;&gt;"",$A98&lt;&gt;"TOTAL"),IF(AND([4]PDI_DES__SUBUNIDAD_SECCIÓN_UBIC!$BM96&lt;&gt;"",[4]PDI_DES__SUBUNIDAD_SECCIÓN_UBIC!$BM96&lt;&gt;0),[4]PDI_DES__SUBUNIDAD_SECCIÓN_UBIC!$BM96,""),IF($A98="TOTAL",SUM(INDIRECT("AM4:AM"&amp;ROW()-1)),""))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IF(AND($A98&lt;&gt;"",$A98&lt;&gt;"TOTAL"),IF(AND([4]PDI_DES__SUBUNIDAD_SECCIÓN_UBIC!$BP96&lt;&gt;"",[4]PDI_DES__SUBUNIDAD_SECCIÓN_UBIC!$BP96&lt;&gt;0),[4]PDI_DES__SUBUNIDAD_SECCIÓN_UBIC!$BP96,""),IF($A98="TOTAL",SUM(INDIRECT("AO4:AO"&amp;ROW()-1)),""))</f>
        <v/>
      </c>
      <c r="AP98" s="6" t="str">
        <f ca="1">IF(AND($A98&lt;&gt;"",$A98&lt;&gt;"TOTAL"),IF(AND([4]PDI_DES__SUBUNIDAD_SECCIÓN_UBIC!$BR96&lt;&gt;"",[4]PDI_DES__SUBUNIDAD_SECCIÓN_UBIC!$BR96&lt;&gt;0),[4]PDI_DES__SUBUNIDAD_SECCIÓN_UBIC!$BR96,""),IF($A98="TOTAL",SUM(INDIRECT("AP4:AP"&amp;ROW()-1)),""))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IF(AND($A98&lt;&gt;"",$A98&lt;&gt;"TOTAL"),IF(AND([4]PDI_DES__SUBUNIDAD_SECCIÓN_UBIC!$BU96&lt;&gt;"",[4]PDI_DES__SUBUNIDAD_SECCIÓN_UBIC!$BU96&lt;&gt;0),[4]PDI_DES__SUBUNIDAD_SECCIÓN_UBIC!$BU96,""),IF($A98="TOTAL",SUM(INDIRECT("AR4:AR"&amp;ROW()-1)),""))</f>
        <v/>
      </c>
      <c r="AS98" s="6" t="str">
        <f ca="1">IF(AND($A98&lt;&gt;"",$A98&lt;&gt;"TOTAL"),IF(AND([4]PDI_DES__SUBUNIDAD_SECCIÓN_UBIC!$BW96&lt;&gt;"",[4]PDI_DES__SUBUNIDAD_SECCIÓN_UBIC!$BW96&lt;&gt;0),[4]PDI_DES__SUBUNIDAD_SECCIÓN_UBIC!$BW96,""),IF($A98="TOTAL",SUM(INDIRECT("AS4:AS"&amp;ROW()-1)),""))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IF(AND($A98&lt;&gt;"",$A98&lt;&gt;"TOTAL"),IF(AND([4]PDI_DES__SUBUNIDAD_SECCIÓN_UBIC!$BZ96&lt;&gt;"",[4]PDI_DES__SUBUNIDAD_SECCIÓN_UBIC!$BZ96&lt;&gt;0),[4]PDI_DES__SUBUNIDAD_SECCIÓN_UBIC!$BZ96,""),IF($A98="TOTAL",SUM(INDIRECT("AU4:AU"&amp;ROW()-1)),""))</f>
        <v/>
      </c>
      <c r="AV98" s="6" t="str">
        <f ca="1">IF(AND($A98&lt;&gt;"",$A98&lt;&gt;"TOTAL"),IF(AND([4]PDI_DES__SUBUNIDAD_SECCIÓN_UBIC!$CB96&lt;&gt;"",[4]PDI_DES__SUBUNIDAD_SECCIÓN_UBIC!$CB96&lt;&gt;0),[4]PDI_DES__SUBUNIDAD_SECCIÓN_UBIC!$CB96,""),IF($A98="TOTAL",SUM(INDIRECT("AV4:AV"&amp;ROW()-1)),""))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IF(AND($A98&lt;&gt;"",$A98&lt;&gt;"TOTAL"),IF(AND([4]PDI_DES__SUBUNIDAD_SECCIÓN_UBIC!$CE96&lt;&gt;"",[4]PDI_DES__SUBUNIDAD_SECCIÓN_UBIC!$CE96&lt;&gt;0),[4]PDI_DES__SUBUNIDAD_SECCIÓN_UBIC!$CE96,""),IF($A98="TOTAL",SUM(INDIRECT("AX4:AX"&amp;ROW()-1)),""))</f>
        <v/>
      </c>
      <c r="AY98" s="6" t="str">
        <f ca="1">IF(AND($A98&lt;&gt;"",$A98&lt;&gt;"TOTAL"),IF(AND([4]PDI_DES__SUBUNIDAD_SECCIÓN_UBIC!$CG96&lt;&gt;"",[4]PDI_DES__SUBUNIDAD_SECCIÓN_UBIC!$CG96&lt;&gt;0),[4]PDI_DES__SUBUNIDAD_SECCIÓN_UBIC!$CG96,""),IF($A98="TOTAL",SUM(INDIRECT("AY4:AY"&amp;ROW()-1)),""))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IF(AND($A98&lt;&gt;"",$A98&lt;&gt;"TOTAL"),IF(AND([4]PDI_DES__SUBUNIDAD_SECCIÓN_UBIC!$CJ96&lt;&gt;"",[4]PDI_DES__SUBUNIDAD_SECCIÓN_UBIC!$CJ96&lt;&gt;0),[4]PDI_DES__SUBUNIDAD_SECCIÓN_UBIC!$CJ96,""),IF($A98="TOTAL",SUM(INDIRECT("BA4:BA"&amp;ROW()-1)),""))</f>
        <v/>
      </c>
      <c r="BB98" s="6" t="str">
        <f ca="1">IF(AND($A98&lt;&gt;"",$A98&lt;&gt;"TOTAL"),IF(AND([4]PDI_DES__SUBUNIDAD_SECCIÓN_UBIC!$CL96&lt;&gt;"",[4]PDI_DES__SUBUNIDAD_SECCIÓN_UBIC!$CL96&lt;&gt;0),[4]PDI_DES__SUBUNIDAD_SECCIÓN_UBIC!$CL96,""),IF($A98="TOTAL",SUM(INDIRECT("BB4:BB"&amp;ROW()-1)),""))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IF(AND($A98&lt;&gt;"",$A98&lt;&gt;"TOTAL"),IF(AND([4]PDI_DES__SUBUNIDAD_SECCIÓN_UBIC!$CO96&lt;&gt;"",[4]PDI_DES__SUBUNIDAD_SECCIÓN_UBIC!$CO96&lt;&gt;0),[4]PDI_DES__SUBUNIDAD_SECCIÓN_UBIC!$CO96,""),IF($A98="TOTAL",SUM(INDIRECT("BD4:BD"&amp;ROW()-1)),""))</f>
        <v/>
      </c>
      <c r="BE98" s="6" t="str">
        <f ca="1">IF(AND($A98&lt;&gt;"",$A98&lt;&gt;"TOTAL"),IF(AND([4]PDI_DES__SUBUNIDAD_SECCIÓN_UBIC!$CQ96&lt;&gt;"",[4]PDI_DES__SUBUNIDAD_SECCIÓN_UBIC!$CQ96&lt;&gt;0),[4]PDI_DES__SUBUNIDAD_SECCIÓN_UBIC!$CQ96,""),IF($A98="TOTAL",SUM(INDIRECT("BE4:BE"&amp;ROW()-1)),""))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IF([4]PDI_DES__SUBUNIDAD_SECCIÓN_UBIC!$B97&lt;&gt;"",[4]PDI_DES__SUBUNIDAD_SECCIÓN_UBIC!$B97,IF(AND([4]PDI_DES__SUBUNIDAD_SECCIÓN_UBIC!$B97="",[4]PDI_DES__SUBUNIDAD_SECCIÓN_UBIC!$B98="",[4]PDI_DES__SUBUNIDAD_SECCIÓN_UBIC!$B96=""),"","TOTAL"))</f>
        <v/>
      </c>
      <c r="B99" s="6" t="str">
        <f ca="1">IF(AND($A99&lt;&gt;"",$A99&lt;&gt;"TOTAL"),IF(AND([4]PDI_DES__SUBUNIDAD_SECCIÓN_UBIC!$C97&lt;&gt;"",[4]PDI_DES__SUBUNIDAD_SECCIÓN_UBIC!$C97&lt;&gt;0),[4]PDI_DES__SUBUNIDAD_SECCIÓN_UBIC!$C97,""),IF($A99="TOTAL",SUM(INDIRECT("B4:B"&amp;ROW()-1)),""))</f>
        <v/>
      </c>
      <c r="C99" s="6" t="str">
        <f ca="1">IF(AND($A99&lt;&gt;"",$A99&lt;&gt;"TOTAL"),IF(AND([4]PDI_DES__SUBUNIDAD_SECCIÓN_UBIC!$E97&lt;&gt;"",[4]PDI_DES__SUBUNIDAD_SECCIÓN_UBIC!$E97&lt;&gt;0),[4]PDI_DES__SUBUNIDAD_SECCIÓN_UBIC!$E97,""),IF($A99="TOTAL",SUM(INDIRECT("C4:C"&amp;ROW()-1)),""))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IF(AND($A99&lt;&gt;"",$A99&lt;&gt;"TOTAL"),IF(AND([4]PDI_DES__SUBUNIDAD_SECCIÓN_UBIC!$H97&lt;&gt;"",[4]PDI_DES__SUBUNIDAD_SECCIÓN_UBIC!$H97&lt;&gt;0),[4]PDI_DES__SUBUNIDAD_SECCIÓN_UBIC!$H97,""),IF($A99="TOTAL",SUM(INDIRECT("E4:E"&amp;ROW()-1)),""))</f>
        <v/>
      </c>
      <c r="F99" s="6" t="str">
        <f ca="1">IF(AND($A99&lt;&gt;"",$A99&lt;&gt;"TOTAL"),IF(AND([4]PDI_DES__SUBUNIDAD_SECCIÓN_UBIC!$J97&lt;&gt;"",[4]PDI_DES__SUBUNIDAD_SECCIÓN_UBIC!$J97&lt;&gt;0),[4]PDI_DES__SUBUNIDAD_SECCIÓN_UBIC!$J97,""),IF($A99="TOTAL",SUM(INDIRECT("F4:F"&amp;ROW()-1)),""))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IF(AND($A99&lt;&gt;"",$A99&lt;&gt;"TOTAL"),IF(AND([4]PDI_DES__SUBUNIDAD_SECCIÓN_UBIC!$M97&lt;&gt;"",[4]PDI_DES__SUBUNIDAD_SECCIÓN_UBIC!$M97&lt;&gt;0),[4]PDI_DES__SUBUNIDAD_SECCIÓN_UBIC!$M97,""),IF($A99="TOTAL",SUM(INDIRECT("H4:H"&amp;ROW()-1)),""))</f>
        <v/>
      </c>
      <c r="I99" s="6" t="str">
        <f ca="1">IF(AND($A99&lt;&gt;"",$A99&lt;&gt;"TOTAL"),IF(AND([4]PDI_DES__SUBUNIDAD_SECCIÓN_UBIC!$O97&lt;&gt;"",[4]PDI_DES__SUBUNIDAD_SECCIÓN_UBIC!$O97&lt;&gt;0),[4]PDI_DES__SUBUNIDAD_SECCIÓN_UBIC!$O97,""),IF($A99="TOTAL",SUM(INDIRECT("I4:I"&amp;ROW()-1)),""))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IF(AND($A99&lt;&gt;"",$A99&lt;&gt;"TOTAL"),IF(AND([4]PDI_DES__SUBUNIDAD_SECCIÓN_UBIC!$R97&lt;&gt;"",[4]PDI_DES__SUBUNIDAD_SECCIÓN_UBIC!$R97&lt;&gt;0),[4]PDI_DES__SUBUNIDAD_SECCIÓN_UBIC!$R97,""),IF($A99="TOTAL",SUM(INDIRECT("K4:K"&amp;ROW()-1)),""))</f>
        <v/>
      </c>
      <c r="L99" s="6" t="str">
        <f ca="1">IF(AND($A99&lt;&gt;"",$A99&lt;&gt;"TOTAL"),IF(AND([4]PDI_DES__SUBUNIDAD_SECCIÓN_UBIC!$T97&lt;&gt;"",[4]PDI_DES__SUBUNIDAD_SECCIÓN_UBIC!$T97&lt;&gt;0),[4]PDI_DES__SUBUNIDAD_SECCIÓN_UBIC!$T97,""),IF($A99="TOTAL",SUM(INDIRECT("L4:L"&amp;ROW()-1)),""))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IF(AND($A99&lt;&gt;"",$A99&lt;&gt;"TOTAL"),IF(AND([4]PDI_DES__SUBUNIDAD_SECCIÓN_UBIC!$W97&lt;&gt;"",[4]PDI_DES__SUBUNIDAD_SECCIÓN_UBIC!$W97&lt;&gt;0),[4]PDI_DES__SUBUNIDAD_SECCIÓN_UBIC!$W97,""),IF($A99="TOTAL",SUM(INDIRECT("N4:N"&amp;ROW()-1)),""))</f>
        <v/>
      </c>
      <c r="O99" s="6" t="str">
        <f ca="1">IF(AND($A99&lt;&gt;"",$A99&lt;&gt;"TOTAL"),IF(AND([4]PDI_DES__SUBUNIDAD_SECCIÓN_UBIC!$Y97&lt;&gt;"",[4]PDI_DES__SUBUNIDAD_SECCIÓN_UBIC!$Y97&lt;&gt;0),[4]PDI_DES__SUBUNIDAD_SECCIÓN_UBIC!$Y97,""),IF($A99="TOTAL",SUM(INDIRECT("O4:O"&amp;ROW()-1)),""))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IF(AND($A99&lt;&gt;"",$A99&lt;&gt;"TOTAL"),IF(AND([4]PDI_DES__SUBUNIDAD_SECCIÓN_UBIC!$AB97&lt;&gt;"",[4]PDI_DES__SUBUNIDAD_SECCIÓN_UBIC!$AB97&lt;&gt;0),[4]PDI_DES__SUBUNIDAD_SECCIÓN_UBIC!$AB97,""),IF($A99="TOTAL",SUM(INDIRECT("Q4:Q"&amp;ROW()-1)),""))</f>
        <v/>
      </c>
      <c r="R99" s="6" t="str">
        <f ca="1">IF(AND($A99&lt;&gt;"",$A99&lt;&gt;"TOTAL"),IF(AND([4]PDI_DES__SUBUNIDAD_SECCIÓN_UBIC!$AD97&lt;&gt;"",[4]PDI_DES__SUBUNIDAD_SECCIÓN_UBIC!$AD97&lt;&gt;0),[4]PDI_DES__SUBUNIDAD_SECCIÓN_UBIC!$AD97,""),IF($A99="TOTAL",SUM(INDIRECT("R4:R"&amp;ROW()-1)),""))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IF(AND($A99&lt;&gt;"",$A99&lt;&gt;"TOTAL"),IF(AND([4]PDI_DES__SUBUNIDAD_SECCIÓN_UBIC!$AG97&lt;&gt;"",[4]PDI_DES__SUBUNIDAD_SECCIÓN_UBIC!$AG97&lt;&gt;0),[4]PDI_DES__SUBUNIDAD_SECCIÓN_UBIC!$AG97,""),IF($A99="TOTAL",SUM(INDIRECT("T4:T"&amp;ROW()-1)),""))</f>
        <v/>
      </c>
      <c r="U99" s="6" t="str">
        <f ca="1">IF(AND($A99&lt;&gt;"",$A99&lt;&gt;"TOTAL"),IF(AND([4]PDI_DES__SUBUNIDAD_SECCIÓN_UBIC!$AI97&lt;&gt;"",[4]PDI_DES__SUBUNIDAD_SECCIÓN_UBIC!$AI97&lt;&gt;0),[4]PDI_DES__SUBUNIDAD_SECCIÓN_UBIC!$AI97,""),IF($A99="TOTAL",SUM(INDIRECT("U4:U"&amp;ROW()-1)),""))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IF(AND($A99&lt;&gt;"",$A99&lt;&gt;"TOTAL"),IF(AND([4]PDI_DES__SUBUNIDAD_SECCIÓN_UBIC!$AL97&lt;&gt;"",[4]PDI_DES__SUBUNIDAD_SECCIÓN_UBIC!$AL97&lt;&gt;0),[4]PDI_DES__SUBUNIDAD_SECCIÓN_UBIC!$AL97,""),IF($A99="TOTAL",SUM(INDIRECT("W4:W"&amp;ROW()-1)),""))</f>
        <v/>
      </c>
      <c r="X99" s="6" t="str">
        <f ca="1">IF(AND($A99&lt;&gt;"",$A99&lt;&gt;"TOTAL"),IF(AND([4]PDI_DES__SUBUNIDAD_SECCIÓN_UBIC!$AN97&lt;&gt;"",[4]PDI_DES__SUBUNIDAD_SECCIÓN_UBIC!$AN97&lt;&gt;0),[4]PDI_DES__SUBUNIDAD_SECCIÓN_UBIC!$AN97,""),IF($A99="TOTAL",SUM(INDIRECT("X4:X"&amp;ROW()-1)),""))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IF(AND($A99&lt;&gt;"",$A99&lt;&gt;"TOTAL"),IF(AND([4]PDI_DES__SUBUNIDAD_SECCIÓN_UBIC!$AQ97&lt;&gt;"",[4]PDI_DES__SUBUNIDAD_SECCIÓN_UBIC!$AQ97&lt;&gt;0),[4]PDI_DES__SUBUNIDAD_SECCIÓN_UBIC!$AQ97,""),IF($A99="TOTAL",SUM(INDIRECT("Z4:Z"&amp;ROW()-1)),""))</f>
        <v/>
      </c>
      <c r="AA99" s="6" t="str">
        <f ca="1">IF(AND($A99&lt;&gt;"",$A99&lt;&gt;"TOTAL"),IF(AND([4]PDI_DES__SUBUNIDAD_SECCIÓN_UBIC!$AS97&lt;&gt;"",[4]PDI_DES__SUBUNIDAD_SECCIÓN_UBIC!$AS97&lt;&gt;0),[4]PDI_DES__SUBUNIDAD_SECCIÓN_UBIC!$AS97,""),IF($A99="TOTAL",SUM(INDIRECT("AA4:AA"&amp;ROW()-1)),""))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IF(AND($A99&lt;&gt;"",$A99&lt;&gt;"TOTAL"),IF(AND([4]PDI_DES__SUBUNIDAD_SECCIÓN_UBIC!$AV97&lt;&gt;"",[4]PDI_DES__SUBUNIDAD_SECCIÓN_UBIC!$AV97&lt;&gt;0),[4]PDI_DES__SUBUNIDAD_SECCIÓN_UBIC!$AV97,""),IF($A99="TOTAL",SUM(INDIRECT("AC4:AC"&amp;ROW()-1)),""))</f>
        <v/>
      </c>
      <c r="AD99" s="6" t="str">
        <f ca="1">IF(AND($A99&lt;&gt;"",$A99&lt;&gt;"TOTAL"),IF(AND([4]PDI_DES__SUBUNIDAD_SECCIÓN_UBIC!$AX97&lt;&gt;"",[4]PDI_DES__SUBUNIDAD_SECCIÓN_UBIC!$AX97&lt;&gt;0),[4]PDI_DES__SUBUNIDAD_SECCIÓN_UBIC!$AX97,""),IF($A99="TOTAL",SUM(INDIRECT("AD4:AD"&amp;ROW()-1)),""))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IF(AND($A99&lt;&gt;"",$A99&lt;&gt;"TOTAL"),IF(AND([4]PDI_DES__SUBUNIDAD_SECCIÓN_UBIC!$BA97&lt;&gt;"",[4]PDI_DES__SUBUNIDAD_SECCIÓN_UBIC!$BA97&lt;&gt;0),[4]PDI_DES__SUBUNIDAD_SECCIÓN_UBIC!$BA97,""),IF($A99="TOTAL",SUM(INDIRECT("AF4:AF"&amp;ROW()-1)),""))</f>
        <v/>
      </c>
      <c r="AG99" s="6" t="str">
        <f ca="1">IF(AND($A99&lt;&gt;"",$A99&lt;&gt;"TOTAL"),IF(AND([4]PDI_DES__SUBUNIDAD_SECCIÓN_UBIC!$BC97&lt;&gt;"",[4]PDI_DES__SUBUNIDAD_SECCIÓN_UBIC!$BC97&lt;&gt;0),[4]PDI_DES__SUBUNIDAD_SECCIÓN_UBIC!$BC97,""),IF($A99="TOTAL",SUM(INDIRECT("AG4:AG"&amp;ROW()-1)),""))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IF(AND($A99&lt;&gt;"",$A99&lt;&gt;"TOTAL"),IF(AND([4]PDI_DES__SUBUNIDAD_SECCIÓN_UBIC!$BF97&lt;&gt;"",[4]PDI_DES__SUBUNIDAD_SECCIÓN_UBIC!$BF97&lt;&gt;0),[4]PDI_DES__SUBUNIDAD_SECCIÓN_UBIC!$BF97,""),IF($A99="TOTAL",SUM(INDIRECT("AI4:AI"&amp;ROW()-1)),""))</f>
        <v/>
      </c>
      <c r="AJ99" s="6" t="str">
        <f ca="1">IF(AND($A99&lt;&gt;"",$A99&lt;&gt;"TOTAL"),IF(AND([4]PDI_DES__SUBUNIDAD_SECCIÓN_UBIC!$BH97&lt;&gt;"",[4]PDI_DES__SUBUNIDAD_SECCIÓN_UBIC!$BH97&lt;&gt;0),[4]PDI_DES__SUBUNIDAD_SECCIÓN_UBIC!$BH97,""),IF($A99="TOTAL",SUM(INDIRECT("AJ4:AJ"&amp;ROW()-1)),""))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IF(AND($A99&lt;&gt;"",$A99&lt;&gt;"TOTAL"),IF(AND([4]PDI_DES__SUBUNIDAD_SECCIÓN_UBIC!$BK97&lt;&gt;"",[4]PDI_DES__SUBUNIDAD_SECCIÓN_UBIC!$BK97&lt;&gt;0),[4]PDI_DES__SUBUNIDAD_SECCIÓN_UBIC!$BK97,""),IF($A99="TOTAL",SUM(INDIRECT("AL4:AL"&amp;ROW()-1)),""))</f>
        <v/>
      </c>
      <c r="AM99" s="6" t="str">
        <f ca="1">IF(AND($A99&lt;&gt;"",$A99&lt;&gt;"TOTAL"),IF(AND([4]PDI_DES__SUBUNIDAD_SECCIÓN_UBIC!$BM97&lt;&gt;"",[4]PDI_DES__SUBUNIDAD_SECCIÓN_UBIC!$BM97&lt;&gt;0),[4]PDI_DES__SUBUNIDAD_SECCIÓN_UBIC!$BM97,""),IF($A99="TOTAL",SUM(INDIRECT("AM4:AM"&amp;ROW()-1)),""))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IF(AND($A99&lt;&gt;"",$A99&lt;&gt;"TOTAL"),IF(AND([4]PDI_DES__SUBUNIDAD_SECCIÓN_UBIC!$BP97&lt;&gt;"",[4]PDI_DES__SUBUNIDAD_SECCIÓN_UBIC!$BP97&lt;&gt;0),[4]PDI_DES__SUBUNIDAD_SECCIÓN_UBIC!$BP97,""),IF($A99="TOTAL",SUM(INDIRECT("AO4:AO"&amp;ROW()-1)),""))</f>
        <v/>
      </c>
      <c r="AP99" s="6" t="str">
        <f ca="1">IF(AND($A99&lt;&gt;"",$A99&lt;&gt;"TOTAL"),IF(AND([4]PDI_DES__SUBUNIDAD_SECCIÓN_UBIC!$BR97&lt;&gt;"",[4]PDI_DES__SUBUNIDAD_SECCIÓN_UBIC!$BR97&lt;&gt;0),[4]PDI_DES__SUBUNIDAD_SECCIÓN_UBIC!$BR97,""),IF($A99="TOTAL",SUM(INDIRECT("AP4:AP"&amp;ROW()-1)),""))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IF(AND($A99&lt;&gt;"",$A99&lt;&gt;"TOTAL"),IF(AND([4]PDI_DES__SUBUNIDAD_SECCIÓN_UBIC!$BU97&lt;&gt;"",[4]PDI_DES__SUBUNIDAD_SECCIÓN_UBIC!$BU97&lt;&gt;0),[4]PDI_DES__SUBUNIDAD_SECCIÓN_UBIC!$BU97,""),IF($A99="TOTAL",SUM(INDIRECT("AR4:AR"&amp;ROW()-1)),""))</f>
        <v/>
      </c>
      <c r="AS99" s="6" t="str">
        <f ca="1">IF(AND($A99&lt;&gt;"",$A99&lt;&gt;"TOTAL"),IF(AND([4]PDI_DES__SUBUNIDAD_SECCIÓN_UBIC!$BW97&lt;&gt;"",[4]PDI_DES__SUBUNIDAD_SECCIÓN_UBIC!$BW97&lt;&gt;0),[4]PDI_DES__SUBUNIDAD_SECCIÓN_UBIC!$BW97,""),IF($A99="TOTAL",SUM(INDIRECT("AS4:AS"&amp;ROW()-1)),""))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IF(AND($A99&lt;&gt;"",$A99&lt;&gt;"TOTAL"),IF(AND([4]PDI_DES__SUBUNIDAD_SECCIÓN_UBIC!$BZ97&lt;&gt;"",[4]PDI_DES__SUBUNIDAD_SECCIÓN_UBIC!$BZ97&lt;&gt;0),[4]PDI_DES__SUBUNIDAD_SECCIÓN_UBIC!$BZ97,""),IF($A99="TOTAL",SUM(INDIRECT("AU4:AU"&amp;ROW()-1)),""))</f>
        <v/>
      </c>
      <c r="AV99" s="6" t="str">
        <f ca="1">IF(AND($A99&lt;&gt;"",$A99&lt;&gt;"TOTAL"),IF(AND([4]PDI_DES__SUBUNIDAD_SECCIÓN_UBIC!$CB97&lt;&gt;"",[4]PDI_DES__SUBUNIDAD_SECCIÓN_UBIC!$CB97&lt;&gt;0),[4]PDI_DES__SUBUNIDAD_SECCIÓN_UBIC!$CB97,""),IF($A99="TOTAL",SUM(INDIRECT("AV4:AV"&amp;ROW()-1)),""))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IF(AND($A99&lt;&gt;"",$A99&lt;&gt;"TOTAL"),IF(AND([4]PDI_DES__SUBUNIDAD_SECCIÓN_UBIC!$CE97&lt;&gt;"",[4]PDI_DES__SUBUNIDAD_SECCIÓN_UBIC!$CE97&lt;&gt;0),[4]PDI_DES__SUBUNIDAD_SECCIÓN_UBIC!$CE97,""),IF($A99="TOTAL",SUM(INDIRECT("AX4:AX"&amp;ROW()-1)),""))</f>
        <v/>
      </c>
      <c r="AY99" s="6" t="str">
        <f ca="1">IF(AND($A99&lt;&gt;"",$A99&lt;&gt;"TOTAL"),IF(AND([4]PDI_DES__SUBUNIDAD_SECCIÓN_UBIC!$CG97&lt;&gt;"",[4]PDI_DES__SUBUNIDAD_SECCIÓN_UBIC!$CG97&lt;&gt;0),[4]PDI_DES__SUBUNIDAD_SECCIÓN_UBIC!$CG97,""),IF($A99="TOTAL",SUM(INDIRECT("AY4:AY"&amp;ROW()-1)),""))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IF(AND($A99&lt;&gt;"",$A99&lt;&gt;"TOTAL"),IF(AND([4]PDI_DES__SUBUNIDAD_SECCIÓN_UBIC!$CJ97&lt;&gt;"",[4]PDI_DES__SUBUNIDAD_SECCIÓN_UBIC!$CJ97&lt;&gt;0),[4]PDI_DES__SUBUNIDAD_SECCIÓN_UBIC!$CJ97,""),IF($A99="TOTAL",SUM(INDIRECT("BA4:BA"&amp;ROW()-1)),""))</f>
        <v/>
      </c>
      <c r="BB99" s="6" t="str">
        <f ca="1">IF(AND($A99&lt;&gt;"",$A99&lt;&gt;"TOTAL"),IF(AND([4]PDI_DES__SUBUNIDAD_SECCIÓN_UBIC!$CL97&lt;&gt;"",[4]PDI_DES__SUBUNIDAD_SECCIÓN_UBIC!$CL97&lt;&gt;0),[4]PDI_DES__SUBUNIDAD_SECCIÓN_UBIC!$CL97,""),IF($A99="TOTAL",SUM(INDIRECT("BB4:BB"&amp;ROW()-1)),""))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IF(AND($A99&lt;&gt;"",$A99&lt;&gt;"TOTAL"),IF(AND([4]PDI_DES__SUBUNIDAD_SECCIÓN_UBIC!$CO97&lt;&gt;"",[4]PDI_DES__SUBUNIDAD_SECCIÓN_UBIC!$CO97&lt;&gt;0),[4]PDI_DES__SUBUNIDAD_SECCIÓN_UBIC!$CO97,""),IF($A99="TOTAL",SUM(INDIRECT("BD4:BD"&amp;ROW()-1)),""))</f>
        <v/>
      </c>
      <c r="BE99" s="6" t="str">
        <f ca="1">IF(AND($A99&lt;&gt;"",$A99&lt;&gt;"TOTAL"),IF(AND([4]PDI_DES__SUBUNIDAD_SECCIÓN_UBIC!$CQ97&lt;&gt;"",[4]PDI_DES__SUBUNIDAD_SECCIÓN_UBIC!$CQ97&lt;&gt;0),[4]PDI_DES__SUBUNIDAD_SECCIÓN_UBIC!$CQ97,""),IF($A99="TOTAL",SUM(INDIRECT("BE4:BE"&amp;ROW()-1)),""))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IF([4]PDI_DES__SUBUNIDAD_SECCIÓN_UBIC!$B98&lt;&gt;"",[4]PDI_DES__SUBUNIDAD_SECCIÓN_UBIC!$B98,IF(AND([4]PDI_DES__SUBUNIDAD_SECCIÓN_UBIC!$B98="",[4]PDI_DES__SUBUNIDAD_SECCIÓN_UBIC!$B99="",[4]PDI_DES__SUBUNIDAD_SECCIÓN_UBIC!$B97=""),"","TOTAL"))</f>
        <v/>
      </c>
      <c r="B100" s="6" t="str">
        <f ca="1">IF(AND($A100&lt;&gt;"",$A100&lt;&gt;"TOTAL"),IF(AND([4]PDI_DES__SUBUNIDAD_SECCIÓN_UBIC!$C98&lt;&gt;"",[4]PDI_DES__SUBUNIDAD_SECCIÓN_UBIC!$C98&lt;&gt;0),[4]PDI_DES__SUBUNIDAD_SECCIÓN_UBIC!$C98,""),IF($A100="TOTAL",SUM(INDIRECT("B4:B"&amp;ROW()-1)),""))</f>
        <v/>
      </c>
      <c r="C100" s="6" t="str">
        <f ca="1">IF(AND($A100&lt;&gt;"",$A100&lt;&gt;"TOTAL"),IF(AND([4]PDI_DES__SUBUNIDAD_SECCIÓN_UBIC!$E98&lt;&gt;"",[4]PDI_DES__SUBUNIDAD_SECCIÓN_UBIC!$E98&lt;&gt;0),[4]PDI_DES__SUBUNIDAD_SECCIÓN_UBIC!$E98,""),IF($A100="TOTAL",SUM(INDIRECT("C4:C"&amp;ROW()-1)),""))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IF(AND($A100&lt;&gt;"",$A100&lt;&gt;"TOTAL"),IF(AND([4]PDI_DES__SUBUNIDAD_SECCIÓN_UBIC!$H98&lt;&gt;"",[4]PDI_DES__SUBUNIDAD_SECCIÓN_UBIC!$H98&lt;&gt;0),[4]PDI_DES__SUBUNIDAD_SECCIÓN_UBIC!$H98,""),IF($A100="TOTAL",SUM(INDIRECT("E4:E"&amp;ROW()-1)),""))</f>
        <v/>
      </c>
      <c r="F100" s="6" t="str">
        <f ca="1">IF(AND($A100&lt;&gt;"",$A100&lt;&gt;"TOTAL"),IF(AND([4]PDI_DES__SUBUNIDAD_SECCIÓN_UBIC!$J98&lt;&gt;"",[4]PDI_DES__SUBUNIDAD_SECCIÓN_UBIC!$J98&lt;&gt;0),[4]PDI_DES__SUBUNIDAD_SECCIÓN_UBIC!$J98,""),IF($A100="TOTAL",SUM(INDIRECT("F4:F"&amp;ROW()-1)),""))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IF(AND($A100&lt;&gt;"",$A100&lt;&gt;"TOTAL"),IF(AND([4]PDI_DES__SUBUNIDAD_SECCIÓN_UBIC!$M98&lt;&gt;"",[4]PDI_DES__SUBUNIDAD_SECCIÓN_UBIC!$M98&lt;&gt;0),[4]PDI_DES__SUBUNIDAD_SECCIÓN_UBIC!$M98,""),IF($A100="TOTAL",SUM(INDIRECT("H4:H"&amp;ROW()-1)),""))</f>
        <v/>
      </c>
      <c r="I100" s="6" t="str">
        <f ca="1">IF(AND($A100&lt;&gt;"",$A100&lt;&gt;"TOTAL"),IF(AND([4]PDI_DES__SUBUNIDAD_SECCIÓN_UBIC!$O98&lt;&gt;"",[4]PDI_DES__SUBUNIDAD_SECCIÓN_UBIC!$O98&lt;&gt;0),[4]PDI_DES__SUBUNIDAD_SECCIÓN_UBIC!$O98,""),IF($A100="TOTAL",SUM(INDIRECT("I4:I"&amp;ROW()-1)),""))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IF(AND($A100&lt;&gt;"",$A100&lt;&gt;"TOTAL"),IF(AND([4]PDI_DES__SUBUNIDAD_SECCIÓN_UBIC!$R98&lt;&gt;"",[4]PDI_DES__SUBUNIDAD_SECCIÓN_UBIC!$R98&lt;&gt;0),[4]PDI_DES__SUBUNIDAD_SECCIÓN_UBIC!$R98,""),IF($A100="TOTAL",SUM(INDIRECT("K4:K"&amp;ROW()-1)),""))</f>
        <v/>
      </c>
      <c r="L100" s="6" t="str">
        <f ca="1">IF(AND($A100&lt;&gt;"",$A100&lt;&gt;"TOTAL"),IF(AND([4]PDI_DES__SUBUNIDAD_SECCIÓN_UBIC!$T98&lt;&gt;"",[4]PDI_DES__SUBUNIDAD_SECCIÓN_UBIC!$T98&lt;&gt;0),[4]PDI_DES__SUBUNIDAD_SECCIÓN_UBIC!$T98,""),IF($A100="TOTAL",SUM(INDIRECT("L4:L"&amp;ROW()-1)),""))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IF(AND($A100&lt;&gt;"",$A100&lt;&gt;"TOTAL"),IF(AND([4]PDI_DES__SUBUNIDAD_SECCIÓN_UBIC!$W98&lt;&gt;"",[4]PDI_DES__SUBUNIDAD_SECCIÓN_UBIC!$W98&lt;&gt;0),[4]PDI_DES__SUBUNIDAD_SECCIÓN_UBIC!$W98,""),IF($A100="TOTAL",SUM(INDIRECT("N4:N"&amp;ROW()-1)),""))</f>
        <v/>
      </c>
      <c r="O100" s="6" t="str">
        <f ca="1">IF(AND($A100&lt;&gt;"",$A100&lt;&gt;"TOTAL"),IF(AND([4]PDI_DES__SUBUNIDAD_SECCIÓN_UBIC!$Y98&lt;&gt;"",[4]PDI_DES__SUBUNIDAD_SECCIÓN_UBIC!$Y98&lt;&gt;0),[4]PDI_DES__SUBUNIDAD_SECCIÓN_UBIC!$Y98,""),IF($A100="TOTAL",SUM(INDIRECT("O4:O"&amp;ROW()-1)),""))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IF(AND($A100&lt;&gt;"",$A100&lt;&gt;"TOTAL"),IF(AND([4]PDI_DES__SUBUNIDAD_SECCIÓN_UBIC!$AB98&lt;&gt;"",[4]PDI_DES__SUBUNIDAD_SECCIÓN_UBIC!$AB98&lt;&gt;0),[4]PDI_DES__SUBUNIDAD_SECCIÓN_UBIC!$AB98,""),IF($A100="TOTAL",SUM(INDIRECT("Q4:Q"&amp;ROW()-1)),""))</f>
        <v/>
      </c>
      <c r="R100" s="6" t="str">
        <f ca="1">IF(AND($A100&lt;&gt;"",$A100&lt;&gt;"TOTAL"),IF(AND([4]PDI_DES__SUBUNIDAD_SECCIÓN_UBIC!$AD98&lt;&gt;"",[4]PDI_DES__SUBUNIDAD_SECCIÓN_UBIC!$AD98&lt;&gt;0),[4]PDI_DES__SUBUNIDAD_SECCIÓN_UBIC!$AD98,""),IF($A100="TOTAL",SUM(INDIRECT("R4:R"&amp;ROW()-1)),""))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IF(AND($A100&lt;&gt;"",$A100&lt;&gt;"TOTAL"),IF(AND([4]PDI_DES__SUBUNIDAD_SECCIÓN_UBIC!$AG98&lt;&gt;"",[4]PDI_DES__SUBUNIDAD_SECCIÓN_UBIC!$AG98&lt;&gt;0),[4]PDI_DES__SUBUNIDAD_SECCIÓN_UBIC!$AG98,""),IF($A100="TOTAL",SUM(INDIRECT("T4:T"&amp;ROW()-1)),""))</f>
        <v/>
      </c>
      <c r="U100" s="6" t="str">
        <f ca="1">IF(AND($A100&lt;&gt;"",$A100&lt;&gt;"TOTAL"),IF(AND([4]PDI_DES__SUBUNIDAD_SECCIÓN_UBIC!$AI98&lt;&gt;"",[4]PDI_DES__SUBUNIDAD_SECCIÓN_UBIC!$AI98&lt;&gt;0),[4]PDI_DES__SUBUNIDAD_SECCIÓN_UBIC!$AI98,""),IF($A100="TOTAL",SUM(INDIRECT("U4:U"&amp;ROW()-1)),""))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IF(AND($A100&lt;&gt;"",$A100&lt;&gt;"TOTAL"),IF(AND([4]PDI_DES__SUBUNIDAD_SECCIÓN_UBIC!$AL98&lt;&gt;"",[4]PDI_DES__SUBUNIDAD_SECCIÓN_UBIC!$AL98&lt;&gt;0),[4]PDI_DES__SUBUNIDAD_SECCIÓN_UBIC!$AL98,""),IF($A100="TOTAL",SUM(INDIRECT("W4:W"&amp;ROW()-1)),""))</f>
        <v/>
      </c>
      <c r="X100" s="6" t="str">
        <f ca="1">IF(AND($A100&lt;&gt;"",$A100&lt;&gt;"TOTAL"),IF(AND([4]PDI_DES__SUBUNIDAD_SECCIÓN_UBIC!$AN98&lt;&gt;"",[4]PDI_DES__SUBUNIDAD_SECCIÓN_UBIC!$AN98&lt;&gt;0),[4]PDI_DES__SUBUNIDAD_SECCIÓN_UBIC!$AN98,""),IF($A100="TOTAL",SUM(INDIRECT("X4:X"&amp;ROW()-1)),""))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IF(AND($A100&lt;&gt;"",$A100&lt;&gt;"TOTAL"),IF(AND([4]PDI_DES__SUBUNIDAD_SECCIÓN_UBIC!$AQ98&lt;&gt;"",[4]PDI_DES__SUBUNIDAD_SECCIÓN_UBIC!$AQ98&lt;&gt;0),[4]PDI_DES__SUBUNIDAD_SECCIÓN_UBIC!$AQ98,""),IF($A100="TOTAL",SUM(INDIRECT("Z4:Z"&amp;ROW()-1)),""))</f>
        <v/>
      </c>
      <c r="AA100" s="6" t="str">
        <f ca="1">IF(AND($A100&lt;&gt;"",$A100&lt;&gt;"TOTAL"),IF(AND([4]PDI_DES__SUBUNIDAD_SECCIÓN_UBIC!$AS98&lt;&gt;"",[4]PDI_DES__SUBUNIDAD_SECCIÓN_UBIC!$AS98&lt;&gt;0),[4]PDI_DES__SUBUNIDAD_SECCIÓN_UBIC!$AS98,""),IF($A100="TOTAL",SUM(INDIRECT("AA4:AA"&amp;ROW()-1)),""))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IF(AND($A100&lt;&gt;"",$A100&lt;&gt;"TOTAL"),IF(AND([4]PDI_DES__SUBUNIDAD_SECCIÓN_UBIC!$AV98&lt;&gt;"",[4]PDI_DES__SUBUNIDAD_SECCIÓN_UBIC!$AV98&lt;&gt;0),[4]PDI_DES__SUBUNIDAD_SECCIÓN_UBIC!$AV98,""),IF($A100="TOTAL",SUM(INDIRECT("AC4:AC"&amp;ROW()-1)),""))</f>
        <v/>
      </c>
      <c r="AD100" s="6" t="str">
        <f ca="1">IF(AND($A100&lt;&gt;"",$A100&lt;&gt;"TOTAL"),IF(AND([4]PDI_DES__SUBUNIDAD_SECCIÓN_UBIC!$AX98&lt;&gt;"",[4]PDI_DES__SUBUNIDAD_SECCIÓN_UBIC!$AX98&lt;&gt;0),[4]PDI_DES__SUBUNIDAD_SECCIÓN_UBIC!$AX98,""),IF($A100="TOTAL",SUM(INDIRECT("AD4:AD"&amp;ROW()-1)),""))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IF(AND($A100&lt;&gt;"",$A100&lt;&gt;"TOTAL"),IF(AND([4]PDI_DES__SUBUNIDAD_SECCIÓN_UBIC!$BA98&lt;&gt;"",[4]PDI_DES__SUBUNIDAD_SECCIÓN_UBIC!$BA98&lt;&gt;0),[4]PDI_DES__SUBUNIDAD_SECCIÓN_UBIC!$BA98,""),IF($A100="TOTAL",SUM(INDIRECT("AF4:AF"&amp;ROW()-1)),""))</f>
        <v/>
      </c>
      <c r="AG100" s="6" t="str">
        <f ca="1">IF(AND($A100&lt;&gt;"",$A100&lt;&gt;"TOTAL"),IF(AND([4]PDI_DES__SUBUNIDAD_SECCIÓN_UBIC!$BC98&lt;&gt;"",[4]PDI_DES__SUBUNIDAD_SECCIÓN_UBIC!$BC98&lt;&gt;0),[4]PDI_DES__SUBUNIDAD_SECCIÓN_UBIC!$BC98,""),IF($A100="TOTAL",SUM(INDIRECT("AG4:AG"&amp;ROW()-1)),""))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IF(AND($A100&lt;&gt;"",$A100&lt;&gt;"TOTAL"),IF(AND([4]PDI_DES__SUBUNIDAD_SECCIÓN_UBIC!$BF98&lt;&gt;"",[4]PDI_DES__SUBUNIDAD_SECCIÓN_UBIC!$BF98&lt;&gt;0),[4]PDI_DES__SUBUNIDAD_SECCIÓN_UBIC!$BF98,""),IF($A100="TOTAL",SUM(INDIRECT("AI4:AI"&amp;ROW()-1)),""))</f>
        <v/>
      </c>
      <c r="AJ100" s="6" t="str">
        <f ca="1">IF(AND($A100&lt;&gt;"",$A100&lt;&gt;"TOTAL"),IF(AND([4]PDI_DES__SUBUNIDAD_SECCIÓN_UBIC!$BH98&lt;&gt;"",[4]PDI_DES__SUBUNIDAD_SECCIÓN_UBIC!$BH98&lt;&gt;0),[4]PDI_DES__SUBUNIDAD_SECCIÓN_UBIC!$BH98,""),IF($A100="TOTAL",SUM(INDIRECT("AJ4:AJ"&amp;ROW()-1)),""))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IF(AND($A100&lt;&gt;"",$A100&lt;&gt;"TOTAL"),IF(AND([4]PDI_DES__SUBUNIDAD_SECCIÓN_UBIC!$BK98&lt;&gt;"",[4]PDI_DES__SUBUNIDAD_SECCIÓN_UBIC!$BK98&lt;&gt;0),[4]PDI_DES__SUBUNIDAD_SECCIÓN_UBIC!$BK98,""),IF($A100="TOTAL",SUM(INDIRECT("AL4:AL"&amp;ROW()-1)),""))</f>
        <v/>
      </c>
      <c r="AM100" s="6" t="str">
        <f ca="1">IF(AND($A100&lt;&gt;"",$A100&lt;&gt;"TOTAL"),IF(AND([4]PDI_DES__SUBUNIDAD_SECCIÓN_UBIC!$BM98&lt;&gt;"",[4]PDI_DES__SUBUNIDAD_SECCIÓN_UBIC!$BM98&lt;&gt;0),[4]PDI_DES__SUBUNIDAD_SECCIÓN_UBIC!$BM98,""),IF($A100="TOTAL",SUM(INDIRECT("AM4:AM"&amp;ROW()-1)),""))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IF(AND($A100&lt;&gt;"",$A100&lt;&gt;"TOTAL"),IF(AND([4]PDI_DES__SUBUNIDAD_SECCIÓN_UBIC!$BP98&lt;&gt;"",[4]PDI_DES__SUBUNIDAD_SECCIÓN_UBIC!$BP98&lt;&gt;0),[4]PDI_DES__SUBUNIDAD_SECCIÓN_UBIC!$BP98,""),IF($A100="TOTAL",SUM(INDIRECT("AO4:AO"&amp;ROW()-1)),""))</f>
        <v/>
      </c>
      <c r="AP100" s="6" t="str">
        <f ca="1">IF(AND($A100&lt;&gt;"",$A100&lt;&gt;"TOTAL"),IF(AND([4]PDI_DES__SUBUNIDAD_SECCIÓN_UBIC!$BR98&lt;&gt;"",[4]PDI_DES__SUBUNIDAD_SECCIÓN_UBIC!$BR98&lt;&gt;0),[4]PDI_DES__SUBUNIDAD_SECCIÓN_UBIC!$BR98,""),IF($A100="TOTAL",SUM(INDIRECT("AP4:AP"&amp;ROW()-1)),""))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IF(AND($A100&lt;&gt;"",$A100&lt;&gt;"TOTAL"),IF(AND([4]PDI_DES__SUBUNIDAD_SECCIÓN_UBIC!$BU98&lt;&gt;"",[4]PDI_DES__SUBUNIDAD_SECCIÓN_UBIC!$BU98&lt;&gt;0),[4]PDI_DES__SUBUNIDAD_SECCIÓN_UBIC!$BU98,""),IF($A100="TOTAL",SUM(INDIRECT("AR4:AR"&amp;ROW()-1)),""))</f>
        <v/>
      </c>
      <c r="AS100" s="6" t="str">
        <f ca="1">IF(AND($A100&lt;&gt;"",$A100&lt;&gt;"TOTAL"),IF(AND([4]PDI_DES__SUBUNIDAD_SECCIÓN_UBIC!$BW98&lt;&gt;"",[4]PDI_DES__SUBUNIDAD_SECCIÓN_UBIC!$BW98&lt;&gt;0),[4]PDI_DES__SUBUNIDAD_SECCIÓN_UBIC!$BW98,""),IF($A100="TOTAL",SUM(INDIRECT("AS4:AS"&amp;ROW()-1)),""))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IF(AND($A100&lt;&gt;"",$A100&lt;&gt;"TOTAL"),IF(AND([4]PDI_DES__SUBUNIDAD_SECCIÓN_UBIC!$BZ98&lt;&gt;"",[4]PDI_DES__SUBUNIDAD_SECCIÓN_UBIC!$BZ98&lt;&gt;0),[4]PDI_DES__SUBUNIDAD_SECCIÓN_UBIC!$BZ98,""),IF($A100="TOTAL",SUM(INDIRECT("AU4:AU"&amp;ROW()-1)),""))</f>
        <v/>
      </c>
      <c r="AV100" s="6" t="str">
        <f ca="1">IF(AND($A100&lt;&gt;"",$A100&lt;&gt;"TOTAL"),IF(AND([4]PDI_DES__SUBUNIDAD_SECCIÓN_UBIC!$CB98&lt;&gt;"",[4]PDI_DES__SUBUNIDAD_SECCIÓN_UBIC!$CB98&lt;&gt;0),[4]PDI_DES__SUBUNIDAD_SECCIÓN_UBIC!$CB98,""),IF($A100="TOTAL",SUM(INDIRECT("AV4:AV"&amp;ROW()-1)),""))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IF(AND($A100&lt;&gt;"",$A100&lt;&gt;"TOTAL"),IF(AND([4]PDI_DES__SUBUNIDAD_SECCIÓN_UBIC!$CE98&lt;&gt;"",[4]PDI_DES__SUBUNIDAD_SECCIÓN_UBIC!$CE98&lt;&gt;0),[4]PDI_DES__SUBUNIDAD_SECCIÓN_UBIC!$CE98,""),IF($A100="TOTAL",SUM(INDIRECT("AX4:AX"&amp;ROW()-1)),""))</f>
        <v/>
      </c>
      <c r="AY100" s="6" t="str">
        <f ca="1">IF(AND($A100&lt;&gt;"",$A100&lt;&gt;"TOTAL"),IF(AND([4]PDI_DES__SUBUNIDAD_SECCIÓN_UBIC!$CG98&lt;&gt;"",[4]PDI_DES__SUBUNIDAD_SECCIÓN_UBIC!$CG98&lt;&gt;0),[4]PDI_DES__SUBUNIDAD_SECCIÓN_UBIC!$CG98,""),IF($A100="TOTAL",SUM(INDIRECT("AY4:AY"&amp;ROW()-1)),""))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IF(AND($A100&lt;&gt;"",$A100&lt;&gt;"TOTAL"),IF(AND([4]PDI_DES__SUBUNIDAD_SECCIÓN_UBIC!$CJ98&lt;&gt;"",[4]PDI_DES__SUBUNIDAD_SECCIÓN_UBIC!$CJ98&lt;&gt;0),[4]PDI_DES__SUBUNIDAD_SECCIÓN_UBIC!$CJ98,""),IF($A100="TOTAL",SUM(INDIRECT("BA4:BA"&amp;ROW()-1)),""))</f>
        <v/>
      </c>
      <c r="BB100" s="6" t="str">
        <f ca="1">IF(AND($A100&lt;&gt;"",$A100&lt;&gt;"TOTAL"),IF(AND([4]PDI_DES__SUBUNIDAD_SECCIÓN_UBIC!$CL98&lt;&gt;"",[4]PDI_DES__SUBUNIDAD_SECCIÓN_UBIC!$CL98&lt;&gt;0),[4]PDI_DES__SUBUNIDAD_SECCIÓN_UBIC!$CL98,""),IF($A100="TOTAL",SUM(INDIRECT("BB4:BB"&amp;ROW()-1)),""))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IF(AND($A100&lt;&gt;"",$A100&lt;&gt;"TOTAL"),IF(AND([4]PDI_DES__SUBUNIDAD_SECCIÓN_UBIC!$CO98&lt;&gt;"",[4]PDI_DES__SUBUNIDAD_SECCIÓN_UBIC!$CO98&lt;&gt;0),[4]PDI_DES__SUBUNIDAD_SECCIÓN_UBIC!$CO98,""),IF($A100="TOTAL",SUM(INDIRECT("BD4:BD"&amp;ROW()-1)),""))</f>
        <v/>
      </c>
      <c r="BE100" s="6" t="str">
        <f ca="1">IF(AND($A100&lt;&gt;"",$A100&lt;&gt;"TOTAL"),IF(AND([4]PDI_DES__SUBUNIDAD_SECCIÓN_UBIC!$CQ98&lt;&gt;"",[4]PDI_DES__SUBUNIDAD_SECCIÓN_UBIC!$CQ98&lt;&gt;0),[4]PDI_DES__SUBUNIDAD_SECCIÓN_UBIC!$CQ98,""),IF($A100="TOTAL",SUM(INDIRECT("BE4:BE"&amp;ROW()-1)),""))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IF([4]PDI_DES__SUBUNIDAD_SECCIÓN_UBIC!$B99&lt;&gt;"",[4]PDI_DES__SUBUNIDAD_SECCIÓN_UBIC!$B99,IF(AND([4]PDI_DES__SUBUNIDAD_SECCIÓN_UBIC!$B99="",[4]PDI_DES__SUBUNIDAD_SECCIÓN_UBIC!$B100="",[4]PDI_DES__SUBUNIDAD_SECCIÓN_UBIC!$B98=""),"","TOTAL"))</f>
        <v/>
      </c>
      <c r="B101" s="6" t="str">
        <f ca="1">IF(AND($A101&lt;&gt;"",$A101&lt;&gt;"TOTAL"),IF(AND([4]PDI_DES__SUBUNIDAD_SECCIÓN_UBIC!$C99&lt;&gt;"",[4]PDI_DES__SUBUNIDAD_SECCIÓN_UBIC!$C99&lt;&gt;0),[4]PDI_DES__SUBUNIDAD_SECCIÓN_UBIC!$C99,""),IF($A101="TOTAL",SUM(INDIRECT("B4:B"&amp;ROW()-1)),""))</f>
        <v/>
      </c>
      <c r="C101" s="6" t="str">
        <f ca="1">IF(AND($A101&lt;&gt;"",$A101&lt;&gt;"TOTAL"),IF(AND([4]PDI_DES__SUBUNIDAD_SECCIÓN_UBIC!$E99&lt;&gt;"",[4]PDI_DES__SUBUNIDAD_SECCIÓN_UBIC!$E99&lt;&gt;0),[4]PDI_DES__SUBUNIDAD_SECCIÓN_UBIC!$E99,""),IF($A101="TOTAL",SUM(INDIRECT("C4:C"&amp;ROW()-1)),""))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IF(AND($A101&lt;&gt;"",$A101&lt;&gt;"TOTAL"),IF(AND([4]PDI_DES__SUBUNIDAD_SECCIÓN_UBIC!$H99&lt;&gt;"",[4]PDI_DES__SUBUNIDAD_SECCIÓN_UBIC!$H99&lt;&gt;0),[4]PDI_DES__SUBUNIDAD_SECCIÓN_UBIC!$H99,""),IF($A101="TOTAL",SUM(INDIRECT("E4:E"&amp;ROW()-1)),""))</f>
        <v/>
      </c>
      <c r="F101" s="6" t="str">
        <f ca="1">IF(AND($A101&lt;&gt;"",$A101&lt;&gt;"TOTAL"),IF(AND([4]PDI_DES__SUBUNIDAD_SECCIÓN_UBIC!$J99&lt;&gt;"",[4]PDI_DES__SUBUNIDAD_SECCIÓN_UBIC!$J99&lt;&gt;0),[4]PDI_DES__SUBUNIDAD_SECCIÓN_UBIC!$J99,""),IF($A101="TOTAL",SUM(INDIRECT("F4:F"&amp;ROW()-1)),""))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IF(AND($A101&lt;&gt;"",$A101&lt;&gt;"TOTAL"),IF(AND([4]PDI_DES__SUBUNIDAD_SECCIÓN_UBIC!$M99&lt;&gt;"",[4]PDI_DES__SUBUNIDAD_SECCIÓN_UBIC!$M99&lt;&gt;0),[4]PDI_DES__SUBUNIDAD_SECCIÓN_UBIC!$M99,""),IF($A101="TOTAL",SUM(INDIRECT("H4:H"&amp;ROW()-1)),""))</f>
        <v/>
      </c>
      <c r="I101" s="6" t="str">
        <f ca="1">IF(AND($A101&lt;&gt;"",$A101&lt;&gt;"TOTAL"),IF(AND([4]PDI_DES__SUBUNIDAD_SECCIÓN_UBIC!$O99&lt;&gt;"",[4]PDI_DES__SUBUNIDAD_SECCIÓN_UBIC!$O99&lt;&gt;0),[4]PDI_DES__SUBUNIDAD_SECCIÓN_UBIC!$O99,""),IF($A101="TOTAL",SUM(INDIRECT("I4:I"&amp;ROW()-1)),""))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IF(AND($A101&lt;&gt;"",$A101&lt;&gt;"TOTAL"),IF(AND([4]PDI_DES__SUBUNIDAD_SECCIÓN_UBIC!$R99&lt;&gt;"",[4]PDI_DES__SUBUNIDAD_SECCIÓN_UBIC!$R99&lt;&gt;0),[4]PDI_DES__SUBUNIDAD_SECCIÓN_UBIC!$R99,""),IF($A101="TOTAL",SUM(INDIRECT("K4:K"&amp;ROW()-1)),""))</f>
        <v/>
      </c>
      <c r="L101" s="6" t="str">
        <f ca="1">IF(AND($A101&lt;&gt;"",$A101&lt;&gt;"TOTAL"),IF(AND([4]PDI_DES__SUBUNIDAD_SECCIÓN_UBIC!$T99&lt;&gt;"",[4]PDI_DES__SUBUNIDAD_SECCIÓN_UBIC!$T99&lt;&gt;0),[4]PDI_DES__SUBUNIDAD_SECCIÓN_UBIC!$T99,""),IF($A101="TOTAL",SUM(INDIRECT("L4:L"&amp;ROW()-1)),""))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IF(AND($A101&lt;&gt;"",$A101&lt;&gt;"TOTAL"),IF(AND([4]PDI_DES__SUBUNIDAD_SECCIÓN_UBIC!$W99&lt;&gt;"",[4]PDI_DES__SUBUNIDAD_SECCIÓN_UBIC!$W99&lt;&gt;0),[4]PDI_DES__SUBUNIDAD_SECCIÓN_UBIC!$W99,""),IF($A101="TOTAL",SUM(INDIRECT("N4:N"&amp;ROW()-1)),""))</f>
        <v/>
      </c>
      <c r="O101" s="6" t="str">
        <f ca="1">IF(AND($A101&lt;&gt;"",$A101&lt;&gt;"TOTAL"),IF(AND([4]PDI_DES__SUBUNIDAD_SECCIÓN_UBIC!$Y99&lt;&gt;"",[4]PDI_DES__SUBUNIDAD_SECCIÓN_UBIC!$Y99&lt;&gt;0),[4]PDI_DES__SUBUNIDAD_SECCIÓN_UBIC!$Y99,""),IF($A101="TOTAL",SUM(INDIRECT("O4:O"&amp;ROW()-1)),""))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IF(AND($A101&lt;&gt;"",$A101&lt;&gt;"TOTAL"),IF(AND([4]PDI_DES__SUBUNIDAD_SECCIÓN_UBIC!$AB99&lt;&gt;"",[4]PDI_DES__SUBUNIDAD_SECCIÓN_UBIC!$AB99&lt;&gt;0),[4]PDI_DES__SUBUNIDAD_SECCIÓN_UBIC!$AB99,""),IF($A101="TOTAL",SUM(INDIRECT("Q4:Q"&amp;ROW()-1)),""))</f>
        <v/>
      </c>
      <c r="R101" s="6" t="str">
        <f ca="1">IF(AND($A101&lt;&gt;"",$A101&lt;&gt;"TOTAL"),IF(AND([4]PDI_DES__SUBUNIDAD_SECCIÓN_UBIC!$AD99&lt;&gt;"",[4]PDI_DES__SUBUNIDAD_SECCIÓN_UBIC!$AD99&lt;&gt;0),[4]PDI_DES__SUBUNIDAD_SECCIÓN_UBIC!$AD99,""),IF($A101="TOTAL",SUM(INDIRECT("R4:R"&amp;ROW()-1)),""))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IF(AND($A101&lt;&gt;"",$A101&lt;&gt;"TOTAL"),IF(AND([4]PDI_DES__SUBUNIDAD_SECCIÓN_UBIC!$AG99&lt;&gt;"",[4]PDI_DES__SUBUNIDAD_SECCIÓN_UBIC!$AG99&lt;&gt;0),[4]PDI_DES__SUBUNIDAD_SECCIÓN_UBIC!$AG99,""),IF($A101="TOTAL",SUM(INDIRECT("T4:T"&amp;ROW()-1)),""))</f>
        <v/>
      </c>
      <c r="U101" s="6" t="str">
        <f ca="1">IF(AND($A101&lt;&gt;"",$A101&lt;&gt;"TOTAL"),IF(AND([4]PDI_DES__SUBUNIDAD_SECCIÓN_UBIC!$AI99&lt;&gt;"",[4]PDI_DES__SUBUNIDAD_SECCIÓN_UBIC!$AI99&lt;&gt;0),[4]PDI_DES__SUBUNIDAD_SECCIÓN_UBIC!$AI99,""),IF($A101="TOTAL",SUM(INDIRECT("U4:U"&amp;ROW()-1)),""))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IF(AND($A101&lt;&gt;"",$A101&lt;&gt;"TOTAL"),IF(AND([4]PDI_DES__SUBUNIDAD_SECCIÓN_UBIC!$AL99&lt;&gt;"",[4]PDI_DES__SUBUNIDAD_SECCIÓN_UBIC!$AL99&lt;&gt;0),[4]PDI_DES__SUBUNIDAD_SECCIÓN_UBIC!$AL99,""),IF($A101="TOTAL",SUM(INDIRECT("W4:W"&amp;ROW()-1)),""))</f>
        <v/>
      </c>
      <c r="X101" s="6" t="str">
        <f ca="1">IF(AND($A101&lt;&gt;"",$A101&lt;&gt;"TOTAL"),IF(AND([4]PDI_DES__SUBUNIDAD_SECCIÓN_UBIC!$AN99&lt;&gt;"",[4]PDI_DES__SUBUNIDAD_SECCIÓN_UBIC!$AN99&lt;&gt;0),[4]PDI_DES__SUBUNIDAD_SECCIÓN_UBIC!$AN99,""),IF($A101="TOTAL",SUM(INDIRECT("X4:X"&amp;ROW()-1)),""))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IF(AND($A101&lt;&gt;"",$A101&lt;&gt;"TOTAL"),IF(AND([4]PDI_DES__SUBUNIDAD_SECCIÓN_UBIC!$AQ99&lt;&gt;"",[4]PDI_DES__SUBUNIDAD_SECCIÓN_UBIC!$AQ99&lt;&gt;0),[4]PDI_DES__SUBUNIDAD_SECCIÓN_UBIC!$AQ99,""),IF($A101="TOTAL",SUM(INDIRECT("Z4:Z"&amp;ROW()-1)),""))</f>
        <v/>
      </c>
      <c r="AA101" s="6" t="str">
        <f ca="1">IF(AND($A101&lt;&gt;"",$A101&lt;&gt;"TOTAL"),IF(AND([4]PDI_DES__SUBUNIDAD_SECCIÓN_UBIC!$AS99&lt;&gt;"",[4]PDI_DES__SUBUNIDAD_SECCIÓN_UBIC!$AS99&lt;&gt;0),[4]PDI_DES__SUBUNIDAD_SECCIÓN_UBIC!$AS99,""),IF($A101="TOTAL",SUM(INDIRECT("AA4:AA"&amp;ROW()-1)),""))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IF(AND($A101&lt;&gt;"",$A101&lt;&gt;"TOTAL"),IF(AND([4]PDI_DES__SUBUNIDAD_SECCIÓN_UBIC!$AV99&lt;&gt;"",[4]PDI_DES__SUBUNIDAD_SECCIÓN_UBIC!$AV99&lt;&gt;0),[4]PDI_DES__SUBUNIDAD_SECCIÓN_UBIC!$AV99,""),IF($A101="TOTAL",SUM(INDIRECT("AC4:AC"&amp;ROW()-1)),""))</f>
        <v/>
      </c>
      <c r="AD101" s="6" t="str">
        <f ca="1">IF(AND($A101&lt;&gt;"",$A101&lt;&gt;"TOTAL"),IF(AND([4]PDI_DES__SUBUNIDAD_SECCIÓN_UBIC!$AX99&lt;&gt;"",[4]PDI_DES__SUBUNIDAD_SECCIÓN_UBIC!$AX99&lt;&gt;0),[4]PDI_DES__SUBUNIDAD_SECCIÓN_UBIC!$AX99,""),IF($A101="TOTAL",SUM(INDIRECT("AD4:AD"&amp;ROW()-1)),""))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IF(AND($A101&lt;&gt;"",$A101&lt;&gt;"TOTAL"),IF(AND([4]PDI_DES__SUBUNIDAD_SECCIÓN_UBIC!$BA99&lt;&gt;"",[4]PDI_DES__SUBUNIDAD_SECCIÓN_UBIC!$BA99&lt;&gt;0),[4]PDI_DES__SUBUNIDAD_SECCIÓN_UBIC!$BA99,""),IF($A101="TOTAL",SUM(INDIRECT("AF4:AF"&amp;ROW()-1)),""))</f>
        <v/>
      </c>
      <c r="AG101" s="6" t="str">
        <f ca="1">IF(AND($A101&lt;&gt;"",$A101&lt;&gt;"TOTAL"),IF(AND([4]PDI_DES__SUBUNIDAD_SECCIÓN_UBIC!$BC99&lt;&gt;"",[4]PDI_DES__SUBUNIDAD_SECCIÓN_UBIC!$BC99&lt;&gt;0),[4]PDI_DES__SUBUNIDAD_SECCIÓN_UBIC!$BC99,""),IF($A101="TOTAL",SUM(INDIRECT("AG4:AG"&amp;ROW()-1)),""))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IF(AND($A101&lt;&gt;"",$A101&lt;&gt;"TOTAL"),IF(AND([4]PDI_DES__SUBUNIDAD_SECCIÓN_UBIC!$BF99&lt;&gt;"",[4]PDI_DES__SUBUNIDAD_SECCIÓN_UBIC!$BF99&lt;&gt;0),[4]PDI_DES__SUBUNIDAD_SECCIÓN_UBIC!$BF99,""),IF($A101="TOTAL",SUM(INDIRECT("AI4:AI"&amp;ROW()-1)),""))</f>
        <v/>
      </c>
      <c r="AJ101" s="6" t="str">
        <f ca="1">IF(AND($A101&lt;&gt;"",$A101&lt;&gt;"TOTAL"),IF(AND([4]PDI_DES__SUBUNIDAD_SECCIÓN_UBIC!$BH99&lt;&gt;"",[4]PDI_DES__SUBUNIDAD_SECCIÓN_UBIC!$BH99&lt;&gt;0),[4]PDI_DES__SUBUNIDAD_SECCIÓN_UBIC!$BH99,""),IF($A101="TOTAL",SUM(INDIRECT("AJ4:AJ"&amp;ROW()-1)),""))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IF(AND($A101&lt;&gt;"",$A101&lt;&gt;"TOTAL"),IF(AND([4]PDI_DES__SUBUNIDAD_SECCIÓN_UBIC!$BK99&lt;&gt;"",[4]PDI_DES__SUBUNIDAD_SECCIÓN_UBIC!$BK99&lt;&gt;0),[4]PDI_DES__SUBUNIDAD_SECCIÓN_UBIC!$BK99,""),IF($A101="TOTAL",SUM(INDIRECT("AL4:AL"&amp;ROW()-1)),""))</f>
        <v/>
      </c>
      <c r="AM101" s="6" t="str">
        <f ca="1">IF(AND($A101&lt;&gt;"",$A101&lt;&gt;"TOTAL"),IF(AND([4]PDI_DES__SUBUNIDAD_SECCIÓN_UBIC!$BM99&lt;&gt;"",[4]PDI_DES__SUBUNIDAD_SECCIÓN_UBIC!$BM99&lt;&gt;0),[4]PDI_DES__SUBUNIDAD_SECCIÓN_UBIC!$BM99,""),IF($A101="TOTAL",SUM(INDIRECT("AM4:AM"&amp;ROW()-1)),""))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IF(AND($A101&lt;&gt;"",$A101&lt;&gt;"TOTAL"),IF(AND([4]PDI_DES__SUBUNIDAD_SECCIÓN_UBIC!$BP99&lt;&gt;"",[4]PDI_DES__SUBUNIDAD_SECCIÓN_UBIC!$BP99&lt;&gt;0),[4]PDI_DES__SUBUNIDAD_SECCIÓN_UBIC!$BP99,""),IF($A101="TOTAL",SUM(INDIRECT("AO4:AO"&amp;ROW()-1)),""))</f>
        <v/>
      </c>
      <c r="AP101" s="6" t="str">
        <f ca="1">IF(AND($A101&lt;&gt;"",$A101&lt;&gt;"TOTAL"),IF(AND([4]PDI_DES__SUBUNIDAD_SECCIÓN_UBIC!$BR99&lt;&gt;"",[4]PDI_DES__SUBUNIDAD_SECCIÓN_UBIC!$BR99&lt;&gt;0),[4]PDI_DES__SUBUNIDAD_SECCIÓN_UBIC!$BR99,""),IF($A101="TOTAL",SUM(INDIRECT("AP4:AP"&amp;ROW()-1)),""))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IF(AND($A101&lt;&gt;"",$A101&lt;&gt;"TOTAL"),IF(AND([4]PDI_DES__SUBUNIDAD_SECCIÓN_UBIC!$BU99&lt;&gt;"",[4]PDI_DES__SUBUNIDAD_SECCIÓN_UBIC!$BU99&lt;&gt;0),[4]PDI_DES__SUBUNIDAD_SECCIÓN_UBIC!$BU99,""),IF($A101="TOTAL",SUM(INDIRECT("AR4:AR"&amp;ROW()-1)),""))</f>
        <v/>
      </c>
      <c r="AS101" s="6" t="str">
        <f ca="1">IF(AND($A101&lt;&gt;"",$A101&lt;&gt;"TOTAL"),IF(AND([4]PDI_DES__SUBUNIDAD_SECCIÓN_UBIC!$BW99&lt;&gt;"",[4]PDI_DES__SUBUNIDAD_SECCIÓN_UBIC!$BW99&lt;&gt;0),[4]PDI_DES__SUBUNIDAD_SECCIÓN_UBIC!$BW99,""),IF($A101="TOTAL",SUM(INDIRECT("AS4:AS"&amp;ROW()-1)),""))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IF(AND($A101&lt;&gt;"",$A101&lt;&gt;"TOTAL"),IF(AND([4]PDI_DES__SUBUNIDAD_SECCIÓN_UBIC!$BZ99&lt;&gt;"",[4]PDI_DES__SUBUNIDAD_SECCIÓN_UBIC!$BZ99&lt;&gt;0),[4]PDI_DES__SUBUNIDAD_SECCIÓN_UBIC!$BZ99,""),IF($A101="TOTAL",SUM(INDIRECT("AU4:AU"&amp;ROW()-1)),""))</f>
        <v/>
      </c>
      <c r="AV101" s="6" t="str">
        <f ca="1">IF(AND($A101&lt;&gt;"",$A101&lt;&gt;"TOTAL"),IF(AND([4]PDI_DES__SUBUNIDAD_SECCIÓN_UBIC!$CB99&lt;&gt;"",[4]PDI_DES__SUBUNIDAD_SECCIÓN_UBIC!$CB99&lt;&gt;0),[4]PDI_DES__SUBUNIDAD_SECCIÓN_UBIC!$CB99,""),IF($A101="TOTAL",SUM(INDIRECT("AV4:AV"&amp;ROW()-1)),""))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IF(AND($A101&lt;&gt;"",$A101&lt;&gt;"TOTAL"),IF(AND([4]PDI_DES__SUBUNIDAD_SECCIÓN_UBIC!$CE99&lt;&gt;"",[4]PDI_DES__SUBUNIDAD_SECCIÓN_UBIC!$CE99&lt;&gt;0),[4]PDI_DES__SUBUNIDAD_SECCIÓN_UBIC!$CE99,""),IF($A101="TOTAL",SUM(INDIRECT("AX4:AX"&amp;ROW()-1)),""))</f>
        <v/>
      </c>
      <c r="AY101" s="6" t="str">
        <f ca="1">IF(AND($A101&lt;&gt;"",$A101&lt;&gt;"TOTAL"),IF(AND([4]PDI_DES__SUBUNIDAD_SECCIÓN_UBIC!$CG99&lt;&gt;"",[4]PDI_DES__SUBUNIDAD_SECCIÓN_UBIC!$CG99&lt;&gt;0),[4]PDI_DES__SUBUNIDAD_SECCIÓN_UBIC!$CG99,""),IF($A101="TOTAL",SUM(INDIRECT("AY4:AY"&amp;ROW()-1)),""))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IF(AND($A101&lt;&gt;"",$A101&lt;&gt;"TOTAL"),IF(AND([4]PDI_DES__SUBUNIDAD_SECCIÓN_UBIC!$CJ99&lt;&gt;"",[4]PDI_DES__SUBUNIDAD_SECCIÓN_UBIC!$CJ99&lt;&gt;0),[4]PDI_DES__SUBUNIDAD_SECCIÓN_UBIC!$CJ99,""),IF($A101="TOTAL",SUM(INDIRECT("BA4:BA"&amp;ROW()-1)),""))</f>
        <v/>
      </c>
      <c r="BB101" s="6" t="str">
        <f ca="1">IF(AND($A101&lt;&gt;"",$A101&lt;&gt;"TOTAL"),IF(AND([4]PDI_DES__SUBUNIDAD_SECCIÓN_UBIC!$CL99&lt;&gt;"",[4]PDI_DES__SUBUNIDAD_SECCIÓN_UBIC!$CL99&lt;&gt;0),[4]PDI_DES__SUBUNIDAD_SECCIÓN_UBIC!$CL99,""),IF($A101="TOTAL",SUM(INDIRECT("BB4:BB"&amp;ROW()-1)),""))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IF(AND($A101&lt;&gt;"",$A101&lt;&gt;"TOTAL"),IF(AND([4]PDI_DES__SUBUNIDAD_SECCIÓN_UBIC!$CO99&lt;&gt;"",[4]PDI_DES__SUBUNIDAD_SECCIÓN_UBIC!$CO99&lt;&gt;0),[4]PDI_DES__SUBUNIDAD_SECCIÓN_UBIC!$CO99,""),IF($A101="TOTAL",SUM(INDIRECT("BD4:BD"&amp;ROW()-1)),""))</f>
        <v/>
      </c>
      <c r="BE101" s="6" t="str">
        <f ca="1">IF(AND($A101&lt;&gt;"",$A101&lt;&gt;"TOTAL"),IF(AND([4]PDI_DES__SUBUNIDAD_SECCIÓN_UBIC!$CQ99&lt;&gt;"",[4]PDI_DES__SUBUNIDAD_SECCIÓN_UBIC!$CQ99&lt;&gt;0),[4]PDI_DES__SUBUNIDAD_SECCIÓN_UBIC!$CQ99,""),IF($A101="TOTAL",SUM(INDIRECT("BE4:BE"&amp;ROW()-1)),""))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IF([4]PDI_DES__SUBUNIDAD_SECCIÓN_UBIC!$B100&lt;&gt;"",[4]PDI_DES__SUBUNIDAD_SECCIÓN_UBIC!$B100,IF(AND([4]PDI_DES__SUBUNIDAD_SECCIÓN_UBIC!$B100="",[4]PDI_DES__SUBUNIDAD_SECCIÓN_UBIC!$B101="",[4]PDI_DES__SUBUNIDAD_SECCIÓN_UBIC!$B99=""),"","TOTAL"))</f>
        <v/>
      </c>
      <c r="B102" s="6" t="str">
        <f ca="1">IF(AND($A102&lt;&gt;"",$A102&lt;&gt;"TOTAL"),IF(AND([4]PDI_DES__SUBUNIDAD_SECCIÓN_UBIC!$C100&lt;&gt;"",[4]PDI_DES__SUBUNIDAD_SECCIÓN_UBIC!$C100&lt;&gt;0),[4]PDI_DES__SUBUNIDAD_SECCIÓN_UBIC!$C100,""),IF($A102="TOTAL",SUM(INDIRECT("B4:B"&amp;ROW()-1)),""))</f>
        <v/>
      </c>
      <c r="C102" s="6" t="str">
        <f ca="1">IF(AND($A102&lt;&gt;"",$A102&lt;&gt;"TOTAL"),IF(AND([4]PDI_DES__SUBUNIDAD_SECCIÓN_UBIC!$E100&lt;&gt;"",[4]PDI_DES__SUBUNIDAD_SECCIÓN_UBIC!$E100&lt;&gt;0),[4]PDI_DES__SUBUNIDAD_SECCIÓN_UBIC!$E100,""),IF($A102="TOTAL",SUM(INDIRECT("C4:C"&amp;ROW()-1)),""))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IF(AND($A102&lt;&gt;"",$A102&lt;&gt;"TOTAL"),IF(AND([4]PDI_DES__SUBUNIDAD_SECCIÓN_UBIC!$H100&lt;&gt;"",[4]PDI_DES__SUBUNIDAD_SECCIÓN_UBIC!$H100&lt;&gt;0),[4]PDI_DES__SUBUNIDAD_SECCIÓN_UBIC!$H100,""),IF($A102="TOTAL",SUM(INDIRECT("E4:E"&amp;ROW()-1)),""))</f>
        <v/>
      </c>
      <c r="F102" s="6" t="str">
        <f ca="1">IF(AND($A102&lt;&gt;"",$A102&lt;&gt;"TOTAL"),IF(AND([4]PDI_DES__SUBUNIDAD_SECCIÓN_UBIC!$J100&lt;&gt;"",[4]PDI_DES__SUBUNIDAD_SECCIÓN_UBIC!$J100&lt;&gt;0),[4]PDI_DES__SUBUNIDAD_SECCIÓN_UBIC!$J100,""),IF($A102="TOTAL",SUM(INDIRECT("F4:F"&amp;ROW()-1)),""))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IF(AND($A102&lt;&gt;"",$A102&lt;&gt;"TOTAL"),IF(AND([4]PDI_DES__SUBUNIDAD_SECCIÓN_UBIC!$M100&lt;&gt;"",[4]PDI_DES__SUBUNIDAD_SECCIÓN_UBIC!$M100&lt;&gt;0),[4]PDI_DES__SUBUNIDAD_SECCIÓN_UBIC!$M100,""),IF($A102="TOTAL",SUM(INDIRECT("H4:H"&amp;ROW()-1)),""))</f>
        <v/>
      </c>
      <c r="I102" s="6" t="str">
        <f ca="1">IF(AND($A102&lt;&gt;"",$A102&lt;&gt;"TOTAL"),IF(AND([4]PDI_DES__SUBUNIDAD_SECCIÓN_UBIC!$O100&lt;&gt;"",[4]PDI_DES__SUBUNIDAD_SECCIÓN_UBIC!$O100&lt;&gt;0),[4]PDI_DES__SUBUNIDAD_SECCIÓN_UBIC!$O100,""),IF($A102="TOTAL",SUM(INDIRECT("I4:I"&amp;ROW()-1)),""))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IF(AND($A102&lt;&gt;"",$A102&lt;&gt;"TOTAL"),IF(AND([4]PDI_DES__SUBUNIDAD_SECCIÓN_UBIC!$R100&lt;&gt;"",[4]PDI_DES__SUBUNIDAD_SECCIÓN_UBIC!$R100&lt;&gt;0),[4]PDI_DES__SUBUNIDAD_SECCIÓN_UBIC!$R100,""),IF($A102="TOTAL",SUM(INDIRECT("K4:K"&amp;ROW()-1)),""))</f>
        <v/>
      </c>
      <c r="L102" s="6" t="str">
        <f ca="1">IF(AND($A102&lt;&gt;"",$A102&lt;&gt;"TOTAL"),IF(AND([4]PDI_DES__SUBUNIDAD_SECCIÓN_UBIC!$T100&lt;&gt;"",[4]PDI_DES__SUBUNIDAD_SECCIÓN_UBIC!$T100&lt;&gt;0),[4]PDI_DES__SUBUNIDAD_SECCIÓN_UBIC!$T100,""),IF($A102="TOTAL",SUM(INDIRECT("L4:L"&amp;ROW()-1)),""))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IF(AND($A102&lt;&gt;"",$A102&lt;&gt;"TOTAL"),IF(AND([4]PDI_DES__SUBUNIDAD_SECCIÓN_UBIC!$W100&lt;&gt;"",[4]PDI_DES__SUBUNIDAD_SECCIÓN_UBIC!$W100&lt;&gt;0),[4]PDI_DES__SUBUNIDAD_SECCIÓN_UBIC!$W100,""),IF($A102="TOTAL",SUM(INDIRECT("N4:N"&amp;ROW()-1)),""))</f>
        <v/>
      </c>
      <c r="O102" s="6" t="str">
        <f ca="1">IF(AND($A102&lt;&gt;"",$A102&lt;&gt;"TOTAL"),IF(AND([4]PDI_DES__SUBUNIDAD_SECCIÓN_UBIC!$Y100&lt;&gt;"",[4]PDI_DES__SUBUNIDAD_SECCIÓN_UBIC!$Y100&lt;&gt;0),[4]PDI_DES__SUBUNIDAD_SECCIÓN_UBIC!$Y100,""),IF($A102="TOTAL",SUM(INDIRECT("O4:O"&amp;ROW()-1)),""))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IF(AND($A102&lt;&gt;"",$A102&lt;&gt;"TOTAL"),IF(AND([4]PDI_DES__SUBUNIDAD_SECCIÓN_UBIC!$AB100&lt;&gt;"",[4]PDI_DES__SUBUNIDAD_SECCIÓN_UBIC!$AB100&lt;&gt;0),[4]PDI_DES__SUBUNIDAD_SECCIÓN_UBIC!$AB100,""),IF($A102="TOTAL",SUM(INDIRECT("Q4:Q"&amp;ROW()-1)),""))</f>
        <v/>
      </c>
      <c r="R102" s="6" t="str">
        <f ca="1">IF(AND($A102&lt;&gt;"",$A102&lt;&gt;"TOTAL"),IF(AND([4]PDI_DES__SUBUNIDAD_SECCIÓN_UBIC!$AD100&lt;&gt;"",[4]PDI_DES__SUBUNIDAD_SECCIÓN_UBIC!$AD100&lt;&gt;0),[4]PDI_DES__SUBUNIDAD_SECCIÓN_UBIC!$AD100,""),IF($A102="TOTAL",SUM(INDIRECT("R4:R"&amp;ROW()-1)),""))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IF(AND($A102&lt;&gt;"",$A102&lt;&gt;"TOTAL"),IF(AND([4]PDI_DES__SUBUNIDAD_SECCIÓN_UBIC!$AG100&lt;&gt;"",[4]PDI_DES__SUBUNIDAD_SECCIÓN_UBIC!$AG100&lt;&gt;0),[4]PDI_DES__SUBUNIDAD_SECCIÓN_UBIC!$AG100,""),IF($A102="TOTAL",SUM(INDIRECT("T4:T"&amp;ROW()-1)),""))</f>
        <v/>
      </c>
      <c r="U102" s="6" t="str">
        <f ca="1">IF(AND($A102&lt;&gt;"",$A102&lt;&gt;"TOTAL"),IF(AND([4]PDI_DES__SUBUNIDAD_SECCIÓN_UBIC!$AI100&lt;&gt;"",[4]PDI_DES__SUBUNIDAD_SECCIÓN_UBIC!$AI100&lt;&gt;0),[4]PDI_DES__SUBUNIDAD_SECCIÓN_UBIC!$AI100,""),IF($A102="TOTAL",SUM(INDIRECT("U4:U"&amp;ROW()-1)),""))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IF(AND($A102&lt;&gt;"",$A102&lt;&gt;"TOTAL"),IF(AND([4]PDI_DES__SUBUNIDAD_SECCIÓN_UBIC!$AL100&lt;&gt;"",[4]PDI_DES__SUBUNIDAD_SECCIÓN_UBIC!$AL100&lt;&gt;0),[4]PDI_DES__SUBUNIDAD_SECCIÓN_UBIC!$AL100,""),IF($A102="TOTAL",SUM(INDIRECT("W4:W"&amp;ROW()-1)),""))</f>
        <v/>
      </c>
      <c r="X102" s="6" t="str">
        <f ca="1">IF(AND($A102&lt;&gt;"",$A102&lt;&gt;"TOTAL"),IF(AND([4]PDI_DES__SUBUNIDAD_SECCIÓN_UBIC!$AN100&lt;&gt;"",[4]PDI_DES__SUBUNIDAD_SECCIÓN_UBIC!$AN100&lt;&gt;0),[4]PDI_DES__SUBUNIDAD_SECCIÓN_UBIC!$AN100,""),IF($A102="TOTAL",SUM(INDIRECT("X4:X"&amp;ROW()-1)),""))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IF(AND($A102&lt;&gt;"",$A102&lt;&gt;"TOTAL"),IF(AND([4]PDI_DES__SUBUNIDAD_SECCIÓN_UBIC!$AQ100&lt;&gt;"",[4]PDI_DES__SUBUNIDAD_SECCIÓN_UBIC!$AQ100&lt;&gt;0),[4]PDI_DES__SUBUNIDAD_SECCIÓN_UBIC!$AQ100,""),IF($A102="TOTAL",SUM(INDIRECT("Z4:Z"&amp;ROW()-1)),""))</f>
        <v/>
      </c>
      <c r="AA102" s="6" t="str">
        <f ca="1">IF(AND($A102&lt;&gt;"",$A102&lt;&gt;"TOTAL"),IF(AND([4]PDI_DES__SUBUNIDAD_SECCIÓN_UBIC!$AS100&lt;&gt;"",[4]PDI_DES__SUBUNIDAD_SECCIÓN_UBIC!$AS100&lt;&gt;0),[4]PDI_DES__SUBUNIDAD_SECCIÓN_UBIC!$AS100,""),IF($A102="TOTAL",SUM(INDIRECT("AA4:AA"&amp;ROW()-1)),""))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IF(AND($A102&lt;&gt;"",$A102&lt;&gt;"TOTAL"),IF(AND([4]PDI_DES__SUBUNIDAD_SECCIÓN_UBIC!$AV100&lt;&gt;"",[4]PDI_DES__SUBUNIDAD_SECCIÓN_UBIC!$AV100&lt;&gt;0),[4]PDI_DES__SUBUNIDAD_SECCIÓN_UBIC!$AV100,""),IF($A102="TOTAL",SUM(INDIRECT("AC4:AC"&amp;ROW()-1)),""))</f>
        <v/>
      </c>
      <c r="AD102" s="6" t="str">
        <f ca="1">IF(AND($A102&lt;&gt;"",$A102&lt;&gt;"TOTAL"),IF(AND([4]PDI_DES__SUBUNIDAD_SECCIÓN_UBIC!$AX100&lt;&gt;"",[4]PDI_DES__SUBUNIDAD_SECCIÓN_UBIC!$AX100&lt;&gt;0),[4]PDI_DES__SUBUNIDAD_SECCIÓN_UBIC!$AX100,""),IF($A102="TOTAL",SUM(INDIRECT("AD4:AD"&amp;ROW()-1)),""))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IF(AND($A102&lt;&gt;"",$A102&lt;&gt;"TOTAL"),IF(AND([4]PDI_DES__SUBUNIDAD_SECCIÓN_UBIC!$BA100&lt;&gt;"",[4]PDI_DES__SUBUNIDAD_SECCIÓN_UBIC!$BA100&lt;&gt;0),[4]PDI_DES__SUBUNIDAD_SECCIÓN_UBIC!$BA100,""),IF($A102="TOTAL",SUM(INDIRECT("AF4:AF"&amp;ROW()-1)),""))</f>
        <v/>
      </c>
      <c r="AG102" s="6" t="str">
        <f ca="1">IF(AND($A102&lt;&gt;"",$A102&lt;&gt;"TOTAL"),IF(AND([4]PDI_DES__SUBUNIDAD_SECCIÓN_UBIC!$BC100&lt;&gt;"",[4]PDI_DES__SUBUNIDAD_SECCIÓN_UBIC!$BC100&lt;&gt;0),[4]PDI_DES__SUBUNIDAD_SECCIÓN_UBIC!$BC100,""),IF($A102="TOTAL",SUM(INDIRECT("AG4:AG"&amp;ROW()-1)),""))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IF(AND($A102&lt;&gt;"",$A102&lt;&gt;"TOTAL"),IF(AND([4]PDI_DES__SUBUNIDAD_SECCIÓN_UBIC!$BF100&lt;&gt;"",[4]PDI_DES__SUBUNIDAD_SECCIÓN_UBIC!$BF100&lt;&gt;0),[4]PDI_DES__SUBUNIDAD_SECCIÓN_UBIC!$BF100,""),IF($A102="TOTAL",SUM(INDIRECT("AI4:AI"&amp;ROW()-1)),""))</f>
        <v/>
      </c>
      <c r="AJ102" s="6" t="str">
        <f ca="1">IF(AND($A102&lt;&gt;"",$A102&lt;&gt;"TOTAL"),IF(AND([4]PDI_DES__SUBUNIDAD_SECCIÓN_UBIC!$BH100&lt;&gt;"",[4]PDI_DES__SUBUNIDAD_SECCIÓN_UBIC!$BH100&lt;&gt;0),[4]PDI_DES__SUBUNIDAD_SECCIÓN_UBIC!$BH100,""),IF($A102="TOTAL",SUM(INDIRECT("AJ4:AJ"&amp;ROW()-1)),""))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IF(AND($A102&lt;&gt;"",$A102&lt;&gt;"TOTAL"),IF(AND([4]PDI_DES__SUBUNIDAD_SECCIÓN_UBIC!$BK100&lt;&gt;"",[4]PDI_DES__SUBUNIDAD_SECCIÓN_UBIC!$BK100&lt;&gt;0),[4]PDI_DES__SUBUNIDAD_SECCIÓN_UBIC!$BK100,""),IF($A102="TOTAL",SUM(INDIRECT("AL4:AL"&amp;ROW()-1)),""))</f>
        <v/>
      </c>
      <c r="AM102" s="6" t="str">
        <f ca="1">IF(AND($A102&lt;&gt;"",$A102&lt;&gt;"TOTAL"),IF(AND([4]PDI_DES__SUBUNIDAD_SECCIÓN_UBIC!$BM100&lt;&gt;"",[4]PDI_DES__SUBUNIDAD_SECCIÓN_UBIC!$BM100&lt;&gt;0),[4]PDI_DES__SUBUNIDAD_SECCIÓN_UBIC!$BM100,""),IF($A102="TOTAL",SUM(INDIRECT("AM4:AM"&amp;ROW()-1)),""))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IF(AND($A102&lt;&gt;"",$A102&lt;&gt;"TOTAL"),IF(AND([4]PDI_DES__SUBUNIDAD_SECCIÓN_UBIC!$BP100&lt;&gt;"",[4]PDI_DES__SUBUNIDAD_SECCIÓN_UBIC!$BP100&lt;&gt;0),[4]PDI_DES__SUBUNIDAD_SECCIÓN_UBIC!$BP100,""),IF($A102="TOTAL",SUM(INDIRECT("AO4:AO"&amp;ROW()-1)),""))</f>
        <v/>
      </c>
      <c r="AP102" s="6" t="str">
        <f ca="1">IF(AND($A102&lt;&gt;"",$A102&lt;&gt;"TOTAL"),IF(AND([4]PDI_DES__SUBUNIDAD_SECCIÓN_UBIC!$BR100&lt;&gt;"",[4]PDI_DES__SUBUNIDAD_SECCIÓN_UBIC!$BR100&lt;&gt;0),[4]PDI_DES__SUBUNIDAD_SECCIÓN_UBIC!$BR100,""),IF($A102="TOTAL",SUM(INDIRECT("AP4:AP"&amp;ROW()-1)),""))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IF(AND($A102&lt;&gt;"",$A102&lt;&gt;"TOTAL"),IF(AND([4]PDI_DES__SUBUNIDAD_SECCIÓN_UBIC!$BU100&lt;&gt;"",[4]PDI_DES__SUBUNIDAD_SECCIÓN_UBIC!$BU100&lt;&gt;0),[4]PDI_DES__SUBUNIDAD_SECCIÓN_UBIC!$BU100,""),IF($A102="TOTAL",SUM(INDIRECT("AR4:AR"&amp;ROW()-1)),""))</f>
        <v/>
      </c>
      <c r="AS102" s="6" t="str">
        <f ca="1">IF(AND($A102&lt;&gt;"",$A102&lt;&gt;"TOTAL"),IF(AND([4]PDI_DES__SUBUNIDAD_SECCIÓN_UBIC!$BW100&lt;&gt;"",[4]PDI_DES__SUBUNIDAD_SECCIÓN_UBIC!$BW100&lt;&gt;0),[4]PDI_DES__SUBUNIDAD_SECCIÓN_UBIC!$BW100,""),IF($A102="TOTAL",SUM(INDIRECT("AS4:AS"&amp;ROW()-1)),""))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IF(AND($A102&lt;&gt;"",$A102&lt;&gt;"TOTAL"),IF(AND([4]PDI_DES__SUBUNIDAD_SECCIÓN_UBIC!$BZ100&lt;&gt;"",[4]PDI_DES__SUBUNIDAD_SECCIÓN_UBIC!$BZ100&lt;&gt;0),[4]PDI_DES__SUBUNIDAD_SECCIÓN_UBIC!$BZ100,""),IF($A102="TOTAL",SUM(INDIRECT("AU4:AU"&amp;ROW()-1)),""))</f>
        <v/>
      </c>
      <c r="AV102" s="6" t="str">
        <f ca="1">IF(AND($A102&lt;&gt;"",$A102&lt;&gt;"TOTAL"),IF(AND([4]PDI_DES__SUBUNIDAD_SECCIÓN_UBIC!$CB100&lt;&gt;"",[4]PDI_DES__SUBUNIDAD_SECCIÓN_UBIC!$CB100&lt;&gt;0),[4]PDI_DES__SUBUNIDAD_SECCIÓN_UBIC!$CB100,""),IF($A102="TOTAL",SUM(INDIRECT("AV4:AV"&amp;ROW()-1)),""))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IF(AND($A102&lt;&gt;"",$A102&lt;&gt;"TOTAL"),IF(AND([4]PDI_DES__SUBUNIDAD_SECCIÓN_UBIC!$CE100&lt;&gt;"",[4]PDI_DES__SUBUNIDAD_SECCIÓN_UBIC!$CE100&lt;&gt;0),[4]PDI_DES__SUBUNIDAD_SECCIÓN_UBIC!$CE100,""),IF($A102="TOTAL",SUM(INDIRECT("AX4:AX"&amp;ROW()-1)),""))</f>
        <v/>
      </c>
      <c r="AY102" s="6" t="str">
        <f ca="1">IF(AND($A102&lt;&gt;"",$A102&lt;&gt;"TOTAL"),IF(AND([4]PDI_DES__SUBUNIDAD_SECCIÓN_UBIC!$CG100&lt;&gt;"",[4]PDI_DES__SUBUNIDAD_SECCIÓN_UBIC!$CG100&lt;&gt;0),[4]PDI_DES__SUBUNIDAD_SECCIÓN_UBIC!$CG100,""),IF($A102="TOTAL",SUM(INDIRECT("AY4:AY"&amp;ROW()-1)),""))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IF(AND($A102&lt;&gt;"",$A102&lt;&gt;"TOTAL"),IF(AND([4]PDI_DES__SUBUNIDAD_SECCIÓN_UBIC!$CJ100&lt;&gt;"",[4]PDI_DES__SUBUNIDAD_SECCIÓN_UBIC!$CJ100&lt;&gt;0),[4]PDI_DES__SUBUNIDAD_SECCIÓN_UBIC!$CJ100,""),IF($A102="TOTAL",SUM(INDIRECT("BA4:BA"&amp;ROW()-1)),""))</f>
        <v/>
      </c>
      <c r="BB102" s="6" t="str">
        <f ca="1">IF(AND($A102&lt;&gt;"",$A102&lt;&gt;"TOTAL"),IF(AND([4]PDI_DES__SUBUNIDAD_SECCIÓN_UBIC!$CL100&lt;&gt;"",[4]PDI_DES__SUBUNIDAD_SECCIÓN_UBIC!$CL100&lt;&gt;0),[4]PDI_DES__SUBUNIDAD_SECCIÓN_UBIC!$CL100,""),IF($A102="TOTAL",SUM(INDIRECT("BB4:BB"&amp;ROW()-1)),""))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IF(AND($A102&lt;&gt;"",$A102&lt;&gt;"TOTAL"),IF(AND([4]PDI_DES__SUBUNIDAD_SECCIÓN_UBIC!$CO100&lt;&gt;"",[4]PDI_DES__SUBUNIDAD_SECCIÓN_UBIC!$CO100&lt;&gt;0),[4]PDI_DES__SUBUNIDAD_SECCIÓN_UBIC!$CO100,""),IF($A102="TOTAL",SUM(INDIRECT("BD4:BD"&amp;ROW()-1)),""))</f>
        <v/>
      </c>
      <c r="BE102" s="6" t="str">
        <f ca="1">IF(AND($A102&lt;&gt;"",$A102&lt;&gt;"TOTAL"),IF(AND([4]PDI_DES__SUBUNIDAD_SECCIÓN_UBIC!$CQ100&lt;&gt;"",[4]PDI_DES__SUBUNIDAD_SECCIÓN_UBIC!$CQ100&lt;&gt;0),[4]PDI_DES__SUBUNIDAD_SECCIÓN_UBIC!$CQ100,""),IF($A102="TOTAL",SUM(INDIRECT("BE4:BE"&amp;ROW()-1)),""))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IF([4]PDI_DES__SUBUNIDAD_SECCIÓN_UBIC!$B101&lt;&gt;"",[4]PDI_DES__SUBUNIDAD_SECCIÓN_UBIC!$B101,IF(AND([4]PDI_DES__SUBUNIDAD_SECCIÓN_UBIC!$B101="",[4]PDI_DES__SUBUNIDAD_SECCIÓN_UBIC!$B102="",[4]PDI_DES__SUBUNIDAD_SECCIÓN_UBIC!$B100=""),"","TOTAL"))</f>
        <v/>
      </c>
      <c r="B103" s="6" t="str">
        <f ca="1">IF(AND($A103&lt;&gt;"",$A103&lt;&gt;"TOTAL"),IF(AND([4]PDI_DES__SUBUNIDAD_SECCIÓN_UBIC!$C101&lt;&gt;"",[4]PDI_DES__SUBUNIDAD_SECCIÓN_UBIC!$C101&lt;&gt;0),[4]PDI_DES__SUBUNIDAD_SECCIÓN_UBIC!$C101,""),IF($A103="TOTAL",SUM(INDIRECT("B4:B"&amp;ROW()-1)),""))</f>
        <v/>
      </c>
      <c r="C103" s="6" t="str">
        <f ca="1">IF(AND($A103&lt;&gt;"",$A103&lt;&gt;"TOTAL"),IF(AND([4]PDI_DES__SUBUNIDAD_SECCIÓN_UBIC!$E101&lt;&gt;"",[4]PDI_DES__SUBUNIDAD_SECCIÓN_UBIC!$E101&lt;&gt;0),[4]PDI_DES__SUBUNIDAD_SECCIÓN_UBIC!$E101,""),IF($A103="TOTAL",SUM(INDIRECT("C4:C"&amp;ROW()-1)),""))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IF(AND($A103&lt;&gt;"",$A103&lt;&gt;"TOTAL"),IF(AND([4]PDI_DES__SUBUNIDAD_SECCIÓN_UBIC!$H101&lt;&gt;"",[4]PDI_DES__SUBUNIDAD_SECCIÓN_UBIC!$H101&lt;&gt;0),[4]PDI_DES__SUBUNIDAD_SECCIÓN_UBIC!$H101,""),IF($A103="TOTAL",SUM(INDIRECT("E4:E"&amp;ROW()-1)),""))</f>
        <v/>
      </c>
      <c r="F103" s="6" t="str">
        <f ca="1">IF(AND($A103&lt;&gt;"",$A103&lt;&gt;"TOTAL"),IF(AND([4]PDI_DES__SUBUNIDAD_SECCIÓN_UBIC!$J101&lt;&gt;"",[4]PDI_DES__SUBUNIDAD_SECCIÓN_UBIC!$J101&lt;&gt;0),[4]PDI_DES__SUBUNIDAD_SECCIÓN_UBIC!$J101,""),IF($A103="TOTAL",SUM(INDIRECT("F4:F"&amp;ROW()-1)),""))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IF(AND($A103&lt;&gt;"",$A103&lt;&gt;"TOTAL"),IF(AND([4]PDI_DES__SUBUNIDAD_SECCIÓN_UBIC!$M101&lt;&gt;"",[4]PDI_DES__SUBUNIDAD_SECCIÓN_UBIC!$M101&lt;&gt;0),[4]PDI_DES__SUBUNIDAD_SECCIÓN_UBIC!$M101,""),IF($A103="TOTAL",SUM(INDIRECT("H4:H"&amp;ROW()-1)),""))</f>
        <v/>
      </c>
      <c r="I103" s="6" t="str">
        <f ca="1">IF(AND($A103&lt;&gt;"",$A103&lt;&gt;"TOTAL"),IF(AND([4]PDI_DES__SUBUNIDAD_SECCIÓN_UBIC!$O101&lt;&gt;"",[4]PDI_DES__SUBUNIDAD_SECCIÓN_UBIC!$O101&lt;&gt;0),[4]PDI_DES__SUBUNIDAD_SECCIÓN_UBIC!$O101,""),IF($A103="TOTAL",SUM(INDIRECT("I4:I"&amp;ROW()-1)),""))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IF(AND($A103&lt;&gt;"",$A103&lt;&gt;"TOTAL"),IF(AND([4]PDI_DES__SUBUNIDAD_SECCIÓN_UBIC!$R101&lt;&gt;"",[4]PDI_DES__SUBUNIDAD_SECCIÓN_UBIC!$R101&lt;&gt;0),[4]PDI_DES__SUBUNIDAD_SECCIÓN_UBIC!$R101,""),IF($A103="TOTAL",SUM(INDIRECT("K4:K"&amp;ROW()-1)),""))</f>
        <v/>
      </c>
      <c r="L103" s="6" t="str">
        <f ca="1">IF(AND($A103&lt;&gt;"",$A103&lt;&gt;"TOTAL"),IF(AND([4]PDI_DES__SUBUNIDAD_SECCIÓN_UBIC!$T101&lt;&gt;"",[4]PDI_DES__SUBUNIDAD_SECCIÓN_UBIC!$T101&lt;&gt;0),[4]PDI_DES__SUBUNIDAD_SECCIÓN_UBIC!$T101,""),IF($A103="TOTAL",SUM(INDIRECT("L4:L"&amp;ROW()-1)),""))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IF(AND($A103&lt;&gt;"",$A103&lt;&gt;"TOTAL"),IF(AND([4]PDI_DES__SUBUNIDAD_SECCIÓN_UBIC!$W101&lt;&gt;"",[4]PDI_DES__SUBUNIDAD_SECCIÓN_UBIC!$W101&lt;&gt;0),[4]PDI_DES__SUBUNIDAD_SECCIÓN_UBIC!$W101,""),IF($A103="TOTAL",SUM(INDIRECT("N4:N"&amp;ROW()-1)),""))</f>
        <v/>
      </c>
      <c r="O103" s="6" t="str">
        <f ca="1">IF(AND($A103&lt;&gt;"",$A103&lt;&gt;"TOTAL"),IF(AND([4]PDI_DES__SUBUNIDAD_SECCIÓN_UBIC!$Y101&lt;&gt;"",[4]PDI_DES__SUBUNIDAD_SECCIÓN_UBIC!$Y101&lt;&gt;0),[4]PDI_DES__SUBUNIDAD_SECCIÓN_UBIC!$Y101,""),IF($A103="TOTAL",SUM(INDIRECT("O4:O"&amp;ROW()-1)),""))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IF(AND($A103&lt;&gt;"",$A103&lt;&gt;"TOTAL"),IF(AND([4]PDI_DES__SUBUNIDAD_SECCIÓN_UBIC!$AB101&lt;&gt;"",[4]PDI_DES__SUBUNIDAD_SECCIÓN_UBIC!$AB101&lt;&gt;0),[4]PDI_DES__SUBUNIDAD_SECCIÓN_UBIC!$AB101,""),IF($A103="TOTAL",SUM(INDIRECT("Q4:Q"&amp;ROW()-1)),""))</f>
        <v/>
      </c>
      <c r="R103" s="6" t="str">
        <f ca="1">IF(AND($A103&lt;&gt;"",$A103&lt;&gt;"TOTAL"),IF(AND([4]PDI_DES__SUBUNIDAD_SECCIÓN_UBIC!$AD101&lt;&gt;"",[4]PDI_DES__SUBUNIDAD_SECCIÓN_UBIC!$AD101&lt;&gt;0),[4]PDI_DES__SUBUNIDAD_SECCIÓN_UBIC!$AD101,""),IF($A103="TOTAL",SUM(INDIRECT("R4:R"&amp;ROW()-1)),""))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IF(AND($A103&lt;&gt;"",$A103&lt;&gt;"TOTAL"),IF(AND([4]PDI_DES__SUBUNIDAD_SECCIÓN_UBIC!$AG101&lt;&gt;"",[4]PDI_DES__SUBUNIDAD_SECCIÓN_UBIC!$AG101&lt;&gt;0),[4]PDI_DES__SUBUNIDAD_SECCIÓN_UBIC!$AG101,""),IF($A103="TOTAL",SUM(INDIRECT("T4:T"&amp;ROW()-1)),""))</f>
        <v/>
      </c>
      <c r="U103" s="6" t="str">
        <f ca="1">IF(AND($A103&lt;&gt;"",$A103&lt;&gt;"TOTAL"),IF(AND([4]PDI_DES__SUBUNIDAD_SECCIÓN_UBIC!$AI101&lt;&gt;"",[4]PDI_DES__SUBUNIDAD_SECCIÓN_UBIC!$AI101&lt;&gt;0),[4]PDI_DES__SUBUNIDAD_SECCIÓN_UBIC!$AI101,""),IF($A103="TOTAL",SUM(INDIRECT("U4:U"&amp;ROW()-1)),""))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IF(AND($A103&lt;&gt;"",$A103&lt;&gt;"TOTAL"),IF(AND([4]PDI_DES__SUBUNIDAD_SECCIÓN_UBIC!$AL101&lt;&gt;"",[4]PDI_DES__SUBUNIDAD_SECCIÓN_UBIC!$AL101&lt;&gt;0),[4]PDI_DES__SUBUNIDAD_SECCIÓN_UBIC!$AL101,""),IF($A103="TOTAL",SUM(INDIRECT("W4:W"&amp;ROW()-1)),""))</f>
        <v/>
      </c>
      <c r="X103" s="6" t="str">
        <f ca="1">IF(AND($A103&lt;&gt;"",$A103&lt;&gt;"TOTAL"),IF(AND([4]PDI_DES__SUBUNIDAD_SECCIÓN_UBIC!$AN101&lt;&gt;"",[4]PDI_DES__SUBUNIDAD_SECCIÓN_UBIC!$AN101&lt;&gt;0),[4]PDI_DES__SUBUNIDAD_SECCIÓN_UBIC!$AN101,""),IF($A103="TOTAL",SUM(INDIRECT("X4:X"&amp;ROW()-1)),""))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IF(AND($A103&lt;&gt;"",$A103&lt;&gt;"TOTAL"),IF(AND([4]PDI_DES__SUBUNIDAD_SECCIÓN_UBIC!$AQ101&lt;&gt;"",[4]PDI_DES__SUBUNIDAD_SECCIÓN_UBIC!$AQ101&lt;&gt;0),[4]PDI_DES__SUBUNIDAD_SECCIÓN_UBIC!$AQ101,""),IF($A103="TOTAL",SUM(INDIRECT("Z4:Z"&amp;ROW()-1)),""))</f>
        <v/>
      </c>
      <c r="AA103" s="6" t="str">
        <f ca="1">IF(AND($A103&lt;&gt;"",$A103&lt;&gt;"TOTAL"),IF(AND([4]PDI_DES__SUBUNIDAD_SECCIÓN_UBIC!$AS101&lt;&gt;"",[4]PDI_DES__SUBUNIDAD_SECCIÓN_UBIC!$AS101&lt;&gt;0),[4]PDI_DES__SUBUNIDAD_SECCIÓN_UBIC!$AS101,""),IF($A103="TOTAL",SUM(INDIRECT("AA4:AA"&amp;ROW()-1)),""))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IF(AND($A103&lt;&gt;"",$A103&lt;&gt;"TOTAL"),IF(AND([4]PDI_DES__SUBUNIDAD_SECCIÓN_UBIC!$AV101&lt;&gt;"",[4]PDI_DES__SUBUNIDAD_SECCIÓN_UBIC!$AV101&lt;&gt;0),[4]PDI_DES__SUBUNIDAD_SECCIÓN_UBIC!$AV101,""),IF($A103="TOTAL",SUM(INDIRECT("AC4:AC"&amp;ROW()-1)),""))</f>
        <v/>
      </c>
      <c r="AD103" s="6" t="str">
        <f ca="1">IF(AND($A103&lt;&gt;"",$A103&lt;&gt;"TOTAL"),IF(AND([4]PDI_DES__SUBUNIDAD_SECCIÓN_UBIC!$AX101&lt;&gt;"",[4]PDI_DES__SUBUNIDAD_SECCIÓN_UBIC!$AX101&lt;&gt;0),[4]PDI_DES__SUBUNIDAD_SECCIÓN_UBIC!$AX101,""),IF($A103="TOTAL",SUM(INDIRECT("AD4:AD"&amp;ROW()-1)),""))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IF(AND($A103&lt;&gt;"",$A103&lt;&gt;"TOTAL"),IF(AND([4]PDI_DES__SUBUNIDAD_SECCIÓN_UBIC!$BA101&lt;&gt;"",[4]PDI_DES__SUBUNIDAD_SECCIÓN_UBIC!$BA101&lt;&gt;0),[4]PDI_DES__SUBUNIDAD_SECCIÓN_UBIC!$BA101,""),IF($A103="TOTAL",SUM(INDIRECT("AF4:AF"&amp;ROW()-1)),""))</f>
        <v/>
      </c>
      <c r="AG103" s="6" t="str">
        <f ca="1">IF(AND($A103&lt;&gt;"",$A103&lt;&gt;"TOTAL"),IF(AND([4]PDI_DES__SUBUNIDAD_SECCIÓN_UBIC!$BC101&lt;&gt;"",[4]PDI_DES__SUBUNIDAD_SECCIÓN_UBIC!$BC101&lt;&gt;0),[4]PDI_DES__SUBUNIDAD_SECCIÓN_UBIC!$BC101,""),IF($A103="TOTAL",SUM(INDIRECT("AG4:AG"&amp;ROW()-1)),""))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IF(AND($A103&lt;&gt;"",$A103&lt;&gt;"TOTAL"),IF(AND([4]PDI_DES__SUBUNIDAD_SECCIÓN_UBIC!$BF101&lt;&gt;"",[4]PDI_DES__SUBUNIDAD_SECCIÓN_UBIC!$BF101&lt;&gt;0),[4]PDI_DES__SUBUNIDAD_SECCIÓN_UBIC!$BF101,""),IF($A103="TOTAL",SUM(INDIRECT("AI4:AI"&amp;ROW()-1)),""))</f>
        <v/>
      </c>
      <c r="AJ103" s="6" t="str">
        <f ca="1">IF(AND($A103&lt;&gt;"",$A103&lt;&gt;"TOTAL"),IF(AND([4]PDI_DES__SUBUNIDAD_SECCIÓN_UBIC!$BH101&lt;&gt;"",[4]PDI_DES__SUBUNIDAD_SECCIÓN_UBIC!$BH101&lt;&gt;0),[4]PDI_DES__SUBUNIDAD_SECCIÓN_UBIC!$BH101,""),IF($A103="TOTAL",SUM(INDIRECT("AJ4:AJ"&amp;ROW()-1)),""))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IF(AND($A103&lt;&gt;"",$A103&lt;&gt;"TOTAL"),IF(AND([4]PDI_DES__SUBUNIDAD_SECCIÓN_UBIC!$BK101&lt;&gt;"",[4]PDI_DES__SUBUNIDAD_SECCIÓN_UBIC!$BK101&lt;&gt;0),[4]PDI_DES__SUBUNIDAD_SECCIÓN_UBIC!$BK101,""),IF($A103="TOTAL",SUM(INDIRECT("AL4:AL"&amp;ROW()-1)),""))</f>
        <v/>
      </c>
      <c r="AM103" s="6" t="str">
        <f ca="1">IF(AND($A103&lt;&gt;"",$A103&lt;&gt;"TOTAL"),IF(AND([4]PDI_DES__SUBUNIDAD_SECCIÓN_UBIC!$BM101&lt;&gt;"",[4]PDI_DES__SUBUNIDAD_SECCIÓN_UBIC!$BM101&lt;&gt;0),[4]PDI_DES__SUBUNIDAD_SECCIÓN_UBIC!$BM101,""),IF($A103="TOTAL",SUM(INDIRECT("AM4:AM"&amp;ROW()-1)),""))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IF(AND($A103&lt;&gt;"",$A103&lt;&gt;"TOTAL"),IF(AND([4]PDI_DES__SUBUNIDAD_SECCIÓN_UBIC!$BP101&lt;&gt;"",[4]PDI_DES__SUBUNIDAD_SECCIÓN_UBIC!$BP101&lt;&gt;0),[4]PDI_DES__SUBUNIDAD_SECCIÓN_UBIC!$BP101,""),IF($A103="TOTAL",SUM(INDIRECT("AO4:AO"&amp;ROW()-1)),""))</f>
        <v/>
      </c>
      <c r="AP103" s="6" t="str">
        <f ca="1">IF(AND($A103&lt;&gt;"",$A103&lt;&gt;"TOTAL"),IF(AND([4]PDI_DES__SUBUNIDAD_SECCIÓN_UBIC!$BR101&lt;&gt;"",[4]PDI_DES__SUBUNIDAD_SECCIÓN_UBIC!$BR101&lt;&gt;0),[4]PDI_DES__SUBUNIDAD_SECCIÓN_UBIC!$BR101,""),IF($A103="TOTAL",SUM(INDIRECT("AP4:AP"&amp;ROW()-1)),""))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IF(AND($A103&lt;&gt;"",$A103&lt;&gt;"TOTAL"),IF(AND([4]PDI_DES__SUBUNIDAD_SECCIÓN_UBIC!$BU101&lt;&gt;"",[4]PDI_DES__SUBUNIDAD_SECCIÓN_UBIC!$BU101&lt;&gt;0),[4]PDI_DES__SUBUNIDAD_SECCIÓN_UBIC!$BU101,""),IF($A103="TOTAL",SUM(INDIRECT("AR4:AR"&amp;ROW()-1)),""))</f>
        <v/>
      </c>
      <c r="AS103" s="6" t="str">
        <f ca="1">IF(AND($A103&lt;&gt;"",$A103&lt;&gt;"TOTAL"),IF(AND([4]PDI_DES__SUBUNIDAD_SECCIÓN_UBIC!$BW101&lt;&gt;"",[4]PDI_DES__SUBUNIDAD_SECCIÓN_UBIC!$BW101&lt;&gt;0),[4]PDI_DES__SUBUNIDAD_SECCIÓN_UBIC!$BW101,""),IF($A103="TOTAL",SUM(INDIRECT("AS4:AS"&amp;ROW()-1)),""))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IF(AND($A103&lt;&gt;"",$A103&lt;&gt;"TOTAL"),IF(AND([4]PDI_DES__SUBUNIDAD_SECCIÓN_UBIC!$BZ101&lt;&gt;"",[4]PDI_DES__SUBUNIDAD_SECCIÓN_UBIC!$BZ101&lt;&gt;0),[4]PDI_DES__SUBUNIDAD_SECCIÓN_UBIC!$BZ101,""),IF($A103="TOTAL",SUM(INDIRECT("AU4:AU"&amp;ROW()-1)),""))</f>
        <v/>
      </c>
      <c r="AV103" s="6" t="str">
        <f ca="1">IF(AND($A103&lt;&gt;"",$A103&lt;&gt;"TOTAL"),IF(AND([4]PDI_DES__SUBUNIDAD_SECCIÓN_UBIC!$CB101&lt;&gt;"",[4]PDI_DES__SUBUNIDAD_SECCIÓN_UBIC!$CB101&lt;&gt;0),[4]PDI_DES__SUBUNIDAD_SECCIÓN_UBIC!$CB101,""),IF($A103="TOTAL",SUM(INDIRECT("AV4:AV"&amp;ROW()-1)),""))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IF(AND($A103&lt;&gt;"",$A103&lt;&gt;"TOTAL"),IF(AND([4]PDI_DES__SUBUNIDAD_SECCIÓN_UBIC!$CE101&lt;&gt;"",[4]PDI_DES__SUBUNIDAD_SECCIÓN_UBIC!$CE101&lt;&gt;0),[4]PDI_DES__SUBUNIDAD_SECCIÓN_UBIC!$CE101,""),IF($A103="TOTAL",SUM(INDIRECT("AX4:AX"&amp;ROW()-1)),""))</f>
        <v/>
      </c>
      <c r="AY103" s="6" t="str">
        <f ca="1">IF(AND($A103&lt;&gt;"",$A103&lt;&gt;"TOTAL"),IF(AND([4]PDI_DES__SUBUNIDAD_SECCIÓN_UBIC!$CG101&lt;&gt;"",[4]PDI_DES__SUBUNIDAD_SECCIÓN_UBIC!$CG101&lt;&gt;0),[4]PDI_DES__SUBUNIDAD_SECCIÓN_UBIC!$CG101,""),IF($A103="TOTAL",SUM(INDIRECT("AY4:AY"&amp;ROW()-1)),""))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IF(AND($A103&lt;&gt;"",$A103&lt;&gt;"TOTAL"),IF(AND([4]PDI_DES__SUBUNIDAD_SECCIÓN_UBIC!$CJ101&lt;&gt;"",[4]PDI_DES__SUBUNIDAD_SECCIÓN_UBIC!$CJ101&lt;&gt;0),[4]PDI_DES__SUBUNIDAD_SECCIÓN_UBIC!$CJ101,""),IF($A103="TOTAL",SUM(INDIRECT("BA4:BA"&amp;ROW()-1)),""))</f>
        <v/>
      </c>
      <c r="BB103" s="6" t="str">
        <f ca="1">IF(AND($A103&lt;&gt;"",$A103&lt;&gt;"TOTAL"),IF(AND([4]PDI_DES__SUBUNIDAD_SECCIÓN_UBIC!$CL101&lt;&gt;"",[4]PDI_DES__SUBUNIDAD_SECCIÓN_UBIC!$CL101&lt;&gt;0),[4]PDI_DES__SUBUNIDAD_SECCIÓN_UBIC!$CL101,""),IF($A103="TOTAL",SUM(INDIRECT("BB4:BB"&amp;ROW()-1)),""))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IF(AND($A103&lt;&gt;"",$A103&lt;&gt;"TOTAL"),IF(AND([4]PDI_DES__SUBUNIDAD_SECCIÓN_UBIC!$CO101&lt;&gt;"",[4]PDI_DES__SUBUNIDAD_SECCIÓN_UBIC!$CO101&lt;&gt;0),[4]PDI_DES__SUBUNIDAD_SECCIÓN_UBIC!$CO101,""),IF($A103="TOTAL",SUM(INDIRECT("BD4:BD"&amp;ROW()-1)),""))</f>
        <v/>
      </c>
      <c r="BE103" s="6" t="str">
        <f ca="1">IF(AND($A103&lt;&gt;"",$A103&lt;&gt;"TOTAL"),IF(AND([4]PDI_DES__SUBUNIDAD_SECCIÓN_UBIC!$CQ101&lt;&gt;"",[4]PDI_DES__SUBUNIDAD_SECCIÓN_UBIC!$CQ101&lt;&gt;0),[4]PDI_DES__SUBUNIDAD_SECCIÓN_UBIC!$CQ101,""),IF($A103="TOTAL",SUM(INDIRECT("BE4:BE"&amp;ROW()-1)),""))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IF([4]PDI_DES__SUBUNIDAD_SECCIÓN_UBIC!$B102&lt;&gt;"",[4]PDI_DES__SUBUNIDAD_SECCIÓN_UBIC!$B102,IF(AND([4]PDI_DES__SUBUNIDAD_SECCIÓN_UBIC!$B102="",[4]PDI_DES__SUBUNIDAD_SECCIÓN_UBIC!$B103="",[4]PDI_DES__SUBUNIDAD_SECCIÓN_UBIC!$B101=""),"","TOTAL"))</f>
        <v/>
      </c>
      <c r="B104" s="6" t="str">
        <f ca="1">IF(AND($A104&lt;&gt;"",$A104&lt;&gt;"TOTAL"),IF(AND([4]PDI_DES__SUBUNIDAD_SECCIÓN_UBIC!$C102&lt;&gt;"",[4]PDI_DES__SUBUNIDAD_SECCIÓN_UBIC!$C102&lt;&gt;0),[4]PDI_DES__SUBUNIDAD_SECCIÓN_UBIC!$C102,""),IF($A104="TOTAL",SUM(INDIRECT("B4:B"&amp;ROW()-1)),""))</f>
        <v/>
      </c>
      <c r="C104" s="6" t="str">
        <f ca="1">IF(AND($A104&lt;&gt;"",$A104&lt;&gt;"TOTAL"),IF(AND([4]PDI_DES__SUBUNIDAD_SECCIÓN_UBIC!$E102&lt;&gt;"",[4]PDI_DES__SUBUNIDAD_SECCIÓN_UBIC!$E102&lt;&gt;0),[4]PDI_DES__SUBUNIDAD_SECCIÓN_UBIC!$E102,""),IF($A104="TOTAL",SUM(INDIRECT("C4:C"&amp;ROW()-1)),""))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IF(AND($A104&lt;&gt;"",$A104&lt;&gt;"TOTAL"),IF(AND([4]PDI_DES__SUBUNIDAD_SECCIÓN_UBIC!$H102&lt;&gt;"",[4]PDI_DES__SUBUNIDAD_SECCIÓN_UBIC!$H102&lt;&gt;0),[4]PDI_DES__SUBUNIDAD_SECCIÓN_UBIC!$H102,""),IF($A104="TOTAL",SUM(INDIRECT("E4:E"&amp;ROW()-1)),""))</f>
        <v/>
      </c>
      <c r="F104" s="6" t="str">
        <f ca="1">IF(AND($A104&lt;&gt;"",$A104&lt;&gt;"TOTAL"),IF(AND([4]PDI_DES__SUBUNIDAD_SECCIÓN_UBIC!$J102&lt;&gt;"",[4]PDI_DES__SUBUNIDAD_SECCIÓN_UBIC!$J102&lt;&gt;0),[4]PDI_DES__SUBUNIDAD_SECCIÓN_UBIC!$J102,""),IF($A104="TOTAL",SUM(INDIRECT("F4:F"&amp;ROW()-1)),""))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IF(AND($A104&lt;&gt;"",$A104&lt;&gt;"TOTAL"),IF(AND([4]PDI_DES__SUBUNIDAD_SECCIÓN_UBIC!$M102&lt;&gt;"",[4]PDI_DES__SUBUNIDAD_SECCIÓN_UBIC!$M102&lt;&gt;0),[4]PDI_DES__SUBUNIDAD_SECCIÓN_UBIC!$M102,""),IF($A104="TOTAL",SUM(INDIRECT("H4:H"&amp;ROW()-1)),""))</f>
        <v/>
      </c>
      <c r="I104" s="6" t="str">
        <f ca="1">IF(AND($A104&lt;&gt;"",$A104&lt;&gt;"TOTAL"),IF(AND([4]PDI_DES__SUBUNIDAD_SECCIÓN_UBIC!$O102&lt;&gt;"",[4]PDI_DES__SUBUNIDAD_SECCIÓN_UBIC!$O102&lt;&gt;0),[4]PDI_DES__SUBUNIDAD_SECCIÓN_UBIC!$O102,""),IF($A104="TOTAL",SUM(INDIRECT("I4:I"&amp;ROW()-1)),""))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IF(AND($A104&lt;&gt;"",$A104&lt;&gt;"TOTAL"),IF(AND([4]PDI_DES__SUBUNIDAD_SECCIÓN_UBIC!$R102&lt;&gt;"",[4]PDI_DES__SUBUNIDAD_SECCIÓN_UBIC!$R102&lt;&gt;0),[4]PDI_DES__SUBUNIDAD_SECCIÓN_UBIC!$R102,""),IF($A104="TOTAL",SUM(INDIRECT("K4:K"&amp;ROW()-1)),""))</f>
        <v/>
      </c>
      <c r="L104" s="6" t="str">
        <f ca="1">IF(AND($A104&lt;&gt;"",$A104&lt;&gt;"TOTAL"),IF(AND([4]PDI_DES__SUBUNIDAD_SECCIÓN_UBIC!$T102&lt;&gt;"",[4]PDI_DES__SUBUNIDAD_SECCIÓN_UBIC!$T102&lt;&gt;0),[4]PDI_DES__SUBUNIDAD_SECCIÓN_UBIC!$T102,""),IF($A104="TOTAL",SUM(INDIRECT("L4:L"&amp;ROW()-1)),""))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IF(AND($A104&lt;&gt;"",$A104&lt;&gt;"TOTAL"),IF(AND([4]PDI_DES__SUBUNIDAD_SECCIÓN_UBIC!$W102&lt;&gt;"",[4]PDI_DES__SUBUNIDAD_SECCIÓN_UBIC!$W102&lt;&gt;0),[4]PDI_DES__SUBUNIDAD_SECCIÓN_UBIC!$W102,""),IF($A104="TOTAL",SUM(INDIRECT("N4:N"&amp;ROW()-1)),""))</f>
        <v/>
      </c>
      <c r="O104" s="6" t="str">
        <f ca="1">IF(AND($A104&lt;&gt;"",$A104&lt;&gt;"TOTAL"),IF(AND([4]PDI_DES__SUBUNIDAD_SECCIÓN_UBIC!$Y102&lt;&gt;"",[4]PDI_DES__SUBUNIDAD_SECCIÓN_UBIC!$Y102&lt;&gt;0),[4]PDI_DES__SUBUNIDAD_SECCIÓN_UBIC!$Y102,""),IF($A104="TOTAL",SUM(INDIRECT("O4:O"&amp;ROW()-1)),""))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IF(AND($A104&lt;&gt;"",$A104&lt;&gt;"TOTAL"),IF(AND([4]PDI_DES__SUBUNIDAD_SECCIÓN_UBIC!$AB102&lt;&gt;"",[4]PDI_DES__SUBUNIDAD_SECCIÓN_UBIC!$AB102&lt;&gt;0),[4]PDI_DES__SUBUNIDAD_SECCIÓN_UBIC!$AB102,""),IF($A104="TOTAL",SUM(INDIRECT("Q4:Q"&amp;ROW()-1)),""))</f>
        <v/>
      </c>
      <c r="R104" s="6" t="str">
        <f ca="1">IF(AND($A104&lt;&gt;"",$A104&lt;&gt;"TOTAL"),IF(AND([4]PDI_DES__SUBUNIDAD_SECCIÓN_UBIC!$AD102&lt;&gt;"",[4]PDI_DES__SUBUNIDAD_SECCIÓN_UBIC!$AD102&lt;&gt;0),[4]PDI_DES__SUBUNIDAD_SECCIÓN_UBIC!$AD102,""),IF($A104="TOTAL",SUM(INDIRECT("R4:R"&amp;ROW()-1)),""))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IF(AND($A104&lt;&gt;"",$A104&lt;&gt;"TOTAL"),IF(AND([4]PDI_DES__SUBUNIDAD_SECCIÓN_UBIC!$AG102&lt;&gt;"",[4]PDI_DES__SUBUNIDAD_SECCIÓN_UBIC!$AG102&lt;&gt;0),[4]PDI_DES__SUBUNIDAD_SECCIÓN_UBIC!$AG102,""),IF($A104="TOTAL",SUM(INDIRECT("T4:T"&amp;ROW()-1)),""))</f>
        <v/>
      </c>
      <c r="U104" s="6" t="str">
        <f ca="1">IF(AND($A104&lt;&gt;"",$A104&lt;&gt;"TOTAL"),IF(AND([4]PDI_DES__SUBUNIDAD_SECCIÓN_UBIC!$AI102&lt;&gt;"",[4]PDI_DES__SUBUNIDAD_SECCIÓN_UBIC!$AI102&lt;&gt;0),[4]PDI_DES__SUBUNIDAD_SECCIÓN_UBIC!$AI102,""),IF($A104="TOTAL",SUM(INDIRECT("U4:U"&amp;ROW()-1)),""))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IF(AND($A104&lt;&gt;"",$A104&lt;&gt;"TOTAL"),IF(AND([4]PDI_DES__SUBUNIDAD_SECCIÓN_UBIC!$AL102&lt;&gt;"",[4]PDI_DES__SUBUNIDAD_SECCIÓN_UBIC!$AL102&lt;&gt;0),[4]PDI_DES__SUBUNIDAD_SECCIÓN_UBIC!$AL102,""),IF($A104="TOTAL",SUM(INDIRECT("W4:W"&amp;ROW()-1)),""))</f>
        <v/>
      </c>
      <c r="X104" s="6" t="str">
        <f ca="1">IF(AND($A104&lt;&gt;"",$A104&lt;&gt;"TOTAL"),IF(AND([4]PDI_DES__SUBUNIDAD_SECCIÓN_UBIC!$AN102&lt;&gt;"",[4]PDI_DES__SUBUNIDAD_SECCIÓN_UBIC!$AN102&lt;&gt;0),[4]PDI_DES__SUBUNIDAD_SECCIÓN_UBIC!$AN102,""),IF($A104="TOTAL",SUM(INDIRECT("X4:X"&amp;ROW()-1)),""))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IF(AND($A104&lt;&gt;"",$A104&lt;&gt;"TOTAL"),IF(AND([4]PDI_DES__SUBUNIDAD_SECCIÓN_UBIC!$AQ102&lt;&gt;"",[4]PDI_DES__SUBUNIDAD_SECCIÓN_UBIC!$AQ102&lt;&gt;0),[4]PDI_DES__SUBUNIDAD_SECCIÓN_UBIC!$AQ102,""),IF($A104="TOTAL",SUM(INDIRECT("Z4:Z"&amp;ROW()-1)),""))</f>
        <v/>
      </c>
      <c r="AA104" s="6" t="str">
        <f ca="1">IF(AND($A104&lt;&gt;"",$A104&lt;&gt;"TOTAL"),IF(AND([4]PDI_DES__SUBUNIDAD_SECCIÓN_UBIC!$AS102&lt;&gt;"",[4]PDI_DES__SUBUNIDAD_SECCIÓN_UBIC!$AS102&lt;&gt;0),[4]PDI_DES__SUBUNIDAD_SECCIÓN_UBIC!$AS102,""),IF($A104="TOTAL",SUM(INDIRECT("AA4:AA"&amp;ROW()-1)),""))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IF(AND($A104&lt;&gt;"",$A104&lt;&gt;"TOTAL"),IF(AND([4]PDI_DES__SUBUNIDAD_SECCIÓN_UBIC!$AV102&lt;&gt;"",[4]PDI_DES__SUBUNIDAD_SECCIÓN_UBIC!$AV102&lt;&gt;0),[4]PDI_DES__SUBUNIDAD_SECCIÓN_UBIC!$AV102,""),IF($A104="TOTAL",SUM(INDIRECT("AC4:AC"&amp;ROW()-1)),""))</f>
        <v/>
      </c>
      <c r="AD104" s="6" t="str">
        <f ca="1">IF(AND($A104&lt;&gt;"",$A104&lt;&gt;"TOTAL"),IF(AND([4]PDI_DES__SUBUNIDAD_SECCIÓN_UBIC!$AX102&lt;&gt;"",[4]PDI_DES__SUBUNIDAD_SECCIÓN_UBIC!$AX102&lt;&gt;0),[4]PDI_DES__SUBUNIDAD_SECCIÓN_UBIC!$AX102,""),IF($A104="TOTAL",SUM(INDIRECT("AD4:AD"&amp;ROW()-1)),""))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IF(AND($A104&lt;&gt;"",$A104&lt;&gt;"TOTAL"),IF(AND([4]PDI_DES__SUBUNIDAD_SECCIÓN_UBIC!$BA102&lt;&gt;"",[4]PDI_DES__SUBUNIDAD_SECCIÓN_UBIC!$BA102&lt;&gt;0),[4]PDI_DES__SUBUNIDAD_SECCIÓN_UBIC!$BA102,""),IF($A104="TOTAL",SUM(INDIRECT("AF4:AF"&amp;ROW()-1)),""))</f>
        <v/>
      </c>
      <c r="AG104" s="6" t="str">
        <f ca="1">IF(AND($A104&lt;&gt;"",$A104&lt;&gt;"TOTAL"),IF(AND([4]PDI_DES__SUBUNIDAD_SECCIÓN_UBIC!$BC102&lt;&gt;"",[4]PDI_DES__SUBUNIDAD_SECCIÓN_UBIC!$BC102&lt;&gt;0),[4]PDI_DES__SUBUNIDAD_SECCIÓN_UBIC!$BC102,""),IF($A104="TOTAL",SUM(INDIRECT("AG4:AG"&amp;ROW()-1)),""))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IF(AND($A104&lt;&gt;"",$A104&lt;&gt;"TOTAL"),IF(AND([4]PDI_DES__SUBUNIDAD_SECCIÓN_UBIC!$BF102&lt;&gt;"",[4]PDI_DES__SUBUNIDAD_SECCIÓN_UBIC!$BF102&lt;&gt;0),[4]PDI_DES__SUBUNIDAD_SECCIÓN_UBIC!$BF102,""),IF($A104="TOTAL",SUM(INDIRECT("AI4:AI"&amp;ROW()-1)),""))</f>
        <v/>
      </c>
      <c r="AJ104" s="6" t="str">
        <f ca="1">IF(AND($A104&lt;&gt;"",$A104&lt;&gt;"TOTAL"),IF(AND([4]PDI_DES__SUBUNIDAD_SECCIÓN_UBIC!$BH102&lt;&gt;"",[4]PDI_DES__SUBUNIDAD_SECCIÓN_UBIC!$BH102&lt;&gt;0),[4]PDI_DES__SUBUNIDAD_SECCIÓN_UBIC!$BH102,""),IF($A104="TOTAL",SUM(INDIRECT("AJ4:AJ"&amp;ROW()-1)),""))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IF(AND($A104&lt;&gt;"",$A104&lt;&gt;"TOTAL"),IF(AND([4]PDI_DES__SUBUNIDAD_SECCIÓN_UBIC!$BK102&lt;&gt;"",[4]PDI_DES__SUBUNIDAD_SECCIÓN_UBIC!$BK102&lt;&gt;0),[4]PDI_DES__SUBUNIDAD_SECCIÓN_UBIC!$BK102,""),IF($A104="TOTAL",SUM(INDIRECT("AL4:AL"&amp;ROW()-1)),""))</f>
        <v/>
      </c>
      <c r="AM104" s="6" t="str">
        <f ca="1">IF(AND($A104&lt;&gt;"",$A104&lt;&gt;"TOTAL"),IF(AND([4]PDI_DES__SUBUNIDAD_SECCIÓN_UBIC!$BM102&lt;&gt;"",[4]PDI_DES__SUBUNIDAD_SECCIÓN_UBIC!$BM102&lt;&gt;0),[4]PDI_DES__SUBUNIDAD_SECCIÓN_UBIC!$BM102,""),IF($A104="TOTAL",SUM(INDIRECT("AM4:AM"&amp;ROW()-1)),""))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IF(AND($A104&lt;&gt;"",$A104&lt;&gt;"TOTAL"),IF(AND([4]PDI_DES__SUBUNIDAD_SECCIÓN_UBIC!$BP102&lt;&gt;"",[4]PDI_DES__SUBUNIDAD_SECCIÓN_UBIC!$BP102&lt;&gt;0),[4]PDI_DES__SUBUNIDAD_SECCIÓN_UBIC!$BP102,""),IF($A104="TOTAL",SUM(INDIRECT("AO4:AO"&amp;ROW()-1)),""))</f>
        <v/>
      </c>
      <c r="AP104" s="6" t="str">
        <f ca="1">IF(AND($A104&lt;&gt;"",$A104&lt;&gt;"TOTAL"),IF(AND([4]PDI_DES__SUBUNIDAD_SECCIÓN_UBIC!$BR102&lt;&gt;"",[4]PDI_DES__SUBUNIDAD_SECCIÓN_UBIC!$BR102&lt;&gt;0),[4]PDI_DES__SUBUNIDAD_SECCIÓN_UBIC!$BR102,""),IF($A104="TOTAL",SUM(INDIRECT("AP4:AP"&amp;ROW()-1)),""))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IF(AND($A104&lt;&gt;"",$A104&lt;&gt;"TOTAL"),IF(AND([4]PDI_DES__SUBUNIDAD_SECCIÓN_UBIC!$BU102&lt;&gt;"",[4]PDI_DES__SUBUNIDAD_SECCIÓN_UBIC!$BU102&lt;&gt;0),[4]PDI_DES__SUBUNIDAD_SECCIÓN_UBIC!$BU102,""),IF($A104="TOTAL",SUM(INDIRECT("AR4:AR"&amp;ROW()-1)),""))</f>
        <v/>
      </c>
      <c r="AS104" s="6" t="str">
        <f ca="1">IF(AND($A104&lt;&gt;"",$A104&lt;&gt;"TOTAL"),IF(AND([4]PDI_DES__SUBUNIDAD_SECCIÓN_UBIC!$BW102&lt;&gt;"",[4]PDI_DES__SUBUNIDAD_SECCIÓN_UBIC!$BW102&lt;&gt;0),[4]PDI_DES__SUBUNIDAD_SECCIÓN_UBIC!$BW102,""),IF($A104="TOTAL",SUM(INDIRECT("AS4:AS"&amp;ROW()-1)),""))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IF(AND($A104&lt;&gt;"",$A104&lt;&gt;"TOTAL"),IF(AND([4]PDI_DES__SUBUNIDAD_SECCIÓN_UBIC!$BZ102&lt;&gt;"",[4]PDI_DES__SUBUNIDAD_SECCIÓN_UBIC!$BZ102&lt;&gt;0),[4]PDI_DES__SUBUNIDAD_SECCIÓN_UBIC!$BZ102,""),IF($A104="TOTAL",SUM(INDIRECT("AU4:AU"&amp;ROW()-1)),""))</f>
        <v/>
      </c>
      <c r="AV104" s="6" t="str">
        <f ca="1">IF(AND($A104&lt;&gt;"",$A104&lt;&gt;"TOTAL"),IF(AND([4]PDI_DES__SUBUNIDAD_SECCIÓN_UBIC!$CB102&lt;&gt;"",[4]PDI_DES__SUBUNIDAD_SECCIÓN_UBIC!$CB102&lt;&gt;0),[4]PDI_DES__SUBUNIDAD_SECCIÓN_UBIC!$CB102,""),IF($A104="TOTAL",SUM(INDIRECT("AV4:AV"&amp;ROW()-1)),""))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IF(AND($A104&lt;&gt;"",$A104&lt;&gt;"TOTAL"),IF(AND([4]PDI_DES__SUBUNIDAD_SECCIÓN_UBIC!$CE102&lt;&gt;"",[4]PDI_DES__SUBUNIDAD_SECCIÓN_UBIC!$CE102&lt;&gt;0),[4]PDI_DES__SUBUNIDAD_SECCIÓN_UBIC!$CE102,""),IF($A104="TOTAL",SUM(INDIRECT("AX4:AX"&amp;ROW()-1)),""))</f>
        <v/>
      </c>
      <c r="AY104" s="6" t="str">
        <f ca="1">IF(AND($A104&lt;&gt;"",$A104&lt;&gt;"TOTAL"),IF(AND([4]PDI_DES__SUBUNIDAD_SECCIÓN_UBIC!$CG102&lt;&gt;"",[4]PDI_DES__SUBUNIDAD_SECCIÓN_UBIC!$CG102&lt;&gt;0),[4]PDI_DES__SUBUNIDAD_SECCIÓN_UBIC!$CG102,""),IF($A104="TOTAL",SUM(INDIRECT("AY4:AY"&amp;ROW()-1)),""))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IF(AND($A104&lt;&gt;"",$A104&lt;&gt;"TOTAL"),IF(AND([4]PDI_DES__SUBUNIDAD_SECCIÓN_UBIC!$CJ102&lt;&gt;"",[4]PDI_DES__SUBUNIDAD_SECCIÓN_UBIC!$CJ102&lt;&gt;0),[4]PDI_DES__SUBUNIDAD_SECCIÓN_UBIC!$CJ102,""),IF($A104="TOTAL",SUM(INDIRECT("BA4:BA"&amp;ROW()-1)),""))</f>
        <v/>
      </c>
      <c r="BB104" s="6" t="str">
        <f ca="1">IF(AND($A104&lt;&gt;"",$A104&lt;&gt;"TOTAL"),IF(AND([4]PDI_DES__SUBUNIDAD_SECCIÓN_UBIC!$CL102&lt;&gt;"",[4]PDI_DES__SUBUNIDAD_SECCIÓN_UBIC!$CL102&lt;&gt;0),[4]PDI_DES__SUBUNIDAD_SECCIÓN_UBIC!$CL102,""),IF($A104="TOTAL",SUM(INDIRECT("BB4:BB"&amp;ROW()-1)),""))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IF(AND($A104&lt;&gt;"",$A104&lt;&gt;"TOTAL"),IF(AND([4]PDI_DES__SUBUNIDAD_SECCIÓN_UBIC!$CO102&lt;&gt;"",[4]PDI_DES__SUBUNIDAD_SECCIÓN_UBIC!$CO102&lt;&gt;0),[4]PDI_DES__SUBUNIDAD_SECCIÓN_UBIC!$CO102,""),IF($A104="TOTAL",SUM(INDIRECT("BD4:BD"&amp;ROW()-1)),""))</f>
        <v/>
      </c>
      <c r="BE104" s="6" t="str">
        <f ca="1">IF(AND($A104&lt;&gt;"",$A104&lt;&gt;"TOTAL"),IF(AND([4]PDI_DES__SUBUNIDAD_SECCIÓN_UBIC!$CQ102&lt;&gt;"",[4]PDI_DES__SUBUNIDAD_SECCIÓN_UBIC!$CQ102&lt;&gt;0),[4]PDI_DES__SUBUNIDAD_SECCIÓN_UBIC!$CQ102,""),IF($A104="TOTAL",SUM(INDIRECT("BE4:BE"&amp;ROW()-1)),""))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IF([4]PDI_DES__SUBUNIDAD_SECCIÓN_UBIC!$B103&lt;&gt;"",[4]PDI_DES__SUBUNIDAD_SECCIÓN_UBIC!$B103,IF(AND([4]PDI_DES__SUBUNIDAD_SECCIÓN_UBIC!$B103="",[4]PDI_DES__SUBUNIDAD_SECCIÓN_UBIC!$B104="",[4]PDI_DES__SUBUNIDAD_SECCIÓN_UBIC!$B102=""),"","TOTAL"))</f>
        <v/>
      </c>
      <c r="B105" s="6" t="str">
        <f ca="1">IF(AND($A105&lt;&gt;"",$A105&lt;&gt;"TOTAL"),IF(AND([4]PDI_DES__SUBUNIDAD_SECCIÓN_UBIC!$C103&lt;&gt;"",[4]PDI_DES__SUBUNIDAD_SECCIÓN_UBIC!$C103&lt;&gt;0),[4]PDI_DES__SUBUNIDAD_SECCIÓN_UBIC!$C103,""),IF($A105="TOTAL",SUM(INDIRECT("B4:B"&amp;ROW()-1)),""))</f>
        <v/>
      </c>
      <c r="C105" s="6" t="str">
        <f ca="1">IF(AND($A105&lt;&gt;"",$A105&lt;&gt;"TOTAL"),IF(AND([4]PDI_DES__SUBUNIDAD_SECCIÓN_UBIC!$E103&lt;&gt;"",[4]PDI_DES__SUBUNIDAD_SECCIÓN_UBIC!$E103&lt;&gt;0),[4]PDI_DES__SUBUNIDAD_SECCIÓN_UBIC!$E103,""),IF($A105="TOTAL",SUM(INDIRECT("C4:C"&amp;ROW()-1)),""))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IF(AND($A105&lt;&gt;"",$A105&lt;&gt;"TOTAL"),IF(AND([4]PDI_DES__SUBUNIDAD_SECCIÓN_UBIC!$H103&lt;&gt;"",[4]PDI_DES__SUBUNIDAD_SECCIÓN_UBIC!$H103&lt;&gt;0),[4]PDI_DES__SUBUNIDAD_SECCIÓN_UBIC!$H103,""),IF($A105="TOTAL",SUM(INDIRECT("E4:E"&amp;ROW()-1)),""))</f>
        <v/>
      </c>
      <c r="F105" s="6" t="str">
        <f ca="1">IF(AND($A105&lt;&gt;"",$A105&lt;&gt;"TOTAL"),IF(AND([4]PDI_DES__SUBUNIDAD_SECCIÓN_UBIC!$J103&lt;&gt;"",[4]PDI_DES__SUBUNIDAD_SECCIÓN_UBIC!$J103&lt;&gt;0),[4]PDI_DES__SUBUNIDAD_SECCIÓN_UBIC!$J103,""),IF($A105="TOTAL",SUM(INDIRECT("F4:F"&amp;ROW()-1)),""))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IF(AND($A105&lt;&gt;"",$A105&lt;&gt;"TOTAL"),IF(AND([4]PDI_DES__SUBUNIDAD_SECCIÓN_UBIC!$M103&lt;&gt;"",[4]PDI_DES__SUBUNIDAD_SECCIÓN_UBIC!$M103&lt;&gt;0),[4]PDI_DES__SUBUNIDAD_SECCIÓN_UBIC!$M103,""),IF($A105="TOTAL",SUM(INDIRECT("H4:H"&amp;ROW()-1)),""))</f>
        <v/>
      </c>
      <c r="I105" s="6" t="str">
        <f ca="1">IF(AND($A105&lt;&gt;"",$A105&lt;&gt;"TOTAL"),IF(AND([4]PDI_DES__SUBUNIDAD_SECCIÓN_UBIC!$O103&lt;&gt;"",[4]PDI_DES__SUBUNIDAD_SECCIÓN_UBIC!$O103&lt;&gt;0),[4]PDI_DES__SUBUNIDAD_SECCIÓN_UBIC!$O103,""),IF($A105="TOTAL",SUM(INDIRECT("I4:I"&amp;ROW()-1)),""))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IF(AND($A105&lt;&gt;"",$A105&lt;&gt;"TOTAL"),IF(AND([4]PDI_DES__SUBUNIDAD_SECCIÓN_UBIC!$R103&lt;&gt;"",[4]PDI_DES__SUBUNIDAD_SECCIÓN_UBIC!$R103&lt;&gt;0),[4]PDI_DES__SUBUNIDAD_SECCIÓN_UBIC!$R103,""),IF($A105="TOTAL",SUM(INDIRECT("K4:K"&amp;ROW()-1)),""))</f>
        <v/>
      </c>
      <c r="L105" s="6" t="str">
        <f ca="1">IF(AND($A105&lt;&gt;"",$A105&lt;&gt;"TOTAL"),IF(AND([4]PDI_DES__SUBUNIDAD_SECCIÓN_UBIC!$T103&lt;&gt;"",[4]PDI_DES__SUBUNIDAD_SECCIÓN_UBIC!$T103&lt;&gt;0),[4]PDI_DES__SUBUNIDAD_SECCIÓN_UBIC!$T103,""),IF($A105="TOTAL",SUM(INDIRECT("L4:L"&amp;ROW()-1)),""))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IF(AND($A105&lt;&gt;"",$A105&lt;&gt;"TOTAL"),IF(AND([4]PDI_DES__SUBUNIDAD_SECCIÓN_UBIC!$W103&lt;&gt;"",[4]PDI_DES__SUBUNIDAD_SECCIÓN_UBIC!$W103&lt;&gt;0),[4]PDI_DES__SUBUNIDAD_SECCIÓN_UBIC!$W103,""),IF($A105="TOTAL",SUM(INDIRECT("N4:N"&amp;ROW()-1)),""))</f>
        <v/>
      </c>
      <c r="O105" s="6" t="str">
        <f ca="1">IF(AND($A105&lt;&gt;"",$A105&lt;&gt;"TOTAL"),IF(AND([4]PDI_DES__SUBUNIDAD_SECCIÓN_UBIC!$Y103&lt;&gt;"",[4]PDI_DES__SUBUNIDAD_SECCIÓN_UBIC!$Y103&lt;&gt;0),[4]PDI_DES__SUBUNIDAD_SECCIÓN_UBIC!$Y103,""),IF($A105="TOTAL",SUM(INDIRECT("O4:O"&amp;ROW()-1)),""))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IF(AND($A105&lt;&gt;"",$A105&lt;&gt;"TOTAL"),IF(AND([4]PDI_DES__SUBUNIDAD_SECCIÓN_UBIC!$AB103&lt;&gt;"",[4]PDI_DES__SUBUNIDAD_SECCIÓN_UBIC!$AB103&lt;&gt;0),[4]PDI_DES__SUBUNIDAD_SECCIÓN_UBIC!$AB103,""),IF($A105="TOTAL",SUM(INDIRECT("Q4:Q"&amp;ROW()-1)),""))</f>
        <v/>
      </c>
      <c r="R105" s="6" t="str">
        <f ca="1">IF(AND($A105&lt;&gt;"",$A105&lt;&gt;"TOTAL"),IF(AND([4]PDI_DES__SUBUNIDAD_SECCIÓN_UBIC!$AD103&lt;&gt;"",[4]PDI_DES__SUBUNIDAD_SECCIÓN_UBIC!$AD103&lt;&gt;0),[4]PDI_DES__SUBUNIDAD_SECCIÓN_UBIC!$AD103,""),IF($A105="TOTAL",SUM(INDIRECT("R4:R"&amp;ROW()-1)),""))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IF(AND($A105&lt;&gt;"",$A105&lt;&gt;"TOTAL"),IF(AND([4]PDI_DES__SUBUNIDAD_SECCIÓN_UBIC!$AG103&lt;&gt;"",[4]PDI_DES__SUBUNIDAD_SECCIÓN_UBIC!$AG103&lt;&gt;0),[4]PDI_DES__SUBUNIDAD_SECCIÓN_UBIC!$AG103,""),IF($A105="TOTAL",SUM(INDIRECT("T4:T"&amp;ROW()-1)),""))</f>
        <v/>
      </c>
      <c r="U105" s="6" t="str">
        <f ca="1">IF(AND($A105&lt;&gt;"",$A105&lt;&gt;"TOTAL"),IF(AND([4]PDI_DES__SUBUNIDAD_SECCIÓN_UBIC!$AI103&lt;&gt;"",[4]PDI_DES__SUBUNIDAD_SECCIÓN_UBIC!$AI103&lt;&gt;0),[4]PDI_DES__SUBUNIDAD_SECCIÓN_UBIC!$AI103,""),IF($A105="TOTAL",SUM(INDIRECT("U4:U"&amp;ROW()-1)),""))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IF(AND($A105&lt;&gt;"",$A105&lt;&gt;"TOTAL"),IF(AND([4]PDI_DES__SUBUNIDAD_SECCIÓN_UBIC!$AL103&lt;&gt;"",[4]PDI_DES__SUBUNIDAD_SECCIÓN_UBIC!$AL103&lt;&gt;0),[4]PDI_DES__SUBUNIDAD_SECCIÓN_UBIC!$AL103,""),IF($A105="TOTAL",SUM(INDIRECT("W4:W"&amp;ROW()-1)),""))</f>
        <v/>
      </c>
      <c r="X105" s="6" t="str">
        <f ca="1">IF(AND($A105&lt;&gt;"",$A105&lt;&gt;"TOTAL"),IF(AND([4]PDI_DES__SUBUNIDAD_SECCIÓN_UBIC!$AN103&lt;&gt;"",[4]PDI_DES__SUBUNIDAD_SECCIÓN_UBIC!$AN103&lt;&gt;0),[4]PDI_DES__SUBUNIDAD_SECCIÓN_UBIC!$AN103,""),IF($A105="TOTAL",SUM(INDIRECT("X4:X"&amp;ROW()-1)),""))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IF(AND($A105&lt;&gt;"",$A105&lt;&gt;"TOTAL"),IF(AND([4]PDI_DES__SUBUNIDAD_SECCIÓN_UBIC!$AQ103&lt;&gt;"",[4]PDI_DES__SUBUNIDAD_SECCIÓN_UBIC!$AQ103&lt;&gt;0),[4]PDI_DES__SUBUNIDAD_SECCIÓN_UBIC!$AQ103,""),IF($A105="TOTAL",SUM(INDIRECT("Z4:Z"&amp;ROW()-1)),""))</f>
        <v/>
      </c>
      <c r="AA105" s="6" t="str">
        <f ca="1">IF(AND($A105&lt;&gt;"",$A105&lt;&gt;"TOTAL"),IF(AND([4]PDI_DES__SUBUNIDAD_SECCIÓN_UBIC!$AS103&lt;&gt;"",[4]PDI_DES__SUBUNIDAD_SECCIÓN_UBIC!$AS103&lt;&gt;0),[4]PDI_DES__SUBUNIDAD_SECCIÓN_UBIC!$AS103,""),IF($A105="TOTAL",SUM(INDIRECT("AA4:AA"&amp;ROW()-1)),""))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IF(AND($A105&lt;&gt;"",$A105&lt;&gt;"TOTAL"),IF(AND([4]PDI_DES__SUBUNIDAD_SECCIÓN_UBIC!$AV103&lt;&gt;"",[4]PDI_DES__SUBUNIDAD_SECCIÓN_UBIC!$AV103&lt;&gt;0),[4]PDI_DES__SUBUNIDAD_SECCIÓN_UBIC!$AV103,""),IF($A105="TOTAL",SUM(INDIRECT("AC4:AC"&amp;ROW()-1)),""))</f>
        <v/>
      </c>
      <c r="AD105" s="6" t="str">
        <f ca="1">IF(AND($A105&lt;&gt;"",$A105&lt;&gt;"TOTAL"),IF(AND([4]PDI_DES__SUBUNIDAD_SECCIÓN_UBIC!$AX103&lt;&gt;"",[4]PDI_DES__SUBUNIDAD_SECCIÓN_UBIC!$AX103&lt;&gt;0),[4]PDI_DES__SUBUNIDAD_SECCIÓN_UBIC!$AX103,""),IF($A105="TOTAL",SUM(INDIRECT("AD4:AD"&amp;ROW()-1)),""))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IF(AND($A105&lt;&gt;"",$A105&lt;&gt;"TOTAL"),IF(AND([4]PDI_DES__SUBUNIDAD_SECCIÓN_UBIC!$BA103&lt;&gt;"",[4]PDI_DES__SUBUNIDAD_SECCIÓN_UBIC!$BA103&lt;&gt;0),[4]PDI_DES__SUBUNIDAD_SECCIÓN_UBIC!$BA103,""),IF($A105="TOTAL",SUM(INDIRECT("AF4:AF"&amp;ROW()-1)),""))</f>
        <v/>
      </c>
      <c r="AG105" s="6" t="str">
        <f ca="1">IF(AND($A105&lt;&gt;"",$A105&lt;&gt;"TOTAL"),IF(AND([4]PDI_DES__SUBUNIDAD_SECCIÓN_UBIC!$BC103&lt;&gt;"",[4]PDI_DES__SUBUNIDAD_SECCIÓN_UBIC!$BC103&lt;&gt;0),[4]PDI_DES__SUBUNIDAD_SECCIÓN_UBIC!$BC103,""),IF($A105="TOTAL",SUM(INDIRECT("AG4:AG"&amp;ROW()-1)),""))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IF(AND($A105&lt;&gt;"",$A105&lt;&gt;"TOTAL"),IF(AND([4]PDI_DES__SUBUNIDAD_SECCIÓN_UBIC!$BF103&lt;&gt;"",[4]PDI_DES__SUBUNIDAD_SECCIÓN_UBIC!$BF103&lt;&gt;0),[4]PDI_DES__SUBUNIDAD_SECCIÓN_UBIC!$BF103,""),IF($A105="TOTAL",SUM(INDIRECT("AI4:AI"&amp;ROW()-1)),""))</f>
        <v/>
      </c>
      <c r="AJ105" s="6" t="str">
        <f ca="1">IF(AND($A105&lt;&gt;"",$A105&lt;&gt;"TOTAL"),IF(AND([4]PDI_DES__SUBUNIDAD_SECCIÓN_UBIC!$BH103&lt;&gt;"",[4]PDI_DES__SUBUNIDAD_SECCIÓN_UBIC!$BH103&lt;&gt;0),[4]PDI_DES__SUBUNIDAD_SECCIÓN_UBIC!$BH103,""),IF($A105="TOTAL",SUM(INDIRECT("AJ4:AJ"&amp;ROW()-1)),""))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IF(AND($A105&lt;&gt;"",$A105&lt;&gt;"TOTAL"),IF(AND([4]PDI_DES__SUBUNIDAD_SECCIÓN_UBIC!$BK103&lt;&gt;"",[4]PDI_DES__SUBUNIDAD_SECCIÓN_UBIC!$BK103&lt;&gt;0),[4]PDI_DES__SUBUNIDAD_SECCIÓN_UBIC!$BK103,""),IF($A105="TOTAL",SUM(INDIRECT("AL4:AL"&amp;ROW()-1)),""))</f>
        <v/>
      </c>
      <c r="AM105" s="6" t="str">
        <f ca="1">IF(AND($A105&lt;&gt;"",$A105&lt;&gt;"TOTAL"),IF(AND([4]PDI_DES__SUBUNIDAD_SECCIÓN_UBIC!$BM103&lt;&gt;"",[4]PDI_DES__SUBUNIDAD_SECCIÓN_UBIC!$BM103&lt;&gt;0),[4]PDI_DES__SUBUNIDAD_SECCIÓN_UBIC!$BM103,""),IF($A105="TOTAL",SUM(INDIRECT("AM4:AM"&amp;ROW()-1)),""))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IF(AND($A105&lt;&gt;"",$A105&lt;&gt;"TOTAL"),IF(AND([4]PDI_DES__SUBUNIDAD_SECCIÓN_UBIC!$BP103&lt;&gt;"",[4]PDI_DES__SUBUNIDAD_SECCIÓN_UBIC!$BP103&lt;&gt;0),[4]PDI_DES__SUBUNIDAD_SECCIÓN_UBIC!$BP103,""),IF($A105="TOTAL",SUM(INDIRECT("AO4:AO"&amp;ROW()-1)),""))</f>
        <v/>
      </c>
      <c r="AP105" s="6" t="str">
        <f ca="1">IF(AND($A105&lt;&gt;"",$A105&lt;&gt;"TOTAL"),IF(AND([4]PDI_DES__SUBUNIDAD_SECCIÓN_UBIC!$BR103&lt;&gt;"",[4]PDI_DES__SUBUNIDAD_SECCIÓN_UBIC!$BR103&lt;&gt;0),[4]PDI_DES__SUBUNIDAD_SECCIÓN_UBIC!$BR103,""),IF($A105="TOTAL",SUM(INDIRECT("AP4:AP"&amp;ROW()-1)),""))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IF(AND($A105&lt;&gt;"",$A105&lt;&gt;"TOTAL"),IF(AND([4]PDI_DES__SUBUNIDAD_SECCIÓN_UBIC!$BU103&lt;&gt;"",[4]PDI_DES__SUBUNIDAD_SECCIÓN_UBIC!$BU103&lt;&gt;0),[4]PDI_DES__SUBUNIDAD_SECCIÓN_UBIC!$BU103,""),IF($A105="TOTAL",SUM(INDIRECT("AR4:AR"&amp;ROW()-1)),""))</f>
        <v/>
      </c>
      <c r="AS105" s="6" t="str">
        <f ca="1">IF(AND($A105&lt;&gt;"",$A105&lt;&gt;"TOTAL"),IF(AND([4]PDI_DES__SUBUNIDAD_SECCIÓN_UBIC!$BW103&lt;&gt;"",[4]PDI_DES__SUBUNIDAD_SECCIÓN_UBIC!$BW103&lt;&gt;0),[4]PDI_DES__SUBUNIDAD_SECCIÓN_UBIC!$BW103,""),IF($A105="TOTAL",SUM(INDIRECT("AS4:AS"&amp;ROW()-1)),""))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IF(AND($A105&lt;&gt;"",$A105&lt;&gt;"TOTAL"),IF(AND([4]PDI_DES__SUBUNIDAD_SECCIÓN_UBIC!$BZ103&lt;&gt;"",[4]PDI_DES__SUBUNIDAD_SECCIÓN_UBIC!$BZ103&lt;&gt;0),[4]PDI_DES__SUBUNIDAD_SECCIÓN_UBIC!$BZ103,""),IF($A105="TOTAL",SUM(INDIRECT("AU4:AU"&amp;ROW()-1)),""))</f>
        <v/>
      </c>
      <c r="AV105" s="6" t="str">
        <f ca="1">IF(AND($A105&lt;&gt;"",$A105&lt;&gt;"TOTAL"),IF(AND([4]PDI_DES__SUBUNIDAD_SECCIÓN_UBIC!$CB103&lt;&gt;"",[4]PDI_DES__SUBUNIDAD_SECCIÓN_UBIC!$CB103&lt;&gt;0),[4]PDI_DES__SUBUNIDAD_SECCIÓN_UBIC!$CB103,""),IF($A105="TOTAL",SUM(INDIRECT("AV4:AV"&amp;ROW()-1)),""))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IF(AND($A105&lt;&gt;"",$A105&lt;&gt;"TOTAL"),IF(AND([4]PDI_DES__SUBUNIDAD_SECCIÓN_UBIC!$CE103&lt;&gt;"",[4]PDI_DES__SUBUNIDAD_SECCIÓN_UBIC!$CE103&lt;&gt;0),[4]PDI_DES__SUBUNIDAD_SECCIÓN_UBIC!$CE103,""),IF($A105="TOTAL",SUM(INDIRECT("AX4:AX"&amp;ROW()-1)),""))</f>
        <v/>
      </c>
      <c r="AY105" s="6" t="str">
        <f ca="1">IF(AND($A105&lt;&gt;"",$A105&lt;&gt;"TOTAL"),IF(AND([4]PDI_DES__SUBUNIDAD_SECCIÓN_UBIC!$CG103&lt;&gt;"",[4]PDI_DES__SUBUNIDAD_SECCIÓN_UBIC!$CG103&lt;&gt;0),[4]PDI_DES__SUBUNIDAD_SECCIÓN_UBIC!$CG103,""),IF($A105="TOTAL",SUM(INDIRECT("AY4:AY"&amp;ROW()-1)),""))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IF(AND($A105&lt;&gt;"",$A105&lt;&gt;"TOTAL"),IF(AND([4]PDI_DES__SUBUNIDAD_SECCIÓN_UBIC!$CJ103&lt;&gt;"",[4]PDI_DES__SUBUNIDAD_SECCIÓN_UBIC!$CJ103&lt;&gt;0),[4]PDI_DES__SUBUNIDAD_SECCIÓN_UBIC!$CJ103,""),IF($A105="TOTAL",SUM(INDIRECT("BA4:BA"&amp;ROW()-1)),""))</f>
        <v/>
      </c>
      <c r="BB105" s="6" t="str">
        <f ca="1">IF(AND($A105&lt;&gt;"",$A105&lt;&gt;"TOTAL"),IF(AND([4]PDI_DES__SUBUNIDAD_SECCIÓN_UBIC!$CL103&lt;&gt;"",[4]PDI_DES__SUBUNIDAD_SECCIÓN_UBIC!$CL103&lt;&gt;0),[4]PDI_DES__SUBUNIDAD_SECCIÓN_UBIC!$CL103,""),IF($A105="TOTAL",SUM(INDIRECT("BB4:BB"&amp;ROW()-1)),""))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IF(AND($A105&lt;&gt;"",$A105&lt;&gt;"TOTAL"),IF(AND([4]PDI_DES__SUBUNIDAD_SECCIÓN_UBIC!$CO103&lt;&gt;"",[4]PDI_DES__SUBUNIDAD_SECCIÓN_UBIC!$CO103&lt;&gt;0),[4]PDI_DES__SUBUNIDAD_SECCIÓN_UBIC!$CO103,""),IF($A105="TOTAL",SUM(INDIRECT("BD4:BD"&amp;ROW()-1)),""))</f>
        <v/>
      </c>
      <c r="BE105" s="6" t="str">
        <f ca="1">IF(AND($A105&lt;&gt;"",$A105&lt;&gt;"TOTAL"),IF(AND([4]PDI_DES__SUBUNIDAD_SECCIÓN_UBIC!$CQ103&lt;&gt;"",[4]PDI_DES__SUBUNIDAD_SECCIÓN_UBIC!$CQ103&lt;&gt;0),[4]PDI_DES__SUBUNIDAD_SECCIÓN_UBIC!$CQ103,""),IF($A105="TOTAL",SUM(INDIRECT("BE4:BE"&amp;ROW()-1)),""))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IF([4]PDI_DES__SUBUNIDAD_SECCIÓN_UBIC!$B104&lt;&gt;"",[4]PDI_DES__SUBUNIDAD_SECCIÓN_UBIC!$B104,IF(AND([4]PDI_DES__SUBUNIDAD_SECCIÓN_UBIC!$B104="",[4]PDI_DES__SUBUNIDAD_SECCIÓN_UBIC!$B105="",[4]PDI_DES__SUBUNIDAD_SECCIÓN_UBIC!$B103=""),"","TOTAL"))</f>
        <v/>
      </c>
      <c r="B106" s="6" t="str">
        <f ca="1">IF(AND($A106&lt;&gt;"",$A106&lt;&gt;"TOTAL"),IF(AND([4]PDI_DES__SUBUNIDAD_SECCIÓN_UBIC!$C104&lt;&gt;"",[4]PDI_DES__SUBUNIDAD_SECCIÓN_UBIC!$C104&lt;&gt;0),[4]PDI_DES__SUBUNIDAD_SECCIÓN_UBIC!$C104,""),IF($A106="TOTAL",SUM(INDIRECT("B4:B"&amp;ROW()-1)),""))</f>
        <v/>
      </c>
      <c r="C106" s="6" t="str">
        <f ca="1">IF(AND($A106&lt;&gt;"",$A106&lt;&gt;"TOTAL"),IF(AND([4]PDI_DES__SUBUNIDAD_SECCIÓN_UBIC!$E104&lt;&gt;"",[4]PDI_DES__SUBUNIDAD_SECCIÓN_UBIC!$E104&lt;&gt;0),[4]PDI_DES__SUBUNIDAD_SECCIÓN_UBIC!$E104,""),IF($A106="TOTAL",SUM(INDIRECT("C4:C"&amp;ROW()-1)),""))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IF(AND($A106&lt;&gt;"",$A106&lt;&gt;"TOTAL"),IF(AND([4]PDI_DES__SUBUNIDAD_SECCIÓN_UBIC!$H104&lt;&gt;"",[4]PDI_DES__SUBUNIDAD_SECCIÓN_UBIC!$H104&lt;&gt;0),[4]PDI_DES__SUBUNIDAD_SECCIÓN_UBIC!$H104,""),IF($A106="TOTAL",SUM(INDIRECT("E4:E"&amp;ROW()-1)),""))</f>
        <v/>
      </c>
      <c r="F106" s="6" t="str">
        <f ca="1">IF(AND($A106&lt;&gt;"",$A106&lt;&gt;"TOTAL"),IF(AND([4]PDI_DES__SUBUNIDAD_SECCIÓN_UBIC!$J104&lt;&gt;"",[4]PDI_DES__SUBUNIDAD_SECCIÓN_UBIC!$J104&lt;&gt;0),[4]PDI_DES__SUBUNIDAD_SECCIÓN_UBIC!$J104,""),IF($A106="TOTAL",SUM(INDIRECT("F4:F"&amp;ROW()-1)),""))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IF(AND($A106&lt;&gt;"",$A106&lt;&gt;"TOTAL"),IF(AND([4]PDI_DES__SUBUNIDAD_SECCIÓN_UBIC!$M104&lt;&gt;"",[4]PDI_DES__SUBUNIDAD_SECCIÓN_UBIC!$M104&lt;&gt;0),[4]PDI_DES__SUBUNIDAD_SECCIÓN_UBIC!$M104,""),IF($A106="TOTAL",SUM(INDIRECT("H4:H"&amp;ROW()-1)),""))</f>
        <v/>
      </c>
      <c r="I106" s="6" t="str">
        <f ca="1">IF(AND($A106&lt;&gt;"",$A106&lt;&gt;"TOTAL"),IF(AND([4]PDI_DES__SUBUNIDAD_SECCIÓN_UBIC!$O104&lt;&gt;"",[4]PDI_DES__SUBUNIDAD_SECCIÓN_UBIC!$O104&lt;&gt;0),[4]PDI_DES__SUBUNIDAD_SECCIÓN_UBIC!$O104,""),IF($A106="TOTAL",SUM(INDIRECT("I4:I"&amp;ROW()-1)),""))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IF(AND($A106&lt;&gt;"",$A106&lt;&gt;"TOTAL"),IF(AND([4]PDI_DES__SUBUNIDAD_SECCIÓN_UBIC!$R104&lt;&gt;"",[4]PDI_DES__SUBUNIDAD_SECCIÓN_UBIC!$R104&lt;&gt;0),[4]PDI_DES__SUBUNIDAD_SECCIÓN_UBIC!$R104,""),IF($A106="TOTAL",SUM(INDIRECT("K4:K"&amp;ROW()-1)),""))</f>
        <v/>
      </c>
      <c r="L106" s="6" t="str">
        <f ca="1">IF(AND($A106&lt;&gt;"",$A106&lt;&gt;"TOTAL"),IF(AND([4]PDI_DES__SUBUNIDAD_SECCIÓN_UBIC!$T104&lt;&gt;"",[4]PDI_DES__SUBUNIDAD_SECCIÓN_UBIC!$T104&lt;&gt;0),[4]PDI_DES__SUBUNIDAD_SECCIÓN_UBIC!$T104,""),IF($A106="TOTAL",SUM(INDIRECT("L4:L"&amp;ROW()-1)),""))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IF(AND($A106&lt;&gt;"",$A106&lt;&gt;"TOTAL"),IF(AND([4]PDI_DES__SUBUNIDAD_SECCIÓN_UBIC!$W104&lt;&gt;"",[4]PDI_DES__SUBUNIDAD_SECCIÓN_UBIC!$W104&lt;&gt;0),[4]PDI_DES__SUBUNIDAD_SECCIÓN_UBIC!$W104,""),IF($A106="TOTAL",SUM(INDIRECT("N4:N"&amp;ROW()-1)),""))</f>
        <v/>
      </c>
      <c r="O106" s="6" t="str">
        <f ca="1">IF(AND($A106&lt;&gt;"",$A106&lt;&gt;"TOTAL"),IF(AND([4]PDI_DES__SUBUNIDAD_SECCIÓN_UBIC!$Y104&lt;&gt;"",[4]PDI_DES__SUBUNIDAD_SECCIÓN_UBIC!$Y104&lt;&gt;0),[4]PDI_DES__SUBUNIDAD_SECCIÓN_UBIC!$Y104,""),IF($A106="TOTAL",SUM(INDIRECT("O4:O"&amp;ROW()-1)),""))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IF(AND($A106&lt;&gt;"",$A106&lt;&gt;"TOTAL"),IF(AND([4]PDI_DES__SUBUNIDAD_SECCIÓN_UBIC!$AB104&lt;&gt;"",[4]PDI_DES__SUBUNIDAD_SECCIÓN_UBIC!$AB104&lt;&gt;0),[4]PDI_DES__SUBUNIDAD_SECCIÓN_UBIC!$AB104,""),IF($A106="TOTAL",SUM(INDIRECT("Q4:Q"&amp;ROW()-1)),""))</f>
        <v/>
      </c>
      <c r="R106" s="6" t="str">
        <f ca="1">IF(AND($A106&lt;&gt;"",$A106&lt;&gt;"TOTAL"),IF(AND([4]PDI_DES__SUBUNIDAD_SECCIÓN_UBIC!$AD104&lt;&gt;"",[4]PDI_DES__SUBUNIDAD_SECCIÓN_UBIC!$AD104&lt;&gt;0),[4]PDI_DES__SUBUNIDAD_SECCIÓN_UBIC!$AD104,""),IF($A106="TOTAL",SUM(INDIRECT("R4:R"&amp;ROW()-1)),""))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IF(AND($A106&lt;&gt;"",$A106&lt;&gt;"TOTAL"),IF(AND([4]PDI_DES__SUBUNIDAD_SECCIÓN_UBIC!$AG104&lt;&gt;"",[4]PDI_DES__SUBUNIDAD_SECCIÓN_UBIC!$AG104&lt;&gt;0),[4]PDI_DES__SUBUNIDAD_SECCIÓN_UBIC!$AG104,""),IF($A106="TOTAL",SUM(INDIRECT("T4:T"&amp;ROW()-1)),""))</f>
        <v/>
      </c>
      <c r="U106" s="6" t="str">
        <f ca="1">IF(AND($A106&lt;&gt;"",$A106&lt;&gt;"TOTAL"),IF(AND([4]PDI_DES__SUBUNIDAD_SECCIÓN_UBIC!$AI104&lt;&gt;"",[4]PDI_DES__SUBUNIDAD_SECCIÓN_UBIC!$AI104&lt;&gt;0),[4]PDI_DES__SUBUNIDAD_SECCIÓN_UBIC!$AI104,""),IF($A106="TOTAL",SUM(INDIRECT("U4:U"&amp;ROW()-1)),""))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IF(AND($A106&lt;&gt;"",$A106&lt;&gt;"TOTAL"),IF(AND([4]PDI_DES__SUBUNIDAD_SECCIÓN_UBIC!$AL104&lt;&gt;"",[4]PDI_DES__SUBUNIDAD_SECCIÓN_UBIC!$AL104&lt;&gt;0),[4]PDI_DES__SUBUNIDAD_SECCIÓN_UBIC!$AL104,""),IF($A106="TOTAL",SUM(INDIRECT("W4:W"&amp;ROW()-1)),""))</f>
        <v/>
      </c>
      <c r="X106" s="6" t="str">
        <f ca="1">IF(AND($A106&lt;&gt;"",$A106&lt;&gt;"TOTAL"),IF(AND([4]PDI_DES__SUBUNIDAD_SECCIÓN_UBIC!$AN104&lt;&gt;"",[4]PDI_DES__SUBUNIDAD_SECCIÓN_UBIC!$AN104&lt;&gt;0),[4]PDI_DES__SUBUNIDAD_SECCIÓN_UBIC!$AN104,""),IF($A106="TOTAL",SUM(INDIRECT("X4:X"&amp;ROW()-1)),""))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IF(AND($A106&lt;&gt;"",$A106&lt;&gt;"TOTAL"),IF(AND([4]PDI_DES__SUBUNIDAD_SECCIÓN_UBIC!$AQ104&lt;&gt;"",[4]PDI_DES__SUBUNIDAD_SECCIÓN_UBIC!$AQ104&lt;&gt;0),[4]PDI_DES__SUBUNIDAD_SECCIÓN_UBIC!$AQ104,""),IF($A106="TOTAL",SUM(INDIRECT("Z4:Z"&amp;ROW()-1)),""))</f>
        <v/>
      </c>
      <c r="AA106" s="6" t="str">
        <f ca="1">IF(AND($A106&lt;&gt;"",$A106&lt;&gt;"TOTAL"),IF(AND([4]PDI_DES__SUBUNIDAD_SECCIÓN_UBIC!$AS104&lt;&gt;"",[4]PDI_DES__SUBUNIDAD_SECCIÓN_UBIC!$AS104&lt;&gt;0),[4]PDI_DES__SUBUNIDAD_SECCIÓN_UBIC!$AS104,""),IF($A106="TOTAL",SUM(INDIRECT("AA4:AA"&amp;ROW()-1)),""))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IF(AND($A106&lt;&gt;"",$A106&lt;&gt;"TOTAL"),IF(AND([4]PDI_DES__SUBUNIDAD_SECCIÓN_UBIC!$AV104&lt;&gt;"",[4]PDI_DES__SUBUNIDAD_SECCIÓN_UBIC!$AV104&lt;&gt;0),[4]PDI_DES__SUBUNIDAD_SECCIÓN_UBIC!$AV104,""),IF($A106="TOTAL",SUM(INDIRECT("AC4:AC"&amp;ROW()-1)),""))</f>
        <v/>
      </c>
      <c r="AD106" s="6" t="str">
        <f ca="1">IF(AND($A106&lt;&gt;"",$A106&lt;&gt;"TOTAL"),IF(AND([4]PDI_DES__SUBUNIDAD_SECCIÓN_UBIC!$AX104&lt;&gt;"",[4]PDI_DES__SUBUNIDAD_SECCIÓN_UBIC!$AX104&lt;&gt;0),[4]PDI_DES__SUBUNIDAD_SECCIÓN_UBIC!$AX104,""),IF($A106="TOTAL",SUM(INDIRECT("AD4:AD"&amp;ROW()-1)),""))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IF(AND($A106&lt;&gt;"",$A106&lt;&gt;"TOTAL"),IF(AND([4]PDI_DES__SUBUNIDAD_SECCIÓN_UBIC!$BA104&lt;&gt;"",[4]PDI_DES__SUBUNIDAD_SECCIÓN_UBIC!$BA104&lt;&gt;0),[4]PDI_DES__SUBUNIDAD_SECCIÓN_UBIC!$BA104,""),IF($A106="TOTAL",SUM(INDIRECT("AF4:AF"&amp;ROW()-1)),""))</f>
        <v/>
      </c>
      <c r="AG106" s="6" t="str">
        <f ca="1">IF(AND($A106&lt;&gt;"",$A106&lt;&gt;"TOTAL"),IF(AND([4]PDI_DES__SUBUNIDAD_SECCIÓN_UBIC!$BC104&lt;&gt;"",[4]PDI_DES__SUBUNIDAD_SECCIÓN_UBIC!$BC104&lt;&gt;0),[4]PDI_DES__SUBUNIDAD_SECCIÓN_UBIC!$BC104,""),IF($A106="TOTAL",SUM(INDIRECT("AG4:AG"&amp;ROW()-1)),""))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IF(AND($A106&lt;&gt;"",$A106&lt;&gt;"TOTAL"),IF(AND([4]PDI_DES__SUBUNIDAD_SECCIÓN_UBIC!$BF104&lt;&gt;"",[4]PDI_DES__SUBUNIDAD_SECCIÓN_UBIC!$BF104&lt;&gt;0),[4]PDI_DES__SUBUNIDAD_SECCIÓN_UBIC!$BF104,""),IF($A106="TOTAL",SUM(INDIRECT("AI4:AI"&amp;ROW()-1)),""))</f>
        <v/>
      </c>
      <c r="AJ106" s="6" t="str">
        <f ca="1">IF(AND($A106&lt;&gt;"",$A106&lt;&gt;"TOTAL"),IF(AND([4]PDI_DES__SUBUNIDAD_SECCIÓN_UBIC!$BH104&lt;&gt;"",[4]PDI_DES__SUBUNIDAD_SECCIÓN_UBIC!$BH104&lt;&gt;0),[4]PDI_DES__SUBUNIDAD_SECCIÓN_UBIC!$BH104,""),IF($A106="TOTAL",SUM(INDIRECT("AJ4:AJ"&amp;ROW()-1)),""))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IF(AND($A106&lt;&gt;"",$A106&lt;&gt;"TOTAL"),IF(AND([4]PDI_DES__SUBUNIDAD_SECCIÓN_UBIC!$BK104&lt;&gt;"",[4]PDI_DES__SUBUNIDAD_SECCIÓN_UBIC!$BK104&lt;&gt;0),[4]PDI_DES__SUBUNIDAD_SECCIÓN_UBIC!$BK104,""),IF($A106="TOTAL",SUM(INDIRECT("AL4:AL"&amp;ROW()-1)),""))</f>
        <v/>
      </c>
      <c r="AM106" s="6" t="str">
        <f ca="1">IF(AND($A106&lt;&gt;"",$A106&lt;&gt;"TOTAL"),IF(AND([4]PDI_DES__SUBUNIDAD_SECCIÓN_UBIC!$BM104&lt;&gt;"",[4]PDI_DES__SUBUNIDAD_SECCIÓN_UBIC!$BM104&lt;&gt;0),[4]PDI_DES__SUBUNIDAD_SECCIÓN_UBIC!$BM104,""),IF($A106="TOTAL",SUM(INDIRECT("AM4:AM"&amp;ROW()-1)),""))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IF(AND($A106&lt;&gt;"",$A106&lt;&gt;"TOTAL"),IF(AND([4]PDI_DES__SUBUNIDAD_SECCIÓN_UBIC!$BP104&lt;&gt;"",[4]PDI_DES__SUBUNIDAD_SECCIÓN_UBIC!$BP104&lt;&gt;0),[4]PDI_DES__SUBUNIDAD_SECCIÓN_UBIC!$BP104,""),IF($A106="TOTAL",SUM(INDIRECT("AO4:AO"&amp;ROW()-1)),""))</f>
        <v/>
      </c>
      <c r="AP106" s="6" t="str">
        <f ca="1">IF(AND($A106&lt;&gt;"",$A106&lt;&gt;"TOTAL"),IF(AND([4]PDI_DES__SUBUNIDAD_SECCIÓN_UBIC!$BR104&lt;&gt;"",[4]PDI_DES__SUBUNIDAD_SECCIÓN_UBIC!$BR104&lt;&gt;0),[4]PDI_DES__SUBUNIDAD_SECCIÓN_UBIC!$BR104,""),IF($A106="TOTAL",SUM(INDIRECT("AP4:AP"&amp;ROW()-1)),""))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IF(AND($A106&lt;&gt;"",$A106&lt;&gt;"TOTAL"),IF(AND([4]PDI_DES__SUBUNIDAD_SECCIÓN_UBIC!$BU104&lt;&gt;"",[4]PDI_DES__SUBUNIDAD_SECCIÓN_UBIC!$BU104&lt;&gt;0),[4]PDI_DES__SUBUNIDAD_SECCIÓN_UBIC!$BU104,""),IF($A106="TOTAL",SUM(INDIRECT("AR4:AR"&amp;ROW()-1)),""))</f>
        <v/>
      </c>
      <c r="AS106" s="6" t="str">
        <f ca="1">IF(AND($A106&lt;&gt;"",$A106&lt;&gt;"TOTAL"),IF(AND([4]PDI_DES__SUBUNIDAD_SECCIÓN_UBIC!$BW104&lt;&gt;"",[4]PDI_DES__SUBUNIDAD_SECCIÓN_UBIC!$BW104&lt;&gt;0),[4]PDI_DES__SUBUNIDAD_SECCIÓN_UBIC!$BW104,""),IF($A106="TOTAL",SUM(INDIRECT("AS4:AS"&amp;ROW()-1)),""))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IF(AND($A106&lt;&gt;"",$A106&lt;&gt;"TOTAL"),IF(AND([4]PDI_DES__SUBUNIDAD_SECCIÓN_UBIC!$BZ104&lt;&gt;"",[4]PDI_DES__SUBUNIDAD_SECCIÓN_UBIC!$BZ104&lt;&gt;0),[4]PDI_DES__SUBUNIDAD_SECCIÓN_UBIC!$BZ104,""),IF($A106="TOTAL",SUM(INDIRECT("AU4:AU"&amp;ROW()-1)),""))</f>
        <v/>
      </c>
      <c r="AV106" s="6" t="str">
        <f ca="1">IF(AND($A106&lt;&gt;"",$A106&lt;&gt;"TOTAL"),IF(AND([4]PDI_DES__SUBUNIDAD_SECCIÓN_UBIC!$CB104&lt;&gt;"",[4]PDI_DES__SUBUNIDAD_SECCIÓN_UBIC!$CB104&lt;&gt;0),[4]PDI_DES__SUBUNIDAD_SECCIÓN_UBIC!$CB104,""),IF($A106="TOTAL",SUM(INDIRECT("AV4:AV"&amp;ROW()-1)),""))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IF(AND($A106&lt;&gt;"",$A106&lt;&gt;"TOTAL"),IF(AND([4]PDI_DES__SUBUNIDAD_SECCIÓN_UBIC!$CE104&lt;&gt;"",[4]PDI_DES__SUBUNIDAD_SECCIÓN_UBIC!$CE104&lt;&gt;0),[4]PDI_DES__SUBUNIDAD_SECCIÓN_UBIC!$CE104,""),IF($A106="TOTAL",SUM(INDIRECT("AX4:AX"&amp;ROW()-1)),""))</f>
        <v/>
      </c>
      <c r="AY106" s="6" t="str">
        <f ca="1">IF(AND($A106&lt;&gt;"",$A106&lt;&gt;"TOTAL"),IF(AND([4]PDI_DES__SUBUNIDAD_SECCIÓN_UBIC!$CG104&lt;&gt;"",[4]PDI_DES__SUBUNIDAD_SECCIÓN_UBIC!$CG104&lt;&gt;0),[4]PDI_DES__SUBUNIDAD_SECCIÓN_UBIC!$CG104,""),IF($A106="TOTAL",SUM(INDIRECT("AY4:AY"&amp;ROW()-1)),""))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IF(AND($A106&lt;&gt;"",$A106&lt;&gt;"TOTAL"),IF(AND([4]PDI_DES__SUBUNIDAD_SECCIÓN_UBIC!$CJ104&lt;&gt;"",[4]PDI_DES__SUBUNIDAD_SECCIÓN_UBIC!$CJ104&lt;&gt;0),[4]PDI_DES__SUBUNIDAD_SECCIÓN_UBIC!$CJ104,""),IF($A106="TOTAL",SUM(INDIRECT("BA4:BA"&amp;ROW()-1)),""))</f>
        <v/>
      </c>
      <c r="BB106" s="6" t="str">
        <f ca="1">IF(AND($A106&lt;&gt;"",$A106&lt;&gt;"TOTAL"),IF(AND([4]PDI_DES__SUBUNIDAD_SECCIÓN_UBIC!$CL104&lt;&gt;"",[4]PDI_DES__SUBUNIDAD_SECCIÓN_UBIC!$CL104&lt;&gt;0),[4]PDI_DES__SUBUNIDAD_SECCIÓN_UBIC!$CL104,""),IF($A106="TOTAL",SUM(INDIRECT("BB4:BB"&amp;ROW()-1)),""))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IF(AND($A106&lt;&gt;"",$A106&lt;&gt;"TOTAL"),IF(AND([4]PDI_DES__SUBUNIDAD_SECCIÓN_UBIC!$CO104&lt;&gt;"",[4]PDI_DES__SUBUNIDAD_SECCIÓN_UBIC!$CO104&lt;&gt;0),[4]PDI_DES__SUBUNIDAD_SECCIÓN_UBIC!$CO104,""),IF($A106="TOTAL",SUM(INDIRECT("BD4:BD"&amp;ROW()-1)),""))</f>
        <v/>
      </c>
      <c r="BE106" s="6" t="str">
        <f ca="1">IF(AND($A106&lt;&gt;"",$A106&lt;&gt;"TOTAL"),IF(AND([4]PDI_DES__SUBUNIDAD_SECCIÓN_UBIC!$CQ104&lt;&gt;"",[4]PDI_DES__SUBUNIDAD_SECCIÓN_UBIC!$CQ104&lt;&gt;0),[4]PDI_DES__SUBUNIDAD_SECCIÓN_UBIC!$CQ104,""),IF($A106="TOTAL",SUM(INDIRECT("BE4:BE"&amp;ROW()-1)),""))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IF([4]PDI_DES__SUBUNIDAD_SECCIÓN_UBIC!$B105&lt;&gt;"",[4]PDI_DES__SUBUNIDAD_SECCIÓN_UBIC!$B105,IF(AND([4]PDI_DES__SUBUNIDAD_SECCIÓN_UBIC!$B105="",[4]PDI_DES__SUBUNIDAD_SECCIÓN_UBIC!$B106="",[4]PDI_DES__SUBUNIDAD_SECCIÓN_UBIC!$B104=""),"","TOTAL"))</f>
        <v/>
      </c>
      <c r="B107" s="6" t="str">
        <f ca="1">IF(AND($A107&lt;&gt;"",$A107&lt;&gt;"TOTAL"),IF(AND([4]PDI_DES__SUBUNIDAD_SECCIÓN_UBIC!$C105&lt;&gt;"",[4]PDI_DES__SUBUNIDAD_SECCIÓN_UBIC!$C105&lt;&gt;0),[4]PDI_DES__SUBUNIDAD_SECCIÓN_UBIC!$C105,""),IF($A107="TOTAL",SUM(INDIRECT("B4:B"&amp;ROW()-1)),""))</f>
        <v/>
      </c>
      <c r="C107" s="6" t="str">
        <f ca="1">IF(AND($A107&lt;&gt;"",$A107&lt;&gt;"TOTAL"),IF(AND([4]PDI_DES__SUBUNIDAD_SECCIÓN_UBIC!$E105&lt;&gt;"",[4]PDI_DES__SUBUNIDAD_SECCIÓN_UBIC!$E105&lt;&gt;0),[4]PDI_DES__SUBUNIDAD_SECCIÓN_UBIC!$E105,""),IF($A107="TOTAL",SUM(INDIRECT("C4:C"&amp;ROW()-1)),""))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IF(AND($A107&lt;&gt;"",$A107&lt;&gt;"TOTAL"),IF(AND([4]PDI_DES__SUBUNIDAD_SECCIÓN_UBIC!$H105&lt;&gt;"",[4]PDI_DES__SUBUNIDAD_SECCIÓN_UBIC!$H105&lt;&gt;0),[4]PDI_DES__SUBUNIDAD_SECCIÓN_UBIC!$H105,""),IF($A107="TOTAL",SUM(INDIRECT("E4:E"&amp;ROW()-1)),""))</f>
        <v/>
      </c>
      <c r="F107" s="6" t="str">
        <f ca="1">IF(AND($A107&lt;&gt;"",$A107&lt;&gt;"TOTAL"),IF(AND([4]PDI_DES__SUBUNIDAD_SECCIÓN_UBIC!$J105&lt;&gt;"",[4]PDI_DES__SUBUNIDAD_SECCIÓN_UBIC!$J105&lt;&gt;0),[4]PDI_DES__SUBUNIDAD_SECCIÓN_UBIC!$J105,""),IF($A107="TOTAL",SUM(INDIRECT("F4:F"&amp;ROW()-1)),""))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IF(AND($A107&lt;&gt;"",$A107&lt;&gt;"TOTAL"),IF(AND([4]PDI_DES__SUBUNIDAD_SECCIÓN_UBIC!$M105&lt;&gt;"",[4]PDI_DES__SUBUNIDAD_SECCIÓN_UBIC!$M105&lt;&gt;0),[4]PDI_DES__SUBUNIDAD_SECCIÓN_UBIC!$M105,""),IF($A107="TOTAL",SUM(INDIRECT("H4:H"&amp;ROW()-1)),""))</f>
        <v/>
      </c>
      <c r="I107" s="6" t="str">
        <f ca="1">IF(AND($A107&lt;&gt;"",$A107&lt;&gt;"TOTAL"),IF(AND([4]PDI_DES__SUBUNIDAD_SECCIÓN_UBIC!$O105&lt;&gt;"",[4]PDI_DES__SUBUNIDAD_SECCIÓN_UBIC!$O105&lt;&gt;0),[4]PDI_DES__SUBUNIDAD_SECCIÓN_UBIC!$O105,""),IF($A107="TOTAL",SUM(INDIRECT("I4:I"&amp;ROW()-1)),""))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IF(AND($A107&lt;&gt;"",$A107&lt;&gt;"TOTAL"),IF(AND([4]PDI_DES__SUBUNIDAD_SECCIÓN_UBIC!$R105&lt;&gt;"",[4]PDI_DES__SUBUNIDAD_SECCIÓN_UBIC!$R105&lt;&gt;0),[4]PDI_DES__SUBUNIDAD_SECCIÓN_UBIC!$R105,""),IF($A107="TOTAL",SUM(INDIRECT("K4:K"&amp;ROW()-1)),""))</f>
        <v/>
      </c>
      <c r="L107" s="6" t="str">
        <f ca="1">IF(AND($A107&lt;&gt;"",$A107&lt;&gt;"TOTAL"),IF(AND([4]PDI_DES__SUBUNIDAD_SECCIÓN_UBIC!$T105&lt;&gt;"",[4]PDI_DES__SUBUNIDAD_SECCIÓN_UBIC!$T105&lt;&gt;0),[4]PDI_DES__SUBUNIDAD_SECCIÓN_UBIC!$T105,""),IF($A107="TOTAL",SUM(INDIRECT("L4:L"&amp;ROW()-1)),""))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IF(AND($A107&lt;&gt;"",$A107&lt;&gt;"TOTAL"),IF(AND([4]PDI_DES__SUBUNIDAD_SECCIÓN_UBIC!$W105&lt;&gt;"",[4]PDI_DES__SUBUNIDAD_SECCIÓN_UBIC!$W105&lt;&gt;0),[4]PDI_DES__SUBUNIDAD_SECCIÓN_UBIC!$W105,""),IF($A107="TOTAL",SUM(INDIRECT("N4:N"&amp;ROW()-1)),""))</f>
        <v/>
      </c>
      <c r="O107" s="6" t="str">
        <f ca="1">IF(AND($A107&lt;&gt;"",$A107&lt;&gt;"TOTAL"),IF(AND([4]PDI_DES__SUBUNIDAD_SECCIÓN_UBIC!$Y105&lt;&gt;"",[4]PDI_DES__SUBUNIDAD_SECCIÓN_UBIC!$Y105&lt;&gt;0),[4]PDI_DES__SUBUNIDAD_SECCIÓN_UBIC!$Y105,""),IF($A107="TOTAL",SUM(INDIRECT("O4:O"&amp;ROW()-1)),""))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IF(AND($A107&lt;&gt;"",$A107&lt;&gt;"TOTAL"),IF(AND([4]PDI_DES__SUBUNIDAD_SECCIÓN_UBIC!$AB105&lt;&gt;"",[4]PDI_DES__SUBUNIDAD_SECCIÓN_UBIC!$AB105&lt;&gt;0),[4]PDI_DES__SUBUNIDAD_SECCIÓN_UBIC!$AB105,""),IF($A107="TOTAL",SUM(INDIRECT("Q4:Q"&amp;ROW()-1)),""))</f>
        <v/>
      </c>
      <c r="R107" s="6" t="str">
        <f ca="1">IF(AND($A107&lt;&gt;"",$A107&lt;&gt;"TOTAL"),IF(AND([4]PDI_DES__SUBUNIDAD_SECCIÓN_UBIC!$AD105&lt;&gt;"",[4]PDI_DES__SUBUNIDAD_SECCIÓN_UBIC!$AD105&lt;&gt;0),[4]PDI_DES__SUBUNIDAD_SECCIÓN_UBIC!$AD105,""),IF($A107="TOTAL",SUM(INDIRECT("R4:R"&amp;ROW()-1)),""))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IF(AND($A107&lt;&gt;"",$A107&lt;&gt;"TOTAL"),IF(AND([4]PDI_DES__SUBUNIDAD_SECCIÓN_UBIC!$AG105&lt;&gt;"",[4]PDI_DES__SUBUNIDAD_SECCIÓN_UBIC!$AG105&lt;&gt;0),[4]PDI_DES__SUBUNIDAD_SECCIÓN_UBIC!$AG105,""),IF($A107="TOTAL",SUM(INDIRECT("T4:T"&amp;ROW()-1)),""))</f>
        <v/>
      </c>
      <c r="U107" s="6" t="str">
        <f ca="1">IF(AND($A107&lt;&gt;"",$A107&lt;&gt;"TOTAL"),IF(AND([4]PDI_DES__SUBUNIDAD_SECCIÓN_UBIC!$AI105&lt;&gt;"",[4]PDI_DES__SUBUNIDAD_SECCIÓN_UBIC!$AI105&lt;&gt;0),[4]PDI_DES__SUBUNIDAD_SECCIÓN_UBIC!$AI105,""),IF($A107="TOTAL",SUM(INDIRECT("U4:U"&amp;ROW()-1)),""))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IF(AND($A107&lt;&gt;"",$A107&lt;&gt;"TOTAL"),IF(AND([4]PDI_DES__SUBUNIDAD_SECCIÓN_UBIC!$AL105&lt;&gt;"",[4]PDI_DES__SUBUNIDAD_SECCIÓN_UBIC!$AL105&lt;&gt;0),[4]PDI_DES__SUBUNIDAD_SECCIÓN_UBIC!$AL105,""),IF($A107="TOTAL",SUM(INDIRECT("W4:W"&amp;ROW()-1)),""))</f>
        <v/>
      </c>
      <c r="X107" s="6" t="str">
        <f ca="1">IF(AND($A107&lt;&gt;"",$A107&lt;&gt;"TOTAL"),IF(AND([4]PDI_DES__SUBUNIDAD_SECCIÓN_UBIC!$AN105&lt;&gt;"",[4]PDI_DES__SUBUNIDAD_SECCIÓN_UBIC!$AN105&lt;&gt;0),[4]PDI_DES__SUBUNIDAD_SECCIÓN_UBIC!$AN105,""),IF($A107="TOTAL",SUM(INDIRECT("X4:X"&amp;ROW()-1)),""))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IF(AND($A107&lt;&gt;"",$A107&lt;&gt;"TOTAL"),IF(AND([4]PDI_DES__SUBUNIDAD_SECCIÓN_UBIC!$AQ105&lt;&gt;"",[4]PDI_DES__SUBUNIDAD_SECCIÓN_UBIC!$AQ105&lt;&gt;0),[4]PDI_DES__SUBUNIDAD_SECCIÓN_UBIC!$AQ105,""),IF($A107="TOTAL",SUM(INDIRECT("Z4:Z"&amp;ROW()-1)),""))</f>
        <v/>
      </c>
      <c r="AA107" s="6" t="str">
        <f ca="1">IF(AND($A107&lt;&gt;"",$A107&lt;&gt;"TOTAL"),IF(AND([4]PDI_DES__SUBUNIDAD_SECCIÓN_UBIC!$AS105&lt;&gt;"",[4]PDI_DES__SUBUNIDAD_SECCIÓN_UBIC!$AS105&lt;&gt;0),[4]PDI_DES__SUBUNIDAD_SECCIÓN_UBIC!$AS105,""),IF($A107="TOTAL",SUM(INDIRECT("AA4:AA"&amp;ROW()-1)),""))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IF(AND($A107&lt;&gt;"",$A107&lt;&gt;"TOTAL"),IF(AND([4]PDI_DES__SUBUNIDAD_SECCIÓN_UBIC!$AV105&lt;&gt;"",[4]PDI_DES__SUBUNIDAD_SECCIÓN_UBIC!$AV105&lt;&gt;0),[4]PDI_DES__SUBUNIDAD_SECCIÓN_UBIC!$AV105,""),IF($A107="TOTAL",SUM(INDIRECT("AC4:AC"&amp;ROW()-1)),""))</f>
        <v/>
      </c>
      <c r="AD107" s="6" t="str">
        <f ca="1">IF(AND($A107&lt;&gt;"",$A107&lt;&gt;"TOTAL"),IF(AND([4]PDI_DES__SUBUNIDAD_SECCIÓN_UBIC!$AX105&lt;&gt;"",[4]PDI_DES__SUBUNIDAD_SECCIÓN_UBIC!$AX105&lt;&gt;0),[4]PDI_DES__SUBUNIDAD_SECCIÓN_UBIC!$AX105,""),IF($A107="TOTAL",SUM(INDIRECT("AD4:AD"&amp;ROW()-1)),""))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IF(AND($A107&lt;&gt;"",$A107&lt;&gt;"TOTAL"),IF(AND([4]PDI_DES__SUBUNIDAD_SECCIÓN_UBIC!$BA105&lt;&gt;"",[4]PDI_DES__SUBUNIDAD_SECCIÓN_UBIC!$BA105&lt;&gt;0),[4]PDI_DES__SUBUNIDAD_SECCIÓN_UBIC!$BA105,""),IF($A107="TOTAL",SUM(INDIRECT("AF4:AF"&amp;ROW()-1)),""))</f>
        <v/>
      </c>
      <c r="AG107" s="6" t="str">
        <f ca="1">IF(AND($A107&lt;&gt;"",$A107&lt;&gt;"TOTAL"),IF(AND([4]PDI_DES__SUBUNIDAD_SECCIÓN_UBIC!$BC105&lt;&gt;"",[4]PDI_DES__SUBUNIDAD_SECCIÓN_UBIC!$BC105&lt;&gt;0),[4]PDI_DES__SUBUNIDAD_SECCIÓN_UBIC!$BC105,""),IF($A107="TOTAL",SUM(INDIRECT("AG4:AG"&amp;ROW()-1)),""))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IF(AND($A107&lt;&gt;"",$A107&lt;&gt;"TOTAL"),IF(AND([4]PDI_DES__SUBUNIDAD_SECCIÓN_UBIC!$BF105&lt;&gt;"",[4]PDI_DES__SUBUNIDAD_SECCIÓN_UBIC!$BF105&lt;&gt;0),[4]PDI_DES__SUBUNIDAD_SECCIÓN_UBIC!$BF105,""),IF($A107="TOTAL",SUM(INDIRECT("AI4:AI"&amp;ROW()-1)),""))</f>
        <v/>
      </c>
      <c r="AJ107" s="6" t="str">
        <f ca="1">IF(AND($A107&lt;&gt;"",$A107&lt;&gt;"TOTAL"),IF(AND([4]PDI_DES__SUBUNIDAD_SECCIÓN_UBIC!$BH105&lt;&gt;"",[4]PDI_DES__SUBUNIDAD_SECCIÓN_UBIC!$BH105&lt;&gt;0),[4]PDI_DES__SUBUNIDAD_SECCIÓN_UBIC!$BH105,""),IF($A107="TOTAL",SUM(INDIRECT("AJ4:AJ"&amp;ROW()-1)),""))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IF(AND($A107&lt;&gt;"",$A107&lt;&gt;"TOTAL"),IF(AND([4]PDI_DES__SUBUNIDAD_SECCIÓN_UBIC!$BK105&lt;&gt;"",[4]PDI_DES__SUBUNIDAD_SECCIÓN_UBIC!$BK105&lt;&gt;0),[4]PDI_DES__SUBUNIDAD_SECCIÓN_UBIC!$BK105,""),IF($A107="TOTAL",SUM(INDIRECT("AL4:AL"&amp;ROW()-1)),""))</f>
        <v/>
      </c>
      <c r="AM107" s="6" t="str">
        <f ca="1">IF(AND($A107&lt;&gt;"",$A107&lt;&gt;"TOTAL"),IF(AND([4]PDI_DES__SUBUNIDAD_SECCIÓN_UBIC!$BM105&lt;&gt;"",[4]PDI_DES__SUBUNIDAD_SECCIÓN_UBIC!$BM105&lt;&gt;0),[4]PDI_DES__SUBUNIDAD_SECCIÓN_UBIC!$BM105,""),IF($A107="TOTAL",SUM(INDIRECT("AM4:AM"&amp;ROW()-1)),""))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IF(AND($A107&lt;&gt;"",$A107&lt;&gt;"TOTAL"),IF(AND([4]PDI_DES__SUBUNIDAD_SECCIÓN_UBIC!$BP105&lt;&gt;"",[4]PDI_DES__SUBUNIDAD_SECCIÓN_UBIC!$BP105&lt;&gt;0),[4]PDI_DES__SUBUNIDAD_SECCIÓN_UBIC!$BP105,""),IF($A107="TOTAL",SUM(INDIRECT("AO4:AO"&amp;ROW()-1)),""))</f>
        <v/>
      </c>
      <c r="AP107" s="6" t="str">
        <f ca="1">IF(AND($A107&lt;&gt;"",$A107&lt;&gt;"TOTAL"),IF(AND([4]PDI_DES__SUBUNIDAD_SECCIÓN_UBIC!$BR105&lt;&gt;"",[4]PDI_DES__SUBUNIDAD_SECCIÓN_UBIC!$BR105&lt;&gt;0),[4]PDI_DES__SUBUNIDAD_SECCIÓN_UBIC!$BR105,""),IF($A107="TOTAL",SUM(INDIRECT("AP4:AP"&amp;ROW()-1)),""))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IF(AND($A107&lt;&gt;"",$A107&lt;&gt;"TOTAL"),IF(AND([4]PDI_DES__SUBUNIDAD_SECCIÓN_UBIC!$BU105&lt;&gt;"",[4]PDI_DES__SUBUNIDAD_SECCIÓN_UBIC!$BU105&lt;&gt;0),[4]PDI_DES__SUBUNIDAD_SECCIÓN_UBIC!$BU105,""),IF($A107="TOTAL",SUM(INDIRECT("AR4:AR"&amp;ROW()-1)),""))</f>
        <v/>
      </c>
      <c r="AS107" s="6" t="str">
        <f ca="1">IF(AND($A107&lt;&gt;"",$A107&lt;&gt;"TOTAL"),IF(AND([4]PDI_DES__SUBUNIDAD_SECCIÓN_UBIC!$BW105&lt;&gt;"",[4]PDI_DES__SUBUNIDAD_SECCIÓN_UBIC!$BW105&lt;&gt;0),[4]PDI_DES__SUBUNIDAD_SECCIÓN_UBIC!$BW105,""),IF($A107="TOTAL",SUM(INDIRECT("AS4:AS"&amp;ROW()-1)),""))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IF(AND($A107&lt;&gt;"",$A107&lt;&gt;"TOTAL"),IF(AND([4]PDI_DES__SUBUNIDAD_SECCIÓN_UBIC!$BZ105&lt;&gt;"",[4]PDI_DES__SUBUNIDAD_SECCIÓN_UBIC!$BZ105&lt;&gt;0),[4]PDI_DES__SUBUNIDAD_SECCIÓN_UBIC!$BZ105,""),IF($A107="TOTAL",SUM(INDIRECT("AU4:AU"&amp;ROW()-1)),""))</f>
        <v/>
      </c>
      <c r="AV107" s="6" t="str">
        <f ca="1">IF(AND($A107&lt;&gt;"",$A107&lt;&gt;"TOTAL"),IF(AND([4]PDI_DES__SUBUNIDAD_SECCIÓN_UBIC!$CB105&lt;&gt;"",[4]PDI_DES__SUBUNIDAD_SECCIÓN_UBIC!$CB105&lt;&gt;0),[4]PDI_DES__SUBUNIDAD_SECCIÓN_UBIC!$CB105,""),IF($A107="TOTAL",SUM(INDIRECT("AV4:AV"&amp;ROW()-1)),""))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IF(AND($A107&lt;&gt;"",$A107&lt;&gt;"TOTAL"),IF(AND([4]PDI_DES__SUBUNIDAD_SECCIÓN_UBIC!$CE105&lt;&gt;"",[4]PDI_DES__SUBUNIDAD_SECCIÓN_UBIC!$CE105&lt;&gt;0),[4]PDI_DES__SUBUNIDAD_SECCIÓN_UBIC!$CE105,""),IF($A107="TOTAL",SUM(INDIRECT("AX4:AX"&amp;ROW()-1)),""))</f>
        <v/>
      </c>
      <c r="AY107" s="6" t="str">
        <f ca="1">IF(AND($A107&lt;&gt;"",$A107&lt;&gt;"TOTAL"),IF(AND([4]PDI_DES__SUBUNIDAD_SECCIÓN_UBIC!$CG105&lt;&gt;"",[4]PDI_DES__SUBUNIDAD_SECCIÓN_UBIC!$CG105&lt;&gt;0),[4]PDI_DES__SUBUNIDAD_SECCIÓN_UBIC!$CG105,""),IF($A107="TOTAL",SUM(INDIRECT("AY4:AY"&amp;ROW()-1)),""))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IF(AND($A107&lt;&gt;"",$A107&lt;&gt;"TOTAL"),IF(AND([4]PDI_DES__SUBUNIDAD_SECCIÓN_UBIC!$CJ105&lt;&gt;"",[4]PDI_DES__SUBUNIDAD_SECCIÓN_UBIC!$CJ105&lt;&gt;0),[4]PDI_DES__SUBUNIDAD_SECCIÓN_UBIC!$CJ105,""),IF($A107="TOTAL",SUM(INDIRECT("BA4:BA"&amp;ROW()-1)),""))</f>
        <v/>
      </c>
      <c r="BB107" s="6" t="str">
        <f ca="1">IF(AND($A107&lt;&gt;"",$A107&lt;&gt;"TOTAL"),IF(AND([4]PDI_DES__SUBUNIDAD_SECCIÓN_UBIC!$CL105&lt;&gt;"",[4]PDI_DES__SUBUNIDAD_SECCIÓN_UBIC!$CL105&lt;&gt;0),[4]PDI_DES__SUBUNIDAD_SECCIÓN_UBIC!$CL105,""),IF($A107="TOTAL",SUM(INDIRECT("BB4:BB"&amp;ROW()-1)),""))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IF(AND($A107&lt;&gt;"",$A107&lt;&gt;"TOTAL"),IF(AND([4]PDI_DES__SUBUNIDAD_SECCIÓN_UBIC!$CO105&lt;&gt;"",[4]PDI_DES__SUBUNIDAD_SECCIÓN_UBIC!$CO105&lt;&gt;0),[4]PDI_DES__SUBUNIDAD_SECCIÓN_UBIC!$CO105,""),IF($A107="TOTAL",SUM(INDIRECT("BD4:BD"&amp;ROW()-1)),""))</f>
        <v/>
      </c>
      <c r="BE107" s="6" t="str">
        <f ca="1">IF(AND($A107&lt;&gt;"",$A107&lt;&gt;"TOTAL"),IF(AND([4]PDI_DES__SUBUNIDAD_SECCIÓN_UBIC!$CQ105&lt;&gt;"",[4]PDI_DES__SUBUNIDAD_SECCIÓN_UBIC!$CQ105&lt;&gt;0),[4]PDI_DES__SUBUNIDAD_SECCIÓN_UBIC!$CQ105,""),IF($A107="TOTAL",SUM(INDIRECT("BE4:BE"&amp;ROW()-1)),""))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IF([4]PDI_DES__SUBUNIDAD_SECCIÓN_UBIC!$B106&lt;&gt;"",[4]PDI_DES__SUBUNIDAD_SECCIÓN_UBIC!$B106,IF(AND([4]PDI_DES__SUBUNIDAD_SECCIÓN_UBIC!$B106="",[4]PDI_DES__SUBUNIDAD_SECCIÓN_UBIC!$B107="",[4]PDI_DES__SUBUNIDAD_SECCIÓN_UBIC!$B105=""),"","TOTAL"))</f>
        <v/>
      </c>
      <c r="B108" s="6" t="str">
        <f ca="1">IF(AND($A108&lt;&gt;"",$A108&lt;&gt;"TOTAL"),IF(AND([4]PDI_DES__SUBUNIDAD_SECCIÓN_UBIC!$C106&lt;&gt;"",[4]PDI_DES__SUBUNIDAD_SECCIÓN_UBIC!$C106&lt;&gt;0),[4]PDI_DES__SUBUNIDAD_SECCIÓN_UBIC!$C106,""),IF($A108="TOTAL",SUM(INDIRECT("B4:B"&amp;ROW()-1)),""))</f>
        <v/>
      </c>
      <c r="C108" s="6" t="str">
        <f ca="1">IF(AND($A108&lt;&gt;"",$A108&lt;&gt;"TOTAL"),IF(AND([4]PDI_DES__SUBUNIDAD_SECCIÓN_UBIC!$E106&lt;&gt;"",[4]PDI_DES__SUBUNIDAD_SECCIÓN_UBIC!$E106&lt;&gt;0),[4]PDI_DES__SUBUNIDAD_SECCIÓN_UBIC!$E106,""),IF($A108="TOTAL",SUM(INDIRECT("C4:C"&amp;ROW()-1)),""))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IF(AND($A108&lt;&gt;"",$A108&lt;&gt;"TOTAL"),IF(AND([4]PDI_DES__SUBUNIDAD_SECCIÓN_UBIC!$H106&lt;&gt;"",[4]PDI_DES__SUBUNIDAD_SECCIÓN_UBIC!$H106&lt;&gt;0),[4]PDI_DES__SUBUNIDAD_SECCIÓN_UBIC!$H106,""),IF($A108="TOTAL",SUM(INDIRECT("E4:E"&amp;ROW()-1)),""))</f>
        <v/>
      </c>
      <c r="F108" s="6" t="str">
        <f ca="1">IF(AND($A108&lt;&gt;"",$A108&lt;&gt;"TOTAL"),IF(AND([4]PDI_DES__SUBUNIDAD_SECCIÓN_UBIC!$J106&lt;&gt;"",[4]PDI_DES__SUBUNIDAD_SECCIÓN_UBIC!$J106&lt;&gt;0),[4]PDI_DES__SUBUNIDAD_SECCIÓN_UBIC!$J106,""),IF($A108="TOTAL",SUM(INDIRECT("F4:F"&amp;ROW()-1)),""))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IF(AND($A108&lt;&gt;"",$A108&lt;&gt;"TOTAL"),IF(AND([4]PDI_DES__SUBUNIDAD_SECCIÓN_UBIC!$M106&lt;&gt;"",[4]PDI_DES__SUBUNIDAD_SECCIÓN_UBIC!$M106&lt;&gt;0),[4]PDI_DES__SUBUNIDAD_SECCIÓN_UBIC!$M106,""),IF($A108="TOTAL",SUM(INDIRECT("H4:H"&amp;ROW()-1)),""))</f>
        <v/>
      </c>
      <c r="I108" s="6" t="str">
        <f ca="1">IF(AND($A108&lt;&gt;"",$A108&lt;&gt;"TOTAL"),IF(AND([4]PDI_DES__SUBUNIDAD_SECCIÓN_UBIC!$O106&lt;&gt;"",[4]PDI_DES__SUBUNIDAD_SECCIÓN_UBIC!$O106&lt;&gt;0),[4]PDI_DES__SUBUNIDAD_SECCIÓN_UBIC!$O106,""),IF($A108="TOTAL",SUM(INDIRECT("I4:I"&amp;ROW()-1)),""))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IF(AND($A108&lt;&gt;"",$A108&lt;&gt;"TOTAL"),IF(AND([4]PDI_DES__SUBUNIDAD_SECCIÓN_UBIC!$R106&lt;&gt;"",[4]PDI_DES__SUBUNIDAD_SECCIÓN_UBIC!$R106&lt;&gt;0),[4]PDI_DES__SUBUNIDAD_SECCIÓN_UBIC!$R106,""),IF($A108="TOTAL",SUM(INDIRECT("K4:K"&amp;ROW()-1)),""))</f>
        <v/>
      </c>
      <c r="L108" s="6" t="str">
        <f ca="1">IF(AND($A108&lt;&gt;"",$A108&lt;&gt;"TOTAL"),IF(AND([4]PDI_DES__SUBUNIDAD_SECCIÓN_UBIC!$T106&lt;&gt;"",[4]PDI_DES__SUBUNIDAD_SECCIÓN_UBIC!$T106&lt;&gt;0),[4]PDI_DES__SUBUNIDAD_SECCIÓN_UBIC!$T106,""),IF($A108="TOTAL",SUM(INDIRECT("L4:L"&amp;ROW()-1)),""))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IF(AND($A108&lt;&gt;"",$A108&lt;&gt;"TOTAL"),IF(AND([4]PDI_DES__SUBUNIDAD_SECCIÓN_UBIC!$W106&lt;&gt;"",[4]PDI_DES__SUBUNIDAD_SECCIÓN_UBIC!$W106&lt;&gt;0),[4]PDI_DES__SUBUNIDAD_SECCIÓN_UBIC!$W106,""),IF($A108="TOTAL",SUM(INDIRECT("N4:N"&amp;ROW()-1)),""))</f>
        <v/>
      </c>
      <c r="O108" s="6" t="str">
        <f ca="1">IF(AND($A108&lt;&gt;"",$A108&lt;&gt;"TOTAL"),IF(AND([4]PDI_DES__SUBUNIDAD_SECCIÓN_UBIC!$Y106&lt;&gt;"",[4]PDI_DES__SUBUNIDAD_SECCIÓN_UBIC!$Y106&lt;&gt;0),[4]PDI_DES__SUBUNIDAD_SECCIÓN_UBIC!$Y106,""),IF($A108="TOTAL",SUM(INDIRECT("O4:O"&amp;ROW()-1)),""))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IF(AND($A108&lt;&gt;"",$A108&lt;&gt;"TOTAL"),IF(AND([4]PDI_DES__SUBUNIDAD_SECCIÓN_UBIC!$AB106&lt;&gt;"",[4]PDI_DES__SUBUNIDAD_SECCIÓN_UBIC!$AB106&lt;&gt;0),[4]PDI_DES__SUBUNIDAD_SECCIÓN_UBIC!$AB106,""),IF($A108="TOTAL",SUM(INDIRECT("Q4:Q"&amp;ROW()-1)),""))</f>
        <v/>
      </c>
      <c r="R108" s="6" t="str">
        <f ca="1">IF(AND($A108&lt;&gt;"",$A108&lt;&gt;"TOTAL"),IF(AND([4]PDI_DES__SUBUNIDAD_SECCIÓN_UBIC!$AD106&lt;&gt;"",[4]PDI_DES__SUBUNIDAD_SECCIÓN_UBIC!$AD106&lt;&gt;0),[4]PDI_DES__SUBUNIDAD_SECCIÓN_UBIC!$AD106,""),IF($A108="TOTAL",SUM(INDIRECT("R4:R"&amp;ROW()-1)),""))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IF(AND($A108&lt;&gt;"",$A108&lt;&gt;"TOTAL"),IF(AND([4]PDI_DES__SUBUNIDAD_SECCIÓN_UBIC!$AG106&lt;&gt;"",[4]PDI_DES__SUBUNIDAD_SECCIÓN_UBIC!$AG106&lt;&gt;0),[4]PDI_DES__SUBUNIDAD_SECCIÓN_UBIC!$AG106,""),IF($A108="TOTAL",SUM(INDIRECT("T4:T"&amp;ROW()-1)),""))</f>
        <v/>
      </c>
      <c r="U108" s="6" t="str">
        <f ca="1">IF(AND($A108&lt;&gt;"",$A108&lt;&gt;"TOTAL"),IF(AND([4]PDI_DES__SUBUNIDAD_SECCIÓN_UBIC!$AI106&lt;&gt;"",[4]PDI_DES__SUBUNIDAD_SECCIÓN_UBIC!$AI106&lt;&gt;0),[4]PDI_DES__SUBUNIDAD_SECCIÓN_UBIC!$AI106,""),IF($A108="TOTAL",SUM(INDIRECT("U4:U"&amp;ROW()-1)),""))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IF(AND($A108&lt;&gt;"",$A108&lt;&gt;"TOTAL"),IF(AND([4]PDI_DES__SUBUNIDAD_SECCIÓN_UBIC!$AL106&lt;&gt;"",[4]PDI_DES__SUBUNIDAD_SECCIÓN_UBIC!$AL106&lt;&gt;0),[4]PDI_DES__SUBUNIDAD_SECCIÓN_UBIC!$AL106,""),IF($A108="TOTAL",SUM(INDIRECT("W4:W"&amp;ROW()-1)),""))</f>
        <v/>
      </c>
      <c r="X108" s="6" t="str">
        <f ca="1">IF(AND($A108&lt;&gt;"",$A108&lt;&gt;"TOTAL"),IF(AND([4]PDI_DES__SUBUNIDAD_SECCIÓN_UBIC!$AN106&lt;&gt;"",[4]PDI_DES__SUBUNIDAD_SECCIÓN_UBIC!$AN106&lt;&gt;0),[4]PDI_DES__SUBUNIDAD_SECCIÓN_UBIC!$AN106,""),IF($A108="TOTAL",SUM(INDIRECT("X4:X"&amp;ROW()-1)),""))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IF(AND($A108&lt;&gt;"",$A108&lt;&gt;"TOTAL"),IF(AND([4]PDI_DES__SUBUNIDAD_SECCIÓN_UBIC!$AQ106&lt;&gt;"",[4]PDI_DES__SUBUNIDAD_SECCIÓN_UBIC!$AQ106&lt;&gt;0),[4]PDI_DES__SUBUNIDAD_SECCIÓN_UBIC!$AQ106,""),IF($A108="TOTAL",SUM(INDIRECT("Z4:Z"&amp;ROW()-1)),""))</f>
        <v/>
      </c>
      <c r="AA108" s="6" t="str">
        <f ca="1">IF(AND($A108&lt;&gt;"",$A108&lt;&gt;"TOTAL"),IF(AND([4]PDI_DES__SUBUNIDAD_SECCIÓN_UBIC!$AS106&lt;&gt;"",[4]PDI_DES__SUBUNIDAD_SECCIÓN_UBIC!$AS106&lt;&gt;0),[4]PDI_DES__SUBUNIDAD_SECCIÓN_UBIC!$AS106,""),IF($A108="TOTAL",SUM(INDIRECT("AA4:AA"&amp;ROW()-1)),""))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IF(AND($A108&lt;&gt;"",$A108&lt;&gt;"TOTAL"),IF(AND([4]PDI_DES__SUBUNIDAD_SECCIÓN_UBIC!$AV106&lt;&gt;"",[4]PDI_DES__SUBUNIDAD_SECCIÓN_UBIC!$AV106&lt;&gt;0),[4]PDI_DES__SUBUNIDAD_SECCIÓN_UBIC!$AV106,""),IF($A108="TOTAL",SUM(INDIRECT("AC4:AC"&amp;ROW()-1)),""))</f>
        <v/>
      </c>
      <c r="AD108" s="6" t="str">
        <f ca="1">IF(AND($A108&lt;&gt;"",$A108&lt;&gt;"TOTAL"),IF(AND([4]PDI_DES__SUBUNIDAD_SECCIÓN_UBIC!$AX106&lt;&gt;"",[4]PDI_DES__SUBUNIDAD_SECCIÓN_UBIC!$AX106&lt;&gt;0),[4]PDI_DES__SUBUNIDAD_SECCIÓN_UBIC!$AX106,""),IF($A108="TOTAL",SUM(INDIRECT("AD4:AD"&amp;ROW()-1)),""))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IF(AND($A108&lt;&gt;"",$A108&lt;&gt;"TOTAL"),IF(AND([4]PDI_DES__SUBUNIDAD_SECCIÓN_UBIC!$BA106&lt;&gt;"",[4]PDI_DES__SUBUNIDAD_SECCIÓN_UBIC!$BA106&lt;&gt;0),[4]PDI_DES__SUBUNIDAD_SECCIÓN_UBIC!$BA106,""),IF($A108="TOTAL",SUM(INDIRECT("AF4:AF"&amp;ROW()-1)),""))</f>
        <v/>
      </c>
      <c r="AG108" s="6" t="str">
        <f ca="1">IF(AND($A108&lt;&gt;"",$A108&lt;&gt;"TOTAL"),IF(AND([4]PDI_DES__SUBUNIDAD_SECCIÓN_UBIC!$BC106&lt;&gt;"",[4]PDI_DES__SUBUNIDAD_SECCIÓN_UBIC!$BC106&lt;&gt;0),[4]PDI_DES__SUBUNIDAD_SECCIÓN_UBIC!$BC106,""),IF($A108="TOTAL",SUM(INDIRECT("AG4:AG"&amp;ROW()-1)),""))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IF(AND($A108&lt;&gt;"",$A108&lt;&gt;"TOTAL"),IF(AND([4]PDI_DES__SUBUNIDAD_SECCIÓN_UBIC!$BF106&lt;&gt;"",[4]PDI_DES__SUBUNIDAD_SECCIÓN_UBIC!$BF106&lt;&gt;0),[4]PDI_DES__SUBUNIDAD_SECCIÓN_UBIC!$BF106,""),IF($A108="TOTAL",SUM(INDIRECT("AI4:AI"&amp;ROW()-1)),""))</f>
        <v/>
      </c>
      <c r="AJ108" s="6" t="str">
        <f ca="1">IF(AND($A108&lt;&gt;"",$A108&lt;&gt;"TOTAL"),IF(AND([4]PDI_DES__SUBUNIDAD_SECCIÓN_UBIC!$BH106&lt;&gt;"",[4]PDI_DES__SUBUNIDAD_SECCIÓN_UBIC!$BH106&lt;&gt;0),[4]PDI_DES__SUBUNIDAD_SECCIÓN_UBIC!$BH106,""),IF($A108="TOTAL",SUM(INDIRECT("AJ4:AJ"&amp;ROW()-1)),""))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IF(AND($A108&lt;&gt;"",$A108&lt;&gt;"TOTAL"),IF(AND([4]PDI_DES__SUBUNIDAD_SECCIÓN_UBIC!$BK106&lt;&gt;"",[4]PDI_DES__SUBUNIDAD_SECCIÓN_UBIC!$BK106&lt;&gt;0),[4]PDI_DES__SUBUNIDAD_SECCIÓN_UBIC!$BK106,""),IF($A108="TOTAL",SUM(INDIRECT("AL4:AL"&amp;ROW()-1)),""))</f>
        <v/>
      </c>
      <c r="AM108" s="6" t="str">
        <f ca="1">IF(AND($A108&lt;&gt;"",$A108&lt;&gt;"TOTAL"),IF(AND([4]PDI_DES__SUBUNIDAD_SECCIÓN_UBIC!$BM106&lt;&gt;"",[4]PDI_DES__SUBUNIDAD_SECCIÓN_UBIC!$BM106&lt;&gt;0),[4]PDI_DES__SUBUNIDAD_SECCIÓN_UBIC!$BM106,""),IF($A108="TOTAL",SUM(INDIRECT("AM4:AM"&amp;ROW()-1)),""))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IF(AND($A108&lt;&gt;"",$A108&lt;&gt;"TOTAL"),IF(AND([4]PDI_DES__SUBUNIDAD_SECCIÓN_UBIC!$BP106&lt;&gt;"",[4]PDI_DES__SUBUNIDAD_SECCIÓN_UBIC!$BP106&lt;&gt;0),[4]PDI_DES__SUBUNIDAD_SECCIÓN_UBIC!$BP106,""),IF($A108="TOTAL",SUM(INDIRECT("AO4:AO"&amp;ROW()-1)),""))</f>
        <v/>
      </c>
      <c r="AP108" s="6" t="str">
        <f ca="1">IF(AND($A108&lt;&gt;"",$A108&lt;&gt;"TOTAL"),IF(AND([4]PDI_DES__SUBUNIDAD_SECCIÓN_UBIC!$BR106&lt;&gt;"",[4]PDI_DES__SUBUNIDAD_SECCIÓN_UBIC!$BR106&lt;&gt;0),[4]PDI_DES__SUBUNIDAD_SECCIÓN_UBIC!$BR106,""),IF($A108="TOTAL",SUM(INDIRECT("AP4:AP"&amp;ROW()-1)),""))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IF(AND($A108&lt;&gt;"",$A108&lt;&gt;"TOTAL"),IF(AND([4]PDI_DES__SUBUNIDAD_SECCIÓN_UBIC!$BU106&lt;&gt;"",[4]PDI_DES__SUBUNIDAD_SECCIÓN_UBIC!$BU106&lt;&gt;0),[4]PDI_DES__SUBUNIDAD_SECCIÓN_UBIC!$BU106,""),IF($A108="TOTAL",SUM(INDIRECT("AR4:AR"&amp;ROW()-1)),""))</f>
        <v/>
      </c>
      <c r="AS108" s="6" t="str">
        <f ca="1">IF(AND($A108&lt;&gt;"",$A108&lt;&gt;"TOTAL"),IF(AND([4]PDI_DES__SUBUNIDAD_SECCIÓN_UBIC!$BW106&lt;&gt;"",[4]PDI_DES__SUBUNIDAD_SECCIÓN_UBIC!$BW106&lt;&gt;0),[4]PDI_DES__SUBUNIDAD_SECCIÓN_UBIC!$BW106,""),IF($A108="TOTAL",SUM(INDIRECT("AS4:AS"&amp;ROW()-1)),""))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IF(AND($A108&lt;&gt;"",$A108&lt;&gt;"TOTAL"),IF(AND([4]PDI_DES__SUBUNIDAD_SECCIÓN_UBIC!$BZ106&lt;&gt;"",[4]PDI_DES__SUBUNIDAD_SECCIÓN_UBIC!$BZ106&lt;&gt;0),[4]PDI_DES__SUBUNIDAD_SECCIÓN_UBIC!$BZ106,""),IF($A108="TOTAL",SUM(INDIRECT("AU4:AU"&amp;ROW()-1)),""))</f>
        <v/>
      </c>
      <c r="AV108" s="6" t="str">
        <f ca="1">IF(AND($A108&lt;&gt;"",$A108&lt;&gt;"TOTAL"),IF(AND([4]PDI_DES__SUBUNIDAD_SECCIÓN_UBIC!$CB106&lt;&gt;"",[4]PDI_DES__SUBUNIDAD_SECCIÓN_UBIC!$CB106&lt;&gt;0),[4]PDI_DES__SUBUNIDAD_SECCIÓN_UBIC!$CB106,""),IF($A108="TOTAL",SUM(INDIRECT("AV4:AV"&amp;ROW()-1)),""))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IF(AND($A108&lt;&gt;"",$A108&lt;&gt;"TOTAL"),IF(AND([4]PDI_DES__SUBUNIDAD_SECCIÓN_UBIC!$CE106&lt;&gt;"",[4]PDI_DES__SUBUNIDAD_SECCIÓN_UBIC!$CE106&lt;&gt;0),[4]PDI_DES__SUBUNIDAD_SECCIÓN_UBIC!$CE106,""),IF($A108="TOTAL",SUM(INDIRECT("AX4:AX"&amp;ROW()-1)),""))</f>
        <v/>
      </c>
      <c r="AY108" s="6" t="str">
        <f ca="1">IF(AND($A108&lt;&gt;"",$A108&lt;&gt;"TOTAL"),IF(AND([4]PDI_DES__SUBUNIDAD_SECCIÓN_UBIC!$CG106&lt;&gt;"",[4]PDI_DES__SUBUNIDAD_SECCIÓN_UBIC!$CG106&lt;&gt;0),[4]PDI_DES__SUBUNIDAD_SECCIÓN_UBIC!$CG106,""),IF($A108="TOTAL",SUM(INDIRECT("AY4:AY"&amp;ROW()-1)),""))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IF(AND($A108&lt;&gt;"",$A108&lt;&gt;"TOTAL"),IF(AND([4]PDI_DES__SUBUNIDAD_SECCIÓN_UBIC!$CJ106&lt;&gt;"",[4]PDI_DES__SUBUNIDAD_SECCIÓN_UBIC!$CJ106&lt;&gt;0),[4]PDI_DES__SUBUNIDAD_SECCIÓN_UBIC!$CJ106,""),IF($A108="TOTAL",SUM(INDIRECT("BA4:BA"&amp;ROW()-1)),""))</f>
        <v/>
      </c>
      <c r="BB108" s="6" t="str">
        <f ca="1">IF(AND($A108&lt;&gt;"",$A108&lt;&gt;"TOTAL"),IF(AND([4]PDI_DES__SUBUNIDAD_SECCIÓN_UBIC!$CL106&lt;&gt;"",[4]PDI_DES__SUBUNIDAD_SECCIÓN_UBIC!$CL106&lt;&gt;0),[4]PDI_DES__SUBUNIDAD_SECCIÓN_UBIC!$CL106,""),IF($A108="TOTAL",SUM(INDIRECT("BB4:BB"&amp;ROW()-1)),""))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IF(AND($A108&lt;&gt;"",$A108&lt;&gt;"TOTAL"),IF(AND([4]PDI_DES__SUBUNIDAD_SECCIÓN_UBIC!$CO106&lt;&gt;"",[4]PDI_DES__SUBUNIDAD_SECCIÓN_UBIC!$CO106&lt;&gt;0),[4]PDI_DES__SUBUNIDAD_SECCIÓN_UBIC!$CO106,""),IF($A108="TOTAL",SUM(INDIRECT("BD4:BD"&amp;ROW()-1)),""))</f>
        <v/>
      </c>
      <c r="BE108" s="6" t="str">
        <f ca="1">IF(AND($A108&lt;&gt;"",$A108&lt;&gt;"TOTAL"),IF(AND([4]PDI_DES__SUBUNIDAD_SECCIÓN_UBIC!$CQ106&lt;&gt;"",[4]PDI_DES__SUBUNIDAD_SECCIÓN_UBIC!$CQ106&lt;&gt;0),[4]PDI_DES__SUBUNIDAD_SECCIÓN_UBIC!$CQ106,""),IF($A108="TOTAL",SUM(INDIRECT("BE4:BE"&amp;ROW()-1)),""))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IF([4]PDI_DES__SUBUNIDAD_SECCIÓN_UBIC!$B107&lt;&gt;"",[4]PDI_DES__SUBUNIDAD_SECCIÓN_UBIC!$B107,IF(AND([4]PDI_DES__SUBUNIDAD_SECCIÓN_UBIC!$B107="",[4]PDI_DES__SUBUNIDAD_SECCIÓN_UBIC!$B108="",[4]PDI_DES__SUBUNIDAD_SECCIÓN_UBIC!$B106=""),"","TOTAL"))</f>
        <v/>
      </c>
      <c r="B109" s="6" t="str">
        <f ca="1">IF(AND($A109&lt;&gt;"",$A109&lt;&gt;"TOTAL"),IF(AND([4]PDI_DES__SUBUNIDAD_SECCIÓN_UBIC!$C107&lt;&gt;"",[4]PDI_DES__SUBUNIDAD_SECCIÓN_UBIC!$C107&lt;&gt;0),[4]PDI_DES__SUBUNIDAD_SECCIÓN_UBIC!$C107,""),IF($A109="TOTAL",SUM(INDIRECT("B4:B"&amp;ROW()-1)),""))</f>
        <v/>
      </c>
      <c r="C109" s="6" t="str">
        <f ca="1">IF(AND($A109&lt;&gt;"",$A109&lt;&gt;"TOTAL"),IF(AND([4]PDI_DES__SUBUNIDAD_SECCIÓN_UBIC!$E107&lt;&gt;"",[4]PDI_DES__SUBUNIDAD_SECCIÓN_UBIC!$E107&lt;&gt;0),[4]PDI_DES__SUBUNIDAD_SECCIÓN_UBIC!$E107,""),IF($A109="TOTAL",SUM(INDIRECT("C4:C"&amp;ROW()-1)),""))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IF(AND($A109&lt;&gt;"",$A109&lt;&gt;"TOTAL"),IF(AND([4]PDI_DES__SUBUNIDAD_SECCIÓN_UBIC!$H107&lt;&gt;"",[4]PDI_DES__SUBUNIDAD_SECCIÓN_UBIC!$H107&lt;&gt;0),[4]PDI_DES__SUBUNIDAD_SECCIÓN_UBIC!$H107,""),IF($A109="TOTAL",SUM(INDIRECT("E4:E"&amp;ROW()-1)),""))</f>
        <v/>
      </c>
      <c r="F109" s="6" t="str">
        <f ca="1">IF(AND($A109&lt;&gt;"",$A109&lt;&gt;"TOTAL"),IF(AND([4]PDI_DES__SUBUNIDAD_SECCIÓN_UBIC!$J107&lt;&gt;"",[4]PDI_DES__SUBUNIDAD_SECCIÓN_UBIC!$J107&lt;&gt;0),[4]PDI_DES__SUBUNIDAD_SECCIÓN_UBIC!$J107,""),IF($A109="TOTAL",SUM(INDIRECT("F4:F"&amp;ROW()-1)),""))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IF(AND($A109&lt;&gt;"",$A109&lt;&gt;"TOTAL"),IF(AND([4]PDI_DES__SUBUNIDAD_SECCIÓN_UBIC!$M107&lt;&gt;"",[4]PDI_DES__SUBUNIDAD_SECCIÓN_UBIC!$M107&lt;&gt;0),[4]PDI_DES__SUBUNIDAD_SECCIÓN_UBIC!$M107,""),IF($A109="TOTAL",SUM(INDIRECT("H4:H"&amp;ROW()-1)),""))</f>
        <v/>
      </c>
      <c r="I109" s="6" t="str">
        <f ca="1">IF(AND($A109&lt;&gt;"",$A109&lt;&gt;"TOTAL"),IF(AND([4]PDI_DES__SUBUNIDAD_SECCIÓN_UBIC!$O107&lt;&gt;"",[4]PDI_DES__SUBUNIDAD_SECCIÓN_UBIC!$O107&lt;&gt;0),[4]PDI_DES__SUBUNIDAD_SECCIÓN_UBIC!$O107,""),IF($A109="TOTAL",SUM(INDIRECT("I4:I"&amp;ROW()-1)),""))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IF(AND($A109&lt;&gt;"",$A109&lt;&gt;"TOTAL"),IF(AND([4]PDI_DES__SUBUNIDAD_SECCIÓN_UBIC!$R107&lt;&gt;"",[4]PDI_DES__SUBUNIDAD_SECCIÓN_UBIC!$R107&lt;&gt;0),[4]PDI_DES__SUBUNIDAD_SECCIÓN_UBIC!$R107,""),IF($A109="TOTAL",SUM(INDIRECT("K4:K"&amp;ROW()-1)),""))</f>
        <v/>
      </c>
      <c r="L109" s="6" t="str">
        <f ca="1">IF(AND($A109&lt;&gt;"",$A109&lt;&gt;"TOTAL"),IF(AND([4]PDI_DES__SUBUNIDAD_SECCIÓN_UBIC!$T107&lt;&gt;"",[4]PDI_DES__SUBUNIDAD_SECCIÓN_UBIC!$T107&lt;&gt;0),[4]PDI_DES__SUBUNIDAD_SECCIÓN_UBIC!$T107,""),IF($A109="TOTAL",SUM(INDIRECT("L4:L"&amp;ROW()-1)),""))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IF(AND($A109&lt;&gt;"",$A109&lt;&gt;"TOTAL"),IF(AND([4]PDI_DES__SUBUNIDAD_SECCIÓN_UBIC!$W107&lt;&gt;"",[4]PDI_DES__SUBUNIDAD_SECCIÓN_UBIC!$W107&lt;&gt;0),[4]PDI_DES__SUBUNIDAD_SECCIÓN_UBIC!$W107,""),IF($A109="TOTAL",SUM(INDIRECT("N4:N"&amp;ROW()-1)),""))</f>
        <v/>
      </c>
      <c r="O109" s="6" t="str">
        <f ca="1">IF(AND($A109&lt;&gt;"",$A109&lt;&gt;"TOTAL"),IF(AND([4]PDI_DES__SUBUNIDAD_SECCIÓN_UBIC!$Y107&lt;&gt;"",[4]PDI_DES__SUBUNIDAD_SECCIÓN_UBIC!$Y107&lt;&gt;0),[4]PDI_DES__SUBUNIDAD_SECCIÓN_UBIC!$Y107,""),IF($A109="TOTAL",SUM(INDIRECT("O4:O"&amp;ROW()-1)),""))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IF(AND($A109&lt;&gt;"",$A109&lt;&gt;"TOTAL"),IF(AND([4]PDI_DES__SUBUNIDAD_SECCIÓN_UBIC!$AB107&lt;&gt;"",[4]PDI_DES__SUBUNIDAD_SECCIÓN_UBIC!$AB107&lt;&gt;0),[4]PDI_DES__SUBUNIDAD_SECCIÓN_UBIC!$AB107,""),IF($A109="TOTAL",SUM(INDIRECT("Q4:Q"&amp;ROW()-1)),""))</f>
        <v/>
      </c>
      <c r="R109" s="6" t="str">
        <f ca="1">IF(AND($A109&lt;&gt;"",$A109&lt;&gt;"TOTAL"),IF(AND([4]PDI_DES__SUBUNIDAD_SECCIÓN_UBIC!$AD107&lt;&gt;"",[4]PDI_DES__SUBUNIDAD_SECCIÓN_UBIC!$AD107&lt;&gt;0),[4]PDI_DES__SUBUNIDAD_SECCIÓN_UBIC!$AD107,""),IF($A109="TOTAL",SUM(INDIRECT("R4:R"&amp;ROW()-1)),""))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IF(AND($A109&lt;&gt;"",$A109&lt;&gt;"TOTAL"),IF(AND([4]PDI_DES__SUBUNIDAD_SECCIÓN_UBIC!$AG107&lt;&gt;"",[4]PDI_DES__SUBUNIDAD_SECCIÓN_UBIC!$AG107&lt;&gt;0),[4]PDI_DES__SUBUNIDAD_SECCIÓN_UBIC!$AG107,""),IF($A109="TOTAL",SUM(INDIRECT("T4:T"&amp;ROW()-1)),""))</f>
        <v/>
      </c>
      <c r="U109" s="6" t="str">
        <f ca="1">IF(AND($A109&lt;&gt;"",$A109&lt;&gt;"TOTAL"),IF(AND([4]PDI_DES__SUBUNIDAD_SECCIÓN_UBIC!$AI107&lt;&gt;"",[4]PDI_DES__SUBUNIDAD_SECCIÓN_UBIC!$AI107&lt;&gt;0),[4]PDI_DES__SUBUNIDAD_SECCIÓN_UBIC!$AI107,""),IF($A109="TOTAL",SUM(INDIRECT("U4:U"&amp;ROW()-1)),""))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IF(AND($A109&lt;&gt;"",$A109&lt;&gt;"TOTAL"),IF(AND([4]PDI_DES__SUBUNIDAD_SECCIÓN_UBIC!$AL107&lt;&gt;"",[4]PDI_DES__SUBUNIDAD_SECCIÓN_UBIC!$AL107&lt;&gt;0),[4]PDI_DES__SUBUNIDAD_SECCIÓN_UBIC!$AL107,""),IF($A109="TOTAL",SUM(INDIRECT("W4:W"&amp;ROW()-1)),""))</f>
        <v/>
      </c>
      <c r="X109" s="6" t="str">
        <f ca="1">IF(AND($A109&lt;&gt;"",$A109&lt;&gt;"TOTAL"),IF(AND([4]PDI_DES__SUBUNIDAD_SECCIÓN_UBIC!$AN107&lt;&gt;"",[4]PDI_DES__SUBUNIDAD_SECCIÓN_UBIC!$AN107&lt;&gt;0),[4]PDI_DES__SUBUNIDAD_SECCIÓN_UBIC!$AN107,""),IF($A109="TOTAL",SUM(INDIRECT("X4:X"&amp;ROW()-1)),""))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IF(AND($A109&lt;&gt;"",$A109&lt;&gt;"TOTAL"),IF(AND([4]PDI_DES__SUBUNIDAD_SECCIÓN_UBIC!$AQ107&lt;&gt;"",[4]PDI_DES__SUBUNIDAD_SECCIÓN_UBIC!$AQ107&lt;&gt;0),[4]PDI_DES__SUBUNIDAD_SECCIÓN_UBIC!$AQ107,""),IF($A109="TOTAL",SUM(INDIRECT("Z4:Z"&amp;ROW()-1)),""))</f>
        <v/>
      </c>
      <c r="AA109" s="6" t="str">
        <f ca="1">IF(AND($A109&lt;&gt;"",$A109&lt;&gt;"TOTAL"),IF(AND([4]PDI_DES__SUBUNIDAD_SECCIÓN_UBIC!$AS107&lt;&gt;"",[4]PDI_DES__SUBUNIDAD_SECCIÓN_UBIC!$AS107&lt;&gt;0),[4]PDI_DES__SUBUNIDAD_SECCIÓN_UBIC!$AS107,""),IF($A109="TOTAL",SUM(INDIRECT("AA4:AA"&amp;ROW()-1)),""))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IF(AND($A109&lt;&gt;"",$A109&lt;&gt;"TOTAL"),IF(AND([4]PDI_DES__SUBUNIDAD_SECCIÓN_UBIC!$AV107&lt;&gt;"",[4]PDI_DES__SUBUNIDAD_SECCIÓN_UBIC!$AV107&lt;&gt;0),[4]PDI_DES__SUBUNIDAD_SECCIÓN_UBIC!$AV107,""),IF($A109="TOTAL",SUM(INDIRECT("AC4:AC"&amp;ROW()-1)),""))</f>
        <v/>
      </c>
      <c r="AD109" s="6" t="str">
        <f ca="1">IF(AND($A109&lt;&gt;"",$A109&lt;&gt;"TOTAL"),IF(AND([4]PDI_DES__SUBUNIDAD_SECCIÓN_UBIC!$AX107&lt;&gt;"",[4]PDI_DES__SUBUNIDAD_SECCIÓN_UBIC!$AX107&lt;&gt;0),[4]PDI_DES__SUBUNIDAD_SECCIÓN_UBIC!$AX107,""),IF($A109="TOTAL",SUM(INDIRECT("AD4:AD"&amp;ROW()-1)),""))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IF(AND($A109&lt;&gt;"",$A109&lt;&gt;"TOTAL"),IF(AND([4]PDI_DES__SUBUNIDAD_SECCIÓN_UBIC!$BA107&lt;&gt;"",[4]PDI_DES__SUBUNIDAD_SECCIÓN_UBIC!$BA107&lt;&gt;0),[4]PDI_DES__SUBUNIDAD_SECCIÓN_UBIC!$BA107,""),IF($A109="TOTAL",SUM(INDIRECT("AF4:AF"&amp;ROW()-1)),""))</f>
        <v/>
      </c>
      <c r="AG109" s="6" t="str">
        <f ca="1">IF(AND($A109&lt;&gt;"",$A109&lt;&gt;"TOTAL"),IF(AND([4]PDI_DES__SUBUNIDAD_SECCIÓN_UBIC!$BC107&lt;&gt;"",[4]PDI_DES__SUBUNIDAD_SECCIÓN_UBIC!$BC107&lt;&gt;0),[4]PDI_DES__SUBUNIDAD_SECCIÓN_UBIC!$BC107,""),IF($A109="TOTAL",SUM(INDIRECT("AG4:AG"&amp;ROW()-1)),""))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IF(AND($A109&lt;&gt;"",$A109&lt;&gt;"TOTAL"),IF(AND([4]PDI_DES__SUBUNIDAD_SECCIÓN_UBIC!$BF107&lt;&gt;"",[4]PDI_DES__SUBUNIDAD_SECCIÓN_UBIC!$BF107&lt;&gt;0),[4]PDI_DES__SUBUNIDAD_SECCIÓN_UBIC!$BF107,""),IF($A109="TOTAL",SUM(INDIRECT("AI4:AI"&amp;ROW()-1)),""))</f>
        <v/>
      </c>
      <c r="AJ109" s="6" t="str">
        <f ca="1">IF(AND($A109&lt;&gt;"",$A109&lt;&gt;"TOTAL"),IF(AND([4]PDI_DES__SUBUNIDAD_SECCIÓN_UBIC!$BH107&lt;&gt;"",[4]PDI_DES__SUBUNIDAD_SECCIÓN_UBIC!$BH107&lt;&gt;0),[4]PDI_DES__SUBUNIDAD_SECCIÓN_UBIC!$BH107,""),IF($A109="TOTAL",SUM(INDIRECT("AJ4:AJ"&amp;ROW()-1)),""))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IF(AND($A109&lt;&gt;"",$A109&lt;&gt;"TOTAL"),IF(AND([4]PDI_DES__SUBUNIDAD_SECCIÓN_UBIC!$BK107&lt;&gt;"",[4]PDI_DES__SUBUNIDAD_SECCIÓN_UBIC!$BK107&lt;&gt;0),[4]PDI_DES__SUBUNIDAD_SECCIÓN_UBIC!$BK107,""),IF($A109="TOTAL",SUM(INDIRECT("AL4:AL"&amp;ROW()-1)),""))</f>
        <v/>
      </c>
      <c r="AM109" s="6" t="str">
        <f ca="1">IF(AND($A109&lt;&gt;"",$A109&lt;&gt;"TOTAL"),IF(AND([4]PDI_DES__SUBUNIDAD_SECCIÓN_UBIC!$BM107&lt;&gt;"",[4]PDI_DES__SUBUNIDAD_SECCIÓN_UBIC!$BM107&lt;&gt;0),[4]PDI_DES__SUBUNIDAD_SECCIÓN_UBIC!$BM107,""),IF($A109="TOTAL",SUM(INDIRECT("AM4:AM"&amp;ROW()-1)),""))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IF(AND($A109&lt;&gt;"",$A109&lt;&gt;"TOTAL"),IF(AND([4]PDI_DES__SUBUNIDAD_SECCIÓN_UBIC!$BP107&lt;&gt;"",[4]PDI_DES__SUBUNIDAD_SECCIÓN_UBIC!$BP107&lt;&gt;0),[4]PDI_DES__SUBUNIDAD_SECCIÓN_UBIC!$BP107,""),IF($A109="TOTAL",SUM(INDIRECT("AO4:AO"&amp;ROW()-1)),""))</f>
        <v/>
      </c>
      <c r="AP109" s="6" t="str">
        <f ca="1">IF(AND($A109&lt;&gt;"",$A109&lt;&gt;"TOTAL"),IF(AND([4]PDI_DES__SUBUNIDAD_SECCIÓN_UBIC!$BR107&lt;&gt;"",[4]PDI_DES__SUBUNIDAD_SECCIÓN_UBIC!$BR107&lt;&gt;0),[4]PDI_DES__SUBUNIDAD_SECCIÓN_UBIC!$BR107,""),IF($A109="TOTAL",SUM(INDIRECT("AP4:AP"&amp;ROW()-1)),""))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IF(AND($A109&lt;&gt;"",$A109&lt;&gt;"TOTAL"),IF(AND([4]PDI_DES__SUBUNIDAD_SECCIÓN_UBIC!$BU107&lt;&gt;"",[4]PDI_DES__SUBUNIDAD_SECCIÓN_UBIC!$BU107&lt;&gt;0),[4]PDI_DES__SUBUNIDAD_SECCIÓN_UBIC!$BU107,""),IF($A109="TOTAL",SUM(INDIRECT("AR4:AR"&amp;ROW()-1)),""))</f>
        <v/>
      </c>
      <c r="AS109" s="6" t="str">
        <f ca="1">IF(AND($A109&lt;&gt;"",$A109&lt;&gt;"TOTAL"),IF(AND([4]PDI_DES__SUBUNIDAD_SECCIÓN_UBIC!$BW107&lt;&gt;"",[4]PDI_DES__SUBUNIDAD_SECCIÓN_UBIC!$BW107&lt;&gt;0),[4]PDI_DES__SUBUNIDAD_SECCIÓN_UBIC!$BW107,""),IF($A109="TOTAL",SUM(INDIRECT("AS4:AS"&amp;ROW()-1)),""))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IF(AND($A109&lt;&gt;"",$A109&lt;&gt;"TOTAL"),IF(AND([4]PDI_DES__SUBUNIDAD_SECCIÓN_UBIC!$BZ107&lt;&gt;"",[4]PDI_DES__SUBUNIDAD_SECCIÓN_UBIC!$BZ107&lt;&gt;0),[4]PDI_DES__SUBUNIDAD_SECCIÓN_UBIC!$BZ107,""),IF($A109="TOTAL",SUM(INDIRECT("AU4:AU"&amp;ROW()-1)),""))</f>
        <v/>
      </c>
      <c r="AV109" s="6" t="str">
        <f ca="1">IF(AND($A109&lt;&gt;"",$A109&lt;&gt;"TOTAL"),IF(AND([4]PDI_DES__SUBUNIDAD_SECCIÓN_UBIC!$CB107&lt;&gt;"",[4]PDI_DES__SUBUNIDAD_SECCIÓN_UBIC!$CB107&lt;&gt;0),[4]PDI_DES__SUBUNIDAD_SECCIÓN_UBIC!$CB107,""),IF($A109="TOTAL",SUM(INDIRECT("AV4:AV"&amp;ROW()-1)),""))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IF(AND($A109&lt;&gt;"",$A109&lt;&gt;"TOTAL"),IF(AND([4]PDI_DES__SUBUNIDAD_SECCIÓN_UBIC!$CE107&lt;&gt;"",[4]PDI_DES__SUBUNIDAD_SECCIÓN_UBIC!$CE107&lt;&gt;0),[4]PDI_DES__SUBUNIDAD_SECCIÓN_UBIC!$CE107,""),IF($A109="TOTAL",SUM(INDIRECT("AX4:AX"&amp;ROW()-1)),""))</f>
        <v/>
      </c>
      <c r="AY109" s="6" t="str">
        <f ca="1">IF(AND($A109&lt;&gt;"",$A109&lt;&gt;"TOTAL"),IF(AND([4]PDI_DES__SUBUNIDAD_SECCIÓN_UBIC!$CG107&lt;&gt;"",[4]PDI_DES__SUBUNIDAD_SECCIÓN_UBIC!$CG107&lt;&gt;0),[4]PDI_DES__SUBUNIDAD_SECCIÓN_UBIC!$CG107,""),IF($A109="TOTAL",SUM(INDIRECT("AY4:AY"&amp;ROW()-1)),""))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IF(AND($A109&lt;&gt;"",$A109&lt;&gt;"TOTAL"),IF(AND([4]PDI_DES__SUBUNIDAD_SECCIÓN_UBIC!$CJ107&lt;&gt;"",[4]PDI_DES__SUBUNIDAD_SECCIÓN_UBIC!$CJ107&lt;&gt;0),[4]PDI_DES__SUBUNIDAD_SECCIÓN_UBIC!$CJ107,""),IF($A109="TOTAL",SUM(INDIRECT("BA4:BA"&amp;ROW()-1)),""))</f>
        <v/>
      </c>
      <c r="BB109" s="6" t="str">
        <f ca="1">IF(AND($A109&lt;&gt;"",$A109&lt;&gt;"TOTAL"),IF(AND([4]PDI_DES__SUBUNIDAD_SECCIÓN_UBIC!$CL107&lt;&gt;"",[4]PDI_DES__SUBUNIDAD_SECCIÓN_UBIC!$CL107&lt;&gt;0),[4]PDI_DES__SUBUNIDAD_SECCIÓN_UBIC!$CL107,""),IF($A109="TOTAL",SUM(INDIRECT("BB4:BB"&amp;ROW()-1)),""))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IF(AND($A109&lt;&gt;"",$A109&lt;&gt;"TOTAL"),IF(AND([4]PDI_DES__SUBUNIDAD_SECCIÓN_UBIC!$CO107&lt;&gt;"",[4]PDI_DES__SUBUNIDAD_SECCIÓN_UBIC!$CO107&lt;&gt;0),[4]PDI_DES__SUBUNIDAD_SECCIÓN_UBIC!$CO107,""),IF($A109="TOTAL",SUM(INDIRECT("BD4:BD"&amp;ROW()-1)),""))</f>
        <v/>
      </c>
      <c r="BE109" s="6" t="str">
        <f ca="1">IF(AND($A109&lt;&gt;"",$A109&lt;&gt;"TOTAL"),IF(AND([4]PDI_DES__SUBUNIDAD_SECCIÓN_UBIC!$CQ107&lt;&gt;"",[4]PDI_DES__SUBUNIDAD_SECCIÓN_UBIC!$CQ107&lt;&gt;0),[4]PDI_DES__SUBUNIDAD_SECCIÓN_UBIC!$CQ107,""),IF($A109="TOTAL",SUM(INDIRECT("BE4:BE"&amp;ROW()-1)),""))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IF([4]PDI_DES__SUBUNIDAD_SECCIÓN_UBIC!$B108&lt;&gt;"",[4]PDI_DES__SUBUNIDAD_SECCIÓN_UBIC!$B108,IF(AND([4]PDI_DES__SUBUNIDAD_SECCIÓN_UBIC!$B108="",[4]PDI_DES__SUBUNIDAD_SECCIÓN_UBIC!$B109="",[4]PDI_DES__SUBUNIDAD_SECCIÓN_UBIC!$B107=""),"","TOTAL"))</f>
        <v/>
      </c>
      <c r="B110" s="6" t="str">
        <f ca="1">IF(AND($A110&lt;&gt;"",$A110&lt;&gt;"TOTAL"),IF(AND([4]PDI_DES__SUBUNIDAD_SECCIÓN_UBIC!$C108&lt;&gt;"",[4]PDI_DES__SUBUNIDAD_SECCIÓN_UBIC!$C108&lt;&gt;0),[4]PDI_DES__SUBUNIDAD_SECCIÓN_UBIC!$C108,""),IF($A110="TOTAL",SUM(INDIRECT("B4:B"&amp;ROW()-1)),""))</f>
        <v/>
      </c>
      <c r="C110" s="6" t="str">
        <f ca="1">IF(AND($A110&lt;&gt;"",$A110&lt;&gt;"TOTAL"),IF(AND([4]PDI_DES__SUBUNIDAD_SECCIÓN_UBIC!$E108&lt;&gt;"",[4]PDI_DES__SUBUNIDAD_SECCIÓN_UBIC!$E108&lt;&gt;0),[4]PDI_DES__SUBUNIDAD_SECCIÓN_UBIC!$E108,""),IF($A110="TOTAL",SUM(INDIRECT("C4:C"&amp;ROW()-1)),""))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IF(AND($A110&lt;&gt;"",$A110&lt;&gt;"TOTAL"),IF(AND([4]PDI_DES__SUBUNIDAD_SECCIÓN_UBIC!$H108&lt;&gt;"",[4]PDI_DES__SUBUNIDAD_SECCIÓN_UBIC!$H108&lt;&gt;0),[4]PDI_DES__SUBUNIDAD_SECCIÓN_UBIC!$H108,""),IF($A110="TOTAL",SUM(INDIRECT("E4:E"&amp;ROW()-1)),""))</f>
        <v/>
      </c>
      <c r="F110" s="6" t="str">
        <f ca="1">IF(AND($A110&lt;&gt;"",$A110&lt;&gt;"TOTAL"),IF(AND([4]PDI_DES__SUBUNIDAD_SECCIÓN_UBIC!$J108&lt;&gt;"",[4]PDI_DES__SUBUNIDAD_SECCIÓN_UBIC!$J108&lt;&gt;0),[4]PDI_DES__SUBUNIDAD_SECCIÓN_UBIC!$J108,""),IF($A110="TOTAL",SUM(INDIRECT("F4:F"&amp;ROW()-1)),""))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IF(AND($A110&lt;&gt;"",$A110&lt;&gt;"TOTAL"),IF(AND([4]PDI_DES__SUBUNIDAD_SECCIÓN_UBIC!$M108&lt;&gt;"",[4]PDI_DES__SUBUNIDAD_SECCIÓN_UBIC!$M108&lt;&gt;0),[4]PDI_DES__SUBUNIDAD_SECCIÓN_UBIC!$M108,""),IF($A110="TOTAL",SUM(INDIRECT("H4:H"&amp;ROW()-1)),""))</f>
        <v/>
      </c>
      <c r="I110" s="6" t="str">
        <f ca="1">IF(AND($A110&lt;&gt;"",$A110&lt;&gt;"TOTAL"),IF(AND([4]PDI_DES__SUBUNIDAD_SECCIÓN_UBIC!$O108&lt;&gt;"",[4]PDI_DES__SUBUNIDAD_SECCIÓN_UBIC!$O108&lt;&gt;0),[4]PDI_DES__SUBUNIDAD_SECCIÓN_UBIC!$O108,""),IF($A110="TOTAL",SUM(INDIRECT("I4:I"&amp;ROW()-1)),""))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IF(AND($A110&lt;&gt;"",$A110&lt;&gt;"TOTAL"),IF(AND([4]PDI_DES__SUBUNIDAD_SECCIÓN_UBIC!$R108&lt;&gt;"",[4]PDI_DES__SUBUNIDAD_SECCIÓN_UBIC!$R108&lt;&gt;0),[4]PDI_DES__SUBUNIDAD_SECCIÓN_UBIC!$R108,""),IF($A110="TOTAL",SUM(INDIRECT("K4:K"&amp;ROW()-1)),""))</f>
        <v/>
      </c>
      <c r="L110" s="6" t="str">
        <f ca="1">IF(AND($A110&lt;&gt;"",$A110&lt;&gt;"TOTAL"),IF(AND([4]PDI_DES__SUBUNIDAD_SECCIÓN_UBIC!$T108&lt;&gt;"",[4]PDI_DES__SUBUNIDAD_SECCIÓN_UBIC!$T108&lt;&gt;0),[4]PDI_DES__SUBUNIDAD_SECCIÓN_UBIC!$T108,""),IF($A110="TOTAL",SUM(INDIRECT("L4:L"&amp;ROW()-1)),""))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IF(AND($A110&lt;&gt;"",$A110&lt;&gt;"TOTAL"),IF(AND([4]PDI_DES__SUBUNIDAD_SECCIÓN_UBIC!$W108&lt;&gt;"",[4]PDI_DES__SUBUNIDAD_SECCIÓN_UBIC!$W108&lt;&gt;0),[4]PDI_DES__SUBUNIDAD_SECCIÓN_UBIC!$W108,""),IF($A110="TOTAL",SUM(INDIRECT("N4:N"&amp;ROW()-1)),""))</f>
        <v/>
      </c>
      <c r="O110" s="6" t="str">
        <f ca="1">IF(AND($A110&lt;&gt;"",$A110&lt;&gt;"TOTAL"),IF(AND([4]PDI_DES__SUBUNIDAD_SECCIÓN_UBIC!$Y108&lt;&gt;"",[4]PDI_DES__SUBUNIDAD_SECCIÓN_UBIC!$Y108&lt;&gt;0),[4]PDI_DES__SUBUNIDAD_SECCIÓN_UBIC!$Y108,""),IF($A110="TOTAL",SUM(INDIRECT("O4:O"&amp;ROW()-1)),""))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IF(AND($A110&lt;&gt;"",$A110&lt;&gt;"TOTAL"),IF(AND([4]PDI_DES__SUBUNIDAD_SECCIÓN_UBIC!$AB108&lt;&gt;"",[4]PDI_DES__SUBUNIDAD_SECCIÓN_UBIC!$AB108&lt;&gt;0),[4]PDI_DES__SUBUNIDAD_SECCIÓN_UBIC!$AB108,""),IF($A110="TOTAL",SUM(INDIRECT("Q4:Q"&amp;ROW()-1)),""))</f>
        <v/>
      </c>
      <c r="R110" s="6" t="str">
        <f ca="1">IF(AND($A110&lt;&gt;"",$A110&lt;&gt;"TOTAL"),IF(AND([4]PDI_DES__SUBUNIDAD_SECCIÓN_UBIC!$AD108&lt;&gt;"",[4]PDI_DES__SUBUNIDAD_SECCIÓN_UBIC!$AD108&lt;&gt;0),[4]PDI_DES__SUBUNIDAD_SECCIÓN_UBIC!$AD108,""),IF($A110="TOTAL",SUM(INDIRECT("R4:R"&amp;ROW()-1)),""))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IF(AND($A110&lt;&gt;"",$A110&lt;&gt;"TOTAL"),IF(AND([4]PDI_DES__SUBUNIDAD_SECCIÓN_UBIC!$AG108&lt;&gt;"",[4]PDI_DES__SUBUNIDAD_SECCIÓN_UBIC!$AG108&lt;&gt;0),[4]PDI_DES__SUBUNIDAD_SECCIÓN_UBIC!$AG108,""),IF($A110="TOTAL",SUM(INDIRECT("T4:T"&amp;ROW()-1)),""))</f>
        <v/>
      </c>
      <c r="U110" s="6" t="str">
        <f ca="1">IF(AND($A110&lt;&gt;"",$A110&lt;&gt;"TOTAL"),IF(AND([4]PDI_DES__SUBUNIDAD_SECCIÓN_UBIC!$AI108&lt;&gt;"",[4]PDI_DES__SUBUNIDAD_SECCIÓN_UBIC!$AI108&lt;&gt;0),[4]PDI_DES__SUBUNIDAD_SECCIÓN_UBIC!$AI108,""),IF($A110="TOTAL",SUM(INDIRECT("U4:U"&amp;ROW()-1)),""))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IF(AND($A110&lt;&gt;"",$A110&lt;&gt;"TOTAL"),IF(AND([4]PDI_DES__SUBUNIDAD_SECCIÓN_UBIC!$AL108&lt;&gt;"",[4]PDI_DES__SUBUNIDAD_SECCIÓN_UBIC!$AL108&lt;&gt;0),[4]PDI_DES__SUBUNIDAD_SECCIÓN_UBIC!$AL108,""),IF($A110="TOTAL",SUM(INDIRECT("W4:W"&amp;ROW()-1)),""))</f>
        <v/>
      </c>
      <c r="X110" s="6" t="str">
        <f ca="1">IF(AND($A110&lt;&gt;"",$A110&lt;&gt;"TOTAL"),IF(AND([4]PDI_DES__SUBUNIDAD_SECCIÓN_UBIC!$AN108&lt;&gt;"",[4]PDI_DES__SUBUNIDAD_SECCIÓN_UBIC!$AN108&lt;&gt;0),[4]PDI_DES__SUBUNIDAD_SECCIÓN_UBIC!$AN108,""),IF($A110="TOTAL",SUM(INDIRECT("X4:X"&amp;ROW()-1)),""))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IF(AND($A110&lt;&gt;"",$A110&lt;&gt;"TOTAL"),IF(AND([4]PDI_DES__SUBUNIDAD_SECCIÓN_UBIC!$AQ108&lt;&gt;"",[4]PDI_DES__SUBUNIDAD_SECCIÓN_UBIC!$AQ108&lt;&gt;0),[4]PDI_DES__SUBUNIDAD_SECCIÓN_UBIC!$AQ108,""),IF($A110="TOTAL",SUM(INDIRECT("Z4:Z"&amp;ROW()-1)),""))</f>
        <v/>
      </c>
      <c r="AA110" s="6" t="str">
        <f ca="1">IF(AND($A110&lt;&gt;"",$A110&lt;&gt;"TOTAL"),IF(AND([4]PDI_DES__SUBUNIDAD_SECCIÓN_UBIC!$AS108&lt;&gt;"",[4]PDI_DES__SUBUNIDAD_SECCIÓN_UBIC!$AS108&lt;&gt;0),[4]PDI_DES__SUBUNIDAD_SECCIÓN_UBIC!$AS108,""),IF($A110="TOTAL",SUM(INDIRECT("AA4:AA"&amp;ROW()-1)),""))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IF(AND($A110&lt;&gt;"",$A110&lt;&gt;"TOTAL"),IF(AND([4]PDI_DES__SUBUNIDAD_SECCIÓN_UBIC!$AV108&lt;&gt;"",[4]PDI_DES__SUBUNIDAD_SECCIÓN_UBIC!$AV108&lt;&gt;0),[4]PDI_DES__SUBUNIDAD_SECCIÓN_UBIC!$AV108,""),IF($A110="TOTAL",SUM(INDIRECT("AC4:AC"&amp;ROW()-1)),""))</f>
        <v/>
      </c>
      <c r="AD110" s="6" t="str">
        <f ca="1">IF(AND($A110&lt;&gt;"",$A110&lt;&gt;"TOTAL"),IF(AND([4]PDI_DES__SUBUNIDAD_SECCIÓN_UBIC!$AX108&lt;&gt;"",[4]PDI_DES__SUBUNIDAD_SECCIÓN_UBIC!$AX108&lt;&gt;0),[4]PDI_DES__SUBUNIDAD_SECCIÓN_UBIC!$AX108,""),IF($A110="TOTAL",SUM(INDIRECT("AD4:AD"&amp;ROW()-1)),""))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IF(AND($A110&lt;&gt;"",$A110&lt;&gt;"TOTAL"),IF(AND([4]PDI_DES__SUBUNIDAD_SECCIÓN_UBIC!$BA108&lt;&gt;"",[4]PDI_DES__SUBUNIDAD_SECCIÓN_UBIC!$BA108&lt;&gt;0),[4]PDI_DES__SUBUNIDAD_SECCIÓN_UBIC!$BA108,""),IF($A110="TOTAL",SUM(INDIRECT("AF4:AF"&amp;ROW()-1)),""))</f>
        <v/>
      </c>
      <c r="AG110" s="6" t="str">
        <f ca="1">IF(AND($A110&lt;&gt;"",$A110&lt;&gt;"TOTAL"),IF(AND([4]PDI_DES__SUBUNIDAD_SECCIÓN_UBIC!$BC108&lt;&gt;"",[4]PDI_DES__SUBUNIDAD_SECCIÓN_UBIC!$BC108&lt;&gt;0),[4]PDI_DES__SUBUNIDAD_SECCIÓN_UBIC!$BC108,""),IF($A110="TOTAL",SUM(INDIRECT("AG4:AG"&amp;ROW()-1)),""))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IF(AND($A110&lt;&gt;"",$A110&lt;&gt;"TOTAL"),IF(AND([4]PDI_DES__SUBUNIDAD_SECCIÓN_UBIC!$BF108&lt;&gt;"",[4]PDI_DES__SUBUNIDAD_SECCIÓN_UBIC!$BF108&lt;&gt;0),[4]PDI_DES__SUBUNIDAD_SECCIÓN_UBIC!$BF108,""),IF($A110="TOTAL",SUM(INDIRECT("AI4:AI"&amp;ROW()-1)),""))</f>
        <v/>
      </c>
      <c r="AJ110" s="6" t="str">
        <f ca="1">IF(AND($A110&lt;&gt;"",$A110&lt;&gt;"TOTAL"),IF(AND([4]PDI_DES__SUBUNIDAD_SECCIÓN_UBIC!$BH108&lt;&gt;"",[4]PDI_DES__SUBUNIDAD_SECCIÓN_UBIC!$BH108&lt;&gt;0),[4]PDI_DES__SUBUNIDAD_SECCIÓN_UBIC!$BH108,""),IF($A110="TOTAL",SUM(INDIRECT("AJ4:AJ"&amp;ROW()-1)),""))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IF(AND($A110&lt;&gt;"",$A110&lt;&gt;"TOTAL"),IF(AND([4]PDI_DES__SUBUNIDAD_SECCIÓN_UBIC!$BK108&lt;&gt;"",[4]PDI_DES__SUBUNIDAD_SECCIÓN_UBIC!$BK108&lt;&gt;0),[4]PDI_DES__SUBUNIDAD_SECCIÓN_UBIC!$BK108,""),IF($A110="TOTAL",SUM(INDIRECT("AL4:AL"&amp;ROW()-1)),""))</f>
        <v/>
      </c>
      <c r="AM110" s="6" t="str">
        <f ca="1">IF(AND($A110&lt;&gt;"",$A110&lt;&gt;"TOTAL"),IF(AND([4]PDI_DES__SUBUNIDAD_SECCIÓN_UBIC!$BM108&lt;&gt;"",[4]PDI_DES__SUBUNIDAD_SECCIÓN_UBIC!$BM108&lt;&gt;0),[4]PDI_DES__SUBUNIDAD_SECCIÓN_UBIC!$BM108,""),IF($A110="TOTAL",SUM(INDIRECT("AM4:AM"&amp;ROW()-1)),""))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IF(AND($A110&lt;&gt;"",$A110&lt;&gt;"TOTAL"),IF(AND([4]PDI_DES__SUBUNIDAD_SECCIÓN_UBIC!$BP108&lt;&gt;"",[4]PDI_DES__SUBUNIDAD_SECCIÓN_UBIC!$BP108&lt;&gt;0),[4]PDI_DES__SUBUNIDAD_SECCIÓN_UBIC!$BP108,""),IF($A110="TOTAL",SUM(INDIRECT("AO4:AO"&amp;ROW()-1)),""))</f>
        <v/>
      </c>
      <c r="AP110" s="6" t="str">
        <f ca="1">IF(AND($A110&lt;&gt;"",$A110&lt;&gt;"TOTAL"),IF(AND([4]PDI_DES__SUBUNIDAD_SECCIÓN_UBIC!$BR108&lt;&gt;"",[4]PDI_DES__SUBUNIDAD_SECCIÓN_UBIC!$BR108&lt;&gt;0),[4]PDI_DES__SUBUNIDAD_SECCIÓN_UBIC!$BR108,""),IF($A110="TOTAL",SUM(INDIRECT("AP4:AP"&amp;ROW()-1)),""))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IF(AND($A110&lt;&gt;"",$A110&lt;&gt;"TOTAL"),IF(AND([4]PDI_DES__SUBUNIDAD_SECCIÓN_UBIC!$BU108&lt;&gt;"",[4]PDI_DES__SUBUNIDAD_SECCIÓN_UBIC!$BU108&lt;&gt;0),[4]PDI_DES__SUBUNIDAD_SECCIÓN_UBIC!$BU108,""),IF($A110="TOTAL",SUM(INDIRECT("AR4:AR"&amp;ROW()-1)),""))</f>
        <v/>
      </c>
      <c r="AS110" s="6" t="str">
        <f ca="1">IF(AND($A110&lt;&gt;"",$A110&lt;&gt;"TOTAL"),IF(AND([4]PDI_DES__SUBUNIDAD_SECCIÓN_UBIC!$BW108&lt;&gt;"",[4]PDI_DES__SUBUNIDAD_SECCIÓN_UBIC!$BW108&lt;&gt;0),[4]PDI_DES__SUBUNIDAD_SECCIÓN_UBIC!$BW108,""),IF($A110="TOTAL",SUM(INDIRECT("AS4:AS"&amp;ROW()-1)),""))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IF(AND($A110&lt;&gt;"",$A110&lt;&gt;"TOTAL"),IF(AND([4]PDI_DES__SUBUNIDAD_SECCIÓN_UBIC!$BZ108&lt;&gt;"",[4]PDI_DES__SUBUNIDAD_SECCIÓN_UBIC!$BZ108&lt;&gt;0),[4]PDI_DES__SUBUNIDAD_SECCIÓN_UBIC!$BZ108,""),IF($A110="TOTAL",SUM(INDIRECT("AU4:AU"&amp;ROW()-1)),""))</f>
        <v/>
      </c>
      <c r="AV110" s="6" t="str">
        <f ca="1">IF(AND($A110&lt;&gt;"",$A110&lt;&gt;"TOTAL"),IF(AND([4]PDI_DES__SUBUNIDAD_SECCIÓN_UBIC!$CB108&lt;&gt;"",[4]PDI_DES__SUBUNIDAD_SECCIÓN_UBIC!$CB108&lt;&gt;0),[4]PDI_DES__SUBUNIDAD_SECCIÓN_UBIC!$CB108,""),IF($A110="TOTAL",SUM(INDIRECT("AV4:AV"&amp;ROW()-1)),""))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IF(AND($A110&lt;&gt;"",$A110&lt;&gt;"TOTAL"),IF(AND([4]PDI_DES__SUBUNIDAD_SECCIÓN_UBIC!$CE108&lt;&gt;"",[4]PDI_DES__SUBUNIDAD_SECCIÓN_UBIC!$CE108&lt;&gt;0),[4]PDI_DES__SUBUNIDAD_SECCIÓN_UBIC!$CE108,""),IF($A110="TOTAL",SUM(INDIRECT("AX4:AX"&amp;ROW()-1)),""))</f>
        <v/>
      </c>
      <c r="AY110" s="6" t="str">
        <f ca="1">IF(AND($A110&lt;&gt;"",$A110&lt;&gt;"TOTAL"),IF(AND([4]PDI_DES__SUBUNIDAD_SECCIÓN_UBIC!$CG108&lt;&gt;"",[4]PDI_DES__SUBUNIDAD_SECCIÓN_UBIC!$CG108&lt;&gt;0),[4]PDI_DES__SUBUNIDAD_SECCIÓN_UBIC!$CG108,""),IF($A110="TOTAL",SUM(INDIRECT("AY4:AY"&amp;ROW()-1)),""))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IF(AND($A110&lt;&gt;"",$A110&lt;&gt;"TOTAL"),IF(AND([4]PDI_DES__SUBUNIDAD_SECCIÓN_UBIC!$CJ108&lt;&gt;"",[4]PDI_DES__SUBUNIDAD_SECCIÓN_UBIC!$CJ108&lt;&gt;0),[4]PDI_DES__SUBUNIDAD_SECCIÓN_UBIC!$CJ108,""),IF($A110="TOTAL",SUM(INDIRECT("BA4:BA"&amp;ROW()-1)),""))</f>
        <v/>
      </c>
      <c r="BB110" s="6" t="str">
        <f ca="1">IF(AND($A110&lt;&gt;"",$A110&lt;&gt;"TOTAL"),IF(AND([4]PDI_DES__SUBUNIDAD_SECCIÓN_UBIC!$CL108&lt;&gt;"",[4]PDI_DES__SUBUNIDAD_SECCIÓN_UBIC!$CL108&lt;&gt;0),[4]PDI_DES__SUBUNIDAD_SECCIÓN_UBIC!$CL108,""),IF($A110="TOTAL",SUM(INDIRECT("BB4:BB"&amp;ROW()-1)),""))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IF(AND($A110&lt;&gt;"",$A110&lt;&gt;"TOTAL"),IF(AND([4]PDI_DES__SUBUNIDAD_SECCIÓN_UBIC!$CO108&lt;&gt;"",[4]PDI_DES__SUBUNIDAD_SECCIÓN_UBIC!$CO108&lt;&gt;0),[4]PDI_DES__SUBUNIDAD_SECCIÓN_UBIC!$CO108,""),IF($A110="TOTAL",SUM(INDIRECT("BD4:BD"&amp;ROW()-1)),""))</f>
        <v/>
      </c>
      <c r="BE110" s="6" t="str">
        <f ca="1">IF(AND($A110&lt;&gt;"",$A110&lt;&gt;"TOTAL"),IF(AND([4]PDI_DES__SUBUNIDAD_SECCIÓN_UBIC!$CQ108&lt;&gt;"",[4]PDI_DES__SUBUNIDAD_SECCIÓN_UBIC!$CQ108&lt;&gt;0),[4]PDI_DES__SUBUNIDAD_SECCIÓN_UBIC!$CQ108,""),IF($A110="TOTAL",SUM(INDIRECT("BE4:BE"&amp;ROW()-1)),""))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IF([4]PDI_DES__SUBUNIDAD_SECCIÓN_UBIC!$B109&lt;&gt;"",[4]PDI_DES__SUBUNIDAD_SECCIÓN_UBIC!$B109,IF(AND([4]PDI_DES__SUBUNIDAD_SECCIÓN_UBIC!$B109="",[4]PDI_DES__SUBUNIDAD_SECCIÓN_UBIC!$B110="",[4]PDI_DES__SUBUNIDAD_SECCIÓN_UBIC!$B108=""),"","TOTAL"))</f>
        <v/>
      </c>
      <c r="B111" s="6" t="str">
        <f ca="1">IF(AND($A111&lt;&gt;"",$A111&lt;&gt;"TOTAL"),IF(AND([4]PDI_DES__SUBUNIDAD_SECCIÓN_UBIC!$C109&lt;&gt;"",[4]PDI_DES__SUBUNIDAD_SECCIÓN_UBIC!$C109&lt;&gt;0),[4]PDI_DES__SUBUNIDAD_SECCIÓN_UBIC!$C109,""),IF($A111="TOTAL",SUM(INDIRECT("B4:B"&amp;ROW()-1)),""))</f>
        <v/>
      </c>
      <c r="C111" s="6" t="str">
        <f ca="1">IF(AND($A111&lt;&gt;"",$A111&lt;&gt;"TOTAL"),IF(AND([4]PDI_DES__SUBUNIDAD_SECCIÓN_UBIC!$E109&lt;&gt;"",[4]PDI_DES__SUBUNIDAD_SECCIÓN_UBIC!$E109&lt;&gt;0),[4]PDI_DES__SUBUNIDAD_SECCIÓN_UBIC!$E109,""),IF($A111="TOTAL",SUM(INDIRECT("C4:C"&amp;ROW()-1)),""))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IF(AND($A111&lt;&gt;"",$A111&lt;&gt;"TOTAL"),IF(AND([4]PDI_DES__SUBUNIDAD_SECCIÓN_UBIC!$H109&lt;&gt;"",[4]PDI_DES__SUBUNIDAD_SECCIÓN_UBIC!$H109&lt;&gt;0),[4]PDI_DES__SUBUNIDAD_SECCIÓN_UBIC!$H109,""),IF($A111="TOTAL",SUM(INDIRECT("E4:E"&amp;ROW()-1)),""))</f>
        <v/>
      </c>
      <c r="F111" s="6" t="str">
        <f ca="1">IF(AND($A111&lt;&gt;"",$A111&lt;&gt;"TOTAL"),IF(AND([4]PDI_DES__SUBUNIDAD_SECCIÓN_UBIC!$J109&lt;&gt;"",[4]PDI_DES__SUBUNIDAD_SECCIÓN_UBIC!$J109&lt;&gt;0),[4]PDI_DES__SUBUNIDAD_SECCIÓN_UBIC!$J109,""),IF($A111="TOTAL",SUM(INDIRECT("F4:F"&amp;ROW()-1)),""))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IF(AND($A111&lt;&gt;"",$A111&lt;&gt;"TOTAL"),IF(AND([4]PDI_DES__SUBUNIDAD_SECCIÓN_UBIC!$M109&lt;&gt;"",[4]PDI_DES__SUBUNIDAD_SECCIÓN_UBIC!$M109&lt;&gt;0),[4]PDI_DES__SUBUNIDAD_SECCIÓN_UBIC!$M109,""),IF($A111="TOTAL",SUM(INDIRECT("H4:H"&amp;ROW()-1)),""))</f>
        <v/>
      </c>
      <c r="I111" s="6" t="str">
        <f ca="1">IF(AND($A111&lt;&gt;"",$A111&lt;&gt;"TOTAL"),IF(AND([4]PDI_DES__SUBUNIDAD_SECCIÓN_UBIC!$O109&lt;&gt;"",[4]PDI_DES__SUBUNIDAD_SECCIÓN_UBIC!$O109&lt;&gt;0),[4]PDI_DES__SUBUNIDAD_SECCIÓN_UBIC!$O109,""),IF($A111="TOTAL",SUM(INDIRECT("I4:I"&amp;ROW()-1)),""))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IF(AND($A111&lt;&gt;"",$A111&lt;&gt;"TOTAL"),IF(AND([4]PDI_DES__SUBUNIDAD_SECCIÓN_UBIC!$R109&lt;&gt;"",[4]PDI_DES__SUBUNIDAD_SECCIÓN_UBIC!$R109&lt;&gt;0),[4]PDI_DES__SUBUNIDAD_SECCIÓN_UBIC!$R109,""),IF($A111="TOTAL",SUM(INDIRECT("K4:K"&amp;ROW()-1)),""))</f>
        <v/>
      </c>
      <c r="L111" s="6" t="str">
        <f ca="1">IF(AND($A111&lt;&gt;"",$A111&lt;&gt;"TOTAL"),IF(AND([4]PDI_DES__SUBUNIDAD_SECCIÓN_UBIC!$T109&lt;&gt;"",[4]PDI_DES__SUBUNIDAD_SECCIÓN_UBIC!$T109&lt;&gt;0),[4]PDI_DES__SUBUNIDAD_SECCIÓN_UBIC!$T109,""),IF($A111="TOTAL",SUM(INDIRECT("L4:L"&amp;ROW()-1)),""))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IF(AND($A111&lt;&gt;"",$A111&lt;&gt;"TOTAL"),IF(AND([4]PDI_DES__SUBUNIDAD_SECCIÓN_UBIC!$W109&lt;&gt;"",[4]PDI_DES__SUBUNIDAD_SECCIÓN_UBIC!$W109&lt;&gt;0),[4]PDI_DES__SUBUNIDAD_SECCIÓN_UBIC!$W109,""),IF($A111="TOTAL",SUM(INDIRECT("N4:N"&amp;ROW()-1)),""))</f>
        <v/>
      </c>
      <c r="O111" s="6" t="str">
        <f ca="1">IF(AND($A111&lt;&gt;"",$A111&lt;&gt;"TOTAL"),IF(AND([4]PDI_DES__SUBUNIDAD_SECCIÓN_UBIC!$Y109&lt;&gt;"",[4]PDI_DES__SUBUNIDAD_SECCIÓN_UBIC!$Y109&lt;&gt;0),[4]PDI_DES__SUBUNIDAD_SECCIÓN_UBIC!$Y109,""),IF($A111="TOTAL",SUM(INDIRECT("O4:O"&amp;ROW()-1)),""))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IF(AND($A111&lt;&gt;"",$A111&lt;&gt;"TOTAL"),IF(AND([4]PDI_DES__SUBUNIDAD_SECCIÓN_UBIC!$AB109&lt;&gt;"",[4]PDI_DES__SUBUNIDAD_SECCIÓN_UBIC!$AB109&lt;&gt;0),[4]PDI_DES__SUBUNIDAD_SECCIÓN_UBIC!$AB109,""),IF($A111="TOTAL",SUM(INDIRECT("Q4:Q"&amp;ROW()-1)),""))</f>
        <v/>
      </c>
      <c r="R111" s="6" t="str">
        <f ca="1">IF(AND($A111&lt;&gt;"",$A111&lt;&gt;"TOTAL"),IF(AND([4]PDI_DES__SUBUNIDAD_SECCIÓN_UBIC!$AD109&lt;&gt;"",[4]PDI_DES__SUBUNIDAD_SECCIÓN_UBIC!$AD109&lt;&gt;0),[4]PDI_DES__SUBUNIDAD_SECCIÓN_UBIC!$AD109,""),IF($A111="TOTAL",SUM(INDIRECT("R4:R"&amp;ROW()-1)),""))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IF(AND($A111&lt;&gt;"",$A111&lt;&gt;"TOTAL"),IF(AND([4]PDI_DES__SUBUNIDAD_SECCIÓN_UBIC!$AG109&lt;&gt;"",[4]PDI_DES__SUBUNIDAD_SECCIÓN_UBIC!$AG109&lt;&gt;0),[4]PDI_DES__SUBUNIDAD_SECCIÓN_UBIC!$AG109,""),IF($A111="TOTAL",SUM(INDIRECT("T4:T"&amp;ROW()-1)),""))</f>
        <v/>
      </c>
      <c r="U111" s="6" t="str">
        <f ca="1">IF(AND($A111&lt;&gt;"",$A111&lt;&gt;"TOTAL"),IF(AND([4]PDI_DES__SUBUNIDAD_SECCIÓN_UBIC!$AI109&lt;&gt;"",[4]PDI_DES__SUBUNIDAD_SECCIÓN_UBIC!$AI109&lt;&gt;0),[4]PDI_DES__SUBUNIDAD_SECCIÓN_UBIC!$AI109,""),IF($A111="TOTAL",SUM(INDIRECT("U4:U"&amp;ROW()-1)),""))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IF(AND($A111&lt;&gt;"",$A111&lt;&gt;"TOTAL"),IF(AND([4]PDI_DES__SUBUNIDAD_SECCIÓN_UBIC!$AL109&lt;&gt;"",[4]PDI_DES__SUBUNIDAD_SECCIÓN_UBIC!$AL109&lt;&gt;0),[4]PDI_DES__SUBUNIDAD_SECCIÓN_UBIC!$AL109,""),IF($A111="TOTAL",SUM(INDIRECT("W4:W"&amp;ROW()-1)),""))</f>
        <v/>
      </c>
      <c r="X111" s="6" t="str">
        <f ca="1">IF(AND($A111&lt;&gt;"",$A111&lt;&gt;"TOTAL"),IF(AND([4]PDI_DES__SUBUNIDAD_SECCIÓN_UBIC!$AN109&lt;&gt;"",[4]PDI_DES__SUBUNIDAD_SECCIÓN_UBIC!$AN109&lt;&gt;0),[4]PDI_DES__SUBUNIDAD_SECCIÓN_UBIC!$AN109,""),IF($A111="TOTAL",SUM(INDIRECT("X4:X"&amp;ROW()-1)),""))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IF(AND($A111&lt;&gt;"",$A111&lt;&gt;"TOTAL"),IF(AND([4]PDI_DES__SUBUNIDAD_SECCIÓN_UBIC!$AQ109&lt;&gt;"",[4]PDI_DES__SUBUNIDAD_SECCIÓN_UBIC!$AQ109&lt;&gt;0),[4]PDI_DES__SUBUNIDAD_SECCIÓN_UBIC!$AQ109,""),IF($A111="TOTAL",SUM(INDIRECT("Z4:Z"&amp;ROW()-1)),""))</f>
        <v/>
      </c>
      <c r="AA111" s="6" t="str">
        <f ca="1">IF(AND($A111&lt;&gt;"",$A111&lt;&gt;"TOTAL"),IF(AND([4]PDI_DES__SUBUNIDAD_SECCIÓN_UBIC!$AS109&lt;&gt;"",[4]PDI_DES__SUBUNIDAD_SECCIÓN_UBIC!$AS109&lt;&gt;0),[4]PDI_DES__SUBUNIDAD_SECCIÓN_UBIC!$AS109,""),IF($A111="TOTAL",SUM(INDIRECT("AA4:AA"&amp;ROW()-1)),""))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IF(AND($A111&lt;&gt;"",$A111&lt;&gt;"TOTAL"),IF(AND([4]PDI_DES__SUBUNIDAD_SECCIÓN_UBIC!$AV109&lt;&gt;"",[4]PDI_DES__SUBUNIDAD_SECCIÓN_UBIC!$AV109&lt;&gt;0),[4]PDI_DES__SUBUNIDAD_SECCIÓN_UBIC!$AV109,""),IF($A111="TOTAL",SUM(INDIRECT("AC4:AC"&amp;ROW()-1)),""))</f>
        <v/>
      </c>
      <c r="AD111" s="6" t="str">
        <f ca="1">IF(AND($A111&lt;&gt;"",$A111&lt;&gt;"TOTAL"),IF(AND([4]PDI_DES__SUBUNIDAD_SECCIÓN_UBIC!$AX109&lt;&gt;"",[4]PDI_DES__SUBUNIDAD_SECCIÓN_UBIC!$AX109&lt;&gt;0),[4]PDI_DES__SUBUNIDAD_SECCIÓN_UBIC!$AX109,""),IF($A111="TOTAL",SUM(INDIRECT("AD4:AD"&amp;ROW()-1)),""))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IF(AND($A111&lt;&gt;"",$A111&lt;&gt;"TOTAL"),IF(AND([4]PDI_DES__SUBUNIDAD_SECCIÓN_UBIC!$BA109&lt;&gt;"",[4]PDI_DES__SUBUNIDAD_SECCIÓN_UBIC!$BA109&lt;&gt;0),[4]PDI_DES__SUBUNIDAD_SECCIÓN_UBIC!$BA109,""),IF($A111="TOTAL",SUM(INDIRECT("AF4:AF"&amp;ROW()-1)),""))</f>
        <v/>
      </c>
      <c r="AG111" s="6" t="str">
        <f ca="1">IF(AND($A111&lt;&gt;"",$A111&lt;&gt;"TOTAL"),IF(AND([4]PDI_DES__SUBUNIDAD_SECCIÓN_UBIC!$BC109&lt;&gt;"",[4]PDI_DES__SUBUNIDAD_SECCIÓN_UBIC!$BC109&lt;&gt;0),[4]PDI_DES__SUBUNIDAD_SECCIÓN_UBIC!$BC109,""),IF($A111="TOTAL",SUM(INDIRECT("AG4:AG"&amp;ROW()-1)),""))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IF(AND($A111&lt;&gt;"",$A111&lt;&gt;"TOTAL"),IF(AND([4]PDI_DES__SUBUNIDAD_SECCIÓN_UBIC!$BF109&lt;&gt;"",[4]PDI_DES__SUBUNIDAD_SECCIÓN_UBIC!$BF109&lt;&gt;0),[4]PDI_DES__SUBUNIDAD_SECCIÓN_UBIC!$BF109,""),IF($A111="TOTAL",SUM(INDIRECT("AI4:AI"&amp;ROW()-1)),""))</f>
        <v/>
      </c>
      <c r="AJ111" s="6" t="str">
        <f ca="1">IF(AND($A111&lt;&gt;"",$A111&lt;&gt;"TOTAL"),IF(AND([4]PDI_DES__SUBUNIDAD_SECCIÓN_UBIC!$BH109&lt;&gt;"",[4]PDI_DES__SUBUNIDAD_SECCIÓN_UBIC!$BH109&lt;&gt;0),[4]PDI_DES__SUBUNIDAD_SECCIÓN_UBIC!$BH109,""),IF($A111="TOTAL",SUM(INDIRECT("AJ4:AJ"&amp;ROW()-1)),""))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IF(AND($A111&lt;&gt;"",$A111&lt;&gt;"TOTAL"),IF(AND([4]PDI_DES__SUBUNIDAD_SECCIÓN_UBIC!$BK109&lt;&gt;"",[4]PDI_DES__SUBUNIDAD_SECCIÓN_UBIC!$BK109&lt;&gt;0),[4]PDI_DES__SUBUNIDAD_SECCIÓN_UBIC!$BK109,""),IF($A111="TOTAL",SUM(INDIRECT("AL4:AL"&amp;ROW()-1)),""))</f>
        <v/>
      </c>
      <c r="AM111" s="6" t="str">
        <f ca="1">IF(AND($A111&lt;&gt;"",$A111&lt;&gt;"TOTAL"),IF(AND([4]PDI_DES__SUBUNIDAD_SECCIÓN_UBIC!$BM109&lt;&gt;"",[4]PDI_DES__SUBUNIDAD_SECCIÓN_UBIC!$BM109&lt;&gt;0),[4]PDI_DES__SUBUNIDAD_SECCIÓN_UBIC!$BM109,""),IF($A111="TOTAL",SUM(INDIRECT("AM4:AM"&amp;ROW()-1)),""))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IF(AND($A111&lt;&gt;"",$A111&lt;&gt;"TOTAL"),IF(AND([4]PDI_DES__SUBUNIDAD_SECCIÓN_UBIC!$BP109&lt;&gt;"",[4]PDI_DES__SUBUNIDAD_SECCIÓN_UBIC!$BP109&lt;&gt;0),[4]PDI_DES__SUBUNIDAD_SECCIÓN_UBIC!$BP109,""),IF($A111="TOTAL",SUM(INDIRECT("AO4:AO"&amp;ROW()-1)),""))</f>
        <v/>
      </c>
      <c r="AP111" s="6" t="str">
        <f ca="1">IF(AND($A111&lt;&gt;"",$A111&lt;&gt;"TOTAL"),IF(AND([4]PDI_DES__SUBUNIDAD_SECCIÓN_UBIC!$BR109&lt;&gt;"",[4]PDI_DES__SUBUNIDAD_SECCIÓN_UBIC!$BR109&lt;&gt;0),[4]PDI_DES__SUBUNIDAD_SECCIÓN_UBIC!$BR109,""),IF($A111="TOTAL",SUM(INDIRECT("AP4:AP"&amp;ROW()-1)),""))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IF(AND($A111&lt;&gt;"",$A111&lt;&gt;"TOTAL"),IF(AND([4]PDI_DES__SUBUNIDAD_SECCIÓN_UBIC!$BU109&lt;&gt;"",[4]PDI_DES__SUBUNIDAD_SECCIÓN_UBIC!$BU109&lt;&gt;0),[4]PDI_DES__SUBUNIDAD_SECCIÓN_UBIC!$BU109,""),IF($A111="TOTAL",SUM(INDIRECT("AR4:AR"&amp;ROW()-1)),""))</f>
        <v/>
      </c>
      <c r="AS111" s="6" t="str">
        <f ca="1">IF(AND($A111&lt;&gt;"",$A111&lt;&gt;"TOTAL"),IF(AND([4]PDI_DES__SUBUNIDAD_SECCIÓN_UBIC!$BW109&lt;&gt;"",[4]PDI_DES__SUBUNIDAD_SECCIÓN_UBIC!$BW109&lt;&gt;0),[4]PDI_DES__SUBUNIDAD_SECCIÓN_UBIC!$BW109,""),IF($A111="TOTAL",SUM(INDIRECT("AS4:AS"&amp;ROW()-1)),""))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IF(AND($A111&lt;&gt;"",$A111&lt;&gt;"TOTAL"),IF(AND([4]PDI_DES__SUBUNIDAD_SECCIÓN_UBIC!$BZ109&lt;&gt;"",[4]PDI_DES__SUBUNIDAD_SECCIÓN_UBIC!$BZ109&lt;&gt;0),[4]PDI_DES__SUBUNIDAD_SECCIÓN_UBIC!$BZ109,""),IF($A111="TOTAL",SUM(INDIRECT("AU4:AU"&amp;ROW()-1)),""))</f>
        <v/>
      </c>
      <c r="AV111" s="6" t="str">
        <f ca="1">IF(AND($A111&lt;&gt;"",$A111&lt;&gt;"TOTAL"),IF(AND([4]PDI_DES__SUBUNIDAD_SECCIÓN_UBIC!$CB109&lt;&gt;"",[4]PDI_DES__SUBUNIDAD_SECCIÓN_UBIC!$CB109&lt;&gt;0),[4]PDI_DES__SUBUNIDAD_SECCIÓN_UBIC!$CB109,""),IF($A111="TOTAL",SUM(INDIRECT("AV4:AV"&amp;ROW()-1)),""))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IF(AND($A111&lt;&gt;"",$A111&lt;&gt;"TOTAL"),IF(AND([4]PDI_DES__SUBUNIDAD_SECCIÓN_UBIC!$CE109&lt;&gt;"",[4]PDI_DES__SUBUNIDAD_SECCIÓN_UBIC!$CE109&lt;&gt;0),[4]PDI_DES__SUBUNIDAD_SECCIÓN_UBIC!$CE109,""),IF($A111="TOTAL",SUM(INDIRECT("AX4:AX"&amp;ROW()-1)),""))</f>
        <v/>
      </c>
      <c r="AY111" s="6" t="str">
        <f ca="1">IF(AND($A111&lt;&gt;"",$A111&lt;&gt;"TOTAL"),IF(AND([4]PDI_DES__SUBUNIDAD_SECCIÓN_UBIC!$CG109&lt;&gt;"",[4]PDI_DES__SUBUNIDAD_SECCIÓN_UBIC!$CG109&lt;&gt;0),[4]PDI_DES__SUBUNIDAD_SECCIÓN_UBIC!$CG109,""),IF($A111="TOTAL",SUM(INDIRECT("AY4:AY"&amp;ROW()-1)),""))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IF(AND($A111&lt;&gt;"",$A111&lt;&gt;"TOTAL"),IF(AND([4]PDI_DES__SUBUNIDAD_SECCIÓN_UBIC!$CJ109&lt;&gt;"",[4]PDI_DES__SUBUNIDAD_SECCIÓN_UBIC!$CJ109&lt;&gt;0),[4]PDI_DES__SUBUNIDAD_SECCIÓN_UBIC!$CJ109,""),IF($A111="TOTAL",SUM(INDIRECT("BA4:BA"&amp;ROW()-1)),""))</f>
        <v/>
      </c>
      <c r="BB111" s="6" t="str">
        <f ca="1">IF(AND($A111&lt;&gt;"",$A111&lt;&gt;"TOTAL"),IF(AND([4]PDI_DES__SUBUNIDAD_SECCIÓN_UBIC!$CL109&lt;&gt;"",[4]PDI_DES__SUBUNIDAD_SECCIÓN_UBIC!$CL109&lt;&gt;0),[4]PDI_DES__SUBUNIDAD_SECCIÓN_UBIC!$CL109,""),IF($A111="TOTAL",SUM(INDIRECT("BB4:BB"&amp;ROW()-1)),""))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IF(AND($A111&lt;&gt;"",$A111&lt;&gt;"TOTAL"),IF(AND([4]PDI_DES__SUBUNIDAD_SECCIÓN_UBIC!$CO109&lt;&gt;"",[4]PDI_DES__SUBUNIDAD_SECCIÓN_UBIC!$CO109&lt;&gt;0),[4]PDI_DES__SUBUNIDAD_SECCIÓN_UBIC!$CO109,""),IF($A111="TOTAL",SUM(INDIRECT("BD4:BD"&amp;ROW()-1)),""))</f>
        <v/>
      </c>
      <c r="BE111" s="6" t="str">
        <f ca="1">IF(AND($A111&lt;&gt;"",$A111&lt;&gt;"TOTAL"),IF(AND([4]PDI_DES__SUBUNIDAD_SECCIÓN_UBIC!$CQ109&lt;&gt;"",[4]PDI_DES__SUBUNIDAD_SECCIÓN_UBIC!$CQ109&lt;&gt;0),[4]PDI_DES__SUBUNIDAD_SECCIÓN_UBIC!$CQ109,""),IF($A111="TOTAL",SUM(INDIRECT("BE4:BE"&amp;ROW()-1)),""))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IF([4]PDI_DES__SUBUNIDAD_SECCIÓN_UBIC!$B110&lt;&gt;"",[4]PDI_DES__SUBUNIDAD_SECCIÓN_UBIC!$B110,IF(AND([4]PDI_DES__SUBUNIDAD_SECCIÓN_UBIC!$B110="",[4]PDI_DES__SUBUNIDAD_SECCIÓN_UBIC!$B111="",[4]PDI_DES__SUBUNIDAD_SECCIÓN_UBIC!$B109=""),"","TOTAL"))</f>
        <v/>
      </c>
      <c r="B112" s="6" t="str">
        <f ca="1">IF(AND($A112&lt;&gt;"",$A112&lt;&gt;"TOTAL"),IF(AND([4]PDI_DES__SUBUNIDAD_SECCIÓN_UBIC!$C110&lt;&gt;"",[4]PDI_DES__SUBUNIDAD_SECCIÓN_UBIC!$C110&lt;&gt;0),[4]PDI_DES__SUBUNIDAD_SECCIÓN_UBIC!$C110,""),IF($A112="TOTAL",SUM(INDIRECT("B4:B"&amp;ROW()-1)),""))</f>
        <v/>
      </c>
      <c r="C112" s="6" t="str">
        <f ca="1">IF(AND($A112&lt;&gt;"",$A112&lt;&gt;"TOTAL"),IF(AND([4]PDI_DES__SUBUNIDAD_SECCIÓN_UBIC!$E110&lt;&gt;"",[4]PDI_DES__SUBUNIDAD_SECCIÓN_UBIC!$E110&lt;&gt;0),[4]PDI_DES__SUBUNIDAD_SECCIÓN_UBIC!$E110,""),IF($A112="TOTAL",SUM(INDIRECT("C4:C"&amp;ROW()-1)),""))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IF(AND($A112&lt;&gt;"",$A112&lt;&gt;"TOTAL"),IF(AND([4]PDI_DES__SUBUNIDAD_SECCIÓN_UBIC!$H110&lt;&gt;"",[4]PDI_DES__SUBUNIDAD_SECCIÓN_UBIC!$H110&lt;&gt;0),[4]PDI_DES__SUBUNIDAD_SECCIÓN_UBIC!$H110,""),IF($A112="TOTAL",SUM(INDIRECT("E4:E"&amp;ROW()-1)),""))</f>
        <v/>
      </c>
      <c r="F112" s="6" t="str">
        <f ca="1">IF(AND($A112&lt;&gt;"",$A112&lt;&gt;"TOTAL"),IF(AND([4]PDI_DES__SUBUNIDAD_SECCIÓN_UBIC!$J110&lt;&gt;"",[4]PDI_DES__SUBUNIDAD_SECCIÓN_UBIC!$J110&lt;&gt;0),[4]PDI_DES__SUBUNIDAD_SECCIÓN_UBIC!$J110,""),IF($A112="TOTAL",SUM(INDIRECT("F4:F"&amp;ROW()-1)),""))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IF(AND($A112&lt;&gt;"",$A112&lt;&gt;"TOTAL"),IF(AND([4]PDI_DES__SUBUNIDAD_SECCIÓN_UBIC!$M110&lt;&gt;"",[4]PDI_DES__SUBUNIDAD_SECCIÓN_UBIC!$M110&lt;&gt;0),[4]PDI_DES__SUBUNIDAD_SECCIÓN_UBIC!$M110,""),IF($A112="TOTAL",SUM(INDIRECT("H4:H"&amp;ROW()-1)),""))</f>
        <v/>
      </c>
      <c r="I112" s="6" t="str">
        <f ca="1">IF(AND($A112&lt;&gt;"",$A112&lt;&gt;"TOTAL"),IF(AND([4]PDI_DES__SUBUNIDAD_SECCIÓN_UBIC!$O110&lt;&gt;"",[4]PDI_DES__SUBUNIDAD_SECCIÓN_UBIC!$O110&lt;&gt;0),[4]PDI_DES__SUBUNIDAD_SECCIÓN_UBIC!$O110,""),IF($A112="TOTAL",SUM(INDIRECT("I4:I"&amp;ROW()-1)),""))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IF(AND($A112&lt;&gt;"",$A112&lt;&gt;"TOTAL"),IF(AND([4]PDI_DES__SUBUNIDAD_SECCIÓN_UBIC!$R110&lt;&gt;"",[4]PDI_DES__SUBUNIDAD_SECCIÓN_UBIC!$R110&lt;&gt;0),[4]PDI_DES__SUBUNIDAD_SECCIÓN_UBIC!$R110,""),IF($A112="TOTAL",SUM(INDIRECT("K4:K"&amp;ROW()-1)),""))</f>
        <v/>
      </c>
      <c r="L112" s="6" t="str">
        <f ca="1">IF(AND($A112&lt;&gt;"",$A112&lt;&gt;"TOTAL"),IF(AND([4]PDI_DES__SUBUNIDAD_SECCIÓN_UBIC!$T110&lt;&gt;"",[4]PDI_DES__SUBUNIDAD_SECCIÓN_UBIC!$T110&lt;&gt;0),[4]PDI_DES__SUBUNIDAD_SECCIÓN_UBIC!$T110,""),IF($A112="TOTAL",SUM(INDIRECT("L4:L"&amp;ROW()-1)),""))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IF(AND($A112&lt;&gt;"",$A112&lt;&gt;"TOTAL"),IF(AND([4]PDI_DES__SUBUNIDAD_SECCIÓN_UBIC!$W110&lt;&gt;"",[4]PDI_DES__SUBUNIDAD_SECCIÓN_UBIC!$W110&lt;&gt;0),[4]PDI_DES__SUBUNIDAD_SECCIÓN_UBIC!$W110,""),IF($A112="TOTAL",SUM(INDIRECT("N4:N"&amp;ROW()-1)),""))</f>
        <v/>
      </c>
      <c r="O112" s="6" t="str">
        <f ca="1">IF(AND($A112&lt;&gt;"",$A112&lt;&gt;"TOTAL"),IF(AND([4]PDI_DES__SUBUNIDAD_SECCIÓN_UBIC!$Y110&lt;&gt;"",[4]PDI_DES__SUBUNIDAD_SECCIÓN_UBIC!$Y110&lt;&gt;0),[4]PDI_DES__SUBUNIDAD_SECCIÓN_UBIC!$Y110,""),IF($A112="TOTAL",SUM(INDIRECT("O4:O"&amp;ROW()-1)),""))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IF(AND($A112&lt;&gt;"",$A112&lt;&gt;"TOTAL"),IF(AND([4]PDI_DES__SUBUNIDAD_SECCIÓN_UBIC!$AB110&lt;&gt;"",[4]PDI_DES__SUBUNIDAD_SECCIÓN_UBIC!$AB110&lt;&gt;0),[4]PDI_DES__SUBUNIDAD_SECCIÓN_UBIC!$AB110,""),IF($A112="TOTAL",SUM(INDIRECT("Q4:Q"&amp;ROW()-1)),""))</f>
        <v/>
      </c>
      <c r="R112" s="6" t="str">
        <f ca="1">IF(AND($A112&lt;&gt;"",$A112&lt;&gt;"TOTAL"),IF(AND([4]PDI_DES__SUBUNIDAD_SECCIÓN_UBIC!$AD110&lt;&gt;"",[4]PDI_DES__SUBUNIDAD_SECCIÓN_UBIC!$AD110&lt;&gt;0),[4]PDI_DES__SUBUNIDAD_SECCIÓN_UBIC!$AD110,""),IF($A112="TOTAL",SUM(INDIRECT("R4:R"&amp;ROW()-1)),""))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IF(AND($A112&lt;&gt;"",$A112&lt;&gt;"TOTAL"),IF(AND([4]PDI_DES__SUBUNIDAD_SECCIÓN_UBIC!$AG110&lt;&gt;"",[4]PDI_DES__SUBUNIDAD_SECCIÓN_UBIC!$AG110&lt;&gt;0),[4]PDI_DES__SUBUNIDAD_SECCIÓN_UBIC!$AG110,""),IF($A112="TOTAL",SUM(INDIRECT("T4:T"&amp;ROW()-1)),""))</f>
        <v/>
      </c>
      <c r="U112" s="6" t="str">
        <f ca="1">IF(AND($A112&lt;&gt;"",$A112&lt;&gt;"TOTAL"),IF(AND([4]PDI_DES__SUBUNIDAD_SECCIÓN_UBIC!$AI110&lt;&gt;"",[4]PDI_DES__SUBUNIDAD_SECCIÓN_UBIC!$AI110&lt;&gt;0),[4]PDI_DES__SUBUNIDAD_SECCIÓN_UBIC!$AI110,""),IF($A112="TOTAL",SUM(INDIRECT("U4:U"&amp;ROW()-1)),""))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IF(AND($A112&lt;&gt;"",$A112&lt;&gt;"TOTAL"),IF(AND([4]PDI_DES__SUBUNIDAD_SECCIÓN_UBIC!$AL110&lt;&gt;"",[4]PDI_DES__SUBUNIDAD_SECCIÓN_UBIC!$AL110&lt;&gt;0),[4]PDI_DES__SUBUNIDAD_SECCIÓN_UBIC!$AL110,""),IF($A112="TOTAL",SUM(INDIRECT("W4:W"&amp;ROW()-1)),""))</f>
        <v/>
      </c>
      <c r="X112" s="6" t="str">
        <f ca="1">IF(AND($A112&lt;&gt;"",$A112&lt;&gt;"TOTAL"),IF(AND([4]PDI_DES__SUBUNIDAD_SECCIÓN_UBIC!$AN110&lt;&gt;"",[4]PDI_DES__SUBUNIDAD_SECCIÓN_UBIC!$AN110&lt;&gt;0),[4]PDI_DES__SUBUNIDAD_SECCIÓN_UBIC!$AN110,""),IF($A112="TOTAL",SUM(INDIRECT("X4:X"&amp;ROW()-1)),""))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IF(AND($A112&lt;&gt;"",$A112&lt;&gt;"TOTAL"),IF(AND([4]PDI_DES__SUBUNIDAD_SECCIÓN_UBIC!$AQ110&lt;&gt;"",[4]PDI_DES__SUBUNIDAD_SECCIÓN_UBIC!$AQ110&lt;&gt;0),[4]PDI_DES__SUBUNIDAD_SECCIÓN_UBIC!$AQ110,""),IF($A112="TOTAL",SUM(INDIRECT("Z4:Z"&amp;ROW()-1)),""))</f>
        <v/>
      </c>
      <c r="AA112" s="6" t="str">
        <f ca="1">IF(AND($A112&lt;&gt;"",$A112&lt;&gt;"TOTAL"),IF(AND([4]PDI_DES__SUBUNIDAD_SECCIÓN_UBIC!$AS110&lt;&gt;"",[4]PDI_DES__SUBUNIDAD_SECCIÓN_UBIC!$AS110&lt;&gt;0),[4]PDI_DES__SUBUNIDAD_SECCIÓN_UBIC!$AS110,""),IF($A112="TOTAL",SUM(INDIRECT("AA4:AA"&amp;ROW()-1)),""))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IF(AND($A112&lt;&gt;"",$A112&lt;&gt;"TOTAL"),IF(AND([4]PDI_DES__SUBUNIDAD_SECCIÓN_UBIC!$AV110&lt;&gt;"",[4]PDI_DES__SUBUNIDAD_SECCIÓN_UBIC!$AV110&lt;&gt;0),[4]PDI_DES__SUBUNIDAD_SECCIÓN_UBIC!$AV110,""),IF($A112="TOTAL",SUM(INDIRECT("AC4:AC"&amp;ROW()-1)),""))</f>
        <v/>
      </c>
      <c r="AD112" s="6" t="str">
        <f ca="1">IF(AND($A112&lt;&gt;"",$A112&lt;&gt;"TOTAL"),IF(AND([4]PDI_DES__SUBUNIDAD_SECCIÓN_UBIC!$AX110&lt;&gt;"",[4]PDI_DES__SUBUNIDAD_SECCIÓN_UBIC!$AX110&lt;&gt;0),[4]PDI_DES__SUBUNIDAD_SECCIÓN_UBIC!$AX110,""),IF($A112="TOTAL",SUM(INDIRECT("AD4:AD"&amp;ROW()-1)),""))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IF(AND($A112&lt;&gt;"",$A112&lt;&gt;"TOTAL"),IF(AND([4]PDI_DES__SUBUNIDAD_SECCIÓN_UBIC!$BA110&lt;&gt;"",[4]PDI_DES__SUBUNIDAD_SECCIÓN_UBIC!$BA110&lt;&gt;0),[4]PDI_DES__SUBUNIDAD_SECCIÓN_UBIC!$BA110,""),IF($A112="TOTAL",SUM(INDIRECT("AF4:AF"&amp;ROW()-1)),""))</f>
        <v/>
      </c>
      <c r="AG112" s="6" t="str">
        <f ca="1">IF(AND($A112&lt;&gt;"",$A112&lt;&gt;"TOTAL"),IF(AND([4]PDI_DES__SUBUNIDAD_SECCIÓN_UBIC!$BC110&lt;&gt;"",[4]PDI_DES__SUBUNIDAD_SECCIÓN_UBIC!$BC110&lt;&gt;0),[4]PDI_DES__SUBUNIDAD_SECCIÓN_UBIC!$BC110,""),IF($A112="TOTAL",SUM(INDIRECT("AG4:AG"&amp;ROW()-1)),""))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IF(AND($A112&lt;&gt;"",$A112&lt;&gt;"TOTAL"),IF(AND([4]PDI_DES__SUBUNIDAD_SECCIÓN_UBIC!$BF110&lt;&gt;"",[4]PDI_DES__SUBUNIDAD_SECCIÓN_UBIC!$BF110&lt;&gt;0),[4]PDI_DES__SUBUNIDAD_SECCIÓN_UBIC!$BF110,""),IF($A112="TOTAL",SUM(INDIRECT("AI4:AI"&amp;ROW()-1)),""))</f>
        <v/>
      </c>
      <c r="AJ112" s="6" t="str">
        <f ca="1">IF(AND($A112&lt;&gt;"",$A112&lt;&gt;"TOTAL"),IF(AND([4]PDI_DES__SUBUNIDAD_SECCIÓN_UBIC!$BH110&lt;&gt;"",[4]PDI_DES__SUBUNIDAD_SECCIÓN_UBIC!$BH110&lt;&gt;0),[4]PDI_DES__SUBUNIDAD_SECCIÓN_UBIC!$BH110,""),IF($A112="TOTAL",SUM(INDIRECT("AJ4:AJ"&amp;ROW()-1)),""))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IF(AND($A112&lt;&gt;"",$A112&lt;&gt;"TOTAL"),IF(AND([4]PDI_DES__SUBUNIDAD_SECCIÓN_UBIC!$BK110&lt;&gt;"",[4]PDI_DES__SUBUNIDAD_SECCIÓN_UBIC!$BK110&lt;&gt;0),[4]PDI_DES__SUBUNIDAD_SECCIÓN_UBIC!$BK110,""),IF($A112="TOTAL",SUM(INDIRECT("AL4:AL"&amp;ROW()-1)),""))</f>
        <v/>
      </c>
      <c r="AM112" s="6" t="str">
        <f ca="1">IF(AND($A112&lt;&gt;"",$A112&lt;&gt;"TOTAL"),IF(AND([4]PDI_DES__SUBUNIDAD_SECCIÓN_UBIC!$BM110&lt;&gt;"",[4]PDI_DES__SUBUNIDAD_SECCIÓN_UBIC!$BM110&lt;&gt;0),[4]PDI_DES__SUBUNIDAD_SECCIÓN_UBIC!$BM110,""),IF($A112="TOTAL",SUM(INDIRECT("AM4:AM"&amp;ROW()-1)),""))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IF(AND($A112&lt;&gt;"",$A112&lt;&gt;"TOTAL"),IF(AND([4]PDI_DES__SUBUNIDAD_SECCIÓN_UBIC!$BP110&lt;&gt;"",[4]PDI_DES__SUBUNIDAD_SECCIÓN_UBIC!$BP110&lt;&gt;0),[4]PDI_DES__SUBUNIDAD_SECCIÓN_UBIC!$BP110,""),IF($A112="TOTAL",SUM(INDIRECT("AO4:AO"&amp;ROW()-1)),""))</f>
        <v/>
      </c>
      <c r="AP112" s="6" t="str">
        <f ca="1">IF(AND($A112&lt;&gt;"",$A112&lt;&gt;"TOTAL"),IF(AND([4]PDI_DES__SUBUNIDAD_SECCIÓN_UBIC!$BR110&lt;&gt;"",[4]PDI_DES__SUBUNIDAD_SECCIÓN_UBIC!$BR110&lt;&gt;0),[4]PDI_DES__SUBUNIDAD_SECCIÓN_UBIC!$BR110,""),IF($A112="TOTAL",SUM(INDIRECT("AP4:AP"&amp;ROW()-1)),""))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IF(AND($A112&lt;&gt;"",$A112&lt;&gt;"TOTAL"),IF(AND([4]PDI_DES__SUBUNIDAD_SECCIÓN_UBIC!$BU110&lt;&gt;"",[4]PDI_DES__SUBUNIDAD_SECCIÓN_UBIC!$BU110&lt;&gt;0),[4]PDI_DES__SUBUNIDAD_SECCIÓN_UBIC!$BU110,""),IF($A112="TOTAL",SUM(INDIRECT("AR4:AR"&amp;ROW()-1)),""))</f>
        <v/>
      </c>
      <c r="AS112" s="6" t="str">
        <f ca="1">IF(AND($A112&lt;&gt;"",$A112&lt;&gt;"TOTAL"),IF(AND([4]PDI_DES__SUBUNIDAD_SECCIÓN_UBIC!$BW110&lt;&gt;"",[4]PDI_DES__SUBUNIDAD_SECCIÓN_UBIC!$BW110&lt;&gt;0),[4]PDI_DES__SUBUNIDAD_SECCIÓN_UBIC!$BW110,""),IF($A112="TOTAL",SUM(INDIRECT("AS4:AS"&amp;ROW()-1)),""))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IF(AND($A112&lt;&gt;"",$A112&lt;&gt;"TOTAL"),IF(AND([4]PDI_DES__SUBUNIDAD_SECCIÓN_UBIC!$BZ110&lt;&gt;"",[4]PDI_DES__SUBUNIDAD_SECCIÓN_UBIC!$BZ110&lt;&gt;0),[4]PDI_DES__SUBUNIDAD_SECCIÓN_UBIC!$BZ110,""),IF($A112="TOTAL",SUM(INDIRECT("AU4:AU"&amp;ROW()-1)),""))</f>
        <v/>
      </c>
      <c r="AV112" s="6" t="str">
        <f ca="1">IF(AND($A112&lt;&gt;"",$A112&lt;&gt;"TOTAL"),IF(AND([4]PDI_DES__SUBUNIDAD_SECCIÓN_UBIC!$CB110&lt;&gt;"",[4]PDI_DES__SUBUNIDAD_SECCIÓN_UBIC!$CB110&lt;&gt;0),[4]PDI_DES__SUBUNIDAD_SECCIÓN_UBIC!$CB110,""),IF($A112="TOTAL",SUM(INDIRECT("AV4:AV"&amp;ROW()-1)),""))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IF(AND($A112&lt;&gt;"",$A112&lt;&gt;"TOTAL"),IF(AND([4]PDI_DES__SUBUNIDAD_SECCIÓN_UBIC!$CE110&lt;&gt;"",[4]PDI_DES__SUBUNIDAD_SECCIÓN_UBIC!$CE110&lt;&gt;0),[4]PDI_DES__SUBUNIDAD_SECCIÓN_UBIC!$CE110,""),IF($A112="TOTAL",SUM(INDIRECT("AX4:AX"&amp;ROW()-1)),""))</f>
        <v/>
      </c>
      <c r="AY112" s="6" t="str">
        <f ca="1">IF(AND($A112&lt;&gt;"",$A112&lt;&gt;"TOTAL"),IF(AND([4]PDI_DES__SUBUNIDAD_SECCIÓN_UBIC!$CG110&lt;&gt;"",[4]PDI_DES__SUBUNIDAD_SECCIÓN_UBIC!$CG110&lt;&gt;0),[4]PDI_DES__SUBUNIDAD_SECCIÓN_UBIC!$CG110,""),IF($A112="TOTAL",SUM(INDIRECT("AY4:AY"&amp;ROW()-1)),""))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IF(AND($A112&lt;&gt;"",$A112&lt;&gt;"TOTAL"),IF(AND([4]PDI_DES__SUBUNIDAD_SECCIÓN_UBIC!$CJ110&lt;&gt;"",[4]PDI_DES__SUBUNIDAD_SECCIÓN_UBIC!$CJ110&lt;&gt;0),[4]PDI_DES__SUBUNIDAD_SECCIÓN_UBIC!$CJ110,""),IF($A112="TOTAL",SUM(INDIRECT("BA4:BA"&amp;ROW()-1)),""))</f>
        <v/>
      </c>
      <c r="BB112" s="6" t="str">
        <f ca="1">IF(AND($A112&lt;&gt;"",$A112&lt;&gt;"TOTAL"),IF(AND([4]PDI_DES__SUBUNIDAD_SECCIÓN_UBIC!$CL110&lt;&gt;"",[4]PDI_DES__SUBUNIDAD_SECCIÓN_UBIC!$CL110&lt;&gt;0),[4]PDI_DES__SUBUNIDAD_SECCIÓN_UBIC!$CL110,""),IF($A112="TOTAL",SUM(INDIRECT("BB4:BB"&amp;ROW()-1)),""))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IF(AND($A112&lt;&gt;"",$A112&lt;&gt;"TOTAL"),IF(AND([4]PDI_DES__SUBUNIDAD_SECCIÓN_UBIC!$CO110&lt;&gt;"",[4]PDI_DES__SUBUNIDAD_SECCIÓN_UBIC!$CO110&lt;&gt;0),[4]PDI_DES__SUBUNIDAD_SECCIÓN_UBIC!$CO110,""),IF($A112="TOTAL",SUM(INDIRECT("BD4:BD"&amp;ROW()-1)),""))</f>
        <v/>
      </c>
      <c r="BE112" s="6" t="str">
        <f ca="1">IF(AND($A112&lt;&gt;"",$A112&lt;&gt;"TOTAL"),IF(AND([4]PDI_DES__SUBUNIDAD_SECCIÓN_UBIC!$CQ110&lt;&gt;"",[4]PDI_DES__SUBUNIDAD_SECCIÓN_UBIC!$CQ110&lt;&gt;0),[4]PDI_DES__SUBUNIDAD_SECCIÓN_UBIC!$CQ110,""),IF($A112="TOTAL",SUM(INDIRECT("BE4:BE"&amp;ROW()-1)),""))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IF([4]PDI_DES__SUBUNIDAD_SECCIÓN_UBIC!$B111&lt;&gt;"",[4]PDI_DES__SUBUNIDAD_SECCIÓN_UBIC!$B111,IF(AND([4]PDI_DES__SUBUNIDAD_SECCIÓN_UBIC!$B111="",[4]PDI_DES__SUBUNIDAD_SECCIÓN_UBIC!$B112="",[4]PDI_DES__SUBUNIDAD_SECCIÓN_UBIC!$B110=""),"","TOTAL"))</f>
        <v/>
      </c>
      <c r="B113" s="6" t="str">
        <f ca="1">IF(AND($A113&lt;&gt;"",$A113&lt;&gt;"TOTAL"),IF(AND([4]PDI_DES__SUBUNIDAD_SECCIÓN_UBIC!$C111&lt;&gt;"",[4]PDI_DES__SUBUNIDAD_SECCIÓN_UBIC!$C111&lt;&gt;0),[4]PDI_DES__SUBUNIDAD_SECCIÓN_UBIC!$C111,""),IF($A113="TOTAL",SUM(INDIRECT("B4:B"&amp;ROW()-1)),""))</f>
        <v/>
      </c>
      <c r="C113" s="6" t="str">
        <f ca="1">IF(AND($A113&lt;&gt;"",$A113&lt;&gt;"TOTAL"),IF(AND([4]PDI_DES__SUBUNIDAD_SECCIÓN_UBIC!$E111&lt;&gt;"",[4]PDI_DES__SUBUNIDAD_SECCIÓN_UBIC!$E111&lt;&gt;0),[4]PDI_DES__SUBUNIDAD_SECCIÓN_UBIC!$E111,""),IF($A113="TOTAL",SUM(INDIRECT("C4:C"&amp;ROW()-1)),""))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IF(AND($A113&lt;&gt;"",$A113&lt;&gt;"TOTAL"),IF(AND([4]PDI_DES__SUBUNIDAD_SECCIÓN_UBIC!$H111&lt;&gt;"",[4]PDI_DES__SUBUNIDAD_SECCIÓN_UBIC!$H111&lt;&gt;0),[4]PDI_DES__SUBUNIDAD_SECCIÓN_UBIC!$H111,""),IF($A113="TOTAL",SUM(INDIRECT("E4:E"&amp;ROW()-1)),""))</f>
        <v/>
      </c>
      <c r="F113" s="6" t="str">
        <f ca="1">IF(AND($A113&lt;&gt;"",$A113&lt;&gt;"TOTAL"),IF(AND([4]PDI_DES__SUBUNIDAD_SECCIÓN_UBIC!$J111&lt;&gt;"",[4]PDI_DES__SUBUNIDAD_SECCIÓN_UBIC!$J111&lt;&gt;0),[4]PDI_DES__SUBUNIDAD_SECCIÓN_UBIC!$J111,""),IF($A113="TOTAL",SUM(INDIRECT("F4:F"&amp;ROW()-1)),""))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IF(AND($A113&lt;&gt;"",$A113&lt;&gt;"TOTAL"),IF(AND([4]PDI_DES__SUBUNIDAD_SECCIÓN_UBIC!$M111&lt;&gt;"",[4]PDI_DES__SUBUNIDAD_SECCIÓN_UBIC!$M111&lt;&gt;0),[4]PDI_DES__SUBUNIDAD_SECCIÓN_UBIC!$M111,""),IF($A113="TOTAL",SUM(INDIRECT("H4:H"&amp;ROW()-1)),""))</f>
        <v/>
      </c>
      <c r="I113" s="6" t="str">
        <f ca="1">IF(AND($A113&lt;&gt;"",$A113&lt;&gt;"TOTAL"),IF(AND([4]PDI_DES__SUBUNIDAD_SECCIÓN_UBIC!$O111&lt;&gt;"",[4]PDI_DES__SUBUNIDAD_SECCIÓN_UBIC!$O111&lt;&gt;0),[4]PDI_DES__SUBUNIDAD_SECCIÓN_UBIC!$O111,""),IF($A113="TOTAL",SUM(INDIRECT("I4:I"&amp;ROW()-1)),""))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IF(AND($A113&lt;&gt;"",$A113&lt;&gt;"TOTAL"),IF(AND([4]PDI_DES__SUBUNIDAD_SECCIÓN_UBIC!$R111&lt;&gt;"",[4]PDI_DES__SUBUNIDAD_SECCIÓN_UBIC!$R111&lt;&gt;0),[4]PDI_DES__SUBUNIDAD_SECCIÓN_UBIC!$R111,""),IF($A113="TOTAL",SUM(INDIRECT("K4:K"&amp;ROW()-1)),""))</f>
        <v/>
      </c>
      <c r="L113" s="6" t="str">
        <f ca="1">IF(AND($A113&lt;&gt;"",$A113&lt;&gt;"TOTAL"),IF(AND([4]PDI_DES__SUBUNIDAD_SECCIÓN_UBIC!$T111&lt;&gt;"",[4]PDI_DES__SUBUNIDAD_SECCIÓN_UBIC!$T111&lt;&gt;0),[4]PDI_DES__SUBUNIDAD_SECCIÓN_UBIC!$T111,""),IF($A113="TOTAL",SUM(INDIRECT("L4:L"&amp;ROW()-1)),""))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IF(AND($A113&lt;&gt;"",$A113&lt;&gt;"TOTAL"),IF(AND([4]PDI_DES__SUBUNIDAD_SECCIÓN_UBIC!$W111&lt;&gt;"",[4]PDI_DES__SUBUNIDAD_SECCIÓN_UBIC!$W111&lt;&gt;0),[4]PDI_DES__SUBUNIDAD_SECCIÓN_UBIC!$W111,""),IF($A113="TOTAL",SUM(INDIRECT("N4:N"&amp;ROW()-1)),""))</f>
        <v/>
      </c>
      <c r="O113" s="6" t="str">
        <f ca="1">IF(AND($A113&lt;&gt;"",$A113&lt;&gt;"TOTAL"),IF(AND([4]PDI_DES__SUBUNIDAD_SECCIÓN_UBIC!$Y111&lt;&gt;"",[4]PDI_DES__SUBUNIDAD_SECCIÓN_UBIC!$Y111&lt;&gt;0),[4]PDI_DES__SUBUNIDAD_SECCIÓN_UBIC!$Y111,""),IF($A113="TOTAL",SUM(INDIRECT("O4:O"&amp;ROW()-1)),""))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IF(AND($A113&lt;&gt;"",$A113&lt;&gt;"TOTAL"),IF(AND([4]PDI_DES__SUBUNIDAD_SECCIÓN_UBIC!$AB111&lt;&gt;"",[4]PDI_DES__SUBUNIDAD_SECCIÓN_UBIC!$AB111&lt;&gt;0),[4]PDI_DES__SUBUNIDAD_SECCIÓN_UBIC!$AB111,""),IF($A113="TOTAL",SUM(INDIRECT("Q4:Q"&amp;ROW()-1)),""))</f>
        <v/>
      </c>
      <c r="R113" s="6" t="str">
        <f ca="1">IF(AND($A113&lt;&gt;"",$A113&lt;&gt;"TOTAL"),IF(AND([4]PDI_DES__SUBUNIDAD_SECCIÓN_UBIC!$AD111&lt;&gt;"",[4]PDI_DES__SUBUNIDAD_SECCIÓN_UBIC!$AD111&lt;&gt;0),[4]PDI_DES__SUBUNIDAD_SECCIÓN_UBIC!$AD111,""),IF($A113="TOTAL",SUM(INDIRECT("R4:R"&amp;ROW()-1)),""))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IF(AND($A113&lt;&gt;"",$A113&lt;&gt;"TOTAL"),IF(AND([4]PDI_DES__SUBUNIDAD_SECCIÓN_UBIC!$AG111&lt;&gt;"",[4]PDI_DES__SUBUNIDAD_SECCIÓN_UBIC!$AG111&lt;&gt;0),[4]PDI_DES__SUBUNIDAD_SECCIÓN_UBIC!$AG111,""),IF($A113="TOTAL",SUM(INDIRECT("T4:T"&amp;ROW()-1)),""))</f>
        <v/>
      </c>
      <c r="U113" s="6" t="str">
        <f ca="1">IF(AND($A113&lt;&gt;"",$A113&lt;&gt;"TOTAL"),IF(AND([4]PDI_DES__SUBUNIDAD_SECCIÓN_UBIC!$AI111&lt;&gt;"",[4]PDI_DES__SUBUNIDAD_SECCIÓN_UBIC!$AI111&lt;&gt;0),[4]PDI_DES__SUBUNIDAD_SECCIÓN_UBIC!$AI111,""),IF($A113="TOTAL",SUM(INDIRECT("U4:U"&amp;ROW()-1)),""))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IF(AND($A113&lt;&gt;"",$A113&lt;&gt;"TOTAL"),IF(AND([4]PDI_DES__SUBUNIDAD_SECCIÓN_UBIC!$AL111&lt;&gt;"",[4]PDI_DES__SUBUNIDAD_SECCIÓN_UBIC!$AL111&lt;&gt;0),[4]PDI_DES__SUBUNIDAD_SECCIÓN_UBIC!$AL111,""),IF($A113="TOTAL",SUM(INDIRECT("W4:W"&amp;ROW()-1)),""))</f>
        <v/>
      </c>
      <c r="X113" s="6" t="str">
        <f ca="1">IF(AND($A113&lt;&gt;"",$A113&lt;&gt;"TOTAL"),IF(AND([4]PDI_DES__SUBUNIDAD_SECCIÓN_UBIC!$AN111&lt;&gt;"",[4]PDI_DES__SUBUNIDAD_SECCIÓN_UBIC!$AN111&lt;&gt;0),[4]PDI_DES__SUBUNIDAD_SECCIÓN_UBIC!$AN111,""),IF($A113="TOTAL",SUM(INDIRECT("X4:X"&amp;ROW()-1)),""))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IF(AND($A113&lt;&gt;"",$A113&lt;&gt;"TOTAL"),IF(AND([4]PDI_DES__SUBUNIDAD_SECCIÓN_UBIC!$AQ111&lt;&gt;"",[4]PDI_DES__SUBUNIDAD_SECCIÓN_UBIC!$AQ111&lt;&gt;0),[4]PDI_DES__SUBUNIDAD_SECCIÓN_UBIC!$AQ111,""),IF($A113="TOTAL",SUM(INDIRECT("Z4:Z"&amp;ROW()-1)),""))</f>
        <v/>
      </c>
      <c r="AA113" s="6" t="str">
        <f ca="1">IF(AND($A113&lt;&gt;"",$A113&lt;&gt;"TOTAL"),IF(AND([4]PDI_DES__SUBUNIDAD_SECCIÓN_UBIC!$AS111&lt;&gt;"",[4]PDI_DES__SUBUNIDAD_SECCIÓN_UBIC!$AS111&lt;&gt;0),[4]PDI_DES__SUBUNIDAD_SECCIÓN_UBIC!$AS111,""),IF($A113="TOTAL",SUM(INDIRECT("AA4:AA"&amp;ROW()-1)),""))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IF(AND($A113&lt;&gt;"",$A113&lt;&gt;"TOTAL"),IF(AND([4]PDI_DES__SUBUNIDAD_SECCIÓN_UBIC!$AV111&lt;&gt;"",[4]PDI_DES__SUBUNIDAD_SECCIÓN_UBIC!$AV111&lt;&gt;0),[4]PDI_DES__SUBUNIDAD_SECCIÓN_UBIC!$AV111,""),IF($A113="TOTAL",SUM(INDIRECT("AC4:AC"&amp;ROW()-1)),""))</f>
        <v/>
      </c>
      <c r="AD113" s="6" t="str">
        <f ca="1">IF(AND($A113&lt;&gt;"",$A113&lt;&gt;"TOTAL"),IF(AND([4]PDI_DES__SUBUNIDAD_SECCIÓN_UBIC!$AX111&lt;&gt;"",[4]PDI_DES__SUBUNIDAD_SECCIÓN_UBIC!$AX111&lt;&gt;0),[4]PDI_DES__SUBUNIDAD_SECCIÓN_UBIC!$AX111,""),IF($A113="TOTAL",SUM(INDIRECT("AD4:AD"&amp;ROW()-1)),""))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IF(AND($A113&lt;&gt;"",$A113&lt;&gt;"TOTAL"),IF(AND([4]PDI_DES__SUBUNIDAD_SECCIÓN_UBIC!$BA111&lt;&gt;"",[4]PDI_DES__SUBUNIDAD_SECCIÓN_UBIC!$BA111&lt;&gt;0),[4]PDI_DES__SUBUNIDAD_SECCIÓN_UBIC!$BA111,""),IF($A113="TOTAL",SUM(INDIRECT("AF4:AF"&amp;ROW()-1)),""))</f>
        <v/>
      </c>
      <c r="AG113" s="6" t="str">
        <f ca="1">IF(AND($A113&lt;&gt;"",$A113&lt;&gt;"TOTAL"),IF(AND([4]PDI_DES__SUBUNIDAD_SECCIÓN_UBIC!$BC111&lt;&gt;"",[4]PDI_DES__SUBUNIDAD_SECCIÓN_UBIC!$BC111&lt;&gt;0),[4]PDI_DES__SUBUNIDAD_SECCIÓN_UBIC!$BC111,""),IF($A113="TOTAL",SUM(INDIRECT("AG4:AG"&amp;ROW()-1)),""))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IF(AND($A113&lt;&gt;"",$A113&lt;&gt;"TOTAL"),IF(AND([4]PDI_DES__SUBUNIDAD_SECCIÓN_UBIC!$BF111&lt;&gt;"",[4]PDI_DES__SUBUNIDAD_SECCIÓN_UBIC!$BF111&lt;&gt;0),[4]PDI_DES__SUBUNIDAD_SECCIÓN_UBIC!$BF111,""),IF($A113="TOTAL",SUM(INDIRECT("AI4:AI"&amp;ROW()-1)),""))</f>
        <v/>
      </c>
      <c r="AJ113" s="6" t="str">
        <f ca="1">IF(AND($A113&lt;&gt;"",$A113&lt;&gt;"TOTAL"),IF(AND([4]PDI_DES__SUBUNIDAD_SECCIÓN_UBIC!$BH111&lt;&gt;"",[4]PDI_DES__SUBUNIDAD_SECCIÓN_UBIC!$BH111&lt;&gt;0),[4]PDI_DES__SUBUNIDAD_SECCIÓN_UBIC!$BH111,""),IF($A113="TOTAL",SUM(INDIRECT("AJ4:AJ"&amp;ROW()-1)),""))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IF(AND($A113&lt;&gt;"",$A113&lt;&gt;"TOTAL"),IF(AND([4]PDI_DES__SUBUNIDAD_SECCIÓN_UBIC!$BK111&lt;&gt;"",[4]PDI_DES__SUBUNIDAD_SECCIÓN_UBIC!$BK111&lt;&gt;0),[4]PDI_DES__SUBUNIDAD_SECCIÓN_UBIC!$BK111,""),IF($A113="TOTAL",SUM(INDIRECT("AL4:AL"&amp;ROW()-1)),""))</f>
        <v/>
      </c>
      <c r="AM113" s="6" t="str">
        <f ca="1">IF(AND($A113&lt;&gt;"",$A113&lt;&gt;"TOTAL"),IF(AND([4]PDI_DES__SUBUNIDAD_SECCIÓN_UBIC!$BM111&lt;&gt;"",[4]PDI_DES__SUBUNIDAD_SECCIÓN_UBIC!$BM111&lt;&gt;0),[4]PDI_DES__SUBUNIDAD_SECCIÓN_UBIC!$BM111,""),IF($A113="TOTAL",SUM(INDIRECT("AM4:AM"&amp;ROW()-1)),""))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IF(AND($A113&lt;&gt;"",$A113&lt;&gt;"TOTAL"),IF(AND([4]PDI_DES__SUBUNIDAD_SECCIÓN_UBIC!$BP111&lt;&gt;"",[4]PDI_DES__SUBUNIDAD_SECCIÓN_UBIC!$BP111&lt;&gt;0),[4]PDI_DES__SUBUNIDAD_SECCIÓN_UBIC!$BP111,""),IF($A113="TOTAL",SUM(INDIRECT("AO4:AO"&amp;ROW()-1)),""))</f>
        <v/>
      </c>
      <c r="AP113" s="6" t="str">
        <f ca="1">IF(AND($A113&lt;&gt;"",$A113&lt;&gt;"TOTAL"),IF(AND([4]PDI_DES__SUBUNIDAD_SECCIÓN_UBIC!$BR111&lt;&gt;"",[4]PDI_DES__SUBUNIDAD_SECCIÓN_UBIC!$BR111&lt;&gt;0),[4]PDI_DES__SUBUNIDAD_SECCIÓN_UBIC!$BR111,""),IF($A113="TOTAL",SUM(INDIRECT("AP4:AP"&amp;ROW()-1)),""))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IF(AND($A113&lt;&gt;"",$A113&lt;&gt;"TOTAL"),IF(AND([4]PDI_DES__SUBUNIDAD_SECCIÓN_UBIC!$BU111&lt;&gt;"",[4]PDI_DES__SUBUNIDAD_SECCIÓN_UBIC!$BU111&lt;&gt;0),[4]PDI_DES__SUBUNIDAD_SECCIÓN_UBIC!$BU111,""),IF($A113="TOTAL",SUM(INDIRECT("AR4:AR"&amp;ROW()-1)),""))</f>
        <v/>
      </c>
      <c r="AS113" s="6" t="str">
        <f ca="1">IF(AND($A113&lt;&gt;"",$A113&lt;&gt;"TOTAL"),IF(AND([4]PDI_DES__SUBUNIDAD_SECCIÓN_UBIC!$BW111&lt;&gt;"",[4]PDI_DES__SUBUNIDAD_SECCIÓN_UBIC!$BW111&lt;&gt;0),[4]PDI_DES__SUBUNIDAD_SECCIÓN_UBIC!$BW111,""),IF($A113="TOTAL",SUM(INDIRECT("AS4:AS"&amp;ROW()-1)),""))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IF(AND($A113&lt;&gt;"",$A113&lt;&gt;"TOTAL"),IF(AND([4]PDI_DES__SUBUNIDAD_SECCIÓN_UBIC!$BZ111&lt;&gt;"",[4]PDI_DES__SUBUNIDAD_SECCIÓN_UBIC!$BZ111&lt;&gt;0),[4]PDI_DES__SUBUNIDAD_SECCIÓN_UBIC!$BZ111,""),IF($A113="TOTAL",SUM(INDIRECT("AU4:AU"&amp;ROW()-1)),""))</f>
        <v/>
      </c>
      <c r="AV113" s="6" t="str">
        <f ca="1">IF(AND($A113&lt;&gt;"",$A113&lt;&gt;"TOTAL"),IF(AND([4]PDI_DES__SUBUNIDAD_SECCIÓN_UBIC!$CB111&lt;&gt;"",[4]PDI_DES__SUBUNIDAD_SECCIÓN_UBIC!$CB111&lt;&gt;0),[4]PDI_DES__SUBUNIDAD_SECCIÓN_UBIC!$CB111,""),IF($A113="TOTAL",SUM(INDIRECT("AV4:AV"&amp;ROW()-1)),""))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IF(AND($A113&lt;&gt;"",$A113&lt;&gt;"TOTAL"),IF(AND([4]PDI_DES__SUBUNIDAD_SECCIÓN_UBIC!$CE111&lt;&gt;"",[4]PDI_DES__SUBUNIDAD_SECCIÓN_UBIC!$CE111&lt;&gt;0),[4]PDI_DES__SUBUNIDAD_SECCIÓN_UBIC!$CE111,""),IF($A113="TOTAL",SUM(INDIRECT("AX4:AX"&amp;ROW()-1)),""))</f>
        <v/>
      </c>
      <c r="AY113" s="6" t="str">
        <f ca="1">IF(AND($A113&lt;&gt;"",$A113&lt;&gt;"TOTAL"),IF(AND([4]PDI_DES__SUBUNIDAD_SECCIÓN_UBIC!$CG111&lt;&gt;"",[4]PDI_DES__SUBUNIDAD_SECCIÓN_UBIC!$CG111&lt;&gt;0),[4]PDI_DES__SUBUNIDAD_SECCIÓN_UBIC!$CG111,""),IF($A113="TOTAL",SUM(INDIRECT("AY4:AY"&amp;ROW()-1)),""))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IF(AND($A113&lt;&gt;"",$A113&lt;&gt;"TOTAL"),IF(AND([4]PDI_DES__SUBUNIDAD_SECCIÓN_UBIC!$CJ111&lt;&gt;"",[4]PDI_DES__SUBUNIDAD_SECCIÓN_UBIC!$CJ111&lt;&gt;0),[4]PDI_DES__SUBUNIDAD_SECCIÓN_UBIC!$CJ111,""),IF($A113="TOTAL",SUM(INDIRECT("BA4:BA"&amp;ROW()-1)),""))</f>
        <v/>
      </c>
      <c r="BB113" s="6" t="str">
        <f ca="1">IF(AND($A113&lt;&gt;"",$A113&lt;&gt;"TOTAL"),IF(AND([4]PDI_DES__SUBUNIDAD_SECCIÓN_UBIC!$CL111&lt;&gt;"",[4]PDI_DES__SUBUNIDAD_SECCIÓN_UBIC!$CL111&lt;&gt;0),[4]PDI_DES__SUBUNIDAD_SECCIÓN_UBIC!$CL111,""),IF($A113="TOTAL",SUM(INDIRECT("BB4:BB"&amp;ROW()-1)),""))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IF(AND($A113&lt;&gt;"",$A113&lt;&gt;"TOTAL"),IF(AND([4]PDI_DES__SUBUNIDAD_SECCIÓN_UBIC!$CO111&lt;&gt;"",[4]PDI_DES__SUBUNIDAD_SECCIÓN_UBIC!$CO111&lt;&gt;0),[4]PDI_DES__SUBUNIDAD_SECCIÓN_UBIC!$CO111,""),IF($A113="TOTAL",SUM(INDIRECT("BD4:BD"&amp;ROW()-1)),""))</f>
        <v/>
      </c>
      <c r="BE113" s="6" t="str">
        <f ca="1">IF(AND($A113&lt;&gt;"",$A113&lt;&gt;"TOTAL"),IF(AND([4]PDI_DES__SUBUNIDAD_SECCIÓN_UBIC!$CQ111&lt;&gt;"",[4]PDI_DES__SUBUNIDAD_SECCIÓN_UBIC!$CQ111&lt;&gt;0),[4]PDI_DES__SUBUNIDAD_SECCIÓN_UBIC!$CQ111,""),IF($A113="TOTAL",SUM(INDIRECT("BE4:BE"&amp;ROW()-1)),""))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IF([4]PDI_DES__SUBUNIDAD_SECCIÓN_UBIC!$B112&lt;&gt;"",[4]PDI_DES__SUBUNIDAD_SECCIÓN_UBIC!$B112,IF(AND([4]PDI_DES__SUBUNIDAD_SECCIÓN_UBIC!$B112="",[4]PDI_DES__SUBUNIDAD_SECCIÓN_UBIC!$B113="",[4]PDI_DES__SUBUNIDAD_SECCIÓN_UBIC!$B111=""),"","TOTAL"))</f>
        <v/>
      </c>
      <c r="B114" s="6" t="str">
        <f ca="1">IF(AND($A114&lt;&gt;"",$A114&lt;&gt;"TOTAL"),IF(AND([4]PDI_DES__SUBUNIDAD_SECCIÓN_UBIC!$C112&lt;&gt;"",[4]PDI_DES__SUBUNIDAD_SECCIÓN_UBIC!$C112&lt;&gt;0),[4]PDI_DES__SUBUNIDAD_SECCIÓN_UBIC!$C112,""),IF($A114="TOTAL",SUM(INDIRECT("B4:B"&amp;ROW()-1)),""))</f>
        <v/>
      </c>
      <c r="C114" s="6" t="str">
        <f ca="1">IF(AND($A114&lt;&gt;"",$A114&lt;&gt;"TOTAL"),IF(AND([4]PDI_DES__SUBUNIDAD_SECCIÓN_UBIC!$E112&lt;&gt;"",[4]PDI_DES__SUBUNIDAD_SECCIÓN_UBIC!$E112&lt;&gt;0),[4]PDI_DES__SUBUNIDAD_SECCIÓN_UBIC!$E112,""),IF($A114="TOTAL",SUM(INDIRECT("C4:C"&amp;ROW()-1)),""))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IF(AND($A114&lt;&gt;"",$A114&lt;&gt;"TOTAL"),IF(AND([4]PDI_DES__SUBUNIDAD_SECCIÓN_UBIC!$H112&lt;&gt;"",[4]PDI_DES__SUBUNIDAD_SECCIÓN_UBIC!$H112&lt;&gt;0),[4]PDI_DES__SUBUNIDAD_SECCIÓN_UBIC!$H112,""),IF($A114="TOTAL",SUM(INDIRECT("E4:E"&amp;ROW()-1)),""))</f>
        <v/>
      </c>
      <c r="F114" s="6" t="str">
        <f ca="1">IF(AND($A114&lt;&gt;"",$A114&lt;&gt;"TOTAL"),IF(AND([4]PDI_DES__SUBUNIDAD_SECCIÓN_UBIC!$J112&lt;&gt;"",[4]PDI_DES__SUBUNIDAD_SECCIÓN_UBIC!$J112&lt;&gt;0),[4]PDI_DES__SUBUNIDAD_SECCIÓN_UBIC!$J112,""),IF($A114="TOTAL",SUM(INDIRECT("F4:F"&amp;ROW()-1)),""))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IF(AND($A114&lt;&gt;"",$A114&lt;&gt;"TOTAL"),IF(AND([4]PDI_DES__SUBUNIDAD_SECCIÓN_UBIC!$M112&lt;&gt;"",[4]PDI_DES__SUBUNIDAD_SECCIÓN_UBIC!$M112&lt;&gt;0),[4]PDI_DES__SUBUNIDAD_SECCIÓN_UBIC!$M112,""),IF($A114="TOTAL",SUM(INDIRECT("H4:H"&amp;ROW()-1)),""))</f>
        <v/>
      </c>
      <c r="I114" s="6" t="str">
        <f ca="1">IF(AND($A114&lt;&gt;"",$A114&lt;&gt;"TOTAL"),IF(AND([4]PDI_DES__SUBUNIDAD_SECCIÓN_UBIC!$O112&lt;&gt;"",[4]PDI_DES__SUBUNIDAD_SECCIÓN_UBIC!$O112&lt;&gt;0),[4]PDI_DES__SUBUNIDAD_SECCIÓN_UBIC!$O112,""),IF($A114="TOTAL",SUM(INDIRECT("I4:I"&amp;ROW()-1)),""))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IF(AND($A114&lt;&gt;"",$A114&lt;&gt;"TOTAL"),IF(AND([4]PDI_DES__SUBUNIDAD_SECCIÓN_UBIC!$R112&lt;&gt;"",[4]PDI_DES__SUBUNIDAD_SECCIÓN_UBIC!$R112&lt;&gt;0),[4]PDI_DES__SUBUNIDAD_SECCIÓN_UBIC!$R112,""),IF($A114="TOTAL",SUM(INDIRECT("K4:K"&amp;ROW()-1)),""))</f>
        <v/>
      </c>
      <c r="L114" s="6" t="str">
        <f ca="1">IF(AND($A114&lt;&gt;"",$A114&lt;&gt;"TOTAL"),IF(AND([4]PDI_DES__SUBUNIDAD_SECCIÓN_UBIC!$T112&lt;&gt;"",[4]PDI_DES__SUBUNIDAD_SECCIÓN_UBIC!$T112&lt;&gt;0),[4]PDI_DES__SUBUNIDAD_SECCIÓN_UBIC!$T112,""),IF($A114="TOTAL",SUM(INDIRECT("L4:L"&amp;ROW()-1)),""))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IF(AND($A114&lt;&gt;"",$A114&lt;&gt;"TOTAL"),IF(AND([4]PDI_DES__SUBUNIDAD_SECCIÓN_UBIC!$W112&lt;&gt;"",[4]PDI_DES__SUBUNIDAD_SECCIÓN_UBIC!$W112&lt;&gt;0),[4]PDI_DES__SUBUNIDAD_SECCIÓN_UBIC!$W112,""),IF($A114="TOTAL",SUM(INDIRECT("N4:N"&amp;ROW()-1)),""))</f>
        <v/>
      </c>
      <c r="O114" s="6" t="str">
        <f ca="1">IF(AND($A114&lt;&gt;"",$A114&lt;&gt;"TOTAL"),IF(AND([4]PDI_DES__SUBUNIDAD_SECCIÓN_UBIC!$Y112&lt;&gt;"",[4]PDI_DES__SUBUNIDAD_SECCIÓN_UBIC!$Y112&lt;&gt;0),[4]PDI_DES__SUBUNIDAD_SECCIÓN_UBIC!$Y112,""),IF($A114="TOTAL",SUM(INDIRECT("O4:O"&amp;ROW()-1)),""))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IF(AND($A114&lt;&gt;"",$A114&lt;&gt;"TOTAL"),IF(AND([4]PDI_DES__SUBUNIDAD_SECCIÓN_UBIC!$AB112&lt;&gt;"",[4]PDI_DES__SUBUNIDAD_SECCIÓN_UBIC!$AB112&lt;&gt;0),[4]PDI_DES__SUBUNIDAD_SECCIÓN_UBIC!$AB112,""),IF($A114="TOTAL",SUM(INDIRECT("Q4:Q"&amp;ROW()-1)),""))</f>
        <v/>
      </c>
      <c r="R114" s="6" t="str">
        <f ca="1">IF(AND($A114&lt;&gt;"",$A114&lt;&gt;"TOTAL"),IF(AND([4]PDI_DES__SUBUNIDAD_SECCIÓN_UBIC!$AD112&lt;&gt;"",[4]PDI_DES__SUBUNIDAD_SECCIÓN_UBIC!$AD112&lt;&gt;0),[4]PDI_DES__SUBUNIDAD_SECCIÓN_UBIC!$AD112,""),IF($A114="TOTAL",SUM(INDIRECT("R4:R"&amp;ROW()-1)),""))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IF(AND($A114&lt;&gt;"",$A114&lt;&gt;"TOTAL"),IF(AND([4]PDI_DES__SUBUNIDAD_SECCIÓN_UBIC!$AG112&lt;&gt;"",[4]PDI_DES__SUBUNIDAD_SECCIÓN_UBIC!$AG112&lt;&gt;0),[4]PDI_DES__SUBUNIDAD_SECCIÓN_UBIC!$AG112,""),IF($A114="TOTAL",SUM(INDIRECT("T4:T"&amp;ROW()-1)),""))</f>
        <v/>
      </c>
      <c r="U114" s="6" t="str">
        <f ca="1">IF(AND($A114&lt;&gt;"",$A114&lt;&gt;"TOTAL"),IF(AND([4]PDI_DES__SUBUNIDAD_SECCIÓN_UBIC!$AI112&lt;&gt;"",[4]PDI_DES__SUBUNIDAD_SECCIÓN_UBIC!$AI112&lt;&gt;0),[4]PDI_DES__SUBUNIDAD_SECCIÓN_UBIC!$AI112,""),IF($A114="TOTAL",SUM(INDIRECT("U4:U"&amp;ROW()-1)),""))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IF(AND($A114&lt;&gt;"",$A114&lt;&gt;"TOTAL"),IF(AND([4]PDI_DES__SUBUNIDAD_SECCIÓN_UBIC!$AL112&lt;&gt;"",[4]PDI_DES__SUBUNIDAD_SECCIÓN_UBIC!$AL112&lt;&gt;0),[4]PDI_DES__SUBUNIDAD_SECCIÓN_UBIC!$AL112,""),IF($A114="TOTAL",SUM(INDIRECT("W4:W"&amp;ROW()-1)),""))</f>
        <v/>
      </c>
      <c r="X114" s="6" t="str">
        <f ca="1">IF(AND($A114&lt;&gt;"",$A114&lt;&gt;"TOTAL"),IF(AND([4]PDI_DES__SUBUNIDAD_SECCIÓN_UBIC!$AN112&lt;&gt;"",[4]PDI_DES__SUBUNIDAD_SECCIÓN_UBIC!$AN112&lt;&gt;0),[4]PDI_DES__SUBUNIDAD_SECCIÓN_UBIC!$AN112,""),IF($A114="TOTAL",SUM(INDIRECT("X4:X"&amp;ROW()-1)),""))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IF(AND($A114&lt;&gt;"",$A114&lt;&gt;"TOTAL"),IF(AND([4]PDI_DES__SUBUNIDAD_SECCIÓN_UBIC!$AQ112&lt;&gt;"",[4]PDI_DES__SUBUNIDAD_SECCIÓN_UBIC!$AQ112&lt;&gt;0),[4]PDI_DES__SUBUNIDAD_SECCIÓN_UBIC!$AQ112,""),IF($A114="TOTAL",SUM(INDIRECT("Z4:Z"&amp;ROW()-1)),""))</f>
        <v/>
      </c>
      <c r="AA114" s="6" t="str">
        <f ca="1">IF(AND($A114&lt;&gt;"",$A114&lt;&gt;"TOTAL"),IF(AND([4]PDI_DES__SUBUNIDAD_SECCIÓN_UBIC!$AS112&lt;&gt;"",[4]PDI_DES__SUBUNIDAD_SECCIÓN_UBIC!$AS112&lt;&gt;0),[4]PDI_DES__SUBUNIDAD_SECCIÓN_UBIC!$AS112,""),IF($A114="TOTAL",SUM(INDIRECT("AA4:AA"&amp;ROW()-1)),""))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IF(AND($A114&lt;&gt;"",$A114&lt;&gt;"TOTAL"),IF(AND([4]PDI_DES__SUBUNIDAD_SECCIÓN_UBIC!$AV112&lt;&gt;"",[4]PDI_DES__SUBUNIDAD_SECCIÓN_UBIC!$AV112&lt;&gt;0),[4]PDI_DES__SUBUNIDAD_SECCIÓN_UBIC!$AV112,""),IF($A114="TOTAL",SUM(INDIRECT("AC4:AC"&amp;ROW()-1)),""))</f>
        <v/>
      </c>
      <c r="AD114" s="6" t="str">
        <f ca="1">IF(AND($A114&lt;&gt;"",$A114&lt;&gt;"TOTAL"),IF(AND([4]PDI_DES__SUBUNIDAD_SECCIÓN_UBIC!$AX112&lt;&gt;"",[4]PDI_DES__SUBUNIDAD_SECCIÓN_UBIC!$AX112&lt;&gt;0),[4]PDI_DES__SUBUNIDAD_SECCIÓN_UBIC!$AX112,""),IF($A114="TOTAL",SUM(INDIRECT("AD4:AD"&amp;ROW()-1)),""))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IF(AND($A114&lt;&gt;"",$A114&lt;&gt;"TOTAL"),IF(AND([4]PDI_DES__SUBUNIDAD_SECCIÓN_UBIC!$BA112&lt;&gt;"",[4]PDI_DES__SUBUNIDAD_SECCIÓN_UBIC!$BA112&lt;&gt;0),[4]PDI_DES__SUBUNIDAD_SECCIÓN_UBIC!$BA112,""),IF($A114="TOTAL",SUM(INDIRECT("AF4:AF"&amp;ROW()-1)),""))</f>
        <v/>
      </c>
      <c r="AG114" s="6" t="str">
        <f ca="1">IF(AND($A114&lt;&gt;"",$A114&lt;&gt;"TOTAL"),IF(AND([4]PDI_DES__SUBUNIDAD_SECCIÓN_UBIC!$BC112&lt;&gt;"",[4]PDI_DES__SUBUNIDAD_SECCIÓN_UBIC!$BC112&lt;&gt;0),[4]PDI_DES__SUBUNIDAD_SECCIÓN_UBIC!$BC112,""),IF($A114="TOTAL",SUM(INDIRECT("AG4:AG"&amp;ROW()-1)),""))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IF(AND($A114&lt;&gt;"",$A114&lt;&gt;"TOTAL"),IF(AND([4]PDI_DES__SUBUNIDAD_SECCIÓN_UBIC!$BF112&lt;&gt;"",[4]PDI_DES__SUBUNIDAD_SECCIÓN_UBIC!$BF112&lt;&gt;0),[4]PDI_DES__SUBUNIDAD_SECCIÓN_UBIC!$BF112,""),IF($A114="TOTAL",SUM(INDIRECT("AI4:AI"&amp;ROW()-1)),""))</f>
        <v/>
      </c>
      <c r="AJ114" s="6" t="str">
        <f ca="1">IF(AND($A114&lt;&gt;"",$A114&lt;&gt;"TOTAL"),IF(AND([4]PDI_DES__SUBUNIDAD_SECCIÓN_UBIC!$BH112&lt;&gt;"",[4]PDI_DES__SUBUNIDAD_SECCIÓN_UBIC!$BH112&lt;&gt;0),[4]PDI_DES__SUBUNIDAD_SECCIÓN_UBIC!$BH112,""),IF($A114="TOTAL",SUM(INDIRECT("AJ4:AJ"&amp;ROW()-1)),""))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IF(AND($A114&lt;&gt;"",$A114&lt;&gt;"TOTAL"),IF(AND([4]PDI_DES__SUBUNIDAD_SECCIÓN_UBIC!$BK112&lt;&gt;"",[4]PDI_DES__SUBUNIDAD_SECCIÓN_UBIC!$BK112&lt;&gt;0),[4]PDI_DES__SUBUNIDAD_SECCIÓN_UBIC!$BK112,""),IF($A114="TOTAL",SUM(INDIRECT("AL4:AL"&amp;ROW()-1)),""))</f>
        <v/>
      </c>
      <c r="AM114" s="6" t="str">
        <f ca="1">IF(AND($A114&lt;&gt;"",$A114&lt;&gt;"TOTAL"),IF(AND([4]PDI_DES__SUBUNIDAD_SECCIÓN_UBIC!$BM112&lt;&gt;"",[4]PDI_DES__SUBUNIDAD_SECCIÓN_UBIC!$BM112&lt;&gt;0),[4]PDI_DES__SUBUNIDAD_SECCIÓN_UBIC!$BM112,""),IF($A114="TOTAL",SUM(INDIRECT("AM4:AM"&amp;ROW()-1)),""))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IF(AND($A114&lt;&gt;"",$A114&lt;&gt;"TOTAL"),IF(AND([4]PDI_DES__SUBUNIDAD_SECCIÓN_UBIC!$BP112&lt;&gt;"",[4]PDI_DES__SUBUNIDAD_SECCIÓN_UBIC!$BP112&lt;&gt;0),[4]PDI_DES__SUBUNIDAD_SECCIÓN_UBIC!$BP112,""),IF($A114="TOTAL",SUM(INDIRECT("AO4:AO"&amp;ROW()-1)),""))</f>
        <v/>
      </c>
      <c r="AP114" s="6" t="str">
        <f ca="1">IF(AND($A114&lt;&gt;"",$A114&lt;&gt;"TOTAL"),IF(AND([4]PDI_DES__SUBUNIDAD_SECCIÓN_UBIC!$BR112&lt;&gt;"",[4]PDI_DES__SUBUNIDAD_SECCIÓN_UBIC!$BR112&lt;&gt;0),[4]PDI_DES__SUBUNIDAD_SECCIÓN_UBIC!$BR112,""),IF($A114="TOTAL",SUM(INDIRECT("AP4:AP"&amp;ROW()-1)),""))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IF(AND($A114&lt;&gt;"",$A114&lt;&gt;"TOTAL"),IF(AND([4]PDI_DES__SUBUNIDAD_SECCIÓN_UBIC!$BU112&lt;&gt;"",[4]PDI_DES__SUBUNIDAD_SECCIÓN_UBIC!$BU112&lt;&gt;0),[4]PDI_DES__SUBUNIDAD_SECCIÓN_UBIC!$BU112,""),IF($A114="TOTAL",SUM(INDIRECT("AR4:AR"&amp;ROW()-1)),""))</f>
        <v/>
      </c>
      <c r="AS114" s="6" t="str">
        <f ca="1">IF(AND($A114&lt;&gt;"",$A114&lt;&gt;"TOTAL"),IF(AND([4]PDI_DES__SUBUNIDAD_SECCIÓN_UBIC!$BW112&lt;&gt;"",[4]PDI_DES__SUBUNIDAD_SECCIÓN_UBIC!$BW112&lt;&gt;0),[4]PDI_DES__SUBUNIDAD_SECCIÓN_UBIC!$BW112,""),IF($A114="TOTAL",SUM(INDIRECT("AS4:AS"&amp;ROW()-1)),""))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IF(AND($A114&lt;&gt;"",$A114&lt;&gt;"TOTAL"),IF(AND([4]PDI_DES__SUBUNIDAD_SECCIÓN_UBIC!$BZ112&lt;&gt;"",[4]PDI_DES__SUBUNIDAD_SECCIÓN_UBIC!$BZ112&lt;&gt;0),[4]PDI_DES__SUBUNIDAD_SECCIÓN_UBIC!$BZ112,""),IF($A114="TOTAL",SUM(INDIRECT("AU4:AU"&amp;ROW()-1)),""))</f>
        <v/>
      </c>
      <c r="AV114" s="6" t="str">
        <f ca="1">IF(AND($A114&lt;&gt;"",$A114&lt;&gt;"TOTAL"),IF(AND([4]PDI_DES__SUBUNIDAD_SECCIÓN_UBIC!$CB112&lt;&gt;"",[4]PDI_DES__SUBUNIDAD_SECCIÓN_UBIC!$CB112&lt;&gt;0),[4]PDI_DES__SUBUNIDAD_SECCIÓN_UBIC!$CB112,""),IF($A114="TOTAL",SUM(INDIRECT("AV4:AV"&amp;ROW()-1)),""))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IF(AND($A114&lt;&gt;"",$A114&lt;&gt;"TOTAL"),IF(AND([4]PDI_DES__SUBUNIDAD_SECCIÓN_UBIC!$CE112&lt;&gt;"",[4]PDI_DES__SUBUNIDAD_SECCIÓN_UBIC!$CE112&lt;&gt;0),[4]PDI_DES__SUBUNIDAD_SECCIÓN_UBIC!$CE112,""),IF($A114="TOTAL",SUM(INDIRECT("AX4:AX"&amp;ROW()-1)),""))</f>
        <v/>
      </c>
      <c r="AY114" s="6" t="str">
        <f ca="1">IF(AND($A114&lt;&gt;"",$A114&lt;&gt;"TOTAL"),IF(AND([4]PDI_DES__SUBUNIDAD_SECCIÓN_UBIC!$CG112&lt;&gt;"",[4]PDI_DES__SUBUNIDAD_SECCIÓN_UBIC!$CG112&lt;&gt;0),[4]PDI_DES__SUBUNIDAD_SECCIÓN_UBIC!$CG112,""),IF($A114="TOTAL",SUM(INDIRECT("AY4:AY"&amp;ROW()-1)),""))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IF(AND($A114&lt;&gt;"",$A114&lt;&gt;"TOTAL"),IF(AND([4]PDI_DES__SUBUNIDAD_SECCIÓN_UBIC!$CJ112&lt;&gt;"",[4]PDI_DES__SUBUNIDAD_SECCIÓN_UBIC!$CJ112&lt;&gt;0),[4]PDI_DES__SUBUNIDAD_SECCIÓN_UBIC!$CJ112,""),IF($A114="TOTAL",SUM(INDIRECT("BA4:BA"&amp;ROW()-1)),""))</f>
        <v/>
      </c>
      <c r="BB114" s="6" t="str">
        <f ca="1">IF(AND($A114&lt;&gt;"",$A114&lt;&gt;"TOTAL"),IF(AND([4]PDI_DES__SUBUNIDAD_SECCIÓN_UBIC!$CL112&lt;&gt;"",[4]PDI_DES__SUBUNIDAD_SECCIÓN_UBIC!$CL112&lt;&gt;0),[4]PDI_DES__SUBUNIDAD_SECCIÓN_UBIC!$CL112,""),IF($A114="TOTAL",SUM(INDIRECT("BB4:BB"&amp;ROW()-1)),""))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IF(AND($A114&lt;&gt;"",$A114&lt;&gt;"TOTAL"),IF(AND([4]PDI_DES__SUBUNIDAD_SECCIÓN_UBIC!$CO112&lt;&gt;"",[4]PDI_DES__SUBUNIDAD_SECCIÓN_UBIC!$CO112&lt;&gt;0),[4]PDI_DES__SUBUNIDAD_SECCIÓN_UBIC!$CO112,""),IF($A114="TOTAL",SUM(INDIRECT("BD4:BD"&amp;ROW()-1)),""))</f>
        <v/>
      </c>
      <c r="BE114" s="6" t="str">
        <f ca="1">IF(AND($A114&lt;&gt;"",$A114&lt;&gt;"TOTAL"),IF(AND([4]PDI_DES__SUBUNIDAD_SECCIÓN_UBIC!$CQ112&lt;&gt;"",[4]PDI_DES__SUBUNIDAD_SECCIÓN_UBIC!$CQ112&lt;&gt;0),[4]PDI_DES__SUBUNIDAD_SECCIÓN_UBIC!$CQ112,""),IF($A114="TOTAL",SUM(INDIRECT("BE4:BE"&amp;ROW()-1)),""))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IF([4]PDI_DES__SUBUNIDAD_SECCIÓN_UBIC!$B113&lt;&gt;"",[4]PDI_DES__SUBUNIDAD_SECCIÓN_UBIC!$B113,IF(AND([4]PDI_DES__SUBUNIDAD_SECCIÓN_UBIC!$B113="",[4]PDI_DES__SUBUNIDAD_SECCIÓN_UBIC!$B114="",[4]PDI_DES__SUBUNIDAD_SECCIÓN_UBIC!$B112=""),"","TOTAL"))</f>
        <v/>
      </c>
      <c r="B115" s="6" t="str">
        <f ca="1">IF(AND($A115&lt;&gt;"",$A115&lt;&gt;"TOTAL"),IF(AND([4]PDI_DES__SUBUNIDAD_SECCIÓN_UBIC!$C113&lt;&gt;"",[4]PDI_DES__SUBUNIDAD_SECCIÓN_UBIC!$C113&lt;&gt;0),[4]PDI_DES__SUBUNIDAD_SECCIÓN_UBIC!$C113,""),IF($A115="TOTAL",SUM(INDIRECT("B4:B"&amp;ROW()-1)),""))</f>
        <v/>
      </c>
      <c r="C115" s="6" t="str">
        <f ca="1">IF(AND($A115&lt;&gt;"",$A115&lt;&gt;"TOTAL"),IF(AND([4]PDI_DES__SUBUNIDAD_SECCIÓN_UBIC!$E113&lt;&gt;"",[4]PDI_DES__SUBUNIDAD_SECCIÓN_UBIC!$E113&lt;&gt;0),[4]PDI_DES__SUBUNIDAD_SECCIÓN_UBIC!$E113,""),IF($A115="TOTAL",SUM(INDIRECT("C4:C"&amp;ROW()-1)),""))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IF(AND($A115&lt;&gt;"",$A115&lt;&gt;"TOTAL"),IF(AND([4]PDI_DES__SUBUNIDAD_SECCIÓN_UBIC!$H113&lt;&gt;"",[4]PDI_DES__SUBUNIDAD_SECCIÓN_UBIC!$H113&lt;&gt;0),[4]PDI_DES__SUBUNIDAD_SECCIÓN_UBIC!$H113,""),IF($A115="TOTAL",SUM(INDIRECT("E4:E"&amp;ROW()-1)),""))</f>
        <v/>
      </c>
      <c r="F115" s="6" t="str">
        <f ca="1">IF(AND($A115&lt;&gt;"",$A115&lt;&gt;"TOTAL"),IF(AND([4]PDI_DES__SUBUNIDAD_SECCIÓN_UBIC!$J113&lt;&gt;"",[4]PDI_DES__SUBUNIDAD_SECCIÓN_UBIC!$J113&lt;&gt;0),[4]PDI_DES__SUBUNIDAD_SECCIÓN_UBIC!$J113,""),IF($A115="TOTAL",SUM(INDIRECT("F4:F"&amp;ROW()-1)),""))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IF(AND($A115&lt;&gt;"",$A115&lt;&gt;"TOTAL"),IF(AND([4]PDI_DES__SUBUNIDAD_SECCIÓN_UBIC!$M113&lt;&gt;"",[4]PDI_DES__SUBUNIDAD_SECCIÓN_UBIC!$M113&lt;&gt;0),[4]PDI_DES__SUBUNIDAD_SECCIÓN_UBIC!$M113,""),IF($A115="TOTAL",SUM(INDIRECT("H4:H"&amp;ROW()-1)),""))</f>
        <v/>
      </c>
      <c r="I115" s="6" t="str">
        <f ca="1">IF(AND($A115&lt;&gt;"",$A115&lt;&gt;"TOTAL"),IF(AND([4]PDI_DES__SUBUNIDAD_SECCIÓN_UBIC!$O113&lt;&gt;"",[4]PDI_DES__SUBUNIDAD_SECCIÓN_UBIC!$O113&lt;&gt;0),[4]PDI_DES__SUBUNIDAD_SECCIÓN_UBIC!$O113,""),IF($A115="TOTAL",SUM(INDIRECT("I4:I"&amp;ROW()-1)),""))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IF(AND($A115&lt;&gt;"",$A115&lt;&gt;"TOTAL"),IF(AND([4]PDI_DES__SUBUNIDAD_SECCIÓN_UBIC!$R113&lt;&gt;"",[4]PDI_DES__SUBUNIDAD_SECCIÓN_UBIC!$R113&lt;&gt;0),[4]PDI_DES__SUBUNIDAD_SECCIÓN_UBIC!$R113,""),IF($A115="TOTAL",SUM(INDIRECT("K4:K"&amp;ROW()-1)),""))</f>
        <v/>
      </c>
      <c r="L115" s="6" t="str">
        <f ca="1">IF(AND($A115&lt;&gt;"",$A115&lt;&gt;"TOTAL"),IF(AND([4]PDI_DES__SUBUNIDAD_SECCIÓN_UBIC!$T113&lt;&gt;"",[4]PDI_DES__SUBUNIDAD_SECCIÓN_UBIC!$T113&lt;&gt;0),[4]PDI_DES__SUBUNIDAD_SECCIÓN_UBIC!$T113,""),IF($A115="TOTAL",SUM(INDIRECT("L4:L"&amp;ROW()-1)),""))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IF(AND($A115&lt;&gt;"",$A115&lt;&gt;"TOTAL"),IF(AND([4]PDI_DES__SUBUNIDAD_SECCIÓN_UBIC!$W113&lt;&gt;"",[4]PDI_DES__SUBUNIDAD_SECCIÓN_UBIC!$W113&lt;&gt;0),[4]PDI_DES__SUBUNIDAD_SECCIÓN_UBIC!$W113,""),IF($A115="TOTAL",SUM(INDIRECT("N4:N"&amp;ROW()-1)),""))</f>
        <v/>
      </c>
      <c r="O115" s="6" t="str">
        <f ca="1">IF(AND($A115&lt;&gt;"",$A115&lt;&gt;"TOTAL"),IF(AND([4]PDI_DES__SUBUNIDAD_SECCIÓN_UBIC!$Y113&lt;&gt;"",[4]PDI_DES__SUBUNIDAD_SECCIÓN_UBIC!$Y113&lt;&gt;0),[4]PDI_DES__SUBUNIDAD_SECCIÓN_UBIC!$Y113,""),IF($A115="TOTAL",SUM(INDIRECT("O4:O"&amp;ROW()-1)),""))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IF(AND($A115&lt;&gt;"",$A115&lt;&gt;"TOTAL"),IF(AND([4]PDI_DES__SUBUNIDAD_SECCIÓN_UBIC!$AB113&lt;&gt;"",[4]PDI_DES__SUBUNIDAD_SECCIÓN_UBIC!$AB113&lt;&gt;0),[4]PDI_DES__SUBUNIDAD_SECCIÓN_UBIC!$AB113,""),IF($A115="TOTAL",SUM(INDIRECT("Q4:Q"&amp;ROW()-1)),""))</f>
        <v/>
      </c>
      <c r="R115" s="6" t="str">
        <f ca="1">IF(AND($A115&lt;&gt;"",$A115&lt;&gt;"TOTAL"),IF(AND([4]PDI_DES__SUBUNIDAD_SECCIÓN_UBIC!$AD113&lt;&gt;"",[4]PDI_DES__SUBUNIDAD_SECCIÓN_UBIC!$AD113&lt;&gt;0),[4]PDI_DES__SUBUNIDAD_SECCIÓN_UBIC!$AD113,""),IF($A115="TOTAL",SUM(INDIRECT("R4:R"&amp;ROW()-1)),""))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IF(AND($A115&lt;&gt;"",$A115&lt;&gt;"TOTAL"),IF(AND([4]PDI_DES__SUBUNIDAD_SECCIÓN_UBIC!$AG113&lt;&gt;"",[4]PDI_DES__SUBUNIDAD_SECCIÓN_UBIC!$AG113&lt;&gt;0),[4]PDI_DES__SUBUNIDAD_SECCIÓN_UBIC!$AG113,""),IF($A115="TOTAL",SUM(INDIRECT("T4:T"&amp;ROW()-1)),""))</f>
        <v/>
      </c>
      <c r="U115" s="6" t="str">
        <f ca="1">IF(AND($A115&lt;&gt;"",$A115&lt;&gt;"TOTAL"),IF(AND([4]PDI_DES__SUBUNIDAD_SECCIÓN_UBIC!$AI113&lt;&gt;"",[4]PDI_DES__SUBUNIDAD_SECCIÓN_UBIC!$AI113&lt;&gt;0),[4]PDI_DES__SUBUNIDAD_SECCIÓN_UBIC!$AI113,""),IF($A115="TOTAL",SUM(INDIRECT("U4:U"&amp;ROW()-1)),""))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IF(AND($A115&lt;&gt;"",$A115&lt;&gt;"TOTAL"),IF(AND([4]PDI_DES__SUBUNIDAD_SECCIÓN_UBIC!$AL113&lt;&gt;"",[4]PDI_DES__SUBUNIDAD_SECCIÓN_UBIC!$AL113&lt;&gt;0),[4]PDI_DES__SUBUNIDAD_SECCIÓN_UBIC!$AL113,""),IF($A115="TOTAL",SUM(INDIRECT("W4:W"&amp;ROW()-1)),""))</f>
        <v/>
      </c>
      <c r="X115" s="6" t="str">
        <f ca="1">IF(AND($A115&lt;&gt;"",$A115&lt;&gt;"TOTAL"),IF(AND([4]PDI_DES__SUBUNIDAD_SECCIÓN_UBIC!$AN113&lt;&gt;"",[4]PDI_DES__SUBUNIDAD_SECCIÓN_UBIC!$AN113&lt;&gt;0),[4]PDI_DES__SUBUNIDAD_SECCIÓN_UBIC!$AN113,""),IF($A115="TOTAL",SUM(INDIRECT("X4:X"&amp;ROW()-1)),""))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IF(AND($A115&lt;&gt;"",$A115&lt;&gt;"TOTAL"),IF(AND([4]PDI_DES__SUBUNIDAD_SECCIÓN_UBIC!$AQ113&lt;&gt;"",[4]PDI_DES__SUBUNIDAD_SECCIÓN_UBIC!$AQ113&lt;&gt;0),[4]PDI_DES__SUBUNIDAD_SECCIÓN_UBIC!$AQ113,""),IF($A115="TOTAL",SUM(INDIRECT("Z4:Z"&amp;ROW()-1)),""))</f>
        <v/>
      </c>
      <c r="AA115" s="6" t="str">
        <f ca="1">IF(AND($A115&lt;&gt;"",$A115&lt;&gt;"TOTAL"),IF(AND([4]PDI_DES__SUBUNIDAD_SECCIÓN_UBIC!$AS113&lt;&gt;"",[4]PDI_DES__SUBUNIDAD_SECCIÓN_UBIC!$AS113&lt;&gt;0),[4]PDI_DES__SUBUNIDAD_SECCIÓN_UBIC!$AS113,""),IF($A115="TOTAL",SUM(INDIRECT("AA4:AA"&amp;ROW()-1)),""))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IF(AND($A115&lt;&gt;"",$A115&lt;&gt;"TOTAL"),IF(AND([4]PDI_DES__SUBUNIDAD_SECCIÓN_UBIC!$AV113&lt;&gt;"",[4]PDI_DES__SUBUNIDAD_SECCIÓN_UBIC!$AV113&lt;&gt;0),[4]PDI_DES__SUBUNIDAD_SECCIÓN_UBIC!$AV113,""),IF($A115="TOTAL",SUM(INDIRECT("AC4:AC"&amp;ROW()-1)),""))</f>
        <v/>
      </c>
      <c r="AD115" s="6" t="str">
        <f ca="1">IF(AND($A115&lt;&gt;"",$A115&lt;&gt;"TOTAL"),IF(AND([4]PDI_DES__SUBUNIDAD_SECCIÓN_UBIC!$AX113&lt;&gt;"",[4]PDI_DES__SUBUNIDAD_SECCIÓN_UBIC!$AX113&lt;&gt;0),[4]PDI_DES__SUBUNIDAD_SECCIÓN_UBIC!$AX113,""),IF($A115="TOTAL",SUM(INDIRECT("AD4:AD"&amp;ROW()-1)),""))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IF(AND($A115&lt;&gt;"",$A115&lt;&gt;"TOTAL"),IF(AND([4]PDI_DES__SUBUNIDAD_SECCIÓN_UBIC!$BA113&lt;&gt;"",[4]PDI_DES__SUBUNIDAD_SECCIÓN_UBIC!$BA113&lt;&gt;0),[4]PDI_DES__SUBUNIDAD_SECCIÓN_UBIC!$BA113,""),IF($A115="TOTAL",SUM(INDIRECT("AF4:AF"&amp;ROW()-1)),""))</f>
        <v/>
      </c>
      <c r="AG115" s="6" t="str">
        <f ca="1">IF(AND($A115&lt;&gt;"",$A115&lt;&gt;"TOTAL"),IF(AND([4]PDI_DES__SUBUNIDAD_SECCIÓN_UBIC!$BC113&lt;&gt;"",[4]PDI_DES__SUBUNIDAD_SECCIÓN_UBIC!$BC113&lt;&gt;0),[4]PDI_DES__SUBUNIDAD_SECCIÓN_UBIC!$BC113,""),IF($A115="TOTAL",SUM(INDIRECT("AG4:AG"&amp;ROW()-1)),""))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IF(AND($A115&lt;&gt;"",$A115&lt;&gt;"TOTAL"),IF(AND([4]PDI_DES__SUBUNIDAD_SECCIÓN_UBIC!$BF113&lt;&gt;"",[4]PDI_DES__SUBUNIDAD_SECCIÓN_UBIC!$BF113&lt;&gt;0),[4]PDI_DES__SUBUNIDAD_SECCIÓN_UBIC!$BF113,""),IF($A115="TOTAL",SUM(INDIRECT("AI4:AI"&amp;ROW()-1)),""))</f>
        <v/>
      </c>
      <c r="AJ115" s="6" t="str">
        <f ca="1">IF(AND($A115&lt;&gt;"",$A115&lt;&gt;"TOTAL"),IF(AND([4]PDI_DES__SUBUNIDAD_SECCIÓN_UBIC!$BH113&lt;&gt;"",[4]PDI_DES__SUBUNIDAD_SECCIÓN_UBIC!$BH113&lt;&gt;0),[4]PDI_DES__SUBUNIDAD_SECCIÓN_UBIC!$BH113,""),IF($A115="TOTAL",SUM(INDIRECT("AJ4:AJ"&amp;ROW()-1)),""))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IF(AND($A115&lt;&gt;"",$A115&lt;&gt;"TOTAL"),IF(AND([4]PDI_DES__SUBUNIDAD_SECCIÓN_UBIC!$BK113&lt;&gt;"",[4]PDI_DES__SUBUNIDAD_SECCIÓN_UBIC!$BK113&lt;&gt;0),[4]PDI_DES__SUBUNIDAD_SECCIÓN_UBIC!$BK113,""),IF($A115="TOTAL",SUM(INDIRECT("AL4:AL"&amp;ROW()-1)),""))</f>
        <v/>
      </c>
      <c r="AM115" s="6" t="str">
        <f ca="1">IF(AND($A115&lt;&gt;"",$A115&lt;&gt;"TOTAL"),IF(AND([4]PDI_DES__SUBUNIDAD_SECCIÓN_UBIC!$BM113&lt;&gt;"",[4]PDI_DES__SUBUNIDAD_SECCIÓN_UBIC!$BM113&lt;&gt;0),[4]PDI_DES__SUBUNIDAD_SECCIÓN_UBIC!$BM113,""),IF($A115="TOTAL",SUM(INDIRECT("AM4:AM"&amp;ROW()-1)),""))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IF(AND($A115&lt;&gt;"",$A115&lt;&gt;"TOTAL"),IF(AND([4]PDI_DES__SUBUNIDAD_SECCIÓN_UBIC!$BP113&lt;&gt;"",[4]PDI_DES__SUBUNIDAD_SECCIÓN_UBIC!$BP113&lt;&gt;0),[4]PDI_DES__SUBUNIDAD_SECCIÓN_UBIC!$BP113,""),IF($A115="TOTAL",SUM(INDIRECT("AO4:AO"&amp;ROW()-1)),""))</f>
        <v/>
      </c>
      <c r="AP115" s="6" t="str">
        <f ca="1">IF(AND($A115&lt;&gt;"",$A115&lt;&gt;"TOTAL"),IF(AND([4]PDI_DES__SUBUNIDAD_SECCIÓN_UBIC!$BR113&lt;&gt;"",[4]PDI_DES__SUBUNIDAD_SECCIÓN_UBIC!$BR113&lt;&gt;0),[4]PDI_DES__SUBUNIDAD_SECCIÓN_UBIC!$BR113,""),IF($A115="TOTAL",SUM(INDIRECT("AP4:AP"&amp;ROW()-1)),""))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IF(AND($A115&lt;&gt;"",$A115&lt;&gt;"TOTAL"),IF(AND([4]PDI_DES__SUBUNIDAD_SECCIÓN_UBIC!$BU113&lt;&gt;"",[4]PDI_DES__SUBUNIDAD_SECCIÓN_UBIC!$BU113&lt;&gt;0),[4]PDI_DES__SUBUNIDAD_SECCIÓN_UBIC!$BU113,""),IF($A115="TOTAL",SUM(INDIRECT("AR4:AR"&amp;ROW()-1)),""))</f>
        <v/>
      </c>
      <c r="AS115" s="6" t="str">
        <f ca="1">IF(AND($A115&lt;&gt;"",$A115&lt;&gt;"TOTAL"),IF(AND([4]PDI_DES__SUBUNIDAD_SECCIÓN_UBIC!$BW113&lt;&gt;"",[4]PDI_DES__SUBUNIDAD_SECCIÓN_UBIC!$BW113&lt;&gt;0),[4]PDI_DES__SUBUNIDAD_SECCIÓN_UBIC!$BW113,""),IF($A115="TOTAL",SUM(INDIRECT("AS4:AS"&amp;ROW()-1)),""))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IF(AND($A115&lt;&gt;"",$A115&lt;&gt;"TOTAL"),IF(AND([4]PDI_DES__SUBUNIDAD_SECCIÓN_UBIC!$BZ113&lt;&gt;"",[4]PDI_DES__SUBUNIDAD_SECCIÓN_UBIC!$BZ113&lt;&gt;0),[4]PDI_DES__SUBUNIDAD_SECCIÓN_UBIC!$BZ113,""),IF($A115="TOTAL",SUM(INDIRECT("AU4:AU"&amp;ROW()-1)),""))</f>
        <v/>
      </c>
      <c r="AV115" s="6" t="str">
        <f ca="1">IF(AND($A115&lt;&gt;"",$A115&lt;&gt;"TOTAL"),IF(AND([4]PDI_DES__SUBUNIDAD_SECCIÓN_UBIC!$CB113&lt;&gt;"",[4]PDI_DES__SUBUNIDAD_SECCIÓN_UBIC!$CB113&lt;&gt;0),[4]PDI_DES__SUBUNIDAD_SECCIÓN_UBIC!$CB113,""),IF($A115="TOTAL",SUM(INDIRECT("AV4:AV"&amp;ROW()-1)),""))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IF(AND($A115&lt;&gt;"",$A115&lt;&gt;"TOTAL"),IF(AND([4]PDI_DES__SUBUNIDAD_SECCIÓN_UBIC!$CE113&lt;&gt;"",[4]PDI_DES__SUBUNIDAD_SECCIÓN_UBIC!$CE113&lt;&gt;0),[4]PDI_DES__SUBUNIDAD_SECCIÓN_UBIC!$CE113,""),IF($A115="TOTAL",SUM(INDIRECT("AX4:AX"&amp;ROW()-1)),""))</f>
        <v/>
      </c>
      <c r="AY115" s="6" t="str">
        <f ca="1">IF(AND($A115&lt;&gt;"",$A115&lt;&gt;"TOTAL"),IF(AND([4]PDI_DES__SUBUNIDAD_SECCIÓN_UBIC!$CG113&lt;&gt;"",[4]PDI_DES__SUBUNIDAD_SECCIÓN_UBIC!$CG113&lt;&gt;0),[4]PDI_DES__SUBUNIDAD_SECCIÓN_UBIC!$CG113,""),IF($A115="TOTAL",SUM(INDIRECT("AY4:AY"&amp;ROW()-1)),""))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IF(AND($A115&lt;&gt;"",$A115&lt;&gt;"TOTAL"),IF(AND([4]PDI_DES__SUBUNIDAD_SECCIÓN_UBIC!$CJ113&lt;&gt;"",[4]PDI_DES__SUBUNIDAD_SECCIÓN_UBIC!$CJ113&lt;&gt;0),[4]PDI_DES__SUBUNIDAD_SECCIÓN_UBIC!$CJ113,""),IF($A115="TOTAL",SUM(INDIRECT("BA4:BA"&amp;ROW()-1)),""))</f>
        <v/>
      </c>
      <c r="BB115" s="6" t="str">
        <f ca="1">IF(AND($A115&lt;&gt;"",$A115&lt;&gt;"TOTAL"),IF(AND([4]PDI_DES__SUBUNIDAD_SECCIÓN_UBIC!$CL113&lt;&gt;"",[4]PDI_DES__SUBUNIDAD_SECCIÓN_UBIC!$CL113&lt;&gt;0),[4]PDI_DES__SUBUNIDAD_SECCIÓN_UBIC!$CL113,""),IF($A115="TOTAL",SUM(INDIRECT("BB4:BB"&amp;ROW()-1)),""))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IF(AND($A115&lt;&gt;"",$A115&lt;&gt;"TOTAL"),IF(AND([4]PDI_DES__SUBUNIDAD_SECCIÓN_UBIC!$CO113&lt;&gt;"",[4]PDI_DES__SUBUNIDAD_SECCIÓN_UBIC!$CO113&lt;&gt;0),[4]PDI_DES__SUBUNIDAD_SECCIÓN_UBIC!$CO113,""),IF($A115="TOTAL",SUM(INDIRECT("BD4:BD"&amp;ROW()-1)),""))</f>
        <v/>
      </c>
      <c r="BE115" s="6" t="str">
        <f ca="1">IF(AND($A115&lt;&gt;"",$A115&lt;&gt;"TOTAL"),IF(AND([4]PDI_DES__SUBUNIDAD_SECCIÓN_UBIC!$CQ113&lt;&gt;"",[4]PDI_DES__SUBUNIDAD_SECCIÓN_UBIC!$CQ113&lt;&gt;0),[4]PDI_DES__SUBUNIDAD_SECCIÓN_UBIC!$CQ113,""),IF($A115="TOTAL",SUM(INDIRECT("BE4:BE"&amp;ROW()-1)),""))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IF([4]PDI_DES__SUBUNIDAD_SECCIÓN_UBIC!$B114&lt;&gt;"",[4]PDI_DES__SUBUNIDAD_SECCIÓN_UBIC!$B114,IF(AND([4]PDI_DES__SUBUNIDAD_SECCIÓN_UBIC!$B114="",[4]PDI_DES__SUBUNIDAD_SECCIÓN_UBIC!$B115="",[4]PDI_DES__SUBUNIDAD_SECCIÓN_UBIC!$B113=""),"","TOTAL"))</f>
        <v/>
      </c>
      <c r="B116" s="6" t="str">
        <f ca="1">IF(AND($A116&lt;&gt;"",$A116&lt;&gt;"TOTAL"),IF(AND([4]PDI_DES__SUBUNIDAD_SECCIÓN_UBIC!$C114&lt;&gt;"",[4]PDI_DES__SUBUNIDAD_SECCIÓN_UBIC!$C114&lt;&gt;0),[4]PDI_DES__SUBUNIDAD_SECCIÓN_UBIC!$C114,""),IF($A116="TOTAL",SUM(INDIRECT("B4:B"&amp;ROW()-1)),""))</f>
        <v/>
      </c>
      <c r="C116" s="6" t="str">
        <f ca="1">IF(AND($A116&lt;&gt;"",$A116&lt;&gt;"TOTAL"),IF(AND([4]PDI_DES__SUBUNIDAD_SECCIÓN_UBIC!$E114&lt;&gt;"",[4]PDI_DES__SUBUNIDAD_SECCIÓN_UBIC!$E114&lt;&gt;0),[4]PDI_DES__SUBUNIDAD_SECCIÓN_UBIC!$E114,""),IF($A116="TOTAL",SUM(INDIRECT("C4:C"&amp;ROW()-1)),""))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IF(AND($A116&lt;&gt;"",$A116&lt;&gt;"TOTAL"),IF(AND([4]PDI_DES__SUBUNIDAD_SECCIÓN_UBIC!$H114&lt;&gt;"",[4]PDI_DES__SUBUNIDAD_SECCIÓN_UBIC!$H114&lt;&gt;0),[4]PDI_DES__SUBUNIDAD_SECCIÓN_UBIC!$H114,""),IF($A116="TOTAL",SUM(INDIRECT("E4:E"&amp;ROW()-1)),""))</f>
        <v/>
      </c>
      <c r="F116" s="6" t="str">
        <f ca="1">IF(AND($A116&lt;&gt;"",$A116&lt;&gt;"TOTAL"),IF(AND([4]PDI_DES__SUBUNIDAD_SECCIÓN_UBIC!$J114&lt;&gt;"",[4]PDI_DES__SUBUNIDAD_SECCIÓN_UBIC!$J114&lt;&gt;0),[4]PDI_DES__SUBUNIDAD_SECCIÓN_UBIC!$J114,""),IF($A116="TOTAL",SUM(INDIRECT("F4:F"&amp;ROW()-1)),""))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IF(AND($A116&lt;&gt;"",$A116&lt;&gt;"TOTAL"),IF(AND([4]PDI_DES__SUBUNIDAD_SECCIÓN_UBIC!$M114&lt;&gt;"",[4]PDI_DES__SUBUNIDAD_SECCIÓN_UBIC!$M114&lt;&gt;0),[4]PDI_DES__SUBUNIDAD_SECCIÓN_UBIC!$M114,""),IF($A116="TOTAL",SUM(INDIRECT("H4:H"&amp;ROW()-1)),""))</f>
        <v/>
      </c>
      <c r="I116" s="6" t="str">
        <f ca="1">IF(AND($A116&lt;&gt;"",$A116&lt;&gt;"TOTAL"),IF(AND([4]PDI_DES__SUBUNIDAD_SECCIÓN_UBIC!$O114&lt;&gt;"",[4]PDI_DES__SUBUNIDAD_SECCIÓN_UBIC!$O114&lt;&gt;0),[4]PDI_DES__SUBUNIDAD_SECCIÓN_UBIC!$O114,""),IF($A116="TOTAL",SUM(INDIRECT("I4:I"&amp;ROW()-1)),""))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IF(AND($A116&lt;&gt;"",$A116&lt;&gt;"TOTAL"),IF(AND([4]PDI_DES__SUBUNIDAD_SECCIÓN_UBIC!$R114&lt;&gt;"",[4]PDI_DES__SUBUNIDAD_SECCIÓN_UBIC!$R114&lt;&gt;0),[4]PDI_DES__SUBUNIDAD_SECCIÓN_UBIC!$R114,""),IF($A116="TOTAL",SUM(INDIRECT("K4:K"&amp;ROW()-1)),""))</f>
        <v/>
      </c>
      <c r="L116" s="6" t="str">
        <f ca="1">IF(AND($A116&lt;&gt;"",$A116&lt;&gt;"TOTAL"),IF(AND([4]PDI_DES__SUBUNIDAD_SECCIÓN_UBIC!$T114&lt;&gt;"",[4]PDI_DES__SUBUNIDAD_SECCIÓN_UBIC!$T114&lt;&gt;0),[4]PDI_DES__SUBUNIDAD_SECCIÓN_UBIC!$T114,""),IF($A116="TOTAL",SUM(INDIRECT("L4:L"&amp;ROW()-1)),""))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IF(AND($A116&lt;&gt;"",$A116&lt;&gt;"TOTAL"),IF(AND([4]PDI_DES__SUBUNIDAD_SECCIÓN_UBIC!$W114&lt;&gt;"",[4]PDI_DES__SUBUNIDAD_SECCIÓN_UBIC!$W114&lt;&gt;0),[4]PDI_DES__SUBUNIDAD_SECCIÓN_UBIC!$W114,""),IF($A116="TOTAL",SUM(INDIRECT("N4:N"&amp;ROW()-1)),""))</f>
        <v/>
      </c>
      <c r="O116" s="6" t="str">
        <f ca="1">IF(AND($A116&lt;&gt;"",$A116&lt;&gt;"TOTAL"),IF(AND([4]PDI_DES__SUBUNIDAD_SECCIÓN_UBIC!$Y114&lt;&gt;"",[4]PDI_DES__SUBUNIDAD_SECCIÓN_UBIC!$Y114&lt;&gt;0),[4]PDI_DES__SUBUNIDAD_SECCIÓN_UBIC!$Y114,""),IF($A116="TOTAL",SUM(INDIRECT("O4:O"&amp;ROW()-1)),""))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IF(AND($A116&lt;&gt;"",$A116&lt;&gt;"TOTAL"),IF(AND([4]PDI_DES__SUBUNIDAD_SECCIÓN_UBIC!$AB114&lt;&gt;"",[4]PDI_DES__SUBUNIDAD_SECCIÓN_UBIC!$AB114&lt;&gt;0),[4]PDI_DES__SUBUNIDAD_SECCIÓN_UBIC!$AB114,""),IF($A116="TOTAL",SUM(INDIRECT("Q4:Q"&amp;ROW()-1)),""))</f>
        <v/>
      </c>
      <c r="R116" s="6" t="str">
        <f ca="1">IF(AND($A116&lt;&gt;"",$A116&lt;&gt;"TOTAL"),IF(AND([4]PDI_DES__SUBUNIDAD_SECCIÓN_UBIC!$AD114&lt;&gt;"",[4]PDI_DES__SUBUNIDAD_SECCIÓN_UBIC!$AD114&lt;&gt;0),[4]PDI_DES__SUBUNIDAD_SECCIÓN_UBIC!$AD114,""),IF($A116="TOTAL",SUM(INDIRECT("R4:R"&amp;ROW()-1)),""))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IF(AND($A116&lt;&gt;"",$A116&lt;&gt;"TOTAL"),IF(AND([4]PDI_DES__SUBUNIDAD_SECCIÓN_UBIC!$AG114&lt;&gt;"",[4]PDI_DES__SUBUNIDAD_SECCIÓN_UBIC!$AG114&lt;&gt;0),[4]PDI_DES__SUBUNIDAD_SECCIÓN_UBIC!$AG114,""),IF($A116="TOTAL",SUM(INDIRECT("T4:T"&amp;ROW()-1)),""))</f>
        <v/>
      </c>
      <c r="U116" s="6" t="str">
        <f ca="1">IF(AND($A116&lt;&gt;"",$A116&lt;&gt;"TOTAL"),IF(AND([4]PDI_DES__SUBUNIDAD_SECCIÓN_UBIC!$AI114&lt;&gt;"",[4]PDI_DES__SUBUNIDAD_SECCIÓN_UBIC!$AI114&lt;&gt;0),[4]PDI_DES__SUBUNIDAD_SECCIÓN_UBIC!$AI114,""),IF($A116="TOTAL",SUM(INDIRECT("U4:U"&amp;ROW()-1)),""))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IF(AND($A116&lt;&gt;"",$A116&lt;&gt;"TOTAL"),IF(AND([4]PDI_DES__SUBUNIDAD_SECCIÓN_UBIC!$AL114&lt;&gt;"",[4]PDI_DES__SUBUNIDAD_SECCIÓN_UBIC!$AL114&lt;&gt;0),[4]PDI_DES__SUBUNIDAD_SECCIÓN_UBIC!$AL114,""),IF($A116="TOTAL",SUM(INDIRECT("W4:W"&amp;ROW()-1)),""))</f>
        <v/>
      </c>
      <c r="X116" s="6" t="str">
        <f ca="1">IF(AND($A116&lt;&gt;"",$A116&lt;&gt;"TOTAL"),IF(AND([4]PDI_DES__SUBUNIDAD_SECCIÓN_UBIC!$AN114&lt;&gt;"",[4]PDI_DES__SUBUNIDAD_SECCIÓN_UBIC!$AN114&lt;&gt;0),[4]PDI_DES__SUBUNIDAD_SECCIÓN_UBIC!$AN114,""),IF($A116="TOTAL",SUM(INDIRECT("X4:X"&amp;ROW()-1)),""))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IF(AND($A116&lt;&gt;"",$A116&lt;&gt;"TOTAL"),IF(AND([4]PDI_DES__SUBUNIDAD_SECCIÓN_UBIC!$AQ114&lt;&gt;"",[4]PDI_DES__SUBUNIDAD_SECCIÓN_UBIC!$AQ114&lt;&gt;0),[4]PDI_DES__SUBUNIDAD_SECCIÓN_UBIC!$AQ114,""),IF($A116="TOTAL",SUM(INDIRECT("Z4:Z"&amp;ROW()-1)),""))</f>
        <v/>
      </c>
      <c r="AA116" s="6" t="str">
        <f ca="1">IF(AND($A116&lt;&gt;"",$A116&lt;&gt;"TOTAL"),IF(AND([4]PDI_DES__SUBUNIDAD_SECCIÓN_UBIC!$AS114&lt;&gt;"",[4]PDI_DES__SUBUNIDAD_SECCIÓN_UBIC!$AS114&lt;&gt;0),[4]PDI_DES__SUBUNIDAD_SECCIÓN_UBIC!$AS114,""),IF($A116="TOTAL",SUM(INDIRECT("AA4:AA"&amp;ROW()-1)),""))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IF(AND($A116&lt;&gt;"",$A116&lt;&gt;"TOTAL"),IF(AND([4]PDI_DES__SUBUNIDAD_SECCIÓN_UBIC!$AV114&lt;&gt;"",[4]PDI_DES__SUBUNIDAD_SECCIÓN_UBIC!$AV114&lt;&gt;0),[4]PDI_DES__SUBUNIDAD_SECCIÓN_UBIC!$AV114,""),IF($A116="TOTAL",SUM(INDIRECT("AC4:AC"&amp;ROW()-1)),""))</f>
        <v/>
      </c>
      <c r="AD116" s="6" t="str">
        <f ca="1">IF(AND($A116&lt;&gt;"",$A116&lt;&gt;"TOTAL"),IF(AND([4]PDI_DES__SUBUNIDAD_SECCIÓN_UBIC!$AX114&lt;&gt;"",[4]PDI_DES__SUBUNIDAD_SECCIÓN_UBIC!$AX114&lt;&gt;0),[4]PDI_DES__SUBUNIDAD_SECCIÓN_UBIC!$AX114,""),IF($A116="TOTAL",SUM(INDIRECT("AD4:AD"&amp;ROW()-1)),""))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IF(AND($A116&lt;&gt;"",$A116&lt;&gt;"TOTAL"),IF(AND([4]PDI_DES__SUBUNIDAD_SECCIÓN_UBIC!$BA114&lt;&gt;"",[4]PDI_DES__SUBUNIDAD_SECCIÓN_UBIC!$BA114&lt;&gt;0),[4]PDI_DES__SUBUNIDAD_SECCIÓN_UBIC!$BA114,""),IF($A116="TOTAL",SUM(INDIRECT("AF4:AF"&amp;ROW()-1)),""))</f>
        <v/>
      </c>
      <c r="AG116" s="6" t="str">
        <f ca="1">IF(AND($A116&lt;&gt;"",$A116&lt;&gt;"TOTAL"),IF(AND([4]PDI_DES__SUBUNIDAD_SECCIÓN_UBIC!$BC114&lt;&gt;"",[4]PDI_DES__SUBUNIDAD_SECCIÓN_UBIC!$BC114&lt;&gt;0),[4]PDI_DES__SUBUNIDAD_SECCIÓN_UBIC!$BC114,""),IF($A116="TOTAL",SUM(INDIRECT("AG4:AG"&amp;ROW()-1)),""))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IF(AND($A116&lt;&gt;"",$A116&lt;&gt;"TOTAL"),IF(AND([4]PDI_DES__SUBUNIDAD_SECCIÓN_UBIC!$BF114&lt;&gt;"",[4]PDI_DES__SUBUNIDAD_SECCIÓN_UBIC!$BF114&lt;&gt;0),[4]PDI_DES__SUBUNIDAD_SECCIÓN_UBIC!$BF114,""),IF($A116="TOTAL",SUM(INDIRECT("AI4:AI"&amp;ROW()-1)),""))</f>
        <v/>
      </c>
      <c r="AJ116" s="6" t="str">
        <f ca="1">IF(AND($A116&lt;&gt;"",$A116&lt;&gt;"TOTAL"),IF(AND([4]PDI_DES__SUBUNIDAD_SECCIÓN_UBIC!$BH114&lt;&gt;"",[4]PDI_DES__SUBUNIDAD_SECCIÓN_UBIC!$BH114&lt;&gt;0),[4]PDI_DES__SUBUNIDAD_SECCIÓN_UBIC!$BH114,""),IF($A116="TOTAL",SUM(INDIRECT("AJ4:AJ"&amp;ROW()-1)),""))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IF(AND($A116&lt;&gt;"",$A116&lt;&gt;"TOTAL"),IF(AND([4]PDI_DES__SUBUNIDAD_SECCIÓN_UBIC!$BK114&lt;&gt;"",[4]PDI_DES__SUBUNIDAD_SECCIÓN_UBIC!$BK114&lt;&gt;0),[4]PDI_DES__SUBUNIDAD_SECCIÓN_UBIC!$BK114,""),IF($A116="TOTAL",SUM(INDIRECT("AL4:AL"&amp;ROW()-1)),""))</f>
        <v/>
      </c>
      <c r="AM116" s="6" t="str">
        <f ca="1">IF(AND($A116&lt;&gt;"",$A116&lt;&gt;"TOTAL"),IF(AND([4]PDI_DES__SUBUNIDAD_SECCIÓN_UBIC!$BM114&lt;&gt;"",[4]PDI_DES__SUBUNIDAD_SECCIÓN_UBIC!$BM114&lt;&gt;0),[4]PDI_DES__SUBUNIDAD_SECCIÓN_UBIC!$BM114,""),IF($A116="TOTAL",SUM(INDIRECT("AM4:AM"&amp;ROW()-1)),""))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IF(AND($A116&lt;&gt;"",$A116&lt;&gt;"TOTAL"),IF(AND([4]PDI_DES__SUBUNIDAD_SECCIÓN_UBIC!$BP114&lt;&gt;"",[4]PDI_DES__SUBUNIDAD_SECCIÓN_UBIC!$BP114&lt;&gt;0),[4]PDI_DES__SUBUNIDAD_SECCIÓN_UBIC!$BP114,""),IF($A116="TOTAL",SUM(INDIRECT("AO4:AO"&amp;ROW()-1)),""))</f>
        <v/>
      </c>
      <c r="AP116" s="6" t="str">
        <f ca="1">IF(AND($A116&lt;&gt;"",$A116&lt;&gt;"TOTAL"),IF(AND([4]PDI_DES__SUBUNIDAD_SECCIÓN_UBIC!$BR114&lt;&gt;"",[4]PDI_DES__SUBUNIDAD_SECCIÓN_UBIC!$BR114&lt;&gt;0),[4]PDI_DES__SUBUNIDAD_SECCIÓN_UBIC!$BR114,""),IF($A116="TOTAL",SUM(INDIRECT("AP4:AP"&amp;ROW()-1)),""))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IF(AND($A116&lt;&gt;"",$A116&lt;&gt;"TOTAL"),IF(AND([4]PDI_DES__SUBUNIDAD_SECCIÓN_UBIC!$BU114&lt;&gt;"",[4]PDI_DES__SUBUNIDAD_SECCIÓN_UBIC!$BU114&lt;&gt;0),[4]PDI_DES__SUBUNIDAD_SECCIÓN_UBIC!$BU114,""),IF($A116="TOTAL",SUM(INDIRECT("AR4:AR"&amp;ROW()-1)),""))</f>
        <v/>
      </c>
      <c r="AS116" s="6" t="str">
        <f ca="1">IF(AND($A116&lt;&gt;"",$A116&lt;&gt;"TOTAL"),IF(AND([4]PDI_DES__SUBUNIDAD_SECCIÓN_UBIC!$BW114&lt;&gt;"",[4]PDI_DES__SUBUNIDAD_SECCIÓN_UBIC!$BW114&lt;&gt;0),[4]PDI_DES__SUBUNIDAD_SECCIÓN_UBIC!$BW114,""),IF($A116="TOTAL",SUM(INDIRECT("AS4:AS"&amp;ROW()-1)),""))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IF(AND($A116&lt;&gt;"",$A116&lt;&gt;"TOTAL"),IF(AND([4]PDI_DES__SUBUNIDAD_SECCIÓN_UBIC!$BZ114&lt;&gt;"",[4]PDI_DES__SUBUNIDAD_SECCIÓN_UBIC!$BZ114&lt;&gt;0),[4]PDI_DES__SUBUNIDAD_SECCIÓN_UBIC!$BZ114,""),IF($A116="TOTAL",SUM(INDIRECT("AU4:AU"&amp;ROW()-1)),""))</f>
        <v/>
      </c>
      <c r="AV116" s="6" t="str">
        <f ca="1">IF(AND($A116&lt;&gt;"",$A116&lt;&gt;"TOTAL"),IF(AND([4]PDI_DES__SUBUNIDAD_SECCIÓN_UBIC!$CB114&lt;&gt;"",[4]PDI_DES__SUBUNIDAD_SECCIÓN_UBIC!$CB114&lt;&gt;0),[4]PDI_DES__SUBUNIDAD_SECCIÓN_UBIC!$CB114,""),IF($A116="TOTAL",SUM(INDIRECT("AV4:AV"&amp;ROW()-1)),""))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IF(AND($A116&lt;&gt;"",$A116&lt;&gt;"TOTAL"),IF(AND([4]PDI_DES__SUBUNIDAD_SECCIÓN_UBIC!$CE114&lt;&gt;"",[4]PDI_DES__SUBUNIDAD_SECCIÓN_UBIC!$CE114&lt;&gt;0),[4]PDI_DES__SUBUNIDAD_SECCIÓN_UBIC!$CE114,""),IF($A116="TOTAL",SUM(INDIRECT("AX4:AX"&amp;ROW()-1)),""))</f>
        <v/>
      </c>
      <c r="AY116" s="6" t="str">
        <f ca="1">IF(AND($A116&lt;&gt;"",$A116&lt;&gt;"TOTAL"),IF(AND([4]PDI_DES__SUBUNIDAD_SECCIÓN_UBIC!$CG114&lt;&gt;"",[4]PDI_DES__SUBUNIDAD_SECCIÓN_UBIC!$CG114&lt;&gt;0),[4]PDI_DES__SUBUNIDAD_SECCIÓN_UBIC!$CG114,""),IF($A116="TOTAL",SUM(INDIRECT("AY4:AY"&amp;ROW()-1)),""))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IF(AND($A116&lt;&gt;"",$A116&lt;&gt;"TOTAL"),IF(AND([4]PDI_DES__SUBUNIDAD_SECCIÓN_UBIC!$CJ114&lt;&gt;"",[4]PDI_DES__SUBUNIDAD_SECCIÓN_UBIC!$CJ114&lt;&gt;0),[4]PDI_DES__SUBUNIDAD_SECCIÓN_UBIC!$CJ114,""),IF($A116="TOTAL",SUM(INDIRECT("BA4:BA"&amp;ROW()-1)),""))</f>
        <v/>
      </c>
      <c r="BB116" s="6" t="str">
        <f ca="1">IF(AND($A116&lt;&gt;"",$A116&lt;&gt;"TOTAL"),IF(AND([4]PDI_DES__SUBUNIDAD_SECCIÓN_UBIC!$CL114&lt;&gt;"",[4]PDI_DES__SUBUNIDAD_SECCIÓN_UBIC!$CL114&lt;&gt;0),[4]PDI_DES__SUBUNIDAD_SECCIÓN_UBIC!$CL114,""),IF($A116="TOTAL",SUM(INDIRECT("BB4:BB"&amp;ROW()-1)),""))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IF(AND($A116&lt;&gt;"",$A116&lt;&gt;"TOTAL"),IF(AND([4]PDI_DES__SUBUNIDAD_SECCIÓN_UBIC!$CO114&lt;&gt;"",[4]PDI_DES__SUBUNIDAD_SECCIÓN_UBIC!$CO114&lt;&gt;0),[4]PDI_DES__SUBUNIDAD_SECCIÓN_UBIC!$CO114,""),IF($A116="TOTAL",SUM(INDIRECT("BD4:BD"&amp;ROW()-1)),""))</f>
        <v/>
      </c>
      <c r="BE116" s="6" t="str">
        <f ca="1">IF(AND($A116&lt;&gt;"",$A116&lt;&gt;"TOTAL"),IF(AND([4]PDI_DES__SUBUNIDAD_SECCIÓN_UBIC!$CQ114&lt;&gt;"",[4]PDI_DES__SUBUNIDAD_SECCIÓN_UBIC!$CQ114&lt;&gt;0),[4]PDI_DES__SUBUNIDAD_SECCIÓN_UBIC!$CQ114,""),IF($A116="TOTAL",SUM(INDIRECT("BE4:BE"&amp;ROW()-1)),""))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IF([4]PDI_DES__SUBUNIDAD_SECCIÓN_UBIC!$B115&lt;&gt;"",[4]PDI_DES__SUBUNIDAD_SECCIÓN_UBIC!$B115,IF(AND([4]PDI_DES__SUBUNIDAD_SECCIÓN_UBIC!$B115="",[4]PDI_DES__SUBUNIDAD_SECCIÓN_UBIC!$B116="",[4]PDI_DES__SUBUNIDAD_SECCIÓN_UBIC!$B114=""),"","TOTAL"))</f>
        <v/>
      </c>
      <c r="B117" s="6" t="str">
        <f ca="1">IF(AND($A117&lt;&gt;"",$A117&lt;&gt;"TOTAL"),IF(AND([4]PDI_DES__SUBUNIDAD_SECCIÓN_UBIC!$C115&lt;&gt;"",[4]PDI_DES__SUBUNIDAD_SECCIÓN_UBIC!$C115&lt;&gt;0),[4]PDI_DES__SUBUNIDAD_SECCIÓN_UBIC!$C115,""),IF($A117="TOTAL",SUM(INDIRECT("B4:B"&amp;ROW()-1)),""))</f>
        <v/>
      </c>
      <c r="C117" s="6" t="str">
        <f ca="1">IF(AND($A117&lt;&gt;"",$A117&lt;&gt;"TOTAL"),IF(AND([4]PDI_DES__SUBUNIDAD_SECCIÓN_UBIC!$E115&lt;&gt;"",[4]PDI_DES__SUBUNIDAD_SECCIÓN_UBIC!$E115&lt;&gt;0),[4]PDI_DES__SUBUNIDAD_SECCIÓN_UBIC!$E115,""),IF($A117="TOTAL",SUM(INDIRECT("C4:C"&amp;ROW()-1)),""))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IF(AND($A117&lt;&gt;"",$A117&lt;&gt;"TOTAL"),IF(AND([4]PDI_DES__SUBUNIDAD_SECCIÓN_UBIC!$H115&lt;&gt;"",[4]PDI_DES__SUBUNIDAD_SECCIÓN_UBIC!$H115&lt;&gt;0),[4]PDI_DES__SUBUNIDAD_SECCIÓN_UBIC!$H115,""),IF($A117="TOTAL",SUM(INDIRECT("E4:E"&amp;ROW()-1)),""))</f>
        <v/>
      </c>
      <c r="F117" s="6" t="str">
        <f ca="1">IF(AND($A117&lt;&gt;"",$A117&lt;&gt;"TOTAL"),IF(AND([4]PDI_DES__SUBUNIDAD_SECCIÓN_UBIC!$J115&lt;&gt;"",[4]PDI_DES__SUBUNIDAD_SECCIÓN_UBIC!$J115&lt;&gt;0),[4]PDI_DES__SUBUNIDAD_SECCIÓN_UBIC!$J115,""),IF($A117="TOTAL",SUM(INDIRECT("F4:F"&amp;ROW()-1)),""))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IF(AND($A117&lt;&gt;"",$A117&lt;&gt;"TOTAL"),IF(AND([4]PDI_DES__SUBUNIDAD_SECCIÓN_UBIC!$M115&lt;&gt;"",[4]PDI_DES__SUBUNIDAD_SECCIÓN_UBIC!$M115&lt;&gt;0),[4]PDI_DES__SUBUNIDAD_SECCIÓN_UBIC!$M115,""),IF($A117="TOTAL",SUM(INDIRECT("H4:H"&amp;ROW()-1)),""))</f>
        <v/>
      </c>
      <c r="I117" s="6" t="str">
        <f ca="1">IF(AND($A117&lt;&gt;"",$A117&lt;&gt;"TOTAL"),IF(AND([4]PDI_DES__SUBUNIDAD_SECCIÓN_UBIC!$O115&lt;&gt;"",[4]PDI_DES__SUBUNIDAD_SECCIÓN_UBIC!$O115&lt;&gt;0),[4]PDI_DES__SUBUNIDAD_SECCIÓN_UBIC!$O115,""),IF($A117="TOTAL",SUM(INDIRECT("I4:I"&amp;ROW()-1)),""))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IF(AND($A117&lt;&gt;"",$A117&lt;&gt;"TOTAL"),IF(AND([4]PDI_DES__SUBUNIDAD_SECCIÓN_UBIC!$R115&lt;&gt;"",[4]PDI_DES__SUBUNIDAD_SECCIÓN_UBIC!$R115&lt;&gt;0),[4]PDI_DES__SUBUNIDAD_SECCIÓN_UBIC!$R115,""),IF($A117="TOTAL",SUM(INDIRECT("K4:K"&amp;ROW()-1)),""))</f>
        <v/>
      </c>
      <c r="L117" s="6" t="str">
        <f ca="1">IF(AND($A117&lt;&gt;"",$A117&lt;&gt;"TOTAL"),IF(AND([4]PDI_DES__SUBUNIDAD_SECCIÓN_UBIC!$T115&lt;&gt;"",[4]PDI_DES__SUBUNIDAD_SECCIÓN_UBIC!$T115&lt;&gt;0),[4]PDI_DES__SUBUNIDAD_SECCIÓN_UBIC!$T115,""),IF($A117="TOTAL",SUM(INDIRECT("L4:L"&amp;ROW()-1)),""))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IF(AND($A117&lt;&gt;"",$A117&lt;&gt;"TOTAL"),IF(AND([4]PDI_DES__SUBUNIDAD_SECCIÓN_UBIC!$W115&lt;&gt;"",[4]PDI_DES__SUBUNIDAD_SECCIÓN_UBIC!$W115&lt;&gt;0),[4]PDI_DES__SUBUNIDAD_SECCIÓN_UBIC!$W115,""),IF($A117="TOTAL",SUM(INDIRECT("N4:N"&amp;ROW()-1)),""))</f>
        <v/>
      </c>
      <c r="O117" s="6" t="str">
        <f ca="1">IF(AND($A117&lt;&gt;"",$A117&lt;&gt;"TOTAL"),IF(AND([4]PDI_DES__SUBUNIDAD_SECCIÓN_UBIC!$Y115&lt;&gt;"",[4]PDI_DES__SUBUNIDAD_SECCIÓN_UBIC!$Y115&lt;&gt;0),[4]PDI_DES__SUBUNIDAD_SECCIÓN_UBIC!$Y115,""),IF($A117="TOTAL",SUM(INDIRECT("O4:O"&amp;ROW()-1)),""))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IF(AND($A117&lt;&gt;"",$A117&lt;&gt;"TOTAL"),IF(AND([4]PDI_DES__SUBUNIDAD_SECCIÓN_UBIC!$AB115&lt;&gt;"",[4]PDI_DES__SUBUNIDAD_SECCIÓN_UBIC!$AB115&lt;&gt;0),[4]PDI_DES__SUBUNIDAD_SECCIÓN_UBIC!$AB115,""),IF($A117="TOTAL",SUM(INDIRECT("Q4:Q"&amp;ROW()-1)),""))</f>
        <v/>
      </c>
      <c r="R117" s="6" t="str">
        <f ca="1">IF(AND($A117&lt;&gt;"",$A117&lt;&gt;"TOTAL"),IF(AND([4]PDI_DES__SUBUNIDAD_SECCIÓN_UBIC!$AD115&lt;&gt;"",[4]PDI_DES__SUBUNIDAD_SECCIÓN_UBIC!$AD115&lt;&gt;0),[4]PDI_DES__SUBUNIDAD_SECCIÓN_UBIC!$AD115,""),IF($A117="TOTAL",SUM(INDIRECT("R4:R"&amp;ROW()-1)),""))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IF(AND($A117&lt;&gt;"",$A117&lt;&gt;"TOTAL"),IF(AND([4]PDI_DES__SUBUNIDAD_SECCIÓN_UBIC!$AG115&lt;&gt;"",[4]PDI_DES__SUBUNIDAD_SECCIÓN_UBIC!$AG115&lt;&gt;0),[4]PDI_DES__SUBUNIDAD_SECCIÓN_UBIC!$AG115,""),IF($A117="TOTAL",SUM(INDIRECT("T4:T"&amp;ROW()-1)),""))</f>
        <v/>
      </c>
      <c r="U117" s="6" t="str">
        <f ca="1">IF(AND($A117&lt;&gt;"",$A117&lt;&gt;"TOTAL"),IF(AND([4]PDI_DES__SUBUNIDAD_SECCIÓN_UBIC!$AI115&lt;&gt;"",[4]PDI_DES__SUBUNIDAD_SECCIÓN_UBIC!$AI115&lt;&gt;0),[4]PDI_DES__SUBUNIDAD_SECCIÓN_UBIC!$AI115,""),IF($A117="TOTAL",SUM(INDIRECT("U4:U"&amp;ROW()-1)),""))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IF(AND($A117&lt;&gt;"",$A117&lt;&gt;"TOTAL"),IF(AND([4]PDI_DES__SUBUNIDAD_SECCIÓN_UBIC!$AL115&lt;&gt;"",[4]PDI_DES__SUBUNIDAD_SECCIÓN_UBIC!$AL115&lt;&gt;0),[4]PDI_DES__SUBUNIDAD_SECCIÓN_UBIC!$AL115,""),IF($A117="TOTAL",SUM(INDIRECT("W4:W"&amp;ROW()-1)),""))</f>
        <v/>
      </c>
      <c r="X117" s="6" t="str">
        <f ca="1">IF(AND($A117&lt;&gt;"",$A117&lt;&gt;"TOTAL"),IF(AND([4]PDI_DES__SUBUNIDAD_SECCIÓN_UBIC!$AN115&lt;&gt;"",[4]PDI_DES__SUBUNIDAD_SECCIÓN_UBIC!$AN115&lt;&gt;0),[4]PDI_DES__SUBUNIDAD_SECCIÓN_UBIC!$AN115,""),IF($A117="TOTAL",SUM(INDIRECT("X4:X"&amp;ROW()-1)),""))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IF(AND($A117&lt;&gt;"",$A117&lt;&gt;"TOTAL"),IF(AND([4]PDI_DES__SUBUNIDAD_SECCIÓN_UBIC!$AQ115&lt;&gt;"",[4]PDI_DES__SUBUNIDAD_SECCIÓN_UBIC!$AQ115&lt;&gt;0),[4]PDI_DES__SUBUNIDAD_SECCIÓN_UBIC!$AQ115,""),IF($A117="TOTAL",SUM(INDIRECT("Z4:Z"&amp;ROW()-1)),""))</f>
        <v/>
      </c>
      <c r="AA117" s="6" t="str">
        <f ca="1">IF(AND($A117&lt;&gt;"",$A117&lt;&gt;"TOTAL"),IF(AND([4]PDI_DES__SUBUNIDAD_SECCIÓN_UBIC!$AS115&lt;&gt;"",[4]PDI_DES__SUBUNIDAD_SECCIÓN_UBIC!$AS115&lt;&gt;0),[4]PDI_DES__SUBUNIDAD_SECCIÓN_UBIC!$AS115,""),IF($A117="TOTAL",SUM(INDIRECT("AA4:AA"&amp;ROW()-1)),""))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IF(AND($A117&lt;&gt;"",$A117&lt;&gt;"TOTAL"),IF(AND([4]PDI_DES__SUBUNIDAD_SECCIÓN_UBIC!$AV115&lt;&gt;"",[4]PDI_DES__SUBUNIDAD_SECCIÓN_UBIC!$AV115&lt;&gt;0),[4]PDI_DES__SUBUNIDAD_SECCIÓN_UBIC!$AV115,""),IF($A117="TOTAL",SUM(INDIRECT("AC4:AC"&amp;ROW()-1)),""))</f>
        <v/>
      </c>
      <c r="AD117" s="6" t="str">
        <f ca="1">IF(AND($A117&lt;&gt;"",$A117&lt;&gt;"TOTAL"),IF(AND([4]PDI_DES__SUBUNIDAD_SECCIÓN_UBIC!$AX115&lt;&gt;"",[4]PDI_DES__SUBUNIDAD_SECCIÓN_UBIC!$AX115&lt;&gt;0),[4]PDI_DES__SUBUNIDAD_SECCIÓN_UBIC!$AX115,""),IF($A117="TOTAL",SUM(INDIRECT("AD4:AD"&amp;ROW()-1)),""))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IF(AND($A117&lt;&gt;"",$A117&lt;&gt;"TOTAL"),IF(AND([4]PDI_DES__SUBUNIDAD_SECCIÓN_UBIC!$BA115&lt;&gt;"",[4]PDI_DES__SUBUNIDAD_SECCIÓN_UBIC!$BA115&lt;&gt;0),[4]PDI_DES__SUBUNIDAD_SECCIÓN_UBIC!$BA115,""),IF($A117="TOTAL",SUM(INDIRECT("AF4:AF"&amp;ROW()-1)),""))</f>
        <v/>
      </c>
      <c r="AG117" s="6" t="str">
        <f ca="1">IF(AND($A117&lt;&gt;"",$A117&lt;&gt;"TOTAL"),IF(AND([4]PDI_DES__SUBUNIDAD_SECCIÓN_UBIC!$BC115&lt;&gt;"",[4]PDI_DES__SUBUNIDAD_SECCIÓN_UBIC!$BC115&lt;&gt;0),[4]PDI_DES__SUBUNIDAD_SECCIÓN_UBIC!$BC115,""),IF($A117="TOTAL",SUM(INDIRECT("AG4:AG"&amp;ROW()-1)),""))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IF(AND($A117&lt;&gt;"",$A117&lt;&gt;"TOTAL"),IF(AND([4]PDI_DES__SUBUNIDAD_SECCIÓN_UBIC!$BF115&lt;&gt;"",[4]PDI_DES__SUBUNIDAD_SECCIÓN_UBIC!$BF115&lt;&gt;0),[4]PDI_DES__SUBUNIDAD_SECCIÓN_UBIC!$BF115,""),IF($A117="TOTAL",SUM(INDIRECT("AI4:AI"&amp;ROW()-1)),""))</f>
        <v/>
      </c>
      <c r="AJ117" s="6" t="str">
        <f ca="1">IF(AND($A117&lt;&gt;"",$A117&lt;&gt;"TOTAL"),IF(AND([4]PDI_DES__SUBUNIDAD_SECCIÓN_UBIC!$BH115&lt;&gt;"",[4]PDI_DES__SUBUNIDAD_SECCIÓN_UBIC!$BH115&lt;&gt;0),[4]PDI_DES__SUBUNIDAD_SECCIÓN_UBIC!$BH115,""),IF($A117="TOTAL",SUM(INDIRECT("AJ4:AJ"&amp;ROW()-1)),""))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IF(AND($A117&lt;&gt;"",$A117&lt;&gt;"TOTAL"),IF(AND([4]PDI_DES__SUBUNIDAD_SECCIÓN_UBIC!$BK115&lt;&gt;"",[4]PDI_DES__SUBUNIDAD_SECCIÓN_UBIC!$BK115&lt;&gt;0),[4]PDI_DES__SUBUNIDAD_SECCIÓN_UBIC!$BK115,""),IF($A117="TOTAL",SUM(INDIRECT("AL4:AL"&amp;ROW()-1)),""))</f>
        <v/>
      </c>
      <c r="AM117" s="6" t="str">
        <f ca="1">IF(AND($A117&lt;&gt;"",$A117&lt;&gt;"TOTAL"),IF(AND([4]PDI_DES__SUBUNIDAD_SECCIÓN_UBIC!$BM115&lt;&gt;"",[4]PDI_DES__SUBUNIDAD_SECCIÓN_UBIC!$BM115&lt;&gt;0),[4]PDI_DES__SUBUNIDAD_SECCIÓN_UBIC!$BM115,""),IF($A117="TOTAL",SUM(INDIRECT("AM4:AM"&amp;ROW()-1)),""))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IF(AND($A117&lt;&gt;"",$A117&lt;&gt;"TOTAL"),IF(AND([4]PDI_DES__SUBUNIDAD_SECCIÓN_UBIC!$BP115&lt;&gt;"",[4]PDI_DES__SUBUNIDAD_SECCIÓN_UBIC!$BP115&lt;&gt;0),[4]PDI_DES__SUBUNIDAD_SECCIÓN_UBIC!$BP115,""),IF($A117="TOTAL",SUM(INDIRECT("AO4:AO"&amp;ROW()-1)),""))</f>
        <v/>
      </c>
      <c r="AP117" s="6" t="str">
        <f ca="1">IF(AND($A117&lt;&gt;"",$A117&lt;&gt;"TOTAL"),IF(AND([4]PDI_DES__SUBUNIDAD_SECCIÓN_UBIC!$BR115&lt;&gt;"",[4]PDI_DES__SUBUNIDAD_SECCIÓN_UBIC!$BR115&lt;&gt;0),[4]PDI_DES__SUBUNIDAD_SECCIÓN_UBIC!$BR115,""),IF($A117="TOTAL",SUM(INDIRECT("AP4:AP"&amp;ROW()-1)),""))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IF(AND($A117&lt;&gt;"",$A117&lt;&gt;"TOTAL"),IF(AND([4]PDI_DES__SUBUNIDAD_SECCIÓN_UBIC!$BU115&lt;&gt;"",[4]PDI_DES__SUBUNIDAD_SECCIÓN_UBIC!$BU115&lt;&gt;0),[4]PDI_DES__SUBUNIDAD_SECCIÓN_UBIC!$BU115,""),IF($A117="TOTAL",SUM(INDIRECT("AR4:AR"&amp;ROW()-1)),""))</f>
        <v/>
      </c>
      <c r="AS117" s="6" t="str">
        <f ca="1">IF(AND($A117&lt;&gt;"",$A117&lt;&gt;"TOTAL"),IF(AND([4]PDI_DES__SUBUNIDAD_SECCIÓN_UBIC!$BW115&lt;&gt;"",[4]PDI_DES__SUBUNIDAD_SECCIÓN_UBIC!$BW115&lt;&gt;0),[4]PDI_DES__SUBUNIDAD_SECCIÓN_UBIC!$BW115,""),IF($A117="TOTAL",SUM(INDIRECT("AS4:AS"&amp;ROW()-1)),""))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IF(AND($A117&lt;&gt;"",$A117&lt;&gt;"TOTAL"),IF(AND([4]PDI_DES__SUBUNIDAD_SECCIÓN_UBIC!$BZ115&lt;&gt;"",[4]PDI_DES__SUBUNIDAD_SECCIÓN_UBIC!$BZ115&lt;&gt;0),[4]PDI_DES__SUBUNIDAD_SECCIÓN_UBIC!$BZ115,""),IF($A117="TOTAL",SUM(INDIRECT("AU4:AU"&amp;ROW()-1)),""))</f>
        <v/>
      </c>
      <c r="AV117" s="6" t="str">
        <f ca="1">IF(AND($A117&lt;&gt;"",$A117&lt;&gt;"TOTAL"),IF(AND([4]PDI_DES__SUBUNIDAD_SECCIÓN_UBIC!$CB115&lt;&gt;"",[4]PDI_DES__SUBUNIDAD_SECCIÓN_UBIC!$CB115&lt;&gt;0),[4]PDI_DES__SUBUNIDAD_SECCIÓN_UBIC!$CB115,""),IF($A117="TOTAL",SUM(INDIRECT("AV4:AV"&amp;ROW()-1)),""))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IF(AND($A117&lt;&gt;"",$A117&lt;&gt;"TOTAL"),IF(AND([4]PDI_DES__SUBUNIDAD_SECCIÓN_UBIC!$CE115&lt;&gt;"",[4]PDI_DES__SUBUNIDAD_SECCIÓN_UBIC!$CE115&lt;&gt;0),[4]PDI_DES__SUBUNIDAD_SECCIÓN_UBIC!$CE115,""),IF($A117="TOTAL",SUM(INDIRECT("AX4:AX"&amp;ROW()-1)),""))</f>
        <v/>
      </c>
      <c r="AY117" s="6" t="str">
        <f ca="1">IF(AND($A117&lt;&gt;"",$A117&lt;&gt;"TOTAL"),IF(AND([4]PDI_DES__SUBUNIDAD_SECCIÓN_UBIC!$CG115&lt;&gt;"",[4]PDI_DES__SUBUNIDAD_SECCIÓN_UBIC!$CG115&lt;&gt;0),[4]PDI_DES__SUBUNIDAD_SECCIÓN_UBIC!$CG115,""),IF($A117="TOTAL",SUM(INDIRECT("AY4:AY"&amp;ROW()-1)),""))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IF(AND($A117&lt;&gt;"",$A117&lt;&gt;"TOTAL"),IF(AND([4]PDI_DES__SUBUNIDAD_SECCIÓN_UBIC!$CJ115&lt;&gt;"",[4]PDI_DES__SUBUNIDAD_SECCIÓN_UBIC!$CJ115&lt;&gt;0),[4]PDI_DES__SUBUNIDAD_SECCIÓN_UBIC!$CJ115,""),IF($A117="TOTAL",SUM(INDIRECT("BA4:BA"&amp;ROW()-1)),""))</f>
        <v/>
      </c>
      <c r="BB117" s="6" t="str">
        <f ca="1">IF(AND($A117&lt;&gt;"",$A117&lt;&gt;"TOTAL"),IF(AND([4]PDI_DES__SUBUNIDAD_SECCIÓN_UBIC!$CL115&lt;&gt;"",[4]PDI_DES__SUBUNIDAD_SECCIÓN_UBIC!$CL115&lt;&gt;0),[4]PDI_DES__SUBUNIDAD_SECCIÓN_UBIC!$CL115,""),IF($A117="TOTAL",SUM(INDIRECT("BB4:BB"&amp;ROW()-1)),""))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IF(AND($A117&lt;&gt;"",$A117&lt;&gt;"TOTAL"),IF(AND([4]PDI_DES__SUBUNIDAD_SECCIÓN_UBIC!$CO115&lt;&gt;"",[4]PDI_DES__SUBUNIDAD_SECCIÓN_UBIC!$CO115&lt;&gt;0),[4]PDI_DES__SUBUNIDAD_SECCIÓN_UBIC!$CO115,""),IF($A117="TOTAL",SUM(INDIRECT("BD4:BD"&amp;ROW()-1)),""))</f>
        <v/>
      </c>
      <c r="BE117" s="6" t="str">
        <f ca="1">IF(AND($A117&lt;&gt;"",$A117&lt;&gt;"TOTAL"),IF(AND([4]PDI_DES__SUBUNIDAD_SECCIÓN_UBIC!$CQ115&lt;&gt;"",[4]PDI_DES__SUBUNIDAD_SECCIÓN_UBIC!$CQ115&lt;&gt;0),[4]PDI_DES__SUBUNIDAD_SECCIÓN_UBIC!$CQ115,""),IF($A117="TOTAL",SUM(INDIRECT("BE4:BE"&amp;ROW()-1)),""))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IF([4]PDI_DES__SUBUNIDAD_SECCIÓN_UBIC!$B116&lt;&gt;"",[4]PDI_DES__SUBUNIDAD_SECCIÓN_UBIC!$B116,IF(AND([4]PDI_DES__SUBUNIDAD_SECCIÓN_UBIC!$B116="",[4]PDI_DES__SUBUNIDAD_SECCIÓN_UBIC!$B117="",[4]PDI_DES__SUBUNIDAD_SECCIÓN_UBIC!$B115=""),"","TOTAL"))</f>
        <v/>
      </c>
      <c r="B118" s="6" t="str">
        <f ca="1">IF(AND($A118&lt;&gt;"",$A118&lt;&gt;"TOTAL"),IF(AND([4]PDI_DES__SUBUNIDAD_SECCIÓN_UBIC!$C116&lt;&gt;"",[4]PDI_DES__SUBUNIDAD_SECCIÓN_UBIC!$C116&lt;&gt;0),[4]PDI_DES__SUBUNIDAD_SECCIÓN_UBIC!$C116,""),IF($A118="TOTAL",SUM(INDIRECT("B4:B"&amp;ROW()-1)),""))</f>
        <v/>
      </c>
      <c r="C118" s="6" t="str">
        <f ca="1">IF(AND($A118&lt;&gt;"",$A118&lt;&gt;"TOTAL"),IF(AND([4]PDI_DES__SUBUNIDAD_SECCIÓN_UBIC!$E116&lt;&gt;"",[4]PDI_DES__SUBUNIDAD_SECCIÓN_UBIC!$E116&lt;&gt;0),[4]PDI_DES__SUBUNIDAD_SECCIÓN_UBIC!$E116,""),IF($A118="TOTAL",SUM(INDIRECT("C4:C"&amp;ROW()-1)),""))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IF(AND($A118&lt;&gt;"",$A118&lt;&gt;"TOTAL"),IF(AND([4]PDI_DES__SUBUNIDAD_SECCIÓN_UBIC!$H116&lt;&gt;"",[4]PDI_DES__SUBUNIDAD_SECCIÓN_UBIC!$H116&lt;&gt;0),[4]PDI_DES__SUBUNIDAD_SECCIÓN_UBIC!$H116,""),IF($A118="TOTAL",SUM(INDIRECT("E4:E"&amp;ROW()-1)),""))</f>
        <v/>
      </c>
      <c r="F118" s="6" t="str">
        <f ca="1">IF(AND($A118&lt;&gt;"",$A118&lt;&gt;"TOTAL"),IF(AND([4]PDI_DES__SUBUNIDAD_SECCIÓN_UBIC!$J116&lt;&gt;"",[4]PDI_DES__SUBUNIDAD_SECCIÓN_UBIC!$J116&lt;&gt;0),[4]PDI_DES__SUBUNIDAD_SECCIÓN_UBIC!$J116,""),IF($A118="TOTAL",SUM(INDIRECT("F4:F"&amp;ROW()-1)),""))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IF(AND($A118&lt;&gt;"",$A118&lt;&gt;"TOTAL"),IF(AND([4]PDI_DES__SUBUNIDAD_SECCIÓN_UBIC!$M116&lt;&gt;"",[4]PDI_DES__SUBUNIDAD_SECCIÓN_UBIC!$M116&lt;&gt;0),[4]PDI_DES__SUBUNIDAD_SECCIÓN_UBIC!$M116,""),IF($A118="TOTAL",SUM(INDIRECT("H4:H"&amp;ROW()-1)),""))</f>
        <v/>
      </c>
      <c r="I118" s="6" t="str">
        <f ca="1">IF(AND($A118&lt;&gt;"",$A118&lt;&gt;"TOTAL"),IF(AND([4]PDI_DES__SUBUNIDAD_SECCIÓN_UBIC!$O116&lt;&gt;"",[4]PDI_DES__SUBUNIDAD_SECCIÓN_UBIC!$O116&lt;&gt;0),[4]PDI_DES__SUBUNIDAD_SECCIÓN_UBIC!$O116,""),IF($A118="TOTAL",SUM(INDIRECT("I4:I"&amp;ROW()-1)),""))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IF(AND($A118&lt;&gt;"",$A118&lt;&gt;"TOTAL"),IF(AND([4]PDI_DES__SUBUNIDAD_SECCIÓN_UBIC!$R116&lt;&gt;"",[4]PDI_DES__SUBUNIDAD_SECCIÓN_UBIC!$R116&lt;&gt;0),[4]PDI_DES__SUBUNIDAD_SECCIÓN_UBIC!$R116,""),IF($A118="TOTAL",SUM(INDIRECT("K4:K"&amp;ROW()-1)),""))</f>
        <v/>
      </c>
      <c r="L118" s="6" t="str">
        <f ca="1">IF(AND($A118&lt;&gt;"",$A118&lt;&gt;"TOTAL"),IF(AND([4]PDI_DES__SUBUNIDAD_SECCIÓN_UBIC!$T116&lt;&gt;"",[4]PDI_DES__SUBUNIDAD_SECCIÓN_UBIC!$T116&lt;&gt;0),[4]PDI_DES__SUBUNIDAD_SECCIÓN_UBIC!$T116,""),IF($A118="TOTAL",SUM(INDIRECT("L4:L"&amp;ROW()-1)),""))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IF(AND($A118&lt;&gt;"",$A118&lt;&gt;"TOTAL"),IF(AND([4]PDI_DES__SUBUNIDAD_SECCIÓN_UBIC!$W116&lt;&gt;"",[4]PDI_DES__SUBUNIDAD_SECCIÓN_UBIC!$W116&lt;&gt;0),[4]PDI_DES__SUBUNIDAD_SECCIÓN_UBIC!$W116,""),IF($A118="TOTAL",SUM(INDIRECT("N4:N"&amp;ROW()-1)),""))</f>
        <v/>
      </c>
      <c r="O118" s="6" t="str">
        <f ca="1">IF(AND($A118&lt;&gt;"",$A118&lt;&gt;"TOTAL"),IF(AND([4]PDI_DES__SUBUNIDAD_SECCIÓN_UBIC!$Y116&lt;&gt;"",[4]PDI_DES__SUBUNIDAD_SECCIÓN_UBIC!$Y116&lt;&gt;0),[4]PDI_DES__SUBUNIDAD_SECCIÓN_UBIC!$Y116,""),IF($A118="TOTAL",SUM(INDIRECT("O4:O"&amp;ROW()-1)),""))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IF(AND($A118&lt;&gt;"",$A118&lt;&gt;"TOTAL"),IF(AND([4]PDI_DES__SUBUNIDAD_SECCIÓN_UBIC!$AB116&lt;&gt;"",[4]PDI_DES__SUBUNIDAD_SECCIÓN_UBIC!$AB116&lt;&gt;0),[4]PDI_DES__SUBUNIDAD_SECCIÓN_UBIC!$AB116,""),IF($A118="TOTAL",SUM(INDIRECT("Q4:Q"&amp;ROW()-1)),""))</f>
        <v/>
      </c>
      <c r="R118" s="6" t="str">
        <f ca="1">IF(AND($A118&lt;&gt;"",$A118&lt;&gt;"TOTAL"),IF(AND([4]PDI_DES__SUBUNIDAD_SECCIÓN_UBIC!$AD116&lt;&gt;"",[4]PDI_DES__SUBUNIDAD_SECCIÓN_UBIC!$AD116&lt;&gt;0),[4]PDI_DES__SUBUNIDAD_SECCIÓN_UBIC!$AD116,""),IF($A118="TOTAL",SUM(INDIRECT("R4:R"&amp;ROW()-1)),""))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IF(AND($A118&lt;&gt;"",$A118&lt;&gt;"TOTAL"),IF(AND([4]PDI_DES__SUBUNIDAD_SECCIÓN_UBIC!$AG116&lt;&gt;"",[4]PDI_DES__SUBUNIDAD_SECCIÓN_UBIC!$AG116&lt;&gt;0),[4]PDI_DES__SUBUNIDAD_SECCIÓN_UBIC!$AG116,""),IF($A118="TOTAL",SUM(INDIRECT("T4:T"&amp;ROW()-1)),""))</f>
        <v/>
      </c>
      <c r="U118" s="6" t="str">
        <f ca="1">IF(AND($A118&lt;&gt;"",$A118&lt;&gt;"TOTAL"),IF(AND([4]PDI_DES__SUBUNIDAD_SECCIÓN_UBIC!$AI116&lt;&gt;"",[4]PDI_DES__SUBUNIDAD_SECCIÓN_UBIC!$AI116&lt;&gt;0),[4]PDI_DES__SUBUNIDAD_SECCIÓN_UBIC!$AI116,""),IF($A118="TOTAL",SUM(INDIRECT("U4:U"&amp;ROW()-1)),""))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IF(AND($A118&lt;&gt;"",$A118&lt;&gt;"TOTAL"),IF(AND([4]PDI_DES__SUBUNIDAD_SECCIÓN_UBIC!$AL116&lt;&gt;"",[4]PDI_DES__SUBUNIDAD_SECCIÓN_UBIC!$AL116&lt;&gt;0),[4]PDI_DES__SUBUNIDAD_SECCIÓN_UBIC!$AL116,""),IF($A118="TOTAL",SUM(INDIRECT("W4:W"&amp;ROW()-1)),""))</f>
        <v/>
      </c>
      <c r="X118" s="6" t="str">
        <f ca="1">IF(AND($A118&lt;&gt;"",$A118&lt;&gt;"TOTAL"),IF(AND([4]PDI_DES__SUBUNIDAD_SECCIÓN_UBIC!$AN116&lt;&gt;"",[4]PDI_DES__SUBUNIDAD_SECCIÓN_UBIC!$AN116&lt;&gt;0),[4]PDI_DES__SUBUNIDAD_SECCIÓN_UBIC!$AN116,""),IF($A118="TOTAL",SUM(INDIRECT("X4:X"&amp;ROW()-1)),""))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IF(AND($A118&lt;&gt;"",$A118&lt;&gt;"TOTAL"),IF(AND([4]PDI_DES__SUBUNIDAD_SECCIÓN_UBIC!$AQ116&lt;&gt;"",[4]PDI_DES__SUBUNIDAD_SECCIÓN_UBIC!$AQ116&lt;&gt;0),[4]PDI_DES__SUBUNIDAD_SECCIÓN_UBIC!$AQ116,""),IF($A118="TOTAL",SUM(INDIRECT("Z4:Z"&amp;ROW()-1)),""))</f>
        <v/>
      </c>
      <c r="AA118" s="6" t="str">
        <f ca="1">IF(AND($A118&lt;&gt;"",$A118&lt;&gt;"TOTAL"),IF(AND([4]PDI_DES__SUBUNIDAD_SECCIÓN_UBIC!$AS116&lt;&gt;"",[4]PDI_DES__SUBUNIDAD_SECCIÓN_UBIC!$AS116&lt;&gt;0),[4]PDI_DES__SUBUNIDAD_SECCIÓN_UBIC!$AS116,""),IF($A118="TOTAL",SUM(INDIRECT("AA4:AA"&amp;ROW()-1)),""))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IF(AND($A118&lt;&gt;"",$A118&lt;&gt;"TOTAL"),IF(AND([4]PDI_DES__SUBUNIDAD_SECCIÓN_UBIC!$AV116&lt;&gt;"",[4]PDI_DES__SUBUNIDAD_SECCIÓN_UBIC!$AV116&lt;&gt;0),[4]PDI_DES__SUBUNIDAD_SECCIÓN_UBIC!$AV116,""),IF($A118="TOTAL",SUM(INDIRECT("AC4:AC"&amp;ROW()-1)),""))</f>
        <v/>
      </c>
      <c r="AD118" s="6" t="str">
        <f ca="1">IF(AND($A118&lt;&gt;"",$A118&lt;&gt;"TOTAL"),IF(AND([4]PDI_DES__SUBUNIDAD_SECCIÓN_UBIC!$AX116&lt;&gt;"",[4]PDI_DES__SUBUNIDAD_SECCIÓN_UBIC!$AX116&lt;&gt;0),[4]PDI_DES__SUBUNIDAD_SECCIÓN_UBIC!$AX116,""),IF($A118="TOTAL",SUM(INDIRECT("AD4:AD"&amp;ROW()-1)),""))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IF(AND($A118&lt;&gt;"",$A118&lt;&gt;"TOTAL"),IF(AND([4]PDI_DES__SUBUNIDAD_SECCIÓN_UBIC!$BA116&lt;&gt;"",[4]PDI_DES__SUBUNIDAD_SECCIÓN_UBIC!$BA116&lt;&gt;0),[4]PDI_DES__SUBUNIDAD_SECCIÓN_UBIC!$BA116,""),IF($A118="TOTAL",SUM(INDIRECT("AF4:AF"&amp;ROW()-1)),""))</f>
        <v/>
      </c>
      <c r="AG118" s="6" t="str">
        <f ca="1">IF(AND($A118&lt;&gt;"",$A118&lt;&gt;"TOTAL"),IF(AND([4]PDI_DES__SUBUNIDAD_SECCIÓN_UBIC!$BC116&lt;&gt;"",[4]PDI_DES__SUBUNIDAD_SECCIÓN_UBIC!$BC116&lt;&gt;0),[4]PDI_DES__SUBUNIDAD_SECCIÓN_UBIC!$BC116,""),IF($A118="TOTAL",SUM(INDIRECT("AG4:AG"&amp;ROW()-1)),""))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IF(AND($A118&lt;&gt;"",$A118&lt;&gt;"TOTAL"),IF(AND([4]PDI_DES__SUBUNIDAD_SECCIÓN_UBIC!$BF116&lt;&gt;"",[4]PDI_DES__SUBUNIDAD_SECCIÓN_UBIC!$BF116&lt;&gt;0),[4]PDI_DES__SUBUNIDAD_SECCIÓN_UBIC!$BF116,""),IF($A118="TOTAL",SUM(INDIRECT("AI4:AI"&amp;ROW()-1)),""))</f>
        <v/>
      </c>
      <c r="AJ118" s="6" t="str">
        <f ca="1">IF(AND($A118&lt;&gt;"",$A118&lt;&gt;"TOTAL"),IF(AND([4]PDI_DES__SUBUNIDAD_SECCIÓN_UBIC!$BH116&lt;&gt;"",[4]PDI_DES__SUBUNIDAD_SECCIÓN_UBIC!$BH116&lt;&gt;0),[4]PDI_DES__SUBUNIDAD_SECCIÓN_UBIC!$BH116,""),IF($A118="TOTAL",SUM(INDIRECT("AJ4:AJ"&amp;ROW()-1)),""))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IF(AND($A118&lt;&gt;"",$A118&lt;&gt;"TOTAL"),IF(AND([4]PDI_DES__SUBUNIDAD_SECCIÓN_UBIC!$BK116&lt;&gt;"",[4]PDI_DES__SUBUNIDAD_SECCIÓN_UBIC!$BK116&lt;&gt;0),[4]PDI_DES__SUBUNIDAD_SECCIÓN_UBIC!$BK116,""),IF($A118="TOTAL",SUM(INDIRECT("AL4:AL"&amp;ROW()-1)),""))</f>
        <v/>
      </c>
      <c r="AM118" s="6" t="str">
        <f ca="1">IF(AND($A118&lt;&gt;"",$A118&lt;&gt;"TOTAL"),IF(AND([4]PDI_DES__SUBUNIDAD_SECCIÓN_UBIC!$BM116&lt;&gt;"",[4]PDI_DES__SUBUNIDAD_SECCIÓN_UBIC!$BM116&lt;&gt;0),[4]PDI_DES__SUBUNIDAD_SECCIÓN_UBIC!$BM116,""),IF($A118="TOTAL",SUM(INDIRECT("AM4:AM"&amp;ROW()-1)),""))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IF(AND($A118&lt;&gt;"",$A118&lt;&gt;"TOTAL"),IF(AND([4]PDI_DES__SUBUNIDAD_SECCIÓN_UBIC!$BP116&lt;&gt;"",[4]PDI_DES__SUBUNIDAD_SECCIÓN_UBIC!$BP116&lt;&gt;0),[4]PDI_DES__SUBUNIDAD_SECCIÓN_UBIC!$BP116,""),IF($A118="TOTAL",SUM(INDIRECT("AO4:AO"&amp;ROW()-1)),""))</f>
        <v/>
      </c>
      <c r="AP118" s="6" t="str">
        <f ca="1">IF(AND($A118&lt;&gt;"",$A118&lt;&gt;"TOTAL"),IF(AND([4]PDI_DES__SUBUNIDAD_SECCIÓN_UBIC!$BR116&lt;&gt;"",[4]PDI_DES__SUBUNIDAD_SECCIÓN_UBIC!$BR116&lt;&gt;0),[4]PDI_DES__SUBUNIDAD_SECCIÓN_UBIC!$BR116,""),IF($A118="TOTAL",SUM(INDIRECT("AP4:AP"&amp;ROW()-1)),""))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IF(AND($A118&lt;&gt;"",$A118&lt;&gt;"TOTAL"),IF(AND([4]PDI_DES__SUBUNIDAD_SECCIÓN_UBIC!$BU116&lt;&gt;"",[4]PDI_DES__SUBUNIDAD_SECCIÓN_UBIC!$BU116&lt;&gt;0),[4]PDI_DES__SUBUNIDAD_SECCIÓN_UBIC!$BU116,""),IF($A118="TOTAL",SUM(INDIRECT("AR4:AR"&amp;ROW()-1)),""))</f>
        <v/>
      </c>
      <c r="AS118" s="6" t="str">
        <f ca="1">IF(AND($A118&lt;&gt;"",$A118&lt;&gt;"TOTAL"),IF(AND([4]PDI_DES__SUBUNIDAD_SECCIÓN_UBIC!$BW116&lt;&gt;"",[4]PDI_DES__SUBUNIDAD_SECCIÓN_UBIC!$BW116&lt;&gt;0),[4]PDI_DES__SUBUNIDAD_SECCIÓN_UBIC!$BW116,""),IF($A118="TOTAL",SUM(INDIRECT("AS4:AS"&amp;ROW()-1)),""))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IF(AND($A118&lt;&gt;"",$A118&lt;&gt;"TOTAL"),IF(AND([4]PDI_DES__SUBUNIDAD_SECCIÓN_UBIC!$BZ116&lt;&gt;"",[4]PDI_DES__SUBUNIDAD_SECCIÓN_UBIC!$BZ116&lt;&gt;0),[4]PDI_DES__SUBUNIDAD_SECCIÓN_UBIC!$BZ116,""),IF($A118="TOTAL",SUM(INDIRECT("AU4:AU"&amp;ROW()-1)),""))</f>
        <v/>
      </c>
      <c r="AV118" s="6" t="str">
        <f ca="1">IF(AND($A118&lt;&gt;"",$A118&lt;&gt;"TOTAL"),IF(AND([4]PDI_DES__SUBUNIDAD_SECCIÓN_UBIC!$CB116&lt;&gt;"",[4]PDI_DES__SUBUNIDAD_SECCIÓN_UBIC!$CB116&lt;&gt;0),[4]PDI_DES__SUBUNIDAD_SECCIÓN_UBIC!$CB116,""),IF($A118="TOTAL",SUM(INDIRECT("AV4:AV"&amp;ROW()-1)),""))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IF(AND($A118&lt;&gt;"",$A118&lt;&gt;"TOTAL"),IF(AND([4]PDI_DES__SUBUNIDAD_SECCIÓN_UBIC!$CE116&lt;&gt;"",[4]PDI_DES__SUBUNIDAD_SECCIÓN_UBIC!$CE116&lt;&gt;0),[4]PDI_DES__SUBUNIDAD_SECCIÓN_UBIC!$CE116,""),IF($A118="TOTAL",SUM(INDIRECT("AX4:AX"&amp;ROW()-1)),""))</f>
        <v/>
      </c>
      <c r="AY118" s="6" t="str">
        <f ca="1">IF(AND($A118&lt;&gt;"",$A118&lt;&gt;"TOTAL"),IF(AND([4]PDI_DES__SUBUNIDAD_SECCIÓN_UBIC!$CG116&lt;&gt;"",[4]PDI_DES__SUBUNIDAD_SECCIÓN_UBIC!$CG116&lt;&gt;0),[4]PDI_DES__SUBUNIDAD_SECCIÓN_UBIC!$CG116,""),IF($A118="TOTAL",SUM(INDIRECT("AY4:AY"&amp;ROW()-1)),""))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IF(AND($A118&lt;&gt;"",$A118&lt;&gt;"TOTAL"),IF(AND([4]PDI_DES__SUBUNIDAD_SECCIÓN_UBIC!$CJ116&lt;&gt;"",[4]PDI_DES__SUBUNIDAD_SECCIÓN_UBIC!$CJ116&lt;&gt;0),[4]PDI_DES__SUBUNIDAD_SECCIÓN_UBIC!$CJ116,""),IF($A118="TOTAL",SUM(INDIRECT("BA4:BA"&amp;ROW()-1)),""))</f>
        <v/>
      </c>
      <c r="BB118" s="6" t="str">
        <f ca="1">IF(AND($A118&lt;&gt;"",$A118&lt;&gt;"TOTAL"),IF(AND([4]PDI_DES__SUBUNIDAD_SECCIÓN_UBIC!$CL116&lt;&gt;"",[4]PDI_DES__SUBUNIDAD_SECCIÓN_UBIC!$CL116&lt;&gt;0),[4]PDI_DES__SUBUNIDAD_SECCIÓN_UBIC!$CL116,""),IF($A118="TOTAL",SUM(INDIRECT("BB4:BB"&amp;ROW()-1)),""))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IF(AND($A118&lt;&gt;"",$A118&lt;&gt;"TOTAL"),IF(AND([4]PDI_DES__SUBUNIDAD_SECCIÓN_UBIC!$CO116&lt;&gt;"",[4]PDI_DES__SUBUNIDAD_SECCIÓN_UBIC!$CO116&lt;&gt;0),[4]PDI_DES__SUBUNIDAD_SECCIÓN_UBIC!$CO116,""),IF($A118="TOTAL",SUM(INDIRECT("BD4:BD"&amp;ROW()-1)),""))</f>
        <v/>
      </c>
      <c r="BE118" s="6" t="str">
        <f ca="1">IF(AND($A118&lt;&gt;"",$A118&lt;&gt;"TOTAL"),IF(AND([4]PDI_DES__SUBUNIDAD_SECCIÓN_UBIC!$CQ116&lt;&gt;"",[4]PDI_DES__SUBUNIDAD_SECCIÓN_UBIC!$CQ116&lt;&gt;0),[4]PDI_DES__SUBUNIDAD_SECCIÓN_UBIC!$CQ116,""),IF($A118="TOTAL",SUM(INDIRECT("BE4:BE"&amp;ROW()-1)),""))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IF([4]PDI_DES__SUBUNIDAD_SECCIÓN_UBIC!$B117&lt;&gt;"",[4]PDI_DES__SUBUNIDAD_SECCIÓN_UBIC!$B117,IF(AND([4]PDI_DES__SUBUNIDAD_SECCIÓN_UBIC!$B117="",[4]PDI_DES__SUBUNIDAD_SECCIÓN_UBIC!$B118="",[4]PDI_DES__SUBUNIDAD_SECCIÓN_UBIC!$B116=""),"","TOTAL"))</f>
        <v/>
      </c>
      <c r="B119" s="6" t="str">
        <f ca="1">IF(AND($A119&lt;&gt;"",$A119&lt;&gt;"TOTAL"),IF(AND([4]PDI_DES__SUBUNIDAD_SECCIÓN_UBIC!$C117&lt;&gt;"",[4]PDI_DES__SUBUNIDAD_SECCIÓN_UBIC!$C117&lt;&gt;0),[4]PDI_DES__SUBUNIDAD_SECCIÓN_UBIC!$C117,""),IF($A119="TOTAL",SUM(INDIRECT("B4:B"&amp;ROW()-1)),""))</f>
        <v/>
      </c>
      <c r="C119" s="6" t="str">
        <f ca="1">IF(AND($A119&lt;&gt;"",$A119&lt;&gt;"TOTAL"),IF(AND([4]PDI_DES__SUBUNIDAD_SECCIÓN_UBIC!$E117&lt;&gt;"",[4]PDI_DES__SUBUNIDAD_SECCIÓN_UBIC!$E117&lt;&gt;0),[4]PDI_DES__SUBUNIDAD_SECCIÓN_UBIC!$E117,""),IF($A119="TOTAL",SUM(INDIRECT("C4:C"&amp;ROW()-1)),""))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IF(AND($A119&lt;&gt;"",$A119&lt;&gt;"TOTAL"),IF(AND([4]PDI_DES__SUBUNIDAD_SECCIÓN_UBIC!$H117&lt;&gt;"",[4]PDI_DES__SUBUNIDAD_SECCIÓN_UBIC!$H117&lt;&gt;0),[4]PDI_DES__SUBUNIDAD_SECCIÓN_UBIC!$H117,""),IF($A119="TOTAL",SUM(INDIRECT("E4:E"&amp;ROW()-1)),""))</f>
        <v/>
      </c>
      <c r="F119" s="6" t="str">
        <f ca="1">IF(AND($A119&lt;&gt;"",$A119&lt;&gt;"TOTAL"),IF(AND([4]PDI_DES__SUBUNIDAD_SECCIÓN_UBIC!$J117&lt;&gt;"",[4]PDI_DES__SUBUNIDAD_SECCIÓN_UBIC!$J117&lt;&gt;0),[4]PDI_DES__SUBUNIDAD_SECCIÓN_UBIC!$J117,""),IF($A119="TOTAL",SUM(INDIRECT("F4:F"&amp;ROW()-1)),""))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IF(AND($A119&lt;&gt;"",$A119&lt;&gt;"TOTAL"),IF(AND([4]PDI_DES__SUBUNIDAD_SECCIÓN_UBIC!$M117&lt;&gt;"",[4]PDI_DES__SUBUNIDAD_SECCIÓN_UBIC!$M117&lt;&gt;0),[4]PDI_DES__SUBUNIDAD_SECCIÓN_UBIC!$M117,""),IF($A119="TOTAL",SUM(INDIRECT("H4:H"&amp;ROW()-1)),""))</f>
        <v/>
      </c>
      <c r="I119" s="6" t="str">
        <f ca="1">IF(AND($A119&lt;&gt;"",$A119&lt;&gt;"TOTAL"),IF(AND([4]PDI_DES__SUBUNIDAD_SECCIÓN_UBIC!$O117&lt;&gt;"",[4]PDI_DES__SUBUNIDAD_SECCIÓN_UBIC!$O117&lt;&gt;0),[4]PDI_DES__SUBUNIDAD_SECCIÓN_UBIC!$O117,""),IF($A119="TOTAL",SUM(INDIRECT("I4:I"&amp;ROW()-1)),""))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IF(AND($A119&lt;&gt;"",$A119&lt;&gt;"TOTAL"),IF(AND([4]PDI_DES__SUBUNIDAD_SECCIÓN_UBIC!$R117&lt;&gt;"",[4]PDI_DES__SUBUNIDAD_SECCIÓN_UBIC!$R117&lt;&gt;0),[4]PDI_DES__SUBUNIDAD_SECCIÓN_UBIC!$R117,""),IF($A119="TOTAL",SUM(INDIRECT("K4:K"&amp;ROW()-1)),""))</f>
        <v/>
      </c>
      <c r="L119" s="6" t="str">
        <f ca="1">IF(AND($A119&lt;&gt;"",$A119&lt;&gt;"TOTAL"),IF(AND([4]PDI_DES__SUBUNIDAD_SECCIÓN_UBIC!$T117&lt;&gt;"",[4]PDI_DES__SUBUNIDAD_SECCIÓN_UBIC!$T117&lt;&gt;0),[4]PDI_DES__SUBUNIDAD_SECCIÓN_UBIC!$T117,""),IF($A119="TOTAL",SUM(INDIRECT("L4:L"&amp;ROW()-1)),""))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IF(AND($A119&lt;&gt;"",$A119&lt;&gt;"TOTAL"),IF(AND([4]PDI_DES__SUBUNIDAD_SECCIÓN_UBIC!$W117&lt;&gt;"",[4]PDI_DES__SUBUNIDAD_SECCIÓN_UBIC!$W117&lt;&gt;0),[4]PDI_DES__SUBUNIDAD_SECCIÓN_UBIC!$W117,""),IF($A119="TOTAL",SUM(INDIRECT("N4:N"&amp;ROW()-1)),""))</f>
        <v/>
      </c>
      <c r="O119" s="6" t="str">
        <f ca="1">IF(AND($A119&lt;&gt;"",$A119&lt;&gt;"TOTAL"),IF(AND([4]PDI_DES__SUBUNIDAD_SECCIÓN_UBIC!$Y117&lt;&gt;"",[4]PDI_DES__SUBUNIDAD_SECCIÓN_UBIC!$Y117&lt;&gt;0),[4]PDI_DES__SUBUNIDAD_SECCIÓN_UBIC!$Y117,""),IF($A119="TOTAL",SUM(INDIRECT("O4:O"&amp;ROW()-1)),""))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IF(AND($A119&lt;&gt;"",$A119&lt;&gt;"TOTAL"),IF(AND([4]PDI_DES__SUBUNIDAD_SECCIÓN_UBIC!$AB117&lt;&gt;"",[4]PDI_DES__SUBUNIDAD_SECCIÓN_UBIC!$AB117&lt;&gt;0),[4]PDI_DES__SUBUNIDAD_SECCIÓN_UBIC!$AB117,""),IF($A119="TOTAL",SUM(INDIRECT("Q4:Q"&amp;ROW()-1)),""))</f>
        <v/>
      </c>
      <c r="R119" s="6" t="str">
        <f ca="1">IF(AND($A119&lt;&gt;"",$A119&lt;&gt;"TOTAL"),IF(AND([4]PDI_DES__SUBUNIDAD_SECCIÓN_UBIC!$AD117&lt;&gt;"",[4]PDI_DES__SUBUNIDAD_SECCIÓN_UBIC!$AD117&lt;&gt;0),[4]PDI_DES__SUBUNIDAD_SECCIÓN_UBIC!$AD117,""),IF($A119="TOTAL",SUM(INDIRECT("R4:R"&amp;ROW()-1)),""))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IF(AND($A119&lt;&gt;"",$A119&lt;&gt;"TOTAL"),IF(AND([4]PDI_DES__SUBUNIDAD_SECCIÓN_UBIC!$AG117&lt;&gt;"",[4]PDI_DES__SUBUNIDAD_SECCIÓN_UBIC!$AG117&lt;&gt;0),[4]PDI_DES__SUBUNIDAD_SECCIÓN_UBIC!$AG117,""),IF($A119="TOTAL",SUM(INDIRECT("T4:T"&amp;ROW()-1)),""))</f>
        <v/>
      </c>
      <c r="U119" s="6" t="str">
        <f ca="1">IF(AND($A119&lt;&gt;"",$A119&lt;&gt;"TOTAL"),IF(AND([4]PDI_DES__SUBUNIDAD_SECCIÓN_UBIC!$AI117&lt;&gt;"",[4]PDI_DES__SUBUNIDAD_SECCIÓN_UBIC!$AI117&lt;&gt;0),[4]PDI_DES__SUBUNIDAD_SECCIÓN_UBIC!$AI117,""),IF($A119="TOTAL",SUM(INDIRECT("U4:U"&amp;ROW()-1)),""))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IF(AND($A119&lt;&gt;"",$A119&lt;&gt;"TOTAL"),IF(AND([4]PDI_DES__SUBUNIDAD_SECCIÓN_UBIC!$AL117&lt;&gt;"",[4]PDI_DES__SUBUNIDAD_SECCIÓN_UBIC!$AL117&lt;&gt;0),[4]PDI_DES__SUBUNIDAD_SECCIÓN_UBIC!$AL117,""),IF($A119="TOTAL",SUM(INDIRECT("W4:W"&amp;ROW()-1)),""))</f>
        <v/>
      </c>
      <c r="X119" s="6" t="str">
        <f ca="1">IF(AND($A119&lt;&gt;"",$A119&lt;&gt;"TOTAL"),IF(AND([4]PDI_DES__SUBUNIDAD_SECCIÓN_UBIC!$AN117&lt;&gt;"",[4]PDI_DES__SUBUNIDAD_SECCIÓN_UBIC!$AN117&lt;&gt;0),[4]PDI_DES__SUBUNIDAD_SECCIÓN_UBIC!$AN117,""),IF($A119="TOTAL",SUM(INDIRECT("X4:X"&amp;ROW()-1)),""))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IF(AND($A119&lt;&gt;"",$A119&lt;&gt;"TOTAL"),IF(AND([4]PDI_DES__SUBUNIDAD_SECCIÓN_UBIC!$AQ117&lt;&gt;"",[4]PDI_DES__SUBUNIDAD_SECCIÓN_UBIC!$AQ117&lt;&gt;0),[4]PDI_DES__SUBUNIDAD_SECCIÓN_UBIC!$AQ117,""),IF($A119="TOTAL",SUM(INDIRECT("Z4:Z"&amp;ROW()-1)),""))</f>
        <v/>
      </c>
      <c r="AA119" s="6" t="str">
        <f ca="1">IF(AND($A119&lt;&gt;"",$A119&lt;&gt;"TOTAL"),IF(AND([4]PDI_DES__SUBUNIDAD_SECCIÓN_UBIC!$AS117&lt;&gt;"",[4]PDI_DES__SUBUNIDAD_SECCIÓN_UBIC!$AS117&lt;&gt;0),[4]PDI_DES__SUBUNIDAD_SECCIÓN_UBIC!$AS117,""),IF($A119="TOTAL",SUM(INDIRECT("AA4:AA"&amp;ROW()-1)),""))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IF(AND($A119&lt;&gt;"",$A119&lt;&gt;"TOTAL"),IF(AND([4]PDI_DES__SUBUNIDAD_SECCIÓN_UBIC!$AV117&lt;&gt;"",[4]PDI_DES__SUBUNIDAD_SECCIÓN_UBIC!$AV117&lt;&gt;0),[4]PDI_DES__SUBUNIDAD_SECCIÓN_UBIC!$AV117,""),IF($A119="TOTAL",SUM(INDIRECT("AC4:AC"&amp;ROW()-1)),""))</f>
        <v/>
      </c>
      <c r="AD119" s="6" t="str">
        <f ca="1">IF(AND($A119&lt;&gt;"",$A119&lt;&gt;"TOTAL"),IF(AND([4]PDI_DES__SUBUNIDAD_SECCIÓN_UBIC!$AX117&lt;&gt;"",[4]PDI_DES__SUBUNIDAD_SECCIÓN_UBIC!$AX117&lt;&gt;0),[4]PDI_DES__SUBUNIDAD_SECCIÓN_UBIC!$AX117,""),IF($A119="TOTAL",SUM(INDIRECT("AD4:AD"&amp;ROW()-1)),""))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IF(AND($A119&lt;&gt;"",$A119&lt;&gt;"TOTAL"),IF(AND([4]PDI_DES__SUBUNIDAD_SECCIÓN_UBIC!$BA117&lt;&gt;"",[4]PDI_DES__SUBUNIDAD_SECCIÓN_UBIC!$BA117&lt;&gt;0),[4]PDI_DES__SUBUNIDAD_SECCIÓN_UBIC!$BA117,""),IF($A119="TOTAL",SUM(INDIRECT("AF4:AF"&amp;ROW()-1)),""))</f>
        <v/>
      </c>
      <c r="AG119" s="6" t="str">
        <f ca="1">IF(AND($A119&lt;&gt;"",$A119&lt;&gt;"TOTAL"),IF(AND([4]PDI_DES__SUBUNIDAD_SECCIÓN_UBIC!$BC117&lt;&gt;"",[4]PDI_DES__SUBUNIDAD_SECCIÓN_UBIC!$BC117&lt;&gt;0),[4]PDI_DES__SUBUNIDAD_SECCIÓN_UBIC!$BC117,""),IF($A119="TOTAL",SUM(INDIRECT("AG4:AG"&amp;ROW()-1)),""))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IF(AND($A119&lt;&gt;"",$A119&lt;&gt;"TOTAL"),IF(AND([4]PDI_DES__SUBUNIDAD_SECCIÓN_UBIC!$BF117&lt;&gt;"",[4]PDI_DES__SUBUNIDAD_SECCIÓN_UBIC!$BF117&lt;&gt;0),[4]PDI_DES__SUBUNIDAD_SECCIÓN_UBIC!$BF117,""),IF($A119="TOTAL",SUM(INDIRECT("AI4:AI"&amp;ROW()-1)),""))</f>
        <v/>
      </c>
      <c r="AJ119" s="6" t="str">
        <f ca="1">IF(AND($A119&lt;&gt;"",$A119&lt;&gt;"TOTAL"),IF(AND([4]PDI_DES__SUBUNIDAD_SECCIÓN_UBIC!$BH117&lt;&gt;"",[4]PDI_DES__SUBUNIDAD_SECCIÓN_UBIC!$BH117&lt;&gt;0),[4]PDI_DES__SUBUNIDAD_SECCIÓN_UBIC!$BH117,""),IF($A119="TOTAL",SUM(INDIRECT("AJ4:AJ"&amp;ROW()-1)),""))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IF(AND($A119&lt;&gt;"",$A119&lt;&gt;"TOTAL"),IF(AND([4]PDI_DES__SUBUNIDAD_SECCIÓN_UBIC!$BK117&lt;&gt;"",[4]PDI_DES__SUBUNIDAD_SECCIÓN_UBIC!$BK117&lt;&gt;0),[4]PDI_DES__SUBUNIDAD_SECCIÓN_UBIC!$BK117,""),IF($A119="TOTAL",SUM(INDIRECT("AL4:AL"&amp;ROW()-1)),""))</f>
        <v/>
      </c>
      <c r="AM119" s="6" t="str">
        <f ca="1">IF(AND($A119&lt;&gt;"",$A119&lt;&gt;"TOTAL"),IF(AND([4]PDI_DES__SUBUNIDAD_SECCIÓN_UBIC!$BM117&lt;&gt;"",[4]PDI_DES__SUBUNIDAD_SECCIÓN_UBIC!$BM117&lt;&gt;0),[4]PDI_DES__SUBUNIDAD_SECCIÓN_UBIC!$BM117,""),IF($A119="TOTAL",SUM(INDIRECT("AM4:AM"&amp;ROW()-1)),""))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IF(AND($A119&lt;&gt;"",$A119&lt;&gt;"TOTAL"),IF(AND([4]PDI_DES__SUBUNIDAD_SECCIÓN_UBIC!$BP117&lt;&gt;"",[4]PDI_DES__SUBUNIDAD_SECCIÓN_UBIC!$BP117&lt;&gt;0),[4]PDI_DES__SUBUNIDAD_SECCIÓN_UBIC!$BP117,""),IF($A119="TOTAL",SUM(INDIRECT("AO4:AO"&amp;ROW()-1)),""))</f>
        <v/>
      </c>
      <c r="AP119" s="6" t="str">
        <f ca="1">IF(AND($A119&lt;&gt;"",$A119&lt;&gt;"TOTAL"),IF(AND([4]PDI_DES__SUBUNIDAD_SECCIÓN_UBIC!$BR117&lt;&gt;"",[4]PDI_DES__SUBUNIDAD_SECCIÓN_UBIC!$BR117&lt;&gt;0),[4]PDI_DES__SUBUNIDAD_SECCIÓN_UBIC!$BR117,""),IF($A119="TOTAL",SUM(INDIRECT("AP4:AP"&amp;ROW()-1)),""))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IF(AND($A119&lt;&gt;"",$A119&lt;&gt;"TOTAL"),IF(AND([4]PDI_DES__SUBUNIDAD_SECCIÓN_UBIC!$BU117&lt;&gt;"",[4]PDI_DES__SUBUNIDAD_SECCIÓN_UBIC!$BU117&lt;&gt;0),[4]PDI_DES__SUBUNIDAD_SECCIÓN_UBIC!$BU117,""),IF($A119="TOTAL",SUM(INDIRECT("AR4:AR"&amp;ROW()-1)),""))</f>
        <v/>
      </c>
      <c r="AS119" s="6" t="str">
        <f ca="1">IF(AND($A119&lt;&gt;"",$A119&lt;&gt;"TOTAL"),IF(AND([4]PDI_DES__SUBUNIDAD_SECCIÓN_UBIC!$BW117&lt;&gt;"",[4]PDI_DES__SUBUNIDAD_SECCIÓN_UBIC!$BW117&lt;&gt;0),[4]PDI_DES__SUBUNIDAD_SECCIÓN_UBIC!$BW117,""),IF($A119="TOTAL",SUM(INDIRECT("AS4:AS"&amp;ROW()-1)),""))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IF(AND($A119&lt;&gt;"",$A119&lt;&gt;"TOTAL"),IF(AND([4]PDI_DES__SUBUNIDAD_SECCIÓN_UBIC!$BZ117&lt;&gt;"",[4]PDI_DES__SUBUNIDAD_SECCIÓN_UBIC!$BZ117&lt;&gt;0),[4]PDI_DES__SUBUNIDAD_SECCIÓN_UBIC!$BZ117,""),IF($A119="TOTAL",SUM(INDIRECT("AU4:AU"&amp;ROW()-1)),""))</f>
        <v/>
      </c>
      <c r="AV119" s="6" t="str">
        <f ca="1">IF(AND($A119&lt;&gt;"",$A119&lt;&gt;"TOTAL"),IF(AND([4]PDI_DES__SUBUNIDAD_SECCIÓN_UBIC!$CB117&lt;&gt;"",[4]PDI_DES__SUBUNIDAD_SECCIÓN_UBIC!$CB117&lt;&gt;0),[4]PDI_DES__SUBUNIDAD_SECCIÓN_UBIC!$CB117,""),IF($A119="TOTAL",SUM(INDIRECT("AV4:AV"&amp;ROW()-1)),""))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IF(AND($A119&lt;&gt;"",$A119&lt;&gt;"TOTAL"),IF(AND([4]PDI_DES__SUBUNIDAD_SECCIÓN_UBIC!$CE117&lt;&gt;"",[4]PDI_DES__SUBUNIDAD_SECCIÓN_UBIC!$CE117&lt;&gt;0),[4]PDI_DES__SUBUNIDAD_SECCIÓN_UBIC!$CE117,""),IF($A119="TOTAL",SUM(INDIRECT("AX4:AX"&amp;ROW()-1)),""))</f>
        <v/>
      </c>
      <c r="AY119" s="6" t="str">
        <f ca="1">IF(AND($A119&lt;&gt;"",$A119&lt;&gt;"TOTAL"),IF(AND([4]PDI_DES__SUBUNIDAD_SECCIÓN_UBIC!$CG117&lt;&gt;"",[4]PDI_DES__SUBUNIDAD_SECCIÓN_UBIC!$CG117&lt;&gt;0),[4]PDI_DES__SUBUNIDAD_SECCIÓN_UBIC!$CG117,""),IF($A119="TOTAL",SUM(INDIRECT("AY4:AY"&amp;ROW()-1)),""))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IF(AND($A119&lt;&gt;"",$A119&lt;&gt;"TOTAL"),IF(AND([4]PDI_DES__SUBUNIDAD_SECCIÓN_UBIC!$CJ117&lt;&gt;"",[4]PDI_DES__SUBUNIDAD_SECCIÓN_UBIC!$CJ117&lt;&gt;0),[4]PDI_DES__SUBUNIDAD_SECCIÓN_UBIC!$CJ117,""),IF($A119="TOTAL",SUM(INDIRECT("BA4:BA"&amp;ROW()-1)),""))</f>
        <v/>
      </c>
      <c r="BB119" s="6" t="str">
        <f ca="1">IF(AND($A119&lt;&gt;"",$A119&lt;&gt;"TOTAL"),IF(AND([4]PDI_DES__SUBUNIDAD_SECCIÓN_UBIC!$CL117&lt;&gt;"",[4]PDI_DES__SUBUNIDAD_SECCIÓN_UBIC!$CL117&lt;&gt;0),[4]PDI_DES__SUBUNIDAD_SECCIÓN_UBIC!$CL117,""),IF($A119="TOTAL",SUM(INDIRECT("BB4:BB"&amp;ROW()-1)),""))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IF(AND($A119&lt;&gt;"",$A119&lt;&gt;"TOTAL"),IF(AND([4]PDI_DES__SUBUNIDAD_SECCIÓN_UBIC!$CO117&lt;&gt;"",[4]PDI_DES__SUBUNIDAD_SECCIÓN_UBIC!$CO117&lt;&gt;0),[4]PDI_DES__SUBUNIDAD_SECCIÓN_UBIC!$CO117,""),IF($A119="TOTAL",SUM(INDIRECT("BD4:BD"&amp;ROW()-1)),""))</f>
        <v/>
      </c>
      <c r="BE119" s="6" t="str">
        <f ca="1">IF(AND($A119&lt;&gt;"",$A119&lt;&gt;"TOTAL"),IF(AND([4]PDI_DES__SUBUNIDAD_SECCIÓN_UBIC!$CQ117&lt;&gt;"",[4]PDI_DES__SUBUNIDAD_SECCIÓN_UBIC!$CQ117&lt;&gt;0),[4]PDI_DES__SUBUNIDAD_SECCIÓN_UBIC!$CQ117,""),IF($A119="TOTAL",SUM(INDIRECT("BE4:BE"&amp;ROW()-1)),""))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IF([4]PDI_DES__SUBUNIDAD_SECCIÓN_UBIC!$B118&lt;&gt;"",[4]PDI_DES__SUBUNIDAD_SECCIÓN_UBIC!$B118,IF(AND([4]PDI_DES__SUBUNIDAD_SECCIÓN_UBIC!$B118="",[4]PDI_DES__SUBUNIDAD_SECCIÓN_UBIC!$B119="",[4]PDI_DES__SUBUNIDAD_SECCIÓN_UBIC!$B117=""),"","TOTAL"))</f>
        <v/>
      </c>
      <c r="B120" s="6" t="str">
        <f ca="1">IF(AND($A120&lt;&gt;"",$A120&lt;&gt;"TOTAL"),IF(AND([4]PDI_DES__SUBUNIDAD_SECCIÓN_UBIC!$C118&lt;&gt;"",[4]PDI_DES__SUBUNIDAD_SECCIÓN_UBIC!$C118&lt;&gt;0),[4]PDI_DES__SUBUNIDAD_SECCIÓN_UBIC!$C118,""),IF($A120="TOTAL",SUM(INDIRECT("B4:B"&amp;ROW()-1)),""))</f>
        <v/>
      </c>
      <c r="C120" s="6" t="str">
        <f ca="1">IF(AND($A120&lt;&gt;"",$A120&lt;&gt;"TOTAL"),IF(AND([4]PDI_DES__SUBUNIDAD_SECCIÓN_UBIC!$E118&lt;&gt;"",[4]PDI_DES__SUBUNIDAD_SECCIÓN_UBIC!$E118&lt;&gt;0),[4]PDI_DES__SUBUNIDAD_SECCIÓN_UBIC!$E118,""),IF($A120="TOTAL",SUM(INDIRECT("C4:C"&amp;ROW()-1)),""))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IF(AND($A120&lt;&gt;"",$A120&lt;&gt;"TOTAL"),IF(AND([4]PDI_DES__SUBUNIDAD_SECCIÓN_UBIC!$H118&lt;&gt;"",[4]PDI_DES__SUBUNIDAD_SECCIÓN_UBIC!$H118&lt;&gt;0),[4]PDI_DES__SUBUNIDAD_SECCIÓN_UBIC!$H118,""),IF($A120="TOTAL",SUM(INDIRECT("E4:E"&amp;ROW()-1)),""))</f>
        <v/>
      </c>
      <c r="F120" s="6" t="str">
        <f ca="1">IF(AND($A120&lt;&gt;"",$A120&lt;&gt;"TOTAL"),IF(AND([4]PDI_DES__SUBUNIDAD_SECCIÓN_UBIC!$J118&lt;&gt;"",[4]PDI_DES__SUBUNIDAD_SECCIÓN_UBIC!$J118&lt;&gt;0),[4]PDI_DES__SUBUNIDAD_SECCIÓN_UBIC!$J118,""),IF($A120="TOTAL",SUM(INDIRECT("F4:F"&amp;ROW()-1)),""))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IF(AND($A120&lt;&gt;"",$A120&lt;&gt;"TOTAL"),IF(AND([4]PDI_DES__SUBUNIDAD_SECCIÓN_UBIC!$M118&lt;&gt;"",[4]PDI_DES__SUBUNIDAD_SECCIÓN_UBIC!$M118&lt;&gt;0),[4]PDI_DES__SUBUNIDAD_SECCIÓN_UBIC!$M118,""),IF($A120="TOTAL",SUM(INDIRECT("H4:H"&amp;ROW()-1)),""))</f>
        <v/>
      </c>
      <c r="I120" s="6" t="str">
        <f ca="1">IF(AND($A120&lt;&gt;"",$A120&lt;&gt;"TOTAL"),IF(AND([4]PDI_DES__SUBUNIDAD_SECCIÓN_UBIC!$O118&lt;&gt;"",[4]PDI_DES__SUBUNIDAD_SECCIÓN_UBIC!$O118&lt;&gt;0),[4]PDI_DES__SUBUNIDAD_SECCIÓN_UBIC!$O118,""),IF($A120="TOTAL",SUM(INDIRECT("I4:I"&amp;ROW()-1)),""))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IF(AND($A120&lt;&gt;"",$A120&lt;&gt;"TOTAL"),IF(AND([4]PDI_DES__SUBUNIDAD_SECCIÓN_UBIC!$R118&lt;&gt;"",[4]PDI_DES__SUBUNIDAD_SECCIÓN_UBIC!$R118&lt;&gt;0),[4]PDI_DES__SUBUNIDAD_SECCIÓN_UBIC!$R118,""),IF($A120="TOTAL",SUM(INDIRECT("K4:K"&amp;ROW()-1)),""))</f>
        <v/>
      </c>
      <c r="L120" s="6" t="str">
        <f ca="1">IF(AND($A120&lt;&gt;"",$A120&lt;&gt;"TOTAL"),IF(AND([4]PDI_DES__SUBUNIDAD_SECCIÓN_UBIC!$T118&lt;&gt;"",[4]PDI_DES__SUBUNIDAD_SECCIÓN_UBIC!$T118&lt;&gt;0),[4]PDI_DES__SUBUNIDAD_SECCIÓN_UBIC!$T118,""),IF($A120="TOTAL",SUM(INDIRECT("L4:L"&amp;ROW()-1)),""))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IF(AND($A120&lt;&gt;"",$A120&lt;&gt;"TOTAL"),IF(AND([4]PDI_DES__SUBUNIDAD_SECCIÓN_UBIC!$W118&lt;&gt;"",[4]PDI_DES__SUBUNIDAD_SECCIÓN_UBIC!$W118&lt;&gt;0),[4]PDI_DES__SUBUNIDAD_SECCIÓN_UBIC!$W118,""),IF($A120="TOTAL",SUM(INDIRECT("N4:N"&amp;ROW()-1)),""))</f>
        <v/>
      </c>
      <c r="O120" s="6" t="str">
        <f ca="1">IF(AND($A120&lt;&gt;"",$A120&lt;&gt;"TOTAL"),IF(AND([4]PDI_DES__SUBUNIDAD_SECCIÓN_UBIC!$Y118&lt;&gt;"",[4]PDI_DES__SUBUNIDAD_SECCIÓN_UBIC!$Y118&lt;&gt;0),[4]PDI_DES__SUBUNIDAD_SECCIÓN_UBIC!$Y118,""),IF($A120="TOTAL",SUM(INDIRECT("O4:O"&amp;ROW()-1)),""))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IF(AND($A120&lt;&gt;"",$A120&lt;&gt;"TOTAL"),IF(AND([4]PDI_DES__SUBUNIDAD_SECCIÓN_UBIC!$AB118&lt;&gt;"",[4]PDI_DES__SUBUNIDAD_SECCIÓN_UBIC!$AB118&lt;&gt;0),[4]PDI_DES__SUBUNIDAD_SECCIÓN_UBIC!$AB118,""),IF($A120="TOTAL",SUM(INDIRECT("Q4:Q"&amp;ROW()-1)),""))</f>
        <v/>
      </c>
      <c r="R120" s="6" t="str">
        <f ca="1">IF(AND($A120&lt;&gt;"",$A120&lt;&gt;"TOTAL"),IF(AND([4]PDI_DES__SUBUNIDAD_SECCIÓN_UBIC!$AD118&lt;&gt;"",[4]PDI_DES__SUBUNIDAD_SECCIÓN_UBIC!$AD118&lt;&gt;0),[4]PDI_DES__SUBUNIDAD_SECCIÓN_UBIC!$AD118,""),IF($A120="TOTAL",SUM(INDIRECT("R4:R"&amp;ROW()-1)),""))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IF(AND($A120&lt;&gt;"",$A120&lt;&gt;"TOTAL"),IF(AND([4]PDI_DES__SUBUNIDAD_SECCIÓN_UBIC!$AG118&lt;&gt;"",[4]PDI_DES__SUBUNIDAD_SECCIÓN_UBIC!$AG118&lt;&gt;0),[4]PDI_DES__SUBUNIDAD_SECCIÓN_UBIC!$AG118,""),IF($A120="TOTAL",SUM(INDIRECT("T4:T"&amp;ROW()-1)),""))</f>
        <v/>
      </c>
      <c r="U120" s="6" t="str">
        <f ca="1">IF(AND($A120&lt;&gt;"",$A120&lt;&gt;"TOTAL"),IF(AND([4]PDI_DES__SUBUNIDAD_SECCIÓN_UBIC!$AI118&lt;&gt;"",[4]PDI_DES__SUBUNIDAD_SECCIÓN_UBIC!$AI118&lt;&gt;0),[4]PDI_DES__SUBUNIDAD_SECCIÓN_UBIC!$AI118,""),IF($A120="TOTAL",SUM(INDIRECT("U4:U"&amp;ROW()-1)),""))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IF(AND($A120&lt;&gt;"",$A120&lt;&gt;"TOTAL"),IF(AND([4]PDI_DES__SUBUNIDAD_SECCIÓN_UBIC!$AL118&lt;&gt;"",[4]PDI_DES__SUBUNIDAD_SECCIÓN_UBIC!$AL118&lt;&gt;0),[4]PDI_DES__SUBUNIDAD_SECCIÓN_UBIC!$AL118,""),IF($A120="TOTAL",SUM(INDIRECT("W4:W"&amp;ROW()-1)),""))</f>
        <v/>
      </c>
      <c r="X120" s="6" t="str">
        <f ca="1">IF(AND($A120&lt;&gt;"",$A120&lt;&gt;"TOTAL"),IF(AND([4]PDI_DES__SUBUNIDAD_SECCIÓN_UBIC!$AN118&lt;&gt;"",[4]PDI_DES__SUBUNIDAD_SECCIÓN_UBIC!$AN118&lt;&gt;0),[4]PDI_DES__SUBUNIDAD_SECCIÓN_UBIC!$AN118,""),IF($A120="TOTAL",SUM(INDIRECT("X4:X"&amp;ROW()-1)),""))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IF(AND($A120&lt;&gt;"",$A120&lt;&gt;"TOTAL"),IF(AND([4]PDI_DES__SUBUNIDAD_SECCIÓN_UBIC!$AQ118&lt;&gt;"",[4]PDI_DES__SUBUNIDAD_SECCIÓN_UBIC!$AQ118&lt;&gt;0),[4]PDI_DES__SUBUNIDAD_SECCIÓN_UBIC!$AQ118,""),IF($A120="TOTAL",SUM(INDIRECT("Z4:Z"&amp;ROW()-1)),""))</f>
        <v/>
      </c>
      <c r="AA120" s="6" t="str">
        <f ca="1">IF(AND($A120&lt;&gt;"",$A120&lt;&gt;"TOTAL"),IF(AND([4]PDI_DES__SUBUNIDAD_SECCIÓN_UBIC!$AS118&lt;&gt;"",[4]PDI_DES__SUBUNIDAD_SECCIÓN_UBIC!$AS118&lt;&gt;0),[4]PDI_DES__SUBUNIDAD_SECCIÓN_UBIC!$AS118,""),IF($A120="TOTAL",SUM(INDIRECT("AA4:AA"&amp;ROW()-1)),""))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IF(AND($A120&lt;&gt;"",$A120&lt;&gt;"TOTAL"),IF(AND([4]PDI_DES__SUBUNIDAD_SECCIÓN_UBIC!$AV118&lt;&gt;"",[4]PDI_DES__SUBUNIDAD_SECCIÓN_UBIC!$AV118&lt;&gt;0),[4]PDI_DES__SUBUNIDAD_SECCIÓN_UBIC!$AV118,""),IF($A120="TOTAL",SUM(INDIRECT("AC4:AC"&amp;ROW()-1)),""))</f>
        <v/>
      </c>
      <c r="AD120" s="6" t="str">
        <f ca="1">IF(AND($A120&lt;&gt;"",$A120&lt;&gt;"TOTAL"),IF(AND([4]PDI_DES__SUBUNIDAD_SECCIÓN_UBIC!$AX118&lt;&gt;"",[4]PDI_DES__SUBUNIDAD_SECCIÓN_UBIC!$AX118&lt;&gt;0),[4]PDI_DES__SUBUNIDAD_SECCIÓN_UBIC!$AX118,""),IF($A120="TOTAL",SUM(INDIRECT("AD4:AD"&amp;ROW()-1)),""))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IF(AND($A120&lt;&gt;"",$A120&lt;&gt;"TOTAL"),IF(AND([4]PDI_DES__SUBUNIDAD_SECCIÓN_UBIC!$BA118&lt;&gt;"",[4]PDI_DES__SUBUNIDAD_SECCIÓN_UBIC!$BA118&lt;&gt;0),[4]PDI_DES__SUBUNIDAD_SECCIÓN_UBIC!$BA118,""),IF($A120="TOTAL",SUM(INDIRECT("AF4:AF"&amp;ROW()-1)),""))</f>
        <v/>
      </c>
      <c r="AG120" s="6" t="str">
        <f ca="1">IF(AND($A120&lt;&gt;"",$A120&lt;&gt;"TOTAL"),IF(AND([4]PDI_DES__SUBUNIDAD_SECCIÓN_UBIC!$BC118&lt;&gt;"",[4]PDI_DES__SUBUNIDAD_SECCIÓN_UBIC!$BC118&lt;&gt;0),[4]PDI_DES__SUBUNIDAD_SECCIÓN_UBIC!$BC118,""),IF($A120="TOTAL",SUM(INDIRECT("AG4:AG"&amp;ROW()-1)),""))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IF(AND($A120&lt;&gt;"",$A120&lt;&gt;"TOTAL"),IF(AND([4]PDI_DES__SUBUNIDAD_SECCIÓN_UBIC!$BF118&lt;&gt;"",[4]PDI_DES__SUBUNIDAD_SECCIÓN_UBIC!$BF118&lt;&gt;0),[4]PDI_DES__SUBUNIDAD_SECCIÓN_UBIC!$BF118,""),IF($A120="TOTAL",SUM(INDIRECT("AI4:AI"&amp;ROW()-1)),""))</f>
        <v/>
      </c>
      <c r="AJ120" s="6" t="str">
        <f ca="1">IF(AND($A120&lt;&gt;"",$A120&lt;&gt;"TOTAL"),IF(AND([4]PDI_DES__SUBUNIDAD_SECCIÓN_UBIC!$BH118&lt;&gt;"",[4]PDI_DES__SUBUNIDAD_SECCIÓN_UBIC!$BH118&lt;&gt;0),[4]PDI_DES__SUBUNIDAD_SECCIÓN_UBIC!$BH118,""),IF($A120="TOTAL",SUM(INDIRECT("AJ4:AJ"&amp;ROW()-1)),""))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IF(AND($A120&lt;&gt;"",$A120&lt;&gt;"TOTAL"),IF(AND([4]PDI_DES__SUBUNIDAD_SECCIÓN_UBIC!$BK118&lt;&gt;"",[4]PDI_DES__SUBUNIDAD_SECCIÓN_UBIC!$BK118&lt;&gt;0),[4]PDI_DES__SUBUNIDAD_SECCIÓN_UBIC!$BK118,""),IF($A120="TOTAL",SUM(INDIRECT("AL4:AL"&amp;ROW()-1)),""))</f>
        <v/>
      </c>
      <c r="AM120" s="6" t="str">
        <f ca="1">IF(AND($A120&lt;&gt;"",$A120&lt;&gt;"TOTAL"),IF(AND([4]PDI_DES__SUBUNIDAD_SECCIÓN_UBIC!$BM118&lt;&gt;"",[4]PDI_DES__SUBUNIDAD_SECCIÓN_UBIC!$BM118&lt;&gt;0),[4]PDI_DES__SUBUNIDAD_SECCIÓN_UBIC!$BM118,""),IF($A120="TOTAL",SUM(INDIRECT("AM4:AM"&amp;ROW()-1)),""))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IF(AND($A120&lt;&gt;"",$A120&lt;&gt;"TOTAL"),IF(AND([4]PDI_DES__SUBUNIDAD_SECCIÓN_UBIC!$BP118&lt;&gt;"",[4]PDI_DES__SUBUNIDAD_SECCIÓN_UBIC!$BP118&lt;&gt;0),[4]PDI_DES__SUBUNIDAD_SECCIÓN_UBIC!$BP118,""),IF($A120="TOTAL",SUM(INDIRECT("AO4:AO"&amp;ROW()-1)),""))</f>
        <v/>
      </c>
      <c r="AP120" s="6" t="str">
        <f ca="1">IF(AND($A120&lt;&gt;"",$A120&lt;&gt;"TOTAL"),IF(AND([4]PDI_DES__SUBUNIDAD_SECCIÓN_UBIC!$BR118&lt;&gt;"",[4]PDI_DES__SUBUNIDAD_SECCIÓN_UBIC!$BR118&lt;&gt;0),[4]PDI_DES__SUBUNIDAD_SECCIÓN_UBIC!$BR118,""),IF($A120="TOTAL",SUM(INDIRECT("AP4:AP"&amp;ROW()-1)),""))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IF(AND($A120&lt;&gt;"",$A120&lt;&gt;"TOTAL"),IF(AND([4]PDI_DES__SUBUNIDAD_SECCIÓN_UBIC!$BU118&lt;&gt;"",[4]PDI_DES__SUBUNIDAD_SECCIÓN_UBIC!$BU118&lt;&gt;0),[4]PDI_DES__SUBUNIDAD_SECCIÓN_UBIC!$BU118,""),IF($A120="TOTAL",SUM(INDIRECT("AR4:AR"&amp;ROW()-1)),""))</f>
        <v/>
      </c>
      <c r="AS120" s="6" t="str">
        <f ca="1">IF(AND($A120&lt;&gt;"",$A120&lt;&gt;"TOTAL"),IF(AND([4]PDI_DES__SUBUNIDAD_SECCIÓN_UBIC!$BW118&lt;&gt;"",[4]PDI_DES__SUBUNIDAD_SECCIÓN_UBIC!$BW118&lt;&gt;0),[4]PDI_DES__SUBUNIDAD_SECCIÓN_UBIC!$BW118,""),IF($A120="TOTAL",SUM(INDIRECT("AS4:AS"&amp;ROW()-1)),""))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IF(AND($A120&lt;&gt;"",$A120&lt;&gt;"TOTAL"),IF(AND([4]PDI_DES__SUBUNIDAD_SECCIÓN_UBIC!$BZ118&lt;&gt;"",[4]PDI_DES__SUBUNIDAD_SECCIÓN_UBIC!$BZ118&lt;&gt;0),[4]PDI_DES__SUBUNIDAD_SECCIÓN_UBIC!$BZ118,""),IF($A120="TOTAL",SUM(INDIRECT("AU4:AU"&amp;ROW()-1)),""))</f>
        <v/>
      </c>
      <c r="AV120" s="6" t="str">
        <f ca="1">IF(AND($A120&lt;&gt;"",$A120&lt;&gt;"TOTAL"),IF(AND([4]PDI_DES__SUBUNIDAD_SECCIÓN_UBIC!$CB118&lt;&gt;"",[4]PDI_DES__SUBUNIDAD_SECCIÓN_UBIC!$CB118&lt;&gt;0),[4]PDI_DES__SUBUNIDAD_SECCIÓN_UBIC!$CB118,""),IF($A120="TOTAL",SUM(INDIRECT("AV4:AV"&amp;ROW()-1)),""))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IF(AND($A120&lt;&gt;"",$A120&lt;&gt;"TOTAL"),IF(AND([4]PDI_DES__SUBUNIDAD_SECCIÓN_UBIC!$CE118&lt;&gt;"",[4]PDI_DES__SUBUNIDAD_SECCIÓN_UBIC!$CE118&lt;&gt;0),[4]PDI_DES__SUBUNIDAD_SECCIÓN_UBIC!$CE118,""),IF($A120="TOTAL",SUM(INDIRECT("AX4:AX"&amp;ROW()-1)),""))</f>
        <v/>
      </c>
      <c r="AY120" s="6" t="str">
        <f ca="1">IF(AND($A120&lt;&gt;"",$A120&lt;&gt;"TOTAL"),IF(AND([4]PDI_DES__SUBUNIDAD_SECCIÓN_UBIC!$CG118&lt;&gt;"",[4]PDI_DES__SUBUNIDAD_SECCIÓN_UBIC!$CG118&lt;&gt;0),[4]PDI_DES__SUBUNIDAD_SECCIÓN_UBIC!$CG118,""),IF($A120="TOTAL",SUM(INDIRECT("AY4:AY"&amp;ROW()-1)),""))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IF(AND($A120&lt;&gt;"",$A120&lt;&gt;"TOTAL"),IF(AND([4]PDI_DES__SUBUNIDAD_SECCIÓN_UBIC!$CJ118&lt;&gt;"",[4]PDI_DES__SUBUNIDAD_SECCIÓN_UBIC!$CJ118&lt;&gt;0),[4]PDI_DES__SUBUNIDAD_SECCIÓN_UBIC!$CJ118,""),IF($A120="TOTAL",SUM(INDIRECT("BA4:BA"&amp;ROW()-1)),""))</f>
        <v/>
      </c>
      <c r="BB120" s="6" t="str">
        <f ca="1">IF(AND($A120&lt;&gt;"",$A120&lt;&gt;"TOTAL"),IF(AND([4]PDI_DES__SUBUNIDAD_SECCIÓN_UBIC!$CL118&lt;&gt;"",[4]PDI_DES__SUBUNIDAD_SECCIÓN_UBIC!$CL118&lt;&gt;0),[4]PDI_DES__SUBUNIDAD_SECCIÓN_UBIC!$CL118,""),IF($A120="TOTAL",SUM(INDIRECT("BB4:BB"&amp;ROW()-1)),""))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IF(AND($A120&lt;&gt;"",$A120&lt;&gt;"TOTAL"),IF(AND([4]PDI_DES__SUBUNIDAD_SECCIÓN_UBIC!$CO118&lt;&gt;"",[4]PDI_DES__SUBUNIDAD_SECCIÓN_UBIC!$CO118&lt;&gt;0),[4]PDI_DES__SUBUNIDAD_SECCIÓN_UBIC!$CO118,""),IF($A120="TOTAL",SUM(INDIRECT("BD4:BD"&amp;ROW()-1)),""))</f>
        <v/>
      </c>
      <c r="BE120" s="6" t="str">
        <f ca="1">IF(AND($A120&lt;&gt;"",$A120&lt;&gt;"TOTAL"),IF(AND([4]PDI_DES__SUBUNIDAD_SECCIÓN_UBIC!$CQ118&lt;&gt;"",[4]PDI_DES__SUBUNIDAD_SECCIÓN_UBIC!$CQ118&lt;&gt;0),[4]PDI_DES__SUBUNIDAD_SECCIÓN_UBIC!$CQ118,""),IF($A120="TOTAL",SUM(INDIRECT("BE4:BE"&amp;ROW()-1)),""))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IF([4]PDI_DES__SUBUNIDAD_SECCIÓN_UBIC!$B119&lt;&gt;"",[4]PDI_DES__SUBUNIDAD_SECCIÓN_UBIC!$B119,IF(AND([4]PDI_DES__SUBUNIDAD_SECCIÓN_UBIC!$B119="",[4]PDI_DES__SUBUNIDAD_SECCIÓN_UBIC!$B120="",[4]PDI_DES__SUBUNIDAD_SECCIÓN_UBIC!$B118=""),"","TOTAL"))</f>
        <v/>
      </c>
      <c r="B121" s="6" t="str">
        <f ca="1">IF(AND($A121&lt;&gt;"",$A121&lt;&gt;"TOTAL"),IF(AND([4]PDI_DES__SUBUNIDAD_SECCIÓN_UBIC!$C119&lt;&gt;"",[4]PDI_DES__SUBUNIDAD_SECCIÓN_UBIC!$C119&lt;&gt;0),[4]PDI_DES__SUBUNIDAD_SECCIÓN_UBIC!$C119,""),IF($A121="TOTAL",SUM(INDIRECT("B4:B"&amp;ROW()-1)),""))</f>
        <v/>
      </c>
      <c r="C121" s="6" t="str">
        <f ca="1">IF(AND($A121&lt;&gt;"",$A121&lt;&gt;"TOTAL"),IF(AND([4]PDI_DES__SUBUNIDAD_SECCIÓN_UBIC!$E119&lt;&gt;"",[4]PDI_DES__SUBUNIDAD_SECCIÓN_UBIC!$E119&lt;&gt;0),[4]PDI_DES__SUBUNIDAD_SECCIÓN_UBIC!$E119,""),IF($A121="TOTAL",SUM(INDIRECT("C4:C"&amp;ROW()-1)),""))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IF(AND($A121&lt;&gt;"",$A121&lt;&gt;"TOTAL"),IF(AND([4]PDI_DES__SUBUNIDAD_SECCIÓN_UBIC!$H119&lt;&gt;"",[4]PDI_DES__SUBUNIDAD_SECCIÓN_UBIC!$H119&lt;&gt;0),[4]PDI_DES__SUBUNIDAD_SECCIÓN_UBIC!$H119,""),IF($A121="TOTAL",SUM(INDIRECT("E4:E"&amp;ROW()-1)),""))</f>
        <v/>
      </c>
      <c r="F121" s="6" t="str">
        <f ca="1">IF(AND($A121&lt;&gt;"",$A121&lt;&gt;"TOTAL"),IF(AND([4]PDI_DES__SUBUNIDAD_SECCIÓN_UBIC!$J119&lt;&gt;"",[4]PDI_DES__SUBUNIDAD_SECCIÓN_UBIC!$J119&lt;&gt;0),[4]PDI_DES__SUBUNIDAD_SECCIÓN_UBIC!$J119,""),IF($A121="TOTAL",SUM(INDIRECT("F4:F"&amp;ROW()-1)),""))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IF(AND($A121&lt;&gt;"",$A121&lt;&gt;"TOTAL"),IF(AND([4]PDI_DES__SUBUNIDAD_SECCIÓN_UBIC!$M119&lt;&gt;"",[4]PDI_DES__SUBUNIDAD_SECCIÓN_UBIC!$M119&lt;&gt;0),[4]PDI_DES__SUBUNIDAD_SECCIÓN_UBIC!$M119,""),IF($A121="TOTAL",SUM(INDIRECT("H4:H"&amp;ROW()-1)),""))</f>
        <v/>
      </c>
      <c r="I121" s="6" t="str">
        <f ca="1">IF(AND($A121&lt;&gt;"",$A121&lt;&gt;"TOTAL"),IF(AND([4]PDI_DES__SUBUNIDAD_SECCIÓN_UBIC!$O119&lt;&gt;"",[4]PDI_DES__SUBUNIDAD_SECCIÓN_UBIC!$O119&lt;&gt;0),[4]PDI_DES__SUBUNIDAD_SECCIÓN_UBIC!$O119,""),IF($A121="TOTAL",SUM(INDIRECT("I4:I"&amp;ROW()-1)),""))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IF(AND($A121&lt;&gt;"",$A121&lt;&gt;"TOTAL"),IF(AND([4]PDI_DES__SUBUNIDAD_SECCIÓN_UBIC!$R119&lt;&gt;"",[4]PDI_DES__SUBUNIDAD_SECCIÓN_UBIC!$R119&lt;&gt;0),[4]PDI_DES__SUBUNIDAD_SECCIÓN_UBIC!$R119,""),IF($A121="TOTAL",SUM(INDIRECT("K4:K"&amp;ROW()-1)),""))</f>
        <v/>
      </c>
      <c r="L121" s="6" t="str">
        <f ca="1">IF(AND($A121&lt;&gt;"",$A121&lt;&gt;"TOTAL"),IF(AND([4]PDI_DES__SUBUNIDAD_SECCIÓN_UBIC!$T119&lt;&gt;"",[4]PDI_DES__SUBUNIDAD_SECCIÓN_UBIC!$T119&lt;&gt;0),[4]PDI_DES__SUBUNIDAD_SECCIÓN_UBIC!$T119,""),IF($A121="TOTAL",SUM(INDIRECT("L4:L"&amp;ROW()-1)),""))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IF(AND($A121&lt;&gt;"",$A121&lt;&gt;"TOTAL"),IF(AND([4]PDI_DES__SUBUNIDAD_SECCIÓN_UBIC!$W119&lt;&gt;"",[4]PDI_DES__SUBUNIDAD_SECCIÓN_UBIC!$W119&lt;&gt;0),[4]PDI_DES__SUBUNIDAD_SECCIÓN_UBIC!$W119,""),IF($A121="TOTAL",SUM(INDIRECT("N4:N"&amp;ROW()-1)),""))</f>
        <v/>
      </c>
      <c r="O121" s="6" t="str">
        <f ca="1">IF(AND($A121&lt;&gt;"",$A121&lt;&gt;"TOTAL"),IF(AND([4]PDI_DES__SUBUNIDAD_SECCIÓN_UBIC!$Y119&lt;&gt;"",[4]PDI_DES__SUBUNIDAD_SECCIÓN_UBIC!$Y119&lt;&gt;0),[4]PDI_DES__SUBUNIDAD_SECCIÓN_UBIC!$Y119,""),IF($A121="TOTAL",SUM(INDIRECT("O4:O"&amp;ROW()-1)),""))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IF(AND($A121&lt;&gt;"",$A121&lt;&gt;"TOTAL"),IF(AND([4]PDI_DES__SUBUNIDAD_SECCIÓN_UBIC!$AB119&lt;&gt;"",[4]PDI_DES__SUBUNIDAD_SECCIÓN_UBIC!$AB119&lt;&gt;0),[4]PDI_DES__SUBUNIDAD_SECCIÓN_UBIC!$AB119,""),IF($A121="TOTAL",SUM(INDIRECT("Q4:Q"&amp;ROW()-1)),""))</f>
        <v/>
      </c>
      <c r="R121" s="6" t="str">
        <f ca="1">IF(AND($A121&lt;&gt;"",$A121&lt;&gt;"TOTAL"),IF(AND([4]PDI_DES__SUBUNIDAD_SECCIÓN_UBIC!$AD119&lt;&gt;"",[4]PDI_DES__SUBUNIDAD_SECCIÓN_UBIC!$AD119&lt;&gt;0),[4]PDI_DES__SUBUNIDAD_SECCIÓN_UBIC!$AD119,""),IF($A121="TOTAL",SUM(INDIRECT("R4:R"&amp;ROW()-1)),""))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IF(AND($A121&lt;&gt;"",$A121&lt;&gt;"TOTAL"),IF(AND([4]PDI_DES__SUBUNIDAD_SECCIÓN_UBIC!$AG119&lt;&gt;"",[4]PDI_DES__SUBUNIDAD_SECCIÓN_UBIC!$AG119&lt;&gt;0),[4]PDI_DES__SUBUNIDAD_SECCIÓN_UBIC!$AG119,""),IF($A121="TOTAL",SUM(INDIRECT("T4:T"&amp;ROW()-1)),""))</f>
        <v/>
      </c>
      <c r="U121" s="6" t="str">
        <f ca="1">IF(AND($A121&lt;&gt;"",$A121&lt;&gt;"TOTAL"),IF(AND([4]PDI_DES__SUBUNIDAD_SECCIÓN_UBIC!$AI119&lt;&gt;"",[4]PDI_DES__SUBUNIDAD_SECCIÓN_UBIC!$AI119&lt;&gt;0),[4]PDI_DES__SUBUNIDAD_SECCIÓN_UBIC!$AI119,""),IF($A121="TOTAL",SUM(INDIRECT("U4:U"&amp;ROW()-1)),""))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IF(AND($A121&lt;&gt;"",$A121&lt;&gt;"TOTAL"),IF(AND([4]PDI_DES__SUBUNIDAD_SECCIÓN_UBIC!$AL119&lt;&gt;"",[4]PDI_DES__SUBUNIDAD_SECCIÓN_UBIC!$AL119&lt;&gt;0),[4]PDI_DES__SUBUNIDAD_SECCIÓN_UBIC!$AL119,""),IF($A121="TOTAL",SUM(INDIRECT("W4:W"&amp;ROW()-1)),""))</f>
        <v/>
      </c>
      <c r="X121" s="6" t="str">
        <f ca="1">IF(AND($A121&lt;&gt;"",$A121&lt;&gt;"TOTAL"),IF(AND([4]PDI_DES__SUBUNIDAD_SECCIÓN_UBIC!$AN119&lt;&gt;"",[4]PDI_DES__SUBUNIDAD_SECCIÓN_UBIC!$AN119&lt;&gt;0),[4]PDI_DES__SUBUNIDAD_SECCIÓN_UBIC!$AN119,""),IF($A121="TOTAL",SUM(INDIRECT("X4:X"&amp;ROW()-1)),""))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IF(AND($A121&lt;&gt;"",$A121&lt;&gt;"TOTAL"),IF(AND([4]PDI_DES__SUBUNIDAD_SECCIÓN_UBIC!$AQ119&lt;&gt;"",[4]PDI_DES__SUBUNIDAD_SECCIÓN_UBIC!$AQ119&lt;&gt;0),[4]PDI_DES__SUBUNIDAD_SECCIÓN_UBIC!$AQ119,""),IF($A121="TOTAL",SUM(INDIRECT("Z4:Z"&amp;ROW()-1)),""))</f>
        <v/>
      </c>
      <c r="AA121" s="6" t="str">
        <f ca="1">IF(AND($A121&lt;&gt;"",$A121&lt;&gt;"TOTAL"),IF(AND([4]PDI_DES__SUBUNIDAD_SECCIÓN_UBIC!$AS119&lt;&gt;"",[4]PDI_DES__SUBUNIDAD_SECCIÓN_UBIC!$AS119&lt;&gt;0),[4]PDI_DES__SUBUNIDAD_SECCIÓN_UBIC!$AS119,""),IF($A121="TOTAL",SUM(INDIRECT("AA4:AA"&amp;ROW()-1)),""))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IF(AND($A121&lt;&gt;"",$A121&lt;&gt;"TOTAL"),IF(AND([4]PDI_DES__SUBUNIDAD_SECCIÓN_UBIC!$AV119&lt;&gt;"",[4]PDI_DES__SUBUNIDAD_SECCIÓN_UBIC!$AV119&lt;&gt;0),[4]PDI_DES__SUBUNIDAD_SECCIÓN_UBIC!$AV119,""),IF($A121="TOTAL",SUM(INDIRECT("AC4:AC"&amp;ROW()-1)),""))</f>
        <v/>
      </c>
      <c r="AD121" s="6" t="str">
        <f ca="1">IF(AND($A121&lt;&gt;"",$A121&lt;&gt;"TOTAL"),IF(AND([4]PDI_DES__SUBUNIDAD_SECCIÓN_UBIC!$AX119&lt;&gt;"",[4]PDI_DES__SUBUNIDAD_SECCIÓN_UBIC!$AX119&lt;&gt;0),[4]PDI_DES__SUBUNIDAD_SECCIÓN_UBIC!$AX119,""),IF($A121="TOTAL",SUM(INDIRECT("AD4:AD"&amp;ROW()-1)),""))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IF(AND($A121&lt;&gt;"",$A121&lt;&gt;"TOTAL"),IF(AND([4]PDI_DES__SUBUNIDAD_SECCIÓN_UBIC!$BA119&lt;&gt;"",[4]PDI_DES__SUBUNIDAD_SECCIÓN_UBIC!$BA119&lt;&gt;0),[4]PDI_DES__SUBUNIDAD_SECCIÓN_UBIC!$BA119,""),IF($A121="TOTAL",SUM(INDIRECT("AF4:AF"&amp;ROW()-1)),""))</f>
        <v/>
      </c>
      <c r="AG121" s="6" t="str">
        <f ca="1">IF(AND($A121&lt;&gt;"",$A121&lt;&gt;"TOTAL"),IF(AND([4]PDI_DES__SUBUNIDAD_SECCIÓN_UBIC!$BC119&lt;&gt;"",[4]PDI_DES__SUBUNIDAD_SECCIÓN_UBIC!$BC119&lt;&gt;0),[4]PDI_DES__SUBUNIDAD_SECCIÓN_UBIC!$BC119,""),IF($A121="TOTAL",SUM(INDIRECT("AG4:AG"&amp;ROW()-1)),""))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IF(AND($A121&lt;&gt;"",$A121&lt;&gt;"TOTAL"),IF(AND([4]PDI_DES__SUBUNIDAD_SECCIÓN_UBIC!$BF119&lt;&gt;"",[4]PDI_DES__SUBUNIDAD_SECCIÓN_UBIC!$BF119&lt;&gt;0),[4]PDI_DES__SUBUNIDAD_SECCIÓN_UBIC!$BF119,""),IF($A121="TOTAL",SUM(INDIRECT("AI4:AI"&amp;ROW()-1)),""))</f>
        <v/>
      </c>
      <c r="AJ121" s="6" t="str">
        <f ca="1">IF(AND($A121&lt;&gt;"",$A121&lt;&gt;"TOTAL"),IF(AND([4]PDI_DES__SUBUNIDAD_SECCIÓN_UBIC!$BH119&lt;&gt;"",[4]PDI_DES__SUBUNIDAD_SECCIÓN_UBIC!$BH119&lt;&gt;0),[4]PDI_DES__SUBUNIDAD_SECCIÓN_UBIC!$BH119,""),IF($A121="TOTAL",SUM(INDIRECT("AJ4:AJ"&amp;ROW()-1)),""))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IF(AND($A121&lt;&gt;"",$A121&lt;&gt;"TOTAL"),IF(AND([4]PDI_DES__SUBUNIDAD_SECCIÓN_UBIC!$BK119&lt;&gt;"",[4]PDI_DES__SUBUNIDAD_SECCIÓN_UBIC!$BK119&lt;&gt;0),[4]PDI_DES__SUBUNIDAD_SECCIÓN_UBIC!$BK119,""),IF($A121="TOTAL",SUM(INDIRECT("AL4:AL"&amp;ROW()-1)),""))</f>
        <v/>
      </c>
      <c r="AM121" s="6" t="str">
        <f ca="1">IF(AND($A121&lt;&gt;"",$A121&lt;&gt;"TOTAL"),IF(AND([4]PDI_DES__SUBUNIDAD_SECCIÓN_UBIC!$BM119&lt;&gt;"",[4]PDI_DES__SUBUNIDAD_SECCIÓN_UBIC!$BM119&lt;&gt;0),[4]PDI_DES__SUBUNIDAD_SECCIÓN_UBIC!$BM119,""),IF($A121="TOTAL",SUM(INDIRECT("AM4:AM"&amp;ROW()-1)),""))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IF(AND($A121&lt;&gt;"",$A121&lt;&gt;"TOTAL"),IF(AND([4]PDI_DES__SUBUNIDAD_SECCIÓN_UBIC!$BP119&lt;&gt;"",[4]PDI_DES__SUBUNIDAD_SECCIÓN_UBIC!$BP119&lt;&gt;0),[4]PDI_DES__SUBUNIDAD_SECCIÓN_UBIC!$BP119,""),IF($A121="TOTAL",SUM(INDIRECT("AO4:AO"&amp;ROW()-1)),""))</f>
        <v/>
      </c>
      <c r="AP121" s="6" t="str">
        <f ca="1">IF(AND($A121&lt;&gt;"",$A121&lt;&gt;"TOTAL"),IF(AND([4]PDI_DES__SUBUNIDAD_SECCIÓN_UBIC!$BR119&lt;&gt;"",[4]PDI_DES__SUBUNIDAD_SECCIÓN_UBIC!$BR119&lt;&gt;0),[4]PDI_DES__SUBUNIDAD_SECCIÓN_UBIC!$BR119,""),IF($A121="TOTAL",SUM(INDIRECT("AP4:AP"&amp;ROW()-1)),""))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IF(AND($A121&lt;&gt;"",$A121&lt;&gt;"TOTAL"),IF(AND([4]PDI_DES__SUBUNIDAD_SECCIÓN_UBIC!$BU119&lt;&gt;"",[4]PDI_DES__SUBUNIDAD_SECCIÓN_UBIC!$BU119&lt;&gt;0),[4]PDI_DES__SUBUNIDAD_SECCIÓN_UBIC!$BU119,""),IF($A121="TOTAL",SUM(INDIRECT("AR4:AR"&amp;ROW()-1)),""))</f>
        <v/>
      </c>
      <c r="AS121" s="6" t="str">
        <f ca="1">IF(AND($A121&lt;&gt;"",$A121&lt;&gt;"TOTAL"),IF(AND([4]PDI_DES__SUBUNIDAD_SECCIÓN_UBIC!$BW119&lt;&gt;"",[4]PDI_DES__SUBUNIDAD_SECCIÓN_UBIC!$BW119&lt;&gt;0),[4]PDI_DES__SUBUNIDAD_SECCIÓN_UBIC!$BW119,""),IF($A121="TOTAL",SUM(INDIRECT("AS4:AS"&amp;ROW()-1)),""))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IF(AND($A121&lt;&gt;"",$A121&lt;&gt;"TOTAL"),IF(AND([4]PDI_DES__SUBUNIDAD_SECCIÓN_UBIC!$BZ119&lt;&gt;"",[4]PDI_DES__SUBUNIDAD_SECCIÓN_UBIC!$BZ119&lt;&gt;0),[4]PDI_DES__SUBUNIDAD_SECCIÓN_UBIC!$BZ119,""),IF($A121="TOTAL",SUM(INDIRECT("AU4:AU"&amp;ROW()-1)),""))</f>
        <v/>
      </c>
      <c r="AV121" s="6" t="str">
        <f ca="1">IF(AND($A121&lt;&gt;"",$A121&lt;&gt;"TOTAL"),IF(AND([4]PDI_DES__SUBUNIDAD_SECCIÓN_UBIC!$CB119&lt;&gt;"",[4]PDI_DES__SUBUNIDAD_SECCIÓN_UBIC!$CB119&lt;&gt;0),[4]PDI_DES__SUBUNIDAD_SECCIÓN_UBIC!$CB119,""),IF($A121="TOTAL",SUM(INDIRECT("AV4:AV"&amp;ROW()-1)),""))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IF(AND($A121&lt;&gt;"",$A121&lt;&gt;"TOTAL"),IF(AND([4]PDI_DES__SUBUNIDAD_SECCIÓN_UBIC!$CE119&lt;&gt;"",[4]PDI_DES__SUBUNIDAD_SECCIÓN_UBIC!$CE119&lt;&gt;0),[4]PDI_DES__SUBUNIDAD_SECCIÓN_UBIC!$CE119,""),IF($A121="TOTAL",SUM(INDIRECT("AX4:AX"&amp;ROW()-1)),""))</f>
        <v/>
      </c>
      <c r="AY121" s="6" t="str">
        <f ca="1">IF(AND($A121&lt;&gt;"",$A121&lt;&gt;"TOTAL"),IF(AND([4]PDI_DES__SUBUNIDAD_SECCIÓN_UBIC!$CG119&lt;&gt;"",[4]PDI_DES__SUBUNIDAD_SECCIÓN_UBIC!$CG119&lt;&gt;0),[4]PDI_DES__SUBUNIDAD_SECCIÓN_UBIC!$CG119,""),IF($A121="TOTAL",SUM(INDIRECT("AY4:AY"&amp;ROW()-1)),""))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IF(AND($A121&lt;&gt;"",$A121&lt;&gt;"TOTAL"),IF(AND([4]PDI_DES__SUBUNIDAD_SECCIÓN_UBIC!$CJ119&lt;&gt;"",[4]PDI_DES__SUBUNIDAD_SECCIÓN_UBIC!$CJ119&lt;&gt;0),[4]PDI_DES__SUBUNIDAD_SECCIÓN_UBIC!$CJ119,""),IF($A121="TOTAL",SUM(INDIRECT("BA4:BA"&amp;ROW()-1)),""))</f>
        <v/>
      </c>
      <c r="BB121" s="6" t="str">
        <f ca="1">IF(AND($A121&lt;&gt;"",$A121&lt;&gt;"TOTAL"),IF(AND([4]PDI_DES__SUBUNIDAD_SECCIÓN_UBIC!$CL119&lt;&gt;"",[4]PDI_DES__SUBUNIDAD_SECCIÓN_UBIC!$CL119&lt;&gt;0),[4]PDI_DES__SUBUNIDAD_SECCIÓN_UBIC!$CL119,""),IF($A121="TOTAL",SUM(INDIRECT("BB4:BB"&amp;ROW()-1)),""))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IF(AND($A121&lt;&gt;"",$A121&lt;&gt;"TOTAL"),IF(AND([4]PDI_DES__SUBUNIDAD_SECCIÓN_UBIC!$CO119&lt;&gt;"",[4]PDI_DES__SUBUNIDAD_SECCIÓN_UBIC!$CO119&lt;&gt;0),[4]PDI_DES__SUBUNIDAD_SECCIÓN_UBIC!$CO119,""),IF($A121="TOTAL",SUM(INDIRECT("BD4:BD"&amp;ROW()-1)),""))</f>
        <v/>
      </c>
      <c r="BE121" s="6" t="str">
        <f ca="1">IF(AND($A121&lt;&gt;"",$A121&lt;&gt;"TOTAL"),IF(AND([4]PDI_DES__SUBUNIDAD_SECCIÓN_UBIC!$CQ119&lt;&gt;"",[4]PDI_DES__SUBUNIDAD_SECCIÓN_UBIC!$CQ119&lt;&gt;0),[4]PDI_DES__SUBUNIDAD_SECCIÓN_UBIC!$CQ119,""),IF($A121="TOTAL",SUM(INDIRECT("BE4:BE"&amp;ROW()-1)),""))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IF([4]PDI_DES__SUBUNIDAD_SECCIÓN_UBIC!$B120&lt;&gt;"",[4]PDI_DES__SUBUNIDAD_SECCIÓN_UBIC!$B120,IF(AND([4]PDI_DES__SUBUNIDAD_SECCIÓN_UBIC!$B120="",[4]PDI_DES__SUBUNIDAD_SECCIÓN_UBIC!$B121="",[4]PDI_DES__SUBUNIDAD_SECCIÓN_UBIC!$B119=""),"","TOTAL"))</f>
        <v/>
      </c>
      <c r="B122" s="6" t="str">
        <f ca="1">IF(AND($A122&lt;&gt;"",$A122&lt;&gt;"TOTAL"),IF(AND([4]PDI_DES__SUBUNIDAD_SECCIÓN_UBIC!$C120&lt;&gt;"",[4]PDI_DES__SUBUNIDAD_SECCIÓN_UBIC!$C120&lt;&gt;0),[4]PDI_DES__SUBUNIDAD_SECCIÓN_UBIC!$C120,""),IF($A122="TOTAL",SUM(INDIRECT("B4:B"&amp;ROW()-1)),""))</f>
        <v/>
      </c>
      <c r="C122" s="6" t="str">
        <f ca="1">IF(AND($A122&lt;&gt;"",$A122&lt;&gt;"TOTAL"),IF(AND([4]PDI_DES__SUBUNIDAD_SECCIÓN_UBIC!$E120&lt;&gt;"",[4]PDI_DES__SUBUNIDAD_SECCIÓN_UBIC!$E120&lt;&gt;0),[4]PDI_DES__SUBUNIDAD_SECCIÓN_UBIC!$E120,""),IF($A122="TOTAL",SUM(INDIRECT("C4:C"&amp;ROW()-1)),""))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IF(AND($A122&lt;&gt;"",$A122&lt;&gt;"TOTAL"),IF(AND([4]PDI_DES__SUBUNIDAD_SECCIÓN_UBIC!$H120&lt;&gt;"",[4]PDI_DES__SUBUNIDAD_SECCIÓN_UBIC!$H120&lt;&gt;0),[4]PDI_DES__SUBUNIDAD_SECCIÓN_UBIC!$H120,""),IF($A122="TOTAL",SUM(INDIRECT("E4:E"&amp;ROW()-1)),""))</f>
        <v/>
      </c>
      <c r="F122" s="6" t="str">
        <f ca="1">IF(AND($A122&lt;&gt;"",$A122&lt;&gt;"TOTAL"),IF(AND([4]PDI_DES__SUBUNIDAD_SECCIÓN_UBIC!$J120&lt;&gt;"",[4]PDI_DES__SUBUNIDAD_SECCIÓN_UBIC!$J120&lt;&gt;0),[4]PDI_DES__SUBUNIDAD_SECCIÓN_UBIC!$J120,""),IF($A122="TOTAL",SUM(INDIRECT("F4:F"&amp;ROW()-1)),""))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IF(AND($A122&lt;&gt;"",$A122&lt;&gt;"TOTAL"),IF(AND([4]PDI_DES__SUBUNIDAD_SECCIÓN_UBIC!$M120&lt;&gt;"",[4]PDI_DES__SUBUNIDAD_SECCIÓN_UBIC!$M120&lt;&gt;0),[4]PDI_DES__SUBUNIDAD_SECCIÓN_UBIC!$M120,""),IF($A122="TOTAL",SUM(INDIRECT("H4:H"&amp;ROW()-1)),""))</f>
        <v/>
      </c>
      <c r="I122" s="6" t="str">
        <f ca="1">IF(AND($A122&lt;&gt;"",$A122&lt;&gt;"TOTAL"),IF(AND([4]PDI_DES__SUBUNIDAD_SECCIÓN_UBIC!$O120&lt;&gt;"",[4]PDI_DES__SUBUNIDAD_SECCIÓN_UBIC!$O120&lt;&gt;0),[4]PDI_DES__SUBUNIDAD_SECCIÓN_UBIC!$O120,""),IF($A122="TOTAL",SUM(INDIRECT("I4:I"&amp;ROW()-1)),""))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IF(AND($A122&lt;&gt;"",$A122&lt;&gt;"TOTAL"),IF(AND([4]PDI_DES__SUBUNIDAD_SECCIÓN_UBIC!$R120&lt;&gt;"",[4]PDI_DES__SUBUNIDAD_SECCIÓN_UBIC!$R120&lt;&gt;0),[4]PDI_DES__SUBUNIDAD_SECCIÓN_UBIC!$R120,""),IF($A122="TOTAL",SUM(INDIRECT("K4:K"&amp;ROW()-1)),""))</f>
        <v/>
      </c>
      <c r="L122" s="6" t="str">
        <f ca="1">IF(AND($A122&lt;&gt;"",$A122&lt;&gt;"TOTAL"),IF(AND([4]PDI_DES__SUBUNIDAD_SECCIÓN_UBIC!$T120&lt;&gt;"",[4]PDI_DES__SUBUNIDAD_SECCIÓN_UBIC!$T120&lt;&gt;0),[4]PDI_DES__SUBUNIDAD_SECCIÓN_UBIC!$T120,""),IF($A122="TOTAL",SUM(INDIRECT("L4:L"&amp;ROW()-1)),""))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IF(AND($A122&lt;&gt;"",$A122&lt;&gt;"TOTAL"),IF(AND([4]PDI_DES__SUBUNIDAD_SECCIÓN_UBIC!$W120&lt;&gt;"",[4]PDI_DES__SUBUNIDAD_SECCIÓN_UBIC!$W120&lt;&gt;0),[4]PDI_DES__SUBUNIDAD_SECCIÓN_UBIC!$W120,""),IF($A122="TOTAL",SUM(INDIRECT("N4:N"&amp;ROW()-1)),""))</f>
        <v/>
      </c>
      <c r="O122" s="6" t="str">
        <f ca="1">IF(AND($A122&lt;&gt;"",$A122&lt;&gt;"TOTAL"),IF(AND([4]PDI_DES__SUBUNIDAD_SECCIÓN_UBIC!$Y120&lt;&gt;"",[4]PDI_DES__SUBUNIDAD_SECCIÓN_UBIC!$Y120&lt;&gt;0),[4]PDI_DES__SUBUNIDAD_SECCIÓN_UBIC!$Y120,""),IF($A122="TOTAL",SUM(INDIRECT("O4:O"&amp;ROW()-1)),""))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IF(AND($A122&lt;&gt;"",$A122&lt;&gt;"TOTAL"),IF(AND([4]PDI_DES__SUBUNIDAD_SECCIÓN_UBIC!$AB120&lt;&gt;"",[4]PDI_DES__SUBUNIDAD_SECCIÓN_UBIC!$AB120&lt;&gt;0),[4]PDI_DES__SUBUNIDAD_SECCIÓN_UBIC!$AB120,""),IF($A122="TOTAL",SUM(INDIRECT("Q4:Q"&amp;ROW()-1)),""))</f>
        <v/>
      </c>
      <c r="R122" s="6" t="str">
        <f ca="1">IF(AND($A122&lt;&gt;"",$A122&lt;&gt;"TOTAL"),IF(AND([4]PDI_DES__SUBUNIDAD_SECCIÓN_UBIC!$AD120&lt;&gt;"",[4]PDI_DES__SUBUNIDAD_SECCIÓN_UBIC!$AD120&lt;&gt;0),[4]PDI_DES__SUBUNIDAD_SECCIÓN_UBIC!$AD120,""),IF($A122="TOTAL",SUM(INDIRECT("R4:R"&amp;ROW()-1)),""))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IF(AND($A122&lt;&gt;"",$A122&lt;&gt;"TOTAL"),IF(AND([4]PDI_DES__SUBUNIDAD_SECCIÓN_UBIC!$AG120&lt;&gt;"",[4]PDI_DES__SUBUNIDAD_SECCIÓN_UBIC!$AG120&lt;&gt;0),[4]PDI_DES__SUBUNIDAD_SECCIÓN_UBIC!$AG120,""),IF($A122="TOTAL",SUM(INDIRECT("T4:T"&amp;ROW()-1)),""))</f>
        <v/>
      </c>
      <c r="U122" s="6" t="str">
        <f ca="1">IF(AND($A122&lt;&gt;"",$A122&lt;&gt;"TOTAL"),IF(AND([4]PDI_DES__SUBUNIDAD_SECCIÓN_UBIC!$AI120&lt;&gt;"",[4]PDI_DES__SUBUNIDAD_SECCIÓN_UBIC!$AI120&lt;&gt;0),[4]PDI_DES__SUBUNIDAD_SECCIÓN_UBIC!$AI120,""),IF($A122="TOTAL",SUM(INDIRECT("U4:U"&amp;ROW()-1)),""))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IF(AND($A122&lt;&gt;"",$A122&lt;&gt;"TOTAL"),IF(AND([4]PDI_DES__SUBUNIDAD_SECCIÓN_UBIC!$AL120&lt;&gt;"",[4]PDI_DES__SUBUNIDAD_SECCIÓN_UBIC!$AL120&lt;&gt;0),[4]PDI_DES__SUBUNIDAD_SECCIÓN_UBIC!$AL120,""),IF($A122="TOTAL",SUM(INDIRECT("W4:W"&amp;ROW()-1)),""))</f>
        <v/>
      </c>
      <c r="X122" s="6" t="str">
        <f ca="1">IF(AND($A122&lt;&gt;"",$A122&lt;&gt;"TOTAL"),IF(AND([4]PDI_DES__SUBUNIDAD_SECCIÓN_UBIC!$AN120&lt;&gt;"",[4]PDI_DES__SUBUNIDAD_SECCIÓN_UBIC!$AN120&lt;&gt;0),[4]PDI_DES__SUBUNIDAD_SECCIÓN_UBIC!$AN120,""),IF($A122="TOTAL",SUM(INDIRECT("X4:X"&amp;ROW()-1)),""))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IF(AND($A122&lt;&gt;"",$A122&lt;&gt;"TOTAL"),IF(AND([4]PDI_DES__SUBUNIDAD_SECCIÓN_UBIC!$AQ120&lt;&gt;"",[4]PDI_DES__SUBUNIDAD_SECCIÓN_UBIC!$AQ120&lt;&gt;0),[4]PDI_DES__SUBUNIDAD_SECCIÓN_UBIC!$AQ120,""),IF($A122="TOTAL",SUM(INDIRECT("Z4:Z"&amp;ROW()-1)),""))</f>
        <v/>
      </c>
      <c r="AA122" s="6" t="str">
        <f ca="1">IF(AND($A122&lt;&gt;"",$A122&lt;&gt;"TOTAL"),IF(AND([4]PDI_DES__SUBUNIDAD_SECCIÓN_UBIC!$AS120&lt;&gt;"",[4]PDI_DES__SUBUNIDAD_SECCIÓN_UBIC!$AS120&lt;&gt;0),[4]PDI_DES__SUBUNIDAD_SECCIÓN_UBIC!$AS120,""),IF($A122="TOTAL",SUM(INDIRECT("AA4:AA"&amp;ROW()-1)),""))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IF(AND($A122&lt;&gt;"",$A122&lt;&gt;"TOTAL"),IF(AND([4]PDI_DES__SUBUNIDAD_SECCIÓN_UBIC!$AV120&lt;&gt;"",[4]PDI_DES__SUBUNIDAD_SECCIÓN_UBIC!$AV120&lt;&gt;0),[4]PDI_DES__SUBUNIDAD_SECCIÓN_UBIC!$AV120,""),IF($A122="TOTAL",SUM(INDIRECT("AC4:AC"&amp;ROW()-1)),""))</f>
        <v/>
      </c>
      <c r="AD122" s="6" t="str">
        <f ca="1">IF(AND($A122&lt;&gt;"",$A122&lt;&gt;"TOTAL"),IF(AND([4]PDI_DES__SUBUNIDAD_SECCIÓN_UBIC!$AX120&lt;&gt;"",[4]PDI_DES__SUBUNIDAD_SECCIÓN_UBIC!$AX120&lt;&gt;0),[4]PDI_DES__SUBUNIDAD_SECCIÓN_UBIC!$AX120,""),IF($A122="TOTAL",SUM(INDIRECT("AD4:AD"&amp;ROW()-1)),""))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IF(AND($A122&lt;&gt;"",$A122&lt;&gt;"TOTAL"),IF(AND([4]PDI_DES__SUBUNIDAD_SECCIÓN_UBIC!$BA120&lt;&gt;"",[4]PDI_DES__SUBUNIDAD_SECCIÓN_UBIC!$BA120&lt;&gt;0),[4]PDI_DES__SUBUNIDAD_SECCIÓN_UBIC!$BA120,""),IF($A122="TOTAL",SUM(INDIRECT("AF4:AF"&amp;ROW()-1)),""))</f>
        <v/>
      </c>
      <c r="AG122" s="6" t="str">
        <f ca="1">IF(AND($A122&lt;&gt;"",$A122&lt;&gt;"TOTAL"),IF(AND([4]PDI_DES__SUBUNIDAD_SECCIÓN_UBIC!$BC120&lt;&gt;"",[4]PDI_DES__SUBUNIDAD_SECCIÓN_UBIC!$BC120&lt;&gt;0),[4]PDI_DES__SUBUNIDAD_SECCIÓN_UBIC!$BC120,""),IF($A122="TOTAL",SUM(INDIRECT("AG4:AG"&amp;ROW()-1)),""))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IF(AND($A122&lt;&gt;"",$A122&lt;&gt;"TOTAL"),IF(AND([4]PDI_DES__SUBUNIDAD_SECCIÓN_UBIC!$BF120&lt;&gt;"",[4]PDI_DES__SUBUNIDAD_SECCIÓN_UBIC!$BF120&lt;&gt;0),[4]PDI_DES__SUBUNIDAD_SECCIÓN_UBIC!$BF120,""),IF($A122="TOTAL",SUM(INDIRECT("AI4:AI"&amp;ROW()-1)),""))</f>
        <v/>
      </c>
      <c r="AJ122" s="6" t="str">
        <f ca="1">IF(AND($A122&lt;&gt;"",$A122&lt;&gt;"TOTAL"),IF(AND([4]PDI_DES__SUBUNIDAD_SECCIÓN_UBIC!$BH120&lt;&gt;"",[4]PDI_DES__SUBUNIDAD_SECCIÓN_UBIC!$BH120&lt;&gt;0),[4]PDI_DES__SUBUNIDAD_SECCIÓN_UBIC!$BH120,""),IF($A122="TOTAL",SUM(INDIRECT("AJ4:AJ"&amp;ROW()-1)),""))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IF(AND($A122&lt;&gt;"",$A122&lt;&gt;"TOTAL"),IF(AND([4]PDI_DES__SUBUNIDAD_SECCIÓN_UBIC!$BK120&lt;&gt;"",[4]PDI_DES__SUBUNIDAD_SECCIÓN_UBIC!$BK120&lt;&gt;0),[4]PDI_DES__SUBUNIDAD_SECCIÓN_UBIC!$BK120,""),IF($A122="TOTAL",SUM(INDIRECT("AL4:AL"&amp;ROW()-1)),""))</f>
        <v/>
      </c>
      <c r="AM122" s="6" t="str">
        <f ca="1">IF(AND($A122&lt;&gt;"",$A122&lt;&gt;"TOTAL"),IF(AND([4]PDI_DES__SUBUNIDAD_SECCIÓN_UBIC!$BM120&lt;&gt;"",[4]PDI_DES__SUBUNIDAD_SECCIÓN_UBIC!$BM120&lt;&gt;0),[4]PDI_DES__SUBUNIDAD_SECCIÓN_UBIC!$BM120,""),IF($A122="TOTAL",SUM(INDIRECT("AM4:AM"&amp;ROW()-1)),""))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IF(AND($A122&lt;&gt;"",$A122&lt;&gt;"TOTAL"),IF(AND([4]PDI_DES__SUBUNIDAD_SECCIÓN_UBIC!$BP120&lt;&gt;"",[4]PDI_DES__SUBUNIDAD_SECCIÓN_UBIC!$BP120&lt;&gt;0),[4]PDI_DES__SUBUNIDAD_SECCIÓN_UBIC!$BP120,""),IF($A122="TOTAL",SUM(INDIRECT("AO4:AO"&amp;ROW()-1)),""))</f>
        <v/>
      </c>
      <c r="AP122" s="6" t="str">
        <f ca="1">IF(AND($A122&lt;&gt;"",$A122&lt;&gt;"TOTAL"),IF(AND([4]PDI_DES__SUBUNIDAD_SECCIÓN_UBIC!$BR120&lt;&gt;"",[4]PDI_DES__SUBUNIDAD_SECCIÓN_UBIC!$BR120&lt;&gt;0),[4]PDI_DES__SUBUNIDAD_SECCIÓN_UBIC!$BR120,""),IF($A122="TOTAL",SUM(INDIRECT("AP4:AP"&amp;ROW()-1)),""))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IF(AND($A122&lt;&gt;"",$A122&lt;&gt;"TOTAL"),IF(AND([4]PDI_DES__SUBUNIDAD_SECCIÓN_UBIC!$BU120&lt;&gt;"",[4]PDI_DES__SUBUNIDAD_SECCIÓN_UBIC!$BU120&lt;&gt;0),[4]PDI_DES__SUBUNIDAD_SECCIÓN_UBIC!$BU120,""),IF($A122="TOTAL",SUM(INDIRECT("AR4:AR"&amp;ROW()-1)),""))</f>
        <v/>
      </c>
      <c r="AS122" s="6" t="str">
        <f ca="1">IF(AND($A122&lt;&gt;"",$A122&lt;&gt;"TOTAL"),IF(AND([4]PDI_DES__SUBUNIDAD_SECCIÓN_UBIC!$BW120&lt;&gt;"",[4]PDI_DES__SUBUNIDAD_SECCIÓN_UBIC!$BW120&lt;&gt;0),[4]PDI_DES__SUBUNIDAD_SECCIÓN_UBIC!$BW120,""),IF($A122="TOTAL",SUM(INDIRECT("AS4:AS"&amp;ROW()-1)),""))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IF(AND($A122&lt;&gt;"",$A122&lt;&gt;"TOTAL"),IF(AND([4]PDI_DES__SUBUNIDAD_SECCIÓN_UBIC!$BZ120&lt;&gt;"",[4]PDI_DES__SUBUNIDAD_SECCIÓN_UBIC!$BZ120&lt;&gt;0),[4]PDI_DES__SUBUNIDAD_SECCIÓN_UBIC!$BZ120,""),IF($A122="TOTAL",SUM(INDIRECT("AU4:AU"&amp;ROW()-1)),""))</f>
        <v/>
      </c>
      <c r="AV122" s="6" t="str">
        <f ca="1">IF(AND($A122&lt;&gt;"",$A122&lt;&gt;"TOTAL"),IF(AND([4]PDI_DES__SUBUNIDAD_SECCIÓN_UBIC!$CB120&lt;&gt;"",[4]PDI_DES__SUBUNIDAD_SECCIÓN_UBIC!$CB120&lt;&gt;0),[4]PDI_DES__SUBUNIDAD_SECCIÓN_UBIC!$CB120,""),IF($A122="TOTAL",SUM(INDIRECT("AV4:AV"&amp;ROW()-1)),""))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IF(AND($A122&lt;&gt;"",$A122&lt;&gt;"TOTAL"),IF(AND([4]PDI_DES__SUBUNIDAD_SECCIÓN_UBIC!$CE120&lt;&gt;"",[4]PDI_DES__SUBUNIDAD_SECCIÓN_UBIC!$CE120&lt;&gt;0),[4]PDI_DES__SUBUNIDAD_SECCIÓN_UBIC!$CE120,""),IF($A122="TOTAL",SUM(INDIRECT("AX4:AX"&amp;ROW()-1)),""))</f>
        <v/>
      </c>
      <c r="AY122" s="6" t="str">
        <f ca="1">IF(AND($A122&lt;&gt;"",$A122&lt;&gt;"TOTAL"),IF(AND([4]PDI_DES__SUBUNIDAD_SECCIÓN_UBIC!$CG120&lt;&gt;"",[4]PDI_DES__SUBUNIDAD_SECCIÓN_UBIC!$CG120&lt;&gt;0),[4]PDI_DES__SUBUNIDAD_SECCIÓN_UBIC!$CG120,""),IF($A122="TOTAL",SUM(INDIRECT("AY4:AY"&amp;ROW()-1)),""))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IF(AND($A122&lt;&gt;"",$A122&lt;&gt;"TOTAL"),IF(AND([4]PDI_DES__SUBUNIDAD_SECCIÓN_UBIC!$CJ120&lt;&gt;"",[4]PDI_DES__SUBUNIDAD_SECCIÓN_UBIC!$CJ120&lt;&gt;0),[4]PDI_DES__SUBUNIDAD_SECCIÓN_UBIC!$CJ120,""),IF($A122="TOTAL",SUM(INDIRECT("BA4:BA"&amp;ROW()-1)),""))</f>
        <v/>
      </c>
      <c r="BB122" s="6" t="str">
        <f ca="1">IF(AND($A122&lt;&gt;"",$A122&lt;&gt;"TOTAL"),IF(AND([4]PDI_DES__SUBUNIDAD_SECCIÓN_UBIC!$CL120&lt;&gt;"",[4]PDI_DES__SUBUNIDAD_SECCIÓN_UBIC!$CL120&lt;&gt;0),[4]PDI_DES__SUBUNIDAD_SECCIÓN_UBIC!$CL120,""),IF($A122="TOTAL",SUM(INDIRECT("BB4:BB"&amp;ROW()-1)),""))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IF(AND($A122&lt;&gt;"",$A122&lt;&gt;"TOTAL"),IF(AND([4]PDI_DES__SUBUNIDAD_SECCIÓN_UBIC!$CO120&lt;&gt;"",[4]PDI_DES__SUBUNIDAD_SECCIÓN_UBIC!$CO120&lt;&gt;0),[4]PDI_DES__SUBUNIDAD_SECCIÓN_UBIC!$CO120,""),IF($A122="TOTAL",SUM(INDIRECT("BD4:BD"&amp;ROW()-1)),""))</f>
        <v/>
      </c>
      <c r="BE122" s="6" t="str">
        <f ca="1">IF(AND($A122&lt;&gt;"",$A122&lt;&gt;"TOTAL"),IF(AND([4]PDI_DES__SUBUNIDAD_SECCIÓN_UBIC!$CQ120&lt;&gt;"",[4]PDI_DES__SUBUNIDAD_SECCIÓN_UBIC!$CQ120&lt;&gt;0),[4]PDI_DES__SUBUNIDAD_SECCIÓN_UBIC!$CQ120,""),IF($A122="TOTAL",SUM(INDIRECT("BE4:BE"&amp;ROW()-1)),""))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IF([4]PDI_DES__SUBUNIDAD_SECCIÓN_UBIC!$B121&lt;&gt;"",[4]PDI_DES__SUBUNIDAD_SECCIÓN_UBIC!$B121,IF(AND([4]PDI_DES__SUBUNIDAD_SECCIÓN_UBIC!$B121="",[4]PDI_DES__SUBUNIDAD_SECCIÓN_UBIC!$B122="",[4]PDI_DES__SUBUNIDAD_SECCIÓN_UBIC!$B120=""),"","TOTAL"))</f>
        <v/>
      </c>
      <c r="B123" s="6" t="str">
        <f ca="1">IF(AND($A123&lt;&gt;"",$A123&lt;&gt;"TOTAL"),IF(AND([4]PDI_DES__SUBUNIDAD_SECCIÓN_UBIC!$C121&lt;&gt;"",[4]PDI_DES__SUBUNIDAD_SECCIÓN_UBIC!$C121&lt;&gt;0),[4]PDI_DES__SUBUNIDAD_SECCIÓN_UBIC!$C121,""),IF($A123="TOTAL",SUM(INDIRECT("B4:B"&amp;ROW()-1)),""))</f>
        <v/>
      </c>
      <c r="C123" s="6" t="str">
        <f ca="1">IF(AND($A123&lt;&gt;"",$A123&lt;&gt;"TOTAL"),IF(AND([4]PDI_DES__SUBUNIDAD_SECCIÓN_UBIC!$E121&lt;&gt;"",[4]PDI_DES__SUBUNIDAD_SECCIÓN_UBIC!$E121&lt;&gt;0),[4]PDI_DES__SUBUNIDAD_SECCIÓN_UBIC!$E121,""),IF($A123="TOTAL",SUM(INDIRECT("C4:C"&amp;ROW()-1)),""))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IF(AND($A123&lt;&gt;"",$A123&lt;&gt;"TOTAL"),IF(AND([4]PDI_DES__SUBUNIDAD_SECCIÓN_UBIC!$H121&lt;&gt;"",[4]PDI_DES__SUBUNIDAD_SECCIÓN_UBIC!$H121&lt;&gt;0),[4]PDI_DES__SUBUNIDAD_SECCIÓN_UBIC!$H121,""),IF($A123="TOTAL",SUM(INDIRECT("E4:E"&amp;ROW()-1)),""))</f>
        <v/>
      </c>
      <c r="F123" s="6" t="str">
        <f ca="1">IF(AND($A123&lt;&gt;"",$A123&lt;&gt;"TOTAL"),IF(AND([4]PDI_DES__SUBUNIDAD_SECCIÓN_UBIC!$J121&lt;&gt;"",[4]PDI_DES__SUBUNIDAD_SECCIÓN_UBIC!$J121&lt;&gt;0),[4]PDI_DES__SUBUNIDAD_SECCIÓN_UBIC!$J121,""),IF($A123="TOTAL",SUM(INDIRECT("F4:F"&amp;ROW()-1)),""))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IF(AND($A123&lt;&gt;"",$A123&lt;&gt;"TOTAL"),IF(AND([4]PDI_DES__SUBUNIDAD_SECCIÓN_UBIC!$M121&lt;&gt;"",[4]PDI_DES__SUBUNIDAD_SECCIÓN_UBIC!$M121&lt;&gt;0),[4]PDI_DES__SUBUNIDAD_SECCIÓN_UBIC!$M121,""),IF($A123="TOTAL",SUM(INDIRECT("H4:H"&amp;ROW()-1)),""))</f>
        <v/>
      </c>
      <c r="I123" s="6" t="str">
        <f ca="1">IF(AND($A123&lt;&gt;"",$A123&lt;&gt;"TOTAL"),IF(AND([4]PDI_DES__SUBUNIDAD_SECCIÓN_UBIC!$O121&lt;&gt;"",[4]PDI_DES__SUBUNIDAD_SECCIÓN_UBIC!$O121&lt;&gt;0),[4]PDI_DES__SUBUNIDAD_SECCIÓN_UBIC!$O121,""),IF($A123="TOTAL",SUM(INDIRECT("I4:I"&amp;ROW()-1)),""))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IF(AND($A123&lt;&gt;"",$A123&lt;&gt;"TOTAL"),IF(AND([4]PDI_DES__SUBUNIDAD_SECCIÓN_UBIC!$R121&lt;&gt;"",[4]PDI_DES__SUBUNIDAD_SECCIÓN_UBIC!$R121&lt;&gt;0),[4]PDI_DES__SUBUNIDAD_SECCIÓN_UBIC!$R121,""),IF($A123="TOTAL",SUM(INDIRECT("K4:K"&amp;ROW()-1)),""))</f>
        <v/>
      </c>
      <c r="L123" s="6" t="str">
        <f ca="1">IF(AND($A123&lt;&gt;"",$A123&lt;&gt;"TOTAL"),IF(AND([4]PDI_DES__SUBUNIDAD_SECCIÓN_UBIC!$T121&lt;&gt;"",[4]PDI_DES__SUBUNIDAD_SECCIÓN_UBIC!$T121&lt;&gt;0),[4]PDI_DES__SUBUNIDAD_SECCIÓN_UBIC!$T121,""),IF($A123="TOTAL",SUM(INDIRECT("L4:L"&amp;ROW()-1)),""))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IF(AND($A123&lt;&gt;"",$A123&lt;&gt;"TOTAL"),IF(AND([4]PDI_DES__SUBUNIDAD_SECCIÓN_UBIC!$W121&lt;&gt;"",[4]PDI_DES__SUBUNIDAD_SECCIÓN_UBIC!$W121&lt;&gt;0),[4]PDI_DES__SUBUNIDAD_SECCIÓN_UBIC!$W121,""),IF($A123="TOTAL",SUM(INDIRECT("N4:N"&amp;ROW()-1)),""))</f>
        <v/>
      </c>
      <c r="O123" s="6" t="str">
        <f ca="1">IF(AND($A123&lt;&gt;"",$A123&lt;&gt;"TOTAL"),IF(AND([4]PDI_DES__SUBUNIDAD_SECCIÓN_UBIC!$Y121&lt;&gt;"",[4]PDI_DES__SUBUNIDAD_SECCIÓN_UBIC!$Y121&lt;&gt;0),[4]PDI_DES__SUBUNIDAD_SECCIÓN_UBIC!$Y121,""),IF($A123="TOTAL",SUM(INDIRECT("O4:O"&amp;ROW()-1)),""))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IF(AND($A123&lt;&gt;"",$A123&lt;&gt;"TOTAL"),IF(AND([4]PDI_DES__SUBUNIDAD_SECCIÓN_UBIC!$AB121&lt;&gt;"",[4]PDI_DES__SUBUNIDAD_SECCIÓN_UBIC!$AB121&lt;&gt;0),[4]PDI_DES__SUBUNIDAD_SECCIÓN_UBIC!$AB121,""),IF($A123="TOTAL",SUM(INDIRECT("Q4:Q"&amp;ROW()-1)),""))</f>
        <v/>
      </c>
      <c r="R123" s="6" t="str">
        <f ca="1">IF(AND($A123&lt;&gt;"",$A123&lt;&gt;"TOTAL"),IF(AND([4]PDI_DES__SUBUNIDAD_SECCIÓN_UBIC!$AD121&lt;&gt;"",[4]PDI_DES__SUBUNIDAD_SECCIÓN_UBIC!$AD121&lt;&gt;0),[4]PDI_DES__SUBUNIDAD_SECCIÓN_UBIC!$AD121,""),IF($A123="TOTAL",SUM(INDIRECT("R4:R"&amp;ROW()-1)),""))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IF(AND($A123&lt;&gt;"",$A123&lt;&gt;"TOTAL"),IF(AND([4]PDI_DES__SUBUNIDAD_SECCIÓN_UBIC!$AG121&lt;&gt;"",[4]PDI_DES__SUBUNIDAD_SECCIÓN_UBIC!$AG121&lt;&gt;0),[4]PDI_DES__SUBUNIDAD_SECCIÓN_UBIC!$AG121,""),IF($A123="TOTAL",SUM(INDIRECT("T4:T"&amp;ROW()-1)),""))</f>
        <v/>
      </c>
      <c r="U123" s="6" t="str">
        <f ca="1">IF(AND($A123&lt;&gt;"",$A123&lt;&gt;"TOTAL"),IF(AND([4]PDI_DES__SUBUNIDAD_SECCIÓN_UBIC!$AI121&lt;&gt;"",[4]PDI_DES__SUBUNIDAD_SECCIÓN_UBIC!$AI121&lt;&gt;0),[4]PDI_DES__SUBUNIDAD_SECCIÓN_UBIC!$AI121,""),IF($A123="TOTAL",SUM(INDIRECT("U4:U"&amp;ROW()-1)),""))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IF(AND($A123&lt;&gt;"",$A123&lt;&gt;"TOTAL"),IF(AND([4]PDI_DES__SUBUNIDAD_SECCIÓN_UBIC!$AL121&lt;&gt;"",[4]PDI_DES__SUBUNIDAD_SECCIÓN_UBIC!$AL121&lt;&gt;0),[4]PDI_DES__SUBUNIDAD_SECCIÓN_UBIC!$AL121,""),IF($A123="TOTAL",SUM(INDIRECT("W4:W"&amp;ROW()-1)),""))</f>
        <v/>
      </c>
      <c r="X123" s="6" t="str">
        <f ca="1">IF(AND($A123&lt;&gt;"",$A123&lt;&gt;"TOTAL"),IF(AND([4]PDI_DES__SUBUNIDAD_SECCIÓN_UBIC!$AN121&lt;&gt;"",[4]PDI_DES__SUBUNIDAD_SECCIÓN_UBIC!$AN121&lt;&gt;0),[4]PDI_DES__SUBUNIDAD_SECCIÓN_UBIC!$AN121,""),IF($A123="TOTAL",SUM(INDIRECT("X4:X"&amp;ROW()-1)),""))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IF(AND($A123&lt;&gt;"",$A123&lt;&gt;"TOTAL"),IF(AND([4]PDI_DES__SUBUNIDAD_SECCIÓN_UBIC!$AQ121&lt;&gt;"",[4]PDI_DES__SUBUNIDAD_SECCIÓN_UBIC!$AQ121&lt;&gt;0),[4]PDI_DES__SUBUNIDAD_SECCIÓN_UBIC!$AQ121,""),IF($A123="TOTAL",SUM(INDIRECT("Z4:Z"&amp;ROW()-1)),""))</f>
        <v/>
      </c>
      <c r="AA123" s="6" t="str">
        <f ca="1">IF(AND($A123&lt;&gt;"",$A123&lt;&gt;"TOTAL"),IF(AND([4]PDI_DES__SUBUNIDAD_SECCIÓN_UBIC!$AS121&lt;&gt;"",[4]PDI_DES__SUBUNIDAD_SECCIÓN_UBIC!$AS121&lt;&gt;0),[4]PDI_DES__SUBUNIDAD_SECCIÓN_UBIC!$AS121,""),IF($A123="TOTAL",SUM(INDIRECT("AA4:AA"&amp;ROW()-1)),""))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IF(AND($A123&lt;&gt;"",$A123&lt;&gt;"TOTAL"),IF(AND([4]PDI_DES__SUBUNIDAD_SECCIÓN_UBIC!$AV121&lt;&gt;"",[4]PDI_DES__SUBUNIDAD_SECCIÓN_UBIC!$AV121&lt;&gt;0),[4]PDI_DES__SUBUNIDAD_SECCIÓN_UBIC!$AV121,""),IF($A123="TOTAL",SUM(INDIRECT("AC4:AC"&amp;ROW()-1)),""))</f>
        <v/>
      </c>
      <c r="AD123" s="6" t="str">
        <f ca="1">IF(AND($A123&lt;&gt;"",$A123&lt;&gt;"TOTAL"),IF(AND([4]PDI_DES__SUBUNIDAD_SECCIÓN_UBIC!$AX121&lt;&gt;"",[4]PDI_DES__SUBUNIDAD_SECCIÓN_UBIC!$AX121&lt;&gt;0),[4]PDI_DES__SUBUNIDAD_SECCIÓN_UBIC!$AX121,""),IF($A123="TOTAL",SUM(INDIRECT("AD4:AD"&amp;ROW()-1)),""))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IF(AND($A123&lt;&gt;"",$A123&lt;&gt;"TOTAL"),IF(AND([4]PDI_DES__SUBUNIDAD_SECCIÓN_UBIC!$BA121&lt;&gt;"",[4]PDI_DES__SUBUNIDAD_SECCIÓN_UBIC!$BA121&lt;&gt;0),[4]PDI_DES__SUBUNIDAD_SECCIÓN_UBIC!$BA121,""),IF($A123="TOTAL",SUM(INDIRECT("AF4:AF"&amp;ROW()-1)),""))</f>
        <v/>
      </c>
      <c r="AG123" s="6" t="str">
        <f ca="1">IF(AND($A123&lt;&gt;"",$A123&lt;&gt;"TOTAL"),IF(AND([4]PDI_DES__SUBUNIDAD_SECCIÓN_UBIC!$BC121&lt;&gt;"",[4]PDI_DES__SUBUNIDAD_SECCIÓN_UBIC!$BC121&lt;&gt;0),[4]PDI_DES__SUBUNIDAD_SECCIÓN_UBIC!$BC121,""),IF($A123="TOTAL",SUM(INDIRECT("AG4:AG"&amp;ROW()-1)),""))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IF(AND($A123&lt;&gt;"",$A123&lt;&gt;"TOTAL"),IF(AND([4]PDI_DES__SUBUNIDAD_SECCIÓN_UBIC!$BF121&lt;&gt;"",[4]PDI_DES__SUBUNIDAD_SECCIÓN_UBIC!$BF121&lt;&gt;0),[4]PDI_DES__SUBUNIDAD_SECCIÓN_UBIC!$BF121,""),IF($A123="TOTAL",SUM(INDIRECT("AI4:AI"&amp;ROW()-1)),""))</f>
        <v/>
      </c>
      <c r="AJ123" s="6" t="str">
        <f ca="1">IF(AND($A123&lt;&gt;"",$A123&lt;&gt;"TOTAL"),IF(AND([4]PDI_DES__SUBUNIDAD_SECCIÓN_UBIC!$BH121&lt;&gt;"",[4]PDI_DES__SUBUNIDAD_SECCIÓN_UBIC!$BH121&lt;&gt;0),[4]PDI_DES__SUBUNIDAD_SECCIÓN_UBIC!$BH121,""),IF($A123="TOTAL",SUM(INDIRECT("AJ4:AJ"&amp;ROW()-1)),""))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IF(AND($A123&lt;&gt;"",$A123&lt;&gt;"TOTAL"),IF(AND([4]PDI_DES__SUBUNIDAD_SECCIÓN_UBIC!$BK121&lt;&gt;"",[4]PDI_DES__SUBUNIDAD_SECCIÓN_UBIC!$BK121&lt;&gt;0),[4]PDI_DES__SUBUNIDAD_SECCIÓN_UBIC!$BK121,""),IF($A123="TOTAL",SUM(INDIRECT("AL4:AL"&amp;ROW()-1)),""))</f>
        <v/>
      </c>
      <c r="AM123" s="6" t="str">
        <f ca="1">IF(AND($A123&lt;&gt;"",$A123&lt;&gt;"TOTAL"),IF(AND([4]PDI_DES__SUBUNIDAD_SECCIÓN_UBIC!$BM121&lt;&gt;"",[4]PDI_DES__SUBUNIDAD_SECCIÓN_UBIC!$BM121&lt;&gt;0),[4]PDI_DES__SUBUNIDAD_SECCIÓN_UBIC!$BM121,""),IF($A123="TOTAL",SUM(INDIRECT("AM4:AM"&amp;ROW()-1)),""))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IF(AND($A123&lt;&gt;"",$A123&lt;&gt;"TOTAL"),IF(AND([4]PDI_DES__SUBUNIDAD_SECCIÓN_UBIC!$BP121&lt;&gt;"",[4]PDI_DES__SUBUNIDAD_SECCIÓN_UBIC!$BP121&lt;&gt;0),[4]PDI_DES__SUBUNIDAD_SECCIÓN_UBIC!$BP121,""),IF($A123="TOTAL",SUM(INDIRECT("AO4:AO"&amp;ROW()-1)),""))</f>
        <v/>
      </c>
      <c r="AP123" s="6" t="str">
        <f ca="1">IF(AND($A123&lt;&gt;"",$A123&lt;&gt;"TOTAL"),IF(AND([4]PDI_DES__SUBUNIDAD_SECCIÓN_UBIC!$BR121&lt;&gt;"",[4]PDI_DES__SUBUNIDAD_SECCIÓN_UBIC!$BR121&lt;&gt;0),[4]PDI_DES__SUBUNIDAD_SECCIÓN_UBIC!$BR121,""),IF($A123="TOTAL",SUM(INDIRECT("AP4:AP"&amp;ROW()-1)),""))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IF(AND($A123&lt;&gt;"",$A123&lt;&gt;"TOTAL"),IF(AND([4]PDI_DES__SUBUNIDAD_SECCIÓN_UBIC!$BU121&lt;&gt;"",[4]PDI_DES__SUBUNIDAD_SECCIÓN_UBIC!$BU121&lt;&gt;0),[4]PDI_DES__SUBUNIDAD_SECCIÓN_UBIC!$BU121,""),IF($A123="TOTAL",SUM(INDIRECT("AR4:AR"&amp;ROW()-1)),""))</f>
        <v/>
      </c>
      <c r="AS123" s="6" t="str">
        <f ca="1">IF(AND($A123&lt;&gt;"",$A123&lt;&gt;"TOTAL"),IF(AND([4]PDI_DES__SUBUNIDAD_SECCIÓN_UBIC!$BW121&lt;&gt;"",[4]PDI_DES__SUBUNIDAD_SECCIÓN_UBIC!$BW121&lt;&gt;0),[4]PDI_DES__SUBUNIDAD_SECCIÓN_UBIC!$BW121,""),IF($A123="TOTAL",SUM(INDIRECT("AS4:AS"&amp;ROW()-1)),""))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IF(AND($A123&lt;&gt;"",$A123&lt;&gt;"TOTAL"),IF(AND([4]PDI_DES__SUBUNIDAD_SECCIÓN_UBIC!$BZ121&lt;&gt;"",[4]PDI_DES__SUBUNIDAD_SECCIÓN_UBIC!$BZ121&lt;&gt;0),[4]PDI_DES__SUBUNIDAD_SECCIÓN_UBIC!$BZ121,""),IF($A123="TOTAL",SUM(INDIRECT("AU4:AU"&amp;ROW()-1)),""))</f>
        <v/>
      </c>
      <c r="AV123" s="6" t="str">
        <f ca="1">IF(AND($A123&lt;&gt;"",$A123&lt;&gt;"TOTAL"),IF(AND([4]PDI_DES__SUBUNIDAD_SECCIÓN_UBIC!$CB121&lt;&gt;"",[4]PDI_DES__SUBUNIDAD_SECCIÓN_UBIC!$CB121&lt;&gt;0),[4]PDI_DES__SUBUNIDAD_SECCIÓN_UBIC!$CB121,""),IF($A123="TOTAL",SUM(INDIRECT("AV4:AV"&amp;ROW()-1)),""))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IF(AND($A123&lt;&gt;"",$A123&lt;&gt;"TOTAL"),IF(AND([4]PDI_DES__SUBUNIDAD_SECCIÓN_UBIC!$CE121&lt;&gt;"",[4]PDI_DES__SUBUNIDAD_SECCIÓN_UBIC!$CE121&lt;&gt;0),[4]PDI_DES__SUBUNIDAD_SECCIÓN_UBIC!$CE121,""),IF($A123="TOTAL",SUM(INDIRECT("AX4:AX"&amp;ROW()-1)),""))</f>
        <v/>
      </c>
      <c r="AY123" s="6" t="str">
        <f ca="1">IF(AND($A123&lt;&gt;"",$A123&lt;&gt;"TOTAL"),IF(AND([4]PDI_DES__SUBUNIDAD_SECCIÓN_UBIC!$CG121&lt;&gt;"",[4]PDI_DES__SUBUNIDAD_SECCIÓN_UBIC!$CG121&lt;&gt;0),[4]PDI_DES__SUBUNIDAD_SECCIÓN_UBIC!$CG121,""),IF($A123="TOTAL",SUM(INDIRECT("AY4:AY"&amp;ROW()-1)),""))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IF(AND($A123&lt;&gt;"",$A123&lt;&gt;"TOTAL"),IF(AND([4]PDI_DES__SUBUNIDAD_SECCIÓN_UBIC!$CJ121&lt;&gt;"",[4]PDI_DES__SUBUNIDAD_SECCIÓN_UBIC!$CJ121&lt;&gt;0),[4]PDI_DES__SUBUNIDAD_SECCIÓN_UBIC!$CJ121,""),IF($A123="TOTAL",SUM(INDIRECT("BA4:BA"&amp;ROW()-1)),""))</f>
        <v/>
      </c>
      <c r="BB123" s="6" t="str">
        <f ca="1">IF(AND($A123&lt;&gt;"",$A123&lt;&gt;"TOTAL"),IF(AND([4]PDI_DES__SUBUNIDAD_SECCIÓN_UBIC!$CL121&lt;&gt;"",[4]PDI_DES__SUBUNIDAD_SECCIÓN_UBIC!$CL121&lt;&gt;0),[4]PDI_DES__SUBUNIDAD_SECCIÓN_UBIC!$CL121,""),IF($A123="TOTAL",SUM(INDIRECT("BB4:BB"&amp;ROW()-1)),""))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IF(AND($A123&lt;&gt;"",$A123&lt;&gt;"TOTAL"),IF(AND([4]PDI_DES__SUBUNIDAD_SECCIÓN_UBIC!$CO121&lt;&gt;"",[4]PDI_DES__SUBUNIDAD_SECCIÓN_UBIC!$CO121&lt;&gt;0),[4]PDI_DES__SUBUNIDAD_SECCIÓN_UBIC!$CO121,""),IF($A123="TOTAL",SUM(INDIRECT("BD4:BD"&amp;ROW()-1)),""))</f>
        <v/>
      </c>
      <c r="BE123" s="6" t="str">
        <f ca="1">IF(AND($A123&lt;&gt;"",$A123&lt;&gt;"TOTAL"),IF(AND([4]PDI_DES__SUBUNIDAD_SECCIÓN_UBIC!$CQ121&lt;&gt;"",[4]PDI_DES__SUBUNIDAD_SECCIÓN_UBIC!$CQ121&lt;&gt;0),[4]PDI_DES__SUBUNIDAD_SECCIÓN_UBIC!$CQ121,""),IF($A123="TOTAL",SUM(INDIRECT("BE4:BE"&amp;ROW()-1)),""))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IF([4]PDI_DES__SUBUNIDAD_SECCIÓN_UBIC!$B122&lt;&gt;"",[4]PDI_DES__SUBUNIDAD_SECCIÓN_UBIC!$B122,IF(AND([4]PDI_DES__SUBUNIDAD_SECCIÓN_UBIC!$B122="",[4]PDI_DES__SUBUNIDAD_SECCIÓN_UBIC!$B123="",[4]PDI_DES__SUBUNIDAD_SECCIÓN_UBIC!$B121=""),"","TOTAL"))</f>
        <v/>
      </c>
      <c r="B124" s="6" t="str">
        <f ca="1">IF(AND($A124&lt;&gt;"",$A124&lt;&gt;"TOTAL"),IF(AND([4]PDI_DES__SUBUNIDAD_SECCIÓN_UBIC!$C122&lt;&gt;"",[4]PDI_DES__SUBUNIDAD_SECCIÓN_UBIC!$C122&lt;&gt;0),[4]PDI_DES__SUBUNIDAD_SECCIÓN_UBIC!$C122,""),IF($A124="TOTAL",SUM(INDIRECT("B4:B"&amp;ROW()-1)),""))</f>
        <v/>
      </c>
      <c r="C124" s="6" t="str">
        <f ca="1">IF(AND($A124&lt;&gt;"",$A124&lt;&gt;"TOTAL"),IF(AND([4]PDI_DES__SUBUNIDAD_SECCIÓN_UBIC!$E122&lt;&gt;"",[4]PDI_DES__SUBUNIDAD_SECCIÓN_UBIC!$E122&lt;&gt;0),[4]PDI_DES__SUBUNIDAD_SECCIÓN_UBIC!$E122,""),IF($A124="TOTAL",SUM(INDIRECT("C4:C"&amp;ROW()-1)),""))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IF(AND($A124&lt;&gt;"",$A124&lt;&gt;"TOTAL"),IF(AND([4]PDI_DES__SUBUNIDAD_SECCIÓN_UBIC!$H122&lt;&gt;"",[4]PDI_DES__SUBUNIDAD_SECCIÓN_UBIC!$H122&lt;&gt;0),[4]PDI_DES__SUBUNIDAD_SECCIÓN_UBIC!$H122,""),IF($A124="TOTAL",SUM(INDIRECT("E4:E"&amp;ROW()-1)),""))</f>
        <v/>
      </c>
      <c r="F124" s="6" t="str">
        <f ca="1">IF(AND($A124&lt;&gt;"",$A124&lt;&gt;"TOTAL"),IF(AND([4]PDI_DES__SUBUNIDAD_SECCIÓN_UBIC!$J122&lt;&gt;"",[4]PDI_DES__SUBUNIDAD_SECCIÓN_UBIC!$J122&lt;&gt;0),[4]PDI_DES__SUBUNIDAD_SECCIÓN_UBIC!$J122,""),IF($A124="TOTAL",SUM(INDIRECT("F4:F"&amp;ROW()-1)),""))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IF(AND($A124&lt;&gt;"",$A124&lt;&gt;"TOTAL"),IF(AND([4]PDI_DES__SUBUNIDAD_SECCIÓN_UBIC!$M122&lt;&gt;"",[4]PDI_DES__SUBUNIDAD_SECCIÓN_UBIC!$M122&lt;&gt;0),[4]PDI_DES__SUBUNIDAD_SECCIÓN_UBIC!$M122,""),IF($A124="TOTAL",SUM(INDIRECT("H4:H"&amp;ROW()-1)),""))</f>
        <v/>
      </c>
      <c r="I124" s="6" t="str">
        <f ca="1">IF(AND($A124&lt;&gt;"",$A124&lt;&gt;"TOTAL"),IF(AND([4]PDI_DES__SUBUNIDAD_SECCIÓN_UBIC!$O122&lt;&gt;"",[4]PDI_DES__SUBUNIDAD_SECCIÓN_UBIC!$O122&lt;&gt;0),[4]PDI_DES__SUBUNIDAD_SECCIÓN_UBIC!$O122,""),IF($A124="TOTAL",SUM(INDIRECT("I4:I"&amp;ROW()-1)),""))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IF(AND($A124&lt;&gt;"",$A124&lt;&gt;"TOTAL"),IF(AND([4]PDI_DES__SUBUNIDAD_SECCIÓN_UBIC!$R122&lt;&gt;"",[4]PDI_DES__SUBUNIDAD_SECCIÓN_UBIC!$R122&lt;&gt;0),[4]PDI_DES__SUBUNIDAD_SECCIÓN_UBIC!$R122,""),IF($A124="TOTAL",SUM(INDIRECT("K4:K"&amp;ROW()-1)),""))</f>
        <v/>
      </c>
      <c r="L124" s="6" t="str">
        <f ca="1">IF(AND($A124&lt;&gt;"",$A124&lt;&gt;"TOTAL"),IF(AND([4]PDI_DES__SUBUNIDAD_SECCIÓN_UBIC!$T122&lt;&gt;"",[4]PDI_DES__SUBUNIDAD_SECCIÓN_UBIC!$T122&lt;&gt;0),[4]PDI_DES__SUBUNIDAD_SECCIÓN_UBIC!$T122,""),IF($A124="TOTAL",SUM(INDIRECT("L4:L"&amp;ROW()-1)),""))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IF(AND($A124&lt;&gt;"",$A124&lt;&gt;"TOTAL"),IF(AND([4]PDI_DES__SUBUNIDAD_SECCIÓN_UBIC!$W122&lt;&gt;"",[4]PDI_DES__SUBUNIDAD_SECCIÓN_UBIC!$W122&lt;&gt;0),[4]PDI_DES__SUBUNIDAD_SECCIÓN_UBIC!$W122,""),IF($A124="TOTAL",SUM(INDIRECT("N4:N"&amp;ROW()-1)),""))</f>
        <v/>
      </c>
      <c r="O124" s="6" t="str">
        <f ca="1">IF(AND($A124&lt;&gt;"",$A124&lt;&gt;"TOTAL"),IF(AND([4]PDI_DES__SUBUNIDAD_SECCIÓN_UBIC!$Y122&lt;&gt;"",[4]PDI_DES__SUBUNIDAD_SECCIÓN_UBIC!$Y122&lt;&gt;0),[4]PDI_DES__SUBUNIDAD_SECCIÓN_UBIC!$Y122,""),IF($A124="TOTAL",SUM(INDIRECT("O4:O"&amp;ROW()-1)),""))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IF(AND($A124&lt;&gt;"",$A124&lt;&gt;"TOTAL"),IF(AND([4]PDI_DES__SUBUNIDAD_SECCIÓN_UBIC!$AB122&lt;&gt;"",[4]PDI_DES__SUBUNIDAD_SECCIÓN_UBIC!$AB122&lt;&gt;0),[4]PDI_DES__SUBUNIDAD_SECCIÓN_UBIC!$AB122,""),IF($A124="TOTAL",SUM(INDIRECT("Q4:Q"&amp;ROW()-1)),""))</f>
        <v/>
      </c>
      <c r="R124" s="6" t="str">
        <f ca="1">IF(AND($A124&lt;&gt;"",$A124&lt;&gt;"TOTAL"),IF(AND([4]PDI_DES__SUBUNIDAD_SECCIÓN_UBIC!$AD122&lt;&gt;"",[4]PDI_DES__SUBUNIDAD_SECCIÓN_UBIC!$AD122&lt;&gt;0),[4]PDI_DES__SUBUNIDAD_SECCIÓN_UBIC!$AD122,""),IF($A124="TOTAL",SUM(INDIRECT("R4:R"&amp;ROW()-1)),""))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IF(AND($A124&lt;&gt;"",$A124&lt;&gt;"TOTAL"),IF(AND([4]PDI_DES__SUBUNIDAD_SECCIÓN_UBIC!$AG122&lt;&gt;"",[4]PDI_DES__SUBUNIDAD_SECCIÓN_UBIC!$AG122&lt;&gt;0),[4]PDI_DES__SUBUNIDAD_SECCIÓN_UBIC!$AG122,""),IF($A124="TOTAL",SUM(INDIRECT("T4:T"&amp;ROW()-1)),""))</f>
        <v/>
      </c>
      <c r="U124" s="6" t="str">
        <f ca="1">IF(AND($A124&lt;&gt;"",$A124&lt;&gt;"TOTAL"),IF(AND([4]PDI_DES__SUBUNIDAD_SECCIÓN_UBIC!$AI122&lt;&gt;"",[4]PDI_DES__SUBUNIDAD_SECCIÓN_UBIC!$AI122&lt;&gt;0),[4]PDI_DES__SUBUNIDAD_SECCIÓN_UBIC!$AI122,""),IF($A124="TOTAL",SUM(INDIRECT("U4:U"&amp;ROW()-1)),""))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IF(AND($A124&lt;&gt;"",$A124&lt;&gt;"TOTAL"),IF(AND([4]PDI_DES__SUBUNIDAD_SECCIÓN_UBIC!$AL122&lt;&gt;"",[4]PDI_DES__SUBUNIDAD_SECCIÓN_UBIC!$AL122&lt;&gt;0),[4]PDI_DES__SUBUNIDAD_SECCIÓN_UBIC!$AL122,""),IF($A124="TOTAL",SUM(INDIRECT("W4:W"&amp;ROW()-1)),""))</f>
        <v/>
      </c>
      <c r="X124" s="6" t="str">
        <f ca="1">IF(AND($A124&lt;&gt;"",$A124&lt;&gt;"TOTAL"),IF(AND([4]PDI_DES__SUBUNIDAD_SECCIÓN_UBIC!$AN122&lt;&gt;"",[4]PDI_DES__SUBUNIDAD_SECCIÓN_UBIC!$AN122&lt;&gt;0),[4]PDI_DES__SUBUNIDAD_SECCIÓN_UBIC!$AN122,""),IF($A124="TOTAL",SUM(INDIRECT("X4:X"&amp;ROW()-1)),""))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IF(AND($A124&lt;&gt;"",$A124&lt;&gt;"TOTAL"),IF(AND([4]PDI_DES__SUBUNIDAD_SECCIÓN_UBIC!$AQ122&lt;&gt;"",[4]PDI_DES__SUBUNIDAD_SECCIÓN_UBIC!$AQ122&lt;&gt;0),[4]PDI_DES__SUBUNIDAD_SECCIÓN_UBIC!$AQ122,""),IF($A124="TOTAL",SUM(INDIRECT("Z4:Z"&amp;ROW()-1)),""))</f>
        <v/>
      </c>
      <c r="AA124" s="6" t="str">
        <f ca="1">IF(AND($A124&lt;&gt;"",$A124&lt;&gt;"TOTAL"),IF(AND([4]PDI_DES__SUBUNIDAD_SECCIÓN_UBIC!$AS122&lt;&gt;"",[4]PDI_DES__SUBUNIDAD_SECCIÓN_UBIC!$AS122&lt;&gt;0),[4]PDI_DES__SUBUNIDAD_SECCIÓN_UBIC!$AS122,""),IF($A124="TOTAL",SUM(INDIRECT("AA4:AA"&amp;ROW()-1)),""))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IF(AND($A124&lt;&gt;"",$A124&lt;&gt;"TOTAL"),IF(AND([4]PDI_DES__SUBUNIDAD_SECCIÓN_UBIC!$AV122&lt;&gt;"",[4]PDI_DES__SUBUNIDAD_SECCIÓN_UBIC!$AV122&lt;&gt;0),[4]PDI_DES__SUBUNIDAD_SECCIÓN_UBIC!$AV122,""),IF($A124="TOTAL",SUM(INDIRECT("AC4:AC"&amp;ROW()-1)),""))</f>
        <v/>
      </c>
      <c r="AD124" s="6" t="str">
        <f ca="1">IF(AND($A124&lt;&gt;"",$A124&lt;&gt;"TOTAL"),IF(AND([4]PDI_DES__SUBUNIDAD_SECCIÓN_UBIC!$AX122&lt;&gt;"",[4]PDI_DES__SUBUNIDAD_SECCIÓN_UBIC!$AX122&lt;&gt;0),[4]PDI_DES__SUBUNIDAD_SECCIÓN_UBIC!$AX122,""),IF($A124="TOTAL",SUM(INDIRECT("AD4:AD"&amp;ROW()-1)),""))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IF(AND($A124&lt;&gt;"",$A124&lt;&gt;"TOTAL"),IF(AND([4]PDI_DES__SUBUNIDAD_SECCIÓN_UBIC!$BA122&lt;&gt;"",[4]PDI_DES__SUBUNIDAD_SECCIÓN_UBIC!$BA122&lt;&gt;0),[4]PDI_DES__SUBUNIDAD_SECCIÓN_UBIC!$BA122,""),IF($A124="TOTAL",SUM(INDIRECT("AF4:AF"&amp;ROW()-1)),""))</f>
        <v/>
      </c>
      <c r="AG124" s="6" t="str">
        <f ca="1">IF(AND($A124&lt;&gt;"",$A124&lt;&gt;"TOTAL"),IF(AND([4]PDI_DES__SUBUNIDAD_SECCIÓN_UBIC!$BC122&lt;&gt;"",[4]PDI_DES__SUBUNIDAD_SECCIÓN_UBIC!$BC122&lt;&gt;0),[4]PDI_DES__SUBUNIDAD_SECCIÓN_UBIC!$BC122,""),IF($A124="TOTAL",SUM(INDIRECT("AG4:AG"&amp;ROW()-1)),""))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IF(AND($A124&lt;&gt;"",$A124&lt;&gt;"TOTAL"),IF(AND([4]PDI_DES__SUBUNIDAD_SECCIÓN_UBIC!$BF122&lt;&gt;"",[4]PDI_DES__SUBUNIDAD_SECCIÓN_UBIC!$BF122&lt;&gt;0),[4]PDI_DES__SUBUNIDAD_SECCIÓN_UBIC!$BF122,""),IF($A124="TOTAL",SUM(INDIRECT("AI4:AI"&amp;ROW()-1)),""))</f>
        <v/>
      </c>
      <c r="AJ124" s="6" t="str">
        <f ca="1">IF(AND($A124&lt;&gt;"",$A124&lt;&gt;"TOTAL"),IF(AND([4]PDI_DES__SUBUNIDAD_SECCIÓN_UBIC!$BH122&lt;&gt;"",[4]PDI_DES__SUBUNIDAD_SECCIÓN_UBIC!$BH122&lt;&gt;0),[4]PDI_DES__SUBUNIDAD_SECCIÓN_UBIC!$BH122,""),IF($A124="TOTAL",SUM(INDIRECT("AJ4:AJ"&amp;ROW()-1)),""))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IF(AND($A124&lt;&gt;"",$A124&lt;&gt;"TOTAL"),IF(AND([4]PDI_DES__SUBUNIDAD_SECCIÓN_UBIC!$BK122&lt;&gt;"",[4]PDI_DES__SUBUNIDAD_SECCIÓN_UBIC!$BK122&lt;&gt;0),[4]PDI_DES__SUBUNIDAD_SECCIÓN_UBIC!$BK122,""),IF($A124="TOTAL",SUM(INDIRECT("AL4:AL"&amp;ROW()-1)),""))</f>
        <v/>
      </c>
      <c r="AM124" s="6" t="str">
        <f ca="1">IF(AND($A124&lt;&gt;"",$A124&lt;&gt;"TOTAL"),IF(AND([4]PDI_DES__SUBUNIDAD_SECCIÓN_UBIC!$BM122&lt;&gt;"",[4]PDI_DES__SUBUNIDAD_SECCIÓN_UBIC!$BM122&lt;&gt;0),[4]PDI_DES__SUBUNIDAD_SECCIÓN_UBIC!$BM122,""),IF($A124="TOTAL",SUM(INDIRECT("AM4:AM"&amp;ROW()-1)),""))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IF(AND($A124&lt;&gt;"",$A124&lt;&gt;"TOTAL"),IF(AND([4]PDI_DES__SUBUNIDAD_SECCIÓN_UBIC!$BP122&lt;&gt;"",[4]PDI_DES__SUBUNIDAD_SECCIÓN_UBIC!$BP122&lt;&gt;0),[4]PDI_DES__SUBUNIDAD_SECCIÓN_UBIC!$BP122,""),IF($A124="TOTAL",SUM(INDIRECT("AO4:AO"&amp;ROW()-1)),""))</f>
        <v/>
      </c>
      <c r="AP124" s="6" t="str">
        <f ca="1">IF(AND($A124&lt;&gt;"",$A124&lt;&gt;"TOTAL"),IF(AND([4]PDI_DES__SUBUNIDAD_SECCIÓN_UBIC!$BR122&lt;&gt;"",[4]PDI_DES__SUBUNIDAD_SECCIÓN_UBIC!$BR122&lt;&gt;0),[4]PDI_DES__SUBUNIDAD_SECCIÓN_UBIC!$BR122,""),IF($A124="TOTAL",SUM(INDIRECT("AP4:AP"&amp;ROW()-1)),""))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IF(AND($A124&lt;&gt;"",$A124&lt;&gt;"TOTAL"),IF(AND([4]PDI_DES__SUBUNIDAD_SECCIÓN_UBIC!$BU122&lt;&gt;"",[4]PDI_DES__SUBUNIDAD_SECCIÓN_UBIC!$BU122&lt;&gt;0),[4]PDI_DES__SUBUNIDAD_SECCIÓN_UBIC!$BU122,""),IF($A124="TOTAL",SUM(INDIRECT("AR4:AR"&amp;ROW()-1)),""))</f>
        <v/>
      </c>
      <c r="AS124" s="6" t="str">
        <f ca="1">IF(AND($A124&lt;&gt;"",$A124&lt;&gt;"TOTAL"),IF(AND([4]PDI_DES__SUBUNIDAD_SECCIÓN_UBIC!$BW122&lt;&gt;"",[4]PDI_DES__SUBUNIDAD_SECCIÓN_UBIC!$BW122&lt;&gt;0),[4]PDI_DES__SUBUNIDAD_SECCIÓN_UBIC!$BW122,""),IF($A124="TOTAL",SUM(INDIRECT("AS4:AS"&amp;ROW()-1)),""))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IF(AND($A124&lt;&gt;"",$A124&lt;&gt;"TOTAL"),IF(AND([4]PDI_DES__SUBUNIDAD_SECCIÓN_UBIC!$BZ122&lt;&gt;"",[4]PDI_DES__SUBUNIDAD_SECCIÓN_UBIC!$BZ122&lt;&gt;0),[4]PDI_DES__SUBUNIDAD_SECCIÓN_UBIC!$BZ122,""),IF($A124="TOTAL",SUM(INDIRECT("AU4:AU"&amp;ROW()-1)),""))</f>
        <v/>
      </c>
      <c r="AV124" s="6" t="str">
        <f ca="1">IF(AND($A124&lt;&gt;"",$A124&lt;&gt;"TOTAL"),IF(AND([4]PDI_DES__SUBUNIDAD_SECCIÓN_UBIC!$CB122&lt;&gt;"",[4]PDI_DES__SUBUNIDAD_SECCIÓN_UBIC!$CB122&lt;&gt;0),[4]PDI_DES__SUBUNIDAD_SECCIÓN_UBIC!$CB122,""),IF($A124="TOTAL",SUM(INDIRECT("AV4:AV"&amp;ROW()-1)),""))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IF(AND($A124&lt;&gt;"",$A124&lt;&gt;"TOTAL"),IF(AND([4]PDI_DES__SUBUNIDAD_SECCIÓN_UBIC!$CE122&lt;&gt;"",[4]PDI_DES__SUBUNIDAD_SECCIÓN_UBIC!$CE122&lt;&gt;0),[4]PDI_DES__SUBUNIDAD_SECCIÓN_UBIC!$CE122,""),IF($A124="TOTAL",SUM(INDIRECT("AX4:AX"&amp;ROW()-1)),""))</f>
        <v/>
      </c>
      <c r="AY124" s="6" t="str">
        <f ca="1">IF(AND($A124&lt;&gt;"",$A124&lt;&gt;"TOTAL"),IF(AND([4]PDI_DES__SUBUNIDAD_SECCIÓN_UBIC!$CG122&lt;&gt;"",[4]PDI_DES__SUBUNIDAD_SECCIÓN_UBIC!$CG122&lt;&gt;0),[4]PDI_DES__SUBUNIDAD_SECCIÓN_UBIC!$CG122,""),IF($A124="TOTAL",SUM(INDIRECT("AY4:AY"&amp;ROW()-1)),""))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IF(AND($A124&lt;&gt;"",$A124&lt;&gt;"TOTAL"),IF(AND([4]PDI_DES__SUBUNIDAD_SECCIÓN_UBIC!$CJ122&lt;&gt;"",[4]PDI_DES__SUBUNIDAD_SECCIÓN_UBIC!$CJ122&lt;&gt;0),[4]PDI_DES__SUBUNIDAD_SECCIÓN_UBIC!$CJ122,""),IF($A124="TOTAL",SUM(INDIRECT("BA4:BA"&amp;ROW()-1)),""))</f>
        <v/>
      </c>
      <c r="BB124" s="6" t="str">
        <f ca="1">IF(AND($A124&lt;&gt;"",$A124&lt;&gt;"TOTAL"),IF(AND([4]PDI_DES__SUBUNIDAD_SECCIÓN_UBIC!$CL122&lt;&gt;"",[4]PDI_DES__SUBUNIDAD_SECCIÓN_UBIC!$CL122&lt;&gt;0),[4]PDI_DES__SUBUNIDAD_SECCIÓN_UBIC!$CL122,""),IF($A124="TOTAL",SUM(INDIRECT("BB4:BB"&amp;ROW()-1)),""))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IF(AND($A124&lt;&gt;"",$A124&lt;&gt;"TOTAL"),IF(AND([4]PDI_DES__SUBUNIDAD_SECCIÓN_UBIC!$CO122&lt;&gt;"",[4]PDI_DES__SUBUNIDAD_SECCIÓN_UBIC!$CO122&lt;&gt;0),[4]PDI_DES__SUBUNIDAD_SECCIÓN_UBIC!$CO122,""),IF($A124="TOTAL",SUM(INDIRECT("BD4:BD"&amp;ROW()-1)),""))</f>
        <v/>
      </c>
      <c r="BE124" s="6" t="str">
        <f ca="1">IF(AND($A124&lt;&gt;"",$A124&lt;&gt;"TOTAL"),IF(AND([4]PDI_DES__SUBUNIDAD_SECCIÓN_UBIC!$CQ122&lt;&gt;"",[4]PDI_DES__SUBUNIDAD_SECCIÓN_UBIC!$CQ122&lt;&gt;0),[4]PDI_DES__SUBUNIDAD_SECCIÓN_UBIC!$CQ122,""),IF($A124="TOTAL",SUM(INDIRECT("BE4:BE"&amp;ROW()-1)),""))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IF([4]PDI_DES__SUBUNIDAD_SECCIÓN_UBIC!$B123&lt;&gt;"",[4]PDI_DES__SUBUNIDAD_SECCIÓN_UBIC!$B123,IF(AND([4]PDI_DES__SUBUNIDAD_SECCIÓN_UBIC!$B123="",[4]PDI_DES__SUBUNIDAD_SECCIÓN_UBIC!$B124="",[4]PDI_DES__SUBUNIDAD_SECCIÓN_UBIC!$B122=""),"","TOTAL"))</f>
        <v/>
      </c>
      <c r="B125" s="6" t="str">
        <f ca="1">IF(AND($A125&lt;&gt;"",$A125&lt;&gt;"TOTAL"),IF(AND([4]PDI_DES__SUBUNIDAD_SECCIÓN_UBIC!$C123&lt;&gt;"",[4]PDI_DES__SUBUNIDAD_SECCIÓN_UBIC!$C123&lt;&gt;0),[4]PDI_DES__SUBUNIDAD_SECCIÓN_UBIC!$C123,""),IF($A125="TOTAL",SUM(INDIRECT("B4:B"&amp;ROW()-1)),""))</f>
        <v/>
      </c>
      <c r="C125" s="6" t="str">
        <f ca="1">IF(AND($A125&lt;&gt;"",$A125&lt;&gt;"TOTAL"),IF(AND([4]PDI_DES__SUBUNIDAD_SECCIÓN_UBIC!$E123&lt;&gt;"",[4]PDI_DES__SUBUNIDAD_SECCIÓN_UBIC!$E123&lt;&gt;0),[4]PDI_DES__SUBUNIDAD_SECCIÓN_UBIC!$E123,""),IF($A125="TOTAL",SUM(INDIRECT("C4:C"&amp;ROW()-1)),""))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IF(AND($A125&lt;&gt;"",$A125&lt;&gt;"TOTAL"),IF(AND([4]PDI_DES__SUBUNIDAD_SECCIÓN_UBIC!$H123&lt;&gt;"",[4]PDI_DES__SUBUNIDAD_SECCIÓN_UBIC!$H123&lt;&gt;0),[4]PDI_DES__SUBUNIDAD_SECCIÓN_UBIC!$H123,""),IF($A125="TOTAL",SUM(INDIRECT("E4:E"&amp;ROW()-1)),""))</f>
        <v/>
      </c>
      <c r="F125" s="6" t="str">
        <f ca="1">IF(AND($A125&lt;&gt;"",$A125&lt;&gt;"TOTAL"),IF(AND([4]PDI_DES__SUBUNIDAD_SECCIÓN_UBIC!$J123&lt;&gt;"",[4]PDI_DES__SUBUNIDAD_SECCIÓN_UBIC!$J123&lt;&gt;0),[4]PDI_DES__SUBUNIDAD_SECCIÓN_UBIC!$J123,""),IF($A125="TOTAL",SUM(INDIRECT("F4:F"&amp;ROW()-1)),""))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IF(AND($A125&lt;&gt;"",$A125&lt;&gt;"TOTAL"),IF(AND([4]PDI_DES__SUBUNIDAD_SECCIÓN_UBIC!$M123&lt;&gt;"",[4]PDI_DES__SUBUNIDAD_SECCIÓN_UBIC!$M123&lt;&gt;0),[4]PDI_DES__SUBUNIDAD_SECCIÓN_UBIC!$M123,""),IF($A125="TOTAL",SUM(INDIRECT("H4:H"&amp;ROW()-1)),""))</f>
        <v/>
      </c>
      <c r="I125" s="6" t="str">
        <f ca="1">IF(AND($A125&lt;&gt;"",$A125&lt;&gt;"TOTAL"),IF(AND([4]PDI_DES__SUBUNIDAD_SECCIÓN_UBIC!$O123&lt;&gt;"",[4]PDI_DES__SUBUNIDAD_SECCIÓN_UBIC!$O123&lt;&gt;0),[4]PDI_DES__SUBUNIDAD_SECCIÓN_UBIC!$O123,""),IF($A125="TOTAL",SUM(INDIRECT("I4:I"&amp;ROW()-1)),""))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IF(AND($A125&lt;&gt;"",$A125&lt;&gt;"TOTAL"),IF(AND([4]PDI_DES__SUBUNIDAD_SECCIÓN_UBIC!$R123&lt;&gt;"",[4]PDI_DES__SUBUNIDAD_SECCIÓN_UBIC!$R123&lt;&gt;0),[4]PDI_DES__SUBUNIDAD_SECCIÓN_UBIC!$R123,""),IF($A125="TOTAL",SUM(INDIRECT("K4:K"&amp;ROW()-1)),""))</f>
        <v/>
      </c>
      <c r="L125" s="6" t="str">
        <f ca="1">IF(AND($A125&lt;&gt;"",$A125&lt;&gt;"TOTAL"),IF(AND([4]PDI_DES__SUBUNIDAD_SECCIÓN_UBIC!$T123&lt;&gt;"",[4]PDI_DES__SUBUNIDAD_SECCIÓN_UBIC!$T123&lt;&gt;0),[4]PDI_DES__SUBUNIDAD_SECCIÓN_UBIC!$T123,""),IF($A125="TOTAL",SUM(INDIRECT("L4:L"&amp;ROW()-1)),""))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IF(AND($A125&lt;&gt;"",$A125&lt;&gt;"TOTAL"),IF(AND([4]PDI_DES__SUBUNIDAD_SECCIÓN_UBIC!$W123&lt;&gt;"",[4]PDI_DES__SUBUNIDAD_SECCIÓN_UBIC!$W123&lt;&gt;0),[4]PDI_DES__SUBUNIDAD_SECCIÓN_UBIC!$W123,""),IF($A125="TOTAL",SUM(INDIRECT("N4:N"&amp;ROW()-1)),""))</f>
        <v/>
      </c>
      <c r="O125" s="6" t="str">
        <f ca="1">IF(AND($A125&lt;&gt;"",$A125&lt;&gt;"TOTAL"),IF(AND([4]PDI_DES__SUBUNIDAD_SECCIÓN_UBIC!$Y123&lt;&gt;"",[4]PDI_DES__SUBUNIDAD_SECCIÓN_UBIC!$Y123&lt;&gt;0),[4]PDI_DES__SUBUNIDAD_SECCIÓN_UBIC!$Y123,""),IF($A125="TOTAL",SUM(INDIRECT("O4:O"&amp;ROW()-1)),""))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IF(AND($A125&lt;&gt;"",$A125&lt;&gt;"TOTAL"),IF(AND([4]PDI_DES__SUBUNIDAD_SECCIÓN_UBIC!$AB123&lt;&gt;"",[4]PDI_DES__SUBUNIDAD_SECCIÓN_UBIC!$AB123&lt;&gt;0),[4]PDI_DES__SUBUNIDAD_SECCIÓN_UBIC!$AB123,""),IF($A125="TOTAL",SUM(INDIRECT("Q4:Q"&amp;ROW()-1)),""))</f>
        <v/>
      </c>
      <c r="R125" s="6" t="str">
        <f ca="1">IF(AND($A125&lt;&gt;"",$A125&lt;&gt;"TOTAL"),IF(AND([4]PDI_DES__SUBUNIDAD_SECCIÓN_UBIC!$AD123&lt;&gt;"",[4]PDI_DES__SUBUNIDAD_SECCIÓN_UBIC!$AD123&lt;&gt;0),[4]PDI_DES__SUBUNIDAD_SECCIÓN_UBIC!$AD123,""),IF($A125="TOTAL",SUM(INDIRECT("R4:R"&amp;ROW()-1)),""))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IF(AND($A125&lt;&gt;"",$A125&lt;&gt;"TOTAL"),IF(AND([4]PDI_DES__SUBUNIDAD_SECCIÓN_UBIC!$AG123&lt;&gt;"",[4]PDI_DES__SUBUNIDAD_SECCIÓN_UBIC!$AG123&lt;&gt;0),[4]PDI_DES__SUBUNIDAD_SECCIÓN_UBIC!$AG123,""),IF($A125="TOTAL",SUM(INDIRECT("T4:T"&amp;ROW()-1)),""))</f>
        <v/>
      </c>
      <c r="U125" s="6" t="str">
        <f ca="1">IF(AND($A125&lt;&gt;"",$A125&lt;&gt;"TOTAL"),IF(AND([4]PDI_DES__SUBUNIDAD_SECCIÓN_UBIC!$AI123&lt;&gt;"",[4]PDI_DES__SUBUNIDAD_SECCIÓN_UBIC!$AI123&lt;&gt;0),[4]PDI_DES__SUBUNIDAD_SECCIÓN_UBIC!$AI123,""),IF($A125="TOTAL",SUM(INDIRECT("U4:U"&amp;ROW()-1)),""))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IF(AND($A125&lt;&gt;"",$A125&lt;&gt;"TOTAL"),IF(AND([4]PDI_DES__SUBUNIDAD_SECCIÓN_UBIC!$AL123&lt;&gt;"",[4]PDI_DES__SUBUNIDAD_SECCIÓN_UBIC!$AL123&lt;&gt;0),[4]PDI_DES__SUBUNIDAD_SECCIÓN_UBIC!$AL123,""),IF($A125="TOTAL",SUM(INDIRECT("W4:W"&amp;ROW()-1)),""))</f>
        <v/>
      </c>
      <c r="X125" s="6" t="str">
        <f ca="1">IF(AND($A125&lt;&gt;"",$A125&lt;&gt;"TOTAL"),IF(AND([4]PDI_DES__SUBUNIDAD_SECCIÓN_UBIC!$AN123&lt;&gt;"",[4]PDI_DES__SUBUNIDAD_SECCIÓN_UBIC!$AN123&lt;&gt;0),[4]PDI_DES__SUBUNIDAD_SECCIÓN_UBIC!$AN123,""),IF($A125="TOTAL",SUM(INDIRECT("X4:X"&amp;ROW()-1)),""))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IF(AND($A125&lt;&gt;"",$A125&lt;&gt;"TOTAL"),IF(AND([4]PDI_DES__SUBUNIDAD_SECCIÓN_UBIC!$AQ123&lt;&gt;"",[4]PDI_DES__SUBUNIDAD_SECCIÓN_UBIC!$AQ123&lt;&gt;0),[4]PDI_DES__SUBUNIDAD_SECCIÓN_UBIC!$AQ123,""),IF($A125="TOTAL",SUM(INDIRECT("Z4:Z"&amp;ROW()-1)),""))</f>
        <v/>
      </c>
      <c r="AA125" s="6" t="str">
        <f ca="1">IF(AND($A125&lt;&gt;"",$A125&lt;&gt;"TOTAL"),IF(AND([4]PDI_DES__SUBUNIDAD_SECCIÓN_UBIC!$AS123&lt;&gt;"",[4]PDI_DES__SUBUNIDAD_SECCIÓN_UBIC!$AS123&lt;&gt;0),[4]PDI_DES__SUBUNIDAD_SECCIÓN_UBIC!$AS123,""),IF($A125="TOTAL",SUM(INDIRECT("AA4:AA"&amp;ROW()-1)),""))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IF(AND($A125&lt;&gt;"",$A125&lt;&gt;"TOTAL"),IF(AND([4]PDI_DES__SUBUNIDAD_SECCIÓN_UBIC!$AV123&lt;&gt;"",[4]PDI_DES__SUBUNIDAD_SECCIÓN_UBIC!$AV123&lt;&gt;0),[4]PDI_DES__SUBUNIDAD_SECCIÓN_UBIC!$AV123,""),IF($A125="TOTAL",SUM(INDIRECT("AC4:AC"&amp;ROW()-1)),""))</f>
        <v/>
      </c>
      <c r="AD125" s="6" t="str">
        <f ca="1">IF(AND($A125&lt;&gt;"",$A125&lt;&gt;"TOTAL"),IF(AND([4]PDI_DES__SUBUNIDAD_SECCIÓN_UBIC!$AX123&lt;&gt;"",[4]PDI_DES__SUBUNIDAD_SECCIÓN_UBIC!$AX123&lt;&gt;0),[4]PDI_DES__SUBUNIDAD_SECCIÓN_UBIC!$AX123,""),IF($A125="TOTAL",SUM(INDIRECT("AD4:AD"&amp;ROW()-1)),""))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IF(AND($A125&lt;&gt;"",$A125&lt;&gt;"TOTAL"),IF(AND([4]PDI_DES__SUBUNIDAD_SECCIÓN_UBIC!$BA123&lt;&gt;"",[4]PDI_DES__SUBUNIDAD_SECCIÓN_UBIC!$BA123&lt;&gt;0),[4]PDI_DES__SUBUNIDAD_SECCIÓN_UBIC!$BA123,""),IF($A125="TOTAL",SUM(INDIRECT("AF4:AF"&amp;ROW()-1)),""))</f>
        <v/>
      </c>
      <c r="AG125" s="6" t="str">
        <f ca="1">IF(AND($A125&lt;&gt;"",$A125&lt;&gt;"TOTAL"),IF(AND([4]PDI_DES__SUBUNIDAD_SECCIÓN_UBIC!$BC123&lt;&gt;"",[4]PDI_DES__SUBUNIDAD_SECCIÓN_UBIC!$BC123&lt;&gt;0),[4]PDI_DES__SUBUNIDAD_SECCIÓN_UBIC!$BC123,""),IF($A125="TOTAL",SUM(INDIRECT("AG4:AG"&amp;ROW()-1)),""))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IF(AND($A125&lt;&gt;"",$A125&lt;&gt;"TOTAL"),IF(AND([4]PDI_DES__SUBUNIDAD_SECCIÓN_UBIC!$BF123&lt;&gt;"",[4]PDI_DES__SUBUNIDAD_SECCIÓN_UBIC!$BF123&lt;&gt;0),[4]PDI_DES__SUBUNIDAD_SECCIÓN_UBIC!$BF123,""),IF($A125="TOTAL",SUM(INDIRECT("AI4:AI"&amp;ROW()-1)),""))</f>
        <v/>
      </c>
      <c r="AJ125" s="6" t="str">
        <f ca="1">IF(AND($A125&lt;&gt;"",$A125&lt;&gt;"TOTAL"),IF(AND([4]PDI_DES__SUBUNIDAD_SECCIÓN_UBIC!$BH123&lt;&gt;"",[4]PDI_DES__SUBUNIDAD_SECCIÓN_UBIC!$BH123&lt;&gt;0),[4]PDI_DES__SUBUNIDAD_SECCIÓN_UBIC!$BH123,""),IF($A125="TOTAL",SUM(INDIRECT("AJ4:AJ"&amp;ROW()-1)),""))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IF(AND($A125&lt;&gt;"",$A125&lt;&gt;"TOTAL"),IF(AND([4]PDI_DES__SUBUNIDAD_SECCIÓN_UBIC!$BK123&lt;&gt;"",[4]PDI_DES__SUBUNIDAD_SECCIÓN_UBIC!$BK123&lt;&gt;0),[4]PDI_DES__SUBUNIDAD_SECCIÓN_UBIC!$BK123,""),IF($A125="TOTAL",SUM(INDIRECT("AL4:AL"&amp;ROW()-1)),""))</f>
        <v/>
      </c>
      <c r="AM125" s="6" t="str">
        <f ca="1">IF(AND($A125&lt;&gt;"",$A125&lt;&gt;"TOTAL"),IF(AND([4]PDI_DES__SUBUNIDAD_SECCIÓN_UBIC!$BM123&lt;&gt;"",[4]PDI_DES__SUBUNIDAD_SECCIÓN_UBIC!$BM123&lt;&gt;0),[4]PDI_DES__SUBUNIDAD_SECCIÓN_UBIC!$BM123,""),IF($A125="TOTAL",SUM(INDIRECT("AM4:AM"&amp;ROW()-1)),""))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IF(AND($A125&lt;&gt;"",$A125&lt;&gt;"TOTAL"),IF(AND([4]PDI_DES__SUBUNIDAD_SECCIÓN_UBIC!$BP123&lt;&gt;"",[4]PDI_DES__SUBUNIDAD_SECCIÓN_UBIC!$BP123&lt;&gt;0),[4]PDI_DES__SUBUNIDAD_SECCIÓN_UBIC!$BP123,""),IF($A125="TOTAL",SUM(INDIRECT("AO4:AO"&amp;ROW()-1)),""))</f>
        <v/>
      </c>
      <c r="AP125" s="6" t="str">
        <f ca="1">IF(AND($A125&lt;&gt;"",$A125&lt;&gt;"TOTAL"),IF(AND([4]PDI_DES__SUBUNIDAD_SECCIÓN_UBIC!$BR123&lt;&gt;"",[4]PDI_DES__SUBUNIDAD_SECCIÓN_UBIC!$BR123&lt;&gt;0),[4]PDI_DES__SUBUNIDAD_SECCIÓN_UBIC!$BR123,""),IF($A125="TOTAL",SUM(INDIRECT("AP4:AP"&amp;ROW()-1)),""))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IF(AND($A125&lt;&gt;"",$A125&lt;&gt;"TOTAL"),IF(AND([4]PDI_DES__SUBUNIDAD_SECCIÓN_UBIC!$BU123&lt;&gt;"",[4]PDI_DES__SUBUNIDAD_SECCIÓN_UBIC!$BU123&lt;&gt;0),[4]PDI_DES__SUBUNIDAD_SECCIÓN_UBIC!$BU123,""),IF($A125="TOTAL",SUM(INDIRECT("AR4:AR"&amp;ROW()-1)),""))</f>
        <v/>
      </c>
      <c r="AS125" s="6" t="str">
        <f ca="1">IF(AND($A125&lt;&gt;"",$A125&lt;&gt;"TOTAL"),IF(AND([4]PDI_DES__SUBUNIDAD_SECCIÓN_UBIC!$BW123&lt;&gt;"",[4]PDI_DES__SUBUNIDAD_SECCIÓN_UBIC!$BW123&lt;&gt;0),[4]PDI_DES__SUBUNIDAD_SECCIÓN_UBIC!$BW123,""),IF($A125="TOTAL",SUM(INDIRECT("AS4:AS"&amp;ROW()-1)),""))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IF(AND($A125&lt;&gt;"",$A125&lt;&gt;"TOTAL"),IF(AND([4]PDI_DES__SUBUNIDAD_SECCIÓN_UBIC!$BZ123&lt;&gt;"",[4]PDI_DES__SUBUNIDAD_SECCIÓN_UBIC!$BZ123&lt;&gt;0),[4]PDI_DES__SUBUNIDAD_SECCIÓN_UBIC!$BZ123,""),IF($A125="TOTAL",SUM(INDIRECT("AU4:AU"&amp;ROW()-1)),""))</f>
        <v/>
      </c>
      <c r="AV125" s="6" t="str">
        <f ca="1">IF(AND($A125&lt;&gt;"",$A125&lt;&gt;"TOTAL"),IF(AND([4]PDI_DES__SUBUNIDAD_SECCIÓN_UBIC!$CB123&lt;&gt;"",[4]PDI_DES__SUBUNIDAD_SECCIÓN_UBIC!$CB123&lt;&gt;0),[4]PDI_DES__SUBUNIDAD_SECCIÓN_UBIC!$CB123,""),IF($A125="TOTAL",SUM(INDIRECT("AV4:AV"&amp;ROW()-1)),""))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IF(AND($A125&lt;&gt;"",$A125&lt;&gt;"TOTAL"),IF(AND([4]PDI_DES__SUBUNIDAD_SECCIÓN_UBIC!$CE123&lt;&gt;"",[4]PDI_DES__SUBUNIDAD_SECCIÓN_UBIC!$CE123&lt;&gt;0),[4]PDI_DES__SUBUNIDAD_SECCIÓN_UBIC!$CE123,""),IF($A125="TOTAL",SUM(INDIRECT("AX4:AX"&amp;ROW()-1)),""))</f>
        <v/>
      </c>
      <c r="AY125" s="6" t="str">
        <f ca="1">IF(AND($A125&lt;&gt;"",$A125&lt;&gt;"TOTAL"),IF(AND([4]PDI_DES__SUBUNIDAD_SECCIÓN_UBIC!$CG123&lt;&gt;"",[4]PDI_DES__SUBUNIDAD_SECCIÓN_UBIC!$CG123&lt;&gt;0),[4]PDI_DES__SUBUNIDAD_SECCIÓN_UBIC!$CG123,""),IF($A125="TOTAL",SUM(INDIRECT("AY4:AY"&amp;ROW()-1)),""))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IF(AND($A125&lt;&gt;"",$A125&lt;&gt;"TOTAL"),IF(AND([4]PDI_DES__SUBUNIDAD_SECCIÓN_UBIC!$CJ123&lt;&gt;"",[4]PDI_DES__SUBUNIDAD_SECCIÓN_UBIC!$CJ123&lt;&gt;0),[4]PDI_DES__SUBUNIDAD_SECCIÓN_UBIC!$CJ123,""),IF($A125="TOTAL",SUM(INDIRECT("BA4:BA"&amp;ROW()-1)),""))</f>
        <v/>
      </c>
      <c r="BB125" s="6" t="str">
        <f ca="1">IF(AND($A125&lt;&gt;"",$A125&lt;&gt;"TOTAL"),IF(AND([4]PDI_DES__SUBUNIDAD_SECCIÓN_UBIC!$CL123&lt;&gt;"",[4]PDI_DES__SUBUNIDAD_SECCIÓN_UBIC!$CL123&lt;&gt;0),[4]PDI_DES__SUBUNIDAD_SECCIÓN_UBIC!$CL123,""),IF($A125="TOTAL",SUM(INDIRECT("BB4:BB"&amp;ROW()-1)),""))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IF(AND($A125&lt;&gt;"",$A125&lt;&gt;"TOTAL"),IF(AND([4]PDI_DES__SUBUNIDAD_SECCIÓN_UBIC!$CO123&lt;&gt;"",[4]PDI_DES__SUBUNIDAD_SECCIÓN_UBIC!$CO123&lt;&gt;0),[4]PDI_DES__SUBUNIDAD_SECCIÓN_UBIC!$CO123,""),IF($A125="TOTAL",SUM(INDIRECT("BD4:BD"&amp;ROW()-1)),""))</f>
        <v/>
      </c>
      <c r="BE125" s="6" t="str">
        <f ca="1">IF(AND($A125&lt;&gt;"",$A125&lt;&gt;"TOTAL"),IF(AND([4]PDI_DES__SUBUNIDAD_SECCIÓN_UBIC!$CQ123&lt;&gt;"",[4]PDI_DES__SUBUNIDAD_SECCIÓN_UBIC!$CQ123&lt;&gt;0),[4]PDI_DES__SUBUNIDAD_SECCIÓN_UBIC!$CQ123,""),IF($A125="TOTAL",SUM(INDIRECT("BE4:BE"&amp;ROW()-1)),""))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IF([4]PDI_DES__SUBUNIDAD_SECCIÓN_UBIC!$B124&lt;&gt;"",[4]PDI_DES__SUBUNIDAD_SECCIÓN_UBIC!$B124,IF(AND([4]PDI_DES__SUBUNIDAD_SECCIÓN_UBIC!$B124="",[4]PDI_DES__SUBUNIDAD_SECCIÓN_UBIC!$B125="",[4]PDI_DES__SUBUNIDAD_SECCIÓN_UBIC!$B123=""),"","TOTAL"))</f>
        <v/>
      </c>
      <c r="B126" s="6" t="str">
        <f ca="1">IF(AND($A126&lt;&gt;"",$A126&lt;&gt;"TOTAL"),IF(AND([4]PDI_DES__SUBUNIDAD_SECCIÓN_UBIC!$C124&lt;&gt;"",[4]PDI_DES__SUBUNIDAD_SECCIÓN_UBIC!$C124&lt;&gt;0),[4]PDI_DES__SUBUNIDAD_SECCIÓN_UBIC!$C124,""),IF($A126="TOTAL",SUM(INDIRECT("B4:B"&amp;ROW()-1)),""))</f>
        <v/>
      </c>
      <c r="C126" s="6" t="str">
        <f ca="1">IF(AND($A126&lt;&gt;"",$A126&lt;&gt;"TOTAL"),IF(AND([4]PDI_DES__SUBUNIDAD_SECCIÓN_UBIC!$E124&lt;&gt;"",[4]PDI_DES__SUBUNIDAD_SECCIÓN_UBIC!$E124&lt;&gt;0),[4]PDI_DES__SUBUNIDAD_SECCIÓN_UBIC!$E124,""),IF($A126="TOTAL",SUM(INDIRECT("C4:C"&amp;ROW()-1)),""))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IF(AND($A126&lt;&gt;"",$A126&lt;&gt;"TOTAL"),IF(AND([4]PDI_DES__SUBUNIDAD_SECCIÓN_UBIC!$H124&lt;&gt;"",[4]PDI_DES__SUBUNIDAD_SECCIÓN_UBIC!$H124&lt;&gt;0),[4]PDI_DES__SUBUNIDAD_SECCIÓN_UBIC!$H124,""),IF($A126="TOTAL",SUM(INDIRECT("E4:E"&amp;ROW()-1)),""))</f>
        <v/>
      </c>
      <c r="F126" s="6" t="str">
        <f ca="1">IF(AND($A126&lt;&gt;"",$A126&lt;&gt;"TOTAL"),IF(AND([4]PDI_DES__SUBUNIDAD_SECCIÓN_UBIC!$J124&lt;&gt;"",[4]PDI_DES__SUBUNIDAD_SECCIÓN_UBIC!$J124&lt;&gt;0),[4]PDI_DES__SUBUNIDAD_SECCIÓN_UBIC!$J124,""),IF($A126="TOTAL",SUM(INDIRECT("F4:F"&amp;ROW()-1)),""))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IF(AND($A126&lt;&gt;"",$A126&lt;&gt;"TOTAL"),IF(AND([4]PDI_DES__SUBUNIDAD_SECCIÓN_UBIC!$M124&lt;&gt;"",[4]PDI_DES__SUBUNIDAD_SECCIÓN_UBIC!$M124&lt;&gt;0),[4]PDI_DES__SUBUNIDAD_SECCIÓN_UBIC!$M124,""),IF($A126="TOTAL",SUM(INDIRECT("H4:H"&amp;ROW()-1)),""))</f>
        <v/>
      </c>
      <c r="I126" s="6" t="str">
        <f ca="1">IF(AND($A126&lt;&gt;"",$A126&lt;&gt;"TOTAL"),IF(AND([4]PDI_DES__SUBUNIDAD_SECCIÓN_UBIC!$O124&lt;&gt;"",[4]PDI_DES__SUBUNIDAD_SECCIÓN_UBIC!$O124&lt;&gt;0),[4]PDI_DES__SUBUNIDAD_SECCIÓN_UBIC!$O124,""),IF($A126="TOTAL",SUM(INDIRECT("I4:I"&amp;ROW()-1)),""))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IF(AND($A126&lt;&gt;"",$A126&lt;&gt;"TOTAL"),IF(AND([4]PDI_DES__SUBUNIDAD_SECCIÓN_UBIC!$R124&lt;&gt;"",[4]PDI_DES__SUBUNIDAD_SECCIÓN_UBIC!$R124&lt;&gt;0),[4]PDI_DES__SUBUNIDAD_SECCIÓN_UBIC!$R124,""),IF($A126="TOTAL",SUM(INDIRECT("K4:K"&amp;ROW()-1)),""))</f>
        <v/>
      </c>
      <c r="L126" s="6" t="str">
        <f ca="1">IF(AND($A126&lt;&gt;"",$A126&lt;&gt;"TOTAL"),IF(AND([4]PDI_DES__SUBUNIDAD_SECCIÓN_UBIC!$T124&lt;&gt;"",[4]PDI_DES__SUBUNIDAD_SECCIÓN_UBIC!$T124&lt;&gt;0),[4]PDI_DES__SUBUNIDAD_SECCIÓN_UBIC!$T124,""),IF($A126="TOTAL",SUM(INDIRECT("L4:L"&amp;ROW()-1)),""))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IF(AND($A126&lt;&gt;"",$A126&lt;&gt;"TOTAL"),IF(AND([4]PDI_DES__SUBUNIDAD_SECCIÓN_UBIC!$W124&lt;&gt;"",[4]PDI_DES__SUBUNIDAD_SECCIÓN_UBIC!$W124&lt;&gt;0),[4]PDI_DES__SUBUNIDAD_SECCIÓN_UBIC!$W124,""),IF($A126="TOTAL",SUM(INDIRECT("N4:N"&amp;ROW()-1)),""))</f>
        <v/>
      </c>
      <c r="O126" s="6" t="str">
        <f ca="1">IF(AND($A126&lt;&gt;"",$A126&lt;&gt;"TOTAL"),IF(AND([4]PDI_DES__SUBUNIDAD_SECCIÓN_UBIC!$Y124&lt;&gt;"",[4]PDI_DES__SUBUNIDAD_SECCIÓN_UBIC!$Y124&lt;&gt;0),[4]PDI_DES__SUBUNIDAD_SECCIÓN_UBIC!$Y124,""),IF($A126="TOTAL",SUM(INDIRECT("O4:O"&amp;ROW()-1)),""))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IF(AND($A126&lt;&gt;"",$A126&lt;&gt;"TOTAL"),IF(AND([4]PDI_DES__SUBUNIDAD_SECCIÓN_UBIC!$AB124&lt;&gt;"",[4]PDI_DES__SUBUNIDAD_SECCIÓN_UBIC!$AB124&lt;&gt;0),[4]PDI_DES__SUBUNIDAD_SECCIÓN_UBIC!$AB124,""),IF($A126="TOTAL",SUM(INDIRECT("Q4:Q"&amp;ROW()-1)),""))</f>
        <v/>
      </c>
      <c r="R126" s="6" t="str">
        <f ca="1">IF(AND($A126&lt;&gt;"",$A126&lt;&gt;"TOTAL"),IF(AND([4]PDI_DES__SUBUNIDAD_SECCIÓN_UBIC!$AD124&lt;&gt;"",[4]PDI_DES__SUBUNIDAD_SECCIÓN_UBIC!$AD124&lt;&gt;0),[4]PDI_DES__SUBUNIDAD_SECCIÓN_UBIC!$AD124,""),IF($A126="TOTAL",SUM(INDIRECT("R4:R"&amp;ROW()-1)),""))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IF(AND($A126&lt;&gt;"",$A126&lt;&gt;"TOTAL"),IF(AND([4]PDI_DES__SUBUNIDAD_SECCIÓN_UBIC!$AG124&lt;&gt;"",[4]PDI_DES__SUBUNIDAD_SECCIÓN_UBIC!$AG124&lt;&gt;0),[4]PDI_DES__SUBUNIDAD_SECCIÓN_UBIC!$AG124,""),IF($A126="TOTAL",SUM(INDIRECT("T4:T"&amp;ROW()-1)),""))</f>
        <v/>
      </c>
      <c r="U126" s="6" t="str">
        <f ca="1">IF(AND($A126&lt;&gt;"",$A126&lt;&gt;"TOTAL"),IF(AND([4]PDI_DES__SUBUNIDAD_SECCIÓN_UBIC!$AI124&lt;&gt;"",[4]PDI_DES__SUBUNIDAD_SECCIÓN_UBIC!$AI124&lt;&gt;0),[4]PDI_DES__SUBUNIDAD_SECCIÓN_UBIC!$AI124,""),IF($A126="TOTAL",SUM(INDIRECT("U4:U"&amp;ROW()-1)),""))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IF(AND($A126&lt;&gt;"",$A126&lt;&gt;"TOTAL"),IF(AND([4]PDI_DES__SUBUNIDAD_SECCIÓN_UBIC!$AL124&lt;&gt;"",[4]PDI_DES__SUBUNIDAD_SECCIÓN_UBIC!$AL124&lt;&gt;0),[4]PDI_DES__SUBUNIDAD_SECCIÓN_UBIC!$AL124,""),IF($A126="TOTAL",SUM(INDIRECT("W4:W"&amp;ROW()-1)),""))</f>
        <v/>
      </c>
      <c r="X126" s="6" t="str">
        <f ca="1">IF(AND($A126&lt;&gt;"",$A126&lt;&gt;"TOTAL"),IF(AND([4]PDI_DES__SUBUNIDAD_SECCIÓN_UBIC!$AN124&lt;&gt;"",[4]PDI_DES__SUBUNIDAD_SECCIÓN_UBIC!$AN124&lt;&gt;0),[4]PDI_DES__SUBUNIDAD_SECCIÓN_UBIC!$AN124,""),IF($A126="TOTAL",SUM(INDIRECT("X4:X"&amp;ROW()-1)),""))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IF(AND($A126&lt;&gt;"",$A126&lt;&gt;"TOTAL"),IF(AND([4]PDI_DES__SUBUNIDAD_SECCIÓN_UBIC!$AQ124&lt;&gt;"",[4]PDI_DES__SUBUNIDAD_SECCIÓN_UBIC!$AQ124&lt;&gt;0),[4]PDI_DES__SUBUNIDAD_SECCIÓN_UBIC!$AQ124,""),IF($A126="TOTAL",SUM(INDIRECT("Z4:Z"&amp;ROW()-1)),""))</f>
        <v/>
      </c>
      <c r="AA126" s="6" t="str">
        <f ca="1">IF(AND($A126&lt;&gt;"",$A126&lt;&gt;"TOTAL"),IF(AND([4]PDI_DES__SUBUNIDAD_SECCIÓN_UBIC!$AS124&lt;&gt;"",[4]PDI_DES__SUBUNIDAD_SECCIÓN_UBIC!$AS124&lt;&gt;0),[4]PDI_DES__SUBUNIDAD_SECCIÓN_UBIC!$AS124,""),IF($A126="TOTAL",SUM(INDIRECT("AA4:AA"&amp;ROW()-1)),""))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IF(AND($A126&lt;&gt;"",$A126&lt;&gt;"TOTAL"),IF(AND([4]PDI_DES__SUBUNIDAD_SECCIÓN_UBIC!$AV124&lt;&gt;"",[4]PDI_DES__SUBUNIDAD_SECCIÓN_UBIC!$AV124&lt;&gt;0),[4]PDI_DES__SUBUNIDAD_SECCIÓN_UBIC!$AV124,""),IF($A126="TOTAL",SUM(INDIRECT("AC4:AC"&amp;ROW()-1)),""))</f>
        <v/>
      </c>
      <c r="AD126" s="6" t="str">
        <f ca="1">IF(AND($A126&lt;&gt;"",$A126&lt;&gt;"TOTAL"),IF(AND([4]PDI_DES__SUBUNIDAD_SECCIÓN_UBIC!$AX124&lt;&gt;"",[4]PDI_DES__SUBUNIDAD_SECCIÓN_UBIC!$AX124&lt;&gt;0),[4]PDI_DES__SUBUNIDAD_SECCIÓN_UBIC!$AX124,""),IF($A126="TOTAL",SUM(INDIRECT("AD4:AD"&amp;ROW()-1)),""))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IF(AND($A126&lt;&gt;"",$A126&lt;&gt;"TOTAL"),IF(AND([4]PDI_DES__SUBUNIDAD_SECCIÓN_UBIC!$BA124&lt;&gt;"",[4]PDI_DES__SUBUNIDAD_SECCIÓN_UBIC!$BA124&lt;&gt;0),[4]PDI_DES__SUBUNIDAD_SECCIÓN_UBIC!$BA124,""),IF($A126="TOTAL",SUM(INDIRECT("AF4:AF"&amp;ROW()-1)),""))</f>
        <v/>
      </c>
      <c r="AG126" s="6" t="str">
        <f ca="1">IF(AND($A126&lt;&gt;"",$A126&lt;&gt;"TOTAL"),IF(AND([4]PDI_DES__SUBUNIDAD_SECCIÓN_UBIC!$BC124&lt;&gt;"",[4]PDI_DES__SUBUNIDAD_SECCIÓN_UBIC!$BC124&lt;&gt;0),[4]PDI_DES__SUBUNIDAD_SECCIÓN_UBIC!$BC124,""),IF($A126="TOTAL",SUM(INDIRECT("AG4:AG"&amp;ROW()-1)),""))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IF(AND($A126&lt;&gt;"",$A126&lt;&gt;"TOTAL"),IF(AND([4]PDI_DES__SUBUNIDAD_SECCIÓN_UBIC!$BF124&lt;&gt;"",[4]PDI_DES__SUBUNIDAD_SECCIÓN_UBIC!$BF124&lt;&gt;0),[4]PDI_DES__SUBUNIDAD_SECCIÓN_UBIC!$BF124,""),IF($A126="TOTAL",SUM(INDIRECT("AI4:AI"&amp;ROW()-1)),""))</f>
        <v/>
      </c>
      <c r="AJ126" s="6" t="str">
        <f ca="1">IF(AND($A126&lt;&gt;"",$A126&lt;&gt;"TOTAL"),IF(AND([4]PDI_DES__SUBUNIDAD_SECCIÓN_UBIC!$BH124&lt;&gt;"",[4]PDI_DES__SUBUNIDAD_SECCIÓN_UBIC!$BH124&lt;&gt;0),[4]PDI_DES__SUBUNIDAD_SECCIÓN_UBIC!$BH124,""),IF($A126="TOTAL",SUM(INDIRECT("AJ4:AJ"&amp;ROW()-1)),""))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IF(AND($A126&lt;&gt;"",$A126&lt;&gt;"TOTAL"),IF(AND([4]PDI_DES__SUBUNIDAD_SECCIÓN_UBIC!$BK124&lt;&gt;"",[4]PDI_DES__SUBUNIDAD_SECCIÓN_UBIC!$BK124&lt;&gt;0),[4]PDI_DES__SUBUNIDAD_SECCIÓN_UBIC!$BK124,""),IF($A126="TOTAL",SUM(INDIRECT("AL4:AL"&amp;ROW()-1)),""))</f>
        <v/>
      </c>
      <c r="AM126" s="6" t="str">
        <f ca="1">IF(AND($A126&lt;&gt;"",$A126&lt;&gt;"TOTAL"),IF(AND([4]PDI_DES__SUBUNIDAD_SECCIÓN_UBIC!$BM124&lt;&gt;"",[4]PDI_DES__SUBUNIDAD_SECCIÓN_UBIC!$BM124&lt;&gt;0),[4]PDI_DES__SUBUNIDAD_SECCIÓN_UBIC!$BM124,""),IF($A126="TOTAL",SUM(INDIRECT("AM4:AM"&amp;ROW()-1)),""))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IF(AND($A126&lt;&gt;"",$A126&lt;&gt;"TOTAL"),IF(AND([4]PDI_DES__SUBUNIDAD_SECCIÓN_UBIC!$BP124&lt;&gt;"",[4]PDI_DES__SUBUNIDAD_SECCIÓN_UBIC!$BP124&lt;&gt;0),[4]PDI_DES__SUBUNIDAD_SECCIÓN_UBIC!$BP124,""),IF($A126="TOTAL",SUM(INDIRECT("AO4:AO"&amp;ROW()-1)),""))</f>
        <v/>
      </c>
      <c r="AP126" s="6" t="str">
        <f ca="1">IF(AND($A126&lt;&gt;"",$A126&lt;&gt;"TOTAL"),IF(AND([4]PDI_DES__SUBUNIDAD_SECCIÓN_UBIC!$BR124&lt;&gt;"",[4]PDI_DES__SUBUNIDAD_SECCIÓN_UBIC!$BR124&lt;&gt;0),[4]PDI_DES__SUBUNIDAD_SECCIÓN_UBIC!$BR124,""),IF($A126="TOTAL",SUM(INDIRECT("AP4:AP"&amp;ROW()-1)),""))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IF(AND($A126&lt;&gt;"",$A126&lt;&gt;"TOTAL"),IF(AND([4]PDI_DES__SUBUNIDAD_SECCIÓN_UBIC!$BU124&lt;&gt;"",[4]PDI_DES__SUBUNIDAD_SECCIÓN_UBIC!$BU124&lt;&gt;0),[4]PDI_DES__SUBUNIDAD_SECCIÓN_UBIC!$BU124,""),IF($A126="TOTAL",SUM(INDIRECT("AR4:AR"&amp;ROW()-1)),""))</f>
        <v/>
      </c>
      <c r="AS126" s="6" t="str">
        <f ca="1">IF(AND($A126&lt;&gt;"",$A126&lt;&gt;"TOTAL"),IF(AND([4]PDI_DES__SUBUNIDAD_SECCIÓN_UBIC!$BW124&lt;&gt;"",[4]PDI_DES__SUBUNIDAD_SECCIÓN_UBIC!$BW124&lt;&gt;0),[4]PDI_DES__SUBUNIDAD_SECCIÓN_UBIC!$BW124,""),IF($A126="TOTAL",SUM(INDIRECT("AS4:AS"&amp;ROW()-1)),""))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IF(AND($A126&lt;&gt;"",$A126&lt;&gt;"TOTAL"),IF(AND([4]PDI_DES__SUBUNIDAD_SECCIÓN_UBIC!$BZ124&lt;&gt;"",[4]PDI_DES__SUBUNIDAD_SECCIÓN_UBIC!$BZ124&lt;&gt;0),[4]PDI_DES__SUBUNIDAD_SECCIÓN_UBIC!$BZ124,""),IF($A126="TOTAL",SUM(INDIRECT("AU4:AU"&amp;ROW()-1)),""))</f>
        <v/>
      </c>
      <c r="AV126" s="6" t="str">
        <f ca="1">IF(AND($A126&lt;&gt;"",$A126&lt;&gt;"TOTAL"),IF(AND([4]PDI_DES__SUBUNIDAD_SECCIÓN_UBIC!$CB124&lt;&gt;"",[4]PDI_DES__SUBUNIDAD_SECCIÓN_UBIC!$CB124&lt;&gt;0),[4]PDI_DES__SUBUNIDAD_SECCIÓN_UBIC!$CB124,""),IF($A126="TOTAL",SUM(INDIRECT("AV4:AV"&amp;ROW()-1)),""))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IF(AND($A126&lt;&gt;"",$A126&lt;&gt;"TOTAL"),IF(AND([4]PDI_DES__SUBUNIDAD_SECCIÓN_UBIC!$CE124&lt;&gt;"",[4]PDI_DES__SUBUNIDAD_SECCIÓN_UBIC!$CE124&lt;&gt;0),[4]PDI_DES__SUBUNIDAD_SECCIÓN_UBIC!$CE124,""),IF($A126="TOTAL",SUM(INDIRECT("AX4:AX"&amp;ROW()-1)),""))</f>
        <v/>
      </c>
      <c r="AY126" s="6" t="str">
        <f ca="1">IF(AND($A126&lt;&gt;"",$A126&lt;&gt;"TOTAL"),IF(AND([4]PDI_DES__SUBUNIDAD_SECCIÓN_UBIC!$CG124&lt;&gt;"",[4]PDI_DES__SUBUNIDAD_SECCIÓN_UBIC!$CG124&lt;&gt;0),[4]PDI_DES__SUBUNIDAD_SECCIÓN_UBIC!$CG124,""),IF($A126="TOTAL",SUM(INDIRECT("AY4:AY"&amp;ROW()-1)),""))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IF(AND($A126&lt;&gt;"",$A126&lt;&gt;"TOTAL"),IF(AND([4]PDI_DES__SUBUNIDAD_SECCIÓN_UBIC!$CJ124&lt;&gt;"",[4]PDI_DES__SUBUNIDAD_SECCIÓN_UBIC!$CJ124&lt;&gt;0),[4]PDI_DES__SUBUNIDAD_SECCIÓN_UBIC!$CJ124,""),IF($A126="TOTAL",SUM(INDIRECT("BA4:BA"&amp;ROW()-1)),""))</f>
        <v/>
      </c>
      <c r="BB126" s="6" t="str">
        <f ca="1">IF(AND($A126&lt;&gt;"",$A126&lt;&gt;"TOTAL"),IF(AND([4]PDI_DES__SUBUNIDAD_SECCIÓN_UBIC!$CL124&lt;&gt;"",[4]PDI_DES__SUBUNIDAD_SECCIÓN_UBIC!$CL124&lt;&gt;0),[4]PDI_DES__SUBUNIDAD_SECCIÓN_UBIC!$CL124,""),IF($A126="TOTAL",SUM(INDIRECT("BB4:BB"&amp;ROW()-1)),""))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IF(AND($A126&lt;&gt;"",$A126&lt;&gt;"TOTAL"),IF(AND([4]PDI_DES__SUBUNIDAD_SECCIÓN_UBIC!$CO124&lt;&gt;"",[4]PDI_DES__SUBUNIDAD_SECCIÓN_UBIC!$CO124&lt;&gt;0),[4]PDI_DES__SUBUNIDAD_SECCIÓN_UBIC!$CO124,""),IF($A126="TOTAL",SUM(INDIRECT("BD4:BD"&amp;ROW()-1)),""))</f>
        <v/>
      </c>
      <c r="BE126" s="6" t="str">
        <f ca="1">IF(AND($A126&lt;&gt;"",$A126&lt;&gt;"TOTAL"),IF(AND([4]PDI_DES__SUBUNIDAD_SECCIÓN_UBIC!$CQ124&lt;&gt;"",[4]PDI_DES__SUBUNIDAD_SECCIÓN_UBIC!$CQ124&lt;&gt;0),[4]PDI_DES__SUBUNIDAD_SECCIÓN_UBIC!$CQ124,""),IF($A126="TOTAL",SUM(INDIRECT("BE4:BE"&amp;ROW()-1)),""))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IF([4]PDI_DES__SUBUNIDAD_SECCIÓN_UBIC!$B125&lt;&gt;"",[4]PDI_DES__SUBUNIDAD_SECCIÓN_UBIC!$B125,IF(AND([4]PDI_DES__SUBUNIDAD_SECCIÓN_UBIC!$B125="",[4]PDI_DES__SUBUNIDAD_SECCIÓN_UBIC!$B126="",[4]PDI_DES__SUBUNIDAD_SECCIÓN_UBIC!$B124=""),"","TOTAL"))</f>
        <v/>
      </c>
      <c r="B127" s="6" t="str">
        <f ca="1">IF(AND($A127&lt;&gt;"",$A127&lt;&gt;"TOTAL"),IF(AND([4]PDI_DES__SUBUNIDAD_SECCIÓN_UBIC!$C125&lt;&gt;"",[4]PDI_DES__SUBUNIDAD_SECCIÓN_UBIC!$C125&lt;&gt;0),[4]PDI_DES__SUBUNIDAD_SECCIÓN_UBIC!$C125,""),IF($A127="TOTAL",SUM(INDIRECT("B4:B"&amp;ROW()-1)),""))</f>
        <v/>
      </c>
      <c r="C127" s="6" t="str">
        <f ca="1">IF(AND($A127&lt;&gt;"",$A127&lt;&gt;"TOTAL"),IF(AND([4]PDI_DES__SUBUNIDAD_SECCIÓN_UBIC!$E125&lt;&gt;"",[4]PDI_DES__SUBUNIDAD_SECCIÓN_UBIC!$E125&lt;&gt;0),[4]PDI_DES__SUBUNIDAD_SECCIÓN_UBIC!$E125,""),IF($A127="TOTAL",SUM(INDIRECT("C4:C"&amp;ROW()-1)),""))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IF(AND($A127&lt;&gt;"",$A127&lt;&gt;"TOTAL"),IF(AND([4]PDI_DES__SUBUNIDAD_SECCIÓN_UBIC!$H125&lt;&gt;"",[4]PDI_DES__SUBUNIDAD_SECCIÓN_UBIC!$H125&lt;&gt;0),[4]PDI_DES__SUBUNIDAD_SECCIÓN_UBIC!$H125,""),IF($A127="TOTAL",SUM(INDIRECT("E4:E"&amp;ROW()-1)),""))</f>
        <v/>
      </c>
      <c r="F127" s="6" t="str">
        <f ca="1">IF(AND($A127&lt;&gt;"",$A127&lt;&gt;"TOTAL"),IF(AND([4]PDI_DES__SUBUNIDAD_SECCIÓN_UBIC!$J125&lt;&gt;"",[4]PDI_DES__SUBUNIDAD_SECCIÓN_UBIC!$J125&lt;&gt;0),[4]PDI_DES__SUBUNIDAD_SECCIÓN_UBIC!$J125,""),IF($A127="TOTAL",SUM(INDIRECT("F4:F"&amp;ROW()-1)),""))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IF(AND($A127&lt;&gt;"",$A127&lt;&gt;"TOTAL"),IF(AND([4]PDI_DES__SUBUNIDAD_SECCIÓN_UBIC!$M125&lt;&gt;"",[4]PDI_DES__SUBUNIDAD_SECCIÓN_UBIC!$M125&lt;&gt;0),[4]PDI_DES__SUBUNIDAD_SECCIÓN_UBIC!$M125,""),IF($A127="TOTAL",SUM(INDIRECT("H4:H"&amp;ROW()-1)),""))</f>
        <v/>
      </c>
      <c r="I127" s="6" t="str">
        <f ca="1">IF(AND($A127&lt;&gt;"",$A127&lt;&gt;"TOTAL"),IF(AND([4]PDI_DES__SUBUNIDAD_SECCIÓN_UBIC!$O125&lt;&gt;"",[4]PDI_DES__SUBUNIDAD_SECCIÓN_UBIC!$O125&lt;&gt;0),[4]PDI_DES__SUBUNIDAD_SECCIÓN_UBIC!$O125,""),IF($A127="TOTAL",SUM(INDIRECT("I4:I"&amp;ROW()-1)),""))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IF(AND($A127&lt;&gt;"",$A127&lt;&gt;"TOTAL"),IF(AND([4]PDI_DES__SUBUNIDAD_SECCIÓN_UBIC!$R125&lt;&gt;"",[4]PDI_DES__SUBUNIDAD_SECCIÓN_UBIC!$R125&lt;&gt;0),[4]PDI_DES__SUBUNIDAD_SECCIÓN_UBIC!$R125,""),IF($A127="TOTAL",SUM(INDIRECT("K4:K"&amp;ROW()-1)),""))</f>
        <v/>
      </c>
      <c r="L127" s="6" t="str">
        <f ca="1">IF(AND($A127&lt;&gt;"",$A127&lt;&gt;"TOTAL"),IF(AND([4]PDI_DES__SUBUNIDAD_SECCIÓN_UBIC!$T125&lt;&gt;"",[4]PDI_DES__SUBUNIDAD_SECCIÓN_UBIC!$T125&lt;&gt;0),[4]PDI_DES__SUBUNIDAD_SECCIÓN_UBIC!$T125,""),IF($A127="TOTAL",SUM(INDIRECT("L4:L"&amp;ROW()-1)),""))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IF(AND($A127&lt;&gt;"",$A127&lt;&gt;"TOTAL"),IF(AND([4]PDI_DES__SUBUNIDAD_SECCIÓN_UBIC!$W125&lt;&gt;"",[4]PDI_DES__SUBUNIDAD_SECCIÓN_UBIC!$W125&lt;&gt;0),[4]PDI_DES__SUBUNIDAD_SECCIÓN_UBIC!$W125,""),IF($A127="TOTAL",SUM(INDIRECT("N4:N"&amp;ROW()-1)),""))</f>
        <v/>
      </c>
      <c r="O127" s="6" t="str">
        <f ca="1">IF(AND($A127&lt;&gt;"",$A127&lt;&gt;"TOTAL"),IF(AND([4]PDI_DES__SUBUNIDAD_SECCIÓN_UBIC!$Y125&lt;&gt;"",[4]PDI_DES__SUBUNIDAD_SECCIÓN_UBIC!$Y125&lt;&gt;0),[4]PDI_DES__SUBUNIDAD_SECCIÓN_UBIC!$Y125,""),IF($A127="TOTAL",SUM(INDIRECT("O4:O"&amp;ROW()-1)),""))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IF(AND($A127&lt;&gt;"",$A127&lt;&gt;"TOTAL"),IF(AND([4]PDI_DES__SUBUNIDAD_SECCIÓN_UBIC!$AB125&lt;&gt;"",[4]PDI_DES__SUBUNIDAD_SECCIÓN_UBIC!$AB125&lt;&gt;0),[4]PDI_DES__SUBUNIDAD_SECCIÓN_UBIC!$AB125,""),IF($A127="TOTAL",SUM(INDIRECT("Q4:Q"&amp;ROW()-1)),""))</f>
        <v/>
      </c>
      <c r="R127" s="6" t="str">
        <f ca="1">IF(AND($A127&lt;&gt;"",$A127&lt;&gt;"TOTAL"),IF(AND([4]PDI_DES__SUBUNIDAD_SECCIÓN_UBIC!$AD125&lt;&gt;"",[4]PDI_DES__SUBUNIDAD_SECCIÓN_UBIC!$AD125&lt;&gt;0),[4]PDI_DES__SUBUNIDAD_SECCIÓN_UBIC!$AD125,""),IF($A127="TOTAL",SUM(INDIRECT("R4:R"&amp;ROW()-1)),""))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IF(AND($A127&lt;&gt;"",$A127&lt;&gt;"TOTAL"),IF(AND([4]PDI_DES__SUBUNIDAD_SECCIÓN_UBIC!$AG125&lt;&gt;"",[4]PDI_DES__SUBUNIDAD_SECCIÓN_UBIC!$AG125&lt;&gt;0),[4]PDI_DES__SUBUNIDAD_SECCIÓN_UBIC!$AG125,""),IF($A127="TOTAL",SUM(INDIRECT("T4:T"&amp;ROW()-1)),""))</f>
        <v/>
      </c>
      <c r="U127" s="6" t="str">
        <f ca="1">IF(AND($A127&lt;&gt;"",$A127&lt;&gt;"TOTAL"),IF(AND([4]PDI_DES__SUBUNIDAD_SECCIÓN_UBIC!$AI125&lt;&gt;"",[4]PDI_DES__SUBUNIDAD_SECCIÓN_UBIC!$AI125&lt;&gt;0),[4]PDI_DES__SUBUNIDAD_SECCIÓN_UBIC!$AI125,""),IF($A127="TOTAL",SUM(INDIRECT("U4:U"&amp;ROW()-1)),""))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IF(AND($A127&lt;&gt;"",$A127&lt;&gt;"TOTAL"),IF(AND([4]PDI_DES__SUBUNIDAD_SECCIÓN_UBIC!$AL125&lt;&gt;"",[4]PDI_DES__SUBUNIDAD_SECCIÓN_UBIC!$AL125&lt;&gt;0),[4]PDI_DES__SUBUNIDAD_SECCIÓN_UBIC!$AL125,""),IF($A127="TOTAL",SUM(INDIRECT("W4:W"&amp;ROW()-1)),""))</f>
        <v/>
      </c>
      <c r="X127" s="6" t="str">
        <f ca="1">IF(AND($A127&lt;&gt;"",$A127&lt;&gt;"TOTAL"),IF(AND([4]PDI_DES__SUBUNIDAD_SECCIÓN_UBIC!$AN125&lt;&gt;"",[4]PDI_DES__SUBUNIDAD_SECCIÓN_UBIC!$AN125&lt;&gt;0),[4]PDI_DES__SUBUNIDAD_SECCIÓN_UBIC!$AN125,""),IF($A127="TOTAL",SUM(INDIRECT("X4:X"&amp;ROW()-1)),""))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IF(AND($A127&lt;&gt;"",$A127&lt;&gt;"TOTAL"),IF(AND([4]PDI_DES__SUBUNIDAD_SECCIÓN_UBIC!$AQ125&lt;&gt;"",[4]PDI_DES__SUBUNIDAD_SECCIÓN_UBIC!$AQ125&lt;&gt;0),[4]PDI_DES__SUBUNIDAD_SECCIÓN_UBIC!$AQ125,""),IF($A127="TOTAL",SUM(INDIRECT("Z4:Z"&amp;ROW()-1)),""))</f>
        <v/>
      </c>
      <c r="AA127" s="6" t="str">
        <f ca="1">IF(AND($A127&lt;&gt;"",$A127&lt;&gt;"TOTAL"),IF(AND([4]PDI_DES__SUBUNIDAD_SECCIÓN_UBIC!$AS125&lt;&gt;"",[4]PDI_DES__SUBUNIDAD_SECCIÓN_UBIC!$AS125&lt;&gt;0),[4]PDI_DES__SUBUNIDAD_SECCIÓN_UBIC!$AS125,""),IF($A127="TOTAL",SUM(INDIRECT("AA4:AA"&amp;ROW()-1)),""))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IF(AND($A127&lt;&gt;"",$A127&lt;&gt;"TOTAL"),IF(AND([4]PDI_DES__SUBUNIDAD_SECCIÓN_UBIC!$AV125&lt;&gt;"",[4]PDI_DES__SUBUNIDAD_SECCIÓN_UBIC!$AV125&lt;&gt;0),[4]PDI_DES__SUBUNIDAD_SECCIÓN_UBIC!$AV125,""),IF($A127="TOTAL",SUM(INDIRECT("AC4:AC"&amp;ROW()-1)),""))</f>
        <v/>
      </c>
      <c r="AD127" s="6" t="str">
        <f ca="1">IF(AND($A127&lt;&gt;"",$A127&lt;&gt;"TOTAL"),IF(AND([4]PDI_DES__SUBUNIDAD_SECCIÓN_UBIC!$AX125&lt;&gt;"",[4]PDI_DES__SUBUNIDAD_SECCIÓN_UBIC!$AX125&lt;&gt;0),[4]PDI_DES__SUBUNIDAD_SECCIÓN_UBIC!$AX125,""),IF($A127="TOTAL",SUM(INDIRECT("AD4:AD"&amp;ROW()-1)),""))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IF(AND($A127&lt;&gt;"",$A127&lt;&gt;"TOTAL"),IF(AND([4]PDI_DES__SUBUNIDAD_SECCIÓN_UBIC!$BA125&lt;&gt;"",[4]PDI_DES__SUBUNIDAD_SECCIÓN_UBIC!$BA125&lt;&gt;0),[4]PDI_DES__SUBUNIDAD_SECCIÓN_UBIC!$BA125,""),IF($A127="TOTAL",SUM(INDIRECT("AF4:AF"&amp;ROW()-1)),""))</f>
        <v/>
      </c>
      <c r="AG127" s="6" t="str">
        <f ca="1">IF(AND($A127&lt;&gt;"",$A127&lt;&gt;"TOTAL"),IF(AND([4]PDI_DES__SUBUNIDAD_SECCIÓN_UBIC!$BC125&lt;&gt;"",[4]PDI_DES__SUBUNIDAD_SECCIÓN_UBIC!$BC125&lt;&gt;0),[4]PDI_DES__SUBUNIDAD_SECCIÓN_UBIC!$BC125,""),IF($A127="TOTAL",SUM(INDIRECT("AG4:AG"&amp;ROW()-1)),""))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IF(AND($A127&lt;&gt;"",$A127&lt;&gt;"TOTAL"),IF(AND([4]PDI_DES__SUBUNIDAD_SECCIÓN_UBIC!$BF125&lt;&gt;"",[4]PDI_DES__SUBUNIDAD_SECCIÓN_UBIC!$BF125&lt;&gt;0),[4]PDI_DES__SUBUNIDAD_SECCIÓN_UBIC!$BF125,""),IF($A127="TOTAL",SUM(INDIRECT("AI4:AI"&amp;ROW()-1)),""))</f>
        <v/>
      </c>
      <c r="AJ127" s="6" t="str">
        <f ca="1">IF(AND($A127&lt;&gt;"",$A127&lt;&gt;"TOTAL"),IF(AND([4]PDI_DES__SUBUNIDAD_SECCIÓN_UBIC!$BH125&lt;&gt;"",[4]PDI_DES__SUBUNIDAD_SECCIÓN_UBIC!$BH125&lt;&gt;0),[4]PDI_DES__SUBUNIDAD_SECCIÓN_UBIC!$BH125,""),IF($A127="TOTAL",SUM(INDIRECT("AJ4:AJ"&amp;ROW()-1)),""))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IF(AND($A127&lt;&gt;"",$A127&lt;&gt;"TOTAL"),IF(AND([4]PDI_DES__SUBUNIDAD_SECCIÓN_UBIC!$BK125&lt;&gt;"",[4]PDI_DES__SUBUNIDAD_SECCIÓN_UBIC!$BK125&lt;&gt;0),[4]PDI_DES__SUBUNIDAD_SECCIÓN_UBIC!$BK125,""),IF($A127="TOTAL",SUM(INDIRECT("AL4:AL"&amp;ROW()-1)),""))</f>
        <v/>
      </c>
      <c r="AM127" s="6" t="str">
        <f ca="1">IF(AND($A127&lt;&gt;"",$A127&lt;&gt;"TOTAL"),IF(AND([4]PDI_DES__SUBUNIDAD_SECCIÓN_UBIC!$BM125&lt;&gt;"",[4]PDI_DES__SUBUNIDAD_SECCIÓN_UBIC!$BM125&lt;&gt;0),[4]PDI_DES__SUBUNIDAD_SECCIÓN_UBIC!$BM125,""),IF($A127="TOTAL",SUM(INDIRECT("AM4:AM"&amp;ROW()-1)),""))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IF(AND($A127&lt;&gt;"",$A127&lt;&gt;"TOTAL"),IF(AND([4]PDI_DES__SUBUNIDAD_SECCIÓN_UBIC!$BP125&lt;&gt;"",[4]PDI_DES__SUBUNIDAD_SECCIÓN_UBIC!$BP125&lt;&gt;0),[4]PDI_DES__SUBUNIDAD_SECCIÓN_UBIC!$BP125,""),IF($A127="TOTAL",SUM(INDIRECT("AO4:AO"&amp;ROW()-1)),""))</f>
        <v/>
      </c>
      <c r="AP127" s="6" t="str">
        <f ca="1">IF(AND($A127&lt;&gt;"",$A127&lt;&gt;"TOTAL"),IF(AND([4]PDI_DES__SUBUNIDAD_SECCIÓN_UBIC!$BR125&lt;&gt;"",[4]PDI_DES__SUBUNIDAD_SECCIÓN_UBIC!$BR125&lt;&gt;0),[4]PDI_DES__SUBUNIDAD_SECCIÓN_UBIC!$BR125,""),IF($A127="TOTAL",SUM(INDIRECT("AP4:AP"&amp;ROW()-1)),""))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IF(AND($A127&lt;&gt;"",$A127&lt;&gt;"TOTAL"),IF(AND([4]PDI_DES__SUBUNIDAD_SECCIÓN_UBIC!$BU125&lt;&gt;"",[4]PDI_DES__SUBUNIDAD_SECCIÓN_UBIC!$BU125&lt;&gt;0),[4]PDI_DES__SUBUNIDAD_SECCIÓN_UBIC!$BU125,""),IF($A127="TOTAL",SUM(INDIRECT("AR4:AR"&amp;ROW()-1)),""))</f>
        <v/>
      </c>
      <c r="AS127" s="6" t="str">
        <f ca="1">IF(AND($A127&lt;&gt;"",$A127&lt;&gt;"TOTAL"),IF(AND([4]PDI_DES__SUBUNIDAD_SECCIÓN_UBIC!$BW125&lt;&gt;"",[4]PDI_DES__SUBUNIDAD_SECCIÓN_UBIC!$BW125&lt;&gt;0),[4]PDI_DES__SUBUNIDAD_SECCIÓN_UBIC!$BW125,""),IF($A127="TOTAL",SUM(INDIRECT("AS4:AS"&amp;ROW()-1)),""))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IF(AND($A127&lt;&gt;"",$A127&lt;&gt;"TOTAL"),IF(AND([4]PDI_DES__SUBUNIDAD_SECCIÓN_UBIC!$BZ125&lt;&gt;"",[4]PDI_DES__SUBUNIDAD_SECCIÓN_UBIC!$BZ125&lt;&gt;0),[4]PDI_DES__SUBUNIDAD_SECCIÓN_UBIC!$BZ125,""),IF($A127="TOTAL",SUM(INDIRECT("AU4:AU"&amp;ROW()-1)),""))</f>
        <v/>
      </c>
      <c r="AV127" s="6" t="str">
        <f ca="1">IF(AND($A127&lt;&gt;"",$A127&lt;&gt;"TOTAL"),IF(AND([4]PDI_DES__SUBUNIDAD_SECCIÓN_UBIC!$CB125&lt;&gt;"",[4]PDI_DES__SUBUNIDAD_SECCIÓN_UBIC!$CB125&lt;&gt;0),[4]PDI_DES__SUBUNIDAD_SECCIÓN_UBIC!$CB125,""),IF($A127="TOTAL",SUM(INDIRECT("AV4:AV"&amp;ROW()-1)),""))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IF(AND($A127&lt;&gt;"",$A127&lt;&gt;"TOTAL"),IF(AND([4]PDI_DES__SUBUNIDAD_SECCIÓN_UBIC!$CE125&lt;&gt;"",[4]PDI_DES__SUBUNIDAD_SECCIÓN_UBIC!$CE125&lt;&gt;0),[4]PDI_DES__SUBUNIDAD_SECCIÓN_UBIC!$CE125,""),IF($A127="TOTAL",SUM(INDIRECT("AX4:AX"&amp;ROW()-1)),""))</f>
        <v/>
      </c>
      <c r="AY127" s="6" t="str">
        <f ca="1">IF(AND($A127&lt;&gt;"",$A127&lt;&gt;"TOTAL"),IF(AND([4]PDI_DES__SUBUNIDAD_SECCIÓN_UBIC!$CG125&lt;&gt;"",[4]PDI_DES__SUBUNIDAD_SECCIÓN_UBIC!$CG125&lt;&gt;0),[4]PDI_DES__SUBUNIDAD_SECCIÓN_UBIC!$CG125,""),IF($A127="TOTAL",SUM(INDIRECT("AY4:AY"&amp;ROW()-1)),""))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IF(AND($A127&lt;&gt;"",$A127&lt;&gt;"TOTAL"),IF(AND([4]PDI_DES__SUBUNIDAD_SECCIÓN_UBIC!$CJ125&lt;&gt;"",[4]PDI_DES__SUBUNIDAD_SECCIÓN_UBIC!$CJ125&lt;&gt;0),[4]PDI_DES__SUBUNIDAD_SECCIÓN_UBIC!$CJ125,""),IF($A127="TOTAL",SUM(INDIRECT("BA4:BA"&amp;ROW()-1)),""))</f>
        <v/>
      </c>
      <c r="BB127" s="6" t="str">
        <f ca="1">IF(AND($A127&lt;&gt;"",$A127&lt;&gt;"TOTAL"),IF(AND([4]PDI_DES__SUBUNIDAD_SECCIÓN_UBIC!$CL125&lt;&gt;"",[4]PDI_DES__SUBUNIDAD_SECCIÓN_UBIC!$CL125&lt;&gt;0),[4]PDI_DES__SUBUNIDAD_SECCIÓN_UBIC!$CL125,""),IF($A127="TOTAL",SUM(INDIRECT("BB4:BB"&amp;ROW()-1)),""))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IF(AND($A127&lt;&gt;"",$A127&lt;&gt;"TOTAL"),IF(AND([4]PDI_DES__SUBUNIDAD_SECCIÓN_UBIC!$CO125&lt;&gt;"",[4]PDI_DES__SUBUNIDAD_SECCIÓN_UBIC!$CO125&lt;&gt;0),[4]PDI_DES__SUBUNIDAD_SECCIÓN_UBIC!$CO125,""),IF($A127="TOTAL",SUM(INDIRECT("BD4:BD"&amp;ROW()-1)),""))</f>
        <v/>
      </c>
      <c r="BE127" s="6" t="str">
        <f ca="1">IF(AND($A127&lt;&gt;"",$A127&lt;&gt;"TOTAL"),IF(AND([4]PDI_DES__SUBUNIDAD_SECCIÓN_UBIC!$CQ125&lt;&gt;"",[4]PDI_DES__SUBUNIDAD_SECCIÓN_UBIC!$CQ125&lt;&gt;0),[4]PDI_DES__SUBUNIDAD_SECCIÓN_UBIC!$CQ125,""),IF($A127="TOTAL",SUM(INDIRECT("BE4:BE"&amp;ROW()-1)),""))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IF([4]PDI_DES__SUBUNIDAD_SECCIÓN_UBIC!$B126&lt;&gt;"",[4]PDI_DES__SUBUNIDAD_SECCIÓN_UBIC!$B126,IF(AND([4]PDI_DES__SUBUNIDAD_SECCIÓN_UBIC!$B126="",[4]PDI_DES__SUBUNIDAD_SECCIÓN_UBIC!$B127="",[4]PDI_DES__SUBUNIDAD_SECCIÓN_UBIC!$B125=""),"","TOTAL"))</f>
        <v/>
      </c>
      <c r="B128" s="6" t="str">
        <f ca="1">IF(AND($A128&lt;&gt;"",$A128&lt;&gt;"TOTAL"),IF(AND([4]PDI_DES__SUBUNIDAD_SECCIÓN_UBIC!$C126&lt;&gt;"",[4]PDI_DES__SUBUNIDAD_SECCIÓN_UBIC!$C126&lt;&gt;0),[4]PDI_DES__SUBUNIDAD_SECCIÓN_UBIC!$C126,""),IF($A128="TOTAL",SUM(INDIRECT("B4:B"&amp;ROW()-1)),""))</f>
        <v/>
      </c>
      <c r="C128" s="6" t="str">
        <f ca="1">IF(AND($A128&lt;&gt;"",$A128&lt;&gt;"TOTAL"),IF(AND([4]PDI_DES__SUBUNIDAD_SECCIÓN_UBIC!$E126&lt;&gt;"",[4]PDI_DES__SUBUNIDAD_SECCIÓN_UBIC!$E126&lt;&gt;0),[4]PDI_DES__SUBUNIDAD_SECCIÓN_UBIC!$E126,""),IF($A128="TOTAL",SUM(INDIRECT("C4:C"&amp;ROW()-1)),""))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IF(AND($A128&lt;&gt;"",$A128&lt;&gt;"TOTAL"),IF(AND([4]PDI_DES__SUBUNIDAD_SECCIÓN_UBIC!$H126&lt;&gt;"",[4]PDI_DES__SUBUNIDAD_SECCIÓN_UBIC!$H126&lt;&gt;0),[4]PDI_DES__SUBUNIDAD_SECCIÓN_UBIC!$H126,""),IF($A128="TOTAL",SUM(INDIRECT("E4:E"&amp;ROW()-1)),""))</f>
        <v/>
      </c>
      <c r="F128" s="6" t="str">
        <f ca="1">IF(AND($A128&lt;&gt;"",$A128&lt;&gt;"TOTAL"),IF(AND([4]PDI_DES__SUBUNIDAD_SECCIÓN_UBIC!$J126&lt;&gt;"",[4]PDI_DES__SUBUNIDAD_SECCIÓN_UBIC!$J126&lt;&gt;0),[4]PDI_DES__SUBUNIDAD_SECCIÓN_UBIC!$J126,""),IF($A128="TOTAL",SUM(INDIRECT("F4:F"&amp;ROW()-1)),""))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IF(AND($A128&lt;&gt;"",$A128&lt;&gt;"TOTAL"),IF(AND([4]PDI_DES__SUBUNIDAD_SECCIÓN_UBIC!$M126&lt;&gt;"",[4]PDI_DES__SUBUNIDAD_SECCIÓN_UBIC!$M126&lt;&gt;0),[4]PDI_DES__SUBUNIDAD_SECCIÓN_UBIC!$M126,""),IF($A128="TOTAL",SUM(INDIRECT("H4:H"&amp;ROW()-1)),""))</f>
        <v/>
      </c>
      <c r="I128" s="6" t="str">
        <f ca="1">IF(AND($A128&lt;&gt;"",$A128&lt;&gt;"TOTAL"),IF(AND([4]PDI_DES__SUBUNIDAD_SECCIÓN_UBIC!$O126&lt;&gt;"",[4]PDI_DES__SUBUNIDAD_SECCIÓN_UBIC!$O126&lt;&gt;0),[4]PDI_DES__SUBUNIDAD_SECCIÓN_UBIC!$O126,""),IF($A128="TOTAL",SUM(INDIRECT("I4:I"&amp;ROW()-1)),""))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IF(AND($A128&lt;&gt;"",$A128&lt;&gt;"TOTAL"),IF(AND([4]PDI_DES__SUBUNIDAD_SECCIÓN_UBIC!$R126&lt;&gt;"",[4]PDI_DES__SUBUNIDAD_SECCIÓN_UBIC!$R126&lt;&gt;0),[4]PDI_DES__SUBUNIDAD_SECCIÓN_UBIC!$R126,""),IF($A128="TOTAL",SUM(INDIRECT("K4:K"&amp;ROW()-1)),""))</f>
        <v/>
      </c>
      <c r="L128" s="6" t="str">
        <f ca="1">IF(AND($A128&lt;&gt;"",$A128&lt;&gt;"TOTAL"),IF(AND([4]PDI_DES__SUBUNIDAD_SECCIÓN_UBIC!$T126&lt;&gt;"",[4]PDI_DES__SUBUNIDAD_SECCIÓN_UBIC!$T126&lt;&gt;0),[4]PDI_DES__SUBUNIDAD_SECCIÓN_UBIC!$T126,""),IF($A128="TOTAL",SUM(INDIRECT("L4:L"&amp;ROW()-1)),""))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IF(AND($A128&lt;&gt;"",$A128&lt;&gt;"TOTAL"),IF(AND([4]PDI_DES__SUBUNIDAD_SECCIÓN_UBIC!$W126&lt;&gt;"",[4]PDI_DES__SUBUNIDAD_SECCIÓN_UBIC!$W126&lt;&gt;0),[4]PDI_DES__SUBUNIDAD_SECCIÓN_UBIC!$W126,""),IF($A128="TOTAL",SUM(INDIRECT("N4:N"&amp;ROW()-1)),""))</f>
        <v/>
      </c>
      <c r="O128" s="6" t="str">
        <f ca="1">IF(AND($A128&lt;&gt;"",$A128&lt;&gt;"TOTAL"),IF(AND([4]PDI_DES__SUBUNIDAD_SECCIÓN_UBIC!$Y126&lt;&gt;"",[4]PDI_DES__SUBUNIDAD_SECCIÓN_UBIC!$Y126&lt;&gt;0),[4]PDI_DES__SUBUNIDAD_SECCIÓN_UBIC!$Y126,""),IF($A128="TOTAL",SUM(INDIRECT("O4:O"&amp;ROW()-1)),""))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IF(AND($A128&lt;&gt;"",$A128&lt;&gt;"TOTAL"),IF(AND([4]PDI_DES__SUBUNIDAD_SECCIÓN_UBIC!$AB126&lt;&gt;"",[4]PDI_DES__SUBUNIDAD_SECCIÓN_UBIC!$AB126&lt;&gt;0),[4]PDI_DES__SUBUNIDAD_SECCIÓN_UBIC!$AB126,""),IF($A128="TOTAL",SUM(INDIRECT("Q4:Q"&amp;ROW()-1)),""))</f>
        <v/>
      </c>
      <c r="R128" s="6" t="str">
        <f ca="1">IF(AND($A128&lt;&gt;"",$A128&lt;&gt;"TOTAL"),IF(AND([4]PDI_DES__SUBUNIDAD_SECCIÓN_UBIC!$AD126&lt;&gt;"",[4]PDI_DES__SUBUNIDAD_SECCIÓN_UBIC!$AD126&lt;&gt;0),[4]PDI_DES__SUBUNIDAD_SECCIÓN_UBIC!$AD126,""),IF($A128="TOTAL",SUM(INDIRECT("R4:R"&amp;ROW()-1)),""))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IF(AND($A128&lt;&gt;"",$A128&lt;&gt;"TOTAL"),IF(AND([4]PDI_DES__SUBUNIDAD_SECCIÓN_UBIC!$AG126&lt;&gt;"",[4]PDI_DES__SUBUNIDAD_SECCIÓN_UBIC!$AG126&lt;&gt;0),[4]PDI_DES__SUBUNIDAD_SECCIÓN_UBIC!$AG126,""),IF($A128="TOTAL",SUM(INDIRECT("T4:T"&amp;ROW()-1)),""))</f>
        <v/>
      </c>
      <c r="U128" s="6" t="str">
        <f ca="1">IF(AND($A128&lt;&gt;"",$A128&lt;&gt;"TOTAL"),IF(AND([4]PDI_DES__SUBUNIDAD_SECCIÓN_UBIC!$AI126&lt;&gt;"",[4]PDI_DES__SUBUNIDAD_SECCIÓN_UBIC!$AI126&lt;&gt;0),[4]PDI_DES__SUBUNIDAD_SECCIÓN_UBIC!$AI126,""),IF($A128="TOTAL",SUM(INDIRECT("U4:U"&amp;ROW()-1)),""))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IF(AND($A128&lt;&gt;"",$A128&lt;&gt;"TOTAL"),IF(AND([4]PDI_DES__SUBUNIDAD_SECCIÓN_UBIC!$AL126&lt;&gt;"",[4]PDI_DES__SUBUNIDAD_SECCIÓN_UBIC!$AL126&lt;&gt;0),[4]PDI_DES__SUBUNIDAD_SECCIÓN_UBIC!$AL126,""),IF($A128="TOTAL",SUM(INDIRECT("W4:W"&amp;ROW()-1)),""))</f>
        <v/>
      </c>
      <c r="X128" s="6" t="str">
        <f ca="1">IF(AND($A128&lt;&gt;"",$A128&lt;&gt;"TOTAL"),IF(AND([4]PDI_DES__SUBUNIDAD_SECCIÓN_UBIC!$AN126&lt;&gt;"",[4]PDI_DES__SUBUNIDAD_SECCIÓN_UBIC!$AN126&lt;&gt;0),[4]PDI_DES__SUBUNIDAD_SECCIÓN_UBIC!$AN126,""),IF($A128="TOTAL",SUM(INDIRECT("X4:X"&amp;ROW()-1)),""))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IF(AND($A128&lt;&gt;"",$A128&lt;&gt;"TOTAL"),IF(AND([4]PDI_DES__SUBUNIDAD_SECCIÓN_UBIC!$AQ126&lt;&gt;"",[4]PDI_DES__SUBUNIDAD_SECCIÓN_UBIC!$AQ126&lt;&gt;0),[4]PDI_DES__SUBUNIDAD_SECCIÓN_UBIC!$AQ126,""),IF($A128="TOTAL",SUM(INDIRECT("Z4:Z"&amp;ROW()-1)),""))</f>
        <v/>
      </c>
      <c r="AA128" s="6" t="str">
        <f ca="1">IF(AND($A128&lt;&gt;"",$A128&lt;&gt;"TOTAL"),IF(AND([4]PDI_DES__SUBUNIDAD_SECCIÓN_UBIC!$AS126&lt;&gt;"",[4]PDI_DES__SUBUNIDAD_SECCIÓN_UBIC!$AS126&lt;&gt;0),[4]PDI_DES__SUBUNIDAD_SECCIÓN_UBIC!$AS126,""),IF($A128="TOTAL",SUM(INDIRECT("AA4:AA"&amp;ROW()-1)),""))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IF(AND($A128&lt;&gt;"",$A128&lt;&gt;"TOTAL"),IF(AND([4]PDI_DES__SUBUNIDAD_SECCIÓN_UBIC!$AV126&lt;&gt;"",[4]PDI_DES__SUBUNIDAD_SECCIÓN_UBIC!$AV126&lt;&gt;0),[4]PDI_DES__SUBUNIDAD_SECCIÓN_UBIC!$AV126,""),IF($A128="TOTAL",SUM(INDIRECT("AC4:AC"&amp;ROW()-1)),""))</f>
        <v/>
      </c>
      <c r="AD128" s="6" t="str">
        <f ca="1">IF(AND($A128&lt;&gt;"",$A128&lt;&gt;"TOTAL"),IF(AND([4]PDI_DES__SUBUNIDAD_SECCIÓN_UBIC!$AX126&lt;&gt;"",[4]PDI_DES__SUBUNIDAD_SECCIÓN_UBIC!$AX126&lt;&gt;0),[4]PDI_DES__SUBUNIDAD_SECCIÓN_UBIC!$AX126,""),IF($A128="TOTAL",SUM(INDIRECT("AD4:AD"&amp;ROW()-1)),""))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IF(AND($A128&lt;&gt;"",$A128&lt;&gt;"TOTAL"),IF(AND([4]PDI_DES__SUBUNIDAD_SECCIÓN_UBIC!$BA126&lt;&gt;"",[4]PDI_DES__SUBUNIDAD_SECCIÓN_UBIC!$BA126&lt;&gt;0),[4]PDI_DES__SUBUNIDAD_SECCIÓN_UBIC!$BA126,""),IF($A128="TOTAL",SUM(INDIRECT("AF4:AF"&amp;ROW()-1)),""))</f>
        <v/>
      </c>
      <c r="AG128" s="6" t="str">
        <f ca="1">IF(AND($A128&lt;&gt;"",$A128&lt;&gt;"TOTAL"),IF(AND([4]PDI_DES__SUBUNIDAD_SECCIÓN_UBIC!$BC126&lt;&gt;"",[4]PDI_DES__SUBUNIDAD_SECCIÓN_UBIC!$BC126&lt;&gt;0),[4]PDI_DES__SUBUNIDAD_SECCIÓN_UBIC!$BC126,""),IF($A128="TOTAL",SUM(INDIRECT("AG4:AG"&amp;ROW()-1)),""))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IF(AND($A128&lt;&gt;"",$A128&lt;&gt;"TOTAL"),IF(AND([4]PDI_DES__SUBUNIDAD_SECCIÓN_UBIC!$BF126&lt;&gt;"",[4]PDI_DES__SUBUNIDAD_SECCIÓN_UBIC!$BF126&lt;&gt;0),[4]PDI_DES__SUBUNIDAD_SECCIÓN_UBIC!$BF126,""),IF($A128="TOTAL",SUM(INDIRECT("AI4:AI"&amp;ROW()-1)),""))</f>
        <v/>
      </c>
      <c r="AJ128" s="6" t="str">
        <f ca="1">IF(AND($A128&lt;&gt;"",$A128&lt;&gt;"TOTAL"),IF(AND([4]PDI_DES__SUBUNIDAD_SECCIÓN_UBIC!$BH126&lt;&gt;"",[4]PDI_DES__SUBUNIDAD_SECCIÓN_UBIC!$BH126&lt;&gt;0),[4]PDI_DES__SUBUNIDAD_SECCIÓN_UBIC!$BH126,""),IF($A128="TOTAL",SUM(INDIRECT("AJ4:AJ"&amp;ROW()-1)),""))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IF(AND($A128&lt;&gt;"",$A128&lt;&gt;"TOTAL"),IF(AND([4]PDI_DES__SUBUNIDAD_SECCIÓN_UBIC!$BK126&lt;&gt;"",[4]PDI_DES__SUBUNIDAD_SECCIÓN_UBIC!$BK126&lt;&gt;0),[4]PDI_DES__SUBUNIDAD_SECCIÓN_UBIC!$BK126,""),IF($A128="TOTAL",SUM(INDIRECT("AL4:AL"&amp;ROW()-1)),""))</f>
        <v/>
      </c>
      <c r="AM128" s="6" t="str">
        <f ca="1">IF(AND($A128&lt;&gt;"",$A128&lt;&gt;"TOTAL"),IF(AND([4]PDI_DES__SUBUNIDAD_SECCIÓN_UBIC!$BM126&lt;&gt;"",[4]PDI_DES__SUBUNIDAD_SECCIÓN_UBIC!$BM126&lt;&gt;0),[4]PDI_DES__SUBUNIDAD_SECCIÓN_UBIC!$BM126,""),IF($A128="TOTAL",SUM(INDIRECT("AM4:AM"&amp;ROW()-1)),""))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IF(AND($A128&lt;&gt;"",$A128&lt;&gt;"TOTAL"),IF(AND([4]PDI_DES__SUBUNIDAD_SECCIÓN_UBIC!$BP126&lt;&gt;"",[4]PDI_DES__SUBUNIDAD_SECCIÓN_UBIC!$BP126&lt;&gt;0),[4]PDI_DES__SUBUNIDAD_SECCIÓN_UBIC!$BP126,""),IF($A128="TOTAL",SUM(INDIRECT("AO4:AO"&amp;ROW()-1)),""))</f>
        <v/>
      </c>
      <c r="AP128" s="6" t="str">
        <f ca="1">IF(AND($A128&lt;&gt;"",$A128&lt;&gt;"TOTAL"),IF(AND([4]PDI_DES__SUBUNIDAD_SECCIÓN_UBIC!$BR126&lt;&gt;"",[4]PDI_DES__SUBUNIDAD_SECCIÓN_UBIC!$BR126&lt;&gt;0),[4]PDI_DES__SUBUNIDAD_SECCIÓN_UBIC!$BR126,""),IF($A128="TOTAL",SUM(INDIRECT("AP4:AP"&amp;ROW()-1)),""))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IF(AND($A128&lt;&gt;"",$A128&lt;&gt;"TOTAL"),IF(AND([4]PDI_DES__SUBUNIDAD_SECCIÓN_UBIC!$BU126&lt;&gt;"",[4]PDI_DES__SUBUNIDAD_SECCIÓN_UBIC!$BU126&lt;&gt;0),[4]PDI_DES__SUBUNIDAD_SECCIÓN_UBIC!$BU126,""),IF($A128="TOTAL",SUM(INDIRECT("AR4:AR"&amp;ROW()-1)),""))</f>
        <v/>
      </c>
      <c r="AS128" s="6" t="str">
        <f ca="1">IF(AND($A128&lt;&gt;"",$A128&lt;&gt;"TOTAL"),IF(AND([4]PDI_DES__SUBUNIDAD_SECCIÓN_UBIC!$BW126&lt;&gt;"",[4]PDI_DES__SUBUNIDAD_SECCIÓN_UBIC!$BW126&lt;&gt;0),[4]PDI_DES__SUBUNIDAD_SECCIÓN_UBIC!$BW126,""),IF($A128="TOTAL",SUM(INDIRECT("AS4:AS"&amp;ROW()-1)),""))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IF(AND($A128&lt;&gt;"",$A128&lt;&gt;"TOTAL"),IF(AND([4]PDI_DES__SUBUNIDAD_SECCIÓN_UBIC!$BZ126&lt;&gt;"",[4]PDI_DES__SUBUNIDAD_SECCIÓN_UBIC!$BZ126&lt;&gt;0),[4]PDI_DES__SUBUNIDAD_SECCIÓN_UBIC!$BZ126,""),IF($A128="TOTAL",SUM(INDIRECT("AU4:AU"&amp;ROW()-1)),""))</f>
        <v/>
      </c>
      <c r="AV128" s="6" t="str">
        <f ca="1">IF(AND($A128&lt;&gt;"",$A128&lt;&gt;"TOTAL"),IF(AND([4]PDI_DES__SUBUNIDAD_SECCIÓN_UBIC!$CB126&lt;&gt;"",[4]PDI_DES__SUBUNIDAD_SECCIÓN_UBIC!$CB126&lt;&gt;0),[4]PDI_DES__SUBUNIDAD_SECCIÓN_UBIC!$CB126,""),IF($A128="TOTAL",SUM(INDIRECT("AV4:AV"&amp;ROW()-1)),""))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IF(AND($A128&lt;&gt;"",$A128&lt;&gt;"TOTAL"),IF(AND([4]PDI_DES__SUBUNIDAD_SECCIÓN_UBIC!$CE126&lt;&gt;"",[4]PDI_DES__SUBUNIDAD_SECCIÓN_UBIC!$CE126&lt;&gt;0),[4]PDI_DES__SUBUNIDAD_SECCIÓN_UBIC!$CE126,""),IF($A128="TOTAL",SUM(INDIRECT("AX4:AX"&amp;ROW()-1)),""))</f>
        <v/>
      </c>
      <c r="AY128" s="6" t="str">
        <f ca="1">IF(AND($A128&lt;&gt;"",$A128&lt;&gt;"TOTAL"),IF(AND([4]PDI_DES__SUBUNIDAD_SECCIÓN_UBIC!$CG126&lt;&gt;"",[4]PDI_DES__SUBUNIDAD_SECCIÓN_UBIC!$CG126&lt;&gt;0),[4]PDI_DES__SUBUNIDAD_SECCIÓN_UBIC!$CG126,""),IF($A128="TOTAL",SUM(INDIRECT("AY4:AY"&amp;ROW()-1)),""))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IF(AND($A128&lt;&gt;"",$A128&lt;&gt;"TOTAL"),IF(AND([4]PDI_DES__SUBUNIDAD_SECCIÓN_UBIC!$CJ126&lt;&gt;"",[4]PDI_DES__SUBUNIDAD_SECCIÓN_UBIC!$CJ126&lt;&gt;0),[4]PDI_DES__SUBUNIDAD_SECCIÓN_UBIC!$CJ126,""),IF($A128="TOTAL",SUM(INDIRECT("BA4:BA"&amp;ROW()-1)),""))</f>
        <v/>
      </c>
      <c r="BB128" s="6" t="str">
        <f ca="1">IF(AND($A128&lt;&gt;"",$A128&lt;&gt;"TOTAL"),IF(AND([4]PDI_DES__SUBUNIDAD_SECCIÓN_UBIC!$CL126&lt;&gt;"",[4]PDI_DES__SUBUNIDAD_SECCIÓN_UBIC!$CL126&lt;&gt;0),[4]PDI_DES__SUBUNIDAD_SECCIÓN_UBIC!$CL126,""),IF($A128="TOTAL",SUM(INDIRECT("BB4:BB"&amp;ROW()-1)),""))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IF(AND($A128&lt;&gt;"",$A128&lt;&gt;"TOTAL"),IF(AND([4]PDI_DES__SUBUNIDAD_SECCIÓN_UBIC!$CO126&lt;&gt;"",[4]PDI_DES__SUBUNIDAD_SECCIÓN_UBIC!$CO126&lt;&gt;0),[4]PDI_DES__SUBUNIDAD_SECCIÓN_UBIC!$CO126,""),IF($A128="TOTAL",SUM(INDIRECT("BD4:BD"&amp;ROW()-1)),""))</f>
        <v/>
      </c>
      <c r="BE128" s="6" t="str">
        <f ca="1">IF(AND($A128&lt;&gt;"",$A128&lt;&gt;"TOTAL"),IF(AND([4]PDI_DES__SUBUNIDAD_SECCIÓN_UBIC!$CQ126&lt;&gt;"",[4]PDI_DES__SUBUNIDAD_SECCIÓN_UBIC!$CQ126&lt;&gt;0),[4]PDI_DES__SUBUNIDAD_SECCIÓN_UBIC!$CQ126,""),IF($A128="TOTAL",SUM(INDIRECT("BE4:BE"&amp;ROW()-1)),""))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IF([4]PDI_DES__SUBUNIDAD_SECCIÓN_UBIC!$B127&lt;&gt;"",[4]PDI_DES__SUBUNIDAD_SECCIÓN_UBIC!$B127,IF(AND([4]PDI_DES__SUBUNIDAD_SECCIÓN_UBIC!$B127="",[4]PDI_DES__SUBUNIDAD_SECCIÓN_UBIC!$B128="",[4]PDI_DES__SUBUNIDAD_SECCIÓN_UBIC!$B126=""),"","TOTAL"))</f>
        <v/>
      </c>
      <c r="B129" s="6" t="str">
        <f ca="1">IF(AND($A129&lt;&gt;"",$A129&lt;&gt;"TOTAL"),IF(AND([4]PDI_DES__SUBUNIDAD_SECCIÓN_UBIC!$C127&lt;&gt;"",[4]PDI_DES__SUBUNIDAD_SECCIÓN_UBIC!$C127&lt;&gt;0),[4]PDI_DES__SUBUNIDAD_SECCIÓN_UBIC!$C127,""),IF($A129="TOTAL",SUM(INDIRECT("B4:B"&amp;ROW()-1)),""))</f>
        <v/>
      </c>
      <c r="C129" s="6" t="str">
        <f ca="1">IF(AND($A129&lt;&gt;"",$A129&lt;&gt;"TOTAL"),IF(AND([4]PDI_DES__SUBUNIDAD_SECCIÓN_UBIC!$E127&lt;&gt;"",[4]PDI_DES__SUBUNIDAD_SECCIÓN_UBIC!$E127&lt;&gt;0),[4]PDI_DES__SUBUNIDAD_SECCIÓN_UBIC!$E127,""),IF($A129="TOTAL",SUM(INDIRECT("C4:C"&amp;ROW()-1)),""))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IF(AND($A129&lt;&gt;"",$A129&lt;&gt;"TOTAL"),IF(AND([4]PDI_DES__SUBUNIDAD_SECCIÓN_UBIC!$H127&lt;&gt;"",[4]PDI_DES__SUBUNIDAD_SECCIÓN_UBIC!$H127&lt;&gt;0),[4]PDI_DES__SUBUNIDAD_SECCIÓN_UBIC!$H127,""),IF($A129="TOTAL",SUM(INDIRECT("E4:E"&amp;ROW()-1)),""))</f>
        <v/>
      </c>
      <c r="F129" s="6" t="str">
        <f ca="1">IF(AND($A129&lt;&gt;"",$A129&lt;&gt;"TOTAL"),IF(AND([4]PDI_DES__SUBUNIDAD_SECCIÓN_UBIC!$J127&lt;&gt;"",[4]PDI_DES__SUBUNIDAD_SECCIÓN_UBIC!$J127&lt;&gt;0),[4]PDI_DES__SUBUNIDAD_SECCIÓN_UBIC!$J127,""),IF($A129="TOTAL",SUM(INDIRECT("F4:F"&amp;ROW()-1)),""))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IF(AND($A129&lt;&gt;"",$A129&lt;&gt;"TOTAL"),IF(AND([4]PDI_DES__SUBUNIDAD_SECCIÓN_UBIC!$M127&lt;&gt;"",[4]PDI_DES__SUBUNIDAD_SECCIÓN_UBIC!$M127&lt;&gt;0),[4]PDI_DES__SUBUNIDAD_SECCIÓN_UBIC!$M127,""),IF($A129="TOTAL",SUM(INDIRECT("H4:H"&amp;ROW()-1)),""))</f>
        <v/>
      </c>
      <c r="I129" s="6" t="str">
        <f ca="1">IF(AND($A129&lt;&gt;"",$A129&lt;&gt;"TOTAL"),IF(AND([4]PDI_DES__SUBUNIDAD_SECCIÓN_UBIC!$O127&lt;&gt;"",[4]PDI_DES__SUBUNIDAD_SECCIÓN_UBIC!$O127&lt;&gt;0),[4]PDI_DES__SUBUNIDAD_SECCIÓN_UBIC!$O127,""),IF($A129="TOTAL",SUM(INDIRECT("I4:I"&amp;ROW()-1)),""))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IF(AND($A129&lt;&gt;"",$A129&lt;&gt;"TOTAL"),IF(AND([4]PDI_DES__SUBUNIDAD_SECCIÓN_UBIC!$R127&lt;&gt;"",[4]PDI_DES__SUBUNIDAD_SECCIÓN_UBIC!$R127&lt;&gt;0),[4]PDI_DES__SUBUNIDAD_SECCIÓN_UBIC!$R127,""),IF($A129="TOTAL",SUM(INDIRECT("K4:K"&amp;ROW()-1)),""))</f>
        <v/>
      </c>
      <c r="L129" s="6" t="str">
        <f ca="1">IF(AND($A129&lt;&gt;"",$A129&lt;&gt;"TOTAL"),IF(AND([4]PDI_DES__SUBUNIDAD_SECCIÓN_UBIC!$T127&lt;&gt;"",[4]PDI_DES__SUBUNIDAD_SECCIÓN_UBIC!$T127&lt;&gt;0),[4]PDI_DES__SUBUNIDAD_SECCIÓN_UBIC!$T127,""),IF($A129="TOTAL",SUM(INDIRECT("L4:L"&amp;ROW()-1)),""))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IF(AND($A129&lt;&gt;"",$A129&lt;&gt;"TOTAL"),IF(AND([4]PDI_DES__SUBUNIDAD_SECCIÓN_UBIC!$W127&lt;&gt;"",[4]PDI_DES__SUBUNIDAD_SECCIÓN_UBIC!$W127&lt;&gt;0),[4]PDI_DES__SUBUNIDAD_SECCIÓN_UBIC!$W127,""),IF($A129="TOTAL",SUM(INDIRECT("N4:N"&amp;ROW()-1)),""))</f>
        <v/>
      </c>
      <c r="O129" s="6" t="str">
        <f ca="1">IF(AND($A129&lt;&gt;"",$A129&lt;&gt;"TOTAL"),IF(AND([4]PDI_DES__SUBUNIDAD_SECCIÓN_UBIC!$Y127&lt;&gt;"",[4]PDI_DES__SUBUNIDAD_SECCIÓN_UBIC!$Y127&lt;&gt;0),[4]PDI_DES__SUBUNIDAD_SECCIÓN_UBIC!$Y127,""),IF($A129="TOTAL",SUM(INDIRECT("O4:O"&amp;ROW()-1)),""))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IF(AND($A129&lt;&gt;"",$A129&lt;&gt;"TOTAL"),IF(AND([4]PDI_DES__SUBUNIDAD_SECCIÓN_UBIC!$AB127&lt;&gt;"",[4]PDI_DES__SUBUNIDAD_SECCIÓN_UBIC!$AB127&lt;&gt;0),[4]PDI_DES__SUBUNIDAD_SECCIÓN_UBIC!$AB127,""),IF($A129="TOTAL",SUM(INDIRECT("Q4:Q"&amp;ROW()-1)),""))</f>
        <v/>
      </c>
      <c r="R129" s="6" t="str">
        <f ca="1">IF(AND($A129&lt;&gt;"",$A129&lt;&gt;"TOTAL"),IF(AND([4]PDI_DES__SUBUNIDAD_SECCIÓN_UBIC!$AD127&lt;&gt;"",[4]PDI_DES__SUBUNIDAD_SECCIÓN_UBIC!$AD127&lt;&gt;0),[4]PDI_DES__SUBUNIDAD_SECCIÓN_UBIC!$AD127,""),IF($A129="TOTAL",SUM(INDIRECT("R4:R"&amp;ROW()-1)),""))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IF(AND($A129&lt;&gt;"",$A129&lt;&gt;"TOTAL"),IF(AND([4]PDI_DES__SUBUNIDAD_SECCIÓN_UBIC!$AG127&lt;&gt;"",[4]PDI_DES__SUBUNIDAD_SECCIÓN_UBIC!$AG127&lt;&gt;0),[4]PDI_DES__SUBUNIDAD_SECCIÓN_UBIC!$AG127,""),IF($A129="TOTAL",SUM(INDIRECT("T4:T"&amp;ROW()-1)),""))</f>
        <v/>
      </c>
      <c r="U129" s="6" t="str">
        <f ca="1">IF(AND($A129&lt;&gt;"",$A129&lt;&gt;"TOTAL"),IF(AND([4]PDI_DES__SUBUNIDAD_SECCIÓN_UBIC!$AI127&lt;&gt;"",[4]PDI_DES__SUBUNIDAD_SECCIÓN_UBIC!$AI127&lt;&gt;0),[4]PDI_DES__SUBUNIDAD_SECCIÓN_UBIC!$AI127,""),IF($A129="TOTAL",SUM(INDIRECT("U4:U"&amp;ROW()-1)),""))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IF(AND($A129&lt;&gt;"",$A129&lt;&gt;"TOTAL"),IF(AND([4]PDI_DES__SUBUNIDAD_SECCIÓN_UBIC!$AL127&lt;&gt;"",[4]PDI_DES__SUBUNIDAD_SECCIÓN_UBIC!$AL127&lt;&gt;0),[4]PDI_DES__SUBUNIDAD_SECCIÓN_UBIC!$AL127,""),IF($A129="TOTAL",SUM(INDIRECT("W4:W"&amp;ROW()-1)),""))</f>
        <v/>
      </c>
      <c r="X129" s="6" t="str">
        <f ca="1">IF(AND($A129&lt;&gt;"",$A129&lt;&gt;"TOTAL"),IF(AND([4]PDI_DES__SUBUNIDAD_SECCIÓN_UBIC!$AN127&lt;&gt;"",[4]PDI_DES__SUBUNIDAD_SECCIÓN_UBIC!$AN127&lt;&gt;0),[4]PDI_DES__SUBUNIDAD_SECCIÓN_UBIC!$AN127,""),IF($A129="TOTAL",SUM(INDIRECT("X4:X"&amp;ROW()-1)),""))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IF(AND($A129&lt;&gt;"",$A129&lt;&gt;"TOTAL"),IF(AND([4]PDI_DES__SUBUNIDAD_SECCIÓN_UBIC!$AQ127&lt;&gt;"",[4]PDI_DES__SUBUNIDAD_SECCIÓN_UBIC!$AQ127&lt;&gt;0),[4]PDI_DES__SUBUNIDAD_SECCIÓN_UBIC!$AQ127,""),IF($A129="TOTAL",SUM(INDIRECT("Z4:Z"&amp;ROW()-1)),""))</f>
        <v/>
      </c>
      <c r="AA129" s="6" t="str">
        <f ca="1">IF(AND($A129&lt;&gt;"",$A129&lt;&gt;"TOTAL"),IF(AND([4]PDI_DES__SUBUNIDAD_SECCIÓN_UBIC!$AS127&lt;&gt;"",[4]PDI_DES__SUBUNIDAD_SECCIÓN_UBIC!$AS127&lt;&gt;0),[4]PDI_DES__SUBUNIDAD_SECCIÓN_UBIC!$AS127,""),IF($A129="TOTAL",SUM(INDIRECT("AA4:AA"&amp;ROW()-1)),""))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IF(AND($A129&lt;&gt;"",$A129&lt;&gt;"TOTAL"),IF(AND([4]PDI_DES__SUBUNIDAD_SECCIÓN_UBIC!$AV127&lt;&gt;"",[4]PDI_DES__SUBUNIDAD_SECCIÓN_UBIC!$AV127&lt;&gt;0),[4]PDI_DES__SUBUNIDAD_SECCIÓN_UBIC!$AV127,""),IF($A129="TOTAL",SUM(INDIRECT("AC4:AC"&amp;ROW()-1)),""))</f>
        <v/>
      </c>
      <c r="AD129" s="6" t="str">
        <f ca="1">IF(AND($A129&lt;&gt;"",$A129&lt;&gt;"TOTAL"),IF(AND([4]PDI_DES__SUBUNIDAD_SECCIÓN_UBIC!$AX127&lt;&gt;"",[4]PDI_DES__SUBUNIDAD_SECCIÓN_UBIC!$AX127&lt;&gt;0),[4]PDI_DES__SUBUNIDAD_SECCIÓN_UBIC!$AX127,""),IF($A129="TOTAL",SUM(INDIRECT("AD4:AD"&amp;ROW()-1)),""))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IF(AND($A129&lt;&gt;"",$A129&lt;&gt;"TOTAL"),IF(AND([4]PDI_DES__SUBUNIDAD_SECCIÓN_UBIC!$BA127&lt;&gt;"",[4]PDI_DES__SUBUNIDAD_SECCIÓN_UBIC!$BA127&lt;&gt;0),[4]PDI_DES__SUBUNIDAD_SECCIÓN_UBIC!$BA127,""),IF($A129="TOTAL",SUM(INDIRECT("AF4:AF"&amp;ROW()-1)),""))</f>
        <v/>
      </c>
      <c r="AG129" s="6" t="str">
        <f ca="1">IF(AND($A129&lt;&gt;"",$A129&lt;&gt;"TOTAL"),IF(AND([4]PDI_DES__SUBUNIDAD_SECCIÓN_UBIC!$BC127&lt;&gt;"",[4]PDI_DES__SUBUNIDAD_SECCIÓN_UBIC!$BC127&lt;&gt;0),[4]PDI_DES__SUBUNIDAD_SECCIÓN_UBIC!$BC127,""),IF($A129="TOTAL",SUM(INDIRECT("AG4:AG"&amp;ROW()-1)),""))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IF(AND($A129&lt;&gt;"",$A129&lt;&gt;"TOTAL"),IF(AND([4]PDI_DES__SUBUNIDAD_SECCIÓN_UBIC!$BF127&lt;&gt;"",[4]PDI_DES__SUBUNIDAD_SECCIÓN_UBIC!$BF127&lt;&gt;0),[4]PDI_DES__SUBUNIDAD_SECCIÓN_UBIC!$BF127,""),IF($A129="TOTAL",SUM(INDIRECT("AI4:AI"&amp;ROW()-1)),""))</f>
        <v/>
      </c>
      <c r="AJ129" s="6" t="str">
        <f ca="1">IF(AND($A129&lt;&gt;"",$A129&lt;&gt;"TOTAL"),IF(AND([4]PDI_DES__SUBUNIDAD_SECCIÓN_UBIC!$BH127&lt;&gt;"",[4]PDI_DES__SUBUNIDAD_SECCIÓN_UBIC!$BH127&lt;&gt;0),[4]PDI_DES__SUBUNIDAD_SECCIÓN_UBIC!$BH127,""),IF($A129="TOTAL",SUM(INDIRECT("AJ4:AJ"&amp;ROW()-1)),""))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IF(AND($A129&lt;&gt;"",$A129&lt;&gt;"TOTAL"),IF(AND([4]PDI_DES__SUBUNIDAD_SECCIÓN_UBIC!$BK127&lt;&gt;"",[4]PDI_DES__SUBUNIDAD_SECCIÓN_UBIC!$BK127&lt;&gt;0),[4]PDI_DES__SUBUNIDAD_SECCIÓN_UBIC!$BK127,""),IF($A129="TOTAL",SUM(INDIRECT("AL4:AL"&amp;ROW()-1)),""))</f>
        <v/>
      </c>
      <c r="AM129" s="6" t="str">
        <f ca="1">IF(AND($A129&lt;&gt;"",$A129&lt;&gt;"TOTAL"),IF(AND([4]PDI_DES__SUBUNIDAD_SECCIÓN_UBIC!$BM127&lt;&gt;"",[4]PDI_DES__SUBUNIDAD_SECCIÓN_UBIC!$BM127&lt;&gt;0),[4]PDI_DES__SUBUNIDAD_SECCIÓN_UBIC!$BM127,""),IF($A129="TOTAL",SUM(INDIRECT("AM4:AM"&amp;ROW()-1)),""))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IF(AND($A129&lt;&gt;"",$A129&lt;&gt;"TOTAL"),IF(AND([4]PDI_DES__SUBUNIDAD_SECCIÓN_UBIC!$BP127&lt;&gt;"",[4]PDI_DES__SUBUNIDAD_SECCIÓN_UBIC!$BP127&lt;&gt;0),[4]PDI_DES__SUBUNIDAD_SECCIÓN_UBIC!$BP127,""),IF($A129="TOTAL",SUM(INDIRECT("AO4:AO"&amp;ROW()-1)),""))</f>
        <v/>
      </c>
      <c r="AP129" s="6" t="str">
        <f ca="1">IF(AND($A129&lt;&gt;"",$A129&lt;&gt;"TOTAL"),IF(AND([4]PDI_DES__SUBUNIDAD_SECCIÓN_UBIC!$BR127&lt;&gt;"",[4]PDI_DES__SUBUNIDAD_SECCIÓN_UBIC!$BR127&lt;&gt;0),[4]PDI_DES__SUBUNIDAD_SECCIÓN_UBIC!$BR127,""),IF($A129="TOTAL",SUM(INDIRECT("AP4:AP"&amp;ROW()-1)),""))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IF(AND($A129&lt;&gt;"",$A129&lt;&gt;"TOTAL"),IF(AND([4]PDI_DES__SUBUNIDAD_SECCIÓN_UBIC!$BU127&lt;&gt;"",[4]PDI_DES__SUBUNIDAD_SECCIÓN_UBIC!$BU127&lt;&gt;0),[4]PDI_DES__SUBUNIDAD_SECCIÓN_UBIC!$BU127,""),IF($A129="TOTAL",SUM(INDIRECT("AR4:AR"&amp;ROW()-1)),""))</f>
        <v/>
      </c>
      <c r="AS129" s="6" t="str">
        <f ca="1">IF(AND($A129&lt;&gt;"",$A129&lt;&gt;"TOTAL"),IF(AND([4]PDI_DES__SUBUNIDAD_SECCIÓN_UBIC!$BW127&lt;&gt;"",[4]PDI_DES__SUBUNIDAD_SECCIÓN_UBIC!$BW127&lt;&gt;0),[4]PDI_DES__SUBUNIDAD_SECCIÓN_UBIC!$BW127,""),IF($A129="TOTAL",SUM(INDIRECT("AS4:AS"&amp;ROW()-1)),""))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IF(AND($A129&lt;&gt;"",$A129&lt;&gt;"TOTAL"),IF(AND([4]PDI_DES__SUBUNIDAD_SECCIÓN_UBIC!$BZ127&lt;&gt;"",[4]PDI_DES__SUBUNIDAD_SECCIÓN_UBIC!$BZ127&lt;&gt;0),[4]PDI_DES__SUBUNIDAD_SECCIÓN_UBIC!$BZ127,""),IF($A129="TOTAL",SUM(INDIRECT("AU4:AU"&amp;ROW()-1)),""))</f>
        <v/>
      </c>
      <c r="AV129" s="6" t="str">
        <f ca="1">IF(AND($A129&lt;&gt;"",$A129&lt;&gt;"TOTAL"),IF(AND([4]PDI_DES__SUBUNIDAD_SECCIÓN_UBIC!$CB127&lt;&gt;"",[4]PDI_DES__SUBUNIDAD_SECCIÓN_UBIC!$CB127&lt;&gt;0),[4]PDI_DES__SUBUNIDAD_SECCIÓN_UBIC!$CB127,""),IF($A129="TOTAL",SUM(INDIRECT("AV4:AV"&amp;ROW()-1)),""))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IF(AND($A129&lt;&gt;"",$A129&lt;&gt;"TOTAL"),IF(AND([4]PDI_DES__SUBUNIDAD_SECCIÓN_UBIC!$CE127&lt;&gt;"",[4]PDI_DES__SUBUNIDAD_SECCIÓN_UBIC!$CE127&lt;&gt;0),[4]PDI_DES__SUBUNIDAD_SECCIÓN_UBIC!$CE127,""),IF($A129="TOTAL",SUM(INDIRECT("AX4:AX"&amp;ROW()-1)),""))</f>
        <v/>
      </c>
      <c r="AY129" s="6" t="str">
        <f ca="1">IF(AND($A129&lt;&gt;"",$A129&lt;&gt;"TOTAL"),IF(AND([4]PDI_DES__SUBUNIDAD_SECCIÓN_UBIC!$CG127&lt;&gt;"",[4]PDI_DES__SUBUNIDAD_SECCIÓN_UBIC!$CG127&lt;&gt;0),[4]PDI_DES__SUBUNIDAD_SECCIÓN_UBIC!$CG127,""),IF($A129="TOTAL",SUM(INDIRECT("AY4:AY"&amp;ROW()-1)),""))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IF(AND($A129&lt;&gt;"",$A129&lt;&gt;"TOTAL"),IF(AND([4]PDI_DES__SUBUNIDAD_SECCIÓN_UBIC!$CJ127&lt;&gt;"",[4]PDI_DES__SUBUNIDAD_SECCIÓN_UBIC!$CJ127&lt;&gt;0),[4]PDI_DES__SUBUNIDAD_SECCIÓN_UBIC!$CJ127,""),IF($A129="TOTAL",SUM(INDIRECT("BA4:BA"&amp;ROW()-1)),""))</f>
        <v/>
      </c>
      <c r="BB129" s="6" t="str">
        <f ca="1">IF(AND($A129&lt;&gt;"",$A129&lt;&gt;"TOTAL"),IF(AND([4]PDI_DES__SUBUNIDAD_SECCIÓN_UBIC!$CL127&lt;&gt;"",[4]PDI_DES__SUBUNIDAD_SECCIÓN_UBIC!$CL127&lt;&gt;0),[4]PDI_DES__SUBUNIDAD_SECCIÓN_UBIC!$CL127,""),IF($A129="TOTAL",SUM(INDIRECT("BB4:BB"&amp;ROW()-1)),""))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IF(AND($A129&lt;&gt;"",$A129&lt;&gt;"TOTAL"),IF(AND([4]PDI_DES__SUBUNIDAD_SECCIÓN_UBIC!$CO127&lt;&gt;"",[4]PDI_DES__SUBUNIDAD_SECCIÓN_UBIC!$CO127&lt;&gt;0),[4]PDI_DES__SUBUNIDAD_SECCIÓN_UBIC!$CO127,""),IF($A129="TOTAL",SUM(INDIRECT("BD4:BD"&amp;ROW()-1)),""))</f>
        <v/>
      </c>
      <c r="BE129" s="6" t="str">
        <f ca="1">IF(AND($A129&lt;&gt;"",$A129&lt;&gt;"TOTAL"),IF(AND([4]PDI_DES__SUBUNIDAD_SECCIÓN_UBIC!$CQ127&lt;&gt;"",[4]PDI_DES__SUBUNIDAD_SECCIÓN_UBIC!$CQ127&lt;&gt;0),[4]PDI_DES__SUBUNIDAD_SECCIÓN_UBIC!$CQ127,""),IF($A129="TOTAL",SUM(INDIRECT("BE4:BE"&amp;ROW()-1)),""))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IF([4]PDI_DES__SUBUNIDAD_SECCIÓN_UBIC!$B128&lt;&gt;"",[4]PDI_DES__SUBUNIDAD_SECCIÓN_UBIC!$B128,IF(AND([4]PDI_DES__SUBUNIDAD_SECCIÓN_UBIC!$B128="",[4]PDI_DES__SUBUNIDAD_SECCIÓN_UBIC!$B129="",[4]PDI_DES__SUBUNIDAD_SECCIÓN_UBIC!$B127=""),"","TOTAL"))</f>
        <v/>
      </c>
      <c r="B130" s="6" t="str">
        <f ca="1">IF(AND($A130&lt;&gt;"",$A130&lt;&gt;"TOTAL"),IF(AND([4]PDI_DES__SUBUNIDAD_SECCIÓN_UBIC!$C128&lt;&gt;"",[4]PDI_DES__SUBUNIDAD_SECCIÓN_UBIC!$C128&lt;&gt;0),[4]PDI_DES__SUBUNIDAD_SECCIÓN_UBIC!$C128,""),IF($A130="TOTAL",SUM(INDIRECT("B4:B"&amp;ROW()-1)),""))</f>
        <v/>
      </c>
      <c r="C130" s="6" t="str">
        <f ca="1">IF(AND($A130&lt;&gt;"",$A130&lt;&gt;"TOTAL"),IF(AND([4]PDI_DES__SUBUNIDAD_SECCIÓN_UBIC!$E128&lt;&gt;"",[4]PDI_DES__SUBUNIDAD_SECCIÓN_UBIC!$E128&lt;&gt;0),[4]PDI_DES__SUBUNIDAD_SECCIÓN_UBIC!$E128,""),IF($A130="TOTAL",SUM(INDIRECT("C4:C"&amp;ROW()-1)),""))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IF(AND($A130&lt;&gt;"",$A130&lt;&gt;"TOTAL"),IF(AND([4]PDI_DES__SUBUNIDAD_SECCIÓN_UBIC!$H128&lt;&gt;"",[4]PDI_DES__SUBUNIDAD_SECCIÓN_UBIC!$H128&lt;&gt;0),[4]PDI_DES__SUBUNIDAD_SECCIÓN_UBIC!$H128,""),IF($A130="TOTAL",SUM(INDIRECT("E4:E"&amp;ROW()-1)),""))</f>
        <v/>
      </c>
      <c r="F130" s="6" t="str">
        <f ca="1">IF(AND($A130&lt;&gt;"",$A130&lt;&gt;"TOTAL"),IF(AND([4]PDI_DES__SUBUNIDAD_SECCIÓN_UBIC!$J128&lt;&gt;"",[4]PDI_DES__SUBUNIDAD_SECCIÓN_UBIC!$J128&lt;&gt;0),[4]PDI_DES__SUBUNIDAD_SECCIÓN_UBIC!$J128,""),IF($A130="TOTAL",SUM(INDIRECT("F4:F"&amp;ROW()-1)),""))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IF(AND($A130&lt;&gt;"",$A130&lt;&gt;"TOTAL"),IF(AND([4]PDI_DES__SUBUNIDAD_SECCIÓN_UBIC!$M128&lt;&gt;"",[4]PDI_DES__SUBUNIDAD_SECCIÓN_UBIC!$M128&lt;&gt;0),[4]PDI_DES__SUBUNIDAD_SECCIÓN_UBIC!$M128,""),IF($A130="TOTAL",SUM(INDIRECT("H4:H"&amp;ROW()-1)),""))</f>
        <v/>
      </c>
      <c r="I130" s="6" t="str">
        <f ca="1">IF(AND($A130&lt;&gt;"",$A130&lt;&gt;"TOTAL"),IF(AND([4]PDI_DES__SUBUNIDAD_SECCIÓN_UBIC!$O128&lt;&gt;"",[4]PDI_DES__SUBUNIDAD_SECCIÓN_UBIC!$O128&lt;&gt;0),[4]PDI_DES__SUBUNIDAD_SECCIÓN_UBIC!$O128,""),IF($A130="TOTAL",SUM(INDIRECT("I4:I"&amp;ROW()-1)),""))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IF(AND($A130&lt;&gt;"",$A130&lt;&gt;"TOTAL"),IF(AND([4]PDI_DES__SUBUNIDAD_SECCIÓN_UBIC!$R128&lt;&gt;"",[4]PDI_DES__SUBUNIDAD_SECCIÓN_UBIC!$R128&lt;&gt;0),[4]PDI_DES__SUBUNIDAD_SECCIÓN_UBIC!$R128,""),IF($A130="TOTAL",SUM(INDIRECT("K4:K"&amp;ROW()-1)),""))</f>
        <v/>
      </c>
      <c r="L130" s="6" t="str">
        <f ca="1">IF(AND($A130&lt;&gt;"",$A130&lt;&gt;"TOTAL"),IF(AND([4]PDI_DES__SUBUNIDAD_SECCIÓN_UBIC!$T128&lt;&gt;"",[4]PDI_DES__SUBUNIDAD_SECCIÓN_UBIC!$T128&lt;&gt;0),[4]PDI_DES__SUBUNIDAD_SECCIÓN_UBIC!$T128,""),IF($A130="TOTAL",SUM(INDIRECT("L4:L"&amp;ROW()-1)),""))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IF(AND($A130&lt;&gt;"",$A130&lt;&gt;"TOTAL"),IF(AND([4]PDI_DES__SUBUNIDAD_SECCIÓN_UBIC!$W128&lt;&gt;"",[4]PDI_DES__SUBUNIDAD_SECCIÓN_UBIC!$W128&lt;&gt;0),[4]PDI_DES__SUBUNIDAD_SECCIÓN_UBIC!$W128,""),IF($A130="TOTAL",SUM(INDIRECT("N4:N"&amp;ROW()-1)),""))</f>
        <v/>
      </c>
      <c r="O130" s="6" t="str">
        <f ca="1">IF(AND($A130&lt;&gt;"",$A130&lt;&gt;"TOTAL"),IF(AND([4]PDI_DES__SUBUNIDAD_SECCIÓN_UBIC!$Y128&lt;&gt;"",[4]PDI_DES__SUBUNIDAD_SECCIÓN_UBIC!$Y128&lt;&gt;0),[4]PDI_DES__SUBUNIDAD_SECCIÓN_UBIC!$Y128,""),IF($A130="TOTAL",SUM(INDIRECT("O4:O"&amp;ROW()-1)),""))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IF(AND($A130&lt;&gt;"",$A130&lt;&gt;"TOTAL"),IF(AND([4]PDI_DES__SUBUNIDAD_SECCIÓN_UBIC!$AB128&lt;&gt;"",[4]PDI_DES__SUBUNIDAD_SECCIÓN_UBIC!$AB128&lt;&gt;0),[4]PDI_DES__SUBUNIDAD_SECCIÓN_UBIC!$AB128,""),IF($A130="TOTAL",SUM(INDIRECT("Q4:Q"&amp;ROW()-1)),""))</f>
        <v/>
      </c>
      <c r="R130" s="6" t="str">
        <f ca="1">IF(AND($A130&lt;&gt;"",$A130&lt;&gt;"TOTAL"),IF(AND([4]PDI_DES__SUBUNIDAD_SECCIÓN_UBIC!$AD128&lt;&gt;"",[4]PDI_DES__SUBUNIDAD_SECCIÓN_UBIC!$AD128&lt;&gt;0),[4]PDI_DES__SUBUNIDAD_SECCIÓN_UBIC!$AD128,""),IF($A130="TOTAL",SUM(INDIRECT("R4:R"&amp;ROW()-1)),""))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IF(AND($A130&lt;&gt;"",$A130&lt;&gt;"TOTAL"),IF(AND([4]PDI_DES__SUBUNIDAD_SECCIÓN_UBIC!$AG128&lt;&gt;"",[4]PDI_DES__SUBUNIDAD_SECCIÓN_UBIC!$AG128&lt;&gt;0),[4]PDI_DES__SUBUNIDAD_SECCIÓN_UBIC!$AG128,""),IF($A130="TOTAL",SUM(INDIRECT("T4:T"&amp;ROW()-1)),""))</f>
        <v/>
      </c>
      <c r="U130" s="6" t="str">
        <f ca="1">IF(AND($A130&lt;&gt;"",$A130&lt;&gt;"TOTAL"),IF(AND([4]PDI_DES__SUBUNIDAD_SECCIÓN_UBIC!$AI128&lt;&gt;"",[4]PDI_DES__SUBUNIDAD_SECCIÓN_UBIC!$AI128&lt;&gt;0),[4]PDI_DES__SUBUNIDAD_SECCIÓN_UBIC!$AI128,""),IF($A130="TOTAL",SUM(INDIRECT("U4:U"&amp;ROW()-1)),""))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IF(AND($A130&lt;&gt;"",$A130&lt;&gt;"TOTAL"),IF(AND([4]PDI_DES__SUBUNIDAD_SECCIÓN_UBIC!$AL128&lt;&gt;"",[4]PDI_DES__SUBUNIDAD_SECCIÓN_UBIC!$AL128&lt;&gt;0),[4]PDI_DES__SUBUNIDAD_SECCIÓN_UBIC!$AL128,""),IF($A130="TOTAL",SUM(INDIRECT("W4:W"&amp;ROW()-1)),""))</f>
        <v/>
      </c>
      <c r="X130" s="6" t="str">
        <f ca="1">IF(AND($A130&lt;&gt;"",$A130&lt;&gt;"TOTAL"),IF(AND([4]PDI_DES__SUBUNIDAD_SECCIÓN_UBIC!$AN128&lt;&gt;"",[4]PDI_DES__SUBUNIDAD_SECCIÓN_UBIC!$AN128&lt;&gt;0),[4]PDI_DES__SUBUNIDAD_SECCIÓN_UBIC!$AN128,""),IF($A130="TOTAL",SUM(INDIRECT("X4:X"&amp;ROW()-1)),""))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IF(AND($A130&lt;&gt;"",$A130&lt;&gt;"TOTAL"),IF(AND([4]PDI_DES__SUBUNIDAD_SECCIÓN_UBIC!$AQ128&lt;&gt;"",[4]PDI_DES__SUBUNIDAD_SECCIÓN_UBIC!$AQ128&lt;&gt;0),[4]PDI_DES__SUBUNIDAD_SECCIÓN_UBIC!$AQ128,""),IF($A130="TOTAL",SUM(INDIRECT("Z4:Z"&amp;ROW()-1)),""))</f>
        <v/>
      </c>
      <c r="AA130" s="6" t="str">
        <f ca="1">IF(AND($A130&lt;&gt;"",$A130&lt;&gt;"TOTAL"),IF(AND([4]PDI_DES__SUBUNIDAD_SECCIÓN_UBIC!$AS128&lt;&gt;"",[4]PDI_DES__SUBUNIDAD_SECCIÓN_UBIC!$AS128&lt;&gt;0),[4]PDI_DES__SUBUNIDAD_SECCIÓN_UBIC!$AS128,""),IF($A130="TOTAL",SUM(INDIRECT("AA4:AA"&amp;ROW()-1)),""))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IF(AND($A130&lt;&gt;"",$A130&lt;&gt;"TOTAL"),IF(AND([4]PDI_DES__SUBUNIDAD_SECCIÓN_UBIC!$AV128&lt;&gt;"",[4]PDI_DES__SUBUNIDAD_SECCIÓN_UBIC!$AV128&lt;&gt;0),[4]PDI_DES__SUBUNIDAD_SECCIÓN_UBIC!$AV128,""),IF($A130="TOTAL",SUM(INDIRECT("AC4:AC"&amp;ROW()-1)),""))</f>
        <v/>
      </c>
      <c r="AD130" s="6" t="str">
        <f ca="1">IF(AND($A130&lt;&gt;"",$A130&lt;&gt;"TOTAL"),IF(AND([4]PDI_DES__SUBUNIDAD_SECCIÓN_UBIC!$AX128&lt;&gt;"",[4]PDI_DES__SUBUNIDAD_SECCIÓN_UBIC!$AX128&lt;&gt;0),[4]PDI_DES__SUBUNIDAD_SECCIÓN_UBIC!$AX128,""),IF($A130="TOTAL",SUM(INDIRECT("AD4:AD"&amp;ROW()-1)),""))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IF(AND($A130&lt;&gt;"",$A130&lt;&gt;"TOTAL"),IF(AND([4]PDI_DES__SUBUNIDAD_SECCIÓN_UBIC!$BA128&lt;&gt;"",[4]PDI_DES__SUBUNIDAD_SECCIÓN_UBIC!$BA128&lt;&gt;0),[4]PDI_DES__SUBUNIDAD_SECCIÓN_UBIC!$BA128,""),IF($A130="TOTAL",SUM(INDIRECT("AF4:AF"&amp;ROW()-1)),""))</f>
        <v/>
      </c>
      <c r="AG130" s="6" t="str">
        <f ca="1">IF(AND($A130&lt;&gt;"",$A130&lt;&gt;"TOTAL"),IF(AND([4]PDI_DES__SUBUNIDAD_SECCIÓN_UBIC!$BC128&lt;&gt;"",[4]PDI_DES__SUBUNIDAD_SECCIÓN_UBIC!$BC128&lt;&gt;0),[4]PDI_DES__SUBUNIDAD_SECCIÓN_UBIC!$BC128,""),IF($A130="TOTAL",SUM(INDIRECT("AG4:AG"&amp;ROW()-1)),""))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IF(AND($A130&lt;&gt;"",$A130&lt;&gt;"TOTAL"),IF(AND([4]PDI_DES__SUBUNIDAD_SECCIÓN_UBIC!$BF128&lt;&gt;"",[4]PDI_DES__SUBUNIDAD_SECCIÓN_UBIC!$BF128&lt;&gt;0),[4]PDI_DES__SUBUNIDAD_SECCIÓN_UBIC!$BF128,""),IF($A130="TOTAL",SUM(INDIRECT("AI4:AI"&amp;ROW()-1)),""))</f>
        <v/>
      </c>
      <c r="AJ130" s="6" t="str">
        <f ca="1">IF(AND($A130&lt;&gt;"",$A130&lt;&gt;"TOTAL"),IF(AND([4]PDI_DES__SUBUNIDAD_SECCIÓN_UBIC!$BH128&lt;&gt;"",[4]PDI_DES__SUBUNIDAD_SECCIÓN_UBIC!$BH128&lt;&gt;0),[4]PDI_DES__SUBUNIDAD_SECCIÓN_UBIC!$BH128,""),IF($A130="TOTAL",SUM(INDIRECT("AJ4:AJ"&amp;ROW()-1)),""))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IF(AND($A130&lt;&gt;"",$A130&lt;&gt;"TOTAL"),IF(AND([4]PDI_DES__SUBUNIDAD_SECCIÓN_UBIC!$BK128&lt;&gt;"",[4]PDI_DES__SUBUNIDAD_SECCIÓN_UBIC!$BK128&lt;&gt;0),[4]PDI_DES__SUBUNIDAD_SECCIÓN_UBIC!$BK128,""),IF($A130="TOTAL",SUM(INDIRECT("AL4:AL"&amp;ROW()-1)),""))</f>
        <v/>
      </c>
      <c r="AM130" s="6" t="str">
        <f ca="1">IF(AND($A130&lt;&gt;"",$A130&lt;&gt;"TOTAL"),IF(AND([4]PDI_DES__SUBUNIDAD_SECCIÓN_UBIC!$BM128&lt;&gt;"",[4]PDI_DES__SUBUNIDAD_SECCIÓN_UBIC!$BM128&lt;&gt;0),[4]PDI_DES__SUBUNIDAD_SECCIÓN_UBIC!$BM128,""),IF($A130="TOTAL",SUM(INDIRECT("AM4:AM"&amp;ROW()-1)),""))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IF(AND($A130&lt;&gt;"",$A130&lt;&gt;"TOTAL"),IF(AND([4]PDI_DES__SUBUNIDAD_SECCIÓN_UBIC!$BP128&lt;&gt;"",[4]PDI_DES__SUBUNIDAD_SECCIÓN_UBIC!$BP128&lt;&gt;0),[4]PDI_DES__SUBUNIDAD_SECCIÓN_UBIC!$BP128,""),IF($A130="TOTAL",SUM(INDIRECT("AO4:AO"&amp;ROW()-1)),""))</f>
        <v/>
      </c>
      <c r="AP130" s="6" t="str">
        <f ca="1">IF(AND($A130&lt;&gt;"",$A130&lt;&gt;"TOTAL"),IF(AND([4]PDI_DES__SUBUNIDAD_SECCIÓN_UBIC!$BR128&lt;&gt;"",[4]PDI_DES__SUBUNIDAD_SECCIÓN_UBIC!$BR128&lt;&gt;0),[4]PDI_DES__SUBUNIDAD_SECCIÓN_UBIC!$BR128,""),IF($A130="TOTAL",SUM(INDIRECT("AP4:AP"&amp;ROW()-1)),""))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IF(AND($A130&lt;&gt;"",$A130&lt;&gt;"TOTAL"),IF(AND([4]PDI_DES__SUBUNIDAD_SECCIÓN_UBIC!$BU128&lt;&gt;"",[4]PDI_DES__SUBUNIDAD_SECCIÓN_UBIC!$BU128&lt;&gt;0),[4]PDI_DES__SUBUNIDAD_SECCIÓN_UBIC!$BU128,""),IF($A130="TOTAL",SUM(INDIRECT("AR4:AR"&amp;ROW()-1)),""))</f>
        <v/>
      </c>
      <c r="AS130" s="6" t="str">
        <f ca="1">IF(AND($A130&lt;&gt;"",$A130&lt;&gt;"TOTAL"),IF(AND([4]PDI_DES__SUBUNIDAD_SECCIÓN_UBIC!$BW128&lt;&gt;"",[4]PDI_DES__SUBUNIDAD_SECCIÓN_UBIC!$BW128&lt;&gt;0),[4]PDI_DES__SUBUNIDAD_SECCIÓN_UBIC!$BW128,""),IF($A130="TOTAL",SUM(INDIRECT("AS4:AS"&amp;ROW()-1)),""))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IF(AND($A130&lt;&gt;"",$A130&lt;&gt;"TOTAL"),IF(AND([4]PDI_DES__SUBUNIDAD_SECCIÓN_UBIC!$BZ128&lt;&gt;"",[4]PDI_DES__SUBUNIDAD_SECCIÓN_UBIC!$BZ128&lt;&gt;0),[4]PDI_DES__SUBUNIDAD_SECCIÓN_UBIC!$BZ128,""),IF($A130="TOTAL",SUM(INDIRECT("AU4:AU"&amp;ROW()-1)),""))</f>
        <v/>
      </c>
      <c r="AV130" s="6" t="str">
        <f ca="1">IF(AND($A130&lt;&gt;"",$A130&lt;&gt;"TOTAL"),IF(AND([4]PDI_DES__SUBUNIDAD_SECCIÓN_UBIC!$CB128&lt;&gt;"",[4]PDI_DES__SUBUNIDAD_SECCIÓN_UBIC!$CB128&lt;&gt;0),[4]PDI_DES__SUBUNIDAD_SECCIÓN_UBIC!$CB128,""),IF($A130="TOTAL",SUM(INDIRECT("AV4:AV"&amp;ROW()-1)),""))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IF(AND($A130&lt;&gt;"",$A130&lt;&gt;"TOTAL"),IF(AND([4]PDI_DES__SUBUNIDAD_SECCIÓN_UBIC!$CE128&lt;&gt;"",[4]PDI_DES__SUBUNIDAD_SECCIÓN_UBIC!$CE128&lt;&gt;0),[4]PDI_DES__SUBUNIDAD_SECCIÓN_UBIC!$CE128,""),IF($A130="TOTAL",SUM(INDIRECT("AX4:AX"&amp;ROW()-1)),""))</f>
        <v/>
      </c>
      <c r="AY130" s="6" t="str">
        <f ca="1">IF(AND($A130&lt;&gt;"",$A130&lt;&gt;"TOTAL"),IF(AND([4]PDI_DES__SUBUNIDAD_SECCIÓN_UBIC!$CG128&lt;&gt;"",[4]PDI_DES__SUBUNIDAD_SECCIÓN_UBIC!$CG128&lt;&gt;0),[4]PDI_DES__SUBUNIDAD_SECCIÓN_UBIC!$CG128,""),IF($A130="TOTAL",SUM(INDIRECT("AY4:AY"&amp;ROW()-1)),""))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IF(AND($A130&lt;&gt;"",$A130&lt;&gt;"TOTAL"),IF(AND([4]PDI_DES__SUBUNIDAD_SECCIÓN_UBIC!$CJ128&lt;&gt;"",[4]PDI_DES__SUBUNIDAD_SECCIÓN_UBIC!$CJ128&lt;&gt;0),[4]PDI_DES__SUBUNIDAD_SECCIÓN_UBIC!$CJ128,""),IF($A130="TOTAL",SUM(INDIRECT("BA4:BA"&amp;ROW()-1)),""))</f>
        <v/>
      </c>
      <c r="BB130" s="6" t="str">
        <f ca="1">IF(AND($A130&lt;&gt;"",$A130&lt;&gt;"TOTAL"),IF(AND([4]PDI_DES__SUBUNIDAD_SECCIÓN_UBIC!$CL128&lt;&gt;"",[4]PDI_DES__SUBUNIDAD_SECCIÓN_UBIC!$CL128&lt;&gt;0),[4]PDI_DES__SUBUNIDAD_SECCIÓN_UBIC!$CL128,""),IF($A130="TOTAL",SUM(INDIRECT("BB4:BB"&amp;ROW()-1)),""))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IF(AND($A130&lt;&gt;"",$A130&lt;&gt;"TOTAL"),IF(AND([4]PDI_DES__SUBUNIDAD_SECCIÓN_UBIC!$CO128&lt;&gt;"",[4]PDI_DES__SUBUNIDAD_SECCIÓN_UBIC!$CO128&lt;&gt;0),[4]PDI_DES__SUBUNIDAD_SECCIÓN_UBIC!$CO128,""),IF($A130="TOTAL",SUM(INDIRECT("BD4:BD"&amp;ROW()-1)),""))</f>
        <v/>
      </c>
      <c r="BE130" s="6" t="str">
        <f ca="1">IF(AND($A130&lt;&gt;"",$A130&lt;&gt;"TOTAL"),IF(AND([4]PDI_DES__SUBUNIDAD_SECCIÓN_UBIC!$CQ128&lt;&gt;"",[4]PDI_DES__SUBUNIDAD_SECCIÓN_UBIC!$CQ128&lt;&gt;0),[4]PDI_DES__SUBUNIDAD_SECCIÓN_UBIC!$CQ128,""),IF($A130="TOTAL",SUM(INDIRECT("BE4:BE"&amp;ROW()-1)),""))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IF([4]PDI_DES__SUBUNIDAD_SECCIÓN_UBIC!$B129&lt;&gt;"",[4]PDI_DES__SUBUNIDAD_SECCIÓN_UBIC!$B129,IF(AND([4]PDI_DES__SUBUNIDAD_SECCIÓN_UBIC!$B129="",[4]PDI_DES__SUBUNIDAD_SECCIÓN_UBIC!$B130="",[4]PDI_DES__SUBUNIDAD_SECCIÓN_UBIC!$B128=""),"","TOTAL"))</f>
        <v/>
      </c>
      <c r="B131" s="6" t="str">
        <f ca="1">IF(AND($A131&lt;&gt;"",$A131&lt;&gt;"TOTAL"),IF(AND([4]PDI_DES__SUBUNIDAD_SECCIÓN_UBIC!$C129&lt;&gt;"",[4]PDI_DES__SUBUNIDAD_SECCIÓN_UBIC!$C129&lt;&gt;0),[4]PDI_DES__SUBUNIDAD_SECCIÓN_UBIC!$C129,""),IF($A131="TOTAL",SUM(INDIRECT("B4:B"&amp;ROW()-1)),""))</f>
        <v/>
      </c>
      <c r="C131" s="6" t="str">
        <f ca="1">IF(AND($A131&lt;&gt;"",$A131&lt;&gt;"TOTAL"),IF(AND([4]PDI_DES__SUBUNIDAD_SECCIÓN_UBIC!$E129&lt;&gt;"",[4]PDI_DES__SUBUNIDAD_SECCIÓN_UBIC!$E129&lt;&gt;0),[4]PDI_DES__SUBUNIDAD_SECCIÓN_UBIC!$E129,""),IF($A131="TOTAL",SUM(INDIRECT("C4:C"&amp;ROW()-1)),""))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IF(AND($A131&lt;&gt;"",$A131&lt;&gt;"TOTAL"),IF(AND([4]PDI_DES__SUBUNIDAD_SECCIÓN_UBIC!$H129&lt;&gt;"",[4]PDI_DES__SUBUNIDAD_SECCIÓN_UBIC!$H129&lt;&gt;0),[4]PDI_DES__SUBUNIDAD_SECCIÓN_UBIC!$H129,""),IF($A131="TOTAL",SUM(INDIRECT("E4:E"&amp;ROW()-1)),""))</f>
        <v/>
      </c>
      <c r="F131" s="6" t="str">
        <f ca="1">IF(AND($A131&lt;&gt;"",$A131&lt;&gt;"TOTAL"),IF(AND([4]PDI_DES__SUBUNIDAD_SECCIÓN_UBIC!$J129&lt;&gt;"",[4]PDI_DES__SUBUNIDAD_SECCIÓN_UBIC!$J129&lt;&gt;0),[4]PDI_DES__SUBUNIDAD_SECCIÓN_UBIC!$J129,""),IF($A131="TOTAL",SUM(INDIRECT("F4:F"&amp;ROW()-1)),""))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IF(AND($A131&lt;&gt;"",$A131&lt;&gt;"TOTAL"),IF(AND([4]PDI_DES__SUBUNIDAD_SECCIÓN_UBIC!$M129&lt;&gt;"",[4]PDI_DES__SUBUNIDAD_SECCIÓN_UBIC!$M129&lt;&gt;0),[4]PDI_DES__SUBUNIDAD_SECCIÓN_UBIC!$M129,""),IF($A131="TOTAL",SUM(INDIRECT("H4:H"&amp;ROW()-1)),""))</f>
        <v/>
      </c>
      <c r="I131" s="6" t="str">
        <f ca="1">IF(AND($A131&lt;&gt;"",$A131&lt;&gt;"TOTAL"),IF(AND([4]PDI_DES__SUBUNIDAD_SECCIÓN_UBIC!$O129&lt;&gt;"",[4]PDI_DES__SUBUNIDAD_SECCIÓN_UBIC!$O129&lt;&gt;0),[4]PDI_DES__SUBUNIDAD_SECCIÓN_UBIC!$O129,""),IF($A131="TOTAL",SUM(INDIRECT("I4:I"&amp;ROW()-1)),""))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IF(AND($A131&lt;&gt;"",$A131&lt;&gt;"TOTAL"),IF(AND([4]PDI_DES__SUBUNIDAD_SECCIÓN_UBIC!$R129&lt;&gt;"",[4]PDI_DES__SUBUNIDAD_SECCIÓN_UBIC!$R129&lt;&gt;0),[4]PDI_DES__SUBUNIDAD_SECCIÓN_UBIC!$R129,""),IF($A131="TOTAL",SUM(INDIRECT("K4:K"&amp;ROW()-1)),""))</f>
        <v/>
      </c>
      <c r="L131" s="6" t="str">
        <f ca="1">IF(AND($A131&lt;&gt;"",$A131&lt;&gt;"TOTAL"),IF(AND([4]PDI_DES__SUBUNIDAD_SECCIÓN_UBIC!$T129&lt;&gt;"",[4]PDI_DES__SUBUNIDAD_SECCIÓN_UBIC!$T129&lt;&gt;0),[4]PDI_DES__SUBUNIDAD_SECCIÓN_UBIC!$T129,""),IF($A131="TOTAL",SUM(INDIRECT("L4:L"&amp;ROW()-1)),""))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IF(AND($A131&lt;&gt;"",$A131&lt;&gt;"TOTAL"),IF(AND([4]PDI_DES__SUBUNIDAD_SECCIÓN_UBIC!$W129&lt;&gt;"",[4]PDI_DES__SUBUNIDAD_SECCIÓN_UBIC!$W129&lt;&gt;0),[4]PDI_DES__SUBUNIDAD_SECCIÓN_UBIC!$W129,""),IF($A131="TOTAL",SUM(INDIRECT("N4:N"&amp;ROW()-1)),""))</f>
        <v/>
      </c>
      <c r="O131" s="6" t="str">
        <f ca="1">IF(AND($A131&lt;&gt;"",$A131&lt;&gt;"TOTAL"),IF(AND([4]PDI_DES__SUBUNIDAD_SECCIÓN_UBIC!$Y129&lt;&gt;"",[4]PDI_DES__SUBUNIDAD_SECCIÓN_UBIC!$Y129&lt;&gt;0),[4]PDI_DES__SUBUNIDAD_SECCIÓN_UBIC!$Y129,""),IF($A131="TOTAL",SUM(INDIRECT("O4:O"&amp;ROW()-1)),""))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IF(AND($A131&lt;&gt;"",$A131&lt;&gt;"TOTAL"),IF(AND([4]PDI_DES__SUBUNIDAD_SECCIÓN_UBIC!$AB129&lt;&gt;"",[4]PDI_DES__SUBUNIDAD_SECCIÓN_UBIC!$AB129&lt;&gt;0),[4]PDI_DES__SUBUNIDAD_SECCIÓN_UBIC!$AB129,""),IF($A131="TOTAL",SUM(INDIRECT("Q4:Q"&amp;ROW()-1)),""))</f>
        <v/>
      </c>
      <c r="R131" s="6" t="str">
        <f ca="1">IF(AND($A131&lt;&gt;"",$A131&lt;&gt;"TOTAL"),IF(AND([4]PDI_DES__SUBUNIDAD_SECCIÓN_UBIC!$AD129&lt;&gt;"",[4]PDI_DES__SUBUNIDAD_SECCIÓN_UBIC!$AD129&lt;&gt;0),[4]PDI_DES__SUBUNIDAD_SECCIÓN_UBIC!$AD129,""),IF($A131="TOTAL",SUM(INDIRECT("R4:R"&amp;ROW()-1)),""))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IF(AND($A131&lt;&gt;"",$A131&lt;&gt;"TOTAL"),IF(AND([4]PDI_DES__SUBUNIDAD_SECCIÓN_UBIC!$AG129&lt;&gt;"",[4]PDI_DES__SUBUNIDAD_SECCIÓN_UBIC!$AG129&lt;&gt;0),[4]PDI_DES__SUBUNIDAD_SECCIÓN_UBIC!$AG129,""),IF($A131="TOTAL",SUM(INDIRECT("T4:T"&amp;ROW()-1)),""))</f>
        <v/>
      </c>
      <c r="U131" s="6" t="str">
        <f ca="1">IF(AND($A131&lt;&gt;"",$A131&lt;&gt;"TOTAL"),IF(AND([4]PDI_DES__SUBUNIDAD_SECCIÓN_UBIC!$AI129&lt;&gt;"",[4]PDI_DES__SUBUNIDAD_SECCIÓN_UBIC!$AI129&lt;&gt;0),[4]PDI_DES__SUBUNIDAD_SECCIÓN_UBIC!$AI129,""),IF($A131="TOTAL",SUM(INDIRECT("U4:U"&amp;ROW()-1)),""))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IF(AND($A131&lt;&gt;"",$A131&lt;&gt;"TOTAL"),IF(AND([4]PDI_DES__SUBUNIDAD_SECCIÓN_UBIC!$AL129&lt;&gt;"",[4]PDI_DES__SUBUNIDAD_SECCIÓN_UBIC!$AL129&lt;&gt;0),[4]PDI_DES__SUBUNIDAD_SECCIÓN_UBIC!$AL129,""),IF($A131="TOTAL",SUM(INDIRECT("W4:W"&amp;ROW()-1)),""))</f>
        <v/>
      </c>
      <c r="X131" s="6" t="str">
        <f ca="1">IF(AND($A131&lt;&gt;"",$A131&lt;&gt;"TOTAL"),IF(AND([4]PDI_DES__SUBUNIDAD_SECCIÓN_UBIC!$AN129&lt;&gt;"",[4]PDI_DES__SUBUNIDAD_SECCIÓN_UBIC!$AN129&lt;&gt;0),[4]PDI_DES__SUBUNIDAD_SECCIÓN_UBIC!$AN129,""),IF($A131="TOTAL",SUM(INDIRECT("X4:X"&amp;ROW()-1)),""))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IF(AND($A131&lt;&gt;"",$A131&lt;&gt;"TOTAL"),IF(AND([4]PDI_DES__SUBUNIDAD_SECCIÓN_UBIC!$AQ129&lt;&gt;"",[4]PDI_DES__SUBUNIDAD_SECCIÓN_UBIC!$AQ129&lt;&gt;0),[4]PDI_DES__SUBUNIDAD_SECCIÓN_UBIC!$AQ129,""),IF($A131="TOTAL",SUM(INDIRECT("Z4:Z"&amp;ROW()-1)),""))</f>
        <v/>
      </c>
      <c r="AA131" s="6" t="str">
        <f ca="1">IF(AND($A131&lt;&gt;"",$A131&lt;&gt;"TOTAL"),IF(AND([4]PDI_DES__SUBUNIDAD_SECCIÓN_UBIC!$AS129&lt;&gt;"",[4]PDI_DES__SUBUNIDAD_SECCIÓN_UBIC!$AS129&lt;&gt;0),[4]PDI_DES__SUBUNIDAD_SECCIÓN_UBIC!$AS129,""),IF($A131="TOTAL",SUM(INDIRECT("AA4:AA"&amp;ROW()-1)),""))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IF(AND($A131&lt;&gt;"",$A131&lt;&gt;"TOTAL"),IF(AND([4]PDI_DES__SUBUNIDAD_SECCIÓN_UBIC!$AV129&lt;&gt;"",[4]PDI_DES__SUBUNIDAD_SECCIÓN_UBIC!$AV129&lt;&gt;0),[4]PDI_DES__SUBUNIDAD_SECCIÓN_UBIC!$AV129,""),IF($A131="TOTAL",SUM(INDIRECT("AC4:AC"&amp;ROW()-1)),""))</f>
        <v/>
      </c>
      <c r="AD131" s="6" t="str">
        <f ca="1">IF(AND($A131&lt;&gt;"",$A131&lt;&gt;"TOTAL"),IF(AND([4]PDI_DES__SUBUNIDAD_SECCIÓN_UBIC!$AX129&lt;&gt;"",[4]PDI_DES__SUBUNIDAD_SECCIÓN_UBIC!$AX129&lt;&gt;0),[4]PDI_DES__SUBUNIDAD_SECCIÓN_UBIC!$AX129,""),IF($A131="TOTAL",SUM(INDIRECT("AD4:AD"&amp;ROW()-1)),""))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IF(AND($A131&lt;&gt;"",$A131&lt;&gt;"TOTAL"),IF(AND([4]PDI_DES__SUBUNIDAD_SECCIÓN_UBIC!$BA129&lt;&gt;"",[4]PDI_DES__SUBUNIDAD_SECCIÓN_UBIC!$BA129&lt;&gt;0),[4]PDI_DES__SUBUNIDAD_SECCIÓN_UBIC!$BA129,""),IF($A131="TOTAL",SUM(INDIRECT("AF4:AF"&amp;ROW()-1)),""))</f>
        <v/>
      </c>
      <c r="AG131" s="6" t="str">
        <f ca="1">IF(AND($A131&lt;&gt;"",$A131&lt;&gt;"TOTAL"),IF(AND([4]PDI_DES__SUBUNIDAD_SECCIÓN_UBIC!$BC129&lt;&gt;"",[4]PDI_DES__SUBUNIDAD_SECCIÓN_UBIC!$BC129&lt;&gt;0),[4]PDI_DES__SUBUNIDAD_SECCIÓN_UBIC!$BC129,""),IF($A131="TOTAL",SUM(INDIRECT("AG4:AG"&amp;ROW()-1)),""))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IF(AND($A131&lt;&gt;"",$A131&lt;&gt;"TOTAL"),IF(AND([4]PDI_DES__SUBUNIDAD_SECCIÓN_UBIC!$BF129&lt;&gt;"",[4]PDI_DES__SUBUNIDAD_SECCIÓN_UBIC!$BF129&lt;&gt;0),[4]PDI_DES__SUBUNIDAD_SECCIÓN_UBIC!$BF129,""),IF($A131="TOTAL",SUM(INDIRECT("AI4:AI"&amp;ROW()-1)),""))</f>
        <v/>
      </c>
      <c r="AJ131" s="6" t="str">
        <f ca="1">IF(AND($A131&lt;&gt;"",$A131&lt;&gt;"TOTAL"),IF(AND([4]PDI_DES__SUBUNIDAD_SECCIÓN_UBIC!$BH129&lt;&gt;"",[4]PDI_DES__SUBUNIDAD_SECCIÓN_UBIC!$BH129&lt;&gt;0),[4]PDI_DES__SUBUNIDAD_SECCIÓN_UBIC!$BH129,""),IF($A131="TOTAL",SUM(INDIRECT("AJ4:AJ"&amp;ROW()-1)),""))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IF(AND($A131&lt;&gt;"",$A131&lt;&gt;"TOTAL"),IF(AND([4]PDI_DES__SUBUNIDAD_SECCIÓN_UBIC!$BK129&lt;&gt;"",[4]PDI_DES__SUBUNIDAD_SECCIÓN_UBIC!$BK129&lt;&gt;0),[4]PDI_DES__SUBUNIDAD_SECCIÓN_UBIC!$BK129,""),IF($A131="TOTAL",SUM(INDIRECT("AL4:AL"&amp;ROW()-1)),""))</f>
        <v/>
      </c>
      <c r="AM131" s="6" t="str">
        <f ca="1">IF(AND($A131&lt;&gt;"",$A131&lt;&gt;"TOTAL"),IF(AND([4]PDI_DES__SUBUNIDAD_SECCIÓN_UBIC!$BM129&lt;&gt;"",[4]PDI_DES__SUBUNIDAD_SECCIÓN_UBIC!$BM129&lt;&gt;0),[4]PDI_DES__SUBUNIDAD_SECCIÓN_UBIC!$BM129,""),IF($A131="TOTAL",SUM(INDIRECT("AM4:AM"&amp;ROW()-1)),""))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IF(AND($A131&lt;&gt;"",$A131&lt;&gt;"TOTAL"),IF(AND([4]PDI_DES__SUBUNIDAD_SECCIÓN_UBIC!$BP129&lt;&gt;"",[4]PDI_DES__SUBUNIDAD_SECCIÓN_UBIC!$BP129&lt;&gt;0),[4]PDI_DES__SUBUNIDAD_SECCIÓN_UBIC!$BP129,""),IF($A131="TOTAL",SUM(INDIRECT("AO4:AO"&amp;ROW()-1)),""))</f>
        <v/>
      </c>
      <c r="AP131" s="6" t="str">
        <f ca="1">IF(AND($A131&lt;&gt;"",$A131&lt;&gt;"TOTAL"),IF(AND([4]PDI_DES__SUBUNIDAD_SECCIÓN_UBIC!$BR129&lt;&gt;"",[4]PDI_DES__SUBUNIDAD_SECCIÓN_UBIC!$BR129&lt;&gt;0),[4]PDI_DES__SUBUNIDAD_SECCIÓN_UBIC!$BR129,""),IF($A131="TOTAL",SUM(INDIRECT("AP4:AP"&amp;ROW()-1)),""))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IF(AND($A131&lt;&gt;"",$A131&lt;&gt;"TOTAL"),IF(AND([4]PDI_DES__SUBUNIDAD_SECCIÓN_UBIC!$BU129&lt;&gt;"",[4]PDI_DES__SUBUNIDAD_SECCIÓN_UBIC!$BU129&lt;&gt;0),[4]PDI_DES__SUBUNIDAD_SECCIÓN_UBIC!$BU129,""),IF($A131="TOTAL",SUM(INDIRECT("AR4:AR"&amp;ROW()-1)),""))</f>
        <v/>
      </c>
      <c r="AS131" s="6" t="str">
        <f ca="1">IF(AND($A131&lt;&gt;"",$A131&lt;&gt;"TOTAL"),IF(AND([4]PDI_DES__SUBUNIDAD_SECCIÓN_UBIC!$BW129&lt;&gt;"",[4]PDI_DES__SUBUNIDAD_SECCIÓN_UBIC!$BW129&lt;&gt;0),[4]PDI_DES__SUBUNIDAD_SECCIÓN_UBIC!$BW129,""),IF($A131="TOTAL",SUM(INDIRECT("AS4:AS"&amp;ROW()-1)),""))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IF(AND($A131&lt;&gt;"",$A131&lt;&gt;"TOTAL"),IF(AND([4]PDI_DES__SUBUNIDAD_SECCIÓN_UBIC!$BZ129&lt;&gt;"",[4]PDI_DES__SUBUNIDAD_SECCIÓN_UBIC!$BZ129&lt;&gt;0),[4]PDI_DES__SUBUNIDAD_SECCIÓN_UBIC!$BZ129,""),IF($A131="TOTAL",SUM(INDIRECT("AU4:AU"&amp;ROW()-1)),""))</f>
        <v/>
      </c>
      <c r="AV131" s="6" t="str">
        <f ca="1">IF(AND($A131&lt;&gt;"",$A131&lt;&gt;"TOTAL"),IF(AND([4]PDI_DES__SUBUNIDAD_SECCIÓN_UBIC!$CB129&lt;&gt;"",[4]PDI_DES__SUBUNIDAD_SECCIÓN_UBIC!$CB129&lt;&gt;0),[4]PDI_DES__SUBUNIDAD_SECCIÓN_UBIC!$CB129,""),IF($A131="TOTAL",SUM(INDIRECT("AV4:AV"&amp;ROW()-1)),""))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IF(AND($A131&lt;&gt;"",$A131&lt;&gt;"TOTAL"),IF(AND([4]PDI_DES__SUBUNIDAD_SECCIÓN_UBIC!$CE129&lt;&gt;"",[4]PDI_DES__SUBUNIDAD_SECCIÓN_UBIC!$CE129&lt;&gt;0),[4]PDI_DES__SUBUNIDAD_SECCIÓN_UBIC!$CE129,""),IF($A131="TOTAL",SUM(INDIRECT("AX4:AX"&amp;ROW()-1)),""))</f>
        <v/>
      </c>
      <c r="AY131" s="6" t="str">
        <f ca="1">IF(AND($A131&lt;&gt;"",$A131&lt;&gt;"TOTAL"),IF(AND([4]PDI_DES__SUBUNIDAD_SECCIÓN_UBIC!$CG129&lt;&gt;"",[4]PDI_DES__SUBUNIDAD_SECCIÓN_UBIC!$CG129&lt;&gt;0),[4]PDI_DES__SUBUNIDAD_SECCIÓN_UBIC!$CG129,""),IF($A131="TOTAL",SUM(INDIRECT("AY4:AY"&amp;ROW()-1)),""))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IF(AND($A131&lt;&gt;"",$A131&lt;&gt;"TOTAL"),IF(AND([4]PDI_DES__SUBUNIDAD_SECCIÓN_UBIC!$CJ129&lt;&gt;"",[4]PDI_DES__SUBUNIDAD_SECCIÓN_UBIC!$CJ129&lt;&gt;0),[4]PDI_DES__SUBUNIDAD_SECCIÓN_UBIC!$CJ129,""),IF($A131="TOTAL",SUM(INDIRECT("BA4:BA"&amp;ROW()-1)),""))</f>
        <v/>
      </c>
      <c r="BB131" s="6" t="str">
        <f ca="1">IF(AND($A131&lt;&gt;"",$A131&lt;&gt;"TOTAL"),IF(AND([4]PDI_DES__SUBUNIDAD_SECCIÓN_UBIC!$CL129&lt;&gt;"",[4]PDI_DES__SUBUNIDAD_SECCIÓN_UBIC!$CL129&lt;&gt;0),[4]PDI_DES__SUBUNIDAD_SECCIÓN_UBIC!$CL129,""),IF($A131="TOTAL",SUM(INDIRECT("BB4:BB"&amp;ROW()-1)),""))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IF(AND($A131&lt;&gt;"",$A131&lt;&gt;"TOTAL"),IF(AND([4]PDI_DES__SUBUNIDAD_SECCIÓN_UBIC!$CO129&lt;&gt;"",[4]PDI_DES__SUBUNIDAD_SECCIÓN_UBIC!$CO129&lt;&gt;0),[4]PDI_DES__SUBUNIDAD_SECCIÓN_UBIC!$CO129,""),IF($A131="TOTAL",SUM(INDIRECT("BD4:BD"&amp;ROW()-1)),""))</f>
        <v/>
      </c>
      <c r="BE131" s="6" t="str">
        <f ca="1">IF(AND($A131&lt;&gt;"",$A131&lt;&gt;"TOTAL"),IF(AND([4]PDI_DES__SUBUNIDAD_SECCIÓN_UBIC!$CQ129&lt;&gt;"",[4]PDI_DES__SUBUNIDAD_SECCIÓN_UBIC!$CQ129&lt;&gt;0),[4]PDI_DES__SUBUNIDAD_SECCIÓN_UBIC!$CQ129,""),IF($A131="TOTAL",SUM(INDIRECT("BE4:BE"&amp;ROW()-1)),""))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IF([4]PDI_DES__SUBUNIDAD_SECCIÓN_UBIC!$B130&lt;&gt;"",[4]PDI_DES__SUBUNIDAD_SECCIÓN_UBIC!$B130,IF(AND([4]PDI_DES__SUBUNIDAD_SECCIÓN_UBIC!$B130="",[4]PDI_DES__SUBUNIDAD_SECCIÓN_UBIC!$B131="",[4]PDI_DES__SUBUNIDAD_SECCIÓN_UBIC!$B129=""),"","TOTAL"))</f>
        <v/>
      </c>
      <c r="B132" s="6" t="str">
        <f ca="1">IF(AND($A132&lt;&gt;"",$A132&lt;&gt;"TOTAL"),IF(AND([4]PDI_DES__SUBUNIDAD_SECCIÓN_UBIC!$C130&lt;&gt;"",[4]PDI_DES__SUBUNIDAD_SECCIÓN_UBIC!$C130&lt;&gt;0),[4]PDI_DES__SUBUNIDAD_SECCIÓN_UBIC!$C130,""),IF($A132="TOTAL",SUM(INDIRECT("B4:B"&amp;ROW()-1)),""))</f>
        <v/>
      </c>
      <c r="C132" s="6" t="str">
        <f ca="1">IF(AND($A132&lt;&gt;"",$A132&lt;&gt;"TOTAL"),IF(AND([4]PDI_DES__SUBUNIDAD_SECCIÓN_UBIC!$E130&lt;&gt;"",[4]PDI_DES__SUBUNIDAD_SECCIÓN_UBIC!$E130&lt;&gt;0),[4]PDI_DES__SUBUNIDAD_SECCIÓN_UBIC!$E130,""),IF($A132="TOTAL",SUM(INDIRECT("C4:C"&amp;ROW()-1)),""))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IF(AND($A132&lt;&gt;"",$A132&lt;&gt;"TOTAL"),IF(AND([4]PDI_DES__SUBUNIDAD_SECCIÓN_UBIC!$H130&lt;&gt;"",[4]PDI_DES__SUBUNIDAD_SECCIÓN_UBIC!$H130&lt;&gt;0),[4]PDI_DES__SUBUNIDAD_SECCIÓN_UBIC!$H130,""),IF($A132="TOTAL",SUM(INDIRECT("E4:E"&amp;ROW()-1)),""))</f>
        <v/>
      </c>
      <c r="F132" s="6" t="str">
        <f ca="1">IF(AND($A132&lt;&gt;"",$A132&lt;&gt;"TOTAL"),IF(AND([4]PDI_DES__SUBUNIDAD_SECCIÓN_UBIC!$J130&lt;&gt;"",[4]PDI_DES__SUBUNIDAD_SECCIÓN_UBIC!$J130&lt;&gt;0),[4]PDI_DES__SUBUNIDAD_SECCIÓN_UBIC!$J130,""),IF($A132="TOTAL",SUM(INDIRECT("F4:F"&amp;ROW()-1)),""))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IF(AND($A132&lt;&gt;"",$A132&lt;&gt;"TOTAL"),IF(AND([4]PDI_DES__SUBUNIDAD_SECCIÓN_UBIC!$M130&lt;&gt;"",[4]PDI_DES__SUBUNIDAD_SECCIÓN_UBIC!$M130&lt;&gt;0),[4]PDI_DES__SUBUNIDAD_SECCIÓN_UBIC!$M130,""),IF($A132="TOTAL",SUM(INDIRECT("H4:H"&amp;ROW()-1)),""))</f>
        <v/>
      </c>
      <c r="I132" s="6" t="str">
        <f ca="1">IF(AND($A132&lt;&gt;"",$A132&lt;&gt;"TOTAL"),IF(AND([4]PDI_DES__SUBUNIDAD_SECCIÓN_UBIC!$O130&lt;&gt;"",[4]PDI_DES__SUBUNIDAD_SECCIÓN_UBIC!$O130&lt;&gt;0),[4]PDI_DES__SUBUNIDAD_SECCIÓN_UBIC!$O130,""),IF($A132="TOTAL",SUM(INDIRECT("I4:I"&amp;ROW()-1)),""))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IF(AND($A132&lt;&gt;"",$A132&lt;&gt;"TOTAL"),IF(AND([4]PDI_DES__SUBUNIDAD_SECCIÓN_UBIC!$R130&lt;&gt;"",[4]PDI_DES__SUBUNIDAD_SECCIÓN_UBIC!$R130&lt;&gt;0),[4]PDI_DES__SUBUNIDAD_SECCIÓN_UBIC!$R130,""),IF($A132="TOTAL",SUM(INDIRECT("K4:K"&amp;ROW()-1)),""))</f>
        <v/>
      </c>
      <c r="L132" s="6" t="str">
        <f ca="1">IF(AND($A132&lt;&gt;"",$A132&lt;&gt;"TOTAL"),IF(AND([4]PDI_DES__SUBUNIDAD_SECCIÓN_UBIC!$T130&lt;&gt;"",[4]PDI_DES__SUBUNIDAD_SECCIÓN_UBIC!$T130&lt;&gt;0),[4]PDI_DES__SUBUNIDAD_SECCIÓN_UBIC!$T130,""),IF($A132="TOTAL",SUM(INDIRECT("L4:L"&amp;ROW()-1)),""))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IF(AND($A132&lt;&gt;"",$A132&lt;&gt;"TOTAL"),IF(AND([4]PDI_DES__SUBUNIDAD_SECCIÓN_UBIC!$W130&lt;&gt;"",[4]PDI_DES__SUBUNIDAD_SECCIÓN_UBIC!$W130&lt;&gt;0),[4]PDI_DES__SUBUNIDAD_SECCIÓN_UBIC!$W130,""),IF($A132="TOTAL",SUM(INDIRECT("N4:N"&amp;ROW()-1)),""))</f>
        <v/>
      </c>
      <c r="O132" s="6" t="str">
        <f ca="1">IF(AND($A132&lt;&gt;"",$A132&lt;&gt;"TOTAL"),IF(AND([4]PDI_DES__SUBUNIDAD_SECCIÓN_UBIC!$Y130&lt;&gt;"",[4]PDI_DES__SUBUNIDAD_SECCIÓN_UBIC!$Y130&lt;&gt;0),[4]PDI_DES__SUBUNIDAD_SECCIÓN_UBIC!$Y130,""),IF($A132="TOTAL",SUM(INDIRECT("O4:O"&amp;ROW()-1)),""))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IF(AND($A132&lt;&gt;"",$A132&lt;&gt;"TOTAL"),IF(AND([4]PDI_DES__SUBUNIDAD_SECCIÓN_UBIC!$AB130&lt;&gt;"",[4]PDI_DES__SUBUNIDAD_SECCIÓN_UBIC!$AB130&lt;&gt;0),[4]PDI_DES__SUBUNIDAD_SECCIÓN_UBIC!$AB130,""),IF($A132="TOTAL",SUM(INDIRECT("Q4:Q"&amp;ROW()-1)),""))</f>
        <v/>
      </c>
      <c r="R132" s="6" t="str">
        <f ca="1">IF(AND($A132&lt;&gt;"",$A132&lt;&gt;"TOTAL"),IF(AND([4]PDI_DES__SUBUNIDAD_SECCIÓN_UBIC!$AD130&lt;&gt;"",[4]PDI_DES__SUBUNIDAD_SECCIÓN_UBIC!$AD130&lt;&gt;0),[4]PDI_DES__SUBUNIDAD_SECCIÓN_UBIC!$AD130,""),IF($A132="TOTAL",SUM(INDIRECT("R4:R"&amp;ROW()-1)),""))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IF(AND($A132&lt;&gt;"",$A132&lt;&gt;"TOTAL"),IF(AND([4]PDI_DES__SUBUNIDAD_SECCIÓN_UBIC!$AG130&lt;&gt;"",[4]PDI_DES__SUBUNIDAD_SECCIÓN_UBIC!$AG130&lt;&gt;0),[4]PDI_DES__SUBUNIDAD_SECCIÓN_UBIC!$AG130,""),IF($A132="TOTAL",SUM(INDIRECT("T4:T"&amp;ROW()-1)),""))</f>
        <v/>
      </c>
      <c r="U132" s="6" t="str">
        <f ca="1">IF(AND($A132&lt;&gt;"",$A132&lt;&gt;"TOTAL"),IF(AND([4]PDI_DES__SUBUNIDAD_SECCIÓN_UBIC!$AI130&lt;&gt;"",[4]PDI_DES__SUBUNIDAD_SECCIÓN_UBIC!$AI130&lt;&gt;0),[4]PDI_DES__SUBUNIDAD_SECCIÓN_UBIC!$AI130,""),IF($A132="TOTAL",SUM(INDIRECT("U4:U"&amp;ROW()-1)),""))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IF(AND($A132&lt;&gt;"",$A132&lt;&gt;"TOTAL"),IF(AND([4]PDI_DES__SUBUNIDAD_SECCIÓN_UBIC!$AL130&lt;&gt;"",[4]PDI_DES__SUBUNIDAD_SECCIÓN_UBIC!$AL130&lt;&gt;0),[4]PDI_DES__SUBUNIDAD_SECCIÓN_UBIC!$AL130,""),IF($A132="TOTAL",SUM(INDIRECT("W4:W"&amp;ROW()-1)),""))</f>
        <v/>
      </c>
      <c r="X132" s="6" t="str">
        <f ca="1">IF(AND($A132&lt;&gt;"",$A132&lt;&gt;"TOTAL"),IF(AND([4]PDI_DES__SUBUNIDAD_SECCIÓN_UBIC!$AN130&lt;&gt;"",[4]PDI_DES__SUBUNIDAD_SECCIÓN_UBIC!$AN130&lt;&gt;0),[4]PDI_DES__SUBUNIDAD_SECCIÓN_UBIC!$AN130,""),IF($A132="TOTAL",SUM(INDIRECT("X4:X"&amp;ROW()-1)),""))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IF(AND($A132&lt;&gt;"",$A132&lt;&gt;"TOTAL"),IF(AND([4]PDI_DES__SUBUNIDAD_SECCIÓN_UBIC!$AQ130&lt;&gt;"",[4]PDI_DES__SUBUNIDAD_SECCIÓN_UBIC!$AQ130&lt;&gt;0),[4]PDI_DES__SUBUNIDAD_SECCIÓN_UBIC!$AQ130,""),IF($A132="TOTAL",SUM(INDIRECT("Z4:Z"&amp;ROW()-1)),""))</f>
        <v/>
      </c>
      <c r="AA132" s="6" t="str">
        <f ca="1">IF(AND($A132&lt;&gt;"",$A132&lt;&gt;"TOTAL"),IF(AND([4]PDI_DES__SUBUNIDAD_SECCIÓN_UBIC!$AS130&lt;&gt;"",[4]PDI_DES__SUBUNIDAD_SECCIÓN_UBIC!$AS130&lt;&gt;0),[4]PDI_DES__SUBUNIDAD_SECCIÓN_UBIC!$AS130,""),IF($A132="TOTAL",SUM(INDIRECT("AA4:AA"&amp;ROW()-1)),""))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IF(AND($A132&lt;&gt;"",$A132&lt;&gt;"TOTAL"),IF(AND([4]PDI_DES__SUBUNIDAD_SECCIÓN_UBIC!$AV130&lt;&gt;"",[4]PDI_DES__SUBUNIDAD_SECCIÓN_UBIC!$AV130&lt;&gt;0),[4]PDI_DES__SUBUNIDAD_SECCIÓN_UBIC!$AV130,""),IF($A132="TOTAL",SUM(INDIRECT("AC4:AC"&amp;ROW()-1)),""))</f>
        <v/>
      </c>
      <c r="AD132" s="6" t="str">
        <f ca="1">IF(AND($A132&lt;&gt;"",$A132&lt;&gt;"TOTAL"),IF(AND([4]PDI_DES__SUBUNIDAD_SECCIÓN_UBIC!$AX130&lt;&gt;"",[4]PDI_DES__SUBUNIDAD_SECCIÓN_UBIC!$AX130&lt;&gt;0),[4]PDI_DES__SUBUNIDAD_SECCIÓN_UBIC!$AX130,""),IF($A132="TOTAL",SUM(INDIRECT("AD4:AD"&amp;ROW()-1)),""))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IF(AND($A132&lt;&gt;"",$A132&lt;&gt;"TOTAL"),IF(AND([4]PDI_DES__SUBUNIDAD_SECCIÓN_UBIC!$BA130&lt;&gt;"",[4]PDI_DES__SUBUNIDAD_SECCIÓN_UBIC!$BA130&lt;&gt;0),[4]PDI_DES__SUBUNIDAD_SECCIÓN_UBIC!$BA130,""),IF($A132="TOTAL",SUM(INDIRECT("AF4:AF"&amp;ROW()-1)),""))</f>
        <v/>
      </c>
      <c r="AG132" s="6" t="str">
        <f ca="1">IF(AND($A132&lt;&gt;"",$A132&lt;&gt;"TOTAL"),IF(AND([4]PDI_DES__SUBUNIDAD_SECCIÓN_UBIC!$BC130&lt;&gt;"",[4]PDI_DES__SUBUNIDAD_SECCIÓN_UBIC!$BC130&lt;&gt;0),[4]PDI_DES__SUBUNIDAD_SECCIÓN_UBIC!$BC130,""),IF($A132="TOTAL",SUM(INDIRECT("AG4:AG"&amp;ROW()-1)),""))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IF(AND($A132&lt;&gt;"",$A132&lt;&gt;"TOTAL"),IF(AND([4]PDI_DES__SUBUNIDAD_SECCIÓN_UBIC!$BF130&lt;&gt;"",[4]PDI_DES__SUBUNIDAD_SECCIÓN_UBIC!$BF130&lt;&gt;0),[4]PDI_DES__SUBUNIDAD_SECCIÓN_UBIC!$BF130,""),IF($A132="TOTAL",SUM(INDIRECT("AI4:AI"&amp;ROW()-1)),""))</f>
        <v/>
      </c>
      <c r="AJ132" s="6" t="str">
        <f ca="1">IF(AND($A132&lt;&gt;"",$A132&lt;&gt;"TOTAL"),IF(AND([4]PDI_DES__SUBUNIDAD_SECCIÓN_UBIC!$BH130&lt;&gt;"",[4]PDI_DES__SUBUNIDAD_SECCIÓN_UBIC!$BH130&lt;&gt;0),[4]PDI_DES__SUBUNIDAD_SECCIÓN_UBIC!$BH130,""),IF($A132="TOTAL",SUM(INDIRECT("AJ4:AJ"&amp;ROW()-1)),""))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IF(AND($A132&lt;&gt;"",$A132&lt;&gt;"TOTAL"),IF(AND([4]PDI_DES__SUBUNIDAD_SECCIÓN_UBIC!$BK130&lt;&gt;"",[4]PDI_DES__SUBUNIDAD_SECCIÓN_UBIC!$BK130&lt;&gt;0),[4]PDI_DES__SUBUNIDAD_SECCIÓN_UBIC!$BK130,""),IF($A132="TOTAL",SUM(INDIRECT("AL4:AL"&amp;ROW()-1)),""))</f>
        <v/>
      </c>
      <c r="AM132" s="6" t="str">
        <f ca="1">IF(AND($A132&lt;&gt;"",$A132&lt;&gt;"TOTAL"),IF(AND([4]PDI_DES__SUBUNIDAD_SECCIÓN_UBIC!$BM130&lt;&gt;"",[4]PDI_DES__SUBUNIDAD_SECCIÓN_UBIC!$BM130&lt;&gt;0),[4]PDI_DES__SUBUNIDAD_SECCIÓN_UBIC!$BM130,""),IF($A132="TOTAL",SUM(INDIRECT("AM4:AM"&amp;ROW()-1)),""))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IF(AND($A132&lt;&gt;"",$A132&lt;&gt;"TOTAL"),IF(AND([4]PDI_DES__SUBUNIDAD_SECCIÓN_UBIC!$BP130&lt;&gt;"",[4]PDI_DES__SUBUNIDAD_SECCIÓN_UBIC!$BP130&lt;&gt;0),[4]PDI_DES__SUBUNIDAD_SECCIÓN_UBIC!$BP130,""),IF($A132="TOTAL",SUM(INDIRECT("AO4:AO"&amp;ROW()-1)),""))</f>
        <v/>
      </c>
      <c r="AP132" s="6" t="str">
        <f ca="1">IF(AND($A132&lt;&gt;"",$A132&lt;&gt;"TOTAL"),IF(AND([4]PDI_DES__SUBUNIDAD_SECCIÓN_UBIC!$BR130&lt;&gt;"",[4]PDI_DES__SUBUNIDAD_SECCIÓN_UBIC!$BR130&lt;&gt;0),[4]PDI_DES__SUBUNIDAD_SECCIÓN_UBIC!$BR130,""),IF($A132="TOTAL",SUM(INDIRECT("AP4:AP"&amp;ROW()-1)),""))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IF(AND($A132&lt;&gt;"",$A132&lt;&gt;"TOTAL"),IF(AND([4]PDI_DES__SUBUNIDAD_SECCIÓN_UBIC!$BU130&lt;&gt;"",[4]PDI_DES__SUBUNIDAD_SECCIÓN_UBIC!$BU130&lt;&gt;0),[4]PDI_DES__SUBUNIDAD_SECCIÓN_UBIC!$BU130,""),IF($A132="TOTAL",SUM(INDIRECT("AR4:AR"&amp;ROW()-1)),""))</f>
        <v/>
      </c>
      <c r="AS132" s="6" t="str">
        <f ca="1">IF(AND($A132&lt;&gt;"",$A132&lt;&gt;"TOTAL"),IF(AND([4]PDI_DES__SUBUNIDAD_SECCIÓN_UBIC!$BW130&lt;&gt;"",[4]PDI_DES__SUBUNIDAD_SECCIÓN_UBIC!$BW130&lt;&gt;0),[4]PDI_DES__SUBUNIDAD_SECCIÓN_UBIC!$BW130,""),IF($A132="TOTAL",SUM(INDIRECT("AS4:AS"&amp;ROW()-1)),""))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IF(AND($A132&lt;&gt;"",$A132&lt;&gt;"TOTAL"),IF(AND([4]PDI_DES__SUBUNIDAD_SECCIÓN_UBIC!$BZ130&lt;&gt;"",[4]PDI_DES__SUBUNIDAD_SECCIÓN_UBIC!$BZ130&lt;&gt;0),[4]PDI_DES__SUBUNIDAD_SECCIÓN_UBIC!$BZ130,""),IF($A132="TOTAL",SUM(INDIRECT("AU4:AU"&amp;ROW()-1)),""))</f>
        <v/>
      </c>
      <c r="AV132" s="6" t="str">
        <f ca="1">IF(AND($A132&lt;&gt;"",$A132&lt;&gt;"TOTAL"),IF(AND([4]PDI_DES__SUBUNIDAD_SECCIÓN_UBIC!$CB130&lt;&gt;"",[4]PDI_DES__SUBUNIDAD_SECCIÓN_UBIC!$CB130&lt;&gt;0),[4]PDI_DES__SUBUNIDAD_SECCIÓN_UBIC!$CB130,""),IF($A132="TOTAL",SUM(INDIRECT("AV4:AV"&amp;ROW()-1)),""))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IF(AND($A132&lt;&gt;"",$A132&lt;&gt;"TOTAL"),IF(AND([4]PDI_DES__SUBUNIDAD_SECCIÓN_UBIC!$CE130&lt;&gt;"",[4]PDI_DES__SUBUNIDAD_SECCIÓN_UBIC!$CE130&lt;&gt;0),[4]PDI_DES__SUBUNIDAD_SECCIÓN_UBIC!$CE130,""),IF($A132="TOTAL",SUM(INDIRECT("AX4:AX"&amp;ROW()-1)),""))</f>
        <v/>
      </c>
      <c r="AY132" s="6" t="str">
        <f ca="1">IF(AND($A132&lt;&gt;"",$A132&lt;&gt;"TOTAL"),IF(AND([4]PDI_DES__SUBUNIDAD_SECCIÓN_UBIC!$CG130&lt;&gt;"",[4]PDI_DES__SUBUNIDAD_SECCIÓN_UBIC!$CG130&lt;&gt;0),[4]PDI_DES__SUBUNIDAD_SECCIÓN_UBIC!$CG130,""),IF($A132="TOTAL",SUM(INDIRECT("AY4:AY"&amp;ROW()-1)),""))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IF(AND($A132&lt;&gt;"",$A132&lt;&gt;"TOTAL"),IF(AND([4]PDI_DES__SUBUNIDAD_SECCIÓN_UBIC!$CJ130&lt;&gt;"",[4]PDI_DES__SUBUNIDAD_SECCIÓN_UBIC!$CJ130&lt;&gt;0),[4]PDI_DES__SUBUNIDAD_SECCIÓN_UBIC!$CJ130,""),IF($A132="TOTAL",SUM(INDIRECT("BA4:BA"&amp;ROW()-1)),""))</f>
        <v/>
      </c>
      <c r="BB132" s="6" t="str">
        <f ca="1">IF(AND($A132&lt;&gt;"",$A132&lt;&gt;"TOTAL"),IF(AND([4]PDI_DES__SUBUNIDAD_SECCIÓN_UBIC!$CL130&lt;&gt;"",[4]PDI_DES__SUBUNIDAD_SECCIÓN_UBIC!$CL130&lt;&gt;0),[4]PDI_DES__SUBUNIDAD_SECCIÓN_UBIC!$CL130,""),IF($A132="TOTAL",SUM(INDIRECT("BB4:BB"&amp;ROW()-1)),""))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IF(AND($A132&lt;&gt;"",$A132&lt;&gt;"TOTAL"),IF(AND([4]PDI_DES__SUBUNIDAD_SECCIÓN_UBIC!$CO130&lt;&gt;"",[4]PDI_DES__SUBUNIDAD_SECCIÓN_UBIC!$CO130&lt;&gt;0),[4]PDI_DES__SUBUNIDAD_SECCIÓN_UBIC!$CO130,""),IF($A132="TOTAL",SUM(INDIRECT("BD4:BD"&amp;ROW()-1)),""))</f>
        <v/>
      </c>
      <c r="BE132" s="6" t="str">
        <f ca="1">IF(AND($A132&lt;&gt;"",$A132&lt;&gt;"TOTAL"),IF(AND([4]PDI_DES__SUBUNIDAD_SECCIÓN_UBIC!$CQ130&lt;&gt;"",[4]PDI_DES__SUBUNIDAD_SECCIÓN_UBIC!$CQ130&lt;&gt;0),[4]PDI_DES__SUBUNIDAD_SECCIÓN_UBIC!$CQ130,""),IF($A132="TOTAL",SUM(INDIRECT("BE4:BE"&amp;ROW()-1)),""))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IF([4]PDI_DES__SUBUNIDAD_SECCIÓN_UBIC!$B131&lt;&gt;"",[4]PDI_DES__SUBUNIDAD_SECCIÓN_UBIC!$B131,IF(AND([4]PDI_DES__SUBUNIDAD_SECCIÓN_UBIC!$B131="",[4]PDI_DES__SUBUNIDAD_SECCIÓN_UBIC!$B132="",[4]PDI_DES__SUBUNIDAD_SECCIÓN_UBIC!$B130=""),"","TOTAL"))</f>
        <v/>
      </c>
      <c r="B133" s="6" t="str">
        <f ca="1">IF(AND($A133&lt;&gt;"",$A133&lt;&gt;"TOTAL"),IF(AND([4]PDI_DES__SUBUNIDAD_SECCIÓN_UBIC!$C131&lt;&gt;"",[4]PDI_DES__SUBUNIDAD_SECCIÓN_UBIC!$C131&lt;&gt;0),[4]PDI_DES__SUBUNIDAD_SECCIÓN_UBIC!$C131,""),IF($A133="TOTAL",SUM(INDIRECT("B4:B"&amp;ROW()-1)),""))</f>
        <v/>
      </c>
      <c r="C133" s="6" t="str">
        <f ca="1">IF(AND($A133&lt;&gt;"",$A133&lt;&gt;"TOTAL"),IF(AND([4]PDI_DES__SUBUNIDAD_SECCIÓN_UBIC!$E131&lt;&gt;"",[4]PDI_DES__SUBUNIDAD_SECCIÓN_UBIC!$E131&lt;&gt;0),[4]PDI_DES__SUBUNIDAD_SECCIÓN_UBIC!$E131,""),IF($A133="TOTAL",SUM(INDIRECT("C4:C"&amp;ROW()-1)),""))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IF(AND($A133&lt;&gt;"",$A133&lt;&gt;"TOTAL"),IF(AND([4]PDI_DES__SUBUNIDAD_SECCIÓN_UBIC!$H131&lt;&gt;"",[4]PDI_DES__SUBUNIDAD_SECCIÓN_UBIC!$H131&lt;&gt;0),[4]PDI_DES__SUBUNIDAD_SECCIÓN_UBIC!$H131,""),IF($A133="TOTAL",SUM(INDIRECT("E4:E"&amp;ROW()-1)),""))</f>
        <v/>
      </c>
      <c r="F133" s="6" t="str">
        <f ca="1">IF(AND($A133&lt;&gt;"",$A133&lt;&gt;"TOTAL"),IF(AND([4]PDI_DES__SUBUNIDAD_SECCIÓN_UBIC!$J131&lt;&gt;"",[4]PDI_DES__SUBUNIDAD_SECCIÓN_UBIC!$J131&lt;&gt;0),[4]PDI_DES__SUBUNIDAD_SECCIÓN_UBIC!$J131,""),IF($A133="TOTAL",SUM(INDIRECT("F4:F"&amp;ROW()-1)),""))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IF(AND($A133&lt;&gt;"",$A133&lt;&gt;"TOTAL"),IF(AND([4]PDI_DES__SUBUNIDAD_SECCIÓN_UBIC!$M131&lt;&gt;"",[4]PDI_DES__SUBUNIDAD_SECCIÓN_UBIC!$M131&lt;&gt;0),[4]PDI_DES__SUBUNIDAD_SECCIÓN_UBIC!$M131,""),IF($A133="TOTAL",SUM(INDIRECT("H4:H"&amp;ROW()-1)),""))</f>
        <v/>
      </c>
      <c r="I133" s="6" t="str">
        <f ca="1">IF(AND($A133&lt;&gt;"",$A133&lt;&gt;"TOTAL"),IF(AND([4]PDI_DES__SUBUNIDAD_SECCIÓN_UBIC!$O131&lt;&gt;"",[4]PDI_DES__SUBUNIDAD_SECCIÓN_UBIC!$O131&lt;&gt;0),[4]PDI_DES__SUBUNIDAD_SECCIÓN_UBIC!$O131,""),IF($A133="TOTAL",SUM(INDIRECT("I4:I"&amp;ROW()-1)),""))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IF(AND($A133&lt;&gt;"",$A133&lt;&gt;"TOTAL"),IF(AND([4]PDI_DES__SUBUNIDAD_SECCIÓN_UBIC!$R131&lt;&gt;"",[4]PDI_DES__SUBUNIDAD_SECCIÓN_UBIC!$R131&lt;&gt;0),[4]PDI_DES__SUBUNIDAD_SECCIÓN_UBIC!$R131,""),IF($A133="TOTAL",SUM(INDIRECT("K4:K"&amp;ROW()-1)),""))</f>
        <v/>
      </c>
      <c r="L133" s="6" t="str">
        <f ca="1">IF(AND($A133&lt;&gt;"",$A133&lt;&gt;"TOTAL"),IF(AND([4]PDI_DES__SUBUNIDAD_SECCIÓN_UBIC!$T131&lt;&gt;"",[4]PDI_DES__SUBUNIDAD_SECCIÓN_UBIC!$T131&lt;&gt;0),[4]PDI_DES__SUBUNIDAD_SECCIÓN_UBIC!$T131,""),IF($A133="TOTAL",SUM(INDIRECT("L4:L"&amp;ROW()-1)),""))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IF(AND($A133&lt;&gt;"",$A133&lt;&gt;"TOTAL"),IF(AND([4]PDI_DES__SUBUNIDAD_SECCIÓN_UBIC!$W131&lt;&gt;"",[4]PDI_DES__SUBUNIDAD_SECCIÓN_UBIC!$W131&lt;&gt;0),[4]PDI_DES__SUBUNIDAD_SECCIÓN_UBIC!$W131,""),IF($A133="TOTAL",SUM(INDIRECT("N4:N"&amp;ROW()-1)),""))</f>
        <v/>
      </c>
      <c r="O133" s="6" t="str">
        <f ca="1">IF(AND($A133&lt;&gt;"",$A133&lt;&gt;"TOTAL"),IF(AND([4]PDI_DES__SUBUNIDAD_SECCIÓN_UBIC!$Y131&lt;&gt;"",[4]PDI_DES__SUBUNIDAD_SECCIÓN_UBIC!$Y131&lt;&gt;0),[4]PDI_DES__SUBUNIDAD_SECCIÓN_UBIC!$Y131,""),IF($A133="TOTAL",SUM(INDIRECT("O4:O"&amp;ROW()-1)),""))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IF(AND($A133&lt;&gt;"",$A133&lt;&gt;"TOTAL"),IF(AND([4]PDI_DES__SUBUNIDAD_SECCIÓN_UBIC!$AB131&lt;&gt;"",[4]PDI_DES__SUBUNIDAD_SECCIÓN_UBIC!$AB131&lt;&gt;0),[4]PDI_DES__SUBUNIDAD_SECCIÓN_UBIC!$AB131,""),IF($A133="TOTAL",SUM(INDIRECT("Q4:Q"&amp;ROW()-1)),""))</f>
        <v/>
      </c>
      <c r="R133" s="6" t="str">
        <f ca="1">IF(AND($A133&lt;&gt;"",$A133&lt;&gt;"TOTAL"),IF(AND([4]PDI_DES__SUBUNIDAD_SECCIÓN_UBIC!$AD131&lt;&gt;"",[4]PDI_DES__SUBUNIDAD_SECCIÓN_UBIC!$AD131&lt;&gt;0),[4]PDI_DES__SUBUNIDAD_SECCIÓN_UBIC!$AD131,""),IF($A133="TOTAL",SUM(INDIRECT("R4:R"&amp;ROW()-1)),""))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IF(AND($A133&lt;&gt;"",$A133&lt;&gt;"TOTAL"),IF(AND([4]PDI_DES__SUBUNIDAD_SECCIÓN_UBIC!$AG131&lt;&gt;"",[4]PDI_DES__SUBUNIDAD_SECCIÓN_UBIC!$AG131&lt;&gt;0),[4]PDI_DES__SUBUNIDAD_SECCIÓN_UBIC!$AG131,""),IF($A133="TOTAL",SUM(INDIRECT("T4:T"&amp;ROW()-1)),""))</f>
        <v/>
      </c>
      <c r="U133" s="6" t="str">
        <f ca="1">IF(AND($A133&lt;&gt;"",$A133&lt;&gt;"TOTAL"),IF(AND([4]PDI_DES__SUBUNIDAD_SECCIÓN_UBIC!$AI131&lt;&gt;"",[4]PDI_DES__SUBUNIDAD_SECCIÓN_UBIC!$AI131&lt;&gt;0),[4]PDI_DES__SUBUNIDAD_SECCIÓN_UBIC!$AI131,""),IF($A133="TOTAL",SUM(INDIRECT("U4:U"&amp;ROW()-1)),""))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IF(AND($A133&lt;&gt;"",$A133&lt;&gt;"TOTAL"),IF(AND([4]PDI_DES__SUBUNIDAD_SECCIÓN_UBIC!$AL131&lt;&gt;"",[4]PDI_DES__SUBUNIDAD_SECCIÓN_UBIC!$AL131&lt;&gt;0),[4]PDI_DES__SUBUNIDAD_SECCIÓN_UBIC!$AL131,""),IF($A133="TOTAL",SUM(INDIRECT("W4:W"&amp;ROW()-1)),""))</f>
        <v/>
      </c>
      <c r="X133" s="6" t="str">
        <f ca="1">IF(AND($A133&lt;&gt;"",$A133&lt;&gt;"TOTAL"),IF(AND([4]PDI_DES__SUBUNIDAD_SECCIÓN_UBIC!$AN131&lt;&gt;"",[4]PDI_DES__SUBUNIDAD_SECCIÓN_UBIC!$AN131&lt;&gt;0),[4]PDI_DES__SUBUNIDAD_SECCIÓN_UBIC!$AN131,""),IF($A133="TOTAL",SUM(INDIRECT("X4:X"&amp;ROW()-1)),""))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IF(AND($A133&lt;&gt;"",$A133&lt;&gt;"TOTAL"),IF(AND([4]PDI_DES__SUBUNIDAD_SECCIÓN_UBIC!$AQ131&lt;&gt;"",[4]PDI_DES__SUBUNIDAD_SECCIÓN_UBIC!$AQ131&lt;&gt;0),[4]PDI_DES__SUBUNIDAD_SECCIÓN_UBIC!$AQ131,""),IF($A133="TOTAL",SUM(INDIRECT("Z4:Z"&amp;ROW()-1)),""))</f>
        <v/>
      </c>
      <c r="AA133" s="6" t="str">
        <f ca="1">IF(AND($A133&lt;&gt;"",$A133&lt;&gt;"TOTAL"),IF(AND([4]PDI_DES__SUBUNIDAD_SECCIÓN_UBIC!$AS131&lt;&gt;"",[4]PDI_DES__SUBUNIDAD_SECCIÓN_UBIC!$AS131&lt;&gt;0),[4]PDI_DES__SUBUNIDAD_SECCIÓN_UBIC!$AS131,""),IF($A133="TOTAL",SUM(INDIRECT("AA4:AA"&amp;ROW()-1)),""))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IF(AND($A133&lt;&gt;"",$A133&lt;&gt;"TOTAL"),IF(AND([4]PDI_DES__SUBUNIDAD_SECCIÓN_UBIC!$AV131&lt;&gt;"",[4]PDI_DES__SUBUNIDAD_SECCIÓN_UBIC!$AV131&lt;&gt;0),[4]PDI_DES__SUBUNIDAD_SECCIÓN_UBIC!$AV131,""),IF($A133="TOTAL",SUM(INDIRECT("AC4:AC"&amp;ROW()-1)),""))</f>
        <v/>
      </c>
      <c r="AD133" s="6" t="str">
        <f ca="1">IF(AND($A133&lt;&gt;"",$A133&lt;&gt;"TOTAL"),IF(AND([4]PDI_DES__SUBUNIDAD_SECCIÓN_UBIC!$AX131&lt;&gt;"",[4]PDI_DES__SUBUNIDAD_SECCIÓN_UBIC!$AX131&lt;&gt;0),[4]PDI_DES__SUBUNIDAD_SECCIÓN_UBIC!$AX131,""),IF($A133="TOTAL",SUM(INDIRECT("AD4:AD"&amp;ROW()-1)),""))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IF(AND($A133&lt;&gt;"",$A133&lt;&gt;"TOTAL"),IF(AND([4]PDI_DES__SUBUNIDAD_SECCIÓN_UBIC!$BA131&lt;&gt;"",[4]PDI_DES__SUBUNIDAD_SECCIÓN_UBIC!$BA131&lt;&gt;0),[4]PDI_DES__SUBUNIDAD_SECCIÓN_UBIC!$BA131,""),IF($A133="TOTAL",SUM(INDIRECT("AF4:AF"&amp;ROW()-1)),""))</f>
        <v/>
      </c>
      <c r="AG133" s="6" t="str">
        <f ca="1">IF(AND($A133&lt;&gt;"",$A133&lt;&gt;"TOTAL"),IF(AND([4]PDI_DES__SUBUNIDAD_SECCIÓN_UBIC!$BC131&lt;&gt;"",[4]PDI_DES__SUBUNIDAD_SECCIÓN_UBIC!$BC131&lt;&gt;0),[4]PDI_DES__SUBUNIDAD_SECCIÓN_UBIC!$BC131,""),IF($A133="TOTAL",SUM(INDIRECT("AG4:AG"&amp;ROW()-1)),""))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IF(AND($A133&lt;&gt;"",$A133&lt;&gt;"TOTAL"),IF(AND([4]PDI_DES__SUBUNIDAD_SECCIÓN_UBIC!$BF131&lt;&gt;"",[4]PDI_DES__SUBUNIDAD_SECCIÓN_UBIC!$BF131&lt;&gt;0),[4]PDI_DES__SUBUNIDAD_SECCIÓN_UBIC!$BF131,""),IF($A133="TOTAL",SUM(INDIRECT("AI4:AI"&amp;ROW()-1)),""))</f>
        <v/>
      </c>
      <c r="AJ133" s="6" t="str">
        <f ca="1">IF(AND($A133&lt;&gt;"",$A133&lt;&gt;"TOTAL"),IF(AND([4]PDI_DES__SUBUNIDAD_SECCIÓN_UBIC!$BH131&lt;&gt;"",[4]PDI_DES__SUBUNIDAD_SECCIÓN_UBIC!$BH131&lt;&gt;0),[4]PDI_DES__SUBUNIDAD_SECCIÓN_UBIC!$BH131,""),IF($A133="TOTAL",SUM(INDIRECT("AJ4:AJ"&amp;ROW()-1)),""))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IF(AND($A133&lt;&gt;"",$A133&lt;&gt;"TOTAL"),IF(AND([4]PDI_DES__SUBUNIDAD_SECCIÓN_UBIC!$BK131&lt;&gt;"",[4]PDI_DES__SUBUNIDAD_SECCIÓN_UBIC!$BK131&lt;&gt;0),[4]PDI_DES__SUBUNIDAD_SECCIÓN_UBIC!$BK131,""),IF($A133="TOTAL",SUM(INDIRECT("AL4:AL"&amp;ROW()-1)),""))</f>
        <v/>
      </c>
      <c r="AM133" s="6" t="str">
        <f ca="1">IF(AND($A133&lt;&gt;"",$A133&lt;&gt;"TOTAL"),IF(AND([4]PDI_DES__SUBUNIDAD_SECCIÓN_UBIC!$BM131&lt;&gt;"",[4]PDI_DES__SUBUNIDAD_SECCIÓN_UBIC!$BM131&lt;&gt;0),[4]PDI_DES__SUBUNIDAD_SECCIÓN_UBIC!$BM131,""),IF($A133="TOTAL",SUM(INDIRECT("AM4:AM"&amp;ROW()-1)),""))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IF(AND($A133&lt;&gt;"",$A133&lt;&gt;"TOTAL"),IF(AND([4]PDI_DES__SUBUNIDAD_SECCIÓN_UBIC!$BP131&lt;&gt;"",[4]PDI_DES__SUBUNIDAD_SECCIÓN_UBIC!$BP131&lt;&gt;0),[4]PDI_DES__SUBUNIDAD_SECCIÓN_UBIC!$BP131,""),IF($A133="TOTAL",SUM(INDIRECT("AO4:AO"&amp;ROW()-1)),""))</f>
        <v/>
      </c>
      <c r="AP133" s="6" t="str">
        <f ca="1">IF(AND($A133&lt;&gt;"",$A133&lt;&gt;"TOTAL"),IF(AND([4]PDI_DES__SUBUNIDAD_SECCIÓN_UBIC!$BR131&lt;&gt;"",[4]PDI_DES__SUBUNIDAD_SECCIÓN_UBIC!$BR131&lt;&gt;0),[4]PDI_DES__SUBUNIDAD_SECCIÓN_UBIC!$BR131,""),IF($A133="TOTAL",SUM(INDIRECT("AP4:AP"&amp;ROW()-1)),""))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IF(AND($A133&lt;&gt;"",$A133&lt;&gt;"TOTAL"),IF(AND([4]PDI_DES__SUBUNIDAD_SECCIÓN_UBIC!$BU131&lt;&gt;"",[4]PDI_DES__SUBUNIDAD_SECCIÓN_UBIC!$BU131&lt;&gt;0),[4]PDI_DES__SUBUNIDAD_SECCIÓN_UBIC!$BU131,""),IF($A133="TOTAL",SUM(INDIRECT("AR4:AR"&amp;ROW()-1)),""))</f>
        <v/>
      </c>
      <c r="AS133" s="6" t="str">
        <f ca="1">IF(AND($A133&lt;&gt;"",$A133&lt;&gt;"TOTAL"),IF(AND([4]PDI_DES__SUBUNIDAD_SECCIÓN_UBIC!$BW131&lt;&gt;"",[4]PDI_DES__SUBUNIDAD_SECCIÓN_UBIC!$BW131&lt;&gt;0),[4]PDI_DES__SUBUNIDAD_SECCIÓN_UBIC!$BW131,""),IF($A133="TOTAL",SUM(INDIRECT("AS4:AS"&amp;ROW()-1)),""))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IF(AND($A133&lt;&gt;"",$A133&lt;&gt;"TOTAL"),IF(AND([4]PDI_DES__SUBUNIDAD_SECCIÓN_UBIC!$BZ131&lt;&gt;"",[4]PDI_DES__SUBUNIDAD_SECCIÓN_UBIC!$BZ131&lt;&gt;0),[4]PDI_DES__SUBUNIDAD_SECCIÓN_UBIC!$BZ131,""),IF($A133="TOTAL",SUM(INDIRECT("AU4:AU"&amp;ROW()-1)),""))</f>
        <v/>
      </c>
      <c r="AV133" s="6" t="str">
        <f ca="1">IF(AND($A133&lt;&gt;"",$A133&lt;&gt;"TOTAL"),IF(AND([4]PDI_DES__SUBUNIDAD_SECCIÓN_UBIC!$CB131&lt;&gt;"",[4]PDI_DES__SUBUNIDAD_SECCIÓN_UBIC!$CB131&lt;&gt;0),[4]PDI_DES__SUBUNIDAD_SECCIÓN_UBIC!$CB131,""),IF($A133="TOTAL",SUM(INDIRECT("AV4:AV"&amp;ROW()-1)),""))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IF(AND($A133&lt;&gt;"",$A133&lt;&gt;"TOTAL"),IF(AND([4]PDI_DES__SUBUNIDAD_SECCIÓN_UBIC!$CE131&lt;&gt;"",[4]PDI_DES__SUBUNIDAD_SECCIÓN_UBIC!$CE131&lt;&gt;0),[4]PDI_DES__SUBUNIDAD_SECCIÓN_UBIC!$CE131,""),IF($A133="TOTAL",SUM(INDIRECT("AX4:AX"&amp;ROW()-1)),""))</f>
        <v/>
      </c>
      <c r="AY133" s="6" t="str">
        <f ca="1">IF(AND($A133&lt;&gt;"",$A133&lt;&gt;"TOTAL"),IF(AND([4]PDI_DES__SUBUNIDAD_SECCIÓN_UBIC!$CG131&lt;&gt;"",[4]PDI_DES__SUBUNIDAD_SECCIÓN_UBIC!$CG131&lt;&gt;0),[4]PDI_DES__SUBUNIDAD_SECCIÓN_UBIC!$CG131,""),IF($A133="TOTAL",SUM(INDIRECT("AY4:AY"&amp;ROW()-1)),""))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IF(AND($A133&lt;&gt;"",$A133&lt;&gt;"TOTAL"),IF(AND([4]PDI_DES__SUBUNIDAD_SECCIÓN_UBIC!$CJ131&lt;&gt;"",[4]PDI_DES__SUBUNIDAD_SECCIÓN_UBIC!$CJ131&lt;&gt;0),[4]PDI_DES__SUBUNIDAD_SECCIÓN_UBIC!$CJ131,""),IF($A133="TOTAL",SUM(INDIRECT("BA4:BA"&amp;ROW()-1)),""))</f>
        <v/>
      </c>
      <c r="BB133" s="6" t="str">
        <f ca="1">IF(AND($A133&lt;&gt;"",$A133&lt;&gt;"TOTAL"),IF(AND([4]PDI_DES__SUBUNIDAD_SECCIÓN_UBIC!$CL131&lt;&gt;"",[4]PDI_DES__SUBUNIDAD_SECCIÓN_UBIC!$CL131&lt;&gt;0),[4]PDI_DES__SUBUNIDAD_SECCIÓN_UBIC!$CL131,""),IF($A133="TOTAL",SUM(INDIRECT("BB4:BB"&amp;ROW()-1)),""))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IF(AND($A133&lt;&gt;"",$A133&lt;&gt;"TOTAL"),IF(AND([4]PDI_DES__SUBUNIDAD_SECCIÓN_UBIC!$CO131&lt;&gt;"",[4]PDI_DES__SUBUNIDAD_SECCIÓN_UBIC!$CO131&lt;&gt;0),[4]PDI_DES__SUBUNIDAD_SECCIÓN_UBIC!$CO131,""),IF($A133="TOTAL",SUM(INDIRECT("BD4:BD"&amp;ROW()-1)),""))</f>
        <v/>
      </c>
      <c r="BE133" s="6" t="str">
        <f ca="1">IF(AND($A133&lt;&gt;"",$A133&lt;&gt;"TOTAL"),IF(AND([4]PDI_DES__SUBUNIDAD_SECCIÓN_UBIC!$CQ131&lt;&gt;"",[4]PDI_DES__SUBUNIDAD_SECCIÓN_UBIC!$CQ131&lt;&gt;0),[4]PDI_DES__SUBUNIDAD_SECCIÓN_UBIC!$CQ131,""),IF($A133="TOTAL",SUM(INDIRECT("BE4:BE"&amp;ROW()-1)),""))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IF([4]PDI_DES__SUBUNIDAD_SECCIÓN_UBIC!$B132&lt;&gt;"",[4]PDI_DES__SUBUNIDAD_SECCIÓN_UBIC!$B132,IF(AND([4]PDI_DES__SUBUNIDAD_SECCIÓN_UBIC!$B132="",[4]PDI_DES__SUBUNIDAD_SECCIÓN_UBIC!$B133="",[4]PDI_DES__SUBUNIDAD_SECCIÓN_UBIC!$B131=""),"","TOTAL"))</f>
        <v/>
      </c>
      <c r="B134" s="6" t="str">
        <f ca="1">IF(AND($A134&lt;&gt;"",$A134&lt;&gt;"TOTAL"),IF(AND([4]PDI_DES__SUBUNIDAD_SECCIÓN_UBIC!$C132&lt;&gt;"",[4]PDI_DES__SUBUNIDAD_SECCIÓN_UBIC!$C132&lt;&gt;0),[4]PDI_DES__SUBUNIDAD_SECCIÓN_UBIC!$C132,""),IF($A134="TOTAL",SUM(INDIRECT("B4:B"&amp;ROW()-1)),""))</f>
        <v/>
      </c>
      <c r="C134" s="6" t="str">
        <f ca="1">IF(AND($A134&lt;&gt;"",$A134&lt;&gt;"TOTAL"),IF(AND([4]PDI_DES__SUBUNIDAD_SECCIÓN_UBIC!$E132&lt;&gt;"",[4]PDI_DES__SUBUNIDAD_SECCIÓN_UBIC!$E132&lt;&gt;0),[4]PDI_DES__SUBUNIDAD_SECCIÓN_UBIC!$E132,""),IF($A134="TOTAL",SUM(INDIRECT("C4:C"&amp;ROW()-1)),""))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IF(AND($A134&lt;&gt;"",$A134&lt;&gt;"TOTAL"),IF(AND([4]PDI_DES__SUBUNIDAD_SECCIÓN_UBIC!$H132&lt;&gt;"",[4]PDI_DES__SUBUNIDAD_SECCIÓN_UBIC!$H132&lt;&gt;0),[4]PDI_DES__SUBUNIDAD_SECCIÓN_UBIC!$H132,""),IF($A134="TOTAL",SUM(INDIRECT("E4:E"&amp;ROW()-1)),""))</f>
        <v/>
      </c>
      <c r="F134" s="6" t="str">
        <f ca="1">IF(AND($A134&lt;&gt;"",$A134&lt;&gt;"TOTAL"),IF(AND([4]PDI_DES__SUBUNIDAD_SECCIÓN_UBIC!$J132&lt;&gt;"",[4]PDI_DES__SUBUNIDAD_SECCIÓN_UBIC!$J132&lt;&gt;0),[4]PDI_DES__SUBUNIDAD_SECCIÓN_UBIC!$J132,""),IF($A134="TOTAL",SUM(INDIRECT("F4:F"&amp;ROW()-1)),""))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IF(AND($A134&lt;&gt;"",$A134&lt;&gt;"TOTAL"),IF(AND([4]PDI_DES__SUBUNIDAD_SECCIÓN_UBIC!$M132&lt;&gt;"",[4]PDI_DES__SUBUNIDAD_SECCIÓN_UBIC!$M132&lt;&gt;0),[4]PDI_DES__SUBUNIDAD_SECCIÓN_UBIC!$M132,""),IF($A134="TOTAL",SUM(INDIRECT("H4:H"&amp;ROW()-1)),""))</f>
        <v/>
      </c>
      <c r="I134" s="6" t="str">
        <f ca="1">IF(AND($A134&lt;&gt;"",$A134&lt;&gt;"TOTAL"),IF(AND([4]PDI_DES__SUBUNIDAD_SECCIÓN_UBIC!$O132&lt;&gt;"",[4]PDI_DES__SUBUNIDAD_SECCIÓN_UBIC!$O132&lt;&gt;0),[4]PDI_DES__SUBUNIDAD_SECCIÓN_UBIC!$O132,""),IF($A134="TOTAL",SUM(INDIRECT("I4:I"&amp;ROW()-1)),""))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IF(AND($A134&lt;&gt;"",$A134&lt;&gt;"TOTAL"),IF(AND([4]PDI_DES__SUBUNIDAD_SECCIÓN_UBIC!$R132&lt;&gt;"",[4]PDI_DES__SUBUNIDAD_SECCIÓN_UBIC!$R132&lt;&gt;0),[4]PDI_DES__SUBUNIDAD_SECCIÓN_UBIC!$R132,""),IF($A134="TOTAL",SUM(INDIRECT("K4:K"&amp;ROW()-1)),""))</f>
        <v/>
      </c>
      <c r="L134" s="6" t="str">
        <f ca="1">IF(AND($A134&lt;&gt;"",$A134&lt;&gt;"TOTAL"),IF(AND([4]PDI_DES__SUBUNIDAD_SECCIÓN_UBIC!$T132&lt;&gt;"",[4]PDI_DES__SUBUNIDAD_SECCIÓN_UBIC!$T132&lt;&gt;0),[4]PDI_DES__SUBUNIDAD_SECCIÓN_UBIC!$T132,""),IF($A134="TOTAL",SUM(INDIRECT("L4:L"&amp;ROW()-1)),""))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IF(AND($A134&lt;&gt;"",$A134&lt;&gt;"TOTAL"),IF(AND([4]PDI_DES__SUBUNIDAD_SECCIÓN_UBIC!$W132&lt;&gt;"",[4]PDI_DES__SUBUNIDAD_SECCIÓN_UBIC!$W132&lt;&gt;0),[4]PDI_DES__SUBUNIDAD_SECCIÓN_UBIC!$W132,""),IF($A134="TOTAL",SUM(INDIRECT("N4:N"&amp;ROW()-1)),""))</f>
        <v/>
      </c>
      <c r="O134" s="6" t="str">
        <f ca="1">IF(AND($A134&lt;&gt;"",$A134&lt;&gt;"TOTAL"),IF(AND([4]PDI_DES__SUBUNIDAD_SECCIÓN_UBIC!$Y132&lt;&gt;"",[4]PDI_DES__SUBUNIDAD_SECCIÓN_UBIC!$Y132&lt;&gt;0),[4]PDI_DES__SUBUNIDAD_SECCIÓN_UBIC!$Y132,""),IF($A134="TOTAL",SUM(INDIRECT("O4:O"&amp;ROW()-1)),""))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IF(AND($A134&lt;&gt;"",$A134&lt;&gt;"TOTAL"),IF(AND([4]PDI_DES__SUBUNIDAD_SECCIÓN_UBIC!$AB132&lt;&gt;"",[4]PDI_DES__SUBUNIDAD_SECCIÓN_UBIC!$AB132&lt;&gt;0),[4]PDI_DES__SUBUNIDAD_SECCIÓN_UBIC!$AB132,""),IF($A134="TOTAL",SUM(INDIRECT("Q4:Q"&amp;ROW()-1)),""))</f>
        <v/>
      </c>
      <c r="R134" s="6" t="str">
        <f ca="1">IF(AND($A134&lt;&gt;"",$A134&lt;&gt;"TOTAL"),IF(AND([4]PDI_DES__SUBUNIDAD_SECCIÓN_UBIC!$AD132&lt;&gt;"",[4]PDI_DES__SUBUNIDAD_SECCIÓN_UBIC!$AD132&lt;&gt;0),[4]PDI_DES__SUBUNIDAD_SECCIÓN_UBIC!$AD132,""),IF($A134="TOTAL",SUM(INDIRECT("R4:R"&amp;ROW()-1)),""))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IF(AND($A134&lt;&gt;"",$A134&lt;&gt;"TOTAL"),IF(AND([4]PDI_DES__SUBUNIDAD_SECCIÓN_UBIC!$AG132&lt;&gt;"",[4]PDI_DES__SUBUNIDAD_SECCIÓN_UBIC!$AG132&lt;&gt;0),[4]PDI_DES__SUBUNIDAD_SECCIÓN_UBIC!$AG132,""),IF($A134="TOTAL",SUM(INDIRECT("T4:T"&amp;ROW()-1)),""))</f>
        <v/>
      </c>
      <c r="U134" s="6" t="str">
        <f ca="1">IF(AND($A134&lt;&gt;"",$A134&lt;&gt;"TOTAL"),IF(AND([4]PDI_DES__SUBUNIDAD_SECCIÓN_UBIC!$AI132&lt;&gt;"",[4]PDI_DES__SUBUNIDAD_SECCIÓN_UBIC!$AI132&lt;&gt;0),[4]PDI_DES__SUBUNIDAD_SECCIÓN_UBIC!$AI132,""),IF($A134="TOTAL",SUM(INDIRECT("U4:U"&amp;ROW()-1)),""))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IF(AND($A134&lt;&gt;"",$A134&lt;&gt;"TOTAL"),IF(AND([4]PDI_DES__SUBUNIDAD_SECCIÓN_UBIC!$AL132&lt;&gt;"",[4]PDI_DES__SUBUNIDAD_SECCIÓN_UBIC!$AL132&lt;&gt;0),[4]PDI_DES__SUBUNIDAD_SECCIÓN_UBIC!$AL132,""),IF($A134="TOTAL",SUM(INDIRECT("W4:W"&amp;ROW()-1)),""))</f>
        <v/>
      </c>
      <c r="X134" s="6" t="str">
        <f ca="1">IF(AND($A134&lt;&gt;"",$A134&lt;&gt;"TOTAL"),IF(AND([4]PDI_DES__SUBUNIDAD_SECCIÓN_UBIC!$AN132&lt;&gt;"",[4]PDI_DES__SUBUNIDAD_SECCIÓN_UBIC!$AN132&lt;&gt;0),[4]PDI_DES__SUBUNIDAD_SECCIÓN_UBIC!$AN132,""),IF($A134="TOTAL",SUM(INDIRECT("X4:X"&amp;ROW()-1)),""))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IF(AND($A134&lt;&gt;"",$A134&lt;&gt;"TOTAL"),IF(AND([4]PDI_DES__SUBUNIDAD_SECCIÓN_UBIC!$AQ132&lt;&gt;"",[4]PDI_DES__SUBUNIDAD_SECCIÓN_UBIC!$AQ132&lt;&gt;0),[4]PDI_DES__SUBUNIDAD_SECCIÓN_UBIC!$AQ132,""),IF($A134="TOTAL",SUM(INDIRECT("Z4:Z"&amp;ROW()-1)),""))</f>
        <v/>
      </c>
      <c r="AA134" s="6" t="str">
        <f ca="1">IF(AND($A134&lt;&gt;"",$A134&lt;&gt;"TOTAL"),IF(AND([4]PDI_DES__SUBUNIDAD_SECCIÓN_UBIC!$AS132&lt;&gt;"",[4]PDI_DES__SUBUNIDAD_SECCIÓN_UBIC!$AS132&lt;&gt;0),[4]PDI_DES__SUBUNIDAD_SECCIÓN_UBIC!$AS132,""),IF($A134="TOTAL",SUM(INDIRECT("AA4:AA"&amp;ROW()-1)),""))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IF(AND($A134&lt;&gt;"",$A134&lt;&gt;"TOTAL"),IF(AND([4]PDI_DES__SUBUNIDAD_SECCIÓN_UBIC!$AV132&lt;&gt;"",[4]PDI_DES__SUBUNIDAD_SECCIÓN_UBIC!$AV132&lt;&gt;0),[4]PDI_DES__SUBUNIDAD_SECCIÓN_UBIC!$AV132,""),IF($A134="TOTAL",SUM(INDIRECT("AC4:AC"&amp;ROW()-1)),""))</f>
        <v/>
      </c>
      <c r="AD134" s="6" t="str">
        <f ca="1">IF(AND($A134&lt;&gt;"",$A134&lt;&gt;"TOTAL"),IF(AND([4]PDI_DES__SUBUNIDAD_SECCIÓN_UBIC!$AX132&lt;&gt;"",[4]PDI_DES__SUBUNIDAD_SECCIÓN_UBIC!$AX132&lt;&gt;0),[4]PDI_DES__SUBUNIDAD_SECCIÓN_UBIC!$AX132,""),IF($A134="TOTAL",SUM(INDIRECT("AD4:AD"&amp;ROW()-1)),""))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IF(AND($A134&lt;&gt;"",$A134&lt;&gt;"TOTAL"),IF(AND([4]PDI_DES__SUBUNIDAD_SECCIÓN_UBIC!$BA132&lt;&gt;"",[4]PDI_DES__SUBUNIDAD_SECCIÓN_UBIC!$BA132&lt;&gt;0),[4]PDI_DES__SUBUNIDAD_SECCIÓN_UBIC!$BA132,""),IF($A134="TOTAL",SUM(INDIRECT("AF4:AF"&amp;ROW()-1)),""))</f>
        <v/>
      </c>
      <c r="AG134" s="6" t="str">
        <f ca="1">IF(AND($A134&lt;&gt;"",$A134&lt;&gt;"TOTAL"),IF(AND([4]PDI_DES__SUBUNIDAD_SECCIÓN_UBIC!$BC132&lt;&gt;"",[4]PDI_DES__SUBUNIDAD_SECCIÓN_UBIC!$BC132&lt;&gt;0),[4]PDI_DES__SUBUNIDAD_SECCIÓN_UBIC!$BC132,""),IF($A134="TOTAL",SUM(INDIRECT("AG4:AG"&amp;ROW()-1)),""))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IF(AND($A134&lt;&gt;"",$A134&lt;&gt;"TOTAL"),IF(AND([4]PDI_DES__SUBUNIDAD_SECCIÓN_UBIC!$BF132&lt;&gt;"",[4]PDI_DES__SUBUNIDAD_SECCIÓN_UBIC!$BF132&lt;&gt;0),[4]PDI_DES__SUBUNIDAD_SECCIÓN_UBIC!$BF132,""),IF($A134="TOTAL",SUM(INDIRECT("AI4:AI"&amp;ROW()-1)),""))</f>
        <v/>
      </c>
      <c r="AJ134" s="6" t="str">
        <f ca="1">IF(AND($A134&lt;&gt;"",$A134&lt;&gt;"TOTAL"),IF(AND([4]PDI_DES__SUBUNIDAD_SECCIÓN_UBIC!$BH132&lt;&gt;"",[4]PDI_DES__SUBUNIDAD_SECCIÓN_UBIC!$BH132&lt;&gt;0),[4]PDI_DES__SUBUNIDAD_SECCIÓN_UBIC!$BH132,""),IF($A134="TOTAL",SUM(INDIRECT("AJ4:AJ"&amp;ROW()-1)),""))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IF(AND($A134&lt;&gt;"",$A134&lt;&gt;"TOTAL"),IF(AND([4]PDI_DES__SUBUNIDAD_SECCIÓN_UBIC!$BK132&lt;&gt;"",[4]PDI_DES__SUBUNIDAD_SECCIÓN_UBIC!$BK132&lt;&gt;0),[4]PDI_DES__SUBUNIDAD_SECCIÓN_UBIC!$BK132,""),IF($A134="TOTAL",SUM(INDIRECT("AL4:AL"&amp;ROW()-1)),""))</f>
        <v/>
      </c>
      <c r="AM134" s="6" t="str">
        <f ca="1">IF(AND($A134&lt;&gt;"",$A134&lt;&gt;"TOTAL"),IF(AND([4]PDI_DES__SUBUNIDAD_SECCIÓN_UBIC!$BM132&lt;&gt;"",[4]PDI_DES__SUBUNIDAD_SECCIÓN_UBIC!$BM132&lt;&gt;0),[4]PDI_DES__SUBUNIDAD_SECCIÓN_UBIC!$BM132,""),IF($A134="TOTAL",SUM(INDIRECT("AM4:AM"&amp;ROW()-1)),""))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IF(AND($A134&lt;&gt;"",$A134&lt;&gt;"TOTAL"),IF(AND([4]PDI_DES__SUBUNIDAD_SECCIÓN_UBIC!$BP132&lt;&gt;"",[4]PDI_DES__SUBUNIDAD_SECCIÓN_UBIC!$BP132&lt;&gt;0),[4]PDI_DES__SUBUNIDAD_SECCIÓN_UBIC!$BP132,""),IF($A134="TOTAL",SUM(INDIRECT("AO4:AO"&amp;ROW()-1)),""))</f>
        <v/>
      </c>
      <c r="AP134" s="6" t="str">
        <f ca="1">IF(AND($A134&lt;&gt;"",$A134&lt;&gt;"TOTAL"),IF(AND([4]PDI_DES__SUBUNIDAD_SECCIÓN_UBIC!$BR132&lt;&gt;"",[4]PDI_DES__SUBUNIDAD_SECCIÓN_UBIC!$BR132&lt;&gt;0),[4]PDI_DES__SUBUNIDAD_SECCIÓN_UBIC!$BR132,""),IF($A134="TOTAL",SUM(INDIRECT("AP4:AP"&amp;ROW()-1)),""))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IF(AND($A134&lt;&gt;"",$A134&lt;&gt;"TOTAL"),IF(AND([4]PDI_DES__SUBUNIDAD_SECCIÓN_UBIC!$BU132&lt;&gt;"",[4]PDI_DES__SUBUNIDAD_SECCIÓN_UBIC!$BU132&lt;&gt;0),[4]PDI_DES__SUBUNIDAD_SECCIÓN_UBIC!$BU132,""),IF($A134="TOTAL",SUM(INDIRECT("AR4:AR"&amp;ROW()-1)),""))</f>
        <v/>
      </c>
      <c r="AS134" s="6" t="str">
        <f ca="1">IF(AND($A134&lt;&gt;"",$A134&lt;&gt;"TOTAL"),IF(AND([4]PDI_DES__SUBUNIDAD_SECCIÓN_UBIC!$BW132&lt;&gt;"",[4]PDI_DES__SUBUNIDAD_SECCIÓN_UBIC!$BW132&lt;&gt;0),[4]PDI_DES__SUBUNIDAD_SECCIÓN_UBIC!$BW132,""),IF($A134="TOTAL",SUM(INDIRECT("AS4:AS"&amp;ROW()-1)),""))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IF(AND($A134&lt;&gt;"",$A134&lt;&gt;"TOTAL"),IF(AND([4]PDI_DES__SUBUNIDAD_SECCIÓN_UBIC!$BZ132&lt;&gt;"",[4]PDI_DES__SUBUNIDAD_SECCIÓN_UBIC!$BZ132&lt;&gt;0),[4]PDI_DES__SUBUNIDAD_SECCIÓN_UBIC!$BZ132,""),IF($A134="TOTAL",SUM(INDIRECT("AU4:AU"&amp;ROW()-1)),""))</f>
        <v/>
      </c>
      <c r="AV134" s="6" t="str">
        <f ca="1">IF(AND($A134&lt;&gt;"",$A134&lt;&gt;"TOTAL"),IF(AND([4]PDI_DES__SUBUNIDAD_SECCIÓN_UBIC!$CB132&lt;&gt;"",[4]PDI_DES__SUBUNIDAD_SECCIÓN_UBIC!$CB132&lt;&gt;0),[4]PDI_DES__SUBUNIDAD_SECCIÓN_UBIC!$CB132,""),IF($A134="TOTAL",SUM(INDIRECT("AV4:AV"&amp;ROW()-1)),""))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IF(AND($A134&lt;&gt;"",$A134&lt;&gt;"TOTAL"),IF(AND([4]PDI_DES__SUBUNIDAD_SECCIÓN_UBIC!$CE132&lt;&gt;"",[4]PDI_DES__SUBUNIDAD_SECCIÓN_UBIC!$CE132&lt;&gt;0),[4]PDI_DES__SUBUNIDAD_SECCIÓN_UBIC!$CE132,""),IF($A134="TOTAL",SUM(INDIRECT("AX4:AX"&amp;ROW()-1)),""))</f>
        <v/>
      </c>
      <c r="AY134" s="6" t="str">
        <f ca="1">IF(AND($A134&lt;&gt;"",$A134&lt;&gt;"TOTAL"),IF(AND([4]PDI_DES__SUBUNIDAD_SECCIÓN_UBIC!$CG132&lt;&gt;"",[4]PDI_DES__SUBUNIDAD_SECCIÓN_UBIC!$CG132&lt;&gt;0),[4]PDI_DES__SUBUNIDAD_SECCIÓN_UBIC!$CG132,""),IF($A134="TOTAL",SUM(INDIRECT("AY4:AY"&amp;ROW()-1)),""))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IF(AND($A134&lt;&gt;"",$A134&lt;&gt;"TOTAL"),IF(AND([4]PDI_DES__SUBUNIDAD_SECCIÓN_UBIC!$CJ132&lt;&gt;"",[4]PDI_DES__SUBUNIDAD_SECCIÓN_UBIC!$CJ132&lt;&gt;0),[4]PDI_DES__SUBUNIDAD_SECCIÓN_UBIC!$CJ132,""),IF($A134="TOTAL",SUM(INDIRECT("BA4:BA"&amp;ROW()-1)),""))</f>
        <v/>
      </c>
      <c r="BB134" s="6" t="str">
        <f ca="1">IF(AND($A134&lt;&gt;"",$A134&lt;&gt;"TOTAL"),IF(AND([4]PDI_DES__SUBUNIDAD_SECCIÓN_UBIC!$CL132&lt;&gt;"",[4]PDI_DES__SUBUNIDAD_SECCIÓN_UBIC!$CL132&lt;&gt;0),[4]PDI_DES__SUBUNIDAD_SECCIÓN_UBIC!$CL132,""),IF($A134="TOTAL",SUM(INDIRECT("BB4:BB"&amp;ROW()-1)),""))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IF(AND($A134&lt;&gt;"",$A134&lt;&gt;"TOTAL"),IF(AND([4]PDI_DES__SUBUNIDAD_SECCIÓN_UBIC!$CO132&lt;&gt;"",[4]PDI_DES__SUBUNIDAD_SECCIÓN_UBIC!$CO132&lt;&gt;0),[4]PDI_DES__SUBUNIDAD_SECCIÓN_UBIC!$CO132,""),IF($A134="TOTAL",SUM(INDIRECT("BD4:BD"&amp;ROW()-1)),""))</f>
        <v/>
      </c>
      <c r="BE134" s="6" t="str">
        <f ca="1">IF(AND($A134&lt;&gt;"",$A134&lt;&gt;"TOTAL"),IF(AND([4]PDI_DES__SUBUNIDAD_SECCIÓN_UBIC!$CQ132&lt;&gt;"",[4]PDI_DES__SUBUNIDAD_SECCIÓN_UBIC!$CQ132&lt;&gt;0),[4]PDI_DES__SUBUNIDAD_SECCIÓN_UBIC!$CQ132,""),IF($A134="TOTAL",SUM(INDIRECT("BE4:BE"&amp;ROW()-1)),""))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IF([4]PDI_DES__SUBUNIDAD_SECCIÓN_UBIC!$B133&lt;&gt;"",[4]PDI_DES__SUBUNIDAD_SECCIÓN_UBIC!$B133,IF(AND([4]PDI_DES__SUBUNIDAD_SECCIÓN_UBIC!$B133="",[4]PDI_DES__SUBUNIDAD_SECCIÓN_UBIC!$B134="",[4]PDI_DES__SUBUNIDAD_SECCIÓN_UBIC!$B132=""),"","TOTAL"))</f>
        <v/>
      </c>
      <c r="B135" s="6" t="str">
        <f ca="1">IF(AND($A135&lt;&gt;"",$A135&lt;&gt;"TOTAL"),IF(AND([4]PDI_DES__SUBUNIDAD_SECCIÓN_UBIC!$C133&lt;&gt;"",[4]PDI_DES__SUBUNIDAD_SECCIÓN_UBIC!$C133&lt;&gt;0),[4]PDI_DES__SUBUNIDAD_SECCIÓN_UBIC!$C133,""),IF($A135="TOTAL",SUM(INDIRECT("B4:B"&amp;ROW()-1)),""))</f>
        <v/>
      </c>
      <c r="C135" s="6" t="str">
        <f ca="1">IF(AND($A135&lt;&gt;"",$A135&lt;&gt;"TOTAL"),IF(AND([4]PDI_DES__SUBUNIDAD_SECCIÓN_UBIC!$E133&lt;&gt;"",[4]PDI_DES__SUBUNIDAD_SECCIÓN_UBIC!$E133&lt;&gt;0),[4]PDI_DES__SUBUNIDAD_SECCIÓN_UBIC!$E133,""),IF($A135="TOTAL",SUM(INDIRECT("C4:C"&amp;ROW()-1)),""))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IF(AND($A135&lt;&gt;"",$A135&lt;&gt;"TOTAL"),IF(AND([4]PDI_DES__SUBUNIDAD_SECCIÓN_UBIC!$H133&lt;&gt;"",[4]PDI_DES__SUBUNIDAD_SECCIÓN_UBIC!$H133&lt;&gt;0),[4]PDI_DES__SUBUNIDAD_SECCIÓN_UBIC!$H133,""),IF($A135="TOTAL",SUM(INDIRECT("E4:E"&amp;ROW()-1)),""))</f>
        <v/>
      </c>
      <c r="F135" s="6" t="str">
        <f ca="1">IF(AND($A135&lt;&gt;"",$A135&lt;&gt;"TOTAL"),IF(AND([4]PDI_DES__SUBUNIDAD_SECCIÓN_UBIC!$J133&lt;&gt;"",[4]PDI_DES__SUBUNIDAD_SECCIÓN_UBIC!$J133&lt;&gt;0),[4]PDI_DES__SUBUNIDAD_SECCIÓN_UBIC!$J133,""),IF($A135="TOTAL",SUM(INDIRECT("F4:F"&amp;ROW()-1)),""))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IF(AND($A135&lt;&gt;"",$A135&lt;&gt;"TOTAL"),IF(AND([4]PDI_DES__SUBUNIDAD_SECCIÓN_UBIC!$M133&lt;&gt;"",[4]PDI_DES__SUBUNIDAD_SECCIÓN_UBIC!$M133&lt;&gt;0),[4]PDI_DES__SUBUNIDAD_SECCIÓN_UBIC!$M133,""),IF($A135="TOTAL",SUM(INDIRECT("H4:H"&amp;ROW()-1)),""))</f>
        <v/>
      </c>
      <c r="I135" s="6" t="str">
        <f ca="1">IF(AND($A135&lt;&gt;"",$A135&lt;&gt;"TOTAL"),IF(AND([4]PDI_DES__SUBUNIDAD_SECCIÓN_UBIC!$O133&lt;&gt;"",[4]PDI_DES__SUBUNIDAD_SECCIÓN_UBIC!$O133&lt;&gt;0),[4]PDI_DES__SUBUNIDAD_SECCIÓN_UBIC!$O133,""),IF($A135="TOTAL",SUM(INDIRECT("I4:I"&amp;ROW()-1)),""))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IF(AND($A135&lt;&gt;"",$A135&lt;&gt;"TOTAL"),IF(AND([4]PDI_DES__SUBUNIDAD_SECCIÓN_UBIC!$R133&lt;&gt;"",[4]PDI_DES__SUBUNIDAD_SECCIÓN_UBIC!$R133&lt;&gt;0),[4]PDI_DES__SUBUNIDAD_SECCIÓN_UBIC!$R133,""),IF($A135="TOTAL",SUM(INDIRECT("K4:K"&amp;ROW()-1)),""))</f>
        <v/>
      </c>
      <c r="L135" s="6" t="str">
        <f ca="1">IF(AND($A135&lt;&gt;"",$A135&lt;&gt;"TOTAL"),IF(AND([4]PDI_DES__SUBUNIDAD_SECCIÓN_UBIC!$T133&lt;&gt;"",[4]PDI_DES__SUBUNIDAD_SECCIÓN_UBIC!$T133&lt;&gt;0),[4]PDI_DES__SUBUNIDAD_SECCIÓN_UBIC!$T133,""),IF($A135="TOTAL",SUM(INDIRECT("L4:L"&amp;ROW()-1)),""))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IF(AND($A135&lt;&gt;"",$A135&lt;&gt;"TOTAL"),IF(AND([4]PDI_DES__SUBUNIDAD_SECCIÓN_UBIC!$W133&lt;&gt;"",[4]PDI_DES__SUBUNIDAD_SECCIÓN_UBIC!$W133&lt;&gt;0),[4]PDI_DES__SUBUNIDAD_SECCIÓN_UBIC!$W133,""),IF($A135="TOTAL",SUM(INDIRECT("N4:N"&amp;ROW()-1)),""))</f>
        <v/>
      </c>
      <c r="O135" s="6" t="str">
        <f ca="1">IF(AND($A135&lt;&gt;"",$A135&lt;&gt;"TOTAL"),IF(AND([4]PDI_DES__SUBUNIDAD_SECCIÓN_UBIC!$Y133&lt;&gt;"",[4]PDI_DES__SUBUNIDAD_SECCIÓN_UBIC!$Y133&lt;&gt;0),[4]PDI_DES__SUBUNIDAD_SECCIÓN_UBIC!$Y133,""),IF($A135="TOTAL",SUM(INDIRECT("O4:O"&amp;ROW()-1)),""))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IF(AND($A135&lt;&gt;"",$A135&lt;&gt;"TOTAL"),IF(AND([4]PDI_DES__SUBUNIDAD_SECCIÓN_UBIC!$AB133&lt;&gt;"",[4]PDI_DES__SUBUNIDAD_SECCIÓN_UBIC!$AB133&lt;&gt;0),[4]PDI_DES__SUBUNIDAD_SECCIÓN_UBIC!$AB133,""),IF($A135="TOTAL",SUM(INDIRECT("Q4:Q"&amp;ROW()-1)),""))</f>
        <v/>
      </c>
      <c r="R135" s="6" t="str">
        <f ca="1">IF(AND($A135&lt;&gt;"",$A135&lt;&gt;"TOTAL"),IF(AND([4]PDI_DES__SUBUNIDAD_SECCIÓN_UBIC!$AD133&lt;&gt;"",[4]PDI_DES__SUBUNIDAD_SECCIÓN_UBIC!$AD133&lt;&gt;0),[4]PDI_DES__SUBUNIDAD_SECCIÓN_UBIC!$AD133,""),IF($A135="TOTAL",SUM(INDIRECT("R4:R"&amp;ROW()-1)),""))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IF(AND($A135&lt;&gt;"",$A135&lt;&gt;"TOTAL"),IF(AND([4]PDI_DES__SUBUNIDAD_SECCIÓN_UBIC!$AG133&lt;&gt;"",[4]PDI_DES__SUBUNIDAD_SECCIÓN_UBIC!$AG133&lt;&gt;0),[4]PDI_DES__SUBUNIDAD_SECCIÓN_UBIC!$AG133,""),IF($A135="TOTAL",SUM(INDIRECT("T4:T"&amp;ROW()-1)),""))</f>
        <v/>
      </c>
      <c r="U135" s="6" t="str">
        <f ca="1">IF(AND($A135&lt;&gt;"",$A135&lt;&gt;"TOTAL"),IF(AND([4]PDI_DES__SUBUNIDAD_SECCIÓN_UBIC!$AI133&lt;&gt;"",[4]PDI_DES__SUBUNIDAD_SECCIÓN_UBIC!$AI133&lt;&gt;0),[4]PDI_DES__SUBUNIDAD_SECCIÓN_UBIC!$AI133,""),IF($A135="TOTAL",SUM(INDIRECT("U4:U"&amp;ROW()-1)),""))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IF(AND($A135&lt;&gt;"",$A135&lt;&gt;"TOTAL"),IF(AND([4]PDI_DES__SUBUNIDAD_SECCIÓN_UBIC!$AL133&lt;&gt;"",[4]PDI_DES__SUBUNIDAD_SECCIÓN_UBIC!$AL133&lt;&gt;0),[4]PDI_DES__SUBUNIDAD_SECCIÓN_UBIC!$AL133,""),IF($A135="TOTAL",SUM(INDIRECT("W4:W"&amp;ROW()-1)),""))</f>
        <v/>
      </c>
      <c r="X135" s="6" t="str">
        <f ca="1">IF(AND($A135&lt;&gt;"",$A135&lt;&gt;"TOTAL"),IF(AND([4]PDI_DES__SUBUNIDAD_SECCIÓN_UBIC!$AN133&lt;&gt;"",[4]PDI_DES__SUBUNIDAD_SECCIÓN_UBIC!$AN133&lt;&gt;0),[4]PDI_DES__SUBUNIDAD_SECCIÓN_UBIC!$AN133,""),IF($A135="TOTAL",SUM(INDIRECT("X4:X"&amp;ROW()-1)),""))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IF(AND($A135&lt;&gt;"",$A135&lt;&gt;"TOTAL"),IF(AND([4]PDI_DES__SUBUNIDAD_SECCIÓN_UBIC!$AQ133&lt;&gt;"",[4]PDI_DES__SUBUNIDAD_SECCIÓN_UBIC!$AQ133&lt;&gt;0),[4]PDI_DES__SUBUNIDAD_SECCIÓN_UBIC!$AQ133,""),IF($A135="TOTAL",SUM(INDIRECT("Z4:Z"&amp;ROW()-1)),""))</f>
        <v/>
      </c>
      <c r="AA135" s="6" t="str">
        <f ca="1">IF(AND($A135&lt;&gt;"",$A135&lt;&gt;"TOTAL"),IF(AND([4]PDI_DES__SUBUNIDAD_SECCIÓN_UBIC!$AS133&lt;&gt;"",[4]PDI_DES__SUBUNIDAD_SECCIÓN_UBIC!$AS133&lt;&gt;0),[4]PDI_DES__SUBUNIDAD_SECCIÓN_UBIC!$AS133,""),IF($A135="TOTAL",SUM(INDIRECT("AA4:AA"&amp;ROW()-1)),""))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IF(AND($A135&lt;&gt;"",$A135&lt;&gt;"TOTAL"),IF(AND([4]PDI_DES__SUBUNIDAD_SECCIÓN_UBIC!$AV133&lt;&gt;"",[4]PDI_DES__SUBUNIDAD_SECCIÓN_UBIC!$AV133&lt;&gt;0),[4]PDI_DES__SUBUNIDAD_SECCIÓN_UBIC!$AV133,""),IF($A135="TOTAL",SUM(INDIRECT("AC4:AC"&amp;ROW()-1)),""))</f>
        <v/>
      </c>
      <c r="AD135" s="6" t="str">
        <f ca="1">IF(AND($A135&lt;&gt;"",$A135&lt;&gt;"TOTAL"),IF(AND([4]PDI_DES__SUBUNIDAD_SECCIÓN_UBIC!$AX133&lt;&gt;"",[4]PDI_DES__SUBUNIDAD_SECCIÓN_UBIC!$AX133&lt;&gt;0),[4]PDI_DES__SUBUNIDAD_SECCIÓN_UBIC!$AX133,""),IF($A135="TOTAL",SUM(INDIRECT("AD4:AD"&amp;ROW()-1)),""))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IF(AND($A135&lt;&gt;"",$A135&lt;&gt;"TOTAL"),IF(AND([4]PDI_DES__SUBUNIDAD_SECCIÓN_UBIC!$BA133&lt;&gt;"",[4]PDI_DES__SUBUNIDAD_SECCIÓN_UBIC!$BA133&lt;&gt;0),[4]PDI_DES__SUBUNIDAD_SECCIÓN_UBIC!$BA133,""),IF($A135="TOTAL",SUM(INDIRECT("AF4:AF"&amp;ROW()-1)),""))</f>
        <v/>
      </c>
      <c r="AG135" s="6" t="str">
        <f ca="1">IF(AND($A135&lt;&gt;"",$A135&lt;&gt;"TOTAL"),IF(AND([4]PDI_DES__SUBUNIDAD_SECCIÓN_UBIC!$BC133&lt;&gt;"",[4]PDI_DES__SUBUNIDAD_SECCIÓN_UBIC!$BC133&lt;&gt;0),[4]PDI_DES__SUBUNIDAD_SECCIÓN_UBIC!$BC133,""),IF($A135="TOTAL",SUM(INDIRECT("AG4:AG"&amp;ROW()-1)),""))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IF(AND($A135&lt;&gt;"",$A135&lt;&gt;"TOTAL"),IF(AND([4]PDI_DES__SUBUNIDAD_SECCIÓN_UBIC!$BF133&lt;&gt;"",[4]PDI_DES__SUBUNIDAD_SECCIÓN_UBIC!$BF133&lt;&gt;0),[4]PDI_DES__SUBUNIDAD_SECCIÓN_UBIC!$BF133,""),IF($A135="TOTAL",SUM(INDIRECT("AI4:AI"&amp;ROW()-1)),""))</f>
        <v/>
      </c>
      <c r="AJ135" s="6" t="str">
        <f ca="1">IF(AND($A135&lt;&gt;"",$A135&lt;&gt;"TOTAL"),IF(AND([4]PDI_DES__SUBUNIDAD_SECCIÓN_UBIC!$BH133&lt;&gt;"",[4]PDI_DES__SUBUNIDAD_SECCIÓN_UBIC!$BH133&lt;&gt;0),[4]PDI_DES__SUBUNIDAD_SECCIÓN_UBIC!$BH133,""),IF($A135="TOTAL",SUM(INDIRECT("AJ4:AJ"&amp;ROW()-1)),""))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IF(AND($A135&lt;&gt;"",$A135&lt;&gt;"TOTAL"),IF(AND([4]PDI_DES__SUBUNIDAD_SECCIÓN_UBIC!$BK133&lt;&gt;"",[4]PDI_DES__SUBUNIDAD_SECCIÓN_UBIC!$BK133&lt;&gt;0),[4]PDI_DES__SUBUNIDAD_SECCIÓN_UBIC!$BK133,""),IF($A135="TOTAL",SUM(INDIRECT("AL4:AL"&amp;ROW()-1)),""))</f>
        <v/>
      </c>
      <c r="AM135" s="6" t="str">
        <f ca="1">IF(AND($A135&lt;&gt;"",$A135&lt;&gt;"TOTAL"),IF(AND([4]PDI_DES__SUBUNIDAD_SECCIÓN_UBIC!$BM133&lt;&gt;"",[4]PDI_DES__SUBUNIDAD_SECCIÓN_UBIC!$BM133&lt;&gt;0),[4]PDI_DES__SUBUNIDAD_SECCIÓN_UBIC!$BM133,""),IF($A135="TOTAL",SUM(INDIRECT("AM4:AM"&amp;ROW()-1)),""))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IF(AND($A135&lt;&gt;"",$A135&lt;&gt;"TOTAL"),IF(AND([4]PDI_DES__SUBUNIDAD_SECCIÓN_UBIC!$BP133&lt;&gt;"",[4]PDI_DES__SUBUNIDAD_SECCIÓN_UBIC!$BP133&lt;&gt;0),[4]PDI_DES__SUBUNIDAD_SECCIÓN_UBIC!$BP133,""),IF($A135="TOTAL",SUM(INDIRECT("AO4:AO"&amp;ROW()-1)),""))</f>
        <v/>
      </c>
      <c r="AP135" s="6" t="str">
        <f ca="1">IF(AND($A135&lt;&gt;"",$A135&lt;&gt;"TOTAL"),IF(AND([4]PDI_DES__SUBUNIDAD_SECCIÓN_UBIC!$BR133&lt;&gt;"",[4]PDI_DES__SUBUNIDAD_SECCIÓN_UBIC!$BR133&lt;&gt;0),[4]PDI_DES__SUBUNIDAD_SECCIÓN_UBIC!$BR133,""),IF($A135="TOTAL",SUM(INDIRECT("AP4:AP"&amp;ROW()-1)),""))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IF(AND($A135&lt;&gt;"",$A135&lt;&gt;"TOTAL"),IF(AND([4]PDI_DES__SUBUNIDAD_SECCIÓN_UBIC!$BU133&lt;&gt;"",[4]PDI_DES__SUBUNIDAD_SECCIÓN_UBIC!$BU133&lt;&gt;0),[4]PDI_DES__SUBUNIDAD_SECCIÓN_UBIC!$BU133,""),IF($A135="TOTAL",SUM(INDIRECT("AR4:AR"&amp;ROW()-1)),""))</f>
        <v/>
      </c>
      <c r="AS135" s="6" t="str">
        <f ca="1">IF(AND($A135&lt;&gt;"",$A135&lt;&gt;"TOTAL"),IF(AND([4]PDI_DES__SUBUNIDAD_SECCIÓN_UBIC!$BW133&lt;&gt;"",[4]PDI_DES__SUBUNIDAD_SECCIÓN_UBIC!$BW133&lt;&gt;0),[4]PDI_DES__SUBUNIDAD_SECCIÓN_UBIC!$BW133,""),IF($A135="TOTAL",SUM(INDIRECT("AS4:AS"&amp;ROW()-1)),""))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IF(AND($A135&lt;&gt;"",$A135&lt;&gt;"TOTAL"),IF(AND([4]PDI_DES__SUBUNIDAD_SECCIÓN_UBIC!$BZ133&lt;&gt;"",[4]PDI_DES__SUBUNIDAD_SECCIÓN_UBIC!$BZ133&lt;&gt;0),[4]PDI_DES__SUBUNIDAD_SECCIÓN_UBIC!$BZ133,""),IF($A135="TOTAL",SUM(INDIRECT("AU4:AU"&amp;ROW()-1)),""))</f>
        <v/>
      </c>
      <c r="AV135" s="6" t="str">
        <f ca="1">IF(AND($A135&lt;&gt;"",$A135&lt;&gt;"TOTAL"),IF(AND([4]PDI_DES__SUBUNIDAD_SECCIÓN_UBIC!$CB133&lt;&gt;"",[4]PDI_DES__SUBUNIDAD_SECCIÓN_UBIC!$CB133&lt;&gt;0),[4]PDI_DES__SUBUNIDAD_SECCIÓN_UBIC!$CB133,""),IF($A135="TOTAL",SUM(INDIRECT("AV4:AV"&amp;ROW()-1)),""))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IF(AND($A135&lt;&gt;"",$A135&lt;&gt;"TOTAL"),IF(AND([4]PDI_DES__SUBUNIDAD_SECCIÓN_UBIC!$CE133&lt;&gt;"",[4]PDI_DES__SUBUNIDAD_SECCIÓN_UBIC!$CE133&lt;&gt;0),[4]PDI_DES__SUBUNIDAD_SECCIÓN_UBIC!$CE133,""),IF($A135="TOTAL",SUM(INDIRECT("AX4:AX"&amp;ROW()-1)),""))</f>
        <v/>
      </c>
      <c r="AY135" s="6" t="str">
        <f ca="1">IF(AND($A135&lt;&gt;"",$A135&lt;&gt;"TOTAL"),IF(AND([4]PDI_DES__SUBUNIDAD_SECCIÓN_UBIC!$CG133&lt;&gt;"",[4]PDI_DES__SUBUNIDAD_SECCIÓN_UBIC!$CG133&lt;&gt;0),[4]PDI_DES__SUBUNIDAD_SECCIÓN_UBIC!$CG133,""),IF($A135="TOTAL",SUM(INDIRECT("AY4:AY"&amp;ROW()-1)),""))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IF(AND($A135&lt;&gt;"",$A135&lt;&gt;"TOTAL"),IF(AND([4]PDI_DES__SUBUNIDAD_SECCIÓN_UBIC!$CJ133&lt;&gt;"",[4]PDI_DES__SUBUNIDAD_SECCIÓN_UBIC!$CJ133&lt;&gt;0),[4]PDI_DES__SUBUNIDAD_SECCIÓN_UBIC!$CJ133,""),IF($A135="TOTAL",SUM(INDIRECT("BA4:BA"&amp;ROW()-1)),""))</f>
        <v/>
      </c>
      <c r="BB135" s="6" t="str">
        <f ca="1">IF(AND($A135&lt;&gt;"",$A135&lt;&gt;"TOTAL"),IF(AND([4]PDI_DES__SUBUNIDAD_SECCIÓN_UBIC!$CL133&lt;&gt;"",[4]PDI_DES__SUBUNIDAD_SECCIÓN_UBIC!$CL133&lt;&gt;0),[4]PDI_DES__SUBUNIDAD_SECCIÓN_UBIC!$CL133,""),IF($A135="TOTAL",SUM(INDIRECT("BB4:BB"&amp;ROW()-1)),""))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IF(AND($A135&lt;&gt;"",$A135&lt;&gt;"TOTAL"),IF(AND([4]PDI_DES__SUBUNIDAD_SECCIÓN_UBIC!$CO133&lt;&gt;"",[4]PDI_DES__SUBUNIDAD_SECCIÓN_UBIC!$CO133&lt;&gt;0),[4]PDI_DES__SUBUNIDAD_SECCIÓN_UBIC!$CO133,""),IF($A135="TOTAL",SUM(INDIRECT("BD4:BD"&amp;ROW()-1)),""))</f>
        <v/>
      </c>
      <c r="BE135" s="6" t="str">
        <f ca="1">IF(AND($A135&lt;&gt;"",$A135&lt;&gt;"TOTAL"),IF(AND([4]PDI_DES__SUBUNIDAD_SECCIÓN_UBIC!$CQ133&lt;&gt;"",[4]PDI_DES__SUBUNIDAD_SECCIÓN_UBIC!$CQ133&lt;&gt;0),[4]PDI_DES__SUBUNIDAD_SECCIÓN_UBIC!$CQ133,""),IF($A135="TOTAL",SUM(INDIRECT("BE4:BE"&amp;ROW()-1)),""))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IF([4]PDI_DES__SUBUNIDAD_SECCIÓN_UBIC!$B134&lt;&gt;"",[4]PDI_DES__SUBUNIDAD_SECCIÓN_UBIC!$B134,IF(AND([4]PDI_DES__SUBUNIDAD_SECCIÓN_UBIC!$B134="",[4]PDI_DES__SUBUNIDAD_SECCIÓN_UBIC!$B135="",[4]PDI_DES__SUBUNIDAD_SECCIÓN_UBIC!$B133=""),"","TOTAL"))</f>
        <v/>
      </c>
      <c r="B136" s="6" t="str">
        <f ca="1">IF(AND($A136&lt;&gt;"",$A136&lt;&gt;"TOTAL"),IF(AND([4]PDI_DES__SUBUNIDAD_SECCIÓN_UBIC!$C134&lt;&gt;"",[4]PDI_DES__SUBUNIDAD_SECCIÓN_UBIC!$C134&lt;&gt;0),[4]PDI_DES__SUBUNIDAD_SECCIÓN_UBIC!$C134,""),IF($A136="TOTAL",SUM(INDIRECT("B4:B"&amp;ROW()-1)),""))</f>
        <v/>
      </c>
      <c r="C136" s="6" t="str">
        <f ca="1">IF(AND($A136&lt;&gt;"",$A136&lt;&gt;"TOTAL"),IF(AND([4]PDI_DES__SUBUNIDAD_SECCIÓN_UBIC!$E134&lt;&gt;"",[4]PDI_DES__SUBUNIDAD_SECCIÓN_UBIC!$E134&lt;&gt;0),[4]PDI_DES__SUBUNIDAD_SECCIÓN_UBIC!$E134,""),IF($A136="TOTAL",SUM(INDIRECT("C4:C"&amp;ROW()-1)),""))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IF(AND($A136&lt;&gt;"",$A136&lt;&gt;"TOTAL"),IF(AND([4]PDI_DES__SUBUNIDAD_SECCIÓN_UBIC!$H134&lt;&gt;"",[4]PDI_DES__SUBUNIDAD_SECCIÓN_UBIC!$H134&lt;&gt;0),[4]PDI_DES__SUBUNIDAD_SECCIÓN_UBIC!$H134,""),IF($A136="TOTAL",SUM(INDIRECT("E4:E"&amp;ROW()-1)),""))</f>
        <v/>
      </c>
      <c r="F136" s="6" t="str">
        <f ca="1">IF(AND($A136&lt;&gt;"",$A136&lt;&gt;"TOTAL"),IF(AND([4]PDI_DES__SUBUNIDAD_SECCIÓN_UBIC!$J134&lt;&gt;"",[4]PDI_DES__SUBUNIDAD_SECCIÓN_UBIC!$J134&lt;&gt;0),[4]PDI_DES__SUBUNIDAD_SECCIÓN_UBIC!$J134,""),IF($A136="TOTAL",SUM(INDIRECT("F4:F"&amp;ROW()-1)),""))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IF(AND($A136&lt;&gt;"",$A136&lt;&gt;"TOTAL"),IF(AND([4]PDI_DES__SUBUNIDAD_SECCIÓN_UBIC!$M134&lt;&gt;"",[4]PDI_DES__SUBUNIDAD_SECCIÓN_UBIC!$M134&lt;&gt;0),[4]PDI_DES__SUBUNIDAD_SECCIÓN_UBIC!$M134,""),IF($A136="TOTAL",SUM(INDIRECT("H4:H"&amp;ROW()-1)),""))</f>
        <v/>
      </c>
      <c r="I136" s="6" t="str">
        <f ca="1">IF(AND($A136&lt;&gt;"",$A136&lt;&gt;"TOTAL"),IF(AND([4]PDI_DES__SUBUNIDAD_SECCIÓN_UBIC!$O134&lt;&gt;"",[4]PDI_DES__SUBUNIDAD_SECCIÓN_UBIC!$O134&lt;&gt;0),[4]PDI_DES__SUBUNIDAD_SECCIÓN_UBIC!$O134,""),IF($A136="TOTAL",SUM(INDIRECT("I4:I"&amp;ROW()-1)),""))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IF(AND($A136&lt;&gt;"",$A136&lt;&gt;"TOTAL"),IF(AND([4]PDI_DES__SUBUNIDAD_SECCIÓN_UBIC!$R134&lt;&gt;"",[4]PDI_DES__SUBUNIDAD_SECCIÓN_UBIC!$R134&lt;&gt;0),[4]PDI_DES__SUBUNIDAD_SECCIÓN_UBIC!$R134,""),IF($A136="TOTAL",SUM(INDIRECT("K4:K"&amp;ROW()-1)),""))</f>
        <v/>
      </c>
      <c r="L136" s="6" t="str">
        <f ca="1">IF(AND($A136&lt;&gt;"",$A136&lt;&gt;"TOTAL"),IF(AND([4]PDI_DES__SUBUNIDAD_SECCIÓN_UBIC!$T134&lt;&gt;"",[4]PDI_DES__SUBUNIDAD_SECCIÓN_UBIC!$T134&lt;&gt;0),[4]PDI_DES__SUBUNIDAD_SECCIÓN_UBIC!$T134,""),IF($A136="TOTAL",SUM(INDIRECT("L4:L"&amp;ROW()-1)),""))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IF(AND($A136&lt;&gt;"",$A136&lt;&gt;"TOTAL"),IF(AND([4]PDI_DES__SUBUNIDAD_SECCIÓN_UBIC!$W134&lt;&gt;"",[4]PDI_DES__SUBUNIDAD_SECCIÓN_UBIC!$W134&lt;&gt;0),[4]PDI_DES__SUBUNIDAD_SECCIÓN_UBIC!$W134,""),IF($A136="TOTAL",SUM(INDIRECT("N4:N"&amp;ROW()-1)),""))</f>
        <v/>
      </c>
      <c r="O136" s="6" t="str">
        <f ca="1">IF(AND($A136&lt;&gt;"",$A136&lt;&gt;"TOTAL"),IF(AND([4]PDI_DES__SUBUNIDAD_SECCIÓN_UBIC!$Y134&lt;&gt;"",[4]PDI_DES__SUBUNIDAD_SECCIÓN_UBIC!$Y134&lt;&gt;0),[4]PDI_DES__SUBUNIDAD_SECCIÓN_UBIC!$Y134,""),IF($A136="TOTAL",SUM(INDIRECT("O4:O"&amp;ROW()-1)),""))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IF(AND($A136&lt;&gt;"",$A136&lt;&gt;"TOTAL"),IF(AND([4]PDI_DES__SUBUNIDAD_SECCIÓN_UBIC!$AB134&lt;&gt;"",[4]PDI_DES__SUBUNIDAD_SECCIÓN_UBIC!$AB134&lt;&gt;0),[4]PDI_DES__SUBUNIDAD_SECCIÓN_UBIC!$AB134,""),IF($A136="TOTAL",SUM(INDIRECT("Q4:Q"&amp;ROW()-1)),""))</f>
        <v/>
      </c>
      <c r="R136" s="6" t="str">
        <f ca="1">IF(AND($A136&lt;&gt;"",$A136&lt;&gt;"TOTAL"),IF(AND([4]PDI_DES__SUBUNIDAD_SECCIÓN_UBIC!$AD134&lt;&gt;"",[4]PDI_DES__SUBUNIDAD_SECCIÓN_UBIC!$AD134&lt;&gt;0),[4]PDI_DES__SUBUNIDAD_SECCIÓN_UBIC!$AD134,""),IF($A136="TOTAL",SUM(INDIRECT("R4:R"&amp;ROW()-1)),""))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IF(AND($A136&lt;&gt;"",$A136&lt;&gt;"TOTAL"),IF(AND([4]PDI_DES__SUBUNIDAD_SECCIÓN_UBIC!$AG134&lt;&gt;"",[4]PDI_DES__SUBUNIDAD_SECCIÓN_UBIC!$AG134&lt;&gt;0),[4]PDI_DES__SUBUNIDAD_SECCIÓN_UBIC!$AG134,""),IF($A136="TOTAL",SUM(INDIRECT("T4:T"&amp;ROW()-1)),""))</f>
        <v/>
      </c>
      <c r="U136" s="6" t="str">
        <f ca="1">IF(AND($A136&lt;&gt;"",$A136&lt;&gt;"TOTAL"),IF(AND([4]PDI_DES__SUBUNIDAD_SECCIÓN_UBIC!$AI134&lt;&gt;"",[4]PDI_DES__SUBUNIDAD_SECCIÓN_UBIC!$AI134&lt;&gt;0),[4]PDI_DES__SUBUNIDAD_SECCIÓN_UBIC!$AI134,""),IF($A136="TOTAL",SUM(INDIRECT("U4:U"&amp;ROW()-1)),""))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IF(AND($A136&lt;&gt;"",$A136&lt;&gt;"TOTAL"),IF(AND([4]PDI_DES__SUBUNIDAD_SECCIÓN_UBIC!$AL134&lt;&gt;"",[4]PDI_DES__SUBUNIDAD_SECCIÓN_UBIC!$AL134&lt;&gt;0),[4]PDI_DES__SUBUNIDAD_SECCIÓN_UBIC!$AL134,""),IF($A136="TOTAL",SUM(INDIRECT("W4:W"&amp;ROW()-1)),""))</f>
        <v/>
      </c>
      <c r="X136" s="6" t="str">
        <f ca="1">IF(AND($A136&lt;&gt;"",$A136&lt;&gt;"TOTAL"),IF(AND([4]PDI_DES__SUBUNIDAD_SECCIÓN_UBIC!$AN134&lt;&gt;"",[4]PDI_DES__SUBUNIDAD_SECCIÓN_UBIC!$AN134&lt;&gt;0),[4]PDI_DES__SUBUNIDAD_SECCIÓN_UBIC!$AN134,""),IF($A136="TOTAL",SUM(INDIRECT("X4:X"&amp;ROW()-1)),""))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IF(AND($A136&lt;&gt;"",$A136&lt;&gt;"TOTAL"),IF(AND([4]PDI_DES__SUBUNIDAD_SECCIÓN_UBIC!$AQ134&lt;&gt;"",[4]PDI_DES__SUBUNIDAD_SECCIÓN_UBIC!$AQ134&lt;&gt;0),[4]PDI_DES__SUBUNIDAD_SECCIÓN_UBIC!$AQ134,""),IF($A136="TOTAL",SUM(INDIRECT("Z4:Z"&amp;ROW()-1)),""))</f>
        <v/>
      </c>
      <c r="AA136" s="6" t="str">
        <f ca="1">IF(AND($A136&lt;&gt;"",$A136&lt;&gt;"TOTAL"),IF(AND([4]PDI_DES__SUBUNIDAD_SECCIÓN_UBIC!$AS134&lt;&gt;"",[4]PDI_DES__SUBUNIDAD_SECCIÓN_UBIC!$AS134&lt;&gt;0),[4]PDI_DES__SUBUNIDAD_SECCIÓN_UBIC!$AS134,""),IF($A136="TOTAL",SUM(INDIRECT("AA4:AA"&amp;ROW()-1)),""))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IF(AND($A136&lt;&gt;"",$A136&lt;&gt;"TOTAL"),IF(AND([4]PDI_DES__SUBUNIDAD_SECCIÓN_UBIC!$AV134&lt;&gt;"",[4]PDI_DES__SUBUNIDAD_SECCIÓN_UBIC!$AV134&lt;&gt;0),[4]PDI_DES__SUBUNIDAD_SECCIÓN_UBIC!$AV134,""),IF($A136="TOTAL",SUM(INDIRECT("AC4:AC"&amp;ROW()-1)),""))</f>
        <v/>
      </c>
      <c r="AD136" s="6" t="str">
        <f ca="1">IF(AND($A136&lt;&gt;"",$A136&lt;&gt;"TOTAL"),IF(AND([4]PDI_DES__SUBUNIDAD_SECCIÓN_UBIC!$AX134&lt;&gt;"",[4]PDI_DES__SUBUNIDAD_SECCIÓN_UBIC!$AX134&lt;&gt;0),[4]PDI_DES__SUBUNIDAD_SECCIÓN_UBIC!$AX134,""),IF($A136="TOTAL",SUM(INDIRECT("AD4:AD"&amp;ROW()-1)),""))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IF(AND($A136&lt;&gt;"",$A136&lt;&gt;"TOTAL"),IF(AND([4]PDI_DES__SUBUNIDAD_SECCIÓN_UBIC!$BA134&lt;&gt;"",[4]PDI_DES__SUBUNIDAD_SECCIÓN_UBIC!$BA134&lt;&gt;0),[4]PDI_DES__SUBUNIDAD_SECCIÓN_UBIC!$BA134,""),IF($A136="TOTAL",SUM(INDIRECT("AF4:AF"&amp;ROW()-1)),""))</f>
        <v/>
      </c>
      <c r="AG136" s="6" t="str">
        <f ca="1">IF(AND($A136&lt;&gt;"",$A136&lt;&gt;"TOTAL"),IF(AND([4]PDI_DES__SUBUNIDAD_SECCIÓN_UBIC!$BC134&lt;&gt;"",[4]PDI_DES__SUBUNIDAD_SECCIÓN_UBIC!$BC134&lt;&gt;0),[4]PDI_DES__SUBUNIDAD_SECCIÓN_UBIC!$BC134,""),IF($A136="TOTAL",SUM(INDIRECT("AG4:AG"&amp;ROW()-1)),""))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IF(AND($A136&lt;&gt;"",$A136&lt;&gt;"TOTAL"),IF(AND([4]PDI_DES__SUBUNIDAD_SECCIÓN_UBIC!$BF134&lt;&gt;"",[4]PDI_DES__SUBUNIDAD_SECCIÓN_UBIC!$BF134&lt;&gt;0),[4]PDI_DES__SUBUNIDAD_SECCIÓN_UBIC!$BF134,""),IF($A136="TOTAL",SUM(INDIRECT("AI4:AI"&amp;ROW()-1)),""))</f>
        <v/>
      </c>
      <c r="AJ136" s="6" t="str">
        <f ca="1">IF(AND($A136&lt;&gt;"",$A136&lt;&gt;"TOTAL"),IF(AND([4]PDI_DES__SUBUNIDAD_SECCIÓN_UBIC!$BH134&lt;&gt;"",[4]PDI_DES__SUBUNIDAD_SECCIÓN_UBIC!$BH134&lt;&gt;0),[4]PDI_DES__SUBUNIDAD_SECCIÓN_UBIC!$BH134,""),IF($A136="TOTAL",SUM(INDIRECT("AJ4:AJ"&amp;ROW()-1)),""))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IF(AND($A136&lt;&gt;"",$A136&lt;&gt;"TOTAL"),IF(AND([4]PDI_DES__SUBUNIDAD_SECCIÓN_UBIC!$BK134&lt;&gt;"",[4]PDI_DES__SUBUNIDAD_SECCIÓN_UBIC!$BK134&lt;&gt;0),[4]PDI_DES__SUBUNIDAD_SECCIÓN_UBIC!$BK134,""),IF($A136="TOTAL",SUM(INDIRECT("AL4:AL"&amp;ROW()-1)),""))</f>
        <v/>
      </c>
      <c r="AM136" s="6" t="str">
        <f ca="1">IF(AND($A136&lt;&gt;"",$A136&lt;&gt;"TOTAL"),IF(AND([4]PDI_DES__SUBUNIDAD_SECCIÓN_UBIC!$BM134&lt;&gt;"",[4]PDI_DES__SUBUNIDAD_SECCIÓN_UBIC!$BM134&lt;&gt;0),[4]PDI_DES__SUBUNIDAD_SECCIÓN_UBIC!$BM134,""),IF($A136="TOTAL",SUM(INDIRECT("AM4:AM"&amp;ROW()-1)),""))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IF(AND($A136&lt;&gt;"",$A136&lt;&gt;"TOTAL"),IF(AND([4]PDI_DES__SUBUNIDAD_SECCIÓN_UBIC!$BP134&lt;&gt;"",[4]PDI_DES__SUBUNIDAD_SECCIÓN_UBIC!$BP134&lt;&gt;0),[4]PDI_DES__SUBUNIDAD_SECCIÓN_UBIC!$BP134,""),IF($A136="TOTAL",SUM(INDIRECT("AO4:AO"&amp;ROW()-1)),""))</f>
        <v/>
      </c>
      <c r="AP136" s="6" t="str">
        <f ca="1">IF(AND($A136&lt;&gt;"",$A136&lt;&gt;"TOTAL"),IF(AND([4]PDI_DES__SUBUNIDAD_SECCIÓN_UBIC!$BR134&lt;&gt;"",[4]PDI_DES__SUBUNIDAD_SECCIÓN_UBIC!$BR134&lt;&gt;0),[4]PDI_DES__SUBUNIDAD_SECCIÓN_UBIC!$BR134,""),IF($A136="TOTAL",SUM(INDIRECT("AP4:AP"&amp;ROW()-1)),""))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IF(AND($A136&lt;&gt;"",$A136&lt;&gt;"TOTAL"),IF(AND([4]PDI_DES__SUBUNIDAD_SECCIÓN_UBIC!$BU134&lt;&gt;"",[4]PDI_DES__SUBUNIDAD_SECCIÓN_UBIC!$BU134&lt;&gt;0),[4]PDI_DES__SUBUNIDAD_SECCIÓN_UBIC!$BU134,""),IF($A136="TOTAL",SUM(INDIRECT("AR4:AR"&amp;ROW()-1)),""))</f>
        <v/>
      </c>
      <c r="AS136" s="6" t="str">
        <f ca="1">IF(AND($A136&lt;&gt;"",$A136&lt;&gt;"TOTAL"),IF(AND([4]PDI_DES__SUBUNIDAD_SECCIÓN_UBIC!$BW134&lt;&gt;"",[4]PDI_DES__SUBUNIDAD_SECCIÓN_UBIC!$BW134&lt;&gt;0),[4]PDI_DES__SUBUNIDAD_SECCIÓN_UBIC!$BW134,""),IF($A136="TOTAL",SUM(INDIRECT("AS4:AS"&amp;ROW()-1)),""))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IF(AND($A136&lt;&gt;"",$A136&lt;&gt;"TOTAL"),IF(AND([4]PDI_DES__SUBUNIDAD_SECCIÓN_UBIC!$BZ134&lt;&gt;"",[4]PDI_DES__SUBUNIDAD_SECCIÓN_UBIC!$BZ134&lt;&gt;0),[4]PDI_DES__SUBUNIDAD_SECCIÓN_UBIC!$BZ134,""),IF($A136="TOTAL",SUM(INDIRECT("AU4:AU"&amp;ROW()-1)),""))</f>
        <v/>
      </c>
      <c r="AV136" s="6" t="str">
        <f ca="1">IF(AND($A136&lt;&gt;"",$A136&lt;&gt;"TOTAL"),IF(AND([4]PDI_DES__SUBUNIDAD_SECCIÓN_UBIC!$CB134&lt;&gt;"",[4]PDI_DES__SUBUNIDAD_SECCIÓN_UBIC!$CB134&lt;&gt;0),[4]PDI_DES__SUBUNIDAD_SECCIÓN_UBIC!$CB134,""),IF($A136="TOTAL",SUM(INDIRECT("AV4:AV"&amp;ROW()-1)),""))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IF(AND($A136&lt;&gt;"",$A136&lt;&gt;"TOTAL"),IF(AND([4]PDI_DES__SUBUNIDAD_SECCIÓN_UBIC!$CE134&lt;&gt;"",[4]PDI_DES__SUBUNIDAD_SECCIÓN_UBIC!$CE134&lt;&gt;0),[4]PDI_DES__SUBUNIDAD_SECCIÓN_UBIC!$CE134,""),IF($A136="TOTAL",SUM(INDIRECT("AX4:AX"&amp;ROW()-1)),""))</f>
        <v/>
      </c>
      <c r="AY136" s="6" t="str">
        <f ca="1">IF(AND($A136&lt;&gt;"",$A136&lt;&gt;"TOTAL"),IF(AND([4]PDI_DES__SUBUNIDAD_SECCIÓN_UBIC!$CG134&lt;&gt;"",[4]PDI_DES__SUBUNIDAD_SECCIÓN_UBIC!$CG134&lt;&gt;0),[4]PDI_DES__SUBUNIDAD_SECCIÓN_UBIC!$CG134,""),IF($A136="TOTAL",SUM(INDIRECT("AY4:AY"&amp;ROW()-1)),""))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IF(AND($A136&lt;&gt;"",$A136&lt;&gt;"TOTAL"),IF(AND([4]PDI_DES__SUBUNIDAD_SECCIÓN_UBIC!$CJ134&lt;&gt;"",[4]PDI_DES__SUBUNIDAD_SECCIÓN_UBIC!$CJ134&lt;&gt;0),[4]PDI_DES__SUBUNIDAD_SECCIÓN_UBIC!$CJ134,""),IF($A136="TOTAL",SUM(INDIRECT("BA4:BA"&amp;ROW()-1)),""))</f>
        <v/>
      </c>
      <c r="BB136" s="6" t="str">
        <f ca="1">IF(AND($A136&lt;&gt;"",$A136&lt;&gt;"TOTAL"),IF(AND([4]PDI_DES__SUBUNIDAD_SECCIÓN_UBIC!$CL134&lt;&gt;"",[4]PDI_DES__SUBUNIDAD_SECCIÓN_UBIC!$CL134&lt;&gt;0),[4]PDI_DES__SUBUNIDAD_SECCIÓN_UBIC!$CL134,""),IF($A136="TOTAL",SUM(INDIRECT("BB4:BB"&amp;ROW()-1)),""))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IF(AND($A136&lt;&gt;"",$A136&lt;&gt;"TOTAL"),IF(AND([4]PDI_DES__SUBUNIDAD_SECCIÓN_UBIC!$CO134&lt;&gt;"",[4]PDI_DES__SUBUNIDAD_SECCIÓN_UBIC!$CO134&lt;&gt;0),[4]PDI_DES__SUBUNIDAD_SECCIÓN_UBIC!$CO134,""),IF($A136="TOTAL",SUM(INDIRECT("BD4:BD"&amp;ROW()-1)),""))</f>
        <v/>
      </c>
      <c r="BE136" s="6" t="str">
        <f ca="1">IF(AND($A136&lt;&gt;"",$A136&lt;&gt;"TOTAL"),IF(AND([4]PDI_DES__SUBUNIDAD_SECCIÓN_UBIC!$CQ134&lt;&gt;"",[4]PDI_DES__SUBUNIDAD_SECCIÓN_UBIC!$CQ134&lt;&gt;0),[4]PDI_DES__SUBUNIDAD_SECCIÓN_UBIC!$CQ134,""),IF($A136="TOTAL",SUM(INDIRECT("BE4:BE"&amp;ROW()-1)),""))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IF([4]PDI_DES__SUBUNIDAD_SECCIÓN_UBIC!$B135&lt;&gt;"",[4]PDI_DES__SUBUNIDAD_SECCIÓN_UBIC!$B135,IF(AND([4]PDI_DES__SUBUNIDAD_SECCIÓN_UBIC!$B135="",[4]PDI_DES__SUBUNIDAD_SECCIÓN_UBIC!$B136="",[4]PDI_DES__SUBUNIDAD_SECCIÓN_UBIC!$B134=""),"","TOTAL"))</f>
        <v/>
      </c>
      <c r="B137" s="6" t="str">
        <f ca="1">IF(AND($A137&lt;&gt;"",$A137&lt;&gt;"TOTAL"),IF(AND([4]PDI_DES__SUBUNIDAD_SECCIÓN_UBIC!$C135&lt;&gt;"",[4]PDI_DES__SUBUNIDAD_SECCIÓN_UBIC!$C135&lt;&gt;0),[4]PDI_DES__SUBUNIDAD_SECCIÓN_UBIC!$C135,""),IF($A137="TOTAL",SUM(INDIRECT("B4:B"&amp;ROW()-1)),""))</f>
        <v/>
      </c>
      <c r="C137" s="6" t="str">
        <f ca="1">IF(AND($A137&lt;&gt;"",$A137&lt;&gt;"TOTAL"),IF(AND([4]PDI_DES__SUBUNIDAD_SECCIÓN_UBIC!$E135&lt;&gt;"",[4]PDI_DES__SUBUNIDAD_SECCIÓN_UBIC!$E135&lt;&gt;0),[4]PDI_DES__SUBUNIDAD_SECCIÓN_UBIC!$E135,""),IF($A137="TOTAL",SUM(INDIRECT("C4:C"&amp;ROW()-1)),""))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IF(AND($A137&lt;&gt;"",$A137&lt;&gt;"TOTAL"),IF(AND([4]PDI_DES__SUBUNIDAD_SECCIÓN_UBIC!$H135&lt;&gt;"",[4]PDI_DES__SUBUNIDAD_SECCIÓN_UBIC!$H135&lt;&gt;0),[4]PDI_DES__SUBUNIDAD_SECCIÓN_UBIC!$H135,""),IF($A137="TOTAL",SUM(INDIRECT("E4:E"&amp;ROW()-1)),""))</f>
        <v/>
      </c>
      <c r="F137" s="6" t="str">
        <f ca="1">IF(AND($A137&lt;&gt;"",$A137&lt;&gt;"TOTAL"),IF(AND([4]PDI_DES__SUBUNIDAD_SECCIÓN_UBIC!$J135&lt;&gt;"",[4]PDI_DES__SUBUNIDAD_SECCIÓN_UBIC!$J135&lt;&gt;0),[4]PDI_DES__SUBUNIDAD_SECCIÓN_UBIC!$J135,""),IF($A137="TOTAL",SUM(INDIRECT("F4:F"&amp;ROW()-1)),""))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IF(AND($A137&lt;&gt;"",$A137&lt;&gt;"TOTAL"),IF(AND([4]PDI_DES__SUBUNIDAD_SECCIÓN_UBIC!$M135&lt;&gt;"",[4]PDI_DES__SUBUNIDAD_SECCIÓN_UBIC!$M135&lt;&gt;0),[4]PDI_DES__SUBUNIDAD_SECCIÓN_UBIC!$M135,""),IF($A137="TOTAL",SUM(INDIRECT("H4:H"&amp;ROW()-1)),""))</f>
        <v/>
      </c>
      <c r="I137" s="6" t="str">
        <f ca="1">IF(AND($A137&lt;&gt;"",$A137&lt;&gt;"TOTAL"),IF(AND([4]PDI_DES__SUBUNIDAD_SECCIÓN_UBIC!$O135&lt;&gt;"",[4]PDI_DES__SUBUNIDAD_SECCIÓN_UBIC!$O135&lt;&gt;0),[4]PDI_DES__SUBUNIDAD_SECCIÓN_UBIC!$O135,""),IF($A137="TOTAL",SUM(INDIRECT("I4:I"&amp;ROW()-1)),""))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IF(AND($A137&lt;&gt;"",$A137&lt;&gt;"TOTAL"),IF(AND([4]PDI_DES__SUBUNIDAD_SECCIÓN_UBIC!$R135&lt;&gt;"",[4]PDI_DES__SUBUNIDAD_SECCIÓN_UBIC!$R135&lt;&gt;0),[4]PDI_DES__SUBUNIDAD_SECCIÓN_UBIC!$R135,""),IF($A137="TOTAL",SUM(INDIRECT("K4:K"&amp;ROW()-1)),""))</f>
        <v/>
      </c>
      <c r="L137" s="6" t="str">
        <f ca="1">IF(AND($A137&lt;&gt;"",$A137&lt;&gt;"TOTAL"),IF(AND([4]PDI_DES__SUBUNIDAD_SECCIÓN_UBIC!$T135&lt;&gt;"",[4]PDI_DES__SUBUNIDAD_SECCIÓN_UBIC!$T135&lt;&gt;0),[4]PDI_DES__SUBUNIDAD_SECCIÓN_UBIC!$T135,""),IF($A137="TOTAL",SUM(INDIRECT("L4:L"&amp;ROW()-1)),""))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IF(AND($A137&lt;&gt;"",$A137&lt;&gt;"TOTAL"),IF(AND([4]PDI_DES__SUBUNIDAD_SECCIÓN_UBIC!$W135&lt;&gt;"",[4]PDI_DES__SUBUNIDAD_SECCIÓN_UBIC!$W135&lt;&gt;0),[4]PDI_DES__SUBUNIDAD_SECCIÓN_UBIC!$W135,""),IF($A137="TOTAL",SUM(INDIRECT("N4:N"&amp;ROW()-1)),""))</f>
        <v/>
      </c>
      <c r="O137" s="6" t="str">
        <f ca="1">IF(AND($A137&lt;&gt;"",$A137&lt;&gt;"TOTAL"),IF(AND([4]PDI_DES__SUBUNIDAD_SECCIÓN_UBIC!$Y135&lt;&gt;"",[4]PDI_DES__SUBUNIDAD_SECCIÓN_UBIC!$Y135&lt;&gt;0),[4]PDI_DES__SUBUNIDAD_SECCIÓN_UBIC!$Y135,""),IF($A137="TOTAL",SUM(INDIRECT("O4:O"&amp;ROW()-1)),""))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IF(AND($A137&lt;&gt;"",$A137&lt;&gt;"TOTAL"),IF(AND([4]PDI_DES__SUBUNIDAD_SECCIÓN_UBIC!$AB135&lt;&gt;"",[4]PDI_DES__SUBUNIDAD_SECCIÓN_UBIC!$AB135&lt;&gt;0),[4]PDI_DES__SUBUNIDAD_SECCIÓN_UBIC!$AB135,""),IF($A137="TOTAL",SUM(INDIRECT("Q4:Q"&amp;ROW()-1)),""))</f>
        <v/>
      </c>
      <c r="R137" s="6" t="str">
        <f ca="1">IF(AND($A137&lt;&gt;"",$A137&lt;&gt;"TOTAL"),IF(AND([4]PDI_DES__SUBUNIDAD_SECCIÓN_UBIC!$AD135&lt;&gt;"",[4]PDI_DES__SUBUNIDAD_SECCIÓN_UBIC!$AD135&lt;&gt;0),[4]PDI_DES__SUBUNIDAD_SECCIÓN_UBIC!$AD135,""),IF($A137="TOTAL",SUM(INDIRECT("R4:R"&amp;ROW()-1)),""))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IF(AND($A137&lt;&gt;"",$A137&lt;&gt;"TOTAL"),IF(AND([4]PDI_DES__SUBUNIDAD_SECCIÓN_UBIC!$AG135&lt;&gt;"",[4]PDI_DES__SUBUNIDAD_SECCIÓN_UBIC!$AG135&lt;&gt;0),[4]PDI_DES__SUBUNIDAD_SECCIÓN_UBIC!$AG135,""),IF($A137="TOTAL",SUM(INDIRECT("T4:T"&amp;ROW()-1)),""))</f>
        <v/>
      </c>
      <c r="U137" s="6" t="str">
        <f ca="1">IF(AND($A137&lt;&gt;"",$A137&lt;&gt;"TOTAL"),IF(AND([4]PDI_DES__SUBUNIDAD_SECCIÓN_UBIC!$AI135&lt;&gt;"",[4]PDI_DES__SUBUNIDAD_SECCIÓN_UBIC!$AI135&lt;&gt;0),[4]PDI_DES__SUBUNIDAD_SECCIÓN_UBIC!$AI135,""),IF($A137="TOTAL",SUM(INDIRECT("U4:U"&amp;ROW()-1)),""))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IF(AND($A137&lt;&gt;"",$A137&lt;&gt;"TOTAL"),IF(AND([4]PDI_DES__SUBUNIDAD_SECCIÓN_UBIC!$AL135&lt;&gt;"",[4]PDI_DES__SUBUNIDAD_SECCIÓN_UBIC!$AL135&lt;&gt;0),[4]PDI_DES__SUBUNIDAD_SECCIÓN_UBIC!$AL135,""),IF($A137="TOTAL",SUM(INDIRECT("W4:W"&amp;ROW()-1)),""))</f>
        <v/>
      </c>
      <c r="X137" s="6" t="str">
        <f ca="1">IF(AND($A137&lt;&gt;"",$A137&lt;&gt;"TOTAL"),IF(AND([4]PDI_DES__SUBUNIDAD_SECCIÓN_UBIC!$AN135&lt;&gt;"",[4]PDI_DES__SUBUNIDAD_SECCIÓN_UBIC!$AN135&lt;&gt;0),[4]PDI_DES__SUBUNIDAD_SECCIÓN_UBIC!$AN135,""),IF($A137="TOTAL",SUM(INDIRECT("X4:X"&amp;ROW()-1)),""))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IF(AND($A137&lt;&gt;"",$A137&lt;&gt;"TOTAL"),IF(AND([4]PDI_DES__SUBUNIDAD_SECCIÓN_UBIC!$AQ135&lt;&gt;"",[4]PDI_DES__SUBUNIDAD_SECCIÓN_UBIC!$AQ135&lt;&gt;0),[4]PDI_DES__SUBUNIDAD_SECCIÓN_UBIC!$AQ135,""),IF($A137="TOTAL",SUM(INDIRECT("Z4:Z"&amp;ROW()-1)),""))</f>
        <v/>
      </c>
      <c r="AA137" s="6" t="str">
        <f ca="1">IF(AND($A137&lt;&gt;"",$A137&lt;&gt;"TOTAL"),IF(AND([4]PDI_DES__SUBUNIDAD_SECCIÓN_UBIC!$AS135&lt;&gt;"",[4]PDI_DES__SUBUNIDAD_SECCIÓN_UBIC!$AS135&lt;&gt;0),[4]PDI_DES__SUBUNIDAD_SECCIÓN_UBIC!$AS135,""),IF($A137="TOTAL",SUM(INDIRECT("AA4:AA"&amp;ROW()-1)),""))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IF(AND($A137&lt;&gt;"",$A137&lt;&gt;"TOTAL"),IF(AND([4]PDI_DES__SUBUNIDAD_SECCIÓN_UBIC!$AV135&lt;&gt;"",[4]PDI_DES__SUBUNIDAD_SECCIÓN_UBIC!$AV135&lt;&gt;0),[4]PDI_DES__SUBUNIDAD_SECCIÓN_UBIC!$AV135,""),IF($A137="TOTAL",SUM(INDIRECT("AC4:AC"&amp;ROW()-1)),""))</f>
        <v/>
      </c>
      <c r="AD137" s="6" t="str">
        <f ca="1">IF(AND($A137&lt;&gt;"",$A137&lt;&gt;"TOTAL"),IF(AND([4]PDI_DES__SUBUNIDAD_SECCIÓN_UBIC!$AX135&lt;&gt;"",[4]PDI_DES__SUBUNIDAD_SECCIÓN_UBIC!$AX135&lt;&gt;0),[4]PDI_DES__SUBUNIDAD_SECCIÓN_UBIC!$AX135,""),IF($A137="TOTAL",SUM(INDIRECT("AD4:AD"&amp;ROW()-1)),""))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IF(AND($A137&lt;&gt;"",$A137&lt;&gt;"TOTAL"),IF(AND([4]PDI_DES__SUBUNIDAD_SECCIÓN_UBIC!$BA135&lt;&gt;"",[4]PDI_DES__SUBUNIDAD_SECCIÓN_UBIC!$BA135&lt;&gt;0),[4]PDI_DES__SUBUNIDAD_SECCIÓN_UBIC!$BA135,""),IF($A137="TOTAL",SUM(INDIRECT("AF4:AF"&amp;ROW()-1)),""))</f>
        <v/>
      </c>
      <c r="AG137" s="6" t="str">
        <f ca="1">IF(AND($A137&lt;&gt;"",$A137&lt;&gt;"TOTAL"),IF(AND([4]PDI_DES__SUBUNIDAD_SECCIÓN_UBIC!$BC135&lt;&gt;"",[4]PDI_DES__SUBUNIDAD_SECCIÓN_UBIC!$BC135&lt;&gt;0),[4]PDI_DES__SUBUNIDAD_SECCIÓN_UBIC!$BC135,""),IF($A137="TOTAL",SUM(INDIRECT("AG4:AG"&amp;ROW()-1)),""))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IF(AND($A137&lt;&gt;"",$A137&lt;&gt;"TOTAL"),IF(AND([4]PDI_DES__SUBUNIDAD_SECCIÓN_UBIC!$BF135&lt;&gt;"",[4]PDI_DES__SUBUNIDAD_SECCIÓN_UBIC!$BF135&lt;&gt;0),[4]PDI_DES__SUBUNIDAD_SECCIÓN_UBIC!$BF135,""),IF($A137="TOTAL",SUM(INDIRECT("AI4:AI"&amp;ROW()-1)),""))</f>
        <v/>
      </c>
      <c r="AJ137" s="6" t="str">
        <f ca="1">IF(AND($A137&lt;&gt;"",$A137&lt;&gt;"TOTAL"),IF(AND([4]PDI_DES__SUBUNIDAD_SECCIÓN_UBIC!$BH135&lt;&gt;"",[4]PDI_DES__SUBUNIDAD_SECCIÓN_UBIC!$BH135&lt;&gt;0),[4]PDI_DES__SUBUNIDAD_SECCIÓN_UBIC!$BH135,""),IF($A137="TOTAL",SUM(INDIRECT("AJ4:AJ"&amp;ROW()-1)),""))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IF(AND($A137&lt;&gt;"",$A137&lt;&gt;"TOTAL"),IF(AND([4]PDI_DES__SUBUNIDAD_SECCIÓN_UBIC!$BK135&lt;&gt;"",[4]PDI_DES__SUBUNIDAD_SECCIÓN_UBIC!$BK135&lt;&gt;0),[4]PDI_DES__SUBUNIDAD_SECCIÓN_UBIC!$BK135,""),IF($A137="TOTAL",SUM(INDIRECT("AL4:AL"&amp;ROW()-1)),""))</f>
        <v/>
      </c>
      <c r="AM137" s="6" t="str">
        <f ca="1">IF(AND($A137&lt;&gt;"",$A137&lt;&gt;"TOTAL"),IF(AND([4]PDI_DES__SUBUNIDAD_SECCIÓN_UBIC!$BM135&lt;&gt;"",[4]PDI_DES__SUBUNIDAD_SECCIÓN_UBIC!$BM135&lt;&gt;0),[4]PDI_DES__SUBUNIDAD_SECCIÓN_UBIC!$BM135,""),IF($A137="TOTAL",SUM(INDIRECT("AM4:AM"&amp;ROW()-1)),""))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IF(AND($A137&lt;&gt;"",$A137&lt;&gt;"TOTAL"),IF(AND([4]PDI_DES__SUBUNIDAD_SECCIÓN_UBIC!$BP135&lt;&gt;"",[4]PDI_DES__SUBUNIDAD_SECCIÓN_UBIC!$BP135&lt;&gt;0),[4]PDI_DES__SUBUNIDAD_SECCIÓN_UBIC!$BP135,""),IF($A137="TOTAL",SUM(INDIRECT("AO4:AO"&amp;ROW()-1)),""))</f>
        <v/>
      </c>
      <c r="AP137" s="6" t="str">
        <f ca="1">IF(AND($A137&lt;&gt;"",$A137&lt;&gt;"TOTAL"),IF(AND([4]PDI_DES__SUBUNIDAD_SECCIÓN_UBIC!$BR135&lt;&gt;"",[4]PDI_DES__SUBUNIDAD_SECCIÓN_UBIC!$BR135&lt;&gt;0),[4]PDI_DES__SUBUNIDAD_SECCIÓN_UBIC!$BR135,""),IF($A137="TOTAL",SUM(INDIRECT("AP4:AP"&amp;ROW()-1)),""))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IF(AND($A137&lt;&gt;"",$A137&lt;&gt;"TOTAL"),IF(AND([4]PDI_DES__SUBUNIDAD_SECCIÓN_UBIC!$BU135&lt;&gt;"",[4]PDI_DES__SUBUNIDAD_SECCIÓN_UBIC!$BU135&lt;&gt;0),[4]PDI_DES__SUBUNIDAD_SECCIÓN_UBIC!$BU135,""),IF($A137="TOTAL",SUM(INDIRECT("AR4:AR"&amp;ROW()-1)),""))</f>
        <v/>
      </c>
      <c r="AS137" s="6" t="str">
        <f ca="1">IF(AND($A137&lt;&gt;"",$A137&lt;&gt;"TOTAL"),IF(AND([4]PDI_DES__SUBUNIDAD_SECCIÓN_UBIC!$BW135&lt;&gt;"",[4]PDI_DES__SUBUNIDAD_SECCIÓN_UBIC!$BW135&lt;&gt;0),[4]PDI_DES__SUBUNIDAD_SECCIÓN_UBIC!$BW135,""),IF($A137="TOTAL",SUM(INDIRECT("AS4:AS"&amp;ROW()-1)),""))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IF(AND($A137&lt;&gt;"",$A137&lt;&gt;"TOTAL"),IF(AND([4]PDI_DES__SUBUNIDAD_SECCIÓN_UBIC!$BZ135&lt;&gt;"",[4]PDI_DES__SUBUNIDAD_SECCIÓN_UBIC!$BZ135&lt;&gt;0),[4]PDI_DES__SUBUNIDAD_SECCIÓN_UBIC!$BZ135,""),IF($A137="TOTAL",SUM(INDIRECT("AU4:AU"&amp;ROW()-1)),""))</f>
        <v/>
      </c>
      <c r="AV137" s="6" t="str">
        <f ca="1">IF(AND($A137&lt;&gt;"",$A137&lt;&gt;"TOTAL"),IF(AND([4]PDI_DES__SUBUNIDAD_SECCIÓN_UBIC!$CB135&lt;&gt;"",[4]PDI_DES__SUBUNIDAD_SECCIÓN_UBIC!$CB135&lt;&gt;0),[4]PDI_DES__SUBUNIDAD_SECCIÓN_UBIC!$CB135,""),IF($A137="TOTAL",SUM(INDIRECT("AV4:AV"&amp;ROW()-1)),""))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IF(AND($A137&lt;&gt;"",$A137&lt;&gt;"TOTAL"),IF(AND([4]PDI_DES__SUBUNIDAD_SECCIÓN_UBIC!$CE135&lt;&gt;"",[4]PDI_DES__SUBUNIDAD_SECCIÓN_UBIC!$CE135&lt;&gt;0),[4]PDI_DES__SUBUNIDAD_SECCIÓN_UBIC!$CE135,""),IF($A137="TOTAL",SUM(INDIRECT("AX4:AX"&amp;ROW()-1)),""))</f>
        <v/>
      </c>
      <c r="AY137" s="6" t="str">
        <f ca="1">IF(AND($A137&lt;&gt;"",$A137&lt;&gt;"TOTAL"),IF(AND([4]PDI_DES__SUBUNIDAD_SECCIÓN_UBIC!$CG135&lt;&gt;"",[4]PDI_DES__SUBUNIDAD_SECCIÓN_UBIC!$CG135&lt;&gt;0),[4]PDI_DES__SUBUNIDAD_SECCIÓN_UBIC!$CG135,""),IF($A137="TOTAL",SUM(INDIRECT("AY4:AY"&amp;ROW()-1)),""))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IF(AND($A137&lt;&gt;"",$A137&lt;&gt;"TOTAL"),IF(AND([4]PDI_DES__SUBUNIDAD_SECCIÓN_UBIC!$CJ135&lt;&gt;"",[4]PDI_DES__SUBUNIDAD_SECCIÓN_UBIC!$CJ135&lt;&gt;0),[4]PDI_DES__SUBUNIDAD_SECCIÓN_UBIC!$CJ135,""),IF($A137="TOTAL",SUM(INDIRECT("BA4:BA"&amp;ROW()-1)),""))</f>
        <v/>
      </c>
      <c r="BB137" s="6" t="str">
        <f ca="1">IF(AND($A137&lt;&gt;"",$A137&lt;&gt;"TOTAL"),IF(AND([4]PDI_DES__SUBUNIDAD_SECCIÓN_UBIC!$CL135&lt;&gt;"",[4]PDI_DES__SUBUNIDAD_SECCIÓN_UBIC!$CL135&lt;&gt;0),[4]PDI_DES__SUBUNIDAD_SECCIÓN_UBIC!$CL135,""),IF($A137="TOTAL",SUM(INDIRECT("BB4:BB"&amp;ROW()-1)),""))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IF(AND($A137&lt;&gt;"",$A137&lt;&gt;"TOTAL"),IF(AND([4]PDI_DES__SUBUNIDAD_SECCIÓN_UBIC!$CO135&lt;&gt;"",[4]PDI_DES__SUBUNIDAD_SECCIÓN_UBIC!$CO135&lt;&gt;0),[4]PDI_DES__SUBUNIDAD_SECCIÓN_UBIC!$CO135,""),IF($A137="TOTAL",SUM(INDIRECT("BD4:BD"&amp;ROW()-1)),""))</f>
        <v/>
      </c>
      <c r="BE137" s="6" t="str">
        <f ca="1">IF(AND($A137&lt;&gt;"",$A137&lt;&gt;"TOTAL"),IF(AND([4]PDI_DES__SUBUNIDAD_SECCIÓN_UBIC!$CQ135&lt;&gt;"",[4]PDI_DES__SUBUNIDAD_SECCIÓN_UBIC!$CQ135&lt;&gt;0),[4]PDI_DES__SUBUNIDAD_SECCIÓN_UBIC!$CQ135,""),IF($A137="TOTAL",SUM(INDIRECT("BE4:BE"&amp;ROW()-1)),""))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IF([4]PDI_DES__SUBUNIDAD_SECCIÓN_UBIC!$B136&lt;&gt;"",[4]PDI_DES__SUBUNIDAD_SECCIÓN_UBIC!$B136,IF(AND([4]PDI_DES__SUBUNIDAD_SECCIÓN_UBIC!$B136="",[4]PDI_DES__SUBUNIDAD_SECCIÓN_UBIC!$B137="",[4]PDI_DES__SUBUNIDAD_SECCIÓN_UBIC!$B135=""),"","TOTAL"))</f>
        <v/>
      </c>
      <c r="B138" s="6" t="str">
        <f ca="1">IF(AND($A138&lt;&gt;"",$A138&lt;&gt;"TOTAL"),IF(AND([4]PDI_DES__SUBUNIDAD_SECCIÓN_UBIC!$C136&lt;&gt;"",[4]PDI_DES__SUBUNIDAD_SECCIÓN_UBIC!$C136&lt;&gt;0),[4]PDI_DES__SUBUNIDAD_SECCIÓN_UBIC!$C136,""),IF($A138="TOTAL",SUM(INDIRECT("B4:B"&amp;ROW()-1)),""))</f>
        <v/>
      </c>
      <c r="C138" s="6" t="str">
        <f ca="1">IF(AND($A138&lt;&gt;"",$A138&lt;&gt;"TOTAL"),IF(AND([4]PDI_DES__SUBUNIDAD_SECCIÓN_UBIC!$E136&lt;&gt;"",[4]PDI_DES__SUBUNIDAD_SECCIÓN_UBIC!$E136&lt;&gt;0),[4]PDI_DES__SUBUNIDAD_SECCIÓN_UBIC!$E136,""),IF($A138="TOTAL",SUM(INDIRECT("C4:C"&amp;ROW()-1)),""))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IF(AND($A138&lt;&gt;"",$A138&lt;&gt;"TOTAL"),IF(AND([4]PDI_DES__SUBUNIDAD_SECCIÓN_UBIC!$H136&lt;&gt;"",[4]PDI_DES__SUBUNIDAD_SECCIÓN_UBIC!$H136&lt;&gt;0),[4]PDI_DES__SUBUNIDAD_SECCIÓN_UBIC!$H136,""),IF($A138="TOTAL",SUM(INDIRECT("E4:E"&amp;ROW()-1)),""))</f>
        <v/>
      </c>
      <c r="F138" s="6" t="str">
        <f ca="1">IF(AND($A138&lt;&gt;"",$A138&lt;&gt;"TOTAL"),IF(AND([4]PDI_DES__SUBUNIDAD_SECCIÓN_UBIC!$J136&lt;&gt;"",[4]PDI_DES__SUBUNIDAD_SECCIÓN_UBIC!$J136&lt;&gt;0),[4]PDI_DES__SUBUNIDAD_SECCIÓN_UBIC!$J136,""),IF($A138="TOTAL",SUM(INDIRECT("F4:F"&amp;ROW()-1)),""))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IF(AND($A138&lt;&gt;"",$A138&lt;&gt;"TOTAL"),IF(AND([4]PDI_DES__SUBUNIDAD_SECCIÓN_UBIC!$M136&lt;&gt;"",[4]PDI_DES__SUBUNIDAD_SECCIÓN_UBIC!$M136&lt;&gt;0),[4]PDI_DES__SUBUNIDAD_SECCIÓN_UBIC!$M136,""),IF($A138="TOTAL",SUM(INDIRECT("H4:H"&amp;ROW()-1)),""))</f>
        <v/>
      </c>
      <c r="I138" s="6" t="str">
        <f ca="1">IF(AND($A138&lt;&gt;"",$A138&lt;&gt;"TOTAL"),IF(AND([4]PDI_DES__SUBUNIDAD_SECCIÓN_UBIC!$O136&lt;&gt;"",[4]PDI_DES__SUBUNIDAD_SECCIÓN_UBIC!$O136&lt;&gt;0),[4]PDI_DES__SUBUNIDAD_SECCIÓN_UBIC!$O136,""),IF($A138="TOTAL",SUM(INDIRECT("I4:I"&amp;ROW()-1)),""))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IF(AND($A138&lt;&gt;"",$A138&lt;&gt;"TOTAL"),IF(AND([4]PDI_DES__SUBUNIDAD_SECCIÓN_UBIC!$R136&lt;&gt;"",[4]PDI_DES__SUBUNIDAD_SECCIÓN_UBIC!$R136&lt;&gt;0),[4]PDI_DES__SUBUNIDAD_SECCIÓN_UBIC!$R136,""),IF($A138="TOTAL",SUM(INDIRECT("K4:K"&amp;ROW()-1)),""))</f>
        <v/>
      </c>
      <c r="L138" s="6" t="str">
        <f ca="1">IF(AND($A138&lt;&gt;"",$A138&lt;&gt;"TOTAL"),IF(AND([4]PDI_DES__SUBUNIDAD_SECCIÓN_UBIC!$T136&lt;&gt;"",[4]PDI_DES__SUBUNIDAD_SECCIÓN_UBIC!$T136&lt;&gt;0),[4]PDI_DES__SUBUNIDAD_SECCIÓN_UBIC!$T136,""),IF($A138="TOTAL",SUM(INDIRECT("L4:L"&amp;ROW()-1)),""))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IF(AND($A138&lt;&gt;"",$A138&lt;&gt;"TOTAL"),IF(AND([4]PDI_DES__SUBUNIDAD_SECCIÓN_UBIC!$W136&lt;&gt;"",[4]PDI_DES__SUBUNIDAD_SECCIÓN_UBIC!$W136&lt;&gt;0),[4]PDI_DES__SUBUNIDAD_SECCIÓN_UBIC!$W136,""),IF($A138="TOTAL",SUM(INDIRECT("N4:N"&amp;ROW()-1)),""))</f>
        <v/>
      </c>
      <c r="O138" s="6" t="str">
        <f ca="1">IF(AND($A138&lt;&gt;"",$A138&lt;&gt;"TOTAL"),IF(AND([4]PDI_DES__SUBUNIDAD_SECCIÓN_UBIC!$Y136&lt;&gt;"",[4]PDI_DES__SUBUNIDAD_SECCIÓN_UBIC!$Y136&lt;&gt;0),[4]PDI_DES__SUBUNIDAD_SECCIÓN_UBIC!$Y136,""),IF($A138="TOTAL",SUM(INDIRECT("O4:O"&amp;ROW()-1)),""))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IF(AND($A138&lt;&gt;"",$A138&lt;&gt;"TOTAL"),IF(AND([4]PDI_DES__SUBUNIDAD_SECCIÓN_UBIC!$AB136&lt;&gt;"",[4]PDI_DES__SUBUNIDAD_SECCIÓN_UBIC!$AB136&lt;&gt;0),[4]PDI_DES__SUBUNIDAD_SECCIÓN_UBIC!$AB136,""),IF($A138="TOTAL",SUM(INDIRECT("Q4:Q"&amp;ROW()-1)),""))</f>
        <v/>
      </c>
      <c r="R138" s="6" t="str">
        <f ca="1">IF(AND($A138&lt;&gt;"",$A138&lt;&gt;"TOTAL"),IF(AND([4]PDI_DES__SUBUNIDAD_SECCIÓN_UBIC!$AD136&lt;&gt;"",[4]PDI_DES__SUBUNIDAD_SECCIÓN_UBIC!$AD136&lt;&gt;0),[4]PDI_DES__SUBUNIDAD_SECCIÓN_UBIC!$AD136,""),IF($A138="TOTAL",SUM(INDIRECT("R4:R"&amp;ROW()-1)),""))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IF(AND($A138&lt;&gt;"",$A138&lt;&gt;"TOTAL"),IF(AND([4]PDI_DES__SUBUNIDAD_SECCIÓN_UBIC!$AG136&lt;&gt;"",[4]PDI_DES__SUBUNIDAD_SECCIÓN_UBIC!$AG136&lt;&gt;0),[4]PDI_DES__SUBUNIDAD_SECCIÓN_UBIC!$AG136,""),IF($A138="TOTAL",SUM(INDIRECT("T4:T"&amp;ROW()-1)),""))</f>
        <v/>
      </c>
      <c r="U138" s="6" t="str">
        <f ca="1">IF(AND($A138&lt;&gt;"",$A138&lt;&gt;"TOTAL"),IF(AND([4]PDI_DES__SUBUNIDAD_SECCIÓN_UBIC!$AI136&lt;&gt;"",[4]PDI_DES__SUBUNIDAD_SECCIÓN_UBIC!$AI136&lt;&gt;0),[4]PDI_DES__SUBUNIDAD_SECCIÓN_UBIC!$AI136,""),IF($A138="TOTAL",SUM(INDIRECT("U4:U"&amp;ROW()-1)),""))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IF(AND($A138&lt;&gt;"",$A138&lt;&gt;"TOTAL"),IF(AND([4]PDI_DES__SUBUNIDAD_SECCIÓN_UBIC!$AL136&lt;&gt;"",[4]PDI_DES__SUBUNIDAD_SECCIÓN_UBIC!$AL136&lt;&gt;0),[4]PDI_DES__SUBUNIDAD_SECCIÓN_UBIC!$AL136,""),IF($A138="TOTAL",SUM(INDIRECT("W4:W"&amp;ROW()-1)),""))</f>
        <v/>
      </c>
      <c r="X138" s="6" t="str">
        <f ca="1">IF(AND($A138&lt;&gt;"",$A138&lt;&gt;"TOTAL"),IF(AND([4]PDI_DES__SUBUNIDAD_SECCIÓN_UBIC!$AN136&lt;&gt;"",[4]PDI_DES__SUBUNIDAD_SECCIÓN_UBIC!$AN136&lt;&gt;0),[4]PDI_DES__SUBUNIDAD_SECCIÓN_UBIC!$AN136,""),IF($A138="TOTAL",SUM(INDIRECT("X4:X"&amp;ROW()-1)),""))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IF(AND($A138&lt;&gt;"",$A138&lt;&gt;"TOTAL"),IF(AND([4]PDI_DES__SUBUNIDAD_SECCIÓN_UBIC!$AQ136&lt;&gt;"",[4]PDI_DES__SUBUNIDAD_SECCIÓN_UBIC!$AQ136&lt;&gt;0),[4]PDI_DES__SUBUNIDAD_SECCIÓN_UBIC!$AQ136,""),IF($A138="TOTAL",SUM(INDIRECT("Z4:Z"&amp;ROW()-1)),""))</f>
        <v/>
      </c>
      <c r="AA138" s="6" t="str">
        <f ca="1">IF(AND($A138&lt;&gt;"",$A138&lt;&gt;"TOTAL"),IF(AND([4]PDI_DES__SUBUNIDAD_SECCIÓN_UBIC!$AS136&lt;&gt;"",[4]PDI_DES__SUBUNIDAD_SECCIÓN_UBIC!$AS136&lt;&gt;0),[4]PDI_DES__SUBUNIDAD_SECCIÓN_UBIC!$AS136,""),IF($A138="TOTAL",SUM(INDIRECT("AA4:AA"&amp;ROW()-1)),""))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IF(AND($A138&lt;&gt;"",$A138&lt;&gt;"TOTAL"),IF(AND([4]PDI_DES__SUBUNIDAD_SECCIÓN_UBIC!$AV136&lt;&gt;"",[4]PDI_DES__SUBUNIDAD_SECCIÓN_UBIC!$AV136&lt;&gt;0),[4]PDI_DES__SUBUNIDAD_SECCIÓN_UBIC!$AV136,""),IF($A138="TOTAL",SUM(INDIRECT("AC4:AC"&amp;ROW()-1)),""))</f>
        <v/>
      </c>
      <c r="AD138" s="6" t="str">
        <f ca="1">IF(AND($A138&lt;&gt;"",$A138&lt;&gt;"TOTAL"),IF(AND([4]PDI_DES__SUBUNIDAD_SECCIÓN_UBIC!$AX136&lt;&gt;"",[4]PDI_DES__SUBUNIDAD_SECCIÓN_UBIC!$AX136&lt;&gt;0),[4]PDI_DES__SUBUNIDAD_SECCIÓN_UBIC!$AX136,""),IF($A138="TOTAL",SUM(INDIRECT("AD4:AD"&amp;ROW()-1)),""))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IF(AND($A138&lt;&gt;"",$A138&lt;&gt;"TOTAL"),IF(AND([4]PDI_DES__SUBUNIDAD_SECCIÓN_UBIC!$BA136&lt;&gt;"",[4]PDI_DES__SUBUNIDAD_SECCIÓN_UBIC!$BA136&lt;&gt;0),[4]PDI_DES__SUBUNIDAD_SECCIÓN_UBIC!$BA136,""),IF($A138="TOTAL",SUM(INDIRECT("AF4:AF"&amp;ROW()-1)),""))</f>
        <v/>
      </c>
      <c r="AG138" s="6" t="str">
        <f ca="1">IF(AND($A138&lt;&gt;"",$A138&lt;&gt;"TOTAL"),IF(AND([4]PDI_DES__SUBUNIDAD_SECCIÓN_UBIC!$BC136&lt;&gt;"",[4]PDI_DES__SUBUNIDAD_SECCIÓN_UBIC!$BC136&lt;&gt;0),[4]PDI_DES__SUBUNIDAD_SECCIÓN_UBIC!$BC136,""),IF($A138="TOTAL",SUM(INDIRECT("AG4:AG"&amp;ROW()-1)),""))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IF(AND($A138&lt;&gt;"",$A138&lt;&gt;"TOTAL"),IF(AND([4]PDI_DES__SUBUNIDAD_SECCIÓN_UBIC!$BF136&lt;&gt;"",[4]PDI_DES__SUBUNIDAD_SECCIÓN_UBIC!$BF136&lt;&gt;0),[4]PDI_DES__SUBUNIDAD_SECCIÓN_UBIC!$BF136,""),IF($A138="TOTAL",SUM(INDIRECT("AI4:AI"&amp;ROW()-1)),""))</f>
        <v/>
      </c>
      <c r="AJ138" s="6" t="str">
        <f ca="1">IF(AND($A138&lt;&gt;"",$A138&lt;&gt;"TOTAL"),IF(AND([4]PDI_DES__SUBUNIDAD_SECCIÓN_UBIC!$BH136&lt;&gt;"",[4]PDI_DES__SUBUNIDAD_SECCIÓN_UBIC!$BH136&lt;&gt;0),[4]PDI_DES__SUBUNIDAD_SECCIÓN_UBIC!$BH136,""),IF($A138="TOTAL",SUM(INDIRECT("AJ4:AJ"&amp;ROW()-1)),""))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IF(AND($A138&lt;&gt;"",$A138&lt;&gt;"TOTAL"),IF(AND([4]PDI_DES__SUBUNIDAD_SECCIÓN_UBIC!$BK136&lt;&gt;"",[4]PDI_DES__SUBUNIDAD_SECCIÓN_UBIC!$BK136&lt;&gt;0),[4]PDI_DES__SUBUNIDAD_SECCIÓN_UBIC!$BK136,""),IF($A138="TOTAL",SUM(INDIRECT("AL4:AL"&amp;ROW()-1)),""))</f>
        <v/>
      </c>
      <c r="AM138" s="6" t="str">
        <f ca="1">IF(AND($A138&lt;&gt;"",$A138&lt;&gt;"TOTAL"),IF(AND([4]PDI_DES__SUBUNIDAD_SECCIÓN_UBIC!$BM136&lt;&gt;"",[4]PDI_DES__SUBUNIDAD_SECCIÓN_UBIC!$BM136&lt;&gt;0),[4]PDI_DES__SUBUNIDAD_SECCIÓN_UBIC!$BM136,""),IF($A138="TOTAL",SUM(INDIRECT("AM4:AM"&amp;ROW()-1)),""))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IF(AND($A138&lt;&gt;"",$A138&lt;&gt;"TOTAL"),IF(AND([4]PDI_DES__SUBUNIDAD_SECCIÓN_UBIC!$BP136&lt;&gt;"",[4]PDI_DES__SUBUNIDAD_SECCIÓN_UBIC!$BP136&lt;&gt;0),[4]PDI_DES__SUBUNIDAD_SECCIÓN_UBIC!$BP136,""),IF($A138="TOTAL",SUM(INDIRECT("AO4:AO"&amp;ROW()-1)),""))</f>
        <v/>
      </c>
      <c r="AP138" s="6" t="str">
        <f ca="1">IF(AND($A138&lt;&gt;"",$A138&lt;&gt;"TOTAL"),IF(AND([4]PDI_DES__SUBUNIDAD_SECCIÓN_UBIC!$BR136&lt;&gt;"",[4]PDI_DES__SUBUNIDAD_SECCIÓN_UBIC!$BR136&lt;&gt;0),[4]PDI_DES__SUBUNIDAD_SECCIÓN_UBIC!$BR136,""),IF($A138="TOTAL",SUM(INDIRECT("AP4:AP"&amp;ROW()-1)),""))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IF(AND($A138&lt;&gt;"",$A138&lt;&gt;"TOTAL"),IF(AND([4]PDI_DES__SUBUNIDAD_SECCIÓN_UBIC!$BU136&lt;&gt;"",[4]PDI_DES__SUBUNIDAD_SECCIÓN_UBIC!$BU136&lt;&gt;0),[4]PDI_DES__SUBUNIDAD_SECCIÓN_UBIC!$BU136,""),IF($A138="TOTAL",SUM(INDIRECT("AR4:AR"&amp;ROW()-1)),""))</f>
        <v/>
      </c>
      <c r="AS138" s="6" t="str">
        <f ca="1">IF(AND($A138&lt;&gt;"",$A138&lt;&gt;"TOTAL"),IF(AND([4]PDI_DES__SUBUNIDAD_SECCIÓN_UBIC!$BW136&lt;&gt;"",[4]PDI_DES__SUBUNIDAD_SECCIÓN_UBIC!$BW136&lt;&gt;0),[4]PDI_DES__SUBUNIDAD_SECCIÓN_UBIC!$BW136,""),IF($A138="TOTAL",SUM(INDIRECT("AS4:AS"&amp;ROW()-1)),""))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IF(AND($A138&lt;&gt;"",$A138&lt;&gt;"TOTAL"),IF(AND([4]PDI_DES__SUBUNIDAD_SECCIÓN_UBIC!$BZ136&lt;&gt;"",[4]PDI_DES__SUBUNIDAD_SECCIÓN_UBIC!$BZ136&lt;&gt;0),[4]PDI_DES__SUBUNIDAD_SECCIÓN_UBIC!$BZ136,""),IF($A138="TOTAL",SUM(INDIRECT("AU4:AU"&amp;ROW()-1)),""))</f>
        <v/>
      </c>
      <c r="AV138" s="6" t="str">
        <f ca="1">IF(AND($A138&lt;&gt;"",$A138&lt;&gt;"TOTAL"),IF(AND([4]PDI_DES__SUBUNIDAD_SECCIÓN_UBIC!$CB136&lt;&gt;"",[4]PDI_DES__SUBUNIDAD_SECCIÓN_UBIC!$CB136&lt;&gt;0),[4]PDI_DES__SUBUNIDAD_SECCIÓN_UBIC!$CB136,""),IF($A138="TOTAL",SUM(INDIRECT("AV4:AV"&amp;ROW()-1)),""))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IF(AND($A138&lt;&gt;"",$A138&lt;&gt;"TOTAL"),IF(AND([4]PDI_DES__SUBUNIDAD_SECCIÓN_UBIC!$CE136&lt;&gt;"",[4]PDI_DES__SUBUNIDAD_SECCIÓN_UBIC!$CE136&lt;&gt;0),[4]PDI_DES__SUBUNIDAD_SECCIÓN_UBIC!$CE136,""),IF($A138="TOTAL",SUM(INDIRECT("AX4:AX"&amp;ROW()-1)),""))</f>
        <v/>
      </c>
      <c r="AY138" s="6" t="str">
        <f ca="1">IF(AND($A138&lt;&gt;"",$A138&lt;&gt;"TOTAL"),IF(AND([4]PDI_DES__SUBUNIDAD_SECCIÓN_UBIC!$CG136&lt;&gt;"",[4]PDI_DES__SUBUNIDAD_SECCIÓN_UBIC!$CG136&lt;&gt;0),[4]PDI_DES__SUBUNIDAD_SECCIÓN_UBIC!$CG136,""),IF($A138="TOTAL",SUM(INDIRECT("AY4:AY"&amp;ROW()-1)),""))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IF(AND($A138&lt;&gt;"",$A138&lt;&gt;"TOTAL"),IF(AND([4]PDI_DES__SUBUNIDAD_SECCIÓN_UBIC!$CJ136&lt;&gt;"",[4]PDI_DES__SUBUNIDAD_SECCIÓN_UBIC!$CJ136&lt;&gt;0),[4]PDI_DES__SUBUNIDAD_SECCIÓN_UBIC!$CJ136,""),IF($A138="TOTAL",SUM(INDIRECT("BA4:BA"&amp;ROW()-1)),""))</f>
        <v/>
      </c>
      <c r="BB138" s="6" t="str">
        <f ca="1">IF(AND($A138&lt;&gt;"",$A138&lt;&gt;"TOTAL"),IF(AND([4]PDI_DES__SUBUNIDAD_SECCIÓN_UBIC!$CL136&lt;&gt;"",[4]PDI_DES__SUBUNIDAD_SECCIÓN_UBIC!$CL136&lt;&gt;0),[4]PDI_DES__SUBUNIDAD_SECCIÓN_UBIC!$CL136,""),IF($A138="TOTAL",SUM(INDIRECT("BB4:BB"&amp;ROW()-1)),""))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IF(AND($A138&lt;&gt;"",$A138&lt;&gt;"TOTAL"),IF(AND([4]PDI_DES__SUBUNIDAD_SECCIÓN_UBIC!$CO136&lt;&gt;"",[4]PDI_DES__SUBUNIDAD_SECCIÓN_UBIC!$CO136&lt;&gt;0),[4]PDI_DES__SUBUNIDAD_SECCIÓN_UBIC!$CO136,""),IF($A138="TOTAL",SUM(INDIRECT("BD4:BD"&amp;ROW()-1)),""))</f>
        <v/>
      </c>
      <c r="BE138" s="6" t="str">
        <f ca="1">IF(AND($A138&lt;&gt;"",$A138&lt;&gt;"TOTAL"),IF(AND([4]PDI_DES__SUBUNIDAD_SECCIÓN_UBIC!$CQ136&lt;&gt;"",[4]PDI_DES__SUBUNIDAD_SECCIÓN_UBIC!$CQ136&lt;&gt;0),[4]PDI_DES__SUBUNIDAD_SECCIÓN_UBIC!$CQ136,""),IF($A138="TOTAL",SUM(INDIRECT("BE4:BE"&amp;ROW()-1)),""))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IF([4]PDI_DES__SUBUNIDAD_SECCIÓN_UBIC!$B137&lt;&gt;"",[4]PDI_DES__SUBUNIDAD_SECCIÓN_UBIC!$B137,IF(AND([4]PDI_DES__SUBUNIDAD_SECCIÓN_UBIC!$B137="",[4]PDI_DES__SUBUNIDAD_SECCIÓN_UBIC!$B138="",[4]PDI_DES__SUBUNIDAD_SECCIÓN_UBIC!$B136=""),"","TOTAL"))</f>
        <v/>
      </c>
      <c r="B139" s="6" t="str">
        <f ca="1">IF(AND($A139&lt;&gt;"",$A139&lt;&gt;"TOTAL"),IF(AND([4]PDI_DES__SUBUNIDAD_SECCIÓN_UBIC!$C137&lt;&gt;"",[4]PDI_DES__SUBUNIDAD_SECCIÓN_UBIC!$C137&lt;&gt;0),[4]PDI_DES__SUBUNIDAD_SECCIÓN_UBIC!$C137,""),IF($A139="TOTAL",SUM(INDIRECT("B4:B"&amp;ROW()-1)),""))</f>
        <v/>
      </c>
      <c r="C139" s="6" t="str">
        <f ca="1">IF(AND($A139&lt;&gt;"",$A139&lt;&gt;"TOTAL"),IF(AND([4]PDI_DES__SUBUNIDAD_SECCIÓN_UBIC!$E137&lt;&gt;"",[4]PDI_DES__SUBUNIDAD_SECCIÓN_UBIC!$E137&lt;&gt;0),[4]PDI_DES__SUBUNIDAD_SECCIÓN_UBIC!$E137,""),IF($A139="TOTAL",SUM(INDIRECT("C4:C"&amp;ROW()-1)),""))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IF(AND($A139&lt;&gt;"",$A139&lt;&gt;"TOTAL"),IF(AND([4]PDI_DES__SUBUNIDAD_SECCIÓN_UBIC!$H137&lt;&gt;"",[4]PDI_DES__SUBUNIDAD_SECCIÓN_UBIC!$H137&lt;&gt;0),[4]PDI_DES__SUBUNIDAD_SECCIÓN_UBIC!$H137,""),IF($A139="TOTAL",SUM(INDIRECT("E4:E"&amp;ROW()-1)),""))</f>
        <v/>
      </c>
      <c r="F139" s="6" t="str">
        <f ca="1">IF(AND($A139&lt;&gt;"",$A139&lt;&gt;"TOTAL"),IF(AND([4]PDI_DES__SUBUNIDAD_SECCIÓN_UBIC!$J137&lt;&gt;"",[4]PDI_DES__SUBUNIDAD_SECCIÓN_UBIC!$J137&lt;&gt;0),[4]PDI_DES__SUBUNIDAD_SECCIÓN_UBIC!$J137,""),IF($A139="TOTAL",SUM(INDIRECT("F4:F"&amp;ROW()-1)),""))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IF(AND($A139&lt;&gt;"",$A139&lt;&gt;"TOTAL"),IF(AND([4]PDI_DES__SUBUNIDAD_SECCIÓN_UBIC!$M137&lt;&gt;"",[4]PDI_DES__SUBUNIDAD_SECCIÓN_UBIC!$M137&lt;&gt;0),[4]PDI_DES__SUBUNIDAD_SECCIÓN_UBIC!$M137,""),IF($A139="TOTAL",SUM(INDIRECT("H4:H"&amp;ROW()-1)),""))</f>
        <v/>
      </c>
      <c r="I139" s="6" t="str">
        <f ca="1">IF(AND($A139&lt;&gt;"",$A139&lt;&gt;"TOTAL"),IF(AND([4]PDI_DES__SUBUNIDAD_SECCIÓN_UBIC!$O137&lt;&gt;"",[4]PDI_DES__SUBUNIDAD_SECCIÓN_UBIC!$O137&lt;&gt;0),[4]PDI_DES__SUBUNIDAD_SECCIÓN_UBIC!$O137,""),IF($A139="TOTAL",SUM(INDIRECT("I4:I"&amp;ROW()-1)),""))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IF(AND($A139&lt;&gt;"",$A139&lt;&gt;"TOTAL"),IF(AND([4]PDI_DES__SUBUNIDAD_SECCIÓN_UBIC!$R137&lt;&gt;"",[4]PDI_DES__SUBUNIDAD_SECCIÓN_UBIC!$R137&lt;&gt;0),[4]PDI_DES__SUBUNIDAD_SECCIÓN_UBIC!$R137,""),IF($A139="TOTAL",SUM(INDIRECT("K4:K"&amp;ROW()-1)),""))</f>
        <v/>
      </c>
      <c r="L139" s="6" t="str">
        <f ca="1">IF(AND($A139&lt;&gt;"",$A139&lt;&gt;"TOTAL"),IF(AND([4]PDI_DES__SUBUNIDAD_SECCIÓN_UBIC!$T137&lt;&gt;"",[4]PDI_DES__SUBUNIDAD_SECCIÓN_UBIC!$T137&lt;&gt;0),[4]PDI_DES__SUBUNIDAD_SECCIÓN_UBIC!$T137,""),IF($A139="TOTAL",SUM(INDIRECT("L4:L"&amp;ROW()-1)),""))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IF(AND($A139&lt;&gt;"",$A139&lt;&gt;"TOTAL"),IF(AND([4]PDI_DES__SUBUNIDAD_SECCIÓN_UBIC!$W137&lt;&gt;"",[4]PDI_DES__SUBUNIDAD_SECCIÓN_UBIC!$W137&lt;&gt;0),[4]PDI_DES__SUBUNIDAD_SECCIÓN_UBIC!$W137,""),IF($A139="TOTAL",SUM(INDIRECT("N4:N"&amp;ROW()-1)),""))</f>
        <v/>
      </c>
      <c r="O139" s="6" t="str">
        <f ca="1">IF(AND($A139&lt;&gt;"",$A139&lt;&gt;"TOTAL"),IF(AND([4]PDI_DES__SUBUNIDAD_SECCIÓN_UBIC!$Y137&lt;&gt;"",[4]PDI_DES__SUBUNIDAD_SECCIÓN_UBIC!$Y137&lt;&gt;0),[4]PDI_DES__SUBUNIDAD_SECCIÓN_UBIC!$Y137,""),IF($A139="TOTAL",SUM(INDIRECT("O4:O"&amp;ROW()-1)),""))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IF(AND($A139&lt;&gt;"",$A139&lt;&gt;"TOTAL"),IF(AND([4]PDI_DES__SUBUNIDAD_SECCIÓN_UBIC!$AB137&lt;&gt;"",[4]PDI_DES__SUBUNIDAD_SECCIÓN_UBIC!$AB137&lt;&gt;0),[4]PDI_DES__SUBUNIDAD_SECCIÓN_UBIC!$AB137,""),IF($A139="TOTAL",SUM(INDIRECT("Q4:Q"&amp;ROW()-1)),""))</f>
        <v/>
      </c>
      <c r="R139" s="6" t="str">
        <f ca="1">IF(AND($A139&lt;&gt;"",$A139&lt;&gt;"TOTAL"),IF(AND([4]PDI_DES__SUBUNIDAD_SECCIÓN_UBIC!$AD137&lt;&gt;"",[4]PDI_DES__SUBUNIDAD_SECCIÓN_UBIC!$AD137&lt;&gt;0),[4]PDI_DES__SUBUNIDAD_SECCIÓN_UBIC!$AD137,""),IF($A139="TOTAL",SUM(INDIRECT("R4:R"&amp;ROW()-1)),""))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IF(AND($A139&lt;&gt;"",$A139&lt;&gt;"TOTAL"),IF(AND([4]PDI_DES__SUBUNIDAD_SECCIÓN_UBIC!$AG137&lt;&gt;"",[4]PDI_DES__SUBUNIDAD_SECCIÓN_UBIC!$AG137&lt;&gt;0),[4]PDI_DES__SUBUNIDAD_SECCIÓN_UBIC!$AG137,""),IF($A139="TOTAL",SUM(INDIRECT("T4:T"&amp;ROW()-1)),""))</f>
        <v/>
      </c>
      <c r="U139" s="6" t="str">
        <f ca="1">IF(AND($A139&lt;&gt;"",$A139&lt;&gt;"TOTAL"),IF(AND([4]PDI_DES__SUBUNIDAD_SECCIÓN_UBIC!$AI137&lt;&gt;"",[4]PDI_DES__SUBUNIDAD_SECCIÓN_UBIC!$AI137&lt;&gt;0),[4]PDI_DES__SUBUNIDAD_SECCIÓN_UBIC!$AI137,""),IF($A139="TOTAL",SUM(INDIRECT("U4:U"&amp;ROW()-1)),""))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IF(AND($A139&lt;&gt;"",$A139&lt;&gt;"TOTAL"),IF(AND([4]PDI_DES__SUBUNIDAD_SECCIÓN_UBIC!$AL137&lt;&gt;"",[4]PDI_DES__SUBUNIDAD_SECCIÓN_UBIC!$AL137&lt;&gt;0),[4]PDI_DES__SUBUNIDAD_SECCIÓN_UBIC!$AL137,""),IF($A139="TOTAL",SUM(INDIRECT("W4:W"&amp;ROW()-1)),""))</f>
        <v/>
      </c>
      <c r="X139" s="6" t="str">
        <f ca="1">IF(AND($A139&lt;&gt;"",$A139&lt;&gt;"TOTAL"),IF(AND([4]PDI_DES__SUBUNIDAD_SECCIÓN_UBIC!$AN137&lt;&gt;"",[4]PDI_DES__SUBUNIDAD_SECCIÓN_UBIC!$AN137&lt;&gt;0),[4]PDI_DES__SUBUNIDAD_SECCIÓN_UBIC!$AN137,""),IF($A139="TOTAL",SUM(INDIRECT("X4:X"&amp;ROW()-1)),""))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IF(AND($A139&lt;&gt;"",$A139&lt;&gt;"TOTAL"),IF(AND([4]PDI_DES__SUBUNIDAD_SECCIÓN_UBIC!$AQ137&lt;&gt;"",[4]PDI_DES__SUBUNIDAD_SECCIÓN_UBIC!$AQ137&lt;&gt;0),[4]PDI_DES__SUBUNIDAD_SECCIÓN_UBIC!$AQ137,""),IF($A139="TOTAL",SUM(INDIRECT("Z4:Z"&amp;ROW()-1)),""))</f>
        <v/>
      </c>
      <c r="AA139" s="6" t="str">
        <f ca="1">IF(AND($A139&lt;&gt;"",$A139&lt;&gt;"TOTAL"),IF(AND([4]PDI_DES__SUBUNIDAD_SECCIÓN_UBIC!$AS137&lt;&gt;"",[4]PDI_DES__SUBUNIDAD_SECCIÓN_UBIC!$AS137&lt;&gt;0),[4]PDI_DES__SUBUNIDAD_SECCIÓN_UBIC!$AS137,""),IF($A139="TOTAL",SUM(INDIRECT("AA4:AA"&amp;ROW()-1)),""))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IF(AND($A139&lt;&gt;"",$A139&lt;&gt;"TOTAL"),IF(AND([4]PDI_DES__SUBUNIDAD_SECCIÓN_UBIC!$AV137&lt;&gt;"",[4]PDI_DES__SUBUNIDAD_SECCIÓN_UBIC!$AV137&lt;&gt;0),[4]PDI_DES__SUBUNIDAD_SECCIÓN_UBIC!$AV137,""),IF($A139="TOTAL",SUM(INDIRECT("AC4:AC"&amp;ROW()-1)),""))</f>
        <v/>
      </c>
      <c r="AD139" s="6" t="str">
        <f ca="1">IF(AND($A139&lt;&gt;"",$A139&lt;&gt;"TOTAL"),IF(AND([4]PDI_DES__SUBUNIDAD_SECCIÓN_UBIC!$AX137&lt;&gt;"",[4]PDI_DES__SUBUNIDAD_SECCIÓN_UBIC!$AX137&lt;&gt;0),[4]PDI_DES__SUBUNIDAD_SECCIÓN_UBIC!$AX137,""),IF($A139="TOTAL",SUM(INDIRECT("AD4:AD"&amp;ROW()-1)),""))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IF(AND($A139&lt;&gt;"",$A139&lt;&gt;"TOTAL"),IF(AND([4]PDI_DES__SUBUNIDAD_SECCIÓN_UBIC!$BA137&lt;&gt;"",[4]PDI_DES__SUBUNIDAD_SECCIÓN_UBIC!$BA137&lt;&gt;0),[4]PDI_DES__SUBUNIDAD_SECCIÓN_UBIC!$BA137,""),IF($A139="TOTAL",SUM(INDIRECT("AF4:AF"&amp;ROW()-1)),""))</f>
        <v/>
      </c>
      <c r="AG139" s="6" t="str">
        <f ca="1">IF(AND($A139&lt;&gt;"",$A139&lt;&gt;"TOTAL"),IF(AND([4]PDI_DES__SUBUNIDAD_SECCIÓN_UBIC!$BC137&lt;&gt;"",[4]PDI_DES__SUBUNIDAD_SECCIÓN_UBIC!$BC137&lt;&gt;0),[4]PDI_DES__SUBUNIDAD_SECCIÓN_UBIC!$BC137,""),IF($A139="TOTAL",SUM(INDIRECT("AG4:AG"&amp;ROW()-1)),""))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IF(AND($A139&lt;&gt;"",$A139&lt;&gt;"TOTAL"),IF(AND([4]PDI_DES__SUBUNIDAD_SECCIÓN_UBIC!$BF137&lt;&gt;"",[4]PDI_DES__SUBUNIDAD_SECCIÓN_UBIC!$BF137&lt;&gt;0),[4]PDI_DES__SUBUNIDAD_SECCIÓN_UBIC!$BF137,""),IF($A139="TOTAL",SUM(INDIRECT("AI4:AI"&amp;ROW()-1)),""))</f>
        <v/>
      </c>
      <c r="AJ139" s="6" t="str">
        <f ca="1">IF(AND($A139&lt;&gt;"",$A139&lt;&gt;"TOTAL"),IF(AND([4]PDI_DES__SUBUNIDAD_SECCIÓN_UBIC!$BH137&lt;&gt;"",[4]PDI_DES__SUBUNIDAD_SECCIÓN_UBIC!$BH137&lt;&gt;0),[4]PDI_DES__SUBUNIDAD_SECCIÓN_UBIC!$BH137,""),IF($A139="TOTAL",SUM(INDIRECT("AJ4:AJ"&amp;ROW()-1)),""))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IF(AND($A139&lt;&gt;"",$A139&lt;&gt;"TOTAL"),IF(AND([4]PDI_DES__SUBUNIDAD_SECCIÓN_UBIC!$BK137&lt;&gt;"",[4]PDI_DES__SUBUNIDAD_SECCIÓN_UBIC!$BK137&lt;&gt;0),[4]PDI_DES__SUBUNIDAD_SECCIÓN_UBIC!$BK137,""),IF($A139="TOTAL",SUM(INDIRECT("AL4:AL"&amp;ROW()-1)),""))</f>
        <v/>
      </c>
      <c r="AM139" s="6" t="str">
        <f ca="1">IF(AND($A139&lt;&gt;"",$A139&lt;&gt;"TOTAL"),IF(AND([4]PDI_DES__SUBUNIDAD_SECCIÓN_UBIC!$BM137&lt;&gt;"",[4]PDI_DES__SUBUNIDAD_SECCIÓN_UBIC!$BM137&lt;&gt;0),[4]PDI_DES__SUBUNIDAD_SECCIÓN_UBIC!$BM137,""),IF($A139="TOTAL",SUM(INDIRECT("AM4:AM"&amp;ROW()-1)),""))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IF(AND($A139&lt;&gt;"",$A139&lt;&gt;"TOTAL"),IF(AND([4]PDI_DES__SUBUNIDAD_SECCIÓN_UBIC!$BP137&lt;&gt;"",[4]PDI_DES__SUBUNIDAD_SECCIÓN_UBIC!$BP137&lt;&gt;0),[4]PDI_DES__SUBUNIDAD_SECCIÓN_UBIC!$BP137,""),IF($A139="TOTAL",SUM(INDIRECT("AO4:AO"&amp;ROW()-1)),""))</f>
        <v/>
      </c>
      <c r="AP139" s="6" t="str">
        <f ca="1">IF(AND($A139&lt;&gt;"",$A139&lt;&gt;"TOTAL"),IF(AND([4]PDI_DES__SUBUNIDAD_SECCIÓN_UBIC!$BR137&lt;&gt;"",[4]PDI_DES__SUBUNIDAD_SECCIÓN_UBIC!$BR137&lt;&gt;0),[4]PDI_DES__SUBUNIDAD_SECCIÓN_UBIC!$BR137,""),IF($A139="TOTAL",SUM(INDIRECT("AP4:AP"&amp;ROW()-1)),""))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IF(AND($A139&lt;&gt;"",$A139&lt;&gt;"TOTAL"),IF(AND([4]PDI_DES__SUBUNIDAD_SECCIÓN_UBIC!$BU137&lt;&gt;"",[4]PDI_DES__SUBUNIDAD_SECCIÓN_UBIC!$BU137&lt;&gt;0),[4]PDI_DES__SUBUNIDAD_SECCIÓN_UBIC!$BU137,""),IF($A139="TOTAL",SUM(INDIRECT("AR4:AR"&amp;ROW()-1)),""))</f>
        <v/>
      </c>
      <c r="AS139" s="6" t="str">
        <f ca="1">IF(AND($A139&lt;&gt;"",$A139&lt;&gt;"TOTAL"),IF(AND([4]PDI_DES__SUBUNIDAD_SECCIÓN_UBIC!$BW137&lt;&gt;"",[4]PDI_DES__SUBUNIDAD_SECCIÓN_UBIC!$BW137&lt;&gt;0),[4]PDI_DES__SUBUNIDAD_SECCIÓN_UBIC!$BW137,""),IF($A139="TOTAL",SUM(INDIRECT("AS4:AS"&amp;ROW()-1)),""))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IF(AND($A139&lt;&gt;"",$A139&lt;&gt;"TOTAL"),IF(AND([4]PDI_DES__SUBUNIDAD_SECCIÓN_UBIC!$BZ137&lt;&gt;"",[4]PDI_DES__SUBUNIDAD_SECCIÓN_UBIC!$BZ137&lt;&gt;0),[4]PDI_DES__SUBUNIDAD_SECCIÓN_UBIC!$BZ137,""),IF($A139="TOTAL",SUM(INDIRECT("AU4:AU"&amp;ROW()-1)),""))</f>
        <v/>
      </c>
      <c r="AV139" s="6" t="str">
        <f ca="1">IF(AND($A139&lt;&gt;"",$A139&lt;&gt;"TOTAL"),IF(AND([4]PDI_DES__SUBUNIDAD_SECCIÓN_UBIC!$CB137&lt;&gt;"",[4]PDI_DES__SUBUNIDAD_SECCIÓN_UBIC!$CB137&lt;&gt;0),[4]PDI_DES__SUBUNIDAD_SECCIÓN_UBIC!$CB137,""),IF($A139="TOTAL",SUM(INDIRECT("AV4:AV"&amp;ROW()-1)),""))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IF(AND($A139&lt;&gt;"",$A139&lt;&gt;"TOTAL"),IF(AND([4]PDI_DES__SUBUNIDAD_SECCIÓN_UBIC!$CE137&lt;&gt;"",[4]PDI_DES__SUBUNIDAD_SECCIÓN_UBIC!$CE137&lt;&gt;0),[4]PDI_DES__SUBUNIDAD_SECCIÓN_UBIC!$CE137,""),IF($A139="TOTAL",SUM(INDIRECT("AX4:AX"&amp;ROW()-1)),""))</f>
        <v/>
      </c>
      <c r="AY139" s="6" t="str">
        <f ca="1">IF(AND($A139&lt;&gt;"",$A139&lt;&gt;"TOTAL"),IF(AND([4]PDI_DES__SUBUNIDAD_SECCIÓN_UBIC!$CG137&lt;&gt;"",[4]PDI_DES__SUBUNIDAD_SECCIÓN_UBIC!$CG137&lt;&gt;0),[4]PDI_DES__SUBUNIDAD_SECCIÓN_UBIC!$CG137,""),IF($A139="TOTAL",SUM(INDIRECT("AY4:AY"&amp;ROW()-1)),""))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IF(AND($A139&lt;&gt;"",$A139&lt;&gt;"TOTAL"),IF(AND([4]PDI_DES__SUBUNIDAD_SECCIÓN_UBIC!$CJ137&lt;&gt;"",[4]PDI_DES__SUBUNIDAD_SECCIÓN_UBIC!$CJ137&lt;&gt;0),[4]PDI_DES__SUBUNIDAD_SECCIÓN_UBIC!$CJ137,""),IF($A139="TOTAL",SUM(INDIRECT("BA4:BA"&amp;ROW()-1)),""))</f>
        <v/>
      </c>
      <c r="BB139" s="6" t="str">
        <f ca="1">IF(AND($A139&lt;&gt;"",$A139&lt;&gt;"TOTAL"),IF(AND([4]PDI_DES__SUBUNIDAD_SECCIÓN_UBIC!$CL137&lt;&gt;"",[4]PDI_DES__SUBUNIDAD_SECCIÓN_UBIC!$CL137&lt;&gt;0),[4]PDI_DES__SUBUNIDAD_SECCIÓN_UBIC!$CL137,""),IF($A139="TOTAL",SUM(INDIRECT("BB4:BB"&amp;ROW()-1)),""))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IF(AND($A139&lt;&gt;"",$A139&lt;&gt;"TOTAL"),IF(AND([4]PDI_DES__SUBUNIDAD_SECCIÓN_UBIC!$CO137&lt;&gt;"",[4]PDI_DES__SUBUNIDAD_SECCIÓN_UBIC!$CO137&lt;&gt;0),[4]PDI_DES__SUBUNIDAD_SECCIÓN_UBIC!$CO137,""),IF($A139="TOTAL",SUM(INDIRECT("BD4:BD"&amp;ROW()-1)),""))</f>
        <v/>
      </c>
      <c r="BE139" s="6" t="str">
        <f ca="1">IF(AND($A139&lt;&gt;"",$A139&lt;&gt;"TOTAL"),IF(AND([4]PDI_DES__SUBUNIDAD_SECCIÓN_UBIC!$CQ137&lt;&gt;"",[4]PDI_DES__SUBUNIDAD_SECCIÓN_UBIC!$CQ137&lt;&gt;0),[4]PDI_DES__SUBUNIDAD_SECCIÓN_UBIC!$CQ137,""),IF($A139="TOTAL",SUM(INDIRECT("BE4:BE"&amp;ROW()-1)),""))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IF([4]PDI_DES__SUBUNIDAD_SECCIÓN_UBIC!$B138&lt;&gt;"",[4]PDI_DES__SUBUNIDAD_SECCIÓN_UBIC!$B138,IF(AND([4]PDI_DES__SUBUNIDAD_SECCIÓN_UBIC!$B138="",[4]PDI_DES__SUBUNIDAD_SECCIÓN_UBIC!$B139="",[4]PDI_DES__SUBUNIDAD_SECCIÓN_UBIC!$B137=""),"","TOTAL"))</f>
        <v/>
      </c>
      <c r="B140" s="6" t="str">
        <f ca="1">IF(AND($A140&lt;&gt;"",$A140&lt;&gt;"TOTAL"),IF(AND([4]PDI_DES__SUBUNIDAD_SECCIÓN_UBIC!$C138&lt;&gt;"",[4]PDI_DES__SUBUNIDAD_SECCIÓN_UBIC!$C138&lt;&gt;0),[4]PDI_DES__SUBUNIDAD_SECCIÓN_UBIC!$C138,""),IF($A140="TOTAL",SUM(INDIRECT("B4:B"&amp;ROW()-1)),""))</f>
        <v/>
      </c>
      <c r="C140" s="6" t="str">
        <f ca="1">IF(AND($A140&lt;&gt;"",$A140&lt;&gt;"TOTAL"),IF(AND([4]PDI_DES__SUBUNIDAD_SECCIÓN_UBIC!$E138&lt;&gt;"",[4]PDI_DES__SUBUNIDAD_SECCIÓN_UBIC!$E138&lt;&gt;0),[4]PDI_DES__SUBUNIDAD_SECCIÓN_UBIC!$E138,""),IF($A140="TOTAL",SUM(INDIRECT("C4:C"&amp;ROW()-1)),""))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IF(AND($A140&lt;&gt;"",$A140&lt;&gt;"TOTAL"),IF(AND([4]PDI_DES__SUBUNIDAD_SECCIÓN_UBIC!$H138&lt;&gt;"",[4]PDI_DES__SUBUNIDAD_SECCIÓN_UBIC!$H138&lt;&gt;0),[4]PDI_DES__SUBUNIDAD_SECCIÓN_UBIC!$H138,""),IF($A140="TOTAL",SUM(INDIRECT("E4:E"&amp;ROW()-1)),""))</f>
        <v/>
      </c>
      <c r="F140" s="6" t="str">
        <f ca="1">IF(AND($A140&lt;&gt;"",$A140&lt;&gt;"TOTAL"),IF(AND([4]PDI_DES__SUBUNIDAD_SECCIÓN_UBIC!$J138&lt;&gt;"",[4]PDI_DES__SUBUNIDAD_SECCIÓN_UBIC!$J138&lt;&gt;0),[4]PDI_DES__SUBUNIDAD_SECCIÓN_UBIC!$J138,""),IF($A140="TOTAL",SUM(INDIRECT("F4:F"&amp;ROW()-1)),""))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IF(AND($A140&lt;&gt;"",$A140&lt;&gt;"TOTAL"),IF(AND([4]PDI_DES__SUBUNIDAD_SECCIÓN_UBIC!$M138&lt;&gt;"",[4]PDI_DES__SUBUNIDAD_SECCIÓN_UBIC!$M138&lt;&gt;0),[4]PDI_DES__SUBUNIDAD_SECCIÓN_UBIC!$M138,""),IF($A140="TOTAL",SUM(INDIRECT("H4:H"&amp;ROW()-1)),""))</f>
        <v/>
      </c>
      <c r="I140" s="6" t="str">
        <f ca="1">IF(AND($A140&lt;&gt;"",$A140&lt;&gt;"TOTAL"),IF(AND([4]PDI_DES__SUBUNIDAD_SECCIÓN_UBIC!$O138&lt;&gt;"",[4]PDI_DES__SUBUNIDAD_SECCIÓN_UBIC!$O138&lt;&gt;0),[4]PDI_DES__SUBUNIDAD_SECCIÓN_UBIC!$O138,""),IF($A140="TOTAL",SUM(INDIRECT("I4:I"&amp;ROW()-1)),""))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IF(AND($A140&lt;&gt;"",$A140&lt;&gt;"TOTAL"),IF(AND([4]PDI_DES__SUBUNIDAD_SECCIÓN_UBIC!$R138&lt;&gt;"",[4]PDI_DES__SUBUNIDAD_SECCIÓN_UBIC!$R138&lt;&gt;0),[4]PDI_DES__SUBUNIDAD_SECCIÓN_UBIC!$R138,""),IF($A140="TOTAL",SUM(INDIRECT("K4:K"&amp;ROW()-1)),""))</f>
        <v/>
      </c>
      <c r="L140" s="6" t="str">
        <f ca="1">IF(AND($A140&lt;&gt;"",$A140&lt;&gt;"TOTAL"),IF(AND([4]PDI_DES__SUBUNIDAD_SECCIÓN_UBIC!$T138&lt;&gt;"",[4]PDI_DES__SUBUNIDAD_SECCIÓN_UBIC!$T138&lt;&gt;0),[4]PDI_DES__SUBUNIDAD_SECCIÓN_UBIC!$T138,""),IF($A140="TOTAL",SUM(INDIRECT("L4:L"&amp;ROW()-1)),""))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IF(AND($A140&lt;&gt;"",$A140&lt;&gt;"TOTAL"),IF(AND([4]PDI_DES__SUBUNIDAD_SECCIÓN_UBIC!$W138&lt;&gt;"",[4]PDI_DES__SUBUNIDAD_SECCIÓN_UBIC!$W138&lt;&gt;0),[4]PDI_DES__SUBUNIDAD_SECCIÓN_UBIC!$W138,""),IF($A140="TOTAL",SUM(INDIRECT("N4:N"&amp;ROW()-1)),""))</f>
        <v/>
      </c>
      <c r="O140" s="6" t="str">
        <f ca="1">IF(AND($A140&lt;&gt;"",$A140&lt;&gt;"TOTAL"),IF(AND([4]PDI_DES__SUBUNIDAD_SECCIÓN_UBIC!$Y138&lt;&gt;"",[4]PDI_DES__SUBUNIDAD_SECCIÓN_UBIC!$Y138&lt;&gt;0),[4]PDI_DES__SUBUNIDAD_SECCIÓN_UBIC!$Y138,""),IF($A140="TOTAL",SUM(INDIRECT("O4:O"&amp;ROW()-1)),""))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IF(AND($A140&lt;&gt;"",$A140&lt;&gt;"TOTAL"),IF(AND([4]PDI_DES__SUBUNIDAD_SECCIÓN_UBIC!$AB138&lt;&gt;"",[4]PDI_DES__SUBUNIDAD_SECCIÓN_UBIC!$AB138&lt;&gt;0),[4]PDI_DES__SUBUNIDAD_SECCIÓN_UBIC!$AB138,""),IF($A140="TOTAL",SUM(INDIRECT("Q4:Q"&amp;ROW()-1)),""))</f>
        <v/>
      </c>
      <c r="R140" s="6" t="str">
        <f ca="1">IF(AND($A140&lt;&gt;"",$A140&lt;&gt;"TOTAL"),IF(AND([4]PDI_DES__SUBUNIDAD_SECCIÓN_UBIC!$AD138&lt;&gt;"",[4]PDI_DES__SUBUNIDAD_SECCIÓN_UBIC!$AD138&lt;&gt;0),[4]PDI_DES__SUBUNIDAD_SECCIÓN_UBIC!$AD138,""),IF($A140="TOTAL",SUM(INDIRECT("R4:R"&amp;ROW()-1)),""))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IF(AND($A140&lt;&gt;"",$A140&lt;&gt;"TOTAL"),IF(AND([4]PDI_DES__SUBUNIDAD_SECCIÓN_UBIC!$AG138&lt;&gt;"",[4]PDI_DES__SUBUNIDAD_SECCIÓN_UBIC!$AG138&lt;&gt;0),[4]PDI_DES__SUBUNIDAD_SECCIÓN_UBIC!$AG138,""),IF($A140="TOTAL",SUM(INDIRECT("T4:T"&amp;ROW()-1)),""))</f>
        <v/>
      </c>
      <c r="U140" s="6" t="str">
        <f ca="1">IF(AND($A140&lt;&gt;"",$A140&lt;&gt;"TOTAL"),IF(AND([4]PDI_DES__SUBUNIDAD_SECCIÓN_UBIC!$AI138&lt;&gt;"",[4]PDI_DES__SUBUNIDAD_SECCIÓN_UBIC!$AI138&lt;&gt;0),[4]PDI_DES__SUBUNIDAD_SECCIÓN_UBIC!$AI138,""),IF($A140="TOTAL",SUM(INDIRECT("U4:U"&amp;ROW()-1)),""))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IF(AND($A140&lt;&gt;"",$A140&lt;&gt;"TOTAL"),IF(AND([4]PDI_DES__SUBUNIDAD_SECCIÓN_UBIC!$AL138&lt;&gt;"",[4]PDI_DES__SUBUNIDAD_SECCIÓN_UBIC!$AL138&lt;&gt;0),[4]PDI_DES__SUBUNIDAD_SECCIÓN_UBIC!$AL138,""),IF($A140="TOTAL",SUM(INDIRECT("W4:W"&amp;ROW()-1)),""))</f>
        <v/>
      </c>
      <c r="X140" s="6" t="str">
        <f ca="1">IF(AND($A140&lt;&gt;"",$A140&lt;&gt;"TOTAL"),IF(AND([4]PDI_DES__SUBUNIDAD_SECCIÓN_UBIC!$AN138&lt;&gt;"",[4]PDI_DES__SUBUNIDAD_SECCIÓN_UBIC!$AN138&lt;&gt;0),[4]PDI_DES__SUBUNIDAD_SECCIÓN_UBIC!$AN138,""),IF($A140="TOTAL",SUM(INDIRECT("X4:X"&amp;ROW()-1)),""))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IF(AND($A140&lt;&gt;"",$A140&lt;&gt;"TOTAL"),IF(AND([4]PDI_DES__SUBUNIDAD_SECCIÓN_UBIC!$AQ138&lt;&gt;"",[4]PDI_DES__SUBUNIDAD_SECCIÓN_UBIC!$AQ138&lt;&gt;0),[4]PDI_DES__SUBUNIDAD_SECCIÓN_UBIC!$AQ138,""),IF($A140="TOTAL",SUM(INDIRECT("Z4:Z"&amp;ROW()-1)),""))</f>
        <v/>
      </c>
      <c r="AA140" s="6" t="str">
        <f ca="1">IF(AND($A140&lt;&gt;"",$A140&lt;&gt;"TOTAL"),IF(AND([4]PDI_DES__SUBUNIDAD_SECCIÓN_UBIC!$AS138&lt;&gt;"",[4]PDI_DES__SUBUNIDAD_SECCIÓN_UBIC!$AS138&lt;&gt;0),[4]PDI_DES__SUBUNIDAD_SECCIÓN_UBIC!$AS138,""),IF($A140="TOTAL",SUM(INDIRECT("AA4:AA"&amp;ROW()-1)),""))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IF(AND($A140&lt;&gt;"",$A140&lt;&gt;"TOTAL"),IF(AND([4]PDI_DES__SUBUNIDAD_SECCIÓN_UBIC!$AV138&lt;&gt;"",[4]PDI_DES__SUBUNIDAD_SECCIÓN_UBIC!$AV138&lt;&gt;0),[4]PDI_DES__SUBUNIDAD_SECCIÓN_UBIC!$AV138,""),IF($A140="TOTAL",SUM(INDIRECT("AC4:AC"&amp;ROW()-1)),""))</f>
        <v/>
      </c>
      <c r="AD140" s="6" t="str">
        <f ca="1">IF(AND($A140&lt;&gt;"",$A140&lt;&gt;"TOTAL"),IF(AND([4]PDI_DES__SUBUNIDAD_SECCIÓN_UBIC!$AX138&lt;&gt;"",[4]PDI_DES__SUBUNIDAD_SECCIÓN_UBIC!$AX138&lt;&gt;0),[4]PDI_DES__SUBUNIDAD_SECCIÓN_UBIC!$AX138,""),IF($A140="TOTAL",SUM(INDIRECT("AD4:AD"&amp;ROW()-1)),""))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IF(AND($A140&lt;&gt;"",$A140&lt;&gt;"TOTAL"),IF(AND([4]PDI_DES__SUBUNIDAD_SECCIÓN_UBIC!$BA138&lt;&gt;"",[4]PDI_DES__SUBUNIDAD_SECCIÓN_UBIC!$BA138&lt;&gt;0),[4]PDI_DES__SUBUNIDAD_SECCIÓN_UBIC!$BA138,""),IF($A140="TOTAL",SUM(INDIRECT("AF4:AF"&amp;ROW()-1)),""))</f>
        <v/>
      </c>
      <c r="AG140" s="6" t="str">
        <f ca="1">IF(AND($A140&lt;&gt;"",$A140&lt;&gt;"TOTAL"),IF(AND([4]PDI_DES__SUBUNIDAD_SECCIÓN_UBIC!$BC138&lt;&gt;"",[4]PDI_DES__SUBUNIDAD_SECCIÓN_UBIC!$BC138&lt;&gt;0),[4]PDI_DES__SUBUNIDAD_SECCIÓN_UBIC!$BC138,""),IF($A140="TOTAL",SUM(INDIRECT("AG4:AG"&amp;ROW()-1)),""))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IF(AND($A140&lt;&gt;"",$A140&lt;&gt;"TOTAL"),IF(AND([4]PDI_DES__SUBUNIDAD_SECCIÓN_UBIC!$BF138&lt;&gt;"",[4]PDI_DES__SUBUNIDAD_SECCIÓN_UBIC!$BF138&lt;&gt;0),[4]PDI_DES__SUBUNIDAD_SECCIÓN_UBIC!$BF138,""),IF($A140="TOTAL",SUM(INDIRECT("AI4:AI"&amp;ROW()-1)),""))</f>
        <v/>
      </c>
      <c r="AJ140" s="6" t="str">
        <f ca="1">IF(AND($A140&lt;&gt;"",$A140&lt;&gt;"TOTAL"),IF(AND([4]PDI_DES__SUBUNIDAD_SECCIÓN_UBIC!$BH138&lt;&gt;"",[4]PDI_DES__SUBUNIDAD_SECCIÓN_UBIC!$BH138&lt;&gt;0),[4]PDI_DES__SUBUNIDAD_SECCIÓN_UBIC!$BH138,""),IF($A140="TOTAL",SUM(INDIRECT("AJ4:AJ"&amp;ROW()-1)),""))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IF(AND($A140&lt;&gt;"",$A140&lt;&gt;"TOTAL"),IF(AND([4]PDI_DES__SUBUNIDAD_SECCIÓN_UBIC!$BK138&lt;&gt;"",[4]PDI_DES__SUBUNIDAD_SECCIÓN_UBIC!$BK138&lt;&gt;0),[4]PDI_DES__SUBUNIDAD_SECCIÓN_UBIC!$BK138,""),IF($A140="TOTAL",SUM(INDIRECT("AL4:AL"&amp;ROW()-1)),""))</f>
        <v/>
      </c>
      <c r="AM140" s="6" t="str">
        <f ca="1">IF(AND($A140&lt;&gt;"",$A140&lt;&gt;"TOTAL"),IF(AND([4]PDI_DES__SUBUNIDAD_SECCIÓN_UBIC!$BM138&lt;&gt;"",[4]PDI_DES__SUBUNIDAD_SECCIÓN_UBIC!$BM138&lt;&gt;0),[4]PDI_DES__SUBUNIDAD_SECCIÓN_UBIC!$BM138,""),IF($A140="TOTAL",SUM(INDIRECT("AM4:AM"&amp;ROW()-1)),""))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IF(AND($A140&lt;&gt;"",$A140&lt;&gt;"TOTAL"),IF(AND([4]PDI_DES__SUBUNIDAD_SECCIÓN_UBIC!$BP138&lt;&gt;"",[4]PDI_DES__SUBUNIDAD_SECCIÓN_UBIC!$BP138&lt;&gt;0),[4]PDI_DES__SUBUNIDAD_SECCIÓN_UBIC!$BP138,""),IF($A140="TOTAL",SUM(INDIRECT("AO4:AO"&amp;ROW()-1)),""))</f>
        <v/>
      </c>
      <c r="AP140" s="6" t="str">
        <f ca="1">IF(AND($A140&lt;&gt;"",$A140&lt;&gt;"TOTAL"),IF(AND([4]PDI_DES__SUBUNIDAD_SECCIÓN_UBIC!$BR138&lt;&gt;"",[4]PDI_DES__SUBUNIDAD_SECCIÓN_UBIC!$BR138&lt;&gt;0),[4]PDI_DES__SUBUNIDAD_SECCIÓN_UBIC!$BR138,""),IF($A140="TOTAL",SUM(INDIRECT("AP4:AP"&amp;ROW()-1)),""))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IF(AND($A140&lt;&gt;"",$A140&lt;&gt;"TOTAL"),IF(AND([4]PDI_DES__SUBUNIDAD_SECCIÓN_UBIC!$BU138&lt;&gt;"",[4]PDI_DES__SUBUNIDAD_SECCIÓN_UBIC!$BU138&lt;&gt;0),[4]PDI_DES__SUBUNIDAD_SECCIÓN_UBIC!$BU138,""),IF($A140="TOTAL",SUM(INDIRECT("AR4:AR"&amp;ROW()-1)),""))</f>
        <v/>
      </c>
      <c r="AS140" s="6" t="str">
        <f ca="1">IF(AND($A140&lt;&gt;"",$A140&lt;&gt;"TOTAL"),IF(AND([4]PDI_DES__SUBUNIDAD_SECCIÓN_UBIC!$BW138&lt;&gt;"",[4]PDI_DES__SUBUNIDAD_SECCIÓN_UBIC!$BW138&lt;&gt;0),[4]PDI_DES__SUBUNIDAD_SECCIÓN_UBIC!$BW138,""),IF($A140="TOTAL",SUM(INDIRECT("AS4:AS"&amp;ROW()-1)),""))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IF(AND($A140&lt;&gt;"",$A140&lt;&gt;"TOTAL"),IF(AND([4]PDI_DES__SUBUNIDAD_SECCIÓN_UBIC!$BZ138&lt;&gt;"",[4]PDI_DES__SUBUNIDAD_SECCIÓN_UBIC!$BZ138&lt;&gt;0),[4]PDI_DES__SUBUNIDAD_SECCIÓN_UBIC!$BZ138,""),IF($A140="TOTAL",SUM(INDIRECT("AU4:AU"&amp;ROW()-1)),""))</f>
        <v/>
      </c>
      <c r="AV140" s="6" t="str">
        <f ca="1">IF(AND($A140&lt;&gt;"",$A140&lt;&gt;"TOTAL"),IF(AND([4]PDI_DES__SUBUNIDAD_SECCIÓN_UBIC!$CB138&lt;&gt;"",[4]PDI_DES__SUBUNIDAD_SECCIÓN_UBIC!$CB138&lt;&gt;0),[4]PDI_DES__SUBUNIDAD_SECCIÓN_UBIC!$CB138,""),IF($A140="TOTAL",SUM(INDIRECT("AV4:AV"&amp;ROW()-1)),""))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IF(AND($A140&lt;&gt;"",$A140&lt;&gt;"TOTAL"),IF(AND([4]PDI_DES__SUBUNIDAD_SECCIÓN_UBIC!$CE138&lt;&gt;"",[4]PDI_DES__SUBUNIDAD_SECCIÓN_UBIC!$CE138&lt;&gt;0),[4]PDI_DES__SUBUNIDAD_SECCIÓN_UBIC!$CE138,""),IF($A140="TOTAL",SUM(INDIRECT("AX4:AX"&amp;ROW()-1)),""))</f>
        <v/>
      </c>
      <c r="AY140" s="6" t="str">
        <f ca="1">IF(AND($A140&lt;&gt;"",$A140&lt;&gt;"TOTAL"),IF(AND([4]PDI_DES__SUBUNIDAD_SECCIÓN_UBIC!$CG138&lt;&gt;"",[4]PDI_DES__SUBUNIDAD_SECCIÓN_UBIC!$CG138&lt;&gt;0),[4]PDI_DES__SUBUNIDAD_SECCIÓN_UBIC!$CG138,""),IF($A140="TOTAL",SUM(INDIRECT("AY4:AY"&amp;ROW()-1)),""))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IF(AND($A140&lt;&gt;"",$A140&lt;&gt;"TOTAL"),IF(AND([4]PDI_DES__SUBUNIDAD_SECCIÓN_UBIC!$CJ138&lt;&gt;"",[4]PDI_DES__SUBUNIDAD_SECCIÓN_UBIC!$CJ138&lt;&gt;0),[4]PDI_DES__SUBUNIDAD_SECCIÓN_UBIC!$CJ138,""),IF($A140="TOTAL",SUM(INDIRECT("BA4:BA"&amp;ROW()-1)),""))</f>
        <v/>
      </c>
      <c r="BB140" s="6" t="str">
        <f ca="1">IF(AND($A140&lt;&gt;"",$A140&lt;&gt;"TOTAL"),IF(AND([4]PDI_DES__SUBUNIDAD_SECCIÓN_UBIC!$CL138&lt;&gt;"",[4]PDI_DES__SUBUNIDAD_SECCIÓN_UBIC!$CL138&lt;&gt;0),[4]PDI_DES__SUBUNIDAD_SECCIÓN_UBIC!$CL138,""),IF($A140="TOTAL",SUM(INDIRECT("BB4:BB"&amp;ROW()-1)),""))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IF(AND($A140&lt;&gt;"",$A140&lt;&gt;"TOTAL"),IF(AND([4]PDI_DES__SUBUNIDAD_SECCIÓN_UBIC!$CO138&lt;&gt;"",[4]PDI_DES__SUBUNIDAD_SECCIÓN_UBIC!$CO138&lt;&gt;0),[4]PDI_DES__SUBUNIDAD_SECCIÓN_UBIC!$CO138,""),IF($A140="TOTAL",SUM(INDIRECT("BD4:BD"&amp;ROW()-1)),""))</f>
        <v/>
      </c>
      <c r="BE140" s="6" t="str">
        <f ca="1">IF(AND($A140&lt;&gt;"",$A140&lt;&gt;"TOTAL"),IF(AND([4]PDI_DES__SUBUNIDAD_SECCIÓN_UBIC!$CQ138&lt;&gt;"",[4]PDI_DES__SUBUNIDAD_SECCIÓN_UBIC!$CQ138&lt;&gt;0),[4]PDI_DES__SUBUNIDAD_SECCIÓN_UBIC!$CQ138,""),IF($A140="TOTAL",SUM(INDIRECT("BE4:BE"&amp;ROW()-1)),""))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IF([4]PDI_DES__SUBUNIDAD_SECCIÓN_UBIC!$B139&lt;&gt;"",[4]PDI_DES__SUBUNIDAD_SECCIÓN_UBIC!$B139,IF(AND([4]PDI_DES__SUBUNIDAD_SECCIÓN_UBIC!$B139="",[4]PDI_DES__SUBUNIDAD_SECCIÓN_UBIC!$B140="",[4]PDI_DES__SUBUNIDAD_SECCIÓN_UBIC!$B138=""),"","TOTAL"))</f>
        <v/>
      </c>
      <c r="B141" s="6" t="str">
        <f ca="1">IF(AND($A141&lt;&gt;"",$A141&lt;&gt;"TOTAL"),IF(AND([4]PDI_DES__SUBUNIDAD_SECCIÓN_UBIC!$C139&lt;&gt;"",[4]PDI_DES__SUBUNIDAD_SECCIÓN_UBIC!$C139&lt;&gt;0),[4]PDI_DES__SUBUNIDAD_SECCIÓN_UBIC!$C139,""),IF($A141="TOTAL",SUM(INDIRECT("B4:B"&amp;ROW()-1)),""))</f>
        <v/>
      </c>
      <c r="C141" s="6" t="str">
        <f ca="1">IF(AND($A141&lt;&gt;"",$A141&lt;&gt;"TOTAL"),IF(AND([4]PDI_DES__SUBUNIDAD_SECCIÓN_UBIC!$E139&lt;&gt;"",[4]PDI_DES__SUBUNIDAD_SECCIÓN_UBIC!$E139&lt;&gt;0),[4]PDI_DES__SUBUNIDAD_SECCIÓN_UBIC!$E139,""),IF($A141="TOTAL",SUM(INDIRECT("C4:C"&amp;ROW()-1)),""))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IF(AND($A141&lt;&gt;"",$A141&lt;&gt;"TOTAL"),IF(AND([4]PDI_DES__SUBUNIDAD_SECCIÓN_UBIC!$H139&lt;&gt;"",[4]PDI_DES__SUBUNIDAD_SECCIÓN_UBIC!$H139&lt;&gt;0),[4]PDI_DES__SUBUNIDAD_SECCIÓN_UBIC!$H139,""),IF($A141="TOTAL",SUM(INDIRECT("E4:E"&amp;ROW()-1)),""))</f>
        <v/>
      </c>
      <c r="F141" s="6" t="str">
        <f ca="1">IF(AND($A141&lt;&gt;"",$A141&lt;&gt;"TOTAL"),IF(AND([4]PDI_DES__SUBUNIDAD_SECCIÓN_UBIC!$J139&lt;&gt;"",[4]PDI_DES__SUBUNIDAD_SECCIÓN_UBIC!$J139&lt;&gt;0),[4]PDI_DES__SUBUNIDAD_SECCIÓN_UBIC!$J139,""),IF($A141="TOTAL",SUM(INDIRECT("F4:F"&amp;ROW()-1)),""))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IF(AND($A141&lt;&gt;"",$A141&lt;&gt;"TOTAL"),IF(AND([4]PDI_DES__SUBUNIDAD_SECCIÓN_UBIC!$M139&lt;&gt;"",[4]PDI_DES__SUBUNIDAD_SECCIÓN_UBIC!$M139&lt;&gt;0),[4]PDI_DES__SUBUNIDAD_SECCIÓN_UBIC!$M139,""),IF($A141="TOTAL",SUM(INDIRECT("H4:H"&amp;ROW()-1)),""))</f>
        <v/>
      </c>
      <c r="I141" s="6" t="str">
        <f ca="1">IF(AND($A141&lt;&gt;"",$A141&lt;&gt;"TOTAL"),IF(AND([4]PDI_DES__SUBUNIDAD_SECCIÓN_UBIC!$O139&lt;&gt;"",[4]PDI_DES__SUBUNIDAD_SECCIÓN_UBIC!$O139&lt;&gt;0),[4]PDI_DES__SUBUNIDAD_SECCIÓN_UBIC!$O139,""),IF($A141="TOTAL",SUM(INDIRECT("I4:I"&amp;ROW()-1)),""))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IF(AND($A141&lt;&gt;"",$A141&lt;&gt;"TOTAL"),IF(AND([4]PDI_DES__SUBUNIDAD_SECCIÓN_UBIC!$R139&lt;&gt;"",[4]PDI_DES__SUBUNIDAD_SECCIÓN_UBIC!$R139&lt;&gt;0),[4]PDI_DES__SUBUNIDAD_SECCIÓN_UBIC!$R139,""),IF($A141="TOTAL",SUM(INDIRECT("K4:K"&amp;ROW()-1)),""))</f>
        <v/>
      </c>
      <c r="L141" s="6" t="str">
        <f ca="1">IF(AND($A141&lt;&gt;"",$A141&lt;&gt;"TOTAL"),IF(AND([4]PDI_DES__SUBUNIDAD_SECCIÓN_UBIC!$T139&lt;&gt;"",[4]PDI_DES__SUBUNIDAD_SECCIÓN_UBIC!$T139&lt;&gt;0),[4]PDI_DES__SUBUNIDAD_SECCIÓN_UBIC!$T139,""),IF($A141="TOTAL",SUM(INDIRECT("L4:L"&amp;ROW()-1)),""))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IF(AND($A141&lt;&gt;"",$A141&lt;&gt;"TOTAL"),IF(AND([4]PDI_DES__SUBUNIDAD_SECCIÓN_UBIC!$W139&lt;&gt;"",[4]PDI_DES__SUBUNIDAD_SECCIÓN_UBIC!$W139&lt;&gt;0),[4]PDI_DES__SUBUNIDAD_SECCIÓN_UBIC!$W139,""),IF($A141="TOTAL",SUM(INDIRECT("N4:N"&amp;ROW()-1)),""))</f>
        <v/>
      </c>
      <c r="O141" s="6" t="str">
        <f ca="1">IF(AND($A141&lt;&gt;"",$A141&lt;&gt;"TOTAL"),IF(AND([4]PDI_DES__SUBUNIDAD_SECCIÓN_UBIC!$Y139&lt;&gt;"",[4]PDI_DES__SUBUNIDAD_SECCIÓN_UBIC!$Y139&lt;&gt;0),[4]PDI_DES__SUBUNIDAD_SECCIÓN_UBIC!$Y139,""),IF($A141="TOTAL",SUM(INDIRECT("O4:O"&amp;ROW()-1)),""))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IF(AND($A141&lt;&gt;"",$A141&lt;&gt;"TOTAL"),IF(AND([4]PDI_DES__SUBUNIDAD_SECCIÓN_UBIC!$AB139&lt;&gt;"",[4]PDI_DES__SUBUNIDAD_SECCIÓN_UBIC!$AB139&lt;&gt;0),[4]PDI_DES__SUBUNIDAD_SECCIÓN_UBIC!$AB139,""),IF($A141="TOTAL",SUM(INDIRECT("Q4:Q"&amp;ROW()-1)),""))</f>
        <v/>
      </c>
      <c r="R141" s="6" t="str">
        <f ca="1">IF(AND($A141&lt;&gt;"",$A141&lt;&gt;"TOTAL"),IF(AND([4]PDI_DES__SUBUNIDAD_SECCIÓN_UBIC!$AD139&lt;&gt;"",[4]PDI_DES__SUBUNIDAD_SECCIÓN_UBIC!$AD139&lt;&gt;0),[4]PDI_DES__SUBUNIDAD_SECCIÓN_UBIC!$AD139,""),IF($A141="TOTAL",SUM(INDIRECT("R4:R"&amp;ROW()-1)),""))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IF(AND($A141&lt;&gt;"",$A141&lt;&gt;"TOTAL"),IF(AND([4]PDI_DES__SUBUNIDAD_SECCIÓN_UBIC!$AG139&lt;&gt;"",[4]PDI_DES__SUBUNIDAD_SECCIÓN_UBIC!$AG139&lt;&gt;0),[4]PDI_DES__SUBUNIDAD_SECCIÓN_UBIC!$AG139,""),IF($A141="TOTAL",SUM(INDIRECT("T4:T"&amp;ROW()-1)),""))</f>
        <v/>
      </c>
      <c r="U141" s="6" t="str">
        <f ca="1">IF(AND($A141&lt;&gt;"",$A141&lt;&gt;"TOTAL"),IF(AND([4]PDI_DES__SUBUNIDAD_SECCIÓN_UBIC!$AI139&lt;&gt;"",[4]PDI_DES__SUBUNIDAD_SECCIÓN_UBIC!$AI139&lt;&gt;0),[4]PDI_DES__SUBUNIDAD_SECCIÓN_UBIC!$AI139,""),IF($A141="TOTAL",SUM(INDIRECT("U4:U"&amp;ROW()-1)),""))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IF(AND($A141&lt;&gt;"",$A141&lt;&gt;"TOTAL"),IF(AND([4]PDI_DES__SUBUNIDAD_SECCIÓN_UBIC!$AL139&lt;&gt;"",[4]PDI_DES__SUBUNIDAD_SECCIÓN_UBIC!$AL139&lt;&gt;0),[4]PDI_DES__SUBUNIDAD_SECCIÓN_UBIC!$AL139,""),IF($A141="TOTAL",SUM(INDIRECT("W4:W"&amp;ROW()-1)),""))</f>
        <v/>
      </c>
      <c r="X141" s="6" t="str">
        <f ca="1">IF(AND($A141&lt;&gt;"",$A141&lt;&gt;"TOTAL"),IF(AND([4]PDI_DES__SUBUNIDAD_SECCIÓN_UBIC!$AN139&lt;&gt;"",[4]PDI_DES__SUBUNIDAD_SECCIÓN_UBIC!$AN139&lt;&gt;0),[4]PDI_DES__SUBUNIDAD_SECCIÓN_UBIC!$AN139,""),IF($A141="TOTAL",SUM(INDIRECT("X4:X"&amp;ROW()-1)),""))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IF(AND($A141&lt;&gt;"",$A141&lt;&gt;"TOTAL"),IF(AND([4]PDI_DES__SUBUNIDAD_SECCIÓN_UBIC!$AQ139&lt;&gt;"",[4]PDI_DES__SUBUNIDAD_SECCIÓN_UBIC!$AQ139&lt;&gt;0),[4]PDI_DES__SUBUNIDAD_SECCIÓN_UBIC!$AQ139,""),IF($A141="TOTAL",SUM(INDIRECT("Z4:Z"&amp;ROW()-1)),""))</f>
        <v/>
      </c>
      <c r="AA141" s="6" t="str">
        <f ca="1">IF(AND($A141&lt;&gt;"",$A141&lt;&gt;"TOTAL"),IF(AND([4]PDI_DES__SUBUNIDAD_SECCIÓN_UBIC!$AS139&lt;&gt;"",[4]PDI_DES__SUBUNIDAD_SECCIÓN_UBIC!$AS139&lt;&gt;0),[4]PDI_DES__SUBUNIDAD_SECCIÓN_UBIC!$AS139,""),IF($A141="TOTAL",SUM(INDIRECT("AA4:AA"&amp;ROW()-1)),""))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IF(AND($A141&lt;&gt;"",$A141&lt;&gt;"TOTAL"),IF(AND([4]PDI_DES__SUBUNIDAD_SECCIÓN_UBIC!$AV139&lt;&gt;"",[4]PDI_DES__SUBUNIDAD_SECCIÓN_UBIC!$AV139&lt;&gt;0),[4]PDI_DES__SUBUNIDAD_SECCIÓN_UBIC!$AV139,""),IF($A141="TOTAL",SUM(INDIRECT("AC4:AC"&amp;ROW()-1)),""))</f>
        <v/>
      </c>
      <c r="AD141" s="6" t="str">
        <f ca="1">IF(AND($A141&lt;&gt;"",$A141&lt;&gt;"TOTAL"),IF(AND([4]PDI_DES__SUBUNIDAD_SECCIÓN_UBIC!$AX139&lt;&gt;"",[4]PDI_DES__SUBUNIDAD_SECCIÓN_UBIC!$AX139&lt;&gt;0),[4]PDI_DES__SUBUNIDAD_SECCIÓN_UBIC!$AX139,""),IF($A141="TOTAL",SUM(INDIRECT("AD4:AD"&amp;ROW()-1)),""))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IF(AND($A141&lt;&gt;"",$A141&lt;&gt;"TOTAL"),IF(AND([4]PDI_DES__SUBUNIDAD_SECCIÓN_UBIC!$BA139&lt;&gt;"",[4]PDI_DES__SUBUNIDAD_SECCIÓN_UBIC!$BA139&lt;&gt;0),[4]PDI_DES__SUBUNIDAD_SECCIÓN_UBIC!$BA139,""),IF($A141="TOTAL",SUM(INDIRECT("AF4:AF"&amp;ROW()-1)),""))</f>
        <v/>
      </c>
      <c r="AG141" s="6" t="str">
        <f ca="1">IF(AND($A141&lt;&gt;"",$A141&lt;&gt;"TOTAL"),IF(AND([4]PDI_DES__SUBUNIDAD_SECCIÓN_UBIC!$BC139&lt;&gt;"",[4]PDI_DES__SUBUNIDAD_SECCIÓN_UBIC!$BC139&lt;&gt;0),[4]PDI_DES__SUBUNIDAD_SECCIÓN_UBIC!$BC139,""),IF($A141="TOTAL",SUM(INDIRECT("AG4:AG"&amp;ROW()-1)),""))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IF(AND($A141&lt;&gt;"",$A141&lt;&gt;"TOTAL"),IF(AND([4]PDI_DES__SUBUNIDAD_SECCIÓN_UBIC!$BF139&lt;&gt;"",[4]PDI_DES__SUBUNIDAD_SECCIÓN_UBIC!$BF139&lt;&gt;0),[4]PDI_DES__SUBUNIDAD_SECCIÓN_UBIC!$BF139,""),IF($A141="TOTAL",SUM(INDIRECT("AI4:AI"&amp;ROW()-1)),""))</f>
        <v/>
      </c>
      <c r="AJ141" s="6" t="str">
        <f ca="1">IF(AND($A141&lt;&gt;"",$A141&lt;&gt;"TOTAL"),IF(AND([4]PDI_DES__SUBUNIDAD_SECCIÓN_UBIC!$BH139&lt;&gt;"",[4]PDI_DES__SUBUNIDAD_SECCIÓN_UBIC!$BH139&lt;&gt;0),[4]PDI_DES__SUBUNIDAD_SECCIÓN_UBIC!$BH139,""),IF($A141="TOTAL",SUM(INDIRECT("AJ4:AJ"&amp;ROW()-1)),""))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IF(AND($A141&lt;&gt;"",$A141&lt;&gt;"TOTAL"),IF(AND([4]PDI_DES__SUBUNIDAD_SECCIÓN_UBIC!$BK139&lt;&gt;"",[4]PDI_DES__SUBUNIDAD_SECCIÓN_UBIC!$BK139&lt;&gt;0),[4]PDI_DES__SUBUNIDAD_SECCIÓN_UBIC!$BK139,""),IF($A141="TOTAL",SUM(INDIRECT("AL4:AL"&amp;ROW()-1)),""))</f>
        <v/>
      </c>
      <c r="AM141" s="6" t="str">
        <f ca="1">IF(AND($A141&lt;&gt;"",$A141&lt;&gt;"TOTAL"),IF(AND([4]PDI_DES__SUBUNIDAD_SECCIÓN_UBIC!$BM139&lt;&gt;"",[4]PDI_DES__SUBUNIDAD_SECCIÓN_UBIC!$BM139&lt;&gt;0),[4]PDI_DES__SUBUNIDAD_SECCIÓN_UBIC!$BM139,""),IF($A141="TOTAL",SUM(INDIRECT("AM4:AM"&amp;ROW()-1)),""))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IF(AND($A141&lt;&gt;"",$A141&lt;&gt;"TOTAL"),IF(AND([4]PDI_DES__SUBUNIDAD_SECCIÓN_UBIC!$BP139&lt;&gt;"",[4]PDI_DES__SUBUNIDAD_SECCIÓN_UBIC!$BP139&lt;&gt;0),[4]PDI_DES__SUBUNIDAD_SECCIÓN_UBIC!$BP139,""),IF($A141="TOTAL",SUM(INDIRECT("AO4:AO"&amp;ROW()-1)),""))</f>
        <v/>
      </c>
      <c r="AP141" s="6" t="str">
        <f ca="1">IF(AND($A141&lt;&gt;"",$A141&lt;&gt;"TOTAL"),IF(AND([4]PDI_DES__SUBUNIDAD_SECCIÓN_UBIC!$BR139&lt;&gt;"",[4]PDI_DES__SUBUNIDAD_SECCIÓN_UBIC!$BR139&lt;&gt;0),[4]PDI_DES__SUBUNIDAD_SECCIÓN_UBIC!$BR139,""),IF($A141="TOTAL",SUM(INDIRECT("AP4:AP"&amp;ROW()-1)),""))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IF(AND($A141&lt;&gt;"",$A141&lt;&gt;"TOTAL"),IF(AND([4]PDI_DES__SUBUNIDAD_SECCIÓN_UBIC!$BU139&lt;&gt;"",[4]PDI_DES__SUBUNIDAD_SECCIÓN_UBIC!$BU139&lt;&gt;0),[4]PDI_DES__SUBUNIDAD_SECCIÓN_UBIC!$BU139,""),IF($A141="TOTAL",SUM(INDIRECT("AR4:AR"&amp;ROW()-1)),""))</f>
        <v/>
      </c>
      <c r="AS141" s="6" t="str">
        <f ca="1">IF(AND($A141&lt;&gt;"",$A141&lt;&gt;"TOTAL"),IF(AND([4]PDI_DES__SUBUNIDAD_SECCIÓN_UBIC!$BW139&lt;&gt;"",[4]PDI_DES__SUBUNIDAD_SECCIÓN_UBIC!$BW139&lt;&gt;0),[4]PDI_DES__SUBUNIDAD_SECCIÓN_UBIC!$BW139,""),IF($A141="TOTAL",SUM(INDIRECT("AS4:AS"&amp;ROW()-1)),""))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IF(AND($A141&lt;&gt;"",$A141&lt;&gt;"TOTAL"),IF(AND([4]PDI_DES__SUBUNIDAD_SECCIÓN_UBIC!$BZ139&lt;&gt;"",[4]PDI_DES__SUBUNIDAD_SECCIÓN_UBIC!$BZ139&lt;&gt;0),[4]PDI_DES__SUBUNIDAD_SECCIÓN_UBIC!$BZ139,""),IF($A141="TOTAL",SUM(INDIRECT("AU4:AU"&amp;ROW()-1)),""))</f>
        <v/>
      </c>
      <c r="AV141" s="6" t="str">
        <f ca="1">IF(AND($A141&lt;&gt;"",$A141&lt;&gt;"TOTAL"),IF(AND([4]PDI_DES__SUBUNIDAD_SECCIÓN_UBIC!$CB139&lt;&gt;"",[4]PDI_DES__SUBUNIDAD_SECCIÓN_UBIC!$CB139&lt;&gt;0),[4]PDI_DES__SUBUNIDAD_SECCIÓN_UBIC!$CB139,""),IF($A141="TOTAL",SUM(INDIRECT("AV4:AV"&amp;ROW()-1)),""))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IF(AND($A141&lt;&gt;"",$A141&lt;&gt;"TOTAL"),IF(AND([4]PDI_DES__SUBUNIDAD_SECCIÓN_UBIC!$CE139&lt;&gt;"",[4]PDI_DES__SUBUNIDAD_SECCIÓN_UBIC!$CE139&lt;&gt;0),[4]PDI_DES__SUBUNIDAD_SECCIÓN_UBIC!$CE139,""),IF($A141="TOTAL",SUM(INDIRECT("AX4:AX"&amp;ROW()-1)),""))</f>
        <v/>
      </c>
      <c r="AY141" s="6" t="str">
        <f ca="1">IF(AND($A141&lt;&gt;"",$A141&lt;&gt;"TOTAL"),IF(AND([4]PDI_DES__SUBUNIDAD_SECCIÓN_UBIC!$CG139&lt;&gt;"",[4]PDI_DES__SUBUNIDAD_SECCIÓN_UBIC!$CG139&lt;&gt;0),[4]PDI_DES__SUBUNIDAD_SECCIÓN_UBIC!$CG139,""),IF($A141="TOTAL",SUM(INDIRECT("AY4:AY"&amp;ROW()-1)),""))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IF(AND($A141&lt;&gt;"",$A141&lt;&gt;"TOTAL"),IF(AND([4]PDI_DES__SUBUNIDAD_SECCIÓN_UBIC!$CJ139&lt;&gt;"",[4]PDI_DES__SUBUNIDAD_SECCIÓN_UBIC!$CJ139&lt;&gt;0),[4]PDI_DES__SUBUNIDAD_SECCIÓN_UBIC!$CJ139,""),IF($A141="TOTAL",SUM(INDIRECT("BA4:BA"&amp;ROW()-1)),""))</f>
        <v/>
      </c>
      <c r="BB141" s="6" t="str">
        <f ca="1">IF(AND($A141&lt;&gt;"",$A141&lt;&gt;"TOTAL"),IF(AND([4]PDI_DES__SUBUNIDAD_SECCIÓN_UBIC!$CL139&lt;&gt;"",[4]PDI_DES__SUBUNIDAD_SECCIÓN_UBIC!$CL139&lt;&gt;0),[4]PDI_DES__SUBUNIDAD_SECCIÓN_UBIC!$CL139,""),IF($A141="TOTAL",SUM(INDIRECT("BB4:BB"&amp;ROW()-1)),""))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IF(AND($A141&lt;&gt;"",$A141&lt;&gt;"TOTAL"),IF(AND([4]PDI_DES__SUBUNIDAD_SECCIÓN_UBIC!$CO139&lt;&gt;"",[4]PDI_DES__SUBUNIDAD_SECCIÓN_UBIC!$CO139&lt;&gt;0),[4]PDI_DES__SUBUNIDAD_SECCIÓN_UBIC!$CO139,""),IF($A141="TOTAL",SUM(INDIRECT("BD4:BD"&amp;ROW()-1)),""))</f>
        <v/>
      </c>
      <c r="BE141" s="6" t="str">
        <f ca="1">IF(AND($A141&lt;&gt;"",$A141&lt;&gt;"TOTAL"),IF(AND([4]PDI_DES__SUBUNIDAD_SECCIÓN_UBIC!$CQ139&lt;&gt;"",[4]PDI_DES__SUBUNIDAD_SECCIÓN_UBIC!$CQ139&lt;&gt;0),[4]PDI_DES__SUBUNIDAD_SECCIÓN_UBIC!$CQ139,""),IF($A141="TOTAL",SUM(INDIRECT("BE4:BE"&amp;ROW()-1)),""))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IF([4]PDI_DES__SUBUNIDAD_SECCIÓN_UBIC!$B140&lt;&gt;"",[4]PDI_DES__SUBUNIDAD_SECCIÓN_UBIC!$B140,IF(AND([4]PDI_DES__SUBUNIDAD_SECCIÓN_UBIC!$B140="",[4]PDI_DES__SUBUNIDAD_SECCIÓN_UBIC!$B141="",[4]PDI_DES__SUBUNIDAD_SECCIÓN_UBIC!$B139=""),"","TOTAL"))</f>
        <v/>
      </c>
      <c r="B142" s="6" t="str">
        <f ca="1">IF(AND($A142&lt;&gt;"",$A142&lt;&gt;"TOTAL"),IF(AND([4]PDI_DES__SUBUNIDAD_SECCIÓN_UBIC!$C140&lt;&gt;"",[4]PDI_DES__SUBUNIDAD_SECCIÓN_UBIC!$C140&lt;&gt;0),[4]PDI_DES__SUBUNIDAD_SECCIÓN_UBIC!$C140,""),IF($A142="TOTAL",SUM(INDIRECT("B4:B"&amp;ROW()-1)),""))</f>
        <v/>
      </c>
      <c r="C142" s="6" t="str">
        <f ca="1">IF(AND($A142&lt;&gt;"",$A142&lt;&gt;"TOTAL"),IF(AND([4]PDI_DES__SUBUNIDAD_SECCIÓN_UBIC!$E140&lt;&gt;"",[4]PDI_DES__SUBUNIDAD_SECCIÓN_UBIC!$E140&lt;&gt;0),[4]PDI_DES__SUBUNIDAD_SECCIÓN_UBIC!$E140,""),IF($A142="TOTAL",SUM(INDIRECT("C4:C"&amp;ROW()-1)),""))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IF(AND($A142&lt;&gt;"",$A142&lt;&gt;"TOTAL"),IF(AND([4]PDI_DES__SUBUNIDAD_SECCIÓN_UBIC!$H140&lt;&gt;"",[4]PDI_DES__SUBUNIDAD_SECCIÓN_UBIC!$H140&lt;&gt;0),[4]PDI_DES__SUBUNIDAD_SECCIÓN_UBIC!$H140,""),IF($A142="TOTAL",SUM(INDIRECT("E4:E"&amp;ROW()-1)),""))</f>
        <v/>
      </c>
      <c r="F142" s="6" t="str">
        <f ca="1">IF(AND($A142&lt;&gt;"",$A142&lt;&gt;"TOTAL"),IF(AND([4]PDI_DES__SUBUNIDAD_SECCIÓN_UBIC!$J140&lt;&gt;"",[4]PDI_DES__SUBUNIDAD_SECCIÓN_UBIC!$J140&lt;&gt;0),[4]PDI_DES__SUBUNIDAD_SECCIÓN_UBIC!$J140,""),IF($A142="TOTAL",SUM(INDIRECT("F4:F"&amp;ROW()-1)),""))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IF(AND($A142&lt;&gt;"",$A142&lt;&gt;"TOTAL"),IF(AND([4]PDI_DES__SUBUNIDAD_SECCIÓN_UBIC!$M140&lt;&gt;"",[4]PDI_DES__SUBUNIDAD_SECCIÓN_UBIC!$M140&lt;&gt;0),[4]PDI_DES__SUBUNIDAD_SECCIÓN_UBIC!$M140,""),IF($A142="TOTAL",SUM(INDIRECT("H4:H"&amp;ROW()-1)),""))</f>
        <v/>
      </c>
      <c r="I142" s="6" t="str">
        <f ca="1">IF(AND($A142&lt;&gt;"",$A142&lt;&gt;"TOTAL"),IF(AND([4]PDI_DES__SUBUNIDAD_SECCIÓN_UBIC!$O140&lt;&gt;"",[4]PDI_DES__SUBUNIDAD_SECCIÓN_UBIC!$O140&lt;&gt;0),[4]PDI_DES__SUBUNIDAD_SECCIÓN_UBIC!$O140,""),IF($A142="TOTAL",SUM(INDIRECT("I4:I"&amp;ROW()-1)),""))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IF(AND($A142&lt;&gt;"",$A142&lt;&gt;"TOTAL"),IF(AND([4]PDI_DES__SUBUNIDAD_SECCIÓN_UBIC!$R140&lt;&gt;"",[4]PDI_DES__SUBUNIDAD_SECCIÓN_UBIC!$R140&lt;&gt;0),[4]PDI_DES__SUBUNIDAD_SECCIÓN_UBIC!$R140,""),IF($A142="TOTAL",SUM(INDIRECT("K4:K"&amp;ROW()-1)),""))</f>
        <v/>
      </c>
      <c r="L142" s="6" t="str">
        <f ca="1">IF(AND($A142&lt;&gt;"",$A142&lt;&gt;"TOTAL"),IF(AND([4]PDI_DES__SUBUNIDAD_SECCIÓN_UBIC!$T140&lt;&gt;"",[4]PDI_DES__SUBUNIDAD_SECCIÓN_UBIC!$T140&lt;&gt;0),[4]PDI_DES__SUBUNIDAD_SECCIÓN_UBIC!$T140,""),IF($A142="TOTAL",SUM(INDIRECT("L4:L"&amp;ROW()-1)),""))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IF(AND($A142&lt;&gt;"",$A142&lt;&gt;"TOTAL"),IF(AND([4]PDI_DES__SUBUNIDAD_SECCIÓN_UBIC!$W140&lt;&gt;"",[4]PDI_DES__SUBUNIDAD_SECCIÓN_UBIC!$W140&lt;&gt;0),[4]PDI_DES__SUBUNIDAD_SECCIÓN_UBIC!$W140,""),IF($A142="TOTAL",SUM(INDIRECT("N4:N"&amp;ROW()-1)),""))</f>
        <v/>
      </c>
      <c r="O142" s="6" t="str">
        <f ca="1">IF(AND($A142&lt;&gt;"",$A142&lt;&gt;"TOTAL"),IF(AND([4]PDI_DES__SUBUNIDAD_SECCIÓN_UBIC!$Y140&lt;&gt;"",[4]PDI_DES__SUBUNIDAD_SECCIÓN_UBIC!$Y140&lt;&gt;0),[4]PDI_DES__SUBUNIDAD_SECCIÓN_UBIC!$Y140,""),IF($A142="TOTAL",SUM(INDIRECT("O4:O"&amp;ROW()-1)),""))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IF(AND($A142&lt;&gt;"",$A142&lt;&gt;"TOTAL"),IF(AND([4]PDI_DES__SUBUNIDAD_SECCIÓN_UBIC!$AB140&lt;&gt;"",[4]PDI_DES__SUBUNIDAD_SECCIÓN_UBIC!$AB140&lt;&gt;0),[4]PDI_DES__SUBUNIDAD_SECCIÓN_UBIC!$AB140,""),IF($A142="TOTAL",SUM(INDIRECT("Q4:Q"&amp;ROW()-1)),""))</f>
        <v/>
      </c>
      <c r="R142" s="6" t="str">
        <f ca="1">IF(AND($A142&lt;&gt;"",$A142&lt;&gt;"TOTAL"),IF(AND([4]PDI_DES__SUBUNIDAD_SECCIÓN_UBIC!$AD140&lt;&gt;"",[4]PDI_DES__SUBUNIDAD_SECCIÓN_UBIC!$AD140&lt;&gt;0),[4]PDI_DES__SUBUNIDAD_SECCIÓN_UBIC!$AD140,""),IF($A142="TOTAL",SUM(INDIRECT("R4:R"&amp;ROW()-1)),""))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IF(AND($A142&lt;&gt;"",$A142&lt;&gt;"TOTAL"),IF(AND([4]PDI_DES__SUBUNIDAD_SECCIÓN_UBIC!$AG140&lt;&gt;"",[4]PDI_DES__SUBUNIDAD_SECCIÓN_UBIC!$AG140&lt;&gt;0),[4]PDI_DES__SUBUNIDAD_SECCIÓN_UBIC!$AG140,""),IF($A142="TOTAL",SUM(INDIRECT("T4:T"&amp;ROW()-1)),""))</f>
        <v/>
      </c>
      <c r="U142" s="6" t="str">
        <f ca="1">IF(AND($A142&lt;&gt;"",$A142&lt;&gt;"TOTAL"),IF(AND([4]PDI_DES__SUBUNIDAD_SECCIÓN_UBIC!$AI140&lt;&gt;"",[4]PDI_DES__SUBUNIDAD_SECCIÓN_UBIC!$AI140&lt;&gt;0),[4]PDI_DES__SUBUNIDAD_SECCIÓN_UBIC!$AI140,""),IF($A142="TOTAL",SUM(INDIRECT("U4:U"&amp;ROW()-1)),""))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IF(AND($A142&lt;&gt;"",$A142&lt;&gt;"TOTAL"),IF(AND([4]PDI_DES__SUBUNIDAD_SECCIÓN_UBIC!$AL140&lt;&gt;"",[4]PDI_DES__SUBUNIDAD_SECCIÓN_UBIC!$AL140&lt;&gt;0),[4]PDI_DES__SUBUNIDAD_SECCIÓN_UBIC!$AL140,""),IF($A142="TOTAL",SUM(INDIRECT("W4:W"&amp;ROW()-1)),""))</f>
        <v/>
      </c>
      <c r="X142" s="6" t="str">
        <f ca="1">IF(AND($A142&lt;&gt;"",$A142&lt;&gt;"TOTAL"),IF(AND([4]PDI_DES__SUBUNIDAD_SECCIÓN_UBIC!$AN140&lt;&gt;"",[4]PDI_DES__SUBUNIDAD_SECCIÓN_UBIC!$AN140&lt;&gt;0),[4]PDI_DES__SUBUNIDAD_SECCIÓN_UBIC!$AN140,""),IF($A142="TOTAL",SUM(INDIRECT("X4:X"&amp;ROW()-1)),""))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IF(AND($A142&lt;&gt;"",$A142&lt;&gt;"TOTAL"),IF(AND([4]PDI_DES__SUBUNIDAD_SECCIÓN_UBIC!$AQ140&lt;&gt;"",[4]PDI_DES__SUBUNIDAD_SECCIÓN_UBIC!$AQ140&lt;&gt;0),[4]PDI_DES__SUBUNIDAD_SECCIÓN_UBIC!$AQ140,""),IF($A142="TOTAL",SUM(INDIRECT("Z4:Z"&amp;ROW()-1)),""))</f>
        <v/>
      </c>
      <c r="AA142" s="6" t="str">
        <f ca="1">IF(AND($A142&lt;&gt;"",$A142&lt;&gt;"TOTAL"),IF(AND([4]PDI_DES__SUBUNIDAD_SECCIÓN_UBIC!$AS140&lt;&gt;"",[4]PDI_DES__SUBUNIDAD_SECCIÓN_UBIC!$AS140&lt;&gt;0),[4]PDI_DES__SUBUNIDAD_SECCIÓN_UBIC!$AS140,""),IF($A142="TOTAL",SUM(INDIRECT("AA4:AA"&amp;ROW()-1)),""))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IF(AND($A142&lt;&gt;"",$A142&lt;&gt;"TOTAL"),IF(AND([4]PDI_DES__SUBUNIDAD_SECCIÓN_UBIC!$AV140&lt;&gt;"",[4]PDI_DES__SUBUNIDAD_SECCIÓN_UBIC!$AV140&lt;&gt;0),[4]PDI_DES__SUBUNIDAD_SECCIÓN_UBIC!$AV140,""),IF($A142="TOTAL",SUM(INDIRECT("AC4:AC"&amp;ROW()-1)),""))</f>
        <v/>
      </c>
      <c r="AD142" s="6" t="str">
        <f ca="1">IF(AND($A142&lt;&gt;"",$A142&lt;&gt;"TOTAL"),IF(AND([4]PDI_DES__SUBUNIDAD_SECCIÓN_UBIC!$AX140&lt;&gt;"",[4]PDI_DES__SUBUNIDAD_SECCIÓN_UBIC!$AX140&lt;&gt;0),[4]PDI_DES__SUBUNIDAD_SECCIÓN_UBIC!$AX140,""),IF($A142="TOTAL",SUM(INDIRECT("AD4:AD"&amp;ROW()-1)),""))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IF(AND($A142&lt;&gt;"",$A142&lt;&gt;"TOTAL"),IF(AND([4]PDI_DES__SUBUNIDAD_SECCIÓN_UBIC!$BA140&lt;&gt;"",[4]PDI_DES__SUBUNIDAD_SECCIÓN_UBIC!$BA140&lt;&gt;0),[4]PDI_DES__SUBUNIDAD_SECCIÓN_UBIC!$BA140,""),IF($A142="TOTAL",SUM(INDIRECT("AF4:AF"&amp;ROW()-1)),""))</f>
        <v/>
      </c>
      <c r="AG142" s="6" t="str">
        <f ca="1">IF(AND($A142&lt;&gt;"",$A142&lt;&gt;"TOTAL"),IF(AND([4]PDI_DES__SUBUNIDAD_SECCIÓN_UBIC!$BC140&lt;&gt;"",[4]PDI_DES__SUBUNIDAD_SECCIÓN_UBIC!$BC140&lt;&gt;0),[4]PDI_DES__SUBUNIDAD_SECCIÓN_UBIC!$BC140,""),IF($A142="TOTAL",SUM(INDIRECT("AG4:AG"&amp;ROW()-1)),""))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IF(AND($A142&lt;&gt;"",$A142&lt;&gt;"TOTAL"),IF(AND([4]PDI_DES__SUBUNIDAD_SECCIÓN_UBIC!$BF140&lt;&gt;"",[4]PDI_DES__SUBUNIDAD_SECCIÓN_UBIC!$BF140&lt;&gt;0),[4]PDI_DES__SUBUNIDAD_SECCIÓN_UBIC!$BF140,""),IF($A142="TOTAL",SUM(INDIRECT("AI4:AI"&amp;ROW()-1)),""))</f>
        <v/>
      </c>
      <c r="AJ142" s="6" t="str">
        <f ca="1">IF(AND($A142&lt;&gt;"",$A142&lt;&gt;"TOTAL"),IF(AND([4]PDI_DES__SUBUNIDAD_SECCIÓN_UBIC!$BH140&lt;&gt;"",[4]PDI_DES__SUBUNIDAD_SECCIÓN_UBIC!$BH140&lt;&gt;0),[4]PDI_DES__SUBUNIDAD_SECCIÓN_UBIC!$BH140,""),IF($A142="TOTAL",SUM(INDIRECT("AJ4:AJ"&amp;ROW()-1)),""))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IF(AND($A142&lt;&gt;"",$A142&lt;&gt;"TOTAL"),IF(AND([4]PDI_DES__SUBUNIDAD_SECCIÓN_UBIC!$BK140&lt;&gt;"",[4]PDI_DES__SUBUNIDAD_SECCIÓN_UBIC!$BK140&lt;&gt;0),[4]PDI_DES__SUBUNIDAD_SECCIÓN_UBIC!$BK140,""),IF($A142="TOTAL",SUM(INDIRECT("AL4:AL"&amp;ROW()-1)),""))</f>
        <v/>
      </c>
      <c r="AM142" s="6" t="str">
        <f ca="1">IF(AND($A142&lt;&gt;"",$A142&lt;&gt;"TOTAL"),IF(AND([4]PDI_DES__SUBUNIDAD_SECCIÓN_UBIC!$BM140&lt;&gt;"",[4]PDI_DES__SUBUNIDAD_SECCIÓN_UBIC!$BM140&lt;&gt;0),[4]PDI_DES__SUBUNIDAD_SECCIÓN_UBIC!$BM140,""),IF($A142="TOTAL",SUM(INDIRECT("AM4:AM"&amp;ROW()-1)),""))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IF(AND($A142&lt;&gt;"",$A142&lt;&gt;"TOTAL"),IF(AND([4]PDI_DES__SUBUNIDAD_SECCIÓN_UBIC!$BP140&lt;&gt;"",[4]PDI_DES__SUBUNIDAD_SECCIÓN_UBIC!$BP140&lt;&gt;0),[4]PDI_DES__SUBUNIDAD_SECCIÓN_UBIC!$BP140,""),IF($A142="TOTAL",SUM(INDIRECT("AO4:AO"&amp;ROW()-1)),""))</f>
        <v/>
      </c>
      <c r="AP142" s="6" t="str">
        <f ca="1">IF(AND($A142&lt;&gt;"",$A142&lt;&gt;"TOTAL"),IF(AND([4]PDI_DES__SUBUNIDAD_SECCIÓN_UBIC!$BR140&lt;&gt;"",[4]PDI_DES__SUBUNIDAD_SECCIÓN_UBIC!$BR140&lt;&gt;0),[4]PDI_DES__SUBUNIDAD_SECCIÓN_UBIC!$BR140,""),IF($A142="TOTAL",SUM(INDIRECT("AP4:AP"&amp;ROW()-1)),""))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IF(AND($A142&lt;&gt;"",$A142&lt;&gt;"TOTAL"),IF(AND([4]PDI_DES__SUBUNIDAD_SECCIÓN_UBIC!$BU140&lt;&gt;"",[4]PDI_DES__SUBUNIDAD_SECCIÓN_UBIC!$BU140&lt;&gt;0),[4]PDI_DES__SUBUNIDAD_SECCIÓN_UBIC!$BU140,""),IF($A142="TOTAL",SUM(INDIRECT("AR4:AR"&amp;ROW()-1)),""))</f>
        <v/>
      </c>
      <c r="AS142" s="6" t="str">
        <f ca="1">IF(AND($A142&lt;&gt;"",$A142&lt;&gt;"TOTAL"),IF(AND([4]PDI_DES__SUBUNIDAD_SECCIÓN_UBIC!$BW140&lt;&gt;"",[4]PDI_DES__SUBUNIDAD_SECCIÓN_UBIC!$BW140&lt;&gt;0),[4]PDI_DES__SUBUNIDAD_SECCIÓN_UBIC!$BW140,""),IF($A142="TOTAL",SUM(INDIRECT("AS4:AS"&amp;ROW()-1)),""))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IF(AND($A142&lt;&gt;"",$A142&lt;&gt;"TOTAL"),IF(AND([4]PDI_DES__SUBUNIDAD_SECCIÓN_UBIC!$BZ140&lt;&gt;"",[4]PDI_DES__SUBUNIDAD_SECCIÓN_UBIC!$BZ140&lt;&gt;0),[4]PDI_DES__SUBUNIDAD_SECCIÓN_UBIC!$BZ140,""),IF($A142="TOTAL",SUM(INDIRECT("AU4:AU"&amp;ROW()-1)),""))</f>
        <v/>
      </c>
      <c r="AV142" s="6" t="str">
        <f ca="1">IF(AND($A142&lt;&gt;"",$A142&lt;&gt;"TOTAL"),IF(AND([4]PDI_DES__SUBUNIDAD_SECCIÓN_UBIC!$CB140&lt;&gt;"",[4]PDI_DES__SUBUNIDAD_SECCIÓN_UBIC!$CB140&lt;&gt;0),[4]PDI_DES__SUBUNIDAD_SECCIÓN_UBIC!$CB140,""),IF($A142="TOTAL",SUM(INDIRECT("AV4:AV"&amp;ROW()-1)),""))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IF(AND($A142&lt;&gt;"",$A142&lt;&gt;"TOTAL"),IF(AND([4]PDI_DES__SUBUNIDAD_SECCIÓN_UBIC!$CE140&lt;&gt;"",[4]PDI_DES__SUBUNIDAD_SECCIÓN_UBIC!$CE140&lt;&gt;0),[4]PDI_DES__SUBUNIDAD_SECCIÓN_UBIC!$CE140,""),IF($A142="TOTAL",SUM(INDIRECT("AX4:AX"&amp;ROW()-1)),""))</f>
        <v/>
      </c>
      <c r="AY142" s="6" t="str">
        <f ca="1">IF(AND($A142&lt;&gt;"",$A142&lt;&gt;"TOTAL"),IF(AND([4]PDI_DES__SUBUNIDAD_SECCIÓN_UBIC!$CG140&lt;&gt;"",[4]PDI_DES__SUBUNIDAD_SECCIÓN_UBIC!$CG140&lt;&gt;0),[4]PDI_DES__SUBUNIDAD_SECCIÓN_UBIC!$CG140,""),IF($A142="TOTAL",SUM(INDIRECT("AY4:AY"&amp;ROW()-1)),""))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IF(AND($A142&lt;&gt;"",$A142&lt;&gt;"TOTAL"),IF(AND([4]PDI_DES__SUBUNIDAD_SECCIÓN_UBIC!$CJ140&lt;&gt;"",[4]PDI_DES__SUBUNIDAD_SECCIÓN_UBIC!$CJ140&lt;&gt;0),[4]PDI_DES__SUBUNIDAD_SECCIÓN_UBIC!$CJ140,""),IF($A142="TOTAL",SUM(INDIRECT("BA4:BA"&amp;ROW()-1)),""))</f>
        <v/>
      </c>
      <c r="BB142" s="6" t="str">
        <f ca="1">IF(AND($A142&lt;&gt;"",$A142&lt;&gt;"TOTAL"),IF(AND([4]PDI_DES__SUBUNIDAD_SECCIÓN_UBIC!$CL140&lt;&gt;"",[4]PDI_DES__SUBUNIDAD_SECCIÓN_UBIC!$CL140&lt;&gt;0),[4]PDI_DES__SUBUNIDAD_SECCIÓN_UBIC!$CL140,""),IF($A142="TOTAL",SUM(INDIRECT("BB4:BB"&amp;ROW()-1)),""))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IF(AND($A142&lt;&gt;"",$A142&lt;&gt;"TOTAL"),IF(AND([4]PDI_DES__SUBUNIDAD_SECCIÓN_UBIC!$CO140&lt;&gt;"",[4]PDI_DES__SUBUNIDAD_SECCIÓN_UBIC!$CO140&lt;&gt;0),[4]PDI_DES__SUBUNIDAD_SECCIÓN_UBIC!$CO140,""),IF($A142="TOTAL",SUM(INDIRECT("BD4:BD"&amp;ROW()-1)),""))</f>
        <v/>
      </c>
      <c r="BE142" s="6" t="str">
        <f ca="1">IF(AND($A142&lt;&gt;"",$A142&lt;&gt;"TOTAL"),IF(AND([4]PDI_DES__SUBUNIDAD_SECCIÓN_UBIC!$CQ140&lt;&gt;"",[4]PDI_DES__SUBUNIDAD_SECCIÓN_UBIC!$CQ140&lt;&gt;0),[4]PDI_DES__SUBUNIDAD_SECCIÓN_UBIC!$CQ140,""),IF($A142="TOTAL",SUM(INDIRECT("BE4:BE"&amp;ROW()-1)),""))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IF([4]PDI_DES__SUBUNIDAD_SECCIÓN_UBIC!$B141&lt;&gt;"",[4]PDI_DES__SUBUNIDAD_SECCIÓN_UBIC!$B141,IF(AND([4]PDI_DES__SUBUNIDAD_SECCIÓN_UBIC!$B141="",[4]PDI_DES__SUBUNIDAD_SECCIÓN_UBIC!$B142="",[4]PDI_DES__SUBUNIDAD_SECCIÓN_UBIC!$B140=""),"","TOTAL"))</f>
        <v/>
      </c>
      <c r="B143" s="6" t="str">
        <f ca="1">IF(AND($A143&lt;&gt;"",$A143&lt;&gt;"TOTAL"),IF(AND([4]PDI_DES__SUBUNIDAD_SECCIÓN_UBIC!$C141&lt;&gt;"",[4]PDI_DES__SUBUNIDAD_SECCIÓN_UBIC!$C141&lt;&gt;0),[4]PDI_DES__SUBUNIDAD_SECCIÓN_UBIC!$C141,""),IF($A143="TOTAL",SUM(INDIRECT("B4:B"&amp;ROW()-1)),""))</f>
        <v/>
      </c>
      <c r="C143" s="6" t="str">
        <f ca="1">IF(AND($A143&lt;&gt;"",$A143&lt;&gt;"TOTAL"),IF(AND([4]PDI_DES__SUBUNIDAD_SECCIÓN_UBIC!$E141&lt;&gt;"",[4]PDI_DES__SUBUNIDAD_SECCIÓN_UBIC!$E141&lt;&gt;0),[4]PDI_DES__SUBUNIDAD_SECCIÓN_UBIC!$E141,""),IF($A143="TOTAL",SUM(INDIRECT("C4:C"&amp;ROW()-1)),""))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IF(AND($A143&lt;&gt;"",$A143&lt;&gt;"TOTAL"),IF(AND([4]PDI_DES__SUBUNIDAD_SECCIÓN_UBIC!$H141&lt;&gt;"",[4]PDI_DES__SUBUNIDAD_SECCIÓN_UBIC!$H141&lt;&gt;0),[4]PDI_DES__SUBUNIDAD_SECCIÓN_UBIC!$H141,""),IF($A143="TOTAL",SUM(INDIRECT("E4:E"&amp;ROW()-1)),""))</f>
        <v/>
      </c>
      <c r="F143" s="6" t="str">
        <f ca="1">IF(AND($A143&lt;&gt;"",$A143&lt;&gt;"TOTAL"),IF(AND([4]PDI_DES__SUBUNIDAD_SECCIÓN_UBIC!$J141&lt;&gt;"",[4]PDI_DES__SUBUNIDAD_SECCIÓN_UBIC!$J141&lt;&gt;0),[4]PDI_DES__SUBUNIDAD_SECCIÓN_UBIC!$J141,""),IF($A143="TOTAL",SUM(INDIRECT("F4:F"&amp;ROW()-1)),""))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IF(AND($A143&lt;&gt;"",$A143&lt;&gt;"TOTAL"),IF(AND([4]PDI_DES__SUBUNIDAD_SECCIÓN_UBIC!$M141&lt;&gt;"",[4]PDI_DES__SUBUNIDAD_SECCIÓN_UBIC!$M141&lt;&gt;0),[4]PDI_DES__SUBUNIDAD_SECCIÓN_UBIC!$M141,""),IF($A143="TOTAL",SUM(INDIRECT("H4:H"&amp;ROW()-1)),""))</f>
        <v/>
      </c>
      <c r="I143" s="6" t="str">
        <f ca="1">IF(AND($A143&lt;&gt;"",$A143&lt;&gt;"TOTAL"),IF(AND([4]PDI_DES__SUBUNIDAD_SECCIÓN_UBIC!$O141&lt;&gt;"",[4]PDI_DES__SUBUNIDAD_SECCIÓN_UBIC!$O141&lt;&gt;0),[4]PDI_DES__SUBUNIDAD_SECCIÓN_UBIC!$O141,""),IF($A143="TOTAL",SUM(INDIRECT("I4:I"&amp;ROW()-1)),""))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IF(AND($A143&lt;&gt;"",$A143&lt;&gt;"TOTAL"),IF(AND([4]PDI_DES__SUBUNIDAD_SECCIÓN_UBIC!$R141&lt;&gt;"",[4]PDI_DES__SUBUNIDAD_SECCIÓN_UBIC!$R141&lt;&gt;0),[4]PDI_DES__SUBUNIDAD_SECCIÓN_UBIC!$R141,""),IF($A143="TOTAL",SUM(INDIRECT("K4:K"&amp;ROW()-1)),""))</f>
        <v/>
      </c>
      <c r="L143" s="6" t="str">
        <f ca="1">IF(AND($A143&lt;&gt;"",$A143&lt;&gt;"TOTAL"),IF(AND([4]PDI_DES__SUBUNIDAD_SECCIÓN_UBIC!$T141&lt;&gt;"",[4]PDI_DES__SUBUNIDAD_SECCIÓN_UBIC!$T141&lt;&gt;0),[4]PDI_DES__SUBUNIDAD_SECCIÓN_UBIC!$T141,""),IF($A143="TOTAL",SUM(INDIRECT("L4:L"&amp;ROW()-1)),""))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IF(AND($A143&lt;&gt;"",$A143&lt;&gt;"TOTAL"),IF(AND([4]PDI_DES__SUBUNIDAD_SECCIÓN_UBIC!$W141&lt;&gt;"",[4]PDI_DES__SUBUNIDAD_SECCIÓN_UBIC!$W141&lt;&gt;0),[4]PDI_DES__SUBUNIDAD_SECCIÓN_UBIC!$W141,""),IF($A143="TOTAL",SUM(INDIRECT("N4:N"&amp;ROW()-1)),""))</f>
        <v/>
      </c>
      <c r="O143" s="6" t="str">
        <f ca="1">IF(AND($A143&lt;&gt;"",$A143&lt;&gt;"TOTAL"),IF(AND([4]PDI_DES__SUBUNIDAD_SECCIÓN_UBIC!$Y141&lt;&gt;"",[4]PDI_DES__SUBUNIDAD_SECCIÓN_UBIC!$Y141&lt;&gt;0),[4]PDI_DES__SUBUNIDAD_SECCIÓN_UBIC!$Y141,""),IF($A143="TOTAL",SUM(INDIRECT("O4:O"&amp;ROW()-1)),""))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IF(AND($A143&lt;&gt;"",$A143&lt;&gt;"TOTAL"),IF(AND([4]PDI_DES__SUBUNIDAD_SECCIÓN_UBIC!$AB141&lt;&gt;"",[4]PDI_DES__SUBUNIDAD_SECCIÓN_UBIC!$AB141&lt;&gt;0),[4]PDI_DES__SUBUNIDAD_SECCIÓN_UBIC!$AB141,""),IF($A143="TOTAL",SUM(INDIRECT("Q4:Q"&amp;ROW()-1)),""))</f>
        <v/>
      </c>
      <c r="R143" s="6" t="str">
        <f ca="1">IF(AND($A143&lt;&gt;"",$A143&lt;&gt;"TOTAL"),IF(AND([4]PDI_DES__SUBUNIDAD_SECCIÓN_UBIC!$AD141&lt;&gt;"",[4]PDI_DES__SUBUNIDAD_SECCIÓN_UBIC!$AD141&lt;&gt;0),[4]PDI_DES__SUBUNIDAD_SECCIÓN_UBIC!$AD141,""),IF($A143="TOTAL",SUM(INDIRECT("R4:R"&amp;ROW()-1)),""))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IF(AND($A143&lt;&gt;"",$A143&lt;&gt;"TOTAL"),IF(AND([4]PDI_DES__SUBUNIDAD_SECCIÓN_UBIC!$AG141&lt;&gt;"",[4]PDI_DES__SUBUNIDAD_SECCIÓN_UBIC!$AG141&lt;&gt;0),[4]PDI_DES__SUBUNIDAD_SECCIÓN_UBIC!$AG141,""),IF($A143="TOTAL",SUM(INDIRECT("T4:T"&amp;ROW()-1)),""))</f>
        <v/>
      </c>
      <c r="U143" s="6" t="str">
        <f ca="1">IF(AND($A143&lt;&gt;"",$A143&lt;&gt;"TOTAL"),IF(AND([4]PDI_DES__SUBUNIDAD_SECCIÓN_UBIC!$AI141&lt;&gt;"",[4]PDI_DES__SUBUNIDAD_SECCIÓN_UBIC!$AI141&lt;&gt;0),[4]PDI_DES__SUBUNIDAD_SECCIÓN_UBIC!$AI141,""),IF($A143="TOTAL",SUM(INDIRECT("U4:U"&amp;ROW()-1)),""))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IF(AND($A143&lt;&gt;"",$A143&lt;&gt;"TOTAL"),IF(AND([4]PDI_DES__SUBUNIDAD_SECCIÓN_UBIC!$AL141&lt;&gt;"",[4]PDI_DES__SUBUNIDAD_SECCIÓN_UBIC!$AL141&lt;&gt;0),[4]PDI_DES__SUBUNIDAD_SECCIÓN_UBIC!$AL141,""),IF($A143="TOTAL",SUM(INDIRECT("W4:W"&amp;ROW()-1)),""))</f>
        <v/>
      </c>
      <c r="X143" s="6" t="str">
        <f ca="1">IF(AND($A143&lt;&gt;"",$A143&lt;&gt;"TOTAL"),IF(AND([4]PDI_DES__SUBUNIDAD_SECCIÓN_UBIC!$AN141&lt;&gt;"",[4]PDI_DES__SUBUNIDAD_SECCIÓN_UBIC!$AN141&lt;&gt;0),[4]PDI_DES__SUBUNIDAD_SECCIÓN_UBIC!$AN141,""),IF($A143="TOTAL",SUM(INDIRECT("X4:X"&amp;ROW()-1)),""))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IF(AND($A143&lt;&gt;"",$A143&lt;&gt;"TOTAL"),IF(AND([4]PDI_DES__SUBUNIDAD_SECCIÓN_UBIC!$AQ141&lt;&gt;"",[4]PDI_DES__SUBUNIDAD_SECCIÓN_UBIC!$AQ141&lt;&gt;0),[4]PDI_DES__SUBUNIDAD_SECCIÓN_UBIC!$AQ141,""),IF($A143="TOTAL",SUM(INDIRECT("Z4:Z"&amp;ROW()-1)),""))</f>
        <v/>
      </c>
      <c r="AA143" s="6" t="str">
        <f ca="1">IF(AND($A143&lt;&gt;"",$A143&lt;&gt;"TOTAL"),IF(AND([4]PDI_DES__SUBUNIDAD_SECCIÓN_UBIC!$AS141&lt;&gt;"",[4]PDI_DES__SUBUNIDAD_SECCIÓN_UBIC!$AS141&lt;&gt;0),[4]PDI_DES__SUBUNIDAD_SECCIÓN_UBIC!$AS141,""),IF($A143="TOTAL",SUM(INDIRECT("AA4:AA"&amp;ROW()-1)),""))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IF(AND($A143&lt;&gt;"",$A143&lt;&gt;"TOTAL"),IF(AND([4]PDI_DES__SUBUNIDAD_SECCIÓN_UBIC!$AV141&lt;&gt;"",[4]PDI_DES__SUBUNIDAD_SECCIÓN_UBIC!$AV141&lt;&gt;0),[4]PDI_DES__SUBUNIDAD_SECCIÓN_UBIC!$AV141,""),IF($A143="TOTAL",SUM(INDIRECT("AC4:AC"&amp;ROW()-1)),""))</f>
        <v/>
      </c>
      <c r="AD143" s="6" t="str">
        <f ca="1">IF(AND($A143&lt;&gt;"",$A143&lt;&gt;"TOTAL"),IF(AND([4]PDI_DES__SUBUNIDAD_SECCIÓN_UBIC!$AX141&lt;&gt;"",[4]PDI_DES__SUBUNIDAD_SECCIÓN_UBIC!$AX141&lt;&gt;0),[4]PDI_DES__SUBUNIDAD_SECCIÓN_UBIC!$AX141,""),IF($A143="TOTAL",SUM(INDIRECT("AD4:AD"&amp;ROW()-1)),""))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IF(AND($A143&lt;&gt;"",$A143&lt;&gt;"TOTAL"),IF(AND([4]PDI_DES__SUBUNIDAD_SECCIÓN_UBIC!$BA141&lt;&gt;"",[4]PDI_DES__SUBUNIDAD_SECCIÓN_UBIC!$BA141&lt;&gt;0),[4]PDI_DES__SUBUNIDAD_SECCIÓN_UBIC!$BA141,""),IF($A143="TOTAL",SUM(INDIRECT("AF4:AF"&amp;ROW()-1)),""))</f>
        <v/>
      </c>
      <c r="AG143" s="6" t="str">
        <f ca="1">IF(AND($A143&lt;&gt;"",$A143&lt;&gt;"TOTAL"),IF(AND([4]PDI_DES__SUBUNIDAD_SECCIÓN_UBIC!$BC141&lt;&gt;"",[4]PDI_DES__SUBUNIDAD_SECCIÓN_UBIC!$BC141&lt;&gt;0),[4]PDI_DES__SUBUNIDAD_SECCIÓN_UBIC!$BC141,""),IF($A143="TOTAL",SUM(INDIRECT("AG4:AG"&amp;ROW()-1)),""))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IF(AND($A143&lt;&gt;"",$A143&lt;&gt;"TOTAL"),IF(AND([4]PDI_DES__SUBUNIDAD_SECCIÓN_UBIC!$BF141&lt;&gt;"",[4]PDI_DES__SUBUNIDAD_SECCIÓN_UBIC!$BF141&lt;&gt;0),[4]PDI_DES__SUBUNIDAD_SECCIÓN_UBIC!$BF141,""),IF($A143="TOTAL",SUM(INDIRECT("AI4:AI"&amp;ROW()-1)),""))</f>
        <v/>
      </c>
      <c r="AJ143" s="6" t="str">
        <f ca="1">IF(AND($A143&lt;&gt;"",$A143&lt;&gt;"TOTAL"),IF(AND([4]PDI_DES__SUBUNIDAD_SECCIÓN_UBIC!$BH141&lt;&gt;"",[4]PDI_DES__SUBUNIDAD_SECCIÓN_UBIC!$BH141&lt;&gt;0),[4]PDI_DES__SUBUNIDAD_SECCIÓN_UBIC!$BH141,""),IF($A143="TOTAL",SUM(INDIRECT("AJ4:AJ"&amp;ROW()-1)),""))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IF(AND($A143&lt;&gt;"",$A143&lt;&gt;"TOTAL"),IF(AND([4]PDI_DES__SUBUNIDAD_SECCIÓN_UBIC!$BK141&lt;&gt;"",[4]PDI_DES__SUBUNIDAD_SECCIÓN_UBIC!$BK141&lt;&gt;0),[4]PDI_DES__SUBUNIDAD_SECCIÓN_UBIC!$BK141,""),IF($A143="TOTAL",SUM(INDIRECT("AL4:AL"&amp;ROW()-1)),""))</f>
        <v/>
      </c>
      <c r="AM143" s="6" t="str">
        <f ca="1">IF(AND($A143&lt;&gt;"",$A143&lt;&gt;"TOTAL"),IF(AND([4]PDI_DES__SUBUNIDAD_SECCIÓN_UBIC!$BM141&lt;&gt;"",[4]PDI_DES__SUBUNIDAD_SECCIÓN_UBIC!$BM141&lt;&gt;0),[4]PDI_DES__SUBUNIDAD_SECCIÓN_UBIC!$BM141,""),IF($A143="TOTAL",SUM(INDIRECT("AM4:AM"&amp;ROW()-1)),""))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IF(AND($A143&lt;&gt;"",$A143&lt;&gt;"TOTAL"),IF(AND([4]PDI_DES__SUBUNIDAD_SECCIÓN_UBIC!$BP141&lt;&gt;"",[4]PDI_DES__SUBUNIDAD_SECCIÓN_UBIC!$BP141&lt;&gt;0),[4]PDI_DES__SUBUNIDAD_SECCIÓN_UBIC!$BP141,""),IF($A143="TOTAL",SUM(INDIRECT("AO4:AO"&amp;ROW()-1)),""))</f>
        <v/>
      </c>
      <c r="AP143" s="6" t="str">
        <f ca="1">IF(AND($A143&lt;&gt;"",$A143&lt;&gt;"TOTAL"),IF(AND([4]PDI_DES__SUBUNIDAD_SECCIÓN_UBIC!$BR141&lt;&gt;"",[4]PDI_DES__SUBUNIDAD_SECCIÓN_UBIC!$BR141&lt;&gt;0),[4]PDI_DES__SUBUNIDAD_SECCIÓN_UBIC!$BR141,""),IF($A143="TOTAL",SUM(INDIRECT("AP4:AP"&amp;ROW()-1)),""))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IF(AND($A143&lt;&gt;"",$A143&lt;&gt;"TOTAL"),IF(AND([4]PDI_DES__SUBUNIDAD_SECCIÓN_UBIC!$BU141&lt;&gt;"",[4]PDI_DES__SUBUNIDAD_SECCIÓN_UBIC!$BU141&lt;&gt;0),[4]PDI_DES__SUBUNIDAD_SECCIÓN_UBIC!$BU141,""),IF($A143="TOTAL",SUM(INDIRECT("AR4:AR"&amp;ROW()-1)),""))</f>
        <v/>
      </c>
      <c r="AS143" s="6" t="str">
        <f ca="1">IF(AND($A143&lt;&gt;"",$A143&lt;&gt;"TOTAL"),IF(AND([4]PDI_DES__SUBUNIDAD_SECCIÓN_UBIC!$BW141&lt;&gt;"",[4]PDI_DES__SUBUNIDAD_SECCIÓN_UBIC!$BW141&lt;&gt;0),[4]PDI_DES__SUBUNIDAD_SECCIÓN_UBIC!$BW141,""),IF($A143="TOTAL",SUM(INDIRECT("AS4:AS"&amp;ROW()-1)),""))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IF(AND($A143&lt;&gt;"",$A143&lt;&gt;"TOTAL"),IF(AND([4]PDI_DES__SUBUNIDAD_SECCIÓN_UBIC!$BZ141&lt;&gt;"",[4]PDI_DES__SUBUNIDAD_SECCIÓN_UBIC!$BZ141&lt;&gt;0),[4]PDI_DES__SUBUNIDAD_SECCIÓN_UBIC!$BZ141,""),IF($A143="TOTAL",SUM(INDIRECT("AU4:AU"&amp;ROW()-1)),""))</f>
        <v/>
      </c>
      <c r="AV143" s="6" t="str">
        <f ca="1">IF(AND($A143&lt;&gt;"",$A143&lt;&gt;"TOTAL"),IF(AND([4]PDI_DES__SUBUNIDAD_SECCIÓN_UBIC!$CB141&lt;&gt;"",[4]PDI_DES__SUBUNIDAD_SECCIÓN_UBIC!$CB141&lt;&gt;0),[4]PDI_DES__SUBUNIDAD_SECCIÓN_UBIC!$CB141,""),IF($A143="TOTAL",SUM(INDIRECT("AV4:AV"&amp;ROW()-1)),""))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IF(AND($A143&lt;&gt;"",$A143&lt;&gt;"TOTAL"),IF(AND([4]PDI_DES__SUBUNIDAD_SECCIÓN_UBIC!$CE141&lt;&gt;"",[4]PDI_DES__SUBUNIDAD_SECCIÓN_UBIC!$CE141&lt;&gt;0),[4]PDI_DES__SUBUNIDAD_SECCIÓN_UBIC!$CE141,""),IF($A143="TOTAL",SUM(INDIRECT("AX4:AX"&amp;ROW()-1)),""))</f>
        <v/>
      </c>
      <c r="AY143" s="6" t="str">
        <f ca="1">IF(AND($A143&lt;&gt;"",$A143&lt;&gt;"TOTAL"),IF(AND([4]PDI_DES__SUBUNIDAD_SECCIÓN_UBIC!$CG141&lt;&gt;"",[4]PDI_DES__SUBUNIDAD_SECCIÓN_UBIC!$CG141&lt;&gt;0),[4]PDI_DES__SUBUNIDAD_SECCIÓN_UBIC!$CG141,""),IF($A143="TOTAL",SUM(INDIRECT("AY4:AY"&amp;ROW()-1)),""))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IF(AND($A143&lt;&gt;"",$A143&lt;&gt;"TOTAL"),IF(AND([4]PDI_DES__SUBUNIDAD_SECCIÓN_UBIC!$CJ141&lt;&gt;"",[4]PDI_DES__SUBUNIDAD_SECCIÓN_UBIC!$CJ141&lt;&gt;0),[4]PDI_DES__SUBUNIDAD_SECCIÓN_UBIC!$CJ141,""),IF($A143="TOTAL",SUM(INDIRECT("BA4:BA"&amp;ROW()-1)),""))</f>
        <v/>
      </c>
      <c r="BB143" s="6" t="str">
        <f ca="1">IF(AND($A143&lt;&gt;"",$A143&lt;&gt;"TOTAL"),IF(AND([4]PDI_DES__SUBUNIDAD_SECCIÓN_UBIC!$CL141&lt;&gt;"",[4]PDI_DES__SUBUNIDAD_SECCIÓN_UBIC!$CL141&lt;&gt;0),[4]PDI_DES__SUBUNIDAD_SECCIÓN_UBIC!$CL141,""),IF($A143="TOTAL",SUM(INDIRECT("BB4:BB"&amp;ROW()-1)),""))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IF(AND($A143&lt;&gt;"",$A143&lt;&gt;"TOTAL"),IF(AND([4]PDI_DES__SUBUNIDAD_SECCIÓN_UBIC!$CO141&lt;&gt;"",[4]PDI_DES__SUBUNIDAD_SECCIÓN_UBIC!$CO141&lt;&gt;0),[4]PDI_DES__SUBUNIDAD_SECCIÓN_UBIC!$CO141,""),IF($A143="TOTAL",SUM(INDIRECT("BD4:BD"&amp;ROW()-1)),""))</f>
        <v/>
      </c>
      <c r="BE143" s="6" t="str">
        <f ca="1">IF(AND($A143&lt;&gt;"",$A143&lt;&gt;"TOTAL"),IF(AND([4]PDI_DES__SUBUNIDAD_SECCIÓN_UBIC!$CQ141&lt;&gt;"",[4]PDI_DES__SUBUNIDAD_SECCIÓN_UBIC!$CQ141&lt;&gt;0),[4]PDI_DES__SUBUNIDAD_SECCIÓN_UBIC!$CQ141,""),IF($A143="TOTAL",SUM(INDIRECT("BE4:BE"&amp;ROW()-1)),""))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IF([4]PDI_DES__SUBUNIDAD_SECCIÓN_UBIC!$B142&lt;&gt;"",[4]PDI_DES__SUBUNIDAD_SECCIÓN_UBIC!$B142,IF(AND([4]PDI_DES__SUBUNIDAD_SECCIÓN_UBIC!$B142="",[4]PDI_DES__SUBUNIDAD_SECCIÓN_UBIC!$B143="",[4]PDI_DES__SUBUNIDAD_SECCIÓN_UBIC!$B141=""),"","TOTAL"))</f>
        <v/>
      </c>
      <c r="B144" s="6" t="str">
        <f ca="1">IF(AND($A144&lt;&gt;"",$A144&lt;&gt;"TOTAL"),IF(AND([4]PDI_DES__SUBUNIDAD_SECCIÓN_UBIC!$C142&lt;&gt;"",[4]PDI_DES__SUBUNIDAD_SECCIÓN_UBIC!$C142&lt;&gt;0),[4]PDI_DES__SUBUNIDAD_SECCIÓN_UBIC!$C142,""),IF($A144="TOTAL",SUM(INDIRECT("B4:B"&amp;ROW()-1)),""))</f>
        <v/>
      </c>
      <c r="C144" s="6" t="str">
        <f ca="1">IF(AND($A144&lt;&gt;"",$A144&lt;&gt;"TOTAL"),IF(AND([4]PDI_DES__SUBUNIDAD_SECCIÓN_UBIC!$E142&lt;&gt;"",[4]PDI_DES__SUBUNIDAD_SECCIÓN_UBIC!$E142&lt;&gt;0),[4]PDI_DES__SUBUNIDAD_SECCIÓN_UBIC!$E142,""),IF($A144="TOTAL",SUM(INDIRECT("C4:C"&amp;ROW()-1)),""))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IF(AND($A144&lt;&gt;"",$A144&lt;&gt;"TOTAL"),IF(AND([4]PDI_DES__SUBUNIDAD_SECCIÓN_UBIC!$H142&lt;&gt;"",[4]PDI_DES__SUBUNIDAD_SECCIÓN_UBIC!$H142&lt;&gt;0),[4]PDI_DES__SUBUNIDAD_SECCIÓN_UBIC!$H142,""),IF($A144="TOTAL",SUM(INDIRECT("E4:E"&amp;ROW()-1)),""))</f>
        <v/>
      </c>
      <c r="F144" s="6" t="str">
        <f ca="1">IF(AND($A144&lt;&gt;"",$A144&lt;&gt;"TOTAL"),IF(AND([4]PDI_DES__SUBUNIDAD_SECCIÓN_UBIC!$J142&lt;&gt;"",[4]PDI_DES__SUBUNIDAD_SECCIÓN_UBIC!$J142&lt;&gt;0),[4]PDI_DES__SUBUNIDAD_SECCIÓN_UBIC!$J142,""),IF($A144="TOTAL",SUM(INDIRECT("F4:F"&amp;ROW()-1)),""))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IF(AND($A144&lt;&gt;"",$A144&lt;&gt;"TOTAL"),IF(AND([4]PDI_DES__SUBUNIDAD_SECCIÓN_UBIC!$M142&lt;&gt;"",[4]PDI_DES__SUBUNIDAD_SECCIÓN_UBIC!$M142&lt;&gt;0),[4]PDI_DES__SUBUNIDAD_SECCIÓN_UBIC!$M142,""),IF($A144="TOTAL",SUM(INDIRECT("H4:H"&amp;ROW()-1)),""))</f>
        <v/>
      </c>
      <c r="I144" s="6" t="str">
        <f ca="1">IF(AND($A144&lt;&gt;"",$A144&lt;&gt;"TOTAL"),IF(AND([4]PDI_DES__SUBUNIDAD_SECCIÓN_UBIC!$O142&lt;&gt;"",[4]PDI_DES__SUBUNIDAD_SECCIÓN_UBIC!$O142&lt;&gt;0),[4]PDI_DES__SUBUNIDAD_SECCIÓN_UBIC!$O142,""),IF($A144="TOTAL",SUM(INDIRECT("I4:I"&amp;ROW()-1)),""))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IF(AND($A144&lt;&gt;"",$A144&lt;&gt;"TOTAL"),IF(AND([4]PDI_DES__SUBUNIDAD_SECCIÓN_UBIC!$R142&lt;&gt;"",[4]PDI_DES__SUBUNIDAD_SECCIÓN_UBIC!$R142&lt;&gt;0),[4]PDI_DES__SUBUNIDAD_SECCIÓN_UBIC!$R142,""),IF($A144="TOTAL",SUM(INDIRECT("K4:K"&amp;ROW()-1)),""))</f>
        <v/>
      </c>
      <c r="L144" s="6" t="str">
        <f ca="1">IF(AND($A144&lt;&gt;"",$A144&lt;&gt;"TOTAL"),IF(AND([4]PDI_DES__SUBUNIDAD_SECCIÓN_UBIC!$T142&lt;&gt;"",[4]PDI_DES__SUBUNIDAD_SECCIÓN_UBIC!$T142&lt;&gt;0),[4]PDI_DES__SUBUNIDAD_SECCIÓN_UBIC!$T142,""),IF($A144="TOTAL",SUM(INDIRECT("L4:L"&amp;ROW()-1)),""))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IF(AND($A144&lt;&gt;"",$A144&lt;&gt;"TOTAL"),IF(AND([4]PDI_DES__SUBUNIDAD_SECCIÓN_UBIC!$W142&lt;&gt;"",[4]PDI_DES__SUBUNIDAD_SECCIÓN_UBIC!$W142&lt;&gt;0),[4]PDI_DES__SUBUNIDAD_SECCIÓN_UBIC!$W142,""),IF($A144="TOTAL",SUM(INDIRECT("N4:N"&amp;ROW()-1)),""))</f>
        <v/>
      </c>
      <c r="O144" s="6" t="str">
        <f ca="1">IF(AND($A144&lt;&gt;"",$A144&lt;&gt;"TOTAL"),IF(AND([4]PDI_DES__SUBUNIDAD_SECCIÓN_UBIC!$Y142&lt;&gt;"",[4]PDI_DES__SUBUNIDAD_SECCIÓN_UBIC!$Y142&lt;&gt;0),[4]PDI_DES__SUBUNIDAD_SECCIÓN_UBIC!$Y142,""),IF($A144="TOTAL",SUM(INDIRECT("O4:O"&amp;ROW()-1)),""))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IF(AND($A144&lt;&gt;"",$A144&lt;&gt;"TOTAL"),IF(AND([4]PDI_DES__SUBUNIDAD_SECCIÓN_UBIC!$AB142&lt;&gt;"",[4]PDI_DES__SUBUNIDAD_SECCIÓN_UBIC!$AB142&lt;&gt;0),[4]PDI_DES__SUBUNIDAD_SECCIÓN_UBIC!$AB142,""),IF($A144="TOTAL",SUM(INDIRECT("Q4:Q"&amp;ROW()-1)),""))</f>
        <v/>
      </c>
      <c r="R144" s="6" t="str">
        <f ca="1">IF(AND($A144&lt;&gt;"",$A144&lt;&gt;"TOTAL"),IF(AND([4]PDI_DES__SUBUNIDAD_SECCIÓN_UBIC!$AD142&lt;&gt;"",[4]PDI_DES__SUBUNIDAD_SECCIÓN_UBIC!$AD142&lt;&gt;0),[4]PDI_DES__SUBUNIDAD_SECCIÓN_UBIC!$AD142,""),IF($A144="TOTAL",SUM(INDIRECT("R4:R"&amp;ROW()-1)),""))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IF(AND($A144&lt;&gt;"",$A144&lt;&gt;"TOTAL"),IF(AND([4]PDI_DES__SUBUNIDAD_SECCIÓN_UBIC!$AG142&lt;&gt;"",[4]PDI_DES__SUBUNIDAD_SECCIÓN_UBIC!$AG142&lt;&gt;0),[4]PDI_DES__SUBUNIDAD_SECCIÓN_UBIC!$AG142,""),IF($A144="TOTAL",SUM(INDIRECT("T4:T"&amp;ROW()-1)),""))</f>
        <v/>
      </c>
      <c r="U144" s="6" t="str">
        <f ca="1">IF(AND($A144&lt;&gt;"",$A144&lt;&gt;"TOTAL"),IF(AND([4]PDI_DES__SUBUNIDAD_SECCIÓN_UBIC!$AI142&lt;&gt;"",[4]PDI_DES__SUBUNIDAD_SECCIÓN_UBIC!$AI142&lt;&gt;0),[4]PDI_DES__SUBUNIDAD_SECCIÓN_UBIC!$AI142,""),IF($A144="TOTAL",SUM(INDIRECT("U4:U"&amp;ROW()-1)),""))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IF(AND($A144&lt;&gt;"",$A144&lt;&gt;"TOTAL"),IF(AND([4]PDI_DES__SUBUNIDAD_SECCIÓN_UBIC!$AL142&lt;&gt;"",[4]PDI_DES__SUBUNIDAD_SECCIÓN_UBIC!$AL142&lt;&gt;0),[4]PDI_DES__SUBUNIDAD_SECCIÓN_UBIC!$AL142,""),IF($A144="TOTAL",SUM(INDIRECT("W4:W"&amp;ROW()-1)),""))</f>
        <v/>
      </c>
      <c r="X144" s="6" t="str">
        <f ca="1">IF(AND($A144&lt;&gt;"",$A144&lt;&gt;"TOTAL"),IF(AND([4]PDI_DES__SUBUNIDAD_SECCIÓN_UBIC!$AN142&lt;&gt;"",[4]PDI_DES__SUBUNIDAD_SECCIÓN_UBIC!$AN142&lt;&gt;0),[4]PDI_DES__SUBUNIDAD_SECCIÓN_UBIC!$AN142,""),IF($A144="TOTAL",SUM(INDIRECT("X4:X"&amp;ROW()-1)),""))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IF(AND($A144&lt;&gt;"",$A144&lt;&gt;"TOTAL"),IF(AND([4]PDI_DES__SUBUNIDAD_SECCIÓN_UBIC!$AQ142&lt;&gt;"",[4]PDI_DES__SUBUNIDAD_SECCIÓN_UBIC!$AQ142&lt;&gt;0),[4]PDI_DES__SUBUNIDAD_SECCIÓN_UBIC!$AQ142,""),IF($A144="TOTAL",SUM(INDIRECT("Z4:Z"&amp;ROW()-1)),""))</f>
        <v/>
      </c>
      <c r="AA144" s="6" t="str">
        <f ca="1">IF(AND($A144&lt;&gt;"",$A144&lt;&gt;"TOTAL"),IF(AND([4]PDI_DES__SUBUNIDAD_SECCIÓN_UBIC!$AS142&lt;&gt;"",[4]PDI_DES__SUBUNIDAD_SECCIÓN_UBIC!$AS142&lt;&gt;0),[4]PDI_DES__SUBUNIDAD_SECCIÓN_UBIC!$AS142,""),IF($A144="TOTAL",SUM(INDIRECT("AA4:AA"&amp;ROW()-1)),""))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IF(AND($A144&lt;&gt;"",$A144&lt;&gt;"TOTAL"),IF(AND([4]PDI_DES__SUBUNIDAD_SECCIÓN_UBIC!$AV142&lt;&gt;"",[4]PDI_DES__SUBUNIDAD_SECCIÓN_UBIC!$AV142&lt;&gt;0),[4]PDI_DES__SUBUNIDAD_SECCIÓN_UBIC!$AV142,""),IF($A144="TOTAL",SUM(INDIRECT("AC4:AC"&amp;ROW()-1)),""))</f>
        <v/>
      </c>
      <c r="AD144" s="6" t="str">
        <f ca="1">IF(AND($A144&lt;&gt;"",$A144&lt;&gt;"TOTAL"),IF(AND([4]PDI_DES__SUBUNIDAD_SECCIÓN_UBIC!$AX142&lt;&gt;"",[4]PDI_DES__SUBUNIDAD_SECCIÓN_UBIC!$AX142&lt;&gt;0),[4]PDI_DES__SUBUNIDAD_SECCIÓN_UBIC!$AX142,""),IF($A144="TOTAL",SUM(INDIRECT("AD4:AD"&amp;ROW()-1)),""))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IF(AND($A144&lt;&gt;"",$A144&lt;&gt;"TOTAL"),IF(AND([4]PDI_DES__SUBUNIDAD_SECCIÓN_UBIC!$BA142&lt;&gt;"",[4]PDI_DES__SUBUNIDAD_SECCIÓN_UBIC!$BA142&lt;&gt;0),[4]PDI_DES__SUBUNIDAD_SECCIÓN_UBIC!$BA142,""),IF($A144="TOTAL",SUM(INDIRECT("AF4:AF"&amp;ROW()-1)),""))</f>
        <v/>
      </c>
      <c r="AG144" s="6" t="str">
        <f ca="1">IF(AND($A144&lt;&gt;"",$A144&lt;&gt;"TOTAL"),IF(AND([4]PDI_DES__SUBUNIDAD_SECCIÓN_UBIC!$BC142&lt;&gt;"",[4]PDI_DES__SUBUNIDAD_SECCIÓN_UBIC!$BC142&lt;&gt;0),[4]PDI_DES__SUBUNIDAD_SECCIÓN_UBIC!$BC142,""),IF($A144="TOTAL",SUM(INDIRECT("AG4:AG"&amp;ROW()-1)),""))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IF(AND($A144&lt;&gt;"",$A144&lt;&gt;"TOTAL"),IF(AND([4]PDI_DES__SUBUNIDAD_SECCIÓN_UBIC!$BF142&lt;&gt;"",[4]PDI_DES__SUBUNIDAD_SECCIÓN_UBIC!$BF142&lt;&gt;0),[4]PDI_DES__SUBUNIDAD_SECCIÓN_UBIC!$BF142,""),IF($A144="TOTAL",SUM(INDIRECT("AI4:AI"&amp;ROW()-1)),""))</f>
        <v/>
      </c>
      <c r="AJ144" s="6" t="str">
        <f ca="1">IF(AND($A144&lt;&gt;"",$A144&lt;&gt;"TOTAL"),IF(AND([4]PDI_DES__SUBUNIDAD_SECCIÓN_UBIC!$BH142&lt;&gt;"",[4]PDI_DES__SUBUNIDAD_SECCIÓN_UBIC!$BH142&lt;&gt;0),[4]PDI_DES__SUBUNIDAD_SECCIÓN_UBIC!$BH142,""),IF($A144="TOTAL",SUM(INDIRECT("AJ4:AJ"&amp;ROW()-1)),""))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IF(AND($A144&lt;&gt;"",$A144&lt;&gt;"TOTAL"),IF(AND([4]PDI_DES__SUBUNIDAD_SECCIÓN_UBIC!$BK142&lt;&gt;"",[4]PDI_DES__SUBUNIDAD_SECCIÓN_UBIC!$BK142&lt;&gt;0),[4]PDI_DES__SUBUNIDAD_SECCIÓN_UBIC!$BK142,""),IF($A144="TOTAL",SUM(INDIRECT("AL4:AL"&amp;ROW()-1)),""))</f>
        <v/>
      </c>
      <c r="AM144" s="6" t="str">
        <f ca="1">IF(AND($A144&lt;&gt;"",$A144&lt;&gt;"TOTAL"),IF(AND([4]PDI_DES__SUBUNIDAD_SECCIÓN_UBIC!$BM142&lt;&gt;"",[4]PDI_DES__SUBUNIDAD_SECCIÓN_UBIC!$BM142&lt;&gt;0),[4]PDI_DES__SUBUNIDAD_SECCIÓN_UBIC!$BM142,""),IF($A144="TOTAL",SUM(INDIRECT("AM4:AM"&amp;ROW()-1)),""))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IF(AND($A144&lt;&gt;"",$A144&lt;&gt;"TOTAL"),IF(AND([4]PDI_DES__SUBUNIDAD_SECCIÓN_UBIC!$BP142&lt;&gt;"",[4]PDI_DES__SUBUNIDAD_SECCIÓN_UBIC!$BP142&lt;&gt;0),[4]PDI_DES__SUBUNIDAD_SECCIÓN_UBIC!$BP142,""),IF($A144="TOTAL",SUM(INDIRECT("AO4:AO"&amp;ROW()-1)),""))</f>
        <v/>
      </c>
      <c r="AP144" s="6" t="str">
        <f ca="1">IF(AND($A144&lt;&gt;"",$A144&lt;&gt;"TOTAL"),IF(AND([4]PDI_DES__SUBUNIDAD_SECCIÓN_UBIC!$BR142&lt;&gt;"",[4]PDI_DES__SUBUNIDAD_SECCIÓN_UBIC!$BR142&lt;&gt;0),[4]PDI_DES__SUBUNIDAD_SECCIÓN_UBIC!$BR142,""),IF($A144="TOTAL",SUM(INDIRECT("AP4:AP"&amp;ROW()-1)),""))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IF(AND($A144&lt;&gt;"",$A144&lt;&gt;"TOTAL"),IF(AND([4]PDI_DES__SUBUNIDAD_SECCIÓN_UBIC!$BU142&lt;&gt;"",[4]PDI_DES__SUBUNIDAD_SECCIÓN_UBIC!$BU142&lt;&gt;0),[4]PDI_DES__SUBUNIDAD_SECCIÓN_UBIC!$BU142,""),IF($A144="TOTAL",SUM(INDIRECT("AR4:AR"&amp;ROW()-1)),""))</f>
        <v/>
      </c>
      <c r="AS144" s="6" t="str">
        <f ca="1">IF(AND($A144&lt;&gt;"",$A144&lt;&gt;"TOTAL"),IF(AND([4]PDI_DES__SUBUNIDAD_SECCIÓN_UBIC!$BW142&lt;&gt;"",[4]PDI_DES__SUBUNIDAD_SECCIÓN_UBIC!$BW142&lt;&gt;0),[4]PDI_DES__SUBUNIDAD_SECCIÓN_UBIC!$BW142,""),IF($A144="TOTAL",SUM(INDIRECT("AS4:AS"&amp;ROW()-1)),""))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IF(AND($A144&lt;&gt;"",$A144&lt;&gt;"TOTAL"),IF(AND([4]PDI_DES__SUBUNIDAD_SECCIÓN_UBIC!$BZ142&lt;&gt;"",[4]PDI_DES__SUBUNIDAD_SECCIÓN_UBIC!$BZ142&lt;&gt;0),[4]PDI_DES__SUBUNIDAD_SECCIÓN_UBIC!$BZ142,""),IF($A144="TOTAL",SUM(INDIRECT("AU4:AU"&amp;ROW()-1)),""))</f>
        <v/>
      </c>
      <c r="AV144" s="6" t="str">
        <f ca="1">IF(AND($A144&lt;&gt;"",$A144&lt;&gt;"TOTAL"),IF(AND([4]PDI_DES__SUBUNIDAD_SECCIÓN_UBIC!$CB142&lt;&gt;"",[4]PDI_DES__SUBUNIDAD_SECCIÓN_UBIC!$CB142&lt;&gt;0),[4]PDI_DES__SUBUNIDAD_SECCIÓN_UBIC!$CB142,""),IF($A144="TOTAL",SUM(INDIRECT("AV4:AV"&amp;ROW()-1)),""))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IF(AND($A144&lt;&gt;"",$A144&lt;&gt;"TOTAL"),IF(AND([4]PDI_DES__SUBUNIDAD_SECCIÓN_UBIC!$CE142&lt;&gt;"",[4]PDI_DES__SUBUNIDAD_SECCIÓN_UBIC!$CE142&lt;&gt;0),[4]PDI_DES__SUBUNIDAD_SECCIÓN_UBIC!$CE142,""),IF($A144="TOTAL",SUM(INDIRECT("AX4:AX"&amp;ROW()-1)),""))</f>
        <v/>
      </c>
      <c r="AY144" s="6" t="str">
        <f ca="1">IF(AND($A144&lt;&gt;"",$A144&lt;&gt;"TOTAL"),IF(AND([4]PDI_DES__SUBUNIDAD_SECCIÓN_UBIC!$CG142&lt;&gt;"",[4]PDI_DES__SUBUNIDAD_SECCIÓN_UBIC!$CG142&lt;&gt;0),[4]PDI_DES__SUBUNIDAD_SECCIÓN_UBIC!$CG142,""),IF($A144="TOTAL",SUM(INDIRECT("AY4:AY"&amp;ROW()-1)),""))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IF(AND($A144&lt;&gt;"",$A144&lt;&gt;"TOTAL"),IF(AND([4]PDI_DES__SUBUNIDAD_SECCIÓN_UBIC!$CJ142&lt;&gt;"",[4]PDI_DES__SUBUNIDAD_SECCIÓN_UBIC!$CJ142&lt;&gt;0),[4]PDI_DES__SUBUNIDAD_SECCIÓN_UBIC!$CJ142,""),IF($A144="TOTAL",SUM(INDIRECT("BA4:BA"&amp;ROW()-1)),""))</f>
        <v/>
      </c>
      <c r="BB144" s="6" t="str">
        <f ca="1">IF(AND($A144&lt;&gt;"",$A144&lt;&gt;"TOTAL"),IF(AND([4]PDI_DES__SUBUNIDAD_SECCIÓN_UBIC!$CL142&lt;&gt;"",[4]PDI_DES__SUBUNIDAD_SECCIÓN_UBIC!$CL142&lt;&gt;0),[4]PDI_DES__SUBUNIDAD_SECCIÓN_UBIC!$CL142,""),IF($A144="TOTAL",SUM(INDIRECT("BB4:BB"&amp;ROW()-1)),""))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IF(AND($A144&lt;&gt;"",$A144&lt;&gt;"TOTAL"),IF(AND([4]PDI_DES__SUBUNIDAD_SECCIÓN_UBIC!$CO142&lt;&gt;"",[4]PDI_DES__SUBUNIDAD_SECCIÓN_UBIC!$CO142&lt;&gt;0),[4]PDI_DES__SUBUNIDAD_SECCIÓN_UBIC!$CO142,""),IF($A144="TOTAL",SUM(INDIRECT("BD4:BD"&amp;ROW()-1)),""))</f>
        <v/>
      </c>
      <c r="BE144" s="6" t="str">
        <f ca="1">IF(AND($A144&lt;&gt;"",$A144&lt;&gt;"TOTAL"),IF(AND([4]PDI_DES__SUBUNIDAD_SECCIÓN_UBIC!$CQ142&lt;&gt;"",[4]PDI_DES__SUBUNIDAD_SECCIÓN_UBIC!$CQ142&lt;&gt;0),[4]PDI_DES__SUBUNIDAD_SECCIÓN_UBIC!$CQ142,""),IF($A144="TOTAL",SUM(INDIRECT("BE4:BE"&amp;ROW()-1)),""))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IF([4]PDI_DES__SUBUNIDAD_SECCIÓN_UBIC!$B143&lt;&gt;"",[4]PDI_DES__SUBUNIDAD_SECCIÓN_UBIC!$B143,IF(AND([4]PDI_DES__SUBUNIDAD_SECCIÓN_UBIC!$B143="",[4]PDI_DES__SUBUNIDAD_SECCIÓN_UBIC!$B144="",[4]PDI_DES__SUBUNIDAD_SECCIÓN_UBIC!$B142=""),"","TOTAL"))</f>
        <v/>
      </c>
      <c r="B145" s="6" t="str">
        <f ca="1">IF(AND($A145&lt;&gt;"",$A145&lt;&gt;"TOTAL"),IF(AND([4]PDI_DES__SUBUNIDAD_SECCIÓN_UBIC!$C143&lt;&gt;"",[4]PDI_DES__SUBUNIDAD_SECCIÓN_UBIC!$C143&lt;&gt;0),[4]PDI_DES__SUBUNIDAD_SECCIÓN_UBIC!$C143,""),IF($A145="TOTAL",SUM(INDIRECT("B4:B"&amp;ROW()-1)),""))</f>
        <v/>
      </c>
      <c r="C145" s="6" t="str">
        <f ca="1">IF(AND($A145&lt;&gt;"",$A145&lt;&gt;"TOTAL"),IF(AND([4]PDI_DES__SUBUNIDAD_SECCIÓN_UBIC!$E143&lt;&gt;"",[4]PDI_DES__SUBUNIDAD_SECCIÓN_UBIC!$E143&lt;&gt;0),[4]PDI_DES__SUBUNIDAD_SECCIÓN_UBIC!$E143,""),IF($A145="TOTAL",SUM(INDIRECT("C4:C"&amp;ROW()-1)),""))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IF(AND($A145&lt;&gt;"",$A145&lt;&gt;"TOTAL"),IF(AND([4]PDI_DES__SUBUNIDAD_SECCIÓN_UBIC!$H143&lt;&gt;"",[4]PDI_DES__SUBUNIDAD_SECCIÓN_UBIC!$H143&lt;&gt;0),[4]PDI_DES__SUBUNIDAD_SECCIÓN_UBIC!$H143,""),IF($A145="TOTAL",SUM(INDIRECT("E4:E"&amp;ROW()-1)),""))</f>
        <v/>
      </c>
      <c r="F145" s="6" t="str">
        <f ca="1">IF(AND($A145&lt;&gt;"",$A145&lt;&gt;"TOTAL"),IF(AND([4]PDI_DES__SUBUNIDAD_SECCIÓN_UBIC!$J143&lt;&gt;"",[4]PDI_DES__SUBUNIDAD_SECCIÓN_UBIC!$J143&lt;&gt;0),[4]PDI_DES__SUBUNIDAD_SECCIÓN_UBIC!$J143,""),IF($A145="TOTAL",SUM(INDIRECT("F4:F"&amp;ROW()-1)),""))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IF(AND($A145&lt;&gt;"",$A145&lt;&gt;"TOTAL"),IF(AND([4]PDI_DES__SUBUNIDAD_SECCIÓN_UBIC!$M143&lt;&gt;"",[4]PDI_DES__SUBUNIDAD_SECCIÓN_UBIC!$M143&lt;&gt;0),[4]PDI_DES__SUBUNIDAD_SECCIÓN_UBIC!$M143,""),IF($A145="TOTAL",SUM(INDIRECT("H4:H"&amp;ROW()-1)),""))</f>
        <v/>
      </c>
      <c r="I145" s="6" t="str">
        <f ca="1">IF(AND($A145&lt;&gt;"",$A145&lt;&gt;"TOTAL"),IF(AND([4]PDI_DES__SUBUNIDAD_SECCIÓN_UBIC!$O143&lt;&gt;"",[4]PDI_DES__SUBUNIDAD_SECCIÓN_UBIC!$O143&lt;&gt;0),[4]PDI_DES__SUBUNIDAD_SECCIÓN_UBIC!$O143,""),IF($A145="TOTAL",SUM(INDIRECT("I4:I"&amp;ROW()-1)),""))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IF(AND($A145&lt;&gt;"",$A145&lt;&gt;"TOTAL"),IF(AND([4]PDI_DES__SUBUNIDAD_SECCIÓN_UBIC!$R143&lt;&gt;"",[4]PDI_DES__SUBUNIDAD_SECCIÓN_UBIC!$R143&lt;&gt;0),[4]PDI_DES__SUBUNIDAD_SECCIÓN_UBIC!$R143,""),IF($A145="TOTAL",SUM(INDIRECT("K4:K"&amp;ROW()-1)),""))</f>
        <v/>
      </c>
      <c r="L145" s="6" t="str">
        <f ca="1">IF(AND($A145&lt;&gt;"",$A145&lt;&gt;"TOTAL"),IF(AND([4]PDI_DES__SUBUNIDAD_SECCIÓN_UBIC!$T143&lt;&gt;"",[4]PDI_DES__SUBUNIDAD_SECCIÓN_UBIC!$T143&lt;&gt;0),[4]PDI_DES__SUBUNIDAD_SECCIÓN_UBIC!$T143,""),IF($A145="TOTAL",SUM(INDIRECT("L4:L"&amp;ROW()-1)),""))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IF(AND($A145&lt;&gt;"",$A145&lt;&gt;"TOTAL"),IF(AND([4]PDI_DES__SUBUNIDAD_SECCIÓN_UBIC!$W143&lt;&gt;"",[4]PDI_DES__SUBUNIDAD_SECCIÓN_UBIC!$W143&lt;&gt;0),[4]PDI_DES__SUBUNIDAD_SECCIÓN_UBIC!$W143,""),IF($A145="TOTAL",SUM(INDIRECT("N4:N"&amp;ROW()-1)),""))</f>
        <v/>
      </c>
      <c r="O145" s="6" t="str">
        <f ca="1">IF(AND($A145&lt;&gt;"",$A145&lt;&gt;"TOTAL"),IF(AND([4]PDI_DES__SUBUNIDAD_SECCIÓN_UBIC!$Y143&lt;&gt;"",[4]PDI_DES__SUBUNIDAD_SECCIÓN_UBIC!$Y143&lt;&gt;0),[4]PDI_DES__SUBUNIDAD_SECCIÓN_UBIC!$Y143,""),IF($A145="TOTAL",SUM(INDIRECT("O4:O"&amp;ROW()-1)),""))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IF(AND($A145&lt;&gt;"",$A145&lt;&gt;"TOTAL"),IF(AND([4]PDI_DES__SUBUNIDAD_SECCIÓN_UBIC!$AB143&lt;&gt;"",[4]PDI_DES__SUBUNIDAD_SECCIÓN_UBIC!$AB143&lt;&gt;0),[4]PDI_DES__SUBUNIDAD_SECCIÓN_UBIC!$AB143,""),IF($A145="TOTAL",SUM(INDIRECT("Q4:Q"&amp;ROW()-1)),""))</f>
        <v/>
      </c>
      <c r="R145" s="6" t="str">
        <f ca="1">IF(AND($A145&lt;&gt;"",$A145&lt;&gt;"TOTAL"),IF(AND([4]PDI_DES__SUBUNIDAD_SECCIÓN_UBIC!$AD143&lt;&gt;"",[4]PDI_DES__SUBUNIDAD_SECCIÓN_UBIC!$AD143&lt;&gt;0),[4]PDI_DES__SUBUNIDAD_SECCIÓN_UBIC!$AD143,""),IF($A145="TOTAL",SUM(INDIRECT("R4:R"&amp;ROW()-1)),""))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IF(AND($A145&lt;&gt;"",$A145&lt;&gt;"TOTAL"),IF(AND([4]PDI_DES__SUBUNIDAD_SECCIÓN_UBIC!$AG143&lt;&gt;"",[4]PDI_DES__SUBUNIDAD_SECCIÓN_UBIC!$AG143&lt;&gt;0),[4]PDI_DES__SUBUNIDAD_SECCIÓN_UBIC!$AG143,""),IF($A145="TOTAL",SUM(INDIRECT("T4:T"&amp;ROW()-1)),""))</f>
        <v/>
      </c>
      <c r="U145" s="6" t="str">
        <f ca="1">IF(AND($A145&lt;&gt;"",$A145&lt;&gt;"TOTAL"),IF(AND([4]PDI_DES__SUBUNIDAD_SECCIÓN_UBIC!$AI143&lt;&gt;"",[4]PDI_DES__SUBUNIDAD_SECCIÓN_UBIC!$AI143&lt;&gt;0),[4]PDI_DES__SUBUNIDAD_SECCIÓN_UBIC!$AI143,""),IF($A145="TOTAL",SUM(INDIRECT("U4:U"&amp;ROW()-1)),""))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IF(AND($A145&lt;&gt;"",$A145&lt;&gt;"TOTAL"),IF(AND([4]PDI_DES__SUBUNIDAD_SECCIÓN_UBIC!$AL143&lt;&gt;"",[4]PDI_DES__SUBUNIDAD_SECCIÓN_UBIC!$AL143&lt;&gt;0),[4]PDI_DES__SUBUNIDAD_SECCIÓN_UBIC!$AL143,""),IF($A145="TOTAL",SUM(INDIRECT("W4:W"&amp;ROW()-1)),""))</f>
        <v/>
      </c>
      <c r="X145" s="6" t="str">
        <f ca="1">IF(AND($A145&lt;&gt;"",$A145&lt;&gt;"TOTAL"),IF(AND([4]PDI_DES__SUBUNIDAD_SECCIÓN_UBIC!$AN143&lt;&gt;"",[4]PDI_DES__SUBUNIDAD_SECCIÓN_UBIC!$AN143&lt;&gt;0),[4]PDI_DES__SUBUNIDAD_SECCIÓN_UBIC!$AN143,""),IF($A145="TOTAL",SUM(INDIRECT("X4:X"&amp;ROW()-1)),""))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IF(AND($A145&lt;&gt;"",$A145&lt;&gt;"TOTAL"),IF(AND([4]PDI_DES__SUBUNIDAD_SECCIÓN_UBIC!$AQ143&lt;&gt;"",[4]PDI_DES__SUBUNIDAD_SECCIÓN_UBIC!$AQ143&lt;&gt;0),[4]PDI_DES__SUBUNIDAD_SECCIÓN_UBIC!$AQ143,""),IF($A145="TOTAL",SUM(INDIRECT("Z4:Z"&amp;ROW()-1)),""))</f>
        <v/>
      </c>
      <c r="AA145" s="6" t="str">
        <f ca="1">IF(AND($A145&lt;&gt;"",$A145&lt;&gt;"TOTAL"),IF(AND([4]PDI_DES__SUBUNIDAD_SECCIÓN_UBIC!$AS143&lt;&gt;"",[4]PDI_DES__SUBUNIDAD_SECCIÓN_UBIC!$AS143&lt;&gt;0),[4]PDI_DES__SUBUNIDAD_SECCIÓN_UBIC!$AS143,""),IF($A145="TOTAL",SUM(INDIRECT("AA4:AA"&amp;ROW()-1)),""))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IF(AND($A145&lt;&gt;"",$A145&lt;&gt;"TOTAL"),IF(AND([4]PDI_DES__SUBUNIDAD_SECCIÓN_UBIC!$AV143&lt;&gt;"",[4]PDI_DES__SUBUNIDAD_SECCIÓN_UBIC!$AV143&lt;&gt;0),[4]PDI_DES__SUBUNIDAD_SECCIÓN_UBIC!$AV143,""),IF($A145="TOTAL",SUM(INDIRECT("AC4:AC"&amp;ROW()-1)),""))</f>
        <v/>
      </c>
      <c r="AD145" s="6" t="str">
        <f ca="1">IF(AND($A145&lt;&gt;"",$A145&lt;&gt;"TOTAL"),IF(AND([4]PDI_DES__SUBUNIDAD_SECCIÓN_UBIC!$AX143&lt;&gt;"",[4]PDI_DES__SUBUNIDAD_SECCIÓN_UBIC!$AX143&lt;&gt;0),[4]PDI_DES__SUBUNIDAD_SECCIÓN_UBIC!$AX143,""),IF($A145="TOTAL",SUM(INDIRECT("AD4:AD"&amp;ROW()-1)),""))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IF(AND($A145&lt;&gt;"",$A145&lt;&gt;"TOTAL"),IF(AND([4]PDI_DES__SUBUNIDAD_SECCIÓN_UBIC!$BA143&lt;&gt;"",[4]PDI_DES__SUBUNIDAD_SECCIÓN_UBIC!$BA143&lt;&gt;0),[4]PDI_DES__SUBUNIDAD_SECCIÓN_UBIC!$BA143,""),IF($A145="TOTAL",SUM(INDIRECT("AF4:AF"&amp;ROW()-1)),""))</f>
        <v/>
      </c>
      <c r="AG145" s="6" t="str">
        <f ca="1">IF(AND($A145&lt;&gt;"",$A145&lt;&gt;"TOTAL"),IF(AND([4]PDI_DES__SUBUNIDAD_SECCIÓN_UBIC!$BC143&lt;&gt;"",[4]PDI_DES__SUBUNIDAD_SECCIÓN_UBIC!$BC143&lt;&gt;0),[4]PDI_DES__SUBUNIDAD_SECCIÓN_UBIC!$BC143,""),IF($A145="TOTAL",SUM(INDIRECT("AG4:AG"&amp;ROW()-1)),""))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IF(AND($A145&lt;&gt;"",$A145&lt;&gt;"TOTAL"),IF(AND([4]PDI_DES__SUBUNIDAD_SECCIÓN_UBIC!$BF143&lt;&gt;"",[4]PDI_DES__SUBUNIDAD_SECCIÓN_UBIC!$BF143&lt;&gt;0),[4]PDI_DES__SUBUNIDAD_SECCIÓN_UBIC!$BF143,""),IF($A145="TOTAL",SUM(INDIRECT("AI4:AI"&amp;ROW()-1)),""))</f>
        <v/>
      </c>
      <c r="AJ145" s="6" t="str">
        <f ca="1">IF(AND($A145&lt;&gt;"",$A145&lt;&gt;"TOTAL"),IF(AND([4]PDI_DES__SUBUNIDAD_SECCIÓN_UBIC!$BH143&lt;&gt;"",[4]PDI_DES__SUBUNIDAD_SECCIÓN_UBIC!$BH143&lt;&gt;0),[4]PDI_DES__SUBUNIDAD_SECCIÓN_UBIC!$BH143,""),IF($A145="TOTAL",SUM(INDIRECT("AJ4:AJ"&amp;ROW()-1)),""))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IF(AND($A145&lt;&gt;"",$A145&lt;&gt;"TOTAL"),IF(AND([4]PDI_DES__SUBUNIDAD_SECCIÓN_UBIC!$BK143&lt;&gt;"",[4]PDI_DES__SUBUNIDAD_SECCIÓN_UBIC!$BK143&lt;&gt;0),[4]PDI_DES__SUBUNIDAD_SECCIÓN_UBIC!$BK143,""),IF($A145="TOTAL",SUM(INDIRECT("AL4:AL"&amp;ROW()-1)),""))</f>
        <v/>
      </c>
      <c r="AM145" s="6" t="str">
        <f ca="1">IF(AND($A145&lt;&gt;"",$A145&lt;&gt;"TOTAL"),IF(AND([4]PDI_DES__SUBUNIDAD_SECCIÓN_UBIC!$BM143&lt;&gt;"",[4]PDI_DES__SUBUNIDAD_SECCIÓN_UBIC!$BM143&lt;&gt;0),[4]PDI_DES__SUBUNIDAD_SECCIÓN_UBIC!$BM143,""),IF($A145="TOTAL",SUM(INDIRECT("AM4:AM"&amp;ROW()-1)),""))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IF(AND($A145&lt;&gt;"",$A145&lt;&gt;"TOTAL"),IF(AND([4]PDI_DES__SUBUNIDAD_SECCIÓN_UBIC!$BP143&lt;&gt;"",[4]PDI_DES__SUBUNIDAD_SECCIÓN_UBIC!$BP143&lt;&gt;0),[4]PDI_DES__SUBUNIDAD_SECCIÓN_UBIC!$BP143,""),IF($A145="TOTAL",SUM(INDIRECT("AO4:AO"&amp;ROW()-1)),""))</f>
        <v/>
      </c>
      <c r="AP145" s="6" t="str">
        <f ca="1">IF(AND($A145&lt;&gt;"",$A145&lt;&gt;"TOTAL"),IF(AND([4]PDI_DES__SUBUNIDAD_SECCIÓN_UBIC!$BR143&lt;&gt;"",[4]PDI_DES__SUBUNIDAD_SECCIÓN_UBIC!$BR143&lt;&gt;0),[4]PDI_DES__SUBUNIDAD_SECCIÓN_UBIC!$BR143,""),IF($A145="TOTAL",SUM(INDIRECT("AP4:AP"&amp;ROW()-1)),""))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IF(AND($A145&lt;&gt;"",$A145&lt;&gt;"TOTAL"),IF(AND([4]PDI_DES__SUBUNIDAD_SECCIÓN_UBIC!$BU143&lt;&gt;"",[4]PDI_DES__SUBUNIDAD_SECCIÓN_UBIC!$BU143&lt;&gt;0),[4]PDI_DES__SUBUNIDAD_SECCIÓN_UBIC!$BU143,""),IF($A145="TOTAL",SUM(INDIRECT("AR4:AR"&amp;ROW()-1)),""))</f>
        <v/>
      </c>
      <c r="AS145" s="6" t="str">
        <f ca="1">IF(AND($A145&lt;&gt;"",$A145&lt;&gt;"TOTAL"),IF(AND([4]PDI_DES__SUBUNIDAD_SECCIÓN_UBIC!$BW143&lt;&gt;"",[4]PDI_DES__SUBUNIDAD_SECCIÓN_UBIC!$BW143&lt;&gt;0),[4]PDI_DES__SUBUNIDAD_SECCIÓN_UBIC!$BW143,""),IF($A145="TOTAL",SUM(INDIRECT("AS4:AS"&amp;ROW()-1)),""))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IF(AND($A145&lt;&gt;"",$A145&lt;&gt;"TOTAL"),IF(AND([4]PDI_DES__SUBUNIDAD_SECCIÓN_UBIC!$BZ143&lt;&gt;"",[4]PDI_DES__SUBUNIDAD_SECCIÓN_UBIC!$BZ143&lt;&gt;0),[4]PDI_DES__SUBUNIDAD_SECCIÓN_UBIC!$BZ143,""),IF($A145="TOTAL",SUM(INDIRECT("AU4:AU"&amp;ROW()-1)),""))</f>
        <v/>
      </c>
      <c r="AV145" s="6" t="str">
        <f ca="1">IF(AND($A145&lt;&gt;"",$A145&lt;&gt;"TOTAL"),IF(AND([4]PDI_DES__SUBUNIDAD_SECCIÓN_UBIC!$CB143&lt;&gt;"",[4]PDI_DES__SUBUNIDAD_SECCIÓN_UBIC!$CB143&lt;&gt;0),[4]PDI_DES__SUBUNIDAD_SECCIÓN_UBIC!$CB143,""),IF($A145="TOTAL",SUM(INDIRECT("AV4:AV"&amp;ROW()-1)),""))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IF(AND($A145&lt;&gt;"",$A145&lt;&gt;"TOTAL"),IF(AND([4]PDI_DES__SUBUNIDAD_SECCIÓN_UBIC!$CE143&lt;&gt;"",[4]PDI_DES__SUBUNIDAD_SECCIÓN_UBIC!$CE143&lt;&gt;0),[4]PDI_DES__SUBUNIDAD_SECCIÓN_UBIC!$CE143,""),IF($A145="TOTAL",SUM(INDIRECT("AX4:AX"&amp;ROW()-1)),""))</f>
        <v/>
      </c>
      <c r="AY145" s="6" t="str">
        <f ca="1">IF(AND($A145&lt;&gt;"",$A145&lt;&gt;"TOTAL"),IF(AND([4]PDI_DES__SUBUNIDAD_SECCIÓN_UBIC!$CG143&lt;&gt;"",[4]PDI_DES__SUBUNIDAD_SECCIÓN_UBIC!$CG143&lt;&gt;0),[4]PDI_DES__SUBUNIDAD_SECCIÓN_UBIC!$CG143,""),IF($A145="TOTAL",SUM(INDIRECT("AY4:AY"&amp;ROW()-1)),""))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IF(AND($A145&lt;&gt;"",$A145&lt;&gt;"TOTAL"),IF(AND([4]PDI_DES__SUBUNIDAD_SECCIÓN_UBIC!$CJ143&lt;&gt;"",[4]PDI_DES__SUBUNIDAD_SECCIÓN_UBIC!$CJ143&lt;&gt;0),[4]PDI_DES__SUBUNIDAD_SECCIÓN_UBIC!$CJ143,""),IF($A145="TOTAL",SUM(INDIRECT("BA4:BA"&amp;ROW()-1)),""))</f>
        <v/>
      </c>
      <c r="BB145" s="6" t="str">
        <f ca="1">IF(AND($A145&lt;&gt;"",$A145&lt;&gt;"TOTAL"),IF(AND([4]PDI_DES__SUBUNIDAD_SECCIÓN_UBIC!$CL143&lt;&gt;"",[4]PDI_DES__SUBUNIDAD_SECCIÓN_UBIC!$CL143&lt;&gt;0),[4]PDI_DES__SUBUNIDAD_SECCIÓN_UBIC!$CL143,""),IF($A145="TOTAL",SUM(INDIRECT("BB4:BB"&amp;ROW()-1)),""))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IF(AND($A145&lt;&gt;"",$A145&lt;&gt;"TOTAL"),IF(AND([4]PDI_DES__SUBUNIDAD_SECCIÓN_UBIC!$CO143&lt;&gt;"",[4]PDI_DES__SUBUNIDAD_SECCIÓN_UBIC!$CO143&lt;&gt;0),[4]PDI_DES__SUBUNIDAD_SECCIÓN_UBIC!$CO143,""),IF($A145="TOTAL",SUM(INDIRECT("BD4:BD"&amp;ROW()-1)),""))</f>
        <v/>
      </c>
      <c r="BE145" s="6" t="str">
        <f ca="1">IF(AND($A145&lt;&gt;"",$A145&lt;&gt;"TOTAL"),IF(AND([4]PDI_DES__SUBUNIDAD_SECCIÓN_UBIC!$CQ143&lt;&gt;"",[4]PDI_DES__SUBUNIDAD_SECCIÓN_UBIC!$CQ143&lt;&gt;0),[4]PDI_DES__SUBUNIDAD_SECCIÓN_UBIC!$CQ143,""),IF($A145="TOTAL",SUM(INDIRECT("BE4:BE"&amp;ROW()-1)),""))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IF([4]PDI_DES__SUBUNIDAD_SECCIÓN_UBIC!$B144&lt;&gt;"",[4]PDI_DES__SUBUNIDAD_SECCIÓN_UBIC!$B144,IF(AND([4]PDI_DES__SUBUNIDAD_SECCIÓN_UBIC!$B144="",[4]PDI_DES__SUBUNIDAD_SECCIÓN_UBIC!$B145="",[4]PDI_DES__SUBUNIDAD_SECCIÓN_UBIC!$B143=""),"","TOTAL"))</f>
        <v/>
      </c>
      <c r="B146" s="6" t="str">
        <f ca="1">IF(AND($A146&lt;&gt;"",$A146&lt;&gt;"TOTAL"),IF(AND([4]PDI_DES__SUBUNIDAD_SECCIÓN_UBIC!$C144&lt;&gt;"",[4]PDI_DES__SUBUNIDAD_SECCIÓN_UBIC!$C144&lt;&gt;0),[4]PDI_DES__SUBUNIDAD_SECCIÓN_UBIC!$C144,""),IF($A146="TOTAL",SUM(INDIRECT("B4:B"&amp;ROW()-1)),""))</f>
        <v/>
      </c>
      <c r="C146" s="6" t="str">
        <f ca="1">IF(AND($A146&lt;&gt;"",$A146&lt;&gt;"TOTAL"),IF(AND([4]PDI_DES__SUBUNIDAD_SECCIÓN_UBIC!$E144&lt;&gt;"",[4]PDI_DES__SUBUNIDAD_SECCIÓN_UBIC!$E144&lt;&gt;0),[4]PDI_DES__SUBUNIDAD_SECCIÓN_UBIC!$E144,""),IF($A146="TOTAL",SUM(INDIRECT("C4:C"&amp;ROW()-1)),""))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IF(AND($A146&lt;&gt;"",$A146&lt;&gt;"TOTAL"),IF(AND([4]PDI_DES__SUBUNIDAD_SECCIÓN_UBIC!$H144&lt;&gt;"",[4]PDI_DES__SUBUNIDAD_SECCIÓN_UBIC!$H144&lt;&gt;0),[4]PDI_DES__SUBUNIDAD_SECCIÓN_UBIC!$H144,""),IF($A146="TOTAL",SUM(INDIRECT("E4:E"&amp;ROW()-1)),""))</f>
        <v/>
      </c>
      <c r="F146" s="6" t="str">
        <f ca="1">IF(AND($A146&lt;&gt;"",$A146&lt;&gt;"TOTAL"),IF(AND([4]PDI_DES__SUBUNIDAD_SECCIÓN_UBIC!$J144&lt;&gt;"",[4]PDI_DES__SUBUNIDAD_SECCIÓN_UBIC!$J144&lt;&gt;0),[4]PDI_DES__SUBUNIDAD_SECCIÓN_UBIC!$J144,""),IF($A146="TOTAL",SUM(INDIRECT("F4:F"&amp;ROW()-1)),""))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IF(AND($A146&lt;&gt;"",$A146&lt;&gt;"TOTAL"),IF(AND([4]PDI_DES__SUBUNIDAD_SECCIÓN_UBIC!$M144&lt;&gt;"",[4]PDI_DES__SUBUNIDAD_SECCIÓN_UBIC!$M144&lt;&gt;0),[4]PDI_DES__SUBUNIDAD_SECCIÓN_UBIC!$M144,""),IF($A146="TOTAL",SUM(INDIRECT("H4:H"&amp;ROW()-1)),""))</f>
        <v/>
      </c>
      <c r="I146" s="6" t="str">
        <f ca="1">IF(AND($A146&lt;&gt;"",$A146&lt;&gt;"TOTAL"),IF(AND([4]PDI_DES__SUBUNIDAD_SECCIÓN_UBIC!$O144&lt;&gt;"",[4]PDI_DES__SUBUNIDAD_SECCIÓN_UBIC!$O144&lt;&gt;0),[4]PDI_DES__SUBUNIDAD_SECCIÓN_UBIC!$O144,""),IF($A146="TOTAL",SUM(INDIRECT("I4:I"&amp;ROW()-1)),""))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IF(AND($A146&lt;&gt;"",$A146&lt;&gt;"TOTAL"),IF(AND([4]PDI_DES__SUBUNIDAD_SECCIÓN_UBIC!$R144&lt;&gt;"",[4]PDI_DES__SUBUNIDAD_SECCIÓN_UBIC!$R144&lt;&gt;0),[4]PDI_DES__SUBUNIDAD_SECCIÓN_UBIC!$R144,""),IF($A146="TOTAL",SUM(INDIRECT("K4:K"&amp;ROW()-1)),""))</f>
        <v/>
      </c>
      <c r="L146" s="6" t="str">
        <f ca="1">IF(AND($A146&lt;&gt;"",$A146&lt;&gt;"TOTAL"),IF(AND([4]PDI_DES__SUBUNIDAD_SECCIÓN_UBIC!$T144&lt;&gt;"",[4]PDI_DES__SUBUNIDAD_SECCIÓN_UBIC!$T144&lt;&gt;0),[4]PDI_DES__SUBUNIDAD_SECCIÓN_UBIC!$T144,""),IF($A146="TOTAL",SUM(INDIRECT("L4:L"&amp;ROW()-1)),""))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IF(AND($A146&lt;&gt;"",$A146&lt;&gt;"TOTAL"),IF(AND([4]PDI_DES__SUBUNIDAD_SECCIÓN_UBIC!$W144&lt;&gt;"",[4]PDI_DES__SUBUNIDAD_SECCIÓN_UBIC!$W144&lt;&gt;0),[4]PDI_DES__SUBUNIDAD_SECCIÓN_UBIC!$W144,""),IF($A146="TOTAL",SUM(INDIRECT("N4:N"&amp;ROW()-1)),""))</f>
        <v/>
      </c>
      <c r="O146" s="6" t="str">
        <f ca="1">IF(AND($A146&lt;&gt;"",$A146&lt;&gt;"TOTAL"),IF(AND([4]PDI_DES__SUBUNIDAD_SECCIÓN_UBIC!$Y144&lt;&gt;"",[4]PDI_DES__SUBUNIDAD_SECCIÓN_UBIC!$Y144&lt;&gt;0),[4]PDI_DES__SUBUNIDAD_SECCIÓN_UBIC!$Y144,""),IF($A146="TOTAL",SUM(INDIRECT("O4:O"&amp;ROW()-1)),""))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IF(AND($A146&lt;&gt;"",$A146&lt;&gt;"TOTAL"),IF(AND([4]PDI_DES__SUBUNIDAD_SECCIÓN_UBIC!$AB144&lt;&gt;"",[4]PDI_DES__SUBUNIDAD_SECCIÓN_UBIC!$AB144&lt;&gt;0),[4]PDI_DES__SUBUNIDAD_SECCIÓN_UBIC!$AB144,""),IF($A146="TOTAL",SUM(INDIRECT("Q4:Q"&amp;ROW()-1)),""))</f>
        <v/>
      </c>
      <c r="R146" s="6" t="str">
        <f ca="1">IF(AND($A146&lt;&gt;"",$A146&lt;&gt;"TOTAL"),IF(AND([4]PDI_DES__SUBUNIDAD_SECCIÓN_UBIC!$AD144&lt;&gt;"",[4]PDI_DES__SUBUNIDAD_SECCIÓN_UBIC!$AD144&lt;&gt;0),[4]PDI_DES__SUBUNIDAD_SECCIÓN_UBIC!$AD144,""),IF($A146="TOTAL",SUM(INDIRECT("R4:R"&amp;ROW()-1)),""))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IF(AND($A146&lt;&gt;"",$A146&lt;&gt;"TOTAL"),IF(AND([4]PDI_DES__SUBUNIDAD_SECCIÓN_UBIC!$AG144&lt;&gt;"",[4]PDI_DES__SUBUNIDAD_SECCIÓN_UBIC!$AG144&lt;&gt;0),[4]PDI_DES__SUBUNIDAD_SECCIÓN_UBIC!$AG144,""),IF($A146="TOTAL",SUM(INDIRECT("T4:T"&amp;ROW()-1)),""))</f>
        <v/>
      </c>
      <c r="U146" s="6" t="str">
        <f ca="1">IF(AND($A146&lt;&gt;"",$A146&lt;&gt;"TOTAL"),IF(AND([4]PDI_DES__SUBUNIDAD_SECCIÓN_UBIC!$AI144&lt;&gt;"",[4]PDI_DES__SUBUNIDAD_SECCIÓN_UBIC!$AI144&lt;&gt;0),[4]PDI_DES__SUBUNIDAD_SECCIÓN_UBIC!$AI144,""),IF($A146="TOTAL",SUM(INDIRECT("U4:U"&amp;ROW()-1)),""))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IF(AND($A146&lt;&gt;"",$A146&lt;&gt;"TOTAL"),IF(AND([4]PDI_DES__SUBUNIDAD_SECCIÓN_UBIC!$AL144&lt;&gt;"",[4]PDI_DES__SUBUNIDAD_SECCIÓN_UBIC!$AL144&lt;&gt;0),[4]PDI_DES__SUBUNIDAD_SECCIÓN_UBIC!$AL144,""),IF($A146="TOTAL",SUM(INDIRECT("W4:W"&amp;ROW()-1)),""))</f>
        <v/>
      </c>
      <c r="X146" s="6" t="str">
        <f ca="1">IF(AND($A146&lt;&gt;"",$A146&lt;&gt;"TOTAL"),IF(AND([4]PDI_DES__SUBUNIDAD_SECCIÓN_UBIC!$AN144&lt;&gt;"",[4]PDI_DES__SUBUNIDAD_SECCIÓN_UBIC!$AN144&lt;&gt;0),[4]PDI_DES__SUBUNIDAD_SECCIÓN_UBIC!$AN144,""),IF($A146="TOTAL",SUM(INDIRECT("X4:X"&amp;ROW()-1)),""))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IF(AND($A146&lt;&gt;"",$A146&lt;&gt;"TOTAL"),IF(AND([4]PDI_DES__SUBUNIDAD_SECCIÓN_UBIC!$AQ144&lt;&gt;"",[4]PDI_DES__SUBUNIDAD_SECCIÓN_UBIC!$AQ144&lt;&gt;0),[4]PDI_DES__SUBUNIDAD_SECCIÓN_UBIC!$AQ144,""),IF($A146="TOTAL",SUM(INDIRECT("Z4:Z"&amp;ROW()-1)),""))</f>
        <v/>
      </c>
      <c r="AA146" s="6" t="str">
        <f ca="1">IF(AND($A146&lt;&gt;"",$A146&lt;&gt;"TOTAL"),IF(AND([4]PDI_DES__SUBUNIDAD_SECCIÓN_UBIC!$AS144&lt;&gt;"",[4]PDI_DES__SUBUNIDAD_SECCIÓN_UBIC!$AS144&lt;&gt;0),[4]PDI_DES__SUBUNIDAD_SECCIÓN_UBIC!$AS144,""),IF($A146="TOTAL",SUM(INDIRECT("AA4:AA"&amp;ROW()-1)),""))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IF(AND($A146&lt;&gt;"",$A146&lt;&gt;"TOTAL"),IF(AND([4]PDI_DES__SUBUNIDAD_SECCIÓN_UBIC!$AV144&lt;&gt;"",[4]PDI_DES__SUBUNIDAD_SECCIÓN_UBIC!$AV144&lt;&gt;0),[4]PDI_DES__SUBUNIDAD_SECCIÓN_UBIC!$AV144,""),IF($A146="TOTAL",SUM(INDIRECT("AC4:AC"&amp;ROW()-1)),""))</f>
        <v/>
      </c>
      <c r="AD146" s="6" t="str">
        <f ca="1">IF(AND($A146&lt;&gt;"",$A146&lt;&gt;"TOTAL"),IF(AND([4]PDI_DES__SUBUNIDAD_SECCIÓN_UBIC!$AX144&lt;&gt;"",[4]PDI_DES__SUBUNIDAD_SECCIÓN_UBIC!$AX144&lt;&gt;0),[4]PDI_DES__SUBUNIDAD_SECCIÓN_UBIC!$AX144,""),IF($A146="TOTAL",SUM(INDIRECT("AD4:AD"&amp;ROW()-1)),""))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IF(AND($A146&lt;&gt;"",$A146&lt;&gt;"TOTAL"),IF(AND([4]PDI_DES__SUBUNIDAD_SECCIÓN_UBIC!$BA144&lt;&gt;"",[4]PDI_DES__SUBUNIDAD_SECCIÓN_UBIC!$BA144&lt;&gt;0),[4]PDI_DES__SUBUNIDAD_SECCIÓN_UBIC!$BA144,""),IF($A146="TOTAL",SUM(INDIRECT("AF4:AF"&amp;ROW()-1)),""))</f>
        <v/>
      </c>
      <c r="AG146" s="6" t="str">
        <f ca="1">IF(AND($A146&lt;&gt;"",$A146&lt;&gt;"TOTAL"),IF(AND([4]PDI_DES__SUBUNIDAD_SECCIÓN_UBIC!$BC144&lt;&gt;"",[4]PDI_DES__SUBUNIDAD_SECCIÓN_UBIC!$BC144&lt;&gt;0),[4]PDI_DES__SUBUNIDAD_SECCIÓN_UBIC!$BC144,""),IF($A146="TOTAL",SUM(INDIRECT("AG4:AG"&amp;ROW()-1)),""))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IF(AND($A146&lt;&gt;"",$A146&lt;&gt;"TOTAL"),IF(AND([4]PDI_DES__SUBUNIDAD_SECCIÓN_UBIC!$BF144&lt;&gt;"",[4]PDI_DES__SUBUNIDAD_SECCIÓN_UBIC!$BF144&lt;&gt;0),[4]PDI_DES__SUBUNIDAD_SECCIÓN_UBIC!$BF144,""),IF($A146="TOTAL",SUM(INDIRECT("AI4:AI"&amp;ROW()-1)),""))</f>
        <v/>
      </c>
      <c r="AJ146" s="6" t="str">
        <f ca="1">IF(AND($A146&lt;&gt;"",$A146&lt;&gt;"TOTAL"),IF(AND([4]PDI_DES__SUBUNIDAD_SECCIÓN_UBIC!$BH144&lt;&gt;"",[4]PDI_DES__SUBUNIDAD_SECCIÓN_UBIC!$BH144&lt;&gt;0),[4]PDI_DES__SUBUNIDAD_SECCIÓN_UBIC!$BH144,""),IF($A146="TOTAL",SUM(INDIRECT("AJ4:AJ"&amp;ROW()-1)),""))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IF(AND($A146&lt;&gt;"",$A146&lt;&gt;"TOTAL"),IF(AND([4]PDI_DES__SUBUNIDAD_SECCIÓN_UBIC!$BK144&lt;&gt;"",[4]PDI_DES__SUBUNIDAD_SECCIÓN_UBIC!$BK144&lt;&gt;0),[4]PDI_DES__SUBUNIDAD_SECCIÓN_UBIC!$BK144,""),IF($A146="TOTAL",SUM(INDIRECT("AL4:AL"&amp;ROW()-1)),""))</f>
        <v/>
      </c>
      <c r="AM146" s="6" t="str">
        <f ca="1">IF(AND($A146&lt;&gt;"",$A146&lt;&gt;"TOTAL"),IF(AND([4]PDI_DES__SUBUNIDAD_SECCIÓN_UBIC!$BM144&lt;&gt;"",[4]PDI_DES__SUBUNIDAD_SECCIÓN_UBIC!$BM144&lt;&gt;0),[4]PDI_DES__SUBUNIDAD_SECCIÓN_UBIC!$BM144,""),IF($A146="TOTAL",SUM(INDIRECT("AM4:AM"&amp;ROW()-1)),""))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IF(AND($A146&lt;&gt;"",$A146&lt;&gt;"TOTAL"),IF(AND([4]PDI_DES__SUBUNIDAD_SECCIÓN_UBIC!$BP144&lt;&gt;"",[4]PDI_DES__SUBUNIDAD_SECCIÓN_UBIC!$BP144&lt;&gt;0),[4]PDI_DES__SUBUNIDAD_SECCIÓN_UBIC!$BP144,""),IF($A146="TOTAL",SUM(INDIRECT("AO4:AO"&amp;ROW()-1)),""))</f>
        <v/>
      </c>
      <c r="AP146" s="6" t="str">
        <f ca="1">IF(AND($A146&lt;&gt;"",$A146&lt;&gt;"TOTAL"),IF(AND([4]PDI_DES__SUBUNIDAD_SECCIÓN_UBIC!$BR144&lt;&gt;"",[4]PDI_DES__SUBUNIDAD_SECCIÓN_UBIC!$BR144&lt;&gt;0),[4]PDI_DES__SUBUNIDAD_SECCIÓN_UBIC!$BR144,""),IF($A146="TOTAL",SUM(INDIRECT("AP4:AP"&amp;ROW()-1)),""))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IF(AND($A146&lt;&gt;"",$A146&lt;&gt;"TOTAL"),IF(AND([4]PDI_DES__SUBUNIDAD_SECCIÓN_UBIC!$BU144&lt;&gt;"",[4]PDI_DES__SUBUNIDAD_SECCIÓN_UBIC!$BU144&lt;&gt;0),[4]PDI_DES__SUBUNIDAD_SECCIÓN_UBIC!$BU144,""),IF($A146="TOTAL",SUM(INDIRECT("AR4:AR"&amp;ROW()-1)),""))</f>
        <v/>
      </c>
      <c r="AS146" s="6" t="str">
        <f ca="1">IF(AND($A146&lt;&gt;"",$A146&lt;&gt;"TOTAL"),IF(AND([4]PDI_DES__SUBUNIDAD_SECCIÓN_UBIC!$BW144&lt;&gt;"",[4]PDI_DES__SUBUNIDAD_SECCIÓN_UBIC!$BW144&lt;&gt;0),[4]PDI_DES__SUBUNIDAD_SECCIÓN_UBIC!$BW144,""),IF($A146="TOTAL",SUM(INDIRECT("AS4:AS"&amp;ROW()-1)),""))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IF(AND($A146&lt;&gt;"",$A146&lt;&gt;"TOTAL"),IF(AND([4]PDI_DES__SUBUNIDAD_SECCIÓN_UBIC!$BZ144&lt;&gt;"",[4]PDI_DES__SUBUNIDAD_SECCIÓN_UBIC!$BZ144&lt;&gt;0),[4]PDI_DES__SUBUNIDAD_SECCIÓN_UBIC!$BZ144,""),IF($A146="TOTAL",SUM(INDIRECT("AU4:AU"&amp;ROW()-1)),""))</f>
        <v/>
      </c>
      <c r="AV146" s="6" t="str">
        <f ca="1">IF(AND($A146&lt;&gt;"",$A146&lt;&gt;"TOTAL"),IF(AND([4]PDI_DES__SUBUNIDAD_SECCIÓN_UBIC!$CB144&lt;&gt;"",[4]PDI_DES__SUBUNIDAD_SECCIÓN_UBIC!$CB144&lt;&gt;0),[4]PDI_DES__SUBUNIDAD_SECCIÓN_UBIC!$CB144,""),IF($A146="TOTAL",SUM(INDIRECT("AV4:AV"&amp;ROW()-1)),""))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IF(AND($A146&lt;&gt;"",$A146&lt;&gt;"TOTAL"),IF(AND([4]PDI_DES__SUBUNIDAD_SECCIÓN_UBIC!$CE144&lt;&gt;"",[4]PDI_DES__SUBUNIDAD_SECCIÓN_UBIC!$CE144&lt;&gt;0),[4]PDI_DES__SUBUNIDAD_SECCIÓN_UBIC!$CE144,""),IF($A146="TOTAL",SUM(INDIRECT("AX4:AX"&amp;ROW()-1)),""))</f>
        <v/>
      </c>
      <c r="AY146" s="6" t="str">
        <f ca="1">IF(AND($A146&lt;&gt;"",$A146&lt;&gt;"TOTAL"),IF(AND([4]PDI_DES__SUBUNIDAD_SECCIÓN_UBIC!$CG144&lt;&gt;"",[4]PDI_DES__SUBUNIDAD_SECCIÓN_UBIC!$CG144&lt;&gt;0),[4]PDI_DES__SUBUNIDAD_SECCIÓN_UBIC!$CG144,""),IF($A146="TOTAL",SUM(INDIRECT("AY4:AY"&amp;ROW()-1)),""))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IF(AND($A146&lt;&gt;"",$A146&lt;&gt;"TOTAL"),IF(AND([4]PDI_DES__SUBUNIDAD_SECCIÓN_UBIC!$CJ144&lt;&gt;"",[4]PDI_DES__SUBUNIDAD_SECCIÓN_UBIC!$CJ144&lt;&gt;0),[4]PDI_DES__SUBUNIDAD_SECCIÓN_UBIC!$CJ144,""),IF($A146="TOTAL",SUM(INDIRECT("BA4:BA"&amp;ROW()-1)),""))</f>
        <v/>
      </c>
      <c r="BB146" s="6" t="str">
        <f ca="1">IF(AND($A146&lt;&gt;"",$A146&lt;&gt;"TOTAL"),IF(AND([4]PDI_DES__SUBUNIDAD_SECCIÓN_UBIC!$CL144&lt;&gt;"",[4]PDI_DES__SUBUNIDAD_SECCIÓN_UBIC!$CL144&lt;&gt;0),[4]PDI_DES__SUBUNIDAD_SECCIÓN_UBIC!$CL144,""),IF($A146="TOTAL",SUM(INDIRECT("BB4:BB"&amp;ROW()-1)),""))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IF(AND($A146&lt;&gt;"",$A146&lt;&gt;"TOTAL"),IF(AND([4]PDI_DES__SUBUNIDAD_SECCIÓN_UBIC!$CO144&lt;&gt;"",[4]PDI_DES__SUBUNIDAD_SECCIÓN_UBIC!$CO144&lt;&gt;0),[4]PDI_DES__SUBUNIDAD_SECCIÓN_UBIC!$CO144,""),IF($A146="TOTAL",SUM(INDIRECT("BD4:BD"&amp;ROW()-1)),""))</f>
        <v/>
      </c>
      <c r="BE146" s="6" t="str">
        <f ca="1">IF(AND($A146&lt;&gt;"",$A146&lt;&gt;"TOTAL"),IF(AND([4]PDI_DES__SUBUNIDAD_SECCIÓN_UBIC!$CQ144&lt;&gt;"",[4]PDI_DES__SUBUNIDAD_SECCIÓN_UBIC!$CQ144&lt;&gt;0),[4]PDI_DES__SUBUNIDAD_SECCIÓN_UBIC!$CQ144,""),IF($A146="TOTAL",SUM(INDIRECT("BE4:BE"&amp;ROW()-1)),""))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IF([4]PDI_DES__SUBUNIDAD_SECCIÓN_UBIC!$B145&lt;&gt;"",[4]PDI_DES__SUBUNIDAD_SECCIÓN_UBIC!$B145,IF(AND([4]PDI_DES__SUBUNIDAD_SECCIÓN_UBIC!$B145="",[4]PDI_DES__SUBUNIDAD_SECCIÓN_UBIC!$B146="",[4]PDI_DES__SUBUNIDAD_SECCIÓN_UBIC!$B144=""),"","TOTAL"))</f>
        <v/>
      </c>
      <c r="B147" s="6" t="str">
        <f ca="1">IF(AND($A147&lt;&gt;"",$A147&lt;&gt;"TOTAL"),IF(AND([4]PDI_DES__SUBUNIDAD_SECCIÓN_UBIC!$C145&lt;&gt;"",[4]PDI_DES__SUBUNIDAD_SECCIÓN_UBIC!$C145&lt;&gt;0),[4]PDI_DES__SUBUNIDAD_SECCIÓN_UBIC!$C145,""),IF($A147="TOTAL",SUM(INDIRECT("B4:B"&amp;ROW()-1)),""))</f>
        <v/>
      </c>
      <c r="C147" s="6" t="str">
        <f ca="1">IF(AND($A147&lt;&gt;"",$A147&lt;&gt;"TOTAL"),IF(AND([4]PDI_DES__SUBUNIDAD_SECCIÓN_UBIC!$E145&lt;&gt;"",[4]PDI_DES__SUBUNIDAD_SECCIÓN_UBIC!$E145&lt;&gt;0),[4]PDI_DES__SUBUNIDAD_SECCIÓN_UBIC!$E145,""),IF($A147="TOTAL",SUM(INDIRECT("C4:C"&amp;ROW()-1)),""))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IF(AND($A147&lt;&gt;"",$A147&lt;&gt;"TOTAL"),IF(AND([4]PDI_DES__SUBUNIDAD_SECCIÓN_UBIC!$H145&lt;&gt;"",[4]PDI_DES__SUBUNIDAD_SECCIÓN_UBIC!$H145&lt;&gt;0),[4]PDI_DES__SUBUNIDAD_SECCIÓN_UBIC!$H145,""),IF($A147="TOTAL",SUM(INDIRECT("E4:E"&amp;ROW()-1)),""))</f>
        <v/>
      </c>
      <c r="F147" s="6" t="str">
        <f ca="1">IF(AND($A147&lt;&gt;"",$A147&lt;&gt;"TOTAL"),IF(AND([4]PDI_DES__SUBUNIDAD_SECCIÓN_UBIC!$J145&lt;&gt;"",[4]PDI_DES__SUBUNIDAD_SECCIÓN_UBIC!$J145&lt;&gt;0),[4]PDI_DES__SUBUNIDAD_SECCIÓN_UBIC!$J145,""),IF($A147="TOTAL",SUM(INDIRECT("F4:F"&amp;ROW()-1)),""))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IF(AND($A147&lt;&gt;"",$A147&lt;&gt;"TOTAL"),IF(AND([4]PDI_DES__SUBUNIDAD_SECCIÓN_UBIC!$M145&lt;&gt;"",[4]PDI_DES__SUBUNIDAD_SECCIÓN_UBIC!$M145&lt;&gt;0),[4]PDI_DES__SUBUNIDAD_SECCIÓN_UBIC!$M145,""),IF($A147="TOTAL",SUM(INDIRECT("H4:H"&amp;ROW()-1)),""))</f>
        <v/>
      </c>
      <c r="I147" s="6" t="str">
        <f ca="1">IF(AND($A147&lt;&gt;"",$A147&lt;&gt;"TOTAL"),IF(AND([4]PDI_DES__SUBUNIDAD_SECCIÓN_UBIC!$O145&lt;&gt;"",[4]PDI_DES__SUBUNIDAD_SECCIÓN_UBIC!$O145&lt;&gt;0),[4]PDI_DES__SUBUNIDAD_SECCIÓN_UBIC!$O145,""),IF($A147="TOTAL",SUM(INDIRECT("I4:I"&amp;ROW()-1)),""))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IF(AND($A147&lt;&gt;"",$A147&lt;&gt;"TOTAL"),IF(AND([4]PDI_DES__SUBUNIDAD_SECCIÓN_UBIC!$R145&lt;&gt;"",[4]PDI_DES__SUBUNIDAD_SECCIÓN_UBIC!$R145&lt;&gt;0),[4]PDI_DES__SUBUNIDAD_SECCIÓN_UBIC!$R145,""),IF($A147="TOTAL",SUM(INDIRECT("K4:K"&amp;ROW()-1)),""))</f>
        <v/>
      </c>
      <c r="L147" s="6" t="str">
        <f ca="1">IF(AND($A147&lt;&gt;"",$A147&lt;&gt;"TOTAL"),IF(AND([4]PDI_DES__SUBUNIDAD_SECCIÓN_UBIC!$T145&lt;&gt;"",[4]PDI_DES__SUBUNIDAD_SECCIÓN_UBIC!$T145&lt;&gt;0),[4]PDI_DES__SUBUNIDAD_SECCIÓN_UBIC!$T145,""),IF($A147="TOTAL",SUM(INDIRECT("L4:L"&amp;ROW()-1)),""))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IF(AND($A147&lt;&gt;"",$A147&lt;&gt;"TOTAL"),IF(AND([4]PDI_DES__SUBUNIDAD_SECCIÓN_UBIC!$W145&lt;&gt;"",[4]PDI_DES__SUBUNIDAD_SECCIÓN_UBIC!$W145&lt;&gt;0),[4]PDI_DES__SUBUNIDAD_SECCIÓN_UBIC!$W145,""),IF($A147="TOTAL",SUM(INDIRECT("N4:N"&amp;ROW()-1)),""))</f>
        <v/>
      </c>
      <c r="O147" s="6" t="str">
        <f ca="1">IF(AND($A147&lt;&gt;"",$A147&lt;&gt;"TOTAL"),IF(AND([4]PDI_DES__SUBUNIDAD_SECCIÓN_UBIC!$Y145&lt;&gt;"",[4]PDI_DES__SUBUNIDAD_SECCIÓN_UBIC!$Y145&lt;&gt;0),[4]PDI_DES__SUBUNIDAD_SECCIÓN_UBIC!$Y145,""),IF($A147="TOTAL",SUM(INDIRECT("O4:O"&amp;ROW()-1)),""))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IF(AND($A147&lt;&gt;"",$A147&lt;&gt;"TOTAL"),IF(AND([4]PDI_DES__SUBUNIDAD_SECCIÓN_UBIC!$AB145&lt;&gt;"",[4]PDI_DES__SUBUNIDAD_SECCIÓN_UBIC!$AB145&lt;&gt;0),[4]PDI_DES__SUBUNIDAD_SECCIÓN_UBIC!$AB145,""),IF($A147="TOTAL",SUM(INDIRECT("Q4:Q"&amp;ROW()-1)),""))</f>
        <v/>
      </c>
      <c r="R147" s="6" t="str">
        <f ca="1">IF(AND($A147&lt;&gt;"",$A147&lt;&gt;"TOTAL"),IF(AND([4]PDI_DES__SUBUNIDAD_SECCIÓN_UBIC!$AD145&lt;&gt;"",[4]PDI_DES__SUBUNIDAD_SECCIÓN_UBIC!$AD145&lt;&gt;0),[4]PDI_DES__SUBUNIDAD_SECCIÓN_UBIC!$AD145,""),IF($A147="TOTAL",SUM(INDIRECT("R4:R"&amp;ROW()-1)),""))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IF(AND($A147&lt;&gt;"",$A147&lt;&gt;"TOTAL"),IF(AND([4]PDI_DES__SUBUNIDAD_SECCIÓN_UBIC!$AG145&lt;&gt;"",[4]PDI_DES__SUBUNIDAD_SECCIÓN_UBIC!$AG145&lt;&gt;0),[4]PDI_DES__SUBUNIDAD_SECCIÓN_UBIC!$AG145,""),IF($A147="TOTAL",SUM(INDIRECT("T4:T"&amp;ROW()-1)),""))</f>
        <v/>
      </c>
      <c r="U147" s="6" t="str">
        <f ca="1">IF(AND($A147&lt;&gt;"",$A147&lt;&gt;"TOTAL"),IF(AND([4]PDI_DES__SUBUNIDAD_SECCIÓN_UBIC!$AI145&lt;&gt;"",[4]PDI_DES__SUBUNIDAD_SECCIÓN_UBIC!$AI145&lt;&gt;0),[4]PDI_DES__SUBUNIDAD_SECCIÓN_UBIC!$AI145,""),IF($A147="TOTAL",SUM(INDIRECT("U4:U"&amp;ROW()-1)),""))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IF(AND($A147&lt;&gt;"",$A147&lt;&gt;"TOTAL"),IF(AND([4]PDI_DES__SUBUNIDAD_SECCIÓN_UBIC!$AL145&lt;&gt;"",[4]PDI_DES__SUBUNIDAD_SECCIÓN_UBIC!$AL145&lt;&gt;0),[4]PDI_DES__SUBUNIDAD_SECCIÓN_UBIC!$AL145,""),IF($A147="TOTAL",SUM(INDIRECT("W4:W"&amp;ROW()-1)),""))</f>
        <v/>
      </c>
      <c r="X147" s="6" t="str">
        <f ca="1">IF(AND($A147&lt;&gt;"",$A147&lt;&gt;"TOTAL"),IF(AND([4]PDI_DES__SUBUNIDAD_SECCIÓN_UBIC!$AN145&lt;&gt;"",[4]PDI_DES__SUBUNIDAD_SECCIÓN_UBIC!$AN145&lt;&gt;0),[4]PDI_DES__SUBUNIDAD_SECCIÓN_UBIC!$AN145,""),IF($A147="TOTAL",SUM(INDIRECT("X4:X"&amp;ROW()-1)),""))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IF(AND($A147&lt;&gt;"",$A147&lt;&gt;"TOTAL"),IF(AND([4]PDI_DES__SUBUNIDAD_SECCIÓN_UBIC!$AQ145&lt;&gt;"",[4]PDI_DES__SUBUNIDAD_SECCIÓN_UBIC!$AQ145&lt;&gt;0),[4]PDI_DES__SUBUNIDAD_SECCIÓN_UBIC!$AQ145,""),IF($A147="TOTAL",SUM(INDIRECT("Z4:Z"&amp;ROW()-1)),""))</f>
        <v/>
      </c>
      <c r="AA147" s="6" t="str">
        <f ca="1">IF(AND($A147&lt;&gt;"",$A147&lt;&gt;"TOTAL"),IF(AND([4]PDI_DES__SUBUNIDAD_SECCIÓN_UBIC!$AS145&lt;&gt;"",[4]PDI_DES__SUBUNIDAD_SECCIÓN_UBIC!$AS145&lt;&gt;0),[4]PDI_DES__SUBUNIDAD_SECCIÓN_UBIC!$AS145,""),IF($A147="TOTAL",SUM(INDIRECT("AA4:AA"&amp;ROW()-1)),""))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IF(AND($A147&lt;&gt;"",$A147&lt;&gt;"TOTAL"),IF(AND([4]PDI_DES__SUBUNIDAD_SECCIÓN_UBIC!$AV145&lt;&gt;"",[4]PDI_DES__SUBUNIDAD_SECCIÓN_UBIC!$AV145&lt;&gt;0),[4]PDI_DES__SUBUNIDAD_SECCIÓN_UBIC!$AV145,""),IF($A147="TOTAL",SUM(INDIRECT("AC4:AC"&amp;ROW()-1)),""))</f>
        <v/>
      </c>
      <c r="AD147" s="6" t="str">
        <f ca="1">IF(AND($A147&lt;&gt;"",$A147&lt;&gt;"TOTAL"),IF(AND([4]PDI_DES__SUBUNIDAD_SECCIÓN_UBIC!$AX145&lt;&gt;"",[4]PDI_DES__SUBUNIDAD_SECCIÓN_UBIC!$AX145&lt;&gt;0),[4]PDI_DES__SUBUNIDAD_SECCIÓN_UBIC!$AX145,""),IF($A147="TOTAL",SUM(INDIRECT("AD4:AD"&amp;ROW()-1)),""))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IF(AND($A147&lt;&gt;"",$A147&lt;&gt;"TOTAL"),IF(AND([4]PDI_DES__SUBUNIDAD_SECCIÓN_UBIC!$BA145&lt;&gt;"",[4]PDI_DES__SUBUNIDAD_SECCIÓN_UBIC!$BA145&lt;&gt;0),[4]PDI_DES__SUBUNIDAD_SECCIÓN_UBIC!$BA145,""),IF($A147="TOTAL",SUM(INDIRECT("AF4:AF"&amp;ROW()-1)),""))</f>
        <v/>
      </c>
      <c r="AG147" s="6" t="str">
        <f ca="1">IF(AND($A147&lt;&gt;"",$A147&lt;&gt;"TOTAL"),IF(AND([4]PDI_DES__SUBUNIDAD_SECCIÓN_UBIC!$BC145&lt;&gt;"",[4]PDI_DES__SUBUNIDAD_SECCIÓN_UBIC!$BC145&lt;&gt;0),[4]PDI_DES__SUBUNIDAD_SECCIÓN_UBIC!$BC145,""),IF($A147="TOTAL",SUM(INDIRECT("AG4:AG"&amp;ROW()-1)),""))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IF(AND($A147&lt;&gt;"",$A147&lt;&gt;"TOTAL"),IF(AND([4]PDI_DES__SUBUNIDAD_SECCIÓN_UBIC!$BF145&lt;&gt;"",[4]PDI_DES__SUBUNIDAD_SECCIÓN_UBIC!$BF145&lt;&gt;0),[4]PDI_DES__SUBUNIDAD_SECCIÓN_UBIC!$BF145,""),IF($A147="TOTAL",SUM(INDIRECT("AI4:AI"&amp;ROW()-1)),""))</f>
        <v/>
      </c>
      <c r="AJ147" s="6" t="str">
        <f ca="1">IF(AND($A147&lt;&gt;"",$A147&lt;&gt;"TOTAL"),IF(AND([4]PDI_DES__SUBUNIDAD_SECCIÓN_UBIC!$BH145&lt;&gt;"",[4]PDI_DES__SUBUNIDAD_SECCIÓN_UBIC!$BH145&lt;&gt;0),[4]PDI_DES__SUBUNIDAD_SECCIÓN_UBIC!$BH145,""),IF($A147="TOTAL",SUM(INDIRECT("AJ4:AJ"&amp;ROW()-1)),""))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IF(AND($A147&lt;&gt;"",$A147&lt;&gt;"TOTAL"),IF(AND([4]PDI_DES__SUBUNIDAD_SECCIÓN_UBIC!$BK145&lt;&gt;"",[4]PDI_DES__SUBUNIDAD_SECCIÓN_UBIC!$BK145&lt;&gt;0),[4]PDI_DES__SUBUNIDAD_SECCIÓN_UBIC!$BK145,""),IF($A147="TOTAL",SUM(INDIRECT("AL4:AL"&amp;ROW()-1)),""))</f>
        <v/>
      </c>
      <c r="AM147" s="6" t="str">
        <f ca="1">IF(AND($A147&lt;&gt;"",$A147&lt;&gt;"TOTAL"),IF(AND([4]PDI_DES__SUBUNIDAD_SECCIÓN_UBIC!$BM145&lt;&gt;"",[4]PDI_DES__SUBUNIDAD_SECCIÓN_UBIC!$BM145&lt;&gt;0),[4]PDI_DES__SUBUNIDAD_SECCIÓN_UBIC!$BM145,""),IF($A147="TOTAL",SUM(INDIRECT("AM4:AM"&amp;ROW()-1)),""))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IF(AND($A147&lt;&gt;"",$A147&lt;&gt;"TOTAL"),IF(AND([4]PDI_DES__SUBUNIDAD_SECCIÓN_UBIC!$BP145&lt;&gt;"",[4]PDI_DES__SUBUNIDAD_SECCIÓN_UBIC!$BP145&lt;&gt;0),[4]PDI_DES__SUBUNIDAD_SECCIÓN_UBIC!$BP145,""),IF($A147="TOTAL",SUM(INDIRECT("AO4:AO"&amp;ROW()-1)),""))</f>
        <v/>
      </c>
      <c r="AP147" s="6" t="str">
        <f ca="1">IF(AND($A147&lt;&gt;"",$A147&lt;&gt;"TOTAL"),IF(AND([4]PDI_DES__SUBUNIDAD_SECCIÓN_UBIC!$BR145&lt;&gt;"",[4]PDI_DES__SUBUNIDAD_SECCIÓN_UBIC!$BR145&lt;&gt;0),[4]PDI_DES__SUBUNIDAD_SECCIÓN_UBIC!$BR145,""),IF($A147="TOTAL",SUM(INDIRECT("AP4:AP"&amp;ROW()-1)),""))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IF(AND($A147&lt;&gt;"",$A147&lt;&gt;"TOTAL"),IF(AND([4]PDI_DES__SUBUNIDAD_SECCIÓN_UBIC!$BU145&lt;&gt;"",[4]PDI_DES__SUBUNIDAD_SECCIÓN_UBIC!$BU145&lt;&gt;0),[4]PDI_DES__SUBUNIDAD_SECCIÓN_UBIC!$BU145,""),IF($A147="TOTAL",SUM(INDIRECT("AR4:AR"&amp;ROW()-1)),""))</f>
        <v/>
      </c>
      <c r="AS147" s="6" t="str">
        <f ca="1">IF(AND($A147&lt;&gt;"",$A147&lt;&gt;"TOTAL"),IF(AND([4]PDI_DES__SUBUNIDAD_SECCIÓN_UBIC!$BW145&lt;&gt;"",[4]PDI_DES__SUBUNIDAD_SECCIÓN_UBIC!$BW145&lt;&gt;0),[4]PDI_DES__SUBUNIDAD_SECCIÓN_UBIC!$BW145,""),IF($A147="TOTAL",SUM(INDIRECT("AS4:AS"&amp;ROW()-1)),""))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IF(AND($A147&lt;&gt;"",$A147&lt;&gt;"TOTAL"),IF(AND([4]PDI_DES__SUBUNIDAD_SECCIÓN_UBIC!$BZ145&lt;&gt;"",[4]PDI_DES__SUBUNIDAD_SECCIÓN_UBIC!$BZ145&lt;&gt;0),[4]PDI_DES__SUBUNIDAD_SECCIÓN_UBIC!$BZ145,""),IF($A147="TOTAL",SUM(INDIRECT("AU4:AU"&amp;ROW()-1)),""))</f>
        <v/>
      </c>
      <c r="AV147" s="6" t="str">
        <f ca="1">IF(AND($A147&lt;&gt;"",$A147&lt;&gt;"TOTAL"),IF(AND([4]PDI_DES__SUBUNIDAD_SECCIÓN_UBIC!$CB145&lt;&gt;"",[4]PDI_DES__SUBUNIDAD_SECCIÓN_UBIC!$CB145&lt;&gt;0),[4]PDI_DES__SUBUNIDAD_SECCIÓN_UBIC!$CB145,""),IF($A147="TOTAL",SUM(INDIRECT("AV4:AV"&amp;ROW()-1)),""))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IF(AND($A147&lt;&gt;"",$A147&lt;&gt;"TOTAL"),IF(AND([4]PDI_DES__SUBUNIDAD_SECCIÓN_UBIC!$CE145&lt;&gt;"",[4]PDI_DES__SUBUNIDAD_SECCIÓN_UBIC!$CE145&lt;&gt;0),[4]PDI_DES__SUBUNIDAD_SECCIÓN_UBIC!$CE145,""),IF($A147="TOTAL",SUM(INDIRECT("AX4:AX"&amp;ROW()-1)),""))</f>
        <v/>
      </c>
      <c r="AY147" s="6" t="str">
        <f ca="1">IF(AND($A147&lt;&gt;"",$A147&lt;&gt;"TOTAL"),IF(AND([4]PDI_DES__SUBUNIDAD_SECCIÓN_UBIC!$CG145&lt;&gt;"",[4]PDI_DES__SUBUNIDAD_SECCIÓN_UBIC!$CG145&lt;&gt;0),[4]PDI_DES__SUBUNIDAD_SECCIÓN_UBIC!$CG145,""),IF($A147="TOTAL",SUM(INDIRECT("AY4:AY"&amp;ROW()-1)),""))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IF(AND($A147&lt;&gt;"",$A147&lt;&gt;"TOTAL"),IF(AND([4]PDI_DES__SUBUNIDAD_SECCIÓN_UBIC!$CJ145&lt;&gt;"",[4]PDI_DES__SUBUNIDAD_SECCIÓN_UBIC!$CJ145&lt;&gt;0),[4]PDI_DES__SUBUNIDAD_SECCIÓN_UBIC!$CJ145,""),IF($A147="TOTAL",SUM(INDIRECT("BA4:BA"&amp;ROW()-1)),""))</f>
        <v/>
      </c>
      <c r="BB147" s="6" t="str">
        <f ca="1">IF(AND($A147&lt;&gt;"",$A147&lt;&gt;"TOTAL"),IF(AND([4]PDI_DES__SUBUNIDAD_SECCIÓN_UBIC!$CL145&lt;&gt;"",[4]PDI_DES__SUBUNIDAD_SECCIÓN_UBIC!$CL145&lt;&gt;0),[4]PDI_DES__SUBUNIDAD_SECCIÓN_UBIC!$CL145,""),IF($A147="TOTAL",SUM(INDIRECT("BB4:BB"&amp;ROW()-1)),""))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IF(AND($A147&lt;&gt;"",$A147&lt;&gt;"TOTAL"),IF(AND([4]PDI_DES__SUBUNIDAD_SECCIÓN_UBIC!$CO145&lt;&gt;"",[4]PDI_DES__SUBUNIDAD_SECCIÓN_UBIC!$CO145&lt;&gt;0),[4]PDI_DES__SUBUNIDAD_SECCIÓN_UBIC!$CO145,""),IF($A147="TOTAL",SUM(INDIRECT("BD4:BD"&amp;ROW()-1)),""))</f>
        <v/>
      </c>
      <c r="BE147" s="6" t="str">
        <f ca="1">IF(AND($A147&lt;&gt;"",$A147&lt;&gt;"TOTAL"),IF(AND([4]PDI_DES__SUBUNIDAD_SECCIÓN_UBIC!$CQ145&lt;&gt;"",[4]PDI_DES__SUBUNIDAD_SECCIÓN_UBIC!$CQ145&lt;&gt;0),[4]PDI_DES__SUBUNIDAD_SECCIÓN_UBIC!$CQ145,""),IF($A147="TOTAL",SUM(INDIRECT("BE4:BE"&amp;ROW()-1)),""))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IF([4]PDI_DES__SUBUNIDAD_SECCIÓN_UBIC!$B146&lt;&gt;"",[4]PDI_DES__SUBUNIDAD_SECCIÓN_UBIC!$B146,IF(AND([4]PDI_DES__SUBUNIDAD_SECCIÓN_UBIC!$B146="",[4]PDI_DES__SUBUNIDAD_SECCIÓN_UBIC!$B147="",[4]PDI_DES__SUBUNIDAD_SECCIÓN_UBIC!$B145=""),"","TOTAL"))</f>
        <v/>
      </c>
      <c r="B148" s="6" t="str">
        <f ca="1">IF(AND($A148&lt;&gt;"",$A148&lt;&gt;"TOTAL"),IF(AND([4]PDI_DES__SUBUNIDAD_SECCIÓN_UBIC!$C146&lt;&gt;"",[4]PDI_DES__SUBUNIDAD_SECCIÓN_UBIC!$C146&lt;&gt;0),[4]PDI_DES__SUBUNIDAD_SECCIÓN_UBIC!$C146,""),IF($A148="TOTAL",SUM(INDIRECT("B4:B"&amp;ROW()-1)),""))</f>
        <v/>
      </c>
      <c r="C148" s="6" t="str">
        <f ca="1">IF(AND($A148&lt;&gt;"",$A148&lt;&gt;"TOTAL"),IF(AND([4]PDI_DES__SUBUNIDAD_SECCIÓN_UBIC!$E146&lt;&gt;"",[4]PDI_DES__SUBUNIDAD_SECCIÓN_UBIC!$E146&lt;&gt;0),[4]PDI_DES__SUBUNIDAD_SECCIÓN_UBIC!$E146,""),IF($A148="TOTAL",SUM(INDIRECT("C4:C"&amp;ROW()-1)),""))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IF(AND($A148&lt;&gt;"",$A148&lt;&gt;"TOTAL"),IF(AND([4]PDI_DES__SUBUNIDAD_SECCIÓN_UBIC!$H146&lt;&gt;"",[4]PDI_DES__SUBUNIDAD_SECCIÓN_UBIC!$H146&lt;&gt;0),[4]PDI_DES__SUBUNIDAD_SECCIÓN_UBIC!$H146,""),IF($A148="TOTAL",SUM(INDIRECT("E4:E"&amp;ROW()-1)),""))</f>
        <v/>
      </c>
      <c r="F148" s="6" t="str">
        <f ca="1">IF(AND($A148&lt;&gt;"",$A148&lt;&gt;"TOTAL"),IF(AND([4]PDI_DES__SUBUNIDAD_SECCIÓN_UBIC!$J146&lt;&gt;"",[4]PDI_DES__SUBUNIDAD_SECCIÓN_UBIC!$J146&lt;&gt;0),[4]PDI_DES__SUBUNIDAD_SECCIÓN_UBIC!$J146,""),IF($A148="TOTAL",SUM(INDIRECT("F4:F"&amp;ROW()-1)),""))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IF(AND($A148&lt;&gt;"",$A148&lt;&gt;"TOTAL"),IF(AND([4]PDI_DES__SUBUNIDAD_SECCIÓN_UBIC!$M146&lt;&gt;"",[4]PDI_DES__SUBUNIDAD_SECCIÓN_UBIC!$M146&lt;&gt;0),[4]PDI_DES__SUBUNIDAD_SECCIÓN_UBIC!$M146,""),IF($A148="TOTAL",SUM(INDIRECT("H4:H"&amp;ROW()-1)),""))</f>
        <v/>
      </c>
      <c r="I148" s="6" t="str">
        <f ca="1">IF(AND($A148&lt;&gt;"",$A148&lt;&gt;"TOTAL"),IF(AND([4]PDI_DES__SUBUNIDAD_SECCIÓN_UBIC!$O146&lt;&gt;"",[4]PDI_DES__SUBUNIDAD_SECCIÓN_UBIC!$O146&lt;&gt;0),[4]PDI_DES__SUBUNIDAD_SECCIÓN_UBIC!$O146,""),IF($A148="TOTAL",SUM(INDIRECT("I4:I"&amp;ROW()-1)),""))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IF(AND($A148&lt;&gt;"",$A148&lt;&gt;"TOTAL"),IF(AND([4]PDI_DES__SUBUNIDAD_SECCIÓN_UBIC!$R146&lt;&gt;"",[4]PDI_DES__SUBUNIDAD_SECCIÓN_UBIC!$R146&lt;&gt;0),[4]PDI_DES__SUBUNIDAD_SECCIÓN_UBIC!$R146,""),IF($A148="TOTAL",SUM(INDIRECT("K4:K"&amp;ROW()-1)),""))</f>
        <v/>
      </c>
      <c r="L148" s="6" t="str">
        <f ca="1">IF(AND($A148&lt;&gt;"",$A148&lt;&gt;"TOTAL"),IF(AND([4]PDI_DES__SUBUNIDAD_SECCIÓN_UBIC!$T146&lt;&gt;"",[4]PDI_DES__SUBUNIDAD_SECCIÓN_UBIC!$T146&lt;&gt;0),[4]PDI_DES__SUBUNIDAD_SECCIÓN_UBIC!$T146,""),IF($A148="TOTAL",SUM(INDIRECT("L4:L"&amp;ROW()-1)),""))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IF(AND($A148&lt;&gt;"",$A148&lt;&gt;"TOTAL"),IF(AND([4]PDI_DES__SUBUNIDAD_SECCIÓN_UBIC!$W146&lt;&gt;"",[4]PDI_DES__SUBUNIDAD_SECCIÓN_UBIC!$W146&lt;&gt;0),[4]PDI_DES__SUBUNIDAD_SECCIÓN_UBIC!$W146,""),IF($A148="TOTAL",SUM(INDIRECT("N4:N"&amp;ROW()-1)),""))</f>
        <v/>
      </c>
      <c r="O148" s="6" t="str">
        <f ca="1">IF(AND($A148&lt;&gt;"",$A148&lt;&gt;"TOTAL"),IF(AND([4]PDI_DES__SUBUNIDAD_SECCIÓN_UBIC!$Y146&lt;&gt;"",[4]PDI_DES__SUBUNIDAD_SECCIÓN_UBIC!$Y146&lt;&gt;0),[4]PDI_DES__SUBUNIDAD_SECCIÓN_UBIC!$Y146,""),IF($A148="TOTAL",SUM(INDIRECT("O4:O"&amp;ROW()-1)),""))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IF(AND($A148&lt;&gt;"",$A148&lt;&gt;"TOTAL"),IF(AND([4]PDI_DES__SUBUNIDAD_SECCIÓN_UBIC!$AB146&lt;&gt;"",[4]PDI_DES__SUBUNIDAD_SECCIÓN_UBIC!$AB146&lt;&gt;0),[4]PDI_DES__SUBUNIDAD_SECCIÓN_UBIC!$AB146,""),IF($A148="TOTAL",SUM(INDIRECT("Q4:Q"&amp;ROW()-1)),""))</f>
        <v/>
      </c>
      <c r="R148" s="6" t="str">
        <f ca="1">IF(AND($A148&lt;&gt;"",$A148&lt;&gt;"TOTAL"),IF(AND([4]PDI_DES__SUBUNIDAD_SECCIÓN_UBIC!$AD146&lt;&gt;"",[4]PDI_DES__SUBUNIDAD_SECCIÓN_UBIC!$AD146&lt;&gt;0),[4]PDI_DES__SUBUNIDAD_SECCIÓN_UBIC!$AD146,""),IF($A148="TOTAL",SUM(INDIRECT("R4:R"&amp;ROW()-1)),""))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IF(AND($A148&lt;&gt;"",$A148&lt;&gt;"TOTAL"),IF(AND([4]PDI_DES__SUBUNIDAD_SECCIÓN_UBIC!$AG146&lt;&gt;"",[4]PDI_DES__SUBUNIDAD_SECCIÓN_UBIC!$AG146&lt;&gt;0),[4]PDI_DES__SUBUNIDAD_SECCIÓN_UBIC!$AG146,""),IF($A148="TOTAL",SUM(INDIRECT("T4:T"&amp;ROW()-1)),""))</f>
        <v/>
      </c>
      <c r="U148" s="6" t="str">
        <f ca="1">IF(AND($A148&lt;&gt;"",$A148&lt;&gt;"TOTAL"),IF(AND([4]PDI_DES__SUBUNIDAD_SECCIÓN_UBIC!$AI146&lt;&gt;"",[4]PDI_DES__SUBUNIDAD_SECCIÓN_UBIC!$AI146&lt;&gt;0),[4]PDI_DES__SUBUNIDAD_SECCIÓN_UBIC!$AI146,""),IF($A148="TOTAL",SUM(INDIRECT("U4:U"&amp;ROW()-1)),""))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IF(AND($A148&lt;&gt;"",$A148&lt;&gt;"TOTAL"),IF(AND([4]PDI_DES__SUBUNIDAD_SECCIÓN_UBIC!$AL146&lt;&gt;"",[4]PDI_DES__SUBUNIDAD_SECCIÓN_UBIC!$AL146&lt;&gt;0),[4]PDI_DES__SUBUNIDAD_SECCIÓN_UBIC!$AL146,""),IF($A148="TOTAL",SUM(INDIRECT("W4:W"&amp;ROW()-1)),""))</f>
        <v/>
      </c>
      <c r="X148" s="6" t="str">
        <f ca="1">IF(AND($A148&lt;&gt;"",$A148&lt;&gt;"TOTAL"),IF(AND([4]PDI_DES__SUBUNIDAD_SECCIÓN_UBIC!$AN146&lt;&gt;"",[4]PDI_DES__SUBUNIDAD_SECCIÓN_UBIC!$AN146&lt;&gt;0),[4]PDI_DES__SUBUNIDAD_SECCIÓN_UBIC!$AN146,""),IF($A148="TOTAL",SUM(INDIRECT("X4:X"&amp;ROW()-1)),""))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IF(AND($A148&lt;&gt;"",$A148&lt;&gt;"TOTAL"),IF(AND([4]PDI_DES__SUBUNIDAD_SECCIÓN_UBIC!$AQ146&lt;&gt;"",[4]PDI_DES__SUBUNIDAD_SECCIÓN_UBIC!$AQ146&lt;&gt;0),[4]PDI_DES__SUBUNIDAD_SECCIÓN_UBIC!$AQ146,""),IF($A148="TOTAL",SUM(INDIRECT("Z4:Z"&amp;ROW()-1)),""))</f>
        <v/>
      </c>
      <c r="AA148" s="6" t="str">
        <f ca="1">IF(AND($A148&lt;&gt;"",$A148&lt;&gt;"TOTAL"),IF(AND([4]PDI_DES__SUBUNIDAD_SECCIÓN_UBIC!$AS146&lt;&gt;"",[4]PDI_DES__SUBUNIDAD_SECCIÓN_UBIC!$AS146&lt;&gt;0),[4]PDI_DES__SUBUNIDAD_SECCIÓN_UBIC!$AS146,""),IF($A148="TOTAL",SUM(INDIRECT("AA4:AA"&amp;ROW()-1)),""))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IF(AND($A148&lt;&gt;"",$A148&lt;&gt;"TOTAL"),IF(AND([4]PDI_DES__SUBUNIDAD_SECCIÓN_UBIC!$AV146&lt;&gt;"",[4]PDI_DES__SUBUNIDAD_SECCIÓN_UBIC!$AV146&lt;&gt;0),[4]PDI_DES__SUBUNIDAD_SECCIÓN_UBIC!$AV146,""),IF($A148="TOTAL",SUM(INDIRECT("AC4:AC"&amp;ROW()-1)),""))</f>
        <v/>
      </c>
      <c r="AD148" s="6" t="str">
        <f ca="1">IF(AND($A148&lt;&gt;"",$A148&lt;&gt;"TOTAL"),IF(AND([4]PDI_DES__SUBUNIDAD_SECCIÓN_UBIC!$AX146&lt;&gt;"",[4]PDI_DES__SUBUNIDAD_SECCIÓN_UBIC!$AX146&lt;&gt;0),[4]PDI_DES__SUBUNIDAD_SECCIÓN_UBIC!$AX146,""),IF($A148="TOTAL",SUM(INDIRECT("AD4:AD"&amp;ROW()-1)),""))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IF(AND($A148&lt;&gt;"",$A148&lt;&gt;"TOTAL"),IF(AND([4]PDI_DES__SUBUNIDAD_SECCIÓN_UBIC!$BA146&lt;&gt;"",[4]PDI_DES__SUBUNIDAD_SECCIÓN_UBIC!$BA146&lt;&gt;0),[4]PDI_DES__SUBUNIDAD_SECCIÓN_UBIC!$BA146,""),IF($A148="TOTAL",SUM(INDIRECT("AF4:AF"&amp;ROW()-1)),""))</f>
        <v/>
      </c>
      <c r="AG148" s="6" t="str">
        <f ca="1">IF(AND($A148&lt;&gt;"",$A148&lt;&gt;"TOTAL"),IF(AND([4]PDI_DES__SUBUNIDAD_SECCIÓN_UBIC!$BC146&lt;&gt;"",[4]PDI_DES__SUBUNIDAD_SECCIÓN_UBIC!$BC146&lt;&gt;0),[4]PDI_DES__SUBUNIDAD_SECCIÓN_UBIC!$BC146,""),IF($A148="TOTAL",SUM(INDIRECT("AG4:AG"&amp;ROW()-1)),""))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IF(AND($A148&lt;&gt;"",$A148&lt;&gt;"TOTAL"),IF(AND([4]PDI_DES__SUBUNIDAD_SECCIÓN_UBIC!$BF146&lt;&gt;"",[4]PDI_DES__SUBUNIDAD_SECCIÓN_UBIC!$BF146&lt;&gt;0),[4]PDI_DES__SUBUNIDAD_SECCIÓN_UBIC!$BF146,""),IF($A148="TOTAL",SUM(INDIRECT("AI4:AI"&amp;ROW()-1)),""))</f>
        <v/>
      </c>
      <c r="AJ148" s="6" t="str">
        <f ca="1">IF(AND($A148&lt;&gt;"",$A148&lt;&gt;"TOTAL"),IF(AND([4]PDI_DES__SUBUNIDAD_SECCIÓN_UBIC!$BH146&lt;&gt;"",[4]PDI_DES__SUBUNIDAD_SECCIÓN_UBIC!$BH146&lt;&gt;0),[4]PDI_DES__SUBUNIDAD_SECCIÓN_UBIC!$BH146,""),IF($A148="TOTAL",SUM(INDIRECT("AJ4:AJ"&amp;ROW()-1)),""))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IF(AND($A148&lt;&gt;"",$A148&lt;&gt;"TOTAL"),IF(AND([4]PDI_DES__SUBUNIDAD_SECCIÓN_UBIC!$BK146&lt;&gt;"",[4]PDI_DES__SUBUNIDAD_SECCIÓN_UBIC!$BK146&lt;&gt;0),[4]PDI_DES__SUBUNIDAD_SECCIÓN_UBIC!$BK146,""),IF($A148="TOTAL",SUM(INDIRECT("AL4:AL"&amp;ROW()-1)),""))</f>
        <v/>
      </c>
      <c r="AM148" s="6" t="str">
        <f ca="1">IF(AND($A148&lt;&gt;"",$A148&lt;&gt;"TOTAL"),IF(AND([4]PDI_DES__SUBUNIDAD_SECCIÓN_UBIC!$BM146&lt;&gt;"",[4]PDI_DES__SUBUNIDAD_SECCIÓN_UBIC!$BM146&lt;&gt;0),[4]PDI_DES__SUBUNIDAD_SECCIÓN_UBIC!$BM146,""),IF($A148="TOTAL",SUM(INDIRECT("AM4:AM"&amp;ROW()-1)),""))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IF(AND($A148&lt;&gt;"",$A148&lt;&gt;"TOTAL"),IF(AND([4]PDI_DES__SUBUNIDAD_SECCIÓN_UBIC!$BP146&lt;&gt;"",[4]PDI_DES__SUBUNIDAD_SECCIÓN_UBIC!$BP146&lt;&gt;0),[4]PDI_DES__SUBUNIDAD_SECCIÓN_UBIC!$BP146,""),IF($A148="TOTAL",SUM(INDIRECT("AO4:AO"&amp;ROW()-1)),""))</f>
        <v/>
      </c>
      <c r="AP148" s="6" t="str">
        <f ca="1">IF(AND($A148&lt;&gt;"",$A148&lt;&gt;"TOTAL"),IF(AND([4]PDI_DES__SUBUNIDAD_SECCIÓN_UBIC!$BR146&lt;&gt;"",[4]PDI_DES__SUBUNIDAD_SECCIÓN_UBIC!$BR146&lt;&gt;0),[4]PDI_DES__SUBUNIDAD_SECCIÓN_UBIC!$BR146,""),IF($A148="TOTAL",SUM(INDIRECT("AP4:AP"&amp;ROW()-1)),""))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IF(AND($A148&lt;&gt;"",$A148&lt;&gt;"TOTAL"),IF(AND([4]PDI_DES__SUBUNIDAD_SECCIÓN_UBIC!$BU146&lt;&gt;"",[4]PDI_DES__SUBUNIDAD_SECCIÓN_UBIC!$BU146&lt;&gt;0),[4]PDI_DES__SUBUNIDAD_SECCIÓN_UBIC!$BU146,""),IF($A148="TOTAL",SUM(INDIRECT("AR4:AR"&amp;ROW()-1)),""))</f>
        <v/>
      </c>
      <c r="AS148" s="6" t="str">
        <f ca="1">IF(AND($A148&lt;&gt;"",$A148&lt;&gt;"TOTAL"),IF(AND([4]PDI_DES__SUBUNIDAD_SECCIÓN_UBIC!$BW146&lt;&gt;"",[4]PDI_DES__SUBUNIDAD_SECCIÓN_UBIC!$BW146&lt;&gt;0),[4]PDI_DES__SUBUNIDAD_SECCIÓN_UBIC!$BW146,""),IF($A148="TOTAL",SUM(INDIRECT("AS4:AS"&amp;ROW()-1)),""))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IF(AND($A148&lt;&gt;"",$A148&lt;&gt;"TOTAL"),IF(AND([4]PDI_DES__SUBUNIDAD_SECCIÓN_UBIC!$BZ146&lt;&gt;"",[4]PDI_DES__SUBUNIDAD_SECCIÓN_UBIC!$BZ146&lt;&gt;0),[4]PDI_DES__SUBUNIDAD_SECCIÓN_UBIC!$BZ146,""),IF($A148="TOTAL",SUM(INDIRECT("AU4:AU"&amp;ROW()-1)),""))</f>
        <v/>
      </c>
      <c r="AV148" s="6" t="str">
        <f ca="1">IF(AND($A148&lt;&gt;"",$A148&lt;&gt;"TOTAL"),IF(AND([4]PDI_DES__SUBUNIDAD_SECCIÓN_UBIC!$CB146&lt;&gt;"",[4]PDI_DES__SUBUNIDAD_SECCIÓN_UBIC!$CB146&lt;&gt;0),[4]PDI_DES__SUBUNIDAD_SECCIÓN_UBIC!$CB146,""),IF($A148="TOTAL",SUM(INDIRECT("AV4:AV"&amp;ROW()-1)),""))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IF(AND($A148&lt;&gt;"",$A148&lt;&gt;"TOTAL"),IF(AND([4]PDI_DES__SUBUNIDAD_SECCIÓN_UBIC!$CE146&lt;&gt;"",[4]PDI_DES__SUBUNIDAD_SECCIÓN_UBIC!$CE146&lt;&gt;0),[4]PDI_DES__SUBUNIDAD_SECCIÓN_UBIC!$CE146,""),IF($A148="TOTAL",SUM(INDIRECT("AX4:AX"&amp;ROW()-1)),""))</f>
        <v/>
      </c>
      <c r="AY148" s="6" t="str">
        <f ca="1">IF(AND($A148&lt;&gt;"",$A148&lt;&gt;"TOTAL"),IF(AND([4]PDI_DES__SUBUNIDAD_SECCIÓN_UBIC!$CG146&lt;&gt;"",[4]PDI_DES__SUBUNIDAD_SECCIÓN_UBIC!$CG146&lt;&gt;0),[4]PDI_DES__SUBUNIDAD_SECCIÓN_UBIC!$CG146,""),IF($A148="TOTAL",SUM(INDIRECT("AY4:AY"&amp;ROW()-1)),""))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IF(AND($A148&lt;&gt;"",$A148&lt;&gt;"TOTAL"),IF(AND([4]PDI_DES__SUBUNIDAD_SECCIÓN_UBIC!$CJ146&lt;&gt;"",[4]PDI_DES__SUBUNIDAD_SECCIÓN_UBIC!$CJ146&lt;&gt;0),[4]PDI_DES__SUBUNIDAD_SECCIÓN_UBIC!$CJ146,""),IF($A148="TOTAL",SUM(INDIRECT("BA4:BA"&amp;ROW()-1)),""))</f>
        <v/>
      </c>
      <c r="BB148" s="6" t="str">
        <f ca="1">IF(AND($A148&lt;&gt;"",$A148&lt;&gt;"TOTAL"),IF(AND([4]PDI_DES__SUBUNIDAD_SECCIÓN_UBIC!$CL146&lt;&gt;"",[4]PDI_DES__SUBUNIDAD_SECCIÓN_UBIC!$CL146&lt;&gt;0),[4]PDI_DES__SUBUNIDAD_SECCIÓN_UBIC!$CL146,""),IF($A148="TOTAL",SUM(INDIRECT("BB4:BB"&amp;ROW()-1)),""))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IF(AND($A148&lt;&gt;"",$A148&lt;&gt;"TOTAL"),IF(AND([4]PDI_DES__SUBUNIDAD_SECCIÓN_UBIC!$CO146&lt;&gt;"",[4]PDI_DES__SUBUNIDAD_SECCIÓN_UBIC!$CO146&lt;&gt;0),[4]PDI_DES__SUBUNIDAD_SECCIÓN_UBIC!$CO146,""),IF($A148="TOTAL",SUM(INDIRECT("BD4:BD"&amp;ROW()-1)),""))</f>
        <v/>
      </c>
      <c r="BE148" s="6" t="str">
        <f ca="1">IF(AND($A148&lt;&gt;"",$A148&lt;&gt;"TOTAL"),IF(AND([4]PDI_DES__SUBUNIDAD_SECCIÓN_UBIC!$CQ146&lt;&gt;"",[4]PDI_DES__SUBUNIDAD_SECCIÓN_UBIC!$CQ146&lt;&gt;0),[4]PDI_DES__SUBUNIDAD_SECCIÓN_UBIC!$CQ146,""),IF($A148="TOTAL",SUM(INDIRECT("BE4:BE"&amp;ROW()-1)),""))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IF([4]PDI_DES__SUBUNIDAD_SECCIÓN_UBIC!$B147&lt;&gt;"",[4]PDI_DES__SUBUNIDAD_SECCIÓN_UBIC!$B147,IF(AND([4]PDI_DES__SUBUNIDAD_SECCIÓN_UBIC!$B147="",[4]PDI_DES__SUBUNIDAD_SECCIÓN_UBIC!$B148="",[4]PDI_DES__SUBUNIDAD_SECCIÓN_UBIC!$B146=""),"","TOTAL"))</f>
        <v/>
      </c>
      <c r="B149" s="6" t="str">
        <f ca="1">IF(AND($A149&lt;&gt;"",$A149&lt;&gt;"TOTAL"),IF(AND([4]PDI_DES__SUBUNIDAD_SECCIÓN_UBIC!$C147&lt;&gt;"",[4]PDI_DES__SUBUNIDAD_SECCIÓN_UBIC!$C147&lt;&gt;0),[4]PDI_DES__SUBUNIDAD_SECCIÓN_UBIC!$C147,""),IF($A149="TOTAL",SUM(INDIRECT("B4:B"&amp;ROW()-1)),""))</f>
        <v/>
      </c>
      <c r="C149" s="6" t="str">
        <f ca="1">IF(AND($A149&lt;&gt;"",$A149&lt;&gt;"TOTAL"),IF(AND([4]PDI_DES__SUBUNIDAD_SECCIÓN_UBIC!$E147&lt;&gt;"",[4]PDI_DES__SUBUNIDAD_SECCIÓN_UBIC!$E147&lt;&gt;0),[4]PDI_DES__SUBUNIDAD_SECCIÓN_UBIC!$E147,""),IF($A149="TOTAL",SUM(INDIRECT("C4:C"&amp;ROW()-1)),""))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IF(AND($A149&lt;&gt;"",$A149&lt;&gt;"TOTAL"),IF(AND([4]PDI_DES__SUBUNIDAD_SECCIÓN_UBIC!$H147&lt;&gt;"",[4]PDI_DES__SUBUNIDAD_SECCIÓN_UBIC!$H147&lt;&gt;0),[4]PDI_DES__SUBUNIDAD_SECCIÓN_UBIC!$H147,""),IF($A149="TOTAL",SUM(INDIRECT("E4:E"&amp;ROW()-1)),""))</f>
        <v/>
      </c>
      <c r="F149" s="6" t="str">
        <f ca="1">IF(AND($A149&lt;&gt;"",$A149&lt;&gt;"TOTAL"),IF(AND([4]PDI_DES__SUBUNIDAD_SECCIÓN_UBIC!$J147&lt;&gt;"",[4]PDI_DES__SUBUNIDAD_SECCIÓN_UBIC!$J147&lt;&gt;0),[4]PDI_DES__SUBUNIDAD_SECCIÓN_UBIC!$J147,""),IF($A149="TOTAL",SUM(INDIRECT("F4:F"&amp;ROW()-1)),""))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IF(AND($A149&lt;&gt;"",$A149&lt;&gt;"TOTAL"),IF(AND([4]PDI_DES__SUBUNIDAD_SECCIÓN_UBIC!$M147&lt;&gt;"",[4]PDI_DES__SUBUNIDAD_SECCIÓN_UBIC!$M147&lt;&gt;0),[4]PDI_DES__SUBUNIDAD_SECCIÓN_UBIC!$M147,""),IF($A149="TOTAL",SUM(INDIRECT("H4:H"&amp;ROW()-1)),""))</f>
        <v/>
      </c>
      <c r="I149" s="6" t="str">
        <f ca="1">IF(AND($A149&lt;&gt;"",$A149&lt;&gt;"TOTAL"),IF(AND([4]PDI_DES__SUBUNIDAD_SECCIÓN_UBIC!$O147&lt;&gt;"",[4]PDI_DES__SUBUNIDAD_SECCIÓN_UBIC!$O147&lt;&gt;0),[4]PDI_DES__SUBUNIDAD_SECCIÓN_UBIC!$O147,""),IF($A149="TOTAL",SUM(INDIRECT("I4:I"&amp;ROW()-1)),""))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IF(AND($A149&lt;&gt;"",$A149&lt;&gt;"TOTAL"),IF(AND([4]PDI_DES__SUBUNIDAD_SECCIÓN_UBIC!$R147&lt;&gt;"",[4]PDI_DES__SUBUNIDAD_SECCIÓN_UBIC!$R147&lt;&gt;0),[4]PDI_DES__SUBUNIDAD_SECCIÓN_UBIC!$R147,""),IF($A149="TOTAL",SUM(INDIRECT("K4:K"&amp;ROW()-1)),""))</f>
        <v/>
      </c>
      <c r="L149" s="6" t="str">
        <f ca="1">IF(AND($A149&lt;&gt;"",$A149&lt;&gt;"TOTAL"),IF(AND([4]PDI_DES__SUBUNIDAD_SECCIÓN_UBIC!$T147&lt;&gt;"",[4]PDI_DES__SUBUNIDAD_SECCIÓN_UBIC!$T147&lt;&gt;0),[4]PDI_DES__SUBUNIDAD_SECCIÓN_UBIC!$T147,""),IF($A149="TOTAL",SUM(INDIRECT("L4:L"&amp;ROW()-1)),""))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IF(AND($A149&lt;&gt;"",$A149&lt;&gt;"TOTAL"),IF(AND([4]PDI_DES__SUBUNIDAD_SECCIÓN_UBIC!$W147&lt;&gt;"",[4]PDI_DES__SUBUNIDAD_SECCIÓN_UBIC!$W147&lt;&gt;0),[4]PDI_DES__SUBUNIDAD_SECCIÓN_UBIC!$W147,""),IF($A149="TOTAL",SUM(INDIRECT("N4:N"&amp;ROW()-1)),""))</f>
        <v/>
      </c>
      <c r="O149" s="6" t="str">
        <f ca="1">IF(AND($A149&lt;&gt;"",$A149&lt;&gt;"TOTAL"),IF(AND([4]PDI_DES__SUBUNIDAD_SECCIÓN_UBIC!$Y147&lt;&gt;"",[4]PDI_DES__SUBUNIDAD_SECCIÓN_UBIC!$Y147&lt;&gt;0),[4]PDI_DES__SUBUNIDAD_SECCIÓN_UBIC!$Y147,""),IF($A149="TOTAL",SUM(INDIRECT("O4:O"&amp;ROW()-1)),""))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IF(AND($A149&lt;&gt;"",$A149&lt;&gt;"TOTAL"),IF(AND([4]PDI_DES__SUBUNIDAD_SECCIÓN_UBIC!$AB147&lt;&gt;"",[4]PDI_DES__SUBUNIDAD_SECCIÓN_UBIC!$AB147&lt;&gt;0),[4]PDI_DES__SUBUNIDAD_SECCIÓN_UBIC!$AB147,""),IF($A149="TOTAL",SUM(INDIRECT("Q4:Q"&amp;ROW()-1)),""))</f>
        <v/>
      </c>
      <c r="R149" s="6" t="str">
        <f ca="1">IF(AND($A149&lt;&gt;"",$A149&lt;&gt;"TOTAL"),IF(AND([4]PDI_DES__SUBUNIDAD_SECCIÓN_UBIC!$AD147&lt;&gt;"",[4]PDI_DES__SUBUNIDAD_SECCIÓN_UBIC!$AD147&lt;&gt;0),[4]PDI_DES__SUBUNIDAD_SECCIÓN_UBIC!$AD147,""),IF($A149="TOTAL",SUM(INDIRECT("R4:R"&amp;ROW()-1)),""))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IF(AND($A149&lt;&gt;"",$A149&lt;&gt;"TOTAL"),IF(AND([4]PDI_DES__SUBUNIDAD_SECCIÓN_UBIC!$AG147&lt;&gt;"",[4]PDI_DES__SUBUNIDAD_SECCIÓN_UBIC!$AG147&lt;&gt;0),[4]PDI_DES__SUBUNIDAD_SECCIÓN_UBIC!$AG147,""),IF($A149="TOTAL",SUM(INDIRECT("T4:T"&amp;ROW()-1)),""))</f>
        <v/>
      </c>
      <c r="U149" s="6" t="str">
        <f ca="1">IF(AND($A149&lt;&gt;"",$A149&lt;&gt;"TOTAL"),IF(AND([4]PDI_DES__SUBUNIDAD_SECCIÓN_UBIC!$AI147&lt;&gt;"",[4]PDI_DES__SUBUNIDAD_SECCIÓN_UBIC!$AI147&lt;&gt;0),[4]PDI_DES__SUBUNIDAD_SECCIÓN_UBIC!$AI147,""),IF($A149="TOTAL",SUM(INDIRECT("U4:U"&amp;ROW()-1)),""))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IF(AND($A149&lt;&gt;"",$A149&lt;&gt;"TOTAL"),IF(AND([4]PDI_DES__SUBUNIDAD_SECCIÓN_UBIC!$AL147&lt;&gt;"",[4]PDI_DES__SUBUNIDAD_SECCIÓN_UBIC!$AL147&lt;&gt;0),[4]PDI_DES__SUBUNIDAD_SECCIÓN_UBIC!$AL147,""),IF($A149="TOTAL",SUM(INDIRECT("W4:W"&amp;ROW()-1)),""))</f>
        <v/>
      </c>
      <c r="X149" s="6" t="str">
        <f ca="1">IF(AND($A149&lt;&gt;"",$A149&lt;&gt;"TOTAL"),IF(AND([4]PDI_DES__SUBUNIDAD_SECCIÓN_UBIC!$AN147&lt;&gt;"",[4]PDI_DES__SUBUNIDAD_SECCIÓN_UBIC!$AN147&lt;&gt;0),[4]PDI_DES__SUBUNIDAD_SECCIÓN_UBIC!$AN147,""),IF($A149="TOTAL",SUM(INDIRECT("X4:X"&amp;ROW()-1)),""))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IF(AND($A149&lt;&gt;"",$A149&lt;&gt;"TOTAL"),IF(AND([4]PDI_DES__SUBUNIDAD_SECCIÓN_UBIC!$AQ147&lt;&gt;"",[4]PDI_DES__SUBUNIDAD_SECCIÓN_UBIC!$AQ147&lt;&gt;0),[4]PDI_DES__SUBUNIDAD_SECCIÓN_UBIC!$AQ147,""),IF($A149="TOTAL",SUM(INDIRECT("Z4:Z"&amp;ROW()-1)),""))</f>
        <v/>
      </c>
      <c r="AA149" s="6" t="str">
        <f ca="1">IF(AND($A149&lt;&gt;"",$A149&lt;&gt;"TOTAL"),IF(AND([4]PDI_DES__SUBUNIDAD_SECCIÓN_UBIC!$AS147&lt;&gt;"",[4]PDI_DES__SUBUNIDAD_SECCIÓN_UBIC!$AS147&lt;&gt;0),[4]PDI_DES__SUBUNIDAD_SECCIÓN_UBIC!$AS147,""),IF($A149="TOTAL",SUM(INDIRECT("AA4:AA"&amp;ROW()-1)),""))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IF(AND($A149&lt;&gt;"",$A149&lt;&gt;"TOTAL"),IF(AND([4]PDI_DES__SUBUNIDAD_SECCIÓN_UBIC!$AV147&lt;&gt;"",[4]PDI_DES__SUBUNIDAD_SECCIÓN_UBIC!$AV147&lt;&gt;0),[4]PDI_DES__SUBUNIDAD_SECCIÓN_UBIC!$AV147,""),IF($A149="TOTAL",SUM(INDIRECT("AC4:AC"&amp;ROW()-1)),""))</f>
        <v/>
      </c>
      <c r="AD149" s="6" t="str">
        <f ca="1">IF(AND($A149&lt;&gt;"",$A149&lt;&gt;"TOTAL"),IF(AND([4]PDI_DES__SUBUNIDAD_SECCIÓN_UBIC!$AX147&lt;&gt;"",[4]PDI_DES__SUBUNIDAD_SECCIÓN_UBIC!$AX147&lt;&gt;0),[4]PDI_DES__SUBUNIDAD_SECCIÓN_UBIC!$AX147,""),IF($A149="TOTAL",SUM(INDIRECT("AD4:AD"&amp;ROW()-1)),""))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IF(AND($A149&lt;&gt;"",$A149&lt;&gt;"TOTAL"),IF(AND([4]PDI_DES__SUBUNIDAD_SECCIÓN_UBIC!$BA147&lt;&gt;"",[4]PDI_DES__SUBUNIDAD_SECCIÓN_UBIC!$BA147&lt;&gt;0),[4]PDI_DES__SUBUNIDAD_SECCIÓN_UBIC!$BA147,""),IF($A149="TOTAL",SUM(INDIRECT("AF4:AF"&amp;ROW()-1)),""))</f>
        <v/>
      </c>
      <c r="AG149" s="6" t="str">
        <f ca="1">IF(AND($A149&lt;&gt;"",$A149&lt;&gt;"TOTAL"),IF(AND([4]PDI_DES__SUBUNIDAD_SECCIÓN_UBIC!$BC147&lt;&gt;"",[4]PDI_DES__SUBUNIDAD_SECCIÓN_UBIC!$BC147&lt;&gt;0),[4]PDI_DES__SUBUNIDAD_SECCIÓN_UBIC!$BC147,""),IF($A149="TOTAL",SUM(INDIRECT("AG4:AG"&amp;ROW()-1)),""))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IF(AND($A149&lt;&gt;"",$A149&lt;&gt;"TOTAL"),IF(AND([4]PDI_DES__SUBUNIDAD_SECCIÓN_UBIC!$BF147&lt;&gt;"",[4]PDI_DES__SUBUNIDAD_SECCIÓN_UBIC!$BF147&lt;&gt;0),[4]PDI_DES__SUBUNIDAD_SECCIÓN_UBIC!$BF147,""),IF($A149="TOTAL",SUM(INDIRECT("AI4:AI"&amp;ROW()-1)),""))</f>
        <v/>
      </c>
      <c r="AJ149" s="6" t="str">
        <f ca="1">IF(AND($A149&lt;&gt;"",$A149&lt;&gt;"TOTAL"),IF(AND([4]PDI_DES__SUBUNIDAD_SECCIÓN_UBIC!$BH147&lt;&gt;"",[4]PDI_DES__SUBUNIDAD_SECCIÓN_UBIC!$BH147&lt;&gt;0),[4]PDI_DES__SUBUNIDAD_SECCIÓN_UBIC!$BH147,""),IF($A149="TOTAL",SUM(INDIRECT("AJ4:AJ"&amp;ROW()-1)),""))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IF(AND($A149&lt;&gt;"",$A149&lt;&gt;"TOTAL"),IF(AND([4]PDI_DES__SUBUNIDAD_SECCIÓN_UBIC!$BK147&lt;&gt;"",[4]PDI_DES__SUBUNIDAD_SECCIÓN_UBIC!$BK147&lt;&gt;0),[4]PDI_DES__SUBUNIDAD_SECCIÓN_UBIC!$BK147,""),IF($A149="TOTAL",SUM(INDIRECT("AL4:AL"&amp;ROW()-1)),""))</f>
        <v/>
      </c>
      <c r="AM149" s="6" t="str">
        <f ca="1">IF(AND($A149&lt;&gt;"",$A149&lt;&gt;"TOTAL"),IF(AND([4]PDI_DES__SUBUNIDAD_SECCIÓN_UBIC!$BM147&lt;&gt;"",[4]PDI_DES__SUBUNIDAD_SECCIÓN_UBIC!$BM147&lt;&gt;0),[4]PDI_DES__SUBUNIDAD_SECCIÓN_UBIC!$BM147,""),IF($A149="TOTAL",SUM(INDIRECT("AM4:AM"&amp;ROW()-1)),""))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IF(AND($A149&lt;&gt;"",$A149&lt;&gt;"TOTAL"),IF(AND([4]PDI_DES__SUBUNIDAD_SECCIÓN_UBIC!$BP147&lt;&gt;"",[4]PDI_DES__SUBUNIDAD_SECCIÓN_UBIC!$BP147&lt;&gt;0),[4]PDI_DES__SUBUNIDAD_SECCIÓN_UBIC!$BP147,""),IF($A149="TOTAL",SUM(INDIRECT("AO4:AO"&amp;ROW()-1)),""))</f>
        <v/>
      </c>
      <c r="AP149" s="6" t="str">
        <f ca="1">IF(AND($A149&lt;&gt;"",$A149&lt;&gt;"TOTAL"),IF(AND([4]PDI_DES__SUBUNIDAD_SECCIÓN_UBIC!$BR147&lt;&gt;"",[4]PDI_DES__SUBUNIDAD_SECCIÓN_UBIC!$BR147&lt;&gt;0),[4]PDI_DES__SUBUNIDAD_SECCIÓN_UBIC!$BR147,""),IF($A149="TOTAL",SUM(INDIRECT("AP4:AP"&amp;ROW()-1)),""))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IF(AND($A149&lt;&gt;"",$A149&lt;&gt;"TOTAL"),IF(AND([4]PDI_DES__SUBUNIDAD_SECCIÓN_UBIC!$BU147&lt;&gt;"",[4]PDI_DES__SUBUNIDAD_SECCIÓN_UBIC!$BU147&lt;&gt;0),[4]PDI_DES__SUBUNIDAD_SECCIÓN_UBIC!$BU147,""),IF($A149="TOTAL",SUM(INDIRECT("AR4:AR"&amp;ROW()-1)),""))</f>
        <v/>
      </c>
      <c r="AS149" s="6" t="str">
        <f ca="1">IF(AND($A149&lt;&gt;"",$A149&lt;&gt;"TOTAL"),IF(AND([4]PDI_DES__SUBUNIDAD_SECCIÓN_UBIC!$BW147&lt;&gt;"",[4]PDI_DES__SUBUNIDAD_SECCIÓN_UBIC!$BW147&lt;&gt;0),[4]PDI_DES__SUBUNIDAD_SECCIÓN_UBIC!$BW147,""),IF($A149="TOTAL",SUM(INDIRECT("AS4:AS"&amp;ROW()-1)),""))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IF(AND($A149&lt;&gt;"",$A149&lt;&gt;"TOTAL"),IF(AND([4]PDI_DES__SUBUNIDAD_SECCIÓN_UBIC!$BZ147&lt;&gt;"",[4]PDI_DES__SUBUNIDAD_SECCIÓN_UBIC!$BZ147&lt;&gt;0),[4]PDI_DES__SUBUNIDAD_SECCIÓN_UBIC!$BZ147,""),IF($A149="TOTAL",SUM(INDIRECT("AU4:AU"&amp;ROW()-1)),""))</f>
        <v/>
      </c>
      <c r="AV149" s="6" t="str">
        <f ca="1">IF(AND($A149&lt;&gt;"",$A149&lt;&gt;"TOTAL"),IF(AND([4]PDI_DES__SUBUNIDAD_SECCIÓN_UBIC!$CB147&lt;&gt;"",[4]PDI_DES__SUBUNIDAD_SECCIÓN_UBIC!$CB147&lt;&gt;0),[4]PDI_DES__SUBUNIDAD_SECCIÓN_UBIC!$CB147,""),IF($A149="TOTAL",SUM(INDIRECT("AV4:AV"&amp;ROW()-1)),""))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IF(AND($A149&lt;&gt;"",$A149&lt;&gt;"TOTAL"),IF(AND([4]PDI_DES__SUBUNIDAD_SECCIÓN_UBIC!$CE147&lt;&gt;"",[4]PDI_DES__SUBUNIDAD_SECCIÓN_UBIC!$CE147&lt;&gt;0),[4]PDI_DES__SUBUNIDAD_SECCIÓN_UBIC!$CE147,""),IF($A149="TOTAL",SUM(INDIRECT("AX4:AX"&amp;ROW()-1)),""))</f>
        <v/>
      </c>
      <c r="AY149" s="6" t="str">
        <f ca="1">IF(AND($A149&lt;&gt;"",$A149&lt;&gt;"TOTAL"),IF(AND([4]PDI_DES__SUBUNIDAD_SECCIÓN_UBIC!$CG147&lt;&gt;"",[4]PDI_DES__SUBUNIDAD_SECCIÓN_UBIC!$CG147&lt;&gt;0),[4]PDI_DES__SUBUNIDAD_SECCIÓN_UBIC!$CG147,""),IF($A149="TOTAL",SUM(INDIRECT("AY4:AY"&amp;ROW()-1)),""))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IF(AND($A149&lt;&gt;"",$A149&lt;&gt;"TOTAL"),IF(AND([4]PDI_DES__SUBUNIDAD_SECCIÓN_UBIC!$CJ147&lt;&gt;"",[4]PDI_DES__SUBUNIDAD_SECCIÓN_UBIC!$CJ147&lt;&gt;0),[4]PDI_DES__SUBUNIDAD_SECCIÓN_UBIC!$CJ147,""),IF($A149="TOTAL",SUM(INDIRECT("BA4:BA"&amp;ROW()-1)),""))</f>
        <v/>
      </c>
      <c r="BB149" s="6" t="str">
        <f ca="1">IF(AND($A149&lt;&gt;"",$A149&lt;&gt;"TOTAL"),IF(AND([4]PDI_DES__SUBUNIDAD_SECCIÓN_UBIC!$CL147&lt;&gt;"",[4]PDI_DES__SUBUNIDAD_SECCIÓN_UBIC!$CL147&lt;&gt;0),[4]PDI_DES__SUBUNIDAD_SECCIÓN_UBIC!$CL147,""),IF($A149="TOTAL",SUM(INDIRECT("BB4:BB"&amp;ROW()-1)),""))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IF(AND($A149&lt;&gt;"",$A149&lt;&gt;"TOTAL"),IF(AND([4]PDI_DES__SUBUNIDAD_SECCIÓN_UBIC!$CO147&lt;&gt;"",[4]PDI_DES__SUBUNIDAD_SECCIÓN_UBIC!$CO147&lt;&gt;0),[4]PDI_DES__SUBUNIDAD_SECCIÓN_UBIC!$CO147,""),IF($A149="TOTAL",SUM(INDIRECT("BD4:BD"&amp;ROW()-1)),""))</f>
        <v/>
      </c>
      <c r="BE149" s="6" t="str">
        <f ca="1">IF(AND($A149&lt;&gt;"",$A149&lt;&gt;"TOTAL"),IF(AND([4]PDI_DES__SUBUNIDAD_SECCIÓN_UBIC!$CQ147&lt;&gt;"",[4]PDI_DES__SUBUNIDAD_SECCIÓN_UBIC!$CQ147&lt;&gt;0),[4]PDI_DES__SUBUNIDAD_SECCIÓN_UBIC!$CQ147,""),IF($A149="TOTAL",SUM(INDIRECT("BE4:BE"&amp;ROW()-1)),""))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IF([4]PDI_DES__SUBUNIDAD_SECCIÓN_UBIC!$B148&lt;&gt;"",[4]PDI_DES__SUBUNIDAD_SECCIÓN_UBIC!$B148,IF(AND([4]PDI_DES__SUBUNIDAD_SECCIÓN_UBIC!$B148="",[4]PDI_DES__SUBUNIDAD_SECCIÓN_UBIC!$B149="",[4]PDI_DES__SUBUNIDAD_SECCIÓN_UBIC!$B147=""),"","TOTAL"))</f>
        <v/>
      </c>
      <c r="B150" s="6" t="str">
        <f ca="1">IF(AND($A150&lt;&gt;"",$A150&lt;&gt;"TOTAL"),IF(AND([4]PDI_DES__SUBUNIDAD_SECCIÓN_UBIC!$C148&lt;&gt;"",[4]PDI_DES__SUBUNIDAD_SECCIÓN_UBIC!$C148&lt;&gt;0),[4]PDI_DES__SUBUNIDAD_SECCIÓN_UBIC!$C148,""),IF($A150="TOTAL",SUM(INDIRECT("B4:B"&amp;ROW()-1)),""))</f>
        <v/>
      </c>
      <c r="C150" s="6" t="str">
        <f ca="1">IF(AND($A150&lt;&gt;"",$A150&lt;&gt;"TOTAL"),IF(AND([4]PDI_DES__SUBUNIDAD_SECCIÓN_UBIC!$E148&lt;&gt;"",[4]PDI_DES__SUBUNIDAD_SECCIÓN_UBIC!$E148&lt;&gt;0),[4]PDI_DES__SUBUNIDAD_SECCIÓN_UBIC!$E148,""),IF($A150="TOTAL",SUM(INDIRECT("C4:C"&amp;ROW()-1)),""))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IF(AND($A150&lt;&gt;"",$A150&lt;&gt;"TOTAL"),IF(AND([4]PDI_DES__SUBUNIDAD_SECCIÓN_UBIC!$H148&lt;&gt;"",[4]PDI_DES__SUBUNIDAD_SECCIÓN_UBIC!$H148&lt;&gt;0),[4]PDI_DES__SUBUNIDAD_SECCIÓN_UBIC!$H148,""),IF($A150="TOTAL",SUM(INDIRECT("E4:E"&amp;ROW()-1)),""))</f>
        <v/>
      </c>
      <c r="F150" s="6" t="str">
        <f ca="1">IF(AND($A150&lt;&gt;"",$A150&lt;&gt;"TOTAL"),IF(AND([4]PDI_DES__SUBUNIDAD_SECCIÓN_UBIC!$J148&lt;&gt;"",[4]PDI_DES__SUBUNIDAD_SECCIÓN_UBIC!$J148&lt;&gt;0),[4]PDI_DES__SUBUNIDAD_SECCIÓN_UBIC!$J148,""),IF($A150="TOTAL",SUM(INDIRECT("F4:F"&amp;ROW()-1)),""))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IF(AND($A150&lt;&gt;"",$A150&lt;&gt;"TOTAL"),IF(AND([4]PDI_DES__SUBUNIDAD_SECCIÓN_UBIC!$M148&lt;&gt;"",[4]PDI_DES__SUBUNIDAD_SECCIÓN_UBIC!$M148&lt;&gt;0),[4]PDI_DES__SUBUNIDAD_SECCIÓN_UBIC!$M148,""),IF($A150="TOTAL",SUM(INDIRECT("H4:H"&amp;ROW()-1)),""))</f>
        <v/>
      </c>
      <c r="I150" s="6" t="str">
        <f ca="1">IF(AND($A150&lt;&gt;"",$A150&lt;&gt;"TOTAL"),IF(AND([4]PDI_DES__SUBUNIDAD_SECCIÓN_UBIC!$O148&lt;&gt;"",[4]PDI_DES__SUBUNIDAD_SECCIÓN_UBIC!$O148&lt;&gt;0),[4]PDI_DES__SUBUNIDAD_SECCIÓN_UBIC!$O148,""),IF($A150="TOTAL",SUM(INDIRECT("I4:I"&amp;ROW()-1)),""))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IF(AND($A150&lt;&gt;"",$A150&lt;&gt;"TOTAL"),IF(AND([4]PDI_DES__SUBUNIDAD_SECCIÓN_UBIC!$R148&lt;&gt;"",[4]PDI_DES__SUBUNIDAD_SECCIÓN_UBIC!$R148&lt;&gt;0),[4]PDI_DES__SUBUNIDAD_SECCIÓN_UBIC!$R148,""),IF($A150="TOTAL",SUM(INDIRECT("K4:K"&amp;ROW()-1)),""))</f>
        <v/>
      </c>
      <c r="L150" s="6" t="str">
        <f ca="1">IF(AND($A150&lt;&gt;"",$A150&lt;&gt;"TOTAL"),IF(AND([4]PDI_DES__SUBUNIDAD_SECCIÓN_UBIC!$T148&lt;&gt;"",[4]PDI_DES__SUBUNIDAD_SECCIÓN_UBIC!$T148&lt;&gt;0),[4]PDI_DES__SUBUNIDAD_SECCIÓN_UBIC!$T148,""),IF($A150="TOTAL",SUM(INDIRECT("L4:L"&amp;ROW()-1)),""))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IF(AND($A150&lt;&gt;"",$A150&lt;&gt;"TOTAL"),IF(AND([4]PDI_DES__SUBUNIDAD_SECCIÓN_UBIC!$W148&lt;&gt;"",[4]PDI_DES__SUBUNIDAD_SECCIÓN_UBIC!$W148&lt;&gt;0),[4]PDI_DES__SUBUNIDAD_SECCIÓN_UBIC!$W148,""),IF($A150="TOTAL",SUM(INDIRECT("N4:N"&amp;ROW()-1)),""))</f>
        <v/>
      </c>
      <c r="O150" s="6" t="str">
        <f ca="1">IF(AND($A150&lt;&gt;"",$A150&lt;&gt;"TOTAL"),IF(AND([4]PDI_DES__SUBUNIDAD_SECCIÓN_UBIC!$Y148&lt;&gt;"",[4]PDI_DES__SUBUNIDAD_SECCIÓN_UBIC!$Y148&lt;&gt;0),[4]PDI_DES__SUBUNIDAD_SECCIÓN_UBIC!$Y148,""),IF($A150="TOTAL",SUM(INDIRECT("O4:O"&amp;ROW()-1)),""))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IF(AND($A150&lt;&gt;"",$A150&lt;&gt;"TOTAL"),IF(AND([4]PDI_DES__SUBUNIDAD_SECCIÓN_UBIC!$AB148&lt;&gt;"",[4]PDI_DES__SUBUNIDAD_SECCIÓN_UBIC!$AB148&lt;&gt;0),[4]PDI_DES__SUBUNIDAD_SECCIÓN_UBIC!$AB148,""),IF($A150="TOTAL",SUM(INDIRECT("Q4:Q"&amp;ROW()-1)),""))</f>
        <v/>
      </c>
      <c r="R150" s="6" t="str">
        <f ca="1">IF(AND($A150&lt;&gt;"",$A150&lt;&gt;"TOTAL"),IF(AND([4]PDI_DES__SUBUNIDAD_SECCIÓN_UBIC!$AD148&lt;&gt;"",[4]PDI_DES__SUBUNIDAD_SECCIÓN_UBIC!$AD148&lt;&gt;0),[4]PDI_DES__SUBUNIDAD_SECCIÓN_UBIC!$AD148,""),IF($A150="TOTAL",SUM(INDIRECT("R4:R"&amp;ROW()-1)),""))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IF(AND($A150&lt;&gt;"",$A150&lt;&gt;"TOTAL"),IF(AND([4]PDI_DES__SUBUNIDAD_SECCIÓN_UBIC!$AG148&lt;&gt;"",[4]PDI_DES__SUBUNIDAD_SECCIÓN_UBIC!$AG148&lt;&gt;0),[4]PDI_DES__SUBUNIDAD_SECCIÓN_UBIC!$AG148,""),IF($A150="TOTAL",SUM(INDIRECT("T4:T"&amp;ROW()-1)),""))</f>
        <v/>
      </c>
      <c r="U150" s="6" t="str">
        <f ca="1">IF(AND($A150&lt;&gt;"",$A150&lt;&gt;"TOTAL"),IF(AND([4]PDI_DES__SUBUNIDAD_SECCIÓN_UBIC!$AI148&lt;&gt;"",[4]PDI_DES__SUBUNIDAD_SECCIÓN_UBIC!$AI148&lt;&gt;0),[4]PDI_DES__SUBUNIDAD_SECCIÓN_UBIC!$AI148,""),IF($A150="TOTAL",SUM(INDIRECT("U4:U"&amp;ROW()-1)),""))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IF(AND($A150&lt;&gt;"",$A150&lt;&gt;"TOTAL"),IF(AND([4]PDI_DES__SUBUNIDAD_SECCIÓN_UBIC!$AL148&lt;&gt;"",[4]PDI_DES__SUBUNIDAD_SECCIÓN_UBIC!$AL148&lt;&gt;0),[4]PDI_DES__SUBUNIDAD_SECCIÓN_UBIC!$AL148,""),IF($A150="TOTAL",SUM(INDIRECT("W4:W"&amp;ROW()-1)),""))</f>
        <v/>
      </c>
      <c r="X150" s="6" t="str">
        <f ca="1">IF(AND($A150&lt;&gt;"",$A150&lt;&gt;"TOTAL"),IF(AND([4]PDI_DES__SUBUNIDAD_SECCIÓN_UBIC!$AN148&lt;&gt;"",[4]PDI_DES__SUBUNIDAD_SECCIÓN_UBIC!$AN148&lt;&gt;0),[4]PDI_DES__SUBUNIDAD_SECCIÓN_UBIC!$AN148,""),IF($A150="TOTAL",SUM(INDIRECT("X4:X"&amp;ROW()-1)),""))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IF(AND($A150&lt;&gt;"",$A150&lt;&gt;"TOTAL"),IF(AND([4]PDI_DES__SUBUNIDAD_SECCIÓN_UBIC!$AQ148&lt;&gt;"",[4]PDI_DES__SUBUNIDAD_SECCIÓN_UBIC!$AQ148&lt;&gt;0),[4]PDI_DES__SUBUNIDAD_SECCIÓN_UBIC!$AQ148,""),IF($A150="TOTAL",SUM(INDIRECT("Z4:Z"&amp;ROW()-1)),""))</f>
        <v/>
      </c>
      <c r="AA150" s="6" t="str">
        <f ca="1">IF(AND($A150&lt;&gt;"",$A150&lt;&gt;"TOTAL"),IF(AND([4]PDI_DES__SUBUNIDAD_SECCIÓN_UBIC!$AS148&lt;&gt;"",[4]PDI_DES__SUBUNIDAD_SECCIÓN_UBIC!$AS148&lt;&gt;0),[4]PDI_DES__SUBUNIDAD_SECCIÓN_UBIC!$AS148,""),IF($A150="TOTAL",SUM(INDIRECT("AA4:AA"&amp;ROW()-1)),""))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IF(AND($A150&lt;&gt;"",$A150&lt;&gt;"TOTAL"),IF(AND([4]PDI_DES__SUBUNIDAD_SECCIÓN_UBIC!$AV148&lt;&gt;"",[4]PDI_DES__SUBUNIDAD_SECCIÓN_UBIC!$AV148&lt;&gt;0),[4]PDI_DES__SUBUNIDAD_SECCIÓN_UBIC!$AV148,""),IF($A150="TOTAL",SUM(INDIRECT("AC4:AC"&amp;ROW()-1)),""))</f>
        <v/>
      </c>
      <c r="AD150" s="6" t="str">
        <f ca="1">IF(AND($A150&lt;&gt;"",$A150&lt;&gt;"TOTAL"),IF(AND([4]PDI_DES__SUBUNIDAD_SECCIÓN_UBIC!$AX148&lt;&gt;"",[4]PDI_DES__SUBUNIDAD_SECCIÓN_UBIC!$AX148&lt;&gt;0),[4]PDI_DES__SUBUNIDAD_SECCIÓN_UBIC!$AX148,""),IF($A150="TOTAL",SUM(INDIRECT("AD4:AD"&amp;ROW()-1)),""))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IF(AND($A150&lt;&gt;"",$A150&lt;&gt;"TOTAL"),IF(AND([4]PDI_DES__SUBUNIDAD_SECCIÓN_UBIC!$BA148&lt;&gt;"",[4]PDI_DES__SUBUNIDAD_SECCIÓN_UBIC!$BA148&lt;&gt;0),[4]PDI_DES__SUBUNIDAD_SECCIÓN_UBIC!$BA148,""),IF($A150="TOTAL",SUM(INDIRECT("AF4:AF"&amp;ROW()-1)),""))</f>
        <v/>
      </c>
      <c r="AG150" s="6" t="str">
        <f ca="1">IF(AND($A150&lt;&gt;"",$A150&lt;&gt;"TOTAL"),IF(AND([4]PDI_DES__SUBUNIDAD_SECCIÓN_UBIC!$BC148&lt;&gt;"",[4]PDI_DES__SUBUNIDAD_SECCIÓN_UBIC!$BC148&lt;&gt;0),[4]PDI_DES__SUBUNIDAD_SECCIÓN_UBIC!$BC148,""),IF($A150="TOTAL",SUM(INDIRECT("AG4:AG"&amp;ROW()-1)),""))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IF(AND($A150&lt;&gt;"",$A150&lt;&gt;"TOTAL"),IF(AND([4]PDI_DES__SUBUNIDAD_SECCIÓN_UBIC!$BF148&lt;&gt;"",[4]PDI_DES__SUBUNIDAD_SECCIÓN_UBIC!$BF148&lt;&gt;0),[4]PDI_DES__SUBUNIDAD_SECCIÓN_UBIC!$BF148,""),IF($A150="TOTAL",SUM(INDIRECT("AI4:AI"&amp;ROW()-1)),""))</f>
        <v/>
      </c>
      <c r="AJ150" s="6" t="str">
        <f ca="1">IF(AND($A150&lt;&gt;"",$A150&lt;&gt;"TOTAL"),IF(AND([4]PDI_DES__SUBUNIDAD_SECCIÓN_UBIC!$BH148&lt;&gt;"",[4]PDI_DES__SUBUNIDAD_SECCIÓN_UBIC!$BH148&lt;&gt;0),[4]PDI_DES__SUBUNIDAD_SECCIÓN_UBIC!$BH148,""),IF($A150="TOTAL",SUM(INDIRECT("AJ4:AJ"&amp;ROW()-1)),""))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IF(AND($A150&lt;&gt;"",$A150&lt;&gt;"TOTAL"),IF(AND([4]PDI_DES__SUBUNIDAD_SECCIÓN_UBIC!$BK148&lt;&gt;"",[4]PDI_DES__SUBUNIDAD_SECCIÓN_UBIC!$BK148&lt;&gt;0),[4]PDI_DES__SUBUNIDAD_SECCIÓN_UBIC!$BK148,""),IF($A150="TOTAL",SUM(INDIRECT("AL4:AL"&amp;ROW()-1)),""))</f>
        <v/>
      </c>
      <c r="AM150" s="6" t="str">
        <f ca="1">IF(AND($A150&lt;&gt;"",$A150&lt;&gt;"TOTAL"),IF(AND([4]PDI_DES__SUBUNIDAD_SECCIÓN_UBIC!$BM148&lt;&gt;"",[4]PDI_DES__SUBUNIDAD_SECCIÓN_UBIC!$BM148&lt;&gt;0),[4]PDI_DES__SUBUNIDAD_SECCIÓN_UBIC!$BM148,""),IF($A150="TOTAL",SUM(INDIRECT("AM4:AM"&amp;ROW()-1)),""))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IF(AND($A150&lt;&gt;"",$A150&lt;&gt;"TOTAL"),IF(AND([4]PDI_DES__SUBUNIDAD_SECCIÓN_UBIC!$BP148&lt;&gt;"",[4]PDI_DES__SUBUNIDAD_SECCIÓN_UBIC!$BP148&lt;&gt;0),[4]PDI_DES__SUBUNIDAD_SECCIÓN_UBIC!$BP148,""),IF($A150="TOTAL",SUM(INDIRECT("AO4:AO"&amp;ROW()-1)),""))</f>
        <v/>
      </c>
      <c r="AP150" s="6" t="str">
        <f ca="1">IF(AND($A150&lt;&gt;"",$A150&lt;&gt;"TOTAL"),IF(AND([4]PDI_DES__SUBUNIDAD_SECCIÓN_UBIC!$BR148&lt;&gt;"",[4]PDI_DES__SUBUNIDAD_SECCIÓN_UBIC!$BR148&lt;&gt;0),[4]PDI_DES__SUBUNIDAD_SECCIÓN_UBIC!$BR148,""),IF($A150="TOTAL",SUM(INDIRECT("AP4:AP"&amp;ROW()-1)),""))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IF(AND($A150&lt;&gt;"",$A150&lt;&gt;"TOTAL"),IF(AND([4]PDI_DES__SUBUNIDAD_SECCIÓN_UBIC!$BU148&lt;&gt;"",[4]PDI_DES__SUBUNIDAD_SECCIÓN_UBIC!$BU148&lt;&gt;0),[4]PDI_DES__SUBUNIDAD_SECCIÓN_UBIC!$BU148,""),IF($A150="TOTAL",SUM(INDIRECT("AR4:AR"&amp;ROW()-1)),""))</f>
        <v/>
      </c>
      <c r="AS150" s="6" t="str">
        <f ca="1">IF(AND($A150&lt;&gt;"",$A150&lt;&gt;"TOTAL"),IF(AND([4]PDI_DES__SUBUNIDAD_SECCIÓN_UBIC!$BW148&lt;&gt;"",[4]PDI_DES__SUBUNIDAD_SECCIÓN_UBIC!$BW148&lt;&gt;0),[4]PDI_DES__SUBUNIDAD_SECCIÓN_UBIC!$BW148,""),IF($A150="TOTAL",SUM(INDIRECT("AS4:AS"&amp;ROW()-1)),""))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IF(AND($A150&lt;&gt;"",$A150&lt;&gt;"TOTAL"),IF(AND([4]PDI_DES__SUBUNIDAD_SECCIÓN_UBIC!$BZ148&lt;&gt;"",[4]PDI_DES__SUBUNIDAD_SECCIÓN_UBIC!$BZ148&lt;&gt;0),[4]PDI_DES__SUBUNIDAD_SECCIÓN_UBIC!$BZ148,""),IF($A150="TOTAL",SUM(INDIRECT("AU4:AU"&amp;ROW()-1)),""))</f>
        <v/>
      </c>
      <c r="AV150" s="6" t="str">
        <f ca="1">IF(AND($A150&lt;&gt;"",$A150&lt;&gt;"TOTAL"),IF(AND([4]PDI_DES__SUBUNIDAD_SECCIÓN_UBIC!$CB148&lt;&gt;"",[4]PDI_DES__SUBUNIDAD_SECCIÓN_UBIC!$CB148&lt;&gt;0),[4]PDI_DES__SUBUNIDAD_SECCIÓN_UBIC!$CB148,""),IF($A150="TOTAL",SUM(INDIRECT("AV4:AV"&amp;ROW()-1)),""))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IF(AND($A150&lt;&gt;"",$A150&lt;&gt;"TOTAL"),IF(AND([4]PDI_DES__SUBUNIDAD_SECCIÓN_UBIC!$CE148&lt;&gt;"",[4]PDI_DES__SUBUNIDAD_SECCIÓN_UBIC!$CE148&lt;&gt;0),[4]PDI_DES__SUBUNIDAD_SECCIÓN_UBIC!$CE148,""),IF($A150="TOTAL",SUM(INDIRECT("AX4:AX"&amp;ROW()-1)),""))</f>
        <v/>
      </c>
      <c r="AY150" s="6" t="str">
        <f ca="1">IF(AND($A150&lt;&gt;"",$A150&lt;&gt;"TOTAL"),IF(AND([4]PDI_DES__SUBUNIDAD_SECCIÓN_UBIC!$CG148&lt;&gt;"",[4]PDI_DES__SUBUNIDAD_SECCIÓN_UBIC!$CG148&lt;&gt;0),[4]PDI_DES__SUBUNIDAD_SECCIÓN_UBIC!$CG148,""),IF($A150="TOTAL",SUM(INDIRECT("AY4:AY"&amp;ROW()-1)),""))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IF(AND($A150&lt;&gt;"",$A150&lt;&gt;"TOTAL"),IF(AND([4]PDI_DES__SUBUNIDAD_SECCIÓN_UBIC!$CJ148&lt;&gt;"",[4]PDI_DES__SUBUNIDAD_SECCIÓN_UBIC!$CJ148&lt;&gt;0),[4]PDI_DES__SUBUNIDAD_SECCIÓN_UBIC!$CJ148,""),IF($A150="TOTAL",SUM(INDIRECT("BA4:BA"&amp;ROW()-1)),""))</f>
        <v/>
      </c>
      <c r="BB150" s="6" t="str">
        <f ca="1">IF(AND($A150&lt;&gt;"",$A150&lt;&gt;"TOTAL"),IF(AND([4]PDI_DES__SUBUNIDAD_SECCIÓN_UBIC!$CL148&lt;&gt;"",[4]PDI_DES__SUBUNIDAD_SECCIÓN_UBIC!$CL148&lt;&gt;0),[4]PDI_DES__SUBUNIDAD_SECCIÓN_UBIC!$CL148,""),IF($A150="TOTAL",SUM(INDIRECT("BB4:BB"&amp;ROW()-1)),""))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IF(AND($A150&lt;&gt;"",$A150&lt;&gt;"TOTAL"),IF(AND([4]PDI_DES__SUBUNIDAD_SECCIÓN_UBIC!$CO148&lt;&gt;"",[4]PDI_DES__SUBUNIDAD_SECCIÓN_UBIC!$CO148&lt;&gt;0),[4]PDI_DES__SUBUNIDAD_SECCIÓN_UBIC!$CO148,""),IF($A150="TOTAL",SUM(INDIRECT("BD4:BD"&amp;ROW()-1)),""))</f>
        <v/>
      </c>
      <c r="BE150" s="6" t="str">
        <f ca="1">IF(AND($A150&lt;&gt;"",$A150&lt;&gt;"TOTAL"),IF(AND([4]PDI_DES__SUBUNIDAD_SECCIÓN_UBIC!$CQ148&lt;&gt;"",[4]PDI_DES__SUBUNIDAD_SECCIÓN_UBIC!$CQ148&lt;&gt;0),[4]PDI_DES__SUBUNIDAD_SECCIÓN_UBIC!$CQ148,""),IF($A150="TOTAL",SUM(INDIRECT("BE4:BE"&amp;ROW()-1)),""))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IF([4]PDI_DES__SUBUNIDAD_SECCIÓN_UBIC!$B149&lt;&gt;"",[4]PDI_DES__SUBUNIDAD_SECCIÓN_UBIC!$B149,IF(AND([4]PDI_DES__SUBUNIDAD_SECCIÓN_UBIC!$B149="",[4]PDI_DES__SUBUNIDAD_SECCIÓN_UBIC!$B150="",[4]PDI_DES__SUBUNIDAD_SECCIÓN_UBIC!$B148=""),"","TOTAL"))</f>
        <v/>
      </c>
      <c r="B151" s="6" t="str">
        <f ca="1">IF(AND($A151&lt;&gt;"",$A151&lt;&gt;"TOTAL"),IF(AND([4]PDI_DES__SUBUNIDAD_SECCIÓN_UBIC!$C149&lt;&gt;"",[4]PDI_DES__SUBUNIDAD_SECCIÓN_UBIC!$C149&lt;&gt;0),[4]PDI_DES__SUBUNIDAD_SECCIÓN_UBIC!$C149,""),IF($A151="TOTAL",SUM(INDIRECT("B4:B"&amp;ROW()-1)),""))</f>
        <v/>
      </c>
      <c r="C151" s="6" t="str">
        <f ca="1">IF(AND($A151&lt;&gt;"",$A151&lt;&gt;"TOTAL"),IF(AND([4]PDI_DES__SUBUNIDAD_SECCIÓN_UBIC!$E149&lt;&gt;"",[4]PDI_DES__SUBUNIDAD_SECCIÓN_UBIC!$E149&lt;&gt;0),[4]PDI_DES__SUBUNIDAD_SECCIÓN_UBIC!$E149,""),IF($A151="TOTAL",SUM(INDIRECT("C4:C"&amp;ROW()-1)),""))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IF(AND($A151&lt;&gt;"",$A151&lt;&gt;"TOTAL"),IF(AND([4]PDI_DES__SUBUNIDAD_SECCIÓN_UBIC!$H149&lt;&gt;"",[4]PDI_DES__SUBUNIDAD_SECCIÓN_UBIC!$H149&lt;&gt;0),[4]PDI_DES__SUBUNIDAD_SECCIÓN_UBIC!$H149,""),IF($A151="TOTAL",SUM(INDIRECT("E4:E"&amp;ROW()-1)),""))</f>
        <v/>
      </c>
      <c r="F151" s="6" t="str">
        <f ca="1">IF(AND($A151&lt;&gt;"",$A151&lt;&gt;"TOTAL"),IF(AND([4]PDI_DES__SUBUNIDAD_SECCIÓN_UBIC!$J149&lt;&gt;"",[4]PDI_DES__SUBUNIDAD_SECCIÓN_UBIC!$J149&lt;&gt;0),[4]PDI_DES__SUBUNIDAD_SECCIÓN_UBIC!$J149,""),IF($A151="TOTAL",SUM(INDIRECT("F4:F"&amp;ROW()-1)),""))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IF(AND($A151&lt;&gt;"",$A151&lt;&gt;"TOTAL"),IF(AND([4]PDI_DES__SUBUNIDAD_SECCIÓN_UBIC!$M149&lt;&gt;"",[4]PDI_DES__SUBUNIDAD_SECCIÓN_UBIC!$M149&lt;&gt;0),[4]PDI_DES__SUBUNIDAD_SECCIÓN_UBIC!$M149,""),IF($A151="TOTAL",SUM(INDIRECT("H4:H"&amp;ROW()-1)),""))</f>
        <v/>
      </c>
      <c r="I151" s="6" t="str">
        <f ca="1">IF(AND($A151&lt;&gt;"",$A151&lt;&gt;"TOTAL"),IF(AND([4]PDI_DES__SUBUNIDAD_SECCIÓN_UBIC!$O149&lt;&gt;"",[4]PDI_DES__SUBUNIDAD_SECCIÓN_UBIC!$O149&lt;&gt;0),[4]PDI_DES__SUBUNIDAD_SECCIÓN_UBIC!$O149,""),IF($A151="TOTAL",SUM(INDIRECT("I4:I"&amp;ROW()-1)),""))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IF(AND($A151&lt;&gt;"",$A151&lt;&gt;"TOTAL"),IF(AND([4]PDI_DES__SUBUNIDAD_SECCIÓN_UBIC!$R149&lt;&gt;"",[4]PDI_DES__SUBUNIDAD_SECCIÓN_UBIC!$R149&lt;&gt;0),[4]PDI_DES__SUBUNIDAD_SECCIÓN_UBIC!$R149,""),IF($A151="TOTAL",SUM(INDIRECT("K4:K"&amp;ROW()-1)),""))</f>
        <v/>
      </c>
      <c r="L151" s="6" t="str">
        <f ca="1">IF(AND($A151&lt;&gt;"",$A151&lt;&gt;"TOTAL"),IF(AND([4]PDI_DES__SUBUNIDAD_SECCIÓN_UBIC!$T149&lt;&gt;"",[4]PDI_DES__SUBUNIDAD_SECCIÓN_UBIC!$T149&lt;&gt;0),[4]PDI_DES__SUBUNIDAD_SECCIÓN_UBIC!$T149,""),IF($A151="TOTAL",SUM(INDIRECT("L4:L"&amp;ROW()-1)),""))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IF(AND($A151&lt;&gt;"",$A151&lt;&gt;"TOTAL"),IF(AND([4]PDI_DES__SUBUNIDAD_SECCIÓN_UBIC!$W149&lt;&gt;"",[4]PDI_DES__SUBUNIDAD_SECCIÓN_UBIC!$W149&lt;&gt;0),[4]PDI_DES__SUBUNIDAD_SECCIÓN_UBIC!$W149,""),IF($A151="TOTAL",SUM(INDIRECT("N4:N"&amp;ROW()-1)),""))</f>
        <v/>
      </c>
      <c r="O151" s="6" t="str">
        <f ca="1">IF(AND($A151&lt;&gt;"",$A151&lt;&gt;"TOTAL"),IF(AND([4]PDI_DES__SUBUNIDAD_SECCIÓN_UBIC!$Y149&lt;&gt;"",[4]PDI_DES__SUBUNIDAD_SECCIÓN_UBIC!$Y149&lt;&gt;0),[4]PDI_DES__SUBUNIDAD_SECCIÓN_UBIC!$Y149,""),IF($A151="TOTAL",SUM(INDIRECT("O4:O"&amp;ROW()-1)),""))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IF(AND($A151&lt;&gt;"",$A151&lt;&gt;"TOTAL"),IF(AND([4]PDI_DES__SUBUNIDAD_SECCIÓN_UBIC!$AB149&lt;&gt;"",[4]PDI_DES__SUBUNIDAD_SECCIÓN_UBIC!$AB149&lt;&gt;0),[4]PDI_DES__SUBUNIDAD_SECCIÓN_UBIC!$AB149,""),IF($A151="TOTAL",SUM(INDIRECT("Q4:Q"&amp;ROW()-1)),""))</f>
        <v/>
      </c>
      <c r="R151" s="6" t="str">
        <f ca="1">IF(AND($A151&lt;&gt;"",$A151&lt;&gt;"TOTAL"),IF(AND([4]PDI_DES__SUBUNIDAD_SECCIÓN_UBIC!$AD149&lt;&gt;"",[4]PDI_DES__SUBUNIDAD_SECCIÓN_UBIC!$AD149&lt;&gt;0),[4]PDI_DES__SUBUNIDAD_SECCIÓN_UBIC!$AD149,""),IF($A151="TOTAL",SUM(INDIRECT("R4:R"&amp;ROW()-1)),""))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IF(AND($A151&lt;&gt;"",$A151&lt;&gt;"TOTAL"),IF(AND([4]PDI_DES__SUBUNIDAD_SECCIÓN_UBIC!$AG149&lt;&gt;"",[4]PDI_DES__SUBUNIDAD_SECCIÓN_UBIC!$AG149&lt;&gt;0),[4]PDI_DES__SUBUNIDAD_SECCIÓN_UBIC!$AG149,""),IF($A151="TOTAL",SUM(INDIRECT("T4:T"&amp;ROW()-1)),""))</f>
        <v/>
      </c>
      <c r="U151" s="6" t="str">
        <f ca="1">IF(AND($A151&lt;&gt;"",$A151&lt;&gt;"TOTAL"),IF(AND([4]PDI_DES__SUBUNIDAD_SECCIÓN_UBIC!$AI149&lt;&gt;"",[4]PDI_DES__SUBUNIDAD_SECCIÓN_UBIC!$AI149&lt;&gt;0),[4]PDI_DES__SUBUNIDAD_SECCIÓN_UBIC!$AI149,""),IF($A151="TOTAL",SUM(INDIRECT("U4:U"&amp;ROW()-1)),""))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IF(AND($A151&lt;&gt;"",$A151&lt;&gt;"TOTAL"),IF(AND([4]PDI_DES__SUBUNIDAD_SECCIÓN_UBIC!$AL149&lt;&gt;"",[4]PDI_DES__SUBUNIDAD_SECCIÓN_UBIC!$AL149&lt;&gt;0),[4]PDI_DES__SUBUNIDAD_SECCIÓN_UBIC!$AL149,""),IF($A151="TOTAL",SUM(INDIRECT("W4:W"&amp;ROW()-1)),""))</f>
        <v/>
      </c>
      <c r="X151" s="6" t="str">
        <f ca="1">IF(AND($A151&lt;&gt;"",$A151&lt;&gt;"TOTAL"),IF(AND([4]PDI_DES__SUBUNIDAD_SECCIÓN_UBIC!$AN149&lt;&gt;"",[4]PDI_DES__SUBUNIDAD_SECCIÓN_UBIC!$AN149&lt;&gt;0),[4]PDI_DES__SUBUNIDAD_SECCIÓN_UBIC!$AN149,""),IF($A151="TOTAL",SUM(INDIRECT("X4:X"&amp;ROW()-1)),""))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IF(AND($A151&lt;&gt;"",$A151&lt;&gt;"TOTAL"),IF(AND([4]PDI_DES__SUBUNIDAD_SECCIÓN_UBIC!$AQ149&lt;&gt;"",[4]PDI_DES__SUBUNIDAD_SECCIÓN_UBIC!$AQ149&lt;&gt;0),[4]PDI_DES__SUBUNIDAD_SECCIÓN_UBIC!$AQ149,""),IF($A151="TOTAL",SUM(INDIRECT("Z4:Z"&amp;ROW()-1)),""))</f>
        <v/>
      </c>
      <c r="AA151" s="6" t="str">
        <f ca="1">IF(AND($A151&lt;&gt;"",$A151&lt;&gt;"TOTAL"),IF(AND([4]PDI_DES__SUBUNIDAD_SECCIÓN_UBIC!$AS149&lt;&gt;"",[4]PDI_DES__SUBUNIDAD_SECCIÓN_UBIC!$AS149&lt;&gt;0),[4]PDI_DES__SUBUNIDAD_SECCIÓN_UBIC!$AS149,""),IF($A151="TOTAL",SUM(INDIRECT("AA4:AA"&amp;ROW()-1)),""))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IF(AND($A151&lt;&gt;"",$A151&lt;&gt;"TOTAL"),IF(AND([4]PDI_DES__SUBUNIDAD_SECCIÓN_UBIC!$AV149&lt;&gt;"",[4]PDI_DES__SUBUNIDAD_SECCIÓN_UBIC!$AV149&lt;&gt;0),[4]PDI_DES__SUBUNIDAD_SECCIÓN_UBIC!$AV149,""),IF($A151="TOTAL",SUM(INDIRECT("AC4:AC"&amp;ROW()-1)),""))</f>
        <v/>
      </c>
      <c r="AD151" s="6" t="str">
        <f ca="1">IF(AND($A151&lt;&gt;"",$A151&lt;&gt;"TOTAL"),IF(AND([4]PDI_DES__SUBUNIDAD_SECCIÓN_UBIC!$AX149&lt;&gt;"",[4]PDI_DES__SUBUNIDAD_SECCIÓN_UBIC!$AX149&lt;&gt;0),[4]PDI_DES__SUBUNIDAD_SECCIÓN_UBIC!$AX149,""),IF($A151="TOTAL",SUM(INDIRECT("AD4:AD"&amp;ROW()-1)),""))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IF(AND($A151&lt;&gt;"",$A151&lt;&gt;"TOTAL"),IF(AND([4]PDI_DES__SUBUNIDAD_SECCIÓN_UBIC!$BA149&lt;&gt;"",[4]PDI_DES__SUBUNIDAD_SECCIÓN_UBIC!$BA149&lt;&gt;0),[4]PDI_DES__SUBUNIDAD_SECCIÓN_UBIC!$BA149,""),IF($A151="TOTAL",SUM(INDIRECT("AF4:AF"&amp;ROW()-1)),""))</f>
        <v/>
      </c>
      <c r="AG151" s="6" t="str">
        <f ca="1">IF(AND($A151&lt;&gt;"",$A151&lt;&gt;"TOTAL"),IF(AND([4]PDI_DES__SUBUNIDAD_SECCIÓN_UBIC!$BC149&lt;&gt;"",[4]PDI_DES__SUBUNIDAD_SECCIÓN_UBIC!$BC149&lt;&gt;0),[4]PDI_DES__SUBUNIDAD_SECCIÓN_UBIC!$BC149,""),IF($A151="TOTAL",SUM(INDIRECT("AG4:AG"&amp;ROW()-1)),""))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IF(AND($A151&lt;&gt;"",$A151&lt;&gt;"TOTAL"),IF(AND([4]PDI_DES__SUBUNIDAD_SECCIÓN_UBIC!$BF149&lt;&gt;"",[4]PDI_DES__SUBUNIDAD_SECCIÓN_UBIC!$BF149&lt;&gt;0),[4]PDI_DES__SUBUNIDAD_SECCIÓN_UBIC!$BF149,""),IF($A151="TOTAL",SUM(INDIRECT("AI4:AI"&amp;ROW()-1)),""))</f>
        <v/>
      </c>
      <c r="AJ151" s="6" t="str">
        <f ca="1">IF(AND($A151&lt;&gt;"",$A151&lt;&gt;"TOTAL"),IF(AND([4]PDI_DES__SUBUNIDAD_SECCIÓN_UBIC!$BH149&lt;&gt;"",[4]PDI_DES__SUBUNIDAD_SECCIÓN_UBIC!$BH149&lt;&gt;0),[4]PDI_DES__SUBUNIDAD_SECCIÓN_UBIC!$BH149,""),IF($A151="TOTAL",SUM(INDIRECT("AJ4:AJ"&amp;ROW()-1)),""))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IF(AND($A151&lt;&gt;"",$A151&lt;&gt;"TOTAL"),IF(AND([4]PDI_DES__SUBUNIDAD_SECCIÓN_UBIC!$BK149&lt;&gt;"",[4]PDI_DES__SUBUNIDAD_SECCIÓN_UBIC!$BK149&lt;&gt;0),[4]PDI_DES__SUBUNIDAD_SECCIÓN_UBIC!$BK149,""),IF($A151="TOTAL",SUM(INDIRECT("AL4:AL"&amp;ROW()-1)),""))</f>
        <v/>
      </c>
      <c r="AM151" s="6" t="str">
        <f ca="1">IF(AND($A151&lt;&gt;"",$A151&lt;&gt;"TOTAL"),IF(AND([4]PDI_DES__SUBUNIDAD_SECCIÓN_UBIC!$BM149&lt;&gt;"",[4]PDI_DES__SUBUNIDAD_SECCIÓN_UBIC!$BM149&lt;&gt;0),[4]PDI_DES__SUBUNIDAD_SECCIÓN_UBIC!$BM149,""),IF($A151="TOTAL",SUM(INDIRECT("AM4:AM"&amp;ROW()-1)),""))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IF(AND($A151&lt;&gt;"",$A151&lt;&gt;"TOTAL"),IF(AND([4]PDI_DES__SUBUNIDAD_SECCIÓN_UBIC!$BP149&lt;&gt;"",[4]PDI_DES__SUBUNIDAD_SECCIÓN_UBIC!$BP149&lt;&gt;0),[4]PDI_DES__SUBUNIDAD_SECCIÓN_UBIC!$BP149,""),IF($A151="TOTAL",SUM(INDIRECT("AO4:AO"&amp;ROW()-1)),""))</f>
        <v/>
      </c>
      <c r="AP151" s="6" t="str">
        <f ca="1">IF(AND($A151&lt;&gt;"",$A151&lt;&gt;"TOTAL"),IF(AND([4]PDI_DES__SUBUNIDAD_SECCIÓN_UBIC!$BR149&lt;&gt;"",[4]PDI_DES__SUBUNIDAD_SECCIÓN_UBIC!$BR149&lt;&gt;0),[4]PDI_DES__SUBUNIDAD_SECCIÓN_UBIC!$BR149,""),IF($A151="TOTAL",SUM(INDIRECT("AP4:AP"&amp;ROW()-1)),""))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IF(AND($A151&lt;&gt;"",$A151&lt;&gt;"TOTAL"),IF(AND([4]PDI_DES__SUBUNIDAD_SECCIÓN_UBIC!$BU149&lt;&gt;"",[4]PDI_DES__SUBUNIDAD_SECCIÓN_UBIC!$BU149&lt;&gt;0),[4]PDI_DES__SUBUNIDAD_SECCIÓN_UBIC!$BU149,""),IF($A151="TOTAL",SUM(INDIRECT("AR4:AR"&amp;ROW()-1)),""))</f>
        <v/>
      </c>
      <c r="AS151" s="6" t="str">
        <f ca="1">IF(AND($A151&lt;&gt;"",$A151&lt;&gt;"TOTAL"),IF(AND([4]PDI_DES__SUBUNIDAD_SECCIÓN_UBIC!$BW149&lt;&gt;"",[4]PDI_DES__SUBUNIDAD_SECCIÓN_UBIC!$BW149&lt;&gt;0),[4]PDI_DES__SUBUNIDAD_SECCIÓN_UBIC!$BW149,""),IF($A151="TOTAL",SUM(INDIRECT("AS4:AS"&amp;ROW()-1)),""))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IF(AND($A151&lt;&gt;"",$A151&lt;&gt;"TOTAL"),IF(AND([4]PDI_DES__SUBUNIDAD_SECCIÓN_UBIC!$BZ149&lt;&gt;"",[4]PDI_DES__SUBUNIDAD_SECCIÓN_UBIC!$BZ149&lt;&gt;0),[4]PDI_DES__SUBUNIDAD_SECCIÓN_UBIC!$BZ149,""),IF($A151="TOTAL",SUM(INDIRECT("AU4:AU"&amp;ROW()-1)),""))</f>
        <v/>
      </c>
      <c r="AV151" s="6" t="str">
        <f ca="1">IF(AND($A151&lt;&gt;"",$A151&lt;&gt;"TOTAL"),IF(AND([4]PDI_DES__SUBUNIDAD_SECCIÓN_UBIC!$CB149&lt;&gt;"",[4]PDI_DES__SUBUNIDAD_SECCIÓN_UBIC!$CB149&lt;&gt;0),[4]PDI_DES__SUBUNIDAD_SECCIÓN_UBIC!$CB149,""),IF($A151="TOTAL",SUM(INDIRECT("AV4:AV"&amp;ROW()-1)),""))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IF(AND($A151&lt;&gt;"",$A151&lt;&gt;"TOTAL"),IF(AND([4]PDI_DES__SUBUNIDAD_SECCIÓN_UBIC!$CE149&lt;&gt;"",[4]PDI_DES__SUBUNIDAD_SECCIÓN_UBIC!$CE149&lt;&gt;0),[4]PDI_DES__SUBUNIDAD_SECCIÓN_UBIC!$CE149,""),IF($A151="TOTAL",SUM(INDIRECT("AX4:AX"&amp;ROW()-1)),""))</f>
        <v/>
      </c>
      <c r="AY151" s="6" t="str">
        <f ca="1">IF(AND($A151&lt;&gt;"",$A151&lt;&gt;"TOTAL"),IF(AND([4]PDI_DES__SUBUNIDAD_SECCIÓN_UBIC!$CG149&lt;&gt;"",[4]PDI_DES__SUBUNIDAD_SECCIÓN_UBIC!$CG149&lt;&gt;0),[4]PDI_DES__SUBUNIDAD_SECCIÓN_UBIC!$CG149,""),IF($A151="TOTAL",SUM(INDIRECT("AY4:AY"&amp;ROW()-1)),""))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IF(AND($A151&lt;&gt;"",$A151&lt;&gt;"TOTAL"),IF(AND([4]PDI_DES__SUBUNIDAD_SECCIÓN_UBIC!$CJ149&lt;&gt;"",[4]PDI_DES__SUBUNIDAD_SECCIÓN_UBIC!$CJ149&lt;&gt;0),[4]PDI_DES__SUBUNIDAD_SECCIÓN_UBIC!$CJ149,""),IF($A151="TOTAL",SUM(INDIRECT("BA4:BA"&amp;ROW()-1)),""))</f>
        <v/>
      </c>
      <c r="BB151" s="6" t="str">
        <f ca="1">IF(AND($A151&lt;&gt;"",$A151&lt;&gt;"TOTAL"),IF(AND([4]PDI_DES__SUBUNIDAD_SECCIÓN_UBIC!$CL149&lt;&gt;"",[4]PDI_DES__SUBUNIDAD_SECCIÓN_UBIC!$CL149&lt;&gt;0),[4]PDI_DES__SUBUNIDAD_SECCIÓN_UBIC!$CL149,""),IF($A151="TOTAL",SUM(INDIRECT("BB4:BB"&amp;ROW()-1)),""))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IF(AND($A151&lt;&gt;"",$A151&lt;&gt;"TOTAL"),IF(AND([4]PDI_DES__SUBUNIDAD_SECCIÓN_UBIC!$CO149&lt;&gt;"",[4]PDI_DES__SUBUNIDAD_SECCIÓN_UBIC!$CO149&lt;&gt;0),[4]PDI_DES__SUBUNIDAD_SECCIÓN_UBIC!$CO149,""),IF($A151="TOTAL",SUM(INDIRECT("BD4:BD"&amp;ROW()-1)),""))</f>
        <v/>
      </c>
      <c r="BE151" s="6" t="str">
        <f ca="1">IF(AND($A151&lt;&gt;"",$A151&lt;&gt;"TOTAL"),IF(AND([4]PDI_DES__SUBUNIDAD_SECCIÓN_UBIC!$CQ149&lt;&gt;"",[4]PDI_DES__SUBUNIDAD_SECCIÓN_UBIC!$CQ149&lt;&gt;0),[4]PDI_DES__SUBUNIDAD_SECCIÓN_UBIC!$CQ149,""),IF($A151="TOTAL",SUM(INDIRECT("BE4:BE"&amp;ROW()-1)),""))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IF([4]PDI_DES__SUBUNIDAD_SECCIÓN_UBIC!$B150&lt;&gt;"",[4]PDI_DES__SUBUNIDAD_SECCIÓN_UBIC!$B150,IF(AND([4]PDI_DES__SUBUNIDAD_SECCIÓN_UBIC!$B150="",[4]PDI_DES__SUBUNIDAD_SECCIÓN_UBIC!$B151="",[4]PDI_DES__SUBUNIDAD_SECCIÓN_UBIC!$B149=""),"","TOTAL"))</f>
        <v/>
      </c>
      <c r="B152" s="6" t="str">
        <f ca="1">IF(AND($A152&lt;&gt;"",$A152&lt;&gt;"TOTAL"),IF(AND([4]PDI_DES__SUBUNIDAD_SECCIÓN_UBIC!$C150&lt;&gt;"",[4]PDI_DES__SUBUNIDAD_SECCIÓN_UBIC!$C150&lt;&gt;0),[4]PDI_DES__SUBUNIDAD_SECCIÓN_UBIC!$C150,""),IF($A152="TOTAL",SUM(INDIRECT("B4:B"&amp;ROW()-1)),""))</f>
        <v/>
      </c>
      <c r="C152" s="6" t="str">
        <f ca="1">IF(AND($A152&lt;&gt;"",$A152&lt;&gt;"TOTAL"),IF(AND([4]PDI_DES__SUBUNIDAD_SECCIÓN_UBIC!$E150&lt;&gt;"",[4]PDI_DES__SUBUNIDAD_SECCIÓN_UBIC!$E150&lt;&gt;0),[4]PDI_DES__SUBUNIDAD_SECCIÓN_UBIC!$E150,""),IF($A152="TOTAL",SUM(INDIRECT("C4:C"&amp;ROW()-1)),""))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IF(AND($A152&lt;&gt;"",$A152&lt;&gt;"TOTAL"),IF(AND([4]PDI_DES__SUBUNIDAD_SECCIÓN_UBIC!$H150&lt;&gt;"",[4]PDI_DES__SUBUNIDAD_SECCIÓN_UBIC!$H150&lt;&gt;0),[4]PDI_DES__SUBUNIDAD_SECCIÓN_UBIC!$H150,""),IF($A152="TOTAL",SUM(INDIRECT("E4:E"&amp;ROW()-1)),""))</f>
        <v/>
      </c>
      <c r="F152" s="6" t="str">
        <f ca="1">IF(AND($A152&lt;&gt;"",$A152&lt;&gt;"TOTAL"),IF(AND([4]PDI_DES__SUBUNIDAD_SECCIÓN_UBIC!$J150&lt;&gt;"",[4]PDI_DES__SUBUNIDAD_SECCIÓN_UBIC!$J150&lt;&gt;0),[4]PDI_DES__SUBUNIDAD_SECCIÓN_UBIC!$J150,""),IF($A152="TOTAL",SUM(INDIRECT("F4:F"&amp;ROW()-1)),""))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IF(AND($A152&lt;&gt;"",$A152&lt;&gt;"TOTAL"),IF(AND([4]PDI_DES__SUBUNIDAD_SECCIÓN_UBIC!$M150&lt;&gt;"",[4]PDI_DES__SUBUNIDAD_SECCIÓN_UBIC!$M150&lt;&gt;0),[4]PDI_DES__SUBUNIDAD_SECCIÓN_UBIC!$M150,""),IF($A152="TOTAL",SUM(INDIRECT("H4:H"&amp;ROW()-1)),""))</f>
        <v/>
      </c>
      <c r="I152" s="6" t="str">
        <f ca="1">IF(AND($A152&lt;&gt;"",$A152&lt;&gt;"TOTAL"),IF(AND([4]PDI_DES__SUBUNIDAD_SECCIÓN_UBIC!$O150&lt;&gt;"",[4]PDI_DES__SUBUNIDAD_SECCIÓN_UBIC!$O150&lt;&gt;0),[4]PDI_DES__SUBUNIDAD_SECCIÓN_UBIC!$O150,""),IF($A152="TOTAL",SUM(INDIRECT("I4:I"&amp;ROW()-1)),""))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IF(AND($A152&lt;&gt;"",$A152&lt;&gt;"TOTAL"),IF(AND([4]PDI_DES__SUBUNIDAD_SECCIÓN_UBIC!$R150&lt;&gt;"",[4]PDI_DES__SUBUNIDAD_SECCIÓN_UBIC!$R150&lt;&gt;0),[4]PDI_DES__SUBUNIDAD_SECCIÓN_UBIC!$R150,""),IF($A152="TOTAL",SUM(INDIRECT("K4:K"&amp;ROW()-1)),""))</f>
        <v/>
      </c>
      <c r="L152" s="6" t="str">
        <f ca="1">IF(AND($A152&lt;&gt;"",$A152&lt;&gt;"TOTAL"),IF(AND([4]PDI_DES__SUBUNIDAD_SECCIÓN_UBIC!$T150&lt;&gt;"",[4]PDI_DES__SUBUNIDAD_SECCIÓN_UBIC!$T150&lt;&gt;0),[4]PDI_DES__SUBUNIDAD_SECCIÓN_UBIC!$T150,""),IF($A152="TOTAL",SUM(INDIRECT("L4:L"&amp;ROW()-1)),""))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IF(AND($A152&lt;&gt;"",$A152&lt;&gt;"TOTAL"),IF(AND([4]PDI_DES__SUBUNIDAD_SECCIÓN_UBIC!$W150&lt;&gt;"",[4]PDI_DES__SUBUNIDAD_SECCIÓN_UBIC!$W150&lt;&gt;0),[4]PDI_DES__SUBUNIDAD_SECCIÓN_UBIC!$W150,""),IF($A152="TOTAL",SUM(INDIRECT("N4:N"&amp;ROW()-1)),""))</f>
        <v/>
      </c>
      <c r="O152" s="6" t="str">
        <f ca="1">IF(AND($A152&lt;&gt;"",$A152&lt;&gt;"TOTAL"),IF(AND([4]PDI_DES__SUBUNIDAD_SECCIÓN_UBIC!$Y150&lt;&gt;"",[4]PDI_DES__SUBUNIDAD_SECCIÓN_UBIC!$Y150&lt;&gt;0),[4]PDI_DES__SUBUNIDAD_SECCIÓN_UBIC!$Y150,""),IF($A152="TOTAL",SUM(INDIRECT("O4:O"&amp;ROW()-1)),""))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IF(AND($A152&lt;&gt;"",$A152&lt;&gt;"TOTAL"),IF(AND([4]PDI_DES__SUBUNIDAD_SECCIÓN_UBIC!$AB150&lt;&gt;"",[4]PDI_DES__SUBUNIDAD_SECCIÓN_UBIC!$AB150&lt;&gt;0),[4]PDI_DES__SUBUNIDAD_SECCIÓN_UBIC!$AB150,""),IF($A152="TOTAL",SUM(INDIRECT("Q4:Q"&amp;ROW()-1)),""))</f>
        <v/>
      </c>
      <c r="R152" s="6" t="str">
        <f ca="1">IF(AND($A152&lt;&gt;"",$A152&lt;&gt;"TOTAL"),IF(AND([4]PDI_DES__SUBUNIDAD_SECCIÓN_UBIC!$AD150&lt;&gt;"",[4]PDI_DES__SUBUNIDAD_SECCIÓN_UBIC!$AD150&lt;&gt;0),[4]PDI_DES__SUBUNIDAD_SECCIÓN_UBIC!$AD150,""),IF($A152="TOTAL",SUM(INDIRECT("R4:R"&amp;ROW()-1)),""))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IF(AND($A152&lt;&gt;"",$A152&lt;&gt;"TOTAL"),IF(AND([4]PDI_DES__SUBUNIDAD_SECCIÓN_UBIC!$AG150&lt;&gt;"",[4]PDI_DES__SUBUNIDAD_SECCIÓN_UBIC!$AG150&lt;&gt;0),[4]PDI_DES__SUBUNIDAD_SECCIÓN_UBIC!$AG150,""),IF($A152="TOTAL",SUM(INDIRECT("T4:T"&amp;ROW()-1)),""))</f>
        <v/>
      </c>
      <c r="U152" s="6" t="str">
        <f ca="1">IF(AND($A152&lt;&gt;"",$A152&lt;&gt;"TOTAL"),IF(AND([4]PDI_DES__SUBUNIDAD_SECCIÓN_UBIC!$AI150&lt;&gt;"",[4]PDI_DES__SUBUNIDAD_SECCIÓN_UBIC!$AI150&lt;&gt;0),[4]PDI_DES__SUBUNIDAD_SECCIÓN_UBIC!$AI150,""),IF($A152="TOTAL",SUM(INDIRECT("U4:U"&amp;ROW()-1)),""))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IF(AND($A152&lt;&gt;"",$A152&lt;&gt;"TOTAL"),IF(AND([4]PDI_DES__SUBUNIDAD_SECCIÓN_UBIC!$AL150&lt;&gt;"",[4]PDI_DES__SUBUNIDAD_SECCIÓN_UBIC!$AL150&lt;&gt;0),[4]PDI_DES__SUBUNIDAD_SECCIÓN_UBIC!$AL150,""),IF($A152="TOTAL",SUM(INDIRECT("W4:W"&amp;ROW()-1)),""))</f>
        <v/>
      </c>
      <c r="X152" s="6" t="str">
        <f ca="1">IF(AND($A152&lt;&gt;"",$A152&lt;&gt;"TOTAL"),IF(AND([4]PDI_DES__SUBUNIDAD_SECCIÓN_UBIC!$AN150&lt;&gt;"",[4]PDI_DES__SUBUNIDAD_SECCIÓN_UBIC!$AN150&lt;&gt;0),[4]PDI_DES__SUBUNIDAD_SECCIÓN_UBIC!$AN150,""),IF($A152="TOTAL",SUM(INDIRECT("X4:X"&amp;ROW()-1)),""))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IF(AND($A152&lt;&gt;"",$A152&lt;&gt;"TOTAL"),IF(AND([4]PDI_DES__SUBUNIDAD_SECCIÓN_UBIC!$AQ150&lt;&gt;"",[4]PDI_DES__SUBUNIDAD_SECCIÓN_UBIC!$AQ150&lt;&gt;0),[4]PDI_DES__SUBUNIDAD_SECCIÓN_UBIC!$AQ150,""),IF($A152="TOTAL",SUM(INDIRECT("Z4:Z"&amp;ROW()-1)),""))</f>
        <v/>
      </c>
      <c r="AA152" s="6" t="str">
        <f ca="1">IF(AND($A152&lt;&gt;"",$A152&lt;&gt;"TOTAL"),IF(AND([4]PDI_DES__SUBUNIDAD_SECCIÓN_UBIC!$AS150&lt;&gt;"",[4]PDI_DES__SUBUNIDAD_SECCIÓN_UBIC!$AS150&lt;&gt;0),[4]PDI_DES__SUBUNIDAD_SECCIÓN_UBIC!$AS150,""),IF($A152="TOTAL",SUM(INDIRECT("AA4:AA"&amp;ROW()-1)),""))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IF(AND($A152&lt;&gt;"",$A152&lt;&gt;"TOTAL"),IF(AND([4]PDI_DES__SUBUNIDAD_SECCIÓN_UBIC!$AV150&lt;&gt;"",[4]PDI_DES__SUBUNIDAD_SECCIÓN_UBIC!$AV150&lt;&gt;0),[4]PDI_DES__SUBUNIDAD_SECCIÓN_UBIC!$AV150,""),IF($A152="TOTAL",SUM(INDIRECT("AC4:AC"&amp;ROW()-1)),""))</f>
        <v/>
      </c>
      <c r="AD152" s="6" t="str">
        <f ca="1">IF(AND($A152&lt;&gt;"",$A152&lt;&gt;"TOTAL"),IF(AND([4]PDI_DES__SUBUNIDAD_SECCIÓN_UBIC!$AX150&lt;&gt;"",[4]PDI_DES__SUBUNIDAD_SECCIÓN_UBIC!$AX150&lt;&gt;0),[4]PDI_DES__SUBUNIDAD_SECCIÓN_UBIC!$AX150,""),IF($A152="TOTAL",SUM(INDIRECT("AD4:AD"&amp;ROW()-1)),""))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IF(AND($A152&lt;&gt;"",$A152&lt;&gt;"TOTAL"),IF(AND([4]PDI_DES__SUBUNIDAD_SECCIÓN_UBIC!$BA150&lt;&gt;"",[4]PDI_DES__SUBUNIDAD_SECCIÓN_UBIC!$BA150&lt;&gt;0),[4]PDI_DES__SUBUNIDAD_SECCIÓN_UBIC!$BA150,""),IF($A152="TOTAL",SUM(INDIRECT("AF4:AF"&amp;ROW()-1)),""))</f>
        <v/>
      </c>
      <c r="AG152" s="6" t="str">
        <f ca="1">IF(AND($A152&lt;&gt;"",$A152&lt;&gt;"TOTAL"),IF(AND([4]PDI_DES__SUBUNIDAD_SECCIÓN_UBIC!$BC150&lt;&gt;"",[4]PDI_DES__SUBUNIDAD_SECCIÓN_UBIC!$BC150&lt;&gt;0),[4]PDI_DES__SUBUNIDAD_SECCIÓN_UBIC!$BC150,""),IF($A152="TOTAL",SUM(INDIRECT("AG4:AG"&amp;ROW()-1)),""))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IF(AND($A152&lt;&gt;"",$A152&lt;&gt;"TOTAL"),IF(AND([4]PDI_DES__SUBUNIDAD_SECCIÓN_UBIC!$BF150&lt;&gt;"",[4]PDI_DES__SUBUNIDAD_SECCIÓN_UBIC!$BF150&lt;&gt;0),[4]PDI_DES__SUBUNIDAD_SECCIÓN_UBIC!$BF150,""),IF($A152="TOTAL",SUM(INDIRECT("AI4:AI"&amp;ROW()-1)),""))</f>
        <v/>
      </c>
      <c r="AJ152" s="6" t="str">
        <f ca="1">IF(AND($A152&lt;&gt;"",$A152&lt;&gt;"TOTAL"),IF(AND([4]PDI_DES__SUBUNIDAD_SECCIÓN_UBIC!$BH150&lt;&gt;"",[4]PDI_DES__SUBUNIDAD_SECCIÓN_UBIC!$BH150&lt;&gt;0),[4]PDI_DES__SUBUNIDAD_SECCIÓN_UBIC!$BH150,""),IF($A152="TOTAL",SUM(INDIRECT("AJ4:AJ"&amp;ROW()-1)),""))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IF(AND($A152&lt;&gt;"",$A152&lt;&gt;"TOTAL"),IF(AND([4]PDI_DES__SUBUNIDAD_SECCIÓN_UBIC!$BK150&lt;&gt;"",[4]PDI_DES__SUBUNIDAD_SECCIÓN_UBIC!$BK150&lt;&gt;0),[4]PDI_DES__SUBUNIDAD_SECCIÓN_UBIC!$BK150,""),IF($A152="TOTAL",SUM(INDIRECT("AL4:AL"&amp;ROW()-1)),""))</f>
        <v/>
      </c>
      <c r="AM152" s="6" t="str">
        <f ca="1">IF(AND($A152&lt;&gt;"",$A152&lt;&gt;"TOTAL"),IF(AND([4]PDI_DES__SUBUNIDAD_SECCIÓN_UBIC!$BM150&lt;&gt;"",[4]PDI_DES__SUBUNIDAD_SECCIÓN_UBIC!$BM150&lt;&gt;0),[4]PDI_DES__SUBUNIDAD_SECCIÓN_UBIC!$BM150,""),IF($A152="TOTAL",SUM(INDIRECT("AM4:AM"&amp;ROW()-1)),""))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IF(AND($A152&lt;&gt;"",$A152&lt;&gt;"TOTAL"),IF(AND([4]PDI_DES__SUBUNIDAD_SECCIÓN_UBIC!$BP150&lt;&gt;"",[4]PDI_DES__SUBUNIDAD_SECCIÓN_UBIC!$BP150&lt;&gt;0),[4]PDI_DES__SUBUNIDAD_SECCIÓN_UBIC!$BP150,""),IF($A152="TOTAL",SUM(INDIRECT("AO4:AO"&amp;ROW()-1)),""))</f>
        <v/>
      </c>
      <c r="AP152" s="6" t="str">
        <f ca="1">IF(AND($A152&lt;&gt;"",$A152&lt;&gt;"TOTAL"),IF(AND([4]PDI_DES__SUBUNIDAD_SECCIÓN_UBIC!$BR150&lt;&gt;"",[4]PDI_DES__SUBUNIDAD_SECCIÓN_UBIC!$BR150&lt;&gt;0),[4]PDI_DES__SUBUNIDAD_SECCIÓN_UBIC!$BR150,""),IF($A152="TOTAL",SUM(INDIRECT("AP4:AP"&amp;ROW()-1)),""))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IF(AND($A152&lt;&gt;"",$A152&lt;&gt;"TOTAL"),IF(AND([4]PDI_DES__SUBUNIDAD_SECCIÓN_UBIC!$BU150&lt;&gt;"",[4]PDI_DES__SUBUNIDAD_SECCIÓN_UBIC!$BU150&lt;&gt;0),[4]PDI_DES__SUBUNIDAD_SECCIÓN_UBIC!$BU150,""),IF($A152="TOTAL",SUM(INDIRECT("AR4:AR"&amp;ROW()-1)),""))</f>
        <v/>
      </c>
      <c r="AS152" s="6" t="str">
        <f ca="1">IF(AND($A152&lt;&gt;"",$A152&lt;&gt;"TOTAL"),IF(AND([4]PDI_DES__SUBUNIDAD_SECCIÓN_UBIC!$BW150&lt;&gt;"",[4]PDI_DES__SUBUNIDAD_SECCIÓN_UBIC!$BW150&lt;&gt;0),[4]PDI_DES__SUBUNIDAD_SECCIÓN_UBIC!$BW150,""),IF($A152="TOTAL",SUM(INDIRECT("AS4:AS"&amp;ROW()-1)),""))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IF(AND($A152&lt;&gt;"",$A152&lt;&gt;"TOTAL"),IF(AND([4]PDI_DES__SUBUNIDAD_SECCIÓN_UBIC!$BZ150&lt;&gt;"",[4]PDI_DES__SUBUNIDAD_SECCIÓN_UBIC!$BZ150&lt;&gt;0),[4]PDI_DES__SUBUNIDAD_SECCIÓN_UBIC!$BZ150,""),IF($A152="TOTAL",SUM(INDIRECT("AU4:AU"&amp;ROW()-1)),""))</f>
        <v/>
      </c>
      <c r="AV152" s="6" t="str">
        <f ca="1">IF(AND($A152&lt;&gt;"",$A152&lt;&gt;"TOTAL"),IF(AND([4]PDI_DES__SUBUNIDAD_SECCIÓN_UBIC!$CB150&lt;&gt;"",[4]PDI_DES__SUBUNIDAD_SECCIÓN_UBIC!$CB150&lt;&gt;0),[4]PDI_DES__SUBUNIDAD_SECCIÓN_UBIC!$CB150,""),IF($A152="TOTAL",SUM(INDIRECT("AV4:AV"&amp;ROW()-1)),""))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IF(AND($A152&lt;&gt;"",$A152&lt;&gt;"TOTAL"),IF(AND([4]PDI_DES__SUBUNIDAD_SECCIÓN_UBIC!$CE150&lt;&gt;"",[4]PDI_DES__SUBUNIDAD_SECCIÓN_UBIC!$CE150&lt;&gt;0),[4]PDI_DES__SUBUNIDAD_SECCIÓN_UBIC!$CE150,""),IF($A152="TOTAL",SUM(INDIRECT("AX4:AX"&amp;ROW()-1)),""))</f>
        <v/>
      </c>
      <c r="AY152" s="6" t="str">
        <f ca="1">IF(AND($A152&lt;&gt;"",$A152&lt;&gt;"TOTAL"),IF(AND([4]PDI_DES__SUBUNIDAD_SECCIÓN_UBIC!$CG150&lt;&gt;"",[4]PDI_DES__SUBUNIDAD_SECCIÓN_UBIC!$CG150&lt;&gt;0),[4]PDI_DES__SUBUNIDAD_SECCIÓN_UBIC!$CG150,""),IF($A152="TOTAL",SUM(INDIRECT("AY4:AY"&amp;ROW()-1)),""))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IF(AND($A152&lt;&gt;"",$A152&lt;&gt;"TOTAL"),IF(AND([4]PDI_DES__SUBUNIDAD_SECCIÓN_UBIC!$CJ150&lt;&gt;"",[4]PDI_DES__SUBUNIDAD_SECCIÓN_UBIC!$CJ150&lt;&gt;0),[4]PDI_DES__SUBUNIDAD_SECCIÓN_UBIC!$CJ150,""),IF($A152="TOTAL",SUM(INDIRECT("BA4:BA"&amp;ROW()-1)),""))</f>
        <v/>
      </c>
      <c r="BB152" s="6" t="str">
        <f ca="1">IF(AND($A152&lt;&gt;"",$A152&lt;&gt;"TOTAL"),IF(AND([4]PDI_DES__SUBUNIDAD_SECCIÓN_UBIC!$CL150&lt;&gt;"",[4]PDI_DES__SUBUNIDAD_SECCIÓN_UBIC!$CL150&lt;&gt;0),[4]PDI_DES__SUBUNIDAD_SECCIÓN_UBIC!$CL150,""),IF($A152="TOTAL",SUM(INDIRECT("BB4:BB"&amp;ROW()-1)),""))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IF(AND($A152&lt;&gt;"",$A152&lt;&gt;"TOTAL"),IF(AND([4]PDI_DES__SUBUNIDAD_SECCIÓN_UBIC!$CO150&lt;&gt;"",[4]PDI_DES__SUBUNIDAD_SECCIÓN_UBIC!$CO150&lt;&gt;0),[4]PDI_DES__SUBUNIDAD_SECCIÓN_UBIC!$CO150,""),IF($A152="TOTAL",SUM(INDIRECT("BD4:BD"&amp;ROW()-1)),""))</f>
        <v/>
      </c>
      <c r="BE152" s="6" t="str">
        <f ca="1">IF(AND($A152&lt;&gt;"",$A152&lt;&gt;"TOTAL"),IF(AND([4]PDI_DES__SUBUNIDAD_SECCIÓN_UBIC!$CQ150&lt;&gt;"",[4]PDI_DES__SUBUNIDAD_SECCIÓN_UBIC!$CQ150&lt;&gt;0),[4]PDI_DES__SUBUNIDAD_SECCIÓN_UBIC!$CQ150,""),IF($A152="TOTAL",SUM(INDIRECT("BE4:BE"&amp;ROW()-1)),""))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IF([4]PDI_DES__SUBUNIDAD_SECCIÓN_UBIC!$B151&lt;&gt;"",[4]PDI_DES__SUBUNIDAD_SECCIÓN_UBIC!$B151,IF(AND([4]PDI_DES__SUBUNIDAD_SECCIÓN_UBIC!$B151="",[4]PDI_DES__SUBUNIDAD_SECCIÓN_UBIC!$B152="",[4]PDI_DES__SUBUNIDAD_SECCIÓN_UBIC!$B150=""),"","TOTAL"))</f>
        <v/>
      </c>
      <c r="B153" s="6" t="str">
        <f ca="1">IF(AND($A153&lt;&gt;"",$A153&lt;&gt;"TOTAL"),IF(AND([4]PDI_DES__SUBUNIDAD_SECCIÓN_UBIC!$C151&lt;&gt;"",[4]PDI_DES__SUBUNIDAD_SECCIÓN_UBIC!$C151&lt;&gt;0),[4]PDI_DES__SUBUNIDAD_SECCIÓN_UBIC!$C151,""),IF($A153="TOTAL",SUM(INDIRECT("B4:B"&amp;ROW()-1)),""))</f>
        <v/>
      </c>
      <c r="C153" s="6" t="str">
        <f ca="1">IF(AND($A153&lt;&gt;"",$A153&lt;&gt;"TOTAL"),IF(AND([4]PDI_DES__SUBUNIDAD_SECCIÓN_UBIC!$E151&lt;&gt;"",[4]PDI_DES__SUBUNIDAD_SECCIÓN_UBIC!$E151&lt;&gt;0),[4]PDI_DES__SUBUNIDAD_SECCIÓN_UBIC!$E151,""),IF($A153="TOTAL",SUM(INDIRECT("C4:C"&amp;ROW()-1)),""))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IF(AND($A153&lt;&gt;"",$A153&lt;&gt;"TOTAL"),IF(AND([4]PDI_DES__SUBUNIDAD_SECCIÓN_UBIC!$H151&lt;&gt;"",[4]PDI_DES__SUBUNIDAD_SECCIÓN_UBIC!$H151&lt;&gt;0),[4]PDI_DES__SUBUNIDAD_SECCIÓN_UBIC!$H151,""),IF($A153="TOTAL",SUM(INDIRECT("E4:E"&amp;ROW()-1)),""))</f>
        <v/>
      </c>
      <c r="F153" s="6" t="str">
        <f ca="1">IF(AND($A153&lt;&gt;"",$A153&lt;&gt;"TOTAL"),IF(AND([4]PDI_DES__SUBUNIDAD_SECCIÓN_UBIC!$J151&lt;&gt;"",[4]PDI_DES__SUBUNIDAD_SECCIÓN_UBIC!$J151&lt;&gt;0),[4]PDI_DES__SUBUNIDAD_SECCIÓN_UBIC!$J151,""),IF($A153="TOTAL",SUM(INDIRECT("F4:F"&amp;ROW()-1)),""))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IF(AND($A153&lt;&gt;"",$A153&lt;&gt;"TOTAL"),IF(AND([4]PDI_DES__SUBUNIDAD_SECCIÓN_UBIC!$M151&lt;&gt;"",[4]PDI_DES__SUBUNIDAD_SECCIÓN_UBIC!$M151&lt;&gt;0),[4]PDI_DES__SUBUNIDAD_SECCIÓN_UBIC!$M151,""),IF($A153="TOTAL",SUM(INDIRECT("H4:H"&amp;ROW()-1)),""))</f>
        <v/>
      </c>
      <c r="I153" s="6" t="str">
        <f ca="1">IF(AND($A153&lt;&gt;"",$A153&lt;&gt;"TOTAL"),IF(AND([4]PDI_DES__SUBUNIDAD_SECCIÓN_UBIC!$O151&lt;&gt;"",[4]PDI_DES__SUBUNIDAD_SECCIÓN_UBIC!$O151&lt;&gt;0),[4]PDI_DES__SUBUNIDAD_SECCIÓN_UBIC!$O151,""),IF($A153="TOTAL",SUM(INDIRECT("I4:I"&amp;ROW()-1)),""))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IF(AND($A153&lt;&gt;"",$A153&lt;&gt;"TOTAL"),IF(AND([4]PDI_DES__SUBUNIDAD_SECCIÓN_UBIC!$R151&lt;&gt;"",[4]PDI_DES__SUBUNIDAD_SECCIÓN_UBIC!$R151&lt;&gt;0),[4]PDI_DES__SUBUNIDAD_SECCIÓN_UBIC!$R151,""),IF($A153="TOTAL",SUM(INDIRECT("K4:K"&amp;ROW()-1)),""))</f>
        <v/>
      </c>
      <c r="L153" s="6" t="str">
        <f ca="1">IF(AND($A153&lt;&gt;"",$A153&lt;&gt;"TOTAL"),IF(AND([4]PDI_DES__SUBUNIDAD_SECCIÓN_UBIC!$T151&lt;&gt;"",[4]PDI_DES__SUBUNIDAD_SECCIÓN_UBIC!$T151&lt;&gt;0),[4]PDI_DES__SUBUNIDAD_SECCIÓN_UBIC!$T151,""),IF($A153="TOTAL",SUM(INDIRECT("L4:L"&amp;ROW()-1)),""))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IF(AND($A153&lt;&gt;"",$A153&lt;&gt;"TOTAL"),IF(AND([4]PDI_DES__SUBUNIDAD_SECCIÓN_UBIC!$W151&lt;&gt;"",[4]PDI_DES__SUBUNIDAD_SECCIÓN_UBIC!$W151&lt;&gt;0),[4]PDI_DES__SUBUNIDAD_SECCIÓN_UBIC!$W151,""),IF($A153="TOTAL",SUM(INDIRECT("N4:N"&amp;ROW()-1)),""))</f>
        <v/>
      </c>
      <c r="O153" s="6" t="str">
        <f ca="1">IF(AND($A153&lt;&gt;"",$A153&lt;&gt;"TOTAL"),IF(AND([4]PDI_DES__SUBUNIDAD_SECCIÓN_UBIC!$Y151&lt;&gt;"",[4]PDI_DES__SUBUNIDAD_SECCIÓN_UBIC!$Y151&lt;&gt;0),[4]PDI_DES__SUBUNIDAD_SECCIÓN_UBIC!$Y151,""),IF($A153="TOTAL",SUM(INDIRECT("O4:O"&amp;ROW()-1)),""))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IF(AND($A153&lt;&gt;"",$A153&lt;&gt;"TOTAL"),IF(AND([4]PDI_DES__SUBUNIDAD_SECCIÓN_UBIC!$AB151&lt;&gt;"",[4]PDI_DES__SUBUNIDAD_SECCIÓN_UBIC!$AB151&lt;&gt;0),[4]PDI_DES__SUBUNIDAD_SECCIÓN_UBIC!$AB151,""),IF($A153="TOTAL",SUM(INDIRECT("Q4:Q"&amp;ROW()-1)),""))</f>
        <v/>
      </c>
      <c r="R153" s="6" t="str">
        <f ca="1">IF(AND($A153&lt;&gt;"",$A153&lt;&gt;"TOTAL"),IF(AND([4]PDI_DES__SUBUNIDAD_SECCIÓN_UBIC!$AD151&lt;&gt;"",[4]PDI_DES__SUBUNIDAD_SECCIÓN_UBIC!$AD151&lt;&gt;0),[4]PDI_DES__SUBUNIDAD_SECCIÓN_UBIC!$AD151,""),IF($A153="TOTAL",SUM(INDIRECT("R4:R"&amp;ROW()-1)),""))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IF(AND($A153&lt;&gt;"",$A153&lt;&gt;"TOTAL"),IF(AND([4]PDI_DES__SUBUNIDAD_SECCIÓN_UBIC!$AG151&lt;&gt;"",[4]PDI_DES__SUBUNIDAD_SECCIÓN_UBIC!$AG151&lt;&gt;0),[4]PDI_DES__SUBUNIDAD_SECCIÓN_UBIC!$AG151,""),IF($A153="TOTAL",SUM(INDIRECT("T4:T"&amp;ROW()-1)),""))</f>
        <v/>
      </c>
      <c r="U153" s="6" t="str">
        <f ca="1">IF(AND($A153&lt;&gt;"",$A153&lt;&gt;"TOTAL"),IF(AND([4]PDI_DES__SUBUNIDAD_SECCIÓN_UBIC!$AI151&lt;&gt;"",[4]PDI_DES__SUBUNIDAD_SECCIÓN_UBIC!$AI151&lt;&gt;0),[4]PDI_DES__SUBUNIDAD_SECCIÓN_UBIC!$AI151,""),IF($A153="TOTAL",SUM(INDIRECT("U4:U"&amp;ROW()-1)),""))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IF(AND($A153&lt;&gt;"",$A153&lt;&gt;"TOTAL"),IF(AND([4]PDI_DES__SUBUNIDAD_SECCIÓN_UBIC!$AL151&lt;&gt;"",[4]PDI_DES__SUBUNIDAD_SECCIÓN_UBIC!$AL151&lt;&gt;0),[4]PDI_DES__SUBUNIDAD_SECCIÓN_UBIC!$AL151,""),IF($A153="TOTAL",SUM(INDIRECT("W4:W"&amp;ROW()-1)),""))</f>
        <v/>
      </c>
      <c r="X153" s="6" t="str">
        <f ca="1">IF(AND($A153&lt;&gt;"",$A153&lt;&gt;"TOTAL"),IF(AND([4]PDI_DES__SUBUNIDAD_SECCIÓN_UBIC!$AN151&lt;&gt;"",[4]PDI_DES__SUBUNIDAD_SECCIÓN_UBIC!$AN151&lt;&gt;0),[4]PDI_DES__SUBUNIDAD_SECCIÓN_UBIC!$AN151,""),IF($A153="TOTAL",SUM(INDIRECT("X4:X"&amp;ROW()-1)),""))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IF(AND($A153&lt;&gt;"",$A153&lt;&gt;"TOTAL"),IF(AND([4]PDI_DES__SUBUNIDAD_SECCIÓN_UBIC!$AQ151&lt;&gt;"",[4]PDI_DES__SUBUNIDAD_SECCIÓN_UBIC!$AQ151&lt;&gt;0),[4]PDI_DES__SUBUNIDAD_SECCIÓN_UBIC!$AQ151,""),IF($A153="TOTAL",SUM(INDIRECT("Z4:Z"&amp;ROW()-1)),""))</f>
        <v/>
      </c>
      <c r="AA153" s="6" t="str">
        <f ca="1">IF(AND($A153&lt;&gt;"",$A153&lt;&gt;"TOTAL"),IF(AND([4]PDI_DES__SUBUNIDAD_SECCIÓN_UBIC!$AS151&lt;&gt;"",[4]PDI_DES__SUBUNIDAD_SECCIÓN_UBIC!$AS151&lt;&gt;0),[4]PDI_DES__SUBUNIDAD_SECCIÓN_UBIC!$AS151,""),IF($A153="TOTAL",SUM(INDIRECT("AA4:AA"&amp;ROW()-1)),""))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IF(AND($A153&lt;&gt;"",$A153&lt;&gt;"TOTAL"),IF(AND([4]PDI_DES__SUBUNIDAD_SECCIÓN_UBIC!$AV151&lt;&gt;"",[4]PDI_DES__SUBUNIDAD_SECCIÓN_UBIC!$AV151&lt;&gt;0),[4]PDI_DES__SUBUNIDAD_SECCIÓN_UBIC!$AV151,""),IF($A153="TOTAL",SUM(INDIRECT("AC4:AC"&amp;ROW()-1)),""))</f>
        <v/>
      </c>
      <c r="AD153" s="6" t="str">
        <f ca="1">IF(AND($A153&lt;&gt;"",$A153&lt;&gt;"TOTAL"),IF(AND([4]PDI_DES__SUBUNIDAD_SECCIÓN_UBIC!$AX151&lt;&gt;"",[4]PDI_DES__SUBUNIDAD_SECCIÓN_UBIC!$AX151&lt;&gt;0),[4]PDI_DES__SUBUNIDAD_SECCIÓN_UBIC!$AX151,""),IF($A153="TOTAL",SUM(INDIRECT("AD4:AD"&amp;ROW()-1)),""))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IF(AND($A153&lt;&gt;"",$A153&lt;&gt;"TOTAL"),IF(AND([4]PDI_DES__SUBUNIDAD_SECCIÓN_UBIC!$BA151&lt;&gt;"",[4]PDI_DES__SUBUNIDAD_SECCIÓN_UBIC!$BA151&lt;&gt;0),[4]PDI_DES__SUBUNIDAD_SECCIÓN_UBIC!$BA151,""),IF($A153="TOTAL",SUM(INDIRECT("AF4:AF"&amp;ROW()-1)),""))</f>
        <v/>
      </c>
      <c r="AG153" s="6" t="str">
        <f ca="1">IF(AND($A153&lt;&gt;"",$A153&lt;&gt;"TOTAL"),IF(AND([4]PDI_DES__SUBUNIDAD_SECCIÓN_UBIC!$BC151&lt;&gt;"",[4]PDI_DES__SUBUNIDAD_SECCIÓN_UBIC!$BC151&lt;&gt;0),[4]PDI_DES__SUBUNIDAD_SECCIÓN_UBIC!$BC151,""),IF($A153="TOTAL",SUM(INDIRECT("AG4:AG"&amp;ROW()-1)),""))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IF(AND($A153&lt;&gt;"",$A153&lt;&gt;"TOTAL"),IF(AND([4]PDI_DES__SUBUNIDAD_SECCIÓN_UBIC!$BF151&lt;&gt;"",[4]PDI_DES__SUBUNIDAD_SECCIÓN_UBIC!$BF151&lt;&gt;0),[4]PDI_DES__SUBUNIDAD_SECCIÓN_UBIC!$BF151,""),IF($A153="TOTAL",SUM(INDIRECT("AI4:AI"&amp;ROW()-1)),""))</f>
        <v/>
      </c>
      <c r="AJ153" s="6" t="str">
        <f ca="1">IF(AND($A153&lt;&gt;"",$A153&lt;&gt;"TOTAL"),IF(AND([4]PDI_DES__SUBUNIDAD_SECCIÓN_UBIC!$BH151&lt;&gt;"",[4]PDI_DES__SUBUNIDAD_SECCIÓN_UBIC!$BH151&lt;&gt;0),[4]PDI_DES__SUBUNIDAD_SECCIÓN_UBIC!$BH151,""),IF($A153="TOTAL",SUM(INDIRECT("AJ4:AJ"&amp;ROW()-1)),""))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IF(AND($A153&lt;&gt;"",$A153&lt;&gt;"TOTAL"),IF(AND([4]PDI_DES__SUBUNIDAD_SECCIÓN_UBIC!$BK151&lt;&gt;"",[4]PDI_DES__SUBUNIDAD_SECCIÓN_UBIC!$BK151&lt;&gt;0),[4]PDI_DES__SUBUNIDAD_SECCIÓN_UBIC!$BK151,""),IF($A153="TOTAL",SUM(INDIRECT("AL4:AL"&amp;ROW()-1)),""))</f>
        <v/>
      </c>
      <c r="AM153" s="6" t="str">
        <f ca="1">IF(AND($A153&lt;&gt;"",$A153&lt;&gt;"TOTAL"),IF(AND([4]PDI_DES__SUBUNIDAD_SECCIÓN_UBIC!$BM151&lt;&gt;"",[4]PDI_DES__SUBUNIDAD_SECCIÓN_UBIC!$BM151&lt;&gt;0),[4]PDI_DES__SUBUNIDAD_SECCIÓN_UBIC!$BM151,""),IF($A153="TOTAL",SUM(INDIRECT("AM4:AM"&amp;ROW()-1)),""))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IF(AND($A153&lt;&gt;"",$A153&lt;&gt;"TOTAL"),IF(AND([4]PDI_DES__SUBUNIDAD_SECCIÓN_UBIC!$BP151&lt;&gt;"",[4]PDI_DES__SUBUNIDAD_SECCIÓN_UBIC!$BP151&lt;&gt;0),[4]PDI_DES__SUBUNIDAD_SECCIÓN_UBIC!$BP151,""),IF($A153="TOTAL",SUM(INDIRECT("AO4:AO"&amp;ROW()-1)),""))</f>
        <v/>
      </c>
      <c r="AP153" s="6" t="str">
        <f ca="1">IF(AND($A153&lt;&gt;"",$A153&lt;&gt;"TOTAL"),IF(AND([4]PDI_DES__SUBUNIDAD_SECCIÓN_UBIC!$BR151&lt;&gt;"",[4]PDI_DES__SUBUNIDAD_SECCIÓN_UBIC!$BR151&lt;&gt;0),[4]PDI_DES__SUBUNIDAD_SECCIÓN_UBIC!$BR151,""),IF($A153="TOTAL",SUM(INDIRECT("AP4:AP"&amp;ROW()-1)),""))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IF(AND($A153&lt;&gt;"",$A153&lt;&gt;"TOTAL"),IF(AND([4]PDI_DES__SUBUNIDAD_SECCIÓN_UBIC!$BU151&lt;&gt;"",[4]PDI_DES__SUBUNIDAD_SECCIÓN_UBIC!$BU151&lt;&gt;0),[4]PDI_DES__SUBUNIDAD_SECCIÓN_UBIC!$BU151,""),IF($A153="TOTAL",SUM(INDIRECT("AR4:AR"&amp;ROW()-1)),""))</f>
        <v/>
      </c>
      <c r="AS153" s="6" t="str">
        <f ca="1">IF(AND($A153&lt;&gt;"",$A153&lt;&gt;"TOTAL"),IF(AND([4]PDI_DES__SUBUNIDAD_SECCIÓN_UBIC!$BW151&lt;&gt;"",[4]PDI_DES__SUBUNIDAD_SECCIÓN_UBIC!$BW151&lt;&gt;0),[4]PDI_DES__SUBUNIDAD_SECCIÓN_UBIC!$BW151,""),IF($A153="TOTAL",SUM(INDIRECT("AS4:AS"&amp;ROW()-1)),""))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IF(AND($A153&lt;&gt;"",$A153&lt;&gt;"TOTAL"),IF(AND([4]PDI_DES__SUBUNIDAD_SECCIÓN_UBIC!$BZ151&lt;&gt;"",[4]PDI_DES__SUBUNIDAD_SECCIÓN_UBIC!$BZ151&lt;&gt;0),[4]PDI_DES__SUBUNIDAD_SECCIÓN_UBIC!$BZ151,""),IF($A153="TOTAL",SUM(INDIRECT("AU4:AU"&amp;ROW()-1)),""))</f>
        <v/>
      </c>
      <c r="AV153" s="6" t="str">
        <f ca="1">IF(AND($A153&lt;&gt;"",$A153&lt;&gt;"TOTAL"),IF(AND([4]PDI_DES__SUBUNIDAD_SECCIÓN_UBIC!$CB151&lt;&gt;"",[4]PDI_DES__SUBUNIDAD_SECCIÓN_UBIC!$CB151&lt;&gt;0),[4]PDI_DES__SUBUNIDAD_SECCIÓN_UBIC!$CB151,""),IF($A153="TOTAL",SUM(INDIRECT("AV4:AV"&amp;ROW()-1)),""))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IF(AND($A153&lt;&gt;"",$A153&lt;&gt;"TOTAL"),IF(AND([4]PDI_DES__SUBUNIDAD_SECCIÓN_UBIC!$CE151&lt;&gt;"",[4]PDI_DES__SUBUNIDAD_SECCIÓN_UBIC!$CE151&lt;&gt;0),[4]PDI_DES__SUBUNIDAD_SECCIÓN_UBIC!$CE151,""),IF($A153="TOTAL",SUM(INDIRECT("AX4:AX"&amp;ROW()-1)),""))</f>
        <v/>
      </c>
      <c r="AY153" s="6" t="str">
        <f ca="1">IF(AND($A153&lt;&gt;"",$A153&lt;&gt;"TOTAL"),IF(AND([4]PDI_DES__SUBUNIDAD_SECCIÓN_UBIC!$CG151&lt;&gt;"",[4]PDI_DES__SUBUNIDAD_SECCIÓN_UBIC!$CG151&lt;&gt;0),[4]PDI_DES__SUBUNIDAD_SECCIÓN_UBIC!$CG151,""),IF($A153="TOTAL",SUM(INDIRECT("AY4:AY"&amp;ROW()-1)),""))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IF(AND($A153&lt;&gt;"",$A153&lt;&gt;"TOTAL"),IF(AND([4]PDI_DES__SUBUNIDAD_SECCIÓN_UBIC!$CJ151&lt;&gt;"",[4]PDI_DES__SUBUNIDAD_SECCIÓN_UBIC!$CJ151&lt;&gt;0),[4]PDI_DES__SUBUNIDAD_SECCIÓN_UBIC!$CJ151,""),IF($A153="TOTAL",SUM(INDIRECT("BA4:BA"&amp;ROW()-1)),""))</f>
        <v/>
      </c>
      <c r="BB153" s="6" t="str">
        <f ca="1">IF(AND($A153&lt;&gt;"",$A153&lt;&gt;"TOTAL"),IF(AND([4]PDI_DES__SUBUNIDAD_SECCIÓN_UBIC!$CL151&lt;&gt;"",[4]PDI_DES__SUBUNIDAD_SECCIÓN_UBIC!$CL151&lt;&gt;0),[4]PDI_DES__SUBUNIDAD_SECCIÓN_UBIC!$CL151,""),IF($A153="TOTAL",SUM(INDIRECT("BB4:BB"&amp;ROW()-1)),""))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IF(AND($A153&lt;&gt;"",$A153&lt;&gt;"TOTAL"),IF(AND([4]PDI_DES__SUBUNIDAD_SECCIÓN_UBIC!$CO151&lt;&gt;"",[4]PDI_DES__SUBUNIDAD_SECCIÓN_UBIC!$CO151&lt;&gt;0),[4]PDI_DES__SUBUNIDAD_SECCIÓN_UBIC!$CO151,""),IF($A153="TOTAL",SUM(INDIRECT("BD4:BD"&amp;ROW()-1)),""))</f>
        <v/>
      </c>
      <c r="BE153" s="6" t="str">
        <f ca="1">IF(AND($A153&lt;&gt;"",$A153&lt;&gt;"TOTAL"),IF(AND([4]PDI_DES__SUBUNIDAD_SECCIÓN_UBIC!$CQ151&lt;&gt;"",[4]PDI_DES__SUBUNIDAD_SECCIÓN_UBIC!$CQ151&lt;&gt;0),[4]PDI_DES__SUBUNIDAD_SECCIÓN_UBIC!$CQ151,""),IF($A153="TOTAL",SUM(INDIRECT("BE4:BE"&amp;ROW()-1)),""))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IF([4]PDI_DES__SUBUNIDAD_SECCIÓN_UBIC!$B152&lt;&gt;"",[4]PDI_DES__SUBUNIDAD_SECCIÓN_UBIC!$B152,IF(AND([4]PDI_DES__SUBUNIDAD_SECCIÓN_UBIC!$B152="",[4]PDI_DES__SUBUNIDAD_SECCIÓN_UBIC!$B153="",[4]PDI_DES__SUBUNIDAD_SECCIÓN_UBIC!$B151=""),"","TOTAL"))</f>
        <v/>
      </c>
      <c r="B154" s="6" t="str">
        <f ca="1">IF(AND($A154&lt;&gt;"",$A154&lt;&gt;"TOTAL"),IF(AND([4]PDI_DES__SUBUNIDAD_SECCIÓN_UBIC!$C152&lt;&gt;"",[4]PDI_DES__SUBUNIDAD_SECCIÓN_UBIC!$C152&lt;&gt;0),[4]PDI_DES__SUBUNIDAD_SECCIÓN_UBIC!$C152,""),IF($A154="TOTAL",SUM(INDIRECT("B4:B"&amp;ROW()-1)),""))</f>
        <v/>
      </c>
      <c r="C154" s="6" t="str">
        <f ca="1">IF(AND($A154&lt;&gt;"",$A154&lt;&gt;"TOTAL"),IF(AND([4]PDI_DES__SUBUNIDAD_SECCIÓN_UBIC!$E152&lt;&gt;"",[4]PDI_DES__SUBUNIDAD_SECCIÓN_UBIC!$E152&lt;&gt;0),[4]PDI_DES__SUBUNIDAD_SECCIÓN_UBIC!$E152,""),IF($A154="TOTAL",SUM(INDIRECT("C4:C"&amp;ROW()-1)),""))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IF(AND($A154&lt;&gt;"",$A154&lt;&gt;"TOTAL"),IF(AND([4]PDI_DES__SUBUNIDAD_SECCIÓN_UBIC!$H152&lt;&gt;"",[4]PDI_DES__SUBUNIDAD_SECCIÓN_UBIC!$H152&lt;&gt;0),[4]PDI_DES__SUBUNIDAD_SECCIÓN_UBIC!$H152,""),IF($A154="TOTAL",SUM(INDIRECT("E4:E"&amp;ROW()-1)),""))</f>
        <v/>
      </c>
      <c r="F154" s="6" t="str">
        <f ca="1">IF(AND($A154&lt;&gt;"",$A154&lt;&gt;"TOTAL"),IF(AND([4]PDI_DES__SUBUNIDAD_SECCIÓN_UBIC!$J152&lt;&gt;"",[4]PDI_DES__SUBUNIDAD_SECCIÓN_UBIC!$J152&lt;&gt;0),[4]PDI_DES__SUBUNIDAD_SECCIÓN_UBIC!$J152,""),IF($A154="TOTAL",SUM(INDIRECT("F4:F"&amp;ROW()-1)),""))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IF(AND($A154&lt;&gt;"",$A154&lt;&gt;"TOTAL"),IF(AND([4]PDI_DES__SUBUNIDAD_SECCIÓN_UBIC!$M152&lt;&gt;"",[4]PDI_DES__SUBUNIDAD_SECCIÓN_UBIC!$M152&lt;&gt;0),[4]PDI_DES__SUBUNIDAD_SECCIÓN_UBIC!$M152,""),IF($A154="TOTAL",SUM(INDIRECT("H4:H"&amp;ROW()-1)),""))</f>
        <v/>
      </c>
      <c r="I154" s="6" t="str">
        <f ca="1">IF(AND($A154&lt;&gt;"",$A154&lt;&gt;"TOTAL"),IF(AND([4]PDI_DES__SUBUNIDAD_SECCIÓN_UBIC!$O152&lt;&gt;"",[4]PDI_DES__SUBUNIDAD_SECCIÓN_UBIC!$O152&lt;&gt;0),[4]PDI_DES__SUBUNIDAD_SECCIÓN_UBIC!$O152,""),IF($A154="TOTAL",SUM(INDIRECT("I4:I"&amp;ROW()-1)),""))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IF(AND($A154&lt;&gt;"",$A154&lt;&gt;"TOTAL"),IF(AND([4]PDI_DES__SUBUNIDAD_SECCIÓN_UBIC!$R152&lt;&gt;"",[4]PDI_DES__SUBUNIDAD_SECCIÓN_UBIC!$R152&lt;&gt;0),[4]PDI_DES__SUBUNIDAD_SECCIÓN_UBIC!$R152,""),IF($A154="TOTAL",SUM(INDIRECT("K4:K"&amp;ROW()-1)),""))</f>
        <v/>
      </c>
      <c r="L154" s="6" t="str">
        <f ca="1">IF(AND($A154&lt;&gt;"",$A154&lt;&gt;"TOTAL"),IF(AND([4]PDI_DES__SUBUNIDAD_SECCIÓN_UBIC!$T152&lt;&gt;"",[4]PDI_DES__SUBUNIDAD_SECCIÓN_UBIC!$T152&lt;&gt;0),[4]PDI_DES__SUBUNIDAD_SECCIÓN_UBIC!$T152,""),IF($A154="TOTAL",SUM(INDIRECT("L4:L"&amp;ROW()-1)),""))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IF(AND($A154&lt;&gt;"",$A154&lt;&gt;"TOTAL"),IF(AND([4]PDI_DES__SUBUNIDAD_SECCIÓN_UBIC!$W152&lt;&gt;"",[4]PDI_DES__SUBUNIDAD_SECCIÓN_UBIC!$W152&lt;&gt;0),[4]PDI_DES__SUBUNIDAD_SECCIÓN_UBIC!$W152,""),IF($A154="TOTAL",SUM(INDIRECT("N4:N"&amp;ROW()-1)),""))</f>
        <v/>
      </c>
      <c r="O154" s="6" t="str">
        <f ca="1">IF(AND($A154&lt;&gt;"",$A154&lt;&gt;"TOTAL"),IF(AND([4]PDI_DES__SUBUNIDAD_SECCIÓN_UBIC!$Y152&lt;&gt;"",[4]PDI_DES__SUBUNIDAD_SECCIÓN_UBIC!$Y152&lt;&gt;0),[4]PDI_DES__SUBUNIDAD_SECCIÓN_UBIC!$Y152,""),IF($A154="TOTAL",SUM(INDIRECT("O4:O"&amp;ROW()-1)),""))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IF(AND($A154&lt;&gt;"",$A154&lt;&gt;"TOTAL"),IF(AND([4]PDI_DES__SUBUNIDAD_SECCIÓN_UBIC!$AB152&lt;&gt;"",[4]PDI_DES__SUBUNIDAD_SECCIÓN_UBIC!$AB152&lt;&gt;0),[4]PDI_DES__SUBUNIDAD_SECCIÓN_UBIC!$AB152,""),IF($A154="TOTAL",SUM(INDIRECT("Q4:Q"&amp;ROW()-1)),""))</f>
        <v/>
      </c>
      <c r="R154" s="6" t="str">
        <f ca="1">IF(AND($A154&lt;&gt;"",$A154&lt;&gt;"TOTAL"),IF(AND([4]PDI_DES__SUBUNIDAD_SECCIÓN_UBIC!$AD152&lt;&gt;"",[4]PDI_DES__SUBUNIDAD_SECCIÓN_UBIC!$AD152&lt;&gt;0),[4]PDI_DES__SUBUNIDAD_SECCIÓN_UBIC!$AD152,""),IF($A154="TOTAL",SUM(INDIRECT("R4:R"&amp;ROW()-1)),""))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IF(AND($A154&lt;&gt;"",$A154&lt;&gt;"TOTAL"),IF(AND([4]PDI_DES__SUBUNIDAD_SECCIÓN_UBIC!$AG152&lt;&gt;"",[4]PDI_DES__SUBUNIDAD_SECCIÓN_UBIC!$AG152&lt;&gt;0),[4]PDI_DES__SUBUNIDAD_SECCIÓN_UBIC!$AG152,""),IF($A154="TOTAL",SUM(INDIRECT("T4:T"&amp;ROW()-1)),""))</f>
        <v/>
      </c>
      <c r="U154" s="6" t="str">
        <f ca="1">IF(AND($A154&lt;&gt;"",$A154&lt;&gt;"TOTAL"),IF(AND([4]PDI_DES__SUBUNIDAD_SECCIÓN_UBIC!$AI152&lt;&gt;"",[4]PDI_DES__SUBUNIDAD_SECCIÓN_UBIC!$AI152&lt;&gt;0),[4]PDI_DES__SUBUNIDAD_SECCIÓN_UBIC!$AI152,""),IF($A154="TOTAL",SUM(INDIRECT("U4:U"&amp;ROW()-1)),""))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IF(AND($A154&lt;&gt;"",$A154&lt;&gt;"TOTAL"),IF(AND([4]PDI_DES__SUBUNIDAD_SECCIÓN_UBIC!$AL152&lt;&gt;"",[4]PDI_DES__SUBUNIDAD_SECCIÓN_UBIC!$AL152&lt;&gt;0),[4]PDI_DES__SUBUNIDAD_SECCIÓN_UBIC!$AL152,""),IF($A154="TOTAL",SUM(INDIRECT("W4:W"&amp;ROW()-1)),""))</f>
        <v/>
      </c>
      <c r="X154" s="6" t="str">
        <f ca="1">IF(AND($A154&lt;&gt;"",$A154&lt;&gt;"TOTAL"),IF(AND([4]PDI_DES__SUBUNIDAD_SECCIÓN_UBIC!$AN152&lt;&gt;"",[4]PDI_DES__SUBUNIDAD_SECCIÓN_UBIC!$AN152&lt;&gt;0),[4]PDI_DES__SUBUNIDAD_SECCIÓN_UBIC!$AN152,""),IF($A154="TOTAL",SUM(INDIRECT("X4:X"&amp;ROW()-1)),""))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IF(AND($A154&lt;&gt;"",$A154&lt;&gt;"TOTAL"),IF(AND([4]PDI_DES__SUBUNIDAD_SECCIÓN_UBIC!$AQ152&lt;&gt;"",[4]PDI_DES__SUBUNIDAD_SECCIÓN_UBIC!$AQ152&lt;&gt;0),[4]PDI_DES__SUBUNIDAD_SECCIÓN_UBIC!$AQ152,""),IF($A154="TOTAL",SUM(INDIRECT("Z4:Z"&amp;ROW()-1)),""))</f>
        <v/>
      </c>
      <c r="AA154" s="6" t="str">
        <f ca="1">IF(AND($A154&lt;&gt;"",$A154&lt;&gt;"TOTAL"),IF(AND([4]PDI_DES__SUBUNIDAD_SECCIÓN_UBIC!$AS152&lt;&gt;"",[4]PDI_DES__SUBUNIDAD_SECCIÓN_UBIC!$AS152&lt;&gt;0),[4]PDI_DES__SUBUNIDAD_SECCIÓN_UBIC!$AS152,""),IF($A154="TOTAL",SUM(INDIRECT("AA4:AA"&amp;ROW()-1)),""))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IF(AND($A154&lt;&gt;"",$A154&lt;&gt;"TOTAL"),IF(AND([4]PDI_DES__SUBUNIDAD_SECCIÓN_UBIC!$AV152&lt;&gt;"",[4]PDI_DES__SUBUNIDAD_SECCIÓN_UBIC!$AV152&lt;&gt;0),[4]PDI_DES__SUBUNIDAD_SECCIÓN_UBIC!$AV152,""),IF($A154="TOTAL",SUM(INDIRECT("AC4:AC"&amp;ROW()-1)),""))</f>
        <v/>
      </c>
      <c r="AD154" s="6" t="str">
        <f ca="1">IF(AND($A154&lt;&gt;"",$A154&lt;&gt;"TOTAL"),IF(AND([4]PDI_DES__SUBUNIDAD_SECCIÓN_UBIC!$AX152&lt;&gt;"",[4]PDI_DES__SUBUNIDAD_SECCIÓN_UBIC!$AX152&lt;&gt;0),[4]PDI_DES__SUBUNIDAD_SECCIÓN_UBIC!$AX152,""),IF($A154="TOTAL",SUM(INDIRECT("AD4:AD"&amp;ROW()-1)),""))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IF(AND($A154&lt;&gt;"",$A154&lt;&gt;"TOTAL"),IF(AND([4]PDI_DES__SUBUNIDAD_SECCIÓN_UBIC!$BA152&lt;&gt;"",[4]PDI_DES__SUBUNIDAD_SECCIÓN_UBIC!$BA152&lt;&gt;0),[4]PDI_DES__SUBUNIDAD_SECCIÓN_UBIC!$BA152,""),IF($A154="TOTAL",SUM(INDIRECT("AF4:AF"&amp;ROW()-1)),""))</f>
        <v/>
      </c>
      <c r="AG154" s="6" t="str">
        <f ca="1">IF(AND($A154&lt;&gt;"",$A154&lt;&gt;"TOTAL"),IF(AND([4]PDI_DES__SUBUNIDAD_SECCIÓN_UBIC!$BC152&lt;&gt;"",[4]PDI_DES__SUBUNIDAD_SECCIÓN_UBIC!$BC152&lt;&gt;0),[4]PDI_DES__SUBUNIDAD_SECCIÓN_UBIC!$BC152,""),IF($A154="TOTAL",SUM(INDIRECT("AG4:AG"&amp;ROW()-1)),""))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IF(AND($A154&lt;&gt;"",$A154&lt;&gt;"TOTAL"),IF(AND([4]PDI_DES__SUBUNIDAD_SECCIÓN_UBIC!$BF152&lt;&gt;"",[4]PDI_DES__SUBUNIDAD_SECCIÓN_UBIC!$BF152&lt;&gt;0),[4]PDI_DES__SUBUNIDAD_SECCIÓN_UBIC!$BF152,""),IF($A154="TOTAL",SUM(INDIRECT("AI4:AI"&amp;ROW()-1)),""))</f>
        <v/>
      </c>
      <c r="AJ154" s="6" t="str">
        <f ca="1">IF(AND($A154&lt;&gt;"",$A154&lt;&gt;"TOTAL"),IF(AND([4]PDI_DES__SUBUNIDAD_SECCIÓN_UBIC!$BH152&lt;&gt;"",[4]PDI_DES__SUBUNIDAD_SECCIÓN_UBIC!$BH152&lt;&gt;0),[4]PDI_DES__SUBUNIDAD_SECCIÓN_UBIC!$BH152,""),IF($A154="TOTAL",SUM(INDIRECT("AJ4:AJ"&amp;ROW()-1)),""))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IF(AND($A154&lt;&gt;"",$A154&lt;&gt;"TOTAL"),IF(AND([4]PDI_DES__SUBUNIDAD_SECCIÓN_UBIC!$BK152&lt;&gt;"",[4]PDI_DES__SUBUNIDAD_SECCIÓN_UBIC!$BK152&lt;&gt;0),[4]PDI_DES__SUBUNIDAD_SECCIÓN_UBIC!$BK152,""),IF($A154="TOTAL",SUM(INDIRECT("AL4:AL"&amp;ROW()-1)),""))</f>
        <v/>
      </c>
      <c r="AM154" s="6" t="str">
        <f ca="1">IF(AND($A154&lt;&gt;"",$A154&lt;&gt;"TOTAL"),IF(AND([4]PDI_DES__SUBUNIDAD_SECCIÓN_UBIC!$BM152&lt;&gt;"",[4]PDI_DES__SUBUNIDAD_SECCIÓN_UBIC!$BM152&lt;&gt;0),[4]PDI_DES__SUBUNIDAD_SECCIÓN_UBIC!$BM152,""),IF($A154="TOTAL",SUM(INDIRECT("AM4:AM"&amp;ROW()-1)),""))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IF(AND($A154&lt;&gt;"",$A154&lt;&gt;"TOTAL"),IF(AND([4]PDI_DES__SUBUNIDAD_SECCIÓN_UBIC!$BP152&lt;&gt;"",[4]PDI_DES__SUBUNIDAD_SECCIÓN_UBIC!$BP152&lt;&gt;0),[4]PDI_DES__SUBUNIDAD_SECCIÓN_UBIC!$BP152,""),IF($A154="TOTAL",SUM(INDIRECT("AO4:AO"&amp;ROW()-1)),""))</f>
        <v/>
      </c>
      <c r="AP154" s="6" t="str">
        <f ca="1">IF(AND($A154&lt;&gt;"",$A154&lt;&gt;"TOTAL"),IF(AND([4]PDI_DES__SUBUNIDAD_SECCIÓN_UBIC!$BR152&lt;&gt;"",[4]PDI_DES__SUBUNIDAD_SECCIÓN_UBIC!$BR152&lt;&gt;0),[4]PDI_DES__SUBUNIDAD_SECCIÓN_UBIC!$BR152,""),IF($A154="TOTAL",SUM(INDIRECT("AP4:AP"&amp;ROW()-1)),""))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IF(AND($A154&lt;&gt;"",$A154&lt;&gt;"TOTAL"),IF(AND([4]PDI_DES__SUBUNIDAD_SECCIÓN_UBIC!$BU152&lt;&gt;"",[4]PDI_DES__SUBUNIDAD_SECCIÓN_UBIC!$BU152&lt;&gt;0),[4]PDI_DES__SUBUNIDAD_SECCIÓN_UBIC!$BU152,""),IF($A154="TOTAL",SUM(INDIRECT("AR4:AR"&amp;ROW()-1)),""))</f>
        <v/>
      </c>
      <c r="AS154" s="6" t="str">
        <f ca="1">IF(AND($A154&lt;&gt;"",$A154&lt;&gt;"TOTAL"),IF(AND([4]PDI_DES__SUBUNIDAD_SECCIÓN_UBIC!$BW152&lt;&gt;"",[4]PDI_DES__SUBUNIDAD_SECCIÓN_UBIC!$BW152&lt;&gt;0),[4]PDI_DES__SUBUNIDAD_SECCIÓN_UBIC!$BW152,""),IF($A154="TOTAL",SUM(INDIRECT("AS4:AS"&amp;ROW()-1)),""))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IF(AND($A154&lt;&gt;"",$A154&lt;&gt;"TOTAL"),IF(AND([4]PDI_DES__SUBUNIDAD_SECCIÓN_UBIC!$BZ152&lt;&gt;"",[4]PDI_DES__SUBUNIDAD_SECCIÓN_UBIC!$BZ152&lt;&gt;0),[4]PDI_DES__SUBUNIDAD_SECCIÓN_UBIC!$BZ152,""),IF($A154="TOTAL",SUM(INDIRECT("AU4:AU"&amp;ROW()-1)),""))</f>
        <v/>
      </c>
      <c r="AV154" s="6" t="str">
        <f ca="1">IF(AND($A154&lt;&gt;"",$A154&lt;&gt;"TOTAL"),IF(AND([4]PDI_DES__SUBUNIDAD_SECCIÓN_UBIC!$CB152&lt;&gt;"",[4]PDI_DES__SUBUNIDAD_SECCIÓN_UBIC!$CB152&lt;&gt;0),[4]PDI_DES__SUBUNIDAD_SECCIÓN_UBIC!$CB152,""),IF($A154="TOTAL",SUM(INDIRECT("AV4:AV"&amp;ROW()-1)),""))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IF(AND($A154&lt;&gt;"",$A154&lt;&gt;"TOTAL"),IF(AND([4]PDI_DES__SUBUNIDAD_SECCIÓN_UBIC!$CE152&lt;&gt;"",[4]PDI_DES__SUBUNIDAD_SECCIÓN_UBIC!$CE152&lt;&gt;0),[4]PDI_DES__SUBUNIDAD_SECCIÓN_UBIC!$CE152,""),IF($A154="TOTAL",SUM(INDIRECT("AX4:AX"&amp;ROW()-1)),""))</f>
        <v/>
      </c>
      <c r="AY154" s="6" t="str">
        <f ca="1">IF(AND($A154&lt;&gt;"",$A154&lt;&gt;"TOTAL"),IF(AND([4]PDI_DES__SUBUNIDAD_SECCIÓN_UBIC!$CG152&lt;&gt;"",[4]PDI_DES__SUBUNIDAD_SECCIÓN_UBIC!$CG152&lt;&gt;0),[4]PDI_DES__SUBUNIDAD_SECCIÓN_UBIC!$CG152,""),IF($A154="TOTAL",SUM(INDIRECT("AY4:AY"&amp;ROW()-1)),""))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IF(AND($A154&lt;&gt;"",$A154&lt;&gt;"TOTAL"),IF(AND([4]PDI_DES__SUBUNIDAD_SECCIÓN_UBIC!$CJ152&lt;&gt;"",[4]PDI_DES__SUBUNIDAD_SECCIÓN_UBIC!$CJ152&lt;&gt;0),[4]PDI_DES__SUBUNIDAD_SECCIÓN_UBIC!$CJ152,""),IF($A154="TOTAL",SUM(INDIRECT("BA4:BA"&amp;ROW()-1)),""))</f>
        <v/>
      </c>
      <c r="BB154" s="6" t="str">
        <f ca="1">IF(AND($A154&lt;&gt;"",$A154&lt;&gt;"TOTAL"),IF(AND([4]PDI_DES__SUBUNIDAD_SECCIÓN_UBIC!$CL152&lt;&gt;"",[4]PDI_DES__SUBUNIDAD_SECCIÓN_UBIC!$CL152&lt;&gt;0),[4]PDI_DES__SUBUNIDAD_SECCIÓN_UBIC!$CL152,""),IF($A154="TOTAL",SUM(INDIRECT("BB4:BB"&amp;ROW()-1)),""))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IF(AND($A154&lt;&gt;"",$A154&lt;&gt;"TOTAL"),IF(AND([4]PDI_DES__SUBUNIDAD_SECCIÓN_UBIC!$CO152&lt;&gt;"",[4]PDI_DES__SUBUNIDAD_SECCIÓN_UBIC!$CO152&lt;&gt;0),[4]PDI_DES__SUBUNIDAD_SECCIÓN_UBIC!$CO152,""),IF($A154="TOTAL",SUM(INDIRECT("BD4:BD"&amp;ROW()-1)),""))</f>
        <v/>
      </c>
      <c r="BE154" s="6" t="str">
        <f ca="1">IF(AND($A154&lt;&gt;"",$A154&lt;&gt;"TOTAL"),IF(AND([4]PDI_DES__SUBUNIDAD_SECCIÓN_UBIC!$CQ152&lt;&gt;"",[4]PDI_DES__SUBUNIDAD_SECCIÓN_UBIC!$CQ152&lt;&gt;0),[4]PDI_DES__SUBUNIDAD_SECCIÓN_UBIC!$CQ152,""),IF($A154="TOTAL",SUM(INDIRECT("BE4:BE"&amp;ROW()-1)),""))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IF([4]PDI_DES__SUBUNIDAD_SECCIÓN_UBIC!$B153&lt;&gt;"",[4]PDI_DES__SUBUNIDAD_SECCIÓN_UBIC!$B153,IF(AND([4]PDI_DES__SUBUNIDAD_SECCIÓN_UBIC!$B153="",[4]PDI_DES__SUBUNIDAD_SECCIÓN_UBIC!$B154="",[4]PDI_DES__SUBUNIDAD_SECCIÓN_UBIC!$B152=""),"","TOTAL"))</f>
        <v/>
      </c>
      <c r="B155" s="6" t="str">
        <f ca="1">IF(AND($A155&lt;&gt;"",$A155&lt;&gt;"TOTAL"),IF(AND([4]PDI_DES__SUBUNIDAD_SECCIÓN_UBIC!$C153&lt;&gt;"",[4]PDI_DES__SUBUNIDAD_SECCIÓN_UBIC!$C153&lt;&gt;0),[4]PDI_DES__SUBUNIDAD_SECCIÓN_UBIC!$C153,""),IF($A155="TOTAL",SUM(INDIRECT("B4:B"&amp;ROW()-1)),""))</f>
        <v/>
      </c>
      <c r="C155" s="6" t="str">
        <f ca="1">IF(AND($A155&lt;&gt;"",$A155&lt;&gt;"TOTAL"),IF(AND([4]PDI_DES__SUBUNIDAD_SECCIÓN_UBIC!$E153&lt;&gt;"",[4]PDI_DES__SUBUNIDAD_SECCIÓN_UBIC!$E153&lt;&gt;0),[4]PDI_DES__SUBUNIDAD_SECCIÓN_UBIC!$E153,""),IF($A155="TOTAL",SUM(INDIRECT("C4:C"&amp;ROW()-1)),""))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IF(AND($A155&lt;&gt;"",$A155&lt;&gt;"TOTAL"),IF(AND([4]PDI_DES__SUBUNIDAD_SECCIÓN_UBIC!$H153&lt;&gt;"",[4]PDI_DES__SUBUNIDAD_SECCIÓN_UBIC!$H153&lt;&gt;0),[4]PDI_DES__SUBUNIDAD_SECCIÓN_UBIC!$H153,""),IF($A155="TOTAL",SUM(INDIRECT("E4:E"&amp;ROW()-1)),""))</f>
        <v/>
      </c>
      <c r="F155" s="6" t="str">
        <f ca="1">IF(AND($A155&lt;&gt;"",$A155&lt;&gt;"TOTAL"),IF(AND([4]PDI_DES__SUBUNIDAD_SECCIÓN_UBIC!$J153&lt;&gt;"",[4]PDI_DES__SUBUNIDAD_SECCIÓN_UBIC!$J153&lt;&gt;0),[4]PDI_DES__SUBUNIDAD_SECCIÓN_UBIC!$J153,""),IF($A155="TOTAL",SUM(INDIRECT("F4:F"&amp;ROW()-1)),""))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IF(AND($A155&lt;&gt;"",$A155&lt;&gt;"TOTAL"),IF(AND([4]PDI_DES__SUBUNIDAD_SECCIÓN_UBIC!$M153&lt;&gt;"",[4]PDI_DES__SUBUNIDAD_SECCIÓN_UBIC!$M153&lt;&gt;0),[4]PDI_DES__SUBUNIDAD_SECCIÓN_UBIC!$M153,""),IF($A155="TOTAL",SUM(INDIRECT("H4:H"&amp;ROW()-1)),""))</f>
        <v/>
      </c>
      <c r="I155" s="6" t="str">
        <f ca="1">IF(AND($A155&lt;&gt;"",$A155&lt;&gt;"TOTAL"),IF(AND([4]PDI_DES__SUBUNIDAD_SECCIÓN_UBIC!$O153&lt;&gt;"",[4]PDI_DES__SUBUNIDAD_SECCIÓN_UBIC!$O153&lt;&gt;0),[4]PDI_DES__SUBUNIDAD_SECCIÓN_UBIC!$O153,""),IF($A155="TOTAL",SUM(INDIRECT("I4:I"&amp;ROW()-1)),""))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IF(AND($A155&lt;&gt;"",$A155&lt;&gt;"TOTAL"),IF(AND([4]PDI_DES__SUBUNIDAD_SECCIÓN_UBIC!$R153&lt;&gt;"",[4]PDI_DES__SUBUNIDAD_SECCIÓN_UBIC!$R153&lt;&gt;0),[4]PDI_DES__SUBUNIDAD_SECCIÓN_UBIC!$R153,""),IF($A155="TOTAL",SUM(INDIRECT("K4:K"&amp;ROW()-1)),""))</f>
        <v/>
      </c>
      <c r="L155" s="6" t="str">
        <f ca="1">IF(AND($A155&lt;&gt;"",$A155&lt;&gt;"TOTAL"),IF(AND([4]PDI_DES__SUBUNIDAD_SECCIÓN_UBIC!$T153&lt;&gt;"",[4]PDI_DES__SUBUNIDAD_SECCIÓN_UBIC!$T153&lt;&gt;0),[4]PDI_DES__SUBUNIDAD_SECCIÓN_UBIC!$T153,""),IF($A155="TOTAL",SUM(INDIRECT("L4:L"&amp;ROW()-1)),""))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IF(AND($A155&lt;&gt;"",$A155&lt;&gt;"TOTAL"),IF(AND([4]PDI_DES__SUBUNIDAD_SECCIÓN_UBIC!$W153&lt;&gt;"",[4]PDI_DES__SUBUNIDAD_SECCIÓN_UBIC!$W153&lt;&gt;0),[4]PDI_DES__SUBUNIDAD_SECCIÓN_UBIC!$W153,""),IF($A155="TOTAL",SUM(INDIRECT("N4:N"&amp;ROW()-1)),""))</f>
        <v/>
      </c>
      <c r="O155" s="6" t="str">
        <f ca="1">IF(AND($A155&lt;&gt;"",$A155&lt;&gt;"TOTAL"),IF(AND([4]PDI_DES__SUBUNIDAD_SECCIÓN_UBIC!$Y153&lt;&gt;"",[4]PDI_DES__SUBUNIDAD_SECCIÓN_UBIC!$Y153&lt;&gt;0),[4]PDI_DES__SUBUNIDAD_SECCIÓN_UBIC!$Y153,""),IF($A155="TOTAL",SUM(INDIRECT("O4:O"&amp;ROW()-1)),""))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IF(AND($A155&lt;&gt;"",$A155&lt;&gt;"TOTAL"),IF(AND([4]PDI_DES__SUBUNIDAD_SECCIÓN_UBIC!$AB153&lt;&gt;"",[4]PDI_DES__SUBUNIDAD_SECCIÓN_UBIC!$AB153&lt;&gt;0),[4]PDI_DES__SUBUNIDAD_SECCIÓN_UBIC!$AB153,""),IF($A155="TOTAL",SUM(INDIRECT("Q4:Q"&amp;ROW()-1)),""))</f>
        <v/>
      </c>
      <c r="R155" s="6" t="str">
        <f ca="1">IF(AND($A155&lt;&gt;"",$A155&lt;&gt;"TOTAL"),IF(AND([4]PDI_DES__SUBUNIDAD_SECCIÓN_UBIC!$AD153&lt;&gt;"",[4]PDI_DES__SUBUNIDAD_SECCIÓN_UBIC!$AD153&lt;&gt;0),[4]PDI_DES__SUBUNIDAD_SECCIÓN_UBIC!$AD153,""),IF($A155="TOTAL",SUM(INDIRECT("R4:R"&amp;ROW()-1)),""))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IF(AND($A155&lt;&gt;"",$A155&lt;&gt;"TOTAL"),IF(AND([4]PDI_DES__SUBUNIDAD_SECCIÓN_UBIC!$AG153&lt;&gt;"",[4]PDI_DES__SUBUNIDAD_SECCIÓN_UBIC!$AG153&lt;&gt;0),[4]PDI_DES__SUBUNIDAD_SECCIÓN_UBIC!$AG153,""),IF($A155="TOTAL",SUM(INDIRECT("T4:T"&amp;ROW()-1)),""))</f>
        <v/>
      </c>
      <c r="U155" s="6" t="str">
        <f ca="1">IF(AND($A155&lt;&gt;"",$A155&lt;&gt;"TOTAL"),IF(AND([4]PDI_DES__SUBUNIDAD_SECCIÓN_UBIC!$AI153&lt;&gt;"",[4]PDI_DES__SUBUNIDAD_SECCIÓN_UBIC!$AI153&lt;&gt;0),[4]PDI_DES__SUBUNIDAD_SECCIÓN_UBIC!$AI153,""),IF($A155="TOTAL",SUM(INDIRECT("U4:U"&amp;ROW()-1)),""))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IF(AND($A155&lt;&gt;"",$A155&lt;&gt;"TOTAL"),IF(AND([4]PDI_DES__SUBUNIDAD_SECCIÓN_UBIC!$AL153&lt;&gt;"",[4]PDI_DES__SUBUNIDAD_SECCIÓN_UBIC!$AL153&lt;&gt;0),[4]PDI_DES__SUBUNIDAD_SECCIÓN_UBIC!$AL153,""),IF($A155="TOTAL",SUM(INDIRECT("W4:W"&amp;ROW()-1)),""))</f>
        <v/>
      </c>
      <c r="X155" s="6" t="str">
        <f ca="1">IF(AND($A155&lt;&gt;"",$A155&lt;&gt;"TOTAL"),IF(AND([4]PDI_DES__SUBUNIDAD_SECCIÓN_UBIC!$AN153&lt;&gt;"",[4]PDI_DES__SUBUNIDAD_SECCIÓN_UBIC!$AN153&lt;&gt;0),[4]PDI_DES__SUBUNIDAD_SECCIÓN_UBIC!$AN153,""),IF($A155="TOTAL",SUM(INDIRECT("X4:X"&amp;ROW()-1)),""))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IF(AND($A155&lt;&gt;"",$A155&lt;&gt;"TOTAL"),IF(AND([4]PDI_DES__SUBUNIDAD_SECCIÓN_UBIC!$AQ153&lt;&gt;"",[4]PDI_DES__SUBUNIDAD_SECCIÓN_UBIC!$AQ153&lt;&gt;0),[4]PDI_DES__SUBUNIDAD_SECCIÓN_UBIC!$AQ153,""),IF($A155="TOTAL",SUM(INDIRECT("Z4:Z"&amp;ROW()-1)),""))</f>
        <v/>
      </c>
      <c r="AA155" s="6" t="str">
        <f ca="1">IF(AND($A155&lt;&gt;"",$A155&lt;&gt;"TOTAL"),IF(AND([4]PDI_DES__SUBUNIDAD_SECCIÓN_UBIC!$AS153&lt;&gt;"",[4]PDI_DES__SUBUNIDAD_SECCIÓN_UBIC!$AS153&lt;&gt;0),[4]PDI_DES__SUBUNIDAD_SECCIÓN_UBIC!$AS153,""),IF($A155="TOTAL",SUM(INDIRECT("AA4:AA"&amp;ROW()-1)),""))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IF(AND($A155&lt;&gt;"",$A155&lt;&gt;"TOTAL"),IF(AND([4]PDI_DES__SUBUNIDAD_SECCIÓN_UBIC!$AV153&lt;&gt;"",[4]PDI_DES__SUBUNIDAD_SECCIÓN_UBIC!$AV153&lt;&gt;0),[4]PDI_DES__SUBUNIDAD_SECCIÓN_UBIC!$AV153,""),IF($A155="TOTAL",SUM(INDIRECT("AC4:AC"&amp;ROW()-1)),""))</f>
        <v/>
      </c>
      <c r="AD155" s="6" t="str">
        <f ca="1">IF(AND($A155&lt;&gt;"",$A155&lt;&gt;"TOTAL"),IF(AND([4]PDI_DES__SUBUNIDAD_SECCIÓN_UBIC!$AX153&lt;&gt;"",[4]PDI_DES__SUBUNIDAD_SECCIÓN_UBIC!$AX153&lt;&gt;0),[4]PDI_DES__SUBUNIDAD_SECCIÓN_UBIC!$AX153,""),IF($A155="TOTAL",SUM(INDIRECT("AD4:AD"&amp;ROW()-1)),""))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IF(AND($A155&lt;&gt;"",$A155&lt;&gt;"TOTAL"),IF(AND([4]PDI_DES__SUBUNIDAD_SECCIÓN_UBIC!$BA153&lt;&gt;"",[4]PDI_DES__SUBUNIDAD_SECCIÓN_UBIC!$BA153&lt;&gt;0),[4]PDI_DES__SUBUNIDAD_SECCIÓN_UBIC!$BA153,""),IF($A155="TOTAL",SUM(INDIRECT("AF4:AF"&amp;ROW()-1)),""))</f>
        <v/>
      </c>
      <c r="AG155" s="6" t="str">
        <f ca="1">IF(AND($A155&lt;&gt;"",$A155&lt;&gt;"TOTAL"),IF(AND([4]PDI_DES__SUBUNIDAD_SECCIÓN_UBIC!$BC153&lt;&gt;"",[4]PDI_DES__SUBUNIDAD_SECCIÓN_UBIC!$BC153&lt;&gt;0),[4]PDI_DES__SUBUNIDAD_SECCIÓN_UBIC!$BC153,""),IF($A155="TOTAL",SUM(INDIRECT("AG4:AG"&amp;ROW()-1)),""))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IF(AND($A155&lt;&gt;"",$A155&lt;&gt;"TOTAL"),IF(AND([4]PDI_DES__SUBUNIDAD_SECCIÓN_UBIC!$BF153&lt;&gt;"",[4]PDI_DES__SUBUNIDAD_SECCIÓN_UBIC!$BF153&lt;&gt;0),[4]PDI_DES__SUBUNIDAD_SECCIÓN_UBIC!$BF153,""),IF($A155="TOTAL",SUM(INDIRECT("AI4:AI"&amp;ROW()-1)),""))</f>
        <v/>
      </c>
      <c r="AJ155" s="6" t="str">
        <f ca="1">IF(AND($A155&lt;&gt;"",$A155&lt;&gt;"TOTAL"),IF(AND([4]PDI_DES__SUBUNIDAD_SECCIÓN_UBIC!$BH153&lt;&gt;"",[4]PDI_DES__SUBUNIDAD_SECCIÓN_UBIC!$BH153&lt;&gt;0),[4]PDI_DES__SUBUNIDAD_SECCIÓN_UBIC!$BH153,""),IF($A155="TOTAL",SUM(INDIRECT("AJ4:AJ"&amp;ROW()-1)),""))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IF(AND($A155&lt;&gt;"",$A155&lt;&gt;"TOTAL"),IF(AND([4]PDI_DES__SUBUNIDAD_SECCIÓN_UBIC!$BK153&lt;&gt;"",[4]PDI_DES__SUBUNIDAD_SECCIÓN_UBIC!$BK153&lt;&gt;0),[4]PDI_DES__SUBUNIDAD_SECCIÓN_UBIC!$BK153,""),IF($A155="TOTAL",SUM(INDIRECT("AL4:AL"&amp;ROW()-1)),""))</f>
        <v/>
      </c>
      <c r="AM155" s="6" t="str">
        <f ca="1">IF(AND($A155&lt;&gt;"",$A155&lt;&gt;"TOTAL"),IF(AND([4]PDI_DES__SUBUNIDAD_SECCIÓN_UBIC!$BM153&lt;&gt;"",[4]PDI_DES__SUBUNIDAD_SECCIÓN_UBIC!$BM153&lt;&gt;0),[4]PDI_DES__SUBUNIDAD_SECCIÓN_UBIC!$BM153,""),IF($A155="TOTAL",SUM(INDIRECT("AM4:AM"&amp;ROW()-1)),""))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IF(AND($A155&lt;&gt;"",$A155&lt;&gt;"TOTAL"),IF(AND([4]PDI_DES__SUBUNIDAD_SECCIÓN_UBIC!$BP153&lt;&gt;"",[4]PDI_DES__SUBUNIDAD_SECCIÓN_UBIC!$BP153&lt;&gt;0),[4]PDI_DES__SUBUNIDAD_SECCIÓN_UBIC!$BP153,""),IF($A155="TOTAL",SUM(INDIRECT("AO4:AO"&amp;ROW()-1)),""))</f>
        <v/>
      </c>
      <c r="AP155" s="6" t="str">
        <f ca="1">IF(AND($A155&lt;&gt;"",$A155&lt;&gt;"TOTAL"),IF(AND([4]PDI_DES__SUBUNIDAD_SECCIÓN_UBIC!$BR153&lt;&gt;"",[4]PDI_DES__SUBUNIDAD_SECCIÓN_UBIC!$BR153&lt;&gt;0),[4]PDI_DES__SUBUNIDAD_SECCIÓN_UBIC!$BR153,""),IF($A155="TOTAL",SUM(INDIRECT("AP4:AP"&amp;ROW()-1)),""))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IF(AND($A155&lt;&gt;"",$A155&lt;&gt;"TOTAL"),IF(AND([4]PDI_DES__SUBUNIDAD_SECCIÓN_UBIC!$BU153&lt;&gt;"",[4]PDI_DES__SUBUNIDAD_SECCIÓN_UBIC!$BU153&lt;&gt;0),[4]PDI_DES__SUBUNIDAD_SECCIÓN_UBIC!$BU153,""),IF($A155="TOTAL",SUM(INDIRECT("AR4:AR"&amp;ROW()-1)),""))</f>
        <v/>
      </c>
      <c r="AS155" s="6" t="str">
        <f ca="1">IF(AND($A155&lt;&gt;"",$A155&lt;&gt;"TOTAL"),IF(AND([4]PDI_DES__SUBUNIDAD_SECCIÓN_UBIC!$BW153&lt;&gt;"",[4]PDI_DES__SUBUNIDAD_SECCIÓN_UBIC!$BW153&lt;&gt;0),[4]PDI_DES__SUBUNIDAD_SECCIÓN_UBIC!$BW153,""),IF($A155="TOTAL",SUM(INDIRECT("AS4:AS"&amp;ROW()-1)),""))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IF(AND($A155&lt;&gt;"",$A155&lt;&gt;"TOTAL"),IF(AND([4]PDI_DES__SUBUNIDAD_SECCIÓN_UBIC!$BZ153&lt;&gt;"",[4]PDI_DES__SUBUNIDAD_SECCIÓN_UBIC!$BZ153&lt;&gt;0),[4]PDI_DES__SUBUNIDAD_SECCIÓN_UBIC!$BZ153,""),IF($A155="TOTAL",SUM(INDIRECT("AU4:AU"&amp;ROW()-1)),""))</f>
        <v/>
      </c>
      <c r="AV155" s="6" t="str">
        <f ca="1">IF(AND($A155&lt;&gt;"",$A155&lt;&gt;"TOTAL"),IF(AND([4]PDI_DES__SUBUNIDAD_SECCIÓN_UBIC!$CB153&lt;&gt;"",[4]PDI_DES__SUBUNIDAD_SECCIÓN_UBIC!$CB153&lt;&gt;0),[4]PDI_DES__SUBUNIDAD_SECCIÓN_UBIC!$CB153,""),IF($A155="TOTAL",SUM(INDIRECT("AV4:AV"&amp;ROW()-1)),""))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IF(AND($A155&lt;&gt;"",$A155&lt;&gt;"TOTAL"),IF(AND([4]PDI_DES__SUBUNIDAD_SECCIÓN_UBIC!$CE153&lt;&gt;"",[4]PDI_DES__SUBUNIDAD_SECCIÓN_UBIC!$CE153&lt;&gt;0),[4]PDI_DES__SUBUNIDAD_SECCIÓN_UBIC!$CE153,""),IF($A155="TOTAL",SUM(INDIRECT("AX4:AX"&amp;ROW()-1)),""))</f>
        <v/>
      </c>
      <c r="AY155" s="6" t="str">
        <f ca="1">IF(AND($A155&lt;&gt;"",$A155&lt;&gt;"TOTAL"),IF(AND([4]PDI_DES__SUBUNIDAD_SECCIÓN_UBIC!$CG153&lt;&gt;"",[4]PDI_DES__SUBUNIDAD_SECCIÓN_UBIC!$CG153&lt;&gt;0),[4]PDI_DES__SUBUNIDAD_SECCIÓN_UBIC!$CG153,""),IF($A155="TOTAL",SUM(INDIRECT("AY4:AY"&amp;ROW()-1)),""))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IF(AND($A155&lt;&gt;"",$A155&lt;&gt;"TOTAL"),IF(AND([4]PDI_DES__SUBUNIDAD_SECCIÓN_UBIC!$CJ153&lt;&gt;"",[4]PDI_DES__SUBUNIDAD_SECCIÓN_UBIC!$CJ153&lt;&gt;0),[4]PDI_DES__SUBUNIDAD_SECCIÓN_UBIC!$CJ153,""),IF($A155="TOTAL",SUM(INDIRECT("BA4:BA"&amp;ROW()-1)),""))</f>
        <v/>
      </c>
      <c r="BB155" s="6" t="str">
        <f ca="1">IF(AND($A155&lt;&gt;"",$A155&lt;&gt;"TOTAL"),IF(AND([4]PDI_DES__SUBUNIDAD_SECCIÓN_UBIC!$CL153&lt;&gt;"",[4]PDI_DES__SUBUNIDAD_SECCIÓN_UBIC!$CL153&lt;&gt;0),[4]PDI_DES__SUBUNIDAD_SECCIÓN_UBIC!$CL153,""),IF($A155="TOTAL",SUM(INDIRECT("BB4:BB"&amp;ROW()-1)),""))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IF(AND($A155&lt;&gt;"",$A155&lt;&gt;"TOTAL"),IF(AND([4]PDI_DES__SUBUNIDAD_SECCIÓN_UBIC!$CO153&lt;&gt;"",[4]PDI_DES__SUBUNIDAD_SECCIÓN_UBIC!$CO153&lt;&gt;0),[4]PDI_DES__SUBUNIDAD_SECCIÓN_UBIC!$CO153,""),IF($A155="TOTAL",SUM(INDIRECT("BD4:BD"&amp;ROW()-1)),""))</f>
        <v/>
      </c>
      <c r="BE155" s="6" t="str">
        <f ca="1">IF(AND($A155&lt;&gt;"",$A155&lt;&gt;"TOTAL"),IF(AND([4]PDI_DES__SUBUNIDAD_SECCIÓN_UBIC!$CQ153&lt;&gt;"",[4]PDI_DES__SUBUNIDAD_SECCIÓN_UBIC!$CQ153&lt;&gt;0),[4]PDI_DES__SUBUNIDAD_SECCIÓN_UBIC!$CQ153,""),IF($A155="TOTAL",SUM(INDIRECT("BE4:BE"&amp;ROW()-1)),""))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IF([4]PDI_DES__SUBUNIDAD_SECCIÓN_UBIC!$B154&lt;&gt;"",[4]PDI_DES__SUBUNIDAD_SECCIÓN_UBIC!$B154,IF(AND([4]PDI_DES__SUBUNIDAD_SECCIÓN_UBIC!$B154="",[4]PDI_DES__SUBUNIDAD_SECCIÓN_UBIC!$B155="",[4]PDI_DES__SUBUNIDAD_SECCIÓN_UBIC!$B153=""),"","TOTAL"))</f>
        <v/>
      </c>
      <c r="B156" s="6" t="str">
        <f ca="1">IF(AND($A156&lt;&gt;"",$A156&lt;&gt;"TOTAL"),IF(AND([4]PDI_DES__SUBUNIDAD_SECCIÓN_UBIC!$C154&lt;&gt;"",[4]PDI_DES__SUBUNIDAD_SECCIÓN_UBIC!$C154&lt;&gt;0),[4]PDI_DES__SUBUNIDAD_SECCIÓN_UBIC!$C154,""),IF($A156="TOTAL",SUM(INDIRECT("B4:B"&amp;ROW()-1)),""))</f>
        <v/>
      </c>
      <c r="C156" s="6" t="str">
        <f ca="1">IF(AND($A156&lt;&gt;"",$A156&lt;&gt;"TOTAL"),IF(AND([4]PDI_DES__SUBUNIDAD_SECCIÓN_UBIC!$E154&lt;&gt;"",[4]PDI_DES__SUBUNIDAD_SECCIÓN_UBIC!$E154&lt;&gt;0),[4]PDI_DES__SUBUNIDAD_SECCIÓN_UBIC!$E154,""),IF($A156="TOTAL",SUM(INDIRECT("C4:C"&amp;ROW()-1)),""))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IF(AND($A156&lt;&gt;"",$A156&lt;&gt;"TOTAL"),IF(AND([4]PDI_DES__SUBUNIDAD_SECCIÓN_UBIC!$H154&lt;&gt;"",[4]PDI_DES__SUBUNIDAD_SECCIÓN_UBIC!$H154&lt;&gt;0),[4]PDI_DES__SUBUNIDAD_SECCIÓN_UBIC!$H154,""),IF($A156="TOTAL",SUM(INDIRECT("E4:E"&amp;ROW()-1)),""))</f>
        <v/>
      </c>
      <c r="F156" s="6" t="str">
        <f ca="1">IF(AND($A156&lt;&gt;"",$A156&lt;&gt;"TOTAL"),IF(AND([4]PDI_DES__SUBUNIDAD_SECCIÓN_UBIC!$J154&lt;&gt;"",[4]PDI_DES__SUBUNIDAD_SECCIÓN_UBIC!$J154&lt;&gt;0),[4]PDI_DES__SUBUNIDAD_SECCIÓN_UBIC!$J154,""),IF($A156="TOTAL",SUM(INDIRECT("F4:F"&amp;ROW()-1)),""))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IF(AND($A156&lt;&gt;"",$A156&lt;&gt;"TOTAL"),IF(AND([4]PDI_DES__SUBUNIDAD_SECCIÓN_UBIC!$M154&lt;&gt;"",[4]PDI_DES__SUBUNIDAD_SECCIÓN_UBIC!$M154&lt;&gt;0),[4]PDI_DES__SUBUNIDAD_SECCIÓN_UBIC!$M154,""),IF($A156="TOTAL",SUM(INDIRECT("H4:H"&amp;ROW()-1)),""))</f>
        <v/>
      </c>
      <c r="I156" s="6" t="str">
        <f ca="1">IF(AND($A156&lt;&gt;"",$A156&lt;&gt;"TOTAL"),IF(AND([4]PDI_DES__SUBUNIDAD_SECCIÓN_UBIC!$O154&lt;&gt;"",[4]PDI_DES__SUBUNIDAD_SECCIÓN_UBIC!$O154&lt;&gt;0),[4]PDI_DES__SUBUNIDAD_SECCIÓN_UBIC!$O154,""),IF($A156="TOTAL",SUM(INDIRECT("I4:I"&amp;ROW()-1)),""))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IF(AND($A156&lt;&gt;"",$A156&lt;&gt;"TOTAL"),IF(AND([4]PDI_DES__SUBUNIDAD_SECCIÓN_UBIC!$R154&lt;&gt;"",[4]PDI_DES__SUBUNIDAD_SECCIÓN_UBIC!$R154&lt;&gt;0),[4]PDI_DES__SUBUNIDAD_SECCIÓN_UBIC!$R154,""),IF($A156="TOTAL",SUM(INDIRECT("K4:K"&amp;ROW()-1)),""))</f>
        <v/>
      </c>
      <c r="L156" s="6" t="str">
        <f ca="1">IF(AND($A156&lt;&gt;"",$A156&lt;&gt;"TOTAL"),IF(AND([4]PDI_DES__SUBUNIDAD_SECCIÓN_UBIC!$T154&lt;&gt;"",[4]PDI_DES__SUBUNIDAD_SECCIÓN_UBIC!$T154&lt;&gt;0),[4]PDI_DES__SUBUNIDAD_SECCIÓN_UBIC!$T154,""),IF($A156="TOTAL",SUM(INDIRECT("L4:L"&amp;ROW()-1)),""))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IF(AND($A156&lt;&gt;"",$A156&lt;&gt;"TOTAL"),IF(AND([4]PDI_DES__SUBUNIDAD_SECCIÓN_UBIC!$W154&lt;&gt;"",[4]PDI_DES__SUBUNIDAD_SECCIÓN_UBIC!$W154&lt;&gt;0),[4]PDI_DES__SUBUNIDAD_SECCIÓN_UBIC!$W154,""),IF($A156="TOTAL",SUM(INDIRECT("N4:N"&amp;ROW()-1)),""))</f>
        <v/>
      </c>
      <c r="O156" s="6" t="str">
        <f ca="1">IF(AND($A156&lt;&gt;"",$A156&lt;&gt;"TOTAL"),IF(AND([4]PDI_DES__SUBUNIDAD_SECCIÓN_UBIC!$Y154&lt;&gt;"",[4]PDI_DES__SUBUNIDAD_SECCIÓN_UBIC!$Y154&lt;&gt;0),[4]PDI_DES__SUBUNIDAD_SECCIÓN_UBIC!$Y154,""),IF($A156="TOTAL",SUM(INDIRECT("O4:O"&amp;ROW()-1)),""))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IF(AND($A156&lt;&gt;"",$A156&lt;&gt;"TOTAL"),IF(AND([4]PDI_DES__SUBUNIDAD_SECCIÓN_UBIC!$AB154&lt;&gt;"",[4]PDI_DES__SUBUNIDAD_SECCIÓN_UBIC!$AB154&lt;&gt;0),[4]PDI_DES__SUBUNIDAD_SECCIÓN_UBIC!$AB154,""),IF($A156="TOTAL",SUM(INDIRECT("Q4:Q"&amp;ROW()-1)),""))</f>
        <v/>
      </c>
      <c r="R156" s="6" t="str">
        <f ca="1">IF(AND($A156&lt;&gt;"",$A156&lt;&gt;"TOTAL"),IF(AND([4]PDI_DES__SUBUNIDAD_SECCIÓN_UBIC!$AD154&lt;&gt;"",[4]PDI_DES__SUBUNIDAD_SECCIÓN_UBIC!$AD154&lt;&gt;0),[4]PDI_DES__SUBUNIDAD_SECCIÓN_UBIC!$AD154,""),IF($A156="TOTAL",SUM(INDIRECT("R4:R"&amp;ROW()-1)),""))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IF(AND($A156&lt;&gt;"",$A156&lt;&gt;"TOTAL"),IF(AND([4]PDI_DES__SUBUNIDAD_SECCIÓN_UBIC!$AG154&lt;&gt;"",[4]PDI_DES__SUBUNIDAD_SECCIÓN_UBIC!$AG154&lt;&gt;0),[4]PDI_DES__SUBUNIDAD_SECCIÓN_UBIC!$AG154,""),IF($A156="TOTAL",SUM(INDIRECT("T4:T"&amp;ROW()-1)),""))</f>
        <v/>
      </c>
      <c r="U156" s="6" t="str">
        <f ca="1">IF(AND($A156&lt;&gt;"",$A156&lt;&gt;"TOTAL"),IF(AND([4]PDI_DES__SUBUNIDAD_SECCIÓN_UBIC!$AI154&lt;&gt;"",[4]PDI_DES__SUBUNIDAD_SECCIÓN_UBIC!$AI154&lt;&gt;0),[4]PDI_DES__SUBUNIDAD_SECCIÓN_UBIC!$AI154,""),IF($A156="TOTAL",SUM(INDIRECT("U4:U"&amp;ROW()-1)),""))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IF(AND($A156&lt;&gt;"",$A156&lt;&gt;"TOTAL"),IF(AND([4]PDI_DES__SUBUNIDAD_SECCIÓN_UBIC!$AL154&lt;&gt;"",[4]PDI_DES__SUBUNIDAD_SECCIÓN_UBIC!$AL154&lt;&gt;0),[4]PDI_DES__SUBUNIDAD_SECCIÓN_UBIC!$AL154,""),IF($A156="TOTAL",SUM(INDIRECT("W4:W"&amp;ROW()-1)),""))</f>
        <v/>
      </c>
      <c r="X156" s="6" t="str">
        <f ca="1">IF(AND($A156&lt;&gt;"",$A156&lt;&gt;"TOTAL"),IF(AND([4]PDI_DES__SUBUNIDAD_SECCIÓN_UBIC!$AN154&lt;&gt;"",[4]PDI_DES__SUBUNIDAD_SECCIÓN_UBIC!$AN154&lt;&gt;0),[4]PDI_DES__SUBUNIDAD_SECCIÓN_UBIC!$AN154,""),IF($A156="TOTAL",SUM(INDIRECT("X4:X"&amp;ROW()-1)),""))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IF(AND($A156&lt;&gt;"",$A156&lt;&gt;"TOTAL"),IF(AND([4]PDI_DES__SUBUNIDAD_SECCIÓN_UBIC!$AQ154&lt;&gt;"",[4]PDI_DES__SUBUNIDAD_SECCIÓN_UBIC!$AQ154&lt;&gt;0),[4]PDI_DES__SUBUNIDAD_SECCIÓN_UBIC!$AQ154,""),IF($A156="TOTAL",SUM(INDIRECT("Z4:Z"&amp;ROW()-1)),""))</f>
        <v/>
      </c>
      <c r="AA156" s="6" t="str">
        <f ca="1">IF(AND($A156&lt;&gt;"",$A156&lt;&gt;"TOTAL"),IF(AND([4]PDI_DES__SUBUNIDAD_SECCIÓN_UBIC!$AS154&lt;&gt;"",[4]PDI_DES__SUBUNIDAD_SECCIÓN_UBIC!$AS154&lt;&gt;0),[4]PDI_DES__SUBUNIDAD_SECCIÓN_UBIC!$AS154,""),IF($A156="TOTAL",SUM(INDIRECT("AA4:AA"&amp;ROW()-1)),""))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IF(AND($A156&lt;&gt;"",$A156&lt;&gt;"TOTAL"),IF(AND([4]PDI_DES__SUBUNIDAD_SECCIÓN_UBIC!$AV154&lt;&gt;"",[4]PDI_DES__SUBUNIDAD_SECCIÓN_UBIC!$AV154&lt;&gt;0),[4]PDI_DES__SUBUNIDAD_SECCIÓN_UBIC!$AV154,""),IF($A156="TOTAL",SUM(INDIRECT("AC4:AC"&amp;ROW()-1)),""))</f>
        <v/>
      </c>
      <c r="AD156" s="6" t="str">
        <f ca="1">IF(AND($A156&lt;&gt;"",$A156&lt;&gt;"TOTAL"),IF(AND([4]PDI_DES__SUBUNIDAD_SECCIÓN_UBIC!$AX154&lt;&gt;"",[4]PDI_DES__SUBUNIDAD_SECCIÓN_UBIC!$AX154&lt;&gt;0),[4]PDI_DES__SUBUNIDAD_SECCIÓN_UBIC!$AX154,""),IF($A156="TOTAL",SUM(INDIRECT("AD4:AD"&amp;ROW()-1)),""))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IF(AND($A156&lt;&gt;"",$A156&lt;&gt;"TOTAL"),IF(AND([4]PDI_DES__SUBUNIDAD_SECCIÓN_UBIC!$BA154&lt;&gt;"",[4]PDI_DES__SUBUNIDAD_SECCIÓN_UBIC!$BA154&lt;&gt;0),[4]PDI_DES__SUBUNIDAD_SECCIÓN_UBIC!$BA154,""),IF($A156="TOTAL",SUM(INDIRECT("AF4:AF"&amp;ROW()-1)),""))</f>
        <v/>
      </c>
      <c r="AG156" s="6" t="str">
        <f ca="1">IF(AND($A156&lt;&gt;"",$A156&lt;&gt;"TOTAL"),IF(AND([4]PDI_DES__SUBUNIDAD_SECCIÓN_UBIC!$BC154&lt;&gt;"",[4]PDI_DES__SUBUNIDAD_SECCIÓN_UBIC!$BC154&lt;&gt;0),[4]PDI_DES__SUBUNIDAD_SECCIÓN_UBIC!$BC154,""),IF($A156="TOTAL",SUM(INDIRECT("AG4:AG"&amp;ROW()-1)),""))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IF(AND($A156&lt;&gt;"",$A156&lt;&gt;"TOTAL"),IF(AND([4]PDI_DES__SUBUNIDAD_SECCIÓN_UBIC!$BF154&lt;&gt;"",[4]PDI_DES__SUBUNIDAD_SECCIÓN_UBIC!$BF154&lt;&gt;0),[4]PDI_DES__SUBUNIDAD_SECCIÓN_UBIC!$BF154,""),IF($A156="TOTAL",SUM(INDIRECT("AI4:AI"&amp;ROW()-1)),""))</f>
        <v/>
      </c>
      <c r="AJ156" s="6" t="str">
        <f ca="1">IF(AND($A156&lt;&gt;"",$A156&lt;&gt;"TOTAL"),IF(AND([4]PDI_DES__SUBUNIDAD_SECCIÓN_UBIC!$BH154&lt;&gt;"",[4]PDI_DES__SUBUNIDAD_SECCIÓN_UBIC!$BH154&lt;&gt;0),[4]PDI_DES__SUBUNIDAD_SECCIÓN_UBIC!$BH154,""),IF($A156="TOTAL",SUM(INDIRECT("AJ4:AJ"&amp;ROW()-1)),""))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IF(AND($A156&lt;&gt;"",$A156&lt;&gt;"TOTAL"),IF(AND([4]PDI_DES__SUBUNIDAD_SECCIÓN_UBIC!$BK154&lt;&gt;"",[4]PDI_DES__SUBUNIDAD_SECCIÓN_UBIC!$BK154&lt;&gt;0),[4]PDI_DES__SUBUNIDAD_SECCIÓN_UBIC!$BK154,""),IF($A156="TOTAL",SUM(INDIRECT("AL4:AL"&amp;ROW()-1)),""))</f>
        <v/>
      </c>
      <c r="AM156" s="6" t="str">
        <f ca="1">IF(AND($A156&lt;&gt;"",$A156&lt;&gt;"TOTAL"),IF(AND([4]PDI_DES__SUBUNIDAD_SECCIÓN_UBIC!$BM154&lt;&gt;"",[4]PDI_DES__SUBUNIDAD_SECCIÓN_UBIC!$BM154&lt;&gt;0),[4]PDI_DES__SUBUNIDAD_SECCIÓN_UBIC!$BM154,""),IF($A156="TOTAL",SUM(INDIRECT("AM4:AM"&amp;ROW()-1)),""))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IF(AND($A156&lt;&gt;"",$A156&lt;&gt;"TOTAL"),IF(AND([4]PDI_DES__SUBUNIDAD_SECCIÓN_UBIC!$BP154&lt;&gt;"",[4]PDI_DES__SUBUNIDAD_SECCIÓN_UBIC!$BP154&lt;&gt;0),[4]PDI_DES__SUBUNIDAD_SECCIÓN_UBIC!$BP154,""),IF($A156="TOTAL",SUM(INDIRECT("AO4:AO"&amp;ROW()-1)),""))</f>
        <v/>
      </c>
      <c r="AP156" s="6" t="str">
        <f ca="1">IF(AND($A156&lt;&gt;"",$A156&lt;&gt;"TOTAL"),IF(AND([4]PDI_DES__SUBUNIDAD_SECCIÓN_UBIC!$BR154&lt;&gt;"",[4]PDI_DES__SUBUNIDAD_SECCIÓN_UBIC!$BR154&lt;&gt;0),[4]PDI_DES__SUBUNIDAD_SECCIÓN_UBIC!$BR154,""),IF($A156="TOTAL",SUM(INDIRECT("AP4:AP"&amp;ROW()-1)),""))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IF(AND($A156&lt;&gt;"",$A156&lt;&gt;"TOTAL"),IF(AND([4]PDI_DES__SUBUNIDAD_SECCIÓN_UBIC!$BU154&lt;&gt;"",[4]PDI_DES__SUBUNIDAD_SECCIÓN_UBIC!$BU154&lt;&gt;0),[4]PDI_DES__SUBUNIDAD_SECCIÓN_UBIC!$BU154,""),IF($A156="TOTAL",SUM(INDIRECT("AR4:AR"&amp;ROW()-1)),""))</f>
        <v/>
      </c>
      <c r="AS156" s="6" t="str">
        <f ca="1">IF(AND($A156&lt;&gt;"",$A156&lt;&gt;"TOTAL"),IF(AND([4]PDI_DES__SUBUNIDAD_SECCIÓN_UBIC!$BW154&lt;&gt;"",[4]PDI_DES__SUBUNIDAD_SECCIÓN_UBIC!$BW154&lt;&gt;0),[4]PDI_DES__SUBUNIDAD_SECCIÓN_UBIC!$BW154,""),IF($A156="TOTAL",SUM(INDIRECT("AS4:AS"&amp;ROW()-1)),""))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IF(AND($A156&lt;&gt;"",$A156&lt;&gt;"TOTAL"),IF(AND([4]PDI_DES__SUBUNIDAD_SECCIÓN_UBIC!$BZ154&lt;&gt;"",[4]PDI_DES__SUBUNIDAD_SECCIÓN_UBIC!$BZ154&lt;&gt;0),[4]PDI_DES__SUBUNIDAD_SECCIÓN_UBIC!$BZ154,""),IF($A156="TOTAL",SUM(INDIRECT("AU4:AU"&amp;ROW()-1)),""))</f>
        <v/>
      </c>
      <c r="AV156" s="6" t="str">
        <f ca="1">IF(AND($A156&lt;&gt;"",$A156&lt;&gt;"TOTAL"),IF(AND([4]PDI_DES__SUBUNIDAD_SECCIÓN_UBIC!$CB154&lt;&gt;"",[4]PDI_DES__SUBUNIDAD_SECCIÓN_UBIC!$CB154&lt;&gt;0),[4]PDI_DES__SUBUNIDAD_SECCIÓN_UBIC!$CB154,""),IF($A156="TOTAL",SUM(INDIRECT("AV4:AV"&amp;ROW()-1)),""))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IF(AND($A156&lt;&gt;"",$A156&lt;&gt;"TOTAL"),IF(AND([4]PDI_DES__SUBUNIDAD_SECCIÓN_UBIC!$CE154&lt;&gt;"",[4]PDI_DES__SUBUNIDAD_SECCIÓN_UBIC!$CE154&lt;&gt;0),[4]PDI_DES__SUBUNIDAD_SECCIÓN_UBIC!$CE154,""),IF($A156="TOTAL",SUM(INDIRECT("AX4:AX"&amp;ROW()-1)),""))</f>
        <v/>
      </c>
      <c r="AY156" s="6" t="str">
        <f ca="1">IF(AND($A156&lt;&gt;"",$A156&lt;&gt;"TOTAL"),IF(AND([4]PDI_DES__SUBUNIDAD_SECCIÓN_UBIC!$CG154&lt;&gt;"",[4]PDI_DES__SUBUNIDAD_SECCIÓN_UBIC!$CG154&lt;&gt;0),[4]PDI_DES__SUBUNIDAD_SECCIÓN_UBIC!$CG154,""),IF($A156="TOTAL",SUM(INDIRECT("AY4:AY"&amp;ROW()-1)),""))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IF(AND($A156&lt;&gt;"",$A156&lt;&gt;"TOTAL"),IF(AND([4]PDI_DES__SUBUNIDAD_SECCIÓN_UBIC!$CJ154&lt;&gt;"",[4]PDI_DES__SUBUNIDAD_SECCIÓN_UBIC!$CJ154&lt;&gt;0),[4]PDI_DES__SUBUNIDAD_SECCIÓN_UBIC!$CJ154,""),IF($A156="TOTAL",SUM(INDIRECT("BA4:BA"&amp;ROW()-1)),""))</f>
        <v/>
      </c>
      <c r="BB156" s="6" t="str">
        <f ca="1">IF(AND($A156&lt;&gt;"",$A156&lt;&gt;"TOTAL"),IF(AND([4]PDI_DES__SUBUNIDAD_SECCIÓN_UBIC!$CL154&lt;&gt;"",[4]PDI_DES__SUBUNIDAD_SECCIÓN_UBIC!$CL154&lt;&gt;0),[4]PDI_DES__SUBUNIDAD_SECCIÓN_UBIC!$CL154,""),IF($A156="TOTAL",SUM(INDIRECT("BB4:BB"&amp;ROW()-1)),""))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IF(AND($A156&lt;&gt;"",$A156&lt;&gt;"TOTAL"),IF(AND([4]PDI_DES__SUBUNIDAD_SECCIÓN_UBIC!$CO154&lt;&gt;"",[4]PDI_DES__SUBUNIDAD_SECCIÓN_UBIC!$CO154&lt;&gt;0),[4]PDI_DES__SUBUNIDAD_SECCIÓN_UBIC!$CO154,""),IF($A156="TOTAL",SUM(INDIRECT("BD4:BD"&amp;ROW()-1)),""))</f>
        <v/>
      </c>
      <c r="BE156" s="6" t="str">
        <f ca="1">IF(AND($A156&lt;&gt;"",$A156&lt;&gt;"TOTAL"),IF(AND([4]PDI_DES__SUBUNIDAD_SECCIÓN_UBIC!$CQ154&lt;&gt;"",[4]PDI_DES__SUBUNIDAD_SECCIÓN_UBIC!$CQ154&lt;&gt;0),[4]PDI_DES__SUBUNIDAD_SECCIÓN_UBIC!$CQ154,""),IF($A156="TOTAL",SUM(INDIRECT("BE4:BE"&amp;ROW()-1)),""))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IF([4]PDI_DES__SUBUNIDAD_SECCIÓN_UBIC!$B155&lt;&gt;"",[4]PDI_DES__SUBUNIDAD_SECCIÓN_UBIC!$B155,IF(AND([4]PDI_DES__SUBUNIDAD_SECCIÓN_UBIC!$B155="",[4]PDI_DES__SUBUNIDAD_SECCIÓN_UBIC!$B156="",[4]PDI_DES__SUBUNIDAD_SECCIÓN_UBIC!$B154=""),"","TOTAL"))</f>
        <v/>
      </c>
      <c r="B157" s="6" t="str">
        <f ca="1">IF(AND($A157&lt;&gt;"",$A157&lt;&gt;"TOTAL"),IF(AND([4]PDI_DES__SUBUNIDAD_SECCIÓN_UBIC!$C155&lt;&gt;"",[4]PDI_DES__SUBUNIDAD_SECCIÓN_UBIC!$C155&lt;&gt;0),[4]PDI_DES__SUBUNIDAD_SECCIÓN_UBIC!$C155,""),IF($A157="TOTAL",SUM(INDIRECT("B4:B"&amp;ROW()-1)),""))</f>
        <v/>
      </c>
      <c r="C157" s="6" t="str">
        <f ca="1">IF(AND($A157&lt;&gt;"",$A157&lt;&gt;"TOTAL"),IF(AND([4]PDI_DES__SUBUNIDAD_SECCIÓN_UBIC!$E155&lt;&gt;"",[4]PDI_DES__SUBUNIDAD_SECCIÓN_UBIC!$E155&lt;&gt;0),[4]PDI_DES__SUBUNIDAD_SECCIÓN_UBIC!$E155,""),IF($A157="TOTAL",SUM(INDIRECT("C4:C"&amp;ROW()-1)),""))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IF(AND($A157&lt;&gt;"",$A157&lt;&gt;"TOTAL"),IF(AND([4]PDI_DES__SUBUNIDAD_SECCIÓN_UBIC!$H155&lt;&gt;"",[4]PDI_DES__SUBUNIDAD_SECCIÓN_UBIC!$H155&lt;&gt;0),[4]PDI_DES__SUBUNIDAD_SECCIÓN_UBIC!$H155,""),IF($A157="TOTAL",SUM(INDIRECT("E4:E"&amp;ROW()-1)),""))</f>
        <v/>
      </c>
      <c r="F157" s="6" t="str">
        <f ca="1">IF(AND($A157&lt;&gt;"",$A157&lt;&gt;"TOTAL"),IF(AND([4]PDI_DES__SUBUNIDAD_SECCIÓN_UBIC!$J155&lt;&gt;"",[4]PDI_DES__SUBUNIDAD_SECCIÓN_UBIC!$J155&lt;&gt;0),[4]PDI_DES__SUBUNIDAD_SECCIÓN_UBIC!$J155,""),IF($A157="TOTAL",SUM(INDIRECT("F4:F"&amp;ROW()-1)),""))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IF(AND($A157&lt;&gt;"",$A157&lt;&gt;"TOTAL"),IF(AND([4]PDI_DES__SUBUNIDAD_SECCIÓN_UBIC!$M155&lt;&gt;"",[4]PDI_DES__SUBUNIDAD_SECCIÓN_UBIC!$M155&lt;&gt;0),[4]PDI_DES__SUBUNIDAD_SECCIÓN_UBIC!$M155,""),IF($A157="TOTAL",SUM(INDIRECT("H4:H"&amp;ROW()-1)),""))</f>
        <v/>
      </c>
      <c r="I157" s="6" t="str">
        <f ca="1">IF(AND($A157&lt;&gt;"",$A157&lt;&gt;"TOTAL"),IF(AND([4]PDI_DES__SUBUNIDAD_SECCIÓN_UBIC!$O155&lt;&gt;"",[4]PDI_DES__SUBUNIDAD_SECCIÓN_UBIC!$O155&lt;&gt;0),[4]PDI_DES__SUBUNIDAD_SECCIÓN_UBIC!$O155,""),IF($A157="TOTAL",SUM(INDIRECT("I4:I"&amp;ROW()-1)),""))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IF(AND($A157&lt;&gt;"",$A157&lt;&gt;"TOTAL"),IF(AND([4]PDI_DES__SUBUNIDAD_SECCIÓN_UBIC!$R155&lt;&gt;"",[4]PDI_DES__SUBUNIDAD_SECCIÓN_UBIC!$R155&lt;&gt;0),[4]PDI_DES__SUBUNIDAD_SECCIÓN_UBIC!$R155,""),IF($A157="TOTAL",SUM(INDIRECT("K4:K"&amp;ROW()-1)),""))</f>
        <v/>
      </c>
      <c r="L157" s="6" t="str">
        <f ca="1">IF(AND($A157&lt;&gt;"",$A157&lt;&gt;"TOTAL"),IF(AND([4]PDI_DES__SUBUNIDAD_SECCIÓN_UBIC!$T155&lt;&gt;"",[4]PDI_DES__SUBUNIDAD_SECCIÓN_UBIC!$T155&lt;&gt;0),[4]PDI_DES__SUBUNIDAD_SECCIÓN_UBIC!$T155,""),IF($A157="TOTAL",SUM(INDIRECT("L4:L"&amp;ROW()-1)),""))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IF(AND($A157&lt;&gt;"",$A157&lt;&gt;"TOTAL"),IF(AND([4]PDI_DES__SUBUNIDAD_SECCIÓN_UBIC!$W155&lt;&gt;"",[4]PDI_DES__SUBUNIDAD_SECCIÓN_UBIC!$W155&lt;&gt;0),[4]PDI_DES__SUBUNIDAD_SECCIÓN_UBIC!$W155,""),IF($A157="TOTAL",SUM(INDIRECT("N4:N"&amp;ROW()-1)),""))</f>
        <v/>
      </c>
      <c r="O157" s="6" t="str">
        <f ca="1">IF(AND($A157&lt;&gt;"",$A157&lt;&gt;"TOTAL"),IF(AND([4]PDI_DES__SUBUNIDAD_SECCIÓN_UBIC!$Y155&lt;&gt;"",[4]PDI_DES__SUBUNIDAD_SECCIÓN_UBIC!$Y155&lt;&gt;0),[4]PDI_DES__SUBUNIDAD_SECCIÓN_UBIC!$Y155,""),IF($A157="TOTAL",SUM(INDIRECT("O4:O"&amp;ROW()-1)),""))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IF(AND($A157&lt;&gt;"",$A157&lt;&gt;"TOTAL"),IF(AND([4]PDI_DES__SUBUNIDAD_SECCIÓN_UBIC!$AB155&lt;&gt;"",[4]PDI_DES__SUBUNIDAD_SECCIÓN_UBIC!$AB155&lt;&gt;0),[4]PDI_DES__SUBUNIDAD_SECCIÓN_UBIC!$AB155,""),IF($A157="TOTAL",SUM(INDIRECT("Q4:Q"&amp;ROW()-1)),""))</f>
        <v/>
      </c>
      <c r="R157" s="6" t="str">
        <f ca="1">IF(AND($A157&lt;&gt;"",$A157&lt;&gt;"TOTAL"),IF(AND([4]PDI_DES__SUBUNIDAD_SECCIÓN_UBIC!$AD155&lt;&gt;"",[4]PDI_DES__SUBUNIDAD_SECCIÓN_UBIC!$AD155&lt;&gt;0),[4]PDI_DES__SUBUNIDAD_SECCIÓN_UBIC!$AD155,""),IF($A157="TOTAL",SUM(INDIRECT("R4:R"&amp;ROW()-1)),""))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IF(AND($A157&lt;&gt;"",$A157&lt;&gt;"TOTAL"),IF(AND([4]PDI_DES__SUBUNIDAD_SECCIÓN_UBIC!$AG155&lt;&gt;"",[4]PDI_DES__SUBUNIDAD_SECCIÓN_UBIC!$AG155&lt;&gt;0),[4]PDI_DES__SUBUNIDAD_SECCIÓN_UBIC!$AG155,""),IF($A157="TOTAL",SUM(INDIRECT("T4:T"&amp;ROW()-1)),""))</f>
        <v/>
      </c>
      <c r="U157" s="6" t="str">
        <f ca="1">IF(AND($A157&lt;&gt;"",$A157&lt;&gt;"TOTAL"),IF(AND([4]PDI_DES__SUBUNIDAD_SECCIÓN_UBIC!$AI155&lt;&gt;"",[4]PDI_DES__SUBUNIDAD_SECCIÓN_UBIC!$AI155&lt;&gt;0),[4]PDI_DES__SUBUNIDAD_SECCIÓN_UBIC!$AI155,""),IF($A157="TOTAL",SUM(INDIRECT("U4:U"&amp;ROW()-1)),""))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IF(AND($A157&lt;&gt;"",$A157&lt;&gt;"TOTAL"),IF(AND([4]PDI_DES__SUBUNIDAD_SECCIÓN_UBIC!$AL155&lt;&gt;"",[4]PDI_DES__SUBUNIDAD_SECCIÓN_UBIC!$AL155&lt;&gt;0),[4]PDI_DES__SUBUNIDAD_SECCIÓN_UBIC!$AL155,""),IF($A157="TOTAL",SUM(INDIRECT("W4:W"&amp;ROW()-1)),""))</f>
        <v/>
      </c>
      <c r="X157" s="6" t="str">
        <f ca="1">IF(AND($A157&lt;&gt;"",$A157&lt;&gt;"TOTAL"),IF(AND([4]PDI_DES__SUBUNIDAD_SECCIÓN_UBIC!$AN155&lt;&gt;"",[4]PDI_DES__SUBUNIDAD_SECCIÓN_UBIC!$AN155&lt;&gt;0),[4]PDI_DES__SUBUNIDAD_SECCIÓN_UBIC!$AN155,""),IF($A157="TOTAL",SUM(INDIRECT("X4:X"&amp;ROW()-1)),""))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IF(AND($A157&lt;&gt;"",$A157&lt;&gt;"TOTAL"),IF(AND([4]PDI_DES__SUBUNIDAD_SECCIÓN_UBIC!$AQ155&lt;&gt;"",[4]PDI_DES__SUBUNIDAD_SECCIÓN_UBIC!$AQ155&lt;&gt;0),[4]PDI_DES__SUBUNIDAD_SECCIÓN_UBIC!$AQ155,""),IF($A157="TOTAL",SUM(INDIRECT("Z4:Z"&amp;ROW()-1)),""))</f>
        <v/>
      </c>
      <c r="AA157" s="6" t="str">
        <f ca="1">IF(AND($A157&lt;&gt;"",$A157&lt;&gt;"TOTAL"),IF(AND([4]PDI_DES__SUBUNIDAD_SECCIÓN_UBIC!$AS155&lt;&gt;"",[4]PDI_DES__SUBUNIDAD_SECCIÓN_UBIC!$AS155&lt;&gt;0),[4]PDI_DES__SUBUNIDAD_SECCIÓN_UBIC!$AS155,""),IF($A157="TOTAL",SUM(INDIRECT("AA4:AA"&amp;ROW()-1)),""))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IF(AND($A157&lt;&gt;"",$A157&lt;&gt;"TOTAL"),IF(AND([4]PDI_DES__SUBUNIDAD_SECCIÓN_UBIC!$AV155&lt;&gt;"",[4]PDI_DES__SUBUNIDAD_SECCIÓN_UBIC!$AV155&lt;&gt;0),[4]PDI_DES__SUBUNIDAD_SECCIÓN_UBIC!$AV155,""),IF($A157="TOTAL",SUM(INDIRECT("AC4:AC"&amp;ROW()-1)),""))</f>
        <v/>
      </c>
      <c r="AD157" s="6" t="str">
        <f ca="1">IF(AND($A157&lt;&gt;"",$A157&lt;&gt;"TOTAL"),IF(AND([4]PDI_DES__SUBUNIDAD_SECCIÓN_UBIC!$AX155&lt;&gt;"",[4]PDI_DES__SUBUNIDAD_SECCIÓN_UBIC!$AX155&lt;&gt;0),[4]PDI_DES__SUBUNIDAD_SECCIÓN_UBIC!$AX155,""),IF($A157="TOTAL",SUM(INDIRECT("AD4:AD"&amp;ROW()-1)),""))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IF(AND($A157&lt;&gt;"",$A157&lt;&gt;"TOTAL"),IF(AND([4]PDI_DES__SUBUNIDAD_SECCIÓN_UBIC!$BA155&lt;&gt;"",[4]PDI_DES__SUBUNIDAD_SECCIÓN_UBIC!$BA155&lt;&gt;0),[4]PDI_DES__SUBUNIDAD_SECCIÓN_UBIC!$BA155,""),IF($A157="TOTAL",SUM(INDIRECT("AF4:AF"&amp;ROW()-1)),""))</f>
        <v/>
      </c>
      <c r="AG157" s="6" t="str">
        <f ca="1">IF(AND($A157&lt;&gt;"",$A157&lt;&gt;"TOTAL"),IF(AND([4]PDI_DES__SUBUNIDAD_SECCIÓN_UBIC!$BC155&lt;&gt;"",[4]PDI_DES__SUBUNIDAD_SECCIÓN_UBIC!$BC155&lt;&gt;0),[4]PDI_DES__SUBUNIDAD_SECCIÓN_UBIC!$BC155,""),IF($A157="TOTAL",SUM(INDIRECT("AG4:AG"&amp;ROW()-1)),""))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IF(AND($A157&lt;&gt;"",$A157&lt;&gt;"TOTAL"),IF(AND([4]PDI_DES__SUBUNIDAD_SECCIÓN_UBIC!$BF155&lt;&gt;"",[4]PDI_DES__SUBUNIDAD_SECCIÓN_UBIC!$BF155&lt;&gt;0),[4]PDI_DES__SUBUNIDAD_SECCIÓN_UBIC!$BF155,""),IF($A157="TOTAL",SUM(INDIRECT("AI4:AI"&amp;ROW()-1)),""))</f>
        <v/>
      </c>
      <c r="AJ157" s="6" t="str">
        <f ca="1">IF(AND($A157&lt;&gt;"",$A157&lt;&gt;"TOTAL"),IF(AND([4]PDI_DES__SUBUNIDAD_SECCIÓN_UBIC!$BH155&lt;&gt;"",[4]PDI_DES__SUBUNIDAD_SECCIÓN_UBIC!$BH155&lt;&gt;0),[4]PDI_DES__SUBUNIDAD_SECCIÓN_UBIC!$BH155,""),IF($A157="TOTAL",SUM(INDIRECT("AJ4:AJ"&amp;ROW()-1)),""))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IF(AND($A157&lt;&gt;"",$A157&lt;&gt;"TOTAL"),IF(AND([4]PDI_DES__SUBUNIDAD_SECCIÓN_UBIC!$BK155&lt;&gt;"",[4]PDI_DES__SUBUNIDAD_SECCIÓN_UBIC!$BK155&lt;&gt;0),[4]PDI_DES__SUBUNIDAD_SECCIÓN_UBIC!$BK155,""),IF($A157="TOTAL",SUM(INDIRECT("AL4:AL"&amp;ROW()-1)),""))</f>
        <v/>
      </c>
      <c r="AM157" s="6" t="str">
        <f ca="1">IF(AND($A157&lt;&gt;"",$A157&lt;&gt;"TOTAL"),IF(AND([4]PDI_DES__SUBUNIDAD_SECCIÓN_UBIC!$BM155&lt;&gt;"",[4]PDI_DES__SUBUNIDAD_SECCIÓN_UBIC!$BM155&lt;&gt;0),[4]PDI_DES__SUBUNIDAD_SECCIÓN_UBIC!$BM155,""),IF($A157="TOTAL",SUM(INDIRECT("AM4:AM"&amp;ROW()-1)),""))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IF(AND($A157&lt;&gt;"",$A157&lt;&gt;"TOTAL"),IF(AND([4]PDI_DES__SUBUNIDAD_SECCIÓN_UBIC!$BP155&lt;&gt;"",[4]PDI_DES__SUBUNIDAD_SECCIÓN_UBIC!$BP155&lt;&gt;0),[4]PDI_DES__SUBUNIDAD_SECCIÓN_UBIC!$BP155,""),IF($A157="TOTAL",SUM(INDIRECT("AO4:AO"&amp;ROW()-1)),""))</f>
        <v/>
      </c>
      <c r="AP157" s="6" t="str">
        <f ca="1">IF(AND($A157&lt;&gt;"",$A157&lt;&gt;"TOTAL"),IF(AND([4]PDI_DES__SUBUNIDAD_SECCIÓN_UBIC!$BR155&lt;&gt;"",[4]PDI_DES__SUBUNIDAD_SECCIÓN_UBIC!$BR155&lt;&gt;0),[4]PDI_DES__SUBUNIDAD_SECCIÓN_UBIC!$BR155,""),IF($A157="TOTAL",SUM(INDIRECT("AP4:AP"&amp;ROW()-1)),""))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IF(AND($A157&lt;&gt;"",$A157&lt;&gt;"TOTAL"),IF(AND([4]PDI_DES__SUBUNIDAD_SECCIÓN_UBIC!$BU155&lt;&gt;"",[4]PDI_DES__SUBUNIDAD_SECCIÓN_UBIC!$BU155&lt;&gt;0),[4]PDI_DES__SUBUNIDAD_SECCIÓN_UBIC!$BU155,""),IF($A157="TOTAL",SUM(INDIRECT("AR4:AR"&amp;ROW()-1)),""))</f>
        <v/>
      </c>
      <c r="AS157" s="6" t="str">
        <f ca="1">IF(AND($A157&lt;&gt;"",$A157&lt;&gt;"TOTAL"),IF(AND([4]PDI_DES__SUBUNIDAD_SECCIÓN_UBIC!$BW155&lt;&gt;"",[4]PDI_DES__SUBUNIDAD_SECCIÓN_UBIC!$BW155&lt;&gt;0),[4]PDI_DES__SUBUNIDAD_SECCIÓN_UBIC!$BW155,""),IF($A157="TOTAL",SUM(INDIRECT("AS4:AS"&amp;ROW()-1)),""))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IF(AND($A157&lt;&gt;"",$A157&lt;&gt;"TOTAL"),IF(AND([4]PDI_DES__SUBUNIDAD_SECCIÓN_UBIC!$BZ155&lt;&gt;"",[4]PDI_DES__SUBUNIDAD_SECCIÓN_UBIC!$BZ155&lt;&gt;0),[4]PDI_DES__SUBUNIDAD_SECCIÓN_UBIC!$BZ155,""),IF($A157="TOTAL",SUM(INDIRECT("AU4:AU"&amp;ROW()-1)),""))</f>
        <v/>
      </c>
      <c r="AV157" s="6" t="str">
        <f ca="1">IF(AND($A157&lt;&gt;"",$A157&lt;&gt;"TOTAL"),IF(AND([4]PDI_DES__SUBUNIDAD_SECCIÓN_UBIC!$CB155&lt;&gt;"",[4]PDI_DES__SUBUNIDAD_SECCIÓN_UBIC!$CB155&lt;&gt;0),[4]PDI_DES__SUBUNIDAD_SECCIÓN_UBIC!$CB155,""),IF($A157="TOTAL",SUM(INDIRECT("AV4:AV"&amp;ROW()-1)),""))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IF(AND($A157&lt;&gt;"",$A157&lt;&gt;"TOTAL"),IF(AND([4]PDI_DES__SUBUNIDAD_SECCIÓN_UBIC!$CE155&lt;&gt;"",[4]PDI_DES__SUBUNIDAD_SECCIÓN_UBIC!$CE155&lt;&gt;0),[4]PDI_DES__SUBUNIDAD_SECCIÓN_UBIC!$CE155,""),IF($A157="TOTAL",SUM(INDIRECT("AX4:AX"&amp;ROW()-1)),""))</f>
        <v/>
      </c>
      <c r="AY157" s="6" t="str">
        <f ca="1">IF(AND($A157&lt;&gt;"",$A157&lt;&gt;"TOTAL"),IF(AND([4]PDI_DES__SUBUNIDAD_SECCIÓN_UBIC!$CG155&lt;&gt;"",[4]PDI_DES__SUBUNIDAD_SECCIÓN_UBIC!$CG155&lt;&gt;0),[4]PDI_DES__SUBUNIDAD_SECCIÓN_UBIC!$CG155,""),IF($A157="TOTAL",SUM(INDIRECT("AY4:AY"&amp;ROW()-1)),""))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IF(AND($A157&lt;&gt;"",$A157&lt;&gt;"TOTAL"),IF(AND([4]PDI_DES__SUBUNIDAD_SECCIÓN_UBIC!$CJ155&lt;&gt;"",[4]PDI_DES__SUBUNIDAD_SECCIÓN_UBIC!$CJ155&lt;&gt;0),[4]PDI_DES__SUBUNIDAD_SECCIÓN_UBIC!$CJ155,""),IF($A157="TOTAL",SUM(INDIRECT("BA4:BA"&amp;ROW()-1)),""))</f>
        <v/>
      </c>
      <c r="BB157" s="6" t="str">
        <f ca="1">IF(AND($A157&lt;&gt;"",$A157&lt;&gt;"TOTAL"),IF(AND([4]PDI_DES__SUBUNIDAD_SECCIÓN_UBIC!$CL155&lt;&gt;"",[4]PDI_DES__SUBUNIDAD_SECCIÓN_UBIC!$CL155&lt;&gt;0),[4]PDI_DES__SUBUNIDAD_SECCIÓN_UBIC!$CL155,""),IF($A157="TOTAL",SUM(INDIRECT("BB4:BB"&amp;ROW()-1)),""))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IF(AND($A157&lt;&gt;"",$A157&lt;&gt;"TOTAL"),IF(AND([4]PDI_DES__SUBUNIDAD_SECCIÓN_UBIC!$CO155&lt;&gt;"",[4]PDI_DES__SUBUNIDAD_SECCIÓN_UBIC!$CO155&lt;&gt;0),[4]PDI_DES__SUBUNIDAD_SECCIÓN_UBIC!$CO155,""),IF($A157="TOTAL",SUM(INDIRECT("BD4:BD"&amp;ROW()-1)),""))</f>
        <v/>
      </c>
      <c r="BE157" s="6" t="str">
        <f ca="1">IF(AND($A157&lt;&gt;"",$A157&lt;&gt;"TOTAL"),IF(AND([4]PDI_DES__SUBUNIDAD_SECCIÓN_UBIC!$CQ155&lt;&gt;"",[4]PDI_DES__SUBUNIDAD_SECCIÓN_UBIC!$CQ155&lt;&gt;0),[4]PDI_DES__SUBUNIDAD_SECCIÓN_UBIC!$CQ155,""),IF($A157="TOTAL",SUM(INDIRECT("BE4:BE"&amp;ROW()-1)),""))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IF([4]PDI_DES__SUBUNIDAD_SECCIÓN_UBIC!$B156&lt;&gt;"",[4]PDI_DES__SUBUNIDAD_SECCIÓN_UBIC!$B156,IF(AND([4]PDI_DES__SUBUNIDAD_SECCIÓN_UBIC!$B156="",[4]PDI_DES__SUBUNIDAD_SECCIÓN_UBIC!$B157="",[4]PDI_DES__SUBUNIDAD_SECCIÓN_UBIC!$B155=""),"","TOTAL"))</f>
        <v/>
      </c>
      <c r="B158" s="6" t="str">
        <f ca="1">IF(AND($A158&lt;&gt;"",$A158&lt;&gt;"TOTAL"),IF(AND([4]PDI_DES__SUBUNIDAD_SECCIÓN_UBIC!$C156&lt;&gt;"",[4]PDI_DES__SUBUNIDAD_SECCIÓN_UBIC!$C156&lt;&gt;0),[4]PDI_DES__SUBUNIDAD_SECCIÓN_UBIC!$C156,""),IF($A158="TOTAL",SUM(INDIRECT("B4:B"&amp;ROW()-1)),""))</f>
        <v/>
      </c>
      <c r="C158" s="6" t="str">
        <f ca="1">IF(AND($A158&lt;&gt;"",$A158&lt;&gt;"TOTAL"),IF(AND([4]PDI_DES__SUBUNIDAD_SECCIÓN_UBIC!$E156&lt;&gt;"",[4]PDI_DES__SUBUNIDAD_SECCIÓN_UBIC!$E156&lt;&gt;0),[4]PDI_DES__SUBUNIDAD_SECCIÓN_UBIC!$E156,""),IF($A158="TOTAL",SUM(INDIRECT("C4:C"&amp;ROW()-1)),""))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IF(AND($A158&lt;&gt;"",$A158&lt;&gt;"TOTAL"),IF(AND([4]PDI_DES__SUBUNIDAD_SECCIÓN_UBIC!$H156&lt;&gt;"",[4]PDI_DES__SUBUNIDAD_SECCIÓN_UBIC!$H156&lt;&gt;0),[4]PDI_DES__SUBUNIDAD_SECCIÓN_UBIC!$H156,""),IF($A158="TOTAL",SUM(INDIRECT("E4:E"&amp;ROW()-1)),""))</f>
        <v/>
      </c>
      <c r="F158" s="6" t="str">
        <f ca="1">IF(AND($A158&lt;&gt;"",$A158&lt;&gt;"TOTAL"),IF(AND([4]PDI_DES__SUBUNIDAD_SECCIÓN_UBIC!$J156&lt;&gt;"",[4]PDI_DES__SUBUNIDAD_SECCIÓN_UBIC!$J156&lt;&gt;0),[4]PDI_DES__SUBUNIDAD_SECCIÓN_UBIC!$J156,""),IF($A158="TOTAL",SUM(INDIRECT("F4:F"&amp;ROW()-1)),""))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IF(AND($A158&lt;&gt;"",$A158&lt;&gt;"TOTAL"),IF(AND([4]PDI_DES__SUBUNIDAD_SECCIÓN_UBIC!$M156&lt;&gt;"",[4]PDI_DES__SUBUNIDAD_SECCIÓN_UBIC!$M156&lt;&gt;0),[4]PDI_DES__SUBUNIDAD_SECCIÓN_UBIC!$M156,""),IF($A158="TOTAL",SUM(INDIRECT("H4:H"&amp;ROW()-1)),""))</f>
        <v/>
      </c>
      <c r="I158" s="6" t="str">
        <f ca="1">IF(AND($A158&lt;&gt;"",$A158&lt;&gt;"TOTAL"),IF(AND([4]PDI_DES__SUBUNIDAD_SECCIÓN_UBIC!$O156&lt;&gt;"",[4]PDI_DES__SUBUNIDAD_SECCIÓN_UBIC!$O156&lt;&gt;0),[4]PDI_DES__SUBUNIDAD_SECCIÓN_UBIC!$O156,""),IF($A158="TOTAL",SUM(INDIRECT("I4:I"&amp;ROW()-1)),""))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IF(AND($A158&lt;&gt;"",$A158&lt;&gt;"TOTAL"),IF(AND([4]PDI_DES__SUBUNIDAD_SECCIÓN_UBIC!$R156&lt;&gt;"",[4]PDI_DES__SUBUNIDAD_SECCIÓN_UBIC!$R156&lt;&gt;0),[4]PDI_DES__SUBUNIDAD_SECCIÓN_UBIC!$R156,""),IF($A158="TOTAL",SUM(INDIRECT("K4:K"&amp;ROW()-1)),""))</f>
        <v/>
      </c>
      <c r="L158" s="6" t="str">
        <f ca="1">IF(AND($A158&lt;&gt;"",$A158&lt;&gt;"TOTAL"),IF(AND([4]PDI_DES__SUBUNIDAD_SECCIÓN_UBIC!$T156&lt;&gt;"",[4]PDI_DES__SUBUNIDAD_SECCIÓN_UBIC!$T156&lt;&gt;0),[4]PDI_DES__SUBUNIDAD_SECCIÓN_UBIC!$T156,""),IF($A158="TOTAL",SUM(INDIRECT("L4:L"&amp;ROW()-1)),""))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IF(AND($A158&lt;&gt;"",$A158&lt;&gt;"TOTAL"),IF(AND([4]PDI_DES__SUBUNIDAD_SECCIÓN_UBIC!$W156&lt;&gt;"",[4]PDI_DES__SUBUNIDAD_SECCIÓN_UBIC!$W156&lt;&gt;0),[4]PDI_DES__SUBUNIDAD_SECCIÓN_UBIC!$W156,""),IF($A158="TOTAL",SUM(INDIRECT("N4:N"&amp;ROW()-1)),""))</f>
        <v/>
      </c>
      <c r="O158" s="6" t="str">
        <f ca="1">IF(AND($A158&lt;&gt;"",$A158&lt;&gt;"TOTAL"),IF(AND([4]PDI_DES__SUBUNIDAD_SECCIÓN_UBIC!$Y156&lt;&gt;"",[4]PDI_DES__SUBUNIDAD_SECCIÓN_UBIC!$Y156&lt;&gt;0),[4]PDI_DES__SUBUNIDAD_SECCIÓN_UBIC!$Y156,""),IF($A158="TOTAL",SUM(INDIRECT("O4:O"&amp;ROW()-1)),""))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IF(AND($A158&lt;&gt;"",$A158&lt;&gt;"TOTAL"),IF(AND([4]PDI_DES__SUBUNIDAD_SECCIÓN_UBIC!$AB156&lt;&gt;"",[4]PDI_DES__SUBUNIDAD_SECCIÓN_UBIC!$AB156&lt;&gt;0),[4]PDI_DES__SUBUNIDAD_SECCIÓN_UBIC!$AB156,""),IF($A158="TOTAL",SUM(INDIRECT("Q4:Q"&amp;ROW()-1)),""))</f>
        <v/>
      </c>
      <c r="R158" s="6" t="str">
        <f ca="1">IF(AND($A158&lt;&gt;"",$A158&lt;&gt;"TOTAL"),IF(AND([4]PDI_DES__SUBUNIDAD_SECCIÓN_UBIC!$AD156&lt;&gt;"",[4]PDI_DES__SUBUNIDAD_SECCIÓN_UBIC!$AD156&lt;&gt;0),[4]PDI_DES__SUBUNIDAD_SECCIÓN_UBIC!$AD156,""),IF($A158="TOTAL",SUM(INDIRECT("R4:R"&amp;ROW()-1)),""))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IF(AND($A158&lt;&gt;"",$A158&lt;&gt;"TOTAL"),IF(AND([4]PDI_DES__SUBUNIDAD_SECCIÓN_UBIC!$AG156&lt;&gt;"",[4]PDI_DES__SUBUNIDAD_SECCIÓN_UBIC!$AG156&lt;&gt;0),[4]PDI_DES__SUBUNIDAD_SECCIÓN_UBIC!$AG156,""),IF($A158="TOTAL",SUM(INDIRECT("T4:T"&amp;ROW()-1)),""))</f>
        <v/>
      </c>
      <c r="U158" s="6" t="str">
        <f ca="1">IF(AND($A158&lt;&gt;"",$A158&lt;&gt;"TOTAL"),IF(AND([4]PDI_DES__SUBUNIDAD_SECCIÓN_UBIC!$AI156&lt;&gt;"",[4]PDI_DES__SUBUNIDAD_SECCIÓN_UBIC!$AI156&lt;&gt;0),[4]PDI_DES__SUBUNIDAD_SECCIÓN_UBIC!$AI156,""),IF($A158="TOTAL",SUM(INDIRECT("U4:U"&amp;ROW()-1)),""))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IF(AND($A158&lt;&gt;"",$A158&lt;&gt;"TOTAL"),IF(AND([4]PDI_DES__SUBUNIDAD_SECCIÓN_UBIC!$AL156&lt;&gt;"",[4]PDI_DES__SUBUNIDAD_SECCIÓN_UBIC!$AL156&lt;&gt;0),[4]PDI_DES__SUBUNIDAD_SECCIÓN_UBIC!$AL156,""),IF($A158="TOTAL",SUM(INDIRECT("W4:W"&amp;ROW()-1)),""))</f>
        <v/>
      </c>
      <c r="X158" s="6" t="str">
        <f ca="1">IF(AND($A158&lt;&gt;"",$A158&lt;&gt;"TOTAL"),IF(AND([4]PDI_DES__SUBUNIDAD_SECCIÓN_UBIC!$AN156&lt;&gt;"",[4]PDI_DES__SUBUNIDAD_SECCIÓN_UBIC!$AN156&lt;&gt;0),[4]PDI_DES__SUBUNIDAD_SECCIÓN_UBIC!$AN156,""),IF($A158="TOTAL",SUM(INDIRECT("X4:X"&amp;ROW()-1)),""))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IF(AND($A158&lt;&gt;"",$A158&lt;&gt;"TOTAL"),IF(AND([4]PDI_DES__SUBUNIDAD_SECCIÓN_UBIC!$AQ156&lt;&gt;"",[4]PDI_DES__SUBUNIDAD_SECCIÓN_UBIC!$AQ156&lt;&gt;0),[4]PDI_DES__SUBUNIDAD_SECCIÓN_UBIC!$AQ156,""),IF($A158="TOTAL",SUM(INDIRECT("Z4:Z"&amp;ROW()-1)),""))</f>
        <v/>
      </c>
      <c r="AA158" s="6" t="str">
        <f ca="1">IF(AND($A158&lt;&gt;"",$A158&lt;&gt;"TOTAL"),IF(AND([4]PDI_DES__SUBUNIDAD_SECCIÓN_UBIC!$AS156&lt;&gt;"",[4]PDI_DES__SUBUNIDAD_SECCIÓN_UBIC!$AS156&lt;&gt;0),[4]PDI_DES__SUBUNIDAD_SECCIÓN_UBIC!$AS156,""),IF($A158="TOTAL",SUM(INDIRECT("AA4:AA"&amp;ROW()-1)),""))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IF(AND($A158&lt;&gt;"",$A158&lt;&gt;"TOTAL"),IF(AND([4]PDI_DES__SUBUNIDAD_SECCIÓN_UBIC!$AV156&lt;&gt;"",[4]PDI_DES__SUBUNIDAD_SECCIÓN_UBIC!$AV156&lt;&gt;0),[4]PDI_DES__SUBUNIDAD_SECCIÓN_UBIC!$AV156,""),IF($A158="TOTAL",SUM(INDIRECT("AC4:AC"&amp;ROW()-1)),""))</f>
        <v/>
      </c>
      <c r="AD158" s="6" t="str">
        <f ca="1">IF(AND($A158&lt;&gt;"",$A158&lt;&gt;"TOTAL"),IF(AND([4]PDI_DES__SUBUNIDAD_SECCIÓN_UBIC!$AX156&lt;&gt;"",[4]PDI_DES__SUBUNIDAD_SECCIÓN_UBIC!$AX156&lt;&gt;0),[4]PDI_DES__SUBUNIDAD_SECCIÓN_UBIC!$AX156,""),IF($A158="TOTAL",SUM(INDIRECT("AD4:AD"&amp;ROW()-1)),""))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IF(AND($A158&lt;&gt;"",$A158&lt;&gt;"TOTAL"),IF(AND([4]PDI_DES__SUBUNIDAD_SECCIÓN_UBIC!$BA156&lt;&gt;"",[4]PDI_DES__SUBUNIDAD_SECCIÓN_UBIC!$BA156&lt;&gt;0),[4]PDI_DES__SUBUNIDAD_SECCIÓN_UBIC!$BA156,""),IF($A158="TOTAL",SUM(INDIRECT("AF4:AF"&amp;ROW()-1)),""))</f>
        <v/>
      </c>
      <c r="AG158" s="6" t="str">
        <f ca="1">IF(AND($A158&lt;&gt;"",$A158&lt;&gt;"TOTAL"),IF(AND([4]PDI_DES__SUBUNIDAD_SECCIÓN_UBIC!$BC156&lt;&gt;"",[4]PDI_DES__SUBUNIDAD_SECCIÓN_UBIC!$BC156&lt;&gt;0),[4]PDI_DES__SUBUNIDAD_SECCIÓN_UBIC!$BC156,""),IF($A158="TOTAL",SUM(INDIRECT("AG4:AG"&amp;ROW()-1)),""))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IF(AND($A158&lt;&gt;"",$A158&lt;&gt;"TOTAL"),IF(AND([4]PDI_DES__SUBUNIDAD_SECCIÓN_UBIC!$BF156&lt;&gt;"",[4]PDI_DES__SUBUNIDAD_SECCIÓN_UBIC!$BF156&lt;&gt;0),[4]PDI_DES__SUBUNIDAD_SECCIÓN_UBIC!$BF156,""),IF($A158="TOTAL",SUM(INDIRECT("AI4:AI"&amp;ROW()-1)),""))</f>
        <v/>
      </c>
      <c r="AJ158" s="6" t="str">
        <f ca="1">IF(AND($A158&lt;&gt;"",$A158&lt;&gt;"TOTAL"),IF(AND([4]PDI_DES__SUBUNIDAD_SECCIÓN_UBIC!$BH156&lt;&gt;"",[4]PDI_DES__SUBUNIDAD_SECCIÓN_UBIC!$BH156&lt;&gt;0),[4]PDI_DES__SUBUNIDAD_SECCIÓN_UBIC!$BH156,""),IF($A158="TOTAL",SUM(INDIRECT("AJ4:AJ"&amp;ROW()-1)),""))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IF(AND($A158&lt;&gt;"",$A158&lt;&gt;"TOTAL"),IF(AND([4]PDI_DES__SUBUNIDAD_SECCIÓN_UBIC!$BK156&lt;&gt;"",[4]PDI_DES__SUBUNIDAD_SECCIÓN_UBIC!$BK156&lt;&gt;0),[4]PDI_DES__SUBUNIDAD_SECCIÓN_UBIC!$BK156,""),IF($A158="TOTAL",SUM(INDIRECT("AL4:AL"&amp;ROW()-1)),""))</f>
        <v/>
      </c>
      <c r="AM158" s="6" t="str">
        <f ca="1">IF(AND($A158&lt;&gt;"",$A158&lt;&gt;"TOTAL"),IF(AND([4]PDI_DES__SUBUNIDAD_SECCIÓN_UBIC!$BM156&lt;&gt;"",[4]PDI_DES__SUBUNIDAD_SECCIÓN_UBIC!$BM156&lt;&gt;0),[4]PDI_DES__SUBUNIDAD_SECCIÓN_UBIC!$BM156,""),IF($A158="TOTAL",SUM(INDIRECT("AM4:AM"&amp;ROW()-1)),""))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IF(AND($A158&lt;&gt;"",$A158&lt;&gt;"TOTAL"),IF(AND([4]PDI_DES__SUBUNIDAD_SECCIÓN_UBIC!$BP156&lt;&gt;"",[4]PDI_DES__SUBUNIDAD_SECCIÓN_UBIC!$BP156&lt;&gt;0),[4]PDI_DES__SUBUNIDAD_SECCIÓN_UBIC!$BP156,""),IF($A158="TOTAL",SUM(INDIRECT("AO4:AO"&amp;ROW()-1)),""))</f>
        <v/>
      </c>
      <c r="AP158" s="6" t="str">
        <f ca="1">IF(AND($A158&lt;&gt;"",$A158&lt;&gt;"TOTAL"),IF(AND([4]PDI_DES__SUBUNIDAD_SECCIÓN_UBIC!$BR156&lt;&gt;"",[4]PDI_DES__SUBUNIDAD_SECCIÓN_UBIC!$BR156&lt;&gt;0),[4]PDI_DES__SUBUNIDAD_SECCIÓN_UBIC!$BR156,""),IF($A158="TOTAL",SUM(INDIRECT("AP4:AP"&amp;ROW()-1)),""))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IF(AND($A158&lt;&gt;"",$A158&lt;&gt;"TOTAL"),IF(AND([4]PDI_DES__SUBUNIDAD_SECCIÓN_UBIC!$BU156&lt;&gt;"",[4]PDI_DES__SUBUNIDAD_SECCIÓN_UBIC!$BU156&lt;&gt;0),[4]PDI_DES__SUBUNIDAD_SECCIÓN_UBIC!$BU156,""),IF($A158="TOTAL",SUM(INDIRECT("AR4:AR"&amp;ROW()-1)),""))</f>
        <v/>
      </c>
      <c r="AS158" s="6" t="str">
        <f ca="1">IF(AND($A158&lt;&gt;"",$A158&lt;&gt;"TOTAL"),IF(AND([4]PDI_DES__SUBUNIDAD_SECCIÓN_UBIC!$BW156&lt;&gt;"",[4]PDI_DES__SUBUNIDAD_SECCIÓN_UBIC!$BW156&lt;&gt;0),[4]PDI_DES__SUBUNIDAD_SECCIÓN_UBIC!$BW156,""),IF($A158="TOTAL",SUM(INDIRECT("AS4:AS"&amp;ROW()-1)),""))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IF(AND($A158&lt;&gt;"",$A158&lt;&gt;"TOTAL"),IF(AND([4]PDI_DES__SUBUNIDAD_SECCIÓN_UBIC!$BZ156&lt;&gt;"",[4]PDI_DES__SUBUNIDAD_SECCIÓN_UBIC!$BZ156&lt;&gt;0),[4]PDI_DES__SUBUNIDAD_SECCIÓN_UBIC!$BZ156,""),IF($A158="TOTAL",SUM(INDIRECT("AU4:AU"&amp;ROW()-1)),""))</f>
        <v/>
      </c>
      <c r="AV158" s="6" t="str">
        <f ca="1">IF(AND($A158&lt;&gt;"",$A158&lt;&gt;"TOTAL"),IF(AND([4]PDI_DES__SUBUNIDAD_SECCIÓN_UBIC!$CB156&lt;&gt;"",[4]PDI_DES__SUBUNIDAD_SECCIÓN_UBIC!$CB156&lt;&gt;0),[4]PDI_DES__SUBUNIDAD_SECCIÓN_UBIC!$CB156,""),IF($A158="TOTAL",SUM(INDIRECT("AV4:AV"&amp;ROW()-1)),""))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IF(AND($A158&lt;&gt;"",$A158&lt;&gt;"TOTAL"),IF(AND([4]PDI_DES__SUBUNIDAD_SECCIÓN_UBIC!$CE156&lt;&gt;"",[4]PDI_DES__SUBUNIDAD_SECCIÓN_UBIC!$CE156&lt;&gt;0),[4]PDI_DES__SUBUNIDAD_SECCIÓN_UBIC!$CE156,""),IF($A158="TOTAL",SUM(INDIRECT("AX4:AX"&amp;ROW()-1)),""))</f>
        <v/>
      </c>
      <c r="AY158" s="6" t="str">
        <f ca="1">IF(AND($A158&lt;&gt;"",$A158&lt;&gt;"TOTAL"),IF(AND([4]PDI_DES__SUBUNIDAD_SECCIÓN_UBIC!$CG156&lt;&gt;"",[4]PDI_DES__SUBUNIDAD_SECCIÓN_UBIC!$CG156&lt;&gt;0),[4]PDI_DES__SUBUNIDAD_SECCIÓN_UBIC!$CG156,""),IF($A158="TOTAL",SUM(INDIRECT("AY4:AY"&amp;ROW()-1)),""))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IF(AND($A158&lt;&gt;"",$A158&lt;&gt;"TOTAL"),IF(AND([4]PDI_DES__SUBUNIDAD_SECCIÓN_UBIC!$CJ156&lt;&gt;"",[4]PDI_DES__SUBUNIDAD_SECCIÓN_UBIC!$CJ156&lt;&gt;0),[4]PDI_DES__SUBUNIDAD_SECCIÓN_UBIC!$CJ156,""),IF($A158="TOTAL",SUM(INDIRECT("BA4:BA"&amp;ROW()-1)),""))</f>
        <v/>
      </c>
      <c r="BB158" s="6" t="str">
        <f ca="1">IF(AND($A158&lt;&gt;"",$A158&lt;&gt;"TOTAL"),IF(AND([4]PDI_DES__SUBUNIDAD_SECCIÓN_UBIC!$CL156&lt;&gt;"",[4]PDI_DES__SUBUNIDAD_SECCIÓN_UBIC!$CL156&lt;&gt;0),[4]PDI_DES__SUBUNIDAD_SECCIÓN_UBIC!$CL156,""),IF($A158="TOTAL",SUM(INDIRECT("BB4:BB"&amp;ROW()-1)),""))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IF(AND($A158&lt;&gt;"",$A158&lt;&gt;"TOTAL"),IF(AND([4]PDI_DES__SUBUNIDAD_SECCIÓN_UBIC!$CO156&lt;&gt;"",[4]PDI_DES__SUBUNIDAD_SECCIÓN_UBIC!$CO156&lt;&gt;0),[4]PDI_DES__SUBUNIDAD_SECCIÓN_UBIC!$CO156,""),IF($A158="TOTAL",SUM(INDIRECT("BD4:BD"&amp;ROW()-1)),""))</f>
        <v/>
      </c>
      <c r="BE158" s="6" t="str">
        <f ca="1">IF(AND($A158&lt;&gt;"",$A158&lt;&gt;"TOTAL"),IF(AND([4]PDI_DES__SUBUNIDAD_SECCIÓN_UBIC!$CQ156&lt;&gt;"",[4]PDI_DES__SUBUNIDAD_SECCIÓN_UBIC!$CQ156&lt;&gt;0),[4]PDI_DES__SUBUNIDAD_SECCIÓN_UBIC!$CQ156,""),IF($A158="TOTAL",SUM(INDIRECT("BE4:BE"&amp;ROW()-1)),""))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IF([4]PDI_DES__SUBUNIDAD_SECCIÓN_UBIC!$B157&lt;&gt;"",[4]PDI_DES__SUBUNIDAD_SECCIÓN_UBIC!$B157,IF(AND([4]PDI_DES__SUBUNIDAD_SECCIÓN_UBIC!$B157="",[4]PDI_DES__SUBUNIDAD_SECCIÓN_UBIC!$B158="",[4]PDI_DES__SUBUNIDAD_SECCIÓN_UBIC!$B156=""),"","TOTAL"))</f>
        <v/>
      </c>
      <c r="B159" s="6" t="str">
        <f ca="1">IF(AND($A159&lt;&gt;"",$A159&lt;&gt;"TOTAL"),IF(AND([4]PDI_DES__SUBUNIDAD_SECCIÓN_UBIC!$C157&lt;&gt;"",[4]PDI_DES__SUBUNIDAD_SECCIÓN_UBIC!$C157&lt;&gt;0),[4]PDI_DES__SUBUNIDAD_SECCIÓN_UBIC!$C157,""),IF($A159="TOTAL",SUM(INDIRECT("B4:B"&amp;ROW()-1)),""))</f>
        <v/>
      </c>
      <c r="C159" s="6" t="str">
        <f ca="1">IF(AND($A159&lt;&gt;"",$A159&lt;&gt;"TOTAL"),IF(AND([4]PDI_DES__SUBUNIDAD_SECCIÓN_UBIC!$E157&lt;&gt;"",[4]PDI_DES__SUBUNIDAD_SECCIÓN_UBIC!$E157&lt;&gt;0),[4]PDI_DES__SUBUNIDAD_SECCIÓN_UBIC!$E157,""),IF($A159="TOTAL",SUM(INDIRECT("C4:C"&amp;ROW()-1)),""))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IF(AND($A159&lt;&gt;"",$A159&lt;&gt;"TOTAL"),IF(AND([4]PDI_DES__SUBUNIDAD_SECCIÓN_UBIC!$H157&lt;&gt;"",[4]PDI_DES__SUBUNIDAD_SECCIÓN_UBIC!$H157&lt;&gt;0),[4]PDI_DES__SUBUNIDAD_SECCIÓN_UBIC!$H157,""),IF($A159="TOTAL",SUM(INDIRECT("E4:E"&amp;ROW()-1)),""))</f>
        <v/>
      </c>
      <c r="F159" s="6" t="str">
        <f ca="1">IF(AND($A159&lt;&gt;"",$A159&lt;&gt;"TOTAL"),IF(AND([4]PDI_DES__SUBUNIDAD_SECCIÓN_UBIC!$J157&lt;&gt;"",[4]PDI_DES__SUBUNIDAD_SECCIÓN_UBIC!$J157&lt;&gt;0),[4]PDI_DES__SUBUNIDAD_SECCIÓN_UBIC!$J157,""),IF($A159="TOTAL",SUM(INDIRECT("F4:F"&amp;ROW()-1)),""))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IF(AND($A159&lt;&gt;"",$A159&lt;&gt;"TOTAL"),IF(AND([4]PDI_DES__SUBUNIDAD_SECCIÓN_UBIC!$M157&lt;&gt;"",[4]PDI_DES__SUBUNIDAD_SECCIÓN_UBIC!$M157&lt;&gt;0),[4]PDI_DES__SUBUNIDAD_SECCIÓN_UBIC!$M157,""),IF($A159="TOTAL",SUM(INDIRECT("H4:H"&amp;ROW()-1)),""))</f>
        <v/>
      </c>
      <c r="I159" s="6" t="str">
        <f ca="1">IF(AND($A159&lt;&gt;"",$A159&lt;&gt;"TOTAL"),IF(AND([4]PDI_DES__SUBUNIDAD_SECCIÓN_UBIC!$O157&lt;&gt;"",[4]PDI_DES__SUBUNIDAD_SECCIÓN_UBIC!$O157&lt;&gt;0),[4]PDI_DES__SUBUNIDAD_SECCIÓN_UBIC!$O157,""),IF($A159="TOTAL",SUM(INDIRECT("I4:I"&amp;ROW()-1)),""))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IF(AND($A159&lt;&gt;"",$A159&lt;&gt;"TOTAL"),IF(AND([4]PDI_DES__SUBUNIDAD_SECCIÓN_UBIC!$R157&lt;&gt;"",[4]PDI_DES__SUBUNIDAD_SECCIÓN_UBIC!$R157&lt;&gt;0),[4]PDI_DES__SUBUNIDAD_SECCIÓN_UBIC!$R157,""),IF($A159="TOTAL",SUM(INDIRECT("K4:K"&amp;ROW()-1)),""))</f>
        <v/>
      </c>
      <c r="L159" s="6" t="str">
        <f ca="1">IF(AND($A159&lt;&gt;"",$A159&lt;&gt;"TOTAL"),IF(AND([4]PDI_DES__SUBUNIDAD_SECCIÓN_UBIC!$T157&lt;&gt;"",[4]PDI_DES__SUBUNIDAD_SECCIÓN_UBIC!$T157&lt;&gt;0),[4]PDI_DES__SUBUNIDAD_SECCIÓN_UBIC!$T157,""),IF($A159="TOTAL",SUM(INDIRECT("L4:L"&amp;ROW()-1)),""))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IF(AND($A159&lt;&gt;"",$A159&lt;&gt;"TOTAL"),IF(AND([4]PDI_DES__SUBUNIDAD_SECCIÓN_UBIC!$W157&lt;&gt;"",[4]PDI_DES__SUBUNIDAD_SECCIÓN_UBIC!$W157&lt;&gt;0),[4]PDI_DES__SUBUNIDAD_SECCIÓN_UBIC!$W157,""),IF($A159="TOTAL",SUM(INDIRECT("N4:N"&amp;ROW()-1)),""))</f>
        <v/>
      </c>
      <c r="O159" s="6" t="str">
        <f ca="1">IF(AND($A159&lt;&gt;"",$A159&lt;&gt;"TOTAL"),IF(AND([4]PDI_DES__SUBUNIDAD_SECCIÓN_UBIC!$Y157&lt;&gt;"",[4]PDI_DES__SUBUNIDAD_SECCIÓN_UBIC!$Y157&lt;&gt;0),[4]PDI_DES__SUBUNIDAD_SECCIÓN_UBIC!$Y157,""),IF($A159="TOTAL",SUM(INDIRECT("O4:O"&amp;ROW()-1)),""))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IF(AND($A159&lt;&gt;"",$A159&lt;&gt;"TOTAL"),IF(AND([4]PDI_DES__SUBUNIDAD_SECCIÓN_UBIC!$AB157&lt;&gt;"",[4]PDI_DES__SUBUNIDAD_SECCIÓN_UBIC!$AB157&lt;&gt;0),[4]PDI_DES__SUBUNIDAD_SECCIÓN_UBIC!$AB157,""),IF($A159="TOTAL",SUM(INDIRECT("Q4:Q"&amp;ROW()-1)),""))</f>
        <v/>
      </c>
      <c r="R159" s="6" t="str">
        <f ca="1">IF(AND($A159&lt;&gt;"",$A159&lt;&gt;"TOTAL"),IF(AND([4]PDI_DES__SUBUNIDAD_SECCIÓN_UBIC!$AD157&lt;&gt;"",[4]PDI_DES__SUBUNIDAD_SECCIÓN_UBIC!$AD157&lt;&gt;0),[4]PDI_DES__SUBUNIDAD_SECCIÓN_UBIC!$AD157,""),IF($A159="TOTAL",SUM(INDIRECT("R4:R"&amp;ROW()-1)),""))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IF(AND($A159&lt;&gt;"",$A159&lt;&gt;"TOTAL"),IF(AND([4]PDI_DES__SUBUNIDAD_SECCIÓN_UBIC!$AG157&lt;&gt;"",[4]PDI_DES__SUBUNIDAD_SECCIÓN_UBIC!$AG157&lt;&gt;0),[4]PDI_DES__SUBUNIDAD_SECCIÓN_UBIC!$AG157,""),IF($A159="TOTAL",SUM(INDIRECT("T4:T"&amp;ROW()-1)),""))</f>
        <v/>
      </c>
      <c r="U159" s="6" t="str">
        <f ca="1">IF(AND($A159&lt;&gt;"",$A159&lt;&gt;"TOTAL"),IF(AND([4]PDI_DES__SUBUNIDAD_SECCIÓN_UBIC!$AI157&lt;&gt;"",[4]PDI_DES__SUBUNIDAD_SECCIÓN_UBIC!$AI157&lt;&gt;0),[4]PDI_DES__SUBUNIDAD_SECCIÓN_UBIC!$AI157,""),IF($A159="TOTAL",SUM(INDIRECT("U4:U"&amp;ROW()-1)),""))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IF(AND($A159&lt;&gt;"",$A159&lt;&gt;"TOTAL"),IF(AND([4]PDI_DES__SUBUNIDAD_SECCIÓN_UBIC!$AL157&lt;&gt;"",[4]PDI_DES__SUBUNIDAD_SECCIÓN_UBIC!$AL157&lt;&gt;0),[4]PDI_DES__SUBUNIDAD_SECCIÓN_UBIC!$AL157,""),IF($A159="TOTAL",SUM(INDIRECT("W4:W"&amp;ROW()-1)),""))</f>
        <v/>
      </c>
      <c r="X159" s="6" t="str">
        <f ca="1">IF(AND($A159&lt;&gt;"",$A159&lt;&gt;"TOTAL"),IF(AND([4]PDI_DES__SUBUNIDAD_SECCIÓN_UBIC!$AN157&lt;&gt;"",[4]PDI_DES__SUBUNIDAD_SECCIÓN_UBIC!$AN157&lt;&gt;0),[4]PDI_DES__SUBUNIDAD_SECCIÓN_UBIC!$AN157,""),IF($A159="TOTAL",SUM(INDIRECT("X4:X"&amp;ROW()-1)),""))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IF(AND($A159&lt;&gt;"",$A159&lt;&gt;"TOTAL"),IF(AND([4]PDI_DES__SUBUNIDAD_SECCIÓN_UBIC!$AQ157&lt;&gt;"",[4]PDI_DES__SUBUNIDAD_SECCIÓN_UBIC!$AQ157&lt;&gt;0),[4]PDI_DES__SUBUNIDAD_SECCIÓN_UBIC!$AQ157,""),IF($A159="TOTAL",SUM(INDIRECT("Z4:Z"&amp;ROW()-1)),""))</f>
        <v/>
      </c>
      <c r="AA159" s="6" t="str">
        <f ca="1">IF(AND($A159&lt;&gt;"",$A159&lt;&gt;"TOTAL"),IF(AND([4]PDI_DES__SUBUNIDAD_SECCIÓN_UBIC!$AS157&lt;&gt;"",[4]PDI_DES__SUBUNIDAD_SECCIÓN_UBIC!$AS157&lt;&gt;0),[4]PDI_DES__SUBUNIDAD_SECCIÓN_UBIC!$AS157,""),IF($A159="TOTAL",SUM(INDIRECT("AA4:AA"&amp;ROW()-1)),""))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IF(AND($A159&lt;&gt;"",$A159&lt;&gt;"TOTAL"),IF(AND([4]PDI_DES__SUBUNIDAD_SECCIÓN_UBIC!$AV157&lt;&gt;"",[4]PDI_DES__SUBUNIDAD_SECCIÓN_UBIC!$AV157&lt;&gt;0),[4]PDI_DES__SUBUNIDAD_SECCIÓN_UBIC!$AV157,""),IF($A159="TOTAL",SUM(INDIRECT("AC4:AC"&amp;ROW()-1)),""))</f>
        <v/>
      </c>
      <c r="AD159" s="6" t="str">
        <f ca="1">IF(AND($A159&lt;&gt;"",$A159&lt;&gt;"TOTAL"),IF(AND([4]PDI_DES__SUBUNIDAD_SECCIÓN_UBIC!$AX157&lt;&gt;"",[4]PDI_DES__SUBUNIDAD_SECCIÓN_UBIC!$AX157&lt;&gt;0),[4]PDI_DES__SUBUNIDAD_SECCIÓN_UBIC!$AX157,""),IF($A159="TOTAL",SUM(INDIRECT("AD4:AD"&amp;ROW()-1)),""))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IF(AND($A159&lt;&gt;"",$A159&lt;&gt;"TOTAL"),IF(AND([4]PDI_DES__SUBUNIDAD_SECCIÓN_UBIC!$BA157&lt;&gt;"",[4]PDI_DES__SUBUNIDAD_SECCIÓN_UBIC!$BA157&lt;&gt;0),[4]PDI_DES__SUBUNIDAD_SECCIÓN_UBIC!$BA157,""),IF($A159="TOTAL",SUM(INDIRECT("AF4:AF"&amp;ROW()-1)),""))</f>
        <v/>
      </c>
      <c r="AG159" s="6" t="str">
        <f ca="1">IF(AND($A159&lt;&gt;"",$A159&lt;&gt;"TOTAL"),IF(AND([4]PDI_DES__SUBUNIDAD_SECCIÓN_UBIC!$BC157&lt;&gt;"",[4]PDI_DES__SUBUNIDAD_SECCIÓN_UBIC!$BC157&lt;&gt;0),[4]PDI_DES__SUBUNIDAD_SECCIÓN_UBIC!$BC157,""),IF($A159="TOTAL",SUM(INDIRECT("AG4:AG"&amp;ROW()-1)),""))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IF(AND($A159&lt;&gt;"",$A159&lt;&gt;"TOTAL"),IF(AND([4]PDI_DES__SUBUNIDAD_SECCIÓN_UBIC!$BF157&lt;&gt;"",[4]PDI_DES__SUBUNIDAD_SECCIÓN_UBIC!$BF157&lt;&gt;0),[4]PDI_DES__SUBUNIDAD_SECCIÓN_UBIC!$BF157,""),IF($A159="TOTAL",SUM(INDIRECT("AI4:AI"&amp;ROW()-1)),""))</f>
        <v/>
      </c>
      <c r="AJ159" s="6" t="str">
        <f ca="1">IF(AND($A159&lt;&gt;"",$A159&lt;&gt;"TOTAL"),IF(AND([4]PDI_DES__SUBUNIDAD_SECCIÓN_UBIC!$BH157&lt;&gt;"",[4]PDI_DES__SUBUNIDAD_SECCIÓN_UBIC!$BH157&lt;&gt;0),[4]PDI_DES__SUBUNIDAD_SECCIÓN_UBIC!$BH157,""),IF($A159="TOTAL",SUM(INDIRECT("AJ4:AJ"&amp;ROW()-1)),""))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IF(AND($A159&lt;&gt;"",$A159&lt;&gt;"TOTAL"),IF(AND([4]PDI_DES__SUBUNIDAD_SECCIÓN_UBIC!$BK157&lt;&gt;"",[4]PDI_DES__SUBUNIDAD_SECCIÓN_UBIC!$BK157&lt;&gt;0),[4]PDI_DES__SUBUNIDAD_SECCIÓN_UBIC!$BK157,""),IF($A159="TOTAL",SUM(INDIRECT("AL4:AL"&amp;ROW()-1)),""))</f>
        <v/>
      </c>
      <c r="AM159" s="6" t="str">
        <f ca="1">IF(AND($A159&lt;&gt;"",$A159&lt;&gt;"TOTAL"),IF(AND([4]PDI_DES__SUBUNIDAD_SECCIÓN_UBIC!$BM157&lt;&gt;"",[4]PDI_DES__SUBUNIDAD_SECCIÓN_UBIC!$BM157&lt;&gt;0),[4]PDI_DES__SUBUNIDAD_SECCIÓN_UBIC!$BM157,""),IF($A159="TOTAL",SUM(INDIRECT("AM4:AM"&amp;ROW()-1)),""))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IF(AND($A159&lt;&gt;"",$A159&lt;&gt;"TOTAL"),IF(AND([4]PDI_DES__SUBUNIDAD_SECCIÓN_UBIC!$BP157&lt;&gt;"",[4]PDI_DES__SUBUNIDAD_SECCIÓN_UBIC!$BP157&lt;&gt;0),[4]PDI_DES__SUBUNIDAD_SECCIÓN_UBIC!$BP157,""),IF($A159="TOTAL",SUM(INDIRECT("AO4:AO"&amp;ROW()-1)),""))</f>
        <v/>
      </c>
      <c r="AP159" s="6" t="str">
        <f ca="1">IF(AND($A159&lt;&gt;"",$A159&lt;&gt;"TOTAL"),IF(AND([4]PDI_DES__SUBUNIDAD_SECCIÓN_UBIC!$BR157&lt;&gt;"",[4]PDI_DES__SUBUNIDAD_SECCIÓN_UBIC!$BR157&lt;&gt;0),[4]PDI_DES__SUBUNIDAD_SECCIÓN_UBIC!$BR157,""),IF($A159="TOTAL",SUM(INDIRECT("AP4:AP"&amp;ROW()-1)),""))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IF(AND($A159&lt;&gt;"",$A159&lt;&gt;"TOTAL"),IF(AND([4]PDI_DES__SUBUNIDAD_SECCIÓN_UBIC!$BU157&lt;&gt;"",[4]PDI_DES__SUBUNIDAD_SECCIÓN_UBIC!$BU157&lt;&gt;0),[4]PDI_DES__SUBUNIDAD_SECCIÓN_UBIC!$BU157,""),IF($A159="TOTAL",SUM(INDIRECT("AR4:AR"&amp;ROW()-1)),""))</f>
        <v/>
      </c>
      <c r="AS159" s="6" t="str">
        <f ca="1">IF(AND($A159&lt;&gt;"",$A159&lt;&gt;"TOTAL"),IF(AND([4]PDI_DES__SUBUNIDAD_SECCIÓN_UBIC!$BW157&lt;&gt;"",[4]PDI_DES__SUBUNIDAD_SECCIÓN_UBIC!$BW157&lt;&gt;0),[4]PDI_DES__SUBUNIDAD_SECCIÓN_UBIC!$BW157,""),IF($A159="TOTAL",SUM(INDIRECT("AS4:AS"&amp;ROW()-1)),""))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IF(AND($A159&lt;&gt;"",$A159&lt;&gt;"TOTAL"),IF(AND([4]PDI_DES__SUBUNIDAD_SECCIÓN_UBIC!$BZ157&lt;&gt;"",[4]PDI_DES__SUBUNIDAD_SECCIÓN_UBIC!$BZ157&lt;&gt;0),[4]PDI_DES__SUBUNIDAD_SECCIÓN_UBIC!$BZ157,""),IF($A159="TOTAL",SUM(INDIRECT("AU4:AU"&amp;ROW()-1)),""))</f>
        <v/>
      </c>
      <c r="AV159" s="6" t="str">
        <f ca="1">IF(AND($A159&lt;&gt;"",$A159&lt;&gt;"TOTAL"),IF(AND([4]PDI_DES__SUBUNIDAD_SECCIÓN_UBIC!$CB157&lt;&gt;"",[4]PDI_DES__SUBUNIDAD_SECCIÓN_UBIC!$CB157&lt;&gt;0),[4]PDI_DES__SUBUNIDAD_SECCIÓN_UBIC!$CB157,""),IF($A159="TOTAL",SUM(INDIRECT("AV4:AV"&amp;ROW()-1)),""))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IF(AND($A159&lt;&gt;"",$A159&lt;&gt;"TOTAL"),IF(AND([4]PDI_DES__SUBUNIDAD_SECCIÓN_UBIC!$CE157&lt;&gt;"",[4]PDI_DES__SUBUNIDAD_SECCIÓN_UBIC!$CE157&lt;&gt;0),[4]PDI_DES__SUBUNIDAD_SECCIÓN_UBIC!$CE157,""),IF($A159="TOTAL",SUM(INDIRECT("AX4:AX"&amp;ROW()-1)),""))</f>
        <v/>
      </c>
      <c r="AY159" s="6" t="str">
        <f ca="1">IF(AND($A159&lt;&gt;"",$A159&lt;&gt;"TOTAL"),IF(AND([4]PDI_DES__SUBUNIDAD_SECCIÓN_UBIC!$CG157&lt;&gt;"",[4]PDI_DES__SUBUNIDAD_SECCIÓN_UBIC!$CG157&lt;&gt;0),[4]PDI_DES__SUBUNIDAD_SECCIÓN_UBIC!$CG157,""),IF($A159="TOTAL",SUM(INDIRECT("AY4:AY"&amp;ROW()-1)),""))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IF(AND($A159&lt;&gt;"",$A159&lt;&gt;"TOTAL"),IF(AND([4]PDI_DES__SUBUNIDAD_SECCIÓN_UBIC!$CJ157&lt;&gt;"",[4]PDI_DES__SUBUNIDAD_SECCIÓN_UBIC!$CJ157&lt;&gt;0),[4]PDI_DES__SUBUNIDAD_SECCIÓN_UBIC!$CJ157,""),IF($A159="TOTAL",SUM(INDIRECT("BA4:BA"&amp;ROW()-1)),""))</f>
        <v/>
      </c>
      <c r="BB159" s="6" t="str">
        <f ca="1">IF(AND($A159&lt;&gt;"",$A159&lt;&gt;"TOTAL"),IF(AND([4]PDI_DES__SUBUNIDAD_SECCIÓN_UBIC!$CL157&lt;&gt;"",[4]PDI_DES__SUBUNIDAD_SECCIÓN_UBIC!$CL157&lt;&gt;0),[4]PDI_DES__SUBUNIDAD_SECCIÓN_UBIC!$CL157,""),IF($A159="TOTAL",SUM(INDIRECT("BB4:BB"&amp;ROW()-1)),""))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IF(AND($A159&lt;&gt;"",$A159&lt;&gt;"TOTAL"),IF(AND([4]PDI_DES__SUBUNIDAD_SECCIÓN_UBIC!$CO157&lt;&gt;"",[4]PDI_DES__SUBUNIDAD_SECCIÓN_UBIC!$CO157&lt;&gt;0),[4]PDI_DES__SUBUNIDAD_SECCIÓN_UBIC!$CO157,""),IF($A159="TOTAL",SUM(INDIRECT("BD4:BD"&amp;ROW()-1)),""))</f>
        <v/>
      </c>
      <c r="BE159" s="6" t="str">
        <f ca="1">IF(AND($A159&lt;&gt;"",$A159&lt;&gt;"TOTAL"),IF(AND([4]PDI_DES__SUBUNIDAD_SECCIÓN_UBIC!$CQ157&lt;&gt;"",[4]PDI_DES__SUBUNIDAD_SECCIÓN_UBIC!$CQ157&lt;&gt;0),[4]PDI_DES__SUBUNIDAD_SECCIÓN_UBIC!$CQ157,""),IF($A159="TOTAL",SUM(INDIRECT("BE4:BE"&amp;ROW()-1)),""))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IF([4]PDI_DES__SUBUNIDAD_SECCIÓN_UBIC!$B158&lt;&gt;"",[4]PDI_DES__SUBUNIDAD_SECCIÓN_UBIC!$B158,IF(AND([4]PDI_DES__SUBUNIDAD_SECCIÓN_UBIC!$B158="",[4]PDI_DES__SUBUNIDAD_SECCIÓN_UBIC!$B159="",[4]PDI_DES__SUBUNIDAD_SECCIÓN_UBIC!$B157=""),"","TOTAL"))</f>
        <v/>
      </c>
      <c r="B160" s="6" t="str">
        <f ca="1">IF(AND($A160&lt;&gt;"",$A160&lt;&gt;"TOTAL"),IF(AND([4]PDI_DES__SUBUNIDAD_SECCIÓN_UBIC!$C158&lt;&gt;"",[4]PDI_DES__SUBUNIDAD_SECCIÓN_UBIC!$C158&lt;&gt;0),[4]PDI_DES__SUBUNIDAD_SECCIÓN_UBIC!$C158,""),IF($A160="TOTAL",SUM(INDIRECT("B4:B"&amp;ROW()-1)),""))</f>
        <v/>
      </c>
      <c r="C160" s="6" t="str">
        <f ca="1">IF(AND($A160&lt;&gt;"",$A160&lt;&gt;"TOTAL"),IF(AND([4]PDI_DES__SUBUNIDAD_SECCIÓN_UBIC!$E158&lt;&gt;"",[4]PDI_DES__SUBUNIDAD_SECCIÓN_UBIC!$E158&lt;&gt;0),[4]PDI_DES__SUBUNIDAD_SECCIÓN_UBIC!$E158,""),IF($A160="TOTAL",SUM(INDIRECT("C4:C"&amp;ROW()-1)),""))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IF(AND($A160&lt;&gt;"",$A160&lt;&gt;"TOTAL"),IF(AND([4]PDI_DES__SUBUNIDAD_SECCIÓN_UBIC!$H158&lt;&gt;"",[4]PDI_DES__SUBUNIDAD_SECCIÓN_UBIC!$H158&lt;&gt;0),[4]PDI_DES__SUBUNIDAD_SECCIÓN_UBIC!$H158,""),IF($A160="TOTAL",SUM(INDIRECT("E4:E"&amp;ROW()-1)),""))</f>
        <v/>
      </c>
      <c r="F160" s="6" t="str">
        <f ca="1">IF(AND($A160&lt;&gt;"",$A160&lt;&gt;"TOTAL"),IF(AND([4]PDI_DES__SUBUNIDAD_SECCIÓN_UBIC!$J158&lt;&gt;"",[4]PDI_DES__SUBUNIDAD_SECCIÓN_UBIC!$J158&lt;&gt;0),[4]PDI_DES__SUBUNIDAD_SECCIÓN_UBIC!$J158,""),IF($A160="TOTAL",SUM(INDIRECT("F4:F"&amp;ROW()-1)),""))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IF(AND($A160&lt;&gt;"",$A160&lt;&gt;"TOTAL"),IF(AND([4]PDI_DES__SUBUNIDAD_SECCIÓN_UBIC!$M158&lt;&gt;"",[4]PDI_DES__SUBUNIDAD_SECCIÓN_UBIC!$M158&lt;&gt;0),[4]PDI_DES__SUBUNIDAD_SECCIÓN_UBIC!$M158,""),IF($A160="TOTAL",SUM(INDIRECT("H4:H"&amp;ROW()-1)),""))</f>
        <v/>
      </c>
      <c r="I160" s="6" t="str">
        <f ca="1">IF(AND($A160&lt;&gt;"",$A160&lt;&gt;"TOTAL"),IF(AND([4]PDI_DES__SUBUNIDAD_SECCIÓN_UBIC!$O158&lt;&gt;"",[4]PDI_DES__SUBUNIDAD_SECCIÓN_UBIC!$O158&lt;&gt;0),[4]PDI_DES__SUBUNIDAD_SECCIÓN_UBIC!$O158,""),IF($A160="TOTAL",SUM(INDIRECT("I4:I"&amp;ROW()-1)),""))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IF(AND($A160&lt;&gt;"",$A160&lt;&gt;"TOTAL"),IF(AND([4]PDI_DES__SUBUNIDAD_SECCIÓN_UBIC!$R158&lt;&gt;"",[4]PDI_DES__SUBUNIDAD_SECCIÓN_UBIC!$R158&lt;&gt;0),[4]PDI_DES__SUBUNIDAD_SECCIÓN_UBIC!$R158,""),IF($A160="TOTAL",SUM(INDIRECT("K4:K"&amp;ROW()-1)),""))</f>
        <v/>
      </c>
      <c r="L160" s="6" t="str">
        <f ca="1">IF(AND($A160&lt;&gt;"",$A160&lt;&gt;"TOTAL"),IF(AND([4]PDI_DES__SUBUNIDAD_SECCIÓN_UBIC!$T158&lt;&gt;"",[4]PDI_DES__SUBUNIDAD_SECCIÓN_UBIC!$T158&lt;&gt;0),[4]PDI_DES__SUBUNIDAD_SECCIÓN_UBIC!$T158,""),IF($A160="TOTAL",SUM(INDIRECT("L4:L"&amp;ROW()-1)),""))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IF(AND($A160&lt;&gt;"",$A160&lt;&gt;"TOTAL"),IF(AND([4]PDI_DES__SUBUNIDAD_SECCIÓN_UBIC!$W158&lt;&gt;"",[4]PDI_DES__SUBUNIDAD_SECCIÓN_UBIC!$W158&lt;&gt;0),[4]PDI_DES__SUBUNIDAD_SECCIÓN_UBIC!$W158,""),IF($A160="TOTAL",SUM(INDIRECT("N4:N"&amp;ROW()-1)),""))</f>
        <v/>
      </c>
      <c r="O160" s="6" t="str">
        <f ca="1">IF(AND($A160&lt;&gt;"",$A160&lt;&gt;"TOTAL"),IF(AND([4]PDI_DES__SUBUNIDAD_SECCIÓN_UBIC!$Y158&lt;&gt;"",[4]PDI_DES__SUBUNIDAD_SECCIÓN_UBIC!$Y158&lt;&gt;0),[4]PDI_DES__SUBUNIDAD_SECCIÓN_UBIC!$Y158,""),IF($A160="TOTAL",SUM(INDIRECT("O4:O"&amp;ROW()-1)),""))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IF(AND($A160&lt;&gt;"",$A160&lt;&gt;"TOTAL"),IF(AND([4]PDI_DES__SUBUNIDAD_SECCIÓN_UBIC!$AB158&lt;&gt;"",[4]PDI_DES__SUBUNIDAD_SECCIÓN_UBIC!$AB158&lt;&gt;0),[4]PDI_DES__SUBUNIDAD_SECCIÓN_UBIC!$AB158,""),IF($A160="TOTAL",SUM(INDIRECT("Q4:Q"&amp;ROW()-1)),""))</f>
        <v/>
      </c>
      <c r="R160" s="6" t="str">
        <f ca="1">IF(AND($A160&lt;&gt;"",$A160&lt;&gt;"TOTAL"),IF(AND([4]PDI_DES__SUBUNIDAD_SECCIÓN_UBIC!$AD158&lt;&gt;"",[4]PDI_DES__SUBUNIDAD_SECCIÓN_UBIC!$AD158&lt;&gt;0),[4]PDI_DES__SUBUNIDAD_SECCIÓN_UBIC!$AD158,""),IF($A160="TOTAL",SUM(INDIRECT("R4:R"&amp;ROW()-1)),""))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IF(AND($A160&lt;&gt;"",$A160&lt;&gt;"TOTAL"),IF(AND([4]PDI_DES__SUBUNIDAD_SECCIÓN_UBIC!$AG158&lt;&gt;"",[4]PDI_DES__SUBUNIDAD_SECCIÓN_UBIC!$AG158&lt;&gt;0),[4]PDI_DES__SUBUNIDAD_SECCIÓN_UBIC!$AG158,""),IF($A160="TOTAL",SUM(INDIRECT("T4:T"&amp;ROW()-1)),""))</f>
        <v/>
      </c>
      <c r="U160" s="6" t="str">
        <f ca="1">IF(AND($A160&lt;&gt;"",$A160&lt;&gt;"TOTAL"),IF(AND([4]PDI_DES__SUBUNIDAD_SECCIÓN_UBIC!$AI158&lt;&gt;"",[4]PDI_DES__SUBUNIDAD_SECCIÓN_UBIC!$AI158&lt;&gt;0),[4]PDI_DES__SUBUNIDAD_SECCIÓN_UBIC!$AI158,""),IF($A160="TOTAL",SUM(INDIRECT("U4:U"&amp;ROW()-1)),""))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IF(AND($A160&lt;&gt;"",$A160&lt;&gt;"TOTAL"),IF(AND([4]PDI_DES__SUBUNIDAD_SECCIÓN_UBIC!$AL158&lt;&gt;"",[4]PDI_DES__SUBUNIDAD_SECCIÓN_UBIC!$AL158&lt;&gt;0),[4]PDI_DES__SUBUNIDAD_SECCIÓN_UBIC!$AL158,""),IF($A160="TOTAL",SUM(INDIRECT("W4:W"&amp;ROW()-1)),""))</f>
        <v/>
      </c>
      <c r="X160" s="6" t="str">
        <f ca="1">IF(AND($A160&lt;&gt;"",$A160&lt;&gt;"TOTAL"),IF(AND([4]PDI_DES__SUBUNIDAD_SECCIÓN_UBIC!$AN158&lt;&gt;"",[4]PDI_DES__SUBUNIDAD_SECCIÓN_UBIC!$AN158&lt;&gt;0),[4]PDI_DES__SUBUNIDAD_SECCIÓN_UBIC!$AN158,""),IF($A160="TOTAL",SUM(INDIRECT("X4:X"&amp;ROW()-1)),""))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IF(AND($A160&lt;&gt;"",$A160&lt;&gt;"TOTAL"),IF(AND([4]PDI_DES__SUBUNIDAD_SECCIÓN_UBIC!$AQ158&lt;&gt;"",[4]PDI_DES__SUBUNIDAD_SECCIÓN_UBIC!$AQ158&lt;&gt;0),[4]PDI_DES__SUBUNIDAD_SECCIÓN_UBIC!$AQ158,""),IF($A160="TOTAL",SUM(INDIRECT("Z4:Z"&amp;ROW()-1)),""))</f>
        <v/>
      </c>
      <c r="AA160" s="6" t="str">
        <f ca="1">IF(AND($A160&lt;&gt;"",$A160&lt;&gt;"TOTAL"),IF(AND([4]PDI_DES__SUBUNIDAD_SECCIÓN_UBIC!$AS158&lt;&gt;"",[4]PDI_DES__SUBUNIDAD_SECCIÓN_UBIC!$AS158&lt;&gt;0),[4]PDI_DES__SUBUNIDAD_SECCIÓN_UBIC!$AS158,""),IF($A160="TOTAL",SUM(INDIRECT("AA4:AA"&amp;ROW()-1)),""))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IF(AND($A160&lt;&gt;"",$A160&lt;&gt;"TOTAL"),IF(AND([4]PDI_DES__SUBUNIDAD_SECCIÓN_UBIC!$AV158&lt;&gt;"",[4]PDI_DES__SUBUNIDAD_SECCIÓN_UBIC!$AV158&lt;&gt;0),[4]PDI_DES__SUBUNIDAD_SECCIÓN_UBIC!$AV158,""),IF($A160="TOTAL",SUM(INDIRECT("AC4:AC"&amp;ROW()-1)),""))</f>
        <v/>
      </c>
      <c r="AD160" s="6" t="str">
        <f ca="1">IF(AND($A160&lt;&gt;"",$A160&lt;&gt;"TOTAL"),IF(AND([4]PDI_DES__SUBUNIDAD_SECCIÓN_UBIC!$AX158&lt;&gt;"",[4]PDI_DES__SUBUNIDAD_SECCIÓN_UBIC!$AX158&lt;&gt;0),[4]PDI_DES__SUBUNIDAD_SECCIÓN_UBIC!$AX158,""),IF($A160="TOTAL",SUM(INDIRECT("AD4:AD"&amp;ROW()-1)),""))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IF(AND($A160&lt;&gt;"",$A160&lt;&gt;"TOTAL"),IF(AND([4]PDI_DES__SUBUNIDAD_SECCIÓN_UBIC!$BA158&lt;&gt;"",[4]PDI_DES__SUBUNIDAD_SECCIÓN_UBIC!$BA158&lt;&gt;0),[4]PDI_DES__SUBUNIDAD_SECCIÓN_UBIC!$BA158,""),IF($A160="TOTAL",SUM(INDIRECT("AF4:AF"&amp;ROW()-1)),""))</f>
        <v/>
      </c>
      <c r="AG160" s="6" t="str">
        <f ca="1">IF(AND($A160&lt;&gt;"",$A160&lt;&gt;"TOTAL"),IF(AND([4]PDI_DES__SUBUNIDAD_SECCIÓN_UBIC!$BC158&lt;&gt;"",[4]PDI_DES__SUBUNIDAD_SECCIÓN_UBIC!$BC158&lt;&gt;0),[4]PDI_DES__SUBUNIDAD_SECCIÓN_UBIC!$BC158,""),IF($A160="TOTAL",SUM(INDIRECT("AG4:AG"&amp;ROW()-1)),""))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IF(AND($A160&lt;&gt;"",$A160&lt;&gt;"TOTAL"),IF(AND([4]PDI_DES__SUBUNIDAD_SECCIÓN_UBIC!$BF158&lt;&gt;"",[4]PDI_DES__SUBUNIDAD_SECCIÓN_UBIC!$BF158&lt;&gt;0),[4]PDI_DES__SUBUNIDAD_SECCIÓN_UBIC!$BF158,""),IF($A160="TOTAL",SUM(INDIRECT("AI4:AI"&amp;ROW()-1)),""))</f>
        <v/>
      </c>
      <c r="AJ160" s="6" t="str">
        <f ca="1">IF(AND($A160&lt;&gt;"",$A160&lt;&gt;"TOTAL"),IF(AND([4]PDI_DES__SUBUNIDAD_SECCIÓN_UBIC!$BH158&lt;&gt;"",[4]PDI_DES__SUBUNIDAD_SECCIÓN_UBIC!$BH158&lt;&gt;0),[4]PDI_DES__SUBUNIDAD_SECCIÓN_UBIC!$BH158,""),IF($A160="TOTAL",SUM(INDIRECT("AJ4:AJ"&amp;ROW()-1)),""))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IF(AND($A160&lt;&gt;"",$A160&lt;&gt;"TOTAL"),IF(AND([4]PDI_DES__SUBUNIDAD_SECCIÓN_UBIC!$BK158&lt;&gt;"",[4]PDI_DES__SUBUNIDAD_SECCIÓN_UBIC!$BK158&lt;&gt;0),[4]PDI_DES__SUBUNIDAD_SECCIÓN_UBIC!$BK158,""),IF($A160="TOTAL",SUM(INDIRECT("AL4:AL"&amp;ROW()-1)),""))</f>
        <v/>
      </c>
      <c r="AM160" s="6" t="str">
        <f ca="1">IF(AND($A160&lt;&gt;"",$A160&lt;&gt;"TOTAL"),IF(AND([4]PDI_DES__SUBUNIDAD_SECCIÓN_UBIC!$BM158&lt;&gt;"",[4]PDI_DES__SUBUNIDAD_SECCIÓN_UBIC!$BM158&lt;&gt;0),[4]PDI_DES__SUBUNIDAD_SECCIÓN_UBIC!$BM158,""),IF($A160="TOTAL",SUM(INDIRECT("AM4:AM"&amp;ROW()-1)),""))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IF(AND($A160&lt;&gt;"",$A160&lt;&gt;"TOTAL"),IF(AND([4]PDI_DES__SUBUNIDAD_SECCIÓN_UBIC!$BP158&lt;&gt;"",[4]PDI_DES__SUBUNIDAD_SECCIÓN_UBIC!$BP158&lt;&gt;0),[4]PDI_DES__SUBUNIDAD_SECCIÓN_UBIC!$BP158,""),IF($A160="TOTAL",SUM(INDIRECT("AO4:AO"&amp;ROW()-1)),""))</f>
        <v/>
      </c>
      <c r="AP160" s="6" t="str">
        <f ca="1">IF(AND($A160&lt;&gt;"",$A160&lt;&gt;"TOTAL"),IF(AND([4]PDI_DES__SUBUNIDAD_SECCIÓN_UBIC!$BR158&lt;&gt;"",[4]PDI_DES__SUBUNIDAD_SECCIÓN_UBIC!$BR158&lt;&gt;0),[4]PDI_DES__SUBUNIDAD_SECCIÓN_UBIC!$BR158,""),IF($A160="TOTAL",SUM(INDIRECT("AP4:AP"&amp;ROW()-1)),""))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IF(AND($A160&lt;&gt;"",$A160&lt;&gt;"TOTAL"),IF(AND([4]PDI_DES__SUBUNIDAD_SECCIÓN_UBIC!$BU158&lt;&gt;"",[4]PDI_DES__SUBUNIDAD_SECCIÓN_UBIC!$BU158&lt;&gt;0),[4]PDI_DES__SUBUNIDAD_SECCIÓN_UBIC!$BU158,""),IF($A160="TOTAL",SUM(INDIRECT("AR4:AR"&amp;ROW()-1)),""))</f>
        <v/>
      </c>
      <c r="AS160" s="6" t="str">
        <f ca="1">IF(AND($A160&lt;&gt;"",$A160&lt;&gt;"TOTAL"),IF(AND([4]PDI_DES__SUBUNIDAD_SECCIÓN_UBIC!$BW158&lt;&gt;"",[4]PDI_DES__SUBUNIDAD_SECCIÓN_UBIC!$BW158&lt;&gt;0),[4]PDI_DES__SUBUNIDAD_SECCIÓN_UBIC!$BW158,""),IF($A160="TOTAL",SUM(INDIRECT("AS4:AS"&amp;ROW()-1)),""))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IF(AND($A160&lt;&gt;"",$A160&lt;&gt;"TOTAL"),IF(AND([4]PDI_DES__SUBUNIDAD_SECCIÓN_UBIC!$BZ158&lt;&gt;"",[4]PDI_DES__SUBUNIDAD_SECCIÓN_UBIC!$BZ158&lt;&gt;0),[4]PDI_DES__SUBUNIDAD_SECCIÓN_UBIC!$BZ158,""),IF($A160="TOTAL",SUM(INDIRECT("AU4:AU"&amp;ROW()-1)),""))</f>
        <v/>
      </c>
      <c r="AV160" s="6" t="str">
        <f ca="1">IF(AND($A160&lt;&gt;"",$A160&lt;&gt;"TOTAL"),IF(AND([4]PDI_DES__SUBUNIDAD_SECCIÓN_UBIC!$CB158&lt;&gt;"",[4]PDI_DES__SUBUNIDAD_SECCIÓN_UBIC!$CB158&lt;&gt;0),[4]PDI_DES__SUBUNIDAD_SECCIÓN_UBIC!$CB158,""),IF($A160="TOTAL",SUM(INDIRECT("AV4:AV"&amp;ROW()-1)),""))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IF(AND($A160&lt;&gt;"",$A160&lt;&gt;"TOTAL"),IF(AND([4]PDI_DES__SUBUNIDAD_SECCIÓN_UBIC!$CE158&lt;&gt;"",[4]PDI_DES__SUBUNIDAD_SECCIÓN_UBIC!$CE158&lt;&gt;0),[4]PDI_DES__SUBUNIDAD_SECCIÓN_UBIC!$CE158,""),IF($A160="TOTAL",SUM(INDIRECT("AX4:AX"&amp;ROW()-1)),""))</f>
        <v/>
      </c>
      <c r="AY160" s="6" t="str">
        <f ca="1">IF(AND($A160&lt;&gt;"",$A160&lt;&gt;"TOTAL"),IF(AND([4]PDI_DES__SUBUNIDAD_SECCIÓN_UBIC!$CG158&lt;&gt;"",[4]PDI_DES__SUBUNIDAD_SECCIÓN_UBIC!$CG158&lt;&gt;0),[4]PDI_DES__SUBUNIDAD_SECCIÓN_UBIC!$CG158,""),IF($A160="TOTAL",SUM(INDIRECT("AY4:AY"&amp;ROW()-1)),""))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IF(AND($A160&lt;&gt;"",$A160&lt;&gt;"TOTAL"),IF(AND([4]PDI_DES__SUBUNIDAD_SECCIÓN_UBIC!$CJ158&lt;&gt;"",[4]PDI_DES__SUBUNIDAD_SECCIÓN_UBIC!$CJ158&lt;&gt;0),[4]PDI_DES__SUBUNIDAD_SECCIÓN_UBIC!$CJ158,""),IF($A160="TOTAL",SUM(INDIRECT("BA4:BA"&amp;ROW()-1)),""))</f>
        <v/>
      </c>
      <c r="BB160" s="6" t="str">
        <f ca="1">IF(AND($A160&lt;&gt;"",$A160&lt;&gt;"TOTAL"),IF(AND([4]PDI_DES__SUBUNIDAD_SECCIÓN_UBIC!$CL158&lt;&gt;"",[4]PDI_DES__SUBUNIDAD_SECCIÓN_UBIC!$CL158&lt;&gt;0),[4]PDI_DES__SUBUNIDAD_SECCIÓN_UBIC!$CL158,""),IF($A160="TOTAL",SUM(INDIRECT("BB4:BB"&amp;ROW()-1)),""))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IF(AND($A160&lt;&gt;"",$A160&lt;&gt;"TOTAL"),IF(AND([4]PDI_DES__SUBUNIDAD_SECCIÓN_UBIC!$CO158&lt;&gt;"",[4]PDI_DES__SUBUNIDAD_SECCIÓN_UBIC!$CO158&lt;&gt;0),[4]PDI_DES__SUBUNIDAD_SECCIÓN_UBIC!$CO158,""),IF($A160="TOTAL",SUM(INDIRECT("BD4:BD"&amp;ROW()-1)),""))</f>
        <v/>
      </c>
      <c r="BE160" s="6" t="str">
        <f ca="1">IF(AND($A160&lt;&gt;"",$A160&lt;&gt;"TOTAL"),IF(AND([4]PDI_DES__SUBUNIDAD_SECCIÓN_UBIC!$CQ158&lt;&gt;"",[4]PDI_DES__SUBUNIDAD_SECCIÓN_UBIC!$CQ158&lt;&gt;0),[4]PDI_DES__SUBUNIDAD_SECCIÓN_UBIC!$CQ158,""),IF($A160="TOTAL",SUM(INDIRECT("BE4:BE"&amp;ROW()-1)),""))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IF([4]PDI_DES__SUBUNIDAD_SECCIÓN_UBIC!$B159&lt;&gt;"",[4]PDI_DES__SUBUNIDAD_SECCIÓN_UBIC!$B159,IF(AND([4]PDI_DES__SUBUNIDAD_SECCIÓN_UBIC!$B159="",[4]PDI_DES__SUBUNIDAD_SECCIÓN_UBIC!$B160="",[4]PDI_DES__SUBUNIDAD_SECCIÓN_UBIC!$B158=""),"","TOTAL"))</f>
        <v/>
      </c>
      <c r="B161" s="6" t="str">
        <f ca="1">IF(AND($A161&lt;&gt;"",$A161&lt;&gt;"TOTAL"),IF(AND([4]PDI_DES__SUBUNIDAD_SECCIÓN_UBIC!$C159&lt;&gt;"",[4]PDI_DES__SUBUNIDAD_SECCIÓN_UBIC!$C159&lt;&gt;0),[4]PDI_DES__SUBUNIDAD_SECCIÓN_UBIC!$C159,""),IF($A161="TOTAL",SUM(INDIRECT("B4:B"&amp;ROW()-1)),""))</f>
        <v/>
      </c>
      <c r="C161" s="6" t="str">
        <f ca="1">IF(AND($A161&lt;&gt;"",$A161&lt;&gt;"TOTAL"),IF(AND([4]PDI_DES__SUBUNIDAD_SECCIÓN_UBIC!$E159&lt;&gt;"",[4]PDI_DES__SUBUNIDAD_SECCIÓN_UBIC!$E159&lt;&gt;0),[4]PDI_DES__SUBUNIDAD_SECCIÓN_UBIC!$E159,""),IF($A161="TOTAL",SUM(INDIRECT("C4:C"&amp;ROW()-1)),""))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IF(AND($A161&lt;&gt;"",$A161&lt;&gt;"TOTAL"),IF(AND([4]PDI_DES__SUBUNIDAD_SECCIÓN_UBIC!$H159&lt;&gt;"",[4]PDI_DES__SUBUNIDAD_SECCIÓN_UBIC!$H159&lt;&gt;0),[4]PDI_DES__SUBUNIDAD_SECCIÓN_UBIC!$H159,""),IF($A161="TOTAL",SUM(INDIRECT("E4:E"&amp;ROW()-1)),""))</f>
        <v/>
      </c>
      <c r="F161" s="6" t="str">
        <f ca="1">IF(AND($A161&lt;&gt;"",$A161&lt;&gt;"TOTAL"),IF(AND([4]PDI_DES__SUBUNIDAD_SECCIÓN_UBIC!$J159&lt;&gt;"",[4]PDI_DES__SUBUNIDAD_SECCIÓN_UBIC!$J159&lt;&gt;0),[4]PDI_DES__SUBUNIDAD_SECCIÓN_UBIC!$J159,""),IF($A161="TOTAL",SUM(INDIRECT("F4:F"&amp;ROW()-1)),""))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IF(AND($A161&lt;&gt;"",$A161&lt;&gt;"TOTAL"),IF(AND([4]PDI_DES__SUBUNIDAD_SECCIÓN_UBIC!$M159&lt;&gt;"",[4]PDI_DES__SUBUNIDAD_SECCIÓN_UBIC!$M159&lt;&gt;0),[4]PDI_DES__SUBUNIDAD_SECCIÓN_UBIC!$M159,""),IF($A161="TOTAL",SUM(INDIRECT("H4:H"&amp;ROW()-1)),""))</f>
        <v/>
      </c>
      <c r="I161" s="6" t="str">
        <f ca="1">IF(AND($A161&lt;&gt;"",$A161&lt;&gt;"TOTAL"),IF(AND([4]PDI_DES__SUBUNIDAD_SECCIÓN_UBIC!$O159&lt;&gt;"",[4]PDI_DES__SUBUNIDAD_SECCIÓN_UBIC!$O159&lt;&gt;0),[4]PDI_DES__SUBUNIDAD_SECCIÓN_UBIC!$O159,""),IF($A161="TOTAL",SUM(INDIRECT("I4:I"&amp;ROW()-1)),""))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IF(AND($A161&lt;&gt;"",$A161&lt;&gt;"TOTAL"),IF(AND([4]PDI_DES__SUBUNIDAD_SECCIÓN_UBIC!$R159&lt;&gt;"",[4]PDI_DES__SUBUNIDAD_SECCIÓN_UBIC!$R159&lt;&gt;0),[4]PDI_DES__SUBUNIDAD_SECCIÓN_UBIC!$R159,""),IF($A161="TOTAL",SUM(INDIRECT("K4:K"&amp;ROW()-1)),""))</f>
        <v/>
      </c>
      <c r="L161" s="6" t="str">
        <f ca="1">IF(AND($A161&lt;&gt;"",$A161&lt;&gt;"TOTAL"),IF(AND([4]PDI_DES__SUBUNIDAD_SECCIÓN_UBIC!$T159&lt;&gt;"",[4]PDI_DES__SUBUNIDAD_SECCIÓN_UBIC!$T159&lt;&gt;0),[4]PDI_DES__SUBUNIDAD_SECCIÓN_UBIC!$T159,""),IF($A161="TOTAL",SUM(INDIRECT("L4:L"&amp;ROW()-1)),""))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IF(AND($A161&lt;&gt;"",$A161&lt;&gt;"TOTAL"),IF(AND([4]PDI_DES__SUBUNIDAD_SECCIÓN_UBIC!$W159&lt;&gt;"",[4]PDI_DES__SUBUNIDAD_SECCIÓN_UBIC!$W159&lt;&gt;0),[4]PDI_DES__SUBUNIDAD_SECCIÓN_UBIC!$W159,""),IF($A161="TOTAL",SUM(INDIRECT("N4:N"&amp;ROW()-1)),""))</f>
        <v/>
      </c>
      <c r="O161" s="6" t="str">
        <f ca="1">IF(AND($A161&lt;&gt;"",$A161&lt;&gt;"TOTAL"),IF(AND([4]PDI_DES__SUBUNIDAD_SECCIÓN_UBIC!$Y159&lt;&gt;"",[4]PDI_DES__SUBUNIDAD_SECCIÓN_UBIC!$Y159&lt;&gt;0),[4]PDI_DES__SUBUNIDAD_SECCIÓN_UBIC!$Y159,""),IF($A161="TOTAL",SUM(INDIRECT("O4:O"&amp;ROW()-1)),""))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IF(AND($A161&lt;&gt;"",$A161&lt;&gt;"TOTAL"),IF(AND([4]PDI_DES__SUBUNIDAD_SECCIÓN_UBIC!$AB159&lt;&gt;"",[4]PDI_DES__SUBUNIDAD_SECCIÓN_UBIC!$AB159&lt;&gt;0),[4]PDI_DES__SUBUNIDAD_SECCIÓN_UBIC!$AB159,""),IF($A161="TOTAL",SUM(INDIRECT("Q4:Q"&amp;ROW()-1)),""))</f>
        <v/>
      </c>
      <c r="R161" s="6" t="str">
        <f ca="1">IF(AND($A161&lt;&gt;"",$A161&lt;&gt;"TOTAL"),IF(AND([4]PDI_DES__SUBUNIDAD_SECCIÓN_UBIC!$AD159&lt;&gt;"",[4]PDI_DES__SUBUNIDAD_SECCIÓN_UBIC!$AD159&lt;&gt;0),[4]PDI_DES__SUBUNIDAD_SECCIÓN_UBIC!$AD159,""),IF($A161="TOTAL",SUM(INDIRECT("R4:R"&amp;ROW()-1)),""))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IF(AND($A161&lt;&gt;"",$A161&lt;&gt;"TOTAL"),IF(AND([4]PDI_DES__SUBUNIDAD_SECCIÓN_UBIC!$AG159&lt;&gt;"",[4]PDI_DES__SUBUNIDAD_SECCIÓN_UBIC!$AG159&lt;&gt;0),[4]PDI_DES__SUBUNIDAD_SECCIÓN_UBIC!$AG159,""),IF($A161="TOTAL",SUM(INDIRECT("T4:T"&amp;ROW()-1)),""))</f>
        <v/>
      </c>
      <c r="U161" s="6" t="str">
        <f ca="1">IF(AND($A161&lt;&gt;"",$A161&lt;&gt;"TOTAL"),IF(AND([4]PDI_DES__SUBUNIDAD_SECCIÓN_UBIC!$AI159&lt;&gt;"",[4]PDI_DES__SUBUNIDAD_SECCIÓN_UBIC!$AI159&lt;&gt;0),[4]PDI_DES__SUBUNIDAD_SECCIÓN_UBIC!$AI159,""),IF($A161="TOTAL",SUM(INDIRECT("U4:U"&amp;ROW()-1)),""))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IF(AND($A161&lt;&gt;"",$A161&lt;&gt;"TOTAL"),IF(AND([4]PDI_DES__SUBUNIDAD_SECCIÓN_UBIC!$AL159&lt;&gt;"",[4]PDI_DES__SUBUNIDAD_SECCIÓN_UBIC!$AL159&lt;&gt;0),[4]PDI_DES__SUBUNIDAD_SECCIÓN_UBIC!$AL159,""),IF($A161="TOTAL",SUM(INDIRECT("W4:W"&amp;ROW()-1)),""))</f>
        <v/>
      </c>
      <c r="X161" s="6" t="str">
        <f ca="1">IF(AND($A161&lt;&gt;"",$A161&lt;&gt;"TOTAL"),IF(AND([4]PDI_DES__SUBUNIDAD_SECCIÓN_UBIC!$AN159&lt;&gt;"",[4]PDI_DES__SUBUNIDAD_SECCIÓN_UBIC!$AN159&lt;&gt;0),[4]PDI_DES__SUBUNIDAD_SECCIÓN_UBIC!$AN159,""),IF($A161="TOTAL",SUM(INDIRECT("X4:X"&amp;ROW()-1)),""))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IF(AND($A161&lt;&gt;"",$A161&lt;&gt;"TOTAL"),IF(AND([4]PDI_DES__SUBUNIDAD_SECCIÓN_UBIC!$AQ159&lt;&gt;"",[4]PDI_DES__SUBUNIDAD_SECCIÓN_UBIC!$AQ159&lt;&gt;0),[4]PDI_DES__SUBUNIDAD_SECCIÓN_UBIC!$AQ159,""),IF($A161="TOTAL",SUM(INDIRECT("Z4:Z"&amp;ROW()-1)),""))</f>
        <v/>
      </c>
      <c r="AA161" s="6" t="str">
        <f ca="1">IF(AND($A161&lt;&gt;"",$A161&lt;&gt;"TOTAL"),IF(AND([4]PDI_DES__SUBUNIDAD_SECCIÓN_UBIC!$AS159&lt;&gt;"",[4]PDI_DES__SUBUNIDAD_SECCIÓN_UBIC!$AS159&lt;&gt;0),[4]PDI_DES__SUBUNIDAD_SECCIÓN_UBIC!$AS159,""),IF($A161="TOTAL",SUM(INDIRECT("AA4:AA"&amp;ROW()-1)),""))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IF(AND($A161&lt;&gt;"",$A161&lt;&gt;"TOTAL"),IF(AND([4]PDI_DES__SUBUNIDAD_SECCIÓN_UBIC!$AV159&lt;&gt;"",[4]PDI_DES__SUBUNIDAD_SECCIÓN_UBIC!$AV159&lt;&gt;0),[4]PDI_DES__SUBUNIDAD_SECCIÓN_UBIC!$AV159,""),IF($A161="TOTAL",SUM(INDIRECT("AC4:AC"&amp;ROW()-1)),""))</f>
        <v/>
      </c>
      <c r="AD161" s="6" t="str">
        <f ca="1">IF(AND($A161&lt;&gt;"",$A161&lt;&gt;"TOTAL"),IF(AND([4]PDI_DES__SUBUNIDAD_SECCIÓN_UBIC!$AX159&lt;&gt;"",[4]PDI_DES__SUBUNIDAD_SECCIÓN_UBIC!$AX159&lt;&gt;0),[4]PDI_DES__SUBUNIDAD_SECCIÓN_UBIC!$AX159,""),IF($A161="TOTAL",SUM(INDIRECT("AD4:AD"&amp;ROW()-1)),""))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IF(AND($A161&lt;&gt;"",$A161&lt;&gt;"TOTAL"),IF(AND([4]PDI_DES__SUBUNIDAD_SECCIÓN_UBIC!$BA159&lt;&gt;"",[4]PDI_DES__SUBUNIDAD_SECCIÓN_UBIC!$BA159&lt;&gt;0),[4]PDI_DES__SUBUNIDAD_SECCIÓN_UBIC!$BA159,""),IF($A161="TOTAL",SUM(INDIRECT("AF4:AF"&amp;ROW()-1)),""))</f>
        <v/>
      </c>
      <c r="AG161" s="6" t="str">
        <f ca="1">IF(AND($A161&lt;&gt;"",$A161&lt;&gt;"TOTAL"),IF(AND([4]PDI_DES__SUBUNIDAD_SECCIÓN_UBIC!$BC159&lt;&gt;"",[4]PDI_DES__SUBUNIDAD_SECCIÓN_UBIC!$BC159&lt;&gt;0),[4]PDI_DES__SUBUNIDAD_SECCIÓN_UBIC!$BC159,""),IF($A161="TOTAL",SUM(INDIRECT("AG4:AG"&amp;ROW()-1)),""))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IF(AND($A161&lt;&gt;"",$A161&lt;&gt;"TOTAL"),IF(AND([4]PDI_DES__SUBUNIDAD_SECCIÓN_UBIC!$BF159&lt;&gt;"",[4]PDI_DES__SUBUNIDAD_SECCIÓN_UBIC!$BF159&lt;&gt;0),[4]PDI_DES__SUBUNIDAD_SECCIÓN_UBIC!$BF159,""),IF($A161="TOTAL",SUM(INDIRECT("AI4:AI"&amp;ROW()-1)),""))</f>
        <v/>
      </c>
      <c r="AJ161" s="6" t="str">
        <f ca="1">IF(AND($A161&lt;&gt;"",$A161&lt;&gt;"TOTAL"),IF(AND([4]PDI_DES__SUBUNIDAD_SECCIÓN_UBIC!$BH159&lt;&gt;"",[4]PDI_DES__SUBUNIDAD_SECCIÓN_UBIC!$BH159&lt;&gt;0),[4]PDI_DES__SUBUNIDAD_SECCIÓN_UBIC!$BH159,""),IF($A161="TOTAL",SUM(INDIRECT("AJ4:AJ"&amp;ROW()-1)),""))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IF(AND($A161&lt;&gt;"",$A161&lt;&gt;"TOTAL"),IF(AND([4]PDI_DES__SUBUNIDAD_SECCIÓN_UBIC!$BK159&lt;&gt;"",[4]PDI_DES__SUBUNIDAD_SECCIÓN_UBIC!$BK159&lt;&gt;0),[4]PDI_DES__SUBUNIDAD_SECCIÓN_UBIC!$BK159,""),IF($A161="TOTAL",SUM(INDIRECT("AL4:AL"&amp;ROW()-1)),""))</f>
        <v/>
      </c>
      <c r="AM161" s="6" t="str">
        <f ca="1">IF(AND($A161&lt;&gt;"",$A161&lt;&gt;"TOTAL"),IF(AND([4]PDI_DES__SUBUNIDAD_SECCIÓN_UBIC!$BM159&lt;&gt;"",[4]PDI_DES__SUBUNIDAD_SECCIÓN_UBIC!$BM159&lt;&gt;0),[4]PDI_DES__SUBUNIDAD_SECCIÓN_UBIC!$BM159,""),IF($A161="TOTAL",SUM(INDIRECT("AM4:AM"&amp;ROW()-1)),""))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IF(AND($A161&lt;&gt;"",$A161&lt;&gt;"TOTAL"),IF(AND([4]PDI_DES__SUBUNIDAD_SECCIÓN_UBIC!$BP159&lt;&gt;"",[4]PDI_DES__SUBUNIDAD_SECCIÓN_UBIC!$BP159&lt;&gt;0),[4]PDI_DES__SUBUNIDAD_SECCIÓN_UBIC!$BP159,""),IF($A161="TOTAL",SUM(INDIRECT("AO4:AO"&amp;ROW()-1)),""))</f>
        <v/>
      </c>
      <c r="AP161" s="6" t="str">
        <f ca="1">IF(AND($A161&lt;&gt;"",$A161&lt;&gt;"TOTAL"),IF(AND([4]PDI_DES__SUBUNIDAD_SECCIÓN_UBIC!$BR159&lt;&gt;"",[4]PDI_DES__SUBUNIDAD_SECCIÓN_UBIC!$BR159&lt;&gt;0),[4]PDI_DES__SUBUNIDAD_SECCIÓN_UBIC!$BR159,""),IF($A161="TOTAL",SUM(INDIRECT("AP4:AP"&amp;ROW()-1)),""))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IF(AND($A161&lt;&gt;"",$A161&lt;&gt;"TOTAL"),IF(AND([4]PDI_DES__SUBUNIDAD_SECCIÓN_UBIC!$BU159&lt;&gt;"",[4]PDI_DES__SUBUNIDAD_SECCIÓN_UBIC!$BU159&lt;&gt;0),[4]PDI_DES__SUBUNIDAD_SECCIÓN_UBIC!$BU159,""),IF($A161="TOTAL",SUM(INDIRECT("AR4:AR"&amp;ROW()-1)),""))</f>
        <v/>
      </c>
      <c r="AS161" s="6" t="str">
        <f ca="1">IF(AND($A161&lt;&gt;"",$A161&lt;&gt;"TOTAL"),IF(AND([4]PDI_DES__SUBUNIDAD_SECCIÓN_UBIC!$BW159&lt;&gt;"",[4]PDI_DES__SUBUNIDAD_SECCIÓN_UBIC!$BW159&lt;&gt;0),[4]PDI_DES__SUBUNIDAD_SECCIÓN_UBIC!$BW159,""),IF($A161="TOTAL",SUM(INDIRECT("AS4:AS"&amp;ROW()-1)),""))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IF(AND($A161&lt;&gt;"",$A161&lt;&gt;"TOTAL"),IF(AND([4]PDI_DES__SUBUNIDAD_SECCIÓN_UBIC!$BZ159&lt;&gt;"",[4]PDI_DES__SUBUNIDAD_SECCIÓN_UBIC!$BZ159&lt;&gt;0),[4]PDI_DES__SUBUNIDAD_SECCIÓN_UBIC!$BZ159,""),IF($A161="TOTAL",SUM(INDIRECT("AU4:AU"&amp;ROW()-1)),""))</f>
        <v/>
      </c>
      <c r="AV161" s="6" t="str">
        <f ca="1">IF(AND($A161&lt;&gt;"",$A161&lt;&gt;"TOTAL"),IF(AND([4]PDI_DES__SUBUNIDAD_SECCIÓN_UBIC!$CB159&lt;&gt;"",[4]PDI_DES__SUBUNIDAD_SECCIÓN_UBIC!$CB159&lt;&gt;0),[4]PDI_DES__SUBUNIDAD_SECCIÓN_UBIC!$CB159,""),IF($A161="TOTAL",SUM(INDIRECT("AV4:AV"&amp;ROW()-1)),""))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IF(AND($A161&lt;&gt;"",$A161&lt;&gt;"TOTAL"),IF(AND([4]PDI_DES__SUBUNIDAD_SECCIÓN_UBIC!$CE159&lt;&gt;"",[4]PDI_DES__SUBUNIDAD_SECCIÓN_UBIC!$CE159&lt;&gt;0),[4]PDI_DES__SUBUNIDAD_SECCIÓN_UBIC!$CE159,""),IF($A161="TOTAL",SUM(INDIRECT("AX4:AX"&amp;ROW()-1)),""))</f>
        <v/>
      </c>
      <c r="AY161" s="6" t="str">
        <f ca="1">IF(AND($A161&lt;&gt;"",$A161&lt;&gt;"TOTAL"),IF(AND([4]PDI_DES__SUBUNIDAD_SECCIÓN_UBIC!$CG159&lt;&gt;"",[4]PDI_DES__SUBUNIDAD_SECCIÓN_UBIC!$CG159&lt;&gt;0),[4]PDI_DES__SUBUNIDAD_SECCIÓN_UBIC!$CG159,""),IF($A161="TOTAL",SUM(INDIRECT("AY4:AY"&amp;ROW()-1)),""))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IF(AND($A161&lt;&gt;"",$A161&lt;&gt;"TOTAL"),IF(AND([4]PDI_DES__SUBUNIDAD_SECCIÓN_UBIC!$CJ159&lt;&gt;"",[4]PDI_DES__SUBUNIDAD_SECCIÓN_UBIC!$CJ159&lt;&gt;0),[4]PDI_DES__SUBUNIDAD_SECCIÓN_UBIC!$CJ159,""),IF($A161="TOTAL",SUM(INDIRECT("BA4:BA"&amp;ROW()-1)),""))</f>
        <v/>
      </c>
      <c r="BB161" s="6" t="str">
        <f ca="1">IF(AND($A161&lt;&gt;"",$A161&lt;&gt;"TOTAL"),IF(AND([4]PDI_DES__SUBUNIDAD_SECCIÓN_UBIC!$CL159&lt;&gt;"",[4]PDI_DES__SUBUNIDAD_SECCIÓN_UBIC!$CL159&lt;&gt;0),[4]PDI_DES__SUBUNIDAD_SECCIÓN_UBIC!$CL159,""),IF($A161="TOTAL",SUM(INDIRECT("BB4:BB"&amp;ROW()-1)),""))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IF(AND($A161&lt;&gt;"",$A161&lt;&gt;"TOTAL"),IF(AND([4]PDI_DES__SUBUNIDAD_SECCIÓN_UBIC!$CO159&lt;&gt;"",[4]PDI_DES__SUBUNIDAD_SECCIÓN_UBIC!$CO159&lt;&gt;0),[4]PDI_DES__SUBUNIDAD_SECCIÓN_UBIC!$CO159,""),IF($A161="TOTAL",SUM(INDIRECT("BD4:BD"&amp;ROW()-1)),""))</f>
        <v/>
      </c>
      <c r="BE161" s="6" t="str">
        <f ca="1">IF(AND($A161&lt;&gt;"",$A161&lt;&gt;"TOTAL"),IF(AND([4]PDI_DES__SUBUNIDAD_SECCIÓN_UBIC!$CQ159&lt;&gt;"",[4]PDI_DES__SUBUNIDAD_SECCIÓN_UBIC!$CQ159&lt;&gt;0),[4]PDI_DES__SUBUNIDAD_SECCIÓN_UBIC!$CQ159,""),IF($A161="TOTAL",SUM(INDIRECT("BE4:BE"&amp;ROW()-1)),""))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IF([4]PDI_DES__SUBUNIDAD_SECCIÓN_UBIC!$B160&lt;&gt;"",[4]PDI_DES__SUBUNIDAD_SECCIÓN_UBIC!$B160,IF(AND([4]PDI_DES__SUBUNIDAD_SECCIÓN_UBIC!$B160="",[4]PDI_DES__SUBUNIDAD_SECCIÓN_UBIC!$B161="",[4]PDI_DES__SUBUNIDAD_SECCIÓN_UBIC!$B159=""),"","TOTAL"))</f>
        <v/>
      </c>
      <c r="B162" s="6" t="str">
        <f ca="1">IF(AND($A162&lt;&gt;"",$A162&lt;&gt;"TOTAL"),IF(AND([4]PDI_DES__SUBUNIDAD_SECCIÓN_UBIC!$C160&lt;&gt;"",[4]PDI_DES__SUBUNIDAD_SECCIÓN_UBIC!$C160&lt;&gt;0),[4]PDI_DES__SUBUNIDAD_SECCIÓN_UBIC!$C160,""),IF($A162="TOTAL",SUM(INDIRECT("B4:B"&amp;ROW()-1)),""))</f>
        <v/>
      </c>
      <c r="C162" s="6" t="str">
        <f ca="1">IF(AND($A162&lt;&gt;"",$A162&lt;&gt;"TOTAL"),IF(AND([4]PDI_DES__SUBUNIDAD_SECCIÓN_UBIC!$E160&lt;&gt;"",[4]PDI_DES__SUBUNIDAD_SECCIÓN_UBIC!$E160&lt;&gt;0),[4]PDI_DES__SUBUNIDAD_SECCIÓN_UBIC!$E160,""),IF($A162="TOTAL",SUM(INDIRECT("C4:C"&amp;ROW()-1)),""))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IF(AND($A162&lt;&gt;"",$A162&lt;&gt;"TOTAL"),IF(AND([4]PDI_DES__SUBUNIDAD_SECCIÓN_UBIC!$H160&lt;&gt;"",[4]PDI_DES__SUBUNIDAD_SECCIÓN_UBIC!$H160&lt;&gt;0),[4]PDI_DES__SUBUNIDAD_SECCIÓN_UBIC!$H160,""),IF($A162="TOTAL",SUM(INDIRECT("E4:E"&amp;ROW()-1)),""))</f>
        <v/>
      </c>
      <c r="F162" s="6" t="str">
        <f ca="1">IF(AND($A162&lt;&gt;"",$A162&lt;&gt;"TOTAL"),IF(AND([4]PDI_DES__SUBUNIDAD_SECCIÓN_UBIC!$J160&lt;&gt;"",[4]PDI_DES__SUBUNIDAD_SECCIÓN_UBIC!$J160&lt;&gt;0),[4]PDI_DES__SUBUNIDAD_SECCIÓN_UBIC!$J160,""),IF($A162="TOTAL",SUM(INDIRECT("F4:F"&amp;ROW()-1)),""))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IF(AND($A162&lt;&gt;"",$A162&lt;&gt;"TOTAL"),IF(AND([4]PDI_DES__SUBUNIDAD_SECCIÓN_UBIC!$M160&lt;&gt;"",[4]PDI_DES__SUBUNIDAD_SECCIÓN_UBIC!$M160&lt;&gt;0),[4]PDI_DES__SUBUNIDAD_SECCIÓN_UBIC!$M160,""),IF($A162="TOTAL",SUM(INDIRECT("H4:H"&amp;ROW()-1)),""))</f>
        <v/>
      </c>
      <c r="I162" s="6" t="str">
        <f ca="1">IF(AND($A162&lt;&gt;"",$A162&lt;&gt;"TOTAL"),IF(AND([4]PDI_DES__SUBUNIDAD_SECCIÓN_UBIC!$O160&lt;&gt;"",[4]PDI_DES__SUBUNIDAD_SECCIÓN_UBIC!$O160&lt;&gt;0),[4]PDI_DES__SUBUNIDAD_SECCIÓN_UBIC!$O160,""),IF($A162="TOTAL",SUM(INDIRECT("I4:I"&amp;ROW()-1)),""))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IF(AND($A162&lt;&gt;"",$A162&lt;&gt;"TOTAL"),IF(AND([4]PDI_DES__SUBUNIDAD_SECCIÓN_UBIC!$R160&lt;&gt;"",[4]PDI_DES__SUBUNIDAD_SECCIÓN_UBIC!$R160&lt;&gt;0),[4]PDI_DES__SUBUNIDAD_SECCIÓN_UBIC!$R160,""),IF($A162="TOTAL",SUM(INDIRECT("K4:K"&amp;ROW()-1)),""))</f>
        <v/>
      </c>
      <c r="L162" s="6" t="str">
        <f ca="1">IF(AND($A162&lt;&gt;"",$A162&lt;&gt;"TOTAL"),IF(AND([4]PDI_DES__SUBUNIDAD_SECCIÓN_UBIC!$T160&lt;&gt;"",[4]PDI_DES__SUBUNIDAD_SECCIÓN_UBIC!$T160&lt;&gt;0),[4]PDI_DES__SUBUNIDAD_SECCIÓN_UBIC!$T160,""),IF($A162="TOTAL",SUM(INDIRECT("L4:L"&amp;ROW()-1)),""))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IF(AND($A162&lt;&gt;"",$A162&lt;&gt;"TOTAL"),IF(AND([4]PDI_DES__SUBUNIDAD_SECCIÓN_UBIC!$W160&lt;&gt;"",[4]PDI_DES__SUBUNIDAD_SECCIÓN_UBIC!$W160&lt;&gt;0),[4]PDI_DES__SUBUNIDAD_SECCIÓN_UBIC!$W160,""),IF($A162="TOTAL",SUM(INDIRECT("N4:N"&amp;ROW()-1)),""))</f>
        <v/>
      </c>
      <c r="O162" s="6" t="str">
        <f ca="1">IF(AND($A162&lt;&gt;"",$A162&lt;&gt;"TOTAL"),IF(AND([4]PDI_DES__SUBUNIDAD_SECCIÓN_UBIC!$Y160&lt;&gt;"",[4]PDI_DES__SUBUNIDAD_SECCIÓN_UBIC!$Y160&lt;&gt;0),[4]PDI_DES__SUBUNIDAD_SECCIÓN_UBIC!$Y160,""),IF($A162="TOTAL",SUM(INDIRECT("O4:O"&amp;ROW()-1)),""))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IF(AND($A162&lt;&gt;"",$A162&lt;&gt;"TOTAL"),IF(AND([4]PDI_DES__SUBUNIDAD_SECCIÓN_UBIC!$AB160&lt;&gt;"",[4]PDI_DES__SUBUNIDAD_SECCIÓN_UBIC!$AB160&lt;&gt;0),[4]PDI_DES__SUBUNIDAD_SECCIÓN_UBIC!$AB160,""),IF($A162="TOTAL",SUM(INDIRECT("Q4:Q"&amp;ROW()-1)),""))</f>
        <v/>
      </c>
      <c r="R162" s="6" t="str">
        <f ca="1">IF(AND($A162&lt;&gt;"",$A162&lt;&gt;"TOTAL"),IF(AND([4]PDI_DES__SUBUNIDAD_SECCIÓN_UBIC!$AD160&lt;&gt;"",[4]PDI_DES__SUBUNIDAD_SECCIÓN_UBIC!$AD160&lt;&gt;0),[4]PDI_DES__SUBUNIDAD_SECCIÓN_UBIC!$AD160,""),IF($A162="TOTAL",SUM(INDIRECT("R4:R"&amp;ROW()-1)),""))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IF(AND($A162&lt;&gt;"",$A162&lt;&gt;"TOTAL"),IF(AND([4]PDI_DES__SUBUNIDAD_SECCIÓN_UBIC!$AG160&lt;&gt;"",[4]PDI_DES__SUBUNIDAD_SECCIÓN_UBIC!$AG160&lt;&gt;0),[4]PDI_DES__SUBUNIDAD_SECCIÓN_UBIC!$AG160,""),IF($A162="TOTAL",SUM(INDIRECT("T4:T"&amp;ROW()-1)),""))</f>
        <v/>
      </c>
      <c r="U162" s="6" t="str">
        <f ca="1">IF(AND($A162&lt;&gt;"",$A162&lt;&gt;"TOTAL"),IF(AND([4]PDI_DES__SUBUNIDAD_SECCIÓN_UBIC!$AI160&lt;&gt;"",[4]PDI_DES__SUBUNIDAD_SECCIÓN_UBIC!$AI160&lt;&gt;0),[4]PDI_DES__SUBUNIDAD_SECCIÓN_UBIC!$AI160,""),IF($A162="TOTAL",SUM(INDIRECT("U4:U"&amp;ROW()-1)),""))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IF(AND($A162&lt;&gt;"",$A162&lt;&gt;"TOTAL"),IF(AND([4]PDI_DES__SUBUNIDAD_SECCIÓN_UBIC!$AL160&lt;&gt;"",[4]PDI_DES__SUBUNIDAD_SECCIÓN_UBIC!$AL160&lt;&gt;0),[4]PDI_DES__SUBUNIDAD_SECCIÓN_UBIC!$AL160,""),IF($A162="TOTAL",SUM(INDIRECT("W4:W"&amp;ROW()-1)),""))</f>
        <v/>
      </c>
      <c r="X162" s="6" t="str">
        <f ca="1">IF(AND($A162&lt;&gt;"",$A162&lt;&gt;"TOTAL"),IF(AND([4]PDI_DES__SUBUNIDAD_SECCIÓN_UBIC!$AN160&lt;&gt;"",[4]PDI_DES__SUBUNIDAD_SECCIÓN_UBIC!$AN160&lt;&gt;0),[4]PDI_DES__SUBUNIDAD_SECCIÓN_UBIC!$AN160,""),IF($A162="TOTAL",SUM(INDIRECT("X4:X"&amp;ROW()-1)),""))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IF(AND($A162&lt;&gt;"",$A162&lt;&gt;"TOTAL"),IF(AND([4]PDI_DES__SUBUNIDAD_SECCIÓN_UBIC!$AQ160&lt;&gt;"",[4]PDI_DES__SUBUNIDAD_SECCIÓN_UBIC!$AQ160&lt;&gt;0),[4]PDI_DES__SUBUNIDAD_SECCIÓN_UBIC!$AQ160,""),IF($A162="TOTAL",SUM(INDIRECT("Z4:Z"&amp;ROW()-1)),""))</f>
        <v/>
      </c>
      <c r="AA162" s="6" t="str">
        <f ca="1">IF(AND($A162&lt;&gt;"",$A162&lt;&gt;"TOTAL"),IF(AND([4]PDI_DES__SUBUNIDAD_SECCIÓN_UBIC!$AS160&lt;&gt;"",[4]PDI_DES__SUBUNIDAD_SECCIÓN_UBIC!$AS160&lt;&gt;0),[4]PDI_DES__SUBUNIDAD_SECCIÓN_UBIC!$AS160,""),IF($A162="TOTAL",SUM(INDIRECT("AA4:AA"&amp;ROW()-1)),""))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IF(AND($A162&lt;&gt;"",$A162&lt;&gt;"TOTAL"),IF(AND([4]PDI_DES__SUBUNIDAD_SECCIÓN_UBIC!$AV160&lt;&gt;"",[4]PDI_DES__SUBUNIDAD_SECCIÓN_UBIC!$AV160&lt;&gt;0),[4]PDI_DES__SUBUNIDAD_SECCIÓN_UBIC!$AV160,""),IF($A162="TOTAL",SUM(INDIRECT("AC4:AC"&amp;ROW()-1)),""))</f>
        <v/>
      </c>
      <c r="AD162" s="6" t="str">
        <f ca="1">IF(AND($A162&lt;&gt;"",$A162&lt;&gt;"TOTAL"),IF(AND([4]PDI_DES__SUBUNIDAD_SECCIÓN_UBIC!$AX160&lt;&gt;"",[4]PDI_DES__SUBUNIDAD_SECCIÓN_UBIC!$AX160&lt;&gt;0),[4]PDI_DES__SUBUNIDAD_SECCIÓN_UBIC!$AX160,""),IF($A162="TOTAL",SUM(INDIRECT("AD4:AD"&amp;ROW()-1)),""))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IF(AND($A162&lt;&gt;"",$A162&lt;&gt;"TOTAL"),IF(AND([4]PDI_DES__SUBUNIDAD_SECCIÓN_UBIC!$BA160&lt;&gt;"",[4]PDI_DES__SUBUNIDAD_SECCIÓN_UBIC!$BA160&lt;&gt;0),[4]PDI_DES__SUBUNIDAD_SECCIÓN_UBIC!$BA160,""),IF($A162="TOTAL",SUM(INDIRECT("AF4:AF"&amp;ROW()-1)),""))</f>
        <v/>
      </c>
      <c r="AG162" s="6" t="str">
        <f ca="1">IF(AND($A162&lt;&gt;"",$A162&lt;&gt;"TOTAL"),IF(AND([4]PDI_DES__SUBUNIDAD_SECCIÓN_UBIC!$BC160&lt;&gt;"",[4]PDI_DES__SUBUNIDAD_SECCIÓN_UBIC!$BC160&lt;&gt;0),[4]PDI_DES__SUBUNIDAD_SECCIÓN_UBIC!$BC160,""),IF($A162="TOTAL",SUM(INDIRECT("AG4:AG"&amp;ROW()-1)),""))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IF(AND($A162&lt;&gt;"",$A162&lt;&gt;"TOTAL"),IF(AND([4]PDI_DES__SUBUNIDAD_SECCIÓN_UBIC!$BF160&lt;&gt;"",[4]PDI_DES__SUBUNIDAD_SECCIÓN_UBIC!$BF160&lt;&gt;0),[4]PDI_DES__SUBUNIDAD_SECCIÓN_UBIC!$BF160,""),IF($A162="TOTAL",SUM(INDIRECT("AI4:AI"&amp;ROW()-1)),""))</f>
        <v/>
      </c>
      <c r="AJ162" s="6" t="str">
        <f ca="1">IF(AND($A162&lt;&gt;"",$A162&lt;&gt;"TOTAL"),IF(AND([4]PDI_DES__SUBUNIDAD_SECCIÓN_UBIC!$BH160&lt;&gt;"",[4]PDI_DES__SUBUNIDAD_SECCIÓN_UBIC!$BH160&lt;&gt;0),[4]PDI_DES__SUBUNIDAD_SECCIÓN_UBIC!$BH160,""),IF($A162="TOTAL",SUM(INDIRECT("AJ4:AJ"&amp;ROW()-1)),""))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IF(AND($A162&lt;&gt;"",$A162&lt;&gt;"TOTAL"),IF(AND([4]PDI_DES__SUBUNIDAD_SECCIÓN_UBIC!$BK160&lt;&gt;"",[4]PDI_DES__SUBUNIDAD_SECCIÓN_UBIC!$BK160&lt;&gt;0),[4]PDI_DES__SUBUNIDAD_SECCIÓN_UBIC!$BK160,""),IF($A162="TOTAL",SUM(INDIRECT("AL4:AL"&amp;ROW()-1)),""))</f>
        <v/>
      </c>
      <c r="AM162" s="6" t="str">
        <f ca="1">IF(AND($A162&lt;&gt;"",$A162&lt;&gt;"TOTAL"),IF(AND([4]PDI_DES__SUBUNIDAD_SECCIÓN_UBIC!$BM160&lt;&gt;"",[4]PDI_DES__SUBUNIDAD_SECCIÓN_UBIC!$BM160&lt;&gt;0),[4]PDI_DES__SUBUNIDAD_SECCIÓN_UBIC!$BM160,""),IF($A162="TOTAL",SUM(INDIRECT("AM4:AM"&amp;ROW()-1)),""))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IF(AND($A162&lt;&gt;"",$A162&lt;&gt;"TOTAL"),IF(AND([4]PDI_DES__SUBUNIDAD_SECCIÓN_UBIC!$BP160&lt;&gt;"",[4]PDI_DES__SUBUNIDAD_SECCIÓN_UBIC!$BP160&lt;&gt;0),[4]PDI_DES__SUBUNIDAD_SECCIÓN_UBIC!$BP160,""),IF($A162="TOTAL",SUM(INDIRECT("AO4:AO"&amp;ROW()-1)),""))</f>
        <v/>
      </c>
      <c r="AP162" s="6" t="str">
        <f ca="1">IF(AND($A162&lt;&gt;"",$A162&lt;&gt;"TOTAL"),IF(AND([4]PDI_DES__SUBUNIDAD_SECCIÓN_UBIC!$BR160&lt;&gt;"",[4]PDI_DES__SUBUNIDAD_SECCIÓN_UBIC!$BR160&lt;&gt;0),[4]PDI_DES__SUBUNIDAD_SECCIÓN_UBIC!$BR160,""),IF($A162="TOTAL",SUM(INDIRECT("AP4:AP"&amp;ROW()-1)),""))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IF(AND($A162&lt;&gt;"",$A162&lt;&gt;"TOTAL"),IF(AND([4]PDI_DES__SUBUNIDAD_SECCIÓN_UBIC!$BU160&lt;&gt;"",[4]PDI_DES__SUBUNIDAD_SECCIÓN_UBIC!$BU160&lt;&gt;0),[4]PDI_DES__SUBUNIDAD_SECCIÓN_UBIC!$BU160,""),IF($A162="TOTAL",SUM(INDIRECT("AR4:AR"&amp;ROW()-1)),""))</f>
        <v/>
      </c>
      <c r="AS162" s="6" t="str">
        <f ca="1">IF(AND($A162&lt;&gt;"",$A162&lt;&gt;"TOTAL"),IF(AND([4]PDI_DES__SUBUNIDAD_SECCIÓN_UBIC!$BW160&lt;&gt;"",[4]PDI_DES__SUBUNIDAD_SECCIÓN_UBIC!$BW160&lt;&gt;0),[4]PDI_DES__SUBUNIDAD_SECCIÓN_UBIC!$BW160,""),IF($A162="TOTAL",SUM(INDIRECT("AS4:AS"&amp;ROW()-1)),""))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IF(AND($A162&lt;&gt;"",$A162&lt;&gt;"TOTAL"),IF(AND([4]PDI_DES__SUBUNIDAD_SECCIÓN_UBIC!$BZ160&lt;&gt;"",[4]PDI_DES__SUBUNIDAD_SECCIÓN_UBIC!$BZ160&lt;&gt;0),[4]PDI_DES__SUBUNIDAD_SECCIÓN_UBIC!$BZ160,""),IF($A162="TOTAL",SUM(INDIRECT("AU4:AU"&amp;ROW()-1)),""))</f>
        <v/>
      </c>
      <c r="AV162" s="6" t="str">
        <f ca="1">IF(AND($A162&lt;&gt;"",$A162&lt;&gt;"TOTAL"),IF(AND([4]PDI_DES__SUBUNIDAD_SECCIÓN_UBIC!$CB160&lt;&gt;"",[4]PDI_DES__SUBUNIDAD_SECCIÓN_UBIC!$CB160&lt;&gt;0),[4]PDI_DES__SUBUNIDAD_SECCIÓN_UBIC!$CB160,""),IF($A162="TOTAL",SUM(INDIRECT("AV4:AV"&amp;ROW()-1)),""))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IF(AND($A162&lt;&gt;"",$A162&lt;&gt;"TOTAL"),IF(AND([4]PDI_DES__SUBUNIDAD_SECCIÓN_UBIC!$CE160&lt;&gt;"",[4]PDI_DES__SUBUNIDAD_SECCIÓN_UBIC!$CE160&lt;&gt;0),[4]PDI_DES__SUBUNIDAD_SECCIÓN_UBIC!$CE160,""),IF($A162="TOTAL",SUM(INDIRECT("AX4:AX"&amp;ROW()-1)),""))</f>
        <v/>
      </c>
      <c r="AY162" s="6" t="str">
        <f ca="1">IF(AND($A162&lt;&gt;"",$A162&lt;&gt;"TOTAL"),IF(AND([4]PDI_DES__SUBUNIDAD_SECCIÓN_UBIC!$CG160&lt;&gt;"",[4]PDI_DES__SUBUNIDAD_SECCIÓN_UBIC!$CG160&lt;&gt;0),[4]PDI_DES__SUBUNIDAD_SECCIÓN_UBIC!$CG160,""),IF($A162="TOTAL",SUM(INDIRECT("AY4:AY"&amp;ROW()-1)),""))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IF(AND($A162&lt;&gt;"",$A162&lt;&gt;"TOTAL"),IF(AND([4]PDI_DES__SUBUNIDAD_SECCIÓN_UBIC!$CJ160&lt;&gt;"",[4]PDI_DES__SUBUNIDAD_SECCIÓN_UBIC!$CJ160&lt;&gt;0),[4]PDI_DES__SUBUNIDAD_SECCIÓN_UBIC!$CJ160,""),IF($A162="TOTAL",SUM(INDIRECT("BA4:BA"&amp;ROW()-1)),""))</f>
        <v/>
      </c>
      <c r="BB162" s="6" t="str">
        <f ca="1">IF(AND($A162&lt;&gt;"",$A162&lt;&gt;"TOTAL"),IF(AND([4]PDI_DES__SUBUNIDAD_SECCIÓN_UBIC!$CL160&lt;&gt;"",[4]PDI_DES__SUBUNIDAD_SECCIÓN_UBIC!$CL160&lt;&gt;0),[4]PDI_DES__SUBUNIDAD_SECCIÓN_UBIC!$CL160,""),IF($A162="TOTAL",SUM(INDIRECT("BB4:BB"&amp;ROW()-1)),""))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IF(AND($A162&lt;&gt;"",$A162&lt;&gt;"TOTAL"),IF(AND([4]PDI_DES__SUBUNIDAD_SECCIÓN_UBIC!$CO160&lt;&gt;"",[4]PDI_DES__SUBUNIDAD_SECCIÓN_UBIC!$CO160&lt;&gt;0),[4]PDI_DES__SUBUNIDAD_SECCIÓN_UBIC!$CO160,""),IF($A162="TOTAL",SUM(INDIRECT("BD4:BD"&amp;ROW()-1)),""))</f>
        <v/>
      </c>
      <c r="BE162" s="6" t="str">
        <f ca="1">IF(AND($A162&lt;&gt;"",$A162&lt;&gt;"TOTAL"),IF(AND([4]PDI_DES__SUBUNIDAD_SECCIÓN_UBIC!$CQ160&lt;&gt;"",[4]PDI_DES__SUBUNIDAD_SECCIÓN_UBIC!$CQ160&lt;&gt;0),[4]PDI_DES__SUBUNIDAD_SECCIÓN_UBIC!$CQ160,""),IF($A162="TOTAL",SUM(INDIRECT("BE4:BE"&amp;ROW()-1)),""))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IF([4]PDI_DES__SUBUNIDAD_SECCIÓN_UBIC!$B161&lt;&gt;"",[4]PDI_DES__SUBUNIDAD_SECCIÓN_UBIC!$B161,IF(AND([4]PDI_DES__SUBUNIDAD_SECCIÓN_UBIC!$B161="",[4]PDI_DES__SUBUNIDAD_SECCIÓN_UBIC!$B162="",[4]PDI_DES__SUBUNIDAD_SECCIÓN_UBIC!$B160=""),"","TOTAL"))</f>
        <v/>
      </c>
      <c r="B163" s="6" t="str">
        <f ca="1">IF(AND($A163&lt;&gt;"",$A163&lt;&gt;"TOTAL"),IF(AND([4]PDI_DES__SUBUNIDAD_SECCIÓN_UBIC!$C161&lt;&gt;"",[4]PDI_DES__SUBUNIDAD_SECCIÓN_UBIC!$C161&lt;&gt;0),[4]PDI_DES__SUBUNIDAD_SECCIÓN_UBIC!$C161,""),IF($A163="TOTAL",SUM(INDIRECT("B4:B"&amp;ROW()-1)),""))</f>
        <v/>
      </c>
      <c r="C163" s="6" t="str">
        <f ca="1">IF(AND($A163&lt;&gt;"",$A163&lt;&gt;"TOTAL"),IF(AND([4]PDI_DES__SUBUNIDAD_SECCIÓN_UBIC!$E161&lt;&gt;"",[4]PDI_DES__SUBUNIDAD_SECCIÓN_UBIC!$E161&lt;&gt;0),[4]PDI_DES__SUBUNIDAD_SECCIÓN_UBIC!$E161,""),IF($A163="TOTAL",SUM(INDIRECT("C4:C"&amp;ROW()-1)),""))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IF(AND($A163&lt;&gt;"",$A163&lt;&gt;"TOTAL"),IF(AND([4]PDI_DES__SUBUNIDAD_SECCIÓN_UBIC!$H161&lt;&gt;"",[4]PDI_DES__SUBUNIDAD_SECCIÓN_UBIC!$H161&lt;&gt;0),[4]PDI_DES__SUBUNIDAD_SECCIÓN_UBIC!$H161,""),IF($A163="TOTAL",SUM(INDIRECT("E4:E"&amp;ROW()-1)),""))</f>
        <v/>
      </c>
      <c r="F163" s="6" t="str">
        <f ca="1">IF(AND($A163&lt;&gt;"",$A163&lt;&gt;"TOTAL"),IF(AND([4]PDI_DES__SUBUNIDAD_SECCIÓN_UBIC!$J161&lt;&gt;"",[4]PDI_DES__SUBUNIDAD_SECCIÓN_UBIC!$J161&lt;&gt;0),[4]PDI_DES__SUBUNIDAD_SECCIÓN_UBIC!$J161,""),IF($A163="TOTAL",SUM(INDIRECT("F4:F"&amp;ROW()-1)),""))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IF(AND($A163&lt;&gt;"",$A163&lt;&gt;"TOTAL"),IF(AND([4]PDI_DES__SUBUNIDAD_SECCIÓN_UBIC!$M161&lt;&gt;"",[4]PDI_DES__SUBUNIDAD_SECCIÓN_UBIC!$M161&lt;&gt;0),[4]PDI_DES__SUBUNIDAD_SECCIÓN_UBIC!$M161,""),IF($A163="TOTAL",SUM(INDIRECT("H4:H"&amp;ROW()-1)),""))</f>
        <v/>
      </c>
      <c r="I163" s="6" t="str">
        <f ca="1">IF(AND($A163&lt;&gt;"",$A163&lt;&gt;"TOTAL"),IF(AND([4]PDI_DES__SUBUNIDAD_SECCIÓN_UBIC!$O161&lt;&gt;"",[4]PDI_DES__SUBUNIDAD_SECCIÓN_UBIC!$O161&lt;&gt;0),[4]PDI_DES__SUBUNIDAD_SECCIÓN_UBIC!$O161,""),IF($A163="TOTAL",SUM(INDIRECT("I4:I"&amp;ROW()-1)),""))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IF(AND($A163&lt;&gt;"",$A163&lt;&gt;"TOTAL"),IF(AND([4]PDI_DES__SUBUNIDAD_SECCIÓN_UBIC!$R161&lt;&gt;"",[4]PDI_DES__SUBUNIDAD_SECCIÓN_UBIC!$R161&lt;&gt;0),[4]PDI_DES__SUBUNIDAD_SECCIÓN_UBIC!$R161,""),IF($A163="TOTAL",SUM(INDIRECT("K4:K"&amp;ROW()-1)),""))</f>
        <v/>
      </c>
      <c r="L163" s="6" t="str">
        <f ca="1">IF(AND($A163&lt;&gt;"",$A163&lt;&gt;"TOTAL"),IF(AND([4]PDI_DES__SUBUNIDAD_SECCIÓN_UBIC!$T161&lt;&gt;"",[4]PDI_DES__SUBUNIDAD_SECCIÓN_UBIC!$T161&lt;&gt;0),[4]PDI_DES__SUBUNIDAD_SECCIÓN_UBIC!$T161,""),IF($A163="TOTAL",SUM(INDIRECT("L4:L"&amp;ROW()-1)),""))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IF(AND($A163&lt;&gt;"",$A163&lt;&gt;"TOTAL"),IF(AND([4]PDI_DES__SUBUNIDAD_SECCIÓN_UBIC!$W161&lt;&gt;"",[4]PDI_DES__SUBUNIDAD_SECCIÓN_UBIC!$W161&lt;&gt;0),[4]PDI_DES__SUBUNIDAD_SECCIÓN_UBIC!$W161,""),IF($A163="TOTAL",SUM(INDIRECT("N4:N"&amp;ROW()-1)),""))</f>
        <v/>
      </c>
      <c r="O163" s="6" t="str">
        <f ca="1">IF(AND($A163&lt;&gt;"",$A163&lt;&gt;"TOTAL"),IF(AND([4]PDI_DES__SUBUNIDAD_SECCIÓN_UBIC!$Y161&lt;&gt;"",[4]PDI_DES__SUBUNIDAD_SECCIÓN_UBIC!$Y161&lt;&gt;0),[4]PDI_DES__SUBUNIDAD_SECCIÓN_UBIC!$Y161,""),IF($A163="TOTAL",SUM(INDIRECT("O4:O"&amp;ROW()-1)),""))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IF(AND($A163&lt;&gt;"",$A163&lt;&gt;"TOTAL"),IF(AND([4]PDI_DES__SUBUNIDAD_SECCIÓN_UBIC!$AB161&lt;&gt;"",[4]PDI_DES__SUBUNIDAD_SECCIÓN_UBIC!$AB161&lt;&gt;0),[4]PDI_DES__SUBUNIDAD_SECCIÓN_UBIC!$AB161,""),IF($A163="TOTAL",SUM(INDIRECT("Q4:Q"&amp;ROW()-1)),""))</f>
        <v/>
      </c>
      <c r="R163" s="6" t="str">
        <f ca="1">IF(AND($A163&lt;&gt;"",$A163&lt;&gt;"TOTAL"),IF(AND([4]PDI_DES__SUBUNIDAD_SECCIÓN_UBIC!$AD161&lt;&gt;"",[4]PDI_DES__SUBUNIDAD_SECCIÓN_UBIC!$AD161&lt;&gt;0),[4]PDI_DES__SUBUNIDAD_SECCIÓN_UBIC!$AD161,""),IF($A163="TOTAL",SUM(INDIRECT("R4:R"&amp;ROW()-1)),""))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IF(AND($A163&lt;&gt;"",$A163&lt;&gt;"TOTAL"),IF(AND([4]PDI_DES__SUBUNIDAD_SECCIÓN_UBIC!$AG161&lt;&gt;"",[4]PDI_DES__SUBUNIDAD_SECCIÓN_UBIC!$AG161&lt;&gt;0),[4]PDI_DES__SUBUNIDAD_SECCIÓN_UBIC!$AG161,""),IF($A163="TOTAL",SUM(INDIRECT("T4:T"&amp;ROW()-1)),""))</f>
        <v/>
      </c>
      <c r="U163" s="6" t="str">
        <f ca="1">IF(AND($A163&lt;&gt;"",$A163&lt;&gt;"TOTAL"),IF(AND([4]PDI_DES__SUBUNIDAD_SECCIÓN_UBIC!$AI161&lt;&gt;"",[4]PDI_DES__SUBUNIDAD_SECCIÓN_UBIC!$AI161&lt;&gt;0),[4]PDI_DES__SUBUNIDAD_SECCIÓN_UBIC!$AI161,""),IF($A163="TOTAL",SUM(INDIRECT("U4:U"&amp;ROW()-1)),""))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IF(AND($A163&lt;&gt;"",$A163&lt;&gt;"TOTAL"),IF(AND([4]PDI_DES__SUBUNIDAD_SECCIÓN_UBIC!$AL161&lt;&gt;"",[4]PDI_DES__SUBUNIDAD_SECCIÓN_UBIC!$AL161&lt;&gt;0),[4]PDI_DES__SUBUNIDAD_SECCIÓN_UBIC!$AL161,""),IF($A163="TOTAL",SUM(INDIRECT("W4:W"&amp;ROW()-1)),""))</f>
        <v/>
      </c>
      <c r="X163" s="6" t="str">
        <f ca="1">IF(AND($A163&lt;&gt;"",$A163&lt;&gt;"TOTAL"),IF(AND([4]PDI_DES__SUBUNIDAD_SECCIÓN_UBIC!$AN161&lt;&gt;"",[4]PDI_DES__SUBUNIDAD_SECCIÓN_UBIC!$AN161&lt;&gt;0),[4]PDI_DES__SUBUNIDAD_SECCIÓN_UBIC!$AN161,""),IF($A163="TOTAL",SUM(INDIRECT("X4:X"&amp;ROW()-1)),""))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IF(AND($A163&lt;&gt;"",$A163&lt;&gt;"TOTAL"),IF(AND([4]PDI_DES__SUBUNIDAD_SECCIÓN_UBIC!$AQ161&lt;&gt;"",[4]PDI_DES__SUBUNIDAD_SECCIÓN_UBIC!$AQ161&lt;&gt;0),[4]PDI_DES__SUBUNIDAD_SECCIÓN_UBIC!$AQ161,""),IF($A163="TOTAL",SUM(INDIRECT("Z4:Z"&amp;ROW()-1)),""))</f>
        <v/>
      </c>
      <c r="AA163" s="6" t="str">
        <f ca="1">IF(AND($A163&lt;&gt;"",$A163&lt;&gt;"TOTAL"),IF(AND([4]PDI_DES__SUBUNIDAD_SECCIÓN_UBIC!$AS161&lt;&gt;"",[4]PDI_DES__SUBUNIDAD_SECCIÓN_UBIC!$AS161&lt;&gt;0),[4]PDI_DES__SUBUNIDAD_SECCIÓN_UBIC!$AS161,""),IF($A163="TOTAL",SUM(INDIRECT("AA4:AA"&amp;ROW()-1)),""))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IF(AND($A163&lt;&gt;"",$A163&lt;&gt;"TOTAL"),IF(AND([4]PDI_DES__SUBUNIDAD_SECCIÓN_UBIC!$AV161&lt;&gt;"",[4]PDI_DES__SUBUNIDAD_SECCIÓN_UBIC!$AV161&lt;&gt;0),[4]PDI_DES__SUBUNIDAD_SECCIÓN_UBIC!$AV161,""),IF($A163="TOTAL",SUM(INDIRECT("AC4:AC"&amp;ROW()-1)),""))</f>
        <v/>
      </c>
      <c r="AD163" s="6" t="str">
        <f ca="1">IF(AND($A163&lt;&gt;"",$A163&lt;&gt;"TOTAL"),IF(AND([4]PDI_DES__SUBUNIDAD_SECCIÓN_UBIC!$AX161&lt;&gt;"",[4]PDI_DES__SUBUNIDAD_SECCIÓN_UBIC!$AX161&lt;&gt;0),[4]PDI_DES__SUBUNIDAD_SECCIÓN_UBIC!$AX161,""),IF($A163="TOTAL",SUM(INDIRECT("AD4:AD"&amp;ROW()-1)),""))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IF(AND($A163&lt;&gt;"",$A163&lt;&gt;"TOTAL"),IF(AND([4]PDI_DES__SUBUNIDAD_SECCIÓN_UBIC!$BA161&lt;&gt;"",[4]PDI_DES__SUBUNIDAD_SECCIÓN_UBIC!$BA161&lt;&gt;0),[4]PDI_DES__SUBUNIDAD_SECCIÓN_UBIC!$BA161,""),IF($A163="TOTAL",SUM(INDIRECT("AF4:AF"&amp;ROW()-1)),""))</f>
        <v/>
      </c>
      <c r="AG163" s="6" t="str">
        <f ca="1">IF(AND($A163&lt;&gt;"",$A163&lt;&gt;"TOTAL"),IF(AND([4]PDI_DES__SUBUNIDAD_SECCIÓN_UBIC!$BC161&lt;&gt;"",[4]PDI_DES__SUBUNIDAD_SECCIÓN_UBIC!$BC161&lt;&gt;0),[4]PDI_DES__SUBUNIDAD_SECCIÓN_UBIC!$BC161,""),IF($A163="TOTAL",SUM(INDIRECT("AG4:AG"&amp;ROW()-1)),""))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IF(AND($A163&lt;&gt;"",$A163&lt;&gt;"TOTAL"),IF(AND([4]PDI_DES__SUBUNIDAD_SECCIÓN_UBIC!$BF161&lt;&gt;"",[4]PDI_DES__SUBUNIDAD_SECCIÓN_UBIC!$BF161&lt;&gt;0),[4]PDI_DES__SUBUNIDAD_SECCIÓN_UBIC!$BF161,""),IF($A163="TOTAL",SUM(INDIRECT("AI4:AI"&amp;ROW()-1)),""))</f>
        <v/>
      </c>
      <c r="AJ163" s="6" t="str">
        <f ca="1">IF(AND($A163&lt;&gt;"",$A163&lt;&gt;"TOTAL"),IF(AND([4]PDI_DES__SUBUNIDAD_SECCIÓN_UBIC!$BH161&lt;&gt;"",[4]PDI_DES__SUBUNIDAD_SECCIÓN_UBIC!$BH161&lt;&gt;0),[4]PDI_DES__SUBUNIDAD_SECCIÓN_UBIC!$BH161,""),IF($A163="TOTAL",SUM(INDIRECT("AJ4:AJ"&amp;ROW()-1)),""))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IF(AND($A163&lt;&gt;"",$A163&lt;&gt;"TOTAL"),IF(AND([4]PDI_DES__SUBUNIDAD_SECCIÓN_UBIC!$BK161&lt;&gt;"",[4]PDI_DES__SUBUNIDAD_SECCIÓN_UBIC!$BK161&lt;&gt;0),[4]PDI_DES__SUBUNIDAD_SECCIÓN_UBIC!$BK161,""),IF($A163="TOTAL",SUM(INDIRECT("AL4:AL"&amp;ROW()-1)),""))</f>
        <v/>
      </c>
      <c r="AM163" s="6" t="str">
        <f ca="1">IF(AND($A163&lt;&gt;"",$A163&lt;&gt;"TOTAL"),IF(AND([4]PDI_DES__SUBUNIDAD_SECCIÓN_UBIC!$BM161&lt;&gt;"",[4]PDI_DES__SUBUNIDAD_SECCIÓN_UBIC!$BM161&lt;&gt;0),[4]PDI_DES__SUBUNIDAD_SECCIÓN_UBIC!$BM161,""),IF($A163="TOTAL",SUM(INDIRECT("AM4:AM"&amp;ROW()-1)),""))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IF(AND($A163&lt;&gt;"",$A163&lt;&gt;"TOTAL"),IF(AND([4]PDI_DES__SUBUNIDAD_SECCIÓN_UBIC!$BP161&lt;&gt;"",[4]PDI_DES__SUBUNIDAD_SECCIÓN_UBIC!$BP161&lt;&gt;0),[4]PDI_DES__SUBUNIDAD_SECCIÓN_UBIC!$BP161,""),IF($A163="TOTAL",SUM(INDIRECT("AO4:AO"&amp;ROW()-1)),""))</f>
        <v/>
      </c>
      <c r="AP163" s="6" t="str">
        <f ca="1">IF(AND($A163&lt;&gt;"",$A163&lt;&gt;"TOTAL"),IF(AND([4]PDI_DES__SUBUNIDAD_SECCIÓN_UBIC!$BR161&lt;&gt;"",[4]PDI_DES__SUBUNIDAD_SECCIÓN_UBIC!$BR161&lt;&gt;0),[4]PDI_DES__SUBUNIDAD_SECCIÓN_UBIC!$BR161,""),IF($A163="TOTAL",SUM(INDIRECT("AP4:AP"&amp;ROW()-1)),""))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IF(AND($A163&lt;&gt;"",$A163&lt;&gt;"TOTAL"),IF(AND([4]PDI_DES__SUBUNIDAD_SECCIÓN_UBIC!$BU161&lt;&gt;"",[4]PDI_DES__SUBUNIDAD_SECCIÓN_UBIC!$BU161&lt;&gt;0),[4]PDI_DES__SUBUNIDAD_SECCIÓN_UBIC!$BU161,""),IF($A163="TOTAL",SUM(INDIRECT("AR4:AR"&amp;ROW()-1)),""))</f>
        <v/>
      </c>
      <c r="AS163" s="6" t="str">
        <f ca="1">IF(AND($A163&lt;&gt;"",$A163&lt;&gt;"TOTAL"),IF(AND([4]PDI_DES__SUBUNIDAD_SECCIÓN_UBIC!$BW161&lt;&gt;"",[4]PDI_DES__SUBUNIDAD_SECCIÓN_UBIC!$BW161&lt;&gt;0),[4]PDI_DES__SUBUNIDAD_SECCIÓN_UBIC!$BW161,""),IF($A163="TOTAL",SUM(INDIRECT("AS4:AS"&amp;ROW()-1)),""))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IF(AND($A163&lt;&gt;"",$A163&lt;&gt;"TOTAL"),IF(AND([4]PDI_DES__SUBUNIDAD_SECCIÓN_UBIC!$BZ161&lt;&gt;"",[4]PDI_DES__SUBUNIDAD_SECCIÓN_UBIC!$BZ161&lt;&gt;0),[4]PDI_DES__SUBUNIDAD_SECCIÓN_UBIC!$BZ161,""),IF($A163="TOTAL",SUM(INDIRECT("AU4:AU"&amp;ROW()-1)),""))</f>
        <v/>
      </c>
      <c r="AV163" s="6" t="str">
        <f ca="1">IF(AND($A163&lt;&gt;"",$A163&lt;&gt;"TOTAL"),IF(AND([4]PDI_DES__SUBUNIDAD_SECCIÓN_UBIC!$CB161&lt;&gt;"",[4]PDI_DES__SUBUNIDAD_SECCIÓN_UBIC!$CB161&lt;&gt;0),[4]PDI_DES__SUBUNIDAD_SECCIÓN_UBIC!$CB161,""),IF($A163="TOTAL",SUM(INDIRECT("AV4:AV"&amp;ROW()-1)),""))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IF(AND($A163&lt;&gt;"",$A163&lt;&gt;"TOTAL"),IF(AND([4]PDI_DES__SUBUNIDAD_SECCIÓN_UBIC!$CE161&lt;&gt;"",[4]PDI_DES__SUBUNIDAD_SECCIÓN_UBIC!$CE161&lt;&gt;0),[4]PDI_DES__SUBUNIDAD_SECCIÓN_UBIC!$CE161,""),IF($A163="TOTAL",SUM(INDIRECT("AX4:AX"&amp;ROW()-1)),""))</f>
        <v/>
      </c>
      <c r="AY163" s="6" t="str">
        <f ca="1">IF(AND($A163&lt;&gt;"",$A163&lt;&gt;"TOTAL"),IF(AND([4]PDI_DES__SUBUNIDAD_SECCIÓN_UBIC!$CG161&lt;&gt;"",[4]PDI_DES__SUBUNIDAD_SECCIÓN_UBIC!$CG161&lt;&gt;0),[4]PDI_DES__SUBUNIDAD_SECCIÓN_UBIC!$CG161,""),IF($A163="TOTAL",SUM(INDIRECT("AY4:AY"&amp;ROW()-1)),""))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IF(AND($A163&lt;&gt;"",$A163&lt;&gt;"TOTAL"),IF(AND([4]PDI_DES__SUBUNIDAD_SECCIÓN_UBIC!$CJ161&lt;&gt;"",[4]PDI_DES__SUBUNIDAD_SECCIÓN_UBIC!$CJ161&lt;&gt;0),[4]PDI_DES__SUBUNIDAD_SECCIÓN_UBIC!$CJ161,""),IF($A163="TOTAL",SUM(INDIRECT("BA4:BA"&amp;ROW()-1)),""))</f>
        <v/>
      </c>
      <c r="BB163" s="6" t="str">
        <f ca="1">IF(AND($A163&lt;&gt;"",$A163&lt;&gt;"TOTAL"),IF(AND([4]PDI_DES__SUBUNIDAD_SECCIÓN_UBIC!$CL161&lt;&gt;"",[4]PDI_DES__SUBUNIDAD_SECCIÓN_UBIC!$CL161&lt;&gt;0),[4]PDI_DES__SUBUNIDAD_SECCIÓN_UBIC!$CL161,""),IF($A163="TOTAL",SUM(INDIRECT("BB4:BB"&amp;ROW()-1)),""))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IF(AND($A163&lt;&gt;"",$A163&lt;&gt;"TOTAL"),IF(AND([4]PDI_DES__SUBUNIDAD_SECCIÓN_UBIC!$CO161&lt;&gt;"",[4]PDI_DES__SUBUNIDAD_SECCIÓN_UBIC!$CO161&lt;&gt;0),[4]PDI_DES__SUBUNIDAD_SECCIÓN_UBIC!$CO161,""),IF($A163="TOTAL",SUM(INDIRECT("BD4:BD"&amp;ROW()-1)),""))</f>
        <v/>
      </c>
      <c r="BE163" s="6" t="str">
        <f ca="1">IF(AND($A163&lt;&gt;"",$A163&lt;&gt;"TOTAL"),IF(AND([4]PDI_DES__SUBUNIDAD_SECCIÓN_UBIC!$CQ161&lt;&gt;"",[4]PDI_DES__SUBUNIDAD_SECCIÓN_UBIC!$CQ161&lt;&gt;0),[4]PDI_DES__SUBUNIDAD_SECCIÓN_UBIC!$CQ161,""),IF($A163="TOTAL",SUM(INDIRECT("BE4:BE"&amp;ROW()-1)),""))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IF([4]PDI_DES__SUBUNIDAD_SECCIÓN_UBIC!$B162&lt;&gt;"",[4]PDI_DES__SUBUNIDAD_SECCIÓN_UBIC!$B162,IF(AND([4]PDI_DES__SUBUNIDAD_SECCIÓN_UBIC!$B162="",[4]PDI_DES__SUBUNIDAD_SECCIÓN_UBIC!$B163="",[4]PDI_DES__SUBUNIDAD_SECCIÓN_UBIC!$B161=""),"","TOTAL"))</f>
        <v/>
      </c>
      <c r="B164" s="6" t="str">
        <f ca="1">IF(AND($A164&lt;&gt;"",$A164&lt;&gt;"TOTAL"),IF(AND([4]PDI_DES__SUBUNIDAD_SECCIÓN_UBIC!$C162&lt;&gt;"",[4]PDI_DES__SUBUNIDAD_SECCIÓN_UBIC!$C162&lt;&gt;0),[4]PDI_DES__SUBUNIDAD_SECCIÓN_UBIC!$C162,""),IF($A164="TOTAL",SUM(INDIRECT("B4:B"&amp;ROW()-1)),""))</f>
        <v/>
      </c>
      <c r="C164" s="6" t="str">
        <f ca="1">IF(AND($A164&lt;&gt;"",$A164&lt;&gt;"TOTAL"),IF(AND([4]PDI_DES__SUBUNIDAD_SECCIÓN_UBIC!$E162&lt;&gt;"",[4]PDI_DES__SUBUNIDAD_SECCIÓN_UBIC!$E162&lt;&gt;0),[4]PDI_DES__SUBUNIDAD_SECCIÓN_UBIC!$E162,""),IF($A164="TOTAL",SUM(INDIRECT("C4:C"&amp;ROW()-1)),""))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IF(AND($A164&lt;&gt;"",$A164&lt;&gt;"TOTAL"),IF(AND([4]PDI_DES__SUBUNIDAD_SECCIÓN_UBIC!$H162&lt;&gt;"",[4]PDI_DES__SUBUNIDAD_SECCIÓN_UBIC!$H162&lt;&gt;0),[4]PDI_DES__SUBUNIDAD_SECCIÓN_UBIC!$H162,""),IF($A164="TOTAL",SUM(INDIRECT("E4:E"&amp;ROW()-1)),""))</f>
        <v/>
      </c>
      <c r="F164" s="6" t="str">
        <f ca="1">IF(AND($A164&lt;&gt;"",$A164&lt;&gt;"TOTAL"),IF(AND([4]PDI_DES__SUBUNIDAD_SECCIÓN_UBIC!$J162&lt;&gt;"",[4]PDI_DES__SUBUNIDAD_SECCIÓN_UBIC!$J162&lt;&gt;0),[4]PDI_DES__SUBUNIDAD_SECCIÓN_UBIC!$J162,""),IF($A164="TOTAL",SUM(INDIRECT("F4:F"&amp;ROW()-1)),""))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IF(AND($A164&lt;&gt;"",$A164&lt;&gt;"TOTAL"),IF(AND([4]PDI_DES__SUBUNIDAD_SECCIÓN_UBIC!$M162&lt;&gt;"",[4]PDI_DES__SUBUNIDAD_SECCIÓN_UBIC!$M162&lt;&gt;0),[4]PDI_DES__SUBUNIDAD_SECCIÓN_UBIC!$M162,""),IF($A164="TOTAL",SUM(INDIRECT("H4:H"&amp;ROW()-1)),""))</f>
        <v/>
      </c>
      <c r="I164" s="6" t="str">
        <f ca="1">IF(AND($A164&lt;&gt;"",$A164&lt;&gt;"TOTAL"),IF(AND([4]PDI_DES__SUBUNIDAD_SECCIÓN_UBIC!$O162&lt;&gt;"",[4]PDI_DES__SUBUNIDAD_SECCIÓN_UBIC!$O162&lt;&gt;0),[4]PDI_DES__SUBUNIDAD_SECCIÓN_UBIC!$O162,""),IF($A164="TOTAL",SUM(INDIRECT("I4:I"&amp;ROW()-1)),""))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IF(AND($A164&lt;&gt;"",$A164&lt;&gt;"TOTAL"),IF(AND([4]PDI_DES__SUBUNIDAD_SECCIÓN_UBIC!$R162&lt;&gt;"",[4]PDI_DES__SUBUNIDAD_SECCIÓN_UBIC!$R162&lt;&gt;0),[4]PDI_DES__SUBUNIDAD_SECCIÓN_UBIC!$R162,""),IF($A164="TOTAL",SUM(INDIRECT("K4:K"&amp;ROW()-1)),""))</f>
        <v/>
      </c>
      <c r="L164" s="6" t="str">
        <f ca="1">IF(AND($A164&lt;&gt;"",$A164&lt;&gt;"TOTAL"),IF(AND([4]PDI_DES__SUBUNIDAD_SECCIÓN_UBIC!$T162&lt;&gt;"",[4]PDI_DES__SUBUNIDAD_SECCIÓN_UBIC!$T162&lt;&gt;0),[4]PDI_DES__SUBUNIDAD_SECCIÓN_UBIC!$T162,""),IF($A164="TOTAL",SUM(INDIRECT("L4:L"&amp;ROW()-1)),""))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IF(AND($A164&lt;&gt;"",$A164&lt;&gt;"TOTAL"),IF(AND([4]PDI_DES__SUBUNIDAD_SECCIÓN_UBIC!$W162&lt;&gt;"",[4]PDI_DES__SUBUNIDAD_SECCIÓN_UBIC!$W162&lt;&gt;0),[4]PDI_DES__SUBUNIDAD_SECCIÓN_UBIC!$W162,""),IF($A164="TOTAL",SUM(INDIRECT("N4:N"&amp;ROW()-1)),""))</f>
        <v/>
      </c>
      <c r="O164" s="6" t="str">
        <f ca="1">IF(AND($A164&lt;&gt;"",$A164&lt;&gt;"TOTAL"),IF(AND([4]PDI_DES__SUBUNIDAD_SECCIÓN_UBIC!$Y162&lt;&gt;"",[4]PDI_DES__SUBUNIDAD_SECCIÓN_UBIC!$Y162&lt;&gt;0),[4]PDI_DES__SUBUNIDAD_SECCIÓN_UBIC!$Y162,""),IF($A164="TOTAL",SUM(INDIRECT("O4:O"&amp;ROW()-1)),""))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IF(AND($A164&lt;&gt;"",$A164&lt;&gt;"TOTAL"),IF(AND([4]PDI_DES__SUBUNIDAD_SECCIÓN_UBIC!$AB162&lt;&gt;"",[4]PDI_DES__SUBUNIDAD_SECCIÓN_UBIC!$AB162&lt;&gt;0),[4]PDI_DES__SUBUNIDAD_SECCIÓN_UBIC!$AB162,""),IF($A164="TOTAL",SUM(INDIRECT("Q4:Q"&amp;ROW()-1)),""))</f>
        <v/>
      </c>
      <c r="R164" s="6" t="str">
        <f ca="1">IF(AND($A164&lt;&gt;"",$A164&lt;&gt;"TOTAL"),IF(AND([4]PDI_DES__SUBUNIDAD_SECCIÓN_UBIC!$AD162&lt;&gt;"",[4]PDI_DES__SUBUNIDAD_SECCIÓN_UBIC!$AD162&lt;&gt;0),[4]PDI_DES__SUBUNIDAD_SECCIÓN_UBIC!$AD162,""),IF($A164="TOTAL",SUM(INDIRECT("R4:R"&amp;ROW()-1)),""))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IF(AND($A164&lt;&gt;"",$A164&lt;&gt;"TOTAL"),IF(AND([4]PDI_DES__SUBUNIDAD_SECCIÓN_UBIC!$AG162&lt;&gt;"",[4]PDI_DES__SUBUNIDAD_SECCIÓN_UBIC!$AG162&lt;&gt;0),[4]PDI_DES__SUBUNIDAD_SECCIÓN_UBIC!$AG162,""),IF($A164="TOTAL",SUM(INDIRECT("T4:T"&amp;ROW()-1)),""))</f>
        <v/>
      </c>
      <c r="U164" s="6" t="str">
        <f ca="1">IF(AND($A164&lt;&gt;"",$A164&lt;&gt;"TOTAL"),IF(AND([4]PDI_DES__SUBUNIDAD_SECCIÓN_UBIC!$AI162&lt;&gt;"",[4]PDI_DES__SUBUNIDAD_SECCIÓN_UBIC!$AI162&lt;&gt;0),[4]PDI_DES__SUBUNIDAD_SECCIÓN_UBIC!$AI162,""),IF($A164="TOTAL",SUM(INDIRECT("U4:U"&amp;ROW()-1)),""))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IF(AND($A164&lt;&gt;"",$A164&lt;&gt;"TOTAL"),IF(AND([4]PDI_DES__SUBUNIDAD_SECCIÓN_UBIC!$AL162&lt;&gt;"",[4]PDI_DES__SUBUNIDAD_SECCIÓN_UBIC!$AL162&lt;&gt;0),[4]PDI_DES__SUBUNIDAD_SECCIÓN_UBIC!$AL162,""),IF($A164="TOTAL",SUM(INDIRECT("W4:W"&amp;ROW()-1)),""))</f>
        <v/>
      </c>
      <c r="X164" s="6" t="str">
        <f ca="1">IF(AND($A164&lt;&gt;"",$A164&lt;&gt;"TOTAL"),IF(AND([4]PDI_DES__SUBUNIDAD_SECCIÓN_UBIC!$AN162&lt;&gt;"",[4]PDI_DES__SUBUNIDAD_SECCIÓN_UBIC!$AN162&lt;&gt;0),[4]PDI_DES__SUBUNIDAD_SECCIÓN_UBIC!$AN162,""),IF($A164="TOTAL",SUM(INDIRECT("X4:X"&amp;ROW()-1)),""))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IF(AND($A164&lt;&gt;"",$A164&lt;&gt;"TOTAL"),IF(AND([4]PDI_DES__SUBUNIDAD_SECCIÓN_UBIC!$AQ162&lt;&gt;"",[4]PDI_DES__SUBUNIDAD_SECCIÓN_UBIC!$AQ162&lt;&gt;0),[4]PDI_DES__SUBUNIDAD_SECCIÓN_UBIC!$AQ162,""),IF($A164="TOTAL",SUM(INDIRECT("Z4:Z"&amp;ROW()-1)),""))</f>
        <v/>
      </c>
      <c r="AA164" s="6" t="str">
        <f ca="1">IF(AND($A164&lt;&gt;"",$A164&lt;&gt;"TOTAL"),IF(AND([4]PDI_DES__SUBUNIDAD_SECCIÓN_UBIC!$AS162&lt;&gt;"",[4]PDI_DES__SUBUNIDAD_SECCIÓN_UBIC!$AS162&lt;&gt;0),[4]PDI_DES__SUBUNIDAD_SECCIÓN_UBIC!$AS162,""),IF($A164="TOTAL",SUM(INDIRECT("AA4:AA"&amp;ROW()-1)),""))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IF(AND($A164&lt;&gt;"",$A164&lt;&gt;"TOTAL"),IF(AND([4]PDI_DES__SUBUNIDAD_SECCIÓN_UBIC!$AV162&lt;&gt;"",[4]PDI_DES__SUBUNIDAD_SECCIÓN_UBIC!$AV162&lt;&gt;0),[4]PDI_DES__SUBUNIDAD_SECCIÓN_UBIC!$AV162,""),IF($A164="TOTAL",SUM(INDIRECT("AC4:AC"&amp;ROW()-1)),""))</f>
        <v/>
      </c>
      <c r="AD164" s="6" t="str">
        <f ca="1">IF(AND($A164&lt;&gt;"",$A164&lt;&gt;"TOTAL"),IF(AND([4]PDI_DES__SUBUNIDAD_SECCIÓN_UBIC!$AX162&lt;&gt;"",[4]PDI_DES__SUBUNIDAD_SECCIÓN_UBIC!$AX162&lt;&gt;0),[4]PDI_DES__SUBUNIDAD_SECCIÓN_UBIC!$AX162,""),IF($A164="TOTAL",SUM(INDIRECT("AD4:AD"&amp;ROW()-1)),""))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IF(AND($A164&lt;&gt;"",$A164&lt;&gt;"TOTAL"),IF(AND([4]PDI_DES__SUBUNIDAD_SECCIÓN_UBIC!$BA162&lt;&gt;"",[4]PDI_DES__SUBUNIDAD_SECCIÓN_UBIC!$BA162&lt;&gt;0),[4]PDI_DES__SUBUNIDAD_SECCIÓN_UBIC!$BA162,""),IF($A164="TOTAL",SUM(INDIRECT("AF4:AF"&amp;ROW()-1)),""))</f>
        <v/>
      </c>
      <c r="AG164" s="6" t="str">
        <f ca="1">IF(AND($A164&lt;&gt;"",$A164&lt;&gt;"TOTAL"),IF(AND([4]PDI_DES__SUBUNIDAD_SECCIÓN_UBIC!$BC162&lt;&gt;"",[4]PDI_DES__SUBUNIDAD_SECCIÓN_UBIC!$BC162&lt;&gt;0),[4]PDI_DES__SUBUNIDAD_SECCIÓN_UBIC!$BC162,""),IF($A164="TOTAL",SUM(INDIRECT("AG4:AG"&amp;ROW()-1)),""))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IF(AND($A164&lt;&gt;"",$A164&lt;&gt;"TOTAL"),IF(AND([4]PDI_DES__SUBUNIDAD_SECCIÓN_UBIC!$BF162&lt;&gt;"",[4]PDI_DES__SUBUNIDAD_SECCIÓN_UBIC!$BF162&lt;&gt;0),[4]PDI_DES__SUBUNIDAD_SECCIÓN_UBIC!$BF162,""),IF($A164="TOTAL",SUM(INDIRECT("AI4:AI"&amp;ROW()-1)),""))</f>
        <v/>
      </c>
      <c r="AJ164" s="6" t="str">
        <f ca="1">IF(AND($A164&lt;&gt;"",$A164&lt;&gt;"TOTAL"),IF(AND([4]PDI_DES__SUBUNIDAD_SECCIÓN_UBIC!$BH162&lt;&gt;"",[4]PDI_DES__SUBUNIDAD_SECCIÓN_UBIC!$BH162&lt;&gt;0),[4]PDI_DES__SUBUNIDAD_SECCIÓN_UBIC!$BH162,""),IF($A164="TOTAL",SUM(INDIRECT("AJ4:AJ"&amp;ROW()-1)),""))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IF(AND($A164&lt;&gt;"",$A164&lt;&gt;"TOTAL"),IF(AND([4]PDI_DES__SUBUNIDAD_SECCIÓN_UBIC!$BK162&lt;&gt;"",[4]PDI_DES__SUBUNIDAD_SECCIÓN_UBIC!$BK162&lt;&gt;0),[4]PDI_DES__SUBUNIDAD_SECCIÓN_UBIC!$BK162,""),IF($A164="TOTAL",SUM(INDIRECT("AL4:AL"&amp;ROW()-1)),""))</f>
        <v/>
      </c>
      <c r="AM164" s="6" t="str">
        <f ca="1">IF(AND($A164&lt;&gt;"",$A164&lt;&gt;"TOTAL"),IF(AND([4]PDI_DES__SUBUNIDAD_SECCIÓN_UBIC!$BM162&lt;&gt;"",[4]PDI_DES__SUBUNIDAD_SECCIÓN_UBIC!$BM162&lt;&gt;0),[4]PDI_DES__SUBUNIDAD_SECCIÓN_UBIC!$BM162,""),IF($A164="TOTAL",SUM(INDIRECT("AM4:AM"&amp;ROW()-1)),""))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IF(AND($A164&lt;&gt;"",$A164&lt;&gt;"TOTAL"),IF(AND([4]PDI_DES__SUBUNIDAD_SECCIÓN_UBIC!$BP162&lt;&gt;"",[4]PDI_DES__SUBUNIDAD_SECCIÓN_UBIC!$BP162&lt;&gt;0),[4]PDI_DES__SUBUNIDAD_SECCIÓN_UBIC!$BP162,""),IF($A164="TOTAL",SUM(INDIRECT("AO4:AO"&amp;ROW()-1)),""))</f>
        <v/>
      </c>
      <c r="AP164" s="6" t="str">
        <f ca="1">IF(AND($A164&lt;&gt;"",$A164&lt;&gt;"TOTAL"),IF(AND([4]PDI_DES__SUBUNIDAD_SECCIÓN_UBIC!$BR162&lt;&gt;"",[4]PDI_DES__SUBUNIDAD_SECCIÓN_UBIC!$BR162&lt;&gt;0),[4]PDI_DES__SUBUNIDAD_SECCIÓN_UBIC!$BR162,""),IF($A164="TOTAL",SUM(INDIRECT("AP4:AP"&amp;ROW()-1)),""))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IF(AND($A164&lt;&gt;"",$A164&lt;&gt;"TOTAL"),IF(AND([4]PDI_DES__SUBUNIDAD_SECCIÓN_UBIC!$BU162&lt;&gt;"",[4]PDI_DES__SUBUNIDAD_SECCIÓN_UBIC!$BU162&lt;&gt;0),[4]PDI_DES__SUBUNIDAD_SECCIÓN_UBIC!$BU162,""),IF($A164="TOTAL",SUM(INDIRECT("AR4:AR"&amp;ROW()-1)),""))</f>
        <v/>
      </c>
      <c r="AS164" s="6" t="str">
        <f ca="1">IF(AND($A164&lt;&gt;"",$A164&lt;&gt;"TOTAL"),IF(AND([4]PDI_DES__SUBUNIDAD_SECCIÓN_UBIC!$BW162&lt;&gt;"",[4]PDI_DES__SUBUNIDAD_SECCIÓN_UBIC!$BW162&lt;&gt;0),[4]PDI_DES__SUBUNIDAD_SECCIÓN_UBIC!$BW162,""),IF($A164="TOTAL",SUM(INDIRECT("AS4:AS"&amp;ROW()-1)),""))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IF(AND($A164&lt;&gt;"",$A164&lt;&gt;"TOTAL"),IF(AND([4]PDI_DES__SUBUNIDAD_SECCIÓN_UBIC!$BZ162&lt;&gt;"",[4]PDI_DES__SUBUNIDAD_SECCIÓN_UBIC!$BZ162&lt;&gt;0),[4]PDI_DES__SUBUNIDAD_SECCIÓN_UBIC!$BZ162,""),IF($A164="TOTAL",SUM(INDIRECT("AU4:AU"&amp;ROW()-1)),""))</f>
        <v/>
      </c>
      <c r="AV164" s="6" t="str">
        <f ca="1">IF(AND($A164&lt;&gt;"",$A164&lt;&gt;"TOTAL"),IF(AND([4]PDI_DES__SUBUNIDAD_SECCIÓN_UBIC!$CB162&lt;&gt;"",[4]PDI_DES__SUBUNIDAD_SECCIÓN_UBIC!$CB162&lt;&gt;0),[4]PDI_DES__SUBUNIDAD_SECCIÓN_UBIC!$CB162,""),IF($A164="TOTAL",SUM(INDIRECT("AV4:AV"&amp;ROW()-1)),""))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IF(AND($A164&lt;&gt;"",$A164&lt;&gt;"TOTAL"),IF(AND([4]PDI_DES__SUBUNIDAD_SECCIÓN_UBIC!$CE162&lt;&gt;"",[4]PDI_DES__SUBUNIDAD_SECCIÓN_UBIC!$CE162&lt;&gt;0),[4]PDI_DES__SUBUNIDAD_SECCIÓN_UBIC!$CE162,""),IF($A164="TOTAL",SUM(INDIRECT("AX4:AX"&amp;ROW()-1)),""))</f>
        <v/>
      </c>
      <c r="AY164" s="6" t="str">
        <f ca="1">IF(AND($A164&lt;&gt;"",$A164&lt;&gt;"TOTAL"),IF(AND([4]PDI_DES__SUBUNIDAD_SECCIÓN_UBIC!$CG162&lt;&gt;"",[4]PDI_DES__SUBUNIDAD_SECCIÓN_UBIC!$CG162&lt;&gt;0),[4]PDI_DES__SUBUNIDAD_SECCIÓN_UBIC!$CG162,""),IF($A164="TOTAL",SUM(INDIRECT("AY4:AY"&amp;ROW()-1)),""))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IF(AND($A164&lt;&gt;"",$A164&lt;&gt;"TOTAL"),IF(AND([4]PDI_DES__SUBUNIDAD_SECCIÓN_UBIC!$CJ162&lt;&gt;"",[4]PDI_DES__SUBUNIDAD_SECCIÓN_UBIC!$CJ162&lt;&gt;0),[4]PDI_DES__SUBUNIDAD_SECCIÓN_UBIC!$CJ162,""),IF($A164="TOTAL",SUM(INDIRECT("BA4:BA"&amp;ROW()-1)),""))</f>
        <v/>
      </c>
      <c r="BB164" s="6" t="str">
        <f ca="1">IF(AND($A164&lt;&gt;"",$A164&lt;&gt;"TOTAL"),IF(AND([4]PDI_DES__SUBUNIDAD_SECCIÓN_UBIC!$CL162&lt;&gt;"",[4]PDI_DES__SUBUNIDAD_SECCIÓN_UBIC!$CL162&lt;&gt;0),[4]PDI_DES__SUBUNIDAD_SECCIÓN_UBIC!$CL162,""),IF($A164="TOTAL",SUM(INDIRECT("BB4:BB"&amp;ROW()-1)),""))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IF(AND($A164&lt;&gt;"",$A164&lt;&gt;"TOTAL"),IF(AND([4]PDI_DES__SUBUNIDAD_SECCIÓN_UBIC!$CO162&lt;&gt;"",[4]PDI_DES__SUBUNIDAD_SECCIÓN_UBIC!$CO162&lt;&gt;0),[4]PDI_DES__SUBUNIDAD_SECCIÓN_UBIC!$CO162,""),IF($A164="TOTAL",SUM(INDIRECT("BD4:BD"&amp;ROW()-1)),""))</f>
        <v/>
      </c>
      <c r="BE164" s="6" t="str">
        <f ca="1">IF(AND($A164&lt;&gt;"",$A164&lt;&gt;"TOTAL"),IF(AND([4]PDI_DES__SUBUNIDAD_SECCIÓN_UBIC!$CQ162&lt;&gt;"",[4]PDI_DES__SUBUNIDAD_SECCIÓN_UBIC!$CQ162&lt;&gt;0),[4]PDI_DES__SUBUNIDAD_SECCIÓN_UBIC!$CQ162,""),IF($A164="TOTAL",SUM(INDIRECT("BE4:BE"&amp;ROW()-1)),""))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IF([4]PDI_DES__SUBUNIDAD_SECCIÓN_UBIC!$B163&lt;&gt;"",[4]PDI_DES__SUBUNIDAD_SECCIÓN_UBIC!$B163,IF(AND([4]PDI_DES__SUBUNIDAD_SECCIÓN_UBIC!$B163="",[4]PDI_DES__SUBUNIDAD_SECCIÓN_UBIC!$B164="",[4]PDI_DES__SUBUNIDAD_SECCIÓN_UBIC!$B162=""),"","TOTAL"))</f>
        <v/>
      </c>
      <c r="B165" s="6" t="str">
        <f ca="1">IF(AND($A165&lt;&gt;"",$A165&lt;&gt;"TOTAL"),IF(AND([4]PDI_DES__SUBUNIDAD_SECCIÓN_UBIC!$C163&lt;&gt;"",[4]PDI_DES__SUBUNIDAD_SECCIÓN_UBIC!$C163&lt;&gt;0),[4]PDI_DES__SUBUNIDAD_SECCIÓN_UBIC!$C163,""),IF($A165="TOTAL",SUM(INDIRECT("B4:B"&amp;ROW()-1)),""))</f>
        <v/>
      </c>
      <c r="C165" s="6" t="str">
        <f ca="1">IF(AND($A165&lt;&gt;"",$A165&lt;&gt;"TOTAL"),IF(AND([4]PDI_DES__SUBUNIDAD_SECCIÓN_UBIC!$E163&lt;&gt;"",[4]PDI_DES__SUBUNIDAD_SECCIÓN_UBIC!$E163&lt;&gt;0),[4]PDI_DES__SUBUNIDAD_SECCIÓN_UBIC!$E163,""),IF($A165="TOTAL",SUM(INDIRECT("C4:C"&amp;ROW()-1)),""))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IF(AND($A165&lt;&gt;"",$A165&lt;&gt;"TOTAL"),IF(AND([4]PDI_DES__SUBUNIDAD_SECCIÓN_UBIC!$H163&lt;&gt;"",[4]PDI_DES__SUBUNIDAD_SECCIÓN_UBIC!$H163&lt;&gt;0),[4]PDI_DES__SUBUNIDAD_SECCIÓN_UBIC!$H163,""),IF($A165="TOTAL",SUM(INDIRECT("E4:E"&amp;ROW()-1)),""))</f>
        <v/>
      </c>
      <c r="F165" s="6" t="str">
        <f ca="1">IF(AND($A165&lt;&gt;"",$A165&lt;&gt;"TOTAL"),IF(AND([4]PDI_DES__SUBUNIDAD_SECCIÓN_UBIC!$J163&lt;&gt;"",[4]PDI_DES__SUBUNIDAD_SECCIÓN_UBIC!$J163&lt;&gt;0),[4]PDI_DES__SUBUNIDAD_SECCIÓN_UBIC!$J163,""),IF($A165="TOTAL",SUM(INDIRECT("F4:F"&amp;ROW()-1)),""))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IF(AND($A165&lt;&gt;"",$A165&lt;&gt;"TOTAL"),IF(AND([4]PDI_DES__SUBUNIDAD_SECCIÓN_UBIC!$M163&lt;&gt;"",[4]PDI_DES__SUBUNIDAD_SECCIÓN_UBIC!$M163&lt;&gt;0),[4]PDI_DES__SUBUNIDAD_SECCIÓN_UBIC!$M163,""),IF($A165="TOTAL",SUM(INDIRECT("H4:H"&amp;ROW()-1)),""))</f>
        <v/>
      </c>
      <c r="I165" s="6" t="str">
        <f ca="1">IF(AND($A165&lt;&gt;"",$A165&lt;&gt;"TOTAL"),IF(AND([4]PDI_DES__SUBUNIDAD_SECCIÓN_UBIC!$O163&lt;&gt;"",[4]PDI_DES__SUBUNIDAD_SECCIÓN_UBIC!$O163&lt;&gt;0),[4]PDI_DES__SUBUNIDAD_SECCIÓN_UBIC!$O163,""),IF($A165="TOTAL",SUM(INDIRECT("I4:I"&amp;ROW()-1)),""))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IF(AND($A165&lt;&gt;"",$A165&lt;&gt;"TOTAL"),IF(AND([4]PDI_DES__SUBUNIDAD_SECCIÓN_UBIC!$R163&lt;&gt;"",[4]PDI_DES__SUBUNIDAD_SECCIÓN_UBIC!$R163&lt;&gt;0),[4]PDI_DES__SUBUNIDAD_SECCIÓN_UBIC!$R163,""),IF($A165="TOTAL",SUM(INDIRECT("K4:K"&amp;ROW()-1)),""))</f>
        <v/>
      </c>
      <c r="L165" s="6" t="str">
        <f ca="1">IF(AND($A165&lt;&gt;"",$A165&lt;&gt;"TOTAL"),IF(AND([4]PDI_DES__SUBUNIDAD_SECCIÓN_UBIC!$T163&lt;&gt;"",[4]PDI_DES__SUBUNIDAD_SECCIÓN_UBIC!$T163&lt;&gt;0),[4]PDI_DES__SUBUNIDAD_SECCIÓN_UBIC!$T163,""),IF($A165="TOTAL",SUM(INDIRECT("L4:L"&amp;ROW()-1)),""))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IF(AND($A165&lt;&gt;"",$A165&lt;&gt;"TOTAL"),IF(AND([4]PDI_DES__SUBUNIDAD_SECCIÓN_UBIC!$W163&lt;&gt;"",[4]PDI_DES__SUBUNIDAD_SECCIÓN_UBIC!$W163&lt;&gt;0),[4]PDI_DES__SUBUNIDAD_SECCIÓN_UBIC!$W163,""),IF($A165="TOTAL",SUM(INDIRECT("N4:N"&amp;ROW()-1)),""))</f>
        <v/>
      </c>
      <c r="O165" s="6" t="str">
        <f ca="1">IF(AND($A165&lt;&gt;"",$A165&lt;&gt;"TOTAL"),IF(AND([4]PDI_DES__SUBUNIDAD_SECCIÓN_UBIC!$Y163&lt;&gt;"",[4]PDI_DES__SUBUNIDAD_SECCIÓN_UBIC!$Y163&lt;&gt;0),[4]PDI_DES__SUBUNIDAD_SECCIÓN_UBIC!$Y163,""),IF($A165="TOTAL",SUM(INDIRECT("O4:O"&amp;ROW()-1)),""))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IF(AND($A165&lt;&gt;"",$A165&lt;&gt;"TOTAL"),IF(AND([4]PDI_DES__SUBUNIDAD_SECCIÓN_UBIC!$AB163&lt;&gt;"",[4]PDI_DES__SUBUNIDAD_SECCIÓN_UBIC!$AB163&lt;&gt;0),[4]PDI_DES__SUBUNIDAD_SECCIÓN_UBIC!$AB163,""),IF($A165="TOTAL",SUM(INDIRECT("Q4:Q"&amp;ROW()-1)),""))</f>
        <v/>
      </c>
      <c r="R165" s="6" t="str">
        <f ca="1">IF(AND($A165&lt;&gt;"",$A165&lt;&gt;"TOTAL"),IF(AND([4]PDI_DES__SUBUNIDAD_SECCIÓN_UBIC!$AD163&lt;&gt;"",[4]PDI_DES__SUBUNIDAD_SECCIÓN_UBIC!$AD163&lt;&gt;0),[4]PDI_DES__SUBUNIDAD_SECCIÓN_UBIC!$AD163,""),IF($A165="TOTAL",SUM(INDIRECT("R4:R"&amp;ROW()-1)),""))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IF(AND($A165&lt;&gt;"",$A165&lt;&gt;"TOTAL"),IF(AND([4]PDI_DES__SUBUNIDAD_SECCIÓN_UBIC!$AG163&lt;&gt;"",[4]PDI_DES__SUBUNIDAD_SECCIÓN_UBIC!$AG163&lt;&gt;0),[4]PDI_DES__SUBUNIDAD_SECCIÓN_UBIC!$AG163,""),IF($A165="TOTAL",SUM(INDIRECT("T4:T"&amp;ROW()-1)),""))</f>
        <v/>
      </c>
      <c r="U165" s="6" t="str">
        <f ca="1">IF(AND($A165&lt;&gt;"",$A165&lt;&gt;"TOTAL"),IF(AND([4]PDI_DES__SUBUNIDAD_SECCIÓN_UBIC!$AI163&lt;&gt;"",[4]PDI_DES__SUBUNIDAD_SECCIÓN_UBIC!$AI163&lt;&gt;0),[4]PDI_DES__SUBUNIDAD_SECCIÓN_UBIC!$AI163,""),IF($A165="TOTAL",SUM(INDIRECT("U4:U"&amp;ROW()-1)),""))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IF(AND($A165&lt;&gt;"",$A165&lt;&gt;"TOTAL"),IF(AND([4]PDI_DES__SUBUNIDAD_SECCIÓN_UBIC!$AL163&lt;&gt;"",[4]PDI_DES__SUBUNIDAD_SECCIÓN_UBIC!$AL163&lt;&gt;0),[4]PDI_DES__SUBUNIDAD_SECCIÓN_UBIC!$AL163,""),IF($A165="TOTAL",SUM(INDIRECT("W4:W"&amp;ROW()-1)),""))</f>
        <v/>
      </c>
      <c r="X165" s="6" t="str">
        <f ca="1">IF(AND($A165&lt;&gt;"",$A165&lt;&gt;"TOTAL"),IF(AND([4]PDI_DES__SUBUNIDAD_SECCIÓN_UBIC!$AN163&lt;&gt;"",[4]PDI_DES__SUBUNIDAD_SECCIÓN_UBIC!$AN163&lt;&gt;0),[4]PDI_DES__SUBUNIDAD_SECCIÓN_UBIC!$AN163,""),IF($A165="TOTAL",SUM(INDIRECT("X4:X"&amp;ROW()-1)),""))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IF(AND($A165&lt;&gt;"",$A165&lt;&gt;"TOTAL"),IF(AND([4]PDI_DES__SUBUNIDAD_SECCIÓN_UBIC!$AQ163&lt;&gt;"",[4]PDI_DES__SUBUNIDAD_SECCIÓN_UBIC!$AQ163&lt;&gt;0),[4]PDI_DES__SUBUNIDAD_SECCIÓN_UBIC!$AQ163,""),IF($A165="TOTAL",SUM(INDIRECT("Z4:Z"&amp;ROW()-1)),""))</f>
        <v/>
      </c>
      <c r="AA165" s="6" t="str">
        <f ca="1">IF(AND($A165&lt;&gt;"",$A165&lt;&gt;"TOTAL"),IF(AND([4]PDI_DES__SUBUNIDAD_SECCIÓN_UBIC!$AS163&lt;&gt;"",[4]PDI_DES__SUBUNIDAD_SECCIÓN_UBIC!$AS163&lt;&gt;0),[4]PDI_DES__SUBUNIDAD_SECCIÓN_UBIC!$AS163,""),IF($A165="TOTAL",SUM(INDIRECT("AA4:AA"&amp;ROW()-1)),""))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IF(AND($A165&lt;&gt;"",$A165&lt;&gt;"TOTAL"),IF(AND([4]PDI_DES__SUBUNIDAD_SECCIÓN_UBIC!$AV163&lt;&gt;"",[4]PDI_DES__SUBUNIDAD_SECCIÓN_UBIC!$AV163&lt;&gt;0),[4]PDI_DES__SUBUNIDAD_SECCIÓN_UBIC!$AV163,""),IF($A165="TOTAL",SUM(INDIRECT("AC4:AC"&amp;ROW()-1)),""))</f>
        <v/>
      </c>
      <c r="AD165" s="6" t="str">
        <f ca="1">IF(AND($A165&lt;&gt;"",$A165&lt;&gt;"TOTAL"),IF(AND([4]PDI_DES__SUBUNIDAD_SECCIÓN_UBIC!$AX163&lt;&gt;"",[4]PDI_DES__SUBUNIDAD_SECCIÓN_UBIC!$AX163&lt;&gt;0),[4]PDI_DES__SUBUNIDAD_SECCIÓN_UBIC!$AX163,""),IF($A165="TOTAL",SUM(INDIRECT("AD4:AD"&amp;ROW()-1)),""))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IF(AND($A165&lt;&gt;"",$A165&lt;&gt;"TOTAL"),IF(AND([4]PDI_DES__SUBUNIDAD_SECCIÓN_UBIC!$BA163&lt;&gt;"",[4]PDI_DES__SUBUNIDAD_SECCIÓN_UBIC!$BA163&lt;&gt;0),[4]PDI_DES__SUBUNIDAD_SECCIÓN_UBIC!$BA163,""),IF($A165="TOTAL",SUM(INDIRECT("AF4:AF"&amp;ROW()-1)),""))</f>
        <v/>
      </c>
      <c r="AG165" s="6" t="str">
        <f ca="1">IF(AND($A165&lt;&gt;"",$A165&lt;&gt;"TOTAL"),IF(AND([4]PDI_DES__SUBUNIDAD_SECCIÓN_UBIC!$BC163&lt;&gt;"",[4]PDI_DES__SUBUNIDAD_SECCIÓN_UBIC!$BC163&lt;&gt;0),[4]PDI_DES__SUBUNIDAD_SECCIÓN_UBIC!$BC163,""),IF($A165="TOTAL",SUM(INDIRECT("AG4:AG"&amp;ROW()-1)),""))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IF(AND($A165&lt;&gt;"",$A165&lt;&gt;"TOTAL"),IF(AND([4]PDI_DES__SUBUNIDAD_SECCIÓN_UBIC!$BF163&lt;&gt;"",[4]PDI_DES__SUBUNIDAD_SECCIÓN_UBIC!$BF163&lt;&gt;0),[4]PDI_DES__SUBUNIDAD_SECCIÓN_UBIC!$BF163,""),IF($A165="TOTAL",SUM(INDIRECT("AI4:AI"&amp;ROW()-1)),""))</f>
        <v/>
      </c>
      <c r="AJ165" s="6" t="str">
        <f ca="1">IF(AND($A165&lt;&gt;"",$A165&lt;&gt;"TOTAL"),IF(AND([4]PDI_DES__SUBUNIDAD_SECCIÓN_UBIC!$BH163&lt;&gt;"",[4]PDI_DES__SUBUNIDAD_SECCIÓN_UBIC!$BH163&lt;&gt;0),[4]PDI_DES__SUBUNIDAD_SECCIÓN_UBIC!$BH163,""),IF($A165="TOTAL",SUM(INDIRECT("AJ4:AJ"&amp;ROW()-1)),""))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IF(AND($A165&lt;&gt;"",$A165&lt;&gt;"TOTAL"),IF(AND([4]PDI_DES__SUBUNIDAD_SECCIÓN_UBIC!$BK163&lt;&gt;"",[4]PDI_DES__SUBUNIDAD_SECCIÓN_UBIC!$BK163&lt;&gt;0),[4]PDI_DES__SUBUNIDAD_SECCIÓN_UBIC!$BK163,""),IF($A165="TOTAL",SUM(INDIRECT("AL4:AL"&amp;ROW()-1)),""))</f>
        <v/>
      </c>
      <c r="AM165" s="6" t="str">
        <f ca="1">IF(AND($A165&lt;&gt;"",$A165&lt;&gt;"TOTAL"),IF(AND([4]PDI_DES__SUBUNIDAD_SECCIÓN_UBIC!$BM163&lt;&gt;"",[4]PDI_DES__SUBUNIDAD_SECCIÓN_UBIC!$BM163&lt;&gt;0),[4]PDI_DES__SUBUNIDAD_SECCIÓN_UBIC!$BM163,""),IF($A165="TOTAL",SUM(INDIRECT("AM4:AM"&amp;ROW()-1)),""))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IF(AND($A165&lt;&gt;"",$A165&lt;&gt;"TOTAL"),IF(AND([4]PDI_DES__SUBUNIDAD_SECCIÓN_UBIC!$BP163&lt;&gt;"",[4]PDI_DES__SUBUNIDAD_SECCIÓN_UBIC!$BP163&lt;&gt;0),[4]PDI_DES__SUBUNIDAD_SECCIÓN_UBIC!$BP163,""),IF($A165="TOTAL",SUM(INDIRECT("AO4:AO"&amp;ROW()-1)),""))</f>
        <v/>
      </c>
      <c r="AP165" s="6" t="str">
        <f ca="1">IF(AND($A165&lt;&gt;"",$A165&lt;&gt;"TOTAL"),IF(AND([4]PDI_DES__SUBUNIDAD_SECCIÓN_UBIC!$BR163&lt;&gt;"",[4]PDI_DES__SUBUNIDAD_SECCIÓN_UBIC!$BR163&lt;&gt;0),[4]PDI_DES__SUBUNIDAD_SECCIÓN_UBIC!$BR163,""),IF($A165="TOTAL",SUM(INDIRECT("AP4:AP"&amp;ROW()-1)),""))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IF(AND($A165&lt;&gt;"",$A165&lt;&gt;"TOTAL"),IF(AND([4]PDI_DES__SUBUNIDAD_SECCIÓN_UBIC!$BU163&lt;&gt;"",[4]PDI_DES__SUBUNIDAD_SECCIÓN_UBIC!$BU163&lt;&gt;0),[4]PDI_DES__SUBUNIDAD_SECCIÓN_UBIC!$BU163,""),IF($A165="TOTAL",SUM(INDIRECT("AR4:AR"&amp;ROW()-1)),""))</f>
        <v/>
      </c>
      <c r="AS165" s="6" t="str">
        <f ca="1">IF(AND($A165&lt;&gt;"",$A165&lt;&gt;"TOTAL"),IF(AND([4]PDI_DES__SUBUNIDAD_SECCIÓN_UBIC!$BW163&lt;&gt;"",[4]PDI_DES__SUBUNIDAD_SECCIÓN_UBIC!$BW163&lt;&gt;0),[4]PDI_DES__SUBUNIDAD_SECCIÓN_UBIC!$BW163,""),IF($A165="TOTAL",SUM(INDIRECT("AS4:AS"&amp;ROW()-1)),""))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IF(AND($A165&lt;&gt;"",$A165&lt;&gt;"TOTAL"),IF(AND([4]PDI_DES__SUBUNIDAD_SECCIÓN_UBIC!$BZ163&lt;&gt;"",[4]PDI_DES__SUBUNIDAD_SECCIÓN_UBIC!$BZ163&lt;&gt;0),[4]PDI_DES__SUBUNIDAD_SECCIÓN_UBIC!$BZ163,""),IF($A165="TOTAL",SUM(INDIRECT("AU4:AU"&amp;ROW()-1)),""))</f>
        <v/>
      </c>
      <c r="AV165" s="6" t="str">
        <f ca="1">IF(AND($A165&lt;&gt;"",$A165&lt;&gt;"TOTAL"),IF(AND([4]PDI_DES__SUBUNIDAD_SECCIÓN_UBIC!$CB163&lt;&gt;"",[4]PDI_DES__SUBUNIDAD_SECCIÓN_UBIC!$CB163&lt;&gt;0),[4]PDI_DES__SUBUNIDAD_SECCIÓN_UBIC!$CB163,""),IF($A165="TOTAL",SUM(INDIRECT("AV4:AV"&amp;ROW()-1)),""))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IF(AND($A165&lt;&gt;"",$A165&lt;&gt;"TOTAL"),IF(AND([4]PDI_DES__SUBUNIDAD_SECCIÓN_UBIC!$CE163&lt;&gt;"",[4]PDI_DES__SUBUNIDAD_SECCIÓN_UBIC!$CE163&lt;&gt;0),[4]PDI_DES__SUBUNIDAD_SECCIÓN_UBIC!$CE163,""),IF($A165="TOTAL",SUM(INDIRECT("AX4:AX"&amp;ROW()-1)),""))</f>
        <v/>
      </c>
      <c r="AY165" s="6" t="str">
        <f ca="1">IF(AND($A165&lt;&gt;"",$A165&lt;&gt;"TOTAL"),IF(AND([4]PDI_DES__SUBUNIDAD_SECCIÓN_UBIC!$CG163&lt;&gt;"",[4]PDI_DES__SUBUNIDAD_SECCIÓN_UBIC!$CG163&lt;&gt;0),[4]PDI_DES__SUBUNIDAD_SECCIÓN_UBIC!$CG163,""),IF($A165="TOTAL",SUM(INDIRECT("AY4:AY"&amp;ROW()-1)),""))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IF(AND($A165&lt;&gt;"",$A165&lt;&gt;"TOTAL"),IF(AND([4]PDI_DES__SUBUNIDAD_SECCIÓN_UBIC!$CJ163&lt;&gt;"",[4]PDI_DES__SUBUNIDAD_SECCIÓN_UBIC!$CJ163&lt;&gt;0),[4]PDI_DES__SUBUNIDAD_SECCIÓN_UBIC!$CJ163,""),IF($A165="TOTAL",SUM(INDIRECT("BA4:BA"&amp;ROW()-1)),""))</f>
        <v/>
      </c>
      <c r="BB165" s="6" t="str">
        <f ca="1">IF(AND($A165&lt;&gt;"",$A165&lt;&gt;"TOTAL"),IF(AND([4]PDI_DES__SUBUNIDAD_SECCIÓN_UBIC!$CL163&lt;&gt;"",[4]PDI_DES__SUBUNIDAD_SECCIÓN_UBIC!$CL163&lt;&gt;0),[4]PDI_DES__SUBUNIDAD_SECCIÓN_UBIC!$CL163,""),IF($A165="TOTAL",SUM(INDIRECT("BB4:BB"&amp;ROW()-1)),""))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IF(AND($A165&lt;&gt;"",$A165&lt;&gt;"TOTAL"),IF(AND([4]PDI_DES__SUBUNIDAD_SECCIÓN_UBIC!$CO163&lt;&gt;"",[4]PDI_DES__SUBUNIDAD_SECCIÓN_UBIC!$CO163&lt;&gt;0),[4]PDI_DES__SUBUNIDAD_SECCIÓN_UBIC!$CO163,""),IF($A165="TOTAL",SUM(INDIRECT("BD4:BD"&amp;ROW()-1)),""))</f>
        <v/>
      </c>
      <c r="BE165" s="6" t="str">
        <f ca="1">IF(AND($A165&lt;&gt;"",$A165&lt;&gt;"TOTAL"),IF(AND([4]PDI_DES__SUBUNIDAD_SECCIÓN_UBIC!$CQ163&lt;&gt;"",[4]PDI_DES__SUBUNIDAD_SECCIÓN_UBIC!$CQ163&lt;&gt;0),[4]PDI_DES__SUBUNIDAD_SECCIÓN_UBIC!$CQ163,""),IF($A165="TOTAL",SUM(INDIRECT("BE4:BE"&amp;ROW()-1)),""))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IF([4]PDI_DES__SUBUNIDAD_SECCIÓN_UBIC!$B164&lt;&gt;"",[4]PDI_DES__SUBUNIDAD_SECCIÓN_UBIC!$B164,IF(AND([4]PDI_DES__SUBUNIDAD_SECCIÓN_UBIC!$B164="",[4]PDI_DES__SUBUNIDAD_SECCIÓN_UBIC!$B165="",[4]PDI_DES__SUBUNIDAD_SECCIÓN_UBIC!$B163=""),"","TOTAL"))</f>
        <v/>
      </c>
      <c r="B166" s="6" t="str">
        <f ca="1">IF(AND($A166&lt;&gt;"",$A166&lt;&gt;"TOTAL"),IF(AND([4]PDI_DES__SUBUNIDAD_SECCIÓN_UBIC!$C164&lt;&gt;"",[4]PDI_DES__SUBUNIDAD_SECCIÓN_UBIC!$C164&lt;&gt;0),[4]PDI_DES__SUBUNIDAD_SECCIÓN_UBIC!$C164,""),IF($A166="TOTAL",SUM(INDIRECT("B4:B"&amp;ROW()-1)),""))</f>
        <v/>
      </c>
      <c r="C166" s="6" t="str">
        <f ca="1">IF(AND($A166&lt;&gt;"",$A166&lt;&gt;"TOTAL"),IF(AND([4]PDI_DES__SUBUNIDAD_SECCIÓN_UBIC!$E164&lt;&gt;"",[4]PDI_DES__SUBUNIDAD_SECCIÓN_UBIC!$E164&lt;&gt;0),[4]PDI_DES__SUBUNIDAD_SECCIÓN_UBIC!$E164,""),IF($A166="TOTAL",SUM(INDIRECT("C4:C"&amp;ROW()-1)),""))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IF(AND($A166&lt;&gt;"",$A166&lt;&gt;"TOTAL"),IF(AND([4]PDI_DES__SUBUNIDAD_SECCIÓN_UBIC!$H164&lt;&gt;"",[4]PDI_DES__SUBUNIDAD_SECCIÓN_UBIC!$H164&lt;&gt;0),[4]PDI_DES__SUBUNIDAD_SECCIÓN_UBIC!$H164,""),IF($A166="TOTAL",SUM(INDIRECT("E4:E"&amp;ROW()-1)),""))</f>
        <v/>
      </c>
      <c r="F166" s="6" t="str">
        <f ca="1">IF(AND($A166&lt;&gt;"",$A166&lt;&gt;"TOTAL"),IF(AND([4]PDI_DES__SUBUNIDAD_SECCIÓN_UBIC!$J164&lt;&gt;"",[4]PDI_DES__SUBUNIDAD_SECCIÓN_UBIC!$J164&lt;&gt;0),[4]PDI_DES__SUBUNIDAD_SECCIÓN_UBIC!$J164,""),IF($A166="TOTAL",SUM(INDIRECT("F4:F"&amp;ROW()-1)),""))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IF(AND($A166&lt;&gt;"",$A166&lt;&gt;"TOTAL"),IF(AND([4]PDI_DES__SUBUNIDAD_SECCIÓN_UBIC!$M164&lt;&gt;"",[4]PDI_DES__SUBUNIDAD_SECCIÓN_UBIC!$M164&lt;&gt;0),[4]PDI_DES__SUBUNIDAD_SECCIÓN_UBIC!$M164,""),IF($A166="TOTAL",SUM(INDIRECT("H4:H"&amp;ROW()-1)),""))</f>
        <v/>
      </c>
      <c r="I166" s="6" t="str">
        <f ca="1">IF(AND($A166&lt;&gt;"",$A166&lt;&gt;"TOTAL"),IF(AND([4]PDI_DES__SUBUNIDAD_SECCIÓN_UBIC!$O164&lt;&gt;"",[4]PDI_DES__SUBUNIDAD_SECCIÓN_UBIC!$O164&lt;&gt;0),[4]PDI_DES__SUBUNIDAD_SECCIÓN_UBIC!$O164,""),IF($A166="TOTAL",SUM(INDIRECT("I4:I"&amp;ROW()-1)),""))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IF(AND($A166&lt;&gt;"",$A166&lt;&gt;"TOTAL"),IF(AND([4]PDI_DES__SUBUNIDAD_SECCIÓN_UBIC!$R164&lt;&gt;"",[4]PDI_DES__SUBUNIDAD_SECCIÓN_UBIC!$R164&lt;&gt;0),[4]PDI_DES__SUBUNIDAD_SECCIÓN_UBIC!$R164,""),IF($A166="TOTAL",SUM(INDIRECT("K4:K"&amp;ROW()-1)),""))</f>
        <v/>
      </c>
      <c r="L166" s="6" t="str">
        <f ca="1">IF(AND($A166&lt;&gt;"",$A166&lt;&gt;"TOTAL"),IF(AND([4]PDI_DES__SUBUNIDAD_SECCIÓN_UBIC!$T164&lt;&gt;"",[4]PDI_DES__SUBUNIDAD_SECCIÓN_UBIC!$T164&lt;&gt;0),[4]PDI_DES__SUBUNIDAD_SECCIÓN_UBIC!$T164,""),IF($A166="TOTAL",SUM(INDIRECT("L4:L"&amp;ROW()-1)),""))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IF(AND($A166&lt;&gt;"",$A166&lt;&gt;"TOTAL"),IF(AND([4]PDI_DES__SUBUNIDAD_SECCIÓN_UBIC!$W164&lt;&gt;"",[4]PDI_DES__SUBUNIDAD_SECCIÓN_UBIC!$W164&lt;&gt;0),[4]PDI_DES__SUBUNIDAD_SECCIÓN_UBIC!$W164,""),IF($A166="TOTAL",SUM(INDIRECT("N4:N"&amp;ROW()-1)),""))</f>
        <v/>
      </c>
      <c r="O166" s="6" t="str">
        <f ca="1">IF(AND($A166&lt;&gt;"",$A166&lt;&gt;"TOTAL"),IF(AND([4]PDI_DES__SUBUNIDAD_SECCIÓN_UBIC!$Y164&lt;&gt;"",[4]PDI_DES__SUBUNIDAD_SECCIÓN_UBIC!$Y164&lt;&gt;0),[4]PDI_DES__SUBUNIDAD_SECCIÓN_UBIC!$Y164,""),IF($A166="TOTAL",SUM(INDIRECT("O4:O"&amp;ROW()-1)),""))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IF(AND($A166&lt;&gt;"",$A166&lt;&gt;"TOTAL"),IF(AND([4]PDI_DES__SUBUNIDAD_SECCIÓN_UBIC!$AB164&lt;&gt;"",[4]PDI_DES__SUBUNIDAD_SECCIÓN_UBIC!$AB164&lt;&gt;0),[4]PDI_DES__SUBUNIDAD_SECCIÓN_UBIC!$AB164,""),IF($A166="TOTAL",SUM(INDIRECT("Q4:Q"&amp;ROW()-1)),""))</f>
        <v/>
      </c>
      <c r="R166" s="6" t="str">
        <f ca="1">IF(AND($A166&lt;&gt;"",$A166&lt;&gt;"TOTAL"),IF(AND([4]PDI_DES__SUBUNIDAD_SECCIÓN_UBIC!$AD164&lt;&gt;"",[4]PDI_DES__SUBUNIDAD_SECCIÓN_UBIC!$AD164&lt;&gt;0),[4]PDI_DES__SUBUNIDAD_SECCIÓN_UBIC!$AD164,""),IF($A166="TOTAL",SUM(INDIRECT("R4:R"&amp;ROW()-1)),""))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IF(AND($A166&lt;&gt;"",$A166&lt;&gt;"TOTAL"),IF(AND([4]PDI_DES__SUBUNIDAD_SECCIÓN_UBIC!$AG164&lt;&gt;"",[4]PDI_DES__SUBUNIDAD_SECCIÓN_UBIC!$AG164&lt;&gt;0),[4]PDI_DES__SUBUNIDAD_SECCIÓN_UBIC!$AG164,""),IF($A166="TOTAL",SUM(INDIRECT("T4:T"&amp;ROW()-1)),""))</f>
        <v/>
      </c>
      <c r="U166" s="6" t="str">
        <f ca="1">IF(AND($A166&lt;&gt;"",$A166&lt;&gt;"TOTAL"),IF(AND([4]PDI_DES__SUBUNIDAD_SECCIÓN_UBIC!$AI164&lt;&gt;"",[4]PDI_DES__SUBUNIDAD_SECCIÓN_UBIC!$AI164&lt;&gt;0),[4]PDI_DES__SUBUNIDAD_SECCIÓN_UBIC!$AI164,""),IF($A166="TOTAL",SUM(INDIRECT("U4:U"&amp;ROW()-1)),""))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IF(AND($A166&lt;&gt;"",$A166&lt;&gt;"TOTAL"),IF(AND([4]PDI_DES__SUBUNIDAD_SECCIÓN_UBIC!$AL164&lt;&gt;"",[4]PDI_DES__SUBUNIDAD_SECCIÓN_UBIC!$AL164&lt;&gt;0),[4]PDI_DES__SUBUNIDAD_SECCIÓN_UBIC!$AL164,""),IF($A166="TOTAL",SUM(INDIRECT("W4:W"&amp;ROW()-1)),""))</f>
        <v/>
      </c>
      <c r="X166" s="6" t="str">
        <f ca="1">IF(AND($A166&lt;&gt;"",$A166&lt;&gt;"TOTAL"),IF(AND([4]PDI_DES__SUBUNIDAD_SECCIÓN_UBIC!$AN164&lt;&gt;"",[4]PDI_DES__SUBUNIDAD_SECCIÓN_UBIC!$AN164&lt;&gt;0),[4]PDI_DES__SUBUNIDAD_SECCIÓN_UBIC!$AN164,""),IF($A166="TOTAL",SUM(INDIRECT("X4:X"&amp;ROW()-1)),""))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IF(AND($A166&lt;&gt;"",$A166&lt;&gt;"TOTAL"),IF(AND([4]PDI_DES__SUBUNIDAD_SECCIÓN_UBIC!$AQ164&lt;&gt;"",[4]PDI_DES__SUBUNIDAD_SECCIÓN_UBIC!$AQ164&lt;&gt;0),[4]PDI_DES__SUBUNIDAD_SECCIÓN_UBIC!$AQ164,""),IF($A166="TOTAL",SUM(INDIRECT("Z4:Z"&amp;ROW()-1)),""))</f>
        <v/>
      </c>
      <c r="AA166" s="6" t="str">
        <f ca="1">IF(AND($A166&lt;&gt;"",$A166&lt;&gt;"TOTAL"),IF(AND([4]PDI_DES__SUBUNIDAD_SECCIÓN_UBIC!$AS164&lt;&gt;"",[4]PDI_DES__SUBUNIDAD_SECCIÓN_UBIC!$AS164&lt;&gt;0),[4]PDI_DES__SUBUNIDAD_SECCIÓN_UBIC!$AS164,""),IF($A166="TOTAL",SUM(INDIRECT("AA4:AA"&amp;ROW()-1)),""))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IF(AND($A166&lt;&gt;"",$A166&lt;&gt;"TOTAL"),IF(AND([4]PDI_DES__SUBUNIDAD_SECCIÓN_UBIC!$AV164&lt;&gt;"",[4]PDI_DES__SUBUNIDAD_SECCIÓN_UBIC!$AV164&lt;&gt;0),[4]PDI_DES__SUBUNIDAD_SECCIÓN_UBIC!$AV164,""),IF($A166="TOTAL",SUM(INDIRECT("AC4:AC"&amp;ROW()-1)),""))</f>
        <v/>
      </c>
      <c r="AD166" s="6" t="str">
        <f ca="1">IF(AND($A166&lt;&gt;"",$A166&lt;&gt;"TOTAL"),IF(AND([4]PDI_DES__SUBUNIDAD_SECCIÓN_UBIC!$AX164&lt;&gt;"",[4]PDI_DES__SUBUNIDAD_SECCIÓN_UBIC!$AX164&lt;&gt;0),[4]PDI_DES__SUBUNIDAD_SECCIÓN_UBIC!$AX164,""),IF($A166="TOTAL",SUM(INDIRECT("AD4:AD"&amp;ROW()-1)),""))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IF(AND($A166&lt;&gt;"",$A166&lt;&gt;"TOTAL"),IF(AND([4]PDI_DES__SUBUNIDAD_SECCIÓN_UBIC!$BA164&lt;&gt;"",[4]PDI_DES__SUBUNIDAD_SECCIÓN_UBIC!$BA164&lt;&gt;0),[4]PDI_DES__SUBUNIDAD_SECCIÓN_UBIC!$BA164,""),IF($A166="TOTAL",SUM(INDIRECT("AF4:AF"&amp;ROW()-1)),""))</f>
        <v/>
      </c>
      <c r="AG166" s="6" t="str">
        <f ca="1">IF(AND($A166&lt;&gt;"",$A166&lt;&gt;"TOTAL"),IF(AND([4]PDI_DES__SUBUNIDAD_SECCIÓN_UBIC!$BC164&lt;&gt;"",[4]PDI_DES__SUBUNIDAD_SECCIÓN_UBIC!$BC164&lt;&gt;0),[4]PDI_DES__SUBUNIDAD_SECCIÓN_UBIC!$BC164,""),IF($A166="TOTAL",SUM(INDIRECT("AG4:AG"&amp;ROW()-1)),""))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IF(AND($A166&lt;&gt;"",$A166&lt;&gt;"TOTAL"),IF(AND([4]PDI_DES__SUBUNIDAD_SECCIÓN_UBIC!$BF164&lt;&gt;"",[4]PDI_DES__SUBUNIDAD_SECCIÓN_UBIC!$BF164&lt;&gt;0),[4]PDI_DES__SUBUNIDAD_SECCIÓN_UBIC!$BF164,""),IF($A166="TOTAL",SUM(INDIRECT("AI4:AI"&amp;ROW()-1)),""))</f>
        <v/>
      </c>
      <c r="AJ166" s="6" t="str">
        <f ca="1">IF(AND($A166&lt;&gt;"",$A166&lt;&gt;"TOTAL"),IF(AND([4]PDI_DES__SUBUNIDAD_SECCIÓN_UBIC!$BH164&lt;&gt;"",[4]PDI_DES__SUBUNIDAD_SECCIÓN_UBIC!$BH164&lt;&gt;0),[4]PDI_DES__SUBUNIDAD_SECCIÓN_UBIC!$BH164,""),IF($A166="TOTAL",SUM(INDIRECT("AJ4:AJ"&amp;ROW()-1)),""))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IF(AND($A166&lt;&gt;"",$A166&lt;&gt;"TOTAL"),IF(AND([4]PDI_DES__SUBUNIDAD_SECCIÓN_UBIC!$BK164&lt;&gt;"",[4]PDI_DES__SUBUNIDAD_SECCIÓN_UBIC!$BK164&lt;&gt;0),[4]PDI_DES__SUBUNIDAD_SECCIÓN_UBIC!$BK164,""),IF($A166="TOTAL",SUM(INDIRECT("AL4:AL"&amp;ROW()-1)),""))</f>
        <v/>
      </c>
      <c r="AM166" s="6" t="str">
        <f ca="1">IF(AND($A166&lt;&gt;"",$A166&lt;&gt;"TOTAL"),IF(AND([4]PDI_DES__SUBUNIDAD_SECCIÓN_UBIC!$BM164&lt;&gt;"",[4]PDI_DES__SUBUNIDAD_SECCIÓN_UBIC!$BM164&lt;&gt;0),[4]PDI_DES__SUBUNIDAD_SECCIÓN_UBIC!$BM164,""),IF($A166="TOTAL",SUM(INDIRECT("AM4:AM"&amp;ROW()-1)),""))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IF(AND($A166&lt;&gt;"",$A166&lt;&gt;"TOTAL"),IF(AND([4]PDI_DES__SUBUNIDAD_SECCIÓN_UBIC!$BP164&lt;&gt;"",[4]PDI_DES__SUBUNIDAD_SECCIÓN_UBIC!$BP164&lt;&gt;0),[4]PDI_DES__SUBUNIDAD_SECCIÓN_UBIC!$BP164,""),IF($A166="TOTAL",SUM(INDIRECT("AO4:AO"&amp;ROW()-1)),""))</f>
        <v/>
      </c>
      <c r="AP166" s="6" t="str">
        <f ca="1">IF(AND($A166&lt;&gt;"",$A166&lt;&gt;"TOTAL"),IF(AND([4]PDI_DES__SUBUNIDAD_SECCIÓN_UBIC!$BR164&lt;&gt;"",[4]PDI_DES__SUBUNIDAD_SECCIÓN_UBIC!$BR164&lt;&gt;0),[4]PDI_DES__SUBUNIDAD_SECCIÓN_UBIC!$BR164,""),IF($A166="TOTAL",SUM(INDIRECT("AP4:AP"&amp;ROW()-1)),""))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IF(AND($A166&lt;&gt;"",$A166&lt;&gt;"TOTAL"),IF(AND([4]PDI_DES__SUBUNIDAD_SECCIÓN_UBIC!$BU164&lt;&gt;"",[4]PDI_DES__SUBUNIDAD_SECCIÓN_UBIC!$BU164&lt;&gt;0),[4]PDI_DES__SUBUNIDAD_SECCIÓN_UBIC!$BU164,""),IF($A166="TOTAL",SUM(INDIRECT("AR4:AR"&amp;ROW()-1)),""))</f>
        <v/>
      </c>
      <c r="AS166" s="6" t="str">
        <f ca="1">IF(AND($A166&lt;&gt;"",$A166&lt;&gt;"TOTAL"),IF(AND([4]PDI_DES__SUBUNIDAD_SECCIÓN_UBIC!$BW164&lt;&gt;"",[4]PDI_DES__SUBUNIDAD_SECCIÓN_UBIC!$BW164&lt;&gt;0),[4]PDI_DES__SUBUNIDAD_SECCIÓN_UBIC!$BW164,""),IF($A166="TOTAL",SUM(INDIRECT("AS4:AS"&amp;ROW()-1)),""))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IF(AND($A166&lt;&gt;"",$A166&lt;&gt;"TOTAL"),IF(AND([4]PDI_DES__SUBUNIDAD_SECCIÓN_UBIC!$BZ164&lt;&gt;"",[4]PDI_DES__SUBUNIDAD_SECCIÓN_UBIC!$BZ164&lt;&gt;0),[4]PDI_DES__SUBUNIDAD_SECCIÓN_UBIC!$BZ164,""),IF($A166="TOTAL",SUM(INDIRECT("AU4:AU"&amp;ROW()-1)),""))</f>
        <v/>
      </c>
      <c r="AV166" s="6" t="str">
        <f ca="1">IF(AND($A166&lt;&gt;"",$A166&lt;&gt;"TOTAL"),IF(AND([4]PDI_DES__SUBUNIDAD_SECCIÓN_UBIC!$CB164&lt;&gt;"",[4]PDI_DES__SUBUNIDAD_SECCIÓN_UBIC!$CB164&lt;&gt;0),[4]PDI_DES__SUBUNIDAD_SECCIÓN_UBIC!$CB164,""),IF($A166="TOTAL",SUM(INDIRECT("AV4:AV"&amp;ROW()-1)),""))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IF(AND($A166&lt;&gt;"",$A166&lt;&gt;"TOTAL"),IF(AND([4]PDI_DES__SUBUNIDAD_SECCIÓN_UBIC!$CE164&lt;&gt;"",[4]PDI_DES__SUBUNIDAD_SECCIÓN_UBIC!$CE164&lt;&gt;0),[4]PDI_DES__SUBUNIDAD_SECCIÓN_UBIC!$CE164,""),IF($A166="TOTAL",SUM(INDIRECT("AX4:AX"&amp;ROW()-1)),""))</f>
        <v/>
      </c>
      <c r="AY166" s="6" t="str">
        <f ca="1">IF(AND($A166&lt;&gt;"",$A166&lt;&gt;"TOTAL"),IF(AND([4]PDI_DES__SUBUNIDAD_SECCIÓN_UBIC!$CG164&lt;&gt;"",[4]PDI_DES__SUBUNIDAD_SECCIÓN_UBIC!$CG164&lt;&gt;0),[4]PDI_DES__SUBUNIDAD_SECCIÓN_UBIC!$CG164,""),IF($A166="TOTAL",SUM(INDIRECT("AY4:AY"&amp;ROW()-1)),""))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IF(AND($A166&lt;&gt;"",$A166&lt;&gt;"TOTAL"),IF(AND([4]PDI_DES__SUBUNIDAD_SECCIÓN_UBIC!$CJ164&lt;&gt;"",[4]PDI_DES__SUBUNIDAD_SECCIÓN_UBIC!$CJ164&lt;&gt;0),[4]PDI_DES__SUBUNIDAD_SECCIÓN_UBIC!$CJ164,""),IF($A166="TOTAL",SUM(INDIRECT("BA4:BA"&amp;ROW()-1)),""))</f>
        <v/>
      </c>
      <c r="BB166" s="6" t="str">
        <f ca="1">IF(AND($A166&lt;&gt;"",$A166&lt;&gt;"TOTAL"),IF(AND([4]PDI_DES__SUBUNIDAD_SECCIÓN_UBIC!$CL164&lt;&gt;"",[4]PDI_DES__SUBUNIDAD_SECCIÓN_UBIC!$CL164&lt;&gt;0),[4]PDI_DES__SUBUNIDAD_SECCIÓN_UBIC!$CL164,""),IF($A166="TOTAL",SUM(INDIRECT("BB4:BB"&amp;ROW()-1)),""))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IF(AND($A166&lt;&gt;"",$A166&lt;&gt;"TOTAL"),IF(AND([4]PDI_DES__SUBUNIDAD_SECCIÓN_UBIC!$CO164&lt;&gt;"",[4]PDI_DES__SUBUNIDAD_SECCIÓN_UBIC!$CO164&lt;&gt;0),[4]PDI_DES__SUBUNIDAD_SECCIÓN_UBIC!$CO164,""),IF($A166="TOTAL",SUM(INDIRECT("BD4:BD"&amp;ROW()-1)),""))</f>
        <v/>
      </c>
      <c r="BE166" s="6" t="str">
        <f ca="1">IF(AND($A166&lt;&gt;"",$A166&lt;&gt;"TOTAL"),IF(AND([4]PDI_DES__SUBUNIDAD_SECCIÓN_UBIC!$CQ164&lt;&gt;"",[4]PDI_DES__SUBUNIDAD_SECCIÓN_UBIC!$CQ164&lt;&gt;0),[4]PDI_DES__SUBUNIDAD_SECCIÓN_UBIC!$CQ164,""),IF($A166="TOTAL",SUM(INDIRECT("BE4:BE"&amp;ROW()-1)),""))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IF([4]PDI_DES__SUBUNIDAD_SECCIÓN_UBIC!$B165&lt;&gt;"",[4]PDI_DES__SUBUNIDAD_SECCIÓN_UBIC!$B165,IF(AND([4]PDI_DES__SUBUNIDAD_SECCIÓN_UBIC!$B165="",[4]PDI_DES__SUBUNIDAD_SECCIÓN_UBIC!$B166="",[4]PDI_DES__SUBUNIDAD_SECCIÓN_UBIC!$B164=""),"","TOTAL"))</f>
        <v/>
      </c>
      <c r="B167" s="6" t="str">
        <f ca="1">IF(AND($A167&lt;&gt;"",$A167&lt;&gt;"TOTAL"),IF(AND([4]PDI_DES__SUBUNIDAD_SECCIÓN_UBIC!$C165&lt;&gt;"",[4]PDI_DES__SUBUNIDAD_SECCIÓN_UBIC!$C165&lt;&gt;0),[4]PDI_DES__SUBUNIDAD_SECCIÓN_UBIC!$C165,""),IF($A167="TOTAL",SUM(INDIRECT("B4:B"&amp;ROW()-1)),""))</f>
        <v/>
      </c>
      <c r="C167" s="6" t="str">
        <f ca="1">IF(AND($A167&lt;&gt;"",$A167&lt;&gt;"TOTAL"),IF(AND([4]PDI_DES__SUBUNIDAD_SECCIÓN_UBIC!$E165&lt;&gt;"",[4]PDI_DES__SUBUNIDAD_SECCIÓN_UBIC!$E165&lt;&gt;0),[4]PDI_DES__SUBUNIDAD_SECCIÓN_UBIC!$E165,""),IF($A167="TOTAL",SUM(INDIRECT("C4:C"&amp;ROW()-1)),""))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IF(AND($A167&lt;&gt;"",$A167&lt;&gt;"TOTAL"),IF(AND([4]PDI_DES__SUBUNIDAD_SECCIÓN_UBIC!$H165&lt;&gt;"",[4]PDI_DES__SUBUNIDAD_SECCIÓN_UBIC!$H165&lt;&gt;0),[4]PDI_DES__SUBUNIDAD_SECCIÓN_UBIC!$H165,""),IF($A167="TOTAL",SUM(INDIRECT("E4:E"&amp;ROW()-1)),""))</f>
        <v/>
      </c>
      <c r="F167" s="6" t="str">
        <f ca="1">IF(AND($A167&lt;&gt;"",$A167&lt;&gt;"TOTAL"),IF(AND([4]PDI_DES__SUBUNIDAD_SECCIÓN_UBIC!$J165&lt;&gt;"",[4]PDI_DES__SUBUNIDAD_SECCIÓN_UBIC!$J165&lt;&gt;0),[4]PDI_DES__SUBUNIDAD_SECCIÓN_UBIC!$J165,""),IF($A167="TOTAL",SUM(INDIRECT("F4:F"&amp;ROW()-1)),""))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IF(AND($A167&lt;&gt;"",$A167&lt;&gt;"TOTAL"),IF(AND([4]PDI_DES__SUBUNIDAD_SECCIÓN_UBIC!$M165&lt;&gt;"",[4]PDI_DES__SUBUNIDAD_SECCIÓN_UBIC!$M165&lt;&gt;0),[4]PDI_DES__SUBUNIDAD_SECCIÓN_UBIC!$M165,""),IF($A167="TOTAL",SUM(INDIRECT("H4:H"&amp;ROW()-1)),""))</f>
        <v/>
      </c>
      <c r="I167" s="6" t="str">
        <f ca="1">IF(AND($A167&lt;&gt;"",$A167&lt;&gt;"TOTAL"),IF(AND([4]PDI_DES__SUBUNIDAD_SECCIÓN_UBIC!$O165&lt;&gt;"",[4]PDI_DES__SUBUNIDAD_SECCIÓN_UBIC!$O165&lt;&gt;0),[4]PDI_DES__SUBUNIDAD_SECCIÓN_UBIC!$O165,""),IF($A167="TOTAL",SUM(INDIRECT("I4:I"&amp;ROW()-1)),""))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IF(AND($A167&lt;&gt;"",$A167&lt;&gt;"TOTAL"),IF(AND([4]PDI_DES__SUBUNIDAD_SECCIÓN_UBIC!$R165&lt;&gt;"",[4]PDI_DES__SUBUNIDAD_SECCIÓN_UBIC!$R165&lt;&gt;0),[4]PDI_DES__SUBUNIDAD_SECCIÓN_UBIC!$R165,""),IF($A167="TOTAL",SUM(INDIRECT("K4:K"&amp;ROW()-1)),""))</f>
        <v/>
      </c>
      <c r="L167" s="6" t="str">
        <f ca="1">IF(AND($A167&lt;&gt;"",$A167&lt;&gt;"TOTAL"),IF(AND([4]PDI_DES__SUBUNIDAD_SECCIÓN_UBIC!$T165&lt;&gt;"",[4]PDI_DES__SUBUNIDAD_SECCIÓN_UBIC!$T165&lt;&gt;0),[4]PDI_DES__SUBUNIDAD_SECCIÓN_UBIC!$T165,""),IF($A167="TOTAL",SUM(INDIRECT("L4:L"&amp;ROW()-1)),""))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IF(AND($A167&lt;&gt;"",$A167&lt;&gt;"TOTAL"),IF(AND([4]PDI_DES__SUBUNIDAD_SECCIÓN_UBIC!$W165&lt;&gt;"",[4]PDI_DES__SUBUNIDAD_SECCIÓN_UBIC!$W165&lt;&gt;0),[4]PDI_DES__SUBUNIDAD_SECCIÓN_UBIC!$W165,""),IF($A167="TOTAL",SUM(INDIRECT("N4:N"&amp;ROW()-1)),""))</f>
        <v/>
      </c>
      <c r="O167" s="6" t="str">
        <f ca="1">IF(AND($A167&lt;&gt;"",$A167&lt;&gt;"TOTAL"),IF(AND([4]PDI_DES__SUBUNIDAD_SECCIÓN_UBIC!$Y165&lt;&gt;"",[4]PDI_DES__SUBUNIDAD_SECCIÓN_UBIC!$Y165&lt;&gt;0),[4]PDI_DES__SUBUNIDAD_SECCIÓN_UBIC!$Y165,""),IF($A167="TOTAL",SUM(INDIRECT("O4:O"&amp;ROW()-1)),""))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IF(AND($A167&lt;&gt;"",$A167&lt;&gt;"TOTAL"),IF(AND([4]PDI_DES__SUBUNIDAD_SECCIÓN_UBIC!$AB165&lt;&gt;"",[4]PDI_DES__SUBUNIDAD_SECCIÓN_UBIC!$AB165&lt;&gt;0),[4]PDI_DES__SUBUNIDAD_SECCIÓN_UBIC!$AB165,""),IF($A167="TOTAL",SUM(INDIRECT("Q4:Q"&amp;ROW()-1)),""))</f>
        <v/>
      </c>
      <c r="R167" s="6" t="str">
        <f ca="1">IF(AND($A167&lt;&gt;"",$A167&lt;&gt;"TOTAL"),IF(AND([4]PDI_DES__SUBUNIDAD_SECCIÓN_UBIC!$AD165&lt;&gt;"",[4]PDI_DES__SUBUNIDAD_SECCIÓN_UBIC!$AD165&lt;&gt;0),[4]PDI_DES__SUBUNIDAD_SECCIÓN_UBIC!$AD165,""),IF($A167="TOTAL",SUM(INDIRECT("R4:R"&amp;ROW()-1)),""))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IF(AND($A167&lt;&gt;"",$A167&lt;&gt;"TOTAL"),IF(AND([4]PDI_DES__SUBUNIDAD_SECCIÓN_UBIC!$AG165&lt;&gt;"",[4]PDI_DES__SUBUNIDAD_SECCIÓN_UBIC!$AG165&lt;&gt;0),[4]PDI_DES__SUBUNIDAD_SECCIÓN_UBIC!$AG165,""),IF($A167="TOTAL",SUM(INDIRECT("T4:T"&amp;ROW()-1)),""))</f>
        <v/>
      </c>
      <c r="U167" s="6" t="str">
        <f ca="1">IF(AND($A167&lt;&gt;"",$A167&lt;&gt;"TOTAL"),IF(AND([4]PDI_DES__SUBUNIDAD_SECCIÓN_UBIC!$AI165&lt;&gt;"",[4]PDI_DES__SUBUNIDAD_SECCIÓN_UBIC!$AI165&lt;&gt;0),[4]PDI_DES__SUBUNIDAD_SECCIÓN_UBIC!$AI165,""),IF($A167="TOTAL",SUM(INDIRECT("U4:U"&amp;ROW()-1)),""))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IF(AND($A167&lt;&gt;"",$A167&lt;&gt;"TOTAL"),IF(AND([4]PDI_DES__SUBUNIDAD_SECCIÓN_UBIC!$AL165&lt;&gt;"",[4]PDI_DES__SUBUNIDAD_SECCIÓN_UBIC!$AL165&lt;&gt;0),[4]PDI_DES__SUBUNIDAD_SECCIÓN_UBIC!$AL165,""),IF($A167="TOTAL",SUM(INDIRECT("W4:W"&amp;ROW()-1)),""))</f>
        <v/>
      </c>
      <c r="X167" s="6" t="str">
        <f ca="1">IF(AND($A167&lt;&gt;"",$A167&lt;&gt;"TOTAL"),IF(AND([4]PDI_DES__SUBUNIDAD_SECCIÓN_UBIC!$AN165&lt;&gt;"",[4]PDI_DES__SUBUNIDAD_SECCIÓN_UBIC!$AN165&lt;&gt;0),[4]PDI_DES__SUBUNIDAD_SECCIÓN_UBIC!$AN165,""),IF($A167="TOTAL",SUM(INDIRECT("X4:X"&amp;ROW()-1)),""))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IF(AND($A167&lt;&gt;"",$A167&lt;&gt;"TOTAL"),IF(AND([4]PDI_DES__SUBUNIDAD_SECCIÓN_UBIC!$AQ165&lt;&gt;"",[4]PDI_DES__SUBUNIDAD_SECCIÓN_UBIC!$AQ165&lt;&gt;0),[4]PDI_DES__SUBUNIDAD_SECCIÓN_UBIC!$AQ165,""),IF($A167="TOTAL",SUM(INDIRECT("Z4:Z"&amp;ROW()-1)),""))</f>
        <v/>
      </c>
      <c r="AA167" s="6" t="str">
        <f ca="1">IF(AND($A167&lt;&gt;"",$A167&lt;&gt;"TOTAL"),IF(AND([4]PDI_DES__SUBUNIDAD_SECCIÓN_UBIC!$AS165&lt;&gt;"",[4]PDI_DES__SUBUNIDAD_SECCIÓN_UBIC!$AS165&lt;&gt;0),[4]PDI_DES__SUBUNIDAD_SECCIÓN_UBIC!$AS165,""),IF($A167="TOTAL",SUM(INDIRECT("AA4:AA"&amp;ROW()-1)),""))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IF(AND($A167&lt;&gt;"",$A167&lt;&gt;"TOTAL"),IF(AND([4]PDI_DES__SUBUNIDAD_SECCIÓN_UBIC!$AV165&lt;&gt;"",[4]PDI_DES__SUBUNIDAD_SECCIÓN_UBIC!$AV165&lt;&gt;0),[4]PDI_DES__SUBUNIDAD_SECCIÓN_UBIC!$AV165,""),IF($A167="TOTAL",SUM(INDIRECT("AC4:AC"&amp;ROW()-1)),""))</f>
        <v/>
      </c>
      <c r="AD167" s="6" t="str">
        <f ca="1">IF(AND($A167&lt;&gt;"",$A167&lt;&gt;"TOTAL"),IF(AND([4]PDI_DES__SUBUNIDAD_SECCIÓN_UBIC!$AX165&lt;&gt;"",[4]PDI_DES__SUBUNIDAD_SECCIÓN_UBIC!$AX165&lt;&gt;0),[4]PDI_DES__SUBUNIDAD_SECCIÓN_UBIC!$AX165,""),IF($A167="TOTAL",SUM(INDIRECT("AD4:AD"&amp;ROW()-1)),""))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IF(AND($A167&lt;&gt;"",$A167&lt;&gt;"TOTAL"),IF(AND([4]PDI_DES__SUBUNIDAD_SECCIÓN_UBIC!$BA165&lt;&gt;"",[4]PDI_DES__SUBUNIDAD_SECCIÓN_UBIC!$BA165&lt;&gt;0),[4]PDI_DES__SUBUNIDAD_SECCIÓN_UBIC!$BA165,""),IF($A167="TOTAL",SUM(INDIRECT("AF4:AF"&amp;ROW()-1)),""))</f>
        <v/>
      </c>
      <c r="AG167" s="6" t="str">
        <f ca="1">IF(AND($A167&lt;&gt;"",$A167&lt;&gt;"TOTAL"),IF(AND([4]PDI_DES__SUBUNIDAD_SECCIÓN_UBIC!$BC165&lt;&gt;"",[4]PDI_DES__SUBUNIDAD_SECCIÓN_UBIC!$BC165&lt;&gt;0),[4]PDI_DES__SUBUNIDAD_SECCIÓN_UBIC!$BC165,""),IF($A167="TOTAL",SUM(INDIRECT("AG4:AG"&amp;ROW()-1)),""))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IF(AND($A167&lt;&gt;"",$A167&lt;&gt;"TOTAL"),IF(AND([4]PDI_DES__SUBUNIDAD_SECCIÓN_UBIC!$BF165&lt;&gt;"",[4]PDI_DES__SUBUNIDAD_SECCIÓN_UBIC!$BF165&lt;&gt;0),[4]PDI_DES__SUBUNIDAD_SECCIÓN_UBIC!$BF165,""),IF($A167="TOTAL",SUM(INDIRECT("AI4:AI"&amp;ROW()-1)),""))</f>
        <v/>
      </c>
      <c r="AJ167" s="6" t="str">
        <f ca="1">IF(AND($A167&lt;&gt;"",$A167&lt;&gt;"TOTAL"),IF(AND([4]PDI_DES__SUBUNIDAD_SECCIÓN_UBIC!$BH165&lt;&gt;"",[4]PDI_DES__SUBUNIDAD_SECCIÓN_UBIC!$BH165&lt;&gt;0),[4]PDI_DES__SUBUNIDAD_SECCIÓN_UBIC!$BH165,""),IF($A167="TOTAL",SUM(INDIRECT("AJ4:AJ"&amp;ROW()-1)),""))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IF(AND($A167&lt;&gt;"",$A167&lt;&gt;"TOTAL"),IF(AND([4]PDI_DES__SUBUNIDAD_SECCIÓN_UBIC!$BK165&lt;&gt;"",[4]PDI_DES__SUBUNIDAD_SECCIÓN_UBIC!$BK165&lt;&gt;0),[4]PDI_DES__SUBUNIDAD_SECCIÓN_UBIC!$BK165,""),IF($A167="TOTAL",SUM(INDIRECT("AL4:AL"&amp;ROW()-1)),""))</f>
        <v/>
      </c>
      <c r="AM167" s="6" t="str">
        <f ca="1">IF(AND($A167&lt;&gt;"",$A167&lt;&gt;"TOTAL"),IF(AND([4]PDI_DES__SUBUNIDAD_SECCIÓN_UBIC!$BM165&lt;&gt;"",[4]PDI_DES__SUBUNIDAD_SECCIÓN_UBIC!$BM165&lt;&gt;0),[4]PDI_DES__SUBUNIDAD_SECCIÓN_UBIC!$BM165,""),IF($A167="TOTAL",SUM(INDIRECT("AM4:AM"&amp;ROW()-1)),""))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IF(AND($A167&lt;&gt;"",$A167&lt;&gt;"TOTAL"),IF(AND([4]PDI_DES__SUBUNIDAD_SECCIÓN_UBIC!$BP165&lt;&gt;"",[4]PDI_DES__SUBUNIDAD_SECCIÓN_UBIC!$BP165&lt;&gt;0),[4]PDI_DES__SUBUNIDAD_SECCIÓN_UBIC!$BP165,""),IF($A167="TOTAL",SUM(INDIRECT("AO4:AO"&amp;ROW()-1)),""))</f>
        <v/>
      </c>
      <c r="AP167" s="6" t="str">
        <f ca="1">IF(AND($A167&lt;&gt;"",$A167&lt;&gt;"TOTAL"),IF(AND([4]PDI_DES__SUBUNIDAD_SECCIÓN_UBIC!$BR165&lt;&gt;"",[4]PDI_DES__SUBUNIDAD_SECCIÓN_UBIC!$BR165&lt;&gt;0),[4]PDI_DES__SUBUNIDAD_SECCIÓN_UBIC!$BR165,""),IF($A167="TOTAL",SUM(INDIRECT("AP4:AP"&amp;ROW()-1)),""))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IF(AND($A167&lt;&gt;"",$A167&lt;&gt;"TOTAL"),IF(AND([4]PDI_DES__SUBUNIDAD_SECCIÓN_UBIC!$BU165&lt;&gt;"",[4]PDI_DES__SUBUNIDAD_SECCIÓN_UBIC!$BU165&lt;&gt;0),[4]PDI_DES__SUBUNIDAD_SECCIÓN_UBIC!$BU165,""),IF($A167="TOTAL",SUM(INDIRECT("AR4:AR"&amp;ROW()-1)),""))</f>
        <v/>
      </c>
      <c r="AS167" s="6" t="str">
        <f ca="1">IF(AND($A167&lt;&gt;"",$A167&lt;&gt;"TOTAL"),IF(AND([4]PDI_DES__SUBUNIDAD_SECCIÓN_UBIC!$BW165&lt;&gt;"",[4]PDI_DES__SUBUNIDAD_SECCIÓN_UBIC!$BW165&lt;&gt;0),[4]PDI_DES__SUBUNIDAD_SECCIÓN_UBIC!$BW165,""),IF($A167="TOTAL",SUM(INDIRECT("AS4:AS"&amp;ROW()-1)),""))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IF(AND($A167&lt;&gt;"",$A167&lt;&gt;"TOTAL"),IF(AND([4]PDI_DES__SUBUNIDAD_SECCIÓN_UBIC!$BZ165&lt;&gt;"",[4]PDI_DES__SUBUNIDAD_SECCIÓN_UBIC!$BZ165&lt;&gt;0),[4]PDI_DES__SUBUNIDAD_SECCIÓN_UBIC!$BZ165,""),IF($A167="TOTAL",SUM(INDIRECT("AU4:AU"&amp;ROW()-1)),""))</f>
        <v/>
      </c>
      <c r="AV167" s="6" t="str">
        <f ca="1">IF(AND($A167&lt;&gt;"",$A167&lt;&gt;"TOTAL"),IF(AND([4]PDI_DES__SUBUNIDAD_SECCIÓN_UBIC!$CB165&lt;&gt;"",[4]PDI_DES__SUBUNIDAD_SECCIÓN_UBIC!$CB165&lt;&gt;0),[4]PDI_DES__SUBUNIDAD_SECCIÓN_UBIC!$CB165,""),IF($A167="TOTAL",SUM(INDIRECT("AV4:AV"&amp;ROW()-1)),""))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IF(AND($A167&lt;&gt;"",$A167&lt;&gt;"TOTAL"),IF(AND([4]PDI_DES__SUBUNIDAD_SECCIÓN_UBIC!$CE165&lt;&gt;"",[4]PDI_DES__SUBUNIDAD_SECCIÓN_UBIC!$CE165&lt;&gt;0),[4]PDI_DES__SUBUNIDAD_SECCIÓN_UBIC!$CE165,""),IF($A167="TOTAL",SUM(INDIRECT("AX4:AX"&amp;ROW()-1)),""))</f>
        <v/>
      </c>
      <c r="AY167" s="6" t="str">
        <f ca="1">IF(AND($A167&lt;&gt;"",$A167&lt;&gt;"TOTAL"),IF(AND([4]PDI_DES__SUBUNIDAD_SECCIÓN_UBIC!$CG165&lt;&gt;"",[4]PDI_DES__SUBUNIDAD_SECCIÓN_UBIC!$CG165&lt;&gt;0),[4]PDI_DES__SUBUNIDAD_SECCIÓN_UBIC!$CG165,""),IF($A167="TOTAL",SUM(INDIRECT("AY4:AY"&amp;ROW()-1)),""))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IF(AND($A167&lt;&gt;"",$A167&lt;&gt;"TOTAL"),IF(AND([4]PDI_DES__SUBUNIDAD_SECCIÓN_UBIC!$CJ165&lt;&gt;"",[4]PDI_DES__SUBUNIDAD_SECCIÓN_UBIC!$CJ165&lt;&gt;0),[4]PDI_DES__SUBUNIDAD_SECCIÓN_UBIC!$CJ165,""),IF($A167="TOTAL",SUM(INDIRECT("BA4:BA"&amp;ROW()-1)),""))</f>
        <v/>
      </c>
      <c r="BB167" s="6" t="str">
        <f ca="1">IF(AND($A167&lt;&gt;"",$A167&lt;&gt;"TOTAL"),IF(AND([4]PDI_DES__SUBUNIDAD_SECCIÓN_UBIC!$CL165&lt;&gt;"",[4]PDI_DES__SUBUNIDAD_SECCIÓN_UBIC!$CL165&lt;&gt;0),[4]PDI_DES__SUBUNIDAD_SECCIÓN_UBIC!$CL165,""),IF($A167="TOTAL",SUM(INDIRECT("BB4:BB"&amp;ROW()-1)),""))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IF(AND($A167&lt;&gt;"",$A167&lt;&gt;"TOTAL"),IF(AND([4]PDI_DES__SUBUNIDAD_SECCIÓN_UBIC!$CO165&lt;&gt;"",[4]PDI_DES__SUBUNIDAD_SECCIÓN_UBIC!$CO165&lt;&gt;0),[4]PDI_DES__SUBUNIDAD_SECCIÓN_UBIC!$CO165,""),IF($A167="TOTAL",SUM(INDIRECT("BD4:BD"&amp;ROW()-1)),""))</f>
        <v/>
      </c>
      <c r="BE167" s="6" t="str">
        <f ca="1">IF(AND($A167&lt;&gt;"",$A167&lt;&gt;"TOTAL"),IF(AND([4]PDI_DES__SUBUNIDAD_SECCIÓN_UBIC!$CQ165&lt;&gt;"",[4]PDI_DES__SUBUNIDAD_SECCIÓN_UBIC!$CQ165&lt;&gt;0),[4]PDI_DES__SUBUNIDAD_SECCIÓN_UBIC!$CQ165,""),IF($A167="TOTAL",SUM(INDIRECT("BE4:BE"&amp;ROW()-1)),""))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IF([4]PDI_DES__SUBUNIDAD_SECCIÓN_UBIC!$B166&lt;&gt;"",[4]PDI_DES__SUBUNIDAD_SECCIÓN_UBIC!$B166,IF(AND([4]PDI_DES__SUBUNIDAD_SECCIÓN_UBIC!$B166="",[4]PDI_DES__SUBUNIDAD_SECCIÓN_UBIC!$B167="",[4]PDI_DES__SUBUNIDAD_SECCIÓN_UBIC!$B165=""),"","TOTAL"))</f>
        <v/>
      </c>
      <c r="B168" s="6" t="str">
        <f ca="1">IF(AND($A168&lt;&gt;"",$A168&lt;&gt;"TOTAL"),IF(AND([4]PDI_DES__SUBUNIDAD_SECCIÓN_UBIC!$C166&lt;&gt;"",[4]PDI_DES__SUBUNIDAD_SECCIÓN_UBIC!$C166&lt;&gt;0),[4]PDI_DES__SUBUNIDAD_SECCIÓN_UBIC!$C166,""),IF($A168="TOTAL",SUM(INDIRECT("B4:B"&amp;ROW()-1)),""))</f>
        <v/>
      </c>
      <c r="C168" s="6" t="str">
        <f ca="1">IF(AND($A168&lt;&gt;"",$A168&lt;&gt;"TOTAL"),IF(AND([4]PDI_DES__SUBUNIDAD_SECCIÓN_UBIC!$E166&lt;&gt;"",[4]PDI_DES__SUBUNIDAD_SECCIÓN_UBIC!$E166&lt;&gt;0),[4]PDI_DES__SUBUNIDAD_SECCIÓN_UBIC!$E166,""),IF($A168="TOTAL",SUM(INDIRECT("C4:C"&amp;ROW()-1)),""))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IF(AND($A168&lt;&gt;"",$A168&lt;&gt;"TOTAL"),IF(AND([4]PDI_DES__SUBUNIDAD_SECCIÓN_UBIC!$H166&lt;&gt;"",[4]PDI_DES__SUBUNIDAD_SECCIÓN_UBIC!$H166&lt;&gt;0),[4]PDI_DES__SUBUNIDAD_SECCIÓN_UBIC!$H166,""),IF($A168="TOTAL",SUM(INDIRECT("E4:E"&amp;ROW()-1)),""))</f>
        <v/>
      </c>
      <c r="F168" s="6" t="str">
        <f ca="1">IF(AND($A168&lt;&gt;"",$A168&lt;&gt;"TOTAL"),IF(AND([4]PDI_DES__SUBUNIDAD_SECCIÓN_UBIC!$J166&lt;&gt;"",[4]PDI_DES__SUBUNIDAD_SECCIÓN_UBIC!$J166&lt;&gt;0),[4]PDI_DES__SUBUNIDAD_SECCIÓN_UBIC!$J166,""),IF($A168="TOTAL",SUM(INDIRECT("F4:F"&amp;ROW()-1)),""))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IF(AND($A168&lt;&gt;"",$A168&lt;&gt;"TOTAL"),IF(AND([4]PDI_DES__SUBUNIDAD_SECCIÓN_UBIC!$M166&lt;&gt;"",[4]PDI_DES__SUBUNIDAD_SECCIÓN_UBIC!$M166&lt;&gt;0),[4]PDI_DES__SUBUNIDAD_SECCIÓN_UBIC!$M166,""),IF($A168="TOTAL",SUM(INDIRECT("H4:H"&amp;ROW()-1)),""))</f>
        <v/>
      </c>
      <c r="I168" s="6" t="str">
        <f ca="1">IF(AND($A168&lt;&gt;"",$A168&lt;&gt;"TOTAL"),IF(AND([4]PDI_DES__SUBUNIDAD_SECCIÓN_UBIC!$O166&lt;&gt;"",[4]PDI_DES__SUBUNIDAD_SECCIÓN_UBIC!$O166&lt;&gt;0),[4]PDI_DES__SUBUNIDAD_SECCIÓN_UBIC!$O166,""),IF($A168="TOTAL",SUM(INDIRECT("I4:I"&amp;ROW()-1)),""))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IF(AND($A168&lt;&gt;"",$A168&lt;&gt;"TOTAL"),IF(AND([4]PDI_DES__SUBUNIDAD_SECCIÓN_UBIC!$R166&lt;&gt;"",[4]PDI_DES__SUBUNIDAD_SECCIÓN_UBIC!$R166&lt;&gt;0),[4]PDI_DES__SUBUNIDAD_SECCIÓN_UBIC!$R166,""),IF($A168="TOTAL",SUM(INDIRECT("K4:K"&amp;ROW()-1)),""))</f>
        <v/>
      </c>
      <c r="L168" s="6" t="str">
        <f ca="1">IF(AND($A168&lt;&gt;"",$A168&lt;&gt;"TOTAL"),IF(AND([4]PDI_DES__SUBUNIDAD_SECCIÓN_UBIC!$T166&lt;&gt;"",[4]PDI_DES__SUBUNIDAD_SECCIÓN_UBIC!$T166&lt;&gt;0),[4]PDI_DES__SUBUNIDAD_SECCIÓN_UBIC!$T166,""),IF($A168="TOTAL",SUM(INDIRECT("L4:L"&amp;ROW()-1)),""))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IF(AND($A168&lt;&gt;"",$A168&lt;&gt;"TOTAL"),IF(AND([4]PDI_DES__SUBUNIDAD_SECCIÓN_UBIC!$W166&lt;&gt;"",[4]PDI_DES__SUBUNIDAD_SECCIÓN_UBIC!$W166&lt;&gt;0),[4]PDI_DES__SUBUNIDAD_SECCIÓN_UBIC!$W166,""),IF($A168="TOTAL",SUM(INDIRECT("N4:N"&amp;ROW()-1)),""))</f>
        <v/>
      </c>
      <c r="O168" s="6" t="str">
        <f ca="1">IF(AND($A168&lt;&gt;"",$A168&lt;&gt;"TOTAL"),IF(AND([4]PDI_DES__SUBUNIDAD_SECCIÓN_UBIC!$Y166&lt;&gt;"",[4]PDI_DES__SUBUNIDAD_SECCIÓN_UBIC!$Y166&lt;&gt;0),[4]PDI_DES__SUBUNIDAD_SECCIÓN_UBIC!$Y166,""),IF($A168="TOTAL",SUM(INDIRECT("O4:O"&amp;ROW()-1)),""))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IF(AND($A168&lt;&gt;"",$A168&lt;&gt;"TOTAL"),IF(AND([4]PDI_DES__SUBUNIDAD_SECCIÓN_UBIC!$AB166&lt;&gt;"",[4]PDI_DES__SUBUNIDAD_SECCIÓN_UBIC!$AB166&lt;&gt;0),[4]PDI_DES__SUBUNIDAD_SECCIÓN_UBIC!$AB166,""),IF($A168="TOTAL",SUM(INDIRECT("Q4:Q"&amp;ROW()-1)),""))</f>
        <v/>
      </c>
      <c r="R168" s="6" t="str">
        <f ca="1">IF(AND($A168&lt;&gt;"",$A168&lt;&gt;"TOTAL"),IF(AND([4]PDI_DES__SUBUNIDAD_SECCIÓN_UBIC!$AD166&lt;&gt;"",[4]PDI_DES__SUBUNIDAD_SECCIÓN_UBIC!$AD166&lt;&gt;0),[4]PDI_DES__SUBUNIDAD_SECCIÓN_UBIC!$AD166,""),IF($A168="TOTAL",SUM(INDIRECT("R4:R"&amp;ROW()-1)),""))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IF(AND($A168&lt;&gt;"",$A168&lt;&gt;"TOTAL"),IF(AND([4]PDI_DES__SUBUNIDAD_SECCIÓN_UBIC!$AG166&lt;&gt;"",[4]PDI_DES__SUBUNIDAD_SECCIÓN_UBIC!$AG166&lt;&gt;0),[4]PDI_DES__SUBUNIDAD_SECCIÓN_UBIC!$AG166,""),IF($A168="TOTAL",SUM(INDIRECT("T4:T"&amp;ROW()-1)),""))</f>
        <v/>
      </c>
      <c r="U168" s="6" t="str">
        <f ca="1">IF(AND($A168&lt;&gt;"",$A168&lt;&gt;"TOTAL"),IF(AND([4]PDI_DES__SUBUNIDAD_SECCIÓN_UBIC!$AI166&lt;&gt;"",[4]PDI_DES__SUBUNIDAD_SECCIÓN_UBIC!$AI166&lt;&gt;0),[4]PDI_DES__SUBUNIDAD_SECCIÓN_UBIC!$AI166,""),IF($A168="TOTAL",SUM(INDIRECT("U4:U"&amp;ROW()-1)),""))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IF(AND($A168&lt;&gt;"",$A168&lt;&gt;"TOTAL"),IF(AND([4]PDI_DES__SUBUNIDAD_SECCIÓN_UBIC!$AL166&lt;&gt;"",[4]PDI_DES__SUBUNIDAD_SECCIÓN_UBIC!$AL166&lt;&gt;0),[4]PDI_DES__SUBUNIDAD_SECCIÓN_UBIC!$AL166,""),IF($A168="TOTAL",SUM(INDIRECT("W4:W"&amp;ROW()-1)),""))</f>
        <v/>
      </c>
      <c r="X168" s="6" t="str">
        <f ca="1">IF(AND($A168&lt;&gt;"",$A168&lt;&gt;"TOTAL"),IF(AND([4]PDI_DES__SUBUNIDAD_SECCIÓN_UBIC!$AN166&lt;&gt;"",[4]PDI_DES__SUBUNIDAD_SECCIÓN_UBIC!$AN166&lt;&gt;0),[4]PDI_DES__SUBUNIDAD_SECCIÓN_UBIC!$AN166,""),IF($A168="TOTAL",SUM(INDIRECT("X4:X"&amp;ROW()-1)),""))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IF(AND($A168&lt;&gt;"",$A168&lt;&gt;"TOTAL"),IF(AND([4]PDI_DES__SUBUNIDAD_SECCIÓN_UBIC!$AQ166&lt;&gt;"",[4]PDI_DES__SUBUNIDAD_SECCIÓN_UBIC!$AQ166&lt;&gt;0),[4]PDI_DES__SUBUNIDAD_SECCIÓN_UBIC!$AQ166,""),IF($A168="TOTAL",SUM(INDIRECT("Z4:Z"&amp;ROW()-1)),""))</f>
        <v/>
      </c>
      <c r="AA168" s="6" t="str">
        <f ca="1">IF(AND($A168&lt;&gt;"",$A168&lt;&gt;"TOTAL"),IF(AND([4]PDI_DES__SUBUNIDAD_SECCIÓN_UBIC!$AS166&lt;&gt;"",[4]PDI_DES__SUBUNIDAD_SECCIÓN_UBIC!$AS166&lt;&gt;0),[4]PDI_DES__SUBUNIDAD_SECCIÓN_UBIC!$AS166,""),IF($A168="TOTAL",SUM(INDIRECT("AA4:AA"&amp;ROW()-1)),""))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IF(AND($A168&lt;&gt;"",$A168&lt;&gt;"TOTAL"),IF(AND([4]PDI_DES__SUBUNIDAD_SECCIÓN_UBIC!$AV166&lt;&gt;"",[4]PDI_DES__SUBUNIDAD_SECCIÓN_UBIC!$AV166&lt;&gt;0),[4]PDI_DES__SUBUNIDAD_SECCIÓN_UBIC!$AV166,""),IF($A168="TOTAL",SUM(INDIRECT("AC4:AC"&amp;ROW()-1)),""))</f>
        <v/>
      </c>
      <c r="AD168" s="6" t="str">
        <f ca="1">IF(AND($A168&lt;&gt;"",$A168&lt;&gt;"TOTAL"),IF(AND([4]PDI_DES__SUBUNIDAD_SECCIÓN_UBIC!$AX166&lt;&gt;"",[4]PDI_DES__SUBUNIDAD_SECCIÓN_UBIC!$AX166&lt;&gt;0),[4]PDI_DES__SUBUNIDAD_SECCIÓN_UBIC!$AX166,""),IF($A168="TOTAL",SUM(INDIRECT("AD4:AD"&amp;ROW()-1)),""))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IF(AND($A168&lt;&gt;"",$A168&lt;&gt;"TOTAL"),IF(AND([4]PDI_DES__SUBUNIDAD_SECCIÓN_UBIC!$BA166&lt;&gt;"",[4]PDI_DES__SUBUNIDAD_SECCIÓN_UBIC!$BA166&lt;&gt;0),[4]PDI_DES__SUBUNIDAD_SECCIÓN_UBIC!$BA166,""),IF($A168="TOTAL",SUM(INDIRECT("AF4:AF"&amp;ROW()-1)),""))</f>
        <v/>
      </c>
      <c r="AG168" s="6" t="str">
        <f ca="1">IF(AND($A168&lt;&gt;"",$A168&lt;&gt;"TOTAL"),IF(AND([4]PDI_DES__SUBUNIDAD_SECCIÓN_UBIC!$BC166&lt;&gt;"",[4]PDI_DES__SUBUNIDAD_SECCIÓN_UBIC!$BC166&lt;&gt;0),[4]PDI_DES__SUBUNIDAD_SECCIÓN_UBIC!$BC166,""),IF($A168="TOTAL",SUM(INDIRECT("AG4:AG"&amp;ROW()-1)),""))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IF(AND($A168&lt;&gt;"",$A168&lt;&gt;"TOTAL"),IF(AND([4]PDI_DES__SUBUNIDAD_SECCIÓN_UBIC!$BF166&lt;&gt;"",[4]PDI_DES__SUBUNIDAD_SECCIÓN_UBIC!$BF166&lt;&gt;0),[4]PDI_DES__SUBUNIDAD_SECCIÓN_UBIC!$BF166,""),IF($A168="TOTAL",SUM(INDIRECT("AI4:AI"&amp;ROW()-1)),""))</f>
        <v/>
      </c>
      <c r="AJ168" s="6" t="str">
        <f ca="1">IF(AND($A168&lt;&gt;"",$A168&lt;&gt;"TOTAL"),IF(AND([4]PDI_DES__SUBUNIDAD_SECCIÓN_UBIC!$BH166&lt;&gt;"",[4]PDI_DES__SUBUNIDAD_SECCIÓN_UBIC!$BH166&lt;&gt;0),[4]PDI_DES__SUBUNIDAD_SECCIÓN_UBIC!$BH166,""),IF($A168="TOTAL",SUM(INDIRECT("AJ4:AJ"&amp;ROW()-1)),""))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IF(AND($A168&lt;&gt;"",$A168&lt;&gt;"TOTAL"),IF(AND([4]PDI_DES__SUBUNIDAD_SECCIÓN_UBIC!$BK166&lt;&gt;"",[4]PDI_DES__SUBUNIDAD_SECCIÓN_UBIC!$BK166&lt;&gt;0),[4]PDI_DES__SUBUNIDAD_SECCIÓN_UBIC!$BK166,""),IF($A168="TOTAL",SUM(INDIRECT("AL4:AL"&amp;ROW()-1)),""))</f>
        <v/>
      </c>
      <c r="AM168" s="6" t="str">
        <f ca="1">IF(AND($A168&lt;&gt;"",$A168&lt;&gt;"TOTAL"),IF(AND([4]PDI_DES__SUBUNIDAD_SECCIÓN_UBIC!$BM166&lt;&gt;"",[4]PDI_DES__SUBUNIDAD_SECCIÓN_UBIC!$BM166&lt;&gt;0),[4]PDI_DES__SUBUNIDAD_SECCIÓN_UBIC!$BM166,""),IF($A168="TOTAL",SUM(INDIRECT("AM4:AM"&amp;ROW()-1)),""))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IF(AND($A168&lt;&gt;"",$A168&lt;&gt;"TOTAL"),IF(AND([4]PDI_DES__SUBUNIDAD_SECCIÓN_UBIC!$BP166&lt;&gt;"",[4]PDI_DES__SUBUNIDAD_SECCIÓN_UBIC!$BP166&lt;&gt;0),[4]PDI_DES__SUBUNIDAD_SECCIÓN_UBIC!$BP166,""),IF($A168="TOTAL",SUM(INDIRECT("AO4:AO"&amp;ROW()-1)),""))</f>
        <v/>
      </c>
      <c r="AP168" s="6" t="str">
        <f ca="1">IF(AND($A168&lt;&gt;"",$A168&lt;&gt;"TOTAL"),IF(AND([4]PDI_DES__SUBUNIDAD_SECCIÓN_UBIC!$BR166&lt;&gt;"",[4]PDI_DES__SUBUNIDAD_SECCIÓN_UBIC!$BR166&lt;&gt;0),[4]PDI_DES__SUBUNIDAD_SECCIÓN_UBIC!$BR166,""),IF($A168="TOTAL",SUM(INDIRECT("AP4:AP"&amp;ROW()-1)),""))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IF(AND($A168&lt;&gt;"",$A168&lt;&gt;"TOTAL"),IF(AND([4]PDI_DES__SUBUNIDAD_SECCIÓN_UBIC!$BU166&lt;&gt;"",[4]PDI_DES__SUBUNIDAD_SECCIÓN_UBIC!$BU166&lt;&gt;0),[4]PDI_DES__SUBUNIDAD_SECCIÓN_UBIC!$BU166,""),IF($A168="TOTAL",SUM(INDIRECT("AR4:AR"&amp;ROW()-1)),""))</f>
        <v/>
      </c>
      <c r="AS168" s="6" t="str">
        <f ca="1">IF(AND($A168&lt;&gt;"",$A168&lt;&gt;"TOTAL"),IF(AND([4]PDI_DES__SUBUNIDAD_SECCIÓN_UBIC!$BW166&lt;&gt;"",[4]PDI_DES__SUBUNIDAD_SECCIÓN_UBIC!$BW166&lt;&gt;0),[4]PDI_DES__SUBUNIDAD_SECCIÓN_UBIC!$BW166,""),IF($A168="TOTAL",SUM(INDIRECT("AS4:AS"&amp;ROW()-1)),""))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IF(AND($A168&lt;&gt;"",$A168&lt;&gt;"TOTAL"),IF(AND([4]PDI_DES__SUBUNIDAD_SECCIÓN_UBIC!$BZ166&lt;&gt;"",[4]PDI_DES__SUBUNIDAD_SECCIÓN_UBIC!$BZ166&lt;&gt;0),[4]PDI_DES__SUBUNIDAD_SECCIÓN_UBIC!$BZ166,""),IF($A168="TOTAL",SUM(INDIRECT("AU4:AU"&amp;ROW()-1)),""))</f>
        <v/>
      </c>
      <c r="AV168" s="6" t="str">
        <f ca="1">IF(AND($A168&lt;&gt;"",$A168&lt;&gt;"TOTAL"),IF(AND([4]PDI_DES__SUBUNIDAD_SECCIÓN_UBIC!$CB166&lt;&gt;"",[4]PDI_DES__SUBUNIDAD_SECCIÓN_UBIC!$CB166&lt;&gt;0),[4]PDI_DES__SUBUNIDAD_SECCIÓN_UBIC!$CB166,""),IF($A168="TOTAL",SUM(INDIRECT("AV4:AV"&amp;ROW()-1)),""))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IF(AND($A168&lt;&gt;"",$A168&lt;&gt;"TOTAL"),IF(AND([4]PDI_DES__SUBUNIDAD_SECCIÓN_UBIC!$CE166&lt;&gt;"",[4]PDI_DES__SUBUNIDAD_SECCIÓN_UBIC!$CE166&lt;&gt;0),[4]PDI_DES__SUBUNIDAD_SECCIÓN_UBIC!$CE166,""),IF($A168="TOTAL",SUM(INDIRECT("AX4:AX"&amp;ROW()-1)),""))</f>
        <v/>
      </c>
      <c r="AY168" s="6" t="str">
        <f ca="1">IF(AND($A168&lt;&gt;"",$A168&lt;&gt;"TOTAL"),IF(AND([4]PDI_DES__SUBUNIDAD_SECCIÓN_UBIC!$CG166&lt;&gt;"",[4]PDI_DES__SUBUNIDAD_SECCIÓN_UBIC!$CG166&lt;&gt;0),[4]PDI_DES__SUBUNIDAD_SECCIÓN_UBIC!$CG166,""),IF($A168="TOTAL",SUM(INDIRECT("AY4:AY"&amp;ROW()-1)),""))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IF(AND($A168&lt;&gt;"",$A168&lt;&gt;"TOTAL"),IF(AND([4]PDI_DES__SUBUNIDAD_SECCIÓN_UBIC!$CJ166&lt;&gt;"",[4]PDI_DES__SUBUNIDAD_SECCIÓN_UBIC!$CJ166&lt;&gt;0),[4]PDI_DES__SUBUNIDAD_SECCIÓN_UBIC!$CJ166,""),IF($A168="TOTAL",SUM(INDIRECT("BA4:BA"&amp;ROW()-1)),""))</f>
        <v/>
      </c>
      <c r="BB168" s="6" t="str">
        <f ca="1">IF(AND($A168&lt;&gt;"",$A168&lt;&gt;"TOTAL"),IF(AND([4]PDI_DES__SUBUNIDAD_SECCIÓN_UBIC!$CL166&lt;&gt;"",[4]PDI_DES__SUBUNIDAD_SECCIÓN_UBIC!$CL166&lt;&gt;0),[4]PDI_DES__SUBUNIDAD_SECCIÓN_UBIC!$CL166,""),IF($A168="TOTAL",SUM(INDIRECT("BB4:BB"&amp;ROW()-1)),""))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IF(AND($A168&lt;&gt;"",$A168&lt;&gt;"TOTAL"),IF(AND([4]PDI_DES__SUBUNIDAD_SECCIÓN_UBIC!$CO166&lt;&gt;"",[4]PDI_DES__SUBUNIDAD_SECCIÓN_UBIC!$CO166&lt;&gt;0),[4]PDI_DES__SUBUNIDAD_SECCIÓN_UBIC!$CO166,""),IF($A168="TOTAL",SUM(INDIRECT("BD4:BD"&amp;ROW()-1)),""))</f>
        <v/>
      </c>
      <c r="BE168" s="6" t="str">
        <f ca="1">IF(AND($A168&lt;&gt;"",$A168&lt;&gt;"TOTAL"),IF(AND([4]PDI_DES__SUBUNIDAD_SECCIÓN_UBIC!$CQ166&lt;&gt;"",[4]PDI_DES__SUBUNIDAD_SECCIÓN_UBIC!$CQ166&lt;&gt;0),[4]PDI_DES__SUBUNIDAD_SECCIÓN_UBIC!$CQ166,""),IF($A168="TOTAL",SUM(INDIRECT("BE4:BE"&amp;ROW()-1)),""))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IF([4]PDI_DES__SUBUNIDAD_SECCIÓN_UBIC!$B167&lt;&gt;"",[4]PDI_DES__SUBUNIDAD_SECCIÓN_UBIC!$B167,IF(AND([4]PDI_DES__SUBUNIDAD_SECCIÓN_UBIC!$B167="",[4]PDI_DES__SUBUNIDAD_SECCIÓN_UBIC!$B168="",[4]PDI_DES__SUBUNIDAD_SECCIÓN_UBIC!$B166=""),"","TOTAL"))</f>
        <v/>
      </c>
      <c r="B169" s="6" t="str">
        <f ca="1">IF(AND($A169&lt;&gt;"",$A169&lt;&gt;"TOTAL"),IF(AND([4]PDI_DES__SUBUNIDAD_SECCIÓN_UBIC!$C167&lt;&gt;"",[4]PDI_DES__SUBUNIDAD_SECCIÓN_UBIC!$C167&lt;&gt;0),[4]PDI_DES__SUBUNIDAD_SECCIÓN_UBIC!$C167,""),IF($A169="TOTAL",SUM(INDIRECT("B4:B"&amp;ROW()-1)),""))</f>
        <v/>
      </c>
      <c r="C169" s="6" t="str">
        <f ca="1">IF(AND($A169&lt;&gt;"",$A169&lt;&gt;"TOTAL"),IF(AND([4]PDI_DES__SUBUNIDAD_SECCIÓN_UBIC!$E167&lt;&gt;"",[4]PDI_DES__SUBUNIDAD_SECCIÓN_UBIC!$E167&lt;&gt;0),[4]PDI_DES__SUBUNIDAD_SECCIÓN_UBIC!$E167,""),IF($A169="TOTAL",SUM(INDIRECT("C4:C"&amp;ROW()-1)),""))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IF(AND($A169&lt;&gt;"",$A169&lt;&gt;"TOTAL"),IF(AND([4]PDI_DES__SUBUNIDAD_SECCIÓN_UBIC!$H167&lt;&gt;"",[4]PDI_DES__SUBUNIDAD_SECCIÓN_UBIC!$H167&lt;&gt;0),[4]PDI_DES__SUBUNIDAD_SECCIÓN_UBIC!$H167,""),IF($A169="TOTAL",SUM(INDIRECT("E4:E"&amp;ROW()-1)),""))</f>
        <v/>
      </c>
      <c r="F169" s="6" t="str">
        <f ca="1">IF(AND($A169&lt;&gt;"",$A169&lt;&gt;"TOTAL"),IF(AND([4]PDI_DES__SUBUNIDAD_SECCIÓN_UBIC!$J167&lt;&gt;"",[4]PDI_DES__SUBUNIDAD_SECCIÓN_UBIC!$J167&lt;&gt;0),[4]PDI_DES__SUBUNIDAD_SECCIÓN_UBIC!$J167,""),IF($A169="TOTAL",SUM(INDIRECT("F4:F"&amp;ROW()-1)),""))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IF(AND($A169&lt;&gt;"",$A169&lt;&gt;"TOTAL"),IF(AND([4]PDI_DES__SUBUNIDAD_SECCIÓN_UBIC!$M167&lt;&gt;"",[4]PDI_DES__SUBUNIDAD_SECCIÓN_UBIC!$M167&lt;&gt;0),[4]PDI_DES__SUBUNIDAD_SECCIÓN_UBIC!$M167,""),IF($A169="TOTAL",SUM(INDIRECT("H4:H"&amp;ROW()-1)),""))</f>
        <v/>
      </c>
      <c r="I169" s="6" t="str">
        <f ca="1">IF(AND($A169&lt;&gt;"",$A169&lt;&gt;"TOTAL"),IF(AND([4]PDI_DES__SUBUNIDAD_SECCIÓN_UBIC!$O167&lt;&gt;"",[4]PDI_DES__SUBUNIDAD_SECCIÓN_UBIC!$O167&lt;&gt;0),[4]PDI_DES__SUBUNIDAD_SECCIÓN_UBIC!$O167,""),IF($A169="TOTAL",SUM(INDIRECT("I4:I"&amp;ROW()-1)),""))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IF(AND($A169&lt;&gt;"",$A169&lt;&gt;"TOTAL"),IF(AND([4]PDI_DES__SUBUNIDAD_SECCIÓN_UBIC!$R167&lt;&gt;"",[4]PDI_DES__SUBUNIDAD_SECCIÓN_UBIC!$R167&lt;&gt;0),[4]PDI_DES__SUBUNIDAD_SECCIÓN_UBIC!$R167,""),IF($A169="TOTAL",SUM(INDIRECT("K4:K"&amp;ROW()-1)),""))</f>
        <v/>
      </c>
      <c r="L169" s="6" t="str">
        <f ca="1">IF(AND($A169&lt;&gt;"",$A169&lt;&gt;"TOTAL"),IF(AND([4]PDI_DES__SUBUNIDAD_SECCIÓN_UBIC!$T167&lt;&gt;"",[4]PDI_DES__SUBUNIDAD_SECCIÓN_UBIC!$T167&lt;&gt;0),[4]PDI_DES__SUBUNIDAD_SECCIÓN_UBIC!$T167,""),IF($A169="TOTAL",SUM(INDIRECT("L4:L"&amp;ROW()-1)),""))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IF(AND($A169&lt;&gt;"",$A169&lt;&gt;"TOTAL"),IF(AND([4]PDI_DES__SUBUNIDAD_SECCIÓN_UBIC!$W167&lt;&gt;"",[4]PDI_DES__SUBUNIDAD_SECCIÓN_UBIC!$W167&lt;&gt;0),[4]PDI_DES__SUBUNIDAD_SECCIÓN_UBIC!$W167,""),IF($A169="TOTAL",SUM(INDIRECT("N4:N"&amp;ROW()-1)),""))</f>
        <v/>
      </c>
      <c r="O169" s="6" t="str">
        <f ca="1">IF(AND($A169&lt;&gt;"",$A169&lt;&gt;"TOTAL"),IF(AND([4]PDI_DES__SUBUNIDAD_SECCIÓN_UBIC!$Y167&lt;&gt;"",[4]PDI_DES__SUBUNIDAD_SECCIÓN_UBIC!$Y167&lt;&gt;0),[4]PDI_DES__SUBUNIDAD_SECCIÓN_UBIC!$Y167,""),IF($A169="TOTAL",SUM(INDIRECT("O4:O"&amp;ROW()-1)),""))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IF(AND($A169&lt;&gt;"",$A169&lt;&gt;"TOTAL"),IF(AND([4]PDI_DES__SUBUNIDAD_SECCIÓN_UBIC!$AB167&lt;&gt;"",[4]PDI_DES__SUBUNIDAD_SECCIÓN_UBIC!$AB167&lt;&gt;0),[4]PDI_DES__SUBUNIDAD_SECCIÓN_UBIC!$AB167,""),IF($A169="TOTAL",SUM(INDIRECT("Q4:Q"&amp;ROW()-1)),""))</f>
        <v/>
      </c>
      <c r="R169" s="6" t="str">
        <f ca="1">IF(AND($A169&lt;&gt;"",$A169&lt;&gt;"TOTAL"),IF(AND([4]PDI_DES__SUBUNIDAD_SECCIÓN_UBIC!$AD167&lt;&gt;"",[4]PDI_DES__SUBUNIDAD_SECCIÓN_UBIC!$AD167&lt;&gt;0),[4]PDI_DES__SUBUNIDAD_SECCIÓN_UBIC!$AD167,""),IF($A169="TOTAL",SUM(INDIRECT("R4:R"&amp;ROW()-1)),""))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IF(AND($A169&lt;&gt;"",$A169&lt;&gt;"TOTAL"),IF(AND([4]PDI_DES__SUBUNIDAD_SECCIÓN_UBIC!$AG167&lt;&gt;"",[4]PDI_DES__SUBUNIDAD_SECCIÓN_UBIC!$AG167&lt;&gt;0),[4]PDI_DES__SUBUNIDAD_SECCIÓN_UBIC!$AG167,""),IF($A169="TOTAL",SUM(INDIRECT("T4:T"&amp;ROW()-1)),""))</f>
        <v/>
      </c>
      <c r="U169" s="6" t="str">
        <f ca="1">IF(AND($A169&lt;&gt;"",$A169&lt;&gt;"TOTAL"),IF(AND([4]PDI_DES__SUBUNIDAD_SECCIÓN_UBIC!$AI167&lt;&gt;"",[4]PDI_DES__SUBUNIDAD_SECCIÓN_UBIC!$AI167&lt;&gt;0),[4]PDI_DES__SUBUNIDAD_SECCIÓN_UBIC!$AI167,""),IF($A169="TOTAL",SUM(INDIRECT("U4:U"&amp;ROW()-1)),""))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IF(AND($A169&lt;&gt;"",$A169&lt;&gt;"TOTAL"),IF(AND([4]PDI_DES__SUBUNIDAD_SECCIÓN_UBIC!$AL167&lt;&gt;"",[4]PDI_DES__SUBUNIDAD_SECCIÓN_UBIC!$AL167&lt;&gt;0),[4]PDI_DES__SUBUNIDAD_SECCIÓN_UBIC!$AL167,""),IF($A169="TOTAL",SUM(INDIRECT("W4:W"&amp;ROW()-1)),""))</f>
        <v/>
      </c>
      <c r="X169" s="6" t="str">
        <f ca="1">IF(AND($A169&lt;&gt;"",$A169&lt;&gt;"TOTAL"),IF(AND([4]PDI_DES__SUBUNIDAD_SECCIÓN_UBIC!$AN167&lt;&gt;"",[4]PDI_DES__SUBUNIDAD_SECCIÓN_UBIC!$AN167&lt;&gt;0),[4]PDI_DES__SUBUNIDAD_SECCIÓN_UBIC!$AN167,""),IF($A169="TOTAL",SUM(INDIRECT("X4:X"&amp;ROW()-1)),""))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IF(AND($A169&lt;&gt;"",$A169&lt;&gt;"TOTAL"),IF(AND([4]PDI_DES__SUBUNIDAD_SECCIÓN_UBIC!$AQ167&lt;&gt;"",[4]PDI_DES__SUBUNIDAD_SECCIÓN_UBIC!$AQ167&lt;&gt;0),[4]PDI_DES__SUBUNIDAD_SECCIÓN_UBIC!$AQ167,""),IF($A169="TOTAL",SUM(INDIRECT("Z4:Z"&amp;ROW()-1)),""))</f>
        <v/>
      </c>
      <c r="AA169" s="6" t="str">
        <f ca="1">IF(AND($A169&lt;&gt;"",$A169&lt;&gt;"TOTAL"),IF(AND([4]PDI_DES__SUBUNIDAD_SECCIÓN_UBIC!$AS167&lt;&gt;"",[4]PDI_DES__SUBUNIDAD_SECCIÓN_UBIC!$AS167&lt;&gt;0),[4]PDI_DES__SUBUNIDAD_SECCIÓN_UBIC!$AS167,""),IF($A169="TOTAL",SUM(INDIRECT("AA4:AA"&amp;ROW()-1)),""))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IF(AND($A169&lt;&gt;"",$A169&lt;&gt;"TOTAL"),IF(AND([4]PDI_DES__SUBUNIDAD_SECCIÓN_UBIC!$AV167&lt;&gt;"",[4]PDI_DES__SUBUNIDAD_SECCIÓN_UBIC!$AV167&lt;&gt;0),[4]PDI_DES__SUBUNIDAD_SECCIÓN_UBIC!$AV167,""),IF($A169="TOTAL",SUM(INDIRECT("AC4:AC"&amp;ROW()-1)),""))</f>
        <v/>
      </c>
      <c r="AD169" s="6" t="str">
        <f ca="1">IF(AND($A169&lt;&gt;"",$A169&lt;&gt;"TOTAL"),IF(AND([4]PDI_DES__SUBUNIDAD_SECCIÓN_UBIC!$AX167&lt;&gt;"",[4]PDI_DES__SUBUNIDAD_SECCIÓN_UBIC!$AX167&lt;&gt;0),[4]PDI_DES__SUBUNIDAD_SECCIÓN_UBIC!$AX167,""),IF($A169="TOTAL",SUM(INDIRECT("AD4:AD"&amp;ROW()-1)),""))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IF(AND($A169&lt;&gt;"",$A169&lt;&gt;"TOTAL"),IF(AND([4]PDI_DES__SUBUNIDAD_SECCIÓN_UBIC!$BA167&lt;&gt;"",[4]PDI_DES__SUBUNIDAD_SECCIÓN_UBIC!$BA167&lt;&gt;0),[4]PDI_DES__SUBUNIDAD_SECCIÓN_UBIC!$BA167,""),IF($A169="TOTAL",SUM(INDIRECT("AF4:AF"&amp;ROW()-1)),""))</f>
        <v/>
      </c>
      <c r="AG169" s="6" t="str">
        <f ca="1">IF(AND($A169&lt;&gt;"",$A169&lt;&gt;"TOTAL"),IF(AND([4]PDI_DES__SUBUNIDAD_SECCIÓN_UBIC!$BC167&lt;&gt;"",[4]PDI_DES__SUBUNIDAD_SECCIÓN_UBIC!$BC167&lt;&gt;0),[4]PDI_DES__SUBUNIDAD_SECCIÓN_UBIC!$BC167,""),IF($A169="TOTAL",SUM(INDIRECT("AG4:AG"&amp;ROW()-1)),""))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IF(AND($A169&lt;&gt;"",$A169&lt;&gt;"TOTAL"),IF(AND([4]PDI_DES__SUBUNIDAD_SECCIÓN_UBIC!$BF167&lt;&gt;"",[4]PDI_DES__SUBUNIDAD_SECCIÓN_UBIC!$BF167&lt;&gt;0),[4]PDI_DES__SUBUNIDAD_SECCIÓN_UBIC!$BF167,""),IF($A169="TOTAL",SUM(INDIRECT("AI4:AI"&amp;ROW()-1)),""))</f>
        <v/>
      </c>
      <c r="AJ169" s="6" t="str">
        <f ca="1">IF(AND($A169&lt;&gt;"",$A169&lt;&gt;"TOTAL"),IF(AND([4]PDI_DES__SUBUNIDAD_SECCIÓN_UBIC!$BH167&lt;&gt;"",[4]PDI_DES__SUBUNIDAD_SECCIÓN_UBIC!$BH167&lt;&gt;0),[4]PDI_DES__SUBUNIDAD_SECCIÓN_UBIC!$BH167,""),IF($A169="TOTAL",SUM(INDIRECT("AJ4:AJ"&amp;ROW()-1)),""))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IF(AND($A169&lt;&gt;"",$A169&lt;&gt;"TOTAL"),IF(AND([4]PDI_DES__SUBUNIDAD_SECCIÓN_UBIC!$BK167&lt;&gt;"",[4]PDI_DES__SUBUNIDAD_SECCIÓN_UBIC!$BK167&lt;&gt;0),[4]PDI_DES__SUBUNIDAD_SECCIÓN_UBIC!$BK167,""),IF($A169="TOTAL",SUM(INDIRECT("AL4:AL"&amp;ROW()-1)),""))</f>
        <v/>
      </c>
      <c r="AM169" s="6" t="str">
        <f ca="1">IF(AND($A169&lt;&gt;"",$A169&lt;&gt;"TOTAL"),IF(AND([4]PDI_DES__SUBUNIDAD_SECCIÓN_UBIC!$BM167&lt;&gt;"",[4]PDI_DES__SUBUNIDAD_SECCIÓN_UBIC!$BM167&lt;&gt;0),[4]PDI_DES__SUBUNIDAD_SECCIÓN_UBIC!$BM167,""),IF($A169="TOTAL",SUM(INDIRECT("AM4:AM"&amp;ROW()-1)),""))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IF(AND($A169&lt;&gt;"",$A169&lt;&gt;"TOTAL"),IF(AND([4]PDI_DES__SUBUNIDAD_SECCIÓN_UBIC!$BP167&lt;&gt;"",[4]PDI_DES__SUBUNIDAD_SECCIÓN_UBIC!$BP167&lt;&gt;0),[4]PDI_DES__SUBUNIDAD_SECCIÓN_UBIC!$BP167,""),IF($A169="TOTAL",SUM(INDIRECT("AO4:AO"&amp;ROW()-1)),""))</f>
        <v/>
      </c>
      <c r="AP169" s="6" t="str">
        <f ca="1">IF(AND($A169&lt;&gt;"",$A169&lt;&gt;"TOTAL"),IF(AND([4]PDI_DES__SUBUNIDAD_SECCIÓN_UBIC!$BR167&lt;&gt;"",[4]PDI_DES__SUBUNIDAD_SECCIÓN_UBIC!$BR167&lt;&gt;0),[4]PDI_DES__SUBUNIDAD_SECCIÓN_UBIC!$BR167,""),IF($A169="TOTAL",SUM(INDIRECT("AP4:AP"&amp;ROW()-1)),""))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IF(AND($A169&lt;&gt;"",$A169&lt;&gt;"TOTAL"),IF(AND([4]PDI_DES__SUBUNIDAD_SECCIÓN_UBIC!$BU167&lt;&gt;"",[4]PDI_DES__SUBUNIDAD_SECCIÓN_UBIC!$BU167&lt;&gt;0),[4]PDI_DES__SUBUNIDAD_SECCIÓN_UBIC!$BU167,""),IF($A169="TOTAL",SUM(INDIRECT("AR4:AR"&amp;ROW()-1)),""))</f>
        <v/>
      </c>
      <c r="AS169" s="6" t="str">
        <f ca="1">IF(AND($A169&lt;&gt;"",$A169&lt;&gt;"TOTAL"),IF(AND([4]PDI_DES__SUBUNIDAD_SECCIÓN_UBIC!$BW167&lt;&gt;"",[4]PDI_DES__SUBUNIDAD_SECCIÓN_UBIC!$BW167&lt;&gt;0),[4]PDI_DES__SUBUNIDAD_SECCIÓN_UBIC!$BW167,""),IF($A169="TOTAL",SUM(INDIRECT("AS4:AS"&amp;ROW()-1)),""))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IF(AND($A169&lt;&gt;"",$A169&lt;&gt;"TOTAL"),IF(AND([4]PDI_DES__SUBUNIDAD_SECCIÓN_UBIC!$BZ167&lt;&gt;"",[4]PDI_DES__SUBUNIDAD_SECCIÓN_UBIC!$BZ167&lt;&gt;0),[4]PDI_DES__SUBUNIDAD_SECCIÓN_UBIC!$BZ167,""),IF($A169="TOTAL",SUM(INDIRECT("AU4:AU"&amp;ROW()-1)),""))</f>
        <v/>
      </c>
      <c r="AV169" s="6" t="str">
        <f ca="1">IF(AND($A169&lt;&gt;"",$A169&lt;&gt;"TOTAL"),IF(AND([4]PDI_DES__SUBUNIDAD_SECCIÓN_UBIC!$CB167&lt;&gt;"",[4]PDI_DES__SUBUNIDAD_SECCIÓN_UBIC!$CB167&lt;&gt;0),[4]PDI_DES__SUBUNIDAD_SECCIÓN_UBIC!$CB167,""),IF($A169="TOTAL",SUM(INDIRECT("AV4:AV"&amp;ROW()-1)),""))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IF(AND($A169&lt;&gt;"",$A169&lt;&gt;"TOTAL"),IF(AND([4]PDI_DES__SUBUNIDAD_SECCIÓN_UBIC!$CE167&lt;&gt;"",[4]PDI_DES__SUBUNIDAD_SECCIÓN_UBIC!$CE167&lt;&gt;0),[4]PDI_DES__SUBUNIDAD_SECCIÓN_UBIC!$CE167,""),IF($A169="TOTAL",SUM(INDIRECT("AX4:AX"&amp;ROW()-1)),""))</f>
        <v/>
      </c>
      <c r="AY169" s="6" t="str">
        <f ca="1">IF(AND($A169&lt;&gt;"",$A169&lt;&gt;"TOTAL"),IF(AND([4]PDI_DES__SUBUNIDAD_SECCIÓN_UBIC!$CG167&lt;&gt;"",[4]PDI_DES__SUBUNIDAD_SECCIÓN_UBIC!$CG167&lt;&gt;0),[4]PDI_DES__SUBUNIDAD_SECCIÓN_UBIC!$CG167,""),IF($A169="TOTAL",SUM(INDIRECT("AY4:AY"&amp;ROW()-1)),""))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IF(AND($A169&lt;&gt;"",$A169&lt;&gt;"TOTAL"),IF(AND([4]PDI_DES__SUBUNIDAD_SECCIÓN_UBIC!$CJ167&lt;&gt;"",[4]PDI_DES__SUBUNIDAD_SECCIÓN_UBIC!$CJ167&lt;&gt;0),[4]PDI_DES__SUBUNIDAD_SECCIÓN_UBIC!$CJ167,""),IF($A169="TOTAL",SUM(INDIRECT("BA4:BA"&amp;ROW()-1)),""))</f>
        <v/>
      </c>
      <c r="BB169" s="6" t="str">
        <f ca="1">IF(AND($A169&lt;&gt;"",$A169&lt;&gt;"TOTAL"),IF(AND([4]PDI_DES__SUBUNIDAD_SECCIÓN_UBIC!$CL167&lt;&gt;"",[4]PDI_DES__SUBUNIDAD_SECCIÓN_UBIC!$CL167&lt;&gt;0),[4]PDI_DES__SUBUNIDAD_SECCIÓN_UBIC!$CL167,""),IF($A169="TOTAL",SUM(INDIRECT("BB4:BB"&amp;ROW()-1)),""))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IF(AND($A169&lt;&gt;"",$A169&lt;&gt;"TOTAL"),IF(AND([4]PDI_DES__SUBUNIDAD_SECCIÓN_UBIC!$CO167&lt;&gt;"",[4]PDI_DES__SUBUNIDAD_SECCIÓN_UBIC!$CO167&lt;&gt;0),[4]PDI_DES__SUBUNIDAD_SECCIÓN_UBIC!$CO167,""),IF($A169="TOTAL",SUM(INDIRECT("BD4:BD"&amp;ROW()-1)),""))</f>
        <v/>
      </c>
      <c r="BE169" s="6" t="str">
        <f ca="1">IF(AND($A169&lt;&gt;"",$A169&lt;&gt;"TOTAL"),IF(AND([4]PDI_DES__SUBUNIDAD_SECCIÓN_UBIC!$CQ167&lt;&gt;"",[4]PDI_DES__SUBUNIDAD_SECCIÓN_UBIC!$CQ167&lt;&gt;0),[4]PDI_DES__SUBUNIDAD_SECCIÓN_UBIC!$CQ167,""),IF($A169="TOTAL",SUM(INDIRECT("BE4:BE"&amp;ROW()-1)),""))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IF([4]PDI_DES__SUBUNIDAD_SECCIÓN_UBIC!$B168&lt;&gt;"",[4]PDI_DES__SUBUNIDAD_SECCIÓN_UBIC!$B168,IF(AND([4]PDI_DES__SUBUNIDAD_SECCIÓN_UBIC!$B168="",[4]PDI_DES__SUBUNIDAD_SECCIÓN_UBIC!$B169="",[4]PDI_DES__SUBUNIDAD_SECCIÓN_UBIC!$B167=""),"","TOTAL"))</f>
        <v/>
      </c>
      <c r="B170" s="6" t="str">
        <f ca="1">IF(AND($A170&lt;&gt;"",$A170&lt;&gt;"TOTAL"),IF(AND([4]PDI_DES__SUBUNIDAD_SECCIÓN_UBIC!$C168&lt;&gt;"",[4]PDI_DES__SUBUNIDAD_SECCIÓN_UBIC!$C168&lt;&gt;0),[4]PDI_DES__SUBUNIDAD_SECCIÓN_UBIC!$C168,""),IF($A170="TOTAL",SUM(INDIRECT("B4:B"&amp;ROW()-1)),""))</f>
        <v/>
      </c>
      <c r="C170" s="6" t="str">
        <f ca="1">IF(AND($A170&lt;&gt;"",$A170&lt;&gt;"TOTAL"),IF(AND([4]PDI_DES__SUBUNIDAD_SECCIÓN_UBIC!$E168&lt;&gt;"",[4]PDI_DES__SUBUNIDAD_SECCIÓN_UBIC!$E168&lt;&gt;0),[4]PDI_DES__SUBUNIDAD_SECCIÓN_UBIC!$E168,""),IF($A170="TOTAL",SUM(INDIRECT("C4:C"&amp;ROW()-1)),""))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IF(AND($A170&lt;&gt;"",$A170&lt;&gt;"TOTAL"),IF(AND([4]PDI_DES__SUBUNIDAD_SECCIÓN_UBIC!$H168&lt;&gt;"",[4]PDI_DES__SUBUNIDAD_SECCIÓN_UBIC!$H168&lt;&gt;0),[4]PDI_DES__SUBUNIDAD_SECCIÓN_UBIC!$H168,""),IF($A170="TOTAL",SUM(INDIRECT("E4:E"&amp;ROW()-1)),""))</f>
        <v/>
      </c>
      <c r="F170" s="6" t="str">
        <f ca="1">IF(AND($A170&lt;&gt;"",$A170&lt;&gt;"TOTAL"),IF(AND([4]PDI_DES__SUBUNIDAD_SECCIÓN_UBIC!$J168&lt;&gt;"",[4]PDI_DES__SUBUNIDAD_SECCIÓN_UBIC!$J168&lt;&gt;0),[4]PDI_DES__SUBUNIDAD_SECCIÓN_UBIC!$J168,""),IF($A170="TOTAL",SUM(INDIRECT("F4:F"&amp;ROW()-1)),""))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IF(AND($A170&lt;&gt;"",$A170&lt;&gt;"TOTAL"),IF(AND([4]PDI_DES__SUBUNIDAD_SECCIÓN_UBIC!$M168&lt;&gt;"",[4]PDI_DES__SUBUNIDAD_SECCIÓN_UBIC!$M168&lt;&gt;0),[4]PDI_DES__SUBUNIDAD_SECCIÓN_UBIC!$M168,""),IF($A170="TOTAL",SUM(INDIRECT("H4:H"&amp;ROW()-1)),""))</f>
        <v/>
      </c>
      <c r="I170" s="6" t="str">
        <f ca="1">IF(AND($A170&lt;&gt;"",$A170&lt;&gt;"TOTAL"),IF(AND([4]PDI_DES__SUBUNIDAD_SECCIÓN_UBIC!$O168&lt;&gt;"",[4]PDI_DES__SUBUNIDAD_SECCIÓN_UBIC!$O168&lt;&gt;0),[4]PDI_DES__SUBUNIDAD_SECCIÓN_UBIC!$O168,""),IF($A170="TOTAL",SUM(INDIRECT("I4:I"&amp;ROW()-1)),""))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IF(AND($A170&lt;&gt;"",$A170&lt;&gt;"TOTAL"),IF(AND([4]PDI_DES__SUBUNIDAD_SECCIÓN_UBIC!$R168&lt;&gt;"",[4]PDI_DES__SUBUNIDAD_SECCIÓN_UBIC!$R168&lt;&gt;0),[4]PDI_DES__SUBUNIDAD_SECCIÓN_UBIC!$R168,""),IF($A170="TOTAL",SUM(INDIRECT("K4:K"&amp;ROW()-1)),""))</f>
        <v/>
      </c>
      <c r="L170" s="6" t="str">
        <f ca="1">IF(AND($A170&lt;&gt;"",$A170&lt;&gt;"TOTAL"),IF(AND([4]PDI_DES__SUBUNIDAD_SECCIÓN_UBIC!$T168&lt;&gt;"",[4]PDI_DES__SUBUNIDAD_SECCIÓN_UBIC!$T168&lt;&gt;0),[4]PDI_DES__SUBUNIDAD_SECCIÓN_UBIC!$T168,""),IF($A170="TOTAL",SUM(INDIRECT("L4:L"&amp;ROW()-1)),""))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IF(AND($A170&lt;&gt;"",$A170&lt;&gt;"TOTAL"),IF(AND([4]PDI_DES__SUBUNIDAD_SECCIÓN_UBIC!$W168&lt;&gt;"",[4]PDI_DES__SUBUNIDAD_SECCIÓN_UBIC!$W168&lt;&gt;0),[4]PDI_DES__SUBUNIDAD_SECCIÓN_UBIC!$W168,""),IF($A170="TOTAL",SUM(INDIRECT("N4:N"&amp;ROW()-1)),""))</f>
        <v/>
      </c>
      <c r="O170" s="6" t="str">
        <f ca="1">IF(AND($A170&lt;&gt;"",$A170&lt;&gt;"TOTAL"),IF(AND([4]PDI_DES__SUBUNIDAD_SECCIÓN_UBIC!$Y168&lt;&gt;"",[4]PDI_DES__SUBUNIDAD_SECCIÓN_UBIC!$Y168&lt;&gt;0),[4]PDI_DES__SUBUNIDAD_SECCIÓN_UBIC!$Y168,""),IF($A170="TOTAL",SUM(INDIRECT("O4:O"&amp;ROW()-1)),""))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IF(AND($A170&lt;&gt;"",$A170&lt;&gt;"TOTAL"),IF(AND([4]PDI_DES__SUBUNIDAD_SECCIÓN_UBIC!$AB168&lt;&gt;"",[4]PDI_DES__SUBUNIDAD_SECCIÓN_UBIC!$AB168&lt;&gt;0),[4]PDI_DES__SUBUNIDAD_SECCIÓN_UBIC!$AB168,""),IF($A170="TOTAL",SUM(INDIRECT("Q4:Q"&amp;ROW()-1)),""))</f>
        <v/>
      </c>
      <c r="R170" s="6" t="str">
        <f ca="1">IF(AND($A170&lt;&gt;"",$A170&lt;&gt;"TOTAL"),IF(AND([4]PDI_DES__SUBUNIDAD_SECCIÓN_UBIC!$AD168&lt;&gt;"",[4]PDI_DES__SUBUNIDAD_SECCIÓN_UBIC!$AD168&lt;&gt;0),[4]PDI_DES__SUBUNIDAD_SECCIÓN_UBIC!$AD168,""),IF($A170="TOTAL",SUM(INDIRECT("R4:R"&amp;ROW()-1)),""))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IF(AND($A170&lt;&gt;"",$A170&lt;&gt;"TOTAL"),IF(AND([4]PDI_DES__SUBUNIDAD_SECCIÓN_UBIC!$AG168&lt;&gt;"",[4]PDI_DES__SUBUNIDAD_SECCIÓN_UBIC!$AG168&lt;&gt;0),[4]PDI_DES__SUBUNIDAD_SECCIÓN_UBIC!$AG168,""),IF($A170="TOTAL",SUM(INDIRECT("T4:T"&amp;ROW()-1)),""))</f>
        <v/>
      </c>
      <c r="U170" s="6" t="str">
        <f ca="1">IF(AND($A170&lt;&gt;"",$A170&lt;&gt;"TOTAL"),IF(AND([4]PDI_DES__SUBUNIDAD_SECCIÓN_UBIC!$AI168&lt;&gt;"",[4]PDI_DES__SUBUNIDAD_SECCIÓN_UBIC!$AI168&lt;&gt;0),[4]PDI_DES__SUBUNIDAD_SECCIÓN_UBIC!$AI168,""),IF($A170="TOTAL",SUM(INDIRECT("U4:U"&amp;ROW()-1)),""))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IF(AND($A170&lt;&gt;"",$A170&lt;&gt;"TOTAL"),IF(AND([4]PDI_DES__SUBUNIDAD_SECCIÓN_UBIC!$AL168&lt;&gt;"",[4]PDI_DES__SUBUNIDAD_SECCIÓN_UBIC!$AL168&lt;&gt;0),[4]PDI_DES__SUBUNIDAD_SECCIÓN_UBIC!$AL168,""),IF($A170="TOTAL",SUM(INDIRECT("W4:W"&amp;ROW()-1)),""))</f>
        <v/>
      </c>
      <c r="X170" s="6" t="str">
        <f ca="1">IF(AND($A170&lt;&gt;"",$A170&lt;&gt;"TOTAL"),IF(AND([4]PDI_DES__SUBUNIDAD_SECCIÓN_UBIC!$AN168&lt;&gt;"",[4]PDI_DES__SUBUNIDAD_SECCIÓN_UBIC!$AN168&lt;&gt;0),[4]PDI_DES__SUBUNIDAD_SECCIÓN_UBIC!$AN168,""),IF($A170="TOTAL",SUM(INDIRECT("X4:X"&amp;ROW()-1)),""))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IF(AND($A170&lt;&gt;"",$A170&lt;&gt;"TOTAL"),IF(AND([4]PDI_DES__SUBUNIDAD_SECCIÓN_UBIC!$AQ168&lt;&gt;"",[4]PDI_DES__SUBUNIDAD_SECCIÓN_UBIC!$AQ168&lt;&gt;0),[4]PDI_DES__SUBUNIDAD_SECCIÓN_UBIC!$AQ168,""),IF($A170="TOTAL",SUM(INDIRECT("Z4:Z"&amp;ROW()-1)),""))</f>
        <v/>
      </c>
      <c r="AA170" s="6" t="str">
        <f ca="1">IF(AND($A170&lt;&gt;"",$A170&lt;&gt;"TOTAL"),IF(AND([4]PDI_DES__SUBUNIDAD_SECCIÓN_UBIC!$AS168&lt;&gt;"",[4]PDI_DES__SUBUNIDAD_SECCIÓN_UBIC!$AS168&lt;&gt;0),[4]PDI_DES__SUBUNIDAD_SECCIÓN_UBIC!$AS168,""),IF($A170="TOTAL",SUM(INDIRECT("AA4:AA"&amp;ROW()-1)),""))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IF(AND($A170&lt;&gt;"",$A170&lt;&gt;"TOTAL"),IF(AND([4]PDI_DES__SUBUNIDAD_SECCIÓN_UBIC!$AV168&lt;&gt;"",[4]PDI_DES__SUBUNIDAD_SECCIÓN_UBIC!$AV168&lt;&gt;0),[4]PDI_DES__SUBUNIDAD_SECCIÓN_UBIC!$AV168,""),IF($A170="TOTAL",SUM(INDIRECT("AC4:AC"&amp;ROW()-1)),""))</f>
        <v/>
      </c>
      <c r="AD170" s="6" t="str">
        <f ca="1">IF(AND($A170&lt;&gt;"",$A170&lt;&gt;"TOTAL"),IF(AND([4]PDI_DES__SUBUNIDAD_SECCIÓN_UBIC!$AX168&lt;&gt;"",[4]PDI_DES__SUBUNIDAD_SECCIÓN_UBIC!$AX168&lt;&gt;0),[4]PDI_DES__SUBUNIDAD_SECCIÓN_UBIC!$AX168,""),IF($A170="TOTAL",SUM(INDIRECT("AD4:AD"&amp;ROW()-1)),""))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IF(AND($A170&lt;&gt;"",$A170&lt;&gt;"TOTAL"),IF(AND([4]PDI_DES__SUBUNIDAD_SECCIÓN_UBIC!$BA168&lt;&gt;"",[4]PDI_DES__SUBUNIDAD_SECCIÓN_UBIC!$BA168&lt;&gt;0),[4]PDI_DES__SUBUNIDAD_SECCIÓN_UBIC!$BA168,""),IF($A170="TOTAL",SUM(INDIRECT("AF4:AF"&amp;ROW()-1)),""))</f>
        <v/>
      </c>
      <c r="AG170" s="6" t="str">
        <f ca="1">IF(AND($A170&lt;&gt;"",$A170&lt;&gt;"TOTAL"),IF(AND([4]PDI_DES__SUBUNIDAD_SECCIÓN_UBIC!$BC168&lt;&gt;"",[4]PDI_DES__SUBUNIDAD_SECCIÓN_UBIC!$BC168&lt;&gt;0),[4]PDI_DES__SUBUNIDAD_SECCIÓN_UBIC!$BC168,""),IF($A170="TOTAL",SUM(INDIRECT("AG4:AG"&amp;ROW()-1)),""))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IF(AND($A170&lt;&gt;"",$A170&lt;&gt;"TOTAL"),IF(AND([4]PDI_DES__SUBUNIDAD_SECCIÓN_UBIC!$BF168&lt;&gt;"",[4]PDI_DES__SUBUNIDAD_SECCIÓN_UBIC!$BF168&lt;&gt;0),[4]PDI_DES__SUBUNIDAD_SECCIÓN_UBIC!$BF168,""),IF($A170="TOTAL",SUM(INDIRECT("AI4:AI"&amp;ROW()-1)),""))</f>
        <v/>
      </c>
      <c r="AJ170" s="6" t="str">
        <f ca="1">IF(AND($A170&lt;&gt;"",$A170&lt;&gt;"TOTAL"),IF(AND([4]PDI_DES__SUBUNIDAD_SECCIÓN_UBIC!$BH168&lt;&gt;"",[4]PDI_DES__SUBUNIDAD_SECCIÓN_UBIC!$BH168&lt;&gt;0),[4]PDI_DES__SUBUNIDAD_SECCIÓN_UBIC!$BH168,""),IF($A170="TOTAL",SUM(INDIRECT("AJ4:AJ"&amp;ROW()-1)),""))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IF(AND($A170&lt;&gt;"",$A170&lt;&gt;"TOTAL"),IF(AND([4]PDI_DES__SUBUNIDAD_SECCIÓN_UBIC!$BK168&lt;&gt;"",[4]PDI_DES__SUBUNIDAD_SECCIÓN_UBIC!$BK168&lt;&gt;0),[4]PDI_DES__SUBUNIDAD_SECCIÓN_UBIC!$BK168,""),IF($A170="TOTAL",SUM(INDIRECT("AL4:AL"&amp;ROW()-1)),""))</f>
        <v/>
      </c>
      <c r="AM170" s="6" t="str">
        <f ca="1">IF(AND($A170&lt;&gt;"",$A170&lt;&gt;"TOTAL"),IF(AND([4]PDI_DES__SUBUNIDAD_SECCIÓN_UBIC!$BM168&lt;&gt;"",[4]PDI_DES__SUBUNIDAD_SECCIÓN_UBIC!$BM168&lt;&gt;0),[4]PDI_DES__SUBUNIDAD_SECCIÓN_UBIC!$BM168,""),IF($A170="TOTAL",SUM(INDIRECT("AM4:AM"&amp;ROW()-1)),""))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IF(AND($A170&lt;&gt;"",$A170&lt;&gt;"TOTAL"),IF(AND([4]PDI_DES__SUBUNIDAD_SECCIÓN_UBIC!$BP168&lt;&gt;"",[4]PDI_DES__SUBUNIDAD_SECCIÓN_UBIC!$BP168&lt;&gt;0),[4]PDI_DES__SUBUNIDAD_SECCIÓN_UBIC!$BP168,""),IF($A170="TOTAL",SUM(INDIRECT("AO4:AO"&amp;ROW()-1)),""))</f>
        <v/>
      </c>
      <c r="AP170" s="6" t="str">
        <f ca="1">IF(AND($A170&lt;&gt;"",$A170&lt;&gt;"TOTAL"),IF(AND([4]PDI_DES__SUBUNIDAD_SECCIÓN_UBIC!$BR168&lt;&gt;"",[4]PDI_DES__SUBUNIDAD_SECCIÓN_UBIC!$BR168&lt;&gt;0),[4]PDI_DES__SUBUNIDAD_SECCIÓN_UBIC!$BR168,""),IF($A170="TOTAL",SUM(INDIRECT("AP4:AP"&amp;ROW()-1)),""))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IF(AND($A170&lt;&gt;"",$A170&lt;&gt;"TOTAL"),IF(AND([4]PDI_DES__SUBUNIDAD_SECCIÓN_UBIC!$BU168&lt;&gt;"",[4]PDI_DES__SUBUNIDAD_SECCIÓN_UBIC!$BU168&lt;&gt;0),[4]PDI_DES__SUBUNIDAD_SECCIÓN_UBIC!$BU168,""),IF($A170="TOTAL",SUM(INDIRECT("AR4:AR"&amp;ROW()-1)),""))</f>
        <v/>
      </c>
      <c r="AS170" s="6" t="str">
        <f ca="1">IF(AND($A170&lt;&gt;"",$A170&lt;&gt;"TOTAL"),IF(AND([4]PDI_DES__SUBUNIDAD_SECCIÓN_UBIC!$BW168&lt;&gt;"",[4]PDI_DES__SUBUNIDAD_SECCIÓN_UBIC!$BW168&lt;&gt;0),[4]PDI_DES__SUBUNIDAD_SECCIÓN_UBIC!$BW168,""),IF($A170="TOTAL",SUM(INDIRECT("AS4:AS"&amp;ROW()-1)),""))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IF(AND($A170&lt;&gt;"",$A170&lt;&gt;"TOTAL"),IF(AND([4]PDI_DES__SUBUNIDAD_SECCIÓN_UBIC!$BZ168&lt;&gt;"",[4]PDI_DES__SUBUNIDAD_SECCIÓN_UBIC!$BZ168&lt;&gt;0),[4]PDI_DES__SUBUNIDAD_SECCIÓN_UBIC!$BZ168,""),IF($A170="TOTAL",SUM(INDIRECT("AU4:AU"&amp;ROW()-1)),""))</f>
        <v/>
      </c>
      <c r="AV170" s="6" t="str">
        <f ca="1">IF(AND($A170&lt;&gt;"",$A170&lt;&gt;"TOTAL"),IF(AND([4]PDI_DES__SUBUNIDAD_SECCIÓN_UBIC!$CB168&lt;&gt;"",[4]PDI_DES__SUBUNIDAD_SECCIÓN_UBIC!$CB168&lt;&gt;0),[4]PDI_DES__SUBUNIDAD_SECCIÓN_UBIC!$CB168,""),IF($A170="TOTAL",SUM(INDIRECT("AV4:AV"&amp;ROW()-1)),""))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IF(AND($A170&lt;&gt;"",$A170&lt;&gt;"TOTAL"),IF(AND([4]PDI_DES__SUBUNIDAD_SECCIÓN_UBIC!$CE168&lt;&gt;"",[4]PDI_DES__SUBUNIDAD_SECCIÓN_UBIC!$CE168&lt;&gt;0),[4]PDI_DES__SUBUNIDAD_SECCIÓN_UBIC!$CE168,""),IF($A170="TOTAL",SUM(INDIRECT("AX4:AX"&amp;ROW()-1)),""))</f>
        <v/>
      </c>
      <c r="AY170" s="6" t="str">
        <f ca="1">IF(AND($A170&lt;&gt;"",$A170&lt;&gt;"TOTAL"),IF(AND([4]PDI_DES__SUBUNIDAD_SECCIÓN_UBIC!$CG168&lt;&gt;"",[4]PDI_DES__SUBUNIDAD_SECCIÓN_UBIC!$CG168&lt;&gt;0),[4]PDI_DES__SUBUNIDAD_SECCIÓN_UBIC!$CG168,""),IF($A170="TOTAL",SUM(INDIRECT("AY4:AY"&amp;ROW()-1)),""))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IF(AND($A170&lt;&gt;"",$A170&lt;&gt;"TOTAL"),IF(AND([4]PDI_DES__SUBUNIDAD_SECCIÓN_UBIC!$CJ168&lt;&gt;"",[4]PDI_DES__SUBUNIDAD_SECCIÓN_UBIC!$CJ168&lt;&gt;0),[4]PDI_DES__SUBUNIDAD_SECCIÓN_UBIC!$CJ168,""),IF($A170="TOTAL",SUM(INDIRECT("BA4:BA"&amp;ROW()-1)),""))</f>
        <v/>
      </c>
      <c r="BB170" s="6" t="str">
        <f ca="1">IF(AND($A170&lt;&gt;"",$A170&lt;&gt;"TOTAL"),IF(AND([4]PDI_DES__SUBUNIDAD_SECCIÓN_UBIC!$CL168&lt;&gt;"",[4]PDI_DES__SUBUNIDAD_SECCIÓN_UBIC!$CL168&lt;&gt;0),[4]PDI_DES__SUBUNIDAD_SECCIÓN_UBIC!$CL168,""),IF($A170="TOTAL",SUM(INDIRECT("BB4:BB"&amp;ROW()-1)),""))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IF(AND($A170&lt;&gt;"",$A170&lt;&gt;"TOTAL"),IF(AND([4]PDI_DES__SUBUNIDAD_SECCIÓN_UBIC!$CO168&lt;&gt;"",[4]PDI_DES__SUBUNIDAD_SECCIÓN_UBIC!$CO168&lt;&gt;0),[4]PDI_DES__SUBUNIDAD_SECCIÓN_UBIC!$CO168,""),IF($A170="TOTAL",SUM(INDIRECT("BD4:BD"&amp;ROW()-1)),""))</f>
        <v/>
      </c>
      <c r="BE170" s="6" t="str">
        <f ca="1">IF(AND($A170&lt;&gt;"",$A170&lt;&gt;"TOTAL"),IF(AND([4]PDI_DES__SUBUNIDAD_SECCIÓN_UBIC!$CQ168&lt;&gt;"",[4]PDI_DES__SUBUNIDAD_SECCIÓN_UBIC!$CQ168&lt;&gt;0),[4]PDI_DES__SUBUNIDAD_SECCIÓN_UBIC!$CQ168,""),IF($A170="TOTAL",SUM(INDIRECT("BE4:BE"&amp;ROW()-1)),""))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IF([4]PDI_DES__SUBUNIDAD_SECCIÓN_UBIC!$B169&lt;&gt;"",[4]PDI_DES__SUBUNIDAD_SECCIÓN_UBIC!$B169,IF(AND([4]PDI_DES__SUBUNIDAD_SECCIÓN_UBIC!$B169="",[4]PDI_DES__SUBUNIDAD_SECCIÓN_UBIC!$B170="",[4]PDI_DES__SUBUNIDAD_SECCIÓN_UBIC!$B168=""),"","TOTAL"))</f>
        <v/>
      </c>
      <c r="B171" s="6" t="str">
        <f ca="1">IF(AND($A171&lt;&gt;"",$A171&lt;&gt;"TOTAL"),IF(AND([4]PDI_DES__SUBUNIDAD_SECCIÓN_UBIC!$C169&lt;&gt;"",[4]PDI_DES__SUBUNIDAD_SECCIÓN_UBIC!$C169&lt;&gt;0),[4]PDI_DES__SUBUNIDAD_SECCIÓN_UBIC!$C169,""),IF($A171="TOTAL",SUM(INDIRECT("B4:B"&amp;ROW()-1)),""))</f>
        <v/>
      </c>
      <c r="C171" s="6" t="str">
        <f ca="1">IF(AND($A171&lt;&gt;"",$A171&lt;&gt;"TOTAL"),IF(AND([4]PDI_DES__SUBUNIDAD_SECCIÓN_UBIC!$E169&lt;&gt;"",[4]PDI_DES__SUBUNIDAD_SECCIÓN_UBIC!$E169&lt;&gt;0),[4]PDI_DES__SUBUNIDAD_SECCIÓN_UBIC!$E169,""),IF($A171="TOTAL",SUM(INDIRECT("C4:C"&amp;ROW()-1)),""))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IF(AND($A171&lt;&gt;"",$A171&lt;&gt;"TOTAL"),IF(AND([4]PDI_DES__SUBUNIDAD_SECCIÓN_UBIC!$H169&lt;&gt;"",[4]PDI_DES__SUBUNIDAD_SECCIÓN_UBIC!$H169&lt;&gt;0),[4]PDI_DES__SUBUNIDAD_SECCIÓN_UBIC!$H169,""),IF($A171="TOTAL",SUM(INDIRECT("E4:E"&amp;ROW()-1)),""))</f>
        <v/>
      </c>
      <c r="F171" s="6" t="str">
        <f ca="1">IF(AND($A171&lt;&gt;"",$A171&lt;&gt;"TOTAL"),IF(AND([4]PDI_DES__SUBUNIDAD_SECCIÓN_UBIC!$J169&lt;&gt;"",[4]PDI_DES__SUBUNIDAD_SECCIÓN_UBIC!$J169&lt;&gt;0),[4]PDI_DES__SUBUNIDAD_SECCIÓN_UBIC!$J169,""),IF($A171="TOTAL",SUM(INDIRECT("F4:F"&amp;ROW()-1)),""))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IF(AND($A171&lt;&gt;"",$A171&lt;&gt;"TOTAL"),IF(AND([4]PDI_DES__SUBUNIDAD_SECCIÓN_UBIC!$M169&lt;&gt;"",[4]PDI_DES__SUBUNIDAD_SECCIÓN_UBIC!$M169&lt;&gt;0),[4]PDI_DES__SUBUNIDAD_SECCIÓN_UBIC!$M169,""),IF($A171="TOTAL",SUM(INDIRECT("H4:H"&amp;ROW()-1)),""))</f>
        <v/>
      </c>
      <c r="I171" s="6" t="str">
        <f ca="1">IF(AND($A171&lt;&gt;"",$A171&lt;&gt;"TOTAL"),IF(AND([4]PDI_DES__SUBUNIDAD_SECCIÓN_UBIC!$O169&lt;&gt;"",[4]PDI_DES__SUBUNIDAD_SECCIÓN_UBIC!$O169&lt;&gt;0),[4]PDI_DES__SUBUNIDAD_SECCIÓN_UBIC!$O169,""),IF($A171="TOTAL",SUM(INDIRECT("I4:I"&amp;ROW()-1)),""))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IF(AND($A171&lt;&gt;"",$A171&lt;&gt;"TOTAL"),IF(AND([4]PDI_DES__SUBUNIDAD_SECCIÓN_UBIC!$R169&lt;&gt;"",[4]PDI_DES__SUBUNIDAD_SECCIÓN_UBIC!$R169&lt;&gt;0),[4]PDI_DES__SUBUNIDAD_SECCIÓN_UBIC!$R169,""),IF($A171="TOTAL",SUM(INDIRECT("K4:K"&amp;ROW()-1)),""))</f>
        <v/>
      </c>
      <c r="L171" s="6" t="str">
        <f ca="1">IF(AND($A171&lt;&gt;"",$A171&lt;&gt;"TOTAL"),IF(AND([4]PDI_DES__SUBUNIDAD_SECCIÓN_UBIC!$T169&lt;&gt;"",[4]PDI_DES__SUBUNIDAD_SECCIÓN_UBIC!$T169&lt;&gt;0),[4]PDI_DES__SUBUNIDAD_SECCIÓN_UBIC!$T169,""),IF($A171="TOTAL",SUM(INDIRECT("L4:L"&amp;ROW()-1)),""))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IF(AND($A171&lt;&gt;"",$A171&lt;&gt;"TOTAL"),IF(AND([4]PDI_DES__SUBUNIDAD_SECCIÓN_UBIC!$W169&lt;&gt;"",[4]PDI_DES__SUBUNIDAD_SECCIÓN_UBIC!$W169&lt;&gt;0),[4]PDI_DES__SUBUNIDAD_SECCIÓN_UBIC!$W169,""),IF($A171="TOTAL",SUM(INDIRECT("N4:N"&amp;ROW()-1)),""))</f>
        <v/>
      </c>
      <c r="O171" s="6" t="str">
        <f ca="1">IF(AND($A171&lt;&gt;"",$A171&lt;&gt;"TOTAL"),IF(AND([4]PDI_DES__SUBUNIDAD_SECCIÓN_UBIC!$Y169&lt;&gt;"",[4]PDI_DES__SUBUNIDAD_SECCIÓN_UBIC!$Y169&lt;&gt;0),[4]PDI_DES__SUBUNIDAD_SECCIÓN_UBIC!$Y169,""),IF($A171="TOTAL",SUM(INDIRECT("O4:O"&amp;ROW()-1)),""))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IF(AND($A171&lt;&gt;"",$A171&lt;&gt;"TOTAL"),IF(AND([4]PDI_DES__SUBUNIDAD_SECCIÓN_UBIC!$AB169&lt;&gt;"",[4]PDI_DES__SUBUNIDAD_SECCIÓN_UBIC!$AB169&lt;&gt;0),[4]PDI_DES__SUBUNIDAD_SECCIÓN_UBIC!$AB169,""),IF($A171="TOTAL",SUM(INDIRECT("Q4:Q"&amp;ROW()-1)),""))</f>
        <v/>
      </c>
      <c r="R171" s="6" t="str">
        <f ca="1">IF(AND($A171&lt;&gt;"",$A171&lt;&gt;"TOTAL"),IF(AND([4]PDI_DES__SUBUNIDAD_SECCIÓN_UBIC!$AD169&lt;&gt;"",[4]PDI_DES__SUBUNIDAD_SECCIÓN_UBIC!$AD169&lt;&gt;0),[4]PDI_DES__SUBUNIDAD_SECCIÓN_UBIC!$AD169,""),IF($A171="TOTAL",SUM(INDIRECT("R4:R"&amp;ROW()-1)),""))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IF(AND($A171&lt;&gt;"",$A171&lt;&gt;"TOTAL"),IF(AND([4]PDI_DES__SUBUNIDAD_SECCIÓN_UBIC!$AG169&lt;&gt;"",[4]PDI_DES__SUBUNIDAD_SECCIÓN_UBIC!$AG169&lt;&gt;0),[4]PDI_DES__SUBUNIDAD_SECCIÓN_UBIC!$AG169,""),IF($A171="TOTAL",SUM(INDIRECT("T4:T"&amp;ROW()-1)),""))</f>
        <v/>
      </c>
      <c r="U171" s="6" t="str">
        <f ca="1">IF(AND($A171&lt;&gt;"",$A171&lt;&gt;"TOTAL"),IF(AND([4]PDI_DES__SUBUNIDAD_SECCIÓN_UBIC!$AI169&lt;&gt;"",[4]PDI_DES__SUBUNIDAD_SECCIÓN_UBIC!$AI169&lt;&gt;0),[4]PDI_DES__SUBUNIDAD_SECCIÓN_UBIC!$AI169,""),IF($A171="TOTAL",SUM(INDIRECT("U4:U"&amp;ROW()-1)),""))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IF(AND($A171&lt;&gt;"",$A171&lt;&gt;"TOTAL"),IF(AND([4]PDI_DES__SUBUNIDAD_SECCIÓN_UBIC!$AL169&lt;&gt;"",[4]PDI_DES__SUBUNIDAD_SECCIÓN_UBIC!$AL169&lt;&gt;0),[4]PDI_DES__SUBUNIDAD_SECCIÓN_UBIC!$AL169,""),IF($A171="TOTAL",SUM(INDIRECT("W4:W"&amp;ROW()-1)),""))</f>
        <v/>
      </c>
      <c r="X171" s="6" t="str">
        <f ca="1">IF(AND($A171&lt;&gt;"",$A171&lt;&gt;"TOTAL"),IF(AND([4]PDI_DES__SUBUNIDAD_SECCIÓN_UBIC!$AN169&lt;&gt;"",[4]PDI_DES__SUBUNIDAD_SECCIÓN_UBIC!$AN169&lt;&gt;0),[4]PDI_DES__SUBUNIDAD_SECCIÓN_UBIC!$AN169,""),IF($A171="TOTAL",SUM(INDIRECT("X4:X"&amp;ROW()-1)),""))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IF(AND($A171&lt;&gt;"",$A171&lt;&gt;"TOTAL"),IF(AND([4]PDI_DES__SUBUNIDAD_SECCIÓN_UBIC!$AQ169&lt;&gt;"",[4]PDI_DES__SUBUNIDAD_SECCIÓN_UBIC!$AQ169&lt;&gt;0),[4]PDI_DES__SUBUNIDAD_SECCIÓN_UBIC!$AQ169,""),IF($A171="TOTAL",SUM(INDIRECT("Z4:Z"&amp;ROW()-1)),""))</f>
        <v/>
      </c>
      <c r="AA171" s="6" t="str">
        <f ca="1">IF(AND($A171&lt;&gt;"",$A171&lt;&gt;"TOTAL"),IF(AND([4]PDI_DES__SUBUNIDAD_SECCIÓN_UBIC!$AS169&lt;&gt;"",[4]PDI_DES__SUBUNIDAD_SECCIÓN_UBIC!$AS169&lt;&gt;0),[4]PDI_DES__SUBUNIDAD_SECCIÓN_UBIC!$AS169,""),IF($A171="TOTAL",SUM(INDIRECT("AA4:AA"&amp;ROW()-1)),""))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IF(AND($A171&lt;&gt;"",$A171&lt;&gt;"TOTAL"),IF(AND([4]PDI_DES__SUBUNIDAD_SECCIÓN_UBIC!$AV169&lt;&gt;"",[4]PDI_DES__SUBUNIDAD_SECCIÓN_UBIC!$AV169&lt;&gt;0),[4]PDI_DES__SUBUNIDAD_SECCIÓN_UBIC!$AV169,""),IF($A171="TOTAL",SUM(INDIRECT("AC4:AC"&amp;ROW()-1)),""))</f>
        <v/>
      </c>
      <c r="AD171" s="6" t="str">
        <f ca="1">IF(AND($A171&lt;&gt;"",$A171&lt;&gt;"TOTAL"),IF(AND([4]PDI_DES__SUBUNIDAD_SECCIÓN_UBIC!$AX169&lt;&gt;"",[4]PDI_DES__SUBUNIDAD_SECCIÓN_UBIC!$AX169&lt;&gt;0),[4]PDI_DES__SUBUNIDAD_SECCIÓN_UBIC!$AX169,""),IF($A171="TOTAL",SUM(INDIRECT("AD4:AD"&amp;ROW()-1)),""))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IF(AND($A171&lt;&gt;"",$A171&lt;&gt;"TOTAL"),IF(AND([4]PDI_DES__SUBUNIDAD_SECCIÓN_UBIC!$BA169&lt;&gt;"",[4]PDI_DES__SUBUNIDAD_SECCIÓN_UBIC!$BA169&lt;&gt;0),[4]PDI_DES__SUBUNIDAD_SECCIÓN_UBIC!$BA169,""),IF($A171="TOTAL",SUM(INDIRECT("AF4:AF"&amp;ROW()-1)),""))</f>
        <v/>
      </c>
      <c r="AG171" s="6" t="str">
        <f ca="1">IF(AND($A171&lt;&gt;"",$A171&lt;&gt;"TOTAL"),IF(AND([4]PDI_DES__SUBUNIDAD_SECCIÓN_UBIC!$BC169&lt;&gt;"",[4]PDI_DES__SUBUNIDAD_SECCIÓN_UBIC!$BC169&lt;&gt;0),[4]PDI_DES__SUBUNIDAD_SECCIÓN_UBIC!$BC169,""),IF($A171="TOTAL",SUM(INDIRECT("AG4:AG"&amp;ROW()-1)),""))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IF(AND($A171&lt;&gt;"",$A171&lt;&gt;"TOTAL"),IF(AND([4]PDI_DES__SUBUNIDAD_SECCIÓN_UBIC!$BF169&lt;&gt;"",[4]PDI_DES__SUBUNIDAD_SECCIÓN_UBIC!$BF169&lt;&gt;0),[4]PDI_DES__SUBUNIDAD_SECCIÓN_UBIC!$BF169,""),IF($A171="TOTAL",SUM(INDIRECT("AI4:AI"&amp;ROW()-1)),""))</f>
        <v/>
      </c>
      <c r="AJ171" s="6" t="str">
        <f ca="1">IF(AND($A171&lt;&gt;"",$A171&lt;&gt;"TOTAL"),IF(AND([4]PDI_DES__SUBUNIDAD_SECCIÓN_UBIC!$BH169&lt;&gt;"",[4]PDI_DES__SUBUNIDAD_SECCIÓN_UBIC!$BH169&lt;&gt;0),[4]PDI_DES__SUBUNIDAD_SECCIÓN_UBIC!$BH169,""),IF($A171="TOTAL",SUM(INDIRECT("AJ4:AJ"&amp;ROW()-1)),""))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IF(AND($A171&lt;&gt;"",$A171&lt;&gt;"TOTAL"),IF(AND([4]PDI_DES__SUBUNIDAD_SECCIÓN_UBIC!$BK169&lt;&gt;"",[4]PDI_DES__SUBUNIDAD_SECCIÓN_UBIC!$BK169&lt;&gt;0),[4]PDI_DES__SUBUNIDAD_SECCIÓN_UBIC!$BK169,""),IF($A171="TOTAL",SUM(INDIRECT("AL4:AL"&amp;ROW()-1)),""))</f>
        <v/>
      </c>
      <c r="AM171" s="6" t="str">
        <f ca="1">IF(AND($A171&lt;&gt;"",$A171&lt;&gt;"TOTAL"),IF(AND([4]PDI_DES__SUBUNIDAD_SECCIÓN_UBIC!$BM169&lt;&gt;"",[4]PDI_DES__SUBUNIDAD_SECCIÓN_UBIC!$BM169&lt;&gt;0),[4]PDI_DES__SUBUNIDAD_SECCIÓN_UBIC!$BM169,""),IF($A171="TOTAL",SUM(INDIRECT("AM4:AM"&amp;ROW()-1)),""))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IF(AND($A171&lt;&gt;"",$A171&lt;&gt;"TOTAL"),IF(AND([4]PDI_DES__SUBUNIDAD_SECCIÓN_UBIC!$BP169&lt;&gt;"",[4]PDI_DES__SUBUNIDAD_SECCIÓN_UBIC!$BP169&lt;&gt;0),[4]PDI_DES__SUBUNIDAD_SECCIÓN_UBIC!$BP169,""),IF($A171="TOTAL",SUM(INDIRECT("AO4:AO"&amp;ROW()-1)),""))</f>
        <v/>
      </c>
      <c r="AP171" s="6" t="str">
        <f ca="1">IF(AND($A171&lt;&gt;"",$A171&lt;&gt;"TOTAL"),IF(AND([4]PDI_DES__SUBUNIDAD_SECCIÓN_UBIC!$BR169&lt;&gt;"",[4]PDI_DES__SUBUNIDAD_SECCIÓN_UBIC!$BR169&lt;&gt;0),[4]PDI_DES__SUBUNIDAD_SECCIÓN_UBIC!$BR169,""),IF($A171="TOTAL",SUM(INDIRECT("AP4:AP"&amp;ROW()-1)),""))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IF(AND($A171&lt;&gt;"",$A171&lt;&gt;"TOTAL"),IF(AND([4]PDI_DES__SUBUNIDAD_SECCIÓN_UBIC!$BU169&lt;&gt;"",[4]PDI_DES__SUBUNIDAD_SECCIÓN_UBIC!$BU169&lt;&gt;0),[4]PDI_DES__SUBUNIDAD_SECCIÓN_UBIC!$BU169,""),IF($A171="TOTAL",SUM(INDIRECT("AR4:AR"&amp;ROW()-1)),""))</f>
        <v/>
      </c>
      <c r="AS171" s="6" t="str">
        <f ca="1">IF(AND($A171&lt;&gt;"",$A171&lt;&gt;"TOTAL"),IF(AND([4]PDI_DES__SUBUNIDAD_SECCIÓN_UBIC!$BW169&lt;&gt;"",[4]PDI_DES__SUBUNIDAD_SECCIÓN_UBIC!$BW169&lt;&gt;0),[4]PDI_DES__SUBUNIDAD_SECCIÓN_UBIC!$BW169,""),IF($A171="TOTAL",SUM(INDIRECT("AS4:AS"&amp;ROW()-1)),""))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IF(AND($A171&lt;&gt;"",$A171&lt;&gt;"TOTAL"),IF(AND([4]PDI_DES__SUBUNIDAD_SECCIÓN_UBIC!$BZ169&lt;&gt;"",[4]PDI_DES__SUBUNIDAD_SECCIÓN_UBIC!$BZ169&lt;&gt;0),[4]PDI_DES__SUBUNIDAD_SECCIÓN_UBIC!$BZ169,""),IF($A171="TOTAL",SUM(INDIRECT("AU4:AU"&amp;ROW()-1)),""))</f>
        <v/>
      </c>
      <c r="AV171" s="6" t="str">
        <f ca="1">IF(AND($A171&lt;&gt;"",$A171&lt;&gt;"TOTAL"),IF(AND([4]PDI_DES__SUBUNIDAD_SECCIÓN_UBIC!$CB169&lt;&gt;"",[4]PDI_DES__SUBUNIDAD_SECCIÓN_UBIC!$CB169&lt;&gt;0),[4]PDI_DES__SUBUNIDAD_SECCIÓN_UBIC!$CB169,""),IF($A171="TOTAL",SUM(INDIRECT("AV4:AV"&amp;ROW()-1)),""))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IF(AND($A171&lt;&gt;"",$A171&lt;&gt;"TOTAL"),IF(AND([4]PDI_DES__SUBUNIDAD_SECCIÓN_UBIC!$CE169&lt;&gt;"",[4]PDI_DES__SUBUNIDAD_SECCIÓN_UBIC!$CE169&lt;&gt;0),[4]PDI_DES__SUBUNIDAD_SECCIÓN_UBIC!$CE169,""),IF($A171="TOTAL",SUM(INDIRECT("AX4:AX"&amp;ROW()-1)),""))</f>
        <v/>
      </c>
      <c r="AY171" s="6" t="str">
        <f ca="1">IF(AND($A171&lt;&gt;"",$A171&lt;&gt;"TOTAL"),IF(AND([4]PDI_DES__SUBUNIDAD_SECCIÓN_UBIC!$CG169&lt;&gt;"",[4]PDI_DES__SUBUNIDAD_SECCIÓN_UBIC!$CG169&lt;&gt;0),[4]PDI_DES__SUBUNIDAD_SECCIÓN_UBIC!$CG169,""),IF($A171="TOTAL",SUM(INDIRECT("AY4:AY"&amp;ROW()-1)),""))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IF(AND($A171&lt;&gt;"",$A171&lt;&gt;"TOTAL"),IF(AND([4]PDI_DES__SUBUNIDAD_SECCIÓN_UBIC!$CJ169&lt;&gt;"",[4]PDI_DES__SUBUNIDAD_SECCIÓN_UBIC!$CJ169&lt;&gt;0),[4]PDI_DES__SUBUNIDAD_SECCIÓN_UBIC!$CJ169,""),IF($A171="TOTAL",SUM(INDIRECT("BA4:BA"&amp;ROW()-1)),""))</f>
        <v/>
      </c>
      <c r="BB171" s="6" t="str">
        <f ca="1">IF(AND($A171&lt;&gt;"",$A171&lt;&gt;"TOTAL"),IF(AND([4]PDI_DES__SUBUNIDAD_SECCIÓN_UBIC!$CL169&lt;&gt;"",[4]PDI_DES__SUBUNIDAD_SECCIÓN_UBIC!$CL169&lt;&gt;0),[4]PDI_DES__SUBUNIDAD_SECCIÓN_UBIC!$CL169,""),IF($A171="TOTAL",SUM(INDIRECT("BB4:BB"&amp;ROW()-1)),""))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IF(AND($A171&lt;&gt;"",$A171&lt;&gt;"TOTAL"),IF(AND([4]PDI_DES__SUBUNIDAD_SECCIÓN_UBIC!$CO169&lt;&gt;"",[4]PDI_DES__SUBUNIDAD_SECCIÓN_UBIC!$CO169&lt;&gt;0),[4]PDI_DES__SUBUNIDAD_SECCIÓN_UBIC!$CO169,""),IF($A171="TOTAL",SUM(INDIRECT("BD4:BD"&amp;ROW()-1)),""))</f>
        <v/>
      </c>
      <c r="BE171" s="6" t="str">
        <f ca="1">IF(AND($A171&lt;&gt;"",$A171&lt;&gt;"TOTAL"),IF(AND([4]PDI_DES__SUBUNIDAD_SECCIÓN_UBIC!$CQ169&lt;&gt;"",[4]PDI_DES__SUBUNIDAD_SECCIÓN_UBIC!$CQ169&lt;&gt;0),[4]PDI_DES__SUBUNIDAD_SECCIÓN_UBIC!$CQ169,""),IF($A171="TOTAL",SUM(INDIRECT("BE4:BE"&amp;ROW()-1)),""))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IF([4]PDI_DES__SUBUNIDAD_SECCIÓN_UBIC!$B170&lt;&gt;"",[4]PDI_DES__SUBUNIDAD_SECCIÓN_UBIC!$B170,IF(AND([4]PDI_DES__SUBUNIDAD_SECCIÓN_UBIC!$B170="",[4]PDI_DES__SUBUNIDAD_SECCIÓN_UBIC!$B171="",[4]PDI_DES__SUBUNIDAD_SECCIÓN_UBIC!$B169=""),"","TOTAL"))</f>
        <v/>
      </c>
      <c r="B172" s="6" t="str">
        <f ca="1">IF(AND($A172&lt;&gt;"",$A172&lt;&gt;"TOTAL"),IF(AND([4]PDI_DES__SUBUNIDAD_SECCIÓN_UBIC!$C170&lt;&gt;"",[4]PDI_DES__SUBUNIDAD_SECCIÓN_UBIC!$C170&lt;&gt;0),[4]PDI_DES__SUBUNIDAD_SECCIÓN_UBIC!$C170,""),IF($A172="TOTAL",SUM(INDIRECT("B4:B"&amp;ROW()-1)),""))</f>
        <v/>
      </c>
      <c r="C172" s="6" t="str">
        <f ca="1">IF(AND($A172&lt;&gt;"",$A172&lt;&gt;"TOTAL"),IF(AND([4]PDI_DES__SUBUNIDAD_SECCIÓN_UBIC!$E170&lt;&gt;"",[4]PDI_DES__SUBUNIDAD_SECCIÓN_UBIC!$E170&lt;&gt;0),[4]PDI_DES__SUBUNIDAD_SECCIÓN_UBIC!$E170,""),IF($A172="TOTAL",SUM(INDIRECT("C4:C"&amp;ROW()-1)),""))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IF(AND($A172&lt;&gt;"",$A172&lt;&gt;"TOTAL"),IF(AND([4]PDI_DES__SUBUNIDAD_SECCIÓN_UBIC!$H170&lt;&gt;"",[4]PDI_DES__SUBUNIDAD_SECCIÓN_UBIC!$H170&lt;&gt;0),[4]PDI_DES__SUBUNIDAD_SECCIÓN_UBIC!$H170,""),IF($A172="TOTAL",SUM(INDIRECT("E4:E"&amp;ROW()-1)),""))</f>
        <v/>
      </c>
      <c r="F172" s="6" t="str">
        <f ca="1">IF(AND($A172&lt;&gt;"",$A172&lt;&gt;"TOTAL"),IF(AND([4]PDI_DES__SUBUNIDAD_SECCIÓN_UBIC!$J170&lt;&gt;"",[4]PDI_DES__SUBUNIDAD_SECCIÓN_UBIC!$J170&lt;&gt;0),[4]PDI_DES__SUBUNIDAD_SECCIÓN_UBIC!$J170,""),IF($A172="TOTAL",SUM(INDIRECT("F4:F"&amp;ROW()-1)),""))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IF(AND($A172&lt;&gt;"",$A172&lt;&gt;"TOTAL"),IF(AND([4]PDI_DES__SUBUNIDAD_SECCIÓN_UBIC!$M170&lt;&gt;"",[4]PDI_DES__SUBUNIDAD_SECCIÓN_UBIC!$M170&lt;&gt;0),[4]PDI_DES__SUBUNIDAD_SECCIÓN_UBIC!$M170,""),IF($A172="TOTAL",SUM(INDIRECT("H4:H"&amp;ROW()-1)),""))</f>
        <v/>
      </c>
      <c r="I172" s="6" t="str">
        <f ca="1">IF(AND($A172&lt;&gt;"",$A172&lt;&gt;"TOTAL"),IF(AND([4]PDI_DES__SUBUNIDAD_SECCIÓN_UBIC!$O170&lt;&gt;"",[4]PDI_DES__SUBUNIDAD_SECCIÓN_UBIC!$O170&lt;&gt;0),[4]PDI_DES__SUBUNIDAD_SECCIÓN_UBIC!$O170,""),IF($A172="TOTAL",SUM(INDIRECT("I4:I"&amp;ROW()-1)),""))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IF(AND($A172&lt;&gt;"",$A172&lt;&gt;"TOTAL"),IF(AND([4]PDI_DES__SUBUNIDAD_SECCIÓN_UBIC!$R170&lt;&gt;"",[4]PDI_DES__SUBUNIDAD_SECCIÓN_UBIC!$R170&lt;&gt;0),[4]PDI_DES__SUBUNIDAD_SECCIÓN_UBIC!$R170,""),IF($A172="TOTAL",SUM(INDIRECT("K4:K"&amp;ROW()-1)),""))</f>
        <v/>
      </c>
      <c r="L172" s="6" t="str">
        <f ca="1">IF(AND($A172&lt;&gt;"",$A172&lt;&gt;"TOTAL"),IF(AND([4]PDI_DES__SUBUNIDAD_SECCIÓN_UBIC!$T170&lt;&gt;"",[4]PDI_DES__SUBUNIDAD_SECCIÓN_UBIC!$T170&lt;&gt;0),[4]PDI_DES__SUBUNIDAD_SECCIÓN_UBIC!$T170,""),IF($A172="TOTAL",SUM(INDIRECT("L4:L"&amp;ROW()-1)),""))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IF(AND($A172&lt;&gt;"",$A172&lt;&gt;"TOTAL"),IF(AND([4]PDI_DES__SUBUNIDAD_SECCIÓN_UBIC!$W170&lt;&gt;"",[4]PDI_DES__SUBUNIDAD_SECCIÓN_UBIC!$W170&lt;&gt;0),[4]PDI_DES__SUBUNIDAD_SECCIÓN_UBIC!$W170,""),IF($A172="TOTAL",SUM(INDIRECT("N4:N"&amp;ROW()-1)),""))</f>
        <v/>
      </c>
      <c r="O172" s="6" t="str">
        <f ca="1">IF(AND($A172&lt;&gt;"",$A172&lt;&gt;"TOTAL"),IF(AND([4]PDI_DES__SUBUNIDAD_SECCIÓN_UBIC!$Y170&lt;&gt;"",[4]PDI_DES__SUBUNIDAD_SECCIÓN_UBIC!$Y170&lt;&gt;0),[4]PDI_DES__SUBUNIDAD_SECCIÓN_UBIC!$Y170,""),IF($A172="TOTAL",SUM(INDIRECT("O4:O"&amp;ROW()-1)),""))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IF(AND($A172&lt;&gt;"",$A172&lt;&gt;"TOTAL"),IF(AND([4]PDI_DES__SUBUNIDAD_SECCIÓN_UBIC!$AB170&lt;&gt;"",[4]PDI_DES__SUBUNIDAD_SECCIÓN_UBIC!$AB170&lt;&gt;0),[4]PDI_DES__SUBUNIDAD_SECCIÓN_UBIC!$AB170,""),IF($A172="TOTAL",SUM(INDIRECT("Q4:Q"&amp;ROW()-1)),""))</f>
        <v/>
      </c>
      <c r="R172" s="6" t="str">
        <f ca="1">IF(AND($A172&lt;&gt;"",$A172&lt;&gt;"TOTAL"),IF(AND([4]PDI_DES__SUBUNIDAD_SECCIÓN_UBIC!$AD170&lt;&gt;"",[4]PDI_DES__SUBUNIDAD_SECCIÓN_UBIC!$AD170&lt;&gt;0),[4]PDI_DES__SUBUNIDAD_SECCIÓN_UBIC!$AD170,""),IF($A172="TOTAL",SUM(INDIRECT("R4:R"&amp;ROW()-1)),""))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IF(AND($A172&lt;&gt;"",$A172&lt;&gt;"TOTAL"),IF(AND([4]PDI_DES__SUBUNIDAD_SECCIÓN_UBIC!$AG170&lt;&gt;"",[4]PDI_DES__SUBUNIDAD_SECCIÓN_UBIC!$AG170&lt;&gt;0),[4]PDI_DES__SUBUNIDAD_SECCIÓN_UBIC!$AG170,""),IF($A172="TOTAL",SUM(INDIRECT("T4:T"&amp;ROW()-1)),""))</f>
        <v/>
      </c>
      <c r="U172" s="6" t="str">
        <f ca="1">IF(AND($A172&lt;&gt;"",$A172&lt;&gt;"TOTAL"),IF(AND([4]PDI_DES__SUBUNIDAD_SECCIÓN_UBIC!$AI170&lt;&gt;"",[4]PDI_DES__SUBUNIDAD_SECCIÓN_UBIC!$AI170&lt;&gt;0),[4]PDI_DES__SUBUNIDAD_SECCIÓN_UBIC!$AI170,""),IF($A172="TOTAL",SUM(INDIRECT("U4:U"&amp;ROW()-1)),""))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IF(AND($A172&lt;&gt;"",$A172&lt;&gt;"TOTAL"),IF(AND([4]PDI_DES__SUBUNIDAD_SECCIÓN_UBIC!$AL170&lt;&gt;"",[4]PDI_DES__SUBUNIDAD_SECCIÓN_UBIC!$AL170&lt;&gt;0),[4]PDI_DES__SUBUNIDAD_SECCIÓN_UBIC!$AL170,""),IF($A172="TOTAL",SUM(INDIRECT("W4:W"&amp;ROW()-1)),""))</f>
        <v/>
      </c>
      <c r="X172" s="6" t="str">
        <f ca="1">IF(AND($A172&lt;&gt;"",$A172&lt;&gt;"TOTAL"),IF(AND([4]PDI_DES__SUBUNIDAD_SECCIÓN_UBIC!$AN170&lt;&gt;"",[4]PDI_DES__SUBUNIDAD_SECCIÓN_UBIC!$AN170&lt;&gt;0),[4]PDI_DES__SUBUNIDAD_SECCIÓN_UBIC!$AN170,""),IF($A172="TOTAL",SUM(INDIRECT("X4:X"&amp;ROW()-1)),""))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IF(AND($A172&lt;&gt;"",$A172&lt;&gt;"TOTAL"),IF(AND([4]PDI_DES__SUBUNIDAD_SECCIÓN_UBIC!$AQ170&lt;&gt;"",[4]PDI_DES__SUBUNIDAD_SECCIÓN_UBIC!$AQ170&lt;&gt;0),[4]PDI_DES__SUBUNIDAD_SECCIÓN_UBIC!$AQ170,""),IF($A172="TOTAL",SUM(INDIRECT("Z4:Z"&amp;ROW()-1)),""))</f>
        <v/>
      </c>
      <c r="AA172" s="6" t="str">
        <f ca="1">IF(AND($A172&lt;&gt;"",$A172&lt;&gt;"TOTAL"),IF(AND([4]PDI_DES__SUBUNIDAD_SECCIÓN_UBIC!$AS170&lt;&gt;"",[4]PDI_DES__SUBUNIDAD_SECCIÓN_UBIC!$AS170&lt;&gt;0),[4]PDI_DES__SUBUNIDAD_SECCIÓN_UBIC!$AS170,""),IF($A172="TOTAL",SUM(INDIRECT("AA4:AA"&amp;ROW()-1)),""))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IF(AND($A172&lt;&gt;"",$A172&lt;&gt;"TOTAL"),IF(AND([4]PDI_DES__SUBUNIDAD_SECCIÓN_UBIC!$AV170&lt;&gt;"",[4]PDI_DES__SUBUNIDAD_SECCIÓN_UBIC!$AV170&lt;&gt;0),[4]PDI_DES__SUBUNIDAD_SECCIÓN_UBIC!$AV170,""),IF($A172="TOTAL",SUM(INDIRECT("AC4:AC"&amp;ROW()-1)),""))</f>
        <v/>
      </c>
      <c r="AD172" s="6" t="str">
        <f ca="1">IF(AND($A172&lt;&gt;"",$A172&lt;&gt;"TOTAL"),IF(AND([4]PDI_DES__SUBUNIDAD_SECCIÓN_UBIC!$AX170&lt;&gt;"",[4]PDI_DES__SUBUNIDAD_SECCIÓN_UBIC!$AX170&lt;&gt;0),[4]PDI_DES__SUBUNIDAD_SECCIÓN_UBIC!$AX170,""),IF($A172="TOTAL",SUM(INDIRECT("AD4:AD"&amp;ROW()-1)),""))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IF(AND($A172&lt;&gt;"",$A172&lt;&gt;"TOTAL"),IF(AND([4]PDI_DES__SUBUNIDAD_SECCIÓN_UBIC!$BA170&lt;&gt;"",[4]PDI_DES__SUBUNIDAD_SECCIÓN_UBIC!$BA170&lt;&gt;0),[4]PDI_DES__SUBUNIDAD_SECCIÓN_UBIC!$BA170,""),IF($A172="TOTAL",SUM(INDIRECT("AF4:AF"&amp;ROW()-1)),""))</f>
        <v/>
      </c>
      <c r="AG172" s="6" t="str">
        <f ca="1">IF(AND($A172&lt;&gt;"",$A172&lt;&gt;"TOTAL"),IF(AND([4]PDI_DES__SUBUNIDAD_SECCIÓN_UBIC!$BC170&lt;&gt;"",[4]PDI_DES__SUBUNIDAD_SECCIÓN_UBIC!$BC170&lt;&gt;0),[4]PDI_DES__SUBUNIDAD_SECCIÓN_UBIC!$BC170,""),IF($A172="TOTAL",SUM(INDIRECT("AG4:AG"&amp;ROW()-1)),""))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IF(AND($A172&lt;&gt;"",$A172&lt;&gt;"TOTAL"),IF(AND([4]PDI_DES__SUBUNIDAD_SECCIÓN_UBIC!$BF170&lt;&gt;"",[4]PDI_DES__SUBUNIDAD_SECCIÓN_UBIC!$BF170&lt;&gt;0),[4]PDI_DES__SUBUNIDAD_SECCIÓN_UBIC!$BF170,""),IF($A172="TOTAL",SUM(INDIRECT("AI4:AI"&amp;ROW()-1)),""))</f>
        <v/>
      </c>
      <c r="AJ172" s="6" t="str">
        <f ca="1">IF(AND($A172&lt;&gt;"",$A172&lt;&gt;"TOTAL"),IF(AND([4]PDI_DES__SUBUNIDAD_SECCIÓN_UBIC!$BH170&lt;&gt;"",[4]PDI_DES__SUBUNIDAD_SECCIÓN_UBIC!$BH170&lt;&gt;0),[4]PDI_DES__SUBUNIDAD_SECCIÓN_UBIC!$BH170,""),IF($A172="TOTAL",SUM(INDIRECT("AJ4:AJ"&amp;ROW()-1)),""))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IF(AND($A172&lt;&gt;"",$A172&lt;&gt;"TOTAL"),IF(AND([4]PDI_DES__SUBUNIDAD_SECCIÓN_UBIC!$BK170&lt;&gt;"",[4]PDI_DES__SUBUNIDAD_SECCIÓN_UBIC!$BK170&lt;&gt;0),[4]PDI_DES__SUBUNIDAD_SECCIÓN_UBIC!$BK170,""),IF($A172="TOTAL",SUM(INDIRECT("AL4:AL"&amp;ROW()-1)),""))</f>
        <v/>
      </c>
      <c r="AM172" s="6" t="str">
        <f ca="1">IF(AND($A172&lt;&gt;"",$A172&lt;&gt;"TOTAL"),IF(AND([4]PDI_DES__SUBUNIDAD_SECCIÓN_UBIC!$BM170&lt;&gt;"",[4]PDI_DES__SUBUNIDAD_SECCIÓN_UBIC!$BM170&lt;&gt;0),[4]PDI_DES__SUBUNIDAD_SECCIÓN_UBIC!$BM170,""),IF($A172="TOTAL",SUM(INDIRECT("AM4:AM"&amp;ROW()-1)),""))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IF(AND($A172&lt;&gt;"",$A172&lt;&gt;"TOTAL"),IF(AND([4]PDI_DES__SUBUNIDAD_SECCIÓN_UBIC!$BP170&lt;&gt;"",[4]PDI_DES__SUBUNIDAD_SECCIÓN_UBIC!$BP170&lt;&gt;0),[4]PDI_DES__SUBUNIDAD_SECCIÓN_UBIC!$BP170,""),IF($A172="TOTAL",SUM(INDIRECT("AO4:AO"&amp;ROW()-1)),""))</f>
        <v/>
      </c>
      <c r="AP172" s="6" t="str">
        <f ca="1">IF(AND($A172&lt;&gt;"",$A172&lt;&gt;"TOTAL"),IF(AND([4]PDI_DES__SUBUNIDAD_SECCIÓN_UBIC!$BR170&lt;&gt;"",[4]PDI_DES__SUBUNIDAD_SECCIÓN_UBIC!$BR170&lt;&gt;0),[4]PDI_DES__SUBUNIDAD_SECCIÓN_UBIC!$BR170,""),IF($A172="TOTAL",SUM(INDIRECT("AP4:AP"&amp;ROW()-1)),""))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IF(AND($A172&lt;&gt;"",$A172&lt;&gt;"TOTAL"),IF(AND([4]PDI_DES__SUBUNIDAD_SECCIÓN_UBIC!$BU170&lt;&gt;"",[4]PDI_DES__SUBUNIDAD_SECCIÓN_UBIC!$BU170&lt;&gt;0),[4]PDI_DES__SUBUNIDAD_SECCIÓN_UBIC!$BU170,""),IF($A172="TOTAL",SUM(INDIRECT("AR4:AR"&amp;ROW()-1)),""))</f>
        <v/>
      </c>
      <c r="AS172" s="6" t="str">
        <f ca="1">IF(AND($A172&lt;&gt;"",$A172&lt;&gt;"TOTAL"),IF(AND([4]PDI_DES__SUBUNIDAD_SECCIÓN_UBIC!$BW170&lt;&gt;"",[4]PDI_DES__SUBUNIDAD_SECCIÓN_UBIC!$BW170&lt;&gt;0),[4]PDI_DES__SUBUNIDAD_SECCIÓN_UBIC!$BW170,""),IF($A172="TOTAL",SUM(INDIRECT("AS4:AS"&amp;ROW()-1)),""))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IF(AND($A172&lt;&gt;"",$A172&lt;&gt;"TOTAL"),IF(AND([4]PDI_DES__SUBUNIDAD_SECCIÓN_UBIC!$BZ170&lt;&gt;"",[4]PDI_DES__SUBUNIDAD_SECCIÓN_UBIC!$BZ170&lt;&gt;0),[4]PDI_DES__SUBUNIDAD_SECCIÓN_UBIC!$BZ170,""),IF($A172="TOTAL",SUM(INDIRECT("AU4:AU"&amp;ROW()-1)),""))</f>
        <v/>
      </c>
      <c r="AV172" s="6" t="str">
        <f ca="1">IF(AND($A172&lt;&gt;"",$A172&lt;&gt;"TOTAL"),IF(AND([4]PDI_DES__SUBUNIDAD_SECCIÓN_UBIC!$CB170&lt;&gt;"",[4]PDI_DES__SUBUNIDAD_SECCIÓN_UBIC!$CB170&lt;&gt;0),[4]PDI_DES__SUBUNIDAD_SECCIÓN_UBIC!$CB170,""),IF($A172="TOTAL",SUM(INDIRECT("AV4:AV"&amp;ROW()-1)),""))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IF(AND($A172&lt;&gt;"",$A172&lt;&gt;"TOTAL"),IF(AND([4]PDI_DES__SUBUNIDAD_SECCIÓN_UBIC!$CE170&lt;&gt;"",[4]PDI_DES__SUBUNIDAD_SECCIÓN_UBIC!$CE170&lt;&gt;0),[4]PDI_DES__SUBUNIDAD_SECCIÓN_UBIC!$CE170,""),IF($A172="TOTAL",SUM(INDIRECT("AX4:AX"&amp;ROW()-1)),""))</f>
        <v/>
      </c>
      <c r="AY172" s="6" t="str">
        <f ca="1">IF(AND($A172&lt;&gt;"",$A172&lt;&gt;"TOTAL"),IF(AND([4]PDI_DES__SUBUNIDAD_SECCIÓN_UBIC!$CG170&lt;&gt;"",[4]PDI_DES__SUBUNIDAD_SECCIÓN_UBIC!$CG170&lt;&gt;0),[4]PDI_DES__SUBUNIDAD_SECCIÓN_UBIC!$CG170,""),IF($A172="TOTAL",SUM(INDIRECT("AY4:AY"&amp;ROW()-1)),""))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IF(AND($A172&lt;&gt;"",$A172&lt;&gt;"TOTAL"),IF(AND([4]PDI_DES__SUBUNIDAD_SECCIÓN_UBIC!$CJ170&lt;&gt;"",[4]PDI_DES__SUBUNIDAD_SECCIÓN_UBIC!$CJ170&lt;&gt;0),[4]PDI_DES__SUBUNIDAD_SECCIÓN_UBIC!$CJ170,""),IF($A172="TOTAL",SUM(INDIRECT("BA4:BA"&amp;ROW()-1)),""))</f>
        <v/>
      </c>
      <c r="BB172" s="6" t="str">
        <f ca="1">IF(AND($A172&lt;&gt;"",$A172&lt;&gt;"TOTAL"),IF(AND([4]PDI_DES__SUBUNIDAD_SECCIÓN_UBIC!$CL170&lt;&gt;"",[4]PDI_DES__SUBUNIDAD_SECCIÓN_UBIC!$CL170&lt;&gt;0),[4]PDI_DES__SUBUNIDAD_SECCIÓN_UBIC!$CL170,""),IF($A172="TOTAL",SUM(INDIRECT("BB4:BB"&amp;ROW()-1)),""))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IF(AND($A172&lt;&gt;"",$A172&lt;&gt;"TOTAL"),IF(AND([4]PDI_DES__SUBUNIDAD_SECCIÓN_UBIC!$CO170&lt;&gt;"",[4]PDI_DES__SUBUNIDAD_SECCIÓN_UBIC!$CO170&lt;&gt;0),[4]PDI_DES__SUBUNIDAD_SECCIÓN_UBIC!$CO170,""),IF($A172="TOTAL",SUM(INDIRECT("BD4:BD"&amp;ROW()-1)),""))</f>
        <v/>
      </c>
      <c r="BE172" s="6" t="str">
        <f ca="1">IF(AND($A172&lt;&gt;"",$A172&lt;&gt;"TOTAL"),IF(AND([4]PDI_DES__SUBUNIDAD_SECCIÓN_UBIC!$CQ170&lt;&gt;"",[4]PDI_DES__SUBUNIDAD_SECCIÓN_UBIC!$CQ170&lt;&gt;0),[4]PDI_DES__SUBUNIDAD_SECCIÓN_UBIC!$CQ170,""),IF($A172="TOTAL",SUM(INDIRECT("BE4:BE"&amp;ROW()-1)),""))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IF([4]PDI_DES__SUBUNIDAD_SECCIÓN_UBIC!$B171&lt;&gt;"",[4]PDI_DES__SUBUNIDAD_SECCIÓN_UBIC!$B171,IF(AND([4]PDI_DES__SUBUNIDAD_SECCIÓN_UBIC!$B171="",[4]PDI_DES__SUBUNIDAD_SECCIÓN_UBIC!$B172="",[4]PDI_DES__SUBUNIDAD_SECCIÓN_UBIC!$B170=""),"","TOTAL"))</f>
        <v/>
      </c>
      <c r="B173" s="6" t="str">
        <f ca="1">IF(AND($A173&lt;&gt;"",$A173&lt;&gt;"TOTAL"),IF(AND([4]PDI_DES__SUBUNIDAD_SECCIÓN_UBIC!$C171&lt;&gt;"",[4]PDI_DES__SUBUNIDAD_SECCIÓN_UBIC!$C171&lt;&gt;0),[4]PDI_DES__SUBUNIDAD_SECCIÓN_UBIC!$C171,""),IF($A173="TOTAL",SUM(INDIRECT("B4:B"&amp;ROW()-1)),""))</f>
        <v/>
      </c>
      <c r="C173" s="6" t="str">
        <f ca="1">IF(AND($A173&lt;&gt;"",$A173&lt;&gt;"TOTAL"),IF(AND([4]PDI_DES__SUBUNIDAD_SECCIÓN_UBIC!$E171&lt;&gt;"",[4]PDI_DES__SUBUNIDAD_SECCIÓN_UBIC!$E171&lt;&gt;0),[4]PDI_DES__SUBUNIDAD_SECCIÓN_UBIC!$E171,""),IF($A173="TOTAL",SUM(INDIRECT("C4:C"&amp;ROW()-1)),""))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IF(AND($A173&lt;&gt;"",$A173&lt;&gt;"TOTAL"),IF(AND([4]PDI_DES__SUBUNIDAD_SECCIÓN_UBIC!$H171&lt;&gt;"",[4]PDI_DES__SUBUNIDAD_SECCIÓN_UBIC!$H171&lt;&gt;0),[4]PDI_DES__SUBUNIDAD_SECCIÓN_UBIC!$H171,""),IF($A173="TOTAL",SUM(INDIRECT("E4:E"&amp;ROW()-1)),""))</f>
        <v/>
      </c>
      <c r="F173" s="6" t="str">
        <f ca="1">IF(AND($A173&lt;&gt;"",$A173&lt;&gt;"TOTAL"),IF(AND([4]PDI_DES__SUBUNIDAD_SECCIÓN_UBIC!$J171&lt;&gt;"",[4]PDI_DES__SUBUNIDAD_SECCIÓN_UBIC!$J171&lt;&gt;0),[4]PDI_DES__SUBUNIDAD_SECCIÓN_UBIC!$J171,""),IF($A173="TOTAL",SUM(INDIRECT("F4:F"&amp;ROW()-1)),""))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IF(AND($A173&lt;&gt;"",$A173&lt;&gt;"TOTAL"),IF(AND([4]PDI_DES__SUBUNIDAD_SECCIÓN_UBIC!$M171&lt;&gt;"",[4]PDI_DES__SUBUNIDAD_SECCIÓN_UBIC!$M171&lt;&gt;0),[4]PDI_DES__SUBUNIDAD_SECCIÓN_UBIC!$M171,""),IF($A173="TOTAL",SUM(INDIRECT("H4:H"&amp;ROW()-1)),""))</f>
        <v/>
      </c>
      <c r="I173" s="6" t="str">
        <f ca="1">IF(AND($A173&lt;&gt;"",$A173&lt;&gt;"TOTAL"),IF(AND([4]PDI_DES__SUBUNIDAD_SECCIÓN_UBIC!$O171&lt;&gt;"",[4]PDI_DES__SUBUNIDAD_SECCIÓN_UBIC!$O171&lt;&gt;0),[4]PDI_DES__SUBUNIDAD_SECCIÓN_UBIC!$O171,""),IF($A173="TOTAL",SUM(INDIRECT("I4:I"&amp;ROW()-1)),""))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IF(AND($A173&lt;&gt;"",$A173&lt;&gt;"TOTAL"),IF(AND([4]PDI_DES__SUBUNIDAD_SECCIÓN_UBIC!$R171&lt;&gt;"",[4]PDI_DES__SUBUNIDAD_SECCIÓN_UBIC!$R171&lt;&gt;0),[4]PDI_DES__SUBUNIDAD_SECCIÓN_UBIC!$R171,""),IF($A173="TOTAL",SUM(INDIRECT("K4:K"&amp;ROW()-1)),""))</f>
        <v/>
      </c>
      <c r="L173" s="6" t="str">
        <f ca="1">IF(AND($A173&lt;&gt;"",$A173&lt;&gt;"TOTAL"),IF(AND([4]PDI_DES__SUBUNIDAD_SECCIÓN_UBIC!$T171&lt;&gt;"",[4]PDI_DES__SUBUNIDAD_SECCIÓN_UBIC!$T171&lt;&gt;0),[4]PDI_DES__SUBUNIDAD_SECCIÓN_UBIC!$T171,""),IF($A173="TOTAL",SUM(INDIRECT("L4:L"&amp;ROW()-1)),""))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IF(AND($A173&lt;&gt;"",$A173&lt;&gt;"TOTAL"),IF(AND([4]PDI_DES__SUBUNIDAD_SECCIÓN_UBIC!$W171&lt;&gt;"",[4]PDI_DES__SUBUNIDAD_SECCIÓN_UBIC!$W171&lt;&gt;0),[4]PDI_DES__SUBUNIDAD_SECCIÓN_UBIC!$W171,""),IF($A173="TOTAL",SUM(INDIRECT("N4:N"&amp;ROW()-1)),""))</f>
        <v/>
      </c>
      <c r="O173" s="6" t="str">
        <f ca="1">IF(AND($A173&lt;&gt;"",$A173&lt;&gt;"TOTAL"),IF(AND([4]PDI_DES__SUBUNIDAD_SECCIÓN_UBIC!$Y171&lt;&gt;"",[4]PDI_DES__SUBUNIDAD_SECCIÓN_UBIC!$Y171&lt;&gt;0),[4]PDI_DES__SUBUNIDAD_SECCIÓN_UBIC!$Y171,""),IF($A173="TOTAL",SUM(INDIRECT("O4:O"&amp;ROW()-1)),""))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IF(AND($A173&lt;&gt;"",$A173&lt;&gt;"TOTAL"),IF(AND([4]PDI_DES__SUBUNIDAD_SECCIÓN_UBIC!$AB171&lt;&gt;"",[4]PDI_DES__SUBUNIDAD_SECCIÓN_UBIC!$AB171&lt;&gt;0),[4]PDI_DES__SUBUNIDAD_SECCIÓN_UBIC!$AB171,""),IF($A173="TOTAL",SUM(INDIRECT("Q4:Q"&amp;ROW()-1)),""))</f>
        <v/>
      </c>
      <c r="R173" s="6" t="str">
        <f ca="1">IF(AND($A173&lt;&gt;"",$A173&lt;&gt;"TOTAL"),IF(AND([4]PDI_DES__SUBUNIDAD_SECCIÓN_UBIC!$AD171&lt;&gt;"",[4]PDI_DES__SUBUNIDAD_SECCIÓN_UBIC!$AD171&lt;&gt;0),[4]PDI_DES__SUBUNIDAD_SECCIÓN_UBIC!$AD171,""),IF($A173="TOTAL",SUM(INDIRECT("R4:R"&amp;ROW()-1)),""))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IF(AND($A173&lt;&gt;"",$A173&lt;&gt;"TOTAL"),IF(AND([4]PDI_DES__SUBUNIDAD_SECCIÓN_UBIC!$AG171&lt;&gt;"",[4]PDI_DES__SUBUNIDAD_SECCIÓN_UBIC!$AG171&lt;&gt;0),[4]PDI_DES__SUBUNIDAD_SECCIÓN_UBIC!$AG171,""),IF($A173="TOTAL",SUM(INDIRECT("T4:T"&amp;ROW()-1)),""))</f>
        <v/>
      </c>
      <c r="U173" s="6" t="str">
        <f ca="1">IF(AND($A173&lt;&gt;"",$A173&lt;&gt;"TOTAL"),IF(AND([4]PDI_DES__SUBUNIDAD_SECCIÓN_UBIC!$AI171&lt;&gt;"",[4]PDI_DES__SUBUNIDAD_SECCIÓN_UBIC!$AI171&lt;&gt;0),[4]PDI_DES__SUBUNIDAD_SECCIÓN_UBIC!$AI171,""),IF($A173="TOTAL",SUM(INDIRECT("U4:U"&amp;ROW()-1)),""))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IF(AND($A173&lt;&gt;"",$A173&lt;&gt;"TOTAL"),IF(AND([4]PDI_DES__SUBUNIDAD_SECCIÓN_UBIC!$AL171&lt;&gt;"",[4]PDI_DES__SUBUNIDAD_SECCIÓN_UBIC!$AL171&lt;&gt;0),[4]PDI_DES__SUBUNIDAD_SECCIÓN_UBIC!$AL171,""),IF($A173="TOTAL",SUM(INDIRECT("W4:W"&amp;ROW()-1)),""))</f>
        <v/>
      </c>
      <c r="X173" s="6" t="str">
        <f ca="1">IF(AND($A173&lt;&gt;"",$A173&lt;&gt;"TOTAL"),IF(AND([4]PDI_DES__SUBUNIDAD_SECCIÓN_UBIC!$AN171&lt;&gt;"",[4]PDI_DES__SUBUNIDAD_SECCIÓN_UBIC!$AN171&lt;&gt;0),[4]PDI_DES__SUBUNIDAD_SECCIÓN_UBIC!$AN171,""),IF($A173="TOTAL",SUM(INDIRECT("X4:X"&amp;ROW()-1)),""))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IF(AND($A173&lt;&gt;"",$A173&lt;&gt;"TOTAL"),IF(AND([4]PDI_DES__SUBUNIDAD_SECCIÓN_UBIC!$AQ171&lt;&gt;"",[4]PDI_DES__SUBUNIDAD_SECCIÓN_UBIC!$AQ171&lt;&gt;0),[4]PDI_DES__SUBUNIDAD_SECCIÓN_UBIC!$AQ171,""),IF($A173="TOTAL",SUM(INDIRECT("Z4:Z"&amp;ROW()-1)),""))</f>
        <v/>
      </c>
      <c r="AA173" s="6" t="str">
        <f ca="1">IF(AND($A173&lt;&gt;"",$A173&lt;&gt;"TOTAL"),IF(AND([4]PDI_DES__SUBUNIDAD_SECCIÓN_UBIC!$AS171&lt;&gt;"",[4]PDI_DES__SUBUNIDAD_SECCIÓN_UBIC!$AS171&lt;&gt;0),[4]PDI_DES__SUBUNIDAD_SECCIÓN_UBIC!$AS171,""),IF($A173="TOTAL",SUM(INDIRECT("AA4:AA"&amp;ROW()-1)),""))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IF(AND($A173&lt;&gt;"",$A173&lt;&gt;"TOTAL"),IF(AND([4]PDI_DES__SUBUNIDAD_SECCIÓN_UBIC!$AV171&lt;&gt;"",[4]PDI_DES__SUBUNIDAD_SECCIÓN_UBIC!$AV171&lt;&gt;0),[4]PDI_DES__SUBUNIDAD_SECCIÓN_UBIC!$AV171,""),IF($A173="TOTAL",SUM(INDIRECT("AC4:AC"&amp;ROW()-1)),""))</f>
        <v/>
      </c>
      <c r="AD173" s="6" t="str">
        <f ca="1">IF(AND($A173&lt;&gt;"",$A173&lt;&gt;"TOTAL"),IF(AND([4]PDI_DES__SUBUNIDAD_SECCIÓN_UBIC!$AX171&lt;&gt;"",[4]PDI_DES__SUBUNIDAD_SECCIÓN_UBIC!$AX171&lt;&gt;0),[4]PDI_DES__SUBUNIDAD_SECCIÓN_UBIC!$AX171,""),IF($A173="TOTAL",SUM(INDIRECT("AD4:AD"&amp;ROW()-1)),""))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IF(AND($A173&lt;&gt;"",$A173&lt;&gt;"TOTAL"),IF(AND([4]PDI_DES__SUBUNIDAD_SECCIÓN_UBIC!$BA171&lt;&gt;"",[4]PDI_DES__SUBUNIDAD_SECCIÓN_UBIC!$BA171&lt;&gt;0),[4]PDI_DES__SUBUNIDAD_SECCIÓN_UBIC!$BA171,""),IF($A173="TOTAL",SUM(INDIRECT("AF4:AF"&amp;ROW()-1)),""))</f>
        <v/>
      </c>
      <c r="AG173" s="6" t="str">
        <f ca="1">IF(AND($A173&lt;&gt;"",$A173&lt;&gt;"TOTAL"),IF(AND([4]PDI_DES__SUBUNIDAD_SECCIÓN_UBIC!$BC171&lt;&gt;"",[4]PDI_DES__SUBUNIDAD_SECCIÓN_UBIC!$BC171&lt;&gt;0),[4]PDI_DES__SUBUNIDAD_SECCIÓN_UBIC!$BC171,""),IF($A173="TOTAL",SUM(INDIRECT("AG4:AG"&amp;ROW()-1)),""))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IF(AND($A173&lt;&gt;"",$A173&lt;&gt;"TOTAL"),IF(AND([4]PDI_DES__SUBUNIDAD_SECCIÓN_UBIC!$BF171&lt;&gt;"",[4]PDI_DES__SUBUNIDAD_SECCIÓN_UBIC!$BF171&lt;&gt;0),[4]PDI_DES__SUBUNIDAD_SECCIÓN_UBIC!$BF171,""),IF($A173="TOTAL",SUM(INDIRECT("AI4:AI"&amp;ROW()-1)),""))</f>
        <v/>
      </c>
      <c r="AJ173" s="6" t="str">
        <f ca="1">IF(AND($A173&lt;&gt;"",$A173&lt;&gt;"TOTAL"),IF(AND([4]PDI_DES__SUBUNIDAD_SECCIÓN_UBIC!$BH171&lt;&gt;"",[4]PDI_DES__SUBUNIDAD_SECCIÓN_UBIC!$BH171&lt;&gt;0),[4]PDI_DES__SUBUNIDAD_SECCIÓN_UBIC!$BH171,""),IF($A173="TOTAL",SUM(INDIRECT("AJ4:AJ"&amp;ROW()-1)),""))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IF(AND($A173&lt;&gt;"",$A173&lt;&gt;"TOTAL"),IF(AND([4]PDI_DES__SUBUNIDAD_SECCIÓN_UBIC!$BK171&lt;&gt;"",[4]PDI_DES__SUBUNIDAD_SECCIÓN_UBIC!$BK171&lt;&gt;0),[4]PDI_DES__SUBUNIDAD_SECCIÓN_UBIC!$BK171,""),IF($A173="TOTAL",SUM(INDIRECT("AL4:AL"&amp;ROW()-1)),""))</f>
        <v/>
      </c>
      <c r="AM173" s="6" t="str">
        <f ca="1">IF(AND($A173&lt;&gt;"",$A173&lt;&gt;"TOTAL"),IF(AND([4]PDI_DES__SUBUNIDAD_SECCIÓN_UBIC!$BM171&lt;&gt;"",[4]PDI_DES__SUBUNIDAD_SECCIÓN_UBIC!$BM171&lt;&gt;0),[4]PDI_DES__SUBUNIDAD_SECCIÓN_UBIC!$BM171,""),IF($A173="TOTAL",SUM(INDIRECT("AM4:AM"&amp;ROW()-1)),""))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IF(AND($A173&lt;&gt;"",$A173&lt;&gt;"TOTAL"),IF(AND([4]PDI_DES__SUBUNIDAD_SECCIÓN_UBIC!$BP171&lt;&gt;"",[4]PDI_DES__SUBUNIDAD_SECCIÓN_UBIC!$BP171&lt;&gt;0),[4]PDI_DES__SUBUNIDAD_SECCIÓN_UBIC!$BP171,""),IF($A173="TOTAL",SUM(INDIRECT("AO4:AO"&amp;ROW()-1)),""))</f>
        <v/>
      </c>
      <c r="AP173" s="6" t="str">
        <f ca="1">IF(AND($A173&lt;&gt;"",$A173&lt;&gt;"TOTAL"),IF(AND([4]PDI_DES__SUBUNIDAD_SECCIÓN_UBIC!$BR171&lt;&gt;"",[4]PDI_DES__SUBUNIDAD_SECCIÓN_UBIC!$BR171&lt;&gt;0),[4]PDI_DES__SUBUNIDAD_SECCIÓN_UBIC!$BR171,""),IF($A173="TOTAL",SUM(INDIRECT("AP4:AP"&amp;ROW()-1)),""))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IF(AND($A173&lt;&gt;"",$A173&lt;&gt;"TOTAL"),IF(AND([4]PDI_DES__SUBUNIDAD_SECCIÓN_UBIC!$BU171&lt;&gt;"",[4]PDI_DES__SUBUNIDAD_SECCIÓN_UBIC!$BU171&lt;&gt;0),[4]PDI_DES__SUBUNIDAD_SECCIÓN_UBIC!$BU171,""),IF($A173="TOTAL",SUM(INDIRECT("AR4:AR"&amp;ROW()-1)),""))</f>
        <v/>
      </c>
      <c r="AS173" s="6" t="str">
        <f ca="1">IF(AND($A173&lt;&gt;"",$A173&lt;&gt;"TOTAL"),IF(AND([4]PDI_DES__SUBUNIDAD_SECCIÓN_UBIC!$BW171&lt;&gt;"",[4]PDI_DES__SUBUNIDAD_SECCIÓN_UBIC!$BW171&lt;&gt;0),[4]PDI_DES__SUBUNIDAD_SECCIÓN_UBIC!$BW171,""),IF($A173="TOTAL",SUM(INDIRECT("AS4:AS"&amp;ROW()-1)),""))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IF(AND($A173&lt;&gt;"",$A173&lt;&gt;"TOTAL"),IF(AND([4]PDI_DES__SUBUNIDAD_SECCIÓN_UBIC!$BZ171&lt;&gt;"",[4]PDI_DES__SUBUNIDAD_SECCIÓN_UBIC!$BZ171&lt;&gt;0),[4]PDI_DES__SUBUNIDAD_SECCIÓN_UBIC!$BZ171,""),IF($A173="TOTAL",SUM(INDIRECT("AU4:AU"&amp;ROW()-1)),""))</f>
        <v/>
      </c>
      <c r="AV173" s="6" t="str">
        <f ca="1">IF(AND($A173&lt;&gt;"",$A173&lt;&gt;"TOTAL"),IF(AND([4]PDI_DES__SUBUNIDAD_SECCIÓN_UBIC!$CB171&lt;&gt;"",[4]PDI_DES__SUBUNIDAD_SECCIÓN_UBIC!$CB171&lt;&gt;0),[4]PDI_DES__SUBUNIDAD_SECCIÓN_UBIC!$CB171,""),IF($A173="TOTAL",SUM(INDIRECT("AV4:AV"&amp;ROW()-1)),""))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IF(AND($A173&lt;&gt;"",$A173&lt;&gt;"TOTAL"),IF(AND([4]PDI_DES__SUBUNIDAD_SECCIÓN_UBIC!$CE171&lt;&gt;"",[4]PDI_DES__SUBUNIDAD_SECCIÓN_UBIC!$CE171&lt;&gt;0),[4]PDI_DES__SUBUNIDAD_SECCIÓN_UBIC!$CE171,""),IF($A173="TOTAL",SUM(INDIRECT("AX4:AX"&amp;ROW()-1)),""))</f>
        <v/>
      </c>
      <c r="AY173" s="6" t="str">
        <f ca="1">IF(AND($A173&lt;&gt;"",$A173&lt;&gt;"TOTAL"),IF(AND([4]PDI_DES__SUBUNIDAD_SECCIÓN_UBIC!$CG171&lt;&gt;"",[4]PDI_DES__SUBUNIDAD_SECCIÓN_UBIC!$CG171&lt;&gt;0),[4]PDI_DES__SUBUNIDAD_SECCIÓN_UBIC!$CG171,""),IF($A173="TOTAL",SUM(INDIRECT("AY4:AY"&amp;ROW()-1)),""))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IF(AND($A173&lt;&gt;"",$A173&lt;&gt;"TOTAL"),IF(AND([4]PDI_DES__SUBUNIDAD_SECCIÓN_UBIC!$CJ171&lt;&gt;"",[4]PDI_DES__SUBUNIDAD_SECCIÓN_UBIC!$CJ171&lt;&gt;0),[4]PDI_DES__SUBUNIDAD_SECCIÓN_UBIC!$CJ171,""),IF($A173="TOTAL",SUM(INDIRECT("BA4:BA"&amp;ROW()-1)),""))</f>
        <v/>
      </c>
      <c r="BB173" s="6" t="str">
        <f ca="1">IF(AND($A173&lt;&gt;"",$A173&lt;&gt;"TOTAL"),IF(AND([4]PDI_DES__SUBUNIDAD_SECCIÓN_UBIC!$CL171&lt;&gt;"",[4]PDI_DES__SUBUNIDAD_SECCIÓN_UBIC!$CL171&lt;&gt;0),[4]PDI_DES__SUBUNIDAD_SECCIÓN_UBIC!$CL171,""),IF($A173="TOTAL",SUM(INDIRECT("BB4:BB"&amp;ROW()-1)),""))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IF(AND($A173&lt;&gt;"",$A173&lt;&gt;"TOTAL"),IF(AND([4]PDI_DES__SUBUNIDAD_SECCIÓN_UBIC!$CO171&lt;&gt;"",[4]PDI_DES__SUBUNIDAD_SECCIÓN_UBIC!$CO171&lt;&gt;0),[4]PDI_DES__SUBUNIDAD_SECCIÓN_UBIC!$CO171,""),IF($A173="TOTAL",SUM(INDIRECT("BD4:BD"&amp;ROW()-1)),""))</f>
        <v/>
      </c>
      <c r="BE173" s="6" t="str">
        <f ca="1">IF(AND($A173&lt;&gt;"",$A173&lt;&gt;"TOTAL"),IF(AND([4]PDI_DES__SUBUNIDAD_SECCIÓN_UBIC!$CQ171&lt;&gt;"",[4]PDI_DES__SUBUNIDAD_SECCIÓN_UBIC!$CQ171&lt;&gt;0),[4]PDI_DES__SUBUNIDAD_SECCIÓN_UBIC!$CQ171,""),IF($A173="TOTAL",SUM(INDIRECT("BE4:BE"&amp;ROW()-1)),""))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IF([4]PDI_DES__SUBUNIDAD_SECCIÓN_UBIC!$B172&lt;&gt;"",[4]PDI_DES__SUBUNIDAD_SECCIÓN_UBIC!$B172,IF(AND([4]PDI_DES__SUBUNIDAD_SECCIÓN_UBIC!$B172="",[4]PDI_DES__SUBUNIDAD_SECCIÓN_UBIC!$B173="",[4]PDI_DES__SUBUNIDAD_SECCIÓN_UBIC!$B171=""),"","TOTAL"))</f>
        <v/>
      </c>
      <c r="B174" s="6" t="str">
        <f ca="1">IF(AND($A174&lt;&gt;"",$A174&lt;&gt;"TOTAL"),IF(AND([4]PDI_DES__SUBUNIDAD_SECCIÓN_UBIC!$C172&lt;&gt;"",[4]PDI_DES__SUBUNIDAD_SECCIÓN_UBIC!$C172&lt;&gt;0),[4]PDI_DES__SUBUNIDAD_SECCIÓN_UBIC!$C172,""),IF($A174="TOTAL",SUM(INDIRECT("B4:B"&amp;ROW()-1)),""))</f>
        <v/>
      </c>
      <c r="C174" s="6" t="str">
        <f ca="1">IF(AND($A174&lt;&gt;"",$A174&lt;&gt;"TOTAL"),IF(AND([4]PDI_DES__SUBUNIDAD_SECCIÓN_UBIC!$E172&lt;&gt;"",[4]PDI_DES__SUBUNIDAD_SECCIÓN_UBIC!$E172&lt;&gt;0),[4]PDI_DES__SUBUNIDAD_SECCIÓN_UBIC!$E172,""),IF($A174="TOTAL",SUM(INDIRECT("C4:C"&amp;ROW()-1)),""))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IF(AND($A174&lt;&gt;"",$A174&lt;&gt;"TOTAL"),IF(AND([4]PDI_DES__SUBUNIDAD_SECCIÓN_UBIC!$H172&lt;&gt;"",[4]PDI_DES__SUBUNIDAD_SECCIÓN_UBIC!$H172&lt;&gt;0),[4]PDI_DES__SUBUNIDAD_SECCIÓN_UBIC!$H172,""),IF($A174="TOTAL",SUM(INDIRECT("E4:E"&amp;ROW()-1)),""))</f>
        <v/>
      </c>
      <c r="F174" s="6" t="str">
        <f ca="1">IF(AND($A174&lt;&gt;"",$A174&lt;&gt;"TOTAL"),IF(AND([4]PDI_DES__SUBUNIDAD_SECCIÓN_UBIC!$J172&lt;&gt;"",[4]PDI_DES__SUBUNIDAD_SECCIÓN_UBIC!$J172&lt;&gt;0),[4]PDI_DES__SUBUNIDAD_SECCIÓN_UBIC!$J172,""),IF($A174="TOTAL",SUM(INDIRECT("F4:F"&amp;ROW()-1)),""))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IF(AND($A174&lt;&gt;"",$A174&lt;&gt;"TOTAL"),IF(AND([4]PDI_DES__SUBUNIDAD_SECCIÓN_UBIC!$M172&lt;&gt;"",[4]PDI_DES__SUBUNIDAD_SECCIÓN_UBIC!$M172&lt;&gt;0),[4]PDI_DES__SUBUNIDAD_SECCIÓN_UBIC!$M172,""),IF($A174="TOTAL",SUM(INDIRECT("H4:H"&amp;ROW()-1)),""))</f>
        <v/>
      </c>
      <c r="I174" s="6" t="str">
        <f ca="1">IF(AND($A174&lt;&gt;"",$A174&lt;&gt;"TOTAL"),IF(AND([4]PDI_DES__SUBUNIDAD_SECCIÓN_UBIC!$O172&lt;&gt;"",[4]PDI_DES__SUBUNIDAD_SECCIÓN_UBIC!$O172&lt;&gt;0),[4]PDI_DES__SUBUNIDAD_SECCIÓN_UBIC!$O172,""),IF($A174="TOTAL",SUM(INDIRECT("I4:I"&amp;ROW()-1)),""))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IF(AND($A174&lt;&gt;"",$A174&lt;&gt;"TOTAL"),IF(AND([4]PDI_DES__SUBUNIDAD_SECCIÓN_UBIC!$R172&lt;&gt;"",[4]PDI_DES__SUBUNIDAD_SECCIÓN_UBIC!$R172&lt;&gt;0),[4]PDI_DES__SUBUNIDAD_SECCIÓN_UBIC!$R172,""),IF($A174="TOTAL",SUM(INDIRECT("K4:K"&amp;ROW()-1)),""))</f>
        <v/>
      </c>
      <c r="L174" s="6" t="str">
        <f ca="1">IF(AND($A174&lt;&gt;"",$A174&lt;&gt;"TOTAL"),IF(AND([4]PDI_DES__SUBUNIDAD_SECCIÓN_UBIC!$T172&lt;&gt;"",[4]PDI_DES__SUBUNIDAD_SECCIÓN_UBIC!$T172&lt;&gt;0),[4]PDI_DES__SUBUNIDAD_SECCIÓN_UBIC!$T172,""),IF($A174="TOTAL",SUM(INDIRECT("L4:L"&amp;ROW()-1)),""))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IF(AND($A174&lt;&gt;"",$A174&lt;&gt;"TOTAL"),IF(AND([4]PDI_DES__SUBUNIDAD_SECCIÓN_UBIC!$W172&lt;&gt;"",[4]PDI_DES__SUBUNIDAD_SECCIÓN_UBIC!$W172&lt;&gt;0),[4]PDI_DES__SUBUNIDAD_SECCIÓN_UBIC!$W172,""),IF($A174="TOTAL",SUM(INDIRECT("N4:N"&amp;ROW()-1)),""))</f>
        <v/>
      </c>
      <c r="O174" s="6" t="str">
        <f ca="1">IF(AND($A174&lt;&gt;"",$A174&lt;&gt;"TOTAL"),IF(AND([4]PDI_DES__SUBUNIDAD_SECCIÓN_UBIC!$Y172&lt;&gt;"",[4]PDI_DES__SUBUNIDAD_SECCIÓN_UBIC!$Y172&lt;&gt;0),[4]PDI_DES__SUBUNIDAD_SECCIÓN_UBIC!$Y172,""),IF($A174="TOTAL",SUM(INDIRECT("O4:O"&amp;ROW()-1)),""))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IF(AND($A174&lt;&gt;"",$A174&lt;&gt;"TOTAL"),IF(AND([4]PDI_DES__SUBUNIDAD_SECCIÓN_UBIC!$AB172&lt;&gt;"",[4]PDI_DES__SUBUNIDAD_SECCIÓN_UBIC!$AB172&lt;&gt;0),[4]PDI_DES__SUBUNIDAD_SECCIÓN_UBIC!$AB172,""),IF($A174="TOTAL",SUM(INDIRECT("Q4:Q"&amp;ROW()-1)),""))</f>
        <v/>
      </c>
      <c r="R174" s="6" t="str">
        <f ca="1">IF(AND($A174&lt;&gt;"",$A174&lt;&gt;"TOTAL"),IF(AND([4]PDI_DES__SUBUNIDAD_SECCIÓN_UBIC!$AD172&lt;&gt;"",[4]PDI_DES__SUBUNIDAD_SECCIÓN_UBIC!$AD172&lt;&gt;0),[4]PDI_DES__SUBUNIDAD_SECCIÓN_UBIC!$AD172,""),IF($A174="TOTAL",SUM(INDIRECT("R4:R"&amp;ROW()-1)),""))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IF(AND($A174&lt;&gt;"",$A174&lt;&gt;"TOTAL"),IF(AND([4]PDI_DES__SUBUNIDAD_SECCIÓN_UBIC!$AG172&lt;&gt;"",[4]PDI_DES__SUBUNIDAD_SECCIÓN_UBIC!$AG172&lt;&gt;0),[4]PDI_DES__SUBUNIDAD_SECCIÓN_UBIC!$AG172,""),IF($A174="TOTAL",SUM(INDIRECT("T4:T"&amp;ROW()-1)),""))</f>
        <v/>
      </c>
      <c r="U174" s="6" t="str">
        <f ca="1">IF(AND($A174&lt;&gt;"",$A174&lt;&gt;"TOTAL"),IF(AND([4]PDI_DES__SUBUNIDAD_SECCIÓN_UBIC!$AI172&lt;&gt;"",[4]PDI_DES__SUBUNIDAD_SECCIÓN_UBIC!$AI172&lt;&gt;0),[4]PDI_DES__SUBUNIDAD_SECCIÓN_UBIC!$AI172,""),IF($A174="TOTAL",SUM(INDIRECT("U4:U"&amp;ROW()-1)),""))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IF(AND($A174&lt;&gt;"",$A174&lt;&gt;"TOTAL"),IF(AND([4]PDI_DES__SUBUNIDAD_SECCIÓN_UBIC!$AL172&lt;&gt;"",[4]PDI_DES__SUBUNIDAD_SECCIÓN_UBIC!$AL172&lt;&gt;0),[4]PDI_DES__SUBUNIDAD_SECCIÓN_UBIC!$AL172,""),IF($A174="TOTAL",SUM(INDIRECT("W4:W"&amp;ROW()-1)),""))</f>
        <v/>
      </c>
      <c r="X174" s="6" t="str">
        <f ca="1">IF(AND($A174&lt;&gt;"",$A174&lt;&gt;"TOTAL"),IF(AND([4]PDI_DES__SUBUNIDAD_SECCIÓN_UBIC!$AN172&lt;&gt;"",[4]PDI_DES__SUBUNIDAD_SECCIÓN_UBIC!$AN172&lt;&gt;0),[4]PDI_DES__SUBUNIDAD_SECCIÓN_UBIC!$AN172,""),IF($A174="TOTAL",SUM(INDIRECT("X4:X"&amp;ROW()-1)),""))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IF(AND($A174&lt;&gt;"",$A174&lt;&gt;"TOTAL"),IF(AND([4]PDI_DES__SUBUNIDAD_SECCIÓN_UBIC!$AQ172&lt;&gt;"",[4]PDI_DES__SUBUNIDAD_SECCIÓN_UBIC!$AQ172&lt;&gt;0),[4]PDI_DES__SUBUNIDAD_SECCIÓN_UBIC!$AQ172,""),IF($A174="TOTAL",SUM(INDIRECT("Z4:Z"&amp;ROW()-1)),""))</f>
        <v/>
      </c>
      <c r="AA174" s="6" t="str">
        <f ca="1">IF(AND($A174&lt;&gt;"",$A174&lt;&gt;"TOTAL"),IF(AND([4]PDI_DES__SUBUNIDAD_SECCIÓN_UBIC!$AS172&lt;&gt;"",[4]PDI_DES__SUBUNIDAD_SECCIÓN_UBIC!$AS172&lt;&gt;0),[4]PDI_DES__SUBUNIDAD_SECCIÓN_UBIC!$AS172,""),IF($A174="TOTAL",SUM(INDIRECT("AA4:AA"&amp;ROW()-1)),""))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IF(AND($A174&lt;&gt;"",$A174&lt;&gt;"TOTAL"),IF(AND([4]PDI_DES__SUBUNIDAD_SECCIÓN_UBIC!$AV172&lt;&gt;"",[4]PDI_DES__SUBUNIDAD_SECCIÓN_UBIC!$AV172&lt;&gt;0),[4]PDI_DES__SUBUNIDAD_SECCIÓN_UBIC!$AV172,""),IF($A174="TOTAL",SUM(INDIRECT("AC4:AC"&amp;ROW()-1)),""))</f>
        <v/>
      </c>
      <c r="AD174" s="6" t="str">
        <f ca="1">IF(AND($A174&lt;&gt;"",$A174&lt;&gt;"TOTAL"),IF(AND([4]PDI_DES__SUBUNIDAD_SECCIÓN_UBIC!$AX172&lt;&gt;"",[4]PDI_DES__SUBUNIDAD_SECCIÓN_UBIC!$AX172&lt;&gt;0),[4]PDI_DES__SUBUNIDAD_SECCIÓN_UBIC!$AX172,""),IF($A174="TOTAL",SUM(INDIRECT("AD4:AD"&amp;ROW()-1)),""))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IF(AND($A174&lt;&gt;"",$A174&lt;&gt;"TOTAL"),IF(AND([4]PDI_DES__SUBUNIDAD_SECCIÓN_UBIC!$BA172&lt;&gt;"",[4]PDI_DES__SUBUNIDAD_SECCIÓN_UBIC!$BA172&lt;&gt;0),[4]PDI_DES__SUBUNIDAD_SECCIÓN_UBIC!$BA172,""),IF($A174="TOTAL",SUM(INDIRECT("AF4:AF"&amp;ROW()-1)),""))</f>
        <v/>
      </c>
      <c r="AG174" s="6" t="str">
        <f ca="1">IF(AND($A174&lt;&gt;"",$A174&lt;&gt;"TOTAL"),IF(AND([4]PDI_DES__SUBUNIDAD_SECCIÓN_UBIC!$BC172&lt;&gt;"",[4]PDI_DES__SUBUNIDAD_SECCIÓN_UBIC!$BC172&lt;&gt;0),[4]PDI_DES__SUBUNIDAD_SECCIÓN_UBIC!$BC172,""),IF($A174="TOTAL",SUM(INDIRECT("AG4:AG"&amp;ROW()-1)),""))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IF(AND($A174&lt;&gt;"",$A174&lt;&gt;"TOTAL"),IF(AND([4]PDI_DES__SUBUNIDAD_SECCIÓN_UBIC!$BF172&lt;&gt;"",[4]PDI_DES__SUBUNIDAD_SECCIÓN_UBIC!$BF172&lt;&gt;0),[4]PDI_DES__SUBUNIDAD_SECCIÓN_UBIC!$BF172,""),IF($A174="TOTAL",SUM(INDIRECT("AI4:AI"&amp;ROW()-1)),""))</f>
        <v/>
      </c>
      <c r="AJ174" s="6" t="str">
        <f ca="1">IF(AND($A174&lt;&gt;"",$A174&lt;&gt;"TOTAL"),IF(AND([4]PDI_DES__SUBUNIDAD_SECCIÓN_UBIC!$BH172&lt;&gt;"",[4]PDI_DES__SUBUNIDAD_SECCIÓN_UBIC!$BH172&lt;&gt;0),[4]PDI_DES__SUBUNIDAD_SECCIÓN_UBIC!$BH172,""),IF($A174="TOTAL",SUM(INDIRECT("AJ4:AJ"&amp;ROW()-1)),""))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IF(AND($A174&lt;&gt;"",$A174&lt;&gt;"TOTAL"),IF(AND([4]PDI_DES__SUBUNIDAD_SECCIÓN_UBIC!$BK172&lt;&gt;"",[4]PDI_DES__SUBUNIDAD_SECCIÓN_UBIC!$BK172&lt;&gt;0),[4]PDI_DES__SUBUNIDAD_SECCIÓN_UBIC!$BK172,""),IF($A174="TOTAL",SUM(INDIRECT("AL4:AL"&amp;ROW()-1)),""))</f>
        <v/>
      </c>
      <c r="AM174" s="6" t="str">
        <f ca="1">IF(AND($A174&lt;&gt;"",$A174&lt;&gt;"TOTAL"),IF(AND([4]PDI_DES__SUBUNIDAD_SECCIÓN_UBIC!$BM172&lt;&gt;"",[4]PDI_DES__SUBUNIDAD_SECCIÓN_UBIC!$BM172&lt;&gt;0),[4]PDI_DES__SUBUNIDAD_SECCIÓN_UBIC!$BM172,""),IF($A174="TOTAL",SUM(INDIRECT("AM4:AM"&amp;ROW()-1)),""))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IF(AND($A174&lt;&gt;"",$A174&lt;&gt;"TOTAL"),IF(AND([4]PDI_DES__SUBUNIDAD_SECCIÓN_UBIC!$BP172&lt;&gt;"",[4]PDI_DES__SUBUNIDAD_SECCIÓN_UBIC!$BP172&lt;&gt;0),[4]PDI_DES__SUBUNIDAD_SECCIÓN_UBIC!$BP172,""),IF($A174="TOTAL",SUM(INDIRECT("AO4:AO"&amp;ROW()-1)),""))</f>
        <v/>
      </c>
      <c r="AP174" s="6" t="str">
        <f ca="1">IF(AND($A174&lt;&gt;"",$A174&lt;&gt;"TOTAL"),IF(AND([4]PDI_DES__SUBUNIDAD_SECCIÓN_UBIC!$BR172&lt;&gt;"",[4]PDI_DES__SUBUNIDAD_SECCIÓN_UBIC!$BR172&lt;&gt;0),[4]PDI_DES__SUBUNIDAD_SECCIÓN_UBIC!$BR172,""),IF($A174="TOTAL",SUM(INDIRECT("AP4:AP"&amp;ROW()-1)),""))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IF(AND($A174&lt;&gt;"",$A174&lt;&gt;"TOTAL"),IF(AND([4]PDI_DES__SUBUNIDAD_SECCIÓN_UBIC!$BU172&lt;&gt;"",[4]PDI_DES__SUBUNIDAD_SECCIÓN_UBIC!$BU172&lt;&gt;0),[4]PDI_DES__SUBUNIDAD_SECCIÓN_UBIC!$BU172,""),IF($A174="TOTAL",SUM(INDIRECT("AR4:AR"&amp;ROW()-1)),""))</f>
        <v/>
      </c>
      <c r="AS174" s="6" t="str">
        <f ca="1">IF(AND($A174&lt;&gt;"",$A174&lt;&gt;"TOTAL"),IF(AND([4]PDI_DES__SUBUNIDAD_SECCIÓN_UBIC!$BW172&lt;&gt;"",[4]PDI_DES__SUBUNIDAD_SECCIÓN_UBIC!$BW172&lt;&gt;0),[4]PDI_DES__SUBUNIDAD_SECCIÓN_UBIC!$BW172,""),IF($A174="TOTAL",SUM(INDIRECT("AS4:AS"&amp;ROW()-1)),""))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IF(AND($A174&lt;&gt;"",$A174&lt;&gt;"TOTAL"),IF(AND([4]PDI_DES__SUBUNIDAD_SECCIÓN_UBIC!$BZ172&lt;&gt;"",[4]PDI_DES__SUBUNIDAD_SECCIÓN_UBIC!$BZ172&lt;&gt;0),[4]PDI_DES__SUBUNIDAD_SECCIÓN_UBIC!$BZ172,""),IF($A174="TOTAL",SUM(INDIRECT("AU4:AU"&amp;ROW()-1)),""))</f>
        <v/>
      </c>
      <c r="AV174" s="6" t="str">
        <f ca="1">IF(AND($A174&lt;&gt;"",$A174&lt;&gt;"TOTAL"),IF(AND([4]PDI_DES__SUBUNIDAD_SECCIÓN_UBIC!$CB172&lt;&gt;"",[4]PDI_DES__SUBUNIDAD_SECCIÓN_UBIC!$CB172&lt;&gt;0),[4]PDI_DES__SUBUNIDAD_SECCIÓN_UBIC!$CB172,""),IF($A174="TOTAL",SUM(INDIRECT("AV4:AV"&amp;ROW()-1)),""))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IF(AND($A174&lt;&gt;"",$A174&lt;&gt;"TOTAL"),IF(AND([4]PDI_DES__SUBUNIDAD_SECCIÓN_UBIC!$CE172&lt;&gt;"",[4]PDI_DES__SUBUNIDAD_SECCIÓN_UBIC!$CE172&lt;&gt;0),[4]PDI_DES__SUBUNIDAD_SECCIÓN_UBIC!$CE172,""),IF($A174="TOTAL",SUM(INDIRECT("AX4:AX"&amp;ROW()-1)),""))</f>
        <v/>
      </c>
      <c r="AY174" s="6" t="str">
        <f ca="1">IF(AND($A174&lt;&gt;"",$A174&lt;&gt;"TOTAL"),IF(AND([4]PDI_DES__SUBUNIDAD_SECCIÓN_UBIC!$CG172&lt;&gt;"",[4]PDI_DES__SUBUNIDAD_SECCIÓN_UBIC!$CG172&lt;&gt;0),[4]PDI_DES__SUBUNIDAD_SECCIÓN_UBIC!$CG172,""),IF($A174="TOTAL",SUM(INDIRECT("AY4:AY"&amp;ROW()-1)),""))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IF(AND($A174&lt;&gt;"",$A174&lt;&gt;"TOTAL"),IF(AND([4]PDI_DES__SUBUNIDAD_SECCIÓN_UBIC!$CJ172&lt;&gt;"",[4]PDI_DES__SUBUNIDAD_SECCIÓN_UBIC!$CJ172&lt;&gt;0),[4]PDI_DES__SUBUNIDAD_SECCIÓN_UBIC!$CJ172,""),IF($A174="TOTAL",SUM(INDIRECT("BA4:BA"&amp;ROW()-1)),""))</f>
        <v/>
      </c>
      <c r="BB174" s="6" t="str">
        <f ca="1">IF(AND($A174&lt;&gt;"",$A174&lt;&gt;"TOTAL"),IF(AND([4]PDI_DES__SUBUNIDAD_SECCIÓN_UBIC!$CL172&lt;&gt;"",[4]PDI_DES__SUBUNIDAD_SECCIÓN_UBIC!$CL172&lt;&gt;0),[4]PDI_DES__SUBUNIDAD_SECCIÓN_UBIC!$CL172,""),IF($A174="TOTAL",SUM(INDIRECT("BB4:BB"&amp;ROW()-1)),""))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IF(AND($A174&lt;&gt;"",$A174&lt;&gt;"TOTAL"),IF(AND([4]PDI_DES__SUBUNIDAD_SECCIÓN_UBIC!$CO172&lt;&gt;"",[4]PDI_DES__SUBUNIDAD_SECCIÓN_UBIC!$CO172&lt;&gt;0),[4]PDI_DES__SUBUNIDAD_SECCIÓN_UBIC!$CO172,""),IF($A174="TOTAL",SUM(INDIRECT("BD4:BD"&amp;ROW()-1)),""))</f>
        <v/>
      </c>
      <c r="BE174" s="6" t="str">
        <f ca="1">IF(AND($A174&lt;&gt;"",$A174&lt;&gt;"TOTAL"),IF(AND([4]PDI_DES__SUBUNIDAD_SECCIÓN_UBIC!$CQ172&lt;&gt;"",[4]PDI_DES__SUBUNIDAD_SECCIÓN_UBIC!$CQ172&lt;&gt;0),[4]PDI_DES__SUBUNIDAD_SECCIÓN_UBIC!$CQ172,""),IF($A174="TOTAL",SUM(INDIRECT("BE4:BE"&amp;ROW()-1)),""))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IF([4]PDI_DES__SUBUNIDAD_SECCIÓN_UBIC!$B173&lt;&gt;"",[4]PDI_DES__SUBUNIDAD_SECCIÓN_UBIC!$B173,IF(AND([4]PDI_DES__SUBUNIDAD_SECCIÓN_UBIC!$B173="",[4]PDI_DES__SUBUNIDAD_SECCIÓN_UBIC!$B174="",[4]PDI_DES__SUBUNIDAD_SECCIÓN_UBIC!$B172=""),"","TOTAL"))</f>
        <v/>
      </c>
      <c r="B175" s="6" t="str">
        <f ca="1">IF(AND($A175&lt;&gt;"",$A175&lt;&gt;"TOTAL"),IF(AND([4]PDI_DES__SUBUNIDAD_SECCIÓN_UBIC!$C173&lt;&gt;"",[4]PDI_DES__SUBUNIDAD_SECCIÓN_UBIC!$C173&lt;&gt;0),[4]PDI_DES__SUBUNIDAD_SECCIÓN_UBIC!$C173,""),IF($A175="TOTAL",SUM(INDIRECT("B4:B"&amp;ROW()-1)),""))</f>
        <v/>
      </c>
      <c r="C175" s="6" t="str">
        <f ca="1">IF(AND($A175&lt;&gt;"",$A175&lt;&gt;"TOTAL"),IF(AND([4]PDI_DES__SUBUNIDAD_SECCIÓN_UBIC!$E173&lt;&gt;"",[4]PDI_DES__SUBUNIDAD_SECCIÓN_UBIC!$E173&lt;&gt;0),[4]PDI_DES__SUBUNIDAD_SECCIÓN_UBIC!$E173,""),IF($A175="TOTAL",SUM(INDIRECT("C4:C"&amp;ROW()-1)),""))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IF(AND($A175&lt;&gt;"",$A175&lt;&gt;"TOTAL"),IF(AND([4]PDI_DES__SUBUNIDAD_SECCIÓN_UBIC!$H173&lt;&gt;"",[4]PDI_DES__SUBUNIDAD_SECCIÓN_UBIC!$H173&lt;&gt;0),[4]PDI_DES__SUBUNIDAD_SECCIÓN_UBIC!$H173,""),IF($A175="TOTAL",SUM(INDIRECT("E4:E"&amp;ROW()-1)),""))</f>
        <v/>
      </c>
      <c r="F175" s="6" t="str">
        <f ca="1">IF(AND($A175&lt;&gt;"",$A175&lt;&gt;"TOTAL"),IF(AND([4]PDI_DES__SUBUNIDAD_SECCIÓN_UBIC!$J173&lt;&gt;"",[4]PDI_DES__SUBUNIDAD_SECCIÓN_UBIC!$J173&lt;&gt;0),[4]PDI_DES__SUBUNIDAD_SECCIÓN_UBIC!$J173,""),IF($A175="TOTAL",SUM(INDIRECT("F4:F"&amp;ROW()-1)),""))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IF(AND($A175&lt;&gt;"",$A175&lt;&gt;"TOTAL"),IF(AND([4]PDI_DES__SUBUNIDAD_SECCIÓN_UBIC!$M173&lt;&gt;"",[4]PDI_DES__SUBUNIDAD_SECCIÓN_UBIC!$M173&lt;&gt;0),[4]PDI_DES__SUBUNIDAD_SECCIÓN_UBIC!$M173,""),IF($A175="TOTAL",SUM(INDIRECT("H4:H"&amp;ROW()-1)),""))</f>
        <v/>
      </c>
      <c r="I175" s="6" t="str">
        <f ca="1">IF(AND($A175&lt;&gt;"",$A175&lt;&gt;"TOTAL"),IF(AND([4]PDI_DES__SUBUNIDAD_SECCIÓN_UBIC!$O173&lt;&gt;"",[4]PDI_DES__SUBUNIDAD_SECCIÓN_UBIC!$O173&lt;&gt;0),[4]PDI_DES__SUBUNIDAD_SECCIÓN_UBIC!$O173,""),IF($A175="TOTAL",SUM(INDIRECT("I4:I"&amp;ROW()-1)),""))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IF(AND($A175&lt;&gt;"",$A175&lt;&gt;"TOTAL"),IF(AND([4]PDI_DES__SUBUNIDAD_SECCIÓN_UBIC!$R173&lt;&gt;"",[4]PDI_DES__SUBUNIDAD_SECCIÓN_UBIC!$R173&lt;&gt;0),[4]PDI_DES__SUBUNIDAD_SECCIÓN_UBIC!$R173,""),IF($A175="TOTAL",SUM(INDIRECT("K4:K"&amp;ROW()-1)),""))</f>
        <v/>
      </c>
      <c r="L175" s="6" t="str">
        <f ca="1">IF(AND($A175&lt;&gt;"",$A175&lt;&gt;"TOTAL"),IF(AND([4]PDI_DES__SUBUNIDAD_SECCIÓN_UBIC!$T173&lt;&gt;"",[4]PDI_DES__SUBUNIDAD_SECCIÓN_UBIC!$T173&lt;&gt;0),[4]PDI_DES__SUBUNIDAD_SECCIÓN_UBIC!$T173,""),IF($A175="TOTAL",SUM(INDIRECT("L4:L"&amp;ROW()-1)),""))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IF(AND($A175&lt;&gt;"",$A175&lt;&gt;"TOTAL"),IF(AND([4]PDI_DES__SUBUNIDAD_SECCIÓN_UBIC!$W173&lt;&gt;"",[4]PDI_DES__SUBUNIDAD_SECCIÓN_UBIC!$W173&lt;&gt;0),[4]PDI_DES__SUBUNIDAD_SECCIÓN_UBIC!$W173,""),IF($A175="TOTAL",SUM(INDIRECT("N4:N"&amp;ROW()-1)),""))</f>
        <v/>
      </c>
      <c r="O175" s="6" t="str">
        <f ca="1">IF(AND($A175&lt;&gt;"",$A175&lt;&gt;"TOTAL"),IF(AND([4]PDI_DES__SUBUNIDAD_SECCIÓN_UBIC!$Y173&lt;&gt;"",[4]PDI_DES__SUBUNIDAD_SECCIÓN_UBIC!$Y173&lt;&gt;0),[4]PDI_DES__SUBUNIDAD_SECCIÓN_UBIC!$Y173,""),IF($A175="TOTAL",SUM(INDIRECT("O4:O"&amp;ROW()-1)),""))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IF(AND($A175&lt;&gt;"",$A175&lt;&gt;"TOTAL"),IF(AND([4]PDI_DES__SUBUNIDAD_SECCIÓN_UBIC!$AB173&lt;&gt;"",[4]PDI_DES__SUBUNIDAD_SECCIÓN_UBIC!$AB173&lt;&gt;0),[4]PDI_DES__SUBUNIDAD_SECCIÓN_UBIC!$AB173,""),IF($A175="TOTAL",SUM(INDIRECT("Q4:Q"&amp;ROW()-1)),""))</f>
        <v/>
      </c>
      <c r="R175" s="6" t="str">
        <f ca="1">IF(AND($A175&lt;&gt;"",$A175&lt;&gt;"TOTAL"),IF(AND([4]PDI_DES__SUBUNIDAD_SECCIÓN_UBIC!$AD173&lt;&gt;"",[4]PDI_DES__SUBUNIDAD_SECCIÓN_UBIC!$AD173&lt;&gt;0),[4]PDI_DES__SUBUNIDAD_SECCIÓN_UBIC!$AD173,""),IF($A175="TOTAL",SUM(INDIRECT("R4:R"&amp;ROW()-1)),""))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IF(AND($A175&lt;&gt;"",$A175&lt;&gt;"TOTAL"),IF(AND([4]PDI_DES__SUBUNIDAD_SECCIÓN_UBIC!$AG173&lt;&gt;"",[4]PDI_DES__SUBUNIDAD_SECCIÓN_UBIC!$AG173&lt;&gt;0),[4]PDI_DES__SUBUNIDAD_SECCIÓN_UBIC!$AG173,""),IF($A175="TOTAL",SUM(INDIRECT("T4:T"&amp;ROW()-1)),""))</f>
        <v/>
      </c>
      <c r="U175" s="6" t="str">
        <f ca="1">IF(AND($A175&lt;&gt;"",$A175&lt;&gt;"TOTAL"),IF(AND([4]PDI_DES__SUBUNIDAD_SECCIÓN_UBIC!$AI173&lt;&gt;"",[4]PDI_DES__SUBUNIDAD_SECCIÓN_UBIC!$AI173&lt;&gt;0),[4]PDI_DES__SUBUNIDAD_SECCIÓN_UBIC!$AI173,""),IF($A175="TOTAL",SUM(INDIRECT("U4:U"&amp;ROW()-1)),""))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IF(AND($A175&lt;&gt;"",$A175&lt;&gt;"TOTAL"),IF(AND([4]PDI_DES__SUBUNIDAD_SECCIÓN_UBIC!$AL173&lt;&gt;"",[4]PDI_DES__SUBUNIDAD_SECCIÓN_UBIC!$AL173&lt;&gt;0),[4]PDI_DES__SUBUNIDAD_SECCIÓN_UBIC!$AL173,""),IF($A175="TOTAL",SUM(INDIRECT("W4:W"&amp;ROW()-1)),""))</f>
        <v/>
      </c>
      <c r="X175" s="6" t="str">
        <f ca="1">IF(AND($A175&lt;&gt;"",$A175&lt;&gt;"TOTAL"),IF(AND([4]PDI_DES__SUBUNIDAD_SECCIÓN_UBIC!$AN173&lt;&gt;"",[4]PDI_DES__SUBUNIDAD_SECCIÓN_UBIC!$AN173&lt;&gt;0),[4]PDI_DES__SUBUNIDAD_SECCIÓN_UBIC!$AN173,""),IF($A175="TOTAL",SUM(INDIRECT("X4:X"&amp;ROW()-1)),""))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IF(AND($A175&lt;&gt;"",$A175&lt;&gt;"TOTAL"),IF(AND([4]PDI_DES__SUBUNIDAD_SECCIÓN_UBIC!$AQ173&lt;&gt;"",[4]PDI_DES__SUBUNIDAD_SECCIÓN_UBIC!$AQ173&lt;&gt;0),[4]PDI_DES__SUBUNIDAD_SECCIÓN_UBIC!$AQ173,""),IF($A175="TOTAL",SUM(INDIRECT("Z4:Z"&amp;ROW()-1)),""))</f>
        <v/>
      </c>
      <c r="AA175" s="6" t="str">
        <f ca="1">IF(AND($A175&lt;&gt;"",$A175&lt;&gt;"TOTAL"),IF(AND([4]PDI_DES__SUBUNIDAD_SECCIÓN_UBIC!$AS173&lt;&gt;"",[4]PDI_DES__SUBUNIDAD_SECCIÓN_UBIC!$AS173&lt;&gt;0),[4]PDI_DES__SUBUNIDAD_SECCIÓN_UBIC!$AS173,""),IF($A175="TOTAL",SUM(INDIRECT("AA4:AA"&amp;ROW()-1)),""))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IF(AND($A175&lt;&gt;"",$A175&lt;&gt;"TOTAL"),IF(AND([4]PDI_DES__SUBUNIDAD_SECCIÓN_UBIC!$AV173&lt;&gt;"",[4]PDI_DES__SUBUNIDAD_SECCIÓN_UBIC!$AV173&lt;&gt;0),[4]PDI_DES__SUBUNIDAD_SECCIÓN_UBIC!$AV173,""),IF($A175="TOTAL",SUM(INDIRECT("AC4:AC"&amp;ROW()-1)),""))</f>
        <v/>
      </c>
      <c r="AD175" s="6" t="str">
        <f ca="1">IF(AND($A175&lt;&gt;"",$A175&lt;&gt;"TOTAL"),IF(AND([4]PDI_DES__SUBUNIDAD_SECCIÓN_UBIC!$AX173&lt;&gt;"",[4]PDI_DES__SUBUNIDAD_SECCIÓN_UBIC!$AX173&lt;&gt;0),[4]PDI_DES__SUBUNIDAD_SECCIÓN_UBIC!$AX173,""),IF($A175="TOTAL",SUM(INDIRECT("AD4:AD"&amp;ROW()-1)),""))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IF(AND($A175&lt;&gt;"",$A175&lt;&gt;"TOTAL"),IF(AND([4]PDI_DES__SUBUNIDAD_SECCIÓN_UBIC!$BA173&lt;&gt;"",[4]PDI_DES__SUBUNIDAD_SECCIÓN_UBIC!$BA173&lt;&gt;0),[4]PDI_DES__SUBUNIDAD_SECCIÓN_UBIC!$BA173,""),IF($A175="TOTAL",SUM(INDIRECT("AF4:AF"&amp;ROW()-1)),""))</f>
        <v/>
      </c>
      <c r="AG175" s="6" t="str">
        <f ca="1">IF(AND($A175&lt;&gt;"",$A175&lt;&gt;"TOTAL"),IF(AND([4]PDI_DES__SUBUNIDAD_SECCIÓN_UBIC!$BC173&lt;&gt;"",[4]PDI_DES__SUBUNIDAD_SECCIÓN_UBIC!$BC173&lt;&gt;0),[4]PDI_DES__SUBUNIDAD_SECCIÓN_UBIC!$BC173,""),IF($A175="TOTAL",SUM(INDIRECT("AG4:AG"&amp;ROW()-1)),""))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IF(AND($A175&lt;&gt;"",$A175&lt;&gt;"TOTAL"),IF(AND([4]PDI_DES__SUBUNIDAD_SECCIÓN_UBIC!$BF173&lt;&gt;"",[4]PDI_DES__SUBUNIDAD_SECCIÓN_UBIC!$BF173&lt;&gt;0),[4]PDI_DES__SUBUNIDAD_SECCIÓN_UBIC!$BF173,""),IF($A175="TOTAL",SUM(INDIRECT("AI4:AI"&amp;ROW()-1)),""))</f>
        <v/>
      </c>
      <c r="AJ175" s="6" t="str">
        <f ca="1">IF(AND($A175&lt;&gt;"",$A175&lt;&gt;"TOTAL"),IF(AND([4]PDI_DES__SUBUNIDAD_SECCIÓN_UBIC!$BH173&lt;&gt;"",[4]PDI_DES__SUBUNIDAD_SECCIÓN_UBIC!$BH173&lt;&gt;0),[4]PDI_DES__SUBUNIDAD_SECCIÓN_UBIC!$BH173,""),IF($A175="TOTAL",SUM(INDIRECT("AJ4:AJ"&amp;ROW()-1)),""))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IF(AND($A175&lt;&gt;"",$A175&lt;&gt;"TOTAL"),IF(AND([4]PDI_DES__SUBUNIDAD_SECCIÓN_UBIC!$BK173&lt;&gt;"",[4]PDI_DES__SUBUNIDAD_SECCIÓN_UBIC!$BK173&lt;&gt;0),[4]PDI_DES__SUBUNIDAD_SECCIÓN_UBIC!$BK173,""),IF($A175="TOTAL",SUM(INDIRECT("AL4:AL"&amp;ROW()-1)),""))</f>
        <v/>
      </c>
      <c r="AM175" s="6" t="str">
        <f ca="1">IF(AND($A175&lt;&gt;"",$A175&lt;&gt;"TOTAL"),IF(AND([4]PDI_DES__SUBUNIDAD_SECCIÓN_UBIC!$BM173&lt;&gt;"",[4]PDI_DES__SUBUNIDAD_SECCIÓN_UBIC!$BM173&lt;&gt;0),[4]PDI_DES__SUBUNIDAD_SECCIÓN_UBIC!$BM173,""),IF($A175="TOTAL",SUM(INDIRECT("AM4:AM"&amp;ROW()-1)),""))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IF(AND($A175&lt;&gt;"",$A175&lt;&gt;"TOTAL"),IF(AND([4]PDI_DES__SUBUNIDAD_SECCIÓN_UBIC!$BP173&lt;&gt;"",[4]PDI_DES__SUBUNIDAD_SECCIÓN_UBIC!$BP173&lt;&gt;0),[4]PDI_DES__SUBUNIDAD_SECCIÓN_UBIC!$BP173,""),IF($A175="TOTAL",SUM(INDIRECT("AO4:AO"&amp;ROW()-1)),""))</f>
        <v/>
      </c>
      <c r="AP175" s="6" t="str">
        <f ca="1">IF(AND($A175&lt;&gt;"",$A175&lt;&gt;"TOTAL"),IF(AND([4]PDI_DES__SUBUNIDAD_SECCIÓN_UBIC!$BR173&lt;&gt;"",[4]PDI_DES__SUBUNIDAD_SECCIÓN_UBIC!$BR173&lt;&gt;0),[4]PDI_DES__SUBUNIDAD_SECCIÓN_UBIC!$BR173,""),IF($A175="TOTAL",SUM(INDIRECT("AP4:AP"&amp;ROW()-1)),""))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IF(AND($A175&lt;&gt;"",$A175&lt;&gt;"TOTAL"),IF(AND([4]PDI_DES__SUBUNIDAD_SECCIÓN_UBIC!$BU173&lt;&gt;"",[4]PDI_DES__SUBUNIDAD_SECCIÓN_UBIC!$BU173&lt;&gt;0),[4]PDI_DES__SUBUNIDAD_SECCIÓN_UBIC!$BU173,""),IF($A175="TOTAL",SUM(INDIRECT("AR4:AR"&amp;ROW()-1)),""))</f>
        <v/>
      </c>
      <c r="AS175" s="6" t="str">
        <f ca="1">IF(AND($A175&lt;&gt;"",$A175&lt;&gt;"TOTAL"),IF(AND([4]PDI_DES__SUBUNIDAD_SECCIÓN_UBIC!$BW173&lt;&gt;"",[4]PDI_DES__SUBUNIDAD_SECCIÓN_UBIC!$BW173&lt;&gt;0),[4]PDI_DES__SUBUNIDAD_SECCIÓN_UBIC!$BW173,""),IF($A175="TOTAL",SUM(INDIRECT("AS4:AS"&amp;ROW()-1)),""))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IF(AND($A175&lt;&gt;"",$A175&lt;&gt;"TOTAL"),IF(AND([4]PDI_DES__SUBUNIDAD_SECCIÓN_UBIC!$BZ173&lt;&gt;"",[4]PDI_DES__SUBUNIDAD_SECCIÓN_UBIC!$BZ173&lt;&gt;0),[4]PDI_DES__SUBUNIDAD_SECCIÓN_UBIC!$BZ173,""),IF($A175="TOTAL",SUM(INDIRECT("AU4:AU"&amp;ROW()-1)),""))</f>
        <v/>
      </c>
      <c r="AV175" s="6" t="str">
        <f ca="1">IF(AND($A175&lt;&gt;"",$A175&lt;&gt;"TOTAL"),IF(AND([4]PDI_DES__SUBUNIDAD_SECCIÓN_UBIC!$CB173&lt;&gt;"",[4]PDI_DES__SUBUNIDAD_SECCIÓN_UBIC!$CB173&lt;&gt;0),[4]PDI_DES__SUBUNIDAD_SECCIÓN_UBIC!$CB173,""),IF($A175="TOTAL",SUM(INDIRECT("AV4:AV"&amp;ROW()-1)),""))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IF(AND($A175&lt;&gt;"",$A175&lt;&gt;"TOTAL"),IF(AND([4]PDI_DES__SUBUNIDAD_SECCIÓN_UBIC!$CE173&lt;&gt;"",[4]PDI_DES__SUBUNIDAD_SECCIÓN_UBIC!$CE173&lt;&gt;0),[4]PDI_DES__SUBUNIDAD_SECCIÓN_UBIC!$CE173,""),IF($A175="TOTAL",SUM(INDIRECT("AX4:AX"&amp;ROW()-1)),""))</f>
        <v/>
      </c>
      <c r="AY175" s="6" t="str">
        <f ca="1">IF(AND($A175&lt;&gt;"",$A175&lt;&gt;"TOTAL"),IF(AND([4]PDI_DES__SUBUNIDAD_SECCIÓN_UBIC!$CG173&lt;&gt;"",[4]PDI_DES__SUBUNIDAD_SECCIÓN_UBIC!$CG173&lt;&gt;0),[4]PDI_DES__SUBUNIDAD_SECCIÓN_UBIC!$CG173,""),IF($A175="TOTAL",SUM(INDIRECT("AY4:AY"&amp;ROW()-1)),""))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IF(AND($A175&lt;&gt;"",$A175&lt;&gt;"TOTAL"),IF(AND([4]PDI_DES__SUBUNIDAD_SECCIÓN_UBIC!$CJ173&lt;&gt;"",[4]PDI_DES__SUBUNIDAD_SECCIÓN_UBIC!$CJ173&lt;&gt;0),[4]PDI_DES__SUBUNIDAD_SECCIÓN_UBIC!$CJ173,""),IF($A175="TOTAL",SUM(INDIRECT("BA4:BA"&amp;ROW()-1)),""))</f>
        <v/>
      </c>
      <c r="BB175" s="6" t="str">
        <f ca="1">IF(AND($A175&lt;&gt;"",$A175&lt;&gt;"TOTAL"),IF(AND([4]PDI_DES__SUBUNIDAD_SECCIÓN_UBIC!$CL173&lt;&gt;"",[4]PDI_DES__SUBUNIDAD_SECCIÓN_UBIC!$CL173&lt;&gt;0),[4]PDI_DES__SUBUNIDAD_SECCIÓN_UBIC!$CL173,""),IF($A175="TOTAL",SUM(INDIRECT("BB4:BB"&amp;ROW()-1)),""))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IF(AND($A175&lt;&gt;"",$A175&lt;&gt;"TOTAL"),IF(AND([4]PDI_DES__SUBUNIDAD_SECCIÓN_UBIC!$CO173&lt;&gt;"",[4]PDI_DES__SUBUNIDAD_SECCIÓN_UBIC!$CO173&lt;&gt;0),[4]PDI_DES__SUBUNIDAD_SECCIÓN_UBIC!$CO173,""),IF($A175="TOTAL",SUM(INDIRECT("BD4:BD"&amp;ROW()-1)),""))</f>
        <v/>
      </c>
      <c r="BE175" s="6" t="str">
        <f ca="1">IF(AND($A175&lt;&gt;"",$A175&lt;&gt;"TOTAL"),IF(AND([4]PDI_DES__SUBUNIDAD_SECCIÓN_UBIC!$CQ173&lt;&gt;"",[4]PDI_DES__SUBUNIDAD_SECCIÓN_UBIC!$CQ173&lt;&gt;0),[4]PDI_DES__SUBUNIDAD_SECCIÓN_UBIC!$CQ173,""),IF($A175="TOTAL",SUM(INDIRECT("BE4:BE"&amp;ROW()-1)),""))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IF([4]PDI_DES__SUBUNIDAD_SECCIÓN_UBIC!$B174&lt;&gt;"",[4]PDI_DES__SUBUNIDAD_SECCIÓN_UBIC!$B174,IF(AND([4]PDI_DES__SUBUNIDAD_SECCIÓN_UBIC!$B174="",[4]PDI_DES__SUBUNIDAD_SECCIÓN_UBIC!$B175="",[4]PDI_DES__SUBUNIDAD_SECCIÓN_UBIC!$B173=""),"","TOTAL"))</f>
        <v/>
      </c>
      <c r="B176" s="6" t="str">
        <f ca="1">IF(AND($A176&lt;&gt;"",$A176&lt;&gt;"TOTAL"),IF(AND([4]PDI_DES__SUBUNIDAD_SECCIÓN_UBIC!$C174&lt;&gt;"",[4]PDI_DES__SUBUNIDAD_SECCIÓN_UBIC!$C174&lt;&gt;0),[4]PDI_DES__SUBUNIDAD_SECCIÓN_UBIC!$C174,""),IF($A176="TOTAL",SUM(INDIRECT("B4:B"&amp;ROW()-1)),""))</f>
        <v/>
      </c>
      <c r="C176" s="6" t="str">
        <f ca="1">IF(AND($A176&lt;&gt;"",$A176&lt;&gt;"TOTAL"),IF(AND([4]PDI_DES__SUBUNIDAD_SECCIÓN_UBIC!$E174&lt;&gt;"",[4]PDI_DES__SUBUNIDAD_SECCIÓN_UBIC!$E174&lt;&gt;0),[4]PDI_DES__SUBUNIDAD_SECCIÓN_UBIC!$E174,""),IF($A176="TOTAL",SUM(INDIRECT("C4:C"&amp;ROW()-1)),""))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IF(AND($A176&lt;&gt;"",$A176&lt;&gt;"TOTAL"),IF(AND([4]PDI_DES__SUBUNIDAD_SECCIÓN_UBIC!$H174&lt;&gt;"",[4]PDI_DES__SUBUNIDAD_SECCIÓN_UBIC!$H174&lt;&gt;0),[4]PDI_DES__SUBUNIDAD_SECCIÓN_UBIC!$H174,""),IF($A176="TOTAL",SUM(INDIRECT("E4:E"&amp;ROW()-1)),""))</f>
        <v/>
      </c>
      <c r="F176" s="6" t="str">
        <f ca="1">IF(AND($A176&lt;&gt;"",$A176&lt;&gt;"TOTAL"),IF(AND([4]PDI_DES__SUBUNIDAD_SECCIÓN_UBIC!$J174&lt;&gt;"",[4]PDI_DES__SUBUNIDAD_SECCIÓN_UBIC!$J174&lt;&gt;0),[4]PDI_DES__SUBUNIDAD_SECCIÓN_UBIC!$J174,""),IF($A176="TOTAL",SUM(INDIRECT("F4:F"&amp;ROW()-1)),""))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IF(AND($A176&lt;&gt;"",$A176&lt;&gt;"TOTAL"),IF(AND([4]PDI_DES__SUBUNIDAD_SECCIÓN_UBIC!$M174&lt;&gt;"",[4]PDI_DES__SUBUNIDAD_SECCIÓN_UBIC!$M174&lt;&gt;0),[4]PDI_DES__SUBUNIDAD_SECCIÓN_UBIC!$M174,""),IF($A176="TOTAL",SUM(INDIRECT("H4:H"&amp;ROW()-1)),""))</f>
        <v/>
      </c>
      <c r="I176" s="6" t="str">
        <f ca="1">IF(AND($A176&lt;&gt;"",$A176&lt;&gt;"TOTAL"),IF(AND([4]PDI_DES__SUBUNIDAD_SECCIÓN_UBIC!$O174&lt;&gt;"",[4]PDI_DES__SUBUNIDAD_SECCIÓN_UBIC!$O174&lt;&gt;0),[4]PDI_DES__SUBUNIDAD_SECCIÓN_UBIC!$O174,""),IF($A176="TOTAL",SUM(INDIRECT("I4:I"&amp;ROW()-1)),""))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IF(AND($A176&lt;&gt;"",$A176&lt;&gt;"TOTAL"),IF(AND([4]PDI_DES__SUBUNIDAD_SECCIÓN_UBIC!$R174&lt;&gt;"",[4]PDI_DES__SUBUNIDAD_SECCIÓN_UBIC!$R174&lt;&gt;0),[4]PDI_DES__SUBUNIDAD_SECCIÓN_UBIC!$R174,""),IF($A176="TOTAL",SUM(INDIRECT("K4:K"&amp;ROW()-1)),""))</f>
        <v/>
      </c>
      <c r="L176" s="6" t="str">
        <f ca="1">IF(AND($A176&lt;&gt;"",$A176&lt;&gt;"TOTAL"),IF(AND([4]PDI_DES__SUBUNIDAD_SECCIÓN_UBIC!$T174&lt;&gt;"",[4]PDI_DES__SUBUNIDAD_SECCIÓN_UBIC!$T174&lt;&gt;0),[4]PDI_DES__SUBUNIDAD_SECCIÓN_UBIC!$T174,""),IF($A176="TOTAL",SUM(INDIRECT("L4:L"&amp;ROW()-1)),""))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IF(AND($A176&lt;&gt;"",$A176&lt;&gt;"TOTAL"),IF(AND([4]PDI_DES__SUBUNIDAD_SECCIÓN_UBIC!$W174&lt;&gt;"",[4]PDI_DES__SUBUNIDAD_SECCIÓN_UBIC!$W174&lt;&gt;0),[4]PDI_DES__SUBUNIDAD_SECCIÓN_UBIC!$W174,""),IF($A176="TOTAL",SUM(INDIRECT("N4:N"&amp;ROW()-1)),""))</f>
        <v/>
      </c>
      <c r="O176" s="6" t="str">
        <f ca="1">IF(AND($A176&lt;&gt;"",$A176&lt;&gt;"TOTAL"),IF(AND([4]PDI_DES__SUBUNIDAD_SECCIÓN_UBIC!$Y174&lt;&gt;"",[4]PDI_DES__SUBUNIDAD_SECCIÓN_UBIC!$Y174&lt;&gt;0),[4]PDI_DES__SUBUNIDAD_SECCIÓN_UBIC!$Y174,""),IF($A176="TOTAL",SUM(INDIRECT("O4:O"&amp;ROW()-1)),""))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IF(AND($A176&lt;&gt;"",$A176&lt;&gt;"TOTAL"),IF(AND([4]PDI_DES__SUBUNIDAD_SECCIÓN_UBIC!$AB174&lt;&gt;"",[4]PDI_DES__SUBUNIDAD_SECCIÓN_UBIC!$AB174&lt;&gt;0),[4]PDI_DES__SUBUNIDAD_SECCIÓN_UBIC!$AB174,""),IF($A176="TOTAL",SUM(INDIRECT("Q4:Q"&amp;ROW()-1)),""))</f>
        <v/>
      </c>
      <c r="R176" s="6" t="str">
        <f ca="1">IF(AND($A176&lt;&gt;"",$A176&lt;&gt;"TOTAL"),IF(AND([4]PDI_DES__SUBUNIDAD_SECCIÓN_UBIC!$AD174&lt;&gt;"",[4]PDI_DES__SUBUNIDAD_SECCIÓN_UBIC!$AD174&lt;&gt;0),[4]PDI_DES__SUBUNIDAD_SECCIÓN_UBIC!$AD174,""),IF($A176="TOTAL",SUM(INDIRECT("R4:R"&amp;ROW()-1)),""))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IF(AND($A176&lt;&gt;"",$A176&lt;&gt;"TOTAL"),IF(AND([4]PDI_DES__SUBUNIDAD_SECCIÓN_UBIC!$AG174&lt;&gt;"",[4]PDI_DES__SUBUNIDAD_SECCIÓN_UBIC!$AG174&lt;&gt;0),[4]PDI_DES__SUBUNIDAD_SECCIÓN_UBIC!$AG174,""),IF($A176="TOTAL",SUM(INDIRECT("T4:T"&amp;ROW()-1)),""))</f>
        <v/>
      </c>
      <c r="U176" s="6" t="str">
        <f ca="1">IF(AND($A176&lt;&gt;"",$A176&lt;&gt;"TOTAL"),IF(AND([4]PDI_DES__SUBUNIDAD_SECCIÓN_UBIC!$AI174&lt;&gt;"",[4]PDI_DES__SUBUNIDAD_SECCIÓN_UBIC!$AI174&lt;&gt;0),[4]PDI_DES__SUBUNIDAD_SECCIÓN_UBIC!$AI174,""),IF($A176="TOTAL",SUM(INDIRECT("U4:U"&amp;ROW()-1)),""))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IF(AND($A176&lt;&gt;"",$A176&lt;&gt;"TOTAL"),IF(AND([4]PDI_DES__SUBUNIDAD_SECCIÓN_UBIC!$AL174&lt;&gt;"",[4]PDI_DES__SUBUNIDAD_SECCIÓN_UBIC!$AL174&lt;&gt;0),[4]PDI_DES__SUBUNIDAD_SECCIÓN_UBIC!$AL174,""),IF($A176="TOTAL",SUM(INDIRECT("W4:W"&amp;ROW()-1)),""))</f>
        <v/>
      </c>
      <c r="X176" s="6" t="str">
        <f ca="1">IF(AND($A176&lt;&gt;"",$A176&lt;&gt;"TOTAL"),IF(AND([4]PDI_DES__SUBUNIDAD_SECCIÓN_UBIC!$AN174&lt;&gt;"",[4]PDI_DES__SUBUNIDAD_SECCIÓN_UBIC!$AN174&lt;&gt;0),[4]PDI_DES__SUBUNIDAD_SECCIÓN_UBIC!$AN174,""),IF($A176="TOTAL",SUM(INDIRECT("X4:X"&amp;ROW()-1)),""))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IF(AND($A176&lt;&gt;"",$A176&lt;&gt;"TOTAL"),IF(AND([4]PDI_DES__SUBUNIDAD_SECCIÓN_UBIC!$AQ174&lt;&gt;"",[4]PDI_DES__SUBUNIDAD_SECCIÓN_UBIC!$AQ174&lt;&gt;0),[4]PDI_DES__SUBUNIDAD_SECCIÓN_UBIC!$AQ174,""),IF($A176="TOTAL",SUM(INDIRECT("Z4:Z"&amp;ROW()-1)),""))</f>
        <v/>
      </c>
      <c r="AA176" s="6" t="str">
        <f ca="1">IF(AND($A176&lt;&gt;"",$A176&lt;&gt;"TOTAL"),IF(AND([4]PDI_DES__SUBUNIDAD_SECCIÓN_UBIC!$AS174&lt;&gt;"",[4]PDI_DES__SUBUNIDAD_SECCIÓN_UBIC!$AS174&lt;&gt;0),[4]PDI_DES__SUBUNIDAD_SECCIÓN_UBIC!$AS174,""),IF($A176="TOTAL",SUM(INDIRECT("AA4:AA"&amp;ROW()-1)),""))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IF(AND($A176&lt;&gt;"",$A176&lt;&gt;"TOTAL"),IF(AND([4]PDI_DES__SUBUNIDAD_SECCIÓN_UBIC!$AV174&lt;&gt;"",[4]PDI_DES__SUBUNIDAD_SECCIÓN_UBIC!$AV174&lt;&gt;0),[4]PDI_DES__SUBUNIDAD_SECCIÓN_UBIC!$AV174,""),IF($A176="TOTAL",SUM(INDIRECT("AC4:AC"&amp;ROW()-1)),""))</f>
        <v/>
      </c>
      <c r="AD176" s="6" t="str">
        <f ca="1">IF(AND($A176&lt;&gt;"",$A176&lt;&gt;"TOTAL"),IF(AND([4]PDI_DES__SUBUNIDAD_SECCIÓN_UBIC!$AX174&lt;&gt;"",[4]PDI_DES__SUBUNIDAD_SECCIÓN_UBIC!$AX174&lt;&gt;0),[4]PDI_DES__SUBUNIDAD_SECCIÓN_UBIC!$AX174,""),IF($A176="TOTAL",SUM(INDIRECT("AD4:AD"&amp;ROW()-1)),""))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IF(AND($A176&lt;&gt;"",$A176&lt;&gt;"TOTAL"),IF(AND([4]PDI_DES__SUBUNIDAD_SECCIÓN_UBIC!$BA174&lt;&gt;"",[4]PDI_DES__SUBUNIDAD_SECCIÓN_UBIC!$BA174&lt;&gt;0),[4]PDI_DES__SUBUNIDAD_SECCIÓN_UBIC!$BA174,""),IF($A176="TOTAL",SUM(INDIRECT("AF4:AF"&amp;ROW()-1)),""))</f>
        <v/>
      </c>
      <c r="AG176" s="6" t="str">
        <f ca="1">IF(AND($A176&lt;&gt;"",$A176&lt;&gt;"TOTAL"),IF(AND([4]PDI_DES__SUBUNIDAD_SECCIÓN_UBIC!$BC174&lt;&gt;"",[4]PDI_DES__SUBUNIDAD_SECCIÓN_UBIC!$BC174&lt;&gt;0),[4]PDI_DES__SUBUNIDAD_SECCIÓN_UBIC!$BC174,""),IF($A176="TOTAL",SUM(INDIRECT("AG4:AG"&amp;ROW()-1)),""))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IF(AND($A176&lt;&gt;"",$A176&lt;&gt;"TOTAL"),IF(AND([4]PDI_DES__SUBUNIDAD_SECCIÓN_UBIC!$BF174&lt;&gt;"",[4]PDI_DES__SUBUNIDAD_SECCIÓN_UBIC!$BF174&lt;&gt;0),[4]PDI_DES__SUBUNIDAD_SECCIÓN_UBIC!$BF174,""),IF($A176="TOTAL",SUM(INDIRECT("AI4:AI"&amp;ROW()-1)),""))</f>
        <v/>
      </c>
      <c r="AJ176" s="6" t="str">
        <f ca="1">IF(AND($A176&lt;&gt;"",$A176&lt;&gt;"TOTAL"),IF(AND([4]PDI_DES__SUBUNIDAD_SECCIÓN_UBIC!$BH174&lt;&gt;"",[4]PDI_DES__SUBUNIDAD_SECCIÓN_UBIC!$BH174&lt;&gt;0),[4]PDI_DES__SUBUNIDAD_SECCIÓN_UBIC!$BH174,""),IF($A176="TOTAL",SUM(INDIRECT("AJ4:AJ"&amp;ROW()-1)),""))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IF(AND($A176&lt;&gt;"",$A176&lt;&gt;"TOTAL"),IF(AND([4]PDI_DES__SUBUNIDAD_SECCIÓN_UBIC!$BK174&lt;&gt;"",[4]PDI_DES__SUBUNIDAD_SECCIÓN_UBIC!$BK174&lt;&gt;0),[4]PDI_DES__SUBUNIDAD_SECCIÓN_UBIC!$BK174,""),IF($A176="TOTAL",SUM(INDIRECT("AL4:AL"&amp;ROW()-1)),""))</f>
        <v/>
      </c>
      <c r="AM176" s="6" t="str">
        <f ca="1">IF(AND($A176&lt;&gt;"",$A176&lt;&gt;"TOTAL"),IF(AND([4]PDI_DES__SUBUNIDAD_SECCIÓN_UBIC!$BM174&lt;&gt;"",[4]PDI_DES__SUBUNIDAD_SECCIÓN_UBIC!$BM174&lt;&gt;0),[4]PDI_DES__SUBUNIDAD_SECCIÓN_UBIC!$BM174,""),IF($A176="TOTAL",SUM(INDIRECT("AM4:AM"&amp;ROW()-1)),""))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IF(AND($A176&lt;&gt;"",$A176&lt;&gt;"TOTAL"),IF(AND([4]PDI_DES__SUBUNIDAD_SECCIÓN_UBIC!$BP174&lt;&gt;"",[4]PDI_DES__SUBUNIDAD_SECCIÓN_UBIC!$BP174&lt;&gt;0),[4]PDI_DES__SUBUNIDAD_SECCIÓN_UBIC!$BP174,""),IF($A176="TOTAL",SUM(INDIRECT("AO4:AO"&amp;ROW()-1)),""))</f>
        <v/>
      </c>
      <c r="AP176" s="6" t="str">
        <f ca="1">IF(AND($A176&lt;&gt;"",$A176&lt;&gt;"TOTAL"),IF(AND([4]PDI_DES__SUBUNIDAD_SECCIÓN_UBIC!$BR174&lt;&gt;"",[4]PDI_DES__SUBUNIDAD_SECCIÓN_UBIC!$BR174&lt;&gt;0),[4]PDI_DES__SUBUNIDAD_SECCIÓN_UBIC!$BR174,""),IF($A176="TOTAL",SUM(INDIRECT("AP4:AP"&amp;ROW()-1)),""))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IF(AND($A176&lt;&gt;"",$A176&lt;&gt;"TOTAL"),IF(AND([4]PDI_DES__SUBUNIDAD_SECCIÓN_UBIC!$BU174&lt;&gt;"",[4]PDI_DES__SUBUNIDAD_SECCIÓN_UBIC!$BU174&lt;&gt;0),[4]PDI_DES__SUBUNIDAD_SECCIÓN_UBIC!$BU174,""),IF($A176="TOTAL",SUM(INDIRECT("AR4:AR"&amp;ROW()-1)),""))</f>
        <v/>
      </c>
      <c r="AS176" s="6" t="str">
        <f ca="1">IF(AND($A176&lt;&gt;"",$A176&lt;&gt;"TOTAL"),IF(AND([4]PDI_DES__SUBUNIDAD_SECCIÓN_UBIC!$BW174&lt;&gt;"",[4]PDI_DES__SUBUNIDAD_SECCIÓN_UBIC!$BW174&lt;&gt;0),[4]PDI_DES__SUBUNIDAD_SECCIÓN_UBIC!$BW174,""),IF($A176="TOTAL",SUM(INDIRECT("AS4:AS"&amp;ROW()-1)),""))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IF(AND($A176&lt;&gt;"",$A176&lt;&gt;"TOTAL"),IF(AND([4]PDI_DES__SUBUNIDAD_SECCIÓN_UBIC!$BZ174&lt;&gt;"",[4]PDI_DES__SUBUNIDAD_SECCIÓN_UBIC!$BZ174&lt;&gt;0),[4]PDI_DES__SUBUNIDAD_SECCIÓN_UBIC!$BZ174,""),IF($A176="TOTAL",SUM(INDIRECT("AU4:AU"&amp;ROW()-1)),""))</f>
        <v/>
      </c>
      <c r="AV176" s="6" t="str">
        <f ca="1">IF(AND($A176&lt;&gt;"",$A176&lt;&gt;"TOTAL"),IF(AND([4]PDI_DES__SUBUNIDAD_SECCIÓN_UBIC!$CB174&lt;&gt;"",[4]PDI_DES__SUBUNIDAD_SECCIÓN_UBIC!$CB174&lt;&gt;0),[4]PDI_DES__SUBUNIDAD_SECCIÓN_UBIC!$CB174,""),IF($A176="TOTAL",SUM(INDIRECT("AV4:AV"&amp;ROW()-1)),""))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IF(AND($A176&lt;&gt;"",$A176&lt;&gt;"TOTAL"),IF(AND([4]PDI_DES__SUBUNIDAD_SECCIÓN_UBIC!$CE174&lt;&gt;"",[4]PDI_DES__SUBUNIDAD_SECCIÓN_UBIC!$CE174&lt;&gt;0),[4]PDI_DES__SUBUNIDAD_SECCIÓN_UBIC!$CE174,""),IF($A176="TOTAL",SUM(INDIRECT("AX4:AX"&amp;ROW()-1)),""))</f>
        <v/>
      </c>
      <c r="AY176" s="6" t="str">
        <f ca="1">IF(AND($A176&lt;&gt;"",$A176&lt;&gt;"TOTAL"),IF(AND([4]PDI_DES__SUBUNIDAD_SECCIÓN_UBIC!$CG174&lt;&gt;"",[4]PDI_DES__SUBUNIDAD_SECCIÓN_UBIC!$CG174&lt;&gt;0),[4]PDI_DES__SUBUNIDAD_SECCIÓN_UBIC!$CG174,""),IF($A176="TOTAL",SUM(INDIRECT("AY4:AY"&amp;ROW()-1)),""))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IF(AND($A176&lt;&gt;"",$A176&lt;&gt;"TOTAL"),IF(AND([4]PDI_DES__SUBUNIDAD_SECCIÓN_UBIC!$CJ174&lt;&gt;"",[4]PDI_DES__SUBUNIDAD_SECCIÓN_UBIC!$CJ174&lt;&gt;0),[4]PDI_DES__SUBUNIDAD_SECCIÓN_UBIC!$CJ174,""),IF($A176="TOTAL",SUM(INDIRECT("BA4:BA"&amp;ROW()-1)),""))</f>
        <v/>
      </c>
      <c r="BB176" s="6" t="str">
        <f ca="1">IF(AND($A176&lt;&gt;"",$A176&lt;&gt;"TOTAL"),IF(AND([4]PDI_DES__SUBUNIDAD_SECCIÓN_UBIC!$CL174&lt;&gt;"",[4]PDI_DES__SUBUNIDAD_SECCIÓN_UBIC!$CL174&lt;&gt;0),[4]PDI_DES__SUBUNIDAD_SECCIÓN_UBIC!$CL174,""),IF($A176="TOTAL",SUM(INDIRECT("BB4:BB"&amp;ROW()-1)),""))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IF(AND($A176&lt;&gt;"",$A176&lt;&gt;"TOTAL"),IF(AND([4]PDI_DES__SUBUNIDAD_SECCIÓN_UBIC!$CO174&lt;&gt;"",[4]PDI_DES__SUBUNIDAD_SECCIÓN_UBIC!$CO174&lt;&gt;0),[4]PDI_DES__SUBUNIDAD_SECCIÓN_UBIC!$CO174,""),IF($A176="TOTAL",SUM(INDIRECT("BD4:BD"&amp;ROW()-1)),""))</f>
        <v/>
      </c>
      <c r="BE176" s="6" t="str">
        <f ca="1">IF(AND($A176&lt;&gt;"",$A176&lt;&gt;"TOTAL"),IF(AND([4]PDI_DES__SUBUNIDAD_SECCIÓN_UBIC!$CQ174&lt;&gt;"",[4]PDI_DES__SUBUNIDAD_SECCIÓN_UBIC!$CQ174&lt;&gt;0),[4]PDI_DES__SUBUNIDAD_SECCIÓN_UBIC!$CQ174,""),IF($A176="TOTAL",SUM(INDIRECT("BE4:BE"&amp;ROW()-1)),""))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IF([4]PDI_DES__SUBUNIDAD_SECCIÓN_UBIC!$B175&lt;&gt;"",[4]PDI_DES__SUBUNIDAD_SECCIÓN_UBIC!$B175,IF(AND([4]PDI_DES__SUBUNIDAD_SECCIÓN_UBIC!$B175="",[4]PDI_DES__SUBUNIDAD_SECCIÓN_UBIC!$B176="",[4]PDI_DES__SUBUNIDAD_SECCIÓN_UBIC!$B174=""),"","TOTAL"))</f>
        <v/>
      </c>
      <c r="B177" s="6" t="str">
        <f ca="1">IF(AND($A177&lt;&gt;"",$A177&lt;&gt;"TOTAL"),IF(AND([4]PDI_DES__SUBUNIDAD_SECCIÓN_UBIC!$C175&lt;&gt;"",[4]PDI_DES__SUBUNIDAD_SECCIÓN_UBIC!$C175&lt;&gt;0),[4]PDI_DES__SUBUNIDAD_SECCIÓN_UBIC!$C175,""),IF($A177="TOTAL",SUM(INDIRECT("B4:B"&amp;ROW()-1)),""))</f>
        <v/>
      </c>
      <c r="C177" s="6" t="str">
        <f ca="1">IF(AND($A177&lt;&gt;"",$A177&lt;&gt;"TOTAL"),IF(AND([4]PDI_DES__SUBUNIDAD_SECCIÓN_UBIC!$E175&lt;&gt;"",[4]PDI_DES__SUBUNIDAD_SECCIÓN_UBIC!$E175&lt;&gt;0),[4]PDI_DES__SUBUNIDAD_SECCIÓN_UBIC!$E175,""),IF($A177="TOTAL",SUM(INDIRECT("C4:C"&amp;ROW()-1)),""))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IF(AND($A177&lt;&gt;"",$A177&lt;&gt;"TOTAL"),IF(AND([4]PDI_DES__SUBUNIDAD_SECCIÓN_UBIC!$H175&lt;&gt;"",[4]PDI_DES__SUBUNIDAD_SECCIÓN_UBIC!$H175&lt;&gt;0),[4]PDI_DES__SUBUNIDAD_SECCIÓN_UBIC!$H175,""),IF($A177="TOTAL",SUM(INDIRECT("E4:E"&amp;ROW()-1)),""))</f>
        <v/>
      </c>
      <c r="F177" s="6" t="str">
        <f ca="1">IF(AND($A177&lt;&gt;"",$A177&lt;&gt;"TOTAL"),IF(AND([4]PDI_DES__SUBUNIDAD_SECCIÓN_UBIC!$J175&lt;&gt;"",[4]PDI_DES__SUBUNIDAD_SECCIÓN_UBIC!$J175&lt;&gt;0),[4]PDI_DES__SUBUNIDAD_SECCIÓN_UBIC!$J175,""),IF($A177="TOTAL",SUM(INDIRECT("F4:F"&amp;ROW()-1)),""))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IF(AND($A177&lt;&gt;"",$A177&lt;&gt;"TOTAL"),IF(AND([4]PDI_DES__SUBUNIDAD_SECCIÓN_UBIC!$M175&lt;&gt;"",[4]PDI_DES__SUBUNIDAD_SECCIÓN_UBIC!$M175&lt;&gt;0),[4]PDI_DES__SUBUNIDAD_SECCIÓN_UBIC!$M175,""),IF($A177="TOTAL",SUM(INDIRECT("H4:H"&amp;ROW()-1)),""))</f>
        <v/>
      </c>
      <c r="I177" s="6" t="str">
        <f ca="1">IF(AND($A177&lt;&gt;"",$A177&lt;&gt;"TOTAL"),IF(AND([4]PDI_DES__SUBUNIDAD_SECCIÓN_UBIC!$O175&lt;&gt;"",[4]PDI_DES__SUBUNIDAD_SECCIÓN_UBIC!$O175&lt;&gt;0),[4]PDI_DES__SUBUNIDAD_SECCIÓN_UBIC!$O175,""),IF($A177="TOTAL",SUM(INDIRECT("I4:I"&amp;ROW()-1)),""))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IF(AND($A177&lt;&gt;"",$A177&lt;&gt;"TOTAL"),IF(AND([4]PDI_DES__SUBUNIDAD_SECCIÓN_UBIC!$R175&lt;&gt;"",[4]PDI_DES__SUBUNIDAD_SECCIÓN_UBIC!$R175&lt;&gt;0),[4]PDI_DES__SUBUNIDAD_SECCIÓN_UBIC!$R175,""),IF($A177="TOTAL",SUM(INDIRECT("K4:K"&amp;ROW()-1)),""))</f>
        <v/>
      </c>
      <c r="L177" s="6" t="str">
        <f ca="1">IF(AND($A177&lt;&gt;"",$A177&lt;&gt;"TOTAL"),IF(AND([4]PDI_DES__SUBUNIDAD_SECCIÓN_UBIC!$T175&lt;&gt;"",[4]PDI_DES__SUBUNIDAD_SECCIÓN_UBIC!$T175&lt;&gt;0),[4]PDI_DES__SUBUNIDAD_SECCIÓN_UBIC!$T175,""),IF($A177="TOTAL",SUM(INDIRECT("L4:L"&amp;ROW()-1)),""))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IF(AND($A177&lt;&gt;"",$A177&lt;&gt;"TOTAL"),IF(AND([4]PDI_DES__SUBUNIDAD_SECCIÓN_UBIC!$W175&lt;&gt;"",[4]PDI_DES__SUBUNIDAD_SECCIÓN_UBIC!$W175&lt;&gt;0),[4]PDI_DES__SUBUNIDAD_SECCIÓN_UBIC!$W175,""),IF($A177="TOTAL",SUM(INDIRECT("N4:N"&amp;ROW()-1)),""))</f>
        <v/>
      </c>
      <c r="O177" s="6" t="str">
        <f ca="1">IF(AND($A177&lt;&gt;"",$A177&lt;&gt;"TOTAL"),IF(AND([4]PDI_DES__SUBUNIDAD_SECCIÓN_UBIC!$Y175&lt;&gt;"",[4]PDI_DES__SUBUNIDAD_SECCIÓN_UBIC!$Y175&lt;&gt;0),[4]PDI_DES__SUBUNIDAD_SECCIÓN_UBIC!$Y175,""),IF($A177="TOTAL",SUM(INDIRECT("O4:O"&amp;ROW()-1)),""))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IF(AND($A177&lt;&gt;"",$A177&lt;&gt;"TOTAL"),IF(AND([4]PDI_DES__SUBUNIDAD_SECCIÓN_UBIC!$AB175&lt;&gt;"",[4]PDI_DES__SUBUNIDAD_SECCIÓN_UBIC!$AB175&lt;&gt;0),[4]PDI_DES__SUBUNIDAD_SECCIÓN_UBIC!$AB175,""),IF($A177="TOTAL",SUM(INDIRECT("Q4:Q"&amp;ROW()-1)),""))</f>
        <v/>
      </c>
      <c r="R177" s="6" t="str">
        <f ca="1">IF(AND($A177&lt;&gt;"",$A177&lt;&gt;"TOTAL"),IF(AND([4]PDI_DES__SUBUNIDAD_SECCIÓN_UBIC!$AD175&lt;&gt;"",[4]PDI_DES__SUBUNIDAD_SECCIÓN_UBIC!$AD175&lt;&gt;0),[4]PDI_DES__SUBUNIDAD_SECCIÓN_UBIC!$AD175,""),IF($A177="TOTAL",SUM(INDIRECT("R4:R"&amp;ROW()-1)),""))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IF(AND($A177&lt;&gt;"",$A177&lt;&gt;"TOTAL"),IF(AND([4]PDI_DES__SUBUNIDAD_SECCIÓN_UBIC!$AG175&lt;&gt;"",[4]PDI_DES__SUBUNIDAD_SECCIÓN_UBIC!$AG175&lt;&gt;0),[4]PDI_DES__SUBUNIDAD_SECCIÓN_UBIC!$AG175,""),IF($A177="TOTAL",SUM(INDIRECT("T4:T"&amp;ROW()-1)),""))</f>
        <v/>
      </c>
      <c r="U177" s="6" t="str">
        <f ca="1">IF(AND($A177&lt;&gt;"",$A177&lt;&gt;"TOTAL"),IF(AND([4]PDI_DES__SUBUNIDAD_SECCIÓN_UBIC!$AI175&lt;&gt;"",[4]PDI_DES__SUBUNIDAD_SECCIÓN_UBIC!$AI175&lt;&gt;0),[4]PDI_DES__SUBUNIDAD_SECCIÓN_UBIC!$AI175,""),IF($A177="TOTAL",SUM(INDIRECT("U4:U"&amp;ROW()-1)),""))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IF(AND($A177&lt;&gt;"",$A177&lt;&gt;"TOTAL"),IF(AND([4]PDI_DES__SUBUNIDAD_SECCIÓN_UBIC!$AL175&lt;&gt;"",[4]PDI_DES__SUBUNIDAD_SECCIÓN_UBIC!$AL175&lt;&gt;0),[4]PDI_DES__SUBUNIDAD_SECCIÓN_UBIC!$AL175,""),IF($A177="TOTAL",SUM(INDIRECT("W4:W"&amp;ROW()-1)),""))</f>
        <v/>
      </c>
      <c r="X177" s="6" t="str">
        <f ca="1">IF(AND($A177&lt;&gt;"",$A177&lt;&gt;"TOTAL"),IF(AND([4]PDI_DES__SUBUNIDAD_SECCIÓN_UBIC!$AN175&lt;&gt;"",[4]PDI_DES__SUBUNIDAD_SECCIÓN_UBIC!$AN175&lt;&gt;0),[4]PDI_DES__SUBUNIDAD_SECCIÓN_UBIC!$AN175,""),IF($A177="TOTAL",SUM(INDIRECT("X4:X"&amp;ROW()-1)),""))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IF(AND($A177&lt;&gt;"",$A177&lt;&gt;"TOTAL"),IF(AND([4]PDI_DES__SUBUNIDAD_SECCIÓN_UBIC!$AQ175&lt;&gt;"",[4]PDI_DES__SUBUNIDAD_SECCIÓN_UBIC!$AQ175&lt;&gt;0),[4]PDI_DES__SUBUNIDAD_SECCIÓN_UBIC!$AQ175,""),IF($A177="TOTAL",SUM(INDIRECT("Z4:Z"&amp;ROW()-1)),""))</f>
        <v/>
      </c>
      <c r="AA177" s="6" t="str">
        <f ca="1">IF(AND($A177&lt;&gt;"",$A177&lt;&gt;"TOTAL"),IF(AND([4]PDI_DES__SUBUNIDAD_SECCIÓN_UBIC!$AS175&lt;&gt;"",[4]PDI_DES__SUBUNIDAD_SECCIÓN_UBIC!$AS175&lt;&gt;0),[4]PDI_DES__SUBUNIDAD_SECCIÓN_UBIC!$AS175,""),IF($A177="TOTAL",SUM(INDIRECT("AA4:AA"&amp;ROW()-1)),""))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IF(AND($A177&lt;&gt;"",$A177&lt;&gt;"TOTAL"),IF(AND([4]PDI_DES__SUBUNIDAD_SECCIÓN_UBIC!$AV175&lt;&gt;"",[4]PDI_DES__SUBUNIDAD_SECCIÓN_UBIC!$AV175&lt;&gt;0),[4]PDI_DES__SUBUNIDAD_SECCIÓN_UBIC!$AV175,""),IF($A177="TOTAL",SUM(INDIRECT("AC4:AC"&amp;ROW()-1)),""))</f>
        <v/>
      </c>
      <c r="AD177" s="6" t="str">
        <f ca="1">IF(AND($A177&lt;&gt;"",$A177&lt;&gt;"TOTAL"),IF(AND([4]PDI_DES__SUBUNIDAD_SECCIÓN_UBIC!$AX175&lt;&gt;"",[4]PDI_DES__SUBUNIDAD_SECCIÓN_UBIC!$AX175&lt;&gt;0),[4]PDI_DES__SUBUNIDAD_SECCIÓN_UBIC!$AX175,""),IF($A177="TOTAL",SUM(INDIRECT("AD4:AD"&amp;ROW()-1)),""))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IF(AND($A177&lt;&gt;"",$A177&lt;&gt;"TOTAL"),IF(AND([4]PDI_DES__SUBUNIDAD_SECCIÓN_UBIC!$BA175&lt;&gt;"",[4]PDI_DES__SUBUNIDAD_SECCIÓN_UBIC!$BA175&lt;&gt;0),[4]PDI_DES__SUBUNIDAD_SECCIÓN_UBIC!$BA175,""),IF($A177="TOTAL",SUM(INDIRECT("AF4:AF"&amp;ROW()-1)),""))</f>
        <v/>
      </c>
      <c r="AG177" s="6" t="str">
        <f ca="1">IF(AND($A177&lt;&gt;"",$A177&lt;&gt;"TOTAL"),IF(AND([4]PDI_DES__SUBUNIDAD_SECCIÓN_UBIC!$BC175&lt;&gt;"",[4]PDI_DES__SUBUNIDAD_SECCIÓN_UBIC!$BC175&lt;&gt;0),[4]PDI_DES__SUBUNIDAD_SECCIÓN_UBIC!$BC175,""),IF($A177="TOTAL",SUM(INDIRECT("AG4:AG"&amp;ROW()-1)),""))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IF(AND($A177&lt;&gt;"",$A177&lt;&gt;"TOTAL"),IF(AND([4]PDI_DES__SUBUNIDAD_SECCIÓN_UBIC!$BF175&lt;&gt;"",[4]PDI_DES__SUBUNIDAD_SECCIÓN_UBIC!$BF175&lt;&gt;0),[4]PDI_DES__SUBUNIDAD_SECCIÓN_UBIC!$BF175,""),IF($A177="TOTAL",SUM(INDIRECT("AI4:AI"&amp;ROW()-1)),""))</f>
        <v/>
      </c>
      <c r="AJ177" s="6" t="str">
        <f ca="1">IF(AND($A177&lt;&gt;"",$A177&lt;&gt;"TOTAL"),IF(AND([4]PDI_DES__SUBUNIDAD_SECCIÓN_UBIC!$BH175&lt;&gt;"",[4]PDI_DES__SUBUNIDAD_SECCIÓN_UBIC!$BH175&lt;&gt;0),[4]PDI_DES__SUBUNIDAD_SECCIÓN_UBIC!$BH175,""),IF($A177="TOTAL",SUM(INDIRECT("AJ4:AJ"&amp;ROW()-1)),""))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IF(AND($A177&lt;&gt;"",$A177&lt;&gt;"TOTAL"),IF(AND([4]PDI_DES__SUBUNIDAD_SECCIÓN_UBIC!$BK175&lt;&gt;"",[4]PDI_DES__SUBUNIDAD_SECCIÓN_UBIC!$BK175&lt;&gt;0),[4]PDI_DES__SUBUNIDAD_SECCIÓN_UBIC!$BK175,""),IF($A177="TOTAL",SUM(INDIRECT("AL4:AL"&amp;ROW()-1)),""))</f>
        <v/>
      </c>
      <c r="AM177" s="6" t="str">
        <f ca="1">IF(AND($A177&lt;&gt;"",$A177&lt;&gt;"TOTAL"),IF(AND([4]PDI_DES__SUBUNIDAD_SECCIÓN_UBIC!$BM175&lt;&gt;"",[4]PDI_DES__SUBUNIDAD_SECCIÓN_UBIC!$BM175&lt;&gt;0),[4]PDI_DES__SUBUNIDAD_SECCIÓN_UBIC!$BM175,""),IF($A177="TOTAL",SUM(INDIRECT("AM4:AM"&amp;ROW()-1)),""))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IF(AND($A177&lt;&gt;"",$A177&lt;&gt;"TOTAL"),IF(AND([4]PDI_DES__SUBUNIDAD_SECCIÓN_UBIC!$BP175&lt;&gt;"",[4]PDI_DES__SUBUNIDAD_SECCIÓN_UBIC!$BP175&lt;&gt;0),[4]PDI_DES__SUBUNIDAD_SECCIÓN_UBIC!$BP175,""),IF($A177="TOTAL",SUM(INDIRECT("AO4:AO"&amp;ROW()-1)),""))</f>
        <v/>
      </c>
      <c r="AP177" s="6" t="str">
        <f ca="1">IF(AND($A177&lt;&gt;"",$A177&lt;&gt;"TOTAL"),IF(AND([4]PDI_DES__SUBUNIDAD_SECCIÓN_UBIC!$BR175&lt;&gt;"",[4]PDI_DES__SUBUNIDAD_SECCIÓN_UBIC!$BR175&lt;&gt;0),[4]PDI_DES__SUBUNIDAD_SECCIÓN_UBIC!$BR175,""),IF($A177="TOTAL",SUM(INDIRECT("AP4:AP"&amp;ROW()-1)),""))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IF(AND($A177&lt;&gt;"",$A177&lt;&gt;"TOTAL"),IF(AND([4]PDI_DES__SUBUNIDAD_SECCIÓN_UBIC!$BU175&lt;&gt;"",[4]PDI_DES__SUBUNIDAD_SECCIÓN_UBIC!$BU175&lt;&gt;0),[4]PDI_DES__SUBUNIDAD_SECCIÓN_UBIC!$BU175,""),IF($A177="TOTAL",SUM(INDIRECT("AR4:AR"&amp;ROW()-1)),""))</f>
        <v/>
      </c>
      <c r="AS177" s="6" t="str">
        <f ca="1">IF(AND($A177&lt;&gt;"",$A177&lt;&gt;"TOTAL"),IF(AND([4]PDI_DES__SUBUNIDAD_SECCIÓN_UBIC!$BW175&lt;&gt;"",[4]PDI_DES__SUBUNIDAD_SECCIÓN_UBIC!$BW175&lt;&gt;0),[4]PDI_DES__SUBUNIDAD_SECCIÓN_UBIC!$BW175,""),IF($A177="TOTAL",SUM(INDIRECT("AS4:AS"&amp;ROW()-1)),""))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IF(AND($A177&lt;&gt;"",$A177&lt;&gt;"TOTAL"),IF(AND([4]PDI_DES__SUBUNIDAD_SECCIÓN_UBIC!$BZ175&lt;&gt;"",[4]PDI_DES__SUBUNIDAD_SECCIÓN_UBIC!$BZ175&lt;&gt;0),[4]PDI_DES__SUBUNIDAD_SECCIÓN_UBIC!$BZ175,""),IF($A177="TOTAL",SUM(INDIRECT("AU4:AU"&amp;ROW()-1)),""))</f>
        <v/>
      </c>
      <c r="AV177" s="6" t="str">
        <f ca="1">IF(AND($A177&lt;&gt;"",$A177&lt;&gt;"TOTAL"),IF(AND([4]PDI_DES__SUBUNIDAD_SECCIÓN_UBIC!$CB175&lt;&gt;"",[4]PDI_DES__SUBUNIDAD_SECCIÓN_UBIC!$CB175&lt;&gt;0),[4]PDI_DES__SUBUNIDAD_SECCIÓN_UBIC!$CB175,""),IF($A177="TOTAL",SUM(INDIRECT("AV4:AV"&amp;ROW()-1)),""))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IF(AND($A177&lt;&gt;"",$A177&lt;&gt;"TOTAL"),IF(AND([4]PDI_DES__SUBUNIDAD_SECCIÓN_UBIC!$CE175&lt;&gt;"",[4]PDI_DES__SUBUNIDAD_SECCIÓN_UBIC!$CE175&lt;&gt;0),[4]PDI_DES__SUBUNIDAD_SECCIÓN_UBIC!$CE175,""),IF($A177="TOTAL",SUM(INDIRECT("AX4:AX"&amp;ROW()-1)),""))</f>
        <v/>
      </c>
      <c r="AY177" s="6" t="str">
        <f ca="1">IF(AND($A177&lt;&gt;"",$A177&lt;&gt;"TOTAL"),IF(AND([4]PDI_DES__SUBUNIDAD_SECCIÓN_UBIC!$CG175&lt;&gt;"",[4]PDI_DES__SUBUNIDAD_SECCIÓN_UBIC!$CG175&lt;&gt;0),[4]PDI_DES__SUBUNIDAD_SECCIÓN_UBIC!$CG175,""),IF($A177="TOTAL",SUM(INDIRECT("AY4:AY"&amp;ROW()-1)),""))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IF(AND($A177&lt;&gt;"",$A177&lt;&gt;"TOTAL"),IF(AND([4]PDI_DES__SUBUNIDAD_SECCIÓN_UBIC!$CJ175&lt;&gt;"",[4]PDI_DES__SUBUNIDAD_SECCIÓN_UBIC!$CJ175&lt;&gt;0),[4]PDI_DES__SUBUNIDAD_SECCIÓN_UBIC!$CJ175,""),IF($A177="TOTAL",SUM(INDIRECT("BA4:BA"&amp;ROW()-1)),""))</f>
        <v/>
      </c>
      <c r="BB177" s="6" t="str">
        <f ca="1">IF(AND($A177&lt;&gt;"",$A177&lt;&gt;"TOTAL"),IF(AND([4]PDI_DES__SUBUNIDAD_SECCIÓN_UBIC!$CL175&lt;&gt;"",[4]PDI_DES__SUBUNIDAD_SECCIÓN_UBIC!$CL175&lt;&gt;0),[4]PDI_DES__SUBUNIDAD_SECCIÓN_UBIC!$CL175,""),IF($A177="TOTAL",SUM(INDIRECT("BB4:BB"&amp;ROW()-1)),""))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IF(AND($A177&lt;&gt;"",$A177&lt;&gt;"TOTAL"),IF(AND([4]PDI_DES__SUBUNIDAD_SECCIÓN_UBIC!$CO175&lt;&gt;"",[4]PDI_DES__SUBUNIDAD_SECCIÓN_UBIC!$CO175&lt;&gt;0),[4]PDI_DES__SUBUNIDAD_SECCIÓN_UBIC!$CO175,""),IF($A177="TOTAL",SUM(INDIRECT("BD4:BD"&amp;ROW()-1)),""))</f>
        <v/>
      </c>
      <c r="BE177" s="6" t="str">
        <f ca="1">IF(AND($A177&lt;&gt;"",$A177&lt;&gt;"TOTAL"),IF(AND([4]PDI_DES__SUBUNIDAD_SECCIÓN_UBIC!$CQ175&lt;&gt;"",[4]PDI_DES__SUBUNIDAD_SECCIÓN_UBIC!$CQ175&lt;&gt;0),[4]PDI_DES__SUBUNIDAD_SECCIÓN_UBIC!$CQ175,""),IF($A177="TOTAL",SUM(INDIRECT("BE4:BE"&amp;ROW()-1)),""))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IF([4]PDI_DES__SUBUNIDAD_SECCIÓN_UBIC!$B176&lt;&gt;"",[4]PDI_DES__SUBUNIDAD_SECCIÓN_UBIC!$B176,IF(AND([4]PDI_DES__SUBUNIDAD_SECCIÓN_UBIC!$B176="",[4]PDI_DES__SUBUNIDAD_SECCIÓN_UBIC!$B177="",[4]PDI_DES__SUBUNIDAD_SECCIÓN_UBIC!$B175=""),"","TOTAL"))</f>
        <v/>
      </c>
      <c r="B178" s="6" t="str">
        <f ca="1">IF(AND($A178&lt;&gt;"",$A178&lt;&gt;"TOTAL"),IF(AND([4]PDI_DES__SUBUNIDAD_SECCIÓN_UBIC!$C176&lt;&gt;"",[4]PDI_DES__SUBUNIDAD_SECCIÓN_UBIC!$C176&lt;&gt;0),[4]PDI_DES__SUBUNIDAD_SECCIÓN_UBIC!$C176,""),IF($A178="TOTAL",SUM(INDIRECT("B4:B"&amp;ROW()-1)),""))</f>
        <v/>
      </c>
      <c r="C178" s="6" t="str">
        <f ca="1">IF(AND($A178&lt;&gt;"",$A178&lt;&gt;"TOTAL"),IF(AND([4]PDI_DES__SUBUNIDAD_SECCIÓN_UBIC!$E176&lt;&gt;"",[4]PDI_DES__SUBUNIDAD_SECCIÓN_UBIC!$E176&lt;&gt;0),[4]PDI_DES__SUBUNIDAD_SECCIÓN_UBIC!$E176,""),IF($A178="TOTAL",SUM(INDIRECT("C4:C"&amp;ROW()-1)),""))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IF(AND($A178&lt;&gt;"",$A178&lt;&gt;"TOTAL"),IF(AND([4]PDI_DES__SUBUNIDAD_SECCIÓN_UBIC!$H176&lt;&gt;"",[4]PDI_DES__SUBUNIDAD_SECCIÓN_UBIC!$H176&lt;&gt;0),[4]PDI_DES__SUBUNIDAD_SECCIÓN_UBIC!$H176,""),IF($A178="TOTAL",SUM(INDIRECT("E4:E"&amp;ROW()-1)),""))</f>
        <v/>
      </c>
      <c r="F178" s="6" t="str">
        <f ca="1">IF(AND($A178&lt;&gt;"",$A178&lt;&gt;"TOTAL"),IF(AND([4]PDI_DES__SUBUNIDAD_SECCIÓN_UBIC!$J176&lt;&gt;"",[4]PDI_DES__SUBUNIDAD_SECCIÓN_UBIC!$J176&lt;&gt;0),[4]PDI_DES__SUBUNIDAD_SECCIÓN_UBIC!$J176,""),IF($A178="TOTAL",SUM(INDIRECT("F4:F"&amp;ROW()-1)),""))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IF(AND($A178&lt;&gt;"",$A178&lt;&gt;"TOTAL"),IF(AND([4]PDI_DES__SUBUNIDAD_SECCIÓN_UBIC!$M176&lt;&gt;"",[4]PDI_DES__SUBUNIDAD_SECCIÓN_UBIC!$M176&lt;&gt;0),[4]PDI_DES__SUBUNIDAD_SECCIÓN_UBIC!$M176,""),IF($A178="TOTAL",SUM(INDIRECT("H4:H"&amp;ROW()-1)),""))</f>
        <v/>
      </c>
      <c r="I178" s="6" t="str">
        <f ca="1">IF(AND($A178&lt;&gt;"",$A178&lt;&gt;"TOTAL"),IF(AND([4]PDI_DES__SUBUNIDAD_SECCIÓN_UBIC!$O176&lt;&gt;"",[4]PDI_DES__SUBUNIDAD_SECCIÓN_UBIC!$O176&lt;&gt;0),[4]PDI_DES__SUBUNIDAD_SECCIÓN_UBIC!$O176,""),IF($A178="TOTAL",SUM(INDIRECT("I4:I"&amp;ROW()-1)),""))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IF(AND($A178&lt;&gt;"",$A178&lt;&gt;"TOTAL"),IF(AND([4]PDI_DES__SUBUNIDAD_SECCIÓN_UBIC!$R176&lt;&gt;"",[4]PDI_DES__SUBUNIDAD_SECCIÓN_UBIC!$R176&lt;&gt;0),[4]PDI_DES__SUBUNIDAD_SECCIÓN_UBIC!$R176,""),IF($A178="TOTAL",SUM(INDIRECT("K4:K"&amp;ROW()-1)),""))</f>
        <v/>
      </c>
      <c r="L178" s="6" t="str">
        <f ca="1">IF(AND($A178&lt;&gt;"",$A178&lt;&gt;"TOTAL"),IF(AND([4]PDI_DES__SUBUNIDAD_SECCIÓN_UBIC!$T176&lt;&gt;"",[4]PDI_DES__SUBUNIDAD_SECCIÓN_UBIC!$T176&lt;&gt;0),[4]PDI_DES__SUBUNIDAD_SECCIÓN_UBIC!$T176,""),IF($A178="TOTAL",SUM(INDIRECT("L4:L"&amp;ROW()-1)),""))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IF(AND($A178&lt;&gt;"",$A178&lt;&gt;"TOTAL"),IF(AND([4]PDI_DES__SUBUNIDAD_SECCIÓN_UBIC!$W176&lt;&gt;"",[4]PDI_DES__SUBUNIDAD_SECCIÓN_UBIC!$W176&lt;&gt;0),[4]PDI_DES__SUBUNIDAD_SECCIÓN_UBIC!$W176,""),IF($A178="TOTAL",SUM(INDIRECT("N4:N"&amp;ROW()-1)),""))</f>
        <v/>
      </c>
      <c r="O178" s="6" t="str">
        <f ca="1">IF(AND($A178&lt;&gt;"",$A178&lt;&gt;"TOTAL"),IF(AND([4]PDI_DES__SUBUNIDAD_SECCIÓN_UBIC!$Y176&lt;&gt;"",[4]PDI_DES__SUBUNIDAD_SECCIÓN_UBIC!$Y176&lt;&gt;0),[4]PDI_DES__SUBUNIDAD_SECCIÓN_UBIC!$Y176,""),IF($A178="TOTAL",SUM(INDIRECT("O4:O"&amp;ROW()-1)),""))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IF(AND($A178&lt;&gt;"",$A178&lt;&gt;"TOTAL"),IF(AND([4]PDI_DES__SUBUNIDAD_SECCIÓN_UBIC!$AB176&lt;&gt;"",[4]PDI_DES__SUBUNIDAD_SECCIÓN_UBIC!$AB176&lt;&gt;0),[4]PDI_DES__SUBUNIDAD_SECCIÓN_UBIC!$AB176,""),IF($A178="TOTAL",SUM(INDIRECT("Q4:Q"&amp;ROW()-1)),""))</f>
        <v/>
      </c>
      <c r="R178" s="6" t="str">
        <f ca="1">IF(AND($A178&lt;&gt;"",$A178&lt;&gt;"TOTAL"),IF(AND([4]PDI_DES__SUBUNIDAD_SECCIÓN_UBIC!$AD176&lt;&gt;"",[4]PDI_DES__SUBUNIDAD_SECCIÓN_UBIC!$AD176&lt;&gt;0),[4]PDI_DES__SUBUNIDAD_SECCIÓN_UBIC!$AD176,""),IF($A178="TOTAL",SUM(INDIRECT("R4:R"&amp;ROW()-1)),""))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IF(AND($A178&lt;&gt;"",$A178&lt;&gt;"TOTAL"),IF(AND([4]PDI_DES__SUBUNIDAD_SECCIÓN_UBIC!$AG176&lt;&gt;"",[4]PDI_DES__SUBUNIDAD_SECCIÓN_UBIC!$AG176&lt;&gt;0),[4]PDI_DES__SUBUNIDAD_SECCIÓN_UBIC!$AG176,""),IF($A178="TOTAL",SUM(INDIRECT("T4:T"&amp;ROW()-1)),""))</f>
        <v/>
      </c>
      <c r="U178" s="6" t="str">
        <f ca="1">IF(AND($A178&lt;&gt;"",$A178&lt;&gt;"TOTAL"),IF(AND([4]PDI_DES__SUBUNIDAD_SECCIÓN_UBIC!$AI176&lt;&gt;"",[4]PDI_DES__SUBUNIDAD_SECCIÓN_UBIC!$AI176&lt;&gt;0),[4]PDI_DES__SUBUNIDAD_SECCIÓN_UBIC!$AI176,""),IF($A178="TOTAL",SUM(INDIRECT("U4:U"&amp;ROW()-1)),""))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IF(AND($A178&lt;&gt;"",$A178&lt;&gt;"TOTAL"),IF(AND([4]PDI_DES__SUBUNIDAD_SECCIÓN_UBIC!$AL176&lt;&gt;"",[4]PDI_DES__SUBUNIDAD_SECCIÓN_UBIC!$AL176&lt;&gt;0),[4]PDI_DES__SUBUNIDAD_SECCIÓN_UBIC!$AL176,""),IF($A178="TOTAL",SUM(INDIRECT("W4:W"&amp;ROW()-1)),""))</f>
        <v/>
      </c>
      <c r="X178" s="6" t="str">
        <f ca="1">IF(AND($A178&lt;&gt;"",$A178&lt;&gt;"TOTAL"),IF(AND([4]PDI_DES__SUBUNIDAD_SECCIÓN_UBIC!$AN176&lt;&gt;"",[4]PDI_DES__SUBUNIDAD_SECCIÓN_UBIC!$AN176&lt;&gt;0),[4]PDI_DES__SUBUNIDAD_SECCIÓN_UBIC!$AN176,""),IF($A178="TOTAL",SUM(INDIRECT("X4:X"&amp;ROW()-1)),""))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IF(AND($A178&lt;&gt;"",$A178&lt;&gt;"TOTAL"),IF(AND([4]PDI_DES__SUBUNIDAD_SECCIÓN_UBIC!$AQ176&lt;&gt;"",[4]PDI_DES__SUBUNIDAD_SECCIÓN_UBIC!$AQ176&lt;&gt;0),[4]PDI_DES__SUBUNIDAD_SECCIÓN_UBIC!$AQ176,""),IF($A178="TOTAL",SUM(INDIRECT("Z4:Z"&amp;ROW()-1)),""))</f>
        <v/>
      </c>
      <c r="AA178" s="6" t="str">
        <f ca="1">IF(AND($A178&lt;&gt;"",$A178&lt;&gt;"TOTAL"),IF(AND([4]PDI_DES__SUBUNIDAD_SECCIÓN_UBIC!$AS176&lt;&gt;"",[4]PDI_DES__SUBUNIDAD_SECCIÓN_UBIC!$AS176&lt;&gt;0),[4]PDI_DES__SUBUNIDAD_SECCIÓN_UBIC!$AS176,""),IF($A178="TOTAL",SUM(INDIRECT("AA4:AA"&amp;ROW()-1)),""))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IF(AND($A178&lt;&gt;"",$A178&lt;&gt;"TOTAL"),IF(AND([4]PDI_DES__SUBUNIDAD_SECCIÓN_UBIC!$AV176&lt;&gt;"",[4]PDI_DES__SUBUNIDAD_SECCIÓN_UBIC!$AV176&lt;&gt;0),[4]PDI_DES__SUBUNIDAD_SECCIÓN_UBIC!$AV176,""),IF($A178="TOTAL",SUM(INDIRECT("AC4:AC"&amp;ROW()-1)),""))</f>
        <v/>
      </c>
      <c r="AD178" s="6" t="str">
        <f ca="1">IF(AND($A178&lt;&gt;"",$A178&lt;&gt;"TOTAL"),IF(AND([4]PDI_DES__SUBUNIDAD_SECCIÓN_UBIC!$AX176&lt;&gt;"",[4]PDI_DES__SUBUNIDAD_SECCIÓN_UBIC!$AX176&lt;&gt;0),[4]PDI_DES__SUBUNIDAD_SECCIÓN_UBIC!$AX176,""),IF($A178="TOTAL",SUM(INDIRECT("AD4:AD"&amp;ROW()-1)),""))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IF(AND($A178&lt;&gt;"",$A178&lt;&gt;"TOTAL"),IF(AND([4]PDI_DES__SUBUNIDAD_SECCIÓN_UBIC!$BA176&lt;&gt;"",[4]PDI_DES__SUBUNIDAD_SECCIÓN_UBIC!$BA176&lt;&gt;0),[4]PDI_DES__SUBUNIDAD_SECCIÓN_UBIC!$BA176,""),IF($A178="TOTAL",SUM(INDIRECT("AF4:AF"&amp;ROW()-1)),""))</f>
        <v/>
      </c>
      <c r="AG178" s="6" t="str">
        <f ca="1">IF(AND($A178&lt;&gt;"",$A178&lt;&gt;"TOTAL"),IF(AND([4]PDI_DES__SUBUNIDAD_SECCIÓN_UBIC!$BC176&lt;&gt;"",[4]PDI_DES__SUBUNIDAD_SECCIÓN_UBIC!$BC176&lt;&gt;0),[4]PDI_DES__SUBUNIDAD_SECCIÓN_UBIC!$BC176,""),IF($A178="TOTAL",SUM(INDIRECT("AG4:AG"&amp;ROW()-1)),""))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IF(AND($A178&lt;&gt;"",$A178&lt;&gt;"TOTAL"),IF(AND([4]PDI_DES__SUBUNIDAD_SECCIÓN_UBIC!$BF176&lt;&gt;"",[4]PDI_DES__SUBUNIDAD_SECCIÓN_UBIC!$BF176&lt;&gt;0),[4]PDI_DES__SUBUNIDAD_SECCIÓN_UBIC!$BF176,""),IF($A178="TOTAL",SUM(INDIRECT("AI4:AI"&amp;ROW()-1)),""))</f>
        <v/>
      </c>
      <c r="AJ178" s="6" t="str">
        <f ca="1">IF(AND($A178&lt;&gt;"",$A178&lt;&gt;"TOTAL"),IF(AND([4]PDI_DES__SUBUNIDAD_SECCIÓN_UBIC!$BH176&lt;&gt;"",[4]PDI_DES__SUBUNIDAD_SECCIÓN_UBIC!$BH176&lt;&gt;0),[4]PDI_DES__SUBUNIDAD_SECCIÓN_UBIC!$BH176,""),IF($A178="TOTAL",SUM(INDIRECT("AJ4:AJ"&amp;ROW()-1)),""))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IF(AND($A178&lt;&gt;"",$A178&lt;&gt;"TOTAL"),IF(AND([4]PDI_DES__SUBUNIDAD_SECCIÓN_UBIC!$BK176&lt;&gt;"",[4]PDI_DES__SUBUNIDAD_SECCIÓN_UBIC!$BK176&lt;&gt;0),[4]PDI_DES__SUBUNIDAD_SECCIÓN_UBIC!$BK176,""),IF($A178="TOTAL",SUM(INDIRECT("AL4:AL"&amp;ROW()-1)),""))</f>
        <v/>
      </c>
      <c r="AM178" s="6" t="str">
        <f ca="1">IF(AND($A178&lt;&gt;"",$A178&lt;&gt;"TOTAL"),IF(AND([4]PDI_DES__SUBUNIDAD_SECCIÓN_UBIC!$BM176&lt;&gt;"",[4]PDI_DES__SUBUNIDAD_SECCIÓN_UBIC!$BM176&lt;&gt;0),[4]PDI_DES__SUBUNIDAD_SECCIÓN_UBIC!$BM176,""),IF($A178="TOTAL",SUM(INDIRECT("AM4:AM"&amp;ROW()-1)),""))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IF(AND($A178&lt;&gt;"",$A178&lt;&gt;"TOTAL"),IF(AND([4]PDI_DES__SUBUNIDAD_SECCIÓN_UBIC!$BP176&lt;&gt;"",[4]PDI_DES__SUBUNIDAD_SECCIÓN_UBIC!$BP176&lt;&gt;0),[4]PDI_DES__SUBUNIDAD_SECCIÓN_UBIC!$BP176,""),IF($A178="TOTAL",SUM(INDIRECT("AO4:AO"&amp;ROW()-1)),""))</f>
        <v/>
      </c>
      <c r="AP178" s="6" t="str">
        <f ca="1">IF(AND($A178&lt;&gt;"",$A178&lt;&gt;"TOTAL"),IF(AND([4]PDI_DES__SUBUNIDAD_SECCIÓN_UBIC!$BR176&lt;&gt;"",[4]PDI_DES__SUBUNIDAD_SECCIÓN_UBIC!$BR176&lt;&gt;0),[4]PDI_DES__SUBUNIDAD_SECCIÓN_UBIC!$BR176,""),IF($A178="TOTAL",SUM(INDIRECT("AP4:AP"&amp;ROW()-1)),""))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IF(AND($A178&lt;&gt;"",$A178&lt;&gt;"TOTAL"),IF(AND([4]PDI_DES__SUBUNIDAD_SECCIÓN_UBIC!$BU176&lt;&gt;"",[4]PDI_DES__SUBUNIDAD_SECCIÓN_UBIC!$BU176&lt;&gt;0),[4]PDI_DES__SUBUNIDAD_SECCIÓN_UBIC!$BU176,""),IF($A178="TOTAL",SUM(INDIRECT("AR4:AR"&amp;ROW()-1)),""))</f>
        <v/>
      </c>
      <c r="AS178" s="6" t="str">
        <f ca="1">IF(AND($A178&lt;&gt;"",$A178&lt;&gt;"TOTAL"),IF(AND([4]PDI_DES__SUBUNIDAD_SECCIÓN_UBIC!$BW176&lt;&gt;"",[4]PDI_DES__SUBUNIDAD_SECCIÓN_UBIC!$BW176&lt;&gt;0),[4]PDI_DES__SUBUNIDAD_SECCIÓN_UBIC!$BW176,""),IF($A178="TOTAL",SUM(INDIRECT("AS4:AS"&amp;ROW()-1)),""))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IF(AND($A178&lt;&gt;"",$A178&lt;&gt;"TOTAL"),IF(AND([4]PDI_DES__SUBUNIDAD_SECCIÓN_UBIC!$BZ176&lt;&gt;"",[4]PDI_DES__SUBUNIDAD_SECCIÓN_UBIC!$BZ176&lt;&gt;0),[4]PDI_DES__SUBUNIDAD_SECCIÓN_UBIC!$BZ176,""),IF($A178="TOTAL",SUM(INDIRECT("AU4:AU"&amp;ROW()-1)),""))</f>
        <v/>
      </c>
      <c r="AV178" s="6" t="str">
        <f ca="1">IF(AND($A178&lt;&gt;"",$A178&lt;&gt;"TOTAL"),IF(AND([4]PDI_DES__SUBUNIDAD_SECCIÓN_UBIC!$CB176&lt;&gt;"",[4]PDI_DES__SUBUNIDAD_SECCIÓN_UBIC!$CB176&lt;&gt;0),[4]PDI_DES__SUBUNIDAD_SECCIÓN_UBIC!$CB176,""),IF($A178="TOTAL",SUM(INDIRECT("AV4:AV"&amp;ROW()-1)),""))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IF(AND($A178&lt;&gt;"",$A178&lt;&gt;"TOTAL"),IF(AND([4]PDI_DES__SUBUNIDAD_SECCIÓN_UBIC!$CE176&lt;&gt;"",[4]PDI_DES__SUBUNIDAD_SECCIÓN_UBIC!$CE176&lt;&gt;0),[4]PDI_DES__SUBUNIDAD_SECCIÓN_UBIC!$CE176,""),IF($A178="TOTAL",SUM(INDIRECT("AX4:AX"&amp;ROW()-1)),""))</f>
        <v/>
      </c>
      <c r="AY178" s="6" t="str">
        <f ca="1">IF(AND($A178&lt;&gt;"",$A178&lt;&gt;"TOTAL"),IF(AND([4]PDI_DES__SUBUNIDAD_SECCIÓN_UBIC!$CG176&lt;&gt;"",[4]PDI_DES__SUBUNIDAD_SECCIÓN_UBIC!$CG176&lt;&gt;0),[4]PDI_DES__SUBUNIDAD_SECCIÓN_UBIC!$CG176,""),IF($A178="TOTAL",SUM(INDIRECT("AY4:AY"&amp;ROW()-1)),""))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IF(AND($A178&lt;&gt;"",$A178&lt;&gt;"TOTAL"),IF(AND([4]PDI_DES__SUBUNIDAD_SECCIÓN_UBIC!$CJ176&lt;&gt;"",[4]PDI_DES__SUBUNIDAD_SECCIÓN_UBIC!$CJ176&lt;&gt;0),[4]PDI_DES__SUBUNIDAD_SECCIÓN_UBIC!$CJ176,""),IF($A178="TOTAL",SUM(INDIRECT("BA4:BA"&amp;ROW()-1)),""))</f>
        <v/>
      </c>
      <c r="BB178" s="6" t="str">
        <f ca="1">IF(AND($A178&lt;&gt;"",$A178&lt;&gt;"TOTAL"),IF(AND([4]PDI_DES__SUBUNIDAD_SECCIÓN_UBIC!$CL176&lt;&gt;"",[4]PDI_DES__SUBUNIDAD_SECCIÓN_UBIC!$CL176&lt;&gt;0),[4]PDI_DES__SUBUNIDAD_SECCIÓN_UBIC!$CL176,""),IF($A178="TOTAL",SUM(INDIRECT("BB4:BB"&amp;ROW()-1)),""))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IF(AND($A178&lt;&gt;"",$A178&lt;&gt;"TOTAL"),IF(AND([4]PDI_DES__SUBUNIDAD_SECCIÓN_UBIC!$CO176&lt;&gt;"",[4]PDI_DES__SUBUNIDAD_SECCIÓN_UBIC!$CO176&lt;&gt;0),[4]PDI_DES__SUBUNIDAD_SECCIÓN_UBIC!$CO176,""),IF($A178="TOTAL",SUM(INDIRECT("BD4:BD"&amp;ROW()-1)),""))</f>
        <v/>
      </c>
      <c r="BE178" s="6" t="str">
        <f ca="1">IF(AND($A178&lt;&gt;"",$A178&lt;&gt;"TOTAL"),IF(AND([4]PDI_DES__SUBUNIDAD_SECCIÓN_UBIC!$CQ176&lt;&gt;"",[4]PDI_DES__SUBUNIDAD_SECCIÓN_UBIC!$CQ176&lt;&gt;0),[4]PDI_DES__SUBUNIDAD_SECCIÓN_UBIC!$CQ176,""),IF($A178="TOTAL",SUM(INDIRECT("BE4:BE"&amp;ROW()-1)),""))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IF([4]PDI_DES__SUBUNIDAD_SECCIÓN_UBIC!$B177&lt;&gt;"",[4]PDI_DES__SUBUNIDAD_SECCIÓN_UBIC!$B177,IF(AND([4]PDI_DES__SUBUNIDAD_SECCIÓN_UBIC!$B177="",[4]PDI_DES__SUBUNIDAD_SECCIÓN_UBIC!$B178="",[4]PDI_DES__SUBUNIDAD_SECCIÓN_UBIC!$B176=""),"","TOTAL"))</f>
        <v/>
      </c>
      <c r="B179" s="6" t="str">
        <f ca="1">IF(AND($A179&lt;&gt;"",$A179&lt;&gt;"TOTAL"),IF(AND([4]PDI_DES__SUBUNIDAD_SECCIÓN_UBIC!$C177&lt;&gt;"",[4]PDI_DES__SUBUNIDAD_SECCIÓN_UBIC!$C177&lt;&gt;0),[4]PDI_DES__SUBUNIDAD_SECCIÓN_UBIC!$C177,""),IF($A179="TOTAL",SUM(INDIRECT("B4:B"&amp;ROW()-1)),""))</f>
        <v/>
      </c>
      <c r="C179" s="6" t="str">
        <f ca="1">IF(AND($A179&lt;&gt;"",$A179&lt;&gt;"TOTAL"),IF(AND([4]PDI_DES__SUBUNIDAD_SECCIÓN_UBIC!$E177&lt;&gt;"",[4]PDI_DES__SUBUNIDAD_SECCIÓN_UBIC!$E177&lt;&gt;0),[4]PDI_DES__SUBUNIDAD_SECCIÓN_UBIC!$E177,""),IF($A179="TOTAL",SUM(INDIRECT("C4:C"&amp;ROW()-1)),""))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IF(AND($A179&lt;&gt;"",$A179&lt;&gt;"TOTAL"),IF(AND([4]PDI_DES__SUBUNIDAD_SECCIÓN_UBIC!$H177&lt;&gt;"",[4]PDI_DES__SUBUNIDAD_SECCIÓN_UBIC!$H177&lt;&gt;0),[4]PDI_DES__SUBUNIDAD_SECCIÓN_UBIC!$H177,""),IF($A179="TOTAL",SUM(INDIRECT("E4:E"&amp;ROW()-1)),""))</f>
        <v/>
      </c>
      <c r="F179" s="6" t="str">
        <f ca="1">IF(AND($A179&lt;&gt;"",$A179&lt;&gt;"TOTAL"),IF(AND([4]PDI_DES__SUBUNIDAD_SECCIÓN_UBIC!$J177&lt;&gt;"",[4]PDI_DES__SUBUNIDAD_SECCIÓN_UBIC!$J177&lt;&gt;0),[4]PDI_DES__SUBUNIDAD_SECCIÓN_UBIC!$J177,""),IF($A179="TOTAL",SUM(INDIRECT("F4:F"&amp;ROW()-1)),""))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IF(AND($A179&lt;&gt;"",$A179&lt;&gt;"TOTAL"),IF(AND([4]PDI_DES__SUBUNIDAD_SECCIÓN_UBIC!$M177&lt;&gt;"",[4]PDI_DES__SUBUNIDAD_SECCIÓN_UBIC!$M177&lt;&gt;0),[4]PDI_DES__SUBUNIDAD_SECCIÓN_UBIC!$M177,""),IF($A179="TOTAL",SUM(INDIRECT("H4:H"&amp;ROW()-1)),""))</f>
        <v/>
      </c>
      <c r="I179" s="6" t="str">
        <f ca="1">IF(AND($A179&lt;&gt;"",$A179&lt;&gt;"TOTAL"),IF(AND([4]PDI_DES__SUBUNIDAD_SECCIÓN_UBIC!$O177&lt;&gt;"",[4]PDI_DES__SUBUNIDAD_SECCIÓN_UBIC!$O177&lt;&gt;0),[4]PDI_DES__SUBUNIDAD_SECCIÓN_UBIC!$O177,""),IF($A179="TOTAL",SUM(INDIRECT("I4:I"&amp;ROW()-1)),""))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IF(AND($A179&lt;&gt;"",$A179&lt;&gt;"TOTAL"),IF(AND([4]PDI_DES__SUBUNIDAD_SECCIÓN_UBIC!$R177&lt;&gt;"",[4]PDI_DES__SUBUNIDAD_SECCIÓN_UBIC!$R177&lt;&gt;0),[4]PDI_DES__SUBUNIDAD_SECCIÓN_UBIC!$R177,""),IF($A179="TOTAL",SUM(INDIRECT("K4:K"&amp;ROW()-1)),""))</f>
        <v/>
      </c>
      <c r="L179" s="6" t="str">
        <f ca="1">IF(AND($A179&lt;&gt;"",$A179&lt;&gt;"TOTAL"),IF(AND([4]PDI_DES__SUBUNIDAD_SECCIÓN_UBIC!$T177&lt;&gt;"",[4]PDI_DES__SUBUNIDAD_SECCIÓN_UBIC!$T177&lt;&gt;0),[4]PDI_DES__SUBUNIDAD_SECCIÓN_UBIC!$T177,""),IF($A179="TOTAL",SUM(INDIRECT("L4:L"&amp;ROW()-1)),""))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IF(AND($A179&lt;&gt;"",$A179&lt;&gt;"TOTAL"),IF(AND([4]PDI_DES__SUBUNIDAD_SECCIÓN_UBIC!$W177&lt;&gt;"",[4]PDI_DES__SUBUNIDAD_SECCIÓN_UBIC!$W177&lt;&gt;0),[4]PDI_DES__SUBUNIDAD_SECCIÓN_UBIC!$W177,""),IF($A179="TOTAL",SUM(INDIRECT("N4:N"&amp;ROW()-1)),""))</f>
        <v/>
      </c>
      <c r="O179" s="6" t="str">
        <f ca="1">IF(AND($A179&lt;&gt;"",$A179&lt;&gt;"TOTAL"),IF(AND([4]PDI_DES__SUBUNIDAD_SECCIÓN_UBIC!$Y177&lt;&gt;"",[4]PDI_DES__SUBUNIDAD_SECCIÓN_UBIC!$Y177&lt;&gt;0),[4]PDI_DES__SUBUNIDAD_SECCIÓN_UBIC!$Y177,""),IF($A179="TOTAL",SUM(INDIRECT("O4:O"&amp;ROW()-1)),""))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IF(AND($A179&lt;&gt;"",$A179&lt;&gt;"TOTAL"),IF(AND([4]PDI_DES__SUBUNIDAD_SECCIÓN_UBIC!$AB177&lt;&gt;"",[4]PDI_DES__SUBUNIDAD_SECCIÓN_UBIC!$AB177&lt;&gt;0),[4]PDI_DES__SUBUNIDAD_SECCIÓN_UBIC!$AB177,""),IF($A179="TOTAL",SUM(INDIRECT("Q4:Q"&amp;ROW()-1)),""))</f>
        <v/>
      </c>
      <c r="R179" s="6" t="str">
        <f ca="1">IF(AND($A179&lt;&gt;"",$A179&lt;&gt;"TOTAL"),IF(AND([4]PDI_DES__SUBUNIDAD_SECCIÓN_UBIC!$AD177&lt;&gt;"",[4]PDI_DES__SUBUNIDAD_SECCIÓN_UBIC!$AD177&lt;&gt;0),[4]PDI_DES__SUBUNIDAD_SECCIÓN_UBIC!$AD177,""),IF($A179="TOTAL",SUM(INDIRECT("R4:R"&amp;ROW()-1)),""))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IF(AND($A179&lt;&gt;"",$A179&lt;&gt;"TOTAL"),IF(AND([4]PDI_DES__SUBUNIDAD_SECCIÓN_UBIC!$AG177&lt;&gt;"",[4]PDI_DES__SUBUNIDAD_SECCIÓN_UBIC!$AG177&lt;&gt;0),[4]PDI_DES__SUBUNIDAD_SECCIÓN_UBIC!$AG177,""),IF($A179="TOTAL",SUM(INDIRECT("T4:T"&amp;ROW()-1)),""))</f>
        <v/>
      </c>
      <c r="U179" s="6" t="str">
        <f ca="1">IF(AND($A179&lt;&gt;"",$A179&lt;&gt;"TOTAL"),IF(AND([4]PDI_DES__SUBUNIDAD_SECCIÓN_UBIC!$AI177&lt;&gt;"",[4]PDI_DES__SUBUNIDAD_SECCIÓN_UBIC!$AI177&lt;&gt;0),[4]PDI_DES__SUBUNIDAD_SECCIÓN_UBIC!$AI177,""),IF($A179="TOTAL",SUM(INDIRECT("U4:U"&amp;ROW()-1)),""))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IF(AND($A179&lt;&gt;"",$A179&lt;&gt;"TOTAL"),IF(AND([4]PDI_DES__SUBUNIDAD_SECCIÓN_UBIC!$AL177&lt;&gt;"",[4]PDI_DES__SUBUNIDAD_SECCIÓN_UBIC!$AL177&lt;&gt;0),[4]PDI_DES__SUBUNIDAD_SECCIÓN_UBIC!$AL177,""),IF($A179="TOTAL",SUM(INDIRECT("W4:W"&amp;ROW()-1)),""))</f>
        <v/>
      </c>
      <c r="X179" s="6" t="str">
        <f ca="1">IF(AND($A179&lt;&gt;"",$A179&lt;&gt;"TOTAL"),IF(AND([4]PDI_DES__SUBUNIDAD_SECCIÓN_UBIC!$AN177&lt;&gt;"",[4]PDI_DES__SUBUNIDAD_SECCIÓN_UBIC!$AN177&lt;&gt;0),[4]PDI_DES__SUBUNIDAD_SECCIÓN_UBIC!$AN177,""),IF($A179="TOTAL",SUM(INDIRECT("X4:X"&amp;ROW()-1)),""))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IF(AND($A179&lt;&gt;"",$A179&lt;&gt;"TOTAL"),IF(AND([4]PDI_DES__SUBUNIDAD_SECCIÓN_UBIC!$AQ177&lt;&gt;"",[4]PDI_DES__SUBUNIDAD_SECCIÓN_UBIC!$AQ177&lt;&gt;0),[4]PDI_DES__SUBUNIDAD_SECCIÓN_UBIC!$AQ177,""),IF($A179="TOTAL",SUM(INDIRECT("Z4:Z"&amp;ROW()-1)),""))</f>
        <v/>
      </c>
      <c r="AA179" s="6" t="str">
        <f ca="1">IF(AND($A179&lt;&gt;"",$A179&lt;&gt;"TOTAL"),IF(AND([4]PDI_DES__SUBUNIDAD_SECCIÓN_UBIC!$AS177&lt;&gt;"",[4]PDI_DES__SUBUNIDAD_SECCIÓN_UBIC!$AS177&lt;&gt;0),[4]PDI_DES__SUBUNIDAD_SECCIÓN_UBIC!$AS177,""),IF($A179="TOTAL",SUM(INDIRECT("AA4:AA"&amp;ROW()-1)),""))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IF(AND($A179&lt;&gt;"",$A179&lt;&gt;"TOTAL"),IF(AND([4]PDI_DES__SUBUNIDAD_SECCIÓN_UBIC!$AV177&lt;&gt;"",[4]PDI_DES__SUBUNIDAD_SECCIÓN_UBIC!$AV177&lt;&gt;0),[4]PDI_DES__SUBUNIDAD_SECCIÓN_UBIC!$AV177,""),IF($A179="TOTAL",SUM(INDIRECT("AC4:AC"&amp;ROW()-1)),""))</f>
        <v/>
      </c>
      <c r="AD179" s="6" t="str">
        <f ca="1">IF(AND($A179&lt;&gt;"",$A179&lt;&gt;"TOTAL"),IF(AND([4]PDI_DES__SUBUNIDAD_SECCIÓN_UBIC!$AX177&lt;&gt;"",[4]PDI_DES__SUBUNIDAD_SECCIÓN_UBIC!$AX177&lt;&gt;0),[4]PDI_DES__SUBUNIDAD_SECCIÓN_UBIC!$AX177,""),IF($A179="TOTAL",SUM(INDIRECT("AD4:AD"&amp;ROW()-1)),""))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IF(AND($A179&lt;&gt;"",$A179&lt;&gt;"TOTAL"),IF(AND([4]PDI_DES__SUBUNIDAD_SECCIÓN_UBIC!$BA177&lt;&gt;"",[4]PDI_DES__SUBUNIDAD_SECCIÓN_UBIC!$BA177&lt;&gt;0),[4]PDI_DES__SUBUNIDAD_SECCIÓN_UBIC!$BA177,""),IF($A179="TOTAL",SUM(INDIRECT("AF4:AF"&amp;ROW()-1)),""))</f>
        <v/>
      </c>
      <c r="AG179" s="6" t="str">
        <f ca="1">IF(AND($A179&lt;&gt;"",$A179&lt;&gt;"TOTAL"),IF(AND([4]PDI_DES__SUBUNIDAD_SECCIÓN_UBIC!$BC177&lt;&gt;"",[4]PDI_DES__SUBUNIDAD_SECCIÓN_UBIC!$BC177&lt;&gt;0),[4]PDI_DES__SUBUNIDAD_SECCIÓN_UBIC!$BC177,""),IF($A179="TOTAL",SUM(INDIRECT("AG4:AG"&amp;ROW()-1)),""))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IF(AND($A179&lt;&gt;"",$A179&lt;&gt;"TOTAL"),IF(AND([4]PDI_DES__SUBUNIDAD_SECCIÓN_UBIC!$BF177&lt;&gt;"",[4]PDI_DES__SUBUNIDAD_SECCIÓN_UBIC!$BF177&lt;&gt;0),[4]PDI_DES__SUBUNIDAD_SECCIÓN_UBIC!$BF177,""),IF($A179="TOTAL",SUM(INDIRECT("AI4:AI"&amp;ROW()-1)),""))</f>
        <v/>
      </c>
      <c r="AJ179" s="6" t="str">
        <f ca="1">IF(AND($A179&lt;&gt;"",$A179&lt;&gt;"TOTAL"),IF(AND([4]PDI_DES__SUBUNIDAD_SECCIÓN_UBIC!$BH177&lt;&gt;"",[4]PDI_DES__SUBUNIDAD_SECCIÓN_UBIC!$BH177&lt;&gt;0),[4]PDI_DES__SUBUNIDAD_SECCIÓN_UBIC!$BH177,""),IF($A179="TOTAL",SUM(INDIRECT("AJ4:AJ"&amp;ROW()-1)),""))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IF(AND($A179&lt;&gt;"",$A179&lt;&gt;"TOTAL"),IF(AND([4]PDI_DES__SUBUNIDAD_SECCIÓN_UBIC!$BK177&lt;&gt;"",[4]PDI_DES__SUBUNIDAD_SECCIÓN_UBIC!$BK177&lt;&gt;0),[4]PDI_DES__SUBUNIDAD_SECCIÓN_UBIC!$BK177,""),IF($A179="TOTAL",SUM(INDIRECT("AL4:AL"&amp;ROW()-1)),""))</f>
        <v/>
      </c>
      <c r="AM179" s="6" t="str">
        <f ca="1">IF(AND($A179&lt;&gt;"",$A179&lt;&gt;"TOTAL"),IF(AND([4]PDI_DES__SUBUNIDAD_SECCIÓN_UBIC!$BM177&lt;&gt;"",[4]PDI_DES__SUBUNIDAD_SECCIÓN_UBIC!$BM177&lt;&gt;0),[4]PDI_DES__SUBUNIDAD_SECCIÓN_UBIC!$BM177,""),IF($A179="TOTAL",SUM(INDIRECT("AM4:AM"&amp;ROW()-1)),""))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IF(AND($A179&lt;&gt;"",$A179&lt;&gt;"TOTAL"),IF(AND([4]PDI_DES__SUBUNIDAD_SECCIÓN_UBIC!$BP177&lt;&gt;"",[4]PDI_DES__SUBUNIDAD_SECCIÓN_UBIC!$BP177&lt;&gt;0),[4]PDI_DES__SUBUNIDAD_SECCIÓN_UBIC!$BP177,""),IF($A179="TOTAL",SUM(INDIRECT("AO4:AO"&amp;ROW()-1)),""))</f>
        <v/>
      </c>
      <c r="AP179" s="6" t="str">
        <f ca="1">IF(AND($A179&lt;&gt;"",$A179&lt;&gt;"TOTAL"),IF(AND([4]PDI_DES__SUBUNIDAD_SECCIÓN_UBIC!$BR177&lt;&gt;"",[4]PDI_DES__SUBUNIDAD_SECCIÓN_UBIC!$BR177&lt;&gt;0),[4]PDI_DES__SUBUNIDAD_SECCIÓN_UBIC!$BR177,""),IF($A179="TOTAL",SUM(INDIRECT("AP4:AP"&amp;ROW()-1)),""))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IF(AND($A179&lt;&gt;"",$A179&lt;&gt;"TOTAL"),IF(AND([4]PDI_DES__SUBUNIDAD_SECCIÓN_UBIC!$BU177&lt;&gt;"",[4]PDI_DES__SUBUNIDAD_SECCIÓN_UBIC!$BU177&lt;&gt;0),[4]PDI_DES__SUBUNIDAD_SECCIÓN_UBIC!$BU177,""),IF($A179="TOTAL",SUM(INDIRECT("AR4:AR"&amp;ROW()-1)),""))</f>
        <v/>
      </c>
      <c r="AS179" s="6" t="str">
        <f ca="1">IF(AND($A179&lt;&gt;"",$A179&lt;&gt;"TOTAL"),IF(AND([4]PDI_DES__SUBUNIDAD_SECCIÓN_UBIC!$BW177&lt;&gt;"",[4]PDI_DES__SUBUNIDAD_SECCIÓN_UBIC!$BW177&lt;&gt;0),[4]PDI_DES__SUBUNIDAD_SECCIÓN_UBIC!$BW177,""),IF($A179="TOTAL",SUM(INDIRECT("AS4:AS"&amp;ROW()-1)),""))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IF(AND($A179&lt;&gt;"",$A179&lt;&gt;"TOTAL"),IF(AND([4]PDI_DES__SUBUNIDAD_SECCIÓN_UBIC!$BZ177&lt;&gt;"",[4]PDI_DES__SUBUNIDAD_SECCIÓN_UBIC!$BZ177&lt;&gt;0),[4]PDI_DES__SUBUNIDAD_SECCIÓN_UBIC!$BZ177,""),IF($A179="TOTAL",SUM(INDIRECT("AU4:AU"&amp;ROW()-1)),""))</f>
        <v/>
      </c>
      <c r="AV179" s="6" t="str">
        <f ca="1">IF(AND($A179&lt;&gt;"",$A179&lt;&gt;"TOTAL"),IF(AND([4]PDI_DES__SUBUNIDAD_SECCIÓN_UBIC!$CB177&lt;&gt;"",[4]PDI_DES__SUBUNIDAD_SECCIÓN_UBIC!$CB177&lt;&gt;0),[4]PDI_DES__SUBUNIDAD_SECCIÓN_UBIC!$CB177,""),IF($A179="TOTAL",SUM(INDIRECT("AV4:AV"&amp;ROW()-1)),""))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IF(AND($A179&lt;&gt;"",$A179&lt;&gt;"TOTAL"),IF(AND([4]PDI_DES__SUBUNIDAD_SECCIÓN_UBIC!$CE177&lt;&gt;"",[4]PDI_DES__SUBUNIDAD_SECCIÓN_UBIC!$CE177&lt;&gt;0),[4]PDI_DES__SUBUNIDAD_SECCIÓN_UBIC!$CE177,""),IF($A179="TOTAL",SUM(INDIRECT("AX4:AX"&amp;ROW()-1)),""))</f>
        <v/>
      </c>
      <c r="AY179" s="6" t="str">
        <f ca="1">IF(AND($A179&lt;&gt;"",$A179&lt;&gt;"TOTAL"),IF(AND([4]PDI_DES__SUBUNIDAD_SECCIÓN_UBIC!$CG177&lt;&gt;"",[4]PDI_DES__SUBUNIDAD_SECCIÓN_UBIC!$CG177&lt;&gt;0),[4]PDI_DES__SUBUNIDAD_SECCIÓN_UBIC!$CG177,""),IF($A179="TOTAL",SUM(INDIRECT("AY4:AY"&amp;ROW()-1)),""))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IF(AND($A179&lt;&gt;"",$A179&lt;&gt;"TOTAL"),IF(AND([4]PDI_DES__SUBUNIDAD_SECCIÓN_UBIC!$CJ177&lt;&gt;"",[4]PDI_DES__SUBUNIDAD_SECCIÓN_UBIC!$CJ177&lt;&gt;0),[4]PDI_DES__SUBUNIDAD_SECCIÓN_UBIC!$CJ177,""),IF($A179="TOTAL",SUM(INDIRECT("BA4:BA"&amp;ROW()-1)),""))</f>
        <v/>
      </c>
      <c r="BB179" s="6" t="str">
        <f ca="1">IF(AND($A179&lt;&gt;"",$A179&lt;&gt;"TOTAL"),IF(AND([4]PDI_DES__SUBUNIDAD_SECCIÓN_UBIC!$CL177&lt;&gt;"",[4]PDI_DES__SUBUNIDAD_SECCIÓN_UBIC!$CL177&lt;&gt;0),[4]PDI_DES__SUBUNIDAD_SECCIÓN_UBIC!$CL177,""),IF($A179="TOTAL",SUM(INDIRECT("BB4:BB"&amp;ROW()-1)),""))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IF(AND($A179&lt;&gt;"",$A179&lt;&gt;"TOTAL"),IF(AND([4]PDI_DES__SUBUNIDAD_SECCIÓN_UBIC!$CO177&lt;&gt;"",[4]PDI_DES__SUBUNIDAD_SECCIÓN_UBIC!$CO177&lt;&gt;0),[4]PDI_DES__SUBUNIDAD_SECCIÓN_UBIC!$CO177,""),IF($A179="TOTAL",SUM(INDIRECT("BD4:BD"&amp;ROW()-1)),""))</f>
        <v/>
      </c>
      <c r="BE179" s="6" t="str">
        <f ca="1">IF(AND($A179&lt;&gt;"",$A179&lt;&gt;"TOTAL"),IF(AND([4]PDI_DES__SUBUNIDAD_SECCIÓN_UBIC!$CQ177&lt;&gt;"",[4]PDI_DES__SUBUNIDAD_SECCIÓN_UBIC!$CQ177&lt;&gt;0),[4]PDI_DES__SUBUNIDAD_SECCIÓN_UBIC!$CQ177,""),IF($A179="TOTAL",SUM(INDIRECT("BE4:BE"&amp;ROW()-1)),""))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IF([4]PDI_DES__SUBUNIDAD_SECCIÓN_UBIC!$B178&lt;&gt;"",[4]PDI_DES__SUBUNIDAD_SECCIÓN_UBIC!$B178,IF(AND([4]PDI_DES__SUBUNIDAD_SECCIÓN_UBIC!$B178="",[4]PDI_DES__SUBUNIDAD_SECCIÓN_UBIC!$B179="",[4]PDI_DES__SUBUNIDAD_SECCIÓN_UBIC!$B177=""),"","TOTAL"))</f>
        <v/>
      </c>
      <c r="B180" s="6" t="str">
        <f ca="1">IF(AND($A180&lt;&gt;"",$A180&lt;&gt;"TOTAL"),IF(AND([4]PDI_DES__SUBUNIDAD_SECCIÓN_UBIC!$C178&lt;&gt;"",[4]PDI_DES__SUBUNIDAD_SECCIÓN_UBIC!$C178&lt;&gt;0),[4]PDI_DES__SUBUNIDAD_SECCIÓN_UBIC!$C178,""),IF($A180="TOTAL",SUM(INDIRECT("B4:B"&amp;ROW()-1)),""))</f>
        <v/>
      </c>
      <c r="C180" s="6" t="str">
        <f ca="1">IF(AND($A180&lt;&gt;"",$A180&lt;&gt;"TOTAL"),IF(AND([4]PDI_DES__SUBUNIDAD_SECCIÓN_UBIC!$E178&lt;&gt;"",[4]PDI_DES__SUBUNIDAD_SECCIÓN_UBIC!$E178&lt;&gt;0),[4]PDI_DES__SUBUNIDAD_SECCIÓN_UBIC!$E178,""),IF($A180="TOTAL",SUM(INDIRECT("C4:C"&amp;ROW()-1)),""))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IF(AND($A180&lt;&gt;"",$A180&lt;&gt;"TOTAL"),IF(AND([4]PDI_DES__SUBUNIDAD_SECCIÓN_UBIC!$H178&lt;&gt;"",[4]PDI_DES__SUBUNIDAD_SECCIÓN_UBIC!$H178&lt;&gt;0),[4]PDI_DES__SUBUNIDAD_SECCIÓN_UBIC!$H178,""),IF($A180="TOTAL",SUM(INDIRECT("E4:E"&amp;ROW()-1)),""))</f>
        <v/>
      </c>
      <c r="F180" s="6" t="str">
        <f ca="1">IF(AND($A180&lt;&gt;"",$A180&lt;&gt;"TOTAL"),IF(AND([4]PDI_DES__SUBUNIDAD_SECCIÓN_UBIC!$J178&lt;&gt;"",[4]PDI_DES__SUBUNIDAD_SECCIÓN_UBIC!$J178&lt;&gt;0),[4]PDI_DES__SUBUNIDAD_SECCIÓN_UBIC!$J178,""),IF($A180="TOTAL",SUM(INDIRECT("F4:F"&amp;ROW()-1)),""))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IF(AND($A180&lt;&gt;"",$A180&lt;&gt;"TOTAL"),IF(AND([4]PDI_DES__SUBUNIDAD_SECCIÓN_UBIC!$M178&lt;&gt;"",[4]PDI_DES__SUBUNIDAD_SECCIÓN_UBIC!$M178&lt;&gt;0),[4]PDI_DES__SUBUNIDAD_SECCIÓN_UBIC!$M178,""),IF($A180="TOTAL",SUM(INDIRECT("H4:H"&amp;ROW()-1)),""))</f>
        <v/>
      </c>
      <c r="I180" s="6" t="str">
        <f ca="1">IF(AND($A180&lt;&gt;"",$A180&lt;&gt;"TOTAL"),IF(AND([4]PDI_DES__SUBUNIDAD_SECCIÓN_UBIC!$O178&lt;&gt;"",[4]PDI_DES__SUBUNIDAD_SECCIÓN_UBIC!$O178&lt;&gt;0),[4]PDI_DES__SUBUNIDAD_SECCIÓN_UBIC!$O178,""),IF($A180="TOTAL",SUM(INDIRECT("I4:I"&amp;ROW()-1)),""))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IF(AND($A180&lt;&gt;"",$A180&lt;&gt;"TOTAL"),IF(AND([4]PDI_DES__SUBUNIDAD_SECCIÓN_UBIC!$R178&lt;&gt;"",[4]PDI_DES__SUBUNIDAD_SECCIÓN_UBIC!$R178&lt;&gt;0),[4]PDI_DES__SUBUNIDAD_SECCIÓN_UBIC!$R178,""),IF($A180="TOTAL",SUM(INDIRECT("K4:K"&amp;ROW()-1)),""))</f>
        <v/>
      </c>
      <c r="L180" s="6" t="str">
        <f ca="1">IF(AND($A180&lt;&gt;"",$A180&lt;&gt;"TOTAL"),IF(AND([4]PDI_DES__SUBUNIDAD_SECCIÓN_UBIC!$T178&lt;&gt;"",[4]PDI_DES__SUBUNIDAD_SECCIÓN_UBIC!$T178&lt;&gt;0),[4]PDI_DES__SUBUNIDAD_SECCIÓN_UBIC!$T178,""),IF($A180="TOTAL",SUM(INDIRECT("L4:L"&amp;ROW()-1)),""))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IF(AND($A180&lt;&gt;"",$A180&lt;&gt;"TOTAL"),IF(AND([4]PDI_DES__SUBUNIDAD_SECCIÓN_UBIC!$W178&lt;&gt;"",[4]PDI_DES__SUBUNIDAD_SECCIÓN_UBIC!$W178&lt;&gt;0),[4]PDI_DES__SUBUNIDAD_SECCIÓN_UBIC!$W178,""),IF($A180="TOTAL",SUM(INDIRECT("N4:N"&amp;ROW()-1)),""))</f>
        <v/>
      </c>
      <c r="O180" s="6" t="str">
        <f ca="1">IF(AND($A180&lt;&gt;"",$A180&lt;&gt;"TOTAL"),IF(AND([4]PDI_DES__SUBUNIDAD_SECCIÓN_UBIC!$Y178&lt;&gt;"",[4]PDI_DES__SUBUNIDAD_SECCIÓN_UBIC!$Y178&lt;&gt;0),[4]PDI_DES__SUBUNIDAD_SECCIÓN_UBIC!$Y178,""),IF($A180="TOTAL",SUM(INDIRECT("O4:O"&amp;ROW()-1)),""))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IF(AND($A180&lt;&gt;"",$A180&lt;&gt;"TOTAL"),IF(AND([4]PDI_DES__SUBUNIDAD_SECCIÓN_UBIC!$AB178&lt;&gt;"",[4]PDI_DES__SUBUNIDAD_SECCIÓN_UBIC!$AB178&lt;&gt;0),[4]PDI_DES__SUBUNIDAD_SECCIÓN_UBIC!$AB178,""),IF($A180="TOTAL",SUM(INDIRECT("Q4:Q"&amp;ROW()-1)),""))</f>
        <v/>
      </c>
      <c r="R180" s="6" t="str">
        <f ca="1">IF(AND($A180&lt;&gt;"",$A180&lt;&gt;"TOTAL"),IF(AND([4]PDI_DES__SUBUNIDAD_SECCIÓN_UBIC!$AD178&lt;&gt;"",[4]PDI_DES__SUBUNIDAD_SECCIÓN_UBIC!$AD178&lt;&gt;0),[4]PDI_DES__SUBUNIDAD_SECCIÓN_UBIC!$AD178,""),IF($A180="TOTAL",SUM(INDIRECT("R4:R"&amp;ROW()-1)),""))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IF(AND($A180&lt;&gt;"",$A180&lt;&gt;"TOTAL"),IF(AND([4]PDI_DES__SUBUNIDAD_SECCIÓN_UBIC!$AG178&lt;&gt;"",[4]PDI_DES__SUBUNIDAD_SECCIÓN_UBIC!$AG178&lt;&gt;0),[4]PDI_DES__SUBUNIDAD_SECCIÓN_UBIC!$AG178,""),IF($A180="TOTAL",SUM(INDIRECT("T4:T"&amp;ROW()-1)),""))</f>
        <v/>
      </c>
      <c r="U180" s="6" t="str">
        <f ca="1">IF(AND($A180&lt;&gt;"",$A180&lt;&gt;"TOTAL"),IF(AND([4]PDI_DES__SUBUNIDAD_SECCIÓN_UBIC!$AI178&lt;&gt;"",[4]PDI_DES__SUBUNIDAD_SECCIÓN_UBIC!$AI178&lt;&gt;0),[4]PDI_DES__SUBUNIDAD_SECCIÓN_UBIC!$AI178,""),IF($A180="TOTAL",SUM(INDIRECT("U4:U"&amp;ROW()-1)),""))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IF(AND($A180&lt;&gt;"",$A180&lt;&gt;"TOTAL"),IF(AND([4]PDI_DES__SUBUNIDAD_SECCIÓN_UBIC!$AL178&lt;&gt;"",[4]PDI_DES__SUBUNIDAD_SECCIÓN_UBIC!$AL178&lt;&gt;0),[4]PDI_DES__SUBUNIDAD_SECCIÓN_UBIC!$AL178,""),IF($A180="TOTAL",SUM(INDIRECT("W4:W"&amp;ROW()-1)),""))</f>
        <v/>
      </c>
      <c r="X180" s="6" t="str">
        <f ca="1">IF(AND($A180&lt;&gt;"",$A180&lt;&gt;"TOTAL"),IF(AND([4]PDI_DES__SUBUNIDAD_SECCIÓN_UBIC!$AN178&lt;&gt;"",[4]PDI_DES__SUBUNIDAD_SECCIÓN_UBIC!$AN178&lt;&gt;0),[4]PDI_DES__SUBUNIDAD_SECCIÓN_UBIC!$AN178,""),IF($A180="TOTAL",SUM(INDIRECT("X4:X"&amp;ROW()-1)),""))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IF(AND($A180&lt;&gt;"",$A180&lt;&gt;"TOTAL"),IF(AND([4]PDI_DES__SUBUNIDAD_SECCIÓN_UBIC!$AQ178&lt;&gt;"",[4]PDI_DES__SUBUNIDAD_SECCIÓN_UBIC!$AQ178&lt;&gt;0),[4]PDI_DES__SUBUNIDAD_SECCIÓN_UBIC!$AQ178,""),IF($A180="TOTAL",SUM(INDIRECT("Z4:Z"&amp;ROW()-1)),""))</f>
        <v/>
      </c>
      <c r="AA180" s="6" t="str">
        <f ca="1">IF(AND($A180&lt;&gt;"",$A180&lt;&gt;"TOTAL"),IF(AND([4]PDI_DES__SUBUNIDAD_SECCIÓN_UBIC!$AS178&lt;&gt;"",[4]PDI_DES__SUBUNIDAD_SECCIÓN_UBIC!$AS178&lt;&gt;0),[4]PDI_DES__SUBUNIDAD_SECCIÓN_UBIC!$AS178,""),IF($A180="TOTAL",SUM(INDIRECT("AA4:AA"&amp;ROW()-1)),""))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IF(AND($A180&lt;&gt;"",$A180&lt;&gt;"TOTAL"),IF(AND([4]PDI_DES__SUBUNIDAD_SECCIÓN_UBIC!$AV178&lt;&gt;"",[4]PDI_DES__SUBUNIDAD_SECCIÓN_UBIC!$AV178&lt;&gt;0),[4]PDI_DES__SUBUNIDAD_SECCIÓN_UBIC!$AV178,""),IF($A180="TOTAL",SUM(INDIRECT("AC4:AC"&amp;ROW()-1)),""))</f>
        <v/>
      </c>
      <c r="AD180" s="6" t="str">
        <f ca="1">IF(AND($A180&lt;&gt;"",$A180&lt;&gt;"TOTAL"),IF(AND([4]PDI_DES__SUBUNIDAD_SECCIÓN_UBIC!$AX178&lt;&gt;"",[4]PDI_DES__SUBUNIDAD_SECCIÓN_UBIC!$AX178&lt;&gt;0),[4]PDI_DES__SUBUNIDAD_SECCIÓN_UBIC!$AX178,""),IF($A180="TOTAL",SUM(INDIRECT("AD4:AD"&amp;ROW()-1)),""))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IF(AND($A180&lt;&gt;"",$A180&lt;&gt;"TOTAL"),IF(AND([4]PDI_DES__SUBUNIDAD_SECCIÓN_UBIC!$BA178&lt;&gt;"",[4]PDI_DES__SUBUNIDAD_SECCIÓN_UBIC!$BA178&lt;&gt;0),[4]PDI_DES__SUBUNIDAD_SECCIÓN_UBIC!$BA178,""),IF($A180="TOTAL",SUM(INDIRECT("AF4:AF"&amp;ROW()-1)),""))</f>
        <v/>
      </c>
      <c r="AG180" s="6" t="str">
        <f ca="1">IF(AND($A180&lt;&gt;"",$A180&lt;&gt;"TOTAL"),IF(AND([4]PDI_DES__SUBUNIDAD_SECCIÓN_UBIC!$BC178&lt;&gt;"",[4]PDI_DES__SUBUNIDAD_SECCIÓN_UBIC!$BC178&lt;&gt;0),[4]PDI_DES__SUBUNIDAD_SECCIÓN_UBIC!$BC178,""),IF($A180="TOTAL",SUM(INDIRECT("AG4:AG"&amp;ROW()-1)),""))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IF(AND($A180&lt;&gt;"",$A180&lt;&gt;"TOTAL"),IF(AND([4]PDI_DES__SUBUNIDAD_SECCIÓN_UBIC!$BF178&lt;&gt;"",[4]PDI_DES__SUBUNIDAD_SECCIÓN_UBIC!$BF178&lt;&gt;0),[4]PDI_DES__SUBUNIDAD_SECCIÓN_UBIC!$BF178,""),IF($A180="TOTAL",SUM(INDIRECT("AI4:AI"&amp;ROW()-1)),""))</f>
        <v/>
      </c>
      <c r="AJ180" s="6" t="str">
        <f ca="1">IF(AND($A180&lt;&gt;"",$A180&lt;&gt;"TOTAL"),IF(AND([4]PDI_DES__SUBUNIDAD_SECCIÓN_UBIC!$BH178&lt;&gt;"",[4]PDI_DES__SUBUNIDAD_SECCIÓN_UBIC!$BH178&lt;&gt;0),[4]PDI_DES__SUBUNIDAD_SECCIÓN_UBIC!$BH178,""),IF($A180="TOTAL",SUM(INDIRECT("AJ4:AJ"&amp;ROW()-1)),""))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IF(AND($A180&lt;&gt;"",$A180&lt;&gt;"TOTAL"),IF(AND([4]PDI_DES__SUBUNIDAD_SECCIÓN_UBIC!$BK178&lt;&gt;"",[4]PDI_DES__SUBUNIDAD_SECCIÓN_UBIC!$BK178&lt;&gt;0),[4]PDI_DES__SUBUNIDAD_SECCIÓN_UBIC!$BK178,""),IF($A180="TOTAL",SUM(INDIRECT("AL4:AL"&amp;ROW()-1)),""))</f>
        <v/>
      </c>
      <c r="AM180" s="6" t="str">
        <f ca="1">IF(AND($A180&lt;&gt;"",$A180&lt;&gt;"TOTAL"),IF(AND([4]PDI_DES__SUBUNIDAD_SECCIÓN_UBIC!$BM178&lt;&gt;"",[4]PDI_DES__SUBUNIDAD_SECCIÓN_UBIC!$BM178&lt;&gt;0),[4]PDI_DES__SUBUNIDAD_SECCIÓN_UBIC!$BM178,""),IF($A180="TOTAL",SUM(INDIRECT("AM4:AM"&amp;ROW()-1)),""))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IF(AND($A180&lt;&gt;"",$A180&lt;&gt;"TOTAL"),IF(AND([4]PDI_DES__SUBUNIDAD_SECCIÓN_UBIC!$BP178&lt;&gt;"",[4]PDI_DES__SUBUNIDAD_SECCIÓN_UBIC!$BP178&lt;&gt;0),[4]PDI_DES__SUBUNIDAD_SECCIÓN_UBIC!$BP178,""),IF($A180="TOTAL",SUM(INDIRECT("AO4:AO"&amp;ROW()-1)),""))</f>
        <v/>
      </c>
      <c r="AP180" s="6" t="str">
        <f ca="1">IF(AND($A180&lt;&gt;"",$A180&lt;&gt;"TOTAL"),IF(AND([4]PDI_DES__SUBUNIDAD_SECCIÓN_UBIC!$BR178&lt;&gt;"",[4]PDI_DES__SUBUNIDAD_SECCIÓN_UBIC!$BR178&lt;&gt;0),[4]PDI_DES__SUBUNIDAD_SECCIÓN_UBIC!$BR178,""),IF($A180="TOTAL",SUM(INDIRECT("AP4:AP"&amp;ROW()-1)),""))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IF(AND($A180&lt;&gt;"",$A180&lt;&gt;"TOTAL"),IF(AND([4]PDI_DES__SUBUNIDAD_SECCIÓN_UBIC!$BU178&lt;&gt;"",[4]PDI_DES__SUBUNIDAD_SECCIÓN_UBIC!$BU178&lt;&gt;0),[4]PDI_DES__SUBUNIDAD_SECCIÓN_UBIC!$BU178,""),IF($A180="TOTAL",SUM(INDIRECT("AR4:AR"&amp;ROW()-1)),""))</f>
        <v/>
      </c>
      <c r="AS180" s="6" t="str">
        <f ca="1">IF(AND($A180&lt;&gt;"",$A180&lt;&gt;"TOTAL"),IF(AND([4]PDI_DES__SUBUNIDAD_SECCIÓN_UBIC!$BW178&lt;&gt;"",[4]PDI_DES__SUBUNIDAD_SECCIÓN_UBIC!$BW178&lt;&gt;0),[4]PDI_DES__SUBUNIDAD_SECCIÓN_UBIC!$BW178,""),IF($A180="TOTAL",SUM(INDIRECT("AS4:AS"&amp;ROW()-1)),""))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IF(AND($A180&lt;&gt;"",$A180&lt;&gt;"TOTAL"),IF(AND([4]PDI_DES__SUBUNIDAD_SECCIÓN_UBIC!$BZ178&lt;&gt;"",[4]PDI_DES__SUBUNIDAD_SECCIÓN_UBIC!$BZ178&lt;&gt;0),[4]PDI_DES__SUBUNIDAD_SECCIÓN_UBIC!$BZ178,""),IF($A180="TOTAL",SUM(INDIRECT("AU4:AU"&amp;ROW()-1)),""))</f>
        <v/>
      </c>
      <c r="AV180" s="6" t="str">
        <f ca="1">IF(AND($A180&lt;&gt;"",$A180&lt;&gt;"TOTAL"),IF(AND([4]PDI_DES__SUBUNIDAD_SECCIÓN_UBIC!$CB178&lt;&gt;"",[4]PDI_DES__SUBUNIDAD_SECCIÓN_UBIC!$CB178&lt;&gt;0),[4]PDI_DES__SUBUNIDAD_SECCIÓN_UBIC!$CB178,""),IF($A180="TOTAL",SUM(INDIRECT("AV4:AV"&amp;ROW()-1)),""))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IF(AND($A180&lt;&gt;"",$A180&lt;&gt;"TOTAL"),IF(AND([4]PDI_DES__SUBUNIDAD_SECCIÓN_UBIC!$CE178&lt;&gt;"",[4]PDI_DES__SUBUNIDAD_SECCIÓN_UBIC!$CE178&lt;&gt;0),[4]PDI_DES__SUBUNIDAD_SECCIÓN_UBIC!$CE178,""),IF($A180="TOTAL",SUM(INDIRECT("AX4:AX"&amp;ROW()-1)),""))</f>
        <v/>
      </c>
      <c r="AY180" s="6" t="str">
        <f ca="1">IF(AND($A180&lt;&gt;"",$A180&lt;&gt;"TOTAL"),IF(AND([4]PDI_DES__SUBUNIDAD_SECCIÓN_UBIC!$CG178&lt;&gt;"",[4]PDI_DES__SUBUNIDAD_SECCIÓN_UBIC!$CG178&lt;&gt;0),[4]PDI_DES__SUBUNIDAD_SECCIÓN_UBIC!$CG178,""),IF($A180="TOTAL",SUM(INDIRECT("AY4:AY"&amp;ROW()-1)),""))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IF(AND($A180&lt;&gt;"",$A180&lt;&gt;"TOTAL"),IF(AND([4]PDI_DES__SUBUNIDAD_SECCIÓN_UBIC!$CJ178&lt;&gt;"",[4]PDI_DES__SUBUNIDAD_SECCIÓN_UBIC!$CJ178&lt;&gt;0),[4]PDI_DES__SUBUNIDAD_SECCIÓN_UBIC!$CJ178,""),IF($A180="TOTAL",SUM(INDIRECT("BA4:BA"&amp;ROW()-1)),""))</f>
        <v/>
      </c>
      <c r="BB180" s="6" t="str">
        <f ca="1">IF(AND($A180&lt;&gt;"",$A180&lt;&gt;"TOTAL"),IF(AND([4]PDI_DES__SUBUNIDAD_SECCIÓN_UBIC!$CL178&lt;&gt;"",[4]PDI_DES__SUBUNIDAD_SECCIÓN_UBIC!$CL178&lt;&gt;0),[4]PDI_DES__SUBUNIDAD_SECCIÓN_UBIC!$CL178,""),IF($A180="TOTAL",SUM(INDIRECT("BB4:BB"&amp;ROW()-1)),""))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IF(AND($A180&lt;&gt;"",$A180&lt;&gt;"TOTAL"),IF(AND([4]PDI_DES__SUBUNIDAD_SECCIÓN_UBIC!$CO178&lt;&gt;"",[4]PDI_DES__SUBUNIDAD_SECCIÓN_UBIC!$CO178&lt;&gt;0),[4]PDI_DES__SUBUNIDAD_SECCIÓN_UBIC!$CO178,""),IF($A180="TOTAL",SUM(INDIRECT("BD4:BD"&amp;ROW()-1)),""))</f>
        <v/>
      </c>
      <c r="BE180" s="6" t="str">
        <f ca="1">IF(AND($A180&lt;&gt;"",$A180&lt;&gt;"TOTAL"),IF(AND([4]PDI_DES__SUBUNIDAD_SECCIÓN_UBIC!$CQ178&lt;&gt;"",[4]PDI_DES__SUBUNIDAD_SECCIÓN_UBIC!$CQ178&lt;&gt;0),[4]PDI_DES__SUBUNIDAD_SECCIÓN_UBIC!$CQ178,""),IF($A180="TOTAL",SUM(INDIRECT("BE4:BE"&amp;ROW()-1)),""))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IF([4]PDI_DES__SUBUNIDAD_SECCIÓN_UBIC!$B179&lt;&gt;"",[4]PDI_DES__SUBUNIDAD_SECCIÓN_UBIC!$B179,IF(AND([4]PDI_DES__SUBUNIDAD_SECCIÓN_UBIC!$B179="",[4]PDI_DES__SUBUNIDAD_SECCIÓN_UBIC!$B180="",[4]PDI_DES__SUBUNIDAD_SECCIÓN_UBIC!$B178=""),"","TOTAL"))</f>
        <v/>
      </c>
      <c r="B181" s="6" t="str">
        <f ca="1">IF(AND($A181&lt;&gt;"",$A181&lt;&gt;"TOTAL"),IF(AND([4]PDI_DES__SUBUNIDAD_SECCIÓN_UBIC!$C179&lt;&gt;"",[4]PDI_DES__SUBUNIDAD_SECCIÓN_UBIC!$C179&lt;&gt;0),[4]PDI_DES__SUBUNIDAD_SECCIÓN_UBIC!$C179,""),IF($A181="TOTAL",SUM(INDIRECT("B4:B"&amp;ROW()-1)),""))</f>
        <v/>
      </c>
      <c r="C181" s="6" t="str">
        <f ca="1">IF(AND($A181&lt;&gt;"",$A181&lt;&gt;"TOTAL"),IF(AND([4]PDI_DES__SUBUNIDAD_SECCIÓN_UBIC!$E179&lt;&gt;"",[4]PDI_DES__SUBUNIDAD_SECCIÓN_UBIC!$E179&lt;&gt;0),[4]PDI_DES__SUBUNIDAD_SECCIÓN_UBIC!$E179,""),IF($A181="TOTAL",SUM(INDIRECT("C4:C"&amp;ROW()-1)),""))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IF(AND($A181&lt;&gt;"",$A181&lt;&gt;"TOTAL"),IF(AND([4]PDI_DES__SUBUNIDAD_SECCIÓN_UBIC!$H179&lt;&gt;"",[4]PDI_DES__SUBUNIDAD_SECCIÓN_UBIC!$H179&lt;&gt;0),[4]PDI_DES__SUBUNIDAD_SECCIÓN_UBIC!$H179,""),IF($A181="TOTAL",SUM(INDIRECT("E4:E"&amp;ROW()-1)),""))</f>
        <v/>
      </c>
      <c r="F181" s="6" t="str">
        <f ca="1">IF(AND($A181&lt;&gt;"",$A181&lt;&gt;"TOTAL"),IF(AND([4]PDI_DES__SUBUNIDAD_SECCIÓN_UBIC!$J179&lt;&gt;"",[4]PDI_DES__SUBUNIDAD_SECCIÓN_UBIC!$J179&lt;&gt;0),[4]PDI_DES__SUBUNIDAD_SECCIÓN_UBIC!$J179,""),IF($A181="TOTAL",SUM(INDIRECT("F4:F"&amp;ROW()-1)),""))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IF(AND($A181&lt;&gt;"",$A181&lt;&gt;"TOTAL"),IF(AND([4]PDI_DES__SUBUNIDAD_SECCIÓN_UBIC!$M179&lt;&gt;"",[4]PDI_DES__SUBUNIDAD_SECCIÓN_UBIC!$M179&lt;&gt;0),[4]PDI_DES__SUBUNIDAD_SECCIÓN_UBIC!$M179,""),IF($A181="TOTAL",SUM(INDIRECT("H4:H"&amp;ROW()-1)),""))</f>
        <v/>
      </c>
      <c r="I181" s="6" t="str">
        <f ca="1">IF(AND($A181&lt;&gt;"",$A181&lt;&gt;"TOTAL"),IF(AND([4]PDI_DES__SUBUNIDAD_SECCIÓN_UBIC!$O179&lt;&gt;"",[4]PDI_DES__SUBUNIDAD_SECCIÓN_UBIC!$O179&lt;&gt;0),[4]PDI_DES__SUBUNIDAD_SECCIÓN_UBIC!$O179,""),IF($A181="TOTAL",SUM(INDIRECT("I4:I"&amp;ROW()-1)),""))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IF(AND($A181&lt;&gt;"",$A181&lt;&gt;"TOTAL"),IF(AND([4]PDI_DES__SUBUNIDAD_SECCIÓN_UBIC!$R179&lt;&gt;"",[4]PDI_DES__SUBUNIDAD_SECCIÓN_UBIC!$R179&lt;&gt;0),[4]PDI_DES__SUBUNIDAD_SECCIÓN_UBIC!$R179,""),IF($A181="TOTAL",SUM(INDIRECT("K4:K"&amp;ROW()-1)),""))</f>
        <v/>
      </c>
      <c r="L181" s="6" t="str">
        <f ca="1">IF(AND($A181&lt;&gt;"",$A181&lt;&gt;"TOTAL"),IF(AND([4]PDI_DES__SUBUNIDAD_SECCIÓN_UBIC!$T179&lt;&gt;"",[4]PDI_DES__SUBUNIDAD_SECCIÓN_UBIC!$T179&lt;&gt;0),[4]PDI_DES__SUBUNIDAD_SECCIÓN_UBIC!$T179,""),IF($A181="TOTAL",SUM(INDIRECT("L4:L"&amp;ROW()-1)),""))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IF(AND($A181&lt;&gt;"",$A181&lt;&gt;"TOTAL"),IF(AND([4]PDI_DES__SUBUNIDAD_SECCIÓN_UBIC!$W179&lt;&gt;"",[4]PDI_DES__SUBUNIDAD_SECCIÓN_UBIC!$W179&lt;&gt;0),[4]PDI_DES__SUBUNIDAD_SECCIÓN_UBIC!$W179,""),IF($A181="TOTAL",SUM(INDIRECT("N4:N"&amp;ROW()-1)),""))</f>
        <v/>
      </c>
      <c r="O181" s="6" t="str">
        <f ca="1">IF(AND($A181&lt;&gt;"",$A181&lt;&gt;"TOTAL"),IF(AND([4]PDI_DES__SUBUNIDAD_SECCIÓN_UBIC!$Y179&lt;&gt;"",[4]PDI_DES__SUBUNIDAD_SECCIÓN_UBIC!$Y179&lt;&gt;0),[4]PDI_DES__SUBUNIDAD_SECCIÓN_UBIC!$Y179,""),IF($A181="TOTAL",SUM(INDIRECT("O4:O"&amp;ROW()-1)),""))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IF(AND($A181&lt;&gt;"",$A181&lt;&gt;"TOTAL"),IF(AND([4]PDI_DES__SUBUNIDAD_SECCIÓN_UBIC!$AB179&lt;&gt;"",[4]PDI_DES__SUBUNIDAD_SECCIÓN_UBIC!$AB179&lt;&gt;0),[4]PDI_DES__SUBUNIDAD_SECCIÓN_UBIC!$AB179,""),IF($A181="TOTAL",SUM(INDIRECT("Q4:Q"&amp;ROW()-1)),""))</f>
        <v/>
      </c>
      <c r="R181" s="6" t="str">
        <f ca="1">IF(AND($A181&lt;&gt;"",$A181&lt;&gt;"TOTAL"),IF(AND([4]PDI_DES__SUBUNIDAD_SECCIÓN_UBIC!$AD179&lt;&gt;"",[4]PDI_DES__SUBUNIDAD_SECCIÓN_UBIC!$AD179&lt;&gt;0),[4]PDI_DES__SUBUNIDAD_SECCIÓN_UBIC!$AD179,""),IF($A181="TOTAL",SUM(INDIRECT("R4:R"&amp;ROW()-1)),""))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IF(AND($A181&lt;&gt;"",$A181&lt;&gt;"TOTAL"),IF(AND([4]PDI_DES__SUBUNIDAD_SECCIÓN_UBIC!$AG179&lt;&gt;"",[4]PDI_DES__SUBUNIDAD_SECCIÓN_UBIC!$AG179&lt;&gt;0),[4]PDI_DES__SUBUNIDAD_SECCIÓN_UBIC!$AG179,""),IF($A181="TOTAL",SUM(INDIRECT("T4:T"&amp;ROW()-1)),""))</f>
        <v/>
      </c>
      <c r="U181" s="6" t="str">
        <f ca="1">IF(AND($A181&lt;&gt;"",$A181&lt;&gt;"TOTAL"),IF(AND([4]PDI_DES__SUBUNIDAD_SECCIÓN_UBIC!$AI179&lt;&gt;"",[4]PDI_DES__SUBUNIDAD_SECCIÓN_UBIC!$AI179&lt;&gt;0),[4]PDI_DES__SUBUNIDAD_SECCIÓN_UBIC!$AI179,""),IF($A181="TOTAL",SUM(INDIRECT("U4:U"&amp;ROW()-1)),""))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IF(AND($A181&lt;&gt;"",$A181&lt;&gt;"TOTAL"),IF(AND([4]PDI_DES__SUBUNIDAD_SECCIÓN_UBIC!$AL179&lt;&gt;"",[4]PDI_DES__SUBUNIDAD_SECCIÓN_UBIC!$AL179&lt;&gt;0),[4]PDI_DES__SUBUNIDAD_SECCIÓN_UBIC!$AL179,""),IF($A181="TOTAL",SUM(INDIRECT("W4:W"&amp;ROW()-1)),""))</f>
        <v/>
      </c>
      <c r="X181" s="6" t="str">
        <f ca="1">IF(AND($A181&lt;&gt;"",$A181&lt;&gt;"TOTAL"),IF(AND([4]PDI_DES__SUBUNIDAD_SECCIÓN_UBIC!$AN179&lt;&gt;"",[4]PDI_DES__SUBUNIDAD_SECCIÓN_UBIC!$AN179&lt;&gt;0),[4]PDI_DES__SUBUNIDAD_SECCIÓN_UBIC!$AN179,""),IF($A181="TOTAL",SUM(INDIRECT("X4:X"&amp;ROW()-1)),""))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IF(AND($A181&lt;&gt;"",$A181&lt;&gt;"TOTAL"),IF(AND([4]PDI_DES__SUBUNIDAD_SECCIÓN_UBIC!$AQ179&lt;&gt;"",[4]PDI_DES__SUBUNIDAD_SECCIÓN_UBIC!$AQ179&lt;&gt;0),[4]PDI_DES__SUBUNIDAD_SECCIÓN_UBIC!$AQ179,""),IF($A181="TOTAL",SUM(INDIRECT("Z4:Z"&amp;ROW()-1)),""))</f>
        <v/>
      </c>
      <c r="AA181" s="6" t="str">
        <f ca="1">IF(AND($A181&lt;&gt;"",$A181&lt;&gt;"TOTAL"),IF(AND([4]PDI_DES__SUBUNIDAD_SECCIÓN_UBIC!$AS179&lt;&gt;"",[4]PDI_DES__SUBUNIDAD_SECCIÓN_UBIC!$AS179&lt;&gt;0),[4]PDI_DES__SUBUNIDAD_SECCIÓN_UBIC!$AS179,""),IF($A181="TOTAL",SUM(INDIRECT("AA4:AA"&amp;ROW()-1)),""))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IF(AND($A181&lt;&gt;"",$A181&lt;&gt;"TOTAL"),IF(AND([4]PDI_DES__SUBUNIDAD_SECCIÓN_UBIC!$AV179&lt;&gt;"",[4]PDI_DES__SUBUNIDAD_SECCIÓN_UBIC!$AV179&lt;&gt;0),[4]PDI_DES__SUBUNIDAD_SECCIÓN_UBIC!$AV179,""),IF($A181="TOTAL",SUM(INDIRECT("AC4:AC"&amp;ROW()-1)),""))</f>
        <v/>
      </c>
      <c r="AD181" s="6" t="str">
        <f ca="1">IF(AND($A181&lt;&gt;"",$A181&lt;&gt;"TOTAL"),IF(AND([4]PDI_DES__SUBUNIDAD_SECCIÓN_UBIC!$AX179&lt;&gt;"",[4]PDI_DES__SUBUNIDAD_SECCIÓN_UBIC!$AX179&lt;&gt;0),[4]PDI_DES__SUBUNIDAD_SECCIÓN_UBIC!$AX179,""),IF($A181="TOTAL",SUM(INDIRECT("AD4:AD"&amp;ROW()-1)),""))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IF(AND($A181&lt;&gt;"",$A181&lt;&gt;"TOTAL"),IF(AND([4]PDI_DES__SUBUNIDAD_SECCIÓN_UBIC!$BA179&lt;&gt;"",[4]PDI_DES__SUBUNIDAD_SECCIÓN_UBIC!$BA179&lt;&gt;0),[4]PDI_DES__SUBUNIDAD_SECCIÓN_UBIC!$BA179,""),IF($A181="TOTAL",SUM(INDIRECT("AF4:AF"&amp;ROW()-1)),""))</f>
        <v/>
      </c>
      <c r="AG181" s="6" t="str">
        <f ca="1">IF(AND($A181&lt;&gt;"",$A181&lt;&gt;"TOTAL"),IF(AND([4]PDI_DES__SUBUNIDAD_SECCIÓN_UBIC!$BC179&lt;&gt;"",[4]PDI_DES__SUBUNIDAD_SECCIÓN_UBIC!$BC179&lt;&gt;0),[4]PDI_DES__SUBUNIDAD_SECCIÓN_UBIC!$BC179,""),IF($A181="TOTAL",SUM(INDIRECT("AG4:AG"&amp;ROW()-1)),""))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IF(AND($A181&lt;&gt;"",$A181&lt;&gt;"TOTAL"),IF(AND([4]PDI_DES__SUBUNIDAD_SECCIÓN_UBIC!$BF179&lt;&gt;"",[4]PDI_DES__SUBUNIDAD_SECCIÓN_UBIC!$BF179&lt;&gt;0),[4]PDI_DES__SUBUNIDAD_SECCIÓN_UBIC!$BF179,""),IF($A181="TOTAL",SUM(INDIRECT("AI4:AI"&amp;ROW()-1)),""))</f>
        <v/>
      </c>
      <c r="AJ181" s="6" t="str">
        <f ca="1">IF(AND($A181&lt;&gt;"",$A181&lt;&gt;"TOTAL"),IF(AND([4]PDI_DES__SUBUNIDAD_SECCIÓN_UBIC!$BH179&lt;&gt;"",[4]PDI_DES__SUBUNIDAD_SECCIÓN_UBIC!$BH179&lt;&gt;0),[4]PDI_DES__SUBUNIDAD_SECCIÓN_UBIC!$BH179,""),IF($A181="TOTAL",SUM(INDIRECT("AJ4:AJ"&amp;ROW()-1)),""))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IF(AND($A181&lt;&gt;"",$A181&lt;&gt;"TOTAL"),IF(AND([4]PDI_DES__SUBUNIDAD_SECCIÓN_UBIC!$BK179&lt;&gt;"",[4]PDI_DES__SUBUNIDAD_SECCIÓN_UBIC!$BK179&lt;&gt;0),[4]PDI_DES__SUBUNIDAD_SECCIÓN_UBIC!$BK179,""),IF($A181="TOTAL",SUM(INDIRECT("AL4:AL"&amp;ROW()-1)),""))</f>
        <v/>
      </c>
      <c r="AM181" s="6" t="str">
        <f ca="1">IF(AND($A181&lt;&gt;"",$A181&lt;&gt;"TOTAL"),IF(AND([4]PDI_DES__SUBUNIDAD_SECCIÓN_UBIC!$BM179&lt;&gt;"",[4]PDI_DES__SUBUNIDAD_SECCIÓN_UBIC!$BM179&lt;&gt;0),[4]PDI_DES__SUBUNIDAD_SECCIÓN_UBIC!$BM179,""),IF($A181="TOTAL",SUM(INDIRECT("AM4:AM"&amp;ROW()-1)),""))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IF(AND($A181&lt;&gt;"",$A181&lt;&gt;"TOTAL"),IF(AND([4]PDI_DES__SUBUNIDAD_SECCIÓN_UBIC!$BP179&lt;&gt;"",[4]PDI_DES__SUBUNIDAD_SECCIÓN_UBIC!$BP179&lt;&gt;0),[4]PDI_DES__SUBUNIDAD_SECCIÓN_UBIC!$BP179,""),IF($A181="TOTAL",SUM(INDIRECT("AO4:AO"&amp;ROW()-1)),""))</f>
        <v/>
      </c>
      <c r="AP181" s="6" t="str">
        <f ca="1">IF(AND($A181&lt;&gt;"",$A181&lt;&gt;"TOTAL"),IF(AND([4]PDI_DES__SUBUNIDAD_SECCIÓN_UBIC!$BR179&lt;&gt;"",[4]PDI_DES__SUBUNIDAD_SECCIÓN_UBIC!$BR179&lt;&gt;0),[4]PDI_DES__SUBUNIDAD_SECCIÓN_UBIC!$BR179,""),IF($A181="TOTAL",SUM(INDIRECT("AP4:AP"&amp;ROW()-1)),""))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IF(AND($A181&lt;&gt;"",$A181&lt;&gt;"TOTAL"),IF(AND([4]PDI_DES__SUBUNIDAD_SECCIÓN_UBIC!$BU179&lt;&gt;"",[4]PDI_DES__SUBUNIDAD_SECCIÓN_UBIC!$BU179&lt;&gt;0),[4]PDI_DES__SUBUNIDAD_SECCIÓN_UBIC!$BU179,""),IF($A181="TOTAL",SUM(INDIRECT("AR4:AR"&amp;ROW()-1)),""))</f>
        <v/>
      </c>
      <c r="AS181" s="6" t="str">
        <f ca="1">IF(AND($A181&lt;&gt;"",$A181&lt;&gt;"TOTAL"),IF(AND([4]PDI_DES__SUBUNIDAD_SECCIÓN_UBIC!$BW179&lt;&gt;"",[4]PDI_DES__SUBUNIDAD_SECCIÓN_UBIC!$BW179&lt;&gt;0),[4]PDI_DES__SUBUNIDAD_SECCIÓN_UBIC!$BW179,""),IF($A181="TOTAL",SUM(INDIRECT("AS4:AS"&amp;ROW()-1)),""))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IF(AND($A181&lt;&gt;"",$A181&lt;&gt;"TOTAL"),IF(AND([4]PDI_DES__SUBUNIDAD_SECCIÓN_UBIC!$BZ179&lt;&gt;"",[4]PDI_DES__SUBUNIDAD_SECCIÓN_UBIC!$BZ179&lt;&gt;0),[4]PDI_DES__SUBUNIDAD_SECCIÓN_UBIC!$BZ179,""),IF($A181="TOTAL",SUM(INDIRECT("AU4:AU"&amp;ROW()-1)),""))</f>
        <v/>
      </c>
      <c r="AV181" s="6" t="str">
        <f ca="1">IF(AND($A181&lt;&gt;"",$A181&lt;&gt;"TOTAL"),IF(AND([4]PDI_DES__SUBUNIDAD_SECCIÓN_UBIC!$CB179&lt;&gt;"",[4]PDI_DES__SUBUNIDAD_SECCIÓN_UBIC!$CB179&lt;&gt;0),[4]PDI_DES__SUBUNIDAD_SECCIÓN_UBIC!$CB179,""),IF($A181="TOTAL",SUM(INDIRECT("AV4:AV"&amp;ROW()-1)),""))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IF(AND($A181&lt;&gt;"",$A181&lt;&gt;"TOTAL"),IF(AND([4]PDI_DES__SUBUNIDAD_SECCIÓN_UBIC!$CE179&lt;&gt;"",[4]PDI_DES__SUBUNIDAD_SECCIÓN_UBIC!$CE179&lt;&gt;0),[4]PDI_DES__SUBUNIDAD_SECCIÓN_UBIC!$CE179,""),IF($A181="TOTAL",SUM(INDIRECT("AX4:AX"&amp;ROW()-1)),""))</f>
        <v/>
      </c>
      <c r="AY181" s="6" t="str">
        <f ca="1">IF(AND($A181&lt;&gt;"",$A181&lt;&gt;"TOTAL"),IF(AND([4]PDI_DES__SUBUNIDAD_SECCIÓN_UBIC!$CG179&lt;&gt;"",[4]PDI_DES__SUBUNIDAD_SECCIÓN_UBIC!$CG179&lt;&gt;0),[4]PDI_DES__SUBUNIDAD_SECCIÓN_UBIC!$CG179,""),IF($A181="TOTAL",SUM(INDIRECT("AY4:AY"&amp;ROW()-1)),""))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IF(AND($A181&lt;&gt;"",$A181&lt;&gt;"TOTAL"),IF(AND([4]PDI_DES__SUBUNIDAD_SECCIÓN_UBIC!$CJ179&lt;&gt;"",[4]PDI_DES__SUBUNIDAD_SECCIÓN_UBIC!$CJ179&lt;&gt;0),[4]PDI_DES__SUBUNIDAD_SECCIÓN_UBIC!$CJ179,""),IF($A181="TOTAL",SUM(INDIRECT("BA4:BA"&amp;ROW()-1)),""))</f>
        <v/>
      </c>
      <c r="BB181" s="6" t="str">
        <f ca="1">IF(AND($A181&lt;&gt;"",$A181&lt;&gt;"TOTAL"),IF(AND([4]PDI_DES__SUBUNIDAD_SECCIÓN_UBIC!$CL179&lt;&gt;"",[4]PDI_DES__SUBUNIDAD_SECCIÓN_UBIC!$CL179&lt;&gt;0),[4]PDI_DES__SUBUNIDAD_SECCIÓN_UBIC!$CL179,""),IF($A181="TOTAL",SUM(INDIRECT("BB4:BB"&amp;ROW()-1)),""))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IF(AND($A181&lt;&gt;"",$A181&lt;&gt;"TOTAL"),IF(AND([4]PDI_DES__SUBUNIDAD_SECCIÓN_UBIC!$CO179&lt;&gt;"",[4]PDI_DES__SUBUNIDAD_SECCIÓN_UBIC!$CO179&lt;&gt;0),[4]PDI_DES__SUBUNIDAD_SECCIÓN_UBIC!$CO179,""),IF($A181="TOTAL",SUM(INDIRECT("BD4:BD"&amp;ROW()-1)),""))</f>
        <v/>
      </c>
      <c r="BE181" s="6" t="str">
        <f ca="1">IF(AND($A181&lt;&gt;"",$A181&lt;&gt;"TOTAL"),IF(AND([4]PDI_DES__SUBUNIDAD_SECCIÓN_UBIC!$CQ179&lt;&gt;"",[4]PDI_DES__SUBUNIDAD_SECCIÓN_UBIC!$CQ179&lt;&gt;0),[4]PDI_DES__SUBUNIDAD_SECCIÓN_UBIC!$CQ179,""),IF($A181="TOTAL",SUM(INDIRECT("BE4:BE"&amp;ROW()-1)),""))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IF([4]PDI_DES__SUBUNIDAD_SECCIÓN_UBIC!$B180&lt;&gt;"",[4]PDI_DES__SUBUNIDAD_SECCIÓN_UBIC!$B180,IF(AND([4]PDI_DES__SUBUNIDAD_SECCIÓN_UBIC!$B180="",[4]PDI_DES__SUBUNIDAD_SECCIÓN_UBIC!$B181="",[4]PDI_DES__SUBUNIDAD_SECCIÓN_UBIC!$B179=""),"","TOTAL"))</f>
        <v/>
      </c>
      <c r="B182" s="6" t="str">
        <f ca="1">IF(AND($A182&lt;&gt;"",$A182&lt;&gt;"TOTAL"),IF(AND([4]PDI_DES__SUBUNIDAD_SECCIÓN_UBIC!$C180&lt;&gt;"",[4]PDI_DES__SUBUNIDAD_SECCIÓN_UBIC!$C180&lt;&gt;0),[4]PDI_DES__SUBUNIDAD_SECCIÓN_UBIC!$C180,""),IF($A182="TOTAL",SUM(INDIRECT("B4:B"&amp;ROW()-1)),""))</f>
        <v/>
      </c>
      <c r="C182" s="6" t="str">
        <f ca="1">IF(AND($A182&lt;&gt;"",$A182&lt;&gt;"TOTAL"),IF(AND([4]PDI_DES__SUBUNIDAD_SECCIÓN_UBIC!$E180&lt;&gt;"",[4]PDI_DES__SUBUNIDAD_SECCIÓN_UBIC!$E180&lt;&gt;0),[4]PDI_DES__SUBUNIDAD_SECCIÓN_UBIC!$E180,""),IF($A182="TOTAL",SUM(INDIRECT("C4:C"&amp;ROW()-1)),""))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IF(AND($A182&lt;&gt;"",$A182&lt;&gt;"TOTAL"),IF(AND([4]PDI_DES__SUBUNIDAD_SECCIÓN_UBIC!$H180&lt;&gt;"",[4]PDI_DES__SUBUNIDAD_SECCIÓN_UBIC!$H180&lt;&gt;0),[4]PDI_DES__SUBUNIDAD_SECCIÓN_UBIC!$H180,""),IF($A182="TOTAL",SUM(INDIRECT("E4:E"&amp;ROW()-1)),""))</f>
        <v/>
      </c>
      <c r="F182" s="6" t="str">
        <f ca="1">IF(AND($A182&lt;&gt;"",$A182&lt;&gt;"TOTAL"),IF(AND([4]PDI_DES__SUBUNIDAD_SECCIÓN_UBIC!$J180&lt;&gt;"",[4]PDI_DES__SUBUNIDAD_SECCIÓN_UBIC!$J180&lt;&gt;0),[4]PDI_DES__SUBUNIDAD_SECCIÓN_UBIC!$J180,""),IF($A182="TOTAL",SUM(INDIRECT("F4:F"&amp;ROW()-1)),""))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IF(AND($A182&lt;&gt;"",$A182&lt;&gt;"TOTAL"),IF(AND([4]PDI_DES__SUBUNIDAD_SECCIÓN_UBIC!$M180&lt;&gt;"",[4]PDI_DES__SUBUNIDAD_SECCIÓN_UBIC!$M180&lt;&gt;0),[4]PDI_DES__SUBUNIDAD_SECCIÓN_UBIC!$M180,""),IF($A182="TOTAL",SUM(INDIRECT("H4:H"&amp;ROW()-1)),""))</f>
        <v/>
      </c>
      <c r="I182" s="6" t="str">
        <f ca="1">IF(AND($A182&lt;&gt;"",$A182&lt;&gt;"TOTAL"),IF(AND([4]PDI_DES__SUBUNIDAD_SECCIÓN_UBIC!$O180&lt;&gt;"",[4]PDI_DES__SUBUNIDAD_SECCIÓN_UBIC!$O180&lt;&gt;0),[4]PDI_DES__SUBUNIDAD_SECCIÓN_UBIC!$O180,""),IF($A182="TOTAL",SUM(INDIRECT("I4:I"&amp;ROW()-1)),""))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IF(AND($A182&lt;&gt;"",$A182&lt;&gt;"TOTAL"),IF(AND([4]PDI_DES__SUBUNIDAD_SECCIÓN_UBIC!$R180&lt;&gt;"",[4]PDI_DES__SUBUNIDAD_SECCIÓN_UBIC!$R180&lt;&gt;0),[4]PDI_DES__SUBUNIDAD_SECCIÓN_UBIC!$R180,""),IF($A182="TOTAL",SUM(INDIRECT("K4:K"&amp;ROW()-1)),""))</f>
        <v/>
      </c>
      <c r="L182" s="6" t="str">
        <f ca="1">IF(AND($A182&lt;&gt;"",$A182&lt;&gt;"TOTAL"),IF(AND([4]PDI_DES__SUBUNIDAD_SECCIÓN_UBIC!$T180&lt;&gt;"",[4]PDI_DES__SUBUNIDAD_SECCIÓN_UBIC!$T180&lt;&gt;0),[4]PDI_DES__SUBUNIDAD_SECCIÓN_UBIC!$T180,""),IF($A182="TOTAL",SUM(INDIRECT("L4:L"&amp;ROW()-1)),""))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IF(AND($A182&lt;&gt;"",$A182&lt;&gt;"TOTAL"),IF(AND([4]PDI_DES__SUBUNIDAD_SECCIÓN_UBIC!$W180&lt;&gt;"",[4]PDI_DES__SUBUNIDAD_SECCIÓN_UBIC!$W180&lt;&gt;0),[4]PDI_DES__SUBUNIDAD_SECCIÓN_UBIC!$W180,""),IF($A182="TOTAL",SUM(INDIRECT("N4:N"&amp;ROW()-1)),""))</f>
        <v/>
      </c>
      <c r="O182" s="6" t="str">
        <f ca="1">IF(AND($A182&lt;&gt;"",$A182&lt;&gt;"TOTAL"),IF(AND([4]PDI_DES__SUBUNIDAD_SECCIÓN_UBIC!$Y180&lt;&gt;"",[4]PDI_DES__SUBUNIDAD_SECCIÓN_UBIC!$Y180&lt;&gt;0),[4]PDI_DES__SUBUNIDAD_SECCIÓN_UBIC!$Y180,""),IF($A182="TOTAL",SUM(INDIRECT("O4:O"&amp;ROW()-1)),""))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IF(AND($A182&lt;&gt;"",$A182&lt;&gt;"TOTAL"),IF(AND([4]PDI_DES__SUBUNIDAD_SECCIÓN_UBIC!$AB180&lt;&gt;"",[4]PDI_DES__SUBUNIDAD_SECCIÓN_UBIC!$AB180&lt;&gt;0),[4]PDI_DES__SUBUNIDAD_SECCIÓN_UBIC!$AB180,""),IF($A182="TOTAL",SUM(INDIRECT("Q4:Q"&amp;ROW()-1)),""))</f>
        <v/>
      </c>
      <c r="R182" s="6" t="str">
        <f ca="1">IF(AND($A182&lt;&gt;"",$A182&lt;&gt;"TOTAL"),IF(AND([4]PDI_DES__SUBUNIDAD_SECCIÓN_UBIC!$AD180&lt;&gt;"",[4]PDI_DES__SUBUNIDAD_SECCIÓN_UBIC!$AD180&lt;&gt;0),[4]PDI_DES__SUBUNIDAD_SECCIÓN_UBIC!$AD180,""),IF($A182="TOTAL",SUM(INDIRECT("R4:R"&amp;ROW()-1)),""))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IF(AND($A182&lt;&gt;"",$A182&lt;&gt;"TOTAL"),IF(AND([4]PDI_DES__SUBUNIDAD_SECCIÓN_UBIC!$AG180&lt;&gt;"",[4]PDI_DES__SUBUNIDAD_SECCIÓN_UBIC!$AG180&lt;&gt;0),[4]PDI_DES__SUBUNIDAD_SECCIÓN_UBIC!$AG180,""),IF($A182="TOTAL",SUM(INDIRECT("T4:T"&amp;ROW()-1)),""))</f>
        <v/>
      </c>
      <c r="U182" s="6" t="str">
        <f ca="1">IF(AND($A182&lt;&gt;"",$A182&lt;&gt;"TOTAL"),IF(AND([4]PDI_DES__SUBUNIDAD_SECCIÓN_UBIC!$AI180&lt;&gt;"",[4]PDI_DES__SUBUNIDAD_SECCIÓN_UBIC!$AI180&lt;&gt;0),[4]PDI_DES__SUBUNIDAD_SECCIÓN_UBIC!$AI180,""),IF($A182="TOTAL",SUM(INDIRECT("U4:U"&amp;ROW()-1)),""))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IF(AND($A182&lt;&gt;"",$A182&lt;&gt;"TOTAL"),IF(AND([4]PDI_DES__SUBUNIDAD_SECCIÓN_UBIC!$AL180&lt;&gt;"",[4]PDI_DES__SUBUNIDAD_SECCIÓN_UBIC!$AL180&lt;&gt;0),[4]PDI_DES__SUBUNIDAD_SECCIÓN_UBIC!$AL180,""),IF($A182="TOTAL",SUM(INDIRECT("W4:W"&amp;ROW()-1)),""))</f>
        <v/>
      </c>
      <c r="X182" s="6" t="str">
        <f ca="1">IF(AND($A182&lt;&gt;"",$A182&lt;&gt;"TOTAL"),IF(AND([4]PDI_DES__SUBUNIDAD_SECCIÓN_UBIC!$AN180&lt;&gt;"",[4]PDI_DES__SUBUNIDAD_SECCIÓN_UBIC!$AN180&lt;&gt;0),[4]PDI_DES__SUBUNIDAD_SECCIÓN_UBIC!$AN180,""),IF($A182="TOTAL",SUM(INDIRECT("X4:X"&amp;ROW()-1)),""))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IF(AND($A182&lt;&gt;"",$A182&lt;&gt;"TOTAL"),IF(AND([4]PDI_DES__SUBUNIDAD_SECCIÓN_UBIC!$AQ180&lt;&gt;"",[4]PDI_DES__SUBUNIDAD_SECCIÓN_UBIC!$AQ180&lt;&gt;0),[4]PDI_DES__SUBUNIDAD_SECCIÓN_UBIC!$AQ180,""),IF($A182="TOTAL",SUM(INDIRECT("Z4:Z"&amp;ROW()-1)),""))</f>
        <v/>
      </c>
      <c r="AA182" s="6" t="str">
        <f ca="1">IF(AND($A182&lt;&gt;"",$A182&lt;&gt;"TOTAL"),IF(AND([4]PDI_DES__SUBUNIDAD_SECCIÓN_UBIC!$AS180&lt;&gt;"",[4]PDI_DES__SUBUNIDAD_SECCIÓN_UBIC!$AS180&lt;&gt;0),[4]PDI_DES__SUBUNIDAD_SECCIÓN_UBIC!$AS180,""),IF($A182="TOTAL",SUM(INDIRECT("AA4:AA"&amp;ROW()-1)),""))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IF(AND($A182&lt;&gt;"",$A182&lt;&gt;"TOTAL"),IF(AND([4]PDI_DES__SUBUNIDAD_SECCIÓN_UBIC!$AV180&lt;&gt;"",[4]PDI_DES__SUBUNIDAD_SECCIÓN_UBIC!$AV180&lt;&gt;0),[4]PDI_DES__SUBUNIDAD_SECCIÓN_UBIC!$AV180,""),IF($A182="TOTAL",SUM(INDIRECT("AC4:AC"&amp;ROW()-1)),""))</f>
        <v/>
      </c>
      <c r="AD182" s="6" t="str">
        <f ca="1">IF(AND($A182&lt;&gt;"",$A182&lt;&gt;"TOTAL"),IF(AND([4]PDI_DES__SUBUNIDAD_SECCIÓN_UBIC!$AX180&lt;&gt;"",[4]PDI_DES__SUBUNIDAD_SECCIÓN_UBIC!$AX180&lt;&gt;0),[4]PDI_DES__SUBUNIDAD_SECCIÓN_UBIC!$AX180,""),IF($A182="TOTAL",SUM(INDIRECT("AD4:AD"&amp;ROW()-1)),""))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IF(AND($A182&lt;&gt;"",$A182&lt;&gt;"TOTAL"),IF(AND([4]PDI_DES__SUBUNIDAD_SECCIÓN_UBIC!$BA180&lt;&gt;"",[4]PDI_DES__SUBUNIDAD_SECCIÓN_UBIC!$BA180&lt;&gt;0),[4]PDI_DES__SUBUNIDAD_SECCIÓN_UBIC!$BA180,""),IF($A182="TOTAL",SUM(INDIRECT("AF4:AF"&amp;ROW()-1)),""))</f>
        <v/>
      </c>
      <c r="AG182" s="6" t="str">
        <f ca="1">IF(AND($A182&lt;&gt;"",$A182&lt;&gt;"TOTAL"),IF(AND([4]PDI_DES__SUBUNIDAD_SECCIÓN_UBIC!$BC180&lt;&gt;"",[4]PDI_DES__SUBUNIDAD_SECCIÓN_UBIC!$BC180&lt;&gt;0),[4]PDI_DES__SUBUNIDAD_SECCIÓN_UBIC!$BC180,""),IF($A182="TOTAL",SUM(INDIRECT("AG4:AG"&amp;ROW()-1)),""))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IF(AND($A182&lt;&gt;"",$A182&lt;&gt;"TOTAL"),IF(AND([4]PDI_DES__SUBUNIDAD_SECCIÓN_UBIC!$BF180&lt;&gt;"",[4]PDI_DES__SUBUNIDAD_SECCIÓN_UBIC!$BF180&lt;&gt;0),[4]PDI_DES__SUBUNIDAD_SECCIÓN_UBIC!$BF180,""),IF($A182="TOTAL",SUM(INDIRECT("AI4:AI"&amp;ROW()-1)),""))</f>
        <v/>
      </c>
      <c r="AJ182" s="6" t="str">
        <f ca="1">IF(AND($A182&lt;&gt;"",$A182&lt;&gt;"TOTAL"),IF(AND([4]PDI_DES__SUBUNIDAD_SECCIÓN_UBIC!$BH180&lt;&gt;"",[4]PDI_DES__SUBUNIDAD_SECCIÓN_UBIC!$BH180&lt;&gt;0),[4]PDI_DES__SUBUNIDAD_SECCIÓN_UBIC!$BH180,""),IF($A182="TOTAL",SUM(INDIRECT("AJ4:AJ"&amp;ROW()-1)),""))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IF(AND($A182&lt;&gt;"",$A182&lt;&gt;"TOTAL"),IF(AND([4]PDI_DES__SUBUNIDAD_SECCIÓN_UBIC!$BK180&lt;&gt;"",[4]PDI_DES__SUBUNIDAD_SECCIÓN_UBIC!$BK180&lt;&gt;0),[4]PDI_DES__SUBUNIDAD_SECCIÓN_UBIC!$BK180,""),IF($A182="TOTAL",SUM(INDIRECT("AL4:AL"&amp;ROW()-1)),""))</f>
        <v/>
      </c>
      <c r="AM182" s="6" t="str">
        <f ca="1">IF(AND($A182&lt;&gt;"",$A182&lt;&gt;"TOTAL"),IF(AND([4]PDI_DES__SUBUNIDAD_SECCIÓN_UBIC!$BM180&lt;&gt;"",[4]PDI_DES__SUBUNIDAD_SECCIÓN_UBIC!$BM180&lt;&gt;0),[4]PDI_DES__SUBUNIDAD_SECCIÓN_UBIC!$BM180,""),IF($A182="TOTAL",SUM(INDIRECT("AM4:AM"&amp;ROW()-1)),""))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IF(AND($A182&lt;&gt;"",$A182&lt;&gt;"TOTAL"),IF(AND([4]PDI_DES__SUBUNIDAD_SECCIÓN_UBIC!$BP180&lt;&gt;"",[4]PDI_DES__SUBUNIDAD_SECCIÓN_UBIC!$BP180&lt;&gt;0),[4]PDI_DES__SUBUNIDAD_SECCIÓN_UBIC!$BP180,""),IF($A182="TOTAL",SUM(INDIRECT("AO4:AO"&amp;ROW()-1)),""))</f>
        <v/>
      </c>
      <c r="AP182" s="6" t="str">
        <f ca="1">IF(AND($A182&lt;&gt;"",$A182&lt;&gt;"TOTAL"),IF(AND([4]PDI_DES__SUBUNIDAD_SECCIÓN_UBIC!$BR180&lt;&gt;"",[4]PDI_DES__SUBUNIDAD_SECCIÓN_UBIC!$BR180&lt;&gt;0),[4]PDI_DES__SUBUNIDAD_SECCIÓN_UBIC!$BR180,""),IF($A182="TOTAL",SUM(INDIRECT("AP4:AP"&amp;ROW()-1)),""))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IF(AND($A182&lt;&gt;"",$A182&lt;&gt;"TOTAL"),IF(AND([4]PDI_DES__SUBUNIDAD_SECCIÓN_UBIC!$BU180&lt;&gt;"",[4]PDI_DES__SUBUNIDAD_SECCIÓN_UBIC!$BU180&lt;&gt;0),[4]PDI_DES__SUBUNIDAD_SECCIÓN_UBIC!$BU180,""),IF($A182="TOTAL",SUM(INDIRECT("AR4:AR"&amp;ROW()-1)),""))</f>
        <v/>
      </c>
      <c r="AS182" s="6" t="str">
        <f ca="1">IF(AND($A182&lt;&gt;"",$A182&lt;&gt;"TOTAL"),IF(AND([4]PDI_DES__SUBUNIDAD_SECCIÓN_UBIC!$BW180&lt;&gt;"",[4]PDI_DES__SUBUNIDAD_SECCIÓN_UBIC!$BW180&lt;&gt;0),[4]PDI_DES__SUBUNIDAD_SECCIÓN_UBIC!$BW180,""),IF($A182="TOTAL",SUM(INDIRECT("AS4:AS"&amp;ROW()-1)),""))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IF(AND($A182&lt;&gt;"",$A182&lt;&gt;"TOTAL"),IF(AND([4]PDI_DES__SUBUNIDAD_SECCIÓN_UBIC!$BZ180&lt;&gt;"",[4]PDI_DES__SUBUNIDAD_SECCIÓN_UBIC!$BZ180&lt;&gt;0),[4]PDI_DES__SUBUNIDAD_SECCIÓN_UBIC!$BZ180,""),IF($A182="TOTAL",SUM(INDIRECT("AU4:AU"&amp;ROW()-1)),""))</f>
        <v/>
      </c>
      <c r="AV182" s="6" t="str">
        <f ca="1">IF(AND($A182&lt;&gt;"",$A182&lt;&gt;"TOTAL"),IF(AND([4]PDI_DES__SUBUNIDAD_SECCIÓN_UBIC!$CB180&lt;&gt;"",[4]PDI_DES__SUBUNIDAD_SECCIÓN_UBIC!$CB180&lt;&gt;0),[4]PDI_DES__SUBUNIDAD_SECCIÓN_UBIC!$CB180,""),IF($A182="TOTAL",SUM(INDIRECT("AV4:AV"&amp;ROW()-1)),""))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IF(AND($A182&lt;&gt;"",$A182&lt;&gt;"TOTAL"),IF(AND([4]PDI_DES__SUBUNIDAD_SECCIÓN_UBIC!$CE180&lt;&gt;"",[4]PDI_DES__SUBUNIDAD_SECCIÓN_UBIC!$CE180&lt;&gt;0),[4]PDI_DES__SUBUNIDAD_SECCIÓN_UBIC!$CE180,""),IF($A182="TOTAL",SUM(INDIRECT("AX4:AX"&amp;ROW()-1)),""))</f>
        <v/>
      </c>
      <c r="AY182" s="6" t="str">
        <f ca="1">IF(AND($A182&lt;&gt;"",$A182&lt;&gt;"TOTAL"),IF(AND([4]PDI_DES__SUBUNIDAD_SECCIÓN_UBIC!$CG180&lt;&gt;"",[4]PDI_DES__SUBUNIDAD_SECCIÓN_UBIC!$CG180&lt;&gt;0),[4]PDI_DES__SUBUNIDAD_SECCIÓN_UBIC!$CG180,""),IF($A182="TOTAL",SUM(INDIRECT("AY4:AY"&amp;ROW()-1)),""))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IF(AND($A182&lt;&gt;"",$A182&lt;&gt;"TOTAL"),IF(AND([4]PDI_DES__SUBUNIDAD_SECCIÓN_UBIC!$CJ180&lt;&gt;"",[4]PDI_DES__SUBUNIDAD_SECCIÓN_UBIC!$CJ180&lt;&gt;0),[4]PDI_DES__SUBUNIDAD_SECCIÓN_UBIC!$CJ180,""),IF($A182="TOTAL",SUM(INDIRECT("BA4:BA"&amp;ROW()-1)),""))</f>
        <v/>
      </c>
      <c r="BB182" s="6" t="str">
        <f ca="1">IF(AND($A182&lt;&gt;"",$A182&lt;&gt;"TOTAL"),IF(AND([4]PDI_DES__SUBUNIDAD_SECCIÓN_UBIC!$CL180&lt;&gt;"",[4]PDI_DES__SUBUNIDAD_SECCIÓN_UBIC!$CL180&lt;&gt;0),[4]PDI_DES__SUBUNIDAD_SECCIÓN_UBIC!$CL180,""),IF($A182="TOTAL",SUM(INDIRECT("BB4:BB"&amp;ROW()-1)),""))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IF(AND($A182&lt;&gt;"",$A182&lt;&gt;"TOTAL"),IF(AND([4]PDI_DES__SUBUNIDAD_SECCIÓN_UBIC!$CO180&lt;&gt;"",[4]PDI_DES__SUBUNIDAD_SECCIÓN_UBIC!$CO180&lt;&gt;0),[4]PDI_DES__SUBUNIDAD_SECCIÓN_UBIC!$CO180,""),IF($A182="TOTAL",SUM(INDIRECT("BD4:BD"&amp;ROW()-1)),""))</f>
        <v/>
      </c>
      <c r="BE182" s="6" t="str">
        <f ca="1">IF(AND($A182&lt;&gt;"",$A182&lt;&gt;"TOTAL"),IF(AND([4]PDI_DES__SUBUNIDAD_SECCIÓN_UBIC!$CQ180&lt;&gt;"",[4]PDI_DES__SUBUNIDAD_SECCIÓN_UBIC!$CQ180&lt;&gt;0),[4]PDI_DES__SUBUNIDAD_SECCIÓN_UBIC!$CQ180,""),IF($A182="TOTAL",SUM(INDIRECT("BE4:BE"&amp;ROW()-1)),""))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IF([4]PDI_DES__SUBUNIDAD_SECCIÓN_UBIC!$B181&lt;&gt;"",[4]PDI_DES__SUBUNIDAD_SECCIÓN_UBIC!$B181,IF(AND([4]PDI_DES__SUBUNIDAD_SECCIÓN_UBIC!$B181="",[4]PDI_DES__SUBUNIDAD_SECCIÓN_UBIC!$B182="",[4]PDI_DES__SUBUNIDAD_SECCIÓN_UBIC!$B180=""),"","TOTAL"))</f>
        <v/>
      </c>
      <c r="B183" s="6" t="str">
        <f ca="1">IF(AND($A183&lt;&gt;"",$A183&lt;&gt;"TOTAL"),IF(AND([4]PDI_DES__SUBUNIDAD_SECCIÓN_UBIC!$C181&lt;&gt;"",[4]PDI_DES__SUBUNIDAD_SECCIÓN_UBIC!$C181&lt;&gt;0),[4]PDI_DES__SUBUNIDAD_SECCIÓN_UBIC!$C181,""),IF($A183="TOTAL",SUM(INDIRECT("B4:B"&amp;ROW()-1)),""))</f>
        <v/>
      </c>
      <c r="C183" s="6" t="str">
        <f ca="1">IF(AND($A183&lt;&gt;"",$A183&lt;&gt;"TOTAL"),IF(AND([4]PDI_DES__SUBUNIDAD_SECCIÓN_UBIC!$E181&lt;&gt;"",[4]PDI_DES__SUBUNIDAD_SECCIÓN_UBIC!$E181&lt;&gt;0),[4]PDI_DES__SUBUNIDAD_SECCIÓN_UBIC!$E181,""),IF($A183="TOTAL",SUM(INDIRECT("C4:C"&amp;ROW()-1)),""))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IF(AND($A183&lt;&gt;"",$A183&lt;&gt;"TOTAL"),IF(AND([4]PDI_DES__SUBUNIDAD_SECCIÓN_UBIC!$H181&lt;&gt;"",[4]PDI_DES__SUBUNIDAD_SECCIÓN_UBIC!$H181&lt;&gt;0),[4]PDI_DES__SUBUNIDAD_SECCIÓN_UBIC!$H181,""),IF($A183="TOTAL",SUM(INDIRECT("E4:E"&amp;ROW()-1)),""))</f>
        <v/>
      </c>
      <c r="F183" s="6" t="str">
        <f ca="1">IF(AND($A183&lt;&gt;"",$A183&lt;&gt;"TOTAL"),IF(AND([4]PDI_DES__SUBUNIDAD_SECCIÓN_UBIC!$J181&lt;&gt;"",[4]PDI_DES__SUBUNIDAD_SECCIÓN_UBIC!$J181&lt;&gt;0),[4]PDI_DES__SUBUNIDAD_SECCIÓN_UBIC!$J181,""),IF($A183="TOTAL",SUM(INDIRECT("F4:F"&amp;ROW()-1)),""))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IF(AND($A183&lt;&gt;"",$A183&lt;&gt;"TOTAL"),IF(AND([4]PDI_DES__SUBUNIDAD_SECCIÓN_UBIC!$M181&lt;&gt;"",[4]PDI_DES__SUBUNIDAD_SECCIÓN_UBIC!$M181&lt;&gt;0),[4]PDI_DES__SUBUNIDAD_SECCIÓN_UBIC!$M181,""),IF($A183="TOTAL",SUM(INDIRECT("H4:H"&amp;ROW()-1)),""))</f>
        <v/>
      </c>
      <c r="I183" s="6" t="str">
        <f ca="1">IF(AND($A183&lt;&gt;"",$A183&lt;&gt;"TOTAL"),IF(AND([4]PDI_DES__SUBUNIDAD_SECCIÓN_UBIC!$O181&lt;&gt;"",[4]PDI_DES__SUBUNIDAD_SECCIÓN_UBIC!$O181&lt;&gt;0),[4]PDI_DES__SUBUNIDAD_SECCIÓN_UBIC!$O181,""),IF($A183="TOTAL",SUM(INDIRECT("I4:I"&amp;ROW()-1)),""))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IF(AND($A183&lt;&gt;"",$A183&lt;&gt;"TOTAL"),IF(AND([4]PDI_DES__SUBUNIDAD_SECCIÓN_UBIC!$R181&lt;&gt;"",[4]PDI_DES__SUBUNIDAD_SECCIÓN_UBIC!$R181&lt;&gt;0),[4]PDI_DES__SUBUNIDAD_SECCIÓN_UBIC!$R181,""),IF($A183="TOTAL",SUM(INDIRECT("K4:K"&amp;ROW()-1)),""))</f>
        <v/>
      </c>
      <c r="L183" s="6" t="str">
        <f ca="1">IF(AND($A183&lt;&gt;"",$A183&lt;&gt;"TOTAL"),IF(AND([4]PDI_DES__SUBUNIDAD_SECCIÓN_UBIC!$T181&lt;&gt;"",[4]PDI_DES__SUBUNIDAD_SECCIÓN_UBIC!$T181&lt;&gt;0),[4]PDI_DES__SUBUNIDAD_SECCIÓN_UBIC!$T181,""),IF($A183="TOTAL",SUM(INDIRECT("L4:L"&amp;ROW()-1)),""))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IF(AND($A183&lt;&gt;"",$A183&lt;&gt;"TOTAL"),IF(AND([4]PDI_DES__SUBUNIDAD_SECCIÓN_UBIC!$W181&lt;&gt;"",[4]PDI_DES__SUBUNIDAD_SECCIÓN_UBIC!$W181&lt;&gt;0),[4]PDI_DES__SUBUNIDAD_SECCIÓN_UBIC!$W181,""),IF($A183="TOTAL",SUM(INDIRECT("N4:N"&amp;ROW()-1)),""))</f>
        <v/>
      </c>
      <c r="O183" s="6" t="str">
        <f ca="1">IF(AND($A183&lt;&gt;"",$A183&lt;&gt;"TOTAL"),IF(AND([4]PDI_DES__SUBUNIDAD_SECCIÓN_UBIC!$Y181&lt;&gt;"",[4]PDI_DES__SUBUNIDAD_SECCIÓN_UBIC!$Y181&lt;&gt;0),[4]PDI_DES__SUBUNIDAD_SECCIÓN_UBIC!$Y181,""),IF($A183="TOTAL",SUM(INDIRECT("O4:O"&amp;ROW()-1)),""))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IF(AND($A183&lt;&gt;"",$A183&lt;&gt;"TOTAL"),IF(AND([4]PDI_DES__SUBUNIDAD_SECCIÓN_UBIC!$AB181&lt;&gt;"",[4]PDI_DES__SUBUNIDAD_SECCIÓN_UBIC!$AB181&lt;&gt;0),[4]PDI_DES__SUBUNIDAD_SECCIÓN_UBIC!$AB181,""),IF($A183="TOTAL",SUM(INDIRECT("Q4:Q"&amp;ROW()-1)),""))</f>
        <v/>
      </c>
      <c r="R183" s="6" t="str">
        <f ca="1">IF(AND($A183&lt;&gt;"",$A183&lt;&gt;"TOTAL"),IF(AND([4]PDI_DES__SUBUNIDAD_SECCIÓN_UBIC!$AD181&lt;&gt;"",[4]PDI_DES__SUBUNIDAD_SECCIÓN_UBIC!$AD181&lt;&gt;0),[4]PDI_DES__SUBUNIDAD_SECCIÓN_UBIC!$AD181,""),IF($A183="TOTAL",SUM(INDIRECT("R4:R"&amp;ROW()-1)),""))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IF(AND($A183&lt;&gt;"",$A183&lt;&gt;"TOTAL"),IF(AND([4]PDI_DES__SUBUNIDAD_SECCIÓN_UBIC!$AG181&lt;&gt;"",[4]PDI_DES__SUBUNIDAD_SECCIÓN_UBIC!$AG181&lt;&gt;0),[4]PDI_DES__SUBUNIDAD_SECCIÓN_UBIC!$AG181,""),IF($A183="TOTAL",SUM(INDIRECT("T4:T"&amp;ROW()-1)),""))</f>
        <v/>
      </c>
      <c r="U183" s="6" t="str">
        <f ca="1">IF(AND($A183&lt;&gt;"",$A183&lt;&gt;"TOTAL"),IF(AND([4]PDI_DES__SUBUNIDAD_SECCIÓN_UBIC!$AI181&lt;&gt;"",[4]PDI_DES__SUBUNIDAD_SECCIÓN_UBIC!$AI181&lt;&gt;0),[4]PDI_DES__SUBUNIDAD_SECCIÓN_UBIC!$AI181,""),IF($A183="TOTAL",SUM(INDIRECT("U4:U"&amp;ROW()-1)),""))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IF(AND($A183&lt;&gt;"",$A183&lt;&gt;"TOTAL"),IF(AND([4]PDI_DES__SUBUNIDAD_SECCIÓN_UBIC!$AL181&lt;&gt;"",[4]PDI_DES__SUBUNIDAD_SECCIÓN_UBIC!$AL181&lt;&gt;0),[4]PDI_DES__SUBUNIDAD_SECCIÓN_UBIC!$AL181,""),IF($A183="TOTAL",SUM(INDIRECT("W4:W"&amp;ROW()-1)),""))</f>
        <v/>
      </c>
      <c r="X183" s="6" t="str">
        <f ca="1">IF(AND($A183&lt;&gt;"",$A183&lt;&gt;"TOTAL"),IF(AND([4]PDI_DES__SUBUNIDAD_SECCIÓN_UBIC!$AN181&lt;&gt;"",[4]PDI_DES__SUBUNIDAD_SECCIÓN_UBIC!$AN181&lt;&gt;0),[4]PDI_DES__SUBUNIDAD_SECCIÓN_UBIC!$AN181,""),IF($A183="TOTAL",SUM(INDIRECT("X4:X"&amp;ROW()-1)),""))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IF(AND($A183&lt;&gt;"",$A183&lt;&gt;"TOTAL"),IF(AND([4]PDI_DES__SUBUNIDAD_SECCIÓN_UBIC!$AQ181&lt;&gt;"",[4]PDI_DES__SUBUNIDAD_SECCIÓN_UBIC!$AQ181&lt;&gt;0),[4]PDI_DES__SUBUNIDAD_SECCIÓN_UBIC!$AQ181,""),IF($A183="TOTAL",SUM(INDIRECT("Z4:Z"&amp;ROW()-1)),""))</f>
        <v/>
      </c>
      <c r="AA183" s="6" t="str">
        <f ca="1">IF(AND($A183&lt;&gt;"",$A183&lt;&gt;"TOTAL"),IF(AND([4]PDI_DES__SUBUNIDAD_SECCIÓN_UBIC!$AS181&lt;&gt;"",[4]PDI_DES__SUBUNIDAD_SECCIÓN_UBIC!$AS181&lt;&gt;0),[4]PDI_DES__SUBUNIDAD_SECCIÓN_UBIC!$AS181,""),IF($A183="TOTAL",SUM(INDIRECT("AA4:AA"&amp;ROW()-1)),""))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IF(AND($A183&lt;&gt;"",$A183&lt;&gt;"TOTAL"),IF(AND([4]PDI_DES__SUBUNIDAD_SECCIÓN_UBIC!$AV181&lt;&gt;"",[4]PDI_DES__SUBUNIDAD_SECCIÓN_UBIC!$AV181&lt;&gt;0),[4]PDI_DES__SUBUNIDAD_SECCIÓN_UBIC!$AV181,""),IF($A183="TOTAL",SUM(INDIRECT("AC4:AC"&amp;ROW()-1)),""))</f>
        <v/>
      </c>
      <c r="AD183" s="6" t="str">
        <f ca="1">IF(AND($A183&lt;&gt;"",$A183&lt;&gt;"TOTAL"),IF(AND([4]PDI_DES__SUBUNIDAD_SECCIÓN_UBIC!$AX181&lt;&gt;"",[4]PDI_DES__SUBUNIDAD_SECCIÓN_UBIC!$AX181&lt;&gt;0),[4]PDI_DES__SUBUNIDAD_SECCIÓN_UBIC!$AX181,""),IF($A183="TOTAL",SUM(INDIRECT("AD4:AD"&amp;ROW()-1)),""))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IF(AND($A183&lt;&gt;"",$A183&lt;&gt;"TOTAL"),IF(AND([4]PDI_DES__SUBUNIDAD_SECCIÓN_UBIC!$BA181&lt;&gt;"",[4]PDI_DES__SUBUNIDAD_SECCIÓN_UBIC!$BA181&lt;&gt;0),[4]PDI_DES__SUBUNIDAD_SECCIÓN_UBIC!$BA181,""),IF($A183="TOTAL",SUM(INDIRECT("AF4:AF"&amp;ROW()-1)),""))</f>
        <v/>
      </c>
      <c r="AG183" s="6" t="str">
        <f ca="1">IF(AND($A183&lt;&gt;"",$A183&lt;&gt;"TOTAL"),IF(AND([4]PDI_DES__SUBUNIDAD_SECCIÓN_UBIC!$BC181&lt;&gt;"",[4]PDI_DES__SUBUNIDAD_SECCIÓN_UBIC!$BC181&lt;&gt;0),[4]PDI_DES__SUBUNIDAD_SECCIÓN_UBIC!$BC181,""),IF($A183="TOTAL",SUM(INDIRECT("AG4:AG"&amp;ROW()-1)),""))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IF(AND($A183&lt;&gt;"",$A183&lt;&gt;"TOTAL"),IF(AND([4]PDI_DES__SUBUNIDAD_SECCIÓN_UBIC!$BF181&lt;&gt;"",[4]PDI_DES__SUBUNIDAD_SECCIÓN_UBIC!$BF181&lt;&gt;0),[4]PDI_DES__SUBUNIDAD_SECCIÓN_UBIC!$BF181,""),IF($A183="TOTAL",SUM(INDIRECT("AI4:AI"&amp;ROW()-1)),""))</f>
        <v/>
      </c>
      <c r="AJ183" s="6" t="str">
        <f ca="1">IF(AND($A183&lt;&gt;"",$A183&lt;&gt;"TOTAL"),IF(AND([4]PDI_DES__SUBUNIDAD_SECCIÓN_UBIC!$BH181&lt;&gt;"",[4]PDI_DES__SUBUNIDAD_SECCIÓN_UBIC!$BH181&lt;&gt;0),[4]PDI_DES__SUBUNIDAD_SECCIÓN_UBIC!$BH181,""),IF($A183="TOTAL",SUM(INDIRECT("AJ4:AJ"&amp;ROW()-1)),""))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IF(AND($A183&lt;&gt;"",$A183&lt;&gt;"TOTAL"),IF(AND([4]PDI_DES__SUBUNIDAD_SECCIÓN_UBIC!$BK181&lt;&gt;"",[4]PDI_DES__SUBUNIDAD_SECCIÓN_UBIC!$BK181&lt;&gt;0),[4]PDI_DES__SUBUNIDAD_SECCIÓN_UBIC!$BK181,""),IF($A183="TOTAL",SUM(INDIRECT("AL4:AL"&amp;ROW()-1)),""))</f>
        <v/>
      </c>
      <c r="AM183" s="6" t="str">
        <f ca="1">IF(AND($A183&lt;&gt;"",$A183&lt;&gt;"TOTAL"),IF(AND([4]PDI_DES__SUBUNIDAD_SECCIÓN_UBIC!$BM181&lt;&gt;"",[4]PDI_DES__SUBUNIDAD_SECCIÓN_UBIC!$BM181&lt;&gt;0),[4]PDI_DES__SUBUNIDAD_SECCIÓN_UBIC!$BM181,""),IF($A183="TOTAL",SUM(INDIRECT("AM4:AM"&amp;ROW()-1)),""))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IF(AND($A183&lt;&gt;"",$A183&lt;&gt;"TOTAL"),IF(AND([4]PDI_DES__SUBUNIDAD_SECCIÓN_UBIC!$BP181&lt;&gt;"",[4]PDI_DES__SUBUNIDAD_SECCIÓN_UBIC!$BP181&lt;&gt;0),[4]PDI_DES__SUBUNIDAD_SECCIÓN_UBIC!$BP181,""),IF($A183="TOTAL",SUM(INDIRECT("AO4:AO"&amp;ROW()-1)),""))</f>
        <v/>
      </c>
      <c r="AP183" s="6" t="str">
        <f ca="1">IF(AND($A183&lt;&gt;"",$A183&lt;&gt;"TOTAL"),IF(AND([4]PDI_DES__SUBUNIDAD_SECCIÓN_UBIC!$BR181&lt;&gt;"",[4]PDI_DES__SUBUNIDAD_SECCIÓN_UBIC!$BR181&lt;&gt;0),[4]PDI_DES__SUBUNIDAD_SECCIÓN_UBIC!$BR181,""),IF($A183="TOTAL",SUM(INDIRECT("AP4:AP"&amp;ROW()-1)),""))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IF(AND($A183&lt;&gt;"",$A183&lt;&gt;"TOTAL"),IF(AND([4]PDI_DES__SUBUNIDAD_SECCIÓN_UBIC!$BU181&lt;&gt;"",[4]PDI_DES__SUBUNIDAD_SECCIÓN_UBIC!$BU181&lt;&gt;0),[4]PDI_DES__SUBUNIDAD_SECCIÓN_UBIC!$BU181,""),IF($A183="TOTAL",SUM(INDIRECT("AR4:AR"&amp;ROW()-1)),""))</f>
        <v/>
      </c>
      <c r="AS183" s="6" t="str">
        <f ca="1">IF(AND($A183&lt;&gt;"",$A183&lt;&gt;"TOTAL"),IF(AND([4]PDI_DES__SUBUNIDAD_SECCIÓN_UBIC!$BW181&lt;&gt;"",[4]PDI_DES__SUBUNIDAD_SECCIÓN_UBIC!$BW181&lt;&gt;0),[4]PDI_DES__SUBUNIDAD_SECCIÓN_UBIC!$BW181,""),IF($A183="TOTAL",SUM(INDIRECT("AS4:AS"&amp;ROW()-1)),""))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IF(AND($A183&lt;&gt;"",$A183&lt;&gt;"TOTAL"),IF(AND([4]PDI_DES__SUBUNIDAD_SECCIÓN_UBIC!$BZ181&lt;&gt;"",[4]PDI_DES__SUBUNIDAD_SECCIÓN_UBIC!$BZ181&lt;&gt;0),[4]PDI_DES__SUBUNIDAD_SECCIÓN_UBIC!$BZ181,""),IF($A183="TOTAL",SUM(INDIRECT("AU4:AU"&amp;ROW()-1)),""))</f>
        <v/>
      </c>
      <c r="AV183" s="6" t="str">
        <f ca="1">IF(AND($A183&lt;&gt;"",$A183&lt;&gt;"TOTAL"),IF(AND([4]PDI_DES__SUBUNIDAD_SECCIÓN_UBIC!$CB181&lt;&gt;"",[4]PDI_DES__SUBUNIDAD_SECCIÓN_UBIC!$CB181&lt;&gt;0),[4]PDI_DES__SUBUNIDAD_SECCIÓN_UBIC!$CB181,""),IF($A183="TOTAL",SUM(INDIRECT("AV4:AV"&amp;ROW()-1)),""))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IF(AND($A183&lt;&gt;"",$A183&lt;&gt;"TOTAL"),IF(AND([4]PDI_DES__SUBUNIDAD_SECCIÓN_UBIC!$CE181&lt;&gt;"",[4]PDI_DES__SUBUNIDAD_SECCIÓN_UBIC!$CE181&lt;&gt;0),[4]PDI_DES__SUBUNIDAD_SECCIÓN_UBIC!$CE181,""),IF($A183="TOTAL",SUM(INDIRECT("AX4:AX"&amp;ROW()-1)),""))</f>
        <v/>
      </c>
      <c r="AY183" s="6" t="str">
        <f ca="1">IF(AND($A183&lt;&gt;"",$A183&lt;&gt;"TOTAL"),IF(AND([4]PDI_DES__SUBUNIDAD_SECCIÓN_UBIC!$CG181&lt;&gt;"",[4]PDI_DES__SUBUNIDAD_SECCIÓN_UBIC!$CG181&lt;&gt;0),[4]PDI_DES__SUBUNIDAD_SECCIÓN_UBIC!$CG181,""),IF($A183="TOTAL",SUM(INDIRECT("AY4:AY"&amp;ROW()-1)),""))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IF(AND($A183&lt;&gt;"",$A183&lt;&gt;"TOTAL"),IF(AND([4]PDI_DES__SUBUNIDAD_SECCIÓN_UBIC!$CJ181&lt;&gt;"",[4]PDI_DES__SUBUNIDAD_SECCIÓN_UBIC!$CJ181&lt;&gt;0),[4]PDI_DES__SUBUNIDAD_SECCIÓN_UBIC!$CJ181,""),IF($A183="TOTAL",SUM(INDIRECT("BA4:BA"&amp;ROW()-1)),""))</f>
        <v/>
      </c>
      <c r="BB183" s="6" t="str">
        <f ca="1">IF(AND($A183&lt;&gt;"",$A183&lt;&gt;"TOTAL"),IF(AND([4]PDI_DES__SUBUNIDAD_SECCIÓN_UBIC!$CL181&lt;&gt;"",[4]PDI_DES__SUBUNIDAD_SECCIÓN_UBIC!$CL181&lt;&gt;0),[4]PDI_DES__SUBUNIDAD_SECCIÓN_UBIC!$CL181,""),IF($A183="TOTAL",SUM(INDIRECT("BB4:BB"&amp;ROW()-1)),""))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IF(AND($A183&lt;&gt;"",$A183&lt;&gt;"TOTAL"),IF(AND([4]PDI_DES__SUBUNIDAD_SECCIÓN_UBIC!$CO181&lt;&gt;"",[4]PDI_DES__SUBUNIDAD_SECCIÓN_UBIC!$CO181&lt;&gt;0),[4]PDI_DES__SUBUNIDAD_SECCIÓN_UBIC!$CO181,""),IF($A183="TOTAL",SUM(INDIRECT("BD4:BD"&amp;ROW()-1)),""))</f>
        <v/>
      </c>
      <c r="BE183" s="6" t="str">
        <f ca="1">IF(AND($A183&lt;&gt;"",$A183&lt;&gt;"TOTAL"),IF(AND([4]PDI_DES__SUBUNIDAD_SECCIÓN_UBIC!$CQ181&lt;&gt;"",[4]PDI_DES__SUBUNIDAD_SECCIÓN_UBIC!$CQ181&lt;&gt;0),[4]PDI_DES__SUBUNIDAD_SECCIÓN_UBIC!$CQ181,""),IF($A183="TOTAL",SUM(INDIRECT("BE4:BE"&amp;ROW()-1)),""))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IF([4]PDI_DES__SUBUNIDAD_SECCIÓN_UBIC!$B182&lt;&gt;"",[4]PDI_DES__SUBUNIDAD_SECCIÓN_UBIC!$B182,IF(AND([4]PDI_DES__SUBUNIDAD_SECCIÓN_UBIC!$B182="",[4]PDI_DES__SUBUNIDAD_SECCIÓN_UBIC!$B183="",[4]PDI_DES__SUBUNIDAD_SECCIÓN_UBIC!$B181=""),"","TOTAL"))</f>
        <v/>
      </c>
      <c r="B184" s="6" t="str">
        <f ca="1">IF(AND($A184&lt;&gt;"",$A184&lt;&gt;"TOTAL"),IF(AND([4]PDI_DES__SUBUNIDAD_SECCIÓN_UBIC!$C182&lt;&gt;"",[4]PDI_DES__SUBUNIDAD_SECCIÓN_UBIC!$C182&lt;&gt;0),[4]PDI_DES__SUBUNIDAD_SECCIÓN_UBIC!$C182,""),IF($A184="TOTAL",SUM(INDIRECT("B4:B"&amp;ROW()-1)),""))</f>
        <v/>
      </c>
      <c r="C184" s="6" t="str">
        <f ca="1">IF(AND($A184&lt;&gt;"",$A184&lt;&gt;"TOTAL"),IF(AND([4]PDI_DES__SUBUNIDAD_SECCIÓN_UBIC!$E182&lt;&gt;"",[4]PDI_DES__SUBUNIDAD_SECCIÓN_UBIC!$E182&lt;&gt;0),[4]PDI_DES__SUBUNIDAD_SECCIÓN_UBIC!$E182,""),IF($A184="TOTAL",SUM(INDIRECT("C4:C"&amp;ROW()-1)),""))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IF(AND($A184&lt;&gt;"",$A184&lt;&gt;"TOTAL"),IF(AND([4]PDI_DES__SUBUNIDAD_SECCIÓN_UBIC!$H182&lt;&gt;"",[4]PDI_DES__SUBUNIDAD_SECCIÓN_UBIC!$H182&lt;&gt;0),[4]PDI_DES__SUBUNIDAD_SECCIÓN_UBIC!$H182,""),IF($A184="TOTAL",SUM(INDIRECT("E4:E"&amp;ROW()-1)),""))</f>
        <v/>
      </c>
      <c r="F184" s="6" t="str">
        <f ca="1">IF(AND($A184&lt;&gt;"",$A184&lt;&gt;"TOTAL"),IF(AND([4]PDI_DES__SUBUNIDAD_SECCIÓN_UBIC!$J182&lt;&gt;"",[4]PDI_DES__SUBUNIDAD_SECCIÓN_UBIC!$J182&lt;&gt;0),[4]PDI_DES__SUBUNIDAD_SECCIÓN_UBIC!$J182,""),IF($A184="TOTAL",SUM(INDIRECT("F4:F"&amp;ROW()-1)),""))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IF(AND($A184&lt;&gt;"",$A184&lt;&gt;"TOTAL"),IF(AND([4]PDI_DES__SUBUNIDAD_SECCIÓN_UBIC!$M182&lt;&gt;"",[4]PDI_DES__SUBUNIDAD_SECCIÓN_UBIC!$M182&lt;&gt;0),[4]PDI_DES__SUBUNIDAD_SECCIÓN_UBIC!$M182,""),IF($A184="TOTAL",SUM(INDIRECT("H4:H"&amp;ROW()-1)),""))</f>
        <v/>
      </c>
      <c r="I184" s="6" t="str">
        <f ca="1">IF(AND($A184&lt;&gt;"",$A184&lt;&gt;"TOTAL"),IF(AND([4]PDI_DES__SUBUNIDAD_SECCIÓN_UBIC!$O182&lt;&gt;"",[4]PDI_DES__SUBUNIDAD_SECCIÓN_UBIC!$O182&lt;&gt;0),[4]PDI_DES__SUBUNIDAD_SECCIÓN_UBIC!$O182,""),IF($A184="TOTAL",SUM(INDIRECT("I4:I"&amp;ROW()-1)),""))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IF(AND($A184&lt;&gt;"",$A184&lt;&gt;"TOTAL"),IF(AND([4]PDI_DES__SUBUNIDAD_SECCIÓN_UBIC!$R182&lt;&gt;"",[4]PDI_DES__SUBUNIDAD_SECCIÓN_UBIC!$R182&lt;&gt;0),[4]PDI_DES__SUBUNIDAD_SECCIÓN_UBIC!$R182,""),IF($A184="TOTAL",SUM(INDIRECT("K4:K"&amp;ROW()-1)),""))</f>
        <v/>
      </c>
      <c r="L184" s="6" t="str">
        <f ca="1">IF(AND($A184&lt;&gt;"",$A184&lt;&gt;"TOTAL"),IF(AND([4]PDI_DES__SUBUNIDAD_SECCIÓN_UBIC!$T182&lt;&gt;"",[4]PDI_DES__SUBUNIDAD_SECCIÓN_UBIC!$T182&lt;&gt;0),[4]PDI_DES__SUBUNIDAD_SECCIÓN_UBIC!$T182,""),IF($A184="TOTAL",SUM(INDIRECT("L4:L"&amp;ROW()-1)),""))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IF(AND($A184&lt;&gt;"",$A184&lt;&gt;"TOTAL"),IF(AND([4]PDI_DES__SUBUNIDAD_SECCIÓN_UBIC!$W182&lt;&gt;"",[4]PDI_DES__SUBUNIDAD_SECCIÓN_UBIC!$W182&lt;&gt;0),[4]PDI_DES__SUBUNIDAD_SECCIÓN_UBIC!$W182,""),IF($A184="TOTAL",SUM(INDIRECT("N4:N"&amp;ROW()-1)),""))</f>
        <v/>
      </c>
      <c r="O184" s="6" t="str">
        <f ca="1">IF(AND($A184&lt;&gt;"",$A184&lt;&gt;"TOTAL"),IF(AND([4]PDI_DES__SUBUNIDAD_SECCIÓN_UBIC!$Y182&lt;&gt;"",[4]PDI_DES__SUBUNIDAD_SECCIÓN_UBIC!$Y182&lt;&gt;0),[4]PDI_DES__SUBUNIDAD_SECCIÓN_UBIC!$Y182,""),IF($A184="TOTAL",SUM(INDIRECT("O4:O"&amp;ROW()-1)),""))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IF(AND($A184&lt;&gt;"",$A184&lt;&gt;"TOTAL"),IF(AND([4]PDI_DES__SUBUNIDAD_SECCIÓN_UBIC!$AB182&lt;&gt;"",[4]PDI_DES__SUBUNIDAD_SECCIÓN_UBIC!$AB182&lt;&gt;0),[4]PDI_DES__SUBUNIDAD_SECCIÓN_UBIC!$AB182,""),IF($A184="TOTAL",SUM(INDIRECT("Q4:Q"&amp;ROW()-1)),""))</f>
        <v/>
      </c>
      <c r="R184" s="6" t="str">
        <f ca="1">IF(AND($A184&lt;&gt;"",$A184&lt;&gt;"TOTAL"),IF(AND([4]PDI_DES__SUBUNIDAD_SECCIÓN_UBIC!$AD182&lt;&gt;"",[4]PDI_DES__SUBUNIDAD_SECCIÓN_UBIC!$AD182&lt;&gt;0),[4]PDI_DES__SUBUNIDAD_SECCIÓN_UBIC!$AD182,""),IF($A184="TOTAL",SUM(INDIRECT("R4:R"&amp;ROW()-1)),""))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IF(AND($A184&lt;&gt;"",$A184&lt;&gt;"TOTAL"),IF(AND([4]PDI_DES__SUBUNIDAD_SECCIÓN_UBIC!$AG182&lt;&gt;"",[4]PDI_DES__SUBUNIDAD_SECCIÓN_UBIC!$AG182&lt;&gt;0),[4]PDI_DES__SUBUNIDAD_SECCIÓN_UBIC!$AG182,""),IF($A184="TOTAL",SUM(INDIRECT("T4:T"&amp;ROW()-1)),""))</f>
        <v/>
      </c>
      <c r="U184" s="6" t="str">
        <f ca="1">IF(AND($A184&lt;&gt;"",$A184&lt;&gt;"TOTAL"),IF(AND([4]PDI_DES__SUBUNIDAD_SECCIÓN_UBIC!$AI182&lt;&gt;"",[4]PDI_DES__SUBUNIDAD_SECCIÓN_UBIC!$AI182&lt;&gt;0),[4]PDI_DES__SUBUNIDAD_SECCIÓN_UBIC!$AI182,""),IF($A184="TOTAL",SUM(INDIRECT("U4:U"&amp;ROW()-1)),""))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IF(AND($A184&lt;&gt;"",$A184&lt;&gt;"TOTAL"),IF(AND([4]PDI_DES__SUBUNIDAD_SECCIÓN_UBIC!$AL182&lt;&gt;"",[4]PDI_DES__SUBUNIDAD_SECCIÓN_UBIC!$AL182&lt;&gt;0),[4]PDI_DES__SUBUNIDAD_SECCIÓN_UBIC!$AL182,""),IF($A184="TOTAL",SUM(INDIRECT("W4:W"&amp;ROW()-1)),""))</f>
        <v/>
      </c>
      <c r="X184" s="6" t="str">
        <f ca="1">IF(AND($A184&lt;&gt;"",$A184&lt;&gt;"TOTAL"),IF(AND([4]PDI_DES__SUBUNIDAD_SECCIÓN_UBIC!$AN182&lt;&gt;"",[4]PDI_DES__SUBUNIDAD_SECCIÓN_UBIC!$AN182&lt;&gt;0),[4]PDI_DES__SUBUNIDAD_SECCIÓN_UBIC!$AN182,""),IF($A184="TOTAL",SUM(INDIRECT("X4:X"&amp;ROW()-1)),""))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IF(AND($A184&lt;&gt;"",$A184&lt;&gt;"TOTAL"),IF(AND([4]PDI_DES__SUBUNIDAD_SECCIÓN_UBIC!$AQ182&lt;&gt;"",[4]PDI_DES__SUBUNIDAD_SECCIÓN_UBIC!$AQ182&lt;&gt;0),[4]PDI_DES__SUBUNIDAD_SECCIÓN_UBIC!$AQ182,""),IF($A184="TOTAL",SUM(INDIRECT("Z4:Z"&amp;ROW()-1)),""))</f>
        <v/>
      </c>
      <c r="AA184" s="6" t="str">
        <f ca="1">IF(AND($A184&lt;&gt;"",$A184&lt;&gt;"TOTAL"),IF(AND([4]PDI_DES__SUBUNIDAD_SECCIÓN_UBIC!$AS182&lt;&gt;"",[4]PDI_DES__SUBUNIDAD_SECCIÓN_UBIC!$AS182&lt;&gt;0),[4]PDI_DES__SUBUNIDAD_SECCIÓN_UBIC!$AS182,""),IF($A184="TOTAL",SUM(INDIRECT("AA4:AA"&amp;ROW()-1)),""))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IF(AND($A184&lt;&gt;"",$A184&lt;&gt;"TOTAL"),IF(AND([4]PDI_DES__SUBUNIDAD_SECCIÓN_UBIC!$AV182&lt;&gt;"",[4]PDI_DES__SUBUNIDAD_SECCIÓN_UBIC!$AV182&lt;&gt;0),[4]PDI_DES__SUBUNIDAD_SECCIÓN_UBIC!$AV182,""),IF($A184="TOTAL",SUM(INDIRECT("AC4:AC"&amp;ROW()-1)),""))</f>
        <v/>
      </c>
      <c r="AD184" s="6" t="str">
        <f ca="1">IF(AND($A184&lt;&gt;"",$A184&lt;&gt;"TOTAL"),IF(AND([4]PDI_DES__SUBUNIDAD_SECCIÓN_UBIC!$AX182&lt;&gt;"",[4]PDI_DES__SUBUNIDAD_SECCIÓN_UBIC!$AX182&lt;&gt;0),[4]PDI_DES__SUBUNIDAD_SECCIÓN_UBIC!$AX182,""),IF($A184="TOTAL",SUM(INDIRECT("AD4:AD"&amp;ROW()-1)),""))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IF(AND($A184&lt;&gt;"",$A184&lt;&gt;"TOTAL"),IF(AND([4]PDI_DES__SUBUNIDAD_SECCIÓN_UBIC!$BA182&lt;&gt;"",[4]PDI_DES__SUBUNIDAD_SECCIÓN_UBIC!$BA182&lt;&gt;0),[4]PDI_DES__SUBUNIDAD_SECCIÓN_UBIC!$BA182,""),IF($A184="TOTAL",SUM(INDIRECT("AF4:AF"&amp;ROW()-1)),""))</f>
        <v/>
      </c>
      <c r="AG184" s="6" t="str">
        <f ca="1">IF(AND($A184&lt;&gt;"",$A184&lt;&gt;"TOTAL"),IF(AND([4]PDI_DES__SUBUNIDAD_SECCIÓN_UBIC!$BC182&lt;&gt;"",[4]PDI_DES__SUBUNIDAD_SECCIÓN_UBIC!$BC182&lt;&gt;0),[4]PDI_DES__SUBUNIDAD_SECCIÓN_UBIC!$BC182,""),IF($A184="TOTAL",SUM(INDIRECT("AG4:AG"&amp;ROW()-1)),""))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IF(AND($A184&lt;&gt;"",$A184&lt;&gt;"TOTAL"),IF(AND([4]PDI_DES__SUBUNIDAD_SECCIÓN_UBIC!$BF182&lt;&gt;"",[4]PDI_DES__SUBUNIDAD_SECCIÓN_UBIC!$BF182&lt;&gt;0),[4]PDI_DES__SUBUNIDAD_SECCIÓN_UBIC!$BF182,""),IF($A184="TOTAL",SUM(INDIRECT("AI4:AI"&amp;ROW()-1)),""))</f>
        <v/>
      </c>
      <c r="AJ184" s="6" t="str">
        <f ca="1">IF(AND($A184&lt;&gt;"",$A184&lt;&gt;"TOTAL"),IF(AND([4]PDI_DES__SUBUNIDAD_SECCIÓN_UBIC!$BH182&lt;&gt;"",[4]PDI_DES__SUBUNIDAD_SECCIÓN_UBIC!$BH182&lt;&gt;0),[4]PDI_DES__SUBUNIDAD_SECCIÓN_UBIC!$BH182,""),IF($A184="TOTAL",SUM(INDIRECT("AJ4:AJ"&amp;ROW()-1)),""))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IF(AND($A184&lt;&gt;"",$A184&lt;&gt;"TOTAL"),IF(AND([4]PDI_DES__SUBUNIDAD_SECCIÓN_UBIC!$BK182&lt;&gt;"",[4]PDI_DES__SUBUNIDAD_SECCIÓN_UBIC!$BK182&lt;&gt;0),[4]PDI_DES__SUBUNIDAD_SECCIÓN_UBIC!$BK182,""),IF($A184="TOTAL",SUM(INDIRECT("AL4:AL"&amp;ROW()-1)),""))</f>
        <v/>
      </c>
      <c r="AM184" s="6" t="str">
        <f ca="1">IF(AND($A184&lt;&gt;"",$A184&lt;&gt;"TOTAL"),IF(AND([4]PDI_DES__SUBUNIDAD_SECCIÓN_UBIC!$BM182&lt;&gt;"",[4]PDI_DES__SUBUNIDAD_SECCIÓN_UBIC!$BM182&lt;&gt;0),[4]PDI_DES__SUBUNIDAD_SECCIÓN_UBIC!$BM182,""),IF($A184="TOTAL",SUM(INDIRECT("AM4:AM"&amp;ROW()-1)),""))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IF(AND($A184&lt;&gt;"",$A184&lt;&gt;"TOTAL"),IF(AND([4]PDI_DES__SUBUNIDAD_SECCIÓN_UBIC!$BP182&lt;&gt;"",[4]PDI_DES__SUBUNIDAD_SECCIÓN_UBIC!$BP182&lt;&gt;0),[4]PDI_DES__SUBUNIDAD_SECCIÓN_UBIC!$BP182,""),IF($A184="TOTAL",SUM(INDIRECT("AO4:AO"&amp;ROW()-1)),""))</f>
        <v/>
      </c>
      <c r="AP184" s="6" t="str">
        <f ca="1">IF(AND($A184&lt;&gt;"",$A184&lt;&gt;"TOTAL"),IF(AND([4]PDI_DES__SUBUNIDAD_SECCIÓN_UBIC!$BR182&lt;&gt;"",[4]PDI_DES__SUBUNIDAD_SECCIÓN_UBIC!$BR182&lt;&gt;0),[4]PDI_DES__SUBUNIDAD_SECCIÓN_UBIC!$BR182,""),IF($A184="TOTAL",SUM(INDIRECT("AP4:AP"&amp;ROW()-1)),""))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IF(AND($A184&lt;&gt;"",$A184&lt;&gt;"TOTAL"),IF(AND([4]PDI_DES__SUBUNIDAD_SECCIÓN_UBIC!$BU182&lt;&gt;"",[4]PDI_DES__SUBUNIDAD_SECCIÓN_UBIC!$BU182&lt;&gt;0),[4]PDI_DES__SUBUNIDAD_SECCIÓN_UBIC!$BU182,""),IF($A184="TOTAL",SUM(INDIRECT("AR4:AR"&amp;ROW()-1)),""))</f>
        <v/>
      </c>
      <c r="AS184" s="6" t="str">
        <f ca="1">IF(AND($A184&lt;&gt;"",$A184&lt;&gt;"TOTAL"),IF(AND([4]PDI_DES__SUBUNIDAD_SECCIÓN_UBIC!$BW182&lt;&gt;"",[4]PDI_DES__SUBUNIDAD_SECCIÓN_UBIC!$BW182&lt;&gt;0),[4]PDI_DES__SUBUNIDAD_SECCIÓN_UBIC!$BW182,""),IF($A184="TOTAL",SUM(INDIRECT("AS4:AS"&amp;ROW()-1)),""))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IF(AND($A184&lt;&gt;"",$A184&lt;&gt;"TOTAL"),IF(AND([4]PDI_DES__SUBUNIDAD_SECCIÓN_UBIC!$BZ182&lt;&gt;"",[4]PDI_DES__SUBUNIDAD_SECCIÓN_UBIC!$BZ182&lt;&gt;0),[4]PDI_DES__SUBUNIDAD_SECCIÓN_UBIC!$BZ182,""),IF($A184="TOTAL",SUM(INDIRECT("AU4:AU"&amp;ROW()-1)),""))</f>
        <v/>
      </c>
      <c r="AV184" s="6" t="str">
        <f ca="1">IF(AND($A184&lt;&gt;"",$A184&lt;&gt;"TOTAL"),IF(AND([4]PDI_DES__SUBUNIDAD_SECCIÓN_UBIC!$CB182&lt;&gt;"",[4]PDI_DES__SUBUNIDAD_SECCIÓN_UBIC!$CB182&lt;&gt;0),[4]PDI_DES__SUBUNIDAD_SECCIÓN_UBIC!$CB182,""),IF($A184="TOTAL",SUM(INDIRECT("AV4:AV"&amp;ROW()-1)),""))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IF(AND($A184&lt;&gt;"",$A184&lt;&gt;"TOTAL"),IF(AND([4]PDI_DES__SUBUNIDAD_SECCIÓN_UBIC!$CE182&lt;&gt;"",[4]PDI_DES__SUBUNIDAD_SECCIÓN_UBIC!$CE182&lt;&gt;0),[4]PDI_DES__SUBUNIDAD_SECCIÓN_UBIC!$CE182,""),IF($A184="TOTAL",SUM(INDIRECT("AX4:AX"&amp;ROW()-1)),""))</f>
        <v/>
      </c>
      <c r="AY184" s="6" t="str">
        <f ca="1">IF(AND($A184&lt;&gt;"",$A184&lt;&gt;"TOTAL"),IF(AND([4]PDI_DES__SUBUNIDAD_SECCIÓN_UBIC!$CG182&lt;&gt;"",[4]PDI_DES__SUBUNIDAD_SECCIÓN_UBIC!$CG182&lt;&gt;0),[4]PDI_DES__SUBUNIDAD_SECCIÓN_UBIC!$CG182,""),IF($A184="TOTAL",SUM(INDIRECT("AY4:AY"&amp;ROW()-1)),""))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IF(AND($A184&lt;&gt;"",$A184&lt;&gt;"TOTAL"),IF(AND([4]PDI_DES__SUBUNIDAD_SECCIÓN_UBIC!$CJ182&lt;&gt;"",[4]PDI_DES__SUBUNIDAD_SECCIÓN_UBIC!$CJ182&lt;&gt;0),[4]PDI_DES__SUBUNIDAD_SECCIÓN_UBIC!$CJ182,""),IF($A184="TOTAL",SUM(INDIRECT("BA4:BA"&amp;ROW()-1)),""))</f>
        <v/>
      </c>
      <c r="BB184" s="6" t="str">
        <f ca="1">IF(AND($A184&lt;&gt;"",$A184&lt;&gt;"TOTAL"),IF(AND([4]PDI_DES__SUBUNIDAD_SECCIÓN_UBIC!$CL182&lt;&gt;"",[4]PDI_DES__SUBUNIDAD_SECCIÓN_UBIC!$CL182&lt;&gt;0),[4]PDI_DES__SUBUNIDAD_SECCIÓN_UBIC!$CL182,""),IF($A184="TOTAL",SUM(INDIRECT("BB4:BB"&amp;ROW()-1)),""))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IF(AND($A184&lt;&gt;"",$A184&lt;&gt;"TOTAL"),IF(AND([4]PDI_DES__SUBUNIDAD_SECCIÓN_UBIC!$CO182&lt;&gt;"",[4]PDI_DES__SUBUNIDAD_SECCIÓN_UBIC!$CO182&lt;&gt;0),[4]PDI_DES__SUBUNIDAD_SECCIÓN_UBIC!$CO182,""),IF($A184="TOTAL",SUM(INDIRECT("BD4:BD"&amp;ROW()-1)),""))</f>
        <v/>
      </c>
      <c r="BE184" s="6" t="str">
        <f ca="1">IF(AND($A184&lt;&gt;"",$A184&lt;&gt;"TOTAL"),IF(AND([4]PDI_DES__SUBUNIDAD_SECCIÓN_UBIC!$CQ182&lt;&gt;"",[4]PDI_DES__SUBUNIDAD_SECCIÓN_UBIC!$CQ182&lt;&gt;0),[4]PDI_DES__SUBUNIDAD_SECCIÓN_UBIC!$CQ182,""),IF($A184="TOTAL",SUM(INDIRECT("BE4:BE"&amp;ROW()-1)),""))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IF([4]PDI_DES__SUBUNIDAD_SECCIÓN_UBIC!$B183&lt;&gt;"",[4]PDI_DES__SUBUNIDAD_SECCIÓN_UBIC!$B183,IF(AND([4]PDI_DES__SUBUNIDAD_SECCIÓN_UBIC!$B183="",[4]PDI_DES__SUBUNIDAD_SECCIÓN_UBIC!$B184="",[4]PDI_DES__SUBUNIDAD_SECCIÓN_UBIC!$B182=""),"","TOTAL"))</f>
        <v/>
      </c>
      <c r="B185" s="6" t="str">
        <f ca="1">IF(AND($A185&lt;&gt;"",$A185&lt;&gt;"TOTAL"),IF(AND([4]PDI_DES__SUBUNIDAD_SECCIÓN_UBIC!$C183&lt;&gt;"",[4]PDI_DES__SUBUNIDAD_SECCIÓN_UBIC!$C183&lt;&gt;0),[4]PDI_DES__SUBUNIDAD_SECCIÓN_UBIC!$C183,""),IF($A185="TOTAL",SUM(INDIRECT("B4:B"&amp;ROW()-1)),""))</f>
        <v/>
      </c>
      <c r="C185" s="6" t="str">
        <f ca="1">IF(AND($A185&lt;&gt;"",$A185&lt;&gt;"TOTAL"),IF(AND([4]PDI_DES__SUBUNIDAD_SECCIÓN_UBIC!$E183&lt;&gt;"",[4]PDI_DES__SUBUNIDAD_SECCIÓN_UBIC!$E183&lt;&gt;0),[4]PDI_DES__SUBUNIDAD_SECCIÓN_UBIC!$E183,""),IF($A185="TOTAL",SUM(INDIRECT("C4:C"&amp;ROW()-1)),""))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IF(AND($A185&lt;&gt;"",$A185&lt;&gt;"TOTAL"),IF(AND([4]PDI_DES__SUBUNIDAD_SECCIÓN_UBIC!$H183&lt;&gt;"",[4]PDI_DES__SUBUNIDAD_SECCIÓN_UBIC!$H183&lt;&gt;0),[4]PDI_DES__SUBUNIDAD_SECCIÓN_UBIC!$H183,""),IF($A185="TOTAL",SUM(INDIRECT("E4:E"&amp;ROW()-1)),""))</f>
        <v/>
      </c>
      <c r="F185" s="6" t="str">
        <f ca="1">IF(AND($A185&lt;&gt;"",$A185&lt;&gt;"TOTAL"),IF(AND([4]PDI_DES__SUBUNIDAD_SECCIÓN_UBIC!$J183&lt;&gt;"",[4]PDI_DES__SUBUNIDAD_SECCIÓN_UBIC!$J183&lt;&gt;0),[4]PDI_DES__SUBUNIDAD_SECCIÓN_UBIC!$J183,""),IF($A185="TOTAL",SUM(INDIRECT("F4:F"&amp;ROW()-1)),""))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IF(AND($A185&lt;&gt;"",$A185&lt;&gt;"TOTAL"),IF(AND([4]PDI_DES__SUBUNIDAD_SECCIÓN_UBIC!$M183&lt;&gt;"",[4]PDI_DES__SUBUNIDAD_SECCIÓN_UBIC!$M183&lt;&gt;0),[4]PDI_DES__SUBUNIDAD_SECCIÓN_UBIC!$M183,""),IF($A185="TOTAL",SUM(INDIRECT("H4:H"&amp;ROW()-1)),""))</f>
        <v/>
      </c>
      <c r="I185" s="6" t="str">
        <f ca="1">IF(AND($A185&lt;&gt;"",$A185&lt;&gt;"TOTAL"),IF(AND([4]PDI_DES__SUBUNIDAD_SECCIÓN_UBIC!$O183&lt;&gt;"",[4]PDI_DES__SUBUNIDAD_SECCIÓN_UBIC!$O183&lt;&gt;0),[4]PDI_DES__SUBUNIDAD_SECCIÓN_UBIC!$O183,""),IF($A185="TOTAL",SUM(INDIRECT("I4:I"&amp;ROW()-1)),""))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IF(AND($A185&lt;&gt;"",$A185&lt;&gt;"TOTAL"),IF(AND([4]PDI_DES__SUBUNIDAD_SECCIÓN_UBIC!$R183&lt;&gt;"",[4]PDI_DES__SUBUNIDAD_SECCIÓN_UBIC!$R183&lt;&gt;0),[4]PDI_DES__SUBUNIDAD_SECCIÓN_UBIC!$R183,""),IF($A185="TOTAL",SUM(INDIRECT("K4:K"&amp;ROW()-1)),""))</f>
        <v/>
      </c>
      <c r="L185" s="6" t="str">
        <f ca="1">IF(AND($A185&lt;&gt;"",$A185&lt;&gt;"TOTAL"),IF(AND([4]PDI_DES__SUBUNIDAD_SECCIÓN_UBIC!$T183&lt;&gt;"",[4]PDI_DES__SUBUNIDAD_SECCIÓN_UBIC!$T183&lt;&gt;0),[4]PDI_DES__SUBUNIDAD_SECCIÓN_UBIC!$T183,""),IF($A185="TOTAL",SUM(INDIRECT("L4:L"&amp;ROW()-1)),""))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IF(AND($A185&lt;&gt;"",$A185&lt;&gt;"TOTAL"),IF(AND([4]PDI_DES__SUBUNIDAD_SECCIÓN_UBIC!$W183&lt;&gt;"",[4]PDI_DES__SUBUNIDAD_SECCIÓN_UBIC!$W183&lt;&gt;0),[4]PDI_DES__SUBUNIDAD_SECCIÓN_UBIC!$W183,""),IF($A185="TOTAL",SUM(INDIRECT("N4:N"&amp;ROW()-1)),""))</f>
        <v/>
      </c>
      <c r="O185" s="6" t="str">
        <f ca="1">IF(AND($A185&lt;&gt;"",$A185&lt;&gt;"TOTAL"),IF(AND([4]PDI_DES__SUBUNIDAD_SECCIÓN_UBIC!$Y183&lt;&gt;"",[4]PDI_DES__SUBUNIDAD_SECCIÓN_UBIC!$Y183&lt;&gt;0),[4]PDI_DES__SUBUNIDAD_SECCIÓN_UBIC!$Y183,""),IF($A185="TOTAL",SUM(INDIRECT("O4:O"&amp;ROW()-1)),""))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IF(AND($A185&lt;&gt;"",$A185&lt;&gt;"TOTAL"),IF(AND([4]PDI_DES__SUBUNIDAD_SECCIÓN_UBIC!$AB183&lt;&gt;"",[4]PDI_DES__SUBUNIDAD_SECCIÓN_UBIC!$AB183&lt;&gt;0),[4]PDI_DES__SUBUNIDAD_SECCIÓN_UBIC!$AB183,""),IF($A185="TOTAL",SUM(INDIRECT("Q4:Q"&amp;ROW()-1)),""))</f>
        <v/>
      </c>
      <c r="R185" s="6" t="str">
        <f ca="1">IF(AND($A185&lt;&gt;"",$A185&lt;&gt;"TOTAL"),IF(AND([4]PDI_DES__SUBUNIDAD_SECCIÓN_UBIC!$AD183&lt;&gt;"",[4]PDI_DES__SUBUNIDAD_SECCIÓN_UBIC!$AD183&lt;&gt;0),[4]PDI_DES__SUBUNIDAD_SECCIÓN_UBIC!$AD183,""),IF($A185="TOTAL",SUM(INDIRECT("R4:R"&amp;ROW()-1)),""))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IF(AND($A185&lt;&gt;"",$A185&lt;&gt;"TOTAL"),IF(AND([4]PDI_DES__SUBUNIDAD_SECCIÓN_UBIC!$AG183&lt;&gt;"",[4]PDI_DES__SUBUNIDAD_SECCIÓN_UBIC!$AG183&lt;&gt;0),[4]PDI_DES__SUBUNIDAD_SECCIÓN_UBIC!$AG183,""),IF($A185="TOTAL",SUM(INDIRECT("T4:T"&amp;ROW()-1)),""))</f>
        <v/>
      </c>
      <c r="U185" s="6" t="str">
        <f ca="1">IF(AND($A185&lt;&gt;"",$A185&lt;&gt;"TOTAL"),IF(AND([4]PDI_DES__SUBUNIDAD_SECCIÓN_UBIC!$AI183&lt;&gt;"",[4]PDI_DES__SUBUNIDAD_SECCIÓN_UBIC!$AI183&lt;&gt;0),[4]PDI_DES__SUBUNIDAD_SECCIÓN_UBIC!$AI183,""),IF($A185="TOTAL",SUM(INDIRECT("U4:U"&amp;ROW()-1)),""))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IF(AND($A185&lt;&gt;"",$A185&lt;&gt;"TOTAL"),IF(AND([4]PDI_DES__SUBUNIDAD_SECCIÓN_UBIC!$AL183&lt;&gt;"",[4]PDI_DES__SUBUNIDAD_SECCIÓN_UBIC!$AL183&lt;&gt;0),[4]PDI_DES__SUBUNIDAD_SECCIÓN_UBIC!$AL183,""),IF($A185="TOTAL",SUM(INDIRECT("W4:W"&amp;ROW()-1)),""))</f>
        <v/>
      </c>
      <c r="X185" s="6" t="str">
        <f ca="1">IF(AND($A185&lt;&gt;"",$A185&lt;&gt;"TOTAL"),IF(AND([4]PDI_DES__SUBUNIDAD_SECCIÓN_UBIC!$AN183&lt;&gt;"",[4]PDI_DES__SUBUNIDAD_SECCIÓN_UBIC!$AN183&lt;&gt;0),[4]PDI_DES__SUBUNIDAD_SECCIÓN_UBIC!$AN183,""),IF($A185="TOTAL",SUM(INDIRECT("X4:X"&amp;ROW()-1)),""))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IF(AND($A185&lt;&gt;"",$A185&lt;&gt;"TOTAL"),IF(AND([4]PDI_DES__SUBUNIDAD_SECCIÓN_UBIC!$AQ183&lt;&gt;"",[4]PDI_DES__SUBUNIDAD_SECCIÓN_UBIC!$AQ183&lt;&gt;0),[4]PDI_DES__SUBUNIDAD_SECCIÓN_UBIC!$AQ183,""),IF($A185="TOTAL",SUM(INDIRECT("Z4:Z"&amp;ROW()-1)),""))</f>
        <v/>
      </c>
      <c r="AA185" s="6" t="str">
        <f ca="1">IF(AND($A185&lt;&gt;"",$A185&lt;&gt;"TOTAL"),IF(AND([4]PDI_DES__SUBUNIDAD_SECCIÓN_UBIC!$AS183&lt;&gt;"",[4]PDI_DES__SUBUNIDAD_SECCIÓN_UBIC!$AS183&lt;&gt;0),[4]PDI_DES__SUBUNIDAD_SECCIÓN_UBIC!$AS183,""),IF($A185="TOTAL",SUM(INDIRECT("AA4:AA"&amp;ROW()-1)),""))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IF(AND($A185&lt;&gt;"",$A185&lt;&gt;"TOTAL"),IF(AND([4]PDI_DES__SUBUNIDAD_SECCIÓN_UBIC!$AV183&lt;&gt;"",[4]PDI_DES__SUBUNIDAD_SECCIÓN_UBIC!$AV183&lt;&gt;0),[4]PDI_DES__SUBUNIDAD_SECCIÓN_UBIC!$AV183,""),IF($A185="TOTAL",SUM(INDIRECT("AC4:AC"&amp;ROW()-1)),""))</f>
        <v/>
      </c>
      <c r="AD185" s="6" t="str">
        <f ca="1">IF(AND($A185&lt;&gt;"",$A185&lt;&gt;"TOTAL"),IF(AND([4]PDI_DES__SUBUNIDAD_SECCIÓN_UBIC!$AX183&lt;&gt;"",[4]PDI_DES__SUBUNIDAD_SECCIÓN_UBIC!$AX183&lt;&gt;0),[4]PDI_DES__SUBUNIDAD_SECCIÓN_UBIC!$AX183,""),IF($A185="TOTAL",SUM(INDIRECT("AD4:AD"&amp;ROW()-1)),""))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IF(AND($A185&lt;&gt;"",$A185&lt;&gt;"TOTAL"),IF(AND([4]PDI_DES__SUBUNIDAD_SECCIÓN_UBIC!$BA183&lt;&gt;"",[4]PDI_DES__SUBUNIDAD_SECCIÓN_UBIC!$BA183&lt;&gt;0),[4]PDI_DES__SUBUNIDAD_SECCIÓN_UBIC!$BA183,""),IF($A185="TOTAL",SUM(INDIRECT("AF4:AF"&amp;ROW()-1)),""))</f>
        <v/>
      </c>
      <c r="AG185" s="6" t="str">
        <f ca="1">IF(AND($A185&lt;&gt;"",$A185&lt;&gt;"TOTAL"),IF(AND([4]PDI_DES__SUBUNIDAD_SECCIÓN_UBIC!$BC183&lt;&gt;"",[4]PDI_DES__SUBUNIDAD_SECCIÓN_UBIC!$BC183&lt;&gt;0),[4]PDI_DES__SUBUNIDAD_SECCIÓN_UBIC!$BC183,""),IF($A185="TOTAL",SUM(INDIRECT("AG4:AG"&amp;ROW()-1)),""))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IF(AND($A185&lt;&gt;"",$A185&lt;&gt;"TOTAL"),IF(AND([4]PDI_DES__SUBUNIDAD_SECCIÓN_UBIC!$BF183&lt;&gt;"",[4]PDI_DES__SUBUNIDAD_SECCIÓN_UBIC!$BF183&lt;&gt;0),[4]PDI_DES__SUBUNIDAD_SECCIÓN_UBIC!$BF183,""),IF($A185="TOTAL",SUM(INDIRECT("AI4:AI"&amp;ROW()-1)),""))</f>
        <v/>
      </c>
      <c r="AJ185" s="6" t="str">
        <f ca="1">IF(AND($A185&lt;&gt;"",$A185&lt;&gt;"TOTAL"),IF(AND([4]PDI_DES__SUBUNIDAD_SECCIÓN_UBIC!$BH183&lt;&gt;"",[4]PDI_DES__SUBUNIDAD_SECCIÓN_UBIC!$BH183&lt;&gt;0),[4]PDI_DES__SUBUNIDAD_SECCIÓN_UBIC!$BH183,""),IF($A185="TOTAL",SUM(INDIRECT("AJ4:AJ"&amp;ROW()-1)),""))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IF(AND($A185&lt;&gt;"",$A185&lt;&gt;"TOTAL"),IF(AND([4]PDI_DES__SUBUNIDAD_SECCIÓN_UBIC!$BK183&lt;&gt;"",[4]PDI_DES__SUBUNIDAD_SECCIÓN_UBIC!$BK183&lt;&gt;0),[4]PDI_DES__SUBUNIDAD_SECCIÓN_UBIC!$BK183,""),IF($A185="TOTAL",SUM(INDIRECT("AL4:AL"&amp;ROW()-1)),""))</f>
        <v/>
      </c>
      <c r="AM185" s="6" t="str">
        <f ca="1">IF(AND($A185&lt;&gt;"",$A185&lt;&gt;"TOTAL"),IF(AND([4]PDI_DES__SUBUNIDAD_SECCIÓN_UBIC!$BM183&lt;&gt;"",[4]PDI_DES__SUBUNIDAD_SECCIÓN_UBIC!$BM183&lt;&gt;0),[4]PDI_DES__SUBUNIDAD_SECCIÓN_UBIC!$BM183,""),IF($A185="TOTAL",SUM(INDIRECT("AM4:AM"&amp;ROW()-1)),""))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IF(AND($A185&lt;&gt;"",$A185&lt;&gt;"TOTAL"),IF(AND([4]PDI_DES__SUBUNIDAD_SECCIÓN_UBIC!$BP183&lt;&gt;"",[4]PDI_DES__SUBUNIDAD_SECCIÓN_UBIC!$BP183&lt;&gt;0),[4]PDI_DES__SUBUNIDAD_SECCIÓN_UBIC!$BP183,""),IF($A185="TOTAL",SUM(INDIRECT("AO4:AO"&amp;ROW()-1)),""))</f>
        <v/>
      </c>
      <c r="AP185" s="6" t="str">
        <f ca="1">IF(AND($A185&lt;&gt;"",$A185&lt;&gt;"TOTAL"),IF(AND([4]PDI_DES__SUBUNIDAD_SECCIÓN_UBIC!$BR183&lt;&gt;"",[4]PDI_DES__SUBUNIDAD_SECCIÓN_UBIC!$BR183&lt;&gt;0),[4]PDI_DES__SUBUNIDAD_SECCIÓN_UBIC!$BR183,""),IF($A185="TOTAL",SUM(INDIRECT("AP4:AP"&amp;ROW()-1)),""))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IF(AND($A185&lt;&gt;"",$A185&lt;&gt;"TOTAL"),IF(AND([4]PDI_DES__SUBUNIDAD_SECCIÓN_UBIC!$BU183&lt;&gt;"",[4]PDI_DES__SUBUNIDAD_SECCIÓN_UBIC!$BU183&lt;&gt;0),[4]PDI_DES__SUBUNIDAD_SECCIÓN_UBIC!$BU183,""),IF($A185="TOTAL",SUM(INDIRECT("AR4:AR"&amp;ROW()-1)),""))</f>
        <v/>
      </c>
      <c r="AS185" s="6" t="str">
        <f ca="1">IF(AND($A185&lt;&gt;"",$A185&lt;&gt;"TOTAL"),IF(AND([4]PDI_DES__SUBUNIDAD_SECCIÓN_UBIC!$BW183&lt;&gt;"",[4]PDI_DES__SUBUNIDAD_SECCIÓN_UBIC!$BW183&lt;&gt;0),[4]PDI_DES__SUBUNIDAD_SECCIÓN_UBIC!$BW183,""),IF($A185="TOTAL",SUM(INDIRECT("AS4:AS"&amp;ROW()-1)),""))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IF(AND($A185&lt;&gt;"",$A185&lt;&gt;"TOTAL"),IF(AND([4]PDI_DES__SUBUNIDAD_SECCIÓN_UBIC!$BZ183&lt;&gt;"",[4]PDI_DES__SUBUNIDAD_SECCIÓN_UBIC!$BZ183&lt;&gt;0),[4]PDI_DES__SUBUNIDAD_SECCIÓN_UBIC!$BZ183,""),IF($A185="TOTAL",SUM(INDIRECT("AU4:AU"&amp;ROW()-1)),""))</f>
        <v/>
      </c>
      <c r="AV185" s="6" t="str">
        <f ca="1">IF(AND($A185&lt;&gt;"",$A185&lt;&gt;"TOTAL"),IF(AND([4]PDI_DES__SUBUNIDAD_SECCIÓN_UBIC!$CB183&lt;&gt;"",[4]PDI_DES__SUBUNIDAD_SECCIÓN_UBIC!$CB183&lt;&gt;0),[4]PDI_DES__SUBUNIDAD_SECCIÓN_UBIC!$CB183,""),IF($A185="TOTAL",SUM(INDIRECT("AV4:AV"&amp;ROW()-1)),""))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IF(AND($A185&lt;&gt;"",$A185&lt;&gt;"TOTAL"),IF(AND([4]PDI_DES__SUBUNIDAD_SECCIÓN_UBIC!$CE183&lt;&gt;"",[4]PDI_DES__SUBUNIDAD_SECCIÓN_UBIC!$CE183&lt;&gt;0),[4]PDI_DES__SUBUNIDAD_SECCIÓN_UBIC!$CE183,""),IF($A185="TOTAL",SUM(INDIRECT("AX4:AX"&amp;ROW()-1)),""))</f>
        <v/>
      </c>
      <c r="AY185" s="6" t="str">
        <f ca="1">IF(AND($A185&lt;&gt;"",$A185&lt;&gt;"TOTAL"),IF(AND([4]PDI_DES__SUBUNIDAD_SECCIÓN_UBIC!$CG183&lt;&gt;"",[4]PDI_DES__SUBUNIDAD_SECCIÓN_UBIC!$CG183&lt;&gt;0),[4]PDI_DES__SUBUNIDAD_SECCIÓN_UBIC!$CG183,""),IF($A185="TOTAL",SUM(INDIRECT("AY4:AY"&amp;ROW()-1)),""))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IF(AND($A185&lt;&gt;"",$A185&lt;&gt;"TOTAL"),IF(AND([4]PDI_DES__SUBUNIDAD_SECCIÓN_UBIC!$CJ183&lt;&gt;"",[4]PDI_DES__SUBUNIDAD_SECCIÓN_UBIC!$CJ183&lt;&gt;0),[4]PDI_DES__SUBUNIDAD_SECCIÓN_UBIC!$CJ183,""),IF($A185="TOTAL",SUM(INDIRECT("BA4:BA"&amp;ROW()-1)),""))</f>
        <v/>
      </c>
      <c r="BB185" s="6" t="str">
        <f ca="1">IF(AND($A185&lt;&gt;"",$A185&lt;&gt;"TOTAL"),IF(AND([4]PDI_DES__SUBUNIDAD_SECCIÓN_UBIC!$CL183&lt;&gt;"",[4]PDI_DES__SUBUNIDAD_SECCIÓN_UBIC!$CL183&lt;&gt;0),[4]PDI_DES__SUBUNIDAD_SECCIÓN_UBIC!$CL183,""),IF($A185="TOTAL",SUM(INDIRECT("BB4:BB"&amp;ROW()-1)),""))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IF(AND($A185&lt;&gt;"",$A185&lt;&gt;"TOTAL"),IF(AND([4]PDI_DES__SUBUNIDAD_SECCIÓN_UBIC!$CO183&lt;&gt;"",[4]PDI_DES__SUBUNIDAD_SECCIÓN_UBIC!$CO183&lt;&gt;0),[4]PDI_DES__SUBUNIDAD_SECCIÓN_UBIC!$CO183,""),IF($A185="TOTAL",SUM(INDIRECT("BD4:BD"&amp;ROW()-1)),""))</f>
        <v/>
      </c>
      <c r="BE185" s="6" t="str">
        <f ca="1">IF(AND($A185&lt;&gt;"",$A185&lt;&gt;"TOTAL"),IF(AND([4]PDI_DES__SUBUNIDAD_SECCIÓN_UBIC!$CQ183&lt;&gt;"",[4]PDI_DES__SUBUNIDAD_SECCIÓN_UBIC!$CQ183&lt;&gt;0),[4]PDI_DES__SUBUNIDAD_SECCIÓN_UBIC!$CQ183,""),IF($A185="TOTAL",SUM(INDIRECT("BE4:BE"&amp;ROW()-1)),""))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IF([4]PDI_DES__SUBUNIDAD_SECCIÓN_UBIC!$B184&lt;&gt;"",[4]PDI_DES__SUBUNIDAD_SECCIÓN_UBIC!$B184,IF(AND([4]PDI_DES__SUBUNIDAD_SECCIÓN_UBIC!$B184="",[4]PDI_DES__SUBUNIDAD_SECCIÓN_UBIC!$B185="",[4]PDI_DES__SUBUNIDAD_SECCIÓN_UBIC!$B183=""),"","TOTAL"))</f>
        <v/>
      </c>
      <c r="B186" s="6" t="str">
        <f ca="1">IF(AND($A186&lt;&gt;"",$A186&lt;&gt;"TOTAL"),IF(AND([4]PDI_DES__SUBUNIDAD_SECCIÓN_UBIC!$C184&lt;&gt;"",[4]PDI_DES__SUBUNIDAD_SECCIÓN_UBIC!$C184&lt;&gt;0),[4]PDI_DES__SUBUNIDAD_SECCIÓN_UBIC!$C184,""),IF($A186="TOTAL",SUM(INDIRECT("B4:B"&amp;ROW()-1)),""))</f>
        <v/>
      </c>
      <c r="C186" s="6" t="str">
        <f ca="1">IF(AND($A186&lt;&gt;"",$A186&lt;&gt;"TOTAL"),IF(AND([4]PDI_DES__SUBUNIDAD_SECCIÓN_UBIC!$E184&lt;&gt;"",[4]PDI_DES__SUBUNIDAD_SECCIÓN_UBIC!$E184&lt;&gt;0),[4]PDI_DES__SUBUNIDAD_SECCIÓN_UBIC!$E184,""),IF($A186="TOTAL",SUM(INDIRECT("C4:C"&amp;ROW()-1)),""))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IF(AND($A186&lt;&gt;"",$A186&lt;&gt;"TOTAL"),IF(AND([4]PDI_DES__SUBUNIDAD_SECCIÓN_UBIC!$H184&lt;&gt;"",[4]PDI_DES__SUBUNIDAD_SECCIÓN_UBIC!$H184&lt;&gt;0),[4]PDI_DES__SUBUNIDAD_SECCIÓN_UBIC!$H184,""),IF($A186="TOTAL",SUM(INDIRECT("E4:E"&amp;ROW()-1)),""))</f>
        <v/>
      </c>
      <c r="F186" s="6" t="str">
        <f ca="1">IF(AND($A186&lt;&gt;"",$A186&lt;&gt;"TOTAL"),IF(AND([4]PDI_DES__SUBUNIDAD_SECCIÓN_UBIC!$J184&lt;&gt;"",[4]PDI_DES__SUBUNIDAD_SECCIÓN_UBIC!$J184&lt;&gt;0),[4]PDI_DES__SUBUNIDAD_SECCIÓN_UBIC!$J184,""),IF($A186="TOTAL",SUM(INDIRECT("F4:F"&amp;ROW()-1)),""))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IF(AND($A186&lt;&gt;"",$A186&lt;&gt;"TOTAL"),IF(AND([4]PDI_DES__SUBUNIDAD_SECCIÓN_UBIC!$M184&lt;&gt;"",[4]PDI_DES__SUBUNIDAD_SECCIÓN_UBIC!$M184&lt;&gt;0),[4]PDI_DES__SUBUNIDAD_SECCIÓN_UBIC!$M184,""),IF($A186="TOTAL",SUM(INDIRECT("H4:H"&amp;ROW()-1)),""))</f>
        <v/>
      </c>
      <c r="I186" s="6" t="str">
        <f ca="1">IF(AND($A186&lt;&gt;"",$A186&lt;&gt;"TOTAL"),IF(AND([4]PDI_DES__SUBUNIDAD_SECCIÓN_UBIC!$O184&lt;&gt;"",[4]PDI_DES__SUBUNIDAD_SECCIÓN_UBIC!$O184&lt;&gt;0),[4]PDI_DES__SUBUNIDAD_SECCIÓN_UBIC!$O184,""),IF($A186="TOTAL",SUM(INDIRECT("I4:I"&amp;ROW()-1)),""))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IF(AND($A186&lt;&gt;"",$A186&lt;&gt;"TOTAL"),IF(AND([4]PDI_DES__SUBUNIDAD_SECCIÓN_UBIC!$R184&lt;&gt;"",[4]PDI_DES__SUBUNIDAD_SECCIÓN_UBIC!$R184&lt;&gt;0),[4]PDI_DES__SUBUNIDAD_SECCIÓN_UBIC!$R184,""),IF($A186="TOTAL",SUM(INDIRECT("K4:K"&amp;ROW()-1)),""))</f>
        <v/>
      </c>
      <c r="L186" s="6" t="str">
        <f ca="1">IF(AND($A186&lt;&gt;"",$A186&lt;&gt;"TOTAL"),IF(AND([4]PDI_DES__SUBUNIDAD_SECCIÓN_UBIC!$T184&lt;&gt;"",[4]PDI_DES__SUBUNIDAD_SECCIÓN_UBIC!$T184&lt;&gt;0),[4]PDI_DES__SUBUNIDAD_SECCIÓN_UBIC!$T184,""),IF($A186="TOTAL",SUM(INDIRECT("L4:L"&amp;ROW()-1)),""))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IF(AND($A186&lt;&gt;"",$A186&lt;&gt;"TOTAL"),IF(AND([4]PDI_DES__SUBUNIDAD_SECCIÓN_UBIC!$W184&lt;&gt;"",[4]PDI_DES__SUBUNIDAD_SECCIÓN_UBIC!$W184&lt;&gt;0),[4]PDI_DES__SUBUNIDAD_SECCIÓN_UBIC!$W184,""),IF($A186="TOTAL",SUM(INDIRECT("N4:N"&amp;ROW()-1)),""))</f>
        <v/>
      </c>
      <c r="O186" s="6" t="str">
        <f ca="1">IF(AND($A186&lt;&gt;"",$A186&lt;&gt;"TOTAL"),IF(AND([4]PDI_DES__SUBUNIDAD_SECCIÓN_UBIC!$Y184&lt;&gt;"",[4]PDI_DES__SUBUNIDAD_SECCIÓN_UBIC!$Y184&lt;&gt;0),[4]PDI_DES__SUBUNIDAD_SECCIÓN_UBIC!$Y184,""),IF($A186="TOTAL",SUM(INDIRECT("O4:O"&amp;ROW()-1)),""))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IF(AND($A186&lt;&gt;"",$A186&lt;&gt;"TOTAL"),IF(AND([4]PDI_DES__SUBUNIDAD_SECCIÓN_UBIC!$AB184&lt;&gt;"",[4]PDI_DES__SUBUNIDAD_SECCIÓN_UBIC!$AB184&lt;&gt;0),[4]PDI_DES__SUBUNIDAD_SECCIÓN_UBIC!$AB184,""),IF($A186="TOTAL",SUM(INDIRECT("Q4:Q"&amp;ROW()-1)),""))</f>
        <v/>
      </c>
      <c r="R186" s="6" t="str">
        <f ca="1">IF(AND($A186&lt;&gt;"",$A186&lt;&gt;"TOTAL"),IF(AND([4]PDI_DES__SUBUNIDAD_SECCIÓN_UBIC!$AD184&lt;&gt;"",[4]PDI_DES__SUBUNIDAD_SECCIÓN_UBIC!$AD184&lt;&gt;0),[4]PDI_DES__SUBUNIDAD_SECCIÓN_UBIC!$AD184,""),IF($A186="TOTAL",SUM(INDIRECT("R4:R"&amp;ROW()-1)),""))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IF(AND($A186&lt;&gt;"",$A186&lt;&gt;"TOTAL"),IF(AND([4]PDI_DES__SUBUNIDAD_SECCIÓN_UBIC!$AG184&lt;&gt;"",[4]PDI_DES__SUBUNIDAD_SECCIÓN_UBIC!$AG184&lt;&gt;0),[4]PDI_DES__SUBUNIDAD_SECCIÓN_UBIC!$AG184,""),IF($A186="TOTAL",SUM(INDIRECT("T4:T"&amp;ROW()-1)),""))</f>
        <v/>
      </c>
      <c r="U186" s="6" t="str">
        <f ca="1">IF(AND($A186&lt;&gt;"",$A186&lt;&gt;"TOTAL"),IF(AND([4]PDI_DES__SUBUNIDAD_SECCIÓN_UBIC!$AI184&lt;&gt;"",[4]PDI_DES__SUBUNIDAD_SECCIÓN_UBIC!$AI184&lt;&gt;0),[4]PDI_DES__SUBUNIDAD_SECCIÓN_UBIC!$AI184,""),IF($A186="TOTAL",SUM(INDIRECT("U4:U"&amp;ROW()-1)),""))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IF(AND($A186&lt;&gt;"",$A186&lt;&gt;"TOTAL"),IF(AND([4]PDI_DES__SUBUNIDAD_SECCIÓN_UBIC!$AL184&lt;&gt;"",[4]PDI_DES__SUBUNIDAD_SECCIÓN_UBIC!$AL184&lt;&gt;0),[4]PDI_DES__SUBUNIDAD_SECCIÓN_UBIC!$AL184,""),IF($A186="TOTAL",SUM(INDIRECT("W4:W"&amp;ROW()-1)),""))</f>
        <v/>
      </c>
      <c r="X186" s="6" t="str">
        <f ca="1">IF(AND($A186&lt;&gt;"",$A186&lt;&gt;"TOTAL"),IF(AND([4]PDI_DES__SUBUNIDAD_SECCIÓN_UBIC!$AN184&lt;&gt;"",[4]PDI_DES__SUBUNIDAD_SECCIÓN_UBIC!$AN184&lt;&gt;0),[4]PDI_DES__SUBUNIDAD_SECCIÓN_UBIC!$AN184,""),IF($A186="TOTAL",SUM(INDIRECT("X4:X"&amp;ROW()-1)),""))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IF(AND($A186&lt;&gt;"",$A186&lt;&gt;"TOTAL"),IF(AND([4]PDI_DES__SUBUNIDAD_SECCIÓN_UBIC!$AQ184&lt;&gt;"",[4]PDI_DES__SUBUNIDAD_SECCIÓN_UBIC!$AQ184&lt;&gt;0),[4]PDI_DES__SUBUNIDAD_SECCIÓN_UBIC!$AQ184,""),IF($A186="TOTAL",SUM(INDIRECT("Z4:Z"&amp;ROW()-1)),""))</f>
        <v/>
      </c>
      <c r="AA186" s="6" t="str">
        <f ca="1">IF(AND($A186&lt;&gt;"",$A186&lt;&gt;"TOTAL"),IF(AND([4]PDI_DES__SUBUNIDAD_SECCIÓN_UBIC!$AS184&lt;&gt;"",[4]PDI_DES__SUBUNIDAD_SECCIÓN_UBIC!$AS184&lt;&gt;0),[4]PDI_DES__SUBUNIDAD_SECCIÓN_UBIC!$AS184,""),IF($A186="TOTAL",SUM(INDIRECT("AA4:AA"&amp;ROW()-1)),""))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IF(AND($A186&lt;&gt;"",$A186&lt;&gt;"TOTAL"),IF(AND([4]PDI_DES__SUBUNIDAD_SECCIÓN_UBIC!$AV184&lt;&gt;"",[4]PDI_DES__SUBUNIDAD_SECCIÓN_UBIC!$AV184&lt;&gt;0),[4]PDI_DES__SUBUNIDAD_SECCIÓN_UBIC!$AV184,""),IF($A186="TOTAL",SUM(INDIRECT("AC4:AC"&amp;ROW()-1)),""))</f>
        <v/>
      </c>
      <c r="AD186" s="6" t="str">
        <f ca="1">IF(AND($A186&lt;&gt;"",$A186&lt;&gt;"TOTAL"),IF(AND([4]PDI_DES__SUBUNIDAD_SECCIÓN_UBIC!$AX184&lt;&gt;"",[4]PDI_DES__SUBUNIDAD_SECCIÓN_UBIC!$AX184&lt;&gt;0),[4]PDI_DES__SUBUNIDAD_SECCIÓN_UBIC!$AX184,""),IF($A186="TOTAL",SUM(INDIRECT("AD4:AD"&amp;ROW()-1)),""))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IF(AND($A186&lt;&gt;"",$A186&lt;&gt;"TOTAL"),IF(AND([4]PDI_DES__SUBUNIDAD_SECCIÓN_UBIC!$BA184&lt;&gt;"",[4]PDI_DES__SUBUNIDAD_SECCIÓN_UBIC!$BA184&lt;&gt;0),[4]PDI_DES__SUBUNIDAD_SECCIÓN_UBIC!$BA184,""),IF($A186="TOTAL",SUM(INDIRECT("AF4:AF"&amp;ROW()-1)),""))</f>
        <v/>
      </c>
      <c r="AG186" s="6" t="str">
        <f ca="1">IF(AND($A186&lt;&gt;"",$A186&lt;&gt;"TOTAL"),IF(AND([4]PDI_DES__SUBUNIDAD_SECCIÓN_UBIC!$BC184&lt;&gt;"",[4]PDI_DES__SUBUNIDAD_SECCIÓN_UBIC!$BC184&lt;&gt;0),[4]PDI_DES__SUBUNIDAD_SECCIÓN_UBIC!$BC184,""),IF($A186="TOTAL",SUM(INDIRECT("AG4:AG"&amp;ROW()-1)),""))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IF(AND($A186&lt;&gt;"",$A186&lt;&gt;"TOTAL"),IF(AND([4]PDI_DES__SUBUNIDAD_SECCIÓN_UBIC!$BF184&lt;&gt;"",[4]PDI_DES__SUBUNIDAD_SECCIÓN_UBIC!$BF184&lt;&gt;0),[4]PDI_DES__SUBUNIDAD_SECCIÓN_UBIC!$BF184,""),IF($A186="TOTAL",SUM(INDIRECT("AI4:AI"&amp;ROW()-1)),""))</f>
        <v/>
      </c>
      <c r="AJ186" s="6" t="str">
        <f ca="1">IF(AND($A186&lt;&gt;"",$A186&lt;&gt;"TOTAL"),IF(AND([4]PDI_DES__SUBUNIDAD_SECCIÓN_UBIC!$BH184&lt;&gt;"",[4]PDI_DES__SUBUNIDAD_SECCIÓN_UBIC!$BH184&lt;&gt;0),[4]PDI_DES__SUBUNIDAD_SECCIÓN_UBIC!$BH184,""),IF($A186="TOTAL",SUM(INDIRECT("AJ4:AJ"&amp;ROW()-1)),""))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IF(AND($A186&lt;&gt;"",$A186&lt;&gt;"TOTAL"),IF(AND([4]PDI_DES__SUBUNIDAD_SECCIÓN_UBIC!$BK184&lt;&gt;"",[4]PDI_DES__SUBUNIDAD_SECCIÓN_UBIC!$BK184&lt;&gt;0),[4]PDI_DES__SUBUNIDAD_SECCIÓN_UBIC!$BK184,""),IF($A186="TOTAL",SUM(INDIRECT("AL4:AL"&amp;ROW()-1)),""))</f>
        <v/>
      </c>
      <c r="AM186" s="6" t="str">
        <f ca="1">IF(AND($A186&lt;&gt;"",$A186&lt;&gt;"TOTAL"),IF(AND([4]PDI_DES__SUBUNIDAD_SECCIÓN_UBIC!$BM184&lt;&gt;"",[4]PDI_DES__SUBUNIDAD_SECCIÓN_UBIC!$BM184&lt;&gt;0),[4]PDI_DES__SUBUNIDAD_SECCIÓN_UBIC!$BM184,""),IF($A186="TOTAL",SUM(INDIRECT("AM4:AM"&amp;ROW()-1)),""))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IF(AND($A186&lt;&gt;"",$A186&lt;&gt;"TOTAL"),IF(AND([4]PDI_DES__SUBUNIDAD_SECCIÓN_UBIC!$BP184&lt;&gt;"",[4]PDI_DES__SUBUNIDAD_SECCIÓN_UBIC!$BP184&lt;&gt;0),[4]PDI_DES__SUBUNIDAD_SECCIÓN_UBIC!$BP184,""),IF($A186="TOTAL",SUM(INDIRECT("AO4:AO"&amp;ROW()-1)),""))</f>
        <v/>
      </c>
      <c r="AP186" s="6" t="str">
        <f ca="1">IF(AND($A186&lt;&gt;"",$A186&lt;&gt;"TOTAL"),IF(AND([4]PDI_DES__SUBUNIDAD_SECCIÓN_UBIC!$BR184&lt;&gt;"",[4]PDI_DES__SUBUNIDAD_SECCIÓN_UBIC!$BR184&lt;&gt;0),[4]PDI_DES__SUBUNIDAD_SECCIÓN_UBIC!$BR184,""),IF($A186="TOTAL",SUM(INDIRECT("AP4:AP"&amp;ROW()-1)),""))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IF(AND($A186&lt;&gt;"",$A186&lt;&gt;"TOTAL"),IF(AND([4]PDI_DES__SUBUNIDAD_SECCIÓN_UBIC!$BU184&lt;&gt;"",[4]PDI_DES__SUBUNIDAD_SECCIÓN_UBIC!$BU184&lt;&gt;0),[4]PDI_DES__SUBUNIDAD_SECCIÓN_UBIC!$BU184,""),IF($A186="TOTAL",SUM(INDIRECT("AR4:AR"&amp;ROW()-1)),""))</f>
        <v/>
      </c>
      <c r="AS186" s="6" t="str">
        <f ca="1">IF(AND($A186&lt;&gt;"",$A186&lt;&gt;"TOTAL"),IF(AND([4]PDI_DES__SUBUNIDAD_SECCIÓN_UBIC!$BW184&lt;&gt;"",[4]PDI_DES__SUBUNIDAD_SECCIÓN_UBIC!$BW184&lt;&gt;0),[4]PDI_DES__SUBUNIDAD_SECCIÓN_UBIC!$BW184,""),IF($A186="TOTAL",SUM(INDIRECT("AS4:AS"&amp;ROW()-1)),""))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IF(AND($A186&lt;&gt;"",$A186&lt;&gt;"TOTAL"),IF(AND([4]PDI_DES__SUBUNIDAD_SECCIÓN_UBIC!$BZ184&lt;&gt;"",[4]PDI_DES__SUBUNIDAD_SECCIÓN_UBIC!$BZ184&lt;&gt;0),[4]PDI_DES__SUBUNIDAD_SECCIÓN_UBIC!$BZ184,""),IF($A186="TOTAL",SUM(INDIRECT("AU4:AU"&amp;ROW()-1)),""))</f>
        <v/>
      </c>
      <c r="AV186" s="6" t="str">
        <f ca="1">IF(AND($A186&lt;&gt;"",$A186&lt;&gt;"TOTAL"),IF(AND([4]PDI_DES__SUBUNIDAD_SECCIÓN_UBIC!$CB184&lt;&gt;"",[4]PDI_DES__SUBUNIDAD_SECCIÓN_UBIC!$CB184&lt;&gt;0),[4]PDI_DES__SUBUNIDAD_SECCIÓN_UBIC!$CB184,""),IF($A186="TOTAL",SUM(INDIRECT("AV4:AV"&amp;ROW()-1)),""))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IF(AND($A186&lt;&gt;"",$A186&lt;&gt;"TOTAL"),IF(AND([4]PDI_DES__SUBUNIDAD_SECCIÓN_UBIC!$CE184&lt;&gt;"",[4]PDI_DES__SUBUNIDAD_SECCIÓN_UBIC!$CE184&lt;&gt;0),[4]PDI_DES__SUBUNIDAD_SECCIÓN_UBIC!$CE184,""),IF($A186="TOTAL",SUM(INDIRECT("AX4:AX"&amp;ROW()-1)),""))</f>
        <v/>
      </c>
      <c r="AY186" s="6" t="str">
        <f ca="1">IF(AND($A186&lt;&gt;"",$A186&lt;&gt;"TOTAL"),IF(AND([4]PDI_DES__SUBUNIDAD_SECCIÓN_UBIC!$CG184&lt;&gt;"",[4]PDI_DES__SUBUNIDAD_SECCIÓN_UBIC!$CG184&lt;&gt;0),[4]PDI_DES__SUBUNIDAD_SECCIÓN_UBIC!$CG184,""),IF($A186="TOTAL",SUM(INDIRECT("AY4:AY"&amp;ROW()-1)),""))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IF(AND($A186&lt;&gt;"",$A186&lt;&gt;"TOTAL"),IF(AND([4]PDI_DES__SUBUNIDAD_SECCIÓN_UBIC!$CJ184&lt;&gt;"",[4]PDI_DES__SUBUNIDAD_SECCIÓN_UBIC!$CJ184&lt;&gt;0),[4]PDI_DES__SUBUNIDAD_SECCIÓN_UBIC!$CJ184,""),IF($A186="TOTAL",SUM(INDIRECT("BA4:BA"&amp;ROW()-1)),""))</f>
        <v/>
      </c>
      <c r="BB186" s="6" t="str">
        <f ca="1">IF(AND($A186&lt;&gt;"",$A186&lt;&gt;"TOTAL"),IF(AND([4]PDI_DES__SUBUNIDAD_SECCIÓN_UBIC!$CL184&lt;&gt;"",[4]PDI_DES__SUBUNIDAD_SECCIÓN_UBIC!$CL184&lt;&gt;0),[4]PDI_DES__SUBUNIDAD_SECCIÓN_UBIC!$CL184,""),IF($A186="TOTAL",SUM(INDIRECT("BB4:BB"&amp;ROW()-1)),""))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IF(AND($A186&lt;&gt;"",$A186&lt;&gt;"TOTAL"),IF(AND([4]PDI_DES__SUBUNIDAD_SECCIÓN_UBIC!$CO184&lt;&gt;"",[4]PDI_DES__SUBUNIDAD_SECCIÓN_UBIC!$CO184&lt;&gt;0),[4]PDI_DES__SUBUNIDAD_SECCIÓN_UBIC!$CO184,""),IF($A186="TOTAL",SUM(INDIRECT("BD4:BD"&amp;ROW()-1)),""))</f>
        <v/>
      </c>
      <c r="BE186" s="6" t="str">
        <f ca="1">IF(AND($A186&lt;&gt;"",$A186&lt;&gt;"TOTAL"),IF(AND([4]PDI_DES__SUBUNIDAD_SECCIÓN_UBIC!$CQ184&lt;&gt;"",[4]PDI_DES__SUBUNIDAD_SECCIÓN_UBIC!$CQ184&lt;&gt;0),[4]PDI_DES__SUBUNIDAD_SECCIÓN_UBIC!$CQ184,""),IF($A186="TOTAL",SUM(INDIRECT("BE4:BE"&amp;ROW()-1)),""))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IF([4]PDI_DES__SUBUNIDAD_SECCIÓN_UBIC!$B185&lt;&gt;"",[4]PDI_DES__SUBUNIDAD_SECCIÓN_UBIC!$B185,IF(AND([4]PDI_DES__SUBUNIDAD_SECCIÓN_UBIC!$B185="",[4]PDI_DES__SUBUNIDAD_SECCIÓN_UBIC!$B186="",[4]PDI_DES__SUBUNIDAD_SECCIÓN_UBIC!$B184=""),"","TOTAL"))</f>
        <v/>
      </c>
      <c r="B187" s="6" t="str">
        <f ca="1">IF(AND($A187&lt;&gt;"",$A187&lt;&gt;"TOTAL"),IF(AND([4]PDI_DES__SUBUNIDAD_SECCIÓN_UBIC!$C185&lt;&gt;"",[4]PDI_DES__SUBUNIDAD_SECCIÓN_UBIC!$C185&lt;&gt;0),[4]PDI_DES__SUBUNIDAD_SECCIÓN_UBIC!$C185,""),IF($A187="TOTAL",SUM(INDIRECT("B4:B"&amp;ROW()-1)),""))</f>
        <v/>
      </c>
      <c r="C187" s="6" t="str">
        <f ca="1">IF(AND($A187&lt;&gt;"",$A187&lt;&gt;"TOTAL"),IF(AND([4]PDI_DES__SUBUNIDAD_SECCIÓN_UBIC!$E185&lt;&gt;"",[4]PDI_DES__SUBUNIDAD_SECCIÓN_UBIC!$E185&lt;&gt;0),[4]PDI_DES__SUBUNIDAD_SECCIÓN_UBIC!$E185,""),IF($A187="TOTAL",SUM(INDIRECT("C4:C"&amp;ROW()-1)),""))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IF(AND($A187&lt;&gt;"",$A187&lt;&gt;"TOTAL"),IF(AND([4]PDI_DES__SUBUNIDAD_SECCIÓN_UBIC!$H185&lt;&gt;"",[4]PDI_DES__SUBUNIDAD_SECCIÓN_UBIC!$H185&lt;&gt;0),[4]PDI_DES__SUBUNIDAD_SECCIÓN_UBIC!$H185,""),IF($A187="TOTAL",SUM(INDIRECT("E4:E"&amp;ROW()-1)),""))</f>
        <v/>
      </c>
      <c r="F187" s="6" t="str">
        <f ca="1">IF(AND($A187&lt;&gt;"",$A187&lt;&gt;"TOTAL"),IF(AND([4]PDI_DES__SUBUNIDAD_SECCIÓN_UBIC!$J185&lt;&gt;"",[4]PDI_DES__SUBUNIDAD_SECCIÓN_UBIC!$J185&lt;&gt;0),[4]PDI_DES__SUBUNIDAD_SECCIÓN_UBIC!$J185,""),IF($A187="TOTAL",SUM(INDIRECT("F4:F"&amp;ROW()-1)),""))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IF(AND($A187&lt;&gt;"",$A187&lt;&gt;"TOTAL"),IF(AND([4]PDI_DES__SUBUNIDAD_SECCIÓN_UBIC!$M185&lt;&gt;"",[4]PDI_DES__SUBUNIDAD_SECCIÓN_UBIC!$M185&lt;&gt;0),[4]PDI_DES__SUBUNIDAD_SECCIÓN_UBIC!$M185,""),IF($A187="TOTAL",SUM(INDIRECT("H4:H"&amp;ROW()-1)),""))</f>
        <v/>
      </c>
      <c r="I187" s="6" t="str">
        <f ca="1">IF(AND($A187&lt;&gt;"",$A187&lt;&gt;"TOTAL"),IF(AND([4]PDI_DES__SUBUNIDAD_SECCIÓN_UBIC!$O185&lt;&gt;"",[4]PDI_DES__SUBUNIDAD_SECCIÓN_UBIC!$O185&lt;&gt;0),[4]PDI_DES__SUBUNIDAD_SECCIÓN_UBIC!$O185,""),IF($A187="TOTAL",SUM(INDIRECT("I4:I"&amp;ROW()-1)),""))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IF(AND($A187&lt;&gt;"",$A187&lt;&gt;"TOTAL"),IF(AND([4]PDI_DES__SUBUNIDAD_SECCIÓN_UBIC!$R185&lt;&gt;"",[4]PDI_DES__SUBUNIDAD_SECCIÓN_UBIC!$R185&lt;&gt;0),[4]PDI_DES__SUBUNIDAD_SECCIÓN_UBIC!$R185,""),IF($A187="TOTAL",SUM(INDIRECT("K4:K"&amp;ROW()-1)),""))</f>
        <v/>
      </c>
      <c r="L187" s="6" t="str">
        <f ca="1">IF(AND($A187&lt;&gt;"",$A187&lt;&gt;"TOTAL"),IF(AND([4]PDI_DES__SUBUNIDAD_SECCIÓN_UBIC!$T185&lt;&gt;"",[4]PDI_DES__SUBUNIDAD_SECCIÓN_UBIC!$T185&lt;&gt;0),[4]PDI_DES__SUBUNIDAD_SECCIÓN_UBIC!$T185,""),IF($A187="TOTAL",SUM(INDIRECT("L4:L"&amp;ROW()-1)),""))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IF(AND($A187&lt;&gt;"",$A187&lt;&gt;"TOTAL"),IF(AND([4]PDI_DES__SUBUNIDAD_SECCIÓN_UBIC!$W185&lt;&gt;"",[4]PDI_DES__SUBUNIDAD_SECCIÓN_UBIC!$W185&lt;&gt;0),[4]PDI_DES__SUBUNIDAD_SECCIÓN_UBIC!$W185,""),IF($A187="TOTAL",SUM(INDIRECT("N4:N"&amp;ROW()-1)),""))</f>
        <v/>
      </c>
      <c r="O187" s="6" t="str">
        <f ca="1">IF(AND($A187&lt;&gt;"",$A187&lt;&gt;"TOTAL"),IF(AND([4]PDI_DES__SUBUNIDAD_SECCIÓN_UBIC!$Y185&lt;&gt;"",[4]PDI_DES__SUBUNIDAD_SECCIÓN_UBIC!$Y185&lt;&gt;0),[4]PDI_DES__SUBUNIDAD_SECCIÓN_UBIC!$Y185,""),IF($A187="TOTAL",SUM(INDIRECT("O4:O"&amp;ROW()-1)),""))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IF(AND($A187&lt;&gt;"",$A187&lt;&gt;"TOTAL"),IF(AND([4]PDI_DES__SUBUNIDAD_SECCIÓN_UBIC!$AB185&lt;&gt;"",[4]PDI_DES__SUBUNIDAD_SECCIÓN_UBIC!$AB185&lt;&gt;0),[4]PDI_DES__SUBUNIDAD_SECCIÓN_UBIC!$AB185,""),IF($A187="TOTAL",SUM(INDIRECT("Q4:Q"&amp;ROW()-1)),""))</f>
        <v/>
      </c>
      <c r="R187" s="6" t="str">
        <f ca="1">IF(AND($A187&lt;&gt;"",$A187&lt;&gt;"TOTAL"),IF(AND([4]PDI_DES__SUBUNIDAD_SECCIÓN_UBIC!$AD185&lt;&gt;"",[4]PDI_DES__SUBUNIDAD_SECCIÓN_UBIC!$AD185&lt;&gt;0),[4]PDI_DES__SUBUNIDAD_SECCIÓN_UBIC!$AD185,""),IF($A187="TOTAL",SUM(INDIRECT("R4:R"&amp;ROW()-1)),""))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IF(AND($A187&lt;&gt;"",$A187&lt;&gt;"TOTAL"),IF(AND([4]PDI_DES__SUBUNIDAD_SECCIÓN_UBIC!$AG185&lt;&gt;"",[4]PDI_DES__SUBUNIDAD_SECCIÓN_UBIC!$AG185&lt;&gt;0),[4]PDI_DES__SUBUNIDAD_SECCIÓN_UBIC!$AG185,""),IF($A187="TOTAL",SUM(INDIRECT("T4:T"&amp;ROW()-1)),""))</f>
        <v/>
      </c>
      <c r="U187" s="6" t="str">
        <f ca="1">IF(AND($A187&lt;&gt;"",$A187&lt;&gt;"TOTAL"),IF(AND([4]PDI_DES__SUBUNIDAD_SECCIÓN_UBIC!$AI185&lt;&gt;"",[4]PDI_DES__SUBUNIDAD_SECCIÓN_UBIC!$AI185&lt;&gt;0),[4]PDI_DES__SUBUNIDAD_SECCIÓN_UBIC!$AI185,""),IF($A187="TOTAL",SUM(INDIRECT("U4:U"&amp;ROW()-1)),""))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IF(AND($A187&lt;&gt;"",$A187&lt;&gt;"TOTAL"),IF(AND([4]PDI_DES__SUBUNIDAD_SECCIÓN_UBIC!$AL185&lt;&gt;"",[4]PDI_DES__SUBUNIDAD_SECCIÓN_UBIC!$AL185&lt;&gt;0),[4]PDI_DES__SUBUNIDAD_SECCIÓN_UBIC!$AL185,""),IF($A187="TOTAL",SUM(INDIRECT("W4:W"&amp;ROW()-1)),""))</f>
        <v/>
      </c>
      <c r="X187" s="6" t="str">
        <f ca="1">IF(AND($A187&lt;&gt;"",$A187&lt;&gt;"TOTAL"),IF(AND([4]PDI_DES__SUBUNIDAD_SECCIÓN_UBIC!$AN185&lt;&gt;"",[4]PDI_DES__SUBUNIDAD_SECCIÓN_UBIC!$AN185&lt;&gt;0),[4]PDI_DES__SUBUNIDAD_SECCIÓN_UBIC!$AN185,""),IF($A187="TOTAL",SUM(INDIRECT("X4:X"&amp;ROW()-1)),""))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IF(AND($A187&lt;&gt;"",$A187&lt;&gt;"TOTAL"),IF(AND([4]PDI_DES__SUBUNIDAD_SECCIÓN_UBIC!$AQ185&lt;&gt;"",[4]PDI_DES__SUBUNIDAD_SECCIÓN_UBIC!$AQ185&lt;&gt;0),[4]PDI_DES__SUBUNIDAD_SECCIÓN_UBIC!$AQ185,""),IF($A187="TOTAL",SUM(INDIRECT("Z4:Z"&amp;ROW()-1)),""))</f>
        <v/>
      </c>
      <c r="AA187" s="6" t="str">
        <f ca="1">IF(AND($A187&lt;&gt;"",$A187&lt;&gt;"TOTAL"),IF(AND([4]PDI_DES__SUBUNIDAD_SECCIÓN_UBIC!$AS185&lt;&gt;"",[4]PDI_DES__SUBUNIDAD_SECCIÓN_UBIC!$AS185&lt;&gt;0),[4]PDI_DES__SUBUNIDAD_SECCIÓN_UBIC!$AS185,""),IF($A187="TOTAL",SUM(INDIRECT("AA4:AA"&amp;ROW()-1)),""))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IF(AND($A187&lt;&gt;"",$A187&lt;&gt;"TOTAL"),IF(AND([4]PDI_DES__SUBUNIDAD_SECCIÓN_UBIC!$AV185&lt;&gt;"",[4]PDI_DES__SUBUNIDAD_SECCIÓN_UBIC!$AV185&lt;&gt;0),[4]PDI_DES__SUBUNIDAD_SECCIÓN_UBIC!$AV185,""),IF($A187="TOTAL",SUM(INDIRECT("AC4:AC"&amp;ROW()-1)),""))</f>
        <v/>
      </c>
      <c r="AD187" s="6" t="str">
        <f ca="1">IF(AND($A187&lt;&gt;"",$A187&lt;&gt;"TOTAL"),IF(AND([4]PDI_DES__SUBUNIDAD_SECCIÓN_UBIC!$AX185&lt;&gt;"",[4]PDI_DES__SUBUNIDAD_SECCIÓN_UBIC!$AX185&lt;&gt;0),[4]PDI_DES__SUBUNIDAD_SECCIÓN_UBIC!$AX185,""),IF($A187="TOTAL",SUM(INDIRECT("AD4:AD"&amp;ROW()-1)),""))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IF(AND($A187&lt;&gt;"",$A187&lt;&gt;"TOTAL"),IF(AND([4]PDI_DES__SUBUNIDAD_SECCIÓN_UBIC!$BA185&lt;&gt;"",[4]PDI_DES__SUBUNIDAD_SECCIÓN_UBIC!$BA185&lt;&gt;0),[4]PDI_DES__SUBUNIDAD_SECCIÓN_UBIC!$BA185,""),IF($A187="TOTAL",SUM(INDIRECT("AF4:AF"&amp;ROW()-1)),""))</f>
        <v/>
      </c>
      <c r="AG187" s="6" t="str">
        <f ca="1">IF(AND($A187&lt;&gt;"",$A187&lt;&gt;"TOTAL"),IF(AND([4]PDI_DES__SUBUNIDAD_SECCIÓN_UBIC!$BC185&lt;&gt;"",[4]PDI_DES__SUBUNIDAD_SECCIÓN_UBIC!$BC185&lt;&gt;0),[4]PDI_DES__SUBUNIDAD_SECCIÓN_UBIC!$BC185,""),IF($A187="TOTAL",SUM(INDIRECT("AG4:AG"&amp;ROW()-1)),""))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IF(AND($A187&lt;&gt;"",$A187&lt;&gt;"TOTAL"),IF(AND([4]PDI_DES__SUBUNIDAD_SECCIÓN_UBIC!$BF185&lt;&gt;"",[4]PDI_DES__SUBUNIDAD_SECCIÓN_UBIC!$BF185&lt;&gt;0),[4]PDI_DES__SUBUNIDAD_SECCIÓN_UBIC!$BF185,""),IF($A187="TOTAL",SUM(INDIRECT("AI4:AI"&amp;ROW()-1)),""))</f>
        <v/>
      </c>
      <c r="AJ187" s="6" t="str">
        <f ca="1">IF(AND($A187&lt;&gt;"",$A187&lt;&gt;"TOTAL"),IF(AND([4]PDI_DES__SUBUNIDAD_SECCIÓN_UBIC!$BH185&lt;&gt;"",[4]PDI_DES__SUBUNIDAD_SECCIÓN_UBIC!$BH185&lt;&gt;0),[4]PDI_DES__SUBUNIDAD_SECCIÓN_UBIC!$BH185,""),IF($A187="TOTAL",SUM(INDIRECT("AJ4:AJ"&amp;ROW()-1)),""))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IF(AND($A187&lt;&gt;"",$A187&lt;&gt;"TOTAL"),IF(AND([4]PDI_DES__SUBUNIDAD_SECCIÓN_UBIC!$BK185&lt;&gt;"",[4]PDI_DES__SUBUNIDAD_SECCIÓN_UBIC!$BK185&lt;&gt;0),[4]PDI_DES__SUBUNIDAD_SECCIÓN_UBIC!$BK185,""),IF($A187="TOTAL",SUM(INDIRECT("AL4:AL"&amp;ROW()-1)),""))</f>
        <v/>
      </c>
      <c r="AM187" s="6" t="str">
        <f ca="1">IF(AND($A187&lt;&gt;"",$A187&lt;&gt;"TOTAL"),IF(AND([4]PDI_DES__SUBUNIDAD_SECCIÓN_UBIC!$BM185&lt;&gt;"",[4]PDI_DES__SUBUNIDAD_SECCIÓN_UBIC!$BM185&lt;&gt;0),[4]PDI_DES__SUBUNIDAD_SECCIÓN_UBIC!$BM185,""),IF($A187="TOTAL",SUM(INDIRECT("AM4:AM"&amp;ROW()-1)),""))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IF(AND($A187&lt;&gt;"",$A187&lt;&gt;"TOTAL"),IF(AND([4]PDI_DES__SUBUNIDAD_SECCIÓN_UBIC!$BP185&lt;&gt;"",[4]PDI_DES__SUBUNIDAD_SECCIÓN_UBIC!$BP185&lt;&gt;0),[4]PDI_DES__SUBUNIDAD_SECCIÓN_UBIC!$BP185,""),IF($A187="TOTAL",SUM(INDIRECT("AO4:AO"&amp;ROW()-1)),""))</f>
        <v/>
      </c>
      <c r="AP187" s="6" t="str">
        <f ca="1">IF(AND($A187&lt;&gt;"",$A187&lt;&gt;"TOTAL"),IF(AND([4]PDI_DES__SUBUNIDAD_SECCIÓN_UBIC!$BR185&lt;&gt;"",[4]PDI_DES__SUBUNIDAD_SECCIÓN_UBIC!$BR185&lt;&gt;0),[4]PDI_DES__SUBUNIDAD_SECCIÓN_UBIC!$BR185,""),IF($A187="TOTAL",SUM(INDIRECT("AP4:AP"&amp;ROW()-1)),""))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IF(AND($A187&lt;&gt;"",$A187&lt;&gt;"TOTAL"),IF(AND([4]PDI_DES__SUBUNIDAD_SECCIÓN_UBIC!$BU185&lt;&gt;"",[4]PDI_DES__SUBUNIDAD_SECCIÓN_UBIC!$BU185&lt;&gt;0),[4]PDI_DES__SUBUNIDAD_SECCIÓN_UBIC!$BU185,""),IF($A187="TOTAL",SUM(INDIRECT("AR4:AR"&amp;ROW()-1)),""))</f>
        <v/>
      </c>
      <c r="AS187" s="6" t="str">
        <f ca="1">IF(AND($A187&lt;&gt;"",$A187&lt;&gt;"TOTAL"),IF(AND([4]PDI_DES__SUBUNIDAD_SECCIÓN_UBIC!$BW185&lt;&gt;"",[4]PDI_DES__SUBUNIDAD_SECCIÓN_UBIC!$BW185&lt;&gt;0),[4]PDI_DES__SUBUNIDAD_SECCIÓN_UBIC!$BW185,""),IF($A187="TOTAL",SUM(INDIRECT("AS4:AS"&amp;ROW()-1)),""))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IF(AND($A187&lt;&gt;"",$A187&lt;&gt;"TOTAL"),IF(AND([4]PDI_DES__SUBUNIDAD_SECCIÓN_UBIC!$BZ185&lt;&gt;"",[4]PDI_DES__SUBUNIDAD_SECCIÓN_UBIC!$BZ185&lt;&gt;0),[4]PDI_DES__SUBUNIDAD_SECCIÓN_UBIC!$BZ185,""),IF($A187="TOTAL",SUM(INDIRECT("AU4:AU"&amp;ROW()-1)),""))</f>
        <v/>
      </c>
      <c r="AV187" s="6" t="str">
        <f ca="1">IF(AND($A187&lt;&gt;"",$A187&lt;&gt;"TOTAL"),IF(AND([4]PDI_DES__SUBUNIDAD_SECCIÓN_UBIC!$CB185&lt;&gt;"",[4]PDI_DES__SUBUNIDAD_SECCIÓN_UBIC!$CB185&lt;&gt;0),[4]PDI_DES__SUBUNIDAD_SECCIÓN_UBIC!$CB185,""),IF($A187="TOTAL",SUM(INDIRECT("AV4:AV"&amp;ROW()-1)),""))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IF(AND($A187&lt;&gt;"",$A187&lt;&gt;"TOTAL"),IF(AND([4]PDI_DES__SUBUNIDAD_SECCIÓN_UBIC!$CE185&lt;&gt;"",[4]PDI_DES__SUBUNIDAD_SECCIÓN_UBIC!$CE185&lt;&gt;0),[4]PDI_DES__SUBUNIDAD_SECCIÓN_UBIC!$CE185,""),IF($A187="TOTAL",SUM(INDIRECT("AX4:AX"&amp;ROW()-1)),""))</f>
        <v/>
      </c>
      <c r="AY187" s="6" t="str">
        <f ca="1">IF(AND($A187&lt;&gt;"",$A187&lt;&gt;"TOTAL"),IF(AND([4]PDI_DES__SUBUNIDAD_SECCIÓN_UBIC!$CG185&lt;&gt;"",[4]PDI_DES__SUBUNIDAD_SECCIÓN_UBIC!$CG185&lt;&gt;0),[4]PDI_DES__SUBUNIDAD_SECCIÓN_UBIC!$CG185,""),IF($A187="TOTAL",SUM(INDIRECT("AY4:AY"&amp;ROW()-1)),""))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IF(AND($A187&lt;&gt;"",$A187&lt;&gt;"TOTAL"),IF(AND([4]PDI_DES__SUBUNIDAD_SECCIÓN_UBIC!$CJ185&lt;&gt;"",[4]PDI_DES__SUBUNIDAD_SECCIÓN_UBIC!$CJ185&lt;&gt;0),[4]PDI_DES__SUBUNIDAD_SECCIÓN_UBIC!$CJ185,""),IF($A187="TOTAL",SUM(INDIRECT("BA4:BA"&amp;ROW()-1)),""))</f>
        <v/>
      </c>
      <c r="BB187" s="6" t="str">
        <f ca="1">IF(AND($A187&lt;&gt;"",$A187&lt;&gt;"TOTAL"),IF(AND([4]PDI_DES__SUBUNIDAD_SECCIÓN_UBIC!$CL185&lt;&gt;"",[4]PDI_DES__SUBUNIDAD_SECCIÓN_UBIC!$CL185&lt;&gt;0),[4]PDI_DES__SUBUNIDAD_SECCIÓN_UBIC!$CL185,""),IF($A187="TOTAL",SUM(INDIRECT("BB4:BB"&amp;ROW()-1)),""))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IF(AND($A187&lt;&gt;"",$A187&lt;&gt;"TOTAL"),IF(AND([4]PDI_DES__SUBUNIDAD_SECCIÓN_UBIC!$CO185&lt;&gt;"",[4]PDI_DES__SUBUNIDAD_SECCIÓN_UBIC!$CO185&lt;&gt;0),[4]PDI_DES__SUBUNIDAD_SECCIÓN_UBIC!$CO185,""),IF($A187="TOTAL",SUM(INDIRECT("BD4:BD"&amp;ROW()-1)),""))</f>
        <v/>
      </c>
      <c r="BE187" s="6" t="str">
        <f ca="1">IF(AND($A187&lt;&gt;"",$A187&lt;&gt;"TOTAL"),IF(AND([4]PDI_DES__SUBUNIDAD_SECCIÓN_UBIC!$CQ185&lt;&gt;"",[4]PDI_DES__SUBUNIDAD_SECCIÓN_UBIC!$CQ185&lt;&gt;0),[4]PDI_DES__SUBUNIDAD_SECCIÓN_UBIC!$CQ185,""),IF($A187="TOTAL",SUM(INDIRECT("BE4:BE"&amp;ROW()-1)),""))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IF([4]PDI_DES__SUBUNIDAD_SECCIÓN_UBIC!$B186&lt;&gt;"",[4]PDI_DES__SUBUNIDAD_SECCIÓN_UBIC!$B186,IF(AND([4]PDI_DES__SUBUNIDAD_SECCIÓN_UBIC!$B186="",[4]PDI_DES__SUBUNIDAD_SECCIÓN_UBIC!$B187="",[4]PDI_DES__SUBUNIDAD_SECCIÓN_UBIC!$B185=""),"","TOTAL"))</f>
        <v/>
      </c>
      <c r="B188" s="6" t="str">
        <f ca="1">IF(AND($A188&lt;&gt;"",$A188&lt;&gt;"TOTAL"),IF(AND([4]PDI_DES__SUBUNIDAD_SECCIÓN_UBIC!$C186&lt;&gt;"",[4]PDI_DES__SUBUNIDAD_SECCIÓN_UBIC!$C186&lt;&gt;0),[4]PDI_DES__SUBUNIDAD_SECCIÓN_UBIC!$C186,""),IF($A188="TOTAL",SUM(INDIRECT("B4:B"&amp;ROW()-1)),""))</f>
        <v/>
      </c>
      <c r="C188" s="6" t="str">
        <f ca="1">IF(AND($A188&lt;&gt;"",$A188&lt;&gt;"TOTAL"),IF(AND([4]PDI_DES__SUBUNIDAD_SECCIÓN_UBIC!$E186&lt;&gt;"",[4]PDI_DES__SUBUNIDAD_SECCIÓN_UBIC!$E186&lt;&gt;0),[4]PDI_DES__SUBUNIDAD_SECCIÓN_UBIC!$E186,""),IF($A188="TOTAL",SUM(INDIRECT("C4:C"&amp;ROW()-1)),""))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IF(AND($A188&lt;&gt;"",$A188&lt;&gt;"TOTAL"),IF(AND([4]PDI_DES__SUBUNIDAD_SECCIÓN_UBIC!$H186&lt;&gt;"",[4]PDI_DES__SUBUNIDAD_SECCIÓN_UBIC!$H186&lt;&gt;0),[4]PDI_DES__SUBUNIDAD_SECCIÓN_UBIC!$H186,""),IF($A188="TOTAL",SUM(INDIRECT("E4:E"&amp;ROW()-1)),""))</f>
        <v/>
      </c>
      <c r="F188" s="6" t="str">
        <f ca="1">IF(AND($A188&lt;&gt;"",$A188&lt;&gt;"TOTAL"),IF(AND([4]PDI_DES__SUBUNIDAD_SECCIÓN_UBIC!$J186&lt;&gt;"",[4]PDI_DES__SUBUNIDAD_SECCIÓN_UBIC!$J186&lt;&gt;0),[4]PDI_DES__SUBUNIDAD_SECCIÓN_UBIC!$J186,""),IF($A188="TOTAL",SUM(INDIRECT("F4:F"&amp;ROW()-1)),""))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IF(AND($A188&lt;&gt;"",$A188&lt;&gt;"TOTAL"),IF(AND([4]PDI_DES__SUBUNIDAD_SECCIÓN_UBIC!$M186&lt;&gt;"",[4]PDI_DES__SUBUNIDAD_SECCIÓN_UBIC!$M186&lt;&gt;0),[4]PDI_DES__SUBUNIDAD_SECCIÓN_UBIC!$M186,""),IF($A188="TOTAL",SUM(INDIRECT("H4:H"&amp;ROW()-1)),""))</f>
        <v/>
      </c>
      <c r="I188" s="6" t="str">
        <f ca="1">IF(AND($A188&lt;&gt;"",$A188&lt;&gt;"TOTAL"),IF(AND([4]PDI_DES__SUBUNIDAD_SECCIÓN_UBIC!$O186&lt;&gt;"",[4]PDI_DES__SUBUNIDAD_SECCIÓN_UBIC!$O186&lt;&gt;0),[4]PDI_DES__SUBUNIDAD_SECCIÓN_UBIC!$O186,""),IF($A188="TOTAL",SUM(INDIRECT("I4:I"&amp;ROW()-1)),""))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IF(AND($A188&lt;&gt;"",$A188&lt;&gt;"TOTAL"),IF(AND([4]PDI_DES__SUBUNIDAD_SECCIÓN_UBIC!$R186&lt;&gt;"",[4]PDI_DES__SUBUNIDAD_SECCIÓN_UBIC!$R186&lt;&gt;0),[4]PDI_DES__SUBUNIDAD_SECCIÓN_UBIC!$R186,""),IF($A188="TOTAL",SUM(INDIRECT("K4:K"&amp;ROW()-1)),""))</f>
        <v/>
      </c>
      <c r="L188" s="6" t="str">
        <f ca="1">IF(AND($A188&lt;&gt;"",$A188&lt;&gt;"TOTAL"),IF(AND([4]PDI_DES__SUBUNIDAD_SECCIÓN_UBIC!$T186&lt;&gt;"",[4]PDI_DES__SUBUNIDAD_SECCIÓN_UBIC!$T186&lt;&gt;0),[4]PDI_DES__SUBUNIDAD_SECCIÓN_UBIC!$T186,""),IF($A188="TOTAL",SUM(INDIRECT("L4:L"&amp;ROW()-1)),""))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IF(AND($A188&lt;&gt;"",$A188&lt;&gt;"TOTAL"),IF(AND([4]PDI_DES__SUBUNIDAD_SECCIÓN_UBIC!$W186&lt;&gt;"",[4]PDI_DES__SUBUNIDAD_SECCIÓN_UBIC!$W186&lt;&gt;0),[4]PDI_DES__SUBUNIDAD_SECCIÓN_UBIC!$W186,""),IF($A188="TOTAL",SUM(INDIRECT("N4:N"&amp;ROW()-1)),""))</f>
        <v/>
      </c>
      <c r="O188" s="6" t="str">
        <f ca="1">IF(AND($A188&lt;&gt;"",$A188&lt;&gt;"TOTAL"),IF(AND([4]PDI_DES__SUBUNIDAD_SECCIÓN_UBIC!$Y186&lt;&gt;"",[4]PDI_DES__SUBUNIDAD_SECCIÓN_UBIC!$Y186&lt;&gt;0),[4]PDI_DES__SUBUNIDAD_SECCIÓN_UBIC!$Y186,""),IF($A188="TOTAL",SUM(INDIRECT("O4:O"&amp;ROW()-1)),""))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IF(AND($A188&lt;&gt;"",$A188&lt;&gt;"TOTAL"),IF(AND([4]PDI_DES__SUBUNIDAD_SECCIÓN_UBIC!$AB186&lt;&gt;"",[4]PDI_DES__SUBUNIDAD_SECCIÓN_UBIC!$AB186&lt;&gt;0),[4]PDI_DES__SUBUNIDAD_SECCIÓN_UBIC!$AB186,""),IF($A188="TOTAL",SUM(INDIRECT("Q4:Q"&amp;ROW()-1)),""))</f>
        <v/>
      </c>
      <c r="R188" s="6" t="str">
        <f ca="1">IF(AND($A188&lt;&gt;"",$A188&lt;&gt;"TOTAL"),IF(AND([4]PDI_DES__SUBUNIDAD_SECCIÓN_UBIC!$AD186&lt;&gt;"",[4]PDI_DES__SUBUNIDAD_SECCIÓN_UBIC!$AD186&lt;&gt;0),[4]PDI_DES__SUBUNIDAD_SECCIÓN_UBIC!$AD186,""),IF($A188="TOTAL",SUM(INDIRECT("R4:R"&amp;ROW()-1)),""))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IF(AND($A188&lt;&gt;"",$A188&lt;&gt;"TOTAL"),IF(AND([4]PDI_DES__SUBUNIDAD_SECCIÓN_UBIC!$AG186&lt;&gt;"",[4]PDI_DES__SUBUNIDAD_SECCIÓN_UBIC!$AG186&lt;&gt;0),[4]PDI_DES__SUBUNIDAD_SECCIÓN_UBIC!$AG186,""),IF($A188="TOTAL",SUM(INDIRECT("T4:T"&amp;ROW()-1)),""))</f>
        <v/>
      </c>
      <c r="U188" s="6" t="str">
        <f ca="1">IF(AND($A188&lt;&gt;"",$A188&lt;&gt;"TOTAL"),IF(AND([4]PDI_DES__SUBUNIDAD_SECCIÓN_UBIC!$AI186&lt;&gt;"",[4]PDI_DES__SUBUNIDAD_SECCIÓN_UBIC!$AI186&lt;&gt;0),[4]PDI_DES__SUBUNIDAD_SECCIÓN_UBIC!$AI186,""),IF($A188="TOTAL",SUM(INDIRECT("U4:U"&amp;ROW()-1)),""))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IF(AND($A188&lt;&gt;"",$A188&lt;&gt;"TOTAL"),IF(AND([4]PDI_DES__SUBUNIDAD_SECCIÓN_UBIC!$AL186&lt;&gt;"",[4]PDI_DES__SUBUNIDAD_SECCIÓN_UBIC!$AL186&lt;&gt;0),[4]PDI_DES__SUBUNIDAD_SECCIÓN_UBIC!$AL186,""),IF($A188="TOTAL",SUM(INDIRECT("W4:W"&amp;ROW()-1)),""))</f>
        <v/>
      </c>
      <c r="X188" s="6" t="str">
        <f ca="1">IF(AND($A188&lt;&gt;"",$A188&lt;&gt;"TOTAL"),IF(AND([4]PDI_DES__SUBUNIDAD_SECCIÓN_UBIC!$AN186&lt;&gt;"",[4]PDI_DES__SUBUNIDAD_SECCIÓN_UBIC!$AN186&lt;&gt;0),[4]PDI_DES__SUBUNIDAD_SECCIÓN_UBIC!$AN186,""),IF($A188="TOTAL",SUM(INDIRECT("X4:X"&amp;ROW()-1)),""))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IF(AND($A188&lt;&gt;"",$A188&lt;&gt;"TOTAL"),IF(AND([4]PDI_DES__SUBUNIDAD_SECCIÓN_UBIC!$AQ186&lt;&gt;"",[4]PDI_DES__SUBUNIDAD_SECCIÓN_UBIC!$AQ186&lt;&gt;0),[4]PDI_DES__SUBUNIDAD_SECCIÓN_UBIC!$AQ186,""),IF($A188="TOTAL",SUM(INDIRECT("Z4:Z"&amp;ROW()-1)),""))</f>
        <v/>
      </c>
      <c r="AA188" s="6" t="str">
        <f ca="1">IF(AND($A188&lt;&gt;"",$A188&lt;&gt;"TOTAL"),IF(AND([4]PDI_DES__SUBUNIDAD_SECCIÓN_UBIC!$AS186&lt;&gt;"",[4]PDI_DES__SUBUNIDAD_SECCIÓN_UBIC!$AS186&lt;&gt;0),[4]PDI_DES__SUBUNIDAD_SECCIÓN_UBIC!$AS186,""),IF($A188="TOTAL",SUM(INDIRECT("AA4:AA"&amp;ROW()-1)),""))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IF(AND($A188&lt;&gt;"",$A188&lt;&gt;"TOTAL"),IF(AND([4]PDI_DES__SUBUNIDAD_SECCIÓN_UBIC!$AV186&lt;&gt;"",[4]PDI_DES__SUBUNIDAD_SECCIÓN_UBIC!$AV186&lt;&gt;0),[4]PDI_DES__SUBUNIDAD_SECCIÓN_UBIC!$AV186,""),IF($A188="TOTAL",SUM(INDIRECT("AC4:AC"&amp;ROW()-1)),""))</f>
        <v/>
      </c>
      <c r="AD188" s="6" t="str">
        <f ca="1">IF(AND($A188&lt;&gt;"",$A188&lt;&gt;"TOTAL"),IF(AND([4]PDI_DES__SUBUNIDAD_SECCIÓN_UBIC!$AX186&lt;&gt;"",[4]PDI_DES__SUBUNIDAD_SECCIÓN_UBIC!$AX186&lt;&gt;0),[4]PDI_DES__SUBUNIDAD_SECCIÓN_UBIC!$AX186,""),IF($A188="TOTAL",SUM(INDIRECT("AD4:AD"&amp;ROW()-1)),""))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IF(AND($A188&lt;&gt;"",$A188&lt;&gt;"TOTAL"),IF(AND([4]PDI_DES__SUBUNIDAD_SECCIÓN_UBIC!$BA186&lt;&gt;"",[4]PDI_DES__SUBUNIDAD_SECCIÓN_UBIC!$BA186&lt;&gt;0),[4]PDI_DES__SUBUNIDAD_SECCIÓN_UBIC!$BA186,""),IF($A188="TOTAL",SUM(INDIRECT("AF4:AF"&amp;ROW()-1)),""))</f>
        <v/>
      </c>
      <c r="AG188" s="6" t="str">
        <f ca="1">IF(AND($A188&lt;&gt;"",$A188&lt;&gt;"TOTAL"),IF(AND([4]PDI_DES__SUBUNIDAD_SECCIÓN_UBIC!$BC186&lt;&gt;"",[4]PDI_DES__SUBUNIDAD_SECCIÓN_UBIC!$BC186&lt;&gt;0),[4]PDI_DES__SUBUNIDAD_SECCIÓN_UBIC!$BC186,""),IF($A188="TOTAL",SUM(INDIRECT("AG4:AG"&amp;ROW()-1)),""))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IF(AND($A188&lt;&gt;"",$A188&lt;&gt;"TOTAL"),IF(AND([4]PDI_DES__SUBUNIDAD_SECCIÓN_UBIC!$BF186&lt;&gt;"",[4]PDI_DES__SUBUNIDAD_SECCIÓN_UBIC!$BF186&lt;&gt;0),[4]PDI_DES__SUBUNIDAD_SECCIÓN_UBIC!$BF186,""),IF($A188="TOTAL",SUM(INDIRECT("AI4:AI"&amp;ROW()-1)),""))</f>
        <v/>
      </c>
      <c r="AJ188" s="6" t="str">
        <f ca="1">IF(AND($A188&lt;&gt;"",$A188&lt;&gt;"TOTAL"),IF(AND([4]PDI_DES__SUBUNIDAD_SECCIÓN_UBIC!$BH186&lt;&gt;"",[4]PDI_DES__SUBUNIDAD_SECCIÓN_UBIC!$BH186&lt;&gt;0),[4]PDI_DES__SUBUNIDAD_SECCIÓN_UBIC!$BH186,""),IF($A188="TOTAL",SUM(INDIRECT("AJ4:AJ"&amp;ROW()-1)),""))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IF(AND($A188&lt;&gt;"",$A188&lt;&gt;"TOTAL"),IF(AND([4]PDI_DES__SUBUNIDAD_SECCIÓN_UBIC!$BK186&lt;&gt;"",[4]PDI_DES__SUBUNIDAD_SECCIÓN_UBIC!$BK186&lt;&gt;0),[4]PDI_DES__SUBUNIDAD_SECCIÓN_UBIC!$BK186,""),IF($A188="TOTAL",SUM(INDIRECT("AL4:AL"&amp;ROW()-1)),""))</f>
        <v/>
      </c>
      <c r="AM188" s="6" t="str">
        <f ca="1">IF(AND($A188&lt;&gt;"",$A188&lt;&gt;"TOTAL"),IF(AND([4]PDI_DES__SUBUNIDAD_SECCIÓN_UBIC!$BM186&lt;&gt;"",[4]PDI_DES__SUBUNIDAD_SECCIÓN_UBIC!$BM186&lt;&gt;0),[4]PDI_DES__SUBUNIDAD_SECCIÓN_UBIC!$BM186,""),IF($A188="TOTAL",SUM(INDIRECT("AM4:AM"&amp;ROW()-1)),""))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IF(AND($A188&lt;&gt;"",$A188&lt;&gt;"TOTAL"),IF(AND([4]PDI_DES__SUBUNIDAD_SECCIÓN_UBIC!$BP186&lt;&gt;"",[4]PDI_DES__SUBUNIDAD_SECCIÓN_UBIC!$BP186&lt;&gt;0),[4]PDI_DES__SUBUNIDAD_SECCIÓN_UBIC!$BP186,""),IF($A188="TOTAL",SUM(INDIRECT("AO4:AO"&amp;ROW()-1)),""))</f>
        <v/>
      </c>
      <c r="AP188" s="6" t="str">
        <f ca="1">IF(AND($A188&lt;&gt;"",$A188&lt;&gt;"TOTAL"),IF(AND([4]PDI_DES__SUBUNIDAD_SECCIÓN_UBIC!$BR186&lt;&gt;"",[4]PDI_DES__SUBUNIDAD_SECCIÓN_UBIC!$BR186&lt;&gt;0),[4]PDI_DES__SUBUNIDAD_SECCIÓN_UBIC!$BR186,""),IF($A188="TOTAL",SUM(INDIRECT("AP4:AP"&amp;ROW()-1)),""))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IF(AND($A188&lt;&gt;"",$A188&lt;&gt;"TOTAL"),IF(AND([4]PDI_DES__SUBUNIDAD_SECCIÓN_UBIC!$BU186&lt;&gt;"",[4]PDI_DES__SUBUNIDAD_SECCIÓN_UBIC!$BU186&lt;&gt;0),[4]PDI_DES__SUBUNIDAD_SECCIÓN_UBIC!$BU186,""),IF($A188="TOTAL",SUM(INDIRECT("AR4:AR"&amp;ROW()-1)),""))</f>
        <v/>
      </c>
      <c r="AS188" s="6" t="str">
        <f ca="1">IF(AND($A188&lt;&gt;"",$A188&lt;&gt;"TOTAL"),IF(AND([4]PDI_DES__SUBUNIDAD_SECCIÓN_UBIC!$BW186&lt;&gt;"",[4]PDI_DES__SUBUNIDAD_SECCIÓN_UBIC!$BW186&lt;&gt;0),[4]PDI_DES__SUBUNIDAD_SECCIÓN_UBIC!$BW186,""),IF($A188="TOTAL",SUM(INDIRECT("AS4:AS"&amp;ROW()-1)),""))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IF(AND($A188&lt;&gt;"",$A188&lt;&gt;"TOTAL"),IF(AND([4]PDI_DES__SUBUNIDAD_SECCIÓN_UBIC!$BZ186&lt;&gt;"",[4]PDI_DES__SUBUNIDAD_SECCIÓN_UBIC!$BZ186&lt;&gt;0),[4]PDI_DES__SUBUNIDAD_SECCIÓN_UBIC!$BZ186,""),IF($A188="TOTAL",SUM(INDIRECT("AU4:AU"&amp;ROW()-1)),""))</f>
        <v/>
      </c>
      <c r="AV188" s="6" t="str">
        <f ca="1">IF(AND($A188&lt;&gt;"",$A188&lt;&gt;"TOTAL"),IF(AND([4]PDI_DES__SUBUNIDAD_SECCIÓN_UBIC!$CB186&lt;&gt;"",[4]PDI_DES__SUBUNIDAD_SECCIÓN_UBIC!$CB186&lt;&gt;0),[4]PDI_DES__SUBUNIDAD_SECCIÓN_UBIC!$CB186,""),IF($A188="TOTAL",SUM(INDIRECT("AV4:AV"&amp;ROW()-1)),""))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IF(AND($A188&lt;&gt;"",$A188&lt;&gt;"TOTAL"),IF(AND([4]PDI_DES__SUBUNIDAD_SECCIÓN_UBIC!$CE186&lt;&gt;"",[4]PDI_DES__SUBUNIDAD_SECCIÓN_UBIC!$CE186&lt;&gt;0),[4]PDI_DES__SUBUNIDAD_SECCIÓN_UBIC!$CE186,""),IF($A188="TOTAL",SUM(INDIRECT("AX4:AX"&amp;ROW()-1)),""))</f>
        <v/>
      </c>
      <c r="AY188" s="6" t="str">
        <f ca="1">IF(AND($A188&lt;&gt;"",$A188&lt;&gt;"TOTAL"),IF(AND([4]PDI_DES__SUBUNIDAD_SECCIÓN_UBIC!$CG186&lt;&gt;"",[4]PDI_DES__SUBUNIDAD_SECCIÓN_UBIC!$CG186&lt;&gt;0),[4]PDI_DES__SUBUNIDAD_SECCIÓN_UBIC!$CG186,""),IF($A188="TOTAL",SUM(INDIRECT("AY4:AY"&amp;ROW()-1)),""))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IF(AND($A188&lt;&gt;"",$A188&lt;&gt;"TOTAL"),IF(AND([4]PDI_DES__SUBUNIDAD_SECCIÓN_UBIC!$CJ186&lt;&gt;"",[4]PDI_DES__SUBUNIDAD_SECCIÓN_UBIC!$CJ186&lt;&gt;0),[4]PDI_DES__SUBUNIDAD_SECCIÓN_UBIC!$CJ186,""),IF($A188="TOTAL",SUM(INDIRECT("BA4:BA"&amp;ROW()-1)),""))</f>
        <v/>
      </c>
      <c r="BB188" s="6" t="str">
        <f ca="1">IF(AND($A188&lt;&gt;"",$A188&lt;&gt;"TOTAL"),IF(AND([4]PDI_DES__SUBUNIDAD_SECCIÓN_UBIC!$CL186&lt;&gt;"",[4]PDI_DES__SUBUNIDAD_SECCIÓN_UBIC!$CL186&lt;&gt;0),[4]PDI_DES__SUBUNIDAD_SECCIÓN_UBIC!$CL186,""),IF($A188="TOTAL",SUM(INDIRECT("BB4:BB"&amp;ROW()-1)),""))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IF(AND($A188&lt;&gt;"",$A188&lt;&gt;"TOTAL"),IF(AND([4]PDI_DES__SUBUNIDAD_SECCIÓN_UBIC!$CO186&lt;&gt;"",[4]PDI_DES__SUBUNIDAD_SECCIÓN_UBIC!$CO186&lt;&gt;0),[4]PDI_DES__SUBUNIDAD_SECCIÓN_UBIC!$CO186,""),IF($A188="TOTAL",SUM(INDIRECT("BD4:BD"&amp;ROW()-1)),""))</f>
        <v/>
      </c>
      <c r="BE188" s="6" t="str">
        <f ca="1">IF(AND($A188&lt;&gt;"",$A188&lt;&gt;"TOTAL"),IF(AND([4]PDI_DES__SUBUNIDAD_SECCIÓN_UBIC!$CQ186&lt;&gt;"",[4]PDI_DES__SUBUNIDAD_SECCIÓN_UBIC!$CQ186&lt;&gt;0),[4]PDI_DES__SUBUNIDAD_SECCIÓN_UBIC!$CQ186,""),IF($A188="TOTAL",SUM(INDIRECT("BE4:BE"&amp;ROW()-1)),""))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IF([4]PDI_DES__SUBUNIDAD_SECCIÓN_UBIC!$B187&lt;&gt;"",[4]PDI_DES__SUBUNIDAD_SECCIÓN_UBIC!$B187,IF(AND([4]PDI_DES__SUBUNIDAD_SECCIÓN_UBIC!$B187="",[4]PDI_DES__SUBUNIDAD_SECCIÓN_UBIC!$B188="",[4]PDI_DES__SUBUNIDAD_SECCIÓN_UBIC!$B186=""),"","TOTAL"))</f>
        <v/>
      </c>
      <c r="B189" s="6" t="str">
        <f ca="1">IF(AND($A189&lt;&gt;"",$A189&lt;&gt;"TOTAL"),IF(AND([4]PDI_DES__SUBUNIDAD_SECCIÓN_UBIC!$C187&lt;&gt;"",[4]PDI_DES__SUBUNIDAD_SECCIÓN_UBIC!$C187&lt;&gt;0),[4]PDI_DES__SUBUNIDAD_SECCIÓN_UBIC!$C187,""),IF($A189="TOTAL",SUM(INDIRECT("B4:B"&amp;ROW()-1)),""))</f>
        <v/>
      </c>
      <c r="C189" s="6" t="str">
        <f ca="1">IF(AND($A189&lt;&gt;"",$A189&lt;&gt;"TOTAL"),IF(AND([4]PDI_DES__SUBUNIDAD_SECCIÓN_UBIC!$E187&lt;&gt;"",[4]PDI_DES__SUBUNIDAD_SECCIÓN_UBIC!$E187&lt;&gt;0),[4]PDI_DES__SUBUNIDAD_SECCIÓN_UBIC!$E187,""),IF($A189="TOTAL",SUM(INDIRECT("C4:C"&amp;ROW()-1)),""))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IF(AND($A189&lt;&gt;"",$A189&lt;&gt;"TOTAL"),IF(AND([4]PDI_DES__SUBUNIDAD_SECCIÓN_UBIC!$H187&lt;&gt;"",[4]PDI_DES__SUBUNIDAD_SECCIÓN_UBIC!$H187&lt;&gt;0),[4]PDI_DES__SUBUNIDAD_SECCIÓN_UBIC!$H187,""),IF($A189="TOTAL",SUM(INDIRECT("E4:E"&amp;ROW()-1)),""))</f>
        <v/>
      </c>
      <c r="F189" s="6" t="str">
        <f ca="1">IF(AND($A189&lt;&gt;"",$A189&lt;&gt;"TOTAL"),IF(AND([4]PDI_DES__SUBUNIDAD_SECCIÓN_UBIC!$J187&lt;&gt;"",[4]PDI_DES__SUBUNIDAD_SECCIÓN_UBIC!$J187&lt;&gt;0),[4]PDI_DES__SUBUNIDAD_SECCIÓN_UBIC!$J187,""),IF($A189="TOTAL",SUM(INDIRECT("F4:F"&amp;ROW()-1)),""))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IF(AND($A189&lt;&gt;"",$A189&lt;&gt;"TOTAL"),IF(AND([4]PDI_DES__SUBUNIDAD_SECCIÓN_UBIC!$M187&lt;&gt;"",[4]PDI_DES__SUBUNIDAD_SECCIÓN_UBIC!$M187&lt;&gt;0),[4]PDI_DES__SUBUNIDAD_SECCIÓN_UBIC!$M187,""),IF($A189="TOTAL",SUM(INDIRECT("H4:H"&amp;ROW()-1)),""))</f>
        <v/>
      </c>
      <c r="I189" s="6" t="str">
        <f ca="1">IF(AND($A189&lt;&gt;"",$A189&lt;&gt;"TOTAL"),IF(AND([4]PDI_DES__SUBUNIDAD_SECCIÓN_UBIC!$O187&lt;&gt;"",[4]PDI_DES__SUBUNIDAD_SECCIÓN_UBIC!$O187&lt;&gt;0),[4]PDI_DES__SUBUNIDAD_SECCIÓN_UBIC!$O187,""),IF($A189="TOTAL",SUM(INDIRECT("I4:I"&amp;ROW()-1)),""))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IF(AND($A189&lt;&gt;"",$A189&lt;&gt;"TOTAL"),IF(AND([4]PDI_DES__SUBUNIDAD_SECCIÓN_UBIC!$R187&lt;&gt;"",[4]PDI_DES__SUBUNIDAD_SECCIÓN_UBIC!$R187&lt;&gt;0),[4]PDI_DES__SUBUNIDAD_SECCIÓN_UBIC!$R187,""),IF($A189="TOTAL",SUM(INDIRECT("K4:K"&amp;ROW()-1)),""))</f>
        <v/>
      </c>
      <c r="L189" s="6" t="str">
        <f ca="1">IF(AND($A189&lt;&gt;"",$A189&lt;&gt;"TOTAL"),IF(AND([4]PDI_DES__SUBUNIDAD_SECCIÓN_UBIC!$T187&lt;&gt;"",[4]PDI_DES__SUBUNIDAD_SECCIÓN_UBIC!$T187&lt;&gt;0),[4]PDI_DES__SUBUNIDAD_SECCIÓN_UBIC!$T187,""),IF($A189="TOTAL",SUM(INDIRECT("L4:L"&amp;ROW()-1)),""))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IF(AND($A189&lt;&gt;"",$A189&lt;&gt;"TOTAL"),IF(AND([4]PDI_DES__SUBUNIDAD_SECCIÓN_UBIC!$W187&lt;&gt;"",[4]PDI_DES__SUBUNIDAD_SECCIÓN_UBIC!$W187&lt;&gt;0),[4]PDI_DES__SUBUNIDAD_SECCIÓN_UBIC!$W187,""),IF($A189="TOTAL",SUM(INDIRECT("N4:N"&amp;ROW()-1)),""))</f>
        <v/>
      </c>
      <c r="O189" s="6" t="str">
        <f ca="1">IF(AND($A189&lt;&gt;"",$A189&lt;&gt;"TOTAL"),IF(AND([4]PDI_DES__SUBUNIDAD_SECCIÓN_UBIC!$Y187&lt;&gt;"",[4]PDI_DES__SUBUNIDAD_SECCIÓN_UBIC!$Y187&lt;&gt;0),[4]PDI_DES__SUBUNIDAD_SECCIÓN_UBIC!$Y187,""),IF($A189="TOTAL",SUM(INDIRECT("O4:O"&amp;ROW()-1)),""))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IF(AND($A189&lt;&gt;"",$A189&lt;&gt;"TOTAL"),IF(AND([4]PDI_DES__SUBUNIDAD_SECCIÓN_UBIC!$AB187&lt;&gt;"",[4]PDI_DES__SUBUNIDAD_SECCIÓN_UBIC!$AB187&lt;&gt;0),[4]PDI_DES__SUBUNIDAD_SECCIÓN_UBIC!$AB187,""),IF($A189="TOTAL",SUM(INDIRECT("Q4:Q"&amp;ROW()-1)),""))</f>
        <v/>
      </c>
      <c r="R189" s="6" t="str">
        <f ca="1">IF(AND($A189&lt;&gt;"",$A189&lt;&gt;"TOTAL"),IF(AND([4]PDI_DES__SUBUNIDAD_SECCIÓN_UBIC!$AD187&lt;&gt;"",[4]PDI_DES__SUBUNIDAD_SECCIÓN_UBIC!$AD187&lt;&gt;0),[4]PDI_DES__SUBUNIDAD_SECCIÓN_UBIC!$AD187,""),IF($A189="TOTAL",SUM(INDIRECT("R4:R"&amp;ROW()-1)),""))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IF(AND($A189&lt;&gt;"",$A189&lt;&gt;"TOTAL"),IF(AND([4]PDI_DES__SUBUNIDAD_SECCIÓN_UBIC!$AG187&lt;&gt;"",[4]PDI_DES__SUBUNIDAD_SECCIÓN_UBIC!$AG187&lt;&gt;0),[4]PDI_DES__SUBUNIDAD_SECCIÓN_UBIC!$AG187,""),IF($A189="TOTAL",SUM(INDIRECT("T4:T"&amp;ROW()-1)),""))</f>
        <v/>
      </c>
      <c r="U189" s="6" t="str">
        <f ca="1">IF(AND($A189&lt;&gt;"",$A189&lt;&gt;"TOTAL"),IF(AND([4]PDI_DES__SUBUNIDAD_SECCIÓN_UBIC!$AI187&lt;&gt;"",[4]PDI_DES__SUBUNIDAD_SECCIÓN_UBIC!$AI187&lt;&gt;0),[4]PDI_DES__SUBUNIDAD_SECCIÓN_UBIC!$AI187,""),IF($A189="TOTAL",SUM(INDIRECT("U4:U"&amp;ROW()-1)),""))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IF(AND($A189&lt;&gt;"",$A189&lt;&gt;"TOTAL"),IF(AND([4]PDI_DES__SUBUNIDAD_SECCIÓN_UBIC!$AL187&lt;&gt;"",[4]PDI_DES__SUBUNIDAD_SECCIÓN_UBIC!$AL187&lt;&gt;0),[4]PDI_DES__SUBUNIDAD_SECCIÓN_UBIC!$AL187,""),IF($A189="TOTAL",SUM(INDIRECT("W4:W"&amp;ROW()-1)),""))</f>
        <v/>
      </c>
      <c r="X189" s="6" t="str">
        <f ca="1">IF(AND($A189&lt;&gt;"",$A189&lt;&gt;"TOTAL"),IF(AND([4]PDI_DES__SUBUNIDAD_SECCIÓN_UBIC!$AN187&lt;&gt;"",[4]PDI_DES__SUBUNIDAD_SECCIÓN_UBIC!$AN187&lt;&gt;0),[4]PDI_DES__SUBUNIDAD_SECCIÓN_UBIC!$AN187,""),IF($A189="TOTAL",SUM(INDIRECT("X4:X"&amp;ROW()-1)),""))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IF(AND($A189&lt;&gt;"",$A189&lt;&gt;"TOTAL"),IF(AND([4]PDI_DES__SUBUNIDAD_SECCIÓN_UBIC!$AQ187&lt;&gt;"",[4]PDI_DES__SUBUNIDAD_SECCIÓN_UBIC!$AQ187&lt;&gt;0),[4]PDI_DES__SUBUNIDAD_SECCIÓN_UBIC!$AQ187,""),IF($A189="TOTAL",SUM(INDIRECT("Z4:Z"&amp;ROW()-1)),""))</f>
        <v/>
      </c>
      <c r="AA189" s="6" t="str">
        <f ca="1">IF(AND($A189&lt;&gt;"",$A189&lt;&gt;"TOTAL"),IF(AND([4]PDI_DES__SUBUNIDAD_SECCIÓN_UBIC!$AS187&lt;&gt;"",[4]PDI_DES__SUBUNIDAD_SECCIÓN_UBIC!$AS187&lt;&gt;0),[4]PDI_DES__SUBUNIDAD_SECCIÓN_UBIC!$AS187,""),IF($A189="TOTAL",SUM(INDIRECT("AA4:AA"&amp;ROW()-1)),""))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IF(AND($A189&lt;&gt;"",$A189&lt;&gt;"TOTAL"),IF(AND([4]PDI_DES__SUBUNIDAD_SECCIÓN_UBIC!$AV187&lt;&gt;"",[4]PDI_DES__SUBUNIDAD_SECCIÓN_UBIC!$AV187&lt;&gt;0),[4]PDI_DES__SUBUNIDAD_SECCIÓN_UBIC!$AV187,""),IF($A189="TOTAL",SUM(INDIRECT("AC4:AC"&amp;ROW()-1)),""))</f>
        <v/>
      </c>
      <c r="AD189" s="6" t="str">
        <f ca="1">IF(AND($A189&lt;&gt;"",$A189&lt;&gt;"TOTAL"),IF(AND([4]PDI_DES__SUBUNIDAD_SECCIÓN_UBIC!$AX187&lt;&gt;"",[4]PDI_DES__SUBUNIDAD_SECCIÓN_UBIC!$AX187&lt;&gt;0),[4]PDI_DES__SUBUNIDAD_SECCIÓN_UBIC!$AX187,""),IF($A189="TOTAL",SUM(INDIRECT("AD4:AD"&amp;ROW()-1)),""))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IF(AND($A189&lt;&gt;"",$A189&lt;&gt;"TOTAL"),IF(AND([4]PDI_DES__SUBUNIDAD_SECCIÓN_UBIC!$BA187&lt;&gt;"",[4]PDI_DES__SUBUNIDAD_SECCIÓN_UBIC!$BA187&lt;&gt;0),[4]PDI_DES__SUBUNIDAD_SECCIÓN_UBIC!$BA187,""),IF($A189="TOTAL",SUM(INDIRECT("AF4:AF"&amp;ROW()-1)),""))</f>
        <v/>
      </c>
      <c r="AG189" s="6" t="str">
        <f ca="1">IF(AND($A189&lt;&gt;"",$A189&lt;&gt;"TOTAL"),IF(AND([4]PDI_DES__SUBUNIDAD_SECCIÓN_UBIC!$BC187&lt;&gt;"",[4]PDI_DES__SUBUNIDAD_SECCIÓN_UBIC!$BC187&lt;&gt;0),[4]PDI_DES__SUBUNIDAD_SECCIÓN_UBIC!$BC187,""),IF($A189="TOTAL",SUM(INDIRECT("AG4:AG"&amp;ROW()-1)),""))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IF(AND($A189&lt;&gt;"",$A189&lt;&gt;"TOTAL"),IF(AND([4]PDI_DES__SUBUNIDAD_SECCIÓN_UBIC!$BF187&lt;&gt;"",[4]PDI_DES__SUBUNIDAD_SECCIÓN_UBIC!$BF187&lt;&gt;0),[4]PDI_DES__SUBUNIDAD_SECCIÓN_UBIC!$BF187,""),IF($A189="TOTAL",SUM(INDIRECT("AI4:AI"&amp;ROW()-1)),""))</f>
        <v/>
      </c>
      <c r="AJ189" s="6" t="str">
        <f ca="1">IF(AND($A189&lt;&gt;"",$A189&lt;&gt;"TOTAL"),IF(AND([4]PDI_DES__SUBUNIDAD_SECCIÓN_UBIC!$BH187&lt;&gt;"",[4]PDI_DES__SUBUNIDAD_SECCIÓN_UBIC!$BH187&lt;&gt;0),[4]PDI_DES__SUBUNIDAD_SECCIÓN_UBIC!$BH187,""),IF($A189="TOTAL",SUM(INDIRECT("AJ4:AJ"&amp;ROW()-1)),""))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IF(AND($A189&lt;&gt;"",$A189&lt;&gt;"TOTAL"),IF(AND([4]PDI_DES__SUBUNIDAD_SECCIÓN_UBIC!$BK187&lt;&gt;"",[4]PDI_DES__SUBUNIDAD_SECCIÓN_UBIC!$BK187&lt;&gt;0),[4]PDI_DES__SUBUNIDAD_SECCIÓN_UBIC!$BK187,""),IF($A189="TOTAL",SUM(INDIRECT("AL4:AL"&amp;ROW()-1)),""))</f>
        <v/>
      </c>
      <c r="AM189" s="6" t="str">
        <f ca="1">IF(AND($A189&lt;&gt;"",$A189&lt;&gt;"TOTAL"),IF(AND([4]PDI_DES__SUBUNIDAD_SECCIÓN_UBIC!$BM187&lt;&gt;"",[4]PDI_DES__SUBUNIDAD_SECCIÓN_UBIC!$BM187&lt;&gt;0),[4]PDI_DES__SUBUNIDAD_SECCIÓN_UBIC!$BM187,""),IF($A189="TOTAL",SUM(INDIRECT("AM4:AM"&amp;ROW()-1)),""))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IF(AND($A189&lt;&gt;"",$A189&lt;&gt;"TOTAL"),IF(AND([4]PDI_DES__SUBUNIDAD_SECCIÓN_UBIC!$BP187&lt;&gt;"",[4]PDI_DES__SUBUNIDAD_SECCIÓN_UBIC!$BP187&lt;&gt;0),[4]PDI_DES__SUBUNIDAD_SECCIÓN_UBIC!$BP187,""),IF($A189="TOTAL",SUM(INDIRECT("AO4:AO"&amp;ROW()-1)),""))</f>
        <v/>
      </c>
      <c r="AP189" s="6" t="str">
        <f ca="1">IF(AND($A189&lt;&gt;"",$A189&lt;&gt;"TOTAL"),IF(AND([4]PDI_DES__SUBUNIDAD_SECCIÓN_UBIC!$BR187&lt;&gt;"",[4]PDI_DES__SUBUNIDAD_SECCIÓN_UBIC!$BR187&lt;&gt;0),[4]PDI_DES__SUBUNIDAD_SECCIÓN_UBIC!$BR187,""),IF($A189="TOTAL",SUM(INDIRECT("AP4:AP"&amp;ROW()-1)),""))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IF(AND($A189&lt;&gt;"",$A189&lt;&gt;"TOTAL"),IF(AND([4]PDI_DES__SUBUNIDAD_SECCIÓN_UBIC!$BU187&lt;&gt;"",[4]PDI_DES__SUBUNIDAD_SECCIÓN_UBIC!$BU187&lt;&gt;0),[4]PDI_DES__SUBUNIDAD_SECCIÓN_UBIC!$BU187,""),IF($A189="TOTAL",SUM(INDIRECT("AR4:AR"&amp;ROW()-1)),""))</f>
        <v/>
      </c>
      <c r="AS189" s="6" t="str">
        <f ca="1">IF(AND($A189&lt;&gt;"",$A189&lt;&gt;"TOTAL"),IF(AND([4]PDI_DES__SUBUNIDAD_SECCIÓN_UBIC!$BW187&lt;&gt;"",[4]PDI_DES__SUBUNIDAD_SECCIÓN_UBIC!$BW187&lt;&gt;0),[4]PDI_DES__SUBUNIDAD_SECCIÓN_UBIC!$BW187,""),IF($A189="TOTAL",SUM(INDIRECT("AS4:AS"&amp;ROW()-1)),""))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IF(AND($A189&lt;&gt;"",$A189&lt;&gt;"TOTAL"),IF(AND([4]PDI_DES__SUBUNIDAD_SECCIÓN_UBIC!$BZ187&lt;&gt;"",[4]PDI_DES__SUBUNIDAD_SECCIÓN_UBIC!$BZ187&lt;&gt;0),[4]PDI_DES__SUBUNIDAD_SECCIÓN_UBIC!$BZ187,""),IF($A189="TOTAL",SUM(INDIRECT("AU4:AU"&amp;ROW()-1)),""))</f>
        <v/>
      </c>
      <c r="AV189" s="6" t="str">
        <f ca="1">IF(AND($A189&lt;&gt;"",$A189&lt;&gt;"TOTAL"),IF(AND([4]PDI_DES__SUBUNIDAD_SECCIÓN_UBIC!$CB187&lt;&gt;"",[4]PDI_DES__SUBUNIDAD_SECCIÓN_UBIC!$CB187&lt;&gt;0),[4]PDI_DES__SUBUNIDAD_SECCIÓN_UBIC!$CB187,""),IF($A189="TOTAL",SUM(INDIRECT("AV4:AV"&amp;ROW()-1)),""))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IF(AND($A189&lt;&gt;"",$A189&lt;&gt;"TOTAL"),IF(AND([4]PDI_DES__SUBUNIDAD_SECCIÓN_UBIC!$CE187&lt;&gt;"",[4]PDI_DES__SUBUNIDAD_SECCIÓN_UBIC!$CE187&lt;&gt;0),[4]PDI_DES__SUBUNIDAD_SECCIÓN_UBIC!$CE187,""),IF($A189="TOTAL",SUM(INDIRECT("AX4:AX"&amp;ROW()-1)),""))</f>
        <v/>
      </c>
      <c r="AY189" s="6" t="str">
        <f ca="1">IF(AND($A189&lt;&gt;"",$A189&lt;&gt;"TOTAL"),IF(AND([4]PDI_DES__SUBUNIDAD_SECCIÓN_UBIC!$CG187&lt;&gt;"",[4]PDI_DES__SUBUNIDAD_SECCIÓN_UBIC!$CG187&lt;&gt;0),[4]PDI_DES__SUBUNIDAD_SECCIÓN_UBIC!$CG187,""),IF($A189="TOTAL",SUM(INDIRECT("AY4:AY"&amp;ROW()-1)),""))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IF(AND($A189&lt;&gt;"",$A189&lt;&gt;"TOTAL"),IF(AND([4]PDI_DES__SUBUNIDAD_SECCIÓN_UBIC!$CJ187&lt;&gt;"",[4]PDI_DES__SUBUNIDAD_SECCIÓN_UBIC!$CJ187&lt;&gt;0),[4]PDI_DES__SUBUNIDAD_SECCIÓN_UBIC!$CJ187,""),IF($A189="TOTAL",SUM(INDIRECT("BA4:BA"&amp;ROW()-1)),""))</f>
        <v/>
      </c>
      <c r="BB189" s="6" t="str">
        <f ca="1">IF(AND($A189&lt;&gt;"",$A189&lt;&gt;"TOTAL"),IF(AND([4]PDI_DES__SUBUNIDAD_SECCIÓN_UBIC!$CL187&lt;&gt;"",[4]PDI_DES__SUBUNIDAD_SECCIÓN_UBIC!$CL187&lt;&gt;0),[4]PDI_DES__SUBUNIDAD_SECCIÓN_UBIC!$CL187,""),IF($A189="TOTAL",SUM(INDIRECT("BB4:BB"&amp;ROW()-1)),""))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IF(AND($A189&lt;&gt;"",$A189&lt;&gt;"TOTAL"),IF(AND([4]PDI_DES__SUBUNIDAD_SECCIÓN_UBIC!$CO187&lt;&gt;"",[4]PDI_DES__SUBUNIDAD_SECCIÓN_UBIC!$CO187&lt;&gt;0),[4]PDI_DES__SUBUNIDAD_SECCIÓN_UBIC!$CO187,""),IF($A189="TOTAL",SUM(INDIRECT("BD4:BD"&amp;ROW()-1)),""))</f>
        <v/>
      </c>
      <c r="BE189" s="6" t="str">
        <f ca="1">IF(AND($A189&lt;&gt;"",$A189&lt;&gt;"TOTAL"),IF(AND([4]PDI_DES__SUBUNIDAD_SECCIÓN_UBIC!$CQ187&lt;&gt;"",[4]PDI_DES__SUBUNIDAD_SECCIÓN_UBIC!$CQ187&lt;&gt;0),[4]PDI_DES__SUBUNIDAD_SECCIÓN_UBIC!$CQ187,""),IF($A189="TOTAL",SUM(INDIRECT("BE4:BE"&amp;ROW()-1)),""))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IF([4]PDI_DES__SUBUNIDAD_SECCIÓN_UBIC!$B188&lt;&gt;"",[4]PDI_DES__SUBUNIDAD_SECCIÓN_UBIC!$B188,IF(AND([4]PDI_DES__SUBUNIDAD_SECCIÓN_UBIC!$B188="",[4]PDI_DES__SUBUNIDAD_SECCIÓN_UBIC!$B189="",[4]PDI_DES__SUBUNIDAD_SECCIÓN_UBIC!$B187=""),"","TOTAL"))</f>
        <v/>
      </c>
      <c r="B190" s="6" t="str">
        <f ca="1">IF(AND($A190&lt;&gt;"",$A190&lt;&gt;"TOTAL"),IF(AND([4]PDI_DES__SUBUNIDAD_SECCIÓN_UBIC!$C188&lt;&gt;"",[4]PDI_DES__SUBUNIDAD_SECCIÓN_UBIC!$C188&lt;&gt;0),[4]PDI_DES__SUBUNIDAD_SECCIÓN_UBIC!$C188,""),IF($A190="TOTAL",SUM(INDIRECT("B4:B"&amp;ROW()-1)),""))</f>
        <v/>
      </c>
      <c r="C190" s="6" t="str">
        <f ca="1">IF(AND($A190&lt;&gt;"",$A190&lt;&gt;"TOTAL"),IF(AND([4]PDI_DES__SUBUNIDAD_SECCIÓN_UBIC!$E188&lt;&gt;"",[4]PDI_DES__SUBUNIDAD_SECCIÓN_UBIC!$E188&lt;&gt;0),[4]PDI_DES__SUBUNIDAD_SECCIÓN_UBIC!$E188,""),IF($A190="TOTAL",SUM(INDIRECT("C4:C"&amp;ROW()-1)),""))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IF(AND($A190&lt;&gt;"",$A190&lt;&gt;"TOTAL"),IF(AND([4]PDI_DES__SUBUNIDAD_SECCIÓN_UBIC!$H188&lt;&gt;"",[4]PDI_DES__SUBUNIDAD_SECCIÓN_UBIC!$H188&lt;&gt;0),[4]PDI_DES__SUBUNIDAD_SECCIÓN_UBIC!$H188,""),IF($A190="TOTAL",SUM(INDIRECT("E4:E"&amp;ROW()-1)),""))</f>
        <v/>
      </c>
      <c r="F190" s="6" t="str">
        <f ca="1">IF(AND($A190&lt;&gt;"",$A190&lt;&gt;"TOTAL"),IF(AND([4]PDI_DES__SUBUNIDAD_SECCIÓN_UBIC!$J188&lt;&gt;"",[4]PDI_DES__SUBUNIDAD_SECCIÓN_UBIC!$J188&lt;&gt;0),[4]PDI_DES__SUBUNIDAD_SECCIÓN_UBIC!$J188,""),IF($A190="TOTAL",SUM(INDIRECT("F4:F"&amp;ROW()-1)),""))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IF(AND($A190&lt;&gt;"",$A190&lt;&gt;"TOTAL"),IF(AND([4]PDI_DES__SUBUNIDAD_SECCIÓN_UBIC!$M188&lt;&gt;"",[4]PDI_DES__SUBUNIDAD_SECCIÓN_UBIC!$M188&lt;&gt;0),[4]PDI_DES__SUBUNIDAD_SECCIÓN_UBIC!$M188,""),IF($A190="TOTAL",SUM(INDIRECT("H4:H"&amp;ROW()-1)),""))</f>
        <v/>
      </c>
      <c r="I190" s="6" t="str">
        <f ca="1">IF(AND($A190&lt;&gt;"",$A190&lt;&gt;"TOTAL"),IF(AND([4]PDI_DES__SUBUNIDAD_SECCIÓN_UBIC!$O188&lt;&gt;"",[4]PDI_DES__SUBUNIDAD_SECCIÓN_UBIC!$O188&lt;&gt;0),[4]PDI_DES__SUBUNIDAD_SECCIÓN_UBIC!$O188,""),IF($A190="TOTAL",SUM(INDIRECT("I4:I"&amp;ROW()-1)),""))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IF(AND($A190&lt;&gt;"",$A190&lt;&gt;"TOTAL"),IF(AND([4]PDI_DES__SUBUNIDAD_SECCIÓN_UBIC!$R188&lt;&gt;"",[4]PDI_DES__SUBUNIDAD_SECCIÓN_UBIC!$R188&lt;&gt;0),[4]PDI_DES__SUBUNIDAD_SECCIÓN_UBIC!$R188,""),IF($A190="TOTAL",SUM(INDIRECT("K4:K"&amp;ROW()-1)),""))</f>
        <v/>
      </c>
      <c r="L190" s="6" t="str">
        <f ca="1">IF(AND($A190&lt;&gt;"",$A190&lt;&gt;"TOTAL"),IF(AND([4]PDI_DES__SUBUNIDAD_SECCIÓN_UBIC!$T188&lt;&gt;"",[4]PDI_DES__SUBUNIDAD_SECCIÓN_UBIC!$T188&lt;&gt;0),[4]PDI_DES__SUBUNIDAD_SECCIÓN_UBIC!$T188,""),IF($A190="TOTAL",SUM(INDIRECT("L4:L"&amp;ROW()-1)),""))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IF(AND($A190&lt;&gt;"",$A190&lt;&gt;"TOTAL"),IF(AND([4]PDI_DES__SUBUNIDAD_SECCIÓN_UBIC!$W188&lt;&gt;"",[4]PDI_DES__SUBUNIDAD_SECCIÓN_UBIC!$W188&lt;&gt;0),[4]PDI_DES__SUBUNIDAD_SECCIÓN_UBIC!$W188,""),IF($A190="TOTAL",SUM(INDIRECT("N4:N"&amp;ROW()-1)),""))</f>
        <v/>
      </c>
      <c r="O190" s="6" t="str">
        <f ca="1">IF(AND($A190&lt;&gt;"",$A190&lt;&gt;"TOTAL"),IF(AND([4]PDI_DES__SUBUNIDAD_SECCIÓN_UBIC!$Y188&lt;&gt;"",[4]PDI_DES__SUBUNIDAD_SECCIÓN_UBIC!$Y188&lt;&gt;0),[4]PDI_DES__SUBUNIDAD_SECCIÓN_UBIC!$Y188,""),IF($A190="TOTAL",SUM(INDIRECT("O4:O"&amp;ROW()-1)),""))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IF(AND($A190&lt;&gt;"",$A190&lt;&gt;"TOTAL"),IF(AND([4]PDI_DES__SUBUNIDAD_SECCIÓN_UBIC!$AB188&lt;&gt;"",[4]PDI_DES__SUBUNIDAD_SECCIÓN_UBIC!$AB188&lt;&gt;0),[4]PDI_DES__SUBUNIDAD_SECCIÓN_UBIC!$AB188,""),IF($A190="TOTAL",SUM(INDIRECT("Q4:Q"&amp;ROW()-1)),""))</f>
        <v/>
      </c>
      <c r="R190" s="6" t="str">
        <f ca="1">IF(AND($A190&lt;&gt;"",$A190&lt;&gt;"TOTAL"),IF(AND([4]PDI_DES__SUBUNIDAD_SECCIÓN_UBIC!$AD188&lt;&gt;"",[4]PDI_DES__SUBUNIDAD_SECCIÓN_UBIC!$AD188&lt;&gt;0),[4]PDI_DES__SUBUNIDAD_SECCIÓN_UBIC!$AD188,""),IF($A190="TOTAL",SUM(INDIRECT("R4:R"&amp;ROW()-1)),""))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IF(AND($A190&lt;&gt;"",$A190&lt;&gt;"TOTAL"),IF(AND([4]PDI_DES__SUBUNIDAD_SECCIÓN_UBIC!$AG188&lt;&gt;"",[4]PDI_DES__SUBUNIDAD_SECCIÓN_UBIC!$AG188&lt;&gt;0),[4]PDI_DES__SUBUNIDAD_SECCIÓN_UBIC!$AG188,""),IF($A190="TOTAL",SUM(INDIRECT("T4:T"&amp;ROW()-1)),""))</f>
        <v/>
      </c>
      <c r="U190" s="6" t="str">
        <f ca="1">IF(AND($A190&lt;&gt;"",$A190&lt;&gt;"TOTAL"),IF(AND([4]PDI_DES__SUBUNIDAD_SECCIÓN_UBIC!$AI188&lt;&gt;"",[4]PDI_DES__SUBUNIDAD_SECCIÓN_UBIC!$AI188&lt;&gt;0),[4]PDI_DES__SUBUNIDAD_SECCIÓN_UBIC!$AI188,""),IF($A190="TOTAL",SUM(INDIRECT("U4:U"&amp;ROW()-1)),""))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IF(AND($A190&lt;&gt;"",$A190&lt;&gt;"TOTAL"),IF(AND([4]PDI_DES__SUBUNIDAD_SECCIÓN_UBIC!$AL188&lt;&gt;"",[4]PDI_DES__SUBUNIDAD_SECCIÓN_UBIC!$AL188&lt;&gt;0),[4]PDI_DES__SUBUNIDAD_SECCIÓN_UBIC!$AL188,""),IF($A190="TOTAL",SUM(INDIRECT("W4:W"&amp;ROW()-1)),""))</f>
        <v/>
      </c>
      <c r="X190" s="6" t="str">
        <f ca="1">IF(AND($A190&lt;&gt;"",$A190&lt;&gt;"TOTAL"),IF(AND([4]PDI_DES__SUBUNIDAD_SECCIÓN_UBIC!$AN188&lt;&gt;"",[4]PDI_DES__SUBUNIDAD_SECCIÓN_UBIC!$AN188&lt;&gt;0),[4]PDI_DES__SUBUNIDAD_SECCIÓN_UBIC!$AN188,""),IF($A190="TOTAL",SUM(INDIRECT("X4:X"&amp;ROW()-1)),""))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IF(AND($A190&lt;&gt;"",$A190&lt;&gt;"TOTAL"),IF(AND([4]PDI_DES__SUBUNIDAD_SECCIÓN_UBIC!$AQ188&lt;&gt;"",[4]PDI_DES__SUBUNIDAD_SECCIÓN_UBIC!$AQ188&lt;&gt;0),[4]PDI_DES__SUBUNIDAD_SECCIÓN_UBIC!$AQ188,""),IF($A190="TOTAL",SUM(INDIRECT("Z4:Z"&amp;ROW()-1)),""))</f>
        <v/>
      </c>
      <c r="AA190" s="6" t="str">
        <f ca="1">IF(AND($A190&lt;&gt;"",$A190&lt;&gt;"TOTAL"),IF(AND([4]PDI_DES__SUBUNIDAD_SECCIÓN_UBIC!$AS188&lt;&gt;"",[4]PDI_DES__SUBUNIDAD_SECCIÓN_UBIC!$AS188&lt;&gt;0),[4]PDI_DES__SUBUNIDAD_SECCIÓN_UBIC!$AS188,""),IF($A190="TOTAL",SUM(INDIRECT("AA4:AA"&amp;ROW()-1)),""))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IF(AND($A190&lt;&gt;"",$A190&lt;&gt;"TOTAL"),IF(AND([4]PDI_DES__SUBUNIDAD_SECCIÓN_UBIC!$AV188&lt;&gt;"",[4]PDI_DES__SUBUNIDAD_SECCIÓN_UBIC!$AV188&lt;&gt;0),[4]PDI_DES__SUBUNIDAD_SECCIÓN_UBIC!$AV188,""),IF($A190="TOTAL",SUM(INDIRECT("AC4:AC"&amp;ROW()-1)),""))</f>
        <v/>
      </c>
      <c r="AD190" s="6" t="str">
        <f ca="1">IF(AND($A190&lt;&gt;"",$A190&lt;&gt;"TOTAL"),IF(AND([4]PDI_DES__SUBUNIDAD_SECCIÓN_UBIC!$AX188&lt;&gt;"",[4]PDI_DES__SUBUNIDAD_SECCIÓN_UBIC!$AX188&lt;&gt;0),[4]PDI_DES__SUBUNIDAD_SECCIÓN_UBIC!$AX188,""),IF($A190="TOTAL",SUM(INDIRECT("AD4:AD"&amp;ROW()-1)),""))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IF(AND($A190&lt;&gt;"",$A190&lt;&gt;"TOTAL"),IF(AND([4]PDI_DES__SUBUNIDAD_SECCIÓN_UBIC!$BA188&lt;&gt;"",[4]PDI_DES__SUBUNIDAD_SECCIÓN_UBIC!$BA188&lt;&gt;0),[4]PDI_DES__SUBUNIDAD_SECCIÓN_UBIC!$BA188,""),IF($A190="TOTAL",SUM(INDIRECT("AF4:AF"&amp;ROW()-1)),""))</f>
        <v/>
      </c>
      <c r="AG190" s="6" t="str">
        <f ca="1">IF(AND($A190&lt;&gt;"",$A190&lt;&gt;"TOTAL"),IF(AND([4]PDI_DES__SUBUNIDAD_SECCIÓN_UBIC!$BC188&lt;&gt;"",[4]PDI_DES__SUBUNIDAD_SECCIÓN_UBIC!$BC188&lt;&gt;0),[4]PDI_DES__SUBUNIDAD_SECCIÓN_UBIC!$BC188,""),IF($A190="TOTAL",SUM(INDIRECT("AG4:AG"&amp;ROW()-1)),""))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IF(AND($A190&lt;&gt;"",$A190&lt;&gt;"TOTAL"),IF(AND([4]PDI_DES__SUBUNIDAD_SECCIÓN_UBIC!$BF188&lt;&gt;"",[4]PDI_DES__SUBUNIDAD_SECCIÓN_UBIC!$BF188&lt;&gt;0),[4]PDI_DES__SUBUNIDAD_SECCIÓN_UBIC!$BF188,""),IF($A190="TOTAL",SUM(INDIRECT("AI4:AI"&amp;ROW()-1)),""))</f>
        <v/>
      </c>
      <c r="AJ190" s="6" t="str">
        <f ca="1">IF(AND($A190&lt;&gt;"",$A190&lt;&gt;"TOTAL"),IF(AND([4]PDI_DES__SUBUNIDAD_SECCIÓN_UBIC!$BH188&lt;&gt;"",[4]PDI_DES__SUBUNIDAD_SECCIÓN_UBIC!$BH188&lt;&gt;0),[4]PDI_DES__SUBUNIDAD_SECCIÓN_UBIC!$BH188,""),IF($A190="TOTAL",SUM(INDIRECT("AJ4:AJ"&amp;ROW()-1)),""))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IF(AND($A190&lt;&gt;"",$A190&lt;&gt;"TOTAL"),IF(AND([4]PDI_DES__SUBUNIDAD_SECCIÓN_UBIC!$BK188&lt;&gt;"",[4]PDI_DES__SUBUNIDAD_SECCIÓN_UBIC!$BK188&lt;&gt;0),[4]PDI_DES__SUBUNIDAD_SECCIÓN_UBIC!$BK188,""),IF($A190="TOTAL",SUM(INDIRECT("AL4:AL"&amp;ROW()-1)),""))</f>
        <v/>
      </c>
      <c r="AM190" s="6" t="str">
        <f ca="1">IF(AND($A190&lt;&gt;"",$A190&lt;&gt;"TOTAL"),IF(AND([4]PDI_DES__SUBUNIDAD_SECCIÓN_UBIC!$BM188&lt;&gt;"",[4]PDI_DES__SUBUNIDAD_SECCIÓN_UBIC!$BM188&lt;&gt;0),[4]PDI_DES__SUBUNIDAD_SECCIÓN_UBIC!$BM188,""),IF($A190="TOTAL",SUM(INDIRECT("AM4:AM"&amp;ROW()-1)),""))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IF(AND($A190&lt;&gt;"",$A190&lt;&gt;"TOTAL"),IF(AND([4]PDI_DES__SUBUNIDAD_SECCIÓN_UBIC!$BP188&lt;&gt;"",[4]PDI_DES__SUBUNIDAD_SECCIÓN_UBIC!$BP188&lt;&gt;0),[4]PDI_DES__SUBUNIDAD_SECCIÓN_UBIC!$BP188,""),IF($A190="TOTAL",SUM(INDIRECT("AO4:AO"&amp;ROW()-1)),""))</f>
        <v/>
      </c>
      <c r="AP190" s="6" t="str">
        <f ca="1">IF(AND($A190&lt;&gt;"",$A190&lt;&gt;"TOTAL"),IF(AND([4]PDI_DES__SUBUNIDAD_SECCIÓN_UBIC!$BR188&lt;&gt;"",[4]PDI_DES__SUBUNIDAD_SECCIÓN_UBIC!$BR188&lt;&gt;0),[4]PDI_DES__SUBUNIDAD_SECCIÓN_UBIC!$BR188,""),IF($A190="TOTAL",SUM(INDIRECT("AP4:AP"&amp;ROW()-1)),""))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IF(AND($A190&lt;&gt;"",$A190&lt;&gt;"TOTAL"),IF(AND([4]PDI_DES__SUBUNIDAD_SECCIÓN_UBIC!$BU188&lt;&gt;"",[4]PDI_DES__SUBUNIDAD_SECCIÓN_UBIC!$BU188&lt;&gt;0),[4]PDI_DES__SUBUNIDAD_SECCIÓN_UBIC!$BU188,""),IF($A190="TOTAL",SUM(INDIRECT("AR4:AR"&amp;ROW()-1)),""))</f>
        <v/>
      </c>
      <c r="AS190" s="6" t="str">
        <f ca="1">IF(AND($A190&lt;&gt;"",$A190&lt;&gt;"TOTAL"),IF(AND([4]PDI_DES__SUBUNIDAD_SECCIÓN_UBIC!$BW188&lt;&gt;"",[4]PDI_DES__SUBUNIDAD_SECCIÓN_UBIC!$BW188&lt;&gt;0),[4]PDI_DES__SUBUNIDAD_SECCIÓN_UBIC!$BW188,""),IF($A190="TOTAL",SUM(INDIRECT("AS4:AS"&amp;ROW()-1)),""))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IF(AND($A190&lt;&gt;"",$A190&lt;&gt;"TOTAL"),IF(AND([4]PDI_DES__SUBUNIDAD_SECCIÓN_UBIC!$BZ188&lt;&gt;"",[4]PDI_DES__SUBUNIDAD_SECCIÓN_UBIC!$BZ188&lt;&gt;0),[4]PDI_DES__SUBUNIDAD_SECCIÓN_UBIC!$BZ188,""),IF($A190="TOTAL",SUM(INDIRECT("AU4:AU"&amp;ROW()-1)),""))</f>
        <v/>
      </c>
      <c r="AV190" s="6" t="str">
        <f ca="1">IF(AND($A190&lt;&gt;"",$A190&lt;&gt;"TOTAL"),IF(AND([4]PDI_DES__SUBUNIDAD_SECCIÓN_UBIC!$CB188&lt;&gt;"",[4]PDI_DES__SUBUNIDAD_SECCIÓN_UBIC!$CB188&lt;&gt;0),[4]PDI_DES__SUBUNIDAD_SECCIÓN_UBIC!$CB188,""),IF($A190="TOTAL",SUM(INDIRECT("AV4:AV"&amp;ROW()-1)),""))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IF(AND($A190&lt;&gt;"",$A190&lt;&gt;"TOTAL"),IF(AND([4]PDI_DES__SUBUNIDAD_SECCIÓN_UBIC!$CE188&lt;&gt;"",[4]PDI_DES__SUBUNIDAD_SECCIÓN_UBIC!$CE188&lt;&gt;0),[4]PDI_DES__SUBUNIDAD_SECCIÓN_UBIC!$CE188,""),IF($A190="TOTAL",SUM(INDIRECT("AX4:AX"&amp;ROW()-1)),""))</f>
        <v/>
      </c>
      <c r="AY190" s="6" t="str">
        <f ca="1">IF(AND($A190&lt;&gt;"",$A190&lt;&gt;"TOTAL"),IF(AND([4]PDI_DES__SUBUNIDAD_SECCIÓN_UBIC!$CG188&lt;&gt;"",[4]PDI_DES__SUBUNIDAD_SECCIÓN_UBIC!$CG188&lt;&gt;0),[4]PDI_DES__SUBUNIDAD_SECCIÓN_UBIC!$CG188,""),IF($A190="TOTAL",SUM(INDIRECT("AY4:AY"&amp;ROW()-1)),""))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IF(AND($A190&lt;&gt;"",$A190&lt;&gt;"TOTAL"),IF(AND([4]PDI_DES__SUBUNIDAD_SECCIÓN_UBIC!$CJ188&lt;&gt;"",[4]PDI_DES__SUBUNIDAD_SECCIÓN_UBIC!$CJ188&lt;&gt;0),[4]PDI_DES__SUBUNIDAD_SECCIÓN_UBIC!$CJ188,""),IF($A190="TOTAL",SUM(INDIRECT("BA4:BA"&amp;ROW()-1)),""))</f>
        <v/>
      </c>
      <c r="BB190" s="6" t="str">
        <f ca="1">IF(AND($A190&lt;&gt;"",$A190&lt;&gt;"TOTAL"),IF(AND([4]PDI_DES__SUBUNIDAD_SECCIÓN_UBIC!$CL188&lt;&gt;"",[4]PDI_DES__SUBUNIDAD_SECCIÓN_UBIC!$CL188&lt;&gt;0),[4]PDI_DES__SUBUNIDAD_SECCIÓN_UBIC!$CL188,""),IF($A190="TOTAL",SUM(INDIRECT("BB4:BB"&amp;ROW()-1)),""))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IF(AND($A190&lt;&gt;"",$A190&lt;&gt;"TOTAL"),IF(AND([4]PDI_DES__SUBUNIDAD_SECCIÓN_UBIC!$CO188&lt;&gt;"",[4]PDI_DES__SUBUNIDAD_SECCIÓN_UBIC!$CO188&lt;&gt;0),[4]PDI_DES__SUBUNIDAD_SECCIÓN_UBIC!$CO188,""),IF($A190="TOTAL",SUM(INDIRECT("BD4:BD"&amp;ROW()-1)),""))</f>
        <v/>
      </c>
      <c r="BE190" s="6" t="str">
        <f ca="1">IF(AND($A190&lt;&gt;"",$A190&lt;&gt;"TOTAL"),IF(AND([4]PDI_DES__SUBUNIDAD_SECCIÓN_UBIC!$CQ188&lt;&gt;"",[4]PDI_DES__SUBUNIDAD_SECCIÓN_UBIC!$CQ188&lt;&gt;0),[4]PDI_DES__SUBUNIDAD_SECCIÓN_UBIC!$CQ188,""),IF($A190="TOTAL",SUM(INDIRECT("BE4:BE"&amp;ROW()-1)),""))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IF([4]PDI_DES__SUBUNIDAD_SECCIÓN_UBIC!$B189&lt;&gt;"",[4]PDI_DES__SUBUNIDAD_SECCIÓN_UBIC!$B189,IF(AND([4]PDI_DES__SUBUNIDAD_SECCIÓN_UBIC!$B189="",[4]PDI_DES__SUBUNIDAD_SECCIÓN_UBIC!$B190="",[4]PDI_DES__SUBUNIDAD_SECCIÓN_UBIC!$B188=""),"","TOTAL"))</f>
        <v/>
      </c>
      <c r="B191" s="6" t="str">
        <f ca="1">IF(AND($A191&lt;&gt;"",$A191&lt;&gt;"TOTAL"),IF(AND([4]PDI_DES__SUBUNIDAD_SECCIÓN_UBIC!$C189&lt;&gt;"",[4]PDI_DES__SUBUNIDAD_SECCIÓN_UBIC!$C189&lt;&gt;0),[4]PDI_DES__SUBUNIDAD_SECCIÓN_UBIC!$C189,""),IF($A191="TOTAL",SUM(INDIRECT("B4:B"&amp;ROW()-1)),""))</f>
        <v/>
      </c>
      <c r="C191" s="6" t="str">
        <f ca="1">IF(AND($A191&lt;&gt;"",$A191&lt;&gt;"TOTAL"),IF(AND([4]PDI_DES__SUBUNIDAD_SECCIÓN_UBIC!$E189&lt;&gt;"",[4]PDI_DES__SUBUNIDAD_SECCIÓN_UBIC!$E189&lt;&gt;0),[4]PDI_DES__SUBUNIDAD_SECCIÓN_UBIC!$E189,""),IF($A191="TOTAL",SUM(INDIRECT("C4:C"&amp;ROW()-1)),""))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IF(AND($A191&lt;&gt;"",$A191&lt;&gt;"TOTAL"),IF(AND([4]PDI_DES__SUBUNIDAD_SECCIÓN_UBIC!$H189&lt;&gt;"",[4]PDI_DES__SUBUNIDAD_SECCIÓN_UBIC!$H189&lt;&gt;0),[4]PDI_DES__SUBUNIDAD_SECCIÓN_UBIC!$H189,""),IF($A191="TOTAL",SUM(INDIRECT("E4:E"&amp;ROW()-1)),""))</f>
        <v/>
      </c>
      <c r="F191" s="6" t="str">
        <f ca="1">IF(AND($A191&lt;&gt;"",$A191&lt;&gt;"TOTAL"),IF(AND([4]PDI_DES__SUBUNIDAD_SECCIÓN_UBIC!$J189&lt;&gt;"",[4]PDI_DES__SUBUNIDAD_SECCIÓN_UBIC!$J189&lt;&gt;0),[4]PDI_DES__SUBUNIDAD_SECCIÓN_UBIC!$J189,""),IF($A191="TOTAL",SUM(INDIRECT("F4:F"&amp;ROW()-1)),""))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IF(AND($A191&lt;&gt;"",$A191&lt;&gt;"TOTAL"),IF(AND([4]PDI_DES__SUBUNIDAD_SECCIÓN_UBIC!$M189&lt;&gt;"",[4]PDI_DES__SUBUNIDAD_SECCIÓN_UBIC!$M189&lt;&gt;0),[4]PDI_DES__SUBUNIDAD_SECCIÓN_UBIC!$M189,""),IF($A191="TOTAL",SUM(INDIRECT("H4:H"&amp;ROW()-1)),""))</f>
        <v/>
      </c>
      <c r="I191" s="6" t="str">
        <f ca="1">IF(AND($A191&lt;&gt;"",$A191&lt;&gt;"TOTAL"),IF(AND([4]PDI_DES__SUBUNIDAD_SECCIÓN_UBIC!$O189&lt;&gt;"",[4]PDI_DES__SUBUNIDAD_SECCIÓN_UBIC!$O189&lt;&gt;0),[4]PDI_DES__SUBUNIDAD_SECCIÓN_UBIC!$O189,""),IF($A191="TOTAL",SUM(INDIRECT("I4:I"&amp;ROW()-1)),""))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IF(AND($A191&lt;&gt;"",$A191&lt;&gt;"TOTAL"),IF(AND([4]PDI_DES__SUBUNIDAD_SECCIÓN_UBIC!$R189&lt;&gt;"",[4]PDI_DES__SUBUNIDAD_SECCIÓN_UBIC!$R189&lt;&gt;0),[4]PDI_DES__SUBUNIDAD_SECCIÓN_UBIC!$R189,""),IF($A191="TOTAL",SUM(INDIRECT("K4:K"&amp;ROW()-1)),""))</f>
        <v/>
      </c>
      <c r="L191" s="6" t="str">
        <f ca="1">IF(AND($A191&lt;&gt;"",$A191&lt;&gt;"TOTAL"),IF(AND([4]PDI_DES__SUBUNIDAD_SECCIÓN_UBIC!$T189&lt;&gt;"",[4]PDI_DES__SUBUNIDAD_SECCIÓN_UBIC!$T189&lt;&gt;0),[4]PDI_DES__SUBUNIDAD_SECCIÓN_UBIC!$T189,""),IF($A191="TOTAL",SUM(INDIRECT("L4:L"&amp;ROW()-1)),""))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IF(AND($A191&lt;&gt;"",$A191&lt;&gt;"TOTAL"),IF(AND([4]PDI_DES__SUBUNIDAD_SECCIÓN_UBIC!$W189&lt;&gt;"",[4]PDI_DES__SUBUNIDAD_SECCIÓN_UBIC!$W189&lt;&gt;0),[4]PDI_DES__SUBUNIDAD_SECCIÓN_UBIC!$W189,""),IF($A191="TOTAL",SUM(INDIRECT("N4:N"&amp;ROW()-1)),""))</f>
        <v/>
      </c>
      <c r="O191" s="6" t="str">
        <f ca="1">IF(AND($A191&lt;&gt;"",$A191&lt;&gt;"TOTAL"),IF(AND([4]PDI_DES__SUBUNIDAD_SECCIÓN_UBIC!$Y189&lt;&gt;"",[4]PDI_DES__SUBUNIDAD_SECCIÓN_UBIC!$Y189&lt;&gt;0),[4]PDI_DES__SUBUNIDAD_SECCIÓN_UBIC!$Y189,""),IF($A191="TOTAL",SUM(INDIRECT("O4:O"&amp;ROW()-1)),""))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IF(AND($A191&lt;&gt;"",$A191&lt;&gt;"TOTAL"),IF(AND([4]PDI_DES__SUBUNIDAD_SECCIÓN_UBIC!$AB189&lt;&gt;"",[4]PDI_DES__SUBUNIDAD_SECCIÓN_UBIC!$AB189&lt;&gt;0),[4]PDI_DES__SUBUNIDAD_SECCIÓN_UBIC!$AB189,""),IF($A191="TOTAL",SUM(INDIRECT("Q4:Q"&amp;ROW()-1)),""))</f>
        <v/>
      </c>
      <c r="R191" s="6" t="str">
        <f ca="1">IF(AND($A191&lt;&gt;"",$A191&lt;&gt;"TOTAL"),IF(AND([4]PDI_DES__SUBUNIDAD_SECCIÓN_UBIC!$AD189&lt;&gt;"",[4]PDI_DES__SUBUNIDAD_SECCIÓN_UBIC!$AD189&lt;&gt;0),[4]PDI_DES__SUBUNIDAD_SECCIÓN_UBIC!$AD189,""),IF($A191="TOTAL",SUM(INDIRECT("R4:R"&amp;ROW()-1)),""))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IF(AND($A191&lt;&gt;"",$A191&lt;&gt;"TOTAL"),IF(AND([4]PDI_DES__SUBUNIDAD_SECCIÓN_UBIC!$AG189&lt;&gt;"",[4]PDI_DES__SUBUNIDAD_SECCIÓN_UBIC!$AG189&lt;&gt;0),[4]PDI_DES__SUBUNIDAD_SECCIÓN_UBIC!$AG189,""),IF($A191="TOTAL",SUM(INDIRECT("T4:T"&amp;ROW()-1)),""))</f>
        <v/>
      </c>
      <c r="U191" s="6" t="str">
        <f ca="1">IF(AND($A191&lt;&gt;"",$A191&lt;&gt;"TOTAL"),IF(AND([4]PDI_DES__SUBUNIDAD_SECCIÓN_UBIC!$AI189&lt;&gt;"",[4]PDI_DES__SUBUNIDAD_SECCIÓN_UBIC!$AI189&lt;&gt;0),[4]PDI_DES__SUBUNIDAD_SECCIÓN_UBIC!$AI189,""),IF($A191="TOTAL",SUM(INDIRECT("U4:U"&amp;ROW()-1)),""))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IF(AND($A191&lt;&gt;"",$A191&lt;&gt;"TOTAL"),IF(AND([4]PDI_DES__SUBUNIDAD_SECCIÓN_UBIC!$AL189&lt;&gt;"",[4]PDI_DES__SUBUNIDAD_SECCIÓN_UBIC!$AL189&lt;&gt;0),[4]PDI_DES__SUBUNIDAD_SECCIÓN_UBIC!$AL189,""),IF($A191="TOTAL",SUM(INDIRECT("W4:W"&amp;ROW()-1)),""))</f>
        <v/>
      </c>
      <c r="X191" s="6" t="str">
        <f ca="1">IF(AND($A191&lt;&gt;"",$A191&lt;&gt;"TOTAL"),IF(AND([4]PDI_DES__SUBUNIDAD_SECCIÓN_UBIC!$AN189&lt;&gt;"",[4]PDI_DES__SUBUNIDAD_SECCIÓN_UBIC!$AN189&lt;&gt;0),[4]PDI_DES__SUBUNIDAD_SECCIÓN_UBIC!$AN189,""),IF($A191="TOTAL",SUM(INDIRECT("X4:X"&amp;ROW()-1)),""))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IF(AND($A191&lt;&gt;"",$A191&lt;&gt;"TOTAL"),IF(AND([4]PDI_DES__SUBUNIDAD_SECCIÓN_UBIC!$AQ189&lt;&gt;"",[4]PDI_DES__SUBUNIDAD_SECCIÓN_UBIC!$AQ189&lt;&gt;0),[4]PDI_DES__SUBUNIDAD_SECCIÓN_UBIC!$AQ189,""),IF($A191="TOTAL",SUM(INDIRECT("Z4:Z"&amp;ROW()-1)),""))</f>
        <v/>
      </c>
      <c r="AA191" s="6" t="str">
        <f ca="1">IF(AND($A191&lt;&gt;"",$A191&lt;&gt;"TOTAL"),IF(AND([4]PDI_DES__SUBUNIDAD_SECCIÓN_UBIC!$AS189&lt;&gt;"",[4]PDI_DES__SUBUNIDAD_SECCIÓN_UBIC!$AS189&lt;&gt;0),[4]PDI_DES__SUBUNIDAD_SECCIÓN_UBIC!$AS189,""),IF($A191="TOTAL",SUM(INDIRECT("AA4:AA"&amp;ROW()-1)),""))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IF(AND($A191&lt;&gt;"",$A191&lt;&gt;"TOTAL"),IF(AND([4]PDI_DES__SUBUNIDAD_SECCIÓN_UBIC!$AV189&lt;&gt;"",[4]PDI_DES__SUBUNIDAD_SECCIÓN_UBIC!$AV189&lt;&gt;0),[4]PDI_DES__SUBUNIDAD_SECCIÓN_UBIC!$AV189,""),IF($A191="TOTAL",SUM(INDIRECT("AC4:AC"&amp;ROW()-1)),""))</f>
        <v/>
      </c>
      <c r="AD191" s="6" t="str">
        <f ca="1">IF(AND($A191&lt;&gt;"",$A191&lt;&gt;"TOTAL"),IF(AND([4]PDI_DES__SUBUNIDAD_SECCIÓN_UBIC!$AX189&lt;&gt;"",[4]PDI_DES__SUBUNIDAD_SECCIÓN_UBIC!$AX189&lt;&gt;0),[4]PDI_DES__SUBUNIDAD_SECCIÓN_UBIC!$AX189,""),IF($A191="TOTAL",SUM(INDIRECT("AD4:AD"&amp;ROW()-1)),""))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IF(AND($A191&lt;&gt;"",$A191&lt;&gt;"TOTAL"),IF(AND([4]PDI_DES__SUBUNIDAD_SECCIÓN_UBIC!$BA189&lt;&gt;"",[4]PDI_DES__SUBUNIDAD_SECCIÓN_UBIC!$BA189&lt;&gt;0),[4]PDI_DES__SUBUNIDAD_SECCIÓN_UBIC!$BA189,""),IF($A191="TOTAL",SUM(INDIRECT("AF4:AF"&amp;ROW()-1)),""))</f>
        <v/>
      </c>
      <c r="AG191" s="6" t="str">
        <f ca="1">IF(AND($A191&lt;&gt;"",$A191&lt;&gt;"TOTAL"),IF(AND([4]PDI_DES__SUBUNIDAD_SECCIÓN_UBIC!$BC189&lt;&gt;"",[4]PDI_DES__SUBUNIDAD_SECCIÓN_UBIC!$BC189&lt;&gt;0),[4]PDI_DES__SUBUNIDAD_SECCIÓN_UBIC!$BC189,""),IF($A191="TOTAL",SUM(INDIRECT("AG4:AG"&amp;ROW()-1)),""))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IF(AND($A191&lt;&gt;"",$A191&lt;&gt;"TOTAL"),IF(AND([4]PDI_DES__SUBUNIDAD_SECCIÓN_UBIC!$BF189&lt;&gt;"",[4]PDI_DES__SUBUNIDAD_SECCIÓN_UBIC!$BF189&lt;&gt;0),[4]PDI_DES__SUBUNIDAD_SECCIÓN_UBIC!$BF189,""),IF($A191="TOTAL",SUM(INDIRECT("AI4:AI"&amp;ROW()-1)),""))</f>
        <v/>
      </c>
      <c r="AJ191" s="6" t="str">
        <f ca="1">IF(AND($A191&lt;&gt;"",$A191&lt;&gt;"TOTAL"),IF(AND([4]PDI_DES__SUBUNIDAD_SECCIÓN_UBIC!$BH189&lt;&gt;"",[4]PDI_DES__SUBUNIDAD_SECCIÓN_UBIC!$BH189&lt;&gt;0),[4]PDI_DES__SUBUNIDAD_SECCIÓN_UBIC!$BH189,""),IF($A191="TOTAL",SUM(INDIRECT("AJ4:AJ"&amp;ROW()-1)),""))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IF(AND($A191&lt;&gt;"",$A191&lt;&gt;"TOTAL"),IF(AND([4]PDI_DES__SUBUNIDAD_SECCIÓN_UBIC!$BK189&lt;&gt;"",[4]PDI_DES__SUBUNIDAD_SECCIÓN_UBIC!$BK189&lt;&gt;0),[4]PDI_DES__SUBUNIDAD_SECCIÓN_UBIC!$BK189,""),IF($A191="TOTAL",SUM(INDIRECT("AL4:AL"&amp;ROW()-1)),""))</f>
        <v/>
      </c>
      <c r="AM191" s="6" t="str">
        <f ca="1">IF(AND($A191&lt;&gt;"",$A191&lt;&gt;"TOTAL"),IF(AND([4]PDI_DES__SUBUNIDAD_SECCIÓN_UBIC!$BM189&lt;&gt;"",[4]PDI_DES__SUBUNIDAD_SECCIÓN_UBIC!$BM189&lt;&gt;0),[4]PDI_DES__SUBUNIDAD_SECCIÓN_UBIC!$BM189,""),IF($A191="TOTAL",SUM(INDIRECT("AM4:AM"&amp;ROW()-1)),""))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IF(AND($A191&lt;&gt;"",$A191&lt;&gt;"TOTAL"),IF(AND([4]PDI_DES__SUBUNIDAD_SECCIÓN_UBIC!$BP189&lt;&gt;"",[4]PDI_DES__SUBUNIDAD_SECCIÓN_UBIC!$BP189&lt;&gt;0),[4]PDI_DES__SUBUNIDAD_SECCIÓN_UBIC!$BP189,""),IF($A191="TOTAL",SUM(INDIRECT("AO4:AO"&amp;ROW()-1)),""))</f>
        <v/>
      </c>
      <c r="AP191" s="6" t="str">
        <f ca="1">IF(AND($A191&lt;&gt;"",$A191&lt;&gt;"TOTAL"),IF(AND([4]PDI_DES__SUBUNIDAD_SECCIÓN_UBIC!$BR189&lt;&gt;"",[4]PDI_DES__SUBUNIDAD_SECCIÓN_UBIC!$BR189&lt;&gt;0),[4]PDI_DES__SUBUNIDAD_SECCIÓN_UBIC!$BR189,""),IF($A191="TOTAL",SUM(INDIRECT("AP4:AP"&amp;ROW()-1)),""))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IF(AND($A191&lt;&gt;"",$A191&lt;&gt;"TOTAL"),IF(AND([4]PDI_DES__SUBUNIDAD_SECCIÓN_UBIC!$BU189&lt;&gt;"",[4]PDI_DES__SUBUNIDAD_SECCIÓN_UBIC!$BU189&lt;&gt;0),[4]PDI_DES__SUBUNIDAD_SECCIÓN_UBIC!$BU189,""),IF($A191="TOTAL",SUM(INDIRECT("AR4:AR"&amp;ROW()-1)),""))</f>
        <v/>
      </c>
      <c r="AS191" s="6" t="str">
        <f ca="1">IF(AND($A191&lt;&gt;"",$A191&lt;&gt;"TOTAL"),IF(AND([4]PDI_DES__SUBUNIDAD_SECCIÓN_UBIC!$BW189&lt;&gt;"",[4]PDI_DES__SUBUNIDAD_SECCIÓN_UBIC!$BW189&lt;&gt;0),[4]PDI_DES__SUBUNIDAD_SECCIÓN_UBIC!$BW189,""),IF($A191="TOTAL",SUM(INDIRECT("AS4:AS"&amp;ROW()-1)),""))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IF(AND($A191&lt;&gt;"",$A191&lt;&gt;"TOTAL"),IF(AND([4]PDI_DES__SUBUNIDAD_SECCIÓN_UBIC!$BZ189&lt;&gt;"",[4]PDI_DES__SUBUNIDAD_SECCIÓN_UBIC!$BZ189&lt;&gt;0),[4]PDI_DES__SUBUNIDAD_SECCIÓN_UBIC!$BZ189,""),IF($A191="TOTAL",SUM(INDIRECT("AU4:AU"&amp;ROW()-1)),""))</f>
        <v/>
      </c>
      <c r="AV191" s="6" t="str">
        <f ca="1">IF(AND($A191&lt;&gt;"",$A191&lt;&gt;"TOTAL"),IF(AND([4]PDI_DES__SUBUNIDAD_SECCIÓN_UBIC!$CB189&lt;&gt;"",[4]PDI_DES__SUBUNIDAD_SECCIÓN_UBIC!$CB189&lt;&gt;0),[4]PDI_DES__SUBUNIDAD_SECCIÓN_UBIC!$CB189,""),IF($A191="TOTAL",SUM(INDIRECT("AV4:AV"&amp;ROW()-1)),""))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IF(AND($A191&lt;&gt;"",$A191&lt;&gt;"TOTAL"),IF(AND([4]PDI_DES__SUBUNIDAD_SECCIÓN_UBIC!$CE189&lt;&gt;"",[4]PDI_DES__SUBUNIDAD_SECCIÓN_UBIC!$CE189&lt;&gt;0),[4]PDI_DES__SUBUNIDAD_SECCIÓN_UBIC!$CE189,""),IF($A191="TOTAL",SUM(INDIRECT("AX4:AX"&amp;ROW()-1)),""))</f>
        <v/>
      </c>
      <c r="AY191" s="6" t="str">
        <f ca="1">IF(AND($A191&lt;&gt;"",$A191&lt;&gt;"TOTAL"),IF(AND([4]PDI_DES__SUBUNIDAD_SECCIÓN_UBIC!$CG189&lt;&gt;"",[4]PDI_DES__SUBUNIDAD_SECCIÓN_UBIC!$CG189&lt;&gt;0),[4]PDI_DES__SUBUNIDAD_SECCIÓN_UBIC!$CG189,""),IF($A191="TOTAL",SUM(INDIRECT("AY4:AY"&amp;ROW()-1)),""))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IF(AND($A191&lt;&gt;"",$A191&lt;&gt;"TOTAL"),IF(AND([4]PDI_DES__SUBUNIDAD_SECCIÓN_UBIC!$CJ189&lt;&gt;"",[4]PDI_DES__SUBUNIDAD_SECCIÓN_UBIC!$CJ189&lt;&gt;0),[4]PDI_DES__SUBUNIDAD_SECCIÓN_UBIC!$CJ189,""),IF($A191="TOTAL",SUM(INDIRECT("BA4:BA"&amp;ROW()-1)),""))</f>
        <v/>
      </c>
      <c r="BB191" s="6" t="str">
        <f ca="1">IF(AND($A191&lt;&gt;"",$A191&lt;&gt;"TOTAL"),IF(AND([4]PDI_DES__SUBUNIDAD_SECCIÓN_UBIC!$CL189&lt;&gt;"",[4]PDI_DES__SUBUNIDAD_SECCIÓN_UBIC!$CL189&lt;&gt;0),[4]PDI_DES__SUBUNIDAD_SECCIÓN_UBIC!$CL189,""),IF($A191="TOTAL",SUM(INDIRECT("BB4:BB"&amp;ROW()-1)),""))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IF(AND($A191&lt;&gt;"",$A191&lt;&gt;"TOTAL"),IF(AND([4]PDI_DES__SUBUNIDAD_SECCIÓN_UBIC!$CO189&lt;&gt;"",[4]PDI_DES__SUBUNIDAD_SECCIÓN_UBIC!$CO189&lt;&gt;0),[4]PDI_DES__SUBUNIDAD_SECCIÓN_UBIC!$CO189,""),IF($A191="TOTAL",SUM(INDIRECT("BD4:BD"&amp;ROW()-1)),""))</f>
        <v/>
      </c>
      <c r="BE191" s="6" t="str">
        <f ca="1">IF(AND($A191&lt;&gt;"",$A191&lt;&gt;"TOTAL"),IF(AND([4]PDI_DES__SUBUNIDAD_SECCIÓN_UBIC!$CQ189&lt;&gt;"",[4]PDI_DES__SUBUNIDAD_SECCIÓN_UBIC!$CQ189&lt;&gt;0),[4]PDI_DES__SUBUNIDAD_SECCIÓN_UBIC!$CQ189,""),IF($A191="TOTAL",SUM(INDIRECT("BE4:BE"&amp;ROW()-1)),""))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IF([4]PDI_DES__SUBUNIDAD_SECCIÓN_UBIC!$B190&lt;&gt;"",[4]PDI_DES__SUBUNIDAD_SECCIÓN_UBIC!$B190,IF(AND([4]PDI_DES__SUBUNIDAD_SECCIÓN_UBIC!$B190="",[4]PDI_DES__SUBUNIDAD_SECCIÓN_UBIC!$B191="",[4]PDI_DES__SUBUNIDAD_SECCIÓN_UBIC!$B189=""),"","TOTAL"))</f>
        <v/>
      </c>
      <c r="B192" s="6" t="str">
        <f ca="1">IF(AND($A192&lt;&gt;"",$A192&lt;&gt;"TOTAL"),IF(AND([4]PDI_DES__SUBUNIDAD_SECCIÓN_UBIC!$C190&lt;&gt;"",[4]PDI_DES__SUBUNIDAD_SECCIÓN_UBIC!$C190&lt;&gt;0),[4]PDI_DES__SUBUNIDAD_SECCIÓN_UBIC!$C190,""),IF($A192="TOTAL",SUM(INDIRECT("B4:B"&amp;ROW()-1)),""))</f>
        <v/>
      </c>
      <c r="C192" s="6" t="str">
        <f ca="1">IF(AND($A192&lt;&gt;"",$A192&lt;&gt;"TOTAL"),IF(AND([4]PDI_DES__SUBUNIDAD_SECCIÓN_UBIC!$E190&lt;&gt;"",[4]PDI_DES__SUBUNIDAD_SECCIÓN_UBIC!$E190&lt;&gt;0),[4]PDI_DES__SUBUNIDAD_SECCIÓN_UBIC!$E190,""),IF($A192="TOTAL",SUM(INDIRECT("C4:C"&amp;ROW()-1)),""))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IF(AND($A192&lt;&gt;"",$A192&lt;&gt;"TOTAL"),IF(AND([4]PDI_DES__SUBUNIDAD_SECCIÓN_UBIC!$H190&lt;&gt;"",[4]PDI_DES__SUBUNIDAD_SECCIÓN_UBIC!$H190&lt;&gt;0),[4]PDI_DES__SUBUNIDAD_SECCIÓN_UBIC!$H190,""),IF($A192="TOTAL",SUM(INDIRECT("E4:E"&amp;ROW()-1)),""))</f>
        <v/>
      </c>
      <c r="F192" s="6" t="str">
        <f ca="1">IF(AND($A192&lt;&gt;"",$A192&lt;&gt;"TOTAL"),IF(AND([4]PDI_DES__SUBUNIDAD_SECCIÓN_UBIC!$J190&lt;&gt;"",[4]PDI_DES__SUBUNIDAD_SECCIÓN_UBIC!$J190&lt;&gt;0),[4]PDI_DES__SUBUNIDAD_SECCIÓN_UBIC!$J190,""),IF($A192="TOTAL",SUM(INDIRECT("F4:F"&amp;ROW()-1)),""))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IF(AND($A192&lt;&gt;"",$A192&lt;&gt;"TOTAL"),IF(AND([4]PDI_DES__SUBUNIDAD_SECCIÓN_UBIC!$M190&lt;&gt;"",[4]PDI_DES__SUBUNIDAD_SECCIÓN_UBIC!$M190&lt;&gt;0),[4]PDI_DES__SUBUNIDAD_SECCIÓN_UBIC!$M190,""),IF($A192="TOTAL",SUM(INDIRECT("H4:H"&amp;ROW()-1)),""))</f>
        <v/>
      </c>
      <c r="I192" s="6" t="str">
        <f ca="1">IF(AND($A192&lt;&gt;"",$A192&lt;&gt;"TOTAL"),IF(AND([4]PDI_DES__SUBUNIDAD_SECCIÓN_UBIC!$O190&lt;&gt;"",[4]PDI_DES__SUBUNIDAD_SECCIÓN_UBIC!$O190&lt;&gt;0),[4]PDI_DES__SUBUNIDAD_SECCIÓN_UBIC!$O190,""),IF($A192="TOTAL",SUM(INDIRECT("I4:I"&amp;ROW()-1)),""))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IF(AND($A192&lt;&gt;"",$A192&lt;&gt;"TOTAL"),IF(AND([4]PDI_DES__SUBUNIDAD_SECCIÓN_UBIC!$R190&lt;&gt;"",[4]PDI_DES__SUBUNIDAD_SECCIÓN_UBIC!$R190&lt;&gt;0),[4]PDI_DES__SUBUNIDAD_SECCIÓN_UBIC!$R190,""),IF($A192="TOTAL",SUM(INDIRECT("K4:K"&amp;ROW()-1)),""))</f>
        <v/>
      </c>
      <c r="L192" s="6" t="str">
        <f ca="1">IF(AND($A192&lt;&gt;"",$A192&lt;&gt;"TOTAL"),IF(AND([4]PDI_DES__SUBUNIDAD_SECCIÓN_UBIC!$T190&lt;&gt;"",[4]PDI_DES__SUBUNIDAD_SECCIÓN_UBIC!$T190&lt;&gt;0),[4]PDI_DES__SUBUNIDAD_SECCIÓN_UBIC!$T190,""),IF($A192="TOTAL",SUM(INDIRECT("L4:L"&amp;ROW()-1)),""))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IF(AND($A192&lt;&gt;"",$A192&lt;&gt;"TOTAL"),IF(AND([4]PDI_DES__SUBUNIDAD_SECCIÓN_UBIC!$W190&lt;&gt;"",[4]PDI_DES__SUBUNIDAD_SECCIÓN_UBIC!$W190&lt;&gt;0),[4]PDI_DES__SUBUNIDAD_SECCIÓN_UBIC!$W190,""),IF($A192="TOTAL",SUM(INDIRECT("N4:N"&amp;ROW()-1)),""))</f>
        <v/>
      </c>
      <c r="O192" s="6" t="str">
        <f ca="1">IF(AND($A192&lt;&gt;"",$A192&lt;&gt;"TOTAL"),IF(AND([4]PDI_DES__SUBUNIDAD_SECCIÓN_UBIC!$Y190&lt;&gt;"",[4]PDI_DES__SUBUNIDAD_SECCIÓN_UBIC!$Y190&lt;&gt;0),[4]PDI_DES__SUBUNIDAD_SECCIÓN_UBIC!$Y190,""),IF($A192="TOTAL",SUM(INDIRECT("O4:O"&amp;ROW()-1)),""))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IF(AND($A192&lt;&gt;"",$A192&lt;&gt;"TOTAL"),IF(AND([4]PDI_DES__SUBUNIDAD_SECCIÓN_UBIC!$AB190&lt;&gt;"",[4]PDI_DES__SUBUNIDAD_SECCIÓN_UBIC!$AB190&lt;&gt;0),[4]PDI_DES__SUBUNIDAD_SECCIÓN_UBIC!$AB190,""),IF($A192="TOTAL",SUM(INDIRECT("Q4:Q"&amp;ROW()-1)),""))</f>
        <v/>
      </c>
      <c r="R192" s="6" t="str">
        <f ca="1">IF(AND($A192&lt;&gt;"",$A192&lt;&gt;"TOTAL"),IF(AND([4]PDI_DES__SUBUNIDAD_SECCIÓN_UBIC!$AD190&lt;&gt;"",[4]PDI_DES__SUBUNIDAD_SECCIÓN_UBIC!$AD190&lt;&gt;0),[4]PDI_DES__SUBUNIDAD_SECCIÓN_UBIC!$AD190,""),IF($A192="TOTAL",SUM(INDIRECT("R4:R"&amp;ROW()-1)),""))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IF(AND($A192&lt;&gt;"",$A192&lt;&gt;"TOTAL"),IF(AND([4]PDI_DES__SUBUNIDAD_SECCIÓN_UBIC!$AG190&lt;&gt;"",[4]PDI_DES__SUBUNIDAD_SECCIÓN_UBIC!$AG190&lt;&gt;0),[4]PDI_DES__SUBUNIDAD_SECCIÓN_UBIC!$AG190,""),IF($A192="TOTAL",SUM(INDIRECT("T4:T"&amp;ROW()-1)),""))</f>
        <v/>
      </c>
      <c r="U192" s="6" t="str">
        <f ca="1">IF(AND($A192&lt;&gt;"",$A192&lt;&gt;"TOTAL"),IF(AND([4]PDI_DES__SUBUNIDAD_SECCIÓN_UBIC!$AI190&lt;&gt;"",[4]PDI_DES__SUBUNIDAD_SECCIÓN_UBIC!$AI190&lt;&gt;0),[4]PDI_DES__SUBUNIDAD_SECCIÓN_UBIC!$AI190,""),IF($A192="TOTAL",SUM(INDIRECT("U4:U"&amp;ROW()-1)),""))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IF(AND($A192&lt;&gt;"",$A192&lt;&gt;"TOTAL"),IF(AND([4]PDI_DES__SUBUNIDAD_SECCIÓN_UBIC!$AL190&lt;&gt;"",[4]PDI_DES__SUBUNIDAD_SECCIÓN_UBIC!$AL190&lt;&gt;0),[4]PDI_DES__SUBUNIDAD_SECCIÓN_UBIC!$AL190,""),IF($A192="TOTAL",SUM(INDIRECT("W4:W"&amp;ROW()-1)),""))</f>
        <v/>
      </c>
      <c r="X192" s="6" t="str">
        <f ca="1">IF(AND($A192&lt;&gt;"",$A192&lt;&gt;"TOTAL"),IF(AND([4]PDI_DES__SUBUNIDAD_SECCIÓN_UBIC!$AN190&lt;&gt;"",[4]PDI_DES__SUBUNIDAD_SECCIÓN_UBIC!$AN190&lt;&gt;0),[4]PDI_DES__SUBUNIDAD_SECCIÓN_UBIC!$AN190,""),IF($A192="TOTAL",SUM(INDIRECT("X4:X"&amp;ROW()-1)),""))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IF(AND($A192&lt;&gt;"",$A192&lt;&gt;"TOTAL"),IF(AND([4]PDI_DES__SUBUNIDAD_SECCIÓN_UBIC!$AQ190&lt;&gt;"",[4]PDI_DES__SUBUNIDAD_SECCIÓN_UBIC!$AQ190&lt;&gt;0),[4]PDI_DES__SUBUNIDAD_SECCIÓN_UBIC!$AQ190,""),IF($A192="TOTAL",SUM(INDIRECT("Z4:Z"&amp;ROW()-1)),""))</f>
        <v/>
      </c>
      <c r="AA192" s="6" t="str">
        <f ca="1">IF(AND($A192&lt;&gt;"",$A192&lt;&gt;"TOTAL"),IF(AND([4]PDI_DES__SUBUNIDAD_SECCIÓN_UBIC!$AS190&lt;&gt;"",[4]PDI_DES__SUBUNIDAD_SECCIÓN_UBIC!$AS190&lt;&gt;0),[4]PDI_DES__SUBUNIDAD_SECCIÓN_UBIC!$AS190,""),IF($A192="TOTAL",SUM(INDIRECT("AA4:AA"&amp;ROW()-1)),""))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IF(AND($A192&lt;&gt;"",$A192&lt;&gt;"TOTAL"),IF(AND([4]PDI_DES__SUBUNIDAD_SECCIÓN_UBIC!$AV190&lt;&gt;"",[4]PDI_DES__SUBUNIDAD_SECCIÓN_UBIC!$AV190&lt;&gt;0),[4]PDI_DES__SUBUNIDAD_SECCIÓN_UBIC!$AV190,""),IF($A192="TOTAL",SUM(INDIRECT("AC4:AC"&amp;ROW()-1)),""))</f>
        <v/>
      </c>
      <c r="AD192" s="6" t="str">
        <f ca="1">IF(AND($A192&lt;&gt;"",$A192&lt;&gt;"TOTAL"),IF(AND([4]PDI_DES__SUBUNIDAD_SECCIÓN_UBIC!$AX190&lt;&gt;"",[4]PDI_DES__SUBUNIDAD_SECCIÓN_UBIC!$AX190&lt;&gt;0),[4]PDI_DES__SUBUNIDAD_SECCIÓN_UBIC!$AX190,""),IF($A192="TOTAL",SUM(INDIRECT("AD4:AD"&amp;ROW()-1)),""))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IF(AND($A192&lt;&gt;"",$A192&lt;&gt;"TOTAL"),IF(AND([4]PDI_DES__SUBUNIDAD_SECCIÓN_UBIC!$BA190&lt;&gt;"",[4]PDI_DES__SUBUNIDAD_SECCIÓN_UBIC!$BA190&lt;&gt;0),[4]PDI_DES__SUBUNIDAD_SECCIÓN_UBIC!$BA190,""),IF($A192="TOTAL",SUM(INDIRECT("AF4:AF"&amp;ROW()-1)),""))</f>
        <v/>
      </c>
      <c r="AG192" s="6" t="str">
        <f ca="1">IF(AND($A192&lt;&gt;"",$A192&lt;&gt;"TOTAL"),IF(AND([4]PDI_DES__SUBUNIDAD_SECCIÓN_UBIC!$BC190&lt;&gt;"",[4]PDI_DES__SUBUNIDAD_SECCIÓN_UBIC!$BC190&lt;&gt;0),[4]PDI_DES__SUBUNIDAD_SECCIÓN_UBIC!$BC190,""),IF($A192="TOTAL",SUM(INDIRECT("AG4:AG"&amp;ROW()-1)),""))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IF(AND($A192&lt;&gt;"",$A192&lt;&gt;"TOTAL"),IF(AND([4]PDI_DES__SUBUNIDAD_SECCIÓN_UBIC!$BF190&lt;&gt;"",[4]PDI_DES__SUBUNIDAD_SECCIÓN_UBIC!$BF190&lt;&gt;0),[4]PDI_DES__SUBUNIDAD_SECCIÓN_UBIC!$BF190,""),IF($A192="TOTAL",SUM(INDIRECT("AI4:AI"&amp;ROW()-1)),""))</f>
        <v/>
      </c>
      <c r="AJ192" s="6" t="str">
        <f ca="1">IF(AND($A192&lt;&gt;"",$A192&lt;&gt;"TOTAL"),IF(AND([4]PDI_DES__SUBUNIDAD_SECCIÓN_UBIC!$BH190&lt;&gt;"",[4]PDI_DES__SUBUNIDAD_SECCIÓN_UBIC!$BH190&lt;&gt;0),[4]PDI_DES__SUBUNIDAD_SECCIÓN_UBIC!$BH190,""),IF($A192="TOTAL",SUM(INDIRECT("AJ4:AJ"&amp;ROW()-1)),""))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IF(AND($A192&lt;&gt;"",$A192&lt;&gt;"TOTAL"),IF(AND([4]PDI_DES__SUBUNIDAD_SECCIÓN_UBIC!$BK190&lt;&gt;"",[4]PDI_DES__SUBUNIDAD_SECCIÓN_UBIC!$BK190&lt;&gt;0),[4]PDI_DES__SUBUNIDAD_SECCIÓN_UBIC!$BK190,""),IF($A192="TOTAL",SUM(INDIRECT("AL4:AL"&amp;ROW()-1)),""))</f>
        <v/>
      </c>
      <c r="AM192" s="6" t="str">
        <f ca="1">IF(AND($A192&lt;&gt;"",$A192&lt;&gt;"TOTAL"),IF(AND([4]PDI_DES__SUBUNIDAD_SECCIÓN_UBIC!$BM190&lt;&gt;"",[4]PDI_DES__SUBUNIDAD_SECCIÓN_UBIC!$BM190&lt;&gt;0),[4]PDI_DES__SUBUNIDAD_SECCIÓN_UBIC!$BM190,""),IF($A192="TOTAL",SUM(INDIRECT("AM4:AM"&amp;ROW()-1)),""))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IF(AND($A192&lt;&gt;"",$A192&lt;&gt;"TOTAL"),IF(AND([4]PDI_DES__SUBUNIDAD_SECCIÓN_UBIC!$BP190&lt;&gt;"",[4]PDI_DES__SUBUNIDAD_SECCIÓN_UBIC!$BP190&lt;&gt;0),[4]PDI_DES__SUBUNIDAD_SECCIÓN_UBIC!$BP190,""),IF($A192="TOTAL",SUM(INDIRECT("AO4:AO"&amp;ROW()-1)),""))</f>
        <v/>
      </c>
      <c r="AP192" s="6" t="str">
        <f ca="1">IF(AND($A192&lt;&gt;"",$A192&lt;&gt;"TOTAL"),IF(AND([4]PDI_DES__SUBUNIDAD_SECCIÓN_UBIC!$BR190&lt;&gt;"",[4]PDI_DES__SUBUNIDAD_SECCIÓN_UBIC!$BR190&lt;&gt;0),[4]PDI_DES__SUBUNIDAD_SECCIÓN_UBIC!$BR190,""),IF($A192="TOTAL",SUM(INDIRECT("AP4:AP"&amp;ROW()-1)),""))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IF(AND($A192&lt;&gt;"",$A192&lt;&gt;"TOTAL"),IF(AND([4]PDI_DES__SUBUNIDAD_SECCIÓN_UBIC!$BU190&lt;&gt;"",[4]PDI_DES__SUBUNIDAD_SECCIÓN_UBIC!$BU190&lt;&gt;0),[4]PDI_DES__SUBUNIDAD_SECCIÓN_UBIC!$BU190,""),IF($A192="TOTAL",SUM(INDIRECT("AR4:AR"&amp;ROW()-1)),""))</f>
        <v/>
      </c>
      <c r="AS192" s="6" t="str">
        <f ca="1">IF(AND($A192&lt;&gt;"",$A192&lt;&gt;"TOTAL"),IF(AND([4]PDI_DES__SUBUNIDAD_SECCIÓN_UBIC!$BW190&lt;&gt;"",[4]PDI_DES__SUBUNIDAD_SECCIÓN_UBIC!$BW190&lt;&gt;0),[4]PDI_DES__SUBUNIDAD_SECCIÓN_UBIC!$BW190,""),IF($A192="TOTAL",SUM(INDIRECT("AS4:AS"&amp;ROW()-1)),""))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IF(AND($A192&lt;&gt;"",$A192&lt;&gt;"TOTAL"),IF(AND([4]PDI_DES__SUBUNIDAD_SECCIÓN_UBIC!$BZ190&lt;&gt;"",[4]PDI_DES__SUBUNIDAD_SECCIÓN_UBIC!$BZ190&lt;&gt;0),[4]PDI_DES__SUBUNIDAD_SECCIÓN_UBIC!$BZ190,""),IF($A192="TOTAL",SUM(INDIRECT("AU4:AU"&amp;ROW()-1)),""))</f>
        <v/>
      </c>
      <c r="AV192" s="6" t="str">
        <f ca="1">IF(AND($A192&lt;&gt;"",$A192&lt;&gt;"TOTAL"),IF(AND([4]PDI_DES__SUBUNIDAD_SECCIÓN_UBIC!$CB190&lt;&gt;"",[4]PDI_DES__SUBUNIDAD_SECCIÓN_UBIC!$CB190&lt;&gt;0),[4]PDI_DES__SUBUNIDAD_SECCIÓN_UBIC!$CB190,""),IF($A192="TOTAL",SUM(INDIRECT("AV4:AV"&amp;ROW()-1)),""))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IF(AND($A192&lt;&gt;"",$A192&lt;&gt;"TOTAL"),IF(AND([4]PDI_DES__SUBUNIDAD_SECCIÓN_UBIC!$CE190&lt;&gt;"",[4]PDI_DES__SUBUNIDAD_SECCIÓN_UBIC!$CE190&lt;&gt;0),[4]PDI_DES__SUBUNIDAD_SECCIÓN_UBIC!$CE190,""),IF($A192="TOTAL",SUM(INDIRECT("AX4:AX"&amp;ROW()-1)),""))</f>
        <v/>
      </c>
      <c r="AY192" s="6" t="str">
        <f ca="1">IF(AND($A192&lt;&gt;"",$A192&lt;&gt;"TOTAL"),IF(AND([4]PDI_DES__SUBUNIDAD_SECCIÓN_UBIC!$CG190&lt;&gt;"",[4]PDI_DES__SUBUNIDAD_SECCIÓN_UBIC!$CG190&lt;&gt;0),[4]PDI_DES__SUBUNIDAD_SECCIÓN_UBIC!$CG190,""),IF($A192="TOTAL",SUM(INDIRECT("AY4:AY"&amp;ROW()-1)),""))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IF(AND($A192&lt;&gt;"",$A192&lt;&gt;"TOTAL"),IF(AND([4]PDI_DES__SUBUNIDAD_SECCIÓN_UBIC!$CJ190&lt;&gt;"",[4]PDI_DES__SUBUNIDAD_SECCIÓN_UBIC!$CJ190&lt;&gt;0),[4]PDI_DES__SUBUNIDAD_SECCIÓN_UBIC!$CJ190,""),IF($A192="TOTAL",SUM(INDIRECT("BA4:BA"&amp;ROW()-1)),""))</f>
        <v/>
      </c>
      <c r="BB192" s="6" t="str">
        <f ca="1">IF(AND($A192&lt;&gt;"",$A192&lt;&gt;"TOTAL"),IF(AND([4]PDI_DES__SUBUNIDAD_SECCIÓN_UBIC!$CL190&lt;&gt;"",[4]PDI_DES__SUBUNIDAD_SECCIÓN_UBIC!$CL190&lt;&gt;0),[4]PDI_DES__SUBUNIDAD_SECCIÓN_UBIC!$CL190,""),IF($A192="TOTAL",SUM(INDIRECT("BB4:BB"&amp;ROW()-1)),""))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IF(AND($A192&lt;&gt;"",$A192&lt;&gt;"TOTAL"),IF(AND([4]PDI_DES__SUBUNIDAD_SECCIÓN_UBIC!$CO190&lt;&gt;"",[4]PDI_DES__SUBUNIDAD_SECCIÓN_UBIC!$CO190&lt;&gt;0),[4]PDI_DES__SUBUNIDAD_SECCIÓN_UBIC!$CO190,""),IF($A192="TOTAL",SUM(INDIRECT("BD4:BD"&amp;ROW()-1)),""))</f>
        <v/>
      </c>
      <c r="BE192" s="6" t="str">
        <f ca="1">IF(AND($A192&lt;&gt;"",$A192&lt;&gt;"TOTAL"),IF(AND([4]PDI_DES__SUBUNIDAD_SECCIÓN_UBIC!$CQ190&lt;&gt;"",[4]PDI_DES__SUBUNIDAD_SECCIÓN_UBIC!$CQ190&lt;&gt;0),[4]PDI_DES__SUBUNIDAD_SECCIÓN_UBIC!$CQ190,""),IF($A192="TOTAL",SUM(INDIRECT("BE4:BE"&amp;ROW()-1)),""))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IF([4]PDI_DES__SUBUNIDAD_SECCIÓN_UBIC!$B191&lt;&gt;"",[4]PDI_DES__SUBUNIDAD_SECCIÓN_UBIC!$B191,IF(AND([4]PDI_DES__SUBUNIDAD_SECCIÓN_UBIC!$B191="",[4]PDI_DES__SUBUNIDAD_SECCIÓN_UBIC!$B192="",[4]PDI_DES__SUBUNIDAD_SECCIÓN_UBIC!$B190=""),"","TOTAL"))</f>
        <v/>
      </c>
      <c r="B193" s="6" t="str">
        <f ca="1">IF(AND($A193&lt;&gt;"",$A193&lt;&gt;"TOTAL"),IF(AND([4]PDI_DES__SUBUNIDAD_SECCIÓN_UBIC!$C191&lt;&gt;"",[4]PDI_DES__SUBUNIDAD_SECCIÓN_UBIC!$C191&lt;&gt;0),[4]PDI_DES__SUBUNIDAD_SECCIÓN_UBIC!$C191,""),IF($A193="TOTAL",SUM(INDIRECT("B4:B"&amp;ROW()-1)),""))</f>
        <v/>
      </c>
      <c r="C193" s="6" t="str">
        <f ca="1">IF(AND($A193&lt;&gt;"",$A193&lt;&gt;"TOTAL"),IF(AND([4]PDI_DES__SUBUNIDAD_SECCIÓN_UBIC!$E191&lt;&gt;"",[4]PDI_DES__SUBUNIDAD_SECCIÓN_UBIC!$E191&lt;&gt;0),[4]PDI_DES__SUBUNIDAD_SECCIÓN_UBIC!$E191,""),IF($A193="TOTAL",SUM(INDIRECT("C4:C"&amp;ROW()-1)),""))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IF(AND($A193&lt;&gt;"",$A193&lt;&gt;"TOTAL"),IF(AND([4]PDI_DES__SUBUNIDAD_SECCIÓN_UBIC!$H191&lt;&gt;"",[4]PDI_DES__SUBUNIDAD_SECCIÓN_UBIC!$H191&lt;&gt;0),[4]PDI_DES__SUBUNIDAD_SECCIÓN_UBIC!$H191,""),IF($A193="TOTAL",SUM(INDIRECT("E4:E"&amp;ROW()-1)),""))</f>
        <v/>
      </c>
      <c r="F193" s="6" t="str">
        <f ca="1">IF(AND($A193&lt;&gt;"",$A193&lt;&gt;"TOTAL"),IF(AND([4]PDI_DES__SUBUNIDAD_SECCIÓN_UBIC!$J191&lt;&gt;"",[4]PDI_DES__SUBUNIDAD_SECCIÓN_UBIC!$J191&lt;&gt;0),[4]PDI_DES__SUBUNIDAD_SECCIÓN_UBIC!$J191,""),IF($A193="TOTAL",SUM(INDIRECT("F4:F"&amp;ROW()-1)),""))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IF(AND($A193&lt;&gt;"",$A193&lt;&gt;"TOTAL"),IF(AND([4]PDI_DES__SUBUNIDAD_SECCIÓN_UBIC!$M191&lt;&gt;"",[4]PDI_DES__SUBUNIDAD_SECCIÓN_UBIC!$M191&lt;&gt;0),[4]PDI_DES__SUBUNIDAD_SECCIÓN_UBIC!$M191,""),IF($A193="TOTAL",SUM(INDIRECT("H4:H"&amp;ROW()-1)),""))</f>
        <v/>
      </c>
      <c r="I193" s="6" t="str">
        <f ca="1">IF(AND($A193&lt;&gt;"",$A193&lt;&gt;"TOTAL"),IF(AND([4]PDI_DES__SUBUNIDAD_SECCIÓN_UBIC!$O191&lt;&gt;"",[4]PDI_DES__SUBUNIDAD_SECCIÓN_UBIC!$O191&lt;&gt;0),[4]PDI_DES__SUBUNIDAD_SECCIÓN_UBIC!$O191,""),IF($A193="TOTAL",SUM(INDIRECT("I4:I"&amp;ROW()-1)),""))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IF(AND($A193&lt;&gt;"",$A193&lt;&gt;"TOTAL"),IF(AND([4]PDI_DES__SUBUNIDAD_SECCIÓN_UBIC!$R191&lt;&gt;"",[4]PDI_DES__SUBUNIDAD_SECCIÓN_UBIC!$R191&lt;&gt;0),[4]PDI_DES__SUBUNIDAD_SECCIÓN_UBIC!$R191,""),IF($A193="TOTAL",SUM(INDIRECT("K4:K"&amp;ROW()-1)),""))</f>
        <v/>
      </c>
      <c r="L193" s="6" t="str">
        <f ca="1">IF(AND($A193&lt;&gt;"",$A193&lt;&gt;"TOTAL"),IF(AND([4]PDI_DES__SUBUNIDAD_SECCIÓN_UBIC!$T191&lt;&gt;"",[4]PDI_DES__SUBUNIDAD_SECCIÓN_UBIC!$T191&lt;&gt;0),[4]PDI_DES__SUBUNIDAD_SECCIÓN_UBIC!$T191,""),IF($A193="TOTAL",SUM(INDIRECT("L4:L"&amp;ROW()-1)),""))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IF(AND($A193&lt;&gt;"",$A193&lt;&gt;"TOTAL"),IF(AND([4]PDI_DES__SUBUNIDAD_SECCIÓN_UBIC!$W191&lt;&gt;"",[4]PDI_DES__SUBUNIDAD_SECCIÓN_UBIC!$W191&lt;&gt;0),[4]PDI_DES__SUBUNIDAD_SECCIÓN_UBIC!$W191,""),IF($A193="TOTAL",SUM(INDIRECT("N4:N"&amp;ROW()-1)),""))</f>
        <v/>
      </c>
      <c r="O193" s="6" t="str">
        <f ca="1">IF(AND($A193&lt;&gt;"",$A193&lt;&gt;"TOTAL"),IF(AND([4]PDI_DES__SUBUNIDAD_SECCIÓN_UBIC!$Y191&lt;&gt;"",[4]PDI_DES__SUBUNIDAD_SECCIÓN_UBIC!$Y191&lt;&gt;0),[4]PDI_DES__SUBUNIDAD_SECCIÓN_UBIC!$Y191,""),IF($A193="TOTAL",SUM(INDIRECT("O4:O"&amp;ROW()-1)),""))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IF(AND($A193&lt;&gt;"",$A193&lt;&gt;"TOTAL"),IF(AND([4]PDI_DES__SUBUNIDAD_SECCIÓN_UBIC!$AB191&lt;&gt;"",[4]PDI_DES__SUBUNIDAD_SECCIÓN_UBIC!$AB191&lt;&gt;0),[4]PDI_DES__SUBUNIDAD_SECCIÓN_UBIC!$AB191,""),IF($A193="TOTAL",SUM(INDIRECT("Q4:Q"&amp;ROW()-1)),""))</f>
        <v/>
      </c>
      <c r="R193" s="6" t="str">
        <f ca="1">IF(AND($A193&lt;&gt;"",$A193&lt;&gt;"TOTAL"),IF(AND([4]PDI_DES__SUBUNIDAD_SECCIÓN_UBIC!$AD191&lt;&gt;"",[4]PDI_DES__SUBUNIDAD_SECCIÓN_UBIC!$AD191&lt;&gt;0),[4]PDI_DES__SUBUNIDAD_SECCIÓN_UBIC!$AD191,""),IF($A193="TOTAL",SUM(INDIRECT("R4:R"&amp;ROW()-1)),""))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IF(AND($A193&lt;&gt;"",$A193&lt;&gt;"TOTAL"),IF(AND([4]PDI_DES__SUBUNIDAD_SECCIÓN_UBIC!$AG191&lt;&gt;"",[4]PDI_DES__SUBUNIDAD_SECCIÓN_UBIC!$AG191&lt;&gt;0),[4]PDI_DES__SUBUNIDAD_SECCIÓN_UBIC!$AG191,""),IF($A193="TOTAL",SUM(INDIRECT("T4:T"&amp;ROW()-1)),""))</f>
        <v/>
      </c>
      <c r="U193" s="6" t="str">
        <f ca="1">IF(AND($A193&lt;&gt;"",$A193&lt;&gt;"TOTAL"),IF(AND([4]PDI_DES__SUBUNIDAD_SECCIÓN_UBIC!$AI191&lt;&gt;"",[4]PDI_DES__SUBUNIDAD_SECCIÓN_UBIC!$AI191&lt;&gt;0),[4]PDI_DES__SUBUNIDAD_SECCIÓN_UBIC!$AI191,""),IF($A193="TOTAL",SUM(INDIRECT("U4:U"&amp;ROW()-1)),""))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IF(AND($A193&lt;&gt;"",$A193&lt;&gt;"TOTAL"),IF(AND([4]PDI_DES__SUBUNIDAD_SECCIÓN_UBIC!$AL191&lt;&gt;"",[4]PDI_DES__SUBUNIDAD_SECCIÓN_UBIC!$AL191&lt;&gt;0),[4]PDI_DES__SUBUNIDAD_SECCIÓN_UBIC!$AL191,""),IF($A193="TOTAL",SUM(INDIRECT("W4:W"&amp;ROW()-1)),""))</f>
        <v/>
      </c>
      <c r="X193" s="6" t="str">
        <f ca="1">IF(AND($A193&lt;&gt;"",$A193&lt;&gt;"TOTAL"),IF(AND([4]PDI_DES__SUBUNIDAD_SECCIÓN_UBIC!$AN191&lt;&gt;"",[4]PDI_DES__SUBUNIDAD_SECCIÓN_UBIC!$AN191&lt;&gt;0),[4]PDI_DES__SUBUNIDAD_SECCIÓN_UBIC!$AN191,""),IF($A193="TOTAL",SUM(INDIRECT("X4:X"&amp;ROW()-1)),""))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IF(AND($A193&lt;&gt;"",$A193&lt;&gt;"TOTAL"),IF(AND([4]PDI_DES__SUBUNIDAD_SECCIÓN_UBIC!$AQ191&lt;&gt;"",[4]PDI_DES__SUBUNIDAD_SECCIÓN_UBIC!$AQ191&lt;&gt;0),[4]PDI_DES__SUBUNIDAD_SECCIÓN_UBIC!$AQ191,""),IF($A193="TOTAL",SUM(INDIRECT("Z4:Z"&amp;ROW()-1)),""))</f>
        <v/>
      </c>
      <c r="AA193" s="6" t="str">
        <f ca="1">IF(AND($A193&lt;&gt;"",$A193&lt;&gt;"TOTAL"),IF(AND([4]PDI_DES__SUBUNIDAD_SECCIÓN_UBIC!$AS191&lt;&gt;"",[4]PDI_DES__SUBUNIDAD_SECCIÓN_UBIC!$AS191&lt;&gt;0),[4]PDI_DES__SUBUNIDAD_SECCIÓN_UBIC!$AS191,""),IF($A193="TOTAL",SUM(INDIRECT("AA4:AA"&amp;ROW()-1)),""))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IF(AND($A193&lt;&gt;"",$A193&lt;&gt;"TOTAL"),IF(AND([4]PDI_DES__SUBUNIDAD_SECCIÓN_UBIC!$AV191&lt;&gt;"",[4]PDI_DES__SUBUNIDAD_SECCIÓN_UBIC!$AV191&lt;&gt;0),[4]PDI_DES__SUBUNIDAD_SECCIÓN_UBIC!$AV191,""),IF($A193="TOTAL",SUM(INDIRECT("AC4:AC"&amp;ROW()-1)),""))</f>
        <v/>
      </c>
      <c r="AD193" s="6" t="str">
        <f ca="1">IF(AND($A193&lt;&gt;"",$A193&lt;&gt;"TOTAL"),IF(AND([4]PDI_DES__SUBUNIDAD_SECCIÓN_UBIC!$AX191&lt;&gt;"",[4]PDI_DES__SUBUNIDAD_SECCIÓN_UBIC!$AX191&lt;&gt;0),[4]PDI_DES__SUBUNIDAD_SECCIÓN_UBIC!$AX191,""),IF($A193="TOTAL",SUM(INDIRECT("AD4:AD"&amp;ROW()-1)),""))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IF(AND($A193&lt;&gt;"",$A193&lt;&gt;"TOTAL"),IF(AND([4]PDI_DES__SUBUNIDAD_SECCIÓN_UBIC!$BA191&lt;&gt;"",[4]PDI_DES__SUBUNIDAD_SECCIÓN_UBIC!$BA191&lt;&gt;0),[4]PDI_DES__SUBUNIDAD_SECCIÓN_UBIC!$BA191,""),IF($A193="TOTAL",SUM(INDIRECT("AF4:AF"&amp;ROW()-1)),""))</f>
        <v/>
      </c>
      <c r="AG193" s="6" t="str">
        <f ca="1">IF(AND($A193&lt;&gt;"",$A193&lt;&gt;"TOTAL"),IF(AND([4]PDI_DES__SUBUNIDAD_SECCIÓN_UBIC!$BC191&lt;&gt;"",[4]PDI_DES__SUBUNIDAD_SECCIÓN_UBIC!$BC191&lt;&gt;0),[4]PDI_DES__SUBUNIDAD_SECCIÓN_UBIC!$BC191,""),IF($A193="TOTAL",SUM(INDIRECT("AG4:AG"&amp;ROW()-1)),""))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IF(AND($A193&lt;&gt;"",$A193&lt;&gt;"TOTAL"),IF(AND([4]PDI_DES__SUBUNIDAD_SECCIÓN_UBIC!$BF191&lt;&gt;"",[4]PDI_DES__SUBUNIDAD_SECCIÓN_UBIC!$BF191&lt;&gt;0),[4]PDI_DES__SUBUNIDAD_SECCIÓN_UBIC!$BF191,""),IF($A193="TOTAL",SUM(INDIRECT("AI4:AI"&amp;ROW()-1)),""))</f>
        <v/>
      </c>
      <c r="AJ193" s="6" t="str">
        <f ca="1">IF(AND($A193&lt;&gt;"",$A193&lt;&gt;"TOTAL"),IF(AND([4]PDI_DES__SUBUNIDAD_SECCIÓN_UBIC!$BH191&lt;&gt;"",[4]PDI_DES__SUBUNIDAD_SECCIÓN_UBIC!$BH191&lt;&gt;0),[4]PDI_DES__SUBUNIDAD_SECCIÓN_UBIC!$BH191,""),IF($A193="TOTAL",SUM(INDIRECT("AJ4:AJ"&amp;ROW()-1)),""))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IF(AND($A193&lt;&gt;"",$A193&lt;&gt;"TOTAL"),IF(AND([4]PDI_DES__SUBUNIDAD_SECCIÓN_UBIC!$BK191&lt;&gt;"",[4]PDI_DES__SUBUNIDAD_SECCIÓN_UBIC!$BK191&lt;&gt;0),[4]PDI_DES__SUBUNIDAD_SECCIÓN_UBIC!$BK191,""),IF($A193="TOTAL",SUM(INDIRECT("AL4:AL"&amp;ROW()-1)),""))</f>
        <v/>
      </c>
      <c r="AM193" s="6" t="str">
        <f ca="1">IF(AND($A193&lt;&gt;"",$A193&lt;&gt;"TOTAL"),IF(AND([4]PDI_DES__SUBUNIDAD_SECCIÓN_UBIC!$BM191&lt;&gt;"",[4]PDI_DES__SUBUNIDAD_SECCIÓN_UBIC!$BM191&lt;&gt;0),[4]PDI_DES__SUBUNIDAD_SECCIÓN_UBIC!$BM191,""),IF($A193="TOTAL",SUM(INDIRECT("AM4:AM"&amp;ROW()-1)),""))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IF(AND($A193&lt;&gt;"",$A193&lt;&gt;"TOTAL"),IF(AND([4]PDI_DES__SUBUNIDAD_SECCIÓN_UBIC!$BP191&lt;&gt;"",[4]PDI_DES__SUBUNIDAD_SECCIÓN_UBIC!$BP191&lt;&gt;0),[4]PDI_DES__SUBUNIDAD_SECCIÓN_UBIC!$BP191,""),IF($A193="TOTAL",SUM(INDIRECT("AO4:AO"&amp;ROW()-1)),""))</f>
        <v/>
      </c>
      <c r="AP193" s="6" t="str">
        <f ca="1">IF(AND($A193&lt;&gt;"",$A193&lt;&gt;"TOTAL"),IF(AND([4]PDI_DES__SUBUNIDAD_SECCIÓN_UBIC!$BR191&lt;&gt;"",[4]PDI_DES__SUBUNIDAD_SECCIÓN_UBIC!$BR191&lt;&gt;0),[4]PDI_DES__SUBUNIDAD_SECCIÓN_UBIC!$BR191,""),IF($A193="TOTAL",SUM(INDIRECT("AP4:AP"&amp;ROW()-1)),""))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IF(AND($A193&lt;&gt;"",$A193&lt;&gt;"TOTAL"),IF(AND([4]PDI_DES__SUBUNIDAD_SECCIÓN_UBIC!$BU191&lt;&gt;"",[4]PDI_DES__SUBUNIDAD_SECCIÓN_UBIC!$BU191&lt;&gt;0),[4]PDI_DES__SUBUNIDAD_SECCIÓN_UBIC!$BU191,""),IF($A193="TOTAL",SUM(INDIRECT("AR4:AR"&amp;ROW()-1)),""))</f>
        <v/>
      </c>
      <c r="AS193" s="6" t="str">
        <f ca="1">IF(AND($A193&lt;&gt;"",$A193&lt;&gt;"TOTAL"),IF(AND([4]PDI_DES__SUBUNIDAD_SECCIÓN_UBIC!$BW191&lt;&gt;"",[4]PDI_DES__SUBUNIDAD_SECCIÓN_UBIC!$BW191&lt;&gt;0),[4]PDI_DES__SUBUNIDAD_SECCIÓN_UBIC!$BW191,""),IF($A193="TOTAL",SUM(INDIRECT("AS4:AS"&amp;ROW()-1)),""))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IF(AND($A193&lt;&gt;"",$A193&lt;&gt;"TOTAL"),IF(AND([4]PDI_DES__SUBUNIDAD_SECCIÓN_UBIC!$BZ191&lt;&gt;"",[4]PDI_DES__SUBUNIDAD_SECCIÓN_UBIC!$BZ191&lt;&gt;0),[4]PDI_DES__SUBUNIDAD_SECCIÓN_UBIC!$BZ191,""),IF($A193="TOTAL",SUM(INDIRECT("AU4:AU"&amp;ROW()-1)),""))</f>
        <v/>
      </c>
      <c r="AV193" s="6" t="str">
        <f ca="1">IF(AND($A193&lt;&gt;"",$A193&lt;&gt;"TOTAL"),IF(AND([4]PDI_DES__SUBUNIDAD_SECCIÓN_UBIC!$CB191&lt;&gt;"",[4]PDI_DES__SUBUNIDAD_SECCIÓN_UBIC!$CB191&lt;&gt;0),[4]PDI_DES__SUBUNIDAD_SECCIÓN_UBIC!$CB191,""),IF($A193="TOTAL",SUM(INDIRECT("AV4:AV"&amp;ROW()-1)),""))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IF(AND($A193&lt;&gt;"",$A193&lt;&gt;"TOTAL"),IF(AND([4]PDI_DES__SUBUNIDAD_SECCIÓN_UBIC!$CE191&lt;&gt;"",[4]PDI_DES__SUBUNIDAD_SECCIÓN_UBIC!$CE191&lt;&gt;0),[4]PDI_DES__SUBUNIDAD_SECCIÓN_UBIC!$CE191,""),IF($A193="TOTAL",SUM(INDIRECT("AX4:AX"&amp;ROW()-1)),""))</f>
        <v/>
      </c>
      <c r="AY193" s="6" t="str">
        <f ca="1">IF(AND($A193&lt;&gt;"",$A193&lt;&gt;"TOTAL"),IF(AND([4]PDI_DES__SUBUNIDAD_SECCIÓN_UBIC!$CG191&lt;&gt;"",[4]PDI_DES__SUBUNIDAD_SECCIÓN_UBIC!$CG191&lt;&gt;0),[4]PDI_DES__SUBUNIDAD_SECCIÓN_UBIC!$CG191,""),IF($A193="TOTAL",SUM(INDIRECT("AY4:AY"&amp;ROW()-1)),""))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IF(AND($A193&lt;&gt;"",$A193&lt;&gt;"TOTAL"),IF(AND([4]PDI_DES__SUBUNIDAD_SECCIÓN_UBIC!$CJ191&lt;&gt;"",[4]PDI_DES__SUBUNIDAD_SECCIÓN_UBIC!$CJ191&lt;&gt;0),[4]PDI_DES__SUBUNIDAD_SECCIÓN_UBIC!$CJ191,""),IF($A193="TOTAL",SUM(INDIRECT("BA4:BA"&amp;ROW()-1)),""))</f>
        <v/>
      </c>
      <c r="BB193" s="6" t="str">
        <f ca="1">IF(AND($A193&lt;&gt;"",$A193&lt;&gt;"TOTAL"),IF(AND([4]PDI_DES__SUBUNIDAD_SECCIÓN_UBIC!$CL191&lt;&gt;"",[4]PDI_DES__SUBUNIDAD_SECCIÓN_UBIC!$CL191&lt;&gt;0),[4]PDI_DES__SUBUNIDAD_SECCIÓN_UBIC!$CL191,""),IF($A193="TOTAL",SUM(INDIRECT("BB4:BB"&amp;ROW()-1)),""))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IF(AND($A193&lt;&gt;"",$A193&lt;&gt;"TOTAL"),IF(AND([4]PDI_DES__SUBUNIDAD_SECCIÓN_UBIC!$CO191&lt;&gt;"",[4]PDI_DES__SUBUNIDAD_SECCIÓN_UBIC!$CO191&lt;&gt;0),[4]PDI_DES__SUBUNIDAD_SECCIÓN_UBIC!$CO191,""),IF($A193="TOTAL",SUM(INDIRECT("BD4:BD"&amp;ROW()-1)),""))</f>
        <v/>
      </c>
      <c r="BE193" s="6" t="str">
        <f ca="1">IF(AND($A193&lt;&gt;"",$A193&lt;&gt;"TOTAL"),IF(AND([4]PDI_DES__SUBUNIDAD_SECCIÓN_UBIC!$CQ191&lt;&gt;"",[4]PDI_DES__SUBUNIDAD_SECCIÓN_UBIC!$CQ191&lt;&gt;0),[4]PDI_DES__SUBUNIDAD_SECCIÓN_UBIC!$CQ191,""),IF($A193="TOTAL",SUM(INDIRECT("BE4:BE"&amp;ROW()-1)),""))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IF([4]PDI_DES__SUBUNIDAD_SECCIÓN_UBIC!$B192&lt;&gt;"",[4]PDI_DES__SUBUNIDAD_SECCIÓN_UBIC!$B192,IF(AND([4]PDI_DES__SUBUNIDAD_SECCIÓN_UBIC!$B192="",[4]PDI_DES__SUBUNIDAD_SECCIÓN_UBIC!$B193="",[4]PDI_DES__SUBUNIDAD_SECCIÓN_UBIC!$B191=""),"","TOTAL"))</f>
        <v/>
      </c>
      <c r="B194" s="6" t="str">
        <f ca="1">IF(AND($A194&lt;&gt;"",$A194&lt;&gt;"TOTAL"),IF(AND([4]PDI_DES__SUBUNIDAD_SECCIÓN_UBIC!$C192&lt;&gt;"",[4]PDI_DES__SUBUNIDAD_SECCIÓN_UBIC!$C192&lt;&gt;0),[4]PDI_DES__SUBUNIDAD_SECCIÓN_UBIC!$C192,""),IF($A194="TOTAL",SUM(INDIRECT("B4:B"&amp;ROW()-1)),""))</f>
        <v/>
      </c>
      <c r="C194" s="6" t="str">
        <f ca="1">IF(AND($A194&lt;&gt;"",$A194&lt;&gt;"TOTAL"),IF(AND([4]PDI_DES__SUBUNIDAD_SECCIÓN_UBIC!$E192&lt;&gt;"",[4]PDI_DES__SUBUNIDAD_SECCIÓN_UBIC!$E192&lt;&gt;0),[4]PDI_DES__SUBUNIDAD_SECCIÓN_UBIC!$E192,""),IF($A194="TOTAL",SUM(INDIRECT("C4:C"&amp;ROW()-1)),""))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IF(AND($A194&lt;&gt;"",$A194&lt;&gt;"TOTAL"),IF(AND([4]PDI_DES__SUBUNIDAD_SECCIÓN_UBIC!$H192&lt;&gt;"",[4]PDI_DES__SUBUNIDAD_SECCIÓN_UBIC!$H192&lt;&gt;0),[4]PDI_DES__SUBUNIDAD_SECCIÓN_UBIC!$H192,""),IF($A194="TOTAL",SUM(INDIRECT("E4:E"&amp;ROW()-1)),""))</f>
        <v/>
      </c>
      <c r="F194" s="6" t="str">
        <f ca="1">IF(AND($A194&lt;&gt;"",$A194&lt;&gt;"TOTAL"),IF(AND([4]PDI_DES__SUBUNIDAD_SECCIÓN_UBIC!$J192&lt;&gt;"",[4]PDI_DES__SUBUNIDAD_SECCIÓN_UBIC!$J192&lt;&gt;0),[4]PDI_DES__SUBUNIDAD_SECCIÓN_UBIC!$J192,""),IF($A194="TOTAL",SUM(INDIRECT("F4:F"&amp;ROW()-1)),""))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IF(AND($A194&lt;&gt;"",$A194&lt;&gt;"TOTAL"),IF(AND([4]PDI_DES__SUBUNIDAD_SECCIÓN_UBIC!$M192&lt;&gt;"",[4]PDI_DES__SUBUNIDAD_SECCIÓN_UBIC!$M192&lt;&gt;0),[4]PDI_DES__SUBUNIDAD_SECCIÓN_UBIC!$M192,""),IF($A194="TOTAL",SUM(INDIRECT("H4:H"&amp;ROW()-1)),""))</f>
        <v/>
      </c>
      <c r="I194" s="6" t="str">
        <f ca="1">IF(AND($A194&lt;&gt;"",$A194&lt;&gt;"TOTAL"),IF(AND([4]PDI_DES__SUBUNIDAD_SECCIÓN_UBIC!$O192&lt;&gt;"",[4]PDI_DES__SUBUNIDAD_SECCIÓN_UBIC!$O192&lt;&gt;0),[4]PDI_DES__SUBUNIDAD_SECCIÓN_UBIC!$O192,""),IF($A194="TOTAL",SUM(INDIRECT("I4:I"&amp;ROW()-1)),""))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IF(AND($A194&lt;&gt;"",$A194&lt;&gt;"TOTAL"),IF(AND([4]PDI_DES__SUBUNIDAD_SECCIÓN_UBIC!$R192&lt;&gt;"",[4]PDI_DES__SUBUNIDAD_SECCIÓN_UBIC!$R192&lt;&gt;0),[4]PDI_DES__SUBUNIDAD_SECCIÓN_UBIC!$R192,""),IF($A194="TOTAL",SUM(INDIRECT("K4:K"&amp;ROW()-1)),""))</f>
        <v/>
      </c>
      <c r="L194" s="6" t="str">
        <f ca="1">IF(AND($A194&lt;&gt;"",$A194&lt;&gt;"TOTAL"),IF(AND([4]PDI_DES__SUBUNIDAD_SECCIÓN_UBIC!$T192&lt;&gt;"",[4]PDI_DES__SUBUNIDAD_SECCIÓN_UBIC!$T192&lt;&gt;0),[4]PDI_DES__SUBUNIDAD_SECCIÓN_UBIC!$T192,""),IF($A194="TOTAL",SUM(INDIRECT("L4:L"&amp;ROW()-1)),""))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IF(AND($A194&lt;&gt;"",$A194&lt;&gt;"TOTAL"),IF(AND([4]PDI_DES__SUBUNIDAD_SECCIÓN_UBIC!$W192&lt;&gt;"",[4]PDI_DES__SUBUNIDAD_SECCIÓN_UBIC!$W192&lt;&gt;0),[4]PDI_DES__SUBUNIDAD_SECCIÓN_UBIC!$W192,""),IF($A194="TOTAL",SUM(INDIRECT("N4:N"&amp;ROW()-1)),""))</f>
        <v/>
      </c>
      <c r="O194" s="6" t="str">
        <f ca="1">IF(AND($A194&lt;&gt;"",$A194&lt;&gt;"TOTAL"),IF(AND([4]PDI_DES__SUBUNIDAD_SECCIÓN_UBIC!$Y192&lt;&gt;"",[4]PDI_DES__SUBUNIDAD_SECCIÓN_UBIC!$Y192&lt;&gt;0),[4]PDI_DES__SUBUNIDAD_SECCIÓN_UBIC!$Y192,""),IF($A194="TOTAL",SUM(INDIRECT("O4:O"&amp;ROW()-1)),""))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IF(AND($A194&lt;&gt;"",$A194&lt;&gt;"TOTAL"),IF(AND([4]PDI_DES__SUBUNIDAD_SECCIÓN_UBIC!$AB192&lt;&gt;"",[4]PDI_DES__SUBUNIDAD_SECCIÓN_UBIC!$AB192&lt;&gt;0),[4]PDI_DES__SUBUNIDAD_SECCIÓN_UBIC!$AB192,""),IF($A194="TOTAL",SUM(INDIRECT("Q4:Q"&amp;ROW()-1)),""))</f>
        <v/>
      </c>
      <c r="R194" s="6" t="str">
        <f ca="1">IF(AND($A194&lt;&gt;"",$A194&lt;&gt;"TOTAL"),IF(AND([4]PDI_DES__SUBUNIDAD_SECCIÓN_UBIC!$AD192&lt;&gt;"",[4]PDI_DES__SUBUNIDAD_SECCIÓN_UBIC!$AD192&lt;&gt;0),[4]PDI_DES__SUBUNIDAD_SECCIÓN_UBIC!$AD192,""),IF($A194="TOTAL",SUM(INDIRECT("R4:R"&amp;ROW()-1)),""))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IF(AND($A194&lt;&gt;"",$A194&lt;&gt;"TOTAL"),IF(AND([4]PDI_DES__SUBUNIDAD_SECCIÓN_UBIC!$AG192&lt;&gt;"",[4]PDI_DES__SUBUNIDAD_SECCIÓN_UBIC!$AG192&lt;&gt;0),[4]PDI_DES__SUBUNIDAD_SECCIÓN_UBIC!$AG192,""),IF($A194="TOTAL",SUM(INDIRECT("T4:T"&amp;ROW()-1)),""))</f>
        <v/>
      </c>
      <c r="U194" s="6" t="str">
        <f ca="1">IF(AND($A194&lt;&gt;"",$A194&lt;&gt;"TOTAL"),IF(AND([4]PDI_DES__SUBUNIDAD_SECCIÓN_UBIC!$AI192&lt;&gt;"",[4]PDI_DES__SUBUNIDAD_SECCIÓN_UBIC!$AI192&lt;&gt;0),[4]PDI_DES__SUBUNIDAD_SECCIÓN_UBIC!$AI192,""),IF($A194="TOTAL",SUM(INDIRECT("U4:U"&amp;ROW()-1)),""))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IF(AND($A194&lt;&gt;"",$A194&lt;&gt;"TOTAL"),IF(AND([4]PDI_DES__SUBUNIDAD_SECCIÓN_UBIC!$AL192&lt;&gt;"",[4]PDI_DES__SUBUNIDAD_SECCIÓN_UBIC!$AL192&lt;&gt;0),[4]PDI_DES__SUBUNIDAD_SECCIÓN_UBIC!$AL192,""),IF($A194="TOTAL",SUM(INDIRECT("W4:W"&amp;ROW()-1)),""))</f>
        <v/>
      </c>
      <c r="X194" s="6" t="str">
        <f ca="1">IF(AND($A194&lt;&gt;"",$A194&lt;&gt;"TOTAL"),IF(AND([4]PDI_DES__SUBUNIDAD_SECCIÓN_UBIC!$AN192&lt;&gt;"",[4]PDI_DES__SUBUNIDAD_SECCIÓN_UBIC!$AN192&lt;&gt;0),[4]PDI_DES__SUBUNIDAD_SECCIÓN_UBIC!$AN192,""),IF($A194="TOTAL",SUM(INDIRECT("X4:X"&amp;ROW()-1)),""))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IF(AND($A194&lt;&gt;"",$A194&lt;&gt;"TOTAL"),IF(AND([4]PDI_DES__SUBUNIDAD_SECCIÓN_UBIC!$AQ192&lt;&gt;"",[4]PDI_DES__SUBUNIDAD_SECCIÓN_UBIC!$AQ192&lt;&gt;0),[4]PDI_DES__SUBUNIDAD_SECCIÓN_UBIC!$AQ192,""),IF($A194="TOTAL",SUM(INDIRECT("Z4:Z"&amp;ROW()-1)),""))</f>
        <v/>
      </c>
      <c r="AA194" s="6" t="str">
        <f ca="1">IF(AND($A194&lt;&gt;"",$A194&lt;&gt;"TOTAL"),IF(AND([4]PDI_DES__SUBUNIDAD_SECCIÓN_UBIC!$AS192&lt;&gt;"",[4]PDI_DES__SUBUNIDAD_SECCIÓN_UBIC!$AS192&lt;&gt;0),[4]PDI_DES__SUBUNIDAD_SECCIÓN_UBIC!$AS192,""),IF($A194="TOTAL",SUM(INDIRECT("AA4:AA"&amp;ROW()-1)),""))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IF(AND($A194&lt;&gt;"",$A194&lt;&gt;"TOTAL"),IF(AND([4]PDI_DES__SUBUNIDAD_SECCIÓN_UBIC!$AV192&lt;&gt;"",[4]PDI_DES__SUBUNIDAD_SECCIÓN_UBIC!$AV192&lt;&gt;0),[4]PDI_DES__SUBUNIDAD_SECCIÓN_UBIC!$AV192,""),IF($A194="TOTAL",SUM(INDIRECT("AC4:AC"&amp;ROW()-1)),""))</f>
        <v/>
      </c>
      <c r="AD194" s="6" t="str">
        <f ca="1">IF(AND($A194&lt;&gt;"",$A194&lt;&gt;"TOTAL"),IF(AND([4]PDI_DES__SUBUNIDAD_SECCIÓN_UBIC!$AX192&lt;&gt;"",[4]PDI_DES__SUBUNIDAD_SECCIÓN_UBIC!$AX192&lt;&gt;0),[4]PDI_DES__SUBUNIDAD_SECCIÓN_UBIC!$AX192,""),IF($A194="TOTAL",SUM(INDIRECT("AD4:AD"&amp;ROW()-1)),""))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IF(AND($A194&lt;&gt;"",$A194&lt;&gt;"TOTAL"),IF(AND([4]PDI_DES__SUBUNIDAD_SECCIÓN_UBIC!$BA192&lt;&gt;"",[4]PDI_DES__SUBUNIDAD_SECCIÓN_UBIC!$BA192&lt;&gt;0),[4]PDI_DES__SUBUNIDAD_SECCIÓN_UBIC!$BA192,""),IF($A194="TOTAL",SUM(INDIRECT("AF4:AF"&amp;ROW()-1)),""))</f>
        <v/>
      </c>
      <c r="AG194" s="6" t="str">
        <f ca="1">IF(AND($A194&lt;&gt;"",$A194&lt;&gt;"TOTAL"),IF(AND([4]PDI_DES__SUBUNIDAD_SECCIÓN_UBIC!$BC192&lt;&gt;"",[4]PDI_DES__SUBUNIDAD_SECCIÓN_UBIC!$BC192&lt;&gt;0),[4]PDI_DES__SUBUNIDAD_SECCIÓN_UBIC!$BC192,""),IF($A194="TOTAL",SUM(INDIRECT("AG4:AG"&amp;ROW()-1)),""))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IF(AND($A194&lt;&gt;"",$A194&lt;&gt;"TOTAL"),IF(AND([4]PDI_DES__SUBUNIDAD_SECCIÓN_UBIC!$BF192&lt;&gt;"",[4]PDI_DES__SUBUNIDAD_SECCIÓN_UBIC!$BF192&lt;&gt;0),[4]PDI_DES__SUBUNIDAD_SECCIÓN_UBIC!$BF192,""),IF($A194="TOTAL",SUM(INDIRECT("AI4:AI"&amp;ROW()-1)),""))</f>
        <v/>
      </c>
      <c r="AJ194" s="6" t="str">
        <f ca="1">IF(AND($A194&lt;&gt;"",$A194&lt;&gt;"TOTAL"),IF(AND([4]PDI_DES__SUBUNIDAD_SECCIÓN_UBIC!$BH192&lt;&gt;"",[4]PDI_DES__SUBUNIDAD_SECCIÓN_UBIC!$BH192&lt;&gt;0),[4]PDI_DES__SUBUNIDAD_SECCIÓN_UBIC!$BH192,""),IF($A194="TOTAL",SUM(INDIRECT("AJ4:AJ"&amp;ROW()-1)),""))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IF(AND($A194&lt;&gt;"",$A194&lt;&gt;"TOTAL"),IF(AND([4]PDI_DES__SUBUNIDAD_SECCIÓN_UBIC!$BK192&lt;&gt;"",[4]PDI_DES__SUBUNIDAD_SECCIÓN_UBIC!$BK192&lt;&gt;0),[4]PDI_DES__SUBUNIDAD_SECCIÓN_UBIC!$BK192,""),IF($A194="TOTAL",SUM(INDIRECT("AL4:AL"&amp;ROW()-1)),""))</f>
        <v/>
      </c>
      <c r="AM194" s="6" t="str">
        <f ca="1">IF(AND($A194&lt;&gt;"",$A194&lt;&gt;"TOTAL"),IF(AND([4]PDI_DES__SUBUNIDAD_SECCIÓN_UBIC!$BM192&lt;&gt;"",[4]PDI_DES__SUBUNIDAD_SECCIÓN_UBIC!$BM192&lt;&gt;0),[4]PDI_DES__SUBUNIDAD_SECCIÓN_UBIC!$BM192,""),IF($A194="TOTAL",SUM(INDIRECT("AM4:AM"&amp;ROW()-1)),""))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IF(AND($A194&lt;&gt;"",$A194&lt;&gt;"TOTAL"),IF(AND([4]PDI_DES__SUBUNIDAD_SECCIÓN_UBIC!$BP192&lt;&gt;"",[4]PDI_DES__SUBUNIDAD_SECCIÓN_UBIC!$BP192&lt;&gt;0),[4]PDI_DES__SUBUNIDAD_SECCIÓN_UBIC!$BP192,""),IF($A194="TOTAL",SUM(INDIRECT("AO4:AO"&amp;ROW()-1)),""))</f>
        <v/>
      </c>
      <c r="AP194" s="6" t="str">
        <f ca="1">IF(AND($A194&lt;&gt;"",$A194&lt;&gt;"TOTAL"),IF(AND([4]PDI_DES__SUBUNIDAD_SECCIÓN_UBIC!$BR192&lt;&gt;"",[4]PDI_DES__SUBUNIDAD_SECCIÓN_UBIC!$BR192&lt;&gt;0),[4]PDI_DES__SUBUNIDAD_SECCIÓN_UBIC!$BR192,""),IF($A194="TOTAL",SUM(INDIRECT("AP4:AP"&amp;ROW()-1)),""))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IF(AND($A194&lt;&gt;"",$A194&lt;&gt;"TOTAL"),IF(AND([4]PDI_DES__SUBUNIDAD_SECCIÓN_UBIC!$BU192&lt;&gt;"",[4]PDI_DES__SUBUNIDAD_SECCIÓN_UBIC!$BU192&lt;&gt;0),[4]PDI_DES__SUBUNIDAD_SECCIÓN_UBIC!$BU192,""),IF($A194="TOTAL",SUM(INDIRECT("AR4:AR"&amp;ROW()-1)),""))</f>
        <v/>
      </c>
      <c r="AS194" s="6" t="str">
        <f ca="1">IF(AND($A194&lt;&gt;"",$A194&lt;&gt;"TOTAL"),IF(AND([4]PDI_DES__SUBUNIDAD_SECCIÓN_UBIC!$BW192&lt;&gt;"",[4]PDI_DES__SUBUNIDAD_SECCIÓN_UBIC!$BW192&lt;&gt;0),[4]PDI_DES__SUBUNIDAD_SECCIÓN_UBIC!$BW192,""),IF($A194="TOTAL",SUM(INDIRECT("AS4:AS"&amp;ROW()-1)),""))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IF(AND($A194&lt;&gt;"",$A194&lt;&gt;"TOTAL"),IF(AND([4]PDI_DES__SUBUNIDAD_SECCIÓN_UBIC!$BZ192&lt;&gt;"",[4]PDI_DES__SUBUNIDAD_SECCIÓN_UBIC!$BZ192&lt;&gt;0),[4]PDI_DES__SUBUNIDAD_SECCIÓN_UBIC!$BZ192,""),IF($A194="TOTAL",SUM(INDIRECT("AU4:AU"&amp;ROW()-1)),""))</f>
        <v/>
      </c>
      <c r="AV194" s="6" t="str">
        <f ca="1">IF(AND($A194&lt;&gt;"",$A194&lt;&gt;"TOTAL"),IF(AND([4]PDI_DES__SUBUNIDAD_SECCIÓN_UBIC!$CB192&lt;&gt;"",[4]PDI_DES__SUBUNIDAD_SECCIÓN_UBIC!$CB192&lt;&gt;0),[4]PDI_DES__SUBUNIDAD_SECCIÓN_UBIC!$CB192,""),IF($A194="TOTAL",SUM(INDIRECT("AV4:AV"&amp;ROW()-1)),""))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IF(AND($A194&lt;&gt;"",$A194&lt;&gt;"TOTAL"),IF(AND([4]PDI_DES__SUBUNIDAD_SECCIÓN_UBIC!$CE192&lt;&gt;"",[4]PDI_DES__SUBUNIDAD_SECCIÓN_UBIC!$CE192&lt;&gt;0),[4]PDI_DES__SUBUNIDAD_SECCIÓN_UBIC!$CE192,""),IF($A194="TOTAL",SUM(INDIRECT("AX4:AX"&amp;ROW()-1)),""))</f>
        <v/>
      </c>
      <c r="AY194" s="6" t="str">
        <f ca="1">IF(AND($A194&lt;&gt;"",$A194&lt;&gt;"TOTAL"),IF(AND([4]PDI_DES__SUBUNIDAD_SECCIÓN_UBIC!$CG192&lt;&gt;"",[4]PDI_DES__SUBUNIDAD_SECCIÓN_UBIC!$CG192&lt;&gt;0),[4]PDI_DES__SUBUNIDAD_SECCIÓN_UBIC!$CG192,""),IF($A194="TOTAL",SUM(INDIRECT("AY4:AY"&amp;ROW()-1)),""))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IF(AND($A194&lt;&gt;"",$A194&lt;&gt;"TOTAL"),IF(AND([4]PDI_DES__SUBUNIDAD_SECCIÓN_UBIC!$CJ192&lt;&gt;"",[4]PDI_DES__SUBUNIDAD_SECCIÓN_UBIC!$CJ192&lt;&gt;0),[4]PDI_DES__SUBUNIDAD_SECCIÓN_UBIC!$CJ192,""),IF($A194="TOTAL",SUM(INDIRECT("BA4:BA"&amp;ROW()-1)),""))</f>
        <v/>
      </c>
      <c r="BB194" s="6" t="str">
        <f ca="1">IF(AND($A194&lt;&gt;"",$A194&lt;&gt;"TOTAL"),IF(AND([4]PDI_DES__SUBUNIDAD_SECCIÓN_UBIC!$CL192&lt;&gt;"",[4]PDI_DES__SUBUNIDAD_SECCIÓN_UBIC!$CL192&lt;&gt;0),[4]PDI_DES__SUBUNIDAD_SECCIÓN_UBIC!$CL192,""),IF($A194="TOTAL",SUM(INDIRECT("BB4:BB"&amp;ROW()-1)),""))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IF(AND($A194&lt;&gt;"",$A194&lt;&gt;"TOTAL"),IF(AND([4]PDI_DES__SUBUNIDAD_SECCIÓN_UBIC!$CO192&lt;&gt;"",[4]PDI_DES__SUBUNIDAD_SECCIÓN_UBIC!$CO192&lt;&gt;0),[4]PDI_DES__SUBUNIDAD_SECCIÓN_UBIC!$CO192,""),IF($A194="TOTAL",SUM(INDIRECT("BD4:BD"&amp;ROW()-1)),""))</f>
        <v/>
      </c>
      <c r="BE194" s="6" t="str">
        <f ca="1">IF(AND($A194&lt;&gt;"",$A194&lt;&gt;"TOTAL"),IF(AND([4]PDI_DES__SUBUNIDAD_SECCIÓN_UBIC!$CQ192&lt;&gt;"",[4]PDI_DES__SUBUNIDAD_SECCIÓN_UBIC!$CQ192&lt;&gt;0),[4]PDI_DES__SUBUNIDAD_SECCIÓN_UBIC!$CQ192,""),IF($A194="TOTAL",SUM(INDIRECT("BE4:BE"&amp;ROW()-1)),""))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IF([4]PDI_DES__SUBUNIDAD_SECCIÓN_UBIC!$B193&lt;&gt;"",[4]PDI_DES__SUBUNIDAD_SECCIÓN_UBIC!$B193,IF(AND([4]PDI_DES__SUBUNIDAD_SECCIÓN_UBIC!$B193="",[4]PDI_DES__SUBUNIDAD_SECCIÓN_UBIC!$B194="",[4]PDI_DES__SUBUNIDAD_SECCIÓN_UBIC!$B192=""),"","TOTAL"))</f>
        <v/>
      </c>
      <c r="B195" s="6" t="str">
        <f ca="1">IF(AND($A195&lt;&gt;"",$A195&lt;&gt;"TOTAL"),IF(AND([4]PDI_DES__SUBUNIDAD_SECCIÓN_UBIC!$C193&lt;&gt;"",[4]PDI_DES__SUBUNIDAD_SECCIÓN_UBIC!$C193&lt;&gt;0),[4]PDI_DES__SUBUNIDAD_SECCIÓN_UBIC!$C193,""),IF($A195="TOTAL",SUM(INDIRECT("B4:B"&amp;ROW()-1)),""))</f>
        <v/>
      </c>
      <c r="C195" s="6" t="str">
        <f ca="1">IF(AND($A195&lt;&gt;"",$A195&lt;&gt;"TOTAL"),IF(AND([4]PDI_DES__SUBUNIDAD_SECCIÓN_UBIC!$E193&lt;&gt;"",[4]PDI_DES__SUBUNIDAD_SECCIÓN_UBIC!$E193&lt;&gt;0),[4]PDI_DES__SUBUNIDAD_SECCIÓN_UBIC!$E193,""),IF($A195="TOTAL",SUM(INDIRECT("C4:C"&amp;ROW()-1)),""))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IF(AND($A195&lt;&gt;"",$A195&lt;&gt;"TOTAL"),IF(AND([4]PDI_DES__SUBUNIDAD_SECCIÓN_UBIC!$H193&lt;&gt;"",[4]PDI_DES__SUBUNIDAD_SECCIÓN_UBIC!$H193&lt;&gt;0),[4]PDI_DES__SUBUNIDAD_SECCIÓN_UBIC!$H193,""),IF($A195="TOTAL",SUM(INDIRECT("E4:E"&amp;ROW()-1)),""))</f>
        <v/>
      </c>
      <c r="F195" s="6" t="str">
        <f ca="1">IF(AND($A195&lt;&gt;"",$A195&lt;&gt;"TOTAL"),IF(AND([4]PDI_DES__SUBUNIDAD_SECCIÓN_UBIC!$J193&lt;&gt;"",[4]PDI_DES__SUBUNIDAD_SECCIÓN_UBIC!$J193&lt;&gt;0),[4]PDI_DES__SUBUNIDAD_SECCIÓN_UBIC!$J193,""),IF($A195="TOTAL",SUM(INDIRECT("F4:F"&amp;ROW()-1)),""))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IF(AND($A195&lt;&gt;"",$A195&lt;&gt;"TOTAL"),IF(AND([4]PDI_DES__SUBUNIDAD_SECCIÓN_UBIC!$M193&lt;&gt;"",[4]PDI_DES__SUBUNIDAD_SECCIÓN_UBIC!$M193&lt;&gt;0),[4]PDI_DES__SUBUNIDAD_SECCIÓN_UBIC!$M193,""),IF($A195="TOTAL",SUM(INDIRECT("H4:H"&amp;ROW()-1)),""))</f>
        <v/>
      </c>
      <c r="I195" s="6" t="str">
        <f ca="1">IF(AND($A195&lt;&gt;"",$A195&lt;&gt;"TOTAL"),IF(AND([4]PDI_DES__SUBUNIDAD_SECCIÓN_UBIC!$O193&lt;&gt;"",[4]PDI_DES__SUBUNIDAD_SECCIÓN_UBIC!$O193&lt;&gt;0),[4]PDI_DES__SUBUNIDAD_SECCIÓN_UBIC!$O193,""),IF($A195="TOTAL",SUM(INDIRECT("I4:I"&amp;ROW()-1)),""))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IF(AND($A195&lt;&gt;"",$A195&lt;&gt;"TOTAL"),IF(AND([4]PDI_DES__SUBUNIDAD_SECCIÓN_UBIC!$R193&lt;&gt;"",[4]PDI_DES__SUBUNIDAD_SECCIÓN_UBIC!$R193&lt;&gt;0),[4]PDI_DES__SUBUNIDAD_SECCIÓN_UBIC!$R193,""),IF($A195="TOTAL",SUM(INDIRECT("K4:K"&amp;ROW()-1)),""))</f>
        <v/>
      </c>
      <c r="L195" s="6" t="str">
        <f ca="1">IF(AND($A195&lt;&gt;"",$A195&lt;&gt;"TOTAL"),IF(AND([4]PDI_DES__SUBUNIDAD_SECCIÓN_UBIC!$T193&lt;&gt;"",[4]PDI_DES__SUBUNIDAD_SECCIÓN_UBIC!$T193&lt;&gt;0),[4]PDI_DES__SUBUNIDAD_SECCIÓN_UBIC!$T193,""),IF($A195="TOTAL",SUM(INDIRECT("L4:L"&amp;ROW()-1)),""))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IF(AND($A195&lt;&gt;"",$A195&lt;&gt;"TOTAL"),IF(AND([4]PDI_DES__SUBUNIDAD_SECCIÓN_UBIC!$W193&lt;&gt;"",[4]PDI_DES__SUBUNIDAD_SECCIÓN_UBIC!$W193&lt;&gt;0),[4]PDI_DES__SUBUNIDAD_SECCIÓN_UBIC!$W193,""),IF($A195="TOTAL",SUM(INDIRECT("N4:N"&amp;ROW()-1)),""))</f>
        <v/>
      </c>
      <c r="O195" s="6" t="str">
        <f ca="1">IF(AND($A195&lt;&gt;"",$A195&lt;&gt;"TOTAL"),IF(AND([4]PDI_DES__SUBUNIDAD_SECCIÓN_UBIC!$Y193&lt;&gt;"",[4]PDI_DES__SUBUNIDAD_SECCIÓN_UBIC!$Y193&lt;&gt;0),[4]PDI_DES__SUBUNIDAD_SECCIÓN_UBIC!$Y193,""),IF($A195="TOTAL",SUM(INDIRECT("O4:O"&amp;ROW()-1)),""))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IF(AND($A195&lt;&gt;"",$A195&lt;&gt;"TOTAL"),IF(AND([4]PDI_DES__SUBUNIDAD_SECCIÓN_UBIC!$AB193&lt;&gt;"",[4]PDI_DES__SUBUNIDAD_SECCIÓN_UBIC!$AB193&lt;&gt;0),[4]PDI_DES__SUBUNIDAD_SECCIÓN_UBIC!$AB193,""),IF($A195="TOTAL",SUM(INDIRECT("Q4:Q"&amp;ROW()-1)),""))</f>
        <v/>
      </c>
      <c r="R195" s="6" t="str">
        <f ca="1">IF(AND($A195&lt;&gt;"",$A195&lt;&gt;"TOTAL"),IF(AND([4]PDI_DES__SUBUNIDAD_SECCIÓN_UBIC!$AD193&lt;&gt;"",[4]PDI_DES__SUBUNIDAD_SECCIÓN_UBIC!$AD193&lt;&gt;0),[4]PDI_DES__SUBUNIDAD_SECCIÓN_UBIC!$AD193,""),IF($A195="TOTAL",SUM(INDIRECT("R4:R"&amp;ROW()-1)),""))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IF(AND($A195&lt;&gt;"",$A195&lt;&gt;"TOTAL"),IF(AND([4]PDI_DES__SUBUNIDAD_SECCIÓN_UBIC!$AG193&lt;&gt;"",[4]PDI_DES__SUBUNIDAD_SECCIÓN_UBIC!$AG193&lt;&gt;0),[4]PDI_DES__SUBUNIDAD_SECCIÓN_UBIC!$AG193,""),IF($A195="TOTAL",SUM(INDIRECT("T4:T"&amp;ROW()-1)),""))</f>
        <v/>
      </c>
      <c r="U195" s="6" t="str">
        <f ca="1">IF(AND($A195&lt;&gt;"",$A195&lt;&gt;"TOTAL"),IF(AND([4]PDI_DES__SUBUNIDAD_SECCIÓN_UBIC!$AI193&lt;&gt;"",[4]PDI_DES__SUBUNIDAD_SECCIÓN_UBIC!$AI193&lt;&gt;0),[4]PDI_DES__SUBUNIDAD_SECCIÓN_UBIC!$AI193,""),IF($A195="TOTAL",SUM(INDIRECT("U4:U"&amp;ROW()-1)),""))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IF(AND($A195&lt;&gt;"",$A195&lt;&gt;"TOTAL"),IF(AND([4]PDI_DES__SUBUNIDAD_SECCIÓN_UBIC!$AL193&lt;&gt;"",[4]PDI_DES__SUBUNIDAD_SECCIÓN_UBIC!$AL193&lt;&gt;0),[4]PDI_DES__SUBUNIDAD_SECCIÓN_UBIC!$AL193,""),IF($A195="TOTAL",SUM(INDIRECT("W4:W"&amp;ROW()-1)),""))</f>
        <v/>
      </c>
      <c r="X195" s="6" t="str">
        <f ca="1">IF(AND($A195&lt;&gt;"",$A195&lt;&gt;"TOTAL"),IF(AND([4]PDI_DES__SUBUNIDAD_SECCIÓN_UBIC!$AN193&lt;&gt;"",[4]PDI_DES__SUBUNIDAD_SECCIÓN_UBIC!$AN193&lt;&gt;0),[4]PDI_DES__SUBUNIDAD_SECCIÓN_UBIC!$AN193,""),IF($A195="TOTAL",SUM(INDIRECT("X4:X"&amp;ROW()-1)),""))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IF(AND($A195&lt;&gt;"",$A195&lt;&gt;"TOTAL"),IF(AND([4]PDI_DES__SUBUNIDAD_SECCIÓN_UBIC!$AQ193&lt;&gt;"",[4]PDI_DES__SUBUNIDAD_SECCIÓN_UBIC!$AQ193&lt;&gt;0),[4]PDI_DES__SUBUNIDAD_SECCIÓN_UBIC!$AQ193,""),IF($A195="TOTAL",SUM(INDIRECT("Z4:Z"&amp;ROW()-1)),""))</f>
        <v/>
      </c>
      <c r="AA195" s="6" t="str">
        <f ca="1">IF(AND($A195&lt;&gt;"",$A195&lt;&gt;"TOTAL"),IF(AND([4]PDI_DES__SUBUNIDAD_SECCIÓN_UBIC!$AS193&lt;&gt;"",[4]PDI_DES__SUBUNIDAD_SECCIÓN_UBIC!$AS193&lt;&gt;0),[4]PDI_DES__SUBUNIDAD_SECCIÓN_UBIC!$AS193,""),IF($A195="TOTAL",SUM(INDIRECT("AA4:AA"&amp;ROW()-1)),""))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IF(AND($A195&lt;&gt;"",$A195&lt;&gt;"TOTAL"),IF(AND([4]PDI_DES__SUBUNIDAD_SECCIÓN_UBIC!$AV193&lt;&gt;"",[4]PDI_DES__SUBUNIDAD_SECCIÓN_UBIC!$AV193&lt;&gt;0),[4]PDI_DES__SUBUNIDAD_SECCIÓN_UBIC!$AV193,""),IF($A195="TOTAL",SUM(INDIRECT("AC4:AC"&amp;ROW()-1)),""))</f>
        <v/>
      </c>
      <c r="AD195" s="6" t="str">
        <f ca="1">IF(AND($A195&lt;&gt;"",$A195&lt;&gt;"TOTAL"),IF(AND([4]PDI_DES__SUBUNIDAD_SECCIÓN_UBIC!$AX193&lt;&gt;"",[4]PDI_DES__SUBUNIDAD_SECCIÓN_UBIC!$AX193&lt;&gt;0),[4]PDI_DES__SUBUNIDAD_SECCIÓN_UBIC!$AX193,""),IF($A195="TOTAL",SUM(INDIRECT("AD4:AD"&amp;ROW()-1)),""))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IF(AND($A195&lt;&gt;"",$A195&lt;&gt;"TOTAL"),IF(AND([4]PDI_DES__SUBUNIDAD_SECCIÓN_UBIC!$BA193&lt;&gt;"",[4]PDI_DES__SUBUNIDAD_SECCIÓN_UBIC!$BA193&lt;&gt;0),[4]PDI_DES__SUBUNIDAD_SECCIÓN_UBIC!$BA193,""),IF($A195="TOTAL",SUM(INDIRECT("AF4:AF"&amp;ROW()-1)),""))</f>
        <v/>
      </c>
      <c r="AG195" s="6" t="str">
        <f ca="1">IF(AND($A195&lt;&gt;"",$A195&lt;&gt;"TOTAL"),IF(AND([4]PDI_DES__SUBUNIDAD_SECCIÓN_UBIC!$BC193&lt;&gt;"",[4]PDI_DES__SUBUNIDAD_SECCIÓN_UBIC!$BC193&lt;&gt;0),[4]PDI_DES__SUBUNIDAD_SECCIÓN_UBIC!$BC193,""),IF($A195="TOTAL",SUM(INDIRECT("AG4:AG"&amp;ROW()-1)),""))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IF(AND($A195&lt;&gt;"",$A195&lt;&gt;"TOTAL"),IF(AND([4]PDI_DES__SUBUNIDAD_SECCIÓN_UBIC!$BF193&lt;&gt;"",[4]PDI_DES__SUBUNIDAD_SECCIÓN_UBIC!$BF193&lt;&gt;0),[4]PDI_DES__SUBUNIDAD_SECCIÓN_UBIC!$BF193,""),IF($A195="TOTAL",SUM(INDIRECT("AI4:AI"&amp;ROW()-1)),""))</f>
        <v/>
      </c>
      <c r="AJ195" s="6" t="str">
        <f ca="1">IF(AND($A195&lt;&gt;"",$A195&lt;&gt;"TOTAL"),IF(AND([4]PDI_DES__SUBUNIDAD_SECCIÓN_UBIC!$BH193&lt;&gt;"",[4]PDI_DES__SUBUNIDAD_SECCIÓN_UBIC!$BH193&lt;&gt;0),[4]PDI_DES__SUBUNIDAD_SECCIÓN_UBIC!$BH193,""),IF($A195="TOTAL",SUM(INDIRECT("AJ4:AJ"&amp;ROW()-1)),""))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IF(AND($A195&lt;&gt;"",$A195&lt;&gt;"TOTAL"),IF(AND([4]PDI_DES__SUBUNIDAD_SECCIÓN_UBIC!$BK193&lt;&gt;"",[4]PDI_DES__SUBUNIDAD_SECCIÓN_UBIC!$BK193&lt;&gt;0),[4]PDI_DES__SUBUNIDAD_SECCIÓN_UBIC!$BK193,""),IF($A195="TOTAL",SUM(INDIRECT("AL4:AL"&amp;ROW()-1)),""))</f>
        <v/>
      </c>
      <c r="AM195" s="6" t="str">
        <f ca="1">IF(AND($A195&lt;&gt;"",$A195&lt;&gt;"TOTAL"),IF(AND([4]PDI_DES__SUBUNIDAD_SECCIÓN_UBIC!$BM193&lt;&gt;"",[4]PDI_DES__SUBUNIDAD_SECCIÓN_UBIC!$BM193&lt;&gt;0),[4]PDI_DES__SUBUNIDAD_SECCIÓN_UBIC!$BM193,""),IF($A195="TOTAL",SUM(INDIRECT("AM4:AM"&amp;ROW()-1)),""))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IF(AND($A195&lt;&gt;"",$A195&lt;&gt;"TOTAL"),IF(AND([4]PDI_DES__SUBUNIDAD_SECCIÓN_UBIC!$BP193&lt;&gt;"",[4]PDI_DES__SUBUNIDAD_SECCIÓN_UBIC!$BP193&lt;&gt;0),[4]PDI_DES__SUBUNIDAD_SECCIÓN_UBIC!$BP193,""),IF($A195="TOTAL",SUM(INDIRECT("AO4:AO"&amp;ROW()-1)),""))</f>
        <v/>
      </c>
      <c r="AP195" s="6" t="str">
        <f ca="1">IF(AND($A195&lt;&gt;"",$A195&lt;&gt;"TOTAL"),IF(AND([4]PDI_DES__SUBUNIDAD_SECCIÓN_UBIC!$BR193&lt;&gt;"",[4]PDI_DES__SUBUNIDAD_SECCIÓN_UBIC!$BR193&lt;&gt;0),[4]PDI_DES__SUBUNIDAD_SECCIÓN_UBIC!$BR193,""),IF($A195="TOTAL",SUM(INDIRECT("AP4:AP"&amp;ROW()-1)),""))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IF(AND($A195&lt;&gt;"",$A195&lt;&gt;"TOTAL"),IF(AND([4]PDI_DES__SUBUNIDAD_SECCIÓN_UBIC!$BU193&lt;&gt;"",[4]PDI_DES__SUBUNIDAD_SECCIÓN_UBIC!$BU193&lt;&gt;0),[4]PDI_DES__SUBUNIDAD_SECCIÓN_UBIC!$BU193,""),IF($A195="TOTAL",SUM(INDIRECT("AR4:AR"&amp;ROW()-1)),""))</f>
        <v/>
      </c>
      <c r="AS195" s="6" t="str">
        <f ca="1">IF(AND($A195&lt;&gt;"",$A195&lt;&gt;"TOTAL"),IF(AND([4]PDI_DES__SUBUNIDAD_SECCIÓN_UBIC!$BW193&lt;&gt;"",[4]PDI_DES__SUBUNIDAD_SECCIÓN_UBIC!$BW193&lt;&gt;0),[4]PDI_DES__SUBUNIDAD_SECCIÓN_UBIC!$BW193,""),IF($A195="TOTAL",SUM(INDIRECT("AS4:AS"&amp;ROW()-1)),""))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IF(AND($A195&lt;&gt;"",$A195&lt;&gt;"TOTAL"),IF(AND([4]PDI_DES__SUBUNIDAD_SECCIÓN_UBIC!$BZ193&lt;&gt;"",[4]PDI_DES__SUBUNIDAD_SECCIÓN_UBIC!$BZ193&lt;&gt;0),[4]PDI_DES__SUBUNIDAD_SECCIÓN_UBIC!$BZ193,""),IF($A195="TOTAL",SUM(INDIRECT("AU4:AU"&amp;ROW()-1)),""))</f>
        <v/>
      </c>
      <c r="AV195" s="6" t="str">
        <f ca="1">IF(AND($A195&lt;&gt;"",$A195&lt;&gt;"TOTAL"),IF(AND([4]PDI_DES__SUBUNIDAD_SECCIÓN_UBIC!$CB193&lt;&gt;"",[4]PDI_DES__SUBUNIDAD_SECCIÓN_UBIC!$CB193&lt;&gt;0),[4]PDI_DES__SUBUNIDAD_SECCIÓN_UBIC!$CB193,""),IF($A195="TOTAL",SUM(INDIRECT("AV4:AV"&amp;ROW()-1)),""))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IF(AND($A195&lt;&gt;"",$A195&lt;&gt;"TOTAL"),IF(AND([4]PDI_DES__SUBUNIDAD_SECCIÓN_UBIC!$CE193&lt;&gt;"",[4]PDI_DES__SUBUNIDAD_SECCIÓN_UBIC!$CE193&lt;&gt;0),[4]PDI_DES__SUBUNIDAD_SECCIÓN_UBIC!$CE193,""),IF($A195="TOTAL",SUM(INDIRECT("AX4:AX"&amp;ROW()-1)),""))</f>
        <v/>
      </c>
      <c r="AY195" s="6" t="str">
        <f ca="1">IF(AND($A195&lt;&gt;"",$A195&lt;&gt;"TOTAL"),IF(AND([4]PDI_DES__SUBUNIDAD_SECCIÓN_UBIC!$CG193&lt;&gt;"",[4]PDI_DES__SUBUNIDAD_SECCIÓN_UBIC!$CG193&lt;&gt;0),[4]PDI_DES__SUBUNIDAD_SECCIÓN_UBIC!$CG193,""),IF($A195="TOTAL",SUM(INDIRECT("AY4:AY"&amp;ROW()-1)),""))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IF(AND($A195&lt;&gt;"",$A195&lt;&gt;"TOTAL"),IF(AND([4]PDI_DES__SUBUNIDAD_SECCIÓN_UBIC!$CJ193&lt;&gt;"",[4]PDI_DES__SUBUNIDAD_SECCIÓN_UBIC!$CJ193&lt;&gt;0),[4]PDI_DES__SUBUNIDAD_SECCIÓN_UBIC!$CJ193,""),IF($A195="TOTAL",SUM(INDIRECT("BA4:BA"&amp;ROW()-1)),""))</f>
        <v/>
      </c>
      <c r="BB195" s="6" t="str">
        <f ca="1">IF(AND($A195&lt;&gt;"",$A195&lt;&gt;"TOTAL"),IF(AND([4]PDI_DES__SUBUNIDAD_SECCIÓN_UBIC!$CL193&lt;&gt;"",[4]PDI_DES__SUBUNIDAD_SECCIÓN_UBIC!$CL193&lt;&gt;0),[4]PDI_DES__SUBUNIDAD_SECCIÓN_UBIC!$CL193,""),IF($A195="TOTAL",SUM(INDIRECT("BB4:BB"&amp;ROW()-1)),""))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IF(AND($A195&lt;&gt;"",$A195&lt;&gt;"TOTAL"),IF(AND([4]PDI_DES__SUBUNIDAD_SECCIÓN_UBIC!$CO193&lt;&gt;"",[4]PDI_DES__SUBUNIDAD_SECCIÓN_UBIC!$CO193&lt;&gt;0),[4]PDI_DES__SUBUNIDAD_SECCIÓN_UBIC!$CO193,""),IF($A195="TOTAL",SUM(INDIRECT("BD4:BD"&amp;ROW()-1)),""))</f>
        <v/>
      </c>
      <c r="BE195" s="6" t="str">
        <f ca="1">IF(AND($A195&lt;&gt;"",$A195&lt;&gt;"TOTAL"),IF(AND([4]PDI_DES__SUBUNIDAD_SECCIÓN_UBIC!$CQ193&lt;&gt;"",[4]PDI_DES__SUBUNIDAD_SECCIÓN_UBIC!$CQ193&lt;&gt;0),[4]PDI_DES__SUBUNIDAD_SECCIÓN_UBIC!$CQ193,""),IF($A195="TOTAL",SUM(INDIRECT("BE4:BE"&amp;ROW()-1)),""))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IF([4]PDI_DES__SUBUNIDAD_SECCIÓN_UBIC!$B194&lt;&gt;"",[4]PDI_DES__SUBUNIDAD_SECCIÓN_UBIC!$B194,IF(AND([4]PDI_DES__SUBUNIDAD_SECCIÓN_UBIC!$B194="",[4]PDI_DES__SUBUNIDAD_SECCIÓN_UBIC!$B195="",[4]PDI_DES__SUBUNIDAD_SECCIÓN_UBIC!$B193=""),"","TOTAL"))</f>
        <v/>
      </c>
      <c r="B196" s="6" t="str">
        <f ca="1">IF(AND($A196&lt;&gt;"",$A196&lt;&gt;"TOTAL"),IF(AND([4]PDI_DES__SUBUNIDAD_SECCIÓN_UBIC!$C194&lt;&gt;"",[4]PDI_DES__SUBUNIDAD_SECCIÓN_UBIC!$C194&lt;&gt;0),[4]PDI_DES__SUBUNIDAD_SECCIÓN_UBIC!$C194,""),IF($A196="TOTAL",SUM(INDIRECT("B4:B"&amp;ROW()-1)),""))</f>
        <v/>
      </c>
      <c r="C196" s="6" t="str">
        <f ca="1">IF(AND($A196&lt;&gt;"",$A196&lt;&gt;"TOTAL"),IF(AND([4]PDI_DES__SUBUNIDAD_SECCIÓN_UBIC!$E194&lt;&gt;"",[4]PDI_DES__SUBUNIDAD_SECCIÓN_UBIC!$E194&lt;&gt;0),[4]PDI_DES__SUBUNIDAD_SECCIÓN_UBIC!$E194,""),IF($A196="TOTAL",SUM(INDIRECT("C4:C"&amp;ROW()-1)),""))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IF(AND($A196&lt;&gt;"",$A196&lt;&gt;"TOTAL"),IF(AND([4]PDI_DES__SUBUNIDAD_SECCIÓN_UBIC!$H194&lt;&gt;"",[4]PDI_DES__SUBUNIDAD_SECCIÓN_UBIC!$H194&lt;&gt;0),[4]PDI_DES__SUBUNIDAD_SECCIÓN_UBIC!$H194,""),IF($A196="TOTAL",SUM(INDIRECT("E4:E"&amp;ROW()-1)),""))</f>
        <v/>
      </c>
      <c r="F196" s="6" t="str">
        <f ca="1">IF(AND($A196&lt;&gt;"",$A196&lt;&gt;"TOTAL"),IF(AND([4]PDI_DES__SUBUNIDAD_SECCIÓN_UBIC!$J194&lt;&gt;"",[4]PDI_DES__SUBUNIDAD_SECCIÓN_UBIC!$J194&lt;&gt;0),[4]PDI_DES__SUBUNIDAD_SECCIÓN_UBIC!$J194,""),IF($A196="TOTAL",SUM(INDIRECT("F4:F"&amp;ROW()-1)),""))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IF(AND($A196&lt;&gt;"",$A196&lt;&gt;"TOTAL"),IF(AND([4]PDI_DES__SUBUNIDAD_SECCIÓN_UBIC!$M194&lt;&gt;"",[4]PDI_DES__SUBUNIDAD_SECCIÓN_UBIC!$M194&lt;&gt;0),[4]PDI_DES__SUBUNIDAD_SECCIÓN_UBIC!$M194,""),IF($A196="TOTAL",SUM(INDIRECT("H4:H"&amp;ROW()-1)),""))</f>
        <v/>
      </c>
      <c r="I196" s="6" t="str">
        <f ca="1">IF(AND($A196&lt;&gt;"",$A196&lt;&gt;"TOTAL"),IF(AND([4]PDI_DES__SUBUNIDAD_SECCIÓN_UBIC!$O194&lt;&gt;"",[4]PDI_DES__SUBUNIDAD_SECCIÓN_UBIC!$O194&lt;&gt;0),[4]PDI_DES__SUBUNIDAD_SECCIÓN_UBIC!$O194,""),IF($A196="TOTAL",SUM(INDIRECT("I4:I"&amp;ROW()-1)),""))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IF(AND($A196&lt;&gt;"",$A196&lt;&gt;"TOTAL"),IF(AND([4]PDI_DES__SUBUNIDAD_SECCIÓN_UBIC!$R194&lt;&gt;"",[4]PDI_DES__SUBUNIDAD_SECCIÓN_UBIC!$R194&lt;&gt;0),[4]PDI_DES__SUBUNIDAD_SECCIÓN_UBIC!$R194,""),IF($A196="TOTAL",SUM(INDIRECT("K4:K"&amp;ROW()-1)),""))</f>
        <v/>
      </c>
      <c r="L196" s="6" t="str">
        <f ca="1">IF(AND($A196&lt;&gt;"",$A196&lt;&gt;"TOTAL"),IF(AND([4]PDI_DES__SUBUNIDAD_SECCIÓN_UBIC!$T194&lt;&gt;"",[4]PDI_DES__SUBUNIDAD_SECCIÓN_UBIC!$T194&lt;&gt;0),[4]PDI_DES__SUBUNIDAD_SECCIÓN_UBIC!$T194,""),IF($A196="TOTAL",SUM(INDIRECT("L4:L"&amp;ROW()-1)),""))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IF(AND($A196&lt;&gt;"",$A196&lt;&gt;"TOTAL"),IF(AND([4]PDI_DES__SUBUNIDAD_SECCIÓN_UBIC!$W194&lt;&gt;"",[4]PDI_DES__SUBUNIDAD_SECCIÓN_UBIC!$W194&lt;&gt;0),[4]PDI_DES__SUBUNIDAD_SECCIÓN_UBIC!$W194,""),IF($A196="TOTAL",SUM(INDIRECT("N4:N"&amp;ROW()-1)),""))</f>
        <v/>
      </c>
      <c r="O196" s="6" t="str">
        <f ca="1">IF(AND($A196&lt;&gt;"",$A196&lt;&gt;"TOTAL"),IF(AND([4]PDI_DES__SUBUNIDAD_SECCIÓN_UBIC!$Y194&lt;&gt;"",[4]PDI_DES__SUBUNIDAD_SECCIÓN_UBIC!$Y194&lt;&gt;0),[4]PDI_DES__SUBUNIDAD_SECCIÓN_UBIC!$Y194,""),IF($A196="TOTAL",SUM(INDIRECT("O4:O"&amp;ROW()-1)),""))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IF(AND($A196&lt;&gt;"",$A196&lt;&gt;"TOTAL"),IF(AND([4]PDI_DES__SUBUNIDAD_SECCIÓN_UBIC!$AB194&lt;&gt;"",[4]PDI_DES__SUBUNIDAD_SECCIÓN_UBIC!$AB194&lt;&gt;0),[4]PDI_DES__SUBUNIDAD_SECCIÓN_UBIC!$AB194,""),IF($A196="TOTAL",SUM(INDIRECT("Q4:Q"&amp;ROW()-1)),""))</f>
        <v/>
      </c>
      <c r="R196" s="6" t="str">
        <f ca="1">IF(AND($A196&lt;&gt;"",$A196&lt;&gt;"TOTAL"),IF(AND([4]PDI_DES__SUBUNIDAD_SECCIÓN_UBIC!$AD194&lt;&gt;"",[4]PDI_DES__SUBUNIDAD_SECCIÓN_UBIC!$AD194&lt;&gt;0),[4]PDI_DES__SUBUNIDAD_SECCIÓN_UBIC!$AD194,""),IF($A196="TOTAL",SUM(INDIRECT("R4:R"&amp;ROW()-1)),""))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IF(AND($A196&lt;&gt;"",$A196&lt;&gt;"TOTAL"),IF(AND([4]PDI_DES__SUBUNIDAD_SECCIÓN_UBIC!$AG194&lt;&gt;"",[4]PDI_DES__SUBUNIDAD_SECCIÓN_UBIC!$AG194&lt;&gt;0),[4]PDI_DES__SUBUNIDAD_SECCIÓN_UBIC!$AG194,""),IF($A196="TOTAL",SUM(INDIRECT("T4:T"&amp;ROW()-1)),""))</f>
        <v/>
      </c>
      <c r="U196" s="6" t="str">
        <f ca="1">IF(AND($A196&lt;&gt;"",$A196&lt;&gt;"TOTAL"),IF(AND([4]PDI_DES__SUBUNIDAD_SECCIÓN_UBIC!$AI194&lt;&gt;"",[4]PDI_DES__SUBUNIDAD_SECCIÓN_UBIC!$AI194&lt;&gt;0),[4]PDI_DES__SUBUNIDAD_SECCIÓN_UBIC!$AI194,""),IF($A196="TOTAL",SUM(INDIRECT("U4:U"&amp;ROW()-1)),""))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IF(AND($A196&lt;&gt;"",$A196&lt;&gt;"TOTAL"),IF(AND([4]PDI_DES__SUBUNIDAD_SECCIÓN_UBIC!$AL194&lt;&gt;"",[4]PDI_DES__SUBUNIDAD_SECCIÓN_UBIC!$AL194&lt;&gt;0),[4]PDI_DES__SUBUNIDAD_SECCIÓN_UBIC!$AL194,""),IF($A196="TOTAL",SUM(INDIRECT("W4:W"&amp;ROW()-1)),""))</f>
        <v/>
      </c>
      <c r="X196" s="6" t="str">
        <f ca="1">IF(AND($A196&lt;&gt;"",$A196&lt;&gt;"TOTAL"),IF(AND([4]PDI_DES__SUBUNIDAD_SECCIÓN_UBIC!$AN194&lt;&gt;"",[4]PDI_DES__SUBUNIDAD_SECCIÓN_UBIC!$AN194&lt;&gt;0),[4]PDI_DES__SUBUNIDAD_SECCIÓN_UBIC!$AN194,""),IF($A196="TOTAL",SUM(INDIRECT("X4:X"&amp;ROW()-1)),""))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IF(AND($A196&lt;&gt;"",$A196&lt;&gt;"TOTAL"),IF(AND([4]PDI_DES__SUBUNIDAD_SECCIÓN_UBIC!$AQ194&lt;&gt;"",[4]PDI_DES__SUBUNIDAD_SECCIÓN_UBIC!$AQ194&lt;&gt;0),[4]PDI_DES__SUBUNIDAD_SECCIÓN_UBIC!$AQ194,""),IF($A196="TOTAL",SUM(INDIRECT("Z4:Z"&amp;ROW()-1)),""))</f>
        <v/>
      </c>
      <c r="AA196" s="6" t="str">
        <f ca="1">IF(AND($A196&lt;&gt;"",$A196&lt;&gt;"TOTAL"),IF(AND([4]PDI_DES__SUBUNIDAD_SECCIÓN_UBIC!$AS194&lt;&gt;"",[4]PDI_DES__SUBUNIDAD_SECCIÓN_UBIC!$AS194&lt;&gt;0),[4]PDI_DES__SUBUNIDAD_SECCIÓN_UBIC!$AS194,""),IF($A196="TOTAL",SUM(INDIRECT("AA4:AA"&amp;ROW()-1)),""))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IF(AND($A196&lt;&gt;"",$A196&lt;&gt;"TOTAL"),IF(AND([4]PDI_DES__SUBUNIDAD_SECCIÓN_UBIC!$AV194&lt;&gt;"",[4]PDI_DES__SUBUNIDAD_SECCIÓN_UBIC!$AV194&lt;&gt;0),[4]PDI_DES__SUBUNIDAD_SECCIÓN_UBIC!$AV194,""),IF($A196="TOTAL",SUM(INDIRECT("AC4:AC"&amp;ROW()-1)),""))</f>
        <v/>
      </c>
      <c r="AD196" s="6" t="str">
        <f ca="1">IF(AND($A196&lt;&gt;"",$A196&lt;&gt;"TOTAL"),IF(AND([4]PDI_DES__SUBUNIDAD_SECCIÓN_UBIC!$AX194&lt;&gt;"",[4]PDI_DES__SUBUNIDAD_SECCIÓN_UBIC!$AX194&lt;&gt;0),[4]PDI_DES__SUBUNIDAD_SECCIÓN_UBIC!$AX194,""),IF($A196="TOTAL",SUM(INDIRECT("AD4:AD"&amp;ROW()-1)),""))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IF(AND($A196&lt;&gt;"",$A196&lt;&gt;"TOTAL"),IF(AND([4]PDI_DES__SUBUNIDAD_SECCIÓN_UBIC!$BA194&lt;&gt;"",[4]PDI_DES__SUBUNIDAD_SECCIÓN_UBIC!$BA194&lt;&gt;0),[4]PDI_DES__SUBUNIDAD_SECCIÓN_UBIC!$BA194,""),IF($A196="TOTAL",SUM(INDIRECT("AF4:AF"&amp;ROW()-1)),""))</f>
        <v/>
      </c>
      <c r="AG196" s="6" t="str">
        <f ca="1">IF(AND($A196&lt;&gt;"",$A196&lt;&gt;"TOTAL"),IF(AND([4]PDI_DES__SUBUNIDAD_SECCIÓN_UBIC!$BC194&lt;&gt;"",[4]PDI_DES__SUBUNIDAD_SECCIÓN_UBIC!$BC194&lt;&gt;0),[4]PDI_DES__SUBUNIDAD_SECCIÓN_UBIC!$BC194,""),IF($A196="TOTAL",SUM(INDIRECT("AG4:AG"&amp;ROW()-1)),""))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IF(AND($A196&lt;&gt;"",$A196&lt;&gt;"TOTAL"),IF(AND([4]PDI_DES__SUBUNIDAD_SECCIÓN_UBIC!$BF194&lt;&gt;"",[4]PDI_DES__SUBUNIDAD_SECCIÓN_UBIC!$BF194&lt;&gt;0),[4]PDI_DES__SUBUNIDAD_SECCIÓN_UBIC!$BF194,""),IF($A196="TOTAL",SUM(INDIRECT("AI4:AI"&amp;ROW()-1)),""))</f>
        <v/>
      </c>
      <c r="AJ196" s="6" t="str">
        <f ca="1">IF(AND($A196&lt;&gt;"",$A196&lt;&gt;"TOTAL"),IF(AND([4]PDI_DES__SUBUNIDAD_SECCIÓN_UBIC!$BH194&lt;&gt;"",[4]PDI_DES__SUBUNIDAD_SECCIÓN_UBIC!$BH194&lt;&gt;0),[4]PDI_DES__SUBUNIDAD_SECCIÓN_UBIC!$BH194,""),IF($A196="TOTAL",SUM(INDIRECT("AJ4:AJ"&amp;ROW()-1)),""))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IF(AND($A196&lt;&gt;"",$A196&lt;&gt;"TOTAL"),IF(AND([4]PDI_DES__SUBUNIDAD_SECCIÓN_UBIC!$BK194&lt;&gt;"",[4]PDI_DES__SUBUNIDAD_SECCIÓN_UBIC!$BK194&lt;&gt;0),[4]PDI_DES__SUBUNIDAD_SECCIÓN_UBIC!$BK194,""),IF($A196="TOTAL",SUM(INDIRECT("AL4:AL"&amp;ROW()-1)),""))</f>
        <v/>
      </c>
      <c r="AM196" s="6" t="str">
        <f ca="1">IF(AND($A196&lt;&gt;"",$A196&lt;&gt;"TOTAL"),IF(AND([4]PDI_DES__SUBUNIDAD_SECCIÓN_UBIC!$BM194&lt;&gt;"",[4]PDI_DES__SUBUNIDAD_SECCIÓN_UBIC!$BM194&lt;&gt;0),[4]PDI_DES__SUBUNIDAD_SECCIÓN_UBIC!$BM194,""),IF($A196="TOTAL",SUM(INDIRECT("AM4:AM"&amp;ROW()-1)),""))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IF(AND($A196&lt;&gt;"",$A196&lt;&gt;"TOTAL"),IF(AND([4]PDI_DES__SUBUNIDAD_SECCIÓN_UBIC!$BP194&lt;&gt;"",[4]PDI_DES__SUBUNIDAD_SECCIÓN_UBIC!$BP194&lt;&gt;0),[4]PDI_DES__SUBUNIDAD_SECCIÓN_UBIC!$BP194,""),IF($A196="TOTAL",SUM(INDIRECT("AO4:AO"&amp;ROW()-1)),""))</f>
        <v/>
      </c>
      <c r="AP196" s="6" t="str">
        <f ca="1">IF(AND($A196&lt;&gt;"",$A196&lt;&gt;"TOTAL"),IF(AND([4]PDI_DES__SUBUNIDAD_SECCIÓN_UBIC!$BR194&lt;&gt;"",[4]PDI_DES__SUBUNIDAD_SECCIÓN_UBIC!$BR194&lt;&gt;0),[4]PDI_DES__SUBUNIDAD_SECCIÓN_UBIC!$BR194,""),IF($A196="TOTAL",SUM(INDIRECT("AP4:AP"&amp;ROW()-1)),""))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IF(AND($A196&lt;&gt;"",$A196&lt;&gt;"TOTAL"),IF(AND([4]PDI_DES__SUBUNIDAD_SECCIÓN_UBIC!$BU194&lt;&gt;"",[4]PDI_DES__SUBUNIDAD_SECCIÓN_UBIC!$BU194&lt;&gt;0),[4]PDI_DES__SUBUNIDAD_SECCIÓN_UBIC!$BU194,""),IF($A196="TOTAL",SUM(INDIRECT("AR4:AR"&amp;ROW()-1)),""))</f>
        <v/>
      </c>
      <c r="AS196" s="6" t="str">
        <f ca="1">IF(AND($A196&lt;&gt;"",$A196&lt;&gt;"TOTAL"),IF(AND([4]PDI_DES__SUBUNIDAD_SECCIÓN_UBIC!$BW194&lt;&gt;"",[4]PDI_DES__SUBUNIDAD_SECCIÓN_UBIC!$BW194&lt;&gt;0),[4]PDI_DES__SUBUNIDAD_SECCIÓN_UBIC!$BW194,""),IF($A196="TOTAL",SUM(INDIRECT("AS4:AS"&amp;ROW()-1)),""))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IF(AND($A196&lt;&gt;"",$A196&lt;&gt;"TOTAL"),IF(AND([4]PDI_DES__SUBUNIDAD_SECCIÓN_UBIC!$BZ194&lt;&gt;"",[4]PDI_DES__SUBUNIDAD_SECCIÓN_UBIC!$BZ194&lt;&gt;0),[4]PDI_DES__SUBUNIDAD_SECCIÓN_UBIC!$BZ194,""),IF($A196="TOTAL",SUM(INDIRECT("AU4:AU"&amp;ROW()-1)),""))</f>
        <v/>
      </c>
      <c r="AV196" s="6" t="str">
        <f ca="1">IF(AND($A196&lt;&gt;"",$A196&lt;&gt;"TOTAL"),IF(AND([4]PDI_DES__SUBUNIDAD_SECCIÓN_UBIC!$CB194&lt;&gt;"",[4]PDI_DES__SUBUNIDAD_SECCIÓN_UBIC!$CB194&lt;&gt;0),[4]PDI_DES__SUBUNIDAD_SECCIÓN_UBIC!$CB194,""),IF($A196="TOTAL",SUM(INDIRECT("AV4:AV"&amp;ROW()-1)),""))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IF(AND($A196&lt;&gt;"",$A196&lt;&gt;"TOTAL"),IF(AND([4]PDI_DES__SUBUNIDAD_SECCIÓN_UBIC!$CE194&lt;&gt;"",[4]PDI_DES__SUBUNIDAD_SECCIÓN_UBIC!$CE194&lt;&gt;0),[4]PDI_DES__SUBUNIDAD_SECCIÓN_UBIC!$CE194,""),IF($A196="TOTAL",SUM(INDIRECT("AX4:AX"&amp;ROW()-1)),""))</f>
        <v/>
      </c>
      <c r="AY196" s="6" t="str">
        <f ca="1">IF(AND($A196&lt;&gt;"",$A196&lt;&gt;"TOTAL"),IF(AND([4]PDI_DES__SUBUNIDAD_SECCIÓN_UBIC!$CG194&lt;&gt;"",[4]PDI_DES__SUBUNIDAD_SECCIÓN_UBIC!$CG194&lt;&gt;0),[4]PDI_DES__SUBUNIDAD_SECCIÓN_UBIC!$CG194,""),IF($A196="TOTAL",SUM(INDIRECT("AY4:AY"&amp;ROW()-1)),""))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IF(AND($A196&lt;&gt;"",$A196&lt;&gt;"TOTAL"),IF(AND([4]PDI_DES__SUBUNIDAD_SECCIÓN_UBIC!$CJ194&lt;&gt;"",[4]PDI_DES__SUBUNIDAD_SECCIÓN_UBIC!$CJ194&lt;&gt;0),[4]PDI_DES__SUBUNIDAD_SECCIÓN_UBIC!$CJ194,""),IF($A196="TOTAL",SUM(INDIRECT("BA4:BA"&amp;ROW()-1)),""))</f>
        <v/>
      </c>
      <c r="BB196" s="6" t="str">
        <f ca="1">IF(AND($A196&lt;&gt;"",$A196&lt;&gt;"TOTAL"),IF(AND([4]PDI_DES__SUBUNIDAD_SECCIÓN_UBIC!$CL194&lt;&gt;"",[4]PDI_DES__SUBUNIDAD_SECCIÓN_UBIC!$CL194&lt;&gt;0),[4]PDI_DES__SUBUNIDAD_SECCIÓN_UBIC!$CL194,""),IF($A196="TOTAL",SUM(INDIRECT("BB4:BB"&amp;ROW()-1)),""))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IF(AND($A196&lt;&gt;"",$A196&lt;&gt;"TOTAL"),IF(AND([4]PDI_DES__SUBUNIDAD_SECCIÓN_UBIC!$CO194&lt;&gt;"",[4]PDI_DES__SUBUNIDAD_SECCIÓN_UBIC!$CO194&lt;&gt;0),[4]PDI_DES__SUBUNIDAD_SECCIÓN_UBIC!$CO194,""),IF($A196="TOTAL",SUM(INDIRECT("BD4:BD"&amp;ROW()-1)),""))</f>
        <v/>
      </c>
      <c r="BE196" s="6" t="str">
        <f ca="1">IF(AND($A196&lt;&gt;"",$A196&lt;&gt;"TOTAL"),IF(AND([4]PDI_DES__SUBUNIDAD_SECCIÓN_UBIC!$CQ194&lt;&gt;"",[4]PDI_DES__SUBUNIDAD_SECCIÓN_UBIC!$CQ194&lt;&gt;0),[4]PDI_DES__SUBUNIDAD_SECCIÓN_UBIC!$CQ194,""),IF($A196="TOTAL",SUM(INDIRECT("BE4:BE"&amp;ROW()-1)),""))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IF([4]PDI_DES__SUBUNIDAD_SECCIÓN_UBIC!$B195&lt;&gt;"",[4]PDI_DES__SUBUNIDAD_SECCIÓN_UBIC!$B195,IF(AND([4]PDI_DES__SUBUNIDAD_SECCIÓN_UBIC!$B195="",[4]PDI_DES__SUBUNIDAD_SECCIÓN_UBIC!$B196="",[4]PDI_DES__SUBUNIDAD_SECCIÓN_UBIC!$B194=""),"","TOTAL"))</f>
        <v/>
      </c>
      <c r="B197" s="6" t="str">
        <f ca="1">IF(AND($A197&lt;&gt;"",$A197&lt;&gt;"TOTAL"),IF(AND([4]PDI_DES__SUBUNIDAD_SECCIÓN_UBIC!$C195&lt;&gt;"",[4]PDI_DES__SUBUNIDAD_SECCIÓN_UBIC!$C195&lt;&gt;0),[4]PDI_DES__SUBUNIDAD_SECCIÓN_UBIC!$C195,""),IF($A197="TOTAL",SUM(INDIRECT("B4:B"&amp;ROW()-1)),""))</f>
        <v/>
      </c>
      <c r="C197" s="6" t="str">
        <f ca="1">IF(AND($A197&lt;&gt;"",$A197&lt;&gt;"TOTAL"),IF(AND([4]PDI_DES__SUBUNIDAD_SECCIÓN_UBIC!$E195&lt;&gt;"",[4]PDI_DES__SUBUNIDAD_SECCIÓN_UBIC!$E195&lt;&gt;0),[4]PDI_DES__SUBUNIDAD_SECCIÓN_UBIC!$E195,""),IF($A197="TOTAL",SUM(INDIRECT("C4:C"&amp;ROW()-1)),""))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IF(AND($A197&lt;&gt;"",$A197&lt;&gt;"TOTAL"),IF(AND([4]PDI_DES__SUBUNIDAD_SECCIÓN_UBIC!$H195&lt;&gt;"",[4]PDI_DES__SUBUNIDAD_SECCIÓN_UBIC!$H195&lt;&gt;0),[4]PDI_DES__SUBUNIDAD_SECCIÓN_UBIC!$H195,""),IF($A197="TOTAL",SUM(INDIRECT("E4:E"&amp;ROW()-1)),""))</f>
        <v/>
      </c>
      <c r="F197" s="6" t="str">
        <f ca="1">IF(AND($A197&lt;&gt;"",$A197&lt;&gt;"TOTAL"),IF(AND([4]PDI_DES__SUBUNIDAD_SECCIÓN_UBIC!$J195&lt;&gt;"",[4]PDI_DES__SUBUNIDAD_SECCIÓN_UBIC!$J195&lt;&gt;0),[4]PDI_DES__SUBUNIDAD_SECCIÓN_UBIC!$J195,""),IF($A197="TOTAL",SUM(INDIRECT("F4:F"&amp;ROW()-1)),""))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IF(AND($A197&lt;&gt;"",$A197&lt;&gt;"TOTAL"),IF(AND([4]PDI_DES__SUBUNIDAD_SECCIÓN_UBIC!$M195&lt;&gt;"",[4]PDI_DES__SUBUNIDAD_SECCIÓN_UBIC!$M195&lt;&gt;0),[4]PDI_DES__SUBUNIDAD_SECCIÓN_UBIC!$M195,""),IF($A197="TOTAL",SUM(INDIRECT("H4:H"&amp;ROW()-1)),""))</f>
        <v/>
      </c>
      <c r="I197" s="6" t="str">
        <f ca="1">IF(AND($A197&lt;&gt;"",$A197&lt;&gt;"TOTAL"),IF(AND([4]PDI_DES__SUBUNIDAD_SECCIÓN_UBIC!$O195&lt;&gt;"",[4]PDI_DES__SUBUNIDAD_SECCIÓN_UBIC!$O195&lt;&gt;0),[4]PDI_DES__SUBUNIDAD_SECCIÓN_UBIC!$O195,""),IF($A197="TOTAL",SUM(INDIRECT("I4:I"&amp;ROW()-1)),""))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IF(AND($A197&lt;&gt;"",$A197&lt;&gt;"TOTAL"),IF(AND([4]PDI_DES__SUBUNIDAD_SECCIÓN_UBIC!$R195&lt;&gt;"",[4]PDI_DES__SUBUNIDAD_SECCIÓN_UBIC!$R195&lt;&gt;0),[4]PDI_DES__SUBUNIDAD_SECCIÓN_UBIC!$R195,""),IF($A197="TOTAL",SUM(INDIRECT("K4:K"&amp;ROW()-1)),""))</f>
        <v/>
      </c>
      <c r="L197" s="6" t="str">
        <f ca="1">IF(AND($A197&lt;&gt;"",$A197&lt;&gt;"TOTAL"),IF(AND([4]PDI_DES__SUBUNIDAD_SECCIÓN_UBIC!$T195&lt;&gt;"",[4]PDI_DES__SUBUNIDAD_SECCIÓN_UBIC!$T195&lt;&gt;0),[4]PDI_DES__SUBUNIDAD_SECCIÓN_UBIC!$T195,""),IF($A197="TOTAL",SUM(INDIRECT("L4:L"&amp;ROW()-1)),""))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IF(AND($A197&lt;&gt;"",$A197&lt;&gt;"TOTAL"),IF(AND([4]PDI_DES__SUBUNIDAD_SECCIÓN_UBIC!$W195&lt;&gt;"",[4]PDI_DES__SUBUNIDAD_SECCIÓN_UBIC!$W195&lt;&gt;0),[4]PDI_DES__SUBUNIDAD_SECCIÓN_UBIC!$W195,""),IF($A197="TOTAL",SUM(INDIRECT("N4:N"&amp;ROW()-1)),""))</f>
        <v/>
      </c>
      <c r="O197" s="6" t="str">
        <f ca="1">IF(AND($A197&lt;&gt;"",$A197&lt;&gt;"TOTAL"),IF(AND([4]PDI_DES__SUBUNIDAD_SECCIÓN_UBIC!$Y195&lt;&gt;"",[4]PDI_DES__SUBUNIDAD_SECCIÓN_UBIC!$Y195&lt;&gt;0),[4]PDI_DES__SUBUNIDAD_SECCIÓN_UBIC!$Y195,""),IF($A197="TOTAL",SUM(INDIRECT("O4:O"&amp;ROW()-1)),""))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IF(AND($A197&lt;&gt;"",$A197&lt;&gt;"TOTAL"),IF(AND([4]PDI_DES__SUBUNIDAD_SECCIÓN_UBIC!$AB195&lt;&gt;"",[4]PDI_DES__SUBUNIDAD_SECCIÓN_UBIC!$AB195&lt;&gt;0),[4]PDI_DES__SUBUNIDAD_SECCIÓN_UBIC!$AB195,""),IF($A197="TOTAL",SUM(INDIRECT("Q4:Q"&amp;ROW()-1)),""))</f>
        <v/>
      </c>
      <c r="R197" s="6" t="str">
        <f ca="1">IF(AND($A197&lt;&gt;"",$A197&lt;&gt;"TOTAL"),IF(AND([4]PDI_DES__SUBUNIDAD_SECCIÓN_UBIC!$AD195&lt;&gt;"",[4]PDI_DES__SUBUNIDAD_SECCIÓN_UBIC!$AD195&lt;&gt;0),[4]PDI_DES__SUBUNIDAD_SECCIÓN_UBIC!$AD195,""),IF($A197="TOTAL",SUM(INDIRECT("R4:R"&amp;ROW()-1)),""))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IF(AND($A197&lt;&gt;"",$A197&lt;&gt;"TOTAL"),IF(AND([4]PDI_DES__SUBUNIDAD_SECCIÓN_UBIC!$AG195&lt;&gt;"",[4]PDI_DES__SUBUNIDAD_SECCIÓN_UBIC!$AG195&lt;&gt;0),[4]PDI_DES__SUBUNIDAD_SECCIÓN_UBIC!$AG195,""),IF($A197="TOTAL",SUM(INDIRECT("T4:T"&amp;ROW()-1)),""))</f>
        <v/>
      </c>
      <c r="U197" s="6" t="str">
        <f ca="1">IF(AND($A197&lt;&gt;"",$A197&lt;&gt;"TOTAL"),IF(AND([4]PDI_DES__SUBUNIDAD_SECCIÓN_UBIC!$AI195&lt;&gt;"",[4]PDI_DES__SUBUNIDAD_SECCIÓN_UBIC!$AI195&lt;&gt;0),[4]PDI_DES__SUBUNIDAD_SECCIÓN_UBIC!$AI195,""),IF($A197="TOTAL",SUM(INDIRECT("U4:U"&amp;ROW()-1)),""))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IF(AND($A197&lt;&gt;"",$A197&lt;&gt;"TOTAL"),IF(AND([4]PDI_DES__SUBUNIDAD_SECCIÓN_UBIC!$AL195&lt;&gt;"",[4]PDI_DES__SUBUNIDAD_SECCIÓN_UBIC!$AL195&lt;&gt;0),[4]PDI_DES__SUBUNIDAD_SECCIÓN_UBIC!$AL195,""),IF($A197="TOTAL",SUM(INDIRECT("W4:W"&amp;ROW()-1)),""))</f>
        <v/>
      </c>
      <c r="X197" s="6" t="str">
        <f ca="1">IF(AND($A197&lt;&gt;"",$A197&lt;&gt;"TOTAL"),IF(AND([4]PDI_DES__SUBUNIDAD_SECCIÓN_UBIC!$AN195&lt;&gt;"",[4]PDI_DES__SUBUNIDAD_SECCIÓN_UBIC!$AN195&lt;&gt;0),[4]PDI_DES__SUBUNIDAD_SECCIÓN_UBIC!$AN195,""),IF($A197="TOTAL",SUM(INDIRECT("X4:X"&amp;ROW()-1)),""))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IF(AND($A197&lt;&gt;"",$A197&lt;&gt;"TOTAL"),IF(AND([4]PDI_DES__SUBUNIDAD_SECCIÓN_UBIC!$AQ195&lt;&gt;"",[4]PDI_DES__SUBUNIDAD_SECCIÓN_UBIC!$AQ195&lt;&gt;0),[4]PDI_DES__SUBUNIDAD_SECCIÓN_UBIC!$AQ195,""),IF($A197="TOTAL",SUM(INDIRECT("Z4:Z"&amp;ROW()-1)),""))</f>
        <v/>
      </c>
      <c r="AA197" s="6" t="str">
        <f ca="1">IF(AND($A197&lt;&gt;"",$A197&lt;&gt;"TOTAL"),IF(AND([4]PDI_DES__SUBUNIDAD_SECCIÓN_UBIC!$AS195&lt;&gt;"",[4]PDI_DES__SUBUNIDAD_SECCIÓN_UBIC!$AS195&lt;&gt;0),[4]PDI_DES__SUBUNIDAD_SECCIÓN_UBIC!$AS195,""),IF($A197="TOTAL",SUM(INDIRECT("AA4:AA"&amp;ROW()-1)),""))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IF(AND($A197&lt;&gt;"",$A197&lt;&gt;"TOTAL"),IF(AND([4]PDI_DES__SUBUNIDAD_SECCIÓN_UBIC!$AV195&lt;&gt;"",[4]PDI_DES__SUBUNIDAD_SECCIÓN_UBIC!$AV195&lt;&gt;0),[4]PDI_DES__SUBUNIDAD_SECCIÓN_UBIC!$AV195,""),IF($A197="TOTAL",SUM(INDIRECT("AC4:AC"&amp;ROW()-1)),""))</f>
        <v/>
      </c>
      <c r="AD197" s="6" t="str">
        <f ca="1">IF(AND($A197&lt;&gt;"",$A197&lt;&gt;"TOTAL"),IF(AND([4]PDI_DES__SUBUNIDAD_SECCIÓN_UBIC!$AX195&lt;&gt;"",[4]PDI_DES__SUBUNIDAD_SECCIÓN_UBIC!$AX195&lt;&gt;0),[4]PDI_DES__SUBUNIDAD_SECCIÓN_UBIC!$AX195,""),IF($A197="TOTAL",SUM(INDIRECT("AD4:AD"&amp;ROW()-1)),""))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IF(AND($A197&lt;&gt;"",$A197&lt;&gt;"TOTAL"),IF(AND([4]PDI_DES__SUBUNIDAD_SECCIÓN_UBIC!$BA195&lt;&gt;"",[4]PDI_DES__SUBUNIDAD_SECCIÓN_UBIC!$BA195&lt;&gt;0),[4]PDI_DES__SUBUNIDAD_SECCIÓN_UBIC!$BA195,""),IF($A197="TOTAL",SUM(INDIRECT("AF4:AF"&amp;ROW()-1)),""))</f>
        <v/>
      </c>
      <c r="AG197" s="6" t="str">
        <f ca="1">IF(AND($A197&lt;&gt;"",$A197&lt;&gt;"TOTAL"),IF(AND([4]PDI_DES__SUBUNIDAD_SECCIÓN_UBIC!$BC195&lt;&gt;"",[4]PDI_DES__SUBUNIDAD_SECCIÓN_UBIC!$BC195&lt;&gt;0),[4]PDI_DES__SUBUNIDAD_SECCIÓN_UBIC!$BC195,""),IF($A197="TOTAL",SUM(INDIRECT("AG4:AG"&amp;ROW()-1)),""))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IF(AND($A197&lt;&gt;"",$A197&lt;&gt;"TOTAL"),IF(AND([4]PDI_DES__SUBUNIDAD_SECCIÓN_UBIC!$BF195&lt;&gt;"",[4]PDI_DES__SUBUNIDAD_SECCIÓN_UBIC!$BF195&lt;&gt;0),[4]PDI_DES__SUBUNIDAD_SECCIÓN_UBIC!$BF195,""),IF($A197="TOTAL",SUM(INDIRECT("AI4:AI"&amp;ROW()-1)),""))</f>
        <v/>
      </c>
      <c r="AJ197" s="6" t="str">
        <f ca="1">IF(AND($A197&lt;&gt;"",$A197&lt;&gt;"TOTAL"),IF(AND([4]PDI_DES__SUBUNIDAD_SECCIÓN_UBIC!$BH195&lt;&gt;"",[4]PDI_DES__SUBUNIDAD_SECCIÓN_UBIC!$BH195&lt;&gt;0),[4]PDI_DES__SUBUNIDAD_SECCIÓN_UBIC!$BH195,""),IF($A197="TOTAL",SUM(INDIRECT("AJ4:AJ"&amp;ROW()-1)),""))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IF(AND($A197&lt;&gt;"",$A197&lt;&gt;"TOTAL"),IF(AND([4]PDI_DES__SUBUNIDAD_SECCIÓN_UBIC!$BK195&lt;&gt;"",[4]PDI_DES__SUBUNIDAD_SECCIÓN_UBIC!$BK195&lt;&gt;0),[4]PDI_DES__SUBUNIDAD_SECCIÓN_UBIC!$BK195,""),IF($A197="TOTAL",SUM(INDIRECT("AL4:AL"&amp;ROW()-1)),""))</f>
        <v/>
      </c>
      <c r="AM197" s="6" t="str">
        <f ca="1">IF(AND($A197&lt;&gt;"",$A197&lt;&gt;"TOTAL"),IF(AND([4]PDI_DES__SUBUNIDAD_SECCIÓN_UBIC!$BM195&lt;&gt;"",[4]PDI_DES__SUBUNIDAD_SECCIÓN_UBIC!$BM195&lt;&gt;0),[4]PDI_DES__SUBUNIDAD_SECCIÓN_UBIC!$BM195,""),IF($A197="TOTAL",SUM(INDIRECT("AM4:AM"&amp;ROW()-1)),""))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IF(AND($A197&lt;&gt;"",$A197&lt;&gt;"TOTAL"),IF(AND([4]PDI_DES__SUBUNIDAD_SECCIÓN_UBIC!$BP195&lt;&gt;"",[4]PDI_DES__SUBUNIDAD_SECCIÓN_UBIC!$BP195&lt;&gt;0),[4]PDI_DES__SUBUNIDAD_SECCIÓN_UBIC!$BP195,""),IF($A197="TOTAL",SUM(INDIRECT("AO4:AO"&amp;ROW()-1)),""))</f>
        <v/>
      </c>
      <c r="AP197" s="6" t="str">
        <f ca="1">IF(AND($A197&lt;&gt;"",$A197&lt;&gt;"TOTAL"),IF(AND([4]PDI_DES__SUBUNIDAD_SECCIÓN_UBIC!$BR195&lt;&gt;"",[4]PDI_DES__SUBUNIDAD_SECCIÓN_UBIC!$BR195&lt;&gt;0),[4]PDI_DES__SUBUNIDAD_SECCIÓN_UBIC!$BR195,""),IF($A197="TOTAL",SUM(INDIRECT("AP4:AP"&amp;ROW()-1)),""))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IF(AND($A197&lt;&gt;"",$A197&lt;&gt;"TOTAL"),IF(AND([4]PDI_DES__SUBUNIDAD_SECCIÓN_UBIC!$BU195&lt;&gt;"",[4]PDI_DES__SUBUNIDAD_SECCIÓN_UBIC!$BU195&lt;&gt;0),[4]PDI_DES__SUBUNIDAD_SECCIÓN_UBIC!$BU195,""),IF($A197="TOTAL",SUM(INDIRECT("AR4:AR"&amp;ROW()-1)),""))</f>
        <v/>
      </c>
      <c r="AS197" s="6" t="str">
        <f ca="1">IF(AND($A197&lt;&gt;"",$A197&lt;&gt;"TOTAL"),IF(AND([4]PDI_DES__SUBUNIDAD_SECCIÓN_UBIC!$BW195&lt;&gt;"",[4]PDI_DES__SUBUNIDAD_SECCIÓN_UBIC!$BW195&lt;&gt;0),[4]PDI_DES__SUBUNIDAD_SECCIÓN_UBIC!$BW195,""),IF($A197="TOTAL",SUM(INDIRECT("AS4:AS"&amp;ROW()-1)),""))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IF(AND($A197&lt;&gt;"",$A197&lt;&gt;"TOTAL"),IF(AND([4]PDI_DES__SUBUNIDAD_SECCIÓN_UBIC!$BZ195&lt;&gt;"",[4]PDI_DES__SUBUNIDAD_SECCIÓN_UBIC!$BZ195&lt;&gt;0),[4]PDI_DES__SUBUNIDAD_SECCIÓN_UBIC!$BZ195,""),IF($A197="TOTAL",SUM(INDIRECT("AU4:AU"&amp;ROW()-1)),""))</f>
        <v/>
      </c>
      <c r="AV197" s="6" t="str">
        <f ca="1">IF(AND($A197&lt;&gt;"",$A197&lt;&gt;"TOTAL"),IF(AND([4]PDI_DES__SUBUNIDAD_SECCIÓN_UBIC!$CB195&lt;&gt;"",[4]PDI_DES__SUBUNIDAD_SECCIÓN_UBIC!$CB195&lt;&gt;0),[4]PDI_DES__SUBUNIDAD_SECCIÓN_UBIC!$CB195,""),IF($A197="TOTAL",SUM(INDIRECT("AV4:AV"&amp;ROW()-1)),""))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IF(AND($A197&lt;&gt;"",$A197&lt;&gt;"TOTAL"),IF(AND([4]PDI_DES__SUBUNIDAD_SECCIÓN_UBIC!$CE195&lt;&gt;"",[4]PDI_DES__SUBUNIDAD_SECCIÓN_UBIC!$CE195&lt;&gt;0),[4]PDI_DES__SUBUNIDAD_SECCIÓN_UBIC!$CE195,""),IF($A197="TOTAL",SUM(INDIRECT("AX4:AX"&amp;ROW()-1)),""))</f>
        <v/>
      </c>
      <c r="AY197" s="6" t="str">
        <f ca="1">IF(AND($A197&lt;&gt;"",$A197&lt;&gt;"TOTAL"),IF(AND([4]PDI_DES__SUBUNIDAD_SECCIÓN_UBIC!$CG195&lt;&gt;"",[4]PDI_DES__SUBUNIDAD_SECCIÓN_UBIC!$CG195&lt;&gt;0),[4]PDI_DES__SUBUNIDAD_SECCIÓN_UBIC!$CG195,""),IF($A197="TOTAL",SUM(INDIRECT("AY4:AY"&amp;ROW()-1)),""))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IF(AND($A197&lt;&gt;"",$A197&lt;&gt;"TOTAL"),IF(AND([4]PDI_DES__SUBUNIDAD_SECCIÓN_UBIC!$CJ195&lt;&gt;"",[4]PDI_DES__SUBUNIDAD_SECCIÓN_UBIC!$CJ195&lt;&gt;0),[4]PDI_DES__SUBUNIDAD_SECCIÓN_UBIC!$CJ195,""),IF($A197="TOTAL",SUM(INDIRECT("BA4:BA"&amp;ROW()-1)),""))</f>
        <v/>
      </c>
      <c r="BB197" s="6" t="str">
        <f ca="1">IF(AND($A197&lt;&gt;"",$A197&lt;&gt;"TOTAL"),IF(AND([4]PDI_DES__SUBUNIDAD_SECCIÓN_UBIC!$CL195&lt;&gt;"",[4]PDI_DES__SUBUNIDAD_SECCIÓN_UBIC!$CL195&lt;&gt;0),[4]PDI_DES__SUBUNIDAD_SECCIÓN_UBIC!$CL195,""),IF($A197="TOTAL",SUM(INDIRECT("BB4:BB"&amp;ROW()-1)),""))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IF(AND($A197&lt;&gt;"",$A197&lt;&gt;"TOTAL"),IF(AND([4]PDI_DES__SUBUNIDAD_SECCIÓN_UBIC!$CO195&lt;&gt;"",[4]PDI_DES__SUBUNIDAD_SECCIÓN_UBIC!$CO195&lt;&gt;0),[4]PDI_DES__SUBUNIDAD_SECCIÓN_UBIC!$CO195,""),IF($A197="TOTAL",SUM(INDIRECT("BD4:BD"&amp;ROW()-1)),""))</f>
        <v/>
      </c>
      <c r="BE197" s="6" t="str">
        <f ca="1">IF(AND($A197&lt;&gt;"",$A197&lt;&gt;"TOTAL"),IF(AND([4]PDI_DES__SUBUNIDAD_SECCIÓN_UBIC!$CQ195&lt;&gt;"",[4]PDI_DES__SUBUNIDAD_SECCIÓN_UBIC!$CQ195&lt;&gt;0),[4]PDI_DES__SUBUNIDAD_SECCIÓN_UBIC!$CQ195,""),IF($A197="TOTAL",SUM(INDIRECT("BE4:BE"&amp;ROW()-1)),""))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IF([4]PDI_DES__SUBUNIDAD_SECCIÓN_UBIC!$B196&lt;&gt;"",[4]PDI_DES__SUBUNIDAD_SECCIÓN_UBIC!$B196,IF(AND([4]PDI_DES__SUBUNIDAD_SECCIÓN_UBIC!$B196="",[4]PDI_DES__SUBUNIDAD_SECCIÓN_UBIC!$B197="",[4]PDI_DES__SUBUNIDAD_SECCIÓN_UBIC!$B195=""),"","TOTAL"))</f>
        <v/>
      </c>
      <c r="B198" s="6" t="str">
        <f ca="1">IF(AND($A198&lt;&gt;"",$A198&lt;&gt;"TOTAL"),IF(AND([4]PDI_DES__SUBUNIDAD_SECCIÓN_UBIC!$C196&lt;&gt;"",[4]PDI_DES__SUBUNIDAD_SECCIÓN_UBIC!$C196&lt;&gt;0),[4]PDI_DES__SUBUNIDAD_SECCIÓN_UBIC!$C196,""),IF($A198="TOTAL",SUM(INDIRECT("B4:B"&amp;ROW()-1)),""))</f>
        <v/>
      </c>
      <c r="C198" s="6" t="str">
        <f ca="1">IF(AND($A198&lt;&gt;"",$A198&lt;&gt;"TOTAL"),IF(AND([4]PDI_DES__SUBUNIDAD_SECCIÓN_UBIC!$E196&lt;&gt;"",[4]PDI_DES__SUBUNIDAD_SECCIÓN_UBIC!$E196&lt;&gt;0),[4]PDI_DES__SUBUNIDAD_SECCIÓN_UBIC!$E196,""),IF($A198="TOTAL",SUM(INDIRECT("C4:C"&amp;ROW()-1)),""))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IF(AND($A198&lt;&gt;"",$A198&lt;&gt;"TOTAL"),IF(AND([4]PDI_DES__SUBUNIDAD_SECCIÓN_UBIC!$H196&lt;&gt;"",[4]PDI_DES__SUBUNIDAD_SECCIÓN_UBIC!$H196&lt;&gt;0),[4]PDI_DES__SUBUNIDAD_SECCIÓN_UBIC!$H196,""),IF($A198="TOTAL",SUM(INDIRECT("E4:E"&amp;ROW()-1)),""))</f>
        <v/>
      </c>
      <c r="F198" s="6" t="str">
        <f ca="1">IF(AND($A198&lt;&gt;"",$A198&lt;&gt;"TOTAL"),IF(AND([4]PDI_DES__SUBUNIDAD_SECCIÓN_UBIC!$J196&lt;&gt;"",[4]PDI_DES__SUBUNIDAD_SECCIÓN_UBIC!$J196&lt;&gt;0),[4]PDI_DES__SUBUNIDAD_SECCIÓN_UBIC!$J196,""),IF($A198="TOTAL",SUM(INDIRECT("F4:F"&amp;ROW()-1)),""))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IF(AND($A198&lt;&gt;"",$A198&lt;&gt;"TOTAL"),IF(AND([4]PDI_DES__SUBUNIDAD_SECCIÓN_UBIC!$M196&lt;&gt;"",[4]PDI_DES__SUBUNIDAD_SECCIÓN_UBIC!$M196&lt;&gt;0),[4]PDI_DES__SUBUNIDAD_SECCIÓN_UBIC!$M196,""),IF($A198="TOTAL",SUM(INDIRECT("H4:H"&amp;ROW()-1)),""))</f>
        <v/>
      </c>
      <c r="I198" s="6" t="str">
        <f ca="1">IF(AND($A198&lt;&gt;"",$A198&lt;&gt;"TOTAL"),IF(AND([4]PDI_DES__SUBUNIDAD_SECCIÓN_UBIC!$O196&lt;&gt;"",[4]PDI_DES__SUBUNIDAD_SECCIÓN_UBIC!$O196&lt;&gt;0),[4]PDI_DES__SUBUNIDAD_SECCIÓN_UBIC!$O196,""),IF($A198="TOTAL",SUM(INDIRECT("I4:I"&amp;ROW()-1)),""))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IF(AND($A198&lt;&gt;"",$A198&lt;&gt;"TOTAL"),IF(AND([4]PDI_DES__SUBUNIDAD_SECCIÓN_UBIC!$R196&lt;&gt;"",[4]PDI_DES__SUBUNIDAD_SECCIÓN_UBIC!$R196&lt;&gt;0),[4]PDI_DES__SUBUNIDAD_SECCIÓN_UBIC!$R196,""),IF($A198="TOTAL",SUM(INDIRECT("K4:K"&amp;ROW()-1)),""))</f>
        <v/>
      </c>
      <c r="L198" s="6" t="str">
        <f ca="1">IF(AND($A198&lt;&gt;"",$A198&lt;&gt;"TOTAL"),IF(AND([4]PDI_DES__SUBUNIDAD_SECCIÓN_UBIC!$T196&lt;&gt;"",[4]PDI_DES__SUBUNIDAD_SECCIÓN_UBIC!$T196&lt;&gt;0),[4]PDI_DES__SUBUNIDAD_SECCIÓN_UBIC!$T196,""),IF($A198="TOTAL",SUM(INDIRECT("L4:L"&amp;ROW()-1)),""))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IF(AND($A198&lt;&gt;"",$A198&lt;&gt;"TOTAL"),IF(AND([4]PDI_DES__SUBUNIDAD_SECCIÓN_UBIC!$W196&lt;&gt;"",[4]PDI_DES__SUBUNIDAD_SECCIÓN_UBIC!$W196&lt;&gt;0),[4]PDI_DES__SUBUNIDAD_SECCIÓN_UBIC!$W196,""),IF($A198="TOTAL",SUM(INDIRECT("N4:N"&amp;ROW()-1)),""))</f>
        <v/>
      </c>
      <c r="O198" s="6" t="str">
        <f ca="1">IF(AND($A198&lt;&gt;"",$A198&lt;&gt;"TOTAL"),IF(AND([4]PDI_DES__SUBUNIDAD_SECCIÓN_UBIC!$Y196&lt;&gt;"",[4]PDI_DES__SUBUNIDAD_SECCIÓN_UBIC!$Y196&lt;&gt;0),[4]PDI_DES__SUBUNIDAD_SECCIÓN_UBIC!$Y196,""),IF($A198="TOTAL",SUM(INDIRECT("O4:O"&amp;ROW()-1)),""))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IF(AND($A198&lt;&gt;"",$A198&lt;&gt;"TOTAL"),IF(AND([4]PDI_DES__SUBUNIDAD_SECCIÓN_UBIC!$AB196&lt;&gt;"",[4]PDI_DES__SUBUNIDAD_SECCIÓN_UBIC!$AB196&lt;&gt;0),[4]PDI_DES__SUBUNIDAD_SECCIÓN_UBIC!$AB196,""),IF($A198="TOTAL",SUM(INDIRECT("Q4:Q"&amp;ROW()-1)),""))</f>
        <v/>
      </c>
      <c r="R198" s="6" t="str">
        <f ca="1">IF(AND($A198&lt;&gt;"",$A198&lt;&gt;"TOTAL"),IF(AND([4]PDI_DES__SUBUNIDAD_SECCIÓN_UBIC!$AD196&lt;&gt;"",[4]PDI_DES__SUBUNIDAD_SECCIÓN_UBIC!$AD196&lt;&gt;0),[4]PDI_DES__SUBUNIDAD_SECCIÓN_UBIC!$AD196,""),IF($A198="TOTAL",SUM(INDIRECT("R4:R"&amp;ROW()-1)),""))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IF(AND($A198&lt;&gt;"",$A198&lt;&gt;"TOTAL"),IF(AND([4]PDI_DES__SUBUNIDAD_SECCIÓN_UBIC!$AG196&lt;&gt;"",[4]PDI_DES__SUBUNIDAD_SECCIÓN_UBIC!$AG196&lt;&gt;0),[4]PDI_DES__SUBUNIDAD_SECCIÓN_UBIC!$AG196,""),IF($A198="TOTAL",SUM(INDIRECT("T4:T"&amp;ROW()-1)),""))</f>
        <v/>
      </c>
      <c r="U198" s="6" t="str">
        <f ca="1">IF(AND($A198&lt;&gt;"",$A198&lt;&gt;"TOTAL"),IF(AND([4]PDI_DES__SUBUNIDAD_SECCIÓN_UBIC!$AI196&lt;&gt;"",[4]PDI_DES__SUBUNIDAD_SECCIÓN_UBIC!$AI196&lt;&gt;0),[4]PDI_DES__SUBUNIDAD_SECCIÓN_UBIC!$AI196,""),IF($A198="TOTAL",SUM(INDIRECT("U4:U"&amp;ROW()-1)),""))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IF(AND($A198&lt;&gt;"",$A198&lt;&gt;"TOTAL"),IF(AND([4]PDI_DES__SUBUNIDAD_SECCIÓN_UBIC!$AL196&lt;&gt;"",[4]PDI_DES__SUBUNIDAD_SECCIÓN_UBIC!$AL196&lt;&gt;0),[4]PDI_DES__SUBUNIDAD_SECCIÓN_UBIC!$AL196,""),IF($A198="TOTAL",SUM(INDIRECT("W4:W"&amp;ROW()-1)),""))</f>
        <v/>
      </c>
      <c r="X198" s="6" t="str">
        <f ca="1">IF(AND($A198&lt;&gt;"",$A198&lt;&gt;"TOTAL"),IF(AND([4]PDI_DES__SUBUNIDAD_SECCIÓN_UBIC!$AN196&lt;&gt;"",[4]PDI_DES__SUBUNIDAD_SECCIÓN_UBIC!$AN196&lt;&gt;0),[4]PDI_DES__SUBUNIDAD_SECCIÓN_UBIC!$AN196,""),IF($A198="TOTAL",SUM(INDIRECT("X4:X"&amp;ROW()-1)),""))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IF(AND($A198&lt;&gt;"",$A198&lt;&gt;"TOTAL"),IF(AND([4]PDI_DES__SUBUNIDAD_SECCIÓN_UBIC!$AQ196&lt;&gt;"",[4]PDI_DES__SUBUNIDAD_SECCIÓN_UBIC!$AQ196&lt;&gt;0),[4]PDI_DES__SUBUNIDAD_SECCIÓN_UBIC!$AQ196,""),IF($A198="TOTAL",SUM(INDIRECT("Z4:Z"&amp;ROW()-1)),""))</f>
        <v/>
      </c>
      <c r="AA198" s="6" t="str">
        <f ca="1">IF(AND($A198&lt;&gt;"",$A198&lt;&gt;"TOTAL"),IF(AND([4]PDI_DES__SUBUNIDAD_SECCIÓN_UBIC!$AS196&lt;&gt;"",[4]PDI_DES__SUBUNIDAD_SECCIÓN_UBIC!$AS196&lt;&gt;0),[4]PDI_DES__SUBUNIDAD_SECCIÓN_UBIC!$AS196,""),IF($A198="TOTAL",SUM(INDIRECT("AA4:AA"&amp;ROW()-1)),""))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IF(AND($A198&lt;&gt;"",$A198&lt;&gt;"TOTAL"),IF(AND([4]PDI_DES__SUBUNIDAD_SECCIÓN_UBIC!$AV196&lt;&gt;"",[4]PDI_DES__SUBUNIDAD_SECCIÓN_UBIC!$AV196&lt;&gt;0),[4]PDI_DES__SUBUNIDAD_SECCIÓN_UBIC!$AV196,""),IF($A198="TOTAL",SUM(INDIRECT("AC4:AC"&amp;ROW()-1)),""))</f>
        <v/>
      </c>
      <c r="AD198" s="6" t="str">
        <f ca="1">IF(AND($A198&lt;&gt;"",$A198&lt;&gt;"TOTAL"),IF(AND([4]PDI_DES__SUBUNIDAD_SECCIÓN_UBIC!$AX196&lt;&gt;"",[4]PDI_DES__SUBUNIDAD_SECCIÓN_UBIC!$AX196&lt;&gt;0),[4]PDI_DES__SUBUNIDAD_SECCIÓN_UBIC!$AX196,""),IF($A198="TOTAL",SUM(INDIRECT("AD4:AD"&amp;ROW()-1)),""))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IF(AND($A198&lt;&gt;"",$A198&lt;&gt;"TOTAL"),IF(AND([4]PDI_DES__SUBUNIDAD_SECCIÓN_UBIC!$BA196&lt;&gt;"",[4]PDI_DES__SUBUNIDAD_SECCIÓN_UBIC!$BA196&lt;&gt;0),[4]PDI_DES__SUBUNIDAD_SECCIÓN_UBIC!$BA196,""),IF($A198="TOTAL",SUM(INDIRECT("AF4:AF"&amp;ROW()-1)),""))</f>
        <v/>
      </c>
      <c r="AG198" s="6" t="str">
        <f ca="1">IF(AND($A198&lt;&gt;"",$A198&lt;&gt;"TOTAL"),IF(AND([4]PDI_DES__SUBUNIDAD_SECCIÓN_UBIC!$BC196&lt;&gt;"",[4]PDI_DES__SUBUNIDAD_SECCIÓN_UBIC!$BC196&lt;&gt;0),[4]PDI_DES__SUBUNIDAD_SECCIÓN_UBIC!$BC196,""),IF($A198="TOTAL",SUM(INDIRECT("AG4:AG"&amp;ROW()-1)),""))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IF(AND($A198&lt;&gt;"",$A198&lt;&gt;"TOTAL"),IF(AND([4]PDI_DES__SUBUNIDAD_SECCIÓN_UBIC!$BF196&lt;&gt;"",[4]PDI_DES__SUBUNIDAD_SECCIÓN_UBIC!$BF196&lt;&gt;0),[4]PDI_DES__SUBUNIDAD_SECCIÓN_UBIC!$BF196,""),IF($A198="TOTAL",SUM(INDIRECT("AI4:AI"&amp;ROW()-1)),""))</f>
        <v/>
      </c>
      <c r="AJ198" s="6" t="str">
        <f ca="1">IF(AND($A198&lt;&gt;"",$A198&lt;&gt;"TOTAL"),IF(AND([4]PDI_DES__SUBUNIDAD_SECCIÓN_UBIC!$BH196&lt;&gt;"",[4]PDI_DES__SUBUNIDAD_SECCIÓN_UBIC!$BH196&lt;&gt;0),[4]PDI_DES__SUBUNIDAD_SECCIÓN_UBIC!$BH196,""),IF($A198="TOTAL",SUM(INDIRECT("AJ4:AJ"&amp;ROW()-1)),""))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IF(AND($A198&lt;&gt;"",$A198&lt;&gt;"TOTAL"),IF(AND([4]PDI_DES__SUBUNIDAD_SECCIÓN_UBIC!$BK196&lt;&gt;"",[4]PDI_DES__SUBUNIDAD_SECCIÓN_UBIC!$BK196&lt;&gt;0),[4]PDI_DES__SUBUNIDAD_SECCIÓN_UBIC!$BK196,""),IF($A198="TOTAL",SUM(INDIRECT("AL4:AL"&amp;ROW()-1)),""))</f>
        <v/>
      </c>
      <c r="AM198" s="6" t="str">
        <f ca="1">IF(AND($A198&lt;&gt;"",$A198&lt;&gt;"TOTAL"),IF(AND([4]PDI_DES__SUBUNIDAD_SECCIÓN_UBIC!$BM196&lt;&gt;"",[4]PDI_DES__SUBUNIDAD_SECCIÓN_UBIC!$BM196&lt;&gt;0),[4]PDI_DES__SUBUNIDAD_SECCIÓN_UBIC!$BM196,""),IF($A198="TOTAL",SUM(INDIRECT("AM4:AM"&amp;ROW()-1)),""))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IF(AND($A198&lt;&gt;"",$A198&lt;&gt;"TOTAL"),IF(AND([4]PDI_DES__SUBUNIDAD_SECCIÓN_UBIC!$BP196&lt;&gt;"",[4]PDI_DES__SUBUNIDAD_SECCIÓN_UBIC!$BP196&lt;&gt;0),[4]PDI_DES__SUBUNIDAD_SECCIÓN_UBIC!$BP196,""),IF($A198="TOTAL",SUM(INDIRECT("AO4:AO"&amp;ROW()-1)),""))</f>
        <v/>
      </c>
      <c r="AP198" s="6" t="str">
        <f ca="1">IF(AND($A198&lt;&gt;"",$A198&lt;&gt;"TOTAL"),IF(AND([4]PDI_DES__SUBUNIDAD_SECCIÓN_UBIC!$BR196&lt;&gt;"",[4]PDI_DES__SUBUNIDAD_SECCIÓN_UBIC!$BR196&lt;&gt;0),[4]PDI_DES__SUBUNIDAD_SECCIÓN_UBIC!$BR196,""),IF($A198="TOTAL",SUM(INDIRECT("AP4:AP"&amp;ROW()-1)),""))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IF(AND($A198&lt;&gt;"",$A198&lt;&gt;"TOTAL"),IF(AND([4]PDI_DES__SUBUNIDAD_SECCIÓN_UBIC!$BU196&lt;&gt;"",[4]PDI_DES__SUBUNIDAD_SECCIÓN_UBIC!$BU196&lt;&gt;0),[4]PDI_DES__SUBUNIDAD_SECCIÓN_UBIC!$BU196,""),IF($A198="TOTAL",SUM(INDIRECT("AR4:AR"&amp;ROW()-1)),""))</f>
        <v/>
      </c>
      <c r="AS198" s="6" t="str">
        <f ca="1">IF(AND($A198&lt;&gt;"",$A198&lt;&gt;"TOTAL"),IF(AND([4]PDI_DES__SUBUNIDAD_SECCIÓN_UBIC!$BW196&lt;&gt;"",[4]PDI_DES__SUBUNIDAD_SECCIÓN_UBIC!$BW196&lt;&gt;0),[4]PDI_DES__SUBUNIDAD_SECCIÓN_UBIC!$BW196,""),IF($A198="TOTAL",SUM(INDIRECT("AS4:AS"&amp;ROW()-1)),""))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IF(AND($A198&lt;&gt;"",$A198&lt;&gt;"TOTAL"),IF(AND([4]PDI_DES__SUBUNIDAD_SECCIÓN_UBIC!$BZ196&lt;&gt;"",[4]PDI_DES__SUBUNIDAD_SECCIÓN_UBIC!$BZ196&lt;&gt;0),[4]PDI_DES__SUBUNIDAD_SECCIÓN_UBIC!$BZ196,""),IF($A198="TOTAL",SUM(INDIRECT("AU4:AU"&amp;ROW()-1)),""))</f>
        <v/>
      </c>
      <c r="AV198" s="6" t="str">
        <f ca="1">IF(AND($A198&lt;&gt;"",$A198&lt;&gt;"TOTAL"),IF(AND([4]PDI_DES__SUBUNIDAD_SECCIÓN_UBIC!$CB196&lt;&gt;"",[4]PDI_DES__SUBUNIDAD_SECCIÓN_UBIC!$CB196&lt;&gt;0),[4]PDI_DES__SUBUNIDAD_SECCIÓN_UBIC!$CB196,""),IF($A198="TOTAL",SUM(INDIRECT("AV4:AV"&amp;ROW()-1)),""))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IF(AND($A198&lt;&gt;"",$A198&lt;&gt;"TOTAL"),IF(AND([4]PDI_DES__SUBUNIDAD_SECCIÓN_UBIC!$CE196&lt;&gt;"",[4]PDI_DES__SUBUNIDAD_SECCIÓN_UBIC!$CE196&lt;&gt;0),[4]PDI_DES__SUBUNIDAD_SECCIÓN_UBIC!$CE196,""),IF($A198="TOTAL",SUM(INDIRECT("AX4:AX"&amp;ROW()-1)),""))</f>
        <v/>
      </c>
      <c r="AY198" s="6" t="str">
        <f ca="1">IF(AND($A198&lt;&gt;"",$A198&lt;&gt;"TOTAL"),IF(AND([4]PDI_DES__SUBUNIDAD_SECCIÓN_UBIC!$CG196&lt;&gt;"",[4]PDI_DES__SUBUNIDAD_SECCIÓN_UBIC!$CG196&lt;&gt;0),[4]PDI_DES__SUBUNIDAD_SECCIÓN_UBIC!$CG196,""),IF($A198="TOTAL",SUM(INDIRECT("AY4:AY"&amp;ROW()-1)),""))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IF(AND($A198&lt;&gt;"",$A198&lt;&gt;"TOTAL"),IF(AND([4]PDI_DES__SUBUNIDAD_SECCIÓN_UBIC!$CJ196&lt;&gt;"",[4]PDI_DES__SUBUNIDAD_SECCIÓN_UBIC!$CJ196&lt;&gt;0),[4]PDI_DES__SUBUNIDAD_SECCIÓN_UBIC!$CJ196,""),IF($A198="TOTAL",SUM(INDIRECT("BA4:BA"&amp;ROW()-1)),""))</f>
        <v/>
      </c>
      <c r="BB198" s="6" t="str">
        <f ca="1">IF(AND($A198&lt;&gt;"",$A198&lt;&gt;"TOTAL"),IF(AND([4]PDI_DES__SUBUNIDAD_SECCIÓN_UBIC!$CL196&lt;&gt;"",[4]PDI_DES__SUBUNIDAD_SECCIÓN_UBIC!$CL196&lt;&gt;0),[4]PDI_DES__SUBUNIDAD_SECCIÓN_UBIC!$CL196,""),IF($A198="TOTAL",SUM(INDIRECT("BB4:BB"&amp;ROW()-1)),""))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IF(AND($A198&lt;&gt;"",$A198&lt;&gt;"TOTAL"),IF(AND([4]PDI_DES__SUBUNIDAD_SECCIÓN_UBIC!$CO196&lt;&gt;"",[4]PDI_DES__SUBUNIDAD_SECCIÓN_UBIC!$CO196&lt;&gt;0),[4]PDI_DES__SUBUNIDAD_SECCIÓN_UBIC!$CO196,""),IF($A198="TOTAL",SUM(INDIRECT("BD4:BD"&amp;ROW()-1)),""))</f>
        <v/>
      </c>
      <c r="BE198" s="6" t="str">
        <f ca="1">IF(AND($A198&lt;&gt;"",$A198&lt;&gt;"TOTAL"),IF(AND([4]PDI_DES__SUBUNIDAD_SECCIÓN_UBIC!$CQ196&lt;&gt;"",[4]PDI_DES__SUBUNIDAD_SECCIÓN_UBIC!$CQ196&lt;&gt;0),[4]PDI_DES__SUBUNIDAD_SECCIÓN_UBIC!$CQ196,""),IF($A198="TOTAL",SUM(INDIRECT("BE4:BE"&amp;ROW()-1)),""))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IF([4]PDI_DES__SUBUNIDAD_SECCIÓN_UBIC!$B197&lt;&gt;"",[4]PDI_DES__SUBUNIDAD_SECCIÓN_UBIC!$B197,IF(AND([4]PDI_DES__SUBUNIDAD_SECCIÓN_UBIC!$B197="",[4]PDI_DES__SUBUNIDAD_SECCIÓN_UBIC!$B198="",[4]PDI_DES__SUBUNIDAD_SECCIÓN_UBIC!$B196=""),"","TOTAL"))</f>
        <v/>
      </c>
      <c r="B199" s="6" t="str">
        <f ca="1">IF(AND($A199&lt;&gt;"",$A199&lt;&gt;"TOTAL"),IF(AND([4]PDI_DES__SUBUNIDAD_SECCIÓN_UBIC!$C197&lt;&gt;"",[4]PDI_DES__SUBUNIDAD_SECCIÓN_UBIC!$C197&lt;&gt;0),[4]PDI_DES__SUBUNIDAD_SECCIÓN_UBIC!$C197,""),IF($A199="TOTAL",SUM(INDIRECT("B4:B"&amp;ROW()-1)),""))</f>
        <v/>
      </c>
      <c r="C199" s="6" t="str">
        <f ca="1">IF(AND($A199&lt;&gt;"",$A199&lt;&gt;"TOTAL"),IF(AND([4]PDI_DES__SUBUNIDAD_SECCIÓN_UBIC!$E197&lt;&gt;"",[4]PDI_DES__SUBUNIDAD_SECCIÓN_UBIC!$E197&lt;&gt;0),[4]PDI_DES__SUBUNIDAD_SECCIÓN_UBIC!$E197,""),IF($A199="TOTAL",SUM(INDIRECT("C4:C"&amp;ROW()-1)),""))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IF(AND($A199&lt;&gt;"",$A199&lt;&gt;"TOTAL"),IF(AND([4]PDI_DES__SUBUNIDAD_SECCIÓN_UBIC!$H197&lt;&gt;"",[4]PDI_DES__SUBUNIDAD_SECCIÓN_UBIC!$H197&lt;&gt;0),[4]PDI_DES__SUBUNIDAD_SECCIÓN_UBIC!$H197,""),IF($A199="TOTAL",SUM(INDIRECT("E4:E"&amp;ROW()-1)),""))</f>
        <v/>
      </c>
      <c r="F199" s="6" t="str">
        <f ca="1">IF(AND($A199&lt;&gt;"",$A199&lt;&gt;"TOTAL"),IF(AND([4]PDI_DES__SUBUNIDAD_SECCIÓN_UBIC!$J197&lt;&gt;"",[4]PDI_DES__SUBUNIDAD_SECCIÓN_UBIC!$J197&lt;&gt;0),[4]PDI_DES__SUBUNIDAD_SECCIÓN_UBIC!$J197,""),IF($A199="TOTAL",SUM(INDIRECT("F4:F"&amp;ROW()-1)),""))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IF(AND($A199&lt;&gt;"",$A199&lt;&gt;"TOTAL"),IF(AND([4]PDI_DES__SUBUNIDAD_SECCIÓN_UBIC!$M197&lt;&gt;"",[4]PDI_DES__SUBUNIDAD_SECCIÓN_UBIC!$M197&lt;&gt;0),[4]PDI_DES__SUBUNIDAD_SECCIÓN_UBIC!$M197,""),IF($A199="TOTAL",SUM(INDIRECT("H4:H"&amp;ROW()-1)),""))</f>
        <v/>
      </c>
      <c r="I199" s="6" t="str">
        <f ca="1">IF(AND($A199&lt;&gt;"",$A199&lt;&gt;"TOTAL"),IF(AND([4]PDI_DES__SUBUNIDAD_SECCIÓN_UBIC!$O197&lt;&gt;"",[4]PDI_DES__SUBUNIDAD_SECCIÓN_UBIC!$O197&lt;&gt;0),[4]PDI_DES__SUBUNIDAD_SECCIÓN_UBIC!$O197,""),IF($A199="TOTAL",SUM(INDIRECT("I4:I"&amp;ROW()-1)),""))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IF(AND($A199&lt;&gt;"",$A199&lt;&gt;"TOTAL"),IF(AND([4]PDI_DES__SUBUNIDAD_SECCIÓN_UBIC!$R197&lt;&gt;"",[4]PDI_DES__SUBUNIDAD_SECCIÓN_UBIC!$R197&lt;&gt;0),[4]PDI_DES__SUBUNIDAD_SECCIÓN_UBIC!$R197,""),IF($A199="TOTAL",SUM(INDIRECT("K4:K"&amp;ROW()-1)),""))</f>
        <v/>
      </c>
      <c r="L199" s="6" t="str">
        <f ca="1">IF(AND($A199&lt;&gt;"",$A199&lt;&gt;"TOTAL"),IF(AND([4]PDI_DES__SUBUNIDAD_SECCIÓN_UBIC!$T197&lt;&gt;"",[4]PDI_DES__SUBUNIDAD_SECCIÓN_UBIC!$T197&lt;&gt;0),[4]PDI_DES__SUBUNIDAD_SECCIÓN_UBIC!$T197,""),IF($A199="TOTAL",SUM(INDIRECT("L4:L"&amp;ROW()-1)),""))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IF(AND($A199&lt;&gt;"",$A199&lt;&gt;"TOTAL"),IF(AND([4]PDI_DES__SUBUNIDAD_SECCIÓN_UBIC!$W197&lt;&gt;"",[4]PDI_DES__SUBUNIDAD_SECCIÓN_UBIC!$W197&lt;&gt;0),[4]PDI_DES__SUBUNIDAD_SECCIÓN_UBIC!$W197,""),IF($A199="TOTAL",SUM(INDIRECT("N4:N"&amp;ROW()-1)),""))</f>
        <v/>
      </c>
      <c r="O199" s="6" t="str">
        <f ca="1">IF(AND($A199&lt;&gt;"",$A199&lt;&gt;"TOTAL"),IF(AND([4]PDI_DES__SUBUNIDAD_SECCIÓN_UBIC!$Y197&lt;&gt;"",[4]PDI_DES__SUBUNIDAD_SECCIÓN_UBIC!$Y197&lt;&gt;0),[4]PDI_DES__SUBUNIDAD_SECCIÓN_UBIC!$Y197,""),IF($A199="TOTAL",SUM(INDIRECT("O4:O"&amp;ROW()-1)),""))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IF(AND($A199&lt;&gt;"",$A199&lt;&gt;"TOTAL"),IF(AND([4]PDI_DES__SUBUNIDAD_SECCIÓN_UBIC!$AB197&lt;&gt;"",[4]PDI_DES__SUBUNIDAD_SECCIÓN_UBIC!$AB197&lt;&gt;0),[4]PDI_DES__SUBUNIDAD_SECCIÓN_UBIC!$AB197,""),IF($A199="TOTAL",SUM(INDIRECT("Q4:Q"&amp;ROW()-1)),""))</f>
        <v/>
      </c>
      <c r="R199" s="6" t="str">
        <f ca="1">IF(AND($A199&lt;&gt;"",$A199&lt;&gt;"TOTAL"),IF(AND([4]PDI_DES__SUBUNIDAD_SECCIÓN_UBIC!$AD197&lt;&gt;"",[4]PDI_DES__SUBUNIDAD_SECCIÓN_UBIC!$AD197&lt;&gt;0),[4]PDI_DES__SUBUNIDAD_SECCIÓN_UBIC!$AD197,""),IF($A199="TOTAL",SUM(INDIRECT("R4:R"&amp;ROW()-1)),""))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IF(AND($A199&lt;&gt;"",$A199&lt;&gt;"TOTAL"),IF(AND([4]PDI_DES__SUBUNIDAD_SECCIÓN_UBIC!$AG197&lt;&gt;"",[4]PDI_DES__SUBUNIDAD_SECCIÓN_UBIC!$AG197&lt;&gt;0),[4]PDI_DES__SUBUNIDAD_SECCIÓN_UBIC!$AG197,""),IF($A199="TOTAL",SUM(INDIRECT("T4:T"&amp;ROW()-1)),""))</f>
        <v/>
      </c>
      <c r="U199" s="6" t="str">
        <f ca="1">IF(AND($A199&lt;&gt;"",$A199&lt;&gt;"TOTAL"),IF(AND([4]PDI_DES__SUBUNIDAD_SECCIÓN_UBIC!$AI197&lt;&gt;"",[4]PDI_DES__SUBUNIDAD_SECCIÓN_UBIC!$AI197&lt;&gt;0),[4]PDI_DES__SUBUNIDAD_SECCIÓN_UBIC!$AI197,""),IF($A199="TOTAL",SUM(INDIRECT("U4:U"&amp;ROW()-1)),""))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IF(AND($A199&lt;&gt;"",$A199&lt;&gt;"TOTAL"),IF(AND([4]PDI_DES__SUBUNIDAD_SECCIÓN_UBIC!$AL197&lt;&gt;"",[4]PDI_DES__SUBUNIDAD_SECCIÓN_UBIC!$AL197&lt;&gt;0),[4]PDI_DES__SUBUNIDAD_SECCIÓN_UBIC!$AL197,""),IF($A199="TOTAL",SUM(INDIRECT("W4:W"&amp;ROW()-1)),""))</f>
        <v/>
      </c>
      <c r="X199" s="6" t="str">
        <f ca="1">IF(AND($A199&lt;&gt;"",$A199&lt;&gt;"TOTAL"),IF(AND([4]PDI_DES__SUBUNIDAD_SECCIÓN_UBIC!$AN197&lt;&gt;"",[4]PDI_DES__SUBUNIDAD_SECCIÓN_UBIC!$AN197&lt;&gt;0),[4]PDI_DES__SUBUNIDAD_SECCIÓN_UBIC!$AN197,""),IF($A199="TOTAL",SUM(INDIRECT("X4:X"&amp;ROW()-1)),""))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IF(AND($A199&lt;&gt;"",$A199&lt;&gt;"TOTAL"),IF(AND([4]PDI_DES__SUBUNIDAD_SECCIÓN_UBIC!$AQ197&lt;&gt;"",[4]PDI_DES__SUBUNIDAD_SECCIÓN_UBIC!$AQ197&lt;&gt;0),[4]PDI_DES__SUBUNIDAD_SECCIÓN_UBIC!$AQ197,""),IF($A199="TOTAL",SUM(INDIRECT("Z4:Z"&amp;ROW()-1)),""))</f>
        <v/>
      </c>
      <c r="AA199" s="6" t="str">
        <f ca="1">IF(AND($A199&lt;&gt;"",$A199&lt;&gt;"TOTAL"),IF(AND([4]PDI_DES__SUBUNIDAD_SECCIÓN_UBIC!$AS197&lt;&gt;"",[4]PDI_DES__SUBUNIDAD_SECCIÓN_UBIC!$AS197&lt;&gt;0),[4]PDI_DES__SUBUNIDAD_SECCIÓN_UBIC!$AS197,""),IF($A199="TOTAL",SUM(INDIRECT("AA4:AA"&amp;ROW()-1)),""))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IF(AND($A199&lt;&gt;"",$A199&lt;&gt;"TOTAL"),IF(AND([4]PDI_DES__SUBUNIDAD_SECCIÓN_UBIC!$AV197&lt;&gt;"",[4]PDI_DES__SUBUNIDAD_SECCIÓN_UBIC!$AV197&lt;&gt;0),[4]PDI_DES__SUBUNIDAD_SECCIÓN_UBIC!$AV197,""),IF($A199="TOTAL",SUM(INDIRECT("AC4:AC"&amp;ROW()-1)),""))</f>
        <v/>
      </c>
      <c r="AD199" s="6" t="str">
        <f ca="1">IF(AND($A199&lt;&gt;"",$A199&lt;&gt;"TOTAL"),IF(AND([4]PDI_DES__SUBUNIDAD_SECCIÓN_UBIC!$AX197&lt;&gt;"",[4]PDI_DES__SUBUNIDAD_SECCIÓN_UBIC!$AX197&lt;&gt;0),[4]PDI_DES__SUBUNIDAD_SECCIÓN_UBIC!$AX197,""),IF($A199="TOTAL",SUM(INDIRECT("AD4:AD"&amp;ROW()-1)),""))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IF(AND($A199&lt;&gt;"",$A199&lt;&gt;"TOTAL"),IF(AND([4]PDI_DES__SUBUNIDAD_SECCIÓN_UBIC!$BA197&lt;&gt;"",[4]PDI_DES__SUBUNIDAD_SECCIÓN_UBIC!$BA197&lt;&gt;0),[4]PDI_DES__SUBUNIDAD_SECCIÓN_UBIC!$BA197,""),IF($A199="TOTAL",SUM(INDIRECT("AF4:AF"&amp;ROW()-1)),""))</f>
        <v/>
      </c>
      <c r="AG199" s="6" t="str">
        <f ca="1">IF(AND($A199&lt;&gt;"",$A199&lt;&gt;"TOTAL"),IF(AND([4]PDI_DES__SUBUNIDAD_SECCIÓN_UBIC!$BC197&lt;&gt;"",[4]PDI_DES__SUBUNIDAD_SECCIÓN_UBIC!$BC197&lt;&gt;0),[4]PDI_DES__SUBUNIDAD_SECCIÓN_UBIC!$BC197,""),IF($A199="TOTAL",SUM(INDIRECT("AG4:AG"&amp;ROW()-1)),""))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IF(AND($A199&lt;&gt;"",$A199&lt;&gt;"TOTAL"),IF(AND([4]PDI_DES__SUBUNIDAD_SECCIÓN_UBIC!$BF197&lt;&gt;"",[4]PDI_DES__SUBUNIDAD_SECCIÓN_UBIC!$BF197&lt;&gt;0),[4]PDI_DES__SUBUNIDAD_SECCIÓN_UBIC!$BF197,""),IF($A199="TOTAL",SUM(INDIRECT("AI4:AI"&amp;ROW()-1)),""))</f>
        <v/>
      </c>
      <c r="AJ199" s="6" t="str">
        <f ca="1">IF(AND($A199&lt;&gt;"",$A199&lt;&gt;"TOTAL"),IF(AND([4]PDI_DES__SUBUNIDAD_SECCIÓN_UBIC!$BH197&lt;&gt;"",[4]PDI_DES__SUBUNIDAD_SECCIÓN_UBIC!$BH197&lt;&gt;0),[4]PDI_DES__SUBUNIDAD_SECCIÓN_UBIC!$BH197,""),IF($A199="TOTAL",SUM(INDIRECT("AJ4:AJ"&amp;ROW()-1)),""))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IF(AND($A199&lt;&gt;"",$A199&lt;&gt;"TOTAL"),IF(AND([4]PDI_DES__SUBUNIDAD_SECCIÓN_UBIC!$BK197&lt;&gt;"",[4]PDI_DES__SUBUNIDAD_SECCIÓN_UBIC!$BK197&lt;&gt;0),[4]PDI_DES__SUBUNIDAD_SECCIÓN_UBIC!$BK197,""),IF($A199="TOTAL",SUM(INDIRECT("AL4:AL"&amp;ROW()-1)),""))</f>
        <v/>
      </c>
      <c r="AM199" s="6" t="str">
        <f ca="1">IF(AND($A199&lt;&gt;"",$A199&lt;&gt;"TOTAL"),IF(AND([4]PDI_DES__SUBUNIDAD_SECCIÓN_UBIC!$BM197&lt;&gt;"",[4]PDI_DES__SUBUNIDAD_SECCIÓN_UBIC!$BM197&lt;&gt;0),[4]PDI_DES__SUBUNIDAD_SECCIÓN_UBIC!$BM197,""),IF($A199="TOTAL",SUM(INDIRECT("AM4:AM"&amp;ROW()-1)),""))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IF(AND($A199&lt;&gt;"",$A199&lt;&gt;"TOTAL"),IF(AND([4]PDI_DES__SUBUNIDAD_SECCIÓN_UBIC!$BP197&lt;&gt;"",[4]PDI_DES__SUBUNIDAD_SECCIÓN_UBIC!$BP197&lt;&gt;0),[4]PDI_DES__SUBUNIDAD_SECCIÓN_UBIC!$BP197,""),IF($A199="TOTAL",SUM(INDIRECT("AO4:AO"&amp;ROW()-1)),""))</f>
        <v/>
      </c>
      <c r="AP199" s="6" t="str">
        <f ca="1">IF(AND($A199&lt;&gt;"",$A199&lt;&gt;"TOTAL"),IF(AND([4]PDI_DES__SUBUNIDAD_SECCIÓN_UBIC!$BR197&lt;&gt;"",[4]PDI_DES__SUBUNIDAD_SECCIÓN_UBIC!$BR197&lt;&gt;0),[4]PDI_DES__SUBUNIDAD_SECCIÓN_UBIC!$BR197,""),IF($A199="TOTAL",SUM(INDIRECT("AP4:AP"&amp;ROW()-1)),""))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IF(AND($A199&lt;&gt;"",$A199&lt;&gt;"TOTAL"),IF(AND([4]PDI_DES__SUBUNIDAD_SECCIÓN_UBIC!$BU197&lt;&gt;"",[4]PDI_DES__SUBUNIDAD_SECCIÓN_UBIC!$BU197&lt;&gt;0),[4]PDI_DES__SUBUNIDAD_SECCIÓN_UBIC!$BU197,""),IF($A199="TOTAL",SUM(INDIRECT("AR4:AR"&amp;ROW()-1)),""))</f>
        <v/>
      </c>
      <c r="AS199" s="6" t="str">
        <f ca="1">IF(AND($A199&lt;&gt;"",$A199&lt;&gt;"TOTAL"),IF(AND([4]PDI_DES__SUBUNIDAD_SECCIÓN_UBIC!$BW197&lt;&gt;"",[4]PDI_DES__SUBUNIDAD_SECCIÓN_UBIC!$BW197&lt;&gt;0),[4]PDI_DES__SUBUNIDAD_SECCIÓN_UBIC!$BW197,""),IF($A199="TOTAL",SUM(INDIRECT("AS4:AS"&amp;ROW()-1)),""))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IF(AND($A199&lt;&gt;"",$A199&lt;&gt;"TOTAL"),IF(AND([4]PDI_DES__SUBUNIDAD_SECCIÓN_UBIC!$BZ197&lt;&gt;"",[4]PDI_DES__SUBUNIDAD_SECCIÓN_UBIC!$BZ197&lt;&gt;0),[4]PDI_DES__SUBUNIDAD_SECCIÓN_UBIC!$BZ197,""),IF($A199="TOTAL",SUM(INDIRECT("AU4:AU"&amp;ROW()-1)),""))</f>
        <v/>
      </c>
      <c r="AV199" s="6" t="str">
        <f ca="1">IF(AND($A199&lt;&gt;"",$A199&lt;&gt;"TOTAL"),IF(AND([4]PDI_DES__SUBUNIDAD_SECCIÓN_UBIC!$CB197&lt;&gt;"",[4]PDI_DES__SUBUNIDAD_SECCIÓN_UBIC!$CB197&lt;&gt;0),[4]PDI_DES__SUBUNIDAD_SECCIÓN_UBIC!$CB197,""),IF($A199="TOTAL",SUM(INDIRECT("AV4:AV"&amp;ROW()-1)),""))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IF(AND($A199&lt;&gt;"",$A199&lt;&gt;"TOTAL"),IF(AND([4]PDI_DES__SUBUNIDAD_SECCIÓN_UBIC!$CE197&lt;&gt;"",[4]PDI_DES__SUBUNIDAD_SECCIÓN_UBIC!$CE197&lt;&gt;0),[4]PDI_DES__SUBUNIDAD_SECCIÓN_UBIC!$CE197,""),IF($A199="TOTAL",SUM(INDIRECT("AX4:AX"&amp;ROW()-1)),""))</f>
        <v/>
      </c>
      <c r="AY199" s="6" t="str">
        <f ca="1">IF(AND($A199&lt;&gt;"",$A199&lt;&gt;"TOTAL"),IF(AND([4]PDI_DES__SUBUNIDAD_SECCIÓN_UBIC!$CG197&lt;&gt;"",[4]PDI_DES__SUBUNIDAD_SECCIÓN_UBIC!$CG197&lt;&gt;0),[4]PDI_DES__SUBUNIDAD_SECCIÓN_UBIC!$CG197,""),IF($A199="TOTAL",SUM(INDIRECT("AY4:AY"&amp;ROW()-1)),""))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IF(AND($A199&lt;&gt;"",$A199&lt;&gt;"TOTAL"),IF(AND([4]PDI_DES__SUBUNIDAD_SECCIÓN_UBIC!$CJ197&lt;&gt;"",[4]PDI_DES__SUBUNIDAD_SECCIÓN_UBIC!$CJ197&lt;&gt;0),[4]PDI_DES__SUBUNIDAD_SECCIÓN_UBIC!$CJ197,""),IF($A199="TOTAL",SUM(INDIRECT("BA4:BA"&amp;ROW()-1)),""))</f>
        <v/>
      </c>
      <c r="BB199" s="6" t="str">
        <f ca="1">IF(AND($A199&lt;&gt;"",$A199&lt;&gt;"TOTAL"),IF(AND([4]PDI_DES__SUBUNIDAD_SECCIÓN_UBIC!$CL197&lt;&gt;"",[4]PDI_DES__SUBUNIDAD_SECCIÓN_UBIC!$CL197&lt;&gt;0),[4]PDI_DES__SUBUNIDAD_SECCIÓN_UBIC!$CL197,""),IF($A199="TOTAL",SUM(INDIRECT("BB4:BB"&amp;ROW()-1)),""))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IF(AND($A199&lt;&gt;"",$A199&lt;&gt;"TOTAL"),IF(AND([4]PDI_DES__SUBUNIDAD_SECCIÓN_UBIC!$CO197&lt;&gt;"",[4]PDI_DES__SUBUNIDAD_SECCIÓN_UBIC!$CO197&lt;&gt;0),[4]PDI_DES__SUBUNIDAD_SECCIÓN_UBIC!$CO197,""),IF($A199="TOTAL",SUM(INDIRECT("BD4:BD"&amp;ROW()-1)),""))</f>
        <v/>
      </c>
      <c r="BE199" s="6" t="str">
        <f ca="1">IF(AND($A199&lt;&gt;"",$A199&lt;&gt;"TOTAL"),IF(AND([4]PDI_DES__SUBUNIDAD_SECCIÓN_UBIC!$CQ197&lt;&gt;"",[4]PDI_DES__SUBUNIDAD_SECCIÓN_UBIC!$CQ197&lt;&gt;0),[4]PDI_DES__SUBUNIDAD_SECCIÓN_UBIC!$CQ197,""),IF($A199="TOTAL",SUM(INDIRECT("BE4:BE"&amp;ROW()-1)),""))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IF([4]PDI_DES__SUBUNIDAD_SECCIÓN_UBIC!$B198&lt;&gt;"",[4]PDI_DES__SUBUNIDAD_SECCIÓN_UBIC!$B198,IF(AND([4]PDI_DES__SUBUNIDAD_SECCIÓN_UBIC!$B198="",[4]PDI_DES__SUBUNIDAD_SECCIÓN_UBIC!$B199="",[4]PDI_DES__SUBUNIDAD_SECCIÓN_UBIC!$B197=""),"","TOTAL"))</f>
        <v/>
      </c>
      <c r="B200" s="6" t="str">
        <f ca="1">IF(AND($A200&lt;&gt;"",$A200&lt;&gt;"TOTAL"),IF(AND([4]PDI_DES__SUBUNIDAD_SECCIÓN_UBIC!$C198&lt;&gt;"",[4]PDI_DES__SUBUNIDAD_SECCIÓN_UBIC!$C198&lt;&gt;0),[4]PDI_DES__SUBUNIDAD_SECCIÓN_UBIC!$C198,""),IF($A200="TOTAL",SUM(INDIRECT("B4:B"&amp;ROW()-1)),""))</f>
        <v/>
      </c>
      <c r="C200" s="6" t="str">
        <f ca="1">IF(AND($A200&lt;&gt;"",$A200&lt;&gt;"TOTAL"),IF(AND([4]PDI_DES__SUBUNIDAD_SECCIÓN_UBIC!$E198&lt;&gt;"",[4]PDI_DES__SUBUNIDAD_SECCIÓN_UBIC!$E198&lt;&gt;0),[4]PDI_DES__SUBUNIDAD_SECCIÓN_UBIC!$E198,""),IF($A200="TOTAL",SUM(INDIRECT("C4:C"&amp;ROW()-1)),""))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IF(AND($A200&lt;&gt;"",$A200&lt;&gt;"TOTAL"),IF(AND([4]PDI_DES__SUBUNIDAD_SECCIÓN_UBIC!$H198&lt;&gt;"",[4]PDI_DES__SUBUNIDAD_SECCIÓN_UBIC!$H198&lt;&gt;0),[4]PDI_DES__SUBUNIDAD_SECCIÓN_UBIC!$H198,""),IF($A200="TOTAL",SUM(INDIRECT("E4:E"&amp;ROW()-1)),""))</f>
        <v/>
      </c>
      <c r="F200" s="6" t="str">
        <f ca="1">IF(AND($A200&lt;&gt;"",$A200&lt;&gt;"TOTAL"),IF(AND([4]PDI_DES__SUBUNIDAD_SECCIÓN_UBIC!$J198&lt;&gt;"",[4]PDI_DES__SUBUNIDAD_SECCIÓN_UBIC!$J198&lt;&gt;0),[4]PDI_DES__SUBUNIDAD_SECCIÓN_UBIC!$J198,""),IF($A200="TOTAL",SUM(INDIRECT("F4:F"&amp;ROW()-1)),""))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IF(AND($A200&lt;&gt;"",$A200&lt;&gt;"TOTAL"),IF(AND([4]PDI_DES__SUBUNIDAD_SECCIÓN_UBIC!$M198&lt;&gt;"",[4]PDI_DES__SUBUNIDAD_SECCIÓN_UBIC!$M198&lt;&gt;0),[4]PDI_DES__SUBUNIDAD_SECCIÓN_UBIC!$M198,""),IF($A200="TOTAL",SUM(INDIRECT("H4:H"&amp;ROW()-1)),""))</f>
        <v/>
      </c>
      <c r="I200" s="6" t="str">
        <f ca="1">IF(AND($A200&lt;&gt;"",$A200&lt;&gt;"TOTAL"),IF(AND([4]PDI_DES__SUBUNIDAD_SECCIÓN_UBIC!$O198&lt;&gt;"",[4]PDI_DES__SUBUNIDAD_SECCIÓN_UBIC!$O198&lt;&gt;0),[4]PDI_DES__SUBUNIDAD_SECCIÓN_UBIC!$O198,""),IF($A200="TOTAL",SUM(INDIRECT("I4:I"&amp;ROW()-1)),""))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IF(AND($A200&lt;&gt;"",$A200&lt;&gt;"TOTAL"),IF(AND([4]PDI_DES__SUBUNIDAD_SECCIÓN_UBIC!$R198&lt;&gt;"",[4]PDI_DES__SUBUNIDAD_SECCIÓN_UBIC!$R198&lt;&gt;0),[4]PDI_DES__SUBUNIDAD_SECCIÓN_UBIC!$R198,""),IF($A200="TOTAL",SUM(INDIRECT("K4:K"&amp;ROW()-1)),""))</f>
        <v/>
      </c>
      <c r="L200" s="6" t="str">
        <f ca="1">IF(AND($A200&lt;&gt;"",$A200&lt;&gt;"TOTAL"),IF(AND([4]PDI_DES__SUBUNIDAD_SECCIÓN_UBIC!$T198&lt;&gt;"",[4]PDI_DES__SUBUNIDAD_SECCIÓN_UBIC!$T198&lt;&gt;0),[4]PDI_DES__SUBUNIDAD_SECCIÓN_UBIC!$T198,""),IF($A200="TOTAL",SUM(INDIRECT("L4:L"&amp;ROW()-1)),""))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IF(AND($A200&lt;&gt;"",$A200&lt;&gt;"TOTAL"),IF(AND([4]PDI_DES__SUBUNIDAD_SECCIÓN_UBIC!$W198&lt;&gt;"",[4]PDI_DES__SUBUNIDAD_SECCIÓN_UBIC!$W198&lt;&gt;0),[4]PDI_DES__SUBUNIDAD_SECCIÓN_UBIC!$W198,""),IF($A200="TOTAL",SUM(INDIRECT("N4:N"&amp;ROW()-1)),""))</f>
        <v/>
      </c>
      <c r="O200" s="6" t="str">
        <f ca="1">IF(AND($A200&lt;&gt;"",$A200&lt;&gt;"TOTAL"),IF(AND([4]PDI_DES__SUBUNIDAD_SECCIÓN_UBIC!$Y198&lt;&gt;"",[4]PDI_DES__SUBUNIDAD_SECCIÓN_UBIC!$Y198&lt;&gt;0),[4]PDI_DES__SUBUNIDAD_SECCIÓN_UBIC!$Y198,""),IF($A200="TOTAL",SUM(INDIRECT("O4:O"&amp;ROW()-1)),""))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IF(AND($A200&lt;&gt;"",$A200&lt;&gt;"TOTAL"),IF(AND([4]PDI_DES__SUBUNIDAD_SECCIÓN_UBIC!$AB198&lt;&gt;"",[4]PDI_DES__SUBUNIDAD_SECCIÓN_UBIC!$AB198&lt;&gt;0),[4]PDI_DES__SUBUNIDAD_SECCIÓN_UBIC!$AB198,""),IF($A200="TOTAL",SUM(INDIRECT("Q4:Q"&amp;ROW()-1)),""))</f>
        <v/>
      </c>
      <c r="R200" s="6" t="str">
        <f ca="1">IF(AND($A200&lt;&gt;"",$A200&lt;&gt;"TOTAL"),IF(AND([4]PDI_DES__SUBUNIDAD_SECCIÓN_UBIC!$AD198&lt;&gt;"",[4]PDI_DES__SUBUNIDAD_SECCIÓN_UBIC!$AD198&lt;&gt;0),[4]PDI_DES__SUBUNIDAD_SECCIÓN_UBIC!$AD198,""),IF($A200="TOTAL",SUM(INDIRECT("R4:R"&amp;ROW()-1)),""))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IF(AND($A200&lt;&gt;"",$A200&lt;&gt;"TOTAL"),IF(AND([4]PDI_DES__SUBUNIDAD_SECCIÓN_UBIC!$AG198&lt;&gt;"",[4]PDI_DES__SUBUNIDAD_SECCIÓN_UBIC!$AG198&lt;&gt;0),[4]PDI_DES__SUBUNIDAD_SECCIÓN_UBIC!$AG198,""),IF($A200="TOTAL",SUM(INDIRECT("T4:T"&amp;ROW()-1)),""))</f>
        <v/>
      </c>
      <c r="U200" s="6" t="str">
        <f ca="1">IF(AND($A200&lt;&gt;"",$A200&lt;&gt;"TOTAL"),IF(AND([4]PDI_DES__SUBUNIDAD_SECCIÓN_UBIC!$AI198&lt;&gt;"",[4]PDI_DES__SUBUNIDAD_SECCIÓN_UBIC!$AI198&lt;&gt;0),[4]PDI_DES__SUBUNIDAD_SECCIÓN_UBIC!$AI198,""),IF($A200="TOTAL",SUM(INDIRECT("U4:U"&amp;ROW()-1)),""))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IF(AND($A200&lt;&gt;"",$A200&lt;&gt;"TOTAL"),IF(AND([4]PDI_DES__SUBUNIDAD_SECCIÓN_UBIC!$AL198&lt;&gt;"",[4]PDI_DES__SUBUNIDAD_SECCIÓN_UBIC!$AL198&lt;&gt;0),[4]PDI_DES__SUBUNIDAD_SECCIÓN_UBIC!$AL198,""),IF($A200="TOTAL",SUM(INDIRECT("W4:W"&amp;ROW()-1)),""))</f>
        <v/>
      </c>
      <c r="X200" s="6" t="str">
        <f ca="1">IF(AND($A200&lt;&gt;"",$A200&lt;&gt;"TOTAL"),IF(AND([4]PDI_DES__SUBUNIDAD_SECCIÓN_UBIC!$AN198&lt;&gt;"",[4]PDI_DES__SUBUNIDAD_SECCIÓN_UBIC!$AN198&lt;&gt;0),[4]PDI_DES__SUBUNIDAD_SECCIÓN_UBIC!$AN198,""),IF($A200="TOTAL",SUM(INDIRECT("X4:X"&amp;ROW()-1)),""))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IF(AND($A200&lt;&gt;"",$A200&lt;&gt;"TOTAL"),IF(AND([4]PDI_DES__SUBUNIDAD_SECCIÓN_UBIC!$AQ198&lt;&gt;"",[4]PDI_DES__SUBUNIDAD_SECCIÓN_UBIC!$AQ198&lt;&gt;0),[4]PDI_DES__SUBUNIDAD_SECCIÓN_UBIC!$AQ198,""),IF($A200="TOTAL",SUM(INDIRECT("Z4:Z"&amp;ROW()-1)),""))</f>
        <v/>
      </c>
      <c r="AA200" s="6" t="str">
        <f ca="1">IF(AND($A200&lt;&gt;"",$A200&lt;&gt;"TOTAL"),IF(AND([4]PDI_DES__SUBUNIDAD_SECCIÓN_UBIC!$AS198&lt;&gt;"",[4]PDI_DES__SUBUNIDAD_SECCIÓN_UBIC!$AS198&lt;&gt;0),[4]PDI_DES__SUBUNIDAD_SECCIÓN_UBIC!$AS198,""),IF($A200="TOTAL",SUM(INDIRECT("AA4:AA"&amp;ROW()-1)),""))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IF(AND($A200&lt;&gt;"",$A200&lt;&gt;"TOTAL"),IF(AND([4]PDI_DES__SUBUNIDAD_SECCIÓN_UBIC!$AV198&lt;&gt;"",[4]PDI_DES__SUBUNIDAD_SECCIÓN_UBIC!$AV198&lt;&gt;0),[4]PDI_DES__SUBUNIDAD_SECCIÓN_UBIC!$AV198,""),IF($A200="TOTAL",SUM(INDIRECT("AC4:AC"&amp;ROW()-1)),""))</f>
        <v/>
      </c>
      <c r="AD200" s="6" t="str">
        <f ca="1">IF(AND($A200&lt;&gt;"",$A200&lt;&gt;"TOTAL"),IF(AND([4]PDI_DES__SUBUNIDAD_SECCIÓN_UBIC!$AX198&lt;&gt;"",[4]PDI_DES__SUBUNIDAD_SECCIÓN_UBIC!$AX198&lt;&gt;0),[4]PDI_DES__SUBUNIDAD_SECCIÓN_UBIC!$AX198,""),IF($A200="TOTAL",SUM(INDIRECT("AD4:AD"&amp;ROW()-1)),""))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IF(AND($A200&lt;&gt;"",$A200&lt;&gt;"TOTAL"),IF(AND([4]PDI_DES__SUBUNIDAD_SECCIÓN_UBIC!$BA198&lt;&gt;"",[4]PDI_DES__SUBUNIDAD_SECCIÓN_UBIC!$BA198&lt;&gt;0),[4]PDI_DES__SUBUNIDAD_SECCIÓN_UBIC!$BA198,""),IF($A200="TOTAL",SUM(INDIRECT("AF4:AF"&amp;ROW()-1)),""))</f>
        <v/>
      </c>
      <c r="AG200" s="6" t="str">
        <f ca="1">IF(AND($A200&lt;&gt;"",$A200&lt;&gt;"TOTAL"),IF(AND([4]PDI_DES__SUBUNIDAD_SECCIÓN_UBIC!$BC198&lt;&gt;"",[4]PDI_DES__SUBUNIDAD_SECCIÓN_UBIC!$BC198&lt;&gt;0),[4]PDI_DES__SUBUNIDAD_SECCIÓN_UBIC!$BC198,""),IF($A200="TOTAL",SUM(INDIRECT("AG4:AG"&amp;ROW()-1)),""))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IF(AND($A200&lt;&gt;"",$A200&lt;&gt;"TOTAL"),IF(AND([4]PDI_DES__SUBUNIDAD_SECCIÓN_UBIC!$BF198&lt;&gt;"",[4]PDI_DES__SUBUNIDAD_SECCIÓN_UBIC!$BF198&lt;&gt;0),[4]PDI_DES__SUBUNIDAD_SECCIÓN_UBIC!$BF198,""),IF($A200="TOTAL",SUM(INDIRECT("AI4:AI"&amp;ROW()-1)),""))</f>
        <v/>
      </c>
      <c r="AJ200" s="6" t="str">
        <f ca="1">IF(AND($A200&lt;&gt;"",$A200&lt;&gt;"TOTAL"),IF(AND([4]PDI_DES__SUBUNIDAD_SECCIÓN_UBIC!$BH198&lt;&gt;"",[4]PDI_DES__SUBUNIDAD_SECCIÓN_UBIC!$BH198&lt;&gt;0),[4]PDI_DES__SUBUNIDAD_SECCIÓN_UBIC!$BH198,""),IF($A200="TOTAL",SUM(INDIRECT("AJ4:AJ"&amp;ROW()-1)),""))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IF(AND($A200&lt;&gt;"",$A200&lt;&gt;"TOTAL"),IF(AND([4]PDI_DES__SUBUNIDAD_SECCIÓN_UBIC!$BK198&lt;&gt;"",[4]PDI_DES__SUBUNIDAD_SECCIÓN_UBIC!$BK198&lt;&gt;0),[4]PDI_DES__SUBUNIDAD_SECCIÓN_UBIC!$BK198,""),IF($A200="TOTAL",SUM(INDIRECT("AL4:AL"&amp;ROW()-1)),""))</f>
        <v/>
      </c>
      <c r="AM200" s="6" t="str">
        <f ca="1">IF(AND($A200&lt;&gt;"",$A200&lt;&gt;"TOTAL"),IF(AND([4]PDI_DES__SUBUNIDAD_SECCIÓN_UBIC!$BM198&lt;&gt;"",[4]PDI_DES__SUBUNIDAD_SECCIÓN_UBIC!$BM198&lt;&gt;0),[4]PDI_DES__SUBUNIDAD_SECCIÓN_UBIC!$BM198,""),IF($A200="TOTAL",SUM(INDIRECT("AM4:AM"&amp;ROW()-1)),""))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IF(AND($A200&lt;&gt;"",$A200&lt;&gt;"TOTAL"),IF(AND([4]PDI_DES__SUBUNIDAD_SECCIÓN_UBIC!$BP198&lt;&gt;"",[4]PDI_DES__SUBUNIDAD_SECCIÓN_UBIC!$BP198&lt;&gt;0),[4]PDI_DES__SUBUNIDAD_SECCIÓN_UBIC!$BP198,""),IF($A200="TOTAL",SUM(INDIRECT("AO4:AO"&amp;ROW()-1)),""))</f>
        <v/>
      </c>
      <c r="AP200" s="6" t="str">
        <f ca="1">IF(AND($A200&lt;&gt;"",$A200&lt;&gt;"TOTAL"),IF(AND([4]PDI_DES__SUBUNIDAD_SECCIÓN_UBIC!$BR198&lt;&gt;"",[4]PDI_DES__SUBUNIDAD_SECCIÓN_UBIC!$BR198&lt;&gt;0),[4]PDI_DES__SUBUNIDAD_SECCIÓN_UBIC!$BR198,""),IF($A200="TOTAL",SUM(INDIRECT("AP4:AP"&amp;ROW()-1)),""))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IF(AND($A200&lt;&gt;"",$A200&lt;&gt;"TOTAL"),IF(AND([4]PDI_DES__SUBUNIDAD_SECCIÓN_UBIC!$BU198&lt;&gt;"",[4]PDI_DES__SUBUNIDAD_SECCIÓN_UBIC!$BU198&lt;&gt;0),[4]PDI_DES__SUBUNIDAD_SECCIÓN_UBIC!$BU198,""),IF($A200="TOTAL",SUM(INDIRECT("AR4:AR"&amp;ROW()-1)),""))</f>
        <v/>
      </c>
      <c r="AS200" s="6" t="str">
        <f ca="1">IF(AND($A200&lt;&gt;"",$A200&lt;&gt;"TOTAL"),IF(AND([4]PDI_DES__SUBUNIDAD_SECCIÓN_UBIC!$BW198&lt;&gt;"",[4]PDI_DES__SUBUNIDAD_SECCIÓN_UBIC!$BW198&lt;&gt;0),[4]PDI_DES__SUBUNIDAD_SECCIÓN_UBIC!$BW198,""),IF($A200="TOTAL",SUM(INDIRECT("AS4:AS"&amp;ROW()-1)),""))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IF(AND($A200&lt;&gt;"",$A200&lt;&gt;"TOTAL"),IF(AND([4]PDI_DES__SUBUNIDAD_SECCIÓN_UBIC!$BZ198&lt;&gt;"",[4]PDI_DES__SUBUNIDAD_SECCIÓN_UBIC!$BZ198&lt;&gt;0),[4]PDI_DES__SUBUNIDAD_SECCIÓN_UBIC!$BZ198,""),IF($A200="TOTAL",SUM(INDIRECT("AU4:AU"&amp;ROW()-1)),""))</f>
        <v/>
      </c>
      <c r="AV200" s="6" t="str">
        <f ca="1">IF(AND($A200&lt;&gt;"",$A200&lt;&gt;"TOTAL"),IF(AND([4]PDI_DES__SUBUNIDAD_SECCIÓN_UBIC!$CB198&lt;&gt;"",[4]PDI_DES__SUBUNIDAD_SECCIÓN_UBIC!$CB198&lt;&gt;0),[4]PDI_DES__SUBUNIDAD_SECCIÓN_UBIC!$CB198,""),IF($A200="TOTAL",SUM(INDIRECT("AV4:AV"&amp;ROW()-1)),""))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IF(AND($A200&lt;&gt;"",$A200&lt;&gt;"TOTAL"),IF(AND([4]PDI_DES__SUBUNIDAD_SECCIÓN_UBIC!$CE198&lt;&gt;"",[4]PDI_DES__SUBUNIDAD_SECCIÓN_UBIC!$CE198&lt;&gt;0),[4]PDI_DES__SUBUNIDAD_SECCIÓN_UBIC!$CE198,""),IF($A200="TOTAL",SUM(INDIRECT("AX4:AX"&amp;ROW()-1)),""))</f>
        <v/>
      </c>
      <c r="AY200" s="6" t="str">
        <f ca="1">IF(AND($A200&lt;&gt;"",$A200&lt;&gt;"TOTAL"),IF(AND([4]PDI_DES__SUBUNIDAD_SECCIÓN_UBIC!$CG198&lt;&gt;"",[4]PDI_DES__SUBUNIDAD_SECCIÓN_UBIC!$CG198&lt;&gt;0),[4]PDI_DES__SUBUNIDAD_SECCIÓN_UBIC!$CG198,""),IF($A200="TOTAL",SUM(INDIRECT("AY4:AY"&amp;ROW()-1)),""))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IF(AND($A200&lt;&gt;"",$A200&lt;&gt;"TOTAL"),IF(AND([4]PDI_DES__SUBUNIDAD_SECCIÓN_UBIC!$CJ198&lt;&gt;"",[4]PDI_DES__SUBUNIDAD_SECCIÓN_UBIC!$CJ198&lt;&gt;0),[4]PDI_DES__SUBUNIDAD_SECCIÓN_UBIC!$CJ198,""),IF($A200="TOTAL",SUM(INDIRECT("BA4:BA"&amp;ROW()-1)),""))</f>
        <v/>
      </c>
      <c r="BB200" s="6" t="str">
        <f ca="1">IF(AND($A200&lt;&gt;"",$A200&lt;&gt;"TOTAL"),IF(AND([4]PDI_DES__SUBUNIDAD_SECCIÓN_UBIC!$CL198&lt;&gt;"",[4]PDI_DES__SUBUNIDAD_SECCIÓN_UBIC!$CL198&lt;&gt;0),[4]PDI_DES__SUBUNIDAD_SECCIÓN_UBIC!$CL198,""),IF($A200="TOTAL",SUM(INDIRECT("BB4:BB"&amp;ROW()-1)),""))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IF(AND($A200&lt;&gt;"",$A200&lt;&gt;"TOTAL"),IF(AND([4]PDI_DES__SUBUNIDAD_SECCIÓN_UBIC!$CO198&lt;&gt;"",[4]PDI_DES__SUBUNIDAD_SECCIÓN_UBIC!$CO198&lt;&gt;0),[4]PDI_DES__SUBUNIDAD_SECCIÓN_UBIC!$CO198,""),IF($A200="TOTAL",SUM(INDIRECT("BD4:BD"&amp;ROW()-1)),""))</f>
        <v/>
      </c>
      <c r="BE200" s="6" t="str">
        <f ca="1">IF(AND($A200&lt;&gt;"",$A200&lt;&gt;"TOTAL"),IF(AND([4]PDI_DES__SUBUNIDAD_SECCIÓN_UBIC!$CQ198&lt;&gt;"",[4]PDI_DES__SUBUNIDAD_SECCIÓN_UBIC!$CQ198&lt;&gt;0),[4]PDI_DES__SUBUNIDAD_SECCIÓN_UBIC!$CQ198,""),IF($A200="TOTAL",SUM(INDIRECT("BE4:BE"&amp;ROW()-1)),""))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Q2:S2"/>
    <mergeCell ref="T2:V2"/>
    <mergeCell ref="B2:D2"/>
    <mergeCell ref="E2:G2"/>
    <mergeCell ref="H2:J2"/>
    <mergeCell ref="K2:M2"/>
    <mergeCell ref="N2:P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80" priority="12">
      <formula>$A4=""</formula>
    </cfRule>
    <cfRule type="expression" dxfId="79" priority="13">
      <formula>$A4="TOTAL"</formula>
    </cfRule>
    <cfRule type="expression" dxfId="78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77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76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75" priority="4" operator="equal">
      <formula>""</formula>
    </cfRule>
    <cfRule type="cellIs" dxfId="74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73" priority="1">
      <formula>$A4=""</formula>
    </cfRule>
    <cfRule type="cellIs" dxfId="72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31.140625" customWidth="1"/>
    <col min="2" max="2" width="25.42578125" customWidth="1"/>
    <col min="3" max="3" width="28" customWidth="1"/>
    <col min="12" max="12" width="31.42578125" customWidth="1"/>
  </cols>
  <sheetData>
    <row r="1" spans="1:31" ht="37.5" customHeight="1" thickBot="1" x14ac:dyDescent="0.25">
      <c r="A1" s="22" t="str">
        <f>CONCATENATE("Lista Gráficos ",'Grupo edad'!$A$3)</f>
        <v>Lista Gráficos GRUPO EDAD</v>
      </c>
      <c r="E1" s="51"/>
      <c r="F1" s="52"/>
      <c r="G1" s="52"/>
      <c r="H1" s="52"/>
      <c r="I1" s="53"/>
    </row>
    <row r="2" spans="1:31" ht="23.1" customHeight="1" thickBot="1" x14ac:dyDescent="0.25">
      <c r="A2" s="21" t="str">
        <f>'Grupo edad'!$A4</f>
        <v>&lt; 25</v>
      </c>
      <c r="D2" s="36"/>
      <c r="E2" s="37"/>
      <c r="F2" s="37"/>
      <c r="G2" s="37"/>
      <c r="H2" s="37"/>
      <c r="I2" s="37"/>
      <c r="J2" s="38"/>
      <c r="L2" s="24" t="str">
        <f>'Grupo edad'!$A$4</f>
        <v>&lt; 25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'Grupo edad'!$A5</f>
        <v>25-30</v>
      </c>
      <c r="D3" s="39"/>
      <c r="E3" s="40"/>
      <c r="F3" s="40"/>
      <c r="G3" s="40"/>
      <c r="H3" s="40"/>
      <c r="I3" s="40"/>
      <c r="J3" s="41"/>
      <c r="L3" s="8" t="s">
        <v>16</v>
      </c>
      <c r="M3" s="27" t="str">
        <f ca="1">'Grupo edad'!$B$4</f>
        <v/>
      </c>
      <c r="N3" s="27" t="str">
        <f ca="1">'Grupo edad'!$E$4</f>
        <v/>
      </c>
      <c r="O3" s="27" t="str">
        <f ca="1">'Grupo edad'!$H$4</f>
        <v/>
      </c>
      <c r="P3" s="27" t="str">
        <f ca="1">'Grupo edad'!$K$4</f>
        <v/>
      </c>
      <c r="Q3" s="27" t="str">
        <f ca="1">'Grupo edad'!$N$4</f>
        <v/>
      </c>
      <c r="R3" s="27" t="str">
        <f ca="1">'Grupo edad'!$Q$4</f>
        <v/>
      </c>
      <c r="S3" s="27">
        <f ca="1">'Grupo edad'!$T$4</f>
        <v>1</v>
      </c>
      <c r="T3" s="27" t="str">
        <f ca="1">'Grupo edad'!$W$4</f>
        <v/>
      </c>
      <c r="U3" s="27" t="str">
        <f ca="1">'Grupo edad'!$Z$4</f>
        <v/>
      </c>
      <c r="V3" s="27" t="str">
        <f ca="1">'Grupo edad'!$AC$4</f>
        <v/>
      </c>
      <c r="W3" s="27" t="str">
        <f ca="1">'Grupo edad'!$AF$4</f>
        <v/>
      </c>
      <c r="X3" s="27" t="str">
        <f ca="1">'Grupo edad'!$AI$4</f>
        <v/>
      </c>
      <c r="Y3" s="27" t="str">
        <f ca="1">'Grupo edad'!$AL$4</f>
        <v/>
      </c>
      <c r="Z3" s="27" t="str">
        <f ca="1">'Grupo edad'!$AO$4</f>
        <v/>
      </c>
      <c r="AA3" s="27" t="str">
        <f ca="1">'Grupo edad'!$AR$4</f>
        <v/>
      </c>
      <c r="AB3" s="27" t="str">
        <f ca="1">'Grupo edad'!$AU$4</f>
        <v/>
      </c>
      <c r="AC3" s="27" t="str">
        <f ca="1">'Grupo edad'!$AX$4</f>
        <v/>
      </c>
      <c r="AD3" s="27" t="str">
        <f ca="1">'Grupo edad'!$BA$4</f>
        <v/>
      </c>
      <c r="AE3" s="27" t="str">
        <f ca="1">'Grupo edad'!$BD$4</f>
        <v/>
      </c>
    </row>
    <row r="4" spans="1:31" ht="23.1" customHeight="1" x14ac:dyDescent="0.2">
      <c r="A4" s="21" t="str">
        <f>'Grupo edad'!$A6</f>
        <v>31-35</v>
      </c>
      <c r="D4" s="39"/>
      <c r="E4" s="40"/>
      <c r="F4" s="40"/>
      <c r="G4" s="40"/>
      <c r="H4" s="40"/>
      <c r="I4" s="40"/>
      <c r="J4" s="41"/>
      <c r="L4" s="8" t="s">
        <v>88</v>
      </c>
      <c r="M4" s="26" t="str">
        <f ca="1">'Grupo edad'!$C$4</f>
        <v/>
      </c>
      <c r="N4" s="26" t="str">
        <f ca="1">'Grupo edad'!$F$4</f>
        <v/>
      </c>
      <c r="O4" s="26" t="str">
        <f ca="1">'Grupo edad'!$I$4</f>
        <v/>
      </c>
      <c r="P4" s="26" t="str">
        <f ca="1">'Grupo edad'!$L$4</f>
        <v/>
      </c>
      <c r="Q4" s="26">
        <f ca="1">'Grupo edad'!$O$4</f>
        <v>1</v>
      </c>
      <c r="R4" s="26">
        <f ca="1">'Grupo edad'!$R$4</f>
        <v>1</v>
      </c>
      <c r="S4" s="26">
        <f ca="1">'Grupo edad'!$U$4</f>
        <v>3</v>
      </c>
      <c r="T4" s="26" t="str">
        <f ca="1">'Grupo edad'!$X$4</f>
        <v/>
      </c>
      <c r="U4" s="26" t="str">
        <f ca="1">'Grupo edad'!$AA$4</f>
        <v/>
      </c>
      <c r="V4" s="26" t="str">
        <f ca="1">'Grupo edad'!$AD$4</f>
        <v/>
      </c>
      <c r="W4" s="26" t="str">
        <f ca="1">'Grupo edad'!$AG$4</f>
        <v/>
      </c>
      <c r="X4" s="26" t="str">
        <f ca="1">'Grupo edad'!$AJ$4</f>
        <v/>
      </c>
      <c r="Y4" s="26" t="str">
        <f ca="1">'Grupo edad'!$AM$4</f>
        <v/>
      </c>
      <c r="Z4" s="26" t="str">
        <f ca="1">'Grupo edad'!$AP$4</f>
        <v/>
      </c>
      <c r="AA4" s="26" t="str">
        <f ca="1">'Grupo edad'!$AS$4</f>
        <v/>
      </c>
      <c r="AB4" s="26" t="str">
        <f ca="1">'Grupo edad'!$AV$4</f>
        <v/>
      </c>
      <c r="AC4" s="26" t="str">
        <f ca="1">'Grupo edad'!$AY$4</f>
        <v/>
      </c>
      <c r="AD4" s="26" t="str">
        <f ca="1">'Grupo edad'!$BB$4</f>
        <v/>
      </c>
      <c r="AE4" s="26" t="str">
        <f ca="1">'Grupo edad'!$BE$4</f>
        <v/>
      </c>
    </row>
    <row r="5" spans="1:31" ht="23.1" customHeight="1" x14ac:dyDescent="0.2">
      <c r="A5" s="21" t="str">
        <f>'Grupo edad'!$A7</f>
        <v>36-40</v>
      </c>
      <c r="D5" s="39"/>
      <c r="E5" s="40"/>
      <c r="F5" s="40"/>
      <c r="G5" s="40"/>
      <c r="H5" s="40"/>
      <c r="I5" s="40"/>
      <c r="J5" s="41"/>
      <c r="L5" s="8" t="s">
        <v>89</v>
      </c>
      <c r="M5" s="28" t="str">
        <f ca="1">IF('Grupo edad'!$D$4=0,"",'Grupo edad'!$D$4)</f>
        <v/>
      </c>
      <c r="N5" s="28" t="str">
        <f ca="1">IF('Grupo edad'!$G$4=0,"",'Grupo edad'!$G$4)</f>
        <v/>
      </c>
      <c r="O5" s="28" t="str">
        <f ca="1">IF('Grupo edad'!$J$4=0,"",'Grupo edad'!$J$4)</f>
        <v/>
      </c>
      <c r="P5" s="28" t="str">
        <f ca="1">IF('Grupo edad'!$M$4=0,"",'Grupo edad'!$M$4)</f>
        <v/>
      </c>
      <c r="Q5" s="28">
        <f ca="1">IF('Grupo edad'!$P$4=0,"",'Grupo edad'!$P$4)</f>
        <v>1</v>
      </c>
      <c r="R5" s="28">
        <f ca="1">IF('Grupo edad'!$S$4=0,"",'Grupo edad'!$S$4)</f>
        <v>1</v>
      </c>
      <c r="S5" s="28">
        <f ca="1">IF('Grupo edad'!$V$4=0,"",'Grupo edad'!$V$4)</f>
        <v>4</v>
      </c>
      <c r="T5" s="28" t="str">
        <f ca="1">IF('Grupo edad'!$Y$4=0,"",'Grupo edad'!$Y$4)</f>
        <v/>
      </c>
      <c r="U5" s="28" t="str">
        <f ca="1">IF('Grupo edad'!$AB$4=0,"",'Grupo edad'!$AB$4)</f>
        <v/>
      </c>
      <c r="V5" s="28" t="str">
        <f ca="1">IF('Grupo edad'!$AE$4=0,"",'Grupo edad'!$AE$4)</f>
        <v/>
      </c>
      <c r="W5" s="28" t="str">
        <f ca="1">IF('Grupo edad'!$AH$4=0,"",'Grupo edad'!$AH$4)</f>
        <v/>
      </c>
      <c r="X5" s="28" t="str">
        <f ca="1">IF('Grupo edad'!$AK$4=0,"",'Grupo edad'!$AK$4)</f>
        <v/>
      </c>
      <c r="Y5" s="28" t="str">
        <f ca="1">IF('Grupo edad'!$AN$4=0,"",'Grupo edad'!$AN$4)</f>
        <v/>
      </c>
      <c r="Z5" s="28" t="str">
        <f ca="1">IF('Grupo edad'!$AQ$4=0,"",'Grupo edad'!$AQ$4)</f>
        <v/>
      </c>
      <c r="AA5" s="28" t="str">
        <f ca="1">IF('Grupo edad'!$J$4=0,"",'Grupo edad'!$AT$4)</f>
        <v/>
      </c>
      <c r="AB5" s="28" t="str">
        <f ca="1">IF('Grupo edad'!$J$4=0,"",'Grupo edad'!$AW$4)</f>
        <v/>
      </c>
      <c r="AC5" s="28" t="str">
        <f ca="1">IF('Grupo edad'!$J$4=0,"",'Grupo edad'!$AZ$4)</f>
        <v/>
      </c>
      <c r="AD5" s="28" t="str">
        <f ca="1">IF('Grupo edad'!$J$4=0,"",'Grupo edad'!$BC$4)</f>
        <v/>
      </c>
      <c r="AE5" s="28" t="str">
        <f ca="1">IF('Grupo edad'!$J$4=0,"",'Grupo edad'!$BF$4)</f>
        <v/>
      </c>
    </row>
    <row r="6" spans="1:31" ht="23.1" customHeight="1" thickBot="1" x14ac:dyDescent="0.25">
      <c r="A6" s="21" t="str">
        <f>'Grupo edad'!$A8</f>
        <v>41-45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'Grupo edad'!$A9</f>
        <v>46-50</v>
      </c>
      <c r="D7" s="39"/>
      <c r="E7" s="40"/>
      <c r="F7" s="40"/>
      <c r="G7" s="40"/>
      <c r="H7" s="40"/>
      <c r="I7" s="40"/>
      <c r="J7" s="41"/>
      <c r="L7" s="24" t="str">
        <f>'Grupo edad'!$A$5</f>
        <v>25-30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'Grupo edad'!$A10</f>
        <v>51-55</v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'Grupo edad'!$B$5</f>
        <v>5</v>
      </c>
      <c r="N8" s="27">
        <f ca="1">'Grupo edad'!$E$5</f>
        <v>2</v>
      </c>
      <c r="O8" s="27" t="str">
        <f ca="1">'Grupo edad'!$H$5</f>
        <v/>
      </c>
      <c r="P8" s="27" t="str">
        <f ca="1">'Grupo edad'!$K$5</f>
        <v/>
      </c>
      <c r="Q8" s="27">
        <f ca="1">'Grupo edad'!$N$5</f>
        <v>3</v>
      </c>
      <c r="R8" s="27">
        <f ca="1">'Grupo edad'!$Q$5</f>
        <v>6</v>
      </c>
      <c r="S8" s="27">
        <f ca="1">'Grupo edad'!$T$5</f>
        <v>8</v>
      </c>
      <c r="T8" s="27" t="str">
        <f ca="1">'Grupo edad'!$W$5</f>
        <v/>
      </c>
      <c r="U8" s="27" t="str">
        <f ca="1">'Grupo edad'!$Z$5</f>
        <v/>
      </c>
      <c r="V8" s="27" t="str">
        <f ca="1">'Grupo edad'!$AC$5</f>
        <v/>
      </c>
      <c r="W8" s="27" t="str">
        <f ca="1">'Grupo edad'!$AF$5</f>
        <v/>
      </c>
      <c r="X8" s="27" t="str">
        <f ca="1">'Grupo edad'!$AI$5</f>
        <v/>
      </c>
      <c r="Y8" s="27" t="str">
        <f ca="1">'Grupo edad'!$AL$5</f>
        <v/>
      </c>
      <c r="Z8" s="27" t="str">
        <f ca="1">'Grupo edad'!$AO$5</f>
        <v/>
      </c>
      <c r="AA8" s="27" t="str">
        <f ca="1">'Grupo edad'!$AR$5</f>
        <v/>
      </c>
      <c r="AB8" s="27" t="str">
        <f ca="1">'Grupo edad'!$AU$5</f>
        <v/>
      </c>
      <c r="AC8" s="27" t="str">
        <f ca="1">'Grupo edad'!$AX$5</f>
        <v/>
      </c>
      <c r="AD8" s="27" t="str">
        <f ca="1">'Grupo edad'!$BA$5</f>
        <v/>
      </c>
      <c r="AE8" s="27" t="str">
        <f ca="1">'Grupo edad'!$BD$5</f>
        <v/>
      </c>
    </row>
    <row r="9" spans="1:31" ht="23.1" customHeight="1" x14ac:dyDescent="0.2">
      <c r="A9" s="21" t="str">
        <f>'Grupo edad'!$A11</f>
        <v>56-60</v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'Grupo edad'!$C$5</f>
        <v>6</v>
      </c>
      <c r="N9" s="26">
        <f ca="1">'Grupo edad'!$F$5</f>
        <v>4</v>
      </c>
      <c r="O9" s="26">
        <f ca="1">'Grupo edad'!$I$5</f>
        <v>1</v>
      </c>
      <c r="P9" s="26">
        <f ca="1">'Grupo edad'!$L$5</f>
        <v>2</v>
      </c>
      <c r="Q9" s="26">
        <f ca="1">'Grupo edad'!$O$5</f>
        <v>6</v>
      </c>
      <c r="R9" s="26">
        <f ca="1">'Grupo edad'!$R$5</f>
        <v>7</v>
      </c>
      <c r="S9" s="26">
        <f ca="1">'Grupo edad'!$U$5</f>
        <v>8</v>
      </c>
      <c r="T9" s="26" t="str">
        <f ca="1">'Grupo edad'!$X$5</f>
        <v/>
      </c>
      <c r="U9" s="26" t="str">
        <f ca="1">'Grupo edad'!$AA$5</f>
        <v/>
      </c>
      <c r="V9" s="26" t="str">
        <f ca="1">'Grupo edad'!$AD$5</f>
        <v/>
      </c>
      <c r="W9" s="26" t="str">
        <f ca="1">'Grupo edad'!$AG$5</f>
        <v/>
      </c>
      <c r="X9" s="26" t="str">
        <f ca="1">'Grupo edad'!$AJ$5</f>
        <v/>
      </c>
      <c r="Y9" s="26" t="str">
        <f ca="1">'Grupo edad'!$AM$5</f>
        <v/>
      </c>
      <c r="Z9" s="26" t="str">
        <f ca="1">'Grupo edad'!$AP$5</f>
        <v/>
      </c>
      <c r="AA9" s="26" t="str">
        <f ca="1">'Grupo edad'!$AS$5</f>
        <v/>
      </c>
      <c r="AB9" s="26" t="str">
        <f ca="1">'Grupo edad'!$AV$5</f>
        <v/>
      </c>
      <c r="AC9" s="26" t="str">
        <f ca="1">'Grupo edad'!$AY$5</f>
        <v/>
      </c>
      <c r="AD9" s="26" t="str">
        <f ca="1">'Grupo edad'!$BB$5</f>
        <v/>
      </c>
      <c r="AE9" s="26" t="str">
        <f ca="1">'Grupo edad'!$BE$5</f>
        <v/>
      </c>
    </row>
    <row r="10" spans="1:31" ht="23.1" customHeight="1" x14ac:dyDescent="0.2">
      <c r="A10" s="21" t="str">
        <f>'Grupo edad'!$A12</f>
        <v>61-65</v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IF('Grupo edad'!$D$5=0,"",'Grupo edad'!$D$5)</f>
        <v>11</v>
      </c>
      <c r="N10" s="28">
        <f ca="1">IF('Grupo edad'!$G$5=0,"",'Grupo edad'!$G$5)</f>
        <v>6</v>
      </c>
      <c r="O10" s="28">
        <f ca="1">IF('Grupo edad'!$J$5=0,"",'Grupo edad'!$J$5)</f>
        <v>1</v>
      </c>
      <c r="P10" s="28">
        <f ca="1">IF('Grupo edad'!$M$5=0,"",'Grupo edad'!$M$5)</f>
        <v>2</v>
      </c>
      <c r="Q10" s="28">
        <f ca="1">IF('Grupo edad'!$P$5=0,"",'Grupo edad'!$P$5)</f>
        <v>9</v>
      </c>
      <c r="R10" s="28">
        <f ca="1">IF('Grupo edad'!$S$5=0,"",'Grupo edad'!$S$5)</f>
        <v>13</v>
      </c>
      <c r="S10" s="28">
        <f ca="1">IF('Grupo edad'!$V$5=0,"",'Grupo edad'!$V$5)</f>
        <v>16</v>
      </c>
      <c r="T10" s="28" t="str">
        <f ca="1">IF('Grupo edad'!$Y$5=0,"",'Grupo edad'!$Y$5)</f>
        <v/>
      </c>
      <c r="U10" s="28" t="str">
        <f ca="1">IF('Grupo edad'!$AB$5=0,"",'Grupo edad'!$AB$5)</f>
        <v/>
      </c>
      <c r="V10" s="28" t="str">
        <f ca="1">IF('Grupo edad'!$AE$5=0,"",'Grupo edad'!$AE$5)</f>
        <v/>
      </c>
      <c r="W10" s="28" t="str">
        <f ca="1">IF('Grupo edad'!$AH$5=0,"",'Grupo edad'!$AH$5)</f>
        <v/>
      </c>
      <c r="X10" s="28" t="str">
        <f ca="1">IF('Grupo edad'!$AK$5=0,"",'Grupo edad'!$AK$5)</f>
        <v/>
      </c>
      <c r="Y10" s="28" t="str">
        <f ca="1">IF('Grupo edad'!$AN$5=0,"",'Grupo edad'!$AN$5)</f>
        <v/>
      </c>
      <c r="Z10" s="28" t="str">
        <f ca="1">IF('Grupo edad'!$AQ$5=0,"",'Grupo edad'!$AQ$5)</f>
        <v/>
      </c>
      <c r="AA10" s="28">
        <f ca="1">IF('Grupo edad'!$J$5=0,"",'Grupo edad'!$AT$5)</f>
        <v>0</v>
      </c>
      <c r="AB10" s="28">
        <f ca="1">IF('Grupo edad'!$J$5=0,"",'Grupo edad'!$AW$5)</f>
        <v>0</v>
      </c>
      <c r="AC10" s="28">
        <f ca="1">IF('Grupo edad'!$J$5=0,"",'Grupo edad'!$AZ$5)</f>
        <v>0</v>
      </c>
      <c r="AD10" s="28">
        <f ca="1">IF('Grupo edad'!$J$5=0,"",'Grupo edad'!$BC$5)</f>
        <v>0</v>
      </c>
      <c r="AE10" s="28">
        <f ca="1">IF('Grupo edad'!$J$5=0,"",'Grupo edad'!$BF$5)</f>
        <v>0</v>
      </c>
    </row>
    <row r="11" spans="1:31" ht="23.1" customHeight="1" thickBot="1" x14ac:dyDescent="0.25">
      <c r="A11" s="21" t="str">
        <f>'Grupo edad'!$A13</f>
        <v>&gt; 65</v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'Grupo edad'!$A14</f>
        <v>TOTAL</v>
      </c>
      <c r="D12" s="39"/>
      <c r="E12" s="40"/>
      <c r="F12" s="40"/>
      <c r="G12" s="40"/>
      <c r="H12" s="40"/>
      <c r="I12" s="40"/>
      <c r="J12" s="41"/>
      <c r="L12" s="24" t="str">
        <f>'Grupo edad'!$A$6</f>
        <v>31-35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'Grupo edad'!$A15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'Grupo edad'!$B$6</f>
        <v>20</v>
      </c>
      <c r="N13" s="27">
        <f ca="1">'Grupo edad'!$E$6</f>
        <v>16</v>
      </c>
      <c r="O13" s="27">
        <f ca="1">'Grupo edad'!$H$6</f>
        <v>12</v>
      </c>
      <c r="P13" s="27">
        <f ca="1">'Grupo edad'!$K$6</f>
        <v>12</v>
      </c>
      <c r="Q13" s="27">
        <f ca="1">'Grupo edad'!$N$6</f>
        <v>13</v>
      </c>
      <c r="R13" s="27">
        <f ca="1">'Grupo edad'!$Q$6</f>
        <v>13</v>
      </c>
      <c r="S13" s="27">
        <f ca="1">'Grupo edad'!$T$6</f>
        <v>18</v>
      </c>
      <c r="T13" s="27" t="str">
        <f ca="1">'Grupo edad'!$W$6</f>
        <v/>
      </c>
      <c r="U13" s="27" t="str">
        <f ca="1">'Grupo edad'!$Z$6</f>
        <v/>
      </c>
      <c r="V13" s="27" t="str">
        <f ca="1">'Grupo edad'!$AC$6</f>
        <v/>
      </c>
      <c r="W13" s="27" t="str">
        <f ca="1">'Grupo edad'!$AF$6</f>
        <v/>
      </c>
      <c r="X13" s="27" t="str">
        <f ca="1">'Grupo edad'!$AI$6</f>
        <v/>
      </c>
      <c r="Y13" s="27" t="str">
        <f ca="1">'Grupo edad'!$AL$6</f>
        <v/>
      </c>
      <c r="Z13" s="27" t="str">
        <f ca="1">'Grupo edad'!$AO$6</f>
        <v/>
      </c>
      <c r="AA13" s="27" t="str">
        <f ca="1">'Grupo edad'!$AR$6</f>
        <v/>
      </c>
      <c r="AB13" s="27" t="str">
        <f ca="1">'Grupo edad'!$AU$6</f>
        <v/>
      </c>
      <c r="AC13" s="27" t="str">
        <f ca="1">'Grupo edad'!$AX$6</f>
        <v/>
      </c>
      <c r="AD13" s="27" t="str">
        <f ca="1">'Grupo edad'!$BA$6</f>
        <v/>
      </c>
      <c r="AE13" s="27" t="str">
        <f ca="1">'Grupo edad'!$BD$6</f>
        <v/>
      </c>
    </row>
    <row r="14" spans="1:31" ht="23.1" customHeight="1" thickBot="1" x14ac:dyDescent="0.25">
      <c r="A14" s="21" t="str">
        <f>'Grupo edad'!$A16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'Grupo edad'!$C$6</f>
        <v>16</v>
      </c>
      <c r="N14" s="26">
        <f ca="1">'Grupo edad'!$F$6</f>
        <v>13</v>
      </c>
      <c r="O14" s="26">
        <f ca="1">'Grupo edad'!$I$6</f>
        <v>13</v>
      </c>
      <c r="P14" s="26">
        <f ca="1">'Grupo edad'!$L$6</f>
        <v>10</v>
      </c>
      <c r="Q14" s="26">
        <f ca="1">'Grupo edad'!$O$6</f>
        <v>12</v>
      </c>
      <c r="R14" s="26">
        <f ca="1">'Grupo edad'!$R$6</f>
        <v>14</v>
      </c>
      <c r="S14" s="26">
        <f ca="1">'Grupo edad'!$U$6</f>
        <v>13</v>
      </c>
      <c r="T14" s="26" t="str">
        <f ca="1">'Grupo edad'!$X$6</f>
        <v/>
      </c>
      <c r="U14" s="26" t="str">
        <f ca="1">'Grupo edad'!$AA$6</f>
        <v/>
      </c>
      <c r="V14" s="26" t="str">
        <f ca="1">'Grupo edad'!$AD$6</f>
        <v/>
      </c>
      <c r="W14" s="26" t="str">
        <f ca="1">'Grupo edad'!$AG$6</f>
        <v/>
      </c>
      <c r="X14" s="26" t="str">
        <f ca="1">'Grupo edad'!$AJ$6</f>
        <v/>
      </c>
      <c r="Y14" s="26" t="str">
        <f ca="1">'Grupo edad'!$AM$6</f>
        <v/>
      </c>
      <c r="Z14" s="26" t="str">
        <f ca="1">'Grupo edad'!$AP$6</f>
        <v/>
      </c>
      <c r="AA14" s="26" t="str">
        <f ca="1">'Grupo edad'!$AS$6</f>
        <v/>
      </c>
      <c r="AB14" s="26" t="str">
        <f ca="1">'Grupo edad'!$AV$6</f>
        <v/>
      </c>
      <c r="AC14" s="26" t="str">
        <f ca="1">'Grupo edad'!$AY$6</f>
        <v/>
      </c>
      <c r="AD14" s="26" t="str">
        <f ca="1">'Grupo edad'!$BB$6</f>
        <v/>
      </c>
      <c r="AE14" s="26" t="str">
        <f ca="1">'Grupo edad'!$BE$6</f>
        <v/>
      </c>
    </row>
    <row r="15" spans="1:31" ht="23.1" customHeight="1" x14ac:dyDescent="0.2">
      <c r="A15" s="21" t="str">
        <f>'Grupo edad'!$A17</f>
        <v/>
      </c>
      <c r="L15" s="8" t="s">
        <v>89</v>
      </c>
      <c r="M15" s="28">
        <f ca="1">IF('Grupo edad'!$D$6=0,"",'Grupo edad'!$D$6)</f>
        <v>36</v>
      </c>
      <c r="N15" s="28">
        <f ca="1">IF('Grupo edad'!$G$6=0,"",'Grupo edad'!$G$6)</f>
        <v>29</v>
      </c>
      <c r="O15" s="28">
        <f ca="1">IF('Grupo edad'!$J$6=0,"",'Grupo edad'!$J$6)</f>
        <v>25</v>
      </c>
      <c r="P15" s="28">
        <f ca="1">IF('Grupo edad'!$M$6=0,"",'Grupo edad'!$M$6)</f>
        <v>22</v>
      </c>
      <c r="Q15" s="28">
        <f ca="1">IF('Grupo edad'!$P$6=0,"",'Grupo edad'!$P$6)</f>
        <v>25</v>
      </c>
      <c r="R15" s="28">
        <f ca="1">IF('Grupo edad'!$S$6=0,"",'Grupo edad'!$S$6)</f>
        <v>27</v>
      </c>
      <c r="S15" s="28">
        <f ca="1">IF('Grupo edad'!$V$6=0,"",'Grupo edad'!$V$6)</f>
        <v>31</v>
      </c>
      <c r="T15" s="28" t="str">
        <f ca="1">IF('Grupo edad'!$Y$6=0,"",'Grupo edad'!$Y$6)</f>
        <v/>
      </c>
      <c r="U15" s="28" t="str">
        <f ca="1">IF('Grupo edad'!$AB$6=0,"",'Grupo edad'!$AB$6)</f>
        <v/>
      </c>
      <c r="V15" s="28" t="str">
        <f ca="1">IF('Grupo edad'!$AE$6=0,"",'Grupo edad'!$AE$6)</f>
        <v/>
      </c>
      <c r="W15" s="28" t="str">
        <f ca="1">IF('Grupo edad'!$AH$6=0,"",'Grupo edad'!$AH$6)</f>
        <v/>
      </c>
      <c r="X15" s="28" t="str">
        <f ca="1">IF('Grupo edad'!$AK$6=0,"",'Grupo edad'!$AK$6)</f>
        <v/>
      </c>
      <c r="Y15" s="28" t="str">
        <f ca="1">IF('Grupo edad'!$AN$6=0,"",'Grupo edad'!$AN$6)</f>
        <v/>
      </c>
      <c r="Z15" s="28" t="str">
        <f ca="1">IF('Grupo edad'!$AQ$6=0,"",'Grupo edad'!$AQ$6)</f>
        <v/>
      </c>
      <c r="AA15" s="28">
        <f ca="1">IF('Grupo edad'!$J$6=0,"",'Grupo edad'!$AT$6)</f>
        <v>0</v>
      </c>
      <c r="AB15" s="28">
        <f ca="1">IF('Grupo edad'!$J$6=0,"",'Grupo edad'!$AW$6)</f>
        <v>0</v>
      </c>
      <c r="AC15" s="28">
        <f ca="1">IF('Grupo edad'!$J$6=0,"",'Grupo edad'!$AZ$6)</f>
        <v>0</v>
      </c>
      <c r="AD15" s="28">
        <f ca="1">IF('Grupo edad'!$J$6=0,"",'Grupo edad'!$BC$6)</f>
        <v>0</v>
      </c>
      <c r="AE15" s="28">
        <f ca="1">IF('Grupo edad'!$J$6=0,"",'Grupo edad'!$BF$6)</f>
        <v>0</v>
      </c>
    </row>
    <row r="16" spans="1:31" ht="23.1" customHeight="1" thickBot="1" x14ac:dyDescent="0.25">
      <c r="A16" s="21" t="str">
        <f>'Grupo edad'!$A18</f>
        <v/>
      </c>
    </row>
    <row r="17" spans="1:31" ht="23.1" customHeight="1" thickBot="1" x14ac:dyDescent="0.25">
      <c r="A17" s="21" t="str">
        <f>'Grupo edad'!$A19</f>
        <v/>
      </c>
      <c r="L17" s="24" t="str">
        <f>'Grupo edad'!$A$7</f>
        <v>36-40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'Grupo edad'!$A20</f>
        <v/>
      </c>
      <c r="L18" s="8" t="s">
        <v>16</v>
      </c>
      <c r="M18" s="27">
        <f ca="1">'Grupo edad'!$B$7</f>
        <v>30</v>
      </c>
      <c r="N18" s="27">
        <f ca="1">'Grupo edad'!$E$7</f>
        <v>35</v>
      </c>
      <c r="O18" s="27">
        <f ca="1">'Grupo edad'!$H$7</f>
        <v>32</v>
      </c>
      <c r="P18" s="27">
        <f ca="1">'Grupo edad'!$K$7</f>
        <v>28</v>
      </c>
      <c r="Q18" s="27">
        <f ca="1">'Grupo edad'!$N$7</f>
        <v>27</v>
      </c>
      <c r="R18" s="27">
        <f ca="1">'Grupo edad'!$Q$7</f>
        <v>26</v>
      </c>
      <c r="S18" s="27">
        <f ca="1">'Grupo edad'!$T$7</f>
        <v>19</v>
      </c>
      <c r="T18" s="27" t="str">
        <f ca="1">'Grupo edad'!$W$7</f>
        <v/>
      </c>
      <c r="U18" s="27" t="str">
        <f ca="1">'Grupo edad'!$Z$7</f>
        <v/>
      </c>
      <c r="V18" s="27" t="str">
        <f ca="1">'Grupo edad'!$AC$7</f>
        <v/>
      </c>
      <c r="W18" s="27" t="str">
        <f ca="1">'Grupo edad'!$AF$7</f>
        <v/>
      </c>
      <c r="X18" s="27" t="str">
        <f ca="1">'Grupo edad'!$AI$7</f>
        <v/>
      </c>
      <c r="Y18" s="27" t="str">
        <f ca="1">'Grupo edad'!$AL$7</f>
        <v/>
      </c>
      <c r="Z18" s="27" t="str">
        <f ca="1">'Grupo edad'!$AO$7</f>
        <v/>
      </c>
      <c r="AA18" s="27" t="str">
        <f ca="1">'Grupo edad'!$AR$7</f>
        <v/>
      </c>
      <c r="AB18" s="27" t="str">
        <f ca="1">'Grupo edad'!$AU$7</f>
        <v/>
      </c>
      <c r="AC18" s="27" t="str">
        <f ca="1">'Grupo edad'!$AX$7</f>
        <v/>
      </c>
      <c r="AD18" s="27" t="str">
        <f ca="1">'Grupo edad'!$BA$7</f>
        <v/>
      </c>
      <c r="AE18" s="27" t="str">
        <f ca="1">'Grupo edad'!$BD$7</f>
        <v/>
      </c>
    </row>
    <row r="19" spans="1:31" ht="23.1" customHeight="1" x14ac:dyDescent="0.2">
      <c r="A19" s="21" t="str">
        <f>'Grupo edad'!$A21</f>
        <v/>
      </c>
      <c r="L19" s="8" t="s">
        <v>88</v>
      </c>
      <c r="M19" s="26">
        <f ca="1">'Grupo edad'!$C$7</f>
        <v>31</v>
      </c>
      <c r="N19" s="26">
        <f ca="1">'Grupo edad'!$F$7</f>
        <v>30</v>
      </c>
      <c r="O19" s="26">
        <f ca="1">'Grupo edad'!$I$7</f>
        <v>22</v>
      </c>
      <c r="P19" s="26">
        <f ca="1">'Grupo edad'!$L$7</f>
        <v>19</v>
      </c>
      <c r="Q19" s="26">
        <f ca="1">'Grupo edad'!$O$7</f>
        <v>17</v>
      </c>
      <c r="R19" s="26">
        <f ca="1">'Grupo edad'!$R$7</f>
        <v>16</v>
      </c>
      <c r="S19" s="26">
        <f ca="1">'Grupo edad'!$U$7</f>
        <v>17</v>
      </c>
      <c r="T19" s="26" t="str">
        <f ca="1">'Grupo edad'!$X$7</f>
        <v/>
      </c>
      <c r="U19" s="26" t="str">
        <f ca="1">'Grupo edad'!$AA$7</f>
        <v/>
      </c>
      <c r="V19" s="26" t="str">
        <f ca="1">'Grupo edad'!$AD$7</f>
        <v/>
      </c>
      <c r="W19" s="26" t="str">
        <f ca="1">'Grupo edad'!$AG$7</f>
        <v/>
      </c>
      <c r="X19" s="26" t="str">
        <f ca="1">'Grupo edad'!$AJ$7</f>
        <v/>
      </c>
      <c r="Y19" s="26" t="str">
        <f ca="1">'Grupo edad'!$AM$7</f>
        <v/>
      </c>
      <c r="Z19" s="26" t="str">
        <f ca="1">'Grupo edad'!$AP$7</f>
        <v/>
      </c>
      <c r="AA19" s="26" t="str">
        <f ca="1">'Grupo edad'!$AS$7</f>
        <v/>
      </c>
      <c r="AB19" s="26" t="str">
        <f ca="1">'Grupo edad'!$AV$7</f>
        <v/>
      </c>
      <c r="AC19" s="26" t="str">
        <f ca="1">'Grupo edad'!$AY$7</f>
        <v/>
      </c>
      <c r="AD19" s="26" t="str">
        <f ca="1">'Grupo edad'!$BB$7</f>
        <v/>
      </c>
      <c r="AE19" s="26" t="str">
        <f ca="1">'Grupo edad'!$BE$7</f>
        <v/>
      </c>
    </row>
    <row r="20" spans="1:31" ht="23.1" customHeight="1" x14ac:dyDescent="0.2">
      <c r="A20" s="21" t="str">
        <f>'Grupo edad'!$A22</f>
        <v/>
      </c>
      <c r="L20" s="8" t="s">
        <v>89</v>
      </c>
      <c r="M20" s="28">
        <f ca="1">IF('Grupo edad'!$D$7=0,"",'Grupo edad'!$D$7)</f>
        <v>61</v>
      </c>
      <c r="N20" s="28">
        <f ca="1">IF('Grupo edad'!$G$7=0,"",'Grupo edad'!$G$7)</f>
        <v>65</v>
      </c>
      <c r="O20" s="28">
        <f ca="1">IF('Grupo edad'!$J$7=0,"",'Grupo edad'!$J$7)</f>
        <v>54</v>
      </c>
      <c r="P20" s="28">
        <f ca="1">IF('Grupo edad'!$M$7=0,"",'Grupo edad'!$M$7)</f>
        <v>47</v>
      </c>
      <c r="Q20" s="28">
        <f ca="1">IF('Grupo edad'!$P$7=0,"",'Grupo edad'!$P$7)</f>
        <v>44</v>
      </c>
      <c r="R20" s="28">
        <f ca="1">IF('Grupo edad'!$S$7=0,"",'Grupo edad'!$S$7)</f>
        <v>42</v>
      </c>
      <c r="S20" s="28">
        <f ca="1">IF('Grupo edad'!$V$7=0,"",'Grupo edad'!$V$7)</f>
        <v>36</v>
      </c>
      <c r="T20" s="28" t="str">
        <f ca="1">IF('Grupo edad'!$Y$7=0,"",'Grupo edad'!$Y$7)</f>
        <v/>
      </c>
      <c r="U20" s="28" t="str">
        <f ca="1">IF('Grupo edad'!$AB$7=0,"",'Grupo edad'!$AB$7)</f>
        <v/>
      </c>
      <c r="V20" s="28" t="str">
        <f ca="1">IF('Grupo edad'!$AE$7=0,"",'Grupo edad'!$AE$7)</f>
        <v/>
      </c>
      <c r="W20" s="28" t="str">
        <f ca="1">IF('Grupo edad'!$AH$7=0,"",'Grupo edad'!$AH$7)</f>
        <v/>
      </c>
      <c r="X20" s="28" t="str">
        <f ca="1">IF('Grupo edad'!$AK$7=0,"",'Grupo edad'!$AK$7)</f>
        <v/>
      </c>
      <c r="Y20" s="28" t="str">
        <f ca="1">IF('Grupo edad'!$AN$7=0,"",'Grupo edad'!$AN$7)</f>
        <v/>
      </c>
      <c r="Z20" s="28" t="str">
        <f ca="1">IF('Grupo edad'!$AQ$7=0,"",'Grupo edad'!$AQ$7)</f>
        <v/>
      </c>
      <c r="AA20" s="28">
        <f ca="1">IF('Grupo edad'!$J$7=0,"",'Grupo edad'!$AT$7)</f>
        <v>0</v>
      </c>
      <c r="AB20" s="28">
        <f ca="1">IF('Grupo edad'!$J$7=0,"",'Grupo edad'!$AW$7)</f>
        <v>0</v>
      </c>
      <c r="AC20" s="28">
        <f ca="1">IF('Grupo edad'!$J$7=0,"",'Grupo edad'!$AZ$7)</f>
        <v>0</v>
      </c>
      <c r="AD20" s="28">
        <f ca="1">IF('Grupo edad'!$J$7=0,"",'Grupo edad'!$BC$7)</f>
        <v>0</v>
      </c>
      <c r="AE20" s="28">
        <f ca="1">IF('Grupo edad'!$J$7=0,"",'Grupo edad'!$BF$7)</f>
        <v>0</v>
      </c>
    </row>
    <row r="21" spans="1:31" ht="23.1" customHeight="1" thickBot="1" x14ac:dyDescent="0.25">
      <c r="A21" s="21" t="str">
        <f>'Grupo edad'!$A23</f>
        <v/>
      </c>
    </row>
    <row r="22" spans="1:31" ht="23.1" customHeight="1" thickBot="1" x14ac:dyDescent="0.25">
      <c r="A22" s="21" t="str">
        <f>'Grupo edad'!$A24</f>
        <v/>
      </c>
      <c r="L22" s="24" t="str">
        <f>'Grupo edad'!$A$8</f>
        <v>41-45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'Grupo edad'!$A25</f>
        <v/>
      </c>
      <c r="L23" s="8" t="s">
        <v>16</v>
      </c>
      <c r="M23" s="27">
        <f ca="1">'Grupo edad'!$B$8</f>
        <v>28</v>
      </c>
      <c r="N23" s="27">
        <f ca="1">'Grupo edad'!$E$8</f>
        <v>25</v>
      </c>
      <c r="O23" s="27">
        <f ca="1">'Grupo edad'!$H$8</f>
        <v>21</v>
      </c>
      <c r="P23" s="27">
        <f ca="1">'Grupo edad'!$K$8</f>
        <v>23</v>
      </c>
      <c r="Q23" s="27">
        <f ca="1">'Grupo edad'!$N$8</f>
        <v>27</v>
      </c>
      <c r="R23" s="27">
        <f ca="1">'Grupo edad'!$Q$8</f>
        <v>33</v>
      </c>
      <c r="S23" s="27">
        <f ca="1">'Grupo edad'!$T$8</f>
        <v>36</v>
      </c>
      <c r="T23" s="27" t="str">
        <f ca="1">'Grupo edad'!$W$8</f>
        <v/>
      </c>
      <c r="U23" s="27" t="str">
        <f ca="1">'Grupo edad'!$Z$8</f>
        <v/>
      </c>
      <c r="V23" s="27" t="str">
        <f ca="1">'Grupo edad'!$AC$8</f>
        <v/>
      </c>
      <c r="W23" s="27" t="str">
        <f ca="1">'Grupo edad'!$AF$8</f>
        <v/>
      </c>
      <c r="X23" s="27" t="str">
        <f ca="1">'Grupo edad'!$AI$8</f>
        <v/>
      </c>
      <c r="Y23" s="27" t="str">
        <f ca="1">'Grupo edad'!$AL$8</f>
        <v/>
      </c>
      <c r="Z23" s="27" t="str">
        <f ca="1">'Grupo edad'!$AO$8</f>
        <v/>
      </c>
      <c r="AA23" s="27" t="str">
        <f ca="1">'Grupo edad'!$AR$8</f>
        <v/>
      </c>
      <c r="AB23" s="27" t="str">
        <f ca="1">'Grupo edad'!$AU$8</f>
        <v/>
      </c>
      <c r="AC23" s="27" t="str">
        <f ca="1">'Grupo edad'!$AX$8</f>
        <v/>
      </c>
      <c r="AD23" s="27" t="str">
        <f ca="1">'Grupo edad'!$BA$8</f>
        <v/>
      </c>
      <c r="AE23" s="27" t="str">
        <f ca="1">'Grupo edad'!$BD$8</f>
        <v/>
      </c>
    </row>
    <row r="24" spans="1:31" ht="23.1" customHeight="1" x14ac:dyDescent="0.2">
      <c r="A24" s="21" t="str">
        <f>'Grupo edad'!$A26</f>
        <v/>
      </c>
      <c r="L24" s="8" t="s">
        <v>88</v>
      </c>
      <c r="M24" s="26">
        <f ca="1">'Grupo edad'!$C$8</f>
        <v>51</v>
      </c>
      <c r="N24" s="26">
        <f ca="1">'Grupo edad'!$F$8</f>
        <v>42</v>
      </c>
      <c r="O24" s="26">
        <f ca="1">'Grupo edad'!$I$8</f>
        <v>36</v>
      </c>
      <c r="P24" s="26">
        <f ca="1">'Grupo edad'!$L$8</f>
        <v>37</v>
      </c>
      <c r="Q24" s="26">
        <f ca="1">'Grupo edad'!$O$8</f>
        <v>32</v>
      </c>
      <c r="R24" s="26">
        <f ca="1">'Grupo edad'!$R$8</f>
        <v>29</v>
      </c>
      <c r="S24" s="26">
        <f ca="1">'Grupo edad'!$U$8</f>
        <v>32</v>
      </c>
      <c r="T24" s="26" t="str">
        <f ca="1">'Grupo edad'!$X$8</f>
        <v/>
      </c>
      <c r="U24" s="26" t="str">
        <f ca="1">'Grupo edad'!$AA$8</f>
        <v/>
      </c>
      <c r="V24" s="26" t="str">
        <f ca="1">'Grupo edad'!$AD$8</f>
        <v/>
      </c>
      <c r="W24" s="26" t="str">
        <f ca="1">'Grupo edad'!$AG$8</f>
        <v/>
      </c>
      <c r="X24" s="26" t="str">
        <f ca="1">'Grupo edad'!$AJ$8</f>
        <v/>
      </c>
      <c r="Y24" s="26" t="str">
        <f ca="1">'Grupo edad'!$AM$8</f>
        <v/>
      </c>
      <c r="Z24" s="26" t="str">
        <f ca="1">'Grupo edad'!$AP$8</f>
        <v/>
      </c>
      <c r="AA24" s="26" t="str">
        <f ca="1">'Grupo edad'!$AS$8</f>
        <v/>
      </c>
      <c r="AB24" s="26" t="str">
        <f ca="1">'Grupo edad'!$AV$8</f>
        <v/>
      </c>
      <c r="AC24" s="26" t="str">
        <f ca="1">'Grupo edad'!$AY$8</f>
        <v/>
      </c>
      <c r="AD24" s="26" t="str">
        <f ca="1">'Grupo edad'!$BB$8</f>
        <v/>
      </c>
      <c r="AE24" s="26" t="str">
        <f ca="1">'Grupo edad'!$BE$8</f>
        <v/>
      </c>
    </row>
    <row r="25" spans="1:31" ht="23.1" customHeight="1" x14ac:dyDescent="0.2">
      <c r="A25" s="21" t="str">
        <f>'Grupo edad'!$A27</f>
        <v/>
      </c>
      <c r="L25" s="8" t="s">
        <v>89</v>
      </c>
      <c r="M25" s="28">
        <f ca="1">IF('Grupo edad'!$D$8=0,"",'Grupo edad'!$D$8)</f>
        <v>79</v>
      </c>
      <c r="N25" s="28">
        <f ca="1">IF('Grupo edad'!$G$8=0,"",'Grupo edad'!$G$8)</f>
        <v>67</v>
      </c>
      <c r="O25" s="28">
        <f ca="1">IF('Grupo edad'!$J$8=0,"",'Grupo edad'!$J$8)</f>
        <v>57</v>
      </c>
      <c r="P25" s="28">
        <f ca="1">IF('Grupo edad'!$M$8=0,"",'Grupo edad'!$M$8)</f>
        <v>60</v>
      </c>
      <c r="Q25" s="28">
        <f ca="1">IF('Grupo edad'!$P$8=0,"",'Grupo edad'!$P$8)</f>
        <v>59</v>
      </c>
      <c r="R25" s="28">
        <f ca="1">IF('Grupo edad'!$S$8=0,"",'Grupo edad'!$S$8)</f>
        <v>62</v>
      </c>
      <c r="S25" s="28">
        <f ca="1">IF('Grupo edad'!$V$8=0,"",'Grupo edad'!$V$8)</f>
        <v>68</v>
      </c>
      <c r="T25" s="28" t="str">
        <f ca="1">IF('Grupo edad'!$Y$8=0,"",'Grupo edad'!$Y$8)</f>
        <v/>
      </c>
      <c r="U25" s="28" t="str">
        <f ca="1">IF('Grupo edad'!$AB$8=0,"",'Grupo edad'!$AB$8)</f>
        <v/>
      </c>
      <c r="V25" s="28" t="str">
        <f ca="1">IF('Grupo edad'!$AE$8=0,"",'Grupo edad'!$AE$8)</f>
        <v/>
      </c>
      <c r="W25" s="28" t="str">
        <f ca="1">IF('Grupo edad'!$AH$8=0,"",'Grupo edad'!$AH$8)</f>
        <v/>
      </c>
      <c r="X25" s="28" t="str">
        <f ca="1">IF('Grupo edad'!$AK$8=0,"",'Grupo edad'!$AK$8)</f>
        <v/>
      </c>
      <c r="Y25" s="28" t="str">
        <f ca="1">IF('Grupo edad'!$AN$8=0,"",'Grupo edad'!$AN$8)</f>
        <v/>
      </c>
      <c r="Z25" s="28" t="str">
        <f ca="1">IF('Grupo edad'!$AQ$8=0,"",'Grupo edad'!$AQ$8)</f>
        <v/>
      </c>
      <c r="AA25" s="28">
        <f ca="1">IF('Grupo edad'!$J$8=0,"",'Grupo edad'!$AT$8)</f>
        <v>0</v>
      </c>
      <c r="AB25" s="28">
        <f ca="1">IF('Grupo edad'!$J$8=0,"",'Grupo edad'!$AW$8)</f>
        <v>0</v>
      </c>
      <c r="AC25" s="28">
        <f ca="1">IF('Grupo edad'!$J$8=0,"",'Grupo edad'!$AZ$8)</f>
        <v>0</v>
      </c>
      <c r="AD25" s="28">
        <f ca="1">IF('Grupo edad'!$J$8=0,"",'Grupo edad'!$BC$8)</f>
        <v>0</v>
      </c>
      <c r="AE25" s="28">
        <f ca="1">IF('Grupo edad'!$J$8=0,"",'Grupo edad'!$BF$8)</f>
        <v>0</v>
      </c>
    </row>
    <row r="26" spans="1:31" ht="23.1" customHeight="1" thickBot="1" x14ac:dyDescent="0.25">
      <c r="A26" s="21" t="str">
        <f>'Grupo edad'!$A28</f>
        <v/>
      </c>
    </row>
    <row r="27" spans="1:31" ht="23.1" customHeight="1" thickBot="1" x14ac:dyDescent="0.25">
      <c r="A27" s="21" t="str">
        <f>'Grupo edad'!$A29</f>
        <v/>
      </c>
      <c r="L27" s="24" t="str">
        <f>'Grupo edad'!$A$9</f>
        <v>46-50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'Grupo edad'!$A30</f>
        <v/>
      </c>
      <c r="L28" s="8" t="s">
        <v>16</v>
      </c>
      <c r="M28" s="27">
        <f ca="1">'Grupo edad'!$B$9</f>
        <v>46</v>
      </c>
      <c r="N28" s="27">
        <f ca="1">'Grupo edad'!$E$9</f>
        <v>49</v>
      </c>
      <c r="O28" s="27">
        <f ca="1">'Grupo edad'!$H$9</f>
        <v>44</v>
      </c>
      <c r="P28" s="27">
        <f ca="1">'Grupo edad'!$K$9</f>
        <v>39</v>
      </c>
      <c r="Q28" s="27">
        <f ca="1">'Grupo edad'!$N$9</f>
        <v>35</v>
      </c>
      <c r="R28" s="27">
        <f ca="1">'Grupo edad'!$Q$9</f>
        <v>29</v>
      </c>
      <c r="S28" s="27">
        <f ca="1">'Grupo edad'!$T$9</f>
        <v>26</v>
      </c>
      <c r="T28" s="27" t="str">
        <f ca="1">'Grupo edad'!$W$9</f>
        <v/>
      </c>
      <c r="U28" s="27" t="str">
        <f ca="1">'Grupo edad'!$Z$9</f>
        <v/>
      </c>
      <c r="V28" s="27" t="str">
        <f ca="1">'Grupo edad'!$AC$9</f>
        <v/>
      </c>
      <c r="W28" s="27" t="str">
        <f ca="1">'Grupo edad'!$AF$9</f>
        <v/>
      </c>
      <c r="X28" s="27" t="str">
        <f ca="1">'Grupo edad'!$AI$9</f>
        <v/>
      </c>
      <c r="Y28" s="27" t="str">
        <f ca="1">'Grupo edad'!$AL$9</f>
        <v/>
      </c>
      <c r="Z28" s="27" t="str">
        <f ca="1">'Grupo edad'!$AO$9</f>
        <v/>
      </c>
      <c r="AA28" s="27" t="str">
        <f ca="1">'Grupo edad'!$AR$9</f>
        <v/>
      </c>
      <c r="AB28" s="27" t="str">
        <f ca="1">'Grupo edad'!$AU$9</f>
        <v/>
      </c>
      <c r="AC28" s="27" t="str">
        <f ca="1">'Grupo edad'!$AX$9</f>
        <v/>
      </c>
      <c r="AD28" s="27" t="str">
        <f ca="1">'Grupo edad'!$BA$9</f>
        <v/>
      </c>
      <c r="AE28" s="27" t="str">
        <f ca="1">'Grupo edad'!$BD$9</f>
        <v/>
      </c>
    </row>
    <row r="29" spans="1:31" ht="23.1" customHeight="1" x14ac:dyDescent="0.2">
      <c r="A29" s="21" t="str">
        <f>'Grupo edad'!$A31</f>
        <v/>
      </c>
      <c r="L29" s="8" t="s">
        <v>88</v>
      </c>
      <c r="M29" s="26">
        <f ca="1">'Grupo edad'!$C$9</f>
        <v>63</v>
      </c>
      <c r="N29" s="26">
        <f ca="1">'Grupo edad'!$F$9</f>
        <v>62</v>
      </c>
      <c r="O29" s="26">
        <f ca="1">'Grupo edad'!$I$9</f>
        <v>51</v>
      </c>
      <c r="P29" s="26">
        <f ca="1">'Grupo edad'!$L$9</f>
        <v>51</v>
      </c>
      <c r="Q29" s="26">
        <f ca="1">'Grupo edad'!$O$9</f>
        <v>49</v>
      </c>
      <c r="R29" s="26">
        <f ca="1">'Grupo edad'!$R$9</f>
        <v>45</v>
      </c>
      <c r="S29" s="26">
        <f ca="1">'Grupo edad'!$U$9</f>
        <v>43</v>
      </c>
      <c r="T29" s="26" t="str">
        <f ca="1">'Grupo edad'!$X$9</f>
        <v/>
      </c>
      <c r="U29" s="26" t="str">
        <f ca="1">'Grupo edad'!$AA$9</f>
        <v/>
      </c>
      <c r="V29" s="26" t="str">
        <f ca="1">'Grupo edad'!$AD$9</f>
        <v/>
      </c>
      <c r="W29" s="26" t="str">
        <f ca="1">'Grupo edad'!$AG$9</f>
        <v/>
      </c>
      <c r="X29" s="26" t="str">
        <f ca="1">'Grupo edad'!$AJ$9</f>
        <v/>
      </c>
      <c r="Y29" s="26" t="str">
        <f ca="1">'Grupo edad'!$AM$9</f>
        <v/>
      </c>
      <c r="Z29" s="26" t="str">
        <f ca="1">'Grupo edad'!$AP$9</f>
        <v/>
      </c>
      <c r="AA29" s="26" t="str">
        <f ca="1">'Grupo edad'!$AS$9</f>
        <v/>
      </c>
      <c r="AB29" s="26" t="str">
        <f ca="1">'Grupo edad'!$AV$9</f>
        <v/>
      </c>
      <c r="AC29" s="26" t="str">
        <f ca="1">'Grupo edad'!$AY$9</f>
        <v/>
      </c>
      <c r="AD29" s="26" t="str">
        <f ca="1">'Grupo edad'!$BB$9</f>
        <v/>
      </c>
      <c r="AE29" s="26" t="str">
        <f ca="1">'Grupo edad'!$BE$9</f>
        <v/>
      </c>
    </row>
    <row r="30" spans="1:31" ht="23.1" customHeight="1" x14ac:dyDescent="0.2">
      <c r="A30" s="21" t="str">
        <f>'Grupo edad'!$A32</f>
        <v/>
      </c>
      <c r="L30" s="8" t="s">
        <v>89</v>
      </c>
      <c r="M30" s="28">
        <f ca="1">IF('Grupo edad'!$D$9=0,"",'Grupo edad'!$D$9)</f>
        <v>109</v>
      </c>
      <c r="N30" s="28">
        <f ca="1">IF('Grupo edad'!$G$9=0,"",'Grupo edad'!$G$9)</f>
        <v>111</v>
      </c>
      <c r="O30" s="28">
        <f ca="1">IF('Grupo edad'!$J$9=0,"",'Grupo edad'!$J$9)</f>
        <v>95</v>
      </c>
      <c r="P30" s="28">
        <f ca="1">IF('Grupo edad'!$M$9=0,"",'Grupo edad'!$M$9)</f>
        <v>90</v>
      </c>
      <c r="Q30" s="28">
        <f ca="1">IF('Grupo edad'!$P$9=0,"",'Grupo edad'!$P$9)</f>
        <v>84</v>
      </c>
      <c r="R30" s="28">
        <f ca="1">IF('Grupo edad'!$S$9=0,"",'Grupo edad'!$S$9)</f>
        <v>74</v>
      </c>
      <c r="S30" s="28">
        <f ca="1">IF('Grupo edad'!$V$9=0,"",'Grupo edad'!$V$9)</f>
        <v>69</v>
      </c>
      <c r="T30" s="28" t="str">
        <f ca="1">IF('Grupo edad'!$Y$9=0,"",'Grupo edad'!$Y$9)</f>
        <v/>
      </c>
      <c r="U30" s="28" t="str">
        <f ca="1">IF('Grupo edad'!$AB$9=0,"",'Grupo edad'!$AB$9)</f>
        <v/>
      </c>
      <c r="V30" s="28" t="str">
        <f ca="1">IF('Grupo edad'!$AE$9=0,"",'Grupo edad'!$AE$9)</f>
        <v/>
      </c>
      <c r="W30" s="28" t="str">
        <f ca="1">IF('Grupo edad'!$AH$9=0,"",'Grupo edad'!$AH$9)</f>
        <v/>
      </c>
      <c r="X30" s="28" t="str">
        <f ca="1">IF('Grupo edad'!$AK$9=0,"",'Grupo edad'!$AK$9)</f>
        <v/>
      </c>
      <c r="Y30" s="28" t="str">
        <f ca="1">IF('Grupo edad'!$AN$9=0,"",'Grupo edad'!$AN$9)</f>
        <v/>
      </c>
      <c r="Z30" s="28" t="str">
        <f ca="1">IF('Grupo edad'!$AQ$9=0,"",'Grupo edad'!$AQ$9)</f>
        <v/>
      </c>
      <c r="AA30" s="28">
        <f ca="1">IF('Grupo edad'!$J$9=0,"",'Grupo edad'!$AT$9)</f>
        <v>0</v>
      </c>
      <c r="AB30" s="28">
        <f ca="1">IF('Grupo edad'!$J$9=0,"",'Grupo edad'!$AW$9)</f>
        <v>0</v>
      </c>
      <c r="AC30" s="28">
        <f ca="1">IF('Grupo edad'!$J$9=0,"",'Grupo edad'!$AZ$9)</f>
        <v>0</v>
      </c>
      <c r="AD30" s="28">
        <f ca="1">IF('Grupo edad'!$J$9=0,"",'Grupo edad'!$BC$9)</f>
        <v>0</v>
      </c>
      <c r="AE30" s="28">
        <f ca="1">IF('Grupo edad'!$J$9=0,"",'Grupo edad'!$BF$9)</f>
        <v>0</v>
      </c>
    </row>
    <row r="31" spans="1:31" ht="23.1" customHeight="1" thickBot="1" x14ac:dyDescent="0.25">
      <c r="A31" s="21" t="str">
        <f>'Grupo edad'!$A33</f>
        <v/>
      </c>
    </row>
    <row r="32" spans="1:31" ht="23.1" customHeight="1" thickBot="1" x14ac:dyDescent="0.25">
      <c r="A32" s="21" t="str">
        <f>'Grupo edad'!$A34</f>
        <v/>
      </c>
      <c r="L32" s="24" t="str">
        <f>'Grupo edad'!$A$10</f>
        <v>51-55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'Grupo edad'!$A35</f>
        <v/>
      </c>
      <c r="L33" s="8" t="s">
        <v>16</v>
      </c>
      <c r="M33" s="27">
        <f ca="1">'Grupo edad'!$B$10</f>
        <v>28</v>
      </c>
      <c r="N33" s="27">
        <f ca="1">'Grupo edad'!$E$10</f>
        <v>30</v>
      </c>
      <c r="O33" s="27">
        <f ca="1">'Grupo edad'!$H$10</f>
        <v>30</v>
      </c>
      <c r="P33" s="27">
        <f ca="1">'Grupo edad'!$K$10</f>
        <v>37</v>
      </c>
      <c r="Q33" s="27">
        <f ca="1">'Grupo edad'!$N$10</f>
        <v>36</v>
      </c>
      <c r="R33" s="27">
        <f ca="1">'Grupo edad'!$Q$10</f>
        <v>47</v>
      </c>
      <c r="S33" s="27">
        <f ca="1">'Grupo edad'!$T$10</f>
        <v>50</v>
      </c>
      <c r="T33" s="27" t="str">
        <f ca="1">'Grupo edad'!$W$10</f>
        <v/>
      </c>
      <c r="U33" s="27" t="str">
        <f ca="1">'Grupo edad'!$Z$10</f>
        <v/>
      </c>
      <c r="V33" s="27" t="str">
        <f ca="1">'Grupo edad'!$AC$10</f>
        <v/>
      </c>
      <c r="W33" s="27" t="str">
        <f ca="1">'Grupo edad'!$AF$10</f>
        <v/>
      </c>
      <c r="X33" s="27" t="str">
        <f ca="1">'Grupo edad'!$AI$10</f>
        <v/>
      </c>
      <c r="Y33" s="27" t="str">
        <f ca="1">'Grupo edad'!$AL$10</f>
        <v/>
      </c>
      <c r="Z33" s="27" t="str">
        <f ca="1">'Grupo edad'!$AO$10</f>
        <v/>
      </c>
      <c r="AA33" s="27" t="str">
        <f ca="1">'Grupo edad'!$AR$10</f>
        <v/>
      </c>
      <c r="AB33" s="27" t="str">
        <f ca="1">'Grupo edad'!$AU$10</f>
        <v/>
      </c>
      <c r="AC33" s="27" t="str">
        <f ca="1">'Grupo edad'!$AX$10</f>
        <v/>
      </c>
      <c r="AD33" s="27" t="str">
        <f ca="1">'Grupo edad'!$BA$10</f>
        <v/>
      </c>
      <c r="AE33" s="27" t="str">
        <f ca="1">'Grupo edad'!$BD$10</f>
        <v/>
      </c>
    </row>
    <row r="34" spans="1:31" ht="23.1" customHeight="1" x14ac:dyDescent="0.2">
      <c r="A34" s="21" t="str">
        <f>'Grupo edad'!$A36</f>
        <v/>
      </c>
      <c r="L34" s="8" t="s">
        <v>88</v>
      </c>
      <c r="M34" s="26">
        <f ca="1">'Grupo edad'!$C$10</f>
        <v>45</v>
      </c>
      <c r="N34" s="26">
        <f ca="1">'Grupo edad'!$F$10</f>
        <v>49</v>
      </c>
      <c r="O34" s="26">
        <f ca="1">'Grupo edad'!$I$10</f>
        <v>44</v>
      </c>
      <c r="P34" s="26">
        <f ca="1">'Grupo edad'!$L$10</f>
        <v>46</v>
      </c>
      <c r="Q34" s="26">
        <f ca="1">'Grupo edad'!$O$10</f>
        <v>52</v>
      </c>
      <c r="R34" s="26">
        <f ca="1">'Grupo edad'!$R$10</f>
        <v>56</v>
      </c>
      <c r="S34" s="26">
        <f ca="1">'Grupo edad'!$U$10</f>
        <v>55</v>
      </c>
      <c r="T34" s="26" t="str">
        <f ca="1">'Grupo edad'!$X$10</f>
        <v/>
      </c>
      <c r="U34" s="26" t="str">
        <f ca="1">'Grupo edad'!$AA$10</f>
        <v/>
      </c>
      <c r="V34" s="26" t="str">
        <f ca="1">'Grupo edad'!$AD$10</f>
        <v/>
      </c>
      <c r="W34" s="26" t="str">
        <f ca="1">'Grupo edad'!$AG$10</f>
        <v/>
      </c>
      <c r="X34" s="26" t="str">
        <f ca="1">'Grupo edad'!$AJ$10</f>
        <v/>
      </c>
      <c r="Y34" s="26" t="str">
        <f ca="1">'Grupo edad'!$AM$10</f>
        <v/>
      </c>
      <c r="Z34" s="26" t="str">
        <f ca="1">'Grupo edad'!$AP$10</f>
        <v/>
      </c>
      <c r="AA34" s="26" t="str">
        <f ca="1">'Grupo edad'!$AS$10</f>
        <v/>
      </c>
      <c r="AB34" s="26" t="str">
        <f ca="1">'Grupo edad'!$AV$10</f>
        <v/>
      </c>
      <c r="AC34" s="26" t="str">
        <f ca="1">'Grupo edad'!$AY$10</f>
        <v/>
      </c>
      <c r="AD34" s="26" t="str">
        <f ca="1">'Grupo edad'!$BB$10</f>
        <v/>
      </c>
      <c r="AE34" s="26" t="str">
        <f ca="1">'Grupo edad'!$BE$10</f>
        <v/>
      </c>
    </row>
    <row r="35" spans="1:31" ht="23.1" customHeight="1" x14ac:dyDescent="0.2">
      <c r="A35" s="21" t="str">
        <f>'Grupo edad'!$A37</f>
        <v/>
      </c>
      <c r="L35" s="8" t="s">
        <v>89</v>
      </c>
      <c r="M35" s="28">
        <f ca="1">IF('Grupo edad'!$D$10=0,"",'Grupo edad'!$D$10)</f>
        <v>73</v>
      </c>
      <c r="N35" s="28">
        <f ca="1">IF('Grupo edad'!$G$10=0,"",'Grupo edad'!$G$10)</f>
        <v>79</v>
      </c>
      <c r="O35" s="28">
        <f ca="1">IF('Grupo edad'!$J$10=0,"",'Grupo edad'!$J$10)</f>
        <v>74</v>
      </c>
      <c r="P35" s="28">
        <f ca="1">IF('Grupo edad'!$M$10=0,"",'Grupo edad'!$M$10)</f>
        <v>83</v>
      </c>
      <c r="Q35" s="28">
        <f ca="1">IF('Grupo edad'!$P$10=0,"",'Grupo edad'!$P$10)</f>
        <v>88</v>
      </c>
      <c r="R35" s="28">
        <f ca="1">IF('Grupo edad'!$S$10=0,"",'Grupo edad'!$S$10)</f>
        <v>103</v>
      </c>
      <c r="S35" s="28">
        <f ca="1">IF('Grupo edad'!$V$10=0,"",'Grupo edad'!$V$10)</f>
        <v>105</v>
      </c>
      <c r="T35" s="28" t="str">
        <f ca="1">IF('Grupo edad'!$Y$10=0,"",'Grupo edad'!$Y$10)</f>
        <v/>
      </c>
      <c r="U35" s="28" t="str">
        <f ca="1">IF('Grupo edad'!$AB$10=0,"",'Grupo edad'!$AB$10)</f>
        <v/>
      </c>
      <c r="V35" s="28" t="str">
        <f ca="1">IF('Grupo edad'!$AE$10=0,"",'Grupo edad'!$AE$10)</f>
        <v/>
      </c>
      <c r="W35" s="28" t="str">
        <f ca="1">IF('Grupo edad'!$AH$10=0,"",'Grupo edad'!$AH$10)</f>
        <v/>
      </c>
      <c r="X35" s="28" t="str">
        <f ca="1">IF('Grupo edad'!$AK$10=0,"",'Grupo edad'!$AK$10)</f>
        <v/>
      </c>
      <c r="Y35" s="28" t="str">
        <f ca="1">IF('Grupo edad'!$AN$10=0,"",'Grupo edad'!$AN$10)</f>
        <v/>
      </c>
      <c r="Z35" s="28" t="str">
        <f ca="1">IF('Grupo edad'!$AQ$10=0,"",'Grupo edad'!$AQ$10)</f>
        <v/>
      </c>
      <c r="AA35" s="28">
        <f ca="1">IF('Grupo edad'!$J$10=0,"",'Grupo edad'!$AT$10)</f>
        <v>0</v>
      </c>
      <c r="AB35" s="28">
        <f ca="1">IF('Grupo edad'!$J$10=0,"",'Grupo edad'!$AW$10)</f>
        <v>0</v>
      </c>
      <c r="AC35" s="28">
        <f ca="1">IF('Grupo edad'!$J$10=0,"",'Grupo edad'!$AZ$10)</f>
        <v>0</v>
      </c>
      <c r="AD35" s="28">
        <f ca="1">IF('Grupo edad'!$J$10=0,"",'Grupo edad'!$BC$10)</f>
        <v>0</v>
      </c>
      <c r="AE35" s="28">
        <f ca="1">IF('Grupo edad'!$J$10=0,"",'Grupo edad'!$BF$10)</f>
        <v>0</v>
      </c>
    </row>
    <row r="36" spans="1:31" ht="23.1" customHeight="1" thickBot="1" x14ac:dyDescent="0.25">
      <c r="A36" s="21" t="str">
        <f>'Grupo edad'!$A38</f>
        <v/>
      </c>
    </row>
    <row r="37" spans="1:31" ht="23.1" customHeight="1" thickBot="1" x14ac:dyDescent="0.25">
      <c r="A37" s="21" t="str">
        <f>'Grupo edad'!$A39</f>
        <v/>
      </c>
      <c r="L37" s="24" t="str">
        <f>'Grupo edad'!$A$11</f>
        <v>56-60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'Grupo edad'!$A40</f>
        <v/>
      </c>
      <c r="L38" s="8" t="s">
        <v>16</v>
      </c>
      <c r="M38" s="27">
        <f ca="1">'Grupo edad'!$B$11</f>
        <v>12</v>
      </c>
      <c r="N38" s="27">
        <f ca="1">'Grupo edad'!$E$11</f>
        <v>11</v>
      </c>
      <c r="O38" s="27">
        <f ca="1">'Grupo edad'!$H$11</f>
        <v>14</v>
      </c>
      <c r="P38" s="27">
        <f ca="1">'Grupo edad'!$K$11</f>
        <v>15</v>
      </c>
      <c r="Q38" s="27">
        <f ca="1">'Grupo edad'!$N$11</f>
        <v>20</v>
      </c>
      <c r="R38" s="27">
        <f ca="1">'Grupo edad'!$Q$11</f>
        <v>24</v>
      </c>
      <c r="S38" s="27">
        <f ca="1">'Grupo edad'!$T$11</f>
        <v>28</v>
      </c>
      <c r="T38" s="27" t="str">
        <f ca="1">'Grupo edad'!$W$11</f>
        <v/>
      </c>
      <c r="U38" s="27" t="str">
        <f ca="1">'Grupo edad'!$Z$11</f>
        <v/>
      </c>
      <c r="V38" s="27" t="str">
        <f ca="1">'Grupo edad'!$AC$11</f>
        <v/>
      </c>
      <c r="W38" s="27" t="str">
        <f ca="1">'Grupo edad'!$AF$11</f>
        <v/>
      </c>
      <c r="X38" s="27" t="str">
        <f ca="1">'Grupo edad'!$AI$11</f>
        <v/>
      </c>
      <c r="Y38" s="27" t="str">
        <f ca="1">'Grupo edad'!$AL$11</f>
        <v/>
      </c>
      <c r="Z38" s="27" t="str">
        <f ca="1">'Grupo edad'!$AO$11</f>
        <v/>
      </c>
      <c r="AA38" s="27" t="str">
        <f ca="1">'Grupo edad'!$AR$11</f>
        <v/>
      </c>
      <c r="AB38" s="27" t="str">
        <f ca="1">'Grupo edad'!$AU$11</f>
        <v/>
      </c>
      <c r="AC38" s="27" t="str">
        <f ca="1">'Grupo edad'!$AX$11</f>
        <v/>
      </c>
      <c r="AD38" s="27" t="str">
        <f ca="1">'Grupo edad'!$BA$11</f>
        <v/>
      </c>
      <c r="AE38" s="27" t="str">
        <f ca="1">'Grupo edad'!$BD$11</f>
        <v/>
      </c>
    </row>
    <row r="39" spans="1:31" ht="23.1" customHeight="1" x14ac:dyDescent="0.2">
      <c r="A39" s="21" t="str">
        <f>'Grupo edad'!$A41</f>
        <v/>
      </c>
      <c r="L39" s="8" t="s">
        <v>88</v>
      </c>
      <c r="M39" s="26">
        <f ca="1">'Grupo edad'!$C$11</f>
        <v>27</v>
      </c>
      <c r="N39" s="26">
        <f ca="1">'Grupo edad'!$F$11</f>
        <v>24</v>
      </c>
      <c r="O39" s="26">
        <f ca="1">'Grupo edad'!$I$11</f>
        <v>33</v>
      </c>
      <c r="P39" s="26">
        <f ca="1">'Grupo edad'!$L$11</f>
        <v>38</v>
      </c>
      <c r="Q39" s="26">
        <f ca="1">'Grupo edad'!$O$11</f>
        <v>42</v>
      </c>
      <c r="R39" s="26">
        <f ca="1">'Grupo edad'!$R$11</f>
        <v>41</v>
      </c>
      <c r="S39" s="26">
        <f ca="1">'Grupo edad'!$U$11</f>
        <v>42</v>
      </c>
      <c r="T39" s="26" t="str">
        <f ca="1">'Grupo edad'!$X$11</f>
        <v/>
      </c>
      <c r="U39" s="26" t="str">
        <f ca="1">'Grupo edad'!$AA$11</f>
        <v/>
      </c>
      <c r="V39" s="26" t="str">
        <f ca="1">'Grupo edad'!$AD$11</f>
        <v/>
      </c>
      <c r="W39" s="26" t="str">
        <f ca="1">'Grupo edad'!$AG$11</f>
        <v/>
      </c>
      <c r="X39" s="26" t="str">
        <f ca="1">'Grupo edad'!$AJ$11</f>
        <v/>
      </c>
      <c r="Y39" s="26" t="str">
        <f ca="1">'Grupo edad'!$AM$11</f>
        <v/>
      </c>
      <c r="Z39" s="26" t="str">
        <f ca="1">'Grupo edad'!$AP$11</f>
        <v/>
      </c>
      <c r="AA39" s="26" t="str">
        <f ca="1">'Grupo edad'!$AS$11</f>
        <v/>
      </c>
      <c r="AB39" s="26" t="str">
        <f ca="1">'Grupo edad'!$AV$11</f>
        <v/>
      </c>
      <c r="AC39" s="26" t="str">
        <f ca="1">'Grupo edad'!$AY$11</f>
        <v/>
      </c>
      <c r="AD39" s="26" t="str">
        <f ca="1">'Grupo edad'!$BB$11</f>
        <v/>
      </c>
      <c r="AE39" s="26" t="str">
        <f ca="1">'Grupo edad'!$BE$11</f>
        <v/>
      </c>
    </row>
    <row r="40" spans="1:31" ht="23.1" customHeight="1" x14ac:dyDescent="0.2">
      <c r="A40" s="21" t="str">
        <f>'Grupo edad'!$A42</f>
        <v/>
      </c>
      <c r="L40" s="8" t="s">
        <v>89</v>
      </c>
      <c r="M40" s="28">
        <f ca="1">IF('Grupo edad'!$D$11=0,"",'Grupo edad'!$D$11)</f>
        <v>39</v>
      </c>
      <c r="N40" s="28">
        <f ca="1">IF('Grupo edad'!$G$11=0,"",'Grupo edad'!$G$11)</f>
        <v>35</v>
      </c>
      <c r="O40" s="28">
        <f ca="1">IF('Grupo edad'!$J$11=0,"",'Grupo edad'!$J$11)</f>
        <v>47</v>
      </c>
      <c r="P40" s="28">
        <f ca="1">IF('Grupo edad'!$M$11=0,"",'Grupo edad'!$M$11)</f>
        <v>53</v>
      </c>
      <c r="Q40" s="28">
        <f ca="1">IF('Grupo edad'!$P$11=0,"",'Grupo edad'!$P$11)</f>
        <v>62</v>
      </c>
      <c r="R40" s="28">
        <f ca="1">IF('Grupo edad'!$S$11=0,"",'Grupo edad'!$S$11)</f>
        <v>65</v>
      </c>
      <c r="S40" s="28">
        <f ca="1">IF('Grupo edad'!$V$11=0,"",'Grupo edad'!$V$11)</f>
        <v>70</v>
      </c>
      <c r="T40" s="28" t="str">
        <f ca="1">IF('Grupo edad'!$Y$11=0,"",'Grupo edad'!$Y$11)</f>
        <v/>
      </c>
      <c r="U40" s="28" t="str">
        <f ca="1">IF('Grupo edad'!$AB$11=0,"",'Grupo edad'!$AB$11)</f>
        <v/>
      </c>
      <c r="V40" s="28" t="str">
        <f ca="1">IF('Grupo edad'!$AE$11=0,"",'Grupo edad'!$AE$11)</f>
        <v/>
      </c>
      <c r="W40" s="28" t="str">
        <f ca="1">IF('Grupo edad'!$AH$11=0,"",'Grupo edad'!$AH$11)</f>
        <v/>
      </c>
      <c r="X40" s="28" t="str">
        <f ca="1">IF('Grupo edad'!$AK$11=0,"",'Grupo edad'!$AK$11)</f>
        <v/>
      </c>
      <c r="Y40" s="28" t="str">
        <f ca="1">IF('Grupo edad'!$AN$11=0,"",'Grupo edad'!$AN$11)</f>
        <v/>
      </c>
      <c r="Z40" s="28" t="str">
        <f ca="1">IF('Grupo edad'!$AQ$11=0,"",'Grupo edad'!$AQ$11)</f>
        <v/>
      </c>
      <c r="AA40" s="28">
        <f ca="1">IF('Grupo edad'!$J$11=0,"",'Grupo edad'!$AT$11)</f>
        <v>0</v>
      </c>
      <c r="AB40" s="28">
        <f ca="1">IF('Grupo edad'!$J$11=0,"",'Grupo edad'!$AW$11)</f>
        <v>0</v>
      </c>
      <c r="AC40" s="28">
        <f ca="1">IF('Grupo edad'!$J$11=0,"",'Grupo edad'!$AZ$11)</f>
        <v>0</v>
      </c>
      <c r="AD40" s="28">
        <f ca="1">IF('Grupo edad'!$J$11=0,"",'Grupo edad'!$BC$11)</f>
        <v>0</v>
      </c>
      <c r="AE40" s="28">
        <f ca="1">IF('Grupo edad'!$J$11=0,"",'Grupo edad'!$BF$11)</f>
        <v>0</v>
      </c>
    </row>
    <row r="41" spans="1:31" ht="23.1" customHeight="1" thickBot="1" x14ac:dyDescent="0.25">
      <c r="A41" s="21" t="str">
        <f>'Grupo edad'!$A43</f>
        <v/>
      </c>
    </row>
    <row r="42" spans="1:31" ht="23.1" customHeight="1" thickBot="1" x14ac:dyDescent="0.25">
      <c r="A42" s="21" t="str">
        <f>'Grupo edad'!$A44</f>
        <v/>
      </c>
      <c r="L42" s="24" t="str">
        <f>'Grupo edad'!$A$12</f>
        <v>61-65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'Grupo edad'!$A45</f>
        <v/>
      </c>
      <c r="L43" s="8" t="s">
        <v>16</v>
      </c>
      <c r="M43" s="27">
        <f ca="1">'Grupo edad'!$B$12</f>
        <v>8</v>
      </c>
      <c r="N43" s="27">
        <f ca="1">'Grupo edad'!$E$12</f>
        <v>5</v>
      </c>
      <c r="O43" s="27">
        <f ca="1">'Grupo edad'!$H$12</f>
        <v>6</v>
      </c>
      <c r="P43" s="27">
        <f ca="1">'Grupo edad'!$K$12</f>
        <v>3</v>
      </c>
      <c r="Q43" s="27">
        <f ca="1">'Grupo edad'!$N$12</f>
        <v>4</v>
      </c>
      <c r="R43" s="27">
        <f ca="1">'Grupo edad'!$Q$12</f>
        <v>7</v>
      </c>
      <c r="S43" s="27">
        <f ca="1">'Grupo edad'!$T$12</f>
        <v>9</v>
      </c>
      <c r="T43" s="27" t="str">
        <f ca="1">'Grupo edad'!$W$12</f>
        <v/>
      </c>
      <c r="U43" s="27" t="str">
        <f ca="1">'Grupo edad'!$Z$12</f>
        <v/>
      </c>
      <c r="V43" s="27" t="str">
        <f ca="1">'Grupo edad'!$AC$12</f>
        <v/>
      </c>
      <c r="W43" s="27" t="str">
        <f ca="1">'Grupo edad'!$AF$12</f>
        <v/>
      </c>
      <c r="X43" s="27" t="str">
        <f ca="1">'Grupo edad'!$AI$12</f>
        <v/>
      </c>
      <c r="Y43" s="27" t="str">
        <f ca="1">'Grupo edad'!$AL$12</f>
        <v/>
      </c>
      <c r="Z43" s="27" t="str">
        <f ca="1">'Grupo edad'!$AO$12</f>
        <v/>
      </c>
      <c r="AA43" s="27" t="str">
        <f ca="1">'Grupo edad'!$AR$12</f>
        <v/>
      </c>
      <c r="AB43" s="27" t="str">
        <f ca="1">'Grupo edad'!$AU$12</f>
        <v/>
      </c>
      <c r="AC43" s="27" t="str">
        <f ca="1">'Grupo edad'!$AX$12</f>
        <v/>
      </c>
      <c r="AD43" s="27" t="str">
        <f ca="1">'Grupo edad'!$BA$12</f>
        <v/>
      </c>
      <c r="AE43" s="27" t="str">
        <f ca="1">'Grupo edad'!$BD$12</f>
        <v/>
      </c>
    </row>
    <row r="44" spans="1:31" ht="23.1" customHeight="1" x14ac:dyDescent="0.2">
      <c r="A44" s="21" t="str">
        <f>'Grupo edad'!$A46</f>
        <v/>
      </c>
      <c r="L44" s="8" t="s">
        <v>88</v>
      </c>
      <c r="M44" s="26">
        <f ca="1">'Grupo edad'!$C$12</f>
        <v>15</v>
      </c>
      <c r="N44" s="26">
        <f ca="1">'Grupo edad'!$F$12</f>
        <v>18</v>
      </c>
      <c r="O44" s="26">
        <f ca="1">'Grupo edad'!$I$12</f>
        <v>16</v>
      </c>
      <c r="P44" s="26">
        <f ca="1">'Grupo edad'!$L$12</f>
        <v>16</v>
      </c>
      <c r="Q44" s="26">
        <f ca="1">'Grupo edad'!$O$12</f>
        <v>13</v>
      </c>
      <c r="R44" s="26">
        <f ca="1">'Grupo edad'!$R$12</f>
        <v>19</v>
      </c>
      <c r="S44" s="26">
        <f ca="1">'Grupo edad'!$U$12</f>
        <v>19</v>
      </c>
      <c r="T44" s="26" t="str">
        <f ca="1">'Grupo edad'!$X$12</f>
        <v/>
      </c>
      <c r="U44" s="26" t="str">
        <f ca="1">'Grupo edad'!$AA$12</f>
        <v/>
      </c>
      <c r="V44" s="26" t="str">
        <f ca="1">'Grupo edad'!$AD$12</f>
        <v/>
      </c>
      <c r="W44" s="26" t="str">
        <f ca="1">'Grupo edad'!$AG$12</f>
        <v/>
      </c>
      <c r="X44" s="26" t="str">
        <f ca="1">'Grupo edad'!$AJ$12</f>
        <v/>
      </c>
      <c r="Y44" s="26" t="str">
        <f ca="1">'Grupo edad'!$AM$12</f>
        <v/>
      </c>
      <c r="Z44" s="26" t="str">
        <f ca="1">'Grupo edad'!$AP$12</f>
        <v/>
      </c>
      <c r="AA44" s="26" t="str">
        <f ca="1">'Grupo edad'!$AS$12</f>
        <v/>
      </c>
      <c r="AB44" s="26" t="str">
        <f ca="1">'Grupo edad'!$AV$12</f>
        <v/>
      </c>
      <c r="AC44" s="26" t="str">
        <f ca="1">'Grupo edad'!$AY$12</f>
        <v/>
      </c>
      <c r="AD44" s="26" t="str">
        <f ca="1">'Grupo edad'!$BB$12</f>
        <v/>
      </c>
      <c r="AE44" s="26" t="str">
        <f ca="1">'Grupo edad'!$BE$12</f>
        <v/>
      </c>
    </row>
    <row r="45" spans="1:31" ht="23.1" customHeight="1" x14ac:dyDescent="0.2">
      <c r="A45" s="21" t="str">
        <f>'Grupo edad'!$A47</f>
        <v/>
      </c>
      <c r="L45" s="8" t="s">
        <v>89</v>
      </c>
      <c r="M45" s="28">
        <f ca="1">IF('Grupo edad'!$D$12=0,"",'Grupo edad'!$D$12)</f>
        <v>23</v>
      </c>
      <c r="N45" s="28">
        <f ca="1">IF('Grupo edad'!$G$12=0,"",'Grupo edad'!$G$12)</f>
        <v>23</v>
      </c>
      <c r="O45" s="28">
        <f ca="1">IF('Grupo edad'!$J$12=0,"",'Grupo edad'!$J$12)</f>
        <v>22</v>
      </c>
      <c r="P45" s="28">
        <f ca="1">IF('Grupo edad'!$M$12=0,"",'Grupo edad'!$M$12)</f>
        <v>19</v>
      </c>
      <c r="Q45" s="28">
        <f ca="1">IF('Grupo edad'!$P$12=0,"",'Grupo edad'!$P$12)</f>
        <v>17</v>
      </c>
      <c r="R45" s="28">
        <f ca="1">IF('Grupo edad'!$S$12=0,"",'Grupo edad'!$S$12)</f>
        <v>26</v>
      </c>
      <c r="S45" s="28">
        <f ca="1">IF('Grupo edad'!$V$12=0,"",'Grupo edad'!$V$12)</f>
        <v>28</v>
      </c>
      <c r="T45" s="28" t="str">
        <f ca="1">IF('Grupo edad'!$Y$12=0,"",'Grupo edad'!$Y$12)</f>
        <v/>
      </c>
      <c r="U45" s="28" t="str">
        <f ca="1">IF('Grupo edad'!$AB$12=0,"",'Grupo edad'!$AB$12)</f>
        <v/>
      </c>
      <c r="V45" s="28" t="str">
        <f ca="1">IF('Grupo edad'!$AE$12=0,"",'Grupo edad'!$AE$12)</f>
        <v/>
      </c>
      <c r="W45" s="28" t="str">
        <f ca="1">IF('Grupo edad'!$AH$12=0,"",'Grupo edad'!$AH$12)</f>
        <v/>
      </c>
      <c r="X45" s="28" t="str">
        <f ca="1">IF('Grupo edad'!$AK$12=0,"",'Grupo edad'!$AK$12)</f>
        <v/>
      </c>
      <c r="Y45" s="28" t="str">
        <f ca="1">IF('Grupo edad'!$AN$12=0,"",'Grupo edad'!$AN$12)</f>
        <v/>
      </c>
      <c r="Z45" s="28" t="str">
        <f ca="1">IF('Grupo edad'!$AQ$12=0,"",'Grupo edad'!$AQ$12)</f>
        <v/>
      </c>
      <c r="AA45" s="28">
        <f ca="1">IF('Grupo edad'!$J$12=0,"",'Grupo edad'!$AT$12)</f>
        <v>0</v>
      </c>
      <c r="AB45" s="28">
        <f ca="1">IF('Grupo edad'!$J$12=0,"",'Grupo edad'!$AW$12)</f>
        <v>0</v>
      </c>
      <c r="AC45" s="28">
        <f ca="1">IF('Grupo edad'!$J$12=0,"",'Grupo edad'!$AZ$12)</f>
        <v>0</v>
      </c>
      <c r="AD45" s="28">
        <f ca="1">IF('Grupo edad'!$J$12=0,"",'Grupo edad'!$BC$12)</f>
        <v>0</v>
      </c>
      <c r="AE45" s="28">
        <f ca="1">IF('Grupo edad'!$J$12=0,"",'Grupo edad'!$BF$12)</f>
        <v>0</v>
      </c>
    </row>
    <row r="46" spans="1:31" ht="23.1" customHeight="1" thickBot="1" x14ac:dyDescent="0.25">
      <c r="A46" s="21" t="str">
        <f>'Grupo edad'!$A48</f>
        <v/>
      </c>
    </row>
    <row r="47" spans="1:31" ht="23.1" customHeight="1" thickBot="1" x14ac:dyDescent="0.25">
      <c r="A47" s="21" t="str">
        <f>'Grupo edad'!$A49</f>
        <v/>
      </c>
      <c r="L47" s="24" t="str">
        <f>'Grupo edad'!$A$13</f>
        <v>&gt; 65</v>
      </c>
      <c r="M47" s="23" t="s">
        <v>4</v>
      </c>
      <c r="N47" s="23" t="s">
        <v>5</v>
      </c>
      <c r="O47" s="23" t="s">
        <v>6</v>
      </c>
      <c r="P47" s="23" t="s">
        <v>7</v>
      </c>
      <c r="Q47" s="23" t="s">
        <v>8</v>
      </c>
      <c r="R47" s="23" t="s">
        <v>3</v>
      </c>
      <c r="S47" s="23" t="s">
        <v>9</v>
      </c>
      <c r="T47" s="23" t="s">
        <v>39</v>
      </c>
      <c r="U47" s="23" t="s">
        <v>40</v>
      </c>
      <c r="V47" s="23" t="s">
        <v>41</v>
      </c>
      <c r="W47" s="23" t="s">
        <v>42</v>
      </c>
      <c r="X47" s="23" t="s">
        <v>43</v>
      </c>
      <c r="Y47" s="23" t="s">
        <v>45</v>
      </c>
      <c r="Z47" s="23" t="s">
        <v>46</v>
      </c>
      <c r="AA47" s="23" t="s">
        <v>47</v>
      </c>
      <c r="AB47" s="23" t="s">
        <v>48</v>
      </c>
      <c r="AC47" s="23" t="s">
        <v>49</v>
      </c>
      <c r="AD47" s="23" t="s">
        <v>50</v>
      </c>
      <c r="AE47" s="25" t="s">
        <v>51</v>
      </c>
    </row>
    <row r="48" spans="1:31" ht="23.1" customHeight="1" x14ac:dyDescent="0.2">
      <c r="A48" s="21" t="str">
        <f>'Grupo edad'!$A50</f>
        <v/>
      </c>
      <c r="L48" s="8" t="s">
        <v>16</v>
      </c>
      <c r="M48" s="27">
        <f ca="1">'Grupo edad'!$B$13</f>
        <v>3</v>
      </c>
      <c r="N48" s="27">
        <f ca="1">'Grupo edad'!$E$13</f>
        <v>4</v>
      </c>
      <c r="O48" s="27">
        <f ca="1">'Grupo edad'!$H$13</f>
        <v>2</v>
      </c>
      <c r="P48" s="27">
        <f ca="1">'Grupo edad'!$K$13</f>
        <v>2</v>
      </c>
      <c r="Q48" s="27">
        <f ca="1">'Grupo edad'!$N$13</f>
        <v>2</v>
      </c>
      <c r="R48" s="27">
        <f ca="1">'Grupo edad'!$Q$13</f>
        <v>2</v>
      </c>
      <c r="S48" s="27">
        <f ca="1">'Grupo edad'!$T$13</f>
        <v>1</v>
      </c>
      <c r="T48" s="27" t="str">
        <f ca="1">'Grupo edad'!$W$13</f>
        <v/>
      </c>
      <c r="U48" s="27" t="str">
        <f ca="1">'Grupo edad'!$Z$13</f>
        <v/>
      </c>
      <c r="V48" s="27" t="str">
        <f ca="1">'Grupo edad'!$AC$13</f>
        <v/>
      </c>
      <c r="W48" s="27" t="str">
        <f ca="1">'Grupo edad'!$AF$13</f>
        <v/>
      </c>
      <c r="X48" s="27" t="str">
        <f ca="1">'Grupo edad'!$AI$13</f>
        <v/>
      </c>
      <c r="Y48" s="27" t="str">
        <f ca="1">'Grupo edad'!$AL$13</f>
        <v/>
      </c>
      <c r="Z48" s="27" t="str">
        <f ca="1">'Grupo edad'!$AO$13</f>
        <v/>
      </c>
      <c r="AA48" s="27" t="str">
        <f ca="1">'Grupo edad'!$AR$13</f>
        <v/>
      </c>
      <c r="AB48" s="27" t="str">
        <f ca="1">'Grupo edad'!$AU$13</f>
        <v/>
      </c>
      <c r="AC48" s="27" t="str">
        <f ca="1">'Grupo edad'!$AX$13</f>
        <v/>
      </c>
      <c r="AD48" s="27" t="str">
        <f ca="1">'Grupo edad'!$BA$13</f>
        <v/>
      </c>
      <c r="AE48" s="27" t="str">
        <f ca="1">'Grupo edad'!$BD$13</f>
        <v/>
      </c>
    </row>
    <row r="49" spans="1:31" ht="23.1" customHeight="1" x14ac:dyDescent="0.2">
      <c r="A49" s="21" t="str">
        <f>'Grupo edad'!$A51</f>
        <v/>
      </c>
      <c r="L49" s="8" t="s">
        <v>88</v>
      </c>
      <c r="M49" s="26">
        <f ca="1">'Grupo edad'!$C$13</f>
        <v>5</v>
      </c>
      <c r="N49" s="26">
        <f ca="1">'Grupo edad'!$F$13</f>
        <v>4</v>
      </c>
      <c r="O49" s="26">
        <f ca="1">'Grupo edad'!$I$13</f>
        <v>6</v>
      </c>
      <c r="P49" s="26">
        <f ca="1">'Grupo edad'!$L$13</f>
        <v>6</v>
      </c>
      <c r="Q49" s="26">
        <f ca="1">'Grupo edad'!$O$13</f>
        <v>7</v>
      </c>
      <c r="R49" s="26">
        <f ca="1">'Grupo edad'!$R$13</f>
        <v>7</v>
      </c>
      <c r="S49" s="26">
        <f ca="1">'Grupo edad'!$U$13</f>
        <v>6</v>
      </c>
      <c r="T49" s="26" t="str">
        <f ca="1">'Grupo edad'!$X$13</f>
        <v/>
      </c>
      <c r="U49" s="26" t="str">
        <f ca="1">'Grupo edad'!$AA$13</f>
        <v/>
      </c>
      <c r="V49" s="26" t="str">
        <f ca="1">'Grupo edad'!$AD$13</f>
        <v/>
      </c>
      <c r="W49" s="26" t="str">
        <f ca="1">'Grupo edad'!$AG$13</f>
        <v/>
      </c>
      <c r="X49" s="26" t="str">
        <f ca="1">'Grupo edad'!$AJ$13</f>
        <v/>
      </c>
      <c r="Y49" s="26" t="str">
        <f ca="1">'Grupo edad'!$AM$13</f>
        <v/>
      </c>
      <c r="Z49" s="26" t="str">
        <f ca="1">'Grupo edad'!$AP$13</f>
        <v/>
      </c>
      <c r="AA49" s="26" t="str">
        <f ca="1">'Grupo edad'!$AS$13</f>
        <v/>
      </c>
      <c r="AB49" s="26" t="str">
        <f ca="1">'Grupo edad'!$AV$13</f>
        <v/>
      </c>
      <c r="AC49" s="26" t="str">
        <f ca="1">'Grupo edad'!$AY$13</f>
        <v/>
      </c>
      <c r="AD49" s="26" t="str">
        <f ca="1">'Grupo edad'!$BB$13</f>
        <v/>
      </c>
      <c r="AE49" s="26" t="str">
        <f ca="1">'Grupo edad'!$BE$13</f>
        <v/>
      </c>
    </row>
    <row r="50" spans="1:31" ht="23.1" customHeight="1" x14ac:dyDescent="0.2">
      <c r="A50" s="21" t="str">
        <f>'Grupo edad'!$A52</f>
        <v/>
      </c>
      <c r="L50" s="8" t="s">
        <v>89</v>
      </c>
      <c r="M50" s="28">
        <f ca="1">IF('Grupo edad'!$D$13=0,"",'Grupo edad'!$D$13)</f>
        <v>8</v>
      </c>
      <c r="N50" s="28">
        <f ca="1">IF('Grupo edad'!$G$13=0,"",'Grupo edad'!$G$13)</f>
        <v>8</v>
      </c>
      <c r="O50" s="28">
        <f ca="1">IF('Grupo edad'!$J$13=0,"",'Grupo edad'!$J$13)</f>
        <v>8</v>
      </c>
      <c r="P50" s="28">
        <f ca="1">IF('Grupo edad'!$M$13=0,"",'Grupo edad'!$M$13)</f>
        <v>8</v>
      </c>
      <c r="Q50" s="28">
        <f ca="1">IF('Grupo edad'!$P$13=0,"",'Grupo edad'!$P$13)</f>
        <v>9</v>
      </c>
      <c r="R50" s="28">
        <f ca="1">IF('Grupo edad'!$S$13=0,"",'Grupo edad'!$S$13)</f>
        <v>9</v>
      </c>
      <c r="S50" s="28">
        <f ca="1">IF('Grupo edad'!$V$13=0,"",'Grupo edad'!$V$13)</f>
        <v>7</v>
      </c>
      <c r="T50" s="28" t="str">
        <f ca="1">IF('Grupo edad'!$Y$13=0,"",'Grupo edad'!$Y$13)</f>
        <v/>
      </c>
      <c r="U50" s="28" t="str">
        <f ca="1">IF('Grupo edad'!$AB$13=0,"",'Grupo edad'!$AB$13)</f>
        <v/>
      </c>
      <c r="V50" s="28" t="str">
        <f ca="1">IF('Grupo edad'!$AE$13=0,"",'Grupo edad'!$AE$13)</f>
        <v/>
      </c>
      <c r="W50" s="28" t="str">
        <f ca="1">IF('Grupo edad'!$AH$13=0,"",'Grupo edad'!$AH$13)</f>
        <v/>
      </c>
      <c r="X50" s="28" t="str">
        <f ca="1">IF('Grupo edad'!$AK$13=0,"",'Grupo edad'!$AK$13)</f>
        <v/>
      </c>
      <c r="Y50" s="28" t="str">
        <f ca="1">IF('Grupo edad'!$AN$13=0,"",'Grupo edad'!$AN$13)</f>
        <v/>
      </c>
      <c r="Z50" s="28" t="str">
        <f ca="1">IF('Grupo edad'!$AQ$13=0,"",'Grupo edad'!$AQ$13)</f>
        <v/>
      </c>
      <c r="AA50" s="28">
        <f ca="1">IF('Grupo edad'!$J$13=0,"",'Grupo edad'!$AT$13)</f>
        <v>0</v>
      </c>
      <c r="AB50" s="28">
        <f ca="1">IF('Grupo edad'!$J$13=0,"",'Grupo edad'!$AW$13)</f>
        <v>0</v>
      </c>
      <c r="AC50" s="28">
        <f ca="1">IF('Grupo edad'!$J$13=0,"",'Grupo edad'!$AZ$13)</f>
        <v>0</v>
      </c>
      <c r="AD50" s="28">
        <f ca="1">IF('Grupo edad'!$J$13=0,"",'Grupo edad'!$BC$13)</f>
        <v>0</v>
      </c>
      <c r="AE50" s="28">
        <f ca="1">IF('Grupo edad'!$J$13=0,"",'Grupo edad'!$BF$13)</f>
        <v>0</v>
      </c>
    </row>
    <row r="51" spans="1:31" ht="23.1" customHeight="1" thickBot="1" x14ac:dyDescent="0.25">
      <c r="A51" s="21" t="str">
        <f>'Grupo edad'!$A53</f>
        <v/>
      </c>
    </row>
    <row r="52" spans="1:31" ht="23.1" customHeight="1" thickBot="1" x14ac:dyDescent="0.25">
      <c r="A52" s="21" t="str">
        <f>'Grupo edad'!$A54</f>
        <v/>
      </c>
      <c r="L52" s="24" t="str">
        <f>'Grupo edad'!$A$14</f>
        <v>TOTAL</v>
      </c>
      <c r="M52" s="23" t="s">
        <v>4</v>
      </c>
      <c r="N52" s="23" t="s">
        <v>5</v>
      </c>
      <c r="O52" s="23" t="s">
        <v>6</v>
      </c>
      <c r="P52" s="23" t="s">
        <v>7</v>
      </c>
      <c r="Q52" s="23" t="s">
        <v>8</v>
      </c>
      <c r="R52" s="23" t="s">
        <v>3</v>
      </c>
      <c r="S52" s="23" t="s">
        <v>9</v>
      </c>
      <c r="T52" s="23" t="s">
        <v>39</v>
      </c>
      <c r="U52" s="23" t="s">
        <v>40</v>
      </c>
      <c r="V52" s="23" t="s">
        <v>41</v>
      </c>
      <c r="W52" s="23" t="s">
        <v>42</v>
      </c>
      <c r="X52" s="23" t="s">
        <v>43</v>
      </c>
      <c r="Y52" s="23" t="s">
        <v>45</v>
      </c>
      <c r="Z52" s="23" t="s">
        <v>46</v>
      </c>
      <c r="AA52" s="23" t="s">
        <v>47</v>
      </c>
      <c r="AB52" s="23" t="s">
        <v>48</v>
      </c>
      <c r="AC52" s="23" t="s">
        <v>49</v>
      </c>
      <c r="AD52" s="23" t="s">
        <v>50</v>
      </c>
      <c r="AE52" s="25" t="s">
        <v>51</v>
      </c>
    </row>
    <row r="53" spans="1:31" ht="23.1" customHeight="1" x14ac:dyDescent="0.2">
      <c r="A53" s="21" t="str">
        <f>'Grupo edad'!$A55</f>
        <v/>
      </c>
      <c r="L53" s="8" t="s">
        <v>16</v>
      </c>
      <c r="M53" s="27">
        <f ca="1">'Grupo edad'!$B$14</f>
        <v>180</v>
      </c>
      <c r="N53" s="27">
        <f ca="1">'Grupo edad'!$E$14</f>
        <v>177</v>
      </c>
      <c r="O53" s="27">
        <f ca="1">'Grupo edad'!$H$14</f>
        <v>161</v>
      </c>
      <c r="P53" s="27">
        <f ca="1">'Grupo edad'!$K$14</f>
        <v>159</v>
      </c>
      <c r="Q53" s="27">
        <f ca="1">'Grupo edad'!$N$14</f>
        <v>167</v>
      </c>
      <c r="R53" s="27">
        <f ca="1">'Grupo edad'!$Q$14</f>
        <v>187</v>
      </c>
      <c r="S53" s="27">
        <f ca="1">'Grupo edad'!$T$14</f>
        <v>196</v>
      </c>
      <c r="T53" s="27">
        <f ca="1">'Grupo edad'!$W$14</f>
        <v>0</v>
      </c>
      <c r="U53" s="27">
        <f ca="1">'Grupo edad'!$Z$14</f>
        <v>0</v>
      </c>
      <c r="V53" s="27">
        <f ca="1">'Grupo edad'!$AC$14</f>
        <v>0</v>
      </c>
      <c r="W53" s="27">
        <f ca="1">'Grupo edad'!$AF$14</f>
        <v>0</v>
      </c>
      <c r="X53" s="27">
        <f ca="1">'Grupo edad'!$AI$14</f>
        <v>0</v>
      </c>
      <c r="Y53" s="27">
        <f ca="1">'Grupo edad'!$AL$14</f>
        <v>0</v>
      </c>
      <c r="Z53" s="27">
        <f ca="1">'Grupo edad'!$AO$14</f>
        <v>0</v>
      </c>
      <c r="AA53" s="27">
        <f ca="1">'Grupo edad'!$AR$14</f>
        <v>0</v>
      </c>
      <c r="AB53" s="27">
        <f ca="1">'Grupo edad'!$AU$14</f>
        <v>0</v>
      </c>
      <c r="AC53" s="27">
        <f ca="1">'Grupo edad'!$AX$14</f>
        <v>0</v>
      </c>
      <c r="AD53" s="27">
        <f ca="1">'Grupo edad'!$BA$14</f>
        <v>0</v>
      </c>
      <c r="AE53" s="27">
        <f ca="1">'Grupo edad'!$BD$14</f>
        <v>0</v>
      </c>
    </row>
    <row r="54" spans="1:31" ht="23.1" customHeight="1" x14ac:dyDescent="0.2">
      <c r="A54" s="21" t="str">
        <f>'Grupo edad'!$A56</f>
        <v/>
      </c>
      <c r="L54" s="8" t="s">
        <v>88</v>
      </c>
      <c r="M54" s="26">
        <f ca="1">'Grupo edad'!$C$14</f>
        <v>259</v>
      </c>
      <c r="N54" s="26">
        <f ca="1">'Grupo edad'!$F$14</f>
        <v>246</v>
      </c>
      <c r="O54" s="26">
        <f ca="1">'Grupo edad'!$I$14</f>
        <v>222</v>
      </c>
      <c r="P54" s="26">
        <f ca="1">'Grupo edad'!$L$14</f>
        <v>225</v>
      </c>
      <c r="Q54" s="26">
        <f ca="1">'Grupo edad'!$O$14</f>
        <v>231</v>
      </c>
      <c r="R54" s="26">
        <f ca="1">'Grupo edad'!$R$14</f>
        <v>235</v>
      </c>
      <c r="S54" s="26">
        <f ca="1">'Grupo edad'!$U$14</f>
        <v>238</v>
      </c>
      <c r="T54" s="26">
        <f ca="1">'Grupo edad'!$X$14</f>
        <v>0</v>
      </c>
      <c r="U54" s="26">
        <f ca="1">'Grupo edad'!$AA$14</f>
        <v>0</v>
      </c>
      <c r="V54" s="26">
        <f ca="1">'Grupo edad'!$AD$14</f>
        <v>0</v>
      </c>
      <c r="W54" s="26">
        <f ca="1">'Grupo edad'!$AG$14</f>
        <v>0</v>
      </c>
      <c r="X54" s="26">
        <f ca="1">'Grupo edad'!$AJ$14</f>
        <v>0</v>
      </c>
      <c r="Y54" s="26">
        <f ca="1">'Grupo edad'!$AM$14</f>
        <v>0</v>
      </c>
      <c r="Z54" s="26">
        <f ca="1">'Grupo edad'!$AP$14</f>
        <v>0</v>
      </c>
      <c r="AA54" s="26">
        <f ca="1">'Grupo edad'!$AS$14</f>
        <v>0</v>
      </c>
      <c r="AB54" s="26">
        <f ca="1">'Grupo edad'!$AV$14</f>
        <v>0</v>
      </c>
      <c r="AC54" s="26">
        <f ca="1">'Grupo edad'!$AY$14</f>
        <v>0</v>
      </c>
      <c r="AD54" s="26">
        <f ca="1">'Grupo edad'!$BB$14</f>
        <v>0</v>
      </c>
      <c r="AE54" s="26">
        <f ca="1">'Grupo edad'!$BE$14</f>
        <v>0</v>
      </c>
    </row>
    <row r="55" spans="1:31" ht="23.1" customHeight="1" x14ac:dyDescent="0.2">
      <c r="A55" s="21" t="str">
        <f>'Grupo edad'!$A57</f>
        <v/>
      </c>
      <c r="L55" s="8" t="s">
        <v>89</v>
      </c>
      <c r="M55" s="28">
        <f ca="1">IF('Grupo edad'!$D$14=0,"",'Grupo edad'!$D$14)</f>
        <v>439</v>
      </c>
      <c r="N55" s="28">
        <f ca="1">IF('Grupo edad'!$G$14=0,"",'Grupo edad'!$G$14)</f>
        <v>423</v>
      </c>
      <c r="O55" s="28">
        <f ca="1">IF('Grupo edad'!$J$14=0,"",'Grupo edad'!$J$14)</f>
        <v>383</v>
      </c>
      <c r="P55" s="28">
        <f ca="1">IF('Grupo edad'!$M$14=0,"",'Grupo edad'!$M$14)</f>
        <v>384</v>
      </c>
      <c r="Q55" s="28">
        <f ca="1">IF('Grupo edad'!$P$14=0,"",'Grupo edad'!$P$14)</f>
        <v>398</v>
      </c>
      <c r="R55" s="28">
        <f ca="1">IF('Grupo edad'!$S$14=0,"",'Grupo edad'!$S$14)</f>
        <v>422</v>
      </c>
      <c r="S55" s="28">
        <f ca="1">IF('Grupo edad'!$V$14=0,"",'Grupo edad'!$V$14)</f>
        <v>434</v>
      </c>
      <c r="T55" s="28" t="str">
        <f ca="1">IF('Grupo edad'!$Y$14=0,"",'Grupo edad'!$Y$14)</f>
        <v/>
      </c>
      <c r="U55" s="28" t="str">
        <f ca="1">IF('Grupo edad'!$AB$14=0,"",'Grupo edad'!$AB$14)</f>
        <v/>
      </c>
      <c r="V55" s="28" t="str">
        <f ca="1">IF('Grupo edad'!$AE$14=0,"",'Grupo edad'!$AE$14)</f>
        <v/>
      </c>
      <c r="W55" s="28" t="str">
        <f ca="1">IF('Grupo edad'!$AH$14=0,"",'Grupo edad'!$AH$14)</f>
        <v/>
      </c>
      <c r="X55" s="28" t="str">
        <f ca="1">IF('Grupo edad'!$AK$14=0,"",'Grupo edad'!$AK$14)</f>
        <v/>
      </c>
      <c r="Y55" s="28" t="str">
        <f ca="1">IF('Grupo edad'!$AN$14=0,"",'Grupo edad'!$AN$14)</f>
        <v/>
      </c>
      <c r="Z55" s="28" t="str">
        <f ca="1">IF('Grupo edad'!$AQ$14=0,"",'Grupo edad'!$AQ$14)</f>
        <v/>
      </c>
      <c r="AA55" s="28">
        <f ca="1">IF('Grupo edad'!$J$14=0,"",'Grupo edad'!$AT$14)</f>
        <v>0</v>
      </c>
      <c r="AB55" s="28">
        <f ca="1">IF('Grupo edad'!$J$14=0,"",'Grupo edad'!$AW$14)</f>
        <v>0</v>
      </c>
      <c r="AC55" s="28">
        <f ca="1">IF('Grupo edad'!$J$14=0,"",'Grupo edad'!$AZ$14)</f>
        <v>0</v>
      </c>
      <c r="AD55" s="28">
        <f ca="1">IF('Grupo edad'!$J$14=0,"",'Grupo edad'!$BC$14)</f>
        <v>0</v>
      </c>
      <c r="AE55" s="28">
        <f ca="1">IF('Grupo edad'!$J$14=0,"",'Grupo edad'!$BF$14)</f>
        <v>0</v>
      </c>
    </row>
    <row r="56" spans="1:31" ht="23.1" customHeight="1" x14ac:dyDescent="0.2">
      <c r="A56" s="21" t="str">
        <f>'Grupo edad'!$A58</f>
        <v/>
      </c>
    </row>
    <row r="57" spans="1:31" ht="23.1" customHeight="1" x14ac:dyDescent="0.2">
      <c r="A57" s="21" t="str">
        <f>'Grupo edad'!$A59</f>
        <v/>
      </c>
    </row>
    <row r="58" spans="1:31" ht="23.1" customHeight="1" x14ac:dyDescent="0.2">
      <c r="A58" s="21" t="str">
        <f>'Grupo edad'!$A60</f>
        <v/>
      </c>
    </row>
    <row r="59" spans="1:31" ht="23.1" customHeight="1" x14ac:dyDescent="0.2">
      <c r="A59" s="21" t="str">
        <f>'Grupo edad'!$A61</f>
        <v/>
      </c>
    </row>
    <row r="60" spans="1:31" ht="23.1" customHeight="1" x14ac:dyDescent="0.2">
      <c r="A60" s="21" t="str">
        <f>'Grupo edad'!$A62</f>
        <v/>
      </c>
    </row>
    <row r="61" spans="1:31" ht="23.1" customHeight="1" x14ac:dyDescent="0.2">
      <c r="A61" s="21" t="str">
        <f>'Grupo edad'!$A63</f>
        <v/>
      </c>
    </row>
    <row r="62" spans="1:31" ht="23.1" customHeight="1" x14ac:dyDescent="0.2">
      <c r="A62" s="21" t="str">
        <f>'Grupo edad'!$A64</f>
        <v/>
      </c>
    </row>
    <row r="63" spans="1:31" ht="23.1" customHeight="1" x14ac:dyDescent="0.2">
      <c r="A63" s="21" t="str">
        <f>'Grupo edad'!$A65</f>
        <v/>
      </c>
    </row>
    <row r="64" spans="1:31" ht="23.1" customHeight="1" x14ac:dyDescent="0.2">
      <c r="A64" s="21" t="str">
        <f>'Grupo edad'!$A66</f>
        <v/>
      </c>
    </row>
    <row r="65" spans="1:1" ht="23.1" customHeight="1" x14ac:dyDescent="0.2">
      <c r="A65" s="21" t="str">
        <f>'Grupo edad'!$A67</f>
        <v/>
      </c>
    </row>
    <row r="66" spans="1:1" ht="23.1" customHeight="1" x14ac:dyDescent="0.2">
      <c r="A66" s="21" t="str">
        <f>'Grupo edad'!$A68</f>
        <v/>
      </c>
    </row>
    <row r="67" spans="1:1" ht="23.1" customHeight="1" x14ac:dyDescent="0.2">
      <c r="A67" s="21" t="str">
        <f>'Grupo edad'!$A69</f>
        <v/>
      </c>
    </row>
    <row r="68" spans="1:1" ht="23.1" customHeight="1" x14ac:dyDescent="0.2">
      <c r="A68" s="21" t="str">
        <f>'Grupo edad'!$A70</f>
        <v/>
      </c>
    </row>
    <row r="69" spans="1:1" ht="23.1" customHeight="1" x14ac:dyDescent="0.2">
      <c r="A69" s="21" t="str">
        <f>'Grupo edad'!$A71</f>
        <v/>
      </c>
    </row>
    <row r="70" spans="1:1" ht="23.1" customHeight="1" x14ac:dyDescent="0.2">
      <c r="A70" s="21" t="str">
        <f>'Grupo edad'!$A72</f>
        <v/>
      </c>
    </row>
    <row r="71" spans="1:1" ht="23.1" customHeight="1" x14ac:dyDescent="0.2">
      <c r="A71" s="21" t="str">
        <f>'Grupo edad'!$A73</f>
        <v/>
      </c>
    </row>
    <row r="72" spans="1:1" ht="23.1" customHeight="1" x14ac:dyDescent="0.2">
      <c r="A72" s="21" t="str">
        <f>'Grupo edad'!$A74</f>
        <v/>
      </c>
    </row>
    <row r="73" spans="1:1" ht="23.1" customHeight="1" x14ac:dyDescent="0.2">
      <c r="A73" s="21" t="str">
        <f>'Grupo edad'!$A75</f>
        <v/>
      </c>
    </row>
    <row r="74" spans="1:1" ht="23.1" customHeight="1" x14ac:dyDescent="0.2">
      <c r="A74" s="21" t="str">
        <f>'Grupo edad'!$A76</f>
        <v/>
      </c>
    </row>
    <row r="75" spans="1:1" ht="23.1" customHeight="1" x14ac:dyDescent="0.2">
      <c r="A75" s="21" t="str">
        <f>'Grupo edad'!$A77</f>
        <v/>
      </c>
    </row>
    <row r="76" spans="1:1" ht="23.1" customHeight="1" x14ac:dyDescent="0.2">
      <c r="A76" s="21" t="str">
        <f>'Grupo edad'!$A78</f>
        <v/>
      </c>
    </row>
    <row r="77" spans="1:1" ht="23.1" customHeight="1" x14ac:dyDescent="0.2">
      <c r="A77" s="21" t="str">
        <f>'Grupo edad'!$A79</f>
        <v/>
      </c>
    </row>
    <row r="78" spans="1:1" ht="23.1" customHeight="1" x14ac:dyDescent="0.2">
      <c r="A78" s="21" t="str">
        <f>'Grupo edad'!$A80</f>
        <v/>
      </c>
    </row>
    <row r="79" spans="1:1" ht="23.1" customHeight="1" x14ac:dyDescent="0.2">
      <c r="A79" s="21" t="str">
        <f>'Grupo edad'!$A81</f>
        <v/>
      </c>
    </row>
    <row r="80" spans="1:1" ht="23.1" customHeight="1" x14ac:dyDescent="0.2">
      <c r="A80" s="21" t="str">
        <f>'Grupo edad'!$A82</f>
        <v/>
      </c>
    </row>
    <row r="81" spans="1:1" ht="23.1" customHeight="1" x14ac:dyDescent="0.2">
      <c r="A81" s="21" t="str">
        <f>'Grupo edad'!$A83</f>
        <v/>
      </c>
    </row>
    <row r="82" spans="1:1" ht="23.1" customHeight="1" x14ac:dyDescent="0.2">
      <c r="A82" s="21" t="str">
        <f>'Grupo edad'!$A84</f>
        <v/>
      </c>
    </row>
    <row r="83" spans="1:1" ht="23.1" customHeight="1" x14ac:dyDescent="0.2">
      <c r="A83" s="21" t="str">
        <f>'Grupo edad'!$A85</f>
        <v/>
      </c>
    </row>
    <row r="84" spans="1:1" ht="23.1" customHeight="1" x14ac:dyDescent="0.2">
      <c r="A84" s="21" t="str">
        <f>'Grupo edad'!$A86</f>
        <v/>
      </c>
    </row>
    <row r="85" spans="1:1" ht="23.1" customHeight="1" x14ac:dyDescent="0.2">
      <c r="A85" s="21" t="str">
        <f>'Grupo edad'!$A87</f>
        <v/>
      </c>
    </row>
    <row r="86" spans="1:1" ht="23.1" customHeight="1" x14ac:dyDescent="0.2">
      <c r="A86" s="21" t="str">
        <f>'Grupo edad'!$A88</f>
        <v/>
      </c>
    </row>
    <row r="87" spans="1:1" ht="23.1" customHeight="1" x14ac:dyDescent="0.2">
      <c r="A87" s="21" t="str">
        <f>'Grupo edad'!$A89</f>
        <v/>
      </c>
    </row>
    <row r="88" spans="1:1" ht="23.1" customHeight="1" x14ac:dyDescent="0.2">
      <c r="A88" s="21" t="str">
        <f>'Grupo edad'!$A90</f>
        <v/>
      </c>
    </row>
    <row r="89" spans="1:1" ht="23.1" customHeight="1" x14ac:dyDescent="0.2">
      <c r="A89" s="21" t="str">
        <f>'Grupo edad'!$A91</f>
        <v/>
      </c>
    </row>
    <row r="90" spans="1:1" ht="23.1" customHeight="1" x14ac:dyDescent="0.2">
      <c r="A90" s="21" t="str">
        <f>'Grupo edad'!$A92</f>
        <v/>
      </c>
    </row>
    <row r="91" spans="1:1" ht="23.1" customHeight="1" x14ac:dyDescent="0.2">
      <c r="A91" s="21" t="str">
        <f>'Grupo edad'!$A93</f>
        <v/>
      </c>
    </row>
    <row r="92" spans="1:1" ht="23.1" customHeight="1" x14ac:dyDescent="0.2">
      <c r="A92" s="21" t="str">
        <f>'Grupo edad'!$A94</f>
        <v/>
      </c>
    </row>
    <row r="93" spans="1:1" ht="23.1" customHeight="1" x14ac:dyDescent="0.2">
      <c r="A93" s="21" t="str">
        <f>'Grupo edad'!$A95</f>
        <v/>
      </c>
    </row>
    <row r="94" spans="1:1" ht="23.1" customHeight="1" x14ac:dyDescent="0.2">
      <c r="A94" s="21" t="str">
        <f>'Grupo edad'!$A96</f>
        <v/>
      </c>
    </row>
    <row r="95" spans="1:1" ht="23.1" customHeight="1" x14ac:dyDescent="0.2">
      <c r="A95" s="21" t="str">
        <f>'Grupo edad'!$A97</f>
        <v/>
      </c>
    </row>
    <row r="96" spans="1:1" ht="23.1" customHeight="1" x14ac:dyDescent="0.2">
      <c r="A96" s="21" t="str">
        <f>'Grupo edad'!$A98</f>
        <v/>
      </c>
    </row>
    <row r="97" spans="1:1" ht="23.1" customHeight="1" x14ac:dyDescent="0.2">
      <c r="A97" s="21" t="str">
        <f>'Grupo edad'!$A99</f>
        <v/>
      </c>
    </row>
    <row r="98" spans="1:1" ht="23.1" customHeight="1" x14ac:dyDescent="0.2">
      <c r="A98" s="21" t="str">
        <f>'Grupo edad'!$A100</f>
        <v/>
      </c>
    </row>
    <row r="99" spans="1:1" ht="23.1" customHeight="1" x14ac:dyDescent="0.2">
      <c r="A99" s="21" t="str">
        <f>'Grupo edad'!$A101</f>
        <v/>
      </c>
    </row>
    <row r="100" spans="1:1" ht="23.1" customHeight="1" x14ac:dyDescent="0.2">
      <c r="A100" s="21" t="str">
        <f>'Grupo edad'!$A102</f>
        <v/>
      </c>
    </row>
    <row r="101" spans="1:1" ht="23.1" customHeight="1" x14ac:dyDescent="0.2">
      <c r="A101" s="21" t="str">
        <f>'Grupo edad'!$A103</f>
        <v/>
      </c>
    </row>
    <row r="102" spans="1:1" ht="23.1" customHeight="1" x14ac:dyDescent="0.2">
      <c r="A102" s="21" t="str">
        <f>'Grupo edad'!$A104</f>
        <v/>
      </c>
    </row>
    <row r="103" spans="1:1" ht="23.1" customHeight="1" x14ac:dyDescent="0.2">
      <c r="A103" s="21" t="str">
        <f>'Grupo edad'!$A105</f>
        <v/>
      </c>
    </row>
    <row r="104" spans="1:1" ht="23.1" customHeight="1" x14ac:dyDescent="0.2">
      <c r="A104" s="21" t="str">
        <f>'Grupo edad'!$A106</f>
        <v/>
      </c>
    </row>
    <row r="105" spans="1:1" ht="23.1" customHeight="1" x14ac:dyDescent="0.2">
      <c r="A105" s="21" t="str">
        <f>'Grupo edad'!$A107</f>
        <v/>
      </c>
    </row>
    <row r="106" spans="1:1" ht="23.1" customHeight="1" x14ac:dyDescent="0.2">
      <c r="A106" s="21" t="str">
        <f>'Grupo edad'!$A108</f>
        <v/>
      </c>
    </row>
    <row r="107" spans="1:1" ht="23.1" customHeight="1" x14ac:dyDescent="0.2">
      <c r="A107" s="21" t="str">
        <f>'Grupo edad'!$A109</f>
        <v/>
      </c>
    </row>
    <row r="108" spans="1:1" ht="23.1" customHeight="1" x14ac:dyDescent="0.2">
      <c r="A108" s="21" t="str">
        <f>'Grupo edad'!$A110</f>
        <v/>
      </c>
    </row>
    <row r="109" spans="1:1" ht="23.1" customHeight="1" x14ac:dyDescent="0.2">
      <c r="A109" s="21" t="str">
        <f>'Grupo edad'!$A111</f>
        <v/>
      </c>
    </row>
    <row r="110" spans="1:1" ht="23.1" customHeight="1" x14ac:dyDescent="0.2">
      <c r="A110" s="21" t="str">
        <f>'Grupo edad'!$A112</f>
        <v/>
      </c>
    </row>
    <row r="111" spans="1:1" ht="23.1" customHeight="1" x14ac:dyDescent="0.2">
      <c r="A111" s="21" t="str">
        <f>'Grupo edad'!$A113</f>
        <v/>
      </c>
    </row>
    <row r="112" spans="1:1" ht="23.1" customHeight="1" x14ac:dyDescent="0.2">
      <c r="A112" s="21" t="str">
        <f>'Grupo edad'!$A114</f>
        <v/>
      </c>
    </row>
    <row r="113" spans="1:1" ht="23.1" customHeight="1" x14ac:dyDescent="0.2">
      <c r="A113" s="21" t="str">
        <f>'Grupo edad'!$A115</f>
        <v/>
      </c>
    </row>
    <row r="114" spans="1:1" ht="23.1" customHeight="1" x14ac:dyDescent="0.2">
      <c r="A114" s="21" t="str">
        <f>'Grupo edad'!$A116</f>
        <v/>
      </c>
    </row>
    <row r="115" spans="1:1" ht="23.1" customHeight="1" x14ac:dyDescent="0.2">
      <c r="A115" s="21" t="str">
        <f>'Grupo edad'!$A117</f>
        <v/>
      </c>
    </row>
    <row r="116" spans="1:1" ht="23.1" customHeight="1" x14ac:dyDescent="0.2">
      <c r="A116" s="21" t="str">
        <f>'Grupo edad'!$A118</f>
        <v/>
      </c>
    </row>
    <row r="117" spans="1:1" ht="23.1" customHeight="1" x14ac:dyDescent="0.2">
      <c r="A117" s="21" t="str">
        <f>'Grupo edad'!$A119</f>
        <v/>
      </c>
    </row>
    <row r="118" spans="1:1" ht="23.1" customHeight="1" x14ac:dyDescent="0.2">
      <c r="A118" s="21" t="str">
        <f>'Grupo edad'!$A120</f>
        <v/>
      </c>
    </row>
    <row r="119" spans="1:1" ht="23.1" customHeight="1" x14ac:dyDescent="0.2">
      <c r="A119" s="21" t="str">
        <f>'Grupo edad'!$A121</f>
        <v/>
      </c>
    </row>
    <row r="120" spans="1:1" ht="23.1" customHeight="1" x14ac:dyDescent="0.2">
      <c r="A120" s="21" t="str">
        <f>'Grupo edad'!$A122</f>
        <v/>
      </c>
    </row>
    <row r="121" spans="1:1" ht="23.1" customHeight="1" x14ac:dyDescent="0.2">
      <c r="A121" s="21" t="str">
        <f>'Grupo edad'!$A123</f>
        <v/>
      </c>
    </row>
    <row r="122" spans="1:1" ht="23.1" customHeight="1" x14ac:dyDescent="0.2">
      <c r="A122" s="21" t="str">
        <f>'Grupo edad'!$A124</f>
        <v/>
      </c>
    </row>
    <row r="123" spans="1:1" ht="23.1" customHeight="1" x14ac:dyDescent="0.2">
      <c r="A123" s="21" t="str">
        <f>'Grupo edad'!$A125</f>
        <v/>
      </c>
    </row>
    <row r="124" spans="1:1" ht="23.1" customHeight="1" x14ac:dyDescent="0.2">
      <c r="A124" s="21" t="str">
        <f>'Grupo edad'!$A126</f>
        <v/>
      </c>
    </row>
    <row r="125" spans="1:1" ht="23.1" customHeight="1" x14ac:dyDescent="0.2">
      <c r="A125" s="21" t="str">
        <f>'Grupo edad'!$A127</f>
        <v/>
      </c>
    </row>
    <row r="126" spans="1:1" ht="23.1" customHeight="1" x14ac:dyDescent="0.2">
      <c r="A126" s="21" t="str">
        <f>'Grupo edad'!$A128</f>
        <v/>
      </c>
    </row>
    <row r="127" spans="1:1" ht="23.1" customHeight="1" x14ac:dyDescent="0.2">
      <c r="A127" s="21" t="str">
        <f>'Grupo edad'!$A129</f>
        <v/>
      </c>
    </row>
    <row r="128" spans="1:1" ht="23.1" customHeight="1" x14ac:dyDescent="0.2">
      <c r="A128" s="21" t="str">
        <f>'Grupo edad'!$A130</f>
        <v/>
      </c>
    </row>
    <row r="129" spans="1:1" ht="23.1" customHeight="1" x14ac:dyDescent="0.2">
      <c r="A129" s="21" t="str">
        <f>'Grupo edad'!$A131</f>
        <v/>
      </c>
    </row>
    <row r="130" spans="1:1" ht="23.1" customHeight="1" x14ac:dyDescent="0.2">
      <c r="A130" s="21" t="str">
        <f>'Grupo edad'!$A132</f>
        <v/>
      </c>
    </row>
    <row r="131" spans="1:1" ht="23.1" customHeight="1" x14ac:dyDescent="0.2">
      <c r="A131" s="21" t="str">
        <f>'Grupo edad'!$A133</f>
        <v/>
      </c>
    </row>
    <row r="132" spans="1:1" ht="23.1" customHeight="1" x14ac:dyDescent="0.2">
      <c r="A132" s="21" t="str">
        <f>'Grupo edad'!$A134</f>
        <v/>
      </c>
    </row>
    <row r="133" spans="1:1" ht="23.1" customHeight="1" x14ac:dyDescent="0.2">
      <c r="A133" s="21" t="str">
        <f>'Grupo edad'!$A135</f>
        <v/>
      </c>
    </row>
    <row r="134" spans="1:1" ht="23.1" customHeight="1" x14ac:dyDescent="0.2">
      <c r="A134" s="21" t="str">
        <f>'Grupo edad'!$A136</f>
        <v/>
      </c>
    </row>
    <row r="135" spans="1:1" ht="23.1" customHeight="1" x14ac:dyDescent="0.2">
      <c r="A135" s="21" t="str">
        <f>'Grupo edad'!$A137</f>
        <v/>
      </c>
    </row>
    <row r="136" spans="1:1" ht="23.1" customHeight="1" x14ac:dyDescent="0.2">
      <c r="A136" s="21" t="str">
        <f>'Grupo edad'!$A138</f>
        <v/>
      </c>
    </row>
    <row r="137" spans="1:1" ht="23.1" customHeight="1" x14ac:dyDescent="0.2">
      <c r="A137" s="21" t="str">
        <f>'Grupo edad'!$A139</f>
        <v/>
      </c>
    </row>
    <row r="138" spans="1:1" ht="23.1" customHeight="1" x14ac:dyDescent="0.2">
      <c r="A138" s="21" t="str">
        <f>'Grupo edad'!$A140</f>
        <v/>
      </c>
    </row>
    <row r="139" spans="1:1" ht="23.1" customHeight="1" x14ac:dyDescent="0.2">
      <c r="A139" s="21" t="str">
        <f>'Grupo edad'!$A141</f>
        <v/>
      </c>
    </row>
    <row r="140" spans="1:1" ht="23.1" customHeight="1" x14ac:dyDescent="0.2">
      <c r="A140" s="21" t="str">
        <f>'Grupo edad'!$A142</f>
        <v/>
      </c>
    </row>
    <row r="141" spans="1:1" ht="23.1" customHeight="1" x14ac:dyDescent="0.2">
      <c r="A141" s="21" t="str">
        <f>'Grupo edad'!$A143</f>
        <v/>
      </c>
    </row>
    <row r="142" spans="1:1" ht="23.1" customHeight="1" x14ac:dyDescent="0.2">
      <c r="A142" s="21" t="str">
        <f>'Grupo edad'!$A144</f>
        <v/>
      </c>
    </row>
    <row r="143" spans="1:1" ht="23.1" customHeight="1" x14ac:dyDescent="0.2">
      <c r="A143" s="21" t="str">
        <f>'Grupo edad'!$A145</f>
        <v/>
      </c>
    </row>
    <row r="144" spans="1:1" ht="23.1" customHeight="1" x14ac:dyDescent="0.2">
      <c r="A144" s="21" t="str">
        <f>'Grupo edad'!$A146</f>
        <v/>
      </c>
    </row>
    <row r="145" spans="1:1" ht="23.1" customHeight="1" x14ac:dyDescent="0.2">
      <c r="A145" s="21" t="str">
        <f>'Grupo edad'!$A147</f>
        <v/>
      </c>
    </row>
    <row r="146" spans="1:1" ht="23.1" customHeight="1" x14ac:dyDescent="0.2">
      <c r="A146" s="21" t="str">
        <f>'Grupo edad'!$A148</f>
        <v/>
      </c>
    </row>
    <row r="147" spans="1:1" ht="23.1" customHeight="1" x14ac:dyDescent="0.2">
      <c r="A147" s="21" t="str">
        <f>'Grupo edad'!$A149</f>
        <v/>
      </c>
    </row>
    <row r="148" spans="1:1" ht="23.1" customHeight="1" x14ac:dyDescent="0.2">
      <c r="A148" s="21" t="str">
        <f>'Grupo edad'!$A150</f>
        <v/>
      </c>
    </row>
    <row r="149" spans="1:1" ht="23.1" customHeight="1" x14ac:dyDescent="0.2">
      <c r="A149" s="21" t="str">
        <f>'Grupo edad'!$A151</f>
        <v/>
      </c>
    </row>
    <row r="150" spans="1:1" ht="23.1" customHeight="1" x14ac:dyDescent="0.2">
      <c r="A150" s="21" t="str">
        <f>'Grupo edad'!$A152</f>
        <v/>
      </c>
    </row>
    <row r="151" spans="1:1" ht="23.1" customHeight="1" x14ac:dyDescent="0.2">
      <c r="A151" s="21" t="str">
        <f>'Grupo edad'!$A153</f>
        <v/>
      </c>
    </row>
    <row r="152" spans="1:1" ht="23.1" customHeight="1" x14ac:dyDescent="0.2">
      <c r="A152" s="21" t="str">
        <f>'Grupo edad'!$A154</f>
        <v/>
      </c>
    </row>
    <row r="153" spans="1:1" ht="23.1" customHeight="1" x14ac:dyDescent="0.2">
      <c r="A153" s="21" t="str">
        <f>'Grupo edad'!$A155</f>
        <v/>
      </c>
    </row>
    <row r="154" spans="1:1" ht="23.1" customHeight="1" x14ac:dyDescent="0.2">
      <c r="A154" s="21" t="str">
        <f>'Grupo edad'!$A156</f>
        <v/>
      </c>
    </row>
    <row r="155" spans="1:1" ht="23.1" customHeight="1" x14ac:dyDescent="0.2">
      <c r="A155" s="21" t="str">
        <f>'Grupo edad'!$A157</f>
        <v/>
      </c>
    </row>
    <row r="156" spans="1:1" ht="23.1" customHeight="1" x14ac:dyDescent="0.2">
      <c r="A156" s="21" t="str">
        <f>'Grupo edad'!$A158</f>
        <v/>
      </c>
    </row>
    <row r="157" spans="1:1" ht="23.1" customHeight="1" x14ac:dyDescent="0.2">
      <c r="A157" s="21" t="str">
        <f>'Grupo edad'!$A159</f>
        <v/>
      </c>
    </row>
    <row r="158" spans="1:1" ht="23.1" customHeight="1" x14ac:dyDescent="0.2">
      <c r="A158" s="21" t="str">
        <f>'Grupo edad'!$A160</f>
        <v/>
      </c>
    </row>
    <row r="159" spans="1:1" ht="23.1" customHeight="1" x14ac:dyDescent="0.2">
      <c r="A159" s="21" t="str">
        <f>'Grupo edad'!$A161</f>
        <v/>
      </c>
    </row>
    <row r="160" spans="1:1" ht="23.1" customHeight="1" x14ac:dyDescent="0.2">
      <c r="A160" s="21" t="str">
        <f>'Grupo edad'!$A162</f>
        <v/>
      </c>
    </row>
    <row r="161" spans="1:1" ht="23.1" customHeight="1" x14ac:dyDescent="0.2">
      <c r="A161" s="21" t="str">
        <f>'Grupo edad'!$A163</f>
        <v/>
      </c>
    </row>
    <row r="162" spans="1:1" ht="23.1" customHeight="1" x14ac:dyDescent="0.2">
      <c r="A162" s="21" t="str">
        <f>'Grupo edad'!$A164</f>
        <v/>
      </c>
    </row>
    <row r="163" spans="1:1" ht="23.1" customHeight="1" x14ac:dyDescent="0.2">
      <c r="A163" s="21" t="str">
        <f>'Grupo edad'!$A165</f>
        <v/>
      </c>
    </row>
    <row r="164" spans="1:1" ht="23.1" customHeight="1" x14ac:dyDescent="0.2">
      <c r="A164" s="21" t="str">
        <f>'Grupo edad'!$A166</f>
        <v/>
      </c>
    </row>
    <row r="165" spans="1:1" ht="23.1" customHeight="1" x14ac:dyDescent="0.2">
      <c r="A165" s="21" t="str">
        <f>'Grupo edad'!$A167</f>
        <v/>
      </c>
    </row>
    <row r="166" spans="1:1" ht="23.1" customHeight="1" x14ac:dyDescent="0.2">
      <c r="A166" s="21" t="str">
        <f>'Grupo edad'!$A168</f>
        <v/>
      </c>
    </row>
    <row r="167" spans="1:1" ht="23.1" customHeight="1" x14ac:dyDescent="0.2">
      <c r="A167" s="21" t="str">
        <f>'Grupo edad'!$A169</f>
        <v/>
      </c>
    </row>
    <row r="168" spans="1:1" ht="23.1" customHeight="1" x14ac:dyDescent="0.2">
      <c r="A168" s="21" t="str">
        <f>'Grupo edad'!$A170</f>
        <v/>
      </c>
    </row>
    <row r="169" spans="1:1" ht="23.1" customHeight="1" x14ac:dyDescent="0.2">
      <c r="A169" s="21" t="str">
        <f>'Grupo edad'!$A171</f>
        <v/>
      </c>
    </row>
    <row r="170" spans="1:1" ht="23.1" customHeight="1" x14ac:dyDescent="0.2">
      <c r="A170" s="21" t="str">
        <f>'Grupo edad'!$A172</f>
        <v/>
      </c>
    </row>
    <row r="171" spans="1:1" ht="23.1" customHeight="1" x14ac:dyDescent="0.2">
      <c r="A171" s="21" t="str">
        <f>'Grupo edad'!$A173</f>
        <v/>
      </c>
    </row>
    <row r="172" spans="1:1" ht="23.1" customHeight="1" x14ac:dyDescent="0.2">
      <c r="A172" s="21" t="str">
        <f>'Grupo edad'!$A174</f>
        <v/>
      </c>
    </row>
    <row r="173" spans="1:1" ht="23.1" customHeight="1" x14ac:dyDescent="0.2">
      <c r="A173" s="21" t="str">
        <f>'Grupo edad'!$A175</f>
        <v/>
      </c>
    </row>
    <row r="174" spans="1:1" ht="23.1" customHeight="1" x14ac:dyDescent="0.2">
      <c r="A174" s="21" t="str">
        <f>'Grupo edad'!$A176</f>
        <v/>
      </c>
    </row>
    <row r="175" spans="1:1" ht="23.1" customHeight="1" x14ac:dyDescent="0.2">
      <c r="A175" s="21" t="str">
        <f>'Grupo edad'!$A177</f>
        <v/>
      </c>
    </row>
    <row r="176" spans="1:1" ht="23.1" customHeight="1" x14ac:dyDescent="0.2">
      <c r="A176" s="21" t="str">
        <f>'Grupo edad'!$A178</f>
        <v/>
      </c>
    </row>
    <row r="177" spans="1:1" ht="23.1" customHeight="1" x14ac:dyDescent="0.2">
      <c r="A177" s="21" t="str">
        <f>'Grupo edad'!$A179</f>
        <v/>
      </c>
    </row>
    <row r="178" spans="1:1" ht="23.1" customHeight="1" x14ac:dyDescent="0.2">
      <c r="A178" s="21" t="str">
        <f>'Grupo edad'!$A180</f>
        <v/>
      </c>
    </row>
    <row r="179" spans="1:1" ht="23.1" customHeight="1" x14ac:dyDescent="0.2">
      <c r="A179" s="21" t="str">
        <f>'Grupo edad'!$A181</f>
        <v/>
      </c>
    </row>
    <row r="180" spans="1:1" ht="23.1" customHeight="1" x14ac:dyDescent="0.2">
      <c r="A180" s="21" t="str">
        <f>'Grupo edad'!$A182</f>
        <v/>
      </c>
    </row>
    <row r="181" spans="1:1" ht="23.1" customHeight="1" x14ac:dyDescent="0.2">
      <c r="A181" s="21" t="str">
        <f>'Grupo edad'!$A183</f>
        <v/>
      </c>
    </row>
    <row r="182" spans="1:1" ht="23.1" customHeight="1" x14ac:dyDescent="0.2">
      <c r="A182" s="21" t="str">
        <f>'Grupo edad'!$A184</f>
        <v/>
      </c>
    </row>
    <row r="183" spans="1:1" ht="23.1" customHeight="1" x14ac:dyDescent="0.2">
      <c r="A183" s="21" t="str">
        <f>'Grupo edad'!$A185</f>
        <v/>
      </c>
    </row>
    <row r="184" spans="1:1" ht="23.1" customHeight="1" x14ac:dyDescent="0.2">
      <c r="A184" s="21" t="str">
        <f>'Grupo edad'!$A186</f>
        <v/>
      </c>
    </row>
    <row r="185" spans="1:1" ht="23.1" customHeight="1" x14ac:dyDescent="0.2">
      <c r="A185" s="21" t="str">
        <f>'Grupo edad'!$A187</f>
        <v/>
      </c>
    </row>
    <row r="186" spans="1:1" ht="23.1" customHeight="1" x14ac:dyDescent="0.2">
      <c r="A186" s="21" t="str">
        <f>'Grupo edad'!$A188</f>
        <v/>
      </c>
    </row>
    <row r="187" spans="1:1" ht="23.1" customHeight="1" x14ac:dyDescent="0.2">
      <c r="A187" s="21" t="str">
        <f>'Grupo edad'!$A189</f>
        <v/>
      </c>
    </row>
    <row r="188" spans="1:1" ht="23.1" customHeight="1" x14ac:dyDescent="0.2">
      <c r="A188" s="21" t="str">
        <f>'Grupo edad'!$A190</f>
        <v/>
      </c>
    </row>
    <row r="189" spans="1:1" ht="23.1" customHeight="1" x14ac:dyDescent="0.2">
      <c r="A189" s="21" t="str">
        <f>'Grupo edad'!$A191</f>
        <v/>
      </c>
    </row>
    <row r="190" spans="1:1" ht="23.1" customHeight="1" x14ac:dyDescent="0.2">
      <c r="A190" s="21" t="str">
        <f>'Grupo edad'!$A192</f>
        <v/>
      </c>
    </row>
    <row r="191" spans="1:1" ht="23.1" customHeight="1" x14ac:dyDescent="0.2">
      <c r="A191" s="21" t="str">
        <f>'Grupo edad'!$A193</f>
        <v/>
      </c>
    </row>
    <row r="192" spans="1:1" ht="23.1" customHeight="1" x14ac:dyDescent="0.2">
      <c r="A192" s="21" t="str">
        <f>'Grupo edad'!$A194</f>
        <v/>
      </c>
    </row>
    <row r="193" spans="1:1" ht="23.1" customHeight="1" x14ac:dyDescent="0.2">
      <c r="A193" s="21" t="str">
        <f>'Grupo edad'!$A195</f>
        <v/>
      </c>
    </row>
    <row r="194" spans="1:1" ht="23.1" customHeight="1" x14ac:dyDescent="0.2">
      <c r="A194" s="21" t="str">
        <f>'Grupo edad'!$A196</f>
        <v/>
      </c>
    </row>
    <row r="195" spans="1:1" ht="23.1" customHeight="1" x14ac:dyDescent="0.2">
      <c r="A195" s="21" t="str">
        <f>'Grupo edad'!$A197</f>
        <v/>
      </c>
    </row>
    <row r="196" spans="1:1" ht="23.1" customHeight="1" x14ac:dyDescent="0.2">
      <c r="A196" s="21" t="str">
        <f>'Grupo edad'!$A198</f>
        <v/>
      </c>
    </row>
    <row r="197" spans="1:1" ht="23.1" customHeight="1" x14ac:dyDescent="0.2">
      <c r="A197" s="21" t="str">
        <f>'Grupo edad'!$A199</f>
        <v/>
      </c>
    </row>
    <row r="198" spans="1:1" ht="23.1" customHeight="1" x14ac:dyDescent="0.2">
      <c r="A198" s="21" t="str">
        <f>'Grupo edad'!$A200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71" priority="1" operator="equal">
      <formula>"TOTAL"</formula>
    </cfRule>
    <cfRule type="cellIs" dxfId="70" priority="2" operator="equal">
      <formula>""</formula>
    </cfRule>
    <cfRule type="cellIs" dxfId="69" priority="3" operator="notEqual">
      <formula>""""""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F203"/>
  <sheetViews>
    <sheetView workbookViewId="0">
      <selection activeCell="A18" sqref="A18"/>
    </sheetView>
  </sheetViews>
  <sheetFormatPr baseColWidth="10" defaultRowHeight="12.75" x14ac:dyDescent="0.2"/>
  <cols>
    <col min="1" max="1" width="79.42578125" customWidth="1"/>
  </cols>
  <sheetData>
    <row r="1" spans="1:58" ht="32.25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3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27.75" customHeight="1" thickBot="1" x14ac:dyDescent="0.25">
      <c r="A3" s="13" t="s">
        <v>13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IF('[5]PDI_Grupo edad'!$B2&lt;&gt;"",'[5]PDI_Grupo edad'!$B2,IF(AND('[5]PDI_Grupo edad'!$B2="",'[5]PDI_Grupo edad'!$B3="",'[5]PDI_Grupo edad'!$B1=""),"","TOTAL"))</f>
        <v>&lt; 25</v>
      </c>
      <c r="B4" s="6" t="str">
        <f ca="1">IF(AND($A4&lt;&gt;"",$A4&lt;&gt;"TOTAL"),IF(AND('[5]PDI_Grupo edad'!$C2&lt;&gt;"",'[5]PDI_Grupo edad'!$C2&lt;&gt;0),'[5]PDI_Grupo edad'!$C2,""),IF($A4="TOTAL",SUM(INDIRECT("B4:B"&amp;ROW()-1)),""))</f>
        <v/>
      </c>
      <c r="C4" s="6" t="str">
        <f ca="1">IF(AND($A4&lt;&gt;"",$A4&lt;&gt;"TOTAL"),IF(AND('[5]PDI_Grupo edad'!$E2&lt;&gt;"",'[5]PDI_Grupo edad'!$E2&lt;&gt;0),'[5]PDI_Grupo edad'!$E2,""),IF($A4="TOTAL",SUM(INDIRECT("C4:C"&amp;ROW()-1)),""))</f>
        <v/>
      </c>
      <c r="D4" s="6">
        <f ca="1">IF(AND($A4&lt;&gt;"",$A4&lt;&gt;"TOTAL"),SUM(B4:C4),IF($A4="TOTAL",SUM(INDIRECT("D4:D"&amp;ROW()-1)),""))</f>
        <v>0</v>
      </c>
      <c r="E4" s="6" t="str">
        <f ca="1">IF(AND($A4&lt;&gt;"",$A4&lt;&gt;"TOTAL"),IF(AND('[5]PDI_Grupo edad'!$H2&lt;&gt;"",'[5]PDI_Grupo edad'!$H2&lt;&gt;0),'[5]PDI_Grupo edad'!$H2,""),IF($A4="TOTAL",SUM(INDIRECT("E4:E"&amp;ROW()-1)),""))</f>
        <v/>
      </c>
      <c r="F4" s="6" t="str">
        <f ca="1">IF(AND($A4&lt;&gt;"",$A4&lt;&gt;"TOTAL"),IF(AND('[5]PDI_Grupo edad'!$J2&lt;&gt;"",'[5]PDI_Grupo edad'!$J2&lt;&gt;0),'[5]PDI_Grupo edad'!$J2,""),IF($A4="TOTAL",SUM(INDIRECT("F4:F"&amp;ROW()-1)),""))</f>
        <v/>
      </c>
      <c r="G4" s="6">
        <f ca="1">IF(AND($A4&lt;&gt;"",$A4&lt;&gt;"TOTAL"),SUM(E4:F4),IF($A4="TOTAL",SUM(INDIRECT("G4:G"&amp;ROW()-1)),""))</f>
        <v>0</v>
      </c>
      <c r="H4" s="6" t="str">
        <f ca="1">IF(AND($A4&lt;&gt;"",$A4&lt;&gt;"TOTAL"),IF(AND('[5]PDI_Grupo edad'!$M2&lt;&gt;"",'[5]PDI_Grupo edad'!$M2&lt;&gt;0),'[5]PDI_Grupo edad'!$M2,""),IF($A4="TOTAL",SUM(INDIRECT("H4:H"&amp;ROW()-1)),""))</f>
        <v/>
      </c>
      <c r="I4" s="6" t="str">
        <f ca="1">IF(AND($A4&lt;&gt;"",$A4&lt;&gt;"TOTAL"),IF(AND('[5]PDI_Grupo edad'!$O2&lt;&gt;"",'[5]PDI_Grupo edad'!$O2&lt;&gt;0),'[5]PDI_Grupo edad'!$O2,""),IF($A4="TOTAL",SUM(INDIRECT("I4:I"&amp;ROW()-1)),""))</f>
        <v/>
      </c>
      <c r="J4" s="6">
        <f ca="1">IF(AND($A4&lt;&gt;"",$A4&lt;&gt;"TOTAL"),SUM(H4:I4),IF($A4="TOTAL",SUM(INDIRECT("J4:J"&amp;ROW()-1)),""))</f>
        <v>0</v>
      </c>
      <c r="K4" s="6" t="str">
        <f ca="1">IF(AND($A4&lt;&gt;"",$A4&lt;&gt;"TOTAL"),IF(AND('[5]PDI_Grupo edad'!$R2&lt;&gt;"",'[5]PDI_Grupo edad'!$R2&lt;&gt;0),'[5]PDI_Grupo edad'!$R2,""),IF($A4="TOTAL",SUM(INDIRECT("K4:K"&amp;ROW()-1)),""))</f>
        <v/>
      </c>
      <c r="L4" s="6" t="str">
        <f ca="1">IF(AND($A4&lt;&gt;"",$A4&lt;&gt;"TOTAL"),IF(AND('[5]PDI_Grupo edad'!$T2&lt;&gt;"",'[5]PDI_Grupo edad'!$T2&lt;&gt;0),'[5]PDI_Grupo edad'!$T2,""),IF($A4="TOTAL",SUM(INDIRECT("L4:L"&amp;ROW()-1)),""))</f>
        <v/>
      </c>
      <c r="M4" s="6">
        <f ca="1">IF(AND($A4&lt;&gt;"",$A4&lt;&gt;"TOTAL"),SUM(K4:L4),IF($A4="TOTAL",SUM(INDIRECT("M4:M"&amp;ROW()-1)),""))</f>
        <v>0</v>
      </c>
      <c r="N4" s="6" t="str">
        <f ca="1">IF(AND($A4&lt;&gt;"",$A4&lt;&gt;"TOTAL"),IF(AND('[5]PDI_Grupo edad'!$W2&lt;&gt;"",'[5]PDI_Grupo edad'!$W2&lt;&gt;0),'[5]PDI_Grupo edad'!$W2,""),IF($A4="TOTAL",SUM(INDIRECT("N4:N"&amp;ROW()-1)),""))</f>
        <v/>
      </c>
      <c r="O4" s="6">
        <f ca="1">IF(AND($A4&lt;&gt;"",$A4&lt;&gt;"TOTAL"),IF(AND('[5]PDI_Grupo edad'!$Y2&lt;&gt;"",'[5]PDI_Grupo edad'!$Y2&lt;&gt;0),'[5]PDI_Grupo edad'!$Y2,""),IF($A4="TOTAL",SUM(INDIRECT("O4:O"&amp;ROW()-1)),""))</f>
        <v>1</v>
      </c>
      <c r="P4" s="6">
        <f ca="1">IF(AND($A4&lt;&gt;"",$A4&lt;&gt;"TOTAL"),SUM(N4:O4),IF($A4="TOTAL",SUM(INDIRECT("P4:P"&amp;ROW()-1)),""))</f>
        <v>1</v>
      </c>
      <c r="Q4" s="6" t="str">
        <f ca="1">IF(AND($A4&lt;&gt;"",$A4&lt;&gt;"TOTAL"),IF(AND('[5]PDI_Grupo edad'!$AB2&lt;&gt;"",'[5]PDI_Grupo edad'!$AB2&lt;&gt;0),'[5]PDI_Grupo edad'!$AB2,""),IF($A4="TOTAL",SUM(INDIRECT("Q4:Q"&amp;ROW()-1)),""))</f>
        <v/>
      </c>
      <c r="R4" s="6">
        <f ca="1">IF(AND($A4&lt;&gt;"",$A4&lt;&gt;"TOTAL"),IF(AND('[5]PDI_Grupo edad'!$AD2&lt;&gt;"",'[5]PDI_Grupo edad'!$AD2&lt;&gt;0),'[5]PDI_Grupo edad'!$AD2,""),IF($A4="TOTAL",SUM(INDIRECT("R4:R"&amp;ROW()-1)),""))</f>
        <v>1</v>
      </c>
      <c r="S4" s="6">
        <f ca="1">IF(AND($A4&lt;&gt;"",$A4&lt;&gt;"TOTAL"),SUM(Q4:R4),IF($A4="TOTAL",SUM(INDIRECT("S4:S"&amp;ROW()-1)),""))</f>
        <v>1</v>
      </c>
      <c r="T4" s="6">
        <f ca="1">IF(AND($A4&lt;&gt;"",$A4&lt;&gt;"TOTAL"),IF(AND('[5]PDI_Grupo edad'!$AG2&lt;&gt;"",'[5]PDI_Grupo edad'!$AG2&lt;&gt;0),'[5]PDI_Grupo edad'!$AG2,""),IF($A4="TOTAL",SUM(INDIRECT("T4:T"&amp;ROW()-1)),""))</f>
        <v>1</v>
      </c>
      <c r="U4" s="6">
        <f ca="1">IF(AND($A4&lt;&gt;"",$A4&lt;&gt;"TOTAL"),IF(AND('[5]PDI_Grupo edad'!$AI2&lt;&gt;"",'[5]PDI_Grupo edad'!$AI2&lt;&gt;0),'[5]PDI_Grupo edad'!$AI2,""),IF($A4="TOTAL",SUM(INDIRECT("U4:U"&amp;ROW()-1)),""))</f>
        <v>3</v>
      </c>
      <c r="V4" s="6">
        <f ca="1">IF(AND($A4&lt;&gt;"",$A4&lt;&gt;"TOTAL"),SUM(T4:U4),IF($A4="TOTAL",SUM(INDIRECT("V4:V"&amp;ROW()-1)),""))</f>
        <v>4</v>
      </c>
      <c r="W4" s="6" t="str">
        <f ca="1">IF(AND($A4&lt;&gt;"",$A4&lt;&gt;"TOTAL"),IF(AND('[5]PDI_Grupo edad'!$AL2&lt;&gt;"",'[5]PDI_Grupo edad'!$AL2&lt;&gt;0),'[5]PDI_Grupo edad'!$AL2,""),IF($A4="TOTAL",SUM(INDIRECT("W4:W"&amp;ROW()-1)),""))</f>
        <v/>
      </c>
      <c r="X4" s="6" t="str">
        <f ca="1">IF(AND($A4&lt;&gt;"",$A4&lt;&gt;"TOTAL"),IF(AND('[5]PDI_Grupo edad'!$AN2&lt;&gt;"",'[5]PDI_Grupo edad'!$AN2&lt;&gt;0),'[5]PDI_Grupo edad'!$AN2,""),IF($A4="TOTAL",SUM(INDIRECT("X4:X"&amp;ROW()-1)),""))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IF(AND($A4&lt;&gt;"",$A4&lt;&gt;"TOTAL"),IF(AND('[5]PDI_Grupo edad'!$AQ2&lt;&gt;"",'[5]PDI_Grupo edad'!$AQ2&lt;&gt;0),'[5]PDI_Grupo edad'!$AQ2,""),IF($A4="TOTAL",SUM(INDIRECT("Z4:Z"&amp;ROW()-1)),""))</f>
        <v/>
      </c>
      <c r="AA4" s="6" t="str">
        <f ca="1">IF(AND($A4&lt;&gt;"",$A4&lt;&gt;"TOTAL"),IF(AND('[5]PDI_Grupo edad'!$AS2&lt;&gt;"",'[5]PDI_Grupo edad'!$AS2&lt;&gt;0),'[5]PDI_Grupo edad'!$AS2,""),IF($A4="TOTAL",SUM(INDIRECT("AA4:AA"&amp;ROW()-1)),""))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IF(AND($A4&lt;&gt;"",$A4&lt;&gt;"TOTAL"),IF(AND('[5]PDI_Grupo edad'!$AV2&lt;&gt;"",'[5]PDI_Grupo edad'!$AV2&lt;&gt;0),'[5]PDI_Grupo edad'!$AV2,""),IF($A4="TOTAL",SUM(INDIRECT("AC4:AC"&amp;ROW()-1)),""))</f>
        <v/>
      </c>
      <c r="AD4" s="6" t="str">
        <f ca="1">IF(AND($A4&lt;&gt;"",$A4&lt;&gt;"TOTAL"),IF(AND('[5]PDI_Grupo edad'!$AX2&lt;&gt;"",'[5]PDI_Grupo edad'!$AX2&lt;&gt;0),'[5]PDI_Grupo edad'!$AX2,""),IF($A4="TOTAL",SUM(INDIRECT("AD4:AD"&amp;ROW()-1)),""))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IF(AND($A4&lt;&gt;"",$A4&lt;&gt;"TOTAL"),IF(AND('[5]PDI_Grupo edad'!$BA2&lt;&gt;"",'[5]PDI_Grupo edad'!$BA2&lt;&gt;0),'[5]PDI_Grupo edad'!$BA2,""),IF($A4="TOTAL",SUM(INDIRECT("AF4:AF"&amp;ROW()-1)),""))</f>
        <v/>
      </c>
      <c r="AG4" s="6" t="str">
        <f ca="1">IF(AND($A4&lt;&gt;"",$A4&lt;&gt;"TOTAL"),IF(AND('[5]PDI_Grupo edad'!$BC2&lt;&gt;"",'[5]PDI_Grupo edad'!$BC2&lt;&gt;0),'[5]PDI_Grupo edad'!$BC2,""),IF($A4="TOTAL",SUM(INDIRECT("AG4:AG"&amp;ROW()-1)),""))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IF(AND($A4&lt;&gt;"",$A4&lt;&gt;"TOTAL"),IF(AND('[5]PDI_Grupo edad'!$BF2&lt;&gt;"",'[5]PDI_Grupo edad'!$BF2&lt;&gt;0),'[5]PDI_Grupo edad'!$BF2,""),IF($A4="TOTAL",SUM(INDIRECT("AI4:AI"&amp;ROW()-1)),""))</f>
        <v/>
      </c>
      <c r="AJ4" s="6" t="str">
        <f ca="1">IF(AND($A4&lt;&gt;"",$A4&lt;&gt;"TOTAL"),IF(AND('[5]PDI_Grupo edad'!$BH2&lt;&gt;"",'[5]PDI_Grupo edad'!$BH2&lt;&gt;0),'[5]PDI_Grupo edad'!$BH2,""),IF($A4="TOTAL",SUM(INDIRECT("AJ4:AJ"&amp;ROW()-1)),""))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IF(AND($A4&lt;&gt;"",$A4&lt;&gt;"TOTAL"),IF(AND('[5]PDI_Grupo edad'!$BK2&lt;&gt;"",'[5]PDI_Grupo edad'!$BK2&lt;&gt;0),'[5]PDI_Grupo edad'!$BK2,""),IF($A4="TOTAL",SUM(INDIRECT("AL4:AL"&amp;ROW()-1)),""))</f>
        <v/>
      </c>
      <c r="AM4" s="6" t="str">
        <f ca="1">IF(AND($A4&lt;&gt;"",$A4&lt;&gt;"TOTAL"),IF(AND('[5]PDI_Grupo edad'!$BM2&lt;&gt;"",'[5]PDI_Grupo edad'!$BM2&lt;&gt;0),'[5]PDI_Grupo edad'!$BM2,""),IF($A4="TOTAL",SUM(INDIRECT("AM4:AM"&amp;ROW()-1)),""))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IF(AND($A4&lt;&gt;"",$A4&lt;&gt;"TOTAL"),IF(AND('[5]PDI_Grupo edad'!$BP2&lt;&gt;"",'[5]PDI_Grupo edad'!$BP2&lt;&gt;0),'[5]PDI_Grupo edad'!$BP2,""),IF($A4="TOTAL",SUM(INDIRECT("AO4:AO"&amp;ROW()-1)),""))</f>
        <v/>
      </c>
      <c r="AP4" s="6" t="str">
        <f ca="1">IF(AND($A4&lt;&gt;"",$A4&lt;&gt;"TOTAL"),IF(AND('[5]PDI_Grupo edad'!$BR2&lt;&gt;"",'[5]PDI_Grupo edad'!$BR2&lt;&gt;0),'[5]PDI_Grupo edad'!$BR2,""),IF($A4="TOTAL",SUM(INDIRECT("AP4:AP"&amp;ROW()-1)),""))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IF(AND($A4&lt;&gt;"",$A4&lt;&gt;"TOTAL"),IF(AND('[5]PDI_Grupo edad'!$BU2&lt;&gt;"",'[5]PDI_Grupo edad'!$BU2&lt;&gt;0),'[5]PDI_Grupo edad'!$BU2,""),IF($A4="TOTAL",SUM(INDIRECT("AR4:AR"&amp;ROW()-1)),""))</f>
        <v/>
      </c>
      <c r="AS4" s="6" t="str">
        <f ca="1">IF(AND($A4&lt;&gt;"",$A4&lt;&gt;"TOTAL"),IF(AND('[5]PDI_Grupo edad'!$BW2&lt;&gt;"",'[5]PDI_Grupo edad'!$BW2&lt;&gt;0),'[5]PDI_Grupo edad'!$BW2,""),IF($A4="TOTAL",SUM(INDIRECT("AS4:AS"&amp;ROW()-1)),""))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IF(AND($A4&lt;&gt;"",$A4&lt;&gt;"TOTAL"),IF(AND('[5]PDI_Grupo edad'!$BZ2&lt;&gt;"",'[5]PDI_Grupo edad'!$BZ2&lt;&gt;0),'[5]PDI_Grupo edad'!$BZ2,""),IF($A4="TOTAL",SUM(INDIRECT("AU4:AU"&amp;ROW()-1)),""))</f>
        <v/>
      </c>
      <c r="AV4" s="6" t="str">
        <f ca="1">IF(AND($A4&lt;&gt;"",$A4&lt;&gt;"TOTAL"),IF(AND('[5]PDI_Grupo edad'!$CB2&lt;&gt;"",'[5]PDI_Grupo edad'!$CB2&lt;&gt;0),'[5]PDI_Grupo edad'!$CB2,""),IF($A4="TOTAL",SUM(INDIRECT("AV4:AV"&amp;ROW()-1)),""))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IF(AND($A4&lt;&gt;"",$A4&lt;&gt;"TOTAL"),IF(AND('[5]PDI_Grupo edad'!$CE2&lt;&gt;"",'[5]PDI_Grupo edad'!$CE2&lt;&gt;0),'[5]PDI_Grupo edad'!$CE2,""),IF($A4="TOTAL",SUM(INDIRECT("AX4:AX"&amp;ROW()-1)),""))</f>
        <v/>
      </c>
      <c r="AY4" s="6" t="str">
        <f ca="1">IF(AND($A4&lt;&gt;"",$A4&lt;&gt;"TOTAL"),IF(AND('[5]PDI_Grupo edad'!$CG2&lt;&gt;"",'[5]PDI_Grupo edad'!$CG2&lt;&gt;0),'[5]PDI_Grupo edad'!$CG2,""),IF($A4="TOTAL",SUM(INDIRECT("AY4:AY"&amp;ROW()-1)),""))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IF(AND($A4&lt;&gt;"",$A4&lt;&gt;"TOTAL"),IF(AND('[5]PDI_Grupo edad'!$CJ2&lt;&gt;"",'[5]PDI_Grupo edad'!$CJ2&lt;&gt;0),'[5]PDI_Grupo edad'!$CJ2,""),IF($A4="TOTAL",SUM(INDIRECT("BA4:BA"&amp;ROW()-1)),""))</f>
        <v/>
      </c>
      <c r="BB4" s="6" t="str">
        <f ca="1">IF(AND($A4&lt;&gt;"",$A4&lt;&gt;"TOTAL"),IF(AND('[5]PDI_Grupo edad'!$CL2&lt;&gt;"",'[5]PDI_Grupo edad'!$CL2&lt;&gt;0),'[5]PDI_Grupo edad'!$CL2,""),IF($A4="TOTAL",SUM(INDIRECT("BB4:BB"&amp;ROW()-1)),""))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IF(AND($A4&lt;&gt;"",$A4&lt;&gt;"TOTAL"),IF(AND('[5]PDI_Grupo edad'!$CO2&lt;&gt;"",'[5]PDI_Grupo edad'!$CO2&lt;&gt;0),'[5]PDI_Grupo edad'!$CO2,""),IF($A4="TOTAL",SUM(INDIRECT("BD4:BD"&amp;ROW()-1)),""))</f>
        <v/>
      </c>
      <c r="BE4" s="6" t="str">
        <f ca="1">IF(AND($A4&lt;&gt;"",$A4&lt;&gt;"TOTAL"),IF(AND('[5]PDI_Grupo edad'!$CQ2&lt;&gt;"",'[5]PDI_Grupo edad'!$CQ2&lt;&gt;0),'[5]PDI_Grupo edad'!$CQ2,""),IF($A4="TOTAL",SUM(INDIRECT("BE4:BE"&amp;ROW()-1)),""))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IF('[5]PDI_Grupo edad'!$B3&lt;&gt;"",'[5]PDI_Grupo edad'!$B3,IF(AND('[5]PDI_Grupo edad'!$B3="",'[5]PDI_Grupo edad'!$B4="",'[5]PDI_Grupo edad'!$B2=""),"","TOTAL"))</f>
        <v>25-30</v>
      </c>
      <c r="B5" s="6">
        <f ca="1">IF(AND($A5&lt;&gt;"",$A5&lt;&gt;"TOTAL"),IF(AND('[5]PDI_Grupo edad'!$C3&lt;&gt;"",'[5]PDI_Grupo edad'!$C3&lt;&gt;0),'[5]PDI_Grupo edad'!$C3,""),IF($A5="TOTAL",SUM(INDIRECT("B4:B"&amp;ROW()-1)),""))</f>
        <v>5</v>
      </c>
      <c r="C5" s="6">
        <f ca="1">IF(AND($A5&lt;&gt;"",$A5&lt;&gt;"TOTAL"),IF(AND('[5]PDI_Grupo edad'!$E3&lt;&gt;"",'[5]PDI_Grupo edad'!$E3&lt;&gt;0),'[5]PDI_Grupo edad'!$E3,""),IF($A5="TOTAL",SUM(INDIRECT("C4:C"&amp;ROW()-1)),""))</f>
        <v>6</v>
      </c>
      <c r="D5" s="6">
        <f t="shared" ref="D5:D68" ca="1" si="0">IF(AND($A5&lt;&gt;"",$A5&lt;&gt;"TOTAL"),SUM(B5:C5),IF($A5="TOTAL",SUM(INDIRECT("D4:D"&amp;ROW()-1)),""))</f>
        <v>11</v>
      </c>
      <c r="E5" s="6">
        <f ca="1">IF(AND($A5&lt;&gt;"",$A5&lt;&gt;"TOTAL"),IF(AND('[5]PDI_Grupo edad'!$H3&lt;&gt;"",'[5]PDI_Grupo edad'!$H3&lt;&gt;0),'[5]PDI_Grupo edad'!$H3,""),IF($A5="TOTAL",SUM(INDIRECT("E4:E"&amp;ROW()-1)),""))</f>
        <v>2</v>
      </c>
      <c r="F5" s="6">
        <f ca="1">IF(AND($A5&lt;&gt;"",$A5&lt;&gt;"TOTAL"),IF(AND('[5]PDI_Grupo edad'!$J3&lt;&gt;"",'[5]PDI_Grupo edad'!$J3&lt;&gt;0),'[5]PDI_Grupo edad'!$J3,""),IF($A5="TOTAL",SUM(INDIRECT("F4:F"&amp;ROW()-1)),""))</f>
        <v>4</v>
      </c>
      <c r="G5" s="6">
        <f t="shared" ref="G5:G68" ca="1" si="1">IF(AND($A5&lt;&gt;"",$A5&lt;&gt;"TOTAL"),SUM(E5:F5),IF($A5="TOTAL",SUM(INDIRECT("G4:G"&amp;ROW()-1)),""))</f>
        <v>6</v>
      </c>
      <c r="H5" s="6" t="str">
        <f ca="1">IF(AND($A5&lt;&gt;"",$A5&lt;&gt;"TOTAL"),IF(AND('[5]PDI_Grupo edad'!$M3&lt;&gt;"",'[5]PDI_Grupo edad'!$M3&lt;&gt;0),'[5]PDI_Grupo edad'!$M3,""),IF($A5="TOTAL",SUM(INDIRECT("H4:H"&amp;ROW()-1)),""))</f>
        <v/>
      </c>
      <c r="I5" s="6">
        <f ca="1">IF(AND($A5&lt;&gt;"",$A5&lt;&gt;"TOTAL"),IF(AND('[5]PDI_Grupo edad'!$O3&lt;&gt;"",'[5]PDI_Grupo edad'!$O3&lt;&gt;0),'[5]PDI_Grupo edad'!$O3,""),IF($A5="TOTAL",SUM(INDIRECT("I4:I"&amp;ROW()-1)),""))</f>
        <v>1</v>
      </c>
      <c r="J5" s="6">
        <f t="shared" ref="J5:J68" ca="1" si="2">IF(AND($A5&lt;&gt;"",$A5&lt;&gt;"TOTAL"),SUM(H5:I5),IF($A5="TOTAL",SUM(INDIRECT("J4:J"&amp;ROW()-1)),""))</f>
        <v>1</v>
      </c>
      <c r="K5" s="6" t="str">
        <f ca="1">IF(AND($A5&lt;&gt;"",$A5&lt;&gt;"TOTAL"),IF(AND('[5]PDI_Grupo edad'!$R3&lt;&gt;"",'[5]PDI_Grupo edad'!$R3&lt;&gt;0),'[5]PDI_Grupo edad'!$R3,""),IF($A5="TOTAL",SUM(INDIRECT("K4:K"&amp;ROW()-1)),""))</f>
        <v/>
      </c>
      <c r="L5" s="6">
        <f ca="1">IF(AND($A5&lt;&gt;"",$A5&lt;&gt;"TOTAL"),IF(AND('[5]PDI_Grupo edad'!$T3&lt;&gt;"",'[5]PDI_Grupo edad'!$T3&lt;&gt;0),'[5]PDI_Grupo edad'!$T3,""),IF($A5="TOTAL",SUM(INDIRECT("L4:L"&amp;ROW()-1)),""))</f>
        <v>2</v>
      </c>
      <c r="M5" s="6">
        <f t="shared" ref="M5:M68" ca="1" si="3">IF(AND($A5&lt;&gt;"",$A5&lt;&gt;"TOTAL"),SUM(K5:L5),IF($A5="TOTAL",SUM(INDIRECT("M4:M"&amp;ROW()-1)),""))</f>
        <v>2</v>
      </c>
      <c r="N5" s="6">
        <f ca="1">IF(AND($A5&lt;&gt;"",$A5&lt;&gt;"TOTAL"),IF(AND('[5]PDI_Grupo edad'!$W3&lt;&gt;"",'[5]PDI_Grupo edad'!$W3&lt;&gt;0),'[5]PDI_Grupo edad'!$W3,""),IF($A5="TOTAL",SUM(INDIRECT("N4:N"&amp;ROW()-1)),""))</f>
        <v>3</v>
      </c>
      <c r="O5" s="6">
        <f ca="1">IF(AND($A5&lt;&gt;"",$A5&lt;&gt;"TOTAL"),IF(AND('[5]PDI_Grupo edad'!$Y3&lt;&gt;"",'[5]PDI_Grupo edad'!$Y3&lt;&gt;0),'[5]PDI_Grupo edad'!$Y3,""),IF($A5="TOTAL",SUM(INDIRECT("O4:O"&amp;ROW()-1)),""))</f>
        <v>6</v>
      </c>
      <c r="P5" s="6">
        <f t="shared" ref="P5:P68" ca="1" si="4">IF(AND($A5&lt;&gt;"",$A5&lt;&gt;"TOTAL"),SUM(N5:O5),IF($A5="TOTAL",SUM(INDIRECT("P4:P"&amp;ROW()-1)),""))</f>
        <v>9</v>
      </c>
      <c r="Q5" s="6">
        <f ca="1">IF(AND($A5&lt;&gt;"",$A5&lt;&gt;"TOTAL"),IF(AND('[5]PDI_Grupo edad'!$AB3&lt;&gt;"",'[5]PDI_Grupo edad'!$AB3&lt;&gt;0),'[5]PDI_Grupo edad'!$AB3,""),IF($A5="TOTAL",SUM(INDIRECT("Q4:Q"&amp;ROW()-1)),""))</f>
        <v>6</v>
      </c>
      <c r="R5" s="6">
        <f ca="1">IF(AND($A5&lt;&gt;"",$A5&lt;&gt;"TOTAL"),IF(AND('[5]PDI_Grupo edad'!$AD3&lt;&gt;"",'[5]PDI_Grupo edad'!$AD3&lt;&gt;0),'[5]PDI_Grupo edad'!$AD3,""),IF($A5="TOTAL",SUM(INDIRECT("R4:R"&amp;ROW()-1)),""))</f>
        <v>7</v>
      </c>
      <c r="S5" s="6">
        <f t="shared" ref="S5:S68" ca="1" si="5">IF(AND($A5&lt;&gt;"",$A5&lt;&gt;"TOTAL"),SUM(Q5:R5),IF($A5="TOTAL",SUM(INDIRECT("S4:S"&amp;ROW()-1)),""))</f>
        <v>13</v>
      </c>
      <c r="T5" s="6">
        <f ca="1">IF(AND($A5&lt;&gt;"",$A5&lt;&gt;"TOTAL"),IF(AND('[5]PDI_Grupo edad'!$AG3&lt;&gt;"",'[5]PDI_Grupo edad'!$AG3&lt;&gt;0),'[5]PDI_Grupo edad'!$AG3,""),IF($A5="TOTAL",SUM(INDIRECT("T4:T"&amp;ROW()-1)),""))</f>
        <v>8</v>
      </c>
      <c r="U5" s="6">
        <f ca="1">IF(AND($A5&lt;&gt;"",$A5&lt;&gt;"TOTAL"),IF(AND('[5]PDI_Grupo edad'!$AI3&lt;&gt;"",'[5]PDI_Grupo edad'!$AI3&lt;&gt;0),'[5]PDI_Grupo edad'!$AI3,""),IF($A5="TOTAL",SUM(INDIRECT("U4:U"&amp;ROW()-1)),""))</f>
        <v>8</v>
      </c>
      <c r="V5" s="6">
        <f t="shared" ref="V5:V68" ca="1" si="6">IF(AND($A5&lt;&gt;"",$A5&lt;&gt;"TOTAL"),SUM(T5:U5),IF($A5="TOTAL",SUM(INDIRECT("V4:V"&amp;ROW()-1)),""))</f>
        <v>16</v>
      </c>
      <c r="W5" s="6" t="str">
        <f ca="1">IF(AND($A5&lt;&gt;"",$A5&lt;&gt;"TOTAL"),IF(AND('[5]PDI_Grupo edad'!$AL3&lt;&gt;"",'[5]PDI_Grupo edad'!$AL3&lt;&gt;0),'[5]PDI_Grupo edad'!$AL3,""),IF($A5="TOTAL",SUM(INDIRECT("W4:W"&amp;ROW()-1)),""))</f>
        <v/>
      </c>
      <c r="X5" s="6" t="str">
        <f ca="1">IF(AND($A5&lt;&gt;"",$A5&lt;&gt;"TOTAL"),IF(AND('[5]PDI_Grupo edad'!$AN3&lt;&gt;"",'[5]PDI_Grupo edad'!$AN3&lt;&gt;0),'[5]PDI_Grupo edad'!$AN3,""),IF($A5="TOTAL",SUM(INDIRECT("X4:X"&amp;ROW()-1)),""))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IF(AND($A5&lt;&gt;"",$A5&lt;&gt;"TOTAL"),IF(AND('[5]PDI_Grupo edad'!$AQ3&lt;&gt;"",'[5]PDI_Grupo edad'!$AQ3&lt;&gt;0),'[5]PDI_Grupo edad'!$AQ3,""),IF($A5="TOTAL",SUM(INDIRECT("Z4:Z"&amp;ROW()-1)),""))</f>
        <v/>
      </c>
      <c r="AA5" s="6" t="str">
        <f ca="1">IF(AND($A5&lt;&gt;"",$A5&lt;&gt;"TOTAL"),IF(AND('[5]PDI_Grupo edad'!$AS3&lt;&gt;"",'[5]PDI_Grupo edad'!$AS3&lt;&gt;0),'[5]PDI_Grupo edad'!$AS3,""),IF($A5="TOTAL",SUM(INDIRECT("AA4:AA"&amp;ROW()-1)),""))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IF(AND($A5&lt;&gt;"",$A5&lt;&gt;"TOTAL"),IF(AND('[5]PDI_Grupo edad'!$AV3&lt;&gt;"",'[5]PDI_Grupo edad'!$AV3&lt;&gt;0),'[5]PDI_Grupo edad'!$AV3,""),IF($A5="TOTAL",SUM(INDIRECT("AC4:AC"&amp;ROW()-1)),""))</f>
        <v/>
      </c>
      <c r="AD5" s="6" t="str">
        <f ca="1">IF(AND($A5&lt;&gt;"",$A5&lt;&gt;"TOTAL"),IF(AND('[5]PDI_Grupo edad'!$AX3&lt;&gt;"",'[5]PDI_Grupo edad'!$AX3&lt;&gt;0),'[5]PDI_Grupo edad'!$AX3,""),IF($A5="TOTAL",SUM(INDIRECT("AD4:AD"&amp;ROW()-1)),""))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IF(AND($A5&lt;&gt;"",$A5&lt;&gt;"TOTAL"),IF(AND('[5]PDI_Grupo edad'!$BA3&lt;&gt;"",'[5]PDI_Grupo edad'!$BA3&lt;&gt;0),'[5]PDI_Grupo edad'!$BA3,""),IF($A5="TOTAL",SUM(INDIRECT("AF4:AF"&amp;ROW()-1)),""))</f>
        <v/>
      </c>
      <c r="AG5" s="6" t="str">
        <f ca="1">IF(AND($A5&lt;&gt;"",$A5&lt;&gt;"TOTAL"),IF(AND('[5]PDI_Grupo edad'!$BC3&lt;&gt;"",'[5]PDI_Grupo edad'!$BC3&lt;&gt;0),'[5]PDI_Grupo edad'!$BC3,""),IF($A5="TOTAL",SUM(INDIRECT("AG4:AG"&amp;ROW()-1)),""))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IF(AND($A5&lt;&gt;"",$A5&lt;&gt;"TOTAL"),IF(AND('[5]PDI_Grupo edad'!$BF3&lt;&gt;"",'[5]PDI_Grupo edad'!$BF3&lt;&gt;0),'[5]PDI_Grupo edad'!$BF3,""),IF($A5="TOTAL",SUM(INDIRECT("AI4:AI"&amp;ROW()-1)),""))</f>
        <v/>
      </c>
      <c r="AJ5" s="6" t="str">
        <f ca="1">IF(AND($A5&lt;&gt;"",$A5&lt;&gt;"TOTAL"),IF(AND('[5]PDI_Grupo edad'!$BH3&lt;&gt;"",'[5]PDI_Grupo edad'!$BH3&lt;&gt;0),'[5]PDI_Grupo edad'!$BH3,""),IF($A5="TOTAL",SUM(INDIRECT("AJ4:AJ"&amp;ROW()-1)),""))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IF(AND($A5&lt;&gt;"",$A5&lt;&gt;"TOTAL"),IF(AND('[5]PDI_Grupo edad'!$BK3&lt;&gt;"",'[5]PDI_Grupo edad'!$BK3&lt;&gt;0),'[5]PDI_Grupo edad'!$BK3,""),IF($A5="TOTAL",SUM(INDIRECT("AL4:AL"&amp;ROW()-1)),""))</f>
        <v/>
      </c>
      <c r="AM5" s="6" t="str">
        <f ca="1">IF(AND($A5&lt;&gt;"",$A5&lt;&gt;"TOTAL"),IF(AND('[5]PDI_Grupo edad'!$BM3&lt;&gt;"",'[5]PDI_Grupo edad'!$BM3&lt;&gt;0),'[5]PDI_Grupo edad'!$BM3,""),IF($A5="TOTAL",SUM(INDIRECT("AM4:AM"&amp;ROW()-1)),""))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IF(AND($A5&lt;&gt;"",$A5&lt;&gt;"TOTAL"),IF(AND('[5]PDI_Grupo edad'!$BP3&lt;&gt;"",'[5]PDI_Grupo edad'!$BP3&lt;&gt;0),'[5]PDI_Grupo edad'!$BP3,""),IF($A5="TOTAL",SUM(INDIRECT("AO4:AO"&amp;ROW()-1)),""))</f>
        <v/>
      </c>
      <c r="AP5" s="6" t="str">
        <f ca="1">IF(AND($A5&lt;&gt;"",$A5&lt;&gt;"TOTAL"),IF(AND('[5]PDI_Grupo edad'!$BR3&lt;&gt;"",'[5]PDI_Grupo edad'!$BR3&lt;&gt;0),'[5]PDI_Grupo edad'!$BR3,""),IF($A5="TOTAL",SUM(INDIRECT("AP4:AP"&amp;ROW()-1)),""))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IF(AND($A5&lt;&gt;"",$A5&lt;&gt;"TOTAL"),IF(AND('[5]PDI_Grupo edad'!$BU3&lt;&gt;"",'[5]PDI_Grupo edad'!$BU3&lt;&gt;0),'[5]PDI_Grupo edad'!$BU3,""),IF($A5="TOTAL",SUM(INDIRECT("AR4:AR"&amp;ROW()-1)),""))</f>
        <v/>
      </c>
      <c r="AS5" s="6" t="str">
        <f ca="1">IF(AND($A5&lt;&gt;"",$A5&lt;&gt;"TOTAL"),IF(AND('[5]PDI_Grupo edad'!$BW3&lt;&gt;"",'[5]PDI_Grupo edad'!$BW3&lt;&gt;0),'[5]PDI_Grupo edad'!$BW3,""),IF($A5="TOTAL",SUM(INDIRECT("AS4:AS"&amp;ROW()-1)),""))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IF(AND($A5&lt;&gt;"",$A5&lt;&gt;"TOTAL"),IF(AND('[5]PDI_Grupo edad'!$BZ3&lt;&gt;"",'[5]PDI_Grupo edad'!$BZ3&lt;&gt;0),'[5]PDI_Grupo edad'!$BZ3,""),IF($A5="TOTAL",SUM(INDIRECT("AU4:AU"&amp;ROW()-1)),""))</f>
        <v/>
      </c>
      <c r="AV5" s="6" t="str">
        <f ca="1">IF(AND($A5&lt;&gt;"",$A5&lt;&gt;"TOTAL"),IF(AND('[5]PDI_Grupo edad'!$CB3&lt;&gt;"",'[5]PDI_Grupo edad'!$CB3&lt;&gt;0),'[5]PDI_Grupo edad'!$CB3,""),IF($A5="TOTAL",SUM(INDIRECT("AV4:AV"&amp;ROW()-1)),""))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IF(AND($A5&lt;&gt;"",$A5&lt;&gt;"TOTAL"),IF(AND('[5]PDI_Grupo edad'!$CE3&lt;&gt;"",'[5]PDI_Grupo edad'!$CE3&lt;&gt;0),'[5]PDI_Grupo edad'!$CE3,""),IF($A5="TOTAL",SUM(INDIRECT("AX4:AX"&amp;ROW()-1)),""))</f>
        <v/>
      </c>
      <c r="AY5" s="6" t="str">
        <f ca="1">IF(AND($A5&lt;&gt;"",$A5&lt;&gt;"TOTAL"),IF(AND('[5]PDI_Grupo edad'!$CG3&lt;&gt;"",'[5]PDI_Grupo edad'!$CG3&lt;&gt;0),'[5]PDI_Grupo edad'!$CG3,""),IF($A5="TOTAL",SUM(INDIRECT("AY4:AY"&amp;ROW()-1)),""))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IF(AND($A5&lt;&gt;"",$A5&lt;&gt;"TOTAL"),IF(AND('[5]PDI_Grupo edad'!$CJ3&lt;&gt;"",'[5]PDI_Grupo edad'!$CJ3&lt;&gt;0),'[5]PDI_Grupo edad'!$CJ3,""),IF($A5="TOTAL",SUM(INDIRECT("BA4:BA"&amp;ROW()-1)),""))</f>
        <v/>
      </c>
      <c r="BB5" s="6" t="str">
        <f ca="1">IF(AND($A5&lt;&gt;"",$A5&lt;&gt;"TOTAL"),IF(AND('[5]PDI_Grupo edad'!$CL3&lt;&gt;"",'[5]PDI_Grupo edad'!$CL3&lt;&gt;0),'[5]PDI_Grupo edad'!$CL3,""),IF($A5="TOTAL",SUM(INDIRECT("BB4:BB"&amp;ROW()-1)),""))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IF(AND($A5&lt;&gt;"",$A5&lt;&gt;"TOTAL"),IF(AND('[5]PDI_Grupo edad'!$CO3&lt;&gt;"",'[5]PDI_Grupo edad'!$CO3&lt;&gt;0),'[5]PDI_Grupo edad'!$CO3,""),IF($A5="TOTAL",SUM(INDIRECT("BD4:BD"&amp;ROW()-1)),""))</f>
        <v/>
      </c>
      <c r="BE5" s="6" t="str">
        <f ca="1">IF(AND($A5&lt;&gt;"",$A5&lt;&gt;"TOTAL"),IF(AND('[5]PDI_Grupo edad'!$CQ3&lt;&gt;"",'[5]PDI_Grupo edad'!$CQ3&lt;&gt;0),'[5]PDI_Grupo edad'!$CQ3,""),IF($A5="TOTAL",SUM(INDIRECT("BE4:BE"&amp;ROW()-1)),""))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IF('[5]PDI_Grupo edad'!$B4&lt;&gt;"",'[5]PDI_Grupo edad'!$B4,IF(AND('[5]PDI_Grupo edad'!$B4="",'[5]PDI_Grupo edad'!$B5="",'[5]PDI_Grupo edad'!$B3=""),"","TOTAL"))</f>
        <v>31-35</v>
      </c>
      <c r="B6" s="6">
        <f ca="1">IF(AND($A6&lt;&gt;"",$A6&lt;&gt;"TOTAL"),IF(AND('[5]PDI_Grupo edad'!$C4&lt;&gt;"",'[5]PDI_Grupo edad'!$C4&lt;&gt;0),'[5]PDI_Grupo edad'!$C4,""),IF($A6="TOTAL",SUM(INDIRECT("B4:B"&amp;ROW()-1)),""))</f>
        <v>20</v>
      </c>
      <c r="C6" s="6">
        <f ca="1">IF(AND($A6&lt;&gt;"",$A6&lt;&gt;"TOTAL"),IF(AND('[5]PDI_Grupo edad'!$E4&lt;&gt;"",'[5]PDI_Grupo edad'!$E4&lt;&gt;0),'[5]PDI_Grupo edad'!$E4,""),IF($A6="TOTAL",SUM(INDIRECT("C4:C"&amp;ROW()-1)),""))</f>
        <v>16</v>
      </c>
      <c r="D6" s="6">
        <f t="shared" ca="1" si="0"/>
        <v>36</v>
      </c>
      <c r="E6" s="6">
        <f ca="1">IF(AND($A6&lt;&gt;"",$A6&lt;&gt;"TOTAL"),IF(AND('[5]PDI_Grupo edad'!$H4&lt;&gt;"",'[5]PDI_Grupo edad'!$H4&lt;&gt;0),'[5]PDI_Grupo edad'!$H4,""),IF($A6="TOTAL",SUM(INDIRECT("E4:E"&amp;ROW()-1)),""))</f>
        <v>16</v>
      </c>
      <c r="F6" s="6">
        <f ca="1">IF(AND($A6&lt;&gt;"",$A6&lt;&gt;"TOTAL"),IF(AND('[5]PDI_Grupo edad'!$J4&lt;&gt;"",'[5]PDI_Grupo edad'!$J4&lt;&gt;0),'[5]PDI_Grupo edad'!$J4,""),IF($A6="TOTAL",SUM(INDIRECT("F4:F"&amp;ROW()-1)),""))</f>
        <v>13</v>
      </c>
      <c r="G6" s="6">
        <f t="shared" ca="1" si="1"/>
        <v>29</v>
      </c>
      <c r="H6" s="6">
        <f ca="1">IF(AND($A6&lt;&gt;"",$A6&lt;&gt;"TOTAL"),IF(AND('[5]PDI_Grupo edad'!$M4&lt;&gt;"",'[5]PDI_Grupo edad'!$M4&lt;&gt;0),'[5]PDI_Grupo edad'!$M4,""),IF($A6="TOTAL",SUM(INDIRECT("H4:H"&amp;ROW()-1)),""))</f>
        <v>12</v>
      </c>
      <c r="I6" s="6">
        <f ca="1">IF(AND($A6&lt;&gt;"",$A6&lt;&gt;"TOTAL"),IF(AND('[5]PDI_Grupo edad'!$O4&lt;&gt;"",'[5]PDI_Grupo edad'!$O4&lt;&gt;0),'[5]PDI_Grupo edad'!$O4,""),IF($A6="TOTAL",SUM(INDIRECT("I4:I"&amp;ROW()-1)),""))</f>
        <v>13</v>
      </c>
      <c r="J6" s="6">
        <f t="shared" ca="1" si="2"/>
        <v>25</v>
      </c>
      <c r="K6" s="6">
        <f ca="1">IF(AND($A6&lt;&gt;"",$A6&lt;&gt;"TOTAL"),IF(AND('[5]PDI_Grupo edad'!$R4&lt;&gt;"",'[5]PDI_Grupo edad'!$R4&lt;&gt;0),'[5]PDI_Grupo edad'!$R4,""),IF($A6="TOTAL",SUM(INDIRECT("K4:K"&amp;ROW()-1)),""))</f>
        <v>12</v>
      </c>
      <c r="L6" s="6">
        <f ca="1">IF(AND($A6&lt;&gt;"",$A6&lt;&gt;"TOTAL"),IF(AND('[5]PDI_Grupo edad'!$T4&lt;&gt;"",'[5]PDI_Grupo edad'!$T4&lt;&gt;0),'[5]PDI_Grupo edad'!$T4,""),IF($A6="TOTAL",SUM(INDIRECT("L4:L"&amp;ROW()-1)),""))</f>
        <v>10</v>
      </c>
      <c r="M6" s="6">
        <f t="shared" ca="1" si="3"/>
        <v>22</v>
      </c>
      <c r="N6" s="6">
        <f ca="1">IF(AND($A6&lt;&gt;"",$A6&lt;&gt;"TOTAL"),IF(AND('[5]PDI_Grupo edad'!$W4&lt;&gt;"",'[5]PDI_Grupo edad'!$W4&lt;&gt;0),'[5]PDI_Grupo edad'!$W4,""),IF($A6="TOTAL",SUM(INDIRECT("N4:N"&amp;ROW()-1)),""))</f>
        <v>13</v>
      </c>
      <c r="O6" s="6">
        <f ca="1">IF(AND($A6&lt;&gt;"",$A6&lt;&gt;"TOTAL"),IF(AND('[5]PDI_Grupo edad'!$Y4&lt;&gt;"",'[5]PDI_Grupo edad'!$Y4&lt;&gt;0),'[5]PDI_Grupo edad'!$Y4,""),IF($A6="TOTAL",SUM(INDIRECT("O4:O"&amp;ROW()-1)),""))</f>
        <v>12</v>
      </c>
      <c r="P6" s="6">
        <f t="shared" ca="1" si="4"/>
        <v>25</v>
      </c>
      <c r="Q6" s="6">
        <f ca="1">IF(AND($A6&lt;&gt;"",$A6&lt;&gt;"TOTAL"),IF(AND('[5]PDI_Grupo edad'!$AB4&lt;&gt;"",'[5]PDI_Grupo edad'!$AB4&lt;&gt;0),'[5]PDI_Grupo edad'!$AB4,""),IF($A6="TOTAL",SUM(INDIRECT("Q4:Q"&amp;ROW()-1)),""))</f>
        <v>13</v>
      </c>
      <c r="R6" s="6">
        <f ca="1">IF(AND($A6&lt;&gt;"",$A6&lt;&gt;"TOTAL"),IF(AND('[5]PDI_Grupo edad'!$AD4&lt;&gt;"",'[5]PDI_Grupo edad'!$AD4&lt;&gt;0),'[5]PDI_Grupo edad'!$AD4,""),IF($A6="TOTAL",SUM(INDIRECT("R4:R"&amp;ROW()-1)),""))</f>
        <v>14</v>
      </c>
      <c r="S6" s="6">
        <f t="shared" ca="1" si="5"/>
        <v>27</v>
      </c>
      <c r="T6" s="6">
        <f ca="1">IF(AND($A6&lt;&gt;"",$A6&lt;&gt;"TOTAL"),IF(AND('[5]PDI_Grupo edad'!$AG4&lt;&gt;"",'[5]PDI_Grupo edad'!$AG4&lt;&gt;0),'[5]PDI_Grupo edad'!$AG4,""),IF($A6="TOTAL",SUM(INDIRECT("T4:T"&amp;ROW()-1)),""))</f>
        <v>18</v>
      </c>
      <c r="U6" s="6">
        <f ca="1">IF(AND($A6&lt;&gt;"",$A6&lt;&gt;"TOTAL"),IF(AND('[5]PDI_Grupo edad'!$AI4&lt;&gt;"",'[5]PDI_Grupo edad'!$AI4&lt;&gt;0),'[5]PDI_Grupo edad'!$AI4,""),IF($A6="TOTAL",SUM(INDIRECT("U4:U"&amp;ROW()-1)),""))</f>
        <v>13</v>
      </c>
      <c r="V6" s="6">
        <f t="shared" ca="1" si="6"/>
        <v>31</v>
      </c>
      <c r="W6" s="6" t="str">
        <f ca="1">IF(AND($A6&lt;&gt;"",$A6&lt;&gt;"TOTAL"),IF(AND('[5]PDI_Grupo edad'!$AL4&lt;&gt;"",'[5]PDI_Grupo edad'!$AL4&lt;&gt;0),'[5]PDI_Grupo edad'!$AL4,""),IF($A6="TOTAL",SUM(INDIRECT("W4:W"&amp;ROW()-1)),""))</f>
        <v/>
      </c>
      <c r="X6" s="6" t="str">
        <f ca="1">IF(AND($A6&lt;&gt;"",$A6&lt;&gt;"TOTAL"),IF(AND('[5]PDI_Grupo edad'!$AN4&lt;&gt;"",'[5]PDI_Grupo edad'!$AN4&lt;&gt;0),'[5]PDI_Grupo edad'!$AN4,""),IF($A6="TOTAL",SUM(INDIRECT("X4:X"&amp;ROW()-1)),""))</f>
        <v/>
      </c>
      <c r="Y6" s="6">
        <f t="shared" ca="1" si="7"/>
        <v>0</v>
      </c>
      <c r="Z6" s="6" t="str">
        <f ca="1">IF(AND($A6&lt;&gt;"",$A6&lt;&gt;"TOTAL"),IF(AND('[5]PDI_Grupo edad'!$AQ4&lt;&gt;"",'[5]PDI_Grupo edad'!$AQ4&lt;&gt;0),'[5]PDI_Grupo edad'!$AQ4,""),IF($A6="TOTAL",SUM(INDIRECT("Z4:Z"&amp;ROW()-1)),""))</f>
        <v/>
      </c>
      <c r="AA6" s="6" t="str">
        <f ca="1">IF(AND($A6&lt;&gt;"",$A6&lt;&gt;"TOTAL"),IF(AND('[5]PDI_Grupo edad'!$AS4&lt;&gt;"",'[5]PDI_Grupo edad'!$AS4&lt;&gt;0),'[5]PDI_Grupo edad'!$AS4,""),IF($A6="TOTAL",SUM(INDIRECT("AA4:AA"&amp;ROW()-1)),""))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IF(AND($A6&lt;&gt;"",$A6&lt;&gt;"TOTAL"),IF(AND('[5]PDI_Grupo edad'!$AV4&lt;&gt;"",'[5]PDI_Grupo edad'!$AV4&lt;&gt;0),'[5]PDI_Grupo edad'!$AV4,""),IF($A6="TOTAL",SUM(INDIRECT("AC4:AC"&amp;ROW()-1)),""))</f>
        <v/>
      </c>
      <c r="AD6" s="6" t="str">
        <f ca="1">IF(AND($A6&lt;&gt;"",$A6&lt;&gt;"TOTAL"),IF(AND('[5]PDI_Grupo edad'!$AX4&lt;&gt;"",'[5]PDI_Grupo edad'!$AX4&lt;&gt;0),'[5]PDI_Grupo edad'!$AX4,""),IF($A6="TOTAL",SUM(INDIRECT("AD4:AD"&amp;ROW()-1)),""))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IF(AND($A6&lt;&gt;"",$A6&lt;&gt;"TOTAL"),IF(AND('[5]PDI_Grupo edad'!$BA4&lt;&gt;"",'[5]PDI_Grupo edad'!$BA4&lt;&gt;0),'[5]PDI_Grupo edad'!$BA4,""),IF($A6="TOTAL",SUM(INDIRECT("AF4:AF"&amp;ROW()-1)),""))</f>
        <v/>
      </c>
      <c r="AG6" s="6" t="str">
        <f ca="1">IF(AND($A6&lt;&gt;"",$A6&lt;&gt;"TOTAL"),IF(AND('[5]PDI_Grupo edad'!$BC4&lt;&gt;"",'[5]PDI_Grupo edad'!$BC4&lt;&gt;0),'[5]PDI_Grupo edad'!$BC4,""),IF($A6="TOTAL",SUM(INDIRECT("AG4:AG"&amp;ROW()-1)),""))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IF(AND($A6&lt;&gt;"",$A6&lt;&gt;"TOTAL"),IF(AND('[5]PDI_Grupo edad'!$BF4&lt;&gt;"",'[5]PDI_Grupo edad'!$BF4&lt;&gt;0),'[5]PDI_Grupo edad'!$BF4,""),IF($A6="TOTAL",SUM(INDIRECT("AI4:AI"&amp;ROW()-1)),""))</f>
        <v/>
      </c>
      <c r="AJ6" s="6" t="str">
        <f ca="1">IF(AND($A6&lt;&gt;"",$A6&lt;&gt;"TOTAL"),IF(AND('[5]PDI_Grupo edad'!$BH4&lt;&gt;"",'[5]PDI_Grupo edad'!$BH4&lt;&gt;0),'[5]PDI_Grupo edad'!$BH4,""),IF($A6="TOTAL",SUM(INDIRECT("AJ4:AJ"&amp;ROW()-1)),""))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IF(AND($A6&lt;&gt;"",$A6&lt;&gt;"TOTAL"),IF(AND('[5]PDI_Grupo edad'!$BK4&lt;&gt;"",'[5]PDI_Grupo edad'!$BK4&lt;&gt;0),'[5]PDI_Grupo edad'!$BK4,""),IF($A6="TOTAL",SUM(INDIRECT("AL4:AL"&amp;ROW()-1)),""))</f>
        <v/>
      </c>
      <c r="AM6" s="6" t="str">
        <f ca="1">IF(AND($A6&lt;&gt;"",$A6&lt;&gt;"TOTAL"),IF(AND('[5]PDI_Grupo edad'!$BM4&lt;&gt;"",'[5]PDI_Grupo edad'!$BM4&lt;&gt;0),'[5]PDI_Grupo edad'!$BM4,""),IF($A6="TOTAL",SUM(INDIRECT("AM4:AM"&amp;ROW()-1)),""))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IF(AND($A6&lt;&gt;"",$A6&lt;&gt;"TOTAL"),IF(AND('[5]PDI_Grupo edad'!$BP4&lt;&gt;"",'[5]PDI_Grupo edad'!$BP4&lt;&gt;0),'[5]PDI_Grupo edad'!$BP4,""),IF($A6="TOTAL",SUM(INDIRECT("AO4:AO"&amp;ROW()-1)),""))</f>
        <v/>
      </c>
      <c r="AP6" s="6" t="str">
        <f ca="1">IF(AND($A6&lt;&gt;"",$A6&lt;&gt;"TOTAL"),IF(AND('[5]PDI_Grupo edad'!$BR4&lt;&gt;"",'[5]PDI_Grupo edad'!$BR4&lt;&gt;0),'[5]PDI_Grupo edad'!$BR4,""),IF($A6="TOTAL",SUM(INDIRECT("AP4:AP"&amp;ROW()-1)),""))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IF(AND($A6&lt;&gt;"",$A6&lt;&gt;"TOTAL"),IF(AND('[5]PDI_Grupo edad'!$BU4&lt;&gt;"",'[5]PDI_Grupo edad'!$BU4&lt;&gt;0),'[5]PDI_Grupo edad'!$BU4,""),IF($A6="TOTAL",SUM(INDIRECT("AR4:AR"&amp;ROW()-1)),""))</f>
        <v/>
      </c>
      <c r="AS6" s="6" t="str">
        <f ca="1">IF(AND($A6&lt;&gt;"",$A6&lt;&gt;"TOTAL"),IF(AND('[5]PDI_Grupo edad'!$BW4&lt;&gt;"",'[5]PDI_Grupo edad'!$BW4&lt;&gt;0),'[5]PDI_Grupo edad'!$BW4,""),IF($A6="TOTAL",SUM(INDIRECT("AS4:AS"&amp;ROW()-1)),""))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IF(AND($A6&lt;&gt;"",$A6&lt;&gt;"TOTAL"),IF(AND('[5]PDI_Grupo edad'!$BZ4&lt;&gt;"",'[5]PDI_Grupo edad'!$BZ4&lt;&gt;0),'[5]PDI_Grupo edad'!$BZ4,""),IF($A6="TOTAL",SUM(INDIRECT("AU4:AU"&amp;ROW()-1)),""))</f>
        <v/>
      </c>
      <c r="AV6" s="6" t="str">
        <f ca="1">IF(AND($A6&lt;&gt;"",$A6&lt;&gt;"TOTAL"),IF(AND('[5]PDI_Grupo edad'!$CB4&lt;&gt;"",'[5]PDI_Grupo edad'!$CB4&lt;&gt;0),'[5]PDI_Grupo edad'!$CB4,""),IF($A6="TOTAL",SUM(INDIRECT("AV4:AV"&amp;ROW()-1)),""))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IF(AND($A6&lt;&gt;"",$A6&lt;&gt;"TOTAL"),IF(AND('[5]PDI_Grupo edad'!$CE4&lt;&gt;"",'[5]PDI_Grupo edad'!$CE4&lt;&gt;0),'[5]PDI_Grupo edad'!$CE4,""),IF($A6="TOTAL",SUM(INDIRECT("AX4:AX"&amp;ROW()-1)),""))</f>
        <v/>
      </c>
      <c r="AY6" s="6" t="str">
        <f ca="1">IF(AND($A6&lt;&gt;"",$A6&lt;&gt;"TOTAL"),IF(AND('[5]PDI_Grupo edad'!$CG4&lt;&gt;"",'[5]PDI_Grupo edad'!$CG4&lt;&gt;0),'[5]PDI_Grupo edad'!$CG4,""),IF($A6="TOTAL",SUM(INDIRECT("AY4:AY"&amp;ROW()-1)),""))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IF(AND($A6&lt;&gt;"",$A6&lt;&gt;"TOTAL"),IF(AND('[5]PDI_Grupo edad'!$CJ4&lt;&gt;"",'[5]PDI_Grupo edad'!$CJ4&lt;&gt;0),'[5]PDI_Grupo edad'!$CJ4,""),IF($A6="TOTAL",SUM(INDIRECT("BA4:BA"&amp;ROW()-1)),""))</f>
        <v/>
      </c>
      <c r="BB6" s="6" t="str">
        <f ca="1">IF(AND($A6&lt;&gt;"",$A6&lt;&gt;"TOTAL"),IF(AND('[5]PDI_Grupo edad'!$CL4&lt;&gt;"",'[5]PDI_Grupo edad'!$CL4&lt;&gt;0),'[5]PDI_Grupo edad'!$CL4,""),IF($A6="TOTAL",SUM(INDIRECT("BB4:BB"&amp;ROW()-1)),""))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IF(AND($A6&lt;&gt;"",$A6&lt;&gt;"TOTAL"),IF(AND('[5]PDI_Grupo edad'!$CO4&lt;&gt;"",'[5]PDI_Grupo edad'!$CO4&lt;&gt;0),'[5]PDI_Grupo edad'!$CO4,""),IF($A6="TOTAL",SUM(INDIRECT("BD4:BD"&amp;ROW()-1)),""))</f>
        <v/>
      </c>
      <c r="BE6" s="6" t="str">
        <f ca="1">IF(AND($A6&lt;&gt;"",$A6&lt;&gt;"TOTAL"),IF(AND('[5]PDI_Grupo edad'!$CQ4&lt;&gt;"",'[5]PDI_Grupo edad'!$CQ4&lt;&gt;0),'[5]PDI_Grupo edad'!$CQ4,""),IF($A6="TOTAL",SUM(INDIRECT("BE4:BE"&amp;ROW()-1)),""))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IF('[5]PDI_Grupo edad'!$B5&lt;&gt;"",'[5]PDI_Grupo edad'!$B5,IF(AND('[5]PDI_Grupo edad'!$B5="",'[5]PDI_Grupo edad'!$B6="",'[5]PDI_Grupo edad'!$B4=""),"","TOTAL"))</f>
        <v>36-40</v>
      </c>
      <c r="B7" s="6">
        <f ca="1">IF(AND($A7&lt;&gt;"",$A7&lt;&gt;"TOTAL"),IF(AND('[5]PDI_Grupo edad'!$C5&lt;&gt;"",'[5]PDI_Grupo edad'!$C5&lt;&gt;0),'[5]PDI_Grupo edad'!$C5,""),IF($A7="TOTAL",SUM(INDIRECT("B4:B"&amp;ROW()-1)),""))</f>
        <v>30</v>
      </c>
      <c r="C7" s="6">
        <f ca="1">IF(AND($A7&lt;&gt;"",$A7&lt;&gt;"TOTAL"),IF(AND('[5]PDI_Grupo edad'!$E5&lt;&gt;"",'[5]PDI_Grupo edad'!$E5&lt;&gt;0),'[5]PDI_Grupo edad'!$E5,""),IF($A7="TOTAL",SUM(INDIRECT("C4:C"&amp;ROW()-1)),""))</f>
        <v>31</v>
      </c>
      <c r="D7" s="6">
        <f t="shared" ca="1" si="0"/>
        <v>61</v>
      </c>
      <c r="E7" s="6">
        <f ca="1">IF(AND($A7&lt;&gt;"",$A7&lt;&gt;"TOTAL"),IF(AND('[5]PDI_Grupo edad'!$H5&lt;&gt;"",'[5]PDI_Grupo edad'!$H5&lt;&gt;0),'[5]PDI_Grupo edad'!$H5,""),IF($A7="TOTAL",SUM(INDIRECT("E4:E"&amp;ROW()-1)),""))</f>
        <v>35</v>
      </c>
      <c r="F7" s="6">
        <f ca="1">IF(AND($A7&lt;&gt;"",$A7&lt;&gt;"TOTAL"),IF(AND('[5]PDI_Grupo edad'!$J5&lt;&gt;"",'[5]PDI_Grupo edad'!$J5&lt;&gt;0),'[5]PDI_Grupo edad'!$J5,""),IF($A7="TOTAL",SUM(INDIRECT("F4:F"&amp;ROW()-1)),""))</f>
        <v>30</v>
      </c>
      <c r="G7" s="6">
        <f t="shared" ca="1" si="1"/>
        <v>65</v>
      </c>
      <c r="H7" s="6">
        <f ca="1">IF(AND($A7&lt;&gt;"",$A7&lt;&gt;"TOTAL"),IF(AND('[5]PDI_Grupo edad'!$M5&lt;&gt;"",'[5]PDI_Grupo edad'!$M5&lt;&gt;0),'[5]PDI_Grupo edad'!$M5,""),IF($A7="TOTAL",SUM(INDIRECT("H4:H"&amp;ROW()-1)),""))</f>
        <v>32</v>
      </c>
      <c r="I7" s="6">
        <f ca="1">IF(AND($A7&lt;&gt;"",$A7&lt;&gt;"TOTAL"),IF(AND('[5]PDI_Grupo edad'!$O5&lt;&gt;"",'[5]PDI_Grupo edad'!$O5&lt;&gt;0),'[5]PDI_Grupo edad'!$O5,""),IF($A7="TOTAL",SUM(INDIRECT("I4:I"&amp;ROW()-1)),""))</f>
        <v>22</v>
      </c>
      <c r="J7" s="6">
        <f t="shared" ca="1" si="2"/>
        <v>54</v>
      </c>
      <c r="K7" s="6">
        <f ca="1">IF(AND($A7&lt;&gt;"",$A7&lt;&gt;"TOTAL"),IF(AND('[5]PDI_Grupo edad'!$R5&lt;&gt;"",'[5]PDI_Grupo edad'!$R5&lt;&gt;0),'[5]PDI_Grupo edad'!$R5,""),IF($A7="TOTAL",SUM(INDIRECT("K4:K"&amp;ROW()-1)),""))</f>
        <v>28</v>
      </c>
      <c r="L7" s="6">
        <f ca="1">IF(AND($A7&lt;&gt;"",$A7&lt;&gt;"TOTAL"),IF(AND('[5]PDI_Grupo edad'!$T5&lt;&gt;"",'[5]PDI_Grupo edad'!$T5&lt;&gt;0),'[5]PDI_Grupo edad'!$T5,""),IF($A7="TOTAL",SUM(INDIRECT("L4:L"&amp;ROW()-1)),""))</f>
        <v>19</v>
      </c>
      <c r="M7" s="6">
        <f t="shared" ca="1" si="3"/>
        <v>47</v>
      </c>
      <c r="N7" s="6">
        <f ca="1">IF(AND($A7&lt;&gt;"",$A7&lt;&gt;"TOTAL"),IF(AND('[5]PDI_Grupo edad'!$W5&lt;&gt;"",'[5]PDI_Grupo edad'!$W5&lt;&gt;0),'[5]PDI_Grupo edad'!$W5,""),IF($A7="TOTAL",SUM(INDIRECT("N4:N"&amp;ROW()-1)),""))</f>
        <v>27</v>
      </c>
      <c r="O7" s="6">
        <f ca="1">IF(AND($A7&lt;&gt;"",$A7&lt;&gt;"TOTAL"),IF(AND('[5]PDI_Grupo edad'!$Y5&lt;&gt;"",'[5]PDI_Grupo edad'!$Y5&lt;&gt;0),'[5]PDI_Grupo edad'!$Y5,""),IF($A7="TOTAL",SUM(INDIRECT("O4:O"&amp;ROW()-1)),""))</f>
        <v>17</v>
      </c>
      <c r="P7" s="6">
        <f t="shared" ca="1" si="4"/>
        <v>44</v>
      </c>
      <c r="Q7" s="6">
        <f ca="1">IF(AND($A7&lt;&gt;"",$A7&lt;&gt;"TOTAL"),IF(AND('[5]PDI_Grupo edad'!$AB5&lt;&gt;"",'[5]PDI_Grupo edad'!$AB5&lt;&gt;0),'[5]PDI_Grupo edad'!$AB5,""),IF($A7="TOTAL",SUM(INDIRECT("Q4:Q"&amp;ROW()-1)),""))</f>
        <v>26</v>
      </c>
      <c r="R7" s="6">
        <f ca="1">IF(AND($A7&lt;&gt;"",$A7&lt;&gt;"TOTAL"),IF(AND('[5]PDI_Grupo edad'!$AD5&lt;&gt;"",'[5]PDI_Grupo edad'!$AD5&lt;&gt;0),'[5]PDI_Grupo edad'!$AD5,""),IF($A7="TOTAL",SUM(INDIRECT("R4:R"&amp;ROW()-1)),""))</f>
        <v>16</v>
      </c>
      <c r="S7" s="6">
        <f t="shared" ca="1" si="5"/>
        <v>42</v>
      </c>
      <c r="T7" s="6">
        <f ca="1">IF(AND($A7&lt;&gt;"",$A7&lt;&gt;"TOTAL"),IF(AND('[5]PDI_Grupo edad'!$AG5&lt;&gt;"",'[5]PDI_Grupo edad'!$AG5&lt;&gt;0),'[5]PDI_Grupo edad'!$AG5,""),IF($A7="TOTAL",SUM(INDIRECT("T4:T"&amp;ROW()-1)),""))</f>
        <v>19</v>
      </c>
      <c r="U7" s="6">
        <f ca="1">IF(AND($A7&lt;&gt;"",$A7&lt;&gt;"TOTAL"),IF(AND('[5]PDI_Grupo edad'!$AI5&lt;&gt;"",'[5]PDI_Grupo edad'!$AI5&lt;&gt;0),'[5]PDI_Grupo edad'!$AI5,""),IF($A7="TOTAL",SUM(INDIRECT("U4:U"&amp;ROW()-1)),""))</f>
        <v>17</v>
      </c>
      <c r="V7" s="6">
        <f t="shared" ca="1" si="6"/>
        <v>36</v>
      </c>
      <c r="W7" s="6" t="str">
        <f ca="1">IF(AND($A7&lt;&gt;"",$A7&lt;&gt;"TOTAL"),IF(AND('[5]PDI_Grupo edad'!$AL5&lt;&gt;"",'[5]PDI_Grupo edad'!$AL5&lt;&gt;0),'[5]PDI_Grupo edad'!$AL5,""),IF($A7="TOTAL",SUM(INDIRECT("W4:W"&amp;ROW()-1)),""))</f>
        <v/>
      </c>
      <c r="X7" s="6" t="str">
        <f ca="1">IF(AND($A7&lt;&gt;"",$A7&lt;&gt;"TOTAL"),IF(AND('[5]PDI_Grupo edad'!$AN5&lt;&gt;"",'[5]PDI_Grupo edad'!$AN5&lt;&gt;0),'[5]PDI_Grupo edad'!$AN5,""),IF($A7="TOTAL",SUM(INDIRECT("X4:X"&amp;ROW()-1)),""))</f>
        <v/>
      </c>
      <c r="Y7" s="6">
        <f t="shared" ca="1" si="7"/>
        <v>0</v>
      </c>
      <c r="Z7" s="6" t="str">
        <f ca="1">IF(AND($A7&lt;&gt;"",$A7&lt;&gt;"TOTAL"),IF(AND('[5]PDI_Grupo edad'!$AQ5&lt;&gt;"",'[5]PDI_Grupo edad'!$AQ5&lt;&gt;0),'[5]PDI_Grupo edad'!$AQ5,""),IF($A7="TOTAL",SUM(INDIRECT("Z4:Z"&amp;ROW()-1)),""))</f>
        <v/>
      </c>
      <c r="AA7" s="6" t="str">
        <f ca="1">IF(AND($A7&lt;&gt;"",$A7&lt;&gt;"TOTAL"),IF(AND('[5]PDI_Grupo edad'!$AS5&lt;&gt;"",'[5]PDI_Grupo edad'!$AS5&lt;&gt;0),'[5]PDI_Grupo edad'!$AS5,""),IF($A7="TOTAL",SUM(INDIRECT("AA4:AA"&amp;ROW()-1)),""))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IF(AND($A7&lt;&gt;"",$A7&lt;&gt;"TOTAL"),IF(AND('[5]PDI_Grupo edad'!$AV5&lt;&gt;"",'[5]PDI_Grupo edad'!$AV5&lt;&gt;0),'[5]PDI_Grupo edad'!$AV5,""),IF($A7="TOTAL",SUM(INDIRECT("AC4:AC"&amp;ROW()-1)),""))</f>
        <v/>
      </c>
      <c r="AD7" s="6" t="str">
        <f ca="1">IF(AND($A7&lt;&gt;"",$A7&lt;&gt;"TOTAL"),IF(AND('[5]PDI_Grupo edad'!$AX5&lt;&gt;"",'[5]PDI_Grupo edad'!$AX5&lt;&gt;0),'[5]PDI_Grupo edad'!$AX5,""),IF($A7="TOTAL",SUM(INDIRECT("AD4:AD"&amp;ROW()-1)),""))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IF(AND($A7&lt;&gt;"",$A7&lt;&gt;"TOTAL"),IF(AND('[5]PDI_Grupo edad'!$BA5&lt;&gt;"",'[5]PDI_Grupo edad'!$BA5&lt;&gt;0),'[5]PDI_Grupo edad'!$BA5,""),IF($A7="TOTAL",SUM(INDIRECT("AF4:AF"&amp;ROW()-1)),""))</f>
        <v/>
      </c>
      <c r="AG7" s="6" t="str">
        <f ca="1">IF(AND($A7&lt;&gt;"",$A7&lt;&gt;"TOTAL"),IF(AND('[5]PDI_Grupo edad'!$BC5&lt;&gt;"",'[5]PDI_Grupo edad'!$BC5&lt;&gt;0),'[5]PDI_Grupo edad'!$BC5,""),IF($A7="TOTAL",SUM(INDIRECT("AG4:AG"&amp;ROW()-1)),""))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IF(AND($A7&lt;&gt;"",$A7&lt;&gt;"TOTAL"),IF(AND('[5]PDI_Grupo edad'!$BF5&lt;&gt;"",'[5]PDI_Grupo edad'!$BF5&lt;&gt;0),'[5]PDI_Grupo edad'!$BF5,""),IF($A7="TOTAL",SUM(INDIRECT("AI4:AI"&amp;ROW()-1)),""))</f>
        <v/>
      </c>
      <c r="AJ7" s="6" t="str">
        <f ca="1">IF(AND($A7&lt;&gt;"",$A7&lt;&gt;"TOTAL"),IF(AND('[5]PDI_Grupo edad'!$BH5&lt;&gt;"",'[5]PDI_Grupo edad'!$BH5&lt;&gt;0),'[5]PDI_Grupo edad'!$BH5,""),IF($A7="TOTAL",SUM(INDIRECT("AJ4:AJ"&amp;ROW()-1)),""))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IF(AND($A7&lt;&gt;"",$A7&lt;&gt;"TOTAL"),IF(AND('[5]PDI_Grupo edad'!$BK5&lt;&gt;"",'[5]PDI_Grupo edad'!$BK5&lt;&gt;0),'[5]PDI_Grupo edad'!$BK5,""),IF($A7="TOTAL",SUM(INDIRECT("AL4:AL"&amp;ROW()-1)),""))</f>
        <v/>
      </c>
      <c r="AM7" s="6" t="str">
        <f ca="1">IF(AND($A7&lt;&gt;"",$A7&lt;&gt;"TOTAL"),IF(AND('[5]PDI_Grupo edad'!$BM5&lt;&gt;"",'[5]PDI_Grupo edad'!$BM5&lt;&gt;0),'[5]PDI_Grupo edad'!$BM5,""),IF($A7="TOTAL",SUM(INDIRECT("AM4:AM"&amp;ROW()-1)),""))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IF(AND($A7&lt;&gt;"",$A7&lt;&gt;"TOTAL"),IF(AND('[5]PDI_Grupo edad'!$BP5&lt;&gt;"",'[5]PDI_Grupo edad'!$BP5&lt;&gt;0),'[5]PDI_Grupo edad'!$BP5,""),IF($A7="TOTAL",SUM(INDIRECT("AO4:AO"&amp;ROW()-1)),""))</f>
        <v/>
      </c>
      <c r="AP7" s="6" t="str">
        <f ca="1">IF(AND($A7&lt;&gt;"",$A7&lt;&gt;"TOTAL"),IF(AND('[5]PDI_Grupo edad'!$BR5&lt;&gt;"",'[5]PDI_Grupo edad'!$BR5&lt;&gt;0),'[5]PDI_Grupo edad'!$BR5,""),IF($A7="TOTAL",SUM(INDIRECT("AP4:AP"&amp;ROW()-1)),""))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IF(AND($A7&lt;&gt;"",$A7&lt;&gt;"TOTAL"),IF(AND('[5]PDI_Grupo edad'!$BU5&lt;&gt;"",'[5]PDI_Grupo edad'!$BU5&lt;&gt;0),'[5]PDI_Grupo edad'!$BU5,""),IF($A7="TOTAL",SUM(INDIRECT("AR4:AR"&amp;ROW()-1)),""))</f>
        <v/>
      </c>
      <c r="AS7" s="6" t="str">
        <f ca="1">IF(AND($A7&lt;&gt;"",$A7&lt;&gt;"TOTAL"),IF(AND('[5]PDI_Grupo edad'!$BW5&lt;&gt;"",'[5]PDI_Grupo edad'!$BW5&lt;&gt;0),'[5]PDI_Grupo edad'!$BW5,""),IF($A7="TOTAL",SUM(INDIRECT("AS4:AS"&amp;ROW()-1)),""))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IF(AND($A7&lt;&gt;"",$A7&lt;&gt;"TOTAL"),IF(AND('[5]PDI_Grupo edad'!$BZ5&lt;&gt;"",'[5]PDI_Grupo edad'!$BZ5&lt;&gt;0),'[5]PDI_Grupo edad'!$BZ5,""),IF($A7="TOTAL",SUM(INDIRECT("AU4:AU"&amp;ROW()-1)),""))</f>
        <v/>
      </c>
      <c r="AV7" s="6" t="str">
        <f ca="1">IF(AND($A7&lt;&gt;"",$A7&lt;&gt;"TOTAL"),IF(AND('[5]PDI_Grupo edad'!$CB5&lt;&gt;"",'[5]PDI_Grupo edad'!$CB5&lt;&gt;0),'[5]PDI_Grupo edad'!$CB5,""),IF($A7="TOTAL",SUM(INDIRECT("AV4:AV"&amp;ROW()-1)),""))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IF(AND($A7&lt;&gt;"",$A7&lt;&gt;"TOTAL"),IF(AND('[5]PDI_Grupo edad'!$CE5&lt;&gt;"",'[5]PDI_Grupo edad'!$CE5&lt;&gt;0),'[5]PDI_Grupo edad'!$CE5,""),IF($A7="TOTAL",SUM(INDIRECT("AX4:AX"&amp;ROW()-1)),""))</f>
        <v/>
      </c>
      <c r="AY7" s="6" t="str">
        <f ca="1">IF(AND($A7&lt;&gt;"",$A7&lt;&gt;"TOTAL"),IF(AND('[5]PDI_Grupo edad'!$CG5&lt;&gt;"",'[5]PDI_Grupo edad'!$CG5&lt;&gt;0),'[5]PDI_Grupo edad'!$CG5,""),IF($A7="TOTAL",SUM(INDIRECT("AY4:AY"&amp;ROW()-1)),""))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IF(AND($A7&lt;&gt;"",$A7&lt;&gt;"TOTAL"),IF(AND('[5]PDI_Grupo edad'!$CJ5&lt;&gt;"",'[5]PDI_Grupo edad'!$CJ5&lt;&gt;0),'[5]PDI_Grupo edad'!$CJ5,""),IF($A7="TOTAL",SUM(INDIRECT("BA4:BA"&amp;ROW()-1)),""))</f>
        <v/>
      </c>
      <c r="BB7" s="6" t="str">
        <f ca="1">IF(AND($A7&lt;&gt;"",$A7&lt;&gt;"TOTAL"),IF(AND('[5]PDI_Grupo edad'!$CL5&lt;&gt;"",'[5]PDI_Grupo edad'!$CL5&lt;&gt;0),'[5]PDI_Grupo edad'!$CL5,""),IF($A7="TOTAL",SUM(INDIRECT("BB4:BB"&amp;ROW()-1)),""))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IF(AND($A7&lt;&gt;"",$A7&lt;&gt;"TOTAL"),IF(AND('[5]PDI_Grupo edad'!$CO5&lt;&gt;"",'[5]PDI_Grupo edad'!$CO5&lt;&gt;0),'[5]PDI_Grupo edad'!$CO5,""),IF($A7="TOTAL",SUM(INDIRECT("BD4:BD"&amp;ROW()-1)),""))</f>
        <v/>
      </c>
      <c r="BE7" s="6" t="str">
        <f ca="1">IF(AND($A7&lt;&gt;"",$A7&lt;&gt;"TOTAL"),IF(AND('[5]PDI_Grupo edad'!$CQ5&lt;&gt;"",'[5]PDI_Grupo edad'!$CQ5&lt;&gt;0),'[5]PDI_Grupo edad'!$CQ5,""),IF($A7="TOTAL",SUM(INDIRECT("BE4:BE"&amp;ROW()-1)),""))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IF('[5]PDI_Grupo edad'!$B6&lt;&gt;"",'[5]PDI_Grupo edad'!$B6,IF(AND('[5]PDI_Grupo edad'!$B6="",'[5]PDI_Grupo edad'!$B7="",'[5]PDI_Grupo edad'!$B5=""),"","TOTAL"))</f>
        <v>41-45</v>
      </c>
      <c r="B8" s="6">
        <f ca="1">IF(AND($A8&lt;&gt;"",$A8&lt;&gt;"TOTAL"),IF(AND('[5]PDI_Grupo edad'!$C6&lt;&gt;"",'[5]PDI_Grupo edad'!$C6&lt;&gt;0),'[5]PDI_Grupo edad'!$C6,""),IF($A8="TOTAL",SUM(INDIRECT("B4:B"&amp;ROW()-1)),""))</f>
        <v>28</v>
      </c>
      <c r="C8" s="6">
        <f ca="1">IF(AND($A8&lt;&gt;"",$A8&lt;&gt;"TOTAL"),IF(AND('[5]PDI_Grupo edad'!$E6&lt;&gt;"",'[5]PDI_Grupo edad'!$E6&lt;&gt;0),'[5]PDI_Grupo edad'!$E6,""),IF($A8="TOTAL",SUM(INDIRECT("C4:C"&amp;ROW()-1)),""))</f>
        <v>51</v>
      </c>
      <c r="D8" s="6">
        <f t="shared" ca="1" si="0"/>
        <v>79</v>
      </c>
      <c r="E8" s="6">
        <f ca="1">IF(AND($A8&lt;&gt;"",$A8&lt;&gt;"TOTAL"),IF(AND('[5]PDI_Grupo edad'!$H6&lt;&gt;"",'[5]PDI_Grupo edad'!$H6&lt;&gt;0),'[5]PDI_Grupo edad'!$H6,""),IF($A8="TOTAL",SUM(INDIRECT("E4:E"&amp;ROW()-1)),""))</f>
        <v>25</v>
      </c>
      <c r="F8" s="6">
        <f ca="1">IF(AND($A8&lt;&gt;"",$A8&lt;&gt;"TOTAL"),IF(AND('[5]PDI_Grupo edad'!$J6&lt;&gt;"",'[5]PDI_Grupo edad'!$J6&lt;&gt;0),'[5]PDI_Grupo edad'!$J6,""),IF($A8="TOTAL",SUM(INDIRECT("F4:F"&amp;ROW()-1)),""))</f>
        <v>42</v>
      </c>
      <c r="G8" s="6">
        <f t="shared" ca="1" si="1"/>
        <v>67</v>
      </c>
      <c r="H8" s="6">
        <f ca="1">IF(AND($A8&lt;&gt;"",$A8&lt;&gt;"TOTAL"),IF(AND('[5]PDI_Grupo edad'!$M6&lt;&gt;"",'[5]PDI_Grupo edad'!$M6&lt;&gt;0),'[5]PDI_Grupo edad'!$M6,""),IF($A8="TOTAL",SUM(INDIRECT("H4:H"&amp;ROW()-1)),""))</f>
        <v>21</v>
      </c>
      <c r="I8" s="6">
        <f ca="1">IF(AND($A8&lt;&gt;"",$A8&lt;&gt;"TOTAL"),IF(AND('[5]PDI_Grupo edad'!$O6&lt;&gt;"",'[5]PDI_Grupo edad'!$O6&lt;&gt;0),'[5]PDI_Grupo edad'!$O6,""),IF($A8="TOTAL",SUM(INDIRECT("I4:I"&amp;ROW()-1)),""))</f>
        <v>36</v>
      </c>
      <c r="J8" s="6">
        <f t="shared" ca="1" si="2"/>
        <v>57</v>
      </c>
      <c r="K8" s="6">
        <f ca="1">IF(AND($A8&lt;&gt;"",$A8&lt;&gt;"TOTAL"),IF(AND('[5]PDI_Grupo edad'!$R6&lt;&gt;"",'[5]PDI_Grupo edad'!$R6&lt;&gt;0),'[5]PDI_Grupo edad'!$R6,""),IF($A8="TOTAL",SUM(INDIRECT("K4:K"&amp;ROW()-1)),""))</f>
        <v>23</v>
      </c>
      <c r="L8" s="6">
        <f ca="1">IF(AND($A8&lt;&gt;"",$A8&lt;&gt;"TOTAL"),IF(AND('[5]PDI_Grupo edad'!$T6&lt;&gt;"",'[5]PDI_Grupo edad'!$T6&lt;&gt;0),'[5]PDI_Grupo edad'!$T6,""),IF($A8="TOTAL",SUM(INDIRECT("L4:L"&amp;ROW()-1)),""))</f>
        <v>37</v>
      </c>
      <c r="M8" s="6">
        <f t="shared" ca="1" si="3"/>
        <v>60</v>
      </c>
      <c r="N8" s="6">
        <f ca="1">IF(AND($A8&lt;&gt;"",$A8&lt;&gt;"TOTAL"),IF(AND('[5]PDI_Grupo edad'!$W6&lt;&gt;"",'[5]PDI_Grupo edad'!$W6&lt;&gt;0),'[5]PDI_Grupo edad'!$W6,""),IF($A8="TOTAL",SUM(INDIRECT("N4:N"&amp;ROW()-1)),""))</f>
        <v>27</v>
      </c>
      <c r="O8" s="6">
        <f ca="1">IF(AND($A8&lt;&gt;"",$A8&lt;&gt;"TOTAL"),IF(AND('[5]PDI_Grupo edad'!$Y6&lt;&gt;"",'[5]PDI_Grupo edad'!$Y6&lt;&gt;0),'[5]PDI_Grupo edad'!$Y6,""),IF($A8="TOTAL",SUM(INDIRECT("O4:O"&amp;ROW()-1)),""))</f>
        <v>32</v>
      </c>
      <c r="P8" s="6">
        <f t="shared" ca="1" si="4"/>
        <v>59</v>
      </c>
      <c r="Q8" s="6">
        <f ca="1">IF(AND($A8&lt;&gt;"",$A8&lt;&gt;"TOTAL"),IF(AND('[5]PDI_Grupo edad'!$AB6&lt;&gt;"",'[5]PDI_Grupo edad'!$AB6&lt;&gt;0),'[5]PDI_Grupo edad'!$AB6,""),IF($A8="TOTAL",SUM(INDIRECT("Q4:Q"&amp;ROW()-1)),""))</f>
        <v>33</v>
      </c>
      <c r="R8" s="6">
        <f ca="1">IF(AND($A8&lt;&gt;"",$A8&lt;&gt;"TOTAL"),IF(AND('[5]PDI_Grupo edad'!$AD6&lt;&gt;"",'[5]PDI_Grupo edad'!$AD6&lt;&gt;0),'[5]PDI_Grupo edad'!$AD6,""),IF($A8="TOTAL",SUM(INDIRECT("R4:R"&amp;ROW()-1)),""))</f>
        <v>29</v>
      </c>
      <c r="S8" s="6">
        <f t="shared" ca="1" si="5"/>
        <v>62</v>
      </c>
      <c r="T8" s="6">
        <f ca="1">IF(AND($A8&lt;&gt;"",$A8&lt;&gt;"TOTAL"),IF(AND('[5]PDI_Grupo edad'!$AG6&lt;&gt;"",'[5]PDI_Grupo edad'!$AG6&lt;&gt;0),'[5]PDI_Grupo edad'!$AG6,""),IF($A8="TOTAL",SUM(INDIRECT("T4:T"&amp;ROW()-1)),""))</f>
        <v>36</v>
      </c>
      <c r="U8" s="6">
        <f ca="1">IF(AND($A8&lt;&gt;"",$A8&lt;&gt;"TOTAL"),IF(AND('[5]PDI_Grupo edad'!$AI6&lt;&gt;"",'[5]PDI_Grupo edad'!$AI6&lt;&gt;0),'[5]PDI_Grupo edad'!$AI6,""),IF($A8="TOTAL",SUM(INDIRECT("U4:U"&amp;ROW()-1)),""))</f>
        <v>32</v>
      </c>
      <c r="V8" s="6">
        <f t="shared" ca="1" si="6"/>
        <v>68</v>
      </c>
      <c r="W8" s="6" t="str">
        <f ca="1">IF(AND($A8&lt;&gt;"",$A8&lt;&gt;"TOTAL"),IF(AND('[5]PDI_Grupo edad'!$AL6&lt;&gt;"",'[5]PDI_Grupo edad'!$AL6&lt;&gt;0),'[5]PDI_Grupo edad'!$AL6,""),IF($A8="TOTAL",SUM(INDIRECT("W4:W"&amp;ROW()-1)),""))</f>
        <v/>
      </c>
      <c r="X8" s="6" t="str">
        <f ca="1">IF(AND($A8&lt;&gt;"",$A8&lt;&gt;"TOTAL"),IF(AND('[5]PDI_Grupo edad'!$AN6&lt;&gt;"",'[5]PDI_Grupo edad'!$AN6&lt;&gt;0),'[5]PDI_Grupo edad'!$AN6,""),IF($A8="TOTAL",SUM(INDIRECT("X4:X"&amp;ROW()-1)),""))</f>
        <v/>
      </c>
      <c r="Y8" s="6">
        <f t="shared" ca="1" si="7"/>
        <v>0</v>
      </c>
      <c r="Z8" s="6" t="str">
        <f ca="1">IF(AND($A8&lt;&gt;"",$A8&lt;&gt;"TOTAL"),IF(AND('[5]PDI_Grupo edad'!$AQ6&lt;&gt;"",'[5]PDI_Grupo edad'!$AQ6&lt;&gt;0),'[5]PDI_Grupo edad'!$AQ6,""),IF($A8="TOTAL",SUM(INDIRECT("Z4:Z"&amp;ROW()-1)),""))</f>
        <v/>
      </c>
      <c r="AA8" s="6" t="str">
        <f ca="1">IF(AND($A8&lt;&gt;"",$A8&lt;&gt;"TOTAL"),IF(AND('[5]PDI_Grupo edad'!$AS6&lt;&gt;"",'[5]PDI_Grupo edad'!$AS6&lt;&gt;0),'[5]PDI_Grupo edad'!$AS6,""),IF($A8="TOTAL",SUM(INDIRECT("AA4:AA"&amp;ROW()-1)),""))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IF(AND($A8&lt;&gt;"",$A8&lt;&gt;"TOTAL"),IF(AND('[5]PDI_Grupo edad'!$AV6&lt;&gt;"",'[5]PDI_Grupo edad'!$AV6&lt;&gt;0),'[5]PDI_Grupo edad'!$AV6,""),IF($A8="TOTAL",SUM(INDIRECT("AC4:AC"&amp;ROW()-1)),""))</f>
        <v/>
      </c>
      <c r="AD8" s="6" t="str">
        <f ca="1">IF(AND($A8&lt;&gt;"",$A8&lt;&gt;"TOTAL"),IF(AND('[5]PDI_Grupo edad'!$AX6&lt;&gt;"",'[5]PDI_Grupo edad'!$AX6&lt;&gt;0),'[5]PDI_Grupo edad'!$AX6,""),IF($A8="TOTAL",SUM(INDIRECT("AD4:AD"&amp;ROW()-1)),""))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IF(AND($A8&lt;&gt;"",$A8&lt;&gt;"TOTAL"),IF(AND('[5]PDI_Grupo edad'!$BA6&lt;&gt;"",'[5]PDI_Grupo edad'!$BA6&lt;&gt;0),'[5]PDI_Grupo edad'!$BA6,""),IF($A8="TOTAL",SUM(INDIRECT("AF4:AF"&amp;ROW()-1)),""))</f>
        <v/>
      </c>
      <c r="AG8" s="6" t="str">
        <f ca="1">IF(AND($A8&lt;&gt;"",$A8&lt;&gt;"TOTAL"),IF(AND('[5]PDI_Grupo edad'!$BC6&lt;&gt;"",'[5]PDI_Grupo edad'!$BC6&lt;&gt;0),'[5]PDI_Grupo edad'!$BC6,""),IF($A8="TOTAL",SUM(INDIRECT("AG4:AG"&amp;ROW()-1)),""))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IF(AND($A8&lt;&gt;"",$A8&lt;&gt;"TOTAL"),IF(AND('[5]PDI_Grupo edad'!$BF6&lt;&gt;"",'[5]PDI_Grupo edad'!$BF6&lt;&gt;0),'[5]PDI_Grupo edad'!$BF6,""),IF($A8="TOTAL",SUM(INDIRECT("AI4:AI"&amp;ROW()-1)),""))</f>
        <v/>
      </c>
      <c r="AJ8" s="6" t="str">
        <f ca="1">IF(AND($A8&lt;&gt;"",$A8&lt;&gt;"TOTAL"),IF(AND('[5]PDI_Grupo edad'!$BH6&lt;&gt;"",'[5]PDI_Grupo edad'!$BH6&lt;&gt;0),'[5]PDI_Grupo edad'!$BH6,""),IF($A8="TOTAL",SUM(INDIRECT("AJ4:AJ"&amp;ROW()-1)),""))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IF(AND($A8&lt;&gt;"",$A8&lt;&gt;"TOTAL"),IF(AND('[5]PDI_Grupo edad'!$BK6&lt;&gt;"",'[5]PDI_Grupo edad'!$BK6&lt;&gt;0),'[5]PDI_Grupo edad'!$BK6,""),IF($A8="TOTAL",SUM(INDIRECT("AL4:AL"&amp;ROW()-1)),""))</f>
        <v/>
      </c>
      <c r="AM8" s="6" t="str">
        <f ca="1">IF(AND($A8&lt;&gt;"",$A8&lt;&gt;"TOTAL"),IF(AND('[5]PDI_Grupo edad'!$BM6&lt;&gt;"",'[5]PDI_Grupo edad'!$BM6&lt;&gt;0),'[5]PDI_Grupo edad'!$BM6,""),IF($A8="TOTAL",SUM(INDIRECT("AM4:AM"&amp;ROW()-1)),""))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IF(AND($A8&lt;&gt;"",$A8&lt;&gt;"TOTAL"),IF(AND('[5]PDI_Grupo edad'!$BP6&lt;&gt;"",'[5]PDI_Grupo edad'!$BP6&lt;&gt;0),'[5]PDI_Grupo edad'!$BP6,""),IF($A8="TOTAL",SUM(INDIRECT("AO4:AO"&amp;ROW()-1)),""))</f>
        <v/>
      </c>
      <c r="AP8" s="6" t="str">
        <f ca="1">IF(AND($A8&lt;&gt;"",$A8&lt;&gt;"TOTAL"),IF(AND('[5]PDI_Grupo edad'!$BR6&lt;&gt;"",'[5]PDI_Grupo edad'!$BR6&lt;&gt;0),'[5]PDI_Grupo edad'!$BR6,""),IF($A8="TOTAL",SUM(INDIRECT("AP4:AP"&amp;ROW()-1)),""))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IF(AND($A8&lt;&gt;"",$A8&lt;&gt;"TOTAL"),IF(AND('[5]PDI_Grupo edad'!$BU6&lt;&gt;"",'[5]PDI_Grupo edad'!$BU6&lt;&gt;0),'[5]PDI_Grupo edad'!$BU6,""),IF($A8="TOTAL",SUM(INDIRECT("AR4:AR"&amp;ROW()-1)),""))</f>
        <v/>
      </c>
      <c r="AS8" s="6" t="str">
        <f ca="1">IF(AND($A8&lt;&gt;"",$A8&lt;&gt;"TOTAL"),IF(AND('[5]PDI_Grupo edad'!$BW6&lt;&gt;"",'[5]PDI_Grupo edad'!$BW6&lt;&gt;0),'[5]PDI_Grupo edad'!$BW6,""),IF($A8="TOTAL",SUM(INDIRECT("AS4:AS"&amp;ROW()-1)),""))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IF(AND($A8&lt;&gt;"",$A8&lt;&gt;"TOTAL"),IF(AND('[5]PDI_Grupo edad'!$BZ6&lt;&gt;"",'[5]PDI_Grupo edad'!$BZ6&lt;&gt;0),'[5]PDI_Grupo edad'!$BZ6,""),IF($A8="TOTAL",SUM(INDIRECT("AU4:AU"&amp;ROW()-1)),""))</f>
        <v/>
      </c>
      <c r="AV8" s="6" t="str">
        <f ca="1">IF(AND($A8&lt;&gt;"",$A8&lt;&gt;"TOTAL"),IF(AND('[5]PDI_Grupo edad'!$CB6&lt;&gt;"",'[5]PDI_Grupo edad'!$CB6&lt;&gt;0),'[5]PDI_Grupo edad'!$CB6,""),IF($A8="TOTAL",SUM(INDIRECT("AV4:AV"&amp;ROW()-1)),""))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IF(AND($A8&lt;&gt;"",$A8&lt;&gt;"TOTAL"),IF(AND('[5]PDI_Grupo edad'!$CE6&lt;&gt;"",'[5]PDI_Grupo edad'!$CE6&lt;&gt;0),'[5]PDI_Grupo edad'!$CE6,""),IF($A8="TOTAL",SUM(INDIRECT("AX4:AX"&amp;ROW()-1)),""))</f>
        <v/>
      </c>
      <c r="AY8" s="6" t="str">
        <f ca="1">IF(AND($A8&lt;&gt;"",$A8&lt;&gt;"TOTAL"),IF(AND('[5]PDI_Grupo edad'!$CG6&lt;&gt;"",'[5]PDI_Grupo edad'!$CG6&lt;&gt;0),'[5]PDI_Grupo edad'!$CG6,""),IF($A8="TOTAL",SUM(INDIRECT("AY4:AY"&amp;ROW()-1)),""))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IF(AND($A8&lt;&gt;"",$A8&lt;&gt;"TOTAL"),IF(AND('[5]PDI_Grupo edad'!$CJ6&lt;&gt;"",'[5]PDI_Grupo edad'!$CJ6&lt;&gt;0),'[5]PDI_Grupo edad'!$CJ6,""),IF($A8="TOTAL",SUM(INDIRECT("BA4:BA"&amp;ROW()-1)),""))</f>
        <v/>
      </c>
      <c r="BB8" s="6" t="str">
        <f ca="1">IF(AND($A8&lt;&gt;"",$A8&lt;&gt;"TOTAL"),IF(AND('[5]PDI_Grupo edad'!$CL6&lt;&gt;"",'[5]PDI_Grupo edad'!$CL6&lt;&gt;0),'[5]PDI_Grupo edad'!$CL6,""),IF($A8="TOTAL",SUM(INDIRECT("BB4:BB"&amp;ROW()-1)),""))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IF(AND($A8&lt;&gt;"",$A8&lt;&gt;"TOTAL"),IF(AND('[5]PDI_Grupo edad'!$CO6&lt;&gt;"",'[5]PDI_Grupo edad'!$CO6&lt;&gt;0),'[5]PDI_Grupo edad'!$CO6,""),IF($A8="TOTAL",SUM(INDIRECT("BD4:BD"&amp;ROW()-1)),""))</f>
        <v/>
      </c>
      <c r="BE8" s="6" t="str">
        <f ca="1">IF(AND($A8&lt;&gt;"",$A8&lt;&gt;"TOTAL"),IF(AND('[5]PDI_Grupo edad'!$CQ6&lt;&gt;"",'[5]PDI_Grupo edad'!$CQ6&lt;&gt;0),'[5]PDI_Grupo edad'!$CQ6,""),IF($A8="TOTAL",SUM(INDIRECT("BE4:BE"&amp;ROW()-1)),""))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IF('[5]PDI_Grupo edad'!$B7&lt;&gt;"",'[5]PDI_Grupo edad'!$B7,IF(AND('[5]PDI_Grupo edad'!$B7="",'[5]PDI_Grupo edad'!$B8="",'[5]PDI_Grupo edad'!$B6=""),"","TOTAL"))</f>
        <v>46-50</v>
      </c>
      <c r="B9" s="6">
        <f ca="1">IF(AND($A9&lt;&gt;"",$A9&lt;&gt;"TOTAL"),IF(AND('[5]PDI_Grupo edad'!$C7&lt;&gt;"",'[5]PDI_Grupo edad'!$C7&lt;&gt;0),'[5]PDI_Grupo edad'!$C7,""),IF($A9="TOTAL",SUM(INDIRECT("B4:B"&amp;ROW()-1)),""))</f>
        <v>46</v>
      </c>
      <c r="C9" s="6">
        <f ca="1">IF(AND($A9&lt;&gt;"",$A9&lt;&gt;"TOTAL"),IF(AND('[5]PDI_Grupo edad'!$E7&lt;&gt;"",'[5]PDI_Grupo edad'!$E7&lt;&gt;0),'[5]PDI_Grupo edad'!$E7,""),IF($A9="TOTAL",SUM(INDIRECT("C4:C"&amp;ROW()-1)),""))</f>
        <v>63</v>
      </c>
      <c r="D9" s="6">
        <f t="shared" ca="1" si="0"/>
        <v>109</v>
      </c>
      <c r="E9" s="6">
        <f ca="1">IF(AND($A9&lt;&gt;"",$A9&lt;&gt;"TOTAL"),IF(AND('[5]PDI_Grupo edad'!$H7&lt;&gt;"",'[5]PDI_Grupo edad'!$H7&lt;&gt;0),'[5]PDI_Grupo edad'!$H7,""),IF($A9="TOTAL",SUM(INDIRECT("E4:E"&amp;ROW()-1)),""))</f>
        <v>49</v>
      </c>
      <c r="F9" s="6">
        <f ca="1">IF(AND($A9&lt;&gt;"",$A9&lt;&gt;"TOTAL"),IF(AND('[5]PDI_Grupo edad'!$J7&lt;&gt;"",'[5]PDI_Grupo edad'!$J7&lt;&gt;0),'[5]PDI_Grupo edad'!$J7,""),IF($A9="TOTAL",SUM(INDIRECT("F4:F"&amp;ROW()-1)),""))</f>
        <v>62</v>
      </c>
      <c r="G9" s="6">
        <f t="shared" ca="1" si="1"/>
        <v>111</v>
      </c>
      <c r="H9" s="6">
        <f ca="1">IF(AND($A9&lt;&gt;"",$A9&lt;&gt;"TOTAL"),IF(AND('[5]PDI_Grupo edad'!$M7&lt;&gt;"",'[5]PDI_Grupo edad'!$M7&lt;&gt;0),'[5]PDI_Grupo edad'!$M7,""),IF($A9="TOTAL",SUM(INDIRECT("H4:H"&amp;ROW()-1)),""))</f>
        <v>44</v>
      </c>
      <c r="I9" s="6">
        <f ca="1">IF(AND($A9&lt;&gt;"",$A9&lt;&gt;"TOTAL"),IF(AND('[5]PDI_Grupo edad'!$O7&lt;&gt;"",'[5]PDI_Grupo edad'!$O7&lt;&gt;0),'[5]PDI_Grupo edad'!$O7,""),IF($A9="TOTAL",SUM(INDIRECT("I4:I"&amp;ROW()-1)),""))</f>
        <v>51</v>
      </c>
      <c r="J9" s="6">
        <f t="shared" ca="1" si="2"/>
        <v>95</v>
      </c>
      <c r="K9" s="6">
        <f ca="1">IF(AND($A9&lt;&gt;"",$A9&lt;&gt;"TOTAL"),IF(AND('[5]PDI_Grupo edad'!$R7&lt;&gt;"",'[5]PDI_Grupo edad'!$R7&lt;&gt;0),'[5]PDI_Grupo edad'!$R7,""),IF($A9="TOTAL",SUM(INDIRECT("K4:K"&amp;ROW()-1)),""))</f>
        <v>39</v>
      </c>
      <c r="L9" s="6">
        <f ca="1">IF(AND($A9&lt;&gt;"",$A9&lt;&gt;"TOTAL"),IF(AND('[5]PDI_Grupo edad'!$T7&lt;&gt;"",'[5]PDI_Grupo edad'!$T7&lt;&gt;0),'[5]PDI_Grupo edad'!$T7,""),IF($A9="TOTAL",SUM(INDIRECT("L4:L"&amp;ROW()-1)),""))</f>
        <v>51</v>
      </c>
      <c r="M9" s="6">
        <f t="shared" ca="1" si="3"/>
        <v>90</v>
      </c>
      <c r="N9" s="6">
        <f ca="1">IF(AND($A9&lt;&gt;"",$A9&lt;&gt;"TOTAL"),IF(AND('[5]PDI_Grupo edad'!$W7&lt;&gt;"",'[5]PDI_Grupo edad'!$W7&lt;&gt;0),'[5]PDI_Grupo edad'!$W7,""),IF($A9="TOTAL",SUM(INDIRECT("N4:N"&amp;ROW()-1)),""))</f>
        <v>35</v>
      </c>
      <c r="O9" s="6">
        <f ca="1">IF(AND($A9&lt;&gt;"",$A9&lt;&gt;"TOTAL"),IF(AND('[5]PDI_Grupo edad'!$Y7&lt;&gt;"",'[5]PDI_Grupo edad'!$Y7&lt;&gt;0),'[5]PDI_Grupo edad'!$Y7,""),IF($A9="TOTAL",SUM(INDIRECT("O4:O"&amp;ROW()-1)),""))</f>
        <v>49</v>
      </c>
      <c r="P9" s="6">
        <f t="shared" ca="1" si="4"/>
        <v>84</v>
      </c>
      <c r="Q9" s="6">
        <f ca="1">IF(AND($A9&lt;&gt;"",$A9&lt;&gt;"TOTAL"),IF(AND('[5]PDI_Grupo edad'!$AB7&lt;&gt;"",'[5]PDI_Grupo edad'!$AB7&lt;&gt;0),'[5]PDI_Grupo edad'!$AB7,""),IF($A9="TOTAL",SUM(INDIRECT("Q4:Q"&amp;ROW()-1)),""))</f>
        <v>29</v>
      </c>
      <c r="R9" s="6">
        <f ca="1">IF(AND($A9&lt;&gt;"",$A9&lt;&gt;"TOTAL"),IF(AND('[5]PDI_Grupo edad'!$AD7&lt;&gt;"",'[5]PDI_Grupo edad'!$AD7&lt;&gt;0),'[5]PDI_Grupo edad'!$AD7,""),IF($A9="TOTAL",SUM(INDIRECT("R4:R"&amp;ROW()-1)),""))</f>
        <v>45</v>
      </c>
      <c r="S9" s="6">
        <f t="shared" ca="1" si="5"/>
        <v>74</v>
      </c>
      <c r="T9" s="6">
        <f ca="1">IF(AND($A9&lt;&gt;"",$A9&lt;&gt;"TOTAL"),IF(AND('[5]PDI_Grupo edad'!$AG7&lt;&gt;"",'[5]PDI_Grupo edad'!$AG7&lt;&gt;0),'[5]PDI_Grupo edad'!$AG7,""),IF($A9="TOTAL",SUM(INDIRECT("T4:T"&amp;ROW()-1)),""))</f>
        <v>26</v>
      </c>
      <c r="U9" s="6">
        <f ca="1">IF(AND($A9&lt;&gt;"",$A9&lt;&gt;"TOTAL"),IF(AND('[5]PDI_Grupo edad'!$AI7&lt;&gt;"",'[5]PDI_Grupo edad'!$AI7&lt;&gt;0),'[5]PDI_Grupo edad'!$AI7,""),IF($A9="TOTAL",SUM(INDIRECT("U4:U"&amp;ROW()-1)),""))</f>
        <v>43</v>
      </c>
      <c r="V9" s="6">
        <f t="shared" ca="1" si="6"/>
        <v>69</v>
      </c>
      <c r="W9" s="6" t="str">
        <f ca="1">IF(AND($A9&lt;&gt;"",$A9&lt;&gt;"TOTAL"),IF(AND('[5]PDI_Grupo edad'!$AL7&lt;&gt;"",'[5]PDI_Grupo edad'!$AL7&lt;&gt;0),'[5]PDI_Grupo edad'!$AL7,""),IF($A9="TOTAL",SUM(INDIRECT("W4:W"&amp;ROW()-1)),""))</f>
        <v/>
      </c>
      <c r="X9" s="6" t="str">
        <f ca="1">IF(AND($A9&lt;&gt;"",$A9&lt;&gt;"TOTAL"),IF(AND('[5]PDI_Grupo edad'!$AN7&lt;&gt;"",'[5]PDI_Grupo edad'!$AN7&lt;&gt;0),'[5]PDI_Grupo edad'!$AN7,""),IF($A9="TOTAL",SUM(INDIRECT("X4:X"&amp;ROW()-1)),""))</f>
        <v/>
      </c>
      <c r="Y9" s="6">
        <f t="shared" ca="1" si="7"/>
        <v>0</v>
      </c>
      <c r="Z9" s="6" t="str">
        <f ca="1">IF(AND($A9&lt;&gt;"",$A9&lt;&gt;"TOTAL"),IF(AND('[5]PDI_Grupo edad'!$AQ7&lt;&gt;"",'[5]PDI_Grupo edad'!$AQ7&lt;&gt;0),'[5]PDI_Grupo edad'!$AQ7,""),IF($A9="TOTAL",SUM(INDIRECT("Z4:Z"&amp;ROW()-1)),""))</f>
        <v/>
      </c>
      <c r="AA9" s="6" t="str">
        <f ca="1">IF(AND($A9&lt;&gt;"",$A9&lt;&gt;"TOTAL"),IF(AND('[5]PDI_Grupo edad'!$AS7&lt;&gt;"",'[5]PDI_Grupo edad'!$AS7&lt;&gt;0),'[5]PDI_Grupo edad'!$AS7,""),IF($A9="TOTAL",SUM(INDIRECT("AA4:AA"&amp;ROW()-1)),""))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IF(AND($A9&lt;&gt;"",$A9&lt;&gt;"TOTAL"),IF(AND('[5]PDI_Grupo edad'!$AV7&lt;&gt;"",'[5]PDI_Grupo edad'!$AV7&lt;&gt;0),'[5]PDI_Grupo edad'!$AV7,""),IF($A9="TOTAL",SUM(INDIRECT("AC4:AC"&amp;ROW()-1)),""))</f>
        <v/>
      </c>
      <c r="AD9" s="6" t="str">
        <f ca="1">IF(AND($A9&lt;&gt;"",$A9&lt;&gt;"TOTAL"),IF(AND('[5]PDI_Grupo edad'!$AX7&lt;&gt;"",'[5]PDI_Grupo edad'!$AX7&lt;&gt;0),'[5]PDI_Grupo edad'!$AX7,""),IF($A9="TOTAL",SUM(INDIRECT("AD4:AD"&amp;ROW()-1)),""))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IF(AND($A9&lt;&gt;"",$A9&lt;&gt;"TOTAL"),IF(AND('[5]PDI_Grupo edad'!$BA7&lt;&gt;"",'[5]PDI_Grupo edad'!$BA7&lt;&gt;0),'[5]PDI_Grupo edad'!$BA7,""),IF($A9="TOTAL",SUM(INDIRECT("AF4:AF"&amp;ROW()-1)),""))</f>
        <v/>
      </c>
      <c r="AG9" s="6" t="str">
        <f ca="1">IF(AND($A9&lt;&gt;"",$A9&lt;&gt;"TOTAL"),IF(AND('[5]PDI_Grupo edad'!$BC7&lt;&gt;"",'[5]PDI_Grupo edad'!$BC7&lt;&gt;0),'[5]PDI_Grupo edad'!$BC7,""),IF($A9="TOTAL",SUM(INDIRECT("AG4:AG"&amp;ROW()-1)),""))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IF(AND($A9&lt;&gt;"",$A9&lt;&gt;"TOTAL"),IF(AND('[5]PDI_Grupo edad'!$BF7&lt;&gt;"",'[5]PDI_Grupo edad'!$BF7&lt;&gt;0),'[5]PDI_Grupo edad'!$BF7,""),IF($A9="TOTAL",SUM(INDIRECT("AI4:AI"&amp;ROW()-1)),""))</f>
        <v/>
      </c>
      <c r="AJ9" s="6" t="str">
        <f ca="1">IF(AND($A9&lt;&gt;"",$A9&lt;&gt;"TOTAL"),IF(AND('[5]PDI_Grupo edad'!$BH7&lt;&gt;"",'[5]PDI_Grupo edad'!$BH7&lt;&gt;0),'[5]PDI_Grupo edad'!$BH7,""),IF($A9="TOTAL",SUM(INDIRECT("AJ4:AJ"&amp;ROW()-1)),""))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IF(AND($A9&lt;&gt;"",$A9&lt;&gt;"TOTAL"),IF(AND('[5]PDI_Grupo edad'!$BK7&lt;&gt;"",'[5]PDI_Grupo edad'!$BK7&lt;&gt;0),'[5]PDI_Grupo edad'!$BK7,""),IF($A9="TOTAL",SUM(INDIRECT("AL4:AL"&amp;ROW()-1)),""))</f>
        <v/>
      </c>
      <c r="AM9" s="6" t="str">
        <f ca="1">IF(AND($A9&lt;&gt;"",$A9&lt;&gt;"TOTAL"),IF(AND('[5]PDI_Grupo edad'!$BM7&lt;&gt;"",'[5]PDI_Grupo edad'!$BM7&lt;&gt;0),'[5]PDI_Grupo edad'!$BM7,""),IF($A9="TOTAL",SUM(INDIRECT("AM4:AM"&amp;ROW()-1)),""))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IF(AND($A9&lt;&gt;"",$A9&lt;&gt;"TOTAL"),IF(AND('[5]PDI_Grupo edad'!$BP7&lt;&gt;"",'[5]PDI_Grupo edad'!$BP7&lt;&gt;0),'[5]PDI_Grupo edad'!$BP7,""),IF($A9="TOTAL",SUM(INDIRECT("AO4:AO"&amp;ROW()-1)),""))</f>
        <v/>
      </c>
      <c r="AP9" s="6" t="str">
        <f ca="1">IF(AND($A9&lt;&gt;"",$A9&lt;&gt;"TOTAL"),IF(AND('[5]PDI_Grupo edad'!$BR7&lt;&gt;"",'[5]PDI_Grupo edad'!$BR7&lt;&gt;0),'[5]PDI_Grupo edad'!$BR7,""),IF($A9="TOTAL",SUM(INDIRECT("AP4:AP"&amp;ROW()-1)),""))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IF(AND($A9&lt;&gt;"",$A9&lt;&gt;"TOTAL"),IF(AND('[5]PDI_Grupo edad'!$BU7&lt;&gt;"",'[5]PDI_Grupo edad'!$BU7&lt;&gt;0),'[5]PDI_Grupo edad'!$BU7,""),IF($A9="TOTAL",SUM(INDIRECT("AR4:AR"&amp;ROW()-1)),""))</f>
        <v/>
      </c>
      <c r="AS9" s="6" t="str">
        <f ca="1">IF(AND($A9&lt;&gt;"",$A9&lt;&gt;"TOTAL"),IF(AND('[5]PDI_Grupo edad'!$BW7&lt;&gt;"",'[5]PDI_Grupo edad'!$BW7&lt;&gt;0),'[5]PDI_Grupo edad'!$BW7,""),IF($A9="TOTAL",SUM(INDIRECT("AS4:AS"&amp;ROW()-1)),""))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IF(AND($A9&lt;&gt;"",$A9&lt;&gt;"TOTAL"),IF(AND('[5]PDI_Grupo edad'!$BZ7&lt;&gt;"",'[5]PDI_Grupo edad'!$BZ7&lt;&gt;0),'[5]PDI_Grupo edad'!$BZ7,""),IF($A9="TOTAL",SUM(INDIRECT("AU4:AU"&amp;ROW()-1)),""))</f>
        <v/>
      </c>
      <c r="AV9" s="6" t="str">
        <f ca="1">IF(AND($A9&lt;&gt;"",$A9&lt;&gt;"TOTAL"),IF(AND('[5]PDI_Grupo edad'!$CB7&lt;&gt;"",'[5]PDI_Grupo edad'!$CB7&lt;&gt;0),'[5]PDI_Grupo edad'!$CB7,""),IF($A9="TOTAL",SUM(INDIRECT("AV4:AV"&amp;ROW()-1)),""))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IF(AND($A9&lt;&gt;"",$A9&lt;&gt;"TOTAL"),IF(AND('[5]PDI_Grupo edad'!$CE7&lt;&gt;"",'[5]PDI_Grupo edad'!$CE7&lt;&gt;0),'[5]PDI_Grupo edad'!$CE7,""),IF($A9="TOTAL",SUM(INDIRECT("AX4:AX"&amp;ROW()-1)),""))</f>
        <v/>
      </c>
      <c r="AY9" s="6" t="str">
        <f ca="1">IF(AND($A9&lt;&gt;"",$A9&lt;&gt;"TOTAL"),IF(AND('[5]PDI_Grupo edad'!$CG7&lt;&gt;"",'[5]PDI_Grupo edad'!$CG7&lt;&gt;0),'[5]PDI_Grupo edad'!$CG7,""),IF($A9="TOTAL",SUM(INDIRECT("AY4:AY"&amp;ROW()-1)),""))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IF(AND($A9&lt;&gt;"",$A9&lt;&gt;"TOTAL"),IF(AND('[5]PDI_Grupo edad'!$CJ7&lt;&gt;"",'[5]PDI_Grupo edad'!$CJ7&lt;&gt;0),'[5]PDI_Grupo edad'!$CJ7,""),IF($A9="TOTAL",SUM(INDIRECT("BA4:BA"&amp;ROW()-1)),""))</f>
        <v/>
      </c>
      <c r="BB9" s="6" t="str">
        <f ca="1">IF(AND($A9&lt;&gt;"",$A9&lt;&gt;"TOTAL"),IF(AND('[5]PDI_Grupo edad'!$CL7&lt;&gt;"",'[5]PDI_Grupo edad'!$CL7&lt;&gt;0),'[5]PDI_Grupo edad'!$CL7,""),IF($A9="TOTAL",SUM(INDIRECT("BB4:BB"&amp;ROW()-1)),""))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IF(AND($A9&lt;&gt;"",$A9&lt;&gt;"TOTAL"),IF(AND('[5]PDI_Grupo edad'!$CO7&lt;&gt;"",'[5]PDI_Grupo edad'!$CO7&lt;&gt;0),'[5]PDI_Grupo edad'!$CO7,""),IF($A9="TOTAL",SUM(INDIRECT("BD4:BD"&amp;ROW()-1)),""))</f>
        <v/>
      </c>
      <c r="BE9" s="6" t="str">
        <f ca="1">IF(AND($A9&lt;&gt;"",$A9&lt;&gt;"TOTAL"),IF(AND('[5]PDI_Grupo edad'!$CQ7&lt;&gt;"",'[5]PDI_Grupo edad'!$CQ7&lt;&gt;0),'[5]PDI_Grupo edad'!$CQ7,""),IF($A9="TOTAL",SUM(INDIRECT("BE4:BE"&amp;ROW()-1)),""))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IF('[5]PDI_Grupo edad'!$B8&lt;&gt;"",'[5]PDI_Grupo edad'!$B8,IF(AND('[5]PDI_Grupo edad'!$B8="",'[5]PDI_Grupo edad'!$B9="",'[5]PDI_Grupo edad'!$B7=""),"","TOTAL"))</f>
        <v>51-55</v>
      </c>
      <c r="B10" s="6">
        <f ca="1">IF(AND($A10&lt;&gt;"",$A10&lt;&gt;"TOTAL"),IF(AND('[5]PDI_Grupo edad'!$C8&lt;&gt;"",'[5]PDI_Grupo edad'!$C8&lt;&gt;0),'[5]PDI_Grupo edad'!$C8,""),IF($A10="TOTAL",SUM(INDIRECT("B4:B"&amp;ROW()-1)),""))</f>
        <v>28</v>
      </c>
      <c r="C10" s="6">
        <f ca="1">IF(AND($A10&lt;&gt;"",$A10&lt;&gt;"TOTAL"),IF(AND('[5]PDI_Grupo edad'!$E8&lt;&gt;"",'[5]PDI_Grupo edad'!$E8&lt;&gt;0),'[5]PDI_Grupo edad'!$E8,""),IF($A10="TOTAL",SUM(INDIRECT("C4:C"&amp;ROW()-1)),""))</f>
        <v>45</v>
      </c>
      <c r="D10" s="6">
        <f t="shared" ca="1" si="0"/>
        <v>73</v>
      </c>
      <c r="E10" s="6">
        <f ca="1">IF(AND($A10&lt;&gt;"",$A10&lt;&gt;"TOTAL"),IF(AND('[5]PDI_Grupo edad'!$H8&lt;&gt;"",'[5]PDI_Grupo edad'!$H8&lt;&gt;0),'[5]PDI_Grupo edad'!$H8,""),IF($A10="TOTAL",SUM(INDIRECT("E4:E"&amp;ROW()-1)),""))</f>
        <v>30</v>
      </c>
      <c r="F10" s="6">
        <f ca="1">IF(AND($A10&lt;&gt;"",$A10&lt;&gt;"TOTAL"),IF(AND('[5]PDI_Grupo edad'!$J8&lt;&gt;"",'[5]PDI_Grupo edad'!$J8&lt;&gt;0),'[5]PDI_Grupo edad'!$J8,""),IF($A10="TOTAL",SUM(INDIRECT("F4:F"&amp;ROW()-1)),""))</f>
        <v>49</v>
      </c>
      <c r="G10" s="6">
        <f t="shared" ca="1" si="1"/>
        <v>79</v>
      </c>
      <c r="H10" s="6">
        <f ca="1">IF(AND($A10&lt;&gt;"",$A10&lt;&gt;"TOTAL"),IF(AND('[5]PDI_Grupo edad'!$M8&lt;&gt;"",'[5]PDI_Grupo edad'!$M8&lt;&gt;0),'[5]PDI_Grupo edad'!$M8,""),IF($A10="TOTAL",SUM(INDIRECT("H4:H"&amp;ROW()-1)),""))</f>
        <v>30</v>
      </c>
      <c r="I10" s="6">
        <f ca="1">IF(AND($A10&lt;&gt;"",$A10&lt;&gt;"TOTAL"),IF(AND('[5]PDI_Grupo edad'!$O8&lt;&gt;"",'[5]PDI_Grupo edad'!$O8&lt;&gt;0),'[5]PDI_Grupo edad'!$O8,""),IF($A10="TOTAL",SUM(INDIRECT("I4:I"&amp;ROW()-1)),""))</f>
        <v>44</v>
      </c>
      <c r="J10" s="6">
        <f t="shared" ca="1" si="2"/>
        <v>74</v>
      </c>
      <c r="K10" s="6">
        <f ca="1">IF(AND($A10&lt;&gt;"",$A10&lt;&gt;"TOTAL"),IF(AND('[5]PDI_Grupo edad'!$R8&lt;&gt;"",'[5]PDI_Grupo edad'!$R8&lt;&gt;0),'[5]PDI_Grupo edad'!$R8,""),IF($A10="TOTAL",SUM(INDIRECT("K4:K"&amp;ROW()-1)),""))</f>
        <v>37</v>
      </c>
      <c r="L10" s="6">
        <f ca="1">IF(AND($A10&lt;&gt;"",$A10&lt;&gt;"TOTAL"),IF(AND('[5]PDI_Grupo edad'!$T8&lt;&gt;"",'[5]PDI_Grupo edad'!$T8&lt;&gt;0),'[5]PDI_Grupo edad'!$T8,""),IF($A10="TOTAL",SUM(INDIRECT("L4:L"&amp;ROW()-1)),""))</f>
        <v>46</v>
      </c>
      <c r="M10" s="6">
        <f t="shared" ca="1" si="3"/>
        <v>83</v>
      </c>
      <c r="N10" s="6">
        <f ca="1">IF(AND($A10&lt;&gt;"",$A10&lt;&gt;"TOTAL"),IF(AND('[5]PDI_Grupo edad'!$W8&lt;&gt;"",'[5]PDI_Grupo edad'!$W8&lt;&gt;0),'[5]PDI_Grupo edad'!$W8,""),IF($A10="TOTAL",SUM(INDIRECT("N4:N"&amp;ROW()-1)),""))</f>
        <v>36</v>
      </c>
      <c r="O10" s="6">
        <f ca="1">IF(AND($A10&lt;&gt;"",$A10&lt;&gt;"TOTAL"),IF(AND('[5]PDI_Grupo edad'!$Y8&lt;&gt;"",'[5]PDI_Grupo edad'!$Y8&lt;&gt;0),'[5]PDI_Grupo edad'!$Y8,""),IF($A10="TOTAL",SUM(INDIRECT("O4:O"&amp;ROW()-1)),""))</f>
        <v>52</v>
      </c>
      <c r="P10" s="6">
        <f t="shared" ca="1" si="4"/>
        <v>88</v>
      </c>
      <c r="Q10" s="6">
        <f ca="1">IF(AND($A10&lt;&gt;"",$A10&lt;&gt;"TOTAL"),IF(AND('[5]PDI_Grupo edad'!$AB8&lt;&gt;"",'[5]PDI_Grupo edad'!$AB8&lt;&gt;0),'[5]PDI_Grupo edad'!$AB8,""),IF($A10="TOTAL",SUM(INDIRECT("Q4:Q"&amp;ROW()-1)),""))</f>
        <v>47</v>
      </c>
      <c r="R10" s="6">
        <f ca="1">IF(AND($A10&lt;&gt;"",$A10&lt;&gt;"TOTAL"),IF(AND('[5]PDI_Grupo edad'!$AD8&lt;&gt;"",'[5]PDI_Grupo edad'!$AD8&lt;&gt;0),'[5]PDI_Grupo edad'!$AD8,""),IF($A10="TOTAL",SUM(INDIRECT("R4:R"&amp;ROW()-1)),""))</f>
        <v>56</v>
      </c>
      <c r="S10" s="6">
        <f t="shared" ca="1" si="5"/>
        <v>103</v>
      </c>
      <c r="T10" s="6">
        <f ca="1">IF(AND($A10&lt;&gt;"",$A10&lt;&gt;"TOTAL"),IF(AND('[5]PDI_Grupo edad'!$AG8&lt;&gt;"",'[5]PDI_Grupo edad'!$AG8&lt;&gt;0),'[5]PDI_Grupo edad'!$AG8,""),IF($A10="TOTAL",SUM(INDIRECT("T4:T"&amp;ROW()-1)),""))</f>
        <v>50</v>
      </c>
      <c r="U10" s="6">
        <f ca="1">IF(AND($A10&lt;&gt;"",$A10&lt;&gt;"TOTAL"),IF(AND('[5]PDI_Grupo edad'!$AI8&lt;&gt;"",'[5]PDI_Grupo edad'!$AI8&lt;&gt;0),'[5]PDI_Grupo edad'!$AI8,""),IF($A10="TOTAL",SUM(INDIRECT("U4:U"&amp;ROW()-1)),""))</f>
        <v>55</v>
      </c>
      <c r="V10" s="6">
        <f t="shared" ca="1" si="6"/>
        <v>105</v>
      </c>
      <c r="W10" s="6" t="str">
        <f ca="1">IF(AND($A10&lt;&gt;"",$A10&lt;&gt;"TOTAL"),IF(AND('[5]PDI_Grupo edad'!$AL8&lt;&gt;"",'[5]PDI_Grupo edad'!$AL8&lt;&gt;0),'[5]PDI_Grupo edad'!$AL8,""),IF($A10="TOTAL",SUM(INDIRECT("W4:W"&amp;ROW()-1)),""))</f>
        <v/>
      </c>
      <c r="X10" s="6" t="str">
        <f ca="1">IF(AND($A10&lt;&gt;"",$A10&lt;&gt;"TOTAL"),IF(AND('[5]PDI_Grupo edad'!$AN8&lt;&gt;"",'[5]PDI_Grupo edad'!$AN8&lt;&gt;0),'[5]PDI_Grupo edad'!$AN8,""),IF($A10="TOTAL",SUM(INDIRECT("X4:X"&amp;ROW()-1)),""))</f>
        <v/>
      </c>
      <c r="Y10" s="6">
        <f t="shared" ca="1" si="7"/>
        <v>0</v>
      </c>
      <c r="Z10" s="6" t="str">
        <f ca="1">IF(AND($A10&lt;&gt;"",$A10&lt;&gt;"TOTAL"),IF(AND('[5]PDI_Grupo edad'!$AQ8&lt;&gt;"",'[5]PDI_Grupo edad'!$AQ8&lt;&gt;0),'[5]PDI_Grupo edad'!$AQ8,""),IF($A10="TOTAL",SUM(INDIRECT("Z4:Z"&amp;ROW()-1)),""))</f>
        <v/>
      </c>
      <c r="AA10" s="6" t="str">
        <f ca="1">IF(AND($A10&lt;&gt;"",$A10&lt;&gt;"TOTAL"),IF(AND('[5]PDI_Grupo edad'!$AS8&lt;&gt;"",'[5]PDI_Grupo edad'!$AS8&lt;&gt;0),'[5]PDI_Grupo edad'!$AS8,""),IF($A10="TOTAL",SUM(INDIRECT("AA4:AA"&amp;ROW()-1)),""))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IF(AND($A10&lt;&gt;"",$A10&lt;&gt;"TOTAL"),IF(AND('[5]PDI_Grupo edad'!$AV8&lt;&gt;"",'[5]PDI_Grupo edad'!$AV8&lt;&gt;0),'[5]PDI_Grupo edad'!$AV8,""),IF($A10="TOTAL",SUM(INDIRECT("AC4:AC"&amp;ROW()-1)),""))</f>
        <v/>
      </c>
      <c r="AD10" s="6" t="str">
        <f ca="1">IF(AND($A10&lt;&gt;"",$A10&lt;&gt;"TOTAL"),IF(AND('[5]PDI_Grupo edad'!$AX8&lt;&gt;"",'[5]PDI_Grupo edad'!$AX8&lt;&gt;0),'[5]PDI_Grupo edad'!$AX8,""),IF($A10="TOTAL",SUM(INDIRECT("AD4:AD"&amp;ROW()-1)),""))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IF(AND($A10&lt;&gt;"",$A10&lt;&gt;"TOTAL"),IF(AND('[5]PDI_Grupo edad'!$BA8&lt;&gt;"",'[5]PDI_Grupo edad'!$BA8&lt;&gt;0),'[5]PDI_Grupo edad'!$BA8,""),IF($A10="TOTAL",SUM(INDIRECT("AF4:AF"&amp;ROW()-1)),""))</f>
        <v/>
      </c>
      <c r="AG10" s="6" t="str">
        <f ca="1">IF(AND($A10&lt;&gt;"",$A10&lt;&gt;"TOTAL"),IF(AND('[5]PDI_Grupo edad'!$BC8&lt;&gt;"",'[5]PDI_Grupo edad'!$BC8&lt;&gt;0),'[5]PDI_Grupo edad'!$BC8,""),IF($A10="TOTAL",SUM(INDIRECT("AG4:AG"&amp;ROW()-1)),""))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IF(AND($A10&lt;&gt;"",$A10&lt;&gt;"TOTAL"),IF(AND('[5]PDI_Grupo edad'!$BF8&lt;&gt;"",'[5]PDI_Grupo edad'!$BF8&lt;&gt;0),'[5]PDI_Grupo edad'!$BF8,""),IF($A10="TOTAL",SUM(INDIRECT("AI4:AI"&amp;ROW()-1)),""))</f>
        <v/>
      </c>
      <c r="AJ10" s="6" t="str">
        <f ca="1">IF(AND($A10&lt;&gt;"",$A10&lt;&gt;"TOTAL"),IF(AND('[5]PDI_Grupo edad'!$BH8&lt;&gt;"",'[5]PDI_Grupo edad'!$BH8&lt;&gt;0),'[5]PDI_Grupo edad'!$BH8,""),IF($A10="TOTAL",SUM(INDIRECT("AJ4:AJ"&amp;ROW()-1)),""))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IF(AND($A10&lt;&gt;"",$A10&lt;&gt;"TOTAL"),IF(AND('[5]PDI_Grupo edad'!$BK8&lt;&gt;"",'[5]PDI_Grupo edad'!$BK8&lt;&gt;0),'[5]PDI_Grupo edad'!$BK8,""),IF($A10="TOTAL",SUM(INDIRECT("AL4:AL"&amp;ROW()-1)),""))</f>
        <v/>
      </c>
      <c r="AM10" s="6" t="str">
        <f ca="1">IF(AND($A10&lt;&gt;"",$A10&lt;&gt;"TOTAL"),IF(AND('[5]PDI_Grupo edad'!$BM8&lt;&gt;"",'[5]PDI_Grupo edad'!$BM8&lt;&gt;0),'[5]PDI_Grupo edad'!$BM8,""),IF($A10="TOTAL",SUM(INDIRECT("AM4:AM"&amp;ROW()-1)),""))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IF(AND($A10&lt;&gt;"",$A10&lt;&gt;"TOTAL"),IF(AND('[5]PDI_Grupo edad'!$BP8&lt;&gt;"",'[5]PDI_Grupo edad'!$BP8&lt;&gt;0),'[5]PDI_Grupo edad'!$BP8,""),IF($A10="TOTAL",SUM(INDIRECT("AO4:AO"&amp;ROW()-1)),""))</f>
        <v/>
      </c>
      <c r="AP10" s="6" t="str">
        <f ca="1">IF(AND($A10&lt;&gt;"",$A10&lt;&gt;"TOTAL"),IF(AND('[5]PDI_Grupo edad'!$BR8&lt;&gt;"",'[5]PDI_Grupo edad'!$BR8&lt;&gt;0),'[5]PDI_Grupo edad'!$BR8,""),IF($A10="TOTAL",SUM(INDIRECT("AP4:AP"&amp;ROW()-1)),""))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IF(AND($A10&lt;&gt;"",$A10&lt;&gt;"TOTAL"),IF(AND('[5]PDI_Grupo edad'!$BU8&lt;&gt;"",'[5]PDI_Grupo edad'!$BU8&lt;&gt;0),'[5]PDI_Grupo edad'!$BU8,""),IF($A10="TOTAL",SUM(INDIRECT("AR4:AR"&amp;ROW()-1)),""))</f>
        <v/>
      </c>
      <c r="AS10" s="6" t="str">
        <f ca="1">IF(AND($A10&lt;&gt;"",$A10&lt;&gt;"TOTAL"),IF(AND('[5]PDI_Grupo edad'!$BW8&lt;&gt;"",'[5]PDI_Grupo edad'!$BW8&lt;&gt;0),'[5]PDI_Grupo edad'!$BW8,""),IF($A10="TOTAL",SUM(INDIRECT("AS4:AS"&amp;ROW()-1)),""))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IF(AND($A10&lt;&gt;"",$A10&lt;&gt;"TOTAL"),IF(AND('[5]PDI_Grupo edad'!$BZ8&lt;&gt;"",'[5]PDI_Grupo edad'!$BZ8&lt;&gt;0),'[5]PDI_Grupo edad'!$BZ8,""),IF($A10="TOTAL",SUM(INDIRECT("AU4:AU"&amp;ROW()-1)),""))</f>
        <v/>
      </c>
      <c r="AV10" s="6" t="str">
        <f ca="1">IF(AND($A10&lt;&gt;"",$A10&lt;&gt;"TOTAL"),IF(AND('[5]PDI_Grupo edad'!$CB8&lt;&gt;"",'[5]PDI_Grupo edad'!$CB8&lt;&gt;0),'[5]PDI_Grupo edad'!$CB8,""),IF($A10="TOTAL",SUM(INDIRECT("AV4:AV"&amp;ROW()-1)),""))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IF(AND($A10&lt;&gt;"",$A10&lt;&gt;"TOTAL"),IF(AND('[5]PDI_Grupo edad'!$CE8&lt;&gt;"",'[5]PDI_Grupo edad'!$CE8&lt;&gt;0),'[5]PDI_Grupo edad'!$CE8,""),IF($A10="TOTAL",SUM(INDIRECT("AX4:AX"&amp;ROW()-1)),""))</f>
        <v/>
      </c>
      <c r="AY10" s="6" t="str">
        <f ca="1">IF(AND($A10&lt;&gt;"",$A10&lt;&gt;"TOTAL"),IF(AND('[5]PDI_Grupo edad'!$CG8&lt;&gt;"",'[5]PDI_Grupo edad'!$CG8&lt;&gt;0),'[5]PDI_Grupo edad'!$CG8,""),IF($A10="TOTAL",SUM(INDIRECT("AY4:AY"&amp;ROW()-1)),""))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IF(AND($A10&lt;&gt;"",$A10&lt;&gt;"TOTAL"),IF(AND('[5]PDI_Grupo edad'!$CJ8&lt;&gt;"",'[5]PDI_Grupo edad'!$CJ8&lt;&gt;0),'[5]PDI_Grupo edad'!$CJ8,""),IF($A10="TOTAL",SUM(INDIRECT("BA4:BA"&amp;ROW()-1)),""))</f>
        <v/>
      </c>
      <c r="BB10" s="6" t="str">
        <f ca="1">IF(AND($A10&lt;&gt;"",$A10&lt;&gt;"TOTAL"),IF(AND('[5]PDI_Grupo edad'!$CL8&lt;&gt;"",'[5]PDI_Grupo edad'!$CL8&lt;&gt;0),'[5]PDI_Grupo edad'!$CL8,""),IF($A10="TOTAL",SUM(INDIRECT("BB4:BB"&amp;ROW()-1)),""))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IF(AND($A10&lt;&gt;"",$A10&lt;&gt;"TOTAL"),IF(AND('[5]PDI_Grupo edad'!$CO8&lt;&gt;"",'[5]PDI_Grupo edad'!$CO8&lt;&gt;0),'[5]PDI_Grupo edad'!$CO8,""),IF($A10="TOTAL",SUM(INDIRECT("BD4:BD"&amp;ROW()-1)),""))</f>
        <v/>
      </c>
      <c r="BE10" s="6" t="str">
        <f ca="1">IF(AND($A10&lt;&gt;"",$A10&lt;&gt;"TOTAL"),IF(AND('[5]PDI_Grupo edad'!$CQ8&lt;&gt;"",'[5]PDI_Grupo edad'!$CQ8&lt;&gt;0),'[5]PDI_Grupo edad'!$CQ8,""),IF($A10="TOTAL",SUM(INDIRECT("BE4:BE"&amp;ROW()-1)),""))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IF('[5]PDI_Grupo edad'!$B9&lt;&gt;"",'[5]PDI_Grupo edad'!$B9,IF(AND('[5]PDI_Grupo edad'!$B9="",'[5]PDI_Grupo edad'!$B10="",'[5]PDI_Grupo edad'!$B8=""),"","TOTAL"))</f>
        <v>56-60</v>
      </c>
      <c r="B11" s="6">
        <f ca="1">IF(AND($A11&lt;&gt;"",$A11&lt;&gt;"TOTAL"),IF(AND('[5]PDI_Grupo edad'!$C9&lt;&gt;"",'[5]PDI_Grupo edad'!$C9&lt;&gt;0),'[5]PDI_Grupo edad'!$C9,""),IF($A11="TOTAL",SUM(INDIRECT("B4:B"&amp;ROW()-1)),""))</f>
        <v>12</v>
      </c>
      <c r="C11" s="6">
        <f ca="1">IF(AND($A11&lt;&gt;"",$A11&lt;&gt;"TOTAL"),IF(AND('[5]PDI_Grupo edad'!$E9&lt;&gt;"",'[5]PDI_Grupo edad'!$E9&lt;&gt;0),'[5]PDI_Grupo edad'!$E9,""),IF($A11="TOTAL",SUM(INDIRECT("C4:C"&amp;ROW()-1)),""))</f>
        <v>27</v>
      </c>
      <c r="D11" s="6">
        <f t="shared" ca="1" si="0"/>
        <v>39</v>
      </c>
      <c r="E11" s="6">
        <f ca="1">IF(AND($A11&lt;&gt;"",$A11&lt;&gt;"TOTAL"),IF(AND('[5]PDI_Grupo edad'!$H9&lt;&gt;"",'[5]PDI_Grupo edad'!$H9&lt;&gt;0),'[5]PDI_Grupo edad'!$H9,""),IF($A11="TOTAL",SUM(INDIRECT("E4:E"&amp;ROW()-1)),""))</f>
        <v>11</v>
      </c>
      <c r="F11" s="6">
        <f ca="1">IF(AND($A11&lt;&gt;"",$A11&lt;&gt;"TOTAL"),IF(AND('[5]PDI_Grupo edad'!$J9&lt;&gt;"",'[5]PDI_Grupo edad'!$J9&lt;&gt;0),'[5]PDI_Grupo edad'!$J9,""),IF($A11="TOTAL",SUM(INDIRECT("F4:F"&amp;ROW()-1)),""))</f>
        <v>24</v>
      </c>
      <c r="G11" s="6">
        <f t="shared" ca="1" si="1"/>
        <v>35</v>
      </c>
      <c r="H11" s="6">
        <f ca="1">IF(AND($A11&lt;&gt;"",$A11&lt;&gt;"TOTAL"),IF(AND('[5]PDI_Grupo edad'!$M9&lt;&gt;"",'[5]PDI_Grupo edad'!$M9&lt;&gt;0),'[5]PDI_Grupo edad'!$M9,""),IF($A11="TOTAL",SUM(INDIRECT("H4:H"&amp;ROW()-1)),""))</f>
        <v>14</v>
      </c>
      <c r="I11" s="6">
        <f ca="1">IF(AND($A11&lt;&gt;"",$A11&lt;&gt;"TOTAL"),IF(AND('[5]PDI_Grupo edad'!$O9&lt;&gt;"",'[5]PDI_Grupo edad'!$O9&lt;&gt;0),'[5]PDI_Grupo edad'!$O9,""),IF($A11="TOTAL",SUM(INDIRECT("I4:I"&amp;ROW()-1)),""))</f>
        <v>33</v>
      </c>
      <c r="J11" s="6">
        <f t="shared" ca="1" si="2"/>
        <v>47</v>
      </c>
      <c r="K11" s="6">
        <f ca="1">IF(AND($A11&lt;&gt;"",$A11&lt;&gt;"TOTAL"),IF(AND('[5]PDI_Grupo edad'!$R9&lt;&gt;"",'[5]PDI_Grupo edad'!$R9&lt;&gt;0),'[5]PDI_Grupo edad'!$R9,""),IF($A11="TOTAL",SUM(INDIRECT("K4:K"&amp;ROW()-1)),""))</f>
        <v>15</v>
      </c>
      <c r="L11" s="6">
        <f ca="1">IF(AND($A11&lt;&gt;"",$A11&lt;&gt;"TOTAL"),IF(AND('[5]PDI_Grupo edad'!$T9&lt;&gt;"",'[5]PDI_Grupo edad'!$T9&lt;&gt;0),'[5]PDI_Grupo edad'!$T9,""),IF($A11="TOTAL",SUM(INDIRECT("L4:L"&amp;ROW()-1)),""))</f>
        <v>38</v>
      </c>
      <c r="M11" s="6">
        <f t="shared" ca="1" si="3"/>
        <v>53</v>
      </c>
      <c r="N11" s="6">
        <f ca="1">IF(AND($A11&lt;&gt;"",$A11&lt;&gt;"TOTAL"),IF(AND('[5]PDI_Grupo edad'!$W9&lt;&gt;"",'[5]PDI_Grupo edad'!$W9&lt;&gt;0),'[5]PDI_Grupo edad'!$W9,""),IF($A11="TOTAL",SUM(INDIRECT("N4:N"&amp;ROW()-1)),""))</f>
        <v>20</v>
      </c>
      <c r="O11" s="6">
        <f ca="1">IF(AND($A11&lt;&gt;"",$A11&lt;&gt;"TOTAL"),IF(AND('[5]PDI_Grupo edad'!$Y9&lt;&gt;"",'[5]PDI_Grupo edad'!$Y9&lt;&gt;0),'[5]PDI_Grupo edad'!$Y9,""),IF($A11="TOTAL",SUM(INDIRECT("O4:O"&amp;ROW()-1)),""))</f>
        <v>42</v>
      </c>
      <c r="P11" s="6">
        <f t="shared" ca="1" si="4"/>
        <v>62</v>
      </c>
      <c r="Q11" s="6">
        <f ca="1">IF(AND($A11&lt;&gt;"",$A11&lt;&gt;"TOTAL"),IF(AND('[5]PDI_Grupo edad'!$AB9&lt;&gt;"",'[5]PDI_Grupo edad'!$AB9&lt;&gt;0),'[5]PDI_Grupo edad'!$AB9,""),IF($A11="TOTAL",SUM(INDIRECT("Q4:Q"&amp;ROW()-1)),""))</f>
        <v>24</v>
      </c>
      <c r="R11" s="6">
        <f ca="1">IF(AND($A11&lt;&gt;"",$A11&lt;&gt;"TOTAL"),IF(AND('[5]PDI_Grupo edad'!$AD9&lt;&gt;"",'[5]PDI_Grupo edad'!$AD9&lt;&gt;0),'[5]PDI_Grupo edad'!$AD9,""),IF($A11="TOTAL",SUM(INDIRECT("R4:R"&amp;ROW()-1)),""))</f>
        <v>41</v>
      </c>
      <c r="S11" s="6">
        <f t="shared" ca="1" si="5"/>
        <v>65</v>
      </c>
      <c r="T11" s="6">
        <f ca="1">IF(AND($A11&lt;&gt;"",$A11&lt;&gt;"TOTAL"),IF(AND('[5]PDI_Grupo edad'!$AG9&lt;&gt;"",'[5]PDI_Grupo edad'!$AG9&lt;&gt;0),'[5]PDI_Grupo edad'!$AG9,""),IF($A11="TOTAL",SUM(INDIRECT("T4:T"&amp;ROW()-1)),""))</f>
        <v>28</v>
      </c>
      <c r="U11" s="6">
        <f ca="1">IF(AND($A11&lt;&gt;"",$A11&lt;&gt;"TOTAL"),IF(AND('[5]PDI_Grupo edad'!$AI9&lt;&gt;"",'[5]PDI_Grupo edad'!$AI9&lt;&gt;0),'[5]PDI_Grupo edad'!$AI9,""),IF($A11="TOTAL",SUM(INDIRECT("U4:U"&amp;ROW()-1)),""))</f>
        <v>42</v>
      </c>
      <c r="V11" s="6">
        <f t="shared" ca="1" si="6"/>
        <v>70</v>
      </c>
      <c r="W11" s="6" t="str">
        <f ca="1">IF(AND($A11&lt;&gt;"",$A11&lt;&gt;"TOTAL"),IF(AND('[5]PDI_Grupo edad'!$AL9&lt;&gt;"",'[5]PDI_Grupo edad'!$AL9&lt;&gt;0),'[5]PDI_Grupo edad'!$AL9,""),IF($A11="TOTAL",SUM(INDIRECT("W4:W"&amp;ROW()-1)),""))</f>
        <v/>
      </c>
      <c r="X11" s="6" t="str">
        <f ca="1">IF(AND($A11&lt;&gt;"",$A11&lt;&gt;"TOTAL"),IF(AND('[5]PDI_Grupo edad'!$AN9&lt;&gt;"",'[5]PDI_Grupo edad'!$AN9&lt;&gt;0),'[5]PDI_Grupo edad'!$AN9,""),IF($A11="TOTAL",SUM(INDIRECT("X4:X"&amp;ROW()-1)),""))</f>
        <v/>
      </c>
      <c r="Y11" s="6">
        <f t="shared" ca="1" si="7"/>
        <v>0</v>
      </c>
      <c r="Z11" s="6" t="str">
        <f ca="1">IF(AND($A11&lt;&gt;"",$A11&lt;&gt;"TOTAL"),IF(AND('[5]PDI_Grupo edad'!$AQ9&lt;&gt;"",'[5]PDI_Grupo edad'!$AQ9&lt;&gt;0),'[5]PDI_Grupo edad'!$AQ9,""),IF($A11="TOTAL",SUM(INDIRECT("Z4:Z"&amp;ROW()-1)),""))</f>
        <v/>
      </c>
      <c r="AA11" s="6" t="str">
        <f ca="1">IF(AND($A11&lt;&gt;"",$A11&lt;&gt;"TOTAL"),IF(AND('[5]PDI_Grupo edad'!$AS9&lt;&gt;"",'[5]PDI_Grupo edad'!$AS9&lt;&gt;0),'[5]PDI_Grupo edad'!$AS9,""),IF($A11="TOTAL",SUM(INDIRECT("AA4:AA"&amp;ROW()-1)),""))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IF(AND($A11&lt;&gt;"",$A11&lt;&gt;"TOTAL"),IF(AND('[5]PDI_Grupo edad'!$AV9&lt;&gt;"",'[5]PDI_Grupo edad'!$AV9&lt;&gt;0),'[5]PDI_Grupo edad'!$AV9,""),IF($A11="TOTAL",SUM(INDIRECT("AC4:AC"&amp;ROW()-1)),""))</f>
        <v/>
      </c>
      <c r="AD11" s="6" t="str">
        <f ca="1">IF(AND($A11&lt;&gt;"",$A11&lt;&gt;"TOTAL"),IF(AND('[5]PDI_Grupo edad'!$AX9&lt;&gt;"",'[5]PDI_Grupo edad'!$AX9&lt;&gt;0),'[5]PDI_Grupo edad'!$AX9,""),IF($A11="TOTAL",SUM(INDIRECT("AD4:AD"&amp;ROW()-1)),""))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IF(AND($A11&lt;&gt;"",$A11&lt;&gt;"TOTAL"),IF(AND('[5]PDI_Grupo edad'!$BA9&lt;&gt;"",'[5]PDI_Grupo edad'!$BA9&lt;&gt;0),'[5]PDI_Grupo edad'!$BA9,""),IF($A11="TOTAL",SUM(INDIRECT("AF4:AF"&amp;ROW()-1)),""))</f>
        <v/>
      </c>
      <c r="AG11" s="6" t="str">
        <f ca="1">IF(AND($A11&lt;&gt;"",$A11&lt;&gt;"TOTAL"),IF(AND('[5]PDI_Grupo edad'!$BC9&lt;&gt;"",'[5]PDI_Grupo edad'!$BC9&lt;&gt;0),'[5]PDI_Grupo edad'!$BC9,""),IF($A11="TOTAL",SUM(INDIRECT("AG4:AG"&amp;ROW()-1)),""))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IF(AND($A11&lt;&gt;"",$A11&lt;&gt;"TOTAL"),IF(AND('[5]PDI_Grupo edad'!$BF9&lt;&gt;"",'[5]PDI_Grupo edad'!$BF9&lt;&gt;0),'[5]PDI_Grupo edad'!$BF9,""),IF($A11="TOTAL",SUM(INDIRECT("AI4:AI"&amp;ROW()-1)),""))</f>
        <v/>
      </c>
      <c r="AJ11" s="6" t="str">
        <f ca="1">IF(AND($A11&lt;&gt;"",$A11&lt;&gt;"TOTAL"),IF(AND('[5]PDI_Grupo edad'!$BH9&lt;&gt;"",'[5]PDI_Grupo edad'!$BH9&lt;&gt;0),'[5]PDI_Grupo edad'!$BH9,""),IF($A11="TOTAL",SUM(INDIRECT("AJ4:AJ"&amp;ROW()-1)),""))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IF(AND($A11&lt;&gt;"",$A11&lt;&gt;"TOTAL"),IF(AND('[5]PDI_Grupo edad'!$BK9&lt;&gt;"",'[5]PDI_Grupo edad'!$BK9&lt;&gt;0),'[5]PDI_Grupo edad'!$BK9,""),IF($A11="TOTAL",SUM(INDIRECT("AL4:AL"&amp;ROW()-1)),""))</f>
        <v/>
      </c>
      <c r="AM11" s="6" t="str">
        <f ca="1">IF(AND($A11&lt;&gt;"",$A11&lt;&gt;"TOTAL"),IF(AND('[5]PDI_Grupo edad'!$BM9&lt;&gt;"",'[5]PDI_Grupo edad'!$BM9&lt;&gt;0),'[5]PDI_Grupo edad'!$BM9,""),IF($A11="TOTAL",SUM(INDIRECT("AM4:AM"&amp;ROW()-1)),""))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IF(AND($A11&lt;&gt;"",$A11&lt;&gt;"TOTAL"),IF(AND('[5]PDI_Grupo edad'!$BP9&lt;&gt;"",'[5]PDI_Grupo edad'!$BP9&lt;&gt;0),'[5]PDI_Grupo edad'!$BP9,""),IF($A11="TOTAL",SUM(INDIRECT("AO4:AO"&amp;ROW()-1)),""))</f>
        <v/>
      </c>
      <c r="AP11" s="6" t="str">
        <f ca="1">IF(AND($A11&lt;&gt;"",$A11&lt;&gt;"TOTAL"),IF(AND('[5]PDI_Grupo edad'!$BR9&lt;&gt;"",'[5]PDI_Grupo edad'!$BR9&lt;&gt;0),'[5]PDI_Grupo edad'!$BR9,""),IF($A11="TOTAL",SUM(INDIRECT("AP4:AP"&amp;ROW()-1)),""))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IF(AND($A11&lt;&gt;"",$A11&lt;&gt;"TOTAL"),IF(AND('[5]PDI_Grupo edad'!$BU9&lt;&gt;"",'[5]PDI_Grupo edad'!$BU9&lt;&gt;0),'[5]PDI_Grupo edad'!$BU9,""),IF($A11="TOTAL",SUM(INDIRECT("AR4:AR"&amp;ROW()-1)),""))</f>
        <v/>
      </c>
      <c r="AS11" s="6" t="str">
        <f ca="1">IF(AND($A11&lt;&gt;"",$A11&lt;&gt;"TOTAL"),IF(AND('[5]PDI_Grupo edad'!$BW9&lt;&gt;"",'[5]PDI_Grupo edad'!$BW9&lt;&gt;0),'[5]PDI_Grupo edad'!$BW9,""),IF($A11="TOTAL",SUM(INDIRECT("AS4:AS"&amp;ROW()-1)),""))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IF(AND($A11&lt;&gt;"",$A11&lt;&gt;"TOTAL"),IF(AND('[5]PDI_Grupo edad'!$BZ9&lt;&gt;"",'[5]PDI_Grupo edad'!$BZ9&lt;&gt;0),'[5]PDI_Grupo edad'!$BZ9,""),IF($A11="TOTAL",SUM(INDIRECT("AU4:AU"&amp;ROW()-1)),""))</f>
        <v/>
      </c>
      <c r="AV11" s="6" t="str">
        <f ca="1">IF(AND($A11&lt;&gt;"",$A11&lt;&gt;"TOTAL"),IF(AND('[5]PDI_Grupo edad'!$CB9&lt;&gt;"",'[5]PDI_Grupo edad'!$CB9&lt;&gt;0),'[5]PDI_Grupo edad'!$CB9,""),IF($A11="TOTAL",SUM(INDIRECT("AV4:AV"&amp;ROW()-1)),""))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IF(AND($A11&lt;&gt;"",$A11&lt;&gt;"TOTAL"),IF(AND('[5]PDI_Grupo edad'!$CE9&lt;&gt;"",'[5]PDI_Grupo edad'!$CE9&lt;&gt;0),'[5]PDI_Grupo edad'!$CE9,""),IF($A11="TOTAL",SUM(INDIRECT("AX4:AX"&amp;ROW()-1)),""))</f>
        <v/>
      </c>
      <c r="AY11" s="6" t="str">
        <f ca="1">IF(AND($A11&lt;&gt;"",$A11&lt;&gt;"TOTAL"),IF(AND('[5]PDI_Grupo edad'!$CG9&lt;&gt;"",'[5]PDI_Grupo edad'!$CG9&lt;&gt;0),'[5]PDI_Grupo edad'!$CG9,""),IF($A11="TOTAL",SUM(INDIRECT("AY4:AY"&amp;ROW()-1)),""))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IF(AND($A11&lt;&gt;"",$A11&lt;&gt;"TOTAL"),IF(AND('[5]PDI_Grupo edad'!$CJ9&lt;&gt;"",'[5]PDI_Grupo edad'!$CJ9&lt;&gt;0),'[5]PDI_Grupo edad'!$CJ9,""),IF($A11="TOTAL",SUM(INDIRECT("BA4:BA"&amp;ROW()-1)),""))</f>
        <v/>
      </c>
      <c r="BB11" s="6" t="str">
        <f ca="1">IF(AND($A11&lt;&gt;"",$A11&lt;&gt;"TOTAL"),IF(AND('[5]PDI_Grupo edad'!$CL9&lt;&gt;"",'[5]PDI_Grupo edad'!$CL9&lt;&gt;0),'[5]PDI_Grupo edad'!$CL9,""),IF($A11="TOTAL",SUM(INDIRECT("BB4:BB"&amp;ROW()-1)),""))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IF(AND($A11&lt;&gt;"",$A11&lt;&gt;"TOTAL"),IF(AND('[5]PDI_Grupo edad'!$CO9&lt;&gt;"",'[5]PDI_Grupo edad'!$CO9&lt;&gt;0),'[5]PDI_Grupo edad'!$CO9,""),IF($A11="TOTAL",SUM(INDIRECT("BD4:BD"&amp;ROW()-1)),""))</f>
        <v/>
      </c>
      <c r="BE11" s="6" t="str">
        <f ca="1">IF(AND($A11&lt;&gt;"",$A11&lt;&gt;"TOTAL"),IF(AND('[5]PDI_Grupo edad'!$CQ9&lt;&gt;"",'[5]PDI_Grupo edad'!$CQ9&lt;&gt;0),'[5]PDI_Grupo edad'!$CQ9,""),IF($A11="TOTAL",SUM(INDIRECT("BE4:BE"&amp;ROW()-1)),""))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IF('[5]PDI_Grupo edad'!$B10&lt;&gt;"",'[5]PDI_Grupo edad'!$B10,IF(AND('[5]PDI_Grupo edad'!$B10="",'[5]PDI_Grupo edad'!$B11="",'[5]PDI_Grupo edad'!$B9=""),"","TOTAL"))</f>
        <v>61-65</v>
      </c>
      <c r="B12" s="6">
        <f ca="1">IF(AND($A12&lt;&gt;"",$A12&lt;&gt;"TOTAL"),IF(AND('[5]PDI_Grupo edad'!$C10&lt;&gt;"",'[5]PDI_Grupo edad'!$C10&lt;&gt;0),'[5]PDI_Grupo edad'!$C10,""),IF($A12="TOTAL",SUM(INDIRECT("B4:B"&amp;ROW()-1)),""))</f>
        <v>8</v>
      </c>
      <c r="C12" s="6">
        <f ca="1">IF(AND($A12&lt;&gt;"",$A12&lt;&gt;"TOTAL"),IF(AND('[5]PDI_Grupo edad'!$E10&lt;&gt;"",'[5]PDI_Grupo edad'!$E10&lt;&gt;0),'[5]PDI_Grupo edad'!$E10,""),IF($A12="TOTAL",SUM(INDIRECT("C4:C"&amp;ROW()-1)),""))</f>
        <v>15</v>
      </c>
      <c r="D12" s="6">
        <f t="shared" ca="1" si="0"/>
        <v>23</v>
      </c>
      <c r="E12" s="6">
        <f ca="1">IF(AND($A12&lt;&gt;"",$A12&lt;&gt;"TOTAL"),IF(AND('[5]PDI_Grupo edad'!$H10&lt;&gt;"",'[5]PDI_Grupo edad'!$H10&lt;&gt;0),'[5]PDI_Grupo edad'!$H10,""),IF($A12="TOTAL",SUM(INDIRECT("E4:E"&amp;ROW()-1)),""))</f>
        <v>5</v>
      </c>
      <c r="F12" s="6">
        <f ca="1">IF(AND($A12&lt;&gt;"",$A12&lt;&gt;"TOTAL"),IF(AND('[5]PDI_Grupo edad'!$J10&lt;&gt;"",'[5]PDI_Grupo edad'!$J10&lt;&gt;0),'[5]PDI_Grupo edad'!$J10,""),IF($A12="TOTAL",SUM(INDIRECT("F4:F"&amp;ROW()-1)),""))</f>
        <v>18</v>
      </c>
      <c r="G12" s="6">
        <f t="shared" ca="1" si="1"/>
        <v>23</v>
      </c>
      <c r="H12" s="6">
        <f ca="1">IF(AND($A12&lt;&gt;"",$A12&lt;&gt;"TOTAL"),IF(AND('[5]PDI_Grupo edad'!$M10&lt;&gt;"",'[5]PDI_Grupo edad'!$M10&lt;&gt;0),'[5]PDI_Grupo edad'!$M10,""),IF($A12="TOTAL",SUM(INDIRECT("H4:H"&amp;ROW()-1)),""))</f>
        <v>6</v>
      </c>
      <c r="I12" s="6">
        <f ca="1">IF(AND($A12&lt;&gt;"",$A12&lt;&gt;"TOTAL"),IF(AND('[5]PDI_Grupo edad'!$O10&lt;&gt;"",'[5]PDI_Grupo edad'!$O10&lt;&gt;0),'[5]PDI_Grupo edad'!$O10,""),IF($A12="TOTAL",SUM(INDIRECT("I4:I"&amp;ROW()-1)),""))</f>
        <v>16</v>
      </c>
      <c r="J12" s="6">
        <f t="shared" ca="1" si="2"/>
        <v>22</v>
      </c>
      <c r="K12" s="6">
        <f ca="1">IF(AND($A12&lt;&gt;"",$A12&lt;&gt;"TOTAL"),IF(AND('[5]PDI_Grupo edad'!$R10&lt;&gt;"",'[5]PDI_Grupo edad'!$R10&lt;&gt;0),'[5]PDI_Grupo edad'!$R10,""),IF($A12="TOTAL",SUM(INDIRECT("K4:K"&amp;ROW()-1)),""))</f>
        <v>3</v>
      </c>
      <c r="L12" s="6">
        <f ca="1">IF(AND($A12&lt;&gt;"",$A12&lt;&gt;"TOTAL"),IF(AND('[5]PDI_Grupo edad'!$T10&lt;&gt;"",'[5]PDI_Grupo edad'!$T10&lt;&gt;0),'[5]PDI_Grupo edad'!$T10,""),IF($A12="TOTAL",SUM(INDIRECT("L4:L"&amp;ROW()-1)),""))</f>
        <v>16</v>
      </c>
      <c r="M12" s="6">
        <f t="shared" ca="1" si="3"/>
        <v>19</v>
      </c>
      <c r="N12" s="6">
        <f ca="1">IF(AND($A12&lt;&gt;"",$A12&lt;&gt;"TOTAL"),IF(AND('[5]PDI_Grupo edad'!$W10&lt;&gt;"",'[5]PDI_Grupo edad'!$W10&lt;&gt;0),'[5]PDI_Grupo edad'!$W10,""),IF($A12="TOTAL",SUM(INDIRECT("N4:N"&amp;ROW()-1)),""))</f>
        <v>4</v>
      </c>
      <c r="O12" s="6">
        <f ca="1">IF(AND($A12&lt;&gt;"",$A12&lt;&gt;"TOTAL"),IF(AND('[5]PDI_Grupo edad'!$Y10&lt;&gt;"",'[5]PDI_Grupo edad'!$Y10&lt;&gt;0),'[5]PDI_Grupo edad'!$Y10,""),IF($A12="TOTAL",SUM(INDIRECT("O4:O"&amp;ROW()-1)),""))</f>
        <v>13</v>
      </c>
      <c r="P12" s="6">
        <f t="shared" ca="1" si="4"/>
        <v>17</v>
      </c>
      <c r="Q12" s="6">
        <f ca="1">IF(AND($A12&lt;&gt;"",$A12&lt;&gt;"TOTAL"),IF(AND('[5]PDI_Grupo edad'!$AB10&lt;&gt;"",'[5]PDI_Grupo edad'!$AB10&lt;&gt;0),'[5]PDI_Grupo edad'!$AB10,""),IF($A12="TOTAL",SUM(INDIRECT("Q4:Q"&amp;ROW()-1)),""))</f>
        <v>7</v>
      </c>
      <c r="R12" s="6">
        <f ca="1">IF(AND($A12&lt;&gt;"",$A12&lt;&gt;"TOTAL"),IF(AND('[5]PDI_Grupo edad'!$AD10&lt;&gt;"",'[5]PDI_Grupo edad'!$AD10&lt;&gt;0),'[5]PDI_Grupo edad'!$AD10,""),IF($A12="TOTAL",SUM(INDIRECT("R4:R"&amp;ROW()-1)),""))</f>
        <v>19</v>
      </c>
      <c r="S12" s="6">
        <f t="shared" ca="1" si="5"/>
        <v>26</v>
      </c>
      <c r="T12" s="6">
        <f ca="1">IF(AND($A12&lt;&gt;"",$A12&lt;&gt;"TOTAL"),IF(AND('[5]PDI_Grupo edad'!$AG10&lt;&gt;"",'[5]PDI_Grupo edad'!$AG10&lt;&gt;0),'[5]PDI_Grupo edad'!$AG10,""),IF($A12="TOTAL",SUM(INDIRECT("T4:T"&amp;ROW()-1)),""))</f>
        <v>9</v>
      </c>
      <c r="U12" s="6">
        <f ca="1">IF(AND($A12&lt;&gt;"",$A12&lt;&gt;"TOTAL"),IF(AND('[5]PDI_Grupo edad'!$AI10&lt;&gt;"",'[5]PDI_Grupo edad'!$AI10&lt;&gt;0),'[5]PDI_Grupo edad'!$AI10,""),IF($A12="TOTAL",SUM(INDIRECT("U4:U"&amp;ROW()-1)),""))</f>
        <v>19</v>
      </c>
      <c r="V12" s="6">
        <f t="shared" ca="1" si="6"/>
        <v>28</v>
      </c>
      <c r="W12" s="6" t="str">
        <f ca="1">IF(AND($A12&lt;&gt;"",$A12&lt;&gt;"TOTAL"),IF(AND('[5]PDI_Grupo edad'!$AL10&lt;&gt;"",'[5]PDI_Grupo edad'!$AL10&lt;&gt;0),'[5]PDI_Grupo edad'!$AL10,""),IF($A12="TOTAL",SUM(INDIRECT("W4:W"&amp;ROW()-1)),""))</f>
        <v/>
      </c>
      <c r="X12" s="6" t="str">
        <f ca="1">IF(AND($A12&lt;&gt;"",$A12&lt;&gt;"TOTAL"),IF(AND('[5]PDI_Grupo edad'!$AN10&lt;&gt;"",'[5]PDI_Grupo edad'!$AN10&lt;&gt;0),'[5]PDI_Grupo edad'!$AN10,""),IF($A12="TOTAL",SUM(INDIRECT("X4:X"&amp;ROW()-1)),""))</f>
        <v/>
      </c>
      <c r="Y12" s="6">
        <f t="shared" ca="1" si="7"/>
        <v>0</v>
      </c>
      <c r="Z12" s="6" t="str">
        <f ca="1">IF(AND($A12&lt;&gt;"",$A12&lt;&gt;"TOTAL"),IF(AND('[5]PDI_Grupo edad'!$AQ10&lt;&gt;"",'[5]PDI_Grupo edad'!$AQ10&lt;&gt;0),'[5]PDI_Grupo edad'!$AQ10,""),IF($A12="TOTAL",SUM(INDIRECT("Z4:Z"&amp;ROW()-1)),""))</f>
        <v/>
      </c>
      <c r="AA12" s="6" t="str">
        <f ca="1">IF(AND($A12&lt;&gt;"",$A12&lt;&gt;"TOTAL"),IF(AND('[5]PDI_Grupo edad'!$AS10&lt;&gt;"",'[5]PDI_Grupo edad'!$AS10&lt;&gt;0),'[5]PDI_Grupo edad'!$AS10,""),IF($A12="TOTAL",SUM(INDIRECT("AA4:AA"&amp;ROW()-1)),""))</f>
        <v/>
      </c>
      <c r="AB12" s="6">
        <f t="shared" ca="1" si="8"/>
        <v>0</v>
      </c>
      <c r="AC12" s="6" t="str">
        <f ca="1">IF(AND($A12&lt;&gt;"",$A12&lt;&gt;"TOTAL"),IF(AND('[5]PDI_Grupo edad'!$AV10&lt;&gt;"",'[5]PDI_Grupo edad'!$AV10&lt;&gt;0),'[5]PDI_Grupo edad'!$AV10,""),IF($A12="TOTAL",SUM(INDIRECT("AC4:AC"&amp;ROW()-1)),""))</f>
        <v/>
      </c>
      <c r="AD12" s="6" t="str">
        <f ca="1">IF(AND($A12&lt;&gt;"",$A12&lt;&gt;"TOTAL"),IF(AND('[5]PDI_Grupo edad'!$AX10&lt;&gt;"",'[5]PDI_Grupo edad'!$AX10&lt;&gt;0),'[5]PDI_Grupo edad'!$AX10,""),IF($A12="TOTAL",SUM(INDIRECT("AD4:AD"&amp;ROW()-1)),""))</f>
        <v/>
      </c>
      <c r="AE12" s="6">
        <f t="shared" ca="1" si="9"/>
        <v>0</v>
      </c>
      <c r="AF12" s="6" t="str">
        <f ca="1">IF(AND($A12&lt;&gt;"",$A12&lt;&gt;"TOTAL"),IF(AND('[5]PDI_Grupo edad'!$BA10&lt;&gt;"",'[5]PDI_Grupo edad'!$BA10&lt;&gt;0),'[5]PDI_Grupo edad'!$BA10,""),IF($A12="TOTAL",SUM(INDIRECT("AF4:AF"&amp;ROW()-1)),""))</f>
        <v/>
      </c>
      <c r="AG12" s="6" t="str">
        <f ca="1">IF(AND($A12&lt;&gt;"",$A12&lt;&gt;"TOTAL"),IF(AND('[5]PDI_Grupo edad'!$BC10&lt;&gt;"",'[5]PDI_Grupo edad'!$BC10&lt;&gt;0),'[5]PDI_Grupo edad'!$BC10,""),IF($A12="TOTAL",SUM(INDIRECT("AG4:AG"&amp;ROW()-1)),""))</f>
        <v/>
      </c>
      <c r="AH12" s="6">
        <f t="shared" ca="1" si="10"/>
        <v>0</v>
      </c>
      <c r="AI12" s="6" t="str">
        <f ca="1">IF(AND($A12&lt;&gt;"",$A12&lt;&gt;"TOTAL"),IF(AND('[5]PDI_Grupo edad'!$BF10&lt;&gt;"",'[5]PDI_Grupo edad'!$BF10&lt;&gt;0),'[5]PDI_Grupo edad'!$BF10,""),IF($A12="TOTAL",SUM(INDIRECT("AI4:AI"&amp;ROW()-1)),""))</f>
        <v/>
      </c>
      <c r="AJ12" s="6" t="str">
        <f ca="1">IF(AND($A12&lt;&gt;"",$A12&lt;&gt;"TOTAL"),IF(AND('[5]PDI_Grupo edad'!$BH10&lt;&gt;"",'[5]PDI_Grupo edad'!$BH10&lt;&gt;0),'[5]PDI_Grupo edad'!$BH10,""),IF($A12="TOTAL",SUM(INDIRECT("AJ4:AJ"&amp;ROW()-1)),""))</f>
        <v/>
      </c>
      <c r="AK12" s="6">
        <f t="shared" ca="1" si="11"/>
        <v>0</v>
      </c>
      <c r="AL12" s="6" t="str">
        <f ca="1">IF(AND($A12&lt;&gt;"",$A12&lt;&gt;"TOTAL"),IF(AND('[5]PDI_Grupo edad'!$BK10&lt;&gt;"",'[5]PDI_Grupo edad'!$BK10&lt;&gt;0),'[5]PDI_Grupo edad'!$BK10,""),IF($A12="TOTAL",SUM(INDIRECT("AL4:AL"&amp;ROW()-1)),""))</f>
        <v/>
      </c>
      <c r="AM12" s="6" t="str">
        <f ca="1">IF(AND($A12&lt;&gt;"",$A12&lt;&gt;"TOTAL"),IF(AND('[5]PDI_Grupo edad'!$BM10&lt;&gt;"",'[5]PDI_Grupo edad'!$BM10&lt;&gt;0),'[5]PDI_Grupo edad'!$BM10,""),IF($A12="TOTAL",SUM(INDIRECT("AM4:AM"&amp;ROW()-1)),""))</f>
        <v/>
      </c>
      <c r="AN12" s="6">
        <f t="shared" ca="1" si="12"/>
        <v>0</v>
      </c>
      <c r="AO12" s="6" t="str">
        <f ca="1">IF(AND($A12&lt;&gt;"",$A12&lt;&gt;"TOTAL"),IF(AND('[5]PDI_Grupo edad'!$BP10&lt;&gt;"",'[5]PDI_Grupo edad'!$BP10&lt;&gt;0),'[5]PDI_Grupo edad'!$BP10,""),IF($A12="TOTAL",SUM(INDIRECT("AO4:AO"&amp;ROW()-1)),""))</f>
        <v/>
      </c>
      <c r="AP12" s="6" t="str">
        <f ca="1">IF(AND($A12&lt;&gt;"",$A12&lt;&gt;"TOTAL"),IF(AND('[5]PDI_Grupo edad'!$BR10&lt;&gt;"",'[5]PDI_Grupo edad'!$BR10&lt;&gt;0),'[5]PDI_Grupo edad'!$BR10,""),IF($A12="TOTAL",SUM(INDIRECT("AP4:AP"&amp;ROW()-1)),""))</f>
        <v/>
      </c>
      <c r="AQ12" s="6">
        <f t="shared" ca="1" si="13"/>
        <v>0</v>
      </c>
      <c r="AR12" s="6" t="str">
        <f ca="1">IF(AND($A12&lt;&gt;"",$A12&lt;&gt;"TOTAL"),IF(AND('[5]PDI_Grupo edad'!$BU10&lt;&gt;"",'[5]PDI_Grupo edad'!$BU10&lt;&gt;0),'[5]PDI_Grupo edad'!$BU10,""),IF($A12="TOTAL",SUM(INDIRECT("AR4:AR"&amp;ROW()-1)),""))</f>
        <v/>
      </c>
      <c r="AS12" s="6" t="str">
        <f ca="1">IF(AND($A12&lt;&gt;"",$A12&lt;&gt;"TOTAL"),IF(AND('[5]PDI_Grupo edad'!$BW10&lt;&gt;"",'[5]PDI_Grupo edad'!$BW10&lt;&gt;0),'[5]PDI_Grupo edad'!$BW10,""),IF($A12="TOTAL",SUM(INDIRECT("AS4:AS"&amp;ROW()-1)),""))</f>
        <v/>
      </c>
      <c r="AT12" s="6">
        <f t="shared" ca="1" si="14"/>
        <v>0</v>
      </c>
      <c r="AU12" s="6" t="str">
        <f ca="1">IF(AND($A12&lt;&gt;"",$A12&lt;&gt;"TOTAL"),IF(AND('[5]PDI_Grupo edad'!$BZ10&lt;&gt;"",'[5]PDI_Grupo edad'!$BZ10&lt;&gt;0),'[5]PDI_Grupo edad'!$BZ10,""),IF($A12="TOTAL",SUM(INDIRECT("AU4:AU"&amp;ROW()-1)),""))</f>
        <v/>
      </c>
      <c r="AV12" s="6" t="str">
        <f ca="1">IF(AND($A12&lt;&gt;"",$A12&lt;&gt;"TOTAL"),IF(AND('[5]PDI_Grupo edad'!$CB10&lt;&gt;"",'[5]PDI_Grupo edad'!$CB10&lt;&gt;0),'[5]PDI_Grupo edad'!$CB10,""),IF($A12="TOTAL",SUM(INDIRECT("AV4:AV"&amp;ROW()-1)),""))</f>
        <v/>
      </c>
      <c r="AW12" s="6">
        <f t="shared" ca="1" si="15"/>
        <v>0</v>
      </c>
      <c r="AX12" s="6" t="str">
        <f ca="1">IF(AND($A12&lt;&gt;"",$A12&lt;&gt;"TOTAL"),IF(AND('[5]PDI_Grupo edad'!$CE10&lt;&gt;"",'[5]PDI_Grupo edad'!$CE10&lt;&gt;0),'[5]PDI_Grupo edad'!$CE10,""),IF($A12="TOTAL",SUM(INDIRECT("AX4:AX"&amp;ROW()-1)),""))</f>
        <v/>
      </c>
      <c r="AY12" s="6" t="str">
        <f ca="1">IF(AND($A12&lt;&gt;"",$A12&lt;&gt;"TOTAL"),IF(AND('[5]PDI_Grupo edad'!$CG10&lt;&gt;"",'[5]PDI_Grupo edad'!$CG10&lt;&gt;0),'[5]PDI_Grupo edad'!$CG10,""),IF($A12="TOTAL",SUM(INDIRECT("AY4:AY"&amp;ROW()-1)),""))</f>
        <v/>
      </c>
      <c r="AZ12" s="6">
        <f t="shared" ca="1" si="16"/>
        <v>0</v>
      </c>
      <c r="BA12" s="6" t="str">
        <f ca="1">IF(AND($A12&lt;&gt;"",$A12&lt;&gt;"TOTAL"),IF(AND('[5]PDI_Grupo edad'!$CJ10&lt;&gt;"",'[5]PDI_Grupo edad'!$CJ10&lt;&gt;0),'[5]PDI_Grupo edad'!$CJ10,""),IF($A12="TOTAL",SUM(INDIRECT("BA4:BA"&amp;ROW()-1)),""))</f>
        <v/>
      </c>
      <c r="BB12" s="6" t="str">
        <f ca="1">IF(AND($A12&lt;&gt;"",$A12&lt;&gt;"TOTAL"),IF(AND('[5]PDI_Grupo edad'!$CL10&lt;&gt;"",'[5]PDI_Grupo edad'!$CL10&lt;&gt;0),'[5]PDI_Grupo edad'!$CL10,""),IF($A12="TOTAL",SUM(INDIRECT("BB4:BB"&amp;ROW()-1)),""))</f>
        <v/>
      </c>
      <c r="BC12" s="6">
        <f t="shared" ca="1" si="17"/>
        <v>0</v>
      </c>
      <c r="BD12" s="6" t="str">
        <f ca="1">IF(AND($A12&lt;&gt;"",$A12&lt;&gt;"TOTAL"),IF(AND('[5]PDI_Grupo edad'!$CO10&lt;&gt;"",'[5]PDI_Grupo edad'!$CO10&lt;&gt;0),'[5]PDI_Grupo edad'!$CO10,""),IF($A12="TOTAL",SUM(INDIRECT("BD4:BD"&amp;ROW()-1)),""))</f>
        <v/>
      </c>
      <c r="BE12" s="6" t="str">
        <f ca="1">IF(AND($A12&lt;&gt;"",$A12&lt;&gt;"TOTAL"),IF(AND('[5]PDI_Grupo edad'!$CQ10&lt;&gt;"",'[5]PDI_Grupo edad'!$CQ10&lt;&gt;0),'[5]PDI_Grupo edad'!$CQ10,""),IF($A12="TOTAL",SUM(INDIRECT("BE4:BE"&amp;ROW()-1)),""))</f>
        <v/>
      </c>
      <c r="BF12" s="6">
        <f t="shared" ca="1" si="18"/>
        <v>0</v>
      </c>
    </row>
    <row r="13" spans="1:58" x14ac:dyDescent="0.2">
      <c r="A13" s="19" t="str">
        <f>IF('[5]PDI_Grupo edad'!$B11&lt;&gt;"",'[5]PDI_Grupo edad'!$B11,IF(AND('[5]PDI_Grupo edad'!$B11="",'[5]PDI_Grupo edad'!$B12="",'[5]PDI_Grupo edad'!$B10=""),"","TOTAL"))</f>
        <v>&gt; 65</v>
      </c>
      <c r="B13" s="6">
        <f ca="1">IF(AND($A13&lt;&gt;"",$A13&lt;&gt;"TOTAL"),IF(AND('[5]PDI_Grupo edad'!$C11&lt;&gt;"",'[5]PDI_Grupo edad'!$C11&lt;&gt;0),'[5]PDI_Grupo edad'!$C11,""),IF($A13="TOTAL",SUM(INDIRECT("B4:B"&amp;ROW()-1)),""))</f>
        <v>3</v>
      </c>
      <c r="C13" s="6">
        <f ca="1">IF(AND($A13&lt;&gt;"",$A13&lt;&gt;"TOTAL"),IF(AND('[5]PDI_Grupo edad'!$E11&lt;&gt;"",'[5]PDI_Grupo edad'!$E11&lt;&gt;0),'[5]PDI_Grupo edad'!$E11,""),IF($A13="TOTAL",SUM(INDIRECT("C4:C"&amp;ROW()-1)),""))</f>
        <v>5</v>
      </c>
      <c r="D13" s="6">
        <f t="shared" ca="1" si="0"/>
        <v>8</v>
      </c>
      <c r="E13" s="6">
        <f ca="1">IF(AND($A13&lt;&gt;"",$A13&lt;&gt;"TOTAL"),IF(AND('[5]PDI_Grupo edad'!$H11&lt;&gt;"",'[5]PDI_Grupo edad'!$H11&lt;&gt;0),'[5]PDI_Grupo edad'!$H11,""),IF($A13="TOTAL",SUM(INDIRECT("E4:E"&amp;ROW()-1)),""))</f>
        <v>4</v>
      </c>
      <c r="F13" s="6">
        <f ca="1">IF(AND($A13&lt;&gt;"",$A13&lt;&gt;"TOTAL"),IF(AND('[5]PDI_Grupo edad'!$J11&lt;&gt;"",'[5]PDI_Grupo edad'!$J11&lt;&gt;0),'[5]PDI_Grupo edad'!$J11,""),IF($A13="TOTAL",SUM(INDIRECT("F4:F"&amp;ROW()-1)),""))</f>
        <v>4</v>
      </c>
      <c r="G13" s="6">
        <f t="shared" ca="1" si="1"/>
        <v>8</v>
      </c>
      <c r="H13" s="6">
        <f ca="1">IF(AND($A13&lt;&gt;"",$A13&lt;&gt;"TOTAL"),IF(AND('[5]PDI_Grupo edad'!$M11&lt;&gt;"",'[5]PDI_Grupo edad'!$M11&lt;&gt;0),'[5]PDI_Grupo edad'!$M11,""),IF($A13="TOTAL",SUM(INDIRECT("H4:H"&amp;ROW()-1)),""))</f>
        <v>2</v>
      </c>
      <c r="I13" s="6">
        <f ca="1">IF(AND($A13&lt;&gt;"",$A13&lt;&gt;"TOTAL"),IF(AND('[5]PDI_Grupo edad'!$O11&lt;&gt;"",'[5]PDI_Grupo edad'!$O11&lt;&gt;0),'[5]PDI_Grupo edad'!$O11,""),IF($A13="TOTAL",SUM(INDIRECT("I4:I"&amp;ROW()-1)),""))</f>
        <v>6</v>
      </c>
      <c r="J13" s="6">
        <f t="shared" ca="1" si="2"/>
        <v>8</v>
      </c>
      <c r="K13" s="6">
        <f ca="1">IF(AND($A13&lt;&gt;"",$A13&lt;&gt;"TOTAL"),IF(AND('[5]PDI_Grupo edad'!$R11&lt;&gt;"",'[5]PDI_Grupo edad'!$R11&lt;&gt;0),'[5]PDI_Grupo edad'!$R11,""),IF($A13="TOTAL",SUM(INDIRECT("K4:K"&amp;ROW()-1)),""))</f>
        <v>2</v>
      </c>
      <c r="L13" s="6">
        <f ca="1">IF(AND($A13&lt;&gt;"",$A13&lt;&gt;"TOTAL"),IF(AND('[5]PDI_Grupo edad'!$T11&lt;&gt;"",'[5]PDI_Grupo edad'!$T11&lt;&gt;0),'[5]PDI_Grupo edad'!$T11,""),IF($A13="TOTAL",SUM(INDIRECT("L4:L"&amp;ROW()-1)),""))</f>
        <v>6</v>
      </c>
      <c r="M13" s="6">
        <f t="shared" ca="1" si="3"/>
        <v>8</v>
      </c>
      <c r="N13" s="6">
        <f ca="1">IF(AND($A13&lt;&gt;"",$A13&lt;&gt;"TOTAL"),IF(AND('[5]PDI_Grupo edad'!$W11&lt;&gt;"",'[5]PDI_Grupo edad'!$W11&lt;&gt;0),'[5]PDI_Grupo edad'!$W11,""),IF($A13="TOTAL",SUM(INDIRECT("N4:N"&amp;ROW()-1)),""))</f>
        <v>2</v>
      </c>
      <c r="O13" s="6">
        <f ca="1">IF(AND($A13&lt;&gt;"",$A13&lt;&gt;"TOTAL"),IF(AND('[5]PDI_Grupo edad'!$Y11&lt;&gt;"",'[5]PDI_Grupo edad'!$Y11&lt;&gt;0),'[5]PDI_Grupo edad'!$Y11,""),IF($A13="TOTAL",SUM(INDIRECT("O4:O"&amp;ROW()-1)),""))</f>
        <v>7</v>
      </c>
      <c r="P13" s="6">
        <f t="shared" ca="1" si="4"/>
        <v>9</v>
      </c>
      <c r="Q13" s="6">
        <f ca="1">IF(AND($A13&lt;&gt;"",$A13&lt;&gt;"TOTAL"),IF(AND('[5]PDI_Grupo edad'!$AB11&lt;&gt;"",'[5]PDI_Grupo edad'!$AB11&lt;&gt;0),'[5]PDI_Grupo edad'!$AB11,""),IF($A13="TOTAL",SUM(INDIRECT("Q4:Q"&amp;ROW()-1)),""))</f>
        <v>2</v>
      </c>
      <c r="R13" s="6">
        <f ca="1">IF(AND($A13&lt;&gt;"",$A13&lt;&gt;"TOTAL"),IF(AND('[5]PDI_Grupo edad'!$AD11&lt;&gt;"",'[5]PDI_Grupo edad'!$AD11&lt;&gt;0),'[5]PDI_Grupo edad'!$AD11,""),IF($A13="TOTAL",SUM(INDIRECT("R4:R"&amp;ROW()-1)),""))</f>
        <v>7</v>
      </c>
      <c r="S13" s="6">
        <f t="shared" ca="1" si="5"/>
        <v>9</v>
      </c>
      <c r="T13" s="6">
        <f ca="1">IF(AND($A13&lt;&gt;"",$A13&lt;&gt;"TOTAL"),IF(AND('[5]PDI_Grupo edad'!$AG11&lt;&gt;"",'[5]PDI_Grupo edad'!$AG11&lt;&gt;0),'[5]PDI_Grupo edad'!$AG11,""),IF($A13="TOTAL",SUM(INDIRECT("T4:T"&amp;ROW()-1)),""))</f>
        <v>1</v>
      </c>
      <c r="U13" s="6">
        <f ca="1">IF(AND($A13&lt;&gt;"",$A13&lt;&gt;"TOTAL"),IF(AND('[5]PDI_Grupo edad'!$AI11&lt;&gt;"",'[5]PDI_Grupo edad'!$AI11&lt;&gt;0),'[5]PDI_Grupo edad'!$AI11,""),IF($A13="TOTAL",SUM(INDIRECT("U4:U"&amp;ROW()-1)),""))</f>
        <v>6</v>
      </c>
      <c r="V13" s="6">
        <f t="shared" ca="1" si="6"/>
        <v>7</v>
      </c>
      <c r="W13" s="6" t="str">
        <f ca="1">IF(AND($A13&lt;&gt;"",$A13&lt;&gt;"TOTAL"),IF(AND('[5]PDI_Grupo edad'!$AL11&lt;&gt;"",'[5]PDI_Grupo edad'!$AL11&lt;&gt;0),'[5]PDI_Grupo edad'!$AL11,""),IF($A13="TOTAL",SUM(INDIRECT("W4:W"&amp;ROW()-1)),""))</f>
        <v/>
      </c>
      <c r="X13" s="6" t="str">
        <f ca="1">IF(AND($A13&lt;&gt;"",$A13&lt;&gt;"TOTAL"),IF(AND('[5]PDI_Grupo edad'!$AN11&lt;&gt;"",'[5]PDI_Grupo edad'!$AN11&lt;&gt;0),'[5]PDI_Grupo edad'!$AN11,""),IF($A13="TOTAL",SUM(INDIRECT("X4:X"&amp;ROW()-1)),""))</f>
        <v/>
      </c>
      <c r="Y13" s="6">
        <f t="shared" ca="1" si="7"/>
        <v>0</v>
      </c>
      <c r="Z13" s="6" t="str">
        <f ca="1">IF(AND($A13&lt;&gt;"",$A13&lt;&gt;"TOTAL"),IF(AND('[5]PDI_Grupo edad'!$AQ11&lt;&gt;"",'[5]PDI_Grupo edad'!$AQ11&lt;&gt;0),'[5]PDI_Grupo edad'!$AQ11,""),IF($A13="TOTAL",SUM(INDIRECT("Z4:Z"&amp;ROW()-1)),""))</f>
        <v/>
      </c>
      <c r="AA13" s="6" t="str">
        <f ca="1">IF(AND($A13&lt;&gt;"",$A13&lt;&gt;"TOTAL"),IF(AND('[5]PDI_Grupo edad'!$AS11&lt;&gt;"",'[5]PDI_Grupo edad'!$AS11&lt;&gt;0),'[5]PDI_Grupo edad'!$AS11,""),IF($A13="TOTAL",SUM(INDIRECT("AA4:AA"&amp;ROW()-1)),""))</f>
        <v/>
      </c>
      <c r="AB13" s="6">
        <f t="shared" ca="1" si="8"/>
        <v>0</v>
      </c>
      <c r="AC13" s="6" t="str">
        <f ca="1">IF(AND($A13&lt;&gt;"",$A13&lt;&gt;"TOTAL"),IF(AND('[5]PDI_Grupo edad'!$AV11&lt;&gt;"",'[5]PDI_Grupo edad'!$AV11&lt;&gt;0),'[5]PDI_Grupo edad'!$AV11,""),IF($A13="TOTAL",SUM(INDIRECT("AC4:AC"&amp;ROW()-1)),""))</f>
        <v/>
      </c>
      <c r="AD13" s="6" t="str">
        <f ca="1">IF(AND($A13&lt;&gt;"",$A13&lt;&gt;"TOTAL"),IF(AND('[5]PDI_Grupo edad'!$AX11&lt;&gt;"",'[5]PDI_Grupo edad'!$AX11&lt;&gt;0),'[5]PDI_Grupo edad'!$AX11,""),IF($A13="TOTAL",SUM(INDIRECT("AD4:AD"&amp;ROW()-1)),""))</f>
        <v/>
      </c>
      <c r="AE13" s="6">
        <f t="shared" ca="1" si="9"/>
        <v>0</v>
      </c>
      <c r="AF13" s="6" t="str">
        <f ca="1">IF(AND($A13&lt;&gt;"",$A13&lt;&gt;"TOTAL"),IF(AND('[5]PDI_Grupo edad'!$BA11&lt;&gt;"",'[5]PDI_Grupo edad'!$BA11&lt;&gt;0),'[5]PDI_Grupo edad'!$BA11,""),IF($A13="TOTAL",SUM(INDIRECT("AF4:AF"&amp;ROW()-1)),""))</f>
        <v/>
      </c>
      <c r="AG13" s="6" t="str">
        <f ca="1">IF(AND($A13&lt;&gt;"",$A13&lt;&gt;"TOTAL"),IF(AND('[5]PDI_Grupo edad'!$BC11&lt;&gt;"",'[5]PDI_Grupo edad'!$BC11&lt;&gt;0),'[5]PDI_Grupo edad'!$BC11,""),IF($A13="TOTAL",SUM(INDIRECT("AG4:AG"&amp;ROW()-1)),""))</f>
        <v/>
      </c>
      <c r="AH13" s="6">
        <f t="shared" ca="1" si="10"/>
        <v>0</v>
      </c>
      <c r="AI13" s="6" t="str">
        <f ca="1">IF(AND($A13&lt;&gt;"",$A13&lt;&gt;"TOTAL"),IF(AND('[5]PDI_Grupo edad'!$BF11&lt;&gt;"",'[5]PDI_Grupo edad'!$BF11&lt;&gt;0),'[5]PDI_Grupo edad'!$BF11,""),IF($A13="TOTAL",SUM(INDIRECT("AI4:AI"&amp;ROW()-1)),""))</f>
        <v/>
      </c>
      <c r="AJ13" s="6" t="str">
        <f ca="1">IF(AND($A13&lt;&gt;"",$A13&lt;&gt;"TOTAL"),IF(AND('[5]PDI_Grupo edad'!$BH11&lt;&gt;"",'[5]PDI_Grupo edad'!$BH11&lt;&gt;0),'[5]PDI_Grupo edad'!$BH11,""),IF($A13="TOTAL",SUM(INDIRECT("AJ4:AJ"&amp;ROW()-1)),""))</f>
        <v/>
      </c>
      <c r="AK13" s="6">
        <f t="shared" ca="1" si="11"/>
        <v>0</v>
      </c>
      <c r="AL13" s="6" t="str">
        <f ca="1">IF(AND($A13&lt;&gt;"",$A13&lt;&gt;"TOTAL"),IF(AND('[5]PDI_Grupo edad'!$BK11&lt;&gt;"",'[5]PDI_Grupo edad'!$BK11&lt;&gt;0),'[5]PDI_Grupo edad'!$BK11,""),IF($A13="TOTAL",SUM(INDIRECT("AL4:AL"&amp;ROW()-1)),""))</f>
        <v/>
      </c>
      <c r="AM13" s="6" t="str">
        <f ca="1">IF(AND($A13&lt;&gt;"",$A13&lt;&gt;"TOTAL"),IF(AND('[5]PDI_Grupo edad'!$BM11&lt;&gt;"",'[5]PDI_Grupo edad'!$BM11&lt;&gt;0),'[5]PDI_Grupo edad'!$BM11,""),IF($A13="TOTAL",SUM(INDIRECT("AM4:AM"&amp;ROW()-1)),""))</f>
        <v/>
      </c>
      <c r="AN13" s="6">
        <f t="shared" ca="1" si="12"/>
        <v>0</v>
      </c>
      <c r="AO13" s="6" t="str">
        <f ca="1">IF(AND($A13&lt;&gt;"",$A13&lt;&gt;"TOTAL"),IF(AND('[5]PDI_Grupo edad'!$BP11&lt;&gt;"",'[5]PDI_Grupo edad'!$BP11&lt;&gt;0),'[5]PDI_Grupo edad'!$BP11,""),IF($A13="TOTAL",SUM(INDIRECT("AO4:AO"&amp;ROW()-1)),""))</f>
        <v/>
      </c>
      <c r="AP13" s="6" t="str">
        <f ca="1">IF(AND($A13&lt;&gt;"",$A13&lt;&gt;"TOTAL"),IF(AND('[5]PDI_Grupo edad'!$BR11&lt;&gt;"",'[5]PDI_Grupo edad'!$BR11&lt;&gt;0),'[5]PDI_Grupo edad'!$BR11,""),IF($A13="TOTAL",SUM(INDIRECT("AP4:AP"&amp;ROW()-1)),""))</f>
        <v/>
      </c>
      <c r="AQ13" s="6">
        <f t="shared" ca="1" si="13"/>
        <v>0</v>
      </c>
      <c r="AR13" s="6" t="str">
        <f ca="1">IF(AND($A13&lt;&gt;"",$A13&lt;&gt;"TOTAL"),IF(AND('[5]PDI_Grupo edad'!$BU11&lt;&gt;"",'[5]PDI_Grupo edad'!$BU11&lt;&gt;0),'[5]PDI_Grupo edad'!$BU11,""),IF($A13="TOTAL",SUM(INDIRECT("AR4:AR"&amp;ROW()-1)),""))</f>
        <v/>
      </c>
      <c r="AS13" s="6" t="str">
        <f ca="1">IF(AND($A13&lt;&gt;"",$A13&lt;&gt;"TOTAL"),IF(AND('[5]PDI_Grupo edad'!$BW11&lt;&gt;"",'[5]PDI_Grupo edad'!$BW11&lt;&gt;0),'[5]PDI_Grupo edad'!$BW11,""),IF($A13="TOTAL",SUM(INDIRECT("AS4:AS"&amp;ROW()-1)),""))</f>
        <v/>
      </c>
      <c r="AT13" s="6">
        <f t="shared" ca="1" si="14"/>
        <v>0</v>
      </c>
      <c r="AU13" s="6" t="str">
        <f ca="1">IF(AND($A13&lt;&gt;"",$A13&lt;&gt;"TOTAL"),IF(AND('[5]PDI_Grupo edad'!$BZ11&lt;&gt;"",'[5]PDI_Grupo edad'!$BZ11&lt;&gt;0),'[5]PDI_Grupo edad'!$BZ11,""),IF($A13="TOTAL",SUM(INDIRECT("AU4:AU"&amp;ROW()-1)),""))</f>
        <v/>
      </c>
      <c r="AV13" s="6" t="str">
        <f ca="1">IF(AND($A13&lt;&gt;"",$A13&lt;&gt;"TOTAL"),IF(AND('[5]PDI_Grupo edad'!$CB11&lt;&gt;"",'[5]PDI_Grupo edad'!$CB11&lt;&gt;0),'[5]PDI_Grupo edad'!$CB11,""),IF($A13="TOTAL",SUM(INDIRECT("AV4:AV"&amp;ROW()-1)),""))</f>
        <v/>
      </c>
      <c r="AW13" s="6">
        <f t="shared" ca="1" si="15"/>
        <v>0</v>
      </c>
      <c r="AX13" s="6" t="str">
        <f ca="1">IF(AND($A13&lt;&gt;"",$A13&lt;&gt;"TOTAL"),IF(AND('[5]PDI_Grupo edad'!$CE11&lt;&gt;"",'[5]PDI_Grupo edad'!$CE11&lt;&gt;0),'[5]PDI_Grupo edad'!$CE11,""),IF($A13="TOTAL",SUM(INDIRECT("AX4:AX"&amp;ROW()-1)),""))</f>
        <v/>
      </c>
      <c r="AY13" s="6" t="str">
        <f ca="1">IF(AND($A13&lt;&gt;"",$A13&lt;&gt;"TOTAL"),IF(AND('[5]PDI_Grupo edad'!$CG11&lt;&gt;"",'[5]PDI_Grupo edad'!$CG11&lt;&gt;0),'[5]PDI_Grupo edad'!$CG11,""),IF($A13="TOTAL",SUM(INDIRECT("AY4:AY"&amp;ROW()-1)),""))</f>
        <v/>
      </c>
      <c r="AZ13" s="6">
        <f t="shared" ca="1" si="16"/>
        <v>0</v>
      </c>
      <c r="BA13" s="6" t="str">
        <f ca="1">IF(AND($A13&lt;&gt;"",$A13&lt;&gt;"TOTAL"),IF(AND('[5]PDI_Grupo edad'!$CJ11&lt;&gt;"",'[5]PDI_Grupo edad'!$CJ11&lt;&gt;0),'[5]PDI_Grupo edad'!$CJ11,""),IF($A13="TOTAL",SUM(INDIRECT("BA4:BA"&amp;ROW()-1)),""))</f>
        <v/>
      </c>
      <c r="BB13" s="6" t="str">
        <f ca="1">IF(AND($A13&lt;&gt;"",$A13&lt;&gt;"TOTAL"),IF(AND('[5]PDI_Grupo edad'!$CL11&lt;&gt;"",'[5]PDI_Grupo edad'!$CL11&lt;&gt;0),'[5]PDI_Grupo edad'!$CL11,""),IF($A13="TOTAL",SUM(INDIRECT("BB4:BB"&amp;ROW()-1)),""))</f>
        <v/>
      </c>
      <c r="BC13" s="6">
        <f t="shared" ca="1" si="17"/>
        <v>0</v>
      </c>
      <c r="BD13" s="6" t="str">
        <f ca="1">IF(AND($A13&lt;&gt;"",$A13&lt;&gt;"TOTAL"),IF(AND('[5]PDI_Grupo edad'!$CO11&lt;&gt;"",'[5]PDI_Grupo edad'!$CO11&lt;&gt;0),'[5]PDI_Grupo edad'!$CO11,""),IF($A13="TOTAL",SUM(INDIRECT("BD4:BD"&amp;ROW()-1)),""))</f>
        <v/>
      </c>
      <c r="BE13" s="6" t="str">
        <f ca="1">IF(AND($A13&lt;&gt;"",$A13&lt;&gt;"TOTAL"),IF(AND('[5]PDI_Grupo edad'!$CQ11&lt;&gt;"",'[5]PDI_Grupo edad'!$CQ11&lt;&gt;0),'[5]PDI_Grupo edad'!$CQ11,""),IF($A13="TOTAL",SUM(INDIRECT("BE4:BE"&amp;ROW()-1)),""))</f>
        <v/>
      </c>
      <c r="BF13" s="6">
        <f t="shared" ca="1" si="18"/>
        <v>0</v>
      </c>
    </row>
    <row r="14" spans="1:58" x14ac:dyDescent="0.2">
      <c r="A14" s="19" t="str">
        <f>IF('[5]PDI_Grupo edad'!$B12&lt;&gt;"",'[5]PDI_Grupo edad'!$B12,IF(AND('[5]PDI_Grupo edad'!$B12="",'[5]PDI_Grupo edad'!$B13="",'[5]PDI_Grupo edad'!$B11=""),"","TOTAL"))</f>
        <v>TOTAL</v>
      </c>
      <c r="B14" s="6">
        <f ca="1">IF(AND($A14&lt;&gt;"",$A14&lt;&gt;"TOTAL"),IF(AND('[5]PDI_Grupo edad'!$C12&lt;&gt;"",'[5]PDI_Grupo edad'!$C12&lt;&gt;0),'[5]PDI_Grupo edad'!$C12,""),IF($A14="TOTAL",SUM(INDIRECT("B4:B"&amp;ROW()-1)),""))</f>
        <v>180</v>
      </c>
      <c r="C14" s="6">
        <f ca="1">IF(AND($A14&lt;&gt;"",$A14&lt;&gt;"TOTAL"),IF(AND('[5]PDI_Grupo edad'!$E12&lt;&gt;"",'[5]PDI_Grupo edad'!$E12&lt;&gt;0),'[5]PDI_Grupo edad'!$E12,""),IF($A14="TOTAL",SUM(INDIRECT("C4:C"&amp;ROW()-1)),""))</f>
        <v>259</v>
      </c>
      <c r="D14" s="6">
        <f t="shared" ca="1" si="0"/>
        <v>439</v>
      </c>
      <c r="E14" s="6">
        <f ca="1">IF(AND($A14&lt;&gt;"",$A14&lt;&gt;"TOTAL"),IF(AND('[5]PDI_Grupo edad'!$H12&lt;&gt;"",'[5]PDI_Grupo edad'!$H12&lt;&gt;0),'[5]PDI_Grupo edad'!$H12,""),IF($A14="TOTAL",SUM(INDIRECT("E4:E"&amp;ROW()-1)),""))</f>
        <v>177</v>
      </c>
      <c r="F14" s="6">
        <f ca="1">IF(AND($A14&lt;&gt;"",$A14&lt;&gt;"TOTAL"),IF(AND('[5]PDI_Grupo edad'!$J12&lt;&gt;"",'[5]PDI_Grupo edad'!$J12&lt;&gt;0),'[5]PDI_Grupo edad'!$J12,""),IF($A14="TOTAL",SUM(INDIRECT("F4:F"&amp;ROW()-1)),""))</f>
        <v>246</v>
      </c>
      <c r="G14" s="6">
        <f t="shared" ca="1" si="1"/>
        <v>423</v>
      </c>
      <c r="H14" s="6">
        <f ca="1">IF(AND($A14&lt;&gt;"",$A14&lt;&gt;"TOTAL"),IF(AND('[5]PDI_Grupo edad'!$M12&lt;&gt;"",'[5]PDI_Grupo edad'!$M12&lt;&gt;0),'[5]PDI_Grupo edad'!$M12,""),IF($A14="TOTAL",SUM(INDIRECT("H4:H"&amp;ROW()-1)),""))</f>
        <v>161</v>
      </c>
      <c r="I14" s="6">
        <f ca="1">IF(AND($A14&lt;&gt;"",$A14&lt;&gt;"TOTAL"),IF(AND('[5]PDI_Grupo edad'!$O12&lt;&gt;"",'[5]PDI_Grupo edad'!$O12&lt;&gt;0),'[5]PDI_Grupo edad'!$O12,""),IF($A14="TOTAL",SUM(INDIRECT("I4:I"&amp;ROW()-1)),""))</f>
        <v>222</v>
      </c>
      <c r="J14" s="6">
        <f t="shared" ca="1" si="2"/>
        <v>383</v>
      </c>
      <c r="K14" s="6">
        <f ca="1">IF(AND($A14&lt;&gt;"",$A14&lt;&gt;"TOTAL"),IF(AND('[5]PDI_Grupo edad'!$R12&lt;&gt;"",'[5]PDI_Grupo edad'!$R12&lt;&gt;0),'[5]PDI_Grupo edad'!$R12,""),IF($A14="TOTAL",SUM(INDIRECT("K4:K"&amp;ROW()-1)),""))</f>
        <v>159</v>
      </c>
      <c r="L14" s="6">
        <f ca="1">IF(AND($A14&lt;&gt;"",$A14&lt;&gt;"TOTAL"),IF(AND('[5]PDI_Grupo edad'!$T12&lt;&gt;"",'[5]PDI_Grupo edad'!$T12&lt;&gt;0),'[5]PDI_Grupo edad'!$T12,""),IF($A14="TOTAL",SUM(INDIRECT("L4:L"&amp;ROW()-1)),""))</f>
        <v>225</v>
      </c>
      <c r="M14" s="6">
        <f t="shared" ca="1" si="3"/>
        <v>384</v>
      </c>
      <c r="N14" s="6">
        <f ca="1">IF(AND($A14&lt;&gt;"",$A14&lt;&gt;"TOTAL"),IF(AND('[5]PDI_Grupo edad'!$W12&lt;&gt;"",'[5]PDI_Grupo edad'!$W12&lt;&gt;0),'[5]PDI_Grupo edad'!$W12,""),IF($A14="TOTAL",SUM(INDIRECT("N4:N"&amp;ROW()-1)),""))</f>
        <v>167</v>
      </c>
      <c r="O14" s="6">
        <f ca="1">IF(AND($A14&lt;&gt;"",$A14&lt;&gt;"TOTAL"),IF(AND('[5]PDI_Grupo edad'!$Y12&lt;&gt;"",'[5]PDI_Grupo edad'!$Y12&lt;&gt;0),'[5]PDI_Grupo edad'!$Y12,""),IF($A14="TOTAL",SUM(INDIRECT("O4:O"&amp;ROW()-1)),""))</f>
        <v>231</v>
      </c>
      <c r="P14" s="6">
        <f t="shared" ca="1" si="4"/>
        <v>398</v>
      </c>
      <c r="Q14" s="6">
        <f ca="1">IF(AND($A14&lt;&gt;"",$A14&lt;&gt;"TOTAL"),IF(AND('[5]PDI_Grupo edad'!$AB12&lt;&gt;"",'[5]PDI_Grupo edad'!$AB12&lt;&gt;0),'[5]PDI_Grupo edad'!$AB12,""),IF($A14="TOTAL",SUM(INDIRECT("Q4:Q"&amp;ROW()-1)),""))</f>
        <v>187</v>
      </c>
      <c r="R14" s="6">
        <f ca="1">IF(AND($A14&lt;&gt;"",$A14&lt;&gt;"TOTAL"),IF(AND('[5]PDI_Grupo edad'!$AD12&lt;&gt;"",'[5]PDI_Grupo edad'!$AD12&lt;&gt;0),'[5]PDI_Grupo edad'!$AD12,""),IF($A14="TOTAL",SUM(INDIRECT("R4:R"&amp;ROW()-1)),""))</f>
        <v>235</v>
      </c>
      <c r="S14" s="6">
        <f t="shared" ca="1" si="5"/>
        <v>422</v>
      </c>
      <c r="T14" s="6">
        <f ca="1">IF(AND($A14&lt;&gt;"",$A14&lt;&gt;"TOTAL"),IF(AND('[5]PDI_Grupo edad'!$AG12&lt;&gt;"",'[5]PDI_Grupo edad'!$AG12&lt;&gt;0),'[5]PDI_Grupo edad'!$AG12,""),IF($A14="TOTAL",SUM(INDIRECT("T4:T"&amp;ROW()-1)),""))</f>
        <v>196</v>
      </c>
      <c r="U14" s="6">
        <f ca="1">IF(AND($A14&lt;&gt;"",$A14&lt;&gt;"TOTAL"),IF(AND('[5]PDI_Grupo edad'!$AI12&lt;&gt;"",'[5]PDI_Grupo edad'!$AI12&lt;&gt;0),'[5]PDI_Grupo edad'!$AI12,""),IF($A14="TOTAL",SUM(INDIRECT("U4:U"&amp;ROW()-1)),""))</f>
        <v>238</v>
      </c>
      <c r="V14" s="6">
        <f t="shared" ca="1" si="6"/>
        <v>434</v>
      </c>
      <c r="W14" s="6">
        <f ca="1">IF(AND($A14&lt;&gt;"",$A14&lt;&gt;"TOTAL"),IF(AND('[5]PDI_Grupo edad'!$AL12&lt;&gt;"",'[5]PDI_Grupo edad'!$AL12&lt;&gt;0),'[5]PDI_Grupo edad'!$AL12,""),IF($A14="TOTAL",SUM(INDIRECT("W4:W"&amp;ROW()-1)),""))</f>
        <v>0</v>
      </c>
      <c r="X14" s="6">
        <f ca="1">IF(AND($A14&lt;&gt;"",$A14&lt;&gt;"TOTAL"),IF(AND('[5]PDI_Grupo edad'!$AN12&lt;&gt;"",'[5]PDI_Grupo edad'!$AN12&lt;&gt;0),'[5]PDI_Grupo edad'!$AN12,""),IF($A14="TOTAL",SUM(INDIRECT("X4:X"&amp;ROW()-1)),""))</f>
        <v>0</v>
      </c>
      <c r="Y14" s="6">
        <f t="shared" ca="1" si="7"/>
        <v>0</v>
      </c>
      <c r="Z14" s="6">
        <f ca="1">IF(AND($A14&lt;&gt;"",$A14&lt;&gt;"TOTAL"),IF(AND('[5]PDI_Grupo edad'!$AQ12&lt;&gt;"",'[5]PDI_Grupo edad'!$AQ12&lt;&gt;0),'[5]PDI_Grupo edad'!$AQ12,""),IF($A14="TOTAL",SUM(INDIRECT("Z4:Z"&amp;ROW()-1)),""))</f>
        <v>0</v>
      </c>
      <c r="AA14" s="6">
        <f ca="1">IF(AND($A14&lt;&gt;"",$A14&lt;&gt;"TOTAL"),IF(AND('[5]PDI_Grupo edad'!$AS12&lt;&gt;"",'[5]PDI_Grupo edad'!$AS12&lt;&gt;0),'[5]PDI_Grupo edad'!$AS12,""),IF($A14="TOTAL",SUM(INDIRECT("AA4:AA"&amp;ROW()-1)),""))</f>
        <v>0</v>
      </c>
      <c r="AB14" s="6">
        <f t="shared" ca="1" si="8"/>
        <v>0</v>
      </c>
      <c r="AC14" s="6">
        <f ca="1">IF(AND($A14&lt;&gt;"",$A14&lt;&gt;"TOTAL"),IF(AND('[5]PDI_Grupo edad'!$AV12&lt;&gt;"",'[5]PDI_Grupo edad'!$AV12&lt;&gt;0),'[5]PDI_Grupo edad'!$AV12,""),IF($A14="TOTAL",SUM(INDIRECT("AC4:AC"&amp;ROW()-1)),""))</f>
        <v>0</v>
      </c>
      <c r="AD14" s="6">
        <f ca="1">IF(AND($A14&lt;&gt;"",$A14&lt;&gt;"TOTAL"),IF(AND('[5]PDI_Grupo edad'!$AX12&lt;&gt;"",'[5]PDI_Grupo edad'!$AX12&lt;&gt;0),'[5]PDI_Grupo edad'!$AX12,""),IF($A14="TOTAL",SUM(INDIRECT("AD4:AD"&amp;ROW()-1)),""))</f>
        <v>0</v>
      </c>
      <c r="AE14" s="6">
        <f t="shared" ca="1" si="9"/>
        <v>0</v>
      </c>
      <c r="AF14" s="6">
        <f ca="1">IF(AND($A14&lt;&gt;"",$A14&lt;&gt;"TOTAL"),IF(AND('[5]PDI_Grupo edad'!$BA12&lt;&gt;"",'[5]PDI_Grupo edad'!$BA12&lt;&gt;0),'[5]PDI_Grupo edad'!$BA12,""),IF($A14="TOTAL",SUM(INDIRECT("AF4:AF"&amp;ROW()-1)),""))</f>
        <v>0</v>
      </c>
      <c r="AG14" s="6">
        <f ca="1">IF(AND($A14&lt;&gt;"",$A14&lt;&gt;"TOTAL"),IF(AND('[5]PDI_Grupo edad'!$BC12&lt;&gt;"",'[5]PDI_Grupo edad'!$BC12&lt;&gt;0),'[5]PDI_Grupo edad'!$BC12,""),IF($A14="TOTAL",SUM(INDIRECT("AG4:AG"&amp;ROW()-1)),""))</f>
        <v>0</v>
      </c>
      <c r="AH14" s="6">
        <f t="shared" ca="1" si="10"/>
        <v>0</v>
      </c>
      <c r="AI14" s="6">
        <f ca="1">IF(AND($A14&lt;&gt;"",$A14&lt;&gt;"TOTAL"),IF(AND('[5]PDI_Grupo edad'!$BF12&lt;&gt;"",'[5]PDI_Grupo edad'!$BF12&lt;&gt;0),'[5]PDI_Grupo edad'!$BF12,""),IF($A14="TOTAL",SUM(INDIRECT("AI4:AI"&amp;ROW()-1)),""))</f>
        <v>0</v>
      </c>
      <c r="AJ14" s="6">
        <f ca="1">IF(AND($A14&lt;&gt;"",$A14&lt;&gt;"TOTAL"),IF(AND('[5]PDI_Grupo edad'!$BH12&lt;&gt;"",'[5]PDI_Grupo edad'!$BH12&lt;&gt;0),'[5]PDI_Grupo edad'!$BH12,""),IF($A14="TOTAL",SUM(INDIRECT("AJ4:AJ"&amp;ROW()-1)),""))</f>
        <v>0</v>
      </c>
      <c r="AK14" s="6">
        <f t="shared" ca="1" si="11"/>
        <v>0</v>
      </c>
      <c r="AL14" s="6">
        <f ca="1">IF(AND($A14&lt;&gt;"",$A14&lt;&gt;"TOTAL"),IF(AND('[5]PDI_Grupo edad'!$BK12&lt;&gt;"",'[5]PDI_Grupo edad'!$BK12&lt;&gt;0),'[5]PDI_Grupo edad'!$BK12,""),IF($A14="TOTAL",SUM(INDIRECT("AL4:AL"&amp;ROW()-1)),""))</f>
        <v>0</v>
      </c>
      <c r="AM14" s="6">
        <f ca="1">IF(AND($A14&lt;&gt;"",$A14&lt;&gt;"TOTAL"),IF(AND('[5]PDI_Grupo edad'!$BM12&lt;&gt;"",'[5]PDI_Grupo edad'!$BM12&lt;&gt;0),'[5]PDI_Grupo edad'!$BM12,""),IF($A14="TOTAL",SUM(INDIRECT("AM4:AM"&amp;ROW()-1)),""))</f>
        <v>0</v>
      </c>
      <c r="AN14" s="6">
        <f t="shared" ca="1" si="12"/>
        <v>0</v>
      </c>
      <c r="AO14" s="6">
        <f ca="1">IF(AND($A14&lt;&gt;"",$A14&lt;&gt;"TOTAL"),IF(AND('[5]PDI_Grupo edad'!$BP12&lt;&gt;"",'[5]PDI_Grupo edad'!$BP12&lt;&gt;0),'[5]PDI_Grupo edad'!$BP12,""),IF($A14="TOTAL",SUM(INDIRECT("AO4:AO"&amp;ROW()-1)),""))</f>
        <v>0</v>
      </c>
      <c r="AP14" s="6">
        <f ca="1">IF(AND($A14&lt;&gt;"",$A14&lt;&gt;"TOTAL"),IF(AND('[5]PDI_Grupo edad'!$BR12&lt;&gt;"",'[5]PDI_Grupo edad'!$BR12&lt;&gt;0),'[5]PDI_Grupo edad'!$BR12,""),IF($A14="TOTAL",SUM(INDIRECT("AP4:AP"&amp;ROW()-1)),""))</f>
        <v>0</v>
      </c>
      <c r="AQ14" s="6">
        <f t="shared" ca="1" si="13"/>
        <v>0</v>
      </c>
      <c r="AR14" s="6">
        <f ca="1">IF(AND($A14&lt;&gt;"",$A14&lt;&gt;"TOTAL"),IF(AND('[5]PDI_Grupo edad'!$BU12&lt;&gt;"",'[5]PDI_Grupo edad'!$BU12&lt;&gt;0),'[5]PDI_Grupo edad'!$BU12,""),IF($A14="TOTAL",SUM(INDIRECT("AR4:AR"&amp;ROW()-1)),""))</f>
        <v>0</v>
      </c>
      <c r="AS14" s="6">
        <f ca="1">IF(AND($A14&lt;&gt;"",$A14&lt;&gt;"TOTAL"),IF(AND('[5]PDI_Grupo edad'!$BW12&lt;&gt;"",'[5]PDI_Grupo edad'!$BW12&lt;&gt;0),'[5]PDI_Grupo edad'!$BW12,""),IF($A14="TOTAL",SUM(INDIRECT("AS4:AS"&amp;ROW()-1)),""))</f>
        <v>0</v>
      </c>
      <c r="AT14" s="6">
        <f t="shared" ca="1" si="14"/>
        <v>0</v>
      </c>
      <c r="AU14" s="6">
        <f ca="1">IF(AND($A14&lt;&gt;"",$A14&lt;&gt;"TOTAL"),IF(AND('[5]PDI_Grupo edad'!$BZ12&lt;&gt;"",'[5]PDI_Grupo edad'!$BZ12&lt;&gt;0),'[5]PDI_Grupo edad'!$BZ12,""),IF($A14="TOTAL",SUM(INDIRECT("AU4:AU"&amp;ROW()-1)),""))</f>
        <v>0</v>
      </c>
      <c r="AV14" s="6">
        <f ca="1">IF(AND($A14&lt;&gt;"",$A14&lt;&gt;"TOTAL"),IF(AND('[5]PDI_Grupo edad'!$CB12&lt;&gt;"",'[5]PDI_Grupo edad'!$CB12&lt;&gt;0),'[5]PDI_Grupo edad'!$CB12,""),IF($A14="TOTAL",SUM(INDIRECT("AV4:AV"&amp;ROW()-1)),""))</f>
        <v>0</v>
      </c>
      <c r="AW14" s="6">
        <f t="shared" ca="1" si="15"/>
        <v>0</v>
      </c>
      <c r="AX14" s="6">
        <f ca="1">IF(AND($A14&lt;&gt;"",$A14&lt;&gt;"TOTAL"),IF(AND('[5]PDI_Grupo edad'!$CE12&lt;&gt;"",'[5]PDI_Grupo edad'!$CE12&lt;&gt;0),'[5]PDI_Grupo edad'!$CE12,""),IF($A14="TOTAL",SUM(INDIRECT("AX4:AX"&amp;ROW()-1)),""))</f>
        <v>0</v>
      </c>
      <c r="AY14" s="6">
        <f ca="1">IF(AND($A14&lt;&gt;"",$A14&lt;&gt;"TOTAL"),IF(AND('[5]PDI_Grupo edad'!$CG12&lt;&gt;"",'[5]PDI_Grupo edad'!$CG12&lt;&gt;0),'[5]PDI_Grupo edad'!$CG12,""),IF($A14="TOTAL",SUM(INDIRECT("AY4:AY"&amp;ROW()-1)),""))</f>
        <v>0</v>
      </c>
      <c r="AZ14" s="6">
        <f t="shared" ca="1" si="16"/>
        <v>0</v>
      </c>
      <c r="BA14" s="6">
        <f ca="1">IF(AND($A14&lt;&gt;"",$A14&lt;&gt;"TOTAL"),IF(AND('[5]PDI_Grupo edad'!$CJ12&lt;&gt;"",'[5]PDI_Grupo edad'!$CJ12&lt;&gt;0),'[5]PDI_Grupo edad'!$CJ12,""),IF($A14="TOTAL",SUM(INDIRECT("BA4:BA"&amp;ROW()-1)),""))</f>
        <v>0</v>
      </c>
      <c r="BB14" s="6">
        <f ca="1">IF(AND($A14&lt;&gt;"",$A14&lt;&gt;"TOTAL"),IF(AND('[5]PDI_Grupo edad'!$CL12&lt;&gt;"",'[5]PDI_Grupo edad'!$CL12&lt;&gt;0),'[5]PDI_Grupo edad'!$CL12,""),IF($A14="TOTAL",SUM(INDIRECT("BB4:BB"&amp;ROW()-1)),""))</f>
        <v>0</v>
      </c>
      <c r="BC14" s="6">
        <f t="shared" ca="1" si="17"/>
        <v>0</v>
      </c>
      <c r="BD14" s="6">
        <f ca="1">IF(AND($A14&lt;&gt;"",$A14&lt;&gt;"TOTAL"),IF(AND('[5]PDI_Grupo edad'!$CO12&lt;&gt;"",'[5]PDI_Grupo edad'!$CO12&lt;&gt;0),'[5]PDI_Grupo edad'!$CO12,""),IF($A14="TOTAL",SUM(INDIRECT("BD4:BD"&amp;ROW()-1)),""))</f>
        <v>0</v>
      </c>
      <c r="BE14" s="6">
        <f ca="1">IF(AND($A14&lt;&gt;"",$A14&lt;&gt;"TOTAL"),IF(AND('[5]PDI_Grupo edad'!$CQ12&lt;&gt;"",'[5]PDI_Grupo edad'!$CQ12&lt;&gt;0),'[5]PDI_Grupo edad'!$CQ12,""),IF($A14="TOTAL",SUM(INDIRECT("BE4:BE"&amp;ROW()-1)),""))</f>
        <v>0</v>
      </c>
      <c r="BF14" s="6">
        <f t="shared" ca="1" si="18"/>
        <v>0</v>
      </c>
    </row>
    <row r="15" spans="1:58" x14ac:dyDescent="0.2">
      <c r="A15" s="19" t="str">
        <f>IF('[5]PDI_Grupo edad'!$B13&lt;&gt;"",'[5]PDI_Grupo edad'!$B13,IF(AND('[5]PDI_Grupo edad'!$B13="",'[5]PDI_Grupo edad'!$B14="",'[5]PDI_Grupo edad'!$B12=""),"","TOTAL"))</f>
        <v/>
      </c>
      <c r="B15" s="6" t="str">
        <f ca="1">IF(AND($A15&lt;&gt;"",$A15&lt;&gt;"TOTAL"),IF(AND('[5]PDI_Grupo edad'!$C13&lt;&gt;"",'[5]PDI_Grupo edad'!$C13&lt;&gt;0),'[5]PDI_Grupo edad'!$C13,""),IF($A15="TOTAL",SUM(INDIRECT("B4:B"&amp;ROW()-1)),""))</f>
        <v/>
      </c>
      <c r="C15" s="6" t="str">
        <f ca="1">IF(AND($A15&lt;&gt;"",$A15&lt;&gt;"TOTAL"),IF(AND('[5]PDI_Grupo edad'!$E13&lt;&gt;"",'[5]PDI_Grupo edad'!$E13&lt;&gt;0),'[5]PDI_Grupo edad'!$E13,""),IF($A15="TOTAL",SUM(INDIRECT("C4:C"&amp;ROW()-1)),""))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IF(AND($A15&lt;&gt;"",$A15&lt;&gt;"TOTAL"),IF(AND('[5]PDI_Grupo edad'!$H13&lt;&gt;"",'[5]PDI_Grupo edad'!$H13&lt;&gt;0),'[5]PDI_Grupo edad'!$H13,""),IF($A15="TOTAL",SUM(INDIRECT("E4:E"&amp;ROW()-1)),""))</f>
        <v/>
      </c>
      <c r="F15" s="6" t="str">
        <f ca="1">IF(AND($A15&lt;&gt;"",$A15&lt;&gt;"TOTAL"),IF(AND('[5]PDI_Grupo edad'!$J13&lt;&gt;"",'[5]PDI_Grupo edad'!$J13&lt;&gt;0),'[5]PDI_Grupo edad'!$J13,""),IF($A15="TOTAL",SUM(INDIRECT("F4:F"&amp;ROW()-1)),""))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IF(AND($A15&lt;&gt;"",$A15&lt;&gt;"TOTAL"),IF(AND('[5]PDI_Grupo edad'!$M13&lt;&gt;"",'[5]PDI_Grupo edad'!$M13&lt;&gt;0),'[5]PDI_Grupo edad'!$M13,""),IF($A15="TOTAL",SUM(INDIRECT("H4:H"&amp;ROW()-1)),""))</f>
        <v/>
      </c>
      <c r="I15" s="6" t="str">
        <f ca="1">IF(AND($A15&lt;&gt;"",$A15&lt;&gt;"TOTAL"),IF(AND('[5]PDI_Grupo edad'!$O13&lt;&gt;"",'[5]PDI_Grupo edad'!$O13&lt;&gt;0),'[5]PDI_Grupo edad'!$O13,""),IF($A15="TOTAL",SUM(INDIRECT("I4:I"&amp;ROW()-1)),""))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IF(AND($A15&lt;&gt;"",$A15&lt;&gt;"TOTAL"),IF(AND('[5]PDI_Grupo edad'!$R13&lt;&gt;"",'[5]PDI_Grupo edad'!$R13&lt;&gt;0),'[5]PDI_Grupo edad'!$R13,""),IF($A15="TOTAL",SUM(INDIRECT("K4:K"&amp;ROW()-1)),""))</f>
        <v/>
      </c>
      <c r="L15" s="6" t="str">
        <f ca="1">IF(AND($A15&lt;&gt;"",$A15&lt;&gt;"TOTAL"),IF(AND('[5]PDI_Grupo edad'!$T13&lt;&gt;"",'[5]PDI_Grupo edad'!$T13&lt;&gt;0),'[5]PDI_Grupo edad'!$T13,""),IF($A15="TOTAL",SUM(INDIRECT("L4:L"&amp;ROW()-1)),""))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IF(AND($A15&lt;&gt;"",$A15&lt;&gt;"TOTAL"),IF(AND('[5]PDI_Grupo edad'!$W13&lt;&gt;"",'[5]PDI_Grupo edad'!$W13&lt;&gt;0),'[5]PDI_Grupo edad'!$W13,""),IF($A15="TOTAL",SUM(INDIRECT("N4:N"&amp;ROW()-1)),""))</f>
        <v/>
      </c>
      <c r="O15" s="6" t="str">
        <f ca="1">IF(AND($A15&lt;&gt;"",$A15&lt;&gt;"TOTAL"),IF(AND('[5]PDI_Grupo edad'!$Y13&lt;&gt;"",'[5]PDI_Grupo edad'!$Y13&lt;&gt;0),'[5]PDI_Grupo edad'!$Y13,""),IF($A15="TOTAL",SUM(INDIRECT("O4:O"&amp;ROW()-1)),""))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IF(AND($A15&lt;&gt;"",$A15&lt;&gt;"TOTAL"),IF(AND('[5]PDI_Grupo edad'!$AB13&lt;&gt;"",'[5]PDI_Grupo edad'!$AB13&lt;&gt;0),'[5]PDI_Grupo edad'!$AB13,""),IF($A15="TOTAL",SUM(INDIRECT("Q4:Q"&amp;ROW()-1)),""))</f>
        <v/>
      </c>
      <c r="R15" s="6" t="str">
        <f ca="1">IF(AND($A15&lt;&gt;"",$A15&lt;&gt;"TOTAL"),IF(AND('[5]PDI_Grupo edad'!$AD13&lt;&gt;"",'[5]PDI_Grupo edad'!$AD13&lt;&gt;0),'[5]PDI_Grupo edad'!$AD13,""),IF($A15="TOTAL",SUM(INDIRECT("R4:R"&amp;ROW()-1)),""))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IF(AND($A15&lt;&gt;"",$A15&lt;&gt;"TOTAL"),IF(AND('[5]PDI_Grupo edad'!$AG13&lt;&gt;"",'[5]PDI_Grupo edad'!$AG13&lt;&gt;0),'[5]PDI_Grupo edad'!$AG13,""),IF($A15="TOTAL",SUM(INDIRECT("T4:T"&amp;ROW()-1)),""))</f>
        <v/>
      </c>
      <c r="U15" s="6" t="str">
        <f ca="1">IF(AND($A15&lt;&gt;"",$A15&lt;&gt;"TOTAL"),IF(AND('[5]PDI_Grupo edad'!$AI13&lt;&gt;"",'[5]PDI_Grupo edad'!$AI13&lt;&gt;0),'[5]PDI_Grupo edad'!$AI13,""),IF($A15="TOTAL",SUM(INDIRECT("U4:U"&amp;ROW()-1)),""))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IF(AND($A15&lt;&gt;"",$A15&lt;&gt;"TOTAL"),IF(AND('[5]PDI_Grupo edad'!$AL13&lt;&gt;"",'[5]PDI_Grupo edad'!$AL13&lt;&gt;0),'[5]PDI_Grupo edad'!$AL13,""),IF($A15="TOTAL",SUM(INDIRECT("W4:W"&amp;ROW()-1)),""))</f>
        <v/>
      </c>
      <c r="X15" s="6" t="str">
        <f ca="1">IF(AND($A15&lt;&gt;"",$A15&lt;&gt;"TOTAL"),IF(AND('[5]PDI_Grupo edad'!$AN13&lt;&gt;"",'[5]PDI_Grupo edad'!$AN13&lt;&gt;0),'[5]PDI_Grupo edad'!$AN13,""),IF($A15="TOTAL",SUM(INDIRECT("X4:X"&amp;ROW()-1)),""))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IF(AND($A15&lt;&gt;"",$A15&lt;&gt;"TOTAL"),IF(AND('[5]PDI_Grupo edad'!$AQ13&lt;&gt;"",'[5]PDI_Grupo edad'!$AQ13&lt;&gt;0),'[5]PDI_Grupo edad'!$AQ13,""),IF($A15="TOTAL",SUM(INDIRECT("Z4:Z"&amp;ROW()-1)),""))</f>
        <v/>
      </c>
      <c r="AA15" s="6" t="str">
        <f ca="1">IF(AND($A15&lt;&gt;"",$A15&lt;&gt;"TOTAL"),IF(AND('[5]PDI_Grupo edad'!$AS13&lt;&gt;"",'[5]PDI_Grupo edad'!$AS13&lt;&gt;0),'[5]PDI_Grupo edad'!$AS13,""),IF($A15="TOTAL",SUM(INDIRECT("AA4:AA"&amp;ROW()-1)),""))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IF(AND($A15&lt;&gt;"",$A15&lt;&gt;"TOTAL"),IF(AND('[5]PDI_Grupo edad'!$AV13&lt;&gt;"",'[5]PDI_Grupo edad'!$AV13&lt;&gt;0),'[5]PDI_Grupo edad'!$AV13,""),IF($A15="TOTAL",SUM(INDIRECT("AC4:AC"&amp;ROW()-1)),""))</f>
        <v/>
      </c>
      <c r="AD15" s="6" t="str">
        <f ca="1">IF(AND($A15&lt;&gt;"",$A15&lt;&gt;"TOTAL"),IF(AND('[5]PDI_Grupo edad'!$AX13&lt;&gt;"",'[5]PDI_Grupo edad'!$AX13&lt;&gt;0),'[5]PDI_Grupo edad'!$AX13,""),IF($A15="TOTAL",SUM(INDIRECT("AD4:AD"&amp;ROW()-1)),""))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IF(AND($A15&lt;&gt;"",$A15&lt;&gt;"TOTAL"),IF(AND('[5]PDI_Grupo edad'!$BA13&lt;&gt;"",'[5]PDI_Grupo edad'!$BA13&lt;&gt;0),'[5]PDI_Grupo edad'!$BA13,""),IF($A15="TOTAL",SUM(INDIRECT("AF4:AF"&amp;ROW()-1)),""))</f>
        <v/>
      </c>
      <c r="AG15" s="6" t="str">
        <f ca="1">IF(AND($A15&lt;&gt;"",$A15&lt;&gt;"TOTAL"),IF(AND('[5]PDI_Grupo edad'!$BC13&lt;&gt;"",'[5]PDI_Grupo edad'!$BC13&lt;&gt;0),'[5]PDI_Grupo edad'!$BC13,""),IF($A15="TOTAL",SUM(INDIRECT("AG4:AG"&amp;ROW()-1)),""))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IF(AND($A15&lt;&gt;"",$A15&lt;&gt;"TOTAL"),IF(AND('[5]PDI_Grupo edad'!$BF13&lt;&gt;"",'[5]PDI_Grupo edad'!$BF13&lt;&gt;0),'[5]PDI_Grupo edad'!$BF13,""),IF($A15="TOTAL",SUM(INDIRECT("AI4:AI"&amp;ROW()-1)),""))</f>
        <v/>
      </c>
      <c r="AJ15" s="6" t="str">
        <f ca="1">IF(AND($A15&lt;&gt;"",$A15&lt;&gt;"TOTAL"),IF(AND('[5]PDI_Grupo edad'!$BH13&lt;&gt;"",'[5]PDI_Grupo edad'!$BH13&lt;&gt;0),'[5]PDI_Grupo edad'!$BH13,""),IF($A15="TOTAL",SUM(INDIRECT("AJ4:AJ"&amp;ROW()-1)),""))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IF(AND($A15&lt;&gt;"",$A15&lt;&gt;"TOTAL"),IF(AND('[5]PDI_Grupo edad'!$BK13&lt;&gt;"",'[5]PDI_Grupo edad'!$BK13&lt;&gt;0),'[5]PDI_Grupo edad'!$BK13,""),IF($A15="TOTAL",SUM(INDIRECT("AL4:AL"&amp;ROW()-1)),""))</f>
        <v/>
      </c>
      <c r="AM15" s="6" t="str">
        <f ca="1">IF(AND($A15&lt;&gt;"",$A15&lt;&gt;"TOTAL"),IF(AND('[5]PDI_Grupo edad'!$BM13&lt;&gt;"",'[5]PDI_Grupo edad'!$BM13&lt;&gt;0),'[5]PDI_Grupo edad'!$BM13,""),IF($A15="TOTAL",SUM(INDIRECT("AM4:AM"&amp;ROW()-1)),""))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IF(AND($A15&lt;&gt;"",$A15&lt;&gt;"TOTAL"),IF(AND('[5]PDI_Grupo edad'!$BP13&lt;&gt;"",'[5]PDI_Grupo edad'!$BP13&lt;&gt;0),'[5]PDI_Grupo edad'!$BP13,""),IF($A15="TOTAL",SUM(INDIRECT("AO4:AO"&amp;ROW()-1)),""))</f>
        <v/>
      </c>
      <c r="AP15" s="6" t="str">
        <f ca="1">IF(AND($A15&lt;&gt;"",$A15&lt;&gt;"TOTAL"),IF(AND('[5]PDI_Grupo edad'!$BR13&lt;&gt;"",'[5]PDI_Grupo edad'!$BR13&lt;&gt;0),'[5]PDI_Grupo edad'!$BR13,""),IF($A15="TOTAL",SUM(INDIRECT("AP4:AP"&amp;ROW()-1)),""))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IF(AND($A15&lt;&gt;"",$A15&lt;&gt;"TOTAL"),IF(AND('[5]PDI_Grupo edad'!$BU13&lt;&gt;"",'[5]PDI_Grupo edad'!$BU13&lt;&gt;0),'[5]PDI_Grupo edad'!$BU13,""),IF($A15="TOTAL",SUM(INDIRECT("AR4:AR"&amp;ROW()-1)),""))</f>
        <v/>
      </c>
      <c r="AS15" s="6" t="str">
        <f ca="1">IF(AND($A15&lt;&gt;"",$A15&lt;&gt;"TOTAL"),IF(AND('[5]PDI_Grupo edad'!$BW13&lt;&gt;"",'[5]PDI_Grupo edad'!$BW13&lt;&gt;0),'[5]PDI_Grupo edad'!$BW13,""),IF($A15="TOTAL",SUM(INDIRECT("AS4:AS"&amp;ROW()-1)),""))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IF(AND($A15&lt;&gt;"",$A15&lt;&gt;"TOTAL"),IF(AND('[5]PDI_Grupo edad'!$BZ13&lt;&gt;"",'[5]PDI_Grupo edad'!$BZ13&lt;&gt;0),'[5]PDI_Grupo edad'!$BZ13,""),IF($A15="TOTAL",SUM(INDIRECT("AU4:AU"&amp;ROW()-1)),""))</f>
        <v/>
      </c>
      <c r="AV15" s="6" t="str">
        <f ca="1">IF(AND($A15&lt;&gt;"",$A15&lt;&gt;"TOTAL"),IF(AND('[5]PDI_Grupo edad'!$CB13&lt;&gt;"",'[5]PDI_Grupo edad'!$CB13&lt;&gt;0),'[5]PDI_Grupo edad'!$CB13,""),IF($A15="TOTAL",SUM(INDIRECT("AV4:AV"&amp;ROW()-1)),""))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IF(AND($A15&lt;&gt;"",$A15&lt;&gt;"TOTAL"),IF(AND('[5]PDI_Grupo edad'!$CE13&lt;&gt;"",'[5]PDI_Grupo edad'!$CE13&lt;&gt;0),'[5]PDI_Grupo edad'!$CE13,""),IF($A15="TOTAL",SUM(INDIRECT("AX4:AX"&amp;ROW()-1)),""))</f>
        <v/>
      </c>
      <c r="AY15" s="6" t="str">
        <f ca="1">IF(AND($A15&lt;&gt;"",$A15&lt;&gt;"TOTAL"),IF(AND('[5]PDI_Grupo edad'!$CG13&lt;&gt;"",'[5]PDI_Grupo edad'!$CG13&lt;&gt;0),'[5]PDI_Grupo edad'!$CG13,""),IF($A15="TOTAL",SUM(INDIRECT("AY4:AY"&amp;ROW()-1)),""))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IF(AND($A15&lt;&gt;"",$A15&lt;&gt;"TOTAL"),IF(AND('[5]PDI_Grupo edad'!$CJ13&lt;&gt;"",'[5]PDI_Grupo edad'!$CJ13&lt;&gt;0),'[5]PDI_Grupo edad'!$CJ13,""),IF($A15="TOTAL",SUM(INDIRECT("BA4:BA"&amp;ROW()-1)),""))</f>
        <v/>
      </c>
      <c r="BB15" s="6" t="str">
        <f ca="1">IF(AND($A15&lt;&gt;"",$A15&lt;&gt;"TOTAL"),IF(AND('[5]PDI_Grupo edad'!$CL13&lt;&gt;"",'[5]PDI_Grupo edad'!$CL13&lt;&gt;0),'[5]PDI_Grupo edad'!$CL13,""),IF($A15="TOTAL",SUM(INDIRECT("BB4:BB"&amp;ROW()-1)),""))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IF(AND($A15&lt;&gt;"",$A15&lt;&gt;"TOTAL"),IF(AND('[5]PDI_Grupo edad'!$CO13&lt;&gt;"",'[5]PDI_Grupo edad'!$CO13&lt;&gt;0),'[5]PDI_Grupo edad'!$CO13,""),IF($A15="TOTAL",SUM(INDIRECT("BD4:BD"&amp;ROW()-1)),""))</f>
        <v/>
      </c>
      <c r="BE15" s="6" t="str">
        <f ca="1">IF(AND($A15&lt;&gt;"",$A15&lt;&gt;"TOTAL"),IF(AND('[5]PDI_Grupo edad'!$CQ13&lt;&gt;"",'[5]PDI_Grupo edad'!$CQ13&lt;&gt;0),'[5]PDI_Grupo edad'!$CQ13,""),IF($A15="TOTAL",SUM(INDIRECT("BE4:BE"&amp;ROW()-1)),""))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IF('[5]PDI_Grupo edad'!$B14&lt;&gt;"",'[5]PDI_Grupo edad'!$B14,IF(AND('[5]PDI_Grupo edad'!$B14="",'[5]PDI_Grupo edad'!$B15="",'[5]PDI_Grupo edad'!$B13=""),"","TOTAL"))</f>
        <v/>
      </c>
      <c r="B16" s="6" t="str">
        <f ca="1">IF(AND($A16&lt;&gt;"",$A16&lt;&gt;"TOTAL"),IF(AND('[5]PDI_Grupo edad'!$C14&lt;&gt;"",'[5]PDI_Grupo edad'!$C14&lt;&gt;0),'[5]PDI_Grupo edad'!$C14,""),IF($A16="TOTAL",SUM(INDIRECT("B4:B"&amp;ROW()-1)),""))</f>
        <v/>
      </c>
      <c r="C16" s="6" t="str">
        <f ca="1">IF(AND($A16&lt;&gt;"",$A16&lt;&gt;"TOTAL"),IF(AND('[5]PDI_Grupo edad'!$E14&lt;&gt;"",'[5]PDI_Grupo edad'!$E14&lt;&gt;0),'[5]PDI_Grupo edad'!$E14,""),IF($A16="TOTAL",SUM(INDIRECT("C4:C"&amp;ROW()-1)),""))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IF(AND($A16&lt;&gt;"",$A16&lt;&gt;"TOTAL"),IF(AND('[5]PDI_Grupo edad'!$H14&lt;&gt;"",'[5]PDI_Grupo edad'!$H14&lt;&gt;0),'[5]PDI_Grupo edad'!$H14,""),IF($A16="TOTAL",SUM(INDIRECT("E4:E"&amp;ROW()-1)),""))</f>
        <v/>
      </c>
      <c r="F16" s="6" t="str">
        <f ca="1">IF(AND($A16&lt;&gt;"",$A16&lt;&gt;"TOTAL"),IF(AND('[5]PDI_Grupo edad'!$J14&lt;&gt;"",'[5]PDI_Grupo edad'!$J14&lt;&gt;0),'[5]PDI_Grupo edad'!$J14,""),IF($A16="TOTAL",SUM(INDIRECT("F4:F"&amp;ROW()-1)),""))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IF(AND($A16&lt;&gt;"",$A16&lt;&gt;"TOTAL"),IF(AND('[5]PDI_Grupo edad'!$M14&lt;&gt;"",'[5]PDI_Grupo edad'!$M14&lt;&gt;0),'[5]PDI_Grupo edad'!$M14,""),IF($A16="TOTAL",SUM(INDIRECT("H4:H"&amp;ROW()-1)),""))</f>
        <v/>
      </c>
      <c r="I16" s="6" t="str">
        <f ca="1">IF(AND($A16&lt;&gt;"",$A16&lt;&gt;"TOTAL"),IF(AND('[5]PDI_Grupo edad'!$O14&lt;&gt;"",'[5]PDI_Grupo edad'!$O14&lt;&gt;0),'[5]PDI_Grupo edad'!$O14,""),IF($A16="TOTAL",SUM(INDIRECT("I4:I"&amp;ROW()-1)),""))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IF(AND($A16&lt;&gt;"",$A16&lt;&gt;"TOTAL"),IF(AND('[5]PDI_Grupo edad'!$R14&lt;&gt;"",'[5]PDI_Grupo edad'!$R14&lt;&gt;0),'[5]PDI_Grupo edad'!$R14,""),IF($A16="TOTAL",SUM(INDIRECT("K4:K"&amp;ROW()-1)),""))</f>
        <v/>
      </c>
      <c r="L16" s="6" t="str">
        <f ca="1">IF(AND($A16&lt;&gt;"",$A16&lt;&gt;"TOTAL"),IF(AND('[5]PDI_Grupo edad'!$T14&lt;&gt;"",'[5]PDI_Grupo edad'!$T14&lt;&gt;0),'[5]PDI_Grupo edad'!$T14,""),IF($A16="TOTAL",SUM(INDIRECT("L4:L"&amp;ROW()-1)),""))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IF(AND($A16&lt;&gt;"",$A16&lt;&gt;"TOTAL"),IF(AND('[5]PDI_Grupo edad'!$W14&lt;&gt;"",'[5]PDI_Grupo edad'!$W14&lt;&gt;0),'[5]PDI_Grupo edad'!$W14,""),IF($A16="TOTAL",SUM(INDIRECT("N4:N"&amp;ROW()-1)),""))</f>
        <v/>
      </c>
      <c r="O16" s="6" t="str">
        <f ca="1">IF(AND($A16&lt;&gt;"",$A16&lt;&gt;"TOTAL"),IF(AND('[5]PDI_Grupo edad'!$Y14&lt;&gt;"",'[5]PDI_Grupo edad'!$Y14&lt;&gt;0),'[5]PDI_Grupo edad'!$Y14,""),IF($A16="TOTAL",SUM(INDIRECT("O4:O"&amp;ROW()-1)),""))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IF(AND($A16&lt;&gt;"",$A16&lt;&gt;"TOTAL"),IF(AND('[5]PDI_Grupo edad'!$AB14&lt;&gt;"",'[5]PDI_Grupo edad'!$AB14&lt;&gt;0),'[5]PDI_Grupo edad'!$AB14,""),IF($A16="TOTAL",SUM(INDIRECT("Q4:Q"&amp;ROW()-1)),""))</f>
        <v/>
      </c>
      <c r="R16" s="6" t="str">
        <f ca="1">IF(AND($A16&lt;&gt;"",$A16&lt;&gt;"TOTAL"),IF(AND('[5]PDI_Grupo edad'!$AD14&lt;&gt;"",'[5]PDI_Grupo edad'!$AD14&lt;&gt;0),'[5]PDI_Grupo edad'!$AD14,""),IF($A16="TOTAL",SUM(INDIRECT("R4:R"&amp;ROW()-1)),""))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IF(AND($A16&lt;&gt;"",$A16&lt;&gt;"TOTAL"),IF(AND('[5]PDI_Grupo edad'!$AG14&lt;&gt;"",'[5]PDI_Grupo edad'!$AG14&lt;&gt;0),'[5]PDI_Grupo edad'!$AG14,""),IF($A16="TOTAL",SUM(INDIRECT("T4:T"&amp;ROW()-1)),""))</f>
        <v/>
      </c>
      <c r="U16" s="6" t="str">
        <f ca="1">IF(AND($A16&lt;&gt;"",$A16&lt;&gt;"TOTAL"),IF(AND('[5]PDI_Grupo edad'!$AI14&lt;&gt;"",'[5]PDI_Grupo edad'!$AI14&lt;&gt;0),'[5]PDI_Grupo edad'!$AI14,""),IF($A16="TOTAL",SUM(INDIRECT("U4:U"&amp;ROW()-1)),""))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IF(AND($A16&lt;&gt;"",$A16&lt;&gt;"TOTAL"),IF(AND('[5]PDI_Grupo edad'!$AL14&lt;&gt;"",'[5]PDI_Grupo edad'!$AL14&lt;&gt;0),'[5]PDI_Grupo edad'!$AL14,""),IF($A16="TOTAL",SUM(INDIRECT("W4:W"&amp;ROW()-1)),""))</f>
        <v/>
      </c>
      <c r="X16" s="6" t="str">
        <f ca="1">IF(AND($A16&lt;&gt;"",$A16&lt;&gt;"TOTAL"),IF(AND('[5]PDI_Grupo edad'!$AN14&lt;&gt;"",'[5]PDI_Grupo edad'!$AN14&lt;&gt;0),'[5]PDI_Grupo edad'!$AN14,""),IF($A16="TOTAL",SUM(INDIRECT("X4:X"&amp;ROW()-1)),""))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IF(AND($A16&lt;&gt;"",$A16&lt;&gt;"TOTAL"),IF(AND('[5]PDI_Grupo edad'!$AQ14&lt;&gt;"",'[5]PDI_Grupo edad'!$AQ14&lt;&gt;0),'[5]PDI_Grupo edad'!$AQ14,""),IF($A16="TOTAL",SUM(INDIRECT("Z4:Z"&amp;ROW()-1)),""))</f>
        <v/>
      </c>
      <c r="AA16" s="6" t="str">
        <f ca="1">IF(AND($A16&lt;&gt;"",$A16&lt;&gt;"TOTAL"),IF(AND('[5]PDI_Grupo edad'!$AS14&lt;&gt;"",'[5]PDI_Grupo edad'!$AS14&lt;&gt;0),'[5]PDI_Grupo edad'!$AS14,""),IF($A16="TOTAL",SUM(INDIRECT("AA4:AA"&amp;ROW()-1)),""))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IF(AND($A16&lt;&gt;"",$A16&lt;&gt;"TOTAL"),IF(AND('[5]PDI_Grupo edad'!$AV14&lt;&gt;"",'[5]PDI_Grupo edad'!$AV14&lt;&gt;0),'[5]PDI_Grupo edad'!$AV14,""),IF($A16="TOTAL",SUM(INDIRECT("AC4:AC"&amp;ROW()-1)),""))</f>
        <v/>
      </c>
      <c r="AD16" s="6" t="str">
        <f ca="1">IF(AND($A16&lt;&gt;"",$A16&lt;&gt;"TOTAL"),IF(AND('[5]PDI_Grupo edad'!$AX14&lt;&gt;"",'[5]PDI_Grupo edad'!$AX14&lt;&gt;0),'[5]PDI_Grupo edad'!$AX14,""),IF($A16="TOTAL",SUM(INDIRECT("AD4:AD"&amp;ROW()-1)),""))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IF(AND($A16&lt;&gt;"",$A16&lt;&gt;"TOTAL"),IF(AND('[5]PDI_Grupo edad'!$BA14&lt;&gt;"",'[5]PDI_Grupo edad'!$BA14&lt;&gt;0),'[5]PDI_Grupo edad'!$BA14,""),IF($A16="TOTAL",SUM(INDIRECT("AF4:AF"&amp;ROW()-1)),""))</f>
        <v/>
      </c>
      <c r="AG16" s="6" t="str">
        <f ca="1">IF(AND($A16&lt;&gt;"",$A16&lt;&gt;"TOTAL"),IF(AND('[5]PDI_Grupo edad'!$BC14&lt;&gt;"",'[5]PDI_Grupo edad'!$BC14&lt;&gt;0),'[5]PDI_Grupo edad'!$BC14,""),IF($A16="TOTAL",SUM(INDIRECT("AG4:AG"&amp;ROW()-1)),""))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IF(AND($A16&lt;&gt;"",$A16&lt;&gt;"TOTAL"),IF(AND('[5]PDI_Grupo edad'!$BF14&lt;&gt;"",'[5]PDI_Grupo edad'!$BF14&lt;&gt;0),'[5]PDI_Grupo edad'!$BF14,""),IF($A16="TOTAL",SUM(INDIRECT("AI4:AI"&amp;ROW()-1)),""))</f>
        <v/>
      </c>
      <c r="AJ16" s="6" t="str">
        <f ca="1">IF(AND($A16&lt;&gt;"",$A16&lt;&gt;"TOTAL"),IF(AND('[5]PDI_Grupo edad'!$BH14&lt;&gt;"",'[5]PDI_Grupo edad'!$BH14&lt;&gt;0),'[5]PDI_Grupo edad'!$BH14,""),IF($A16="TOTAL",SUM(INDIRECT("AJ4:AJ"&amp;ROW()-1)),""))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IF(AND($A16&lt;&gt;"",$A16&lt;&gt;"TOTAL"),IF(AND('[5]PDI_Grupo edad'!$BK14&lt;&gt;"",'[5]PDI_Grupo edad'!$BK14&lt;&gt;0),'[5]PDI_Grupo edad'!$BK14,""),IF($A16="TOTAL",SUM(INDIRECT("AL4:AL"&amp;ROW()-1)),""))</f>
        <v/>
      </c>
      <c r="AM16" s="6" t="str">
        <f ca="1">IF(AND($A16&lt;&gt;"",$A16&lt;&gt;"TOTAL"),IF(AND('[5]PDI_Grupo edad'!$BM14&lt;&gt;"",'[5]PDI_Grupo edad'!$BM14&lt;&gt;0),'[5]PDI_Grupo edad'!$BM14,""),IF($A16="TOTAL",SUM(INDIRECT("AM4:AM"&amp;ROW()-1)),""))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IF(AND($A16&lt;&gt;"",$A16&lt;&gt;"TOTAL"),IF(AND('[5]PDI_Grupo edad'!$BP14&lt;&gt;"",'[5]PDI_Grupo edad'!$BP14&lt;&gt;0),'[5]PDI_Grupo edad'!$BP14,""),IF($A16="TOTAL",SUM(INDIRECT("AO4:AO"&amp;ROW()-1)),""))</f>
        <v/>
      </c>
      <c r="AP16" s="6" t="str">
        <f ca="1">IF(AND($A16&lt;&gt;"",$A16&lt;&gt;"TOTAL"),IF(AND('[5]PDI_Grupo edad'!$BR14&lt;&gt;"",'[5]PDI_Grupo edad'!$BR14&lt;&gt;0),'[5]PDI_Grupo edad'!$BR14,""),IF($A16="TOTAL",SUM(INDIRECT("AP4:AP"&amp;ROW()-1)),""))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IF(AND($A16&lt;&gt;"",$A16&lt;&gt;"TOTAL"),IF(AND('[5]PDI_Grupo edad'!$BU14&lt;&gt;"",'[5]PDI_Grupo edad'!$BU14&lt;&gt;0),'[5]PDI_Grupo edad'!$BU14,""),IF($A16="TOTAL",SUM(INDIRECT("AR4:AR"&amp;ROW()-1)),""))</f>
        <v/>
      </c>
      <c r="AS16" s="6" t="str">
        <f ca="1">IF(AND($A16&lt;&gt;"",$A16&lt;&gt;"TOTAL"),IF(AND('[5]PDI_Grupo edad'!$BW14&lt;&gt;"",'[5]PDI_Grupo edad'!$BW14&lt;&gt;0),'[5]PDI_Grupo edad'!$BW14,""),IF($A16="TOTAL",SUM(INDIRECT("AS4:AS"&amp;ROW()-1)),""))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IF(AND($A16&lt;&gt;"",$A16&lt;&gt;"TOTAL"),IF(AND('[5]PDI_Grupo edad'!$BZ14&lt;&gt;"",'[5]PDI_Grupo edad'!$BZ14&lt;&gt;0),'[5]PDI_Grupo edad'!$BZ14,""),IF($A16="TOTAL",SUM(INDIRECT("AU4:AU"&amp;ROW()-1)),""))</f>
        <v/>
      </c>
      <c r="AV16" s="6" t="str">
        <f ca="1">IF(AND($A16&lt;&gt;"",$A16&lt;&gt;"TOTAL"),IF(AND('[5]PDI_Grupo edad'!$CB14&lt;&gt;"",'[5]PDI_Grupo edad'!$CB14&lt;&gt;0),'[5]PDI_Grupo edad'!$CB14,""),IF($A16="TOTAL",SUM(INDIRECT("AV4:AV"&amp;ROW()-1)),""))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IF(AND($A16&lt;&gt;"",$A16&lt;&gt;"TOTAL"),IF(AND('[5]PDI_Grupo edad'!$CE14&lt;&gt;"",'[5]PDI_Grupo edad'!$CE14&lt;&gt;0),'[5]PDI_Grupo edad'!$CE14,""),IF($A16="TOTAL",SUM(INDIRECT("AX4:AX"&amp;ROW()-1)),""))</f>
        <v/>
      </c>
      <c r="AY16" s="6" t="str">
        <f ca="1">IF(AND($A16&lt;&gt;"",$A16&lt;&gt;"TOTAL"),IF(AND('[5]PDI_Grupo edad'!$CG14&lt;&gt;"",'[5]PDI_Grupo edad'!$CG14&lt;&gt;0),'[5]PDI_Grupo edad'!$CG14,""),IF($A16="TOTAL",SUM(INDIRECT("AY4:AY"&amp;ROW()-1)),""))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IF(AND($A16&lt;&gt;"",$A16&lt;&gt;"TOTAL"),IF(AND('[5]PDI_Grupo edad'!$CJ14&lt;&gt;"",'[5]PDI_Grupo edad'!$CJ14&lt;&gt;0),'[5]PDI_Grupo edad'!$CJ14,""),IF($A16="TOTAL",SUM(INDIRECT("BA4:BA"&amp;ROW()-1)),""))</f>
        <v/>
      </c>
      <c r="BB16" s="6" t="str">
        <f ca="1">IF(AND($A16&lt;&gt;"",$A16&lt;&gt;"TOTAL"),IF(AND('[5]PDI_Grupo edad'!$CL14&lt;&gt;"",'[5]PDI_Grupo edad'!$CL14&lt;&gt;0),'[5]PDI_Grupo edad'!$CL14,""),IF($A16="TOTAL",SUM(INDIRECT("BB4:BB"&amp;ROW()-1)),""))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IF(AND($A16&lt;&gt;"",$A16&lt;&gt;"TOTAL"),IF(AND('[5]PDI_Grupo edad'!$CO14&lt;&gt;"",'[5]PDI_Grupo edad'!$CO14&lt;&gt;0),'[5]PDI_Grupo edad'!$CO14,""),IF($A16="TOTAL",SUM(INDIRECT("BD4:BD"&amp;ROW()-1)),""))</f>
        <v/>
      </c>
      <c r="BE16" s="6" t="str">
        <f ca="1">IF(AND($A16&lt;&gt;"",$A16&lt;&gt;"TOTAL"),IF(AND('[5]PDI_Grupo edad'!$CQ14&lt;&gt;"",'[5]PDI_Grupo edad'!$CQ14&lt;&gt;0),'[5]PDI_Grupo edad'!$CQ14,""),IF($A16="TOTAL",SUM(INDIRECT("BE4:BE"&amp;ROW()-1)),""))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IF('[5]PDI_Grupo edad'!$B15&lt;&gt;"",'[5]PDI_Grupo edad'!$B15,IF(AND('[5]PDI_Grupo edad'!$B15="",'[5]PDI_Grupo edad'!$B16="",'[5]PDI_Grupo edad'!$B14=""),"","TOTAL"))</f>
        <v/>
      </c>
      <c r="B17" s="6" t="str">
        <f ca="1">IF(AND($A17&lt;&gt;"",$A17&lt;&gt;"TOTAL"),IF(AND('[5]PDI_Grupo edad'!$C15&lt;&gt;"",'[5]PDI_Grupo edad'!$C15&lt;&gt;0),'[5]PDI_Grupo edad'!$C15,""),IF($A17="TOTAL",SUM(INDIRECT("B4:B"&amp;ROW()-1)),""))</f>
        <v/>
      </c>
      <c r="C17" s="6" t="str">
        <f ca="1">IF(AND($A17&lt;&gt;"",$A17&lt;&gt;"TOTAL"),IF(AND('[5]PDI_Grupo edad'!$E15&lt;&gt;"",'[5]PDI_Grupo edad'!$E15&lt;&gt;0),'[5]PDI_Grupo edad'!$E15,""),IF($A17="TOTAL",SUM(INDIRECT("C4:C"&amp;ROW()-1)),""))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IF(AND($A17&lt;&gt;"",$A17&lt;&gt;"TOTAL"),IF(AND('[5]PDI_Grupo edad'!$H15&lt;&gt;"",'[5]PDI_Grupo edad'!$H15&lt;&gt;0),'[5]PDI_Grupo edad'!$H15,""),IF($A17="TOTAL",SUM(INDIRECT("E4:E"&amp;ROW()-1)),""))</f>
        <v/>
      </c>
      <c r="F17" s="6" t="str">
        <f ca="1">IF(AND($A17&lt;&gt;"",$A17&lt;&gt;"TOTAL"),IF(AND('[5]PDI_Grupo edad'!$J15&lt;&gt;"",'[5]PDI_Grupo edad'!$J15&lt;&gt;0),'[5]PDI_Grupo edad'!$J15,""),IF($A17="TOTAL",SUM(INDIRECT("F4:F"&amp;ROW()-1)),""))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IF(AND($A17&lt;&gt;"",$A17&lt;&gt;"TOTAL"),IF(AND('[5]PDI_Grupo edad'!$M15&lt;&gt;"",'[5]PDI_Grupo edad'!$M15&lt;&gt;0),'[5]PDI_Grupo edad'!$M15,""),IF($A17="TOTAL",SUM(INDIRECT("H4:H"&amp;ROW()-1)),""))</f>
        <v/>
      </c>
      <c r="I17" s="6" t="str">
        <f ca="1">IF(AND($A17&lt;&gt;"",$A17&lt;&gt;"TOTAL"),IF(AND('[5]PDI_Grupo edad'!$O15&lt;&gt;"",'[5]PDI_Grupo edad'!$O15&lt;&gt;0),'[5]PDI_Grupo edad'!$O15,""),IF($A17="TOTAL",SUM(INDIRECT("I4:I"&amp;ROW()-1)),""))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IF(AND($A17&lt;&gt;"",$A17&lt;&gt;"TOTAL"),IF(AND('[5]PDI_Grupo edad'!$R15&lt;&gt;"",'[5]PDI_Grupo edad'!$R15&lt;&gt;0),'[5]PDI_Grupo edad'!$R15,""),IF($A17="TOTAL",SUM(INDIRECT("K4:K"&amp;ROW()-1)),""))</f>
        <v/>
      </c>
      <c r="L17" s="6" t="str">
        <f ca="1">IF(AND($A17&lt;&gt;"",$A17&lt;&gt;"TOTAL"),IF(AND('[5]PDI_Grupo edad'!$T15&lt;&gt;"",'[5]PDI_Grupo edad'!$T15&lt;&gt;0),'[5]PDI_Grupo edad'!$T15,""),IF($A17="TOTAL",SUM(INDIRECT("L4:L"&amp;ROW()-1)),""))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IF(AND($A17&lt;&gt;"",$A17&lt;&gt;"TOTAL"),IF(AND('[5]PDI_Grupo edad'!$W15&lt;&gt;"",'[5]PDI_Grupo edad'!$W15&lt;&gt;0),'[5]PDI_Grupo edad'!$W15,""),IF($A17="TOTAL",SUM(INDIRECT("N4:N"&amp;ROW()-1)),""))</f>
        <v/>
      </c>
      <c r="O17" s="6" t="str">
        <f ca="1">IF(AND($A17&lt;&gt;"",$A17&lt;&gt;"TOTAL"),IF(AND('[5]PDI_Grupo edad'!$Y15&lt;&gt;"",'[5]PDI_Grupo edad'!$Y15&lt;&gt;0),'[5]PDI_Grupo edad'!$Y15,""),IF($A17="TOTAL",SUM(INDIRECT("O4:O"&amp;ROW()-1)),""))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IF(AND($A17&lt;&gt;"",$A17&lt;&gt;"TOTAL"),IF(AND('[5]PDI_Grupo edad'!$AB15&lt;&gt;"",'[5]PDI_Grupo edad'!$AB15&lt;&gt;0),'[5]PDI_Grupo edad'!$AB15,""),IF($A17="TOTAL",SUM(INDIRECT("Q4:Q"&amp;ROW()-1)),""))</f>
        <v/>
      </c>
      <c r="R17" s="6" t="str">
        <f ca="1">IF(AND($A17&lt;&gt;"",$A17&lt;&gt;"TOTAL"),IF(AND('[5]PDI_Grupo edad'!$AD15&lt;&gt;"",'[5]PDI_Grupo edad'!$AD15&lt;&gt;0),'[5]PDI_Grupo edad'!$AD15,""),IF($A17="TOTAL",SUM(INDIRECT("R4:R"&amp;ROW()-1)),""))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IF(AND($A17&lt;&gt;"",$A17&lt;&gt;"TOTAL"),IF(AND('[5]PDI_Grupo edad'!$AG15&lt;&gt;"",'[5]PDI_Grupo edad'!$AG15&lt;&gt;0),'[5]PDI_Grupo edad'!$AG15,""),IF($A17="TOTAL",SUM(INDIRECT("T4:T"&amp;ROW()-1)),""))</f>
        <v/>
      </c>
      <c r="U17" s="6" t="str">
        <f ca="1">IF(AND($A17&lt;&gt;"",$A17&lt;&gt;"TOTAL"),IF(AND('[5]PDI_Grupo edad'!$AI15&lt;&gt;"",'[5]PDI_Grupo edad'!$AI15&lt;&gt;0),'[5]PDI_Grupo edad'!$AI15,""),IF($A17="TOTAL",SUM(INDIRECT("U4:U"&amp;ROW()-1)),""))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IF(AND($A17&lt;&gt;"",$A17&lt;&gt;"TOTAL"),IF(AND('[5]PDI_Grupo edad'!$AL15&lt;&gt;"",'[5]PDI_Grupo edad'!$AL15&lt;&gt;0),'[5]PDI_Grupo edad'!$AL15,""),IF($A17="TOTAL",SUM(INDIRECT("W4:W"&amp;ROW()-1)),""))</f>
        <v/>
      </c>
      <c r="X17" s="6" t="str">
        <f ca="1">IF(AND($A17&lt;&gt;"",$A17&lt;&gt;"TOTAL"),IF(AND('[5]PDI_Grupo edad'!$AN15&lt;&gt;"",'[5]PDI_Grupo edad'!$AN15&lt;&gt;0),'[5]PDI_Grupo edad'!$AN15,""),IF($A17="TOTAL",SUM(INDIRECT("X4:X"&amp;ROW()-1)),""))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IF(AND($A17&lt;&gt;"",$A17&lt;&gt;"TOTAL"),IF(AND('[5]PDI_Grupo edad'!$AQ15&lt;&gt;"",'[5]PDI_Grupo edad'!$AQ15&lt;&gt;0),'[5]PDI_Grupo edad'!$AQ15,""),IF($A17="TOTAL",SUM(INDIRECT("Z4:Z"&amp;ROW()-1)),""))</f>
        <v/>
      </c>
      <c r="AA17" s="6" t="str">
        <f ca="1">IF(AND($A17&lt;&gt;"",$A17&lt;&gt;"TOTAL"),IF(AND('[5]PDI_Grupo edad'!$AS15&lt;&gt;"",'[5]PDI_Grupo edad'!$AS15&lt;&gt;0),'[5]PDI_Grupo edad'!$AS15,""),IF($A17="TOTAL",SUM(INDIRECT("AA4:AA"&amp;ROW()-1)),""))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IF(AND($A17&lt;&gt;"",$A17&lt;&gt;"TOTAL"),IF(AND('[5]PDI_Grupo edad'!$AV15&lt;&gt;"",'[5]PDI_Grupo edad'!$AV15&lt;&gt;0),'[5]PDI_Grupo edad'!$AV15,""),IF($A17="TOTAL",SUM(INDIRECT("AC4:AC"&amp;ROW()-1)),""))</f>
        <v/>
      </c>
      <c r="AD17" s="6" t="str">
        <f ca="1">IF(AND($A17&lt;&gt;"",$A17&lt;&gt;"TOTAL"),IF(AND('[5]PDI_Grupo edad'!$AX15&lt;&gt;"",'[5]PDI_Grupo edad'!$AX15&lt;&gt;0),'[5]PDI_Grupo edad'!$AX15,""),IF($A17="TOTAL",SUM(INDIRECT("AD4:AD"&amp;ROW()-1)),""))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IF(AND($A17&lt;&gt;"",$A17&lt;&gt;"TOTAL"),IF(AND('[5]PDI_Grupo edad'!$BA15&lt;&gt;"",'[5]PDI_Grupo edad'!$BA15&lt;&gt;0),'[5]PDI_Grupo edad'!$BA15,""),IF($A17="TOTAL",SUM(INDIRECT("AF4:AF"&amp;ROW()-1)),""))</f>
        <v/>
      </c>
      <c r="AG17" s="6" t="str">
        <f ca="1">IF(AND($A17&lt;&gt;"",$A17&lt;&gt;"TOTAL"),IF(AND('[5]PDI_Grupo edad'!$BC15&lt;&gt;"",'[5]PDI_Grupo edad'!$BC15&lt;&gt;0),'[5]PDI_Grupo edad'!$BC15,""),IF($A17="TOTAL",SUM(INDIRECT("AG4:AG"&amp;ROW()-1)),""))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IF(AND($A17&lt;&gt;"",$A17&lt;&gt;"TOTAL"),IF(AND('[5]PDI_Grupo edad'!$BF15&lt;&gt;"",'[5]PDI_Grupo edad'!$BF15&lt;&gt;0),'[5]PDI_Grupo edad'!$BF15,""),IF($A17="TOTAL",SUM(INDIRECT("AI4:AI"&amp;ROW()-1)),""))</f>
        <v/>
      </c>
      <c r="AJ17" s="6" t="str">
        <f ca="1">IF(AND($A17&lt;&gt;"",$A17&lt;&gt;"TOTAL"),IF(AND('[5]PDI_Grupo edad'!$BH15&lt;&gt;"",'[5]PDI_Grupo edad'!$BH15&lt;&gt;0),'[5]PDI_Grupo edad'!$BH15,""),IF($A17="TOTAL",SUM(INDIRECT("AJ4:AJ"&amp;ROW()-1)),""))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IF(AND($A17&lt;&gt;"",$A17&lt;&gt;"TOTAL"),IF(AND('[5]PDI_Grupo edad'!$BK15&lt;&gt;"",'[5]PDI_Grupo edad'!$BK15&lt;&gt;0),'[5]PDI_Grupo edad'!$BK15,""),IF($A17="TOTAL",SUM(INDIRECT("AL4:AL"&amp;ROW()-1)),""))</f>
        <v/>
      </c>
      <c r="AM17" s="6" t="str">
        <f ca="1">IF(AND($A17&lt;&gt;"",$A17&lt;&gt;"TOTAL"),IF(AND('[5]PDI_Grupo edad'!$BM15&lt;&gt;"",'[5]PDI_Grupo edad'!$BM15&lt;&gt;0),'[5]PDI_Grupo edad'!$BM15,""),IF($A17="TOTAL",SUM(INDIRECT("AM4:AM"&amp;ROW()-1)),""))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IF(AND($A17&lt;&gt;"",$A17&lt;&gt;"TOTAL"),IF(AND('[5]PDI_Grupo edad'!$BP15&lt;&gt;"",'[5]PDI_Grupo edad'!$BP15&lt;&gt;0),'[5]PDI_Grupo edad'!$BP15,""),IF($A17="TOTAL",SUM(INDIRECT("AO4:AO"&amp;ROW()-1)),""))</f>
        <v/>
      </c>
      <c r="AP17" s="6" t="str">
        <f ca="1">IF(AND($A17&lt;&gt;"",$A17&lt;&gt;"TOTAL"),IF(AND('[5]PDI_Grupo edad'!$BR15&lt;&gt;"",'[5]PDI_Grupo edad'!$BR15&lt;&gt;0),'[5]PDI_Grupo edad'!$BR15,""),IF($A17="TOTAL",SUM(INDIRECT("AP4:AP"&amp;ROW()-1)),""))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IF(AND($A17&lt;&gt;"",$A17&lt;&gt;"TOTAL"),IF(AND('[5]PDI_Grupo edad'!$BU15&lt;&gt;"",'[5]PDI_Grupo edad'!$BU15&lt;&gt;0),'[5]PDI_Grupo edad'!$BU15,""),IF($A17="TOTAL",SUM(INDIRECT("AR4:AR"&amp;ROW()-1)),""))</f>
        <v/>
      </c>
      <c r="AS17" s="6" t="str">
        <f ca="1">IF(AND($A17&lt;&gt;"",$A17&lt;&gt;"TOTAL"),IF(AND('[5]PDI_Grupo edad'!$BW15&lt;&gt;"",'[5]PDI_Grupo edad'!$BW15&lt;&gt;0),'[5]PDI_Grupo edad'!$BW15,""),IF($A17="TOTAL",SUM(INDIRECT("AS4:AS"&amp;ROW()-1)),""))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IF(AND($A17&lt;&gt;"",$A17&lt;&gt;"TOTAL"),IF(AND('[5]PDI_Grupo edad'!$BZ15&lt;&gt;"",'[5]PDI_Grupo edad'!$BZ15&lt;&gt;0),'[5]PDI_Grupo edad'!$BZ15,""),IF($A17="TOTAL",SUM(INDIRECT("AU4:AU"&amp;ROW()-1)),""))</f>
        <v/>
      </c>
      <c r="AV17" s="6" t="str">
        <f ca="1">IF(AND($A17&lt;&gt;"",$A17&lt;&gt;"TOTAL"),IF(AND('[5]PDI_Grupo edad'!$CB15&lt;&gt;"",'[5]PDI_Grupo edad'!$CB15&lt;&gt;0),'[5]PDI_Grupo edad'!$CB15,""),IF($A17="TOTAL",SUM(INDIRECT("AV4:AV"&amp;ROW()-1)),""))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IF(AND($A17&lt;&gt;"",$A17&lt;&gt;"TOTAL"),IF(AND('[5]PDI_Grupo edad'!$CE15&lt;&gt;"",'[5]PDI_Grupo edad'!$CE15&lt;&gt;0),'[5]PDI_Grupo edad'!$CE15,""),IF($A17="TOTAL",SUM(INDIRECT("AX4:AX"&amp;ROW()-1)),""))</f>
        <v/>
      </c>
      <c r="AY17" s="6" t="str">
        <f ca="1">IF(AND($A17&lt;&gt;"",$A17&lt;&gt;"TOTAL"),IF(AND('[5]PDI_Grupo edad'!$CG15&lt;&gt;"",'[5]PDI_Grupo edad'!$CG15&lt;&gt;0),'[5]PDI_Grupo edad'!$CG15,""),IF($A17="TOTAL",SUM(INDIRECT("AY4:AY"&amp;ROW()-1)),""))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IF(AND($A17&lt;&gt;"",$A17&lt;&gt;"TOTAL"),IF(AND('[5]PDI_Grupo edad'!$CJ15&lt;&gt;"",'[5]PDI_Grupo edad'!$CJ15&lt;&gt;0),'[5]PDI_Grupo edad'!$CJ15,""),IF($A17="TOTAL",SUM(INDIRECT("BA4:BA"&amp;ROW()-1)),""))</f>
        <v/>
      </c>
      <c r="BB17" s="6" t="str">
        <f ca="1">IF(AND($A17&lt;&gt;"",$A17&lt;&gt;"TOTAL"),IF(AND('[5]PDI_Grupo edad'!$CL15&lt;&gt;"",'[5]PDI_Grupo edad'!$CL15&lt;&gt;0),'[5]PDI_Grupo edad'!$CL15,""),IF($A17="TOTAL",SUM(INDIRECT("BB4:BB"&amp;ROW()-1)),""))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IF(AND($A17&lt;&gt;"",$A17&lt;&gt;"TOTAL"),IF(AND('[5]PDI_Grupo edad'!$CO15&lt;&gt;"",'[5]PDI_Grupo edad'!$CO15&lt;&gt;0),'[5]PDI_Grupo edad'!$CO15,""),IF($A17="TOTAL",SUM(INDIRECT("BD4:BD"&amp;ROW()-1)),""))</f>
        <v/>
      </c>
      <c r="BE17" s="6" t="str">
        <f ca="1">IF(AND($A17&lt;&gt;"",$A17&lt;&gt;"TOTAL"),IF(AND('[5]PDI_Grupo edad'!$CQ15&lt;&gt;"",'[5]PDI_Grupo edad'!$CQ15&lt;&gt;0),'[5]PDI_Grupo edad'!$CQ15,""),IF($A17="TOTAL",SUM(INDIRECT("BE4:BE"&amp;ROW()-1)),""))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IF('[5]PDI_Grupo edad'!$B16&lt;&gt;"",'[5]PDI_Grupo edad'!$B16,IF(AND('[5]PDI_Grupo edad'!$B16="",'[5]PDI_Grupo edad'!$B17="",'[5]PDI_Grupo edad'!$B15=""),"","TOTAL"))</f>
        <v/>
      </c>
      <c r="B18" s="6" t="str">
        <f ca="1">IF(AND($A18&lt;&gt;"",$A18&lt;&gt;"TOTAL"),IF(AND('[5]PDI_Grupo edad'!$C16&lt;&gt;"",'[5]PDI_Grupo edad'!$C16&lt;&gt;0),'[5]PDI_Grupo edad'!$C16,""),IF($A18="TOTAL",SUM(INDIRECT("B4:B"&amp;ROW()-1)),""))</f>
        <v/>
      </c>
      <c r="C18" s="6" t="str">
        <f ca="1">IF(AND($A18&lt;&gt;"",$A18&lt;&gt;"TOTAL"),IF(AND('[5]PDI_Grupo edad'!$E16&lt;&gt;"",'[5]PDI_Grupo edad'!$E16&lt;&gt;0),'[5]PDI_Grupo edad'!$E16,""),IF($A18="TOTAL",SUM(INDIRECT("C4:C"&amp;ROW()-1)),""))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IF(AND($A18&lt;&gt;"",$A18&lt;&gt;"TOTAL"),IF(AND('[5]PDI_Grupo edad'!$H16&lt;&gt;"",'[5]PDI_Grupo edad'!$H16&lt;&gt;0),'[5]PDI_Grupo edad'!$H16,""),IF($A18="TOTAL",SUM(INDIRECT("E4:E"&amp;ROW()-1)),""))</f>
        <v/>
      </c>
      <c r="F18" s="6" t="str">
        <f ca="1">IF(AND($A18&lt;&gt;"",$A18&lt;&gt;"TOTAL"),IF(AND('[5]PDI_Grupo edad'!$J16&lt;&gt;"",'[5]PDI_Grupo edad'!$J16&lt;&gt;0),'[5]PDI_Grupo edad'!$J16,""),IF($A18="TOTAL",SUM(INDIRECT("F4:F"&amp;ROW()-1)),""))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IF(AND($A18&lt;&gt;"",$A18&lt;&gt;"TOTAL"),IF(AND('[5]PDI_Grupo edad'!$M16&lt;&gt;"",'[5]PDI_Grupo edad'!$M16&lt;&gt;0),'[5]PDI_Grupo edad'!$M16,""),IF($A18="TOTAL",SUM(INDIRECT("H4:H"&amp;ROW()-1)),""))</f>
        <v/>
      </c>
      <c r="I18" s="6" t="str">
        <f ca="1">IF(AND($A18&lt;&gt;"",$A18&lt;&gt;"TOTAL"),IF(AND('[5]PDI_Grupo edad'!$O16&lt;&gt;"",'[5]PDI_Grupo edad'!$O16&lt;&gt;0),'[5]PDI_Grupo edad'!$O16,""),IF($A18="TOTAL",SUM(INDIRECT("I4:I"&amp;ROW()-1)),""))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IF(AND($A18&lt;&gt;"",$A18&lt;&gt;"TOTAL"),IF(AND('[5]PDI_Grupo edad'!$R16&lt;&gt;"",'[5]PDI_Grupo edad'!$R16&lt;&gt;0),'[5]PDI_Grupo edad'!$R16,""),IF($A18="TOTAL",SUM(INDIRECT("K4:K"&amp;ROW()-1)),""))</f>
        <v/>
      </c>
      <c r="L18" s="6" t="str">
        <f ca="1">IF(AND($A18&lt;&gt;"",$A18&lt;&gt;"TOTAL"),IF(AND('[5]PDI_Grupo edad'!$T16&lt;&gt;"",'[5]PDI_Grupo edad'!$T16&lt;&gt;0),'[5]PDI_Grupo edad'!$T16,""),IF($A18="TOTAL",SUM(INDIRECT("L4:L"&amp;ROW()-1)),""))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IF(AND($A18&lt;&gt;"",$A18&lt;&gt;"TOTAL"),IF(AND('[5]PDI_Grupo edad'!$W16&lt;&gt;"",'[5]PDI_Grupo edad'!$W16&lt;&gt;0),'[5]PDI_Grupo edad'!$W16,""),IF($A18="TOTAL",SUM(INDIRECT("N4:N"&amp;ROW()-1)),""))</f>
        <v/>
      </c>
      <c r="O18" s="6" t="str">
        <f ca="1">IF(AND($A18&lt;&gt;"",$A18&lt;&gt;"TOTAL"),IF(AND('[5]PDI_Grupo edad'!$Y16&lt;&gt;"",'[5]PDI_Grupo edad'!$Y16&lt;&gt;0),'[5]PDI_Grupo edad'!$Y16,""),IF($A18="TOTAL",SUM(INDIRECT("O4:O"&amp;ROW()-1)),""))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IF(AND($A18&lt;&gt;"",$A18&lt;&gt;"TOTAL"),IF(AND('[5]PDI_Grupo edad'!$AB16&lt;&gt;"",'[5]PDI_Grupo edad'!$AB16&lt;&gt;0),'[5]PDI_Grupo edad'!$AB16,""),IF($A18="TOTAL",SUM(INDIRECT("Q4:Q"&amp;ROW()-1)),""))</f>
        <v/>
      </c>
      <c r="R18" s="6" t="str">
        <f ca="1">IF(AND($A18&lt;&gt;"",$A18&lt;&gt;"TOTAL"),IF(AND('[5]PDI_Grupo edad'!$AD16&lt;&gt;"",'[5]PDI_Grupo edad'!$AD16&lt;&gt;0),'[5]PDI_Grupo edad'!$AD16,""),IF($A18="TOTAL",SUM(INDIRECT("R4:R"&amp;ROW()-1)),""))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IF(AND($A18&lt;&gt;"",$A18&lt;&gt;"TOTAL"),IF(AND('[5]PDI_Grupo edad'!$AG16&lt;&gt;"",'[5]PDI_Grupo edad'!$AG16&lt;&gt;0),'[5]PDI_Grupo edad'!$AG16,""),IF($A18="TOTAL",SUM(INDIRECT("T4:T"&amp;ROW()-1)),""))</f>
        <v/>
      </c>
      <c r="U18" s="6" t="str">
        <f ca="1">IF(AND($A18&lt;&gt;"",$A18&lt;&gt;"TOTAL"),IF(AND('[5]PDI_Grupo edad'!$AI16&lt;&gt;"",'[5]PDI_Grupo edad'!$AI16&lt;&gt;0),'[5]PDI_Grupo edad'!$AI16,""),IF($A18="TOTAL",SUM(INDIRECT("U4:U"&amp;ROW()-1)),""))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IF(AND($A18&lt;&gt;"",$A18&lt;&gt;"TOTAL"),IF(AND('[5]PDI_Grupo edad'!$AL16&lt;&gt;"",'[5]PDI_Grupo edad'!$AL16&lt;&gt;0),'[5]PDI_Grupo edad'!$AL16,""),IF($A18="TOTAL",SUM(INDIRECT("W4:W"&amp;ROW()-1)),""))</f>
        <v/>
      </c>
      <c r="X18" s="6" t="str">
        <f ca="1">IF(AND($A18&lt;&gt;"",$A18&lt;&gt;"TOTAL"),IF(AND('[5]PDI_Grupo edad'!$AN16&lt;&gt;"",'[5]PDI_Grupo edad'!$AN16&lt;&gt;0),'[5]PDI_Grupo edad'!$AN16,""),IF($A18="TOTAL",SUM(INDIRECT("X4:X"&amp;ROW()-1)),""))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IF(AND($A18&lt;&gt;"",$A18&lt;&gt;"TOTAL"),IF(AND('[5]PDI_Grupo edad'!$AQ16&lt;&gt;"",'[5]PDI_Grupo edad'!$AQ16&lt;&gt;0),'[5]PDI_Grupo edad'!$AQ16,""),IF($A18="TOTAL",SUM(INDIRECT("Z4:Z"&amp;ROW()-1)),""))</f>
        <v/>
      </c>
      <c r="AA18" s="6" t="str">
        <f ca="1">IF(AND($A18&lt;&gt;"",$A18&lt;&gt;"TOTAL"),IF(AND('[5]PDI_Grupo edad'!$AS16&lt;&gt;"",'[5]PDI_Grupo edad'!$AS16&lt;&gt;0),'[5]PDI_Grupo edad'!$AS16,""),IF($A18="TOTAL",SUM(INDIRECT("AA4:AA"&amp;ROW()-1)),""))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IF(AND($A18&lt;&gt;"",$A18&lt;&gt;"TOTAL"),IF(AND('[5]PDI_Grupo edad'!$AV16&lt;&gt;"",'[5]PDI_Grupo edad'!$AV16&lt;&gt;0),'[5]PDI_Grupo edad'!$AV16,""),IF($A18="TOTAL",SUM(INDIRECT("AC4:AC"&amp;ROW()-1)),""))</f>
        <v/>
      </c>
      <c r="AD18" s="6" t="str">
        <f ca="1">IF(AND($A18&lt;&gt;"",$A18&lt;&gt;"TOTAL"),IF(AND('[5]PDI_Grupo edad'!$AX16&lt;&gt;"",'[5]PDI_Grupo edad'!$AX16&lt;&gt;0),'[5]PDI_Grupo edad'!$AX16,""),IF($A18="TOTAL",SUM(INDIRECT("AD4:AD"&amp;ROW()-1)),""))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IF(AND($A18&lt;&gt;"",$A18&lt;&gt;"TOTAL"),IF(AND('[5]PDI_Grupo edad'!$BA16&lt;&gt;"",'[5]PDI_Grupo edad'!$BA16&lt;&gt;0),'[5]PDI_Grupo edad'!$BA16,""),IF($A18="TOTAL",SUM(INDIRECT("AF4:AF"&amp;ROW()-1)),""))</f>
        <v/>
      </c>
      <c r="AG18" s="6" t="str">
        <f ca="1">IF(AND($A18&lt;&gt;"",$A18&lt;&gt;"TOTAL"),IF(AND('[5]PDI_Grupo edad'!$BC16&lt;&gt;"",'[5]PDI_Grupo edad'!$BC16&lt;&gt;0),'[5]PDI_Grupo edad'!$BC16,""),IF($A18="TOTAL",SUM(INDIRECT("AG4:AG"&amp;ROW()-1)),""))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IF(AND($A18&lt;&gt;"",$A18&lt;&gt;"TOTAL"),IF(AND('[5]PDI_Grupo edad'!$BF16&lt;&gt;"",'[5]PDI_Grupo edad'!$BF16&lt;&gt;0),'[5]PDI_Grupo edad'!$BF16,""),IF($A18="TOTAL",SUM(INDIRECT("AI4:AI"&amp;ROW()-1)),""))</f>
        <v/>
      </c>
      <c r="AJ18" s="6" t="str">
        <f ca="1">IF(AND($A18&lt;&gt;"",$A18&lt;&gt;"TOTAL"),IF(AND('[5]PDI_Grupo edad'!$BH16&lt;&gt;"",'[5]PDI_Grupo edad'!$BH16&lt;&gt;0),'[5]PDI_Grupo edad'!$BH16,""),IF($A18="TOTAL",SUM(INDIRECT("AJ4:AJ"&amp;ROW()-1)),""))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IF(AND($A18&lt;&gt;"",$A18&lt;&gt;"TOTAL"),IF(AND('[5]PDI_Grupo edad'!$BK16&lt;&gt;"",'[5]PDI_Grupo edad'!$BK16&lt;&gt;0),'[5]PDI_Grupo edad'!$BK16,""),IF($A18="TOTAL",SUM(INDIRECT("AL4:AL"&amp;ROW()-1)),""))</f>
        <v/>
      </c>
      <c r="AM18" s="6" t="str">
        <f ca="1">IF(AND($A18&lt;&gt;"",$A18&lt;&gt;"TOTAL"),IF(AND('[5]PDI_Grupo edad'!$BM16&lt;&gt;"",'[5]PDI_Grupo edad'!$BM16&lt;&gt;0),'[5]PDI_Grupo edad'!$BM16,""),IF($A18="TOTAL",SUM(INDIRECT("AM4:AM"&amp;ROW()-1)),""))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IF(AND($A18&lt;&gt;"",$A18&lt;&gt;"TOTAL"),IF(AND('[5]PDI_Grupo edad'!$BP16&lt;&gt;"",'[5]PDI_Grupo edad'!$BP16&lt;&gt;0),'[5]PDI_Grupo edad'!$BP16,""),IF($A18="TOTAL",SUM(INDIRECT("AO4:AO"&amp;ROW()-1)),""))</f>
        <v/>
      </c>
      <c r="AP18" s="6" t="str">
        <f ca="1">IF(AND($A18&lt;&gt;"",$A18&lt;&gt;"TOTAL"),IF(AND('[5]PDI_Grupo edad'!$BR16&lt;&gt;"",'[5]PDI_Grupo edad'!$BR16&lt;&gt;0),'[5]PDI_Grupo edad'!$BR16,""),IF($A18="TOTAL",SUM(INDIRECT("AP4:AP"&amp;ROW()-1)),""))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IF(AND($A18&lt;&gt;"",$A18&lt;&gt;"TOTAL"),IF(AND('[5]PDI_Grupo edad'!$BU16&lt;&gt;"",'[5]PDI_Grupo edad'!$BU16&lt;&gt;0),'[5]PDI_Grupo edad'!$BU16,""),IF($A18="TOTAL",SUM(INDIRECT("AR4:AR"&amp;ROW()-1)),""))</f>
        <v/>
      </c>
      <c r="AS18" s="6" t="str">
        <f ca="1">IF(AND($A18&lt;&gt;"",$A18&lt;&gt;"TOTAL"),IF(AND('[5]PDI_Grupo edad'!$BW16&lt;&gt;"",'[5]PDI_Grupo edad'!$BW16&lt;&gt;0),'[5]PDI_Grupo edad'!$BW16,""),IF($A18="TOTAL",SUM(INDIRECT("AS4:AS"&amp;ROW()-1)),""))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IF(AND($A18&lt;&gt;"",$A18&lt;&gt;"TOTAL"),IF(AND('[5]PDI_Grupo edad'!$BZ16&lt;&gt;"",'[5]PDI_Grupo edad'!$BZ16&lt;&gt;0),'[5]PDI_Grupo edad'!$BZ16,""),IF($A18="TOTAL",SUM(INDIRECT("AU4:AU"&amp;ROW()-1)),""))</f>
        <v/>
      </c>
      <c r="AV18" s="6" t="str">
        <f ca="1">IF(AND($A18&lt;&gt;"",$A18&lt;&gt;"TOTAL"),IF(AND('[5]PDI_Grupo edad'!$CB16&lt;&gt;"",'[5]PDI_Grupo edad'!$CB16&lt;&gt;0),'[5]PDI_Grupo edad'!$CB16,""),IF($A18="TOTAL",SUM(INDIRECT("AV4:AV"&amp;ROW()-1)),""))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IF(AND($A18&lt;&gt;"",$A18&lt;&gt;"TOTAL"),IF(AND('[5]PDI_Grupo edad'!$CE16&lt;&gt;"",'[5]PDI_Grupo edad'!$CE16&lt;&gt;0),'[5]PDI_Grupo edad'!$CE16,""),IF($A18="TOTAL",SUM(INDIRECT("AX4:AX"&amp;ROW()-1)),""))</f>
        <v/>
      </c>
      <c r="AY18" s="6" t="str">
        <f ca="1">IF(AND($A18&lt;&gt;"",$A18&lt;&gt;"TOTAL"),IF(AND('[5]PDI_Grupo edad'!$CG16&lt;&gt;"",'[5]PDI_Grupo edad'!$CG16&lt;&gt;0),'[5]PDI_Grupo edad'!$CG16,""),IF($A18="TOTAL",SUM(INDIRECT("AY4:AY"&amp;ROW()-1)),""))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IF(AND($A18&lt;&gt;"",$A18&lt;&gt;"TOTAL"),IF(AND('[5]PDI_Grupo edad'!$CJ16&lt;&gt;"",'[5]PDI_Grupo edad'!$CJ16&lt;&gt;0),'[5]PDI_Grupo edad'!$CJ16,""),IF($A18="TOTAL",SUM(INDIRECT("BA4:BA"&amp;ROW()-1)),""))</f>
        <v/>
      </c>
      <c r="BB18" s="6" t="str">
        <f ca="1">IF(AND($A18&lt;&gt;"",$A18&lt;&gt;"TOTAL"),IF(AND('[5]PDI_Grupo edad'!$CL16&lt;&gt;"",'[5]PDI_Grupo edad'!$CL16&lt;&gt;0),'[5]PDI_Grupo edad'!$CL16,""),IF($A18="TOTAL",SUM(INDIRECT("BB4:BB"&amp;ROW()-1)),""))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IF(AND($A18&lt;&gt;"",$A18&lt;&gt;"TOTAL"),IF(AND('[5]PDI_Grupo edad'!$CO16&lt;&gt;"",'[5]PDI_Grupo edad'!$CO16&lt;&gt;0),'[5]PDI_Grupo edad'!$CO16,""),IF($A18="TOTAL",SUM(INDIRECT("BD4:BD"&amp;ROW()-1)),""))</f>
        <v/>
      </c>
      <c r="BE18" s="6" t="str">
        <f ca="1">IF(AND($A18&lt;&gt;"",$A18&lt;&gt;"TOTAL"),IF(AND('[5]PDI_Grupo edad'!$CQ16&lt;&gt;"",'[5]PDI_Grupo edad'!$CQ16&lt;&gt;0),'[5]PDI_Grupo edad'!$CQ16,""),IF($A18="TOTAL",SUM(INDIRECT("BE4:BE"&amp;ROW()-1)),""))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IF('[5]PDI_Grupo edad'!$B17&lt;&gt;"",'[5]PDI_Grupo edad'!$B17,IF(AND('[5]PDI_Grupo edad'!$B17="",'[5]PDI_Grupo edad'!$B18="",'[5]PDI_Grupo edad'!$B16=""),"","TOTAL"))</f>
        <v/>
      </c>
      <c r="B19" s="6" t="str">
        <f ca="1">IF(AND($A19&lt;&gt;"",$A19&lt;&gt;"TOTAL"),IF(AND('[5]PDI_Grupo edad'!$C17&lt;&gt;"",'[5]PDI_Grupo edad'!$C17&lt;&gt;0),'[5]PDI_Grupo edad'!$C17,""),IF($A19="TOTAL",SUM(INDIRECT("B4:B"&amp;ROW()-1)),""))</f>
        <v/>
      </c>
      <c r="C19" s="6" t="str">
        <f ca="1">IF(AND($A19&lt;&gt;"",$A19&lt;&gt;"TOTAL"),IF(AND('[5]PDI_Grupo edad'!$E17&lt;&gt;"",'[5]PDI_Grupo edad'!$E17&lt;&gt;0),'[5]PDI_Grupo edad'!$E17,""),IF($A19="TOTAL",SUM(INDIRECT("C4:C"&amp;ROW()-1)),""))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IF(AND($A19&lt;&gt;"",$A19&lt;&gt;"TOTAL"),IF(AND('[5]PDI_Grupo edad'!$H17&lt;&gt;"",'[5]PDI_Grupo edad'!$H17&lt;&gt;0),'[5]PDI_Grupo edad'!$H17,""),IF($A19="TOTAL",SUM(INDIRECT("E4:E"&amp;ROW()-1)),""))</f>
        <v/>
      </c>
      <c r="F19" s="6" t="str">
        <f ca="1">IF(AND($A19&lt;&gt;"",$A19&lt;&gt;"TOTAL"),IF(AND('[5]PDI_Grupo edad'!$J17&lt;&gt;"",'[5]PDI_Grupo edad'!$J17&lt;&gt;0),'[5]PDI_Grupo edad'!$J17,""),IF($A19="TOTAL",SUM(INDIRECT("F4:F"&amp;ROW()-1)),""))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IF(AND($A19&lt;&gt;"",$A19&lt;&gt;"TOTAL"),IF(AND('[5]PDI_Grupo edad'!$M17&lt;&gt;"",'[5]PDI_Grupo edad'!$M17&lt;&gt;0),'[5]PDI_Grupo edad'!$M17,""),IF($A19="TOTAL",SUM(INDIRECT("H4:H"&amp;ROW()-1)),""))</f>
        <v/>
      </c>
      <c r="I19" s="6" t="str">
        <f ca="1">IF(AND($A19&lt;&gt;"",$A19&lt;&gt;"TOTAL"),IF(AND('[5]PDI_Grupo edad'!$O17&lt;&gt;"",'[5]PDI_Grupo edad'!$O17&lt;&gt;0),'[5]PDI_Grupo edad'!$O17,""),IF($A19="TOTAL",SUM(INDIRECT("I4:I"&amp;ROW()-1)),""))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IF(AND($A19&lt;&gt;"",$A19&lt;&gt;"TOTAL"),IF(AND('[5]PDI_Grupo edad'!$R17&lt;&gt;"",'[5]PDI_Grupo edad'!$R17&lt;&gt;0),'[5]PDI_Grupo edad'!$R17,""),IF($A19="TOTAL",SUM(INDIRECT("K4:K"&amp;ROW()-1)),""))</f>
        <v/>
      </c>
      <c r="L19" s="6" t="str">
        <f ca="1">IF(AND($A19&lt;&gt;"",$A19&lt;&gt;"TOTAL"),IF(AND('[5]PDI_Grupo edad'!$T17&lt;&gt;"",'[5]PDI_Grupo edad'!$T17&lt;&gt;0),'[5]PDI_Grupo edad'!$T17,""),IF($A19="TOTAL",SUM(INDIRECT("L4:L"&amp;ROW()-1)),""))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IF(AND($A19&lt;&gt;"",$A19&lt;&gt;"TOTAL"),IF(AND('[5]PDI_Grupo edad'!$W17&lt;&gt;"",'[5]PDI_Grupo edad'!$W17&lt;&gt;0),'[5]PDI_Grupo edad'!$W17,""),IF($A19="TOTAL",SUM(INDIRECT("N4:N"&amp;ROW()-1)),""))</f>
        <v/>
      </c>
      <c r="O19" s="6" t="str">
        <f ca="1">IF(AND($A19&lt;&gt;"",$A19&lt;&gt;"TOTAL"),IF(AND('[5]PDI_Grupo edad'!$Y17&lt;&gt;"",'[5]PDI_Grupo edad'!$Y17&lt;&gt;0),'[5]PDI_Grupo edad'!$Y17,""),IF($A19="TOTAL",SUM(INDIRECT("O4:O"&amp;ROW()-1)),""))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IF(AND($A19&lt;&gt;"",$A19&lt;&gt;"TOTAL"),IF(AND('[5]PDI_Grupo edad'!$AB17&lt;&gt;"",'[5]PDI_Grupo edad'!$AB17&lt;&gt;0),'[5]PDI_Grupo edad'!$AB17,""),IF($A19="TOTAL",SUM(INDIRECT("Q4:Q"&amp;ROW()-1)),""))</f>
        <v/>
      </c>
      <c r="R19" s="6" t="str">
        <f ca="1">IF(AND($A19&lt;&gt;"",$A19&lt;&gt;"TOTAL"),IF(AND('[5]PDI_Grupo edad'!$AD17&lt;&gt;"",'[5]PDI_Grupo edad'!$AD17&lt;&gt;0),'[5]PDI_Grupo edad'!$AD17,""),IF($A19="TOTAL",SUM(INDIRECT("R4:R"&amp;ROW()-1)),""))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IF(AND($A19&lt;&gt;"",$A19&lt;&gt;"TOTAL"),IF(AND('[5]PDI_Grupo edad'!$AG17&lt;&gt;"",'[5]PDI_Grupo edad'!$AG17&lt;&gt;0),'[5]PDI_Grupo edad'!$AG17,""),IF($A19="TOTAL",SUM(INDIRECT("T4:T"&amp;ROW()-1)),""))</f>
        <v/>
      </c>
      <c r="U19" s="6" t="str">
        <f ca="1">IF(AND($A19&lt;&gt;"",$A19&lt;&gt;"TOTAL"),IF(AND('[5]PDI_Grupo edad'!$AI17&lt;&gt;"",'[5]PDI_Grupo edad'!$AI17&lt;&gt;0),'[5]PDI_Grupo edad'!$AI17,""),IF($A19="TOTAL",SUM(INDIRECT("U4:U"&amp;ROW()-1)),""))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IF(AND($A19&lt;&gt;"",$A19&lt;&gt;"TOTAL"),IF(AND('[5]PDI_Grupo edad'!$AL17&lt;&gt;"",'[5]PDI_Grupo edad'!$AL17&lt;&gt;0),'[5]PDI_Grupo edad'!$AL17,""),IF($A19="TOTAL",SUM(INDIRECT("W4:W"&amp;ROW()-1)),""))</f>
        <v/>
      </c>
      <c r="X19" s="6" t="str">
        <f ca="1">IF(AND($A19&lt;&gt;"",$A19&lt;&gt;"TOTAL"),IF(AND('[5]PDI_Grupo edad'!$AN17&lt;&gt;"",'[5]PDI_Grupo edad'!$AN17&lt;&gt;0),'[5]PDI_Grupo edad'!$AN17,""),IF($A19="TOTAL",SUM(INDIRECT("X4:X"&amp;ROW()-1)),""))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IF(AND($A19&lt;&gt;"",$A19&lt;&gt;"TOTAL"),IF(AND('[5]PDI_Grupo edad'!$AQ17&lt;&gt;"",'[5]PDI_Grupo edad'!$AQ17&lt;&gt;0),'[5]PDI_Grupo edad'!$AQ17,""),IF($A19="TOTAL",SUM(INDIRECT("Z4:Z"&amp;ROW()-1)),""))</f>
        <v/>
      </c>
      <c r="AA19" s="6" t="str">
        <f ca="1">IF(AND($A19&lt;&gt;"",$A19&lt;&gt;"TOTAL"),IF(AND('[5]PDI_Grupo edad'!$AS17&lt;&gt;"",'[5]PDI_Grupo edad'!$AS17&lt;&gt;0),'[5]PDI_Grupo edad'!$AS17,""),IF($A19="TOTAL",SUM(INDIRECT("AA4:AA"&amp;ROW()-1)),""))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IF(AND($A19&lt;&gt;"",$A19&lt;&gt;"TOTAL"),IF(AND('[5]PDI_Grupo edad'!$AV17&lt;&gt;"",'[5]PDI_Grupo edad'!$AV17&lt;&gt;0),'[5]PDI_Grupo edad'!$AV17,""),IF($A19="TOTAL",SUM(INDIRECT("AC4:AC"&amp;ROW()-1)),""))</f>
        <v/>
      </c>
      <c r="AD19" s="6" t="str">
        <f ca="1">IF(AND($A19&lt;&gt;"",$A19&lt;&gt;"TOTAL"),IF(AND('[5]PDI_Grupo edad'!$AX17&lt;&gt;"",'[5]PDI_Grupo edad'!$AX17&lt;&gt;0),'[5]PDI_Grupo edad'!$AX17,""),IF($A19="TOTAL",SUM(INDIRECT("AD4:AD"&amp;ROW()-1)),""))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IF(AND($A19&lt;&gt;"",$A19&lt;&gt;"TOTAL"),IF(AND('[5]PDI_Grupo edad'!$BA17&lt;&gt;"",'[5]PDI_Grupo edad'!$BA17&lt;&gt;0),'[5]PDI_Grupo edad'!$BA17,""),IF($A19="TOTAL",SUM(INDIRECT("AF4:AF"&amp;ROW()-1)),""))</f>
        <v/>
      </c>
      <c r="AG19" s="6" t="str">
        <f ca="1">IF(AND($A19&lt;&gt;"",$A19&lt;&gt;"TOTAL"),IF(AND('[5]PDI_Grupo edad'!$BC17&lt;&gt;"",'[5]PDI_Grupo edad'!$BC17&lt;&gt;0),'[5]PDI_Grupo edad'!$BC17,""),IF($A19="TOTAL",SUM(INDIRECT("AG4:AG"&amp;ROW()-1)),""))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IF(AND($A19&lt;&gt;"",$A19&lt;&gt;"TOTAL"),IF(AND('[5]PDI_Grupo edad'!$BF17&lt;&gt;"",'[5]PDI_Grupo edad'!$BF17&lt;&gt;0),'[5]PDI_Grupo edad'!$BF17,""),IF($A19="TOTAL",SUM(INDIRECT("AI4:AI"&amp;ROW()-1)),""))</f>
        <v/>
      </c>
      <c r="AJ19" s="6" t="str">
        <f ca="1">IF(AND($A19&lt;&gt;"",$A19&lt;&gt;"TOTAL"),IF(AND('[5]PDI_Grupo edad'!$BH17&lt;&gt;"",'[5]PDI_Grupo edad'!$BH17&lt;&gt;0),'[5]PDI_Grupo edad'!$BH17,""),IF($A19="TOTAL",SUM(INDIRECT("AJ4:AJ"&amp;ROW()-1)),""))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IF(AND($A19&lt;&gt;"",$A19&lt;&gt;"TOTAL"),IF(AND('[5]PDI_Grupo edad'!$BK17&lt;&gt;"",'[5]PDI_Grupo edad'!$BK17&lt;&gt;0),'[5]PDI_Grupo edad'!$BK17,""),IF($A19="TOTAL",SUM(INDIRECT("AL4:AL"&amp;ROW()-1)),""))</f>
        <v/>
      </c>
      <c r="AM19" s="6" t="str">
        <f ca="1">IF(AND($A19&lt;&gt;"",$A19&lt;&gt;"TOTAL"),IF(AND('[5]PDI_Grupo edad'!$BM17&lt;&gt;"",'[5]PDI_Grupo edad'!$BM17&lt;&gt;0),'[5]PDI_Grupo edad'!$BM17,""),IF($A19="TOTAL",SUM(INDIRECT("AM4:AM"&amp;ROW()-1)),""))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IF(AND($A19&lt;&gt;"",$A19&lt;&gt;"TOTAL"),IF(AND('[5]PDI_Grupo edad'!$BP17&lt;&gt;"",'[5]PDI_Grupo edad'!$BP17&lt;&gt;0),'[5]PDI_Grupo edad'!$BP17,""),IF($A19="TOTAL",SUM(INDIRECT("AO4:AO"&amp;ROW()-1)),""))</f>
        <v/>
      </c>
      <c r="AP19" s="6" t="str">
        <f ca="1">IF(AND($A19&lt;&gt;"",$A19&lt;&gt;"TOTAL"),IF(AND('[5]PDI_Grupo edad'!$BR17&lt;&gt;"",'[5]PDI_Grupo edad'!$BR17&lt;&gt;0),'[5]PDI_Grupo edad'!$BR17,""),IF($A19="TOTAL",SUM(INDIRECT("AP4:AP"&amp;ROW()-1)),""))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IF(AND($A19&lt;&gt;"",$A19&lt;&gt;"TOTAL"),IF(AND('[5]PDI_Grupo edad'!$BU17&lt;&gt;"",'[5]PDI_Grupo edad'!$BU17&lt;&gt;0),'[5]PDI_Grupo edad'!$BU17,""),IF($A19="TOTAL",SUM(INDIRECT("AR4:AR"&amp;ROW()-1)),""))</f>
        <v/>
      </c>
      <c r="AS19" s="6" t="str">
        <f ca="1">IF(AND($A19&lt;&gt;"",$A19&lt;&gt;"TOTAL"),IF(AND('[5]PDI_Grupo edad'!$BW17&lt;&gt;"",'[5]PDI_Grupo edad'!$BW17&lt;&gt;0),'[5]PDI_Grupo edad'!$BW17,""),IF($A19="TOTAL",SUM(INDIRECT("AS4:AS"&amp;ROW()-1)),""))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IF(AND($A19&lt;&gt;"",$A19&lt;&gt;"TOTAL"),IF(AND('[5]PDI_Grupo edad'!$BZ17&lt;&gt;"",'[5]PDI_Grupo edad'!$BZ17&lt;&gt;0),'[5]PDI_Grupo edad'!$BZ17,""),IF($A19="TOTAL",SUM(INDIRECT("AU4:AU"&amp;ROW()-1)),""))</f>
        <v/>
      </c>
      <c r="AV19" s="6" t="str">
        <f ca="1">IF(AND($A19&lt;&gt;"",$A19&lt;&gt;"TOTAL"),IF(AND('[5]PDI_Grupo edad'!$CB17&lt;&gt;"",'[5]PDI_Grupo edad'!$CB17&lt;&gt;0),'[5]PDI_Grupo edad'!$CB17,""),IF($A19="TOTAL",SUM(INDIRECT("AV4:AV"&amp;ROW()-1)),""))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IF(AND($A19&lt;&gt;"",$A19&lt;&gt;"TOTAL"),IF(AND('[5]PDI_Grupo edad'!$CE17&lt;&gt;"",'[5]PDI_Grupo edad'!$CE17&lt;&gt;0),'[5]PDI_Grupo edad'!$CE17,""),IF($A19="TOTAL",SUM(INDIRECT("AX4:AX"&amp;ROW()-1)),""))</f>
        <v/>
      </c>
      <c r="AY19" s="6" t="str">
        <f ca="1">IF(AND($A19&lt;&gt;"",$A19&lt;&gt;"TOTAL"),IF(AND('[5]PDI_Grupo edad'!$CG17&lt;&gt;"",'[5]PDI_Grupo edad'!$CG17&lt;&gt;0),'[5]PDI_Grupo edad'!$CG17,""),IF($A19="TOTAL",SUM(INDIRECT("AY4:AY"&amp;ROW()-1)),""))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IF(AND($A19&lt;&gt;"",$A19&lt;&gt;"TOTAL"),IF(AND('[5]PDI_Grupo edad'!$CJ17&lt;&gt;"",'[5]PDI_Grupo edad'!$CJ17&lt;&gt;0),'[5]PDI_Grupo edad'!$CJ17,""),IF($A19="TOTAL",SUM(INDIRECT("BA4:BA"&amp;ROW()-1)),""))</f>
        <v/>
      </c>
      <c r="BB19" s="6" t="str">
        <f ca="1">IF(AND($A19&lt;&gt;"",$A19&lt;&gt;"TOTAL"),IF(AND('[5]PDI_Grupo edad'!$CL17&lt;&gt;"",'[5]PDI_Grupo edad'!$CL17&lt;&gt;0),'[5]PDI_Grupo edad'!$CL17,""),IF($A19="TOTAL",SUM(INDIRECT("BB4:BB"&amp;ROW()-1)),""))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IF(AND($A19&lt;&gt;"",$A19&lt;&gt;"TOTAL"),IF(AND('[5]PDI_Grupo edad'!$CO17&lt;&gt;"",'[5]PDI_Grupo edad'!$CO17&lt;&gt;0),'[5]PDI_Grupo edad'!$CO17,""),IF($A19="TOTAL",SUM(INDIRECT("BD4:BD"&amp;ROW()-1)),""))</f>
        <v/>
      </c>
      <c r="BE19" s="6" t="str">
        <f ca="1">IF(AND($A19&lt;&gt;"",$A19&lt;&gt;"TOTAL"),IF(AND('[5]PDI_Grupo edad'!$CQ17&lt;&gt;"",'[5]PDI_Grupo edad'!$CQ17&lt;&gt;0),'[5]PDI_Grupo edad'!$CQ17,""),IF($A19="TOTAL",SUM(INDIRECT("BE4:BE"&amp;ROW()-1)),""))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IF('[5]PDI_Grupo edad'!$B18&lt;&gt;"",'[5]PDI_Grupo edad'!$B18,IF(AND('[5]PDI_Grupo edad'!$B18="",'[5]PDI_Grupo edad'!$B19="",'[5]PDI_Grupo edad'!$B17=""),"","TOTAL"))</f>
        <v/>
      </c>
      <c r="B20" s="6" t="str">
        <f ca="1">IF(AND($A20&lt;&gt;"",$A20&lt;&gt;"TOTAL"),IF(AND('[5]PDI_Grupo edad'!$C18&lt;&gt;"",'[5]PDI_Grupo edad'!$C18&lt;&gt;0),'[5]PDI_Grupo edad'!$C18,""),IF($A20="TOTAL",SUM(INDIRECT("B4:B"&amp;ROW()-1)),""))</f>
        <v/>
      </c>
      <c r="C20" s="6" t="str">
        <f ca="1">IF(AND($A20&lt;&gt;"",$A20&lt;&gt;"TOTAL"),IF(AND('[5]PDI_Grupo edad'!$E18&lt;&gt;"",'[5]PDI_Grupo edad'!$E18&lt;&gt;0),'[5]PDI_Grupo edad'!$E18,""),IF($A20="TOTAL",SUM(INDIRECT("C4:C"&amp;ROW()-1)),""))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IF(AND($A20&lt;&gt;"",$A20&lt;&gt;"TOTAL"),IF(AND('[5]PDI_Grupo edad'!$H18&lt;&gt;"",'[5]PDI_Grupo edad'!$H18&lt;&gt;0),'[5]PDI_Grupo edad'!$H18,""),IF($A20="TOTAL",SUM(INDIRECT("E4:E"&amp;ROW()-1)),""))</f>
        <v/>
      </c>
      <c r="F20" s="6" t="str">
        <f ca="1">IF(AND($A20&lt;&gt;"",$A20&lt;&gt;"TOTAL"),IF(AND('[5]PDI_Grupo edad'!$J18&lt;&gt;"",'[5]PDI_Grupo edad'!$J18&lt;&gt;0),'[5]PDI_Grupo edad'!$J18,""),IF($A20="TOTAL",SUM(INDIRECT("F4:F"&amp;ROW()-1)),""))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IF(AND($A20&lt;&gt;"",$A20&lt;&gt;"TOTAL"),IF(AND('[5]PDI_Grupo edad'!$M18&lt;&gt;"",'[5]PDI_Grupo edad'!$M18&lt;&gt;0),'[5]PDI_Grupo edad'!$M18,""),IF($A20="TOTAL",SUM(INDIRECT("H4:H"&amp;ROW()-1)),""))</f>
        <v/>
      </c>
      <c r="I20" s="6" t="str">
        <f ca="1">IF(AND($A20&lt;&gt;"",$A20&lt;&gt;"TOTAL"),IF(AND('[5]PDI_Grupo edad'!$O18&lt;&gt;"",'[5]PDI_Grupo edad'!$O18&lt;&gt;0),'[5]PDI_Grupo edad'!$O18,""),IF($A20="TOTAL",SUM(INDIRECT("I4:I"&amp;ROW()-1)),""))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IF(AND($A20&lt;&gt;"",$A20&lt;&gt;"TOTAL"),IF(AND('[5]PDI_Grupo edad'!$R18&lt;&gt;"",'[5]PDI_Grupo edad'!$R18&lt;&gt;0),'[5]PDI_Grupo edad'!$R18,""),IF($A20="TOTAL",SUM(INDIRECT("K4:K"&amp;ROW()-1)),""))</f>
        <v/>
      </c>
      <c r="L20" s="6" t="str">
        <f ca="1">IF(AND($A20&lt;&gt;"",$A20&lt;&gt;"TOTAL"),IF(AND('[5]PDI_Grupo edad'!$T18&lt;&gt;"",'[5]PDI_Grupo edad'!$T18&lt;&gt;0),'[5]PDI_Grupo edad'!$T18,""),IF($A20="TOTAL",SUM(INDIRECT("L4:L"&amp;ROW()-1)),""))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IF(AND($A20&lt;&gt;"",$A20&lt;&gt;"TOTAL"),IF(AND('[5]PDI_Grupo edad'!$W18&lt;&gt;"",'[5]PDI_Grupo edad'!$W18&lt;&gt;0),'[5]PDI_Grupo edad'!$W18,""),IF($A20="TOTAL",SUM(INDIRECT("N4:N"&amp;ROW()-1)),""))</f>
        <v/>
      </c>
      <c r="O20" s="6" t="str">
        <f ca="1">IF(AND($A20&lt;&gt;"",$A20&lt;&gt;"TOTAL"),IF(AND('[5]PDI_Grupo edad'!$Y18&lt;&gt;"",'[5]PDI_Grupo edad'!$Y18&lt;&gt;0),'[5]PDI_Grupo edad'!$Y18,""),IF($A20="TOTAL",SUM(INDIRECT("O4:O"&amp;ROW()-1)),""))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IF(AND($A20&lt;&gt;"",$A20&lt;&gt;"TOTAL"),IF(AND('[5]PDI_Grupo edad'!$AB18&lt;&gt;"",'[5]PDI_Grupo edad'!$AB18&lt;&gt;0),'[5]PDI_Grupo edad'!$AB18,""),IF($A20="TOTAL",SUM(INDIRECT("Q4:Q"&amp;ROW()-1)),""))</f>
        <v/>
      </c>
      <c r="R20" s="6" t="str">
        <f ca="1">IF(AND($A20&lt;&gt;"",$A20&lt;&gt;"TOTAL"),IF(AND('[5]PDI_Grupo edad'!$AD18&lt;&gt;"",'[5]PDI_Grupo edad'!$AD18&lt;&gt;0),'[5]PDI_Grupo edad'!$AD18,""),IF($A20="TOTAL",SUM(INDIRECT("R4:R"&amp;ROW()-1)),""))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IF(AND($A20&lt;&gt;"",$A20&lt;&gt;"TOTAL"),IF(AND('[5]PDI_Grupo edad'!$AG18&lt;&gt;"",'[5]PDI_Grupo edad'!$AG18&lt;&gt;0),'[5]PDI_Grupo edad'!$AG18,""),IF($A20="TOTAL",SUM(INDIRECT("T4:T"&amp;ROW()-1)),""))</f>
        <v/>
      </c>
      <c r="U20" s="6" t="str">
        <f ca="1">IF(AND($A20&lt;&gt;"",$A20&lt;&gt;"TOTAL"),IF(AND('[5]PDI_Grupo edad'!$AI18&lt;&gt;"",'[5]PDI_Grupo edad'!$AI18&lt;&gt;0),'[5]PDI_Grupo edad'!$AI18,""),IF($A20="TOTAL",SUM(INDIRECT("U4:U"&amp;ROW()-1)),""))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IF(AND($A20&lt;&gt;"",$A20&lt;&gt;"TOTAL"),IF(AND('[5]PDI_Grupo edad'!$AL18&lt;&gt;"",'[5]PDI_Grupo edad'!$AL18&lt;&gt;0),'[5]PDI_Grupo edad'!$AL18,""),IF($A20="TOTAL",SUM(INDIRECT("W4:W"&amp;ROW()-1)),""))</f>
        <v/>
      </c>
      <c r="X20" s="6" t="str">
        <f ca="1">IF(AND($A20&lt;&gt;"",$A20&lt;&gt;"TOTAL"),IF(AND('[5]PDI_Grupo edad'!$AN18&lt;&gt;"",'[5]PDI_Grupo edad'!$AN18&lt;&gt;0),'[5]PDI_Grupo edad'!$AN18,""),IF($A20="TOTAL",SUM(INDIRECT("X4:X"&amp;ROW()-1)),""))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IF(AND($A20&lt;&gt;"",$A20&lt;&gt;"TOTAL"),IF(AND('[5]PDI_Grupo edad'!$AQ18&lt;&gt;"",'[5]PDI_Grupo edad'!$AQ18&lt;&gt;0),'[5]PDI_Grupo edad'!$AQ18,""),IF($A20="TOTAL",SUM(INDIRECT("Z4:Z"&amp;ROW()-1)),""))</f>
        <v/>
      </c>
      <c r="AA20" s="6" t="str">
        <f ca="1">IF(AND($A20&lt;&gt;"",$A20&lt;&gt;"TOTAL"),IF(AND('[5]PDI_Grupo edad'!$AS18&lt;&gt;"",'[5]PDI_Grupo edad'!$AS18&lt;&gt;0),'[5]PDI_Grupo edad'!$AS18,""),IF($A20="TOTAL",SUM(INDIRECT("AA4:AA"&amp;ROW()-1)),""))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IF(AND($A20&lt;&gt;"",$A20&lt;&gt;"TOTAL"),IF(AND('[5]PDI_Grupo edad'!$AV18&lt;&gt;"",'[5]PDI_Grupo edad'!$AV18&lt;&gt;0),'[5]PDI_Grupo edad'!$AV18,""),IF($A20="TOTAL",SUM(INDIRECT("AC4:AC"&amp;ROW()-1)),""))</f>
        <v/>
      </c>
      <c r="AD20" s="6" t="str">
        <f ca="1">IF(AND($A20&lt;&gt;"",$A20&lt;&gt;"TOTAL"),IF(AND('[5]PDI_Grupo edad'!$AX18&lt;&gt;"",'[5]PDI_Grupo edad'!$AX18&lt;&gt;0),'[5]PDI_Grupo edad'!$AX18,""),IF($A20="TOTAL",SUM(INDIRECT("AD4:AD"&amp;ROW()-1)),""))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IF(AND($A20&lt;&gt;"",$A20&lt;&gt;"TOTAL"),IF(AND('[5]PDI_Grupo edad'!$BA18&lt;&gt;"",'[5]PDI_Grupo edad'!$BA18&lt;&gt;0),'[5]PDI_Grupo edad'!$BA18,""),IF($A20="TOTAL",SUM(INDIRECT("AF4:AF"&amp;ROW()-1)),""))</f>
        <v/>
      </c>
      <c r="AG20" s="6" t="str">
        <f ca="1">IF(AND($A20&lt;&gt;"",$A20&lt;&gt;"TOTAL"),IF(AND('[5]PDI_Grupo edad'!$BC18&lt;&gt;"",'[5]PDI_Grupo edad'!$BC18&lt;&gt;0),'[5]PDI_Grupo edad'!$BC18,""),IF($A20="TOTAL",SUM(INDIRECT("AG4:AG"&amp;ROW()-1)),""))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IF(AND($A20&lt;&gt;"",$A20&lt;&gt;"TOTAL"),IF(AND('[5]PDI_Grupo edad'!$BF18&lt;&gt;"",'[5]PDI_Grupo edad'!$BF18&lt;&gt;0),'[5]PDI_Grupo edad'!$BF18,""),IF($A20="TOTAL",SUM(INDIRECT("AI4:AI"&amp;ROW()-1)),""))</f>
        <v/>
      </c>
      <c r="AJ20" s="6" t="str">
        <f ca="1">IF(AND($A20&lt;&gt;"",$A20&lt;&gt;"TOTAL"),IF(AND('[5]PDI_Grupo edad'!$BH18&lt;&gt;"",'[5]PDI_Grupo edad'!$BH18&lt;&gt;0),'[5]PDI_Grupo edad'!$BH18,""),IF($A20="TOTAL",SUM(INDIRECT("AJ4:AJ"&amp;ROW()-1)),""))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IF(AND($A20&lt;&gt;"",$A20&lt;&gt;"TOTAL"),IF(AND('[5]PDI_Grupo edad'!$BK18&lt;&gt;"",'[5]PDI_Grupo edad'!$BK18&lt;&gt;0),'[5]PDI_Grupo edad'!$BK18,""),IF($A20="TOTAL",SUM(INDIRECT("AL4:AL"&amp;ROW()-1)),""))</f>
        <v/>
      </c>
      <c r="AM20" s="6" t="str">
        <f ca="1">IF(AND($A20&lt;&gt;"",$A20&lt;&gt;"TOTAL"),IF(AND('[5]PDI_Grupo edad'!$BM18&lt;&gt;"",'[5]PDI_Grupo edad'!$BM18&lt;&gt;0),'[5]PDI_Grupo edad'!$BM18,""),IF($A20="TOTAL",SUM(INDIRECT("AM4:AM"&amp;ROW()-1)),""))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IF(AND($A20&lt;&gt;"",$A20&lt;&gt;"TOTAL"),IF(AND('[5]PDI_Grupo edad'!$BP18&lt;&gt;"",'[5]PDI_Grupo edad'!$BP18&lt;&gt;0),'[5]PDI_Grupo edad'!$BP18,""),IF($A20="TOTAL",SUM(INDIRECT("AO4:AO"&amp;ROW()-1)),""))</f>
        <v/>
      </c>
      <c r="AP20" s="6" t="str">
        <f ca="1">IF(AND($A20&lt;&gt;"",$A20&lt;&gt;"TOTAL"),IF(AND('[5]PDI_Grupo edad'!$BR18&lt;&gt;"",'[5]PDI_Grupo edad'!$BR18&lt;&gt;0),'[5]PDI_Grupo edad'!$BR18,""),IF($A20="TOTAL",SUM(INDIRECT("AP4:AP"&amp;ROW()-1)),""))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IF(AND($A20&lt;&gt;"",$A20&lt;&gt;"TOTAL"),IF(AND('[5]PDI_Grupo edad'!$BU18&lt;&gt;"",'[5]PDI_Grupo edad'!$BU18&lt;&gt;0),'[5]PDI_Grupo edad'!$BU18,""),IF($A20="TOTAL",SUM(INDIRECT("AR4:AR"&amp;ROW()-1)),""))</f>
        <v/>
      </c>
      <c r="AS20" s="6" t="str">
        <f ca="1">IF(AND($A20&lt;&gt;"",$A20&lt;&gt;"TOTAL"),IF(AND('[5]PDI_Grupo edad'!$BW18&lt;&gt;"",'[5]PDI_Grupo edad'!$BW18&lt;&gt;0),'[5]PDI_Grupo edad'!$BW18,""),IF($A20="TOTAL",SUM(INDIRECT("AS4:AS"&amp;ROW()-1)),""))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IF(AND($A20&lt;&gt;"",$A20&lt;&gt;"TOTAL"),IF(AND('[5]PDI_Grupo edad'!$BZ18&lt;&gt;"",'[5]PDI_Grupo edad'!$BZ18&lt;&gt;0),'[5]PDI_Grupo edad'!$BZ18,""),IF($A20="TOTAL",SUM(INDIRECT("AU4:AU"&amp;ROW()-1)),""))</f>
        <v/>
      </c>
      <c r="AV20" s="6" t="str">
        <f ca="1">IF(AND($A20&lt;&gt;"",$A20&lt;&gt;"TOTAL"),IF(AND('[5]PDI_Grupo edad'!$CB18&lt;&gt;"",'[5]PDI_Grupo edad'!$CB18&lt;&gt;0),'[5]PDI_Grupo edad'!$CB18,""),IF($A20="TOTAL",SUM(INDIRECT("AV4:AV"&amp;ROW()-1)),""))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IF(AND($A20&lt;&gt;"",$A20&lt;&gt;"TOTAL"),IF(AND('[5]PDI_Grupo edad'!$CE18&lt;&gt;"",'[5]PDI_Grupo edad'!$CE18&lt;&gt;0),'[5]PDI_Grupo edad'!$CE18,""),IF($A20="TOTAL",SUM(INDIRECT("AX4:AX"&amp;ROW()-1)),""))</f>
        <v/>
      </c>
      <c r="AY20" s="6" t="str">
        <f ca="1">IF(AND($A20&lt;&gt;"",$A20&lt;&gt;"TOTAL"),IF(AND('[5]PDI_Grupo edad'!$CG18&lt;&gt;"",'[5]PDI_Grupo edad'!$CG18&lt;&gt;0),'[5]PDI_Grupo edad'!$CG18,""),IF($A20="TOTAL",SUM(INDIRECT("AY4:AY"&amp;ROW()-1)),""))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IF(AND($A20&lt;&gt;"",$A20&lt;&gt;"TOTAL"),IF(AND('[5]PDI_Grupo edad'!$CJ18&lt;&gt;"",'[5]PDI_Grupo edad'!$CJ18&lt;&gt;0),'[5]PDI_Grupo edad'!$CJ18,""),IF($A20="TOTAL",SUM(INDIRECT("BA4:BA"&amp;ROW()-1)),""))</f>
        <v/>
      </c>
      <c r="BB20" s="6" t="str">
        <f ca="1">IF(AND($A20&lt;&gt;"",$A20&lt;&gt;"TOTAL"),IF(AND('[5]PDI_Grupo edad'!$CL18&lt;&gt;"",'[5]PDI_Grupo edad'!$CL18&lt;&gt;0),'[5]PDI_Grupo edad'!$CL18,""),IF($A20="TOTAL",SUM(INDIRECT("BB4:BB"&amp;ROW()-1)),""))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IF(AND($A20&lt;&gt;"",$A20&lt;&gt;"TOTAL"),IF(AND('[5]PDI_Grupo edad'!$CO18&lt;&gt;"",'[5]PDI_Grupo edad'!$CO18&lt;&gt;0),'[5]PDI_Grupo edad'!$CO18,""),IF($A20="TOTAL",SUM(INDIRECT("BD4:BD"&amp;ROW()-1)),""))</f>
        <v/>
      </c>
      <c r="BE20" s="6" t="str">
        <f ca="1">IF(AND($A20&lt;&gt;"",$A20&lt;&gt;"TOTAL"),IF(AND('[5]PDI_Grupo edad'!$CQ18&lt;&gt;"",'[5]PDI_Grupo edad'!$CQ18&lt;&gt;0),'[5]PDI_Grupo edad'!$CQ18,""),IF($A20="TOTAL",SUM(INDIRECT("BE4:BE"&amp;ROW()-1)),""))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IF('[5]PDI_Grupo edad'!$B19&lt;&gt;"",'[5]PDI_Grupo edad'!$B19,IF(AND('[5]PDI_Grupo edad'!$B19="",'[5]PDI_Grupo edad'!$B20="",'[5]PDI_Grupo edad'!$B18=""),"","TOTAL"))</f>
        <v/>
      </c>
      <c r="B21" s="6" t="str">
        <f ca="1">IF(AND($A21&lt;&gt;"",$A21&lt;&gt;"TOTAL"),IF(AND('[5]PDI_Grupo edad'!$C19&lt;&gt;"",'[5]PDI_Grupo edad'!$C19&lt;&gt;0),'[5]PDI_Grupo edad'!$C19,""),IF($A21="TOTAL",SUM(INDIRECT("B4:B"&amp;ROW()-1)),""))</f>
        <v/>
      </c>
      <c r="C21" s="6" t="str">
        <f ca="1">IF(AND($A21&lt;&gt;"",$A21&lt;&gt;"TOTAL"),IF(AND('[5]PDI_Grupo edad'!$E19&lt;&gt;"",'[5]PDI_Grupo edad'!$E19&lt;&gt;0),'[5]PDI_Grupo edad'!$E19,""),IF($A21="TOTAL",SUM(INDIRECT("C4:C"&amp;ROW()-1)),""))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IF(AND($A21&lt;&gt;"",$A21&lt;&gt;"TOTAL"),IF(AND('[5]PDI_Grupo edad'!$H19&lt;&gt;"",'[5]PDI_Grupo edad'!$H19&lt;&gt;0),'[5]PDI_Grupo edad'!$H19,""),IF($A21="TOTAL",SUM(INDIRECT("E4:E"&amp;ROW()-1)),""))</f>
        <v/>
      </c>
      <c r="F21" s="6" t="str">
        <f ca="1">IF(AND($A21&lt;&gt;"",$A21&lt;&gt;"TOTAL"),IF(AND('[5]PDI_Grupo edad'!$J19&lt;&gt;"",'[5]PDI_Grupo edad'!$J19&lt;&gt;0),'[5]PDI_Grupo edad'!$J19,""),IF($A21="TOTAL",SUM(INDIRECT("F4:F"&amp;ROW()-1)),""))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IF(AND($A21&lt;&gt;"",$A21&lt;&gt;"TOTAL"),IF(AND('[5]PDI_Grupo edad'!$M19&lt;&gt;"",'[5]PDI_Grupo edad'!$M19&lt;&gt;0),'[5]PDI_Grupo edad'!$M19,""),IF($A21="TOTAL",SUM(INDIRECT("H4:H"&amp;ROW()-1)),""))</f>
        <v/>
      </c>
      <c r="I21" s="6" t="str">
        <f ca="1">IF(AND($A21&lt;&gt;"",$A21&lt;&gt;"TOTAL"),IF(AND('[5]PDI_Grupo edad'!$O19&lt;&gt;"",'[5]PDI_Grupo edad'!$O19&lt;&gt;0),'[5]PDI_Grupo edad'!$O19,""),IF($A21="TOTAL",SUM(INDIRECT("I4:I"&amp;ROW()-1)),""))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IF(AND($A21&lt;&gt;"",$A21&lt;&gt;"TOTAL"),IF(AND('[5]PDI_Grupo edad'!$R19&lt;&gt;"",'[5]PDI_Grupo edad'!$R19&lt;&gt;0),'[5]PDI_Grupo edad'!$R19,""),IF($A21="TOTAL",SUM(INDIRECT("K4:K"&amp;ROW()-1)),""))</f>
        <v/>
      </c>
      <c r="L21" s="6" t="str">
        <f ca="1">IF(AND($A21&lt;&gt;"",$A21&lt;&gt;"TOTAL"),IF(AND('[5]PDI_Grupo edad'!$T19&lt;&gt;"",'[5]PDI_Grupo edad'!$T19&lt;&gt;0),'[5]PDI_Grupo edad'!$T19,""),IF($A21="TOTAL",SUM(INDIRECT("L4:L"&amp;ROW()-1)),""))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IF(AND($A21&lt;&gt;"",$A21&lt;&gt;"TOTAL"),IF(AND('[5]PDI_Grupo edad'!$W19&lt;&gt;"",'[5]PDI_Grupo edad'!$W19&lt;&gt;0),'[5]PDI_Grupo edad'!$W19,""),IF($A21="TOTAL",SUM(INDIRECT("N4:N"&amp;ROW()-1)),""))</f>
        <v/>
      </c>
      <c r="O21" s="6" t="str">
        <f ca="1">IF(AND($A21&lt;&gt;"",$A21&lt;&gt;"TOTAL"),IF(AND('[5]PDI_Grupo edad'!$Y19&lt;&gt;"",'[5]PDI_Grupo edad'!$Y19&lt;&gt;0),'[5]PDI_Grupo edad'!$Y19,""),IF($A21="TOTAL",SUM(INDIRECT("O4:O"&amp;ROW()-1)),""))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IF(AND($A21&lt;&gt;"",$A21&lt;&gt;"TOTAL"),IF(AND('[5]PDI_Grupo edad'!$AB19&lt;&gt;"",'[5]PDI_Grupo edad'!$AB19&lt;&gt;0),'[5]PDI_Grupo edad'!$AB19,""),IF($A21="TOTAL",SUM(INDIRECT("Q4:Q"&amp;ROW()-1)),""))</f>
        <v/>
      </c>
      <c r="R21" s="6" t="str">
        <f ca="1">IF(AND($A21&lt;&gt;"",$A21&lt;&gt;"TOTAL"),IF(AND('[5]PDI_Grupo edad'!$AD19&lt;&gt;"",'[5]PDI_Grupo edad'!$AD19&lt;&gt;0),'[5]PDI_Grupo edad'!$AD19,""),IF($A21="TOTAL",SUM(INDIRECT("R4:R"&amp;ROW()-1)),""))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IF(AND($A21&lt;&gt;"",$A21&lt;&gt;"TOTAL"),IF(AND('[5]PDI_Grupo edad'!$AG19&lt;&gt;"",'[5]PDI_Grupo edad'!$AG19&lt;&gt;0),'[5]PDI_Grupo edad'!$AG19,""),IF($A21="TOTAL",SUM(INDIRECT("T4:T"&amp;ROW()-1)),""))</f>
        <v/>
      </c>
      <c r="U21" s="6" t="str">
        <f ca="1">IF(AND($A21&lt;&gt;"",$A21&lt;&gt;"TOTAL"),IF(AND('[5]PDI_Grupo edad'!$AI19&lt;&gt;"",'[5]PDI_Grupo edad'!$AI19&lt;&gt;0),'[5]PDI_Grupo edad'!$AI19,""),IF($A21="TOTAL",SUM(INDIRECT("U4:U"&amp;ROW()-1)),""))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IF(AND($A21&lt;&gt;"",$A21&lt;&gt;"TOTAL"),IF(AND('[5]PDI_Grupo edad'!$AL19&lt;&gt;"",'[5]PDI_Grupo edad'!$AL19&lt;&gt;0),'[5]PDI_Grupo edad'!$AL19,""),IF($A21="TOTAL",SUM(INDIRECT("W4:W"&amp;ROW()-1)),""))</f>
        <v/>
      </c>
      <c r="X21" s="6" t="str">
        <f ca="1">IF(AND($A21&lt;&gt;"",$A21&lt;&gt;"TOTAL"),IF(AND('[5]PDI_Grupo edad'!$AN19&lt;&gt;"",'[5]PDI_Grupo edad'!$AN19&lt;&gt;0),'[5]PDI_Grupo edad'!$AN19,""),IF($A21="TOTAL",SUM(INDIRECT("X4:X"&amp;ROW()-1)),""))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IF(AND($A21&lt;&gt;"",$A21&lt;&gt;"TOTAL"),IF(AND('[5]PDI_Grupo edad'!$AQ19&lt;&gt;"",'[5]PDI_Grupo edad'!$AQ19&lt;&gt;0),'[5]PDI_Grupo edad'!$AQ19,""),IF($A21="TOTAL",SUM(INDIRECT("Z4:Z"&amp;ROW()-1)),""))</f>
        <v/>
      </c>
      <c r="AA21" s="6" t="str">
        <f ca="1">IF(AND($A21&lt;&gt;"",$A21&lt;&gt;"TOTAL"),IF(AND('[5]PDI_Grupo edad'!$AS19&lt;&gt;"",'[5]PDI_Grupo edad'!$AS19&lt;&gt;0),'[5]PDI_Grupo edad'!$AS19,""),IF($A21="TOTAL",SUM(INDIRECT("AA4:AA"&amp;ROW()-1)),""))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IF(AND($A21&lt;&gt;"",$A21&lt;&gt;"TOTAL"),IF(AND('[5]PDI_Grupo edad'!$AV19&lt;&gt;"",'[5]PDI_Grupo edad'!$AV19&lt;&gt;0),'[5]PDI_Grupo edad'!$AV19,""),IF($A21="TOTAL",SUM(INDIRECT("AC4:AC"&amp;ROW()-1)),""))</f>
        <v/>
      </c>
      <c r="AD21" s="6" t="str">
        <f ca="1">IF(AND($A21&lt;&gt;"",$A21&lt;&gt;"TOTAL"),IF(AND('[5]PDI_Grupo edad'!$AX19&lt;&gt;"",'[5]PDI_Grupo edad'!$AX19&lt;&gt;0),'[5]PDI_Grupo edad'!$AX19,""),IF($A21="TOTAL",SUM(INDIRECT("AD4:AD"&amp;ROW()-1)),""))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IF(AND($A21&lt;&gt;"",$A21&lt;&gt;"TOTAL"),IF(AND('[5]PDI_Grupo edad'!$BA19&lt;&gt;"",'[5]PDI_Grupo edad'!$BA19&lt;&gt;0),'[5]PDI_Grupo edad'!$BA19,""),IF($A21="TOTAL",SUM(INDIRECT("AF4:AF"&amp;ROW()-1)),""))</f>
        <v/>
      </c>
      <c r="AG21" s="6" t="str">
        <f ca="1">IF(AND($A21&lt;&gt;"",$A21&lt;&gt;"TOTAL"),IF(AND('[5]PDI_Grupo edad'!$BC19&lt;&gt;"",'[5]PDI_Grupo edad'!$BC19&lt;&gt;0),'[5]PDI_Grupo edad'!$BC19,""),IF($A21="TOTAL",SUM(INDIRECT("AG4:AG"&amp;ROW()-1)),""))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IF(AND($A21&lt;&gt;"",$A21&lt;&gt;"TOTAL"),IF(AND('[5]PDI_Grupo edad'!$BF19&lt;&gt;"",'[5]PDI_Grupo edad'!$BF19&lt;&gt;0),'[5]PDI_Grupo edad'!$BF19,""),IF($A21="TOTAL",SUM(INDIRECT("AI4:AI"&amp;ROW()-1)),""))</f>
        <v/>
      </c>
      <c r="AJ21" s="6" t="str">
        <f ca="1">IF(AND($A21&lt;&gt;"",$A21&lt;&gt;"TOTAL"),IF(AND('[5]PDI_Grupo edad'!$BH19&lt;&gt;"",'[5]PDI_Grupo edad'!$BH19&lt;&gt;0),'[5]PDI_Grupo edad'!$BH19,""),IF($A21="TOTAL",SUM(INDIRECT("AJ4:AJ"&amp;ROW()-1)),""))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IF(AND($A21&lt;&gt;"",$A21&lt;&gt;"TOTAL"),IF(AND('[5]PDI_Grupo edad'!$BK19&lt;&gt;"",'[5]PDI_Grupo edad'!$BK19&lt;&gt;0),'[5]PDI_Grupo edad'!$BK19,""),IF($A21="TOTAL",SUM(INDIRECT("AL4:AL"&amp;ROW()-1)),""))</f>
        <v/>
      </c>
      <c r="AM21" s="6" t="str">
        <f ca="1">IF(AND($A21&lt;&gt;"",$A21&lt;&gt;"TOTAL"),IF(AND('[5]PDI_Grupo edad'!$BM19&lt;&gt;"",'[5]PDI_Grupo edad'!$BM19&lt;&gt;0),'[5]PDI_Grupo edad'!$BM19,""),IF($A21="TOTAL",SUM(INDIRECT("AM4:AM"&amp;ROW()-1)),""))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IF(AND($A21&lt;&gt;"",$A21&lt;&gt;"TOTAL"),IF(AND('[5]PDI_Grupo edad'!$BP19&lt;&gt;"",'[5]PDI_Grupo edad'!$BP19&lt;&gt;0),'[5]PDI_Grupo edad'!$BP19,""),IF($A21="TOTAL",SUM(INDIRECT("AO4:AO"&amp;ROW()-1)),""))</f>
        <v/>
      </c>
      <c r="AP21" s="6" t="str">
        <f ca="1">IF(AND($A21&lt;&gt;"",$A21&lt;&gt;"TOTAL"),IF(AND('[5]PDI_Grupo edad'!$BR19&lt;&gt;"",'[5]PDI_Grupo edad'!$BR19&lt;&gt;0),'[5]PDI_Grupo edad'!$BR19,""),IF($A21="TOTAL",SUM(INDIRECT("AP4:AP"&amp;ROW()-1)),""))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IF(AND($A21&lt;&gt;"",$A21&lt;&gt;"TOTAL"),IF(AND('[5]PDI_Grupo edad'!$BU19&lt;&gt;"",'[5]PDI_Grupo edad'!$BU19&lt;&gt;0),'[5]PDI_Grupo edad'!$BU19,""),IF($A21="TOTAL",SUM(INDIRECT("AR4:AR"&amp;ROW()-1)),""))</f>
        <v/>
      </c>
      <c r="AS21" s="6" t="str">
        <f ca="1">IF(AND($A21&lt;&gt;"",$A21&lt;&gt;"TOTAL"),IF(AND('[5]PDI_Grupo edad'!$BW19&lt;&gt;"",'[5]PDI_Grupo edad'!$BW19&lt;&gt;0),'[5]PDI_Grupo edad'!$BW19,""),IF($A21="TOTAL",SUM(INDIRECT("AS4:AS"&amp;ROW()-1)),""))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IF(AND($A21&lt;&gt;"",$A21&lt;&gt;"TOTAL"),IF(AND('[5]PDI_Grupo edad'!$BZ19&lt;&gt;"",'[5]PDI_Grupo edad'!$BZ19&lt;&gt;0),'[5]PDI_Grupo edad'!$BZ19,""),IF($A21="TOTAL",SUM(INDIRECT("AU4:AU"&amp;ROW()-1)),""))</f>
        <v/>
      </c>
      <c r="AV21" s="6" t="str">
        <f ca="1">IF(AND($A21&lt;&gt;"",$A21&lt;&gt;"TOTAL"),IF(AND('[5]PDI_Grupo edad'!$CB19&lt;&gt;"",'[5]PDI_Grupo edad'!$CB19&lt;&gt;0),'[5]PDI_Grupo edad'!$CB19,""),IF($A21="TOTAL",SUM(INDIRECT("AV4:AV"&amp;ROW()-1)),""))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IF(AND($A21&lt;&gt;"",$A21&lt;&gt;"TOTAL"),IF(AND('[5]PDI_Grupo edad'!$CE19&lt;&gt;"",'[5]PDI_Grupo edad'!$CE19&lt;&gt;0),'[5]PDI_Grupo edad'!$CE19,""),IF($A21="TOTAL",SUM(INDIRECT("AX4:AX"&amp;ROW()-1)),""))</f>
        <v/>
      </c>
      <c r="AY21" s="6" t="str">
        <f ca="1">IF(AND($A21&lt;&gt;"",$A21&lt;&gt;"TOTAL"),IF(AND('[5]PDI_Grupo edad'!$CG19&lt;&gt;"",'[5]PDI_Grupo edad'!$CG19&lt;&gt;0),'[5]PDI_Grupo edad'!$CG19,""),IF($A21="TOTAL",SUM(INDIRECT("AY4:AY"&amp;ROW()-1)),""))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IF(AND($A21&lt;&gt;"",$A21&lt;&gt;"TOTAL"),IF(AND('[5]PDI_Grupo edad'!$CJ19&lt;&gt;"",'[5]PDI_Grupo edad'!$CJ19&lt;&gt;0),'[5]PDI_Grupo edad'!$CJ19,""),IF($A21="TOTAL",SUM(INDIRECT("BA4:BA"&amp;ROW()-1)),""))</f>
        <v/>
      </c>
      <c r="BB21" s="6" t="str">
        <f ca="1">IF(AND($A21&lt;&gt;"",$A21&lt;&gt;"TOTAL"),IF(AND('[5]PDI_Grupo edad'!$CL19&lt;&gt;"",'[5]PDI_Grupo edad'!$CL19&lt;&gt;0),'[5]PDI_Grupo edad'!$CL19,""),IF($A21="TOTAL",SUM(INDIRECT("BB4:BB"&amp;ROW()-1)),""))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IF(AND($A21&lt;&gt;"",$A21&lt;&gt;"TOTAL"),IF(AND('[5]PDI_Grupo edad'!$CO19&lt;&gt;"",'[5]PDI_Grupo edad'!$CO19&lt;&gt;0),'[5]PDI_Grupo edad'!$CO19,""),IF($A21="TOTAL",SUM(INDIRECT("BD4:BD"&amp;ROW()-1)),""))</f>
        <v/>
      </c>
      <c r="BE21" s="6" t="str">
        <f ca="1">IF(AND($A21&lt;&gt;"",$A21&lt;&gt;"TOTAL"),IF(AND('[5]PDI_Grupo edad'!$CQ19&lt;&gt;"",'[5]PDI_Grupo edad'!$CQ19&lt;&gt;0),'[5]PDI_Grupo edad'!$CQ19,""),IF($A21="TOTAL",SUM(INDIRECT("BE4:BE"&amp;ROW()-1)),""))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IF('[5]PDI_Grupo edad'!$B20&lt;&gt;"",'[5]PDI_Grupo edad'!$B20,IF(AND('[5]PDI_Grupo edad'!$B20="",'[5]PDI_Grupo edad'!$B21="",'[5]PDI_Grupo edad'!$B19=""),"","TOTAL"))</f>
        <v/>
      </c>
      <c r="B22" s="6" t="str">
        <f ca="1">IF(AND($A22&lt;&gt;"",$A22&lt;&gt;"TOTAL"),IF(AND('[5]PDI_Grupo edad'!$C20&lt;&gt;"",'[5]PDI_Grupo edad'!$C20&lt;&gt;0),'[5]PDI_Grupo edad'!$C20,""),IF($A22="TOTAL",SUM(INDIRECT("B4:B"&amp;ROW()-1)),""))</f>
        <v/>
      </c>
      <c r="C22" s="6" t="str">
        <f ca="1">IF(AND($A22&lt;&gt;"",$A22&lt;&gt;"TOTAL"),IF(AND('[5]PDI_Grupo edad'!$E20&lt;&gt;"",'[5]PDI_Grupo edad'!$E20&lt;&gt;0),'[5]PDI_Grupo edad'!$E20,""),IF($A22="TOTAL",SUM(INDIRECT("C4:C"&amp;ROW()-1)),""))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IF(AND($A22&lt;&gt;"",$A22&lt;&gt;"TOTAL"),IF(AND('[5]PDI_Grupo edad'!$H20&lt;&gt;"",'[5]PDI_Grupo edad'!$H20&lt;&gt;0),'[5]PDI_Grupo edad'!$H20,""),IF($A22="TOTAL",SUM(INDIRECT("E4:E"&amp;ROW()-1)),""))</f>
        <v/>
      </c>
      <c r="F22" s="6" t="str">
        <f ca="1">IF(AND($A22&lt;&gt;"",$A22&lt;&gt;"TOTAL"),IF(AND('[5]PDI_Grupo edad'!$J20&lt;&gt;"",'[5]PDI_Grupo edad'!$J20&lt;&gt;0),'[5]PDI_Grupo edad'!$J20,""),IF($A22="TOTAL",SUM(INDIRECT("F4:F"&amp;ROW()-1)),""))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IF(AND($A22&lt;&gt;"",$A22&lt;&gt;"TOTAL"),IF(AND('[5]PDI_Grupo edad'!$M20&lt;&gt;"",'[5]PDI_Grupo edad'!$M20&lt;&gt;0),'[5]PDI_Grupo edad'!$M20,""),IF($A22="TOTAL",SUM(INDIRECT("H4:H"&amp;ROW()-1)),""))</f>
        <v/>
      </c>
      <c r="I22" s="6" t="str">
        <f ca="1">IF(AND($A22&lt;&gt;"",$A22&lt;&gt;"TOTAL"),IF(AND('[5]PDI_Grupo edad'!$O20&lt;&gt;"",'[5]PDI_Grupo edad'!$O20&lt;&gt;0),'[5]PDI_Grupo edad'!$O20,""),IF($A22="TOTAL",SUM(INDIRECT("I4:I"&amp;ROW()-1)),""))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IF(AND($A22&lt;&gt;"",$A22&lt;&gt;"TOTAL"),IF(AND('[5]PDI_Grupo edad'!$R20&lt;&gt;"",'[5]PDI_Grupo edad'!$R20&lt;&gt;0),'[5]PDI_Grupo edad'!$R20,""),IF($A22="TOTAL",SUM(INDIRECT("K4:K"&amp;ROW()-1)),""))</f>
        <v/>
      </c>
      <c r="L22" s="6" t="str">
        <f ca="1">IF(AND($A22&lt;&gt;"",$A22&lt;&gt;"TOTAL"),IF(AND('[5]PDI_Grupo edad'!$T20&lt;&gt;"",'[5]PDI_Grupo edad'!$T20&lt;&gt;0),'[5]PDI_Grupo edad'!$T20,""),IF($A22="TOTAL",SUM(INDIRECT("L4:L"&amp;ROW()-1)),""))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IF(AND($A22&lt;&gt;"",$A22&lt;&gt;"TOTAL"),IF(AND('[5]PDI_Grupo edad'!$W20&lt;&gt;"",'[5]PDI_Grupo edad'!$W20&lt;&gt;0),'[5]PDI_Grupo edad'!$W20,""),IF($A22="TOTAL",SUM(INDIRECT("N4:N"&amp;ROW()-1)),""))</f>
        <v/>
      </c>
      <c r="O22" s="6" t="str">
        <f ca="1">IF(AND($A22&lt;&gt;"",$A22&lt;&gt;"TOTAL"),IF(AND('[5]PDI_Grupo edad'!$Y20&lt;&gt;"",'[5]PDI_Grupo edad'!$Y20&lt;&gt;0),'[5]PDI_Grupo edad'!$Y20,""),IF($A22="TOTAL",SUM(INDIRECT("O4:O"&amp;ROW()-1)),""))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IF(AND($A22&lt;&gt;"",$A22&lt;&gt;"TOTAL"),IF(AND('[5]PDI_Grupo edad'!$AB20&lt;&gt;"",'[5]PDI_Grupo edad'!$AB20&lt;&gt;0),'[5]PDI_Grupo edad'!$AB20,""),IF($A22="TOTAL",SUM(INDIRECT("Q4:Q"&amp;ROW()-1)),""))</f>
        <v/>
      </c>
      <c r="R22" s="6" t="str">
        <f ca="1">IF(AND($A22&lt;&gt;"",$A22&lt;&gt;"TOTAL"),IF(AND('[5]PDI_Grupo edad'!$AD20&lt;&gt;"",'[5]PDI_Grupo edad'!$AD20&lt;&gt;0),'[5]PDI_Grupo edad'!$AD20,""),IF($A22="TOTAL",SUM(INDIRECT("R4:R"&amp;ROW()-1)),""))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IF(AND($A22&lt;&gt;"",$A22&lt;&gt;"TOTAL"),IF(AND('[5]PDI_Grupo edad'!$AG20&lt;&gt;"",'[5]PDI_Grupo edad'!$AG20&lt;&gt;0),'[5]PDI_Grupo edad'!$AG20,""),IF($A22="TOTAL",SUM(INDIRECT("T4:T"&amp;ROW()-1)),""))</f>
        <v/>
      </c>
      <c r="U22" s="6" t="str">
        <f ca="1">IF(AND($A22&lt;&gt;"",$A22&lt;&gt;"TOTAL"),IF(AND('[5]PDI_Grupo edad'!$AI20&lt;&gt;"",'[5]PDI_Grupo edad'!$AI20&lt;&gt;0),'[5]PDI_Grupo edad'!$AI20,""),IF($A22="TOTAL",SUM(INDIRECT("U4:U"&amp;ROW()-1)),""))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IF(AND($A22&lt;&gt;"",$A22&lt;&gt;"TOTAL"),IF(AND('[5]PDI_Grupo edad'!$AL20&lt;&gt;"",'[5]PDI_Grupo edad'!$AL20&lt;&gt;0),'[5]PDI_Grupo edad'!$AL20,""),IF($A22="TOTAL",SUM(INDIRECT("W4:W"&amp;ROW()-1)),""))</f>
        <v/>
      </c>
      <c r="X22" s="6" t="str">
        <f ca="1">IF(AND($A22&lt;&gt;"",$A22&lt;&gt;"TOTAL"),IF(AND('[5]PDI_Grupo edad'!$AN20&lt;&gt;"",'[5]PDI_Grupo edad'!$AN20&lt;&gt;0),'[5]PDI_Grupo edad'!$AN20,""),IF($A22="TOTAL",SUM(INDIRECT("X4:X"&amp;ROW()-1)),""))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IF(AND($A22&lt;&gt;"",$A22&lt;&gt;"TOTAL"),IF(AND('[5]PDI_Grupo edad'!$AQ20&lt;&gt;"",'[5]PDI_Grupo edad'!$AQ20&lt;&gt;0),'[5]PDI_Grupo edad'!$AQ20,""),IF($A22="TOTAL",SUM(INDIRECT("Z4:Z"&amp;ROW()-1)),""))</f>
        <v/>
      </c>
      <c r="AA22" s="6" t="str">
        <f ca="1">IF(AND($A22&lt;&gt;"",$A22&lt;&gt;"TOTAL"),IF(AND('[5]PDI_Grupo edad'!$AS20&lt;&gt;"",'[5]PDI_Grupo edad'!$AS20&lt;&gt;0),'[5]PDI_Grupo edad'!$AS20,""),IF($A22="TOTAL",SUM(INDIRECT("AA4:AA"&amp;ROW()-1)),""))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IF(AND($A22&lt;&gt;"",$A22&lt;&gt;"TOTAL"),IF(AND('[5]PDI_Grupo edad'!$AV20&lt;&gt;"",'[5]PDI_Grupo edad'!$AV20&lt;&gt;0),'[5]PDI_Grupo edad'!$AV20,""),IF($A22="TOTAL",SUM(INDIRECT("AC4:AC"&amp;ROW()-1)),""))</f>
        <v/>
      </c>
      <c r="AD22" s="6" t="str">
        <f ca="1">IF(AND($A22&lt;&gt;"",$A22&lt;&gt;"TOTAL"),IF(AND('[5]PDI_Grupo edad'!$AX20&lt;&gt;"",'[5]PDI_Grupo edad'!$AX20&lt;&gt;0),'[5]PDI_Grupo edad'!$AX20,""),IF($A22="TOTAL",SUM(INDIRECT("AD4:AD"&amp;ROW()-1)),""))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IF(AND($A22&lt;&gt;"",$A22&lt;&gt;"TOTAL"),IF(AND('[5]PDI_Grupo edad'!$BA20&lt;&gt;"",'[5]PDI_Grupo edad'!$BA20&lt;&gt;0),'[5]PDI_Grupo edad'!$BA20,""),IF($A22="TOTAL",SUM(INDIRECT("AF4:AF"&amp;ROW()-1)),""))</f>
        <v/>
      </c>
      <c r="AG22" s="6" t="str">
        <f ca="1">IF(AND($A22&lt;&gt;"",$A22&lt;&gt;"TOTAL"),IF(AND('[5]PDI_Grupo edad'!$BC20&lt;&gt;"",'[5]PDI_Grupo edad'!$BC20&lt;&gt;0),'[5]PDI_Grupo edad'!$BC20,""),IF($A22="TOTAL",SUM(INDIRECT("AG4:AG"&amp;ROW()-1)),""))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IF(AND($A22&lt;&gt;"",$A22&lt;&gt;"TOTAL"),IF(AND('[5]PDI_Grupo edad'!$BF20&lt;&gt;"",'[5]PDI_Grupo edad'!$BF20&lt;&gt;0),'[5]PDI_Grupo edad'!$BF20,""),IF($A22="TOTAL",SUM(INDIRECT("AI4:AI"&amp;ROW()-1)),""))</f>
        <v/>
      </c>
      <c r="AJ22" s="6" t="str">
        <f ca="1">IF(AND($A22&lt;&gt;"",$A22&lt;&gt;"TOTAL"),IF(AND('[5]PDI_Grupo edad'!$BH20&lt;&gt;"",'[5]PDI_Grupo edad'!$BH20&lt;&gt;0),'[5]PDI_Grupo edad'!$BH20,""),IF($A22="TOTAL",SUM(INDIRECT("AJ4:AJ"&amp;ROW()-1)),""))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IF(AND($A22&lt;&gt;"",$A22&lt;&gt;"TOTAL"),IF(AND('[5]PDI_Grupo edad'!$BK20&lt;&gt;"",'[5]PDI_Grupo edad'!$BK20&lt;&gt;0),'[5]PDI_Grupo edad'!$BK20,""),IF($A22="TOTAL",SUM(INDIRECT("AL4:AL"&amp;ROW()-1)),""))</f>
        <v/>
      </c>
      <c r="AM22" s="6" t="str">
        <f ca="1">IF(AND($A22&lt;&gt;"",$A22&lt;&gt;"TOTAL"),IF(AND('[5]PDI_Grupo edad'!$BM20&lt;&gt;"",'[5]PDI_Grupo edad'!$BM20&lt;&gt;0),'[5]PDI_Grupo edad'!$BM20,""),IF($A22="TOTAL",SUM(INDIRECT("AM4:AM"&amp;ROW()-1)),""))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IF(AND($A22&lt;&gt;"",$A22&lt;&gt;"TOTAL"),IF(AND('[5]PDI_Grupo edad'!$BP20&lt;&gt;"",'[5]PDI_Grupo edad'!$BP20&lt;&gt;0),'[5]PDI_Grupo edad'!$BP20,""),IF($A22="TOTAL",SUM(INDIRECT("AO4:AO"&amp;ROW()-1)),""))</f>
        <v/>
      </c>
      <c r="AP22" s="6" t="str">
        <f ca="1">IF(AND($A22&lt;&gt;"",$A22&lt;&gt;"TOTAL"),IF(AND('[5]PDI_Grupo edad'!$BR20&lt;&gt;"",'[5]PDI_Grupo edad'!$BR20&lt;&gt;0),'[5]PDI_Grupo edad'!$BR20,""),IF($A22="TOTAL",SUM(INDIRECT("AP4:AP"&amp;ROW()-1)),""))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IF(AND($A22&lt;&gt;"",$A22&lt;&gt;"TOTAL"),IF(AND('[5]PDI_Grupo edad'!$BU20&lt;&gt;"",'[5]PDI_Grupo edad'!$BU20&lt;&gt;0),'[5]PDI_Grupo edad'!$BU20,""),IF($A22="TOTAL",SUM(INDIRECT("AR4:AR"&amp;ROW()-1)),""))</f>
        <v/>
      </c>
      <c r="AS22" s="6" t="str">
        <f ca="1">IF(AND($A22&lt;&gt;"",$A22&lt;&gt;"TOTAL"),IF(AND('[5]PDI_Grupo edad'!$BW20&lt;&gt;"",'[5]PDI_Grupo edad'!$BW20&lt;&gt;0),'[5]PDI_Grupo edad'!$BW20,""),IF($A22="TOTAL",SUM(INDIRECT("AS4:AS"&amp;ROW()-1)),""))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IF(AND($A22&lt;&gt;"",$A22&lt;&gt;"TOTAL"),IF(AND('[5]PDI_Grupo edad'!$BZ20&lt;&gt;"",'[5]PDI_Grupo edad'!$BZ20&lt;&gt;0),'[5]PDI_Grupo edad'!$BZ20,""),IF($A22="TOTAL",SUM(INDIRECT("AU4:AU"&amp;ROW()-1)),""))</f>
        <v/>
      </c>
      <c r="AV22" s="6" t="str">
        <f ca="1">IF(AND($A22&lt;&gt;"",$A22&lt;&gt;"TOTAL"),IF(AND('[5]PDI_Grupo edad'!$CB20&lt;&gt;"",'[5]PDI_Grupo edad'!$CB20&lt;&gt;0),'[5]PDI_Grupo edad'!$CB20,""),IF($A22="TOTAL",SUM(INDIRECT("AV4:AV"&amp;ROW()-1)),""))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IF(AND($A22&lt;&gt;"",$A22&lt;&gt;"TOTAL"),IF(AND('[5]PDI_Grupo edad'!$CE20&lt;&gt;"",'[5]PDI_Grupo edad'!$CE20&lt;&gt;0),'[5]PDI_Grupo edad'!$CE20,""),IF($A22="TOTAL",SUM(INDIRECT("AX4:AX"&amp;ROW()-1)),""))</f>
        <v/>
      </c>
      <c r="AY22" s="6" t="str">
        <f ca="1">IF(AND($A22&lt;&gt;"",$A22&lt;&gt;"TOTAL"),IF(AND('[5]PDI_Grupo edad'!$CG20&lt;&gt;"",'[5]PDI_Grupo edad'!$CG20&lt;&gt;0),'[5]PDI_Grupo edad'!$CG20,""),IF($A22="TOTAL",SUM(INDIRECT("AY4:AY"&amp;ROW()-1)),""))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IF(AND($A22&lt;&gt;"",$A22&lt;&gt;"TOTAL"),IF(AND('[5]PDI_Grupo edad'!$CJ20&lt;&gt;"",'[5]PDI_Grupo edad'!$CJ20&lt;&gt;0),'[5]PDI_Grupo edad'!$CJ20,""),IF($A22="TOTAL",SUM(INDIRECT("BA4:BA"&amp;ROW()-1)),""))</f>
        <v/>
      </c>
      <c r="BB22" s="6" t="str">
        <f ca="1">IF(AND($A22&lt;&gt;"",$A22&lt;&gt;"TOTAL"),IF(AND('[5]PDI_Grupo edad'!$CL20&lt;&gt;"",'[5]PDI_Grupo edad'!$CL20&lt;&gt;0),'[5]PDI_Grupo edad'!$CL20,""),IF($A22="TOTAL",SUM(INDIRECT("BB4:BB"&amp;ROW()-1)),""))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IF(AND($A22&lt;&gt;"",$A22&lt;&gt;"TOTAL"),IF(AND('[5]PDI_Grupo edad'!$CO20&lt;&gt;"",'[5]PDI_Grupo edad'!$CO20&lt;&gt;0),'[5]PDI_Grupo edad'!$CO20,""),IF($A22="TOTAL",SUM(INDIRECT("BD4:BD"&amp;ROW()-1)),""))</f>
        <v/>
      </c>
      <c r="BE22" s="6" t="str">
        <f ca="1">IF(AND($A22&lt;&gt;"",$A22&lt;&gt;"TOTAL"),IF(AND('[5]PDI_Grupo edad'!$CQ20&lt;&gt;"",'[5]PDI_Grupo edad'!$CQ20&lt;&gt;0),'[5]PDI_Grupo edad'!$CQ20,""),IF($A22="TOTAL",SUM(INDIRECT("BE4:BE"&amp;ROW()-1)),""))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IF('[5]PDI_Grupo edad'!$B21&lt;&gt;"",'[5]PDI_Grupo edad'!$B21,IF(AND('[5]PDI_Grupo edad'!$B21="",'[5]PDI_Grupo edad'!$B22="",'[5]PDI_Grupo edad'!$B20=""),"","TOTAL"))</f>
        <v/>
      </c>
      <c r="B23" s="6" t="str">
        <f ca="1">IF(AND($A23&lt;&gt;"",$A23&lt;&gt;"TOTAL"),IF(AND('[5]PDI_Grupo edad'!$C21&lt;&gt;"",'[5]PDI_Grupo edad'!$C21&lt;&gt;0),'[5]PDI_Grupo edad'!$C21,""),IF($A23="TOTAL",SUM(INDIRECT("B4:B"&amp;ROW()-1)),""))</f>
        <v/>
      </c>
      <c r="C23" s="6" t="str">
        <f ca="1">IF(AND($A23&lt;&gt;"",$A23&lt;&gt;"TOTAL"),IF(AND('[5]PDI_Grupo edad'!$E21&lt;&gt;"",'[5]PDI_Grupo edad'!$E21&lt;&gt;0),'[5]PDI_Grupo edad'!$E21,""),IF($A23="TOTAL",SUM(INDIRECT("C4:C"&amp;ROW()-1)),""))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IF(AND($A23&lt;&gt;"",$A23&lt;&gt;"TOTAL"),IF(AND('[5]PDI_Grupo edad'!$H21&lt;&gt;"",'[5]PDI_Grupo edad'!$H21&lt;&gt;0),'[5]PDI_Grupo edad'!$H21,""),IF($A23="TOTAL",SUM(INDIRECT("E4:E"&amp;ROW()-1)),""))</f>
        <v/>
      </c>
      <c r="F23" s="6" t="str">
        <f ca="1">IF(AND($A23&lt;&gt;"",$A23&lt;&gt;"TOTAL"),IF(AND('[5]PDI_Grupo edad'!$J21&lt;&gt;"",'[5]PDI_Grupo edad'!$J21&lt;&gt;0),'[5]PDI_Grupo edad'!$J21,""),IF($A23="TOTAL",SUM(INDIRECT("F4:F"&amp;ROW()-1)),""))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IF(AND($A23&lt;&gt;"",$A23&lt;&gt;"TOTAL"),IF(AND('[5]PDI_Grupo edad'!$M21&lt;&gt;"",'[5]PDI_Grupo edad'!$M21&lt;&gt;0),'[5]PDI_Grupo edad'!$M21,""),IF($A23="TOTAL",SUM(INDIRECT("H4:H"&amp;ROW()-1)),""))</f>
        <v/>
      </c>
      <c r="I23" s="6" t="str">
        <f ca="1">IF(AND($A23&lt;&gt;"",$A23&lt;&gt;"TOTAL"),IF(AND('[5]PDI_Grupo edad'!$O21&lt;&gt;"",'[5]PDI_Grupo edad'!$O21&lt;&gt;0),'[5]PDI_Grupo edad'!$O21,""),IF($A23="TOTAL",SUM(INDIRECT("I4:I"&amp;ROW()-1)),""))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IF(AND($A23&lt;&gt;"",$A23&lt;&gt;"TOTAL"),IF(AND('[5]PDI_Grupo edad'!$R21&lt;&gt;"",'[5]PDI_Grupo edad'!$R21&lt;&gt;0),'[5]PDI_Grupo edad'!$R21,""),IF($A23="TOTAL",SUM(INDIRECT("K4:K"&amp;ROW()-1)),""))</f>
        <v/>
      </c>
      <c r="L23" s="6" t="str">
        <f ca="1">IF(AND($A23&lt;&gt;"",$A23&lt;&gt;"TOTAL"),IF(AND('[5]PDI_Grupo edad'!$T21&lt;&gt;"",'[5]PDI_Grupo edad'!$T21&lt;&gt;0),'[5]PDI_Grupo edad'!$T21,""),IF($A23="TOTAL",SUM(INDIRECT("L4:L"&amp;ROW()-1)),""))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IF(AND($A23&lt;&gt;"",$A23&lt;&gt;"TOTAL"),IF(AND('[5]PDI_Grupo edad'!$W21&lt;&gt;"",'[5]PDI_Grupo edad'!$W21&lt;&gt;0),'[5]PDI_Grupo edad'!$W21,""),IF($A23="TOTAL",SUM(INDIRECT("N4:N"&amp;ROW()-1)),""))</f>
        <v/>
      </c>
      <c r="O23" s="6" t="str">
        <f ca="1">IF(AND($A23&lt;&gt;"",$A23&lt;&gt;"TOTAL"),IF(AND('[5]PDI_Grupo edad'!$Y21&lt;&gt;"",'[5]PDI_Grupo edad'!$Y21&lt;&gt;0),'[5]PDI_Grupo edad'!$Y21,""),IF($A23="TOTAL",SUM(INDIRECT("O4:O"&amp;ROW()-1)),""))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IF(AND($A23&lt;&gt;"",$A23&lt;&gt;"TOTAL"),IF(AND('[5]PDI_Grupo edad'!$AB21&lt;&gt;"",'[5]PDI_Grupo edad'!$AB21&lt;&gt;0),'[5]PDI_Grupo edad'!$AB21,""),IF($A23="TOTAL",SUM(INDIRECT("Q4:Q"&amp;ROW()-1)),""))</f>
        <v/>
      </c>
      <c r="R23" s="6" t="str">
        <f ca="1">IF(AND($A23&lt;&gt;"",$A23&lt;&gt;"TOTAL"),IF(AND('[5]PDI_Grupo edad'!$AD21&lt;&gt;"",'[5]PDI_Grupo edad'!$AD21&lt;&gt;0),'[5]PDI_Grupo edad'!$AD21,""),IF($A23="TOTAL",SUM(INDIRECT("R4:R"&amp;ROW()-1)),""))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IF(AND($A23&lt;&gt;"",$A23&lt;&gt;"TOTAL"),IF(AND('[5]PDI_Grupo edad'!$AG21&lt;&gt;"",'[5]PDI_Grupo edad'!$AG21&lt;&gt;0),'[5]PDI_Grupo edad'!$AG21,""),IF($A23="TOTAL",SUM(INDIRECT("T4:T"&amp;ROW()-1)),""))</f>
        <v/>
      </c>
      <c r="U23" s="6" t="str">
        <f ca="1">IF(AND($A23&lt;&gt;"",$A23&lt;&gt;"TOTAL"),IF(AND('[5]PDI_Grupo edad'!$AI21&lt;&gt;"",'[5]PDI_Grupo edad'!$AI21&lt;&gt;0),'[5]PDI_Grupo edad'!$AI21,""),IF($A23="TOTAL",SUM(INDIRECT("U4:U"&amp;ROW()-1)),""))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IF(AND($A23&lt;&gt;"",$A23&lt;&gt;"TOTAL"),IF(AND('[5]PDI_Grupo edad'!$AL21&lt;&gt;"",'[5]PDI_Grupo edad'!$AL21&lt;&gt;0),'[5]PDI_Grupo edad'!$AL21,""),IF($A23="TOTAL",SUM(INDIRECT("W4:W"&amp;ROW()-1)),""))</f>
        <v/>
      </c>
      <c r="X23" s="6" t="str">
        <f ca="1">IF(AND($A23&lt;&gt;"",$A23&lt;&gt;"TOTAL"),IF(AND('[5]PDI_Grupo edad'!$AN21&lt;&gt;"",'[5]PDI_Grupo edad'!$AN21&lt;&gt;0),'[5]PDI_Grupo edad'!$AN21,""),IF($A23="TOTAL",SUM(INDIRECT("X4:X"&amp;ROW()-1)),""))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IF(AND($A23&lt;&gt;"",$A23&lt;&gt;"TOTAL"),IF(AND('[5]PDI_Grupo edad'!$AQ21&lt;&gt;"",'[5]PDI_Grupo edad'!$AQ21&lt;&gt;0),'[5]PDI_Grupo edad'!$AQ21,""),IF($A23="TOTAL",SUM(INDIRECT("Z4:Z"&amp;ROW()-1)),""))</f>
        <v/>
      </c>
      <c r="AA23" s="6" t="str">
        <f ca="1">IF(AND($A23&lt;&gt;"",$A23&lt;&gt;"TOTAL"),IF(AND('[5]PDI_Grupo edad'!$AS21&lt;&gt;"",'[5]PDI_Grupo edad'!$AS21&lt;&gt;0),'[5]PDI_Grupo edad'!$AS21,""),IF($A23="TOTAL",SUM(INDIRECT("AA4:AA"&amp;ROW()-1)),""))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IF(AND($A23&lt;&gt;"",$A23&lt;&gt;"TOTAL"),IF(AND('[5]PDI_Grupo edad'!$AV21&lt;&gt;"",'[5]PDI_Grupo edad'!$AV21&lt;&gt;0),'[5]PDI_Grupo edad'!$AV21,""),IF($A23="TOTAL",SUM(INDIRECT("AC4:AC"&amp;ROW()-1)),""))</f>
        <v/>
      </c>
      <c r="AD23" s="6" t="str">
        <f ca="1">IF(AND($A23&lt;&gt;"",$A23&lt;&gt;"TOTAL"),IF(AND('[5]PDI_Grupo edad'!$AX21&lt;&gt;"",'[5]PDI_Grupo edad'!$AX21&lt;&gt;0),'[5]PDI_Grupo edad'!$AX21,""),IF($A23="TOTAL",SUM(INDIRECT("AD4:AD"&amp;ROW()-1)),""))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IF(AND($A23&lt;&gt;"",$A23&lt;&gt;"TOTAL"),IF(AND('[5]PDI_Grupo edad'!$BA21&lt;&gt;"",'[5]PDI_Grupo edad'!$BA21&lt;&gt;0),'[5]PDI_Grupo edad'!$BA21,""),IF($A23="TOTAL",SUM(INDIRECT("AF4:AF"&amp;ROW()-1)),""))</f>
        <v/>
      </c>
      <c r="AG23" s="6" t="str">
        <f ca="1">IF(AND($A23&lt;&gt;"",$A23&lt;&gt;"TOTAL"),IF(AND('[5]PDI_Grupo edad'!$BC21&lt;&gt;"",'[5]PDI_Grupo edad'!$BC21&lt;&gt;0),'[5]PDI_Grupo edad'!$BC21,""),IF($A23="TOTAL",SUM(INDIRECT("AG4:AG"&amp;ROW()-1)),""))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IF(AND($A23&lt;&gt;"",$A23&lt;&gt;"TOTAL"),IF(AND('[5]PDI_Grupo edad'!$BF21&lt;&gt;"",'[5]PDI_Grupo edad'!$BF21&lt;&gt;0),'[5]PDI_Grupo edad'!$BF21,""),IF($A23="TOTAL",SUM(INDIRECT("AI4:AI"&amp;ROW()-1)),""))</f>
        <v/>
      </c>
      <c r="AJ23" s="6" t="str">
        <f ca="1">IF(AND($A23&lt;&gt;"",$A23&lt;&gt;"TOTAL"),IF(AND('[5]PDI_Grupo edad'!$BH21&lt;&gt;"",'[5]PDI_Grupo edad'!$BH21&lt;&gt;0),'[5]PDI_Grupo edad'!$BH21,""),IF($A23="TOTAL",SUM(INDIRECT("AJ4:AJ"&amp;ROW()-1)),""))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IF(AND($A23&lt;&gt;"",$A23&lt;&gt;"TOTAL"),IF(AND('[5]PDI_Grupo edad'!$BK21&lt;&gt;"",'[5]PDI_Grupo edad'!$BK21&lt;&gt;0),'[5]PDI_Grupo edad'!$BK21,""),IF($A23="TOTAL",SUM(INDIRECT("AL4:AL"&amp;ROW()-1)),""))</f>
        <v/>
      </c>
      <c r="AM23" s="6" t="str">
        <f ca="1">IF(AND($A23&lt;&gt;"",$A23&lt;&gt;"TOTAL"),IF(AND('[5]PDI_Grupo edad'!$BM21&lt;&gt;"",'[5]PDI_Grupo edad'!$BM21&lt;&gt;0),'[5]PDI_Grupo edad'!$BM21,""),IF($A23="TOTAL",SUM(INDIRECT("AM4:AM"&amp;ROW()-1)),""))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IF(AND($A23&lt;&gt;"",$A23&lt;&gt;"TOTAL"),IF(AND('[5]PDI_Grupo edad'!$BP21&lt;&gt;"",'[5]PDI_Grupo edad'!$BP21&lt;&gt;0),'[5]PDI_Grupo edad'!$BP21,""),IF($A23="TOTAL",SUM(INDIRECT("AO4:AO"&amp;ROW()-1)),""))</f>
        <v/>
      </c>
      <c r="AP23" s="6" t="str">
        <f ca="1">IF(AND($A23&lt;&gt;"",$A23&lt;&gt;"TOTAL"),IF(AND('[5]PDI_Grupo edad'!$BR21&lt;&gt;"",'[5]PDI_Grupo edad'!$BR21&lt;&gt;0),'[5]PDI_Grupo edad'!$BR21,""),IF($A23="TOTAL",SUM(INDIRECT("AP4:AP"&amp;ROW()-1)),""))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IF(AND($A23&lt;&gt;"",$A23&lt;&gt;"TOTAL"),IF(AND('[5]PDI_Grupo edad'!$BU21&lt;&gt;"",'[5]PDI_Grupo edad'!$BU21&lt;&gt;0),'[5]PDI_Grupo edad'!$BU21,""),IF($A23="TOTAL",SUM(INDIRECT("AR4:AR"&amp;ROW()-1)),""))</f>
        <v/>
      </c>
      <c r="AS23" s="6" t="str">
        <f ca="1">IF(AND($A23&lt;&gt;"",$A23&lt;&gt;"TOTAL"),IF(AND('[5]PDI_Grupo edad'!$BW21&lt;&gt;"",'[5]PDI_Grupo edad'!$BW21&lt;&gt;0),'[5]PDI_Grupo edad'!$BW21,""),IF($A23="TOTAL",SUM(INDIRECT("AS4:AS"&amp;ROW()-1)),""))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IF(AND($A23&lt;&gt;"",$A23&lt;&gt;"TOTAL"),IF(AND('[5]PDI_Grupo edad'!$BZ21&lt;&gt;"",'[5]PDI_Grupo edad'!$BZ21&lt;&gt;0),'[5]PDI_Grupo edad'!$BZ21,""),IF($A23="TOTAL",SUM(INDIRECT("AU4:AU"&amp;ROW()-1)),""))</f>
        <v/>
      </c>
      <c r="AV23" s="6" t="str">
        <f ca="1">IF(AND($A23&lt;&gt;"",$A23&lt;&gt;"TOTAL"),IF(AND('[5]PDI_Grupo edad'!$CB21&lt;&gt;"",'[5]PDI_Grupo edad'!$CB21&lt;&gt;0),'[5]PDI_Grupo edad'!$CB21,""),IF($A23="TOTAL",SUM(INDIRECT("AV4:AV"&amp;ROW()-1)),""))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IF(AND($A23&lt;&gt;"",$A23&lt;&gt;"TOTAL"),IF(AND('[5]PDI_Grupo edad'!$CE21&lt;&gt;"",'[5]PDI_Grupo edad'!$CE21&lt;&gt;0),'[5]PDI_Grupo edad'!$CE21,""),IF($A23="TOTAL",SUM(INDIRECT("AX4:AX"&amp;ROW()-1)),""))</f>
        <v/>
      </c>
      <c r="AY23" s="6" t="str">
        <f ca="1">IF(AND($A23&lt;&gt;"",$A23&lt;&gt;"TOTAL"),IF(AND('[5]PDI_Grupo edad'!$CG21&lt;&gt;"",'[5]PDI_Grupo edad'!$CG21&lt;&gt;0),'[5]PDI_Grupo edad'!$CG21,""),IF($A23="TOTAL",SUM(INDIRECT("AY4:AY"&amp;ROW()-1)),""))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IF(AND($A23&lt;&gt;"",$A23&lt;&gt;"TOTAL"),IF(AND('[5]PDI_Grupo edad'!$CJ21&lt;&gt;"",'[5]PDI_Grupo edad'!$CJ21&lt;&gt;0),'[5]PDI_Grupo edad'!$CJ21,""),IF($A23="TOTAL",SUM(INDIRECT("BA4:BA"&amp;ROW()-1)),""))</f>
        <v/>
      </c>
      <c r="BB23" s="6" t="str">
        <f ca="1">IF(AND($A23&lt;&gt;"",$A23&lt;&gt;"TOTAL"),IF(AND('[5]PDI_Grupo edad'!$CL21&lt;&gt;"",'[5]PDI_Grupo edad'!$CL21&lt;&gt;0),'[5]PDI_Grupo edad'!$CL21,""),IF($A23="TOTAL",SUM(INDIRECT("BB4:BB"&amp;ROW()-1)),""))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IF(AND($A23&lt;&gt;"",$A23&lt;&gt;"TOTAL"),IF(AND('[5]PDI_Grupo edad'!$CO21&lt;&gt;"",'[5]PDI_Grupo edad'!$CO21&lt;&gt;0),'[5]PDI_Grupo edad'!$CO21,""),IF($A23="TOTAL",SUM(INDIRECT("BD4:BD"&amp;ROW()-1)),""))</f>
        <v/>
      </c>
      <c r="BE23" s="6" t="str">
        <f ca="1">IF(AND($A23&lt;&gt;"",$A23&lt;&gt;"TOTAL"),IF(AND('[5]PDI_Grupo edad'!$CQ21&lt;&gt;"",'[5]PDI_Grupo edad'!$CQ21&lt;&gt;0),'[5]PDI_Grupo edad'!$CQ21,""),IF($A23="TOTAL",SUM(INDIRECT("BE4:BE"&amp;ROW()-1)),""))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IF('[5]PDI_Grupo edad'!$B22&lt;&gt;"",'[5]PDI_Grupo edad'!$B22,IF(AND('[5]PDI_Grupo edad'!$B22="",'[5]PDI_Grupo edad'!$B23="",'[5]PDI_Grupo edad'!$B21=""),"","TOTAL"))</f>
        <v/>
      </c>
      <c r="B24" s="6" t="str">
        <f ca="1">IF(AND($A24&lt;&gt;"",$A24&lt;&gt;"TOTAL"),IF(AND('[5]PDI_Grupo edad'!$C22&lt;&gt;"",'[5]PDI_Grupo edad'!$C22&lt;&gt;0),'[5]PDI_Grupo edad'!$C22,""),IF($A24="TOTAL",SUM(INDIRECT("B4:B"&amp;ROW()-1)),""))</f>
        <v/>
      </c>
      <c r="C24" s="6" t="str">
        <f ca="1">IF(AND($A24&lt;&gt;"",$A24&lt;&gt;"TOTAL"),IF(AND('[5]PDI_Grupo edad'!$E22&lt;&gt;"",'[5]PDI_Grupo edad'!$E22&lt;&gt;0),'[5]PDI_Grupo edad'!$E22,""),IF($A24="TOTAL",SUM(INDIRECT("C4:C"&amp;ROW()-1)),""))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IF(AND($A24&lt;&gt;"",$A24&lt;&gt;"TOTAL"),IF(AND('[5]PDI_Grupo edad'!$H22&lt;&gt;"",'[5]PDI_Grupo edad'!$H22&lt;&gt;0),'[5]PDI_Grupo edad'!$H22,""),IF($A24="TOTAL",SUM(INDIRECT("E4:E"&amp;ROW()-1)),""))</f>
        <v/>
      </c>
      <c r="F24" s="6" t="str">
        <f ca="1">IF(AND($A24&lt;&gt;"",$A24&lt;&gt;"TOTAL"),IF(AND('[5]PDI_Grupo edad'!$J22&lt;&gt;"",'[5]PDI_Grupo edad'!$J22&lt;&gt;0),'[5]PDI_Grupo edad'!$J22,""),IF($A24="TOTAL",SUM(INDIRECT("F4:F"&amp;ROW()-1)),""))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IF(AND($A24&lt;&gt;"",$A24&lt;&gt;"TOTAL"),IF(AND('[5]PDI_Grupo edad'!$M22&lt;&gt;"",'[5]PDI_Grupo edad'!$M22&lt;&gt;0),'[5]PDI_Grupo edad'!$M22,""),IF($A24="TOTAL",SUM(INDIRECT("H4:H"&amp;ROW()-1)),""))</f>
        <v/>
      </c>
      <c r="I24" s="6" t="str">
        <f ca="1">IF(AND($A24&lt;&gt;"",$A24&lt;&gt;"TOTAL"),IF(AND('[5]PDI_Grupo edad'!$O22&lt;&gt;"",'[5]PDI_Grupo edad'!$O22&lt;&gt;0),'[5]PDI_Grupo edad'!$O22,""),IF($A24="TOTAL",SUM(INDIRECT("I4:I"&amp;ROW()-1)),""))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IF(AND($A24&lt;&gt;"",$A24&lt;&gt;"TOTAL"),IF(AND('[5]PDI_Grupo edad'!$R22&lt;&gt;"",'[5]PDI_Grupo edad'!$R22&lt;&gt;0),'[5]PDI_Grupo edad'!$R22,""),IF($A24="TOTAL",SUM(INDIRECT("K4:K"&amp;ROW()-1)),""))</f>
        <v/>
      </c>
      <c r="L24" s="6" t="str">
        <f ca="1">IF(AND($A24&lt;&gt;"",$A24&lt;&gt;"TOTAL"),IF(AND('[5]PDI_Grupo edad'!$T22&lt;&gt;"",'[5]PDI_Grupo edad'!$T22&lt;&gt;0),'[5]PDI_Grupo edad'!$T22,""),IF($A24="TOTAL",SUM(INDIRECT("L4:L"&amp;ROW()-1)),""))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IF(AND($A24&lt;&gt;"",$A24&lt;&gt;"TOTAL"),IF(AND('[5]PDI_Grupo edad'!$W22&lt;&gt;"",'[5]PDI_Grupo edad'!$W22&lt;&gt;0),'[5]PDI_Grupo edad'!$W22,""),IF($A24="TOTAL",SUM(INDIRECT("N4:N"&amp;ROW()-1)),""))</f>
        <v/>
      </c>
      <c r="O24" s="6" t="str">
        <f ca="1">IF(AND($A24&lt;&gt;"",$A24&lt;&gt;"TOTAL"),IF(AND('[5]PDI_Grupo edad'!$Y22&lt;&gt;"",'[5]PDI_Grupo edad'!$Y22&lt;&gt;0),'[5]PDI_Grupo edad'!$Y22,""),IF($A24="TOTAL",SUM(INDIRECT("O4:O"&amp;ROW()-1)),""))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IF(AND($A24&lt;&gt;"",$A24&lt;&gt;"TOTAL"),IF(AND('[5]PDI_Grupo edad'!$AB22&lt;&gt;"",'[5]PDI_Grupo edad'!$AB22&lt;&gt;0),'[5]PDI_Grupo edad'!$AB22,""),IF($A24="TOTAL",SUM(INDIRECT("Q4:Q"&amp;ROW()-1)),""))</f>
        <v/>
      </c>
      <c r="R24" s="6" t="str">
        <f ca="1">IF(AND($A24&lt;&gt;"",$A24&lt;&gt;"TOTAL"),IF(AND('[5]PDI_Grupo edad'!$AD22&lt;&gt;"",'[5]PDI_Grupo edad'!$AD22&lt;&gt;0),'[5]PDI_Grupo edad'!$AD22,""),IF($A24="TOTAL",SUM(INDIRECT("R4:R"&amp;ROW()-1)),""))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IF(AND($A24&lt;&gt;"",$A24&lt;&gt;"TOTAL"),IF(AND('[5]PDI_Grupo edad'!$AG22&lt;&gt;"",'[5]PDI_Grupo edad'!$AG22&lt;&gt;0),'[5]PDI_Grupo edad'!$AG22,""),IF($A24="TOTAL",SUM(INDIRECT("T4:T"&amp;ROW()-1)),""))</f>
        <v/>
      </c>
      <c r="U24" s="6" t="str">
        <f ca="1">IF(AND($A24&lt;&gt;"",$A24&lt;&gt;"TOTAL"),IF(AND('[5]PDI_Grupo edad'!$AI22&lt;&gt;"",'[5]PDI_Grupo edad'!$AI22&lt;&gt;0),'[5]PDI_Grupo edad'!$AI22,""),IF($A24="TOTAL",SUM(INDIRECT("U4:U"&amp;ROW()-1)),""))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IF(AND($A24&lt;&gt;"",$A24&lt;&gt;"TOTAL"),IF(AND('[5]PDI_Grupo edad'!$AL22&lt;&gt;"",'[5]PDI_Grupo edad'!$AL22&lt;&gt;0),'[5]PDI_Grupo edad'!$AL22,""),IF($A24="TOTAL",SUM(INDIRECT("W4:W"&amp;ROW()-1)),""))</f>
        <v/>
      </c>
      <c r="X24" s="6" t="str">
        <f ca="1">IF(AND($A24&lt;&gt;"",$A24&lt;&gt;"TOTAL"),IF(AND('[5]PDI_Grupo edad'!$AN22&lt;&gt;"",'[5]PDI_Grupo edad'!$AN22&lt;&gt;0),'[5]PDI_Grupo edad'!$AN22,""),IF($A24="TOTAL",SUM(INDIRECT("X4:X"&amp;ROW()-1)),""))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IF(AND($A24&lt;&gt;"",$A24&lt;&gt;"TOTAL"),IF(AND('[5]PDI_Grupo edad'!$AQ22&lt;&gt;"",'[5]PDI_Grupo edad'!$AQ22&lt;&gt;0),'[5]PDI_Grupo edad'!$AQ22,""),IF($A24="TOTAL",SUM(INDIRECT("Z4:Z"&amp;ROW()-1)),""))</f>
        <v/>
      </c>
      <c r="AA24" s="6" t="str">
        <f ca="1">IF(AND($A24&lt;&gt;"",$A24&lt;&gt;"TOTAL"),IF(AND('[5]PDI_Grupo edad'!$AS22&lt;&gt;"",'[5]PDI_Grupo edad'!$AS22&lt;&gt;0),'[5]PDI_Grupo edad'!$AS22,""),IF($A24="TOTAL",SUM(INDIRECT("AA4:AA"&amp;ROW()-1)),""))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IF(AND($A24&lt;&gt;"",$A24&lt;&gt;"TOTAL"),IF(AND('[5]PDI_Grupo edad'!$AV22&lt;&gt;"",'[5]PDI_Grupo edad'!$AV22&lt;&gt;0),'[5]PDI_Grupo edad'!$AV22,""),IF($A24="TOTAL",SUM(INDIRECT("AC4:AC"&amp;ROW()-1)),""))</f>
        <v/>
      </c>
      <c r="AD24" s="6" t="str">
        <f ca="1">IF(AND($A24&lt;&gt;"",$A24&lt;&gt;"TOTAL"),IF(AND('[5]PDI_Grupo edad'!$AX22&lt;&gt;"",'[5]PDI_Grupo edad'!$AX22&lt;&gt;0),'[5]PDI_Grupo edad'!$AX22,""),IF($A24="TOTAL",SUM(INDIRECT("AD4:AD"&amp;ROW()-1)),""))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IF(AND($A24&lt;&gt;"",$A24&lt;&gt;"TOTAL"),IF(AND('[5]PDI_Grupo edad'!$BA22&lt;&gt;"",'[5]PDI_Grupo edad'!$BA22&lt;&gt;0),'[5]PDI_Grupo edad'!$BA22,""),IF($A24="TOTAL",SUM(INDIRECT("AF4:AF"&amp;ROW()-1)),""))</f>
        <v/>
      </c>
      <c r="AG24" s="6" t="str">
        <f ca="1">IF(AND($A24&lt;&gt;"",$A24&lt;&gt;"TOTAL"),IF(AND('[5]PDI_Grupo edad'!$BC22&lt;&gt;"",'[5]PDI_Grupo edad'!$BC22&lt;&gt;0),'[5]PDI_Grupo edad'!$BC22,""),IF($A24="TOTAL",SUM(INDIRECT("AG4:AG"&amp;ROW()-1)),""))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IF(AND($A24&lt;&gt;"",$A24&lt;&gt;"TOTAL"),IF(AND('[5]PDI_Grupo edad'!$BF22&lt;&gt;"",'[5]PDI_Grupo edad'!$BF22&lt;&gt;0),'[5]PDI_Grupo edad'!$BF22,""),IF($A24="TOTAL",SUM(INDIRECT("AI4:AI"&amp;ROW()-1)),""))</f>
        <v/>
      </c>
      <c r="AJ24" s="6" t="str">
        <f ca="1">IF(AND($A24&lt;&gt;"",$A24&lt;&gt;"TOTAL"),IF(AND('[5]PDI_Grupo edad'!$BH22&lt;&gt;"",'[5]PDI_Grupo edad'!$BH22&lt;&gt;0),'[5]PDI_Grupo edad'!$BH22,""),IF($A24="TOTAL",SUM(INDIRECT("AJ4:AJ"&amp;ROW()-1)),""))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IF(AND($A24&lt;&gt;"",$A24&lt;&gt;"TOTAL"),IF(AND('[5]PDI_Grupo edad'!$BK22&lt;&gt;"",'[5]PDI_Grupo edad'!$BK22&lt;&gt;0),'[5]PDI_Grupo edad'!$BK22,""),IF($A24="TOTAL",SUM(INDIRECT("AL4:AL"&amp;ROW()-1)),""))</f>
        <v/>
      </c>
      <c r="AM24" s="6" t="str">
        <f ca="1">IF(AND($A24&lt;&gt;"",$A24&lt;&gt;"TOTAL"),IF(AND('[5]PDI_Grupo edad'!$BM22&lt;&gt;"",'[5]PDI_Grupo edad'!$BM22&lt;&gt;0),'[5]PDI_Grupo edad'!$BM22,""),IF($A24="TOTAL",SUM(INDIRECT("AM4:AM"&amp;ROW()-1)),""))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IF(AND($A24&lt;&gt;"",$A24&lt;&gt;"TOTAL"),IF(AND('[5]PDI_Grupo edad'!$BP22&lt;&gt;"",'[5]PDI_Grupo edad'!$BP22&lt;&gt;0),'[5]PDI_Grupo edad'!$BP22,""),IF($A24="TOTAL",SUM(INDIRECT("AO4:AO"&amp;ROW()-1)),""))</f>
        <v/>
      </c>
      <c r="AP24" s="6" t="str">
        <f ca="1">IF(AND($A24&lt;&gt;"",$A24&lt;&gt;"TOTAL"),IF(AND('[5]PDI_Grupo edad'!$BR22&lt;&gt;"",'[5]PDI_Grupo edad'!$BR22&lt;&gt;0),'[5]PDI_Grupo edad'!$BR22,""),IF($A24="TOTAL",SUM(INDIRECT("AP4:AP"&amp;ROW()-1)),""))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IF(AND($A24&lt;&gt;"",$A24&lt;&gt;"TOTAL"),IF(AND('[5]PDI_Grupo edad'!$BU22&lt;&gt;"",'[5]PDI_Grupo edad'!$BU22&lt;&gt;0),'[5]PDI_Grupo edad'!$BU22,""),IF($A24="TOTAL",SUM(INDIRECT("AR4:AR"&amp;ROW()-1)),""))</f>
        <v/>
      </c>
      <c r="AS24" s="6" t="str">
        <f ca="1">IF(AND($A24&lt;&gt;"",$A24&lt;&gt;"TOTAL"),IF(AND('[5]PDI_Grupo edad'!$BW22&lt;&gt;"",'[5]PDI_Grupo edad'!$BW22&lt;&gt;0),'[5]PDI_Grupo edad'!$BW22,""),IF($A24="TOTAL",SUM(INDIRECT("AS4:AS"&amp;ROW()-1)),""))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IF(AND($A24&lt;&gt;"",$A24&lt;&gt;"TOTAL"),IF(AND('[5]PDI_Grupo edad'!$BZ22&lt;&gt;"",'[5]PDI_Grupo edad'!$BZ22&lt;&gt;0),'[5]PDI_Grupo edad'!$BZ22,""),IF($A24="TOTAL",SUM(INDIRECT("AU4:AU"&amp;ROW()-1)),""))</f>
        <v/>
      </c>
      <c r="AV24" s="6" t="str">
        <f ca="1">IF(AND($A24&lt;&gt;"",$A24&lt;&gt;"TOTAL"),IF(AND('[5]PDI_Grupo edad'!$CB22&lt;&gt;"",'[5]PDI_Grupo edad'!$CB22&lt;&gt;0),'[5]PDI_Grupo edad'!$CB22,""),IF($A24="TOTAL",SUM(INDIRECT("AV4:AV"&amp;ROW()-1)),""))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IF(AND($A24&lt;&gt;"",$A24&lt;&gt;"TOTAL"),IF(AND('[5]PDI_Grupo edad'!$CE22&lt;&gt;"",'[5]PDI_Grupo edad'!$CE22&lt;&gt;0),'[5]PDI_Grupo edad'!$CE22,""),IF($A24="TOTAL",SUM(INDIRECT("AX4:AX"&amp;ROW()-1)),""))</f>
        <v/>
      </c>
      <c r="AY24" s="6" t="str">
        <f ca="1">IF(AND($A24&lt;&gt;"",$A24&lt;&gt;"TOTAL"),IF(AND('[5]PDI_Grupo edad'!$CG22&lt;&gt;"",'[5]PDI_Grupo edad'!$CG22&lt;&gt;0),'[5]PDI_Grupo edad'!$CG22,""),IF($A24="TOTAL",SUM(INDIRECT("AY4:AY"&amp;ROW()-1)),""))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IF(AND($A24&lt;&gt;"",$A24&lt;&gt;"TOTAL"),IF(AND('[5]PDI_Grupo edad'!$CJ22&lt;&gt;"",'[5]PDI_Grupo edad'!$CJ22&lt;&gt;0),'[5]PDI_Grupo edad'!$CJ22,""),IF($A24="TOTAL",SUM(INDIRECT("BA4:BA"&amp;ROW()-1)),""))</f>
        <v/>
      </c>
      <c r="BB24" s="6" t="str">
        <f ca="1">IF(AND($A24&lt;&gt;"",$A24&lt;&gt;"TOTAL"),IF(AND('[5]PDI_Grupo edad'!$CL22&lt;&gt;"",'[5]PDI_Grupo edad'!$CL22&lt;&gt;0),'[5]PDI_Grupo edad'!$CL22,""),IF($A24="TOTAL",SUM(INDIRECT("BB4:BB"&amp;ROW()-1)),""))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IF(AND($A24&lt;&gt;"",$A24&lt;&gt;"TOTAL"),IF(AND('[5]PDI_Grupo edad'!$CO22&lt;&gt;"",'[5]PDI_Grupo edad'!$CO22&lt;&gt;0),'[5]PDI_Grupo edad'!$CO22,""),IF($A24="TOTAL",SUM(INDIRECT("BD4:BD"&amp;ROW()-1)),""))</f>
        <v/>
      </c>
      <c r="BE24" s="6" t="str">
        <f ca="1">IF(AND($A24&lt;&gt;"",$A24&lt;&gt;"TOTAL"),IF(AND('[5]PDI_Grupo edad'!$CQ22&lt;&gt;"",'[5]PDI_Grupo edad'!$CQ22&lt;&gt;0),'[5]PDI_Grupo edad'!$CQ22,""),IF($A24="TOTAL",SUM(INDIRECT("BE4:BE"&amp;ROW()-1)),""))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IF('[5]PDI_Grupo edad'!$B23&lt;&gt;"",'[5]PDI_Grupo edad'!$B23,IF(AND('[5]PDI_Grupo edad'!$B23="",'[5]PDI_Grupo edad'!$B24="",'[5]PDI_Grupo edad'!$B22=""),"","TOTAL"))</f>
        <v/>
      </c>
      <c r="B25" s="6" t="str">
        <f ca="1">IF(AND($A25&lt;&gt;"",$A25&lt;&gt;"TOTAL"),IF(AND('[5]PDI_Grupo edad'!$C23&lt;&gt;"",'[5]PDI_Grupo edad'!$C23&lt;&gt;0),'[5]PDI_Grupo edad'!$C23,""),IF($A25="TOTAL",SUM(INDIRECT("B4:B"&amp;ROW()-1)),""))</f>
        <v/>
      </c>
      <c r="C25" s="6" t="str">
        <f ca="1">IF(AND($A25&lt;&gt;"",$A25&lt;&gt;"TOTAL"),IF(AND('[5]PDI_Grupo edad'!$E23&lt;&gt;"",'[5]PDI_Grupo edad'!$E23&lt;&gt;0),'[5]PDI_Grupo edad'!$E23,""),IF($A25="TOTAL",SUM(INDIRECT("C4:C"&amp;ROW()-1)),""))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IF(AND($A25&lt;&gt;"",$A25&lt;&gt;"TOTAL"),IF(AND('[5]PDI_Grupo edad'!$H23&lt;&gt;"",'[5]PDI_Grupo edad'!$H23&lt;&gt;0),'[5]PDI_Grupo edad'!$H23,""),IF($A25="TOTAL",SUM(INDIRECT("E4:E"&amp;ROW()-1)),""))</f>
        <v/>
      </c>
      <c r="F25" s="6" t="str">
        <f ca="1">IF(AND($A25&lt;&gt;"",$A25&lt;&gt;"TOTAL"),IF(AND('[5]PDI_Grupo edad'!$J23&lt;&gt;"",'[5]PDI_Grupo edad'!$J23&lt;&gt;0),'[5]PDI_Grupo edad'!$J23,""),IF($A25="TOTAL",SUM(INDIRECT("F4:F"&amp;ROW()-1)),""))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IF(AND($A25&lt;&gt;"",$A25&lt;&gt;"TOTAL"),IF(AND('[5]PDI_Grupo edad'!$M23&lt;&gt;"",'[5]PDI_Grupo edad'!$M23&lt;&gt;0),'[5]PDI_Grupo edad'!$M23,""),IF($A25="TOTAL",SUM(INDIRECT("H4:H"&amp;ROW()-1)),""))</f>
        <v/>
      </c>
      <c r="I25" s="6" t="str">
        <f ca="1">IF(AND($A25&lt;&gt;"",$A25&lt;&gt;"TOTAL"),IF(AND('[5]PDI_Grupo edad'!$O23&lt;&gt;"",'[5]PDI_Grupo edad'!$O23&lt;&gt;0),'[5]PDI_Grupo edad'!$O23,""),IF($A25="TOTAL",SUM(INDIRECT("I4:I"&amp;ROW()-1)),""))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IF(AND($A25&lt;&gt;"",$A25&lt;&gt;"TOTAL"),IF(AND('[5]PDI_Grupo edad'!$R23&lt;&gt;"",'[5]PDI_Grupo edad'!$R23&lt;&gt;0),'[5]PDI_Grupo edad'!$R23,""),IF($A25="TOTAL",SUM(INDIRECT("K4:K"&amp;ROW()-1)),""))</f>
        <v/>
      </c>
      <c r="L25" s="6" t="str">
        <f ca="1">IF(AND($A25&lt;&gt;"",$A25&lt;&gt;"TOTAL"),IF(AND('[5]PDI_Grupo edad'!$T23&lt;&gt;"",'[5]PDI_Grupo edad'!$T23&lt;&gt;0),'[5]PDI_Grupo edad'!$T23,""),IF($A25="TOTAL",SUM(INDIRECT("L4:L"&amp;ROW()-1)),""))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IF(AND($A25&lt;&gt;"",$A25&lt;&gt;"TOTAL"),IF(AND('[5]PDI_Grupo edad'!$W23&lt;&gt;"",'[5]PDI_Grupo edad'!$W23&lt;&gt;0),'[5]PDI_Grupo edad'!$W23,""),IF($A25="TOTAL",SUM(INDIRECT("N4:N"&amp;ROW()-1)),""))</f>
        <v/>
      </c>
      <c r="O25" s="6" t="str">
        <f ca="1">IF(AND($A25&lt;&gt;"",$A25&lt;&gt;"TOTAL"),IF(AND('[5]PDI_Grupo edad'!$Y23&lt;&gt;"",'[5]PDI_Grupo edad'!$Y23&lt;&gt;0),'[5]PDI_Grupo edad'!$Y23,""),IF($A25="TOTAL",SUM(INDIRECT("O4:O"&amp;ROW()-1)),""))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IF(AND($A25&lt;&gt;"",$A25&lt;&gt;"TOTAL"),IF(AND('[5]PDI_Grupo edad'!$AB23&lt;&gt;"",'[5]PDI_Grupo edad'!$AB23&lt;&gt;0),'[5]PDI_Grupo edad'!$AB23,""),IF($A25="TOTAL",SUM(INDIRECT("Q4:Q"&amp;ROW()-1)),""))</f>
        <v/>
      </c>
      <c r="R25" s="6" t="str">
        <f ca="1">IF(AND($A25&lt;&gt;"",$A25&lt;&gt;"TOTAL"),IF(AND('[5]PDI_Grupo edad'!$AD23&lt;&gt;"",'[5]PDI_Grupo edad'!$AD23&lt;&gt;0),'[5]PDI_Grupo edad'!$AD23,""),IF($A25="TOTAL",SUM(INDIRECT("R4:R"&amp;ROW()-1)),""))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IF(AND($A25&lt;&gt;"",$A25&lt;&gt;"TOTAL"),IF(AND('[5]PDI_Grupo edad'!$AG23&lt;&gt;"",'[5]PDI_Grupo edad'!$AG23&lt;&gt;0),'[5]PDI_Grupo edad'!$AG23,""),IF($A25="TOTAL",SUM(INDIRECT("T4:T"&amp;ROW()-1)),""))</f>
        <v/>
      </c>
      <c r="U25" s="6" t="str">
        <f ca="1">IF(AND($A25&lt;&gt;"",$A25&lt;&gt;"TOTAL"),IF(AND('[5]PDI_Grupo edad'!$AI23&lt;&gt;"",'[5]PDI_Grupo edad'!$AI23&lt;&gt;0),'[5]PDI_Grupo edad'!$AI23,""),IF($A25="TOTAL",SUM(INDIRECT("U4:U"&amp;ROW()-1)),""))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IF(AND($A25&lt;&gt;"",$A25&lt;&gt;"TOTAL"),IF(AND('[5]PDI_Grupo edad'!$AL23&lt;&gt;"",'[5]PDI_Grupo edad'!$AL23&lt;&gt;0),'[5]PDI_Grupo edad'!$AL23,""),IF($A25="TOTAL",SUM(INDIRECT("W4:W"&amp;ROW()-1)),""))</f>
        <v/>
      </c>
      <c r="X25" s="6" t="str">
        <f ca="1">IF(AND($A25&lt;&gt;"",$A25&lt;&gt;"TOTAL"),IF(AND('[5]PDI_Grupo edad'!$AN23&lt;&gt;"",'[5]PDI_Grupo edad'!$AN23&lt;&gt;0),'[5]PDI_Grupo edad'!$AN23,""),IF($A25="TOTAL",SUM(INDIRECT("X4:X"&amp;ROW()-1)),""))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IF(AND($A25&lt;&gt;"",$A25&lt;&gt;"TOTAL"),IF(AND('[5]PDI_Grupo edad'!$AQ23&lt;&gt;"",'[5]PDI_Grupo edad'!$AQ23&lt;&gt;0),'[5]PDI_Grupo edad'!$AQ23,""),IF($A25="TOTAL",SUM(INDIRECT("Z4:Z"&amp;ROW()-1)),""))</f>
        <v/>
      </c>
      <c r="AA25" s="6" t="str">
        <f ca="1">IF(AND($A25&lt;&gt;"",$A25&lt;&gt;"TOTAL"),IF(AND('[5]PDI_Grupo edad'!$AS23&lt;&gt;"",'[5]PDI_Grupo edad'!$AS23&lt;&gt;0),'[5]PDI_Grupo edad'!$AS23,""),IF($A25="TOTAL",SUM(INDIRECT("AA4:AA"&amp;ROW()-1)),""))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IF(AND($A25&lt;&gt;"",$A25&lt;&gt;"TOTAL"),IF(AND('[5]PDI_Grupo edad'!$AV23&lt;&gt;"",'[5]PDI_Grupo edad'!$AV23&lt;&gt;0),'[5]PDI_Grupo edad'!$AV23,""),IF($A25="TOTAL",SUM(INDIRECT("AC4:AC"&amp;ROW()-1)),""))</f>
        <v/>
      </c>
      <c r="AD25" s="6" t="str">
        <f ca="1">IF(AND($A25&lt;&gt;"",$A25&lt;&gt;"TOTAL"),IF(AND('[5]PDI_Grupo edad'!$AX23&lt;&gt;"",'[5]PDI_Grupo edad'!$AX23&lt;&gt;0),'[5]PDI_Grupo edad'!$AX23,""),IF($A25="TOTAL",SUM(INDIRECT("AD4:AD"&amp;ROW()-1)),""))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IF(AND($A25&lt;&gt;"",$A25&lt;&gt;"TOTAL"),IF(AND('[5]PDI_Grupo edad'!$BA23&lt;&gt;"",'[5]PDI_Grupo edad'!$BA23&lt;&gt;0),'[5]PDI_Grupo edad'!$BA23,""),IF($A25="TOTAL",SUM(INDIRECT("AF4:AF"&amp;ROW()-1)),""))</f>
        <v/>
      </c>
      <c r="AG25" s="6" t="str">
        <f ca="1">IF(AND($A25&lt;&gt;"",$A25&lt;&gt;"TOTAL"),IF(AND('[5]PDI_Grupo edad'!$BC23&lt;&gt;"",'[5]PDI_Grupo edad'!$BC23&lt;&gt;0),'[5]PDI_Grupo edad'!$BC23,""),IF($A25="TOTAL",SUM(INDIRECT("AG4:AG"&amp;ROW()-1)),""))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IF(AND($A25&lt;&gt;"",$A25&lt;&gt;"TOTAL"),IF(AND('[5]PDI_Grupo edad'!$BF23&lt;&gt;"",'[5]PDI_Grupo edad'!$BF23&lt;&gt;0),'[5]PDI_Grupo edad'!$BF23,""),IF($A25="TOTAL",SUM(INDIRECT("AI4:AI"&amp;ROW()-1)),""))</f>
        <v/>
      </c>
      <c r="AJ25" s="6" t="str">
        <f ca="1">IF(AND($A25&lt;&gt;"",$A25&lt;&gt;"TOTAL"),IF(AND('[5]PDI_Grupo edad'!$BH23&lt;&gt;"",'[5]PDI_Grupo edad'!$BH23&lt;&gt;0),'[5]PDI_Grupo edad'!$BH23,""),IF($A25="TOTAL",SUM(INDIRECT("AJ4:AJ"&amp;ROW()-1)),""))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IF(AND($A25&lt;&gt;"",$A25&lt;&gt;"TOTAL"),IF(AND('[5]PDI_Grupo edad'!$BK23&lt;&gt;"",'[5]PDI_Grupo edad'!$BK23&lt;&gt;0),'[5]PDI_Grupo edad'!$BK23,""),IF($A25="TOTAL",SUM(INDIRECT("AL4:AL"&amp;ROW()-1)),""))</f>
        <v/>
      </c>
      <c r="AM25" s="6" t="str">
        <f ca="1">IF(AND($A25&lt;&gt;"",$A25&lt;&gt;"TOTAL"),IF(AND('[5]PDI_Grupo edad'!$BM23&lt;&gt;"",'[5]PDI_Grupo edad'!$BM23&lt;&gt;0),'[5]PDI_Grupo edad'!$BM23,""),IF($A25="TOTAL",SUM(INDIRECT("AM4:AM"&amp;ROW()-1)),""))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IF(AND($A25&lt;&gt;"",$A25&lt;&gt;"TOTAL"),IF(AND('[5]PDI_Grupo edad'!$BP23&lt;&gt;"",'[5]PDI_Grupo edad'!$BP23&lt;&gt;0),'[5]PDI_Grupo edad'!$BP23,""),IF($A25="TOTAL",SUM(INDIRECT("AO4:AO"&amp;ROW()-1)),""))</f>
        <v/>
      </c>
      <c r="AP25" s="6" t="str">
        <f ca="1">IF(AND($A25&lt;&gt;"",$A25&lt;&gt;"TOTAL"),IF(AND('[5]PDI_Grupo edad'!$BR23&lt;&gt;"",'[5]PDI_Grupo edad'!$BR23&lt;&gt;0),'[5]PDI_Grupo edad'!$BR23,""),IF($A25="TOTAL",SUM(INDIRECT("AP4:AP"&amp;ROW()-1)),""))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IF(AND($A25&lt;&gt;"",$A25&lt;&gt;"TOTAL"),IF(AND('[5]PDI_Grupo edad'!$BU23&lt;&gt;"",'[5]PDI_Grupo edad'!$BU23&lt;&gt;0),'[5]PDI_Grupo edad'!$BU23,""),IF($A25="TOTAL",SUM(INDIRECT("AR4:AR"&amp;ROW()-1)),""))</f>
        <v/>
      </c>
      <c r="AS25" s="6" t="str">
        <f ca="1">IF(AND($A25&lt;&gt;"",$A25&lt;&gt;"TOTAL"),IF(AND('[5]PDI_Grupo edad'!$BW23&lt;&gt;"",'[5]PDI_Grupo edad'!$BW23&lt;&gt;0),'[5]PDI_Grupo edad'!$BW23,""),IF($A25="TOTAL",SUM(INDIRECT("AS4:AS"&amp;ROW()-1)),""))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IF(AND($A25&lt;&gt;"",$A25&lt;&gt;"TOTAL"),IF(AND('[5]PDI_Grupo edad'!$BZ23&lt;&gt;"",'[5]PDI_Grupo edad'!$BZ23&lt;&gt;0),'[5]PDI_Grupo edad'!$BZ23,""),IF($A25="TOTAL",SUM(INDIRECT("AU4:AU"&amp;ROW()-1)),""))</f>
        <v/>
      </c>
      <c r="AV25" s="6" t="str">
        <f ca="1">IF(AND($A25&lt;&gt;"",$A25&lt;&gt;"TOTAL"),IF(AND('[5]PDI_Grupo edad'!$CB23&lt;&gt;"",'[5]PDI_Grupo edad'!$CB23&lt;&gt;0),'[5]PDI_Grupo edad'!$CB23,""),IF($A25="TOTAL",SUM(INDIRECT("AV4:AV"&amp;ROW()-1)),""))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IF(AND($A25&lt;&gt;"",$A25&lt;&gt;"TOTAL"),IF(AND('[5]PDI_Grupo edad'!$CE23&lt;&gt;"",'[5]PDI_Grupo edad'!$CE23&lt;&gt;0),'[5]PDI_Grupo edad'!$CE23,""),IF($A25="TOTAL",SUM(INDIRECT("AX4:AX"&amp;ROW()-1)),""))</f>
        <v/>
      </c>
      <c r="AY25" s="6" t="str">
        <f ca="1">IF(AND($A25&lt;&gt;"",$A25&lt;&gt;"TOTAL"),IF(AND('[5]PDI_Grupo edad'!$CG23&lt;&gt;"",'[5]PDI_Grupo edad'!$CG23&lt;&gt;0),'[5]PDI_Grupo edad'!$CG23,""),IF($A25="TOTAL",SUM(INDIRECT("AY4:AY"&amp;ROW()-1)),""))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IF(AND($A25&lt;&gt;"",$A25&lt;&gt;"TOTAL"),IF(AND('[5]PDI_Grupo edad'!$CJ23&lt;&gt;"",'[5]PDI_Grupo edad'!$CJ23&lt;&gt;0),'[5]PDI_Grupo edad'!$CJ23,""),IF($A25="TOTAL",SUM(INDIRECT("BA4:BA"&amp;ROW()-1)),""))</f>
        <v/>
      </c>
      <c r="BB25" s="6" t="str">
        <f ca="1">IF(AND($A25&lt;&gt;"",$A25&lt;&gt;"TOTAL"),IF(AND('[5]PDI_Grupo edad'!$CL23&lt;&gt;"",'[5]PDI_Grupo edad'!$CL23&lt;&gt;0),'[5]PDI_Grupo edad'!$CL23,""),IF($A25="TOTAL",SUM(INDIRECT("BB4:BB"&amp;ROW()-1)),""))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IF(AND($A25&lt;&gt;"",$A25&lt;&gt;"TOTAL"),IF(AND('[5]PDI_Grupo edad'!$CO23&lt;&gt;"",'[5]PDI_Grupo edad'!$CO23&lt;&gt;0),'[5]PDI_Grupo edad'!$CO23,""),IF($A25="TOTAL",SUM(INDIRECT("BD4:BD"&amp;ROW()-1)),""))</f>
        <v/>
      </c>
      <c r="BE25" s="6" t="str">
        <f ca="1">IF(AND($A25&lt;&gt;"",$A25&lt;&gt;"TOTAL"),IF(AND('[5]PDI_Grupo edad'!$CQ23&lt;&gt;"",'[5]PDI_Grupo edad'!$CQ23&lt;&gt;0),'[5]PDI_Grupo edad'!$CQ23,""),IF($A25="TOTAL",SUM(INDIRECT("BE4:BE"&amp;ROW()-1)),""))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IF('[5]PDI_Grupo edad'!$B24&lt;&gt;"",'[5]PDI_Grupo edad'!$B24,IF(AND('[5]PDI_Grupo edad'!$B24="",'[5]PDI_Grupo edad'!$B25="",'[5]PDI_Grupo edad'!$B23=""),"","TOTAL"))</f>
        <v/>
      </c>
      <c r="B26" s="6" t="str">
        <f ca="1">IF(AND($A26&lt;&gt;"",$A26&lt;&gt;"TOTAL"),IF(AND('[5]PDI_Grupo edad'!$C24&lt;&gt;"",'[5]PDI_Grupo edad'!$C24&lt;&gt;0),'[5]PDI_Grupo edad'!$C24,""),IF($A26="TOTAL",SUM(INDIRECT("B4:B"&amp;ROW()-1)),""))</f>
        <v/>
      </c>
      <c r="C26" s="6" t="str">
        <f ca="1">IF(AND($A26&lt;&gt;"",$A26&lt;&gt;"TOTAL"),IF(AND('[5]PDI_Grupo edad'!$E24&lt;&gt;"",'[5]PDI_Grupo edad'!$E24&lt;&gt;0),'[5]PDI_Grupo edad'!$E24,""),IF($A26="TOTAL",SUM(INDIRECT("C4:C"&amp;ROW()-1)),""))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IF(AND($A26&lt;&gt;"",$A26&lt;&gt;"TOTAL"),IF(AND('[5]PDI_Grupo edad'!$H24&lt;&gt;"",'[5]PDI_Grupo edad'!$H24&lt;&gt;0),'[5]PDI_Grupo edad'!$H24,""),IF($A26="TOTAL",SUM(INDIRECT("E4:E"&amp;ROW()-1)),""))</f>
        <v/>
      </c>
      <c r="F26" s="6" t="str">
        <f ca="1">IF(AND($A26&lt;&gt;"",$A26&lt;&gt;"TOTAL"),IF(AND('[5]PDI_Grupo edad'!$J24&lt;&gt;"",'[5]PDI_Grupo edad'!$J24&lt;&gt;0),'[5]PDI_Grupo edad'!$J24,""),IF($A26="TOTAL",SUM(INDIRECT("F4:F"&amp;ROW()-1)),""))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IF(AND($A26&lt;&gt;"",$A26&lt;&gt;"TOTAL"),IF(AND('[5]PDI_Grupo edad'!$M24&lt;&gt;"",'[5]PDI_Grupo edad'!$M24&lt;&gt;0),'[5]PDI_Grupo edad'!$M24,""),IF($A26="TOTAL",SUM(INDIRECT("H4:H"&amp;ROW()-1)),""))</f>
        <v/>
      </c>
      <c r="I26" s="6" t="str">
        <f ca="1">IF(AND($A26&lt;&gt;"",$A26&lt;&gt;"TOTAL"),IF(AND('[5]PDI_Grupo edad'!$O24&lt;&gt;"",'[5]PDI_Grupo edad'!$O24&lt;&gt;0),'[5]PDI_Grupo edad'!$O24,""),IF($A26="TOTAL",SUM(INDIRECT("I4:I"&amp;ROW()-1)),""))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IF(AND($A26&lt;&gt;"",$A26&lt;&gt;"TOTAL"),IF(AND('[5]PDI_Grupo edad'!$R24&lt;&gt;"",'[5]PDI_Grupo edad'!$R24&lt;&gt;0),'[5]PDI_Grupo edad'!$R24,""),IF($A26="TOTAL",SUM(INDIRECT("K4:K"&amp;ROW()-1)),""))</f>
        <v/>
      </c>
      <c r="L26" s="6" t="str">
        <f ca="1">IF(AND($A26&lt;&gt;"",$A26&lt;&gt;"TOTAL"),IF(AND('[5]PDI_Grupo edad'!$T24&lt;&gt;"",'[5]PDI_Grupo edad'!$T24&lt;&gt;0),'[5]PDI_Grupo edad'!$T24,""),IF($A26="TOTAL",SUM(INDIRECT("L4:L"&amp;ROW()-1)),""))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IF(AND($A26&lt;&gt;"",$A26&lt;&gt;"TOTAL"),IF(AND('[5]PDI_Grupo edad'!$W24&lt;&gt;"",'[5]PDI_Grupo edad'!$W24&lt;&gt;0),'[5]PDI_Grupo edad'!$W24,""),IF($A26="TOTAL",SUM(INDIRECT("N4:N"&amp;ROW()-1)),""))</f>
        <v/>
      </c>
      <c r="O26" s="6" t="str">
        <f ca="1">IF(AND($A26&lt;&gt;"",$A26&lt;&gt;"TOTAL"),IF(AND('[5]PDI_Grupo edad'!$Y24&lt;&gt;"",'[5]PDI_Grupo edad'!$Y24&lt;&gt;0),'[5]PDI_Grupo edad'!$Y24,""),IF($A26="TOTAL",SUM(INDIRECT("O4:O"&amp;ROW()-1)),""))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IF(AND($A26&lt;&gt;"",$A26&lt;&gt;"TOTAL"),IF(AND('[5]PDI_Grupo edad'!$AB24&lt;&gt;"",'[5]PDI_Grupo edad'!$AB24&lt;&gt;0),'[5]PDI_Grupo edad'!$AB24,""),IF($A26="TOTAL",SUM(INDIRECT("Q4:Q"&amp;ROW()-1)),""))</f>
        <v/>
      </c>
      <c r="R26" s="6" t="str">
        <f ca="1">IF(AND($A26&lt;&gt;"",$A26&lt;&gt;"TOTAL"),IF(AND('[5]PDI_Grupo edad'!$AD24&lt;&gt;"",'[5]PDI_Grupo edad'!$AD24&lt;&gt;0),'[5]PDI_Grupo edad'!$AD24,""),IF($A26="TOTAL",SUM(INDIRECT("R4:R"&amp;ROW()-1)),""))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IF(AND($A26&lt;&gt;"",$A26&lt;&gt;"TOTAL"),IF(AND('[5]PDI_Grupo edad'!$AG24&lt;&gt;"",'[5]PDI_Grupo edad'!$AG24&lt;&gt;0),'[5]PDI_Grupo edad'!$AG24,""),IF($A26="TOTAL",SUM(INDIRECT("T4:T"&amp;ROW()-1)),""))</f>
        <v/>
      </c>
      <c r="U26" s="6" t="str">
        <f ca="1">IF(AND($A26&lt;&gt;"",$A26&lt;&gt;"TOTAL"),IF(AND('[5]PDI_Grupo edad'!$AI24&lt;&gt;"",'[5]PDI_Grupo edad'!$AI24&lt;&gt;0),'[5]PDI_Grupo edad'!$AI24,""),IF($A26="TOTAL",SUM(INDIRECT("U4:U"&amp;ROW()-1)),""))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IF(AND($A26&lt;&gt;"",$A26&lt;&gt;"TOTAL"),IF(AND('[5]PDI_Grupo edad'!$AL24&lt;&gt;"",'[5]PDI_Grupo edad'!$AL24&lt;&gt;0),'[5]PDI_Grupo edad'!$AL24,""),IF($A26="TOTAL",SUM(INDIRECT("W4:W"&amp;ROW()-1)),""))</f>
        <v/>
      </c>
      <c r="X26" s="6" t="str">
        <f ca="1">IF(AND($A26&lt;&gt;"",$A26&lt;&gt;"TOTAL"),IF(AND('[5]PDI_Grupo edad'!$AN24&lt;&gt;"",'[5]PDI_Grupo edad'!$AN24&lt;&gt;0),'[5]PDI_Grupo edad'!$AN24,""),IF($A26="TOTAL",SUM(INDIRECT("X4:X"&amp;ROW()-1)),""))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IF(AND($A26&lt;&gt;"",$A26&lt;&gt;"TOTAL"),IF(AND('[5]PDI_Grupo edad'!$AQ24&lt;&gt;"",'[5]PDI_Grupo edad'!$AQ24&lt;&gt;0),'[5]PDI_Grupo edad'!$AQ24,""),IF($A26="TOTAL",SUM(INDIRECT("Z4:Z"&amp;ROW()-1)),""))</f>
        <v/>
      </c>
      <c r="AA26" s="6" t="str">
        <f ca="1">IF(AND($A26&lt;&gt;"",$A26&lt;&gt;"TOTAL"),IF(AND('[5]PDI_Grupo edad'!$AS24&lt;&gt;"",'[5]PDI_Grupo edad'!$AS24&lt;&gt;0),'[5]PDI_Grupo edad'!$AS24,""),IF($A26="TOTAL",SUM(INDIRECT("AA4:AA"&amp;ROW()-1)),""))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IF(AND($A26&lt;&gt;"",$A26&lt;&gt;"TOTAL"),IF(AND('[5]PDI_Grupo edad'!$AV24&lt;&gt;"",'[5]PDI_Grupo edad'!$AV24&lt;&gt;0),'[5]PDI_Grupo edad'!$AV24,""),IF($A26="TOTAL",SUM(INDIRECT("AC4:AC"&amp;ROW()-1)),""))</f>
        <v/>
      </c>
      <c r="AD26" s="6" t="str">
        <f ca="1">IF(AND($A26&lt;&gt;"",$A26&lt;&gt;"TOTAL"),IF(AND('[5]PDI_Grupo edad'!$AX24&lt;&gt;"",'[5]PDI_Grupo edad'!$AX24&lt;&gt;0),'[5]PDI_Grupo edad'!$AX24,""),IF($A26="TOTAL",SUM(INDIRECT("AD4:AD"&amp;ROW()-1)),""))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IF(AND($A26&lt;&gt;"",$A26&lt;&gt;"TOTAL"),IF(AND('[5]PDI_Grupo edad'!$BA24&lt;&gt;"",'[5]PDI_Grupo edad'!$BA24&lt;&gt;0),'[5]PDI_Grupo edad'!$BA24,""),IF($A26="TOTAL",SUM(INDIRECT("AF4:AF"&amp;ROW()-1)),""))</f>
        <v/>
      </c>
      <c r="AG26" s="6" t="str">
        <f ca="1">IF(AND($A26&lt;&gt;"",$A26&lt;&gt;"TOTAL"),IF(AND('[5]PDI_Grupo edad'!$BC24&lt;&gt;"",'[5]PDI_Grupo edad'!$BC24&lt;&gt;0),'[5]PDI_Grupo edad'!$BC24,""),IF($A26="TOTAL",SUM(INDIRECT("AG4:AG"&amp;ROW()-1)),""))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IF(AND($A26&lt;&gt;"",$A26&lt;&gt;"TOTAL"),IF(AND('[5]PDI_Grupo edad'!$BF24&lt;&gt;"",'[5]PDI_Grupo edad'!$BF24&lt;&gt;0),'[5]PDI_Grupo edad'!$BF24,""),IF($A26="TOTAL",SUM(INDIRECT("AI4:AI"&amp;ROW()-1)),""))</f>
        <v/>
      </c>
      <c r="AJ26" s="6" t="str">
        <f ca="1">IF(AND($A26&lt;&gt;"",$A26&lt;&gt;"TOTAL"),IF(AND('[5]PDI_Grupo edad'!$BH24&lt;&gt;"",'[5]PDI_Grupo edad'!$BH24&lt;&gt;0),'[5]PDI_Grupo edad'!$BH24,""),IF($A26="TOTAL",SUM(INDIRECT("AJ4:AJ"&amp;ROW()-1)),""))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IF(AND($A26&lt;&gt;"",$A26&lt;&gt;"TOTAL"),IF(AND('[5]PDI_Grupo edad'!$BK24&lt;&gt;"",'[5]PDI_Grupo edad'!$BK24&lt;&gt;0),'[5]PDI_Grupo edad'!$BK24,""),IF($A26="TOTAL",SUM(INDIRECT("AL4:AL"&amp;ROW()-1)),""))</f>
        <v/>
      </c>
      <c r="AM26" s="6" t="str">
        <f ca="1">IF(AND($A26&lt;&gt;"",$A26&lt;&gt;"TOTAL"),IF(AND('[5]PDI_Grupo edad'!$BM24&lt;&gt;"",'[5]PDI_Grupo edad'!$BM24&lt;&gt;0),'[5]PDI_Grupo edad'!$BM24,""),IF($A26="TOTAL",SUM(INDIRECT("AM4:AM"&amp;ROW()-1)),""))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IF(AND($A26&lt;&gt;"",$A26&lt;&gt;"TOTAL"),IF(AND('[5]PDI_Grupo edad'!$BP24&lt;&gt;"",'[5]PDI_Grupo edad'!$BP24&lt;&gt;0),'[5]PDI_Grupo edad'!$BP24,""),IF($A26="TOTAL",SUM(INDIRECT("AO4:AO"&amp;ROW()-1)),""))</f>
        <v/>
      </c>
      <c r="AP26" s="6" t="str">
        <f ca="1">IF(AND($A26&lt;&gt;"",$A26&lt;&gt;"TOTAL"),IF(AND('[5]PDI_Grupo edad'!$BR24&lt;&gt;"",'[5]PDI_Grupo edad'!$BR24&lt;&gt;0),'[5]PDI_Grupo edad'!$BR24,""),IF($A26="TOTAL",SUM(INDIRECT("AP4:AP"&amp;ROW()-1)),""))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IF(AND($A26&lt;&gt;"",$A26&lt;&gt;"TOTAL"),IF(AND('[5]PDI_Grupo edad'!$BU24&lt;&gt;"",'[5]PDI_Grupo edad'!$BU24&lt;&gt;0),'[5]PDI_Grupo edad'!$BU24,""),IF($A26="TOTAL",SUM(INDIRECT("AR4:AR"&amp;ROW()-1)),""))</f>
        <v/>
      </c>
      <c r="AS26" s="6" t="str">
        <f ca="1">IF(AND($A26&lt;&gt;"",$A26&lt;&gt;"TOTAL"),IF(AND('[5]PDI_Grupo edad'!$BW24&lt;&gt;"",'[5]PDI_Grupo edad'!$BW24&lt;&gt;0),'[5]PDI_Grupo edad'!$BW24,""),IF($A26="TOTAL",SUM(INDIRECT("AS4:AS"&amp;ROW()-1)),""))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IF(AND($A26&lt;&gt;"",$A26&lt;&gt;"TOTAL"),IF(AND('[5]PDI_Grupo edad'!$BZ24&lt;&gt;"",'[5]PDI_Grupo edad'!$BZ24&lt;&gt;0),'[5]PDI_Grupo edad'!$BZ24,""),IF($A26="TOTAL",SUM(INDIRECT("AU4:AU"&amp;ROW()-1)),""))</f>
        <v/>
      </c>
      <c r="AV26" s="6" t="str">
        <f ca="1">IF(AND($A26&lt;&gt;"",$A26&lt;&gt;"TOTAL"),IF(AND('[5]PDI_Grupo edad'!$CB24&lt;&gt;"",'[5]PDI_Grupo edad'!$CB24&lt;&gt;0),'[5]PDI_Grupo edad'!$CB24,""),IF($A26="TOTAL",SUM(INDIRECT("AV4:AV"&amp;ROW()-1)),""))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IF(AND($A26&lt;&gt;"",$A26&lt;&gt;"TOTAL"),IF(AND('[5]PDI_Grupo edad'!$CE24&lt;&gt;"",'[5]PDI_Grupo edad'!$CE24&lt;&gt;0),'[5]PDI_Grupo edad'!$CE24,""),IF($A26="TOTAL",SUM(INDIRECT("AX4:AX"&amp;ROW()-1)),""))</f>
        <v/>
      </c>
      <c r="AY26" s="6" t="str">
        <f ca="1">IF(AND($A26&lt;&gt;"",$A26&lt;&gt;"TOTAL"),IF(AND('[5]PDI_Grupo edad'!$CG24&lt;&gt;"",'[5]PDI_Grupo edad'!$CG24&lt;&gt;0),'[5]PDI_Grupo edad'!$CG24,""),IF($A26="TOTAL",SUM(INDIRECT("AY4:AY"&amp;ROW()-1)),""))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IF(AND($A26&lt;&gt;"",$A26&lt;&gt;"TOTAL"),IF(AND('[5]PDI_Grupo edad'!$CJ24&lt;&gt;"",'[5]PDI_Grupo edad'!$CJ24&lt;&gt;0),'[5]PDI_Grupo edad'!$CJ24,""),IF($A26="TOTAL",SUM(INDIRECT("BA4:BA"&amp;ROW()-1)),""))</f>
        <v/>
      </c>
      <c r="BB26" s="6" t="str">
        <f ca="1">IF(AND($A26&lt;&gt;"",$A26&lt;&gt;"TOTAL"),IF(AND('[5]PDI_Grupo edad'!$CL24&lt;&gt;"",'[5]PDI_Grupo edad'!$CL24&lt;&gt;0),'[5]PDI_Grupo edad'!$CL24,""),IF($A26="TOTAL",SUM(INDIRECT("BB4:BB"&amp;ROW()-1)),""))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IF(AND($A26&lt;&gt;"",$A26&lt;&gt;"TOTAL"),IF(AND('[5]PDI_Grupo edad'!$CO24&lt;&gt;"",'[5]PDI_Grupo edad'!$CO24&lt;&gt;0),'[5]PDI_Grupo edad'!$CO24,""),IF($A26="TOTAL",SUM(INDIRECT("BD4:BD"&amp;ROW()-1)),""))</f>
        <v/>
      </c>
      <c r="BE26" s="6" t="str">
        <f ca="1">IF(AND($A26&lt;&gt;"",$A26&lt;&gt;"TOTAL"),IF(AND('[5]PDI_Grupo edad'!$CQ24&lt;&gt;"",'[5]PDI_Grupo edad'!$CQ24&lt;&gt;0),'[5]PDI_Grupo edad'!$CQ24,""),IF($A26="TOTAL",SUM(INDIRECT("BE4:BE"&amp;ROW()-1)),""))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IF('[5]PDI_Grupo edad'!$B25&lt;&gt;"",'[5]PDI_Grupo edad'!$B25,IF(AND('[5]PDI_Grupo edad'!$B25="",'[5]PDI_Grupo edad'!$B26="",'[5]PDI_Grupo edad'!$B24=""),"","TOTAL"))</f>
        <v/>
      </c>
      <c r="B27" s="6" t="str">
        <f ca="1">IF(AND($A27&lt;&gt;"",$A27&lt;&gt;"TOTAL"),IF(AND('[5]PDI_Grupo edad'!$C25&lt;&gt;"",'[5]PDI_Grupo edad'!$C25&lt;&gt;0),'[5]PDI_Grupo edad'!$C25,""),IF($A27="TOTAL",SUM(INDIRECT("B4:B"&amp;ROW()-1)),""))</f>
        <v/>
      </c>
      <c r="C27" s="6" t="str">
        <f ca="1">IF(AND($A27&lt;&gt;"",$A27&lt;&gt;"TOTAL"),IF(AND('[5]PDI_Grupo edad'!$E25&lt;&gt;"",'[5]PDI_Grupo edad'!$E25&lt;&gt;0),'[5]PDI_Grupo edad'!$E25,""),IF($A27="TOTAL",SUM(INDIRECT("C4:C"&amp;ROW()-1)),""))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IF(AND($A27&lt;&gt;"",$A27&lt;&gt;"TOTAL"),IF(AND('[5]PDI_Grupo edad'!$H25&lt;&gt;"",'[5]PDI_Grupo edad'!$H25&lt;&gt;0),'[5]PDI_Grupo edad'!$H25,""),IF($A27="TOTAL",SUM(INDIRECT("E4:E"&amp;ROW()-1)),""))</f>
        <v/>
      </c>
      <c r="F27" s="6" t="str">
        <f ca="1">IF(AND($A27&lt;&gt;"",$A27&lt;&gt;"TOTAL"),IF(AND('[5]PDI_Grupo edad'!$J25&lt;&gt;"",'[5]PDI_Grupo edad'!$J25&lt;&gt;0),'[5]PDI_Grupo edad'!$J25,""),IF($A27="TOTAL",SUM(INDIRECT("F4:F"&amp;ROW()-1)),""))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IF(AND($A27&lt;&gt;"",$A27&lt;&gt;"TOTAL"),IF(AND('[5]PDI_Grupo edad'!$M25&lt;&gt;"",'[5]PDI_Grupo edad'!$M25&lt;&gt;0),'[5]PDI_Grupo edad'!$M25,""),IF($A27="TOTAL",SUM(INDIRECT("H4:H"&amp;ROW()-1)),""))</f>
        <v/>
      </c>
      <c r="I27" s="6" t="str">
        <f ca="1">IF(AND($A27&lt;&gt;"",$A27&lt;&gt;"TOTAL"),IF(AND('[5]PDI_Grupo edad'!$O25&lt;&gt;"",'[5]PDI_Grupo edad'!$O25&lt;&gt;0),'[5]PDI_Grupo edad'!$O25,""),IF($A27="TOTAL",SUM(INDIRECT("I4:I"&amp;ROW()-1)),""))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IF(AND($A27&lt;&gt;"",$A27&lt;&gt;"TOTAL"),IF(AND('[5]PDI_Grupo edad'!$R25&lt;&gt;"",'[5]PDI_Grupo edad'!$R25&lt;&gt;0),'[5]PDI_Grupo edad'!$R25,""),IF($A27="TOTAL",SUM(INDIRECT("K4:K"&amp;ROW()-1)),""))</f>
        <v/>
      </c>
      <c r="L27" s="6" t="str">
        <f ca="1">IF(AND($A27&lt;&gt;"",$A27&lt;&gt;"TOTAL"),IF(AND('[5]PDI_Grupo edad'!$T25&lt;&gt;"",'[5]PDI_Grupo edad'!$T25&lt;&gt;0),'[5]PDI_Grupo edad'!$T25,""),IF($A27="TOTAL",SUM(INDIRECT("L4:L"&amp;ROW()-1)),""))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IF(AND($A27&lt;&gt;"",$A27&lt;&gt;"TOTAL"),IF(AND('[5]PDI_Grupo edad'!$W25&lt;&gt;"",'[5]PDI_Grupo edad'!$W25&lt;&gt;0),'[5]PDI_Grupo edad'!$W25,""),IF($A27="TOTAL",SUM(INDIRECT("N4:N"&amp;ROW()-1)),""))</f>
        <v/>
      </c>
      <c r="O27" s="6" t="str">
        <f ca="1">IF(AND($A27&lt;&gt;"",$A27&lt;&gt;"TOTAL"),IF(AND('[5]PDI_Grupo edad'!$Y25&lt;&gt;"",'[5]PDI_Grupo edad'!$Y25&lt;&gt;0),'[5]PDI_Grupo edad'!$Y25,""),IF($A27="TOTAL",SUM(INDIRECT("O4:O"&amp;ROW()-1)),""))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IF(AND($A27&lt;&gt;"",$A27&lt;&gt;"TOTAL"),IF(AND('[5]PDI_Grupo edad'!$AB25&lt;&gt;"",'[5]PDI_Grupo edad'!$AB25&lt;&gt;0),'[5]PDI_Grupo edad'!$AB25,""),IF($A27="TOTAL",SUM(INDIRECT("Q4:Q"&amp;ROW()-1)),""))</f>
        <v/>
      </c>
      <c r="R27" s="6" t="str">
        <f ca="1">IF(AND($A27&lt;&gt;"",$A27&lt;&gt;"TOTAL"),IF(AND('[5]PDI_Grupo edad'!$AD25&lt;&gt;"",'[5]PDI_Grupo edad'!$AD25&lt;&gt;0),'[5]PDI_Grupo edad'!$AD25,""),IF($A27="TOTAL",SUM(INDIRECT("R4:R"&amp;ROW()-1)),""))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IF(AND($A27&lt;&gt;"",$A27&lt;&gt;"TOTAL"),IF(AND('[5]PDI_Grupo edad'!$AG25&lt;&gt;"",'[5]PDI_Grupo edad'!$AG25&lt;&gt;0),'[5]PDI_Grupo edad'!$AG25,""),IF($A27="TOTAL",SUM(INDIRECT("T4:T"&amp;ROW()-1)),""))</f>
        <v/>
      </c>
      <c r="U27" s="6" t="str">
        <f ca="1">IF(AND($A27&lt;&gt;"",$A27&lt;&gt;"TOTAL"),IF(AND('[5]PDI_Grupo edad'!$AI25&lt;&gt;"",'[5]PDI_Grupo edad'!$AI25&lt;&gt;0),'[5]PDI_Grupo edad'!$AI25,""),IF($A27="TOTAL",SUM(INDIRECT("U4:U"&amp;ROW()-1)),""))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IF(AND($A27&lt;&gt;"",$A27&lt;&gt;"TOTAL"),IF(AND('[5]PDI_Grupo edad'!$AL25&lt;&gt;"",'[5]PDI_Grupo edad'!$AL25&lt;&gt;0),'[5]PDI_Grupo edad'!$AL25,""),IF($A27="TOTAL",SUM(INDIRECT("W4:W"&amp;ROW()-1)),""))</f>
        <v/>
      </c>
      <c r="X27" s="6" t="str">
        <f ca="1">IF(AND($A27&lt;&gt;"",$A27&lt;&gt;"TOTAL"),IF(AND('[5]PDI_Grupo edad'!$AN25&lt;&gt;"",'[5]PDI_Grupo edad'!$AN25&lt;&gt;0),'[5]PDI_Grupo edad'!$AN25,""),IF($A27="TOTAL",SUM(INDIRECT("X4:X"&amp;ROW()-1)),""))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IF(AND($A27&lt;&gt;"",$A27&lt;&gt;"TOTAL"),IF(AND('[5]PDI_Grupo edad'!$AQ25&lt;&gt;"",'[5]PDI_Grupo edad'!$AQ25&lt;&gt;0),'[5]PDI_Grupo edad'!$AQ25,""),IF($A27="TOTAL",SUM(INDIRECT("Z4:Z"&amp;ROW()-1)),""))</f>
        <v/>
      </c>
      <c r="AA27" s="6" t="str">
        <f ca="1">IF(AND($A27&lt;&gt;"",$A27&lt;&gt;"TOTAL"),IF(AND('[5]PDI_Grupo edad'!$AS25&lt;&gt;"",'[5]PDI_Grupo edad'!$AS25&lt;&gt;0),'[5]PDI_Grupo edad'!$AS25,""),IF($A27="TOTAL",SUM(INDIRECT("AA4:AA"&amp;ROW()-1)),""))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IF(AND($A27&lt;&gt;"",$A27&lt;&gt;"TOTAL"),IF(AND('[5]PDI_Grupo edad'!$AV25&lt;&gt;"",'[5]PDI_Grupo edad'!$AV25&lt;&gt;0),'[5]PDI_Grupo edad'!$AV25,""),IF($A27="TOTAL",SUM(INDIRECT("AC4:AC"&amp;ROW()-1)),""))</f>
        <v/>
      </c>
      <c r="AD27" s="6" t="str">
        <f ca="1">IF(AND($A27&lt;&gt;"",$A27&lt;&gt;"TOTAL"),IF(AND('[5]PDI_Grupo edad'!$AX25&lt;&gt;"",'[5]PDI_Grupo edad'!$AX25&lt;&gt;0),'[5]PDI_Grupo edad'!$AX25,""),IF($A27="TOTAL",SUM(INDIRECT("AD4:AD"&amp;ROW()-1)),""))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IF(AND($A27&lt;&gt;"",$A27&lt;&gt;"TOTAL"),IF(AND('[5]PDI_Grupo edad'!$BA25&lt;&gt;"",'[5]PDI_Grupo edad'!$BA25&lt;&gt;0),'[5]PDI_Grupo edad'!$BA25,""),IF($A27="TOTAL",SUM(INDIRECT("AF4:AF"&amp;ROW()-1)),""))</f>
        <v/>
      </c>
      <c r="AG27" s="6" t="str">
        <f ca="1">IF(AND($A27&lt;&gt;"",$A27&lt;&gt;"TOTAL"),IF(AND('[5]PDI_Grupo edad'!$BC25&lt;&gt;"",'[5]PDI_Grupo edad'!$BC25&lt;&gt;0),'[5]PDI_Grupo edad'!$BC25,""),IF($A27="TOTAL",SUM(INDIRECT("AG4:AG"&amp;ROW()-1)),""))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IF(AND($A27&lt;&gt;"",$A27&lt;&gt;"TOTAL"),IF(AND('[5]PDI_Grupo edad'!$BF25&lt;&gt;"",'[5]PDI_Grupo edad'!$BF25&lt;&gt;0),'[5]PDI_Grupo edad'!$BF25,""),IF($A27="TOTAL",SUM(INDIRECT("AI4:AI"&amp;ROW()-1)),""))</f>
        <v/>
      </c>
      <c r="AJ27" s="6" t="str">
        <f ca="1">IF(AND($A27&lt;&gt;"",$A27&lt;&gt;"TOTAL"),IF(AND('[5]PDI_Grupo edad'!$BH25&lt;&gt;"",'[5]PDI_Grupo edad'!$BH25&lt;&gt;0),'[5]PDI_Grupo edad'!$BH25,""),IF($A27="TOTAL",SUM(INDIRECT("AJ4:AJ"&amp;ROW()-1)),""))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IF(AND($A27&lt;&gt;"",$A27&lt;&gt;"TOTAL"),IF(AND('[5]PDI_Grupo edad'!$BK25&lt;&gt;"",'[5]PDI_Grupo edad'!$BK25&lt;&gt;0),'[5]PDI_Grupo edad'!$BK25,""),IF($A27="TOTAL",SUM(INDIRECT("AL4:AL"&amp;ROW()-1)),""))</f>
        <v/>
      </c>
      <c r="AM27" s="6" t="str">
        <f ca="1">IF(AND($A27&lt;&gt;"",$A27&lt;&gt;"TOTAL"),IF(AND('[5]PDI_Grupo edad'!$BM25&lt;&gt;"",'[5]PDI_Grupo edad'!$BM25&lt;&gt;0),'[5]PDI_Grupo edad'!$BM25,""),IF($A27="TOTAL",SUM(INDIRECT("AM4:AM"&amp;ROW()-1)),""))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IF(AND($A27&lt;&gt;"",$A27&lt;&gt;"TOTAL"),IF(AND('[5]PDI_Grupo edad'!$BP25&lt;&gt;"",'[5]PDI_Grupo edad'!$BP25&lt;&gt;0),'[5]PDI_Grupo edad'!$BP25,""),IF($A27="TOTAL",SUM(INDIRECT("AO4:AO"&amp;ROW()-1)),""))</f>
        <v/>
      </c>
      <c r="AP27" s="6" t="str">
        <f ca="1">IF(AND($A27&lt;&gt;"",$A27&lt;&gt;"TOTAL"),IF(AND('[5]PDI_Grupo edad'!$BR25&lt;&gt;"",'[5]PDI_Grupo edad'!$BR25&lt;&gt;0),'[5]PDI_Grupo edad'!$BR25,""),IF($A27="TOTAL",SUM(INDIRECT("AP4:AP"&amp;ROW()-1)),""))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IF(AND($A27&lt;&gt;"",$A27&lt;&gt;"TOTAL"),IF(AND('[5]PDI_Grupo edad'!$BU25&lt;&gt;"",'[5]PDI_Grupo edad'!$BU25&lt;&gt;0),'[5]PDI_Grupo edad'!$BU25,""),IF($A27="TOTAL",SUM(INDIRECT("AR4:AR"&amp;ROW()-1)),""))</f>
        <v/>
      </c>
      <c r="AS27" s="6" t="str">
        <f ca="1">IF(AND($A27&lt;&gt;"",$A27&lt;&gt;"TOTAL"),IF(AND('[5]PDI_Grupo edad'!$BW25&lt;&gt;"",'[5]PDI_Grupo edad'!$BW25&lt;&gt;0),'[5]PDI_Grupo edad'!$BW25,""),IF($A27="TOTAL",SUM(INDIRECT("AS4:AS"&amp;ROW()-1)),""))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IF(AND($A27&lt;&gt;"",$A27&lt;&gt;"TOTAL"),IF(AND('[5]PDI_Grupo edad'!$BZ25&lt;&gt;"",'[5]PDI_Grupo edad'!$BZ25&lt;&gt;0),'[5]PDI_Grupo edad'!$BZ25,""),IF($A27="TOTAL",SUM(INDIRECT("AU4:AU"&amp;ROW()-1)),""))</f>
        <v/>
      </c>
      <c r="AV27" s="6" t="str">
        <f ca="1">IF(AND($A27&lt;&gt;"",$A27&lt;&gt;"TOTAL"),IF(AND('[5]PDI_Grupo edad'!$CB25&lt;&gt;"",'[5]PDI_Grupo edad'!$CB25&lt;&gt;0),'[5]PDI_Grupo edad'!$CB25,""),IF($A27="TOTAL",SUM(INDIRECT("AV4:AV"&amp;ROW()-1)),""))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IF(AND($A27&lt;&gt;"",$A27&lt;&gt;"TOTAL"),IF(AND('[5]PDI_Grupo edad'!$CE25&lt;&gt;"",'[5]PDI_Grupo edad'!$CE25&lt;&gt;0),'[5]PDI_Grupo edad'!$CE25,""),IF($A27="TOTAL",SUM(INDIRECT("AX4:AX"&amp;ROW()-1)),""))</f>
        <v/>
      </c>
      <c r="AY27" s="6" t="str">
        <f ca="1">IF(AND($A27&lt;&gt;"",$A27&lt;&gt;"TOTAL"),IF(AND('[5]PDI_Grupo edad'!$CG25&lt;&gt;"",'[5]PDI_Grupo edad'!$CG25&lt;&gt;0),'[5]PDI_Grupo edad'!$CG25,""),IF($A27="TOTAL",SUM(INDIRECT("AY4:AY"&amp;ROW()-1)),""))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IF(AND($A27&lt;&gt;"",$A27&lt;&gt;"TOTAL"),IF(AND('[5]PDI_Grupo edad'!$CJ25&lt;&gt;"",'[5]PDI_Grupo edad'!$CJ25&lt;&gt;0),'[5]PDI_Grupo edad'!$CJ25,""),IF($A27="TOTAL",SUM(INDIRECT("BA4:BA"&amp;ROW()-1)),""))</f>
        <v/>
      </c>
      <c r="BB27" s="6" t="str">
        <f ca="1">IF(AND($A27&lt;&gt;"",$A27&lt;&gt;"TOTAL"),IF(AND('[5]PDI_Grupo edad'!$CL25&lt;&gt;"",'[5]PDI_Grupo edad'!$CL25&lt;&gt;0),'[5]PDI_Grupo edad'!$CL25,""),IF($A27="TOTAL",SUM(INDIRECT("BB4:BB"&amp;ROW()-1)),""))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IF(AND($A27&lt;&gt;"",$A27&lt;&gt;"TOTAL"),IF(AND('[5]PDI_Grupo edad'!$CO25&lt;&gt;"",'[5]PDI_Grupo edad'!$CO25&lt;&gt;0),'[5]PDI_Grupo edad'!$CO25,""),IF($A27="TOTAL",SUM(INDIRECT("BD4:BD"&amp;ROW()-1)),""))</f>
        <v/>
      </c>
      <c r="BE27" s="6" t="str">
        <f ca="1">IF(AND($A27&lt;&gt;"",$A27&lt;&gt;"TOTAL"),IF(AND('[5]PDI_Grupo edad'!$CQ25&lt;&gt;"",'[5]PDI_Grupo edad'!$CQ25&lt;&gt;0),'[5]PDI_Grupo edad'!$CQ25,""),IF($A27="TOTAL",SUM(INDIRECT("BE4:BE"&amp;ROW()-1)),""))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IF('[5]PDI_Grupo edad'!$B26&lt;&gt;"",'[5]PDI_Grupo edad'!$B26,IF(AND('[5]PDI_Grupo edad'!$B26="",'[5]PDI_Grupo edad'!$B27="",'[5]PDI_Grupo edad'!$B25=""),"","TOTAL"))</f>
        <v/>
      </c>
      <c r="B28" s="6" t="str">
        <f ca="1">IF(AND($A28&lt;&gt;"",$A28&lt;&gt;"TOTAL"),IF(AND('[5]PDI_Grupo edad'!$C26&lt;&gt;"",'[5]PDI_Grupo edad'!$C26&lt;&gt;0),'[5]PDI_Grupo edad'!$C26,""),IF($A28="TOTAL",SUM(INDIRECT("B4:B"&amp;ROW()-1)),""))</f>
        <v/>
      </c>
      <c r="C28" s="6" t="str">
        <f ca="1">IF(AND($A28&lt;&gt;"",$A28&lt;&gt;"TOTAL"),IF(AND('[5]PDI_Grupo edad'!$E26&lt;&gt;"",'[5]PDI_Grupo edad'!$E26&lt;&gt;0),'[5]PDI_Grupo edad'!$E26,""),IF($A28="TOTAL",SUM(INDIRECT("C4:C"&amp;ROW()-1)),""))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IF(AND($A28&lt;&gt;"",$A28&lt;&gt;"TOTAL"),IF(AND('[5]PDI_Grupo edad'!$H26&lt;&gt;"",'[5]PDI_Grupo edad'!$H26&lt;&gt;0),'[5]PDI_Grupo edad'!$H26,""),IF($A28="TOTAL",SUM(INDIRECT("E4:E"&amp;ROW()-1)),""))</f>
        <v/>
      </c>
      <c r="F28" s="6" t="str">
        <f ca="1">IF(AND($A28&lt;&gt;"",$A28&lt;&gt;"TOTAL"),IF(AND('[5]PDI_Grupo edad'!$J26&lt;&gt;"",'[5]PDI_Grupo edad'!$J26&lt;&gt;0),'[5]PDI_Grupo edad'!$J26,""),IF($A28="TOTAL",SUM(INDIRECT("F4:F"&amp;ROW()-1)),""))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IF(AND($A28&lt;&gt;"",$A28&lt;&gt;"TOTAL"),IF(AND('[5]PDI_Grupo edad'!$M26&lt;&gt;"",'[5]PDI_Grupo edad'!$M26&lt;&gt;0),'[5]PDI_Grupo edad'!$M26,""),IF($A28="TOTAL",SUM(INDIRECT("H4:H"&amp;ROW()-1)),""))</f>
        <v/>
      </c>
      <c r="I28" s="6" t="str">
        <f ca="1">IF(AND($A28&lt;&gt;"",$A28&lt;&gt;"TOTAL"),IF(AND('[5]PDI_Grupo edad'!$O26&lt;&gt;"",'[5]PDI_Grupo edad'!$O26&lt;&gt;0),'[5]PDI_Grupo edad'!$O26,""),IF($A28="TOTAL",SUM(INDIRECT("I4:I"&amp;ROW()-1)),""))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IF(AND($A28&lt;&gt;"",$A28&lt;&gt;"TOTAL"),IF(AND('[5]PDI_Grupo edad'!$R26&lt;&gt;"",'[5]PDI_Grupo edad'!$R26&lt;&gt;0),'[5]PDI_Grupo edad'!$R26,""),IF($A28="TOTAL",SUM(INDIRECT("K4:K"&amp;ROW()-1)),""))</f>
        <v/>
      </c>
      <c r="L28" s="6" t="str">
        <f ca="1">IF(AND($A28&lt;&gt;"",$A28&lt;&gt;"TOTAL"),IF(AND('[5]PDI_Grupo edad'!$T26&lt;&gt;"",'[5]PDI_Grupo edad'!$T26&lt;&gt;0),'[5]PDI_Grupo edad'!$T26,""),IF($A28="TOTAL",SUM(INDIRECT("L4:L"&amp;ROW()-1)),""))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IF(AND($A28&lt;&gt;"",$A28&lt;&gt;"TOTAL"),IF(AND('[5]PDI_Grupo edad'!$W26&lt;&gt;"",'[5]PDI_Grupo edad'!$W26&lt;&gt;0),'[5]PDI_Grupo edad'!$W26,""),IF($A28="TOTAL",SUM(INDIRECT("N4:N"&amp;ROW()-1)),""))</f>
        <v/>
      </c>
      <c r="O28" s="6" t="str">
        <f ca="1">IF(AND($A28&lt;&gt;"",$A28&lt;&gt;"TOTAL"),IF(AND('[5]PDI_Grupo edad'!$Y26&lt;&gt;"",'[5]PDI_Grupo edad'!$Y26&lt;&gt;0),'[5]PDI_Grupo edad'!$Y26,""),IF($A28="TOTAL",SUM(INDIRECT("O4:O"&amp;ROW()-1)),""))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IF(AND($A28&lt;&gt;"",$A28&lt;&gt;"TOTAL"),IF(AND('[5]PDI_Grupo edad'!$AB26&lt;&gt;"",'[5]PDI_Grupo edad'!$AB26&lt;&gt;0),'[5]PDI_Grupo edad'!$AB26,""),IF($A28="TOTAL",SUM(INDIRECT("Q4:Q"&amp;ROW()-1)),""))</f>
        <v/>
      </c>
      <c r="R28" s="6" t="str">
        <f ca="1">IF(AND($A28&lt;&gt;"",$A28&lt;&gt;"TOTAL"),IF(AND('[5]PDI_Grupo edad'!$AD26&lt;&gt;"",'[5]PDI_Grupo edad'!$AD26&lt;&gt;0),'[5]PDI_Grupo edad'!$AD26,""),IF($A28="TOTAL",SUM(INDIRECT("R4:R"&amp;ROW()-1)),""))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IF(AND($A28&lt;&gt;"",$A28&lt;&gt;"TOTAL"),IF(AND('[5]PDI_Grupo edad'!$AG26&lt;&gt;"",'[5]PDI_Grupo edad'!$AG26&lt;&gt;0),'[5]PDI_Grupo edad'!$AG26,""),IF($A28="TOTAL",SUM(INDIRECT("T4:T"&amp;ROW()-1)),""))</f>
        <v/>
      </c>
      <c r="U28" s="6" t="str">
        <f ca="1">IF(AND($A28&lt;&gt;"",$A28&lt;&gt;"TOTAL"),IF(AND('[5]PDI_Grupo edad'!$AI26&lt;&gt;"",'[5]PDI_Grupo edad'!$AI26&lt;&gt;0),'[5]PDI_Grupo edad'!$AI26,""),IF($A28="TOTAL",SUM(INDIRECT("U4:U"&amp;ROW()-1)),""))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IF(AND($A28&lt;&gt;"",$A28&lt;&gt;"TOTAL"),IF(AND('[5]PDI_Grupo edad'!$AL26&lt;&gt;"",'[5]PDI_Grupo edad'!$AL26&lt;&gt;0),'[5]PDI_Grupo edad'!$AL26,""),IF($A28="TOTAL",SUM(INDIRECT("W4:W"&amp;ROW()-1)),""))</f>
        <v/>
      </c>
      <c r="X28" s="6" t="str">
        <f ca="1">IF(AND($A28&lt;&gt;"",$A28&lt;&gt;"TOTAL"),IF(AND('[5]PDI_Grupo edad'!$AN26&lt;&gt;"",'[5]PDI_Grupo edad'!$AN26&lt;&gt;0),'[5]PDI_Grupo edad'!$AN26,""),IF($A28="TOTAL",SUM(INDIRECT("X4:X"&amp;ROW()-1)),""))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IF(AND($A28&lt;&gt;"",$A28&lt;&gt;"TOTAL"),IF(AND('[5]PDI_Grupo edad'!$AQ26&lt;&gt;"",'[5]PDI_Grupo edad'!$AQ26&lt;&gt;0),'[5]PDI_Grupo edad'!$AQ26,""),IF($A28="TOTAL",SUM(INDIRECT("Z4:Z"&amp;ROW()-1)),""))</f>
        <v/>
      </c>
      <c r="AA28" s="6" t="str">
        <f ca="1">IF(AND($A28&lt;&gt;"",$A28&lt;&gt;"TOTAL"),IF(AND('[5]PDI_Grupo edad'!$AS26&lt;&gt;"",'[5]PDI_Grupo edad'!$AS26&lt;&gt;0),'[5]PDI_Grupo edad'!$AS26,""),IF($A28="TOTAL",SUM(INDIRECT("AA4:AA"&amp;ROW()-1)),""))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IF(AND($A28&lt;&gt;"",$A28&lt;&gt;"TOTAL"),IF(AND('[5]PDI_Grupo edad'!$AV26&lt;&gt;"",'[5]PDI_Grupo edad'!$AV26&lt;&gt;0),'[5]PDI_Grupo edad'!$AV26,""),IF($A28="TOTAL",SUM(INDIRECT("AC4:AC"&amp;ROW()-1)),""))</f>
        <v/>
      </c>
      <c r="AD28" s="6" t="str">
        <f ca="1">IF(AND($A28&lt;&gt;"",$A28&lt;&gt;"TOTAL"),IF(AND('[5]PDI_Grupo edad'!$AX26&lt;&gt;"",'[5]PDI_Grupo edad'!$AX26&lt;&gt;0),'[5]PDI_Grupo edad'!$AX26,""),IF($A28="TOTAL",SUM(INDIRECT("AD4:AD"&amp;ROW()-1)),""))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IF(AND($A28&lt;&gt;"",$A28&lt;&gt;"TOTAL"),IF(AND('[5]PDI_Grupo edad'!$BA26&lt;&gt;"",'[5]PDI_Grupo edad'!$BA26&lt;&gt;0),'[5]PDI_Grupo edad'!$BA26,""),IF($A28="TOTAL",SUM(INDIRECT("AF4:AF"&amp;ROW()-1)),""))</f>
        <v/>
      </c>
      <c r="AG28" s="6" t="str">
        <f ca="1">IF(AND($A28&lt;&gt;"",$A28&lt;&gt;"TOTAL"),IF(AND('[5]PDI_Grupo edad'!$BC26&lt;&gt;"",'[5]PDI_Grupo edad'!$BC26&lt;&gt;0),'[5]PDI_Grupo edad'!$BC26,""),IF($A28="TOTAL",SUM(INDIRECT("AG4:AG"&amp;ROW()-1)),""))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IF(AND($A28&lt;&gt;"",$A28&lt;&gt;"TOTAL"),IF(AND('[5]PDI_Grupo edad'!$BF26&lt;&gt;"",'[5]PDI_Grupo edad'!$BF26&lt;&gt;0),'[5]PDI_Grupo edad'!$BF26,""),IF($A28="TOTAL",SUM(INDIRECT("AI4:AI"&amp;ROW()-1)),""))</f>
        <v/>
      </c>
      <c r="AJ28" s="6" t="str">
        <f ca="1">IF(AND($A28&lt;&gt;"",$A28&lt;&gt;"TOTAL"),IF(AND('[5]PDI_Grupo edad'!$BH26&lt;&gt;"",'[5]PDI_Grupo edad'!$BH26&lt;&gt;0),'[5]PDI_Grupo edad'!$BH26,""),IF($A28="TOTAL",SUM(INDIRECT("AJ4:AJ"&amp;ROW()-1)),""))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IF(AND($A28&lt;&gt;"",$A28&lt;&gt;"TOTAL"),IF(AND('[5]PDI_Grupo edad'!$BK26&lt;&gt;"",'[5]PDI_Grupo edad'!$BK26&lt;&gt;0),'[5]PDI_Grupo edad'!$BK26,""),IF($A28="TOTAL",SUM(INDIRECT("AL4:AL"&amp;ROW()-1)),""))</f>
        <v/>
      </c>
      <c r="AM28" s="6" t="str">
        <f ca="1">IF(AND($A28&lt;&gt;"",$A28&lt;&gt;"TOTAL"),IF(AND('[5]PDI_Grupo edad'!$BM26&lt;&gt;"",'[5]PDI_Grupo edad'!$BM26&lt;&gt;0),'[5]PDI_Grupo edad'!$BM26,""),IF($A28="TOTAL",SUM(INDIRECT("AM4:AM"&amp;ROW()-1)),""))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IF(AND($A28&lt;&gt;"",$A28&lt;&gt;"TOTAL"),IF(AND('[5]PDI_Grupo edad'!$BP26&lt;&gt;"",'[5]PDI_Grupo edad'!$BP26&lt;&gt;0),'[5]PDI_Grupo edad'!$BP26,""),IF($A28="TOTAL",SUM(INDIRECT("AO4:AO"&amp;ROW()-1)),""))</f>
        <v/>
      </c>
      <c r="AP28" s="6" t="str">
        <f ca="1">IF(AND($A28&lt;&gt;"",$A28&lt;&gt;"TOTAL"),IF(AND('[5]PDI_Grupo edad'!$BR26&lt;&gt;"",'[5]PDI_Grupo edad'!$BR26&lt;&gt;0),'[5]PDI_Grupo edad'!$BR26,""),IF($A28="TOTAL",SUM(INDIRECT("AP4:AP"&amp;ROW()-1)),""))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IF(AND($A28&lt;&gt;"",$A28&lt;&gt;"TOTAL"),IF(AND('[5]PDI_Grupo edad'!$BU26&lt;&gt;"",'[5]PDI_Grupo edad'!$BU26&lt;&gt;0),'[5]PDI_Grupo edad'!$BU26,""),IF($A28="TOTAL",SUM(INDIRECT("AR4:AR"&amp;ROW()-1)),""))</f>
        <v/>
      </c>
      <c r="AS28" s="6" t="str">
        <f ca="1">IF(AND($A28&lt;&gt;"",$A28&lt;&gt;"TOTAL"),IF(AND('[5]PDI_Grupo edad'!$BW26&lt;&gt;"",'[5]PDI_Grupo edad'!$BW26&lt;&gt;0),'[5]PDI_Grupo edad'!$BW26,""),IF($A28="TOTAL",SUM(INDIRECT("AS4:AS"&amp;ROW()-1)),""))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IF(AND($A28&lt;&gt;"",$A28&lt;&gt;"TOTAL"),IF(AND('[5]PDI_Grupo edad'!$BZ26&lt;&gt;"",'[5]PDI_Grupo edad'!$BZ26&lt;&gt;0),'[5]PDI_Grupo edad'!$BZ26,""),IF($A28="TOTAL",SUM(INDIRECT("AU4:AU"&amp;ROW()-1)),""))</f>
        <v/>
      </c>
      <c r="AV28" s="6" t="str">
        <f ca="1">IF(AND($A28&lt;&gt;"",$A28&lt;&gt;"TOTAL"),IF(AND('[5]PDI_Grupo edad'!$CB26&lt;&gt;"",'[5]PDI_Grupo edad'!$CB26&lt;&gt;0),'[5]PDI_Grupo edad'!$CB26,""),IF($A28="TOTAL",SUM(INDIRECT("AV4:AV"&amp;ROW()-1)),""))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IF(AND($A28&lt;&gt;"",$A28&lt;&gt;"TOTAL"),IF(AND('[5]PDI_Grupo edad'!$CE26&lt;&gt;"",'[5]PDI_Grupo edad'!$CE26&lt;&gt;0),'[5]PDI_Grupo edad'!$CE26,""),IF($A28="TOTAL",SUM(INDIRECT("AX4:AX"&amp;ROW()-1)),""))</f>
        <v/>
      </c>
      <c r="AY28" s="6" t="str">
        <f ca="1">IF(AND($A28&lt;&gt;"",$A28&lt;&gt;"TOTAL"),IF(AND('[5]PDI_Grupo edad'!$CG26&lt;&gt;"",'[5]PDI_Grupo edad'!$CG26&lt;&gt;0),'[5]PDI_Grupo edad'!$CG26,""),IF($A28="TOTAL",SUM(INDIRECT("AY4:AY"&amp;ROW()-1)),""))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IF(AND($A28&lt;&gt;"",$A28&lt;&gt;"TOTAL"),IF(AND('[5]PDI_Grupo edad'!$CJ26&lt;&gt;"",'[5]PDI_Grupo edad'!$CJ26&lt;&gt;0),'[5]PDI_Grupo edad'!$CJ26,""),IF($A28="TOTAL",SUM(INDIRECT("BA4:BA"&amp;ROW()-1)),""))</f>
        <v/>
      </c>
      <c r="BB28" s="6" t="str">
        <f ca="1">IF(AND($A28&lt;&gt;"",$A28&lt;&gt;"TOTAL"),IF(AND('[5]PDI_Grupo edad'!$CL26&lt;&gt;"",'[5]PDI_Grupo edad'!$CL26&lt;&gt;0),'[5]PDI_Grupo edad'!$CL26,""),IF($A28="TOTAL",SUM(INDIRECT("BB4:BB"&amp;ROW()-1)),""))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IF(AND($A28&lt;&gt;"",$A28&lt;&gt;"TOTAL"),IF(AND('[5]PDI_Grupo edad'!$CO26&lt;&gt;"",'[5]PDI_Grupo edad'!$CO26&lt;&gt;0),'[5]PDI_Grupo edad'!$CO26,""),IF($A28="TOTAL",SUM(INDIRECT("BD4:BD"&amp;ROW()-1)),""))</f>
        <v/>
      </c>
      <c r="BE28" s="6" t="str">
        <f ca="1">IF(AND($A28&lt;&gt;"",$A28&lt;&gt;"TOTAL"),IF(AND('[5]PDI_Grupo edad'!$CQ26&lt;&gt;"",'[5]PDI_Grupo edad'!$CQ26&lt;&gt;0),'[5]PDI_Grupo edad'!$CQ26,""),IF($A28="TOTAL",SUM(INDIRECT("BE4:BE"&amp;ROW()-1)),""))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IF('[5]PDI_Grupo edad'!$B27&lt;&gt;"",'[5]PDI_Grupo edad'!$B27,IF(AND('[5]PDI_Grupo edad'!$B27="",'[5]PDI_Grupo edad'!$B28="",'[5]PDI_Grupo edad'!$B26=""),"","TOTAL"))</f>
        <v/>
      </c>
      <c r="B29" s="6" t="str">
        <f ca="1">IF(AND($A29&lt;&gt;"",$A29&lt;&gt;"TOTAL"),IF(AND('[5]PDI_Grupo edad'!$C27&lt;&gt;"",'[5]PDI_Grupo edad'!$C27&lt;&gt;0),'[5]PDI_Grupo edad'!$C27,""),IF($A29="TOTAL",SUM(INDIRECT("B4:B"&amp;ROW()-1)),""))</f>
        <v/>
      </c>
      <c r="C29" s="6" t="str">
        <f ca="1">IF(AND($A29&lt;&gt;"",$A29&lt;&gt;"TOTAL"),IF(AND('[5]PDI_Grupo edad'!$E27&lt;&gt;"",'[5]PDI_Grupo edad'!$E27&lt;&gt;0),'[5]PDI_Grupo edad'!$E27,""),IF($A29="TOTAL",SUM(INDIRECT("C4:C"&amp;ROW()-1)),""))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IF(AND($A29&lt;&gt;"",$A29&lt;&gt;"TOTAL"),IF(AND('[5]PDI_Grupo edad'!$H27&lt;&gt;"",'[5]PDI_Grupo edad'!$H27&lt;&gt;0),'[5]PDI_Grupo edad'!$H27,""),IF($A29="TOTAL",SUM(INDIRECT("E4:E"&amp;ROW()-1)),""))</f>
        <v/>
      </c>
      <c r="F29" s="6" t="str">
        <f ca="1">IF(AND($A29&lt;&gt;"",$A29&lt;&gt;"TOTAL"),IF(AND('[5]PDI_Grupo edad'!$J27&lt;&gt;"",'[5]PDI_Grupo edad'!$J27&lt;&gt;0),'[5]PDI_Grupo edad'!$J27,""),IF($A29="TOTAL",SUM(INDIRECT("F4:F"&amp;ROW()-1)),""))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IF(AND($A29&lt;&gt;"",$A29&lt;&gt;"TOTAL"),IF(AND('[5]PDI_Grupo edad'!$M27&lt;&gt;"",'[5]PDI_Grupo edad'!$M27&lt;&gt;0),'[5]PDI_Grupo edad'!$M27,""),IF($A29="TOTAL",SUM(INDIRECT("H4:H"&amp;ROW()-1)),""))</f>
        <v/>
      </c>
      <c r="I29" s="6" t="str">
        <f ca="1">IF(AND($A29&lt;&gt;"",$A29&lt;&gt;"TOTAL"),IF(AND('[5]PDI_Grupo edad'!$O27&lt;&gt;"",'[5]PDI_Grupo edad'!$O27&lt;&gt;0),'[5]PDI_Grupo edad'!$O27,""),IF($A29="TOTAL",SUM(INDIRECT("I4:I"&amp;ROW()-1)),""))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IF(AND($A29&lt;&gt;"",$A29&lt;&gt;"TOTAL"),IF(AND('[5]PDI_Grupo edad'!$R27&lt;&gt;"",'[5]PDI_Grupo edad'!$R27&lt;&gt;0),'[5]PDI_Grupo edad'!$R27,""),IF($A29="TOTAL",SUM(INDIRECT("K4:K"&amp;ROW()-1)),""))</f>
        <v/>
      </c>
      <c r="L29" s="6" t="str">
        <f ca="1">IF(AND($A29&lt;&gt;"",$A29&lt;&gt;"TOTAL"),IF(AND('[5]PDI_Grupo edad'!$T27&lt;&gt;"",'[5]PDI_Grupo edad'!$T27&lt;&gt;0),'[5]PDI_Grupo edad'!$T27,""),IF($A29="TOTAL",SUM(INDIRECT("L4:L"&amp;ROW()-1)),""))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IF(AND($A29&lt;&gt;"",$A29&lt;&gt;"TOTAL"),IF(AND('[5]PDI_Grupo edad'!$W27&lt;&gt;"",'[5]PDI_Grupo edad'!$W27&lt;&gt;0),'[5]PDI_Grupo edad'!$W27,""),IF($A29="TOTAL",SUM(INDIRECT("N4:N"&amp;ROW()-1)),""))</f>
        <v/>
      </c>
      <c r="O29" s="6" t="str">
        <f ca="1">IF(AND($A29&lt;&gt;"",$A29&lt;&gt;"TOTAL"),IF(AND('[5]PDI_Grupo edad'!$Y27&lt;&gt;"",'[5]PDI_Grupo edad'!$Y27&lt;&gt;0),'[5]PDI_Grupo edad'!$Y27,""),IF($A29="TOTAL",SUM(INDIRECT("O4:O"&amp;ROW()-1)),""))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IF(AND($A29&lt;&gt;"",$A29&lt;&gt;"TOTAL"),IF(AND('[5]PDI_Grupo edad'!$AB27&lt;&gt;"",'[5]PDI_Grupo edad'!$AB27&lt;&gt;0),'[5]PDI_Grupo edad'!$AB27,""),IF($A29="TOTAL",SUM(INDIRECT("Q4:Q"&amp;ROW()-1)),""))</f>
        <v/>
      </c>
      <c r="R29" s="6" t="str">
        <f ca="1">IF(AND($A29&lt;&gt;"",$A29&lt;&gt;"TOTAL"),IF(AND('[5]PDI_Grupo edad'!$AD27&lt;&gt;"",'[5]PDI_Grupo edad'!$AD27&lt;&gt;0),'[5]PDI_Grupo edad'!$AD27,""),IF($A29="TOTAL",SUM(INDIRECT("R4:R"&amp;ROW()-1)),""))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IF(AND($A29&lt;&gt;"",$A29&lt;&gt;"TOTAL"),IF(AND('[5]PDI_Grupo edad'!$AG27&lt;&gt;"",'[5]PDI_Grupo edad'!$AG27&lt;&gt;0),'[5]PDI_Grupo edad'!$AG27,""),IF($A29="TOTAL",SUM(INDIRECT("T4:T"&amp;ROW()-1)),""))</f>
        <v/>
      </c>
      <c r="U29" s="6" t="str">
        <f ca="1">IF(AND($A29&lt;&gt;"",$A29&lt;&gt;"TOTAL"),IF(AND('[5]PDI_Grupo edad'!$AI27&lt;&gt;"",'[5]PDI_Grupo edad'!$AI27&lt;&gt;0),'[5]PDI_Grupo edad'!$AI27,""),IF($A29="TOTAL",SUM(INDIRECT("U4:U"&amp;ROW()-1)),""))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IF(AND($A29&lt;&gt;"",$A29&lt;&gt;"TOTAL"),IF(AND('[5]PDI_Grupo edad'!$AL27&lt;&gt;"",'[5]PDI_Grupo edad'!$AL27&lt;&gt;0),'[5]PDI_Grupo edad'!$AL27,""),IF($A29="TOTAL",SUM(INDIRECT("W4:W"&amp;ROW()-1)),""))</f>
        <v/>
      </c>
      <c r="X29" s="6" t="str">
        <f ca="1">IF(AND($A29&lt;&gt;"",$A29&lt;&gt;"TOTAL"),IF(AND('[5]PDI_Grupo edad'!$AN27&lt;&gt;"",'[5]PDI_Grupo edad'!$AN27&lt;&gt;0),'[5]PDI_Grupo edad'!$AN27,""),IF($A29="TOTAL",SUM(INDIRECT("X4:X"&amp;ROW()-1)),""))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IF(AND($A29&lt;&gt;"",$A29&lt;&gt;"TOTAL"),IF(AND('[5]PDI_Grupo edad'!$AQ27&lt;&gt;"",'[5]PDI_Grupo edad'!$AQ27&lt;&gt;0),'[5]PDI_Grupo edad'!$AQ27,""),IF($A29="TOTAL",SUM(INDIRECT("Z4:Z"&amp;ROW()-1)),""))</f>
        <v/>
      </c>
      <c r="AA29" s="6" t="str">
        <f ca="1">IF(AND($A29&lt;&gt;"",$A29&lt;&gt;"TOTAL"),IF(AND('[5]PDI_Grupo edad'!$AS27&lt;&gt;"",'[5]PDI_Grupo edad'!$AS27&lt;&gt;0),'[5]PDI_Grupo edad'!$AS27,""),IF($A29="TOTAL",SUM(INDIRECT("AA4:AA"&amp;ROW()-1)),""))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IF(AND($A29&lt;&gt;"",$A29&lt;&gt;"TOTAL"),IF(AND('[5]PDI_Grupo edad'!$AV27&lt;&gt;"",'[5]PDI_Grupo edad'!$AV27&lt;&gt;0),'[5]PDI_Grupo edad'!$AV27,""),IF($A29="TOTAL",SUM(INDIRECT("AC4:AC"&amp;ROW()-1)),""))</f>
        <v/>
      </c>
      <c r="AD29" s="6" t="str">
        <f ca="1">IF(AND($A29&lt;&gt;"",$A29&lt;&gt;"TOTAL"),IF(AND('[5]PDI_Grupo edad'!$AX27&lt;&gt;"",'[5]PDI_Grupo edad'!$AX27&lt;&gt;0),'[5]PDI_Grupo edad'!$AX27,""),IF($A29="TOTAL",SUM(INDIRECT("AD4:AD"&amp;ROW()-1)),""))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IF(AND($A29&lt;&gt;"",$A29&lt;&gt;"TOTAL"),IF(AND('[5]PDI_Grupo edad'!$BA27&lt;&gt;"",'[5]PDI_Grupo edad'!$BA27&lt;&gt;0),'[5]PDI_Grupo edad'!$BA27,""),IF($A29="TOTAL",SUM(INDIRECT("AF4:AF"&amp;ROW()-1)),""))</f>
        <v/>
      </c>
      <c r="AG29" s="6" t="str">
        <f ca="1">IF(AND($A29&lt;&gt;"",$A29&lt;&gt;"TOTAL"),IF(AND('[5]PDI_Grupo edad'!$BC27&lt;&gt;"",'[5]PDI_Grupo edad'!$BC27&lt;&gt;0),'[5]PDI_Grupo edad'!$BC27,""),IF($A29="TOTAL",SUM(INDIRECT("AG4:AG"&amp;ROW()-1)),""))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IF(AND($A29&lt;&gt;"",$A29&lt;&gt;"TOTAL"),IF(AND('[5]PDI_Grupo edad'!$BF27&lt;&gt;"",'[5]PDI_Grupo edad'!$BF27&lt;&gt;0),'[5]PDI_Grupo edad'!$BF27,""),IF($A29="TOTAL",SUM(INDIRECT("AI4:AI"&amp;ROW()-1)),""))</f>
        <v/>
      </c>
      <c r="AJ29" s="6" t="str">
        <f ca="1">IF(AND($A29&lt;&gt;"",$A29&lt;&gt;"TOTAL"),IF(AND('[5]PDI_Grupo edad'!$BH27&lt;&gt;"",'[5]PDI_Grupo edad'!$BH27&lt;&gt;0),'[5]PDI_Grupo edad'!$BH27,""),IF($A29="TOTAL",SUM(INDIRECT("AJ4:AJ"&amp;ROW()-1)),""))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IF(AND($A29&lt;&gt;"",$A29&lt;&gt;"TOTAL"),IF(AND('[5]PDI_Grupo edad'!$BK27&lt;&gt;"",'[5]PDI_Grupo edad'!$BK27&lt;&gt;0),'[5]PDI_Grupo edad'!$BK27,""),IF($A29="TOTAL",SUM(INDIRECT("AL4:AL"&amp;ROW()-1)),""))</f>
        <v/>
      </c>
      <c r="AM29" s="6" t="str">
        <f ca="1">IF(AND($A29&lt;&gt;"",$A29&lt;&gt;"TOTAL"),IF(AND('[5]PDI_Grupo edad'!$BM27&lt;&gt;"",'[5]PDI_Grupo edad'!$BM27&lt;&gt;0),'[5]PDI_Grupo edad'!$BM27,""),IF($A29="TOTAL",SUM(INDIRECT("AM4:AM"&amp;ROW()-1)),""))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IF(AND($A29&lt;&gt;"",$A29&lt;&gt;"TOTAL"),IF(AND('[5]PDI_Grupo edad'!$BP27&lt;&gt;"",'[5]PDI_Grupo edad'!$BP27&lt;&gt;0),'[5]PDI_Grupo edad'!$BP27,""),IF($A29="TOTAL",SUM(INDIRECT("AO4:AO"&amp;ROW()-1)),""))</f>
        <v/>
      </c>
      <c r="AP29" s="6" t="str">
        <f ca="1">IF(AND($A29&lt;&gt;"",$A29&lt;&gt;"TOTAL"),IF(AND('[5]PDI_Grupo edad'!$BR27&lt;&gt;"",'[5]PDI_Grupo edad'!$BR27&lt;&gt;0),'[5]PDI_Grupo edad'!$BR27,""),IF($A29="TOTAL",SUM(INDIRECT("AP4:AP"&amp;ROW()-1)),""))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IF(AND($A29&lt;&gt;"",$A29&lt;&gt;"TOTAL"),IF(AND('[5]PDI_Grupo edad'!$BU27&lt;&gt;"",'[5]PDI_Grupo edad'!$BU27&lt;&gt;0),'[5]PDI_Grupo edad'!$BU27,""),IF($A29="TOTAL",SUM(INDIRECT("AR4:AR"&amp;ROW()-1)),""))</f>
        <v/>
      </c>
      <c r="AS29" s="6" t="str">
        <f ca="1">IF(AND($A29&lt;&gt;"",$A29&lt;&gt;"TOTAL"),IF(AND('[5]PDI_Grupo edad'!$BW27&lt;&gt;"",'[5]PDI_Grupo edad'!$BW27&lt;&gt;0),'[5]PDI_Grupo edad'!$BW27,""),IF($A29="TOTAL",SUM(INDIRECT("AS4:AS"&amp;ROW()-1)),""))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IF(AND($A29&lt;&gt;"",$A29&lt;&gt;"TOTAL"),IF(AND('[5]PDI_Grupo edad'!$BZ27&lt;&gt;"",'[5]PDI_Grupo edad'!$BZ27&lt;&gt;0),'[5]PDI_Grupo edad'!$BZ27,""),IF($A29="TOTAL",SUM(INDIRECT("AU4:AU"&amp;ROW()-1)),""))</f>
        <v/>
      </c>
      <c r="AV29" s="6" t="str">
        <f ca="1">IF(AND($A29&lt;&gt;"",$A29&lt;&gt;"TOTAL"),IF(AND('[5]PDI_Grupo edad'!$CB27&lt;&gt;"",'[5]PDI_Grupo edad'!$CB27&lt;&gt;0),'[5]PDI_Grupo edad'!$CB27,""),IF($A29="TOTAL",SUM(INDIRECT("AV4:AV"&amp;ROW()-1)),""))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IF(AND($A29&lt;&gt;"",$A29&lt;&gt;"TOTAL"),IF(AND('[5]PDI_Grupo edad'!$CE27&lt;&gt;"",'[5]PDI_Grupo edad'!$CE27&lt;&gt;0),'[5]PDI_Grupo edad'!$CE27,""),IF($A29="TOTAL",SUM(INDIRECT("AX4:AX"&amp;ROW()-1)),""))</f>
        <v/>
      </c>
      <c r="AY29" s="6" t="str">
        <f ca="1">IF(AND($A29&lt;&gt;"",$A29&lt;&gt;"TOTAL"),IF(AND('[5]PDI_Grupo edad'!$CG27&lt;&gt;"",'[5]PDI_Grupo edad'!$CG27&lt;&gt;0),'[5]PDI_Grupo edad'!$CG27,""),IF($A29="TOTAL",SUM(INDIRECT("AY4:AY"&amp;ROW()-1)),""))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IF(AND($A29&lt;&gt;"",$A29&lt;&gt;"TOTAL"),IF(AND('[5]PDI_Grupo edad'!$CJ27&lt;&gt;"",'[5]PDI_Grupo edad'!$CJ27&lt;&gt;0),'[5]PDI_Grupo edad'!$CJ27,""),IF($A29="TOTAL",SUM(INDIRECT("BA4:BA"&amp;ROW()-1)),""))</f>
        <v/>
      </c>
      <c r="BB29" s="6" t="str">
        <f ca="1">IF(AND($A29&lt;&gt;"",$A29&lt;&gt;"TOTAL"),IF(AND('[5]PDI_Grupo edad'!$CL27&lt;&gt;"",'[5]PDI_Grupo edad'!$CL27&lt;&gt;0),'[5]PDI_Grupo edad'!$CL27,""),IF($A29="TOTAL",SUM(INDIRECT("BB4:BB"&amp;ROW()-1)),""))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IF(AND($A29&lt;&gt;"",$A29&lt;&gt;"TOTAL"),IF(AND('[5]PDI_Grupo edad'!$CO27&lt;&gt;"",'[5]PDI_Grupo edad'!$CO27&lt;&gt;0),'[5]PDI_Grupo edad'!$CO27,""),IF($A29="TOTAL",SUM(INDIRECT("BD4:BD"&amp;ROW()-1)),""))</f>
        <v/>
      </c>
      <c r="BE29" s="6" t="str">
        <f ca="1">IF(AND($A29&lt;&gt;"",$A29&lt;&gt;"TOTAL"),IF(AND('[5]PDI_Grupo edad'!$CQ27&lt;&gt;"",'[5]PDI_Grupo edad'!$CQ27&lt;&gt;0),'[5]PDI_Grupo edad'!$CQ27,""),IF($A29="TOTAL",SUM(INDIRECT("BE4:BE"&amp;ROW()-1)),""))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IF('[5]PDI_Grupo edad'!$B28&lt;&gt;"",'[5]PDI_Grupo edad'!$B28,IF(AND('[5]PDI_Grupo edad'!$B28="",'[5]PDI_Grupo edad'!$B29="",'[5]PDI_Grupo edad'!$B27=""),"","TOTAL"))</f>
        <v/>
      </c>
      <c r="B30" s="6" t="str">
        <f ca="1">IF(AND($A30&lt;&gt;"",$A30&lt;&gt;"TOTAL"),IF(AND('[5]PDI_Grupo edad'!$C28&lt;&gt;"",'[5]PDI_Grupo edad'!$C28&lt;&gt;0),'[5]PDI_Grupo edad'!$C28,""),IF($A30="TOTAL",SUM(INDIRECT("B4:B"&amp;ROW()-1)),""))</f>
        <v/>
      </c>
      <c r="C30" s="6" t="str">
        <f ca="1">IF(AND($A30&lt;&gt;"",$A30&lt;&gt;"TOTAL"),IF(AND('[5]PDI_Grupo edad'!$E28&lt;&gt;"",'[5]PDI_Grupo edad'!$E28&lt;&gt;0),'[5]PDI_Grupo edad'!$E28,""),IF($A30="TOTAL",SUM(INDIRECT("C4:C"&amp;ROW()-1)),""))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IF(AND($A30&lt;&gt;"",$A30&lt;&gt;"TOTAL"),IF(AND('[5]PDI_Grupo edad'!$H28&lt;&gt;"",'[5]PDI_Grupo edad'!$H28&lt;&gt;0),'[5]PDI_Grupo edad'!$H28,""),IF($A30="TOTAL",SUM(INDIRECT("E4:E"&amp;ROW()-1)),""))</f>
        <v/>
      </c>
      <c r="F30" s="6" t="str">
        <f ca="1">IF(AND($A30&lt;&gt;"",$A30&lt;&gt;"TOTAL"),IF(AND('[5]PDI_Grupo edad'!$J28&lt;&gt;"",'[5]PDI_Grupo edad'!$J28&lt;&gt;0),'[5]PDI_Grupo edad'!$J28,""),IF($A30="TOTAL",SUM(INDIRECT("F4:F"&amp;ROW()-1)),""))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IF(AND($A30&lt;&gt;"",$A30&lt;&gt;"TOTAL"),IF(AND('[5]PDI_Grupo edad'!$M28&lt;&gt;"",'[5]PDI_Grupo edad'!$M28&lt;&gt;0),'[5]PDI_Grupo edad'!$M28,""),IF($A30="TOTAL",SUM(INDIRECT("H4:H"&amp;ROW()-1)),""))</f>
        <v/>
      </c>
      <c r="I30" s="6" t="str">
        <f ca="1">IF(AND($A30&lt;&gt;"",$A30&lt;&gt;"TOTAL"),IF(AND('[5]PDI_Grupo edad'!$O28&lt;&gt;"",'[5]PDI_Grupo edad'!$O28&lt;&gt;0),'[5]PDI_Grupo edad'!$O28,""),IF($A30="TOTAL",SUM(INDIRECT("I4:I"&amp;ROW()-1)),""))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IF(AND($A30&lt;&gt;"",$A30&lt;&gt;"TOTAL"),IF(AND('[5]PDI_Grupo edad'!$R28&lt;&gt;"",'[5]PDI_Grupo edad'!$R28&lt;&gt;0),'[5]PDI_Grupo edad'!$R28,""),IF($A30="TOTAL",SUM(INDIRECT("K4:K"&amp;ROW()-1)),""))</f>
        <v/>
      </c>
      <c r="L30" s="6" t="str">
        <f ca="1">IF(AND($A30&lt;&gt;"",$A30&lt;&gt;"TOTAL"),IF(AND('[5]PDI_Grupo edad'!$T28&lt;&gt;"",'[5]PDI_Grupo edad'!$T28&lt;&gt;0),'[5]PDI_Grupo edad'!$T28,""),IF($A30="TOTAL",SUM(INDIRECT("L4:L"&amp;ROW()-1)),""))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IF(AND($A30&lt;&gt;"",$A30&lt;&gt;"TOTAL"),IF(AND('[5]PDI_Grupo edad'!$W28&lt;&gt;"",'[5]PDI_Grupo edad'!$W28&lt;&gt;0),'[5]PDI_Grupo edad'!$W28,""),IF($A30="TOTAL",SUM(INDIRECT("N4:N"&amp;ROW()-1)),""))</f>
        <v/>
      </c>
      <c r="O30" s="6" t="str">
        <f ca="1">IF(AND($A30&lt;&gt;"",$A30&lt;&gt;"TOTAL"),IF(AND('[5]PDI_Grupo edad'!$Y28&lt;&gt;"",'[5]PDI_Grupo edad'!$Y28&lt;&gt;0),'[5]PDI_Grupo edad'!$Y28,""),IF($A30="TOTAL",SUM(INDIRECT("O4:O"&amp;ROW()-1)),""))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IF(AND($A30&lt;&gt;"",$A30&lt;&gt;"TOTAL"),IF(AND('[5]PDI_Grupo edad'!$AB28&lt;&gt;"",'[5]PDI_Grupo edad'!$AB28&lt;&gt;0),'[5]PDI_Grupo edad'!$AB28,""),IF($A30="TOTAL",SUM(INDIRECT("Q4:Q"&amp;ROW()-1)),""))</f>
        <v/>
      </c>
      <c r="R30" s="6" t="str">
        <f ca="1">IF(AND($A30&lt;&gt;"",$A30&lt;&gt;"TOTAL"),IF(AND('[5]PDI_Grupo edad'!$AD28&lt;&gt;"",'[5]PDI_Grupo edad'!$AD28&lt;&gt;0),'[5]PDI_Grupo edad'!$AD28,""),IF($A30="TOTAL",SUM(INDIRECT("R4:R"&amp;ROW()-1)),""))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IF(AND($A30&lt;&gt;"",$A30&lt;&gt;"TOTAL"),IF(AND('[5]PDI_Grupo edad'!$AG28&lt;&gt;"",'[5]PDI_Grupo edad'!$AG28&lt;&gt;0),'[5]PDI_Grupo edad'!$AG28,""),IF($A30="TOTAL",SUM(INDIRECT("T4:T"&amp;ROW()-1)),""))</f>
        <v/>
      </c>
      <c r="U30" s="6" t="str">
        <f ca="1">IF(AND($A30&lt;&gt;"",$A30&lt;&gt;"TOTAL"),IF(AND('[5]PDI_Grupo edad'!$AI28&lt;&gt;"",'[5]PDI_Grupo edad'!$AI28&lt;&gt;0),'[5]PDI_Grupo edad'!$AI28,""),IF($A30="TOTAL",SUM(INDIRECT("U4:U"&amp;ROW()-1)),""))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IF(AND($A30&lt;&gt;"",$A30&lt;&gt;"TOTAL"),IF(AND('[5]PDI_Grupo edad'!$AL28&lt;&gt;"",'[5]PDI_Grupo edad'!$AL28&lt;&gt;0),'[5]PDI_Grupo edad'!$AL28,""),IF($A30="TOTAL",SUM(INDIRECT("W4:W"&amp;ROW()-1)),""))</f>
        <v/>
      </c>
      <c r="X30" s="6" t="str">
        <f ca="1">IF(AND($A30&lt;&gt;"",$A30&lt;&gt;"TOTAL"),IF(AND('[5]PDI_Grupo edad'!$AN28&lt;&gt;"",'[5]PDI_Grupo edad'!$AN28&lt;&gt;0),'[5]PDI_Grupo edad'!$AN28,""),IF($A30="TOTAL",SUM(INDIRECT("X4:X"&amp;ROW()-1)),""))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IF(AND($A30&lt;&gt;"",$A30&lt;&gt;"TOTAL"),IF(AND('[5]PDI_Grupo edad'!$AQ28&lt;&gt;"",'[5]PDI_Grupo edad'!$AQ28&lt;&gt;0),'[5]PDI_Grupo edad'!$AQ28,""),IF($A30="TOTAL",SUM(INDIRECT("Z4:Z"&amp;ROW()-1)),""))</f>
        <v/>
      </c>
      <c r="AA30" s="6" t="str">
        <f ca="1">IF(AND($A30&lt;&gt;"",$A30&lt;&gt;"TOTAL"),IF(AND('[5]PDI_Grupo edad'!$AS28&lt;&gt;"",'[5]PDI_Grupo edad'!$AS28&lt;&gt;0),'[5]PDI_Grupo edad'!$AS28,""),IF($A30="TOTAL",SUM(INDIRECT("AA4:AA"&amp;ROW()-1)),""))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IF(AND($A30&lt;&gt;"",$A30&lt;&gt;"TOTAL"),IF(AND('[5]PDI_Grupo edad'!$AV28&lt;&gt;"",'[5]PDI_Grupo edad'!$AV28&lt;&gt;0),'[5]PDI_Grupo edad'!$AV28,""),IF($A30="TOTAL",SUM(INDIRECT("AC4:AC"&amp;ROW()-1)),""))</f>
        <v/>
      </c>
      <c r="AD30" s="6" t="str">
        <f ca="1">IF(AND($A30&lt;&gt;"",$A30&lt;&gt;"TOTAL"),IF(AND('[5]PDI_Grupo edad'!$AX28&lt;&gt;"",'[5]PDI_Grupo edad'!$AX28&lt;&gt;0),'[5]PDI_Grupo edad'!$AX28,""),IF($A30="TOTAL",SUM(INDIRECT("AD4:AD"&amp;ROW()-1)),""))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IF(AND($A30&lt;&gt;"",$A30&lt;&gt;"TOTAL"),IF(AND('[5]PDI_Grupo edad'!$BA28&lt;&gt;"",'[5]PDI_Grupo edad'!$BA28&lt;&gt;0),'[5]PDI_Grupo edad'!$BA28,""),IF($A30="TOTAL",SUM(INDIRECT("AF4:AF"&amp;ROW()-1)),""))</f>
        <v/>
      </c>
      <c r="AG30" s="6" t="str">
        <f ca="1">IF(AND($A30&lt;&gt;"",$A30&lt;&gt;"TOTAL"),IF(AND('[5]PDI_Grupo edad'!$BC28&lt;&gt;"",'[5]PDI_Grupo edad'!$BC28&lt;&gt;0),'[5]PDI_Grupo edad'!$BC28,""),IF($A30="TOTAL",SUM(INDIRECT("AG4:AG"&amp;ROW()-1)),""))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IF(AND($A30&lt;&gt;"",$A30&lt;&gt;"TOTAL"),IF(AND('[5]PDI_Grupo edad'!$BF28&lt;&gt;"",'[5]PDI_Grupo edad'!$BF28&lt;&gt;0),'[5]PDI_Grupo edad'!$BF28,""),IF($A30="TOTAL",SUM(INDIRECT("AI4:AI"&amp;ROW()-1)),""))</f>
        <v/>
      </c>
      <c r="AJ30" s="6" t="str">
        <f ca="1">IF(AND($A30&lt;&gt;"",$A30&lt;&gt;"TOTAL"),IF(AND('[5]PDI_Grupo edad'!$BH28&lt;&gt;"",'[5]PDI_Grupo edad'!$BH28&lt;&gt;0),'[5]PDI_Grupo edad'!$BH28,""),IF($A30="TOTAL",SUM(INDIRECT("AJ4:AJ"&amp;ROW()-1)),""))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IF(AND($A30&lt;&gt;"",$A30&lt;&gt;"TOTAL"),IF(AND('[5]PDI_Grupo edad'!$BK28&lt;&gt;"",'[5]PDI_Grupo edad'!$BK28&lt;&gt;0),'[5]PDI_Grupo edad'!$BK28,""),IF($A30="TOTAL",SUM(INDIRECT("AL4:AL"&amp;ROW()-1)),""))</f>
        <v/>
      </c>
      <c r="AM30" s="6" t="str">
        <f ca="1">IF(AND($A30&lt;&gt;"",$A30&lt;&gt;"TOTAL"),IF(AND('[5]PDI_Grupo edad'!$BM28&lt;&gt;"",'[5]PDI_Grupo edad'!$BM28&lt;&gt;0),'[5]PDI_Grupo edad'!$BM28,""),IF($A30="TOTAL",SUM(INDIRECT("AM4:AM"&amp;ROW()-1)),""))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IF(AND($A30&lt;&gt;"",$A30&lt;&gt;"TOTAL"),IF(AND('[5]PDI_Grupo edad'!$BP28&lt;&gt;"",'[5]PDI_Grupo edad'!$BP28&lt;&gt;0),'[5]PDI_Grupo edad'!$BP28,""),IF($A30="TOTAL",SUM(INDIRECT("AO4:AO"&amp;ROW()-1)),""))</f>
        <v/>
      </c>
      <c r="AP30" s="6" t="str">
        <f ca="1">IF(AND($A30&lt;&gt;"",$A30&lt;&gt;"TOTAL"),IF(AND('[5]PDI_Grupo edad'!$BR28&lt;&gt;"",'[5]PDI_Grupo edad'!$BR28&lt;&gt;0),'[5]PDI_Grupo edad'!$BR28,""),IF($A30="TOTAL",SUM(INDIRECT("AP4:AP"&amp;ROW()-1)),""))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IF(AND($A30&lt;&gt;"",$A30&lt;&gt;"TOTAL"),IF(AND('[5]PDI_Grupo edad'!$BU28&lt;&gt;"",'[5]PDI_Grupo edad'!$BU28&lt;&gt;0),'[5]PDI_Grupo edad'!$BU28,""),IF($A30="TOTAL",SUM(INDIRECT("AR4:AR"&amp;ROW()-1)),""))</f>
        <v/>
      </c>
      <c r="AS30" s="6" t="str">
        <f ca="1">IF(AND($A30&lt;&gt;"",$A30&lt;&gt;"TOTAL"),IF(AND('[5]PDI_Grupo edad'!$BW28&lt;&gt;"",'[5]PDI_Grupo edad'!$BW28&lt;&gt;0),'[5]PDI_Grupo edad'!$BW28,""),IF($A30="TOTAL",SUM(INDIRECT("AS4:AS"&amp;ROW()-1)),""))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IF(AND($A30&lt;&gt;"",$A30&lt;&gt;"TOTAL"),IF(AND('[5]PDI_Grupo edad'!$BZ28&lt;&gt;"",'[5]PDI_Grupo edad'!$BZ28&lt;&gt;0),'[5]PDI_Grupo edad'!$BZ28,""),IF($A30="TOTAL",SUM(INDIRECT("AU4:AU"&amp;ROW()-1)),""))</f>
        <v/>
      </c>
      <c r="AV30" s="6" t="str">
        <f ca="1">IF(AND($A30&lt;&gt;"",$A30&lt;&gt;"TOTAL"),IF(AND('[5]PDI_Grupo edad'!$CB28&lt;&gt;"",'[5]PDI_Grupo edad'!$CB28&lt;&gt;0),'[5]PDI_Grupo edad'!$CB28,""),IF($A30="TOTAL",SUM(INDIRECT("AV4:AV"&amp;ROW()-1)),""))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IF(AND($A30&lt;&gt;"",$A30&lt;&gt;"TOTAL"),IF(AND('[5]PDI_Grupo edad'!$CE28&lt;&gt;"",'[5]PDI_Grupo edad'!$CE28&lt;&gt;0),'[5]PDI_Grupo edad'!$CE28,""),IF($A30="TOTAL",SUM(INDIRECT("AX4:AX"&amp;ROW()-1)),""))</f>
        <v/>
      </c>
      <c r="AY30" s="6" t="str">
        <f ca="1">IF(AND($A30&lt;&gt;"",$A30&lt;&gt;"TOTAL"),IF(AND('[5]PDI_Grupo edad'!$CG28&lt;&gt;"",'[5]PDI_Grupo edad'!$CG28&lt;&gt;0),'[5]PDI_Grupo edad'!$CG28,""),IF($A30="TOTAL",SUM(INDIRECT("AY4:AY"&amp;ROW()-1)),""))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IF(AND($A30&lt;&gt;"",$A30&lt;&gt;"TOTAL"),IF(AND('[5]PDI_Grupo edad'!$CJ28&lt;&gt;"",'[5]PDI_Grupo edad'!$CJ28&lt;&gt;0),'[5]PDI_Grupo edad'!$CJ28,""),IF($A30="TOTAL",SUM(INDIRECT("BA4:BA"&amp;ROW()-1)),""))</f>
        <v/>
      </c>
      <c r="BB30" s="6" t="str">
        <f ca="1">IF(AND($A30&lt;&gt;"",$A30&lt;&gt;"TOTAL"),IF(AND('[5]PDI_Grupo edad'!$CL28&lt;&gt;"",'[5]PDI_Grupo edad'!$CL28&lt;&gt;0),'[5]PDI_Grupo edad'!$CL28,""),IF($A30="TOTAL",SUM(INDIRECT("BB4:BB"&amp;ROW()-1)),""))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IF(AND($A30&lt;&gt;"",$A30&lt;&gt;"TOTAL"),IF(AND('[5]PDI_Grupo edad'!$CO28&lt;&gt;"",'[5]PDI_Grupo edad'!$CO28&lt;&gt;0),'[5]PDI_Grupo edad'!$CO28,""),IF($A30="TOTAL",SUM(INDIRECT("BD4:BD"&amp;ROW()-1)),""))</f>
        <v/>
      </c>
      <c r="BE30" s="6" t="str">
        <f ca="1">IF(AND($A30&lt;&gt;"",$A30&lt;&gt;"TOTAL"),IF(AND('[5]PDI_Grupo edad'!$CQ28&lt;&gt;"",'[5]PDI_Grupo edad'!$CQ28&lt;&gt;0),'[5]PDI_Grupo edad'!$CQ28,""),IF($A30="TOTAL",SUM(INDIRECT("BE4:BE"&amp;ROW()-1)),""))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IF('[5]PDI_Grupo edad'!$B29&lt;&gt;"",'[5]PDI_Grupo edad'!$B29,IF(AND('[5]PDI_Grupo edad'!$B29="",'[5]PDI_Grupo edad'!$B30="",'[5]PDI_Grupo edad'!$B28=""),"","TOTAL"))</f>
        <v/>
      </c>
      <c r="B31" s="6" t="str">
        <f ca="1">IF(AND($A31&lt;&gt;"",$A31&lt;&gt;"TOTAL"),IF(AND('[5]PDI_Grupo edad'!$C29&lt;&gt;"",'[5]PDI_Grupo edad'!$C29&lt;&gt;0),'[5]PDI_Grupo edad'!$C29,""),IF($A31="TOTAL",SUM(INDIRECT("B4:B"&amp;ROW()-1)),""))</f>
        <v/>
      </c>
      <c r="C31" s="6" t="str">
        <f ca="1">IF(AND($A31&lt;&gt;"",$A31&lt;&gt;"TOTAL"),IF(AND('[5]PDI_Grupo edad'!$E29&lt;&gt;"",'[5]PDI_Grupo edad'!$E29&lt;&gt;0),'[5]PDI_Grupo edad'!$E29,""),IF($A31="TOTAL",SUM(INDIRECT("C4:C"&amp;ROW()-1)),""))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IF(AND($A31&lt;&gt;"",$A31&lt;&gt;"TOTAL"),IF(AND('[5]PDI_Grupo edad'!$H29&lt;&gt;"",'[5]PDI_Grupo edad'!$H29&lt;&gt;0),'[5]PDI_Grupo edad'!$H29,""),IF($A31="TOTAL",SUM(INDIRECT("E4:E"&amp;ROW()-1)),""))</f>
        <v/>
      </c>
      <c r="F31" s="6" t="str">
        <f ca="1">IF(AND($A31&lt;&gt;"",$A31&lt;&gt;"TOTAL"),IF(AND('[5]PDI_Grupo edad'!$J29&lt;&gt;"",'[5]PDI_Grupo edad'!$J29&lt;&gt;0),'[5]PDI_Grupo edad'!$J29,""),IF($A31="TOTAL",SUM(INDIRECT("F4:F"&amp;ROW()-1)),""))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IF(AND($A31&lt;&gt;"",$A31&lt;&gt;"TOTAL"),IF(AND('[5]PDI_Grupo edad'!$M29&lt;&gt;"",'[5]PDI_Grupo edad'!$M29&lt;&gt;0),'[5]PDI_Grupo edad'!$M29,""),IF($A31="TOTAL",SUM(INDIRECT("H4:H"&amp;ROW()-1)),""))</f>
        <v/>
      </c>
      <c r="I31" s="6" t="str">
        <f ca="1">IF(AND($A31&lt;&gt;"",$A31&lt;&gt;"TOTAL"),IF(AND('[5]PDI_Grupo edad'!$O29&lt;&gt;"",'[5]PDI_Grupo edad'!$O29&lt;&gt;0),'[5]PDI_Grupo edad'!$O29,""),IF($A31="TOTAL",SUM(INDIRECT("I4:I"&amp;ROW()-1)),""))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IF(AND($A31&lt;&gt;"",$A31&lt;&gt;"TOTAL"),IF(AND('[5]PDI_Grupo edad'!$R29&lt;&gt;"",'[5]PDI_Grupo edad'!$R29&lt;&gt;0),'[5]PDI_Grupo edad'!$R29,""),IF($A31="TOTAL",SUM(INDIRECT("K4:K"&amp;ROW()-1)),""))</f>
        <v/>
      </c>
      <c r="L31" s="6" t="str">
        <f ca="1">IF(AND($A31&lt;&gt;"",$A31&lt;&gt;"TOTAL"),IF(AND('[5]PDI_Grupo edad'!$T29&lt;&gt;"",'[5]PDI_Grupo edad'!$T29&lt;&gt;0),'[5]PDI_Grupo edad'!$T29,""),IF($A31="TOTAL",SUM(INDIRECT("L4:L"&amp;ROW()-1)),""))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IF(AND($A31&lt;&gt;"",$A31&lt;&gt;"TOTAL"),IF(AND('[5]PDI_Grupo edad'!$W29&lt;&gt;"",'[5]PDI_Grupo edad'!$W29&lt;&gt;0),'[5]PDI_Grupo edad'!$W29,""),IF($A31="TOTAL",SUM(INDIRECT("N4:N"&amp;ROW()-1)),""))</f>
        <v/>
      </c>
      <c r="O31" s="6" t="str">
        <f ca="1">IF(AND($A31&lt;&gt;"",$A31&lt;&gt;"TOTAL"),IF(AND('[5]PDI_Grupo edad'!$Y29&lt;&gt;"",'[5]PDI_Grupo edad'!$Y29&lt;&gt;0),'[5]PDI_Grupo edad'!$Y29,""),IF($A31="TOTAL",SUM(INDIRECT("O4:O"&amp;ROW()-1)),""))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IF(AND($A31&lt;&gt;"",$A31&lt;&gt;"TOTAL"),IF(AND('[5]PDI_Grupo edad'!$AB29&lt;&gt;"",'[5]PDI_Grupo edad'!$AB29&lt;&gt;0),'[5]PDI_Grupo edad'!$AB29,""),IF($A31="TOTAL",SUM(INDIRECT("Q4:Q"&amp;ROW()-1)),""))</f>
        <v/>
      </c>
      <c r="R31" s="6" t="str">
        <f ca="1">IF(AND($A31&lt;&gt;"",$A31&lt;&gt;"TOTAL"),IF(AND('[5]PDI_Grupo edad'!$AD29&lt;&gt;"",'[5]PDI_Grupo edad'!$AD29&lt;&gt;0),'[5]PDI_Grupo edad'!$AD29,""),IF($A31="TOTAL",SUM(INDIRECT("R4:R"&amp;ROW()-1)),""))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IF(AND($A31&lt;&gt;"",$A31&lt;&gt;"TOTAL"),IF(AND('[5]PDI_Grupo edad'!$AG29&lt;&gt;"",'[5]PDI_Grupo edad'!$AG29&lt;&gt;0),'[5]PDI_Grupo edad'!$AG29,""),IF($A31="TOTAL",SUM(INDIRECT("T4:T"&amp;ROW()-1)),""))</f>
        <v/>
      </c>
      <c r="U31" s="6" t="str">
        <f ca="1">IF(AND($A31&lt;&gt;"",$A31&lt;&gt;"TOTAL"),IF(AND('[5]PDI_Grupo edad'!$AI29&lt;&gt;"",'[5]PDI_Grupo edad'!$AI29&lt;&gt;0),'[5]PDI_Grupo edad'!$AI29,""),IF($A31="TOTAL",SUM(INDIRECT("U4:U"&amp;ROW()-1)),""))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IF(AND($A31&lt;&gt;"",$A31&lt;&gt;"TOTAL"),IF(AND('[5]PDI_Grupo edad'!$AL29&lt;&gt;"",'[5]PDI_Grupo edad'!$AL29&lt;&gt;0),'[5]PDI_Grupo edad'!$AL29,""),IF($A31="TOTAL",SUM(INDIRECT("W4:W"&amp;ROW()-1)),""))</f>
        <v/>
      </c>
      <c r="X31" s="6" t="str">
        <f ca="1">IF(AND($A31&lt;&gt;"",$A31&lt;&gt;"TOTAL"),IF(AND('[5]PDI_Grupo edad'!$AN29&lt;&gt;"",'[5]PDI_Grupo edad'!$AN29&lt;&gt;0),'[5]PDI_Grupo edad'!$AN29,""),IF($A31="TOTAL",SUM(INDIRECT("X4:X"&amp;ROW()-1)),""))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IF(AND($A31&lt;&gt;"",$A31&lt;&gt;"TOTAL"),IF(AND('[5]PDI_Grupo edad'!$AQ29&lt;&gt;"",'[5]PDI_Grupo edad'!$AQ29&lt;&gt;0),'[5]PDI_Grupo edad'!$AQ29,""),IF($A31="TOTAL",SUM(INDIRECT("Z4:Z"&amp;ROW()-1)),""))</f>
        <v/>
      </c>
      <c r="AA31" s="6" t="str">
        <f ca="1">IF(AND($A31&lt;&gt;"",$A31&lt;&gt;"TOTAL"),IF(AND('[5]PDI_Grupo edad'!$AS29&lt;&gt;"",'[5]PDI_Grupo edad'!$AS29&lt;&gt;0),'[5]PDI_Grupo edad'!$AS29,""),IF($A31="TOTAL",SUM(INDIRECT("AA4:AA"&amp;ROW()-1)),""))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IF(AND($A31&lt;&gt;"",$A31&lt;&gt;"TOTAL"),IF(AND('[5]PDI_Grupo edad'!$AV29&lt;&gt;"",'[5]PDI_Grupo edad'!$AV29&lt;&gt;0),'[5]PDI_Grupo edad'!$AV29,""),IF($A31="TOTAL",SUM(INDIRECT("AC4:AC"&amp;ROW()-1)),""))</f>
        <v/>
      </c>
      <c r="AD31" s="6" t="str">
        <f ca="1">IF(AND($A31&lt;&gt;"",$A31&lt;&gt;"TOTAL"),IF(AND('[5]PDI_Grupo edad'!$AX29&lt;&gt;"",'[5]PDI_Grupo edad'!$AX29&lt;&gt;0),'[5]PDI_Grupo edad'!$AX29,""),IF($A31="TOTAL",SUM(INDIRECT("AD4:AD"&amp;ROW()-1)),""))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IF(AND($A31&lt;&gt;"",$A31&lt;&gt;"TOTAL"),IF(AND('[5]PDI_Grupo edad'!$BA29&lt;&gt;"",'[5]PDI_Grupo edad'!$BA29&lt;&gt;0),'[5]PDI_Grupo edad'!$BA29,""),IF($A31="TOTAL",SUM(INDIRECT("AF4:AF"&amp;ROW()-1)),""))</f>
        <v/>
      </c>
      <c r="AG31" s="6" t="str">
        <f ca="1">IF(AND($A31&lt;&gt;"",$A31&lt;&gt;"TOTAL"),IF(AND('[5]PDI_Grupo edad'!$BC29&lt;&gt;"",'[5]PDI_Grupo edad'!$BC29&lt;&gt;0),'[5]PDI_Grupo edad'!$BC29,""),IF($A31="TOTAL",SUM(INDIRECT("AG4:AG"&amp;ROW()-1)),""))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IF(AND($A31&lt;&gt;"",$A31&lt;&gt;"TOTAL"),IF(AND('[5]PDI_Grupo edad'!$BF29&lt;&gt;"",'[5]PDI_Grupo edad'!$BF29&lt;&gt;0),'[5]PDI_Grupo edad'!$BF29,""),IF($A31="TOTAL",SUM(INDIRECT("AI4:AI"&amp;ROW()-1)),""))</f>
        <v/>
      </c>
      <c r="AJ31" s="6" t="str">
        <f ca="1">IF(AND($A31&lt;&gt;"",$A31&lt;&gt;"TOTAL"),IF(AND('[5]PDI_Grupo edad'!$BH29&lt;&gt;"",'[5]PDI_Grupo edad'!$BH29&lt;&gt;0),'[5]PDI_Grupo edad'!$BH29,""),IF($A31="TOTAL",SUM(INDIRECT("AJ4:AJ"&amp;ROW()-1)),""))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IF(AND($A31&lt;&gt;"",$A31&lt;&gt;"TOTAL"),IF(AND('[5]PDI_Grupo edad'!$BK29&lt;&gt;"",'[5]PDI_Grupo edad'!$BK29&lt;&gt;0),'[5]PDI_Grupo edad'!$BK29,""),IF($A31="TOTAL",SUM(INDIRECT("AL4:AL"&amp;ROW()-1)),""))</f>
        <v/>
      </c>
      <c r="AM31" s="6" t="str">
        <f ca="1">IF(AND($A31&lt;&gt;"",$A31&lt;&gt;"TOTAL"),IF(AND('[5]PDI_Grupo edad'!$BM29&lt;&gt;"",'[5]PDI_Grupo edad'!$BM29&lt;&gt;0),'[5]PDI_Grupo edad'!$BM29,""),IF($A31="TOTAL",SUM(INDIRECT("AM4:AM"&amp;ROW()-1)),""))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IF(AND($A31&lt;&gt;"",$A31&lt;&gt;"TOTAL"),IF(AND('[5]PDI_Grupo edad'!$BP29&lt;&gt;"",'[5]PDI_Grupo edad'!$BP29&lt;&gt;0),'[5]PDI_Grupo edad'!$BP29,""),IF($A31="TOTAL",SUM(INDIRECT("AO4:AO"&amp;ROW()-1)),""))</f>
        <v/>
      </c>
      <c r="AP31" s="6" t="str">
        <f ca="1">IF(AND($A31&lt;&gt;"",$A31&lt;&gt;"TOTAL"),IF(AND('[5]PDI_Grupo edad'!$BR29&lt;&gt;"",'[5]PDI_Grupo edad'!$BR29&lt;&gt;0),'[5]PDI_Grupo edad'!$BR29,""),IF($A31="TOTAL",SUM(INDIRECT("AP4:AP"&amp;ROW()-1)),""))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IF(AND($A31&lt;&gt;"",$A31&lt;&gt;"TOTAL"),IF(AND('[5]PDI_Grupo edad'!$BU29&lt;&gt;"",'[5]PDI_Grupo edad'!$BU29&lt;&gt;0),'[5]PDI_Grupo edad'!$BU29,""),IF($A31="TOTAL",SUM(INDIRECT("AR4:AR"&amp;ROW()-1)),""))</f>
        <v/>
      </c>
      <c r="AS31" s="6" t="str">
        <f ca="1">IF(AND($A31&lt;&gt;"",$A31&lt;&gt;"TOTAL"),IF(AND('[5]PDI_Grupo edad'!$BW29&lt;&gt;"",'[5]PDI_Grupo edad'!$BW29&lt;&gt;0),'[5]PDI_Grupo edad'!$BW29,""),IF($A31="TOTAL",SUM(INDIRECT("AS4:AS"&amp;ROW()-1)),""))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IF(AND($A31&lt;&gt;"",$A31&lt;&gt;"TOTAL"),IF(AND('[5]PDI_Grupo edad'!$BZ29&lt;&gt;"",'[5]PDI_Grupo edad'!$BZ29&lt;&gt;0),'[5]PDI_Grupo edad'!$BZ29,""),IF($A31="TOTAL",SUM(INDIRECT("AU4:AU"&amp;ROW()-1)),""))</f>
        <v/>
      </c>
      <c r="AV31" s="6" t="str">
        <f ca="1">IF(AND($A31&lt;&gt;"",$A31&lt;&gt;"TOTAL"),IF(AND('[5]PDI_Grupo edad'!$CB29&lt;&gt;"",'[5]PDI_Grupo edad'!$CB29&lt;&gt;0),'[5]PDI_Grupo edad'!$CB29,""),IF($A31="TOTAL",SUM(INDIRECT("AV4:AV"&amp;ROW()-1)),""))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IF(AND($A31&lt;&gt;"",$A31&lt;&gt;"TOTAL"),IF(AND('[5]PDI_Grupo edad'!$CE29&lt;&gt;"",'[5]PDI_Grupo edad'!$CE29&lt;&gt;0),'[5]PDI_Grupo edad'!$CE29,""),IF($A31="TOTAL",SUM(INDIRECT("AX4:AX"&amp;ROW()-1)),""))</f>
        <v/>
      </c>
      <c r="AY31" s="6" t="str">
        <f ca="1">IF(AND($A31&lt;&gt;"",$A31&lt;&gt;"TOTAL"),IF(AND('[5]PDI_Grupo edad'!$CG29&lt;&gt;"",'[5]PDI_Grupo edad'!$CG29&lt;&gt;0),'[5]PDI_Grupo edad'!$CG29,""),IF($A31="TOTAL",SUM(INDIRECT("AY4:AY"&amp;ROW()-1)),""))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IF(AND($A31&lt;&gt;"",$A31&lt;&gt;"TOTAL"),IF(AND('[5]PDI_Grupo edad'!$CJ29&lt;&gt;"",'[5]PDI_Grupo edad'!$CJ29&lt;&gt;0),'[5]PDI_Grupo edad'!$CJ29,""),IF($A31="TOTAL",SUM(INDIRECT("BA4:BA"&amp;ROW()-1)),""))</f>
        <v/>
      </c>
      <c r="BB31" s="6" t="str">
        <f ca="1">IF(AND($A31&lt;&gt;"",$A31&lt;&gt;"TOTAL"),IF(AND('[5]PDI_Grupo edad'!$CL29&lt;&gt;"",'[5]PDI_Grupo edad'!$CL29&lt;&gt;0),'[5]PDI_Grupo edad'!$CL29,""),IF($A31="TOTAL",SUM(INDIRECT("BB4:BB"&amp;ROW()-1)),""))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IF(AND($A31&lt;&gt;"",$A31&lt;&gt;"TOTAL"),IF(AND('[5]PDI_Grupo edad'!$CO29&lt;&gt;"",'[5]PDI_Grupo edad'!$CO29&lt;&gt;0),'[5]PDI_Grupo edad'!$CO29,""),IF($A31="TOTAL",SUM(INDIRECT("BD4:BD"&amp;ROW()-1)),""))</f>
        <v/>
      </c>
      <c r="BE31" s="6" t="str">
        <f ca="1">IF(AND($A31&lt;&gt;"",$A31&lt;&gt;"TOTAL"),IF(AND('[5]PDI_Grupo edad'!$CQ29&lt;&gt;"",'[5]PDI_Grupo edad'!$CQ29&lt;&gt;0),'[5]PDI_Grupo edad'!$CQ29,""),IF($A31="TOTAL",SUM(INDIRECT("BE4:BE"&amp;ROW()-1)),""))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IF('[5]PDI_Grupo edad'!$B30&lt;&gt;"",'[5]PDI_Grupo edad'!$B30,IF(AND('[5]PDI_Grupo edad'!$B30="",'[5]PDI_Grupo edad'!$B31="",'[5]PDI_Grupo edad'!$B29=""),"","TOTAL"))</f>
        <v/>
      </c>
      <c r="B32" s="6" t="str">
        <f ca="1">IF(AND($A32&lt;&gt;"",$A32&lt;&gt;"TOTAL"),IF(AND('[5]PDI_Grupo edad'!$C30&lt;&gt;"",'[5]PDI_Grupo edad'!$C30&lt;&gt;0),'[5]PDI_Grupo edad'!$C30,""),IF($A32="TOTAL",SUM(INDIRECT("B4:B"&amp;ROW()-1)),""))</f>
        <v/>
      </c>
      <c r="C32" s="6" t="str">
        <f ca="1">IF(AND($A32&lt;&gt;"",$A32&lt;&gt;"TOTAL"),IF(AND('[5]PDI_Grupo edad'!$E30&lt;&gt;"",'[5]PDI_Grupo edad'!$E30&lt;&gt;0),'[5]PDI_Grupo edad'!$E30,""),IF($A32="TOTAL",SUM(INDIRECT("C4:C"&amp;ROW()-1)),""))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IF(AND($A32&lt;&gt;"",$A32&lt;&gt;"TOTAL"),IF(AND('[5]PDI_Grupo edad'!$H30&lt;&gt;"",'[5]PDI_Grupo edad'!$H30&lt;&gt;0),'[5]PDI_Grupo edad'!$H30,""),IF($A32="TOTAL",SUM(INDIRECT("E4:E"&amp;ROW()-1)),""))</f>
        <v/>
      </c>
      <c r="F32" s="6" t="str">
        <f ca="1">IF(AND($A32&lt;&gt;"",$A32&lt;&gt;"TOTAL"),IF(AND('[5]PDI_Grupo edad'!$J30&lt;&gt;"",'[5]PDI_Grupo edad'!$J30&lt;&gt;0),'[5]PDI_Grupo edad'!$J30,""),IF($A32="TOTAL",SUM(INDIRECT("F4:F"&amp;ROW()-1)),""))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IF(AND($A32&lt;&gt;"",$A32&lt;&gt;"TOTAL"),IF(AND('[5]PDI_Grupo edad'!$M30&lt;&gt;"",'[5]PDI_Grupo edad'!$M30&lt;&gt;0),'[5]PDI_Grupo edad'!$M30,""),IF($A32="TOTAL",SUM(INDIRECT("H4:H"&amp;ROW()-1)),""))</f>
        <v/>
      </c>
      <c r="I32" s="6" t="str">
        <f ca="1">IF(AND($A32&lt;&gt;"",$A32&lt;&gt;"TOTAL"),IF(AND('[5]PDI_Grupo edad'!$O30&lt;&gt;"",'[5]PDI_Grupo edad'!$O30&lt;&gt;0),'[5]PDI_Grupo edad'!$O30,""),IF($A32="TOTAL",SUM(INDIRECT("I4:I"&amp;ROW()-1)),""))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IF(AND($A32&lt;&gt;"",$A32&lt;&gt;"TOTAL"),IF(AND('[5]PDI_Grupo edad'!$R30&lt;&gt;"",'[5]PDI_Grupo edad'!$R30&lt;&gt;0),'[5]PDI_Grupo edad'!$R30,""),IF($A32="TOTAL",SUM(INDIRECT("K4:K"&amp;ROW()-1)),""))</f>
        <v/>
      </c>
      <c r="L32" s="6" t="str">
        <f ca="1">IF(AND($A32&lt;&gt;"",$A32&lt;&gt;"TOTAL"),IF(AND('[5]PDI_Grupo edad'!$T30&lt;&gt;"",'[5]PDI_Grupo edad'!$T30&lt;&gt;0),'[5]PDI_Grupo edad'!$T30,""),IF($A32="TOTAL",SUM(INDIRECT("L4:L"&amp;ROW()-1)),""))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IF(AND($A32&lt;&gt;"",$A32&lt;&gt;"TOTAL"),IF(AND('[5]PDI_Grupo edad'!$W30&lt;&gt;"",'[5]PDI_Grupo edad'!$W30&lt;&gt;0),'[5]PDI_Grupo edad'!$W30,""),IF($A32="TOTAL",SUM(INDIRECT("N4:N"&amp;ROW()-1)),""))</f>
        <v/>
      </c>
      <c r="O32" s="6" t="str">
        <f ca="1">IF(AND($A32&lt;&gt;"",$A32&lt;&gt;"TOTAL"),IF(AND('[5]PDI_Grupo edad'!$Y30&lt;&gt;"",'[5]PDI_Grupo edad'!$Y30&lt;&gt;0),'[5]PDI_Grupo edad'!$Y30,""),IF($A32="TOTAL",SUM(INDIRECT("O4:O"&amp;ROW()-1)),""))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IF(AND($A32&lt;&gt;"",$A32&lt;&gt;"TOTAL"),IF(AND('[5]PDI_Grupo edad'!$AB30&lt;&gt;"",'[5]PDI_Grupo edad'!$AB30&lt;&gt;0),'[5]PDI_Grupo edad'!$AB30,""),IF($A32="TOTAL",SUM(INDIRECT("Q4:Q"&amp;ROW()-1)),""))</f>
        <v/>
      </c>
      <c r="R32" s="6" t="str">
        <f ca="1">IF(AND($A32&lt;&gt;"",$A32&lt;&gt;"TOTAL"),IF(AND('[5]PDI_Grupo edad'!$AD30&lt;&gt;"",'[5]PDI_Grupo edad'!$AD30&lt;&gt;0),'[5]PDI_Grupo edad'!$AD30,""),IF($A32="TOTAL",SUM(INDIRECT("R4:R"&amp;ROW()-1)),""))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IF(AND($A32&lt;&gt;"",$A32&lt;&gt;"TOTAL"),IF(AND('[5]PDI_Grupo edad'!$AG30&lt;&gt;"",'[5]PDI_Grupo edad'!$AG30&lt;&gt;0),'[5]PDI_Grupo edad'!$AG30,""),IF($A32="TOTAL",SUM(INDIRECT("T4:T"&amp;ROW()-1)),""))</f>
        <v/>
      </c>
      <c r="U32" s="6" t="str">
        <f ca="1">IF(AND($A32&lt;&gt;"",$A32&lt;&gt;"TOTAL"),IF(AND('[5]PDI_Grupo edad'!$AI30&lt;&gt;"",'[5]PDI_Grupo edad'!$AI30&lt;&gt;0),'[5]PDI_Grupo edad'!$AI30,""),IF($A32="TOTAL",SUM(INDIRECT("U4:U"&amp;ROW()-1)),""))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IF(AND($A32&lt;&gt;"",$A32&lt;&gt;"TOTAL"),IF(AND('[5]PDI_Grupo edad'!$AL30&lt;&gt;"",'[5]PDI_Grupo edad'!$AL30&lt;&gt;0),'[5]PDI_Grupo edad'!$AL30,""),IF($A32="TOTAL",SUM(INDIRECT("W4:W"&amp;ROW()-1)),""))</f>
        <v/>
      </c>
      <c r="X32" s="6" t="str">
        <f ca="1">IF(AND($A32&lt;&gt;"",$A32&lt;&gt;"TOTAL"),IF(AND('[5]PDI_Grupo edad'!$AN30&lt;&gt;"",'[5]PDI_Grupo edad'!$AN30&lt;&gt;0),'[5]PDI_Grupo edad'!$AN30,""),IF($A32="TOTAL",SUM(INDIRECT("X4:X"&amp;ROW()-1)),""))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IF(AND($A32&lt;&gt;"",$A32&lt;&gt;"TOTAL"),IF(AND('[5]PDI_Grupo edad'!$AQ30&lt;&gt;"",'[5]PDI_Grupo edad'!$AQ30&lt;&gt;0),'[5]PDI_Grupo edad'!$AQ30,""),IF($A32="TOTAL",SUM(INDIRECT("Z4:Z"&amp;ROW()-1)),""))</f>
        <v/>
      </c>
      <c r="AA32" s="6" t="str">
        <f ca="1">IF(AND($A32&lt;&gt;"",$A32&lt;&gt;"TOTAL"),IF(AND('[5]PDI_Grupo edad'!$AS30&lt;&gt;"",'[5]PDI_Grupo edad'!$AS30&lt;&gt;0),'[5]PDI_Grupo edad'!$AS30,""),IF($A32="TOTAL",SUM(INDIRECT("AA4:AA"&amp;ROW()-1)),""))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IF(AND($A32&lt;&gt;"",$A32&lt;&gt;"TOTAL"),IF(AND('[5]PDI_Grupo edad'!$AV30&lt;&gt;"",'[5]PDI_Grupo edad'!$AV30&lt;&gt;0),'[5]PDI_Grupo edad'!$AV30,""),IF($A32="TOTAL",SUM(INDIRECT("AC4:AC"&amp;ROW()-1)),""))</f>
        <v/>
      </c>
      <c r="AD32" s="6" t="str">
        <f ca="1">IF(AND($A32&lt;&gt;"",$A32&lt;&gt;"TOTAL"),IF(AND('[5]PDI_Grupo edad'!$AX30&lt;&gt;"",'[5]PDI_Grupo edad'!$AX30&lt;&gt;0),'[5]PDI_Grupo edad'!$AX30,""),IF($A32="TOTAL",SUM(INDIRECT("AD4:AD"&amp;ROW()-1)),""))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IF(AND($A32&lt;&gt;"",$A32&lt;&gt;"TOTAL"),IF(AND('[5]PDI_Grupo edad'!$BA30&lt;&gt;"",'[5]PDI_Grupo edad'!$BA30&lt;&gt;0),'[5]PDI_Grupo edad'!$BA30,""),IF($A32="TOTAL",SUM(INDIRECT("AF4:AF"&amp;ROW()-1)),""))</f>
        <v/>
      </c>
      <c r="AG32" s="6" t="str">
        <f ca="1">IF(AND($A32&lt;&gt;"",$A32&lt;&gt;"TOTAL"),IF(AND('[5]PDI_Grupo edad'!$BC30&lt;&gt;"",'[5]PDI_Grupo edad'!$BC30&lt;&gt;0),'[5]PDI_Grupo edad'!$BC30,""),IF($A32="TOTAL",SUM(INDIRECT("AG4:AG"&amp;ROW()-1)),""))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IF(AND($A32&lt;&gt;"",$A32&lt;&gt;"TOTAL"),IF(AND('[5]PDI_Grupo edad'!$BF30&lt;&gt;"",'[5]PDI_Grupo edad'!$BF30&lt;&gt;0),'[5]PDI_Grupo edad'!$BF30,""),IF($A32="TOTAL",SUM(INDIRECT("AI4:AI"&amp;ROW()-1)),""))</f>
        <v/>
      </c>
      <c r="AJ32" s="6" t="str">
        <f ca="1">IF(AND($A32&lt;&gt;"",$A32&lt;&gt;"TOTAL"),IF(AND('[5]PDI_Grupo edad'!$BH30&lt;&gt;"",'[5]PDI_Grupo edad'!$BH30&lt;&gt;0),'[5]PDI_Grupo edad'!$BH30,""),IF($A32="TOTAL",SUM(INDIRECT("AJ4:AJ"&amp;ROW()-1)),""))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IF(AND($A32&lt;&gt;"",$A32&lt;&gt;"TOTAL"),IF(AND('[5]PDI_Grupo edad'!$BK30&lt;&gt;"",'[5]PDI_Grupo edad'!$BK30&lt;&gt;0),'[5]PDI_Grupo edad'!$BK30,""),IF($A32="TOTAL",SUM(INDIRECT("AL4:AL"&amp;ROW()-1)),""))</f>
        <v/>
      </c>
      <c r="AM32" s="6" t="str">
        <f ca="1">IF(AND($A32&lt;&gt;"",$A32&lt;&gt;"TOTAL"),IF(AND('[5]PDI_Grupo edad'!$BM30&lt;&gt;"",'[5]PDI_Grupo edad'!$BM30&lt;&gt;0),'[5]PDI_Grupo edad'!$BM30,""),IF($A32="TOTAL",SUM(INDIRECT("AM4:AM"&amp;ROW()-1)),""))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IF(AND($A32&lt;&gt;"",$A32&lt;&gt;"TOTAL"),IF(AND('[5]PDI_Grupo edad'!$BP30&lt;&gt;"",'[5]PDI_Grupo edad'!$BP30&lt;&gt;0),'[5]PDI_Grupo edad'!$BP30,""),IF($A32="TOTAL",SUM(INDIRECT("AO4:AO"&amp;ROW()-1)),""))</f>
        <v/>
      </c>
      <c r="AP32" s="6" t="str">
        <f ca="1">IF(AND($A32&lt;&gt;"",$A32&lt;&gt;"TOTAL"),IF(AND('[5]PDI_Grupo edad'!$BR30&lt;&gt;"",'[5]PDI_Grupo edad'!$BR30&lt;&gt;0),'[5]PDI_Grupo edad'!$BR30,""),IF($A32="TOTAL",SUM(INDIRECT("AP4:AP"&amp;ROW()-1)),""))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IF(AND($A32&lt;&gt;"",$A32&lt;&gt;"TOTAL"),IF(AND('[5]PDI_Grupo edad'!$BU30&lt;&gt;"",'[5]PDI_Grupo edad'!$BU30&lt;&gt;0),'[5]PDI_Grupo edad'!$BU30,""),IF($A32="TOTAL",SUM(INDIRECT("AR4:AR"&amp;ROW()-1)),""))</f>
        <v/>
      </c>
      <c r="AS32" s="6" t="str">
        <f ca="1">IF(AND($A32&lt;&gt;"",$A32&lt;&gt;"TOTAL"),IF(AND('[5]PDI_Grupo edad'!$BW30&lt;&gt;"",'[5]PDI_Grupo edad'!$BW30&lt;&gt;0),'[5]PDI_Grupo edad'!$BW30,""),IF($A32="TOTAL",SUM(INDIRECT("AS4:AS"&amp;ROW()-1)),""))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IF(AND($A32&lt;&gt;"",$A32&lt;&gt;"TOTAL"),IF(AND('[5]PDI_Grupo edad'!$BZ30&lt;&gt;"",'[5]PDI_Grupo edad'!$BZ30&lt;&gt;0),'[5]PDI_Grupo edad'!$BZ30,""),IF($A32="TOTAL",SUM(INDIRECT("AU4:AU"&amp;ROW()-1)),""))</f>
        <v/>
      </c>
      <c r="AV32" s="6" t="str">
        <f ca="1">IF(AND($A32&lt;&gt;"",$A32&lt;&gt;"TOTAL"),IF(AND('[5]PDI_Grupo edad'!$CB30&lt;&gt;"",'[5]PDI_Grupo edad'!$CB30&lt;&gt;0),'[5]PDI_Grupo edad'!$CB30,""),IF($A32="TOTAL",SUM(INDIRECT("AV4:AV"&amp;ROW()-1)),""))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IF(AND($A32&lt;&gt;"",$A32&lt;&gt;"TOTAL"),IF(AND('[5]PDI_Grupo edad'!$CE30&lt;&gt;"",'[5]PDI_Grupo edad'!$CE30&lt;&gt;0),'[5]PDI_Grupo edad'!$CE30,""),IF($A32="TOTAL",SUM(INDIRECT("AX4:AX"&amp;ROW()-1)),""))</f>
        <v/>
      </c>
      <c r="AY32" s="6" t="str">
        <f ca="1">IF(AND($A32&lt;&gt;"",$A32&lt;&gt;"TOTAL"),IF(AND('[5]PDI_Grupo edad'!$CG30&lt;&gt;"",'[5]PDI_Grupo edad'!$CG30&lt;&gt;0),'[5]PDI_Grupo edad'!$CG30,""),IF($A32="TOTAL",SUM(INDIRECT("AY4:AY"&amp;ROW()-1)),""))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IF(AND($A32&lt;&gt;"",$A32&lt;&gt;"TOTAL"),IF(AND('[5]PDI_Grupo edad'!$CJ30&lt;&gt;"",'[5]PDI_Grupo edad'!$CJ30&lt;&gt;0),'[5]PDI_Grupo edad'!$CJ30,""),IF($A32="TOTAL",SUM(INDIRECT("BA4:BA"&amp;ROW()-1)),""))</f>
        <v/>
      </c>
      <c r="BB32" s="6" t="str">
        <f ca="1">IF(AND($A32&lt;&gt;"",$A32&lt;&gt;"TOTAL"),IF(AND('[5]PDI_Grupo edad'!$CL30&lt;&gt;"",'[5]PDI_Grupo edad'!$CL30&lt;&gt;0),'[5]PDI_Grupo edad'!$CL30,""),IF($A32="TOTAL",SUM(INDIRECT("BB4:BB"&amp;ROW()-1)),""))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IF(AND($A32&lt;&gt;"",$A32&lt;&gt;"TOTAL"),IF(AND('[5]PDI_Grupo edad'!$CO30&lt;&gt;"",'[5]PDI_Grupo edad'!$CO30&lt;&gt;0),'[5]PDI_Grupo edad'!$CO30,""),IF($A32="TOTAL",SUM(INDIRECT("BD4:BD"&amp;ROW()-1)),""))</f>
        <v/>
      </c>
      <c r="BE32" s="6" t="str">
        <f ca="1">IF(AND($A32&lt;&gt;"",$A32&lt;&gt;"TOTAL"),IF(AND('[5]PDI_Grupo edad'!$CQ30&lt;&gt;"",'[5]PDI_Grupo edad'!$CQ30&lt;&gt;0),'[5]PDI_Grupo edad'!$CQ30,""),IF($A32="TOTAL",SUM(INDIRECT("BE4:BE"&amp;ROW()-1)),""))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IF('[5]PDI_Grupo edad'!$B31&lt;&gt;"",'[5]PDI_Grupo edad'!$B31,IF(AND('[5]PDI_Grupo edad'!$B31="",'[5]PDI_Grupo edad'!$B32="",'[5]PDI_Grupo edad'!$B30=""),"","TOTAL"))</f>
        <v/>
      </c>
      <c r="B33" s="6" t="str">
        <f ca="1">IF(AND($A33&lt;&gt;"",$A33&lt;&gt;"TOTAL"),IF(AND('[5]PDI_Grupo edad'!$C31&lt;&gt;"",'[5]PDI_Grupo edad'!$C31&lt;&gt;0),'[5]PDI_Grupo edad'!$C31,""),IF($A33="TOTAL",SUM(INDIRECT("B4:B"&amp;ROW()-1)),""))</f>
        <v/>
      </c>
      <c r="C33" s="6" t="str">
        <f ca="1">IF(AND($A33&lt;&gt;"",$A33&lt;&gt;"TOTAL"),IF(AND('[5]PDI_Grupo edad'!$E31&lt;&gt;"",'[5]PDI_Grupo edad'!$E31&lt;&gt;0),'[5]PDI_Grupo edad'!$E31,""),IF($A33="TOTAL",SUM(INDIRECT("C4:C"&amp;ROW()-1)),""))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IF(AND($A33&lt;&gt;"",$A33&lt;&gt;"TOTAL"),IF(AND('[5]PDI_Grupo edad'!$H31&lt;&gt;"",'[5]PDI_Grupo edad'!$H31&lt;&gt;0),'[5]PDI_Grupo edad'!$H31,""),IF($A33="TOTAL",SUM(INDIRECT("E4:E"&amp;ROW()-1)),""))</f>
        <v/>
      </c>
      <c r="F33" s="6" t="str">
        <f ca="1">IF(AND($A33&lt;&gt;"",$A33&lt;&gt;"TOTAL"),IF(AND('[5]PDI_Grupo edad'!$J31&lt;&gt;"",'[5]PDI_Grupo edad'!$J31&lt;&gt;0),'[5]PDI_Grupo edad'!$J31,""),IF($A33="TOTAL",SUM(INDIRECT("F4:F"&amp;ROW()-1)),""))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IF(AND($A33&lt;&gt;"",$A33&lt;&gt;"TOTAL"),IF(AND('[5]PDI_Grupo edad'!$M31&lt;&gt;"",'[5]PDI_Grupo edad'!$M31&lt;&gt;0),'[5]PDI_Grupo edad'!$M31,""),IF($A33="TOTAL",SUM(INDIRECT("H4:H"&amp;ROW()-1)),""))</f>
        <v/>
      </c>
      <c r="I33" s="6" t="str">
        <f ca="1">IF(AND($A33&lt;&gt;"",$A33&lt;&gt;"TOTAL"),IF(AND('[5]PDI_Grupo edad'!$O31&lt;&gt;"",'[5]PDI_Grupo edad'!$O31&lt;&gt;0),'[5]PDI_Grupo edad'!$O31,""),IF($A33="TOTAL",SUM(INDIRECT("I4:I"&amp;ROW()-1)),""))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IF(AND($A33&lt;&gt;"",$A33&lt;&gt;"TOTAL"),IF(AND('[5]PDI_Grupo edad'!$R31&lt;&gt;"",'[5]PDI_Grupo edad'!$R31&lt;&gt;0),'[5]PDI_Grupo edad'!$R31,""),IF($A33="TOTAL",SUM(INDIRECT("K4:K"&amp;ROW()-1)),""))</f>
        <v/>
      </c>
      <c r="L33" s="6" t="str">
        <f ca="1">IF(AND($A33&lt;&gt;"",$A33&lt;&gt;"TOTAL"),IF(AND('[5]PDI_Grupo edad'!$T31&lt;&gt;"",'[5]PDI_Grupo edad'!$T31&lt;&gt;0),'[5]PDI_Grupo edad'!$T31,""),IF($A33="TOTAL",SUM(INDIRECT("L4:L"&amp;ROW()-1)),""))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IF(AND($A33&lt;&gt;"",$A33&lt;&gt;"TOTAL"),IF(AND('[5]PDI_Grupo edad'!$W31&lt;&gt;"",'[5]PDI_Grupo edad'!$W31&lt;&gt;0),'[5]PDI_Grupo edad'!$W31,""),IF($A33="TOTAL",SUM(INDIRECT("N4:N"&amp;ROW()-1)),""))</f>
        <v/>
      </c>
      <c r="O33" s="6" t="str">
        <f ca="1">IF(AND($A33&lt;&gt;"",$A33&lt;&gt;"TOTAL"),IF(AND('[5]PDI_Grupo edad'!$Y31&lt;&gt;"",'[5]PDI_Grupo edad'!$Y31&lt;&gt;0),'[5]PDI_Grupo edad'!$Y31,""),IF($A33="TOTAL",SUM(INDIRECT("O4:O"&amp;ROW()-1)),""))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IF(AND($A33&lt;&gt;"",$A33&lt;&gt;"TOTAL"),IF(AND('[5]PDI_Grupo edad'!$AB31&lt;&gt;"",'[5]PDI_Grupo edad'!$AB31&lt;&gt;0),'[5]PDI_Grupo edad'!$AB31,""),IF($A33="TOTAL",SUM(INDIRECT("Q4:Q"&amp;ROW()-1)),""))</f>
        <v/>
      </c>
      <c r="R33" s="6" t="str">
        <f ca="1">IF(AND($A33&lt;&gt;"",$A33&lt;&gt;"TOTAL"),IF(AND('[5]PDI_Grupo edad'!$AD31&lt;&gt;"",'[5]PDI_Grupo edad'!$AD31&lt;&gt;0),'[5]PDI_Grupo edad'!$AD31,""),IF($A33="TOTAL",SUM(INDIRECT("R4:R"&amp;ROW()-1)),""))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IF(AND($A33&lt;&gt;"",$A33&lt;&gt;"TOTAL"),IF(AND('[5]PDI_Grupo edad'!$AG31&lt;&gt;"",'[5]PDI_Grupo edad'!$AG31&lt;&gt;0),'[5]PDI_Grupo edad'!$AG31,""),IF($A33="TOTAL",SUM(INDIRECT("T4:T"&amp;ROW()-1)),""))</f>
        <v/>
      </c>
      <c r="U33" s="6" t="str">
        <f ca="1">IF(AND($A33&lt;&gt;"",$A33&lt;&gt;"TOTAL"),IF(AND('[5]PDI_Grupo edad'!$AI31&lt;&gt;"",'[5]PDI_Grupo edad'!$AI31&lt;&gt;0),'[5]PDI_Grupo edad'!$AI31,""),IF($A33="TOTAL",SUM(INDIRECT("U4:U"&amp;ROW()-1)),""))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IF(AND($A33&lt;&gt;"",$A33&lt;&gt;"TOTAL"),IF(AND('[5]PDI_Grupo edad'!$AL31&lt;&gt;"",'[5]PDI_Grupo edad'!$AL31&lt;&gt;0),'[5]PDI_Grupo edad'!$AL31,""),IF($A33="TOTAL",SUM(INDIRECT("W4:W"&amp;ROW()-1)),""))</f>
        <v/>
      </c>
      <c r="X33" s="6" t="str">
        <f ca="1">IF(AND($A33&lt;&gt;"",$A33&lt;&gt;"TOTAL"),IF(AND('[5]PDI_Grupo edad'!$AN31&lt;&gt;"",'[5]PDI_Grupo edad'!$AN31&lt;&gt;0),'[5]PDI_Grupo edad'!$AN31,""),IF($A33="TOTAL",SUM(INDIRECT("X4:X"&amp;ROW()-1)),""))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IF(AND($A33&lt;&gt;"",$A33&lt;&gt;"TOTAL"),IF(AND('[5]PDI_Grupo edad'!$AQ31&lt;&gt;"",'[5]PDI_Grupo edad'!$AQ31&lt;&gt;0),'[5]PDI_Grupo edad'!$AQ31,""),IF($A33="TOTAL",SUM(INDIRECT("Z4:Z"&amp;ROW()-1)),""))</f>
        <v/>
      </c>
      <c r="AA33" s="6" t="str">
        <f ca="1">IF(AND($A33&lt;&gt;"",$A33&lt;&gt;"TOTAL"),IF(AND('[5]PDI_Grupo edad'!$AS31&lt;&gt;"",'[5]PDI_Grupo edad'!$AS31&lt;&gt;0),'[5]PDI_Grupo edad'!$AS31,""),IF($A33="TOTAL",SUM(INDIRECT("AA4:AA"&amp;ROW()-1)),""))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IF(AND($A33&lt;&gt;"",$A33&lt;&gt;"TOTAL"),IF(AND('[5]PDI_Grupo edad'!$AV31&lt;&gt;"",'[5]PDI_Grupo edad'!$AV31&lt;&gt;0),'[5]PDI_Grupo edad'!$AV31,""),IF($A33="TOTAL",SUM(INDIRECT("AC4:AC"&amp;ROW()-1)),""))</f>
        <v/>
      </c>
      <c r="AD33" s="6" t="str">
        <f ca="1">IF(AND($A33&lt;&gt;"",$A33&lt;&gt;"TOTAL"),IF(AND('[5]PDI_Grupo edad'!$AX31&lt;&gt;"",'[5]PDI_Grupo edad'!$AX31&lt;&gt;0),'[5]PDI_Grupo edad'!$AX31,""),IF($A33="TOTAL",SUM(INDIRECT("AD4:AD"&amp;ROW()-1)),""))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IF(AND($A33&lt;&gt;"",$A33&lt;&gt;"TOTAL"),IF(AND('[5]PDI_Grupo edad'!$BA31&lt;&gt;"",'[5]PDI_Grupo edad'!$BA31&lt;&gt;0),'[5]PDI_Grupo edad'!$BA31,""),IF($A33="TOTAL",SUM(INDIRECT("AF4:AF"&amp;ROW()-1)),""))</f>
        <v/>
      </c>
      <c r="AG33" s="6" t="str">
        <f ca="1">IF(AND($A33&lt;&gt;"",$A33&lt;&gt;"TOTAL"),IF(AND('[5]PDI_Grupo edad'!$BC31&lt;&gt;"",'[5]PDI_Grupo edad'!$BC31&lt;&gt;0),'[5]PDI_Grupo edad'!$BC31,""),IF($A33="TOTAL",SUM(INDIRECT("AG4:AG"&amp;ROW()-1)),""))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IF(AND($A33&lt;&gt;"",$A33&lt;&gt;"TOTAL"),IF(AND('[5]PDI_Grupo edad'!$BF31&lt;&gt;"",'[5]PDI_Grupo edad'!$BF31&lt;&gt;0),'[5]PDI_Grupo edad'!$BF31,""),IF($A33="TOTAL",SUM(INDIRECT("AI4:AI"&amp;ROW()-1)),""))</f>
        <v/>
      </c>
      <c r="AJ33" s="6" t="str">
        <f ca="1">IF(AND($A33&lt;&gt;"",$A33&lt;&gt;"TOTAL"),IF(AND('[5]PDI_Grupo edad'!$BH31&lt;&gt;"",'[5]PDI_Grupo edad'!$BH31&lt;&gt;0),'[5]PDI_Grupo edad'!$BH31,""),IF($A33="TOTAL",SUM(INDIRECT("AJ4:AJ"&amp;ROW()-1)),""))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IF(AND($A33&lt;&gt;"",$A33&lt;&gt;"TOTAL"),IF(AND('[5]PDI_Grupo edad'!$BK31&lt;&gt;"",'[5]PDI_Grupo edad'!$BK31&lt;&gt;0),'[5]PDI_Grupo edad'!$BK31,""),IF($A33="TOTAL",SUM(INDIRECT("AL4:AL"&amp;ROW()-1)),""))</f>
        <v/>
      </c>
      <c r="AM33" s="6" t="str">
        <f ca="1">IF(AND($A33&lt;&gt;"",$A33&lt;&gt;"TOTAL"),IF(AND('[5]PDI_Grupo edad'!$BM31&lt;&gt;"",'[5]PDI_Grupo edad'!$BM31&lt;&gt;0),'[5]PDI_Grupo edad'!$BM31,""),IF($A33="TOTAL",SUM(INDIRECT("AM4:AM"&amp;ROW()-1)),""))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IF(AND($A33&lt;&gt;"",$A33&lt;&gt;"TOTAL"),IF(AND('[5]PDI_Grupo edad'!$BP31&lt;&gt;"",'[5]PDI_Grupo edad'!$BP31&lt;&gt;0),'[5]PDI_Grupo edad'!$BP31,""),IF($A33="TOTAL",SUM(INDIRECT("AO4:AO"&amp;ROW()-1)),""))</f>
        <v/>
      </c>
      <c r="AP33" s="6" t="str">
        <f ca="1">IF(AND($A33&lt;&gt;"",$A33&lt;&gt;"TOTAL"),IF(AND('[5]PDI_Grupo edad'!$BR31&lt;&gt;"",'[5]PDI_Grupo edad'!$BR31&lt;&gt;0),'[5]PDI_Grupo edad'!$BR31,""),IF($A33="TOTAL",SUM(INDIRECT("AP4:AP"&amp;ROW()-1)),""))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IF(AND($A33&lt;&gt;"",$A33&lt;&gt;"TOTAL"),IF(AND('[5]PDI_Grupo edad'!$BU31&lt;&gt;"",'[5]PDI_Grupo edad'!$BU31&lt;&gt;0),'[5]PDI_Grupo edad'!$BU31,""),IF($A33="TOTAL",SUM(INDIRECT("AR4:AR"&amp;ROW()-1)),""))</f>
        <v/>
      </c>
      <c r="AS33" s="6" t="str">
        <f ca="1">IF(AND($A33&lt;&gt;"",$A33&lt;&gt;"TOTAL"),IF(AND('[5]PDI_Grupo edad'!$BW31&lt;&gt;"",'[5]PDI_Grupo edad'!$BW31&lt;&gt;0),'[5]PDI_Grupo edad'!$BW31,""),IF($A33="TOTAL",SUM(INDIRECT("AS4:AS"&amp;ROW()-1)),""))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IF(AND($A33&lt;&gt;"",$A33&lt;&gt;"TOTAL"),IF(AND('[5]PDI_Grupo edad'!$BZ31&lt;&gt;"",'[5]PDI_Grupo edad'!$BZ31&lt;&gt;0),'[5]PDI_Grupo edad'!$BZ31,""),IF($A33="TOTAL",SUM(INDIRECT("AU4:AU"&amp;ROW()-1)),""))</f>
        <v/>
      </c>
      <c r="AV33" s="6" t="str">
        <f ca="1">IF(AND($A33&lt;&gt;"",$A33&lt;&gt;"TOTAL"),IF(AND('[5]PDI_Grupo edad'!$CB31&lt;&gt;"",'[5]PDI_Grupo edad'!$CB31&lt;&gt;0),'[5]PDI_Grupo edad'!$CB31,""),IF($A33="TOTAL",SUM(INDIRECT("AV4:AV"&amp;ROW()-1)),""))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IF(AND($A33&lt;&gt;"",$A33&lt;&gt;"TOTAL"),IF(AND('[5]PDI_Grupo edad'!$CE31&lt;&gt;"",'[5]PDI_Grupo edad'!$CE31&lt;&gt;0),'[5]PDI_Grupo edad'!$CE31,""),IF($A33="TOTAL",SUM(INDIRECT("AX4:AX"&amp;ROW()-1)),""))</f>
        <v/>
      </c>
      <c r="AY33" s="6" t="str">
        <f ca="1">IF(AND($A33&lt;&gt;"",$A33&lt;&gt;"TOTAL"),IF(AND('[5]PDI_Grupo edad'!$CG31&lt;&gt;"",'[5]PDI_Grupo edad'!$CG31&lt;&gt;0),'[5]PDI_Grupo edad'!$CG31,""),IF($A33="TOTAL",SUM(INDIRECT("AY4:AY"&amp;ROW()-1)),""))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IF(AND($A33&lt;&gt;"",$A33&lt;&gt;"TOTAL"),IF(AND('[5]PDI_Grupo edad'!$CJ31&lt;&gt;"",'[5]PDI_Grupo edad'!$CJ31&lt;&gt;0),'[5]PDI_Grupo edad'!$CJ31,""),IF($A33="TOTAL",SUM(INDIRECT("BA4:BA"&amp;ROW()-1)),""))</f>
        <v/>
      </c>
      <c r="BB33" s="6" t="str">
        <f ca="1">IF(AND($A33&lt;&gt;"",$A33&lt;&gt;"TOTAL"),IF(AND('[5]PDI_Grupo edad'!$CL31&lt;&gt;"",'[5]PDI_Grupo edad'!$CL31&lt;&gt;0),'[5]PDI_Grupo edad'!$CL31,""),IF($A33="TOTAL",SUM(INDIRECT("BB4:BB"&amp;ROW()-1)),""))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IF(AND($A33&lt;&gt;"",$A33&lt;&gt;"TOTAL"),IF(AND('[5]PDI_Grupo edad'!$CO31&lt;&gt;"",'[5]PDI_Grupo edad'!$CO31&lt;&gt;0),'[5]PDI_Grupo edad'!$CO31,""),IF($A33="TOTAL",SUM(INDIRECT("BD4:BD"&amp;ROW()-1)),""))</f>
        <v/>
      </c>
      <c r="BE33" s="6" t="str">
        <f ca="1">IF(AND($A33&lt;&gt;"",$A33&lt;&gt;"TOTAL"),IF(AND('[5]PDI_Grupo edad'!$CQ31&lt;&gt;"",'[5]PDI_Grupo edad'!$CQ31&lt;&gt;0),'[5]PDI_Grupo edad'!$CQ31,""),IF($A33="TOTAL",SUM(INDIRECT("BE4:BE"&amp;ROW()-1)),""))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IF('[5]PDI_Grupo edad'!$B32&lt;&gt;"",'[5]PDI_Grupo edad'!$B32,IF(AND('[5]PDI_Grupo edad'!$B32="",'[5]PDI_Grupo edad'!$B33="",'[5]PDI_Grupo edad'!$B31=""),"","TOTAL"))</f>
        <v/>
      </c>
      <c r="B34" s="6" t="str">
        <f ca="1">IF(AND($A34&lt;&gt;"",$A34&lt;&gt;"TOTAL"),IF(AND('[5]PDI_Grupo edad'!$C32&lt;&gt;"",'[5]PDI_Grupo edad'!$C32&lt;&gt;0),'[5]PDI_Grupo edad'!$C32,""),IF($A34="TOTAL",SUM(INDIRECT("B4:B"&amp;ROW()-1)),""))</f>
        <v/>
      </c>
      <c r="C34" s="6" t="str">
        <f ca="1">IF(AND($A34&lt;&gt;"",$A34&lt;&gt;"TOTAL"),IF(AND('[5]PDI_Grupo edad'!$E32&lt;&gt;"",'[5]PDI_Grupo edad'!$E32&lt;&gt;0),'[5]PDI_Grupo edad'!$E32,""),IF($A34="TOTAL",SUM(INDIRECT("C4:C"&amp;ROW()-1)),""))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IF(AND($A34&lt;&gt;"",$A34&lt;&gt;"TOTAL"),IF(AND('[5]PDI_Grupo edad'!$H32&lt;&gt;"",'[5]PDI_Grupo edad'!$H32&lt;&gt;0),'[5]PDI_Grupo edad'!$H32,""),IF($A34="TOTAL",SUM(INDIRECT("E4:E"&amp;ROW()-1)),""))</f>
        <v/>
      </c>
      <c r="F34" s="6" t="str">
        <f ca="1">IF(AND($A34&lt;&gt;"",$A34&lt;&gt;"TOTAL"),IF(AND('[5]PDI_Grupo edad'!$J32&lt;&gt;"",'[5]PDI_Grupo edad'!$J32&lt;&gt;0),'[5]PDI_Grupo edad'!$J32,""),IF($A34="TOTAL",SUM(INDIRECT("F4:F"&amp;ROW()-1)),""))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IF(AND($A34&lt;&gt;"",$A34&lt;&gt;"TOTAL"),IF(AND('[5]PDI_Grupo edad'!$M32&lt;&gt;"",'[5]PDI_Grupo edad'!$M32&lt;&gt;0),'[5]PDI_Grupo edad'!$M32,""),IF($A34="TOTAL",SUM(INDIRECT("H4:H"&amp;ROW()-1)),""))</f>
        <v/>
      </c>
      <c r="I34" s="6" t="str">
        <f ca="1">IF(AND($A34&lt;&gt;"",$A34&lt;&gt;"TOTAL"),IF(AND('[5]PDI_Grupo edad'!$O32&lt;&gt;"",'[5]PDI_Grupo edad'!$O32&lt;&gt;0),'[5]PDI_Grupo edad'!$O32,""),IF($A34="TOTAL",SUM(INDIRECT("I4:I"&amp;ROW()-1)),""))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IF(AND($A34&lt;&gt;"",$A34&lt;&gt;"TOTAL"),IF(AND('[5]PDI_Grupo edad'!$R32&lt;&gt;"",'[5]PDI_Grupo edad'!$R32&lt;&gt;0),'[5]PDI_Grupo edad'!$R32,""),IF($A34="TOTAL",SUM(INDIRECT("K4:K"&amp;ROW()-1)),""))</f>
        <v/>
      </c>
      <c r="L34" s="6" t="str">
        <f ca="1">IF(AND($A34&lt;&gt;"",$A34&lt;&gt;"TOTAL"),IF(AND('[5]PDI_Grupo edad'!$T32&lt;&gt;"",'[5]PDI_Grupo edad'!$T32&lt;&gt;0),'[5]PDI_Grupo edad'!$T32,""),IF($A34="TOTAL",SUM(INDIRECT("L4:L"&amp;ROW()-1)),""))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IF(AND($A34&lt;&gt;"",$A34&lt;&gt;"TOTAL"),IF(AND('[5]PDI_Grupo edad'!$W32&lt;&gt;"",'[5]PDI_Grupo edad'!$W32&lt;&gt;0),'[5]PDI_Grupo edad'!$W32,""),IF($A34="TOTAL",SUM(INDIRECT("N4:N"&amp;ROW()-1)),""))</f>
        <v/>
      </c>
      <c r="O34" s="6" t="str">
        <f ca="1">IF(AND($A34&lt;&gt;"",$A34&lt;&gt;"TOTAL"),IF(AND('[5]PDI_Grupo edad'!$Y32&lt;&gt;"",'[5]PDI_Grupo edad'!$Y32&lt;&gt;0),'[5]PDI_Grupo edad'!$Y32,""),IF($A34="TOTAL",SUM(INDIRECT("O4:O"&amp;ROW()-1)),""))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IF(AND($A34&lt;&gt;"",$A34&lt;&gt;"TOTAL"),IF(AND('[5]PDI_Grupo edad'!$AB32&lt;&gt;"",'[5]PDI_Grupo edad'!$AB32&lt;&gt;0),'[5]PDI_Grupo edad'!$AB32,""),IF($A34="TOTAL",SUM(INDIRECT("Q4:Q"&amp;ROW()-1)),""))</f>
        <v/>
      </c>
      <c r="R34" s="6" t="str">
        <f ca="1">IF(AND($A34&lt;&gt;"",$A34&lt;&gt;"TOTAL"),IF(AND('[5]PDI_Grupo edad'!$AD32&lt;&gt;"",'[5]PDI_Grupo edad'!$AD32&lt;&gt;0),'[5]PDI_Grupo edad'!$AD32,""),IF($A34="TOTAL",SUM(INDIRECT("R4:R"&amp;ROW()-1)),""))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IF(AND($A34&lt;&gt;"",$A34&lt;&gt;"TOTAL"),IF(AND('[5]PDI_Grupo edad'!$AG32&lt;&gt;"",'[5]PDI_Grupo edad'!$AG32&lt;&gt;0),'[5]PDI_Grupo edad'!$AG32,""),IF($A34="TOTAL",SUM(INDIRECT("T4:T"&amp;ROW()-1)),""))</f>
        <v/>
      </c>
      <c r="U34" s="6" t="str">
        <f ca="1">IF(AND($A34&lt;&gt;"",$A34&lt;&gt;"TOTAL"),IF(AND('[5]PDI_Grupo edad'!$AI32&lt;&gt;"",'[5]PDI_Grupo edad'!$AI32&lt;&gt;0),'[5]PDI_Grupo edad'!$AI32,""),IF($A34="TOTAL",SUM(INDIRECT("U4:U"&amp;ROW()-1)),""))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IF(AND($A34&lt;&gt;"",$A34&lt;&gt;"TOTAL"),IF(AND('[5]PDI_Grupo edad'!$AL32&lt;&gt;"",'[5]PDI_Grupo edad'!$AL32&lt;&gt;0),'[5]PDI_Grupo edad'!$AL32,""),IF($A34="TOTAL",SUM(INDIRECT("W4:W"&amp;ROW()-1)),""))</f>
        <v/>
      </c>
      <c r="X34" s="6" t="str">
        <f ca="1">IF(AND($A34&lt;&gt;"",$A34&lt;&gt;"TOTAL"),IF(AND('[5]PDI_Grupo edad'!$AN32&lt;&gt;"",'[5]PDI_Grupo edad'!$AN32&lt;&gt;0),'[5]PDI_Grupo edad'!$AN32,""),IF($A34="TOTAL",SUM(INDIRECT("X4:X"&amp;ROW()-1)),""))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IF(AND($A34&lt;&gt;"",$A34&lt;&gt;"TOTAL"),IF(AND('[5]PDI_Grupo edad'!$AQ32&lt;&gt;"",'[5]PDI_Grupo edad'!$AQ32&lt;&gt;0),'[5]PDI_Grupo edad'!$AQ32,""),IF($A34="TOTAL",SUM(INDIRECT("Z4:Z"&amp;ROW()-1)),""))</f>
        <v/>
      </c>
      <c r="AA34" s="6" t="str">
        <f ca="1">IF(AND($A34&lt;&gt;"",$A34&lt;&gt;"TOTAL"),IF(AND('[5]PDI_Grupo edad'!$AS32&lt;&gt;"",'[5]PDI_Grupo edad'!$AS32&lt;&gt;0),'[5]PDI_Grupo edad'!$AS32,""),IF($A34="TOTAL",SUM(INDIRECT("AA4:AA"&amp;ROW()-1)),""))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IF(AND($A34&lt;&gt;"",$A34&lt;&gt;"TOTAL"),IF(AND('[5]PDI_Grupo edad'!$AV32&lt;&gt;"",'[5]PDI_Grupo edad'!$AV32&lt;&gt;0),'[5]PDI_Grupo edad'!$AV32,""),IF($A34="TOTAL",SUM(INDIRECT("AC4:AC"&amp;ROW()-1)),""))</f>
        <v/>
      </c>
      <c r="AD34" s="6" t="str">
        <f ca="1">IF(AND($A34&lt;&gt;"",$A34&lt;&gt;"TOTAL"),IF(AND('[5]PDI_Grupo edad'!$AX32&lt;&gt;"",'[5]PDI_Grupo edad'!$AX32&lt;&gt;0),'[5]PDI_Grupo edad'!$AX32,""),IF($A34="TOTAL",SUM(INDIRECT("AD4:AD"&amp;ROW()-1)),""))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IF(AND($A34&lt;&gt;"",$A34&lt;&gt;"TOTAL"),IF(AND('[5]PDI_Grupo edad'!$BA32&lt;&gt;"",'[5]PDI_Grupo edad'!$BA32&lt;&gt;0),'[5]PDI_Grupo edad'!$BA32,""),IF($A34="TOTAL",SUM(INDIRECT("AF4:AF"&amp;ROW()-1)),""))</f>
        <v/>
      </c>
      <c r="AG34" s="6" t="str">
        <f ca="1">IF(AND($A34&lt;&gt;"",$A34&lt;&gt;"TOTAL"),IF(AND('[5]PDI_Grupo edad'!$BC32&lt;&gt;"",'[5]PDI_Grupo edad'!$BC32&lt;&gt;0),'[5]PDI_Grupo edad'!$BC32,""),IF($A34="TOTAL",SUM(INDIRECT("AG4:AG"&amp;ROW()-1)),""))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IF(AND($A34&lt;&gt;"",$A34&lt;&gt;"TOTAL"),IF(AND('[5]PDI_Grupo edad'!$BF32&lt;&gt;"",'[5]PDI_Grupo edad'!$BF32&lt;&gt;0),'[5]PDI_Grupo edad'!$BF32,""),IF($A34="TOTAL",SUM(INDIRECT("AI4:AI"&amp;ROW()-1)),""))</f>
        <v/>
      </c>
      <c r="AJ34" s="6" t="str">
        <f ca="1">IF(AND($A34&lt;&gt;"",$A34&lt;&gt;"TOTAL"),IF(AND('[5]PDI_Grupo edad'!$BH32&lt;&gt;"",'[5]PDI_Grupo edad'!$BH32&lt;&gt;0),'[5]PDI_Grupo edad'!$BH32,""),IF($A34="TOTAL",SUM(INDIRECT("AJ4:AJ"&amp;ROW()-1)),""))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IF(AND($A34&lt;&gt;"",$A34&lt;&gt;"TOTAL"),IF(AND('[5]PDI_Grupo edad'!$BK32&lt;&gt;"",'[5]PDI_Grupo edad'!$BK32&lt;&gt;0),'[5]PDI_Grupo edad'!$BK32,""),IF($A34="TOTAL",SUM(INDIRECT("AL4:AL"&amp;ROW()-1)),""))</f>
        <v/>
      </c>
      <c r="AM34" s="6" t="str">
        <f ca="1">IF(AND($A34&lt;&gt;"",$A34&lt;&gt;"TOTAL"),IF(AND('[5]PDI_Grupo edad'!$BM32&lt;&gt;"",'[5]PDI_Grupo edad'!$BM32&lt;&gt;0),'[5]PDI_Grupo edad'!$BM32,""),IF($A34="TOTAL",SUM(INDIRECT("AM4:AM"&amp;ROW()-1)),""))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IF(AND($A34&lt;&gt;"",$A34&lt;&gt;"TOTAL"),IF(AND('[5]PDI_Grupo edad'!$BP32&lt;&gt;"",'[5]PDI_Grupo edad'!$BP32&lt;&gt;0),'[5]PDI_Grupo edad'!$BP32,""),IF($A34="TOTAL",SUM(INDIRECT("AO4:AO"&amp;ROW()-1)),""))</f>
        <v/>
      </c>
      <c r="AP34" s="6" t="str">
        <f ca="1">IF(AND($A34&lt;&gt;"",$A34&lt;&gt;"TOTAL"),IF(AND('[5]PDI_Grupo edad'!$BR32&lt;&gt;"",'[5]PDI_Grupo edad'!$BR32&lt;&gt;0),'[5]PDI_Grupo edad'!$BR32,""),IF($A34="TOTAL",SUM(INDIRECT("AP4:AP"&amp;ROW()-1)),""))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IF(AND($A34&lt;&gt;"",$A34&lt;&gt;"TOTAL"),IF(AND('[5]PDI_Grupo edad'!$BU32&lt;&gt;"",'[5]PDI_Grupo edad'!$BU32&lt;&gt;0),'[5]PDI_Grupo edad'!$BU32,""),IF($A34="TOTAL",SUM(INDIRECT("AR4:AR"&amp;ROW()-1)),""))</f>
        <v/>
      </c>
      <c r="AS34" s="6" t="str">
        <f ca="1">IF(AND($A34&lt;&gt;"",$A34&lt;&gt;"TOTAL"),IF(AND('[5]PDI_Grupo edad'!$BW32&lt;&gt;"",'[5]PDI_Grupo edad'!$BW32&lt;&gt;0),'[5]PDI_Grupo edad'!$BW32,""),IF($A34="TOTAL",SUM(INDIRECT("AS4:AS"&amp;ROW()-1)),""))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IF(AND($A34&lt;&gt;"",$A34&lt;&gt;"TOTAL"),IF(AND('[5]PDI_Grupo edad'!$BZ32&lt;&gt;"",'[5]PDI_Grupo edad'!$BZ32&lt;&gt;0),'[5]PDI_Grupo edad'!$BZ32,""),IF($A34="TOTAL",SUM(INDIRECT("AU4:AU"&amp;ROW()-1)),""))</f>
        <v/>
      </c>
      <c r="AV34" s="6" t="str">
        <f ca="1">IF(AND($A34&lt;&gt;"",$A34&lt;&gt;"TOTAL"),IF(AND('[5]PDI_Grupo edad'!$CB32&lt;&gt;"",'[5]PDI_Grupo edad'!$CB32&lt;&gt;0),'[5]PDI_Grupo edad'!$CB32,""),IF($A34="TOTAL",SUM(INDIRECT("AV4:AV"&amp;ROW()-1)),""))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IF(AND($A34&lt;&gt;"",$A34&lt;&gt;"TOTAL"),IF(AND('[5]PDI_Grupo edad'!$CE32&lt;&gt;"",'[5]PDI_Grupo edad'!$CE32&lt;&gt;0),'[5]PDI_Grupo edad'!$CE32,""),IF($A34="TOTAL",SUM(INDIRECT("AX4:AX"&amp;ROW()-1)),""))</f>
        <v/>
      </c>
      <c r="AY34" s="6" t="str">
        <f ca="1">IF(AND($A34&lt;&gt;"",$A34&lt;&gt;"TOTAL"),IF(AND('[5]PDI_Grupo edad'!$CG32&lt;&gt;"",'[5]PDI_Grupo edad'!$CG32&lt;&gt;0),'[5]PDI_Grupo edad'!$CG32,""),IF($A34="TOTAL",SUM(INDIRECT("AY4:AY"&amp;ROW()-1)),""))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IF(AND($A34&lt;&gt;"",$A34&lt;&gt;"TOTAL"),IF(AND('[5]PDI_Grupo edad'!$CJ32&lt;&gt;"",'[5]PDI_Grupo edad'!$CJ32&lt;&gt;0),'[5]PDI_Grupo edad'!$CJ32,""),IF($A34="TOTAL",SUM(INDIRECT("BA4:BA"&amp;ROW()-1)),""))</f>
        <v/>
      </c>
      <c r="BB34" s="6" t="str">
        <f ca="1">IF(AND($A34&lt;&gt;"",$A34&lt;&gt;"TOTAL"),IF(AND('[5]PDI_Grupo edad'!$CL32&lt;&gt;"",'[5]PDI_Grupo edad'!$CL32&lt;&gt;0),'[5]PDI_Grupo edad'!$CL32,""),IF($A34="TOTAL",SUM(INDIRECT("BB4:BB"&amp;ROW()-1)),""))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IF(AND($A34&lt;&gt;"",$A34&lt;&gt;"TOTAL"),IF(AND('[5]PDI_Grupo edad'!$CO32&lt;&gt;"",'[5]PDI_Grupo edad'!$CO32&lt;&gt;0),'[5]PDI_Grupo edad'!$CO32,""),IF($A34="TOTAL",SUM(INDIRECT("BD4:BD"&amp;ROW()-1)),""))</f>
        <v/>
      </c>
      <c r="BE34" s="6" t="str">
        <f ca="1">IF(AND($A34&lt;&gt;"",$A34&lt;&gt;"TOTAL"),IF(AND('[5]PDI_Grupo edad'!$CQ32&lt;&gt;"",'[5]PDI_Grupo edad'!$CQ32&lt;&gt;0),'[5]PDI_Grupo edad'!$CQ32,""),IF($A34="TOTAL",SUM(INDIRECT("BE4:BE"&amp;ROW()-1)),""))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IF('[5]PDI_Grupo edad'!$B33&lt;&gt;"",'[5]PDI_Grupo edad'!$B33,IF(AND('[5]PDI_Grupo edad'!$B33="",'[5]PDI_Grupo edad'!$B34="",'[5]PDI_Grupo edad'!$B32=""),"","TOTAL"))</f>
        <v/>
      </c>
      <c r="B35" s="6" t="str">
        <f ca="1">IF(AND($A35&lt;&gt;"",$A35&lt;&gt;"TOTAL"),IF(AND('[5]PDI_Grupo edad'!$C33&lt;&gt;"",'[5]PDI_Grupo edad'!$C33&lt;&gt;0),'[5]PDI_Grupo edad'!$C33,""),IF($A35="TOTAL",SUM(INDIRECT("B4:B"&amp;ROW()-1)),""))</f>
        <v/>
      </c>
      <c r="C35" s="6" t="str">
        <f ca="1">IF(AND($A35&lt;&gt;"",$A35&lt;&gt;"TOTAL"),IF(AND('[5]PDI_Grupo edad'!$E33&lt;&gt;"",'[5]PDI_Grupo edad'!$E33&lt;&gt;0),'[5]PDI_Grupo edad'!$E33,""),IF($A35="TOTAL",SUM(INDIRECT("C4:C"&amp;ROW()-1)),""))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IF(AND($A35&lt;&gt;"",$A35&lt;&gt;"TOTAL"),IF(AND('[5]PDI_Grupo edad'!$H33&lt;&gt;"",'[5]PDI_Grupo edad'!$H33&lt;&gt;0),'[5]PDI_Grupo edad'!$H33,""),IF($A35="TOTAL",SUM(INDIRECT("E4:E"&amp;ROW()-1)),""))</f>
        <v/>
      </c>
      <c r="F35" s="6" t="str">
        <f ca="1">IF(AND($A35&lt;&gt;"",$A35&lt;&gt;"TOTAL"),IF(AND('[5]PDI_Grupo edad'!$J33&lt;&gt;"",'[5]PDI_Grupo edad'!$J33&lt;&gt;0),'[5]PDI_Grupo edad'!$J33,""),IF($A35="TOTAL",SUM(INDIRECT("F4:F"&amp;ROW()-1)),""))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IF(AND($A35&lt;&gt;"",$A35&lt;&gt;"TOTAL"),IF(AND('[5]PDI_Grupo edad'!$M33&lt;&gt;"",'[5]PDI_Grupo edad'!$M33&lt;&gt;0),'[5]PDI_Grupo edad'!$M33,""),IF($A35="TOTAL",SUM(INDIRECT("H4:H"&amp;ROW()-1)),""))</f>
        <v/>
      </c>
      <c r="I35" s="6" t="str">
        <f ca="1">IF(AND($A35&lt;&gt;"",$A35&lt;&gt;"TOTAL"),IF(AND('[5]PDI_Grupo edad'!$O33&lt;&gt;"",'[5]PDI_Grupo edad'!$O33&lt;&gt;0),'[5]PDI_Grupo edad'!$O33,""),IF($A35="TOTAL",SUM(INDIRECT("I4:I"&amp;ROW()-1)),""))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IF(AND($A35&lt;&gt;"",$A35&lt;&gt;"TOTAL"),IF(AND('[5]PDI_Grupo edad'!$R33&lt;&gt;"",'[5]PDI_Grupo edad'!$R33&lt;&gt;0),'[5]PDI_Grupo edad'!$R33,""),IF($A35="TOTAL",SUM(INDIRECT("K4:K"&amp;ROW()-1)),""))</f>
        <v/>
      </c>
      <c r="L35" s="6" t="str">
        <f ca="1">IF(AND($A35&lt;&gt;"",$A35&lt;&gt;"TOTAL"),IF(AND('[5]PDI_Grupo edad'!$T33&lt;&gt;"",'[5]PDI_Grupo edad'!$T33&lt;&gt;0),'[5]PDI_Grupo edad'!$T33,""),IF($A35="TOTAL",SUM(INDIRECT("L4:L"&amp;ROW()-1)),""))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IF(AND($A35&lt;&gt;"",$A35&lt;&gt;"TOTAL"),IF(AND('[5]PDI_Grupo edad'!$W33&lt;&gt;"",'[5]PDI_Grupo edad'!$W33&lt;&gt;0),'[5]PDI_Grupo edad'!$W33,""),IF($A35="TOTAL",SUM(INDIRECT("N4:N"&amp;ROW()-1)),""))</f>
        <v/>
      </c>
      <c r="O35" s="6" t="str">
        <f ca="1">IF(AND($A35&lt;&gt;"",$A35&lt;&gt;"TOTAL"),IF(AND('[5]PDI_Grupo edad'!$Y33&lt;&gt;"",'[5]PDI_Grupo edad'!$Y33&lt;&gt;0),'[5]PDI_Grupo edad'!$Y33,""),IF($A35="TOTAL",SUM(INDIRECT("O4:O"&amp;ROW()-1)),""))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IF(AND($A35&lt;&gt;"",$A35&lt;&gt;"TOTAL"),IF(AND('[5]PDI_Grupo edad'!$AB33&lt;&gt;"",'[5]PDI_Grupo edad'!$AB33&lt;&gt;0),'[5]PDI_Grupo edad'!$AB33,""),IF($A35="TOTAL",SUM(INDIRECT("Q4:Q"&amp;ROW()-1)),""))</f>
        <v/>
      </c>
      <c r="R35" s="6" t="str">
        <f ca="1">IF(AND($A35&lt;&gt;"",$A35&lt;&gt;"TOTAL"),IF(AND('[5]PDI_Grupo edad'!$AD33&lt;&gt;"",'[5]PDI_Grupo edad'!$AD33&lt;&gt;0),'[5]PDI_Grupo edad'!$AD33,""),IF($A35="TOTAL",SUM(INDIRECT("R4:R"&amp;ROW()-1)),""))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IF(AND($A35&lt;&gt;"",$A35&lt;&gt;"TOTAL"),IF(AND('[5]PDI_Grupo edad'!$AG33&lt;&gt;"",'[5]PDI_Grupo edad'!$AG33&lt;&gt;0),'[5]PDI_Grupo edad'!$AG33,""),IF($A35="TOTAL",SUM(INDIRECT("T4:T"&amp;ROW()-1)),""))</f>
        <v/>
      </c>
      <c r="U35" s="6" t="str">
        <f ca="1">IF(AND($A35&lt;&gt;"",$A35&lt;&gt;"TOTAL"),IF(AND('[5]PDI_Grupo edad'!$AI33&lt;&gt;"",'[5]PDI_Grupo edad'!$AI33&lt;&gt;0),'[5]PDI_Grupo edad'!$AI33,""),IF($A35="TOTAL",SUM(INDIRECT("U4:U"&amp;ROW()-1)),""))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IF(AND($A35&lt;&gt;"",$A35&lt;&gt;"TOTAL"),IF(AND('[5]PDI_Grupo edad'!$AL33&lt;&gt;"",'[5]PDI_Grupo edad'!$AL33&lt;&gt;0),'[5]PDI_Grupo edad'!$AL33,""),IF($A35="TOTAL",SUM(INDIRECT("W4:W"&amp;ROW()-1)),""))</f>
        <v/>
      </c>
      <c r="X35" s="6" t="str">
        <f ca="1">IF(AND($A35&lt;&gt;"",$A35&lt;&gt;"TOTAL"),IF(AND('[5]PDI_Grupo edad'!$AN33&lt;&gt;"",'[5]PDI_Grupo edad'!$AN33&lt;&gt;0),'[5]PDI_Grupo edad'!$AN33,""),IF($A35="TOTAL",SUM(INDIRECT("X4:X"&amp;ROW()-1)),""))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IF(AND($A35&lt;&gt;"",$A35&lt;&gt;"TOTAL"),IF(AND('[5]PDI_Grupo edad'!$AQ33&lt;&gt;"",'[5]PDI_Grupo edad'!$AQ33&lt;&gt;0),'[5]PDI_Grupo edad'!$AQ33,""),IF($A35="TOTAL",SUM(INDIRECT("Z4:Z"&amp;ROW()-1)),""))</f>
        <v/>
      </c>
      <c r="AA35" s="6" t="str">
        <f ca="1">IF(AND($A35&lt;&gt;"",$A35&lt;&gt;"TOTAL"),IF(AND('[5]PDI_Grupo edad'!$AS33&lt;&gt;"",'[5]PDI_Grupo edad'!$AS33&lt;&gt;0),'[5]PDI_Grupo edad'!$AS33,""),IF($A35="TOTAL",SUM(INDIRECT("AA4:AA"&amp;ROW()-1)),""))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IF(AND($A35&lt;&gt;"",$A35&lt;&gt;"TOTAL"),IF(AND('[5]PDI_Grupo edad'!$AV33&lt;&gt;"",'[5]PDI_Grupo edad'!$AV33&lt;&gt;0),'[5]PDI_Grupo edad'!$AV33,""),IF($A35="TOTAL",SUM(INDIRECT("AC4:AC"&amp;ROW()-1)),""))</f>
        <v/>
      </c>
      <c r="AD35" s="6" t="str">
        <f ca="1">IF(AND($A35&lt;&gt;"",$A35&lt;&gt;"TOTAL"),IF(AND('[5]PDI_Grupo edad'!$AX33&lt;&gt;"",'[5]PDI_Grupo edad'!$AX33&lt;&gt;0),'[5]PDI_Grupo edad'!$AX33,""),IF($A35="TOTAL",SUM(INDIRECT("AD4:AD"&amp;ROW()-1)),""))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IF(AND($A35&lt;&gt;"",$A35&lt;&gt;"TOTAL"),IF(AND('[5]PDI_Grupo edad'!$BA33&lt;&gt;"",'[5]PDI_Grupo edad'!$BA33&lt;&gt;0),'[5]PDI_Grupo edad'!$BA33,""),IF($A35="TOTAL",SUM(INDIRECT("AF4:AF"&amp;ROW()-1)),""))</f>
        <v/>
      </c>
      <c r="AG35" s="6" t="str">
        <f ca="1">IF(AND($A35&lt;&gt;"",$A35&lt;&gt;"TOTAL"),IF(AND('[5]PDI_Grupo edad'!$BC33&lt;&gt;"",'[5]PDI_Grupo edad'!$BC33&lt;&gt;0),'[5]PDI_Grupo edad'!$BC33,""),IF($A35="TOTAL",SUM(INDIRECT("AG4:AG"&amp;ROW()-1)),""))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IF(AND($A35&lt;&gt;"",$A35&lt;&gt;"TOTAL"),IF(AND('[5]PDI_Grupo edad'!$BF33&lt;&gt;"",'[5]PDI_Grupo edad'!$BF33&lt;&gt;0),'[5]PDI_Grupo edad'!$BF33,""),IF($A35="TOTAL",SUM(INDIRECT("AI4:AI"&amp;ROW()-1)),""))</f>
        <v/>
      </c>
      <c r="AJ35" s="6" t="str">
        <f ca="1">IF(AND($A35&lt;&gt;"",$A35&lt;&gt;"TOTAL"),IF(AND('[5]PDI_Grupo edad'!$BH33&lt;&gt;"",'[5]PDI_Grupo edad'!$BH33&lt;&gt;0),'[5]PDI_Grupo edad'!$BH33,""),IF($A35="TOTAL",SUM(INDIRECT("AJ4:AJ"&amp;ROW()-1)),""))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IF(AND($A35&lt;&gt;"",$A35&lt;&gt;"TOTAL"),IF(AND('[5]PDI_Grupo edad'!$BK33&lt;&gt;"",'[5]PDI_Grupo edad'!$BK33&lt;&gt;0),'[5]PDI_Grupo edad'!$BK33,""),IF($A35="TOTAL",SUM(INDIRECT("AL4:AL"&amp;ROW()-1)),""))</f>
        <v/>
      </c>
      <c r="AM35" s="6" t="str">
        <f ca="1">IF(AND($A35&lt;&gt;"",$A35&lt;&gt;"TOTAL"),IF(AND('[5]PDI_Grupo edad'!$BM33&lt;&gt;"",'[5]PDI_Grupo edad'!$BM33&lt;&gt;0),'[5]PDI_Grupo edad'!$BM33,""),IF($A35="TOTAL",SUM(INDIRECT("AM4:AM"&amp;ROW()-1)),""))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IF(AND($A35&lt;&gt;"",$A35&lt;&gt;"TOTAL"),IF(AND('[5]PDI_Grupo edad'!$BP33&lt;&gt;"",'[5]PDI_Grupo edad'!$BP33&lt;&gt;0),'[5]PDI_Grupo edad'!$BP33,""),IF($A35="TOTAL",SUM(INDIRECT("AO4:AO"&amp;ROW()-1)),""))</f>
        <v/>
      </c>
      <c r="AP35" s="6" t="str">
        <f ca="1">IF(AND($A35&lt;&gt;"",$A35&lt;&gt;"TOTAL"),IF(AND('[5]PDI_Grupo edad'!$BR33&lt;&gt;"",'[5]PDI_Grupo edad'!$BR33&lt;&gt;0),'[5]PDI_Grupo edad'!$BR33,""),IF($A35="TOTAL",SUM(INDIRECT("AP4:AP"&amp;ROW()-1)),""))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IF(AND($A35&lt;&gt;"",$A35&lt;&gt;"TOTAL"),IF(AND('[5]PDI_Grupo edad'!$BU33&lt;&gt;"",'[5]PDI_Grupo edad'!$BU33&lt;&gt;0),'[5]PDI_Grupo edad'!$BU33,""),IF($A35="TOTAL",SUM(INDIRECT("AR4:AR"&amp;ROW()-1)),""))</f>
        <v/>
      </c>
      <c r="AS35" s="6" t="str">
        <f ca="1">IF(AND($A35&lt;&gt;"",$A35&lt;&gt;"TOTAL"),IF(AND('[5]PDI_Grupo edad'!$BW33&lt;&gt;"",'[5]PDI_Grupo edad'!$BW33&lt;&gt;0),'[5]PDI_Grupo edad'!$BW33,""),IF($A35="TOTAL",SUM(INDIRECT("AS4:AS"&amp;ROW()-1)),""))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IF(AND($A35&lt;&gt;"",$A35&lt;&gt;"TOTAL"),IF(AND('[5]PDI_Grupo edad'!$BZ33&lt;&gt;"",'[5]PDI_Grupo edad'!$BZ33&lt;&gt;0),'[5]PDI_Grupo edad'!$BZ33,""),IF($A35="TOTAL",SUM(INDIRECT("AU4:AU"&amp;ROW()-1)),""))</f>
        <v/>
      </c>
      <c r="AV35" s="6" t="str">
        <f ca="1">IF(AND($A35&lt;&gt;"",$A35&lt;&gt;"TOTAL"),IF(AND('[5]PDI_Grupo edad'!$CB33&lt;&gt;"",'[5]PDI_Grupo edad'!$CB33&lt;&gt;0),'[5]PDI_Grupo edad'!$CB33,""),IF($A35="TOTAL",SUM(INDIRECT("AV4:AV"&amp;ROW()-1)),""))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IF(AND($A35&lt;&gt;"",$A35&lt;&gt;"TOTAL"),IF(AND('[5]PDI_Grupo edad'!$CE33&lt;&gt;"",'[5]PDI_Grupo edad'!$CE33&lt;&gt;0),'[5]PDI_Grupo edad'!$CE33,""),IF($A35="TOTAL",SUM(INDIRECT("AX4:AX"&amp;ROW()-1)),""))</f>
        <v/>
      </c>
      <c r="AY35" s="6" t="str">
        <f ca="1">IF(AND($A35&lt;&gt;"",$A35&lt;&gt;"TOTAL"),IF(AND('[5]PDI_Grupo edad'!$CG33&lt;&gt;"",'[5]PDI_Grupo edad'!$CG33&lt;&gt;0),'[5]PDI_Grupo edad'!$CG33,""),IF($A35="TOTAL",SUM(INDIRECT("AY4:AY"&amp;ROW()-1)),""))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IF(AND($A35&lt;&gt;"",$A35&lt;&gt;"TOTAL"),IF(AND('[5]PDI_Grupo edad'!$CJ33&lt;&gt;"",'[5]PDI_Grupo edad'!$CJ33&lt;&gt;0),'[5]PDI_Grupo edad'!$CJ33,""),IF($A35="TOTAL",SUM(INDIRECT("BA4:BA"&amp;ROW()-1)),""))</f>
        <v/>
      </c>
      <c r="BB35" s="6" t="str">
        <f ca="1">IF(AND($A35&lt;&gt;"",$A35&lt;&gt;"TOTAL"),IF(AND('[5]PDI_Grupo edad'!$CL33&lt;&gt;"",'[5]PDI_Grupo edad'!$CL33&lt;&gt;0),'[5]PDI_Grupo edad'!$CL33,""),IF($A35="TOTAL",SUM(INDIRECT("BB4:BB"&amp;ROW()-1)),""))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IF(AND($A35&lt;&gt;"",$A35&lt;&gt;"TOTAL"),IF(AND('[5]PDI_Grupo edad'!$CO33&lt;&gt;"",'[5]PDI_Grupo edad'!$CO33&lt;&gt;0),'[5]PDI_Grupo edad'!$CO33,""),IF($A35="TOTAL",SUM(INDIRECT("BD4:BD"&amp;ROW()-1)),""))</f>
        <v/>
      </c>
      <c r="BE35" s="6" t="str">
        <f ca="1">IF(AND($A35&lt;&gt;"",$A35&lt;&gt;"TOTAL"),IF(AND('[5]PDI_Grupo edad'!$CQ33&lt;&gt;"",'[5]PDI_Grupo edad'!$CQ33&lt;&gt;0),'[5]PDI_Grupo edad'!$CQ33,""),IF($A35="TOTAL",SUM(INDIRECT("BE4:BE"&amp;ROW()-1)),""))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IF('[5]PDI_Grupo edad'!$B34&lt;&gt;"",'[5]PDI_Grupo edad'!$B34,IF(AND('[5]PDI_Grupo edad'!$B34="",'[5]PDI_Grupo edad'!$B35="",'[5]PDI_Grupo edad'!$B33=""),"","TOTAL"))</f>
        <v/>
      </c>
      <c r="B36" s="6" t="str">
        <f ca="1">IF(AND($A36&lt;&gt;"",$A36&lt;&gt;"TOTAL"),IF(AND('[5]PDI_Grupo edad'!$C34&lt;&gt;"",'[5]PDI_Grupo edad'!$C34&lt;&gt;0),'[5]PDI_Grupo edad'!$C34,""),IF($A36="TOTAL",SUM(INDIRECT("B4:B"&amp;ROW()-1)),""))</f>
        <v/>
      </c>
      <c r="C36" s="6" t="str">
        <f ca="1">IF(AND($A36&lt;&gt;"",$A36&lt;&gt;"TOTAL"),IF(AND('[5]PDI_Grupo edad'!$E34&lt;&gt;"",'[5]PDI_Grupo edad'!$E34&lt;&gt;0),'[5]PDI_Grupo edad'!$E34,""),IF($A36="TOTAL",SUM(INDIRECT("C4:C"&amp;ROW()-1)),""))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IF(AND($A36&lt;&gt;"",$A36&lt;&gt;"TOTAL"),IF(AND('[5]PDI_Grupo edad'!$H34&lt;&gt;"",'[5]PDI_Grupo edad'!$H34&lt;&gt;0),'[5]PDI_Grupo edad'!$H34,""),IF($A36="TOTAL",SUM(INDIRECT("E4:E"&amp;ROW()-1)),""))</f>
        <v/>
      </c>
      <c r="F36" s="6" t="str">
        <f ca="1">IF(AND($A36&lt;&gt;"",$A36&lt;&gt;"TOTAL"),IF(AND('[5]PDI_Grupo edad'!$J34&lt;&gt;"",'[5]PDI_Grupo edad'!$J34&lt;&gt;0),'[5]PDI_Grupo edad'!$J34,""),IF($A36="TOTAL",SUM(INDIRECT("F4:F"&amp;ROW()-1)),""))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IF(AND($A36&lt;&gt;"",$A36&lt;&gt;"TOTAL"),IF(AND('[5]PDI_Grupo edad'!$M34&lt;&gt;"",'[5]PDI_Grupo edad'!$M34&lt;&gt;0),'[5]PDI_Grupo edad'!$M34,""),IF($A36="TOTAL",SUM(INDIRECT("H4:H"&amp;ROW()-1)),""))</f>
        <v/>
      </c>
      <c r="I36" s="6" t="str">
        <f ca="1">IF(AND($A36&lt;&gt;"",$A36&lt;&gt;"TOTAL"),IF(AND('[5]PDI_Grupo edad'!$O34&lt;&gt;"",'[5]PDI_Grupo edad'!$O34&lt;&gt;0),'[5]PDI_Grupo edad'!$O34,""),IF($A36="TOTAL",SUM(INDIRECT("I4:I"&amp;ROW()-1)),""))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IF(AND($A36&lt;&gt;"",$A36&lt;&gt;"TOTAL"),IF(AND('[5]PDI_Grupo edad'!$R34&lt;&gt;"",'[5]PDI_Grupo edad'!$R34&lt;&gt;0),'[5]PDI_Grupo edad'!$R34,""),IF($A36="TOTAL",SUM(INDIRECT("K4:K"&amp;ROW()-1)),""))</f>
        <v/>
      </c>
      <c r="L36" s="6" t="str">
        <f ca="1">IF(AND($A36&lt;&gt;"",$A36&lt;&gt;"TOTAL"),IF(AND('[5]PDI_Grupo edad'!$T34&lt;&gt;"",'[5]PDI_Grupo edad'!$T34&lt;&gt;0),'[5]PDI_Grupo edad'!$T34,""),IF($A36="TOTAL",SUM(INDIRECT("L4:L"&amp;ROW()-1)),""))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IF(AND($A36&lt;&gt;"",$A36&lt;&gt;"TOTAL"),IF(AND('[5]PDI_Grupo edad'!$W34&lt;&gt;"",'[5]PDI_Grupo edad'!$W34&lt;&gt;0),'[5]PDI_Grupo edad'!$W34,""),IF($A36="TOTAL",SUM(INDIRECT("N4:N"&amp;ROW()-1)),""))</f>
        <v/>
      </c>
      <c r="O36" s="6" t="str">
        <f ca="1">IF(AND($A36&lt;&gt;"",$A36&lt;&gt;"TOTAL"),IF(AND('[5]PDI_Grupo edad'!$Y34&lt;&gt;"",'[5]PDI_Grupo edad'!$Y34&lt;&gt;0),'[5]PDI_Grupo edad'!$Y34,""),IF($A36="TOTAL",SUM(INDIRECT("O4:O"&amp;ROW()-1)),""))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IF(AND($A36&lt;&gt;"",$A36&lt;&gt;"TOTAL"),IF(AND('[5]PDI_Grupo edad'!$AB34&lt;&gt;"",'[5]PDI_Grupo edad'!$AB34&lt;&gt;0),'[5]PDI_Grupo edad'!$AB34,""),IF($A36="TOTAL",SUM(INDIRECT("Q4:Q"&amp;ROW()-1)),""))</f>
        <v/>
      </c>
      <c r="R36" s="6" t="str">
        <f ca="1">IF(AND($A36&lt;&gt;"",$A36&lt;&gt;"TOTAL"),IF(AND('[5]PDI_Grupo edad'!$AD34&lt;&gt;"",'[5]PDI_Grupo edad'!$AD34&lt;&gt;0),'[5]PDI_Grupo edad'!$AD34,""),IF($A36="TOTAL",SUM(INDIRECT("R4:R"&amp;ROW()-1)),""))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IF(AND($A36&lt;&gt;"",$A36&lt;&gt;"TOTAL"),IF(AND('[5]PDI_Grupo edad'!$AG34&lt;&gt;"",'[5]PDI_Grupo edad'!$AG34&lt;&gt;0),'[5]PDI_Grupo edad'!$AG34,""),IF($A36="TOTAL",SUM(INDIRECT("T4:T"&amp;ROW()-1)),""))</f>
        <v/>
      </c>
      <c r="U36" s="6" t="str">
        <f ca="1">IF(AND($A36&lt;&gt;"",$A36&lt;&gt;"TOTAL"),IF(AND('[5]PDI_Grupo edad'!$AI34&lt;&gt;"",'[5]PDI_Grupo edad'!$AI34&lt;&gt;0),'[5]PDI_Grupo edad'!$AI34,""),IF($A36="TOTAL",SUM(INDIRECT("U4:U"&amp;ROW()-1)),""))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IF(AND($A36&lt;&gt;"",$A36&lt;&gt;"TOTAL"),IF(AND('[5]PDI_Grupo edad'!$AL34&lt;&gt;"",'[5]PDI_Grupo edad'!$AL34&lt;&gt;0),'[5]PDI_Grupo edad'!$AL34,""),IF($A36="TOTAL",SUM(INDIRECT("W4:W"&amp;ROW()-1)),""))</f>
        <v/>
      </c>
      <c r="X36" s="6" t="str">
        <f ca="1">IF(AND($A36&lt;&gt;"",$A36&lt;&gt;"TOTAL"),IF(AND('[5]PDI_Grupo edad'!$AN34&lt;&gt;"",'[5]PDI_Grupo edad'!$AN34&lt;&gt;0),'[5]PDI_Grupo edad'!$AN34,""),IF($A36="TOTAL",SUM(INDIRECT("X4:X"&amp;ROW()-1)),""))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IF(AND($A36&lt;&gt;"",$A36&lt;&gt;"TOTAL"),IF(AND('[5]PDI_Grupo edad'!$AQ34&lt;&gt;"",'[5]PDI_Grupo edad'!$AQ34&lt;&gt;0),'[5]PDI_Grupo edad'!$AQ34,""),IF($A36="TOTAL",SUM(INDIRECT("Z4:Z"&amp;ROW()-1)),""))</f>
        <v/>
      </c>
      <c r="AA36" s="6" t="str">
        <f ca="1">IF(AND($A36&lt;&gt;"",$A36&lt;&gt;"TOTAL"),IF(AND('[5]PDI_Grupo edad'!$AS34&lt;&gt;"",'[5]PDI_Grupo edad'!$AS34&lt;&gt;0),'[5]PDI_Grupo edad'!$AS34,""),IF($A36="TOTAL",SUM(INDIRECT("AA4:AA"&amp;ROW()-1)),""))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IF(AND($A36&lt;&gt;"",$A36&lt;&gt;"TOTAL"),IF(AND('[5]PDI_Grupo edad'!$AV34&lt;&gt;"",'[5]PDI_Grupo edad'!$AV34&lt;&gt;0),'[5]PDI_Grupo edad'!$AV34,""),IF($A36="TOTAL",SUM(INDIRECT("AC4:AC"&amp;ROW()-1)),""))</f>
        <v/>
      </c>
      <c r="AD36" s="6" t="str">
        <f ca="1">IF(AND($A36&lt;&gt;"",$A36&lt;&gt;"TOTAL"),IF(AND('[5]PDI_Grupo edad'!$AX34&lt;&gt;"",'[5]PDI_Grupo edad'!$AX34&lt;&gt;0),'[5]PDI_Grupo edad'!$AX34,""),IF($A36="TOTAL",SUM(INDIRECT("AD4:AD"&amp;ROW()-1)),""))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IF(AND($A36&lt;&gt;"",$A36&lt;&gt;"TOTAL"),IF(AND('[5]PDI_Grupo edad'!$BA34&lt;&gt;"",'[5]PDI_Grupo edad'!$BA34&lt;&gt;0),'[5]PDI_Grupo edad'!$BA34,""),IF($A36="TOTAL",SUM(INDIRECT("AF4:AF"&amp;ROW()-1)),""))</f>
        <v/>
      </c>
      <c r="AG36" s="6" t="str">
        <f ca="1">IF(AND($A36&lt;&gt;"",$A36&lt;&gt;"TOTAL"),IF(AND('[5]PDI_Grupo edad'!$BC34&lt;&gt;"",'[5]PDI_Grupo edad'!$BC34&lt;&gt;0),'[5]PDI_Grupo edad'!$BC34,""),IF($A36="TOTAL",SUM(INDIRECT("AG4:AG"&amp;ROW()-1)),""))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IF(AND($A36&lt;&gt;"",$A36&lt;&gt;"TOTAL"),IF(AND('[5]PDI_Grupo edad'!$BF34&lt;&gt;"",'[5]PDI_Grupo edad'!$BF34&lt;&gt;0),'[5]PDI_Grupo edad'!$BF34,""),IF($A36="TOTAL",SUM(INDIRECT("AI4:AI"&amp;ROW()-1)),""))</f>
        <v/>
      </c>
      <c r="AJ36" s="6" t="str">
        <f ca="1">IF(AND($A36&lt;&gt;"",$A36&lt;&gt;"TOTAL"),IF(AND('[5]PDI_Grupo edad'!$BH34&lt;&gt;"",'[5]PDI_Grupo edad'!$BH34&lt;&gt;0),'[5]PDI_Grupo edad'!$BH34,""),IF($A36="TOTAL",SUM(INDIRECT("AJ4:AJ"&amp;ROW()-1)),""))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IF(AND($A36&lt;&gt;"",$A36&lt;&gt;"TOTAL"),IF(AND('[5]PDI_Grupo edad'!$BK34&lt;&gt;"",'[5]PDI_Grupo edad'!$BK34&lt;&gt;0),'[5]PDI_Grupo edad'!$BK34,""),IF($A36="TOTAL",SUM(INDIRECT("AL4:AL"&amp;ROW()-1)),""))</f>
        <v/>
      </c>
      <c r="AM36" s="6" t="str">
        <f ca="1">IF(AND($A36&lt;&gt;"",$A36&lt;&gt;"TOTAL"),IF(AND('[5]PDI_Grupo edad'!$BM34&lt;&gt;"",'[5]PDI_Grupo edad'!$BM34&lt;&gt;0),'[5]PDI_Grupo edad'!$BM34,""),IF($A36="TOTAL",SUM(INDIRECT("AM4:AM"&amp;ROW()-1)),""))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IF(AND($A36&lt;&gt;"",$A36&lt;&gt;"TOTAL"),IF(AND('[5]PDI_Grupo edad'!$BP34&lt;&gt;"",'[5]PDI_Grupo edad'!$BP34&lt;&gt;0),'[5]PDI_Grupo edad'!$BP34,""),IF($A36="TOTAL",SUM(INDIRECT("AO4:AO"&amp;ROW()-1)),""))</f>
        <v/>
      </c>
      <c r="AP36" s="6" t="str">
        <f ca="1">IF(AND($A36&lt;&gt;"",$A36&lt;&gt;"TOTAL"),IF(AND('[5]PDI_Grupo edad'!$BR34&lt;&gt;"",'[5]PDI_Grupo edad'!$BR34&lt;&gt;0),'[5]PDI_Grupo edad'!$BR34,""),IF($A36="TOTAL",SUM(INDIRECT("AP4:AP"&amp;ROW()-1)),""))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IF(AND($A36&lt;&gt;"",$A36&lt;&gt;"TOTAL"),IF(AND('[5]PDI_Grupo edad'!$BU34&lt;&gt;"",'[5]PDI_Grupo edad'!$BU34&lt;&gt;0),'[5]PDI_Grupo edad'!$BU34,""),IF($A36="TOTAL",SUM(INDIRECT("AR4:AR"&amp;ROW()-1)),""))</f>
        <v/>
      </c>
      <c r="AS36" s="6" t="str">
        <f ca="1">IF(AND($A36&lt;&gt;"",$A36&lt;&gt;"TOTAL"),IF(AND('[5]PDI_Grupo edad'!$BW34&lt;&gt;"",'[5]PDI_Grupo edad'!$BW34&lt;&gt;0),'[5]PDI_Grupo edad'!$BW34,""),IF($A36="TOTAL",SUM(INDIRECT("AS4:AS"&amp;ROW()-1)),""))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IF(AND($A36&lt;&gt;"",$A36&lt;&gt;"TOTAL"),IF(AND('[5]PDI_Grupo edad'!$BZ34&lt;&gt;"",'[5]PDI_Grupo edad'!$BZ34&lt;&gt;0),'[5]PDI_Grupo edad'!$BZ34,""),IF($A36="TOTAL",SUM(INDIRECT("AU4:AU"&amp;ROW()-1)),""))</f>
        <v/>
      </c>
      <c r="AV36" s="6" t="str">
        <f ca="1">IF(AND($A36&lt;&gt;"",$A36&lt;&gt;"TOTAL"),IF(AND('[5]PDI_Grupo edad'!$CB34&lt;&gt;"",'[5]PDI_Grupo edad'!$CB34&lt;&gt;0),'[5]PDI_Grupo edad'!$CB34,""),IF($A36="TOTAL",SUM(INDIRECT("AV4:AV"&amp;ROW()-1)),""))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IF(AND($A36&lt;&gt;"",$A36&lt;&gt;"TOTAL"),IF(AND('[5]PDI_Grupo edad'!$CE34&lt;&gt;"",'[5]PDI_Grupo edad'!$CE34&lt;&gt;0),'[5]PDI_Grupo edad'!$CE34,""),IF($A36="TOTAL",SUM(INDIRECT("AX4:AX"&amp;ROW()-1)),""))</f>
        <v/>
      </c>
      <c r="AY36" s="6" t="str">
        <f ca="1">IF(AND($A36&lt;&gt;"",$A36&lt;&gt;"TOTAL"),IF(AND('[5]PDI_Grupo edad'!$CG34&lt;&gt;"",'[5]PDI_Grupo edad'!$CG34&lt;&gt;0),'[5]PDI_Grupo edad'!$CG34,""),IF($A36="TOTAL",SUM(INDIRECT("AY4:AY"&amp;ROW()-1)),""))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IF(AND($A36&lt;&gt;"",$A36&lt;&gt;"TOTAL"),IF(AND('[5]PDI_Grupo edad'!$CJ34&lt;&gt;"",'[5]PDI_Grupo edad'!$CJ34&lt;&gt;0),'[5]PDI_Grupo edad'!$CJ34,""),IF($A36="TOTAL",SUM(INDIRECT("BA4:BA"&amp;ROW()-1)),""))</f>
        <v/>
      </c>
      <c r="BB36" s="6" t="str">
        <f ca="1">IF(AND($A36&lt;&gt;"",$A36&lt;&gt;"TOTAL"),IF(AND('[5]PDI_Grupo edad'!$CL34&lt;&gt;"",'[5]PDI_Grupo edad'!$CL34&lt;&gt;0),'[5]PDI_Grupo edad'!$CL34,""),IF($A36="TOTAL",SUM(INDIRECT("BB4:BB"&amp;ROW()-1)),""))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IF(AND($A36&lt;&gt;"",$A36&lt;&gt;"TOTAL"),IF(AND('[5]PDI_Grupo edad'!$CO34&lt;&gt;"",'[5]PDI_Grupo edad'!$CO34&lt;&gt;0),'[5]PDI_Grupo edad'!$CO34,""),IF($A36="TOTAL",SUM(INDIRECT("BD4:BD"&amp;ROW()-1)),""))</f>
        <v/>
      </c>
      <c r="BE36" s="6" t="str">
        <f ca="1">IF(AND($A36&lt;&gt;"",$A36&lt;&gt;"TOTAL"),IF(AND('[5]PDI_Grupo edad'!$CQ34&lt;&gt;"",'[5]PDI_Grupo edad'!$CQ34&lt;&gt;0),'[5]PDI_Grupo edad'!$CQ34,""),IF($A36="TOTAL",SUM(INDIRECT("BE4:BE"&amp;ROW()-1)),""))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IF('[5]PDI_Grupo edad'!$B35&lt;&gt;"",'[5]PDI_Grupo edad'!$B35,IF(AND('[5]PDI_Grupo edad'!$B35="",'[5]PDI_Grupo edad'!$B36="",'[5]PDI_Grupo edad'!$B34=""),"","TOTAL"))</f>
        <v/>
      </c>
      <c r="B37" s="6" t="str">
        <f ca="1">IF(AND($A37&lt;&gt;"",$A37&lt;&gt;"TOTAL"),IF(AND('[5]PDI_Grupo edad'!$C35&lt;&gt;"",'[5]PDI_Grupo edad'!$C35&lt;&gt;0),'[5]PDI_Grupo edad'!$C35,""),IF($A37="TOTAL",SUM(INDIRECT("B4:B"&amp;ROW()-1)),""))</f>
        <v/>
      </c>
      <c r="C37" s="6" t="str">
        <f ca="1">IF(AND($A37&lt;&gt;"",$A37&lt;&gt;"TOTAL"),IF(AND('[5]PDI_Grupo edad'!$E35&lt;&gt;"",'[5]PDI_Grupo edad'!$E35&lt;&gt;0),'[5]PDI_Grupo edad'!$E35,""),IF($A37="TOTAL",SUM(INDIRECT("C4:C"&amp;ROW()-1)),""))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IF(AND($A37&lt;&gt;"",$A37&lt;&gt;"TOTAL"),IF(AND('[5]PDI_Grupo edad'!$H35&lt;&gt;"",'[5]PDI_Grupo edad'!$H35&lt;&gt;0),'[5]PDI_Grupo edad'!$H35,""),IF($A37="TOTAL",SUM(INDIRECT("E4:E"&amp;ROW()-1)),""))</f>
        <v/>
      </c>
      <c r="F37" s="6" t="str">
        <f ca="1">IF(AND($A37&lt;&gt;"",$A37&lt;&gt;"TOTAL"),IF(AND('[5]PDI_Grupo edad'!$J35&lt;&gt;"",'[5]PDI_Grupo edad'!$J35&lt;&gt;0),'[5]PDI_Grupo edad'!$J35,""),IF($A37="TOTAL",SUM(INDIRECT("F4:F"&amp;ROW()-1)),""))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IF(AND($A37&lt;&gt;"",$A37&lt;&gt;"TOTAL"),IF(AND('[5]PDI_Grupo edad'!$M35&lt;&gt;"",'[5]PDI_Grupo edad'!$M35&lt;&gt;0),'[5]PDI_Grupo edad'!$M35,""),IF($A37="TOTAL",SUM(INDIRECT("H4:H"&amp;ROW()-1)),""))</f>
        <v/>
      </c>
      <c r="I37" s="6" t="str">
        <f ca="1">IF(AND($A37&lt;&gt;"",$A37&lt;&gt;"TOTAL"),IF(AND('[5]PDI_Grupo edad'!$O35&lt;&gt;"",'[5]PDI_Grupo edad'!$O35&lt;&gt;0),'[5]PDI_Grupo edad'!$O35,""),IF($A37="TOTAL",SUM(INDIRECT("I4:I"&amp;ROW()-1)),""))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IF(AND($A37&lt;&gt;"",$A37&lt;&gt;"TOTAL"),IF(AND('[5]PDI_Grupo edad'!$R35&lt;&gt;"",'[5]PDI_Grupo edad'!$R35&lt;&gt;0),'[5]PDI_Grupo edad'!$R35,""),IF($A37="TOTAL",SUM(INDIRECT("K4:K"&amp;ROW()-1)),""))</f>
        <v/>
      </c>
      <c r="L37" s="6" t="str">
        <f ca="1">IF(AND($A37&lt;&gt;"",$A37&lt;&gt;"TOTAL"),IF(AND('[5]PDI_Grupo edad'!$T35&lt;&gt;"",'[5]PDI_Grupo edad'!$T35&lt;&gt;0),'[5]PDI_Grupo edad'!$T35,""),IF($A37="TOTAL",SUM(INDIRECT("L4:L"&amp;ROW()-1)),""))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IF(AND($A37&lt;&gt;"",$A37&lt;&gt;"TOTAL"),IF(AND('[5]PDI_Grupo edad'!$W35&lt;&gt;"",'[5]PDI_Grupo edad'!$W35&lt;&gt;0),'[5]PDI_Grupo edad'!$W35,""),IF($A37="TOTAL",SUM(INDIRECT("N4:N"&amp;ROW()-1)),""))</f>
        <v/>
      </c>
      <c r="O37" s="6" t="str">
        <f ca="1">IF(AND($A37&lt;&gt;"",$A37&lt;&gt;"TOTAL"),IF(AND('[5]PDI_Grupo edad'!$Y35&lt;&gt;"",'[5]PDI_Grupo edad'!$Y35&lt;&gt;0),'[5]PDI_Grupo edad'!$Y35,""),IF($A37="TOTAL",SUM(INDIRECT("O4:O"&amp;ROW()-1)),""))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IF(AND($A37&lt;&gt;"",$A37&lt;&gt;"TOTAL"),IF(AND('[5]PDI_Grupo edad'!$AB35&lt;&gt;"",'[5]PDI_Grupo edad'!$AB35&lt;&gt;0),'[5]PDI_Grupo edad'!$AB35,""),IF($A37="TOTAL",SUM(INDIRECT("Q4:Q"&amp;ROW()-1)),""))</f>
        <v/>
      </c>
      <c r="R37" s="6" t="str">
        <f ca="1">IF(AND($A37&lt;&gt;"",$A37&lt;&gt;"TOTAL"),IF(AND('[5]PDI_Grupo edad'!$AD35&lt;&gt;"",'[5]PDI_Grupo edad'!$AD35&lt;&gt;0),'[5]PDI_Grupo edad'!$AD35,""),IF($A37="TOTAL",SUM(INDIRECT("R4:R"&amp;ROW()-1)),""))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IF(AND($A37&lt;&gt;"",$A37&lt;&gt;"TOTAL"),IF(AND('[5]PDI_Grupo edad'!$AG35&lt;&gt;"",'[5]PDI_Grupo edad'!$AG35&lt;&gt;0),'[5]PDI_Grupo edad'!$AG35,""),IF($A37="TOTAL",SUM(INDIRECT("T4:T"&amp;ROW()-1)),""))</f>
        <v/>
      </c>
      <c r="U37" s="6" t="str">
        <f ca="1">IF(AND($A37&lt;&gt;"",$A37&lt;&gt;"TOTAL"),IF(AND('[5]PDI_Grupo edad'!$AI35&lt;&gt;"",'[5]PDI_Grupo edad'!$AI35&lt;&gt;0),'[5]PDI_Grupo edad'!$AI35,""),IF($A37="TOTAL",SUM(INDIRECT("U4:U"&amp;ROW()-1)),""))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IF(AND($A37&lt;&gt;"",$A37&lt;&gt;"TOTAL"),IF(AND('[5]PDI_Grupo edad'!$AL35&lt;&gt;"",'[5]PDI_Grupo edad'!$AL35&lt;&gt;0),'[5]PDI_Grupo edad'!$AL35,""),IF($A37="TOTAL",SUM(INDIRECT("W4:W"&amp;ROW()-1)),""))</f>
        <v/>
      </c>
      <c r="X37" s="6" t="str">
        <f ca="1">IF(AND($A37&lt;&gt;"",$A37&lt;&gt;"TOTAL"),IF(AND('[5]PDI_Grupo edad'!$AN35&lt;&gt;"",'[5]PDI_Grupo edad'!$AN35&lt;&gt;0),'[5]PDI_Grupo edad'!$AN35,""),IF($A37="TOTAL",SUM(INDIRECT("X4:X"&amp;ROW()-1)),""))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IF(AND($A37&lt;&gt;"",$A37&lt;&gt;"TOTAL"),IF(AND('[5]PDI_Grupo edad'!$AQ35&lt;&gt;"",'[5]PDI_Grupo edad'!$AQ35&lt;&gt;0),'[5]PDI_Grupo edad'!$AQ35,""),IF($A37="TOTAL",SUM(INDIRECT("Z4:Z"&amp;ROW()-1)),""))</f>
        <v/>
      </c>
      <c r="AA37" s="6" t="str">
        <f ca="1">IF(AND($A37&lt;&gt;"",$A37&lt;&gt;"TOTAL"),IF(AND('[5]PDI_Grupo edad'!$AS35&lt;&gt;"",'[5]PDI_Grupo edad'!$AS35&lt;&gt;0),'[5]PDI_Grupo edad'!$AS35,""),IF($A37="TOTAL",SUM(INDIRECT("AA4:AA"&amp;ROW()-1)),""))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IF(AND($A37&lt;&gt;"",$A37&lt;&gt;"TOTAL"),IF(AND('[5]PDI_Grupo edad'!$AV35&lt;&gt;"",'[5]PDI_Grupo edad'!$AV35&lt;&gt;0),'[5]PDI_Grupo edad'!$AV35,""),IF($A37="TOTAL",SUM(INDIRECT("AC4:AC"&amp;ROW()-1)),""))</f>
        <v/>
      </c>
      <c r="AD37" s="6" t="str">
        <f ca="1">IF(AND($A37&lt;&gt;"",$A37&lt;&gt;"TOTAL"),IF(AND('[5]PDI_Grupo edad'!$AX35&lt;&gt;"",'[5]PDI_Grupo edad'!$AX35&lt;&gt;0),'[5]PDI_Grupo edad'!$AX35,""),IF($A37="TOTAL",SUM(INDIRECT("AD4:AD"&amp;ROW()-1)),""))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IF(AND($A37&lt;&gt;"",$A37&lt;&gt;"TOTAL"),IF(AND('[5]PDI_Grupo edad'!$BA35&lt;&gt;"",'[5]PDI_Grupo edad'!$BA35&lt;&gt;0),'[5]PDI_Grupo edad'!$BA35,""),IF($A37="TOTAL",SUM(INDIRECT("AF4:AF"&amp;ROW()-1)),""))</f>
        <v/>
      </c>
      <c r="AG37" s="6" t="str">
        <f ca="1">IF(AND($A37&lt;&gt;"",$A37&lt;&gt;"TOTAL"),IF(AND('[5]PDI_Grupo edad'!$BC35&lt;&gt;"",'[5]PDI_Grupo edad'!$BC35&lt;&gt;0),'[5]PDI_Grupo edad'!$BC35,""),IF($A37="TOTAL",SUM(INDIRECT("AG4:AG"&amp;ROW()-1)),""))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IF(AND($A37&lt;&gt;"",$A37&lt;&gt;"TOTAL"),IF(AND('[5]PDI_Grupo edad'!$BF35&lt;&gt;"",'[5]PDI_Grupo edad'!$BF35&lt;&gt;0),'[5]PDI_Grupo edad'!$BF35,""),IF($A37="TOTAL",SUM(INDIRECT("AI4:AI"&amp;ROW()-1)),""))</f>
        <v/>
      </c>
      <c r="AJ37" s="6" t="str">
        <f ca="1">IF(AND($A37&lt;&gt;"",$A37&lt;&gt;"TOTAL"),IF(AND('[5]PDI_Grupo edad'!$BH35&lt;&gt;"",'[5]PDI_Grupo edad'!$BH35&lt;&gt;0),'[5]PDI_Grupo edad'!$BH35,""),IF($A37="TOTAL",SUM(INDIRECT("AJ4:AJ"&amp;ROW()-1)),""))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IF(AND($A37&lt;&gt;"",$A37&lt;&gt;"TOTAL"),IF(AND('[5]PDI_Grupo edad'!$BK35&lt;&gt;"",'[5]PDI_Grupo edad'!$BK35&lt;&gt;0),'[5]PDI_Grupo edad'!$BK35,""),IF($A37="TOTAL",SUM(INDIRECT("AL4:AL"&amp;ROW()-1)),""))</f>
        <v/>
      </c>
      <c r="AM37" s="6" t="str">
        <f ca="1">IF(AND($A37&lt;&gt;"",$A37&lt;&gt;"TOTAL"),IF(AND('[5]PDI_Grupo edad'!$BM35&lt;&gt;"",'[5]PDI_Grupo edad'!$BM35&lt;&gt;0),'[5]PDI_Grupo edad'!$BM35,""),IF($A37="TOTAL",SUM(INDIRECT("AM4:AM"&amp;ROW()-1)),""))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IF(AND($A37&lt;&gt;"",$A37&lt;&gt;"TOTAL"),IF(AND('[5]PDI_Grupo edad'!$BP35&lt;&gt;"",'[5]PDI_Grupo edad'!$BP35&lt;&gt;0),'[5]PDI_Grupo edad'!$BP35,""),IF($A37="TOTAL",SUM(INDIRECT("AO4:AO"&amp;ROW()-1)),""))</f>
        <v/>
      </c>
      <c r="AP37" s="6" t="str">
        <f ca="1">IF(AND($A37&lt;&gt;"",$A37&lt;&gt;"TOTAL"),IF(AND('[5]PDI_Grupo edad'!$BR35&lt;&gt;"",'[5]PDI_Grupo edad'!$BR35&lt;&gt;0),'[5]PDI_Grupo edad'!$BR35,""),IF($A37="TOTAL",SUM(INDIRECT("AP4:AP"&amp;ROW()-1)),""))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IF(AND($A37&lt;&gt;"",$A37&lt;&gt;"TOTAL"),IF(AND('[5]PDI_Grupo edad'!$BU35&lt;&gt;"",'[5]PDI_Grupo edad'!$BU35&lt;&gt;0),'[5]PDI_Grupo edad'!$BU35,""),IF($A37="TOTAL",SUM(INDIRECT("AR4:AR"&amp;ROW()-1)),""))</f>
        <v/>
      </c>
      <c r="AS37" s="6" t="str">
        <f ca="1">IF(AND($A37&lt;&gt;"",$A37&lt;&gt;"TOTAL"),IF(AND('[5]PDI_Grupo edad'!$BW35&lt;&gt;"",'[5]PDI_Grupo edad'!$BW35&lt;&gt;0),'[5]PDI_Grupo edad'!$BW35,""),IF($A37="TOTAL",SUM(INDIRECT("AS4:AS"&amp;ROW()-1)),""))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IF(AND($A37&lt;&gt;"",$A37&lt;&gt;"TOTAL"),IF(AND('[5]PDI_Grupo edad'!$BZ35&lt;&gt;"",'[5]PDI_Grupo edad'!$BZ35&lt;&gt;0),'[5]PDI_Grupo edad'!$BZ35,""),IF($A37="TOTAL",SUM(INDIRECT("AU4:AU"&amp;ROW()-1)),""))</f>
        <v/>
      </c>
      <c r="AV37" s="6" t="str">
        <f ca="1">IF(AND($A37&lt;&gt;"",$A37&lt;&gt;"TOTAL"),IF(AND('[5]PDI_Grupo edad'!$CB35&lt;&gt;"",'[5]PDI_Grupo edad'!$CB35&lt;&gt;0),'[5]PDI_Grupo edad'!$CB35,""),IF($A37="TOTAL",SUM(INDIRECT("AV4:AV"&amp;ROW()-1)),""))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IF(AND($A37&lt;&gt;"",$A37&lt;&gt;"TOTAL"),IF(AND('[5]PDI_Grupo edad'!$CE35&lt;&gt;"",'[5]PDI_Grupo edad'!$CE35&lt;&gt;0),'[5]PDI_Grupo edad'!$CE35,""),IF($A37="TOTAL",SUM(INDIRECT("AX4:AX"&amp;ROW()-1)),""))</f>
        <v/>
      </c>
      <c r="AY37" s="6" t="str">
        <f ca="1">IF(AND($A37&lt;&gt;"",$A37&lt;&gt;"TOTAL"),IF(AND('[5]PDI_Grupo edad'!$CG35&lt;&gt;"",'[5]PDI_Grupo edad'!$CG35&lt;&gt;0),'[5]PDI_Grupo edad'!$CG35,""),IF($A37="TOTAL",SUM(INDIRECT("AY4:AY"&amp;ROW()-1)),""))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IF(AND($A37&lt;&gt;"",$A37&lt;&gt;"TOTAL"),IF(AND('[5]PDI_Grupo edad'!$CJ35&lt;&gt;"",'[5]PDI_Grupo edad'!$CJ35&lt;&gt;0),'[5]PDI_Grupo edad'!$CJ35,""),IF($A37="TOTAL",SUM(INDIRECT("BA4:BA"&amp;ROW()-1)),""))</f>
        <v/>
      </c>
      <c r="BB37" s="6" t="str">
        <f ca="1">IF(AND($A37&lt;&gt;"",$A37&lt;&gt;"TOTAL"),IF(AND('[5]PDI_Grupo edad'!$CL35&lt;&gt;"",'[5]PDI_Grupo edad'!$CL35&lt;&gt;0),'[5]PDI_Grupo edad'!$CL35,""),IF($A37="TOTAL",SUM(INDIRECT("BB4:BB"&amp;ROW()-1)),""))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IF(AND($A37&lt;&gt;"",$A37&lt;&gt;"TOTAL"),IF(AND('[5]PDI_Grupo edad'!$CO35&lt;&gt;"",'[5]PDI_Grupo edad'!$CO35&lt;&gt;0),'[5]PDI_Grupo edad'!$CO35,""),IF($A37="TOTAL",SUM(INDIRECT("BD4:BD"&amp;ROW()-1)),""))</f>
        <v/>
      </c>
      <c r="BE37" s="6" t="str">
        <f ca="1">IF(AND($A37&lt;&gt;"",$A37&lt;&gt;"TOTAL"),IF(AND('[5]PDI_Grupo edad'!$CQ35&lt;&gt;"",'[5]PDI_Grupo edad'!$CQ35&lt;&gt;0),'[5]PDI_Grupo edad'!$CQ35,""),IF($A37="TOTAL",SUM(INDIRECT("BE4:BE"&amp;ROW()-1)),""))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IF('[5]PDI_Grupo edad'!$B36&lt;&gt;"",'[5]PDI_Grupo edad'!$B36,IF(AND('[5]PDI_Grupo edad'!$B36="",'[5]PDI_Grupo edad'!$B37="",'[5]PDI_Grupo edad'!$B35=""),"","TOTAL"))</f>
        <v/>
      </c>
      <c r="B38" s="6" t="str">
        <f ca="1">IF(AND($A38&lt;&gt;"",$A38&lt;&gt;"TOTAL"),IF(AND('[5]PDI_Grupo edad'!$C36&lt;&gt;"",'[5]PDI_Grupo edad'!$C36&lt;&gt;0),'[5]PDI_Grupo edad'!$C36,""),IF($A38="TOTAL",SUM(INDIRECT("B4:B"&amp;ROW()-1)),""))</f>
        <v/>
      </c>
      <c r="C38" s="6" t="str">
        <f ca="1">IF(AND($A38&lt;&gt;"",$A38&lt;&gt;"TOTAL"),IF(AND('[5]PDI_Grupo edad'!$E36&lt;&gt;"",'[5]PDI_Grupo edad'!$E36&lt;&gt;0),'[5]PDI_Grupo edad'!$E36,""),IF($A38="TOTAL",SUM(INDIRECT("C4:C"&amp;ROW()-1)),""))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IF(AND($A38&lt;&gt;"",$A38&lt;&gt;"TOTAL"),IF(AND('[5]PDI_Grupo edad'!$H36&lt;&gt;"",'[5]PDI_Grupo edad'!$H36&lt;&gt;0),'[5]PDI_Grupo edad'!$H36,""),IF($A38="TOTAL",SUM(INDIRECT("E4:E"&amp;ROW()-1)),""))</f>
        <v/>
      </c>
      <c r="F38" s="6" t="str">
        <f ca="1">IF(AND($A38&lt;&gt;"",$A38&lt;&gt;"TOTAL"),IF(AND('[5]PDI_Grupo edad'!$J36&lt;&gt;"",'[5]PDI_Grupo edad'!$J36&lt;&gt;0),'[5]PDI_Grupo edad'!$J36,""),IF($A38="TOTAL",SUM(INDIRECT("F4:F"&amp;ROW()-1)),""))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IF(AND($A38&lt;&gt;"",$A38&lt;&gt;"TOTAL"),IF(AND('[5]PDI_Grupo edad'!$M36&lt;&gt;"",'[5]PDI_Grupo edad'!$M36&lt;&gt;0),'[5]PDI_Grupo edad'!$M36,""),IF($A38="TOTAL",SUM(INDIRECT("H4:H"&amp;ROW()-1)),""))</f>
        <v/>
      </c>
      <c r="I38" s="6" t="str">
        <f ca="1">IF(AND($A38&lt;&gt;"",$A38&lt;&gt;"TOTAL"),IF(AND('[5]PDI_Grupo edad'!$O36&lt;&gt;"",'[5]PDI_Grupo edad'!$O36&lt;&gt;0),'[5]PDI_Grupo edad'!$O36,""),IF($A38="TOTAL",SUM(INDIRECT("I4:I"&amp;ROW()-1)),""))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IF(AND($A38&lt;&gt;"",$A38&lt;&gt;"TOTAL"),IF(AND('[5]PDI_Grupo edad'!$R36&lt;&gt;"",'[5]PDI_Grupo edad'!$R36&lt;&gt;0),'[5]PDI_Grupo edad'!$R36,""),IF($A38="TOTAL",SUM(INDIRECT("K4:K"&amp;ROW()-1)),""))</f>
        <v/>
      </c>
      <c r="L38" s="6" t="str">
        <f ca="1">IF(AND($A38&lt;&gt;"",$A38&lt;&gt;"TOTAL"),IF(AND('[5]PDI_Grupo edad'!$T36&lt;&gt;"",'[5]PDI_Grupo edad'!$T36&lt;&gt;0),'[5]PDI_Grupo edad'!$T36,""),IF($A38="TOTAL",SUM(INDIRECT("L4:L"&amp;ROW()-1)),""))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IF(AND($A38&lt;&gt;"",$A38&lt;&gt;"TOTAL"),IF(AND('[5]PDI_Grupo edad'!$W36&lt;&gt;"",'[5]PDI_Grupo edad'!$W36&lt;&gt;0),'[5]PDI_Grupo edad'!$W36,""),IF($A38="TOTAL",SUM(INDIRECT("N4:N"&amp;ROW()-1)),""))</f>
        <v/>
      </c>
      <c r="O38" s="6" t="str">
        <f ca="1">IF(AND($A38&lt;&gt;"",$A38&lt;&gt;"TOTAL"),IF(AND('[5]PDI_Grupo edad'!$Y36&lt;&gt;"",'[5]PDI_Grupo edad'!$Y36&lt;&gt;0),'[5]PDI_Grupo edad'!$Y36,""),IF($A38="TOTAL",SUM(INDIRECT("O4:O"&amp;ROW()-1)),""))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IF(AND($A38&lt;&gt;"",$A38&lt;&gt;"TOTAL"),IF(AND('[5]PDI_Grupo edad'!$AB36&lt;&gt;"",'[5]PDI_Grupo edad'!$AB36&lt;&gt;0),'[5]PDI_Grupo edad'!$AB36,""),IF($A38="TOTAL",SUM(INDIRECT("Q4:Q"&amp;ROW()-1)),""))</f>
        <v/>
      </c>
      <c r="R38" s="6" t="str">
        <f ca="1">IF(AND($A38&lt;&gt;"",$A38&lt;&gt;"TOTAL"),IF(AND('[5]PDI_Grupo edad'!$AD36&lt;&gt;"",'[5]PDI_Grupo edad'!$AD36&lt;&gt;0),'[5]PDI_Grupo edad'!$AD36,""),IF($A38="TOTAL",SUM(INDIRECT("R4:R"&amp;ROW()-1)),""))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IF(AND($A38&lt;&gt;"",$A38&lt;&gt;"TOTAL"),IF(AND('[5]PDI_Grupo edad'!$AG36&lt;&gt;"",'[5]PDI_Grupo edad'!$AG36&lt;&gt;0),'[5]PDI_Grupo edad'!$AG36,""),IF($A38="TOTAL",SUM(INDIRECT("T4:T"&amp;ROW()-1)),""))</f>
        <v/>
      </c>
      <c r="U38" s="6" t="str">
        <f ca="1">IF(AND($A38&lt;&gt;"",$A38&lt;&gt;"TOTAL"),IF(AND('[5]PDI_Grupo edad'!$AI36&lt;&gt;"",'[5]PDI_Grupo edad'!$AI36&lt;&gt;0),'[5]PDI_Grupo edad'!$AI36,""),IF($A38="TOTAL",SUM(INDIRECT("U4:U"&amp;ROW()-1)),""))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IF(AND($A38&lt;&gt;"",$A38&lt;&gt;"TOTAL"),IF(AND('[5]PDI_Grupo edad'!$AL36&lt;&gt;"",'[5]PDI_Grupo edad'!$AL36&lt;&gt;0),'[5]PDI_Grupo edad'!$AL36,""),IF($A38="TOTAL",SUM(INDIRECT("W4:W"&amp;ROW()-1)),""))</f>
        <v/>
      </c>
      <c r="X38" s="6" t="str">
        <f ca="1">IF(AND($A38&lt;&gt;"",$A38&lt;&gt;"TOTAL"),IF(AND('[5]PDI_Grupo edad'!$AN36&lt;&gt;"",'[5]PDI_Grupo edad'!$AN36&lt;&gt;0),'[5]PDI_Grupo edad'!$AN36,""),IF($A38="TOTAL",SUM(INDIRECT("X4:X"&amp;ROW()-1)),""))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IF(AND($A38&lt;&gt;"",$A38&lt;&gt;"TOTAL"),IF(AND('[5]PDI_Grupo edad'!$AQ36&lt;&gt;"",'[5]PDI_Grupo edad'!$AQ36&lt;&gt;0),'[5]PDI_Grupo edad'!$AQ36,""),IF($A38="TOTAL",SUM(INDIRECT("Z4:Z"&amp;ROW()-1)),""))</f>
        <v/>
      </c>
      <c r="AA38" s="6" t="str">
        <f ca="1">IF(AND($A38&lt;&gt;"",$A38&lt;&gt;"TOTAL"),IF(AND('[5]PDI_Grupo edad'!$AS36&lt;&gt;"",'[5]PDI_Grupo edad'!$AS36&lt;&gt;0),'[5]PDI_Grupo edad'!$AS36,""),IF($A38="TOTAL",SUM(INDIRECT("AA4:AA"&amp;ROW()-1)),""))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IF(AND($A38&lt;&gt;"",$A38&lt;&gt;"TOTAL"),IF(AND('[5]PDI_Grupo edad'!$AV36&lt;&gt;"",'[5]PDI_Grupo edad'!$AV36&lt;&gt;0),'[5]PDI_Grupo edad'!$AV36,""),IF($A38="TOTAL",SUM(INDIRECT("AC4:AC"&amp;ROW()-1)),""))</f>
        <v/>
      </c>
      <c r="AD38" s="6" t="str">
        <f ca="1">IF(AND($A38&lt;&gt;"",$A38&lt;&gt;"TOTAL"),IF(AND('[5]PDI_Grupo edad'!$AX36&lt;&gt;"",'[5]PDI_Grupo edad'!$AX36&lt;&gt;0),'[5]PDI_Grupo edad'!$AX36,""),IF($A38="TOTAL",SUM(INDIRECT("AD4:AD"&amp;ROW()-1)),""))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IF(AND($A38&lt;&gt;"",$A38&lt;&gt;"TOTAL"),IF(AND('[5]PDI_Grupo edad'!$BA36&lt;&gt;"",'[5]PDI_Grupo edad'!$BA36&lt;&gt;0),'[5]PDI_Grupo edad'!$BA36,""),IF($A38="TOTAL",SUM(INDIRECT("AF4:AF"&amp;ROW()-1)),""))</f>
        <v/>
      </c>
      <c r="AG38" s="6" t="str">
        <f ca="1">IF(AND($A38&lt;&gt;"",$A38&lt;&gt;"TOTAL"),IF(AND('[5]PDI_Grupo edad'!$BC36&lt;&gt;"",'[5]PDI_Grupo edad'!$BC36&lt;&gt;0),'[5]PDI_Grupo edad'!$BC36,""),IF($A38="TOTAL",SUM(INDIRECT("AG4:AG"&amp;ROW()-1)),""))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IF(AND($A38&lt;&gt;"",$A38&lt;&gt;"TOTAL"),IF(AND('[5]PDI_Grupo edad'!$BF36&lt;&gt;"",'[5]PDI_Grupo edad'!$BF36&lt;&gt;0),'[5]PDI_Grupo edad'!$BF36,""),IF($A38="TOTAL",SUM(INDIRECT("AI4:AI"&amp;ROW()-1)),""))</f>
        <v/>
      </c>
      <c r="AJ38" s="6" t="str">
        <f ca="1">IF(AND($A38&lt;&gt;"",$A38&lt;&gt;"TOTAL"),IF(AND('[5]PDI_Grupo edad'!$BH36&lt;&gt;"",'[5]PDI_Grupo edad'!$BH36&lt;&gt;0),'[5]PDI_Grupo edad'!$BH36,""),IF($A38="TOTAL",SUM(INDIRECT("AJ4:AJ"&amp;ROW()-1)),""))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IF(AND($A38&lt;&gt;"",$A38&lt;&gt;"TOTAL"),IF(AND('[5]PDI_Grupo edad'!$BK36&lt;&gt;"",'[5]PDI_Grupo edad'!$BK36&lt;&gt;0),'[5]PDI_Grupo edad'!$BK36,""),IF($A38="TOTAL",SUM(INDIRECT("AL4:AL"&amp;ROW()-1)),""))</f>
        <v/>
      </c>
      <c r="AM38" s="6" t="str">
        <f ca="1">IF(AND($A38&lt;&gt;"",$A38&lt;&gt;"TOTAL"),IF(AND('[5]PDI_Grupo edad'!$BM36&lt;&gt;"",'[5]PDI_Grupo edad'!$BM36&lt;&gt;0),'[5]PDI_Grupo edad'!$BM36,""),IF($A38="TOTAL",SUM(INDIRECT("AM4:AM"&amp;ROW()-1)),""))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IF(AND($A38&lt;&gt;"",$A38&lt;&gt;"TOTAL"),IF(AND('[5]PDI_Grupo edad'!$BP36&lt;&gt;"",'[5]PDI_Grupo edad'!$BP36&lt;&gt;0),'[5]PDI_Grupo edad'!$BP36,""),IF($A38="TOTAL",SUM(INDIRECT("AO4:AO"&amp;ROW()-1)),""))</f>
        <v/>
      </c>
      <c r="AP38" s="6" t="str">
        <f ca="1">IF(AND($A38&lt;&gt;"",$A38&lt;&gt;"TOTAL"),IF(AND('[5]PDI_Grupo edad'!$BR36&lt;&gt;"",'[5]PDI_Grupo edad'!$BR36&lt;&gt;0),'[5]PDI_Grupo edad'!$BR36,""),IF($A38="TOTAL",SUM(INDIRECT("AP4:AP"&amp;ROW()-1)),""))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IF(AND($A38&lt;&gt;"",$A38&lt;&gt;"TOTAL"),IF(AND('[5]PDI_Grupo edad'!$BU36&lt;&gt;"",'[5]PDI_Grupo edad'!$BU36&lt;&gt;0),'[5]PDI_Grupo edad'!$BU36,""),IF($A38="TOTAL",SUM(INDIRECT("AR4:AR"&amp;ROW()-1)),""))</f>
        <v/>
      </c>
      <c r="AS38" s="6" t="str">
        <f ca="1">IF(AND($A38&lt;&gt;"",$A38&lt;&gt;"TOTAL"),IF(AND('[5]PDI_Grupo edad'!$BW36&lt;&gt;"",'[5]PDI_Grupo edad'!$BW36&lt;&gt;0),'[5]PDI_Grupo edad'!$BW36,""),IF($A38="TOTAL",SUM(INDIRECT("AS4:AS"&amp;ROW()-1)),""))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IF(AND($A38&lt;&gt;"",$A38&lt;&gt;"TOTAL"),IF(AND('[5]PDI_Grupo edad'!$BZ36&lt;&gt;"",'[5]PDI_Grupo edad'!$BZ36&lt;&gt;0),'[5]PDI_Grupo edad'!$BZ36,""),IF($A38="TOTAL",SUM(INDIRECT("AU4:AU"&amp;ROW()-1)),""))</f>
        <v/>
      </c>
      <c r="AV38" s="6" t="str">
        <f ca="1">IF(AND($A38&lt;&gt;"",$A38&lt;&gt;"TOTAL"),IF(AND('[5]PDI_Grupo edad'!$CB36&lt;&gt;"",'[5]PDI_Grupo edad'!$CB36&lt;&gt;0),'[5]PDI_Grupo edad'!$CB36,""),IF($A38="TOTAL",SUM(INDIRECT("AV4:AV"&amp;ROW()-1)),""))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IF(AND($A38&lt;&gt;"",$A38&lt;&gt;"TOTAL"),IF(AND('[5]PDI_Grupo edad'!$CE36&lt;&gt;"",'[5]PDI_Grupo edad'!$CE36&lt;&gt;0),'[5]PDI_Grupo edad'!$CE36,""),IF($A38="TOTAL",SUM(INDIRECT("AX4:AX"&amp;ROW()-1)),""))</f>
        <v/>
      </c>
      <c r="AY38" s="6" t="str">
        <f ca="1">IF(AND($A38&lt;&gt;"",$A38&lt;&gt;"TOTAL"),IF(AND('[5]PDI_Grupo edad'!$CG36&lt;&gt;"",'[5]PDI_Grupo edad'!$CG36&lt;&gt;0),'[5]PDI_Grupo edad'!$CG36,""),IF($A38="TOTAL",SUM(INDIRECT("AY4:AY"&amp;ROW()-1)),""))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IF(AND($A38&lt;&gt;"",$A38&lt;&gt;"TOTAL"),IF(AND('[5]PDI_Grupo edad'!$CJ36&lt;&gt;"",'[5]PDI_Grupo edad'!$CJ36&lt;&gt;0),'[5]PDI_Grupo edad'!$CJ36,""),IF($A38="TOTAL",SUM(INDIRECT("BA4:BA"&amp;ROW()-1)),""))</f>
        <v/>
      </c>
      <c r="BB38" s="6" t="str">
        <f ca="1">IF(AND($A38&lt;&gt;"",$A38&lt;&gt;"TOTAL"),IF(AND('[5]PDI_Grupo edad'!$CL36&lt;&gt;"",'[5]PDI_Grupo edad'!$CL36&lt;&gt;0),'[5]PDI_Grupo edad'!$CL36,""),IF($A38="TOTAL",SUM(INDIRECT("BB4:BB"&amp;ROW()-1)),""))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IF(AND($A38&lt;&gt;"",$A38&lt;&gt;"TOTAL"),IF(AND('[5]PDI_Grupo edad'!$CO36&lt;&gt;"",'[5]PDI_Grupo edad'!$CO36&lt;&gt;0),'[5]PDI_Grupo edad'!$CO36,""),IF($A38="TOTAL",SUM(INDIRECT("BD4:BD"&amp;ROW()-1)),""))</f>
        <v/>
      </c>
      <c r="BE38" s="6" t="str">
        <f ca="1">IF(AND($A38&lt;&gt;"",$A38&lt;&gt;"TOTAL"),IF(AND('[5]PDI_Grupo edad'!$CQ36&lt;&gt;"",'[5]PDI_Grupo edad'!$CQ36&lt;&gt;0),'[5]PDI_Grupo edad'!$CQ36,""),IF($A38="TOTAL",SUM(INDIRECT("BE4:BE"&amp;ROW()-1)),""))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IF('[5]PDI_Grupo edad'!$B37&lt;&gt;"",'[5]PDI_Grupo edad'!$B37,IF(AND('[5]PDI_Grupo edad'!$B37="",'[5]PDI_Grupo edad'!$B38="",'[5]PDI_Grupo edad'!$B36=""),"","TOTAL"))</f>
        <v/>
      </c>
      <c r="B39" s="6" t="str">
        <f ca="1">IF(AND($A39&lt;&gt;"",$A39&lt;&gt;"TOTAL"),IF(AND('[5]PDI_Grupo edad'!$C37&lt;&gt;"",'[5]PDI_Grupo edad'!$C37&lt;&gt;0),'[5]PDI_Grupo edad'!$C37,""),IF($A39="TOTAL",SUM(INDIRECT("B4:B"&amp;ROW()-1)),""))</f>
        <v/>
      </c>
      <c r="C39" s="6" t="str">
        <f ca="1">IF(AND($A39&lt;&gt;"",$A39&lt;&gt;"TOTAL"),IF(AND('[5]PDI_Grupo edad'!$E37&lt;&gt;"",'[5]PDI_Grupo edad'!$E37&lt;&gt;0),'[5]PDI_Grupo edad'!$E37,""),IF($A39="TOTAL",SUM(INDIRECT("C4:C"&amp;ROW()-1)),""))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IF(AND($A39&lt;&gt;"",$A39&lt;&gt;"TOTAL"),IF(AND('[5]PDI_Grupo edad'!$H37&lt;&gt;"",'[5]PDI_Grupo edad'!$H37&lt;&gt;0),'[5]PDI_Grupo edad'!$H37,""),IF($A39="TOTAL",SUM(INDIRECT("E4:E"&amp;ROW()-1)),""))</f>
        <v/>
      </c>
      <c r="F39" s="6" t="str">
        <f ca="1">IF(AND($A39&lt;&gt;"",$A39&lt;&gt;"TOTAL"),IF(AND('[5]PDI_Grupo edad'!$J37&lt;&gt;"",'[5]PDI_Grupo edad'!$J37&lt;&gt;0),'[5]PDI_Grupo edad'!$J37,""),IF($A39="TOTAL",SUM(INDIRECT("F4:F"&amp;ROW()-1)),""))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IF(AND($A39&lt;&gt;"",$A39&lt;&gt;"TOTAL"),IF(AND('[5]PDI_Grupo edad'!$M37&lt;&gt;"",'[5]PDI_Grupo edad'!$M37&lt;&gt;0),'[5]PDI_Grupo edad'!$M37,""),IF($A39="TOTAL",SUM(INDIRECT("H4:H"&amp;ROW()-1)),""))</f>
        <v/>
      </c>
      <c r="I39" s="6" t="str">
        <f ca="1">IF(AND($A39&lt;&gt;"",$A39&lt;&gt;"TOTAL"),IF(AND('[5]PDI_Grupo edad'!$O37&lt;&gt;"",'[5]PDI_Grupo edad'!$O37&lt;&gt;0),'[5]PDI_Grupo edad'!$O37,""),IF($A39="TOTAL",SUM(INDIRECT("I4:I"&amp;ROW()-1)),""))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IF(AND($A39&lt;&gt;"",$A39&lt;&gt;"TOTAL"),IF(AND('[5]PDI_Grupo edad'!$R37&lt;&gt;"",'[5]PDI_Grupo edad'!$R37&lt;&gt;0),'[5]PDI_Grupo edad'!$R37,""),IF($A39="TOTAL",SUM(INDIRECT("K4:K"&amp;ROW()-1)),""))</f>
        <v/>
      </c>
      <c r="L39" s="6" t="str">
        <f ca="1">IF(AND($A39&lt;&gt;"",$A39&lt;&gt;"TOTAL"),IF(AND('[5]PDI_Grupo edad'!$T37&lt;&gt;"",'[5]PDI_Grupo edad'!$T37&lt;&gt;0),'[5]PDI_Grupo edad'!$T37,""),IF($A39="TOTAL",SUM(INDIRECT("L4:L"&amp;ROW()-1)),""))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IF(AND($A39&lt;&gt;"",$A39&lt;&gt;"TOTAL"),IF(AND('[5]PDI_Grupo edad'!$W37&lt;&gt;"",'[5]PDI_Grupo edad'!$W37&lt;&gt;0),'[5]PDI_Grupo edad'!$W37,""),IF($A39="TOTAL",SUM(INDIRECT("N4:N"&amp;ROW()-1)),""))</f>
        <v/>
      </c>
      <c r="O39" s="6" t="str">
        <f ca="1">IF(AND($A39&lt;&gt;"",$A39&lt;&gt;"TOTAL"),IF(AND('[5]PDI_Grupo edad'!$Y37&lt;&gt;"",'[5]PDI_Grupo edad'!$Y37&lt;&gt;0),'[5]PDI_Grupo edad'!$Y37,""),IF($A39="TOTAL",SUM(INDIRECT("O4:O"&amp;ROW()-1)),""))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IF(AND($A39&lt;&gt;"",$A39&lt;&gt;"TOTAL"),IF(AND('[5]PDI_Grupo edad'!$AB37&lt;&gt;"",'[5]PDI_Grupo edad'!$AB37&lt;&gt;0),'[5]PDI_Grupo edad'!$AB37,""),IF($A39="TOTAL",SUM(INDIRECT("Q4:Q"&amp;ROW()-1)),""))</f>
        <v/>
      </c>
      <c r="R39" s="6" t="str">
        <f ca="1">IF(AND($A39&lt;&gt;"",$A39&lt;&gt;"TOTAL"),IF(AND('[5]PDI_Grupo edad'!$AD37&lt;&gt;"",'[5]PDI_Grupo edad'!$AD37&lt;&gt;0),'[5]PDI_Grupo edad'!$AD37,""),IF($A39="TOTAL",SUM(INDIRECT("R4:R"&amp;ROW()-1)),""))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IF(AND($A39&lt;&gt;"",$A39&lt;&gt;"TOTAL"),IF(AND('[5]PDI_Grupo edad'!$AG37&lt;&gt;"",'[5]PDI_Grupo edad'!$AG37&lt;&gt;0),'[5]PDI_Grupo edad'!$AG37,""),IF($A39="TOTAL",SUM(INDIRECT("T4:T"&amp;ROW()-1)),""))</f>
        <v/>
      </c>
      <c r="U39" s="6" t="str">
        <f ca="1">IF(AND($A39&lt;&gt;"",$A39&lt;&gt;"TOTAL"),IF(AND('[5]PDI_Grupo edad'!$AI37&lt;&gt;"",'[5]PDI_Grupo edad'!$AI37&lt;&gt;0),'[5]PDI_Grupo edad'!$AI37,""),IF($A39="TOTAL",SUM(INDIRECT("U4:U"&amp;ROW()-1)),""))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IF(AND($A39&lt;&gt;"",$A39&lt;&gt;"TOTAL"),IF(AND('[5]PDI_Grupo edad'!$AL37&lt;&gt;"",'[5]PDI_Grupo edad'!$AL37&lt;&gt;0),'[5]PDI_Grupo edad'!$AL37,""),IF($A39="TOTAL",SUM(INDIRECT("W4:W"&amp;ROW()-1)),""))</f>
        <v/>
      </c>
      <c r="X39" s="6" t="str">
        <f ca="1">IF(AND($A39&lt;&gt;"",$A39&lt;&gt;"TOTAL"),IF(AND('[5]PDI_Grupo edad'!$AN37&lt;&gt;"",'[5]PDI_Grupo edad'!$AN37&lt;&gt;0),'[5]PDI_Grupo edad'!$AN37,""),IF($A39="TOTAL",SUM(INDIRECT("X4:X"&amp;ROW()-1)),""))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IF(AND($A39&lt;&gt;"",$A39&lt;&gt;"TOTAL"),IF(AND('[5]PDI_Grupo edad'!$AQ37&lt;&gt;"",'[5]PDI_Grupo edad'!$AQ37&lt;&gt;0),'[5]PDI_Grupo edad'!$AQ37,""),IF($A39="TOTAL",SUM(INDIRECT("Z4:Z"&amp;ROW()-1)),""))</f>
        <v/>
      </c>
      <c r="AA39" s="6" t="str">
        <f ca="1">IF(AND($A39&lt;&gt;"",$A39&lt;&gt;"TOTAL"),IF(AND('[5]PDI_Grupo edad'!$AS37&lt;&gt;"",'[5]PDI_Grupo edad'!$AS37&lt;&gt;0),'[5]PDI_Grupo edad'!$AS37,""),IF($A39="TOTAL",SUM(INDIRECT("AA4:AA"&amp;ROW()-1)),""))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IF(AND($A39&lt;&gt;"",$A39&lt;&gt;"TOTAL"),IF(AND('[5]PDI_Grupo edad'!$AV37&lt;&gt;"",'[5]PDI_Grupo edad'!$AV37&lt;&gt;0),'[5]PDI_Grupo edad'!$AV37,""),IF($A39="TOTAL",SUM(INDIRECT("AC4:AC"&amp;ROW()-1)),""))</f>
        <v/>
      </c>
      <c r="AD39" s="6" t="str">
        <f ca="1">IF(AND($A39&lt;&gt;"",$A39&lt;&gt;"TOTAL"),IF(AND('[5]PDI_Grupo edad'!$AX37&lt;&gt;"",'[5]PDI_Grupo edad'!$AX37&lt;&gt;0),'[5]PDI_Grupo edad'!$AX37,""),IF($A39="TOTAL",SUM(INDIRECT("AD4:AD"&amp;ROW()-1)),""))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IF(AND($A39&lt;&gt;"",$A39&lt;&gt;"TOTAL"),IF(AND('[5]PDI_Grupo edad'!$BA37&lt;&gt;"",'[5]PDI_Grupo edad'!$BA37&lt;&gt;0),'[5]PDI_Grupo edad'!$BA37,""),IF($A39="TOTAL",SUM(INDIRECT("AF4:AF"&amp;ROW()-1)),""))</f>
        <v/>
      </c>
      <c r="AG39" s="6" t="str">
        <f ca="1">IF(AND($A39&lt;&gt;"",$A39&lt;&gt;"TOTAL"),IF(AND('[5]PDI_Grupo edad'!$BC37&lt;&gt;"",'[5]PDI_Grupo edad'!$BC37&lt;&gt;0),'[5]PDI_Grupo edad'!$BC37,""),IF($A39="TOTAL",SUM(INDIRECT("AG4:AG"&amp;ROW()-1)),""))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IF(AND($A39&lt;&gt;"",$A39&lt;&gt;"TOTAL"),IF(AND('[5]PDI_Grupo edad'!$BF37&lt;&gt;"",'[5]PDI_Grupo edad'!$BF37&lt;&gt;0),'[5]PDI_Grupo edad'!$BF37,""),IF($A39="TOTAL",SUM(INDIRECT("AI4:AI"&amp;ROW()-1)),""))</f>
        <v/>
      </c>
      <c r="AJ39" s="6" t="str">
        <f ca="1">IF(AND($A39&lt;&gt;"",$A39&lt;&gt;"TOTAL"),IF(AND('[5]PDI_Grupo edad'!$BH37&lt;&gt;"",'[5]PDI_Grupo edad'!$BH37&lt;&gt;0),'[5]PDI_Grupo edad'!$BH37,""),IF($A39="TOTAL",SUM(INDIRECT("AJ4:AJ"&amp;ROW()-1)),""))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IF(AND($A39&lt;&gt;"",$A39&lt;&gt;"TOTAL"),IF(AND('[5]PDI_Grupo edad'!$BK37&lt;&gt;"",'[5]PDI_Grupo edad'!$BK37&lt;&gt;0),'[5]PDI_Grupo edad'!$BK37,""),IF($A39="TOTAL",SUM(INDIRECT("AL4:AL"&amp;ROW()-1)),""))</f>
        <v/>
      </c>
      <c r="AM39" s="6" t="str">
        <f ca="1">IF(AND($A39&lt;&gt;"",$A39&lt;&gt;"TOTAL"),IF(AND('[5]PDI_Grupo edad'!$BM37&lt;&gt;"",'[5]PDI_Grupo edad'!$BM37&lt;&gt;0),'[5]PDI_Grupo edad'!$BM37,""),IF($A39="TOTAL",SUM(INDIRECT("AM4:AM"&amp;ROW()-1)),""))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IF(AND($A39&lt;&gt;"",$A39&lt;&gt;"TOTAL"),IF(AND('[5]PDI_Grupo edad'!$BP37&lt;&gt;"",'[5]PDI_Grupo edad'!$BP37&lt;&gt;0),'[5]PDI_Grupo edad'!$BP37,""),IF($A39="TOTAL",SUM(INDIRECT("AO4:AO"&amp;ROW()-1)),""))</f>
        <v/>
      </c>
      <c r="AP39" s="6" t="str">
        <f ca="1">IF(AND($A39&lt;&gt;"",$A39&lt;&gt;"TOTAL"),IF(AND('[5]PDI_Grupo edad'!$BR37&lt;&gt;"",'[5]PDI_Grupo edad'!$BR37&lt;&gt;0),'[5]PDI_Grupo edad'!$BR37,""),IF($A39="TOTAL",SUM(INDIRECT("AP4:AP"&amp;ROW()-1)),""))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IF(AND($A39&lt;&gt;"",$A39&lt;&gt;"TOTAL"),IF(AND('[5]PDI_Grupo edad'!$BU37&lt;&gt;"",'[5]PDI_Grupo edad'!$BU37&lt;&gt;0),'[5]PDI_Grupo edad'!$BU37,""),IF($A39="TOTAL",SUM(INDIRECT("AR4:AR"&amp;ROW()-1)),""))</f>
        <v/>
      </c>
      <c r="AS39" s="6" t="str">
        <f ca="1">IF(AND($A39&lt;&gt;"",$A39&lt;&gt;"TOTAL"),IF(AND('[5]PDI_Grupo edad'!$BW37&lt;&gt;"",'[5]PDI_Grupo edad'!$BW37&lt;&gt;0),'[5]PDI_Grupo edad'!$BW37,""),IF($A39="TOTAL",SUM(INDIRECT("AS4:AS"&amp;ROW()-1)),""))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IF(AND($A39&lt;&gt;"",$A39&lt;&gt;"TOTAL"),IF(AND('[5]PDI_Grupo edad'!$BZ37&lt;&gt;"",'[5]PDI_Grupo edad'!$BZ37&lt;&gt;0),'[5]PDI_Grupo edad'!$BZ37,""),IF($A39="TOTAL",SUM(INDIRECT("AU4:AU"&amp;ROW()-1)),""))</f>
        <v/>
      </c>
      <c r="AV39" s="6" t="str">
        <f ca="1">IF(AND($A39&lt;&gt;"",$A39&lt;&gt;"TOTAL"),IF(AND('[5]PDI_Grupo edad'!$CB37&lt;&gt;"",'[5]PDI_Grupo edad'!$CB37&lt;&gt;0),'[5]PDI_Grupo edad'!$CB37,""),IF($A39="TOTAL",SUM(INDIRECT("AV4:AV"&amp;ROW()-1)),""))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IF(AND($A39&lt;&gt;"",$A39&lt;&gt;"TOTAL"),IF(AND('[5]PDI_Grupo edad'!$CE37&lt;&gt;"",'[5]PDI_Grupo edad'!$CE37&lt;&gt;0),'[5]PDI_Grupo edad'!$CE37,""),IF($A39="TOTAL",SUM(INDIRECT("AX4:AX"&amp;ROW()-1)),""))</f>
        <v/>
      </c>
      <c r="AY39" s="6" t="str">
        <f ca="1">IF(AND($A39&lt;&gt;"",$A39&lt;&gt;"TOTAL"),IF(AND('[5]PDI_Grupo edad'!$CG37&lt;&gt;"",'[5]PDI_Grupo edad'!$CG37&lt;&gt;0),'[5]PDI_Grupo edad'!$CG37,""),IF($A39="TOTAL",SUM(INDIRECT("AY4:AY"&amp;ROW()-1)),""))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IF(AND($A39&lt;&gt;"",$A39&lt;&gt;"TOTAL"),IF(AND('[5]PDI_Grupo edad'!$CJ37&lt;&gt;"",'[5]PDI_Grupo edad'!$CJ37&lt;&gt;0),'[5]PDI_Grupo edad'!$CJ37,""),IF($A39="TOTAL",SUM(INDIRECT("BA4:BA"&amp;ROW()-1)),""))</f>
        <v/>
      </c>
      <c r="BB39" s="6" t="str">
        <f ca="1">IF(AND($A39&lt;&gt;"",$A39&lt;&gt;"TOTAL"),IF(AND('[5]PDI_Grupo edad'!$CL37&lt;&gt;"",'[5]PDI_Grupo edad'!$CL37&lt;&gt;0),'[5]PDI_Grupo edad'!$CL37,""),IF($A39="TOTAL",SUM(INDIRECT("BB4:BB"&amp;ROW()-1)),""))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IF(AND($A39&lt;&gt;"",$A39&lt;&gt;"TOTAL"),IF(AND('[5]PDI_Grupo edad'!$CO37&lt;&gt;"",'[5]PDI_Grupo edad'!$CO37&lt;&gt;0),'[5]PDI_Grupo edad'!$CO37,""),IF($A39="TOTAL",SUM(INDIRECT("BD4:BD"&amp;ROW()-1)),""))</f>
        <v/>
      </c>
      <c r="BE39" s="6" t="str">
        <f ca="1">IF(AND($A39&lt;&gt;"",$A39&lt;&gt;"TOTAL"),IF(AND('[5]PDI_Grupo edad'!$CQ37&lt;&gt;"",'[5]PDI_Grupo edad'!$CQ37&lt;&gt;0),'[5]PDI_Grupo edad'!$CQ37,""),IF($A39="TOTAL",SUM(INDIRECT("BE4:BE"&amp;ROW()-1)),""))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IF('[5]PDI_Grupo edad'!$B38&lt;&gt;"",'[5]PDI_Grupo edad'!$B38,IF(AND('[5]PDI_Grupo edad'!$B38="",'[5]PDI_Grupo edad'!$B39="",'[5]PDI_Grupo edad'!$B37=""),"","TOTAL"))</f>
        <v/>
      </c>
      <c r="B40" s="6" t="str">
        <f ca="1">IF(AND($A40&lt;&gt;"",$A40&lt;&gt;"TOTAL"),IF(AND('[5]PDI_Grupo edad'!$C38&lt;&gt;"",'[5]PDI_Grupo edad'!$C38&lt;&gt;0),'[5]PDI_Grupo edad'!$C38,""),IF($A40="TOTAL",SUM(INDIRECT("B4:B"&amp;ROW()-1)),""))</f>
        <v/>
      </c>
      <c r="C40" s="6" t="str">
        <f ca="1">IF(AND($A40&lt;&gt;"",$A40&lt;&gt;"TOTAL"),IF(AND('[5]PDI_Grupo edad'!$E38&lt;&gt;"",'[5]PDI_Grupo edad'!$E38&lt;&gt;0),'[5]PDI_Grupo edad'!$E38,""),IF($A40="TOTAL",SUM(INDIRECT("C4:C"&amp;ROW()-1)),""))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IF(AND($A40&lt;&gt;"",$A40&lt;&gt;"TOTAL"),IF(AND('[5]PDI_Grupo edad'!$H38&lt;&gt;"",'[5]PDI_Grupo edad'!$H38&lt;&gt;0),'[5]PDI_Grupo edad'!$H38,""),IF($A40="TOTAL",SUM(INDIRECT("E4:E"&amp;ROW()-1)),""))</f>
        <v/>
      </c>
      <c r="F40" s="6" t="str">
        <f ca="1">IF(AND($A40&lt;&gt;"",$A40&lt;&gt;"TOTAL"),IF(AND('[5]PDI_Grupo edad'!$J38&lt;&gt;"",'[5]PDI_Grupo edad'!$J38&lt;&gt;0),'[5]PDI_Grupo edad'!$J38,""),IF($A40="TOTAL",SUM(INDIRECT("F4:F"&amp;ROW()-1)),""))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IF(AND($A40&lt;&gt;"",$A40&lt;&gt;"TOTAL"),IF(AND('[5]PDI_Grupo edad'!$M38&lt;&gt;"",'[5]PDI_Grupo edad'!$M38&lt;&gt;0),'[5]PDI_Grupo edad'!$M38,""),IF($A40="TOTAL",SUM(INDIRECT("H4:H"&amp;ROW()-1)),""))</f>
        <v/>
      </c>
      <c r="I40" s="6" t="str">
        <f ca="1">IF(AND($A40&lt;&gt;"",$A40&lt;&gt;"TOTAL"),IF(AND('[5]PDI_Grupo edad'!$O38&lt;&gt;"",'[5]PDI_Grupo edad'!$O38&lt;&gt;0),'[5]PDI_Grupo edad'!$O38,""),IF($A40="TOTAL",SUM(INDIRECT("I4:I"&amp;ROW()-1)),""))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IF(AND($A40&lt;&gt;"",$A40&lt;&gt;"TOTAL"),IF(AND('[5]PDI_Grupo edad'!$R38&lt;&gt;"",'[5]PDI_Grupo edad'!$R38&lt;&gt;0),'[5]PDI_Grupo edad'!$R38,""),IF($A40="TOTAL",SUM(INDIRECT("K4:K"&amp;ROW()-1)),""))</f>
        <v/>
      </c>
      <c r="L40" s="6" t="str">
        <f ca="1">IF(AND($A40&lt;&gt;"",$A40&lt;&gt;"TOTAL"),IF(AND('[5]PDI_Grupo edad'!$T38&lt;&gt;"",'[5]PDI_Grupo edad'!$T38&lt;&gt;0),'[5]PDI_Grupo edad'!$T38,""),IF($A40="TOTAL",SUM(INDIRECT("L4:L"&amp;ROW()-1)),""))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IF(AND($A40&lt;&gt;"",$A40&lt;&gt;"TOTAL"),IF(AND('[5]PDI_Grupo edad'!$W38&lt;&gt;"",'[5]PDI_Grupo edad'!$W38&lt;&gt;0),'[5]PDI_Grupo edad'!$W38,""),IF($A40="TOTAL",SUM(INDIRECT("N4:N"&amp;ROW()-1)),""))</f>
        <v/>
      </c>
      <c r="O40" s="6" t="str">
        <f ca="1">IF(AND($A40&lt;&gt;"",$A40&lt;&gt;"TOTAL"),IF(AND('[5]PDI_Grupo edad'!$Y38&lt;&gt;"",'[5]PDI_Grupo edad'!$Y38&lt;&gt;0),'[5]PDI_Grupo edad'!$Y38,""),IF($A40="TOTAL",SUM(INDIRECT("O4:O"&amp;ROW()-1)),""))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IF(AND($A40&lt;&gt;"",$A40&lt;&gt;"TOTAL"),IF(AND('[5]PDI_Grupo edad'!$AB38&lt;&gt;"",'[5]PDI_Grupo edad'!$AB38&lt;&gt;0),'[5]PDI_Grupo edad'!$AB38,""),IF($A40="TOTAL",SUM(INDIRECT("Q4:Q"&amp;ROW()-1)),""))</f>
        <v/>
      </c>
      <c r="R40" s="6" t="str">
        <f ca="1">IF(AND($A40&lt;&gt;"",$A40&lt;&gt;"TOTAL"),IF(AND('[5]PDI_Grupo edad'!$AD38&lt;&gt;"",'[5]PDI_Grupo edad'!$AD38&lt;&gt;0),'[5]PDI_Grupo edad'!$AD38,""),IF($A40="TOTAL",SUM(INDIRECT("R4:R"&amp;ROW()-1)),""))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IF(AND($A40&lt;&gt;"",$A40&lt;&gt;"TOTAL"),IF(AND('[5]PDI_Grupo edad'!$AG38&lt;&gt;"",'[5]PDI_Grupo edad'!$AG38&lt;&gt;0),'[5]PDI_Grupo edad'!$AG38,""),IF($A40="TOTAL",SUM(INDIRECT("T4:T"&amp;ROW()-1)),""))</f>
        <v/>
      </c>
      <c r="U40" s="6" t="str">
        <f ca="1">IF(AND($A40&lt;&gt;"",$A40&lt;&gt;"TOTAL"),IF(AND('[5]PDI_Grupo edad'!$AI38&lt;&gt;"",'[5]PDI_Grupo edad'!$AI38&lt;&gt;0),'[5]PDI_Grupo edad'!$AI38,""),IF($A40="TOTAL",SUM(INDIRECT("U4:U"&amp;ROW()-1)),""))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IF(AND($A40&lt;&gt;"",$A40&lt;&gt;"TOTAL"),IF(AND('[5]PDI_Grupo edad'!$AL38&lt;&gt;"",'[5]PDI_Grupo edad'!$AL38&lt;&gt;0),'[5]PDI_Grupo edad'!$AL38,""),IF($A40="TOTAL",SUM(INDIRECT("W4:W"&amp;ROW()-1)),""))</f>
        <v/>
      </c>
      <c r="X40" s="6" t="str">
        <f ca="1">IF(AND($A40&lt;&gt;"",$A40&lt;&gt;"TOTAL"),IF(AND('[5]PDI_Grupo edad'!$AN38&lt;&gt;"",'[5]PDI_Grupo edad'!$AN38&lt;&gt;0),'[5]PDI_Grupo edad'!$AN38,""),IF($A40="TOTAL",SUM(INDIRECT("X4:X"&amp;ROW()-1)),""))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IF(AND($A40&lt;&gt;"",$A40&lt;&gt;"TOTAL"),IF(AND('[5]PDI_Grupo edad'!$AQ38&lt;&gt;"",'[5]PDI_Grupo edad'!$AQ38&lt;&gt;0),'[5]PDI_Grupo edad'!$AQ38,""),IF($A40="TOTAL",SUM(INDIRECT("Z4:Z"&amp;ROW()-1)),""))</f>
        <v/>
      </c>
      <c r="AA40" s="6" t="str">
        <f ca="1">IF(AND($A40&lt;&gt;"",$A40&lt;&gt;"TOTAL"),IF(AND('[5]PDI_Grupo edad'!$AS38&lt;&gt;"",'[5]PDI_Grupo edad'!$AS38&lt;&gt;0),'[5]PDI_Grupo edad'!$AS38,""),IF($A40="TOTAL",SUM(INDIRECT("AA4:AA"&amp;ROW()-1)),""))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IF(AND($A40&lt;&gt;"",$A40&lt;&gt;"TOTAL"),IF(AND('[5]PDI_Grupo edad'!$AV38&lt;&gt;"",'[5]PDI_Grupo edad'!$AV38&lt;&gt;0),'[5]PDI_Grupo edad'!$AV38,""),IF($A40="TOTAL",SUM(INDIRECT("AC4:AC"&amp;ROW()-1)),""))</f>
        <v/>
      </c>
      <c r="AD40" s="6" t="str">
        <f ca="1">IF(AND($A40&lt;&gt;"",$A40&lt;&gt;"TOTAL"),IF(AND('[5]PDI_Grupo edad'!$AX38&lt;&gt;"",'[5]PDI_Grupo edad'!$AX38&lt;&gt;0),'[5]PDI_Grupo edad'!$AX38,""),IF($A40="TOTAL",SUM(INDIRECT("AD4:AD"&amp;ROW()-1)),""))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IF(AND($A40&lt;&gt;"",$A40&lt;&gt;"TOTAL"),IF(AND('[5]PDI_Grupo edad'!$BA38&lt;&gt;"",'[5]PDI_Grupo edad'!$BA38&lt;&gt;0),'[5]PDI_Grupo edad'!$BA38,""),IF($A40="TOTAL",SUM(INDIRECT("AF4:AF"&amp;ROW()-1)),""))</f>
        <v/>
      </c>
      <c r="AG40" s="6" t="str">
        <f ca="1">IF(AND($A40&lt;&gt;"",$A40&lt;&gt;"TOTAL"),IF(AND('[5]PDI_Grupo edad'!$BC38&lt;&gt;"",'[5]PDI_Grupo edad'!$BC38&lt;&gt;0),'[5]PDI_Grupo edad'!$BC38,""),IF($A40="TOTAL",SUM(INDIRECT("AG4:AG"&amp;ROW()-1)),""))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IF(AND($A40&lt;&gt;"",$A40&lt;&gt;"TOTAL"),IF(AND('[5]PDI_Grupo edad'!$BF38&lt;&gt;"",'[5]PDI_Grupo edad'!$BF38&lt;&gt;0),'[5]PDI_Grupo edad'!$BF38,""),IF($A40="TOTAL",SUM(INDIRECT("AI4:AI"&amp;ROW()-1)),""))</f>
        <v/>
      </c>
      <c r="AJ40" s="6" t="str">
        <f ca="1">IF(AND($A40&lt;&gt;"",$A40&lt;&gt;"TOTAL"),IF(AND('[5]PDI_Grupo edad'!$BH38&lt;&gt;"",'[5]PDI_Grupo edad'!$BH38&lt;&gt;0),'[5]PDI_Grupo edad'!$BH38,""),IF($A40="TOTAL",SUM(INDIRECT("AJ4:AJ"&amp;ROW()-1)),""))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IF(AND($A40&lt;&gt;"",$A40&lt;&gt;"TOTAL"),IF(AND('[5]PDI_Grupo edad'!$BK38&lt;&gt;"",'[5]PDI_Grupo edad'!$BK38&lt;&gt;0),'[5]PDI_Grupo edad'!$BK38,""),IF($A40="TOTAL",SUM(INDIRECT("AL4:AL"&amp;ROW()-1)),""))</f>
        <v/>
      </c>
      <c r="AM40" s="6" t="str">
        <f ca="1">IF(AND($A40&lt;&gt;"",$A40&lt;&gt;"TOTAL"),IF(AND('[5]PDI_Grupo edad'!$BM38&lt;&gt;"",'[5]PDI_Grupo edad'!$BM38&lt;&gt;0),'[5]PDI_Grupo edad'!$BM38,""),IF($A40="TOTAL",SUM(INDIRECT("AM4:AM"&amp;ROW()-1)),""))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IF(AND($A40&lt;&gt;"",$A40&lt;&gt;"TOTAL"),IF(AND('[5]PDI_Grupo edad'!$BP38&lt;&gt;"",'[5]PDI_Grupo edad'!$BP38&lt;&gt;0),'[5]PDI_Grupo edad'!$BP38,""),IF($A40="TOTAL",SUM(INDIRECT("AO4:AO"&amp;ROW()-1)),""))</f>
        <v/>
      </c>
      <c r="AP40" s="6" t="str">
        <f ca="1">IF(AND($A40&lt;&gt;"",$A40&lt;&gt;"TOTAL"),IF(AND('[5]PDI_Grupo edad'!$BR38&lt;&gt;"",'[5]PDI_Grupo edad'!$BR38&lt;&gt;0),'[5]PDI_Grupo edad'!$BR38,""),IF($A40="TOTAL",SUM(INDIRECT("AP4:AP"&amp;ROW()-1)),""))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IF(AND($A40&lt;&gt;"",$A40&lt;&gt;"TOTAL"),IF(AND('[5]PDI_Grupo edad'!$BU38&lt;&gt;"",'[5]PDI_Grupo edad'!$BU38&lt;&gt;0),'[5]PDI_Grupo edad'!$BU38,""),IF($A40="TOTAL",SUM(INDIRECT("AR4:AR"&amp;ROW()-1)),""))</f>
        <v/>
      </c>
      <c r="AS40" s="6" t="str">
        <f ca="1">IF(AND($A40&lt;&gt;"",$A40&lt;&gt;"TOTAL"),IF(AND('[5]PDI_Grupo edad'!$BW38&lt;&gt;"",'[5]PDI_Grupo edad'!$BW38&lt;&gt;0),'[5]PDI_Grupo edad'!$BW38,""),IF($A40="TOTAL",SUM(INDIRECT("AS4:AS"&amp;ROW()-1)),""))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IF(AND($A40&lt;&gt;"",$A40&lt;&gt;"TOTAL"),IF(AND('[5]PDI_Grupo edad'!$BZ38&lt;&gt;"",'[5]PDI_Grupo edad'!$BZ38&lt;&gt;0),'[5]PDI_Grupo edad'!$BZ38,""),IF($A40="TOTAL",SUM(INDIRECT("AU4:AU"&amp;ROW()-1)),""))</f>
        <v/>
      </c>
      <c r="AV40" s="6" t="str">
        <f ca="1">IF(AND($A40&lt;&gt;"",$A40&lt;&gt;"TOTAL"),IF(AND('[5]PDI_Grupo edad'!$CB38&lt;&gt;"",'[5]PDI_Grupo edad'!$CB38&lt;&gt;0),'[5]PDI_Grupo edad'!$CB38,""),IF($A40="TOTAL",SUM(INDIRECT("AV4:AV"&amp;ROW()-1)),""))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IF(AND($A40&lt;&gt;"",$A40&lt;&gt;"TOTAL"),IF(AND('[5]PDI_Grupo edad'!$CE38&lt;&gt;"",'[5]PDI_Grupo edad'!$CE38&lt;&gt;0),'[5]PDI_Grupo edad'!$CE38,""),IF($A40="TOTAL",SUM(INDIRECT("AX4:AX"&amp;ROW()-1)),""))</f>
        <v/>
      </c>
      <c r="AY40" s="6" t="str">
        <f ca="1">IF(AND($A40&lt;&gt;"",$A40&lt;&gt;"TOTAL"),IF(AND('[5]PDI_Grupo edad'!$CG38&lt;&gt;"",'[5]PDI_Grupo edad'!$CG38&lt;&gt;0),'[5]PDI_Grupo edad'!$CG38,""),IF($A40="TOTAL",SUM(INDIRECT("AY4:AY"&amp;ROW()-1)),""))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IF(AND($A40&lt;&gt;"",$A40&lt;&gt;"TOTAL"),IF(AND('[5]PDI_Grupo edad'!$CJ38&lt;&gt;"",'[5]PDI_Grupo edad'!$CJ38&lt;&gt;0),'[5]PDI_Grupo edad'!$CJ38,""),IF($A40="TOTAL",SUM(INDIRECT("BA4:BA"&amp;ROW()-1)),""))</f>
        <v/>
      </c>
      <c r="BB40" s="6" t="str">
        <f ca="1">IF(AND($A40&lt;&gt;"",$A40&lt;&gt;"TOTAL"),IF(AND('[5]PDI_Grupo edad'!$CL38&lt;&gt;"",'[5]PDI_Grupo edad'!$CL38&lt;&gt;0),'[5]PDI_Grupo edad'!$CL38,""),IF($A40="TOTAL",SUM(INDIRECT("BB4:BB"&amp;ROW()-1)),""))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IF(AND($A40&lt;&gt;"",$A40&lt;&gt;"TOTAL"),IF(AND('[5]PDI_Grupo edad'!$CO38&lt;&gt;"",'[5]PDI_Grupo edad'!$CO38&lt;&gt;0),'[5]PDI_Grupo edad'!$CO38,""),IF($A40="TOTAL",SUM(INDIRECT("BD4:BD"&amp;ROW()-1)),""))</f>
        <v/>
      </c>
      <c r="BE40" s="6" t="str">
        <f ca="1">IF(AND($A40&lt;&gt;"",$A40&lt;&gt;"TOTAL"),IF(AND('[5]PDI_Grupo edad'!$CQ38&lt;&gt;"",'[5]PDI_Grupo edad'!$CQ38&lt;&gt;0),'[5]PDI_Grupo edad'!$CQ38,""),IF($A40="TOTAL",SUM(INDIRECT("BE4:BE"&amp;ROW()-1)),""))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IF('[5]PDI_Grupo edad'!$B39&lt;&gt;"",'[5]PDI_Grupo edad'!$B39,IF(AND('[5]PDI_Grupo edad'!$B39="",'[5]PDI_Grupo edad'!$B40="",'[5]PDI_Grupo edad'!$B38=""),"","TOTAL"))</f>
        <v/>
      </c>
      <c r="B41" s="6" t="str">
        <f ca="1">IF(AND($A41&lt;&gt;"",$A41&lt;&gt;"TOTAL"),IF(AND('[5]PDI_Grupo edad'!$C39&lt;&gt;"",'[5]PDI_Grupo edad'!$C39&lt;&gt;0),'[5]PDI_Grupo edad'!$C39,""),IF($A41="TOTAL",SUM(INDIRECT("B4:B"&amp;ROW()-1)),""))</f>
        <v/>
      </c>
      <c r="C41" s="6" t="str">
        <f ca="1">IF(AND($A41&lt;&gt;"",$A41&lt;&gt;"TOTAL"),IF(AND('[5]PDI_Grupo edad'!$E39&lt;&gt;"",'[5]PDI_Grupo edad'!$E39&lt;&gt;0),'[5]PDI_Grupo edad'!$E39,""),IF($A41="TOTAL",SUM(INDIRECT("C4:C"&amp;ROW()-1)),""))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IF(AND($A41&lt;&gt;"",$A41&lt;&gt;"TOTAL"),IF(AND('[5]PDI_Grupo edad'!$H39&lt;&gt;"",'[5]PDI_Grupo edad'!$H39&lt;&gt;0),'[5]PDI_Grupo edad'!$H39,""),IF($A41="TOTAL",SUM(INDIRECT("E4:E"&amp;ROW()-1)),""))</f>
        <v/>
      </c>
      <c r="F41" s="6" t="str">
        <f ca="1">IF(AND($A41&lt;&gt;"",$A41&lt;&gt;"TOTAL"),IF(AND('[5]PDI_Grupo edad'!$J39&lt;&gt;"",'[5]PDI_Grupo edad'!$J39&lt;&gt;0),'[5]PDI_Grupo edad'!$J39,""),IF($A41="TOTAL",SUM(INDIRECT("F4:F"&amp;ROW()-1)),""))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IF(AND($A41&lt;&gt;"",$A41&lt;&gt;"TOTAL"),IF(AND('[5]PDI_Grupo edad'!$M39&lt;&gt;"",'[5]PDI_Grupo edad'!$M39&lt;&gt;0),'[5]PDI_Grupo edad'!$M39,""),IF($A41="TOTAL",SUM(INDIRECT("H4:H"&amp;ROW()-1)),""))</f>
        <v/>
      </c>
      <c r="I41" s="6" t="str">
        <f ca="1">IF(AND($A41&lt;&gt;"",$A41&lt;&gt;"TOTAL"),IF(AND('[5]PDI_Grupo edad'!$O39&lt;&gt;"",'[5]PDI_Grupo edad'!$O39&lt;&gt;0),'[5]PDI_Grupo edad'!$O39,""),IF($A41="TOTAL",SUM(INDIRECT("I4:I"&amp;ROW()-1)),""))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IF(AND($A41&lt;&gt;"",$A41&lt;&gt;"TOTAL"),IF(AND('[5]PDI_Grupo edad'!$R39&lt;&gt;"",'[5]PDI_Grupo edad'!$R39&lt;&gt;0),'[5]PDI_Grupo edad'!$R39,""),IF($A41="TOTAL",SUM(INDIRECT("K4:K"&amp;ROW()-1)),""))</f>
        <v/>
      </c>
      <c r="L41" s="6" t="str">
        <f ca="1">IF(AND($A41&lt;&gt;"",$A41&lt;&gt;"TOTAL"),IF(AND('[5]PDI_Grupo edad'!$T39&lt;&gt;"",'[5]PDI_Grupo edad'!$T39&lt;&gt;0),'[5]PDI_Grupo edad'!$T39,""),IF($A41="TOTAL",SUM(INDIRECT("L4:L"&amp;ROW()-1)),""))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IF(AND($A41&lt;&gt;"",$A41&lt;&gt;"TOTAL"),IF(AND('[5]PDI_Grupo edad'!$W39&lt;&gt;"",'[5]PDI_Grupo edad'!$W39&lt;&gt;0),'[5]PDI_Grupo edad'!$W39,""),IF($A41="TOTAL",SUM(INDIRECT("N4:N"&amp;ROW()-1)),""))</f>
        <v/>
      </c>
      <c r="O41" s="6" t="str">
        <f ca="1">IF(AND($A41&lt;&gt;"",$A41&lt;&gt;"TOTAL"),IF(AND('[5]PDI_Grupo edad'!$Y39&lt;&gt;"",'[5]PDI_Grupo edad'!$Y39&lt;&gt;0),'[5]PDI_Grupo edad'!$Y39,""),IF($A41="TOTAL",SUM(INDIRECT("O4:O"&amp;ROW()-1)),""))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IF(AND($A41&lt;&gt;"",$A41&lt;&gt;"TOTAL"),IF(AND('[5]PDI_Grupo edad'!$AB39&lt;&gt;"",'[5]PDI_Grupo edad'!$AB39&lt;&gt;0),'[5]PDI_Grupo edad'!$AB39,""),IF($A41="TOTAL",SUM(INDIRECT("Q4:Q"&amp;ROW()-1)),""))</f>
        <v/>
      </c>
      <c r="R41" s="6" t="str">
        <f ca="1">IF(AND($A41&lt;&gt;"",$A41&lt;&gt;"TOTAL"),IF(AND('[5]PDI_Grupo edad'!$AD39&lt;&gt;"",'[5]PDI_Grupo edad'!$AD39&lt;&gt;0),'[5]PDI_Grupo edad'!$AD39,""),IF($A41="TOTAL",SUM(INDIRECT("R4:R"&amp;ROW()-1)),""))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IF(AND($A41&lt;&gt;"",$A41&lt;&gt;"TOTAL"),IF(AND('[5]PDI_Grupo edad'!$AG39&lt;&gt;"",'[5]PDI_Grupo edad'!$AG39&lt;&gt;0),'[5]PDI_Grupo edad'!$AG39,""),IF($A41="TOTAL",SUM(INDIRECT("T4:T"&amp;ROW()-1)),""))</f>
        <v/>
      </c>
      <c r="U41" s="6" t="str">
        <f ca="1">IF(AND($A41&lt;&gt;"",$A41&lt;&gt;"TOTAL"),IF(AND('[5]PDI_Grupo edad'!$AI39&lt;&gt;"",'[5]PDI_Grupo edad'!$AI39&lt;&gt;0),'[5]PDI_Grupo edad'!$AI39,""),IF($A41="TOTAL",SUM(INDIRECT("U4:U"&amp;ROW()-1)),""))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IF(AND($A41&lt;&gt;"",$A41&lt;&gt;"TOTAL"),IF(AND('[5]PDI_Grupo edad'!$AL39&lt;&gt;"",'[5]PDI_Grupo edad'!$AL39&lt;&gt;0),'[5]PDI_Grupo edad'!$AL39,""),IF($A41="TOTAL",SUM(INDIRECT("W4:W"&amp;ROW()-1)),""))</f>
        <v/>
      </c>
      <c r="X41" s="6" t="str">
        <f ca="1">IF(AND($A41&lt;&gt;"",$A41&lt;&gt;"TOTAL"),IF(AND('[5]PDI_Grupo edad'!$AN39&lt;&gt;"",'[5]PDI_Grupo edad'!$AN39&lt;&gt;0),'[5]PDI_Grupo edad'!$AN39,""),IF($A41="TOTAL",SUM(INDIRECT("X4:X"&amp;ROW()-1)),""))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IF(AND($A41&lt;&gt;"",$A41&lt;&gt;"TOTAL"),IF(AND('[5]PDI_Grupo edad'!$AQ39&lt;&gt;"",'[5]PDI_Grupo edad'!$AQ39&lt;&gt;0),'[5]PDI_Grupo edad'!$AQ39,""),IF($A41="TOTAL",SUM(INDIRECT("Z4:Z"&amp;ROW()-1)),""))</f>
        <v/>
      </c>
      <c r="AA41" s="6" t="str">
        <f ca="1">IF(AND($A41&lt;&gt;"",$A41&lt;&gt;"TOTAL"),IF(AND('[5]PDI_Grupo edad'!$AS39&lt;&gt;"",'[5]PDI_Grupo edad'!$AS39&lt;&gt;0),'[5]PDI_Grupo edad'!$AS39,""),IF($A41="TOTAL",SUM(INDIRECT("AA4:AA"&amp;ROW()-1)),""))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IF(AND($A41&lt;&gt;"",$A41&lt;&gt;"TOTAL"),IF(AND('[5]PDI_Grupo edad'!$AV39&lt;&gt;"",'[5]PDI_Grupo edad'!$AV39&lt;&gt;0),'[5]PDI_Grupo edad'!$AV39,""),IF($A41="TOTAL",SUM(INDIRECT("AC4:AC"&amp;ROW()-1)),""))</f>
        <v/>
      </c>
      <c r="AD41" s="6" t="str">
        <f ca="1">IF(AND($A41&lt;&gt;"",$A41&lt;&gt;"TOTAL"),IF(AND('[5]PDI_Grupo edad'!$AX39&lt;&gt;"",'[5]PDI_Grupo edad'!$AX39&lt;&gt;0),'[5]PDI_Grupo edad'!$AX39,""),IF($A41="TOTAL",SUM(INDIRECT("AD4:AD"&amp;ROW()-1)),""))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IF(AND($A41&lt;&gt;"",$A41&lt;&gt;"TOTAL"),IF(AND('[5]PDI_Grupo edad'!$BA39&lt;&gt;"",'[5]PDI_Grupo edad'!$BA39&lt;&gt;0),'[5]PDI_Grupo edad'!$BA39,""),IF($A41="TOTAL",SUM(INDIRECT("AF4:AF"&amp;ROW()-1)),""))</f>
        <v/>
      </c>
      <c r="AG41" s="6" t="str">
        <f ca="1">IF(AND($A41&lt;&gt;"",$A41&lt;&gt;"TOTAL"),IF(AND('[5]PDI_Grupo edad'!$BC39&lt;&gt;"",'[5]PDI_Grupo edad'!$BC39&lt;&gt;0),'[5]PDI_Grupo edad'!$BC39,""),IF($A41="TOTAL",SUM(INDIRECT("AG4:AG"&amp;ROW()-1)),""))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IF(AND($A41&lt;&gt;"",$A41&lt;&gt;"TOTAL"),IF(AND('[5]PDI_Grupo edad'!$BF39&lt;&gt;"",'[5]PDI_Grupo edad'!$BF39&lt;&gt;0),'[5]PDI_Grupo edad'!$BF39,""),IF($A41="TOTAL",SUM(INDIRECT("AI4:AI"&amp;ROW()-1)),""))</f>
        <v/>
      </c>
      <c r="AJ41" s="6" t="str">
        <f ca="1">IF(AND($A41&lt;&gt;"",$A41&lt;&gt;"TOTAL"),IF(AND('[5]PDI_Grupo edad'!$BH39&lt;&gt;"",'[5]PDI_Grupo edad'!$BH39&lt;&gt;0),'[5]PDI_Grupo edad'!$BH39,""),IF($A41="TOTAL",SUM(INDIRECT("AJ4:AJ"&amp;ROW()-1)),""))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IF(AND($A41&lt;&gt;"",$A41&lt;&gt;"TOTAL"),IF(AND('[5]PDI_Grupo edad'!$BK39&lt;&gt;"",'[5]PDI_Grupo edad'!$BK39&lt;&gt;0),'[5]PDI_Grupo edad'!$BK39,""),IF($A41="TOTAL",SUM(INDIRECT("AL4:AL"&amp;ROW()-1)),""))</f>
        <v/>
      </c>
      <c r="AM41" s="6" t="str">
        <f ca="1">IF(AND($A41&lt;&gt;"",$A41&lt;&gt;"TOTAL"),IF(AND('[5]PDI_Grupo edad'!$BM39&lt;&gt;"",'[5]PDI_Grupo edad'!$BM39&lt;&gt;0),'[5]PDI_Grupo edad'!$BM39,""),IF($A41="TOTAL",SUM(INDIRECT("AM4:AM"&amp;ROW()-1)),""))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IF(AND($A41&lt;&gt;"",$A41&lt;&gt;"TOTAL"),IF(AND('[5]PDI_Grupo edad'!$BP39&lt;&gt;"",'[5]PDI_Grupo edad'!$BP39&lt;&gt;0),'[5]PDI_Grupo edad'!$BP39,""),IF($A41="TOTAL",SUM(INDIRECT("AO4:AO"&amp;ROW()-1)),""))</f>
        <v/>
      </c>
      <c r="AP41" s="6" t="str">
        <f ca="1">IF(AND($A41&lt;&gt;"",$A41&lt;&gt;"TOTAL"),IF(AND('[5]PDI_Grupo edad'!$BR39&lt;&gt;"",'[5]PDI_Grupo edad'!$BR39&lt;&gt;0),'[5]PDI_Grupo edad'!$BR39,""),IF($A41="TOTAL",SUM(INDIRECT("AP4:AP"&amp;ROW()-1)),""))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IF(AND($A41&lt;&gt;"",$A41&lt;&gt;"TOTAL"),IF(AND('[5]PDI_Grupo edad'!$BU39&lt;&gt;"",'[5]PDI_Grupo edad'!$BU39&lt;&gt;0),'[5]PDI_Grupo edad'!$BU39,""),IF($A41="TOTAL",SUM(INDIRECT("AR4:AR"&amp;ROW()-1)),""))</f>
        <v/>
      </c>
      <c r="AS41" s="6" t="str">
        <f ca="1">IF(AND($A41&lt;&gt;"",$A41&lt;&gt;"TOTAL"),IF(AND('[5]PDI_Grupo edad'!$BW39&lt;&gt;"",'[5]PDI_Grupo edad'!$BW39&lt;&gt;0),'[5]PDI_Grupo edad'!$BW39,""),IF($A41="TOTAL",SUM(INDIRECT("AS4:AS"&amp;ROW()-1)),""))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IF(AND($A41&lt;&gt;"",$A41&lt;&gt;"TOTAL"),IF(AND('[5]PDI_Grupo edad'!$BZ39&lt;&gt;"",'[5]PDI_Grupo edad'!$BZ39&lt;&gt;0),'[5]PDI_Grupo edad'!$BZ39,""),IF($A41="TOTAL",SUM(INDIRECT("AU4:AU"&amp;ROW()-1)),""))</f>
        <v/>
      </c>
      <c r="AV41" s="6" t="str">
        <f ca="1">IF(AND($A41&lt;&gt;"",$A41&lt;&gt;"TOTAL"),IF(AND('[5]PDI_Grupo edad'!$CB39&lt;&gt;"",'[5]PDI_Grupo edad'!$CB39&lt;&gt;0),'[5]PDI_Grupo edad'!$CB39,""),IF($A41="TOTAL",SUM(INDIRECT("AV4:AV"&amp;ROW()-1)),""))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IF(AND($A41&lt;&gt;"",$A41&lt;&gt;"TOTAL"),IF(AND('[5]PDI_Grupo edad'!$CE39&lt;&gt;"",'[5]PDI_Grupo edad'!$CE39&lt;&gt;0),'[5]PDI_Grupo edad'!$CE39,""),IF($A41="TOTAL",SUM(INDIRECT("AX4:AX"&amp;ROW()-1)),""))</f>
        <v/>
      </c>
      <c r="AY41" s="6" t="str">
        <f ca="1">IF(AND($A41&lt;&gt;"",$A41&lt;&gt;"TOTAL"),IF(AND('[5]PDI_Grupo edad'!$CG39&lt;&gt;"",'[5]PDI_Grupo edad'!$CG39&lt;&gt;0),'[5]PDI_Grupo edad'!$CG39,""),IF($A41="TOTAL",SUM(INDIRECT("AY4:AY"&amp;ROW()-1)),""))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IF(AND($A41&lt;&gt;"",$A41&lt;&gt;"TOTAL"),IF(AND('[5]PDI_Grupo edad'!$CJ39&lt;&gt;"",'[5]PDI_Grupo edad'!$CJ39&lt;&gt;0),'[5]PDI_Grupo edad'!$CJ39,""),IF($A41="TOTAL",SUM(INDIRECT("BA4:BA"&amp;ROW()-1)),""))</f>
        <v/>
      </c>
      <c r="BB41" s="6" t="str">
        <f ca="1">IF(AND($A41&lt;&gt;"",$A41&lt;&gt;"TOTAL"),IF(AND('[5]PDI_Grupo edad'!$CL39&lt;&gt;"",'[5]PDI_Grupo edad'!$CL39&lt;&gt;0),'[5]PDI_Grupo edad'!$CL39,""),IF($A41="TOTAL",SUM(INDIRECT("BB4:BB"&amp;ROW()-1)),""))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IF(AND($A41&lt;&gt;"",$A41&lt;&gt;"TOTAL"),IF(AND('[5]PDI_Grupo edad'!$CO39&lt;&gt;"",'[5]PDI_Grupo edad'!$CO39&lt;&gt;0),'[5]PDI_Grupo edad'!$CO39,""),IF($A41="TOTAL",SUM(INDIRECT("BD4:BD"&amp;ROW()-1)),""))</f>
        <v/>
      </c>
      <c r="BE41" s="6" t="str">
        <f ca="1">IF(AND($A41&lt;&gt;"",$A41&lt;&gt;"TOTAL"),IF(AND('[5]PDI_Grupo edad'!$CQ39&lt;&gt;"",'[5]PDI_Grupo edad'!$CQ39&lt;&gt;0),'[5]PDI_Grupo edad'!$CQ39,""),IF($A41="TOTAL",SUM(INDIRECT("BE4:BE"&amp;ROW()-1)),""))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IF('[5]PDI_Grupo edad'!$B40&lt;&gt;"",'[5]PDI_Grupo edad'!$B40,IF(AND('[5]PDI_Grupo edad'!$B40="",'[5]PDI_Grupo edad'!$B41="",'[5]PDI_Grupo edad'!$B39=""),"","TOTAL"))</f>
        <v/>
      </c>
      <c r="B42" s="6" t="str">
        <f ca="1">IF(AND($A42&lt;&gt;"",$A42&lt;&gt;"TOTAL"),IF(AND('[5]PDI_Grupo edad'!$C40&lt;&gt;"",'[5]PDI_Grupo edad'!$C40&lt;&gt;0),'[5]PDI_Grupo edad'!$C40,""),IF($A42="TOTAL",SUM(INDIRECT("B4:B"&amp;ROW()-1)),""))</f>
        <v/>
      </c>
      <c r="C42" s="6" t="str">
        <f ca="1">IF(AND($A42&lt;&gt;"",$A42&lt;&gt;"TOTAL"),IF(AND('[5]PDI_Grupo edad'!$E40&lt;&gt;"",'[5]PDI_Grupo edad'!$E40&lt;&gt;0),'[5]PDI_Grupo edad'!$E40,""),IF($A42="TOTAL",SUM(INDIRECT("C4:C"&amp;ROW()-1)),""))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IF(AND($A42&lt;&gt;"",$A42&lt;&gt;"TOTAL"),IF(AND('[5]PDI_Grupo edad'!$H40&lt;&gt;"",'[5]PDI_Grupo edad'!$H40&lt;&gt;0),'[5]PDI_Grupo edad'!$H40,""),IF($A42="TOTAL",SUM(INDIRECT("E4:E"&amp;ROW()-1)),""))</f>
        <v/>
      </c>
      <c r="F42" s="6" t="str">
        <f ca="1">IF(AND($A42&lt;&gt;"",$A42&lt;&gt;"TOTAL"),IF(AND('[5]PDI_Grupo edad'!$J40&lt;&gt;"",'[5]PDI_Grupo edad'!$J40&lt;&gt;0),'[5]PDI_Grupo edad'!$J40,""),IF($A42="TOTAL",SUM(INDIRECT("F4:F"&amp;ROW()-1)),""))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IF(AND($A42&lt;&gt;"",$A42&lt;&gt;"TOTAL"),IF(AND('[5]PDI_Grupo edad'!$M40&lt;&gt;"",'[5]PDI_Grupo edad'!$M40&lt;&gt;0),'[5]PDI_Grupo edad'!$M40,""),IF($A42="TOTAL",SUM(INDIRECT("H4:H"&amp;ROW()-1)),""))</f>
        <v/>
      </c>
      <c r="I42" s="6" t="str">
        <f ca="1">IF(AND($A42&lt;&gt;"",$A42&lt;&gt;"TOTAL"),IF(AND('[5]PDI_Grupo edad'!$O40&lt;&gt;"",'[5]PDI_Grupo edad'!$O40&lt;&gt;0),'[5]PDI_Grupo edad'!$O40,""),IF($A42="TOTAL",SUM(INDIRECT("I4:I"&amp;ROW()-1)),""))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IF(AND($A42&lt;&gt;"",$A42&lt;&gt;"TOTAL"),IF(AND('[5]PDI_Grupo edad'!$R40&lt;&gt;"",'[5]PDI_Grupo edad'!$R40&lt;&gt;0),'[5]PDI_Grupo edad'!$R40,""),IF($A42="TOTAL",SUM(INDIRECT("K4:K"&amp;ROW()-1)),""))</f>
        <v/>
      </c>
      <c r="L42" s="6" t="str">
        <f ca="1">IF(AND($A42&lt;&gt;"",$A42&lt;&gt;"TOTAL"),IF(AND('[5]PDI_Grupo edad'!$T40&lt;&gt;"",'[5]PDI_Grupo edad'!$T40&lt;&gt;0),'[5]PDI_Grupo edad'!$T40,""),IF($A42="TOTAL",SUM(INDIRECT("L4:L"&amp;ROW()-1)),""))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IF(AND($A42&lt;&gt;"",$A42&lt;&gt;"TOTAL"),IF(AND('[5]PDI_Grupo edad'!$W40&lt;&gt;"",'[5]PDI_Grupo edad'!$W40&lt;&gt;0),'[5]PDI_Grupo edad'!$W40,""),IF($A42="TOTAL",SUM(INDIRECT("N4:N"&amp;ROW()-1)),""))</f>
        <v/>
      </c>
      <c r="O42" s="6" t="str">
        <f ca="1">IF(AND($A42&lt;&gt;"",$A42&lt;&gt;"TOTAL"),IF(AND('[5]PDI_Grupo edad'!$Y40&lt;&gt;"",'[5]PDI_Grupo edad'!$Y40&lt;&gt;0),'[5]PDI_Grupo edad'!$Y40,""),IF($A42="TOTAL",SUM(INDIRECT("O4:O"&amp;ROW()-1)),""))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IF(AND($A42&lt;&gt;"",$A42&lt;&gt;"TOTAL"),IF(AND('[5]PDI_Grupo edad'!$AB40&lt;&gt;"",'[5]PDI_Grupo edad'!$AB40&lt;&gt;0),'[5]PDI_Grupo edad'!$AB40,""),IF($A42="TOTAL",SUM(INDIRECT("Q4:Q"&amp;ROW()-1)),""))</f>
        <v/>
      </c>
      <c r="R42" s="6" t="str">
        <f ca="1">IF(AND($A42&lt;&gt;"",$A42&lt;&gt;"TOTAL"),IF(AND('[5]PDI_Grupo edad'!$AD40&lt;&gt;"",'[5]PDI_Grupo edad'!$AD40&lt;&gt;0),'[5]PDI_Grupo edad'!$AD40,""),IF($A42="TOTAL",SUM(INDIRECT("R4:R"&amp;ROW()-1)),""))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IF(AND($A42&lt;&gt;"",$A42&lt;&gt;"TOTAL"),IF(AND('[5]PDI_Grupo edad'!$AG40&lt;&gt;"",'[5]PDI_Grupo edad'!$AG40&lt;&gt;0),'[5]PDI_Grupo edad'!$AG40,""),IF($A42="TOTAL",SUM(INDIRECT("T4:T"&amp;ROW()-1)),""))</f>
        <v/>
      </c>
      <c r="U42" s="6" t="str">
        <f ca="1">IF(AND($A42&lt;&gt;"",$A42&lt;&gt;"TOTAL"),IF(AND('[5]PDI_Grupo edad'!$AI40&lt;&gt;"",'[5]PDI_Grupo edad'!$AI40&lt;&gt;0),'[5]PDI_Grupo edad'!$AI40,""),IF($A42="TOTAL",SUM(INDIRECT("U4:U"&amp;ROW()-1)),""))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IF(AND($A42&lt;&gt;"",$A42&lt;&gt;"TOTAL"),IF(AND('[5]PDI_Grupo edad'!$AL40&lt;&gt;"",'[5]PDI_Grupo edad'!$AL40&lt;&gt;0),'[5]PDI_Grupo edad'!$AL40,""),IF($A42="TOTAL",SUM(INDIRECT("W4:W"&amp;ROW()-1)),""))</f>
        <v/>
      </c>
      <c r="X42" s="6" t="str">
        <f ca="1">IF(AND($A42&lt;&gt;"",$A42&lt;&gt;"TOTAL"),IF(AND('[5]PDI_Grupo edad'!$AN40&lt;&gt;"",'[5]PDI_Grupo edad'!$AN40&lt;&gt;0),'[5]PDI_Grupo edad'!$AN40,""),IF($A42="TOTAL",SUM(INDIRECT("X4:X"&amp;ROW()-1)),""))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IF(AND($A42&lt;&gt;"",$A42&lt;&gt;"TOTAL"),IF(AND('[5]PDI_Grupo edad'!$AQ40&lt;&gt;"",'[5]PDI_Grupo edad'!$AQ40&lt;&gt;0),'[5]PDI_Grupo edad'!$AQ40,""),IF($A42="TOTAL",SUM(INDIRECT("Z4:Z"&amp;ROW()-1)),""))</f>
        <v/>
      </c>
      <c r="AA42" s="6" t="str">
        <f ca="1">IF(AND($A42&lt;&gt;"",$A42&lt;&gt;"TOTAL"),IF(AND('[5]PDI_Grupo edad'!$AS40&lt;&gt;"",'[5]PDI_Grupo edad'!$AS40&lt;&gt;0),'[5]PDI_Grupo edad'!$AS40,""),IF($A42="TOTAL",SUM(INDIRECT("AA4:AA"&amp;ROW()-1)),""))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IF(AND($A42&lt;&gt;"",$A42&lt;&gt;"TOTAL"),IF(AND('[5]PDI_Grupo edad'!$AV40&lt;&gt;"",'[5]PDI_Grupo edad'!$AV40&lt;&gt;0),'[5]PDI_Grupo edad'!$AV40,""),IF($A42="TOTAL",SUM(INDIRECT("AC4:AC"&amp;ROW()-1)),""))</f>
        <v/>
      </c>
      <c r="AD42" s="6" t="str">
        <f ca="1">IF(AND($A42&lt;&gt;"",$A42&lt;&gt;"TOTAL"),IF(AND('[5]PDI_Grupo edad'!$AX40&lt;&gt;"",'[5]PDI_Grupo edad'!$AX40&lt;&gt;0),'[5]PDI_Grupo edad'!$AX40,""),IF($A42="TOTAL",SUM(INDIRECT("AD4:AD"&amp;ROW()-1)),""))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IF(AND($A42&lt;&gt;"",$A42&lt;&gt;"TOTAL"),IF(AND('[5]PDI_Grupo edad'!$BA40&lt;&gt;"",'[5]PDI_Grupo edad'!$BA40&lt;&gt;0),'[5]PDI_Grupo edad'!$BA40,""),IF($A42="TOTAL",SUM(INDIRECT("AF4:AF"&amp;ROW()-1)),""))</f>
        <v/>
      </c>
      <c r="AG42" s="6" t="str">
        <f ca="1">IF(AND($A42&lt;&gt;"",$A42&lt;&gt;"TOTAL"),IF(AND('[5]PDI_Grupo edad'!$BC40&lt;&gt;"",'[5]PDI_Grupo edad'!$BC40&lt;&gt;0),'[5]PDI_Grupo edad'!$BC40,""),IF($A42="TOTAL",SUM(INDIRECT("AG4:AG"&amp;ROW()-1)),""))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IF(AND($A42&lt;&gt;"",$A42&lt;&gt;"TOTAL"),IF(AND('[5]PDI_Grupo edad'!$BF40&lt;&gt;"",'[5]PDI_Grupo edad'!$BF40&lt;&gt;0),'[5]PDI_Grupo edad'!$BF40,""),IF($A42="TOTAL",SUM(INDIRECT("AI4:AI"&amp;ROW()-1)),""))</f>
        <v/>
      </c>
      <c r="AJ42" s="6" t="str">
        <f ca="1">IF(AND($A42&lt;&gt;"",$A42&lt;&gt;"TOTAL"),IF(AND('[5]PDI_Grupo edad'!$BH40&lt;&gt;"",'[5]PDI_Grupo edad'!$BH40&lt;&gt;0),'[5]PDI_Grupo edad'!$BH40,""),IF($A42="TOTAL",SUM(INDIRECT("AJ4:AJ"&amp;ROW()-1)),""))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IF(AND($A42&lt;&gt;"",$A42&lt;&gt;"TOTAL"),IF(AND('[5]PDI_Grupo edad'!$BK40&lt;&gt;"",'[5]PDI_Grupo edad'!$BK40&lt;&gt;0),'[5]PDI_Grupo edad'!$BK40,""),IF($A42="TOTAL",SUM(INDIRECT("AL4:AL"&amp;ROW()-1)),""))</f>
        <v/>
      </c>
      <c r="AM42" s="6" t="str">
        <f ca="1">IF(AND($A42&lt;&gt;"",$A42&lt;&gt;"TOTAL"),IF(AND('[5]PDI_Grupo edad'!$BM40&lt;&gt;"",'[5]PDI_Grupo edad'!$BM40&lt;&gt;0),'[5]PDI_Grupo edad'!$BM40,""),IF($A42="TOTAL",SUM(INDIRECT("AM4:AM"&amp;ROW()-1)),""))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IF(AND($A42&lt;&gt;"",$A42&lt;&gt;"TOTAL"),IF(AND('[5]PDI_Grupo edad'!$BP40&lt;&gt;"",'[5]PDI_Grupo edad'!$BP40&lt;&gt;0),'[5]PDI_Grupo edad'!$BP40,""),IF($A42="TOTAL",SUM(INDIRECT("AO4:AO"&amp;ROW()-1)),""))</f>
        <v/>
      </c>
      <c r="AP42" s="6" t="str">
        <f ca="1">IF(AND($A42&lt;&gt;"",$A42&lt;&gt;"TOTAL"),IF(AND('[5]PDI_Grupo edad'!$BR40&lt;&gt;"",'[5]PDI_Grupo edad'!$BR40&lt;&gt;0),'[5]PDI_Grupo edad'!$BR40,""),IF($A42="TOTAL",SUM(INDIRECT("AP4:AP"&amp;ROW()-1)),""))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IF(AND($A42&lt;&gt;"",$A42&lt;&gt;"TOTAL"),IF(AND('[5]PDI_Grupo edad'!$BU40&lt;&gt;"",'[5]PDI_Grupo edad'!$BU40&lt;&gt;0),'[5]PDI_Grupo edad'!$BU40,""),IF($A42="TOTAL",SUM(INDIRECT("AR4:AR"&amp;ROW()-1)),""))</f>
        <v/>
      </c>
      <c r="AS42" s="6" t="str">
        <f ca="1">IF(AND($A42&lt;&gt;"",$A42&lt;&gt;"TOTAL"),IF(AND('[5]PDI_Grupo edad'!$BW40&lt;&gt;"",'[5]PDI_Grupo edad'!$BW40&lt;&gt;0),'[5]PDI_Grupo edad'!$BW40,""),IF($A42="TOTAL",SUM(INDIRECT("AS4:AS"&amp;ROW()-1)),""))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IF(AND($A42&lt;&gt;"",$A42&lt;&gt;"TOTAL"),IF(AND('[5]PDI_Grupo edad'!$BZ40&lt;&gt;"",'[5]PDI_Grupo edad'!$BZ40&lt;&gt;0),'[5]PDI_Grupo edad'!$BZ40,""),IF($A42="TOTAL",SUM(INDIRECT("AU4:AU"&amp;ROW()-1)),""))</f>
        <v/>
      </c>
      <c r="AV42" s="6" t="str">
        <f ca="1">IF(AND($A42&lt;&gt;"",$A42&lt;&gt;"TOTAL"),IF(AND('[5]PDI_Grupo edad'!$CB40&lt;&gt;"",'[5]PDI_Grupo edad'!$CB40&lt;&gt;0),'[5]PDI_Grupo edad'!$CB40,""),IF($A42="TOTAL",SUM(INDIRECT("AV4:AV"&amp;ROW()-1)),""))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IF(AND($A42&lt;&gt;"",$A42&lt;&gt;"TOTAL"),IF(AND('[5]PDI_Grupo edad'!$CE40&lt;&gt;"",'[5]PDI_Grupo edad'!$CE40&lt;&gt;0),'[5]PDI_Grupo edad'!$CE40,""),IF($A42="TOTAL",SUM(INDIRECT("AX4:AX"&amp;ROW()-1)),""))</f>
        <v/>
      </c>
      <c r="AY42" s="6" t="str">
        <f ca="1">IF(AND($A42&lt;&gt;"",$A42&lt;&gt;"TOTAL"),IF(AND('[5]PDI_Grupo edad'!$CG40&lt;&gt;"",'[5]PDI_Grupo edad'!$CG40&lt;&gt;0),'[5]PDI_Grupo edad'!$CG40,""),IF($A42="TOTAL",SUM(INDIRECT("AY4:AY"&amp;ROW()-1)),""))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IF(AND($A42&lt;&gt;"",$A42&lt;&gt;"TOTAL"),IF(AND('[5]PDI_Grupo edad'!$CJ40&lt;&gt;"",'[5]PDI_Grupo edad'!$CJ40&lt;&gt;0),'[5]PDI_Grupo edad'!$CJ40,""),IF($A42="TOTAL",SUM(INDIRECT("BA4:BA"&amp;ROW()-1)),""))</f>
        <v/>
      </c>
      <c r="BB42" s="6" t="str">
        <f ca="1">IF(AND($A42&lt;&gt;"",$A42&lt;&gt;"TOTAL"),IF(AND('[5]PDI_Grupo edad'!$CL40&lt;&gt;"",'[5]PDI_Grupo edad'!$CL40&lt;&gt;0),'[5]PDI_Grupo edad'!$CL40,""),IF($A42="TOTAL",SUM(INDIRECT("BB4:BB"&amp;ROW()-1)),""))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IF(AND($A42&lt;&gt;"",$A42&lt;&gt;"TOTAL"),IF(AND('[5]PDI_Grupo edad'!$CO40&lt;&gt;"",'[5]PDI_Grupo edad'!$CO40&lt;&gt;0),'[5]PDI_Grupo edad'!$CO40,""),IF($A42="TOTAL",SUM(INDIRECT("BD4:BD"&amp;ROW()-1)),""))</f>
        <v/>
      </c>
      <c r="BE42" s="6" t="str">
        <f ca="1">IF(AND($A42&lt;&gt;"",$A42&lt;&gt;"TOTAL"),IF(AND('[5]PDI_Grupo edad'!$CQ40&lt;&gt;"",'[5]PDI_Grupo edad'!$CQ40&lt;&gt;0),'[5]PDI_Grupo edad'!$CQ40,""),IF($A42="TOTAL",SUM(INDIRECT("BE4:BE"&amp;ROW()-1)),""))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IF('[5]PDI_Grupo edad'!$B41&lt;&gt;"",'[5]PDI_Grupo edad'!$B41,IF(AND('[5]PDI_Grupo edad'!$B41="",'[5]PDI_Grupo edad'!$B42="",'[5]PDI_Grupo edad'!$B40=""),"","TOTAL"))</f>
        <v/>
      </c>
      <c r="B43" s="6" t="str">
        <f ca="1">IF(AND($A43&lt;&gt;"",$A43&lt;&gt;"TOTAL"),IF(AND('[5]PDI_Grupo edad'!$C41&lt;&gt;"",'[5]PDI_Grupo edad'!$C41&lt;&gt;0),'[5]PDI_Grupo edad'!$C41,""),IF($A43="TOTAL",SUM(INDIRECT("B4:B"&amp;ROW()-1)),""))</f>
        <v/>
      </c>
      <c r="C43" s="6" t="str">
        <f ca="1">IF(AND($A43&lt;&gt;"",$A43&lt;&gt;"TOTAL"),IF(AND('[5]PDI_Grupo edad'!$E41&lt;&gt;"",'[5]PDI_Grupo edad'!$E41&lt;&gt;0),'[5]PDI_Grupo edad'!$E41,""),IF($A43="TOTAL",SUM(INDIRECT("C4:C"&amp;ROW()-1)),""))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IF(AND($A43&lt;&gt;"",$A43&lt;&gt;"TOTAL"),IF(AND('[5]PDI_Grupo edad'!$H41&lt;&gt;"",'[5]PDI_Grupo edad'!$H41&lt;&gt;0),'[5]PDI_Grupo edad'!$H41,""),IF($A43="TOTAL",SUM(INDIRECT("E4:E"&amp;ROW()-1)),""))</f>
        <v/>
      </c>
      <c r="F43" s="6" t="str">
        <f ca="1">IF(AND($A43&lt;&gt;"",$A43&lt;&gt;"TOTAL"),IF(AND('[5]PDI_Grupo edad'!$J41&lt;&gt;"",'[5]PDI_Grupo edad'!$J41&lt;&gt;0),'[5]PDI_Grupo edad'!$J41,""),IF($A43="TOTAL",SUM(INDIRECT("F4:F"&amp;ROW()-1)),""))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IF(AND($A43&lt;&gt;"",$A43&lt;&gt;"TOTAL"),IF(AND('[5]PDI_Grupo edad'!$M41&lt;&gt;"",'[5]PDI_Grupo edad'!$M41&lt;&gt;0),'[5]PDI_Grupo edad'!$M41,""),IF($A43="TOTAL",SUM(INDIRECT("H4:H"&amp;ROW()-1)),""))</f>
        <v/>
      </c>
      <c r="I43" s="6" t="str">
        <f ca="1">IF(AND($A43&lt;&gt;"",$A43&lt;&gt;"TOTAL"),IF(AND('[5]PDI_Grupo edad'!$O41&lt;&gt;"",'[5]PDI_Grupo edad'!$O41&lt;&gt;0),'[5]PDI_Grupo edad'!$O41,""),IF($A43="TOTAL",SUM(INDIRECT("I4:I"&amp;ROW()-1)),""))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IF(AND($A43&lt;&gt;"",$A43&lt;&gt;"TOTAL"),IF(AND('[5]PDI_Grupo edad'!$R41&lt;&gt;"",'[5]PDI_Grupo edad'!$R41&lt;&gt;0),'[5]PDI_Grupo edad'!$R41,""),IF($A43="TOTAL",SUM(INDIRECT("K4:K"&amp;ROW()-1)),""))</f>
        <v/>
      </c>
      <c r="L43" s="6" t="str">
        <f ca="1">IF(AND($A43&lt;&gt;"",$A43&lt;&gt;"TOTAL"),IF(AND('[5]PDI_Grupo edad'!$T41&lt;&gt;"",'[5]PDI_Grupo edad'!$T41&lt;&gt;0),'[5]PDI_Grupo edad'!$T41,""),IF($A43="TOTAL",SUM(INDIRECT("L4:L"&amp;ROW()-1)),""))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IF(AND($A43&lt;&gt;"",$A43&lt;&gt;"TOTAL"),IF(AND('[5]PDI_Grupo edad'!$W41&lt;&gt;"",'[5]PDI_Grupo edad'!$W41&lt;&gt;0),'[5]PDI_Grupo edad'!$W41,""),IF($A43="TOTAL",SUM(INDIRECT("N4:N"&amp;ROW()-1)),""))</f>
        <v/>
      </c>
      <c r="O43" s="6" t="str">
        <f ca="1">IF(AND($A43&lt;&gt;"",$A43&lt;&gt;"TOTAL"),IF(AND('[5]PDI_Grupo edad'!$Y41&lt;&gt;"",'[5]PDI_Grupo edad'!$Y41&lt;&gt;0),'[5]PDI_Grupo edad'!$Y41,""),IF($A43="TOTAL",SUM(INDIRECT("O4:O"&amp;ROW()-1)),""))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IF(AND($A43&lt;&gt;"",$A43&lt;&gt;"TOTAL"),IF(AND('[5]PDI_Grupo edad'!$AB41&lt;&gt;"",'[5]PDI_Grupo edad'!$AB41&lt;&gt;0),'[5]PDI_Grupo edad'!$AB41,""),IF($A43="TOTAL",SUM(INDIRECT("Q4:Q"&amp;ROW()-1)),""))</f>
        <v/>
      </c>
      <c r="R43" s="6" t="str">
        <f ca="1">IF(AND($A43&lt;&gt;"",$A43&lt;&gt;"TOTAL"),IF(AND('[5]PDI_Grupo edad'!$AD41&lt;&gt;"",'[5]PDI_Grupo edad'!$AD41&lt;&gt;0),'[5]PDI_Grupo edad'!$AD41,""),IF($A43="TOTAL",SUM(INDIRECT("R4:R"&amp;ROW()-1)),""))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IF(AND($A43&lt;&gt;"",$A43&lt;&gt;"TOTAL"),IF(AND('[5]PDI_Grupo edad'!$AG41&lt;&gt;"",'[5]PDI_Grupo edad'!$AG41&lt;&gt;0),'[5]PDI_Grupo edad'!$AG41,""),IF($A43="TOTAL",SUM(INDIRECT("T4:T"&amp;ROW()-1)),""))</f>
        <v/>
      </c>
      <c r="U43" s="6" t="str">
        <f ca="1">IF(AND($A43&lt;&gt;"",$A43&lt;&gt;"TOTAL"),IF(AND('[5]PDI_Grupo edad'!$AI41&lt;&gt;"",'[5]PDI_Grupo edad'!$AI41&lt;&gt;0),'[5]PDI_Grupo edad'!$AI41,""),IF($A43="TOTAL",SUM(INDIRECT("U4:U"&amp;ROW()-1)),""))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IF(AND($A43&lt;&gt;"",$A43&lt;&gt;"TOTAL"),IF(AND('[5]PDI_Grupo edad'!$AL41&lt;&gt;"",'[5]PDI_Grupo edad'!$AL41&lt;&gt;0),'[5]PDI_Grupo edad'!$AL41,""),IF($A43="TOTAL",SUM(INDIRECT("W4:W"&amp;ROW()-1)),""))</f>
        <v/>
      </c>
      <c r="X43" s="6" t="str">
        <f ca="1">IF(AND($A43&lt;&gt;"",$A43&lt;&gt;"TOTAL"),IF(AND('[5]PDI_Grupo edad'!$AN41&lt;&gt;"",'[5]PDI_Grupo edad'!$AN41&lt;&gt;0),'[5]PDI_Grupo edad'!$AN41,""),IF($A43="TOTAL",SUM(INDIRECT("X4:X"&amp;ROW()-1)),""))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IF(AND($A43&lt;&gt;"",$A43&lt;&gt;"TOTAL"),IF(AND('[5]PDI_Grupo edad'!$AQ41&lt;&gt;"",'[5]PDI_Grupo edad'!$AQ41&lt;&gt;0),'[5]PDI_Grupo edad'!$AQ41,""),IF($A43="TOTAL",SUM(INDIRECT("Z4:Z"&amp;ROW()-1)),""))</f>
        <v/>
      </c>
      <c r="AA43" s="6" t="str">
        <f ca="1">IF(AND($A43&lt;&gt;"",$A43&lt;&gt;"TOTAL"),IF(AND('[5]PDI_Grupo edad'!$AS41&lt;&gt;"",'[5]PDI_Grupo edad'!$AS41&lt;&gt;0),'[5]PDI_Grupo edad'!$AS41,""),IF($A43="TOTAL",SUM(INDIRECT("AA4:AA"&amp;ROW()-1)),""))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IF(AND($A43&lt;&gt;"",$A43&lt;&gt;"TOTAL"),IF(AND('[5]PDI_Grupo edad'!$AV41&lt;&gt;"",'[5]PDI_Grupo edad'!$AV41&lt;&gt;0),'[5]PDI_Grupo edad'!$AV41,""),IF($A43="TOTAL",SUM(INDIRECT("AC4:AC"&amp;ROW()-1)),""))</f>
        <v/>
      </c>
      <c r="AD43" s="6" t="str">
        <f ca="1">IF(AND($A43&lt;&gt;"",$A43&lt;&gt;"TOTAL"),IF(AND('[5]PDI_Grupo edad'!$AX41&lt;&gt;"",'[5]PDI_Grupo edad'!$AX41&lt;&gt;0),'[5]PDI_Grupo edad'!$AX41,""),IF($A43="TOTAL",SUM(INDIRECT("AD4:AD"&amp;ROW()-1)),""))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IF(AND($A43&lt;&gt;"",$A43&lt;&gt;"TOTAL"),IF(AND('[5]PDI_Grupo edad'!$BA41&lt;&gt;"",'[5]PDI_Grupo edad'!$BA41&lt;&gt;0),'[5]PDI_Grupo edad'!$BA41,""),IF($A43="TOTAL",SUM(INDIRECT("AF4:AF"&amp;ROW()-1)),""))</f>
        <v/>
      </c>
      <c r="AG43" s="6" t="str">
        <f ca="1">IF(AND($A43&lt;&gt;"",$A43&lt;&gt;"TOTAL"),IF(AND('[5]PDI_Grupo edad'!$BC41&lt;&gt;"",'[5]PDI_Grupo edad'!$BC41&lt;&gt;0),'[5]PDI_Grupo edad'!$BC41,""),IF($A43="TOTAL",SUM(INDIRECT("AG4:AG"&amp;ROW()-1)),""))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IF(AND($A43&lt;&gt;"",$A43&lt;&gt;"TOTAL"),IF(AND('[5]PDI_Grupo edad'!$BF41&lt;&gt;"",'[5]PDI_Grupo edad'!$BF41&lt;&gt;0),'[5]PDI_Grupo edad'!$BF41,""),IF($A43="TOTAL",SUM(INDIRECT("AI4:AI"&amp;ROW()-1)),""))</f>
        <v/>
      </c>
      <c r="AJ43" s="6" t="str">
        <f ca="1">IF(AND($A43&lt;&gt;"",$A43&lt;&gt;"TOTAL"),IF(AND('[5]PDI_Grupo edad'!$BH41&lt;&gt;"",'[5]PDI_Grupo edad'!$BH41&lt;&gt;0),'[5]PDI_Grupo edad'!$BH41,""),IF($A43="TOTAL",SUM(INDIRECT("AJ4:AJ"&amp;ROW()-1)),""))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IF(AND($A43&lt;&gt;"",$A43&lt;&gt;"TOTAL"),IF(AND('[5]PDI_Grupo edad'!$BK41&lt;&gt;"",'[5]PDI_Grupo edad'!$BK41&lt;&gt;0),'[5]PDI_Grupo edad'!$BK41,""),IF($A43="TOTAL",SUM(INDIRECT("AL4:AL"&amp;ROW()-1)),""))</f>
        <v/>
      </c>
      <c r="AM43" s="6" t="str">
        <f ca="1">IF(AND($A43&lt;&gt;"",$A43&lt;&gt;"TOTAL"),IF(AND('[5]PDI_Grupo edad'!$BM41&lt;&gt;"",'[5]PDI_Grupo edad'!$BM41&lt;&gt;0),'[5]PDI_Grupo edad'!$BM41,""),IF($A43="TOTAL",SUM(INDIRECT("AM4:AM"&amp;ROW()-1)),""))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IF(AND($A43&lt;&gt;"",$A43&lt;&gt;"TOTAL"),IF(AND('[5]PDI_Grupo edad'!$BP41&lt;&gt;"",'[5]PDI_Grupo edad'!$BP41&lt;&gt;0),'[5]PDI_Grupo edad'!$BP41,""),IF($A43="TOTAL",SUM(INDIRECT("AO4:AO"&amp;ROW()-1)),""))</f>
        <v/>
      </c>
      <c r="AP43" s="6" t="str">
        <f ca="1">IF(AND($A43&lt;&gt;"",$A43&lt;&gt;"TOTAL"),IF(AND('[5]PDI_Grupo edad'!$BR41&lt;&gt;"",'[5]PDI_Grupo edad'!$BR41&lt;&gt;0),'[5]PDI_Grupo edad'!$BR41,""),IF($A43="TOTAL",SUM(INDIRECT("AP4:AP"&amp;ROW()-1)),""))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IF(AND($A43&lt;&gt;"",$A43&lt;&gt;"TOTAL"),IF(AND('[5]PDI_Grupo edad'!$BU41&lt;&gt;"",'[5]PDI_Grupo edad'!$BU41&lt;&gt;0),'[5]PDI_Grupo edad'!$BU41,""),IF($A43="TOTAL",SUM(INDIRECT("AR4:AR"&amp;ROW()-1)),""))</f>
        <v/>
      </c>
      <c r="AS43" s="6" t="str">
        <f ca="1">IF(AND($A43&lt;&gt;"",$A43&lt;&gt;"TOTAL"),IF(AND('[5]PDI_Grupo edad'!$BW41&lt;&gt;"",'[5]PDI_Grupo edad'!$BW41&lt;&gt;0),'[5]PDI_Grupo edad'!$BW41,""),IF($A43="TOTAL",SUM(INDIRECT("AS4:AS"&amp;ROW()-1)),""))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IF(AND($A43&lt;&gt;"",$A43&lt;&gt;"TOTAL"),IF(AND('[5]PDI_Grupo edad'!$BZ41&lt;&gt;"",'[5]PDI_Grupo edad'!$BZ41&lt;&gt;0),'[5]PDI_Grupo edad'!$BZ41,""),IF($A43="TOTAL",SUM(INDIRECT("AU4:AU"&amp;ROW()-1)),""))</f>
        <v/>
      </c>
      <c r="AV43" s="6" t="str">
        <f ca="1">IF(AND($A43&lt;&gt;"",$A43&lt;&gt;"TOTAL"),IF(AND('[5]PDI_Grupo edad'!$CB41&lt;&gt;"",'[5]PDI_Grupo edad'!$CB41&lt;&gt;0),'[5]PDI_Grupo edad'!$CB41,""),IF($A43="TOTAL",SUM(INDIRECT("AV4:AV"&amp;ROW()-1)),""))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IF(AND($A43&lt;&gt;"",$A43&lt;&gt;"TOTAL"),IF(AND('[5]PDI_Grupo edad'!$CE41&lt;&gt;"",'[5]PDI_Grupo edad'!$CE41&lt;&gt;0),'[5]PDI_Grupo edad'!$CE41,""),IF($A43="TOTAL",SUM(INDIRECT("AX4:AX"&amp;ROW()-1)),""))</f>
        <v/>
      </c>
      <c r="AY43" s="6" t="str">
        <f ca="1">IF(AND($A43&lt;&gt;"",$A43&lt;&gt;"TOTAL"),IF(AND('[5]PDI_Grupo edad'!$CG41&lt;&gt;"",'[5]PDI_Grupo edad'!$CG41&lt;&gt;0),'[5]PDI_Grupo edad'!$CG41,""),IF($A43="TOTAL",SUM(INDIRECT("AY4:AY"&amp;ROW()-1)),""))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IF(AND($A43&lt;&gt;"",$A43&lt;&gt;"TOTAL"),IF(AND('[5]PDI_Grupo edad'!$CJ41&lt;&gt;"",'[5]PDI_Grupo edad'!$CJ41&lt;&gt;0),'[5]PDI_Grupo edad'!$CJ41,""),IF($A43="TOTAL",SUM(INDIRECT("BA4:BA"&amp;ROW()-1)),""))</f>
        <v/>
      </c>
      <c r="BB43" s="6" t="str">
        <f ca="1">IF(AND($A43&lt;&gt;"",$A43&lt;&gt;"TOTAL"),IF(AND('[5]PDI_Grupo edad'!$CL41&lt;&gt;"",'[5]PDI_Grupo edad'!$CL41&lt;&gt;0),'[5]PDI_Grupo edad'!$CL41,""),IF($A43="TOTAL",SUM(INDIRECT("BB4:BB"&amp;ROW()-1)),""))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IF(AND($A43&lt;&gt;"",$A43&lt;&gt;"TOTAL"),IF(AND('[5]PDI_Grupo edad'!$CO41&lt;&gt;"",'[5]PDI_Grupo edad'!$CO41&lt;&gt;0),'[5]PDI_Grupo edad'!$CO41,""),IF($A43="TOTAL",SUM(INDIRECT("BD4:BD"&amp;ROW()-1)),""))</f>
        <v/>
      </c>
      <c r="BE43" s="6" t="str">
        <f ca="1">IF(AND($A43&lt;&gt;"",$A43&lt;&gt;"TOTAL"),IF(AND('[5]PDI_Grupo edad'!$CQ41&lt;&gt;"",'[5]PDI_Grupo edad'!$CQ41&lt;&gt;0),'[5]PDI_Grupo edad'!$CQ41,""),IF($A43="TOTAL",SUM(INDIRECT("BE4:BE"&amp;ROW()-1)),""))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IF('[5]PDI_Grupo edad'!$B42&lt;&gt;"",'[5]PDI_Grupo edad'!$B42,IF(AND('[5]PDI_Grupo edad'!$B42="",'[5]PDI_Grupo edad'!$B43="",'[5]PDI_Grupo edad'!$B41=""),"","TOTAL"))</f>
        <v/>
      </c>
      <c r="B44" s="6" t="str">
        <f ca="1">IF(AND($A44&lt;&gt;"",$A44&lt;&gt;"TOTAL"),IF(AND('[5]PDI_Grupo edad'!$C42&lt;&gt;"",'[5]PDI_Grupo edad'!$C42&lt;&gt;0),'[5]PDI_Grupo edad'!$C42,""),IF($A44="TOTAL",SUM(INDIRECT("B4:B"&amp;ROW()-1)),""))</f>
        <v/>
      </c>
      <c r="C44" s="6" t="str">
        <f ca="1">IF(AND($A44&lt;&gt;"",$A44&lt;&gt;"TOTAL"),IF(AND('[5]PDI_Grupo edad'!$E42&lt;&gt;"",'[5]PDI_Grupo edad'!$E42&lt;&gt;0),'[5]PDI_Grupo edad'!$E42,""),IF($A44="TOTAL",SUM(INDIRECT("C4:C"&amp;ROW()-1)),""))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IF(AND($A44&lt;&gt;"",$A44&lt;&gt;"TOTAL"),IF(AND('[5]PDI_Grupo edad'!$H42&lt;&gt;"",'[5]PDI_Grupo edad'!$H42&lt;&gt;0),'[5]PDI_Grupo edad'!$H42,""),IF($A44="TOTAL",SUM(INDIRECT("E4:E"&amp;ROW()-1)),""))</f>
        <v/>
      </c>
      <c r="F44" s="6" t="str">
        <f ca="1">IF(AND($A44&lt;&gt;"",$A44&lt;&gt;"TOTAL"),IF(AND('[5]PDI_Grupo edad'!$J42&lt;&gt;"",'[5]PDI_Grupo edad'!$J42&lt;&gt;0),'[5]PDI_Grupo edad'!$J42,""),IF($A44="TOTAL",SUM(INDIRECT("F4:F"&amp;ROW()-1)),""))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IF(AND($A44&lt;&gt;"",$A44&lt;&gt;"TOTAL"),IF(AND('[5]PDI_Grupo edad'!$M42&lt;&gt;"",'[5]PDI_Grupo edad'!$M42&lt;&gt;0),'[5]PDI_Grupo edad'!$M42,""),IF($A44="TOTAL",SUM(INDIRECT("H4:H"&amp;ROW()-1)),""))</f>
        <v/>
      </c>
      <c r="I44" s="6" t="str">
        <f ca="1">IF(AND($A44&lt;&gt;"",$A44&lt;&gt;"TOTAL"),IF(AND('[5]PDI_Grupo edad'!$O42&lt;&gt;"",'[5]PDI_Grupo edad'!$O42&lt;&gt;0),'[5]PDI_Grupo edad'!$O42,""),IF($A44="TOTAL",SUM(INDIRECT("I4:I"&amp;ROW()-1)),""))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IF(AND($A44&lt;&gt;"",$A44&lt;&gt;"TOTAL"),IF(AND('[5]PDI_Grupo edad'!$R42&lt;&gt;"",'[5]PDI_Grupo edad'!$R42&lt;&gt;0),'[5]PDI_Grupo edad'!$R42,""),IF($A44="TOTAL",SUM(INDIRECT("K4:K"&amp;ROW()-1)),""))</f>
        <v/>
      </c>
      <c r="L44" s="6" t="str">
        <f ca="1">IF(AND($A44&lt;&gt;"",$A44&lt;&gt;"TOTAL"),IF(AND('[5]PDI_Grupo edad'!$T42&lt;&gt;"",'[5]PDI_Grupo edad'!$T42&lt;&gt;0),'[5]PDI_Grupo edad'!$T42,""),IF($A44="TOTAL",SUM(INDIRECT("L4:L"&amp;ROW()-1)),""))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IF(AND($A44&lt;&gt;"",$A44&lt;&gt;"TOTAL"),IF(AND('[5]PDI_Grupo edad'!$W42&lt;&gt;"",'[5]PDI_Grupo edad'!$W42&lt;&gt;0),'[5]PDI_Grupo edad'!$W42,""),IF($A44="TOTAL",SUM(INDIRECT("N4:N"&amp;ROW()-1)),""))</f>
        <v/>
      </c>
      <c r="O44" s="6" t="str">
        <f ca="1">IF(AND($A44&lt;&gt;"",$A44&lt;&gt;"TOTAL"),IF(AND('[5]PDI_Grupo edad'!$Y42&lt;&gt;"",'[5]PDI_Grupo edad'!$Y42&lt;&gt;0),'[5]PDI_Grupo edad'!$Y42,""),IF($A44="TOTAL",SUM(INDIRECT("O4:O"&amp;ROW()-1)),""))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IF(AND($A44&lt;&gt;"",$A44&lt;&gt;"TOTAL"),IF(AND('[5]PDI_Grupo edad'!$AB42&lt;&gt;"",'[5]PDI_Grupo edad'!$AB42&lt;&gt;0),'[5]PDI_Grupo edad'!$AB42,""),IF($A44="TOTAL",SUM(INDIRECT("Q4:Q"&amp;ROW()-1)),""))</f>
        <v/>
      </c>
      <c r="R44" s="6" t="str">
        <f ca="1">IF(AND($A44&lt;&gt;"",$A44&lt;&gt;"TOTAL"),IF(AND('[5]PDI_Grupo edad'!$AD42&lt;&gt;"",'[5]PDI_Grupo edad'!$AD42&lt;&gt;0),'[5]PDI_Grupo edad'!$AD42,""),IF($A44="TOTAL",SUM(INDIRECT("R4:R"&amp;ROW()-1)),""))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IF(AND($A44&lt;&gt;"",$A44&lt;&gt;"TOTAL"),IF(AND('[5]PDI_Grupo edad'!$AG42&lt;&gt;"",'[5]PDI_Grupo edad'!$AG42&lt;&gt;0),'[5]PDI_Grupo edad'!$AG42,""),IF($A44="TOTAL",SUM(INDIRECT("T4:T"&amp;ROW()-1)),""))</f>
        <v/>
      </c>
      <c r="U44" s="6" t="str">
        <f ca="1">IF(AND($A44&lt;&gt;"",$A44&lt;&gt;"TOTAL"),IF(AND('[5]PDI_Grupo edad'!$AI42&lt;&gt;"",'[5]PDI_Grupo edad'!$AI42&lt;&gt;0),'[5]PDI_Grupo edad'!$AI42,""),IF($A44="TOTAL",SUM(INDIRECT("U4:U"&amp;ROW()-1)),""))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IF(AND($A44&lt;&gt;"",$A44&lt;&gt;"TOTAL"),IF(AND('[5]PDI_Grupo edad'!$AL42&lt;&gt;"",'[5]PDI_Grupo edad'!$AL42&lt;&gt;0),'[5]PDI_Grupo edad'!$AL42,""),IF($A44="TOTAL",SUM(INDIRECT("W4:W"&amp;ROW()-1)),""))</f>
        <v/>
      </c>
      <c r="X44" s="6" t="str">
        <f ca="1">IF(AND($A44&lt;&gt;"",$A44&lt;&gt;"TOTAL"),IF(AND('[5]PDI_Grupo edad'!$AN42&lt;&gt;"",'[5]PDI_Grupo edad'!$AN42&lt;&gt;0),'[5]PDI_Grupo edad'!$AN42,""),IF($A44="TOTAL",SUM(INDIRECT("X4:X"&amp;ROW()-1)),""))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IF(AND($A44&lt;&gt;"",$A44&lt;&gt;"TOTAL"),IF(AND('[5]PDI_Grupo edad'!$AQ42&lt;&gt;"",'[5]PDI_Grupo edad'!$AQ42&lt;&gt;0),'[5]PDI_Grupo edad'!$AQ42,""),IF($A44="TOTAL",SUM(INDIRECT("Z4:Z"&amp;ROW()-1)),""))</f>
        <v/>
      </c>
      <c r="AA44" s="6" t="str">
        <f ca="1">IF(AND($A44&lt;&gt;"",$A44&lt;&gt;"TOTAL"),IF(AND('[5]PDI_Grupo edad'!$AS42&lt;&gt;"",'[5]PDI_Grupo edad'!$AS42&lt;&gt;0),'[5]PDI_Grupo edad'!$AS42,""),IF($A44="TOTAL",SUM(INDIRECT("AA4:AA"&amp;ROW()-1)),""))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IF(AND($A44&lt;&gt;"",$A44&lt;&gt;"TOTAL"),IF(AND('[5]PDI_Grupo edad'!$AV42&lt;&gt;"",'[5]PDI_Grupo edad'!$AV42&lt;&gt;0),'[5]PDI_Grupo edad'!$AV42,""),IF($A44="TOTAL",SUM(INDIRECT("AC4:AC"&amp;ROW()-1)),""))</f>
        <v/>
      </c>
      <c r="AD44" s="6" t="str">
        <f ca="1">IF(AND($A44&lt;&gt;"",$A44&lt;&gt;"TOTAL"),IF(AND('[5]PDI_Grupo edad'!$AX42&lt;&gt;"",'[5]PDI_Grupo edad'!$AX42&lt;&gt;0),'[5]PDI_Grupo edad'!$AX42,""),IF($A44="TOTAL",SUM(INDIRECT("AD4:AD"&amp;ROW()-1)),""))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IF(AND($A44&lt;&gt;"",$A44&lt;&gt;"TOTAL"),IF(AND('[5]PDI_Grupo edad'!$BA42&lt;&gt;"",'[5]PDI_Grupo edad'!$BA42&lt;&gt;0),'[5]PDI_Grupo edad'!$BA42,""),IF($A44="TOTAL",SUM(INDIRECT("AF4:AF"&amp;ROW()-1)),""))</f>
        <v/>
      </c>
      <c r="AG44" s="6" t="str">
        <f ca="1">IF(AND($A44&lt;&gt;"",$A44&lt;&gt;"TOTAL"),IF(AND('[5]PDI_Grupo edad'!$BC42&lt;&gt;"",'[5]PDI_Grupo edad'!$BC42&lt;&gt;0),'[5]PDI_Grupo edad'!$BC42,""),IF($A44="TOTAL",SUM(INDIRECT("AG4:AG"&amp;ROW()-1)),""))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IF(AND($A44&lt;&gt;"",$A44&lt;&gt;"TOTAL"),IF(AND('[5]PDI_Grupo edad'!$BF42&lt;&gt;"",'[5]PDI_Grupo edad'!$BF42&lt;&gt;0),'[5]PDI_Grupo edad'!$BF42,""),IF($A44="TOTAL",SUM(INDIRECT("AI4:AI"&amp;ROW()-1)),""))</f>
        <v/>
      </c>
      <c r="AJ44" s="6" t="str">
        <f ca="1">IF(AND($A44&lt;&gt;"",$A44&lt;&gt;"TOTAL"),IF(AND('[5]PDI_Grupo edad'!$BH42&lt;&gt;"",'[5]PDI_Grupo edad'!$BH42&lt;&gt;0),'[5]PDI_Grupo edad'!$BH42,""),IF($A44="TOTAL",SUM(INDIRECT("AJ4:AJ"&amp;ROW()-1)),""))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IF(AND($A44&lt;&gt;"",$A44&lt;&gt;"TOTAL"),IF(AND('[5]PDI_Grupo edad'!$BK42&lt;&gt;"",'[5]PDI_Grupo edad'!$BK42&lt;&gt;0),'[5]PDI_Grupo edad'!$BK42,""),IF($A44="TOTAL",SUM(INDIRECT("AL4:AL"&amp;ROW()-1)),""))</f>
        <v/>
      </c>
      <c r="AM44" s="6" t="str">
        <f ca="1">IF(AND($A44&lt;&gt;"",$A44&lt;&gt;"TOTAL"),IF(AND('[5]PDI_Grupo edad'!$BM42&lt;&gt;"",'[5]PDI_Grupo edad'!$BM42&lt;&gt;0),'[5]PDI_Grupo edad'!$BM42,""),IF($A44="TOTAL",SUM(INDIRECT("AM4:AM"&amp;ROW()-1)),""))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IF(AND($A44&lt;&gt;"",$A44&lt;&gt;"TOTAL"),IF(AND('[5]PDI_Grupo edad'!$BP42&lt;&gt;"",'[5]PDI_Grupo edad'!$BP42&lt;&gt;0),'[5]PDI_Grupo edad'!$BP42,""),IF($A44="TOTAL",SUM(INDIRECT("AO4:AO"&amp;ROW()-1)),""))</f>
        <v/>
      </c>
      <c r="AP44" s="6" t="str">
        <f ca="1">IF(AND($A44&lt;&gt;"",$A44&lt;&gt;"TOTAL"),IF(AND('[5]PDI_Grupo edad'!$BR42&lt;&gt;"",'[5]PDI_Grupo edad'!$BR42&lt;&gt;0),'[5]PDI_Grupo edad'!$BR42,""),IF($A44="TOTAL",SUM(INDIRECT("AP4:AP"&amp;ROW()-1)),""))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IF(AND($A44&lt;&gt;"",$A44&lt;&gt;"TOTAL"),IF(AND('[5]PDI_Grupo edad'!$BU42&lt;&gt;"",'[5]PDI_Grupo edad'!$BU42&lt;&gt;0),'[5]PDI_Grupo edad'!$BU42,""),IF($A44="TOTAL",SUM(INDIRECT("AR4:AR"&amp;ROW()-1)),""))</f>
        <v/>
      </c>
      <c r="AS44" s="6" t="str">
        <f ca="1">IF(AND($A44&lt;&gt;"",$A44&lt;&gt;"TOTAL"),IF(AND('[5]PDI_Grupo edad'!$BW42&lt;&gt;"",'[5]PDI_Grupo edad'!$BW42&lt;&gt;0),'[5]PDI_Grupo edad'!$BW42,""),IF($A44="TOTAL",SUM(INDIRECT("AS4:AS"&amp;ROW()-1)),""))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IF(AND($A44&lt;&gt;"",$A44&lt;&gt;"TOTAL"),IF(AND('[5]PDI_Grupo edad'!$BZ42&lt;&gt;"",'[5]PDI_Grupo edad'!$BZ42&lt;&gt;0),'[5]PDI_Grupo edad'!$BZ42,""),IF($A44="TOTAL",SUM(INDIRECT("AU4:AU"&amp;ROW()-1)),""))</f>
        <v/>
      </c>
      <c r="AV44" s="6" t="str">
        <f ca="1">IF(AND($A44&lt;&gt;"",$A44&lt;&gt;"TOTAL"),IF(AND('[5]PDI_Grupo edad'!$CB42&lt;&gt;"",'[5]PDI_Grupo edad'!$CB42&lt;&gt;0),'[5]PDI_Grupo edad'!$CB42,""),IF($A44="TOTAL",SUM(INDIRECT("AV4:AV"&amp;ROW()-1)),""))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IF(AND($A44&lt;&gt;"",$A44&lt;&gt;"TOTAL"),IF(AND('[5]PDI_Grupo edad'!$CE42&lt;&gt;"",'[5]PDI_Grupo edad'!$CE42&lt;&gt;0),'[5]PDI_Grupo edad'!$CE42,""),IF($A44="TOTAL",SUM(INDIRECT("AX4:AX"&amp;ROW()-1)),""))</f>
        <v/>
      </c>
      <c r="AY44" s="6" t="str">
        <f ca="1">IF(AND($A44&lt;&gt;"",$A44&lt;&gt;"TOTAL"),IF(AND('[5]PDI_Grupo edad'!$CG42&lt;&gt;"",'[5]PDI_Grupo edad'!$CG42&lt;&gt;0),'[5]PDI_Grupo edad'!$CG42,""),IF($A44="TOTAL",SUM(INDIRECT("AY4:AY"&amp;ROW()-1)),""))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IF(AND($A44&lt;&gt;"",$A44&lt;&gt;"TOTAL"),IF(AND('[5]PDI_Grupo edad'!$CJ42&lt;&gt;"",'[5]PDI_Grupo edad'!$CJ42&lt;&gt;0),'[5]PDI_Grupo edad'!$CJ42,""),IF($A44="TOTAL",SUM(INDIRECT("BA4:BA"&amp;ROW()-1)),""))</f>
        <v/>
      </c>
      <c r="BB44" s="6" t="str">
        <f ca="1">IF(AND($A44&lt;&gt;"",$A44&lt;&gt;"TOTAL"),IF(AND('[5]PDI_Grupo edad'!$CL42&lt;&gt;"",'[5]PDI_Grupo edad'!$CL42&lt;&gt;0),'[5]PDI_Grupo edad'!$CL42,""),IF($A44="TOTAL",SUM(INDIRECT("BB4:BB"&amp;ROW()-1)),""))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IF(AND($A44&lt;&gt;"",$A44&lt;&gt;"TOTAL"),IF(AND('[5]PDI_Grupo edad'!$CO42&lt;&gt;"",'[5]PDI_Grupo edad'!$CO42&lt;&gt;0),'[5]PDI_Grupo edad'!$CO42,""),IF($A44="TOTAL",SUM(INDIRECT("BD4:BD"&amp;ROW()-1)),""))</f>
        <v/>
      </c>
      <c r="BE44" s="6" t="str">
        <f ca="1">IF(AND($A44&lt;&gt;"",$A44&lt;&gt;"TOTAL"),IF(AND('[5]PDI_Grupo edad'!$CQ42&lt;&gt;"",'[5]PDI_Grupo edad'!$CQ42&lt;&gt;0),'[5]PDI_Grupo edad'!$CQ42,""),IF($A44="TOTAL",SUM(INDIRECT("BE4:BE"&amp;ROW()-1)),""))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IF('[5]PDI_Grupo edad'!$B43&lt;&gt;"",'[5]PDI_Grupo edad'!$B43,IF(AND('[5]PDI_Grupo edad'!$B43="",'[5]PDI_Grupo edad'!$B44="",'[5]PDI_Grupo edad'!$B42=""),"","TOTAL"))</f>
        <v/>
      </c>
      <c r="B45" s="6" t="str">
        <f ca="1">IF(AND($A45&lt;&gt;"",$A45&lt;&gt;"TOTAL"),IF(AND('[5]PDI_Grupo edad'!$C43&lt;&gt;"",'[5]PDI_Grupo edad'!$C43&lt;&gt;0),'[5]PDI_Grupo edad'!$C43,""),IF($A45="TOTAL",SUM(INDIRECT("B4:B"&amp;ROW()-1)),""))</f>
        <v/>
      </c>
      <c r="C45" s="6" t="str">
        <f ca="1">IF(AND($A45&lt;&gt;"",$A45&lt;&gt;"TOTAL"),IF(AND('[5]PDI_Grupo edad'!$E43&lt;&gt;"",'[5]PDI_Grupo edad'!$E43&lt;&gt;0),'[5]PDI_Grupo edad'!$E43,""),IF($A45="TOTAL",SUM(INDIRECT("C4:C"&amp;ROW()-1)),""))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IF(AND($A45&lt;&gt;"",$A45&lt;&gt;"TOTAL"),IF(AND('[5]PDI_Grupo edad'!$H43&lt;&gt;"",'[5]PDI_Grupo edad'!$H43&lt;&gt;0),'[5]PDI_Grupo edad'!$H43,""),IF($A45="TOTAL",SUM(INDIRECT("E4:E"&amp;ROW()-1)),""))</f>
        <v/>
      </c>
      <c r="F45" s="6" t="str">
        <f ca="1">IF(AND($A45&lt;&gt;"",$A45&lt;&gt;"TOTAL"),IF(AND('[5]PDI_Grupo edad'!$J43&lt;&gt;"",'[5]PDI_Grupo edad'!$J43&lt;&gt;0),'[5]PDI_Grupo edad'!$J43,""),IF($A45="TOTAL",SUM(INDIRECT("F4:F"&amp;ROW()-1)),""))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IF(AND($A45&lt;&gt;"",$A45&lt;&gt;"TOTAL"),IF(AND('[5]PDI_Grupo edad'!$M43&lt;&gt;"",'[5]PDI_Grupo edad'!$M43&lt;&gt;0),'[5]PDI_Grupo edad'!$M43,""),IF($A45="TOTAL",SUM(INDIRECT("H4:H"&amp;ROW()-1)),""))</f>
        <v/>
      </c>
      <c r="I45" s="6" t="str">
        <f ca="1">IF(AND($A45&lt;&gt;"",$A45&lt;&gt;"TOTAL"),IF(AND('[5]PDI_Grupo edad'!$O43&lt;&gt;"",'[5]PDI_Grupo edad'!$O43&lt;&gt;0),'[5]PDI_Grupo edad'!$O43,""),IF($A45="TOTAL",SUM(INDIRECT("I4:I"&amp;ROW()-1)),""))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IF(AND($A45&lt;&gt;"",$A45&lt;&gt;"TOTAL"),IF(AND('[5]PDI_Grupo edad'!$R43&lt;&gt;"",'[5]PDI_Grupo edad'!$R43&lt;&gt;0),'[5]PDI_Grupo edad'!$R43,""),IF($A45="TOTAL",SUM(INDIRECT("K4:K"&amp;ROW()-1)),""))</f>
        <v/>
      </c>
      <c r="L45" s="6" t="str">
        <f ca="1">IF(AND($A45&lt;&gt;"",$A45&lt;&gt;"TOTAL"),IF(AND('[5]PDI_Grupo edad'!$T43&lt;&gt;"",'[5]PDI_Grupo edad'!$T43&lt;&gt;0),'[5]PDI_Grupo edad'!$T43,""),IF($A45="TOTAL",SUM(INDIRECT("L4:L"&amp;ROW()-1)),""))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IF(AND($A45&lt;&gt;"",$A45&lt;&gt;"TOTAL"),IF(AND('[5]PDI_Grupo edad'!$W43&lt;&gt;"",'[5]PDI_Grupo edad'!$W43&lt;&gt;0),'[5]PDI_Grupo edad'!$W43,""),IF($A45="TOTAL",SUM(INDIRECT("N4:N"&amp;ROW()-1)),""))</f>
        <v/>
      </c>
      <c r="O45" s="6" t="str">
        <f ca="1">IF(AND($A45&lt;&gt;"",$A45&lt;&gt;"TOTAL"),IF(AND('[5]PDI_Grupo edad'!$Y43&lt;&gt;"",'[5]PDI_Grupo edad'!$Y43&lt;&gt;0),'[5]PDI_Grupo edad'!$Y43,""),IF($A45="TOTAL",SUM(INDIRECT("O4:O"&amp;ROW()-1)),""))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IF(AND($A45&lt;&gt;"",$A45&lt;&gt;"TOTAL"),IF(AND('[5]PDI_Grupo edad'!$AB43&lt;&gt;"",'[5]PDI_Grupo edad'!$AB43&lt;&gt;0),'[5]PDI_Grupo edad'!$AB43,""),IF($A45="TOTAL",SUM(INDIRECT("Q4:Q"&amp;ROW()-1)),""))</f>
        <v/>
      </c>
      <c r="R45" s="6" t="str">
        <f ca="1">IF(AND($A45&lt;&gt;"",$A45&lt;&gt;"TOTAL"),IF(AND('[5]PDI_Grupo edad'!$AD43&lt;&gt;"",'[5]PDI_Grupo edad'!$AD43&lt;&gt;0),'[5]PDI_Grupo edad'!$AD43,""),IF($A45="TOTAL",SUM(INDIRECT("R4:R"&amp;ROW()-1)),""))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IF(AND($A45&lt;&gt;"",$A45&lt;&gt;"TOTAL"),IF(AND('[5]PDI_Grupo edad'!$AG43&lt;&gt;"",'[5]PDI_Grupo edad'!$AG43&lt;&gt;0),'[5]PDI_Grupo edad'!$AG43,""),IF($A45="TOTAL",SUM(INDIRECT("T4:T"&amp;ROW()-1)),""))</f>
        <v/>
      </c>
      <c r="U45" s="6" t="str">
        <f ca="1">IF(AND($A45&lt;&gt;"",$A45&lt;&gt;"TOTAL"),IF(AND('[5]PDI_Grupo edad'!$AI43&lt;&gt;"",'[5]PDI_Grupo edad'!$AI43&lt;&gt;0),'[5]PDI_Grupo edad'!$AI43,""),IF($A45="TOTAL",SUM(INDIRECT("U4:U"&amp;ROW()-1)),""))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IF(AND($A45&lt;&gt;"",$A45&lt;&gt;"TOTAL"),IF(AND('[5]PDI_Grupo edad'!$AL43&lt;&gt;"",'[5]PDI_Grupo edad'!$AL43&lt;&gt;0),'[5]PDI_Grupo edad'!$AL43,""),IF($A45="TOTAL",SUM(INDIRECT("W4:W"&amp;ROW()-1)),""))</f>
        <v/>
      </c>
      <c r="X45" s="6" t="str">
        <f ca="1">IF(AND($A45&lt;&gt;"",$A45&lt;&gt;"TOTAL"),IF(AND('[5]PDI_Grupo edad'!$AN43&lt;&gt;"",'[5]PDI_Grupo edad'!$AN43&lt;&gt;0),'[5]PDI_Grupo edad'!$AN43,""),IF($A45="TOTAL",SUM(INDIRECT("X4:X"&amp;ROW()-1)),""))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IF(AND($A45&lt;&gt;"",$A45&lt;&gt;"TOTAL"),IF(AND('[5]PDI_Grupo edad'!$AQ43&lt;&gt;"",'[5]PDI_Grupo edad'!$AQ43&lt;&gt;0),'[5]PDI_Grupo edad'!$AQ43,""),IF($A45="TOTAL",SUM(INDIRECT("Z4:Z"&amp;ROW()-1)),""))</f>
        <v/>
      </c>
      <c r="AA45" s="6" t="str">
        <f ca="1">IF(AND($A45&lt;&gt;"",$A45&lt;&gt;"TOTAL"),IF(AND('[5]PDI_Grupo edad'!$AS43&lt;&gt;"",'[5]PDI_Grupo edad'!$AS43&lt;&gt;0),'[5]PDI_Grupo edad'!$AS43,""),IF($A45="TOTAL",SUM(INDIRECT("AA4:AA"&amp;ROW()-1)),""))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IF(AND($A45&lt;&gt;"",$A45&lt;&gt;"TOTAL"),IF(AND('[5]PDI_Grupo edad'!$AV43&lt;&gt;"",'[5]PDI_Grupo edad'!$AV43&lt;&gt;0),'[5]PDI_Grupo edad'!$AV43,""),IF($A45="TOTAL",SUM(INDIRECT("AC4:AC"&amp;ROW()-1)),""))</f>
        <v/>
      </c>
      <c r="AD45" s="6" t="str">
        <f ca="1">IF(AND($A45&lt;&gt;"",$A45&lt;&gt;"TOTAL"),IF(AND('[5]PDI_Grupo edad'!$AX43&lt;&gt;"",'[5]PDI_Grupo edad'!$AX43&lt;&gt;0),'[5]PDI_Grupo edad'!$AX43,""),IF($A45="TOTAL",SUM(INDIRECT("AD4:AD"&amp;ROW()-1)),""))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IF(AND($A45&lt;&gt;"",$A45&lt;&gt;"TOTAL"),IF(AND('[5]PDI_Grupo edad'!$BA43&lt;&gt;"",'[5]PDI_Grupo edad'!$BA43&lt;&gt;0),'[5]PDI_Grupo edad'!$BA43,""),IF($A45="TOTAL",SUM(INDIRECT("AF4:AF"&amp;ROW()-1)),""))</f>
        <v/>
      </c>
      <c r="AG45" s="6" t="str">
        <f ca="1">IF(AND($A45&lt;&gt;"",$A45&lt;&gt;"TOTAL"),IF(AND('[5]PDI_Grupo edad'!$BC43&lt;&gt;"",'[5]PDI_Grupo edad'!$BC43&lt;&gt;0),'[5]PDI_Grupo edad'!$BC43,""),IF($A45="TOTAL",SUM(INDIRECT("AG4:AG"&amp;ROW()-1)),""))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IF(AND($A45&lt;&gt;"",$A45&lt;&gt;"TOTAL"),IF(AND('[5]PDI_Grupo edad'!$BF43&lt;&gt;"",'[5]PDI_Grupo edad'!$BF43&lt;&gt;0),'[5]PDI_Grupo edad'!$BF43,""),IF($A45="TOTAL",SUM(INDIRECT("AI4:AI"&amp;ROW()-1)),""))</f>
        <v/>
      </c>
      <c r="AJ45" s="6" t="str">
        <f ca="1">IF(AND($A45&lt;&gt;"",$A45&lt;&gt;"TOTAL"),IF(AND('[5]PDI_Grupo edad'!$BH43&lt;&gt;"",'[5]PDI_Grupo edad'!$BH43&lt;&gt;0),'[5]PDI_Grupo edad'!$BH43,""),IF($A45="TOTAL",SUM(INDIRECT("AJ4:AJ"&amp;ROW()-1)),""))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IF(AND($A45&lt;&gt;"",$A45&lt;&gt;"TOTAL"),IF(AND('[5]PDI_Grupo edad'!$BK43&lt;&gt;"",'[5]PDI_Grupo edad'!$BK43&lt;&gt;0),'[5]PDI_Grupo edad'!$BK43,""),IF($A45="TOTAL",SUM(INDIRECT("AL4:AL"&amp;ROW()-1)),""))</f>
        <v/>
      </c>
      <c r="AM45" s="6" t="str">
        <f ca="1">IF(AND($A45&lt;&gt;"",$A45&lt;&gt;"TOTAL"),IF(AND('[5]PDI_Grupo edad'!$BM43&lt;&gt;"",'[5]PDI_Grupo edad'!$BM43&lt;&gt;0),'[5]PDI_Grupo edad'!$BM43,""),IF($A45="TOTAL",SUM(INDIRECT("AM4:AM"&amp;ROW()-1)),""))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IF(AND($A45&lt;&gt;"",$A45&lt;&gt;"TOTAL"),IF(AND('[5]PDI_Grupo edad'!$BP43&lt;&gt;"",'[5]PDI_Grupo edad'!$BP43&lt;&gt;0),'[5]PDI_Grupo edad'!$BP43,""),IF($A45="TOTAL",SUM(INDIRECT("AO4:AO"&amp;ROW()-1)),""))</f>
        <v/>
      </c>
      <c r="AP45" s="6" t="str">
        <f ca="1">IF(AND($A45&lt;&gt;"",$A45&lt;&gt;"TOTAL"),IF(AND('[5]PDI_Grupo edad'!$BR43&lt;&gt;"",'[5]PDI_Grupo edad'!$BR43&lt;&gt;0),'[5]PDI_Grupo edad'!$BR43,""),IF($A45="TOTAL",SUM(INDIRECT("AP4:AP"&amp;ROW()-1)),""))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IF(AND($A45&lt;&gt;"",$A45&lt;&gt;"TOTAL"),IF(AND('[5]PDI_Grupo edad'!$BU43&lt;&gt;"",'[5]PDI_Grupo edad'!$BU43&lt;&gt;0),'[5]PDI_Grupo edad'!$BU43,""),IF($A45="TOTAL",SUM(INDIRECT("AR4:AR"&amp;ROW()-1)),""))</f>
        <v/>
      </c>
      <c r="AS45" s="6" t="str">
        <f ca="1">IF(AND($A45&lt;&gt;"",$A45&lt;&gt;"TOTAL"),IF(AND('[5]PDI_Grupo edad'!$BW43&lt;&gt;"",'[5]PDI_Grupo edad'!$BW43&lt;&gt;0),'[5]PDI_Grupo edad'!$BW43,""),IF($A45="TOTAL",SUM(INDIRECT("AS4:AS"&amp;ROW()-1)),""))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IF(AND($A45&lt;&gt;"",$A45&lt;&gt;"TOTAL"),IF(AND('[5]PDI_Grupo edad'!$BZ43&lt;&gt;"",'[5]PDI_Grupo edad'!$BZ43&lt;&gt;0),'[5]PDI_Grupo edad'!$BZ43,""),IF($A45="TOTAL",SUM(INDIRECT("AU4:AU"&amp;ROW()-1)),""))</f>
        <v/>
      </c>
      <c r="AV45" s="6" t="str">
        <f ca="1">IF(AND($A45&lt;&gt;"",$A45&lt;&gt;"TOTAL"),IF(AND('[5]PDI_Grupo edad'!$CB43&lt;&gt;"",'[5]PDI_Grupo edad'!$CB43&lt;&gt;0),'[5]PDI_Grupo edad'!$CB43,""),IF($A45="TOTAL",SUM(INDIRECT("AV4:AV"&amp;ROW()-1)),""))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IF(AND($A45&lt;&gt;"",$A45&lt;&gt;"TOTAL"),IF(AND('[5]PDI_Grupo edad'!$CE43&lt;&gt;"",'[5]PDI_Grupo edad'!$CE43&lt;&gt;0),'[5]PDI_Grupo edad'!$CE43,""),IF($A45="TOTAL",SUM(INDIRECT("AX4:AX"&amp;ROW()-1)),""))</f>
        <v/>
      </c>
      <c r="AY45" s="6" t="str">
        <f ca="1">IF(AND($A45&lt;&gt;"",$A45&lt;&gt;"TOTAL"),IF(AND('[5]PDI_Grupo edad'!$CG43&lt;&gt;"",'[5]PDI_Grupo edad'!$CG43&lt;&gt;0),'[5]PDI_Grupo edad'!$CG43,""),IF($A45="TOTAL",SUM(INDIRECT("AY4:AY"&amp;ROW()-1)),""))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IF(AND($A45&lt;&gt;"",$A45&lt;&gt;"TOTAL"),IF(AND('[5]PDI_Grupo edad'!$CJ43&lt;&gt;"",'[5]PDI_Grupo edad'!$CJ43&lt;&gt;0),'[5]PDI_Grupo edad'!$CJ43,""),IF($A45="TOTAL",SUM(INDIRECT("BA4:BA"&amp;ROW()-1)),""))</f>
        <v/>
      </c>
      <c r="BB45" s="6" t="str">
        <f ca="1">IF(AND($A45&lt;&gt;"",$A45&lt;&gt;"TOTAL"),IF(AND('[5]PDI_Grupo edad'!$CL43&lt;&gt;"",'[5]PDI_Grupo edad'!$CL43&lt;&gt;0),'[5]PDI_Grupo edad'!$CL43,""),IF($A45="TOTAL",SUM(INDIRECT("BB4:BB"&amp;ROW()-1)),""))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IF(AND($A45&lt;&gt;"",$A45&lt;&gt;"TOTAL"),IF(AND('[5]PDI_Grupo edad'!$CO43&lt;&gt;"",'[5]PDI_Grupo edad'!$CO43&lt;&gt;0),'[5]PDI_Grupo edad'!$CO43,""),IF($A45="TOTAL",SUM(INDIRECT("BD4:BD"&amp;ROW()-1)),""))</f>
        <v/>
      </c>
      <c r="BE45" s="6" t="str">
        <f ca="1">IF(AND($A45&lt;&gt;"",$A45&lt;&gt;"TOTAL"),IF(AND('[5]PDI_Grupo edad'!$CQ43&lt;&gt;"",'[5]PDI_Grupo edad'!$CQ43&lt;&gt;0),'[5]PDI_Grupo edad'!$CQ43,""),IF($A45="TOTAL",SUM(INDIRECT("BE4:BE"&amp;ROW()-1)),""))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IF('[5]PDI_Grupo edad'!$B44&lt;&gt;"",'[5]PDI_Grupo edad'!$B44,IF(AND('[5]PDI_Grupo edad'!$B44="",'[5]PDI_Grupo edad'!$B45="",'[5]PDI_Grupo edad'!$B43=""),"","TOTAL"))</f>
        <v/>
      </c>
      <c r="B46" s="6" t="str">
        <f ca="1">IF(AND($A46&lt;&gt;"",$A46&lt;&gt;"TOTAL"),IF(AND('[5]PDI_Grupo edad'!$C44&lt;&gt;"",'[5]PDI_Grupo edad'!$C44&lt;&gt;0),'[5]PDI_Grupo edad'!$C44,""),IF($A46="TOTAL",SUM(INDIRECT("B4:B"&amp;ROW()-1)),""))</f>
        <v/>
      </c>
      <c r="C46" s="6" t="str">
        <f ca="1">IF(AND($A46&lt;&gt;"",$A46&lt;&gt;"TOTAL"),IF(AND('[5]PDI_Grupo edad'!$E44&lt;&gt;"",'[5]PDI_Grupo edad'!$E44&lt;&gt;0),'[5]PDI_Grupo edad'!$E44,""),IF($A46="TOTAL",SUM(INDIRECT("C4:C"&amp;ROW()-1)),""))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IF(AND($A46&lt;&gt;"",$A46&lt;&gt;"TOTAL"),IF(AND('[5]PDI_Grupo edad'!$H44&lt;&gt;"",'[5]PDI_Grupo edad'!$H44&lt;&gt;0),'[5]PDI_Grupo edad'!$H44,""),IF($A46="TOTAL",SUM(INDIRECT("E4:E"&amp;ROW()-1)),""))</f>
        <v/>
      </c>
      <c r="F46" s="6" t="str">
        <f ca="1">IF(AND($A46&lt;&gt;"",$A46&lt;&gt;"TOTAL"),IF(AND('[5]PDI_Grupo edad'!$J44&lt;&gt;"",'[5]PDI_Grupo edad'!$J44&lt;&gt;0),'[5]PDI_Grupo edad'!$J44,""),IF($A46="TOTAL",SUM(INDIRECT("F4:F"&amp;ROW()-1)),""))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IF(AND($A46&lt;&gt;"",$A46&lt;&gt;"TOTAL"),IF(AND('[5]PDI_Grupo edad'!$M44&lt;&gt;"",'[5]PDI_Grupo edad'!$M44&lt;&gt;0),'[5]PDI_Grupo edad'!$M44,""),IF($A46="TOTAL",SUM(INDIRECT("H4:H"&amp;ROW()-1)),""))</f>
        <v/>
      </c>
      <c r="I46" s="6" t="str">
        <f ca="1">IF(AND($A46&lt;&gt;"",$A46&lt;&gt;"TOTAL"),IF(AND('[5]PDI_Grupo edad'!$O44&lt;&gt;"",'[5]PDI_Grupo edad'!$O44&lt;&gt;0),'[5]PDI_Grupo edad'!$O44,""),IF($A46="TOTAL",SUM(INDIRECT("I4:I"&amp;ROW()-1)),""))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IF(AND($A46&lt;&gt;"",$A46&lt;&gt;"TOTAL"),IF(AND('[5]PDI_Grupo edad'!$R44&lt;&gt;"",'[5]PDI_Grupo edad'!$R44&lt;&gt;0),'[5]PDI_Grupo edad'!$R44,""),IF($A46="TOTAL",SUM(INDIRECT("K4:K"&amp;ROW()-1)),""))</f>
        <v/>
      </c>
      <c r="L46" s="6" t="str">
        <f ca="1">IF(AND($A46&lt;&gt;"",$A46&lt;&gt;"TOTAL"),IF(AND('[5]PDI_Grupo edad'!$T44&lt;&gt;"",'[5]PDI_Grupo edad'!$T44&lt;&gt;0),'[5]PDI_Grupo edad'!$T44,""),IF($A46="TOTAL",SUM(INDIRECT("L4:L"&amp;ROW()-1)),""))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IF(AND($A46&lt;&gt;"",$A46&lt;&gt;"TOTAL"),IF(AND('[5]PDI_Grupo edad'!$W44&lt;&gt;"",'[5]PDI_Grupo edad'!$W44&lt;&gt;0),'[5]PDI_Grupo edad'!$W44,""),IF($A46="TOTAL",SUM(INDIRECT("N4:N"&amp;ROW()-1)),""))</f>
        <v/>
      </c>
      <c r="O46" s="6" t="str">
        <f ca="1">IF(AND($A46&lt;&gt;"",$A46&lt;&gt;"TOTAL"),IF(AND('[5]PDI_Grupo edad'!$Y44&lt;&gt;"",'[5]PDI_Grupo edad'!$Y44&lt;&gt;0),'[5]PDI_Grupo edad'!$Y44,""),IF($A46="TOTAL",SUM(INDIRECT("O4:O"&amp;ROW()-1)),""))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IF(AND($A46&lt;&gt;"",$A46&lt;&gt;"TOTAL"),IF(AND('[5]PDI_Grupo edad'!$AB44&lt;&gt;"",'[5]PDI_Grupo edad'!$AB44&lt;&gt;0),'[5]PDI_Grupo edad'!$AB44,""),IF($A46="TOTAL",SUM(INDIRECT("Q4:Q"&amp;ROW()-1)),""))</f>
        <v/>
      </c>
      <c r="R46" s="6" t="str">
        <f ca="1">IF(AND($A46&lt;&gt;"",$A46&lt;&gt;"TOTAL"),IF(AND('[5]PDI_Grupo edad'!$AD44&lt;&gt;"",'[5]PDI_Grupo edad'!$AD44&lt;&gt;0),'[5]PDI_Grupo edad'!$AD44,""),IF($A46="TOTAL",SUM(INDIRECT("R4:R"&amp;ROW()-1)),""))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IF(AND($A46&lt;&gt;"",$A46&lt;&gt;"TOTAL"),IF(AND('[5]PDI_Grupo edad'!$AG44&lt;&gt;"",'[5]PDI_Grupo edad'!$AG44&lt;&gt;0),'[5]PDI_Grupo edad'!$AG44,""),IF($A46="TOTAL",SUM(INDIRECT("T4:T"&amp;ROW()-1)),""))</f>
        <v/>
      </c>
      <c r="U46" s="6" t="str">
        <f ca="1">IF(AND($A46&lt;&gt;"",$A46&lt;&gt;"TOTAL"),IF(AND('[5]PDI_Grupo edad'!$AI44&lt;&gt;"",'[5]PDI_Grupo edad'!$AI44&lt;&gt;0),'[5]PDI_Grupo edad'!$AI44,""),IF($A46="TOTAL",SUM(INDIRECT("U4:U"&amp;ROW()-1)),""))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IF(AND($A46&lt;&gt;"",$A46&lt;&gt;"TOTAL"),IF(AND('[5]PDI_Grupo edad'!$AL44&lt;&gt;"",'[5]PDI_Grupo edad'!$AL44&lt;&gt;0),'[5]PDI_Grupo edad'!$AL44,""),IF($A46="TOTAL",SUM(INDIRECT("W4:W"&amp;ROW()-1)),""))</f>
        <v/>
      </c>
      <c r="X46" s="6" t="str">
        <f ca="1">IF(AND($A46&lt;&gt;"",$A46&lt;&gt;"TOTAL"),IF(AND('[5]PDI_Grupo edad'!$AN44&lt;&gt;"",'[5]PDI_Grupo edad'!$AN44&lt;&gt;0),'[5]PDI_Grupo edad'!$AN44,""),IF($A46="TOTAL",SUM(INDIRECT("X4:X"&amp;ROW()-1)),""))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IF(AND($A46&lt;&gt;"",$A46&lt;&gt;"TOTAL"),IF(AND('[5]PDI_Grupo edad'!$AQ44&lt;&gt;"",'[5]PDI_Grupo edad'!$AQ44&lt;&gt;0),'[5]PDI_Grupo edad'!$AQ44,""),IF($A46="TOTAL",SUM(INDIRECT("Z4:Z"&amp;ROW()-1)),""))</f>
        <v/>
      </c>
      <c r="AA46" s="6" t="str">
        <f ca="1">IF(AND($A46&lt;&gt;"",$A46&lt;&gt;"TOTAL"),IF(AND('[5]PDI_Grupo edad'!$AS44&lt;&gt;"",'[5]PDI_Grupo edad'!$AS44&lt;&gt;0),'[5]PDI_Grupo edad'!$AS44,""),IF($A46="TOTAL",SUM(INDIRECT("AA4:AA"&amp;ROW()-1)),""))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IF(AND($A46&lt;&gt;"",$A46&lt;&gt;"TOTAL"),IF(AND('[5]PDI_Grupo edad'!$AV44&lt;&gt;"",'[5]PDI_Grupo edad'!$AV44&lt;&gt;0),'[5]PDI_Grupo edad'!$AV44,""),IF($A46="TOTAL",SUM(INDIRECT("AC4:AC"&amp;ROW()-1)),""))</f>
        <v/>
      </c>
      <c r="AD46" s="6" t="str">
        <f ca="1">IF(AND($A46&lt;&gt;"",$A46&lt;&gt;"TOTAL"),IF(AND('[5]PDI_Grupo edad'!$AX44&lt;&gt;"",'[5]PDI_Grupo edad'!$AX44&lt;&gt;0),'[5]PDI_Grupo edad'!$AX44,""),IF($A46="TOTAL",SUM(INDIRECT("AD4:AD"&amp;ROW()-1)),""))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IF(AND($A46&lt;&gt;"",$A46&lt;&gt;"TOTAL"),IF(AND('[5]PDI_Grupo edad'!$BA44&lt;&gt;"",'[5]PDI_Grupo edad'!$BA44&lt;&gt;0),'[5]PDI_Grupo edad'!$BA44,""),IF($A46="TOTAL",SUM(INDIRECT("AF4:AF"&amp;ROW()-1)),""))</f>
        <v/>
      </c>
      <c r="AG46" s="6" t="str">
        <f ca="1">IF(AND($A46&lt;&gt;"",$A46&lt;&gt;"TOTAL"),IF(AND('[5]PDI_Grupo edad'!$BC44&lt;&gt;"",'[5]PDI_Grupo edad'!$BC44&lt;&gt;0),'[5]PDI_Grupo edad'!$BC44,""),IF($A46="TOTAL",SUM(INDIRECT("AG4:AG"&amp;ROW()-1)),""))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IF(AND($A46&lt;&gt;"",$A46&lt;&gt;"TOTAL"),IF(AND('[5]PDI_Grupo edad'!$BF44&lt;&gt;"",'[5]PDI_Grupo edad'!$BF44&lt;&gt;0),'[5]PDI_Grupo edad'!$BF44,""),IF($A46="TOTAL",SUM(INDIRECT("AI4:AI"&amp;ROW()-1)),""))</f>
        <v/>
      </c>
      <c r="AJ46" s="6" t="str">
        <f ca="1">IF(AND($A46&lt;&gt;"",$A46&lt;&gt;"TOTAL"),IF(AND('[5]PDI_Grupo edad'!$BH44&lt;&gt;"",'[5]PDI_Grupo edad'!$BH44&lt;&gt;0),'[5]PDI_Grupo edad'!$BH44,""),IF($A46="TOTAL",SUM(INDIRECT("AJ4:AJ"&amp;ROW()-1)),""))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IF(AND($A46&lt;&gt;"",$A46&lt;&gt;"TOTAL"),IF(AND('[5]PDI_Grupo edad'!$BK44&lt;&gt;"",'[5]PDI_Grupo edad'!$BK44&lt;&gt;0),'[5]PDI_Grupo edad'!$BK44,""),IF($A46="TOTAL",SUM(INDIRECT("AL4:AL"&amp;ROW()-1)),""))</f>
        <v/>
      </c>
      <c r="AM46" s="6" t="str">
        <f ca="1">IF(AND($A46&lt;&gt;"",$A46&lt;&gt;"TOTAL"),IF(AND('[5]PDI_Grupo edad'!$BM44&lt;&gt;"",'[5]PDI_Grupo edad'!$BM44&lt;&gt;0),'[5]PDI_Grupo edad'!$BM44,""),IF($A46="TOTAL",SUM(INDIRECT("AM4:AM"&amp;ROW()-1)),""))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IF(AND($A46&lt;&gt;"",$A46&lt;&gt;"TOTAL"),IF(AND('[5]PDI_Grupo edad'!$BP44&lt;&gt;"",'[5]PDI_Grupo edad'!$BP44&lt;&gt;0),'[5]PDI_Grupo edad'!$BP44,""),IF($A46="TOTAL",SUM(INDIRECT("AO4:AO"&amp;ROW()-1)),""))</f>
        <v/>
      </c>
      <c r="AP46" s="6" t="str">
        <f ca="1">IF(AND($A46&lt;&gt;"",$A46&lt;&gt;"TOTAL"),IF(AND('[5]PDI_Grupo edad'!$BR44&lt;&gt;"",'[5]PDI_Grupo edad'!$BR44&lt;&gt;0),'[5]PDI_Grupo edad'!$BR44,""),IF($A46="TOTAL",SUM(INDIRECT("AP4:AP"&amp;ROW()-1)),""))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IF(AND($A46&lt;&gt;"",$A46&lt;&gt;"TOTAL"),IF(AND('[5]PDI_Grupo edad'!$BU44&lt;&gt;"",'[5]PDI_Grupo edad'!$BU44&lt;&gt;0),'[5]PDI_Grupo edad'!$BU44,""),IF($A46="TOTAL",SUM(INDIRECT("AR4:AR"&amp;ROW()-1)),""))</f>
        <v/>
      </c>
      <c r="AS46" s="6" t="str">
        <f ca="1">IF(AND($A46&lt;&gt;"",$A46&lt;&gt;"TOTAL"),IF(AND('[5]PDI_Grupo edad'!$BW44&lt;&gt;"",'[5]PDI_Grupo edad'!$BW44&lt;&gt;0),'[5]PDI_Grupo edad'!$BW44,""),IF($A46="TOTAL",SUM(INDIRECT("AS4:AS"&amp;ROW()-1)),""))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IF(AND($A46&lt;&gt;"",$A46&lt;&gt;"TOTAL"),IF(AND('[5]PDI_Grupo edad'!$BZ44&lt;&gt;"",'[5]PDI_Grupo edad'!$BZ44&lt;&gt;0),'[5]PDI_Grupo edad'!$BZ44,""),IF($A46="TOTAL",SUM(INDIRECT("AU4:AU"&amp;ROW()-1)),""))</f>
        <v/>
      </c>
      <c r="AV46" s="6" t="str">
        <f ca="1">IF(AND($A46&lt;&gt;"",$A46&lt;&gt;"TOTAL"),IF(AND('[5]PDI_Grupo edad'!$CB44&lt;&gt;"",'[5]PDI_Grupo edad'!$CB44&lt;&gt;0),'[5]PDI_Grupo edad'!$CB44,""),IF($A46="TOTAL",SUM(INDIRECT("AV4:AV"&amp;ROW()-1)),""))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IF(AND($A46&lt;&gt;"",$A46&lt;&gt;"TOTAL"),IF(AND('[5]PDI_Grupo edad'!$CE44&lt;&gt;"",'[5]PDI_Grupo edad'!$CE44&lt;&gt;0),'[5]PDI_Grupo edad'!$CE44,""),IF($A46="TOTAL",SUM(INDIRECT("AX4:AX"&amp;ROW()-1)),""))</f>
        <v/>
      </c>
      <c r="AY46" s="6" t="str">
        <f ca="1">IF(AND($A46&lt;&gt;"",$A46&lt;&gt;"TOTAL"),IF(AND('[5]PDI_Grupo edad'!$CG44&lt;&gt;"",'[5]PDI_Grupo edad'!$CG44&lt;&gt;0),'[5]PDI_Grupo edad'!$CG44,""),IF($A46="TOTAL",SUM(INDIRECT("AY4:AY"&amp;ROW()-1)),""))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IF(AND($A46&lt;&gt;"",$A46&lt;&gt;"TOTAL"),IF(AND('[5]PDI_Grupo edad'!$CJ44&lt;&gt;"",'[5]PDI_Grupo edad'!$CJ44&lt;&gt;0),'[5]PDI_Grupo edad'!$CJ44,""),IF($A46="TOTAL",SUM(INDIRECT("BA4:BA"&amp;ROW()-1)),""))</f>
        <v/>
      </c>
      <c r="BB46" s="6" t="str">
        <f ca="1">IF(AND($A46&lt;&gt;"",$A46&lt;&gt;"TOTAL"),IF(AND('[5]PDI_Grupo edad'!$CL44&lt;&gt;"",'[5]PDI_Grupo edad'!$CL44&lt;&gt;0),'[5]PDI_Grupo edad'!$CL44,""),IF($A46="TOTAL",SUM(INDIRECT("BB4:BB"&amp;ROW()-1)),""))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IF(AND($A46&lt;&gt;"",$A46&lt;&gt;"TOTAL"),IF(AND('[5]PDI_Grupo edad'!$CO44&lt;&gt;"",'[5]PDI_Grupo edad'!$CO44&lt;&gt;0),'[5]PDI_Grupo edad'!$CO44,""),IF($A46="TOTAL",SUM(INDIRECT("BD4:BD"&amp;ROW()-1)),""))</f>
        <v/>
      </c>
      <c r="BE46" s="6" t="str">
        <f ca="1">IF(AND($A46&lt;&gt;"",$A46&lt;&gt;"TOTAL"),IF(AND('[5]PDI_Grupo edad'!$CQ44&lt;&gt;"",'[5]PDI_Grupo edad'!$CQ44&lt;&gt;0),'[5]PDI_Grupo edad'!$CQ44,""),IF($A46="TOTAL",SUM(INDIRECT("BE4:BE"&amp;ROW()-1)),""))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IF('[5]PDI_Grupo edad'!$B45&lt;&gt;"",'[5]PDI_Grupo edad'!$B45,IF(AND('[5]PDI_Grupo edad'!$B45="",'[5]PDI_Grupo edad'!$B46="",'[5]PDI_Grupo edad'!$B44=""),"","TOTAL"))</f>
        <v/>
      </c>
      <c r="B47" s="6" t="str">
        <f ca="1">IF(AND($A47&lt;&gt;"",$A47&lt;&gt;"TOTAL"),IF(AND('[5]PDI_Grupo edad'!$C45&lt;&gt;"",'[5]PDI_Grupo edad'!$C45&lt;&gt;0),'[5]PDI_Grupo edad'!$C45,""),IF($A47="TOTAL",SUM(INDIRECT("B4:B"&amp;ROW()-1)),""))</f>
        <v/>
      </c>
      <c r="C47" s="6" t="str">
        <f ca="1">IF(AND($A47&lt;&gt;"",$A47&lt;&gt;"TOTAL"),IF(AND('[5]PDI_Grupo edad'!$E45&lt;&gt;"",'[5]PDI_Grupo edad'!$E45&lt;&gt;0),'[5]PDI_Grupo edad'!$E45,""),IF($A47="TOTAL",SUM(INDIRECT("C4:C"&amp;ROW()-1)),""))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IF(AND($A47&lt;&gt;"",$A47&lt;&gt;"TOTAL"),IF(AND('[5]PDI_Grupo edad'!$H45&lt;&gt;"",'[5]PDI_Grupo edad'!$H45&lt;&gt;0),'[5]PDI_Grupo edad'!$H45,""),IF($A47="TOTAL",SUM(INDIRECT("E4:E"&amp;ROW()-1)),""))</f>
        <v/>
      </c>
      <c r="F47" s="6" t="str">
        <f ca="1">IF(AND($A47&lt;&gt;"",$A47&lt;&gt;"TOTAL"),IF(AND('[5]PDI_Grupo edad'!$J45&lt;&gt;"",'[5]PDI_Grupo edad'!$J45&lt;&gt;0),'[5]PDI_Grupo edad'!$J45,""),IF($A47="TOTAL",SUM(INDIRECT("F4:F"&amp;ROW()-1)),""))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IF(AND($A47&lt;&gt;"",$A47&lt;&gt;"TOTAL"),IF(AND('[5]PDI_Grupo edad'!$M45&lt;&gt;"",'[5]PDI_Grupo edad'!$M45&lt;&gt;0),'[5]PDI_Grupo edad'!$M45,""),IF($A47="TOTAL",SUM(INDIRECT("H4:H"&amp;ROW()-1)),""))</f>
        <v/>
      </c>
      <c r="I47" s="6" t="str">
        <f ca="1">IF(AND($A47&lt;&gt;"",$A47&lt;&gt;"TOTAL"),IF(AND('[5]PDI_Grupo edad'!$O45&lt;&gt;"",'[5]PDI_Grupo edad'!$O45&lt;&gt;0),'[5]PDI_Grupo edad'!$O45,""),IF($A47="TOTAL",SUM(INDIRECT("I4:I"&amp;ROW()-1)),""))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IF(AND($A47&lt;&gt;"",$A47&lt;&gt;"TOTAL"),IF(AND('[5]PDI_Grupo edad'!$R45&lt;&gt;"",'[5]PDI_Grupo edad'!$R45&lt;&gt;0),'[5]PDI_Grupo edad'!$R45,""),IF($A47="TOTAL",SUM(INDIRECT("K4:K"&amp;ROW()-1)),""))</f>
        <v/>
      </c>
      <c r="L47" s="6" t="str">
        <f ca="1">IF(AND($A47&lt;&gt;"",$A47&lt;&gt;"TOTAL"),IF(AND('[5]PDI_Grupo edad'!$T45&lt;&gt;"",'[5]PDI_Grupo edad'!$T45&lt;&gt;0),'[5]PDI_Grupo edad'!$T45,""),IF($A47="TOTAL",SUM(INDIRECT("L4:L"&amp;ROW()-1)),""))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IF(AND($A47&lt;&gt;"",$A47&lt;&gt;"TOTAL"),IF(AND('[5]PDI_Grupo edad'!$W45&lt;&gt;"",'[5]PDI_Grupo edad'!$W45&lt;&gt;0),'[5]PDI_Grupo edad'!$W45,""),IF($A47="TOTAL",SUM(INDIRECT("N4:N"&amp;ROW()-1)),""))</f>
        <v/>
      </c>
      <c r="O47" s="6" t="str">
        <f ca="1">IF(AND($A47&lt;&gt;"",$A47&lt;&gt;"TOTAL"),IF(AND('[5]PDI_Grupo edad'!$Y45&lt;&gt;"",'[5]PDI_Grupo edad'!$Y45&lt;&gt;0),'[5]PDI_Grupo edad'!$Y45,""),IF($A47="TOTAL",SUM(INDIRECT("O4:O"&amp;ROW()-1)),""))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IF(AND($A47&lt;&gt;"",$A47&lt;&gt;"TOTAL"),IF(AND('[5]PDI_Grupo edad'!$AB45&lt;&gt;"",'[5]PDI_Grupo edad'!$AB45&lt;&gt;0),'[5]PDI_Grupo edad'!$AB45,""),IF($A47="TOTAL",SUM(INDIRECT("Q4:Q"&amp;ROW()-1)),""))</f>
        <v/>
      </c>
      <c r="R47" s="6" t="str">
        <f ca="1">IF(AND($A47&lt;&gt;"",$A47&lt;&gt;"TOTAL"),IF(AND('[5]PDI_Grupo edad'!$AD45&lt;&gt;"",'[5]PDI_Grupo edad'!$AD45&lt;&gt;0),'[5]PDI_Grupo edad'!$AD45,""),IF($A47="TOTAL",SUM(INDIRECT("R4:R"&amp;ROW()-1)),""))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IF(AND($A47&lt;&gt;"",$A47&lt;&gt;"TOTAL"),IF(AND('[5]PDI_Grupo edad'!$AG45&lt;&gt;"",'[5]PDI_Grupo edad'!$AG45&lt;&gt;0),'[5]PDI_Grupo edad'!$AG45,""),IF($A47="TOTAL",SUM(INDIRECT("T4:T"&amp;ROW()-1)),""))</f>
        <v/>
      </c>
      <c r="U47" s="6" t="str">
        <f ca="1">IF(AND($A47&lt;&gt;"",$A47&lt;&gt;"TOTAL"),IF(AND('[5]PDI_Grupo edad'!$AI45&lt;&gt;"",'[5]PDI_Grupo edad'!$AI45&lt;&gt;0),'[5]PDI_Grupo edad'!$AI45,""),IF($A47="TOTAL",SUM(INDIRECT("U4:U"&amp;ROW()-1)),""))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IF(AND($A47&lt;&gt;"",$A47&lt;&gt;"TOTAL"),IF(AND('[5]PDI_Grupo edad'!$AL45&lt;&gt;"",'[5]PDI_Grupo edad'!$AL45&lt;&gt;0),'[5]PDI_Grupo edad'!$AL45,""),IF($A47="TOTAL",SUM(INDIRECT("W4:W"&amp;ROW()-1)),""))</f>
        <v/>
      </c>
      <c r="X47" s="6" t="str">
        <f ca="1">IF(AND($A47&lt;&gt;"",$A47&lt;&gt;"TOTAL"),IF(AND('[5]PDI_Grupo edad'!$AN45&lt;&gt;"",'[5]PDI_Grupo edad'!$AN45&lt;&gt;0),'[5]PDI_Grupo edad'!$AN45,""),IF($A47="TOTAL",SUM(INDIRECT("X4:X"&amp;ROW()-1)),""))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IF(AND($A47&lt;&gt;"",$A47&lt;&gt;"TOTAL"),IF(AND('[5]PDI_Grupo edad'!$AQ45&lt;&gt;"",'[5]PDI_Grupo edad'!$AQ45&lt;&gt;0),'[5]PDI_Grupo edad'!$AQ45,""),IF($A47="TOTAL",SUM(INDIRECT("Z4:Z"&amp;ROW()-1)),""))</f>
        <v/>
      </c>
      <c r="AA47" s="6" t="str">
        <f ca="1">IF(AND($A47&lt;&gt;"",$A47&lt;&gt;"TOTAL"),IF(AND('[5]PDI_Grupo edad'!$AS45&lt;&gt;"",'[5]PDI_Grupo edad'!$AS45&lt;&gt;0),'[5]PDI_Grupo edad'!$AS45,""),IF($A47="TOTAL",SUM(INDIRECT("AA4:AA"&amp;ROW()-1)),""))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IF(AND($A47&lt;&gt;"",$A47&lt;&gt;"TOTAL"),IF(AND('[5]PDI_Grupo edad'!$AV45&lt;&gt;"",'[5]PDI_Grupo edad'!$AV45&lt;&gt;0),'[5]PDI_Grupo edad'!$AV45,""),IF($A47="TOTAL",SUM(INDIRECT("AC4:AC"&amp;ROW()-1)),""))</f>
        <v/>
      </c>
      <c r="AD47" s="6" t="str">
        <f ca="1">IF(AND($A47&lt;&gt;"",$A47&lt;&gt;"TOTAL"),IF(AND('[5]PDI_Grupo edad'!$AX45&lt;&gt;"",'[5]PDI_Grupo edad'!$AX45&lt;&gt;0),'[5]PDI_Grupo edad'!$AX45,""),IF($A47="TOTAL",SUM(INDIRECT("AD4:AD"&amp;ROW()-1)),""))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IF(AND($A47&lt;&gt;"",$A47&lt;&gt;"TOTAL"),IF(AND('[5]PDI_Grupo edad'!$BA45&lt;&gt;"",'[5]PDI_Grupo edad'!$BA45&lt;&gt;0),'[5]PDI_Grupo edad'!$BA45,""),IF($A47="TOTAL",SUM(INDIRECT("AF4:AF"&amp;ROW()-1)),""))</f>
        <v/>
      </c>
      <c r="AG47" s="6" t="str">
        <f ca="1">IF(AND($A47&lt;&gt;"",$A47&lt;&gt;"TOTAL"),IF(AND('[5]PDI_Grupo edad'!$BC45&lt;&gt;"",'[5]PDI_Grupo edad'!$BC45&lt;&gt;0),'[5]PDI_Grupo edad'!$BC45,""),IF($A47="TOTAL",SUM(INDIRECT("AG4:AG"&amp;ROW()-1)),""))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IF(AND($A47&lt;&gt;"",$A47&lt;&gt;"TOTAL"),IF(AND('[5]PDI_Grupo edad'!$BF45&lt;&gt;"",'[5]PDI_Grupo edad'!$BF45&lt;&gt;0),'[5]PDI_Grupo edad'!$BF45,""),IF($A47="TOTAL",SUM(INDIRECT("AI4:AI"&amp;ROW()-1)),""))</f>
        <v/>
      </c>
      <c r="AJ47" s="6" t="str">
        <f ca="1">IF(AND($A47&lt;&gt;"",$A47&lt;&gt;"TOTAL"),IF(AND('[5]PDI_Grupo edad'!$BH45&lt;&gt;"",'[5]PDI_Grupo edad'!$BH45&lt;&gt;0),'[5]PDI_Grupo edad'!$BH45,""),IF($A47="TOTAL",SUM(INDIRECT("AJ4:AJ"&amp;ROW()-1)),""))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IF(AND($A47&lt;&gt;"",$A47&lt;&gt;"TOTAL"),IF(AND('[5]PDI_Grupo edad'!$BK45&lt;&gt;"",'[5]PDI_Grupo edad'!$BK45&lt;&gt;0),'[5]PDI_Grupo edad'!$BK45,""),IF($A47="TOTAL",SUM(INDIRECT("AL4:AL"&amp;ROW()-1)),""))</f>
        <v/>
      </c>
      <c r="AM47" s="6" t="str">
        <f ca="1">IF(AND($A47&lt;&gt;"",$A47&lt;&gt;"TOTAL"),IF(AND('[5]PDI_Grupo edad'!$BM45&lt;&gt;"",'[5]PDI_Grupo edad'!$BM45&lt;&gt;0),'[5]PDI_Grupo edad'!$BM45,""),IF($A47="TOTAL",SUM(INDIRECT("AM4:AM"&amp;ROW()-1)),""))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IF(AND($A47&lt;&gt;"",$A47&lt;&gt;"TOTAL"),IF(AND('[5]PDI_Grupo edad'!$BP45&lt;&gt;"",'[5]PDI_Grupo edad'!$BP45&lt;&gt;0),'[5]PDI_Grupo edad'!$BP45,""),IF($A47="TOTAL",SUM(INDIRECT("AO4:AO"&amp;ROW()-1)),""))</f>
        <v/>
      </c>
      <c r="AP47" s="6" t="str">
        <f ca="1">IF(AND($A47&lt;&gt;"",$A47&lt;&gt;"TOTAL"),IF(AND('[5]PDI_Grupo edad'!$BR45&lt;&gt;"",'[5]PDI_Grupo edad'!$BR45&lt;&gt;0),'[5]PDI_Grupo edad'!$BR45,""),IF($A47="TOTAL",SUM(INDIRECT("AP4:AP"&amp;ROW()-1)),""))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IF(AND($A47&lt;&gt;"",$A47&lt;&gt;"TOTAL"),IF(AND('[5]PDI_Grupo edad'!$BU45&lt;&gt;"",'[5]PDI_Grupo edad'!$BU45&lt;&gt;0),'[5]PDI_Grupo edad'!$BU45,""),IF($A47="TOTAL",SUM(INDIRECT("AR4:AR"&amp;ROW()-1)),""))</f>
        <v/>
      </c>
      <c r="AS47" s="6" t="str">
        <f ca="1">IF(AND($A47&lt;&gt;"",$A47&lt;&gt;"TOTAL"),IF(AND('[5]PDI_Grupo edad'!$BW45&lt;&gt;"",'[5]PDI_Grupo edad'!$BW45&lt;&gt;0),'[5]PDI_Grupo edad'!$BW45,""),IF($A47="TOTAL",SUM(INDIRECT("AS4:AS"&amp;ROW()-1)),""))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IF(AND($A47&lt;&gt;"",$A47&lt;&gt;"TOTAL"),IF(AND('[5]PDI_Grupo edad'!$BZ45&lt;&gt;"",'[5]PDI_Grupo edad'!$BZ45&lt;&gt;0),'[5]PDI_Grupo edad'!$BZ45,""),IF($A47="TOTAL",SUM(INDIRECT("AU4:AU"&amp;ROW()-1)),""))</f>
        <v/>
      </c>
      <c r="AV47" s="6" t="str">
        <f ca="1">IF(AND($A47&lt;&gt;"",$A47&lt;&gt;"TOTAL"),IF(AND('[5]PDI_Grupo edad'!$CB45&lt;&gt;"",'[5]PDI_Grupo edad'!$CB45&lt;&gt;0),'[5]PDI_Grupo edad'!$CB45,""),IF($A47="TOTAL",SUM(INDIRECT("AV4:AV"&amp;ROW()-1)),""))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IF(AND($A47&lt;&gt;"",$A47&lt;&gt;"TOTAL"),IF(AND('[5]PDI_Grupo edad'!$CE45&lt;&gt;"",'[5]PDI_Grupo edad'!$CE45&lt;&gt;0),'[5]PDI_Grupo edad'!$CE45,""),IF($A47="TOTAL",SUM(INDIRECT("AX4:AX"&amp;ROW()-1)),""))</f>
        <v/>
      </c>
      <c r="AY47" s="6" t="str">
        <f ca="1">IF(AND($A47&lt;&gt;"",$A47&lt;&gt;"TOTAL"),IF(AND('[5]PDI_Grupo edad'!$CG45&lt;&gt;"",'[5]PDI_Grupo edad'!$CG45&lt;&gt;0),'[5]PDI_Grupo edad'!$CG45,""),IF($A47="TOTAL",SUM(INDIRECT("AY4:AY"&amp;ROW()-1)),""))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IF(AND($A47&lt;&gt;"",$A47&lt;&gt;"TOTAL"),IF(AND('[5]PDI_Grupo edad'!$CJ45&lt;&gt;"",'[5]PDI_Grupo edad'!$CJ45&lt;&gt;0),'[5]PDI_Grupo edad'!$CJ45,""),IF($A47="TOTAL",SUM(INDIRECT("BA4:BA"&amp;ROW()-1)),""))</f>
        <v/>
      </c>
      <c r="BB47" s="6" t="str">
        <f ca="1">IF(AND($A47&lt;&gt;"",$A47&lt;&gt;"TOTAL"),IF(AND('[5]PDI_Grupo edad'!$CL45&lt;&gt;"",'[5]PDI_Grupo edad'!$CL45&lt;&gt;0),'[5]PDI_Grupo edad'!$CL45,""),IF($A47="TOTAL",SUM(INDIRECT("BB4:BB"&amp;ROW()-1)),""))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IF(AND($A47&lt;&gt;"",$A47&lt;&gt;"TOTAL"),IF(AND('[5]PDI_Grupo edad'!$CO45&lt;&gt;"",'[5]PDI_Grupo edad'!$CO45&lt;&gt;0),'[5]PDI_Grupo edad'!$CO45,""),IF($A47="TOTAL",SUM(INDIRECT("BD4:BD"&amp;ROW()-1)),""))</f>
        <v/>
      </c>
      <c r="BE47" s="6" t="str">
        <f ca="1">IF(AND($A47&lt;&gt;"",$A47&lt;&gt;"TOTAL"),IF(AND('[5]PDI_Grupo edad'!$CQ45&lt;&gt;"",'[5]PDI_Grupo edad'!$CQ45&lt;&gt;0),'[5]PDI_Grupo edad'!$CQ45,""),IF($A47="TOTAL",SUM(INDIRECT("BE4:BE"&amp;ROW()-1)),""))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IF('[5]PDI_Grupo edad'!$B46&lt;&gt;"",'[5]PDI_Grupo edad'!$B46,IF(AND('[5]PDI_Grupo edad'!$B46="",'[5]PDI_Grupo edad'!$B47="",'[5]PDI_Grupo edad'!$B45=""),"","TOTAL"))</f>
        <v/>
      </c>
      <c r="B48" s="6" t="str">
        <f ca="1">IF(AND($A48&lt;&gt;"",$A48&lt;&gt;"TOTAL"),IF(AND('[5]PDI_Grupo edad'!$C46&lt;&gt;"",'[5]PDI_Grupo edad'!$C46&lt;&gt;0),'[5]PDI_Grupo edad'!$C46,""),IF($A48="TOTAL",SUM(INDIRECT("B4:B"&amp;ROW()-1)),""))</f>
        <v/>
      </c>
      <c r="C48" s="6" t="str">
        <f ca="1">IF(AND($A48&lt;&gt;"",$A48&lt;&gt;"TOTAL"),IF(AND('[5]PDI_Grupo edad'!$E46&lt;&gt;"",'[5]PDI_Grupo edad'!$E46&lt;&gt;0),'[5]PDI_Grupo edad'!$E46,""),IF($A48="TOTAL",SUM(INDIRECT("C4:C"&amp;ROW()-1)),""))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IF(AND($A48&lt;&gt;"",$A48&lt;&gt;"TOTAL"),IF(AND('[5]PDI_Grupo edad'!$H46&lt;&gt;"",'[5]PDI_Grupo edad'!$H46&lt;&gt;0),'[5]PDI_Grupo edad'!$H46,""),IF($A48="TOTAL",SUM(INDIRECT("E4:E"&amp;ROW()-1)),""))</f>
        <v/>
      </c>
      <c r="F48" s="6" t="str">
        <f ca="1">IF(AND($A48&lt;&gt;"",$A48&lt;&gt;"TOTAL"),IF(AND('[5]PDI_Grupo edad'!$J46&lt;&gt;"",'[5]PDI_Grupo edad'!$J46&lt;&gt;0),'[5]PDI_Grupo edad'!$J46,""),IF($A48="TOTAL",SUM(INDIRECT("F4:F"&amp;ROW()-1)),""))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IF(AND($A48&lt;&gt;"",$A48&lt;&gt;"TOTAL"),IF(AND('[5]PDI_Grupo edad'!$M46&lt;&gt;"",'[5]PDI_Grupo edad'!$M46&lt;&gt;0),'[5]PDI_Grupo edad'!$M46,""),IF($A48="TOTAL",SUM(INDIRECT("H4:H"&amp;ROW()-1)),""))</f>
        <v/>
      </c>
      <c r="I48" s="6" t="str">
        <f ca="1">IF(AND($A48&lt;&gt;"",$A48&lt;&gt;"TOTAL"),IF(AND('[5]PDI_Grupo edad'!$O46&lt;&gt;"",'[5]PDI_Grupo edad'!$O46&lt;&gt;0),'[5]PDI_Grupo edad'!$O46,""),IF($A48="TOTAL",SUM(INDIRECT("I4:I"&amp;ROW()-1)),""))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IF(AND($A48&lt;&gt;"",$A48&lt;&gt;"TOTAL"),IF(AND('[5]PDI_Grupo edad'!$R46&lt;&gt;"",'[5]PDI_Grupo edad'!$R46&lt;&gt;0),'[5]PDI_Grupo edad'!$R46,""),IF($A48="TOTAL",SUM(INDIRECT("K4:K"&amp;ROW()-1)),""))</f>
        <v/>
      </c>
      <c r="L48" s="6" t="str">
        <f ca="1">IF(AND($A48&lt;&gt;"",$A48&lt;&gt;"TOTAL"),IF(AND('[5]PDI_Grupo edad'!$T46&lt;&gt;"",'[5]PDI_Grupo edad'!$T46&lt;&gt;0),'[5]PDI_Grupo edad'!$T46,""),IF($A48="TOTAL",SUM(INDIRECT("L4:L"&amp;ROW()-1)),""))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IF(AND($A48&lt;&gt;"",$A48&lt;&gt;"TOTAL"),IF(AND('[5]PDI_Grupo edad'!$W46&lt;&gt;"",'[5]PDI_Grupo edad'!$W46&lt;&gt;0),'[5]PDI_Grupo edad'!$W46,""),IF($A48="TOTAL",SUM(INDIRECT("N4:N"&amp;ROW()-1)),""))</f>
        <v/>
      </c>
      <c r="O48" s="6" t="str">
        <f ca="1">IF(AND($A48&lt;&gt;"",$A48&lt;&gt;"TOTAL"),IF(AND('[5]PDI_Grupo edad'!$Y46&lt;&gt;"",'[5]PDI_Grupo edad'!$Y46&lt;&gt;0),'[5]PDI_Grupo edad'!$Y46,""),IF($A48="TOTAL",SUM(INDIRECT("O4:O"&amp;ROW()-1)),""))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IF(AND($A48&lt;&gt;"",$A48&lt;&gt;"TOTAL"),IF(AND('[5]PDI_Grupo edad'!$AB46&lt;&gt;"",'[5]PDI_Grupo edad'!$AB46&lt;&gt;0),'[5]PDI_Grupo edad'!$AB46,""),IF($A48="TOTAL",SUM(INDIRECT("Q4:Q"&amp;ROW()-1)),""))</f>
        <v/>
      </c>
      <c r="R48" s="6" t="str">
        <f ca="1">IF(AND($A48&lt;&gt;"",$A48&lt;&gt;"TOTAL"),IF(AND('[5]PDI_Grupo edad'!$AD46&lt;&gt;"",'[5]PDI_Grupo edad'!$AD46&lt;&gt;0),'[5]PDI_Grupo edad'!$AD46,""),IF($A48="TOTAL",SUM(INDIRECT("R4:R"&amp;ROW()-1)),""))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IF(AND($A48&lt;&gt;"",$A48&lt;&gt;"TOTAL"),IF(AND('[5]PDI_Grupo edad'!$AG46&lt;&gt;"",'[5]PDI_Grupo edad'!$AG46&lt;&gt;0),'[5]PDI_Grupo edad'!$AG46,""),IF($A48="TOTAL",SUM(INDIRECT("T4:T"&amp;ROW()-1)),""))</f>
        <v/>
      </c>
      <c r="U48" s="6" t="str">
        <f ca="1">IF(AND($A48&lt;&gt;"",$A48&lt;&gt;"TOTAL"),IF(AND('[5]PDI_Grupo edad'!$AI46&lt;&gt;"",'[5]PDI_Grupo edad'!$AI46&lt;&gt;0),'[5]PDI_Grupo edad'!$AI46,""),IF($A48="TOTAL",SUM(INDIRECT("U4:U"&amp;ROW()-1)),""))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IF(AND($A48&lt;&gt;"",$A48&lt;&gt;"TOTAL"),IF(AND('[5]PDI_Grupo edad'!$AL46&lt;&gt;"",'[5]PDI_Grupo edad'!$AL46&lt;&gt;0),'[5]PDI_Grupo edad'!$AL46,""),IF($A48="TOTAL",SUM(INDIRECT("W4:W"&amp;ROW()-1)),""))</f>
        <v/>
      </c>
      <c r="X48" s="6" t="str">
        <f ca="1">IF(AND($A48&lt;&gt;"",$A48&lt;&gt;"TOTAL"),IF(AND('[5]PDI_Grupo edad'!$AN46&lt;&gt;"",'[5]PDI_Grupo edad'!$AN46&lt;&gt;0),'[5]PDI_Grupo edad'!$AN46,""),IF($A48="TOTAL",SUM(INDIRECT("X4:X"&amp;ROW()-1)),""))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IF(AND($A48&lt;&gt;"",$A48&lt;&gt;"TOTAL"),IF(AND('[5]PDI_Grupo edad'!$AQ46&lt;&gt;"",'[5]PDI_Grupo edad'!$AQ46&lt;&gt;0),'[5]PDI_Grupo edad'!$AQ46,""),IF($A48="TOTAL",SUM(INDIRECT("Z4:Z"&amp;ROW()-1)),""))</f>
        <v/>
      </c>
      <c r="AA48" s="6" t="str">
        <f ca="1">IF(AND($A48&lt;&gt;"",$A48&lt;&gt;"TOTAL"),IF(AND('[5]PDI_Grupo edad'!$AS46&lt;&gt;"",'[5]PDI_Grupo edad'!$AS46&lt;&gt;0),'[5]PDI_Grupo edad'!$AS46,""),IF($A48="TOTAL",SUM(INDIRECT("AA4:AA"&amp;ROW()-1)),""))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IF(AND($A48&lt;&gt;"",$A48&lt;&gt;"TOTAL"),IF(AND('[5]PDI_Grupo edad'!$AV46&lt;&gt;"",'[5]PDI_Grupo edad'!$AV46&lt;&gt;0),'[5]PDI_Grupo edad'!$AV46,""),IF($A48="TOTAL",SUM(INDIRECT("AC4:AC"&amp;ROW()-1)),""))</f>
        <v/>
      </c>
      <c r="AD48" s="6" t="str">
        <f ca="1">IF(AND($A48&lt;&gt;"",$A48&lt;&gt;"TOTAL"),IF(AND('[5]PDI_Grupo edad'!$AX46&lt;&gt;"",'[5]PDI_Grupo edad'!$AX46&lt;&gt;0),'[5]PDI_Grupo edad'!$AX46,""),IF($A48="TOTAL",SUM(INDIRECT("AD4:AD"&amp;ROW()-1)),""))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IF(AND($A48&lt;&gt;"",$A48&lt;&gt;"TOTAL"),IF(AND('[5]PDI_Grupo edad'!$BA46&lt;&gt;"",'[5]PDI_Grupo edad'!$BA46&lt;&gt;0),'[5]PDI_Grupo edad'!$BA46,""),IF($A48="TOTAL",SUM(INDIRECT("AF4:AF"&amp;ROW()-1)),""))</f>
        <v/>
      </c>
      <c r="AG48" s="6" t="str">
        <f ca="1">IF(AND($A48&lt;&gt;"",$A48&lt;&gt;"TOTAL"),IF(AND('[5]PDI_Grupo edad'!$BC46&lt;&gt;"",'[5]PDI_Grupo edad'!$BC46&lt;&gt;0),'[5]PDI_Grupo edad'!$BC46,""),IF($A48="TOTAL",SUM(INDIRECT("AG4:AG"&amp;ROW()-1)),""))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IF(AND($A48&lt;&gt;"",$A48&lt;&gt;"TOTAL"),IF(AND('[5]PDI_Grupo edad'!$BF46&lt;&gt;"",'[5]PDI_Grupo edad'!$BF46&lt;&gt;0),'[5]PDI_Grupo edad'!$BF46,""),IF($A48="TOTAL",SUM(INDIRECT("AI4:AI"&amp;ROW()-1)),""))</f>
        <v/>
      </c>
      <c r="AJ48" s="6" t="str">
        <f ca="1">IF(AND($A48&lt;&gt;"",$A48&lt;&gt;"TOTAL"),IF(AND('[5]PDI_Grupo edad'!$BH46&lt;&gt;"",'[5]PDI_Grupo edad'!$BH46&lt;&gt;0),'[5]PDI_Grupo edad'!$BH46,""),IF($A48="TOTAL",SUM(INDIRECT("AJ4:AJ"&amp;ROW()-1)),""))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IF(AND($A48&lt;&gt;"",$A48&lt;&gt;"TOTAL"),IF(AND('[5]PDI_Grupo edad'!$BK46&lt;&gt;"",'[5]PDI_Grupo edad'!$BK46&lt;&gt;0),'[5]PDI_Grupo edad'!$BK46,""),IF($A48="TOTAL",SUM(INDIRECT("AL4:AL"&amp;ROW()-1)),""))</f>
        <v/>
      </c>
      <c r="AM48" s="6" t="str">
        <f ca="1">IF(AND($A48&lt;&gt;"",$A48&lt;&gt;"TOTAL"),IF(AND('[5]PDI_Grupo edad'!$BM46&lt;&gt;"",'[5]PDI_Grupo edad'!$BM46&lt;&gt;0),'[5]PDI_Grupo edad'!$BM46,""),IF($A48="TOTAL",SUM(INDIRECT("AM4:AM"&amp;ROW()-1)),""))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IF(AND($A48&lt;&gt;"",$A48&lt;&gt;"TOTAL"),IF(AND('[5]PDI_Grupo edad'!$BP46&lt;&gt;"",'[5]PDI_Grupo edad'!$BP46&lt;&gt;0),'[5]PDI_Grupo edad'!$BP46,""),IF($A48="TOTAL",SUM(INDIRECT("AO4:AO"&amp;ROW()-1)),""))</f>
        <v/>
      </c>
      <c r="AP48" s="6" t="str">
        <f ca="1">IF(AND($A48&lt;&gt;"",$A48&lt;&gt;"TOTAL"),IF(AND('[5]PDI_Grupo edad'!$BR46&lt;&gt;"",'[5]PDI_Grupo edad'!$BR46&lt;&gt;0),'[5]PDI_Grupo edad'!$BR46,""),IF($A48="TOTAL",SUM(INDIRECT("AP4:AP"&amp;ROW()-1)),""))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IF(AND($A48&lt;&gt;"",$A48&lt;&gt;"TOTAL"),IF(AND('[5]PDI_Grupo edad'!$BU46&lt;&gt;"",'[5]PDI_Grupo edad'!$BU46&lt;&gt;0),'[5]PDI_Grupo edad'!$BU46,""),IF($A48="TOTAL",SUM(INDIRECT("AR4:AR"&amp;ROW()-1)),""))</f>
        <v/>
      </c>
      <c r="AS48" s="6" t="str">
        <f ca="1">IF(AND($A48&lt;&gt;"",$A48&lt;&gt;"TOTAL"),IF(AND('[5]PDI_Grupo edad'!$BW46&lt;&gt;"",'[5]PDI_Grupo edad'!$BW46&lt;&gt;0),'[5]PDI_Grupo edad'!$BW46,""),IF($A48="TOTAL",SUM(INDIRECT("AS4:AS"&amp;ROW()-1)),""))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IF(AND($A48&lt;&gt;"",$A48&lt;&gt;"TOTAL"),IF(AND('[5]PDI_Grupo edad'!$BZ46&lt;&gt;"",'[5]PDI_Grupo edad'!$BZ46&lt;&gt;0),'[5]PDI_Grupo edad'!$BZ46,""),IF($A48="TOTAL",SUM(INDIRECT("AU4:AU"&amp;ROW()-1)),""))</f>
        <v/>
      </c>
      <c r="AV48" s="6" t="str">
        <f ca="1">IF(AND($A48&lt;&gt;"",$A48&lt;&gt;"TOTAL"),IF(AND('[5]PDI_Grupo edad'!$CB46&lt;&gt;"",'[5]PDI_Grupo edad'!$CB46&lt;&gt;0),'[5]PDI_Grupo edad'!$CB46,""),IF($A48="TOTAL",SUM(INDIRECT("AV4:AV"&amp;ROW()-1)),""))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IF(AND($A48&lt;&gt;"",$A48&lt;&gt;"TOTAL"),IF(AND('[5]PDI_Grupo edad'!$CE46&lt;&gt;"",'[5]PDI_Grupo edad'!$CE46&lt;&gt;0),'[5]PDI_Grupo edad'!$CE46,""),IF($A48="TOTAL",SUM(INDIRECT("AX4:AX"&amp;ROW()-1)),""))</f>
        <v/>
      </c>
      <c r="AY48" s="6" t="str">
        <f ca="1">IF(AND($A48&lt;&gt;"",$A48&lt;&gt;"TOTAL"),IF(AND('[5]PDI_Grupo edad'!$CG46&lt;&gt;"",'[5]PDI_Grupo edad'!$CG46&lt;&gt;0),'[5]PDI_Grupo edad'!$CG46,""),IF($A48="TOTAL",SUM(INDIRECT("AY4:AY"&amp;ROW()-1)),""))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IF(AND($A48&lt;&gt;"",$A48&lt;&gt;"TOTAL"),IF(AND('[5]PDI_Grupo edad'!$CJ46&lt;&gt;"",'[5]PDI_Grupo edad'!$CJ46&lt;&gt;0),'[5]PDI_Grupo edad'!$CJ46,""),IF($A48="TOTAL",SUM(INDIRECT("BA4:BA"&amp;ROW()-1)),""))</f>
        <v/>
      </c>
      <c r="BB48" s="6" t="str">
        <f ca="1">IF(AND($A48&lt;&gt;"",$A48&lt;&gt;"TOTAL"),IF(AND('[5]PDI_Grupo edad'!$CL46&lt;&gt;"",'[5]PDI_Grupo edad'!$CL46&lt;&gt;0),'[5]PDI_Grupo edad'!$CL46,""),IF($A48="TOTAL",SUM(INDIRECT("BB4:BB"&amp;ROW()-1)),""))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IF(AND($A48&lt;&gt;"",$A48&lt;&gt;"TOTAL"),IF(AND('[5]PDI_Grupo edad'!$CO46&lt;&gt;"",'[5]PDI_Grupo edad'!$CO46&lt;&gt;0),'[5]PDI_Grupo edad'!$CO46,""),IF($A48="TOTAL",SUM(INDIRECT("BD4:BD"&amp;ROW()-1)),""))</f>
        <v/>
      </c>
      <c r="BE48" s="6" t="str">
        <f ca="1">IF(AND($A48&lt;&gt;"",$A48&lt;&gt;"TOTAL"),IF(AND('[5]PDI_Grupo edad'!$CQ46&lt;&gt;"",'[5]PDI_Grupo edad'!$CQ46&lt;&gt;0),'[5]PDI_Grupo edad'!$CQ46,""),IF($A48="TOTAL",SUM(INDIRECT("BE4:BE"&amp;ROW()-1)),""))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IF('[5]PDI_Grupo edad'!$B47&lt;&gt;"",'[5]PDI_Grupo edad'!$B47,IF(AND('[5]PDI_Grupo edad'!$B47="",'[5]PDI_Grupo edad'!$B48="",'[5]PDI_Grupo edad'!$B46=""),"","TOTAL"))</f>
        <v/>
      </c>
      <c r="B49" s="6" t="str">
        <f ca="1">IF(AND($A49&lt;&gt;"",$A49&lt;&gt;"TOTAL"),IF(AND('[5]PDI_Grupo edad'!$C47&lt;&gt;"",'[5]PDI_Grupo edad'!$C47&lt;&gt;0),'[5]PDI_Grupo edad'!$C47,""),IF($A49="TOTAL",SUM(INDIRECT("B4:B"&amp;ROW()-1)),""))</f>
        <v/>
      </c>
      <c r="C49" s="6" t="str">
        <f ca="1">IF(AND($A49&lt;&gt;"",$A49&lt;&gt;"TOTAL"),IF(AND('[5]PDI_Grupo edad'!$E47&lt;&gt;"",'[5]PDI_Grupo edad'!$E47&lt;&gt;0),'[5]PDI_Grupo edad'!$E47,""),IF($A49="TOTAL",SUM(INDIRECT("C4:C"&amp;ROW()-1)),""))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IF(AND($A49&lt;&gt;"",$A49&lt;&gt;"TOTAL"),IF(AND('[5]PDI_Grupo edad'!$H47&lt;&gt;"",'[5]PDI_Grupo edad'!$H47&lt;&gt;0),'[5]PDI_Grupo edad'!$H47,""),IF($A49="TOTAL",SUM(INDIRECT("E4:E"&amp;ROW()-1)),""))</f>
        <v/>
      </c>
      <c r="F49" s="6" t="str">
        <f ca="1">IF(AND($A49&lt;&gt;"",$A49&lt;&gt;"TOTAL"),IF(AND('[5]PDI_Grupo edad'!$J47&lt;&gt;"",'[5]PDI_Grupo edad'!$J47&lt;&gt;0),'[5]PDI_Grupo edad'!$J47,""),IF($A49="TOTAL",SUM(INDIRECT("F4:F"&amp;ROW()-1)),""))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IF(AND($A49&lt;&gt;"",$A49&lt;&gt;"TOTAL"),IF(AND('[5]PDI_Grupo edad'!$M47&lt;&gt;"",'[5]PDI_Grupo edad'!$M47&lt;&gt;0),'[5]PDI_Grupo edad'!$M47,""),IF($A49="TOTAL",SUM(INDIRECT("H4:H"&amp;ROW()-1)),""))</f>
        <v/>
      </c>
      <c r="I49" s="6" t="str">
        <f ca="1">IF(AND($A49&lt;&gt;"",$A49&lt;&gt;"TOTAL"),IF(AND('[5]PDI_Grupo edad'!$O47&lt;&gt;"",'[5]PDI_Grupo edad'!$O47&lt;&gt;0),'[5]PDI_Grupo edad'!$O47,""),IF($A49="TOTAL",SUM(INDIRECT("I4:I"&amp;ROW()-1)),""))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IF(AND($A49&lt;&gt;"",$A49&lt;&gt;"TOTAL"),IF(AND('[5]PDI_Grupo edad'!$R47&lt;&gt;"",'[5]PDI_Grupo edad'!$R47&lt;&gt;0),'[5]PDI_Grupo edad'!$R47,""),IF($A49="TOTAL",SUM(INDIRECT("K4:K"&amp;ROW()-1)),""))</f>
        <v/>
      </c>
      <c r="L49" s="6" t="str">
        <f ca="1">IF(AND($A49&lt;&gt;"",$A49&lt;&gt;"TOTAL"),IF(AND('[5]PDI_Grupo edad'!$T47&lt;&gt;"",'[5]PDI_Grupo edad'!$T47&lt;&gt;0),'[5]PDI_Grupo edad'!$T47,""),IF($A49="TOTAL",SUM(INDIRECT("L4:L"&amp;ROW()-1)),""))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IF(AND($A49&lt;&gt;"",$A49&lt;&gt;"TOTAL"),IF(AND('[5]PDI_Grupo edad'!$W47&lt;&gt;"",'[5]PDI_Grupo edad'!$W47&lt;&gt;0),'[5]PDI_Grupo edad'!$W47,""),IF($A49="TOTAL",SUM(INDIRECT("N4:N"&amp;ROW()-1)),""))</f>
        <v/>
      </c>
      <c r="O49" s="6" t="str">
        <f ca="1">IF(AND($A49&lt;&gt;"",$A49&lt;&gt;"TOTAL"),IF(AND('[5]PDI_Grupo edad'!$Y47&lt;&gt;"",'[5]PDI_Grupo edad'!$Y47&lt;&gt;0),'[5]PDI_Grupo edad'!$Y47,""),IF($A49="TOTAL",SUM(INDIRECT("O4:O"&amp;ROW()-1)),""))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IF(AND($A49&lt;&gt;"",$A49&lt;&gt;"TOTAL"),IF(AND('[5]PDI_Grupo edad'!$AB47&lt;&gt;"",'[5]PDI_Grupo edad'!$AB47&lt;&gt;0),'[5]PDI_Grupo edad'!$AB47,""),IF($A49="TOTAL",SUM(INDIRECT("Q4:Q"&amp;ROW()-1)),""))</f>
        <v/>
      </c>
      <c r="R49" s="6" t="str">
        <f ca="1">IF(AND($A49&lt;&gt;"",$A49&lt;&gt;"TOTAL"),IF(AND('[5]PDI_Grupo edad'!$AD47&lt;&gt;"",'[5]PDI_Grupo edad'!$AD47&lt;&gt;0),'[5]PDI_Grupo edad'!$AD47,""),IF($A49="TOTAL",SUM(INDIRECT("R4:R"&amp;ROW()-1)),""))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IF(AND($A49&lt;&gt;"",$A49&lt;&gt;"TOTAL"),IF(AND('[5]PDI_Grupo edad'!$AG47&lt;&gt;"",'[5]PDI_Grupo edad'!$AG47&lt;&gt;0),'[5]PDI_Grupo edad'!$AG47,""),IF($A49="TOTAL",SUM(INDIRECT("T4:T"&amp;ROW()-1)),""))</f>
        <v/>
      </c>
      <c r="U49" s="6" t="str">
        <f ca="1">IF(AND($A49&lt;&gt;"",$A49&lt;&gt;"TOTAL"),IF(AND('[5]PDI_Grupo edad'!$AI47&lt;&gt;"",'[5]PDI_Grupo edad'!$AI47&lt;&gt;0),'[5]PDI_Grupo edad'!$AI47,""),IF($A49="TOTAL",SUM(INDIRECT("U4:U"&amp;ROW()-1)),""))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IF(AND($A49&lt;&gt;"",$A49&lt;&gt;"TOTAL"),IF(AND('[5]PDI_Grupo edad'!$AL47&lt;&gt;"",'[5]PDI_Grupo edad'!$AL47&lt;&gt;0),'[5]PDI_Grupo edad'!$AL47,""),IF($A49="TOTAL",SUM(INDIRECT("W4:W"&amp;ROW()-1)),""))</f>
        <v/>
      </c>
      <c r="X49" s="6" t="str">
        <f ca="1">IF(AND($A49&lt;&gt;"",$A49&lt;&gt;"TOTAL"),IF(AND('[5]PDI_Grupo edad'!$AN47&lt;&gt;"",'[5]PDI_Grupo edad'!$AN47&lt;&gt;0),'[5]PDI_Grupo edad'!$AN47,""),IF($A49="TOTAL",SUM(INDIRECT("X4:X"&amp;ROW()-1)),""))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IF(AND($A49&lt;&gt;"",$A49&lt;&gt;"TOTAL"),IF(AND('[5]PDI_Grupo edad'!$AQ47&lt;&gt;"",'[5]PDI_Grupo edad'!$AQ47&lt;&gt;0),'[5]PDI_Grupo edad'!$AQ47,""),IF($A49="TOTAL",SUM(INDIRECT("Z4:Z"&amp;ROW()-1)),""))</f>
        <v/>
      </c>
      <c r="AA49" s="6" t="str">
        <f ca="1">IF(AND($A49&lt;&gt;"",$A49&lt;&gt;"TOTAL"),IF(AND('[5]PDI_Grupo edad'!$AS47&lt;&gt;"",'[5]PDI_Grupo edad'!$AS47&lt;&gt;0),'[5]PDI_Grupo edad'!$AS47,""),IF($A49="TOTAL",SUM(INDIRECT("AA4:AA"&amp;ROW()-1)),""))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IF(AND($A49&lt;&gt;"",$A49&lt;&gt;"TOTAL"),IF(AND('[5]PDI_Grupo edad'!$AV47&lt;&gt;"",'[5]PDI_Grupo edad'!$AV47&lt;&gt;0),'[5]PDI_Grupo edad'!$AV47,""),IF($A49="TOTAL",SUM(INDIRECT("AC4:AC"&amp;ROW()-1)),""))</f>
        <v/>
      </c>
      <c r="AD49" s="6" t="str">
        <f ca="1">IF(AND($A49&lt;&gt;"",$A49&lt;&gt;"TOTAL"),IF(AND('[5]PDI_Grupo edad'!$AX47&lt;&gt;"",'[5]PDI_Grupo edad'!$AX47&lt;&gt;0),'[5]PDI_Grupo edad'!$AX47,""),IF($A49="TOTAL",SUM(INDIRECT("AD4:AD"&amp;ROW()-1)),""))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IF(AND($A49&lt;&gt;"",$A49&lt;&gt;"TOTAL"),IF(AND('[5]PDI_Grupo edad'!$BA47&lt;&gt;"",'[5]PDI_Grupo edad'!$BA47&lt;&gt;0),'[5]PDI_Grupo edad'!$BA47,""),IF($A49="TOTAL",SUM(INDIRECT("AF4:AF"&amp;ROW()-1)),""))</f>
        <v/>
      </c>
      <c r="AG49" s="6" t="str">
        <f ca="1">IF(AND($A49&lt;&gt;"",$A49&lt;&gt;"TOTAL"),IF(AND('[5]PDI_Grupo edad'!$BC47&lt;&gt;"",'[5]PDI_Grupo edad'!$BC47&lt;&gt;0),'[5]PDI_Grupo edad'!$BC47,""),IF($A49="TOTAL",SUM(INDIRECT("AG4:AG"&amp;ROW()-1)),""))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IF(AND($A49&lt;&gt;"",$A49&lt;&gt;"TOTAL"),IF(AND('[5]PDI_Grupo edad'!$BF47&lt;&gt;"",'[5]PDI_Grupo edad'!$BF47&lt;&gt;0),'[5]PDI_Grupo edad'!$BF47,""),IF($A49="TOTAL",SUM(INDIRECT("AI4:AI"&amp;ROW()-1)),""))</f>
        <v/>
      </c>
      <c r="AJ49" s="6" t="str">
        <f ca="1">IF(AND($A49&lt;&gt;"",$A49&lt;&gt;"TOTAL"),IF(AND('[5]PDI_Grupo edad'!$BH47&lt;&gt;"",'[5]PDI_Grupo edad'!$BH47&lt;&gt;0),'[5]PDI_Grupo edad'!$BH47,""),IF($A49="TOTAL",SUM(INDIRECT("AJ4:AJ"&amp;ROW()-1)),""))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IF(AND($A49&lt;&gt;"",$A49&lt;&gt;"TOTAL"),IF(AND('[5]PDI_Grupo edad'!$BK47&lt;&gt;"",'[5]PDI_Grupo edad'!$BK47&lt;&gt;0),'[5]PDI_Grupo edad'!$BK47,""),IF($A49="TOTAL",SUM(INDIRECT("AL4:AL"&amp;ROW()-1)),""))</f>
        <v/>
      </c>
      <c r="AM49" s="6" t="str">
        <f ca="1">IF(AND($A49&lt;&gt;"",$A49&lt;&gt;"TOTAL"),IF(AND('[5]PDI_Grupo edad'!$BM47&lt;&gt;"",'[5]PDI_Grupo edad'!$BM47&lt;&gt;0),'[5]PDI_Grupo edad'!$BM47,""),IF($A49="TOTAL",SUM(INDIRECT("AM4:AM"&amp;ROW()-1)),""))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IF(AND($A49&lt;&gt;"",$A49&lt;&gt;"TOTAL"),IF(AND('[5]PDI_Grupo edad'!$BP47&lt;&gt;"",'[5]PDI_Grupo edad'!$BP47&lt;&gt;0),'[5]PDI_Grupo edad'!$BP47,""),IF($A49="TOTAL",SUM(INDIRECT("AO4:AO"&amp;ROW()-1)),""))</f>
        <v/>
      </c>
      <c r="AP49" s="6" t="str">
        <f ca="1">IF(AND($A49&lt;&gt;"",$A49&lt;&gt;"TOTAL"),IF(AND('[5]PDI_Grupo edad'!$BR47&lt;&gt;"",'[5]PDI_Grupo edad'!$BR47&lt;&gt;0),'[5]PDI_Grupo edad'!$BR47,""),IF($A49="TOTAL",SUM(INDIRECT("AP4:AP"&amp;ROW()-1)),""))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IF(AND($A49&lt;&gt;"",$A49&lt;&gt;"TOTAL"),IF(AND('[5]PDI_Grupo edad'!$BU47&lt;&gt;"",'[5]PDI_Grupo edad'!$BU47&lt;&gt;0),'[5]PDI_Grupo edad'!$BU47,""),IF($A49="TOTAL",SUM(INDIRECT("AR4:AR"&amp;ROW()-1)),""))</f>
        <v/>
      </c>
      <c r="AS49" s="6" t="str">
        <f ca="1">IF(AND($A49&lt;&gt;"",$A49&lt;&gt;"TOTAL"),IF(AND('[5]PDI_Grupo edad'!$BW47&lt;&gt;"",'[5]PDI_Grupo edad'!$BW47&lt;&gt;0),'[5]PDI_Grupo edad'!$BW47,""),IF($A49="TOTAL",SUM(INDIRECT("AS4:AS"&amp;ROW()-1)),""))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IF(AND($A49&lt;&gt;"",$A49&lt;&gt;"TOTAL"),IF(AND('[5]PDI_Grupo edad'!$BZ47&lt;&gt;"",'[5]PDI_Grupo edad'!$BZ47&lt;&gt;0),'[5]PDI_Grupo edad'!$BZ47,""),IF($A49="TOTAL",SUM(INDIRECT("AU4:AU"&amp;ROW()-1)),""))</f>
        <v/>
      </c>
      <c r="AV49" s="6" t="str">
        <f ca="1">IF(AND($A49&lt;&gt;"",$A49&lt;&gt;"TOTAL"),IF(AND('[5]PDI_Grupo edad'!$CB47&lt;&gt;"",'[5]PDI_Grupo edad'!$CB47&lt;&gt;0),'[5]PDI_Grupo edad'!$CB47,""),IF($A49="TOTAL",SUM(INDIRECT("AV4:AV"&amp;ROW()-1)),""))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IF(AND($A49&lt;&gt;"",$A49&lt;&gt;"TOTAL"),IF(AND('[5]PDI_Grupo edad'!$CE47&lt;&gt;"",'[5]PDI_Grupo edad'!$CE47&lt;&gt;0),'[5]PDI_Grupo edad'!$CE47,""),IF($A49="TOTAL",SUM(INDIRECT("AX4:AX"&amp;ROW()-1)),""))</f>
        <v/>
      </c>
      <c r="AY49" s="6" t="str">
        <f ca="1">IF(AND($A49&lt;&gt;"",$A49&lt;&gt;"TOTAL"),IF(AND('[5]PDI_Grupo edad'!$CG47&lt;&gt;"",'[5]PDI_Grupo edad'!$CG47&lt;&gt;0),'[5]PDI_Grupo edad'!$CG47,""),IF($A49="TOTAL",SUM(INDIRECT("AY4:AY"&amp;ROW()-1)),""))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IF(AND($A49&lt;&gt;"",$A49&lt;&gt;"TOTAL"),IF(AND('[5]PDI_Grupo edad'!$CJ47&lt;&gt;"",'[5]PDI_Grupo edad'!$CJ47&lt;&gt;0),'[5]PDI_Grupo edad'!$CJ47,""),IF($A49="TOTAL",SUM(INDIRECT("BA4:BA"&amp;ROW()-1)),""))</f>
        <v/>
      </c>
      <c r="BB49" s="6" t="str">
        <f ca="1">IF(AND($A49&lt;&gt;"",$A49&lt;&gt;"TOTAL"),IF(AND('[5]PDI_Grupo edad'!$CL47&lt;&gt;"",'[5]PDI_Grupo edad'!$CL47&lt;&gt;0),'[5]PDI_Grupo edad'!$CL47,""),IF($A49="TOTAL",SUM(INDIRECT("BB4:BB"&amp;ROW()-1)),""))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IF(AND($A49&lt;&gt;"",$A49&lt;&gt;"TOTAL"),IF(AND('[5]PDI_Grupo edad'!$CO47&lt;&gt;"",'[5]PDI_Grupo edad'!$CO47&lt;&gt;0),'[5]PDI_Grupo edad'!$CO47,""),IF($A49="TOTAL",SUM(INDIRECT("BD4:BD"&amp;ROW()-1)),""))</f>
        <v/>
      </c>
      <c r="BE49" s="6" t="str">
        <f ca="1">IF(AND($A49&lt;&gt;"",$A49&lt;&gt;"TOTAL"),IF(AND('[5]PDI_Grupo edad'!$CQ47&lt;&gt;"",'[5]PDI_Grupo edad'!$CQ47&lt;&gt;0),'[5]PDI_Grupo edad'!$CQ47,""),IF($A49="TOTAL",SUM(INDIRECT("BE4:BE"&amp;ROW()-1)),""))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IF('[5]PDI_Grupo edad'!$B48&lt;&gt;"",'[5]PDI_Grupo edad'!$B48,IF(AND('[5]PDI_Grupo edad'!$B48="",'[5]PDI_Grupo edad'!$B49="",'[5]PDI_Grupo edad'!$B47=""),"","TOTAL"))</f>
        <v/>
      </c>
      <c r="B50" s="6" t="str">
        <f ca="1">IF(AND($A50&lt;&gt;"",$A50&lt;&gt;"TOTAL"),IF(AND('[5]PDI_Grupo edad'!$C48&lt;&gt;"",'[5]PDI_Grupo edad'!$C48&lt;&gt;0),'[5]PDI_Grupo edad'!$C48,""),IF($A50="TOTAL",SUM(INDIRECT("B4:B"&amp;ROW()-1)),""))</f>
        <v/>
      </c>
      <c r="C50" s="6" t="str">
        <f ca="1">IF(AND($A50&lt;&gt;"",$A50&lt;&gt;"TOTAL"),IF(AND('[5]PDI_Grupo edad'!$E48&lt;&gt;"",'[5]PDI_Grupo edad'!$E48&lt;&gt;0),'[5]PDI_Grupo edad'!$E48,""),IF($A50="TOTAL",SUM(INDIRECT("C4:C"&amp;ROW()-1)),""))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IF(AND($A50&lt;&gt;"",$A50&lt;&gt;"TOTAL"),IF(AND('[5]PDI_Grupo edad'!$H48&lt;&gt;"",'[5]PDI_Grupo edad'!$H48&lt;&gt;0),'[5]PDI_Grupo edad'!$H48,""),IF($A50="TOTAL",SUM(INDIRECT("E4:E"&amp;ROW()-1)),""))</f>
        <v/>
      </c>
      <c r="F50" s="6" t="str">
        <f ca="1">IF(AND($A50&lt;&gt;"",$A50&lt;&gt;"TOTAL"),IF(AND('[5]PDI_Grupo edad'!$J48&lt;&gt;"",'[5]PDI_Grupo edad'!$J48&lt;&gt;0),'[5]PDI_Grupo edad'!$J48,""),IF($A50="TOTAL",SUM(INDIRECT("F4:F"&amp;ROW()-1)),""))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IF(AND($A50&lt;&gt;"",$A50&lt;&gt;"TOTAL"),IF(AND('[5]PDI_Grupo edad'!$M48&lt;&gt;"",'[5]PDI_Grupo edad'!$M48&lt;&gt;0),'[5]PDI_Grupo edad'!$M48,""),IF($A50="TOTAL",SUM(INDIRECT("H4:H"&amp;ROW()-1)),""))</f>
        <v/>
      </c>
      <c r="I50" s="6" t="str">
        <f ca="1">IF(AND($A50&lt;&gt;"",$A50&lt;&gt;"TOTAL"),IF(AND('[5]PDI_Grupo edad'!$O48&lt;&gt;"",'[5]PDI_Grupo edad'!$O48&lt;&gt;0),'[5]PDI_Grupo edad'!$O48,""),IF($A50="TOTAL",SUM(INDIRECT("I4:I"&amp;ROW()-1)),""))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IF(AND($A50&lt;&gt;"",$A50&lt;&gt;"TOTAL"),IF(AND('[5]PDI_Grupo edad'!$R48&lt;&gt;"",'[5]PDI_Grupo edad'!$R48&lt;&gt;0),'[5]PDI_Grupo edad'!$R48,""),IF($A50="TOTAL",SUM(INDIRECT("K4:K"&amp;ROW()-1)),""))</f>
        <v/>
      </c>
      <c r="L50" s="6" t="str">
        <f ca="1">IF(AND($A50&lt;&gt;"",$A50&lt;&gt;"TOTAL"),IF(AND('[5]PDI_Grupo edad'!$T48&lt;&gt;"",'[5]PDI_Grupo edad'!$T48&lt;&gt;0),'[5]PDI_Grupo edad'!$T48,""),IF($A50="TOTAL",SUM(INDIRECT("L4:L"&amp;ROW()-1)),""))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IF(AND($A50&lt;&gt;"",$A50&lt;&gt;"TOTAL"),IF(AND('[5]PDI_Grupo edad'!$W48&lt;&gt;"",'[5]PDI_Grupo edad'!$W48&lt;&gt;0),'[5]PDI_Grupo edad'!$W48,""),IF($A50="TOTAL",SUM(INDIRECT("N4:N"&amp;ROW()-1)),""))</f>
        <v/>
      </c>
      <c r="O50" s="6" t="str">
        <f ca="1">IF(AND($A50&lt;&gt;"",$A50&lt;&gt;"TOTAL"),IF(AND('[5]PDI_Grupo edad'!$Y48&lt;&gt;"",'[5]PDI_Grupo edad'!$Y48&lt;&gt;0),'[5]PDI_Grupo edad'!$Y48,""),IF($A50="TOTAL",SUM(INDIRECT("O4:O"&amp;ROW()-1)),""))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IF(AND($A50&lt;&gt;"",$A50&lt;&gt;"TOTAL"),IF(AND('[5]PDI_Grupo edad'!$AB48&lt;&gt;"",'[5]PDI_Grupo edad'!$AB48&lt;&gt;0),'[5]PDI_Grupo edad'!$AB48,""),IF($A50="TOTAL",SUM(INDIRECT("Q4:Q"&amp;ROW()-1)),""))</f>
        <v/>
      </c>
      <c r="R50" s="6" t="str">
        <f ca="1">IF(AND($A50&lt;&gt;"",$A50&lt;&gt;"TOTAL"),IF(AND('[5]PDI_Grupo edad'!$AD48&lt;&gt;"",'[5]PDI_Grupo edad'!$AD48&lt;&gt;0),'[5]PDI_Grupo edad'!$AD48,""),IF($A50="TOTAL",SUM(INDIRECT("R4:R"&amp;ROW()-1)),""))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IF(AND($A50&lt;&gt;"",$A50&lt;&gt;"TOTAL"),IF(AND('[5]PDI_Grupo edad'!$AG48&lt;&gt;"",'[5]PDI_Grupo edad'!$AG48&lt;&gt;0),'[5]PDI_Grupo edad'!$AG48,""),IF($A50="TOTAL",SUM(INDIRECT("T4:T"&amp;ROW()-1)),""))</f>
        <v/>
      </c>
      <c r="U50" s="6" t="str">
        <f ca="1">IF(AND($A50&lt;&gt;"",$A50&lt;&gt;"TOTAL"),IF(AND('[5]PDI_Grupo edad'!$AI48&lt;&gt;"",'[5]PDI_Grupo edad'!$AI48&lt;&gt;0),'[5]PDI_Grupo edad'!$AI48,""),IF($A50="TOTAL",SUM(INDIRECT("U4:U"&amp;ROW()-1)),""))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IF(AND($A50&lt;&gt;"",$A50&lt;&gt;"TOTAL"),IF(AND('[5]PDI_Grupo edad'!$AL48&lt;&gt;"",'[5]PDI_Grupo edad'!$AL48&lt;&gt;0),'[5]PDI_Grupo edad'!$AL48,""),IF($A50="TOTAL",SUM(INDIRECT("W4:W"&amp;ROW()-1)),""))</f>
        <v/>
      </c>
      <c r="X50" s="6" t="str">
        <f ca="1">IF(AND($A50&lt;&gt;"",$A50&lt;&gt;"TOTAL"),IF(AND('[5]PDI_Grupo edad'!$AN48&lt;&gt;"",'[5]PDI_Grupo edad'!$AN48&lt;&gt;0),'[5]PDI_Grupo edad'!$AN48,""),IF($A50="TOTAL",SUM(INDIRECT("X4:X"&amp;ROW()-1)),""))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IF(AND($A50&lt;&gt;"",$A50&lt;&gt;"TOTAL"),IF(AND('[5]PDI_Grupo edad'!$AQ48&lt;&gt;"",'[5]PDI_Grupo edad'!$AQ48&lt;&gt;0),'[5]PDI_Grupo edad'!$AQ48,""),IF($A50="TOTAL",SUM(INDIRECT("Z4:Z"&amp;ROW()-1)),""))</f>
        <v/>
      </c>
      <c r="AA50" s="6" t="str">
        <f ca="1">IF(AND($A50&lt;&gt;"",$A50&lt;&gt;"TOTAL"),IF(AND('[5]PDI_Grupo edad'!$AS48&lt;&gt;"",'[5]PDI_Grupo edad'!$AS48&lt;&gt;0),'[5]PDI_Grupo edad'!$AS48,""),IF($A50="TOTAL",SUM(INDIRECT("AA4:AA"&amp;ROW()-1)),""))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IF(AND($A50&lt;&gt;"",$A50&lt;&gt;"TOTAL"),IF(AND('[5]PDI_Grupo edad'!$AV48&lt;&gt;"",'[5]PDI_Grupo edad'!$AV48&lt;&gt;0),'[5]PDI_Grupo edad'!$AV48,""),IF($A50="TOTAL",SUM(INDIRECT("AC4:AC"&amp;ROW()-1)),""))</f>
        <v/>
      </c>
      <c r="AD50" s="6" t="str">
        <f ca="1">IF(AND($A50&lt;&gt;"",$A50&lt;&gt;"TOTAL"),IF(AND('[5]PDI_Grupo edad'!$AX48&lt;&gt;"",'[5]PDI_Grupo edad'!$AX48&lt;&gt;0),'[5]PDI_Grupo edad'!$AX48,""),IF($A50="TOTAL",SUM(INDIRECT("AD4:AD"&amp;ROW()-1)),""))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IF(AND($A50&lt;&gt;"",$A50&lt;&gt;"TOTAL"),IF(AND('[5]PDI_Grupo edad'!$BA48&lt;&gt;"",'[5]PDI_Grupo edad'!$BA48&lt;&gt;0),'[5]PDI_Grupo edad'!$BA48,""),IF($A50="TOTAL",SUM(INDIRECT("AF4:AF"&amp;ROW()-1)),""))</f>
        <v/>
      </c>
      <c r="AG50" s="6" t="str">
        <f ca="1">IF(AND($A50&lt;&gt;"",$A50&lt;&gt;"TOTAL"),IF(AND('[5]PDI_Grupo edad'!$BC48&lt;&gt;"",'[5]PDI_Grupo edad'!$BC48&lt;&gt;0),'[5]PDI_Grupo edad'!$BC48,""),IF($A50="TOTAL",SUM(INDIRECT("AG4:AG"&amp;ROW()-1)),""))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IF(AND($A50&lt;&gt;"",$A50&lt;&gt;"TOTAL"),IF(AND('[5]PDI_Grupo edad'!$BF48&lt;&gt;"",'[5]PDI_Grupo edad'!$BF48&lt;&gt;0),'[5]PDI_Grupo edad'!$BF48,""),IF($A50="TOTAL",SUM(INDIRECT("AI4:AI"&amp;ROW()-1)),""))</f>
        <v/>
      </c>
      <c r="AJ50" s="6" t="str">
        <f ca="1">IF(AND($A50&lt;&gt;"",$A50&lt;&gt;"TOTAL"),IF(AND('[5]PDI_Grupo edad'!$BH48&lt;&gt;"",'[5]PDI_Grupo edad'!$BH48&lt;&gt;0),'[5]PDI_Grupo edad'!$BH48,""),IF($A50="TOTAL",SUM(INDIRECT("AJ4:AJ"&amp;ROW()-1)),""))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IF(AND($A50&lt;&gt;"",$A50&lt;&gt;"TOTAL"),IF(AND('[5]PDI_Grupo edad'!$BK48&lt;&gt;"",'[5]PDI_Grupo edad'!$BK48&lt;&gt;0),'[5]PDI_Grupo edad'!$BK48,""),IF($A50="TOTAL",SUM(INDIRECT("AL4:AL"&amp;ROW()-1)),""))</f>
        <v/>
      </c>
      <c r="AM50" s="6" t="str">
        <f ca="1">IF(AND($A50&lt;&gt;"",$A50&lt;&gt;"TOTAL"),IF(AND('[5]PDI_Grupo edad'!$BM48&lt;&gt;"",'[5]PDI_Grupo edad'!$BM48&lt;&gt;0),'[5]PDI_Grupo edad'!$BM48,""),IF($A50="TOTAL",SUM(INDIRECT("AM4:AM"&amp;ROW()-1)),""))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IF(AND($A50&lt;&gt;"",$A50&lt;&gt;"TOTAL"),IF(AND('[5]PDI_Grupo edad'!$BP48&lt;&gt;"",'[5]PDI_Grupo edad'!$BP48&lt;&gt;0),'[5]PDI_Grupo edad'!$BP48,""),IF($A50="TOTAL",SUM(INDIRECT("AO4:AO"&amp;ROW()-1)),""))</f>
        <v/>
      </c>
      <c r="AP50" s="6" t="str">
        <f ca="1">IF(AND($A50&lt;&gt;"",$A50&lt;&gt;"TOTAL"),IF(AND('[5]PDI_Grupo edad'!$BR48&lt;&gt;"",'[5]PDI_Grupo edad'!$BR48&lt;&gt;0),'[5]PDI_Grupo edad'!$BR48,""),IF($A50="TOTAL",SUM(INDIRECT("AP4:AP"&amp;ROW()-1)),""))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IF(AND($A50&lt;&gt;"",$A50&lt;&gt;"TOTAL"),IF(AND('[5]PDI_Grupo edad'!$BU48&lt;&gt;"",'[5]PDI_Grupo edad'!$BU48&lt;&gt;0),'[5]PDI_Grupo edad'!$BU48,""),IF($A50="TOTAL",SUM(INDIRECT("AR4:AR"&amp;ROW()-1)),""))</f>
        <v/>
      </c>
      <c r="AS50" s="6" t="str">
        <f ca="1">IF(AND($A50&lt;&gt;"",$A50&lt;&gt;"TOTAL"),IF(AND('[5]PDI_Grupo edad'!$BW48&lt;&gt;"",'[5]PDI_Grupo edad'!$BW48&lt;&gt;0),'[5]PDI_Grupo edad'!$BW48,""),IF($A50="TOTAL",SUM(INDIRECT("AS4:AS"&amp;ROW()-1)),""))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IF(AND($A50&lt;&gt;"",$A50&lt;&gt;"TOTAL"),IF(AND('[5]PDI_Grupo edad'!$BZ48&lt;&gt;"",'[5]PDI_Grupo edad'!$BZ48&lt;&gt;0),'[5]PDI_Grupo edad'!$BZ48,""),IF($A50="TOTAL",SUM(INDIRECT("AU4:AU"&amp;ROW()-1)),""))</f>
        <v/>
      </c>
      <c r="AV50" s="6" t="str">
        <f ca="1">IF(AND($A50&lt;&gt;"",$A50&lt;&gt;"TOTAL"),IF(AND('[5]PDI_Grupo edad'!$CB48&lt;&gt;"",'[5]PDI_Grupo edad'!$CB48&lt;&gt;0),'[5]PDI_Grupo edad'!$CB48,""),IF($A50="TOTAL",SUM(INDIRECT("AV4:AV"&amp;ROW()-1)),""))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IF(AND($A50&lt;&gt;"",$A50&lt;&gt;"TOTAL"),IF(AND('[5]PDI_Grupo edad'!$CE48&lt;&gt;"",'[5]PDI_Grupo edad'!$CE48&lt;&gt;0),'[5]PDI_Grupo edad'!$CE48,""),IF($A50="TOTAL",SUM(INDIRECT("AX4:AX"&amp;ROW()-1)),""))</f>
        <v/>
      </c>
      <c r="AY50" s="6" t="str">
        <f ca="1">IF(AND($A50&lt;&gt;"",$A50&lt;&gt;"TOTAL"),IF(AND('[5]PDI_Grupo edad'!$CG48&lt;&gt;"",'[5]PDI_Grupo edad'!$CG48&lt;&gt;0),'[5]PDI_Grupo edad'!$CG48,""),IF($A50="TOTAL",SUM(INDIRECT("AY4:AY"&amp;ROW()-1)),""))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IF(AND($A50&lt;&gt;"",$A50&lt;&gt;"TOTAL"),IF(AND('[5]PDI_Grupo edad'!$CJ48&lt;&gt;"",'[5]PDI_Grupo edad'!$CJ48&lt;&gt;0),'[5]PDI_Grupo edad'!$CJ48,""),IF($A50="TOTAL",SUM(INDIRECT("BA4:BA"&amp;ROW()-1)),""))</f>
        <v/>
      </c>
      <c r="BB50" s="6" t="str">
        <f ca="1">IF(AND($A50&lt;&gt;"",$A50&lt;&gt;"TOTAL"),IF(AND('[5]PDI_Grupo edad'!$CL48&lt;&gt;"",'[5]PDI_Grupo edad'!$CL48&lt;&gt;0),'[5]PDI_Grupo edad'!$CL48,""),IF($A50="TOTAL",SUM(INDIRECT("BB4:BB"&amp;ROW()-1)),""))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IF(AND($A50&lt;&gt;"",$A50&lt;&gt;"TOTAL"),IF(AND('[5]PDI_Grupo edad'!$CO48&lt;&gt;"",'[5]PDI_Grupo edad'!$CO48&lt;&gt;0),'[5]PDI_Grupo edad'!$CO48,""),IF($A50="TOTAL",SUM(INDIRECT("BD4:BD"&amp;ROW()-1)),""))</f>
        <v/>
      </c>
      <c r="BE50" s="6" t="str">
        <f ca="1">IF(AND($A50&lt;&gt;"",$A50&lt;&gt;"TOTAL"),IF(AND('[5]PDI_Grupo edad'!$CQ48&lt;&gt;"",'[5]PDI_Grupo edad'!$CQ48&lt;&gt;0),'[5]PDI_Grupo edad'!$CQ48,""),IF($A50="TOTAL",SUM(INDIRECT("BE4:BE"&amp;ROW()-1)),""))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IF('[5]PDI_Grupo edad'!$B49&lt;&gt;"",'[5]PDI_Grupo edad'!$B49,IF(AND('[5]PDI_Grupo edad'!$B49="",'[5]PDI_Grupo edad'!$B50="",'[5]PDI_Grupo edad'!$B48=""),"","TOTAL"))</f>
        <v/>
      </c>
      <c r="B51" s="6" t="str">
        <f ca="1">IF(AND($A51&lt;&gt;"",$A51&lt;&gt;"TOTAL"),IF(AND('[5]PDI_Grupo edad'!$C49&lt;&gt;"",'[5]PDI_Grupo edad'!$C49&lt;&gt;0),'[5]PDI_Grupo edad'!$C49,""),IF($A51="TOTAL",SUM(INDIRECT("B4:B"&amp;ROW()-1)),""))</f>
        <v/>
      </c>
      <c r="C51" s="6" t="str">
        <f ca="1">IF(AND($A51&lt;&gt;"",$A51&lt;&gt;"TOTAL"),IF(AND('[5]PDI_Grupo edad'!$E49&lt;&gt;"",'[5]PDI_Grupo edad'!$E49&lt;&gt;0),'[5]PDI_Grupo edad'!$E49,""),IF($A51="TOTAL",SUM(INDIRECT("C4:C"&amp;ROW()-1)),""))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IF(AND($A51&lt;&gt;"",$A51&lt;&gt;"TOTAL"),IF(AND('[5]PDI_Grupo edad'!$H49&lt;&gt;"",'[5]PDI_Grupo edad'!$H49&lt;&gt;0),'[5]PDI_Grupo edad'!$H49,""),IF($A51="TOTAL",SUM(INDIRECT("E4:E"&amp;ROW()-1)),""))</f>
        <v/>
      </c>
      <c r="F51" s="6" t="str">
        <f ca="1">IF(AND($A51&lt;&gt;"",$A51&lt;&gt;"TOTAL"),IF(AND('[5]PDI_Grupo edad'!$J49&lt;&gt;"",'[5]PDI_Grupo edad'!$J49&lt;&gt;0),'[5]PDI_Grupo edad'!$J49,""),IF($A51="TOTAL",SUM(INDIRECT("F4:F"&amp;ROW()-1)),""))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IF(AND($A51&lt;&gt;"",$A51&lt;&gt;"TOTAL"),IF(AND('[5]PDI_Grupo edad'!$M49&lt;&gt;"",'[5]PDI_Grupo edad'!$M49&lt;&gt;0),'[5]PDI_Grupo edad'!$M49,""),IF($A51="TOTAL",SUM(INDIRECT("H4:H"&amp;ROW()-1)),""))</f>
        <v/>
      </c>
      <c r="I51" s="6" t="str">
        <f ca="1">IF(AND($A51&lt;&gt;"",$A51&lt;&gt;"TOTAL"),IF(AND('[5]PDI_Grupo edad'!$O49&lt;&gt;"",'[5]PDI_Grupo edad'!$O49&lt;&gt;0),'[5]PDI_Grupo edad'!$O49,""),IF($A51="TOTAL",SUM(INDIRECT("I4:I"&amp;ROW()-1)),""))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IF(AND($A51&lt;&gt;"",$A51&lt;&gt;"TOTAL"),IF(AND('[5]PDI_Grupo edad'!$R49&lt;&gt;"",'[5]PDI_Grupo edad'!$R49&lt;&gt;0),'[5]PDI_Grupo edad'!$R49,""),IF($A51="TOTAL",SUM(INDIRECT("K4:K"&amp;ROW()-1)),""))</f>
        <v/>
      </c>
      <c r="L51" s="6" t="str">
        <f ca="1">IF(AND($A51&lt;&gt;"",$A51&lt;&gt;"TOTAL"),IF(AND('[5]PDI_Grupo edad'!$T49&lt;&gt;"",'[5]PDI_Grupo edad'!$T49&lt;&gt;0),'[5]PDI_Grupo edad'!$T49,""),IF($A51="TOTAL",SUM(INDIRECT("L4:L"&amp;ROW()-1)),""))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IF(AND($A51&lt;&gt;"",$A51&lt;&gt;"TOTAL"),IF(AND('[5]PDI_Grupo edad'!$W49&lt;&gt;"",'[5]PDI_Grupo edad'!$W49&lt;&gt;0),'[5]PDI_Grupo edad'!$W49,""),IF($A51="TOTAL",SUM(INDIRECT("N4:N"&amp;ROW()-1)),""))</f>
        <v/>
      </c>
      <c r="O51" s="6" t="str">
        <f ca="1">IF(AND($A51&lt;&gt;"",$A51&lt;&gt;"TOTAL"),IF(AND('[5]PDI_Grupo edad'!$Y49&lt;&gt;"",'[5]PDI_Grupo edad'!$Y49&lt;&gt;0),'[5]PDI_Grupo edad'!$Y49,""),IF($A51="TOTAL",SUM(INDIRECT("O4:O"&amp;ROW()-1)),""))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IF(AND($A51&lt;&gt;"",$A51&lt;&gt;"TOTAL"),IF(AND('[5]PDI_Grupo edad'!$AB49&lt;&gt;"",'[5]PDI_Grupo edad'!$AB49&lt;&gt;0),'[5]PDI_Grupo edad'!$AB49,""),IF($A51="TOTAL",SUM(INDIRECT("Q4:Q"&amp;ROW()-1)),""))</f>
        <v/>
      </c>
      <c r="R51" s="6" t="str">
        <f ca="1">IF(AND($A51&lt;&gt;"",$A51&lt;&gt;"TOTAL"),IF(AND('[5]PDI_Grupo edad'!$AD49&lt;&gt;"",'[5]PDI_Grupo edad'!$AD49&lt;&gt;0),'[5]PDI_Grupo edad'!$AD49,""),IF($A51="TOTAL",SUM(INDIRECT("R4:R"&amp;ROW()-1)),""))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IF(AND($A51&lt;&gt;"",$A51&lt;&gt;"TOTAL"),IF(AND('[5]PDI_Grupo edad'!$AG49&lt;&gt;"",'[5]PDI_Grupo edad'!$AG49&lt;&gt;0),'[5]PDI_Grupo edad'!$AG49,""),IF($A51="TOTAL",SUM(INDIRECT("T4:T"&amp;ROW()-1)),""))</f>
        <v/>
      </c>
      <c r="U51" s="6" t="str">
        <f ca="1">IF(AND($A51&lt;&gt;"",$A51&lt;&gt;"TOTAL"),IF(AND('[5]PDI_Grupo edad'!$AI49&lt;&gt;"",'[5]PDI_Grupo edad'!$AI49&lt;&gt;0),'[5]PDI_Grupo edad'!$AI49,""),IF($A51="TOTAL",SUM(INDIRECT("U4:U"&amp;ROW()-1)),""))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IF(AND($A51&lt;&gt;"",$A51&lt;&gt;"TOTAL"),IF(AND('[5]PDI_Grupo edad'!$AL49&lt;&gt;"",'[5]PDI_Grupo edad'!$AL49&lt;&gt;0),'[5]PDI_Grupo edad'!$AL49,""),IF($A51="TOTAL",SUM(INDIRECT("W4:W"&amp;ROW()-1)),""))</f>
        <v/>
      </c>
      <c r="X51" s="6" t="str">
        <f ca="1">IF(AND($A51&lt;&gt;"",$A51&lt;&gt;"TOTAL"),IF(AND('[5]PDI_Grupo edad'!$AN49&lt;&gt;"",'[5]PDI_Grupo edad'!$AN49&lt;&gt;0),'[5]PDI_Grupo edad'!$AN49,""),IF($A51="TOTAL",SUM(INDIRECT("X4:X"&amp;ROW()-1)),""))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IF(AND($A51&lt;&gt;"",$A51&lt;&gt;"TOTAL"),IF(AND('[5]PDI_Grupo edad'!$AQ49&lt;&gt;"",'[5]PDI_Grupo edad'!$AQ49&lt;&gt;0),'[5]PDI_Grupo edad'!$AQ49,""),IF($A51="TOTAL",SUM(INDIRECT("Z4:Z"&amp;ROW()-1)),""))</f>
        <v/>
      </c>
      <c r="AA51" s="6" t="str">
        <f ca="1">IF(AND($A51&lt;&gt;"",$A51&lt;&gt;"TOTAL"),IF(AND('[5]PDI_Grupo edad'!$AS49&lt;&gt;"",'[5]PDI_Grupo edad'!$AS49&lt;&gt;0),'[5]PDI_Grupo edad'!$AS49,""),IF($A51="TOTAL",SUM(INDIRECT("AA4:AA"&amp;ROW()-1)),""))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IF(AND($A51&lt;&gt;"",$A51&lt;&gt;"TOTAL"),IF(AND('[5]PDI_Grupo edad'!$AV49&lt;&gt;"",'[5]PDI_Grupo edad'!$AV49&lt;&gt;0),'[5]PDI_Grupo edad'!$AV49,""),IF($A51="TOTAL",SUM(INDIRECT("AC4:AC"&amp;ROW()-1)),""))</f>
        <v/>
      </c>
      <c r="AD51" s="6" t="str">
        <f ca="1">IF(AND($A51&lt;&gt;"",$A51&lt;&gt;"TOTAL"),IF(AND('[5]PDI_Grupo edad'!$AX49&lt;&gt;"",'[5]PDI_Grupo edad'!$AX49&lt;&gt;0),'[5]PDI_Grupo edad'!$AX49,""),IF($A51="TOTAL",SUM(INDIRECT("AD4:AD"&amp;ROW()-1)),""))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IF(AND($A51&lt;&gt;"",$A51&lt;&gt;"TOTAL"),IF(AND('[5]PDI_Grupo edad'!$BA49&lt;&gt;"",'[5]PDI_Grupo edad'!$BA49&lt;&gt;0),'[5]PDI_Grupo edad'!$BA49,""),IF($A51="TOTAL",SUM(INDIRECT("AF4:AF"&amp;ROW()-1)),""))</f>
        <v/>
      </c>
      <c r="AG51" s="6" t="str">
        <f ca="1">IF(AND($A51&lt;&gt;"",$A51&lt;&gt;"TOTAL"),IF(AND('[5]PDI_Grupo edad'!$BC49&lt;&gt;"",'[5]PDI_Grupo edad'!$BC49&lt;&gt;0),'[5]PDI_Grupo edad'!$BC49,""),IF($A51="TOTAL",SUM(INDIRECT("AG4:AG"&amp;ROW()-1)),""))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IF(AND($A51&lt;&gt;"",$A51&lt;&gt;"TOTAL"),IF(AND('[5]PDI_Grupo edad'!$BF49&lt;&gt;"",'[5]PDI_Grupo edad'!$BF49&lt;&gt;0),'[5]PDI_Grupo edad'!$BF49,""),IF($A51="TOTAL",SUM(INDIRECT("AI4:AI"&amp;ROW()-1)),""))</f>
        <v/>
      </c>
      <c r="AJ51" s="6" t="str">
        <f ca="1">IF(AND($A51&lt;&gt;"",$A51&lt;&gt;"TOTAL"),IF(AND('[5]PDI_Grupo edad'!$BH49&lt;&gt;"",'[5]PDI_Grupo edad'!$BH49&lt;&gt;0),'[5]PDI_Grupo edad'!$BH49,""),IF($A51="TOTAL",SUM(INDIRECT("AJ4:AJ"&amp;ROW()-1)),""))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IF(AND($A51&lt;&gt;"",$A51&lt;&gt;"TOTAL"),IF(AND('[5]PDI_Grupo edad'!$BK49&lt;&gt;"",'[5]PDI_Grupo edad'!$BK49&lt;&gt;0),'[5]PDI_Grupo edad'!$BK49,""),IF($A51="TOTAL",SUM(INDIRECT("AL4:AL"&amp;ROW()-1)),""))</f>
        <v/>
      </c>
      <c r="AM51" s="6" t="str">
        <f ca="1">IF(AND($A51&lt;&gt;"",$A51&lt;&gt;"TOTAL"),IF(AND('[5]PDI_Grupo edad'!$BM49&lt;&gt;"",'[5]PDI_Grupo edad'!$BM49&lt;&gt;0),'[5]PDI_Grupo edad'!$BM49,""),IF($A51="TOTAL",SUM(INDIRECT("AM4:AM"&amp;ROW()-1)),""))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IF(AND($A51&lt;&gt;"",$A51&lt;&gt;"TOTAL"),IF(AND('[5]PDI_Grupo edad'!$BP49&lt;&gt;"",'[5]PDI_Grupo edad'!$BP49&lt;&gt;0),'[5]PDI_Grupo edad'!$BP49,""),IF($A51="TOTAL",SUM(INDIRECT("AO4:AO"&amp;ROW()-1)),""))</f>
        <v/>
      </c>
      <c r="AP51" s="6" t="str">
        <f ca="1">IF(AND($A51&lt;&gt;"",$A51&lt;&gt;"TOTAL"),IF(AND('[5]PDI_Grupo edad'!$BR49&lt;&gt;"",'[5]PDI_Grupo edad'!$BR49&lt;&gt;0),'[5]PDI_Grupo edad'!$BR49,""),IF($A51="TOTAL",SUM(INDIRECT("AP4:AP"&amp;ROW()-1)),""))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IF(AND($A51&lt;&gt;"",$A51&lt;&gt;"TOTAL"),IF(AND('[5]PDI_Grupo edad'!$BU49&lt;&gt;"",'[5]PDI_Grupo edad'!$BU49&lt;&gt;0),'[5]PDI_Grupo edad'!$BU49,""),IF($A51="TOTAL",SUM(INDIRECT("AR4:AR"&amp;ROW()-1)),""))</f>
        <v/>
      </c>
      <c r="AS51" s="6" t="str">
        <f ca="1">IF(AND($A51&lt;&gt;"",$A51&lt;&gt;"TOTAL"),IF(AND('[5]PDI_Grupo edad'!$BW49&lt;&gt;"",'[5]PDI_Grupo edad'!$BW49&lt;&gt;0),'[5]PDI_Grupo edad'!$BW49,""),IF($A51="TOTAL",SUM(INDIRECT("AS4:AS"&amp;ROW()-1)),""))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IF(AND($A51&lt;&gt;"",$A51&lt;&gt;"TOTAL"),IF(AND('[5]PDI_Grupo edad'!$BZ49&lt;&gt;"",'[5]PDI_Grupo edad'!$BZ49&lt;&gt;0),'[5]PDI_Grupo edad'!$BZ49,""),IF($A51="TOTAL",SUM(INDIRECT("AU4:AU"&amp;ROW()-1)),""))</f>
        <v/>
      </c>
      <c r="AV51" s="6" t="str">
        <f ca="1">IF(AND($A51&lt;&gt;"",$A51&lt;&gt;"TOTAL"),IF(AND('[5]PDI_Grupo edad'!$CB49&lt;&gt;"",'[5]PDI_Grupo edad'!$CB49&lt;&gt;0),'[5]PDI_Grupo edad'!$CB49,""),IF($A51="TOTAL",SUM(INDIRECT("AV4:AV"&amp;ROW()-1)),""))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IF(AND($A51&lt;&gt;"",$A51&lt;&gt;"TOTAL"),IF(AND('[5]PDI_Grupo edad'!$CE49&lt;&gt;"",'[5]PDI_Grupo edad'!$CE49&lt;&gt;0),'[5]PDI_Grupo edad'!$CE49,""),IF($A51="TOTAL",SUM(INDIRECT("AX4:AX"&amp;ROW()-1)),""))</f>
        <v/>
      </c>
      <c r="AY51" s="6" t="str">
        <f ca="1">IF(AND($A51&lt;&gt;"",$A51&lt;&gt;"TOTAL"),IF(AND('[5]PDI_Grupo edad'!$CG49&lt;&gt;"",'[5]PDI_Grupo edad'!$CG49&lt;&gt;0),'[5]PDI_Grupo edad'!$CG49,""),IF($A51="TOTAL",SUM(INDIRECT("AY4:AY"&amp;ROW()-1)),""))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IF(AND($A51&lt;&gt;"",$A51&lt;&gt;"TOTAL"),IF(AND('[5]PDI_Grupo edad'!$CJ49&lt;&gt;"",'[5]PDI_Grupo edad'!$CJ49&lt;&gt;0),'[5]PDI_Grupo edad'!$CJ49,""),IF($A51="TOTAL",SUM(INDIRECT("BA4:BA"&amp;ROW()-1)),""))</f>
        <v/>
      </c>
      <c r="BB51" s="6" t="str">
        <f ca="1">IF(AND($A51&lt;&gt;"",$A51&lt;&gt;"TOTAL"),IF(AND('[5]PDI_Grupo edad'!$CL49&lt;&gt;"",'[5]PDI_Grupo edad'!$CL49&lt;&gt;0),'[5]PDI_Grupo edad'!$CL49,""),IF($A51="TOTAL",SUM(INDIRECT("BB4:BB"&amp;ROW()-1)),""))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IF(AND($A51&lt;&gt;"",$A51&lt;&gt;"TOTAL"),IF(AND('[5]PDI_Grupo edad'!$CO49&lt;&gt;"",'[5]PDI_Grupo edad'!$CO49&lt;&gt;0),'[5]PDI_Grupo edad'!$CO49,""),IF($A51="TOTAL",SUM(INDIRECT("BD4:BD"&amp;ROW()-1)),""))</f>
        <v/>
      </c>
      <c r="BE51" s="6" t="str">
        <f ca="1">IF(AND($A51&lt;&gt;"",$A51&lt;&gt;"TOTAL"),IF(AND('[5]PDI_Grupo edad'!$CQ49&lt;&gt;"",'[5]PDI_Grupo edad'!$CQ49&lt;&gt;0),'[5]PDI_Grupo edad'!$CQ49,""),IF($A51="TOTAL",SUM(INDIRECT("BE4:BE"&amp;ROW()-1)),""))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IF('[5]PDI_Grupo edad'!$B50&lt;&gt;"",'[5]PDI_Grupo edad'!$B50,IF(AND('[5]PDI_Grupo edad'!$B50="",'[5]PDI_Grupo edad'!$B51="",'[5]PDI_Grupo edad'!$B49=""),"","TOTAL"))</f>
        <v/>
      </c>
      <c r="B52" s="6" t="str">
        <f ca="1">IF(AND($A52&lt;&gt;"",$A52&lt;&gt;"TOTAL"),IF(AND('[5]PDI_Grupo edad'!$C50&lt;&gt;"",'[5]PDI_Grupo edad'!$C50&lt;&gt;0),'[5]PDI_Grupo edad'!$C50,""),IF($A52="TOTAL",SUM(INDIRECT("B4:B"&amp;ROW()-1)),""))</f>
        <v/>
      </c>
      <c r="C52" s="6" t="str">
        <f ca="1">IF(AND($A52&lt;&gt;"",$A52&lt;&gt;"TOTAL"),IF(AND('[5]PDI_Grupo edad'!$E50&lt;&gt;"",'[5]PDI_Grupo edad'!$E50&lt;&gt;0),'[5]PDI_Grupo edad'!$E50,""),IF($A52="TOTAL",SUM(INDIRECT("C4:C"&amp;ROW()-1)),""))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IF(AND($A52&lt;&gt;"",$A52&lt;&gt;"TOTAL"),IF(AND('[5]PDI_Grupo edad'!$H50&lt;&gt;"",'[5]PDI_Grupo edad'!$H50&lt;&gt;0),'[5]PDI_Grupo edad'!$H50,""),IF($A52="TOTAL",SUM(INDIRECT("E4:E"&amp;ROW()-1)),""))</f>
        <v/>
      </c>
      <c r="F52" s="6" t="str">
        <f ca="1">IF(AND($A52&lt;&gt;"",$A52&lt;&gt;"TOTAL"),IF(AND('[5]PDI_Grupo edad'!$J50&lt;&gt;"",'[5]PDI_Grupo edad'!$J50&lt;&gt;0),'[5]PDI_Grupo edad'!$J50,""),IF($A52="TOTAL",SUM(INDIRECT("F4:F"&amp;ROW()-1)),""))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IF(AND($A52&lt;&gt;"",$A52&lt;&gt;"TOTAL"),IF(AND('[5]PDI_Grupo edad'!$M50&lt;&gt;"",'[5]PDI_Grupo edad'!$M50&lt;&gt;0),'[5]PDI_Grupo edad'!$M50,""),IF($A52="TOTAL",SUM(INDIRECT("H4:H"&amp;ROW()-1)),""))</f>
        <v/>
      </c>
      <c r="I52" s="6" t="str">
        <f ca="1">IF(AND($A52&lt;&gt;"",$A52&lt;&gt;"TOTAL"),IF(AND('[5]PDI_Grupo edad'!$O50&lt;&gt;"",'[5]PDI_Grupo edad'!$O50&lt;&gt;0),'[5]PDI_Grupo edad'!$O50,""),IF($A52="TOTAL",SUM(INDIRECT("I4:I"&amp;ROW()-1)),""))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IF(AND($A52&lt;&gt;"",$A52&lt;&gt;"TOTAL"),IF(AND('[5]PDI_Grupo edad'!$R50&lt;&gt;"",'[5]PDI_Grupo edad'!$R50&lt;&gt;0),'[5]PDI_Grupo edad'!$R50,""),IF($A52="TOTAL",SUM(INDIRECT("K4:K"&amp;ROW()-1)),""))</f>
        <v/>
      </c>
      <c r="L52" s="6" t="str">
        <f ca="1">IF(AND($A52&lt;&gt;"",$A52&lt;&gt;"TOTAL"),IF(AND('[5]PDI_Grupo edad'!$T50&lt;&gt;"",'[5]PDI_Grupo edad'!$T50&lt;&gt;0),'[5]PDI_Grupo edad'!$T50,""),IF($A52="TOTAL",SUM(INDIRECT("L4:L"&amp;ROW()-1)),""))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IF(AND($A52&lt;&gt;"",$A52&lt;&gt;"TOTAL"),IF(AND('[5]PDI_Grupo edad'!$W50&lt;&gt;"",'[5]PDI_Grupo edad'!$W50&lt;&gt;0),'[5]PDI_Grupo edad'!$W50,""),IF($A52="TOTAL",SUM(INDIRECT("N4:N"&amp;ROW()-1)),""))</f>
        <v/>
      </c>
      <c r="O52" s="6" t="str">
        <f ca="1">IF(AND($A52&lt;&gt;"",$A52&lt;&gt;"TOTAL"),IF(AND('[5]PDI_Grupo edad'!$Y50&lt;&gt;"",'[5]PDI_Grupo edad'!$Y50&lt;&gt;0),'[5]PDI_Grupo edad'!$Y50,""),IF($A52="TOTAL",SUM(INDIRECT("O4:O"&amp;ROW()-1)),""))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IF(AND($A52&lt;&gt;"",$A52&lt;&gt;"TOTAL"),IF(AND('[5]PDI_Grupo edad'!$AB50&lt;&gt;"",'[5]PDI_Grupo edad'!$AB50&lt;&gt;0),'[5]PDI_Grupo edad'!$AB50,""),IF($A52="TOTAL",SUM(INDIRECT("Q4:Q"&amp;ROW()-1)),""))</f>
        <v/>
      </c>
      <c r="R52" s="6" t="str">
        <f ca="1">IF(AND($A52&lt;&gt;"",$A52&lt;&gt;"TOTAL"),IF(AND('[5]PDI_Grupo edad'!$AD50&lt;&gt;"",'[5]PDI_Grupo edad'!$AD50&lt;&gt;0),'[5]PDI_Grupo edad'!$AD50,""),IF($A52="TOTAL",SUM(INDIRECT("R4:R"&amp;ROW()-1)),""))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IF(AND($A52&lt;&gt;"",$A52&lt;&gt;"TOTAL"),IF(AND('[5]PDI_Grupo edad'!$AG50&lt;&gt;"",'[5]PDI_Grupo edad'!$AG50&lt;&gt;0),'[5]PDI_Grupo edad'!$AG50,""),IF($A52="TOTAL",SUM(INDIRECT("T4:T"&amp;ROW()-1)),""))</f>
        <v/>
      </c>
      <c r="U52" s="6" t="str">
        <f ca="1">IF(AND($A52&lt;&gt;"",$A52&lt;&gt;"TOTAL"),IF(AND('[5]PDI_Grupo edad'!$AI50&lt;&gt;"",'[5]PDI_Grupo edad'!$AI50&lt;&gt;0),'[5]PDI_Grupo edad'!$AI50,""),IF($A52="TOTAL",SUM(INDIRECT("U4:U"&amp;ROW()-1)),""))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IF(AND($A52&lt;&gt;"",$A52&lt;&gt;"TOTAL"),IF(AND('[5]PDI_Grupo edad'!$AL50&lt;&gt;"",'[5]PDI_Grupo edad'!$AL50&lt;&gt;0),'[5]PDI_Grupo edad'!$AL50,""),IF($A52="TOTAL",SUM(INDIRECT("W4:W"&amp;ROW()-1)),""))</f>
        <v/>
      </c>
      <c r="X52" s="6" t="str">
        <f ca="1">IF(AND($A52&lt;&gt;"",$A52&lt;&gt;"TOTAL"),IF(AND('[5]PDI_Grupo edad'!$AN50&lt;&gt;"",'[5]PDI_Grupo edad'!$AN50&lt;&gt;0),'[5]PDI_Grupo edad'!$AN50,""),IF($A52="TOTAL",SUM(INDIRECT("X4:X"&amp;ROW()-1)),""))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IF(AND($A52&lt;&gt;"",$A52&lt;&gt;"TOTAL"),IF(AND('[5]PDI_Grupo edad'!$AQ50&lt;&gt;"",'[5]PDI_Grupo edad'!$AQ50&lt;&gt;0),'[5]PDI_Grupo edad'!$AQ50,""),IF($A52="TOTAL",SUM(INDIRECT("Z4:Z"&amp;ROW()-1)),""))</f>
        <v/>
      </c>
      <c r="AA52" s="6" t="str">
        <f ca="1">IF(AND($A52&lt;&gt;"",$A52&lt;&gt;"TOTAL"),IF(AND('[5]PDI_Grupo edad'!$AS50&lt;&gt;"",'[5]PDI_Grupo edad'!$AS50&lt;&gt;0),'[5]PDI_Grupo edad'!$AS50,""),IF($A52="TOTAL",SUM(INDIRECT("AA4:AA"&amp;ROW()-1)),""))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IF(AND($A52&lt;&gt;"",$A52&lt;&gt;"TOTAL"),IF(AND('[5]PDI_Grupo edad'!$AV50&lt;&gt;"",'[5]PDI_Grupo edad'!$AV50&lt;&gt;0),'[5]PDI_Grupo edad'!$AV50,""),IF($A52="TOTAL",SUM(INDIRECT("AC4:AC"&amp;ROW()-1)),""))</f>
        <v/>
      </c>
      <c r="AD52" s="6" t="str">
        <f ca="1">IF(AND($A52&lt;&gt;"",$A52&lt;&gt;"TOTAL"),IF(AND('[5]PDI_Grupo edad'!$AX50&lt;&gt;"",'[5]PDI_Grupo edad'!$AX50&lt;&gt;0),'[5]PDI_Grupo edad'!$AX50,""),IF($A52="TOTAL",SUM(INDIRECT("AD4:AD"&amp;ROW()-1)),""))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IF(AND($A52&lt;&gt;"",$A52&lt;&gt;"TOTAL"),IF(AND('[5]PDI_Grupo edad'!$BA50&lt;&gt;"",'[5]PDI_Grupo edad'!$BA50&lt;&gt;0),'[5]PDI_Grupo edad'!$BA50,""),IF($A52="TOTAL",SUM(INDIRECT("AF4:AF"&amp;ROW()-1)),""))</f>
        <v/>
      </c>
      <c r="AG52" s="6" t="str">
        <f ca="1">IF(AND($A52&lt;&gt;"",$A52&lt;&gt;"TOTAL"),IF(AND('[5]PDI_Grupo edad'!$BC50&lt;&gt;"",'[5]PDI_Grupo edad'!$BC50&lt;&gt;0),'[5]PDI_Grupo edad'!$BC50,""),IF($A52="TOTAL",SUM(INDIRECT("AG4:AG"&amp;ROW()-1)),""))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IF(AND($A52&lt;&gt;"",$A52&lt;&gt;"TOTAL"),IF(AND('[5]PDI_Grupo edad'!$BF50&lt;&gt;"",'[5]PDI_Grupo edad'!$BF50&lt;&gt;0),'[5]PDI_Grupo edad'!$BF50,""),IF($A52="TOTAL",SUM(INDIRECT("AI4:AI"&amp;ROW()-1)),""))</f>
        <v/>
      </c>
      <c r="AJ52" s="6" t="str">
        <f ca="1">IF(AND($A52&lt;&gt;"",$A52&lt;&gt;"TOTAL"),IF(AND('[5]PDI_Grupo edad'!$BH50&lt;&gt;"",'[5]PDI_Grupo edad'!$BH50&lt;&gt;0),'[5]PDI_Grupo edad'!$BH50,""),IF($A52="TOTAL",SUM(INDIRECT("AJ4:AJ"&amp;ROW()-1)),""))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IF(AND($A52&lt;&gt;"",$A52&lt;&gt;"TOTAL"),IF(AND('[5]PDI_Grupo edad'!$BK50&lt;&gt;"",'[5]PDI_Grupo edad'!$BK50&lt;&gt;0),'[5]PDI_Grupo edad'!$BK50,""),IF($A52="TOTAL",SUM(INDIRECT("AL4:AL"&amp;ROW()-1)),""))</f>
        <v/>
      </c>
      <c r="AM52" s="6" t="str">
        <f ca="1">IF(AND($A52&lt;&gt;"",$A52&lt;&gt;"TOTAL"),IF(AND('[5]PDI_Grupo edad'!$BM50&lt;&gt;"",'[5]PDI_Grupo edad'!$BM50&lt;&gt;0),'[5]PDI_Grupo edad'!$BM50,""),IF($A52="TOTAL",SUM(INDIRECT("AM4:AM"&amp;ROW()-1)),""))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IF(AND($A52&lt;&gt;"",$A52&lt;&gt;"TOTAL"),IF(AND('[5]PDI_Grupo edad'!$BP50&lt;&gt;"",'[5]PDI_Grupo edad'!$BP50&lt;&gt;0),'[5]PDI_Grupo edad'!$BP50,""),IF($A52="TOTAL",SUM(INDIRECT("AO4:AO"&amp;ROW()-1)),""))</f>
        <v/>
      </c>
      <c r="AP52" s="6" t="str">
        <f ca="1">IF(AND($A52&lt;&gt;"",$A52&lt;&gt;"TOTAL"),IF(AND('[5]PDI_Grupo edad'!$BR50&lt;&gt;"",'[5]PDI_Grupo edad'!$BR50&lt;&gt;0),'[5]PDI_Grupo edad'!$BR50,""),IF($A52="TOTAL",SUM(INDIRECT("AP4:AP"&amp;ROW()-1)),""))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IF(AND($A52&lt;&gt;"",$A52&lt;&gt;"TOTAL"),IF(AND('[5]PDI_Grupo edad'!$BU50&lt;&gt;"",'[5]PDI_Grupo edad'!$BU50&lt;&gt;0),'[5]PDI_Grupo edad'!$BU50,""),IF($A52="TOTAL",SUM(INDIRECT("AR4:AR"&amp;ROW()-1)),""))</f>
        <v/>
      </c>
      <c r="AS52" s="6" t="str">
        <f ca="1">IF(AND($A52&lt;&gt;"",$A52&lt;&gt;"TOTAL"),IF(AND('[5]PDI_Grupo edad'!$BW50&lt;&gt;"",'[5]PDI_Grupo edad'!$BW50&lt;&gt;0),'[5]PDI_Grupo edad'!$BW50,""),IF($A52="TOTAL",SUM(INDIRECT("AS4:AS"&amp;ROW()-1)),""))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IF(AND($A52&lt;&gt;"",$A52&lt;&gt;"TOTAL"),IF(AND('[5]PDI_Grupo edad'!$BZ50&lt;&gt;"",'[5]PDI_Grupo edad'!$BZ50&lt;&gt;0),'[5]PDI_Grupo edad'!$BZ50,""),IF($A52="TOTAL",SUM(INDIRECT("AU4:AU"&amp;ROW()-1)),""))</f>
        <v/>
      </c>
      <c r="AV52" s="6" t="str">
        <f ca="1">IF(AND($A52&lt;&gt;"",$A52&lt;&gt;"TOTAL"),IF(AND('[5]PDI_Grupo edad'!$CB50&lt;&gt;"",'[5]PDI_Grupo edad'!$CB50&lt;&gt;0),'[5]PDI_Grupo edad'!$CB50,""),IF($A52="TOTAL",SUM(INDIRECT("AV4:AV"&amp;ROW()-1)),""))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IF(AND($A52&lt;&gt;"",$A52&lt;&gt;"TOTAL"),IF(AND('[5]PDI_Grupo edad'!$CE50&lt;&gt;"",'[5]PDI_Grupo edad'!$CE50&lt;&gt;0),'[5]PDI_Grupo edad'!$CE50,""),IF($A52="TOTAL",SUM(INDIRECT("AX4:AX"&amp;ROW()-1)),""))</f>
        <v/>
      </c>
      <c r="AY52" s="6" t="str">
        <f ca="1">IF(AND($A52&lt;&gt;"",$A52&lt;&gt;"TOTAL"),IF(AND('[5]PDI_Grupo edad'!$CG50&lt;&gt;"",'[5]PDI_Grupo edad'!$CG50&lt;&gt;0),'[5]PDI_Grupo edad'!$CG50,""),IF($A52="TOTAL",SUM(INDIRECT("AY4:AY"&amp;ROW()-1)),""))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IF(AND($A52&lt;&gt;"",$A52&lt;&gt;"TOTAL"),IF(AND('[5]PDI_Grupo edad'!$CJ50&lt;&gt;"",'[5]PDI_Grupo edad'!$CJ50&lt;&gt;0),'[5]PDI_Grupo edad'!$CJ50,""),IF($A52="TOTAL",SUM(INDIRECT("BA4:BA"&amp;ROW()-1)),""))</f>
        <v/>
      </c>
      <c r="BB52" s="6" t="str">
        <f ca="1">IF(AND($A52&lt;&gt;"",$A52&lt;&gt;"TOTAL"),IF(AND('[5]PDI_Grupo edad'!$CL50&lt;&gt;"",'[5]PDI_Grupo edad'!$CL50&lt;&gt;0),'[5]PDI_Grupo edad'!$CL50,""),IF($A52="TOTAL",SUM(INDIRECT("BB4:BB"&amp;ROW()-1)),""))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IF(AND($A52&lt;&gt;"",$A52&lt;&gt;"TOTAL"),IF(AND('[5]PDI_Grupo edad'!$CO50&lt;&gt;"",'[5]PDI_Grupo edad'!$CO50&lt;&gt;0),'[5]PDI_Grupo edad'!$CO50,""),IF($A52="TOTAL",SUM(INDIRECT("BD4:BD"&amp;ROW()-1)),""))</f>
        <v/>
      </c>
      <c r="BE52" s="6" t="str">
        <f ca="1">IF(AND($A52&lt;&gt;"",$A52&lt;&gt;"TOTAL"),IF(AND('[5]PDI_Grupo edad'!$CQ50&lt;&gt;"",'[5]PDI_Grupo edad'!$CQ50&lt;&gt;0),'[5]PDI_Grupo edad'!$CQ50,""),IF($A52="TOTAL",SUM(INDIRECT("BE4:BE"&amp;ROW()-1)),""))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IF('[5]PDI_Grupo edad'!$B51&lt;&gt;"",'[5]PDI_Grupo edad'!$B51,IF(AND('[5]PDI_Grupo edad'!$B51="",'[5]PDI_Grupo edad'!$B52="",'[5]PDI_Grupo edad'!$B50=""),"","TOTAL"))</f>
        <v/>
      </c>
      <c r="B53" s="6" t="str">
        <f ca="1">IF(AND($A53&lt;&gt;"",$A53&lt;&gt;"TOTAL"),IF(AND('[5]PDI_Grupo edad'!$C51&lt;&gt;"",'[5]PDI_Grupo edad'!$C51&lt;&gt;0),'[5]PDI_Grupo edad'!$C51,""),IF($A53="TOTAL",SUM(INDIRECT("B4:B"&amp;ROW()-1)),""))</f>
        <v/>
      </c>
      <c r="C53" s="6" t="str">
        <f ca="1">IF(AND($A53&lt;&gt;"",$A53&lt;&gt;"TOTAL"),IF(AND('[5]PDI_Grupo edad'!$E51&lt;&gt;"",'[5]PDI_Grupo edad'!$E51&lt;&gt;0),'[5]PDI_Grupo edad'!$E51,""),IF($A53="TOTAL",SUM(INDIRECT("C4:C"&amp;ROW()-1)),""))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IF(AND($A53&lt;&gt;"",$A53&lt;&gt;"TOTAL"),IF(AND('[5]PDI_Grupo edad'!$H51&lt;&gt;"",'[5]PDI_Grupo edad'!$H51&lt;&gt;0),'[5]PDI_Grupo edad'!$H51,""),IF($A53="TOTAL",SUM(INDIRECT("E4:E"&amp;ROW()-1)),""))</f>
        <v/>
      </c>
      <c r="F53" s="6" t="str">
        <f ca="1">IF(AND($A53&lt;&gt;"",$A53&lt;&gt;"TOTAL"),IF(AND('[5]PDI_Grupo edad'!$J51&lt;&gt;"",'[5]PDI_Grupo edad'!$J51&lt;&gt;0),'[5]PDI_Grupo edad'!$J51,""),IF($A53="TOTAL",SUM(INDIRECT("F4:F"&amp;ROW()-1)),""))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IF(AND($A53&lt;&gt;"",$A53&lt;&gt;"TOTAL"),IF(AND('[5]PDI_Grupo edad'!$M51&lt;&gt;"",'[5]PDI_Grupo edad'!$M51&lt;&gt;0),'[5]PDI_Grupo edad'!$M51,""),IF($A53="TOTAL",SUM(INDIRECT("H4:H"&amp;ROW()-1)),""))</f>
        <v/>
      </c>
      <c r="I53" s="6" t="str">
        <f ca="1">IF(AND($A53&lt;&gt;"",$A53&lt;&gt;"TOTAL"),IF(AND('[5]PDI_Grupo edad'!$O51&lt;&gt;"",'[5]PDI_Grupo edad'!$O51&lt;&gt;0),'[5]PDI_Grupo edad'!$O51,""),IF($A53="TOTAL",SUM(INDIRECT("I4:I"&amp;ROW()-1)),""))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IF(AND($A53&lt;&gt;"",$A53&lt;&gt;"TOTAL"),IF(AND('[5]PDI_Grupo edad'!$R51&lt;&gt;"",'[5]PDI_Grupo edad'!$R51&lt;&gt;0),'[5]PDI_Grupo edad'!$R51,""),IF($A53="TOTAL",SUM(INDIRECT("K4:K"&amp;ROW()-1)),""))</f>
        <v/>
      </c>
      <c r="L53" s="6" t="str">
        <f ca="1">IF(AND($A53&lt;&gt;"",$A53&lt;&gt;"TOTAL"),IF(AND('[5]PDI_Grupo edad'!$T51&lt;&gt;"",'[5]PDI_Grupo edad'!$T51&lt;&gt;0),'[5]PDI_Grupo edad'!$T51,""),IF($A53="TOTAL",SUM(INDIRECT("L4:L"&amp;ROW()-1)),""))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IF(AND($A53&lt;&gt;"",$A53&lt;&gt;"TOTAL"),IF(AND('[5]PDI_Grupo edad'!$W51&lt;&gt;"",'[5]PDI_Grupo edad'!$W51&lt;&gt;0),'[5]PDI_Grupo edad'!$W51,""),IF($A53="TOTAL",SUM(INDIRECT("N4:N"&amp;ROW()-1)),""))</f>
        <v/>
      </c>
      <c r="O53" s="6" t="str">
        <f ca="1">IF(AND($A53&lt;&gt;"",$A53&lt;&gt;"TOTAL"),IF(AND('[5]PDI_Grupo edad'!$Y51&lt;&gt;"",'[5]PDI_Grupo edad'!$Y51&lt;&gt;0),'[5]PDI_Grupo edad'!$Y51,""),IF($A53="TOTAL",SUM(INDIRECT("O4:O"&amp;ROW()-1)),""))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IF(AND($A53&lt;&gt;"",$A53&lt;&gt;"TOTAL"),IF(AND('[5]PDI_Grupo edad'!$AB51&lt;&gt;"",'[5]PDI_Grupo edad'!$AB51&lt;&gt;0),'[5]PDI_Grupo edad'!$AB51,""),IF($A53="TOTAL",SUM(INDIRECT("Q4:Q"&amp;ROW()-1)),""))</f>
        <v/>
      </c>
      <c r="R53" s="6" t="str">
        <f ca="1">IF(AND($A53&lt;&gt;"",$A53&lt;&gt;"TOTAL"),IF(AND('[5]PDI_Grupo edad'!$AD51&lt;&gt;"",'[5]PDI_Grupo edad'!$AD51&lt;&gt;0),'[5]PDI_Grupo edad'!$AD51,""),IF($A53="TOTAL",SUM(INDIRECT("R4:R"&amp;ROW()-1)),""))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IF(AND($A53&lt;&gt;"",$A53&lt;&gt;"TOTAL"),IF(AND('[5]PDI_Grupo edad'!$AG51&lt;&gt;"",'[5]PDI_Grupo edad'!$AG51&lt;&gt;0),'[5]PDI_Grupo edad'!$AG51,""),IF($A53="TOTAL",SUM(INDIRECT("T4:T"&amp;ROW()-1)),""))</f>
        <v/>
      </c>
      <c r="U53" s="6" t="str">
        <f ca="1">IF(AND($A53&lt;&gt;"",$A53&lt;&gt;"TOTAL"),IF(AND('[5]PDI_Grupo edad'!$AI51&lt;&gt;"",'[5]PDI_Grupo edad'!$AI51&lt;&gt;0),'[5]PDI_Grupo edad'!$AI51,""),IF($A53="TOTAL",SUM(INDIRECT("U4:U"&amp;ROW()-1)),""))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IF(AND($A53&lt;&gt;"",$A53&lt;&gt;"TOTAL"),IF(AND('[5]PDI_Grupo edad'!$AL51&lt;&gt;"",'[5]PDI_Grupo edad'!$AL51&lt;&gt;0),'[5]PDI_Grupo edad'!$AL51,""),IF($A53="TOTAL",SUM(INDIRECT("W4:W"&amp;ROW()-1)),""))</f>
        <v/>
      </c>
      <c r="X53" s="6" t="str">
        <f ca="1">IF(AND($A53&lt;&gt;"",$A53&lt;&gt;"TOTAL"),IF(AND('[5]PDI_Grupo edad'!$AN51&lt;&gt;"",'[5]PDI_Grupo edad'!$AN51&lt;&gt;0),'[5]PDI_Grupo edad'!$AN51,""),IF($A53="TOTAL",SUM(INDIRECT("X4:X"&amp;ROW()-1)),""))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IF(AND($A53&lt;&gt;"",$A53&lt;&gt;"TOTAL"),IF(AND('[5]PDI_Grupo edad'!$AQ51&lt;&gt;"",'[5]PDI_Grupo edad'!$AQ51&lt;&gt;0),'[5]PDI_Grupo edad'!$AQ51,""),IF($A53="TOTAL",SUM(INDIRECT("Z4:Z"&amp;ROW()-1)),""))</f>
        <v/>
      </c>
      <c r="AA53" s="6" t="str">
        <f ca="1">IF(AND($A53&lt;&gt;"",$A53&lt;&gt;"TOTAL"),IF(AND('[5]PDI_Grupo edad'!$AS51&lt;&gt;"",'[5]PDI_Grupo edad'!$AS51&lt;&gt;0),'[5]PDI_Grupo edad'!$AS51,""),IF($A53="TOTAL",SUM(INDIRECT("AA4:AA"&amp;ROW()-1)),""))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IF(AND($A53&lt;&gt;"",$A53&lt;&gt;"TOTAL"),IF(AND('[5]PDI_Grupo edad'!$AV51&lt;&gt;"",'[5]PDI_Grupo edad'!$AV51&lt;&gt;0),'[5]PDI_Grupo edad'!$AV51,""),IF($A53="TOTAL",SUM(INDIRECT("AC4:AC"&amp;ROW()-1)),""))</f>
        <v/>
      </c>
      <c r="AD53" s="6" t="str">
        <f ca="1">IF(AND($A53&lt;&gt;"",$A53&lt;&gt;"TOTAL"),IF(AND('[5]PDI_Grupo edad'!$AX51&lt;&gt;"",'[5]PDI_Grupo edad'!$AX51&lt;&gt;0),'[5]PDI_Grupo edad'!$AX51,""),IF($A53="TOTAL",SUM(INDIRECT("AD4:AD"&amp;ROW()-1)),""))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IF(AND($A53&lt;&gt;"",$A53&lt;&gt;"TOTAL"),IF(AND('[5]PDI_Grupo edad'!$BA51&lt;&gt;"",'[5]PDI_Grupo edad'!$BA51&lt;&gt;0),'[5]PDI_Grupo edad'!$BA51,""),IF($A53="TOTAL",SUM(INDIRECT("AF4:AF"&amp;ROW()-1)),""))</f>
        <v/>
      </c>
      <c r="AG53" s="6" t="str">
        <f ca="1">IF(AND($A53&lt;&gt;"",$A53&lt;&gt;"TOTAL"),IF(AND('[5]PDI_Grupo edad'!$BC51&lt;&gt;"",'[5]PDI_Grupo edad'!$BC51&lt;&gt;0),'[5]PDI_Grupo edad'!$BC51,""),IF($A53="TOTAL",SUM(INDIRECT("AG4:AG"&amp;ROW()-1)),""))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IF(AND($A53&lt;&gt;"",$A53&lt;&gt;"TOTAL"),IF(AND('[5]PDI_Grupo edad'!$BF51&lt;&gt;"",'[5]PDI_Grupo edad'!$BF51&lt;&gt;0),'[5]PDI_Grupo edad'!$BF51,""),IF($A53="TOTAL",SUM(INDIRECT("AI4:AI"&amp;ROW()-1)),""))</f>
        <v/>
      </c>
      <c r="AJ53" s="6" t="str">
        <f ca="1">IF(AND($A53&lt;&gt;"",$A53&lt;&gt;"TOTAL"),IF(AND('[5]PDI_Grupo edad'!$BH51&lt;&gt;"",'[5]PDI_Grupo edad'!$BH51&lt;&gt;0),'[5]PDI_Grupo edad'!$BH51,""),IF($A53="TOTAL",SUM(INDIRECT("AJ4:AJ"&amp;ROW()-1)),""))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IF(AND($A53&lt;&gt;"",$A53&lt;&gt;"TOTAL"),IF(AND('[5]PDI_Grupo edad'!$BK51&lt;&gt;"",'[5]PDI_Grupo edad'!$BK51&lt;&gt;0),'[5]PDI_Grupo edad'!$BK51,""),IF($A53="TOTAL",SUM(INDIRECT("AL4:AL"&amp;ROW()-1)),""))</f>
        <v/>
      </c>
      <c r="AM53" s="6" t="str">
        <f ca="1">IF(AND($A53&lt;&gt;"",$A53&lt;&gt;"TOTAL"),IF(AND('[5]PDI_Grupo edad'!$BM51&lt;&gt;"",'[5]PDI_Grupo edad'!$BM51&lt;&gt;0),'[5]PDI_Grupo edad'!$BM51,""),IF($A53="TOTAL",SUM(INDIRECT("AM4:AM"&amp;ROW()-1)),""))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IF(AND($A53&lt;&gt;"",$A53&lt;&gt;"TOTAL"),IF(AND('[5]PDI_Grupo edad'!$BP51&lt;&gt;"",'[5]PDI_Grupo edad'!$BP51&lt;&gt;0),'[5]PDI_Grupo edad'!$BP51,""),IF($A53="TOTAL",SUM(INDIRECT("AO4:AO"&amp;ROW()-1)),""))</f>
        <v/>
      </c>
      <c r="AP53" s="6" t="str">
        <f ca="1">IF(AND($A53&lt;&gt;"",$A53&lt;&gt;"TOTAL"),IF(AND('[5]PDI_Grupo edad'!$BR51&lt;&gt;"",'[5]PDI_Grupo edad'!$BR51&lt;&gt;0),'[5]PDI_Grupo edad'!$BR51,""),IF($A53="TOTAL",SUM(INDIRECT("AP4:AP"&amp;ROW()-1)),""))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IF(AND($A53&lt;&gt;"",$A53&lt;&gt;"TOTAL"),IF(AND('[5]PDI_Grupo edad'!$BU51&lt;&gt;"",'[5]PDI_Grupo edad'!$BU51&lt;&gt;0),'[5]PDI_Grupo edad'!$BU51,""),IF($A53="TOTAL",SUM(INDIRECT("AR4:AR"&amp;ROW()-1)),""))</f>
        <v/>
      </c>
      <c r="AS53" s="6" t="str">
        <f ca="1">IF(AND($A53&lt;&gt;"",$A53&lt;&gt;"TOTAL"),IF(AND('[5]PDI_Grupo edad'!$BW51&lt;&gt;"",'[5]PDI_Grupo edad'!$BW51&lt;&gt;0),'[5]PDI_Grupo edad'!$BW51,""),IF($A53="TOTAL",SUM(INDIRECT("AS4:AS"&amp;ROW()-1)),""))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IF(AND($A53&lt;&gt;"",$A53&lt;&gt;"TOTAL"),IF(AND('[5]PDI_Grupo edad'!$BZ51&lt;&gt;"",'[5]PDI_Grupo edad'!$BZ51&lt;&gt;0),'[5]PDI_Grupo edad'!$BZ51,""),IF($A53="TOTAL",SUM(INDIRECT("AU4:AU"&amp;ROW()-1)),""))</f>
        <v/>
      </c>
      <c r="AV53" s="6" t="str">
        <f ca="1">IF(AND($A53&lt;&gt;"",$A53&lt;&gt;"TOTAL"),IF(AND('[5]PDI_Grupo edad'!$CB51&lt;&gt;"",'[5]PDI_Grupo edad'!$CB51&lt;&gt;0),'[5]PDI_Grupo edad'!$CB51,""),IF($A53="TOTAL",SUM(INDIRECT("AV4:AV"&amp;ROW()-1)),""))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IF(AND($A53&lt;&gt;"",$A53&lt;&gt;"TOTAL"),IF(AND('[5]PDI_Grupo edad'!$CE51&lt;&gt;"",'[5]PDI_Grupo edad'!$CE51&lt;&gt;0),'[5]PDI_Grupo edad'!$CE51,""),IF($A53="TOTAL",SUM(INDIRECT("AX4:AX"&amp;ROW()-1)),""))</f>
        <v/>
      </c>
      <c r="AY53" s="6" t="str">
        <f ca="1">IF(AND($A53&lt;&gt;"",$A53&lt;&gt;"TOTAL"),IF(AND('[5]PDI_Grupo edad'!$CG51&lt;&gt;"",'[5]PDI_Grupo edad'!$CG51&lt;&gt;0),'[5]PDI_Grupo edad'!$CG51,""),IF($A53="TOTAL",SUM(INDIRECT("AY4:AY"&amp;ROW()-1)),""))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IF(AND($A53&lt;&gt;"",$A53&lt;&gt;"TOTAL"),IF(AND('[5]PDI_Grupo edad'!$CJ51&lt;&gt;"",'[5]PDI_Grupo edad'!$CJ51&lt;&gt;0),'[5]PDI_Grupo edad'!$CJ51,""),IF($A53="TOTAL",SUM(INDIRECT("BA4:BA"&amp;ROW()-1)),""))</f>
        <v/>
      </c>
      <c r="BB53" s="6" t="str">
        <f ca="1">IF(AND($A53&lt;&gt;"",$A53&lt;&gt;"TOTAL"),IF(AND('[5]PDI_Grupo edad'!$CL51&lt;&gt;"",'[5]PDI_Grupo edad'!$CL51&lt;&gt;0),'[5]PDI_Grupo edad'!$CL51,""),IF($A53="TOTAL",SUM(INDIRECT("BB4:BB"&amp;ROW()-1)),""))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IF(AND($A53&lt;&gt;"",$A53&lt;&gt;"TOTAL"),IF(AND('[5]PDI_Grupo edad'!$CO51&lt;&gt;"",'[5]PDI_Grupo edad'!$CO51&lt;&gt;0),'[5]PDI_Grupo edad'!$CO51,""),IF($A53="TOTAL",SUM(INDIRECT("BD4:BD"&amp;ROW()-1)),""))</f>
        <v/>
      </c>
      <c r="BE53" s="6" t="str">
        <f ca="1">IF(AND($A53&lt;&gt;"",$A53&lt;&gt;"TOTAL"),IF(AND('[5]PDI_Grupo edad'!$CQ51&lt;&gt;"",'[5]PDI_Grupo edad'!$CQ51&lt;&gt;0),'[5]PDI_Grupo edad'!$CQ51,""),IF($A53="TOTAL",SUM(INDIRECT("BE4:BE"&amp;ROW()-1)),""))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IF('[5]PDI_Grupo edad'!$B52&lt;&gt;"",'[5]PDI_Grupo edad'!$B52,IF(AND('[5]PDI_Grupo edad'!$B52="",'[5]PDI_Grupo edad'!$B53="",'[5]PDI_Grupo edad'!$B51=""),"","TOTAL"))</f>
        <v/>
      </c>
      <c r="B54" s="6" t="str">
        <f ca="1">IF(AND($A54&lt;&gt;"",$A54&lt;&gt;"TOTAL"),IF(AND('[5]PDI_Grupo edad'!$C52&lt;&gt;"",'[5]PDI_Grupo edad'!$C52&lt;&gt;0),'[5]PDI_Grupo edad'!$C52,""),IF($A54="TOTAL",SUM(INDIRECT("B4:B"&amp;ROW()-1)),""))</f>
        <v/>
      </c>
      <c r="C54" s="6" t="str">
        <f ca="1">IF(AND($A54&lt;&gt;"",$A54&lt;&gt;"TOTAL"),IF(AND('[5]PDI_Grupo edad'!$E52&lt;&gt;"",'[5]PDI_Grupo edad'!$E52&lt;&gt;0),'[5]PDI_Grupo edad'!$E52,""),IF($A54="TOTAL",SUM(INDIRECT("C4:C"&amp;ROW()-1)),""))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IF(AND($A54&lt;&gt;"",$A54&lt;&gt;"TOTAL"),IF(AND('[5]PDI_Grupo edad'!$H52&lt;&gt;"",'[5]PDI_Grupo edad'!$H52&lt;&gt;0),'[5]PDI_Grupo edad'!$H52,""),IF($A54="TOTAL",SUM(INDIRECT("E4:E"&amp;ROW()-1)),""))</f>
        <v/>
      </c>
      <c r="F54" s="6" t="str">
        <f ca="1">IF(AND($A54&lt;&gt;"",$A54&lt;&gt;"TOTAL"),IF(AND('[5]PDI_Grupo edad'!$J52&lt;&gt;"",'[5]PDI_Grupo edad'!$J52&lt;&gt;0),'[5]PDI_Grupo edad'!$J52,""),IF($A54="TOTAL",SUM(INDIRECT("F4:F"&amp;ROW()-1)),""))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IF(AND($A54&lt;&gt;"",$A54&lt;&gt;"TOTAL"),IF(AND('[5]PDI_Grupo edad'!$M52&lt;&gt;"",'[5]PDI_Grupo edad'!$M52&lt;&gt;0),'[5]PDI_Grupo edad'!$M52,""),IF($A54="TOTAL",SUM(INDIRECT("H4:H"&amp;ROW()-1)),""))</f>
        <v/>
      </c>
      <c r="I54" s="6" t="str">
        <f ca="1">IF(AND($A54&lt;&gt;"",$A54&lt;&gt;"TOTAL"),IF(AND('[5]PDI_Grupo edad'!$O52&lt;&gt;"",'[5]PDI_Grupo edad'!$O52&lt;&gt;0),'[5]PDI_Grupo edad'!$O52,""),IF($A54="TOTAL",SUM(INDIRECT("I4:I"&amp;ROW()-1)),""))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IF(AND($A54&lt;&gt;"",$A54&lt;&gt;"TOTAL"),IF(AND('[5]PDI_Grupo edad'!$R52&lt;&gt;"",'[5]PDI_Grupo edad'!$R52&lt;&gt;0),'[5]PDI_Grupo edad'!$R52,""),IF($A54="TOTAL",SUM(INDIRECT("K4:K"&amp;ROW()-1)),""))</f>
        <v/>
      </c>
      <c r="L54" s="6" t="str">
        <f ca="1">IF(AND($A54&lt;&gt;"",$A54&lt;&gt;"TOTAL"),IF(AND('[5]PDI_Grupo edad'!$T52&lt;&gt;"",'[5]PDI_Grupo edad'!$T52&lt;&gt;0),'[5]PDI_Grupo edad'!$T52,""),IF($A54="TOTAL",SUM(INDIRECT("L4:L"&amp;ROW()-1)),""))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IF(AND($A54&lt;&gt;"",$A54&lt;&gt;"TOTAL"),IF(AND('[5]PDI_Grupo edad'!$W52&lt;&gt;"",'[5]PDI_Grupo edad'!$W52&lt;&gt;0),'[5]PDI_Grupo edad'!$W52,""),IF($A54="TOTAL",SUM(INDIRECT("N4:N"&amp;ROW()-1)),""))</f>
        <v/>
      </c>
      <c r="O54" s="6" t="str">
        <f ca="1">IF(AND($A54&lt;&gt;"",$A54&lt;&gt;"TOTAL"),IF(AND('[5]PDI_Grupo edad'!$Y52&lt;&gt;"",'[5]PDI_Grupo edad'!$Y52&lt;&gt;0),'[5]PDI_Grupo edad'!$Y52,""),IF($A54="TOTAL",SUM(INDIRECT("O4:O"&amp;ROW()-1)),""))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IF(AND($A54&lt;&gt;"",$A54&lt;&gt;"TOTAL"),IF(AND('[5]PDI_Grupo edad'!$AB52&lt;&gt;"",'[5]PDI_Grupo edad'!$AB52&lt;&gt;0),'[5]PDI_Grupo edad'!$AB52,""),IF($A54="TOTAL",SUM(INDIRECT("Q4:Q"&amp;ROW()-1)),""))</f>
        <v/>
      </c>
      <c r="R54" s="6" t="str">
        <f ca="1">IF(AND($A54&lt;&gt;"",$A54&lt;&gt;"TOTAL"),IF(AND('[5]PDI_Grupo edad'!$AD52&lt;&gt;"",'[5]PDI_Grupo edad'!$AD52&lt;&gt;0),'[5]PDI_Grupo edad'!$AD52,""),IF($A54="TOTAL",SUM(INDIRECT("R4:R"&amp;ROW()-1)),""))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IF(AND($A54&lt;&gt;"",$A54&lt;&gt;"TOTAL"),IF(AND('[5]PDI_Grupo edad'!$AG52&lt;&gt;"",'[5]PDI_Grupo edad'!$AG52&lt;&gt;0),'[5]PDI_Grupo edad'!$AG52,""),IF($A54="TOTAL",SUM(INDIRECT("T4:T"&amp;ROW()-1)),""))</f>
        <v/>
      </c>
      <c r="U54" s="6" t="str">
        <f ca="1">IF(AND($A54&lt;&gt;"",$A54&lt;&gt;"TOTAL"),IF(AND('[5]PDI_Grupo edad'!$AI52&lt;&gt;"",'[5]PDI_Grupo edad'!$AI52&lt;&gt;0),'[5]PDI_Grupo edad'!$AI52,""),IF($A54="TOTAL",SUM(INDIRECT("U4:U"&amp;ROW()-1)),""))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IF(AND($A54&lt;&gt;"",$A54&lt;&gt;"TOTAL"),IF(AND('[5]PDI_Grupo edad'!$AL52&lt;&gt;"",'[5]PDI_Grupo edad'!$AL52&lt;&gt;0),'[5]PDI_Grupo edad'!$AL52,""),IF($A54="TOTAL",SUM(INDIRECT("W4:W"&amp;ROW()-1)),""))</f>
        <v/>
      </c>
      <c r="X54" s="6" t="str">
        <f ca="1">IF(AND($A54&lt;&gt;"",$A54&lt;&gt;"TOTAL"),IF(AND('[5]PDI_Grupo edad'!$AN52&lt;&gt;"",'[5]PDI_Grupo edad'!$AN52&lt;&gt;0),'[5]PDI_Grupo edad'!$AN52,""),IF($A54="TOTAL",SUM(INDIRECT("X4:X"&amp;ROW()-1)),""))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IF(AND($A54&lt;&gt;"",$A54&lt;&gt;"TOTAL"),IF(AND('[5]PDI_Grupo edad'!$AQ52&lt;&gt;"",'[5]PDI_Grupo edad'!$AQ52&lt;&gt;0),'[5]PDI_Grupo edad'!$AQ52,""),IF($A54="TOTAL",SUM(INDIRECT("Z4:Z"&amp;ROW()-1)),""))</f>
        <v/>
      </c>
      <c r="AA54" s="6" t="str">
        <f ca="1">IF(AND($A54&lt;&gt;"",$A54&lt;&gt;"TOTAL"),IF(AND('[5]PDI_Grupo edad'!$AS52&lt;&gt;"",'[5]PDI_Grupo edad'!$AS52&lt;&gt;0),'[5]PDI_Grupo edad'!$AS52,""),IF($A54="TOTAL",SUM(INDIRECT("AA4:AA"&amp;ROW()-1)),""))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IF(AND($A54&lt;&gt;"",$A54&lt;&gt;"TOTAL"),IF(AND('[5]PDI_Grupo edad'!$AV52&lt;&gt;"",'[5]PDI_Grupo edad'!$AV52&lt;&gt;0),'[5]PDI_Grupo edad'!$AV52,""),IF($A54="TOTAL",SUM(INDIRECT("AC4:AC"&amp;ROW()-1)),""))</f>
        <v/>
      </c>
      <c r="AD54" s="6" t="str">
        <f ca="1">IF(AND($A54&lt;&gt;"",$A54&lt;&gt;"TOTAL"),IF(AND('[5]PDI_Grupo edad'!$AX52&lt;&gt;"",'[5]PDI_Grupo edad'!$AX52&lt;&gt;0),'[5]PDI_Grupo edad'!$AX52,""),IF($A54="TOTAL",SUM(INDIRECT("AD4:AD"&amp;ROW()-1)),""))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IF(AND($A54&lt;&gt;"",$A54&lt;&gt;"TOTAL"),IF(AND('[5]PDI_Grupo edad'!$BA52&lt;&gt;"",'[5]PDI_Grupo edad'!$BA52&lt;&gt;0),'[5]PDI_Grupo edad'!$BA52,""),IF($A54="TOTAL",SUM(INDIRECT("AF4:AF"&amp;ROW()-1)),""))</f>
        <v/>
      </c>
      <c r="AG54" s="6" t="str">
        <f ca="1">IF(AND($A54&lt;&gt;"",$A54&lt;&gt;"TOTAL"),IF(AND('[5]PDI_Grupo edad'!$BC52&lt;&gt;"",'[5]PDI_Grupo edad'!$BC52&lt;&gt;0),'[5]PDI_Grupo edad'!$BC52,""),IF($A54="TOTAL",SUM(INDIRECT("AG4:AG"&amp;ROW()-1)),""))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IF(AND($A54&lt;&gt;"",$A54&lt;&gt;"TOTAL"),IF(AND('[5]PDI_Grupo edad'!$BF52&lt;&gt;"",'[5]PDI_Grupo edad'!$BF52&lt;&gt;0),'[5]PDI_Grupo edad'!$BF52,""),IF($A54="TOTAL",SUM(INDIRECT("AI4:AI"&amp;ROW()-1)),""))</f>
        <v/>
      </c>
      <c r="AJ54" s="6" t="str">
        <f ca="1">IF(AND($A54&lt;&gt;"",$A54&lt;&gt;"TOTAL"),IF(AND('[5]PDI_Grupo edad'!$BH52&lt;&gt;"",'[5]PDI_Grupo edad'!$BH52&lt;&gt;0),'[5]PDI_Grupo edad'!$BH52,""),IF($A54="TOTAL",SUM(INDIRECT("AJ4:AJ"&amp;ROW()-1)),""))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IF(AND($A54&lt;&gt;"",$A54&lt;&gt;"TOTAL"),IF(AND('[5]PDI_Grupo edad'!$BK52&lt;&gt;"",'[5]PDI_Grupo edad'!$BK52&lt;&gt;0),'[5]PDI_Grupo edad'!$BK52,""),IF($A54="TOTAL",SUM(INDIRECT("AL4:AL"&amp;ROW()-1)),""))</f>
        <v/>
      </c>
      <c r="AM54" s="6" t="str">
        <f ca="1">IF(AND($A54&lt;&gt;"",$A54&lt;&gt;"TOTAL"),IF(AND('[5]PDI_Grupo edad'!$BM52&lt;&gt;"",'[5]PDI_Grupo edad'!$BM52&lt;&gt;0),'[5]PDI_Grupo edad'!$BM52,""),IF($A54="TOTAL",SUM(INDIRECT("AM4:AM"&amp;ROW()-1)),""))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IF(AND($A54&lt;&gt;"",$A54&lt;&gt;"TOTAL"),IF(AND('[5]PDI_Grupo edad'!$BP52&lt;&gt;"",'[5]PDI_Grupo edad'!$BP52&lt;&gt;0),'[5]PDI_Grupo edad'!$BP52,""),IF($A54="TOTAL",SUM(INDIRECT("AO4:AO"&amp;ROW()-1)),""))</f>
        <v/>
      </c>
      <c r="AP54" s="6" t="str">
        <f ca="1">IF(AND($A54&lt;&gt;"",$A54&lt;&gt;"TOTAL"),IF(AND('[5]PDI_Grupo edad'!$BR52&lt;&gt;"",'[5]PDI_Grupo edad'!$BR52&lt;&gt;0),'[5]PDI_Grupo edad'!$BR52,""),IF($A54="TOTAL",SUM(INDIRECT("AP4:AP"&amp;ROW()-1)),""))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IF(AND($A54&lt;&gt;"",$A54&lt;&gt;"TOTAL"),IF(AND('[5]PDI_Grupo edad'!$BU52&lt;&gt;"",'[5]PDI_Grupo edad'!$BU52&lt;&gt;0),'[5]PDI_Grupo edad'!$BU52,""),IF($A54="TOTAL",SUM(INDIRECT("AR4:AR"&amp;ROW()-1)),""))</f>
        <v/>
      </c>
      <c r="AS54" s="6" t="str">
        <f ca="1">IF(AND($A54&lt;&gt;"",$A54&lt;&gt;"TOTAL"),IF(AND('[5]PDI_Grupo edad'!$BW52&lt;&gt;"",'[5]PDI_Grupo edad'!$BW52&lt;&gt;0),'[5]PDI_Grupo edad'!$BW52,""),IF($A54="TOTAL",SUM(INDIRECT("AS4:AS"&amp;ROW()-1)),""))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IF(AND($A54&lt;&gt;"",$A54&lt;&gt;"TOTAL"),IF(AND('[5]PDI_Grupo edad'!$BZ52&lt;&gt;"",'[5]PDI_Grupo edad'!$BZ52&lt;&gt;0),'[5]PDI_Grupo edad'!$BZ52,""),IF($A54="TOTAL",SUM(INDIRECT("AU4:AU"&amp;ROW()-1)),""))</f>
        <v/>
      </c>
      <c r="AV54" s="6" t="str">
        <f ca="1">IF(AND($A54&lt;&gt;"",$A54&lt;&gt;"TOTAL"),IF(AND('[5]PDI_Grupo edad'!$CB52&lt;&gt;"",'[5]PDI_Grupo edad'!$CB52&lt;&gt;0),'[5]PDI_Grupo edad'!$CB52,""),IF($A54="TOTAL",SUM(INDIRECT("AV4:AV"&amp;ROW()-1)),""))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IF(AND($A54&lt;&gt;"",$A54&lt;&gt;"TOTAL"),IF(AND('[5]PDI_Grupo edad'!$CE52&lt;&gt;"",'[5]PDI_Grupo edad'!$CE52&lt;&gt;0),'[5]PDI_Grupo edad'!$CE52,""),IF($A54="TOTAL",SUM(INDIRECT("AX4:AX"&amp;ROW()-1)),""))</f>
        <v/>
      </c>
      <c r="AY54" s="6" t="str">
        <f ca="1">IF(AND($A54&lt;&gt;"",$A54&lt;&gt;"TOTAL"),IF(AND('[5]PDI_Grupo edad'!$CG52&lt;&gt;"",'[5]PDI_Grupo edad'!$CG52&lt;&gt;0),'[5]PDI_Grupo edad'!$CG52,""),IF($A54="TOTAL",SUM(INDIRECT("AY4:AY"&amp;ROW()-1)),""))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IF(AND($A54&lt;&gt;"",$A54&lt;&gt;"TOTAL"),IF(AND('[5]PDI_Grupo edad'!$CJ52&lt;&gt;"",'[5]PDI_Grupo edad'!$CJ52&lt;&gt;0),'[5]PDI_Grupo edad'!$CJ52,""),IF($A54="TOTAL",SUM(INDIRECT("BA4:BA"&amp;ROW()-1)),""))</f>
        <v/>
      </c>
      <c r="BB54" s="6" t="str">
        <f ca="1">IF(AND($A54&lt;&gt;"",$A54&lt;&gt;"TOTAL"),IF(AND('[5]PDI_Grupo edad'!$CL52&lt;&gt;"",'[5]PDI_Grupo edad'!$CL52&lt;&gt;0),'[5]PDI_Grupo edad'!$CL52,""),IF($A54="TOTAL",SUM(INDIRECT("BB4:BB"&amp;ROW()-1)),""))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IF(AND($A54&lt;&gt;"",$A54&lt;&gt;"TOTAL"),IF(AND('[5]PDI_Grupo edad'!$CO52&lt;&gt;"",'[5]PDI_Grupo edad'!$CO52&lt;&gt;0),'[5]PDI_Grupo edad'!$CO52,""),IF($A54="TOTAL",SUM(INDIRECT("BD4:BD"&amp;ROW()-1)),""))</f>
        <v/>
      </c>
      <c r="BE54" s="6" t="str">
        <f ca="1">IF(AND($A54&lt;&gt;"",$A54&lt;&gt;"TOTAL"),IF(AND('[5]PDI_Grupo edad'!$CQ52&lt;&gt;"",'[5]PDI_Grupo edad'!$CQ52&lt;&gt;0),'[5]PDI_Grupo edad'!$CQ52,""),IF($A54="TOTAL",SUM(INDIRECT("BE4:BE"&amp;ROW()-1)),""))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IF('[5]PDI_Grupo edad'!$B53&lt;&gt;"",'[5]PDI_Grupo edad'!$B53,IF(AND('[5]PDI_Grupo edad'!$B53="",'[5]PDI_Grupo edad'!$B54="",'[5]PDI_Grupo edad'!$B52=""),"","TOTAL"))</f>
        <v/>
      </c>
      <c r="B55" s="6" t="str">
        <f ca="1">IF(AND($A55&lt;&gt;"",$A55&lt;&gt;"TOTAL"),IF(AND('[5]PDI_Grupo edad'!$C53&lt;&gt;"",'[5]PDI_Grupo edad'!$C53&lt;&gt;0),'[5]PDI_Grupo edad'!$C53,""),IF($A55="TOTAL",SUM(INDIRECT("B4:B"&amp;ROW()-1)),""))</f>
        <v/>
      </c>
      <c r="C55" s="6" t="str">
        <f ca="1">IF(AND($A55&lt;&gt;"",$A55&lt;&gt;"TOTAL"),IF(AND('[5]PDI_Grupo edad'!$E53&lt;&gt;"",'[5]PDI_Grupo edad'!$E53&lt;&gt;0),'[5]PDI_Grupo edad'!$E53,""),IF($A55="TOTAL",SUM(INDIRECT("C4:C"&amp;ROW()-1)),""))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IF(AND($A55&lt;&gt;"",$A55&lt;&gt;"TOTAL"),IF(AND('[5]PDI_Grupo edad'!$H53&lt;&gt;"",'[5]PDI_Grupo edad'!$H53&lt;&gt;0),'[5]PDI_Grupo edad'!$H53,""),IF($A55="TOTAL",SUM(INDIRECT("E4:E"&amp;ROW()-1)),""))</f>
        <v/>
      </c>
      <c r="F55" s="6" t="str">
        <f ca="1">IF(AND($A55&lt;&gt;"",$A55&lt;&gt;"TOTAL"),IF(AND('[5]PDI_Grupo edad'!$J53&lt;&gt;"",'[5]PDI_Grupo edad'!$J53&lt;&gt;0),'[5]PDI_Grupo edad'!$J53,""),IF($A55="TOTAL",SUM(INDIRECT("F4:F"&amp;ROW()-1)),""))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IF(AND($A55&lt;&gt;"",$A55&lt;&gt;"TOTAL"),IF(AND('[5]PDI_Grupo edad'!$M53&lt;&gt;"",'[5]PDI_Grupo edad'!$M53&lt;&gt;0),'[5]PDI_Grupo edad'!$M53,""),IF($A55="TOTAL",SUM(INDIRECT("H4:H"&amp;ROW()-1)),""))</f>
        <v/>
      </c>
      <c r="I55" s="6" t="str">
        <f ca="1">IF(AND($A55&lt;&gt;"",$A55&lt;&gt;"TOTAL"),IF(AND('[5]PDI_Grupo edad'!$O53&lt;&gt;"",'[5]PDI_Grupo edad'!$O53&lt;&gt;0),'[5]PDI_Grupo edad'!$O53,""),IF($A55="TOTAL",SUM(INDIRECT("I4:I"&amp;ROW()-1)),""))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IF(AND($A55&lt;&gt;"",$A55&lt;&gt;"TOTAL"),IF(AND('[5]PDI_Grupo edad'!$R53&lt;&gt;"",'[5]PDI_Grupo edad'!$R53&lt;&gt;0),'[5]PDI_Grupo edad'!$R53,""),IF($A55="TOTAL",SUM(INDIRECT("K4:K"&amp;ROW()-1)),""))</f>
        <v/>
      </c>
      <c r="L55" s="6" t="str">
        <f ca="1">IF(AND($A55&lt;&gt;"",$A55&lt;&gt;"TOTAL"),IF(AND('[5]PDI_Grupo edad'!$T53&lt;&gt;"",'[5]PDI_Grupo edad'!$T53&lt;&gt;0),'[5]PDI_Grupo edad'!$T53,""),IF($A55="TOTAL",SUM(INDIRECT("L4:L"&amp;ROW()-1)),""))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IF(AND($A55&lt;&gt;"",$A55&lt;&gt;"TOTAL"),IF(AND('[5]PDI_Grupo edad'!$W53&lt;&gt;"",'[5]PDI_Grupo edad'!$W53&lt;&gt;0),'[5]PDI_Grupo edad'!$W53,""),IF($A55="TOTAL",SUM(INDIRECT("N4:N"&amp;ROW()-1)),""))</f>
        <v/>
      </c>
      <c r="O55" s="6" t="str">
        <f ca="1">IF(AND($A55&lt;&gt;"",$A55&lt;&gt;"TOTAL"),IF(AND('[5]PDI_Grupo edad'!$Y53&lt;&gt;"",'[5]PDI_Grupo edad'!$Y53&lt;&gt;0),'[5]PDI_Grupo edad'!$Y53,""),IF($A55="TOTAL",SUM(INDIRECT("O4:O"&amp;ROW()-1)),""))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IF(AND($A55&lt;&gt;"",$A55&lt;&gt;"TOTAL"),IF(AND('[5]PDI_Grupo edad'!$AB53&lt;&gt;"",'[5]PDI_Grupo edad'!$AB53&lt;&gt;0),'[5]PDI_Grupo edad'!$AB53,""),IF($A55="TOTAL",SUM(INDIRECT("Q4:Q"&amp;ROW()-1)),""))</f>
        <v/>
      </c>
      <c r="R55" s="6" t="str">
        <f ca="1">IF(AND($A55&lt;&gt;"",$A55&lt;&gt;"TOTAL"),IF(AND('[5]PDI_Grupo edad'!$AD53&lt;&gt;"",'[5]PDI_Grupo edad'!$AD53&lt;&gt;0),'[5]PDI_Grupo edad'!$AD53,""),IF($A55="TOTAL",SUM(INDIRECT("R4:R"&amp;ROW()-1)),""))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IF(AND($A55&lt;&gt;"",$A55&lt;&gt;"TOTAL"),IF(AND('[5]PDI_Grupo edad'!$AG53&lt;&gt;"",'[5]PDI_Grupo edad'!$AG53&lt;&gt;0),'[5]PDI_Grupo edad'!$AG53,""),IF($A55="TOTAL",SUM(INDIRECT("T4:T"&amp;ROW()-1)),""))</f>
        <v/>
      </c>
      <c r="U55" s="6" t="str">
        <f ca="1">IF(AND($A55&lt;&gt;"",$A55&lt;&gt;"TOTAL"),IF(AND('[5]PDI_Grupo edad'!$AI53&lt;&gt;"",'[5]PDI_Grupo edad'!$AI53&lt;&gt;0),'[5]PDI_Grupo edad'!$AI53,""),IF($A55="TOTAL",SUM(INDIRECT("U4:U"&amp;ROW()-1)),""))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IF(AND($A55&lt;&gt;"",$A55&lt;&gt;"TOTAL"),IF(AND('[5]PDI_Grupo edad'!$AL53&lt;&gt;"",'[5]PDI_Grupo edad'!$AL53&lt;&gt;0),'[5]PDI_Grupo edad'!$AL53,""),IF($A55="TOTAL",SUM(INDIRECT("W4:W"&amp;ROW()-1)),""))</f>
        <v/>
      </c>
      <c r="X55" s="6" t="str">
        <f ca="1">IF(AND($A55&lt;&gt;"",$A55&lt;&gt;"TOTAL"),IF(AND('[5]PDI_Grupo edad'!$AN53&lt;&gt;"",'[5]PDI_Grupo edad'!$AN53&lt;&gt;0),'[5]PDI_Grupo edad'!$AN53,""),IF($A55="TOTAL",SUM(INDIRECT("X4:X"&amp;ROW()-1)),""))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IF(AND($A55&lt;&gt;"",$A55&lt;&gt;"TOTAL"),IF(AND('[5]PDI_Grupo edad'!$AQ53&lt;&gt;"",'[5]PDI_Grupo edad'!$AQ53&lt;&gt;0),'[5]PDI_Grupo edad'!$AQ53,""),IF($A55="TOTAL",SUM(INDIRECT("Z4:Z"&amp;ROW()-1)),""))</f>
        <v/>
      </c>
      <c r="AA55" s="6" t="str">
        <f ca="1">IF(AND($A55&lt;&gt;"",$A55&lt;&gt;"TOTAL"),IF(AND('[5]PDI_Grupo edad'!$AS53&lt;&gt;"",'[5]PDI_Grupo edad'!$AS53&lt;&gt;0),'[5]PDI_Grupo edad'!$AS53,""),IF($A55="TOTAL",SUM(INDIRECT("AA4:AA"&amp;ROW()-1)),""))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IF(AND($A55&lt;&gt;"",$A55&lt;&gt;"TOTAL"),IF(AND('[5]PDI_Grupo edad'!$AV53&lt;&gt;"",'[5]PDI_Grupo edad'!$AV53&lt;&gt;0),'[5]PDI_Grupo edad'!$AV53,""),IF($A55="TOTAL",SUM(INDIRECT("AC4:AC"&amp;ROW()-1)),""))</f>
        <v/>
      </c>
      <c r="AD55" s="6" t="str">
        <f ca="1">IF(AND($A55&lt;&gt;"",$A55&lt;&gt;"TOTAL"),IF(AND('[5]PDI_Grupo edad'!$AX53&lt;&gt;"",'[5]PDI_Grupo edad'!$AX53&lt;&gt;0),'[5]PDI_Grupo edad'!$AX53,""),IF($A55="TOTAL",SUM(INDIRECT("AD4:AD"&amp;ROW()-1)),""))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IF(AND($A55&lt;&gt;"",$A55&lt;&gt;"TOTAL"),IF(AND('[5]PDI_Grupo edad'!$BA53&lt;&gt;"",'[5]PDI_Grupo edad'!$BA53&lt;&gt;0),'[5]PDI_Grupo edad'!$BA53,""),IF($A55="TOTAL",SUM(INDIRECT("AF4:AF"&amp;ROW()-1)),""))</f>
        <v/>
      </c>
      <c r="AG55" s="6" t="str">
        <f ca="1">IF(AND($A55&lt;&gt;"",$A55&lt;&gt;"TOTAL"),IF(AND('[5]PDI_Grupo edad'!$BC53&lt;&gt;"",'[5]PDI_Grupo edad'!$BC53&lt;&gt;0),'[5]PDI_Grupo edad'!$BC53,""),IF($A55="TOTAL",SUM(INDIRECT("AG4:AG"&amp;ROW()-1)),""))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IF(AND($A55&lt;&gt;"",$A55&lt;&gt;"TOTAL"),IF(AND('[5]PDI_Grupo edad'!$BF53&lt;&gt;"",'[5]PDI_Grupo edad'!$BF53&lt;&gt;0),'[5]PDI_Grupo edad'!$BF53,""),IF($A55="TOTAL",SUM(INDIRECT("AI4:AI"&amp;ROW()-1)),""))</f>
        <v/>
      </c>
      <c r="AJ55" s="6" t="str">
        <f ca="1">IF(AND($A55&lt;&gt;"",$A55&lt;&gt;"TOTAL"),IF(AND('[5]PDI_Grupo edad'!$BH53&lt;&gt;"",'[5]PDI_Grupo edad'!$BH53&lt;&gt;0),'[5]PDI_Grupo edad'!$BH53,""),IF($A55="TOTAL",SUM(INDIRECT("AJ4:AJ"&amp;ROW()-1)),""))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IF(AND($A55&lt;&gt;"",$A55&lt;&gt;"TOTAL"),IF(AND('[5]PDI_Grupo edad'!$BK53&lt;&gt;"",'[5]PDI_Grupo edad'!$BK53&lt;&gt;0),'[5]PDI_Grupo edad'!$BK53,""),IF($A55="TOTAL",SUM(INDIRECT("AL4:AL"&amp;ROW()-1)),""))</f>
        <v/>
      </c>
      <c r="AM55" s="6" t="str">
        <f ca="1">IF(AND($A55&lt;&gt;"",$A55&lt;&gt;"TOTAL"),IF(AND('[5]PDI_Grupo edad'!$BM53&lt;&gt;"",'[5]PDI_Grupo edad'!$BM53&lt;&gt;0),'[5]PDI_Grupo edad'!$BM53,""),IF($A55="TOTAL",SUM(INDIRECT("AM4:AM"&amp;ROW()-1)),""))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IF(AND($A55&lt;&gt;"",$A55&lt;&gt;"TOTAL"),IF(AND('[5]PDI_Grupo edad'!$BP53&lt;&gt;"",'[5]PDI_Grupo edad'!$BP53&lt;&gt;0),'[5]PDI_Grupo edad'!$BP53,""),IF($A55="TOTAL",SUM(INDIRECT("AO4:AO"&amp;ROW()-1)),""))</f>
        <v/>
      </c>
      <c r="AP55" s="6" t="str">
        <f ca="1">IF(AND($A55&lt;&gt;"",$A55&lt;&gt;"TOTAL"),IF(AND('[5]PDI_Grupo edad'!$BR53&lt;&gt;"",'[5]PDI_Grupo edad'!$BR53&lt;&gt;0),'[5]PDI_Grupo edad'!$BR53,""),IF($A55="TOTAL",SUM(INDIRECT("AP4:AP"&amp;ROW()-1)),""))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IF(AND($A55&lt;&gt;"",$A55&lt;&gt;"TOTAL"),IF(AND('[5]PDI_Grupo edad'!$BU53&lt;&gt;"",'[5]PDI_Grupo edad'!$BU53&lt;&gt;0),'[5]PDI_Grupo edad'!$BU53,""),IF($A55="TOTAL",SUM(INDIRECT("AR4:AR"&amp;ROW()-1)),""))</f>
        <v/>
      </c>
      <c r="AS55" s="6" t="str">
        <f ca="1">IF(AND($A55&lt;&gt;"",$A55&lt;&gt;"TOTAL"),IF(AND('[5]PDI_Grupo edad'!$BW53&lt;&gt;"",'[5]PDI_Grupo edad'!$BW53&lt;&gt;0),'[5]PDI_Grupo edad'!$BW53,""),IF($A55="TOTAL",SUM(INDIRECT("AS4:AS"&amp;ROW()-1)),""))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IF(AND($A55&lt;&gt;"",$A55&lt;&gt;"TOTAL"),IF(AND('[5]PDI_Grupo edad'!$BZ53&lt;&gt;"",'[5]PDI_Grupo edad'!$BZ53&lt;&gt;0),'[5]PDI_Grupo edad'!$BZ53,""),IF($A55="TOTAL",SUM(INDIRECT("AU4:AU"&amp;ROW()-1)),""))</f>
        <v/>
      </c>
      <c r="AV55" s="6" t="str">
        <f ca="1">IF(AND($A55&lt;&gt;"",$A55&lt;&gt;"TOTAL"),IF(AND('[5]PDI_Grupo edad'!$CB53&lt;&gt;"",'[5]PDI_Grupo edad'!$CB53&lt;&gt;0),'[5]PDI_Grupo edad'!$CB53,""),IF($A55="TOTAL",SUM(INDIRECT("AV4:AV"&amp;ROW()-1)),""))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IF(AND($A55&lt;&gt;"",$A55&lt;&gt;"TOTAL"),IF(AND('[5]PDI_Grupo edad'!$CE53&lt;&gt;"",'[5]PDI_Grupo edad'!$CE53&lt;&gt;0),'[5]PDI_Grupo edad'!$CE53,""),IF($A55="TOTAL",SUM(INDIRECT("AX4:AX"&amp;ROW()-1)),""))</f>
        <v/>
      </c>
      <c r="AY55" s="6" t="str">
        <f ca="1">IF(AND($A55&lt;&gt;"",$A55&lt;&gt;"TOTAL"),IF(AND('[5]PDI_Grupo edad'!$CG53&lt;&gt;"",'[5]PDI_Grupo edad'!$CG53&lt;&gt;0),'[5]PDI_Grupo edad'!$CG53,""),IF($A55="TOTAL",SUM(INDIRECT("AY4:AY"&amp;ROW()-1)),""))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IF(AND($A55&lt;&gt;"",$A55&lt;&gt;"TOTAL"),IF(AND('[5]PDI_Grupo edad'!$CJ53&lt;&gt;"",'[5]PDI_Grupo edad'!$CJ53&lt;&gt;0),'[5]PDI_Grupo edad'!$CJ53,""),IF($A55="TOTAL",SUM(INDIRECT("BA4:BA"&amp;ROW()-1)),""))</f>
        <v/>
      </c>
      <c r="BB55" s="6" t="str">
        <f ca="1">IF(AND($A55&lt;&gt;"",$A55&lt;&gt;"TOTAL"),IF(AND('[5]PDI_Grupo edad'!$CL53&lt;&gt;"",'[5]PDI_Grupo edad'!$CL53&lt;&gt;0),'[5]PDI_Grupo edad'!$CL53,""),IF($A55="TOTAL",SUM(INDIRECT("BB4:BB"&amp;ROW()-1)),""))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IF(AND($A55&lt;&gt;"",$A55&lt;&gt;"TOTAL"),IF(AND('[5]PDI_Grupo edad'!$CO53&lt;&gt;"",'[5]PDI_Grupo edad'!$CO53&lt;&gt;0),'[5]PDI_Grupo edad'!$CO53,""),IF($A55="TOTAL",SUM(INDIRECT("BD4:BD"&amp;ROW()-1)),""))</f>
        <v/>
      </c>
      <c r="BE55" s="6" t="str">
        <f ca="1">IF(AND($A55&lt;&gt;"",$A55&lt;&gt;"TOTAL"),IF(AND('[5]PDI_Grupo edad'!$CQ53&lt;&gt;"",'[5]PDI_Grupo edad'!$CQ53&lt;&gt;0),'[5]PDI_Grupo edad'!$CQ53,""),IF($A55="TOTAL",SUM(INDIRECT("BE4:BE"&amp;ROW()-1)),""))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IF('[5]PDI_Grupo edad'!$B54&lt;&gt;"",'[5]PDI_Grupo edad'!$B54,IF(AND('[5]PDI_Grupo edad'!$B54="",'[5]PDI_Grupo edad'!$B55="",'[5]PDI_Grupo edad'!$B53=""),"","TOTAL"))</f>
        <v/>
      </c>
      <c r="B56" s="6" t="str">
        <f ca="1">IF(AND($A56&lt;&gt;"",$A56&lt;&gt;"TOTAL"),IF(AND('[5]PDI_Grupo edad'!$C54&lt;&gt;"",'[5]PDI_Grupo edad'!$C54&lt;&gt;0),'[5]PDI_Grupo edad'!$C54,""),IF($A56="TOTAL",SUM(INDIRECT("B4:B"&amp;ROW()-1)),""))</f>
        <v/>
      </c>
      <c r="C56" s="6" t="str">
        <f ca="1">IF(AND($A56&lt;&gt;"",$A56&lt;&gt;"TOTAL"),IF(AND('[5]PDI_Grupo edad'!$E54&lt;&gt;"",'[5]PDI_Grupo edad'!$E54&lt;&gt;0),'[5]PDI_Grupo edad'!$E54,""),IF($A56="TOTAL",SUM(INDIRECT("C4:C"&amp;ROW()-1)),""))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IF(AND($A56&lt;&gt;"",$A56&lt;&gt;"TOTAL"),IF(AND('[5]PDI_Grupo edad'!$H54&lt;&gt;"",'[5]PDI_Grupo edad'!$H54&lt;&gt;0),'[5]PDI_Grupo edad'!$H54,""),IF($A56="TOTAL",SUM(INDIRECT("E4:E"&amp;ROW()-1)),""))</f>
        <v/>
      </c>
      <c r="F56" s="6" t="str">
        <f ca="1">IF(AND($A56&lt;&gt;"",$A56&lt;&gt;"TOTAL"),IF(AND('[5]PDI_Grupo edad'!$J54&lt;&gt;"",'[5]PDI_Grupo edad'!$J54&lt;&gt;0),'[5]PDI_Grupo edad'!$J54,""),IF($A56="TOTAL",SUM(INDIRECT("F4:F"&amp;ROW()-1)),""))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IF(AND($A56&lt;&gt;"",$A56&lt;&gt;"TOTAL"),IF(AND('[5]PDI_Grupo edad'!$M54&lt;&gt;"",'[5]PDI_Grupo edad'!$M54&lt;&gt;0),'[5]PDI_Grupo edad'!$M54,""),IF($A56="TOTAL",SUM(INDIRECT("H4:H"&amp;ROW()-1)),""))</f>
        <v/>
      </c>
      <c r="I56" s="6" t="str">
        <f ca="1">IF(AND($A56&lt;&gt;"",$A56&lt;&gt;"TOTAL"),IF(AND('[5]PDI_Grupo edad'!$O54&lt;&gt;"",'[5]PDI_Grupo edad'!$O54&lt;&gt;0),'[5]PDI_Grupo edad'!$O54,""),IF($A56="TOTAL",SUM(INDIRECT("I4:I"&amp;ROW()-1)),""))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IF(AND($A56&lt;&gt;"",$A56&lt;&gt;"TOTAL"),IF(AND('[5]PDI_Grupo edad'!$R54&lt;&gt;"",'[5]PDI_Grupo edad'!$R54&lt;&gt;0),'[5]PDI_Grupo edad'!$R54,""),IF($A56="TOTAL",SUM(INDIRECT("K4:K"&amp;ROW()-1)),""))</f>
        <v/>
      </c>
      <c r="L56" s="6" t="str">
        <f ca="1">IF(AND($A56&lt;&gt;"",$A56&lt;&gt;"TOTAL"),IF(AND('[5]PDI_Grupo edad'!$T54&lt;&gt;"",'[5]PDI_Grupo edad'!$T54&lt;&gt;0),'[5]PDI_Grupo edad'!$T54,""),IF($A56="TOTAL",SUM(INDIRECT("L4:L"&amp;ROW()-1)),""))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IF(AND($A56&lt;&gt;"",$A56&lt;&gt;"TOTAL"),IF(AND('[5]PDI_Grupo edad'!$W54&lt;&gt;"",'[5]PDI_Grupo edad'!$W54&lt;&gt;0),'[5]PDI_Grupo edad'!$W54,""),IF($A56="TOTAL",SUM(INDIRECT("N4:N"&amp;ROW()-1)),""))</f>
        <v/>
      </c>
      <c r="O56" s="6" t="str">
        <f ca="1">IF(AND($A56&lt;&gt;"",$A56&lt;&gt;"TOTAL"),IF(AND('[5]PDI_Grupo edad'!$Y54&lt;&gt;"",'[5]PDI_Grupo edad'!$Y54&lt;&gt;0),'[5]PDI_Grupo edad'!$Y54,""),IF($A56="TOTAL",SUM(INDIRECT("O4:O"&amp;ROW()-1)),""))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IF(AND($A56&lt;&gt;"",$A56&lt;&gt;"TOTAL"),IF(AND('[5]PDI_Grupo edad'!$AB54&lt;&gt;"",'[5]PDI_Grupo edad'!$AB54&lt;&gt;0),'[5]PDI_Grupo edad'!$AB54,""),IF($A56="TOTAL",SUM(INDIRECT("Q4:Q"&amp;ROW()-1)),""))</f>
        <v/>
      </c>
      <c r="R56" s="6" t="str">
        <f ca="1">IF(AND($A56&lt;&gt;"",$A56&lt;&gt;"TOTAL"),IF(AND('[5]PDI_Grupo edad'!$AD54&lt;&gt;"",'[5]PDI_Grupo edad'!$AD54&lt;&gt;0),'[5]PDI_Grupo edad'!$AD54,""),IF($A56="TOTAL",SUM(INDIRECT("R4:R"&amp;ROW()-1)),""))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IF(AND($A56&lt;&gt;"",$A56&lt;&gt;"TOTAL"),IF(AND('[5]PDI_Grupo edad'!$AG54&lt;&gt;"",'[5]PDI_Grupo edad'!$AG54&lt;&gt;0),'[5]PDI_Grupo edad'!$AG54,""),IF($A56="TOTAL",SUM(INDIRECT("T4:T"&amp;ROW()-1)),""))</f>
        <v/>
      </c>
      <c r="U56" s="6" t="str">
        <f ca="1">IF(AND($A56&lt;&gt;"",$A56&lt;&gt;"TOTAL"),IF(AND('[5]PDI_Grupo edad'!$AI54&lt;&gt;"",'[5]PDI_Grupo edad'!$AI54&lt;&gt;0),'[5]PDI_Grupo edad'!$AI54,""),IF($A56="TOTAL",SUM(INDIRECT("U4:U"&amp;ROW()-1)),""))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IF(AND($A56&lt;&gt;"",$A56&lt;&gt;"TOTAL"),IF(AND('[5]PDI_Grupo edad'!$AL54&lt;&gt;"",'[5]PDI_Grupo edad'!$AL54&lt;&gt;0),'[5]PDI_Grupo edad'!$AL54,""),IF($A56="TOTAL",SUM(INDIRECT("W4:W"&amp;ROW()-1)),""))</f>
        <v/>
      </c>
      <c r="X56" s="6" t="str">
        <f ca="1">IF(AND($A56&lt;&gt;"",$A56&lt;&gt;"TOTAL"),IF(AND('[5]PDI_Grupo edad'!$AN54&lt;&gt;"",'[5]PDI_Grupo edad'!$AN54&lt;&gt;0),'[5]PDI_Grupo edad'!$AN54,""),IF($A56="TOTAL",SUM(INDIRECT("X4:X"&amp;ROW()-1)),""))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IF(AND($A56&lt;&gt;"",$A56&lt;&gt;"TOTAL"),IF(AND('[5]PDI_Grupo edad'!$AQ54&lt;&gt;"",'[5]PDI_Grupo edad'!$AQ54&lt;&gt;0),'[5]PDI_Grupo edad'!$AQ54,""),IF($A56="TOTAL",SUM(INDIRECT("Z4:Z"&amp;ROW()-1)),""))</f>
        <v/>
      </c>
      <c r="AA56" s="6" t="str">
        <f ca="1">IF(AND($A56&lt;&gt;"",$A56&lt;&gt;"TOTAL"),IF(AND('[5]PDI_Grupo edad'!$AS54&lt;&gt;"",'[5]PDI_Grupo edad'!$AS54&lt;&gt;0),'[5]PDI_Grupo edad'!$AS54,""),IF($A56="TOTAL",SUM(INDIRECT("AA4:AA"&amp;ROW()-1)),""))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IF(AND($A56&lt;&gt;"",$A56&lt;&gt;"TOTAL"),IF(AND('[5]PDI_Grupo edad'!$AV54&lt;&gt;"",'[5]PDI_Grupo edad'!$AV54&lt;&gt;0),'[5]PDI_Grupo edad'!$AV54,""),IF($A56="TOTAL",SUM(INDIRECT("AC4:AC"&amp;ROW()-1)),""))</f>
        <v/>
      </c>
      <c r="AD56" s="6" t="str">
        <f ca="1">IF(AND($A56&lt;&gt;"",$A56&lt;&gt;"TOTAL"),IF(AND('[5]PDI_Grupo edad'!$AX54&lt;&gt;"",'[5]PDI_Grupo edad'!$AX54&lt;&gt;0),'[5]PDI_Grupo edad'!$AX54,""),IF($A56="TOTAL",SUM(INDIRECT("AD4:AD"&amp;ROW()-1)),""))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IF(AND($A56&lt;&gt;"",$A56&lt;&gt;"TOTAL"),IF(AND('[5]PDI_Grupo edad'!$BA54&lt;&gt;"",'[5]PDI_Grupo edad'!$BA54&lt;&gt;0),'[5]PDI_Grupo edad'!$BA54,""),IF($A56="TOTAL",SUM(INDIRECT("AF4:AF"&amp;ROW()-1)),""))</f>
        <v/>
      </c>
      <c r="AG56" s="6" t="str">
        <f ca="1">IF(AND($A56&lt;&gt;"",$A56&lt;&gt;"TOTAL"),IF(AND('[5]PDI_Grupo edad'!$BC54&lt;&gt;"",'[5]PDI_Grupo edad'!$BC54&lt;&gt;0),'[5]PDI_Grupo edad'!$BC54,""),IF($A56="TOTAL",SUM(INDIRECT("AG4:AG"&amp;ROW()-1)),""))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IF(AND($A56&lt;&gt;"",$A56&lt;&gt;"TOTAL"),IF(AND('[5]PDI_Grupo edad'!$BF54&lt;&gt;"",'[5]PDI_Grupo edad'!$BF54&lt;&gt;0),'[5]PDI_Grupo edad'!$BF54,""),IF($A56="TOTAL",SUM(INDIRECT("AI4:AI"&amp;ROW()-1)),""))</f>
        <v/>
      </c>
      <c r="AJ56" s="6" t="str">
        <f ca="1">IF(AND($A56&lt;&gt;"",$A56&lt;&gt;"TOTAL"),IF(AND('[5]PDI_Grupo edad'!$BH54&lt;&gt;"",'[5]PDI_Grupo edad'!$BH54&lt;&gt;0),'[5]PDI_Grupo edad'!$BH54,""),IF($A56="TOTAL",SUM(INDIRECT("AJ4:AJ"&amp;ROW()-1)),""))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IF(AND($A56&lt;&gt;"",$A56&lt;&gt;"TOTAL"),IF(AND('[5]PDI_Grupo edad'!$BK54&lt;&gt;"",'[5]PDI_Grupo edad'!$BK54&lt;&gt;0),'[5]PDI_Grupo edad'!$BK54,""),IF($A56="TOTAL",SUM(INDIRECT("AL4:AL"&amp;ROW()-1)),""))</f>
        <v/>
      </c>
      <c r="AM56" s="6" t="str">
        <f ca="1">IF(AND($A56&lt;&gt;"",$A56&lt;&gt;"TOTAL"),IF(AND('[5]PDI_Grupo edad'!$BM54&lt;&gt;"",'[5]PDI_Grupo edad'!$BM54&lt;&gt;0),'[5]PDI_Grupo edad'!$BM54,""),IF($A56="TOTAL",SUM(INDIRECT("AM4:AM"&amp;ROW()-1)),""))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IF(AND($A56&lt;&gt;"",$A56&lt;&gt;"TOTAL"),IF(AND('[5]PDI_Grupo edad'!$BP54&lt;&gt;"",'[5]PDI_Grupo edad'!$BP54&lt;&gt;0),'[5]PDI_Grupo edad'!$BP54,""),IF($A56="TOTAL",SUM(INDIRECT("AO4:AO"&amp;ROW()-1)),""))</f>
        <v/>
      </c>
      <c r="AP56" s="6" t="str">
        <f ca="1">IF(AND($A56&lt;&gt;"",$A56&lt;&gt;"TOTAL"),IF(AND('[5]PDI_Grupo edad'!$BR54&lt;&gt;"",'[5]PDI_Grupo edad'!$BR54&lt;&gt;0),'[5]PDI_Grupo edad'!$BR54,""),IF($A56="TOTAL",SUM(INDIRECT("AP4:AP"&amp;ROW()-1)),""))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IF(AND($A56&lt;&gt;"",$A56&lt;&gt;"TOTAL"),IF(AND('[5]PDI_Grupo edad'!$BU54&lt;&gt;"",'[5]PDI_Grupo edad'!$BU54&lt;&gt;0),'[5]PDI_Grupo edad'!$BU54,""),IF($A56="TOTAL",SUM(INDIRECT("AR4:AR"&amp;ROW()-1)),""))</f>
        <v/>
      </c>
      <c r="AS56" s="6" t="str">
        <f ca="1">IF(AND($A56&lt;&gt;"",$A56&lt;&gt;"TOTAL"),IF(AND('[5]PDI_Grupo edad'!$BW54&lt;&gt;"",'[5]PDI_Grupo edad'!$BW54&lt;&gt;0),'[5]PDI_Grupo edad'!$BW54,""),IF($A56="TOTAL",SUM(INDIRECT("AS4:AS"&amp;ROW()-1)),""))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IF(AND($A56&lt;&gt;"",$A56&lt;&gt;"TOTAL"),IF(AND('[5]PDI_Grupo edad'!$BZ54&lt;&gt;"",'[5]PDI_Grupo edad'!$BZ54&lt;&gt;0),'[5]PDI_Grupo edad'!$BZ54,""),IF($A56="TOTAL",SUM(INDIRECT("AU4:AU"&amp;ROW()-1)),""))</f>
        <v/>
      </c>
      <c r="AV56" s="6" t="str">
        <f ca="1">IF(AND($A56&lt;&gt;"",$A56&lt;&gt;"TOTAL"),IF(AND('[5]PDI_Grupo edad'!$CB54&lt;&gt;"",'[5]PDI_Grupo edad'!$CB54&lt;&gt;0),'[5]PDI_Grupo edad'!$CB54,""),IF($A56="TOTAL",SUM(INDIRECT("AV4:AV"&amp;ROW()-1)),""))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IF(AND($A56&lt;&gt;"",$A56&lt;&gt;"TOTAL"),IF(AND('[5]PDI_Grupo edad'!$CE54&lt;&gt;"",'[5]PDI_Grupo edad'!$CE54&lt;&gt;0),'[5]PDI_Grupo edad'!$CE54,""),IF($A56="TOTAL",SUM(INDIRECT("AX4:AX"&amp;ROW()-1)),""))</f>
        <v/>
      </c>
      <c r="AY56" s="6" t="str">
        <f ca="1">IF(AND($A56&lt;&gt;"",$A56&lt;&gt;"TOTAL"),IF(AND('[5]PDI_Grupo edad'!$CG54&lt;&gt;"",'[5]PDI_Grupo edad'!$CG54&lt;&gt;0),'[5]PDI_Grupo edad'!$CG54,""),IF($A56="TOTAL",SUM(INDIRECT("AY4:AY"&amp;ROW()-1)),""))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IF(AND($A56&lt;&gt;"",$A56&lt;&gt;"TOTAL"),IF(AND('[5]PDI_Grupo edad'!$CJ54&lt;&gt;"",'[5]PDI_Grupo edad'!$CJ54&lt;&gt;0),'[5]PDI_Grupo edad'!$CJ54,""),IF($A56="TOTAL",SUM(INDIRECT("BA4:BA"&amp;ROW()-1)),""))</f>
        <v/>
      </c>
      <c r="BB56" s="6" t="str">
        <f ca="1">IF(AND($A56&lt;&gt;"",$A56&lt;&gt;"TOTAL"),IF(AND('[5]PDI_Grupo edad'!$CL54&lt;&gt;"",'[5]PDI_Grupo edad'!$CL54&lt;&gt;0),'[5]PDI_Grupo edad'!$CL54,""),IF($A56="TOTAL",SUM(INDIRECT("BB4:BB"&amp;ROW()-1)),""))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IF(AND($A56&lt;&gt;"",$A56&lt;&gt;"TOTAL"),IF(AND('[5]PDI_Grupo edad'!$CO54&lt;&gt;"",'[5]PDI_Grupo edad'!$CO54&lt;&gt;0),'[5]PDI_Grupo edad'!$CO54,""),IF($A56="TOTAL",SUM(INDIRECT("BD4:BD"&amp;ROW()-1)),""))</f>
        <v/>
      </c>
      <c r="BE56" s="6" t="str">
        <f ca="1">IF(AND($A56&lt;&gt;"",$A56&lt;&gt;"TOTAL"),IF(AND('[5]PDI_Grupo edad'!$CQ54&lt;&gt;"",'[5]PDI_Grupo edad'!$CQ54&lt;&gt;0),'[5]PDI_Grupo edad'!$CQ54,""),IF($A56="TOTAL",SUM(INDIRECT("BE4:BE"&amp;ROW()-1)),""))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IF('[5]PDI_Grupo edad'!$B55&lt;&gt;"",'[5]PDI_Grupo edad'!$B55,IF(AND('[5]PDI_Grupo edad'!$B55="",'[5]PDI_Grupo edad'!$B56="",'[5]PDI_Grupo edad'!$B54=""),"","TOTAL"))</f>
        <v/>
      </c>
      <c r="B57" s="6" t="str">
        <f ca="1">IF(AND($A57&lt;&gt;"",$A57&lt;&gt;"TOTAL"),IF(AND('[5]PDI_Grupo edad'!$C55&lt;&gt;"",'[5]PDI_Grupo edad'!$C55&lt;&gt;0),'[5]PDI_Grupo edad'!$C55,""),IF($A57="TOTAL",SUM(INDIRECT("B4:B"&amp;ROW()-1)),""))</f>
        <v/>
      </c>
      <c r="C57" s="6" t="str">
        <f ca="1">IF(AND($A57&lt;&gt;"",$A57&lt;&gt;"TOTAL"),IF(AND('[5]PDI_Grupo edad'!$E55&lt;&gt;"",'[5]PDI_Grupo edad'!$E55&lt;&gt;0),'[5]PDI_Grupo edad'!$E55,""),IF($A57="TOTAL",SUM(INDIRECT("C4:C"&amp;ROW()-1)),""))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IF(AND($A57&lt;&gt;"",$A57&lt;&gt;"TOTAL"),IF(AND('[5]PDI_Grupo edad'!$H55&lt;&gt;"",'[5]PDI_Grupo edad'!$H55&lt;&gt;0),'[5]PDI_Grupo edad'!$H55,""),IF($A57="TOTAL",SUM(INDIRECT("E4:E"&amp;ROW()-1)),""))</f>
        <v/>
      </c>
      <c r="F57" s="6" t="str">
        <f ca="1">IF(AND($A57&lt;&gt;"",$A57&lt;&gt;"TOTAL"),IF(AND('[5]PDI_Grupo edad'!$J55&lt;&gt;"",'[5]PDI_Grupo edad'!$J55&lt;&gt;0),'[5]PDI_Grupo edad'!$J55,""),IF($A57="TOTAL",SUM(INDIRECT("F4:F"&amp;ROW()-1)),""))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IF(AND($A57&lt;&gt;"",$A57&lt;&gt;"TOTAL"),IF(AND('[5]PDI_Grupo edad'!$M55&lt;&gt;"",'[5]PDI_Grupo edad'!$M55&lt;&gt;0),'[5]PDI_Grupo edad'!$M55,""),IF($A57="TOTAL",SUM(INDIRECT("H4:H"&amp;ROW()-1)),""))</f>
        <v/>
      </c>
      <c r="I57" s="6" t="str">
        <f ca="1">IF(AND($A57&lt;&gt;"",$A57&lt;&gt;"TOTAL"),IF(AND('[5]PDI_Grupo edad'!$O55&lt;&gt;"",'[5]PDI_Grupo edad'!$O55&lt;&gt;0),'[5]PDI_Grupo edad'!$O55,""),IF($A57="TOTAL",SUM(INDIRECT("I4:I"&amp;ROW()-1)),""))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IF(AND($A57&lt;&gt;"",$A57&lt;&gt;"TOTAL"),IF(AND('[5]PDI_Grupo edad'!$R55&lt;&gt;"",'[5]PDI_Grupo edad'!$R55&lt;&gt;0),'[5]PDI_Grupo edad'!$R55,""),IF($A57="TOTAL",SUM(INDIRECT("K4:K"&amp;ROW()-1)),""))</f>
        <v/>
      </c>
      <c r="L57" s="6" t="str">
        <f ca="1">IF(AND($A57&lt;&gt;"",$A57&lt;&gt;"TOTAL"),IF(AND('[5]PDI_Grupo edad'!$T55&lt;&gt;"",'[5]PDI_Grupo edad'!$T55&lt;&gt;0),'[5]PDI_Grupo edad'!$T55,""),IF($A57="TOTAL",SUM(INDIRECT("L4:L"&amp;ROW()-1)),""))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IF(AND($A57&lt;&gt;"",$A57&lt;&gt;"TOTAL"),IF(AND('[5]PDI_Grupo edad'!$W55&lt;&gt;"",'[5]PDI_Grupo edad'!$W55&lt;&gt;0),'[5]PDI_Grupo edad'!$W55,""),IF($A57="TOTAL",SUM(INDIRECT("N4:N"&amp;ROW()-1)),""))</f>
        <v/>
      </c>
      <c r="O57" s="6" t="str">
        <f ca="1">IF(AND($A57&lt;&gt;"",$A57&lt;&gt;"TOTAL"),IF(AND('[5]PDI_Grupo edad'!$Y55&lt;&gt;"",'[5]PDI_Grupo edad'!$Y55&lt;&gt;0),'[5]PDI_Grupo edad'!$Y55,""),IF($A57="TOTAL",SUM(INDIRECT("O4:O"&amp;ROW()-1)),""))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IF(AND($A57&lt;&gt;"",$A57&lt;&gt;"TOTAL"),IF(AND('[5]PDI_Grupo edad'!$AB55&lt;&gt;"",'[5]PDI_Grupo edad'!$AB55&lt;&gt;0),'[5]PDI_Grupo edad'!$AB55,""),IF($A57="TOTAL",SUM(INDIRECT("Q4:Q"&amp;ROW()-1)),""))</f>
        <v/>
      </c>
      <c r="R57" s="6" t="str">
        <f ca="1">IF(AND($A57&lt;&gt;"",$A57&lt;&gt;"TOTAL"),IF(AND('[5]PDI_Grupo edad'!$AD55&lt;&gt;"",'[5]PDI_Grupo edad'!$AD55&lt;&gt;0),'[5]PDI_Grupo edad'!$AD55,""),IF($A57="TOTAL",SUM(INDIRECT("R4:R"&amp;ROW()-1)),""))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IF(AND($A57&lt;&gt;"",$A57&lt;&gt;"TOTAL"),IF(AND('[5]PDI_Grupo edad'!$AG55&lt;&gt;"",'[5]PDI_Grupo edad'!$AG55&lt;&gt;0),'[5]PDI_Grupo edad'!$AG55,""),IF($A57="TOTAL",SUM(INDIRECT("T4:T"&amp;ROW()-1)),""))</f>
        <v/>
      </c>
      <c r="U57" s="6" t="str">
        <f ca="1">IF(AND($A57&lt;&gt;"",$A57&lt;&gt;"TOTAL"),IF(AND('[5]PDI_Grupo edad'!$AI55&lt;&gt;"",'[5]PDI_Grupo edad'!$AI55&lt;&gt;0),'[5]PDI_Grupo edad'!$AI55,""),IF($A57="TOTAL",SUM(INDIRECT("U4:U"&amp;ROW()-1)),""))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IF(AND($A57&lt;&gt;"",$A57&lt;&gt;"TOTAL"),IF(AND('[5]PDI_Grupo edad'!$AL55&lt;&gt;"",'[5]PDI_Grupo edad'!$AL55&lt;&gt;0),'[5]PDI_Grupo edad'!$AL55,""),IF($A57="TOTAL",SUM(INDIRECT("W4:W"&amp;ROW()-1)),""))</f>
        <v/>
      </c>
      <c r="X57" s="6" t="str">
        <f ca="1">IF(AND($A57&lt;&gt;"",$A57&lt;&gt;"TOTAL"),IF(AND('[5]PDI_Grupo edad'!$AN55&lt;&gt;"",'[5]PDI_Grupo edad'!$AN55&lt;&gt;0),'[5]PDI_Grupo edad'!$AN55,""),IF($A57="TOTAL",SUM(INDIRECT("X4:X"&amp;ROW()-1)),""))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IF(AND($A57&lt;&gt;"",$A57&lt;&gt;"TOTAL"),IF(AND('[5]PDI_Grupo edad'!$AQ55&lt;&gt;"",'[5]PDI_Grupo edad'!$AQ55&lt;&gt;0),'[5]PDI_Grupo edad'!$AQ55,""),IF($A57="TOTAL",SUM(INDIRECT("Z4:Z"&amp;ROW()-1)),""))</f>
        <v/>
      </c>
      <c r="AA57" s="6" t="str">
        <f ca="1">IF(AND($A57&lt;&gt;"",$A57&lt;&gt;"TOTAL"),IF(AND('[5]PDI_Grupo edad'!$AS55&lt;&gt;"",'[5]PDI_Grupo edad'!$AS55&lt;&gt;0),'[5]PDI_Grupo edad'!$AS55,""),IF($A57="TOTAL",SUM(INDIRECT("AA4:AA"&amp;ROW()-1)),""))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IF(AND($A57&lt;&gt;"",$A57&lt;&gt;"TOTAL"),IF(AND('[5]PDI_Grupo edad'!$AV55&lt;&gt;"",'[5]PDI_Grupo edad'!$AV55&lt;&gt;0),'[5]PDI_Grupo edad'!$AV55,""),IF($A57="TOTAL",SUM(INDIRECT("AC4:AC"&amp;ROW()-1)),""))</f>
        <v/>
      </c>
      <c r="AD57" s="6" t="str">
        <f ca="1">IF(AND($A57&lt;&gt;"",$A57&lt;&gt;"TOTAL"),IF(AND('[5]PDI_Grupo edad'!$AX55&lt;&gt;"",'[5]PDI_Grupo edad'!$AX55&lt;&gt;0),'[5]PDI_Grupo edad'!$AX55,""),IF($A57="TOTAL",SUM(INDIRECT("AD4:AD"&amp;ROW()-1)),""))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IF(AND($A57&lt;&gt;"",$A57&lt;&gt;"TOTAL"),IF(AND('[5]PDI_Grupo edad'!$BA55&lt;&gt;"",'[5]PDI_Grupo edad'!$BA55&lt;&gt;0),'[5]PDI_Grupo edad'!$BA55,""),IF($A57="TOTAL",SUM(INDIRECT("AF4:AF"&amp;ROW()-1)),""))</f>
        <v/>
      </c>
      <c r="AG57" s="6" t="str">
        <f ca="1">IF(AND($A57&lt;&gt;"",$A57&lt;&gt;"TOTAL"),IF(AND('[5]PDI_Grupo edad'!$BC55&lt;&gt;"",'[5]PDI_Grupo edad'!$BC55&lt;&gt;0),'[5]PDI_Grupo edad'!$BC55,""),IF($A57="TOTAL",SUM(INDIRECT("AG4:AG"&amp;ROW()-1)),""))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IF(AND($A57&lt;&gt;"",$A57&lt;&gt;"TOTAL"),IF(AND('[5]PDI_Grupo edad'!$BF55&lt;&gt;"",'[5]PDI_Grupo edad'!$BF55&lt;&gt;0),'[5]PDI_Grupo edad'!$BF55,""),IF($A57="TOTAL",SUM(INDIRECT("AI4:AI"&amp;ROW()-1)),""))</f>
        <v/>
      </c>
      <c r="AJ57" s="6" t="str">
        <f ca="1">IF(AND($A57&lt;&gt;"",$A57&lt;&gt;"TOTAL"),IF(AND('[5]PDI_Grupo edad'!$BH55&lt;&gt;"",'[5]PDI_Grupo edad'!$BH55&lt;&gt;0),'[5]PDI_Grupo edad'!$BH55,""),IF($A57="TOTAL",SUM(INDIRECT("AJ4:AJ"&amp;ROW()-1)),""))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IF(AND($A57&lt;&gt;"",$A57&lt;&gt;"TOTAL"),IF(AND('[5]PDI_Grupo edad'!$BK55&lt;&gt;"",'[5]PDI_Grupo edad'!$BK55&lt;&gt;0),'[5]PDI_Grupo edad'!$BK55,""),IF($A57="TOTAL",SUM(INDIRECT("AL4:AL"&amp;ROW()-1)),""))</f>
        <v/>
      </c>
      <c r="AM57" s="6" t="str">
        <f ca="1">IF(AND($A57&lt;&gt;"",$A57&lt;&gt;"TOTAL"),IF(AND('[5]PDI_Grupo edad'!$BM55&lt;&gt;"",'[5]PDI_Grupo edad'!$BM55&lt;&gt;0),'[5]PDI_Grupo edad'!$BM55,""),IF($A57="TOTAL",SUM(INDIRECT("AM4:AM"&amp;ROW()-1)),""))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IF(AND($A57&lt;&gt;"",$A57&lt;&gt;"TOTAL"),IF(AND('[5]PDI_Grupo edad'!$BP55&lt;&gt;"",'[5]PDI_Grupo edad'!$BP55&lt;&gt;0),'[5]PDI_Grupo edad'!$BP55,""),IF($A57="TOTAL",SUM(INDIRECT("AO4:AO"&amp;ROW()-1)),""))</f>
        <v/>
      </c>
      <c r="AP57" s="6" t="str">
        <f ca="1">IF(AND($A57&lt;&gt;"",$A57&lt;&gt;"TOTAL"),IF(AND('[5]PDI_Grupo edad'!$BR55&lt;&gt;"",'[5]PDI_Grupo edad'!$BR55&lt;&gt;0),'[5]PDI_Grupo edad'!$BR55,""),IF($A57="TOTAL",SUM(INDIRECT("AP4:AP"&amp;ROW()-1)),""))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IF(AND($A57&lt;&gt;"",$A57&lt;&gt;"TOTAL"),IF(AND('[5]PDI_Grupo edad'!$BU55&lt;&gt;"",'[5]PDI_Grupo edad'!$BU55&lt;&gt;0),'[5]PDI_Grupo edad'!$BU55,""),IF($A57="TOTAL",SUM(INDIRECT("AR4:AR"&amp;ROW()-1)),""))</f>
        <v/>
      </c>
      <c r="AS57" s="6" t="str">
        <f ca="1">IF(AND($A57&lt;&gt;"",$A57&lt;&gt;"TOTAL"),IF(AND('[5]PDI_Grupo edad'!$BW55&lt;&gt;"",'[5]PDI_Grupo edad'!$BW55&lt;&gt;0),'[5]PDI_Grupo edad'!$BW55,""),IF($A57="TOTAL",SUM(INDIRECT("AS4:AS"&amp;ROW()-1)),""))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IF(AND($A57&lt;&gt;"",$A57&lt;&gt;"TOTAL"),IF(AND('[5]PDI_Grupo edad'!$BZ55&lt;&gt;"",'[5]PDI_Grupo edad'!$BZ55&lt;&gt;0),'[5]PDI_Grupo edad'!$BZ55,""),IF($A57="TOTAL",SUM(INDIRECT("AU4:AU"&amp;ROW()-1)),""))</f>
        <v/>
      </c>
      <c r="AV57" s="6" t="str">
        <f ca="1">IF(AND($A57&lt;&gt;"",$A57&lt;&gt;"TOTAL"),IF(AND('[5]PDI_Grupo edad'!$CB55&lt;&gt;"",'[5]PDI_Grupo edad'!$CB55&lt;&gt;0),'[5]PDI_Grupo edad'!$CB55,""),IF($A57="TOTAL",SUM(INDIRECT("AV4:AV"&amp;ROW()-1)),""))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IF(AND($A57&lt;&gt;"",$A57&lt;&gt;"TOTAL"),IF(AND('[5]PDI_Grupo edad'!$CE55&lt;&gt;"",'[5]PDI_Grupo edad'!$CE55&lt;&gt;0),'[5]PDI_Grupo edad'!$CE55,""),IF($A57="TOTAL",SUM(INDIRECT("AX4:AX"&amp;ROW()-1)),""))</f>
        <v/>
      </c>
      <c r="AY57" s="6" t="str">
        <f ca="1">IF(AND($A57&lt;&gt;"",$A57&lt;&gt;"TOTAL"),IF(AND('[5]PDI_Grupo edad'!$CG55&lt;&gt;"",'[5]PDI_Grupo edad'!$CG55&lt;&gt;0),'[5]PDI_Grupo edad'!$CG55,""),IF($A57="TOTAL",SUM(INDIRECT("AY4:AY"&amp;ROW()-1)),""))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IF(AND($A57&lt;&gt;"",$A57&lt;&gt;"TOTAL"),IF(AND('[5]PDI_Grupo edad'!$CJ55&lt;&gt;"",'[5]PDI_Grupo edad'!$CJ55&lt;&gt;0),'[5]PDI_Grupo edad'!$CJ55,""),IF($A57="TOTAL",SUM(INDIRECT("BA4:BA"&amp;ROW()-1)),""))</f>
        <v/>
      </c>
      <c r="BB57" s="6" t="str">
        <f ca="1">IF(AND($A57&lt;&gt;"",$A57&lt;&gt;"TOTAL"),IF(AND('[5]PDI_Grupo edad'!$CL55&lt;&gt;"",'[5]PDI_Grupo edad'!$CL55&lt;&gt;0),'[5]PDI_Grupo edad'!$CL55,""),IF($A57="TOTAL",SUM(INDIRECT("BB4:BB"&amp;ROW()-1)),""))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IF(AND($A57&lt;&gt;"",$A57&lt;&gt;"TOTAL"),IF(AND('[5]PDI_Grupo edad'!$CO55&lt;&gt;"",'[5]PDI_Grupo edad'!$CO55&lt;&gt;0),'[5]PDI_Grupo edad'!$CO55,""),IF($A57="TOTAL",SUM(INDIRECT("BD4:BD"&amp;ROW()-1)),""))</f>
        <v/>
      </c>
      <c r="BE57" s="6" t="str">
        <f ca="1">IF(AND($A57&lt;&gt;"",$A57&lt;&gt;"TOTAL"),IF(AND('[5]PDI_Grupo edad'!$CQ55&lt;&gt;"",'[5]PDI_Grupo edad'!$CQ55&lt;&gt;0),'[5]PDI_Grupo edad'!$CQ55,""),IF($A57="TOTAL",SUM(INDIRECT("BE4:BE"&amp;ROW()-1)),""))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IF('[5]PDI_Grupo edad'!$B56&lt;&gt;"",'[5]PDI_Grupo edad'!$B56,IF(AND('[5]PDI_Grupo edad'!$B56="",'[5]PDI_Grupo edad'!$B57="",'[5]PDI_Grupo edad'!$B55=""),"","TOTAL"))</f>
        <v/>
      </c>
      <c r="B58" s="6" t="str">
        <f ca="1">IF(AND($A58&lt;&gt;"",$A58&lt;&gt;"TOTAL"),IF(AND('[5]PDI_Grupo edad'!$C56&lt;&gt;"",'[5]PDI_Grupo edad'!$C56&lt;&gt;0),'[5]PDI_Grupo edad'!$C56,""),IF($A58="TOTAL",SUM(INDIRECT("B4:B"&amp;ROW()-1)),""))</f>
        <v/>
      </c>
      <c r="C58" s="6" t="str">
        <f ca="1">IF(AND($A58&lt;&gt;"",$A58&lt;&gt;"TOTAL"),IF(AND('[5]PDI_Grupo edad'!$E56&lt;&gt;"",'[5]PDI_Grupo edad'!$E56&lt;&gt;0),'[5]PDI_Grupo edad'!$E56,""),IF($A58="TOTAL",SUM(INDIRECT("C4:C"&amp;ROW()-1)),""))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IF(AND($A58&lt;&gt;"",$A58&lt;&gt;"TOTAL"),IF(AND('[5]PDI_Grupo edad'!$H56&lt;&gt;"",'[5]PDI_Grupo edad'!$H56&lt;&gt;0),'[5]PDI_Grupo edad'!$H56,""),IF($A58="TOTAL",SUM(INDIRECT("E4:E"&amp;ROW()-1)),""))</f>
        <v/>
      </c>
      <c r="F58" s="6" t="str">
        <f ca="1">IF(AND($A58&lt;&gt;"",$A58&lt;&gt;"TOTAL"),IF(AND('[5]PDI_Grupo edad'!$J56&lt;&gt;"",'[5]PDI_Grupo edad'!$J56&lt;&gt;0),'[5]PDI_Grupo edad'!$J56,""),IF($A58="TOTAL",SUM(INDIRECT("F4:F"&amp;ROW()-1)),""))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IF(AND($A58&lt;&gt;"",$A58&lt;&gt;"TOTAL"),IF(AND('[5]PDI_Grupo edad'!$M56&lt;&gt;"",'[5]PDI_Grupo edad'!$M56&lt;&gt;0),'[5]PDI_Grupo edad'!$M56,""),IF($A58="TOTAL",SUM(INDIRECT("H4:H"&amp;ROW()-1)),""))</f>
        <v/>
      </c>
      <c r="I58" s="6" t="str">
        <f ca="1">IF(AND($A58&lt;&gt;"",$A58&lt;&gt;"TOTAL"),IF(AND('[5]PDI_Grupo edad'!$O56&lt;&gt;"",'[5]PDI_Grupo edad'!$O56&lt;&gt;0),'[5]PDI_Grupo edad'!$O56,""),IF($A58="TOTAL",SUM(INDIRECT("I4:I"&amp;ROW()-1)),""))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IF(AND($A58&lt;&gt;"",$A58&lt;&gt;"TOTAL"),IF(AND('[5]PDI_Grupo edad'!$R56&lt;&gt;"",'[5]PDI_Grupo edad'!$R56&lt;&gt;0),'[5]PDI_Grupo edad'!$R56,""),IF($A58="TOTAL",SUM(INDIRECT("K4:K"&amp;ROW()-1)),""))</f>
        <v/>
      </c>
      <c r="L58" s="6" t="str">
        <f ca="1">IF(AND($A58&lt;&gt;"",$A58&lt;&gt;"TOTAL"),IF(AND('[5]PDI_Grupo edad'!$T56&lt;&gt;"",'[5]PDI_Grupo edad'!$T56&lt;&gt;0),'[5]PDI_Grupo edad'!$T56,""),IF($A58="TOTAL",SUM(INDIRECT("L4:L"&amp;ROW()-1)),""))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IF(AND($A58&lt;&gt;"",$A58&lt;&gt;"TOTAL"),IF(AND('[5]PDI_Grupo edad'!$W56&lt;&gt;"",'[5]PDI_Grupo edad'!$W56&lt;&gt;0),'[5]PDI_Grupo edad'!$W56,""),IF($A58="TOTAL",SUM(INDIRECT("N4:N"&amp;ROW()-1)),""))</f>
        <v/>
      </c>
      <c r="O58" s="6" t="str">
        <f ca="1">IF(AND($A58&lt;&gt;"",$A58&lt;&gt;"TOTAL"),IF(AND('[5]PDI_Grupo edad'!$Y56&lt;&gt;"",'[5]PDI_Grupo edad'!$Y56&lt;&gt;0),'[5]PDI_Grupo edad'!$Y56,""),IF($A58="TOTAL",SUM(INDIRECT("O4:O"&amp;ROW()-1)),""))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IF(AND($A58&lt;&gt;"",$A58&lt;&gt;"TOTAL"),IF(AND('[5]PDI_Grupo edad'!$AB56&lt;&gt;"",'[5]PDI_Grupo edad'!$AB56&lt;&gt;0),'[5]PDI_Grupo edad'!$AB56,""),IF($A58="TOTAL",SUM(INDIRECT("Q4:Q"&amp;ROW()-1)),""))</f>
        <v/>
      </c>
      <c r="R58" s="6" t="str">
        <f ca="1">IF(AND($A58&lt;&gt;"",$A58&lt;&gt;"TOTAL"),IF(AND('[5]PDI_Grupo edad'!$AD56&lt;&gt;"",'[5]PDI_Grupo edad'!$AD56&lt;&gt;0),'[5]PDI_Grupo edad'!$AD56,""),IF($A58="TOTAL",SUM(INDIRECT("R4:R"&amp;ROW()-1)),""))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IF(AND($A58&lt;&gt;"",$A58&lt;&gt;"TOTAL"),IF(AND('[5]PDI_Grupo edad'!$AG56&lt;&gt;"",'[5]PDI_Grupo edad'!$AG56&lt;&gt;0),'[5]PDI_Grupo edad'!$AG56,""),IF($A58="TOTAL",SUM(INDIRECT("T4:T"&amp;ROW()-1)),""))</f>
        <v/>
      </c>
      <c r="U58" s="6" t="str">
        <f ca="1">IF(AND($A58&lt;&gt;"",$A58&lt;&gt;"TOTAL"),IF(AND('[5]PDI_Grupo edad'!$AI56&lt;&gt;"",'[5]PDI_Grupo edad'!$AI56&lt;&gt;0),'[5]PDI_Grupo edad'!$AI56,""),IF($A58="TOTAL",SUM(INDIRECT("U4:U"&amp;ROW()-1)),""))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IF(AND($A58&lt;&gt;"",$A58&lt;&gt;"TOTAL"),IF(AND('[5]PDI_Grupo edad'!$AL56&lt;&gt;"",'[5]PDI_Grupo edad'!$AL56&lt;&gt;0),'[5]PDI_Grupo edad'!$AL56,""),IF($A58="TOTAL",SUM(INDIRECT("W4:W"&amp;ROW()-1)),""))</f>
        <v/>
      </c>
      <c r="X58" s="6" t="str">
        <f ca="1">IF(AND($A58&lt;&gt;"",$A58&lt;&gt;"TOTAL"),IF(AND('[5]PDI_Grupo edad'!$AN56&lt;&gt;"",'[5]PDI_Grupo edad'!$AN56&lt;&gt;0),'[5]PDI_Grupo edad'!$AN56,""),IF($A58="TOTAL",SUM(INDIRECT("X4:X"&amp;ROW()-1)),""))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IF(AND($A58&lt;&gt;"",$A58&lt;&gt;"TOTAL"),IF(AND('[5]PDI_Grupo edad'!$AQ56&lt;&gt;"",'[5]PDI_Grupo edad'!$AQ56&lt;&gt;0),'[5]PDI_Grupo edad'!$AQ56,""),IF($A58="TOTAL",SUM(INDIRECT("Z4:Z"&amp;ROW()-1)),""))</f>
        <v/>
      </c>
      <c r="AA58" s="6" t="str">
        <f ca="1">IF(AND($A58&lt;&gt;"",$A58&lt;&gt;"TOTAL"),IF(AND('[5]PDI_Grupo edad'!$AS56&lt;&gt;"",'[5]PDI_Grupo edad'!$AS56&lt;&gt;0),'[5]PDI_Grupo edad'!$AS56,""),IF($A58="TOTAL",SUM(INDIRECT("AA4:AA"&amp;ROW()-1)),""))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IF(AND($A58&lt;&gt;"",$A58&lt;&gt;"TOTAL"),IF(AND('[5]PDI_Grupo edad'!$AV56&lt;&gt;"",'[5]PDI_Grupo edad'!$AV56&lt;&gt;0),'[5]PDI_Grupo edad'!$AV56,""),IF($A58="TOTAL",SUM(INDIRECT("AC4:AC"&amp;ROW()-1)),""))</f>
        <v/>
      </c>
      <c r="AD58" s="6" t="str">
        <f ca="1">IF(AND($A58&lt;&gt;"",$A58&lt;&gt;"TOTAL"),IF(AND('[5]PDI_Grupo edad'!$AX56&lt;&gt;"",'[5]PDI_Grupo edad'!$AX56&lt;&gt;0),'[5]PDI_Grupo edad'!$AX56,""),IF($A58="TOTAL",SUM(INDIRECT("AD4:AD"&amp;ROW()-1)),""))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IF(AND($A58&lt;&gt;"",$A58&lt;&gt;"TOTAL"),IF(AND('[5]PDI_Grupo edad'!$BA56&lt;&gt;"",'[5]PDI_Grupo edad'!$BA56&lt;&gt;0),'[5]PDI_Grupo edad'!$BA56,""),IF($A58="TOTAL",SUM(INDIRECT("AF4:AF"&amp;ROW()-1)),""))</f>
        <v/>
      </c>
      <c r="AG58" s="6" t="str">
        <f ca="1">IF(AND($A58&lt;&gt;"",$A58&lt;&gt;"TOTAL"),IF(AND('[5]PDI_Grupo edad'!$BC56&lt;&gt;"",'[5]PDI_Grupo edad'!$BC56&lt;&gt;0),'[5]PDI_Grupo edad'!$BC56,""),IF($A58="TOTAL",SUM(INDIRECT("AG4:AG"&amp;ROW()-1)),""))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IF(AND($A58&lt;&gt;"",$A58&lt;&gt;"TOTAL"),IF(AND('[5]PDI_Grupo edad'!$BF56&lt;&gt;"",'[5]PDI_Grupo edad'!$BF56&lt;&gt;0),'[5]PDI_Grupo edad'!$BF56,""),IF($A58="TOTAL",SUM(INDIRECT("AI4:AI"&amp;ROW()-1)),""))</f>
        <v/>
      </c>
      <c r="AJ58" s="6" t="str">
        <f ca="1">IF(AND($A58&lt;&gt;"",$A58&lt;&gt;"TOTAL"),IF(AND('[5]PDI_Grupo edad'!$BH56&lt;&gt;"",'[5]PDI_Grupo edad'!$BH56&lt;&gt;0),'[5]PDI_Grupo edad'!$BH56,""),IF($A58="TOTAL",SUM(INDIRECT("AJ4:AJ"&amp;ROW()-1)),""))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IF(AND($A58&lt;&gt;"",$A58&lt;&gt;"TOTAL"),IF(AND('[5]PDI_Grupo edad'!$BK56&lt;&gt;"",'[5]PDI_Grupo edad'!$BK56&lt;&gt;0),'[5]PDI_Grupo edad'!$BK56,""),IF($A58="TOTAL",SUM(INDIRECT("AL4:AL"&amp;ROW()-1)),""))</f>
        <v/>
      </c>
      <c r="AM58" s="6" t="str">
        <f ca="1">IF(AND($A58&lt;&gt;"",$A58&lt;&gt;"TOTAL"),IF(AND('[5]PDI_Grupo edad'!$BM56&lt;&gt;"",'[5]PDI_Grupo edad'!$BM56&lt;&gt;0),'[5]PDI_Grupo edad'!$BM56,""),IF($A58="TOTAL",SUM(INDIRECT("AM4:AM"&amp;ROW()-1)),""))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IF(AND($A58&lt;&gt;"",$A58&lt;&gt;"TOTAL"),IF(AND('[5]PDI_Grupo edad'!$BP56&lt;&gt;"",'[5]PDI_Grupo edad'!$BP56&lt;&gt;0),'[5]PDI_Grupo edad'!$BP56,""),IF($A58="TOTAL",SUM(INDIRECT("AO4:AO"&amp;ROW()-1)),""))</f>
        <v/>
      </c>
      <c r="AP58" s="6" t="str">
        <f ca="1">IF(AND($A58&lt;&gt;"",$A58&lt;&gt;"TOTAL"),IF(AND('[5]PDI_Grupo edad'!$BR56&lt;&gt;"",'[5]PDI_Grupo edad'!$BR56&lt;&gt;0),'[5]PDI_Grupo edad'!$BR56,""),IF($A58="TOTAL",SUM(INDIRECT("AP4:AP"&amp;ROW()-1)),""))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IF(AND($A58&lt;&gt;"",$A58&lt;&gt;"TOTAL"),IF(AND('[5]PDI_Grupo edad'!$BU56&lt;&gt;"",'[5]PDI_Grupo edad'!$BU56&lt;&gt;0),'[5]PDI_Grupo edad'!$BU56,""),IF($A58="TOTAL",SUM(INDIRECT("AR4:AR"&amp;ROW()-1)),""))</f>
        <v/>
      </c>
      <c r="AS58" s="6" t="str">
        <f ca="1">IF(AND($A58&lt;&gt;"",$A58&lt;&gt;"TOTAL"),IF(AND('[5]PDI_Grupo edad'!$BW56&lt;&gt;"",'[5]PDI_Grupo edad'!$BW56&lt;&gt;0),'[5]PDI_Grupo edad'!$BW56,""),IF($A58="TOTAL",SUM(INDIRECT("AS4:AS"&amp;ROW()-1)),""))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IF(AND($A58&lt;&gt;"",$A58&lt;&gt;"TOTAL"),IF(AND('[5]PDI_Grupo edad'!$BZ56&lt;&gt;"",'[5]PDI_Grupo edad'!$BZ56&lt;&gt;0),'[5]PDI_Grupo edad'!$BZ56,""),IF($A58="TOTAL",SUM(INDIRECT("AU4:AU"&amp;ROW()-1)),""))</f>
        <v/>
      </c>
      <c r="AV58" s="6" t="str">
        <f ca="1">IF(AND($A58&lt;&gt;"",$A58&lt;&gt;"TOTAL"),IF(AND('[5]PDI_Grupo edad'!$CB56&lt;&gt;"",'[5]PDI_Grupo edad'!$CB56&lt;&gt;0),'[5]PDI_Grupo edad'!$CB56,""),IF($A58="TOTAL",SUM(INDIRECT("AV4:AV"&amp;ROW()-1)),""))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IF(AND($A58&lt;&gt;"",$A58&lt;&gt;"TOTAL"),IF(AND('[5]PDI_Grupo edad'!$CE56&lt;&gt;"",'[5]PDI_Grupo edad'!$CE56&lt;&gt;0),'[5]PDI_Grupo edad'!$CE56,""),IF($A58="TOTAL",SUM(INDIRECT("AX4:AX"&amp;ROW()-1)),""))</f>
        <v/>
      </c>
      <c r="AY58" s="6" t="str">
        <f ca="1">IF(AND($A58&lt;&gt;"",$A58&lt;&gt;"TOTAL"),IF(AND('[5]PDI_Grupo edad'!$CG56&lt;&gt;"",'[5]PDI_Grupo edad'!$CG56&lt;&gt;0),'[5]PDI_Grupo edad'!$CG56,""),IF($A58="TOTAL",SUM(INDIRECT("AY4:AY"&amp;ROW()-1)),""))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IF(AND($A58&lt;&gt;"",$A58&lt;&gt;"TOTAL"),IF(AND('[5]PDI_Grupo edad'!$CJ56&lt;&gt;"",'[5]PDI_Grupo edad'!$CJ56&lt;&gt;0),'[5]PDI_Grupo edad'!$CJ56,""),IF($A58="TOTAL",SUM(INDIRECT("BA4:BA"&amp;ROW()-1)),""))</f>
        <v/>
      </c>
      <c r="BB58" s="6" t="str">
        <f ca="1">IF(AND($A58&lt;&gt;"",$A58&lt;&gt;"TOTAL"),IF(AND('[5]PDI_Grupo edad'!$CL56&lt;&gt;"",'[5]PDI_Grupo edad'!$CL56&lt;&gt;0),'[5]PDI_Grupo edad'!$CL56,""),IF($A58="TOTAL",SUM(INDIRECT("BB4:BB"&amp;ROW()-1)),""))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IF(AND($A58&lt;&gt;"",$A58&lt;&gt;"TOTAL"),IF(AND('[5]PDI_Grupo edad'!$CO56&lt;&gt;"",'[5]PDI_Grupo edad'!$CO56&lt;&gt;0),'[5]PDI_Grupo edad'!$CO56,""),IF($A58="TOTAL",SUM(INDIRECT("BD4:BD"&amp;ROW()-1)),""))</f>
        <v/>
      </c>
      <c r="BE58" s="6" t="str">
        <f ca="1">IF(AND($A58&lt;&gt;"",$A58&lt;&gt;"TOTAL"),IF(AND('[5]PDI_Grupo edad'!$CQ56&lt;&gt;"",'[5]PDI_Grupo edad'!$CQ56&lt;&gt;0),'[5]PDI_Grupo edad'!$CQ56,""),IF($A58="TOTAL",SUM(INDIRECT("BE4:BE"&amp;ROW()-1)),""))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IF('[5]PDI_Grupo edad'!$B57&lt;&gt;"",'[5]PDI_Grupo edad'!$B57,IF(AND('[5]PDI_Grupo edad'!$B57="",'[5]PDI_Grupo edad'!$B58="",'[5]PDI_Grupo edad'!$B56=""),"","TOTAL"))</f>
        <v/>
      </c>
      <c r="B59" s="6" t="str">
        <f ca="1">IF(AND($A59&lt;&gt;"",$A59&lt;&gt;"TOTAL"),IF(AND('[5]PDI_Grupo edad'!$C57&lt;&gt;"",'[5]PDI_Grupo edad'!$C57&lt;&gt;0),'[5]PDI_Grupo edad'!$C57,""),IF($A59="TOTAL",SUM(INDIRECT("B4:B"&amp;ROW()-1)),""))</f>
        <v/>
      </c>
      <c r="C59" s="6" t="str">
        <f ca="1">IF(AND($A59&lt;&gt;"",$A59&lt;&gt;"TOTAL"),IF(AND('[5]PDI_Grupo edad'!$E57&lt;&gt;"",'[5]PDI_Grupo edad'!$E57&lt;&gt;0),'[5]PDI_Grupo edad'!$E57,""),IF($A59="TOTAL",SUM(INDIRECT("C4:C"&amp;ROW()-1)),""))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IF(AND($A59&lt;&gt;"",$A59&lt;&gt;"TOTAL"),IF(AND('[5]PDI_Grupo edad'!$H57&lt;&gt;"",'[5]PDI_Grupo edad'!$H57&lt;&gt;0),'[5]PDI_Grupo edad'!$H57,""),IF($A59="TOTAL",SUM(INDIRECT("E4:E"&amp;ROW()-1)),""))</f>
        <v/>
      </c>
      <c r="F59" s="6" t="str">
        <f ca="1">IF(AND($A59&lt;&gt;"",$A59&lt;&gt;"TOTAL"),IF(AND('[5]PDI_Grupo edad'!$J57&lt;&gt;"",'[5]PDI_Grupo edad'!$J57&lt;&gt;0),'[5]PDI_Grupo edad'!$J57,""),IF($A59="TOTAL",SUM(INDIRECT("F4:F"&amp;ROW()-1)),""))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IF(AND($A59&lt;&gt;"",$A59&lt;&gt;"TOTAL"),IF(AND('[5]PDI_Grupo edad'!$M57&lt;&gt;"",'[5]PDI_Grupo edad'!$M57&lt;&gt;0),'[5]PDI_Grupo edad'!$M57,""),IF($A59="TOTAL",SUM(INDIRECT("H4:H"&amp;ROW()-1)),""))</f>
        <v/>
      </c>
      <c r="I59" s="6" t="str">
        <f ca="1">IF(AND($A59&lt;&gt;"",$A59&lt;&gt;"TOTAL"),IF(AND('[5]PDI_Grupo edad'!$O57&lt;&gt;"",'[5]PDI_Grupo edad'!$O57&lt;&gt;0),'[5]PDI_Grupo edad'!$O57,""),IF($A59="TOTAL",SUM(INDIRECT("I4:I"&amp;ROW()-1)),""))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IF(AND($A59&lt;&gt;"",$A59&lt;&gt;"TOTAL"),IF(AND('[5]PDI_Grupo edad'!$R57&lt;&gt;"",'[5]PDI_Grupo edad'!$R57&lt;&gt;0),'[5]PDI_Grupo edad'!$R57,""),IF($A59="TOTAL",SUM(INDIRECT("K4:K"&amp;ROW()-1)),""))</f>
        <v/>
      </c>
      <c r="L59" s="6" t="str">
        <f ca="1">IF(AND($A59&lt;&gt;"",$A59&lt;&gt;"TOTAL"),IF(AND('[5]PDI_Grupo edad'!$T57&lt;&gt;"",'[5]PDI_Grupo edad'!$T57&lt;&gt;0),'[5]PDI_Grupo edad'!$T57,""),IF($A59="TOTAL",SUM(INDIRECT("L4:L"&amp;ROW()-1)),""))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IF(AND($A59&lt;&gt;"",$A59&lt;&gt;"TOTAL"),IF(AND('[5]PDI_Grupo edad'!$W57&lt;&gt;"",'[5]PDI_Grupo edad'!$W57&lt;&gt;0),'[5]PDI_Grupo edad'!$W57,""),IF($A59="TOTAL",SUM(INDIRECT("N4:N"&amp;ROW()-1)),""))</f>
        <v/>
      </c>
      <c r="O59" s="6" t="str">
        <f ca="1">IF(AND($A59&lt;&gt;"",$A59&lt;&gt;"TOTAL"),IF(AND('[5]PDI_Grupo edad'!$Y57&lt;&gt;"",'[5]PDI_Grupo edad'!$Y57&lt;&gt;0),'[5]PDI_Grupo edad'!$Y57,""),IF($A59="TOTAL",SUM(INDIRECT("O4:O"&amp;ROW()-1)),""))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IF(AND($A59&lt;&gt;"",$A59&lt;&gt;"TOTAL"),IF(AND('[5]PDI_Grupo edad'!$AB57&lt;&gt;"",'[5]PDI_Grupo edad'!$AB57&lt;&gt;0),'[5]PDI_Grupo edad'!$AB57,""),IF($A59="TOTAL",SUM(INDIRECT("Q4:Q"&amp;ROW()-1)),""))</f>
        <v/>
      </c>
      <c r="R59" s="6" t="str">
        <f ca="1">IF(AND($A59&lt;&gt;"",$A59&lt;&gt;"TOTAL"),IF(AND('[5]PDI_Grupo edad'!$AD57&lt;&gt;"",'[5]PDI_Grupo edad'!$AD57&lt;&gt;0),'[5]PDI_Grupo edad'!$AD57,""),IF($A59="TOTAL",SUM(INDIRECT("R4:R"&amp;ROW()-1)),""))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IF(AND($A59&lt;&gt;"",$A59&lt;&gt;"TOTAL"),IF(AND('[5]PDI_Grupo edad'!$AG57&lt;&gt;"",'[5]PDI_Grupo edad'!$AG57&lt;&gt;0),'[5]PDI_Grupo edad'!$AG57,""),IF($A59="TOTAL",SUM(INDIRECT("T4:T"&amp;ROW()-1)),""))</f>
        <v/>
      </c>
      <c r="U59" s="6" t="str">
        <f ca="1">IF(AND($A59&lt;&gt;"",$A59&lt;&gt;"TOTAL"),IF(AND('[5]PDI_Grupo edad'!$AI57&lt;&gt;"",'[5]PDI_Grupo edad'!$AI57&lt;&gt;0),'[5]PDI_Grupo edad'!$AI57,""),IF($A59="TOTAL",SUM(INDIRECT("U4:U"&amp;ROW()-1)),""))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IF(AND($A59&lt;&gt;"",$A59&lt;&gt;"TOTAL"),IF(AND('[5]PDI_Grupo edad'!$AL57&lt;&gt;"",'[5]PDI_Grupo edad'!$AL57&lt;&gt;0),'[5]PDI_Grupo edad'!$AL57,""),IF($A59="TOTAL",SUM(INDIRECT("W4:W"&amp;ROW()-1)),""))</f>
        <v/>
      </c>
      <c r="X59" s="6" t="str">
        <f ca="1">IF(AND($A59&lt;&gt;"",$A59&lt;&gt;"TOTAL"),IF(AND('[5]PDI_Grupo edad'!$AN57&lt;&gt;"",'[5]PDI_Grupo edad'!$AN57&lt;&gt;0),'[5]PDI_Grupo edad'!$AN57,""),IF($A59="TOTAL",SUM(INDIRECT("X4:X"&amp;ROW()-1)),""))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IF(AND($A59&lt;&gt;"",$A59&lt;&gt;"TOTAL"),IF(AND('[5]PDI_Grupo edad'!$AQ57&lt;&gt;"",'[5]PDI_Grupo edad'!$AQ57&lt;&gt;0),'[5]PDI_Grupo edad'!$AQ57,""),IF($A59="TOTAL",SUM(INDIRECT("Z4:Z"&amp;ROW()-1)),""))</f>
        <v/>
      </c>
      <c r="AA59" s="6" t="str">
        <f ca="1">IF(AND($A59&lt;&gt;"",$A59&lt;&gt;"TOTAL"),IF(AND('[5]PDI_Grupo edad'!$AS57&lt;&gt;"",'[5]PDI_Grupo edad'!$AS57&lt;&gt;0),'[5]PDI_Grupo edad'!$AS57,""),IF($A59="TOTAL",SUM(INDIRECT("AA4:AA"&amp;ROW()-1)),""))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IF(AND($A59&lt;&gt;"",$A59&lt;&gt;"TOTAL"),IF(AND('[5]PDI_Grupo edad'!$AV57&lt;&gt;"",'[5]PDI_Grupo edad'!$AV57&lt;&gt;0),'[5]PDI_Grupo edad'!$AV57,""),IF($A59="TOTAL",SUM(INDIRECT("AC4:AC"&amp;ROW()-1)),""))</f>
        <v/>
      </c>
      <c r="AD59" s="6" t="str">
        <f ca="1">IF(AND($A59&lt;&gt;"",$A59&lt;&gt;"TOTAL"),IF(AND('[5]PDI_Grupo edad'!$AX57&lt;&gt;"",'[5]PDI_Grupo edad'!$AX57&lt;&gt;0),'[5]PDI_Grupo edad'!$AX57,""),IF($A59="TOTAL",SUM(INDIRECT("AD4:AD"&amp;ROW()-1)),""))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IF(AND($A59&lt;&gt;"",$A59&lt;&gt;"TOTAL"),IF(AND('[5]PDI_Grupo edad'!$BA57&lt;&gt;"",'[5]PDI_Grupo edad'!$BA57&lt;&gt;0),'[5]PDI_Grupo edad'!$BA57,""),IF($A59="TOTAL",SUM(INDIRECT("AF4:AF"&amp;ROW()-1)),""))</f>
        <v/>
      </c>
      <c r="AG59" s="6" t="str">
        <f ca="1">IF(AND($A59&lt;&gt;"",$A59&lt;&gt;"TOTAL"),IF(AND('[5]PDI_Grupo edad'!$BC57&lt;&gt;"",'[5]PDI_Grupo edad'!$BC57&lt;&gt;0),'[5]PDI_Grupo edad'!$BC57,""),IF($A59="TOTAL",SUM(INDIRECT("AG4:AG"&amp;ROW()-1)),""))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IF(AND($A59&lt;&gt;"",$A59&lt;&gt;"TOTAL"),IF(AND('[5]PDI_Grupo edad'!$BF57&lt;&gt;"",'[5]PDI_Grupo edad'!$BF57&lt;&gt;0),'[5]PDI_Grupo edad'!$BF57,""),IF($A59="TOTAL",SUM(INDIRECT("AI4:AI"&amp;ROW()-1)),""))</f>
        <v/>
      </c>
      <c r="AJ59" s="6" t="str">
        <f ca="1">IF(AND($A59&lt;&gt;"",$A59&lt;&gt;"TOTAL"),IF(AND('[5]PDI_Grupo edad'!$BH57&lt;&gt;"",'[5]PDI_Grupo edad'!$BH57&lt;&gt;0),'[5]PDI_Grupo edad'!$BH57,""),IF($A59="TOTAL",SUM(INDIRECT("AJ4:AJ"&amp;ROW()-1)),""))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IF(AND($A59&lt;&gt;"",$A59&lt;&gt;"TOTAL"),IF(AND('[5]PDI_Grupo edad'!$BK57&lt;&gt;"",'[5]PDI_Grupo edad'!$BK57&lt;&gt;0),'[5]PDI_Grupo edad'!$BK57,""),IF($A59="TOTAL",SUM(INDIRECT("AL4:AL"&amp;ROW()-1)),""))</f>
        <v/>
      </c>
      <c r="AM59" s="6" t="str">
        <f ca="1">IF(AND($A59&lt;&gt;"",$A59&lt;&gt;"TOTAL"),IF(AND('[5]PDI_Grupo edad'!$BM57&lt;&gt;"",'[5]PDI_Grupo edad'!$BM57&lt;&gt;0),'[5]PDI_Grupo edad'!$BM57,""),IF($A59="TOTAL",SUM(INDIRECT("AM4:AM"&amp;ROW()-1)),""))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IF(AND($A59&lt;&gt;"",$A59&lt;&gt;"TOTAL"),IF(AND('[5]PDI_Grupo edad'!$BP57&lt;&gt;"",'[5]PDI_Grupo edad'!$BP57&lt;&gt;0),'[5]PDI_Grupo edad'!$BP57,""),IF($A59="TOTAL",SUM(INDIRECT("AO4:AO"&amp;ROW()-1)),""))</f>
        <v/>
      </c>
      <c r="AP59" s="6" t="str">
        <f ca="1">IF(AND($A59&lt;&gt;"",$A59&lt;&gt;"TOTAL"),IF(AND('[5]PDI_Grupo edad'!$BR57&lt;&gt;"",'[5]PDI_Grupo edad'!$BR57&lt;&gt;0),'[5]PDI_Grupo edad'!$BR57,""),IF($A59="TOTAL",SUM(INDIRECT("AP4:AP"&amp;ROW()-1)),""))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IF(AND($A59&lt;&gt;"",$A59&lt;&gt;"TOTAL"),IF(AND('[5]PDI_Grupo edad'!$BU57&lt;&gt;"",'[5]PDI_Grupo edad'!$BU57&lt;&gt;0),'[5]PDI_Grupo edad'!$BU57,""),IF($A59="TOTAL",SUM(INDIRECT("AR4:AR"&amp;ROW()-1)),""))</f>
        <v/>
      </c>
      <c r="AS59" s="6" t="str">
        <f ca="1">IF(AND($A59&lt;&gt;"",$A59&lt;&gt;"TOTAL"),IF(AND('[5]PDI_Grupo edad'!$BW57&lt;&gt;"",'[5]PDI_Grupo edad'!$BW57&lt;&gt;0),'[5]PDI_Grupo edad'!$BW57,""),IF($A59="TOTAL",SUM(INDIRECT("AS4:AS"&amp;ROW()-1)),""))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IF(AND($A59&lt;&gt;"",$A59&lt;&gt;"TOTAL"),IF(AND('[5]PDI_Grupo edad'!$BZ57&lt;&gt;"",'[5]PDI_Grupo edad'!$BZ57&lt;&gt;0),'[5]PDI_Grupo edad'!$BZ57,""),IF($A59="TOTAL",SUM(INDIRECT("AU4:AU"&amp;ROW()-1)),""))</f>
        <v/>
      </c>
      <c r="AV59" s="6" t="str">
        <f ca="1">IF(AND($A59&lt;&gt;"",$A59&lt;&gt;"TOTAL"),IF(AND('[5]PDI_Grupo edad'!$CB57&lt;&gt;"",'[5]PDI_Grupo edad'!$CB57&lt;&gt;0),'[5]PDI_Grupo edad'!$CB57,""),IF($A59="TOTAL",SUM(INDIRECT("AV4:AV"&amp;ROW()-1)),""))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IF(AND($A59&lt;&gt;"",$A59&lt;&gt;"TOTAL"),IF(AND('[5]PDI_Grupo edad'!$CE57&lt;&gt;"",'[5]PDI_Grupo edad'!$CE57&lt;&gt;0),'[5]PDI_Grupo edad'!$CE57,""),IF($A59="TOTAL",SUM(INDIRECT("AX4:AX"&amp;ROW()-1)),""))</f>
        <v/>
      </c>
      <c r="AY59" s="6" t="str">
        <f ca="1">IF(AND($A59&lt;&gt;"",$A59&lt;&gt;"TOTAL"),IF(AND('[5]PDI_Grupo edad'!$CG57&lt;&gt;"",'[5]PDI_Grupo edad'!$CG57&lt;&gt;0),'[5]PDI_Grupo edad'!$CG57,""),IF($A59="TOTAL",SUM(INDIRECT("AY4:AY"&amp;ROW()-1)),""))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IF(AND($A59&lt;&gt;"",$A59&lt;&gt;"TOTAL"),IF(AND('[5]PDI_Grupo edad'!$CJ57&lt;&gt;"",'[5]PDI_Grupo edad'!$CJ57&lt;&gt;0),'[5]PDI_Grupo edad'!$CJ57,""),IF($A59="TOTAL",SUM(INDIRECT("BA4:BA"&amp;ROW()-1)),""))</f>
        <v/>
      </c>
      <c r="BB59" s="6" t="str">
        <f ca="1">IF(AND($A59&lt;&gt;"",$A59&lt;&gt;"TOTAL"),IF(AND('[5]PDI_Grupo edad'!$CL57&lt;&gt;"",'[5]PDI_Grupo edad'!$CL57&lt;&gt;0),'[5]PDI_Grupo edad'!$CL57,""),IF($A59="TOTAL",SUM(INDIRECT("BB4:BB"&amp;ROW()-1)),""))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IF(AND($A59&lt;&gt;"",$A59&lt;&gt;"TOTAL"),IF(AND('[5]PDI_Grupo edad'!$CO57&lt;&gt;"",'[5]PDI_Grupo edad'!$CO57&lt;&gt;0),'[5]PDI_Grupo edad'!$CO57,""),IF($A59="TOTAL",SUM(INDIRECT("BD4:BD"&amp;ROW()-1)),""))</f>
        <v/>
      </c>
      <c r="BE59" s="6" t="str">
        <f ca="1">IF(AND($A59&lt;&gt;"",$A59&lt;&gt;"TOTAL"),IF(AND('[5]PDI_Grupo edad'!$CQ57&lt;&gt;"",'[5]PDI_Grupo edad'!$CQ57&lt;&gt;0),'[5]PDI_Grupo edad'!$CQ57,""),IF($A59="TOTAL",SUM(INDIRECT("BE4:BE"&amp;ROW()-1)),""))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IF('[5]PDI_Grupo edad'!$B58&lt;&gt;"",'[5]PDI_Grupo edad'!$B58,IF(AND('[5]PDI_Grupo edad'!$B58="",'[5]PDI_Grupo edad'!$B59="",'[5]PDI_Grupo edad'!$B57=""),"","TOTAL"))</f>
        <v/>
      </c>
      <c r="B60" s="6" t="str">
        <f ca="1">IF(AND($A60&lt;&gt;"",$A60&lt;&gt;"TOTAL"),IF(AND('[5]PDI_Grupo edad'!$C58&lt;&gt;"",'[5]PDI_Grupo edad'!$C58&lt;&gt;0),'[5]PDI_Grupo edad'!$C58,""),IF($A60="TOTAL",SUM(INDIRECT("B4:B"&amp;ROW()-1)),""))</f>
        <v/>
      </c>
      <c r="C60" s="6" t="str">
        <f ca="1">IF(AND($A60&lt;&gt;"",$A60&lt;&gt;"TOTAL"),IF(AND('[5]PDI_Grupo edad'!$E58&lt;&gt;"",'[5]PDI_Grupo edad'!$E58&lt;&gt;0),'[5]PDI_Grupo edad'!$E58,""),IF($A60="TOTAL",SUM(INDIRECT("C4:C"&amp;ROW()-1)),""))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IF(AND($A60&lt;&gt;"",$A60&lt;&gt;"TOTAL"),IF(AND('[5]PDI_Grupo edad'!$H58&lt;&gt;"",'[5]PDI_Grupo edad'!$H58&lt;&gt;0),'[5]PDI_Grupo edad'!$H58,""),IF($A60="TOTAL",SUM(INDIRECT("E4:E"&amp;ROW()-1)),""))</f>
        <v/>
      </c>
      <c r="F60" s="6" t="str">
        <f ca="1">IF(AND($A60&lt;&gt;"",$A60&lt;&gt;"TOTAL"),IF(AND('[5]PDI_Grupo edad'!$J58&lt;&gt;"",'[5]PDI_Grupo edad'!$J58&lt;&gt;0),'[5]PDI_Grupo edad'!$J58,""),IF($A60="TOTAL",SUM(INDIRECT("F4:F"&amp;ROW()-1)),""))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IF(AND($A60&lt;&gt;"",$A60&lt;&gt;"TOTAL"),IF(AND('[5]PDI_Grupo edad'!$M58&lt;&gt;"",'[5]PDI_Grupo edad'!$M58&lt;&gt;0),'[5]PDI_Grupo edad'!$M58,""),IF($A60="TOTAL",SUM(INDIRECT("H4:H"&amp;ROW()-1)),""))</f>
        <v/>
      </c>
      <c r="I60" s="6" t="str">
        <f ca="1">IF(AND($A60&lt;&gt;"",$A60&lt;&gt;"TOTAL"),IF(AND('[5]PDI_Grupo edad'!$O58&lt;&gt;"",'[5]PDI_Grupo edad'!$O58&lt;&gt;0),'[5]PDI_Grupo edad'!$O58,""),IF($A60="TOTAL",SUM(INDIRECT("I4:I"&amp;ROW()-1)),""))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IF(AND($A60&lt;&gt;"",$A60&lt;&gt;"TOTAL"),IF(AND('[5]PDI_Grupo edad'!$R58&lt;&gt;"",'[5]PDI_Grupo edad'!$R58&lt;&gt;0),'[5]PDI_Grupo edad'!$R58,""),IF($A60="TOTAL",SUM(INDIRECT("K4:K"&amp;ROW()-1)),""))</f>
        <v/>
      </c>
      <c r="L60" s="6" t="str">
        <f ca="1">IF(AND($A60&lt;&gt;"",$A60&lt;&gt;"TOTAL"),IF(AND('[5]PDI_Grupo edad'!$T58&lt;&gt;"",'[5]PDI_Grupo edad'!$T58&lt;&gt;0),'[5]PDI_Grupo edad'!$T58,""),IF($A60="TOTAL",SUM(INDIRECT("L4:L"&amp;ROW()-1)),""))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IF(AND($A60&lt;&gt;"",$A60&lt;&gt;"TOTAL"),IF(AND('[5]PDI_Grupo edad'!$W58&lt;&gt;"",'[5]PDI_Grupo edad'!$W58&lt;&gt;0),'[5]PDI_Grupo edad'!$W58,""),IF($A60="TOTAL",SUM(INDIRECT("N4:N"&amp;ROW()-1)),""))</f>
        <v/>
      </c>
      <c r="O60" s="6" t="str">
        <f ca="1">IF(AND($A60&lt;&gt;"",$A60&lt;&gt;"TOTAL"),IF(AND('[5]PDI_Grupo edad'!$Y58&lt;&gt;"",'[5]PDI_Grupo edad'!$Y58&lt;&gt;0),'[5]PDI_Grupo edad'!$Y58,""),IF($A60="TOTAL",SUM(INDIRECT("O4:O"&amp;ROW()-1)),""))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IF(AND($A60&lt;&gt;"",$A60&lt;&gt;"TOTAL"),IF(AND('[5]PDI_Grupo edad'!$AB58&lt;&gt;"",'[5]PDI_Grupo edad'!$AB58&lt;&gt;0),'[5]PDI_Grupo edad'!$AB58,""),IF($A60="TOTAL",SUM(INDIRECT("Q4:Q"&amp;ROW()-1)),""))</f>
        <v/>
      </c>
      <c r="R60" s="6" t="str">
        <f ca="1">IF(AND($A60&lt;&gt;"",$A60&lt;&gt;"TOTAL"),IF(AND('[5]PDI_Grupo edad'!$AD58&lt;&gt;"",'[5]PDI_Grupo edad'!$AD58&lt;&gt;0),'[5]PDI_Grupo edad'!$AD58,""),IF($A60="TOTAL",SUM(INDIRECT("R4:R"&amp;ROW()-1)),""))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IF(AND($A60&lt;&gt;"",$A60&lt;&gt;"TOTAL"),IF(AND('[5]PDI_Grupo edad'!$AG58&lt;&gt;"",'[5]PDI_Grupo edad'!$AG58&lt;&gt;0),'[5]PDI_Grupo edad'!$AG58,""),IF($A60="TOTAL",SUM(INDIRECT("T4:T"&amp;ROW()-1)),""))</f>
        <v/>
      </c>
      <c r="U60" s="6" t="str">
        <f ca="1">IF(AND($A60&lt;&gt;"",$A60&lt;&gt;"TOTAL"),IF(AND('[5]PDI_Grupo edad'!$AI58&lt;&gt;"",'[5]PDI_Grupo edad'!$AI58&lt;&gt;0),'[5]PDI_Grupo edad'!$AI58,""),IF($A60="TOTAL",SUM(INDIRECT("U4:U"&amp;ROW()-1)),""))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IF(AND($A60&lt;&gt;"",$A60&lt;&gt;"TOTAL"),IF(AND('[5]PDI_Grupo edad'!$AL58&lt;&gt;"",'[5]PDI_Grupo edad'!$AL58&lt;&gt;0),'[5]PDI_Grupo edad'!$AL58,""),IF($A60="TOTAL",SUM(INDIRECT("W4:W"&amp;ROW()-1)),""))</f>
        <v/>
      </c>
      <c r="X60" s="6" t="str">
        <f ca="1">IF(AND($A60&lt;&gt;"",$A60&lt;&gt;"TOTAL"),IF(AND('[5]PDI_Grupo edad'!$AN58&lt;&gt;"",'[5]PDI_Grupo edad'!$AN58&lt;&gt;0),'[5]PDI_Grupo edad'!$AN58,""),IF($A60="TOTAL",SUM(INDIRECT("X4:X"&amp;ROW()-1)),""))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IF(AND($A60&lt;&gt;"",$A60&lt;&gt;"TOTAL"),IF(AND('[5]PDI_Grupo edad'!$AQ58&lt;&gt;"",'[5]PDI_Grupo edad'!$AQ58&lt;&gt;0),'[5]PDI_Grupo edad'!$AQ58,""),IF($A60="TOTAL",SUM(INDIRECT("Z4:Z"&amp;ROW()-1)),""))</f>
        <v/>
      </c>
      <c r="AA60" s="6" t="str">
        <f ca="1">IF(AND($A60&lt;&gt;"",$A60&lt;&gt;"TOTAL"),IF(AND('[5]PDI_Grupo edad'!$AS58&lt;&gt;"",'[5]PDI_Grupo edad'!$AS58&lt;&gt;0),'[5]PDI_Grupo edad'!$AS58,""),IF($A60="TOTAL",SUM(INDIRECT("AA4:AA"&amp;ROW()-1)),""))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IF(AND($A60&lt;&gt;"",$A60&lt;&gt;"TOTAL"),IF(AND('[5]PDI_Grupo edad'!$AV58&lt;&gt;"",'[5]PDI_Grupo edad'!$AV58&lt;&gt;0),'[5]PDI_Grupo edad'!$AV58,""),IF($A60="TOTAL",SUM(INDIRECT("AC4:AC"&amp;ROW()-1)),""))</f>
        <v/>
      </c>
      <c r="AD60" s="6" t="str">
        <f ca="1">IF(AND($A60&lt;&gt;"",$A60&lt;&gt;"TOTAL"),IF(AND('[5]PDI_Grupo edad'!$AX58&lt;&gt;"",'[5]PDI_Grupo edad'!$AX58&lt;&gt;0),'[5]PDI_Grupo edad'!$AX58,""),IF($A60="TOTAL",SUM(INDIRECT("AD4:AD"&amp;ROW()-1)),""))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IF(AND($A60&lt;&gt;"",$A60&lt;&gt;"TOTAL"),IF(AND('[5]PDI_Grupo edad'!$BA58&lt;&gt;"",'[5]PDI_Grupo edad'!$BA58&lt;&gt;0),'[5]PDI_Grupo edad'!$BA58,""),IF($A60="TOTAL",SUM(INDIRECT("AF4:AF"&amp;ROW()-1)),""))</f>
        <v/>
      </c>
      <c r="AG60" s="6" t="str">
        <f ca="1">IF(AND($A60&lt;&gt;"",$A60&lt;&gt;"TOTAL"),IF(AND('[5]PDI_Grupo edad'!$BC58&lt;&gt;"",'[5]PDI_Grupo edad'!$BC58&lt;&gt;0),'[5]PDI_Grupo edad'!$BC58,""),IF($A60="TOTAL",SUM(INDIRECT("AG4:AG"&amp;ROW()-1)),""))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IF(AND($A60&lt;&gt;"",$A60&lt;&gt;"TOTAL"),IF(AND('[5]PDI_Grupo edad'!$BF58&lt;&gt;"",'[5]PDI_Grupo edad'!$BF58&lt;&gt;0),'[5]PDI_Grupo edad'!$BF58,""),IF($A60="TOTAL",SUM(INDIRECT("AI4:AI"&amp;ROW()-1)),""))</f>
        <v/>
      </c>
      <c r="AJ60" s="6" t="str">
        <f ca="1">IF(AND($A60&lt;&gt;"",$A60&lt;&gt;"TOTAL"),IF(AND('[5]PDI_Grupo edad'!$BH58&lt;&gt;"",'[5]PDI_Grupo edad'!$BH58&lt;&gt;0),'[5]PDI_Grupo edad'!$BH58,""),IF($A60="TOTAL",SUM(INDIRECT("AJ4:AJ"&amp;ROW()-1)),""))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IF(AND($A60&lt;&gt;"",$A60&lt;&gt;"TOTAL"),IF(AND('[5]PDI_Grupo edad'!$BK58&lt;&gt;"",'[5]PDI_Grupo edad'!$BK58&lt;&gt;0),'[5]PDI_Grupo edad'!$BK58,""),IF($A60="TOTAL",SUM(INDIRECT("AL4:AL"&amp;ROW()-1)),""))</f>
        <v/>
      </c>
      <c r="AM60" s="6" t="str">
        <f ca="1">IF(AND($A60&lt;&gt;"",$A60&lt;&gt;"TOTAL"),IF(AND('[5]PDI_Grupo edad'!$BM58&lt;&gt;"",'[5]PDI_Grupo edad'!$BM58&lt;&gt;0),'[5]PDI_Grupo edad'!$BM58,""),IF($A60="TOTAL",SUM(INDIRECT("AM4:AM"&amp;ROW()-1)),""))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IF(AND($A60&lt;&gt;"",$A60&lt;&gt;"TOTAL"),IF(AND('[5]PDI_Grupo edad'!$BP58&lt;&gt;"",'[5]PDI_Grupo edad'!$BP58&lt;&gt;0),'[5]PDI_Grupo edad'!$BP58,""),IF($A60="TOTAL",SUM(INDIRECT("AO4:AO"&amp;ROW()-1)),""))</f>
        <v/>
      </c>
      <c r="AP60" s="6" t="str">
        <f ca="1">IF(AND($A60&lt;&gt;"",$A60&lt;&gt;"TOTAL"),IF(AND('[5]PDI_Grupo edad'!$BR58&lt;&gt;"",'[5]PDI_Grupo edad'!$BR58&lt;&gt;0),'[5]PDI_Grupo edad'!$BR58,""),IF($A60="TOTAL",SUM(INDIRECT("AP4:AP"&amp;ROW()-1)),""))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IF(AND($A60&lt;&gt;"",$A60&lt;&gt;"TOTAL"),IF(AND('[5]PDI_Grupo edad'!$BU58&lt;&gt;"",'[5]PDI_Grupo edad'!$BU58&lt;&gt;0),'[5]PDI_Grupo edad'!$BU58,""),IF($A60="TOTAL",SUM(INDIRECT("AR4:AR"&amp;ROW()-1)),""))</f>
        <v/>
      </c>
      <c r="AS60" s="6" t="str">
        <f ca="1">IF(AND($A60&lt;&gt;"",$A60&lt;&gt;"TOTAL"),IF(AND('[5]PDI_Grupo edad'!$BW58&lt;&gt;"",'[5]PDI_Grupo edad'!$BW58&lt;&gt;0),'[5]PDI_Grupo edad'!$BW58,""),IF($A60="TOTAL",SUM(INDIRECT("AS4:AS"&amp;ROW()-1)),""))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IF(AND($A60&lt;&gt;"",$A60&lt;&gt;"TOTAL"),IF(AND('[5]PDI_Grupo edad'!$BZ58&lt;&gt;"",'[5]PDI_Grupo edad'!$BZ58&lt;&gt;0),'[5]PDI_Grupo edad'!$BZ58,""),IF($A60="TOTAL",SUM(INDIRECT("AU4:AU"&amp;ROW()-1)),""))</f>
        <v/>
      </c>
      <c r="AV60" s="6" t="str">
        <f ca="1">IF(AND($A60&lt;&gt;"",$A60&lt;&gt;"TOTAL"),IF(AND('[5]PDI_Grupo edad'!$CB58&lt;&gt;"",'[5]PDI_Grupo edad'!$CB58&lt;&gt;0),'[5]PDI_Grupo edad'!$CB58,""),IF($A60="TOTAL",SUM(INDIRECT("AV4:AV"&amp;ROW()-1)),""))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IF(AND($A60&lt;&gt;"",$A60&lt;&gt;"TOTAL"),IF(AND('[5]PDI_Grupo edad'!$CE58&lt;&gt;"",'[5]PDI_Grupo edad'!$CE58&lt;&gt;0),'[5]PDI_Grupo edad'!$CE58,""),IF($A60="TOTAL",SUM(INDIRECT("AX4:AX"&amp;ROW()-1)),""))</f>
        <v/>
      </c>
      <c r="AY60" s="6" t="str">
        <f ca="1">IF(AND($A60&lt;&gt;"",$A60&lt;&gt;"TOTAL"),IF(AND('[5]PDI_Grupo edad'!$CG58&lt;&gt;"",'[5]PDI_Grupo edad'!$CG58&lt;&gt;0),'[5]PDI_Grupo edad'!$CG58,""),IF($A60="TOTAL",SUM(INDIRECT("AY4:AY"&amp;ROW()-1)),""))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IF(AND($A60&lt;&gt;"",$A60&lt;&gt;"TOTAL"),IF(AND('[5]PDI_Grupo edad'!$CJ58&lt;&gt;"",'[5]PDI_Grupo edad'!$CJ58&lt;&gt;0),'[5]PDI_Grupo edad'!$CJ58,""),IF($A60="TOTAL",SUM(INDIRECT("BA4:BA"&amp;ROW()-1)),""))</f>
        <v/>
      </c>
      <c r="BB60" s="6" t="str">
        <f ca="1">IF(AND($A60&lt;&gt;"",$A60&lt;&gt;"TOTAL"),IF(AND('[5]PDI_Grupo edad'!$CL58&lt;&gt;"",'[5]PDI_Grupo edad'!$CL58&lt;&gt;0),'[5]PDI_Grupo edad'!$CL58,""),IF($A60="TOTAL",SUM(INDIRECT("BB4:BB"&amp;ROW()-1)),""))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IF(AND($A60&lt;&gt;"",$A60&lt;&gt;"TOTAL"),IF(AND('[5]PDI_Grupo edad'!$CO58&lt;&gt;"",'[5]PDI_Grupo edad'!$CO58&lt;&gt;0),'[5]PDI_Grupo edad'!$CO58,""),IF($A60="TOTAL",SUM(INDIRECT("BD4:BD"&amp;ROW()-1)),""))</f>
        <v/>
      </c>
      <c r="BE60" s="6" t="str">
        <f ca="1">IF(AND($A60&lt;&gt;"",$A60&lt;&gt;"TOTAL"),IF(AND('[5]PDI_Grupo edad'!$CQ58&lt;&gt;"",'[5]PDI_Grupo edad'!$CQ58&lt;&gt;0),'[5]PDI_Grupo edad'!$CQ58,""),IF($A60="TOTAL",SUM(INDIRECT("BE4:BE"&amp;ROW()-1)),""))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IF('[5]PDI_Grupo edad'!$B59&lt;&gt;"",'[5]PDI_Grupo edad'!$B59,IF(AND('[5]PDI_Grupo edad'!$B59="",'[5]PDI_Grupo edad'!$B60="",'[5]PDI_Grupo edad'!$B58=""),"","TOTAL"))</f>
        <v/>
      </c>
      <c r="B61" s="6" t="str">
        <f ca="1">IF(AND($A61&lt;&gt;"",$A61&lt;&gt;"TOTAL"),IF(AND('[5]PDI_Grupo edad'!$C59&lt;&gt;"",'[5]PDI_Grupo edad'!$C59&lt;&gt;0),'[5]PDI_Grupo edad'!$C59,""),IF($A61="TOTAL",SUM(INDIRECT("B4:B"&amp;ROW()-1)),""))</f>
        <v/>
      </c>
      <c r="C61" s="6" t="str">
        <f ca="1">IF(AND($A61&lt;&gt;"",$A61&lt;&gt;"TOTAL"),IF(AND('[5]PDI_Grupo edad'!$E59&lt;&gt;"",'[5]PDI_Grupo edad'!$E59&lt;&gt;0),'[5]PDI_Grupo edad'!$E59,""),IF($A61="TOTAL",SUM(INDIRECT("C4:C"&amp;ROW()-1)),""))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IF(AND($A61&lt;&gt;"",$A61&lt;&gt;"TOTAL"),IF(AND('[5]PDI_Grupo edad'!$H59&lt;&gt;"",'[5]PDI_Grupo edad'!$H59&lt;&gt;0),'[5]PDI_Grupo edad'!$H59,""),IF($A61="TOTAL",SUM(INDIRECT("E4:E"&amp;ROW()-1)),""))</f>
        <v/>
      </c>
      <c r="F61" s="6" t="str">
        <f ca="1">IF(AND($A61&lt;&gt;"",$A61&lt;&gt;"TOTAL"),IF(AND('[5]PDI_Grupo edad'!$J59&lt;&gt;"",'[5]PDI_Grupo edad'!$J59&lt;&gt;0),'[5]PDI_Grupo edad'!$J59,""),IF($A61="TOTAL",SUM(INDIRECT("F4:F"&amp;ROW()-1)),""))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IF(AND($A61&lt;&gt;"",$A61&lt;&gt;"TOTAL"),IF(AND('[5]PDI_Grupo edad'!$M59&lt;&gt;"",'[5]PDI_Grupo edad'!$M59&lt;&gt;0),'[5]PDI_Grupo edad'!$M59,""),IF($A61="TOTAL",SUM(INDIRECT("H4:H"&amp;ROW()-1)),""))</f>
        <v/>
      </c>
      <c r="I61" s="6" t="str">
        <f ca="1">IF(AND($A61&lt;&gt;"",$A61&lt;&gt;"TOTAL"),IF(AND('[5]PDI_Grupo edad'!$O59&lt;&gt;"",'[5]PDI_Grupo edad'!$O59&lt;&gt;0),'[5]PDI_Grupo edad'!$O59,""),IF($A61="TOTAL",SUM(INDIRECT("I4:I"&amp;ROW()-1)),""))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IF(AND($A61&lt;&gt;"",$A61&lt;&gt;"TOTAL"),IF(AND('[5]PDI_Grupo edad'!$R59&lt;&gt;"",'[5]PDI_Grupo edad'!$R59&lt;&gt;0),'[5]PDI_Grupo edad'!$R59,""),IF($A61="TOTAL",SUM(INDIRECT("K4:K"&amp;ROW()-1)),""))</f>
        <v/>
      </c>
      <c r="L61" s="6" t="str">
        <f ca="1">IF(AND($A61&lt;&gt;"",$A61&lt;&gt;"TOTAL"),IF(AND('[5]PDI_Grupo edad'!$T59&lt;&gt;"",'[5]PDI_Grupo edad'!$T59&lt;&gt;0),'[5]PDI_Grupo edad'!$T59,""),IF($A61="TOTAL",SUM(INDIRECT("L4:L"&amp;ROW()-1)),""))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IF(AND($A61&lt;&gt;"",$A61&lt;&gt;"TOTAL"),IF(AND('[5]PDI_Grupo edad'!$W59&lt;&gt;"",'[5]PDI_Grupo edad'!$W59&lt;&gt;0),'[5]PDI_Grupo edad'!$W59,""),IF($A61="TOTAL",SUM(INDIRECT("N4:N"&amp;ROW()-1)),""))</f>
        <v/>
      </c>
      <c r="O61" s="6" t="str">
        <f ca="1">IF(AND($A61&lt;&gt;"",$A61&lt;&gt;"TOTAL"),IF(AND('[5]PDI_Grupo edad'!$Y59&lt;&gt;"",'[5]PDI_Grupo edad'!$Y59&lt;&gt;0),'[5]PDI_Grupo edad'!$Y59,""),IF($A61="TOTAL",SUM(INDIRECT("O4:O"&amp;ROW()-1)),""))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IF(AND($A61&lt;&gt;"",$A61&lt;&gt;"TOTAL"),IF(AND('[5]PDI_Grupo edad'!$AB59&lt;&gt;"",'[5]PDI_Grupo edad'!$AB59&lt;&gt;0),'[5]PDI_Grupo edad'!$AB59,""),IF($A61="TOTAL",SUM(INDIRECT("Q4:Q"&amp;ROW()-1)),""))</f>
        <v/>
      </c>
      <c r="R61" s="6" t="str">
        <f ca="1">IF(AND($A61&lt;&gt;"",$A61&lt;&gt;"TOTAL"),IF(AND('[5]PDI_Grupo edad'!$AD59&lt;&gt;"",'[5]PDI_Grupo edad'!$AD59&lt;&gt;0),'[5]PDI_Grupo edad'!$AD59,""),IF($A61="TOTAL",SUM(INDIRECT("R4:R"&amp;ROW()-1)),""))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IF(AND($A61&lt;&gt;"",$A61&lt;&gt;"TOTAL"),IF(AND('[5]PDI_Grupo edad'!$AG59&lt;&gt;"",'[5]PDI_Grupo edad'!$AG59&lt;&gt;0),'[5]PDI_Grupo edad'!$AG59,""),IF($A61="TOTAL",SUM(INDIRECT("T4:T"&amp;ROW()-1)),""))</f>
        <v/>
      </c>
      <c r="U61" s="6" t="str">
        <f ca="1">IF(AND($A61&lt;&gt;"",$A61&lt;&gt;"TOTAL"),IF(AND('[5]PDI_Grupo edad'!$AI59&lt;&gt;"",'[5]PDI_Grupo edad'!$AI59&lt;&gt;0),'[5]PDI_Grupo edad'!$AI59,""),IF($A61="TOTAL",SUM(INDIRECT("U4:U"&amp;ROW()-1)),""))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IF(AND($A61&lt;&gt;"",$A61&lt;&gt;"TOTAL"),IF(AND('[5]PDI_Grupo edad'!$AL59&lt;&gt;"",'[5]PDI_Grupo edad'!$AL59&lt;&gt;0),'[5]PDI_Grupo edad'!$AL59,""),IF($A61="TOTAL",SUM(INDIRECT("W4:W"&amp;ROW()-1)),""))</f>
        <v/>
      </c>
      <c r="X61" s="6" t="str">
        <f ca="1">IF(AND($A61&lt;&gt;"",$A61&lt;&gt;"TOTAL"),IF(AND('[5]PDI_Grupo edad'!$AN59&lt;&gt;"",'[5]PDI_Grupo edad'!$AN59&lt;&gt;0),'[5]PDI_Grupo edad'!$AN59,""),IF($A61="TOTAL",SUM(INDIRECT("X4:X"&amp;ROW()-1)),""))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IF(AND($A61&lt;&gt;"",$A61&lt;&gt;"TOTAL"),IF(AND('[5]PDI_Grupo edad'!$AQ59&lt;&gt;"",'[5]PDI_Grupo edad'!$AQ59&lt;&gt;0),'[5]PDI_Grupo edad'!$AQ59,""),IF($A61="TOTAL",SUM(INDIRECT("Z4:Z"&amp;ROW()-1)),""))</f>
        <v/>
      </c>
      <c r="AA61" s="6" t="str">
        <f ca="1">IF(AND($A61&lt;&gt;"",$A61&lt;&gt;"TOTAL"),IF(AND('[5]PDI_Grupo edad'!$AS59&lt;&gt;"",'[5]PDI_Grupo edad'!$AS59&lt;&gt;0),'[5]PDI_Grupo edad'!$AS59,""),IF($A61="TOTAL",SUM(INDIRECT("AA4:AA"&amp;ROW()-1)),""))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IF(AND($A61&lt;&gt;"",$A61&lt;&gt;"TOTAL"),IF(AND('[5]PDI_Grupo edad'!$AV59&lt;&gt;"",'[5]PDI_Grupo edad'!$AV59&lt;&gt;0),'[5]PDI_Grupo edad'!$AV59,""),IF($A61="TOTAL",SUM(INDIRECT("AC4:AC"&amp;ROW()-1)),""))</f>
        <v/>
      </c>
      <c r="AD61" s="6" t="str">
        <f ca="1">IF(AND($A61&lt;&gt;"",$A61&lt;&gt;"TOTAL"),IF(AND('[5]PDI_Grupo edad'!$AX59&lt;&gt;"",'[5]PDI_Grupo edad'!$AX59&lt;&gt;0),'[5]PDI_Grupo edad'!$AX59,""),IF($A61="TOTAL",SUM(INDIRECT("AD4:AD"&amp;ROW()-1)),""))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IF(AND($A61&lt;&gt;"",$A61&lt;&gt;"TOTAL"),IF(AND('[5]PDI_Grupo edad'!$BA59&lt;&gt;"",'[5]PDI_Grupo edad'!$BA59&lt;&gt;0),'[5]PDI_Grupo edad'!$BA59,""),IF($A61="TOTAL",SUM(INDIRECT("AF4:AF"&amp;ROW()-1)),""))</f>
        <v/>
      </c>
      <c r="AG61" s="6" t="str">
        <f ca="1">IF(AND($A61&lt;&gt;"",$A61&lt;&gt;"TOTAL"),IF(AND('[5]PDI_Grupo edad'!$BC59&lt;&gt;"",'[5]PDI_Grupo edad'!$BC59&lt;&gt;0),'[5]PDI_Grupo edad'!$BC59,""),IF($A61="TOTAL",SUM(INDIRECT("AG4:AG"&amp;ROW()-1)),""))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IF(AND($A61&lt;&gt;"",$A61&lt;&gt;"TOTAL"),IF(AND('[5]PDI_Grupo edad'!$BF59&lt;&gt;"",'[5]PDI_Grupo edad'!$BF59&lt;&gt;0),'[5]PDI_Grupo edad'!$BF59,""),IF($A61="TOTAL",SUM(INDIRECT("AI4:AI"&amp;ROW()-1)),""))</f>
        <v/>
      </c>
      <c r="AJ61" s="6" t="str">
        <f ca="1">IF(AND($A61&lt;&gt;"",$A61&lt;&gt;"TOTAL"),IF(AND('[5]PDI_Grupo edad'!$BH59&lt;&gt;"",'[5]PDI_Grupo edad'!$BH59&lt;&gt;0),'[5]PDI_Grupo edad'!$BH59,""),IF($A61="TOTAL",SUM(INDIRECT("AJ4:AJ"&amp;ROW()-1)),""))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IF(AND($A61&lt;&gt;"",$A61&lt;&gt;"TOTAL"),IF(AND('[5]PDI_Grupo edad'!$BK59&lt;&gt;"",'[5]PDI_Grupo edad'!$BK59&lt;&gt;0),'[5]PDI_Grupo edad'!$BK59,""),IF($A61="TOTAL",SUM(INDIRECT("AL4:AL"&amp;ROW()-1)),""))</f>
        <v/>
      </c>
      <c r="AM61" s="6" t="str">
        <f ca="1">IF(AND($A61&lt;&gt;"",$A61&lt;&gt;"TOTAL"),IF(AND('[5]PDI_Grupo edad'!$BM59&lt;&gt;"",'[5]PDI_Grupo edad'!$BM59&lt;&gt;0),'[5]PDI_Grupo edad'!$BM59,""),IF($A61="TOTAL",SUM(INDIRECT("AM4:AM"&amp;ROW()-1)),""))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IF(AND($A61&lt;&gt;"",$A61&lt;&gt;"TOTAL"),IF(AND('[5]PDI_Grupo edad'!$BP59&lt;&gt;"",'[5]PDI_Grupo edad'!$BP59&lt;&gt;0),'[5]PDI_Grupo edad'!$BP59,""),IF($A61="TOTAL",SUM(INDIRECT("AO4:AO"&amp;ROW()-1)),""))</f>
        <v/>
      </c>
      <c r="AP61" s="6" t="str">
        <f ca="1">IF(AND($A61&lt;&gt;"",$A61&lt;&gt;"TOTAL"),IF(AND('[5]PDI_Grupo edad'!$BR59&lt;&gt;"",'[5]PDI_Grupo edad'!$BR59&lt;&gt;0),'[5]PDI_Grupo edad'!$BR59,""),IF($A61="TOTAL",SUM(INDIRECT("AP4:AP"&amp;ROW()-1)),""))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IF(AND($A61&lt;&gt;"",$A61&lt;&gt;"TOTAL"),IF(AND('[5]PDI_Grupo edad'!$BU59&lt;&gt;"",'[5]PDI_Grupo edad'!$BU59&lt;&gt;0),'[5]PDI_Grupo edad'!$BU59,""),IF($A61="TOTAL",SUM(INDIRECT("AR4:AR"&amp;ROW()-1)),""))</f>
        <v/>
      </c>
      <c r="AS61" s="6" t="str">
        <f ca="1">IF(AND($A61&lt;&gt;"",$A61&lt;&gt;"TOTAL"),IF(AND('[5]PDI_Grupo edad'!$BW59&lt;&gt;"",'[5]PDI_Grupo edad'!$BW59&lt;&gt;0),'[5]PDI_Grupo edad'!$BW59,""),IF($A61="TOTAL",SUM(INDIRECT("AS4:AS"&amp;ROW()-1)),""))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IF(AND($A61&lt;&gt;"",$A61&lt;&gt;"TOTAL"),IF(AND('[5]PDI_Grupo edad'!$BZ59&lt;&gt;"",'[5]PDI_Grupo edad'!$BZ59&lt;&gt;0),'[5]PDI_Grupo edad'!$BZ59,""),IF($A61="TOTAL",SUM(INDIRECT("AU4:AU"&amp;ROW()-1)),""))</f>
        <v/>
      </c>
      <c r="AV61" s="6" t="str">
        <f ca="1">IF(AND($A61&lt;&gt;"",$A61&lt;&gt;"TOTAL"),IF(AND('[5]PDI_Grupo edad'!$CB59&lt;&gt;"",'[5]PDI_Grupo edad'!$CB59&lt;&gt;0),'[5]PDI_Grupo edad'!$CB59,""),IF($A61="TOTAL",SUM(INDIRECT("AV4:AV"&amp;ROW()-1)),""))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IF(AND($A61&lt;&gt;"",$A61&lt;&gt;"TOTAL"),IF(AND('[5]PDI_Grupo edad'!$CE59&lt;&gt;"",'[5]PDI_Grupo edad'!$CE59&lt;&gt;0),'[5]PDI_Grupo edad'!$CE59,""),IF($A61="TOTAL",SUM(INDIRECT("AX4:AX"&amp;ROW()-1)),""))</f>
        <v/>
      </c>
      <c r="AY61" s="6" t="str">
        <f ca="1">IF(AND($A61&lt;&gt;"",$A61&lt;&gt;"TOTAL"),IF(AND('[5]PDI_Grupo edad'!$CG59&lt;&gt;"",'[5]PDI_Grupo edad'!$CG59&lt;&gt;0),'[5]PDI_Grupo edad'!$CG59,""),IF($A61="TOTAL",SUM(INDIRECT("AY4:AY"&amp;ROW()-1)),""))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IF(AND($A61&lt;&gt;"",$A61&lt;&gt;"TOTAL"),IF(AND('[5]PDI_Grupo edad'!$CJ59&lt;&gt;"",'[5]PDI_Grupo edad'!$CJ59&lt;&gt;0),'[5]PDI_Grupo edad'!$CJ59,""),IF($A61="TOTAL",SUM(INDIRECT("BA4:BA"&amp;ROW()-1)),""))</f>
        <v/>
      </c>
      <c r="BB61" s="6" t="str">
        <f ca="1">IF(AND($A61&lt;&gt;"",$A61&lt;&gt;"TOTAL"),IF(AND('[5]PDI_Grupo edad'!$CL59&lt;&gt;"",'[5]PDI_Grupo edad'!$CL59&lt;&gt;0),'[5]PDI_Grupo edad'!$CL59,""),IF($A61="TOTAL",SUM(INDIRECT("BB4:BB"&amp;ROW()-1)),""))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IF(AND($A61&lt;&gt;"",$A61&lt;&gt;"TOTAL"),IF(AND('[5]PDI_Grupo edad'!$CO59&lt;&gt;"",'[5]PDI_Grupo edad'!$CO59&lt;&gt;0),'[5]PDI_Grupo edad'!$CO59,""),IF($A61="TOTAL",SUM(INDIRECT("BD4:BD"&amp;ROW()-1)),""))</f>
        <v/>
      </c>
      <c r="BE61" s="6" t="str">
        <f ca="1">IF(AND($A61&lt;&gt;"",$A61&lt;&gt;"TOTAL"),IF(AND('[5]PDI_Grupo edad'!$CQ59&lt;&gt;"",'[5]PDI_Grupo edad'!$CQ59&lt;&gt;0),'[5]PDI_Grupo edad'!$CQ59,""),IF($A61="TOTAL",SUM(INDIRECT("BE4:BE"&amp;ROW()-1)),""))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IF('[5]PDI_Grupo edad'!$B60&lt;&gt;"",'[5]PDI_Grupo edad'!$B60,IF(AND('[5]PDI_Grupo edad'!$B60="",'[5]PDI_Grupo edad'!$B61="",'[5]PDI_Grupo edad'!$B59=""),"","TOTAL"))</f>
        <v/>
      </c>
      <c r="B62" s="6" t="str">
        <f ca="1">IF(AND($A62&lt;&gt;"",$A62&lt;&gt;"TOTAL"),IF(AND('[5]PDI_Grupo edad'!$C60&lt;&gt;"",'[5]PDI_Grupo edad'!$C60&lt;&gt;0),'[5]PDI_Grupo edad'!$C60,""),IF($A62="TOTAL",SUM(INDIRECT("B4:B"&amp;ROW()-1)),""))</f>
        <v/>
      </c>
      <c r="C62" s="6" t="str">
        <f ca="1">IF(AND($A62&lt;&gt;"",$A62&lt;&gt;"TOTAL"),IF(AND('[5]PDI_Grupo edad'!$E60&lt;&gt;"",'[5]PDI_Grupo edad'!$E60&lt;&gt;0),'[5]PDI_Grupo edad'!$E60,""),IF($A62="TOTAL",SUM(INDIRECT("C4:C"&amp;ROW()-1)),""))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IF(AND($A62&lt;&gt;"",$A62&lt;&gt;"TOTAL"),IF(AND('[5]PDI_Grupo edad'!$H60&lt;&gt;"",'[5]PDI_Grupo edad'!$H60&lt;&gt;0),'[5]PDI_Grupo edad'!$H60,""),IF($A62="TOTAL",SUM(INDIRECT("E4:E"&amp;ROW()-1)),""))</f>
        <v/>
      </c>
      <c r="F62" s="6" t="str">
        <f ca="1">IF(AND($A62&lt;&gt;"",$A62&lt;&gt;"TOTAL"),IF(AND('[5]PDI_Grupo edad'!$J60&lt;&gt;"",'[5]PDI_Grupo edad'!$J60&lt;&gt;0),'[5]PDI_Grupo edad'!$J60,""),IF($A62="TOTAL",SUM(INDIRECT("F4:F"&amp;ROW()-1)),""))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IF(AND($A62&lt;&gt;"",$A62&lt;&gt;"TOTAL"),IF(AND('[5]PDI_Grupo edad'!$M60&lt;&gt;"",'[5]PDI_Grupo edad'!$M60&lt;&gt;0),'[5]PDI_Grupo edad'!$M60,""),IF($A62="TOTAL",SUM(INDIRECT("H4:H"&amp;ROW()-1)),""))</f>
        <v/>
      </c>
      <c r="I62" s="6" t="str">
        <f ca="1">IF(AND($A62&lt;&gt;"",$A62&lt;&gt;"TOTAL"),IF(AND('[5]PDI_Grupo edad'!$O60&lt;&gt;"",'[5]PDI_Grupo edad'!$O60&lt;&gt;0),'[5]PDI_Grupo edad'!$O60,""),IF($A62="TOTAL",SUM(INDIRECT("I4:I"&amp;ROW()-1)),""))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IF(AND($A62&lt;&gt;"",$A62&lt;&gt;"TOTAL"),IF(AND('[5]PDI_Grupo edad'!$R60&lt;&gt;"",'[5]PDI_Grupo edad'!$R60&lt;&gt;0),'[5]PDI_Grupo edad'!$R60,""),IF($A62="TOTAL",SUM(INDIRECT("K4:K"&amp;ROW()-1)),""))</f>
        <v/>
      </c>
      <c r="L62" s="6" t="str">
        <f ca="1">IF(AND($A62&lt;&gt;"",$A62&lt;&gt;"TOTAL"),IF(AND('[5]PDI_Grupo edad'!$T60&lt;&gt;"",'[5]PDI_Grupo edad'!$T60&lt;&gt;0),'[5]PDI_Grupo edad'!$T60,""),IF($A62="TOTAL",SUM(INDIRECT("L4:L"&amp;ROW()-1)),""))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IF(AND($A62&lt;&gt;"",$A62&lt;&gt;"TOTAL"),IF(AND('[5]PDI_Grupo edad'!$W60&lt;&gt;"",'[5]PDI_Grupo edad'!$W60&lt;&gt;0),'[5]PDI_Grupo edad'!$W60,""),IF($A62="TOTAL",SUM(INDIRECT("N4:N"&amp;ROW()-1)),""))</f>
        <v/>
      </c>
      <c r="O62" s="6" t="str">
        <f ca="1">IF(AND($A62&lt;&gt;"",$A62&lt;&gt;"TOTAL"),IF(AND('[5]PDI_Grupo edad'!$Y60&lt;&gt;"",'[5]PDI_Grupo edad'!$Y60&lt;&gt;0),'[5]PDI_Grupo edad'!$Y60,""),IF($A62="TOTAL",SUM(INDIRECT("O4:O"&amp;ROW()-1)),""))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IF(AND($A62&lt;&gt;"",$A62&lt;&gt;"TOTAL"),IF(AND('[5]PDI_Grupo edad'!$AB60&lt;&gt;"",'[5]PDI_Grupo edad'!$AB60&lt;&gt;0),'[5]PDI_Grupo edad'!$AB60,""),IF($A62="TOTAL",SUM(INDIRECT("Q4:Q"&amp;ROW()-1)),""))</f>
        <v/>
      </c>
      <c r="R62" s="6" t="str">
        <f ca="1">IF(AND($A62&lt;&gt;"",$A62&lt;&gt;"TOTAL"),IF(AND('[5]PDI_Grupo edad'!$AD60&lt;&gt;"",'[5]PDI_Grupo edad'!$AD60&lt;&gt;0),'[5]PDI_Grupo edad'!$AD60,""),IF($A62="TOTAL",SUM(INDIRECT("R4:R"&amp;ROW()-1)),""))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IF(AND($A62&lt;&gt;"",$A62&lt;&gt;"TOTAL"),IF(AND('[5]PDI_Grupo edad'!$AG60&lt;&gt;"",'[5]PDI_Grupo edad'!$AG60&lt;&gt;0),'[5]PDI_Grupo edad'!$AG60,""),IF($A62="TOTAL",SUM(INDIRECT("T4:T"&amp;ROW()-1)),""))</f>
        <v/>
      </c>
      <c r="U62" s="6" t="str">
        <f ca="1">IF(AND($A62&lt;&gt;"",$A62&lt;&gt;"TOTAL"),IF(AND('[5]PDI_Grupo edad'!$AI60&lt;&gt;"",'[5]PDI_Grupo edad'!$AI60&lt;&gt;0),'[5]PDI_Grupo edad'!$AI60,""),IF($A62="TOTAL",SUM(INDIRECT("U4:U"&amp;ROW()-1)),""))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IF(AND($A62&lt;&gt;"",$A62&lt;&gt;"TOTAL"),IF(AND('[5]PDI_Grupo edad'!$AL60&lt;&gt;"",'[5]PDI_Grupo edad'!$AL60&lt;&gt;0),'[5]PDI_Grupo edad'!$AL60,""),IF($A62="TOTAL",SUM(INDIRECT("W4:W"&amp;ROW()-1)),""))</f>
        <v/>
      </c>
      <c r="X62" s="6" t="str">
        <f ca="1">IF(AND($A62&lt;&gt;"",$A62&lt;&gt;"TOTAL"),IF(AND('[5]PDI_Grupo edad'!$AN60&lt;&gt;"",'[5]PDI_Grupo edad'!$AN60&lt;&gt;0),'[5]PDI_Grupo edad'!$AN60,""),IF($A62="TOTAL",SUM(INDIRECT("X4:X"&amp;ROW()-1)),""))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IF(AND($A62&lt;&gt;"",$A62&lt;&gt;"TOTAL"),IF(AND('[5]PDI_Grupo edad'!$AQ60&lt;&gt;"",'[5]PDI_Grupo edad'!$AQ60&lt;&gt;0),'[5]PDI_Grupo edad'!$AQ60,""),IF($A62="TOTAL",SUM(INDIRECT("Z4:Z"&amp;ROW()-1)),""))</f>
        <v/>
      </c>
      <c r="AA62" s="6" t="str">
        <f ca="1">IF(AND($A62&lt;&gt;"",$A62&lt;&gt;"TOTAL"),IF(AND('[5]PDI_Grupo edad'!$AS60&lt;&gt;"",'[5]PDI_Grupo edad'!$AS60&lt;&gt;0),'[5]PDI_Grupo edad'!$AS60,""),IF($A62="TOTAL",SUM(INDIRECT("AA4:AA"&amp;ROW()-1)),""))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IF(AND($A62&lt;&gt;"",$A62&lt;&gt;"TOTAL"),IF(AND('[5]PDI_Grupo edad'!$AV60&lt;&gt;"",'[5]PDI_Grupo edad'!$AV60&lt;&gt;0),'[5]PDI_Grupo edad'!$AV60,""),IF($A62="TOTAL",SUM(INDIRECT("AC4:AC"&amp;ROW()-1)),""))</f>
        <v/>
      </c>
      <c r="AD62" s="6" t="str">
        <f ca="1">IF(AND($A62&lt;&gt;"",$A62&lt;&gt;"TOTAL"),IF(AND('[5]PDI_Grupo edad'!$AX60&lt;&gt;"",'[5]PDI_Grupo edad'!$AX60&lt;&gt;0),'[5]PDI_Grupo edad'!$AX60,""),IF($A62="TOTAL",SUM(INDIRECT("AD4:AD"&amp;ROW()-1)),""))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IF(AND($A62&lt;&gt;"",$A62&lt;&gt;"TOTAL"),IF(AND('[5]PDI_Grupo edad'!$BA60&lt;&gt;"",'[5]PDI_Grupo edad'!$BA60&lt;&gt;0),'[5]PDI_Grupo edad'!$BA60,""),IF($A62="TOTAL",SUM(INDIRECT("AF4:AF"&amp;ROW()-1)),""))</f>
        <v/>
      </c>
      <c r="AG62" s="6" t="str">
        <f ca="1">IF(AND($A62&lt;&gt;"",$A62&lt;&gt;"TOTAL"),IF(AND('[5]PDI_Grupo edad'!$BC60&lt;&gt;"",'[5]PDI_Grupo edad'!$BC60&lt;&gt;0),'[5]PDI_Grupo edad'!$BC60,""),IF($A62="TOTAL",SUM(INDIRECT("AG4:AG"&amp;ROW()-1)),""))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IF(AND($A62&lt;&gt;"",$A62&lt;&gt;"TOTAL"),IF(AND('[5]PDI_Grupo edad'!$BF60&lt;&gt;"",'[5]PDI_Grupo edad'!$BF60&lt;&gt;0),'[5]PDI_Grupo edad'!$BF60,""),IF($A62="TOTAL",SUM(INDIRECT("AI4:AI"&amp;ROW()-1)),""))</f>
        <v/>
      </c>
      <c r="AJ62" s="6" t="str">
        <f ca="1">IF(AND($A62&lt;&gt;"",$A62&lt;&gt;"TOTAL"),IF(AND('[5]PDI_Grupo edad'!$BH60&lt;&gt;"",'[5]PDI_Grupo edad'!$BH60&lt;&gt;0),'[5]PDI_Grupo edad'!$BH60,""),IF($A62="TOTAL",SUM(INDIRECT("AJ4:AJ"&amp;ROW()-1)),""))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IF(AND($A62&lt;&gt;"",$A62&lt;&gt;"TOTAL"),IF(AND('[5]PDI_Grupo edad'!$BK60&lt;&gt;"",'[5]PDI_Grupo edad'!$BK60&lt;&gt;0),'[5]PDI_Grupo edad'!$BK60,""),IF($A62="TOTAL",SUM(INDIRECT("AL4:AL"&amp;ROW()-1)),""))</f>
        <v/>
      </c>
      <c r="AM62" s="6" t="str">
        <f ca="1">IF(AND($A62&lt;&gt;"",$A62&lt;&gt;"TOTAL"),IF(AND('[5]PDI_Grupo edad'!$BM60&lt;&gt;"",'[5]PDI_Grupo edad'!$BM60&lt;&gt;0),'[5]PDI_Grupo edad'!$BM60,""),IF($A62="TOTAL",SUM(INDIRECT("AM4:AM"&amp;ROW()-1)),""))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IF(AND($A62&lt;&gt;"",$A62&lt;&gt;"TOTAL"),IF(AND('[5]PDI_Grupo edad'!$BP60&lt;&gt;"",'[5]PDI_Grupo edad'!$BP60&lt;&gt;0),'[5]PDI_Grupo edad'!$BP60,""),IF($A62="TOTAL",SUM(INDIRECT("AO4:AO"&amp;ROW()-1)),""))</f>
        <v/>
      </c>
      <c r="AP62" s="6" t="str">
        <f ca="1">IF(AND($A62&lt;&gt;"",$A62&lt;&gt;"TOTAL"),IF(AND('[5]PDI_Grupo edad'!$BR60&lt;&gt;"",'[5]PDI_Grupo edad'!$BR60&lt;&gt;0),'[5]PDI_Grupo edad'!$BR60,""),IF($A62="TOTAL",SUM(INDIRECT("AP4:AP"&amp;ROW()-1)),""))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IF(AND($A62&lt;&gt;"",$A62&lt;&gt;"TOTAL"),IF(AND('[5]PDI_Grupo edad'!$BU60&lt;&gt;"",'[5]PDI_Grupo edad'!$BU60&lt;&gt;0),'[5]PDI_Grupo edad'!$BU60,""),IF($A62="TOTAL",SUM(INDIRECT("AR4:AR"&amp;ROW()-1)),""))</f>
        <v/>
      </c>
      <c r="AS62" s="6" t="str">
        <f ca="1">IF(AND($A62&lt;&gt;"",$A62&lt;&gt;"TOTAL"),IF(AND('[5]PDI_Grupo edad'!$BW60&lt;&gt;"",'[5]PDI_Grupo edad'!$BW60&lt;&gt;0),'[5]PDI_Grupo edad'!$BW60,""),IF($A62="TOTAL",SUM(INDIRECT("AS4:AS"&amp;ROW()-1)),""))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IF(AND($A62&lt;&gt;"",$A62&lt;&gt;"TOTAL"),IF(AND('[5]PDI_Grupo edad'!$BZ60&lt;&gt;"",'[5]PDI_Grupo edad'!$BZ60&lt;&gt;0),'[5]PDI_Grupo edad'!$BZ60,""),IF($A62="TOTAL",SUM(INDIRECT("AU4:AU"&amp;ROW()-1)),""))</f>
        <v/>
      </c>
      <c r="AV62" s="6" t="str">
        <f ca="1">IF(AND($A62&lt;&gt;"",$A62&lt;&gt;"TOTAL"),IF(AND('[5]PDI_Grupo edad'!$CB60&lt;&gt;"",'[5]PDI_Grupo edad'!$CB60&lt;&gt;0),'[5]PDI_Grupo edad'!$CB60,""),IF($A62="TOTAL",SUM(INDIRECT("AV4:AV"&amp;ROW()-1)),""))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IF(AND($A62&lt;&gt;"",$A62&lt;&gt;"TOTAL"),IF(AND('[5]PDI_Grupo edad'!$CE60&lt;&gt;"",'[5]PDI_Grupo edad'!$CE60&lt;&gt;0),'[5]PDI_Grupo edad'!$CE60,""),IF($A62="TOTAL",SUM(INDIRECT("AX4:AX"&amp;ROW()-1)),""))</f>
        <v/>
      </c>
      <c r="AY62" s="6" t="str">
        <f ca="1">IF(AND($A62&lt;&gt;"",$A62&lt;&gt;"TOTAL"),IF(AND('[5]PDI_Grupo edad'!$CG60&lt;&gt;"",'[5]PDI_Grupo edad'!$CG60&lt;&gt;0),'[5]PDI_Grupo edad'!$CG60,""),IF($A62="TOTAL",SUM(INDIRECT("AY4:AY"&amp;ROW()-1)),""))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IF(AND($A62&lt;&gt;"",$A62&lt;&gt;"TOTAL"),IF(AND('[5]PDI_Grupo edad'!$CJ60&lt;&gt;"",'[5]PDI_Grupo edad'!$CJ60&lt;&gt;0),'[5]PDI_Grupo edad'!$CJ60,""),IF($A62="TOTAL",SUM(INDIRECT("BA4:BA"&amp;ROW()-1)),""))</f>
        <v/>
      </c>
      <c r="BB62" s="6" t="str">
        <f ca="1">IF(AND($A62&lt;&gt;"",$A62&lt;&gt;"TOTAL"),IF(AND('[5]PDI_Grupo edad'!$CL60&lt;&gt;"",'[5]PDI_Grupo edad'!$CL60&lt;&gt;0),'[5]PDI_Grupo edad'!$CL60,""),IF($A62="TOTAL",SUM(INDIRECT("BB4:BB"&amp;ROW()-1)),""))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IF(AND($A62&lt;&gt;"",$A62&lt;&gt;"TOTAL"),IF(AND('[5]PDI_Grupo edad'!$CO60&lt;&gt;"",'[5]PDI_Grupo edad'!$CO60&lt;&gt;0),'[5]PDI_Grupo edad'!$CO60,""),IF($A62="TOTAL",SUM(INDIRECT("BD4:BD"&amp;ROW()-1)),""))</f>
        <v/>
      </c>
      <c r="BE62" s="6" t="str">
        <f ca="1">IF(AND($A62&lt;&gt;"",$A62&lt;&gt;"TOTAL"),IF(AND('[5]PDI_Grupo edad'!$CQ60&lt;&gt;"",'[5]PDI_Grupo edad'!$CQ60&lt;&gt;0),'[5]PDI_Grupo edad'!$CQ60,""),IF($A62="TOTAL",SUM(INDIRECT("BE4:BE"&amp;ROW()-1)),""))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IF('[5]PDI_Grupo edad'!$B61&lt;&gt;"",'[5]PDI_Grupo edad'!$B61,IF(AND('[5]PDI_Grupo edad'!$B61="",'[5]PDI_Grupo edad'!$B62="",'[5]PDI_Grupo edad'!$B60=""),"","TOTAL"))</f>
        <v/>
      </c>
      <c r="B63" s="6" t="str">
        <f ca="1">IF(AND($A63&lt;&gt;"",$A63&lt;&gt;"TOTAL"),IF(AND('[5]PDI_Grupo edad'!$C61&lt;&gt;"",'[5]PDI_Grupo edad'!$C61&lt;&gt;0),'[5]PDI_Grupo edad'!$C61,""),IF($A63="TOTAL",SUM(INDIRECT("B4:B"&amp;ROW()-1)),""))</f>
        <v/>
      </c>
      <c r="C63" s="6" t="str">
        <f ca="1">IF(AND($A63&lt;&gt;"",$A63&lt;&gt;"TOTAL"),IF(AND('[5]PDI_Grupo edad'!$E61&lt;&gt;"",'[5]PDI_Grupo edad'!$E61&lt;&gt;0),'[5]PDI_Grupo edad'!$E61,""),IF($A63="TOTAL",SUM(INDIRECT("C4:C"&amp;ROW()-1)),""))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IF(AND($A63&lt;&gt;"",$A63&lt;&gt;"TOTAL"),IF(AND('[5]PDI_Grupo edad'!$H61&lt;&gt;"",'[5]PDI_Grupo edad'!$H61&lt;&gt;0),'[5]PDI_Grupo edad'!$H61,""),IF($A63="TOTAL",SUM(INDIRECT("E4:E"&amp;ROW()-1)),""))</f>
        <v/>
      </c>
      <c r="F63" s="6" t="str">
        <f ca="1">IF(AND($A63&lt;&gt;"",$A63&lt;&gt;"TOTAL"),IF(AND('[5]PDI_Grupo edad'!$J61&lt;&gt;"",'[5]PDI_Grupo edad'!$J61&lt;&gt;0),'[5]PDI_Grupo edad'!$J61,""),IF($A63="TOTAL",SUM(INDIRECT("F4:F"&amp;ROW()-1)),""))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IF(AND($A63&lt;&gt;"",$A63&lt;&gt;"TOTAL"),IF(AND('[5]PDI_Grupo edad'!$M61&lt;&gt;"",'[5]PDI_Grupo edad'!$M61&lt;&gt;0),'[5]PDI_Grupo edad'!$M61,""),IF($A63="TOTAL",SUM(INDIRECT("H4:H"&amp;ROW()-1)),""))</f>
        <v/>
      </c>
      <c r="I63" s="6" t="str">
        <f ca="1">IF(AND($A63&lt;&gt;"",$A63&lt;&gt;"TOTAL"),IF(AND('[5]PDI_Grupo edad'!$O61&lt;&gt;"",'[5]PDI_Grupo edad'!$O61&lt;&gt;0),'[5]PDI_Grupo edad'!$O61,""),IF($A63="TOTAL",SUM(INDIRECT("I4:I"&amp;ROW()-1)),""))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IF(AND($A63&lt;&gt;"",$A63&lt;&gt;"TOTAL"),IF(AND('[5]PDI_Grupo edad'!$R61&lt;&gt;"",'[5]PDI_Grupo edad'!$R61&lt;&gt;0),'[5]PDI_Grupo edad'!$R61,""),IF($A63="TOTAL",SUM(INDIRECT("K4:K"&amp;ROW()-1)),""))</f>
        <v/>
      </c>
      <c r="L63" s="6" t="str">
        <f ca="1">IF(AND($A63&lt;&gt;"",$A63&lt;&gt;"TOTAL"),IF(AND('[5]PDI_Grupo edad'!$T61&lt;&gt;"",'[5]PDI_Grupo edad'!$T61&lt;&gt;0),'[5]PDI_Grupo edad'!$T61,""),IF($A63="TOTAL",SUM(INDIRECT("L4:L"&amp;ROW()-1)),""))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IF(AND($A63&lt;&gt;"",$A63&lt;&gt;"TOTAL"),IF(AND('[5]PDI_Grupo edad'!$W61&lt;&gt;"",'[5]PDI_Grupo edad'!$W61&lt;&gt;0),'[5]PDI_Grupo edad'!$W61,""),IF($A63="TOTAL",SUM(INDIRECT("N4:N"&amp;ROW()-1)),""))</f>
        <v/>
      </c>
      <c r="O63" s="6" t="str">
        <f ca="1">IF(AND($A63&lt;&gt;"",$A63&lt;&gt;"TOTAL"),IF(AND('[5]PDI_Grupo edad'!$Y61&lt;&gt;"",'[5]PDI_Grupo edad'!$Y61&lt;&gt;0),'[5]PDI_Grupo edad'!$Y61,""),IF($A63="TOTAL",SUM(INDIRECT("O4:O"&amp;ROW()-1)),""))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IF(AND($A63&lt;&gt;"",$A63&lt;&gt;"TOTAL"),IF(AND('[5]PDI_Grupo edad'!$AB61&lt;&gt;"",'[5]PDI_Grupo edad'!$AB61&lt;&gt;0),'[5]PDI_Grupo edad'!$AB61,""),IF($A63="TOTAL",SUM(INDIRECT("Q4:Q"&amp;ROW()-1)),""))</f>
        <v/>
      </c>
      <c r="R63" s="6" t="str">
        <f ca="1">IF(AND($A63&lt;&gt;"",$A63&lt;&gt;"TOTAL"),IF(AND('[5]PDI_Grupo edad'!$AD61&lt;&gt;"",'[5]PDI_Grupo edad'!$AD61&lt;&gt;0),'[5]PDI_Grupo edad'!$AD61,""),IF($A63="TOTAL",SUM(INDIRECT("R4:R"&amp;ROW()-1)),""))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IF(AND($A63&lt;&gt;"",$A63&lt;&gt;"TOTAL"),IF(AND('[5]PDI_Grupo edad'!$AG61&lt;&gt;"",'[5]PDI_Grupo edad'!$AG61&lt;&gt;0),'[5]PDI_Grupo edad'!$AG61,""),IF($A63="TOTAL",SUM(INDIRECT("T4:T"&amp;ROW()-1)),""))</f>
        <v/>
      </c>
      <c r="U63" s="6" t="str">
        <f ca="1">IF(AND($A63&lt;&gt;"",$A63&lt;&gt;"TOTAL"),IF(AND('[5]PDI_Grupo edad'!$AI61&lt;&gt;"",'[5]PDI_Grupo edad'!$AI61&lt;&gt;0),'[5]PDI_Grupo edad'!$AI61,""),IF($A63="TOTAL",SUM(INDIRECT("U4:U"&amp;ROW()-1)),""))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IF(AND($A63&lt;&gt;"",$A63&lt;&gt;"TOTAL"),IF(AND('[5]PDI_Grupo edad'!$AL61&lt;&gt;"",'[5]PDI_Grupo edad'!$AL61&lt;&gt;0),'[5]PDI_Grupo edad'!$AL61,""),IF($A63="TOTAL",SUM(INDIRECT("W4:W"&amp;ROW()-1)),""))</f>
        <v/>
      </c>
      <c r="X63" s="6" t="str">
        <f ca="1">IF(AND($A63&lt;&gt;"",$A63&lt;&gt;"TOTAL"),IF(AND('[5]PDI_Grupo edad'!$AN61&lt;&gt;"",'[5]PDI_Grupo edad'!$AN61&lt;&gt;0),'[5]PDI_Grupo edad'!$AN61,""),IF($A63="TOTAL",SUM(INDIRECT("X4:X"&amp;ROW()-1)),""))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IF(AND($A63&lt;&gt;"",$A63&lt;&gt;"TOTAL"),IF(AND('[5]PDI_Grupo edad'!$AQ61&lt;&gt;"",'[5]PDI_Grupo edad'!$AQ61&lt;&gt;0),'[5]PDI_Grupo edad'!$AQ61,""),IF($A63="TOTAL",SUM(INDIRECT("Z4:Z"&amp;ROW()-1)),""))</f>
        <v/>
      </c>
      <c r="AA63" s="6" t="str">
        <f ca="1">IF(AND($A63&lt;&gt;"",$A63&lt;&gt;"TOTAL"),IF(AND('[5]PDI_Grupo edad'!$AS61&lt;&gt;"",'[5]PDI_Grupo edad'!$AS61&lt;&gt;0),'[5]PDI_Grupo edad'!$AS61,""),IF($A63="TOTAL",SUM(INDIRECT("AA4:AA"&amp;ROW()-1)),""))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IF(AND($A63&lt;&gt;"",$A63&lt;&gt;"TOTAL"),IF(AND('[5]PDI_Grupo edad'!$AV61&lt;&gt;"",'[5]PDI_Grupo edad'!$AV61&lt;&gt;0),'[5]PDI_Grupo edad'!$AV61,""),IF($A63="TOTAL",SUM(INDIRECT("AC4:AC"&amp;ROW()-1)),""))</f>
        <v/>
      </c>
      <c r="AD63" s="6" t="str">
        <f ca="1">IF(AND($A63&lt;&gt;"",$A63&lt;&gt;"TOTAL"),IF(AND('[5]PDI_Grupo edad'!$AX61&lt;&gt;"",'[5]PDI_Grupo edad'!$AX61&lt;&gt;0),'[5]PDI_Grupo edad'!$AX61,""),IF($A63="TOTAL",SUM(INDIRECT("AD4:AD"&amp;ROW()-1)),""))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IF(AND($A63&lt;&gt;"",$A63&lt;&gt;"TOTAL"),IF(AND('[5]PDI_Grupo edad'!$BA61&lt;&gt;"",'[5]PDI_Grupo edad'!$BA61&lt;&gt;0),'[5]PDI_Grupo edad'!$BA61,""),IF($A63="TOTAL",SUM(INDIRECT("AF4:AF"&amp;ROW()-1)),""))</f>
        <v/>
      </c>
      <c r="AG63" s="6" t="str">
        <f ca="1">IF(AND($A63&lt;&gt;"",$A63&lt;&gt;"TOTAL"),IF(AND('[5]PDI_Grupo edad'!$BC61&lt;&gt;"",'[5]PDI_Grupo edad'!$BC61&lt;&gt;0),'[5]PDI_Grupo edad'!$BC61,""),IF($A63="TOTAL",SUM(INDIRECT("AG4:AG"&amp;ROW()-1)),""))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IF(AND($A63&lt;&gt;"",$A63&lt;&gt;"TOTAL"),IF(AND('[5]PDI_Grupo edad'!$BF61&lt;&gt;"",'[5]PDI_Grupo edad'!$BF61&lt;&gt;0),'[5]PDI_Grupo edad'!$BF61,""),IF($A63="TOTAL",SUM(INDIRECT("AI4:AI"&amp;ROW()-1)),""))</f>
        <v/>
      </c>
      <c r="AJ63" s="6" t="str">
        <f ca="1">IF(AND($A63&lt;&gt;"",$A63&lt;&gt;"TOTAL"),IF(AND('[5]PDI_Grupo edad'!$BH61&lt;&gt;"",'[5]PDI_Grupo edad'!$BH61&lt;&gt;0),'[5]PDI_Grupo edad'!$BH61,""),IF($A63="TOTAL",SUM(INDIRECT("AJ4:AJ"&amp;ROW()-1)),""))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IF(AND($A63&lt;&gt;"",$A63&lt;&gt;"TOTAL"),IF(AND('[5]PDI_Grupo edad'!$BK61&lt;&gt;"",'[5]PDI_Grupo edad'!$BK61&lt;&gt;0),'[5]PDI_Grupo edad'!$BK61,""),IF($A63="TOTAL",SUM(INDIRECT("AL4:AL"&amp;ROW()-1)),""))</f>
        <v/>
      </c>
      <c r="AM63" s="6" t="str">
        <f ca="1">IF(AND($A63&lt;&gt;"",$A63&lt;&gt;"TOTAL"),IF(AND('[5]PDI_Grupo edad'!$BM61&lt;&gt;"",'[5]PDI_Grupo edad'!$BM61&lt;&gt;0),'[5]PDI_Grupo edad'!$BM61,""),IF($A63="TOTAL",SUM(INDIRECT("AM4:AM"&amp;ROW()-1)),""))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IF(AND($A63&lt;&gt;"",$A63&lt;&gt;"TOTAL"),IF(AND('[5]PDI_Grupo edad'!$BP61&lt;&gt;"",'[5]PDI_Grupo edad'!$BP61&lt;&gt;0),'[5]PDI_Grupo edad'!$BP61,""),IF($A63="TOTAL",SUM(INDIRECT("AO4:AO"&amp;ROW()-1)),""))</f>
        <v/>
      </c>
      <c r="AP63" s="6" t="str">
        <f ca="1">IF(AND($A63&lt;&gt;"",$A63&lt;&gt;"TOTAL"),IF(AND('[5]PDI_Grupo edad'!$BR61&lt;&gt;"",'[5]PDI_Grupo edad'!$BR61&lt;&gt;0),'[5]PDI_Grupo edad'!$BR61,""),IF($A63="TOTAL",SUM(INDIRECT("AP4:AP"&amp;ROW()-1)),""))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IF(AND($A63&lt;&gt;"",$A63&lt;&gt;"TOTAL"),IF(AND('[5]PDI_Grupo edad'!$BU61&lt;&gt;"",'[5]PDI_Grupo edad'!$BU61&lt;&gt;0),'[5]PDI_Grupo edad'!$BU61,""),IF($A63="TOTAL",SUM(INDIRECT("AR4:AR"&amp;ROW()-1)),""))</f>
        <v/>
      </c>
      <c r="AS63" s="6" t="str">
        <f ca="1">IF(AND($A63&lt;&gt;"",$A63&lt;&gt;"TOTAL"),IF(AND('[5]PDI_Grupo edad'!$BW61&lt;&gt;"",'[5]PDI_Grupo edad'!$BW61&lt;&gt;0),'[5]PDI_Grupo edad'!$BW61,""),IF($A63="TOTAL",SUM(INDIRECT("AS4:AS"&amp;ROW()-1)),""))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IF(AND($A63&lt;&gt;"",$A63&lt;&gt;"TOTAL"),IF(AND('[5]PDI_Grupo edad'!$BZ61&lt;&gt;"",'[5]PDI_Grupo edad'!$BZ61&lt;&gt;0),'[5]PDI_Grupo edad'!$BZ61,""),IF($A63="TOTAL",SUM(INDIRECT("AU4:AU"&amp;ROW()-1)),""))</f>
        <v/>
      </c>
      <c r="AV63" s="6" t="str">
        <f ca="1">IF(AND($A63&lt;&gt;"",$A63&lt;&gt;"TOTAL"),IF(AND('[5]PDI_Grupo edad'!$CB61&lt;&gt;"",'[5]PDI_Grupo edad'!$CB61&lt;&gt;0),'[5]PDI_Grupo edad'!$CB61,""),IF($A63="TOTAL",SUM(INDIRECT("AV4:AV"&amp;ROW()-1)),""))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IF(AND($A63&lt;&gt;"",$A63&lt;&gt;"TOTAL"),IF(AND('[5]PDI_Grupo edad'!$CE61&lt;&gt;"",'[5]PDI_Grupo edad'!$CE61&lt;&gt;0),'[5]PDI_Grupo edad'!$CE61,""),IF($A63="TOTAL",SUM(INDIRECT("AX4:AX"&amp;ROW()-1)),""))</f>
        <v/>
      </c>
      <c r="AY63" s="6" t="str">
        <f ca="1">IF(AND($A63&lt;&gt;"",$A63&lt;&gt;"TOTAL"),IF(AND('[5]PDI_Grupo edad'!$CG61&lt;&gt;"",'[5]PDI_Grupo edad'!$CG61&lt;&gt;0),'[5]PDI_Grupo edad'!$CG61,""),IF($A63="TOTAL",SUM(INDIRECT("AY4:AY"&amp;ROW()-1)),""))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IF(AND($A63&lt;&gt;"",$A63&lt;&gt;"TOTAL"),IF(AND('[5]PDI_Grupo edad'!$CJ61&lt;&gt;"",'[5]PDI_Grupo edad'!$CJ61&lt;&gt;0),'[5]PDI_Grupo edad'!$CJ61,""),IF($A63="TOTAL",SUM(INDIRECT("BA4:BA"&amp;ROW()-1)),""))</f>
        <v/>
      </c>
      <c r="BB63" s="6" t="str">
        <f ca="1">IF(AND($A63&lt;&gt;"",$A63&lt;&gt;"TOTAL"),IF(AND('[5]PDI_Grupo edad'!$CL61&lt;&gt;"",'[5]PDI_Grupo edad'!$CL61&lt;&gt;0),'[5]PDI_Grupo edad'!$CL61,""),IF($A63="TOTAL",SUM(INDIRECT("BB4:BB"&amp;ROW()-1)),""))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IF(AND($A63&lt;&gt;"",$A63&lt;&gt;"TOTAL"),IF(AND('[5]PDI_Grupo edad'!$CO61&lt;&gt;"",'[5]PDI_Grupo edad'!$CO61&lt;&gt;0),'[5]PDI_Grupo edad'!$CO61,""),IF($A63="TOTAL",SUM(INDIRECT("BD4:BD"&amp;ROW()-1)),""))</f>
        <v/>
      </c>
      <c r="BE63" s="6" t="str">
        <f ca="1">IF(AND($A63&lt;&gt;"",$A63&lt;&gt;"TOTAL"),IF(AND('[5]PDI_Grupo edad'!$CQ61&lt;&gt;"",'[5]PDI_Grupo edad'!$CQ61&lt;&gt;0),'[5]PDI_Grupo edad'!$CQ61,""),IF($A63="TOTAL",SUM(INDIRECT("BE4:BE"&amp;ROW()-1)),""))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IF('[5]PDI_Grupo edad'!$B62&lt;&gt;"",'[5]PDI_Grupo edad'!$B62,IF(AND('[5]PDI_Grupo edad'!$B62="",'[5]PDI_Grupo edad'!$B63="",'[5]PDI_Grupo edad'!$B61=""),"","TOTAL"))</f>
        <v/>
      </c>
      <c r="B64" s="6" t="str">
        <f ca="1">IF(AND($A64&lt;&gt;"",$A64&lt;&gt;"TOTAL"),IF(AND('[5]PDI_Grupo edad'!$C62&lt;&gt;"",'[5]PDI_Grupo edad'!$C62&lt;&gt;0),'[5]PDI_Grupo edad'!$C62,""),IF($A64="TOTAL",SUM(INDIRECT("B4:B"&amp;ROW()-1)),""))</f>
        <v/>
      </c>
      <c r="C64" s="6" t="str">
        <f ca="1">IF(AND($A64&lt;&gt;"",$A64&lt;&gt;"TOTAL"),IF(AND('[5]PDI_Grupo edad'!$E62&lt;&gt;"",'[5]PDI_Grupo edad'!$E62&lt;&gt;0),'[5]PDI_Grupo edad'!$E62,""),IF($A64="TOTAL",SUM(INDIRECT("C4:C"&amp;ROW()-1)),""))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IF(AND($A64&lt;&gt;"",$A64&lt;&gt;"TOTAL"),IF(AND('[5]PDI_Grupo edad'!$H62&lt;&gt;"",'[5]PDI_Grupo edad'!$H62&lt;&gt;0),'[5]PDI_Grupo edad'!$H62,""),IF($A64="TOTAL",SUM(INDIRECT("E4:E"&amp;ROW()-1)),""))</f>
        <v/>
      </c>
      <c r="F64" s="6" t="str">
        <f ca="1">IF(AND($A64&lt;&gt;"",$A64&lt;&gt;"TOTAL"),IF(AND('[5]PDI_Grupo edad'!$J62&lt;&gt;"",'[5]PDI_Grupo edad'!$J62&lt;&gt;0),'[5]PDI_Grupo edad'!$J62,""),IF($A64="TOTAL",SUM(INDIRECT("F4:F"&amp;ROW()-1)),""))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IF(AND($A64&lt;&gt;"",$A64&lt;&gt;"TOTAL"),IF(AND('[5]PDI_Grupo edad'!$M62&lt;&gt;"",'[5]PDI_Grupo edad'!$M62&lt;&gt;0),'[5]PDI_Grupo edad'!$M62,""),IF($A64="TOTAL",SUM(INDIRECT("H4:H"&amp;ROW()-1)),""))</f>
        <v/>
      </c>
      <c r="I64" s="6" t="str">
        <f ca="1">IF(AND($A64&lt;&gt;"",$A64&lt;&gt;"TOTAL"),IF(AND('[5]PDI_Grupo edad'!$O62&lt;&gt;"",'[5]PDI_Grupo edad'!$O62&lt;&gt;0),'[5]PDI_Grupo edad'!$O62,""),IF($A64="TOTAL",SUM(INDIRECT("I4:I"&amp;ROW()-1)),""))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IF(AND($A64&lt;&gt;"",$A64&lt;&gt;"TOTAL"),IF(AND('[5]PDI_Grupo edad'!$R62&lt;&gt;"",'[5]PDI_Grupo edad'!$R62&lt;&gt;0),'[5]PDI_Grupo edad'!$R62,""),IF($A64="TOTAL",SUM(INDIRECT("K4:K"&amp;ROW()-1)),""))</f>
        <v/>
      </c>
      <c r="L64" s="6" t="str">
        <f ca="1">IF(AND($A64&lt;&gt;"",$A64&lt;&gt;"TOTAL"),IF(AND('[5]PDI_Grupo edad'!$T62&lt;&gt;"",'[5]PDI_Grupo edad'!$T62&lt;&gt;0),'[5]PDI_Grupo edad'!$T62,""),IF($A64="TOTAL",SUM(INDIRECT("L4:L"&amp;ROW()-1)),""))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IF(AND($A64&lt;&gt;"",$A64&lt;&gt;"TOTAL"),IF(AND('[5]PDI_Grupo edad'!$W62&lt;&gt;"",'[5]PDI_Grupo edad'!$W62&lt;&gt;0),'[5]PDI_Grupo edad'!$W62,""),IF($A64="TOTAL",SUM(INDIRECT("N4:N"&amp;ROW()-1)),""))</f>
        <v/>
      </c>
      <c r="O64" s="6" t="str">
        <f ca="1">IF(AND($A64&lt;&gt;"",$A64&lt;&gt;"TOTAL"),IF(AND('[5]PDI_Grupo edad'!$Y62&lt;&gt;"",'[5]PDI_Grupo edad'!$Y62&lt;&gt;0),'[5]PDI_Grupo edad'!$Y62,""),IF($A64="TOTAL",SUM(INDIRECT("O4:O"&amp;ROW()-1)),""))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IF(AND($A64&lt;&gt;"",$A64&lt;&gt;"TOTAL"),IF(AND('[5]PDI_Grupo edad'!$AB62&lt;&gt;"",'[5]PDI_Grupo edad'!$AB62&lt;&gt;0),'[5]PDI_Grupo edad'!$AB62,""),IF($A64="TOTAL",SUM(INDIRECT("Q4:Q"&amp;ROW()-1)),""))</f>
        <v/>
      </c>
      <c r="R64" s="6" t="str">
        <f ca="1">IF(AND($A64&lt;&gt;"",$A64&lt;&gt;"TOTAL"),IF(AND('[5]PDI_Grupo edad'!$AD62&lt;&gt;"",'[5]PDI_Grupo edad'!$AD62&lt;&gt;0),'[5]PDI_Grupo edad'!$AD62,""),IF($A64="TOTAL",SUM(INDIRECT("R4:R"&amp;ROW()-1)),""))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IF(AND($A64&lt;&gt;"",$A64&lt;&gt;"TOTAL"),IF(AND('[5]PDI_Grupo edad'!$AG62&lt;&gt;"",'[5]PDI_Grupo edad'!$AG62&lt;&gt;0),'[5]PDI_Grupo edad'!$AG62,""),IF($A64="TOTAL",SUM(INDIRECT("T4:T"&amp;ROW()-1)),""))</f>
        <v/>
      </c>
      <c r="U64" s="6" t="str">
        <f ca="1">IF(AND($A64&lt;&gt;"",$A64&lt;&gt;"TOTAL"),IF(AND('[5]PDI_Grupo edad'!$AI62&lt;&gt;"",'[5]PDI_Grupo edad'!$AI62&lt;&gt;0),'[5]PDI_Grupo edad'!$AI62,""),IF($A64="TOTAL",SUM(INDIRECT("U4:U"&amp;ROW()-1)),""))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IF(AND($A64&lt;&gt;"",$A64&lt;&gt;"TOTAL"),IF(AND('[5]PDI_Grupo edad'!$AL62&lt;&gt;"",'[5]PDI_Grupo edad'!$AL62&lt;&gt;0),'[5]PDI_Grupo edad'!$AL62,""),IF($A64="TOTAL",SUM(INDIRECT("W4:W"&amp;ROW()-1)),""))</f>
        <v/>
      </c>
      <c r="X64" s="6" t="str">
        <f ca="1">IF(AND($A64&lt;&gt;"",$A64&lt;&gt;"TOTAL"),IF(AND('[5]PDI_Grupo edad'!$AN62&lt;&gt;"",'[5]PDI_Grupo edad'!$AN62&lt;&gt;0),'[5]PDI_Grupo edad'!$AN62,""),IF($A64="TOTAL",SUM(INDIRECT("X4:X"&amp;ROW()-1)),""))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IF(AND($A64&lt;&gt;"",$A64&lt;&gt;"TOTAL"),IF(AND('[5]PDI_Grupo edad'!$AQ62&lt;&gt;"",'[5]PDI_Grupo edad'!$AQ62&lt;&gt;0),'[5]PDI_Grupo edad'!$AQ62,""),IF($A64="TOTAL",SUM(INDIRECT("Z4:Z"&amp;ROW()-1)),""))</f>
        <v/>
      </c>
      <c r="AA64" s="6" t="str">
        <f ca="1">IF(AND($A64&lt;&gt;"",$A64&lt;&gt;"TOTAL"),IF(AND('[5]PDI_Grupo edad'!$AS62&lt;&gt;"",'[5]PDI_Grupo edad'!$AS62&lt;&gt;0),'[5]PDI_Grupo edad'!$AS62,""),IF($A64="TOTAL",SUM(INDIRECT("AA4:AA"&amp;ROW()-1)),""))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IF(AND($A64&lt;&gt;"",$A64&lt;&gt;"TOTAL"),IF(AND('[5]PDI_Grupo edad'!$AV62&lt;&gt;"",'[5]PDI_Grupo edad'!$AV62&lt;&gt;0),'[5]PDI_Grupo edad'!$AV62,""),IF($A64="TOTAL",SUM(INDIRECT("AC4:AC"&amp;ROW()-1)),""))</f>
        <v/>
      </c>
      <c r="AD64" s="6" t="str">
        <f ca="1">IF(AND($A64&lt;&gt;"",$A64&lt;&gt;"TOTAL"),IF(AND('[5]PDI_Grupo edad'!$AX62&lt;&gt;"",'[5]PDI_Grupo edad'!$AX62&lt;&gt;0),'[5]PDI_Grupo edad'!$AX62,""),IF($A64="TOTAL",SUM(INDIRECT("AD4:AD"&amp;ROW()-1)),""))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IF(AND($A64&lt;&gt;"",$A64&lt;&gt;"TOTAL"),IF(AND('[5]PDI_Grupo edad'!$BA62&lt;&gt;"",'[5]PDI_Grupo edad'!$BA62&lt;&gt;0),'[5]PDI_Grupo edad'!$BA62,""),IF($A64="TOTAL",SUM(INDIRECT("AF4:AF"&amp;ROW()-1)),""))</f>
        <v/>
      </c>
      <c r="AG64" s="6" t="str">
        <f ca="1">IF(AND($A64&lt;&gt;"",$A64&lt;&gt;"TOTAL"),IF(AND('[5]PDI_Grupo edad'!$BC62&lt;&gt;"",'[5]PDI_Grupo edad'!$BC62&lt;&gt;0),'[5]PDI_Grupo edad'!$BC62,""),IF($A64="TOTAL",SUM(INDIRECT("AG4:AG"&amp;ROW()-1)),""))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IF(AND($A64&lt;&gt;"",$A64&lt;&gt;"TOTAL"),IF(AND('[5]PDI_Grupo edad'!$BF62&lt;&gt;"",'[5]PDI_Grupo edad'!$BF62&lt;&gt;0),'[5]PDI_Grupo edad'!$BF62,""),IF($A64="TOTAL",SUM(INDIRECT("AI4:AI"&amp;ROW()-1)),""))</f>
        <v/>
      </c>
      <c r="AJ64" s="6" t="str">
        <f ca="1">IF(AND($A64&lt;&gt;"",$A64&lt;&gt;"TOTAL"),IF(AND('[5]PDI_Grupo edad'!$BH62&lt;&gt;"",'[5]PDI_Grupo edad'!$BH62&lt;&gt;0),'[5]PDI_Grupo edad'!$BH62,""),IF($A64="TOTAL",SUM(INDIRECT("AJ4:AJ"&amp;ROW()-1)),""))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IF(AND($A64&lt;&gt;"",$A64&lt;&gt;"TOTAL"),IF(AND('[5]PDI_Grupo edad'!$BK62&lt;&gt;"",'[5]PDI_Grupo edad'!$BK62&lt;&gt;0),'[5]PDI_Grupo edad'!$BK62,""),IF($A64="TOTAL",SUM(INDIRECT("AL4:AL"&amp;ROW()-1)),""))</f>
        <v/>
      </c>
      <c r="AM64" s="6" t="str">
        <f ca="1">IF(AND($A64&lt;&gt;"",$A64&lt;&gt;"TOTAL"),IF(AND('[5]PDI_Grupo edad'!$BM62&lt;&gt;"",'[5]PDI_Grupo edad'!$BM62&lt;&gt;0),'[5]PDI_Grupo edad'!$BM62,""),IF($A64="TOTAL",SUM(INDIRECT("AM4:AM"&amp;ROW()-1)),""))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IF(AND($A64&lt;&gt;"",$A64&lt;&gt;"TOTAL"),IF(AND('[5]PDI_Grupo edad'!$BP62&lt;&gt;"",'[5]PDI_Grupo edad'!$BP62&lt;&gt;0),'[5]PDI_Grupo edad'!$BP62,""),IF($A64="TOTAL",SUM(INDIRECT("AO4:AO"&amp;ROW()-1)),""))</f>
        <v/>
      </c>
      <c r="AP64" s="6" t="str">
        <f ca="1">IF(AND($A64&lt;&gt;"",$A64&lt;&gt;"TOTAL"),IF(AND('[5]PDI_Grupo edad'!$BR62&lt;&gt;"",'[5]PDI_Grupo edad'!$BR62&lt;&gt;0),'[5]PDI_Grupo edad'!$BR62,""),IF($A64="TOTAL",SUM(INDIRECT("AP4:AP"&amp;ROW()-1)),""))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IF(AND($A64&lt;&gt;"",$A64&lt;&gt;"TOTAL"),IF(AND('[5]PDI_Grupo edad'!$BU62&lt;&gt;"",'[5]PDI_Grupo edad'!$BU62&lt;&gt;0),'[5]PDI_Grupo edad'!$BU62,""),IF($A64="TOTAL",SUM(INDIRECT("AR4:AR"&amp;ROW()-1)),""))</f>
        <v/>
      </c>
      <c r="AS64" s="6" t="str">
        <f ca="1">IF(AND($A64&lt;&gt;"",$A64&lt;&gt;"TOTAL"),IF(AND('[5]PDI_Grupo edad'!$BW62&lt;&gt;"",'[5]PDI_Grupo edad'!$BW62&lt;&gt;0),'[5]PDI_Grupo edad'!$BW62,""),IF($A64="TOTAL",SUM(INDIRECT("AS4:AS"&amp;ROW()-1)),""))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IF(AND($A64&lt;&gt;"",$A64&lt;&gt;"TOTAL"),IF(AND('[5]PDI_Grupo edad'!$BZ62&lt;&gt;"",'[5]PDI_Grupo edad'!$BZ62&lt;&gt;0),'[5]PDI_Grupo edad'!$BZ62,""),IF($A64="TOTAL",SUM(INDIRECT("AU4:AU"&amp;ROW()-1)),""))</f>
        <v/>
      </c>
      <c r="AV64" s="6" t="str">
        <f ca="1">IF(AND($A64&lt;&gt;"",$A64&lt;&gt;"TOTAL"),IF(AND('[5]PDI_Grupo edad'!$CB62&lt;&gt;"",'[5]PDI_Grupo edad'!$CB62&lt;&gt;0),'[5]PDI_Grupo edad'!$CB62,""),IF($A64="TOTAL",SUM(INDIRECT("AV4:AV"&amp;ROW()-1)),""))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IF(AND($A64&lt;&gt;"",$A64&lt;&gt;"TOTAL"),IF(AND('[5]PDI_Grupo edad'!$CE62&lt;&gt;"",'[5]PDI_Grupo edad'!$CE62&lt;&gt;0),'[5]PDI_Grupo edad'!$CE62,""),IF($A64="TOTAL",SUM(INDIRECT("AX4:AX"&amp;ROW()-1)),""))</f>
        <v/>
      </c>
      <c r="AY64" s="6" t="str">
        <f ca="1">IF(AND($A64&lt;&gt;"",$A64&lt;&gt;"TOTAL"),IF(AND('[5]PDI_Grupo edad'!$CG62&lt;&gt;"",'[5]PDI_Grupo edad'!$CG62&lt;&gt;0),'[5]PDI_Grupo edad'!$CG62,""),IF($A64="TOTAL",SUM(INDIRECT("AY4:AY"&amp;ROW()-1)),""))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IF(AND($A64&lt;&gt;"",$A64&lt;&gt;"TOTAL"),IF(AND('[5]PDI_Grupo edad'!$CJ62&lt;&gt;"",'[5]PDI_Grupo edad'!$CJ62&lt;&gt;0),'[5]PDI_Grupo edad'!$CJ62,""),IF($A64="TOTAL",SUM(INDIRECT("BA4:BA"&amp;ROW()-1)),""))</f>
        <v/>
      </c>
      <c r="BB64" s="6" t="str">
        <f ca="1">IF(AND($A64&lt;&gt;"",$A64&lt;&gt;"TOTAL"),IF(AND('[5]PDI_Grupo edad'!$CL62&lt;&gt;"",'[5]PDI_Grupo edad'!$CL62&lt;&gt;0),'[5]PDI_Grupo edad'!$CL62,""),IF($A64="TOTAL",SUM(INDIRECT("BB4:BB"&amp;ROW()-1)),""))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IF(AND($A64&lt;&gt;"",$A64&lt;&gt;"TOTAL"),IF(AND('[5]PDI_Grupo edad'!$CO62&lt;&gt;"",'[5]PDI_Grupo edad'!$CO62&lt;&gt;0),'[5]PDI_Grupo edad'!$CO62,""),IF($A64="TOTAL",SUM(INDIRECT("BD4:BD"&amp;ROW()-1)),""))</f>
        <v/>
      </c>
      <c r="BE64" s="6" t="str">
        <f ca="1">IF(AND($A64&lt;&gt;"",$A64&lt;&gt;"TOTAL"),IF(AND('[5]PDI_Grupo edad'!$CQ62&lt;&gt;"",'[5]PDI_Grupo edad'!$CQ62&lt;&gt;0),'[5]PDI_Grupo edad'!$CQ62,""),IF($A64="TOTAL",SUM(INDIRECT("BE4:BE"&amp;ROW()-1)),""))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IF('[5]PDI_Grupo edad'!$B63&lt;&gt;"",'[5]PDI_Grupo edad'!$B63,IF(AND('[5]PDI_Grupo edad'!$B63="",'[5]PDI_Grupo edad'!$B64="",'[5]PDI_Grupo edad'!$B62=""),"","TOTAL"))</f>
        <v/>
      </c>
      <c r="B65" s="6" t="str">
        <f ca="1">IF(AND($A65&lt;&gt;"",$A65&lt;&gt;"TOTAL"),IF(AND('[5]PDI_Grupo edad'!$C63&lt;&gt;"",'[5]PDI_Grupo edad'!$C63&lt;&gt;0),'[5]PDI_Grupo edad'!$C63,""),IF($A65="TOTAL",SUM(INDIRECT("B4:B"&amp;ROW()-1)),""))</f>
        <v/>
      </c>
      <c r="C65" s="6" t="str">
        <f ca="1">IF(AND($A65&lt;&gt;"",$A65&lt;&gt;"TOTAL"),IF(AND('[5]PDI_Grupo edad'!$E63&lt;&gt;"",'[5]PDI_Grupo edad'!$E63&lt;&gt;0),'[5]PDI_Grupo edad'!$E63,""),IF($A65="TOTAL",SUM(INDIRECT("C4:C"&amp;ROW()-1)),""))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IF(AND($A65&lt;&gt;"",$A65&lt;&gt;"TOTAL"),IF(AND('[5]PDI_Grupo edad'!$H63&lt;&gt;"",'[5]PDI_Grupo edad'!$H63&lt;&gt;0),'[5]PDI_Grupo edad'!$H63,""),IF($A65="TOTAL",SUM(INDIRECT("E4:E"&amp;ROW()-1)),""))</f>
        <v/>
      </c>
      <c r="F65" s="6" t="str">
        <f ca="1">IF(AND($A65&lt;&gt;"",$A65&lt;&gt;"TOTAL"),IF(AND('[5]PDI_Grupo edad'!$J63&lt;&gt;"",'[5]PDI_Grupo edad'!$J63&lt;&gt;0),'[5]PDI_Grupo edad'!$J63,""),IF($A65="TOTAL",SUM(INDIRECT("F4:F"&amp;ROW()-1)),""))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IF(AND($A65&lt;&gt;"",$A65&lt;&gt;"TOTAL"),IF(AND('[5]PDI_Grupo edad'!$M63&lt;&gt;"",'[5]PDI_Grupo edad'!$M63&lt;&gt;0),'[5]PDI_Grupo edad'!$M63,""),IF($A65="TOTAL",SUM(INDIRECT("H4:H"&amp;ROW()-1)),""))</f>
        <v/>
      </c>
      <c r="I65" s="6" t="str">
        <f ca="1">IF(AND($A65&lt;&gt;"",$A65&lt;&gt;"TOTAL"),IF(AND('[5]PDI_Grupo edad'!$O63&lt;&gt;"",'[5]PDI_Grupo edad'!$O63&lt;&gt;0),'[5]PDI_Grupo edad'!$O63,""),IF($A65="TOTAL",SUM(INDIRECT("I4:I"&amp;ROW()-1)),""))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IF(AND($A65&lt;&gt;"",$A65&lt;&gt;"TOTAL"),IF(AND('[5]PDI_Grupo edad'!$R63&lt;&gt;"",'[5]PDI_Grupo edad'!$R63&lt;&gt;0),'[5]PDI_Grupo edad'!$R63,""),IF($A65="TOTAL",SUM(INDIRECT("K4:K"&amp;ROW()-1)),""))</f>
        <v/>
      </c>
      <c r="L65" s="6" t="str">
        <f ca="1">IF(AND($A65&lt;&gt;"",$A65&lt;&gt;"TOTAL"),IF(AND('[5]PDI_Grupo edad'!$T63&lt;&gt;"",'[5]PDI_Grupo edad'!$T63&lt;&gt;0),'[5]PDI_Grupo edad'!$T63,""),IF($A65="TOTAL",SUM(INDIRECT("L4:L"&amp;ROW()-1)),""))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IF(AND($A65&lt;&gt;"",$A65&lt;&gt;"TOTAL"),IF(AND('[5]PDI_Grupo edad'!$W63&lt;&gt;"",'[5]PDI_Grupo edad'!$W63&lt;&gt;0),'[5]PDI_Grupo edad'!$W63,""),IF($A65="TOTAL",SUM(INDIRECT("N4:N"&amp;ROW()-1)),""))</f>
        <v/>
      </c>
      <c r="O65" s="6" t="str">
        <f ca="1">IF(AND($A65&lt;&gt;"",$A65&lt;&gt;"TOTAL"),IF(AND('[5]PDI_Grupo edad'!$Y63&lt;&gt;"",'[5]PDI_Grupo edad'!$Y63&lt;&gt;0),'[5]PDI_Grupo edad'!$Y63,""),IF($A65="TOTAL",SUM(INDIRECT("O4:O"&amp;ROW()-1)),""))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IF(AND($A65&lt;&gt;"",$A65&lt;&gt;"TOTAL"),IF(AND('[5]PDI_Grupo edad'!$AB63&lt;&gt;"",'[5]PDI_Grupo edad'!$AB63&lt;&gt;0),'[5]PDI_Grupo edad'!$AB63,""),IF($A65="TOTAL",SUM(INDIRECT("Q4:Q"&amp;ROW()-1)),""))</f>
        <v/>
      </c>
      <c r="R65" s="6" t="str">
        <f ca="1">IF(AND($A65&lt;&gt;"",$A65&lt;&gt;"TOTAL"),IF(AND('[5]PDI_Grupo edad'!$AD63&lt;&gt;"",'[5]PDI_Grupo edad'!$AD63&lt;&gt;0),'[5]PDI_Grupo edad'!$AD63,""),IF($A65="TOTAL",SUM(INDIRECT("R4:R"&amp;ROW()-1)),""))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IF(AND($A65&lt;&gt;"",$A65&lt;&gt;"TOTAL"),IF(AND('[5]PDI_Grupo edad'!$AG63&lt;&gt;"",'[5]PDI_Grupo edad'!$AG63&lt;&gt;0),'[5]PDI_Grupo edad'!$AG63,""),IF($A65="TOTAL",SUM(INDIRECT("T4:T"&amp;ROW()-1)),""))</f>
        <v/>
      </c>
      <c r="U65" s="6" t="str">
        <f ca="1">IF(AND($A65&lt;&gt;"",$A65&lt;&gt;"TOTAL"),IF(AND('[5]PDI_Grupo edad'!$AI63&lt;&gt;"",'[5]PDI_Grupo edad'!$AI63&lt;&gt;0),'[5]PDI_Grupo edad'!$AI63,""),IF($A65="TOTAL",SUM(INDIRECT("U4:U"&amp;ROW()-1)),""))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IF(AND($A65&lt;&gt;"",$A65&lt;&gt;"TOTAL"),IF(AND('[5]PDI_Grupo edad'!$AL63&lt;&gt;"",'[5]PDI_Grupo edad'!$AL63&lt;&gt;0),'[5]PDI_Grupo edad'!$AL63,""),IF($A65="TOTAL",SUM(INDIRECT("W4:W"&amp;ROW()-1)),""))</f>
        <v/>
      </c>
      <c r="X65" s="6" t="str">
        <f ca="1">IF(AND($A65&lt;&gt;"",$A65&lt;&gt;"TOTAL"),IF(AND('[5]PDI_Grupo edad'!$AN63&lt;&gt;"",'[5]PDI_Grupo edad'!$AN63&lt;&gt;0),'[5]PDI_Grupo edad'!$AN63,""),IF($A65="TOTAL",SUM(INDIRECT("X4:X"&amp;ROW()-1)),""))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IF(AND($A65&lt;&gt;"",$A65&lt;&gt;"TOTAL"),IF(AND('[5]PDI_Grupo edad'!$AQ63&lt;&gt;"",'[5]PDI_Grupo edad'!$AQ63&lt;&gt;0),'[5]PDI_Grupo edad'!$AQ63,""),IF($A65="TOTAL",SUM(INDIRECT("Z4:Z"&amp;ROW()-1)),""))</f>
        <v/>
      </c>
      <c r="AA65" s="6" t="str">
        <f ca="1">IF(AND($A65&lt;&gt;"",$A65&lt;&gt;"TOTAL"),IF(AND('[5]PDI_Grupo edad'!$AS63&lt;&gt;"",'[5]PDI_Grupo edad'!$AS63&lt;&gt;0),'[5]PDI_Grupo edad'!$AS63,""),IF($A65="TOTAL",SUM(INDIRECT("AA4:AA"&amp;ROW()-1)),""))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IF(AND($A65&lt;&gt;"",$A65&lt;&gt;"TOTAL"),IF(AND('[5]PDI_Grupo edad'!$AV63&lt;&gt;"",'[5]PDI_Grupo edad'!$AV63&lt;&gt;0),'[5]PDI_Grupo edad'!$AV63,""),IF($A65="TOTAL",SUM(INDIRECT("AC4:AC"&amp;ROW()-1)),""))</f>
        <v/>
      </c>
      <c r="AD65" s="6" t="str">
        <f ca="1">IF(AND($A65&lt;&gt;"",$A65&lt;&gt;"TOTAL"),IF(AND('[5]PDI_Grupo edad'!$AX63&lt;&gt;"",'[5]PDI_Grupo edad'!$AX63&lt;&gt;0),'[5]PDI_Grupo edad'!$AX63,""),IF($A65="TOTAL",SUM(INDIRECT("AD4:AD"&amp;ROW()-1)),""))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IF(AND($A65&lt;&gt;"",$A65&lt;&gt;"TOTAL"),IF(AND('[5]PDI_Grupo edad'!$BA63&lt;&gt;"",'[5]PDI_Grupo edad'!$BA63&lt;&gt;0),'[5]PDI_Grupo edad'!$BA63,""),IF($A65="TOTAL",SUM(INDIRECT("AF4:AF"&amp;ROW()-1)),""))</f>
        <v/>
      </c>
      <c r="AG65" s="6" t="str">
        <f ca="1">IF(AND($A65&lt;&gt;"",$A65&lt;&gt;"TOTAL"),IF(AND('[5]PDI_Grupo edad'!$BC63&lt;&gt;"",'[5]PDI_Grupo edad'!$BC63&lt;&gt;0),'[5]PDI_Grupo edad'!$BC63,""),IF($A65="TOTAL",SUM(INDIRECT("AG4:AG"&amp;ROW()-1)),""))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IF(AND($A65&lt;&gt;"",$A65&lt;&gt;"TOTAL"),IF(AND('[5]PDI_Grupo edad'!$BF63&lt;&gt;"",'[5]PDI_Grupo edad'!$BF63&lt;&gt;0),'[5]PDI_Grupo edad'!$BF63,""),IF($A65="TOTAL",SUM(INDIRECT("AI4:AI"&amp;ROW()-1)),""))</f>
        <v/>
      </c>
      <c r="AJ65" s="6" t="str">
        <f ca="1">IF(AND($A65&lt;&gt;"",$A65&lt;&gt;"TOTAL"),IF(AND('[5]PDI_Grupo edad'!$BH63&lt;&gt;"",'[5]PDI_Grupo edad'!$BH63&lt;&gt;0),'[5]PDI_Grupo edad'!$BH63,""),IF($A65="TOTAL",SUM(INDIRECT("AJ4:AJ"&amp;ROW()-1)),""))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IF(AND($A65&lt;&gt;"",$A65&lt;&gt;"TOTAL"),IF(AND('[5]PDI_Grupo edad'!$BK63&lt;&gt;"",'[5]PDI_Grupo edad'!$BK63&lt;&gt;0),'[5]PDI_Grupo edad'!$BK63,""),IF($A65="TOTAL",SUM(INDIRECT("AL4:AL"&amp;ROW()-1)),""))</f>
        <v/>
      </c>
      <c r="AM65" s="6" t="str">
        <f ca="1">IF(AND($A65&lt;&gt;"",$A65&lt;&gt;"TOTAL"),IF(AND('[5]PDI_Grupo edad'!$BM63&lt;&gt;"",'[5]PDI_Grupo edad'!$BM63&lt;&gt;0),'[5]PDI_Grupo edad'!$BM63,""),IF($A65="TOTAL",SUM(INDIRECT("AM4:AM"&amp;ROW()-1)),""))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IF(AND($A65&lt;&gt;"",$A65&lt;&gt;"TOTAL"),IF(AND('[5]PDI_Grupo edad'!$BP63&lt;&gt;"",'[5]PDI_Grupo edad'!$BP63&lt;&gt;0),'[5]PDI_Grupo edad'!$BP63,""),IF($A65="TOTAL",SUM(INDIRECT("AO4:AO"&amp;ROW()-1)),""))</f>
        <v/>
      </c>
      <c r="AP65" s="6" t="str">
        <f ca="1">IF(AND($A65&lt;&gt;"",$A65&lt;&gt;"TOTAL"),IF(AND('[5]PDI_Grupo edad'!$BR63&lt;&gt;"",'[5]PDI_Grupo edad'!$BR63&lt;&gt;0),'[5]PDI_Grupo edad'!$BR63,""),IF($A65="TOTAL",SUM(INDIRECT("AP4:AP"&amp;ROW()-1)),""))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IF(AND($A65&lt;&gt;"",$A65&lt;&gt;"TOTAL"),IF(AND('[5]PDI_Grupo edad'!$BU63&lt;&gt;"",'[5]PDI_Grupo edad'!$BU63&lt;&gt;0),'[5]PDI_Grupo edad'!$BU63,""),IF($A65="TOTAL",SUM(INDIRECT("AR4:AR"&amp;ROW()-1)),""))</f>
        <v/>
      </c>
      <c r="AS65" s="6" t="str">
        <f ca="1">IF(AND($A65&lt;&gt;"",$A65&lt;&gt;"TOTAL"),IF(AND('[5]PDI_Grupo edad'!$BW63&lt;&gt;"",'[5]PDI_Grupo edad'!$BW63&lt;&gt;0),'[5]PDI_Grupo edad'!$BW63,""),IF($A65="TOTAL",SUM(INDIRECT("AS4:AS"&amp;ROW()-1)),""))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IF(AND($A65&lt;&gt;"",$A65&lt;&gt;"TOTAL"),IF(AND('[5]PDI_Grupo edad'!$BZ63&lt;&gt;"",'[5]PDI_Grupo edad'!$BZ63&lt;&gt;0),'[5]PDI_Grupo edad'!$BZ63,""),IF($A65="TOTAL",SUM(INDIRECT("AU4:AU"&amp;ROW()-1)),""))</f>
        <v/>
      </c>
      <c r="AV65" s="6" t="str">
        <f ca="1">IF(AND($A65&lt;&gt;"",$A65&lt;&gt;"TOTAL"),IF(AND('[5]PDI_Grupo edad'!$CB63&lt;&gt;"",'[5]PDI_Grupo edad'!$CB63&lt;&gt;0),'[5]PDI_Grupo edad'!$CB63,""),IF($A65="TOTAL",SUM(INDIRECT("AV4:AV"&amp;ROW()-1)),""))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IF(AND($A65&lt;&gt;"",$A65&lt;&gt;"TOTAL"),IF(AND('[5]PDI_Grupo edad'!$CE63&lt;&gt;"",'[5]PDI_Grupo edad'!$CE63&lt;&gt;0),'[5]PDI_Grupo edad'!$CE63,""),IF($A65="TOTAL",SUM(INDIRECT("AX4:AX"&amp;ROW()-1)),""))</f>
        <v/>
      </c>
      <c r="AY65" s="6" t="str">
        <f ca="1">IF(AND($A65&lt;&gt;"",$A65&lt;&gt;"TOTAL"),IF(AND('[5]PDI_Grupo edad'!$CG63&lt;&gt;"",'[5]PDI_Grupo edad'!$CG63&lt;&gt;0),'[5]PDI_Grupo edad'!$CG63,""),IF($A65="TOTAL",SUM(INDIRECT("AY4:AY"&amp;ROW()-1)),""))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IF(AND($A65&lt;&gt;"",$A65&lt;&gt;"TOTAL"),IF(AND('[5]PDI_Grupo edad'!$CJ63&lt;&gt;"",'[5]PDI_Grupo edad'!$CJ63&lt;&gt;0),'[5]PDI_Grupo edad'!$CJ63,""),IF($A65="TOTAL",SUM(INDIRECT("BA4:BA"&amp;ROW()-1)),""))</f>
        <v/>
      </c>
      <c r="BB65" s="6" t="str">
        <f ca="1">IF(AND($A65&lt;&gt;"",$A65&lt;&gt;"TOTAL"),IF(AND('[5]PDI_Grupo edad'!$CL63&lt;&gt;"",'[5]PDI_Grupo edad'!$CL63&lt;&gt;0),'[5]PDI_Grupo edad'!$CL63,""),IF($A65="TOTAL",SUM(INDIRECT("BB4:BB"&amp;ROW()-1)),""))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IF(AND($A65&lt;&gt;"",$A65&lt;&gt;"TOTAL"),IF(AND('[5]PDI_Grupo edad'!$CO63&lt;&gt;"",'[5]PDI_Grupo edad'!$CO63&lt;&gt;0),'[5]PDI_Grupo edad'!$CO63,""),IF($A65="TOTAL",SUM(INDIRECT("BD4:BD"&amp;ROW()-1)),""))</f>
        <v/>
      </c>
      <c r="BE65" s="6" t="str">
        <f ca="1">IF(AND($A65&lt;&gt;"",$A65&lt;&gt;"TOTAL"),IF(AND('[5]PDI_Grupo edad'!$CQ63&lt;&gt;"",'[5]PDI_Grupo edad'!$CQ63&lt;&gt;0),'[5]PDI_Grupo edad'!$CQ63,""),IF($A65="TOTAL",SUM(INDIRECT("BE4:BE"&amp;ROW()-1)),""))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IF('[5]PDI_Grupo edad'!$B64&lt;&gt;"",'[5]PDI_Grupo edad'!$B64,IF(AND('[5]PDI_Grupo edad'!$B64="",'[5]PDI_Grupo edad'!$B65="",'[5]PDI_Grupo edad'!$B63=""),"","TOTAL"))</f>
        <v/>
      </c>
      <c r="B66" s="6" t="str">
        <f ca="1">IF(AND($A66&lt;&gt;"",$A66&lt;&gt;"TOTAL"),IF(AND('[5]PDI_Grupo edad'!$C64&lt;&gt;"",'[5]PDI_Grupo edad'!$C64&lt;&gt;0),'[5]PDI_Grupo edad'!$C64,""),IF($A66="TOTAL",SUM(INDIRECT("B4:B"&amp;ROW()-1)),""))</f>
        <v/>
      </c>
      <c r="C66" s="6" t="str">
        <f ca="1">IF(AND($A66&lt;&gt;"",$A66&lt;&gt;"TOTAL"),IF(AND('[5]PDI_Grupo edad'!$E64&lt;&gt;"",'[5]PDI_Grupo edad'!$E64&lt;&gt;0),'[5]PDI_Grupo edad'!$E64,""),IF($A66="TOTAL",SUM(INDIRECT("C4:C"&amp;ROW()-1)),""))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IF(AND($A66&lt;&gt;"",$A66&lt;&gt;"TOTAL"),IF(AND('[5]PDI_Grupo edad'!$H64&lt;&gt;"",'[5]PDI_Grupo edad'!$H64&lt;&gt;0),'[5]PDI_Grupo edad'!$H64,""),IF($A66="TOTAL",SUM(INDIRECT("E4:E"&amp;ROW()-1)),""))</f>
        <v/>
      </c>
      <c r="F66" s="6" t="str">
        <f ca="1">IF(AND($A66&lt;&gt;"",$A66&lt;&gt;"TOTAL"),IF(AND('[5]PDI_Grupo edad'!$J64&lt;&gt;"",'[5]PDI_Grupo edad'!$J64&lt;&gt;0),'[5]PDI_Grupo edad'!$J64,""),IF($A66="TOTAL",SUM(INDIRECT("F4:F"&amp;ROW()-1)),""))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IF(AND($A66&lt;&gt;"",$A66&lt;&gt;"TOTAL"),IF(AND('[5]PDI_Grupo edad'!$M64&lt;&gt;"",'[5]PDI_Grupo edad'!$M64&lt;&gt;0),'[5]PDI_Grupo edad'!$M64,""),IF($A66="TOTAL",SUM(INDIRECT("H4:H"&amp;ROW()-1)),""))</f>
        <v/>
      </c>
      <c r="I66" s="6" t="str">
        <f ca="1">IF(AND($A66&lt;&gt;"",$A66&lt;&gt;"TOTAL"),IF(AND('[5]PDI_Grupo edad'!$O64&lt;&gt;"",'[5]PDI_Grupo edad'!$O64&lt;&gt;0),'[5]PDI_Grupo edad'!$O64,""),IF($A66="TOTAL",SUM(INDIRECT("I4:I"&amp;ROW()-1)),""))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IF(AND($A66&lt;&gt;"",$A66&lt;&gt;"TOTAL"),IF(AND('[5]PDI_Grupo edad'!$R64&lt;&gt;"",'[5]PDI_Grupo edad'!$R64&lt;&gt;0),'[5]PDI_Grupo edad'!$R64,""),IF($A66="TOTAL",SUM(INDIRECT("K4:K"&amp;ROW()-1)),""))</f>
        <v/>
      </c>
      <c r="L66" s="6" t="str">
        <f ca="1">IF(AND($A66&lt;&gt;"",$A66&lt;&gt;"TOTAL"),IF(AND('[5]PDI_Grupo edad'!$T64&lt;&gt;"",'[5]PDI_Grupo edad'!$T64&lt;&gt;0),'[5]PDI_Grupo edad'!$T64,""),IF($A66="TOTAL",SUM(INDIRECT("L4:L"&amp;ROW()-1)),""))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IF(AND($A66&lt;&gt;"",$A66&lt;&gt;"TOTAL"),IF(AND('[5]PDI_Grupo edad'!$W64&lt;&gt;"",'[5]PDI_Grupo edad'!$W64&lt;&gt;0),'[5]PDI_Grupo edad'!$W64,""),IF($A66="TOTAL",SUM(INDIRECT("N4:N"&amp;ROW()-1)),""))</f>
        <v/>
      </c>
      <c r="O66" s="6" t="str">
        <f ca="1">IF(AND($A66&lt;&gt;"",$A66&lt;&gt;"TOTAL"),IF(AND('[5]PDI_Grupo edad'!$Y64&lt;&gt;"",'[5]PDI_Grupo edad'!$Y64&lt;&gt;0),'[5]PDI_Grupo edad'!$Y64,""),IF($A66="TOTAL",SUM(INDIRECT("O4:O"&amp;ROW()-1)),""))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IF(AND($A66&lt;&gt;"",$A66&lt;&gt;"TOTAL"),IF(AND('[5]PDI_Grupo edad'!$AB64&lt;&gt;"",'[5]PDI_Grupo edad'!$AB64&lt;&gt;0),'[5]PDI_Grupo edad'!$AB64,""),IF($A66="TOTAL",SUM(INDIRECT("Q4:Q"&amp;ROW()-1)),""))</f>
        <v/>
      </c>
      <c r="R66" s="6" t="str">
        <f ca="1">IF(AND($A66&lt;&gt;"",$A66&lt;&gt;"TOTAL"),IF(AND('[5]PDI_Grupo edad'!$AD64&lt;&gt;"",'[5]PDI_Grupo edad'!$AD64&lt;&gt;0),'[5]PDI_Grupo edad'!$AD64,""),IF($A66="TOTAL",SUM(INDIRECT("R4:R"&amp;ROW()-1)),""))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IF(AND($A66&lt;&gt;"",$A66&lt;&gt;"TOTAL"),IF(AND('[5]PDI_Grupo edad'!$AG64&lt;&gt;"",'[5]PDI_Grupo edad'!$AG64&lt;&gt;0),'[5]PDI_Grupo edad'!$AG64,""),IF($A66="TOTAL",SUM(INDIRECT("T4:T"&amp;ROW()-1)),""))</f>
        <v/>
      </c>
      <c r="U66" s="6" t="str">
        <f ca="1">IF(AND($A66&lt;&gt;"",$A66&lt;&gt;"TOTAL"),IF(AND('[5]PDI_Grupo edad'!$AI64&lt;&gt;"",'[5]PDI_Grupo edad'!$AI64&lt;&gt;0),'[5]PDI_Grupo edad'!$AI64,""),IF($A66="TOTAL",SUM(INDIRECT("U4:U"&amp;ROW()-1)),""))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IF(AND($A66&lt;&gt;"",$A66&lt;&gt;"TOTAL"),IF(AND('[5]PDI_Grupo edad'!$AL64&lt;&gt;"",'[5]PDI_Grupo edad'!$AL64&lt;&gt;0),'[5]PDI_Grupo edad'!$AL64,""),IF($A66="TOTAL",SUM(INDIRECT("W4:W"&amp;ROW()-1)),""))</f>
        <v/>
      </c>
      <c r="X66" s="6" t="str">
        <f ca="1">IF(AND($A66&lt;&gt;"",$A66&lt;&gt;"TOTAL"),IF(AND('[5]PDI_Grupo edad'!$AN64&lt;&gt;"",'[5]PDI_Grupo edad'!$AN64&lt;&gt;0),'[5]PDI_Grupo edad'!$AN64,""),IF($A66="TOTAL",SUM(INDIRECT("X4:X"&amp;ROW()-1)),""))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IF(AND($A66&lt;&gt;"",$A66&lt;&gt;"TOTAL"),IF(AND('[5]PDI_Grupo edad'!$AQ64&lt;&gt;"",'[5]PDI_Grupo edad'!$AQ64&lt;&gt;0),'[5]PDI_Grupo edad'!$AQ64,""),IF($A66="TOTAL",SUM(INDIRECT("Z4:Z"&amp;ROW()-1)),""))</f>
        <v/>
      </c>
      <c r="AA66" s="6" t="str">
        <f ca="1">IF(AND($A66&lt;&gt;"",$A66&lt;&gt;"TOTAL"),IF(AND('[5]PDI_Grupo edad'!$AS64&lt;&gt;"",'[5]PDI_Grupo edad'!$AS64&lt;&gt;0),'[5]PDI_Grupo edad'!$AS64,""),IF($A66="TOTAL",SUM(INDIRECT("AA4:AA"&amp;ROW()-1)),""))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IF(AND($A66&lt;&gt;"",$A66&lt;&gt;"TOTAL"),IF(AND('[5]PDI_Grupo edad'!$AV64&lt;&gt;"",'[5]PDI_Grupo edad'!$AV64&lt;&gt;0),'[5]PDI_Grupo edad'!$AV64,""),IF($A66="TOTAL",SUM(INDIRECT("AC4:AC"&amp;ROW()-1)),""))</f>
        <v/>
      </c>
      <c r="AD66" s="6" t="str">
        <f ca="1">IF(AND($A66&lt;&gt;"",$A66&lt;&gt;"TOTAL"),IF(AND('[5]PDI_Grupo edad'!$AX64&lt;&gt;"",'[5]PDI_Grupo edad'!$AX64&lt;&gt;0),'[5]PDI_Grupo edad'!$AX64,""),IF($A66="TOTAL",SUM(INDIRECT("AD4:AD"&amp;ROW()-1)),""))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IF(AND($A66&lt;&gt;"",$A66&lt;&gt;"TOTAL"),IF(AND('[5]PDI_Grupo edad'!$BA64&lt;&gt;"",'[5]PDI_Grupo edad'!$BA64&lt;&gt;0),'[5]PDI_Grupo edad'!$BA64,""),IF($A66="TOTAL",SUM(INDIRECT("AF4:AF"&amp;ROW()-1)),""))</f>
        <v/>
      </c>
      <c r="AG66" s="6" t="str">
        <f ca="1">IF(AND($A66&lt;&gt;"",$A66&lt;&gt;"TOTAL"),IF(AND('[5]PDI_Grupo edad'!$BC64&lt;&gt;"",'[5]PDI_Grupo edad'!$BC64&lt;&gt;0),'[5]PDI_Grupo edad'!$BC64,""),IF($A66="TOTAL",SUM(INDIRECT("AG4:AG"&amp;ROW()-1)),""))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IF(AND($A66&lt;&gt;"",$A66&lt;&gt;"TOTAL"),IF(AND('[5]PDI_Grupo edad'!$BF64&lt;&gt;"",'[5]PDI_Grupo edad'!$BF64&lt;&gt;0),'[5]PDI_Grupo edad'!$BF64,""),IF($A66="TOTAL",SUM(INDIRECT("AI4:AI"&amp;ROW()-1)),""))</f>
        <v/>
      </c>
      <c r="AJ66" s="6" t="str">
        <f ca="1">IF(AND($A66&lt;&gt;"",$A66&lt;&gt;"TOTAL"),IF(AND('[5]PDI_Grupo edad'!$BH64&lt;&gt;"",'[5]PDI_Grupo edad'!$BH64&lt;&gt;0),'[5]PDI_Grupo edad'!$BH64,""),IF($A66="TOTAL",SUM(INDIRECT("AJ4:AJ"&amp;ROW()-1)),""))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IF(AND($A66&lt;&gt;"",$A66&lt;&gt;"TOTAL"),IF(AND('[5]PDI_Grupo edad'!$BK64&lt;&gt;"",'[5]PDI_Grupo edad'!$BK64&lt;&gt;0),'[5]PDI_Grupo edad'!$BK64,""),IF($A66="TOTAL",SUM(INDIRECT("AL4:AL"&amp;ROW()-1)),""))</f>
        <v/>
      </c>
      <c r="AM66" s="6" t="str">
        <f ca="1">IF(AND($A66&lt;&gt;"",$A66&lt;&gt;"TOTAL"),IF(AND('[5]PDI_Grupo edad'!$BM64&lt;&gt;"",'[5]PDI_Grupo edad'!$BM64&lt;&gt;0),'[5]PDI_Grupo edad'!$BM64,""),IF($A66="TOTAL",SUM(INDIRECT("AM4:AM"&amp;ROW()-1)),""))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IF(AND($A66&lt;&gt;"",$A66&lt;&gt;"TOTAL"),IF(AND('[5]PDI_Grupo edad'!$BP64&lt;&gt;"",'[5]PDI_Grupo edad'!$BP64&lt;&gt;0),'[5]PDI_Grupo edad'!$BP64,""),IF($A66="TOTAL",SUM(INDIRECT("AO4:AO"&amp;ROW()-1)),""))</f>
        <v/>
      </c>
      <c r="AP66" s="6" t="str">
        <f ca="1">IF(AND($A66&lt;&gt;"",$A66&lt;&gt;"TOTAL"),IF(AND('[5]PDI_Grupo edad'!$BR64&lt;&gt;"",'[5]PDI_Grupo edad'!$BR64&lt;&gt;0),'[5]PDI_Grupo edad'!$BR64,""),IF($A66="TOTAL",SUM(INDIRECT("AP4:AP"&amp;ROW()-1)),""))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IF(AND($A66&lt;&gt;"",$A66&lt;&gt;"TOTAL"),IF(AND('[5]PDI_Grupo edad'!$BU64&lt;&gt;"",'[5]PDI_Grupo edad'!$BU64&lt;&gt;0),'[5]PDI_Grupo edad'!$BU64,""),IF($A66="TOTAL",SUM(INDIRECT("AR4:AR"&amp;ROW()-1)),""))</f>
        <v/>
      </c>
      <c r="AS66" s="6" t="str">
        <f ca="1">IF(AND($A66&lt;&gt;"",$A66&lt;&gt;"TOTAL"),IF(AND('[5]PDI_Grupo edad'!$BW64&lt;&gt;"",'[5]PDI_Grupo edad'!$BW64&lt;&gt;0),'[5]PDI_Grupo edad'!$BW64,""),IF($A66="TOTAL",SUM(INDIRECT("AS4:AS"&amp;ROW()-1)),""))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IF(AND($A66&lt;&gt;"",$A66&lt;&gt;"TOTAL"),IF(AND('[5]PDI_Grupo edad'!$BZ64&lt;&gt;"",'[5]PDI_Grupo edad'!$BZ64&lt;&gt;0),'[5]PDI_Grupo edad'!$BZ64,""),IF($A66="TOTAL",SUM(INDIRECT("AU4:AU"&amp;ROW()-1)),""))</f>
        <v/>
      </c>
      <c r="AV66" s="6" t="str">
        <f ca="1">IF(AND($A66&lt;&gt;"",$A66&lt;&gt;"TOTAL"),IF(AND('[5]PDI_Grupo edad'!$CB64&lt;&gt;"",'[5]PDI_Grupo edad'!$CB64&lt;&gt;0),'[5]PDI_Grupo edad'!$CB64,""),IF($A66="TOTAL",SUM(INDIRECT("AV4:AV"&amp;ROW()-1)),""))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IF(AND($A66&lt;&gt;"",$A66&lt;&gt;"TOTAL"),IF(AND('[5]PDI_Grupo edad'!$CE64&lt;&gt;"",'[5]PDI_Grupo edad'!$CE64&lt;&gt;0),'[5]PDI_Grupo edad'!$CE64,""),IF($A66="TOTAL",SUM(INDIRECT("AX4:AX"&amp;ROW()-1)),""))</f>
        <v/>
      </c>
      <c r="AY66" s="6" t="str">
        <f ca="1">IF(AND($A66&lt;&gt;"",$A66&lt;&gt;"TOTAL"),IF(AND('[5]PDI_Grupo edad'!$CG64&lt;&gt;"",'[5]PDI_Grupo edad'!$CG64&lt;&gt;0),'[5]PDI_Grupo edad'!$CG64,""),IF($A66="TOTAL",SUM(INDIRECT("AY4:AY"&amp;ROW()-1)),""))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IF(AND($A66&lt;&gt;"",$A66&lt;&gt;"TOTAL"),IF(AND('[5]PDI_Grupo edad'!$CJ64&lt;&gt;"",'[5]PDI_Grupo edad'!$CJ64&lt;&gt;0),'[5]PDI_Grupo edad'!$CJ64,""),IF($A66="TOTAL",SUM(INDIRECT("BA4:BA"&amp;ROW()-1)),""))</f>
        <v/>
      </c>
      <c r="BB66" s="6" t="str">
        <f ca="1">IF(AND($A66&lt;&gt;"",$A66&lt;&gt;"TOTAL"),IF(AND('[5]PDI_Grupo edad'!$CL64&lt;&gt;"",'[5]PDI_Grupo edad'!$CL64&lt;&gt;0),'[5]PDI_Grupo edad'!$CL64,""),IF($A66="TOTAL",SUM(INDIRECT("BB4:BB"&amp;ROW()-1)),""))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IF(AND($A66&lt;&gt;"",$A66&lt;&gt;"TOTAL"),IF(AND('[5]PDI_Grupo edad'!$CO64&lt;&gt;"",'[5]PDI_Grupo edad'!$CO64&lt;&gt;0),'[5]PDI_Grupo edad'!$CO64,""),IF($A66="TOTAL",SUM(INDIRECT("BD4:BD"&amp;ROW()-1)),""))</f>
        <v/>
      </c>
      <c r="BE66" s="6" t="str">
        <f ca="1">IF(AND($A66&lt;&gt;"",$A66&lt;&gt;"TOTAL"),IF(AND('[5]PDI_Grupo edad'!$CQ64&lt;&gt;"",'[5]PDI_Grupo edad'!$CQ64&lt;&gt;0),'[5]PDI_Grupo edad'!$CQ64,""),IF($A66="TOTAL",SUM(INDIRECT("BE4:BE"&amp;ROW()-1)),""))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IF('[5]PDI_Grupo edad'!$B65&lt;&gt;"",'[5]PDI_Grupo edad'!$B65,IF(AND('[5]PDI_Grupo edad'!$B65="",'[5]PDI_Grupo edad'!$B66="",'[5]PDI_Grupo edad'!$B64=""),"","TOTAL"))</f>
        <v/>
      </c>
      <c r="B67" s="6" t="str">
        <f ca="1">IF(AND($A67&lt;&gt;"",$A67&lt;&gt;"TOTAL"),IF(AND('[5]PDI_Grupo edad'!$C65&lt;&gt;"",'[5]PDI_Grupo edad'!$C65&lt;&gt;0),'[5]PDI_Grupo edad'!$C65,""),IF($A67="TOTAL",SUM(INDIRECT("B4:B"&amp;ROW()-1)),""))</f>
        <v/>
      </c>
      <c r="C67" s="6" t="str">
        <f ca="1">IF(AND($A67&lt;&gt;"",$A67&lt;&gt;"TOTAL"),IF(AND('[5]PDI_Grupo edad'!$E65&lt;&gt;"",'[5]PDI_Grupo edad'!$E65&lt;&gt;0),'[5]PDI_Grupo edad'!$E65,""),IF($A67="TOTAL",SUM(INDIRECT("C4:C"&amp;ROW()-1)),""))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IF(AND($A67&lt;&gt;"",$A67&lt;&gt;"TOTAL"),IF(AND('[5]PDI_Grupo edad'!$H65&lt;&gt;"",'[5]PDI_Grupo edad'!$H65&lt;&gt;0),'[5]PDI_Grupo edad'!$H65,""),IF($A67="TOTAL",SUM(INDIRECT("E4:E"&amp;ROW()-1)),""))</f>
        <v/>
      </c>
      <c r="F67" s="6" t="str">
        <f ca="1">IF(AND($A67&lt;&gt;"",$A67&lt;&gt;"TOTAL"),IF(AND('[5]PDI_Grupo edad'!$J65&lt;&gt;"",'[5]PDI_Grupo edad'!$J65&lt;&gt;0),'[5]PDI_Grupo edad'!$J65,""),IF($A67="TOTAL",SUM(INDIRECT("F4:F"&amp;ROW()-1)),""))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IF(AND($A67&lt;&gt;"",$A67&lt;&gt;"TOTAL"),IF(AND('[5]PDI_Grupo edad'!$M65&lt;&gt;"",'[5]PDI_Grupo edad'!$M65&lt;&gt;0),'[5]PDI_Grupo edad'!$M65,""),IF($A67="TOTAL",SUM(INDIRECT("H4:H"&amp;ROW()-1)),""))</f>
        <v/>
      </c>
      <c r="I67" s="6" t="str">
        <f ca="1">IF(AND($A67&lt;&gt;"",$A67&lt;&gt;"TOTAL"),IF(AND('[5]PDI_Grupo edad'!$O65&lt;&gt;"",'[5]PDI_Grupo edad'!$O65&lt;&gt;0),'[5]PDI_Grupo edad'!$O65,""),IF($A67="TOTAL",SUM(INDIRECT("I4:I"&amp;ROW()-1)),""))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IF(AND($A67&lt;&gt;"",$A67&lt;&gt;"TOTAL"),IF(AND('[5]PDI_Grupo edad'!$R65&lt;&gt;"",'[5]PDI_Grupo edad'!$R65&lt;&gt;0),'[5]PDI_Grupo edad'!$R65,""),IF($A67="TOTAL",SUM(INDIRECT("K4:K"&amp;ROW()-1)),""))</f>
        <v/>
      </c>
      <c r="L67" s="6" t="str">
        <f ca="1">IF(AND($A67&lt;&gt;"",$A67&lt;&gt;"TOTAL"),IF(AND('[5]PDI_Grupo edad'!$T65&lt;&gt;"",'[5]PDI_Grupo edad'!$T65&lt;&gt;0),'[5]PDI_Grupo edad'!$T65,""),IF($A67="TOTAL",SUM(INDIRECT("L4:L"&amp;ROW()-1)),""))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IF(AND($A67&lt;&gt;"",$A67&lt;&gt;"TOTAL"),IF(AND('[5]PDI_Grupo edad'!$W65&lt;&gt;"",'[5]PDI_Grupo edad'!$W65&lt;&gt;0),'[5]PDI_Grupo edad'!$W65,""),IF($A67="TOTAL",SUM(INDIRECT("N4:N"&amp;ROW()-1)),""))</f>
        <v/>
      </c>
      <c r="O67" s="6" t="str">
        <f ca="1">IF(AND($A67&lt;&gt;"",$A67&lt;&gt;"TOTAL"),IF(AND('[5]PDI_Grupo edad'!$Y65&lt;&gt;"",'[5]PDI_Grupo edad'!$Y65&lt;&gt;0),'[5]PDI_Grupo edad'!$Y65,""),IF($A67="TOTAL",SUM(INDIRECT("O4:O"&amp;ROW()-1)),""))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IF(AND($A67&lt;&gt;"",$A67&lt;&gt;"TOTAL"),IF(AND('[5]PDI_Grupo edad'!$AB65&lt;&gt;"",'[5]PDI_Grupo edad'!$AB65&lt;&gt;0),'[5]PDI_Grupo edad'!$AB65,""),IF($A67="TOTAL",SUM(INDIRECT("Q4:Q"&amp;ROW()-1)),""))</f>
        <v/>
      </c>
      <c r="R67" s="6" t="str">
        <f ca="1">IF(AND($A67&lt;&gt;"",$A67&lt;&gt;"TOTAL"),IF(AND('[5]PDI_Grupo edad'!$AD65&lt;&gt;"",'[5]PDI_Grupo edad'!$AD65&lt;&gt;0),'[5]PDI_Grupo edad'!$AD65,""),IF($A67="TOTAL",SUM(INDIRECT("R4:R"&amp;ROW()-1)),""))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IF(AND($A67&lt;&gt;"",$A67&lt;&gt;"TOTAL"),IF(AND('[5]PDI_Grupo edad'!$AG65&lt;&gt;"",'[5]PDI_Grupo edad'!$AG65&lt;&gt;0),'[5]PDI_Grupo edad'!$AG65,""),IF($A67="TOTAL",SUM(INDIRECT("T4:T"&amp;ROW()-1)),""))</f>
        <v/>
      </c>
      <c r="U67" s="6" t="str">
        <f ca="1">IF(AND($A67&lt;&gt;"",$A67&lt;&gt;"TOTAL"),IF(AND('[5]PDI_Grupo edad'!$AI65&lt;&gt;"",'[5]PDI_Grupo edad'!$AI65&lt;&gt;0),'[5]PDI_Grupo edad'!$AI65,""),IF($A67="TOTAL",SUM(INDIRECT("U4:U"&amp;ROW()-1)),""))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IF(AND($A67&lt;&gt;"",$A67&lt;&gt;"TOTAL"),IF(AND('[5]PDI_Grupo edad'!$AL65&lt;&gt;"",'[5]PDI_Grupo edad'!$AL65&lt;&gt;0),'[5]PDI_Grupo edad'!$AL65,""),IF($A67="TOTAL",SUM(INDIRECT("W4:W"&amp;ROW()-1)),""))</f>
        <v/>
      </c>
      <c r="X67" s="6" t="str">
        <f ca="1">IF(AND($A67&lt;&gt;"",$A67&lt;&gt;"TOTAL"),IF(AND('[5]PDI_Grupo edad'!$AN65&lt;&gt;"",'[5]PDI_Grupo edad'!$AN65&lt;&gt;0),'[5]PDI_Grupo edad'!$AN65,""),IF($A67="TOTAL",SUM(INDIRECT("X4:X"&amp;ROW()-1)),""))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IF(AND($A67&lt;&gt;"",$A67&lt;&gt;"TOTAL"),IF(AND('[5]PDI_Grupo edad'!$AQ65&lt;&gt;"",'[5]PDI_Grupo edad'!$AQ65&lt;&gt;0),'[5]PDI_Grupo edad'!$AQ65,""),IF($A67="TOTAL",SUM(INDIRECT("Z4:Z"&amp;ROW()-1)),""))</f>
        <v/>
      </c>
      <c r="AA67" s="6" t="str">
        <f ca="1">IF(AND($A67&lt;&gt;"",$A67&lt;&gt;"TOTAL"),IF(AND('[5]PDI_Grupo edad'!$AS65&lt;&gt;"",'[5]PDI_Grupo edad'!$AS65&lt;&gt;0),'[5]PDI_Grupo edad'!$AS65,""),IF($A67="TOTAL",SUM(INDIRECT("AA4:AA"&amp;ROW()-1)),""))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IF(AND($A67&lt;&gt;"",$A67&lt;&gt;"TOTAL"),IF(AND('[5]PDI_Grupo edad'!$AV65&lt;&gt;"",'[5]PDI_Grupo edad'!$AV65&lt;&gt;0),'[5]PDI_Grupo edad'!$AV65,""),IF($A67="TOTAL",SUM(INDIRECT("AC4:AC"&amp;ROW()-1)),""))</f>
        <v/>
      </c>
      <c r="AD67" s="6" t="str">
        <f ca="1">IF(AND($A67&lt;&gt;"",$A67&lt;&gt;"TOTAL"),IF(AND('[5]PDI_Grupo edad'!$AX65&lt;&gt;"",'[5]PDI_Grupo edad'!$AX65&lt;&gt;0),'[5]PDI_Grupo edad'!$AX65,""),IF($A67="TOTAL",SUM(INDIRECT("AD4:AD"&amp;ROW()-1)),""))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IF(AND($A67&lt;&gt;"",$A67&lt;&gt;"TOTAL"),IF(AND('[5]PDI_Grupo edad'!$BA65&lt;&gt;"",'[5]PDI_Grupo edad'!$BA65&lt;&gt;0),'[5]PDI_Grupo edad'!$BA65,""),IF($A67="TOTAL",SUM(INDIRECT("AF4:AF"&amp;ROW()-1)),""))</f>
        <v/>
      </c>
      <c r="AG67" s="6" t="str">
        <f ca="1">IF(AND($A67&lt;&gt;"",$A67&lt;&gt;"TOTAL"),IF(AND('[5]PDI_Grupo edad'!$BC65&lt;&gt;"",'[5]PDI_Grupo edad'!$BC65&lt;&gt;0),'[5]PDI_Grupo edad'!$BC65,""),IF($A67="TOTAL",SUM(INDIRECT("AG4:AG"&amp;ROW()-1)),""))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IF(AND($A67&lt;&gt;"",$A67&lt;&gt;"TOTAL"),IF(AND('[5]PDI_Grupo edad'!$BF65&lt;&gt;"",'[5]PDI_Grupo edad'!$BF65&lt;&gt;0),'[5]PDI_Grupo edad'!$BF65,""),IF($A67="TOTAL",SUM(INDIRECT("AI4:AI"&amp;ROW()-1)),""))</f>
        <v/>
      </c>
      <c r="AJ67" s="6" t="str">
        <f ca="1">IF(AND($A67&lt;&gt;"",$A67&lt;&gt;"TOTAL"),IF(AND('[5]PDI_Grupo edad'!$BH65&lt;&gt;"",'[5]PDI_Grupo edad'!$BH65&lt;&gt;0),'[5]PDI_Grupo edad'!$BH65,""),IF($A67="TOTAL",SUM(INDIRECT("AJ4:AJ"&amp;ROW()-1)),""))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IF(AND($A67&lt;&gt;"",$A67&lt;&gt;"TOTAL"),IF(AND('[5]PDI_Grupo edad'!$BK65&lt;&gt;"",'[5]PDI_Grupo edad'!$BK65&lt;&gt;0),'[5]PDI_Grupo edad'!$BK65,""),IF($A67="TOTAL",SUM(INDIRECT("AL4:AL"&amp;ROW()-1)),""))</f>
        <v/>
      </c>
      <c r="AM67" s="6" t="str">
        <f ca="1">IF(AND($A67&lt;&gt;"",$A67&lt;&gt;"TOTAL"),IF(AND('[5]PDI_Grupo edad'!$BM65&lt;&gt;"",'[5]PDI_Grupo edad'!$BM65&lt;&gt;0),'[5]PDI_Grupo edad'!$BM65,""),IF($A67="TOTAL",SUM(INDIRECT("AM4:AM"&amp;ROW()-1)),""))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IF(AND($A67&lt;&gt;"",$A67&lt;&gt;"TOTAL"),IF(AND('[5]PDI_Grupo edad'!$BP65&lt;&gt;"",'[5]PDI_Grupo edad'!$BP65&lt;&gt;0),'[5]PDI_Grupo edad'!$BP65,""),IF($A67="TOTAL",SUM(INDIRECT("AO4:AO"&amp;ROW()-1)),""))</f>
        <v/>
      </c>
      <c r="AP67" s="6" t="str">
        <f ca="1">IF(AND($A67&lt;&gt;"",$A67&lt;&gt;"TOTAL"),IF(AND('[5]PDI_Grupo edad'!$BR65&lt;&gt;"",'[5]PDI_Grupo edad'!$BR65&lt;&gt;0),'[5]PDI_Grupo edad'!$BR65,""),IF($A67="TOTAL",SUM(INDIRECT("AP4:AP"&amp;ROW()-1)),""))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IF(AND($A67&lt;&gt;"",$A67&lt;&gt;"TOTAL"),IF(AND('[5]PDI_Grupo edad'!$BU65&lt;&gt;"",'[5]PDI_Grupo edad'!$BU65&lt;&gt;0),'[5]PDI_Grupo edad'!$BU65,""),IF($A67="TOTAL",SUM(INDIRECT("AR4:AR"&amp;ROW()-1)),""))</f>
        <v/>
      </c>
      <c r="AS67" s="6" t="str">
        <f ca="1">IF(AND($A67&lt;&gt;"",$A67&lt;&gt;"TOTAL"),IF(AND('[5]PDI_Grupo edad'!$BW65&lt;&gt;"",'[5]PDI_Grupo edad'!$BW65&lt;&gt;0),'[5]PDI_Grupo edad'!$BW65,""),IF($A67="TOTAL",SUM(INDIRECT("AS4:AS"&amp;ROW()-1)),""))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IF(AND($A67&lt;&gt;"",$A67&lt;&gt;"TOTAL"),IF(AND('[5]PDI_Grupo edad'!$BZ65&lt;&gt;"",'[5]PDI_Grupo edad'!$BZ65&lt;&gt;0),'[5]PDI_Grupo edad'!$BZ65,""),IF($A67="TOTAL",SUM(INDIRECT("AU4:AU"&amp;ROW()-1)),""))</f>
        <v/>
      </c>
      <c r="AV67" s="6" t="str">
        <f ca="1">IF(AND($A67&lt;&gt;"",$A67&lt;&gt;"TOTAL"),IF(AND('[5]PDI_Grupo edad'!$CB65&lt;&gt;"",'[5]PDI_Grupo edad'!$CB65&lt;&gt;0),'[5]PDI_Grupo edad'!$CB65,""),IF($A67="TOTAL",SUM(INDIRECT("AV4:AV"&amp;ROW()-1)),""))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IF(AND($A67&lt;&gt;"",$A67&lt;&gt;"TOTAL"),IF(AND('[5]PDI_Grupo edad'!$CE65&lt;&gt;"",'[5]PDI_Grupo edad'!$CE65&lt;&gt;0),'[5]PDI_Grupo edad'!$CE65,""),IF($A67="TOTAL",SUM(INDIRECT("AX4:AX"&amp;ROW()-1)),""))</f>
        <v/>
      </c>
      <c r="AY67" s="6" t="str">
        <f ca="1">IF(AND($A67&lt;&gt;"",$A67&lt;&gt;"TOTAL"),IF(AND('[5]PDI_Grupo edad'!$CG65&lt;&gt;"",'[5]PDI_Grupo edad'!$CG65&lt;&gt;0),'[5]PDI_Grupo edad'!$CG65,""),IF($A67="TOTAL",SUM(INDIRECT("AY4:AY"&amp;ROW()-1)),""))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IF(AND($A67&lt;&gt;"",$A67&lt;&gt;"TOTAL"),IF(AND('[5]PDI_Grupo edad'!$CJ65&lt;&gt;"",'[5]PDI_Grupo edad'!$CJ65&lt;&gt;0),'[5]PDI_Grupo edad'!$CJ65,""),IF($A67="TOTAL",SUM(INDIRECT("BA4:BA"&amp;ROW()-1)),""))</f>
        <v/>
      </c>
      <c r="BB67" s="6" t="str">
        <f ca="1">IF(AND($A67&lt;&gt;"",$A67&lt;&gt;"TOTAL"),IF(AND('[5]PDI_Grupo edad'!$CL65&lt;&gt;"",'[5]PDI_Grupo edad'!$CL65&lt;&gt;0),'[5]PDI_Grupo edad'!$CL65,""),IF($A67="TOTAL",SUM(INDIRECT("BB4:BB"&amp;ROW()-1)),""))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IF(AND($A67&lt;&gt;"",$A67&lt;&gt;"TOTAL"),IF(AND('[5]PDI_Grupo edad'!$CO65&lt;&gt;"",'[5]PDI_Grupo edad'!$CO65&lt;&gt;0),'[5]PDI_Grupo edad'!$CO65,""),IF($A67="TOTAL",SUM(INDIRECT("BD4:BD"&amp;ROW()-1)),""))</f>
        <v/>
      </c>
      <c r="BE67" s="6" t="str">
        <f ca="1">IF(AND($A67&lt;&gt;"",$A67&lt;&gt;"TOTAL"),IF(AND('[5]PDI_Grupo edad'!$CQ65&lt;&gt;"",'[5]PDI_Grupo edad'!$CQ65&lt;&gt;0),'[5]PDI_Grupo edad'!$CQ65,""),IF($A67="TOTAL",SUM(INDIRECT("BE4:BE"&amp;ROW()-1)),""))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IF('[5]PDI_Grupo edad'!$B66&lt;&gt;"",'[5]PDI_Grupo edad'!$B66,IF(AND('[5]PDI_Grupo edad'!$B66="",'[5]PDI_Grupo edad'!$B67="",'[5]PDI_Grupo edad'!$B65=""),"","TOTAL"))</f>
        <v/>
      </c>
      <c r="B68" s="6" t="str">
        <f ca="1">IF(AND($A68&lt;&gt;"",$A68&lt;&gt;"TOTAL"),IF(AND('[5]PDI_Grupo edad'!$C66&lt;&gt;"",'[5]PDI_Grupo edad'!$C66&lt;&gt;0),'[5]PDI_Grupo edad'!$C66,""),IF($A68="TOTAL",SUM(INDIRECT("B4:B"&amp;ROW()-1)),""))</f>
        <v/>
      </c>
      <c r="C68" s="6" t="str">
        <f ca="1">IF(AND($A68&lt;&gt;"",$A68&lt;&gt;"TOTAL"),IF(AND('[5]PDI_Grupo edad'!$E66&lt;&gt;"",'[5]PDI_Grupo edad'!$E66&lt;&gt;0),'[5]PDI_Grupo edad'!$E66,""),IF($A68="TOTAL",SUM(INDIRECT("C4:C"&amp;ROW()-1)),""))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IF(AND($A68&lt;&gt;"",$A68&lt;&gt;"TOTAL"),IF(AND('[5]PDI_Grupo edad'!$H66&lt;&gt;"",'[5]PDI_Grupo edad'!$H66&lt;&gt;0),'[5]PDI_Grupo edad'!$H66,""),IF($A68="TOTAL",SUM(INDIRECT("E4:E"&amp;ROW()-1)),""))</f>
        <v/>
      </c>
      <c r="F68" s="6" t="str">
        <f ca="1">IF(AND($A68&lt;&gt;"",$A68&lt;&gt;"TOTAL"),IF(AND('[5]PDI_Grupo edad'!$J66&lt;&gt;"",'[5]PDI_Grupo edad'!$J66&lt;&gt;0),'[5]PDI_Grupo edad'!$J66,""),IF($A68="TOTAL",SUM(INDIRECT("F4:F"&amp;ROW()-1)),""))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IF(AND($A68&lt;&gt;"",$A68&lt;&gt;"TOTAL"),IF(AND('[5]PDI_Grupo edad'!$M66&lt;&gt;"",'[5]PDI_Grupo edad'!$M66&lt;&gt;0),'[5]PDI_Grupo edad'!$M66,""),IF($A68="TOTAL",SUM(INDIRECT("H4:H"&amp;ROW()-1)),""))</f>
        <v/>
      </c>
      <c r="I68" s="6" t="str">
        <f ca="1">IF(AND($A68&lt;&gt;"",$A68&lt;&gt;"TOTAL"),IF(AND('[5]PDI_Grupo edad'!$O66&lt;&gt;"",'[5]PDI_Grupo edad'!$O66&lt;&gt;0),'[5]PDI_Grupo edad'!$O66,""),IF($A68="TOTAL",SUM(INDIRECT("I4:I"&amp;ROW()-1)),""))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IF(AND($A68&lt;&gt;"",$A68&lt;&gt;"TOTAL"),IF(AND('[5]PDI_Grupo edad'!$R66&lt;&gt;"",'[5]PDI_Grupo edad'!$R66&lt;&gt;0),'[5]PDI_Grupo edad'!$R66,""),IF($A68="TOTAL",SUM(INDIRECT("K4:K"&amp;ROW()-1)),""))</f>
        <v/>
      </c>
      <c r="L68" s="6" t="str">
        <f ca="1">IF(AND($A68&lt;&gt;"",$A68&lt;&gt;"TOTAL"),IF(AND('[5]PDI_Grupo edad'!$T66&lt;&gt;"",'[5]PDI_Grupo edad'!$T66&lt;&gt;0),'[5]PDI_Grupo edad'!$T66,""),IF($A68="TOTAL",SUM(INDIRECT("L4:L"&amp;ROW()-1)),""))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IF(AND($A68&lt;&gt;"",$A68&lt;&gt;"TOTAL"),IF(AND('[5]PDI_Grupo edad'!$W66&lt;&gt;"",'[5]PDI_Grupo edad'!$W66&lt;&gt;0),'[5]PDI_Grupo edad'!$W66,""),IF($A68="TOTAL",SUM(INDIRECT("N4:N"&amp;ROW()-1)),""))</f>
        <v/>
      </c>
      <c r="O68" s="6" t="str">
        <f ca="1">IF(AND($A68&lt;&gt;"",$A68&lt;&gt;"TOTAL"),IF(AND('[5]PDI_Grupo edad'!$Y66&lt;&gt;"",'[5]PDI_Grupo edad'!$Y66&lt;&gt;0),'[5]PDI_Grupo edad'!$Y66,""),IF($A68="TOTAL",SUM(INDIRECT("O4:O"&amp;ROW()-1)),""))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IF(AND($A68&lt;&gt;"",$A68&lt;&gt;"TOTAL"),IF(AND('[5]PDI_Grupo edad'!$AB66&lt;&gt;"",'[5]PDI_Grupo edad'!$AB66&lt;&gt;0),'[5]PDI_Grupo edad'!$AB66,""),IF($A68="TOTAL",SUM(INDIRECT("Q4:Q"&amp;ROW()-1)),""))</f>
        <v/>
      </c>
      <c r="R68" s="6" t="str">
        <f ca="1">IF(AND($A68&lt;&gt;"",$A68&lt;&gt;"TOTAL"),IF(AND('[5]PDI_Grupo edad'!$AD66&lt;&gt;"",'[5]PDI_Grupo edad'!$AD66&lt;&gt;0),'[5]PDI_Grupo edad'!$AD66,""),IF($A68="TOTAL",SUM(INDIRECT("R4:R"&amp;ROW()-1)),""))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IF(AND($A68&lt;&gt;"",$A68&lt;&gt;"TOTAL"),IF(AND('[5]PDI_Grupo edad'!$AG66&lt;&gt;"",'[5]PDI_Grupo edad'!$AG66&lt;&gt;0),'[5]PDI_Grupo edad'!$AG66,""),IF($A68="TOTAL",SUM(INDIRECT("T4:T"&amp;ROW()-1)),""))</f>
        <v/>
      </c>
      <c r="U68" s="6" t="str">
        <f ca="1">IF(AND($A68&lt;&gt;"",$A68&lt;&gt;"TOTAL"),IF(AND('[5]PDI_Grupo edad'!$AI66&lt;&gt;"",'[5]PDI_Grupo edad'!$AI66&lt;&gt;0),'[5]PDI_Grupo edad'!$AI66,""),IF($A68="TOTAL",SUM(INDIRECT("U4:U"&amp;ROW()-1)),""))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IF(AND($A68&lt;&gt;"",$A68&lt;&gt;"TOTAL"),IF(AND('[5]PDI_Grupo edad'!$AL66&lt;&gt;"",'[5]PDI_Grupo edad'!$AL66&lt;&gt;0),'[5]PDI_Grupo edad'!$AL66,""),IF($A68="TOTAL",SUM(INDIRECT("W4:W"&amp;ROW()-1)),""))</f>
        <v/>
      </c>
      <c r="X68" s="6" t="str">
        <f ca="1">IF(AND($A68&lt;&gt;"",$A68&lt;&gt;"TOTAL"),IF(AND('[5]PDI_Grupo edad'!$AN66&lt;&gt;"",'[5]PDI_Grupo edad'!$AN66&lt;&gt;0),'[5]PDI_Grupo edad'!$AN66,""),IF($A68="TOTAL",SUM(INDIRECT("X4:X"&amp;ROW()-1)),""))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IF(AND($A68&lt;&gt;"",$A68&lt;&gt;"TOTAL"),IF(AND('[5]PDI_Grupo edad'!$AQ66&lt;&gt;"",'[5]PDI_Grupo edad'!$AQ66&lt;&gt;0),'[5]PDI_Grupo edad'!$AQ66,""),IF($A68="TOTAL",SUM(INDIRECT("Z4:Z"&amp;ROW()-1)),""))</f>
        <v/>
      </c>
      <c r="AA68" s="6" t="str">
        <f ca="1">IF(AND($A68&lt;&gt;"",$A68&lt;&gt;"TOTAL"),IF(AND('[5]PDI_Grupo edad'!$AS66&lt;&gt;"",'[5]PDI_Grupo edad'!$AS66&lt;&gt;0),'[5]PDI_Grupo edad'!$AS66,""),IF($A68="TOTAL",SUM(INDIRECT("AA4:AA"&amp;ROW()-1)),""))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IF(AND($A68&lt;&gt;"",$A68&lt;&gt;"TOTAL"),IF(AND('[5]PDI_Grupo edad'!$AV66&lt;&gt;"",'[5]PDI_Grupo edad'!$AV66&lt;&gt;0),'[5]PDI_Grupo edad'!$AV66,""),IF($A68="TOTAL",SUM(INDIRECT("AC4:AC"&amp;ROW()-1)),""))</f>
        <v/>
      </c>
      <c r="AD68" s="6" t="str">
        <f ca="1">IF(AND($A68&lt;&gt;"",$A68&lt;&gt;"TOTAL"),IF(AND('[5]PDI_Grupo edad'!$AX66&lt;&gt;"",'[5]PDI_Grupo edad'!$AX66&lt;&gt;0),'[5]PDI_Grupo edad'!$AX66,""),IF($A68="TOTAL",SUM(INDIRECT("AD4:AD"&amp;ROW()-1)),""))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IF(AND($A68&lt;&gt;"",$A68&lt;&gt;"TOTAL"),IF(AND('[5]PDI_Grupo edad'!$BA66&lt;&gt;"",'[5]PDI_Grupo edad'!$BA66&lt;&gt;0),'[5]PDI_Grupo edad'!$BA66,""),IF($A68="TOTAL",SUM(INDIRECT("AF4:AF"&amp;ROW()-1)),""))</f>
        <v/>
      </c>
      <c r="AG68" s="6" t="str">
        <f ca="1">IF(AND($A68&lt;&gt;"",$A68&lt;&gt;"TOTAL"),IF(AND('[5]PDI_Grupo edad'!$BC66&lt;&gt;"",'[5]PDI_Grupo edad'!$BC66&lt;&gt;0),'[5]PDI_Grupo edad'!$BC66,""),IF($A68="TOTAL",SUM(INDIRECT("AG4:AG"&amp;ROW()-1)),""))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IF(AND($A68&lt;&gt;"",$A68&lt;&gt;"TOTAL"),IF(AND('[5]PDI_Grupo edad'!$BF66&lt;&gt;"",'[5]PDI_Grupo edad'!$BF66&lt;&gt;0),'[5]PDI_Grupo edad'!$BF66,""),IF($A68="TOTAL",SUM(INDIRECT("AI4:AI"&amp;ROW()-1)),""))</f>
        <v/>
      </c>
      <c r="AJ68" s="6" t="str">
        <f ca="1">IF(AND($A68&lt;&gt;"",$A68&lt;&gt;"TOTAL"),IF(AND('[5]PDI_Grupo edad'!$BH66&lt;&gt;"",'[5]PDI_Grupo edad'!$BH66&lt;&gt;0),'[5]PDI_Grupo edad'!$BH66,""),IF($A68="TOTAL",SUM(INDIRECT("AJ4:AJ"&amp;ROW()-1)),""))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IF(AND($A68&lt;&gt;"",$A68&lt;&gt;"TOTAL"),IF(AND('[5]PDI_Grupo edad'!$BK66&lt;&gt;"",'[5]PDI_Grupo edad'!$BK66&lt;&gt;0),'[5]PDI_Grupo edad'!$BK66,""),IF($A68="TOTAL",SUM(INDIRECT("AL4:AL"&amp;ROW()-1)),""))</f>
        <v/>
      </c>
      <c r="AM68" s="6" t="str">
        <f ca="1">IF(AND($A68&lt;&gt;"",$A68&lt;&gt;"TOTAL"),IF(AND('[5]PDI_Grupo edad'!$BM66&lt;&gt;"",'[5]PDI_Grupo edad'!$BM66&lt;&gt;0),'[5]PDI_Grupo edad'!$BM66,""),IF($A68="TOTAL",SUM(INDIRECT("AM4:AM"&amp;ROW()-1)),""))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IF(AND($A68&lt;&gt;"",$A68&lt;&gt;"TOTAL"),IF(AND('[5]PDI_Grupo edad'!$BP66&lt;&gt;"",'[5]PDI_Grupo edad'!$BP66&lt;&gt;0),'[5]PDI_Grupo edad'!$BP66,""),IF($A68="TOTAL",SUM(INDIRECT("AO4:AO"&amp;ROW()-1)),""))</f>
        <v/>
      </c>
      <c r="AP68" s="6" t="str">
        <f ca="1">IF(AND($A68&lt;&gt;"",$A68&lt;&gt;"TOTAL"),IF(AND('[5]PDI_Grupo edad'!$BR66&lt;&gt;"",'[5]PDI_Grupo edad'!$BR66&lt;&gt;0),'[5]PDI_Grupo edad'!$BR66,""),IF($A68="TOTAL",SUM(INDIRECT("AP4:AP"&amp;ROW()-1)),""))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IF(AND($A68&lt;&gt;"",$A68&lt;&gt;"TOTAL"),IF(AND('[5]PDI_Grupo edad'!$BU66&lt;&gt;"",'[5]PDI_Grupo edad'!$BU66&lt;&gt;0),'[5]PDI_Grupo edad'!$BU66,""),IF($A68="TOTAL",SUM(INDIRECT("AR4:AR"&amp;ROW()-1)),""))</f>
        <v/>
      </c>
      <c r="AS68" s="6" t="str">
        <f ca="1">IF(AND($A68&lt;&gt;"",$A68&lt;&gt;"TOTAL"),IF(AND('[5]PDI_Grupo edad'!$BW66&lt;&gt;"",'[5]PDI_Grupo edad'!$BW66&lt;&gt;0),'[5]PDI_Grupo edad'!$BW66,""),IF($A68="TOTAL",SUM(INDIRECT("AS4:AS"&amp;ROW()-1)),""))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IF(AND($A68&lt;&gt;"",$A68&lt;&gt;"TOTAL"),IF(AND('[5]PDI_Grupo edad'!$BZ66&lt;&gt;"",'[5]PDI_Grupo edad'!$BZ66&lt;&gt;0),'[5]PDI_Grupo edad'!$BZ66,""),IF($A68="TOTAL",SUM(INDIRECT("AU4:AU"&amp;ROW()-1)),""))</f>
        <v/>
      </c>
      <c r="AV68" s="6" t="str">
        <f ca="1">IF(AND($A68&lt;&gt;"",$A68&lt;&gt;"TOTAL"),IF(AND('[5]PDI_Grupo edad'!$CB66&lt;&gt;"",'[5]PDI_Grupo edad'!$CB66&lt;&gt;0),'[5]PDI_Grupo edad'!$CB66,""),IF($A68="TOTAL",SUM(INDIRECT("AV4:AV"&amp;ROW()-1)),""))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IF(AND($A68&lt;&gt;"",$A68&lt;&gt;"TOTAL"),IF(AND('[5]PDI_Grupo edad'!$CE66&lt;&gt;"",'[5]PDI_Grupo edad'!$CE66&lt;&gt;0),'[5]PDI_Grupo edad'!$CE66,""),IF($A68="TOTAL",SUM(INDIRECT("AX4:AX"&amp;ROW()-1)),""))</f>
        <v/>
      </c>
      <c r="AY68" s="6" t="str">
        <f ca="1">IF(AND($A68&lt;&gt;"",$A68&lt;&gt;"TOTAL"),IF(AND('[5]PDI_Grupo edad'!$CG66&lt;&gt;"",'[5]PDI_Grupo edad'!$CG66&lt;&gt;0),'[5]PDI_Grupo edad'!$CG66,""),IF($A68="TOTAL",SUM(INDIRECT("AY4:AY"&amp;ROW()-1)),""))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IF(AND($A68&lt;&gt;"",$A68&lt;&gt;"TOTAL"),IF(AND('[5]PDI_Grupo edad'!$CJ66&lt;&gt;"",'[5]PDI_Grupo edad'!$CJ66&lt;&gt;0),'[5]PDI_Grupo edad'!$CJ66,""),IF($A68="TOTAL",SUM(INDIRECT("BA4:BA"&amp;ROW()-1)),""))</f>
        <v/>
      </c>
      <c r="BB68" s="6" t="str">
        <f ca="1">IF(AND($A68&lt;&gt;"",$A68&lt;&gt;"TOTAL"),IF(AND('[5]PDI_Grupo edad'!$CL66&lt;&gt;"",'[5]PDI_Grupo edad'!$CL66&lt;&gt;0),'[5]PDI_Grupo edad'!$CL66,""),IF($A68="TOTAL",SUM(INDIRECT("BB4:BB"&amp;ROW()-1)),""))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IF(AND($A68&lt;&gt;"",$A68&lt;&gt;"TOTAL"),IF(AND('[5]PDI_Grupo edad'!$CO66&lt;&gt;"",'[5]PDI_Grupo edad'!$CO66&lt;&gt;0),'[5]PDI_Grupo edad'!$CO66,""),IF($A68="TOTAL",SUM(INDIRECT("BD4:BD"&amp;ROW()-1)),""))</f>
        <v/>
      </c>
      <c r="BE68" s="6" t="str">
        <f ca="1">IF(AND($A68&lt;&gt;"",$A68&lt;&gt;"TOTAL"),IF(AND('[5]PDI_Grupo edad'!$CQ66&lt;&gt;"",'[5]PDI_Grupo edad'!$CQ66&lt;&gt;0),'[5]PDI_Grupo edad'!$CQ66,""),IF($A68="TOTAL",SUM(INDIRECT("BE4:BE"&amp;ROW()-1)),""))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IF('[5]PDI_Grupo edad'!$B67&lt;&gt;"",'[5]PDI_Grupo edad'!$B67,IF(AND('[5]PDI_Grupo edad'!$B67="",'[5]PDI_Grupo edad'!$B68="",'[5]PDI_Grupo edad'!$B66=""),"","TOTAL"))</f>
        <v/>
      </c>
      <c r="B69" s="6" t="str">
        <f ca="1">IF(AND($A69&lt;&gt;"",$A69&lt;&gt;"TOTAL"),IF(AND('[5]PDI_Grupo edad'!$C67&lt;&gt;"",'[5]PDI_Grupo edad'!$C67&lt;&gt;0),'[5]PDI_Grupo edad'!$C67,""),IF($A69="TOTAL",SUM(INDIRECT("B4:B"&amp;ROW()-1)),""))</f>
        <v/>
      </c>
      <c r="C69" s="6" t="str">
        <f ca="1">IF(AND($A69&lt;&gt;"",$A69&lt;&gt;"TOTAL"),IF(AND('[5]PDI_Grupo edad'!$E67&lt;&gt;"",'[5]PDI_Grupo edad'!$E67&lt;&gt;0),'[5]PDI_Grupo edad'!$E67,""),IF($A69="TOTAL",SUM(INDIRECT("C4:C"&amp;ROW()-1)),""))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IF(AND($A69&lt;&gt;"",$A69&lt;&gt;"TOTAL"),IF(AND('[5]PDI_Grupo edad'!$H67&lt;&gt;"",'[5]PDI_Grupo edad'!$H67&lt;&gt;0),'[5]PDI_Grupo edad'!$H67,""),IF($A69="TOTAL",SUM(INDIRECT("E4:E"&amp;ROW()-1)),""))</f>
        <v/>
      </c>
      <c r="F69" s="6" t="str">
        <f ca="1">IF(AND($A69&lt;&gt;"",$A69&lt;&gt;"TOTAL"),IF(AND('[5]PDI_Grupo edad'!$J67&lt;&gt;"",'[5]PDI_Grupo edad'!$J67&lt;&gt;0),'[5]PDI_Grupo edad'!$J67,""),IF($A69="TOTAL",SUM(INDIRECT("F4:F"&amp;ROW()-1)),""))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IF(AND($A69&lt;&gt;"",$A69&lt;&gt;"TOTAL"),IF(AND('[5]PDI_Grupo edad'!$M67&lt;&gt;"",'[5]PDI_Grupo edad'!$M67&lt;&gt;0),'[5]PDI_Grupo edad'!$M67,""),IF($A69="TOTAL",SUM(INDIRECT("H4:H"&amp;ROW()-1)),""))</f>
        <v/>
      </c>
      <c r="I69" s="6" t="str">
        <f ca="1">IF(AND($A69&lt;&gt;"",$A69&lt;&gt;"TOTAL"),IF(AND('[5]PDI_Grupo edad'!$O67&lt;&gt;"",'[5]PDI_Grupo edad'!$O67&lt;&gt;0),'[5]PDI_Grupo edad'!$O67,""),IF($A69="TOTAL",SUM(INDIRECT("I4:I"&amp;ROW()-1)),""))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IF(AND($A69&lt;&gt;"",$A69&lt;&gt;"TOTAL"),IF(AND('[5]PDI_Grupo edad'!$R67&lt;&gt;"",'[5]PDI_Grupo edad'!$R67&lt;&gt;0),'[5]PDI_Grupo edad'!$R67,""),IF($A69="TOTAL",SUM(INDIRECT("K4:K"&amp;ROW()-1)),""))</f>
        <v/>
      </c>
      <c r="L69" s="6" t="str">
        <f ca="1">IF(AND($A69&lt;&gt;"",$A69&lt;&gt;"TOTAL"),IF(AND('[5]PDI_Grupo edad'!$T67&lt;&gt;"",'[5]PDI_Grupo edad'!$T67&lt;&gt;0),'[5]PDI_Grupo edad'!$T67,""),IF($A69="TOTAL",SUM(INDIRECT("L4:L"&amp;ROW()-1)),""))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IF(AND($A69&lt;&gt;"",$A69&lt;&gt;"TOTAL"),IF(AND('[5]PDI_Grupo edad'!$W67&lt;&gt;"",'[5]PDI_Grupo edad'!$W67&lt;&gt;0),'[5]PDI_Grupo edad'!$W67,""),IF($A69="TOTAL",SUM(INDIRECT("N4:N"&amp;ROW()-1)),""))</f>
        <v/>
      </c>
      <c r="O69" s="6" t="str">
        <f ca="1">IF(AND($A69&lt;&gt;"",$A69&lt;&gt;"TOTAL"),IF(AND('[5]PDI_Grupo edad'!$Y67&lt;&gt;"",'[5]PDI_Grupo edad'!$Y67&lt;&gt;0),'[5]PDI_Grupo edad'!$Y67,""),IF($A69="TOTAL",SUM(INDIRECT("O4:O"&amp;ROW()-1)),""))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IF(AND($A69&lt;&gt;"",$A69&lt;&gt;"TOTAL"),IF(AND('[5]PDI_Grupo edad'!$AB67&lt;&gt;"",'[5]PDI_Grupo edad'!$AB67&lt;&gt;0),'[5]PDI_Grupo edad'!$AB67,""),IF($A69="TOTAL",SUM(INDIRECT("Q4:Q"&amp;ROW()-1)),""))</f>
        <v/>
      </c>
      <c r="R69" s="6" t="str">
        <f ca="1">IF(AND($A69&lt;&gt;"",$A69&lt;&gt;"TOTAL"),IF(AND('[5]PDI_Grupo edad'!$AD67&lt;&gt;"",'[5]PDI_Grupo edad'!$AD67&lt;&gt;0),'[5]PDI_Grupo edad'!$AD67,""),IF($A69="TOTAL",SUM(INDIRECT("R4:R"&amp;ROW()-1)),""))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IF(AND($A69&lt;&gt;"",$A69&lt;&gt;"TOTAL"),IF(AND('[5]PDI_Grupo edad'!$AG67&lt;&gt;"",'[5]PDI_Grupo edad'!$AG67&lt;&gt;0),'[5]PDI_Grupo edad'!$AG67,""),IF($A69="TOTAL",SUM(INDIRECT("T4:T"&amp;ROW()-1)),""))</f>
        <v/>
      </c>
      <c r="U69" s="6" t="str">
        <f ca="1">IF(AND($A69&lt;&gt;"",$A69&lt;&gt;"TOTAL"),IF(AND('[5]PDI_Grupo edad'!$AI67&lt;&gt;"",'[5]PDI_Grupo edad'!$AI67&lt;&gt;0),'[5]PDI_Grupo edad'!$AI67,""),IF($A69="TOTAL",SUM(INDIRECT("U4:U"&amp;ROW()-1)),""))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IF(AND($A69&lt;&gt;"",$A69&lt;&gt;"TOTAL"),IF(AND('[5]PDI_Grupo edad'!$AL67&lt;&gt;"",'[5]PDI_Grupo edad'!$AL67&lt;&gt;0),'[5]PDI_Grupo edad'!$AL67,""),IF($A69="TOTAL",SUM(INDIRECT("W4:W"&amp;ROW()-1)),""))</f>
        <v/>
      </c>
      <c r="X69" s="6" t="str">
        <f ca="1">IF(AND($A69&lt;&gt;"",$A69&lt;&gt;"TOTAL"),IF(AND('[5]PDI_Grupo edad'!$AN67&lt;&gt;"",'[5]PDI_Grupo edad'!$AN67&lt;&gt;0),'[5]PDI_Grupo edad'!$AN67,""),IF($A69="TOTAL",SUM(INDIRECT("X4:X"&amp;ROW()-1)),""))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IF(AND($A69&lt;&gt;"",$A69&lt;&gt;"TOTAL"),IF(AND('[5]PDI_Grupo edad'!$AQ67&lt;&gt;"",'[5]PDI_Grupo edad'!$AQ67&lt;&gt;0),'[5]PDI_Grupo edad'!$AQ67,""),IF($A69="TOTAL",SUM(INDIRECT("Z4:Z"&amp;ROW()-1)),""))</f>
        <v/>
      </c>
      <c r="AA69" s="6" t="str">
        <f ca="1">IF(AND($A69&lt;&gt;"",$A69&lt;&gt;"TOTAL"),IF(AND('[5]PDI_Grupo edad'!$AS67&lt;&gt;"",'[5]PDI_Grupo edad'!$AS67&lt;&gt;0),'[5]PDI_Grupo edad'!$AS67,""),IF($A69="TOTAL",SUM(INDIRECT("AA4:AA"&amp;ROW()-1)),""))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IF(AND($A69&lt;&gt;"",$A69&lt;&gt;"TOTAL"),IF(AND('[5]PDI_Grupo edad'!$AV67&lt;&gt;"",'[5]PDI_Grupo edad'!$AV67&lt;&gt;0),'[5]PDI_Grupo edad'!$AV67,""),IF($A69="TOTAL",SUM(INDIRECT("AC4:AC"&amp;ROW()-1)),""))</f>
        <v/>
      </c>
      <c r="AD69" s="6" t="str">
        <f ca="1">IF(AND($A69&lt;&gt;"",$A69&lt;&gt;"TOTAL"),IF(AND('[5]PDI_Grupo edad'!$AX67&lt;&gt;"",'[5]PDI_Grupo edad'!$AX67&lt;&gt;0),'[5]PDI_Grupo edad'!$AX67,""),IF($A69="TOTAL",SUM(INDIRECT("AD4:AD"&amp;ROW()-1)),""))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IF(AND($A69&lt;&gt;"",$A69&lt;&gt;"TOTAL"),IF(AND('[5]PDI_Grupo edad'!$BA67&lt;&gt;"",'[5]PDI_Grupo edad'!$BA67&lt;&gt;0),'[5]PDI_Grupo edad'!$BA67,""),IF($A69="TOTAL",SUM(INDIRECT("AF4:AF"&amp;ROW()-1)),""))</f>
        <v/>
      </c>
      <c r="AG69" s="6" t="str">
        <f ca="1">IF(AND($A69&lt;&gt;"",$A69&lt;&gt;"TOTAL"),IF(AND('[5]PDI_Grupo edad'!$BC67&lt;&gt;"",'[5]PDI_Grupo edad'!$BC67&lt;&gt;0),'[5]PDI_Grupo edad'!$BC67,""),IF($A69="TOTAL",SUM(INDIRECT("AG4:AG"&amp;ROW()-1)),""))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IF(AND($A69&lt;&gt;"",$A69&lt;&gt;"TOTAL"),IF(AND('[5]PDI_Grupo edad'!$BF67&lt;&gt;"",'[5]PDI_Grupo edad'!$BF67&lt;&gt;0),'[5]PDI_Grupo edad'!$BF67,""),IF($A69="TOTAL",SUM(INDIRECT("AI4:AI"&amp;ROW()-1)),""))</f>
        <v/>
      </c>
      <c r="AJ69" s="6" t="str">
        <f ca="1">IF(AND($A69&lt;&gt;"",$A69&lt;&gt;"TOTAL"),IF(AND('[5]PDI_Grupo edad'!$BH67&lt;&gt;"",'[5]PDI_Grupo edad'!$BH67&lt;&gt;0),'[5]PDI_Grupo edad'!$BH67,""),IF($A69="TOTAL",SUM(INDIRECT("AJ4:AJ"&amp;ROW()-1)),""))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IF(AND($A69&lt;&gt;"",$A69&lt;&gt;"TOTAL"),IF(AND('[5]PDI_Grupo edad'!$BK67&lt;&gt;"",'[5]PDI_Grupo edad'!$BK67&lt;&gt;0),'[5]PDI_Grupo edad'!$BK67,""),IF($A69="TOTAL",SUM(INDIRECT("AL4:AL"&amp;ROW()-1)),""))</f>
        <v/>
      </c>
      <c r="AM69" s="6" t="str">
        <f ca="1">IF(AND($A69&lt;&gt;"",$A69&lt;&gt;"TOTAL"),IF(AND('[5]PDI_Grupo edad'!$BM67&lt;&gt;"",'[5]PDI_Grupo edad'!$BM67&lt;&gt;0),'[5]PDI_Grupo edad'!$BM67,""),IF($A69="TOTAL",SUM(INDIRECT("AM4:AM"&amp;ROW()-1)),""))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IF(AND($A69&lt;&gt;"",$A69&lt;&gt;"TOTAL"),IF(AND('[5]PDI_Grupo edad'!$BP67&lt;&gt;"",'[5]PDI_Grupo edad'!$BP67&lt;&gt;0),'[5]PDI_Grupo edad'!$BP67,""),IF($A69="TOTAL",SUM(INDIRECT("AO4:AO"&amp;ROW()-1)),""))</f>
        <v/>
      </c>
      <c r="AP69" s="6" t="str">
        <f ca="1">IF(AND($A69&lt;&gt;"",$A69&lt;&gt;"TOTAL"),IF(AND('[5]PDI_Grupo edad'!$BR67&lt;&gt;"",'[5]PDI_Grupo edad'!$BR67&lt;&gt;0),'[5]PDI_Grupo edad'!$BR67,""),IF($A69="TOTAL",SUM(INDIRECT("AP4:AP"&amp;ROW()-1)),""))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IF(AND($A69&lt;&gt;"",$A69&lt;&gt;"TOTAL"),IF(AND('[5]PDI_Grupo edad'!$BU67&lt;&gt;"",'[5]PDI_Grupo edad'!$BU67&lt;&gt;0),'[5]PDI_Grupo edad'!$BU67,""),IF($A69="TOTAL",SUM(INDIRECT("AR4:AR"&amp;ROW()-1)),""))</f>
        <v/>
      </c>
      <c r="AS69" s="6" t="str">
        <f ca="1">IF(AND($A69&lt;&gt;"",$A69&lt;&gt;"TOTAL"),IF(AND('[5]PDI_Grupo edad'!$BW67&lt;&gt;"",'[5]PDI_Grupo edad'!$BW67&lt;&gt;0),'[5]PDI_Grupo edad'!$BW67,""),IF($A69="TOTAL",SUM(INDIRECT("AS4:AS"&amp;ROW()-1)),""))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IF(AND($A69&lt;&gt;"",$A69&lt;&gt;"TOTAL"),IF(AND('[5]PDI_Grupo edad'!$BZ67&lt;&gt;"",'[5]PDI_Grupo edad'!$BZ67&lt;&gt;0),'[5]PDI_Grupo edad'!$BZ67,""),IF($A69="TOTAL",SUM(INDIRECT("AU4:AU"&amp;ROW()-1)),""))</f>
        <v/>
      </c>
      <c r="AV69" s="6" t="str">
        <f ca="1">IF(AND($A69&lt;&gt;"",$A69&lt;&gt;"TOTAL"),IF(AND('[5]PDI_Grupo edad'!$CB67&lt;&gt;"",'[5]PDI_Grupo edad'!$CB67&lt;&gt;0),'[5]PDI_Grupo edad'!$CB67,""),IF($A69="TOTAL",SUM(INDIRECT("AV4:AV"&amp;ROW()-1)),""))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IF(AND($A69&lt;&gt;"",$A69&lt;&gt;"TOTAL"),IF(AND('[5]PDI_Grupo edad'!$CE67&lt;&gt;"",'[5]PDI_Grupo edad'!$CE67&lt;&gt;0),'[5]PDI_Grupo edad'!$CE67,""),IF($A69="TOTAL",SUM(INDIRECT("AX4:AX"&amp;ROW()-1)),""))</f>
        <v/>
      </c>
      <c r="AY69" s="6" t="str">
        <f ca="1">IF(AND($A69&lt;&gt;"",$A69&lt;&gt;"TOTAL"),IF(AND('[5]PDI_Grupo edad'!$CG67&lt;&gt;"",'[5]PDI_Grupo edad'!$CG67&lt;&gt;0),'[5]PDI_Grupo edad'!$CG67,""),IF($A69="TOTAL",SUM(INDIRECT("AY4:AY"&amp;ROW()-1)),""))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IF(AND($A69&lt;&gt;"",$A69&lt;&gt;"TOTAL"),IF(AND('[5]PDI_Grupo edad'!$CJ67&lt;&gt;"",'[5]PDI_Grupo edad'!$CJ67&lt;&gt;0),'[5]PDI_Grupo edad'!$CJ67,""),IF($A69="TOTAL",SUM(INDIRECT("BA4:BA"&amp;ROW()-1)),""))</f>
        <v/>
      </c>
      <c r="BB69" s="6" t="str">
        <f ca="1">IF(AND($A69&lt;&gt;"",$A69&lt;&gt;"TOTAL"),IF(AND('[5]PDI_Grupo edad'!$CL67&lt;&gt;"",'[5]PDI_Grupo edad'!$CL67&lt;&gt;0),'[5]PDI_Grupo edad'!$CL67,""),IF($A69="TOTAL",SUM(INDIRECT("BB4:BB"&amp;ROW()-1)),""))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IF(AND($A69&lt;&gt;"",$A69&lt;&gt;"TOTAL"),IF(AND('[5]PDI_Grupo edad'!$CO67&lt;&gt;"",'[5]PDI_Grupo edad'!$CO67&lt;&gt;0),'[5]PDI_Grupo edad'!$CO67,""),IF($A69="TOTAL",SUM(INDIRECT("BD4:BD"&amp;ROW()-1)),""))</f>
        <v/>
      </c>
      <c r="BE69" s="6" t="str">
        <f ca="1">IF(AND($A69&lt;&gt;"",$A69&lt;&gt;"TOTAL"),IF(AND('[5]PDI_Grupo edad'!$CQ67&lt;&gt;"",'[5]PDI_Grupo edad'!$CQ67&lt;&gt;0),'[5]PDI_Grupo edad'!$CQ67,""),IF($A69="TOTAL",SUM(INDIRECT("BE4:BE"&amp;ROW()-1)),""))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IF('[5]PDI_Grupo edad'!$B68&lt;&gt;"",'[5]PDI_Grupo edad'!$B68,IF(AND('[5]PDI_Grupo edad'!$B68="",'[5]PDI_Grupo edad'!$B69="",'[5]PDI_Grupo edad'!$B67=""),"","TOTAL"))</f>
        <v/>
      </c>
      <c r="B70" s="6" t="str">
        <f ca="1">IF(AND($A70&lt;&gt;"",$A70&lt;&gt;"TOTAL"),IF(AND('[5]PDI_Grupo edad'!$C68&lt;&gt;"",'[5]PDI_Grupo edad'!$C68&lt;&gt;0),'[5]PDI_Grupo edad'!$C68,""),IF($A70="TOTAL",SUM(INDIRECT("B4:B"&amp;ROW()-1)),""))</f>
        <v/>
      </c>
      <c r="C70" s="6" t="str">
        <f ca="1">IF(AND($A70&lt;&gt;"",$A70&lt;&gt;"TOTAL"),IF(AND('[5]PDI_Grupo edad'!$E68&lt;&gt;"",'[5]PDI_Grupo edad'!$E68&lt;&gt;0),'[5]PDI_Grupo edad'!$E68,""),IF($A70="TOTAL",SUM(INDIRECT("C4:C"&amp;ROW()-1)),""))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IF(AND($A70&lt;&gt;"",$A70&lt;&gt;"TOTAL"),IF(AND('[5]PDI_Grupo edad'!$H68&lt;&gt;"",'[5]PDI_Grupo edad'!$H68&lt;&gt;0),'[5]PDI_Grupo edad'!$H68,""),IF($A70="TOTAL",SUM(INDIRECT("E4:E"&amp;ROW()-1)),""))</f>
        <v/>
      </c>
      <c r="F70" s="6" t="str">
        <f ca="1">IF(AND($A70&lt;&gt;"",$A70&lt;&gt;"TOTAL"),IF(AND('[5]PDI_Grupo edad'!$J68&lt;&gt;"",'[5]PDI_Grupo edad'!$J68&lt;&gt;0),'[5]PDI_Grupo edad'!$J68,""),IF($A70="TOTAL",SUM(INDIRECT("F4:F"&amp;ROW()-1)),""))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IF(AND($A70&lt;&gt;"",$A70&lt;&gt;"TOTAL"),IF(AND('[5]PDI_Grupo edad'!$M68&lt;&gt;"",'[5]PDI_Grupo edad'!$M68&lt;&gt;0),'[5]PDI_Grupo edad'!$M68,""),IF($A70="TOTAL",SUM(INDIRECT("H4:H"&amp;ROW()-1)),""))</f>
        <v/>
      </c>
      <c r="I70" s="6" t="str">
        <f ca="1">IF(AND($A70&lt;&gt;"",$A70&lt;&gt;"TOTAL"),IF(AND('[5]PDI_Grupo edad'!$O68&lt;&gt;"",'[5]PDI_Grupo edad'!$O68&lt;&gt;0),'[5]PDI_Grupo edad'!$O68,""),IF($A70="TOTAL",SUM(INDIRECT("I4:I"&amp;ROW()-1)),""))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IF(AND($A70&lt;&gt;"",$A70&lt;&gt;"TOTAL"),IF(AND('[5]PDI_Grupo edad'!$R68&lt;&gt;"",'[5]PDI_Grupo edad'!$R68&lt;&gt;0),'[5]PDI_Grupo edad'!$R68,""),IF($A70="TOTAL",SUM(INDIRECT("K4:K"&amp;ROW()-1)),""))</f>
        <v/>
      </c>
      <c r="L70" s="6" t="str">
        <f ca="1">IF(AND($A70&lt;&gt;"",$A70&lt;&gt;"TOTAL"),IF(AND('[5]PDI_Grupo edad'!$T68&lt;&gt;"",'[5]PDI_Grupo edad'!$T68&lt;&gt;0),'[5]PDI_Grupo edad'!$T68,""),IF($A70="TOTAL",SUM(INDIRECT("L4:L"&amp;ROW()-1)),""))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IF(AND($A70&lt;&gt;"",$A70&lt;&gt;"TOTAL"),IF(AND('[5]PDI_Grupo edad'!$W68&lt;&gt;"",'[5]PDI_Grupo edad'!$W68&lt;&gt;0),'[5]PDI_Grupo edad'!$W68,""),IF($A70="TOTAL",SUM(INDIRECT("N4:N"&amp;ROW()-1)),""))</f>
        <v/>
      </c>
      <c r="O70" s="6" t="str">
        <f ca="1">IF(AND($A70&lt;&gt;"",$A70&lt;&gt;"TOTAL"),IF(AND('[5]PDI_Grupo edad'!$Y68&lt;&gt;"",'[5]PDI_Grupo edad'!$Y68&lt;&gt;0),'[5]PDI_Grupo edad'!$Y68,""),IF($A70="TOTAL",SUM(INDIRECT("O4:O"&amp;ROW()-1)),""))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IF(AND($A70&lt;&gt;"",$A70&lt;&gt;"TOTAL"),IF(AND('[5]PDI_Grupo edad'!$AB68&lt;&gt;"",'[5]PDI_Grupo edad'!$AB68&lt;&gt;0),'[5]PDI_Grupo edad'!$AB68,""),IF($A70="TOTAL",SUM(INDIRECT("Q4:Q"&amp;ROW()-1)),""))</f>
        <v/>
      </c>
      <c r="R70" s="6" t="str">
        <f ca="1">IF(AND($A70&lt;&gt;"",$A70&lt;&gt;"TOTAL"),IF(AND('[5]PDI_Grupo edad'!$AD68&lt;&gt;"",'[5]PDI_Grupo edad'!$AD68&lt;&gt;0),'[5]PDI_Grupo edad'!$AD68,""),IF($A70="TOTAL",SUM(INDIRECT("R4:R"&amp;ROW()-1)),""))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IF(AND($A70&lt;&gt;"",$A70&lt;&gt;"TOTAL"),IF(AND('[5]PDI_Grupo edad'!$AG68&lt;&gt;"",'[5]PDI_Grupo edad'!$AG68&lt;&gt;0),'[5]PDI_Grupo edad'!$AG68,""),IF($A70="TOTAL",SUM(INDIRECT("T4:T"&amp;ROW()-1)),""))</f>
        <v/>
      </c>
      <c r="U70" s="6" t="str">
        <f ca="1">IF(AND($A70&lt;&gt;"",$A70&lt;&gt;"TOTAL"),IF(AND('[5]PDI_Grupo edad'!$AI68&lt;&gt;"",'[5]PDI_Grupo edad'!$AI68&lt;&gt;0),'[5]PDI_Grupo edad'!$AI68,""),IF($A70="TOTAL",SUM(INDIRECT("U4:U"&amp;ROW()-1)),""))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IF(AND($A70&lt;&gt;"",$A70&lt;&gt;"TOTAL"),IF(AND('[5]PDI_Grupo edad'!$AL68&lt;&gt;"",'[5]PDI_Grupo edad'!$AL68&lt;&gt;0),'[5]PDI_Grupo edad'!$AL68,""),IF($A70="TOTAL",SUM(INDIRECT("W4:W"&amp;ROW()-1)),""))</f>
        <v/>
      </c>
      <c r="X70" s="6" t="str">
        <f ca="1">IF(AND($A70&lt;&gt;"",$A70&lt;&gt;"TOTAL"),IF(AND('[5]PDI_Grupo edad'!$AN68&lt;&gt;"",'[5]PDI_Grupo edad'!$AN68&lt;&gt;0),'[5]PDI_Grupo edad'!$AN68,""),IF($A70="TOTAL",SUM(INDIRECT("X4:X"&amp;ROW()-1)),""))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IF(AND($A70&lt;&gt;"",$A70&lt;&gt;"TOTAL"),IF(AND('[5]PDI_Grupo edad'!$AQ68&lt;&gt;"",'[5]PDI_Grupo edad'!$AQ68&lt;&gt;0),'[5]PDI_Grupo edad'!$AQ68,""),IF($A70="TOTAL",SUM(INDIRECT("Z4:Z"&amp;ROW()-1)),""))</f>
        <v/>
      </c>
      <c r="AA70" s="6" t="str">
        <f ca="1">IF(AND($A70&lt;&gt;"",$A70&lt;&gt;"TOTAL"),IF(AND('[5]PDI_Grupo edad'!$AS68&lt;&gt;"",'[5]PDI_Grupo edad'!$AS68&lt;&gt;0),'[5]PDI_Grupo edad'!$AS68,""),IF($A70="TOTAL",SUM(INDIRECT("AA4:AA"&amp;ROW()-1)),""))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IF(AND($A70&lt;&gt;"",$A70&lt;&gt;"TOTAL"),IF(AND('[5]PDI_Grupo edad'!$AV68&lt;&gt;"",'[5]PDI_Grupo edad'!$AV68&lt;&gt;0),'[5]PDI_Grupo edad'!$AV68,""),IF($A70="TOTAL",SUM(INDIRECT("AC4:AC"&amp;ROW()-1)),""))</f>
        <v/>
      </c>
      <c r="AD70" s="6" t="str">
        <f ca="1">IF(AND($A70&lt;&gt;"",$A70&lt;&gt;"TOTAL"),IF(AND('[5]PDI_Grupo edad'!$AX68&lt;&gt;"",'[5]PDI_Grupo edad'!$AX68&lt;&gt;0),'[5]PDI_Grupo edad'!$AX68,""),IF($A70="TOTAL",SUM(INDIRECT("AD4:AD"&amp;ROW()-1)),""))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IF(AND($A70&lt;&gt;"",$A70&lt;&gt;"TOTAL"),IF(AND('[5]PDI_Grupo edad'!$BA68&lt;&gt;"",'[5]PDI_Grupo edad'!$BA68&lt;&gt;0),'[5]PDI_Grupo edad'!$BA68,""),IF($A70="TOTAL",SUM(INDIRECT("AF4:AF"&amp;ROW()-1)),""))</f>
        <v/>
      </c>
      <c r="AG70" s="6" t="str">
        <f ca="1">IF(AND($A70&lt;&gt;"",$A70&lt;&gt;"TOTAL"),IF(AND('[5]PDI_Grupo edad'!$BC68&lt;&gt;"",'[5]PDI_Grupo edad'!$BC68&lt;&gt;0),'[5]PDI_Grupo edad'!$BC68,""),IF($A70="TOTAL",SUM(INDIRECT("AG4:AG"&amp;ROW()-1)),""))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IF(AND($A70&lt;&gt;"",$A70&lt;&gt;"TOTAL"),IF(AND('[5]PDI_Grupo edad'!$BF68&lt;&gt;"",'[5]PDI_Grupo edad'!$BF68&lt;&gt;0),'[5]PDI_Grupo edad'!$BF68,""),IF($A70="TOTAL",SUM(INDIRECT("AI4:AI"&amp;ROW()-1)),""))</f>
        <v/>
      </c>
      <c r="AJ70" s="6" t="str">
        <f ca="1">IF(AND($A70&lt;&gt;"",$A70&lt;&gt;"TOTAL"),IF(AND('[5]PDI_Grupo edad'!$BH68&lt;&gt;"",'[5]PDI_Grupo edad'!$BH68&lt;&gt;0),'[5]PDI_Grupo edad'!$BH68,""),IF($A70="TOTAL",SUM(INDIRECT("AJ4:AJ"&amp;ROW()-1)),""))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IF(AND($A70&lt;&gt;"",$A70&lt;&gt;"TOTAL"),IF(AND('[5]PDI_Grupo edad'!$BK68&lt;&gt;"",'[5]PDI_Grupo edad'!$BK68&lt;&gt;0),'[5]PDI_Grupo edad'!$BK68,""),IF($A70="TOTAL",SUM(INDIRECT("AL4:AL"&amp;ROW()-1)),""))</f>
        <v/>
      </c>
      <c r="AM70" s="6" t="str">
        <f ca="1">IF(AND($A70&lt;&gt;"",$A70&lt;&gt;"TOTAL"),IF(AND('[5]PDI_Grupo edad'!$BM68&lt;&gt;"",'[5]PDI_Grupo edad'!$BM68&lt;&gt;0),'[5]PDI_Grupo edad'!$BM68,""),IF($A70="TOTAL",SUM(INDIRECT("AM4:AM"&amp;ROW()-1)),""))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IF(AND($A70&lt;&gt;"",$A70&lt;&gt;"TOTAL"),IF(AND('[5]PDI_Grupo edad'!$BP68&lt;&gt;"",'[5]PDI_Grupo edad'!$BP68&lt;&gt;0),'[5]PDI_Grupo edad'!$BP68,""),IF($A70="TOTAL",SUM(INDIRECT("AO4:AO"&amp;ROW()-1)),""))</f>
        <v/>
      </c>
      <c r="AP70" s="6" t="str">
        <f ca="1">IF(AND($A70&lt;&gt;"",$A70&lt;&gt;"TOTAL"),IF(AND('[5]PDI_Grupo edad'!$BR68&lt;&gt;"",'[5]PDI_Grupo edad'!$BR68&lt;&gt;0),'[5]PDI_Grupo edad'!$BR68,""),IF($A70="TOTAL",SUM(INDIRECT("AP4:AP"&amp;ROW()-1)),""))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IF(AND($A70&lt;&gt;"",$A70&lt;&gt;"TOTAL"),IF(AND('[5]PDI_Grupo edad'!$BU68&lt;&gt;"",'[5]PDI_Grupo edad'!$BU68&lt;&gt;0),'[5]PDI_Grupo edad'!$BU68,""),IF($A70="TOTAL",SUM(INDIRECT("AR4:AR"&amp;ROW()-1)),""))</f>
        <v/>
      </c>
      <c r="AS70" s="6" t="str">
        <f ca="1">IF(AND($A70&lt;&gt;"",$A70&lt;&gt;"TOTAL"),IF(AND('[5]PDI_Grupo edad'!$BW68&lt;&gt;"",'[5]PDI_Grupo edad'!$BW68&lt;&gt;0),'[5]PDI_Grupo edad'!$BW68,""),IF($A70="TOTAL",SUM(INDIRECT("AS4:AS"&amp;ROW()-1)),""))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IF(AND($A70&lt;&gt;"",$A70&lt;&gt;"TOTAL"),IF(AND('[5]PDI_Grupo edad'!$BZ68&lt;&gt;"",'[5]PDI_Grupo edad'!$BZ68&lt;&gt;0),'[5]PDI_Grupo edad'!$BZ68,""),IF($A70="TOTAL",SUM(INDIRECT("AU4:AU"&amp;ROW()-1)),""))</f>
        <v/>
      </c>
      <c r="AV70" s="6" t="str">
        <f ca="1">IF(AND($A70&lt;&gt;"",$A70&lt;&gt;"TOTAL"),IF(AND('[5]PDI_Grupo edad'!$CB68&lt;&gt;"",'[5]PDI_Grupo edad'!$CB68&lt;&gt;0),'[5]PDI_Grupo edad'!$CB68,""),IF($A70="TOTAL",SUM(INDIRECT("AV4:AV"&amp;ROW()-1)),""))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IF(AND($A70&lt;&gt;"",$A70&lt;&gt;"TOTAL"),IF(AND('[5]PDI_Grupo edad'!$CE68&lt;&gt;"",'[5]PDI_Grupo edad'!$CE68&lt;&gt;0),'[5]PDI_Grupo edad'!$CE68,""),IF($A70="TOTAL",SUM(INDIRECT("AX4:AX"&amp;ROW()-1)),""))</f>
        <v/>
      </c>
      <c r="AY70" s="6" t="str">
        <f ca="1">IF(AND($A70&lt;&gt;"",$A70&lt;&gt;"TOTAL"),IF(AND('[5]PDI_Grupo edad'!$CG68&lt;&gt;"",'[5]PDI_Grupo edad'!$CG68&lt;&gt;0),'[5]PDI_Grupo edad'!$CG68,""),IF($A70="TOTAL",SUM(INDIRECT("AY4:AY"&amp;ROW()-1)),""))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IF(AND($A70&lt;&gt;"",$A70&lt;&gt;"TOTAL"),IF(AND('[5]PDI_Grupo edad'!$CJ68&lt;&gt;"",'[5]PDI_Grupo edad'!$CJ68&lt;&gt;0),'[5]PDI_Grupo edad'!$CJ68,""),IF($A70="TOTAL",SUM(INDIRECT("BA4:BA"&amp;ROW()-1)),""))</f>
        <v/>
      </c>
      <c r="BB70" s="6" t="str">
        <f ca="1">IF(AND($A70&lt;&gt;"",$A70&lt;&gt;"TOTAL"),IF(AND('[5]PDI_Grupo edad'!$CL68&lt;&gt;"",'[5]PDI_Grupo edad'!$CL68&lt;&gt;0),'[5]PDI_Grupo edad'!$CL68,""),IF($A70="TOTAL",SUM(INDIRECT("BB4:BB"&amp;ROW()-1)),""))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IF(AND($A70&lt;&gt;"",$A70&lt;&gt;"TOTAL"),IF(AND('[5]PDI_Grupo edad'!$CO68&lt;&gt;"",'[5]PDI_Grupo edad'!$CO68&lt;&gt;0),'[5]PDI_Grupo edad'!$CO68,""),IF($A70="TOTAL",SUM(INDIRECT("BD4:BD"&amp;ROW()-1)),""))</f>
        <v/>
      </c>
      <c r="BE70" s="6" t="str">
        <f ca="1">IF(AND($A70&lt;&gt;"",$A70&lt;&gt;"TOTAL"),IF(AND('[5]PDI_Grupo edad'!$CQ68&lt;&gt;"",'[5]PDI_Grupo edad'!$CQ68&lt;&gt;0),'[5]PDI_Grupo edad'!$CQ68,""),IF($A70="TOTAL",SUM(INDIRECT("BE4:BE"&amp;ROW()-1)),""))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IF('[5]PDI_Grupo edad'!$B69&lt;&gt;"",'[5]PDI_Grupo edad'!$B69,IF(AND('[5]PDI_Grupo edad'!$B69="",'[5]PDI_Grupo edad'!$B70="",'[5]PDI_Grupo edad'!$B68=""),"","TOTAL"))</f>
        <v/>
      </c>
      <c r="B71" s="6" t="str">
        <f ca="1">IF(AND($A71&lt;&gt;"",$A71&lt;&gt;"TOTAL"),IF(AND('[5]PDI_Grupo edad'!$C69&lt;&gt;"",'[5]PDI_Grupo edad'!$C69&lt;&gt;0),'[5]PDI_Grupo edad'!$C69,""),IF($A71="TOTAL",SUM(INDIRECT("B4:B"&amp;ROW()-1)),""))</f>
        <v/>
      </c>
      <c r="C71" s="6" t="str">
        <f ca="1">IF(AND($A71&lt;&gt;"",$A71&lt;&gt;"TOTAL"),IF(AND('[5]PDI_Grupo edad'!$E69&lt;&gt;"",'[5]PDI_Grupo edad'!$E69&lt;&gt;0),'[5]PDI_Grupo edad'!$E69,""),IF($A71="TOTAL",SUM(INDIRECT("C4:C"&amp;ROW()-1)),""))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IF(AND($A71&lt;&gt;"",$A71&lt;&gt;"TOTAL"),IF(AND('[5]PDI_Grupo edad'!$H69&lt;&gt;"",'[5]PDI_Grupo edad'!$H69&lt;&gt;0),'[5]PDI_Grupo edad'!$H69,""),IF($A71="TOTAL",SUM(INDIRECT("E4:E"&amp;ROW()-1)),""))</f>
        <v/>
      </c>
      <c r="F71" s="6" t="str">
        <f ca="1">IF(AND($A71&lt;&gt;"",$A71&lt;&gt;"TOTAL"),IF(AND('[5]PDI_Grupo edad'!$J69&lt;&gt;"",'[5]PDI_Grupo edad'!$J69&lt;&gt;0),'[5]PDI_Grupo edad'!$J69,""),IF($A71="TOTAL",SUM(INDIRECT("F4:F"&amp;ROW()-1)),""))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IF(AND($A71&lt;&gt;"",$A71&lt;&gt;"TOTAL"),IF(AND('[5]PDI_Grupo edad'!$M69&lt;&gt;"",'[5]PDI_Grupo edad'!$M69&lt;&gt;0),'[5]PDI_Grupo edad'!$M69,""),IF($A71="TOTAL",SUM(INDIRECT("H4:H"&amp;ROW()-1)),""))</f>
        <v/>
      </c>
      <c r="I71" s="6" t="str">
        <f ca="1">IF(AND($A71&lt;&gt;"",$A71&lt;&gt;"TOTAL"),IF(AND('[5]PDI_Grupo edad'!$O69&lt;&gt;"",'[5]PDI_Grupo edad'!$O69&lt;&gt;0),'[5]PDI_Grupo edad'!$O69,""),IF($A71="TOTAL",SUM(INDIRECT("I4:I"&amp;ROW()-1)),""))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IF(AND($A71&lt;&gt;"",$A71&lt;&gt;"TOTAL"),IF(AND('[5]PDI_Grupo edad'!$R69&lt;&gt;"",'[5]PDI_Grupo edad'!$R69&lt;&gt;0),'[5]PDI_Grupo edad'!$R69,""),IF($A71="TOTAL",SUM(INDIRECT("K4:K"&amp;ROW()-1)),""))</f>
        <v/>
      </c>
      <c r="L71" s="6" t="str">
        <f ca="1">IF(AND($A71&lt;&gt;"",$A71&lt;&gt;"TOTAL"),IF(AND('[5]PDI_Grupo edad'!$T69&lt;&gt;"",'[5]PDI_Grupo edad'!$T69&lt;&gt;0),'[5]PDI_Grupo edad'!$T69,""),IF($A71="TOTAL",SUM(INDIRECT("L4:L"&amp;ROW()-1)),""))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IF(AND($A71&lt;&gt;"",$A71&lt;&gt;"TOTAL"),IF(AND('[5]PDI_Grupo edad'!$W69&lt;&gt;"",'[5]PDI_Grupo edad'!$W69&lt;&gt;0),'[5]PDI_Grupo edad'!$W69,""),IF($A71="TOTAL",SUM(INDIRECT("N4:N"&amp;ROW()-1)),""))</f>
        <v/>
      </c>
      <c r="O71" s="6" t="str">
        <f ca="1">IF(AND($A71&lt;&gt;"",$A71&lt;&gt;"TOTAL"),IF(AND('[5]PDI_Grupo edad'!$Y69&lt;&gt;"",'[5]PDI_Grupo edad'!$Y69&lt;&gt;0),'[5]PDI_Grupo edad'!$Y69,""),IF($A71="TOTAL",SUM(INDIRECT("O4:O"&amp;ROW()-1)),""))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IF(AND($A71&lt;&gt;"",$A71&lt;&gt;"TOTAL"),IF(AND('[5]PDI_Grupo edad'!$AB69&lt;&gt;"",'[5]PDI_Grupo edad'!$AB69&lt;&gt;0),'[5]PDI_Grupo edad'!$AB69,""),IF($A71="TOTAL",SUM(INDIRECT("Q4:Q"&amp;ROW()-1)),""))</f>
        <v/>
      </c>
      <c r="R71" s="6" t="str">
        <f ca="1">IF(AND($A71&lt;&gt;"",$A71&lt;&gt;"TOTAL"),IF(AND('[5]PDI_Grupo edad'!$AD69&lt;&gt;"",'[5]PDI_Grupo edad'!$AD69&lt;&gt;0),'[5]PDI_Grupo edad'!$AD69,""),IF($A71="TOTAL",SUM(INDIRECT("R4:R"&amp;ROW()-1)),""))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IF(AND($A71&lt;&gt;"",$A71&lt;&gt;"TOTAL"),IF(AND('[5]PDI_Grupo edad'!$AG69&lt;&gt;"",'[5]PDI_Grupo edad'!$AG69&lt;&gt;0),'[5]PDI_Grupo edad'!$AG69,""),IF($A71="TOTAL",SUM(INDIRECT("T4:T"&amp;ROW()-1)),""))</f>
        <v/>
      </c>
      <c r="U71" s="6" t="str">
        <f ca="1">IF(AND($A71&lt;&gt;"",$A71&lt;&gt;"TOTAL"),IF(AND('[5]PDI_Grupo edad'!$AI69&lt;&gt;"",'[5]PDI_Grupo edad'!$AI69&lt;&gt;0),'[5]PDI_Grupo edad'!$AI69,""),IF($A71="TOTAL",SUM(INDIRECT("U4:U"&amp;ROW()-1)),""))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IF(AND($A71&lt;&gt;"",$A71&lt;&gt;"TOTAL"),IF(AND('[5]PDI_Grupo edad'!$AL69&lt;&gt;"",'[5]PDI_Grupo edad'!$AL69&lt;&gt;0),'[5]PDI_Grupo edad'!$AL69,""),IF($A71="TOTAL",SUM(INDIRECT("W4:W"&amp;ROW()-1)),""))</f>
        <v/>
      </c>
      <c r="X71" s="6" t="str">
        <f ca="1">IF(AND($A71&lt;&gt;"",$A71&lt;&gt;"TOTAL"),IF(AND('[5]PDI_Grupo edad'!$AN69&lt;&gt;"",'[5]PDI_Grupo edad'!$AN69&lt;&gt;0),'[5]PDI_Grupo edad'!$AN69,""),IF($A71="TOTAL",SUM(INDIRECT("X4:X"&amp;ROW()-1)),""))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IF(AND($A71&lt;&gt;"",$A71&lt;&gt;"TOTAL"),IF(AND('[5]PDI_Grupo edad'!$AQ69&lt;&gt;"",'[5]PDI_Grupo edad'!$AQ69&lt;&gt;0),'[5]PDI_Grupo edad'!$AQ69,""),IF($A71="TOTAL",SUM(INDIRECT("Z4:Z"&amp;ROW()-1)),""))</f>
        <v/>
      </c>
      <c r="AA71" s="6" t="str">
        <f ca="1">IF(AND($A71&lt;&gt;"",$A71&lt;&gt;"TOTAL"),IF(AND('[5]PDI_Grupo edad'!$AS69&lt;&gt;"",'[5]PDI_Grupo edad'!$AS69&lt;&gt;0),'[5]PDI_Grupo edad'!$AS69,""),IF($A71="TOTAL",SUM(INDIRECT("AA4:AA"&amp;ROW()-1)),""))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IF(AND($A71&lt;&gt;"",$A71&lt;&gt;"TOTAL"),IF(AND('[5]PDI_Grupo edad'!$AV69&lt;&gt;"",'[5]PDI_Grupo edad'!$AV69&lt;&gt;0),'[5]PDI_Grupo edad'!$AV69,""),IF($A71="TOTAL",SUM(INDIRECT("AC4:AC"&amp;ROW()-1)),""))</f>
        <v/>
      </c>
      <c r="AD71" s="6" t="str">
        <f ca="1">IF(AND($A71&lt;&gt;"",$A71&lt;&gt;"TOTAL"),IF(AND('[5]PDI_Grupo edad'!$AX69&lt;&gt;"",'[5]PDI_Grupo edad'!$AX69&lt;&gt;0),'[5]PDI_Grupo edad'!$AX69,""),IF($A71="TOTAL",SUM(INDIRECT("AD4:AD"&amp;ROW()-1)),""))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IF(AND($A71&lt;&gt;"",$A71&lt;&gt;"TOTAL"),IF(AND('[5]PDI_Grupo edad'!$BA69&lt;&gt;"",'[5]PDI_Grupo edad'!$BA69&lt;&gt;0),'[5]PDI_Grupo edad'!$BA69,""),IF($A71="TOTAL",SUM(INDIRECT("AF4:AF"&amp;ROW()-1)),""))</f>
        <v/>
      </c>
      <c r="AG71" s="6" t="str">
        <f ca="1">IF(AND($A71&lt;&gt;"",$A71&lt;&gt;"TOTAL"),IF(AND('[5]PDI_Grupo edad'!$BC69&lt;&gt;"",'[5]PDI_Grupo edad'!$BC69&lt;&gt;0),'[5]PDI_Grupo edad'!$BC69,""),IF($A71="TOTAL",SUM(INDIRECT("AG4:AG"&amp;ROW()-1)),""))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IF(AND($A71&lt;&gt;"",$A71&lt;&gt;"TOTAL"),IF(AND('[5]PDI_Grupo edad'!$BF69&lt;&gt;"",'[5]PDI_Grupo edad'!$BF69&lt;&gt;0),'[5]PDI_Grupo edad'!$BF69,""),IF($A71="TOTAL",SUM(INDIRECT("AI4:AI"&amp;ROW()-1)),""))</f>
        <v/>
      </c>
      <c r="AJ71" s="6" t="str">
        <f ca="1">IF(AND($A71&lt;&gt;"",$A71&lt;&gt;"TOTAL"),IF(AND('[5]PDI_Grupo edad'!$BH69&lt;&gt;"",'[5]PDI_Grupo edad'!$BH69&lt;&gt;0),'[5]PDI_Grupo edad'!$BH69,""),IF($A71="TOTAL",SUM(INDIRECT("AJ4:AJ"&amp;ROW()-1)),""))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IF(AND($A71&lt;&gt;"",$A71&lt;&gt;"TOTAL"),IF(AND('[5]PDI_Grupo edad'!$BK69&lt;&gt;"",'[5]PDI_Grupo edad'!$BK69&lt;&gt;0),'[5]PDI_Grupo edad'!$BK69,""),IF($A71="TOTAL",SUM(INDIRECT("AL4:AL"&amp;ROW()-1)),""))</f>
        <v/>
      </c>
      <c r="AM71" s="6" t="str">
        <f ca="1">IF(AND($A71&lt;&gt;"",$A71&lt;&gt;"TOTAL"),IF(AND('[5]PDI_Grupo edad'!$BM69&lt;&gt;"",'[5]PDI_Grupo edad'!$BM69&lt;&gt;0),'[5]PDI_Grupo edad'!$BM69,""),IF($A71="TOTAL",SUM(INDIRECT("AM4:AM"&amp;ROW()-1)),""))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IF(AND($A71&lt;&gt;"",$A71&lt;&gt;"TOTAL"),IF(AND('[5]PDI_Grupo edad'!$BP69&lt;&gt;"",'[5]PDI_Grupo edad'!$BP69&lt;&gt;0),'[5]PDI_Grupo edad'!$BP69,""),IF($A71="TOTAL",SUM(INDIRECT("AO4:AO"&amp;ROW()-1)),""))</f>
        <v/>
      </c>
      <c r="AP71" s="6" t="str">
        <f ca="1">IF(AND($A71&lt;&gt;"",$A71&lt;&gt;"TOTAL"),IF(AND('[5]PDI_Grupo edad'!$BR69&lt;&gt;"",'[5]PDI_Grupo edad'!$BR69&lt;&gt;0),'[5]PDI_Grupo edad'!$BR69,""),IF($A71="TOTAL",SUM(INDIRECT("AP4:AP"&amp;ROW()-1)),""))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IF(AND($A71&lt;&gt;"",$A71&lt;&gt;"TOTAL"),IF(AND('[5]PDI_Grupo edad'!$BU69&lt;&gt;"",'[5]PDI_Grupo edad'!$BU69&lt;&gt;0),'[5]PDI_Grupo edad'!$BU69,""),IF($A71="TOTAL",SUM(INDIRECT("AR4:AR"&amp;ROW()-1)),""))</f>
        <v/>
      </c>
      <c r="AS71" s="6" t="str">
        <f ca="1">IF(AND($A71&lt;&gt;"",$A71&lt;&gt;"TOTAL"),IF(AND('[5]PDI_Grupo edad'!$BW69&lt;&gt;"",'[5]PDI_Grupo edad'!$BW69&lt;&gt;0),'[5]PDI_Grupo edad'!$BW69,""),IF($A71="TOTAL",SUM(INDIRECT("AS4:AS"&amp;ROW()-1)),""))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IF(AND($A71&lt;&gt;"",$A71&lt;&gt;"TOTAL"),IF(AND('[5]PDI_Grupo edad'!$BZ69&lt;&gt;"",'[5]PDI_Grupo edad'!$BZ69&lt;&gt;0),'[5]PDI_Grupo edad'!$BZ69,""),IF($A71="TOTAL",SUM(INDIRECT("AU4:AU"&amp;ROW()-1)),""))</f>
        <v/>
      </c>
      <c r="AV71" s="6" t="str">
        <f ca="1">IF(AND($A71&lt;&gt;"",$A71&lt;&gt;"TOTAL"),IF(AND('[5]PDI_Grupo edad'!$CB69&lt;&gt;"",'[5]PDI_Grupo edad'!$CB69&lt;&gt;0),'[5]PDI_Grupo edad'!$CB69,""),IF($A71="TOTAL",SUM(INDIRECT("AV4:AV"&amp;ROW()-1)),""))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IF(AND($A71&lt;&gt;"",$A71&lt;&gt;"TOTAL"),IF(AND('[5]PDI_Grupo edad'!$CE69&lt;&gt;"",'[5]PDI_Grupo edad'!$CE69&lt;&gt;0),'[5]PDI_Grupo edad'!$CE69,""),IF($A71="TOTAL",SUM(INDIRECT("AX4:AX"&amp;ROW()-1)),""))</f>
        <v/>
      </c>
      <c r="AY71" s="6" t="str">
        <f ca="1">IF(AND($A71&lt;&gt;"",$A71&lt;&gt;"TOTAL"),IF(AND('[5]PDI_Grupo edad'!$CG69&lt;&gt;"",'[5]PDI_Grupo edad'!$CG69&lt;&gt;0),'[5]PDI_Grupo edad'!$CG69,""),IF($A71="TOTAL",SUM(INDIRECT("AY4:AY"&amp;ROW()-1)),""))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IF(AND($A71&lt;&gt;"",$A71&lt;&gt;"TOTAL"),IF(AND('[5]PDI_Grupo edad'!$CJ69&lt;&gt;"",'[5]PDI_Grupo edad'!$CJ69&lt;&gt;0),'[5]PDI_Grupo edad'!$CJ69,""),IF($A71="TOTAL",SUM(INDIRECT("BA4:BA"&amp;ROW()-1)),""))</f>
        <v/>
      </c>
      <c r="BB71" s="6" t="str">
        <f ca="1">IF(AND($A71&lt;&gt;"",$A71&lt;&gt;"TOTAL"),IF(AND('[5]PDI_Grupo edad'!$CL69&lt;&gt;"",'[5]PDI_Grupo edad'!$CL69&lt;&gt;0),'[5]PDI_Grupo edad'!$CL69,""),IF($A71="TOTAL",SUM(INDIRECT("BB4:BB"&amp;ROW()-1)),""))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IF(AND($A71&lt;&gt;"",$A71&lt;&gt;"TOTAL"),IF(AND('[5]PDI_Grupo edad'!$CO69&lt;&gt;"",'[5]PDI_Grupo edad'!$CO69&lt;&gt;0),'[5]PDI_Grupo edad'!$CO69,""),IF($A71="TOTAL",SUM(INDIRECT("BD4:BD"&amp;ROW()-1)),""))</f>
        <v/>
      </c>
      <c r="BE71" s="6" t="str">
        <f ca="1">IF(AND($A71&lt;&gt;"",$A71&lt;&gt;"TOTAL"),IF(AND('[5]PDI_Grupo edad'!$CQ69&lt;&gt;"",'[5]PDI_Grupo edad'!$CQ69&lt;&gt;0),'[5]PDI_Grupo edad'!$CQ69,""),IF($A71="TOTAL",SUM(INDIRECT("BE4:BE"&amp;ROW()-1)),""))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IF('[5]PDI_Grupo edad'!$B70&lt;&gt;"",'[5]PDI_Grupo edad'!$B70,IF(AND('[5]PDI_Grupo edad'!$B70="",'[5]PDI_Grupo edad'!$B71="",'[5]PDI_Grupo edad'!$B69=""),"","TOTAL"))</f>
        <v/>
      </c>
      <c r="B72" s="6" t="str">
        <f ca="1">IF(AND($A72&lt;&gt;"",$A72&lt;&gt;"TOTAL"),IF(AND('[5]PDI_Grupo edad'!$C70&lt;&gt;"",'[5]PDI_Grupo edad'!$C70&lt;&gt;0),'[5]PDI_Grupo edad'!$C70,""),IF($A72="TOTAL",SUM(INDIRECT("B4:B"&amp;ROW()-1)),""))</f>
        <v/>
      </c>
      <c r="C72" s="6" t="str">
        <f ca="1">IF(AND($A72&lt;&gt;"",$A72&lt;&gt;"TOTAL"),IF(AND('[5]PDI_Grupo edad'!$E70&lt;&gt;"",'[5]PDI_Grupo edad'!$E70&lt;&gt;0),'[5]PDI_Grupo edad'!$E70,""),IF($A72="TOTAL",SUM(INDIRECT("C4:C"&amp;ROW()-1)),""))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IF(AND($A72&lt;&gt;"",$A72&lt;&gt;"TOTAL"),IF(AND('[5]PDI_Grupo edad'!$H70&lt;&gt;"",'[5]PDI_Grupo edad'!$H70&lt;&gt;0),'[5]PDI_Grupo edad'!$H70,""),IF($A72="TOTAL",SUM(INDIRECT("E4:E"&amp;ROW()-1)),""))</f>
        <v/>
      </c>
      <c r="F72" s="6" t="str">
        <f ca="1">IF(AND($A72&lt;&gt;"",$A72&lt;&gt;"TOTAL"),IF(AND('[5]PDI_Grupo edad'!$J70&lt;&gt;"",'[5]PDI_Grupo edad'!$J70&lt;&gt;0),'[5]PDI_Grupo edad'!$J70,""),IF($A72="TOTAL",SUM(INDIRECT("F4:F"&amp;ROW()-1)),""))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IF(AND($A72&lt;&gt;"",$A72&lt;&gt;"TOTAL"),IF(AND('[5]PDI_Grupo edad'!$M70&lt;&gt;"",'[5]PDI_Grupo edad'!$M70&lt;&gt;0),'[5]PDI_Grupo edad'!$M70,""),IF($A72="TOTAL",SUM(INDIRECT("H4:H"&amp;ROW()-1)),""))</f>
        <v/>
      </c>
      <c r="I72" s="6" t="str">
        <f ca="1">IF(AND($A72&lt;&gt;"",$A72&lt;&gt;"TOTAL"),IF(AND('[5]PDI_Grupo edad'!$O70&lt;&gt;"",'[5]PDI_Grupo edad'!$O70&lt;&gt;0),'[5]PDI_Grupo edad'!$O70,""),IF($A72="TOTAL",SUM(INDIRECT("I4:I"&amp;ROW()-1)),""))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IF(AND($A72&lt;&gt;"",$A72&lt;&gt;"TOTAL"),IF(AND('[5]PDI_Grupo edad'!$R70&lt;&gt;"",'[5]PDI_Grupo edad'!$R70&lt;&gt;0),'[5]PDI_Grupo edad'!$R70,""),IF($A72="TOTAL",SUM(INDIRECT("K4:K"&amp;ROW()-1)),""))</f>
        <v/>
      </c>
      <c r="L72" s="6" t="str">
        <f ca="1">IF(AND($A72&lt;&gt;"",$A72&lt;&gt;"TOTAL"),IF(AND('[5]PDI_Grupo edad'!$T70&lt;&gt;"",'[5]PDI_Grupo edad'!$T70&lt;&gt;0),'[5]PDI_Grupo edad'!$T70,""),IF($A72="TOTAL",SUM(INDIRECT("L4:L"&amp;ROW()-1)),""))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IF(AND($A72&lt;&gt;"",$A72&lt;&gt;"TOTAL"),IF(AND('[5]PDI_Grupo edad'!$W70&lt;&gt;"",'[5]PDI_Grupo edad'!$W70&lt;&gt;0),'[5]PDI_Grupo edad'!$W70,""),IF($A72="TOTAL",SUM(INDIRECT("N4:N"&amp;ROW()-1)),""))</f>
        <v/>
      </c>
      <c r="O72" s="6" t="str">
        <f ca="1">IF(AND($A72&lt;&gt;"",$A72&lt;&gt;"TOTAL"),IF(AND('[5]PDI_Grupo edad'!$Y70&lt;&gt;"",'[5]PDI_Grupo edad'!$Y70&lt;&gt;0),'[5]PDI_Grupo edad'!$Y70,""),IF($A72="TOTAL",SUM(INDIRECT("O4:O"&amp;ROW()-1)),""))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IF(AND($A72&lt;&gt;"",$A72&lt;&gt;"TOTAL"),IF(AND('[5]PDI_Grupo edad'!$AB70&lt;&gt;"",'[5]PDI_Grupo edad'!$AB70&lt;&gt;0),'[5]PDI_Grupo edad'!$AB70,""),IF($A72="TOTAL",SUM(INDIRECT("Q4:Q"&amp;ROW()-1)),""))</f>
        <v/>
      </c>
      <c r="R72" s="6" t="str">
        <f ca="1">IF(AND($A72&lt;&gt;"",$A72&lt;&gt;"TOTAL"),IF(AND('[5]PDI_Grupo edad'!$AD70&lt;&gt;"",'[5]PDI_Grupo edad'!$AD70&lt;&gt;0),'[5]PDI_Grupo edad'!$AD70,""),IF($A72="TOTAL",SUM(INDIRECT("R4:R"&amp;ROW()-1)),""))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IF(AND($A72&lt;&gt;"",$A72&lt;&gt;"TOTAL"),IF(AND('[5]PDI_Grupo edad'!$AG70&lt;&gt;"",'[5]PDI_Grupo edad'!$AG70&lt;&gt;0),'[5]PDI_Grupo edad'!$AG70,""),IF($A72="TOTAL",SUM(INDIRECT("T4:T"&amp;ROW()-1)),""))</f>
        <v/>
      </c>
      <c r="U72" s="6" t="str">
        <f ca="1">IF(AND($A72&lt;&gt;"",$A72&lt;&gt;"TOTAL"),IF(AND('[5]PDI_Grupo edad'!$AI70&lt;&gt;"",'[5]PDI_Grupo edad'!$AI70&lt;&gt;0),'[5]PDI_Grupo edad'!$AI70,""),IF($A72="TOTAL",SUM(INDIRECT("U4:U"&amp;ROW()-1)),""))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IF(AND($A72&lt;&gt;"",$A72&lt;&gt;"TOTAL"),IF(AND('[5]PDI_Grupo edad'!$AL70&lt;&gt;"",'[5]PDI_Grupo edad'!$AL70&lt;&gt;0),'[5]PDI_Grupo edad'!$AL70,""),IF($A72="TOTAL",SUM(INDIRECT("W4:W"&amp;ROW()-1)),""))</f>
        <v/>
      </c>
      <c r="X72" s="6" t="str">
        <f ca="1">IF(AND($A72&lt;&gt;"",$A72&lt;&gt;"TOTAL"),IF(AND('[5]PDI_Grupo edad'!$AN70&lt;&gt;"",'[5]PDI_Grupo edad'!$AN70&lt;&gt;0),'[5]PDI_Grupo edad'!$AN70,""),IF($A72="TOTAL",SUM(INDIRECT("X4:X"&amp;ROW()-1)),""))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IF(AND($A72&lt;&gt;"",$A72&lt;&gt;"TOTAL"),IF(AND('[5]PDI_Grupo edad'!$AQ70&lt;&gt;"",'[5]PDI_Grupo edad'!$AQ70&lt;&gt;0),'[5]PDI_Grupo edad'!$AQ70,""),IF($A72="TOTAL",SUM(INDIRECT("Z4:Z"&amp;ROW()-1)),""))</f>
        <v/>
      </c>
      <c r="AA72" s="6" t="str">
        <f ca="1">IF(AND($A72&lt;&gt;"",$A72&lt;&gt;"TOTAL"),IF(AND('[5]PDI_Grupo edad'!$AS70&lt;&gt;"",'[5]PDI_Grupo edad'!$AS70&lt;&gt;0),'[5]PDI_Grupo edad'!$AS70,""),IF($A72="TOTAL",SUM(INDIRECT("AA4:AA"&amp;ROW()-1)),""))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IF(AND($A72&lt;&gt;"",$A72&lt;&gt;"TOTAL"),IF(AND('[5]PDI_Grupo edad'!$AV70&lt;&gt;"",'[5]PDI_Grupo edad'!$AV70&lt;&gt;0),'[5]PDI_Grupo edad'!$AV70,""),IF($A72="TOTAL",SUM(INDIRECT("AC4:AC"&amp;ROW()-1)),""))</f>
        <v/>
      </c>
      <c r="AD72" s="6" t="str">
        <f ca="1">IF(AND($A72&lt;&gt;"",$A72&lt;&gt;"TOTAL"),IF(AND('[5]PDI_Grupo edad'!$AX70&lt;&gt;"",'[5]PDI_Grupo edad'!$AX70&lt;&gt;0),'[5]PDI_Grupo edad'!$AX70,""),IF($A72="TOTAL",SUM(INDIRECT("AD4:AD"&amp;ROW()-1)),""))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IF(AND($A72&lt;&gt;"",$A72&lt;&gt;"TOTAL"),IF(AND('[5]PDI_Grupo edad'!$BA70&lt;&gt;"",'[5]PDI_Grupo edad'!$BA70&lt;&gt;0),'[5]PDI_Grupo edad'!$BA70,""),IF($A72="TOTAL",SUM(INDIRECT("AF4:AF"&amp;ROW()-1)),""))</f>
        <v/>
      </c>
      <c r="AG72" s="6" t="str">
        <f ca="1">IF(AND($A72&lt;&gt;"",$A72&lt;&gt;"TOTAL"),IF(AND('[5]PDI_Grupo edad'!$BC70&lt;&gt;"",'[5]PDI_Grupo edad'!$BC70&lt;&gt;0),'[5]PDI_Grupo edad'!$BC70,""),IF($A72="TOTAL",SUM(INDIRECT("AG4:AG"&amp;ROW()-1)),""))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IF(AND($A72&lt;&gt;"",$A72&lt;&gt;"TOTAL"),IF(AND('[5]PDI_Grupo edad'!$BF70&lt;&gt;"",'[5]PDI_Grupo edad'!$BF70&lt;&gt;0),'[5]PDI_Grupo edad'!$BF70,""),IF($A72="TOTAL",SUM(INDIRECT("AI4:AI"&amp;ROW()-1)),""))</f>
        <v/>
      </c>
      <c r="AJ72" s="6" t="str">
        <f ca="1">IF(AND($A72&lt;&gt;"",$A72&lt;&gt;"TOTAL"),IF(AND('[5]PDI_Grupo edad'!$BH70&lt;&gt;"",'[5]PDI_Grupo edad'!$BH70&lt;&gt;0),'[5]PDI_Grupo edad'!$BH70,""),IF($A72="TOTAL",SUM(INDIRECT("AJ4:AJ"&amp;ROW()-1)),""))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IF(AND($A72&lt;&gt;"",$A72&lt;&gt;"TOTAL"),IF(AND('[5]PDI_Grupo edad'!$BK70&lt;&gt;"",'[5]PDI_Grupo edad'!$BK70&lt;&gt;0),'[5]PDI_Grupo edad'!$BK70,""),IF($A72="TOTAL",SUM(INDIRECT("AL4:AL"&amp;ROW()-1)),""))</f>
        <v/>
      </c>
      <c r="AM72" s="6" t="str">
        <f ca="1">IF(AND($A72&lt;&gt;"",$A72&lt;&gt;"TOTAL"),IF(AND('[5]PDI_Grupo edad'!$BM70&lt;&gt;"",'[5]PDI_Grupo edad'!$BM70&lt;&gt;0),'[5]PDI_Grupo edad'!$BM70,""),IF($A72="TOTAL",SUM(INDIRECT("AM4:AM"&amp;ROW()-1)),""))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IF(AND($A72&lt;&gt;"",$A72&lt;&gt;"TOTAL"),IF(AND('[5]PDI_Grupo edad'!$BP70&lt;&gt;"",'[5]PDI_Grupo edad'!$BP70&lt;&gt;0),'[5]PDI_Grupo edad'!$BP70,""),IF($A72="TOTAL",SUM(INDIRECT("AO4:AO"&amp;ROW()-1)),""))</f>
        <v/>
      </c>
      <c r="AP72" s="6" t="str">
        <f ca="1">IF(AND($A72&lt;&gt;"",$A72&lt;&gt;"TOTAL"),IF(AND('[5]PDI_Grupo edad'!$BR70&lt;&gt;"",'[5]PDI_Grupo edad'!$BR70&lt;&gt;0),'[5]PDI_Grupo edad'!$BR70,""),IF($A72="TOTAL",SUM(INDIRECT("AP4:AP"&amp;ROW()-1)),""))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IF(AND($A72&lt;&gt;"",$A72&lt;&gt;"TOTAL"),IF(AND('[5]PDI_Grupo edad'!$BU70&lt;&gt;"",'[5]PDI_Grupo edad'!$BU70&lt;&gt;0),'[5]PDI_Grupo edad'!$BU70,""),IF($A72="TOTAL",SUM(INDIRECT("AR4:AR"&amp;ROW()-1)),""))</f>
        <v/>
      </c>
      <c r="AS72" s="6" t="str">
        <f ca="1">IF(AND($A72&lt;&gt;"",$A72&lt;&gt;"TOTAL"),IF(AND('[5]PDI_Grupo edad'!$BW70&lt;&gt;"",'[5]PDI_Grupo edad'!$BW70&lt;&gt;0),'[5]PDI_Grupo edad'!$BW70,""),IF($A72="TOTAL",SUM(INDIRECT("AS4:AS"&amp;ROW()-1)),""))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IF(AND($A72&lt;&gt;"",$A72&lt;&gt;"TOTAL"),IF(AND('[5]PDI_Grupo edad'!$BZ70&lt;&gt;"",'[5]PDI_Grupo edad'!$BZ70&lt;&gt;0),'[5]PDI_Grupo edad'!$BZ70,""),IF($A72="TOTAL",SUM(INDIRECT("AU4:AU"&amp;ROW()-1)),""))</f>
        <v/>
      </c>
      <c r="AV72" s="6" t="str">
        <f ca="1">IF(AND($A72&lt;&gt;"",$A72&lt;&gt;"TOTAL"),IF(AND('[5]PDI_Grupo edad'!$CB70&lt;&gt;"",'[5]PDI_Grupo edad'!$CB70&lt;&gt;0),'[5]PDI_Grupo edad'!$CB70,""),IF($A72="TOTAL",SUM(INDIRECT("AV4:AV"&amp;ROW()-1)),""))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IF(AND($A72&lt;&gt;"",$A72&lt;&gt;"TOTAL"),IF(AND('[5]PDI_Grupo edad'!$CE70&lt;&gt;"",'[5]PDI_Grupo edad'!$CE70&lt;&gt;0),'[5]PDI_Grupo edad'!$CE70,""),IF($A72="TOTAL",SUM(INDIRECT("AX4:AX"&amp;ROW()-1)),""))</f>
        <v/>
      </c>
      <c r="AY72" s="6" t="str">
        <f ca="1">IF(AND($A72&lt;&gt;"",$A72&lt;&gt;"TOTAL"),IF(AND('[5]PDI_Grupo edad'!$CG70&lt;&gt;"",'[5]PDI_Grupo edad'!$CG70&lt;&gt;0),'[5]PDI_Grupo edad'!$CG70,""),IF($A72="TOTAL",SUM(INDIRECT("AY4:AY"&amp;ROW()-1)),""))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IF(AND($A72&lt;&gt;"",$A72&lt;&gt;"TOTAL"),IF(AND('[5]PDI_Grupo edad'!$CJ70&lt;&gt;"",'[5]PDI_Grupo edad'!$CJ70&lt;&gt;0),'[5]PDI_Grupo edad'!$CJ70,""),IF($A72="TOTAL",SUM(INDIRECT("BA4:BA"&amp;ROW()-1)),""))</f>
        <v/>
      </c>
      <c r="BB72" s="6" t="str">
        <f ca="1">IF(AND($A72&lt;&gt;"",$A72&lt;&gt;"TOTAL"),IF(AND('[5]PDI_Grupo edad'!$CL70&lt;&gt;"",'[5]PDI_Grupo edad'!$CL70&lt;&gt;0),'[5]PDI_Grupo edad'!$CL70,""),IF($A72="TOTAL",SUM(INDIRECT("BB4:BB"&amp;ROW()-1)),""))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IF(AND($A72&lt;&gt;"",$A72&lt;&gt;"TOTAL"),IF(AND('[5]PDI_Grupo edad'!$CO70&lt;&gt;"",'[5]PDI_Grupo edad'!$CO70&lt;&gt;0),'[5]PDI_Grupo edad'!$CO70,""),IF($A72="TOTAL",SUM(INDIRECT("BD4:BD"&amp;ROW()-1)),""))</f>
        <v/>
      </c>
      <c r="BE72" s="6" t="str">
        <f ca="1">IF(AND($A72&lt;&gt;"",$A72&lt;&gt;"TOTAL"),IF(AND('[5]PDI_Grupo edad'!$CQ70&lt;&gt;"",'[5]PDI_Grupo edad'!$CQ70&lt;&gt;0),'[5]PDI_Grupo edad'!$CQ70,""),IF($A72="TOTAL",SUM(INDIRECT("BE4:BE"&amp;ROW()-1)),""))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IF('[5]PDI_Grupo edad'!$B71&lt;&gt;"",'[5]PDI_Grupo edad'!$B71,IF(AND('[5]PDI_Grupo edad'!$B71="",'[5]PDI_Grupo edad'!$B72="",'[5]PDI_Grupo edad'!$B70=""),"","TOTAL"))</f>
        <v/>
      </c>
      <c r="B73" s="6" t="str">
        <f ca="1">IF(AND($A73&lt;&gt;"",$A73&lt;&gt;"TOTAL"),IF(AND('[5]PDI_Grupo edad'!$C71&lt;&gt;"",'[5]PDI_Grupo edad'!$C71&lt;&gt;0),'[5]PDI_Grupo edad'!$C71,""),IF($A73="TOTAL",SUM(INDIRECT("B4:B"&amp;ROW()-1)),""))</f>
        <v/>
      </c>
      <c r="C73" s="6" t="str">
        <f ca="1">IF(AND($A73&lt;&gt;"",$A73&lt;&gt;"TOTAL"),IF(AND('[5]PDI_Grupo edad'!$E71&lt;&gt;"",'[5]PDI_Grupo edad'!$E71&lt;&gt;0),'[5]PDI_Grupo edad'!$E71,""),IF($A73="TOTAL",SUM(INDIRECT("C4:C"&amp;ROW()-1)),""))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IF(AND($A73&lt;&gt;"",$A73&lt;&gt;"TOTAL"),IF(AND('[5]PDI_Grupo edad'!$H71&lt;&gt;"",'[5]PDI_Grupo edad'!$H71&lt;&gt;0),'[5]PDI_Grupo edad'!$H71,""),IF($A73="TOTAL",SUM(INDIRECT("E4:E"&amp;ROW()-1)),""))</f>
        <v/>
      </c>
      <c r="F73" s="6" t="str">
        <f ca="1">IF(AND($A73&lt;&gt;"",$A73&lt;&gt;"TOTAL"),IF(AND('[5]PDI_Grupo edad'!$J71&lt;&gt;"",'[5]PDI_Grupo edad'!$J71&lt;&gt;0),'[5]PDI_Grupo edad'!$J71,""),IF($A73="TOTAL",SUM(INDIRECT("F4:F"&amp;ROW()-1)),""))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IF(AND($A73&lt;&gt;"",$A73&lt;&gt;"TOTAL"),IF(AND('[5]PDI_Grupo edad'!$M71&lt;&gt;"",'[5]PDI_Grupo edad'!$M71&lt;&gt;0),'[5]PDI_Grupo edad'!$M71,""),IF($A73="TOTAL",SUM(INDIRECT("H4:H"&amp;ROW()-1)),""))</f>
        <v/>
      </c>
      <c r="I73" s="6" t="str">
        <f ca="1">IF(AND($A73&lt;&gt;"",$A73&lt;&gt;"TOTAL"),IF(AND('[5]PDI_Grupo edad'!$O71&lt;&gt;"",'[5]PDI_Grupo edad'!$O71&lt;&gt;0),'[5]PDI_Grupo edad'!$O71,""),IF($A73="TOTAL",SUM(INDIRECT("I4:I"&amp;ROW()-1)),""))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IF(AND($A73&lt;&gt;"",$A73&lt;&gt;"TOTAL"),IF(AND('[5]PDI_Grupo edad'!$R71&lt;&gt;"",'[5]PDI_Grupo edad'!$R71&lt;&gt;0),'[5]PDI_Grupo edad'!$R71,""),IF($A73="TOTAL",SUM(INDIRECT("K4:K"&amp;ROW()-1)),""))</f>
        <v/>
      </c>
      <c r="L73" s="6" t="str">
        <f ca="1">IF(AND($A73&lt;&gt;"",$A73&lt;&gt;"TOTAL"),IF(AND('[5]PDI_Grupo edad'!$T71&lt;&gt;"",'[5]PDI_Grupo edad'!$T71&lt;&gt;0),'[5]PDI_Grupo edad'!$T71,""),IF($A73="TOTAL",SUM(INDIRECT("L4:L"&amp;ROW()-1)),""))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IF(AND($A73&lt;&gt;"",$A73&lt;&gt;"TOTAL"),IF(AND('[5]PDI_Grupo edad'!$W71&lt;&gt;"",'[5]PDI_Grupo edad'!$W71&lt;&gt;0),'[5]PDI_Grupo edad'!$W71,""),IF($A73="TOTAL",SUM(INDIRECT("N4:N"&amp;ROW()-1)),""))</f>
        <v/>
      </c>
      <c r="O73" s="6" t="str">
        <f ca="1">IF(AND($A73&lt;&gt;"",$A73&lt;&gt;"TOTAL"),IF(AND('[5]PDI_Grupo edad'!$Y71&lt;&gt;"",'[5]PDI_Grupo edad'!$Y71&lt;&gt;0),'[5]PDI_Grupo edad'!$Y71,""),IF($A73="TOTAL",SUM(INDIRECT("O4:O"&amp;ROW()-1)),""))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IF(AND($A73&lt;&gt;"",$A73&lt;&gt;"TOTAL"),IF(AND('[5]PDI_Grupo edad'!$AB71&lt;&gt;"",'[5]PDI_Grupo edad'!$AB71&lt;&gt;0),'[5]PDI_Grupo edad'!$AB71,""),IF($A73="TOTAL",SUM(INDIRECT("Q4:Q"&amp;ROW()-1)),""))</f>
        <v/>
      </c>
      <c r="R73" s="6" t="str">
        <f ca="1">IF(AND($A73&lt;&gt;"",$A73&lt;&gt;"TOTAL"),IF(AND('[5]PDI_Grupo edad'!$AD71&lt;&gt;"",'[5]PDI_Grupo edad'!$AD71&lt;&gt;0),'[5]PDI_Grupo edad'!$AD71,""),IF($A73="TOTAL",SUM(INDIRECT("R4:R"&amp;ROW()-1)),""))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IF(AND($A73&lt;&gt;"",$A73&lt;&gt;"TOTAL"),IF(AND('[5]PDI_Grupo edad'!$AG71&lt;&gt;"",'[5]PDI_Grupo edad'!$AG71&lt;&gt;0),'[5]PDI_Grupo edad'!$AG71,""),IF($A73="TOTAL",SUM(INDIRECT("T4:T"&amp;ROW()-1)),""))</f>
        <v/>
      </c>
      <c r="U73" s="6" t="str">
        <f ca="1">IF(AND($A73&lt;&gt;"",$A73&lt;&gt;"TOTAL"),IF(AND('[5]PDI_Grupo edad'!$AI71&lt;&gt;"",'[5]PDI_Grupo edad'!$AI71&lt;&gt;0),'[5]PDI_Grupo edad'!$AI71,""),IF($A73="TOTAL",SUM(INDIRECT("U4:U"&amp;ROW()-1)),""))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IF(AND($A73&lt;&gt;"",$A73&lt;&gt;"TOTAL"),IF(AND('[5]PDI_Grupo edad'!$AL71&lt;&gt;"",'[5]PDI_Grupo edad'!$AL71&lt;&gt;0),'[5]PDI_Grupo edad'!$AL71,""),IF($A73="TOTAL",SUM(INDIRECT("W4:W"&amp;ROW()-1)),""))</f>
        <v/>
      </c>
      <c r="X73" s="6" t="str">
        <f ca="1">IF(AND($A73&lt;&gt;"",$A73&lt;&gt;"TOTAL"),IF(AND('[5]PDI_Grupo edad'!$AN71&lt;&gt;"",'[5]PDI_Grupo edad'!$AN71&lt;&gt;0),'[5]PDI_Grupo edad'!$AN71,""),IF($A73="TOTAL",SUM(INDIRECT("X4:X"&amp;ROW()-1)),""))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IF(AND($A73&lt;&gt;"",$A73&lt;&gt;"TOTAL"),IF(AND('[5]PDI_Grupo edad'!$AQ71&lt;&gt;"",'[5]PDI_Grupo edad'!$AQ71&lt;&gt;0),'[5]PDI_Grupo edad'!$AQ71,""),IF($A73="TOTAL",SUM(INDIRECT("Z4:Z"&amp;ROW()-1)),""))</f>
        <v/>
      </c>
      <c r="AA73" s="6" t="str">
        <f ca="1">IF(AND($A73&lt;&gt;"",$A73&lt;&gt;"TOTAL"),IF(AND('[5]PDI_Grupo edad'!$AS71&lt;&gt;"",'[5]PDI_Grupo edad'!$AS71&lt;&gt;0),'[5]PDI_Grupo edad'!$AS71,""),IF($A73="TOTAL",SUM(INDIRECT("AA4:AA"&amp;ROW()-1)),""))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IF(AND($A73&lt;&gt;"",$A73&lt;&gt;"TOTAL"),IF(AND('[5]PDI_Grupo edad'!$AV71&lt;&gt;"",'[5]PDI_Grupo edad'!$AV71&lt;&gt;0),'[5]PDI_Grupo edad'!$AV71,""),IF($A73="TOTAL",SUM(INDIRECT("AC4:AC"&amp;ROW()-1)),""))</f>
        <v/>
      </c>
      <c r="AD73" s="6" t="str">
        <f ca="1">IF(AND($A73&lt;&gt;"",$A73&lt;&gt;"TOTAL"),IF(AND('[5]PDI_Grupo edad'!$AX71&lt;&gt;"",'[5]PDI_Grupo edad'!$AX71&lt;&gt;0),'[5]PDI_Grupo edad'!$AX71,""),IF($A73="TOTAL",SUM(INDIRECT("AD4:AD"&amp;ROW()-1)),""))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IF(AND($A73&lt;&gt;"",$A73&lt;&gt;"TOTAL"),IF(AND('[5]PDI_Grupo edad'!$BA71&lt;&gt;"",'[5]PDI_Grupo edad'!$BA71&lt;&gt;0),'[5]PDI_Grupo edad'!$BA71,""),IF($A73="TOTAL",SUM(INDIRECT("AF4:AF"&amp;ROW()-1)),""))</f>
        <v/>
      </c>
      <c r="AG73" s="6" t="str">
        <f ca="1">IF(AND($A73&lt;&gt;"",$A73&lt;&gt;"TOTAL"),IF(AND('[5]PDI_Grupo edad'!$BC71&lt;&gt;"",'[5]PDI_Grupo edad'!$BC71&lt;&gt;0),'[5]PDI_Grupo edad'!$BC71,""),IF($A73="TOTAL",SUM(INDIRECT("AG4:AG"&amp;ROW()-1)),""))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IF(AND($A73&lt;&gt;"",$A73&lt;&gt;"TOTAL"),IF(AND('[5]PDI_Grupo edad'!$BF71&lt;&gt;"",'[5]PDI_Grupo edad'!$BF71&lt;&gt;0),'[5]PDI_Grupo edad'!$BF71,""),IF($A73="TOTAL",SUM(INDIRECT("AI4:AI"&amp;ROW()-1)),""))</f>
        <v/>
      </c>
      <c r="AJ73" s="6" t="str">
        <f ca="1">IF(AND($A73&lt;&gt;"",$A73&lt;&gt;"TOTAL"),IF(AND('[5]PDI_Grupo edad'!$BH71&lt;&gt;"",'[5]PDI_Grupo edad'!$BH71&lt;&gt;0),'[5]PDI_Grupo edad'!$BH71,""),IF($A73="TOTAL",SUM(INDIRECT("AJ4:AJ"&amp;ROW()-1)),""))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IF(AND($A73&lt;&gt;"",$A73&lt;&gt;"TOTAL"),IF(AND('[5]PDI_Grupo edad'!$BK71&lt;&gt;"",'[5]PDI_Grupo edad'!$BK71&lt;&gt;0),'[5]PDI_Grupo edad'!$BK71,""),IF($A73="TOTAL",SUM(INDIRECT("AL4:AL"&amp;ROW()-1)),""))</f>
        <v/>
      </c>
      <c r="AM73" s="6" t="str">
        <f ca="1">IF(AND($A73&lt;&gt;"",$A73&lt;&gt;"TOTAL"),IF(AND('[5]PDI_Grupo edad'!$BM71&lt;&gt;"",'[5]PDI_Grupo edad'!$BM71&lt;&gt;0),'[5]PDI_Grupo edad'!$BM71,""),IF($A73="TOTAL",SUM(INDIRECT("AM4:AM"&amp;ROW()-1)),""))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IF(AND($A73&lt;&gt;"",$A73&lt;&gt;"TOTAL"),IF(AND('[5]PDI_Grupo edad'!$BP71&lt;&gt;"",'[5]PDI_Grupo edad'!$BP71&lt;&gt;0),'[5]PDI_Grupo edad'!$BP71,""),IF($A73="TOTAL",SUM(INDIRECT("AO4:AO"&amp;ROW()-1)),""))</f>
        <v/>
      </c>
      <c r="AP73" s="6" t="str">
        <f ca="1">IF(AND($A73&lt;&gt;"",$A73&lt;&gt;"TOTAL"),IF(AND('[5]PDI_Grupo edad'!$BR71&lt;&gt;"",'[5]PDI_Grupo edad'!$BR71&lt;&gt;0),'[5]PDI_Grupo edad'!$BR71,""),IF($A73="TOTAL",SUM(INDIRECT("AP4:AP"&amp;ROW()-1)),""))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IF(AND($A73&lt;&gt;"",$A73&lt;&gt;"TOTAL"),IF(AND('[5]PDI_Grupo edad'!$BU71&lt;&gt;"",'[5]PDI_Grupo edad'!$BU71&lt;&gt;0),'[5]PDI_Grupo edad'!$BU71,""),IF($A73="TOTAL",SUM(INDIRECT("AR4:AR"&amp;ROW()-1)),""))</f>
        <v/>
      </c>
      <c r="AS73" s="6" t="str">
        <f ca="1">IF(AND($A73&lt;&gt;"",$A73&lt;&gt;"TOTAL"),IF(AND('[5]PDI_Grupo edad'!$BW71&lt;&gt;"",'[5]PDI_Grupo edad'!$BW71&lt;&gt;0),'[5]PDI_Grupo edad'!$BW71,""),IF($A73="TOTAL",SUM(INDIRECT("AS4:AS"&amp;ROW()-1)),""))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IF(AND($A73&lt;&gt;"",$A73&lt;&gt;"TOTAL"),IF(AND('[5]PDI_Grupo edad'!$BZ71&lt;&gt;"",'[5]PDI_Grupo edad'!$BZ71&lt;&gt;0),'[5]PDI_Grupo edad'!$BZ71,""),IF($A73="TOTAL",SUM(INDIRECT("AU4:AU"&amp;ROW()-1)),""))</f>
        <v/>
      </c>
      <c r="AV73" s="6" t="str">
        <f ca="1">IF(AND($A73&lt;&gt;"",$A73&lt;&gt;"TOTAL"),IF(AND('[5]PDI_Grupo edad'!$CB71&lt;&gt;"",'[5]PDI_Grupo edad'!$CB71&lt;&gt;0),'[5]PDI_Grupo edad'!$CB71,""),IF($A73="TOTAL",SUM(INDIRECT("AV4:AV"&amp;ROW()-1)),""))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IF(AND($A73&lt;&gt;"",$A73&lt;&gt;"TOTAL"),IF(AND('[5]PDI_Grupo edad'!$CE71&lt;&gt;"",'[5]PDI_Grupo edad'!$CE71&lt;&gt;0),'[5]PDI_Grupo edad'!$CE71,""),IF($A73="TOTAL",SUM(INDIRECT("AX4:AX"&amp;ROW()-1)),""))</f>
        <v/>
      </c>
      <c r="AY73" s="6" t="str">
        <f ca="1">IF(AND($A73&lt;&gt;"",$A73&lt;&gt;"TOTAL"),IF(AND('[5]PDI_Grupo edad'!$CG71&lt;&gt;"",'[5]PDI_Grupo edad'!$CG71&lt;&gt;0),'[5]PDI_Grupo edad'!$CG71,""),IF($A73="TOTAL",SUM(INDIRECT("AY4:AY"&amp;ROW()-1)),""))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IF(AND($A73&lt;&gt;"",$A73&lt;&gt;"TOTAL"),IF(AND('[5]PDI_Grupo edad'!$CJ71&lt;&gt;"",'[5]PDI_Grupo edad'!$CJ71&lt;&gt;0),'[5]PDI_Grupo edad'!$CJ71,""),IF($A73="TOTAL",SUM(INDIRECT("BA4:BA"&amp;ROW()-1)),""))</f>
        <v/>
      </c>
      <c r="BB73" s="6" t="str">
        <f ca="1">IF(AND($A73&lt;&gt;"",$A73&lt;&gt;"TOTAL"),IF(AND('[5]PDI_Grupo edad'!$CL71&lt;&gt;"",'[5]PDI_Grupo edad'!$CL71&lt;&gt;0),'[5]PDI_Grupo edad'!$CL71,""),IF($A73="TOTAL",SUM(INDIRECT("BB4:BB"&amp;ROW()-1)),""))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IF(AND($A73&lt;&gt;"",$A73&lt;&gt;"TOTAL"),IF(AND('[5]PDI_Grupo edad'!$CO71&lt;&gt;"",'[5]PDI_Grupo edad'!$CO71&lt;&gt;0),'[5]PDI_Grupo edad'!$CO71,""),IF($A73="TOTAL",SUM(INDIRECT("BD4:BD"&amp;ROW()-1)),""))</f>
        <v/>
      </c>
      <c r="BE73" s="6" t="str">
        <f ca="1">IF(AND($A73&lt;&gt;"",$A73&lt;&gt;"TOTAL"),IF(AND('[5]PDI_Grupo edad'!$CQ71&lt;&gt;"",'[5]PDI_Grupo edad'!$CQ71&lt;&gt;0),'[5]PDI_Grupo edad'!$CQ71,""),IF($A73="TOTAL",SUM(INDIRECT("BE4:BE"&amp;ROW()-1)),""))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IF('[5]PDI_Grupo edad'!$B72&lt;&gt;"",'[5]PDI_Grupo edad'!$B72,IF(AND('[5]PDI_Grupo edad'!$B72="",'[5]PDI_Grupo edad'!$B73="",'[5]PDI_Grupo edad'!$B71=""),"","TOTAL"))</f>
        <v/>
      </c>
      <c r="B74" s="6" t="str">
        <f ca="1">IF(AND($A74&lt;&gt;"",$A74&lt;&gt;"TOTAL"),IF(AND('[5]PDI_Grupo edad'!$C72&lt;&gt;"",'[5]PDI_Grupo edad'!$C72&lt;&gt;0),'[5]PDI_Grupo edad'!$C72,""),IF($A74="TOTAL",SUM(INDIRECT("B4:B"&amp;ROW()-1)),""))</f>
        <v/>
      </c>
      <c r="C74" s="6" t="str">
        <f ca="1">IF(AND($A74&lt;&gt;"",$A74&lt;&gt;"TOTAL"),IF(AND('[5]PDI_Grupo edad'!$E72&lt;&gt;"",'[5]PDI_Grupo edad'!$E72&lt;&gt;0),'[5]PDI_Grupo edad'!$E72,""),IF($A74="TOTAL",SUM(INDIRECT("C4:C"&amp;ROW()-1)),""))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IF(AND($A74&lt;&gt;"",$A74&lt;&gt;"TOTAL"),IF(AND('[5]PDI_Grupo edad'!$H72&lt;&gt;"",'[5]PDI_Grupo edad'!$H72&lt;&gt;0),'[5]PDI_Grupo edad'!$H72,""),IF($A74="TOTAL",SUM(INDIRECT("E4:E"&amp;ROW()-1)),""))</f>
        <v/>
      </c>
      <c r="F74" s="6" t="str">
        <f ca="1">IF(AND($A74&lt;&gt;"",$A74&lt;&gt;"TOTAL"),IF(AND('[5]PDI_Grupo edad'!$J72&lt;&gt;"",'[5]PDI_Grupo edad'!$J72&lt;&gt;0),'[5]PDI_Grupo edad'!$J72,""),IF($A74="TOTAL",SUM(INDIRECT("F4:F"&amp;ROW()-1)),""))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IF(AND($A74&lt;&gt;"",$A74&lt;&gt;"TOTAL"),IF(AND('[5]PDI_Grupo edad'!$M72&lt;&gt;"",'[5]PDI_Grupo edad'!$M72&lt;&gt;0),'[5]PDI_Grupo edad'!$M72,""),IF($A74="TOTAL",SUM(INDIRECT("H4:H"&amp;ROW()-1)),""))</f>
        <v/>
      </c>
      <c r="I74" s="6" t="str">
        <f ca="1">IF(AND($A74&lt;&gt;"",$A74&lt;&gt;"TOTAL"),IF(AND('[5]PDI_Grupo edad'!$O72&lt;&gt;"",'[5]PDI_Grupo edad'!$O72&lt;&gt;0),'[5]PDI_Grupo edad'!$O72,""),IF($A74="TOTAL",SUM(INDIRECT("I4:I"&amp;ROW()-1)),""))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IF(AND($A74&lt;&gt;"",$A74&lt;&gt;"TOTAL"),IF(AND('[5]PDI_Grupo edad'!$R72&lt;&gt;"",'[5]PDI_Grupo edad'!$R72&lt;&gt;0),'[5]PDI_Grupo edad'!$R72,""),IF($A74="TOTAL",SUM(INDIRECT("K4:K"&amp;ROW()-1)),""))</f>
        <v/>
      </c>
      <c r="L74" s="6" t="str">
        <f ca="1">IF(AND($A74&lt;&gt;"",$A74&lt;&gt;"TOTAL"),IF(AND('[5]PDI_Grupo edad'!$T72&lt;&gt;"",'[5]PDI_Grupo edad'!$T72&lt;&gt;0),'[5]PDI_Grupo edad'!$T72,""),IF($A74="TOTAL",SUM(INDIRECT("L4:L"&amp;ROW()-1)),""))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IF(AND($A74&lt;&gt;"",$A74&lt;&gt;"TOTAL"),IF(AND('[5]PDI_Grupo edad'!$W72&lt;&gt;"",'[5]PDI_Grupo edad'!$W72&lt;&gt;0),'[5]PDI_Grupo edad'!$W72,""),IF($A74="TOTAL",SUM(INDIRECT("N4:N"&amp;ROW()-1)),""))</f>
        <v/>
      </c>
      <c r="O74" s="6" t="str">
        <f ca="1">IF(AND($A74&lt;&gt;"",$A74&lt;&gt;"TOTAL"),IF(AND('[5]PDI_Grupo edad'!$Y72&lt;&gt;"",'[5]PDI_Grupo edad'!$Y72&lt;&gt;0),'[5]PDI_Grupo edad'!$Y72,""),IF($A74="TOTAL",SUM(INDIRECT("O4:O"&amp;ROW()-1)),""))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IF(AND($A74&lt;&gt;"",$A74&lt;&gt;"TOTAL"),IF(AND('[5]PDI_Grupo edad'!$AB72&lt;&gt;"",'[5]PDI_Grupo edad'!$AB72&lt;&gt;0),'[5]PDI_Grupo edad'!$AB72,""),IF($A74="TOTAL",SUM(INDIRECT("Q4:Q"&amp;ROW()-1)),""))</f>
        <v/>
      </c>
      <c r="R74" s="6" t="str">
        <f ca="1">IF(AND($A74&lt;&gt;"",$A74&lt;&gt;"TOTAL"),IF(AND('[5]PDI_Grupo edad'!$AD72&lt;&gt;"",'[5]PDI_Grupo edad'!$AD72&lt;&gt;0),'[5]PDI_Grupo edad'!$AD72,""),IF($A74="TOTAL",SUM(INDIRECT("R4:R"&amp;ROW()-1)),""))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IF(AND($A74&lt;&gt;"",$A74&lt;&gt;"TOTAL"),IF(AND('[5]PDI_Grupo edad'!$AG72&lt;&gt;"",'[5]PDI_Grupo edad'!$AG72&lt;&gt;0),'[5]PDI_Grupo edad'!$AG72,""),IF($A74="TOTAL",SUM(INDIRECT("T4:T"&amp;ROW()-1)),""))</f>
        <v/>
      </c>
      <c r="U74" s="6" t="str">
        <f ca="1">IF(AND($A74&lt;&gt;"",$A74&lt;&gt;"TOTAL"),IF(AND('[5]PDI_Grupo edad'!$AI72&lt;&gt;"",'[5]PDI_Grupo edad'!$AI72&lt;&gt;0),'[5]PDI_Grupo edad'!$AI72,""),IF($A74="TOTAL",SUM(INDIRECT("U4:U"&amp;ROW()-1)),""))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IF(AND($A74&lt;&gt;"",$A74&lt;&gt;"TOTAL"),IF(AND('[5]PDI_Grupo edad'!$AL72&lt;&gt;"",'[5]PDI_Grupo edad'!$AL72&lt;&gt;0),'[5]PDI_Grupo edad'!$AL72,""),IF($A74="TOTAL",SUM(INDIRECT("W4:W"&amp;ROW()-1)),""))</f>
        <v/>
      </c>
      <c r="X74" s="6" t="str">
        <f ca="1">IF(AND($A74&lt;&gt;"",$A74&lt;&gt;"TOTAL"),IF(AND('[5]PDI_Grupo edad'!$AN72&lt;&gt;"",'[5]PDI_Grupo edad'!$AN72&lt;&gt;0),'[5]PDI_Grupo edad'!$AN72,""),IF($A74="TOTAL",SUM(INDIRECT("X4:X"&amp;ROW()-1)),""))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IF(AND($A74&lt;&gt;"",$A74&lt;&gt;"TOTAL"),IF(AND('[5]PDI_Grupo edad'!$AQ72&lt;&gt;"",'[5]PDI_Grupo edad'!$AQ72&lt;&gt;0),'[5]PDI_Grupo edad'!$AQ72,""),IF($A74="TOTAL",SUM(INDIRECT("Z4:Z"&amp;ROW()-1)),""))</f>
        <v/>
      </c>
      <c r="AA74" s="6" t="str">
        <f ca="1">IF(AND($A74&lt;&gt;"",$A74&lt;&gt;"TOTAL"),IF(AND('[5]PDI_Grupo edad'!$AS72&lt;&gt;"",'[5]PDI_Grupo edad'!$AS72&lt;&gt;0),'[5]PDI_Grupo edad'!$AS72,""),IF($A74="TOTAL",SUM(INDIRECT("AA4:AA"&amp;ROW()-1)),""))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IF(AND($A74&lt;&gt;"",$A74&lt;&gt;"TOTAL"),IF(AND('[5]PDI_Grupo edad'!$AV72&lt;&gt;"",'[5]PDI_Grupo edad'!$AV72&lt;&gt;0),'[5]PDI_Grupo edad'!$AV72,""),IF($A74="TOTAL",SUM(INDIRECT("AC4:AC"&amp;ROW()-1)),""))</f>
        <v/>
      </c>
      <c r="AD74" s="6" t="str">
        <f ca="1">IF(AND($A74&lt;&gt;"",$A74&lt;&gt;"TOTAL"),IF(AND('[5]PDI_Grupo edad'!$AX72&lt;&gt;"",'[5]PDI_Grupo edad'!$AX72&lt;&gt;0),'[5]PDI_Grupo edad'!$AX72,""),IF($A74="TOTAL",SUM(INDIRECT("AD4:AD"&amp;ROW()-1)),""))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IF(AND($A74&lt;&gt;"",$A74&lt;&gt;"TOTAL"),IF(AND('[5]PDI_Grupo edad'!$BA72&lt;&gt;"",'[5]PDI_Grupo edad'!$BA72&lt;&gt;0),'[5]PDI_Grupo edad'!$BA72,""),IF($A74="TOTAL",SUM(INDIRECT("AF4:AF"&amp;ROW()-1)),""))</f>
        <v/>
      </c>
      <c r="AG74" s="6" t="str">
        <f ca="1">IF(AND($A74&lt;&gt;"",$A74&lt;&gt;"TOTAL"),IF(AND('[5]PDI_Grupo edad'!$BC72&lt;&gt;"",'[5]PDI_Grupo edad'!$BC72&lt;&gt;0),'[5]PDI_Grupo edad'!$BC72,""),IF($A74="TOTAL",SUM(INDIRECT("AG4:AG"&amp;ROW()-1)),""))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IF(AND($A74&lt;&gt;"",$A74&lt;&gt;"TOTAL"),IF(AND('[5]PDI_Grupo edad'!$BF72&lt;&gt;"",'[5]PDI_Grupo edad'!$BF72&lt;&gt;0),'[5]PDI_Grupo edad'!$BF72,""),IF($A74="TOTAL",SUM(INDIRECT("AI4:AI"&amp;ROW()-1)),""))</f>
        <v/>
      </c>
      <c r="AJ74" s="6" t="str">
        <f ca="1">IF(AND($A74&lt;&gt;"",$A74&lt;&gt;"TOTAL"),IF(AND('[5]PDI_Grupo edad'!$BH72&lt;&gt;"",'[5]PDI_Grupo edad'!$BH72&lt;&gt;0),'[5]PDI_Grupo edad'!$BH72,""),IF($A74="TOTAL",SUM(INDIRECT("AJ4:AJ"&amp;ROW()-1)),""))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IF(AND($A74&lt;&gt;"",$A74&lt;&gt;"TOTAL"),IF(AND('[5]PDI_Grupo edad'!$BK72&lt;&gt;"",'[5]PDI_Grupo edad'!$BK72&lt;&gt;0),'[5]PDI_Grupo edad'!$BK72,""),IF($A74="TOTAL",SUM(INDIRECT("AL4:AL"&amp;ROW()-1)),""))</f>
        <v/>
      </c>
      <c r="AM74" s="6" t="str">
        <f ca="1">IF(AND($A74&lt;&gt;"",$A74&lt;&gt;"TOTAL"),IF(AND('[5]PDI_Grupo edad'!$BM72&lt;&gt;"",'[5]PDI_Grupo edad'!$BM72&lt;&gt;0),'[5]PDI_Grupo edad'!$BM72,""),IF($A74="TOTAL",SUM(INDIRECT("AM4:AM"&amp;ROW()-1)),""))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IF(AND($A74&lt;&gt;"",$A74&lt;&gt;"TOTAL"),IF(AND('[5]PDI_Grupo edad'!$BP72&lt;&gt;"",'[5]PDI_Grupo edad'!$BP72&lt;&gt;0),'[5]PDI_Grupo edad'!$BP72,""),IF($A74="TOTAL",SUM(INDIRECT("AO4:AO"&amp;ROW()-1)),""))</f>
        <v/>
      </c>
      <c r="AP74" s="6" t="str">
        <f ca="1">IF(AND($A74&lt;&gt;"",$A74&lt;&gt;"TOTAL"),IF(AND('[5]PDI_Grupo edad'!$BR72&lt;&gt;"",'[5]PDI_Grupo edad'!$BR72&lt;&gt;0),'[5]PDI_Grupo edad'!$BR72,""),IF($A74="TOTAL",SUM(INDIRECT("AP4:AP"&amp;ROW()-1)),""))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IF(AND($A74&lt;&gt;"",$A74&lt;&gt;"TOTAL"),IF(AND('[5]PDI_Grupo edad'!$BU72&lt;&gt;"",'[5]PDI_Grupo edad'!$BU72&lt;&gt;0),'[5]PDI_Grupo edad'!$BU72,""),IF($A74="TOTAL",SUM(INDIRECT("AR4:AR"&amp;ROW()-1)),""))</f>
        <v/>
      </c>
      <c r="AS74" s="6" t="str">
        <f ca="1">IF(AND($A74&lt;&gt;"",$A74&lt;&gt;"TOTAL"),IF(AND('[5]PDI_Grupo edad'!$BW72&lt;&gt;"",'[5]PDI_Grupo edad'!$BW72&lt;&gt;0),'[5]PDI_Grupo edad'!$BW72,""),IF($A74="TOTAL",SUM(INDIRECT("AS4:AS"&amp;ROW()-1)),""))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IF(AND($A74&lt;&gt;"",$A74&lt;&gt;"TOTAL"),IF(AND('[5]PDI_Grupo edad'!$BZ72&lt;&gt;"",'[5]PDI_Grupo edad'!$BZ72&lt;&gt;0),'[5]PDI_Grupo edad'!$BZ72,""),IF($A74="TOTAL",SUM(INDIRECT("AU4:AU"&amp;ROW()-1)),""))</f>
        <v/>
      </c>
      <c r="AV74" s="6" t="str">
        <f ca="1">IF(AND($A74&lt;&gt;"",$A74&lt;&gt;"TOTAL"),IF(AND('[5]PDI_Grupo edad'!$CB72&lt;&gt;"",'[5]PDI_Grupo edad'!$CB72&lt;&gt;0),'[5]PDI_Grupo edad'!$CB72,""),IF($A74="TOTAL",SUM(INDIRECT("AV4:AV"&amp;ROW()-1)),""))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IF(AND($A74&lt;&gt;"",$A74&lt;&gt;"TOTAL"),IF(AND('[5]PDI_Grupo edad'!$CE72&lt;&gt;"",'[5]PDI_Grupo edad'!$CE72&lt;&gt;0),'[5]PDI_Grupo edad'!$CE72,""),IF($A74="TOTAL",SUM(INDIRECT("AX4:AX"&amp;ROW()-1)),""))</f>
        <v/>
      </c>
      <c r="AY74" s="6" t="str">
        <f ca="1">IF(AND($A74&lt;&gt;"",$A74&lt;&gt;"TOTAL"),IF(AND('[5]PDI_Grupo edad'!$CG72&lt;&gt;"",'[5]PDI_Grupo edad'!$CG72&lt;&gt;0),'[5]PDI_Grupo edad'!$CG72,""),IF($A74="TOTAL",SUM(INDIRECT("AY4:AY"&amp;ROW()-1)),""))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IF(AND($A74&lt;&gt;"",$A74&lt;&gt;"TOTAL"),IF(AND('[5]PDI_Grupo edad'!$CJ72&lt;&gt;"",'[5]PDI_Grupo edad'!$CJ72&lt;&gt;0),'[5]PDI_Grupo edad'!$CJ72,""),IF($A74="TOTAL",SUM(INDIRECT("BA4:BA"&amp;ROW()-1)),""))</f>
        <v/>
      </c>
      <c r="BB74" s="6" t="str">
        <f ca="1">IF(AND($A74&lt;&gt;"",$A74&lt;&gt;"TOTAL"),IF(AND('[5]PDI_Grupo edad'!$CL72&lt;&gt;"",'[5]PDI_Grupo edad'!$CL72&lt;&gt;0),'[5]PDI_Grupo edad'!$CL72,""),IF($A74="TOTAL",SUM(INDIRECT("BB4:BB"&amp;ROW()-1)),""))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IF(AND($A74&lt;&gt;"",$A74&lt;&gt;"TOTAL"),IF(AND('[5]PDI_Grupo edad'!$CO72&lt;&gt;"",'[5]PDI_Grupo edad'!$CO72&lt;&gt;0),'[5]PDI_Grupo edad'!$CO72,""),IF($A74="TOTAL",SUM(INDIRECT("BD4:BD"&amp;ROW()-1)),""))</f>
        <v/>
      </c>
      <c r="BE74" s="6" t="str">
        <f ca="1">IF(AND($A74&lt;&gt;"",$A74&lt;&gt;"TOTAL"),IF(AND('[5]PDI_Grupo edad'!$CQ72&lt;&gt;"",'[5]PDI_Grupo edad'!$CQ72&lt;&gt;0),'[5]PDI_Grupo edad'!$CQ72,""),IF($A74="TOTAL",SUM(INDIRECT("BE4:BE"&amp;ROW()-1)),""))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IF('[5]PDI_Grupo edad'!$B73&lt;&gt;"",'[5]PDI_Grupo edad'!$B73,IF(AND('[5]PDI_Grupo edad'!$B73="",'[5]PDI_Grupo edad'!$B74="",'[5]PDI_Grupo edad'!$B72=""),"","TOTAL"))</f>
        <v/>
      </c>
      <c r="B75" s="6" t="str">
        <f ca="1">IF(AND($A75&lt;&gt;"",$A75&lt;&gt;"TOTAL"),IF(AND('[5]PDI_Grupo edad'!$C73&lt;&gt;"",'[5]PDI_Grupo edad'!$C73&lt;&gt;0),'[5]PDI_Grupo edad'!$C73,""),IF($A75="TOTAL",SUM(INDIRECT("B4:B"&amp;ROW()-1)),""))</f>
        <v/>
      </c>
      <c r="C75" s="6" t="str">
        <f ca="1">IF(AND($A75&lt;&gt;"",$A75&lt;&gt;"TOTAL"),IF(AND('[5]PDI_Grupo edad'!$E73&lt;&gt;"",'[5]PDI_Grupo edad'!$E73&lt;&gt;0),'[5]PDI_Grupo edad'!$E73,""),IF($A75="TOTAL",SUM(INDIRECT("C4:C"&amp;ROW()-1)),""))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IF(AND($A75&lt;&gt;"",$A75&lt;&gt;"TOTAL"),IF(AND('[5]PDI_Grupo edad'!$H73&lt;&gt;"",'[5]PDI_Grupo edad'!$H73&lt;&gt;0),'[5]PDI_Grupo edad'!$H73,""),IF($A75="TOTAL",SUM(INDIRECT("E4:E"&amp;ROW()-1)),""))</f>
        <v/>
      </c>
      <c r="F75" s="6" t="str">
        <f ca="1">IF(AND($A75&lt;&gt;"",$A75&lt;&gt;"TOTAL"),IF(AND('[5]PDI_Grupo edad'!$J73&lt;&gt;"",'[5]PDI_Grupo edad'!$J73&lt;&gt;0),'[5]PDI_Grupo edad'!$J73,""),IF($A75="TOTAL",SUM(INDIRECT("F4:F"&amp;ROW()-1)),""))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IF(AND($A75&lt;&gt;"",$A75&lt;&gt;"TOTAL"),IF(AND('[5]PDI_Grupo edad'!$M73&lt;&gt;"",'[5]PDI_Grupo edad'!$M73&lt;&gt;0),'[5]PDI_Grupo edad'!$M73,""),IF($A75="TOTAL",SUM(INDIRECT("H4:H"&amp;ROW()-1)),""))</f>
        <v/>
      </c>
      <c r="I75" s="6" t="str">
        <f ca="1">IF(AND($A75&lt;&gt;"",$A75&lt;&gt;"TOTAL"),IF(AND('[5]PDI_Grupo edad'!$O73&lt;&gt;"",'[5]PDI_Grupo edad'!$O73&lt;&gt;0),'[5]PDI_Grupo edad'!$O73,""),IF($A75="TOTAL",SUM(INDIRECT("I4:I"&amp;ROW()-1)),""))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IF(AND($A75&lt;&gt;"",$A75&lt;&gt;"TOTAL"),IF(AND('[5]PDI_Grupo edad'!$R73&lt;&gt;"",'[5]PDI_Grupo edad'!$R73&lt;&gt;0),'[5]PDI_Grupo edad'!$R73,""),IF($A75="TOTAL",SUM(INDIRECT("K4:K"&amp;ROW()-1)),""))</f>
        <v/>
      </c>
      <c r="L75" s="6" t="str">
        <f ca="1">IF(AND($A75&lt;&gt;"",$A75&lt;&gt;"TOTAL"),IF(AND('[5]PDI_Grupo edad'!$T73&lt;&gt;"",'[5]PDI_Grupo edad'!$T73&lt;&gt;0),'[5]PDI_Grupo edad'!$T73,""),IF($A75="TOTAL",SUM(INDIRECT("L4:L"&amp;ROW()-1)),""))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IF(AND($A75&lt;&gt;"",$A75&lt;&gt;"TOTAL"),IF(AND('[5]PDI_Grupo edad'!$W73&lt;&gt;"",'[5]PDI_Grupo edad'!$W73&lt;&gt;0),'[5]PDI_Grupo edad'!$W73,""),IF($A75="TOTAL",SUM(INDIRECT("N4:N"&amp;ROW()-1)),""))</f>
        <v/>
      </c>
      <c r="O75" s="6" t="str">
        <f ca="1">IF(AND($A75&lt;&gt;"",$A75&lt;&gt;"TOTAL"),IF(AND('[5]PDI_Grupo edad'!$Y73&lt;&gt;"",'[5]PDI_Grupo edad'!$Y73&lt;&gt;0),'[5]PDI_Grupo edad'!$Y73,""),IF($A75="TOTAL",SUM(INDIRECT("O4:O"&amp;ROW()-1)),""))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IF(AND($A75&lt;&gt;"",$A75&lt;&gt;"TOTAL"),IF(AND('[5]PDI_Grupo edad'!$AB73&lt;&gt;"",'[5]PDI_Grupo edad'!$AB73&lt;&gt;0),'[5]PDI_Grupo edad'!$AB73,""),IF($A75="TOTAL",SUM(INDIRECT("Q4:Q"&amp;ROW()-1)),""))</f>
        <v/>
      </c>
      <c r="R75" s="6" t="str">
        <f ca="1">IF(AND($A75&lt;&gt;"",$A75&lt;&gt;"TOTAL"),IF(AND('[5]PDI_Grupo edad'!$AD73&lt;&gt;"",'[5]PDI_Grupo edad'!$AD73&lt;&gt;0),'[5]PDI_Grupo edad'!$AD73,""),IF($A75="TOTAL",SUM(INDIRECT("R4:R"&amp;ROW()-1)),""))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IF(AND($A75&lt;&gt;"",$A75&lt;&gt;"TOTAL"),IF(AND('[5]PDI_Grupo edad'!$AG73&lt;&gt;"",'[5]PDI_Grupo edad'!$AG73&lt;&gt;0),'[5]PDI_Grupo edad'!$AG73,""),IF($A75="TOTAL",SUM(INDIRECT("T4:T"&amp;ROW()-1)),""))</f>
        <v/>
      </c>
      <c r="U75" s="6" t="str">
        <f ca="1">IF(AND($A75&lt;&gt;"",$A75&lt;&gt;"TOTAL"),IF(AND('[5]PDI_Grupo edad'!$AI73&lt;&gt;"",'[5]PDI_Grupo edad'!$AI73&lt;&gt;0),'[5]PDI_Grupo edad'!$AI73,""),IF($A75="TOTAL",SUM(INDIRECT("U4:U"&amp;ROW()-1)),""))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IF(AND($A75&lt;&gt;"",$A75&lt;&gt;"TOTAL"),IF(AND('[5]PDI_Grupo edad'!$AL73&lt;&gt;"",'[5]PDI_Grupo edad'!$AL73&lt;&gt;0),'[5]PDI_Grupo edad'!$AL73,""),IF($A75="TOTAL",SUM(INDIRECT("W4:W"&amp;ROW()-1)),""))</f>
        <v/>
      </c>
      <c r="X75" s="6" t="str">
        <f ca="1">IF(AND($A75&lt;&gt;"",$A75&lt;&gt;"TOTAL"),IF(AND('[5]PDI_Grupo edad'!$AN73&lt;&gt;"",'[5]PDI_Grupo edad'!$AN73&lt;&gt;0),'[5]PDI_Grupo edad'!$AN73,""),IF($A75="TOTAL",SUM(INDIRECT("X4:X"&amp;ROW()-1)),""))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IF(AND($A75&lt;&gt;"",$A75&lt;&gt;"TOTAL"),IF(AND('[5]PDI_Grupo edad'!$AQ73&lt;&gt;"",'[5]PDI_Grupo edad'!$AQ73&lt;&gt;0),'[5]PDI_Grupo edad'!$AQ73,""),IF($A75="TOTAL",SUM(INDIRECT("Z4:Z"&amp;ROW()-1)),""))</f>
        <v/>
      </c>
      <c r="AA75" s="6" t="str">
        <f ca="1">IF(AND($A75&lt;&gt;"",$A75&lt;&gt;"TOTAL"),IF(AND('[5]PDI_Grupo edad'!$AS73&lt;&gt;"",'[5]PDI_Grupo edad'!$AS73&lt;&gt;0),'[5]PDI_Grupo edad'!$AS73,""),IF($A75="TOTAL",SUM(INDIRECT("AA4:AA"&amp;ROW()-1)),""))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IF(AND($A75&lt;&gt;"",$A75&lt;&gt;"TOTAL"),IF(AND('[5]PDI_Grupo edad'!$AV73&lt;&gt;"",'[5]PDI_Grupo edad'!$AV73&lt;&gt;0),'[5]PDI_Grupo edad'!$AV73,""),IF($A75="TOTAL",SUM(INDIRECT("AC4:AC"&amp;ROW()-1)),""))</f>
        <v/>
      </c>
      <c r="AD75" s="6" t="str">
        <f ca="1">IF(AND($A75&lt;&gt;"",$A75&lt;&gt;"TOTAL"),IF(AND('[5]PDI_Grupo edad'!$AX73&lt;&gt;"",'[5]PDI_Grupo edad'!$AX73&lt;&gt;0),'[5]PDI_Grupo edad'!$AX73,""),IF($A75="TOTAL",SUM(INDIRECT("AD4:AD"&amp;ROW()-1)),""))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IF(AND($A75&lt;&gt;"",$A75&lt;&gt;"TOTAL"),IF(AND('[5]PDI_Grupo edad'!$BA73&lt;&gt;"",'[5]PDI_Grupo edad'!$BA73&lt;&gt;0),'[5]PDI_Grupo edad'!$BA73,""),IF($A75="TOTAL",SUM(INDIRECT("AF4:AF"&amp;ROW()-1)),""))</f>
        <v/>
      </c>
      <c r="AG75" s="6" t="str">
        <f ca="1">IF(AND($A75&lt;&gt;"",$A75&lt;&gt;"TOTAL"),IF(AND('[5]PDI_Grupo edad'!$BC73&lt;&gt;"",'[5]PDI_Grupo edad'!$BC73&lt;&gt;0),'[5]PDI_Grupo edad'!$BC73,""),IF($A75="TOTAL",SUM(INDIRECT("AG4:AG"&amp;ROW()-1)),""))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IF(AND($A75&lt;&gt;"",$A75&lt;&gt;"TOTAL"),IF(AND('[5]PDI_Grupo edad'!$BF73&lt;&gt;"",'[5]PDI_Grupo edad'!$BF73&lt;&gt;0),'[5]PDI_Grupo edad'!$BF73,""),IF($A75="TOTAL",SUM(INDIRECT("AI4:AI"&amp;ROW()-1)),""))</f>
        <v/>
      </c>
      <c r="AJ75" s="6" t="str">
        <f ca="1">IF(AND($A75&lt;&gt;"",$A75&lt;&gt;"TOTAL"),IF(AND('[5]PDI_Grupo edad'!$BH73&lt;&gt;"",'[5]PDI_Grupo edad'!$BH73&lt;&gt;0),'[5]PDI_Grupo edad'!$BH73,""),IF($A75="TOTAL",SUM(INDIRECT("AJ4:AJ"&amp;ROW()-1)),""))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IF(AND($A75&lt;&gt;"",$A75&lt;&gt;"TOTAL"),IF(AND('[5]PDI_Grupo edad'!$BK73&lt;&gt;"",'[5]PDI_Grupo edad'!$BK73&lt;&gt;0),'[5]PDI_Grupo edad'!$BK73,""),IF($A75="TOTAL",SUM(INDIRECT("AL4:AL"&amp;ROW()-1)),""))</f>
        <v/>
      </c>
      <c r="AM75" s="6" t="str">
        <f ca="1">IF(AND($A75&lt;&gt;"",$A75&lt;&gt;"TOTAL"),IF(AND('[5]PDI_Grupo edad'!$BM73&lt;&gt;"",'[5]PDI_Grupo edad'!$BM73&lt;&gt;0),'[5]PDI_Grupo edad'!$BM73,""),IF($A75="TOTAL",SUM(INDIRECT("AM4:AM"&amp;ROW()-1)),""))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IF(AND($A75&lt;&gt;"",$A75&lt;&gt;"TOTAL"),IF(AND('[5]PDI_Grupo edad'!$BP73&lt;&gt;"",'[5]PDI_Grupo edad'!$BP73&lt;&gt;0),'[5]PDI_Grupo edad'!$BP73,""),IF($A75="TOTAL",SUM(INDIRECT("AO4:AO"&amp;ROW()-1)),""))</f>
        <v/>
      </c>
      <c r="AP75" s="6" t="str">
        <f ca="1">IF(AND($A75&lt;&gt;"",$A75&lt;&gt;"TOTAL"),IF(AND('[5]PDI_Grupo edad'!$BR73&lt;&gt;"",'[5]PDI_Grupo edad'!$BR73&lt;&gt;0),'[5]PDI_Grupo edad'!$BR73,""),IF($A75="TOTAL",SUM(INDIRECT("AP4:AP"&amp;ROW()-1)),""))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IF(AND($A75&lt;&gt;"",$A75&lt;&gt;"TOTAL"),IF(AND('[5]PDI_Grupo edad'!$BU73&lt;&gt;"",'[5]PDI_Grupo edad'!$BU73&lt;&gt;0),'[5]PDI_Grupo edad'!$BU73,""),IF($A75="TOTAL",SUM(INDIRECT("AR4:AR"&amp;ROW()-1)),""))</f>
        <v/>
      </c>
      <c r="AS75" s="6" t="str">
        <f ca="1">IF(AND($A75&lt;&gt;"",$A75&lt;&gt;"TOTAL"),IF(AND('[5]PDI_Grupo edad'!$BW73&lt;&gt;"",'[5]PDI_Grupo edad'!$BW73&lt;&gt;0),'[5]PDI_Grupo edad'!$BW73,""),IF($A75="TOTAL",SUM(INDIRECT("AS4:AS"&amp;ROW()-1)),""))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IF(AND($A75&lt;&gt;"",$A75&lt;&gt;"TOTAL"),IF(AND('[5]PDI_Grupo edad'!$BZ73&lt;&gt;"",'[5]PDI_Grupo edad'!$BZ73&lt;&gt;0),'[5]PDI_Grupo edad'!$BZ73,""),IF($A75="TOTAL",SUM(INDIRECT("AU4:AU"&amp;ROW()-1)),""))</f>
        <v/>
      </c>
      <c r="AV75" s="6" t="str">
        <f ca="1">IF(AND($A75&lt;&gt;"",$A75&lt;&gt;"TOTAL"),IF(AND('[5]PDI_Grupo edad'!$CB73&lt;&gt;"",'[5]PDI_Grupo edad'!$CB73&lt;&gt;0),'[5]PDI_Grupo edad'!$CB73,""),IF($A75="TOTAL",SUM(INDIRECT("AV4:AV"&amp;ROW()-1)),""))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IF(AND($A75&lt;&gt;"",$A75&lt;&gt;"TOTAL"),IF(AND('[5]PDI_Grupo edad'!$CE73&lt;&gt;"",'[5]PDI_Grupo edad'!$CE73&lt;&gt;0),'[5]PDI_Grupo edad'!$CE73,""),IF($A75="TOTAL",SUM(INDIRECT("AX4:AX"&amp;ROW()-1)),""))</f>
        <v/>
      </c>
      <c r="AY75" s="6" t="str">
        <f ca="1">IF(AND($A75&lt;&gt;"",$A75&lt;&gt;"TOTAL"),IF(AND('[5]PDI_Grupo edad'!$CG73&lt;&gt;"",'[5]PDI_Grupo edad'!$CG73&lt;&gt;0),'[5]PDI_Grupo edad'!$CG73,""),IF($A75="TOTAL",SUM(INDIRECT("AY4:AY"&amp;ROW()-1)),""))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IF(AND($A75&lt;&gt;"",$A75&lt;&gt;"TOTAL"),IF(AND('[5]PDI_Grupo edad'!$CJ73&lt;&gt;"",'[5]PDI_Grupo edad'!$CJ73&lt;&gt;0),'[5]PDI_Grupo edad'!$CJ73,""),IF($A75="TOTAL",SUM(INDIRECT("BA4:BA"&amp;ROW()-1)),""))</f>
        <v/>
      </c>
      <c r="BB75" s="6" t="str">
        <f ca="1">IF(AND($A75&lt;&gt;"",$A75&lt;&gt;"TOTAL"),IF(AND('[5]PDI_Grupo edad'!$CL73&lt;&gt;"",'[5]PDI_Grupo edad'!$CL73&lt;&gt;0),'[5]PDI_Grupo edad'!$CL73,""),IF($A75="TOTAL",SUM(INDIRECT("BB4:BB"&amp;ROW()-1)),""))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IF(AND($A75&lt;&gt;"",$A75&lt;&gt;"TOTAL"),IF(AND('[5]PDI_Grupo edad'!$CO73&lt;&gt;"",'[5]PDI_Grupo edad'!$CO73&lt;&gt;0),'[5]PDI_Grupo edad'!$CO73,""),IF($A75="TOTAL",SUM(INDIRECT("BD4:BD"&amp;ROW()-1)),""))</f>
        <v/>
      </c>
      <c r="BE75" s="6" t="str">
        <f ca="1">IF(AND($A75&lt;&gt;"",$A75&lt;&gt;"TOTAL"),IF(AND('[5]PDI_Grupo edad'!$CQ73&lt;&gt;"",'[5]PDI_Grupo edad'!$CQ73&lt;&gt;0),'[5]PDI_Grupo edad'!$CQ73,""),IF($A75="TOTAL",SUM(INDIRECT("BE4:BE"&amp;ROW()-1)),""))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IF('[5]PDI_Grupo edad'!$B74&lt;&gt;"",'[5]PDI_Grupo edad'!$B74,IF(AND('[5]PDI_Grupo edad'!$B74="",'[5]PDI_Grupo edad'!$B75="",'[5]PDI_Grupo edad'!$B73=""),"","TOTAL"))</f>
        <v/>
      </c>
      <c r="B76" s="6" t="str">
        <f ca="1">IF(AND($A76&lt;&gt;"",$A76&lt;&gt;"TOTAL"),IF(AND('[5]PDI_Grupo edad'!$C74&lt;&gt;"",'[5]PDI_Grupo edad'!$C74&lt;&gt;0),'[5]PDI_Grupo edad'!$C74,""),IF($A76="TOTAL",SUM(INDIRECT("B4:B"&amp;ROW()-1)),""))</f>
        <v/>
      </c>
      <c r="C76" s="6" t="str">
        <f ca="1">IF(AND($A76&lt;&gt;"",$A76&lt;&gt;"TOTAL"),IF(AND('[5]PDI_Grupo edad'!$E74&lt;&gt;"",'[5]PDI_Grupo edad'!$E74&lt;&gt;0),'[5]PDI_Grupo edad'!$E74,""),IF($A76="TOTAL",SUM(INDIRECT("C4:C"&amp;ROW()-1)),""))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IF(AND($A76&lt;&gt;"",$A76&lt;&gt;"TOTAL"),IF(AND('[5]PDI_Grupo edad'!$H74&lt;&gt;"",'[5]PDI_Grupo edad'!$H74&lt;&gt;0),'[5]PDI_Grupo edad'!$H74,""),IF($A76="TOTAL",SUM(INDIRECT("E4:E"&amp;ROW()-1)),""))</f>
        <v/>
      </c>
      <c r="F76" s="6" t="str">
        <f ca="1">IF(AND($A76&lt;&gt;"",$A76&lt;&gt;"TOTAL"),IF(AND('[5]PDI_Grupo edad'!$J74&lt;&gt;"",'[5]PDI_Grupo edad'!$J74&lt;&gt;0),'[5]PDI_Grupo edad'!$J74,""),IF($A76="TOTAL",SUM(INDIRECT("F4:F"&amp;ROW()-1)),""))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IF(AND($A76&lt;&gt;"",$A76&lt;&gt;"TOTAL"),IF(AND('[5]PDI_Grupo edad'!$M74&lt;&gt;"",'[5]PDI_Grupo edad'!$M74&lt;&gt;0),'[5]PDI_Grupo edad'!$M74,""),IF($A76="TOTAL",SUM(INDIRECT("H4:H"&amp;ROW()-1)),""))</f>
        <v/>
      </c>
      <c r="I76" s="6" t="str">
        <f ca="1">IF(AND($A76&lt;&gt;"",$A76&lt;&gt;"TOTAL"),IF(AND('[5]PDI_Grupo edad'!$O74&lt;&gt;"",'[5]PDI_Grupo edad'!$O74&lt;&gt;0),'[5]PDI_Grupo edad'!$O74,""),IF($A76="TOTAL",SUM(INDIRECT("I4:I"&amp;ROW()-1)),""))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IF(AND($A76&lt;&gt;"",$A76&lt;&gt;"TOTAL"),IF(AND('[5]PDI_Grupo edad'!$R74&lt;&gt;"",'[5]PDI_Grupo edad'!$R74&lt;&gt;0),'[5]PDI_Grupo edad'!$R74,""),IF($A76="TOTAL",SUM(INDIRECT("K4:K"&amp;ROW()-1)),""))</f>
        <v/>
      </c>
      <c r="L76" s="6" t="str">
        <f ca="1">IF(AND($A76&lt;&gt;"",$A76&lt;&gt;"TOTAL"),IF(AND('[5]PDI_Grupo edad'!$T74&lt;&gt;"",'[5]PDI_Grupo edad'!$T74&lt;&gt;0),'[5]PDI_Grupo edad'!$T74,""),IF($A76="TOTAL",SUM(INDIRECT("L4:L"&amp;ROW()-1)),""))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IF(AND($A76&lt;&gt;"",$A76&lt;&gt;"TOTAL"),IF(AND('[5]PDI_Grupo edad'!$W74&lt;&gt;"",'[5]PDI_Grupo edad'!$W74&lt;&gt;0),'[5]PDI_Grupo edad'!$W74,""),IF($A76="TOTAL",SUM(INDIRECT("N4:N"&amp;ROW()-1)),""))</f>
        <v/>
      </c>
      <c r="O76" s="6" t="str">
        <f ca="1">IF(AND($A76&lt;&gt;"",$A76&lt;&gt;"TOTAL"),IF(AND('[5]PDI_Grupo edad'!$Y74&lt;&gt;"",'[5]PDI_Grupo edad'!$Y74&lt;&gt;0),'[5]PDI_Grupo edad'!$Y74,""),IF($A76="TOTAL",SUM(INDIRECT("O4:O"&amp;ROW()-1)),""))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IF(AND($A76&lt;&gt;"",$A76&lt;&gt;"TOTAL"),IF(AND('[5]PDI_Grupo edad'!$AB74&lt;&gt;"",'[5]PDI_Grupo edad'!$AB74&lt;&gt;0),'[5]PDI_Grupo edad'!$AB74,""),IF($A76="TOTAL",SUM(INDIRECT("Q4:Q"&amp;ROW()-1)),""))</f>
        <v/>
      </c>
      <c r="R76" s="6" t="str">
        <f ca="1">IF(AND($A76&lt;&gt;"",$A76&lt;&gt;"TOTAL"),IF(AND('[5]PDI_Grupo edad'!$AD74&lt;&gt;"",'[5]PDI_Grupo edad'!$AD74&lt;&gt;0),'[5]PDI_Grupo edad'!$AD74,""),IF($A76="TOTAL",SUM(INDIRECT("R4:R"&amp;ROW()-1)),""))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IF(AND($A76&lt;&gt;"",$A76&lt;&gt;"TOTAL"),IF(AND('[5]PDI_Grupo edad'!$AG74&lt;&gt;"",'[5]PDI_Grupo edad'!$AG74&lt;&gt;0),'[5]PDI_Grupo edad'!$AG74,""),IF($A76="TOTAL",SUM(INDIRECT("T4:T"&amp;ROW()-1)),""))</f>
        <v/>
      </c>
      <c r="U76" s="6" t="str">
        <f ca="1">IF(AND($A76&lt;&gt;"",$A76&lt;&gt;"TOTAL"),IF(AND('[5]PDI_Grupo edad'!$AI74&lt;&gt;"",'[5]PDI_Grupo edad'!$AI74&lt;&gt;0),'[5]PDI_Grupo edad'!$AI74,""),IF($A76="TOTAL",SUM(INDIRECT("U4:U"&amp;ROW()-1)),""))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IF(AND($A76&lt;&gt;"",$A76&lt;&gt;"TOTAL"),IF(AND('[5]PDI_Grupo edad'!$AL74&lt;&gt;"",'[5]PDI_Grupo edad'!$AL74&lt;&gt;0),'[5]PDI_Grupo edad'!$AL74,""),IF($A76="TOTAL",SUM(INDIRECT("W4:W"&amp;ROW()-1)),""))</f>
        <v/>
      </c>
      <c r="X76" s="6" t="str">
        <f ca="1">IF(AND($A76&lt;&gt;"",$A76&lt;&gt;"TOTAL"),IF(AND('[5]PDI_Grupo edad'!$AN74&lt;&gt;"",'[5]PDI_Grupo edad'!$AN74&lt;&gt;0),'[5]PDI_Grupo edad'!$AN74,""),IF($A76="TOTAL",SUM(INDIRECT("X4:X"&amp;ROW()-1)),""))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IF(AND($A76&lt;&gt;"",$A76&lt;&gt;"TOTAL"),IF(AND('[5]PDI_Grupo edad'!$AQ74&lt;&gt;"",'[5]PDI_Grupo edad'!$AQ74&lt;&gt;0),'[5]PDI_Grupo edad'!$AQ74,""),IF($A76="TOTAL",SUM(INDIRECT("Z4:Z"&amp;ROW()-1)),""))</f>
        <v/>
      </c>
      <c r="AA76" s="6" t="str">
        <f ca="1">IF(AND($A76&lt;&gt;"",$A76&lt;&gt;"TOTAL"),IF(AND('[5]PDI_Grupo edad'!$AS74&lt;&gt;"",'[5]PDI_Grupo edad'!$AS74&lt;&gt;0),'[5]PDI_Grupo edad'!$AS74,""),IF($A76="TOTAL",SUM(INDIRECT("AA4:AA"&amp;ROW()-1)),""))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IF(AND($A76&lt;&gt;"",$A76&lt;&gt;"TOTAL"),IF(AND('[5]PDI_Grupo edad'!$AV74&lt;&gt;"",'[5]PDI_Grupo edad'!$AV74&lt;&gt;0),'[5]PDI_Grupo edad'!$AV74,""),IF($A76="TOTAL",SUM(INDIRECT("AC4:AC"&amp;ROW()-1)),""))</f>
        <v/>
      </c>
      <c r="AD76" s="6" t="str">
        <f ca="1">IF(AND($A76&lt;&gt;"",$A76&lt;&gt;"TOTAL"),IF(AND('[5]PDI_Grupo edad'!$AX74&lt;&gt;"",'[5]PDI_Grupo edad'!$AX74&lt;&gt;0),'[5]PDI_Grupo edad'!$AX74,""),IF($A76="TOTAL",SUM(INDIRECT("AD4:AD"&amp;ROW()-1)),""))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IF(AND($A76&lt;&gt;"",$A76&lt;&gt;"TOTAL"),IF(AND('[5]PDI_Grupo edad'!$BA74&lt;&gt;"",'[5]PDI_Grupo edad'!$BA74&lt;&gt;0),'[5]PDI_Grupo edad'!$BA74,""),IF($A76="TOTAL",SUM(INDIRECT("AF4:AF"&amp;ROW()-1)),""))</f>
        <v/>
      </c>
      <c r="AG76" s="6" t="str">
        <f ca="1">IF(AND($A76&lt;&gt;"",$A76&lt;&gt;"TOTAL"),IF(AND('[5]PDI_Grupo edad'!$BC74&lt;&gt;"",'[5]PDI_Grupo edad'!$BC74&lt;&gt;0),'[5]PDI_Grupo edad'!$BC74,""),IF($A76="TOTAL",SUM(INDIRECT("AG4:AG"&amp;ROW()-1)),""))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IF(AND($A76&lt;&gt;"",$A76&lt;&gt;"TOTAL"),IF(AND('[5]PDI_Grupo edad'!$BF74&lt;&gt;"",'[5]PDI_Grupo edad'!$BF74&lt;&gt;0),'[5]PDI_Grupo edad'!$BF74,""),IF($A76="TOTAL",SUM(INDIRECT("AI4:AI"&amp;ROW()-1)),""))</f>
        <v/>
      </c>
      <c r="AJ76" s="6" t="str">
        <f ca="1">IF(AND($A76&lt;&gt;"",$A76&lt;&gt;"TOTAL"),IF(AND('[5]PDI_Grupo edad'!$BH74&lt;&gt;"",'[5]PDI_Grupo edad'!$BH74&lt;&gt;0),'[5]PDI_Grupo edad'!$BH74,""),IF($A76="TOTAL",SUM(INDIRECT("AJ4:AJ"&amp;ROW()-1)),""))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IF(AND($A76&lt;&gt;"",$A76&lt;&gt;"TOTAL"),IF(AND('[5]PDI_Grupo edad'!$BK74&lt;&gt;"",'[5]PDI_Grupo edad'!$BK74&lt;&gt;0),'[5]PDI_Grupo edad'!$BK74,""),IF($A76="TOTAL",SUM(INDIRECT("AL4:AL"&amp;ROW()-1)),""))</f>
        <v/>
      </c>
      <c r="AM76" s="6" t="str">
        <f ca="1">IF(AND($A76&lt;&gt;"",$A76&lt;&gt;"TOTAL"),IF(AND('[5]PDI_Grupo edad'!$BM74&lt;&gt;"",'[5]PDI_Grupo edad'!$BM74&lt;&gt;0),'[5]PDI_Grupo edad'!$BM74,""),IF($A76="TOTAL",SUM(INDIRECT("AM4:AM"&amp;ROW()-1)),""))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IF(AND($A76&lt;&gt;"",$A76&lt;&gt;"TOTAL"),IF(AND('[5]PDI_Grupo edad'!$BP74&lt;&gt;"",'[5]PDI_Grupo edad'!$BP74&lt;&gt;0),'[5]PDI_Grupo edad'!$BP74,""),IF($A76="TOTAL",SUM(INDIRECT("AO4:AO"&amp;ROW()-1)),""))</f>
        <v/>
      </c>
      <c r="AP76" s="6" t="str">
        <f ca="1">IF(AND($A76&lt;&gt;"",$A76&lt;&gt;"TOTAL"),IF(AND('[5]PDI_Grupo edad'!$BR74&lt;&gt;"",'[5]PDI_Grupo edad'!$BR74&lt;&gt;0),'[5]PDI_Grupo edad'!$BR74,""),IF($A76="TOTAL",SUM(INDIRECT("AP4:AP"&amp;ROW()-1)),""))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IF(AND($A76&lt;&gt;"",$A76&lt;&gt;"TOTAL"),IF(AND('[5]PDI_Grupo edad'!$BU74&lt;&gt;"",'[5]PDI_Grupo edad'!$BU74&lt;&gt;0),'[5]PDI_Grupo edad'!$BU74,""),IF($A76="TOTAL",SUM(INDIRECT("AR4:AR"&amp;ROW()-1)),""))</f>
        <v/>
      </c>
      <c r="AS76" s="6" t="str">
        <f ca="1">IF(AND($A76&lt;&gt;"",$A76&lt;&gt;"TOTAL"),IF(AND('[5]PDI_Grupo edad'!$BW74&lt;&gt;"",'[5]PDI_Grupo edad'!$BW74&lt;&gt;0),'[5]PDI_Grupo edad'!$BW74,""),IF($A76="TOTAL",SUM(INDIRECT("AS4:AS"&amp;ROW()-1)),""))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IF(AND($A76&lt;&gt;"",$A76&lt;&gt;"TOTAL"),IF(AND('[5]PDI_Grupo edad'!$BZ74&lt;&gt;"",'[5]PDI_Grupo edad'!$BZ74&lt;&gt;0),'[5]PDI_Grupo edad'!$BZ74,""),IF($A76="TOTAL",SUM(INDIRECT("AU4:AU"&amp;ROW()-1)),""))</f>
        <v/>
      </c>
      <c r="AV76" s="6" t="str">
        <f ca="1">IF(AND($A76&lt;&gt;"",$A76&lt;&gt;"TOTAL"),IF(AND('[5]PDI_Grupo edad'!$CB74&lt;&gt;"",'[5]PDI_Grupo edad'!$CB74&lt;&gt;0),'[5]PDI_Grupo edad'!$CB74,""),IF($A76="TOTAL",SUM(INDIRECT("AV4:AV"&amp;ROW()-1)),""))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IF(AND($A76&lt;&gt;"",$A76&lt;&gt;"TOTAL"),IF(AND('[5]PDI_Grupo edad'!$CE74&lt;&gt;"",'[5]PDI_Grupo edad'!$CE74&lt;&gt;0),'[5]PDI_Grupo edad'!$CE74,""),IF($A76="TOTAL",SUM(INDIRECT("AX4:AX"&amp;ROW()-1)),""))</f>
        <v/>
      </c>
      <c r="AY76" s="6" t="str">
        <f ca="1">IF(AND($A76&lt;&gt;"",$A76&lt;&gt;"TOTAL"),IF(AND('[5]PDI_Grupo edad'!$CG74&lt;&gt;"",'[5]PDI_Grupo edad'!$CG74&lt;&gt;0),'[5]PDI_Grupo edad'!$CG74,""),IF($A76="TOTAL",SUM(INDIRECT("AY4:AY"&amp;ROW()-1)),""))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IF(AND($A76&lt;&gt;"",$A76&lt;&gt;"TOTAL"),IF(AND('[5]PDI_Grupo edad'!$CJ74&lt;&gt;"",'[5]PDI_Grupo edad'!$CJ74&lt;&gt;0),'[5]PDI_Grupo edad'!$CJ74,""),IF($A76="TOTAL",SUM(INDIRECT("BA4:BA"&amp;ROW()-1)),""))</f>
        <v/>
      </c>
      <c r="BB76" s="6" t="str">
        <f ca="1">IF(AND($A76&lt;&gt;"",$A76&lt;&gt;"TOTAL"),IF(AND('[5]PDI_Grupo edad'!$CL74&lt;&gt;"",'[5]PDI_Grupo edad'!$CL74&lt;&gt;0),'[5]PDI_Grupo edad'!$CL74,""),IF($A76="TOTAL",SUM(INDIRECT("BB4:BB"&amp;ROW()-1)),""))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IF(AND($A76&lt;&gt;"",$A76&lt;&gt;"TOTAL"),IF(AND('[5]PDI_Grupo edad'!$CO74&lt;&gt;"",'[5]PDI_Grupo edad'!$CO74&lt;&gt;0),'[5]PDI_Grupo edad'!$CO74,""),IF($A76="TOTAL",SUM(INDIRECT("BD4:BD"&amp;ROW()-1)),""))</f>
        <v/>
      </c>
      <c r="BE76" s="6" t="str">
        <f ca="1">IF(AND($A76&lt;&gt;"",$A76&lt;&gt;"TOTAL"),IF(AND('[5]PDI_Grupo edad'!$CQ74&lt;&gt;"",'[5]PDI_Grupo edad'!$CQ74&lt;&gt;0),'[5]PDI_Grupo edad'!$CQ74,""),IF($A76="TOTAL",SUM(INDIRECT("BE4:BE"&amp;ROW()-1)),""))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IF('[5]PDI_Grupo edad'!$B75&lt;&gt;"",'[5]PDI_Grupo edad'!$B75,IF(AND('[5]PDI_Grupo edad'!$B75="",'[5]PDI_Grupo edad'!$B76="",'[5]PDI_Grupo edad'!$B74=""),"","TOTAL"))</f>
        <v/>
      </c>
      <c r="B77" s="6" t="str">
        <f ca="1">IF(AND($A77&lt;&gt;"",$A77&lt;&gt;"TOTAL"),IF(AND('[5]PDI_Grupo edad'!$C75&lt;&gt;"",'[5]PDI_Grupo edad'!$C75&lt;&gt;0),'[5]PDI_Grupo edad'!$C75,""),IF($A77="TOTAL",SUM(INDIRECT("B4:B"&amp;ROW()-1)),""))</f>
        <v/>
      </c>
      <c r="C77" s="6" t="str">
        <f ca="1">IF(AND($A77&lt;&gt;"",$A77&lt;&gt;"TOTAL"),IF(AND('[5]PDI_Grupo edad'!$E75&lt;&gt;"",'[5]PDI_Grupo edad'!$E75&lt;&gt;0),'[5]PDI_Grupo edad'!$E75,""),IF($A77="TOTAL",SUM(INDIRECT("C4:C"&amp;ROW()-1)),""))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IF(AND($A77&lt;&gt;"",$A77&lt;&gt;"TOTAL"),IF(AND('[5]PDI_Grupo edad'!$H75&lt;&gt;"",'[5]PDI_Grupo edad'!$H75&lt;&gt;0),'[5]PDI_Grupo edad'!$H75,""),IF($A77="TOTAL",SUM(INDIRECT("E4:E"&amp;ROW()-1)),""))</f>
        <v/>
      </c>
      <c r="F77" s="6" t="str">
        <f ca="1">IF(AND($A77&lt;&gt;"",$A77&lt;&gt;"TOTAL"),IF(AND('[5]PDI_Grupo edad'!$J75&lt;&gt;"",'[5]PDI_Grupo edad'!$J75&lt;&gt;0),'[5]PDI_Grupo edad'!$J75,""),IF($A77="TOTAL",SUM(INDIRECT("F4:F"&amp;ROW()-1)),""))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IF(AND($A77&lt;&gt;"",$A77&lt;&gt;"TOTAL"),IF(AND('[5]PDI_Grupo edad'!$M75&lt;&gt;"",'[5]PDI_Grupo edad'!$M75&lt;&gt;0),'[5]PDI_Grupo edad'!$M75,""),IF($A77="TOTAL",SUM(INDIRECT("H4:H"&amp;ROW()-1)),""))</f>
        <v/>
      </c>
      <c r="I77" s="6" t="str">
        <f ca="1">IF(AND($A77&lt;&gt;"",$A77&lt;&gt;"TOTAL"),IF(AND('[5]PDI_Grupo edad'!$O75&lt;&gt;"",'[5]PDI_Grupo edad'!$O75&lt;&gt;0),'[5]PDI_Grupo edad'!$O75,""),IF($A77="TOTAL",SUM(INDIRECT("I4:I"&amp;ROW()-1)),""))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IF(AND($A77&lt;&gt;"",$A77&lt;&gt;"TOTAL"),IF(AND('[5]PDI_Grupo edad'!$R75&lt;&gt;"",'[5]PDI_Grupo edad'!$R75&lt;&gt;0),'[5]PDI_Grupo edad'!$R75,""),IF($A77="TOTAL",SUM(INDIRECT("K4:K"&amp;ROW()-1)),""))</f>
        <v/>
      </c>
      <c r="L77" s="6" t="str">
        <f ca="1">IF(AND($A77&lt;&gt;"",$A77&lt;&gt;"TOTAL"),IF(AND('[5]PDI_Grupo edad'!$T75&lt;&gt;"",'[5]PDI_Grupo edad'!$T75&lt;&gt;0),'[5]PDI_Grupo edad'!$T75,""),IF($A77="TOTAL",SUM(INDIRECT("L4:L"&amp;ROW()-1)),""))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IF(AND($A77&lt;&gt;"",$A77&lt;&gt;"TOTAL"),IF(AND('[5]PDI_Grupo edad'!$W75&lt;&gt;"",'[5]PDI_Grupo edad'!$W75&lt;&gt;0),'[5]PDI_Grupo edad'!$W75,""),IF($A77="TOTAL",SUM(INDIRECT("N4:N"&amp;ROW()-1)),""))</f>
        <v/>
      </c>
      <c r="O77" s="6" t="str">
        <f ca="1">IF(AND($A77&lt;&gt;"",$A77&lt;&gt;"TOTAL"),IF(AND('[5]PDI_Grupo edad'!$Y75&lt;&gt;"",'[5]PDI_Grupo edad'!$Y75&lt;&gt;0),'[5]PDI_Grupo edad'!$Y75,""),IF($A77="TOTAL",SUM(INDIRECT("O4:O"&amp;ROW()-1)),""))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IF(AND($A77&lt;&gt;"",$A77&lt;&gt;"TOTAL"),IF(AND('[5]PDI_Grupo edad'!$AB75&lt;&gt;"",'[5]PDI_Grupo edad'!$AB75&lt;&gt;0),'[5]PDI_Grupo edad'!$AB75,""),IF($A77="TOTAL",SUM(INDIRECT("Q4:Q"&amp;ROW()-1)),""))</f>
        <v/>
      </c>
      <c r="R77" s="6" t="str">
        <f ca="1">IF(AND($A77&lt;&gt;"",$A77&lt;&gt;"TOTAL"),IF(AND('[5]PDI_Grupo edad'!$AD75&lt;&gt;"",'[5]PDI_Grupo edad'!$AD75&lt;&gt;0),'[5]PDI_Grupo edad'!$AD75,""),IF($A77="TOTAL",SUM(INDIRECT("R4:R"&amp;ROW()-1)),""))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IF(AND($A77&lt;&gt;"",$A77&lt;&gt;"TOTAL"),IF(AND('[5]PDI_Grupo edad'!$AG75&lt;&gt;"",'[5]PDI_Grupo edad'!$AG75&lt;&gt;0),'[5]PDI_Grupo edad'!$AG75,""),IF($A77="TOTAL",SUM(INDIRECT("T4:T"&amp;ROW()-1)),""))</f>
        <v/>
      </c>
      <c r="U77" s="6" t="str">
        <f ca="1">IF(AND($A77&lt;&gt;"",$A77&lt;&gt;"TOTAL"),IF(AND('[5]PDI_Grupo edad'!$AI75&lt;&gt;"",'[5]PDI_Grupo edad'!$AI75&lt;&gt;0),'[5]PDI_Grupo edad'!$AI75,""),IF($A77="TOTAL",SUM(INDIRECT("U4:U"&amp;ROW()-1)),""))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IF(AND($A77&lt;&gt;"",$A77&lt;&gt;"TOTAL"),IF(AND('[5]PDI_Grupo edad'!$AL75&lt;&gt;"",'[5]PDI_Grupo edad'!$AL75&lt;&gt;0),'[5]PDI_Grupo edad'!$AL75,""),IF($A77="TOTAL",SUM(INDIRECT("W4:W"&amp;ROW()-1)),""))</f>
        <v/>
      </c>
      <c r="X77" s="6" t="str">
        <f ca="1">IF(AND($A77&lt;&gt;"",$A77&lt;&gt;"TOTAL"),IF(AND('[5]PDI_Grupo edad'!$AN75&lt;&gt;"",'[5]PDI_Grupo edad'!$AN75&lt;&gt;0),'[5]PDI_Grupo edad'!$AN75,""),IF($A77="TOTAL",SUM(INDIRECT("X4:X"&amp;ROW()-1)),""))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IF(AND($A77&lt;&gt;"",$A77&lt;&gt;"TOTAL"),IF(AND('[5]PDI_Grupo edad'!$AQ75&lt;&gt;"",'[5]PDI_Grupo edad'!$AQ75&lt;&gt;0),'[5]PDI_Grupo edad'!$AQ75,""),IF($A77="TOTAL",SUM(INDIRECT("Z4:Z"&amp;ROW()-1)),""))</f>
        <v/>
      </c>
      <c r="AA77" s="6" t="str">
        <f ca="1">IF(AND($A77&lt;&gt;"",$A77&lt;&gt;"TOTAL"),IF(AND('[5]PDI_Grupo edad'!$AS75&lt;&gt;"",'[5]PDI_Grupo edad'!$AS75&lt;&gt;0),'[5]PDI_Grupo edad'!$AS75,""),IF($A77="TOTAL",SUM(INDIRECT("AA4:AA"&amp;ROW()-1)),""))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IF(AND($A77&lt;&gt;"",$A77&lt;&gt;"TOTAL"),IF(AND('[5]PDI_Grupo edad'!$AV75&lt;&gt;"",'[5]PDI_Grupo edad'!$AV75&lt;&gt;0),'[5]PDI_Grupo edad'!$AV75,""),IF($A77="TOTAL",SUM(INDIRECT("AC4:AC"&amp;ROW()-1)),""))</f>
        <v/>
      </c>
      <c r="AD77" s="6" t="str">
        <f ca="1">IF(AND($A77&lt;&gt;"",$A77&lt;&gt;"TOTAL"),IF(AND('[5]PDI_Grupo edad'!$AX75&lt;&gt;"",'[5]PDI_Grupo edad'!$AX75&lt;&gt;0),'[5]PDI_Grupo edad'!$AX75,""),IF($A77="TOTAL",SUM(INDIRECT("AD4:AD"&amp;ROW()-1)),""))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IF(AND($A77&lt;&gt;"",$A77&lt;&gt;"TOTAL"),IF(AND('[5]PDI_Grupo edad'!$BA75&lt;&gt;"",'[5]PDI_Grupo edad'!$BA75&lt;&gt;0),'[5]PDI_Grupo edad'!$BA75,""),IF($A77="TOTAL",SUM(INDIRECT("AF4:AF"&amp;ROW()-1)),""))</f>
        <v/>
      </c>
      <c r="AG77" s="6" t="str">
        <f ca="1">IF(AND($A77&lt;&gt;"",$A77&lt;&gt;"TOTAL"),IF(AND('[5]PDI_Grupo edad'!$BC75&lt;&gt;"",'[5]PDI_Grupo edad'!$BC75&lt;&gt;0),'[5]PDI_Grupo edad'!$BC75,""),IF($A77="TOTAL",SUM(INDIRECT("AG4:AG"&amp;ROW()-1)),""))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IF(AND($A77&lt;&gt;"",$A77&lt;&gt;"TOTAL"),IF(AND('[5]PDI_Grupo edad'!$BF75&lt;&gt;"",'[5]PDI_Grupo edad'!$BF75&lt;&gt;0),'[5]PDI_Grupo edad'!$BF75,""),IF($A77="TOTAL",SUM(INDIRECT("AI4:AI"&amp;ROW()-1)),""))</f>
        <v/>
      </c>
      <c r="AJ77" s="6" t="str">
        <f ca="1">IF(AND($A77&lt;&gt;"",$A77&lt;&gt;"TOTAL"),IF(AND('[5]PDI_Grupo edad'!$BH75&lt;&gt;"",'[5]PDI_Grupo edad'!$BH75&lt;&gt;0),'[5]PDI_Grupo edad'!$BH75,""),IF($A77="TOTAL",SUM(INDIRECT("AJ4:AJ"&amp;ROW()-1)),""))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IF(AND($A77&lt;&gt;"",$A77&lt;&gt;"TOTAL"),IF(AND('[5]PDI_Grupo edad'!$BK75&lt;&gt;"",'[5]PDI_Grupo edad'!$BK75&lt;&gt;0),'[5]PDI_Grupo edad'!$BK75,""),IF($A77="TOTAL",SUM(INDIRECT("AL4:AL"&amp;ROW()-1)),""))</f>
        <v/>
      </c>
      <c r="AM77" s="6" t="str">
        <f ca="1">IF(AND($A77&lt;&gt;"",$A77&lt;&gt;"TOTAL"),IF(AND('[5]PDI_Grupo edad'!$BM75&lt;&gt;"",'[5]PDI_Grupo edad'!$BM75&lt;&gt;0),'[5]PDI_Grupo edad'!$BM75,""),IF($A77="TOTAL",SUM(INDIRECT("AM4:AM"&amp;ROW()-1)),""))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IF(AND($A77&lt;&gt;"",$A77&lt;&gt;"TOTAL"),IF(AND('[5]PDI_Grupo edad'!$BP75&lt;&gt;"",'[5]PDI_Grupo edad'!$BP75&lt;&gt;0),'[5]PDI_Grupo edad'!$BP75,""),IF($A77="TOTAL",SUM(INDIRECT("AO4:AO"&amp;ROW()-1)),""))</f>
        <v/>
      </c>
      <c r="AP77" s="6" t="str">
        <f ca="1">IF(AND($A77&lt;&gt;"",$A77&lt;&gt;"TOTAL"),IF(AND('[5]PDI_Grupo edad'!$BR75&lt;&gt;"",'[5]PDI_Grupo edad'!$BR75&lt;&gt;0),'[5]PDI_Grupo edad'!$BR75,""),IF($A77="TOTAL",SUM(INDIRECT("AP4:AP"&amp;ROW()-1)),""))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IF(AND($A77&lt;&gt;"",$A77&lt;&gt;"TOTAL"),IF(AND('[5]PDI_Grupo edad'!$BU75&lt;&gt;"",'[5]PDI_Grupo edad'!$BU75&lt;&gt;0),'[5]PDI_Grupo edad'!$BU75,""),IF($A77="TOTAL",SUM(INDIRECT("AR4:AR"&amp;ROW()-1)),""))</f>
        <v/>
      </c>
      <c r="AS77" s="6" t="str">
        <f ca="1">IF(AND($A77&lt;&gt;"",$A77&lt;&gt;"TOTAL"),IF(AND('[5]PDI_Grupo edad'!$BW75&lt;&gt;"",'[5]PDI_Grupo edad'!$BW75&lt;&gt;0),'[5]PDI_Grupo edad'!$BW75,""),IF($A77="TOTAL",SUM(INDIRECT("AS4:AS"&amp;ROW()-1)),""))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IF(AND($A77&lt;&gt;"",$A77&lt;&gt;"TOTAL"),IF(AND('[5]PDI_Grupo edad'!$BZ75&lt;&gt;"",'[5]PDI_Grupo edad'!$BZ75&lt;&gt;0),'[5]PDI_Grupo edad'!$BZ75,""),IF($A77="TOTAL",SUM(INDIRECT("AU4:AU"&amp;ROW()-1)),""))</f>
        <v/>
      </c>
      <c r="AV77" s="6" t="str">
        <f ca="1">IF(AND($A77&lt;&gt;"",$A77&lt;&gt;"TOTAL"),IF(AND('[5]PDI_Grupo edad'!$CB75&lt;&gt;"",'[5]PDI_Grupo edad'!$CB75&lt;&gt;0),'[5]PDI_Grupo edad'!$CB75,""),IF($A77="TOTAL",SUM(INDIRECT("AV4:AV"&amp;ROW()-1)),""))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IF(AND($A77&lt;&gt;"",$A77&lt;&gt;"TOTAL"),IF(AND('[5]PDI_Grupo edad'!$CE75&lt;&gt;"",'[5]PDI_Grupo edad'!$CE75&lt;&gt;0),'[5]PDI_Grupo edad'!$CE75,""),IF($A77="TOTAL",SUM(INDIRECT("AX4:AX"&amp;ROW()-1)),""))</f>
        <v/>
      </c>
      <c r="AY77" s="6" t="str">
        <f ca="1">IF(AND($A77&lt;&gt;"",$A77&lt;&gt;"TOTAL"),IF(AND('[5]PDI_Grupo edad'!$CG75&lt;&gt;"",'[5]PDI_Grupo edad'!$CG75&lt;&gt;0),'[5]PDI_Grupo edad'!$CG75,""),IF($A77="TOTAL",SUM(INDIRECT("AY4:AY"&amp;ROW()-1)),""))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IF(AND($A77&lt;&gt;"",$A77&lt;&gt;"TOTAL"),IF(AND('[5]PDI_Grupo edad'!$CJ75&lt;&gt;"",'[5]PDI_Grupo edad'!$CJ75&lt;&gt;0),'[5]PDI_Grupo edad'!$CJ75,""),IF($A77="TOTAL",SUM(INDIRECT("BA4:BA"&amp;ROW()-1)),""))</f>
        <v/>
      </c>
      <c r="BB77" s="6" t="str">
        <f ca="1">IF(AND($A77&lt;&gt;"",$A77&lt;&gt;"TOTAL"),IF(AND('[5]PDI_Grupo edad'!$CL75&lt;&gt;"",'[5]PDI_Grupo edad'!$CL75&lt;&gt;0),'[5]PDI_Grupo edad'!$CL75,""),IF($A77="TOTAL",SUM(INDIRECT("BB4:BB"&amp;ROW()-1)),""))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IF(AND($A77&lt;&gt;"",$A77&lt;&gt;"TOTAL"),IF(AND('[5]PDI_Grupo edad'!$CO75&lt;&gt;"",'[5]PDI_Grupo edad'!$CO75&lt;&gt;0),'[5]PDI_Grupo edad'!$CO75,""),IF($A77="TOTAL",SUM(INDIRECT("BD4:BD"&amp;ROW()-1)),""))</f>
        <v/>
      </c>
      <c r="BE77" s="6" t="str">
        <f ca="1">IF(AND($A77&lt;&gt;"",$A77&lt;&gt;"TOTAL"),IF(AND('[5]PDI_Grupo edad'!$CQ75&lt;&gt;"",'[5]PDI_Grupo edad'!$CQ75&lt;&gt;0),'[5]PDI_Grupo edad'!$CQ75,""),IF($A77="TOTAL",SUM(INDIRECT("BE4:BE"&amp;ROW()-1)),""))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IF('[5]PDI_Grupo edad'!$B76&lt;&gt;"",'[5]PDI_Grupo edad'!$B76,IF(AND('[5]PDI_Grupo edad'!$B76="",'[5]PDI_Grupo edad'!$B77="",'[5]PDI_Grupo edad'!$B75=""),"","TOTAL"))</f>
        <v/>
      </c>
      <c r="B78" s="6" t="str">
        <f ca="1">IF(AND($A78&lt;&gt;"",$A78&lt;&gt;"TOTAL"),IF(AND('[5]PDI_Grupo edad'!$C76&lt;&gt;"",'[5]PDI_Grupo edad'!$C76&lt;&gt;0),'[5]PDI_Grupo edad'!$C76,""),IF($A78="TOTAL",SUM(INDIRECT("B4:B"&amp;ROW()-1)),""))</f>
        <v/>
      </c>
      <c r="C78" s="6" t="str">
        <f ca="1">IF(AND($A78&lt;&gt;"",$A78&lt;&gt;"TOTAL"),IF(AND('[5]PDI_Grupo edad'!$E76&lt;&gt;"",'[5]PDI_Grupo edad'!$E76&lt;&gt;0),'[5]PDI_Grupo edad'!$E76,""),IF($A78="TOTAL",SUM(INDIRECT("C4:C"&amp;ROW()-1)),""))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IF(AND($A78&lt;&gt;"",$A78&lt;&gt;"TOTAL"),IF(AND('[5]PDI_Grupo edad'!$H76&lt;&gt;"",'[5]PDI_Grupo edad'!$H76&lt;&gt;0),'[5]PDI_Grupo edad'!$H76,""),IF($A78="TOTAL",SUM(INDIRECT("E4:E"&amp;ROW()-1)),""))</f>
        <v/>
      </c>
      <c r="F78" s="6" t="str">
        <f ca="1">IF(AND($A78&lt;&gt;"",$A78&lt;&gt;"TOTAL"),IF(AND('[5]PDI_Grupo edad'!$J76&lt;&gt;"",'[5]PDI_Grupo edad'!$J76&lt;&gt;0),'[5]PDI_Grupo edad'!$J76,""),IF($A78="TOTAL",SUM(INDIRECT("F4:F"&amp;ROW()-1)),""))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IF(AND($A78&lt;&gt;"",$A78&lt;&gt;"TOTAL"),IF(AND('[5]PDI_Grupo edad'!$M76&lt;&gt;"",'[5]PDI_Grupo edad'!$M76&lt;&gt;0),'[5]PDI_Grupo edad'!$M76,""),IF($A78="TOTAL",SUM(INDIRECT("H4:H"&amp;ROW()-1)),""))</f>
        <v/>
      </c>
      <c r="I78" s="6" t="str">
        <f ca="1">IF(AND($A78&lt;&gt;"",$A78&lt;&gt;"TOTAL"),IF(AND('[5]PDI_Grupo edad'!$O76&lt;&gt;"",'[5]PDI_Grupo edad'!$O76&lt;&gt;0),'[5]PDI_Grupo edad'!$O76,""),IF($A78="TOTAL",SUM(INDIRECT("I4:I"&amp;ROW()-1)),""))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IF(AND($A78&lt;&gt;"",$A78&lt;&gt;"TOTAL"),IF(AND('[5]PDI_Grupo edad'!$R76&lt;&gt;"",'[5]PDI_Grupo edad'!$R76&lt;&gt;0),'[5]PDI_Grupo edad'!$R76,""),IF($A78="TOTAL",SUM(INDIRECT("K4:K"&amp;ROW()-1)),""))</f>
        <v/>
      </c>
      <c r="L78" s="6" t="str">
        <f ca="1">IF(AND($A78&lt;&gt;"",$A78&lt;&gt;"TOTAL"),IF(AND('[5]PDI_Grupo edad'!$T76&lt;&gt;"",'[5]PDI_Grupo edad'!$T76&lt;&gt;0),'[5]PDI_Grupo edad'!$T76,""),IF($A78="TOTAL",SUM(INDIRECT("L4:L"&amp;ROW()-1)),""))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IF(AND($A78&lt;&gt;"",$A78&lt;&gt;"TOTAL"),IF(AND('[5]PDI_Grupo edad'!$W76&lt;&gt;"",'[5]PDI_Grupo edad'!$W76&lt;&gt;0),'[5]PDI_Grupo edad'!$W76,""),IF($A78="TOTAL",SUM(INDIRECT("N4:N"&amp;ROW()-1)),""))</f>
        <v/>
      </c>
      <c r="O78" s="6" t="str">
        <f ca="1">IF(AND($A78&lt;&gt;"",$A78&lt;&gt;"TOTAL"),IF(AND('[5]PDI_Grupo edad'!$Y76&lt;&gt;"",'[5]PDI_Grupo edad'!$Y76&lt;&gt;0),'[5]PDI_Grupo edad'!$Y76,""),IF($A78="TOTAL",SUM(INDIRECT("O4:O"&amp;ROW()-1)),""))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IF(AND($A78&lt;&gt;"",$A78&lt;&gt;"TOTAL"),IF(AND('[5]PDI_Grupo edad'!$AB76&lt;&gt;"",'[5]PDI_Grupo edad'!$AB76&lt;&gt;0),'[5]PDI_Grupo edad'!$AB76,""),IF($A78="TOTAL",SUM(INDIRECT("Q4:Q"&amp;ROW()-1)),""))</f>
        <v/>
      </c>
      <c r="R78" s="6" t="str">
        <f ca="1">IF(AND($A78&lt;&gt;"",$A78&lt;&gt;"TOTAL"),IF(AND('[5]PDI_Grupo edad'!$AD76&lt;&gt;"",'[5]PDI_Grupo edad'!$AD76&lt;&gt;0),'[5]PDI_Grupo edad'!$AD76,""),IF($A78="TOTAL",SUM(INDIRECT("R4:R"&amp;ROW()-1)),""))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IF(AND($A78&lt;&gt;"",$A78&lt;&gt;"TOTAL"),IF(AND('[5]PDI_Grupo edad'!$AG76&lt;&gt;"",'[5]PDI_Grupo edad'!$AG76&lt;&gt;0),'[5]PDI_Grupo edad'!$AG76,""),IF($A78="TOTAL",SUM(INDIRECT("T4:T"&amp;ROW()-1)),""))</f>
        <v/>
      </c>
      <c r="U78" s="6" t="str">
        <f ca="1">IF(AND($A78&lt;&gt;"",$A78&lt;&gt;"TOTAL"),IF(AND('[5]PDI_Grupo edad'!$AI76&lt;&gt;"",'[5]PDI_Grupo edad'!$AI76&lt;&gt;0),'[5]PDI_Grupo edad'!$AI76,""),IF($A78="TOTAL",SUM(INDIRECT("U4:U"&amp;ROW()-1)),""))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IF(AND($A78&lt;&gt;"",$A78&lt;&gt;"TOTAL"),IF(AND('[5]PDI_Grupo edad'!$AL76&lt;&gt;"",'[5]PDI_Grupo edad'!$AL76&lt;&gt;0),'[5]PDI_Grupo edad'!$AL76,""),IF($A78="TOTAL",SUM(INDIRECT("W4:W"&amp;ROW()-1)),""))</f>
        <v/>
      </c>
      <c r="X78" s="6" t="str">
        <f ca="1">IF(AND($A78&lt;&gt;"",$A78&lt;&gt;"TOTAL"),IF(AND('[5]PDI_Grupo edad'!$AN76&lt;&gt;"",'[5]PDI_Grupo edad'!$AN76&lt;&gt;0),'[5]PDI_Grupo edad'!$AN76,""),IF($A78="TOTAL",SUM(INDIRECT("X4:X"&amp;ROW()-1)),""))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IF(AND($A78&lt;&gt;"",$A78&lt;&gt;"TOTAL"),IF(AND('[5]PDI_Grupo edad'!$AQ76&lt;&gt;"",'[5]PDI_Grupo edad'!$AQ76&lt;&gt;0),'[5]PDI_Grupo edad'!$AQ76,""),IF($A78="TOTAL",SUM(INDIRECT("Z4:Z"&amp;ROW()-1)),""))</f>
        <v/>
      </c>
      <c r="AA78" s="6" t="str">
        <f ca="1">IF(AND($A78&lt;&gt;"",$A78&lt;&gt;"TOTAL"),IF(AND('[5]PDI_Grupo edad'!$AS76&lt;&gt;"",'[5]PDI_Grupo edad'!$AS76&lt;&gt;0),'[5]PDI_Grupo edad'!$AS76,""),IF($A78="TOTAL",SUM(INDIRECT("AA4:AA"&amp;ROW()-1)),""))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IF(AND($A78&lt;&gt;"",$A78&lt;&gt;"TOTAL"),IF(AND('[5]PDI_Grupo edad'!$AV76&lt;&gt;"",'[5]PDI_Grupo edad'!$AV76&lt;&gt;0),'[5]PDI_Grupo edad'!$AV76,""),IF($A78="TOTAL",SUM(INDIRECT("AC4:AC"&amp;ROW()-1)),""))</f>
        <v/>
      </c>
      <c r="AD78" s="6" t="str">
        <f ca="1">IF(AND($A78&lt;&gt;"",$A78&lt;&gt;"TOTAL"),IF(AND('[5]PDI_Grupo edad'!$AX76&lt;&gt;"",'[5]PDI_Grupo edad'!$AX76&lt;&gt;0),'[5]PDI_Grupo edad'!$AX76,""),IF($A78="TOTAL",SUM(INDIRECT("AD4:AD"&amp;ROW()-1)),""))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IF(AND($A78&lt;&gt;"",$A78&lt;&gt;"TOTAL"),IF(AND('[5]PDI_Grupo edad'!$BA76&lt;&gt;"",'[5]PDI_Grupo edad'!$BA76&lt;&gt;0),'[5]PDI_Grupo edad'!$BA76,""),IF($A78="TOTAL",SUM(INDIRECT("AF4:AF"&amp;ROW()-1)),""))</f>
        <v/>
      </c>
      <c r="AG78" s="6" t="str">
        <f ca="1">IF(AND($A78&lt;&gt;"",$A78&lt;&gt;"TOTAL"),IF(AND('[5]PDI_Grupo edad'!$BC76&lt;&gt;"",'[5]PDI_Grupo edad'!$BC76&lt;&gt;0),'[5]PDI_Grupo edad'!$BC76,""),IF($A78="TOTAL",SUM(INDIRECT("AG4:AG"&amp;ROW()-1)),""))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IF(AND($A78&lt;&gt;"",$A78&lt;&gt;"TOTAL"),IF(AND('[5]PDI_Grupo edad'!$BF76&lt;&gt;"",'[5]PDI_Grupo edad'!$BF76&lt;&gt;0),'[5]PDI_Grupo edad'!$BF76,""),IF($A78="TOTAL",SUM(INDIRECT("AI4:AI"&amp;ROW()-1)),""))</f>
        <v/>
      </c>
      <c r="AJ78" s="6" t="str">
        <f ca="1">IF(AND($A78&lt;&gt;"",$A78&lt;&gt;"TOTAL"),IF(AND('[5]PDI_Grupo edad'!$BH76&lt;&gt;"",'[5]PDI_Grupo edad'!$BH76&lt;&gt;0),'[5]PDI_Grupo edad'!$BH76,""),IF($A78="TOTAL",SUM(INDIRECT("AJ4:AJ"&amp;ROW()-1)),""))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IF(AND($A78&lt;&gt;"",$A78&lt;&gt;"TOTAL"),IF(AND('[5]PDI_Grupo edad'!$BK76&lt;&gt;"",'[5]PDI_Grupo edad'!$BK76&lt;&gt;0),'[5]PDI_Grupo edad'!$BK76,""),IF($A78="TOTAL",SUM(INDIRECT("AL4:AL"&amp;ROW()-1)),""))</f>
        <v/>
      </c>
      <c r="AM78" s="6" t="str">
        <f ca="1">IF(AND($A78&lt;&gt;"",$A78&lt;&gt;"TOTAL"),IF(AND('[5]PDI_Grupo edad'!$BM76&lt;&gt;"",'[5]PDI_Grupo edad'!$BM76&lt;&gt;0),'[5]PDI_Grupo edad'!$BM76,""),IF($A78="TOTAL",SUM(INDIRECT("AM4:AM"&amp;ROW()-1)),""))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IF(AND($A78&lt;&gt;"",$A78&lt;&gt;"TOTAL"),IF(AND('[5]PDI_Grupo edad'!$BP76&lt;&gt;"",'[5]PDI_Grupo edad'!$BP76&lt;&gt;0),'[5]PDI_Grupo edad'!$BP76,""),IF($A78="TOTAL",SUM(INDIRECT("AO4:AO"&amp;ROW()-1)),""))</f>
        <v/>
      </c>
      <c r="AP78" s="6" t="str">
        <f ca="1">IF(AND($A78&lt;&gt;"",$A78&lt;&gt;"TOTAL"),IF(AND('[5]PDI_Grupo edad'!$BR76&lt;&gt;"",'[5]PDI_Grupo edad'!$BR76&lt;&gt;0),'[5]PDI_Grupo edad'!$BR76,""),IF($A78="TOTAL",SUM(INDIRECT("AP4:AP"&amp;ROW()-1)),""))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IF(AND($A78&lt;&gt;"",$A78&lt;&gt;"TOTAL"),IF(AND('[5]PDI_Grupo edad'!$BU76&lt;&gt;"",'[5]PDI_Grupo edad'!$BU76&lt;&gt;0),'[5]PDI_Grupo edad'!$BU76,""),IF($A78="TOTAL",SUM(INDIRECT("AR4:AR"&amp;ROW()-1)),""))</f>
        <v/>
      </c>
      <c r="AS78" s="6" t="str">
        <f ca="1">IF(AND($A78&lt;&gt;"",$A78&lt;&gt;"TOTAL"),IF(AND('[5]PDI_Grupo edad'!$BW76&lt;&gt;"",'[5]PDI_Grupo edad'!$BW76&lt;&gt;0),'[5]PDI_Grupo edad'!$BW76,""),IF($A78="TOTAL",SUM(INDIRECT("AS4:AS"&amp;ROW()-1)),""))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IF(AND($A78&lt;&gt;"",$A78&lt;&gt;"TOTAL"),IF(AND('[5]PDI_Grupo edad'!$BZ76&lt;&gt;"",'[5]PDI_Grupo edad'!$BZ76&lt;&gt;0),'[5]PDI_Grupo edad'!$BZ76,""),IF($A78="TOTAL",SUM(INDIRECT("AU4:AU"&amp;ROW()-1)),""))</f>
        <v/>
      </c>
      <c r="AV78" s="6" t="str">
        <f ca="1">IF(AND($A78&lt;&gt;"",$A78&lt;&gt;"TOTAL"),IF(AND('[5]PDI_Grupo edad'!$CB76&lt;&gt;"",'[5]PDI_Grupo edad'!$CB76&lt;&gt;0),'[5]PDI_Grupo edad'!$CB76,""),IF($A78="TOTAL",SUM(INDIRECT("AV4:AV"&amp;ROW()-1)),""))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IF(AND($A78&lt;&gt;"",$A78&lt;&gt;"TOTAL"),IF(AND('[5]PDI_Grupo edad'!$CE76&lt;&gt;"",'[5]PDI_Grupo edad'!$CE76&lt;&gt;0),'[5]PDI_Grupo edad'!$CE76,""),IF($A78="TOTAL",SUM(INDIRECT("AX4:AX"&amp;ROW()-1)),""))</f>
        <v/>
      </c>
      <c r="AY78" s="6" t="str">
        <f ca="1">IF(AND($A78&lt;&gt;"",$A78&lt;&gt;"TOTAL"),IF(AND('[5]PDI_Grupo edad'!$CG76&lt;&gt;"",'[5]PDI_Grupo edad'!$CG76&lt;&gt;0),'[5]PDI_Grupo edad'!$CG76,""),IF($A78="TOTAL",SUM(INDIRECT("AY4:AY"&amp;ROW()-1)),""))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IF(AND($A78&lt;&gt;"",$A78&lt;&gt;"TOTAL"),IF(AND('[5]PDI_Grupo edad'!$CJ76&lt;&gt;"",'[5]PDI_Grupo edad'!$CJ76&lt;&gt;0),'[5]PDI_Grupo edad'!$CJ76,""),IF($A78="TOTAL",SUM(INDIRECT("BA4:BA"&amp;ROW()-1)),""))</f>
        <v/>
      </c>
      <c r="BB78" s="6" t="str">
        <f ca="1">IF(AND($A78&lt;&gt;"",$A78&lt;&gt;"TOTAL"),IF(AND('[5]PDI_Grupo edad'!$CL76&lt;&gt;"",'[5]PDI_Grupo edad'!$CL76&lt;&gt;0),'[5]PDI_Grupo edad'!$CL76,""),IF($A78="TOTAL",SUM(INDIRECT("BB4:BB"&amp;ROW()-1)),""))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IF(AND($A78&lt;&gt;"",$A78&lt;&gt;"TOTAL"),IF(AND('[5]PDI_Grupo edad'!$CO76&lt;&gt;"",'[5]PDI_Grupo edad'!$CO76&lt;&gt;0),'[5]PDI_Grupo edad'!$CO76,""),IF($A78="TOTAL",SUM(INDIRECT("BD4:BD"&amp;ROW()-1)),""))</f>
        <v/>
      </c>
      <c r="BE78" s="6" t="str">
        <f ca="1">IF(AND($A78&lt;&gt;"",$A78&lt;&gt;"TOTAL"),IF(AND('[5]PDI_Grupo edad'!$CQ76&lt;&gt;"",'[5]PDI_Grupo edad'!$CQ76&lt;&gt;0),'[5]PDI_Grupo edad'!$CQ76,""),IF($A78="TOTAL",SUM(INDIRECT("BE4:BE"&amp;ROW()-1)),""))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IF('[5]PDI_Grupo edad'!$B77&lt;&gt;"",'[5]PDI_Grupo edad'!$B77,IF(AND('[5]PDI_Grupo edad'!$B77="",'[5]PDI_Grupo edad'!$B78="",'[5]PDI_Grupo edad'!$B76=""),"","TOTAL"))</f>
        <v/>
      </c>
      <c r="B79" s="6" t="str">
        <f ca="1">IF(AND($A79&lt;&gt;"",$A79&lt;&gt;"TOTAL"),IF(AND('[5]PDI_Grupo edad'!$C77&lt;&gt;"",'[5]PDI_Grupo edad'!$C77&lt;&gt;0),'[5]PDI_Grupo edad'!$C77,""),IF($A79="TOTAL",SUM(INDIRECT("B4:B"&amp;ROW()-1)),""))</f>
        <v/>
      </c>
      <c r="C79" s="6" t="str">
        <f ca="1">IF(AND($A79&lt;&gt;"",$A79&lt;&gt;"TOTAL"),IF(AND('[5]PDI_Grupo edad'!$E77&lt;&gt;"",'[5]PDI_Grupo edad'!$E77&lt;&gt;0),'[5]PDI_Grupo edad'!$E77,""),IF($A79="TOTAL",SUM(INDIRECT("C4:C"&amp;ROW()-1)),""))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IF(AND($A79&lt;&gt;"",$A79&lt;&gt;"TOTAL"),IF(AND('[5]PDI_Grupo edad'!$H77&lt;&gt;"",'[5]PDI_Grupo edad'!$H77&lt;&gt;0),'[5]PDI_Grupo edad'!$H77,""),IF($A79="TOTAL",SUM(INDIRECT("E4:E"&amp;ROW()-1)),""))</f>
        <v/>
      </c>
      <c r="F79" s="6" t="str">
        <f ca="1">IF(AND($A79&lt;&gt;"",$A79&lt;&gt;"TOTAL"),IF(AND('[5]PDI_Grupo edad'!$J77&lt;&gt;"",'[5]PDI_Grupo edad'!$J77&lt;&gt;0),'[5]PDI_Grupo edad'!$J77,""),IF($A79="TOTAL",SUM(INDIRECT("F4:F"&amp;ROW()-1)),""))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IF(AND($A79&lt;&gt;"",$A79&lt;&gt;"TOTAL"),IF(AND('[5]PDI_Grupo edad'!$M77&lt;&gt;"",'[5]PDI_Grupo edad'!$M77&lt;&gt;0),'[5]PDI_Grupo edad'!$M77,""),IF($A79="TOTAL",SUM(INDIRECT("H4:H"&amp;ROW()-1)),""))</f>
        <v/>
      </c>
      <c r="I79" s="6" t="str">
        <f ca="1">IF(AND($A79&lt;&gt;"",$A79&lt;&gt;"TOTAL"),IF(AND('[5]PDI_Grupo edad'!$O77&lt;&gt;"",'[5]PDI_Grupo edad'!$O77&lt;&gt;0),'[5]PDI_Grupo edad'!$O77,""),IF($A79="TOTAL",SUM(INDIRECT("I4:I"&amp;ROW()-1)),""))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IF(AND($A79&lt;&gt;"",$A79&lt;&gt;"TOTAL"),IF(AND('[5]PDI_Grupo edad'!$R77&lt;&gt;"",'[5]PDI_Grupo edad'!$R77&lt;&gt;0),'[5]PDI_Grupo edad'!$R77,""),IF($A79="TOTAL",SUM(INDIRECT("K4:K"&amp;ROW()-1)),""))</f>
        <v/>
      </c>
      <c r="L79" s="6" t="str">
        <f ca="1">IF(AND($A79&lt;&gt;"",$A79&lt;&gt;"TOTAL"),IF(AND('[5]PDI_Grupo edad'!$T77&lt;&gt;"",'[5]PDI_Grupo edad'!$T77&lt;&gt;0),'[5]PDI_Grupo edad'!$T77,""),IF($A79="TOTAL",SUM(INDIRECT("L4:L"&amp;ROW()-1)),""))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IF(AND($A79&lt;&gt;"",$A79&lt;&gt;"TOTAL"),IF(AND('[5]PDI_Grupo edad'!$W77&lt;&gt;"",'[5]PDI_Grupo edad'!$W77&lt;&gt;0),'[5]PDI_Grupo edad'!$W77,""),IF($A79="TOTAL",SUM(INDIRECT("N4:N"&amp;ROW()-1)),""))</f>
        <v/>
      </c>
      <c r="O79" s="6" t="str">
        <f ca="1">IF(AND($A79&lt;&gt;"",$A79&lt;&gt;"TOTAL"),IF(AND('[5]PDI_Grupo edad'!$Y77&lt;&gt;"",'[5]PDI_Grupo edad'!$Y77&lt;&gt;0),'[5]PDI_Grupo edad'!$Y77,""),IF($A79="TOTAL",SUM(INDIRECT("O4:O"&amp;ROW()-1)),""))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IF(AND($A79&lt;&gt;"",$A79&lt;&gt;"TOTAL"),IF(AND('[5]PDI_Grupo edad'!$AB77&lt;&gt;"",'[5]PDI_Grupo edad'!$AB77&lt;&gt;0),'[5]PDI_Grupo edad'!$AB77,""),IF($A79="TOTAL",SUM(INDIRECT("Q4:Q"&amp;ROW()-1)),""))</f>
        <v/>
      </c>
      <c r="R79" s="6" t="str">
        <f ca="1">IF(AND($A79&lt;&gt;"",$A79&lt;&gt;"TOTAL"),IF(AND('[5]PDI_Grupo edad'!$AD77&lt;&gt;"",'[5]PDI_Grupo edad'!$AD77&lt;&gt;0),'[5]PDI_Grupo edad'!$AD77,""),IF($A79="TOTAL",SUM(INDIRECT("R4:R"&amp;ROW()-1)),""))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IF(AND($A79&lt;&gt;"",$A79&lt;&gt;"TOTAL"),IF(AND('[5]PDI_Grupo edad'!$AG77&lt;&gt;"",'[5]PDI_Grupo edad'!$AG77&lt;&gt;0),'[5]PDI_Grupo edad'!$AG77,""),IF($A79="TOTAL",SUM(INDIRECT("T4:T"&amp;ROW()-1)),""))</f>
        <v/>
      </c>
      <c r="U79" s="6" t="str">
        <f ca="1">IF(AND($A79&lt;&gt;"",$A79&lt;&gt;"TOTAL"),IF(AND('[5]PDI_Grupo edad'!$AI77&lt;&gt;"",'[5]PDI_Grupo edad'!$AI77&lt;&gt;0),'[5]PDI_Grupo edad'!$AI77,""),IF($A79="TOTAL",SUM(INDIRECT("U4:U"&amp;ROW()-1)),""))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IF(AND($A79&lt;&gt;"",$A79&lt;&gt;"TOTAL"),IF(AND('[5]PDI_Grupo edad'!$AL77&lt;&gt;"",'[5]PDI_Grupo edad'!$AL77&lt;&gt;0),'[5]PDI_Grupo edad'!$AL77,""),IF($A79="TOTAL",SUM(INDIRECT("W4:W"&amp;ROW()-1)),""))</f>
        <v/>
      </c>
      <c r="X79" s="6" t="str">
        <f ca="1">IF(AND($A79&lt;&gt;"",$A79&lt;&gt;"TOTAL"),IF(AND('[5]PDI_Grupo edad'!$AN77&lt;&gt;"",'[5]PDI_Grupo edad'!$AN77&lt;&gt;0),'[5]PDI_Grupo edad'!$AN77,""),IF($A79="TOTAL",SUM(INDIRECT("X4:X"&amp;ROW()-1)),""))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IF(AND($A79&lt;&gt;"",$A79&lt;&gt;"TOTAL"),IF(AND('[5]PDI_Grupo edad'!$AQ77&lt;&gt;"",'[5]PDI_Grupo edad'!$AQ77&lt;&gt;0),'[5]PDI_Grupo edad'!$AQ77,""),IF($A79="TOTAL",SUM(INDIRECT("Z4:Z"&amp;ROW()-1)),""))</f>
        <v/>
      </c>
      <c r="AA79" s="6" t="str">
        <f ca="1">IF(AND($A79&lt;&gt;"",$A79&lt;&gt;"TOTAL"),IF(AND('[5]PDI_Grupo edad'!$AS77&lt;&gt;"",'[5]PDI_Grupo edad'!$AS77&lt;&gt;0),'[5]PDI_Grupo edad'!$AS77,""),IF($A79="TOTAL",SUM(INDIRECT("AA4:AA"&amp;ROW()-1)),""))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IF(AND($A79&lt;&gt;"",$A79&lt;&gt;"TOTAL"),IF(AND('[5]PDI_Grupo edad'!$AV77&lt;&gt;"",'[5]PDI_Grupo edad'!$AV77&lt;&gt;0),'[5]PDI_Grupo edad'!$AV77,""),IF($A79="TOTAL",SUM(INDIRECT("AC4:AC"&amp;ROW()-1)),""))</f>
        <v/>
      </c>
      <c r="AD79" s="6" t="str">
        <f ca="1">IF(AND($A79&lt;&gt;"",$A79&lt;&gt;"TOTAL"),IF(AND('[5]PDI_Grupo edad'!$AX77&lt;&gt;"",'[5]PDI_Grupo edad'!$AX77&lt;&gt;0),'[5]PDI_Grupo edad'!$AX77,""),IF($A79="TOTAL",SUM(INDIRECT("AD4:AD"&amp;ROW()-1)),""))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IF(AND($A79&lt;&gt;"",$A79&lt;&gt;"TOTAL"),IF(AND('[5]PDI_Grupo edad'!$BA77&lt;&gt;"",'[5]PDI_Grupo edad'!$BA77&lt;&gt;0),'[5]PDI_Grupo edad'!$BA77,""),IF($A79="TOTAL",SUM(INDIRECT("AF4:AF"&amp;ROW()-1)),""))</f>
        <v/>
      </c>
      <c r="AG79" s="6" t="str">
        <f ca="1">IF(AND($A79&lt;&gt;"",$A79&lt;&gt;"TOTAL"),IF(AND('[5]PDI_Grupo edad'!$BC77&lt;&gt;"",'[5]PDI_Grupo edad'!$BC77&lt;&gt;0),'[5]PDI_Grupo edad'!$BC77,""),IF($A79="TOTAL",SUM(INDIRECT("AG4:AG"&amp;ROW()-1)),""))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IF(AND($A79&lt;&gt;"",$A79&lt;&gt;"TOTAL"),IF(AND('[5]PDI_Grupo edad'!$BF77&lt;&gt;"",'[5]PDI_Grupo edad'!$BF77&lt;&gt;0),'[5]PDI_Grupo edad'!$BF77,""),IF($A79="TOTAL",SUM(INDIRECT("AI4:AI"&amp;ROW()-1)),""))</f>
        <v/>
      </c>
      <c r="AJ79" s="6" t="str">
        <f ca="1">IF(AND($A79&lt;&gt;"",$A79&lt;&gt;"TOTAL"),IF(AND('[5]PDI_Grupo edad'!$BH77&lt;&gt;"",'[5]PDI_Grupo edad'!$BH77&lt;&gt;0),'[5]PDI_Grupo edad'!$BH77,""),IF($A79="TOTAL",SUM(INDIRECT("AJ4:AJ"&amp;ROW()-1)),""))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IF(AND($A79&lt;&gt;"",$A79&lt;&gt;"TOTAL"),IF(AND('[5]PDI_Grupo edad'!$BK77&lt;&gt;"",'[5]PDI_Grupo edad'!$BK77&lt;&gt;0),'[5]PDI_Grupo edad'!$BK77,""),IF($A79="TOTAL",SUM(INDIRECT("AL4:AL"&amp;ROW()-1)),""))</f>
        <v/>
      </c>
      <c r="AM79" s="6" t="str">
        <f ca="1">IF(AND($A79&lt;&gt;"",$A79&lt;&gt;"TOTAL"),IF(AND('[5]PDI_Grupo edad'!$BM77&lt;&gt;"",'[5]PDI_Grupo edad'!$BM77&lt;&gt;0),'[5]PDI_Grupo edad'!$BM77,""),IF($A79="TOTAL",SUM(INDIRECT("AM4:AM"&amp;ROW()-1)),""))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IF(AND($A79&lt;&gt;"",$A79&lt;&gt;"TOTAL"),IF(AND('[5]PDI_Grupo edad'!$BP77&lt;&gt;"",'[5]PDI_Grupo edad'!$BP77&lt;&gt;0),'[5]PDI_Grupo edad'!$BP77,""),IF($A79="TOTAL",SUM(INDIRECT("AO4:AO"&amp;ROW()-1)),""))</f>
        <v/>
      </c>
      <c r="AP79" s="6" t="str">
        <f ca="1">IF(AND($A79&lt;&gt;"",$A79&lt;&gt;"TOTAL"),IF(AND('[5]PDI_Grupo edad'!$BR77&lt;&gt;"",'[5]PDI_Grupo edad'!$BR77&lt;&gt;0),'[5]PDI_Grupo edad'!$BR77,""),IF($A79="TOTAL",SUM(INDIRECT("AP4:AP"&amp;ROW()-1)),""))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IF(AND($A79&lt;&gt;"",$A79&lt;&gt;"TOTAL"),IF(AND('[5]PDI_Grupo edad'!$BU77&lt;&gt;"",'[5]PDI_Grupo edad'!$BU77&lt;&gt;0),'[5]PDI_Grupo edad'!$BU77,""),IF($A79="TOTAL",SUM(INDIRECT("AR4:AR"&amp;ROW()-1)),""))</f>
        <v/>
      </c>
      <c r="AS79" s="6" t="str">
        <f ca="1">IF(AND($A79&lt;&gt;"",$A79&lt;&gt;"TOTAL"),IF(AND('[5]PDI_Grupo edad'!$BW77&lt;&gt;"",'[5]PDI_Grupo edad'!$BW77&lt;&gt;0),'[5]PDI_Grupo edad'!$BW77,""),IF($A79="TOTAL",SUM(INDIRECT("AS4:AS"&amp;ROW()-1)),""))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IF(AND($A79&lt;&gt;"",$A79&lt;&gt;"TOTAL"),IF(AND('[5]PDI_Grupo edad'!$BZ77&lt;&gt;"",'[5]PDI_Grupo edad'!$BZ77&lt;&gt;0),'[5]PDI_Grupo edad'!$BZ77,""),IF($A79="TOTAL",SUM(INDIRECT("AU4:AU"&amp;ROW()-1)),""))</f>
        <v/>
      </c>
      <c r="AV79" s="6" t="str">
        <f ca="1">IF(AND($A79&lt;&gt;"",$A79&lt;&gt;"TOTAL"),IF(AND('[5]PDI_Grupo edad'!$CB77&lt;&gt;"",'[5]PDI_Grupo edad'!$CB77&lt;&gt;0),'[5]PDI_Grupo edad'!$CB77,""),IF($A79="TOTAL",SUM(INDIRECT("AV4:AV"&amp;ROW()-1)),""))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IF(AND($A79&lt;&gt;"",$A79&lt;&gt;"TOTAL"),IF(AND('[5]PDI_Grupo edad'!$CE77&lt;&gt;"",'[5]PDI_Grupo edad'!$CE77&lt;&gt;0),'[5]PDI_Grupo edad'!$CE77,""),IF($A79="TOTAL",SUM(INDIRECT("AX4:AX"&amp;ROW()-1)),""))</f>
        <v/>
      </c>
      <c r="AY79" s="6" t="str">
        <f ca="1">IF(AND($A79&lt;&gt;"",$A79&lt;&gt;"TOTAL"),IF(AND('[5]PDI_Grupo edad'!$CG77&lt;&gt;"",'[5]PDI_Grupo edad'!$CG77&lt;&gt;0),'[5]PDI_Grupo edad'!$CG77,""),IF($A79="TOTAL",SUM(INDIRECT("AY4:AY"&amp;ROW()-1)),""))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IF(AND($A79&lt;&gt;"",$A79&lt;&gt;"TOTAL"),IF(AND('[5]PDI_Grupo edad'!$CJ77&lt;&gt;"",'[5]PDI_Grupo edad'!$CJ77&lt;&gt;0),'[5]PDI_Grupo edad'!$CJ77,""),IF($A79="TOTAL",SUM(INDIRECT("BA4:BA"&amp;ROW()-1)),""))</f>
        <v/>
      </c>
      <c r="BB79" s="6" t="str">
        <f ca="1">IF(AND($A79&lt;&gt;"",$A79&lt;&gt;"TOTAL"),IF(AND('[5]PDI_Grupo edad'!$CL77&lt;&gt;"",'[5]PDI_Grupo edad'!$CL77&lt;&gt;0),'[5]PDI_Grupo edad'!$CL77,""),IF($A79="TOTAL",SUM(INDIRECT("BB4:BB"&amp;ROW()-1)),""))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IF(AND($A79&lt;&gt;"",$A79&lt;&gt;"TOTAL"),IF(AND('[5]PDI_Grupo edad'!$CO77&lt;&gt;"",'[5]PDI_Grupo edad'!$CO77&lt;&gt;0),'[5]PDI_Grupo edad'!$CO77,""),IF($A79="TOTAL",SUM(INDIRECT("BD4:BD"&amp;ROW()-1)),""))</f>
        <v/>
      </c>
      <c r="BE79" s="6" t="str">
        <f ca="1">IF(AND($A79&lt;&gt;"",$A79&lt;&gt;"TOTAL"),IF(AND('[5]PDI_Grupo edad'!$CQ77&lt;&gt;"",'[5]PDI_Grupo edad'!$CQ77&lt;&gt;0),'[5]PDI_Grupo edad'!$CQ77,""),IF($A79="TOTAL",SUM(INDIRECT("BE4:BE"&amp;ROW()-1)),""))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IF('[5]PDI_Grupo edad'!$B78&lt;&gt;"",'[5]PDI_Grupo edad'!$B78,IF(AND('[5]PDI_Grupo edad'!$B78="",'[5]PDI_Grupo edad'!$B79="",'[5]PDI_Grupo edad'!$B77=""),"","TOTAL"))</f>
        <v/>
      </c>
      <c r="B80" s="6" t="str">
        <f ca="1">IF(AND($A80&lt;&gt;"",$A80&lt;&gt;"TOTAL"),IF(AND('[5]PDI_Grupo edad'!$C78&lt;&gt;"",'[5]PDI_Grupo edad'!$C78&lt;&gt;0),'[5]PDI_Grupo edad'!$C78,""),IF($A80="TOTAL",SUM(INDIRECT("B4:B"&amp;ROW()-1)),""))</f>
        <v/>
      </c>
      <c r="C80" s="6" t="str">
        <f ca="1">IF(AND($A80&lt;&gt;"",$A80&lt;&gt;"TOTAL"),IF(AND('[5]PDI_Grupo edad'!$E78&lt;&gt;"",'[5]PDI_Grupo edad'!$E78&lt;&gt;0),'[5]PDI_Grupo edad'!$E78,""),IF($A80="TOTAL",SUM(INDIRECT("C4:C"&amp;ROW()-1)),""))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IF(AND($A80&lt;&gt;"",$A80&lt;&gt;"TOTAL"),IF(AND('[5]PDI_Grupo edad'!$H78&lt;&gt;"",'[5]PDI_Grupo edad'!$H78&lt;&gt;0),'[5]PDI_Grupo edad'!$H78,""),IF($A80="TOTAL",SUM(INDIRECT("E4:E"&amp;ROW()-1)),""))</f>
        <v/>
      </c>
      <c r="F80" s="6" t="str">
        <f ca="1">IF(AND($A80&lt;&gt;"",$A80&lt;&gt;"TOTAL"),IF(AND('[5]PDI_Grupo edad'!$J78&lt;&gt;"",'[5]PDI_Grupo edad'!$J78&lt;&gt;0),'[5]PDI_Grupo edad'!$J78,""),IF($A80="TOTAL",SUM(INDIRECT("F4:F"&amp;ROW()-1)),""))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IF(AND($A80&lt;&gt;"",$A80&lt;&gt;"TOTAL"),IF(AND('[5]PDI_Grupo edad'!$M78&lt;&gt;"",'[5]PDI_Grupo edad'!$M78&lt;&gt;0),'[5]PDI_Grupo edad'!$M78,""),IF($A80="TOTAL",SUM(INDIRECT("H4:H"&amp;ROW()-1)),""))</f>
        <v/>
      </c>
      <c r="I80" s="6" t="str">
        <f ca="1">IF(AND($A80&lt;&gt;"",$A80&lt;&gt;"TOTAL"),IF(AND('[5]PDI_Grupo edad'!$O78&lt;&gt;"",'[5]PDI_Grupo edad'!$O78&lt;&gt;0),'[5]PDI_Grupo edad'!$O78,""),IF($A80="TOTAL",SUM(INDIRECT("I4:I"&amp;ROW()-1)),""))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IF(AND($A80&lt;&gt;"",$A80&lt;&gt;"TOTAL"),IF(AND('[5]PDI_Grupo edad'!$R78&lt;&gt;"",'[5]PDI_Grupo edad'!$R78&lt;&gt;0),'[5]PDI_Grupo edad'!$R78,""),IF($A80="TOTAL",SUM(INDIRECT("K4:K"&amp;ROW()-1)),""))</f>
        <v/>
      </c>
      <c r="L80" s="6" t="str">
        <f ca="1">IF(AND($A80&lt;&gt;"",$A80&lt;&gt;"TOTAL"),IF(AND('[5]PDI_Grupo edad'!$T78&lt;&gt;"",'[5]PDI_Grupo edad'!$T78&lt;&gt;0),'[5]PDI_Grupo edad'!$T78,""),IF($A80="TOTAL",SUM(INDIRECT("L4:L"&amp;ROW()-1)),""))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IF(AND($A80&lt;&gt;"",$A80&lt;&gt;"TOTAL"),IF(AND('[5]PDI_Grupo edad'!$W78&lt;&gt;"",'[5]PDI_Grupo edad'!$W78&lt;&gt;0),'[5]PDI_Grupo edad'!$W78,""),IF($A80="TOTAL",SUM(INDIRECT("N4:N"&amp;ROW()-1)),""))</f>
        <v/>
      </c>
      <c r="O80" s="6" t="str">
        <f ca="1">IF(AND($A80&lt;&gt;"",$A80&lt;&gt;"TOTAL"),IF(AND('[5]PDI_Grupo edad'!$Y78&lt;&gt;"",'[5]PDI_Grupo edad'!$Y78&lt;&gt;0),'[5]PDI_Grupo edad'!$Y78,""),IF($A80="TOTAL",SUM(INDIRECT("O4:O"&amp;ROW()-1)),""))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IF(AND($A80&lt;&gt;"",$A80&lt;&gt;"TOTAL"),IF(AND('[5]PDI_Grupo edad'!$AB78&lt;&gt;"",'[5]PDI_Grupo edad'!$AB78&lt;&gt;0),'[5]PDI_Grupo edad'!$AB78,""),IF($A80="TOTAL",SUM(INDIRECT("Q4:Q"&amp;ROW()-1)),""))</f>
        <v/>
      </c>
      <c r="R80" s="6" t="str">
        <f ca="1">IF(AND($A80&lt;&gt;"",$A80&lt;&gt;"TOTAL"),IF(AND('[5]PDI_Grupo edad'!$AD78&lt;&gt;"",'[5]PDI_Grupo edad'!$AD78&lt;&gt;0),'[5]PDI_Grupo edad'!$AD78,""),IF($A80="TOTAL",SUM(INDIRECT("R4:R"&amp;ROW()-1)),""))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IF(AND($A80&lt;&gt;"",$A80&lt;&gt;"TOTAL"),IF(AND('[5]PDI_Grupo edad'!$AG78&lt;&gt;"",'[5]PDI_Grupo edad'!$AG78&lt;&gt;0),'[5]PDI_Grupo edad'!$AG78,""),IF($A80="TOTAL",SUM(INDIRECT("T4:T"&amp;ROW()-1)),""))</f>
        <v/>
      </c>
      <c r="U80" s="6" t="str">
        <f ca="1">IF(AND($A80&lt;&gt;"",$A80&lt;&gt;"TOTAL"),IF(AND('[5]PDI_Grupo edad'!$AI78&lt;&gt;"",'[5]PDI_Grupo edad'!$AI78&lt;&gt;0),'[5]PDI_Grupo edad'!$AI78,""),IF($A80="TOTAL",SUM(INDIRECT("U4:U"&amp;ROW()-1)),""))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IF(AND($A80&lt;&gt;"",$A80&lt;&gt;"TOTAL"),IF(AND('[5]PDI_Grupo edad'!$AL78&lt;&gt;"",'[5]PDI_Grupo edad'!$AL78&lt;&gt;0),'[5]PDI_Grupo edad'!$AL78,""),IF($A80="TOTAL",SUM(INDIRECT("W4:W"&amp;ROW()-1)),""))</f>
        <v/>
      </c>
      <c r="X80" s="6" t="str">
        <f ca="1">IF(AND($A80&lt;&gt;"",$A80&lt;&gt;"TOTAL"),IF(AND('[5]PDI_Grupo edad'!$AN78&lt;&gt;"",'[5]PDI_Grupo edad'!$AN78&lt;&gt;0),'[5]PDI_Grupo edad'!$AN78,""),IF($A80="TOTAL",SUM(INDIRECT("X4:X"&amp;ROW()-1)),""))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IF(AND($A80&lt;&gt;"",$A80&lt;&gt;"TOTAL"),IF(AND('[5]PDI_Grupo edad'!$AQ78&lt;&gt;"",'[5]PDI_Grupo edad'!$AQ78&lt;&gt;0),'[5]PDI_Grupo edad'!$AQ78,""),IF($A80="TOTAL",SUM(INDIRECT("Z4:Z"&amp;ROW()-1)),""))</f>
        <v/>
      </c>
      <c r="AA80" s="6" t="str">
        <f ca="1">IF(AND($A80&lt;&gt;"",$A80&lt;&gt;"TOTAL"),IF(AND('[5]PDI_Grupo edad'!$AS78&lt;&gt;"",'[5]PDI_Grupo edad'!$AS78&lt;&gt;0),'[5]PDI_Grupo edad'!$AS78,""),IF($A80="TOTAL",SUM(INDIRECT("AA4:AA"&amp;ROW()-1)),""))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IF(AND($A80&lt;&gt;"",$A80&lt;&gt;"TOTAL"),IF(AND('[5]PDI_Grupo edad'!$AV78&lt;&gt;"",'[5]PDI_Grupo edad'!$AV78&lt;&gt;0),'[5]PDI_Grupo edad'!$AV78,""),IF($A80="TOTAL",SUM(INDIRECT("AC4:AC"&amp;ROW()-1)),""))</f>
        <v/>
      </c>
      <c r="AD80" s="6" t="str">
        <f ca="1">IF(AND($A80&lt;&gt;"",$A80&lt;&gt;"TOTAL"),IF(AND('[5]PDI_Grupo edad'!$AX78&lt;&gt;"",'[5]PDI_Grupo edad'!$AX78&lt;&gt;0),'[5]PDI_Grupo edad'!$AX78,""),IF($A80="TOTAL",SUM(INDIRECT("AD4:AD"&amp;ROW()-1)),""))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IF(AND($A80&lt;&gt;"",$A80&lt;&gt;"TOTAL"),IF(AND('[5]PDI_Grupo edad'!$BA78&lt;&gt;"",'[5]PDI_Grupo edad'!$BA78&lt;&gt;0),'[5]PDI_Grupo edad'!$BA78,""),IF($A80="TOTAL",SUM(INDIRECT("AF4:AF"&amp;ROW()-1)),""))</f>
        <v/>
      </c>
      <c r="AG80" s="6" t="str">
        <f ca="1">IF(AND($A80&lt;&gt;"",$A80&lt;&gt;"TOTAL"),IF(AND('[5]PDI_Grupo edad'!$BC78&lt;&gt;"",'[5]PDI_Grupo edad'!$BC78&lt;&gt;0),'[5]PDI_Grupo edad'!$BC78,""),IF($A80="TOTAL",SUM(INDIRECT("AG4:AG"&amp;ROW()-1)),""))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IF(AND($A80&lt;&gt;"",$A80&lt;&gt;"TOTAL"),IF(AND('[5]PDI_Grupo edad'!$BF78&lt;&gt;"",'[5]PDI_Grupo edad'!$BF78&lt;&gt;0),'[5]PDI_Grupo edad'!$BF78,""),IF($A80="TOTAL",SUM(INDIRECT("AI4:AI"&amp;ROW()-1)),""))</f>
        <v/>
      </c>
      <c r="AJ80" s="6" t="str">
        <f ca="1">IF(AND($A80&lt;&gt;"",$A80&lt;&gt;"TOTAL"),IF(AND('[5]PDI_Grupo edad'!$BH78&lt;&gt;"",'[5]PDI_Grupo edad'!$BH78&lt;&gt;0),'[5]PDI_Grupo edad'!$BH78,""),IF($A80="TOTAL",SUM(INDIRECT("AJ4:AJ"&amp;ROW()-1)),""))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IF(AND($A80&lt;&gt;"",$A80&lt;&gt;"TOTAL"),IF(AND('[5]PDI_Grupo edad'!$BK78&lt;&gt;"",'[5]PDI_Grupo edad'!$BK78&lt;&gt;0),'[5]PDI_Grupo edad'!$BK78,""),IF($A80="TOTAL",SUM(INDIRECT("AL4:AL"&amp;ROW()-1)),""))</f>
        <v/>
      </c>
      <c r="AM80" s="6" t="str">
        <f ca="1">IF(AND($A80&lt;&gt;"",$A80&lt;&gt;"TOTAL"),IF(AND('[5]PDI_Grupo edad'!$BM78&lt;&gt;"",'[5]PDI_Grupo edad'!$BM78&lt;&gt;0),'[5]PDI_Grupo edad'!$BM78,""),IF($A80="TOTAL",SUM(INDIRECT("AM4:AM"&amp;ROW()-1)),""))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IF(AND($A80&lt;&gt;"",$A80&lt;&gt;"TOTAL"),IF(AND('[5]PDI_Grupo edad'!$BP78&lt;&gt;"",'[5]PDI_Grupo edad'!$BP78&lt;&gt;0),'[5]PDI_Grupo edad'!$BP78,""),IF($A80="TOTAL",SUM(INDIRECT("AO4:AO"&amp;ROW()-1)),""))</f>
        <v/>
      </c>
      <c r="AP80" s="6" t="str">
        <f ca="1">IF(AND($A80&lt;&gt;"",$A80&lt;&gt;"TOTAL"),IF(AND('[5]PDI_Grupo edad'!$BR78&lt;&gt;"",'[5]PDI_Grupo edad'!$BR78&lt;&gt;0),'[5]PDI_Grupo edad'!$BR78,""),IF($A80="TOTAL",SUM(INDIRECT("AP4:AP"&amp;ROW()-1)),""))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IF(AND($A80&lt;&gt;"",$A80&lt;&gt;"TOTAL"),IF(AND('[5]PDI_Grupo edad'!$BU78&lt;&gt;"",'[5]PDI_Grupo edad'!$BU78&lt;&gt;0),'[5]PDI_Grupo edad'!$BU78,""),IF($A80="TOTAL",SUM(INDIRECT("AR4:AR"&amp;ROW()-1)),""))</f>
        <v/>
      </c>
      <c r="AS80" s="6" t="str">
        <f ca="1">IF(AND($A80&lt;&gt;"",$A80&lt;&gt;"TOTAL"),IF(AND('[5]PDI_Grupo edad'!$BW78&lt;&gt;"",'[5]PDI_Grupo edad'!$BW78&lt;&gt;0),'[5]PDI_Grupo edad'!$BW78,""),IF($A80="TOTAL",SUM(INDIRECT("AS4:AS"&amp;ROW()-1)),""))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IF(AND($A80&lt;&gt;"",$A80&lt;&gt;"TOTAL"),IF(AND('[5]PDI_Grupo edad'!$BZ78&lt;&gt;"",'[5]PDI_Grupo edad'!$BZ78&lt;&gt;0),'[5]PDI_Grupo edad'!$BZ78,""),IF($A80="TOTAL",SUM(INDIRECT("AU4:AU"&amp;ROW()-1)),""))</f>
        <v/>
      </c>
      <c r="AV80" s="6" t="str">
        <f ca="1">IF(AND($A80&lt;&gt;"",$A80&lt;&gt;"TOTAL"),IF(AND('[5]PDI_Grupo edad'!$CB78&lt;&gt;"",'[5]PDI_Grupo edad'!$CB78&lt;&gt;0),'[5]PDI_Grupo edad'!$CB78,""),IF($A80="TOTAL",SUM(INDIRECT("AV4:AV"&amp;ROW()-1)),""))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IF(AND($A80&lt;&gt;"",$A80&lt;&gt;"TOTAL"),IF(AND('[5]PDI_Grupo edad'!$CE78&lt;&gt;"",'[5]PDI_Grupo edad'!$CE78&lt;&gt;0),'[5]PDI_Grupo edad'!$CE78,""),IF($A80="TOTAL",SUM(INDIRECT("AX4:AX"&amp;ROW()-1)),""))</f>
        <v/>
      </c>
      <c r="AY80" s="6" t="str">
        <f ca="1">IF(AND($A80&lt;&gt;"",$A80&lt;&gt;"TOTAL"),IF(AND('[5]PDI_Grupo edad'!$CG78&lt;&gt;"",'[5]PDI_Grupo edad'!$CG78&lt;&gt;0),'[5]PDI_Grupo edad'!$CG78,""),IF($A80="TOTAL",SUM(INDIRECT("AY4:AY"&amp;ROW()-1)),""))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IF(AND($A80&lt;&gt;"",$A80&lt;&gt;"TOTAL"),IF(AND('[5]PDI_Grupo edad'!$CJ78&lt;&gt;"",'[5]PDI_Grupo edad'!$CJ78&lt;&gt;0),'[5]PDI_Grupo edad'!$CJ78,""),IF($A80="TOTAL",SUM(INDIRECT("BA4:BA"&amp;ROW()-1)),""))</f>
        <v/>
      </c>
      <c r="BB80" s="6" t="str">
        <f ca="1">IF(AND($A80&lt;&gt;"",$A80&lt;&gt;"TOTAL"),IF(AND('[5]PDI_Grupo edad'!$CL78&lt;&gt;"",'[5]PDI_Grupo edad'!$CL78&lt;&gt;0),'[5]PDI_Grupo edad'!$CL78,""),IF($A80="TOTAL",SUM(INDIRECT("BB4:BB"&amp;ROW()-1)),""))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IF(AND($A80&lt;&gt;"",$A80&lt;&gt;"TOTAL"),IF(AND('[5]PDI_Grupo edad'!$CO78&lt;&gt;"",'[5]PDI_Grupo edad'!$CO78&lt;&gt;0),'[5]PDI_Grupo edad'!$CO78,""),IF($A80="TOTAL",SUM(INDIRECT("BD4:BD"&amp;ROW()-1)),""))</f>
        <v/>
      </c>
      <c r="BE80" s="6" t="str">
        <f ca="1">IF(AND($A80&lt;&gt;"",$A80&lt;&gt;"TOTAL"),IF(AND('[5]PDI_Grupo edad'!$CQ78&lt;&gt;"",'[5]PDI_Grupo edad'!$CQ78&lt;&gt;0),'[5]PDI_Grupo edad'!$CQ78,""),IF($A80="TOTAL",SUM(INDIRECT("BE4:BE"&amp;ROW()-1)),""))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IF('[5]PDI_Grupo edad'!$B79&lt;&gt;"",'[5]PDI_Grupo edad'!$B79,IF(AND('[5]PDI_Grupo edad'!$B79="",'[5]PDI_Grupo edad'!$B80="",'[5]PDI_Grupo edad'!$B78=""),"","TOTAL"))</f>
        <v/>
      </c>
      <c r="B81" s="6" t="str">
        <f ca="1">IF(AND($A81&lt;&gt;"",$A81&lt;&gt;"TOTAL"),IF(AND('[5]PDI_Grupo edad'!$C79&lt;&gt;"",'[5]PDI_Grupo edad'!$C79&lt;&gt;0),'[5]PDI_Grupo edad'!$C79,""),IF($A81="TOTAL",SUM(INDIRECT("B4:B"&amp;ROW()-1)),""))</f>
        <v/>
      </c>
      <c r="C81" s="6" t="str">
        <f ca="1">IF(AND($A81&lt;&gt;"",$A81&lt;&gt;"TOTAL"),IF(AND('[5]PDI_Grupo edad'!$E79&lt;&gt;"",'[5]PDI_Grupo edad'!$E79&lt;&gt;0),'[5]PDI_Grupo edad'!$E79,""),IF($A81="TOTAL",SUM(INDIRECT("C4:C"&amp;ROW()-1)),""))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IF(AND($A81&lt;&gt;"",$A81&lt;&gt;"TOTAL"),IF(AND('[5]PDI_Grupo edad'!$H79&lt;&gt;"",'[5]PDI_Grupo edad'!$H79&lt;&gt;0),'[5]PDI_Grupo edad'!$H79,""),IF($A81="TOTAL",SUM(INDIRECT("E4:E"&amp;ROW()-1)),""))</f>
        <v/>
      </c>
      <c r="F81" s="6" t="str">
        <f ca="1">IF(AND($A81&lt;&gt;"",$A81&lt;&gt;"TOTAL"),IF(AND('[5]PDI_Grupo edad'!$J79&lt;&gt;"",'[5]PDI_Grupo edad'!$J79&lt;&gt;0),'[5]PDI_Grupo edad'!$J79,""),IF($A81="TOTAL",SUM(INDIRECT("F4:F"&amp;ROW()-1)),""))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IF(AND($A81&lt;&gt;"",$A81&lt;&gt;"TOTAL"),IF(AND('[5]PDI_Grupo edad'!$M79&lt;&gt;"",'[5]PDI_Grupo edad'!$M79&lt;&gt;0),'[5]PDI_Grupo edad'!$M79,""),IF($A81="TOTAL",SUM(INDIRECT("H4:H"&amp;ROW()-1)),""))</f>
        <v/>
      </c>
      <c r="I81" s="6" t="str">
        <f ca="1">IF(AND($A81&lt;&gt;"",$A81&lt;&gt;"TOTAL"),IF(AND('[5]PDI_Grupo edad'!$O79&lt;&gt;"",'[5]PDI_Grupo edad'!$O79&lt;&gt;0),'[5]PDI_Grupo edad'!$O79,""),IF($A81="TOTAL",SUM(INDIRECT("I4:I"&amp;ROW()-1)),""))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IF(AND($A81&lt;&gt;"",$A81&lt;&gt;"TOTAL"),IF(AND('[5]PDI_Grupo edad'!$R79&lt;&gt;"",'[5]PDI_Grupo edad'!$R79&lt;&gt;0),'[5]PDI_Grupo edad'!$R79,""),IF($A81="TOTAL",SUM(INDIRECT("K4:K"&amp;ROW()-1)),""))</f>
        <v/>
      </c>
      <c r="L81" s="6" t="str">
        <f ca="1">IF(AND($A81&lt;&gt;"",$A81&lt;&gt;"TOTAL"),IF(AND('[5]PDI_Grupo edad'!$T79&lt;&gt;"",'[5]PDI_Grupo edad'!$T79&lt;&gt;0),'[5]PDI_Grupo edad'!$T79,""),IF($A81="TOTAL",SUM(INDIRECT("L4:L"&amp;ROW()-1)),""))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IF(AND($A81&lt;&gt;"",$A81&lt;&gt;"TOTAL"),IF(AND('[5]PDI_Grupo edad'!$W79&lt;&gt;"",'[5]PDI_Grupo edad'!$W79&lt;&gt;0),'[5]PDI_Grupo edad'!$W79,""),IF($A81="TOTAL",SUM(INDIRECT("N4:N"&amp;ROW()-1)),""))</f>
        <v/>
      </c>
      <c r="O81" s="6" t="str">
        <f ca="1">IF(AND($A81&lt;&gt;"",$A81&lt;&gt;"TOTAL"),IF(AND('[5]PDI_Grupo edad'!$Y79&lt;&gt;"",'[5]PDI_Grupo edad'!$Y79&lt;&gt;0),'[5]PDI_Grupo edad'!$Y79,""),IF($A81="TOTAL",SUM(INDIRECT("O4:O"&amp;ROW()-1)),""))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IF(AND($A81&lt;&gt;"",$A81&lt;&gt;"TOTAL"),IF(AND('[5]PDI_Grupo edad'!$AB79&lt;&gt;"",'[5]PDI_Grupo edad'!$AB79&lt;&gt;0),'[5]PDI_Grupo edad'!$AB79,""),IF($A81="TOTAL",SUM(INDIRECT("Q4:Q"&amp;ROW()-1)),""))</f>
        <v/>
      </c>
      <c r="R81" s="6" t="str">
        <f ca="1">IF(AND($A81&lt;&gt;"",$A81&lt;&gt;"TOTAL"),IF(AND('[5]PDI_Grupo edad'!$AD79&lt;&gt;"",'[5]PDI_Grupo edad'!$AD79&lt;&gt;0),'[5]PDI_Grupo edad'!$AD79,""),IF($A81="TOTAL",SUM(INDIRECT("R4:R"&amp;ROW()-1)),""))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IF(AND($A81&lt;&gt;"",$A81&lt;&gt;"TOTAL"),IF(AND('[5]PDI_Grupo edad'!$AG79&lt;&gt;"",'[5]PDI_Grupo edad'!$AG79&lt;&gt;0),'[5]PDI_Grupo edad'!$AG79,""),IF($A81="TOTAL",SUM(INDIRECT("T4:T"&amp;ROW()-1)),""))</f>
        <v/>
      </c>
      <c r="U81" s="6" t="str">
        <f ca="1">IF(AND($A81&lt;&gt;"",$A81&lt;&gt;"TOTAL"),IF(AND('[5]PDI_Grupo edad'!$AI79&lt;&gt;"",'[5]PDI_Grupo edad'!$AI79&lt;&gt;0),'[5]PDI_Grupo edad'!$AI79,""),IF($A81="TOTAL",SUM(INDIRECT("U4:U"&amp;ROW()-1)),""))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IF(AND($A81&lt;&gt;"",$A81&lt;&gt;"TOTAL"),IF(AND('[5]PDI_Grupo edad'!$AL79&lt;&gt;"",'[5]PDI_Grupo edad'!$AL79&lt;&gt;0),'[5]PDI_Grupo edad'!$AL79,""),IF($A81="TOTAL",SUM(INDIRECT("W4:W"&amp;ROW()-1)),""))</f>
        <v/>
      </c>
      <c r="X81" s="6" t="str">
        <f ca="1">IF(AND($A81&lt;&gt;"",$A81&lt;&gt;"TOTAL"),IF(AND('[5]PDI_Grupo edad'!$AN79&lt;&gt;"",'[5]PDI_Grupo edad'!$AN79&lt;&gt;0),'[5]PDI_Grupo edad'!$AN79,""),IF($A81="TOTAL",SUM(INDIRECT("X4:X"&amp;ROW()-1)),""))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IF(AND($A81&lt;&gt;"",$A81&lt;&gt;"TOTAL"),IF(AND('[5]PDI_Grupo edad'!$AQ79&lt;&gt;"",'[5]PDI_Grupo edad'!$AQ79&lt;&gt;0),'[5]PDI_Grupo edad'!$AQ79,""),IF($A81="TOTAL",SUM(INDIRECT("Z4:Z"&amp;ROW()-1)),""))</f>
        <v/>
      </c>
      <c r="AA81" s="6" t="str">
        <f ca="1">IF(AND($A81&lt;&gt;"",$A81&lt;&gt;"TOTAL"),IF(AND('[5]PDI_Grupo edad'!$AS79&lt;&gt;"",'[5]PDI_Grupo edad'!$AS79&lt;&gt;0),'[5]PDI_Grupo edad'!$AS79,""),IF($A81="TOTAL",SUM(INDIRECT("AA4:AA"&amp;ROW()-1)),""))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IF(AND($A81&lt;&gt;"",$A81&lt;&gt;"TOTAL"),IF(AND('[5]PDI_Grupo edad'!$AV79&lt;&gt;"",'[5]PDI_Grupo edad'!$AV79&lt;&gt;0),'[5]PDI_Grupo edad'!$AV79,""),IF($A81="TOTAL",SUM(INDIRECT("AC4:AC"&amp;ROW()-1)),""))</f>
        <v/>
      </c>
      <c r="AD81" s="6" t="str">
        <f ca="1">IF(AND($A81&lt;&gt;"",$A81&lt;&gt;"TOTAL"),IF(AND('[5]PDI_Grupo edad'!$AX79&lt;&gt;"",'[5]PDI_Grupo edad'!$AX79&lt;&gt;0),'[5]PDI_Grupo edad'!$AX79,""),IF($A81="TOTAL",SUM(INDIRECT("AD4:AD"&amp;ROW()-1)),""))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IF(AND($A81&lt;&gt;"",$A81&lt;&gt;"TOTAL"),IF(AND('[5]PDI_Grupo edad'!$BA79&lt;&gt;"",'[5]PDI_Grupo edad'!$BA79&lt;&gt;0),'[5]PDI_Grupo edad'!$BA79,""),IF($A81="TOTAL",SUM(INDIRECT("AF4:AF"&amp;ROW()-1)),""))</f>
        <v/>
      </c>
      <c r="AG81" s="6" t="str">
        <f ca="1">IF(AND($A81&lt;&gt;"",$A81&lt;&gt;"TOTAL"),IF(AND('[5]PDI_Grupo edad'!$BC79&lt;&gt;"",'[5]PDI_Grupo edad'!$BC79&lt;&gt;0),'[5]PDI_Grupo edad'!$BC79,""),IF($A81="TOTAL",SUM(INDIRECT("AG4:AG"&amp;ROW()-1)),""))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IF(AND($A81&lt;&gt;"",$A81&lt;&gt;"TOTAL"),IF(AND('[5]PDI_Grupo edad'!$BF79&lt;&gt;"",'[5]PDI_Grupo edad'!$BF79&lt;&gt;0),'[5]PDI_Grupo edad'!$BF79,""),IF($A81="TOTAL",SUM(INDIRECT("AI4:AI"&amp;ROW()-1)),""))</f>
        <v/>
      </c>
      <c r="AJ81" s="6" t="str">
        <f ca="1">IF(AND($A81&lt;&gt;"",$A81&lt;&gt;"TOTAL"),IF(AND('[5]PDI_Grupo edad'!$BH79&lt;&gt;"",'[5]PDI_Grupo edad'!$BH79&lt;&gt;0),'[5]PDI_Grupo edad'!$BH79,""),IF($A81="TOTAL",SUM(INDIRECT("AJ4:AJ"&amp;ROW()-1)),""))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IF(AND($A81&lt;&gt;"",$A81&lt;&gt;"TOTAL"),IF(AND('[5]PDI_Grupo edad'!$BK79&lt;&gt;"",'[5]PDI_Grupo edad'!$BK79&lt;&gt;0),'[5]PDI_Grupo edad'!$BK79,""),IF($A81="TOTAL",SUM(INDIRECT("AL4:AL"&amp;ROW()-1)),""))</f>
        <v/>
      </c>
      <c r="AM81" s="6" t="str">
        <f ca="1">IF(AND($A81&lt;&gt;"",$A81&lt;&gt;"TOTAL"),IF(AND('[5]PDI_Grupo edad'!$BM79&lt;&gt;"",'[5]PDI_Grupo edad'!$BM79&lt;&gt;0),'[5]PDI_Grupo edad'!$BM79,""),IF($A81="TOTAL",SUM(INDIRECT("AM4:AM"&amp;ROW()-1)),""))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IF(AND($A81&lt;&gt;"",$A81&lt;&gt;"TOTAL"),IF(AND('[5]PDI_Grupo edad'!$BP79&lt;&gt;"",'[5]PDI_Grupo edad'!$BP79&lt;&gt;0),'[5]PDI_Grupo edad'!$BP79,""),IF($A81="TOTAL",SUM(INDIRECT("AO4:AO"&amp;ROW()-1)),""))</f>
        <v/>
      </c>
      <c r="AP81" s="6" t="str">
        <f ca="1">IF(AND($A81&lt;&gt;"",$A81&lt;&gt;"TOTAL"),IF(AND('[5]PDI_Grupo edad'!$BR79&lt;&gt;"",'[5]PDI_Grupo edad'!$BR79&lt;&gt;0),'[5]PDI_Grupo edad'!$BR79,""),IF($A81="TOTAL",SUM(INDIRECT("AP4:AP"&amp;ROW()-1)),""))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IF(AND($A81&lt;&gt;"",$A81&lt;&gt;"TOTAL"),IF(AND('[5]PDI_Grupo edad'!$BU79&lt;&gt;"",'[5]PDI_Grupo edad'!$BU79&lt;&gt;0),'[5]PDI_Grupo edad'!$BU79,""),IF($A81="TOTAL",SUM(INDIRECT("AR4:AR"&amp;ROW()-1)),""))</f>
        <v/>
      </c>
      <c r="AS81" s="6" t="str">
        <f ca="1">IF(AND($A81&lt;&gt;"",$A81&lt;&gt;"TOTAL"),IF(AND('[5]PDI_Grupo edad'!$BW79&lt;&gt;"",'[5]PDI_Grupo edad'!$BW79&lt;&gt;0),'[5]PDI_Grupo edad'!$BW79,""),IF($A81="TOTAL",SUM(INDIRECT("AS4:AS"&amp;ROW()-1)),""))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IF(AND($A81&lt;&gt;"",$A81&lt;&gt;"TOTAL"),IF(AND('[5]PDI_Grupo edad'!$BZ79&lt;&gt;"",'[5]PDI_Grupo edad'!$BZ79&lt;&gt;0),'[5]PDI_Grupo edad'!$BZ79,""),IF($A81="TOTAL",SUM(INDIRECT("AU4:AU"&amp;ROW()-1)),""))</f>
        <v/>
      </c>
      <c r="AV81" s="6" t="str">
        <f ca="1">IF(AND($A81&lt;&gt;"",$A81&lt;&gt;"TOTAL"),IF(AND('[5]PDI_Grupo edad'!$CB79&lt;&gt;"",'[5]PDI_Grupo edad'!$CB79&lt;&gt;0),'[5]PDI_Grupo edad'!$CB79,""),IF($A81="TOTAL",SUM(INDIRECT("AV4:AV"&amp;ROW()-1)),""))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IF(AND($A81&lt;&gt;"",$A81&lt;&gt;"TOTAL"),IF(AND('[5]PDI_Grupo edad'!$CE79&lt;&gt;"",'[5]PDI_Grupo edad'!$CE79&lt;&gt;0),'[5]PDI_Grupo edad'!$CE79,""),IF($A81="TOTAL",SUM(INDIRECT("AX4:AX"&amp;ROW()-1)),""))</f>
        <v/>
      </c>
      <c r="AY81" s="6" t="str">
        <f ca="1">IF(AND($A81&lt;&gt;"",$A81&lt;&gt;"TOTAL"),IF(AND('[5]PDI_Grupo edad'!$CG79&lt;&gt;"",'[5]PDI_Grupo edad'!$CG79&lt;&gt;0),'[5]PDI_Grupo edad'!$CG79,""),IF($A81="TOTAL",SUM(INDIRECT("AY4:AY"&amp;ROW()-1)),""))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IF(AND($A81&lt;&gt;"",$A81&lt;&gt;"TOTAL"),IF(AND('[5]PDI_Grupo edad'!$CJ79&lt;&gt;"",'[5]PDI_Grupo edad'!$CJ79&lt;&gt;0),'[5]PDI_Grupo edad'!$CJ79,""),IF($A81="TOTAL",SUM(INDIRECT("BA4:BA"&amp;ROW()-1)),""))</f>
        <v/>
      </c>
      <c r="BB81" s="6" t="str">
        <f ca="1">IF(AND($A81&lt;&gt;"",$A81&lt;&gt;"TOTAL"),IF(AND('[5]PDI_Grupo edad'!$CL79&lt;&gt;"",'[5]PDI_Grupo edad'!$CL79&lt;&gt;0),'[5]PDI_Grupo edad'!$CL79,""),IF($A81="TOTAL",SUM(INDIRECT("BB4:BB"&amp;ROW()-1)),""))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IF(AND($A81&lt;&gt;"",$A81&lt;&gt;"TOTAL"),IF(AND('[5]PDI_Grupo edad'!$CO79&lt;&gt;"",'[5]PDI_Grupo edad'!$CO79&lt;&gt;0),'[5]PDI_Grupo edad'!$CO79,""),IF($A81="TOTAL",SUM(INDIRECT("BD4:BD"&amp;ROW()-1)),""))</f>
        <v/>
      </c>
      <c r="BE81" s="6" t="str">
        <f ca="1">IF(AND($A81&lt;&gt;"",$A81&lt;&gt;"TOTAL"),IF(AND('[5]PDI_Grupo edad'!$CQ79&lt;&gt;"",'[5]PDI_Grupo edad'!$CQ79&lt;&gt;0),'[5]PDI_Grupo edad'!$CQ79,""),IF($A81="TOTAL",SUM(INDIRECT("BE4:BE"&amp;ROW()-1)),""))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IF('[5]PDI_Grupo edad'!$B80&lt;&gt;"",'[5]PDI_Grupo edad'!$B80,IF(AND('[5]PDI_Grupo edad'!$B80="",'[5]PDI_Grupo edad'!$B81="",'[5]PDI_Grupo edad'!$B79=""),"","TOTAL"))</f>
        <v/>
      </c>
      <c r="B82" s="6" t="str">
        <f ca="1">IF(AND($A82&lt;&gt;"",$A82&lt;&gt;"TOTAL"),IF(AND('[5]PDI_Grupo edad'!$C80&lt;&gt;"",'[5]PDI_Grupo edad'!$C80&lt;&gt;0),'[5]PDI_Grupo edad'!$C80,""),IF($A82="TOTAL",SUM(INDIRECT("B4:B"&amp;ROW()-1)),""))</f>
        <v/>
      </c>
      <c r="C82" s="6" t="str">
        <f ca="1">IF(AND($A82&lt;&gt;"",$A82&lt;&gt;"TOTAL"),IF(AND('[5]PDI_Grupo edad'!$E80&lt;&gt;"",'[5]PDI_Grupo edad'!$E80&lt;&gt;0),'[5]PDI_Grupo edad'!$E80,""),IF($A82="TOTAL",SUM(INDIRECT("C4:C"&amp;ROW()-1)),""))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IF(AND($A82&lt;&gt;"",$A82&lt;&gt;"TOTAL"),IF(AND('[5]PDI_Grupo edad'!$H80&lt;&gt;"",'[5]PDI_Grupo edad'!$H80&lt;&gt;0),'[5]PDI_Grupo edad'!$H80,""),IF($A82="TOTAL",SUM(INDIRECT("E4:E"&amp;ROW()-1)),""))</f>
        <v/>
      </c>
      <c r="F82" s="6" t="str">
        <f ca="1">IF(AND($A82&lt;&gt;"",$A82&lt;&gt;"TOTAL"),IF(AND('[5]PDI_Grupo edad'!$J80&lt;&gt;"",'[5]PDI_Grupo edad'!$J80&lt;&gt;0),'[5]PDI_Grupo edad'!$J80,""),IF($A82="TOTAL",SUM(INDIRECT("F4:F"&amp;ROW()-1)),""))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IF(AND($A82&lt;&gt;"",$A82&lt;&gt;"TOTAL"),IF(AND('[5]PDI_Grupo edad'!$M80&lt;&gt;"",'[5]PDI_Grupo edad'!$M80&lt;&gt;0),'[5]PDI_Grupo edad'!$M80,""),IF($A82="TOTAL",SUM(INDIRECT("H4:H"&amp;ROW()-1)),""))</f>
        <v/>
      </c>
      <c r="I82" s="6" t="str">
        <f ca="1">IF(AND($A82&lt;&gt;"",$A82&lt;&gt;"TOTAL"),IF(AND('[5]PDI_Grupo edad'!$O80&lt;&gt;"",'[5]PDI_Grupo edad'!$O80&lt;&gt;0),'[5]PDI_Grupo edad'!$O80,""),IF($A82="TOTAL",SUM(INDIRECT("I4:I"&amp;ROW()-1)),""))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IF(AND($A82&lt;&gt;"",$A82&lt;&gt;"TOTAL"),IF(AND('[5]PDI_Grupo edad'!$R80&lt;&gt;"",'[5]PDI_Grupo edad'!$R80&lt;&gt;0),'[5]PDI_Grupo edad'!$R80,""),IF($A82="TOTAL",SUM(INDIRECT("K4:K"&amp;ROW()-1)),""))</f>
        <v/>
      </c>
      <c r="L82" s="6" t="str">
        <f ca="1">IF(AND($A82&lt;&gt;"",$A82&lt;&gt;"TOTAL"),IF(AND('[5]PDI_Grupo edad'!$T80&lt;&gt;"",'[5]PDI_Grupo edad'!$T80&lt;&gt;0),'[5]PDI_Grupo edad'!$T80,""),IF($A82="TOTAL",SUM(INDIRECT("L4:L"&amp;ROW()-1)),""))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IF(AND($A82&lt;&gt;"",$A82&lt;&gt;"TOTAL"),IF(AND('[5]PDI_Grupo edad'!$W80&lt;&gt;"",'[5]PDI_Grupo edad'!$W80&lt;&gt;0),'[5]PDI_Grupo edad'!$W80,""),IF($A82="TOTAL",SUM(INDIRECT("N4:N"&amp;ROW()-1)),""))</f>
        <v/>
      </c>
      <c r="O82" s="6" t="str">
        <f ca="1">IF(AND($A82&lt;&gt;"",$A82&lt;&gt;"TOTAL"),IF(AND('[5]PDI_Grupo edad'!$Y80&lt;&gt;"",'[5]PDI_Grupo edad'!$Y80&lt;&gt;0),'[5]PDI_Grupo edad'!$Y80,""),IF($A82="TOTAL",SUM(INDIRECT("O4:O"&amp;ROW()-1)),""))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IF(AND($A82&lt;&gt;"",$A82&lt;&gt;"TOTAL"),IF(AND('[5]PDI_Grupo edad'!$AB80&lt;&gt;"",'[5]PDI_Grupo edad'!$AB80&lt;&gt;0),'[5]PDI_Grupo edad'!$AB80,""),IF($A82="TOTAL",SUM(INDIRECT("Q4:Q"&amp;ROW()-1)),""))</f>
        <v/>
      </c>
      <c r="R82" s="6" t="str">
        <f ca="1">IF(AND($A82&lt;&gt;"",$A82&lt;&gt;"TOTAL"),IF(AND('[5]PDI_Grupo edad'!$AD80&lt;&gt;"",'[5]PDI_Grupo edad'!$AD80&lt;&gt;0),'[5]PDI_Grupo edad'!$AD80,""),IF($A82="TOTAL",SUM(INDIRECT("R4:R"&amp;ROW()-1)),""))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IF(AND($A82&lt;&gt;"",$A82&lt;&gt;"TOTAL"),IF(AND('[5]PDI_Grupo edad'!$AG80&lt;&gt;"",'[5]PDI_Grupo edad'!$AG80&lt;&gt;0),'[5]PDI_Grupo edad'!$AG80,""),IF($A82="TOTAL",SUM(INDIRECT("T4:T"&amp;ROW()-1)),""))</f>
        <v/>
      </c>
      <c r="U82" s="6" t="str">
        <f ca="1">IF(AND($A82&lt;&gt;"",$A82&lt;&gt;"TOTAL"),IF(AND('[5]PDI_Grupo edad'!$AI80&lt;&gt;"",'[5]PDI_Grupo edad'!$AI80&lt;&gt;0),'[5]PDI_Grupo edad'!$AI80,""),IF($A82="TOTAL",SUM(INDIRECT("U4:U"&amp;ROW()-1)),""))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IF(AND($A82&lt;&gt;"",$A82&lt;&gt;"TOTAL"),IF(AND('[5]PDI_Grupo edad'!$AL80&lt;&gt;"",'[5]PDI_Grupo edad'!$AL80&lt;&gt;0),'[5]PDI_Grupo edad'!$AL80,""),IF($A82="TOTAL",SUM(INDIRECT("W4:W"&amp;ROW()-1)),""))</f>
        <v/>
      </c>
      <c r="X82" s="6" t="str">
        <f ca="1">IF(AND($A82&lt;&gt;"",$A82&lt;&gt;"TOTAL"),IF(AND('[5]PDI_Grupo edad'!$AN80&lt;&gt;"",'[5]PDI_Grupo edad'!$AN80&lt;&gt;0),'[5]PDI_Grupo edad'!$AN80,""),IF($A82="TOTAL",SUM(INDIRECT("X4:X"&amp;ROW()-1)),""))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IF(AND($A82&lt;&gt;"",$A82&lt;&gt;"TOTAL"),IF(AND('[5]PDI_Grupo edad'!$AQ80&lt;&gt;"",'[5]PDI_Grupo edad'!$AQ80&lt;&gt;0),'[5]PDI_Grupo edad'!$AQ80,""),IF($A82="TOTAL",SUM(INDIRECT("Z4:Z"&amp;ROW()-1)),""))</f>
        <v/>
      </c>
      <c r="AA82" s="6" t="str">
        <f ca="1">IF(AND($A82&lt;&gt;"",$A82&lt;&gt;"TOTAL"),IF(AND('[5]PDI_Grupo edad'!$AS80&lt;&gt;"",'[5]PDI_Grupo edad'!$AS80&lt;&gt;0),'[5]PDI_Grupo edad'!$AS80,""),IF($A82="TOTAL",SUM(INDIRECT("AA4:AA"&amp;ROW()-1)),""))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IF(AND($A82&lt;&gt;"",$A82&lt;&gt;"TOTAL"),IF(AND('[5]PDI_Grupo edad'!$AV80&lt;&gt;"",'[5]PDI_Grupo edad'!$AV80&lt;&gt;0),'[5]PDI_Grupo edad'!$AV80,""),IF($A82="TOTAL",SUM(INDIRECT("AC4:AC"&amp;ROW()-1)),""))</f>
        <v/>
      </c>
      <c r="AD82" s="6" t="str">
        <f ca="1">IF(AND($A82&lt;&gt;"",$A82&lt;&gt;"TOTAL"),IF(AND('[5]PDI_Grupo edad'!$AX80&lt;&gt;"",'[5]PDI_Grupo edad'!$AX80&lt;&gt;0),'[5]PDI_Grupo edad'!$AX80,""),IF($A82="TOTAL",SUM(INDIRECT("AD4:AD"&amp;ROW()-1)),""))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IF(AND($A82&lt;&gt;"",$A82&lt;&gt;"TOTAL"),IF(AND('[5]PDI_Grupo edad'!$BA80&lt;&gt;"",'[5]PDI_Grupo edad'!$BA80&lt;&gt;0),'[5]PDI_Grupo edad'!$BA80,""),IF($A82="TOTAL",SUM(INDIRECT("AF4:AF"&amp;ROW()-1)),""))</f>
        <v/>
      </c>
      <c r="AG82" s="6" t="str">
        <f ca="1">IF(AND($A82&lt;&gt;"",$A82&lt;&gt;"TOTAL"),IF(AND('[5]PDI_Grupo edad'!$BC80&lt;&gt;"",'[5]PDI_Grupo edad'!$BC80&lt;&gt;0),'[5]PDI_Grupo edad'!$BC80,""),IF($A82="TOTAL",SUM(INDIRECT("AG4:AG"&amp;ROW()-1)),""))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IF(AND($A82&lt;&gt;"",$A82&lt;&gt;"TOTAL"),IF(AND('[5]PDI_Grupo edad'!$BF80&lt;&gt;"",'[5]PDI_Grupo edad'!$BF80&lt;&gt;0),'[5]PDI_Grupo edad'!$BF80,""),IF($A82="TOTAL",SUM(INDIRECT("AI4:AI"&amp;ROW()-1)),""))</f>
        <v/>
      </c>
      <c r="AJ82" s="6" t="str">
        <f ca="1">IF(AND($A82&lt;&gt;"",$A82&lt;&gt;"TOTAL"),IF(AND('[5]PDI_Grupo edad'!$BH80&lt;&gt;"",'[5]PDI_Grupo edad'!$BH80&lt;&gt;0),'[5]PDI_Grupo edad'!$BH80,""),IF($A82="TOTAL",SUM(INDIRECT("AJ4:AJ"&amp;ROW()-1)),""))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IF(AND($A82&lt;&gt;"",$A82&lt;&gt;"TOTAL"),IF(AND('[5]PDI_Grupo edad'!$BK80&lt;&gt;"",'[5]PDI_Grupo edad'!$BK80&lt;&gt;0),'[5]PDI_Grupo edad'!$BK80,""),IF($A82="TOTAL",SUM(INDIRECT("AL4:AL"&amp;ROW()-1)),""))</f>
        <v/>
      </c>
      <c r="AM82" s="6" t="str">
        <f ca="1">IF(AND($A82&lt;&gt;"",$A82&lt;&gt;"TOTAL"),IF(AND('[5]PDI_Grupo edad'!$BM80&lt;&gt;"",'[5]PDI_Grupo edad'!$BM80&lt;&gt;0),'[5]PDI_Grupo edad'!$BM80,""),IF($A82="TOTAL",SUM(INDIRECT("AM4:AM"&amp;ROW()-1)),""))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IF(AND($A82&lt;&gt;"",$A82&lt;&gt;"TOTAL"),IF(AND('[5]PDI_Grupo edad'!$BP80&lt;&gt;"",'[5]PDI_Grupo edad'!$BP80&lt;&gt;0),'[5]PDI_Grupo edad'!$BP80,""),IF($A82="TOTAL",SUM(INDIRECT("AO4:AO"&amp;ROW()-1)),""))</f>
        <v/>
      </c>
      <c r="AP82" s="6" t="str">
        <f ca="1">IF(AND($A82&lt;&gt;"",$A82&lt;&gt;"TOTAL"),IF(AND('[5]PDI_Grupo edad'!$BR80&lt;&gt;"",'[5]PDI_Grupo edad'!$BR80&lt;&gt;0),'[5]PDI_Grupo edad'!$BR80,""),IF($A82="TOTAL",SUM(INDIRECT("AP4:AP"&amp;ROW()-1)),""))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IF(AND($A82&lt;&gt;"",$A82&lt;&gt;"TOTAL"),IF(AND('[5]PDI_Grupo edad'!$BU80&lt;&gt;"",'[5]PDI_Grupo edad'!$BU80&lt;&gt;0),'[5]PDI_Grupo edad'!$BU80,""),IF($A82="TOTAL",SUM(INDIRECT("AR4:AR"&amp;ROW()-1)),""))</f>
        <v/>
      </c>
      <c r="AS82" s="6" t="str">
        <f ca="1">IF(AND($A82&lt;&gt;"",$A82&lt;&gt;"TOTAL"),IF(AND('[5]PDI_Grupo edad'!$BW80&lt;&gt;"",'[5]PDI_Grupo edad'!$BW80&lt;&gt;0),'[5]PDI_Grupo edad'!$BW80,""),IF($A82="TOTAL",SUM(INDIRECT("AS4:AS"&amp;ROW()-1)),""))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IF(AND($A82&lt;&gt;"",$A82&lt;&gt;"TOTAL"),IF(AND('[5]PDI_Grupo edad'!$BZ80&lt;&gt;"",'[5]PDI_Grupo edad'!$BZ80&lt;&gt;0),'[5]PDI_Grupo edad'!$BZ80,""),IF($A82="TOTAL",SUM(INDIRECT("AU4:AU"&amp;ROW()-1)),""))</f>
        <v/>
      </c>
      <c r="AV82" s="6" t="str">
        <f ca="1">IF(AND($A82&lt;&gt;"",$A82&lt;&gt;"TOTAL"),IF(AND('[5]PDI_Grupo edad'!$CB80&lt;&gt;"",'[5]PDI_Grupo edad'!$CB80&lt;&gt;0),'[5]PDI_Grupo edad'!$CB80,""),IF($A82="TOTAL",SUM(INDIRECT("AV4:AV"&amp;ROW()-1)),""))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IF(AND($A82&lt;&gt;"",$A82&lt;&gt;"TOTAL"),IF(AND('[5]PDI_Grupo edad'!$CE80&lt;&gt;"",'[5]PDI_Grupo edad'!$CE80&lt;&gt;0),'[5]PDI_Grupo edad'!$CE80,""),IF($A82="TOTAL",SUM(INDIRECT("AX4:AX"&amp;ROW()-1)),""))</f>
        <v/>
      </c>
      <c r="AY82" s="6" t="str">
        <f ca="1">IF(AND($A82&lt;&gt;"",$A82&lt;&gt;"TOTAL"),IF(AND('[5]PDI_Grupo edad'!$CG80&lt;&gt;"",'[5]PDI_Grupo edad'!$CG80&lt;&gt;0),'[5]PDI_Grupo edad'!$CG80,""),IF($A82="TOTAL",SUM(INDIRECT("AY4:AY"&amp;ROW()-1)),""))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IF(AND($A82&lt;&gt;"",$A82&lt;&gt;"TOTAL"),IF(AND('[5]PDI_Grupo edad'!$CJ80&lt;&gt;"",'[5]PDI_Grupo edad'!$CJ80&lt;&gt;0),'[5]PDI_Grupo edad'!$CJ80,""),IF($A82="TOTAL",SUM(INDIRECT("BA4:BA"&amp;ROW()-1)),""))</f>
        <v/>
      </c>
      <c r="BB82" s="6" t="str">
        <f ca="1">IF(AND($A82&lt;&gt;"",$A82&lt;&gt;"TOTAL"),IF(AND('[5]PDI_Grupo edad'!$CL80&lt;&gt;"",'[5]PDI_Grupo edad'!$CL80&lt;&gt;0),'[5]PDI_Grupo edad'!$CL80,""),IF($A82="TOTAL",SUM(INDIRECT("BB4:BB"&amp;ROW()-1)),""))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IF(AND($A82&lt;&gt;"",$A82&lt;&gt;"TOTAL"),IF(AND('[5]PDI_Grupo edad'!$CO80&lt;&gt;"",'[5]PDI_Grupo edad'!$CO80&lt;&gt;0),'[5]PDI_Grupo edad'!$CO80,""),IF($A82="TOTAL",SUM(INDIRECT("BD4:BD"&amp;ROW()-1)),""))</f>
        <v/>
      </c>
      <c r="BE82" s="6" t="str">
        <f ca="1">IF(AND($A82&lt;&gt;"",$A82&lt;&gt;"TOTAL"),IF(AND('[5]PDI_Grupo edad'!$CQ80&lt;&gt;"",'[5]PDI_Grupo edad'!$CQ80&lt;&gt;0),'[5]PDI_Grupo edad'!$CQ80,""),IF($A82="TOTAL",SUM(INDIRECT("BE4:BE"&amp;ROW()-1)),""))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IF('[5]PDI_Grupo edad'!$B81&lt;&gt;"",'[5]PDI_Grupo edad'!$B81,IF(AND('[5]PDI_Grupo edad'!$B81="",'[5]PDI_Grupo edad'!$B82="",'[5]PDI_Grupo edad'!$B80=""),"","TOTAL"))</f>
        <v/>
      </c>
      <c r="B83" s="6" t="str">
        <f ca="1">IF(AND($A83&lt;&gt;"",$A83&lt;&gt;"TOTAL"),IF(AND('[5]PDI_Grupo edad'!$C81&lt;&gt;"",'[5]PDI_Grupo edad'!$C81&lt;&gt;0),'[5]PDI_Grupo edad'!$C81,""),IF($A83="TOTAL",SUM(INDIRECT("B4:B"&amp;ROW()-1)),""))</f>
        <v/>
      </c>
      <c r="C83" s="6" t="str">
        <f ca="1">IF(AND($A83&lt;&gt;"",$A83&lt;&gt;"TOTAL"),IF(AND('[5]PDI_Grupo edad'!$E81&lt;&gt;"",'[5]PDI_Grupo edad'!$E81&lt;&gt;0),'[5]PDI_Grupo edad'!$E81,""),IF($A83="TOTAL",SUM(INDIRECT("C4:C"&amp;ROW()-1)),""))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IF(AND($A83&lt;&gt;"",$A83&lt;&gt;"TOTAL"),IF(AND('[5]PDI_Grupo edad'!$H81&lt;&gt;"",'[5]PDI_Grupo edad'!$H81&lt;&gt;0),'[5]PDI_Grupo edad'!$H81,""),IF($A83="TOTAL",SUM(INDIRECT("E4:E"&amp;ROW()-1)),""))</f>
        <v/>
      </c>
      <c r="F83" s="6" t="str">
        <f ca="1">IF(AND($A83&lt;&gt;"",$A83&lt;&gt;"TOTAL"),IF(AND('[5]PDI_Grupo edad'!$J81&lt;&gt;"",'[5]PDI_Grupo edad'!$J81&lt;&gt;0),'[5]PDI_Grupo edad'!$J81,""),IF($A83="TOTAL",SUM(INDIRECT("F4:F"&amp;ROW()-1)),""))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IF(AND($A83&lt;&gt;"",$A83&lt;&gt;"TOTAL"),IF(AND('[5]PDI_Grupo edad'!$M81&lt;&gt;"",'[5]PDI_Grupo edad'!$M81&lt;&gt;0),'[5]PDI_Grupo edad'!$M81,""),IF($A83="TOTAL",SUM(INDIRECT("H4:H"&amp;ROW()-1)),""))</f>
        <v/>
      </c>
      <c r="I83" s="6" t="str">
        <f ca="1">IF(AND($A83&lt;&gt;"",$A83&lt;&gt;"TOTAL"),IF(AND('[5]PDI_Grupo edad'!$O81&lt;&gt;"",'[5]PDI_Grupo edad'!$O81&lt;&gt;0),'[5]PDI_Grupo edad'!$O81,""),IF($A83="TOTAL",SUM(INDIRECT("I4:I"&amp;ROW()-1)),""))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IF(AND($A83&lt;&gt;"",$A83&lt;&gt;"TOTAL"),IF(AND('[5]PDI_Grupo edad'!$R81&lt;&gt;"",'[5]PDI_Grupo edad'!$R81&lt;&gt;0),'[5]PDI_Grupo edad'!$R81,""),IF($A83="TOTAL",SUM(INDIRECT("K4:K"&amp;ROW()-1)),""))</f>
        <v/>
      </c>
      <c r="L83" s="6" t="str">
        <f ca="1">IF(AND($A83&lt;&gt;"",$A83&lt;&gt;"TOTAL"),IF(AND('[5]PDI_Grupo edad'!$T81&lt;&gt;"",'[5]PDI_Grupo edad'!$T81&lt;&gt;0),'[5]PDI_Grupo edad'!$T81,""),IF($A83="TOTAL",SUM(INDIRECT("L4:L"&amp;ROW()-1)),""))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IF(AND($A83&lt;&gt;"",$A83&lt;&gt;"TOTAL"),IF(AND('[5]PDI_Grupo edad'!$W81&lt;&gt;"",'[5]PDI_Grupo edad'!$W81&lt;&gt;0),'[5]PDI_Grupo edad'!$W81,""),IF($A83="TOTAL",SUM(INDIRECT("N4:N"&amp;ROW()-1)),""))</f>
        <v/>
      </c>
      <c r="O83" s="6" t="str">
        <f ca="1">IF(AND($A83&lt;&gt;"",$A83&lt;&gt;"TOTAL"),IF(AND('[5]PDI_Grupo edad'!$Y81&lt;&gt;"",'[5]PDI_Grupo edad'!$Y81&lt;&gt;0),'[5]PDI_Grupo edad'!$Y81,""),IF($A83="TOTAL",SUM(INDIRECT("O4:O"&amp;ROW()-1)),""))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IF(AND($A83&lt;&gt;"",$A83&lt;&gt;"TOTAL"),IF(AND('[5]PDI_Grupo edad'!$AB81&lt;&gt;"",'[5]PDI_Grupo edad'!$AB81&lt;&gt;0),'[5]PDI_Grupo edad'!$AB81,""),IF($A83="TOTAL",SUM(INDIRECT("Q4:Q"&amp;ROW()-1)),""))</f>
        <v/>
      </c>
      <c r="R83" s="6" t="str">
        <f ca="1">IF(AND($A83&lt;&gt;"",$A83&lt;&gt;"TOTAL"),IF(AND('[5]PDI_Grupo edad'!$AD81&lt;&gt;"",'[5]PDI_Grupo edad'!$AD81&lt;&gt;0),'[5]PDI_Grupo edad'!$AD81,""),IF($A83="TOTAL",SUM(INDIRECT("R4:R"&amp;ROW()-1)),""))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IF(AND($A83&lt;&gt;"",$A83&lt;&gt;"TOTAL"),IF(AND('[5]PDI_Grupo edad'!$AG81&lt;&gt;"",'[5]PDI_Grupo edad'!$AG81&lt;&gt;0),'[5]PDI_Grupo edad'!$AG81,""),IF($A83="TOTAL",SUM(INDIRECT("T4:T"&amp;ROW()-1)),""))</f>
        <v/>
      </c>
      <c r="U83" s="6" t="str">
        <f ca="1">IF(AND($A83&lt;&gt;"",$A83&lt;&gt;"TOTAL"),IF(AND('[5]PDI_Grupo edad'!$AI81&lt;&gt;"",'[5]PDI_Grupo edad'!$AI81&lt;&gt;0),'[5]PDI_Grupo edad'!$AI81,""),IF($A83="TOTAL",SUM(INDIRECT("U4:U"&amp;ROW()-1)),""))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IF(AND($A83&lt;&gt;"",$A83&lt;&gt;"TOTAL"),IF(AND('[5]PDI_Grupo edad'!$AL81&lt;&gt;"",'[5]PDI_Grupo edad'!$AL81&lt;&gt;0),'[5]PDI_Grupo edad'!$AL81,""),IF($A83="TOTAL",SUM(INDIRECT("W4:W"&amp;ROW()-1)),""))</f>
        <v/>
      </c>
      <c r="X83" s="6" t="str">
        <f ca="1">IF(AND($A83&lt;&gt;"",$A83&lt;&gt;"TOTAL"),IF(AND('[5]PDI_Grupo edad'!$AN81&lt;&gt;"",'[5]PDI_Grupo edad'!$AN81&lt;&gt;0),'[5]PDI_Grupo edad'!$AN81,""),IF($A83="TOTAL",SUM(INDIRECT("X4:X"&amp;ROW()-1)),""))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IF(AND($A83&lt;&gt;"",$A83&lt;&gt;"TOTAL"),IF(AND('[5]PDI_Grupo edad'!$AQ81&lt;&gt;"",'[5]PDI_Grupo edad'!$AQ81&lt;&gt;0),'[5]PDI_Grupo edad'!$AQ81,""),IF($A83="TOTAL",SUM(INDIRECT("Z4:Z"&amp;ROW()-1)),""))</f>
        <v/>
      </c>
      <c r="AA83" s="6" t="str">
        <f ca="1">IF(AND($A83&lt;&gt;"",$A83&lt;&gt;"TOTAL"),IF(AND('[5]PDI_Grupo edad'!$AS81&lt;&gt;"",'[5]PDI_Grupo edad'!$AS81&lt;&gt;0),'[5]PDI_Grupo edad'!$AS81,""),IF($A83="TOTAL",SUM(INDIRECT("AA4:AA"&amp;ROW()-1)),""))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IF(AND($A83&lt;&gt;"",$A83&lt;&gt;"TOTAL"),IF(AND('[5]PDI_Grupo edad'!$AV81&lt;&gt;"",'[5]PDI_Grupo edad'!$AV81&lt;&gt;0),'[5]PDI_Grupo edad'!$AV81,""),IF($A83="TOTAL",SUM(INDIRECT("AC4:AC"&amp;ROW()-1)),""))</f>
        <v/>
      </c>
      <c r="AD83" s="6" t="str">
        <f ca="1">IF(AND($A83&lt;&gt;"",$A83&lt;&gt;"TOTAL"),IF(AND('[5]PDI_Grupo edad'!$AX81&lt;&gt;"",'[5]PDI_Grupo edad'!$AX81&lt;&gt;0),'[5]PDI_Grupo edad'!$AX81,""),IF($A83="TOTAL",SUM(INDIRECT("AD4:AD"&amp;ROW()-1)),""))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IF(AND($A83&lt;&gt;"",$A83&lt;&gt;"TOTAL"),IF(AND('[5]PDI_Grupo edad'!$BA81&lt;&gt;"",'[5]PDI_Grupo edad'!$BA81&lt;&gt;0),'[5]PDI_Grupo edad'!$BA81,""),IF($A83="TOTAL",SUM(INDIRECT("AF4:AF"&amp;ROW()-1)),""))</f>
        <v/>
      </c>
      <c r="AG83" s="6" t="str">
        <f ca="1">IF(AND($A83&lt;&gt;"",$A83&lt;&gt;"TOTAL"),IF(AND('[5]PDI_Grupo edad'!$BC81&lt;&gt;"",'[5]PDI_Grupo edad'!$BC81&lt;&gt;0),'[5]PDI_Grupo edad'!$BC81,""),IF($A83="TOTAL",SUM(INDIRECT("AG4:AG"&amp;ROW()-1)),""))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IF(AND($A83&lt;&gt;"",$A83&lt;&gt;"TOTAL"),IF(AND('[5]PDI_Grupo edad'!$BF81&lt;&gt;"",'[5]PDI_Grupo edad'!$BF81&lt;&gt;0),'[5]PDI_Grupo edad'!$BF81,""),IF($A83="TOTAL",SUM(INDIRECT("AI4:AI"&amp;ROW()-1)),""))</f>
        <v/>
      </c>
      <c r="AJ83" s="6" t="str">
        <f ca="1">IF(AND($A83&lt;&gt;"",$A83&lt;&gt;"TOTAL"),IF(AND('[5]PDI_Grupo edad'!$BH81&lt;&gt;"",'[5]PDI_Grupo edad'!$BH81&lt;&gt;0),'[5]PDI_Grupo edad'!$BH81,""),IF($A83="TOTAL",SUM(INDIRECT("AJ4:AJ"&amp;ROW()-1)),""))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IF(AND($A83&lt;&gt;"",$A83&lt;&gt;"TOTAL"),IF(AND('[5]PDI_Grupo edad'!$BK81&lt;&gt;"",'[5]PDI_Grupo edad'!$BK81&lt;&gt;0),'[5]PDI_Grupo edad'!$BK81,""),IF($A83="TOTAL",SUM(INDIRECT("AL4:AL"&amp;ROW()-1)),""))</f>
        <v/>
      </c>
      <c r="AM83" s="6" t="str">
        <f ca="1">IF(AND($A83&lt;&gt;"",$A83&lt;&gt;"TOTAL"),IF(AND('[5]PDI_Grupo edad'!$BM81&lt;&gt;"",'[5]PDI_Grupo edad'!$BM81&lt;&gt;0),'[5]PDI_Grupo edad'!$BM81,""),IF($A83="TOTAL",SUM(INDIRECT("AM4:AM"&amp;ROW()-1)),""))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IF(AND($A83&lt;&gt;"",$A83&lt;&gt;"TOTAL"),IF(AND('[5]PDI_Grupo edad'!$BP81&lt;&gt;"",'[5]PDI_Grupo edad'!$BP81&lt;&gt;0),'[5]PDI_Grupo edad'!$BP81,""),IF($A83="TOTAL",SUM(INDIRECT("AO4:AO"&amp;ROW()-1)),""))</f>
        <v/>
      </c>
      <c r="AP83" s="6" t="str">
        <f ca="1">IF(AND($A83&lt;&gt;"",$A83&lt;&gt;"TOTAL"),IF(AND('[5]PDI_Grupo edad'!$BR81&lt;&gt;"",'[5]PDI_Grupo edad'!$BR81&lt;&gt;0),'[5]PDI_Grupo edad'!$BR81,""),IF($A83="TOTAL",SUM(INDIRECT("AP4:AP"&amp;ROW()-1)),""))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IF(AND($A83&lt;&gt;"",$A83&lt;&gt;"TOTAL"),IF(AND('[5]PDI_Grupo edad'!$BU81&lt;&gt;"",'[5]PDI_Grupo edad'!$BU81&lt;&gt;0),'[5]PDI_Grupo edad'!$BU81,""),IF($A83="TOTAL",SUM(INDIRECT("AR4:AR"&amp;ROW()-1)),""))</f>
        <v/>
      </c>
      <c r="AS83" s="6" t="str">
        <f ca="1">IF(AND($A83&lt;&gt;"",$A83&lt;&gt;"TOTAL"),IF(AND('[5]PDI_Grupo edad'!$BW81&lt;&gt;"",'[5]PDI_Grupo edad'!$BW81&lt;&gt;0),'[5]PDI_Grupo edad'!$BW81,""),IF($A83="TOTAL",SUM(INDIRECT("AS4:AS"&amp;ROW()-1)),""))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IF(AND($A83&lt;&gt;"",$A83&lt;&gt;"TOTAL"),IF(AND('[5]PDI_Grupo edad'!$BZ81&lt;&gt;"",'[5]PDI_Grupo edad'!$BZ81&lt;&gt;0),'[5]PDI_Grupo edad'!$BZ81,""),IF($A83="TOTAL",SUM(INDIRECT("AU4:AU"&amp;ROW()-1)),""))</f>
        <v/>
      </c>
      <c r="AV83" s="6" t="str">
        <f ca="1">IF(AND($A83&lt;&gt;"",$A83&lt;&gt;"TOTAL"),IF(AND('[5]PDI_Grupo edad'!$CB81&lt;&gt;"",'[5]PDI_Grupo edad'!$CB81&lt;&gt;0),'[5]PDI_Grupo edad'!$CB81,""),IF($A83="TOTAL",SUM(INDIRECT("AV4:AV"&amp;ROW()-1)),""))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IF(AND($A83&lt;&gt;"",$A83&lt;&gt;"TOTAL"),IF(AND('[5]PDI_Grupo edad'!$CE81&lt;&gt;"",'[5]PDI_Grupo edad'!$CE81&lt;&gt;0),'[5]PDI_Grupo edad'!$CE81,""),IF($A83="TOTAL",SUM(INDIRECT("AX4:AX"&amp;ROW()-1)),""))</f>
        <v/>
      </c>
      <c r="AY83" s="6" t="str">
        <f ca="1">IF(AND($A83&lt;&gt;"",$A83&lt;&gt;"TOTAL"),IF(AND('[5]PDI_Grupo edad'!$CG81&lt;&gt;"",'[5]PDI_Grupo edad'!$CG81&lt;&gt;0),'[5]PDI_Grupo edad'!$CG81,""),IF($A83="TOTAL",SUM(INDIRECT("AY4:AY"&amp;ROW()-1)),""))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IF(AND($A83&lt;&gt;"",$A83&lt;&gt;"TOTAL"),IF(AND('[5]PDI_Grupo edad'!$CJ81&lt;&gt;"",'[5]PDI_Grupo edad'!$CJ81&lt;&gt;0),'[5]PDI_Grupo edad'!$CJ81,""),IF($A83="TOTAL",SUM(INDIRECT("BA4:BA"&amp;ROW()-1)),""))</f>
        <v/>
      </c>
      <c r="BB83" s="6" t="str">
        <f ca="1">IF(AND($A83&lt;&gt;"",$A83&lt;&gt;"TOTAL"),IF(AND('[5]PDI_Grupo edad'!$CL81&lt;&gt;"",'[5]PDI_Grupo edad'!$CL81&lt;&gt;0),'[5]PDI_Grupo edad'!$CL81,""),IF($A83="TOTAL",SUM(INDIRECT("BB4:BB"&amp;ROW()-1)),""))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IF(AND($A83&lt;&gt;"",$A83&lt;&gt;"TOTAL"),IF(AND('[5]PDI_Grupo edad'!$CO81&lt;&gt;"",'[5]PDI_Grupo edad'!$CO81&lt;&gt;0),'[5]PDI_Grupo edad'!$CO81,""),IF($A83="TOTAL",SUM(INDIRECT("BD4:BD"&amp;ROW()-1)),""))</f>
        <v/>
      </c>
      <c r="BE83" s="6" t="str">
        <f ca="1">IF(AND($A83&lt;&gt;"",$A83&lt;&gt;"TOTAL"),IF(AND('[5]PDI_Grupo edad'!$CQ81&lt;&gt;"",'[5]PDI_Grupo edad'!$CQ81&lt;&gt;0),'[5]PDI_Grupo edad'!$CQ81,""),IF($A83="TOTAL",SUM(INDIRECT("BE4:BE"&amp;ROW()-1)),""))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IF('[5]PDI_Grupo edad'!$B82&lt;&gt;"",'[5]PDI_Grupo edad'!$B82,IF(AND('[5]PDI_Grupo edad'!$B82="",'[5]PDI_Grupo edad'!$B83="",'[5]PDI_Grupo edad'!$B81=""),"","TOTAL"))</f>
        <v/>
      </c>
      <c r="B84" s="6" t="str">
        <f ca="1">IF(AND($A84&lt;&gt;"",$A84&lt;&gt;"TOTAL"),IF(AND('[5]PDI_Grupo edad'!$C82&lt;&gt;"",'[5]PDI_Grupo edad'!$C82&lt;&gt;0),'[5]PDI_Grupo edad'!$C82,""),IF($A84="TOTAL",SUM(INDIRECT("B4:B"&amp;ROW()-1)),""))</f>
        <v/>
      </c>
      <c r="C84" s="6" t="str">
        <f ca="1">IF(AND($A84&lt;&gt;"",$A84&lt;&gt;"TOTAL"),IF(AND('[5]PDI_Grupo edad'!$E82&lt;&gt;"",'[5]PDI_Grupo edad'!$E82&lt;&gt;0),'[5]PDI_Grupo edad'!$E82,""),IF($A84="TOTAL",SUM(INDIRECT("C4:C"&amp;ROW()-1)),""))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IF(AND($A84&lt;&gt;"",$A84&lt;&gt;"TOTAL"),IF(AND('[5]PDI_Grupo edad'!$H82&lt;&gt;"",'[5]PDI_Grupo edad'!$H82&lt;&gt;0),'[5]PDI_Grupo edad'!$H82,""),IF($A84="TOTAL",SUM(INDIRECT("E4:E"&amp;ROW()-1)),""))</f>
        <v/>
      </c>
      <c r="F84" s="6" t="str">
        <f ca="1">IF(AND($A84&lt;&gt;"",$A84&lt;&gt;"TOTAL"),IF(AND('[5]PDI_Grupo edad'!$J82&lt;&gt;"",'[5]PDI_Grupo edad'!$J82&lt;&gt;0),'[5]PDI_Grupo edad'!$J82,""),IF($A84="TOTAL",SUM(INDIRECT("F4:F"&amp;ROW()-1)),""))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IF(AND($A84&lt;&gt;"",$A84&lt;&gt;"TOTAL"),IF(AND('[5]PDI_Grupo edad'!$M82&lt;&gt;"",'[5]PDI_Grupo edad'!$M82&lt;&gt;0),'[5]PDI_Grupo edad'!$M82,""),IF($A84="TOTAL",SUM(INDIRECT("H4:H"&amp;ROW()-1)),""))</f>
        <v/>
      </c>
      <c r="I84" s="6" t="str">
        <f ca="1">IF(AND($A84&lt;&gt;"",$A84&lt;&gt;"TOTAL"),IF(AND('[5]PDI_Grupo edad'!$O82&lt;&gt;"",'[5]PDI_Grupo edad'!$O82&lt;&gt;0),'[5]PDI_Grupo edad'!$O82,""),IF($A84="TOTAL",SUM(INDIRECT("I4:I"&amp;ROW()-1)),""))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IF(AND($A84&lt;&gt;"",$A84&lt;&gt;"TOTAL"),IF(AND('[5]PDI_Grupo edad'!$R82&lt;&gt;"",'[5]PDI_Grupo edad'!$R82&lt;&gt;0),'[5]PDI_Grupo edad'!$R82,""),IF($A84="TOTAL",SUM(INDIRECT("K4:K"&amp;ROW()-1)),""))</f>
        <v/>
      </c>
      <c r="L84" s="6" t="str">
        <f ca="1">IF(AND($A84&lt;&gt;"",$A84&lt;&gt;"TOTAL"),IF(AND('[5]PDI_Grupo edad'!$T82&lt;&gt;"",'[5]PDI_Grupo edad'!$T82&lt;&gt;0),'[5]PDI_Grupo edad'!$T82,""),IF($A84="TOTAL",SUM(INDIRECT("L4:L"&amp;ROW()-1)),""))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IF(AND($A84&lt;&gt;"",$A84&lt;&gt;"TOTAL"),IF(AND('[5]PDI_Grupo edad'!$W82&lt;&gt;"",'[5]PDI_Grupo edad'!$W82&lt;&gt;0),'[5]PDI_Grupo edad'!$W82,""),IF($A84="TOTAL",SUM(INDIRECT("N4:N"&amp;ROW()-1)),""))</f>
        <v/>
      </c>
      <c r="O84" s="6" t="str">
        <f ca="1">IF(AND($A84&lt;&gt;"",$A84&lt;&gt;"TOTAL"),IF(AND('[5]PDI_Grupo edad'!$Y82&lt;&gt;"",'[5]PDI_Grupo edad'!$Y82&lt;&gt;0),'[5]PDI_Grupo edad'!$Y82,""),IF($A84="TOTAL",SUM(INDIRECT("O4:O"&amp;ROW()-1)),""))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IF(AND($A84&lt;&gt;"",$A84&lt;&gt;"TOTAL"),IF(AND('[5]PDI_Grupo edad'!$AB82&lt;&gt;"",'[5]PDI_Grupo edad'!$AB82&lt;&gt;0),'[5]PDI_Grupo edad'!$AB82,""),IF($A84="TOTAL",SUM(INDIRECT("Q4:Q"&amp;ROW()-1)),""))</f>
        <v/>
      </c>
      <c r="R84" s="6" t="str">
        <f ca="1">IF(AND($A84&lt;&gt;"",$A84&lt;&gt;"TOTAL"),IF(AND('[5]PDI_Grupo edad'!$AD82&lt;&gt;"",'[5]PDI_Grupo edad'!$AD82&lt;&gt;0),'[5]PDI_Grupo edad'!$AD82,""),IF($A84="TOTAL",SUM(INDIRECT("R4:R"&amp;ROW()-1)),""))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IF(AND($A84&lt;&gt;"",$A84&lt;&gt;"TOTAL"),IF(AND('[5]PDI_Grupo edad'!$AG82&lt;&gt;"",'[5]PDI_Grupo edad'!$AG82&lt;&gt;0),'[5]PDI_Grupo edad'!$AG82,""),IF($A84="TOTAL",SUM(INDIRECT("T4:T"&amp;ROW()-1)),""))</f>
        <v/>
      </c>
      <c r="U84" s="6" t="str">
        <f ca="1">IF(AND($A84&lt;&gt;"",$A84&lt;&gt;"TOTAL"),IF(AND('[5]PDI_Grupo edad'!$AI82&lt;&gt;"",'[5]PDI_Grupo edad'!$AI82&lt;&gt;0),'[5]PDI_Grupo edad'!$AI82,""),IF($A84="TOTAL",SUM(INDIRECT("U4:U"&amp;ROW()-1)),""))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IF(AND($A84&lt;&gt;"",$A84&lt;&gt;"TOTAL"),IF(AND('[5]PDI_Grupo edad'!$AL82&lt;&gt;"",'[5]PDI_Grupo edad'!$AL82&lt;&gt;0),'[5]PDI_Grupo edad'!$AL82,""),IF($A84="TOTAL",SUM(INDIRECT("W4:W"&amp;ROW()-1)),""))</f>
        <v/>
      </c>
      <c r="X84" s="6" t="str">
        <f ca="1">IF(AND($A84&lt;&gt;"",$A84&lt;&gt;"TOTAL"),IF(AND('[5]PDI_Grupo edad'!$AN82&lt;&gt;"",'[5]PDI_Grupo edad'!$AN82&lt;&gt;0),'[5]PDI_Grupo edad'!$AN82,""),IF($A84="TOTAL",SUM(INDIRECT("X4:X"&amp;ROW()-1)),""))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IF(AND($A84&lt;&gt;"",$A84&lt;&gt;"TOTAL"),IF(AND('[5]PDI_Grupo edad'!$AQ82&lt;&gt;"",'[5]PDI_Grupo edad'!$AQ82&lt;&gt;0),'[5]PDI_Grupo edad'!$AQ82,""),IF($A84="TOTAL",SUM(INDIRECT("Z4:Z"&amp;ROW()-1)),""))</f>
        <v/>
      </c>
      <c r="AA84" s="6" t="str">
        <f ca="1">IF(AND($A84&lt;&gt;"",$A84&lt;&gt;"TOTAL"),IF(AND('[5]PDI_Grupo edad'!$AS82&lt;&gt;"",'[5]PDI_Grupo edad'!$AS82&lt;&gt;0),'[5]PDI_Grupo edad'!$AS82,""),IF($A84="TOTAL",SUM(INDIRECT("AA4:AA"&amp;ROW()-1)),""))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IF(AND($A84&lt;&gt;"",$A84&lt;&gt;"TOTAL"),IF(AND('[5]PDI_Grupo edad'!$AV82&lt;&gt;"",'[5]PDI_Grupo edad'!$AV82&lt;&gt;0),'[5]PDI_Grupo edad'!$AV82,""),IF($A84="TOTAL",SUM(INDIRECT("AC4:AC"&amp;ROW()-1)),""))</f>
        <v/>
      </c>
      <c r="AD84" s="6" t="str">
        <f ca="1">IF(AND($A84&lt;&gt;"",$A84&lt;&gt;"TOTAL"),IF(AND('[5]PDI_Grupo edad'!$AX82&lt;&gt;"",'[5]PDI_Grupo edad'!$AX82&lt;&gt;0),'[5]PDI_Grupo edad'!$AX82,""),IF($A84="TOTAL",SUM(INDIRECT("AD4:AD"&amp;ROW()-1)),""))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IF(AND($A84&lt;&gt;"",$A84&lt;&gt;"TOTAL"),IF(AND('[5]PDI_Grupo edad'!$BA82&lt;&gt;"",'[5]PDI_Grupo edad'!$BA82&lt;&gt;0),'[5]PDI_Grupo edad'!$BA82,""),IF($A84="TOTAL",SUM(INDIRECT("AF4:AF"&amp;ROW()-1)),""))</f>
        <v/>
      </c>
      <c r="AG84" s="6" t="str">
        <f ca="1">IF(AND($A84&lt;&gt;"",$A84&lt;&gt;"TOTAL"),IF(AND('[5]PDI_Grupo edad'!$BC82&lt;&gt;"",'[5]PDI_Grupo edad'!$BC82&lt;&gt;0),'[5]PDI_Grupo edad'!$BC82,""),IF($A84="TOTAL",SUM(INDIRECT("AG4:AG"&amp;ROW()-1)),""))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IF(AND($A84&lt;&gt;"",$A84&lt;&gt;"TOTAL"),IF(AND('[5]PDI_Grupo edad'!$BF82&lt;&gt;"",'[5]PDI_Grupo edad'!$BF82&lt;&gt;0),'[5]PDI_Grupo edad'!$BF82,""),IF($A84="TOTAL",SUM(INDIRECT("AI4:AI"&amp;ROW()-1)),""))</f>
        <v/>
      </c>
      <c r="AJ84" s="6" t="str">
        <f ca="1">IF(AND($A84&lt;&gt;"",$A84&lt;&gt;"TOTAL"),IF(AND('[5]PDI_Grupo edad'!$BH82&lt;&gt;"",'[5]PDI_Grupo edad'!$BH82&lt;&gt;0),'[5]PDI_Grupo edad'!$BH82,""),IF($A84="TOTAL",SUM(INDIRECT("AJ4:AJ"&amp;ROW()-1)),""))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IF(AND($A84&lt;&gt;"",$A84&lt;&gt;"TOTAL"),IF(AND('[5]PDI_Grupo edad'!$BK82&lt;&gt;"",'[5]PDI_Grupo edad'!$BK82&lt;&gt;0),'[5]PDI_Grupo edad'!$BK82,""),IF($A84="TOTAL",SUM(INDIRECT("AL4:AL"&amp;ROW()-1)),""))</f>
        <v/>
      </c>
      <c r="AM84" s="6" t="str">
        <f ca="1">IF(AND($A84&lt;&gt;"",$A84&lt;&gt;"TOTAL"),IF(AND('[5]PDI_Grupo edad'!$BM82&lt;&gt;"",'[5]PDI_Grupo edad'!$BM82&lt;&gt;0),'[5]PDI_Grupo edad'!$BM82,""),IF($A84="TOTAL",SUM(INDIRECT("AM4:AM"&amp;ROW()-1)),""))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IF(AND($A84&lt;&gt;"",$A84&lt;&gt;"TOTAL"),IF(AND('[5]PDI_Grupo edad'!$BP82&lt;&gt;"",'[5]PDI_Grupo edad'!$BP82&lt;&gt;0),'[5]PDI_Grupo edad'!$BP82,""),IF($A84="TOTAL",SUM(INDIRECT("AO4:AO"&amp;ROW()-1)),""))</f>
        <v/>
      </c>
      <c r="AP84" s="6" t="str">
        <f ca="1">IF(AND($A84&lt;&gt;"",$A84&lt;&gt;"TOTAL"),IF(AND('[5]PDI_Grupo edad'!$BR82&lt;&gt;"",'[5]PDI_Grupo edad'!$BR82&lt;&gt;0),'[5]PDI_Grupo edad'!$BR82,""),IF($A84="TOTAL",SUM(INDIRECT("AP4:AP"&amp;ROW()-1)),""))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IF(AND($A84&lt;&gt;"",$A84&lt;&gt;"TOTAL"),IF(AND('[5]PDI_Grupo edad'!$BU82&lt;&gt;"",'[5]PDI_Grupo edad'!$BU82&lt;&gt;0),'[5]PDI_Grupo edad'!$BU82,""),IF($A84="TOTAL",SUM(INDIRECT("AR4:AR"&amp;ROW()-1)),""))</f>
        <v/>
      </c>
      <c r="AS84" s="6" t="str">
        <f ca="1">IF(AND($A84&lt;&gt;"",$A84&lt;&gt;"TOTAL"),IF(AND('[5]PDI_Grupo edad'!$BW82&lt;&gt;"",'[5]PDI_Grupo edad'!$BW82&lt;&gt;0),'[5]PDI_Grupo edad'!$BW82,""),IF($A84="TOTAL",SUM(INDIRECT("AS4:AS"&amp;ROW()-1)),""))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IF(AND($A84&lt;&gt;"",$A84&lt;&gt;"TOTAL"),IF(AND('[5]PDI_Grupo edad'!$BZ82&lt;&gt;"",'[5]PDI_Grupo edad'!$BZ82&lt;&gt;0),'[5]PDI_Grupo edad'!$BZ82,""),IF($A84="TOTAL",SUM(INDIRECT("AU4:AU"&amp;ROW()-1)),""))</f>
        <v/>
      </c>
      <c r="AV84" s="6" t="str">
        <f ca="1">IF(AND($A84&lt;&gt;"",$A84&lt;&gt;"TOTAL"),IF(AND('[5]PDI_Grupo edad'!$CB82&lt;&gt;"",'[5]PDI_Grupo edad'!$CB82&lt;&gt;0),'[5]PDI_Grupo edad'!$CB82,""),IF($A84="TOTAL",SUM(INDIRECT("AV4:AV"&amp;ROW()-1)),""))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IF(AND($A84&lt;&gt;"",$A84&lt;&gt;"TOTAL"),IF(AND('[5]PDI_Grupo edad'!$CE82&lt;&gt;"",'[5]PDI_Grupo edad'!$CE82&lt;&gt;0),'[5]PDI_Grupo edad'!$CE82,""),IF($A84="TOTAL",SUM(INDIRECT("AX4:AX"&amp;ROW()-1)),""))</f>
        <v/>
      </c>
      <c r="AY84" s="6" t="str">
        <f ca="1">IF(AND($A84&lt;&gt;"",$A84&lt;&gt;"TOTAL"),IF(AND('[5]PDI_Grupo edad'!$CG82&lt;&gt;"",'[5]PDI_Grupo edad'!$CG82&lt;&gt;0),'[5]PDI_Grupo edad'!$CG82,""),IF($A84="TOTAL",SUM(INDIRECT("AY4:AY"&amp;ROW()-1)),""))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IF(AND($A84&lt;&gt;"",$A84&lt;&gt;"TOTAL"),IF(AND('[5]PDI_Grupo edad'!$CJ82&lt;&gt;"",'[5]PDI_Grupo edad'!$CJ82&lt;&gt;0),'[5]PDI_Grupo edad'!$CJ82,""),IF($A84="TOTAL",SUM(INDIRECT("BA4:BA"&amp;ROW()-1)),""))</f>
        <v/>
      </c>
      <c r="BB84" s="6" t="str">
        <f ca="1">IF(AND($A84&lt;&gt;"",$A84&lt;&gt;"TOTAL"),IF(AND('[5]PDI_Grupo edad'!$CL82&lt;&gt;"",'[5]PDI_Grupo edad'!$CL82&lt;&gt;0),'[5]PDI_Grupo edad'!$CL82,""),IF($A84="TOTAL",SUM(INDIRECT("BB4:BB"&amp;ROW()-1)),""))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IF(AND($A84&lt;&gt;"",$A84&lt;&gt;"TOTAL"),IF(AND('[5]PDI_Grupo edad'!$CO82&lt;&gt;"",'[5]PDI_Grupo edad'!$CO82&lt;&gt;0),'[5]PDI_Grupo edad'!$CO82,""),IF($A84="TOTAL",SUM(INDIRECT("BD4:BD"&amp;ROW()-1)),""))</f>
        <v/>
      </c>
      <c r="BE84" s="6" t="str">
        <f ca="1">IF(AND($A84&lt;&gt;"",$A84&lt;&gt;"TOTAL"),IF(AND('[5]PDI_Grupo edad'!$CQ82&lt;&gt;"",'[5]PDI_Grupo edad'!$CQ82&lt;&gt;0),'[5]PDI_Grupo edad'!$CQ82,""),IF($A84="TOTAL",SUM(INDIRECT("BE4:BE"&amp;ROW()-1)),""))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IF('[5]PDI_Grupo edad'!$B83&lt;&gt;"",'[5]PDI_Grupo edad'!$B83,IF(AND('[5]PDI_Grupo edad'!$B83="",'[5]PDI_Grupo edad'!$B84="",'[5]PDI_Grupo edad'!$B82=""),"","TOTAL"))</f>
        <v/>
      </c>
      <c r="B85" s="6" t="str">
        <f ca="1">IF(AND($A85&lt;&gt;"",$A85&lt;&gt;"TOTAL"),IF(AND('[5]PDI_Grupo edad'!$C83&lt;&gt;"",'[5]PDI_Grupo edad'!$C83&lt;&gt;0),'[5]PDI_Grupo edad'!$C83,""),IF($A85="TOTAL",SUM(INDIRECT("B4:B"&amp;ROW()-1)),""))</f>
        <v/>
      </c>
      <c r="C85" s="6" t="str">
        <f ca="1">IF(AND($A85&lt;&gt;"",$A85&lt;&gt;"TOTAL"),IF(AND('[5]PDI_Grupo edad'!$E83&lt;&gt;"",'[5]PDI_Grupo edad'!$E83&lt;&gt;0),'[5]PDI_Grupo edad'!$E83,""),IF($A85="TOTAL",SUM(INDIRECT("C4:C"&amp;ROW()-1)),""))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IF(AND($A85&lt;&gt;"",$A85&lt;&gt;"TOTAL"),IF(AND('[5]PDI_Grupo edad'!$H83&lt;&gt;"",'[5]PDI_Grupo edad'!$H83&lt;&gt;0),'[5]PDI_Grupo edad'!$H83,""),IF($A85="TOTAL",SUM(INDIRECT("E4:E"&amp;ROW()-1)),""))</f>
        <v/>
      </c>
      <c r="F85" s="6" t="str">
        <f ca="1">IF(AND($A85&lt;&gt;"",$A85&lt;&gt;"TOTAL"),IF(AND('[5]PDI_Grupo edad'!$J83&lt;&gt;"",'[5]PDI_Grupo edad'!$J83&lt;&gt;0),'[5]PDI_Grupo edad'!$J83,""),IF($A85="TOTAL",SUM(INDIRECT("F4:F"&amp;ROW()-1)),""))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IF(AND($A85&lt;&gt;"",$A85&lt;&gt;"TOTAL"),IF(AND('[5]PDI_Grupo edad'!$M83&lt;&gt;"",'[5]PDI_Grupo edad'!$M83&lt;&gt;0),'[5]PDI_Grupo edad'!$M83,""),IF($A85="TOTAL",SUM(INDIRECT("H4:H"&amp;ROW()-1)),""))</f>
        <v/>
      </c>
      <c r="I85" s="6" t="str">
        <f ca="1">IF(AND($A85&lt;&gt;"",$A85&lt;&gt;"TOTAL"),IF(AND('[5]PDI_Grupo edad'!$O83&lt;&gt;"",'[5]PDI_Grupo edad'!$O83&lt;&gt;0),'[5]PDI_Grupo edad'!$O83,""),IF($A85="TOTAL",SUM(INDIRECT("I4:I"&amp;ROW()-1)),""))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IF(AND($A85&lt;&gt;"",$A85&lt;&gt;"TOTAL"),IF(AND('[5]PDI_Grupo edad'!$R83&lt;&gt;"",'[5]PDI_Grupo edad'!$R83&lt;&gt;0),'[5]PDI_Grupo edad'!$R83,""),IF($A85="TOTAL",SUM(INDIRECT("K4:K"&amp;ROW()-1)),""))</f>
        <v/>
      </c>
      <c r="L85" s="6" t="str">
        <f ca="1">IF(AND($A85&lt;&gt;"",$A85&lt;&gt;"TOTAL"),IF(AND('[5]PDI_Grupo edad'!$T83&lt;&gt;"",'[5]PDI_Grupo edad'!$T83&lt;&gt;0),'[5]PDI_Grupo edad'!$T83,""),IF($A85="TOTAL",SUM(INDIRECT("L4:L"&amp;ROW()-1)),""))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IF(AND($A85&lt;&gt;"",$A85&lt;&gt;"TOTAL"),IF(AND('[5]PDI_Grupo edad'!$W83&lt;&gt;"",'[5]PDI_Grupo edad'!$W83&lt;&gt;0),'[5]PDI_Grupo edad'!$W83,""),IF($A85="TOTAL",SUM(INDIRECT("N4:N"&amp;ROW()-1)),""))</f>
        <v/>
      </c>
      <c r="O85" s="6" t="str">
        <f ca="1">IF(AND($A85&lt;&gt;"",$A85&lt;&gt;"TOTAL"),IF(AND('[5]PDI_Grupo edad'!$Y83&lt;&gt;"",'[5]PDI_Grupo edad'!$Y83&lt;&gt;0),'[5]PDI_Grupo edad'!$Y83,""),IF($A85="TOTAL",SUM(INDIRECT("O4:O"&amp;ROW()-1)),""))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IF(AND($A85&lt;&gt;"",$A85&lt;&gt;"TOTAL"),IF(AND('[5]PDI_Grupo edad'!$AB83&lt;&gt;"",'[5]PDI_Grupo edad'!$AB83&lt;&gt;0),'[5]PDI_Grupo edad'!$AB83,""),IF($A85="TOTAL",SUM(INDIRECT("Q4:Q"&amp;ROW()-1)),""))</f>
        <v/>
      </c>
      <c r="R85" s="6" t="str">
        <f ca="1">IF(AND($A85&lt;&gt;"",$A85&lt;&gt;"TOTAL"),IF(AND('[5]PDI_Grupo edad'!$AD83&lt;&gt;"",'[5]PDI_Grupo edad'!$AD83&lt;&gt;0),'[5]PDI_Grupo edad'!$AD83,""),IF($A85="TOTAL",SUM(INDIRECT("R4:R"&amp;ROW()-1)),""))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IF(AND($A85&lt;&gt;"",$A85&lt;&gt;"TOTAL"),IF(AND('[5]PDI_Grupo edad'!$AG83&lt;&gt;"",'[5]PDI_Grupo edad'!$AG83&lt;&gt;0),'[5]PDI_Grupo edad'!$AG83,""),IF($A85="TOTAL",SUM(INDIRECT("T4:T"&amp;ROW()-1)),""))</f>
        <v/>
      </c>
      <c r="U85" s="6" t="str">
        <f ca="1">IF(AND($A85&lt;&gt;"",$A85&lt;&gt;"TOTAL"),IF(AND('[5]PDI_Grupo edad'!$AI83&lt;&gt;"",'[5]PDI_Grupo edad'!$AI83&lt;&gt;0),'[5]PDI_Grupo edad'!$AI83,""),IF($A85="TOTAL",SUM(INDIRECT("U4:U"&amp;ROW()-1)),""))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IF(AND($A85&lt;&gt;"",$A85&lt;&gt;"TOTAL"),IF(AND('[5]PDI_Grupo edad'!$AL83&lt;&gt;"",'[5]PDI_Grupo edad'!$AL83&lt;&gt;0),'[5]PDI_Grupo edad'!$AL83,""),IF($A85="TOTAL",SUM(INDIRECT("W4:W"&amp;ROW()-1)),""))</f>
        <v/>
      </c>
      <c r="X85" s="6" t="str">
        <f ca="1">IF(AND($A85&lt;&gt;"",$A85&lt;&gt;"TOTAL"),IF(AND('[5]PDI_Grupo edad'!$AN83&lt;&gt;"",'[5]PDI_Grupo edad'!$AN83&lt;&gt;0),'[5]PDI_Grupo edad'!$AN83,""),IF($A85="TOTAL",SUM(INDIRECT("X4:X"&amp;ROW()-1)),""))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IF(AND($A85&lt;&gt;"",$A85&lt;&gt;"TOTAL"),IF(AND('[5]PDI_Grupo edad'!$AQ83&lt;&gt;"",'[5]PDI_Grupo edad'!$AQ83&lt;&gt;0),'[5]PDI_Grupo edad'!$AQ83,""),IF($A85="TOTAL",SUM(INDIRECT("Z4:Z"&amp;ROW()-1)),""))</f>
        <v/>
      </c>
      <c r="AA85" s="6" t="str">
        <f ca="1">IF(AND($A85&lt;&gt;"",$A85&lt;&gt;"TOTAL"),IF(AND('[5]PDI_Grupo edad'!$AS83&lt;&gt;"",'[5]PDI_Grupo edad'!$AS83&lt;&gt;0),'[5]PDI_Grupo edad'!$AS83,""),IF($A85="TOTAL",SUM(INDIRECT("AA4:AA"&amp;ROW()-1)),""))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IF(AND($A85&lt;&gt;"",$A85&lt;&gt;"TOTAL"),IF(AND('[5]PDI_Grupo edad'!$AV83&lt;&gt;"",'[5]PDI_Grupo edad'!$AV83&lt;&gt;0),'[5]PDI_Grupo edad'!$AV83,""),IF($A85="TOTAL",SUM(INDIRECT("AC4:AC"&amp;ROW()-1)),""))</f>
        <v/>
      </c>
      <c r="AD85" s="6" t="str">
        <f ca="1">IF(AND($A85&lt;&gt;"",$A85&lt;&gt;"TOTAL"),IF(AND('[5]PDI_Grupo edad'!$AX83&lt;&gt;"",'[5]PDI_Grupo edad'!$AX83&lt;&gt;0),'[5]PDI_Grupo edad'!$AX83,""),IF($A85="TOTAL",SUM(INDIRECT("AD4:AD"&amp;ROW()-1)),""))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IF(AND($A85&lt;&gt;"",$A85&lt;&gt;"TOTAL"),IF(AND('[5]PDI_Grupo edad'!$BA83&lt;&gt;"",'[5]PDI_Grupo edad'!$BA83&lt;&gt;0),'[5]PDI_Grupo edad'!$BA83,""),IF($A85="TOTAL",SUM(INDIRECT("AF4:AF"&amp;ROW()-1)),""))</f>
        <v/>
      </c>
      <c r="AG85" s="6" t="str">
        <f ca="1">IF(AND($A85&lt;&gt;"",$A85&lt;&gt;"TOTAL"),IF(AND('[5]PDI_Grupo edad'!$BC83&lt;&gt;"",'[5]PDI_Grupo edad'!$BC83&lt;&gt;0),'[5]PDI_Grupo edad'!$BC83,""),IF($A85="TOTAL",SUM(INDIRECT("AG4:AG"&amp;ROW()-1)),""))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IF(AND($A85&lt;&gt;"",$A85&lt;&gt;"TOTAL"),IF(AND('[5]PDI_Grupo edad'!$BF83&lt;&gt;"",'[5]PDI_Grupo edad'!$BF83&lt;&gt;0),'[5]PDI_Grupo edad'!$BF83,""),IF($A85="TOTAL",SUM(INDIRECT("AI4:AI"&amp;ROW()-1)),""))</f>
        <v/>
      </c>
      <c r="AJ85" s="6" t="str">
        <f ca="1">IF(AND($A85&lt;&gt;"",$A85&lt;&gt;"TOTAL"),IF(AND('[5]PDI_Grupo edad'!$BH83&lt;&gt;"",'[5]PDI_Grupo edad'!$BH83&lt;&gt;0),'[5]PDI_Grupo edad'!$BH83,""),IF($A85="TOTAL",SUM(INDIRECT("AJ4:AJ"&amp;ROW()-1)),""))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IF(AND($A85&lt;&gt;"",$A85&lt;&gt;"TOTAL"),IF(AND('[5]PDI_Grupo edad'!$BK83&lt;&gt;"",'[5]PDI_Grupo edad'!$BK83&lt;&gt;0),'[5]PDI_Grupo edad'!$BK83,""),IF($A85="TOTAL",SUM(INDIRECT("AL4:AL"&amp;ROW()-1)),""))</f>
        <v/>
      </c>
      <c r="AM85" s="6" t="str">
        <f ca="1">IF(AND($A85&lt;&gt;"",$A85&lt;&gt;"TOTAL"),IF(AND('[5]PDI_Grupo edad'!$BM83&lt;&gt;"",'[5]PDI_Grupo edad'!$BM83&lt;&gt;0),'[5]PDI_Grupo edad'!$BM83,""),IF($A85="TOTAL",SUM(INDIRECT("AM4:AM"&amp;ROW()-1)),""))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IF(AND($A85&lt;&gt;"",$A85&lt;&gt;"TOTAL"),IF(AND('[5]PDI_Grupo edad'!$BP83&lt;&gt;"",'[5]PDI_Grupo edad'!$BP83&lt;&gt;0),'[5]PDI_Grupo edad'!$BP83,""),IF($A85="TOTAL",SUM(INDIRECT("AO4:AO"&amp;ROW()-1)),""))</f>
        <v/>
      </c>
      <c r="AP85" s="6" t="str">
        <f ca="1">IF(AND($A85&lt;&gt;"",$A85&lt;&gt;"TOTAL"),IF(AND('[5]PDI_Grupo edad'!$BR83&lt;&gt;"",'[5]PDI_Grupo edad'!$BR83&lt;&gt;0),'[5]PDI_Grupo edad'!$BR83,""),IF($A85="TOTAL",SUM(INDIRECT("AP4:AP"&amp;ROW()-1)),""))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IF(AND($A85&lt;&gt;"",$A85&lt;&gt;"TOTAL"),IF(AND('[5]PDI_Grupo edad'!$BU83&lt;&gt;"",'[5]PDI_Grupo edad'!$BU83&lt;&gt;0),'[5]PDI_Grupo edad'!$BU83,""),IF($A85="TOTAL",SUM(INDIRECT("AR4:AR"&amp;ROW()-1)),""))</f>
        <v/>
      </c>
      <c r="AS85" s="6" t="str">
        <f ca="1">IF(AND($A85&lt;&gt;"",$A85&lt;&gt;"TOTAL"),IF(AND('[5]PDI_Grupo edad'!$BW83&lt;&gt;"",'[5]PDI_Grupo edad'!$BW83&lt;&gt;0),'[5]PDI_Grupo edad'!$BW83,""),IF($A85="TOTAL",SUM(INDIRECT("AS4:AS"&amp;ROW()-1)),""))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IF(AND($A85&lt;&gt;"",$A85&lt;&gt;"TOTAL"),IF(AND('[5]PDI_Grupo edad'!$BZ83&lt;&gt;"",'[5]PDI_Grupo edad'!$BZ83&lt;&gt;0),'[5]PDI_Grupo edad'!$BZ83,""),IF($A85="TOTAL",SUM(INDIRECT("AU4:AU"&amp;ROW()-1)),""))</f>
        <v/>
      </c>
      <c r="AV85" s="6" t="str">
        <f ca="1">IF(AND($A85&lt;&gt;"",$A85&lt;&gt;"TOTAL"),IF(AND('[5]PDI_Grupo edad'!$CB83&lt;&gt;"",'[5]PDI_Grupo edad'!$CB83&lt;&gt;0),'[5]PDI_Grupo edad'!$CB83,""),IF($A85="TOTAL",SUM(INDIRECT("AV4:AV"&amp;ROW()-1)),""))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IF(AND($A85&lt;&gt;"",$A85&lt;&gt;"TOTAL"),IF(AND('[5]PDI_Grupo edad'!$CE83&lt;&gt;"",'[5]PDI_Grupo edad'!$CE83&lt;&gt;0),'[5]PDI_Grupo edad'!$CE83,""),IF($A85="TOTAL",SUM(INDIRECT("AX4:AX"&amp;ROW()-1)),""))</f>
        <v/>
      </c>
      <c r="AY85" s="6" t="str">
        <f ca="1">IF(AND($A85&lt;&gt;"",$A85&lt;&gt;"TOTAL"),IF(AND('[5]PDI_Grupo edad'!$CG83&lt;&gt;"",'[5]PDI_Grupo edad'!$CG83&lt;&gt;0),'[5]PDI_Grupo edad'!$CG83,""),IF($A85="TOTAL",SUM(INDIRECT("AY4:AY"&amp;ROW()-1)),""))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IF(AND($A85&lt;&gt;"",$A85&lt;&gt;"TOTAL"),IF(AND('[5]PDI_Grupo edad'!$CJ83&lt;&gt;"",'[5]PDI_Grupo edad'!$CJ83&lt;&gt;0),'[5]PDI_Grupo edad'!$CJ83,""),IF($A85="TOTAL",SUM(INDIRECT("BA4:BA"&amp;ROW()-1)),""))</f>
        <v/>
      </c>
      <c r="BB85" s="6" t="str">
        <f ca="1">IF(AND($A85&lt;&gt;"",$A85&lt;&gt;"TOTAL"),IF(AND('[5]PDI_Grupo edad'!$CL83&lt;&gt;"",'[5]PDI_Grupo edad'!$CL83&lt;&gt;0),'[5]PDI_Grupo edad'!$CL83,""),IF($A85="TOTAL",SUM(INDIRECT("BB4:BB"&amp;ROW()-1)),""))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IF(AND($A85&lt;&gt;"",$A85&lt;&gt;"TOTAL"),IF(AND('[5]PDI_Grupo edad'!$CO83&lt;&gt;"",'[5]PDI_Grupo edad'!$CO83&lt;&gt;0),'[5]PDI_Grupo edad'!$CO83,""),IF($A85="TOTAL",SUM(INDIRECT("BD4:BD"&amp;ROW()-1)),""))</f>
        <v/>
      </c>
      <c r="BE85" s="6" t="str">
        <f ca="1">IF(AND($A85&lt;&gt;"",$A85&lt;&gt;"TOTAL"),IF(AND('[5]PDI_Grupo edad'!$CQ83&lt;&gt;"",'[5]PDI_Grupo edad'!$CQ83&lt;&gt;0),'[5]PDI_Grupo edad'!$CQ83,""),IF($A85="TOTAL",SUM(INDIRECT("BE4:BE"&amp;ROW()-1)),""))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IF('[5]PDI_Grupo edad'!$B84&lt;&gt;"",'[5]PDI_Grupo edad'!$B84,IF(AND('[5]PDI_Grupo edad'!$B84="",'[5]PDI_Grupo edad'!$B85="",'[5]PDI_Grupo edad'!$B83=""),"","TOTAL"))</f>
        <v/>
      </c>
      <c r="B86" s="6" t="str">
        <f ca="1">IF(AND($A86&lt;&gt;"",$A86&lt;&gt;"TOTAL"),IF(AND('[5]PDI_Grupo edad'!$C84&lt;&gt;"",'[5]PDI_Grupo edad'!$C84&lt;&gt;0),'[5]PDI_Grupo edad'!$C84,""),IF($A86="TOTAL",SUM(INDIRECT("B4:B"&amp;ROW()-1)),""))</f>
        <v/>
      </c>
      <c r="C86" s="6" t="str">
        <f ca="1">IF(AND($A86&lt;&gt;"",$A86&lt;&gt;"TOTAL"),IF(AND('[5]PDI_Grupo edad'!$E84&lt;&gt;"",'[5]PDI_Grupo edad'!$E84&lt;&gt;0),'[5]PDI_Grupo edad'!$E84,""),IF($A86="TOTAL",SUM(INDIRECT("C4:C"&amp;ROW()-1)),""))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IF(AND($A86&lt;&gt;"",$A86&lt;&gt;"TOTAL"),IF(AND('[5]PDI_Grupo edad'!$H84&lt;&gt;"",'[5]PDI_Grupo edad'!$H84&lt;&gt;0),'[5]PDI_Grupo edad'!$H84,""),IF($A86="TOTAL",SUM(INDIRECT("E4:E"&amp;ROW()-1)),""))</f>
        <v/>
      </c>
      <c r="F86" s="6" t="str">
        <f ca="1">IF(AND($A86&lt;&gt;"",$A86&lt;&gt;"TOTAL"),IF(AND('[5]PDI_Grupo edad'!$J84&lt;&gt;"",'[5]PDI_Grupo edad'!$J84&lt;&gt;0),'[5]PDI_Grupo edad'!$J84,""),IF($A86="TOTAL",SUM(INDIRECT("F4:F"&amp;ROW()-1)),""))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IF(AND($A86&lt;&gt;"",$A86&lt;&gt;"TOTAL"),IF(AND('[5]PDI_Grupo edad'!$M84&lt;&gt;"",'[5]PDI_Grupo edad'!$M84&lt;&gt;0),'[5]PDI_Grupo edad'!$M84,""),IF($A86="TOTAL",SUM(INDIRECT("H4:H"&amp;ROW()-1)),""))</f>
        <v/>
      </c>
      <c r="I86" s="6" t="str">
        <f ca="1">IF(AND($A86&lt;&gt;"",$A86&lt;&gt;"TOTAL"),IF(AND('[5]PDI_Grupo edad'!$O84&lt;&gt;"",'[5]PDI_Grupo edad'!$O84&lt;&gt;0),'[5]PDI_Grupo edad'!$O84,""),IF($A86="TOTAL",SUM(INDIRECT("I4:I"&amp;ROW()-1)),""))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IF(AND($A86&lt;&gt;"",$A86&lt;&gt;"TOTAL"),IF(AND('[5]PDI_Grupo edad'!$R84&lt;&gt;"",'[5]PDI_Grupo edad'!$R84&lt;&gt;0),'[5]PDI_Grupo edad'!$R84,""),IF($A86="TOTAL",SUM(INDIRECT("K4:K"&amp;ROW()-1)),""))</f>
        <v/>
      </c>
      <c r="L86" s="6" t="str">
        <f ca="1">IF(AND($A86&lt;&gt;"",$A86&lt;&gt;"TOTAL"),IF(AND('[5]PDI_Grupo edad'!$T84&lt;&gt;"",'[5]PDI_Grupo edad'!$T84&lt;&gt;0),'[5]PDI_Grupo edad'!$T84,""),IF($A86="TOTAL",SUM(INDIRECT("L4:L"&amp;ROW()-1)),""))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IF(AND($A86&lt;&gt;"",$A86&lt;&gt;"TOTAL"),IF(AND('[5]PDI_Grupo edad'!$W84&lt;&gt;"",'[5]PDI_Grupo edad'!$W84&lt;&gt;0),'[5]PDI_Grupo edad'!$W84,""),IF($A86="TOTAL",SUM(INDIRECT("N4:N"&amp;ROW()-1)),""))</f>
        <v/>
      </c>
      <c r="O86" s="6" t="str">
        <f ca="1">IF(AND($A86&lt;&gt;"",$A86&lt;&gt;"TOTAL"),IF(AND('[5]PDI_Grupo edad'!$Y84&lt;&gt;"",'[5]PDI_Grupo edad'!$Y84&lt;&gt;0),'[5]PDI_Grupo edad'!$Y84,""),IF($A86="TOTAL",SUM(INDIRECT("O4:O"&amp;ROW()-1)),""))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IF(AND($A86&lt;&gt;"",$A86&lt;&gt;"TOTAL"),IF(AND('[5]PDI_Grupo edad'!$AB84&lt;&gt;"",'[5]PDI_Grupo edad'!$AB84&lt;&gt;0),'[5]PDI_Grupo edad'!$AB84,""),IF($A86="TOTAL",SUM(INDIRECT("Q4:Q"&amp;ROW()-1)),""))</f>
        <v/>
      </c>
      <c r="R86" s="6" t="str">
        <f ca="1">IF(AND($A86&lt;&gt;"",$A86&lt;&gt;"TOTAL"),IF(AND('[5]PDI_Grupo edad'!$AD84&lt;&gt;"",'[5]PDI_Grupo edad'!$AD84&lt;&gt;0),'[5]PDI_Grupo edad'!$AD84,""),IF($A86="TOTAL",SUM(INDIRECT("R4:R"&amp;ROW()-1)),""))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IF(AND($A86&lt;&gt;"",$A86&lt;&gt;"TOTAL"),IF(AND('[5]PDI_Grupo edad'!$AG84&lt;&gt;"",'[5]PDI_Grupo edad'!$AG84&lt;&gt;0),'[5]PDI_Grupo edad'!$AG84,""),IF($A86="TOTAL",SUM(INDIRECT("T4:T"&amp;ROW()-1)),""))</f>
        <v/>
      </c>
      <c r="U86" s="6" t="str">
        <f ca="1">IF(AND($A86&lt;&gt;"",$A86&lt;&gt;"TOTAL"),IF(AND('[5]PDI_Grupo edad'!$AI84&lt;&gt;"",'[5]PDI_Grupo edad'!$AI84&lt;&gt;0),'[5]PDI_Grupo edad'!$AI84,""),IF($A86="TOTAL",SUM(INDIRECT("U4:U"&amp;ROW()-1)),""))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IF(AND($A86&lt;&gt;"",$A86&lt;&gt;"TOTAL"),IF(AND('[5]PDI_Grupo edad'!$AL84&lt;&gt;"",'[5]PDI_Grupo edad'!$AL84&lt;&gt;0),'[5]PDI_Grupo edad'!$AL84,""),IF($A86="TOTAL",SUM(INDIRECT("W4:W"&amp;ROW()-1)),""))</f>
        <v/>
      </c>
      <c r="X86" s="6" t="str">
        <f ca="1">IF(AND($A86&lt;&gt;"",$A86&lt;&gt;"TOTAL"),IF(AND('[5]PDI_Grupo edad'!$AN84&lt;&gt;"",'[5]PDI_Grupo edad'!$AN84&lt;&gt;0),'[5]PDI_Grupo edad'!$AN84,""),IF($A86="TOTAL",SUM(INDIRECT("X4:X"&amp;ROW()-1)),""))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IF(AND($A86&lt;&gt;"",$A86&lt;&gt;"TOTAL"),IF(AND('[5]PDI_Grupo edad'!$AQ84&lt;&gt;"",'[5]PDI_Grupo edad'!$AQ84&lt;&gt;0),'[5]PDI_Grupo edad'!$AQ84,""),IF($A86="TOTAL",SUM(INDIRECT("Z4:Z"&amp;ROW()-1)),""))</f>
        <v/>
      </c>
      <c r="AA86" s="6" t="str">
        <f ca="1">IF(AND($A86&lt;&gt;"",$A86&lt;&gt;"TOTAL"),IF(AND('[5]PDI_Grupo edad'!$AS84&lt;&gt;"",'[5]PDI_Grupo edad'!$AS84&lt;&gt;0),'[5]PDI_Grupo edad'!$AS84,""),IF($A86="TOTAL",SUM(INDIRECT("AA4:AA"&amp;ROW()-1)),""))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IF(AND($A86&lt;&gt;"",$A86&lt;&gt;"TOTAL"),IF(AND('[5]PDI_Grupo edad'!$AV84&lt;&gt;"",'[5]PDI_Grupo edad'!$AV84&lt;&gt;0),'[5]PDI_Grupo edad'!$AV84,""),IF($A86="TOTAL",SUM(INDIRECT("AC4:AC"&amp;ROW()-1)),""))</f>
        <v/>
      </c>
      <c r="AD86" s="6" t="str">
        <f ca="1">IF(AND($A86&lt;&gt;"",$A86&lt;&gt;"TOTAL"),IF(AND('[5]PDI_Grupo edad'!$AX84&lt;&gt;"",'[5]PDI_Grupo edad'!$AX84&lt;&gt;0),'[5]PDI_Grupo edad'!$AX84,""),IF($A86="TOTAL",SUM(INDIRECT("AD4:AD"&amp;ROW()-1)),""))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IF(AND($A86&lt;&gt;"",$A86&lt;&gt;"TOTAL"),IF(AND('[5]PDI_Grupo edad'!$BA84&lt;&gt;"",'[5]PDI_Grupo edad'!$BA84&lt;&gt;0),'[5]PDI_Grupo edad'!$BA84,""),IF($A86="TOTAL",SUM(INDIRECT("AF4:AF"&amp;ROW()-1)),""))</f>
        <v/>
      </c>
      <c r="AG86" s="6" t="str">
        <f ca="1">IF(AND($A86&lt;&gt;"",$A86&lt;&gt;"TOTAL"),IF(AND('[5]PDI_Grupo edad'!$BC84&lt;&gt;"",'[5]PDI_Grupo edad'!$BC84&lt;&gt;0),'[5]PDI_Grupo edad'!$BC84,""),IF($A86="TOTAL",SUM(INDIRECT("AG4:AG"&amp;ROW()-1)),""))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IF(AND($A86&lt;&gt;"",$A86&lt;&gt;"TOTAL"),IF(AND('[5]PDI_Grupo edad'!$BF84&lt;&gt;"",'[5]PDI_Grupo edad'!$BF84&lt;&gt;0),'[5]PDI_Grupo edad'!$BF84,""),IF($A86="TOTAL",SUM(INDIRECT("AI4:AI"&amp;ROW()-1)),""))</f>
        <v/>
      </c>
      <c r="AJ86" s="6" t="str">
        <f ca="1">IF(AND($A86&lt;&gt;"",$A86&lt;&gt;"TOTAL"),IF(AND('[5]PDI_Grupo edad'!$BH84&lt;&gt;"",'[5]PDI_Grupo edad'!$BH84&lt;&gt;0),'[5]PDI_Grupo edad'!$BH84,""),IF($A86="TOTAL",SUM(INDIRECT("AJ4:AJ"&amp;ROW()-1)),""))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IF(AND($A86&lt;&gt;"",$A86&lt;&gt;"TOTAL"),IF(AND('[5]PDI_Grupo edad'!$BK84&lt;&gt;"",'[5]PDI_Grupo edad'!$BK84&lt;&gt;0),'[5]PDI_Grupo edad'!$BK84,""),IF($A86="TOTAL",SUM(INDIRECT("AL4:AL"&amp;ROW()-1)),""))</f>
        <v/>
      </c>
      <c r="AM86" s="6" t="str">
        <f ca="1">IF(AND($A86&lt;&gt;"",$A86&lt;&gt;"TOTAL"),IF(AND('[5]PDI_Grupo edad'!$BM84&lt;&gt;"",'[5]PDI_Grupo edad'!$BM84&lt;&gt;0),'[5]PDI_Grupo edad'!$BM84,""),IF($A86="TOTAL",SUM(INDIRECT("AM4:AM"&amp;ROW()-1)),""))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IF(AND($A86&lt;&gt;"",$A86&lt;&gt;"TOTAL"),IF(AND('[5]PDI_Grupo edad'!$BP84&lt;&gt;"",'[5]PDI_Grupo edad'!$BP84&lt;&gt;0),'[5]PDI_Grupo edad'!$BP84,""),IF($A86="TOTAL",SUM(INDIRECT("AO4:AO"&amp;ROW()-1)),""))</f>
        <v/>
      </c>
      <c r="AP86" s="6" t="str">
        <f ca="1">IF(AND($A86&lt;&gt;"",$A86&lt;&gt;"TOTAL"),IF(AND('[5]PDI_Grupo edad'!$BR84&lt;&gt;"",'[5]PDI_Grupo edad'!$BR84&lt;&gt;0),'[5]PDI_Grupo edad'!$BR84,""),IF($A86="TOTAL",SUM(INDIRECT("AP4:AP"&amp;ROW()-1)),""))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IF(AND($A86&lt;&gt;"",$A86&lt;&gt;"TOTAL"),IF(AND('[5]PDI_Grupo edad'!$BU84&lt;&gt;"",'[5]PDI_Grupo edad'!$BU84&lt;&gt;0),'[5]PDI_Grupo edad'!$BU84,""),IF($A86="TOTAL",SUM(INDIRECT("AR4:AR"&amp;ROW()-1)),""))</f>
        <v/>
      </c>
      <c r="AS86" s="6" t="str">
        <f ca="1">IF(AND($A86&lt;&gt;"",$A86&lt;&gt;"TOTAL"),IF(AND('[5]PDI_Grupo edad'!$BW84&lt;&gt;"",'[5]PDI_Grupo edad'!$BW84&lt;&gt;0),'[5]PDI_Grupo edad'!$BW84,""),IF($A86="TOTAL",SUM(INDIRECT("AS4:AS"&amp;ROW()-1)),""))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IF(AND($A86&lt;&gt;"",$A86&lt;&gt;"TOTAL"),IF(AND('[5]PDI_Grupo edad'!$BZ84&lt;&gt;"",'[5]PDI_Grupo edad'!$BZ84&lt;&gt;0),'[5]PDI_Grupo edad'!$BZ84,""),IF($A86="TOTAL",SUM(INDIRECT("AU4:AU"&amp;ROW()-1)),""))</f>
        <v/>
      </c>
      <c r="AV86" s="6" t="str">
        <f ca="1">IF(AND($A86&lt;&gt;"",$A86&lt;&gt;"TOTAL"),IF(AND('[5]PDI_Grupo edad'!$CB84&lt;&gt;"",'[5]PDI_Grupo edad'!$CB84&lt;&gt;0),'[5]PDI_Grupo edad'!$CB84,""),IF($A86="TOTAL",SUM(INDIRECT("AV4:AV"&amp;ROW()-1)),""))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IF(AND($A86&lt;&gt;"",$A86&lt;&gt;"TOTAL"),IF(AND('[5]PDI_Grupo edad'!$CE84&lt;&gt;"",'[5]PDI_Grupo edad'!$CE84&lt;&gt;0),'[5]PDI_Grupo edad'!$CE84,""),IF($A86="TOTAL",SUM(INDIRECT("AX4:AX"&amp;ROW()-1)),""))</f>
        <v/>
      </c>
      <c r="AY86" s="6" t="str">
        <f ca="1">IF(AND($A86&lt;&gt;"",$A86&lt;&gt;"TOTAL"),IF(AND('[5]PDI_Grupo edad'!$CG84&lt;&gt;"",'[5]PDI_Grupo edad'!$CG84&lt;&gt;0),'[5]PDI_Grupo edad'!$CG84,""),IF($A86="TOTAL",SUM(INDIRECT("AY4:AY"&amp;ROW()-1)),""))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IF(AND($A86&lt;&gt;"",$A86&lt;&gt;"TOTAL"),IF(AND('[5]PDI_Grupo edad'!$CJ84&lt;&gt;"",'[5]PDI_Grupo edad'!$CJ84&lt;&gt;0),'[5]PDI_Grupo edad'!$CJ84,""),IF($A86="TOTAL",SUM(INDIRECT("BA4:BA"&amp;ROW()-1)),""))</f>
        <v/>
      </c>
      <c r="BB86" s="6" t="str">
        <f ca="1">IF(AND($A86&lt;&gt;"",$A86&lt;&gt;"TOTAL"),IF(AND('[5]PDI_Grupo edad'!$CL84&lt;&gt;"",'[5]PDI_Grupo edad'!$CL84&lt;&gt;0),'[5]PDI_Grupo edad'!$CL84,""),IF($A86="TOTAL",SUM(INDIRECT("BB4:BB"&amp;ROW()-1)),""))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IF(AND($A86&lt;&gt;"",$A86&lt;&gt;"TOTAL"),IF(AND('[5]PDI_Grupo edad'!$CO84&lt;&gt;"",'[5]PDI_Grupo edad'!$CO84&lt;&gt;0),'[5]PDI_Grupo edad'!$CO84,""),IF($A86="TOTAL",SUM(INDIRECT("BD4:BD"&amp;ROW()-1)),""))</f>
        <v/>
      </c>
      <c r="BE86" s="6" t="str">
        <f ca="1">IF(AND($A86&lt;&gt;"",$A86&lt;&gt;"TOTAL"),IF(AND('[5]PDI_Grupo edad'!$CQ84&lt;&gt;"",'[5]PDI_Grupo edad'!$CQ84&lt;&gt;0),'[5]PDI_Grupo edad'!$CQ84,""),IF($A86="TOTAL",SUM(INDIRECT("BE4:BE"&amp;ROW()-1)),""))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IF('[5]PDI_Grupo edad'!$B85&lt;&gt;"",'[5]PDI_Grupo edad'!$B85,IF(AND('[5]PDI_Grupo edad'!$B85="",'[5]PDI_Grupo edad'!$B86="",'[5]PDI_Grupo edad'!$B84=""),"","TOTAL"))</f>
        <v/>
      </c>
      <c r="B87" s="6" t="str">
        <f ca="1">IF(AND($A87&lt;&gt;"",$A87&lt;&gt;"TOTAL"),IF(AND('[5]PDI_Grupo edad'!$C85&lt;&gt;"",'[5]PDI_Grupo edad'!$C85&lt;&gt;0),'[5]PDI_Grupo edad'!$C85,""),IF($A87="TOTAL",SUM(INDIRECT("B4:B"&amp;ROW()-1)),""))</f>
        <v/>
      </c>
      <c r="C87" s="6" t="str">
        <f ca="1">IF(AND($A87&lt;&gt;"",$A87&lt;&gt;"TOTAL"),IF(AND('[5]PDI_Grupo edad'!$E85&lt;&gt;"",'[5]PDI_Grupo edad'!$E85&lt;&gt;0),'[5]PDI_Grupo edad'!$E85,""),IF($A87="TOTAL",SUM(INDIRECT("C4:C"&amp;ROW()-1)),""))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IF(AND($A87&lt;&gt;"",$A87&lt;&gt;"TOTAL"),IF(AND('[5]PDI_Grupo edad'!$H85&lt;&gt;"",'[5]PDI_Grupo edad'!$H85&lt;&gt;0),'[5]PDI_Grupo edad'!$H85,""),IF($A87="TOTAL",SUM(INDIRECT("E4:E"&amp;ROW()-1)),""))</f>
        <v/>
      </c>
      <c r="F87" s="6" t="str">
        <f ca="1">IF(AND($A87&lt;&gt;"",$A87&lt;&gt;"TOTAL"),IF(AND('[5]PDI_Grupo edad'!$J85&lt;&gt;"",'[5]PDI_Grupo edad'!$J85&lt;&gt;0),'[5]PDI_Grupo edad'!$J85,""),IF($A87="TOTAL",SUM(INDIRECT("F4:F"&amp;ROW()-1)),""))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IF(AND($A87&lt;&gt;"",$A87&lt;&gt;"TOTAL"),IF(AND('[5]PDI_Grupo edad'!$M85&lt;&gt;"",'[5]PDI_Grupo edad'!$M85&lt;&gt;0),'[5]PDI_Grupo edad'!$M85,""),IF($A87="TOTAL",SUM(INDIRECT("H4:H"&amp;ROW()-1)),""))</f>
        <v/>
      </c>
      <c r="I87" s="6" t="str">
        <f ca="1">IF(AND($A87&lt;&gt;"",$A87&lt;&gt;"TOTAL"),IF(AND('[5]PDI_Grupo edad'!$O85&lt;&gt;"",'[5]PDI_Grupo edad'!$O85&lt;&gt;0),'[5]PDI_Grupo edad'!$O85,""),IF($A87="TOTAL",SUM(INDIRECT("I4:I"&amp;ROW()-1)),""))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IF(AND($A87&lt;&gt;"",$A87&lt;&gt;"TOTAL"),IF(AND('[5]PDI_Grupo edad'!$R85&lt;&gt;"",'[5]PDI_Grupo edad'!$R85&lt;&gt;0),'[5]PDI_Grupo edad'!$R85,""),IF($A87="TOTAL",SUM(INDIRECT("K4:K"&amp;ROW()-1)),""))</f>
        <v/>
      </c>
      <c r="L87" s="6" t="str">
        <f ca="1">IF(AND($A87&lt;&gt;"",$A87&lt;&gt;"TOTAL"),IF(AND('[5]PDI_Grupo edad'!$T85&lt;&gt;"",'[5]PDI_Grupo edad'!$T85&lt;&gt;0),'[5]PDI_Grupo edad'!$T85,""),IF($A87="TOTAL",SUM(INDIRECT("L4:L"&amp;ROW()-1)),""))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IF(AND($A87&lt;&gt;"",$A87&lt;&gt;"TOTAL"),IF(AND('[5]PDI_Grupo edad'!$W85&lt;&gt;"",'[5]PDI_Grupo edad'!$W85&lt;&gt;0),'[5]PDI_Grupo edad'!$W85,""),IF($A87="TOTAL",SUM(INDIRECT("N4:N"&amp;ROW()-1)),""))</f>
        <v/>
      </c>
      <c r="O87" s="6" t="str">
        <f ca="1">IF(AND($A87&lt;&gt;"",$A87&lt;&gt;"TOTAL"),IF(AND('[5]PDI_Grupo edad'!$Y85&lt;&gt;"",'[5]PDI_Grupo edad'!$Y85&lt;&gt;0),'[5]PDI_Grupo edad'!$Y85,""),IF($A87="TOTAL",SUM(INDIRECT("O4:O"&amp;ROW()-1)),""))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IF(AND($A87&lt;&gt;"",$A87&lt;&gt;"TOTAL"),IF(AND('[5]PDI_Grupo edad'!$AB85&lt;&gt;"",'[5]PDI_Grupo edad'!$AB85&lt;&gt;0),'[5]PDI_Grupo edad'!$AB85,""),IF($A87="TOTAL",SUM(INDIRECT("Q4:Q"&amp;ROW()-1)),""))</f>
        <v/>
      </c>
      <c r="R87" s="6" t="str">
        <f ca="1">IF(AND($A87&lt;&gt;"",$A87&lt;&gt;"TOTAL"),IF(AND('[5]PDI_Grupo edad'!$AD85&lt;&gt;"",'[5]PDI_Grupo edad'!$AD85&lt;&gt;0),'[5]PDI_Grupo edad'!$AD85,""),IF($A87="TOTAL",SUM(INDIRECT("R4:R"&amp;ROW()-1)),""))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IF(AND($A87&lt;&gt;"",$A87&lt;&gt;"TOTAL"),IF(AND('[5]PDI_Grupo edad'!$AG85&lt;&gt;"",'[5]PDI_Grupo edad'!$AG85&lt;&gt;0),'[5]PDI_Grupo edad'!$AG85,""),IF($A87="TOTAL",SUM(INDIRECT("T4:T"&amp;ROW()-1)),""))</f>
        <v/>
      </c>
      <c r="U87" s="6" t="str">
        <f ca="1">IF(AND($A87&lt;&gt;"",$A87&lt;&gt;"TOTAL"),IF(AND('[5]PDI_Grupo edad'!$AI85&lt;&gt;"",'[5]PDI_Grupo edad'!$AI85&lt;&gt;0),'[5]PDI_Grupo edad'!$AI85,""),IF($A87="TOTAL",SUM(INDIRECT("U4:U"&amp;ROW()-1)),""))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IF(AND($A87&lt;&gt;"",$A87&lt;&gt;"TOTAL"),IF(AND('[5]PDI_Grupo edad'!$AL85&lt;&gt;"",'[5]PDI_Grupo edad'!$AL85&lt;&gt;0),'[5]PDI_Grupo edad'!$AL85,""),IF($A87="TOTAL",SUM(INDIRECT("W4:W"&amp;ROW()-1)),""))</f>
        <v/>
      </c>
      <c r="X87" s="6" t="str">
        <f ca="1">IF(AND($A87&lt;&gt;"",$A87&lt;&gt;"TOTAL"),IF(AND('[5]PDI_Grupo edad'!$AN85&lt;&gt;"",'[5]PDI_Grupo edad'!$AN85&lt;&gt;0),'[5]PDI_Grupo edad'!$AN85,""),IF($A87="TOTAL",SUM(INDIRECT("X4:X"&amp;ROW()-1)),""))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IF(AND($A87&lt;&gt;"",$A87&lt;&gt;"TOTAL"),IF(AND('[5]PDI_Grupo edad'!$AQ85&lt;&gt;"",'[5]PDI_Grupo edad'!$AQ85&lt;&gt;0),'[5]PDI_Grupo edad'!$AQ85,""),IF($A87="TOTAL",SUM(INDIRECT("Z4:Z"&amp;ROW()-1)),""))</f>
        <v/>
      </c>
      <c r="AA87" s="6" t="str">
        <f ca="1">IF(AND($A87&lt;&gt;"",$A87&lt;&gt;"TOTAL"),IF(AND('[5]PDI_Grupo edad'!$AS85&lt;&gt;"",'[5]PDI_Grupo edad'!$AS85&lt;&gt;0),'[5]PDI_Grupo edad'!$AS85,""),IF($A87="TOTAL",SUM(INDIRECT("AA4:AA"&amp;ROW()-1)),""))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IF(AND($A87&lt;&gt;"",$A87&lt;&gt;"TOTAL"),IF(AND('[5]PDI_Grupo edad'!$AV85&lt;&gt;"",'[5]PDI_Grupo edad'!$AV85&lt;&gt;0),'[5]PDI_Grupo edad'!$AV85,""),IF($A87="TOTAL",SUM(INDIRECT("AC4:AC"&amp;ROW()-1)),""))</f>
        <v/>
      </c>
      <c r="AD87" s="6" t="str">
        <f ca="1">IF(AND($A87&lt;&gt;"",$A87&lt;&gt;"TOTAL"),IF(AND('[5]PDI_Grupo edad'!$AX85&lt;&gt;"",'[5]PDI_Grupo edad'!$AX85&lt;&gt;0),'[5]PDI_Grupo edad'!$AX85,""),IF($A87="TOTAL",SUM(INDIRECT("AD4:AD"&amp;ROW()-1)),""))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IF(AND($A87&lt;&gt;"",$A87&lt;&gt;"TOTAL"),IF(AND('[5]PDI_Grupo edad'!$BA85&lt;&gt;"",'[5]PDI_Grupo edad'!$BA85&lt;&gt;0),'[5]PDI_Grupo edad'!$BA85,""),IF($A87="TOTAL",SUM(INDIRECT("AF4:AF"&amp;ROW()-1)),""))</f>
        <v/>
      </c>
      <c r="AG87" s="6" t="str">
        <f ca="1">IF(AND($A87&lt;&gt;"",$A87&lt;&gt;"TOTAL"),IF(AND('[5]PDI_Grupo edad'!$BC85&lt;&gt;"",'[5]PDI_Grupo edad'!$BC85&lt;&gt;0),'[5]PDI_Grupo edad'!$BC85,""),IF($A87="TOTAL",SUM(INDIRECT("AG4:AG"&amp;ROW()-1)),""))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IF(AND($A87&lt;&gt;"",$A87&lt;&gt;"TOTAL"),IF(AND('[5]PDI_Grupo edad'!$BF85&lt;&gt;"",'[5]PDI_Grupo edad'!$BF85&lt;&gt;0),'[5]PDI_Grupo edad'!$BF85,""),IF($A87="TOTAL",SUM(INDIRECT("AI4:AI"&amp;ROW()-1)),""))</f>
        <v/>
      </c>
      <c r="AJ87" s="6" t="str">
        <f ca="1">IF(AND($A87&lt;&gt;"",$A87&lt;&gt;"TOTAL"),IF(AND('[5]PDI_Grupo edad'!$BH85&lt;&gt;"",'[5]PDI_Grupo edad'!$BH85&lt;&gt;0),'[5]PDI_Grupo edad'!$BH85,""),IF($A87="TOTAL",SUM(INDIRECT("AJ4:AJ"&amp;ROW()-1)),""))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IF(AND($A87&lt;&gt;"",$A87&lt;&gt;"TOTAL"),IF(AND('[5]PDI_Grupo edad'!$BK85&lt;&gt;"",'[5]PDI_Grupo edad'!$BK85&lt;&gt;0),'[5]PDI_Grupo edad'!$BK85,""),IF($A87="TOTAL",SUM(INDIRECT("AL4:AL"&amp;ROW()-1)),""))</f>
        <v/>
      </c>
      <c r="AM87" s="6" t="str">
        <f ca="1">IF(AND($A87&lt;&gt;"",$A87&lt;&gt;"TOTAL"),IF(AND('[5]PDI_Grupo edad'!$BM85&lt;&gt;"",'[5]PDI_Grupo edad'!$BM85&lt;&gt;0),'[5]PDI_Grupo edad'!$BM85,""),IF($A87="TOTAL",SUM(INDIRECT("AM4:AM"&amp;ROW()-1)),""))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IF(AND($A87&lt;&gt;"",$A87&lt;&gt;"TOTAL"),IF(AND('[5]PDI_Grupo edad'!$BP85&lt;&gt;"",'[5]PDI_Grupo edad'!$BP85&lt;&gt;0),'[5]PDI_Grupo edad'!$BP85,""),IF($A87="TOTAL",SUM(INDIRECT("AO4:AO"&amp;ROW()-1)),""))</f>
        <v/>
      </c>
      <c r="AP87" s="6" t="str">
        <f ca="1">IF(AND($A87&lt;&gt;"",$A87&lt;&gt;"TOTAL"),IF(AND('[5]PDI_Grupo edad'!$BR85&lt;&gt;"",'[5]PDI_Grupo edad'!$BR85&lt;&gt;0),'[5]PDI_Grupo edad'!$BR85,""),IF($A87="TOTAL",SUM(INDIRECT("AP4:AP"&amp;ROW()-1)),""))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IF(AND($A87&lt;&gt;"",$A87&lt;&gt;"TOTAL"),IF(AND('[5]PDI_Grupo edad'!$BU85&lt;&gt;"",'[5]PDI_Grupo edad'!$BU85&lt;&gt;0),'[5]PDI_Grupo edad'!$BU85,""),IF($A87="TOTAL",SUM(INDIRECT("AR4:AR"&amp;ROW()-1)),""))</f>
        <v/>
      </c>
      <c r="AS87" s="6" t="str">
        <f ca="1">IF(AND($A87&lt;&gt;"",$A87&lt;&gt;"TOTAL"),IF(AND('[5]PDI_Grupo edad'!$BW85&lt;&gt;"",'[5]PDI_Grupo edad'!$BW85&lt;&gt;0),'[5]PDI_Grupo edad'!$BW85,""),IF($A87="TOTAL",SUM(INDIRECT("AS4:AS"&amp;ROW()-1)),""))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IF(AND($A87&lt;&gt;"",$A87&lt;&gt;"TOTAL"),IF(AND('[5]PDI_Grupo edad'!$BZ85&lt;&gt;"",'[5]PDI_Grupo edad'!$BZ85&lt;&gt;0),'[5]PDI_Grupo edad'!$BZ85,""),IF($A87="TOTAL",SUM(INDIRECT("AU4:AU"&amp;ROW()-1)),""))</f>
        <v/>
      </c>
      <c r="AV87" s="6" t="str">
        <f ca="1">IF(AND($A87&lt;&gt;"",$A87&lt;&gt;"TOTAL"),IF(AND('[5]PDI_Grupo edad'!$CB85&lt;&gt;"",'[5]PDI_Grupo edad'!$CB85&lt;&gt;0),'[5]PDI_Grupo edad'!$CB85,""),IF($A87="TOTAL",SUM(INDIRECT("AV4:AV"&amp;ROW()-1)),""))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IF(AND($A87&lt;&gt;"",$A87&lt;&gt;"TOTAL"),IF(AND('[5]PDI_Grupo edad'!$CE85&lt;&gt;"",'[5]PDI_Grupo edad'!$CE85&lt;&gt;0),'[5]PDI_Grupo edad'!$CE85,""),IF($A87="TOTAL",SUM(INDIRECT("AX4:AX"&amp;ROW()-1)),""))</f>
        <v/>
      </c>
      <c r="AY87" s="6" t="str">
        <f ca="1">IF(AND($A87&lt;&gt;"",$A87&lt;&gt;"TOTAL"),IF(AND('[5]PDI_Grupo edad'!$CG85&lt;&gt;"",'[5]PDI_Grupo edad'!$CG85&lt;&gt;0),'[5]PDI_Grupo edad'!$CG85,""),IF($A87="TOTAL",SUM(INDIRECT("AY4:AY"&amp;ROW()-1)),""))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IF(AND($A87&lt;&gt;"",$A87&lt;&gt;"TOTAL"),IF(AND('[5]PDI_Grupo edad'!$CJ85&lt;&gt;"",'[5]PDI_Grupo edad'!$CJ85&lt;&gt;0),'[5]PDI_Grupo edad'!$CJ85,""),IF($A87="TOTAL",SUM(INDIRECT("BA4:BA"&amp;ROW()-1)),""))</f>
        <v/>
      </c>
      <c r="BB87" s="6" t="str">
        <f ca="1">IF(AND($A87&lt;&gt;"",$A87&lt;&gt;"TOTAL"),IF(AND('[5]PDI_Grupo edad'!$CL85&lt;&gt;"",'[5]PDI_Grupo edad'!$CL85&lt;&gt;0),'[5]PDI_Grupo edad'!$CL85,""),IF($A87="TOTAL",SUM(INDIRECT("BB4:BB"&amp;ROW()-1)),""))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IF(AND($A87&lt;&gt;"",$A87&lt;&gt;"TOTAL"),IF(AND('[5]PDI_Grupo edad'!$CO85&lt;&gt;"",'[5]PDI_Grupo edad'!$CO85&lt;&gt;0),'[5]PDI_Grupo edad'!$CO85,""),IF($A87="TOTAL",SUM(INDIRECT("BD4:BD"&amp;ROW()-1)),""))</f>
        <v/>
      </c>
      <c r="BE87" s="6" t="str">
        <f ca="1">IF(AND($A87&lt;&gt;"",$A87&lt;&gt;"TOTAL"),IF(AND('[5]PDI_Grupo edad'!$CQ85&lt;&gt;"",'[5]PDI_Grupo edad'!$CQ85&lt;&gt;0),'[5]PDI_Grupo edad'!$CQ85,""),IF($A87="TOTAL",SUM(INDIRECT("BE4:BE"&amp;ROW()-1)),""))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IF('[5]PDI_Grupo edad'!$B86&lt;&gt;"",'[5]PDI_Grupo edad'!$B86,IF(AND('[5]PDI_Grupo edad'!$B86="",'[5]PDI_Grupo edad'!$B87="",'[5]PDI_Grupo edad'!$B85=""),"","TOTAL"))</f>
        <v/>
      </c>
      <c r="B88" s="6" t="str">
        <f ca="1">IF(AND($A88&lt;&gt;"",$A88&lt;&gt;"TOTAL"),IF(AND('[5]PDI_Grupo edad'!$C86&lt;&gt;"",'[5]PDI_Grupo edad'!$C86&lt;&gt;0),'[5]PDI_Grupo edad'!$C86,""),IF($A88="TOTAL",SUM(INDIRECT("B4:B"&amp;ROW()-1)),""))</f>
        <v/>
      </c>
      <c r="C88" s="6" t="str">
        <f ca="1">IF(AND($A88&lt;&gt;"",$A88&lt;&gt;"TOTAL"),IF(AND('[5]PDI_Grupo edad'!$E86&lt;&gt;"",'[5]PDI_Grupo edad'!$E86&lt;&gt;0),'[5]PDI_Grupo edad'!$E86,""),IF($A88="TOTAL",SUM(INDIRECT("C4:C"&amp;ROW()-1)),""))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IF(AND($A88&lt;&gt;"",$A88&lt;&gt;"TOTAL"),IF(AND('[5]PDI_Grupo edad'!$H86&lt;&gt;"",'[5]PDI_Grupo edad'!$H86&lt;&gt;0),'[5]PDI_Grupo edad'!$H86,""),IF($A88="TOTAL",SUM(INDIRECT("E4:E"&amp;ROW()-1)),""))</f>
        <v/>
      </c>
      <c r="F88" s="6" t="str">
        <f ca="1">IF(AND($A88&lt;&gt;"",$A88&lt;&gt;"TOTAL"),IF(AND('[5]PDI_Grupo edad'!$J86&lt;&gt;"",'[5]PDI_Grupo edad'!$J86&lt;&gt;0),'[5]PDI_Grupo edad'!$J86,""),IF($A88="TOTAL",SUM(INDIRECT("F4:F"&amp;ROW()-1)),""))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IF(AND($A88&lt;&gt;"",$A88&lt;&gt;"TOTAL"),IF(AND('[5]PDI_Grupo edad'!$M86&lt;&gt;"",'[5]PDI_Grupo edad'!$M86&lt;&gt;0),'[5]PDI_Grupo edad'!$M86,""),IF($A88="TOTAL",SUM(INDIRECT("H4:H"&amp;ROW()-1)),""))</f>
        <v/>
      </c>
      <c r="I88" s="6" t="str">
        <f ca="1">IF(AND($A88&lt;&gt;"",$A88&lt;&gt;"TOTAL"),IF(AND('[5]PDI_Grupo edad'!$O86&lt;&gt;"",'[5]PDI_Grupo edad'!$O86&lt;&gt;0),'[5]PDI_Grupo edad'!$O86,""),IF($A88="TOTAL",SUM(INDIRECT("I4:I"&amp;ROW()-1)),""))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IF(AND($A88&lt;&gt;"",$A88&lt;&gt;"TOTAL"),IF(AND('[5]PDI_Grupo edad'!$R86&lt;&gt;"",'[5]PDI_Grupo edad'!$R86&lt;&gt;0),'[5]PDI_Grupo edad'!$R86,""),IF($A88="TOTAL",SUM(INDIRECT("K4:K"&amp;ROW()-1)),""))</f>
        <v/>
      </c>
      <c r="L88" s="6" t="str">
        <f ca="1">IF(AND($A88&lt;&gt;"",$A88&lt;&gt;"TOTAL"),IF(AND('[5]PDI_Grupo edad'!$T86&lt;&gt;"",'[5]PDI_Grupo edad'!$T86&lt;&gt;0),'[5]PDI_Grupo edad'!$T86,""),IF($A88="TOTAL",SUM(INDIRECT("L4:L"&amp;ROW()-1)),""))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IF(AND($A88&lt;&gt;"",$A88&lt;&gt;"TOTAL"),IF(AND('[5]PDI_Grupo edad'!$W86&lt;&gt;"",'[5]PDI_Grupo edad'!$W86&lt;&gt;0),'[5]PDI_Grupo edad'!$W86,""),IF($A88="TOTAL",SUM(INDIRECT("N4:N"&amp;ROW()-1)),""))</f>
        <v/>
      </c>
      <c r="O88" s="6" t="str">
        <f ca="1">IF(AND($A88&lt;&gt;"",$A88&lt;&gt;"TOTAL"),IF(AND('[5]PDI_Grupo edad'!$Y86&lt;&gt;"",'[5]PDI_Grupo edad'!$Y86&lt;&gt;0),'[5]PDI_Grupo edad'!$Y86,""),IF($A88="TOTAL",SUM(INDIRECT("O4:O"&amp;ROW()-1)),""))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IF(AND($A88&lt;&gt;"",$A88&lt;&gt;"TOTAL"),IF(AND('[5]PDI_Grupo edad'!$AB86&lt;&gt;"",'[5]PDI_Grupo edad'!$AB86&lt;&gt;0),'[5]PDI_Grupo edad'!$AB86,""),IF($A88="TOTAL",SUM(INDIRECT("Q4:Q"&amp;ROW()-1)),""))</f>
        <v/>
      </c>
      <c r="R88" s="6" t="str">
        <f ca="1">IF(AND($A88&lt;&gt;"",$A88&lt;&gt;"TOTAL"),IF(AND('[5]PDI_Grupo edad'!$AD86&lt;&gt;"",'[5]PDI_Grupo edad'!$AD86&lt;&gt;0),'[5]PDI_Grupo edad'!$AD86,""),IF($A88="TOTAL",SUM(INDIRECT("R4:R"&amp;ROW()-1)),""))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IF(AND($A88&lt;&gt;"",$A88&lt;&gt;"TOTAL"),IF(AND('[5]PDI_Grupo edad'!$AG86&lt;&gt;"",'[5]PDI_Grupo edad'!$AG86&lt;&gt;0),'[5]PDI_Grupo edad'!$AG86,""),IF($A88="TOTAL",SUM(INDIRECT("T4:T"&amp;ROW()-1)),""))</f>
        <v/>
      </c>
      <c r="U88" s="6" t="str">
        <f ca="1">IF(AND($A88&lt;&gt;"",$A88&lt;&gt;"TOTAL"),IF(AND('[5]PDI_Grupo edad'!$AI86&lt;&gt;"",'[5]PDI_Grupo edad'!$AI86&lt;&gt;0),'[5]PDI_Grupo edad'!$AI86,""),IF($A88="TOTAL",SUM(INDIRECT("U4:U"&amp;ROW()-1)),""))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IF(AND($A88&lt;&gt;"",$A88&lt;&gt;"TOTAL"),IF(AND('[5]PDI_Grupo edad'!$AL86&lt;&gt;"",'[5]PDI_Grupo edad'!$AL86&lt;&gt;0),'[5]PDI_Grupo edad'!$AL86,""),IF($A88="TOTAL",SUM(INDIRECT("W4:W"&amp;ROW()-1)),""))</f>
        <v/>
      </c>
      <c r="X88" s="6" t="str">
        <f ca="1">IF(AND($A88&lt;&gt;"",$A88&lt;&gt;"TOTAL"),IF(AND('[5]PDI_Grupo edad'!$AN86&lt;&gt;"",'[5]PDI_Grupo edad'!$AN86&lt;&gt;0),'[5]PDI_Grupo edad'!$AN86,""),IF($A88="TOTAL",SUM(INDIRECT("X4:X"&amp;ROW()-1)),""))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IF(AND($A88&lt;&gt;"",$A88&lt;&gt;"TOTAL"),IF(AND('[5]PDI_Grupo edad'!$AQ86&lt;&gt;"",'[5]PDI_Grupo edad'!$AQ86&lt;&gt;0),'[5]PDI_Grupo edad'!$AQ86,""),IF($A88="TOTAL",SUM(INDIRECT("Z4:Z"&amp;ROW()-1)),""))</f>
        <v/>
      </c>
      <c r="AA88" s="6" t="str">
        <f ca="1">IF(AND($A88&lt;&gt;"",$A88&lt;&gt;"TOTAL"),IF(AND('[5]PDI_Grupo edad'!$AS86&lt;&gt;"",'[5]PDI_Grupo edad'!$AS86&lt;&gt;0),'[5]PDI_Grupo edad'!$AS86,""),IF($A88="TOTAL",SUM(INDIRECT("AA4:AA"&amp;ROW()-1)),""))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IF(AND($A88&lt;&gt;"",$A88&lt;&gt;"TOTAL"),IF(AND('[5]PDI_Grupo edad'!$AV86&lt;&gt;"",'[5]PDI_Grupo edad'!$AV86&lt;&gt;0),'[5]PDI_Grupo edad'!$AV86,""),IF($A88="TOTAL",SUM(INDIRECT("AC4:AC"&amp;ROW()-1)),""))</f>
        <v/>
      </c>
      <c r="AD88" s="6" t="str">
        <f ca="1">IF(AND($A88&lt;&gt;"",$A88&lt;&gt;"TOTAL"),IF(AND('[5]PDI_Grupo edad'!$AX86&lt;&gt;"",'[5]PDI_Grupo edad'!$AX86&lt;&gt;0),'[5]PDI_Grupo edad'!$AX86,""),IF($A88="TOTAL",SUM(INDIRECT("AD4:AD"&amp;ROW()-1)),""))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IF(AND($A88&lt;&gt;"",$A88&lt;&gt;"TOTAL"),IF(AND('[5]PDI_Grupo edad'!$BA86&lt;&gt;"",'[5]PDI_Grupo edad'!$BA86&lt;&gt;0),'[5]PDI_Grupo edad'!$BA86,""),IF($A88="TOTAL",SUM(INDIRECT("AF4:AF"&amp;ROW()-1)),""))</f>
        <v/>
      </c>
      <c r="AG88" s="6" t="str">
        <f ca="1">IF(AND($A88&lt;&gt;"",$A88&lt;&gt;"TOTAL"),IF(AND('[5]PDI_Grupo edad'!$BC86&lt;&gt;"",'[5]PDI_Grupo edad'!$BC86&lt;&gt;0),'[5]PDI_Grupo edad'!$BC86,""),IF($A88="TOTAL",SUM(INDIRECT("AG4:AG"&amp;ROW()-1)),""))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IF(AND($A88&lt;&gt;"",$A88&lt;&gt;"TOTAL"),IF(AND('[5]PDI_Grupo edad'!$BF86&lt;&gt;"",'[5]PDI_Grupo edad'!$BF86&lt;&gt;0),'[5]PDI_Grupo edad'!$BF86,""),IF($A88="TOTAL",SUM(INDIRECT("AI4:AI"&amp;ROW()-1)),""))</f>
        <v/>
      </c>
      <c r="AJ88" s="6" t="str">
        <f ca="1">IF(AND($A88&lt;&gt;"",$A88&lt;&gt;"TOTAL"),IF(AND('[5]PDI_Grupo edad'!$BH86&lt;&gt;"",'[5]PDI_Grupo edad'!$BH86&lt;&gt;0),'[5]PDI_Grupo edad'!$BH86,""),IF($A88="TOTAL",SUM(INDIRECT("AJ4:AJ"&amp;ROW()-1)),""))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IF(AND($A88&lt;&gt;"",$A88&lt;&gt;"TOTAL"),IF(AND('[5]PDI_Grupo edad'!$BK86&lt;&gt;"",'[5]PDI_Grupo edad'!$BK86&lt;&gt;0),'[5]PDI_Grupo edad'!$BK86,""),IF($A88="TOTAL",SUM(INDIRECT("AL4:AL"&amp;ROW()-1)),""))</f>
        <v/>
      </c>
      <c r="AM88" s="6" t="str">
        <f ca="1">IF(AND($A88&lt;&gt;"",$A88&lt;&gt;"TOTAL"),IF(AND('[5]PDI_Grupo edad'!$BM86&lt;&gt;"",'[5]PDI_Grupo edad'!$BM86&lt;&gt;0),'[5]PDI_Grupo edad'!$BM86,""),IF($A88="TOTAL",SUM(INDIRECT("AM4:AM"&amp;ROW()-1)),""))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IF(AND($A88&lt;&gt;"",$A88&lt;&gt;"TOTAL"),IF(AND('[5]PDI_Grupo edad'!$BP86&lt;&gt;"",'[5]PDI_Grupo edad'!$BP86&lt;&gt;0),'[5]PDI_Grupo edad'!$BP86,""),IF($A88="TOTAL",SUM(INDIRECT("AO4:AO"&amp;ROW()-1)),""))</f>
        <v/>
      </c>
      <c r="AP88" s="6" t="str">
        <f ca="1">IF(AND($A88&lt;&gt;"",$A88&lt;&gt;"TOTAL"),IF(AND('[5]PDI_Grupo edad'!$BR86&lt;&gt;"",'[5]PDI_Grupo edad'!$BR86&lt;&gt;0),'[5]PDI_Grupo edad'!$BR86,""),IF($A88="TOTAL",SUM(INDIRECT("AP4:AP"&amp;ROW()-1)),""))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IF(AND($A88&lt;&gt;"",$A88&lt;&gt;"TOTAL"),IF(AND('[5]PDI_Grupo edad'!$BU86&lt;&gt;"",'[5]PDI_Grupo edad'!$BU86&lt;&gt;0),'[5]PDI_Grupo edad'!$BU86,""),IF($A88="TOTAL",SUM(INDIRECT("AR4:AR"&amp;ROW()-1)),""))</f>
        <v/>
      </c>
      <c r="AS88" s="6" t="str">
        <f ca="1">IF(AND($A88&lt;&gt;"",$A88&lt;&gt;"TOTAL"),IF(AND('[5]PDI_Grupo edad'!$BW86&lt;&gt;"",'[5]PDI_Grupo edad'!$BW86&lt;&gt;0),'[5]PDI_Grupo edad'!$BW86,""),IF($A88="TOTAL",SUM(INDIRECT("AS4:AS"&amp;ROW()-1)),""))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IF(AND($A88&lt;&gt;"",$A88&lt;&gt;"TOTAL"),IF(AND('[5]PDI_Grupo edad'!$BZ86&lt;&gt;"",'[5]PDI_Grupo edad'!$BZ86&lt;&gt;0),'[5]PDI_Grupo edad'!$BZ86,""),IF($A88="TOTAL",SUM(INDIRECT("AU4:AU"&amp;ROW()-1)),""))</f>
        <v/>
      </c>
      <c r="AV88" s="6" t="str">
        <f ca="1">IF(AND($A88&lt;&gt;"",$A88&lt;&gt;"TOTAL"),IF(AND('[5]PDI_Grupo edad'!$CB86&lt;&gt;"",'[5]PDI_Grupo edad'!$CB86&lt;&gt;0),'[5]PDI_Grupo edad'!$CB86,""),IF($A88="TOTAL",SUM(INDIRECT("AV4:AV"&amp;ROW()-1)),""))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IF(AND($A88&lt;&gt;"",$A88&lt;&gt;"TOTAL"),IF(AND('[5]PDI_Grupo edad'!$CE86&lt;&gt;"",'[5]PDI_Grupo edad'!$CE86&lt;&gt;0),'[5]PDI_Grupo edad'!$CE86,""),IF($A88="TOTAL",SUM(INDIRECT("AX4:AX"&amp;ROW()-1)),""))</f>
        <v/>
      </c>
      <c r="AY88" s="6" t="str">
        <f ca="1">IF(AND($A88&lt;&gt;"",$A88&lt;&gt;"TOTAL"),IF(AND('[5]PDI_Grupo edad'!$CG86&lt;&gt;"",'[5]PDI_Grupo edad'!$CG86&lt;&gt;0),'[5]PDI_Grupo edad'!$CG86,""),IF($A88="TOTAL",SUM(INDIRECT("AY4:AY"&amp;ROW()-1)),""))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IF(AND($A88&lt;&gt;"",$A88&lt;&gt;"TOTAL"),IF(AND('[5]PDI_Grupo edad'!$CJ86&lt;&gt;"",'[5]PDI_Grupo edad'!$CJ86&lt;&gt;0),'[5]PDI_Grupo edad'!$CJ86,""),IF($A88="TOTAL",SUM(INDIRECT("BA4:BA"&amp;ROW()-1)),""))</f>
        <v/>
      </c>
      <c r="BB88" s="6" t="str">
        <f ca="1">IF(AND($A88&lt;&gt;"",$A88&lt;&gt;"TOTAL"),IF(AND('[5]PDI_Grupo edad'!$CL86&lt;&gt;"",'[5]PDI_Grupo edad'!$CL86&lt;&gt;0),'[5]PDI_Grupo edad'!$CL86,""),IF($A88="TOTAL",SUM(INDIRECT("BB4:BB"&amp;ROW()-1)),""))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IF(AND($A88&lt;&gt;"",$A88&lt;&gt;"TOTAL"),IF(AND('[5]PDI_Grupo edad'!$CO86&lt;&gt;"",'[5]PDI_Grupo edad'!$CO86&lt;&gt;0),'[5]PDI_Grupo edad'!$CO86,""),IF($A88="TOTAL",SUM(INDIRECT("BD4:BD"&amp;ROW()-1)),""))</f>
        <v/>
      </c>
      <c r="BE88" s="6" t="str">
        <f ca="1">IF(AND($A88&lt;&gt;"",$A88&lt;&gt;"TOTAL"),IF(AND('[5]PDI_Grupo edad'!$CQ86&lt;&gt;"",'[5]PDI_Grupo edad'!$CQ86&lt;&gt;0),'[5]PDI_Grupo edad'!$CQ86,""),IF($A88="TOTAL",SUM(INDIRECT("BE4:BE"&amp;ROW()-1)),""))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IF('[5]PDI_Grupo edad'!$B87&lt;&gt;"",'[5]PDI_Grupo edad'!$B87,IF(AND('[5]PDI_Grupo edad'!$B87="",'[5]PDI_Grupo edad'!$B88="",'[5]PDI_Grupo edad'!$B86=""),"","TOTAL"))</f>
        <v/>
      </c>
      <c r="B89" s="6" t="str">
        <f ca="1">IF(AND($A89&lt;&gt;"",$A89&lt;&gt;"TOTAL"),IF(AND('[5]PDI_Grupo edad'!$C87&lt;&gt;"",'[5]PDI_Grupo edad'!$C87&lt;&gt;0),'[5]PDI_Grupo edad'!$C87,""),IF($A89="TOTAL",SUM(INDIRECT("B4:B"&amp;ROW()-1)),""))</f>
        <v/>
      </c>
      <c r="C89" s="6" t="str">
        <f ca="1">IF(AND($A89&lt;&gt;"",$A89&lt;&gt;"TOTAL"),IF(AND('[5]PDI_Grupo edad'!$E87&lt;&gt;"",'[5]PDI_Grupo edad'!$E87&lt;&gt;0),'[5]PDI_Grupo edad'!$E87,""),IF($A89="TOTAL",SUM(INDIRECT("C4:C"&amp;ROW()-1)),""))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IF(AND($A89&lt;&gt;"",$A89&lt;&gt;"TOTAL"),IF(AND('[5]PDI_Grupo edad'!$H87&lt;&gt;"",'[5]PDI_Grupo edad'!$H87&lt;&gt;0),'[5]PDI_Grupo edad'!$H87,""),IF($A89="TOTAL",SUM(INDIRECT("E4:E"&amp;ROW()-1)),""))</f>
        <v/>
      </c>
      <c r="F89" s="6" t="str">
        <f ca="1">IF(AND($A89&lt;&gt;"",$A89&lt;&gt;"TOTAL"),IF(AND('[5]PDI_Grupo edad'!$J87&lt;&gt;"",'[5]PDI_Grupo edad'!$J87&lt;&gt;0),'[5]PDI_Grupo edad'!$J87,""),IF($A89="TOTAL",SUM(INDIRECT("F4:F"&amp;ROW()-1)),""))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IF(AND($A89&lt;&gt;"",$A89&lt;&gt;"TOTAL"),IF(AND('[5]PDI_Grupo edad'!$M87&lt;&gt;"",'[5]PDI_Grupo edad'!$M87&lt;&gt;0),'[5]PDI_Grupo edad'!$M87,""),IF($A89="TOTAL",SUM(INDIRECT("H4:H"&amp;ROW()-1)),""))</f>
        <v/>
      </c>
      <c r="I89" s="6" t="str">
        <f ca="1">IF(AND($A89&lt;&gt;"",$A89&lt;&gt;"TOTAL"),IF(AND('[5]PDI_Grupo edad'!$O87&lt;&gt;"",'[5]PDI_Grupo edad'!$O87&lt;&gt;0),'[5]PDI_Grupo edad'!$O87,""),IF($A89="TOTAL",SUM(INDIRECT("I4:I"&amp;ROW()-1)),""))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IF(AND($A89&lt;&gt;"",$A89&lt;&gt;"TOTAL"),IF(AND('[5]PDI_Grupo edad'!$R87&lt;&gt;"",'[5]PDI_Grupo edad'!$R87&lt;&gt;0),'[5]PDI_Grupo edad'!$R87,""),IF($A89="TOTAL",SUM(INDIRECT("K4:K"&amp;ROW()-1)),""))</f>
        <v/>
      </c>
      <c r="L89" s="6" t="str">
        <f ca="1">IF(AND($A89&lt;&gt;"",$A89&lt;&gt;"TOTAL"),IF(AND('[5]PDI_Grupo edad'!$T87&lt;&gt;"",'[5]PDI_Grupo edad'!$T87&lt;&gt;0),'[5]PDI_Grupo edad'!$T87,""),IF($A89="TOTAL",SUM(INDIRECT("L4:L"&amp;ROW()-1)),""))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IF(AND($A89&lt;&gt;"",$A89&lt;&gt;"TOTAL"),IF(AND('[5]PDI_Grupo edad'!$W87&lt;&gt;"",'[5]PDI_Grupo edad'!$W87&lt;&gt;0),'[5]PDI_Grupo edad'!$W87,""),IF($A89="TOTAL",SUM(INDIRECT("N4:N"&amp;ROW()-1)),""))</f>
        <v/>
      </c>
      <c r="O89" s="6" t="str">
        <f ca="1">IF(AND($A89&lt;&gt;"",$A89&lt;&gt;"TOTAL"),IF(AND('[5]PDI_Grupo edad'!$Y87&lt;&gt;"",'[5]PDI_Grupo edad'!$Y87&lt;&gt;0),'[5]PDI_Grupo edad'!$Y87,""),IF($A89="TOTAL",SUM(INDIRECT("O4:O"&amp;ROW()-1)),""))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IF(AND($A89&lt;&gt;"",$A89&lt;&gt;"TOTAL"),IF(AND('[5]PDI_Grupo edad'!$AB87&lt;&gt;"",'[5]PDI_Grupo edad'!$AB87&lt;&gt;0),'[5]PDI_Grupo edad'!$AB87,""),IF($A89="TOTAL",SUM(INDIRECT("Q4:Q"&amp;ROW()-1)),""))</f>
        <v/>
      </c>
      <c r="R89" s="6" t="str">
        <f ca="1">IF(AND($A89&lt;&gt;"",$A89&lt;&gt;"TOTAL"),IF(AND('[5]PDI_Grupo edad'!$AD87&lt;&gt;"",'[5]PDI_Grupo edad'!$AD87&lt;&gt;0),'[5]PDI_Grupo edad'!$AD87,""),IF($A89="TOTAL",SUM(INDIRECT("R4:R"&amp;ROW()-1)),""))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IF(AND($A89&lt;&gt;"",$A89&lt;&gt;"TOTAL"),IF(AND('[5]PDI_Grupo edad'!$AG87&lt;&gt;"",'[5]PDI_Grupo edad'!$AG87&lt;&gt;0),'[5]PDI_Grupo edad'!$AG87,""),IF($A89="TOTAL",SUM(INDIRECT("T4:T"&amp;ROW()-1)),""))</f>
        <v/>
      </c>
      <c r="U89" s="6" t="str">
        <f ca="1">IF(AND($A89&lt;&gt;"",$A89&lt;&gt;"TOTAL"),IF(AND('[5]PDI_Grupo edad'!$AI87&lt;&gt;"",'[5]PDI_Grupo edad'!$AI87&lt;&gt;0),'[5]PDI_Grupo edad'!$AI87,""),IF($A89="TOTAL",SUM(INDIRECT("U4:U"&amp;ROW()-1)),""))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IF(AND($A89&lt;&gt;"",$A89&lt;&gt;"TOTAL"),IF(AND('[5]PDI_Grupo edad'!$AL87&lt;&gt;"",'[5]PDI_Grupo edad'!$AL87&lt;&gt;0),'[5]PDI_Grupo edad'!$AL87,""),IF($A89="TOTAL",SUM(INDIRECT("W4:W"&amp;ROW()-1)),""))</f>
        <v/>
      </c>
      <c r="X89" s="6" t="str">
        <f ca="1">IF(AND($A89&lt;&gt;"",$A89&lt;&gt;"TOTAL"),IF(AND('[5]PDI_Grupo edad'!$AN87&lt;&gt;"",'[5]PDI_Grupo edad'!$AN87&lt;&gt;0),'[5]PDI_Grupo edad'!$AN87,""),IF($A89="TOTAL",SUM(INDIRECT("X4:X"&amp;ROW()-1)),""))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IF(AND($A89&lt;&gt;"",$A89&lt;&gt;"TOTAL"),IF(AND('[5]PDI_Grupo edad'!$AQ87&lt;&gt;"",'[5]PDI_Grupo edad'!$AQ87&lt;&gt;0),'[5]PDI_Grupo edad'!$AQ87,""),IF($A89="TOTAL",SUM(INDIRECT("Z4:Z"&amp;ROW()-1)),""))</f>
        <v/>
      </c>
      <c r="AA89" s="6" t="str">
        <f ca="1">IF(AND($A89&lt;&gt;"",$A89&lt;&gt;"TOTAL"),IF(AND('[5]PDI_Grupo edad'!$AS87&lt;&gt;"",'[5]PDI_Grupo edad'!$AS87&lt;&gt;0),'[5]PDI_Grupo edad'!$AS87,""),IF($A89="TOTAL",SUM(INDIRECT("AA4:AA"&amp;ROW()-1)),""))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IF(AND($A89&lt;&gt;"",$A89&lt;&gt;"TOTAL"),IF(AND('[5]PDI_Grupo edad'!$AV87&lt;&gt;"",'[5]PDI_Grupo edad'!$AV87&lt;&gt;0),'[5]PDI_Grupo edad'!$AV87,""),IF($A89="TOTAL",SUM(INDIRECT("AC4:AC"&amp;ROW()-1)),""))</f>
        <v/>
      </c>
      <c r="AD89" s="6" t="str">
        <f ca="1">IF(AND($A89&lt;&gt;"",$A89&lt;&gt;"TOTAL"),IF(AND('[5]PDI_Grupo edad'!$AX87&lt;&gt;"",'[5]PDI_Grupo edad'!$AX87&lt;&gt;0),'[5]PDI_Grupo edad'!$AX87,""),IF($A89="TOTAL",SUM(INDIRECT("AD4:AD"&amp;ROW()-1)),""))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IF(AND($A89&lt;&gt;"",$A89&lt;&gt;"TOTAL"),IF(AND('[5]PDI_Grupo edad'!$BA87&lt;&gt;"",'[5]PDI_Grupo edad'!$BA87&lt;&gt;0),'[5]PDI_Grupo edad'!$BA87,""),IF($A89="TOTAL",SUM(INDIRECT("AF4:AF"&amp;ROW()-1)),""))</f>
        <v/>
      </c>
      <c r="AG89" s="6" t="str">
        <f ca="1">IF(AND($A89&lt;&gt;"",$A89&lt;&gt;"TOTAL"),IF(AND('[5]PDI_Grupo edad'!$BC87&lt;&gt;"",'[5]PDI_Grupo edad'!$BC87&lt;&gt;0),'[5]PDI_Grupo edad'!$BC87,""),IF($A89="TOTAL",SUM(INDIRECT("AG4:AG"&amp;ROW()-1)),""))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IF(AND($A89&lt;&gt;"",$A89&lt;&gt;"TOTAL"),IF(AND('[5]PDI_Grupo edad'!$BF87&lt;&gt;"",'[5]PDI_Grupo edad'!$BF87&lt;&gt;0),'[5]PDI_Grupo edad'!$BF87,""),IF($A89="TOTAL",SUM(INDIRECT("AI4:AI"&amp;ROW()-1)),""))</f>
        <v/>
      </c>
      <c r="AJ89" s="6" t="str">
        <f ca="1">IF(AND($A89&lt;&gt;"",$A89&lt;&gt;"TOTAL"),IF(AND('[5]PDI_Grupo edad'!$BH87&lt;&gt;"",'[5]PDI_Grupo edad'!$BH87&lt;&gt;0),'[5]PDI_Grupo edad'!$BH87,""),IF($A89="TOTAL",SUM(INDIRECT("AJ4:AJ"&amp;ROW()-1)),""))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IF(AND($A89&lt;&gt;"",$A89&lt;&gt;"TOTAL"),IF(AND('[5]PDI_Grupo edad'!$BK87&lt;&gt;"",'[5]PDI_Grupo edad'!$BK87&lt;&gt;0),'[5]PDI_Grupo edad'!$BK87,""),IF($A89="TOTAL",SUM(INDIRECT("AL4:AL"&amp;ROW()-1)),""))</f>
        <v/>
      </c>
      <c r="AM89" s="6" t="str">
        <f ca="1">IF(AND($A89&lt;&gt;"",$A89&lt;&gt;"TOTAL"),IF(AND('[5]PDI_Grupo edad'!$BM87&lt;&gt;"",'[5]PDI_Grupo edad'!$BM87&lt;&gt;0),'[5]PDI_Grupo edad'!$BM87,""),IF($A89="TOTAL",SUM(INDIRECT("AM4:AM"&amp;ROW()-1)),""))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IF(AND($A89&lt;&gt;"",$A89&lt;&gt;"TOTAL"),IF(AND('[5]PDI_Grupo edad'!$BP87&lt;&gt;"",'[5]PDI_Grupo edad'!$BP87&lt;&gt;0),'[5]PDI_Grupo edad'!$BP87,""),IF($A89="TOTAL",SUM(INDIRECT("AO4:AO"&amp;ROW()-1)),""))</f>
        <v/>
      </c>
      <c r="AP89" s="6" t="str">
        <f ca="1">IF(AND($A89&lt;&gt;"",$A89&lt;&gt;"TOTAL"),IF(AND('[5]PDI_Grupo edad'!$BR87&lt;&gt;"",'[5]PDI_Grupo edad'!$BR87&lt;&gt;0),'[5]PDI_Grupo edad'!$BR87,""),IF($A89="TOTAL",SUM(INDIRECT("AP4:AP"&amp;ROW()-1)),""))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IF(AND($A89&lt;&gt;"",$A89&lt;&gt;"TOTAL"),IF(AND('[5]PDI_Grupo edad'!$BU87&lt;&gt;"",'[5]PDI_Grupo edad'!$BU87&lt;&gt;0),'[5]PDI_Grupo edad'!$BU87,""),IF($A89="TOTAL",SUM(INDIRECT("AR4:AR"&amp;ROW()-1)),""))</f>
        <v/>
      </c>
      <c r="AS89" s="6" t="str">
        <f ca="1">IF(AND($A89&lt;&gt;"",$A89&lt;&gt;"TOTAL"),IF(AND('[5]PDI_Grupo edad'!$BW87&lt;&gt;"",'[5]PDI_Grupo edad'!$BW87&lt;&gt;0),'[5]PDI_Grupo edad'!$BW87,""),IF($A89="TOTAL",SUM(INDIRECT("AS4:AS"&amp;ROW()-1)),""))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IF(AND($A89&lt;&gt;"",$A89&lt;&gt;"TOTAL"),IF(AND('[5]PDI_Grupo edad'!$BZ87&lt;&gt;"",'[5]PDI_Grupo edad'!$BZ87&lt;&gt;0),'[5]PDI_Grupo edad'!$BZ87,""),IF($A89="TOTAL",SUM(INDIRECT("AU4:AU"&amp;ROW()-1)),""))</f>
        <v/>
      </c>
      <c r="AV89" s="6" t="str">
        <f ca="1">IF(AND($A89&lt;&gt;"",$A89&lt;&gt;"TOTAL"),IF(AND('[5]PDI_Grupo edad'!$CB87&lt;&gt;"",'[5]PDI_Grupo edad'!$CB87&lt;&gt;0),'[5]PDI_Grupo edad'!$CB87,""),IF($A89="TOTAL",SUM(INDIRECT("AV4:AV"&amp;ROW()-1)),""))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IF(AND($A89&lt;&gt;"",$A89&lt;&gt;"TOTAL"),IF(AND('[5]PDI_Grupo edad'!$CE87&lt;&gt;"",'[5]PDI_Grupo edad'!$CE87&lt;&gt;0),'[5]PDI_Grupo edad'!$CE87,""),IF($A89="TOTAL",SUM(INDIRECT("AX4:AX"&amp;ROW()-1)),""))</f>
        <v/>
      </c>
      <c r="AY89" s="6" t="str">
        <f ca="1">IF(AND($A89&lt;&gt;"",$A89&lt;&gt;"TOTAL"),IF(AND('[5]PDI_Grupo edad'!$CG87&lt;&gt;"",'[5]PDI_Grupo edad'!$CG87&lt;&gt;0),'[5]PDI_Grupo edad'!$CG87,""),IF($A89="TOTAL",SUM(INDIRECT("AY4:AY"&amp;ROW()-1)),""))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IF(AND($A89&lt;&gt;"",$A89&lt;&gt;"TOTAL"),IF(AND('[5]PDI_Grupo edad'!$CJ87&lt;&gt;"",'[5]PDI_Grupo edad'!$CJ87&lt;&gt;0),'[5]PDI_Grupo edad'!$CJ87,""),IF($A89="TOTAL",SUM(INDIRECT("BA4:BA"&amp;ROW()-1)),""))</f>
        <v/>
      </c>
      <c r="BB89" s="6" t="str">
        <f ca="1">IF(AND($A89&lt;&gt;"",$A89&lt;&gt;"TOTAL"),IF(AND('[5]PDI_Grupo edad'!$CL87&lt;&gt;"",'[5]PDI_Grupo edad'!$CL87&lt;&gt;0),'[5]PDI_Grupo edad'!$CL87,""),IF($A89="TOTAL",SUM(INDIRECT("BB4:BB"&amp;ROW()-1)),""))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IF(AND($A89&lt;&gt;"",$A89&lt;&gt;"TOTAL"),IF(AND('[5]PDI_Grupo edad'!$CO87&lt;&gt;"",'[5]PDI_Grupo edad'!$CO87&lt;&gt;0),'[5]PDI_Grupo edad'!$CO87,""),IF($A89="TOTAL",SUM(INDIRECT("BD4:BD"&amp;ROW()-1)),""))</f>
        <v/>
      </c>
      <c r="BE89" s="6" t="str">
        <f ca="1">IF(AND($A89&lt;&gt;"",$A89&lt;&gt;"TOTAL"),IF(AND('[5]PDI_Grupo edad'!$CQ87&lt;&gt;"",'[5]PDI_Grupo edad'!$CQ87&lt;&gt;0),'[5]PDI_Grupo edad'!$CQ87,""),IF($A89="TOTAL",SUM(INDIRECT("BE4:BE"&amp;ROW()-1)),""))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IF('[5]PDI_Grupo edad'!$B88&lt;&gt;"",'[5]PDI_Grupo edad'!$B88,IF(AND('[5]PDI_Grupo edad'!$B88="",'[5]PDI_Grupo edad'!$B89="",'[5]PDI_Grupo edad'!$B87=""),"","TOTAL"))</f>
        <v/>
      </c>
      <c r="B90" s="6" t="str">
        <f ca="1">IF(AND($A90&lt;&gt;"",$A90&lt;&gt;"TOTAL"),IF(AND('[5]PDI_Grupo edad'!$C88&lt;&gt;"",'[5]PDI_Grupo edad'!$C88&lt;&gt;0),'[5]PDI_Grupo edad'!$C88,""),IF($A90="TOTAL",SUM(INDIRECT("B4:B"&amp;ROW()-1)),""))</f>
        <v/>
      </c>
      <c r="C90" s="6" t="str">
        <f ca="1">IF(AND($A90&lt;&gt;"",$A90&lt;&gt;"TOTAL"),IF(AND('[5]PDI_Grupo edad'!$E88&lt;&gt;"",'[5]PDI_Grupo edad'!$E88&lt;&gt;0),'[5]PDI_Grupo edad'!$E88,""),IF($A90="TOTAL",SUM(INDIRECT("C4:C"&amp;ROW()-1)),""))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IF(AND($A90&lt;&gt;"",$A90&lt;&gt;"TOTAL"),IF(AND('[5]PDI_Grupo edad'!$H88&lt;&gt;"",'[5]PDI_Grupo edad'!$H88&lt;&gt;0),'[5]PDI_Grupo edad'!$H88,""),IF($A90="TOTAL",SUM(INDIRECT("E4:E"&amp;ROW()-1)),""))</f>
        <v/>
      </c>
      <c r="F90" s="6" t="str">
        <f ca="1">IF(AND($A90&lt;&gt;"",$A90&lt;&gt;"TOTAL"),IF(AND('[5]PDI_Grupo edad'!$J88&lt;&gt;"",'[5]PDI_Grupo edad'!$J88&lt;&gt;0),'[5]PDI_Grupo edad'!$J88,""),IF($A90="TOTAL",SUM(INDIRECT("F4:F"&amp;ROW()-1)),""))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IF(AND($A90&lt;&gt;"",$A90&lt;&gt;"TOTAL"),IF(AND('[5]PDI_Grupo edad'!$M88&lt;&gt;"",'[5]PDI_Grupo edad'!$M88&lt;&gt;0),'[5]PDI_Grupo edad'!$M88,""),IF($A90="TOTAL",SUM(INDIRECT("H4:H"&amp;ROW()-1)),""))</f>
        <v/>
      </c>
      <c r="I90" s="6" t="str">
        <f ca="1">IF(AND($A90&lt;&gt;"",$A90&lt;&gt;"TOTAL"),IF(AND('[5]PDI_Grupo edad'!$O88&lt;&gt;"",'[5]PDI_Grupo edad'!$O88&lt;&gt;0),'[5]PDI_Grupo edad'!$O88,""),IF($A90="TOTAL",SUM(INDIRECT("I4:I"&amp;ROW()-1)),""))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IF(AND($A90&lt;&gt;"",$A90&lt;&gt;"TOTAL"),IF(AND('[5]PDI_Grupo edad'!$R88&lt;&gt;"",'[5]PDI_Grupo edad'!$R88&lt;&gt;0),'[5]PDI_Grupo edad'!$R88,""),IF($A90="TOTAL",SUM(INDIRECT("K4:K"&amp;ROW()-1)),""))</f>
        <v/>
      </c>
      <c r="L90" s="6" t="str">
        <f ca="1">IF(AND($A90&lt;&gt;"",$A90&lt;&gt;"TOTAL"),IF(AND('[5]PDI_Grupo edad'!$T88&lt;&gt;"",'[5]PDI_Grupo edad'!$T88&lt;&gt;0),'[5]PDI_Grupo edad'!$T88,""),IF($A90="TOTAL",SUM(INDIRECT("L4:L"&amp;ROW()-1)),""))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IF(AND($A90&lt;&gt;"",$A90&lt;&gt;"TOTAL"),IF(AND('[5]PDI_Grupo edad'!$W88&lt;&gt;"",'[5]PDI_Grupo edad'!$W88&lt;&gt;0),'[5]PDI_Grupo edad'!$W88,""),IF($A90="TOTAL",SUM(INDIRECT("N4:N"&amp;ROW()-1)),""))</f>
        <v/>
      </c>
      <c r="O90" s="6" t="str">
        <f ca="1">IF(AND($A90&lt;&gt;"",$A90&lt;&gt;"TOTAL"),IF(AND('[5]PDI_Grupo edad'!$Y88&lt;&gt;"",'[5]PDI_Grupo edad'!$Y88&lt;&gt;0),'[5]PDI_Grupo edad'!$Y88,""),IF($A90="TOTAL",SUM(INDIRECT("O4:O"&amp;ROW()-1)),""))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IF(AND($A90&lt;&gt;"",$A90&lt;&gt;"TOTAL"),IF(AND('[5]PDI_Grupo edad'!$AB88&lt;&gt;"",'[5]PDI_Grupo edad'!$AB88&lt;&gt;0),'[5]PDI_Grupo edad'!$AB88,""),IF($A90="TOTAL",SUM(INDIRECT("Q4:Q"&amp;ROW()-1)),""))</f>
        <v/>
      </c>
      <c r="R90" s="6" t="str">
        <f ca="1">IF(AND($A90&lt;&gt;"",$A90&lt;&gt;"TOTAL"),IF(AND('[5]PDI_Grupo edad'!$AD88&lt;&gt;"",'[5]PDI_Grupo edad'!$AD88&lt;&gt;0),'[5]PDI_Grupo edad'!$AD88,""),IF($A90="TOTAL",SUM(INDIRECT("R4:R"&amp;ROW()-1)),""))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IF(AND($A90&lt;&gt;"",$A90&lt;&gt;"TOTAL"),IF(AND('[5]PDI_Grupo edad'!$AG88&lt;&gt;"",'[5]PDI_Grupo edad'!$AG88&lt;&gt;0),'[5]PDI_Grupo edad'!$AG88,""),IF($A90="TOTAL",SUM(INDIRECT("T4:T"&amp;ROW()-1)),""))</f>
        <v/>
      </c>
      <c r="U90" s="6" t="str">
        <f ca="1">IF(AND($A90&lt;&gt;"",$A90&lt;&gt;"TOTAL"),IF(AND('[5]PDI_Grupo edad'!$AI88&lt;&gt;"",'[5]PDI_Grupo edad'!$AI88&lt;&gt;0),'[5]PDI_Grupo edad'!$AI88,""),IF($A90="TOTAL",SUM(INDIRECT("U4:U"&amp;ROW()-1)),""))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IF(AND($A90&lt;&gt;"",$A90&lt;&gt;"TOTAL"),IF(AND('[5]PDI_Grupo edad'!$AL88&lt;&gt;"",'[5]PDI_Grupo edad'!$AL88&lt;&gt;0),'[5]PDI_Grupo edad'!$AL88,""),IF($A90="TOTAL",SUM(INDIRECT("W4:W"&amp;ROW()-1)),""))</f>
        <v/>
      </c>
      <c r="X90" s="6" t="str">
        <f ca="1">IF(AND($A90&lt;&gt;"",$A90&lt;&gt;"TOTAL"),IF(AND('[5]PDI_Grupo edad'!$AN88&lt;&gt;"",'[5]PDI_Grupo edad'!$AN88&lt;&gt;0),'[5]PDI_Grupo edad'!$AN88,""),IF($A90="TOTAL",SUM(INDIRECT("X4:X"&amp;ROW()-1)),""))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IF(AND($A90&lt;&gt;"",$A90&lt;&gt;"TOTAL"),IF(AND('[5]PDI_Grupo edad'!$AQ88&lt;&gt;"",'[5]PDI_Grupo edad'!$AQ88&lt;&gt;0),'[5]PDI_Grupo edad'!$AQ88,""),IF($A90="TOTAL",SUM(INDIRECT("Z4:Z"&amp;ROW()-1)),""))</f>
        <v/>
      </c>
      <c r="AA90" s="6" t="str">
        <f ca="1">IF(AND($A90&lt;&gt;"",$A90&lt;&gt;"TOTAL"),IF(AND('[5]PDI_Grupo edad'!$AS88&lt;&gt;"",'[5]PDI_Grupo edad'!$AS88&lt;&gt;0),'[5]PDI_Grupo edad'!$AS88,""),IF($A90="TOTAL",SUM(INDIRECT("AA4:AA"&amp;ROW()-1)),""))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IF(AND($A90&lt;&gt;"",$A90&lt;&gt;"TOTAL"),IF(AND('[5]PDI_Grupo edad'!$AV88&lt;&gt;"",'[5]PDI_Grupo edad'!$AV88&lt;&gt;0),'[5]PDI_Grupo edad'!$AV88,""),IF($A90="TOTAL",SUM(INDIRECT("AC4:AC"&amp;ROW()-1)),""))</f>
        <v/>
      </c>
      <c r="AD90" s="6" t="str">
        <f ca="1">IF(AND($A90&lt;&gt;"",$A90&lt;&gt;"TOTAL"),IF(AND('[5]PDI_Grupo edad'!$AX88&lt;&gt;"",'[5]PDI_Grupo edad'!$AX88&lt;&gt;0),'[5]PDI_Grupo edad'!$AX88,""),IF($A90="TOTAL",SUM(INDIRECT("AD4:AD"&amp;ROW()-1)),""))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IF(AND($A90&lt;&gt;"",$A90&lt;&gt;"TOTAL"),IF(AND('[5]PDI_Grupo edad'!$BA88&lt;&gt;"",'[5]PDI_Grupo edad'!$BA88&lt;&gt;0),'[5]PDI_Grupo edad'!$BA88,""),IF($A90="TOTAL",SUM(INDIRECT("AF4:AF"&amp;ROW()-1)),""))</f>
        <v/>
      </c>
      <c r="AG90" s="6" t="str">
        <f ca="1">IF(AND($A90&lt;&gt;"",$A90&lt;&gt;"TOTAL"),IF(AND('[5]PDI_Grupo edad'!$BC88&lt;&gt;"",'[5]PDI_Grupo edad'!$BC88&lt;&gt;0),'[5]PDI_Grupo edad'!$BC88,""),IF($A90="TOTAL",SUM(INDIRECT("AG4:AG"&amp;ROW()-1)),""))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IF(AND($A90&lt;&gt;"",$A90&lt;&gt;"TOTAL"),IF(AND('[5]PDI_Grupo edad'!$BF88&lt;&gt;"",'[5]PDI_Grupo edad'!$BF88&lt;&gt;0),'[5]PDI_Grupo edad'!$BF88,""),IF($A90="TOTAL",SUM(INDIRECT("AI4:AI"&amp;ROW()-1)),""))</f>
        <v/>
      </c>
      <c r="AJ90" s="6" t="str">
        <f ca="1">IF(AND($A90&lt;&gt;"",$A90&lt;&gt;"TOTAL"),IF(AND('[5]PDI_Grupo edad'!$BH88&lt;&gt;"",'[5]PDI_Grupo edad'!$BH88&lt;&gt;0),'[5]PDI_Grupo edad'!$BH88,""),IF($A90="TOTAL",SUM(INDIRECT("AJ4:AJ"&amp;ROW()-1)),""))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IF(AND($A90&lt;&gt;"",$A90&lt;&gt;"TOTAL"),IF(AND('[5]PDI_Grupo edad'!$BK88&lt;&gt;"",'[5]PDI_Grupo edad'!$BK88&lt;&gt;0),'[5]PDI_Grupo edad'!$BK88,""),IF($A90="TOTAL",SUM(INDIRECT("AL4:AL"&amp;ROW()-1)),""))</f>
        <v/>
      </c>
      <c r="AM90" s="6" t="str">
        <f ca="1">IF(AND($A90&lt;&gt;"",$A90&lt;&gt;"TOTAL"),IF(AND('[5]PDI_Grupo edad'!$BM88&lt;&gt;"",'[5]PDI_Grupo edad'!$BM88&lt;&gt;0),'[5]PDI_Grupo edad'!$BM88,""),IF($A90="TOTAL",SUM(INDIRECT("AM4:AM"&amp;ROW()-1)),""))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IF(AND($A90&lt;&gt;"",$A90&lt;&gt;"TOTAL"),IF(AND('[5]PDI_Grupo edad'!$BP88&lt;&gt;"",'[5]PDI_Grupo edad'!$BP88&lt;&gt;0),'[5]PDI_Grupo edad'!$BP88,""),IF($A90="TOTAL",SUM(INDIRECT("AO4:AO"&amp;ROW()-1)),""))</f>
        <v/>
      </c>
      <c r="AP90" s="6" t="str">
        <f ca="1">IF(AND($A90&lt;&gt;"",$A90&lt;&gt;"TOTAL"),IF(AND('[5]PDI_Grupo edad'!$BR88&lt;&gt;"",'[5]PDI_Grupo edad'!$BR88&lt;&gt;0),'[5]PDI_Grupo edad'!$BR88,""),IF($A90="TOTAL",SUM(INDIRECT("AP4:AP"&amp;ROW()-1)),""))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IF(AND($A90&lt;&gt;"",$A90&lt;&gt;"TOTAL"),IF(AND('[5]PDI_Grupo edad'!$BU88&lt;&gt;"",'[5]PDI_Grupo edad'!$BU88&lt;&gt;0),'[5]PDI_Grupo edad'!$BU88,""),IF($A90="TOTAL",SUM(INDIRECT("AR4:AR"&amp;ROW()-1)),""))</f>
        <v/>
      </c>
      <c r="AS90" s="6" t="str">
        <f ca="1">IF(AND($A90&lt;&gt;"",$A90&lt;&gt;"TOTAL"),IF(AND('[5]PDI_Grupo edad'!$BW88&lt;&gt;"",'[5]PDI_Grupo edad'!$BW88&lt;&gt;0),'[5]PDI_Grupo edad'!$BW88,""),IF($A90="TOTAL",SUM(INDIRECT("AS4:AS"&amp;ROW()-1)),""))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IF(AND($A90&lt;&gt;"",$A90&lt;&gt;"TOTAL"),IF(AND('[5]PDI_Grupo edad'!$BZ88&lt;&gt;"",'[5]PDI_Grupo edad'!$BZ88&lt;&gt;0),'[5]PDI_Grupo edad'!$BZ88,""),IF($A90="TOTAL",SUM(INDIRECT("AU4:AU"&amp;ROW()-1)),""))</f>
        <v/>
      </c>
      <c r="AV90" s="6" t="str">
        <f ca="1">IF(AND($A90&lt;&gt;"",$A90&lt;&gt;"TOTAL"),IF(AND('[5]PDI_Grupo edad'!$CB88&lt;&gt;"",'[5]PDI_Grupo edad'!$CB88&lt;&gt;0),'[5]PDI_Grupo edad'!$CB88,""),IF($A90="TOTAL",SUM(INDIRECT("AV4:AV"&amp;ROW()-1)),""))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IF(AND($A90&lt;&gt;"",$A90&lt;&gt;"TOTAL"),IF(AND('[5]PDI_Grupo edad'!$CE88&lt;&gt;"",'[5]PDI_Grupo edad'!$CE88&lt;&gt;0),'[5]PDI_Grupo edad'!$CE88,""),IF($A90="TOTAL",SUM(INDIRECT("AX4:AX"&amp;ROW()-1)),""))</f>
        <v/>
      </c>
      <c r="AY90" s="6" t="str">
        <f ca="1">IF(AND($A90&lt;&gt;"",$A90&lt;&gt;"TOTAL"),IF(AND('[5]PDI_Grupo edad'!$CG88&lt;&gt;"",'[5]PDI_Grupo edad'!$CG88&lt;&gt;0),'[5]PDI_Grupo edad'!$CG88,""),IF($A90="TOTAL",SUM(INDIRECT("AY4:AY"&amp;ROW()-1)),""))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IF(AND($A90&lt;&gt;"",$A90&lt;&gt;"TOTAL"),IF(AND('[5]PDI_Grupo edad'!$CJ88&lt;&gt;"",'[5]PDI_Grupo edad'!$CJ88&lt;&gt;0),'[5]PDI_Grupo edad'!$CJ88,""),IF($A90="TOTAL",SUM(INDIRECT("BA4:BA"&amp;ROW()-1)),""))</f>
        <v/>
      </c>
      <c r="BB90" s="6" t="str">
        <f ca="1">IF(AND($A90&lt;&gt;"",$A90&lt;&gt;"TOTAL"),IF(AND('[5]PDI_Grupo edad'!$CL88&lt;&gt;"",'[5]PDI_Grupo edad'!$CL88&lt;&gt;0),'[5]PDI_Grupo edad'!$CL88,""),IF($A90="TOTAL",SUM(INDIRECT("BB4:BB"&amp;ROW()-1)),""))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IF(AND($A90&lt;&gt;"",$A90&lt;&gt;"TOTAL"),IF(AND('[5]PDI_Grupo edad'!$CO88&lt;&gt;"",'[5]PDI_Grupo edad'!$CO88&lt;&gt;0),'[5]PDI_Grupo edad'!$CO88,""),IF($A90="TOTAL",SUM(INDIRECT("BD4:BD"&amp;ROW()-1)),""))</f>
        <v/>
      </c>
      <c r="BE90" s="6" t="str">
        <f ca="1">IF(AND($A90&lt;&gt;"",$A90&lt;&gt;"TOTAL"),IF(AND('[5]PDI_Grupo edad'!$CQ88&lt;&gt;"",'[5]PDI_Grupo edad'!$CQ88&lt;&gt;0),'[5]PDI_Grupo edad'!$CQ88,""),IF($A90="TOTAL",SUM(INDIRECT("BE4:BE"&amp;ROW()-1)),""))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IF('[5]PDI_Grupo edad'!$B89&lt;&gt;"",'[5]PDI_Grupo edad'!$B89,IF(AND('[5]PDI_Grupo edad'!$B89="",'[5]PDI_Grupo edad'!$B90="",'[5]PDI_Grupo edad'!$B88=""),"","TOTAL"))</f>
        <v/>
      </c>
      <c r="B91" s="6" t="str">
        <f ca="1">IF(AND($A91&lt;&gt;"",$A91&lt;&gt;"TOTAL"),IF(AND('[5]PDI_Grupo edad'!$C89&lt;&gt;"",'[5]PDI_Grupo edad'!$C89&lt;&gt;0),'[5]PDI_Grupo edad'!$C89,""),IF($A91="TOTAL",SUM(INDIRECT("B4:B"&amp;ROW()-1)),""))</f>
        <v/>
      </c>
      <c r="C91" s="6" t="str">
        <f ca="1">IF(AND($A91&lt;&gt;"",$A91&lt;&gt;"TOTAL"),IF(AND('[5]PDI_Grupo edad'!$E89&lt;&gt;"",'[5]PDI_Grupo edad'!$E89&lt;&gt;0),'[5]PDI_Grupo edad'!$E89,""),IF($A91="TOTAL",SUM(INDIRECT("C4:C"&amp;ROW()-1)),""))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IF(AND($A91&lt;&gt;"",$A91&lt;&gt;"TOTAL"),IF(AND('[5]PDI_Grupo edad'!$H89&lt;&gt;"",'[5]PDI_Grupo edad'!$H89&lt;&gt;0),'[5]PDI_Grupo edad'!$H89,""),IF($A91="TOTAL",SUM(INDIRECT("E4:E"&amp;ROW()-1)),""))</f>
        <v/>
      </c>
      <c r="F91" s="6" t="str">
        <f ca="1">IF(AND($A91&lt;&gt;"",$A91&lt;&gt;"TOTAL"),IF(AND('[5]PDI_Grupo edad'!$J89&lt;&gt;"",'[5]PDI_Grupo edad'!$J89&lt;&gt;0),'[5]PDI_Grupo edad'!$J89,""),IF($A91="TOTAL",SUM(INDIRECT("F4:F"&amp;ROW()-1)),""))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IF(AND($A91&lt;&gt;"",$A91&lt;&gt;"TOTAL"),IF(AND('[5]PDI_Grupo edad'!$M89&lt;&gt;"",'[5]PDI_Grupo edad'!$M89&lt;&gt;0),'[5]PDI_Grupo edad'!$M89,""),IF($A91="TOTAL",SUM(INDIRECT("H4:H"&amp;ROW()-1)),""))</f>
        <v/>
      </c>
      <c r="I91" s="6" t="str">
        <f ca="1">IF(AND($A91&lt;&gt;"",$A91&lt;&gt;"TOTAL"),IF(AND('[5]PDI_Grupo edad'!$O89&lt;&gt;"",'[5]PDI_Grupo edad'!$O89&lt;&gt;0),'[5]PDI_Grupo edad'!$O89,""),IF($A91="TOTAL",SUM(INDIRECT("I4:I"&amp;ROW()-1)),""))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IF(AND($A91&lt;&gt;"",$A91&lt;&gt;"TOTAL"),IF(AND('[5]PDI_Grupo edad'!$R89&lt;&gt;"",'[5]PDI_Grupo edad'!$R89&lt;&gt;0),'[5]PDI_Grupo edad'!$R89,""),IF($A91="TOTAL",SUM(INDIRECT("K4:K"&amp;ROW()-1)),""))</f>
        <v/>
      </c>
      <c r="L91" s="6" t="str">
        <f ca="1">IF(AND($A91&lt;&gt;"",$A91&lt;&gt;"TOTAL"),IF(AND('[5]PDI_Grupo edad'!$T89&lt;&gt;"",'[5]PDI_Grupo edad'!$T89&lt;&gt;0),'[5]PDI_Grupo edad'!$T89,""),IF($A91="TOTAL",SUM(INDIRECT("L4:L"&amp;ROW()-1)),""))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IF(AND($A91&lt;&gt;"",$A91&lt;&gt;"TOTAL"),IF(AND('[5]PDI_Grupo edad'!$W89&lt;&gt;"",'[5]PDI_Grupo edad'!$W89&lt;&gt;0),'[5]PDI_Grupo edad'!$W89,""),IF($A91="TOTAL",SUM(INDIRECT("N4:N"&amp;ROW()-1)),""))</f>
        <v/>
      </c>
      <c r="O91" s="6" t="str">
        <f ca="1">IF(AND($A91&lt;&gt;"",$A91&lt;&gt;"TOTAL"),IF(AND('[5]PDI_Grupo edad'!$Y89&lt;&gt;"",'[5]PDI_Grupo edad'!$Y89&lt;&gt;0),'[5]PDI_Grupo edad'!$Y89,""),IF($A91="TOTAL",SUM(INDIRECT("O4:O"&amp;ROW()-1)),""))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IF(AND($A91&lt;&gt;"",$A91&lt;&gt;"TOTAL"),IF(AND('[5]PDI_Grupo edad'!$AB89&lt;&gt;"",'[5]PDI_Grupo edad'!$AB89&lt;&gt;0),'[5]PDI_Grupo edad'!$AB89,""),IF($A91="TOTAL",SUM(INDIRECT("Q4:Q"&amp;ROW()-1)),""))</f>
        <v/>
      </c>
      <c r="R91" s="6" t="str">
        <f ca="1">IF(AND($A91&lt;&gt;"",$A91&lt;&gt;"TOTAL"),IF(AND('[5]PDI_Grupo edad'!$AD89&lt;&gt;"",'[5]PDI_Grupo edad'!$AD89&lt;&gt;0),'[5]PDI_Grupo edad'!$AD89,""),IF($A91="TOTAL",SUM(INDIRECT("R4:R"&amp;ROW()-1)),""))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IF(AND($A91&lt;&gt;"",$A91&lt;&gt;"TOTAL"),IF(AND('[5]PDI_Grupo edad'!$AG89&lt;&gt;"",'[5]PDI_Grupo edad'!$AG89&lt;&gt;0),'[5]PDI_Grupo edad'!$AG89,""),IF($A91="TOTAL",SUM(INDIRECT("T4:T"&amp;ROW()-1)),""))</f>
        <v/>
      </c>
      <c r="U91" s="6" t="str">
        <f ca="1">IF(AND($A91&lt;&gt;"",$A91&lt;&gt;"TOTAL"),IF(AND('[5]PDI_Grupo edad'!$AI89&lt;&gt;"",'[5]PDI_Grupo edad'!$AI89&lt;&gt;0),'[5]PDI_Grupo edad'!$AI89,""),IF($A91="TOTAL",SUM(INDIRECT("U4:U"&amp;ROW()-1)),""))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IF(AND($A91&lt;&gt;"",$A91&lt;&gt;"TOTAL"),IF(AND('[5]PDI_Grupo edad'!$AL89&lt;&gt;"",'[5]PDI_Grupo edad'!$AL89&lt;&gt;0),'[5]PDI_Grupo edad'!$AL89,""),IF($A91="TOTAL",SUM(INDIRECT("W4:W"&amp;ROW()-1)),""))</f>
        <v/>
      </c>
      <c r="X91" s="6" t="str">
        <f ca="1">IF(AND($A91&lt;&gt;"",$A91&lt;&gt;"TOTAL"),IF(AND('[5]PDI_Grupo edad'!$AN89&lt;&gt;"",'[5]PDI_Grupo edad'!$AN89&lt;&gt;0),'[5]PDI_Grupo edad'!$AN89,""),IF($A91="TOTAL",SUM(INDIRECT("X4:X"&amp;ROW()-1)),""))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IF(AND($A91&lt;&gt;"",$A91&lt;&gt;"TOTAL"),IF(AND('[5]PDI_Grupo edad'!$AQ89&lt;&gt;"",'[5]PDI_Grupo edad'!$AQ89&lt;&gt;0),'[5]PDI_Grupo edad'!$AQ89,""),IF($A91="TOTAL",SUM(INDIRECT("Z4:Z"&amp;ROW()-1)),""))</f>
        <v/>
      </c>
      <c r="AA91" s="6" t="str">
        <f ca="1">IF(AND($A91&lt;&gt;"",$A91&lt;&gt;"TOTAL"),IF(AND('[5]PDI_Grupo edad'!$AS89&lt;&gt;"",'[5]PDI_Grupo edad'!$AS89&lt;&gt;0),'[5]PDI_Grupo edad'!$AS89,""),IF($A91="TOTAL",SUM(INDIRECT("AA4:AA"&amp;ROW()-1)),""))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IF(AND($A91&lt;&gt;"",$A91&lt;&gt;"TOTAL"),IF(AND('[5]PDI_Grupo edad'!$AV89&lt;&gt;"",'[5]PDI_Grupo edad'!$AV89&lt;&gt;0),'[5]PDI_Grupo edad'!$AV89,""),IF($A91="TOTAL",SUM(INDIRECT("AC4:AC"&amp;ROW()-1)),""))</f>
        <v/>
      </c>
      <c r="AD91" s="6" t="str">
        <f ca="1">IF(AND($A91&lt;&gt;"",$A91&lt;&gt;"TOTAL"),IF(AND('[5]PDI_Grupo edad'!$AX89&lt;&gt;"",'[5]PDI_Grupo edad'!$AX89&lt;&gt;0),'[5]PDI_Grupo edad'!$AX89,""),IF($A91="TOTAL",SUM(INDIRECT("AD4:AD"&amp;ROW()-1)),""))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IF(AND($A91&lt;&gt;"",$A91&lt;&gt;"TOTAL"),IF(AND('[5]PDI_Grupo edad'!$BA89&lt;&gt;"",'[5]PDI_Grupo edad'!$BA89&lt;&gt;0),'[5]PDI_Grupo edad'!$BA89,""),IF($A91="TOTAL",SUM(INDIRECT("AF4:AF"&amp;ROW()-1)),""))</f>
        <v/>
      </c>
      <c r="AG91" s="6" t="str">
        <f ca="1">IF(AND($A91&lt;&gt;"",$A91&lt;&gt;"TOTAL"),IF(AND('[5]PDI_Grupo edad'!$BC89&lt;&gt;"",'[5]PDI_Grupo edad'!$BC89&lt;&gt;0),'[5]PDI_Grupo edad'!$BC89,""),IF($A91="TOTAL",SUM(INDIRECT("AG4:AG"&amp;ROW()-1)),""))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IF(AND($A91&lt;&gt;"",$A91&lt;&gt;"TOTAL"),IF(AND('[5]PDI_Grupo edad'!$BF89&lt;&gt;"",'[5]PDI_Grupo edad'!$BF89&lt;&gt;0),'[5]PDI_Grupo edad'!$BF89,""),IF($A91="TOTAL",SUM(INDIRECT("AI4:AI"&amp;ROW()-1)),""))</f>
        <v/>
      </c>
      <c r="AJ91" s="6" t="str">
        <f ca="1">IF(AND($A91&lt;&gt;"",$A91&lt;&gt;"TOTAL"),IF(AND('[5]PDI_Grupo edad'!$BH89&lt;&gt;"",'[5]PDI_Grupo edad'!$BH89&lt;&gt;0),'[5]PDI_Grupo edad'!$BH89,""),IF($A91="TOTAL",SUM(INDIRECT("AJ4:AJ"&amp;ROW()-1)),""))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IF(AND($A91&lt;&gt;"",$A91&lt;&gt;"TOTAL"),IF(AND('[5]PDI_Grupo edad'!$BK89&lt;&gt;"",'[5]PDI_Grupo edad'!$BK89&lt;&gt;0),'[5]PDI_Grupo edad'!$BK89,""),IF($A91="TOTAL",SUM(INDIRECT("AL4:AL"&amp;ROW()-1)),""))</f>
        <v/>
      </c>
      <c r="AM91" s="6" t="str">
        <f ca="1">IF(AND($A91&lt;&gt;"",$A91&lt;&gt;"TOTAL"),IF(AND('[5]PDI_Grupo edad'!$BM89&lt;&gt;"",'[5]PDI_Grupo edad'!$BM89&lt;&gt;0),'[5]PDI_Grupo edad'!$BM89,""),IF($A91="TOTAL",SUM(INDIRECT("AM4:AM"&amp;ROW()-1)),""))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IF(AND($A91&lt;&gt;"",$A91&lt;&gt;"TOTAL"),IF(AND('[5]PDI_Grupo edad'!$BP89&lt;&gt;"",'[5]PDI_Grupo edad'!$BP89&lt;&gt;0),'[5]PDI_Grupo edad'!$BP89,""),IF($A91="TOTAL",SUM(INDIRECT("AO4:AO"&amp;ROW()-1)),""))</f>
        <v/>
      </c>
      <c r="AP91" s="6" t="str">
        <f ca="1">IF(AND($A91&lt;&gt;"",$A91&lt;&gt;"TOTAL"),IF(AND('[5]PDI_Grupo edad'!$BR89&lt;&gt;"",'[5]PDI_Grupo edad'!$BR89&lt;&gt;0),'[5]PDI_Grupo edad'!$BR89,""),IF($A91="TOTAL",SUM(INDIRECT("AP4:AP"&amp;ROW()-1)),""))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IF(AND($A91&lt;&gt;"",$A91&lt;&gt;"TOTAL"),IF(AND('[5]PDI_Grupo edad'!$BU89&lt;&gt;"",'[5]PDI_Grupo edad'!$BU89&lt;&gt;0),'[5]PDI_Grupo edad'!$BU89,""),IF($A91="TOTAL",SUM(INDIRECT("AR4:AR"&amp;ROW()-1)),""))</f>
        <v/>
      </c>
      <c r="AS91" s="6" t="str">
        <f ca="1">IF(AND($A91&lt;&gt;"",$A91&lt;&gt;"TOTAL"),IF(AND('[5]PDI_Grupo edad'!$BW89&lt;&gt;"",'[5]PDI_Grupo edad'!$BW89&lt;&gt;0),'[5]PDI_Grupo edad'!$BW89,""),IF($A91="TOTAL",SUM(INDIRECT("AS4:AS"&amp;ROW()-1)),""))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IF(AND($A91&lt;&gt;"",$A91&lt;&gt;"TOTAL"),IF(AND('[5]PDI_Grupo edad'!$BZ89&lt;&gt;"",'[5]PDI_Grupo edad'!$BZ89&lt;&gt;0),'[5]PDI_Grupo edad'!$BZ89,""),IF($A91="TOTAL",SUM(INDIRECT("AU4:AU"&amp;ROW()-1)),""))</f>
        <v/>
      </c>
      <c r="AV91" s="6" t="str">
        <f ca="1">IF(AND($A91&lt;&gt;"",$A91&lt;&gt;"TOTAL"),IF(AND('[5]PDI_Grupo edad'!$CB89&lt;&gt;"",'[5]PDI_Grupo edad'!$CB89&lt;&gt;0),'[5]PDI_Grupo edad'!$CB89,""),IF($A91="TOTAL",SUM(INDIRECT("AV4:AV"&amp;ROW()-1)),""))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IF(AND($A91&lt;&gt;"",$A91&lt;&gt;"TOTAL"),IF(AND('[5]PDI_Grupo edad'!$CE89&lt;&gt;"",'[5]PDI_Grupo edad'!$CE89&lt;&gt;0),'[5]PDI_Grupo edad'!$CE89,""),IF($A91="TOTAL",SUM(INDIRECT("AX4:AX"&amp;ROW()-1)),""))</f>
        <v/>
      </c>
      <c r="AY91" s="6" t="str">
        <f ca="1">IF(AND($A91&lt;&gt;"",$A91&lt;&gt;"TOTAL"),IF(AND('[5]PDI_Grupo edad'!$CG89&lt;&gt;"",'[5]PDI_Grupo edad'!$CG89&lt;&gt;0),'[5]PDI_Grupo edad'!$CG89,""),IF($A91="TOTAL",SUM(INDIRECT("AY4:AY"&amp;ROW()-1)),""))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IF(AND($A91&lt;&gt;"",$A91&lt;&gt;"TOTAL"),IF(AND('[5]PDI_Grupo edad'!$CJ89&lt;&gt;"",'[5]PDI_Grupo edad'!$CJ89&lt;&gt;0),'[5]PDI_Grupo edad'!$CJ89,""),IF($A91="TOTAL",SUM(INDIRECT("BA4:BA"&amp;ROW()-1)),""))</f>
        <v/>
      </c>
      <c r="BB91" s="6" t="str">
        <f ca="1">IF(AND($A91&lt;&gt;"",$A91&lt;&gt;"TOTAL"),IF(AND('[5]PDI_Grupo edad'!$CL89&lt;&gt;"",'[5]PDI_Grupo edad'!$CL89&lt;&gt;0),'[5]PDI_Grupo edad'!$CL89,""),IF($A91="TOTAL",SUM(INDIRECT("BB4:BB"&amp;ROW()-1)),""))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IF(AND($A91&lt;&gt;"",$A91&lt;&gt;"TOTAL"),IF(AND('[5]PDI_Grupo edad'!$CO89&lt;&gt;"",'[5]PDI_Grupo edad'!$CO89&lt;&gt;0),'[5]PDI_Grupo edad'!$CO89,""),IF($A91="TOTAL",SUM(INDIRECT("BD4:BD"&amp;ROW()-1)),""))</f>
        <v/>
      </c>
      <c r="BE91" s="6" t="str">
        <f ca="1">IF(AND($A91&lt;&gt;"",$A91&lt;&gt;"TOTAL"),IF(AND('[5]PDI_Grupo edad'!$CQ89&lt;&gt;"",'[5]PDI_Grupo edad'!$CQ89&lt;&gt;0),'[5]PDI_Grupo edad'!$CQ89,""),IF($A91="TOTAL",SUM(INDIRECT("BE4:BE"&amp;ROW()-1)),""))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IF('[5]PDI_Grupo edad'!$B90&lt;&gt;"",'[5]PDI_Grupo edad'!$B90,IF(AND('[5]PDI_Grupo edad'!$B90="",'[5]PDI_Grupo edad'!$B91="",'[5]PDI_Grupo edad'!$B89=""),"","TOTAL"))</f>
        <v/>
      </c>
      <c r="B92" s="6" t="str">
        <f ca="1">IF(AND($A92&lt;&gt;"",$A92&lt;&gt;"TOTAL"),IF(AND('[5]PDI_Grupo edad'!$C90&lt;&gt;"",'[5]PDI_Grupo edad'!$C90&lt;&gt;0),'[5]PDI_Grupo edad'!$C90,""),IF($A92="TOTAL",SUM(INDIRECT("B4:B"&amp;ROW()-1)),""))</f>
        <v/>
      </c>
      <c r="C92" s="6" t="str">
        <f ca="1">IF(AND($A92&lt;&gt;"",$A92&lt;&gt;"TOTAL"),IF(AND('[5]PDI_Grupo edad'!$E90&lt;&gt;"",'[5]PDI_Grupo edad'!$E90&lt;&gt;0),'[5]PDI_Grupo edad'!$E90,""),IF($A92="TOTAL",SUM(INDIRECT("C4:C"&amp;ROW()-1)),""))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IF(AND($A92&lt;&gt;"",$A92&lt;&gt;"TOTAL"),IF(AND('[5]PDI_Grupo edad'!$H90&lt;&gt;"",'[5]PDI_Grupo edad'!$H90&lt;&gt;0),'[5]PDI_Grupo edad'!$H90,""),IF($A92="TOTAL",SUM(INDIRECT("E4:E"&amp;ROW()-1)),""))</f>
        <v/>
      </c>
      <c r="F92" s="6" t="str">
        <f ca="1">IF(AND($A92&lt;&gt;"",$A92&lt;&gt;"TOTAL"),IF(AND('[5]PDI_Grupo edad'!$J90&lt;&gt;"",'[5]PDI_Grupo edad'!$J90&lt;&gt;0),'[5]PDI_Grupo edad'!$J90,""),IF($A92="TOTAL",SUM(INDIRECT("F4:F"&amp;ROW()-1)),""))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IF(AND($A92&lt;&gt;"",$A92&lt;&gt;"TOTAL"),IF(AND('[5]PDI_Grupo edad'!$M90&lt;&gt;"",'[5]PDI_Grupo edad'!$M90&lt;&gt;0),'[5]PDI_Grupo edad'!$M90,""),IF($A92="TOTAL",SUM(INDIRECT("H4:H"&amp;ROW()-1)),""))</f>
        <v/>
      </c>
      <c r="I92" s="6" t="str">
        <f ca="1">IF(AND($A92&lt;&gt;"",$A92&lt;&gt;"TOTAL"),IF(AND('[5]PDI_Grupo edad'!$O90&lt;&gt;"",'[5]PDI_Grupo edad'!$O90&lt;&gt;0),'[5]PDI_Grupo edad'!$O90,""),IF($A92="TOTAL",SUM(INDIRECT("I4:I"&amp;ROW()-1)),""))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IF(AND($A92&lt;&gt;"",$A92&lt;&gt;"TOTAL"),IF(AND('[5]PDI_Grupo edad'!$R90&lt;&gt;"",'[5]PDI_Grupo edad'!$R90&lt;&gt;0),'[5]PDI_Grupo edad'!$R90,""),IF($A92="TOTAL",SUM(INDIRECT("K4:K"&amp;ROW()-1)),""))</f>
        <v/>
      </c>
      <c r="L92" s="6" t="str">
        <f ca="1">IF(AND($A92&lt;&gt;"",$A92&lt;&gt;"TOTAL"),IF(AND('[5]PDI_Grupo edad'!$T90&lt;&gt;"",'[5]PDI_Grupo edad'!$T90&lt;&gt;0),'[5]PDI_Grupo edad'!$T90,""),IF($A92="TOTAL",SUM(INDIRECT("L4:L"&amp;ROW()-1)),""))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IF(AND($A92&lt;&gt;"",$A92&lt;&gt;"TOTAL"),IF(AND('[5]PDI_Grupo edad'!$W90&lt;&gt;"",'[5]PDI_Grupo edad'!$W90&lt;&gt;0),'[5]PDI_Grupo edad'!$W90,""),IF($A92="TOTAL",SUM(INDIRECT("N4:N"&amp;ROW()-1)),""))</f>
        <v/>
      </c>
      <c r="O92" s="6" t="str">
        <f ca="1">IF(AND($A92&lt;&gt;"",$A92&lt;&gt;"TOTAL"),IF(AND('[5]PDI_Grupo edad'!$Y90&lt;&gt;"",'[5]PDI_Grupo edad'!$Y90&lt;&gt;0),'[5]PDI_Grupo edad'!$Y90,""),IF($A92="TOTAL",SUM(INDIRECT("O4:O"&amp;ROW()-1)),""))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IF(AND($A92&lt;&gt;"",$A92&lt;&gt;"TOTAL"),IF(AND('[5]PDI_Grupo edad'!$AB90&lt;&gt;"",'[5]PDI_Grupo edad'!$AB90&lt;&gt;0),'[5]PDI_Grupo edad'!$AB90,""),IF($A92="TOTAL",SUM(INDIRECT("Q4:Q"&amp;ROW()-1)),""))</f>
        <v/>
      </c>
      <c r="R92" s="6" t="str">
        <f ca="1">IF(AND($A92&lt;&gt;"",$A92&lt;&gt;"TOTAL"),IF(AND('[5]PDI_Grupo edad'!$AD90&lt;&gt;"",'[5]PDI_Grupo edad'!$AD90&lt;&gt;0),'[5]PDI_Grupo edad'!$AD90,""),IF($A92="TOTAL",SUM(INDIRECT("R4:R"&amp;ROW()-1)),""))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IF(AND($A92&lt;&gt;"",$A92&lt;&gt;"TOTAL"),IF(AND('[5]PDI_Grupo edad'!$AG90&lt;&gt;"",'[5]PDI_Grupo edad'!$AG90&lt;&gt;0),'[5]PDI_Grupo edad'!$AG90,""),IF($A92="TOTAL",SUM(INDIRECT("T4:T"&amp;ROW()-1)),""))</f>
        <v/>
      </c>
      <c r="U92" s="6" t="str">
        <f ca="1">IF(AND($A92&lt;&gt;"",$A92&lt;&gt;"TOTAL"),IF(AND('[5]PDI_Grupo edad'!$AI90&lt;&gt;"",'[5]PDI_Grupo edad'!$AI90&lt;&gt;0),'[5]PDI_Grupo edad'!$AI90,""),IF($A92="TOTAL",SUM(INDIRECT("U4:U"&amp;ROW()-1)),""))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IF(AND($A92&lt;&gt;"",$A92&lt;&gt;"TOTAL"),IF(AND('[5]PDI_Grupo edad'!$AL90&lt;&gt;"",'[5]PDI_Grupo edad'!$AL90&lt;&gt;0),'[5]PDI_Grupo edad'!$AL90,""),IF($A92="TOTAL",SUM(INDIRECT("W4:W"&amp;ROW()-1)),""))</f>
        <v/>
      </c>
      <c r="X92" s="6" t="str">
        <f ca="1">IF(AND($A92&lt;&gt;"",$A92&lt;&gt;"TOTAL"),IF(AND('[5]PDI_Grupo edad'!$AN90&lt;&gt;"",'[5]PDI_Grupo edad'!$AN90&lt;&gt;0),'[5]PDI_Grupo edad'!$AN90,""),IF($A92="TOTAL",SUM(INDIRECT("X4:X"&amp;ROW()-1)),""))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IF(AND($A92&lt;&gt;"",$A92&lt;&gt;"TOTAL"),IF(AND('[5]PDI_Grupo edad'!$AQ90&lt;&gt;"",'[5]PDI_Grupo edad'!$AQ90&lt;&gt;0),'[5]PDI_Grupo edad'!$AQ90,""),IF($A92="TOTAL",SUM(INDIRECT("Z4:Z"&amp;ROW()-1)),""))</f>
        <v/>
      </c>
      <c r="AA92" s="6" t="str">
        <f ca="1">IF(AND($A92&lt;&gt;"",$A92&lt;&gt;"TOTAL"),IF(AND('[5]PDI_Grupo edad'!$AS90&lt;&gt;"",'[5]PDI_Grupo edad'!$AS90&lt;&gt;0),'[5]PDI_Grupo edad'!$AS90,""),IF($A92="TOTAL",SUM(INDIRECT("AA4:AA"&amp;ROW()-1)),""))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IF(AND($A92&lt;&gt;"",$A92&lt;&gt;"TOTAL"),IF(AND('[5]PDI_Grupo edad'!$AV90&lt;&gt;"",'[5]PDI_Grupo edad'!$AV90&lt;&gt;0),'[5]PDI_Grupo edad'!$AV90,""),IF($A92="TOTAL",SUM(INDIRECT("AC4:AC"&amp;ROW()-1)),""))</f>
        <v/>
      </c>
      <c r="AD92" s="6" t="str">
        <f ca="1">IF(AND($A92&lt;&gt;"",$A92&lt;&gt;"TOTAL"),IF(AND('[5]PDI_Grupo edad'!$AX90&lt;&gt;"",'[5]PDI_Grupo edad'!$AX90&lt;&gt;0),'[5]PDI_Grupo edad'!$AX90,""),IF($A92="TOTAL",SUM(INDIRECT("AD4:AD"&amp;ROW()-1)),""))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IF(AND($A92&lt;&gt;"",$A92&lt;&gt;"TOTAL"),IF(AND('[5]PDI_Grupo edad'!$BA90&lt;&gt;"",'[5]PDI_Grupo edad'!$BA90&lt;&gt;0),'[5]PDI_Grupo edad'!$BA90,""),IF($A92="TOTAL",SUM(INDIRECT("AF4:AF"&amp;ROW()-1)),""))</f>
        <v/>
      </c>
      <c r="AG92" s="6" t="str">
        <f ca="1">IF(AND($A92&lt;&gt;"",$A92&lt;&gt;"TOTAL"),IF(AND('[5]PDI_Grupo edad'!$BC90&lt;&gt;"",'[5]PDI_Grupo edad'!$BC90&lt;&gt;0),'[5]PDI_Grupo edad'!$BC90,""),IF($A92="TOTAL",SUM(INDIRECT("AG4:AG"&amp;ROW()-1)),""))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IF(AND($A92&lt;&gt;"",$A92&lt;&gt;"TOTAL"),IF(AND('[5]PDI_Grupo edad'!$BF90&lt;&gt;"",'[5]PDI_Grupo edad'!$BF90&lt;&gt;0),'[5]PDI_Grupo edad'!$BF90,""),IF($A92="TOTAL",SUM(INDIRECT("AI4:AI"&amp;ROW()-1)),""))</f>
        <v/>
      </c>
      <c r="AJ92" s="6" t="str">
        <f ca="1">IF(AND($A92&lt;&gt;"",$A92&lt;&gt;"TOTAL"),IF(AND('[5]PDI_Grupo edad'!$BH90&lt;&gt;"",'[5]PDI_Grupo edad'!$BH90&lt;&gt;0),'[5]PDI_Grupo edad'!$BH90,""),IF($A92="TOTAL",SUM(INDIRECT("AJ4:AJ"&amp;ROW()-1)),""))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IF(AND($A92&lt;&gt;"",$A92&lt;&gt;"TOTAL"),IF(AND('[5]PDI_Grupo edad'!$BK90&lt;&gt;"",'[5]PDI_Grupo edad'!$BK90&lt;&gt;0),'[5]PDI_Grupo edad'!$BK90,""),IF($A92="TOTAL",SUM(INDIRECT("AL4:AL"&amp;ROW()-1)),""))</f>
        <v/>
      </c>
      <c r="AM92" s="6" t="str">
        <f ca="1">IF(AND($A92&lt;&gt;"",$A92&lt;&gt;"TOTAL"),IF(AND('[5]PDI_Grupo edad'!$BM90&lt;&gt;"",'[5]PDI_Grupo edad'!$BM90&lt;&gt;0),'[5]PDI_Grupo edad'!$BM90,""),IF($A92="TOTAL",SUM(INDIRECT("AM4:AM"&amp;ROW()-1)),""))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IF(AND($A92&lt;&gt;"",$A92&lt;&gt;"TOTAL"),IF(AND('[5]PDI_Grupo edad'!$BP90&lt;&gt;"",'[5]PDI_Grupo edad'!$BP90&lt;&gt;0),'[5]PDI_Grupo edad'!$BP90,""),IF($A92="TOTAL",SUM(INDIRECT("AO4:AO"&amp;ROW()-1)),""))</f>
        <v/>
      </c>
      <c r="AP92" s="6" t="str">
        <f ca="1">IF(AND($A92&lt;&gt;"",$A92&lt;&gt;"TOTAL"),IF(AND('[5]PDI_Grupo edad'!$BR90&lt;&gt;"",'[5]PDI_Grupo edad'!$BR90&lt;&gt;0),'[5]PDI_Grupo edad'!$BR90,""),IF($A92="TOTAL",SUM(INDIRECT("AP4:AP"&amp;ROW()-1)),""))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IF(AND($A92&lt;&gt;"",$A92&lt;&gt;"TOTAL"),IF(AND('[5]PDI_Grupo edad'!$BU90&lt;&gt;"",'[5]PDI_Grupo edad'!$BU90&lt;&gt;0),'[5]PDI_Grupo edad'!$BU90,""),IF($A92="TOTAL",SUM(INDIRECT("AR4:AR"&amp;ROW()-1)),""))</f>
        <v/>
      </c>
      <c r="AS92" s="6" t="str">
        <f ca="1">IF(AND($A92&lt;&gt;"",$A92&lt;&gt;"TOTAL"),IF(AND('[5]PDI_Grupo edad'!$BW90&lt;&gt;"",'[5]PDI_Grupo edad'!$BW90&lt;&gt;0),'[5]PDI_Grupo edad'!$BW90,""),IF($A92="TOTAL",SUM(INDIRECT("AS4:AS"&amp;ROW()-1)),""))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IF(AND($A92&lt;&gt;"",$A92&lt;&gt;"TOTAL"),IF(AND('[5]PDI_Grupo edad'!$BZ90&lt;&gt;"",'[5]PDI_Grupo edad'!$BZ90&lt;&gt;0),'[5]PDI_Grupo edad'!$BZ90,""),IF($A92="TOTAL",SUM(INDIRECT("AU4:AU"&amp;ROW()-1)),""))</f>
        <v/>
      </c>
      <c r="AV92" s="6" t="str">
        <f ca="1">IF(AND($A92&lt;&gt;"",$A92&lt;&gt;"TOTAL"),IF(AND('[5]PDI_Grupo edad'!$CB90&lt;&gt;"",'[5]PDI_Grupo edad'!$CB90&lt;&gt;0),'[5]PDI_Grupo edad'!$CB90,""),IF($A92="TOTAL",SUM(INDIRECT("AV4:AV"&amp;ROW()-1)),""))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IF(AND($A92&lt;&gt;"",$A92&lt;&gt;"TOTAL"),IF(AND('[5]PDI_Grupo edad'!$CE90&lt;&gt;"",'[5]PDI_Grupo edad'!$CE90&lt;&gt;0),'[5]PDI_Grupo edad'!$CE90,""),IF($A92="TOTAL",SUM(INDIRECT("AX4:AX"&amp;ROW()-1)),""))</f>
        <v/>
      </c>
      <c r="AY92" s="6" t="str">
        <f ca="1">IF(AND($A92&lt;&gt;"",$A92&lt;&gt;"TOTAL"),IF(AND('[5]PDI_Grupo edad'!$CG90&lt;&gt;"",'[5]PDI_Grupo edad'!$CG90&lt;&gt;0),'[5]PDI_Grupo edad'!$CG90,""),IF($A92="TOTAL",SUM(INDIRECT("AY4:AY"&amp;ROW()-1)),""))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IF(AND($A92&lt;&gt;"",$A92&lt;&gt;"TOTAL"),IF(AND('[5]PDI_Grupo edad'!$CJ90&lt;&gt;"",'[5]PDI_Grupo edad'!$CJ90&lt;&gt;0),'[5]PDI_Grupo edad'!$CJ90,""),IF($A92="TOTAL",SUM(INDIRECT("BA4:BA"&amp;ROW()-1)),""))</f>
        <v/>
      </c>
      <c r="BB92" s="6" t="str">
        <f ca="1">IF(AND($A92&lt;&gt;"",$A92&lt;&gt;"TOTAL"),IF(AND('[5]PDI_Grupo edad'!$CL90&lt;&gt;"",'[5]PDI_Grupo edad'!$CL90&lt;&gt;0),'[5]PDI_Grupo edad'!$CL90,""),IF($A92="TOTAL",SUM(INDIRECT("BB4:BB"&amp;ROW()-1)),""))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IF(AND($A92&lt;&gt;"",$A92&lt;&gt;"TOTAL"),IF(AND('[5]PDI_Grupo edad'!$CO90&lt;&gt;"",'[5]PDI_Grupo edad'!$CO90&lt;&gt;0),'[5]PDI_Grupo edad'!$CO90,""),IF($A92="TOTAL",SUM(INDIRECT("BD4:BD"&amp;ROW()-1)),""))</f>
        <v/>
      </c>
      <c r="BE92" s="6" t="str">
        <f ca="1">IF(AND($A92&lt;&gt;"",$A92&lt;&gt;"TOTAL"),IF(AND('[5]PDI_Grupo edad'!$CQ90&lt;&gt;"",'[5]PDI_Grupo edad'!$CQ90&lt;&gt;0),'[5]PDI_Grupo edad'!$CQ90,""),IF($A92="TOTAL",SUM(INDIRECT("BE4:BE"&amp;ROW()-1)),""))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IF('[5]PDI_Grupo edad'!$B91&lt;&gt;"",'[5]PDI_Grupo edad'!$B91,IF(AND('[5]PDI_Grupo edad'!$B91="",'[5]PDI_Grupo edad'!$B92="",'[5]PDI_Grupo edad'!$B90=""),"","TOTAL"))</f>
        <v/>
      </c>
      <c r="B93" s="6" t="str">
        <f ca="1">IF(AND($A93&lt;&gt;"",$A93&lt;&gt;"TOTAL"),IF(AND('[5]PDI_Grupo edad'!$C91&lt;&gt;"",'[5]PDI_Grupo edad'!$C91&lt;&gt;0),'[5]PDI_Grupo edad'!$C91,""),IF($A93="TOTAL",SUM(INDIRECT("B4:B"&amp;ROW()-1)),""))</f>
        <v/>
      </c>
      <c r="C93" s="6" t="str">
        <f ca="1">IF(AND($A93&lt;&gt;"",$A93&lt;&gt;"TOTAL"),IF(AND('[5]PDI_Grupo edad'!$E91&lt;&gt;"",'[5]PDI_Grupo edad'!$E91&lt;&gt;0),'[5]PDI_Grupo edad'!$E91,""),IF($A93="TOTAL",SUM(INDIRECT("C4:C"&amp;ROW()-1)),""))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IF(AND($A93&lt;&gt;"",$A93&lt;&gt;"TOTAL"),IF(AND('[5]PDI_Grupo edad'!$H91&lt;&gt;"",'[5]PDI_Grupo edad'!$H91&lt;&gt;0),'[5]PDI_Grupo edad'!$H91,""),IF($A93="TOTAL",SUM(INDIRECT("E4:E"&amp;ROW()-1)),""))</f>
        <v/>
      </c>
      <c r="F93" s="6" t="str">
        <f ca="1">IF(AND($A93&lt;&gt;"",$A93&lt;&gt;"TOTAL"),IF(AND('[5]PDI_Grupo edad'!$J91&lt;&gt;"",'[5]PDI_Grupo edad'!$J91&lt;&gt;0),'[5]PDI_Grupo edad'!$J91,""),IF($A93="TOTAL",SUM(INDIRECT("F4:F"&amp;ROW()-1)),""))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IF(AND($A93&lt;&gt;"",$A93&lt;&gt;"TOTAL"),IF(AND('[5]PDI_Grupo edad'!$M91&lt;&gt;"",'[5]PDI_Grupo edad'!$M91&lt;&gt;0),'[5]PDI_Grupo edad'!$M91,""),IF($A93="TOTAL",SUM(INDIRECT("H4:H"&amp;ROW()-1)),""))</f>
        <v/>
      </c>
      <c r="I93" s="6" t="str">
        <f ca="1">IF(AND($A93&lt;&gt;"",$A93&lt;&gt;"TOTAL"),IF(AND('[5]PDI_Grupo edad'!$O91&lt;&gt;"",'[5]PDI_Grupo edad'!$O91&lt;&gt;0),'[5]PDI_Grupo edad'!$O91,""),IF($A93="TOTAL",SUM(INDIRECT("I4:I"&amp;ROW()-1)),""))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IF(AND($A93&lt;&gt;"",$A93&lt;&gt;"TOTAL"),IF(AND('[5]PDI_Grupo edad'!$R91&lt;&gt;"",'[5]PDI_Grupo edad'!$R91&lt;&gt;0),'[5]PDI_Grupo edad'!$R91,""),IF($A93="TOTAL",SUM(INDIRECT("K4:K"&amp;ROW()-1)),""))</f>
        <v/>
      </c>
      <c r="L93" s="6" t="str">
        <f ca="1">IF(AND($A93&lt;&gt;"",$A93&lt;&gt;"TOTAL"),IF(AND('[5]PDI_Grupo edad'!$T91&lt;&gt;"",'[5]PDI_Grupo edad'!$T91&lt;&gt;0),'[5]PDI_Grupo edad'!$T91,""),IF($A93="TOTAL",SUM(INDIRECT("L4:L"&amp;ROW()-1)),""))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IF(AND($A93&lt;&gt;"",$A93&lt;&gt;"TOTAL"),IF(AND('[5]PDI_Grupo edad'!$W91&lt;&gt;"",'[5]PDI_Grupo edad'!$W91&lt;&gt;0),'[5]PDI_Grupo edad'!$W91,""),IF($A93="TOTAL",SUM(INDIRECT("N4:N"&amp;ROW()-1)),""))</f>
        <v/>
      </c>
      <c r="O93" s="6" t="str">
        <f ca="1">IF(AND($A93&lt;&gt;"",$A93&lt;&gt;"TOTAL"),IF(AND('[5]PDI_Grupo edad'!$Y91&lt;&gt;"",'[5]PDI_Grupo edad'!$Y91&lt;&gt;0),'[5]PDI_Grupo edad'!$Y91,""),IF($A93="TOTAL",SUM(INDIRECT("O4:O"&amp;ROW()-1)),""))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IF(AND($A93&lt;&gt;"",$A93&lt;&gt;"TOTAL"),IF(AND('[5]PDI_Grupo edad'!$AB91&lt;&gt;"",'[5]PDI_Grupo edad'!$AB91&lt;&gt;0),'[5]PDI_Grupo edad'!$AB91,""),IF($A93="TOTAL",SUM(INDIRECT("Q4:Q"&amp;ROW()-1)),""))</f>
        <v/>
      </c>
      <c r="R93" s="6" t="str">
        <f ca="1">IF(AND($A93&lt;&gt;"",$A93&lt;&gt;"TOTAL"),IF(AND('[5]PDI_Grupo edad'!$AD91&lt;&gt;"",'[5]PDI_Grupo edad'!$AD91&lt;&gt;0),'[5]PDI_Grupo edad'!$AD91,""),IF($A93="TOTAL",SUM(INDIRECT("R4:R"&amp;ROW()-1)),""))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IF(AND($A93&lt;&gt;"",$A93&lt;&gt;"TOTAL"),IF(AND('[5]PDI_Grupo edad'!$AG91&lt;&gt;"",'[5]PDI_Grupo edad'!$AG91&lt;&gt;0),'[5]PDI_Grupo edad'!$AG91,""),IF($A93="TOTAL",SUM(INDIRECT("T4:T"&amp;ROW()-1)),""))</f>
        <v/>
      </c>
      <c r="U93" s="6" t="str">
        <f ca="1">IF(AND($A93&lt;&gt;"",$A93&lt;&gt;"TOTAL"),IF(AND('[5]PDI_Grupo edad'!$AI91&lt;&gt;"",'[5]PDI_Grupo edad'!$AI91&lt;&gt;0),'[5]PDI_Grupo edad'!$AI91,""),IF($A93="TOTAL",SUM(INDIRECT("U4:U"&amp;ROW()-1)),""))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IF(AND($A93&lt;&gt;"",$A93&lt;&gt;"TOTAL"),IF(AND('[5]PDI_Grupo edad'!$AL91&lt;&gt;"",'[5]PDI_Grupo edad'!$AL91&lt;&gt;0),'[5]PDI_Grupo edad'!$AL91,""),IF($A93="TOTAL",SUM(INDIRECT("W4:W"&amp;ROW()-1)),""))</f>
        <v/>
      </c>
      <c r="X93" s="6" t="str">
        <f ca="1">IF(AND($A93&lt;&gt;"",$A93&lt;&gt;"TOTAL"),IF(AND('[5]PDI_Grupo edad'!$AN91&lt;&gt;"",'[5]PDI_Grupo edad'!$AN91&lt;&gt;0),'[5]PDI_Grupo edad'!$AN91,""),IF($A93="TOTAL",SUM(INDIRECT("X4:X"&amp;ROW()-1)),""))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IF(AND($A93&lt;&gt;"",$A93&lt;&gt;"TOTAL"),IF(AND('[5]PDI_Grupo edad'!$AQ91&lt;&gt;"",'[5]PDI_Grupo edad'!$AQ91&lt;&gt;0),'[5]PDI_Grupo edad'!$AQ91,""),IF($A93="TOTAL",SUM(INDIRECT("Z4:Z"&amp;ROW()-1)),""))</f>
        <v/>
      </c>
      <c r="AA93" s="6" t="str">
        <f ca="1">IF(AND($A93&lt;&gt;"",$A93&lt;&gt;"TOTAL"),IF(AND('[5]PDI_Grupo edad'!$AS91&lt;&gt;"",'[5]PDI_Grupo edad'!$AS91&lt;&gt;0),'[5]PDI_Grupo edad'!$AS91,""),IF($A93="TOTAL",SUM(INDIRECT("AA4:AA"&amp;ROW()-1)),""))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IF(AND($A93&lt;&gt;"",$A93&lt;&gt;"TOTAL"),IF(AND('[5]PDI_Grupo edad'!$AV91&lt;&gt;"",'[5]PDI_Grupo edad'!$AV91&lt;&gt;0),'[5]PDI_Grupo edad'!$AV91,""),IF($A93="TOTAL",SUM(INDIRECT("AC4:AC"&amp;ROW()-1)),""))</f>
        <v/>
      </c>
      <c r="AD93" s="6" t="str">
        <f ca="1">IF(AND($A93&lt;&gt;"",$A93&lt;&gt;"TOTAL"),IF(AND('[5]PDI_Grupo edad'!$AX91&lt;&gt;"",'[5]PDI_Grupo edad'!$AX91&lt;&gt;0),'[5]PDI_Grupo edad'!$AX91,""),IF($A93="TOTAL",SUM(INDIRECT("AD4:AD"&amp;ROW()-1)),""))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IF(AND($A93&lt;&gt;"",$A93&lt;&gt;"TOTAL"),IF(AND('[5]PDI_Grupo edad'!$BA91&lt;&gt;"",'[5]PDI_Grupo edad'!$BA91&lt;&gt;0),'[5]PDI_Grupo edad'!$BA91,""),IF($A93="TOTAL",SUM(INDIRECT("AF4:AF"&amp;ROW()-1)),""))</f>
        <v/>
      </c>
      <c r="AG93" s="6" t="str">
        <f ca="1">IF(AND($A93&lt;&gt;"",$A93&lt;&gt;"TOTAL"),IF(AND('[5]PDI_Grupo edad'!$BC91&lt;&gt;"",'[5]PDI_Grupo edad'!$BC91&lt;&gt;0),'[5]PDI_Grupo edad'!$BC91,""),IF($A93="TOTAL",SUM(INDIRECT("AG4:AG"&amp;ROW()-1)),""))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IF(AND($A93&lt;&gt;"",$A93&lt;&gt;"TOTAL"),IF(AND('[5]PDI_Grupo edad'!$BF91&lt;&gt;"",'[5]PDI_Grupo edad'!$BF91&lt;&gt;0),'[5]PDI_Grupo edad'!$BF91,""),IF($A93="TOTAL",SUM(INDIRECT("AI4:AI"&amp;ROW()-1)),""))</f>
        <v/>
      </c>
      <c r="AJ93" s="6" t="str">
        <f ca="1">IF(AND($A93&lt;&gt;"",$A93&lt;&gt;"TOTAL"),IF(AND('[5]PDI_Grupo edad'!$BH91&lt;&gt;"",'[5]PDI_Grupo edad'!$BH91&lt;&gt;0),'[5]PDI_Grupo edad'!$BH91,""),IF($A93="TOTAL",SUM(INDIRECT("AJ4:AJ"&amp;ROW()-1)),""))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IF(AND($A93&lt;&gt;"",$A93&lt;&gt;"TOTAL"),IF(AND('[5]PDI_Grupo edad'!$BK91&lt;&gt;"",'[5]PDI_Grupo edad'!$BK91&lt;&gt;0),'[5]PDI_Grupo edad'!$BK91,""),IF($A93="TOTAL",SUM(INDIRECT("AL4:AL"&amp;ROW()-1)),""))</f>
        <v/>
      </c>
      <c r="AM93" s="6" t="str">
        <f ca="1">IF(AND($A93&lt;&gt;"",$A93&lt;&gt;"TOTAL"),IF(AND('[5]PDI_Grupo edad'!$BM91&lt;&gt;"",'[5]PDI_Grupo edad'!$BM91&lt;&gt;0),'[5]PDI_Grupo edad'!$BM91,""),IF($A93="TOTAL",SUM(INDIRECT("AM4:AM"&amp;ROW()-1)),""))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IF(AND($A93&lt;&gt;"",$A93&lt;&gt;"TOTAL"),IF(AND('[5]PDI_Grupo edad'!$BP91&lt;&gt;"",'[5]PDI_Grupo edad'!$BP91&lt;&gt;0),'[5]PDI_Grupo edad'!$BP91,""),IF($A93="TOTAL",SUM(INDIRECT("AO4:AO"&amp;ROW()-1)),""))</f>
        <v/>
      </c>
      <c r="AP93" s="6" t="str">
        <f ca="1">IF(AND($A93&lt;&gt;"",$A93&lt;&gt;"TOTAL"),IF(AND('[5]PDI_Grupo edad'!$BR91&lt;&gt;"",'[5]PDI_Grupo edad'!$BR91&lt;&gt;0),'[5]PDI_Grupo edad'!$BR91,""),IF($A93="TOTAL",SUM(INDIRECT("AP4:AP"&amp;ROW()-1)),""))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IF(AND($A93&lt;&gt;"",$A93&lt;&gt;"TOTAL"),IF(AND('[5]PDI_Grupo edad'!$BU91&lt;&gt;"",'[5]PDI_Grupo edad'!$BU91&lt;&gt;0),'[5]PDI_Grupo edad'!$BU91,""),IF($A93="TOTAL",SUM(INDIRECT("AR4:AR"&amp;ROW()-1)),""))</f>
        <v/>
      </c>
      <c r="AS93" s="6" t="str">
        <f ca="1">IF(AND($A93&lt;&gt;"",$A93&lt;&gt;"TOTAL"),IF(AND('[5]PDI_Grupo edad'!$BW91&lt;&gt;"",'[5]PDI_Grupo edad'!$BW91&lt;&gt;0),'[5]PDI_Grupo edad'!$BW91,""),IF($A93="TOTAL",SUM(INDIRECT("AS4:AS"&amp;ROW()-1)),""))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IF(AND($A93&lt;&gt;"",$A93&lt;&gt;"TOTAL"),IF(AND('[5]PDI_Grupo edad'!$BZ91&lt;&gt;"",'[5]PDI_Grupo edad'!$BZ91&lt;&gt;0),'[5]PDI_Grupo edad'!$BZ91,""),IF($A93="TOTAL",SUM(INDIRECT("AU4:AU"&amp;ROW()-1)),""))</f>
        <v/>
      </c>
      <c r="AV93" s="6" t="str">
        <f ca="1">IF(AND($A93&lt;&gt;"",$A93&lt;&gt;"TOTAL"),IF(AND('[5]PDI_Grupo edad'!$CB91&lt;&gt;"",'[5]PDI_Grupo edad'!$CB91&lt;&gt;0),'[5]PDI_Grupo edad'!$CB91,""),IF($A93="TOTAL",SUM(INDIRECT("AV4:AV"&amp;ROW()-1)),""))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IF(AND($A93&lt;&gt;"",$A93&lt;&gt;"TOTAL"),IF(AND('[5]PDI_Grupo edad'!$CE91&lt;&gt;"",'[5]PDI_Grupo edad'!$CE91&lt;&gt;0),'[5]PDI_Grupo edad'!$CE91,""),IF($A93="TOTAL",SUM(INDIRECT("AX4:AX"&amp;ROW()-1)),""))</f>
        <v/>
      </c>
      <c r="AY93" s="6" t="str">
        <f ca="1">IF(AND($A93&lt;&gt;"",$A93&lt;&gt;"TOTAL"),IF(AND('[5]PDI_Grupo edad'!$CG91&lt;&gt;"",'[5]PDI_Grupo edad'!$CG91&lt;&gt;0),'[5]PDI_Grupo edad'!$CG91,""),IF($A93="TOTAL",SUM(INDIRECT("AY4:AY"&amp;ROW()-1)),""))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IF(AND($A93&lt;&gt;"",$A93&lt;&gt;"TOTAL"),IF(AND('[5]PDI_Grupo edad'!$CJ91&lt;&gt;"",'[5]PDI_Grupo edad'!$CJ91&lt;&gt;0),'[5]PDI_Grupo edad'!$CJ91,""),IF($A93="TOTAL",SUM(INDIRECT("BA4:BA"&amp;ROW()-1)),""))</f>
        <v/>
      </c>
      <c r="BB93" s="6" t="str">
        <f ca="1">IF(AND($A93&lt;&gt;"",$A93&lt;&gt;"TOTAL"),IF(AND('[5]PDI_Grupo edad'!$CL91&lt;&gt;"",'[5]PDI_Grupo edad'!$CL91&lt;&gt;0),'[5]PDI_Grupo edad'!$CL91,""),IF($A93="TOTAL",SUM(INDIRECT("BB4:BB"&amp;ROW()-1)),""))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IF(AND($A93&lt;&gt;"",$A93&lt;&gt;"TOTAL"),IF(AND('[5]PDI_Grupo edad'!$CO91&lt;&gt;"",'[5]PDI_Grupo edad'!$CO91&lt;&gt;0),'[5]PDI_Grupo edad'!$CO91,""),IF($A93="TOTAL",SUM(INDIRECT("BD4:BD"&amp;ROW()-1)),""))</f>
        <v/>
      </c>
      <c r="BE93" s="6" t="str">
        <f ca="1">IF(AND($A93&lt;&gt;"",$A93&lt;&gt;"TOTAL"),IF(AND('[5]PDI_Grupo edad'!$CQ91&lt;&gt;"",'[5]PDI_Grupo edad'!$CQ91&lt;&gt;0),'[5]PDI_Grupo edad'!$CQ91,""),IF($A93="TOTAL",SUM(INDIRECT("BE4:BE"&amp;ROW()-1)),""))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IF('[5]PDI_Grupo edad'!$B92&lt;&gt;"",'[5]PDI_Grupo edad'!$B92,IF(AND('[5]PDI_Grupo edad'!$B92="",'[5]PDI_Grupo edad'!$B93="",'[5]PDI_Grupo edad'!$B91=""),"","TOTAL"))</f>
        <v/>
      </c>
      <c r="B94" s="6" t="str">
        <f ca="1">IF(AND($A94&lt;&gt;"",$A94&lt;&gt;"TOTAL"),IF(AND('[5]PDI_Grupo edad'!$C92&lt;&gt;"",'[5]PDI_Grupo edad'!$C92&lt;&gt;0),'[5]PDI_Grupo edad'!$C92,""),IF($A94="TOTAL",SUM(INDIRECT("B4:B"&amp;ROW()-1)),""))</f>
        <v/>
      </c>
      <c r="C94" s="6" t="str">
        <f ca="1">IF(AND($A94&lt;&gt;"",$A94&lt;&gt;"TOTAL"),IF(AND('[5]PDI_Grupo edad'!$E92&lt;&gt;"",'[5]PDI_Grupo edad'!$E92&lt;&gt;0),'[5]PDI_Grupo edad'!$E92,""),IF($A94="TOTAL",SUM(INDIRECT("C4:C"&amp;ROW()-1)),""))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IF(AND($A94&lt;&gt;"",$A94&lt;&gt;"TOTAL"),IF(AND('[5]PDI_Grupo edad'!$H92&lt;&gt;"",'[5]PDI_Grupo edad'!$H92&lt;&gt;0),'[5]PDI_Grupo edad'!$H92,""),IF($A94="TOTAL",SUM(INDIRECT("E4:E"&amp;ROW()-1)),""))</f>
        <v/>
      </c>
      <c r="F94" s="6" t="str">
        <f ca="1">IF(AND($A94&lt;&gt;"",$A94&lt;&gt;"TOTAL"),IF(AND('[5]PDI_Grupo edad'!$J92&lt;&gt;"",'[5]PDI_Grupo edad'!$J92&lt;&gt;0),'[5]PDI_Grupo edad'!$J92,""),IF($A94="TOTAL",SUM(INDIRECT("F4:F"&amp;ROW()-1)),""))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IF(AND($A94&lt;&gt;"",$A94&lt;&gt;"TOTAL"),IF(AND('[5]PDI_Grupo edad'!$M92&lt;&gt;"",'[5]PDI_Grupo edad'!$M92&lt;&gt;0),'[5]PDI_Grupo edad'!$M92,""),IF($A94="TOTAL",SUM(INDIRECT("H4:H"&amp;ROW()-1)),""))</f>
        <v/>
      </c>
      <c r="I94" s="6" t="str">
        <f ca="1">IF(AND($A94&lt;&gt;"",$A94&lt;&gt;"TOTAL"),IF(AND('[5]PDI_Grupo edad'!$O92&lt;&gt;"",'[5]PDI_Grupo edad'!$O92&lt;&gt;0),'[5]PDI_Grupo edad'!$O92,""),IF($A94="TOTAL",SUM(INDIRECT("I4:I"&amp;ROW()-1)),""))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IF(AND($A94&lt;&gt;"",$A94&lt;&gt;"TOTAL"),IF(AND('[5]PDI_Grupo edad'!$R92&lt;&gt;"",'[5]PDI_Grupo edad'!$R92&lt;&gt;0),'[5]PDI_Grupo edad'!$R92,""),IF($A94="TOTAL",SUM(INDIRECT("K4:K"&amp;ROW()-1)),""))</f>
        <v/>
      </c>
      <c r="L94" s="6" t="str">
        <f ca="1">IF(AND($A94&lt;&gt;"",$A94&lt;&gt;"TOTAL"),IF(AND('[5]PDI_Grupo edad'!$T92&lt;&gt;"",'[5]PDI_Grupo edad'!$T92&lt;&gt;0),'[5]PDI_Grupo edad'!$T92,""),IF($A94="TOTAL",SUM(INDIRECT("L4:L"&amp;ROW()-1)),""))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IF(AND($A94&lt;&gt;"",$A94&lt;&gt;"TOTAL"),IF(AND('[5]PDI_Grupo edad'!$W92&lt;&gt;"",'[5]PDI_Grupo edad'!$W92&lt;&gt;0),'[5]PDI_Grupo edad'!$W92,""),IF($A94="TOTAL",SUM(INDIRECT("N4:N"&amp;ROW()-1)),""))</f>
        <v/>
      </c>
      <c r="O94" s="6" t="str">
        <f ca="1">IF(AND($A94&lt;&gt;"",$A94&lt;&gt;"TOTAL"),IF(AND('[5]PDI_Grupo edad'!$Y92&lt;&gt;"",'[5]PDI_Grupo edad'!$Y92&lt;&gt;0),'[5]PDI_Grupo edad'!$Y92,""),IF($A94="TOTAL",SUM(INDIRECT("O4:O"&amp;ROW()-1)),""))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IF(AND($A94&lt;&gt;"",$A94&lt;&gt;"TOTAL"),IF(AND('[5]PDI_Grupo edad'!$AB92&lt;&gt;"",'[5]PDI_Grupo edad'!$AB92&lt;&gt;0),'[5]PDI_Grupo edad'!$AB92,""),IF($A94="TOTAL",SUM(INDIRECT("Q4:Q"&amp;ROW()-1)),""))</f>
        <v/>
      </c>
      <c r="R94" s="6" t="str">
        <f ca="1">IF(AND($A94&lt;&gt;"",$A94&lt;&gt;"TOTAL"),IF(AND('[5]PDI_Grupo edad'!$AD92&lt;&gt;"",'[5]PDI_Grupo edad'!$AD92&lt;&gt;0),'[5]PDI_Grupo edad'!$AD92,""),IF($A94="TOTAL",SUM(INDIRECT("R4:R"&amp;ROW()-1)),""))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IF(AND($A94&lt;&gt;"",$A94&lt;&gt;"TOTAL"),IF(AND('[5]PDI_Grupo edad'!$AG92&lt;&gt;"",'[5]PDI_Grupo edad'!$AG92&lt;&gt;0),'[5]PDI_Grupo edad'!$AG92,""),IF($A94="TOTAL",SUM(INDIRECT("T4:T"&amp;ROW()-1)),""))</f>
        <v/>
      </c>
      <c r="U94" s="6" t="str">
        <f ca="1">IF(AND($A94&lt;&gt;"",$A94&lt;&gt;"TOTAL"),IF(AND('[5]PDI_Grupo edad'!$AI92&lt;&gt;"",'[5]PDI_Grupo edad'!$AI92&lt;&gt;0),'[5]PDI_Grupo edad'!$AI92,""),IF($A94="TOTAL",SUM(INDIRECT("U4:U"&amp;ROW()-1)),""))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IF(AND($A94&lt;&gt;"",$A94&lt;&gt;"TOTAL"),IF(AND('[5]PDI_Grupo edad'!$AL92&lt;&gt;"",'[5]PDI_Grupo edad'!$AL92&lt;&gt;0),'[5]PDI_Grupo edad'!$AL92,""),IF($A94="TOTAL",SUM(INDIRECT("W4:W"&amp;ROW()-1)),""))</f>
        <v/>
      </c>
      <c r="X94" s="6" t="str">
        <f ca="1">IF(AND($A94&lt;&gt;"",$A94&lt;&gt;"TOTAL"),IF(AND('[5]PDI_Grupo edad'!$AN92&lt;&gt;"",'[5]PDI_Grupo edad'!$AN92&lt;&gt;0),'[5]PDI_Grupo edad'!$AN92,""),IF($A94="TOTAL",SUM(INDIRECT("X4:X"&amp;ROW()-1)),""))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IF(AND($A94&lt;&gt;"",$A94&lt;&gt;"TOTAL"),IF(AND('[5]PDI_Grupo edad'!$AQ92&lt;&gt;"",'[5]PDI_Grupo edad'!$AQ92&lt;&gt;0),'[5]PDI_Grupo edad'!$AQ92,""),IF($A94="TOTAL",SUM(INDIRECT("Z4:Z"&amp;ROW()-1)),""))</f>
        <v/>
      </c>
      <c r="AA94" s="6" t="str">
        <f ca="1">IF(AND($A94&lt;&gt;"",$A94&lt;&gt;"TOTAL"),IF(AND('[5]PDI_Grupo edad'!$AS92&lt;&gt;"",'[5]PDI_Grupo edad'!$AS92&lt;&gt;0),'[5]PDI_Grupo edad'!$AS92,""),IF($A94="TOTAL",SUM(INDIRECT("AA4:AA"&amp;ROW()-1)),""))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IF(AND($A94&lt;&gt;"",$A94&lt;&gt;"TOTAL"),IF(AND('[5]PDI_Grupo edad'!$AV92&lt;&gt;"",'[5]PDI_Grupo edad'!$AV92&lt;&gt;0),'[5]PDI_Grupo edad'!$AV92,""),IF($A94="TOTAL",SUM(INDIRECT("AC4:AC"&amp;ROW()-1)),""))</f>
        <v/>
      </c>
      <c r="AD94" s="6" t="str">
        <f ca="1">IF(AND($A94&lt;&gt;"",$A94&lt;&gt;"TOTAL"),IF(AND('[5]PDI_Grupo edad'!$AX92&lt;&gt;"",'[5]PDI_Grupo edad'!$AX92&lt;&gt;0),'[5]PDI_Grupo edad'!$AX92,""),IF($A94="TOTAL",SUM(INDIRECT("AD4:AD"&amp;ROW()-1)),""))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IF(AND($A94&lt;&gt;"",$A94&lt;&gt;"TOTAL"),IF(AND('[5]PDI_Grupo edad'!$BA92&lt;&gt;"",'[5]PDI_Grupo edad'!$BA92&lt;&gt;0),'[5]PDI_Grupo edad'!$BA92,""),IF($A94="TOTAL",SUM(INDIRECT("AF4:AF"&amp;ROW()-1)),""))</f>
        <v/>
      </c>
      <c r="AG94" s="6" t="str">
        <f ca="1">IF(AND($A94&lt;&gt;"",$A94&lt;&gt;"TOTAL"),IF(AND('[5]PDI_Grupo edad'!$BC92&lt;&gt;"",'[5]PDI_Grupo edad'!$BC92&lt;&gt;0),'[5]PDI_Grupo edad'!$BC92,""),IF($A94="TOTAL",SUM(INDIRECT("AG4:AG"&amp;ROW()-1)),""))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IF(AND($A94&lt;&gt;"",$A94&lt;&gt;"TOTAL"),IF(AND('[5]PDI_Grupo edad'!$BF92&lt;&gt;"",'[5]PDI_Grupo edad'!$BF92&lt;&gt;0),'[5]PDI_Grupo edad'!$BF92,""),IF($A94="TOTAL",SUM(INDIRECT("AI4:AI"&amp;ROW()-1)),""))</f>
        <v/>
      </c>
      <c r="AJ94" s="6" t="str">
        <f ca="1">IF(AND($A94&lt;&gt;"",$A94&lt;&gt;"TOTAL"),IF(AND('[5]PDI_Grupo edad'!$BH92&lt;&gt;"",'[5]PDI_Grupo edad'!$BH92&lt;&gt;0),'[5]PDI_Grupo edad'!$BH92,""),IF($A94="TOTAL",SUM(INDIRECT("AJ4:AJ"&amp;ROW()-1)),""))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IF(AND($A94&lt;&gt;"",$A94&lt;&gt;"TOTAL"),IF(AND('[5]PDI_Grupo edad'!$BK92&lt;&gt;"",'[5]PDI_Grupo edad'!$BK92&lt;&gt;0),'[5]PDI_Grupo edad'!$BK92,""),IF($A94="TOTAL",SUM(INDIRECT("AL4:AL"&amp;ROW()-1)),""))</f>
        <v/>
      </c>
      <c r="AM94" s="6" t="str">
        <f ca="1">IF(AND($A94&lt;&gt;"",$A94&lt;&gt;"TOTAL"),IF(AND('[5]PDI_Grupo edad'!$BM92&lt;&gt;"",'[5]PDI_Grupo edad'!$BM92&lt;&gt;0),'[5]PDI_Grupo edad'!$BM92,""),IF($A94="TOTAL",SUM(INDIRECT("AM4:AM"&amp;ROW()-1)),""))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IF(AND($A94&lt;&gt;"",$A94&lt;&gt;"TOTAL"),IF(AND('[5]PDI_Grupo edad'!$BP92&lt;&gt;"",'[5]PDI_Grupo edad'!$BP92&lt;&gt;0),'[5]PDI_Grupo edad'!$BP92,""),IF($A94="TOTAL",SUM(INDIRECT("AO4:AO"&amp;ROW()-1)),""))</f>
        <v/>
      </c>
      <c r="AP94" s="6" t="str">
        <f ca="1">IF(AND($A94&lt;&gt;"",$A94&lt;&gt;"TOTAL"),IF(AND('[5]PDI_Grupo edad'!$BR92&lt;&gt;"",'[5]PDI_Grupo edad'!$BR92&lt;&gt;0),'[5]PDI_Grupo edad'!$BR92,""),IF($A94="TOTAL",SUM(INDIRECT("AP4:AP"&amp;ROW()-1)),""))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IF(AND($A94&lt;&gt;"",$A94&lt;&gt;"TOTAL"),IF(AND('[5]PDI_Grupo edad'!$BU92&lt;&gt;"",'[5]PDI_Grupo edad'!$BU92&lt;&gt;0),'[5]PDI_Grupo edad'!$BU92,""),IF($A94="TOTAL",SUM(INDIRECT("AR4:AR"&amp;ROW()-1)),""))</f>
        <v/>
      </c>
      <c r="AS94" s="6" t="str">
        <f ca="1">IF(AND($A94&lt;&gt;"",$A94&lt;&gt;"TOTAL"),IF(AND('[5]PDI_Grupo edad'!$BW92&lt;&gt;"",'[5]PDI_Grupo edad'!$BW92&lt;&gt;0),'[5]PDI_Grupo edad'!$BW92,""),IF($A94="TOTAL",SUM(INDIRECT("AS4:AS"&amp;ROW()-1)),""))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IF(AND($A94&lt;&gt;"",$A94&lt;&gt;"TOTAL"),IF(AND('[5]PDI_Grupo edad'!$BZ92&lt;&gt;"",'[5]PDI_Grupo edad'!$BZ92&lt;&gt;0),'[5]PDI_Grupo edad'!$BZ92,""),IF($A94="TOTAL",SUM(INDIRECT("AU4:AU"&amp;ROW()-1)),""))</f>
        <v/>
      </c>
      <c r="AV94" s="6" t="str">
        <f ca="1">IF(AND($A94&lt;&gt;"",$A94&lt;&gt;"TOTAL"),IF(AND('[5]PDI_Grupo edad'!$CB92&lt;&gt;"",'[5]PDI_Grupo edad'!$CB92&lt;&gt;0),'[5]PDI_Grupo edad'!$CB92,""),IF($A94="TOTAL",SUM(INDIRECT("AV4:AV"&amp;ROW()-1)),""))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IF(AND($A94&lt;&gt;"",$A94&lt;&gt;"TOTAL"),IF(AND('[5]PDI_Grupo edad'!$CE92&lt;&gt;"",'[5]PDI_Grupo edad'!$CE92&lt;&gt;0),'[5]PDI_Grupo edad'!$CE92,""),IF($A94="TOTAL",SUM(INDIRECT("AX4:AX"&amp;ROW()-1)),""))</f>
        <v/>
      </c>
      <c r="AY94" s="6" t="str">
        <f ca="1">IF(AND($A94&lt;&gt;"",$A94&lt;&gt;"TOTAL"),IF(AND('[5]PDI_Grupo edad'!$CG92&lt;&gt;"",'[5]PDI_Grupo edad'!$CG92&lt;&gt;0),'[5]PDI_Grupo edad'!$CG92,""),IF($A94="TOTAL",SUM(INDIRECT("AY4:AY"&amp;ROW()-1)),""))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IF(AND($A94&lt;&gt;"",$A94&lt;&gt;"TOTAL"),IF(AND('[5]PDI_Grupo edad'!$CJ92&lt;&gt;"",'[5]PDI_Grupo edad'!$CJ92&lt;&gt;0),'[5]PDI_Grupo edad'!$CJ92,""),IF($A94="TOTAL",SUM(INDIRECT("BA4:BA"&amp;ROW()-1)),""))</f>
        <v/>
      </c>
      <c r="BB94" s="6" t="str">
        <f ca="1">IF(AND($A94&lt;&gt;"",$A94&lt;&gt;"TOTAL"),IF(AND('[5]PDI_Grupo edad'!$CL92&lt;&gt;"",'[5]PDI_Grupo edad'!$CL92&lt;&gt;0),'[5]PDI_Grupo edad'!$CL92,""),IF($A94="TOTAL",SUM(INDIRECT("BB4:BB"&amp;ROW()-1)),""))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IF(AND($A94&lt;&gt;"",$A94&lt;&gt;"TOTAL"),IF(AND('[5]PDI_Grupo edad'!$CO92&lt;&gt;"",'[5]PDI_Grupo edad'!$CO92&lt;&gt;0),'[5]PDI_Grupo edad'!$CO92,""),IF($A94="TOTAL",SUM(INDIRECT("BD4:BD"&amp;ROW()-1)),""))</f>
        <v/>
      </c>
      <c r="BE94" s="6" t="str">
        <f ca="1">IF(AND($A94&lt;&gt;"",$A94&lt;&gt;"TOTAL"),IF(AND('[5]PDI_Grupo edad'!$CQ92&lt;&gt;"",'[5]PDI_Grupo edad'!$CQ92&lt;&gt;0),'[5]PDI_Grupo edad'!$CQ92,""),IF($A94="TOTAL",SUM(INDIRECT("BE4:BE"&amp;ROW()-1)),""))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IF('[5]PDI_Grupo edad'!$B93&lt;&gt;"",'[5]PDI_Grupo edad'!$B93,IF(AND('[5]PDI_Grupo edad'!$B93="",'[5]PDI_Grupo edad'!$B94="",'[5]PDI_Grupo edad'!$B92=""),"","TOTAL"))</f>
        <v/>
      </c>
      <c r="B95" s="6" t="str">
        <f ca="1">IF(AND($A95&lt;&gt;"",$A95&lt;&gt;"TOTAL"),IF(AND('[5]PDI_Grupo edad'!$C93&lt;&gt;"",'[5]PDI_Grupo edad'!$C93&lt;&gt;0),'[5]PDI_Grupo edad'!$C93,""),IF($A95="TOTAL",SUM(INDIRECT("B4:B"&amp;ROW()-1)),""))</f>
        <v/>
      </c>
      <c r="C95" s="6" t="str">
        <f ca="1">IF(AND($A95&lt;&gt;"",$A95&lt;&gt;"TOTAL"),IF(AND('[5]PDI_Grupo edad'!$E93&lt;&gt;"",'[5]PDI_Grupo edad'!$E93&lt;&gt;0),'[5]PDI_Grupo edad'!$E93,""),IF($A95="TOTAL",SUM(INDIRECT("C4:C"&amp;ROW()-1)),""))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IF(AND($A95&lt;&gt;"",$A95&lt;&gt;"TOTAL"),IF(AND('[5]PDI_Grupo edad'!$H93&lt;&gt;"",'[5]PDI_Grupo edad'!$H93&lt;&gt;0),'[5]PDI_Grupo edad'!$H93,""),IF($A95="TOTAL",SUM(INDIRECT("E4:E"&amp;ROW()-1)),""))</f>
        <v/>
      </c>
      <c r="F95" s="6" t="str">
        <f ca="1">IF(AND($A95&lt;&gt;"",$A95&lt;&gt;"TOTAL"),IF(AND('[5]PDI_Grupo edad'!$J93&lt;&gt;"",'[5]PDI_Grupo edad'!$J93&lt;&gt;0),'[5]PDI_Grupo edad'!$J93,""),IF($A95="TOTAL",SUM(INDIRECT("F4:F"&amp;ROW()-1)),""))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IF(AND($A95&lt;&gt;"",$A95&lt;&gt;"TOTAL"),IF(AND('[5]PDI_Grupo edad'!$M93&lt;&gt;"",'[5]PDI_Grupo edad'!$M93&lt;&gt;0),'[5]PDI_Grupo edad'!$M93,""),IF($A95="TOTAL",SUM(INDIRECT("H4:H"&amp;ROW()-1)),""))</f>
        <v/>
      </c>
      <c r="I95" s="6" t="str">
        <f ca="1">IF(AND($A95&lt;&gt;"",$A95&lt;&gt;"TOTAL"),IF(AND('[5]PDI_Grupo edad'!$O93&lt;&gt;"",'[5]PDI_Grupo edad'!$O93&lt;&gt;0),'[5]PDI_Grupo edad'!$O93,""),IF($A95="TOTAL",SUM(INDIRECT("I4:I"&amp;ROW()-1)),""))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IF(AND($A95&lt;&gt;"",$A95&lt;&gt;"TOTAL"),IF(AND('[5]PDI_Grupo edad'!$R93&lt;&gt;"",'[5]PDI_Grupo edad'!$R93&lt;&gt;0),'[5]PDI_Grupo edad'!$R93,""),IF($A95="TOTAL",SUM(INDIRECT("K4:K"&amp;ROW()-1)),""))</f>
        <v/>
      </c>
      <c r="L95" s="6" t="str">
        <f ca="1">IF(AND($A95&lt;&gt;"",$A95&lt;&gt;"TOTAL"),IF(AND('[5]PDI_Grupo edad'!$T93&lt;&gt;"",'[5]PDI_Grupo edad'!$T93&lt;&gt;0),'[5]PDI_Grupo edad'!$T93,""),IF($A95="TOTAL",SUM(INDIRECT("L4:L"&amp;ROW()-1)),""))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IF(AND($A95&lt;&gt;"",$A95&lt;&gt;"TOTAL"),IF(AND('[5]PDI_Grupo edad'!$W93&lt;&gt;"",'[5]PDI_Grupo edad'!$W93&lt;&gt;0),'[5]PDI_Grupo edad'!$W93,""),IF($A95="TOTAL",SUM(INDIRECT("N4:N"&amp;ROW()-1)),""))</f>
        <v/>
      </c>
      <c r="O95" s="6" t="str">
        <f ca="1">IF(AND($A95&lt;&gt;"",$A95&lt;&gt;"TOTAL"),IF(AND('[5]PDI_Grupo edad'!$Y93&lt;&gt;"",'[5]PDI_Grupo edad'!$Y93&lt;&gt;0),'[5]PDI_Grupo edad'!$Y93,""),IF($A95="TOTAL",SUM(INDIRECT("O4:O"&amp;ROW()-1)),""))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IF(AND($A95&lt;&gt;"",$A95&lt;&gt;"TOTAL"),IF(AND('[5]PDI_Grupo edad'!$AB93&lt;&gt;"",'[5]PDI_Grupo edad'!$AB93&lt;&gt;0),'[5]PDI_Grupo edad'!$AB93,""),IF($A95="TOTAL",SUM(INDIRECT("Q4:Q"&amp;ROW()-1)),""))</f>
        <v/>
      </c>
      <c r="R95" s="6" t="str">
        <f ca="1">IF(AND($A95&lt;&gt;"",$A95&lt;&gt;"TOTAL"),IF(AND('[5]PDI_Grupo edad'!$AD93&lt;&gt;"",'[5]PDI_Grupo edad'!$AD93&lt;&gt;0),'[5]PDI_Grupo edad'!$AD93,""),IF($A95="TOTAL",SUM(INDIRECT("R4:R"&amp;ROW()-1)),""))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IF(AND($A95&lt;&gt;"",$A95&lt;&gt;"TOTAL"),IF(AND('[5]PDI_Grupo edad'!$AG93&lt;&gt;"",'[5]PDI_Grupo edad'!$AG93&lt;&gt;0),'[5]PDI_Grupo edad'!$AG93,""),IF($A95="TOTAL",SUM(INDIRECT("T4:T"&amp;ROW()-1)),""))</f>
        <v/>
      </c>
      <c r="U95" s="6" t="str">
        <f ca="1">IF(AND($A95&lt;&gt;"",$A95&lt;&gt;"TOTAL"),IF(AND('[5]PDI_Grupo edad'!$AI93&lt;&gt;"",'[5]PDI_Grupo edad'!$AI93&lt;&gt;0),'[5]PDI_Grupo edad'!$AI93,""),IF($A95="TOTAL",SUM(INDIRECT("U4:U"&amp;ROW()-1)),""))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IF(AND($A95&lt;&gt;"",$A95&lt;&gt;"TOTAL"),IF(AND('[5]PDI_Grupo edad'!$AL93&lt;&gt;"",'[5]PDI_Grupo edad'!$AL93&lt;&gt;0),'[5]PDI_Grupo edad'!$AL93,""),IF($A95="TOTAL",SUM(INDIRECT("W4:W"&amp;ROW()-1)),""))</f>
        <v/>
      </c>
      <c r="X95" s="6" t="str">
        <f ca="1">IF(AND($A95&lt;&gt;"",$A95&lt;&gt;"TOTAL"),IF(AND('[5]PDI_Grupo edad'!$AN93&lt;&gt;"",'[5]PDI_Grupo edad'!$AN93&lt;&gt;0),'[5]PDI_Grupo edad'!$AN93,""),IF($A95="TOTAL",SUM(INDIRECT("X4:X"&amp;ROW()-1)),""))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IF(AND($A95&lt;&gt;"",$A95&lt;&gt;"TOTAL"),IF(AND('[5]PDI_Grupo edad'!$AQ93&lt;&gt;"",'[5]PDI_Grupo edad'!$AQ93&lt;&gt;0),'[5]PDI_Grupo edad'!$AQ93,""),IF($A95="TOTAL",SUM(INDIRECT("Z4:Z"&amp;ROW()-1)),""))</f>
        <v/>
      </c>
      <c r="AA95" s="6" t="str">
        <f ca="1">IF(AND($A95&lt;&gt;"",$A95&lt;&gt;"TOTAL"),IF(AND('[5]PDI_Grupo edad'!$AS93&lt;&gt;"",'[5]PDI_Grupo edad'!$AS93&lt;&gt;0),'[5]PDI_Grupo edad'!$AS93,""),IF($A95="TOTAL",SUM(INDIRECT("AA4:AA"&amp;ROW()-1)),""))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IF(AND($A95&lt;&gt;"",$A95&lt;&gt;"TOTAL"),IF(AND('[5]PDI_Grupo edad'!$AV93&lt;&gt;"",'[5]PDI_Grupo edad'!$AV93&lt;&gt;0),'[5]PDI_Grupo edad'!$AV93,""),IF($A95="TOTAL",SUM(INDIRECT("AC4:AC"&amp;ROW()-1)),""))</f>
        <v/>
      </c>
      <c r="AD95" s="6" t="str">
        <f ca="1">IF(AND($A95&lt;&gt;"",$A95&lt;&gt;"TOTAL"),IF(AND('[5]PDI_Grupo edad'!$AX93&lt;&gt;"",'[5]PDI_Grupo edad'!$AX93&lt;&gt;0),'[5]PDI_Grupo edad'!$AX93,""),IF($A95="TOTAL",SUM(INDIRECT("AD4:AD"&amp;ROW()-1)),""))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IF(AND($A95&lt;&gt;"",$A95&lt;&gt;"TOTAL"),IF(AND('[5]PDI_Grupo edad'!$BA93&lt;&gt;"",'[5]PDI_Grupo edad'!$BA93&lt;&gt;0),'[5]PDI_Grupo edad'!$BA93,""),IF($A95="TOTAL",SUM(INDIRECT("AF4:AF"&amp;ROW()-1)),""))</f>
        <v/>
      </c>
      <c r="AG95" s="6" t="str">
        <f ca="1">IF(AND($A95&lt;&gt;"",$A95&lt;&gt;"TOTAL"),IF(AND('[5]PDI_Grupo edad'!$BC93&lt;&gt;"",'[5]PDI_Grupo edad'!$BC93&lt;&gt;0),'[5]PDI_Grupo edad'!$BC93,""),IF($A95="TOTAL",SUM(INDIRECT("AG4:AG"&amp;ROW()-1)),""))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IF(AND($A95&lt;&gt;"",$A95&lt;&gt;"TOTAL"),IF(AND('[5]PDI_Grupo edad'!$BF93&lt;&gt;"",'[5]PDI_Grupo edad'!$BF93&lt;&gt;0),'[5]PDI_Grupo edad'!$BF93,""),IF($A95="TOTAL",SUM(INDIRECT("AI4:AI"&amp;ROW()-1)),""))</f>
        <v/>
      </c>
      <c r="AJ95" s="6" t="str">
        <f ca="1">IF(AND($A95&lt;&gt;"",$A95&lt;&gt;"TOTAL"),IF(AND('[5]PDI_Grupo edad'!$BH93&lt;&gt;"",'[5]PDI_Grupo edad'!$BH93&lt;&gt;0),'[5]PDI_Grupo edad'!$BH93,""),IF($A95="TOTAL",SUM(INDIRECT("AJ4:AJ"&amp;ROW()-1)),""))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IF(AND($A95&lt;&gt;"",$A95&lt;&gt;"TOTAL"),IF(AND('[5]PDI_Grupo edad'!$BK93&lt;&gt;"",'[5]PDI_Grupo edad'!$BK93&lt;&gt;0),'[5]PDI_Grupo edad'!$BK93,""),IF($A95="TOTAL",SUM(INDIRECT("AL4:AL"&amp;ROW()-1)),""))</f>
        <v/>
      </c>
      <c r="AM95" s="6" t="str">
        <f ca="1">IF(AND($A95&lt;&gt;"",$A95&lt;&gt;"TOTAL"),IF(AND('[5]PDI_Grupo edad'!$BM93&lt;&gt;"",'[5]PDI_Grupo edad'!$BM93&lt;&gt;0),'[5]PDI_Grupo edad'!$BM93,""),IF($A95="TOTAL",SUM(INDIRECT("AM4:AM"&amp;ROW()-1)),""))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IF(AND($A95&lt;&gt;"",$A95&lt;&gt;"TOTAL"),IF(AND('[5]PDI_Grupo edad'!$BP93&lt;&gt;"",'[5]PDI_Grupo edad'!$BP93&lt;&gt;0),'[5]PDI_Grupo edad'!$BP93,""),IF($A95="TOTAL",SUM(INDIRECT("AO4:AO"&amp;ROW()-1)),""))</f>
        <v/>
      </c>
      <c r="AP95" s="6" t="str">
        <f ca="1">IF(AND($A95&lt;&gt;"",$A95&lt;&gt;"TOTAL"),IF(AND('[5]PDI_Grupo edad'!$BR93&lt;&gt;"",'[5]PDI_Grupo edad'!$BR93&lt;&gt;0),'[5]PDI_Grupo edad'!$BR93,""),IF($A95="TOTAL",SUM(INDIRECT("AP4:AP"&amp;ROW()-1)),""))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IF(AND($A95&lt;&gt;"",$A95&lt;&gt;"TOTAL"),IF(AND('[5]PDI_Grupo edad'!$BU93&lt;&gt;"",'[5]PDI_Grupo edad'!$BU93&lt;&gt;0),'[5]PDI_Grupo edad'!$BU93,""),IF($A95="TOTAL",SUM(INDIRECT("AR4:AR"&amp;ROW()-1)),""))</f>
        <v/>
      </c>
      <c r="AS95" s="6" t="str">
        <f ca="1">IF(AND($A95&lt;&gt;"",$A95&lt;&gt;"TOTAL"),IF(AND('[5]PDI_Grupo edad'!$BW93&lt;&gt;"",'[5]PDI_Grupo edad'!$BW93&lt;&gt;0),'[5]PDI_Grupo edad'!$BW93,""),IF($A95="TOTAL",SUM(INDIRECT("AS4:AS"&amp;ROW()-1)),""))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IF(AND($A95&lt;&gt;"",$A95&lt;&gt;"TOTAL"),IF(AND('[5]PDI_Grupo edad'!$BZ93&lt;&gt;"",'[5]PDI_Grupo edad'!$BZ93&lt;&gt;0),'[5]PDI_Grupo edad'!$BZ93,""),IF($A95="TOTAL",SUM(INDIRECT("AU4:AU"&amp;ROW()-1)),""))</f>
        <v/>
      </c>
      <c r="AV95" s="6" t="str">
        <f ca="1">IF(AND($A95&lt;&gt;"",$A95&lt;&gt;"TOTAL"),IF(AND('[5]PDI_Grupo edad'!$CB93&lt;&gt;"",'[5]PDI_Grupo edad'!$CB93&lt;&gt;0),'[5]PDI_Grupo edad'!$CB93,""),IF($A95="TOTAL",SUM(INDIRECT("AV4:AV"&amp;ROW()-1)),""))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IF(AND($A95&lt;&gt;"",$A95&lt;&gt;"TOTAL"),IF(AND('[5]PDI_Grupo edad'!$CE93&lt;&gt;"",'[5]PDI_Grupo edad'!$CE93&lt;&gt;0),'[5]PDI_Grupo edad'!$CE93,""),IF($A95="TOTAL",SUM(INDIRECT("AX4:AX"&amp;ROW()-1)),""))</f>
        <v/>
      </c>
      <c r="AY95" s="6" t="str">
        <f ca="1">IF(AND($A95&lt;&gt;"",$A95&lt;&gt;"TOTAL"),IF(AND('[5]PDI_Grupo edad'!$CG93&lt;&gt;"",'[5]PDI_Grupo edad'!$CG93&lt;&gt;0),'[5]PDI_Grupo edad'!$CG93,""),IF($A95="TOTAL",SUM(INDIRECT("AY4:AY"&amp;ROW()-1)),""))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IF(AND($A95&lt;&gt;"",$A95&lt;&gt;"TOTAL"),IF(AND('[5]PDI_Grupo edad'!$CJ93&lt;&gt;"",'[5]PDI_Grupo edad'!$CJ93&lt;&gt;0),'[5]PDI_Grupo edad'!$CJ93,""),IF($A95="TOTAL",SUM(INDIRECT("BA4:BA"&amp;ROW()-1)),""))</f>
        <v/>
      </c>
      <c r="BB95" s="6" t="str">
        <f ca="1">IF(AND($A95&lt;&gt;"",$A95&lt;&gt;"TOTAL"),IF(AND('[5]PDI_Grupo edad'!$CL93&lt;&gt;"",'[5]PDI_Grupo edad'!$CL93&lt;&gt;0),'[5]PDI_Grupo edad'!$CL93,""),IF($A95="TOTAL",SUM(INDIRECT("BB4:BB"&amp;ROW()-1)),""))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IF(AND($A95&lt;&gt;"",$A95&lt;&gt;"TOTAL"),IF(AND('[5]PDI_Grupo edad'!$CO93&lt;&gt;"",'[5]PDI_Grupo edad'!$CO93&lt;&gt;0),'[5]PDI_Grupo edad'!$CO93,""),IF($A95="TOTAL",SUM(INDIRECT("BD4:BD"&amp;ROW()-1)),""))</f>
        <v/>
      </c>
      <c r="BE95" s="6" t="str">
        <f ca="1">IF(AND($A95&lt;&gt;"",$A95&lt;&gt;"TOTAL"),IF(AND('[5]PDI_Grupo edad'!$CQ93&lt;&gt;"",'[5]PDI_Grupo edad'!$CQ93&lt;&gt;0),'[5]PDI_Grupo edad'!$CQ93,""),IF($A95="TOTAL",SUM(INDIRECT("BE4:BE"&amp;ROW()-1)),""))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IF('[5]PDI_Grupo edad'!$B94&lt;&gt;"",'[5]PDI_Grupo edad'!$B94,IF(AND('[5]PDI_Grupo edad'!$B94="",'[5]PDI_Grupo edad'!$B95="",'[5]PDI_Grupo edad'!$B93=""),"","TOTAL"))</f>
        <v/>
      </c>
      <c r="B96" s="6" t="str">
        <f ca="1">IF(AND($A96&lt;&gt;"",$A96&lt;&gt;"TOTAL"),IF(AND('[5]PDI_Grupo edad'!$C94&lt;&gt;"",'[5]PDI_Grupo edad'!$C94&lt;&gt;0),'[5]PDI_Grupo edad'!$C94,""),IF($A96="TOTAL",SUM(INDIRECT("B4:B"&amp;ROW()-1)),""))</f>
        <v/>
      </c>
      <c r="C96" s="6" t="str">
        <f ca="1">IF(AND($A96&lt;&gt;"",$A96&lt;&gt;"TOTAL"),IF(AND('[5]PDI_Grupo edad'!$E94&lt;&gt;"",'[5]PDI_Grupo edad'!$E94&lt;&gt;0),'[5]PDI_Grupo edad'!$E94,""),IF($A96="TOTAL",SUM(INDIRECT("C4:C"&amp;ROW()-1)),""))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IF(AND($A96&lt;&gt;"",$A96&lt;&gt;"TOTAL"),IF(AND('[5]PDI_Grupo edad'!$H94&lt;&gt;"",'[5]PDI_Grupo edad'!$H94&lt;&gt;0),'[5]PDI_Grupo edad'!$H94,""),IF($A96="TOTAL",SUM(INDIRECT("E4:E"&amp;ROW()-1)),""))</f>
        <v/>
      </c>
      <c r="F96" s="6" t="str">
        <f ca="1">IF(AND($A96&lt;&gt;"",$A96&lt;&gt;"TOTAL"),IF(AND('[5]PDI_Grupo edad'!$J94&lt;&gt;"",'[5]PDI_Grupo edad'!$J94&lt;&gt;0),'[5]PDI_Grupo edad'!$J94,""),IF($A96="TOTAL",SUM(INDIRECT("F4:F"&amp;ROW()-1)),""))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IF(AND($A96&lt;&gt;"",$A96&lt;&gt;"TOTAL"),IF(AND('[5]PDI_Grupo edad'!$M94&lt;&gt;"",'[5]PDI_Grupo edad'!$M94&lt;&gt;0),'[5]PDI_Grupo edad'!$M94,""),IF($A96="TOTAL",SUM(INDIRECT("H4:H"&amp;ROW()-1)),""))</f>
        <v/>
      </c>
      <c r="I96" s="6" t="str">
        <f ca="1">IF(AND($A96&lt;&gt;"",$A96&lt;&gt;"TOTAL"),IF(AND('[5]PDI_Grupo edad'!$O94&lt;&gt;"",'[5]PDI_Grupo edad'!$O94&lt;&gt;0),'[5]PDI_Grupo edad'!$O94,""),IF($A96="TOTAL",SUM(INDIRECT("I4:I"&amp;ROW()-1)),""))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IF(AND($A96&lt;&gt;"",$A96&lt;&gt;"TOTAL"),IF(AND('[5]PDI_Grupo edad'!$R94&lt;&gt;"",'[5]PDI_Grupo edad'!$R94&lt;&gt;0),'[5]PDI_Grupo edad'!$R94,""),IF($A96="TOTAL",SUM(INDIRECT("K4:K"&amp;ROW()-1)),""))</f>
        <v/>
      </c>
      <c r="L96" s="6" t="str">
        <f ca="1">IF(AND($A96&lt;&gt;"",$A96&lt;&gt;"TOTAL"),IF(AND('[5]PDI_Grupo edad'!$T94&lt;&gt;"",'[5]PDI_Grupo edad'!$T94&lt;&gt;0),'[5]PDI_Grupo edad'!$T94,""),IF($A96="TOTAL",SUM(INDIRECT("L4:L"&amp;ROW()-1)),""))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IF(AND($A96&lt;&gt;"",$A96&lt;&gt;"TOTAL"),IF(AND('[5]PDI_Grupo edad'!$W94&lt;&gt;"",'[5]PDI_Grupo edad'!$W94&lt;&gt;0),'[5]PDI_Grupo edad'!$W94,""),IF($A96="TOTAL",SUM(INDIRECT("N4:N"&amp;ROW()-1)),""))</f>
        <v/>
      </c>
      <c r="O96" s="6" t="str">
        <f ca="1">IF(AND($A96&lt;&gt;"",$A96&lt;&gt;"TOTAL"),IF(AND('[5]PDI_Grupo edad'!$Y94&lt;&gt;"",'[5]PDI_Grupo edad'!$Y94&lt;&gt;0),'[5]PDI_Grupo edad'!$Y94,""),IF($A96="TOTAL",SUM(INDIRECT("O4:O"&amp;ROW()-1)),""))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IF(AND($A96&lt;&gt;"",$A96&lt;&gt;"TOTAL"),IF(AND('[5]PDI_Grupo edad'!$AB94&lt;&gt;"",'[5]PDI_Grupo edad'!$AB94&lt;&gt;0),'[5]PDI_Grupo edad'!$AB94,""),IF($A96="TOTAL",SUM(INDIRECT("Q4:Q"&amp;ROW()-1)),""))</f>
        <v/>
      </c>
      <c r="R96" s="6" t="str">
        <f ca="1">IF(AND($A96&lt;&gt;"",$A96&lt;&gt;"TOTAL"),IF(AND('[5]PDI_Grupo edad'!$AD94&lt;&gt;"",'[5]PDI_Grupo edad'!$AD94&lt;&gt;0),'[5]PDI_Grupo edad'!$AD94,""),IF($A96="TOTAL",SUM(INDIRECT("R4:R"&amp;ROW()-1)),""))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IF(AND($A96&lt;&gt;"",$A96&lt;&gt;"TOTAL"),IF(AND('[5]PDI_Grupo edad'!$AG94&lt;&gt;"",'[5]PDI_Grupo edad'!$AG94&lt;&gt;0),'[5]PDI_Grupo edad'!$AG94,""),IF($A96="TOTAL",SUM(INDIRECT("T4:T"&amp;ROW()-1)),""))</f>
        <v/>
      </c>
      <c r="U96" s="6" t="str">
        <f ca="1">IF(AND($A96&lt;&gt;"",$A96&lt;&gt;"TOTAL"),IF(AND('[5]PDI_Grupo edad'!$AI94&lt;&gt;"",'[5]PDI_Grupo edad'!$AI94&lt;&gt;0),'[5]PDI_Grupo edad'!$AI94,""),IF($A96="TOTAL",SUM(INDIRECT("U4:U"&amp;ROW()-1)),""))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IF(AND($A96&lt;&gt;"",$A96&lt;&gt;"TOTAL"),IF(AND('[5]PDI_Grupo edad'!$AL94&lt;&gt;"",'[5]PDI_Grupo edad'!$AL94&lt;&gt;0),'[5]PDI_Grupo edad'!$AL94,""),IF($A96="TOTAL",SUM(INDIRECT("W4:W"&amp;ROW()-1)),""))</f>
        <v/>
      </c>
      <c r="X96" s="6" t="str">
        <f ca="1">IF(AND($A96&lt;&gt;"",$A96&lt;&gt;"TOTAL"),IF(AND('[5]PDI_Grupo edad'!$AN94&lt;&gt;"",'[5]PDI_Grupo edad'!$AN94&lt;&gt;0),'[5]PDI_Grupo edad'!$AN94,""),IF($A96="TOTAL",SUM(INDIRECT("X4:X"&amp;ROW()-1)),""))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IF(AND($A96&lt;&gt;"",$A96&lt;&gt;"TOTAL"),IF(AND('[5]PDI_Grupo edad'!$AQ94&lt;&gt;"",'[5]PDI_Grupo edad'!$AQ94&lt;&gt;0),'[5]PDI_Grupo edad'!$AQ94,""),IF($A96="TOTAL",SUM(INDIRECT("Z4:Z"&amp;ROW()-1)),""))</f>
        <v/>
      </c>
      <c r="AA96" s="6" t="str">
        <f ca="1">IF(AND($A96&lt;&gt;"",$A96&lt;&gt;"TOTAL"),IF(AND('[5]PDI_Grupo edad'!$AS94&lt;&gt;"",'[5]PDI_Grupo edad'!$AS94&lt;&gt;0),'[5]PDI_Grupo edad'!$AS94,""),IF($A96="TOTAL",SUM(INDIRECT("AA4:AA"&amp;ROW()-1)),""))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IF(AND($A96&lt;&gt;"",$A96&lt;&gt;"TOTAL"),IF(AND('[5]PDI_Grupo edad'!$AV94&lt;&gt;"",'[5]PDI_Grupo edad'!$AV94&lt;&gt;0),'[5]PDI_Grupo edad'!$AV94,""),IF($A96="TOTAL",SUM(INDIRECT("AC4:AC"&amp;ROW()-1)),""))</f>
        <v/>
      </c>
      <c r="AD96" s="6" t="str">
        <f ca="1">IF(AND($A96&lt;&gt;"",$A96&lt;&gt;"TOTAL"),IF(AND('[5]PDI_Grupo edad'!$AX94&lt;&gt;"",'[5]PDI_Grupo edad'!$AX94&lt;&gt;0),'[5]PDI_Grupo edad'!$AX94,""),IF($A96="TOTAL",SUM(INDIRECT("AD4:AD"&amp;ROW()-1)),""))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IF(AND($A96&lt;&gt;"",$A96&lt;&gt;"TOTAL"),IF(AND('[5]PDI_Grupo edad'!$BA94&lt;&gt;"",'[5]PDI_Grupo edad'!$BA94&lt;&gt;0),'[5]PDI_Grupo edad'!$BA94,""),IF($A96="TOTAL",SUM(INDIRECT("AF4:AF"&amp;ROW()-1)),""))</f>
        <v/>
      </c>
      <c r="AG96" s="6" t="str">
        <f ca="1">IF(AND($A96&lt;&gt;"",$A96&lt;&gt;"TOTAL"),IF(AND('[5]PDI_Grupo edad'!$BC94&lt;&gt;"",'[5]PDI_Grupo edad'!$BC94&lt;&gt;0),'[5]PDI_Grupo edad'!$BC94,""),IF($A96="TOTAL",SUM(INDIRECT("AG4:AG"&amp;ROW()-1)),""))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IF(AND($A96&lt;&gt;"",$A96&lt;&gt;"TOTAL"),IF(AND('[5]PDI_Grupo edad'!$BF94&lt;&gt;"",'[5]PDI_Grupo edad'!$BF94&lt;&gt;0),'[5]PDI_Grupo edad'!$BF94,""),IF($A96="TOTAL",SUM(INDIRECT("AI4:AI"&amp;ROW()-1)),""))</f>
        <v/>
      </c>
      <c r="AJ96" s="6" t="str">
        <f ca="1">IF(AND($A96&lt;&gt;"",$A96&lt;&gt;"TOTAL"),IF(AND('[5]PDI_Grupo edad'!$BH94&lt;&gt;"",'[5]PDI_Grupo edad'!$BH94&lt;&gt;0),'[5]PDI_Grupo edad'!$BH94,""),IF($A96="TOTAL",SUM(INDIRECT("AJ4:AJ"&amp;ROW()-1)),""))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IF(AND($A96&lt;&gt;"",$A96&lt;&gt;"TOTAL"),IF(AND('[5]PDI_Grupo edad'!$BK94&lt;&gt;"",'[5]PDI_Grupo edad'!$BK94&lt;&gt;0),'[5]PDI_Grupo edad'!$BK94,""),IF($A96="TOTAL",SUM(INDIRECT("AL4:AL"&amp;ROW()-1)),""))</f>
        <v/>
      </c>
      <c r="AM96" s="6" t="str">
        <f ca="1">IF(AND($A96&lt;&gt;"",$A96&lt;&gt;"TOTAL"),IF(AND('[5]PDI_Grupo edad'!$BM94&lt;&gt;"",'[5]PDI_Grupo edad'!$BM94&lt;&gt;0),'[5]PDI_Grupo edad'!$BM94,""),IF($A96="TOTAL",SUM(INDIRECT("AM4:AM"&amp;ROW()-1)),""))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IF(AND($A96&lt;&gt;"",$A96&lt;&gt;"TOTAL"),IF(AND('[5]PDI_Grupo edad'!$BP94&lt;&gt;"",'[5]PDI_Grupo edad'!$BP94&lt;&gt;0),'[5]PDI_Grupo edad'!$BP94,""),IF($A96="TOTAL",SUM(INDIRECT("AO4:AO"&amp;ROW()-1)),""))</f>
        <v/>
      </c>
      <c r="AP96" s="6" t="str">
        <f ca="1">IF(AND($A96&lt;&gt;"",$A96&lt;&gt;"TOTAL"),IF(AND('[5]PDI_Grupo edad'!$BR94&lt;&gt;"",'[5]PDI_Grupo edad'!$BR94&lt;&gt;0),'[5]PDI_Grupo edad'!$BR94,""),IF($A96="TOTAL",SUM(INDIRECT("AP4:AP"&amp;ROW()-1)),""))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IF(AND($A96&lt;&gt;"",$A96&lt;&gt;"TOTAL"),IF(AND('[5]PDI_Grupo edad'!$BU94&lt;&gt;"",'[5]PDI_Grupo edad'!$BU94&lt;&gt;0),'[5]PDI_Grupo edad'!$BU94,""),IF($A96="TOTAL",SUM(INDIRECT("AR4:AR"&amp;ROW()-1)),""))</f>
        <v/>
      </c>
      <c r="AS96" s="6" t="str">
        <f ca="1">IF(AND($A96&lt;&gt;"",$A96&lt;&gt;"TOTAL"),IF(AND('[5]PDI_Grupo edad'!$BW94&lt;&gt;"",'[5]PDI_Grupo edad'!$BW94&lt;&gt;0),'[5]PDI_Grupo edad'!$BW94,""),IF($A96="TOTAL",SUM(INDIRECT("AS4:AS"&amp;ROW()-1)),""))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IF(AND($A96&lt;&gt;"",$A96&lt;&gt;"TOTAL"),IF(AND('[5]PDI_Grupo edad'!$BZ94&lt;&gt;"",'[5]PDI_Grupo edad'!$BZ94&lt;&gt;0),'[5]PDI_Grupo edad'!$BZ94,""),IF($A96="TOTAL",SUM(INDIRECT("AU4:AU"&amp;ROW()-1)),""))</f>
        <v/>
      </c>
      <c r="AV96" s="6" t="str">
        <f ca="1">IF(AND($A96&lt;&gt;"",$A96&lt;&gt;"TOTAL"),IF(AND('[5]PDI_Grupo edad'!$CB94&lt;&gt;"",'[5]PDI_Grupo edad'!$CB94&lt;&gt;0),'[5]PDI_Grupo edad'!$CB94,""),IF($A96="TOTAL",SUM(INDIRECT("AV4:AV"&amp;ROW()-1)),""))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IF(AND($A96&lt;&gt;"",$A96&lt;&gt;"TOTAL"),IF(AND('[5]PDI_Grupo edad'!$CE94&lt;&gt;"",'[5]PDI_Grupo edad'!$CE94&lt;&gt;0),'[5]PDI_Grupo edad'!$CE94,""),IF($A96="TOTAL",SUM(INDIRECT("AX4:AX"&amp;ROW()-1)),""))</f>
        <v/>
      </c>
      <c r="AY96" s="6" t="str">
        <f ca="1">IF(AND($A96&lt;&gt;"",$A96&lt;&gt;"TOTAL"),IF(AND('[5]PDI_Grupo edad'!$CG94&lt;&gt;"",'[5]PDI_Grupo edad'!$CG94&lt;&gt;0),'[5]PDI_Grupo edad'!$CG94,""),IF($A96="TOTAL",SUM(INDIRECT("AY4:AY"&amp;ROW()-1)),""))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IF(AND($A96&lt;&gt;"",$A96&lt;&gt;"TOTAL"),IF(AND('[5]PDI_Grupo edad'!$CJ94&lt;&gt;"",'[5]PDI_Grupo edad'!$CJ94&lt;&gt;0),'[5]PDI_Grupo edad'!$CJ94,""),IF($A96="TOTAL",SUM(INDIRECT("BA4:BA"&amp;ROW()-1)),""))</f>
        <v/>
      </c>
      <c r="BB96" s="6" t="str">
        <f ca="1">IF(AND($A96&lt;&gt;"",$A96&lt;&gt;"TOTAL"),IF(AND('[5]PDI_Grupo edad'!$CL94&lt;&gt;"",'[5]PDI_Grupo edad'!$CL94&lt;&gt;0),'[5]PDI_Grupo edad'!$CL94,""),IF($A96="TOTAL",SUM(INDIRECT("BB4:BB"&amp;ROW()-1)),""))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IF(AND($A96&lt;&gt;"",$A96&lt;&gt;"TOTAL"),IF(AND('[5]PDI_Grupo edad'!$CO94&lt;&gt;"",'[5]PDI_Grupo edad'!$CO94&lt;&gt;0),'[5]PDI_Grupo edad'!$CO94,""),IF($A96="TOTAL",SUM(INDIRECT("BD4:BD"&amp;ROW()-1)),""))</f>
        <v/>
      </c>
      <c r="BE96" s="6" t="str">
        <f ca="1">IF(AND($A96&lt;&gt;"",$A96&lt;&gt;"TOTAL"),IF(AND('[5]PDI_Grupo edad'!$CQ94&lt;&gt;"",'[5]PDI_Grupo edad'!$CQ94&lt;&gt;0),'[5]PDI_Grupo edad'!$CQ94,""),IF($A96="TOTAL",SUM(INDIRECT("BE4:BE"&amp;ROW()-1)),""))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IF('[5]PDI_Grupo edad'!$B95&lt;&gt;"",'[5]PDI_Grupo edad'!$B95,IF(AND('[5]PDI_Grupo edad'!$B95="",'[5]PDI_Grupo edad'!$B96="",'[5]PDI_Grupo edad'!$B94=""),"","TOTAL"))</f>
        <v/>
      </c>
      <c r="B97" s="6" t="str">
        <f ca="1">IF(AND($A97&lt;&gt;"",$A97&lt;&gt;"TOTAL"),IF(AND('[5]PDI_Grupo edad'!$C95&lt;&gt;"",'[5]PDI_Grupo edad'!$C95&lt;&gt;0),'[5]PDI_Grupo edad'!$C95,""),IF($A97="TOTAL",SUM(INDIRECT("B4:B"&amp;ROW()-1)),""))</f>
        <v/>
      </c>
      <c r="C97" s="6" t="str">
        <f ca="1">IF(AND($A97&lt;&gt;"",$A97&lt;&gt;"TOTAL"),IF(AND('[5]PDI_Grupo edad'!$E95&lt;&gt;"",'[5]PDI_Grupo edad'!$E95&lt;&gt;0),'[5]PDI_Grupo edad'!$E95,""),IF($A97="TOTAL",SUM(INDIRECT("C4:C"&amp;ROW()-1)),""))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IF(AND($A97&lt;&gt;"",$A97&lt;&gt;"TOTAL"),IF(AND('[5]PDI_Grupo edad'!$H95&lt;&gt;"",'[5]PDI_Grupo edad'!$H95&lt;&gt;0),'[5]PDI_Grupo edad'!$H95,""),IF($A97="TOTAL",SUM(INDIRECT("E4:E"&amp;ROW()-1)),""))</f>
        <v/>
      </c>
      <c r="F97" s="6" t="str">
        <f ca="1">IF(AND($A97&lt;&gt;"",$A97&lt;&gt;"TOTAL"),IF(AND('[5]PDI_Grupo edad'!$J95&lt;&gt;"",'[5]PDI_Grupo edad'!$J95&lt;&gt;0),'[5]PDI_Grupo edad'!$J95,""),IF($A97="TOTAL",SUM(INDIRECT("F4:F"&amp;ROW()-1)),""))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IF(AND($A97&lt;&gt;"",$A97&lt;&gt;"TOTAL"),IF(AND('[5]PDI_Grupo edad'!$M95&lt;&gt;"",'[5]PDI_Grupo edad'!$M95&lt;&gt;0),'[5]PDI_Grupo edad'!$M95,""),IF($A97="TOTAL",SUM(INDIRECT("H4:H"&amp;ROW()-1)),""))</f>
        <v/>
      </c>
      <c r="I97" s="6" t="str">
        <f ca="1">IF(AND($A97&lt;&gt;"",$A97&lt;&gt;"TOTAL"),IF(AND('[5]PDI_Grupo edad'!$O95&lt;&gt;"",'[5]PDI_Grupo edad'!$O95&lt;&gt;0),'[5]PDI_Grupo edad'!$O95,""),IF($A97="TOTAL",SUM(INDIRECT("I4:I"&amp;ROW()-1)),""))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IF(AND($A97&lt;&gt;"",$A97&lt;&gt;"TOTAL"),IF(AND('[5]PDI_Grupo edad'!$R95&lt;&gt;"",'[5]PDI_Grupo edad'!$R95&lt;&gt;0),'[5]PDI_Grupo edad'!$R95,""),IF($A97="TOTAL",SUM(INDIRECT("K4:K"&amp;ROW()-1)),""))</f>
        <v/>
      </c>
      <c r="L97" s="6" t="str">
        <f ca="1">IF(AND($A97&lt;&gt;"",$A97&lt;&gt;"TOTAL"),IF(AND('[5]PDI_Grupo edad'!$T95&lt;&gt;"",'[5]PDI_Grupo edad'!$T95&lt;&gt;0),'[5]PDI_Grupo edad'!$T95,""),IF($A97="TOTAL",SUM(INDIRECT("L4:L"&amp;ROW()-1)),""))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IF(AND($A97&lt;&gt;"",$A97&lt;&gt;"TOTAL"),IF(AND('[5]PDI_Grupo edad'!$W95&lt;&gt;"",'[5]PDI_Grupo edad'!$W95&lt;&gt;0),'[5]PDI_Grupo edad'!$W95,""),IF($A97="TOTAL",SUM(INDIRECT("N4:N"&amp;ROW()-1)),""))</f>
        <v/>
      </c>
      <c r="O97" s="6" t="str">
        <f ca="1">IF(AND($A97&lt;&gt;"",$A97&lt;&gt;"TOTAL"),IF(AND('[5]PDI_Grupo edad'!$Y95&lt;&gt;"",'[5]PDI_Grupo edad'!$Y95&lt;&gt;0),'[5]PDI_Grupo edad'!$Y95,""),IF($A97="TOTAL",SUM(INDIRECT("O4:O"&amp;ROW()-1)),""))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IF(AND($A97&lt;&gt;"",$A97&lt;&gt;"TOTAL"),IF(AND('[5]PDI_Grupo edad'!$AB95&lt;&gt;"",'[5]PDI_Grupo edad'!$AB95&lt;&gt;0),'[5]PDI_Grupo edad'!$AB95,""),IF($A97="TOTAL",SUM(INDIRECT("Q4:Q"&amp;ROW()-1)),""))</f>
        <v/>
      </c>
      <c r="R97" s="6" t="str">
        <f ca="1">IF(AND($A97&lt;&gt;"",$A97&lt;&gt;"TOTAL"),IF(AND('[5]PDI_Grupo edad'!$AD95&lt;&gt;"",'[5]PDI_Grupo edad'!$AD95&lt;&gt;0),'[5]PDI_Grupo edad'!$AD95,""),IF($A97="TOTAL",SUM(INDIRECT("R4:R"&amp;ROW()-1)),""))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IF(AND($A97&lt;&gt;"",$A97&lt;&gt;"TOTAL"),IF(AND('[5]PDI_Grupo edad'!$AG95&lt;&gt;"",'[5]PDI_Grupo edad'!$AG95&lt;&gt;0),'[5]PDI_Grupo edad'!$AG95,""),IF($A97="TOTAL",SUM(INDIRECT("T4:T"&amp;ROW()-1)),""))</f>
        <v/>
      </c>
      <c r="U97" s="6" t="str">
        <f ca="1">IF(AND($A97&lt;&gt;"",$A97&lt;&gt;"TOTAL"),IF(AND('[5]PDI_Grupo edad'!$AI95&lt;&gt;"",'[5]PDI_Grupo edad'!$AI95&lt;&gt;0),'[5]PDI_Grupo edad'!$AI95,""),IF($A97="TOTAL",SUM(INDIRECT("U4:U"&amp;ROW()-1)),""))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IF(AND($A97&lt;&gt;"",$A97&lt;&gt;"TOTAL"),IF(AND('[5]PDI_Grupo edad'!$AL95&lt;&gt;"",'[5]PDI_Grupo edad'!$AL95&lt;&gt;0),'[5]PDI_Grupo edad'!$AL95,""),IF($A97="TOTAL",SUM(INDIRECT("W4:W"&amp;ROW()-1)),""))</f>
        <v/>
      </c>
      <c r="X97" s="6" t="str">
        <f ca="1">IF(AND($A97&lt;&gt;"",$A97&lt;&gt;"TOTAL"),IF(AND('[5]PDI_Grupo edad'!$AN95&lt;&gt;"",'[5]PDI_Grupo edad'!$AN95&lt;&gt;0),'[5]PDI_Grupo edad'!$AN95,""),IF($A97="TOTAL",SUM(INDIRECT("X4:X"&amp;ROW()-1)),""))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IF(AND($A97&lt;&gt;"",$A97&lt;&gt;"TOTAL"),IF(AND('[5]PDI_Grupo edad'!$AQ95&lt;&gt;"",'[5]PDI_Grupo edad'!$AQ95&lt;&gt;0),'[5]PDI_Grupo edad'!$AQ95,""),IF($A97="TOTAL",SUM(INDIRECT("Z4:Z"&amp;ROW()-1)),""))</f>
        <v/>
      </c>
      <c r="AA97" s="6" t="str">
        <f ca="1">IF(AND($A97&lt;&gt;"",$A97&lt;&gt;"TOTAL"),IF(AND('[5]PDI_Grupo edad'!$AS95&lt;&gt;"",'[5]PDI_Grupo edad'!$AS95&lt;&gt;0),'[5]PDI_Grupo edad'!$AS95,""),IF($A97="TOTAL",SUM(INDIRECT("AA4:AA"&amp;ROW()-1)),""))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IF(AND($A97&lt;&gt;"",$A97&lt;&gt;"TOTAL"),IF(AND('[5]PDI_Grupo edad'!$AV95&lt;&gt;"",'[5]PDI_Grupo edad'!$AV95&lt;&gt;0),'[5]PDI_Grupo edad'!$AV95,""),IF($A97="TOTAL",SUM(INDIRECT("AC4:AC"&amp;ROW()-1)),""))</f>
        <v/>
      </c>
      <c r="AD97" s="6" t="str">
        <f ca="1">IF(AND($A97&lt;&gt;"",$A97&lt;&gt;"TOTAL"),IF(AND('[5]PDI_Grupo edad'!$AX95&lt;&gt;"",'[5]PDI_Grupo edad'!$AX95&lt;&gt;0),'[5]PDI_Grupo edad'!$AX95,""),IF($A97="TOTAL",SUM(INDIRECT("AD4:AD"&amp;ROW()-1)),""))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IF(AND($A97&lt;&gt;"",$A97&lt;&gt;"TOTAL"),IF(AND('[5]PDI_Grupo edad'!$BA95&lt;&gt;"",'[5]PDI_Grupo edad'!$BA95&lt;&gt;0),'[5]PDI_Grupo edad'!$BA95,""),IF($A97="TOTAL",SUM(INDIRECT("AF4:AF"&amp;ROW()-1)),""))</f>
        <v/>
      </c>
      <c r="AG97" s="6" t="str">
        <f ca="1">IF(AND($A97&lt;&gt;"",$A97&lt;&gt;"TOTAL"),IF(AND('[5]PDI_Grupo edad'!$BC95&lt;&gt;"",'[5]PDI_Grupo edad'!$BC95&lt;&gt;0),'[5]PDI_Grupo edad'!$BC95,""),IF($A97="TOTAL",SUM(INDIRECT("AG4:AG"&amp;ROW()-1)),""))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IF(AND($A97&lt;&gt;"",$A97&lt;&gt;"TOTAL"),IF(AND('[5]PDI_Grupo edad'!$BF95&lt;&gt;"",'[5]PDI_Grupo edad'!$BF95&lt;&gt;0),'[5]PDI_Grupo edad'!$BF95,""),IF($A97="TOTAL",SUM(INDIRECT("AI4:AI"&amp;ROW()-1)),""))</f>
        <v/>
      </c>
      <c r="AJ97" s="6" t="str">
        <f ca="1">IF(AND($A97&lt;&gt;"",$A97&lt;&gt;"TOTAL"),IF(AND('[5]PDI_Grupo edad'!$BH95&lt;&gt;"",'[5]PDI_Grupo edad'!$BH95&lt;&gt;0),'[5]PDI_Grupo edad'!$BH95,""),IF($A97="TOTAL",SUM(INDIRECT("AJ4:AJ"&amp;ROW()-1)),""))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IF(AND($A97&lt;&gt;"",$A97&lt;&gt;"TOTAL"),IF(AND('[5]PDI_Grupo edad'!$BK95&lt;&gt;"",'[5]PDI_Grupo edad'!$BK95&lt;&gt;0),'[5]PDI_Grupo edad'!$BK95,""),IF($A97="TOTAL",SUM(INDIRECT("AL4:AL"&amp;ROW()-1)),""))</f>
        <v/>
      </c>
      <c r="AM97" s="6" t="str">
        <f ca="1">IF(AND($A97&lt;&gt;"",$A97&lt;&gt;"TOTAL"),IF(AND('[5]PDI_Grupo edad'!$BM95&lt;&gt;"",'[5]PDI_Grupo edad'!$BM95&lt;&gt;0),'[5]PDI_Grupo edad'!$BM95,""),IF($A97="TOTAL",SUM(INDIRECT("AM4:AM"&amp;ROW()-1)),""))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IF(AND($A97&lt;&gt;"",$A97&lt;&gt;"TOTAL"),IF(AND('[5]PDI_Grupo edad'!$BP95&lt;&gt;"",'[5]PDI_Grupo edad'!$BP95&lt;&gt;0),'[5]PDI_Grupo edad'!$BP95,""),IF($A97="TOTAL",SUM(INDIRECT("AO4:AO"&amp;ROW()-1)),""))</f>
        <v/>
      </c>
      <c r="AP97" s="6" t="str">
        <f ca="1">IF(AND($A97&lt;&gt;"",$A97&lt;&gt;"TOTAL"),IF(AND('[5]PDI_Grupo edad'!$BR95&lt;&gt;"",'[5]PDI_Grupo edad'!$BR95&lt;&gt;0),'[5]PDI_Grupo edad'!$BR95,""),IF($A97="TOTAL",SUM(INDIRECT("AP4:AP"&amp;ROW()-1)),""))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IF(AND($A97&lt;&gt;"",$A97&lt;&gt;"TOTAL"),IF(AND('[5]PDI_Grupo edad'!$BU95&lt;&gt;"",'[5]PDI_Grupo edad'!$BU95&lt;&gt;0),'[5]PDI_Grupo edad'!$BU95,""),IF($A97="TOTAL",SUM(INDIRECT("AR4:AR"&amp;ROW()-1)),""))</f>
        <v/>
      </c>
      <c r="AS97" s="6" t="str">
        <f ca="1">IF(AND($A97&lt;&gt;"",$A97&lt;&gt;"TOTAL"),IF(AND('[5]PDI_Grupo edad'!$BW95&lt;&gt;"",'[5]PDI_Grupo edad'!$BW95&lt;&gt;0),'[5]PDI_Grupo edad'!$BW95,""),IF($A97="TOTAL",SUM(INDIRECT("AS4:AS"&amp;ROW()-1)),""))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IF(AND($A97&lt;&gt;"",$A97&lt;&gt;"TOTAL"),IF(AND('[5]PDI_Grupo edad'!$BZ95&lt;&gt;"",'[5]PDI_Grupo edad'!$BZ95&lt;&gt;0),'[5]PDI_Grupo edad'!$BZ95,""),IF($A97="TOTAL",SUM(INDIRECT("AU4:AU"&amp;ROW()-1)),""))</f>
        <v/>
      </c>
      <c r="AV97" s="6" t="str">
        <f ca="1">IF(AND($A97&lt;&gt;"",$A97&lt;&gt;"TOTAL"),IF(AND('[5]PDI_Grupo edad'!$CB95&lt;&gt;"",'[5]PDI_Grupo edad'!$CB95&lt;&gt;0),'[5]PDI_Grupo edad'!$CB95,""),IF($A97="TOTAL",SUM(INDIRECT("AV4:AV"&amp;ROW()-1)),""))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IF(AND($A97&lt;&gt;"",$A97&lt;&gt;"TOTAL"),IF(AND('[5]PDI_Grupo edad'!$CE95&lt;&gt;"",'[5]PDI_Grupo edad'!$CE95&lt;&gt;0),'[5]PDI_Grupo edad'!$CE95,""),IF($A97="TOTAL",SUM(INDIRECT("AX4:AX"&amp;ROW()-1)),""))</f>
        <v/>
      </c>
      <c r="AY97" s="6" t="str">
        <f ca="1">IF(AND($A97&lt;&gt;"",$A97&lt;&gt;"TOTAL"),IF(AND('[5]PDI_Grupo edad'!$CG95&lt;&gt;"",'[5]PDI_Grupo edad'!$CG95&lt;&gt;0),'[5]PDI_Grupo edad'!$CG95,""),IF($A97="TOTAL",SUM(INDIRECT("AY4:AY"&amp;ROW()-1)),""))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IF(AND($A97&lt;&gt;"",$A97&lt;&gt;"TOTAL"),IF(AND('[5]PDI_Grupo edad'!$CJ95&lt;&gt;"",'[5]PDI_Grupo edad'!$CJ95&lt;&gt;0),'[5]PDI_Grupo edad'!$CJ95,""),IF($A97="TOTAL",SUM(INDIRECT("BA4:BA"&amp;ROW()-1)),""))</f>
        <v/>
      </c>
      <c r="BB97" s="6" t="str">
        <f ca="1">IF(AND($A97&lt;&gt;"",$A97&lt;&gt;"TOTAL"),IF(AND('[5]PDI_Grupo edad'!$CL95&lt;&gt;"",'[5]PDI_Grupo edad'!$CL95&lt;&gt;0),'[5]PDI_Grupo edad'!$CL95,""),IF($A97="TOTAL",SUM(INDIRECT("BB4:BB"&amp;ROW()-1)),""))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IF(AND($A97&lt;&gt;"",$A97&lt;&gt;"TOTAL"),IF(AND('[5]PDI_Grupo edad'!$CO95&lt;&gt;"",'[5]PDI_Grupo edad'!$CO95&lt;&gt;0),'[5]PDI_Grupo edad'!$CO95,""),IF($A97="TOTAL",SUM(INDIRECT("BD4:BD"&amp;ROW()-1)),""))</f>
        <v/>
      </c>
      <c r="BE97" s="6" t="str">
        <f ca="1">IF(AND($A97&lt;&gt;"",$A97&lt;&gt;"TOTAL"),IF(AND('[5]PDI_Grupo edad'!$CQ95&lt;&gt;"",'[5]PDI_Grupo edad'!$CQ95&lt;&gt;0),'[5]PDI_Grupo edad'!$CQ95,""),IF($A97="TOTAL",SUM(INDIRECT("BE4:BE"&amp;ROW()-1)),""))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IF('[5]PDI_Grupo edad'!$B96&lt;&gt;"",'[5]PDI_Grupo edad'!$B96,IF(AND('[5]PDI_Grupo edad'!$B96="",'[5]PDI_Grupo edad'!$B97="",'[5]PDI_Grupo edad'!$B95=""),"","TOTAL"))</f>
        <v/>
      </c>
      <c r="B98" s="6" t="str">
        <f ca="1">IF(AND($A98&lt;&gt;"",$A98&lt;&gt;"TOTAL"),IF(AND('[5]PDI_Grupo edad'!$C96&lt;&gt;"",'[5]PDI_Grupo edad'!$C96&lt;&gt;0),'[5]PDI_Grupo edad'!$C96,""),IF($A98="TOTAL",SUM(INDIRECT("B4:B"&amp;ROW()-1)),""))</f>
        <v/>
      </c>
      <c r="C98" s="6" t="str">
        <f ca="1">IF(AND($A98&lt;&gt;"",$A98&lt;&gt;"TOTAL"),IF(AND('[5]PDI_Grupo edad'!$E96&lt;&gt;"",'[5]PDI_Grupo edad'!$E96&lt;&gt;0),'[5]PDI_Grupo edad'!$E96,""),IF($A98="TOTAL",SUM(INDIRECT("C4:C"&amp;ROW()-1)),""))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IF(AND($A98&lt;&gt;"",$A98&lt;&gt;"TOTAL"),IF(AND('[5]PDI_Grupo edad'!$H96&lt;&gt;"",'[5]PDI_Grupo edad'!$H96&lt;&gt;0),'[5]PDI_Grupo edad'!$H96,""),IF($A98="TOTAL",SUM(INDIRECT("E4:E"&amp;ROW()-1)),""))</f>
        <v/>
      </c>
      <c r="F98" s="6" t="str">
        <f ca="1">IF(AND($A98&lt;&gt;"",$A98&lt;&gt;"TOTAL"),IF(AND('[5]PDI_Grupo edad'!$J96&lt;&gt;"",'[5]PDI_Grupo edad'!$J96&lt;&gt;0),'[5]PDI_Grupo edad'!$J96,""),IF($A98="TOTAL",SUM(INDIRECT("F4:F"&amp;ROW()-1)),""))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IF(AND($A98&lt;&gt;"",$A98&lt;&gt;"TOTAL"),IF(AND('[5]PDI_Grupo edad'!$M96&lt;&gt;"",'[5]PDI_Grupo edad'!$M96&lt;&gt;0),'[5]PDI_Grupo edad'!$M96,""),IF($A98="TOTAL",SUM(INDIRECT("H4:H"&amp;ROW()-1)),""))</f>
        <v/>
      </c>
      <c r="I98" s="6" t="str">
        <f ca="1">IF(AND($A98&lt;&gt;"",$A98&lt;&gt;"TOTAL"),IF(AND('[5]PDI_Grupo edad'!$O96&lt;&gt;"",'[5]PDI_Grupo edad'!$O96&lt;&gt;0),'[5]PDI_Grupo edad'!$O96,""),IF($A98="TOTAL",SUM(INDIRECT("I4:I"&amp;ROW()-1)),""))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IF(AND($A98&lt;&gt;"",$A98&lt;&gt;"TOTAL"),IF(AND('[5]PDI_Grupo edad'!$R96&lt;&gt;"",'[5]PDI_Grupo edad'!$R96&lt;&gt;0),'[5]PDI_Grupo edad'!$R96,""),IF($A98="TOTAL",SUM(INDIRECT("K4:K"&amp;ROW()-1)),""))</f>
        <v/>
      </c>
      <c r="L98" s="6" t="str">
        <f ca="1">IF(AND($A98&lt;&gt;"",$A98&lt;&gt;"TOTAL"),IF(AND('[5]PDI_Grupo edad'!$T96&lt;&gt;"",'[5]PDI_Grupo edad'!$T96&lt;&gt;0),'[5]PDI_Grupo edad'!$T96,""),IF($A98="TOTAL",SUM(INDIRECT("L4:L"&amp;ROW()-1)),""))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IF(AND($A98&lt;&gt;"",$A98&lt;&gt;"TOTAL"),IF(AND('[5]PDI_Grupo edad'!$W96&lt;&gt;"",'[5]PDI_Grupo edad'!$W96&lt;&gt;0),'[5]PDI_Grupo edad'!$W96,""),IF($A98="TOTAL",SUM(INDIRECT("N4:N"&amp;ROW()-1)),""))</f>
        <v/>
      </c>
      <c r="O98" s="6" t="str">
        <f ca="1">IF(AND($A98&lt;&gt;"",$A98&lt;&gt;"TOTAL"),IF(AND('[5]PDI_Grupo edad'!$Y96&lt;&gt;"",'[5]PDI_Grupo edad'!$Y96&lt;&gt;0),'[5]PDI_Grupo edad'!$Y96,""),IF($A98="TOTAL",SUM(INDIRECT("O4:O"&amp;ROW()-1)),""))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IF(AND($A98&lt;&gt;"",$A98&lt;&gt;"TOTAL"),IF(AND('[5]PDI_Grupo edad'!$AB96&lt;&gt;"",'[5]PDI_Grupo edad'!$AB96&lt;&gt;0),'[5]PDI_Grupo edad'!$AB96,""),IF($A98="TOTAL",SUM(INDIRECT("Q4:Q"&amp;ROW()-1)),""))</f>
        <v/>
      </c>
      <c r="R98" s="6" t="str">
        <f ca="1">IF(AND($A98&lt;&gt;"",$A98&lt;&gt;"TOTAL"),IF(AND('[5]PDI_Grupo edad'!$AD96&lt;&gt;"",'[5]PDI_Grupo edad'!$AD96&lt;&gt;0),'[5]PDI_Grupo edad'!$AD96,""),IF($A98="TOTAL",SUM(INDIRECT("R4:R"&amp;ROW()-1)),""))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IF(AND($A98&lt;&gt;"",$A98&lt;&gt;"TOTAL"),IF(AND('[5]PDI_Grupo edad'!$AG96&lt;&gt;"",'[5]PDI_Grupo edad'!$AG96&lt;&gt;0),'[5]PDI_Grupo edad'!$AG96,""),IF($A98="TOTAL",SUM(INDIRECT("T4:T"&amp;ROW()-1)),""))</f>
        <v/>
      </c>
      <c r="U98" s="6" t="str">
        <f ca="1">IF(AND($A98&lt;&gt;"",$A98&lt;&gt;"TOTAL"),IF(AND('[5]PDI_Grupo edad'!$AI96&lt;&gt;"",'[5]PDI_Grupo edad'!$AI96&lt;&gt;0),'[5]PDI_Grupo edad'!$AI96,""),IF($A98="TOTAL",SUM(INDIRECT("U4:U"&amp;ROW()-1)),""))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IF(AND($A98&lt;&gt;"",$A98&lt;&gt;"TOTAL"),IF(AND('[5]PDI_Grupo edad'!$AL96&lt;&gt;"",'[5]PDI_Grupo edad'!$AL96&lt;&gt;0),'[5]PDI_Grupo edad'!$AL96,""),IF($A98="TOTAL",SUM(INDIRECT("W4:W"&amp;ROW()-1)),""))</f>
        <v/>
      </c>
      <c r="X98" s="6" t="str">
        <f ca="1">IF(AND($A98&lt;&gt;"",$A98&lt;&gt;"TOTAL"),IF(AND('[5]PDI_Grupo edad'!$AN96&lt;&gt;"",'[5]PDI_Grupo edad'!$AN96&lt;&gt;0),'[5]PDI_Grupo edad'!$AN96,""),IF($A98="TOTAL",SUM(INDIRECT("X4:X"&amp;ROW()-1)),""))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IF(AND($A98&lt;&gt;"",$A98&lt;&gt;"TOTAL"),IF(AND('[5]PDI_Grupo edad'!$AQ96&lt;&gt;"",'[5]PDI_Grupo edad'!$AQ96&lt;&gt;0),'[5]PDI_Grupo edad'!$AQ96,""),IF($A98="TOTAL",SUM(INDIRECT("Z4:Z"&amp;ROW()-1)),""))</f>
        <v/>
      </c>
      <c r="AA98" s="6" t="str">
        <f ca="1">IF(AND($A98&lt;&gt;"",$A98&lt;&gt;"TOTAL"),IF(AND('[5]PDI_Grupo edad'!$AS96&lt;&gt;"",'[5]PDI_Grupo edad'!$AS96&lt;&gt;0),'[5]PDI_Grupo edad'!$AS96,""),IF($A98="TOTAL",SUM(INDIRECT("AA4:AA"&amp;ROW()-1)),""))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IF(AND($A98&lt;&gt;"",$A98&lt;&gt;"TOTAL"),IF(AND('[5]PDI_Grupo edad'!$AV96&lt;&gt;"",'[5]PDI_Grupo edad'!$AV96&lt;&gt;0),'[5]PDI_Grupo edad'!$AV96,""),IF($A98="TOTAL",SUM(INDIRECT("AC4:AC"&amp;ROW()-1)),""))</f>
        <v/>
      </c>
      <c r="AD98" s="6" t="str">
        <f ca="1">IF(AND($A98&lt;&gt;"",$A98&lt;&gt;"TOTAL"),IF(AND('[5]PDI_Grupo edad'!$AX96&lt;&gt;"",'[5]PDI_Grupo edad'!$AX96&lt;&gt;0),'[5]PDI_Grupo edad'!$AX96,""),IF($A98="TOTAL",SUM(INDIRECT("AD4:AD"&amp;ROW()-1)),""))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IF(AND($A98&lt;&gt;"",$A98&lt;&gt;"TOTAL"),IF(AND('[5]PDI_Grupo edad'!$BA96&lt;&gt;"",'[5]PDI_Grupo edad'!$BA96&lt;&gt;0),'[5]PDI_Grupo edad'!$BA96,""),IF($A98="TOTAL",SUM(INDIRECT("AF4:AF"&amp;ROW()-1)),""))</f>
        <v/>
      </c>
      <c r="AG98" s="6" t="str">
        <f ca="1">IF(AND($A98&lt;&gt;"",$A98&lt;&gt;"TOTAL"),IF(AND('[5]PDI_Grupo edad'!$BC96&lt;&gt;"",'[5]PDI_Grupo edad'!$BC96&lt;&gt;0),'[5]PDI_Grupo edad'!$BC96,""),IF($A98="TOTAL",SUM(INDIRECT("AG4:AG"&amp;ROW()-1)),""))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IF(AND($A98&lt;&gt;"",$A98&lt;&gt;"TOTAL"),IF(AND('[5]PDI_Grupo edad'!$BF96&lt;&gt;"",'[5]PDI_Grupo edad'!$BF96&lt;&gt;0),'[5]PDI_Grupo edad'!$BF96,""),IF($A98="TOTAL",SUM(INDIRECT("AI4:AI"&amp;ROW()-1)),""))</f>
        <v/>
      </c>
      <c r="AJ98" s="6" t="str">
        <f ca="1">IF(AND($A98&lt;&gt;"",$A98&lt;&gt;"TOTAL"),IF(AND('[5]PDI_Grupo edad'!$BH96&lt;&gt;"",'[5]PDI_Grupo edad'!$BH96&lt;&gt;0),'[5]PDI_Grupo edad'!$BH96,""),IF($A98="TOTAL",SUM(INDIRECT("AJ4:AJ"&amp;ROW()-1)),""))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IF(AND($A98&lt;&gt;"",$A98&lt;&gt;"TOTAL"),IF(AND('[5]PDI_Grupo edad'!$BK96&lt;&gt;"",'[5]PDI_Grupo edad'!$BK96&lt;&gt;0),'[5]PDI_Grupo edad'!$BK96,""),IF($A98="TOTAL",SUM(INDIRECT("AL4:AL"&amp;ROW()-1)),""))</f>
        <v/>
      </c>
      <c r="AM98" s="6" t="str">
        <f ca="1">IF(AND($A98&lt;&gt;"",$A98&lt;&gt;"TOTAL"),IF(AND('[5]PDI_Grupo edad'!$BM96&lt;&gt;"",'[5]PDI_Grupo edad'!$BM96&lt;&gt;0),'[5]PDI_Grupo edad'!$BM96,""),IF($A98="TOTAL",SUM(INDIRECT("AM4:AM"&amp;ROW()-1)),""))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IF(AND($A98&lt;&gt;"",$A98&lt;&gt;"TOTAL"),IF(AND('[5]PDI_Grupo edad'!$BP96&lt;&gt;"",'[5]PDI_Grupo edad'!$BP96&lt;&gt;0),'[5]PDI_Grupo edad'!$BP96,""),IF($A98="TOTAL",SUM(INDIRECT("AO4:AO"&amp;ROW()-1)),""))</f>
        <v/>
      </c>
      <c r="AP98" s="6" t="str">
        <f ca="1">IF(AND($A98&lt;&gt;"",$A98&lt;&gt;"TOTAL"),IF(AND('[5]PDI_Grupo edad'!$BR96&lt;&gt;"",'[5]PDI_Grupo edad'!$BR96&lt;&gt;0),'[5]PDI_Grupo edad'!$BR96,""),IF($A98="TOTAL",SUM(INDIRECT("AP4:AP"&amp;ROW()-1)),""))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IF(AND($A98&lt;&gt;"",$A98&lt;&gt;"TOTAL"),IF(AND('[5]PDI_Grupo edad'!$BU96&lt;&gt;"",'[5]PDI_Grupo edad'!$BU96&lt;&gt;0),'[5]PDI_Grupo edad'!$BU96,""),IF($A98="TOTAL",SUM(INDIRECT("AR4:AR"&amp;ROW()-1)),""))</f>
        <v/>
      </c>
      <c r="AS98" s="6" t="str">
        <f ca="1">IF(AND($A98&lt;&gt;"",$A98&lt;&gt;"TOTAL"),IF(AND('[5]PDI_Grupo edad'!$BW96&lt;&gt;"",'[5]PDI_Grupo edad'!$BW96&lt;&gt;0),'[5]PDI_Grupo edad'!$BW96,""),IF($A98="TOTAL",SUM(INDIRECT("AS4:AS"&amp;ROW()-1)),""))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IF(AND($A98&lt;&gt;"",$A98&lt;&gt;"TOTAL"),IF(AND('[5]PDI_Grupo edad'!$BZ96&lt;&gt;"",'[5]PDI_Grupo edad'!$BZ96&lt;&gt;0),'[5]PDI_Grupo edad'!$BZ96,""),IF($A98="TOTAL",SUM(INDIRECT("AU4:AU"&amp;ROW()-1)),""))</f>
        <v/>
      </c>
      <c r="AV98" s="6" t="str">
        <f ca="1">IF(AND($A98&lt;&gt;"",$A98&lt;&gt;"TOTAL"),IF(AND('[5]PDI_Grupo edad'!$CB96&lt;&gt;"",'[5]PDI_Grupo edad'!$CB96&lt;&gt;0),'[5]PDI_Grupo edad'!$CB96,""),IF($A98="TOTAL",SUM(INDIRECT("AV4:AV"&amp;ROW()-1)),""))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IF(AND($A98&lt;&gt;"",$A98&lt;&gt;"TOTAL"),IF(AND('[5]PDI_Grupo edad'!$CE96&lt;&gt;"",'[5]PDI_Grupo edad'!$CE96&lt;&gt;0),'[5]PDI_Grupo edad'!$CE96,""),IF($A98="TOTAL",SUM(INDIRECT("AX4:AX"&amp;ROW()-1)),""))</f>
        <v/>
      </c>
      <c r="AY98" s="6" t="str">
        <f ca="1">IF(AND($A98&lt;&gt;"",$A98&lt;&gt;"TOTAL"),IF(AND('[5]PDI_Grupo edad'!$CG96&lt;&gt;"",'[5]PDI_Grupo edad'!$CG96&lt;&gt;0),'[5]PDI_Grupo edad'!$CG96,""),IF($A98="TOTAL",SUM(INDIRECT("AY4:AY"&amp;ROW()-1)),""))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IF(AND($A98&lt;&gt;"",$A98&lt;&gt;"TOTAL"),IF(AND('[5]PDI_Grupo edad'!$CJ96&lt;&gt;"",'[5]PDI_Grupo edad'!$CJ96&lt;&gt;0),'[5]PDI_Grupo edad'!$CJ96,""),IF($A98="TOTAL",SUM(INDIRECT("BA4:BA"&amp;ROW()-1)),""))</f>
        <v/>
      </c>
      <c r="BB98" s="6" t="str">
        <f ca="1">IF(AND($A98&lt;&gt;"",$A98&lt;&gt;"TOTAL"),IF(AND('[5]PDI_Grupo edad'!$CL96&lt;&gt;"",'[5]PDI_Grupo edad'!$CL96&lt;&gt;0),'[5]PDI_Grupo edad'!$CL96,""),IF($A98="TOTAL",SUM(INDIRECT("BB4:BB"&amp;ROW()-1)),""))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IF(AND($A98&lt;&gt;"",$A98&lt;&gt;"TOTAL"),IF(AND('[5]PDI_Grupo edad'!$CO96&lt;&gt;"",'[5]PDI_Grupo edad'!$CO96&lt;&gt;0),'[5]PDI_Grupo edad'!$CO96,""),IF($A98="TOTAL",SUM(INDIRECT("BD4:BD"&amp;ROW()-1)),""))</f>
        <v/>
      </c>
      <c r="BE98" s="6" t="str">
        <f ca="1">IF(AND($A98&lt;&gt;"",$A98&lt;&gt;"TOTAL"),IF(AND('[5]PDI_Grupo edad'!$CQ96&lt;&gt;"",'[5]PDI_Grupo edad'!$CQ96&lt;&gt;0),'[5]PDI_Grupo edad'!$CQ96,""),IF($A98="TOTAL",SUM(INDIRECT("BE4:BE"&amp;ROW()-1)),""))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IF('[5]PDI_Grupo edad'!$B97&lt;&gt;"",'[5]PDI_Grupo edad'!$B97,IF(AND('[5]PDI_Grupo edad'!$B97="",'[5]PDI_Grupo edad'!$B98="",'[5]PDI_Grupo edad'!$B96=""),"","TOTAL"))</f>
        <v/>
      </c>
      <c r="B99" s="6" t="str">
        <f ca="1">IF(AND($A99&lt;&gt;"",$A99&lt;&gt;"TOTAL"),IF(AND('[5]PDI_Grupo edad'!$C97&lt;&gt;"",'[5]PDI_Grupo edad'!$C97&lt;&gt;0),'[5]PDI_Grupo edad'!$C97,""),IF($A99="TOTAL",SUM(INDIRECT("B4:B"&amp;ROW()-1)),""))</f>
        <v/>
      </c>
      <c r="C99" s="6" t="str">
        <f ca="1">IF(AND($A99&lt;&gt;"",$A99&lt;&gt;"TOTAL"),IF(AND('[5]PDI_Grupo edad'!$E97&lt;&gt;"",'[5]PDI_Grupo edad'!$E97&lt;&gt;0),'[5]PDI_Grupo edad'!$E97,""),IF($A99="TOTAL",SUM(INDIRECT("C4:C"&amp;ROW()-1)),""))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IF(AND($A99&lt;&gt;"",$A99&lt;&gt;"TOTAL"),IF(AND('[5]PDI_Grupo edad'!$H97&lt;&gt;"",'[5]PDI_Grupo edad'!$H97&lt;&gt;0),'[5]PDI_Grupo edad'!$H97,""),IF($A99="TOTAL",SUM(INDIRECT("E4:E"&amp;ROW()-1)),""))</f>
        <v/>
      </c>
      <c r="F99" s="6" t="str">
        <f ca="1">IF(AND($A99&lt;&gt;"",$A99&lt;&gt;"TOTAL"),IF(AND('[5]PDI_Grupo edad'!$J97&lt;&gt;"",'[5]PDI_Grupo edad'!$J97&lt;&gt;0),'[5]PDI_Grupo edad'!$J97,""),IF($A99="TOTAL",SUM(INDIRECT("F4:F"&amp;ROW()-1)),""))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IF(AND($A99&lt;&gt;"",$A99&lt;&gt;"TOTAL"),IF(AND('[5]PDI_Grupo edad'!$M97&lt;&gt;"",'[5]PDI_Grupo edad'!$M97&lt;&gt;0),'[5]PDI_Grupo edad'!$M97,""),IF($A99="TOTAL",SUM(INDIRECT("H4:H"&amp;ROW()-1)),""))</f>
        <v/>
      </c>
      <c r="I99" s="6" t="str">
        <f ca="1">IF(AND($A99&lt;&gt;"",$A99&lt;&gt;"TOTAL"),IF(AND('[5]PDI_Grupo edad'!$O97&lt;&gt;"",'[5]PDI_Grupo edad'!$O97&lt;&gt;0),'[5]PDI_Grupo edad'!$O97,""),IF($A99="TOTAL",SUM(INDIRECT("I4:I"&amp;ROW()-1)),""))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IF(AND($A99&lt;&gt;"",$A99&lt;&gt;"TOTAL"),IF(AND('[5]PDI_Grupo edad'!$R97&lt;&gt;"",'[5]PDI_Grupo edad'!$R97&lt;&gt;0),'[5]PDI_Grupo edad'!$R97,""),IF($A99="TOTAL",SUM(INDIRECT("K4:K"&amp;ROW()-1)),""))</f>
        <v/>
      </c>
      <c r="L99" s="6" t="str">
        <f ca="1">IF(AND($A99&lt;&gt;"",$A99&lt;&gt;"TOTAL"),IF(AND('[5]PDI_Grupo edad'!$T97&lt;&gt;"",'[5]PDI_Grupo edad'!$T97&lt;&gt;0),'[5]PDI_Grupo edad'!$T97,""),IF($A99="TOTAL",SUM(INDIRECT("L4:L"&amp;ROW()-1)),""))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IF(AND($A99&lt;&gt;"",$A99&lt;&gt;"TOTAL"),IF(AND('[5]PDI_Grupo edad'!$W97&lt;&gt;"",'[5]PDI_Grupo edad'!$W97&lt;&gt;0),'[5]PDI_Grupo edad'!$W97,""),IF($A99="TOTAL",SUM(INDIRECT("N4:N"&amp;ROW()-1)),""))</f>
        <v/>
      </c>
      <c r="O99" s="6" t="str">
        <f ca="1">IF(AND($A99&lt;&gt;"",$A99&lt;&gt;"TOTAL"),IF(AND('[5]PDI_Grupo edad'!$Y97&lt;&gt;"",'[5]PDI_Grupo edad'!$Y97&lt;&gt;0),'[5]PDI_Grupo edad'!$Y97,""),IF($A99="TOTAL",SUM(INDIRECT("O4:O"&amp;ROW()-1)),""))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IF(AND($A99&lt;&gt;"",$A99&lt;&gt;"TOTAL"),IF(AND('[5]PDI_Grupo edad'!$AB97&lt;&gt;"",'[5]PDI_Grupo edad'!$AB97&lt;&gt;0),'[5]PDI_Grupo edad'!$AB97,""),IF($A99="TOTAL",SUM(INDIRECT("Q4:Q"&amp;ROW()-1)),""))</f>
        <v/>
      </c>
      <c r="R99" s="6" t="str">
        <f ca="1">IF(AND($A99&lt;&gt;"",$A99&lt;&gt;"TOTAL"),IF(AND('[5]PDI_Grupo edad'!$AD97&lt;&gt;"",'[5]PDI_Grupo edad'!$AD97&lt;&gt;0),'[5]PDI_Grupo edad'!$AD97,""),IF($A99="TOTAL",SUM(INDIRECT("R4:R"&amp;ROW()-1)),""))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IF(AND($A99&lt;&gt;"",$A99&lt;&gt;"TOTAL"),IF(AND('[5]PDI_Grupo edad'!$AG97&lt;&gt;"",'[5]PDI_Grupo edad'!$AG97&lt;&gt;0),'[5]PDI_Grupo edad'!$AG97,""),IF($A99="TOTAL",SUM(INDIRECT("T4:T"&amp;ROW()-1)),""))</f>
        <v/>
      </c>
      <c r="U99" s="6" t="str">
        <f ca="1">IF(AND($A99&lt;&gt;"",$A99&lt;&gt;"TOTAL"),IF(AND('[5]PDI_Grupo edad'!$AI97&lt;&gt;"",'[5]PDI_Grupo edad'!$AI97&lt;&gt;0),'[5]PDI_Grupo edad'!$AI97,""),IF($A99="TOTAL",SUM(INDIRECT("U4:U"&amp;ROW()-1)),""))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IF(AND($A99&lt;&gt;"",$A99&lt;&gt;"TOTAL"),IF(AND('[5]PDI_Grupo edad'!$AL97&lt;&gt;"",'[5]PDI_Grupo edad'!$AL97&lt;&gt;0),'[5]PDI_Grupo edad'!$AL97,""),IF($A99="TOTAL",SUM(INDIRECT("W4:W"&amp;ROW()-1)),""))</f>
        <v/>
      </c>
      <c r="X99" s="6" t="str">
        <f ca="1">IF(AND($A99&lt;&gt;"",$A99&lt;&gt;"TOTAL"),IF(AND('[5]PDI_Grupo edad'!$AN97&lt;&gt;"",'[5]PDI_Grupo edad'!$AN97&lt;&gt;0),'[5]PDI_Grupo edad'!$AN97,""),IF($A99="TOTAL",SUM(INDIRECT("X4:X"&amp;ROW()-1)),""))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IF(AND($A99&lt;&gt;"",$A99&lt;&gt;"TOTAL"),IF(AND('[5]PDI_Grupo edad'!$AQ97&lt;&gt;"",'[5]PDI_Grupo edad'!$AQ97&lt;&gt;0),'[5]PDI_Grupo edad'!$AQ97,""),IF($A99="TOTAL",SUM(INDIRECT("Z4:Z"&amp;ROW()-1)),""))</f>
        <v/>
      </c>
      <c r="AA99" s="6" t="str">
        <f ca="1">IF(AND($A99&lt;&gt;"",$A99&lt;&gt;"TOTAL"),IF(AND('[5]PDI_Grupo edad'!$AS97&lt;&gt;"",'[5]PDI_Grupo edad'!$AS97&lt;&gt;0),'[5]PDI_Grupo edad'!$AS97,""),IF($A99="TOTAL",SUM(INDIRECT("AA4:AA"&amp;ROW()-1)),""))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IF(AND($A99&lt;&gt;"",$A99&lt;&gt;"TOTAL"),IF(AND('[5]PDI_Grupo edad'!$AV97&lt;&gt;"",'[5]PDI_Grupo edad'!$AV97&lt;&gt;0),'[5]PDI_Grupo edad'!$AV97,""),IF($A99="TOTAL",SUM(INDIRECT("AC4:AC"&amp;ROW()-1)),""))</f>
        <v/>
      </c>
      <c r="AD99" s="6" t="str">
        <f ca="1">IF(AND($A99&lt;&gt;"",$A99&lt;&gt;"TOTAL"),IF(AND('[5]PDI_Grupo edad'!$AX97&lt;&gt;"",'[5]PDI_Grupo edad'!$AX97&lt;&gt;0),'[5]PDI_Grupo edad'!$AX97,""),IF($A99="TOTAL",SUM(INDIRECT("AD4:AD"&amp;ROW()-1)),""))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IF(AND($A99&lt;&gt;"",$A99&lt;&gt;"TOTAL"),IF(AND('[5]PDI_Grupo edad'!$BA97&lt;&gt;"",'[5]PDI_Grupo edad'!$BA97&lt;&gt;0),'[5]PDI_Grupo edad'!$BA97,""),IF($A99="TOTAL",SUM(INDIRECT("AF4:AF"&amp;ROW()-1)),""))</f>
        <v/>
      </c>
      <c r="AG99" s="6" t="str">
        <f ca="1">IF(AND($A99&lt;&gt;"",$A99&lt;&gt;"TOTAL"),IF(AND('[5]PDI_Grupo edad'!$BC97&lt;&gt;"",'[5]PDI_Grupo edad'!$BC97&lt;&gt;0),'[5]PDI_Grupo edad'!$BC97,""),IF($A99="TOTAL",SUM(INDIRECT("AG4:AG"&amp;ROW()-1)),""))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IF(AND($A99&lt;&gt;"",$A99&lt;&gt;"TOTAL"),IF(AND('[5]PDI_Grupo edad'!$BF97&lt;&gt;"",'[5]PDI_Grupo edad'!$BF97&lt;&gt;0),'[5]PDI_Grupo edad'!$BF97,""),IF($A99="TOTAL",SUM(INDIRECT("AI4:AI"&amp;ROW()-1)),""))</f>
        <v/>
      </c>
      <c r="AJ99" s="6" t="str">
        <f ca="1">IF(AND($A99&lt;&gt;"",$A99&lt;&gt;"TOTAL"),IF(AND('[5]PDI_Grupo edad'!$BH97&lt;&gt;"",'[5]PDI_Grupo edad'!$BH97&lt;&gt;0),'[5]PDI_Grupo edad'!$BH97,""),IF($A99="TOTAL",SUM(INDIRECT("AJ4:AJ"&amp;ROW()-1)),""))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IF(AND($A99&lt;&gt;"",$A99&lt;&gt;"TOTAL"),IF(AND('[5]PDI_Grupo edad'!$BK97&lt;&gt;"",'[5]PDI_Grupo edad'!$BK97&lt;&gt;0),'[5]PDI_Grupo edad'!$BK97,""),IF($A99="TOTAL",SUM(INDIRECT("AL4:AL"&amp;ROW()-1)),""))</f>
        <v/>
      </c>
      <c r="AM99" s="6" t="str">
        <f ca="1">IF(AND($A99&lt;&gt;"",$A99&lt;&gt;"TOTAL"),IF(AND('[5]PDI_Grupo edad'!$BM97&lt;&gt;"",'[5]PDI_Grupo edad'!$BM97&lt;&gt;0),'[5]PDI_Grupo edad'!$BM97,""),IF($A99="TOTAL",SUM(INDIRECT("AM4:AM"&amp;ROW()-1)),""))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IF(AND($A99&lt;&gt;"",$A99&lt;&gt;"TOTAL"),IF(AND('[5]PDI_Grupo edad'!$BP97&lt;&gt;"",'[5]PDI_Grupo edad'!$BP97&lt;&gt;0),'[5]PDI_Grupo edad'!$BP97,""),IF($A99="TOTAL",SUM(INDIRECT("AO4:AO"&amp;ROW()-1)),""))</f>
        <v/>
      </c>
      <c r="AP99" s="6" t="str">
        <f ca="1">IF(AND($A99&lt;&gt;"",$A99&lt;&gt;"TOTAL"),IF(AND('[5]PDI_Grupo edad'!$BR97&lt;&gt;"",'[5]PDI_Grupo edad'!$BR97&lt;&gt;0),'[5]PDI_Grupo edad'!$BR97,""),IF($A99="TOTAL",SUM(INDIRECT("AP4:AP"&amp;ROW()-1)),""))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IF(AND($A99&lt;&gt;"",$A99&lt;&gt;"TOTAL"),IF(AND('[5]PDI_Grupo edad'!$BU97&lt;&gt;"",'[5]PDI_Grupo edad'!$BU97&lt;&gt;0),'[5]PDI_Grupo edad'!$BU97,""),IF($A99="TOTAL",SUM(INDIRECT("AR4:AR"&amp;ROW()-1)),""))</f>
        <v/>
      </c>
      <c r="AS99" s="6" t="str">
        <f ca="1">IF(AND($A99&lt;&gt;"",$A99&lt;&gt;"TOTAL"),IF(AND('[5]PDI_Grupo edad'!$BW97&lt;&gt;"",'[5]PDI_Grupo edad'!$BW97&lt;&gt;0),'[5]PDI_Grupo edad'!$BW97,""),IF($A99="TOTAL",SUM(INDIRECT("AS4:AS"&amp;ROW()-1)),""))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IF(AND($A99&lt;&gt;"",$A99&lt;&gt;"TOTAL"),IF(AND('[5]PDI_Grupo edad'!$BZ97&lt;&gt;"",'[5]PDI_Grupo edad'!$BZ97&lt;&gt;0),'[5]PDI_Grupo edad'!$BZ97,""),IF($A99="TOTAL",SUM(INDIRECT("AU4:AU"&amp;ROW()-1)),""))</f>
        <v/>
      </c>
      <c r="AV99" s="6" t="str">
        <f ca="1">IF(AND($A99&lt;&gt;"",$A99&lt;&gt;"TOTAL"),IF(AND('[5]PDI_Grupo edad'!$CB97&lt;&gt;"",'[5]PDI_Grupo edad'!$CB97&lt;&gt;0),'[5]PDI_Grupo edad'!$CB97,""),IF($A99="TOTAL",SUM(INDIRECT("AV4:AV"&amp;ROW()-1)),""))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IF(AND($A99&lt;&gt;"",$A99&lt;&gt;"TOTAL"),IF(AND('[5]PDI_Grupo edad'!$CE97&lt;&gt;"",'[5]PDI_Grupo edad'!$CE97&lt;&gt;0),'[5]PDI_Grupo edad'!$CE97,""),IF($A99="TOTAL",SUM(INDIRECT("AX4:AX"&amp;ROW()-1)),""))</f>
        <v/>
      </c>
      <c r="AY99" s="6" t="str">
        <f ca="1">IF(AND($A99&lt;&gt;"",$A99&lt;&gt;"TOTAL"),IF(AND('[5]PDI_Grupo edad'!$CG97&lt;&gt;"",'[5]PDI_Grupo edad'!$CG97&lt;&gt;0),'[5]PDI_Grupo edad'!$CG97,""),IF($A99="TOTAL",SUM(INDIRECT("AY4:AY"&amp;ROW()-1)),""))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IF(AND($A99&lt;&gt;"",$A99&lt;&gt;"TOTAL"),IF(AND('[5]PDI_Grupo edad'!$CJ97&lt;&gt;"",'[5]PDI_Grupo edad'!$CJ97&lt;&gt;0),'[5]PDI_Grupo edad'!$CJ97,""),IF($A99="TOTAL",SUM(INDIRECT("BA4:BA"&amp;ROW()-1)),""))</f>
        <v/>
      </c>
      <c r="BB99" s="6" t="str">
        <f ca="1">IF(AND($A99&lt;&gt;"",$A99&lt;&gt;"TOTAL"),IF(AND('[5]PDI_Grupo edad'!$CL97&lt;&gt;"",'[5]PDI_Grupo edad'!$CL97&lt;&gt;0),'[5]PDI_Grupo edad'!$CL97,""),IF($A99="TOTAL",SUM(INDIRECT("BB4:BB"&amp;ROW()-1)),""))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IF(AND($A99&lt;&gt;"",$A99&lt;&gt;"TOTAL"),IF(AND('[5]PDI_Grupo edad'!$CO97&lt;&gt;"",'[5]PDI_Grupo edad'!$CO97&lt;&gt;0),'[5]PDI_Grupo edad'!$CO97,""),IF($A99="TOTAL",SUM(INDIRECT("BD4:BD"&amp;ROW()-1)),""))</f>
        <v/>
      </c>
      <c r="BE99" s="6" t="str">
        <f ca="1">IF(AND($A99&lt;&gt;"",$A99&lt;&gt;"TOTAL"),IF(AND('[5]PDI_Grupo edad'!$CQ97&lt;&gt;"",'[5]PDI_Grupo edad'!$CQ97&lt;&gt;0),'[5]PDI_Grupo edad'!$CQ97,""),IF($A99="TOTAL",SUM(INDIRECT("BE4:BE"&amp;ROW()-1)),""))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IF('[5]PDI_Grupo edad'!$B98&lt;&gt;"",'[5]PDI_Grupo edad'!$B98,IF(AND('[5]PDI_Grupo edad'!$B98="",'[5]PDI_Grupo edad'!$B99="",'[5]PDI_Grupo edad'!$B97=""),"","TOTAL"))</f>
        <v/>
      </c>
      <c r="B100" s="6" t="str">
        <f ca="1">IF(AND($A100&lt;&gt;"",$A100&lt;&gt;"TOTAL"),IF(AND('[5]PDI_Grupo edad'!$C98&lt;&gt;"",'[5]PDI_Grupo edad'!$C98&lt;&gt;0),'[5]PDI_Grupo edad'!$C98,""),IF($A100="TOTAL",SUM(INDIRECT("B4:B"&amp;ROW()-1)),""))</f>
        <v/>
      </c>
      <c r="C100" s="6" t="str">
        <f ca="1">IF(AND($A100&lt;&gt;"",$A100&lt;&gt;"TOTAL"),IF(AND('[5]PDI_Grupo edad'!$E98&lt;&gt;"",'[5]PDI_Grupo edad'!$E98&lt;&gt;0),'[5]PDI_Grupo edad'!$E98,""),IF($A100="TOTAL",SUM(INDIRECT("C4:C"&amp;ROW()-1)),""))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IF(AND($A100&lt;&gt;"",$A100&lt;&gt;"TOTAL"),IF(AND('[5]PDI_Grupo edad'!$H98&lt;&gt;"",'[5]PDI_Grupo edad'!$H98&lt;&gt;0),'[5]PDI_Grupo edad'!$H98,""),IF($A100="TOTAL",SUM(INDIRECT("E4:E"&amp;ROW()-1)),""))</f>
        <v/>
      </c>
      <c r="F100" s="6" t="str">
        <f ca="1">IF(AND($A100&lt;&gt;"",$A100&lt;&gt;"TOTAL"),IF(AND('[5]PDI_Grupo edad'!$J98&lt;&gt;"",'[5]PDI_Grupo edad'!$J98&lt;&gt;0),'[5]PDI_Grupo edad'!$J98,""),IF($A100="TOTAL",SUM(INDIRECT("F4:F"&amp;ROW()-1)),""))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IF(AND($A100&lt;&gt;"",$A100&lt;&gt;"TOTAL"),IF(AND('[5]PDI_Grupo edad'!$M98&lt;&gt;"",'[5]PDI_Grupo edad'!$M98&lt;&gt;0),'[5]PDI_Grupo edad'!$M98,""),IF($A100="TOTAL",SUM(INDIRECT("H4:H"&amp;ROW()-1)),""))</f>
        <v/>
      </c>
      <c r="I100" s="6" t="str">
        <f ca="1">IF(AND($A100&lt;&gt;"",$A100&lt;&gt;"TOTAL"),IF(AND('[5]PDI_Grupo edad'!$O98&lt;&gt;"",'[5]PDI_Grupo edad'!$O98&lt;&gt;0),'[5]PDI_Grupo edad'!$O98,""),IF($A100="TOTAL",SUM(INDIRECT("I4:I"&amp;ROW()-1)),""))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IF(AND($A100&lt;&gt;"",$A100&lt;&gt;"TOTAL"),IF(AND('[5]PDI_Grupo edad'!$R98&lt;&gt;"",'[5]PDI_Grupo edad'!$R98&lt;&gt;0),'[5]PDI_Grupo edad'!$R98,""),IF($A100="TOTAL",SUM(INDIRECT("K4:K"&amp;ROW()-1)),""))</f>
        <v/>
      </c>
      <c r="L100" s="6" t="str">
        <f ca="1">IF(AND($A100&lt;&gt;"",$A100&lt;&gt;"TOTAL"),IF(AND('[5]PDI_Grupo edad'!$T98&lt;&gt;"",'[5]PDI_Grupo edad'!$T98&lt;&gt;0),'[5]PDI_Grupo edad'!$T98,""),IF($A100="TOTAL",SUM(INDIRECT("L4:L"&amp;ROW()-1)),""))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IF(AND($A100&lt;&gt;"",$A100&lt;&gt;"TOTAL"),IF(AND('[5]PDI_Grupo edad'!$W98&lt;&gt;"",'[5]PDI_Grupo edad'!$W98&lt;&gt;0),'[5]PDI_Grupo edad'!$W98,""),IF($A100="TOTAL",SUM(INDIRECT("N4:N"&amp;ROW()-1)),""))</f>
        <v/>
      </c>
      <c r="O100" s="6" t="str">
        <f ca="1">IF(AND($A100&lt;&gt;"",$A100&lt;&gt;"TOTAL"),IF(AND('[5]PDI_Grupo edad'!$Y98&lt;&gt;"",'[5]PDI_Grupo edad'!$Y98&lt;&gt;0),'[5]PDI_Grupo edad'!$Y98,""),IF($A100="TOTAL",SUM(INDIRECT("O4:O"&amp;ROW()-1)),""))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IF(AND($A100&lt;&gt;"",$A100&lt;&gt;"TOTAL"),IF(AND('[5]PDI_Grupo edad'!$AB98&lt;&gt;"",'[5]PDI_Grupo edad'!$AB98&lt;&gt;0),'[5]PDI_Grupo edad'!$AB98,""),IF($A100="TOTAL",SUM(INDIRECT("Q4:Q"&amp;ROW()-1)),""))</f>
        <v/>
      </c>
      <c r="R100" s="6" t="str">
        <f ca="1">IF(AND($A100&lt;&gt;"",$A100&lt;&gt;"TOTAL"),IF(AND('[5]PDI_Grupo edad'!$AD98&lt;&gt;"",'[5]PDI_Grupo edad'!$AD98&lt;&gt;0),'[5]PDI_Grupo edad'!$AD98,""),IF($A100="TOTAL",SUM(INDIRECT("R4:R"&amp;ROW()-1)),""))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IF(AND($A100&lt;&gt;"",$A100&lt;&gt;"TOTAL"),IF(AND('[5]PDI_Grupo edad'!$AG98&lt;&gt;"",'[5]PDI_Grupo edad'!$AG98&lt;&gt;0),'[5]PDI_Grupo edad'!$AG98,""),IF($A100="TOTAL",SUM(INDIRECT("T4:T"&amp;ROW()-1)),""))</f>
        <v/>
      </c>
      <c r="U100" s="6" t="str">
        <f ca="1">IF(AND($A100&lt;&gt;"",$A100&lt;&gt;"TOTAL"),IF(AND('[5]PDI_Grupo edad'!$AI98&lt;&gt;"",'[5]PDI_Grupo edad'!$AI98&lt;&gt;0),'[5]PDI_Grupo edad'!$AI98,""),IF($A100="TOTAL",SUM(INDIRECT("U4:U"&amp;ROW()-1)),""))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IF(AND($A100&lt;&gt;"",$A100&lt;&gt;"TOTAL"),IF(AND('[5]PDI_Grupo edad'!$AL98&lt;&gt;"",'[5]PDI_Grupo edad'!$AL98&lt;&gt;0),'[5]PDI_Grupo edad'!$AL98,""),IF($A100="TOTAL",SUM(INDIRECT("W4:W"&amp;ROW()-1)),""))</f>
        <v/>
      </c>
      <c r="X100" s="6" t="str">
        <f ca="1">IF(AND($A100&lt;&gt;"",$A100&lt;&gt;"TOTAL"),IF(AND('[5]PDI_Grupo edad'!$AN98&lt;&gt;"",'[5]PDI_Grupo edad'!$AN98&lt;&gt;0),'[5]PDI_Grupo edad'!$AN98,""),IF($A100="TOTAL",SUM(INDIRECT("X4:X"&amp;ROW()-1)),""))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IF(AND($A100&lt;&gt;"",$A100&lt;&gt;"TOTAL"),IF(AND('[5]PDI_Grupo edad'!$AQ98&lt;&gt;"",'[5]PDI_Grupo edad'!$AQ98&lt;&gt;0),'[5]PDI_Grupo edad'!$AQ98,""),IF($A100="TOTAL",SUM(INDIRECT("Z4:Z"&amp;ROW()-1)),""))</f>
        <v/>
      </c>
      <c r="AA100" s="6" t="str">
        <f ca="1">IF(AND($A100&lt;&gt;"",$A100&lt;&gt;"TOTAL"),IF(AND('[5]PDI_Grupo edad'!$AS98&lt;&gt;"",'[5]PDI_Grupo edad'!$AS98&lt;&gt;0),'[5]PDI_Grupo edad'!$AS98,""),IF($A100="TOTAL",SUM(INDIRECT("AA4:AA"&amp;ROW()-1)),""))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IF(AND($A100&lt;&gt;"",$A100&lt;&gt;"TOTAL"),IF(AND('[5]PDI_Grupo edad'!$AV98&lt;&gt;"",'[5]PDI_Grupo edad'!$AV98&lt;&gt;0),'[5]PDI_Grupo edad'!$AV98,""),IF($A100="TOTAL",SUM(INDIRECT("AC4:AC"&amp;ROW()-1)),""))</f>
        <v/>
      </c>
      <c r="AD100" s="6" t="str">
        <f ca="1">IF(AND($A100&lt;&gt;"",$A100&lt;&gt;"TOTAL"),IF(AND('[5]PDI_Grupo edad'!$AX98&lt;&gt;"",'[5]PDI_Grupo edad'!$AX98&lt;&gt;0),'[5]PDI_Grupo edad'!$AX98,""),IF($A100="TOTAL",SUM(INDIRECT("AD4:AD"&amp;ROW()-1)),""))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IF(AND($A100&lt;&gt;"",$A100&lt;&gt;"TOTAL"),IF(AND('[5]PDI_Grupo edad'!$BA98&lt;&gt;"",'[5]PDI_Grupo edad'!$BA98&lt;&gt;0),'[5]PDI_Grupo edad'!$BA98,""),IF($A100="TOTAL",SUM(INDIRECT("AF4:AF"&amp;ROW()-1)),""))</f>
        <v/>
      </c>
      <c r="AG100" s="6" t="str">
        <f ca="1">IF(AND($A100&lt;&gt;"",$A100&lt;&gt;"TOTAL"),IF(AND('[5]PDI_Grupo edad'!$BC98&lt;&gt;"",'[5]PDI_Grupo edad'!$BC98&lt;&gt;0),'[5]PDI_Grupo edad'!$BC98,""),IF($A100="TOTAL",SUM(INDIRECT("AG4:AG"&amp;ROW()-1)),""))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IF(AND($A100&lt;&gt;"",$A100&lt;&gt;"TOTAL"),IF(AND('[5]PDI_Grupo edad'!$BF98&lt;&gt;"",'[5]PDI_Grupo edad'!$BF98&lt;&gt;0),'[5]PDI_Grupo edad'!$BF98,""),IF($A100="TOTAL",SUM(INDIRECT("AI4:AI"&amp;ROW()-1)),""))</f>
        <v/>
      </c>
      <c r="AJ100" s="6" t="str">
        <f ca="1">IF(AND($A100&lt;&gt;"",$A100&lt;&gt;"TOTAL"),IF(AND('[5]PDI_Grupo edad'!$BH98&lt;&gt;"",'[5]PDI_Grupo edad'!$BH98&lt;&gt;0),'[5]PDI_Grupo edad'!$BH98,""),IF($A100="TOTAL",SUM(INDIRECT("AJ4:AJ"&amp;ROW()-1)),""))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IF(AND($A100&lt;&gt;"",$A100&lt;&gt;"TOTAL"),IF(AND('[5]PDI_Grupo edad'!$BK98&lt;&gt;"",'[5]PDI_Grupo edad'!$BK98&lt;&gt;0),'[5]PDI_Grupo edad'!$BK98,""),IF($A100="TOTAL",SUM(INDIRECT("AL4:AL"&amp;ROW()-1)),""))</f>
        <v/>
      </c>
      <c r="AM100" s="6" t="str">
        <f ca="1">IF(AND($A100&lt;&gt;"",$A100&lt;&gt;"TOTAL"),IF(AND('[5]PDI_Grupo edad'!$BM98&lt;&gt;"",'[5]PDI_Grupo edad'!$BM98&lt;&gt;0),'[5]PDI_Grupo edad'!$BM98,""),IF($A100="TOTAL",SUM(INDIRECT("AM4:AM"&amp;ROW()-1)),""))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IF(AND($A100&lt;&gt;"",$A100&lt;&gt;"TOTAL"),IF(AND('[5]PDI_Grupo edad'!$BP98&lt;&gt;"",'[5]PDI_Grupo edad'!$BP98&lt;&gt;0),'[5]PDI_Grupo edad'!$BP98,""),IF($A100="TOTAL",SUM(INDIRECT("AO4:AO"&amp;ROW()-1)),""))</f>
        <v/>
      </c>
      <c r="AP100" s="6" t="str">
        <f ca="1">IF(AND($A100&lt;&gt;"",$A100&lt;&gt;"TOTAL"),IF(AND('[5]PDI_Grupo edad'!$BR98&lt;&gt;"",'[5]PDI_Grupo edad'!$BR98&lt;&gt;0),'[5]PDI_Grupo edad'!$BR98,""),IF($A100="TOTAL",SUM(INDIRECT("AP4:AP"&amp;ROW()-1)),""))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IF(AND($A100&lt;&gt;"",$A100&lt;&gt;"TOTAL"),IF(AND('[5]PDI_Grupo edad'!$BU98&lt;&gt;"",'[5]PDI_Grupo edad'!$BU98&lt;&gt;0),'[5]PDI_Grupo edad'!$BU98,""),IF($A100="TOTAL",SUM(INDIRECT("AR4:AR"&amp;ROW()-1)),""))</f>
        <v/>
      </c>
      <c r="AS100" s="6" t="str">
        <f ca="1">IF(AND($A100&lt;&gt;"",$A100&lt;&gt;"TOTAL"),IF(AND('[5]PDI_Grupo edad'!$BW98&lt;&gt;"",'[5]PDI_Grupo edad'!$BW98&lt;&gt;0),'[5]PDI_Grupo edad'!$BW98,""),IF($A100="TOTAL",SUM(INDIRECT("AS4:AS"&amp;ROW()-1)),""))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IF(AND($A100&lt;&gt;"",$A100&lt;&gt;"TOTAL"),IF(AND('[5]PDI_Grupo edad'!$BZ98&lt;&gt;"",'[5]PDI_Grupo edad'!$BZ98&lt;&gt;0),'[5]PDI_Grupo edad'!$BZ98,""),IF($A100="TOTAL",SUM(INDIRECT("AU4:AU"&amp;ROW()-1)),""))</f>
        <v/>
      </c>
      <c r="AV100" s="6" t="str">
        <f ca="1">IF(AND($A100&lt;&gt;"",$A100&lt;&gt;"TOTAL"),IF(AND('[5]PDI_Grupo edad'!$CB98&lt;&gt;"",'[5]PDI_Grupo edad'!$CB98&lt;&gt;0),'[5]PDI_Grupo edad'!$CB98,""),IF($A100="TOTAL",SUM(INDIRECT("AV4:AV"&amp;ROW()-1)),""))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IF(AND($A100&lt;&gt;"",$A100&lt;&gt;"TOTAL"),IF(AND('[5]PDI_Grupo edad'!$CE98&lt;&gt;"",'[5]PDI_Grupo edad'!$CE98&lt;&gt;0),'[5]PDI_Grupo edad'!$CE98,""),IF($A100="TOTAL",SUM(INDIRECT("AX4:AX"&amp;ROW()-1)),""))</f>
        <v/>
      </c>
      <c r="AY100" s="6" t="str">
        <f ca="1">IF(AND($A100&lt;&gt;"",$A100&lt;&gt;"TOTAL"),IF(AND('[5]PDI_Grupo edad'!$CG98&lt;&gt;"",'[5]PDI_Grupo edad'!$CG98&lt;&gt;0),'[5]PDI_Grupo edad'!$CG98,""),IF($A100="TOTAL",SUM(INDIRECT("AY4:AY"&amp;ROW()-1)),""))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IF(AND($A100&lt;&gt;"",$A100&lt;&gt;"TOTAL"),IF(AND('[5]PDI_Grupo edad'!$CJ98&lt;&gt;"",'[5]PDI_Grupo edad'!$CJ98&lt;&gt;0),'[5]PDI_Grupo edad'!$CJ98,""),IF($A100="TOTAL",SUM(INDIRECT("BA4:BA"&amp;ROW()-1)),""))</f>
        <v/>
      </c>
      <c r="BB100" s="6" t="str">
        <f ca="1">IF(AND($A100&lt;&gt;"",$A100&lt;&gt;"TOTAL"),IF(AND('[5]PDI_Grupo edad'!$CL98&lt;&gt;"",'[5]PDI_Grupo edad'!$CL98&lt;&gt;0),'[5]PDI_Grupo edad'!$CL98,""),IF($A100="TOTAL",SUM(INDIRECT("BB4:BB"&amp;ROW()-1)),""))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IF(AND($A100&lt;&gt;"",$A100&lt;&gt;"TOTAL"),IF(AND('[5]PDI_Grupo edad'!$CO98&lt;&gt;"",'[5]PDI_Grupo edad'!$CO98&lt;&gt;0),'[5]PDI_Grupo edad'!$CO98,""),IF($A100="TOTAL",SUM(INDIRECT("BD4:BD"&amp;ROW()-1)),""))</f>
        <v/>
      </c>
      <c r="BE100" s="6" t="str">
        <f ca="1">IF(AND($A100&lt;&gt;"",$A100&lt;&gt;"TOTAL"),IF(AND('[5]PDI_Grupo edad'!$CQ98&lt;&gt;"",'[5]PDI_Grupo edad'!$CQ98&lt;&gt;0),'[5]PDI_Grupo edad'!$CQ98,""),IF($A100="TOTAL",SUM(INDIRECT("BE4:BE"&amp;ROW()-1)),""))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IF('[5]PDI_Grupo edad'!$B99&lt;&gt;"",'[5]PDI_Grupo edad'!$B99,IF(AND('[5]PDI_Grupo edad'!$B99="",'[5]PDI_Grupo edad'!$B100="",'[5]PDI_Grupo edad'!$B98=""),"","TOTAL"))</f>
        <v/>
      </c>
      <c r="B101" s="6" t="str">
        <f ca="1">IF(AND($A101&lt;&gt;"",$A101&lt;&gt;"TOTAL"),IF(AND('[5]PDI_Grupo edad'!$C99&lt;&gt;"",'[5]PDI_Grupo edad'!$C99&lt;&gt;0),'[5]PDI_Grupo edad'!$C99,""),IF($A101="TOTAL",SUM(INDIRECT("B4:B"&amp;ROW()-1)),""))</f>
        <v/>
      </c>
      <c r="C101" s="6" t="str">
        <f ca="1">IF(AND($A101&lt;&gt;"",$A101&lt;&gt;"TOTAL"),IF(AND('[5]PDI_Grupo edad'!$E99&lt;&gt;"",'[5]PDI_Grupo edad'!$E99&lt;&gt;0),'[5]PDI_Grupo edad'!$E99,""),IF($A101="TOTAL",SUM(INDIRECT("C4:C"&amp;ROW()-1)),""))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IF(AND($A101&lt;&gt;"",$A101&lt;&gt;"TOTAL"),IF(AND('[5]PDI_Grupo edad'!$H99&lt;&gt;"",'[5]PDI_Grupo edad'!$H99&lt;&gt;0),'[5]PDI_Grupo edad'!$H99,""),IF($A101="TOTAL",SUM(INDIRECT("E4:E"&amp;ROW()-1)),""))</f>
        <v/>
      </c>
      <c r="F101" s="6" t="str">
        <f ca="1">IF(AND($A101&lt;&gt;"",$A101&lt;&gt;"TOTAL"),IF(AND('[5]PDI_Grupo edad'!$J99&lt;&gt;"",'[5]PDI_Grupo edad'!$J99&lt;&gt;0),'[5]PDI_Grupo edad'!$J99,""),IF($A101="TOTAL",SUM(INDIRECT("F4:F"&amp;ROW()-1)),""))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IF(AND($A101&lt;&gt;"",$A101&lt;&gt;"TOTAL"),IF(AND('[5]PDI_Grupo edad'!$M99&lt;&gt;"",'[5]PDI_Grupo edad'!$M99&lt;&gt;0),'[5]PDI_Grupo edad'!$M99,""),IF($A101="TOTAL",SUM(INDIRECT("H4:H"&amp;ROW()-1)),""))</f>
        <v/>
      </c>
      <c r="I101" s="6" t="str">
        <f ca="1">IF(AND($A101&lt;&gt;"",$A101&lt;&gt;"TOTAL"),IF(AND('[5]PDI_Grupo edad'!$O99&lt;&gt;"",'[5]PDI_Grupo edad'!$O99&lt;&gt;0),'[5]PDI_Grupo edad'!$O99,""),IF($A101="TOTAL",SUM(INDIRECT("I4:I"&amp;ROW()-1)),""))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IF(AND($A101&lt;&gt;"",$A101&lt;&gt;"TOTAL"),IF(AND('[5]PDI_Grupo edad'!$R99&lt;&gt;"",'[5]PDI_Grupo edad'!$R99&lt;&gt;0),'[5]PDI_Grupo edad'!$R99,""),IF($A101="TOTAL",SUM(INDIRECT("K4:K"&amp;ROW()-1)),""))</f>
        <v/>
      </c>
      <c r="L101" s="6" t="str">
        <f ca="1">IF(AND($A101&lt;&gt;"",$A101&lt;&gt;"TOTAL"),IF(AND('[5]PDI_Grupo edad'!$T99&lt;&gt;"",'[5]PDI_Grupo edad'!$T99&lt;&gt;0),'[5]PDI_Grupo edad'!$T99,""),IF($A101="TOTAL",SUM(INDIRECT("L4:L"&amp;ROW()-1)),""))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IF(AND($A101&lt;&gt;"",$A101&lt;&gt;"TOTAL"),IF(AND('[5]PDI_Grupo edad'!$W99&lt;&gt;"",'[5]PDI_Grupo edad'!$W99&lt;&gt;0),'[5]PDI_Grupo edad'!$W99,""),IF($A101="TOTAL",SUM(INDIRECT("N4:N"&amp;ROW()-1)),""))</f>
        <v/>
      </c>
      <c r="O101" s="6" t="str">
        <f ca="1">IF(AND($A101&lt;&gt;"",$A101&lt;&gt;"TOTAL"),IF(AND('[5]PDI_Grupo edad'!$Y99&lt;&gt;"",'[5]PDI_Grupo edad'!$Y99&lt;&gt;0),'[5]PDI_Grupo edad'!$Y99,""),IF($A101="TOTAL",SUM(INDIRECT("O4:O"&amp;ROW()-1)),""))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IF(AND($A101&lt;&gt;"",$A101&lt;&gt;"TOTAL"),IF(AND('[5]PDI_Grupo edad'!$AB99&lt;&gt;"",'[5]PDI_Grupo edad'!$AB99&lt;&gt;0),'[5]PDI_Grupo edad'!$AB99,""),IF($A101="TOTAL",SUM(INDIRECT("Q4:Q"&amp;ROW()-1)),""))</f>
        <v/>
      </c>
      <c r="R101" s="6" t="str">
        <f ca="1">IF(AND($A101&lt;&gt;"",$A101&lt;&gt;"TOTAL"),IF(AND('[5]PDI_Grupo edad'!$AD99&lt;&gt;"",'[5]PDI_Grupo edad'!$AD99&lt;&gt;0),'[5]PDI_Grupo edad'!$AD99,""),IF($A101="TOTAL",SUM(INDIRECT("R4:R"&amp;ROW()-1)),""))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IF(AND($A101&lt;&gt;"",$A101&lt;&gt;"TOTAL"),IF(AND('[5]PDI_Grupo edad'!$AG99&lt;&gt;"",'[5]PDI_Grupo edad'!$AG99&lt;&gt;0),'[5]PDI_Grupo edad'!$AG99,""),IF($A101="TOTAL",SUM(INDIRECT("T4:T"&amp;ROW()-1)),""))</f>
        <v/>
      </c>
      <c r="U101" s="6" t="str">
        <f ca="1">IF(AND($A101&lt;&gt;"",$A101&lt;&gt;"TOTAL"),IF(AND('[5]PDI_Grupo edad'!$AI99&lt;&gt;"",'[5]PDI_Grupo edad'!$AI99&lt;&gt;0),'[5]PDI_Grupo edad'!$AI99,""),IF($A101="TOTAL",SUM(INDIRECT("U4:U"&amp;ROW()-1)),""))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IF(AND($A101&lt;&gt;"",$A101&lt;&gt;"TOTAL"),IF(AND('[5]PDI_Grupo edad'!$AL99&lt;&gt;"",'[5]PDI_Grupo edad'!$AL99&lt;&gt;0),'[5]PDI_Grupo edad'!$AL99,""),IF($A101="TOTAL",SUM(INDIRECT("W4:W"&amp;ROW()-1)),""))</f>
        <v/>
      </c>
      <c r="X101" s="6" t="str">
        <f ca="1">IF(AND($A101&lt;&gt;"",$A101&lt;&gt;"TOTAL"),IF(AND('[5]PDI_Grupo edad'!$AN99&lt;&gt;"",'[5]PDI_Grupo edad'!$AN99&lt;&gt;0),'[5]PDI_Grupo edad'!$AN99,""),IF($A101="TOTAL",SUM(INDIRECT("X4:X"&amp;ROW()-1)),""))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IF(AND($A101&lt;&gt;"",$A101&lt;&gt;"TOTAL"),IF(AND('[5]PDI_Grupo edad'!$AQ99&lt;&gt;"",'[5]PDI_Grupo edad'!$AQ99&lt;&gt;0),'[5]PDI_Grupo edad'!$AQ99,""),IF($A101="TOTAL",SUM(INDIRECT("Z4:Z"&amp;ROW()-1)),""))</f>
        <v/>
      </c>
      <c r="AA101" s="6" t="str">
        <f ca="1">IF(AND($A101&lt;&gt;"",$A101&lt;&gt;"TOTAL"),IF(AND('[5]PDI_Grupo edad'!$AS99&lt;&gt;"",'[5]PDI_Grupo edad'!$AS99&lt;&gt;0),'[5]PDI_Grupo edad'!$AS99,""),IF($A101="TOTAL",SUM(INDIRECT("AA4:AA"&amp;ROW()-1)),""))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IF(AND($A101&lt;&gt;"",$A101&lt;&gt;"TOTAL"),IF(AND('[5]PDI_Grupo edad'!$AV99&lt;&gt;"",'[5]PDI_Grupo edad'!$AV99&lt;&gt;0),'[5]PDI_Grupo edad'!$AV99,""),IF($A101="TOTAL",SUM(INDIRECT("AC4:AC"&amp;ROW()-1)),""))</f>
        <v/>
      </c>
      <c r="AD101" s="6" t="str">
        <f ca="1">IF(AND($A101&lt;&gt;"",$A101&lt;&gt;"TOTAL"),IF(AND('[5]PDI_Grupo edad'!$AX99&lt;&gt;"",'[5]PDI_Grupo edad'!$AX99&lt;&gt;0),'[5]PDI_Grupo edad'!$AX99,""),IF($A101="TOTAL",SUM(INDIRECT("AD4:AD"&amp;ROW()-1)),""))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IF(AND($A101&lt;&gt;"",$A101&lt;&gt;"TOTAL"),IF(AND('[5]PDI_Grupo edad'!$BA99&lt;&gt;"",'[5]PDI_Grupo edad'!$BA99&lt;&gt;0),'[5]PDI_Grupo edad'!$BA99,""),IF($A101="TOTAL",SUM(INDIRECT("AF4:AF"&amp;ROW()-1)),""))</f>
        <v/>
      </c>
      <c r="AG101" s="6" t="str">
        <f ca="1">IF(AND($A101&lt;&gt;"",$A101&lt;&gt;"TOTAL"),IF(AND('[5]PDI_Grupo edad'!$BC99&lt;&gt;"",'[5]PDI_Grupo edad'!$BC99&lt;&gt;0),'[5]PDI_Grupo edad'!$BC99,""),IF($A101="TOTAL",SUM(INDIRECT("AG4:AG"&amp;ROW()-1)),""))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IF(AND($A101&lt;&gt;"",$A101&lt;&gt;"TOTAL"),IF(AND('[5]PDI_Grupo edad'!$BF99&lt;&gt;"",'[5]PDI_Grupo edad'!$BF99&lt;&gt;0),'[5]PDI_Grupo edad'!$BF99,""),IF($A101="TOTAL",SUM(INDIRECT("AI4:AI"&amp;ROW()-1)),""))</f>
        <v/>
      </c>
      <c r="AJ101" s="6" t="str">
        <f ca="1">IF(AND($A101&lt;&gt;"",$A101&lt;&gt;"TOTAL"),IF(AND('[5]PDI_Grupo edad'!$BH99&lt;&gt;"",'[5]PDI_Grupo edad'!$BH99&lt;&gt;0),'[5]PDI_Grupo edad'!$BH99,""),IF($A101="TOTAL",SUM(INDIRECT("AJ4:AJ"&amp;ROW()-1)),""))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IF(AND($A101&lt;&gt;"",$A101&lt;&gt;"TOTAL"),IF(AND('[5]PDI_Grupo edad'!$BK99&lt;&gt;"",'[5]PDI_Grupo edad'!$BK99&lt;&gt;0),'[5]PDI_Grupo edad'!$BK99,""),IF($A101="TOTAL",SUM(INDIRECT("AL4:AL"&amp;ROW()-1)),""))</f>
        <v/>
      </c>
      <c r="AM101" s="6" t="str">
        <f ca="1">IF(AND($A101&lt;&gt;"",$A101&lt;&gt;"TOTAL"),IF(AND('[5]PDI_Grupo edad'!$BM99&lt;&gt;"",'[5]PDI_Grupo edad'!$BM99&lt;&gt;0),'[5]PDI_Grupo edad'!$BM99,""),IF($A101="TOTAL",SUM(INDIRECT("AM4:AM"&amp;ROW()-1)),""))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IF(AND($A101&lt;&gt;"",$A101&lt;&gt;"TOTAL"),IF(AND('[5]PDI_Grupo edad'!$BP99&lt;&gt;"",'[5]PDI_Grupo edad'!$BP99&lt;&gt;0),'[5]PDI_Grupo edad'!$BP99,""),IF($A101="TOTAL",SUM(INDIRECT("AO4:AO"&amp;ROW()-1)),""))</f>
        <v/>
      </c>
      <c r="AP101" s="6" t="str">
        <f ca="1">IF(AND($A101&lt;&gt;"",$A101&lt;&gt;"TOTAL"),IF(AND('[5]PDI_Grupo edad'!$BR99&lt;&gt;"",'[5]PDI_Grupo edad'!$BR99&lt;&gt;0),'[5]PDI_Grupo edad'!$BR99,""),IF($A101="TOTAL",SUM(INDIRECT("AP4:AP"&amp;ROW()-1)),""))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IF(AND($A101&lt;&gt;"",$A101&lt;&gt;"TOTAL"),IF(AND('[5]PDI_Grupo edad'!$BU99&lt;&gt;"",'[5]PDI_Grupo edad'!$BU99&lt;&gt;0),'[5]PDI_Grupo edad'!$BU99,""),IF($A101="TOTAL",SUM(INDIRECT("AR4:AR"&amp;ROW()-1)),""))</f>
        <v/>
      </c>
      <c r="AS101" s="6" t="str">
        <f ca="1">IF(AND($A101&lt;&gt;"",$A101&lt;&gt;"TOTAL"),IF(AND('[5]PDI_Grupo edad'!$BW99&lt;&gt;"",'[5]PDI_Grupo edad'!$BW99&lt;&gt;0),'[5]PDI_Grupo edad'!$BW99,""),IF($A101="TOTAL",SUM(INDIRECT("AS4:AS"&amp;ROW()-1)),""))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IF(AND($A101&lt;&gt;"",$A101&lt;&gt;"TOTAL"),IF(AND('[5]PDI_Grupo edad'!$BZ99&lt;&gt;"",'[5]PDI_Grupo edad'!$BZ99&lt;&gt;0),'[5]PDI_Grupo edad'!$BZ99,""),IF($A101="TOTAL",SUM(INDIRECT("AU4:AU"&amp;ROW()-1)),""))</f>
        <v/>
      </c>
      <c r="AV101" s="6" t="str">
        <f ca="1">IF(AND($A101&lt;&gt;"",$A101&lt;&gt;"TOTAL"),IF(AND('[5]PDI_Grupo edad'!$CB99&lt;&gt;"",'[5]PDI_Grupo edad'!$CB99&lt;&gt;0),'[5]PDI_Grupo edad'!$CB99,""),IF($A101="TOTAL",SUM(INDIRECT("AV4:AV"&amp;ROW()-1)),""))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IF(AND($A101&lt;&gt;"",$A101&lt;&gt;"TOTAL"),IF(AND('[5]PDI_Grupo edad'!$CE99&lt;&gt;"",'[5]PDI_Grupo edad'!$CE99&lt;&gt;0),'[5]PDI_Grupo edad'!$CE99,""),IF($A101="TOTAL",SUM(INDIRECT("AX4:AX"&amp;ROW()-1)),""))</f>
        <v/>
      </c>
      <c r="AY101" s="6" t="str">
        <f ca="1">IF(AND($A101&lt;&gt;"",$A101&lt;&gt;"TOTAL"),IF(AND('[5]PDI_Grupo edad'!$CG99&lt;&gt;"",'[5]PDI_Grupo edad'!$CG99&lt;&gt;0),'[5]PDI_Grupo edad'!$CG99,""),IF($A101="TOTAL",SUM(INDIRECT("AY4:AY"&amp;ROW()-1)),""))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IF(AND($A101&lt;&gt;"",$A101&lt;&gt;"TOTAL"),IF(AND('[5]PDI_Grupo edad'!$CJ99&lt;&gt;"",'[5]PDI_Grupo edad'!$CJ99&lt;&gt;0),'[5]PDI_Grupo edad'!$CJ99,""),IF($A101="TOTAL",SUM(INDIRECT("BA4:BA"&amp;ROW()-1)),""))</f>
        <v/>
      </c>
      <c r="BB101" s="6" t="str">
        <f ca="1">IF(AND($A101&lt;&gt;"",$A101&lt;&gt;"TOTAL"),IF(AND('[5]PDI_Grupo edad'!$CL99&lt;&gt;"",'[5]PDI_Grupo edad'!$CL99&lt;&gt;0),'[5]PDI_Grupo edad'!$CL99,""),IF($A101="TOTAL",SUM(INDIRECT("BB4:BB"&amp;ROW()-1)),""))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IF(AND($A101&lt;&gt;"",$A101&lt;&gt;"TOTAL"),IF(AND('[5]PDI_Grupo edad'!$CO99&lt;&gt;"",'[5]PDI_Grupo edad'!$CO99&lt;&gt;0),'[5]PDI_Grupo edad'!$CO99,""),IF($A101="TOTAL",SUM(INDIRECT("BD4:BD"&amp;ROW()-1)),""))</f>
        <v/>
      </c>
      <c r="BE101" s="6" t="str">
        <f ca="1">IF(AND($A101&lt;&gt;"",$A101&lt;&gt;"TOTAL"),IF(AND('[5]PDI_Grupo edad'!$CQ99&lt;&gt;"",'[5]PDI_Grupo edad'!$CQ99&lt;&gt;0),'[5]PDI_Grupo edad'!$CQ99,""),IF($A101="TOTAL",SUM(INDIRECT("BE4:BE"&amp;ROW()-1)),""))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IF('[5]PDI_Grupo edad'!$B100&lt;&gt;"",'[5]PDI_Grupo edad'!$B100,IF(AND('[5]PDI_Grupo edad'!$B100="",'[5]PDI_Grupo edad'!$B101="",'[5]PDI_Grupo edad'!$B99=""),"","TOTAL"))</f>
        <v/>
      </c>
      <c r="B102" s="6" t="str">
        <f ca="1">IF(AND($A102&lt;&gt;"",$A102&lt;&gt;"TOTAL"),IF(AND('[5]PDI_Grupo edad'!$C100&lt;&gt;"",'[5]PDI_Grupo edad'!$C100&lt;&gt;0),'[5]PDI_Grupo edad'!$C100,""),IF($A102="TOTAL",SUM(INDIRECT("B4:B"&amp;ROW()-1)),""))</f>
        <v/>
      </c>
      <c r="C102" s="6" t="str">
        <f ca="1">IF(AND($A102&lt;&gt;"",$A102&lt;&gt;"TOTAL"),IF(AND('[5]PDI_Grupo edad'!$E100&lt;&gt;"",'[5]PDI_Grupo edad'!$E100&lt;&gt;0),'[5]PDI_Grupo edad'!$E100,""),IF($A102="TOTAL",SUM(INDIRECT("C4:C"&amp;ROW()-1)),""))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IF(AND($A102&lt;&gt;"",$A102&lt;&gt;"TOTAL"),IF(AND('[5]PDI_Grupo edad'!$H100&lt;&gt;"",'[5]PDI_Grupo edad'!$H100&lt;&gt;0),'[5]PDI_Grupo edad'!$H100,""),IF($A102="TOTAL",SUM(INDIRECT("E4:E"&amp;ROW()-1)),""))</f>
        <v/>
      </c>
      <c r="F102" s="6" t="str">
        <f ca="1">IF(AND($A102&lt;&gt;"",$A102&lt;&gt;"TOTAL"),IF(AND('[5]PDI_Grupo edad'!$J100&lt;&gt;"",'[5]PDI_Grupo edad'!$J100&lt;&gt;0),'[5]PDI_Grupo edad'!$J100,""),IF($A102="TOTAL",SUM(INDIRECT("F4:F"&amp;ROW()-1)),""))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IF(AND($A102&lt;&gt;"",$A102&lt;&gt;"TOTAL"),IF(AND('[5]PDI_Grupo edad'!$M100&lt;&gt;"",'[5]PDI_Grupo edad'!$M100&lt;&gt;0),'[5]PDI_Grupo edad'!$M100,""),IF($A102="TOTAL",SUM(INDIRECT("H4:H"&amp;ROW()-1)),""))</f>
        <v/>
      </c>
      <c r="I102" s="6" t="str">
        <f ca="1">IF(AND($A102&lt;&gt;"",$A102&lt;&gt;"TOTAL"),IF(AND('[5]PDI_Grupo edad'!$O100&lt;&gt;"",'[5]PDI_Grupo edad'!$O100&lt;&gt;0),'[5]PDI_Grupo edad'!$O100,""),IF($A102="TOTAL",SUM(INDIRECT("I4:I"&amp;ROW()-1)),""))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IF(AND($A102&lt;&gt;"",$A102&lt;&gt;"TOTAL"),IF(AND('[5]PDI_Grupo edad'!$R100&lt;&gt;"",'[5]PDI_Grupo edad'!$R100&lt;&gt;0),'[5]PDI_Grupo edad'!$R100,""),IF($A102="TOTAL",SUM(INDIRECT("K4:K"&amp;ROW()-1)),""))</f>
        <v/>
      </c>
      <c r="L102" s="6" t="str">
        <f ca="1">IF(AND($A102&lt;&gt;"",$A102&lt;&gt;"TOTAL"),IF(AND('[5]PDI_Grupo edad'!$T100&lt;&gt;"",'[5]PDI_Grupo edad'!$T100&lt;&gt;0),'[5]PDI_Grupo edad'!$T100,""),IF($A102="TOTAL",SUM(INDIRECT("L4:L"&amp;ROW()-1)),""))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IF(AND($A102&lt;&gt;"",$A102&lt;&gt;"TOTAL"),IF(AND('[5]PDI_Grupo edad'!$W100&lt;&gt;"",'[5]PDI_Grupo edad'!$W100&lt;&gt;0),'[5]PDI_Grupo edad'!$W100,""),IF($A102="TOTAL",SUM(INDIRECT("N4:N"&amp;ROW()-1)),""))</f>
        <v/>
      </c>
      <c r="O102" s="6" t="str">
        <f ca="1">IF(AND($A102&lt;&gt;"",$A102&lt;&gt;"TOTAL"),IF(AND('[5]PDI_Grupo edad'!$Y100&lt;&gt;"",'[5]PDI_Grupo edad'!$Y100&lt;&gt;0),'[5]PDI_Grupo edad'!$Y100,""),IF($A102="TOTAL",SUM(INDIRECT("O4:O"&amp;ROW()-1)),""))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IF(AND($A102&lt;&gt;"",$A102&lt;&gt;"TOTAL"),IF(AND('[5]PDI_Grupo edad'!$AB100&lt;&gt;"",'[5]PDI_Grupo edad'!$AB100&lt;&gt;0),'[5]PDI_Grupo edad'!$AB100,""),IF($A102="TOTAL",SUM(INDIRECT("Q4:Q"&amp;ROW()-1)),""))</f>
        <v/>
      </c>
      <c r="R102" s="6" t="str">
        <f ca="1">IF(AND($A102&lt;&gt;"",$A102&lt;&gt;"TOTAL"),IF(AND('[5]PDI_Grupo edad'!$AD100&lt;&gt;"",'[5]PDI_Grupo edad'!$AD100&lt;&gt;0),'[5]PDI_Grupo edad'!$AD100,""),IF($A102="TOTAL",SUM(INDIRECT("R4:R"&amp;ROW()-1)),""))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IF(AND($A102&lt;&gt;"",$A102&lt;&gt;"TOTAL"),IF(AND('[5]PDI_Grupo edad'!$AG100&lt;&gt;"",'[5]PDI_Grupo edad'!$AG100&lt;&gt;0),'[5]PDI_Grupo edad'!$AG100,""),IF($A102="TOTAL",SUM(INDIRECT("T4:T"&amp;ROW()-1)),""))</f>
        <v/>
      </c>
      <c r="U102" s="6" t="str">
        <f ca="1">IF(AND($A102&lt;&gt;"",$A102&lt;&gt;"TOTAL"),IF(AND('[5]PDI_Grupo edad'!$AI100&lt;&gt;"",'[5]PDI_Grupo edad'!$AI100&lt;&gt;0),'[5]PDI_Grupo edad'!$AI100,""),IF($A102="TOTAL",SUM(INDIRECT("U4:U"&amp;ROW()-1)),""))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IF(AND($A102&lt;&gt;"",$A102&lt;&gt;"TOTAL"),IF(AND('[5]PDI_Grupo edad'!$AL100&lt;&gt;"",'[5]PDI_Grupo edad'!$AL100&lt;&gt;0),'[5]PDI_Grupo edad'!$AL100,""),IF($A102="TOTAL",SUM(INDIRECT("W4:W"&amp;ROW()-1)),""))</f>
        <v/>
      </c>
      <c r="X102" s="6" t="str">
        <f ca="1">IF(AND($A102&lt;&gt;"",$A102&lt;&gt;"TOTAL"),IF(AND('[5]PDI_Grupo edad'!$AN100&lt;&gt;"",'[5]PDI_Grupo edad'!$AN100&lt;&gt;0),'[5]PDI_Grupo edad'!$AN100,""),IF($A102="TOTAL",SUM(INDIRECT("X4:X"&amp;ROW()-1)),""))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IF(AND($A102&lt;&gt;"",$A102&lt;&gt;"TOTAL"),IF(AND('[5]PDI_Grupo edad'!$AQ100&lt;&gt;"",'[5]PDI_Grupo edad'!$AQ100&lt;&gt;0),'[5]PDI_Grupo edad'!$AQ100,""),IF($A102="TOTAL",SUM(INDIRECT("Z4:Z"&amp;ROW()-1)),""))</f>
        <v/>
      </c>
      <c r="AA102" s="6" t="str">
        <f ca="1">IF(AND($A102&lt;&gt;"",$A102&lt;&gt;"TOTAL"),IF(AND('[5]PDI_Grupo edad'!$AS100&lt;&gt;"",'[5]PDI_Grupo edad'!$AS100&lt;&gt;0),'[5]PDI_Grupo edad'!$AS100,""),IF($A102="TOTAL",SUM(INDIRECT("AA4:AA"&amp;ROW()-1)),""))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IF(AND($A102&lt;&gt;"",$A102&lt;&gt;"TOTAL"),IF(AND('[5]PDI_Grupo edad'!$AV100&lt;&gt;"",'[5]PDI_Grupo edad'!$AV100&lt;&gt;0),'[5]PDI_Grupo edad'!$AV100,""),IF($A102="TOTAL",SUM(INDIRECT("AC4:AC"&amp;ROW()-1)),""))</f>
        <v/>
      </c>
      <c r="AD102" s="6" t="str">
        <f ca="1">IF(AND($A102&lt;&gt;"",$A102&lt;&gt;"TOTAL"),IF(AND('[5]PDI_Grupo edad'!$AX100&lt;&gt;"",'[5]PDI_Grupo edad'!$AX100&lt;&gt;0),'[5]PDI_Grupo edad'!$AX100,""),IF($A102="TOTAL",SUM(INDIRECT("AD4:AD"&amp;ROW()-1)),""))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IF(AND($A102&lt;&gt;"",$A102&lt;&gt;"TOTAL"),IF(AND('[5]PDI_Grupo edad'!$BA100&lt;&gt;"",'[5]PDI_Grupo edad'!$BA100&lt;&gt;0),'[5]PDI_Grupo edad'!$BA100,""),IF($A102="TOTAL",SUM(INDIRECT("AF4:AF"&amp;ROW()-1)),""))</f>
        <v/>
      </c>
      <c r="AG102" s="6" t="str">
        <f ca="1">IF(AND($A102&lt;&gt;"",$A102&lt;&gt;"TOTAL"),IF(AND('[5]PDI_Grupo edad'!$BC100&lt;&gt;"",'[5]PDI_Grupo edad'!$BC100&lt;&gt;0),'[5]PDI_Grupo edad'!$BC100,""),IF($A102="TOTAL",SUM(INDIRECT("AG4:AG"&amp;ROW()-1)),""))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IF(AND($A102&lt;&gt;"",$A102&lt;&gt;"TOTAL"),IF(AND('[5]PDI_Grupo edad'!$BF100&lt;&gt;"",'[5]PDI_Grupo edad'!$BF100&lt;&gt;0),'[5]PDI_Grupo edad'!$BF100,""),IF($A102="TOTAL",SUM(INDIRECT("AI4:AI"&amp;ROW()-1)),""))</f>
        <v/>
      </c>
      <c r="AJ102" s="6" t="str">
        <f ca="1">IF(AND($A102&lt;&gt;"",$A102&lt;&gt;"TOTAL"),IF(AND('[5]PDI_Grupo edad'!$BH100&lt;&gt;"",'[5]PDI_Grupo edad'!$BH100&lt;&gt;0),'[5]PDI_Grupo edad'!$BH100,""),IF($A102="TOTAL",SUM(INDIRECT("AJ4:AJ"&amp;ROW()-1)),""))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IF(AND($A102&lt;&gt;"",$A102&lt;&gt;"TOTAL"),IF(AND('[5]PDI_Grupo edad'!$BK100&lt;&gt;"",'[5]PDI_Grupo edad'!$BK100&lt;&gt;0),'[5]PDI_Grupo edad'!$BK100,""),IF($A102="TOTAL",SUM(INDIRECT("AL4:AL"&amp;ROW()-1)),""))</f>
        <v/>
      </c>
      <c r="AM102" s="6" t="str">
        <f ca="1">IF(AND($A102&lt;&gt;"",$A102&lt;&gt;"TOTAL"),IF(AND('[5]PDI_Grupo edad'!$BM100&lt;&gt;"",'[5]PDI_Grupo edad'!$BM100&lt;&gt;0),'[5]PDI_Grupo edad'!$BM100,""),IF($A102="TOTAL",SUM(INDIRECT("AM4:AM"&amp;ROW()-1)),""))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IF(AND($A102&lt;&gt;"",$A102&lt;&gt;"TOTAL"),IF(AND('[5]PDI_Grupo edad'!$BP100&lt;&gt;"",'[5]PDI_Grupo edad'!$BP100&lt;&gt;0),'[5]PDI_Grupo edad'!$BP100,""),IF($A102="TOTAL",SUM(INDIRECT("AO4:AO"&amp;ROW()-1)),""))</f>
        <v/>
      </c>
      <c r="AP102" s="6" t="str">
        <f ca="1">IF(AND($A102&lt;&gt;"",$A102&lt;&gt;"TOTAL"),IF(AND('[5]PDI_Grupo edad'!$BR100&lt;&gt;"",'[5]PDI_Grupo edad'!$BR100&lt;&gt;0),'[5]PDI_Grupo edad'!$BR100,""),IF($A102="TOTAL",SUM(INDIRECT("AP4:AP"&amp;ROW()-1)),""))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IF(AND($A102&lt;&gt;"",$A102&lt;&gt;"TOTAL"),IF(AND('[5]PDI_Grupo edad'!$BU100&lt;&gt;"",'[5]PDI_Grupo edad'!$BU100&lt;&gt;0),'[5]PDI_Grupo edad'!$BU100,""),IF($A102="TOTAL",SUM(INDIRECT("AR4:AR"&amp;ROW()-1)),""))</f>
        <v/>
      </c>
      <c r="AS102" s="6" t="str">
        <f ca="1">IF(AND($A102&lt;&gt;"",$A102&lt;&gt;"TOTAL"),IF(AND('[5]PDI_Grupo edad'!$BW100&lt;&gt;"",'[5]PDI_Grupo edad'!$BW100&lt;&gt;0),'[5]PDI_Grupo edad'!$BW100,""),IF($A102="TOTAL",SUM(INDIRECT("AS4:AS"&amp;ROW()-1)),""))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IF(AND($A102&lt;&gt;"",$A102&lt;&gt;"TOTAL"),IF(AND('[5]PDI_Grupo edad'!$BZ100&lt;&gt;"",'[5]PDI_Grupo edad'!$BZ100&lt;&gt;0),'[5]PDI_Grupo edad'!$BZ100,""),IF($A102="TOTAL",SUM(INDIRECT("AU4:AU"&amp;ROW()-1)),""))</f>
        <v/>
      </c>
      <c r="AV102" s="6" t="str">
        <f ca="1">IF(AND($A102&lt;&gt;"",$A102&lt;&gt;"TOTAL"),IF(AND('[5]PDI_Grupo edad'!$CB100&lt;&gt;"",'[5]PDI_Grupo edad'!$CB100&lt;&gt;0),'[5]PDI_Grupo edad'!$CB100,""),IF($A102="TOTAL",SUM(INDIRECT("AV4:AV"&amp;ROW()-1)),""))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IF(AND($A102&lt;&gt;"",$A102&lt;&gt;"TOTAL"),IF(AND('[5]PDI_Grupo edad'!$CE100&lt;&gt;"",'[5]PDI_Grupo edad'!$CE100&lt;&gt;0),'[5]PDI_Grupo edad'!$CE100,""),IF($A102="TOTAL",SUM(INDIRECT("AX4:AX"&amp;ROW()-1)),""))</f>
        <v/>
      </c>
      <c r="AY102" s="6" t="str">
        <f ca="1">IF(AND($A102&lt;&gt;"",$A102&lt;&gt;"TOTAL"),IF(AND('[5]PDI_Grupo edad'!$CG100&lt;&gt;"",'[5]PDI_Grupo edad'!$CG100&lt;&gt;0),'[5]PDI_Grupo edad'!$CG100,""),IF($A102="TOTAL",SUM(INDIRECT("AY4:AY"&amp;ROW()-1)),""))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IF(AND($A102&lt;&gt;"",$A102&lt;&gt;"TOTAL"),IF(AND('[5]PDI_Grupo edad'!$CJ100&lt;&gt;"",'[5]PDI_Grupo edad'!$CJ100&lt;&gt;0),'[5]PDI_Grupo edad'!$CJ100,""),IF($A102="TOTAL",SUM(INDIRECT("BA4:BA"&amp;ROW()-1)),""))</f>
        <v/>
      </c>
      <c r="BB102" s="6" t="str">
        <f ca="1">IF(AND($A102&lt;&gt;"",$A102&lt;&gt;"TOTAL"),IF(AND('[5]PDI_Grupo edad'!$CL100&lt;&gt;"",'[5]PDI_Grupo edad'!$CL100&lt;&gt;0),'[5]PDI_Grupo edad'!$CL100,""),IF($A102="TOTAL",SUM(INDIRECT("BB4:BB"&amp;ROW()-1)),""))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IF(AND($A102&lt;&gt;"",$A102&lt;&gt;"TOTAL"),IF(AND('[5]PDI_Grupo edad'!$CO100&lt;&gt;"",'[5]PDI_Grupo edad'!$CO100&lt;&gt;0),'[5]PDI_Grupo edad'!$CO100,""),IF($A102="TOTAL",SUM(INDIRECT("BD4:BD"&amp;ROW()-1)),""))</f>
        <v/>
      </c>
      <c r="BE102" s="6" t="str">
        <f ca="1">IF(AND($A102&lt;&gt;"",$A102&lt;&gt;"TOTAL"),IF(AND('[5]PDI_Grupo edad'!$CQ100&lt;&gt;"",'[5]PDI_Grupo edad'!$CQ100&lt;&gt;0),'[5]PDI_Grupo edad'!$CQ100,""),IF($A102="TOTAL",SUM(INDIRECT("BE4:BE"&amp;ROW()-1)),""))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IF('[5]PDI_Grupo edad'!$B101&lt;&gt;"",'[5]PDI_Grupo edad'!$B101,IF(AND('[5]PDI_Grupo edad'!$B101="",'[5]PDI_Grupo edad'!$B102="",'[5]PDI_Grupo edad'!$B100=""),"","TOTAL"))</f>
        <v/>
      </c>
      <c r="B103" s="6" t="str">
        <f ca="1">IF(AND($A103&lt;&gt;"",$A103&lt;&gt;"TOTAL"),IF(AND('[5]PDI_Grupo edad'!$C101&lt;&gt;"",'[5]PDI_Grupo edad'!$C101&lt;&gt;0),'[5]PDI_Grupo edad'!$C101,""),IF($A103="TOTAL",SUM(INDIRECT("B4:B"&amp;ROW()-1)),""))</f>
        <v/>
      </c>
      <c r="C103" s="6" t="str">
        <f ca="1">IF(AND($A103&lt;&gt;"",$A103&lt;&gt;"TOTAL"),IF(AND('[5]PDI_Grupo edad'!$E101&lt;&gt;"",'[5]PDI_Grupo edad'!$E101&lt;&gt;0),'[5]PDI_Grupo edad'!$E101,""),IF($A103="TOTAL",SUM(INDIRECT("C4:C"&amp;ROW()-1)),""))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IF(AND($A103&lt;&gt;"",$A103&lt;&gt;"TOTAL"),IF(AND('[5]PDI_Grupo edad'!$H101&lt;&gt;"",'[5]PDI_Grupo edad'!$H101&lt;&gt;0),'[5]PDI_Grupo edad'!$H101,""),IF($A103="TOTAL",SUM(INDIRECT("E4:E"&amp;ROW()-1)),""))</f>
        <v/>
      </c>
      <c r="F103" s="6" t="str">
        <f ca="1">IF(AND($A103&lt;&gt;"",$A103&lt;&gt;"TOTAL"),IF(AND('[5]PDI_Grupo edad'!$J101&lt;&gt;"",'[5]PDI_Grupo edad'!$J101&lt;&gt;0),'[5]PDI_Grupo edad'!$J101,""),IF($A103="TOTAL",SUM(INDIRECT("F4:F"&amp;ROW()-1)),""))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IF(AND($A103&lt;&gt;"",$A103&lt;&gt;"TOTAL"),IF(AND('[5]PDI_Grupo edad'!$M101&lt;&gt;"",'[5]PDI_Grupo edad'!$M101&lt;&gt;0),'[5]PDI_Grupo edad'!$M101,""),IF($A103="TOTAL",SUM(INDIRECT("H4:H"&amp;ROW()-1)),""))</f>
        <v/>
      </c>
      <c r="I103" s="6" t="str">
        <f ca="1">IF(AND($A103&lt;&gt;"",$A103&lt;&gt;"TOTAL"),IF(AND('[5]PDI_Grupo edad'!$O101&lt;&gt;"",'[5]PDI_Grupo edad'!$O101&lt;&gt;0),'[5]PDI_Grupo edad'!$O101,""),IF($A103="TOTAL",SUM(INDIRECT("I4:I"&amp;ROW()-1)),""))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IF(AND($A103&lt;&gt;"",$A103&lt;&gt;"TOTAL"),IF(AND('[5]PDI_Grupo edad'!$R101&lt;&gt;"",'[5]PDI_Grupo edad'!$R101&lt;&gt;0),'[5]PDI_Grupo edad'!$R101,""),IF($A103="TOTAL",SUM(INDIRECT("K4:K"&amp;ROW()-1)),""))</f>
        <v/>
      </c>
      <c r="L103" s="6" t="str">
        <f ca="1">IF(AND($A103&lt;&gt;"",$A103&lt;&gt;"TOTAL"),IF(AND('[5]PDI_Grupo edad'!$T101&lt;&gt;"",'[5]PDI_Grupo edad'!$T101&lt;&gt;0),'[5]PDI_Grupo edad'!$T101,""),IF($A103="TOTAL",SUM(INDIRECT("L4:L"&amp;ROW()-1)),""))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IF(AND($A103&lt;&gt;"",$A103&lt;&gt;"TOTAL"),IF(AND('[5]PDI_Grupo edad'!$W101&lt;&gt;"",'[5]PDI_Grupo edad'!$W101&lt;&gt;0),'[5]PDI_Grupo edad'!$W101,""),IF($A103="TOTAL",SUM(INDIRECT("N4:N"&amp;ROW()-1)),""))</f>
        <v/>
      </c>
      <c r="O103" s="6" t="str">
        <f ca="1">IF(AND($A103&lt;&gt;"",$A103&lt;&gt;"TOTAL"),IF(AND('[5]PDI_Grupo edad'!$Y101&lt;&gt;"",'[5]PDI_Grupo edad'!$Y101&lt;&gt;0),'[5]PDI_Grupo edad'!$Y101,""),IF($A103="TOTAL",SUM(INDIRECT("O4:O"&amp;ROW()-1)),""))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IF(AND($A103&lt;&gt;"",$A103&lt;&gt;"TOTAL"),IF(AND('[5]PDI_Grupo edad'!$AB101&lt;&gt;"",'[5]PDI_Grupo edad'!$AB101&lt;&gt;0),'[5]PDI_Grupo edad'!$AB101,""),IF($A103="TOTAL",SUM(INDIRECT("Q4:Q"&amp;ROW()-1)),""))</f>
        <v/>
      </c>
      <c r="R103" s="6" t="str">
        <f ca="1">IF(AND($A103&lt;&gt;"",$A103&lt;&gt;"TOTAL"),IF(AND('[5]PDI_Grupo edad'!$AD101&lt;&gt;"",'[5]PDI_Grupo edad'!$AD101&lt;&gt;0),'[5]PDI_Grupo edad'!$AD101,""),IF($A103="TOTAL",SUM(INDIRECT("R4:R"&amp;ROW()-1)),""))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IF(AND($A103&lt;&gt;"",$A103&lt;&gt;"TOTAL"),IF(AND('[5]PDI_Grupo edad'!$AG101&lt;&gt;"",'[5]PDI_Grupo edad'!$AG101&lt;&gt;0),'[5]PDI_Grupo edad'!$AG101,""),IF($A103="TOTAL",SUM(INDIRECT("T4:T"&amp;ROW()-1)),""))</f>
        <v/>
      </c>
      <c r="U103" s="6" t="str">
        <f ca="1">IF(AND($A103&lt;&gt;"",$A103&lt;&gt;"TOTAL"),IF(AND('[5]PDI_Grupo edad'!$AI101&lt;&gt;"",'[5]PDI_Grupo edad'!$AI101&lt;&gt;0),'[5]PDI_Grupo edad'!$AI101,""),IF($A103="TOTAL",SUM(INDIRECT("U4:U"&amp;ROW()-1)),""))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IF(AND($A103&lt;&gt;"",$A103&lt;&gt;"TOTAL"),IF(AND('[5]PDI_Grupo edad'!$AL101&lt;&gt;"",'[5]PDI_Grupo edad'!$AL101&lt;&gt;0),'[5]PDI_Grupo edad'!$AL101,""),IF($A103="TOTAL",SUM(INDIRECT("W4:W"&amp;ROW()-1)),""))</f>
        <v/>
      </c>
      <c r="X103" s="6" t="str">
        <f ca="1">IF(AND($A103&lt;&gt;"",$A103&lt;&gt;"TOTAL"),IF(AND('[5]PDI_Grupo edad'!$AN101&lt;&gt;"",'[5]PDI_Grupo edad'!$AN101&lt;&gt;0),'[5]PDI_Grupo edad'!$AN101,""),IF($A103="TOTAL",SUM(INDIRECT("X4:X"&amp;ROW()-1)),""))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IF(AND($A103&lt;&gt;"",$A103&lt;&gt;"TOTAL"),IF(AND('[5]PDI_Grupo edad'!$AQ101&lt;&gt;"",'[5]PDI_Grupo edad'!$AQ101&lt;&gt;0),'[5]PDI_Grupo edad'!$AQ101,""),IF($A103="TOTAL",SUM(INDIRECT("Z4:Z"&amp;ROW()-1)),""))</f>
        <v/>
      </c>
      <c r="AA103" s="6" t="str">
        <f ca="1">IF(AND($A103&lt;&gt;"",$A103&lt;&gt;"TOTAL"),IF(AND('[5]PDI_Grupo edad'!$AS101&lt;&gt;"",'[5]PDI_Grupo edad'!$AS101&lt;&gt;0),'[5]PDI_Grupo edad'!$AS101,""),IF($A103="TOTAL",SUM(INDIRECT("AA4:AA"&amp;ROW()-1)),""))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IF(AND($A103&lt;&gt;"",$A103&lt;&gt;"TOTAL"),IF(AND('[5]PDI_Grupo edad'!$AV101&lt;&gt;"",'[5]PDI_Grupo edad'!$AV101&lt;&gt;0),'[5]PDI_Grupo edad'!$AV101,""),IF($A103="TOTAL",SUM(INDIRECT("AC4:AC"&amp;ROW()-1)),""))</f>
        <v/>
      </c>
      <c r="AD103" s="6" t="str">
        <f ca="1">IF(AND($A103&lt;&gt;"",$A103&lt;&gt;"TOTAL"),IF(AND('[5]PDI_Grupo edad'!$AX101&lt;&gt;"",'[5]PDI_Grupo edad'!$AX101&lt;&gt;0),'[5]PDI_Grupo edad'!$AX101,""),IF($A103="TOTAL",SUM(INDIRECT("AD4:AD"&amp;ROW()-1)),""))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IF(AND($A103&lt;&gt;"",$A103&lt;&gt;"TOTAL"),IF(AND('[5]PDI_Grupo edad'!$BA101&lt;&gt;"",'[5]PDI_Grupo edad'!$BA101&lt;&gt;0),'[5]PDI_Grupo edad'!$BA101,""),IF($A103="TOTAL",SUM(INDIRECT("AF4:AF"&amp;ROW()-1)),""))</f>
        <v/>
      </c>
      <c r="AG103" s="6" t="str">
        <f ca="1">IF(AND($A103&lt;&gt;"",$A103&lt;&gt;"TOTAL"),IF(AND('[5]PDI_Grupo edad'!$BC101&lt;&gt;"",'[5]PDI_Grupo edad'!$BC101&lt;&gt;0),'[5]PDI_Grupo edad'!$BC101,""),IF($A103="TOTAL",SUM(INDIRECT("AG4:AG"&amp;ROW()-1)),""))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IF(AND($A103&lt;&gt;"",$A103&lt;&gt;"TOTAL"),IF(AND('[5]PDI_Grupo edad'!$BF101&lt;&gt;"",'[5]PDI_Grupo edad'!$BF101&lt;&gt;0),'[5]PDI_Grupo edad'!$BF101,""),IF($A103="TOTAL",SUM(INDIRECT("AI4:AI"&amp;ROW()-1)),""))</f>
        <v/>
      </c>
      <c r="AJ103" s="6" t="str">
        <f ca="1">IF(AND($A103&lt;&gt;"",$A103&lt;&gt;"TOTAL"),IF(AND('[5]PDI_Grupo edad'!$BH101&lt;&gt;"",'[5]PDI_Grupo edad'!$BH101&lt;&gt;0),'[5]PDI_Grupo edad'!$BH101,""),IF($A103="TOTAL",SUM(INDIRECT("AJ4:AJ"&amp;ROW()-1)),""))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IF(AND($A103&lt;&gt;"",$A103&lt;&gt;"TOTAL"),IF(AND('[5]PDI_Grupo edad'!$BK101&lt;&gt;"",'[5]PDI_Grupo edad'!$BK101&lt;&gt;0),'[5]PDI_Grupo edad'!$BK101,""),IF($A103="TOTAL",SUM(INDIRECT("AL4:AL"&amp;ROW()-1)),""))</f>
        <v/>
      </c>
      <c r="AM103" s="6" t="str">
        <f ca="1">IF(AND($A103&lt;&gt;"",$A103&lt;&gt;"TOTAL"),IF(AND('[5]PDI_Grupo edad'!$BM101&lt;&gt;"",'[5]PDI_Grupo edad'!$BM101&lt;&gt;0),'[5]PDI_Grupo edad'!$BM101,""),IF($A103="TOTAL",SUM(INDIRECT("AM4:AM"&amp;ROW()-1)),""))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IF(AND($A103&lt;&gt;"",$A103&lt;&gt;"TOTAL"),IF(AND('[5]PDI_Grupo edad'!$BP101&lt;&gt;"",'[5]PDI_Grupo edad'!$BP101&lt;&gt;0),'[5]PDI_Grupo edad'!$BP101,""),IF($A103="TOTAL",SUM(INDIRECT("AO4:AO"&amp;ROW()-1)),""))</f>
        <v/>
      </c>
      <c r="AP103" s="6" t="str">
        <f ca="1">IF(AND($A103&lt;&gt;"",$A103&lt;&gt;"TOTAL"),IF(AND('[5]PDI_Grupo edad'!$BR101&lt;&gt;"",'[5]PDI_Grupo edad'!$BR101&lt;&gt;0),'[5]PDI_Grupo edad'!$BR101,""),IF($A103="TOTAL",SUM(INDIRECT("AP4:AP"&amp;ROW()-1)),""))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IF(AND($A103&lt;&gt;"",$A103&lt;&gt;"TOTAL"),IF(AND('[5]PDI_Grupo edad'!$BU101&lt;&gt;"",'[5]PDI_Grupo edad'!$BU101&lt;&gt;0),'[5]PDI_Grupo edad'!$BU101,""),IF($A103="TOTAL",SUM(INDIRECT("AR4:AR"&amp;ROW()-1)),""))</f>
        <v/>
      </c>
      <c r="AS103" s="6" t="str">
        <f ca="1">IF(AND($A103&lt;&gt;"",$A103&lt;&gt;"TOTAL"),IF(AND('[5]PDI_Grupo edad'!$BW101&lt;&gt;"",'[5]PDI_Grupo edad'!$BW101&lt;&gt;0),'[5]PDI_Grupo edad'!$BW101,""),IF($A103="TOTAL",SUM(INDIRECT("AS4:AS"&amp;ROW()-1)),""))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IF(AND($A103&lt;&gt;"",$A103&lt;&gt;"TOTAL"),IF(AND('[5]PDI_Grupo edad'!$BZ101&lt;&gt;"",'[5]PDI_Grupo edad'!$BZ101&lt;&gt;0),'[5]PDI_Grupo edad'!$BZ101,""),IF($A103="TOTAL",SUM(INDIRECT("AU4:AU"&amp;ROW()-1)),""))</f>
        <v/>
      </c>
      <c r="AV103" s="6" t="str">
        <f ca="1">IF(AND($A103&lt;&gt;"",$A103&lt;&gt;"TOTAL"),IF(AND('[5]PDI_Grupo edad'!$CB101&lt;&gt;"",'[5]PDI_Grupo edad'!$CB101&lt;&gt;0),'[5]PDI_Grupo edad'!$CB101,""),IF($A103="TOTAL",SUM(INDIRECT("AV4:AV"&amp;ROW()-1)),""))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IF(AND($A103&lt;&gt;"",$A103&lt;&gt;"TOTAL"),IF(AND('[5]PDI_Grupo edad'!$CE101&lt;&gt;"",'[5]PDI_Grupo edad'!$CE101&lt;&gt;0),'[5]PDI_Grupo edad'!$CE101,""),IF($A103="TOTAL",SUM(INDIRECT("AX4:AX"&amp;ROW()-1)),""))</f>
        <v/>
      </c>
      <c r="AY103" s="6" t="str">
        <f ca="1">IF(AND($A103&lt;&gt;"",$A103&lt;&gt;"TOTAL"),IF(AND('[5]PDI_Grupo edad'!$CG101&lt;&gt;"",'[5]PDI_Grupo edad'!$CG101&lt;&gt;0),'[5]PDI_Grupo edad'!$CG101,""),IF($A103="TOTAL",SUM(INDIRECT("AY4:AY"&amp;ROW()-1)),""))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IF(AND($A103&lt;&gt;"",$A103&lt;&gt;"TOTAL"),IF(AND('[5]PDI_Grupo edad'!$CJ101&lt;&gt;"",'[5]PDI_Grupo edad'!$CJ101&lt;&gt;0),'[5]PDI_Grupo edad'!$CJ101,""),IF($A103="TOTAL",SUM(INDIRECT("BA4:BA"&amp;ROW()-1)),""))</f>
        <v/>
      </c>
      <c r="BB103" s="6" t="str">
        <f ca="1">IF(AND($A103&lt;&gt;"",$A103&lt;&gt;"TOTAL"),IF(AND('[5]PDI_Grupo edad'!$CL101&lt;&gt;"",'[5]PDI_Grupo edad'!$CL101&lt;&gt;0),'[5]PDI_Grupo edad'!$CL101,""),IF($A103="TOTAL",SUM(INDIRECT("BB4:BB"&amp;ROW()-1)),""))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IF(AND($A103&lt;&gt;"",$A103&lt;&gt;"TOTAL"),IF(AND('[5]PDI_Grupo edad'!$CO101&lt;&gt;"",'[5]PDI_Grupo edad'!$CO101&lt;&gt;0),'[5]PDI_Grupo edad'!$CO101,""),IF($A103="TOTAL",SUM(INDIRECT("BD4:BD"&amp;ROW()-1)),""))</f>
        <v/>
      </c>
      <c r="BE103" s="6" t="str">
        <f ca="1">IF(AND($A103&lt;&gt;"",$A103&lt;&gt;"TOTAL"),IF(AND('[5]PDI_Grupo edad'!$CQ101&lt;&gt;"",'[5]PDI_Grupo edad'!$CQ101&lt;&gt;0),'[5]PDI_Grupo edad'!$CQ101,""),IF($A103="TOTAL",SUM(INDIRECT("BE4:BE"&amp;ROW()-1)),""))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IF('[5]PDI_Grupo edad'!$B102&lt;&gt;"",'[5]PDI_Grupo edad'!$B102,IF(AND('[5]PDI_Grupo edad'!$B102="",'[5]PDI_Grupo edad'!$B103="",'[5]PDI_Grupo edad'!$B101=""),"","TOTAL"))</f>
        <v/>
      </c>
      <c r="B104" s="6" t="str">
        <f ca="1">IF(AND($A104&lt;&gt;"",$A104&lt;&gt;"TOTAL"),IF(AND('[5]PDI_Grupo edad'!$C102&lt;&gt;"",'[5]PDI_Grupo edad'!$C102&lt;&gt;0),'[5]PDI_Grupo edad'!$C102,""),IF($A104="TOTAL",SUM(INDIRECT("B4:B"&amp;ROW()-1)),""))</f>
        <v/>
      </c>
      <c r="C104" s="6" t="str">
        <f ca="1">IF(AND($A104&lt;&gt;"",$A104&lt;&gt;"TOTAL"),IF(AND('[5]PDI_Grupo edad'!$E102&lt;&gt;"",'[5]PDI_Grupo edad'!$E102&lt;&gt;0),'[5]PDI_Grupo edad'!$E102,""),IF($A104="TOTAL",SUM(INDIRECT("C4:C"&amp;ROW()-1)),""))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IF(AND($A104&lt;&gt;"",$A104&lt;&gt;"TOTAL"),IF(AND('[5]PDI_Grupo edad'!$H102&lt;&gt;"",'[5]PDI_Grupo edad'!$H102&lt;&gt;0),'[5]PDI_Grupo edad'!$H102,""),IF($A104="TOTAL",SUM(INDIRECT("E4:E"&amp;ROW()-1)),""))</f>
        <v/>
      </c>
      <c r="F104" s="6" t="str">
        <f ca="1">IF(AND($A104&lt;&gt;"",$A104&lt;&gt;"TOTAL"),IF(AND('[5]PDI_Grupo edad'!$J102&lt;&gt;"",'[5]PDI_Grupo edad'!$J102&lt;&gt;0),'[5]PDI_Grupo edad'!$J102,""),IF($A104="TOTAL",SUM(INDIRECT("F4:F"&amp;ROW()-1)),""))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IF(AND($A104&lt;&gt;"",$A104&lt;&gt;"TOTAL"),IF(AND('[5]PDI_Grupo edad'!$M102&lt;&gt;"",'[5]PDI_Grupo edad'!$M102&lt;&gt;0),'[5]PDI_Grupo edad'!$M102,""),IF($A104="TOTAL",SUM(INDIRECT("H4:H"&amp;ROW()-1)),""))</f>
        <v/>
      </c>
      <c r="I104" s="6" t="str">
        <f ca="1">IF(AND($A104&lt;&gt;"",$A104&lt;&gt;"TOTAL"),IF(AND('[5]PDI_Grupo edad'!$O102&lt;&gt;"",'[5]PDI_Grupo edad'!$O102&lt;&gt;0),'[5]PDI_Grupo edad'!$O102,""),IF($A104="TOTAL",SUM(INDIRECT("I4:I"&amp;ROW()-1)),""))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IF(AND($A104&lt;&gt;"",$A104&lt;&gt;"TOTAL"),IF(AND('[5]PDI_Grupo edad'!$R102&lt;&gt;"",'[5]PDI_Grupo edad'!$R102&lt;&gt;0),'[5]PDI_Grupo edad'!$R102,""),IF($A104="TOTAL",SUM(INDIRECT("K4:K"&amp;ROW()-1)),""))</f>
        <v/>
      </c>
      <c r="L104" s="6" t="str">
        <f ca="1">IF(AND($A104&lt;&gt;"",$A104&lt;&gt;"TOTAL"),IF(AND('[5]PDI_Grupo edad'!$T102&lt;&gt;"",'[5]PDI_Grupo edad'!$T102&lt;&gt;0),'[5]PDI_Grupo edad'!$T102,""),IF($A104="TOTAL",SUM(INDIRECT("L4:L"&amp;ROW()-1)),""))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IF(AND($A104&lt;&gt;"",$A104&lt;&gt;"TOTAL"),IF(AND('[5]PDI_Grupo edad'!$W102&lt;&gt;"",'[5]PDI_Grupo edad'!$W102&lt;&gt;0),'[5]PDI_Grupo edad'!$W102,""),IF($A104="TOTAL",SUM(INDIRECT("N4:N"&amp;ROW()-1)),""))</f>
        <v/>
      </c>
      <c r="O104" s="6" t="str">
        <f ca="1">IF(AND($A104&lt;&gt;"",$A104&lt;&gt;"TOTAL"),IF(AND('[5]PDI_Grupo edad'!$Y102&lt;&gt;"",'[5]PDI_Grupo edad'!$Y102&lt;&gt;0),'[5]PDI_Grupo edad'!$Y102,""),IF($A104="TOTAL",SUM(INDIRECT("O4:O"&amp;ROW()-1)),""))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IF(AND($A104&lt;&gt;"",$A104&lt;&gt;"TOTAL"),IF(AND('[5]PDI_Grupo edad'!$AB102&lt;&gt;"",'[5]PDI_Grupo edad'!$AB102&lt;&gt;0),'[5]PDI_Grupo edad'!$AB102,""),IF($A104="TOTAL",SUM(INDIRECT("Q4:Q"&amp;ROW()-1)),""))</f>
        <v/>
      </c>
      <c r="R104" s="6" t="str">
        <f ca="1">IF(AND($A104&lt;&gt;"",$A104&lt;&gt;"TOTAL"),IF(AND('[5]PDI_Grupo edad'!$AD102&lt;&gt;"",'[5]PDI_Grupo edad'!$AD102&lt;&gt;0),'[5]PDI_Grupo edad'!$AD102,""),IF($A104="TOTAL",SUM(INDIRECT("R4:R"&amp;ROW()-1)),""))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IF(AND($A104&lt;&gt;"",$A104&lt;&gt;"TOTAL"),IF(AND('[5]PDI_Grupo edad'!$AG102&lt;&gt;"",'[5]PDI_Grupo edad'!$AG102&lt;&gt;0),'[5]PDI_Grupo edad'!$AG102,""),IF($A104="TOTAL",SUM(INDIRECT("T4:T"&amp;ROW()-1)),""))</f>
        <v/>
      </c>
      <c r="U104" s="6" t="str">
        <f ca="1">IF(AND($A104&lt;&gt;"",$A104&lt;&gt;"TOTAL"),IF(AND('[5]PDI_Grupo edad'!$AI102&lt;&gt;"",'[5]PDI_Grupo edad'!$AI102&lt;&gt;0),'[5]PDI_Grupo edad'!$AI102,""),IF($A104="TOTAL",SUM(INDIRECT("U4:U"&amp;ROW()-1)),""))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IF(AND($A104&lt;&gt;"",$A104&lt;&gt;"TOTAL"),IF(AND('[5]PDI_Grupo edad'!$AL102&lt;&gt;"",'[5]PDI_Grupo edad'!$AL102&lt;&gt;0),'[5]PDI_Grupo edad'!$AL102,""),IF($A104="TOTAL",SUM(INDIRECT("W4:W"&amp;ROW()-1)),""))</f>
        <v/>
      </c>
      <c r="X104" s="6" t="str">
        <f ca="1">IF(AND($A104&lt;&gt;"",$A104&lt;&gt;"TOTAL"),IF(AND('[5]PDI_Grupo edad'!$AN102&lt;&gt;"",'[5]PDI_Grupo edad'!$AN102&lt;&gt;0),'[5]PDI_Grupo edad'!$AN102,""),IF($A104="TOTAL",SUM(INDIRECT("X4:X"&amp;ROW()-1)),""))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IF(AND($A104&lt;&gt;"",$A104&lt;&gt;"TOTAL"),IF(AND('[5]PDI_Grupo edad'!$AQ102&lt;&gt;"",'[5]PDI_Grupo edad'!$AQ102&lt;&gt;0),'[5]PDI_Grupo edad'!$AQ102,""),IF($A104="TOTAL",SUM(INDIRECT("Z4:Z"&amp;ROW()-1)),""))</f>
        <v/>
      </c>
      <c r="AA104" s="6" t="str">
        <f ca="1">IF(AND($A104&lt;&gt;"",$A104&lt;&gt;"TOTAL"),IF(AND('[5]PDI_Grupo edad'!$AS102&lt;&gt;"",'[5]PDI_Grupo edad'!$AS102&lt;&gt;0),'[5]PDI_Grupo edad'!$AS102,""),IF($A104="TOTAL",SUM(INDIRECT("AA4:AA"&amp;ROW()-1)),""))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IF(AND($A104&lt;&gt;"",$A104&lt;&gt;"TOTAL"),IF(AND('[5]PDI_Grupo edad'!$AV102&lt;&gt;"",'[5]PDI_Grupo edad'!$AV102&lt;&gt;0),'[5]PDI_Grupo edad'!$AV102,""),IF($A104="TOTAL",SUM(INDIRECT("AC4:AC"&amp;ROW()-1)),""))</f>
        <v/>
      </c>
      <c r="AD104" s="6" t="str">
        <f ca="1">IF(AND($A104&lt;&gt;"",$A104&lt;&gt;"TOTAL"),IF(AND('[5]PDI_Grupo edad'!$AX102&lt;&gt;"",'[5]PDI_Grupo edad'!$AX102&lt;&gt;0),'[5]PDI_Grupo edad'!$AX102,""),IF($A104="TOTAL",SUM(INDIRECT("AD4:AD"&amp;ROW()-1)),""))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IF(AND($A104&lt;&gt;"",$A104&lt;&gt;"TOTAL"),IF(AND('[5]PDI_Grupo edad'!$BA102&lt;&gt;"",'[5]PDI_Grupo edad'!$BA102&lt;&gt;0),'[5]PDI_Grupo edad'!$BA102,""),IF($A104="TOTAL",SUM(INDIRECT("AF4:AF"&amp;ROW()-1)),""))</f>
        <v/>
      </c>
      <c r="AG104" s="6" t="str">
        <f ca="1">IF(AND($A104&lt;&gt;"",$A104&lt;&gt;"TOTAL"),IF(AND('[5]PDI_Grupo edad'!$BC102&lt;&gt;"",'[5]PDI_Grupo edad'!$BC102&lt;&gt;0),'[5]PDI_Grupo edad'!$BC102,""),IF($A104="TOTAL",SUM(INDIRECT("AG4:AG"&amp;ROW()-1)),""))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IF(AND($A104&lt;&gt;"",$A104&lt;&gt;"TOTAL"),IF(AND('[5]PDI_Grupo edad'!$BF102&lt;&gt;"",'[5]PDI_Grupo edad'!$BF102&lt;&gt;0),'[5]PDI_Grupo edad'!$BF102,""),IF($A104="TOTAL",SUM(INDIRECT("AI4:AI"&amp;ROW()-1)),""))</f>
        <v/>
      </c>
      <c r="AJ104" s="6" t="str">
        <f ca="1">IF(AND($A104&lt;&gt;"",$A104&lt;&gt;"TOTAL"),IF(AND('[5]PDI_Grupo edad'!$BH102&lt;&gt;"",'[5]PDI_Grupo edad'!$BH102&lt;&gt;0),'[5]PDI_Grupo edad'!$BH102,""),IF($A104="TOTAL",SUM(INDIRECT("AJ4:AJ"&amp;ROW()-1)),""))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IF(AND($A104&lt;&gt;"",$A104&lt;&gt;"TOTAL"),IF(AND('[5]PDI_Grupo edad'!$BK102&lt;&gt;"",'[5]PDI_Grupo edad'!$BK102&lt;&gt;0),'[5]PDI_Grupo edad'!$BK102,""),IF($A104="TOTAL",SUM(INDIRECT("AL4:AL"&amp;ROW()-1)),""))</f>
        <v/>
      </c>
      <c r="AM104" s="6" t="str">
        <f ca="1">IF(AND($A104&lt;&gt;"",$A104&lt;&gt;"TOTAL"),IF(AND('[5]PDI_Grupo edad'!$BM102&lt;&gt;"",'[5]PDI_Grupo edad'!$BM102&lt;&gt;0),'[5]PDI_Grupo edad'!$BM102,""),IF($A104="TOTAL",SUM(INDIRECT("AM4:AM"&amp;ROW()-1)),""))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IF(AND($A104&lt;&gt;"",$A104&lt;&gt;"TOTAL"),IF(AND('[5]PDI_Grupo edad'!$BP102&lt;&gt;"",'[5]PDI_Grupo edad'!$BP102&lt;&gt;0),'[5]PDI_Grupo edad'!$BP102,""),IF($A104="TOTAL",SUM(INDIRECT("AO4:AO"&amp;ROW()-1)),""))</f>
        <v/>
      </c>
      <c r="AP104" s="6" t="str">
        <f ca="1">IF(AND($A104&lt;&gt;"",$A104&lt;&gt;"TOTAL"),IF(AND('[5]PDI_Grupo edad'!$BR102&lt;&gt;"",'[5]PDI_Grupo edad'!$BR102&lt;&gt;0),'[5]PDI_Grupo edad'!$BR102,""),IF($A104="TOTAL",SUM(INDIRECT("AP4:AP"&amp;ROW()-1)),""))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IF(AND($A104&lt;&gt;"",$A104&lt;&gt;"TOTAL"),IF(AND('[5]PDI_Grupo edad'!$BU102&lt;&gt;"",'[5]PDI_Grupo edad'!$BU102&lt;&gt;0),'[5]PDI_Grupo edad'!$BU102,""),IF($A104="TOTAL",SUM(INDIRECT("AR4:AR"&amp;ROW()-1)),""))</f>
        <v/>
      </c>
      <c r="AS104" s="6" t="str">
        <f ca="1">IF(AND($A104&lt;&gt;"",$A104&lt;&gt;"TOTAL"),IF(AND('[5]PDI_Grupo edad'!$BW102&lt;&gt;"",'[5]PDI_Grupo edad'!$BW102&lt;&gt;0),'[5]PDI_Grupo edad'!$BW102,""),IF($A104="TOTAL",SUM(INDIRECT("AS4:AS"&amp;ROW()-1)),""))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IF(AND($A104&lt;&gt;"",$A104&lt;&gt;"TOTAL"),IF(AND('[5]PDI_Grupo edad'!$BZ102&lt;&gt;"",'[5]PDI_Grupo edad'!$BZ102&lt;&gt;0),'[5]PDI_Grupo edad'!$BZ102,""),IF($A104="TOTAL",SUM(INDIRECT("AU4:AU"&amp;ROW()-1)),""))</f>
        <v/>
      </c>
      <c r="AV104" s="6" t="str">
        <f ca="1">IF(AND($A104&lt;&gt;"",$A104&lt;&gt;"TOTAL"),IF(AND('[5]PDI_Grupo edad'!$CB102&lt;&gt;"",'[5]PDI_Grupo edad'!$CB102&lt;&gt;0),'[5]PDI_Grupo edad'!$CB102,""),IF($A104="TOTAL",SUM(INDIRECT("AV4:AV"&amp;ROW()-1)),""))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IF(AND($A104&lt;&gt;"",$A104&lt;&gt;"TOTAL"),IF(AND('[5]PDI_Grupo edad'!$CE102&lt;&gt;"",'[5]PDI_Grupo edad'!$CE102&lt;&gt;0),'[5]PDI_Grupo edad'!$CE102,""),IF($A104="TOTAL",SUM(INDIRECT("AX4:AX"&amp;ROW()-1)),""))</f>
        <v/>
      </c>
      <c r="AY104" s="6" t="str">
        <f ca="1">IF(AND($A104&lt;&gt;"",$A104&lt;&gt;"TOTAL"),IF(AND('[5]PDI_Grupo edad'!$CG102&lt;&gt;"",'[5]PDI_Grupo edad'!$CG102&lt;&gt;0),'[5]PDI_Grupo edad'!$CG102,""),IF($A104="TOTAL",SUM(INDIRECT("AY4:AY"&amp;ROW()-1)),""))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IF(AND($A104&lt;&gt;"",$A104&lt;&gt;"TOTAL"),IF(AND('[5]PDI_Grupo edad'!$CJ102&lt;&gt;"",'[5]PDI_Grupo edad'!$CJ102&lt;&gt;0),'[5]PDI_Grupo edad'!$CJ102,""),IF($A104="TOTAL",SUM(INDIRECT("BA4:BA"&amp;ROW()-1)),""))</f>
        <v/>
      </c>
      <c r="BB104" s="6" t="str">
        <f ca="1">IF(AND($A104&lt;&gt;"",$A104&lt;&gt;"TOTAL"),IF(AND('[5]PDI_Grupo edad'!$CL102&lt;&gt;"",'[5]PDI_Grupo edad'!$CL102&lt;&gt;0),'[5]PDI_Grupo edad'!$CL102,""),IF($A104="TOTAL",SUM(INDIRECT("BB4:BB"&amp;ROW()-1)),""))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IF(AND($A104&lt;&gt;"",$A104&lt;&gt;"TOTAL"),IF(AND('[5]PDI_Grupo edad'!$CO102&lt;&gt;"",'[5]PDI_Grupo edad'!$CO102&lt;&gt;0),'[5]PDI_Grupo edad'!$CO102,""),IF($A104="TOTAL",SUM(INDIRECT("BD4:BD"&amp;ROW()-1)),""))</f>
        <v/>
      </c>
      <c r="BE104" s="6" t="str">
        <f ca="1">IF(AND($A104&lt;&gt;"",$A104&lt;&gt;"TOTAL"),IF(AND('[5]PDI_Grupo edad'!$CQ102&lt;&gt;"",'[5]PDI_Grupo edad'!$CQ102&lt;&gt;0),'[5]PDI_Grupo edad'!$CQ102,""),IF($A104="TOTAL",SUM(INDIRECT("BE4:BE"&amp;ROW()-1)),""))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IF('[5]PDI_Grupo edad'!$B103&lt;&gt;"",'[5]PDI_Grupo edad'!$B103,IF(AND('[5]PDI_Grupo edad'!$B103="",'[5]PDI_Grupo edad'!$B104="",'[5]PDI_Grupo edad'!$B102=""),"","TOTAL"))</f>
        <v/>
      </c>
      <c r="B105" s="6" t="str">
        <f ca="1">IF(AND($A105&lt;&gt;"",$A105&lt;&gt;"TOTAL"),IF(AND('[5]PDI_Grupo edad'!$C103&lt;&gt;"",'[5]PDI_Grupo edad'!$C103&lt;&gt;0),'[5]PDI_Grupo edad'!$C103,""),IF($A105="TOTAL",SUM(INDIRECT("B4:B"&amp;ROW()-1)),""))</f>
        <v/>
      </c>
      <c r="C105" s="6" t="str">
        <f ca="1">IF(AND($A105&lt;&gt;"",$A105&lt;&gt;"TOTAL"),IF(AND('[5]PDI_Grupo edad'!$E103&lt;&gt;"",'[5]PDI_Grupo edad'!$E103&lt;&gt;0),'[5]PDI_Grupo edad'!$E103,""),IF($A105="TOTAL",SUM(INDIRECT("C4:C"&amp;ROW()-1)),""))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IF(AND($A105&lt;&gt;"",$A105&lt;&gt;"TOTAL"),IF(AND('[5]PDI_Grupo edad'!$H103&lt;&gt;"",'[5]PDI_Grupo edad'!$H103&lt;&gt;0),'[5]PDI_Grupo edad'!$H103,""),IF($A105="TOTAL",SUM(INDIRECT("E4:E"&amp;ROW()-1)),""))</f>
        <v/>
      </c>
      <c r="F105" s="6" t="str">
        <f ca="1">IF(AND($A105&lt;&gt;"",$A105&lt;&gt;"TOTAL"),IF(AND('[5]PDI_Grupo edad'!$J103&lt;&gt;"",'[5]PDI_Grupo edad'!$J103&lt;&gt;0),'[5]PDI_Grupo edad'!$J103,""),IF($A105="TOTAL",SUM(INDIRECT("F4:F"&amp;ROW()-1)),""))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IF(AND($A105&lt;&gt;"",$A105&lt;&gt;"TOTAL"),IF(AND('[5]PDI_Grupo edad'!$M103&lt;&gt;"",'[5]PDI_Grupo edad'!$M103&lt;&gt;0),'[5]PDI_Grupo edad'!$M103,""),IF($A105="TOTAL",SUM(INDIRECT("H4:H"&amp;ROW()-1)),""))</f>
        <v/>
      </c>
      <c r="I105" s="6" t="str">
        <f ca="1">IF(AND($A105&lt;&gt;"",$A105&lt;&gt;"TOTAL"),IF(AND('[5]PDI_Grupo edad'!$O103&lt;&gt;"",'[5]PDI_Grupo edad'!$O103&lt;&gt;0),'[5]PDI_Grupo edad'!$O103,""),IF($A105="TOTAL",SUM(INDIRECT("I4:I"&amp;ROW()-1)),""))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IF(AND($A105&lt;&gt;"",$A105&lt;&gt;"TOTAL"),IF(AND('[5]PDI_Grupo edad'!$R103&lt;&gt;"",'[5]PDI_Grupo edad'!$R103&lt;&gt;0),'[5]PDI_Grupo edad'!$R103,""),IF($A105="TOTAL",SUM(INDIRECT("K4:K"&amp;ROW()-1)),""))</f>
        <v/>
      </c>
      <c r="L105" s="6" t="str">
        <f ca="1">IF(AND($A105&lt;&gt;"",$A105&lt;&gt;"TOTAL"),IF(AND('[5]PDI_Grupo edad'!$T103&lt;&gt;"",'[5]PDI_Grupo edad'!$T103&lt;&gt;0),'[5]PDI_Grupo edad'!$T103,""),IF($A105="TOTAL",SUM(INDIRECT("L4:L"&amp;ROW()-1)),""))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IF(AND($A105&lt;&gt;"",$A105&lt;&gt;"TOTAL"),IF(AND('[5]PDI_Grupo edad'!$W103&lt;&gt;"",'[5]PDI_Grupo edad'!$W103&lt;&gt;0),'[5]PDI_Grupo edad'!$W103,""),IF($A105="TOTAL",SUM(INDIRECT("N4:N"&amp;ROW()-1)),""))</f>
        <v/>
      </c>
      <c r="O105" s="6" t="str">
        <f ca="1">IF(AND($A105&lt;&gt;"",$A105&lt;&gt;"TOTAL"),IF(AND('[5]PDI_Grupo edad'!$Y103&lt;&gt;"",'[5]PDI_Grupo edad'!$Y103&lt;&gt;0),'[5]PDI_Grupo edad'!$Y103,""),IF($A105="TOTAL",SUM(INDIRECT("O4:O"&amp;ROW()-1)),""))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IF(AND($A105&lt;&gt;"",$A105&lt;&gt;"TOTAL"),IF(AND('[5]PDI_Grupo edad'!$AB103&lt;&gt;"",'[5]PDI_Grupo edad'!$AB103&lt;&gt;0),'[5]PDI_Grupo edad'!$AB103,""),IF($A105="TOTAL",SUM(INDIRECT("Q4:Q"&amp;ROW()-1)),""))</f>
        <v/>
      </c>
      <c r="R105" s="6" t="str">
        <f ca="1">IF(AND($A105&lt;&gt;"",$A105&lt;&gt;"TOTAL"),IF(AND('[5]PDI_Grupo edad'!$AD103&lt;&gt;"",'[5]PDI_Grupo edad'!$AD103&lt;&gt;0),'[5]PDI_Grupo edad'!$AD103,""),IF($A105="TOTAL",SUM(INDIRECT("R4:R"&amp;ROW()-1)),""))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IF(AND($A105&lt;&gt;"",$A105&lt;&gt;"TOTAL"),IF(AND('[5]PDI_Grupo edad'!$AG103&lt;&gt;"",'[5]PDI_Grupo edad'!$AG103&lt;&gt;0),'[5]PDI_Grupo edad'!$AG103,""),IF($A105="TOTAL",SUM(INDIRECT("T4:T"&amp;ROW()-1)),""))</f>
        <v/>
      </c>
      <c r="U105" s="6" t="str">
        <f ca="1">IF(AND($A105&lt;&gt;"",$A105&lt;&gt;"TOTAL"),IF(AND('[5]PDI_Grupo edad'!$AI103&lt;&gt;"",'[5]PDI_Grupo edad'!$AI103&lt;&gt;0),'[5]PDI_Grupo edad'!$AI103,""),IF($A105="TOTAL",SUM(INDIRECT("U4:U"&amp;ROW()-1)),""))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IF(AND($A105&lt;&gt;"",$A105&lt;&gt;"TOTAL"),IF(AND('[5]PDI_Grupo edad'!$AL103&lt;&gt;"",'[5]PDI_Grupo edad'!$AL103&lt;&gt;0),'[5]PDI_Grupo edad'!$AL103,""),IF($A105="TOTAL",SUM(INDIRECT("W4:W"&amp;ROW()-1)),""))</f>
        <v/>
      </c>
      <c r="X105" s="6" t="str">
        <f ca="1">IF(AND($A105&lt;&gt;"",$A105&lt;&gt;"TOTAL"),IF(AND('[5]PDI_Grupo edad'!$AN103&lt;&gt;"",'[5]PDI_Grupo edad'!$AN103&lt;&gt;0),'[5]PDI_Grupo edad'!$AN103,""),IF($A105="TOTAL",SUM(INDIRECT("X4:X"&amp;ROW()-1)),""))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IF(AND($A105&lt;&gt;"",$A105&lt;&gt;"TOTAL"),IF(AND('[5]PDI_Grupo edad'!$AQ103&lt;&gt;"",'[5]PDI_Grupo edad'!$AQ103&lt;&gt;0),'[5]PDI_Grupo edad'!$AQ103,""),IF($A105="TOTAL",SUM(INDIRECT("Z4:Z"&amp;ROW()-1)),""))</f>
        <v/>
      </c>
      <c r="AA105" s="6" t="str">
        <f ca="1">IF(AND($A105&lt;&gt;"",$A105&lt;&gt;"TOTAL"),IF(AND('[5]PDI_Grupo edad'!$AS103&lt;&gt;"",'[5]PDI_Grupo edad'!$AS103&lt;&gt;0),'[5]PDI_Grupo edad'!$AS103,""),IF($A105="TOTAL",SUM(INDIRECT("AA4:AA"&amp;ROW()-1)),""))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IF(AND($A105&lt;&gt;"",$A105&lt;&gt;"TOTAL"),IF(AND('[5]PDI_Grupo edad'!$AV103&lt;&gt;"",'[5]PDI_Grupo edad'!$AV103&lt;&gt;0),'[5]PDI_Grupo edad'!$AV103,""),IF($A105="TOTAL",SUM(INDIRECT("AC4:AC"&amp;ROW()-1)),""))</f>
        <v/>
      </c>
      <c r="AD105" s="6" t="str">
        <f ca="1">IF(AND($A105&lt;&gt;"",$A105&lt;&gt;"TOTAL"),IF(AND('[5]PDI_Grupo edad'!$AX103&lt;&gt;"",'[5]PDI_Grupo edad'!$AX103&lt;&gt;0),'[5]PDI_Grupo edad'!$AX103,""),IF($A105="TOTAL",SUM(INDIRECT("AD4:AD"&amp;ROW()-1)),""))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IF(AND($A105&lt;&gt;"",$A105&lt;&gt;"TOTAL"),IF(AND('[5]PDI_Grupo edad'!$BA103&lt;&gt;"",'[5]PDI_Grupo edad'!$BA103&lt;&gt;0),'[5]PDI_Grupo edad'!$BA103,""),IF($A105="TOTAL",SUM(INDIRECT("AF4:AF"&amp;ROW()-1)),""))</f>
        <v/>
      </c>
      <c r="AG105" s="6" t="str">
        <f ca="1">IF(AND($A105&lt;&gt;"",$A105&lt;&gt;"TOTAL"),IF(AND('[5]PDI_Grupo edad'!$BC103&lt;&gt;"",'[5]PDI_Grupo edad'!$BC103&lt;&gt;0),'[5]PDI_Grupo edad'!$BC103,""),IF($A105="TOTAL",SUM(INDIRECT("AG4:AG"&amp;ROW()-1)),""))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IF(AND($A105&lt;&gt;"",$A105&lt;&gt;"TOTAL"),IF(AND('[5]PDI_Grupo edad'!$BF103&lt;&gt;"",'[5]PDI_Grupo edad'!$BF103&lt;&gt;0),'[5]PDI_Grupo edad'!$BF103,""),IF($A105="TOTAL",SUM(INDIRECT("AI4:AI"&amp;ROW()-1)),""))</f>
        <v/>
      </c>
      <c r="AJ105" s="6" t="str">
        <f ca="1">IF(AND($A105&lt;&gt;"",$A105&lt;&gt;"TOTAL"),IF(AND('[5]PDI_Grupo edad'!$BH103&lt;&gt;"",'[5]PDI_Grupo edad'!$BH103&lt;&gt;0),'[5]PDI_Grupo edad'!$BH103,""),IF($A105="TOTAL",SUM(INDIRECT("AJ4:AJ"&amp;ROW()-1)),""))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IF(AND($A105&lt;&gt;"",$A105&lt;&gt;"TOTAL"),IF(AND('[5]PDI_Grupo edad'!$BK103&lt;&gt;"",'[5]PDI_Grupo edad'!$BK103&lt;&gt;0),'[5]PDI_Grupo edad'!$BK103,""),IF($A105="TOTAL",SUM(INDIRECT("AL4:AL"&amp;ROW()-1)),""))</f>
        <v/>
      </c>
      <c r="AM105" s="6" t="str">
        <f ca="1">IF(AND($A105&lt;&gt;"",$A105&lt;&gt;"TOTAL"),IF(AND('[5]PDI_Grupo edad'!$BM103&lt;&gt;"",'[5]PDI_Grupo edad'!$BM103&lt;&gt;0),'[5]PDI_Grupo edad'!$BM103,""),IF($A105="TOTAL",SUM(INDIRECT("AM4:AM"&amp;ROW()-1)),""))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IF(AND($A105&lt;&gt;"",$A105&lt;&gt;"TOTAL"),IF(AND('[5]PDI_Grupo edad'!$BP103&lt;&gt;"",'[5]PDI_Grupo edad'!$BP103&lt;&gt;0),'[5]PDI_Grupo edad'!$BP103,""),IF($A105="TOTAL",SUM(INDIRECT("AO4:AO"&amp;ROW()-1)),""))</f>
        <v/>
      </c>
      <c r="AP105" s="6" t="str">
        <f ca="1">IF(AND($A105&lt;&gt;"",$A105&lt;&gt;"TOTAL"),IF(AND('[5]PDI_Grupo edad'!$BR103&lt;&gt;"",'[5]PDI_Grupo edad'!$BR103&lt;&gt;0),'[5]PDI_Grupo edad'!$BR103,""),IF($A105="TOTAL",SUM(INDIRECT("AP4:AP"&amp;ROW()-1)),""))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IF(AND($A105&lt;&gt;"",$A105&lt;&gt;"TOTAL"),IF(AND('[5]PDI_Grupo edad'!$BU103&lt;&gt;"",'[5]PDI_Grupo edad'!$BU103&lt;&gt;0),'[5]PDI_Grupo edad'!$BU103,""),IF($A105="TOTAL",SUM(INDIRECT("AR4:AR"&amp;ROW()-1)),""))</f>
        <v/>
      </c>
      <c r="AS105" s="6" t="str">
        <f ca="1">IF(AND($A105&lt;&gt;"",$A105&lt;&gt;"TOTAL"),IF(AND('[5]PDI_Grupo edad'!$BW103&lt;&gt;"",'[5]PDI_Grupo edad'!$BW103&lt;&gt;0),'[5]PDI_Grupo edad'!$BW103,""),IF($A105="TOTAL",SUM(INDIRECT("AS4:AS"&amp;ROW()-1)),""))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IF(AND($A105&lt;&gt;"",$A105&lt;&gt;"TOTAL"),IF(AND('[5]PDI_Grupo edad'!$BZ103&lt;&gt;"",'[5]PDI_Grupo edad'!$BZ103&lt;&gt;0),'[5]PDI_Grupo edad'!$BZ103,""),IF($A105="TOTAL",SUM(INDIRECT("AU4:AU"&amp;ROW()-1)),""))</f>
        <v/>
      </c>
      <c r="AV105" s="6" t="str">
        <f ca="1">IF(AND($A105&lt;&gt;"",$A105&lt;&gt;"TOTAL"),IF(AND('[5]PDI_Grupo edad'!$CB103&lt;&gt;"",'[5]PDI_Grupo edad'!$CB103&lt;&gt;0),'[5]PDI_Grupo edad'!$CB103,""),IF($A105="TOTAL",SUM(INDIRECT("AV4:AV"&amp;ROW()-1)),""))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IF(AND($A105&lt;&gt;"",$A105&lt;&gt;"TOTAL"),IF(AND('[5]PDI_Grupo edad'!$CE103&lt;&gt;"",'[5]PDI_Grupo edad'!$CE103&lt;&gt;0),'[5]PDI_Grupo edad'!$CE103,""),IF($A105="TOTAL",SUM(INDIRECT("AX4:AX"&amp;ROW()-1)),""))</f>
        <v/>
      </c>
      <c r="AY105" s="6" t="str">
        <f ca="1">IF(AND($A105&lt;&gt;"",$A105&lt;&gt;"TOTAL"),IF(AND('[5]PDI_Grupo edad'!$CG103&lt;&gt;"",'[5]PDI_Grupo edad'!$CG103&lt;&gt;0),'[5]PDI_Grupo edad'!$CG103,""),IF($A105="TOTAL",SUM(INDIRECT("AY4:AY"&amp;ROW()-1)),""))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IF(AND($A105&lt;&gt;"",$A105&lt;&gt;"TOTAL"),IF(AND('[5]PDI_Grupo edad'!$CJ103&lt;&gt;"",'[5]PDI_Grupo edad'!$CJ103&lt;&gt;0),'[5]PDI_Grupo edad'!$CJ103,""),IF($A105="TOTAL",SUM(INDIRECT("BA4:BA"&amp;ROW()-1)),""))</f>
        <v/>
      </c>
      <c r="BB105" s="6" t="str">
        <f ca="1">IF(AND($A105&lt;&gt;"",$A105&lt;&gt;"TOTAL"),IF(AND('[5]PDI_Grupo edad'!$CL103&lt;&gt;"",'[5]PDI_Grupo edad'!$CL103&lt;&gt;0),'[5]PDI_Grupo edad'!$CL103,""),IF($A105="TOTAL",SUM(INDIRECT("BB4:BB"&amp;ROW()-1)),""))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IF(AND($A105&lt;&gt;"",$A105&lt;&gt;"TOTAL"),IF(AND('[5]PDI_Grupo edad'!$CO103&lt;&gt;"",'[5]PDI_Grupo edad'!$CO103&lt;&gt;0),'[5]PDI_Grupo edad'!$CO103,""),IF($A105="TOTAL",SUM(INDIRECT("BD4:BD"&amp;ROW()-1)),""))</f>
        <v/>
      </c>
      <c r="BE105" s="6" t="str">
        <f ca="1">IF(AND($A105&lt;&gt;"",$A105&lt;&gt;"TOTAL"),IF(AND('[5]PDI_Grupo edad'!$CQ103&lt;&gt;"",'[5]PDI_Grupo edad'!$CQ103&lt;&gt;0),'[5]PDI_Grupo edad'!$CQ103,""),IF($A105="TOTAL",SUM(INDIRECT("BE4:BE"&amp;ROW()-1)),""))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IF('[5]PDI_Grupo edad'!$B104&lt;&gt;"",'[5]PDI_Grupo edad'!$B104,IF(AND('[5]PDI_Grupo edad'!$B104="",'[5]PDI_Grupo edad'!$B105="",'[5]PDI_Grupo edad'!$B103=""),"","TOTAL"))</f>
        <v/>
      </c>
      <c r="B106" s="6" t="str">
        <f ca="1">IF(AND($A106&lt;&gt;"",$A106&lt;&gt;"TOTAL"),IF(AND('[5]PDI_Grupo edad'!$C104&lt;&gt;"",'[5]PDI_Grupo edad'!$C104&lt;&gt;0),'[5]PDI_Grupo edad'!$C104,""),IF($A106="TOTAL",SUM(INDIRECT("B4:B"&amp;ROW()-1)),""))</f>
        <v/>
      </c>
      <c r="C106" s="6" t="str">
        <f ca="1">IF(AND($A106&lt;&gt;"",$A106&lt;&gt;"TOTAL"),IF(AND('[5]PDI_Grupo edad'!$E104&lt;&gt;"",'[5]PDI_Grupo edad'!$E104&lt;&gt;0),'[5]PDI_Grupo edad'!$E104,""),IF($A106="TOTAL",SUM(INDIRECT("C4:C"&amp;ROW()-1)),""))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IF(AND($A106&lt;&gt;"",$A106&lt;&gt;"TOTAL"),IF(AND('[5]PDI_Grupo edad'!$H104&lt;&gt;"",'[5]PDI_Grupo edad'!$H104&lt;&gt;0),'[5]PDI_Grupo edad'!$H104,""),IF($A106="TOTAL",SUM(INDIRECT("E4:E"&amp;ROW()-1)),""))</f>
        <v/>
      </c>
      <c r="F106" s="6" t="str">
        <f ca="1">IF(AND($A106&lt;&gt;"",$A106&lt;&gt;"TOTAL"),IF(AND('[5]PDI_Grupo edad'!$J104&lt;&gt;"",'[5]PDI_Grupo edad'!$J104&lt;&gt;0),'[5]PDI_Grupo edad'!$J104,""),IF($A106="TOTAL",SUM(INDIRECT("F4:F"&amp;ROW()-1)),""))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IF(AND($A106&lt;&gt;"",$A106&lt;&gt;"TOTAL"),IF(AND('[5]PDI_Grupo edad'!$M104&lt;&gt;"",'[5]PDI_Grupo edad'!$M104&lt;&gt;0),'[5]PDI_Grupo edad'!$M104,""),IF($A106="TOTAL",SUM(INDIRECT("H4:H"&amp;ROW()-1)),""))</f>
        <v/>
      </c>
      <c r="I106" s="6" t="str">
        <f ca="1">IF(AND($A106&lt;&gt;"",$A106&lt;&gt;"TOTAL"),IF(AND('[5]PDI_Grupo edad'!$O104&lt;&gt;"",'[5]PDI_Grupo edad'!$O104&lt;&gt;0),'[5]PDI_Grupo edad'!$O104,""),IF($A106="TOTAL",SUM(INDIRECT("I4:I"&amp;ROW()-1)),""))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IF(AND($A106&lt;&gt;"",$A106&lt;&gt;"TOTAL"),IF(AND('[5]PDI_Grupo edad'!$R104&lt;&gt;"",'[5]PDI_Grupo edad'!$R104&lt;&gt;0),'[5]PDI_Grupo edad'!$R104,""),IF($A106="TOTAL",SUM(INDIRECT("K4:K"&amp;ROW()-1)),""))</f>
        <v/>
      </c>
      <c r="L106" s="6" t="str">
        <f ca="1">IF(AND($A106&lt;&gt;"",$A106&lt;&gt;"TOTAL"),IF(AND('[5]PDI_Grupo edad'!$T104&lt;&gt;"",'[5]PDI_Grupo edad'!$T104&lt;&gt;0),'[5]PDI_Grupo edad'!$T104,""),IF($A106="TOTAL",SUM(INDIRECT("L4:L"&amp;ROW()-1)),""))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IF(AND($A106&lt;&gt;"",$A106&lt;&gt;"TOTAL"),IF(AND('[5]PDI_Grupo edad'!$W104&lt;&gt;"",'[5]PDI_Grupo edad'!$W104&lt;&gt;0),'[5]PDI_Grupo edad'!$W104,""),IF($A106="TOTAL",SUM(INDIRECT("N4:N"&amp;ROW()-1)),""))</f>
        <v/>
      </c>
      <c r="O106" s="6" t="str">
        <f ca="1">IF(AND($A106&lt;&gt;"",$A106&lt;&gt;"TOTAL"),IF(AND('[5]PDI_Grupo edad'!$Y104&lt;&gt;"",'[5]PDI_Grupo edad'!$Y104&lt;&gt;0),'[5]PDI_Grupo edad'!$Y104,""),IF($A106="TOTAL",SUM(INDIRECT("O4:O"&amp;ROW()-1)),""))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IF(AND($A106&lt;&gt;"",$A106&lt;&gt;"TOTAL"),IF(AND('[5]PDI_Grupo edad'!$AB104&lt;&gt;"",'[5]PDI_Grupo edad'!$AB104&lt;&gt;0),'[5]PDI_Grupo edad'!$AB104,""),IF($A106="TOTAL",SUM(INDIRECT("Q4:Q"&amp;ROW()-1)),""))</f>
        <v/>
      </c>
      <c r="R106" s="6" t="str">
        <f ca="1">IF(AND($A106&lt;&gt;"",$A106&lt;&gt;"TOTAL"),IF(AND('[5]PDI_Grupo edad'!$AD104&lt;&gt;"",'[5]PDI_Grupo edad'!$AD104&lt;&gt;0),'[5]PDI_Grupo edad'!$AD104,""),IF($A106="TOTAL",SUM(INDIRECT("R4:R"&amp;ROW()-1)),""))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IF(AND($A106&lt;&gt;"",$A106&lt;&gt;"TOTAL"),IF(AND('[5]PDI_Grupo edad'!$AG104&lt;&gt;"",'[5]PDI_Grupo edad'!$AG104&lt;&gt;0),'[5]PDI_Grupo edad'!$AG104,""),IF($A106="TOTAL",SUM(INDIRECT("T4:T"&amp;ROW()-1)),""))</f>
        <v/>
      </c>
      <c r="U106" s="6" t="str">
        <f ca="1">IF(AND($A106&lt;&gt;"",$A106&lt;&gt;"TOTAL"),IF(AND('[5]PDI_Grupo edad'!$AI104&lt;&gt;"",'[5]PDI_Grupo edad'!$AI104&lt;&gt;0),'[5]PDI_Grupo edad'!$AI104,""),IF($A106="TOTAL",SUM(INDIRECT("U4:U"&amp;ROW()-1)),""))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IF(AND($A106&lt;&gt;"",$A106&lt;&gt;"TOTAL"),IF(AND('[5]PDI_Grupo edad'!$AL104&lt;&gt;"",'[5]PDI_Grupo edad'!$AL104&lt;&gt;0),'[5]PDI_Grupo edad'!$AL104,""),IF($A106="TOTAL",SUM(INDIRECT("W4:W"&amp;ROW()-1)),""))</f>
        <v/>
      </c>
      <c r="X106" s="6" t="str">
        <f ca="1">IF(AND($A106&lt;&gt;"",$A106&lt;&gt;"TOTAL"),IF(AND('[5]PDI_Grupo edad'!$AN104&lt;&gt;"",'[5]PDI_Grupo edad'!$AN104&lt;&gt;0),'[5]PDI_Grupo edad'!$AN104,""),IF($A106="TOTAL",SUM(INDIRECT("X4:X"&amp;ROW()-1)),""))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IF(AND($A106&lt;&gt;"",$A106&lt;&gt;"TOTAL"),IF(AND('[5]PDI_Grupo edad'!$AQ104&lt;&gt;"",'[5]PDI_Grupo edad'!$AQ104&lt;&gt;0),'[5]PDI_Grupo edad'!$AQ104,""),IF($A106="TOTAL",SUM(INDIRECT("Z4:Z"&amp;ROW()-1)),""))</f>
        <v/>
      </c>
      <c r="AA106" s="6" t="str">
        <f ca="1">IF(AND($A106&lt;&gt;"",$A106&lt;&gt;"TOTAL"),IF(AND('[5]PDI_Grupo edad'!$AS104&lt;&gt;"",'[5]PDI_Grupo edad'!$AS104&lt;&gt;0),'[5]PDI_Grupo edad'!$AS104,""),IF($A106="TOTAL",SUM(INDIRECT("AA4:AA"&amp;ROW()-1)),""))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IF(AND($A106&lt;&gt;"",$A106&lt;&gt;"TOTAL"),IF(AND('[5]PDI_Grupo edad'!$AV104&lt;&gt;"",'[5]PDI_Grupo edad'!$AV104&lt;&gt;0),'[5]PDI_Grupo edad'!$AV104,""),IF($A106="TOTAL",SUM(INDIRECT("AC4:AC"&amp;ROW()-1)),""))</f>
        <v/>
      </c>
      <c r="AD106" s="6" t="str">
        <f ca="1">IF(AND($A106&lt;&gt;"",$A106&lt;&gt;"TOTAL"),IF(AND('[5]PDI_Grupo edad'!$AX104&lt;&gt;"",'[5]PDI_Grupo edad'!$AX104&lt;&gt;0),'[5]PDI_Grupo edad'!$AX104,""),IF($A106="TOTAL",SUM(INDIRECT("AD4:AD"&amp;ROW()-1)),""))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IF(AND($A106&lt;&gt;"",$A106&lt;&gt;"TOTAL"),IF(AND('[5]PDI_Grupo edad'!$BA104&lt;&gt;"",'[5]PDI_Grupo edad'!$BA104&lt;&gt;0),'[5]PDI_Grupo edad'!$BA104,""),IF($A106="TOTAL",SUM(INDIRECT("AF4:AF"&amp;ROW()-1)),""))</f>
        <v/>
      </c>
      <c r="AG106" s="6" t="str">
        <f ca="1">IF(AND($A106&lt;&gt;"",$A106&lt;&gt;"TOTAL"),IF(AND('[5]PDI_Grupo edad'!$BC104&lt;&gt;"",'[5]PDI_Grupo edad'!$BC104&lt;&gt;0),'[5]PDI_Grupo edad'!$BC104,""),IF($A106="TOTAL",SUM(INDIRECT("AG4:AG"&amp;ROW()-1)),""))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IF(AND($A106&lt;&gt;"",$A106&lt;&gt;"TOTAL"),IF(AND('[5]PDI_Grupo edad'!$BF104&lt;&gt;"",'[5]PDI_Grupo edad'!$BF104&lt;&gt;0),'[5]PDI_Grupo edad'!$BF104,""),IF($A106="TOTAL",SUM(INDIRECT("AI4:AI"&amp;ROW()-1)),""))</f>
        <v/>
      </c>
      <c r="AJ106" s="6" t="str">
        <f ca="1">IF(AND($A106&lt;&gt;"",$A106&lt;&gt;"TOTAL"),IF(AND('[5]PDI_Grupo edad'!$BH104&lt;&gt;"",'[5]PDI_Grupo edad'!$BH104&lt;&gt;0),'[5]PDI_Grupo edad'!$BH104,""),IF($A106="TOTAL",SUM(INDIRECT("AJ4:AJ"&amp;ROW()-1)),""))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IF(AND($A106&lt;&gt;"",$A106&lt;&gt;"TOTAL"),IF(AND('[5]PDI_Grupo edad'!$BK104&lt;&gt;"",'[5]PDI_Grupo edad'!$BK104&lt;&gt;0),'[5]PDI_Grupo edad'!$BK104,""),IF($A106="TOTAL",SUM(INDIRECT("AL4:AL"&amp;ROW()-1)),""))</f>
        <v/>
      </c>
      <c r="AM106" s="6" t="str">
        <f ca="1">IF(AND($A106&lt;&gt;"",$A106&lt;&gt;"TOTAL"),IF(AND('[5]PDI_Grupo edad'!$BM104&lt;&gt;"",'[5]PDI_Grupo edad'!$BM104&lt;&gt;0),'[5]PDI_Grupo edad'!$BM104,""),IF($A106="TOTAL",SUM(INDIRECT("AM4:AM"&amp;ROW()-1)),""))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IF(AND($A106&lt;&gt;"",$A106&lt;&gt;"TOTAL"),IF(AND('[5]PDI_Grupo edad'!$BP104&lt;&gt;"",'[5]PDI_Grupo edad'!$BP104&lt;&gt;0),'[5]PDI_Grupo edad'!$BP104,""),IF($A106="TOTAL",SUM(INDIRECT("AO4:AO"&amp;ROW()-1)),""))</f>
        <v/>
      </c>
      <c r="AP106" s="6" t="str">
        <f ca="1">IF(AND($A106&lt;&gt;"",$A106&lt;&gt;"TOTAL"),IF(AND('[5]PDI_Grupo edad'!$BR104&lt;&gt;"",'[5]PDI_Grupo edad'!$BR104&lt;&gt;0),'[5]PDI_Grupo edad'!$BR104,""),IF($A106="TOTAL",SUM(INDIRECT("AP4:AP"&amp;ROW()-1)),""))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IF(AND($A106&lt;&gt;"",$A106&lt;&gt;"TOTAL"),IF(AND('[5]PDI_Grupo edad'!$BU104&lt;&gt;"",'[5]PDI_Grupo edad'!$BU104&lt;&gt;0),'[5]PDI_Grupo edad'!$BU104,""),IF($A106="TOTAL",SUM(INDIRECT("AR4:AR"&amp;ROW()-1)),""))</f>
        <v/>
      </c>
      <c r="AS106" s="6" t="str">
        <f ca="1">IF(AND($A106&lt;&gt;"",$A106&lt;&gt;"TOTAL"),IF(AND('[5]PDI_Grupo edad'!$BW104&lt;&gt;"",'[5]PDI_Grupo edad'!$BW104&lt;&gt;0),'[5]PDI_Grupo edad'!$BW104,""),IF($A106="TOTAL",SUM(INDIRECT("AS4:AS"&amp;ROW()-1)),""))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IF(AND($A106&lt;&gt;"",$A106&lt;&gt;"TOTAL"),IF(AND('[5]PDI_Grupo edad'!$BZ104&lt;&gt;"",'[5]PDI_Grupo edad'!$BZ104&lt;&gt;0),'[5]PDI_Grupo edad'!$BZ104,""),IF($A106="TOTAL",SUM(INDIRECT("AU4:AU"&amp;ROW()-1)),""))</f>
        <v/>
      </c>
      <c r="AV106" s="6" t="str">
        <f ca="1">IF(AND($A106&lt;&gt;"",$A106&lt;&gt;"TOTAL"),IF(AND('[5]PDI_Grupo edad'!$CB104&lt;&gt;"",'[5]PDI_Grupo edad'!$CB104&lt;&gt;0),'[5]PDI_Grupo edad'!$CB104,""),IF($A106="TOTAL",SUM(INDIRECT("AV4:AV"&amp;ROW()-1)),""))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IF(AND($A106&lt;&gt;"",$A106&lt;&gt;"TOTAL"),IF(AND('[5]PDI_Grupo edad'!$CE104&lt;&gt;"",'[5]PDI_Grupo edad'!$CE104&lt;&gt;0),'[5]PDI_Grupo edad'!$CE104,""),IF($A106="TOTAL",SUM(INDIRECT("AX4:AX"&amp;ROW()-1)),""))</f>
        <v/>
      </c>
      <c r="AY106" s="6" t="str">
        <f ca="1">IF(AND($A106&lt;&gt;"",$A106&lt;&gt;"TOTAL"),IF(AND('[5]PDI_Grupo edad'!$CG104&lt;&gt;"",'[5]PDI_Grupo edad'!$CG104&lt;&gt;0),'[5]PDI_Grupo edad'!$CG104,""),IF($A106="TOTAL",SUM(INDIRECT("AY4:AY"&amp;ROW()-1)),""))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IF(AND($A106&lt;&gt;"",$A106&lt;&gt;"TOTAL"),IF(AND('[5]PDI_Grupo edad'!$CJ104&lt;&gt;"",'[5]PDI_Grupo edad'!$CJ104&lt;&gt;0),'[5]PDI_Grupo edad'!$CJ104,""),IF($A106="TOTAL",SUM(INDIRECT("BA4:BA"&amp;ROW()-1)),""))</f>
        <v/>
      </c>
      <c r="BB106" s="6" t="str">
        <f ca="1">IF(AND($A106&lt;&gt;"",$A106&lt;&gt;"TOTAL"),IF(AND('[5]PDI_Grupo edad'!$CL104&lt;&gt;"",'[5]PDI_Grupo edad'!$CL104&lt;&gt;0),'[5]PDI_Grupo edad'!$CL104,""),IF($A106="TOTAL",SUM(INDIRECT("BB4:BB"&amp;ROW()-1)),""))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IF(AND($A106&lt;&gt;"",$A106&lt;&gt;"TOTAL"),IF(AND('[5]PDI_Grupo edad'!$CO104&lt;&gt;"",'[5]PDI_Grupo edad'!$CO104&lt;&gt;0),'[5]PDI_Grupo edad'!$CO104,""),IF($A106="TOTAL",SUM(INDIRECT("BD4:BD"&amp;ROW()-1)),""))</f>
        <v/>
      </c>
      <c r="BE106" s="6" t="str">
        <f ca="1">IF(AND($A106&lt;&gt;"",$A106&lt;&gt;"TOTAL"),IF(AND('[5]PDI_Grupo edad'!$CQ104&lt;&gt;"",'[5]PDI_Grupo edad'!$CQ104&lt;&gt;0),'[5]PDI_Grupo edad'!$CQ104,""),IF($A106="TOTAL",SUM(INDIRECT("BE4:BE"&amp;ROW()-1)),""))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IF('[5]PDI_Grupo edad'!$B105&lt;&gt;"",'[5]PDI_Grupo edad'!$B105,IF(AND('[5]PDI_Grupo edad'!$B105="",'[5]PDI_Grupo edad'!$B106="",'[5]PDI_Grupo edad'!$B104=""),"","TOTAL"))</f>
        <v/>
      </c>
      <c r="B107" s="6" t="str">
        <f ca="1">IF(AND($A107&lt;&gt;"",$A107&lt;&gt;"TOTAL"),IF(AND('[5]PDI_Grupo edad'!$C105&lt;&gt;"",'[5]PDI_Grupo edad'!$C105&lt;&gt;0),'[5]PDI_Grupo edad'!$C105,""),IF($A107="TOTAL",SUM(INDIRECT("B4:B"&amp;ROW()-1)),""))</f>
        <v/>
      </c>
      <c r="C107" s="6" t="str">
        <f ca="1">IF(AND($A107&lt;&gt;"",$A107&lt;&gt;"TOTAL"),IF(AND('[5]PDI_Grupo edad'!$E105&lt;&gt;"",'[5]PDI_Grupo edad'!$E105&lt;&gt;0),'[5]PDI_Grupo edad'!$E105,""),IF($A107="TOTAL",SUM(INDIRECT("C4:C"&amp;ROW()-1)),""))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IF(AND($A107&lt;&gt;"",$A107&lt;&gt;"TOTAL"),IF(AND('[5]PDI_Grupo edad'!$H105&lt;&gt;"",'[5]PDI_Grupo edad'!$H105&lt;&gt;0),'[5]PDI_Grupo edad'!$H105,""),IF($A107="TOTAL",SUM(INDIRECT("E4:E"&amp;ROW()-1)),""))</f>
        <v/>
      </c>
      <c r="F107" s="6" t="str">
        <f ca="1">IF(AND($A107&lt;&gt;"",$A107&lt;&gt;"TOTAL"),IF(AND('[5]PDI_Grupo edad'!$J105&lt;&gt;"",'[5]PDI_Grupo edad'!$J105&lt;&gt;0),'[5]PDI_Grupo edad'!$J105,""),IF($A107="TOTAL",SUM(INDIRECT("F4:F"&amp;ROW()-1)),""))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IF(AND($A107&lt;&gt;"",$A107&lt;&gt;"TOTAL"),IF(AND('[5]PDI_Grupo edad'!$M105&lt;&gt;"",'[5]PDI_Grupo edad'!$M105&lt;&gt;0),'[5]PDI_Grupo edad'!$M105,""),IF($A107="TOTAL",SUM(INDIRECT("H4:H"&amp;ROW()-1)),""))</f>
        <v/>
      </c>
      <c r="I107" s="6" t="str">
        <f ca="1">IF(AND($A107&lt;&gt;"",$A107&lt;&gt;"TOTAL"),IF(AND('[5]PDI_Grupo edad'!$O105&lt;&gt;"",'[5]PDI_Grupo edad'!$O105&lt;&gt;0),'[5]PDI_Grupo edad'!$O105,""),IF($A107="TOTAL",SUM(INDIRECT("I4:I"&amp;ROW()-1)),""))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IF(AND($A107&lt;&gt;"",$A107&lt;&gt;"TOTAL"),IF(AND('[5]PDI_Grupo edad'!$R105&lt;&gt;"",'[5]PDI_Grupo edad'!$R105&lt;&gt;0),'[5]PDI_Grupo edad'!$R105,""),IF($A107="TOTAL",SUM(INDIRECT("K4:K"&amp;ROW()-1)),""))</f>
        <v/>
      </c>
      <c r="L107" s="6" t="str">
        <f ca="1">IF(AND($A107&lt;&gt;"",$A107&lt;&gt;"TOTAL"),IF(AND('[5]PDI_Grupo edad'!$T105&lt;&gt;"",'[5]PDI_Grupo edad'!$T105&lt;&gt;0),'[5]PDI_Grupo edad'!$T105,""),IF($A107="TOTAL",SUM(INDIRECT("L4:L"&amp;ROW()-1)),""))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IF(AND($A107&lt;&gt;"",$A107&lt;&gt;"TOTAL"),IF(AND('[5]PDI_Grupo edad'!$W105&lt;&gt;"",'[5]PDI_Grupo edad'!$W105&lt;&gt;0),'[5]PDI_Grupo edad'!$W105,""),IF($A107="TOTAL",SUM(INDIRECT("N4:N"&amp;ROW()-1)),""))</f>
        <v/>
      </c>
      <c r="O107" s="6" t="str">
        <f ca="1">IF(AND($A107&lt;&gt;"",$A107&lt;&gt;"TOTAL"),IF(AND('[5]PDI_Grupo edad'!$Y105&lt;&gt;"",'[5]PDI_Grupo edad'!$Y105&lt;&gt;0),'[5]PDI_Grupo edad'!$Y105,""),IF($A107="TOTAL",SUM(INDIRECT("O4:O"&amp;ROW()-1)),""))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IF(AND($A107&lt;&gt;"",$A107&lt;&gt;"TOTAL"),IF(AND('[5]PDI_Grupo edad'!$AB105&lt;&gt;"",'[5]PDI_Grupo edad'!$AB105&lt;&gt;0),'[5]PDI_Grupo edad'!$AB105,""),IF($A107="TOTAL",SUM(INDIRECT("Q4:Q"&amp;ROW()-1)),""))</f>
        <v/>
      </c>
      <c r="R107" s="6" t="str">
        <f ca="1">IF(AND($A107&lt;&gt;"",$A107&lt;&gt;"TOTAL"),IF(AND('[5]PDI_Grupo edad'!$AD105&lt;&gt;"",'[5]PDI_Grupo edad'!$AD105&lt;&gt;0),'[5]PDI_Grupo edad'!$AD105,""),IF($A107="TOTAL",SUM(INDIRECT("R4:R"&amp;ROW()-1)),""))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IF(AND($A107&lt;&gt;"",$A107&lt;&gt;"TOTAL"),IF(AND('[5]PDI_Grupo edad'!$AG105&lt;&gt;"",'[5]PDI_Grupo edad'!$AG105&lt;&gt;0),'[5]PDI_Grupo edad'!$AG105,""),IF($A107="TOTAL",SUM(INDIRECT("T4:T"&amp;ROW()-1)),""))</f>
        <v/>
      </c>
      <c r="U107" s="6" t="str">
        <f ca="1">IF(AND($A107&lt;&gt;"",$A107&lt;&gt;"TOTAL"),IF(AND('[5]PDI_Grupo edad'!$AI105&lt;&gt;"",'[5]PDI_Grupo edad'!$AI105&lt;&gt;0),'[5]PDI_Grupo edad'!$AI105,""),IF($A107="TOTAL",SUM(INDIRECT("U4:U"&amp;ROW()-1)),""))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IF(AND($A107&lt;&gt;"",$A107&lt;&gt;"TOTAL"),IF(AND('[5]PDI_Grupo edad'!$AL105&lt;&gt;"",'[5]PDI_Grupo edad'!$AL105&lt;&gt;0),'[5]PDI_Grupo edad'!$AL105,""),IF($A107="TOTAL",SUM(INDIRECT("W4:W"&amp;ROW()-1)),""))</f>
        <v/>
      </c>
      <c r="X107" s="6" t="str">
        <f ca="1">IF(AND($A107&lt;&gt;"",$A107&lt;&gt;"TOTAL"),IF(AND('[5]PDI_Grupo edad'!$AN105&lt;&gt;"",'[5]PDI_Grupo edad'!$AN105&lt;&gt;0),'[5]PDI_Grupo edad'!$AN105,""),IF($A107="TOTAL",SUM(INDIRECT("X4:X"&amp;ROW()-1)),""))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IF(AND($A107&lt;&gt;"",$A107&lt;&gt;"TOTAL"),IF(AND('[5]PDI_Grupo edad'!$AQ105&lt;&gt;"",'[5]PDI_Grupo edad'!$AQ105&lt;&gt;0),'[5]PDI_Grupo edad'!$AQ105,""),IF($A107="TOTAL",SUM(INDIRECT("Z4:Z"&amp;ROW()-1)),""))</f>
        <v/>
      </c>
      <c r="AA107" s="6" t="str">
        <f ca="1">IF(AND($A107&lt;&gt;"",$A107&lt;&gt;"TOTAL"),IF(AND('[5]PDI_Grupo edad'!$AS105&lt;&gt;"",'[5]PDI_Grupo edad'!$AS105&lt;&gt;0),'[5]PDI_Grupo edad'!$AS105,""),IF($A107="TOTAL",SUM(INDIRECT("AA4:AA"&amp;ROW()-1)),""))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IF(AND($A107&lt;&gt;"",$A107&lt;&gt;"TOTAL"),IF(AND('[5]PDI_Grupo edad'!$AV105&lt;&gt;"",'[5]PDI_Grupo edad'!$AV105&lt;&gt;0),'[5]PDI_Grupo edad'!$AV105,""),IF($A107="TOTAL",SUM(INDIRECT("AC4:AC"&amp;ROW()-1)),""))</f>
        <v/>
      </c>
      <c r="AD107" s="6" t="str">
        <f ca="1">IF(AND($A107&lt;&gt;"",$A107&lt;&gt;"TOTAL"),IF(AND('[5]PDI_Grupo edad'!$AX105&lt;&gt;"",'[5]PDI_Grupo edad'!$AX105&lt;&gt;0),'[5]PDI_Grupo edad'!$AX105,""),IF($A107="TOTAL",SUM(INDIRECT("AD4:AD"&amp;ROW()-1)),""))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IF(AND($A107&lt;&gt;"",$A107&lt;&gt;"TOTAL"),IF(AND('[5]PDI_Grupo edad'!$BA105&lt;&gt;"",'[5]PDI_Grupo edad'!$BA105&lt;&gt;0),'[5]PDI_Grupo edad'!$BA105,""),IF($A107="TOTAL",SUM(INDIRECT("AF4:AF"&amp;ROW()-1)),""))</f>
        <v/>
      </c>
      <c r="AG107" s="6" t="str">
        <f ca="1">IF(AND($A107&lt;&gt;"",$A107&lt;&gt;"TOTAL"),IF(AND('[5]PDI_Grupo edad'!$BC105&lt;&gt;"",'[5]PDI_Grupo edad'!$BC105&lt;&gt;0),'[5]PDI_Grupo edad'!$BC105,""),IF($A107="TOTAL",SUM(INDIRECT("AG4:AG"&amp;ROW()-1)),""))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IF(AND($A107&lt;&gt;"",$A107&lt;&gt;"TOTAL"),IF(AND('[5]PDI_Grupo edad'!$BF105&lt;&gt;"",'[5]PDI_Grupo edad'!$BF105&lt;&gt;0),'[5]PDI_Grupo edad'!$BF105,""),IF($A107="TOTAL",SUM(INDIRECT("AI4:AI"&amp;ROW()-1)),""))</f>
        <v/>
      </c>
      <c r="AJ107" s="6" t="str">
        <f ca="1">IF(AND($A107&lt;&gt;"",$A107&lt;&gt;"TOTAL"),IF(AND('[5]PDI_Grupo edad'!$BH105&lt;&gt;"",'[5]PDI_Grupo edad'!$BH105&lt;&gt;0),'[5]PDI_Grupo edad'!$BH105,""),IF($A107="TOTAL",SUM(INDIRECT("AJ4:AJ"&amp;ROW()-1)),""))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IF(AND($A107&lt;&gt;"",$A107&lt;&gt;"TOTAL"),IF(AND('[5]PDI_Grupo edad'!$BK105&lt;&gt;"",'[5]PDI_Grupo edad'!$BK105&lt;&gt;0),'[5]PDI_Grupo edad'!$BK105,""),IF($A107="TOTAL",SUM(INDIRECT("AL4:AL"&amp;ROW()-1)),""))</f>
        <v/>
      </c>
      <c r="AM107" s="6" t="str">
        <f ca="1">IF(AND($A107&lt;&gt;"",$A107&lt;&gt;"TOTAL"),IF(AND('[5]PDI_Grupo edad'!$BM105&lt;&gt;"",'[5]PDI_Grupo edad'!$BM105&lt;&gt;0),'[5]PDI_Grupo edad'!$BM105,""),IF($A107="TOTAL",SUM(INDIRECT("AM4:AM"&amp;ROW()-1)),""))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IF(AND($A107&lt;&gt;"",$A107&lt;&gt;"TOTAL"),IF(AND('[5]PDI_Grupo edad'!$BP105&lt;&gt;"",'[5]PDI_Grupo edad'!$BP105&lt;&gt;0),'[5]PDI_Grupo edad'!$BP105,""),IF($A107="TOTAL",SUM(INDIRECT("AO4:AO"&amp;ROW()-1)),""))</f>
        <v/>
      </c>
      <c r="AP107" s="6" t="str">
        <f ca="1">IF(AND($A107&lt;&gt;"",$A107&lt;&gt;"TOTAL"),IF(AND('[5]PDI_Grupo edad'!$BR105&lt;&gt;"",'[5]PDI_Grupo edad'!$BR105&lt;&gt;0),'[5]PDI_Grupo edad'!$BR105,""),IF($A107="TOTAL",SUM(INDIRECT("AP4:AP"&amp;ROW()-1)),""))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IF(AND($A107&lt;&gt;"",$A107&lt;&gt;"TOTAL"),IF(AND('[5]PDI_Grupo edad'!$BU105&lt;&gt;"",'[5]PDI_Grupo edad'!$BU105&lt;&gt;0),'[5]PDI_Grupo edad'!$BU105,""),IF($A107="TOTAL",SUM(INDIRECT("AR4:AR"&amp;ROW()-1)),""))</f>
        <v/>
      </c>
      <c r="AS107" s="6" t="str">
        <f ca="1">IF(AND($A107&lt;&gt;"",$A107&lt;&gt;"TOTAL"),IF(AND('[5]PDI_Grupo edad'!$BW105&lt;&gt;"",'[5]PDI_Grupo edad'!$BW105&lt;&gt;0),'[5]PDI_Grupo edad'!$BW105,""),IF($A107="TOTAL",SUM(INDIRECT("AS4:AS"&amp;ROW()-1)),""))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IF(AND($A107&lt;&gt;"",$A107&lt;&gt;"TOTAL"),IF(AND('[5]PDI_Grupo edad'!$BZ105&lt;&gt;"",'[5]PDI_Grupo edad'!$BZ105&lt;&gt;0),'[5]PDI_Grupo edad'!$BZ105,""),IF($A107="TOTAL",SUM(INDIRECT("AU4:AU"&amp;ROW()-1)),""))</f>
        <v/>
      </c>
      <c r="AV107" s="6" t="str">
        <f ca="1">IF(AND($A107&lt;&gt;"",$A107&lt;&gt;"TOTAL"),IF(AND('[5]PDI_Grupo edad'!$CB105&lt;&gt;"",'[5]PDI_Grupo edad'!$CB105&lt;&gt;0),'[5]PDI_Grupo edad'!$CB105,""),IF($A107="TOTAL",SUM(INDIRECT("AV4:AV"&amp;ROW()-1)),""))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IF(AND($A107&lt;&gt;"",$A107&lt;&gt;"TOTAL"),IF(AND('[5]PDI_Grupo edad'!$CE105&lt;&gt;"",'[5]PDI_Grupo edad'!$CE105&lt;&gt;0),'[5]PDI_Grupo edad'!$CE105,""),IF($A107="TOTAL",SUM(INDIRECT("AX4:AX"&amp;ROW()-1)),""))</f>
        <v/>
      </c>
      <c r="AY107" s="6" t="str">
        <f ca="1">IF(AND($A107&lt;&gt;"",$A107&lt;&gt;"TOTAL"),IF(AND('[5]PDI_Grupo edad'!$CG105&lt;&gt;"",'[5]PDI_Grupo edad'!$CG105&lt;&gt;0),'[5]PDI_Grupo edad'!$CG105,""),IF($A107="TOTAL",SUM(INDIRECT("AY4:AY"&amp;ROW()-1)),""))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IF(AND($A107&lt;&gt;"",$A107&lt;&gt;"TOTAL"),IF(AND('[5]PDI_Grupo edad'!$CJ105&lt;&gt;"",'[5]PDI_Grupo edad'!$CJ105&lt;&gt;0),'[5]PDI_Grupo edad'!$CJ105,""),IF($A107="TOTAL",SUM(INDIRECT("BA4:BA"&amp;ROW()-1)),""))</f>
        <v/>
      </c>
      <c r="BB107" s="6" t="str">
        <f ca="1">IF(AND($A107&lt;&gt;"",$A107&lt;&gt;"TOTAL"),IF(AND('[5]PDI_Grupo edad'!$CL105&lt;&gt;"",'[5]PDI_Grupo edad'!$CL105&lt;&gt;0),'[5]PDI_Grupo edad'!$CL105,""),IF($A107="TOTAL",SUM(INDIRECT("BB4:BB"&amp;ROW()-1)),""))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IF(AND($A107&lt;&gt;"",$A107&lt;&gt;"TOTAL"),IF(AND('[5]PDI_Grupo edad'!$CO105&lt;&gt;"",'[5]PDI_Grupo edad'!$CO105&lt;&gt;0),'[5]PDI_Grupo edad'!$CO105,""),IF($A107="TOTAL",SUM(INDIRECT("BD4:BD"&amp;ROW()-1)),""))</f>
        <v/>
      </c>
      <c r="BE107" s="6" t="str">
        <f ca="1">IF(AND($A107&lt;&gt;"",$A107&lt;&gt;"TOTAL"),IF(AND('[5]PDI_Grupo edad'!$CQ105&lt;&gt;"",'[5]PDI_Grupo edad'!$CQ105&lt;&gt;0),'[5]PDI_Grupo edad'!$CQ105,""),IF($A107="TOTAL",SUM(INDIRECT("BE4:BE"&amp;ROW()-1)),""))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IF('[5]PDI_Grupo edad'!$B106&lt;&gt;"",'[5]PDI_Grupo edad'!$B106,IF(AND('[5]PDI_Grupo edad'!$B106="",'[5]PDI_Grupo edad'!$B107="",'[5]PDI_Grupo edad'!$B105=""),"","TOTAL"))</f>
        <v/>
      </c>
      <c r="B108" s="6" t="str">
        <f ca="1">IF(AND($A108&lt;&gt;"",$A108&lt;&gt;"TOTAL"),IF(AND('[5]PDI_Grupo edad'!$C106&lt;&gt;"",'[5]PDI_Grupo edad'!$C106&lt;&gt;0),'[5]PDI_Grupo edad'!$C106,""),IF($A108="TOTAL",SUM(INDIRECT("B4:B"&amp;ROW()-1)),""))</f>
        <v/>
      </c>
      <c r="C108" s="6" t="str">
        <f ca="1">IF(AND($A108&lt;&gt;"",$A108&lt;&gt;"TOTAL"),IF(AND('[5]PDI_Grupo edad'!$E106&lt;&gt;"",'[5]PDI_Grupo edad'!$E106&lt;&gt;0),'[5]PDI_Grupo edad'!$E106,""),IF($A108="TOTAL",SUM(INDIRECT("C4:C"&amp;ROW()-1)),""))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IF(AND($A108&lt;&gt;"",$A108&lt;&gt;"TOTAL"),IF(AND('[5]PDI_Grupo edad'!$H106&lt;&gt;"",'[5]PDI_Grupo edad'!$H106&lt;&gt;0),'[5]PDI_Grupo edad'!$H106,""),IF($A108="TOTAL",SUM(INDIRECT("E4:E"&amp;ROW()-1)),""))</f>
        <v/>
      </c>
      <c r="F108" s="6" t="str">
        <f ca="1">IF(AND($A108&lt;&gt;"",$A108&lt;&gt;"TOTAL"),IF(AND('[5]PDI_Grupo edad'!$J106&lt;&gt;"",'[5]PDI_Grupo edad'!$J106&lt;&gt;0),'[5]PDI_Grupo edad'!$J106,""),IF($A108="TOTAL",SUM(INDIRECT("F4:F"&amp;ROW()-1)),""))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IF(AND($A108&lt;&gt;"",$A108&lt;&gt;"TOTAL"),IF(AND('[5]PDI_Grupo edad'!$M106&lt;&gt;"",'[5]PDI_Grupo edad'!$M106&lt;&gt;0),'[5]PDI_Grupo edad'!$M106,""),IF($A108="TOTAL",SUM(INDIRECT("H4:H"&amp;ROW()-1)),""))</f>
        <v/>
      </c>
      <c r="I108" s="6" t="str">
        <f ca="1">IF(AND($A108&lt;&gt;"",$A108&lt;&gt;"TOTAL"),IF(AND('[5]PDI_Grupo edad'!$O106&lt;&gt;"",'[5]PDI_Grupo edad'!$O106&lt;&gt;0),'[5]PDI_Grupo edad'!$O106,""),IF($A108="TOTAL",SUM(INDIRECT("I4:I"&amp;ROW()-1)),""))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IF(AND($A108&lt;&gt;"",$A108&lt;&gt;"TOTAL"),IF(AND('[5]PDI_Grupo edad'!$R106&lt;&gt;"",'[5]PDI_Grupo edad'!$R106&lt;&gt;0),'[5]PDI_Grupo edad'!$R106,""),IF($A108="TOTAL",SUM(INDIRECT("K4:K"&amp;ROW()-1)),""))</f>
        <v/>
      </c>
      <c r="L108" s="6" t="str">
        <f ca="1">IF(AND($A108&lt;&gt;"",$A108&lt;&gt;"TOTAL"),IF(AND('[5]PDI_Grupo edad'!$T106&lt;&gt;"",'[5]PDI_Grupo edad'!$T106&lt;&gt;0),'[5]PDI_Grupo edad'!$T106,""),IF($A108="TOTAL",SUM(INDIRECT("L4:L"&amp;ROW()-1)),""))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IF(AND($A108&lt;&gt;"",$A108&lt;&gt;"TOTAL"),IF(AND('[5]PDI_Grupo edad'!$W106&lt;&gt;"",'[5]PDI_Grupo edad'!$W106&lt;&gt;0),'[5]PDI_Grupo edad'!$W106,""),IF($A108="TOTAL",SUM(INDIRECT("N4:N"&amp;ROW()-1)),""))</f>
        <v/>
      </c>
      <c r="O108" s="6" t="str">
        <f ca="1">IF(AND($A108&lt;&gt;"",$A108&lt;&gt;"TOTAL"),IF(AND('[5]PDI_Grupo edad'!$Y106&lt;&gt;"",'[5]PDI_Grupo edad'!$Y106&lt;&gt;0),'[5]PDI_Grupo edad'!$Y106,""),IF($A108="TOTAL",SUM(INDIRECT("O4:O"&amp;ROW()-1)),""))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IF(AND($A108&lt;&gt;"",$A108&lt;&gt;"TOTAL"),IF(AND('[5]PDI_Grupo edad'!$AB106&lt;&gt;"",'[5]PDI_Grupo edad'!$AB106&lt;&gt;0),'[5]PDI_Grupo edad'!$AB106,""),IF($A108="TOTAL",SUM(INDIRECT("Q4:Q"&amp;ROW()-1)),""))</f>
        <v/>
      </c>
      <c r="R108" s="6" t="str">
        <f ca="1">IF(AND($A108&lt;&gt;"",$A108&lt;&gt;"TOTAL"),IF(AND('[5]PDI_Grupo edad'!$AD106&lt;&gt;"",'[5]PDI_Grupo edad'!$AD106&lt;&gt;0),'[5]PDI_Grupo edad'!$AD106,""),IF($A108="TOTAL",SUM(INDIRECT("R4:R"&amp;ROW()-1)),""))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IF(AND($A108&lt;&gt;"",$A108&lt;&gt;"TOTAL"),IF(AND('[5]PDI_Grupo edad'!$AG106&lt;&gt;"",'[5]PDI_Grupo edad'!$AG106&lt;&gt;0),'[5]PDI_Grupo edad'!$AG106,""),IF($A108="TOTAL",SUM(INDIRECT("T4:T"&amp;ROW()-1)),""))</f>
        <v/>
      </c>
      <c r="U108" s="6" t="str">
        <f ca="1">IF(AND($A108&lt;&gt;"",$A108&lt;&gt;"TOTAL"),IF(AND('[5]PDI_Grupo edad'!$AI106&lt;&gt;"",'[5]PDI_Grupo edad'!$AI106&lt;&gt;0),'[5]PDI_Grupo edad'!$AI106,""),IF($A108="TOTAL",SUM(INDIRECT("U4:U"&amp;ROW()-1)),""))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IF(AND($A108&lt;&gt;"",$A108&lt;&gt;"TOTAL"),IF(AND('[5]PDI_Grupo edad'!$AL106&lt;&gt;"",'[5]PDI_Grupo edad'!$AL106&lt;&gt;0),'[5]PDI_Grupo edad'!$AL106,""),IF($A108="TOTAL",SUM(INDIRECT("W4:W"&amp;ROW()-1)),""))</f>
        <v/>
      </c>
      <c r="X108" s="6" t="str">
        <f ca="1">IF(AND($A108&lt;&gt;"",$A108&lt;&gt;"TOTAL"),IF(AND('[5]PDI_Grupo edad'!$AN106&lt;&gt;"",'[5]PDI_Grupo edad'!$AN106&lt;&gt;0),'[5]PDI_Grupo edad'!$AN106,""),IF($A108="TOTAL",SUM(INDIRECT("X4:X"&amp;ROW()-1)),""))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IF(AND($A108&lt;&gt;"",$A108&lt;&gt;"TOTAL"),IF(AND('[5]PDI_Grupo edad'!$AQ106&lt;&gt;"",'[5]PDI_Grupo edad'!$AQ106&lt;&gt;0),'[5]PDI_Grupo edad'!$AQ106,""),IF($A108="TOTAL",SUM(INDIRECT("Z4:Z"&amp;ROW()-1)),""))</f>
        <v/>
      </c>
      <c r="AA108" s="6" t="str">
        <f ca="1">IF(AND($A108&lt;&gt;"",$A108&lt;&gt;"TOTAL"),IF(AND('[5]PDI_Grupo edad'!$AS106&lt;&gt;"",'[5]PDI_Grupo edad'!$AS106&lt;&gt;0),'[5]PDI_Grupo edad'!$AS106,""),IF($A108="TOTAL",SUM(INDIRECT("AA4:AA"&amp;ROW()-1)),""))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IF(AND($A108&lt;&gt;"",$A108&lt;&gt;"TOTAL"),IF(AND('[5]PDI_Grupo edad'!$AV106&lt;&gt;"",'[5]PDI_Grupo edad'!$AV106&lt;&gt;0),'[5]PDI_Grupo edad'!$AV106,""),IF($A108="TOTAL",SUM(INDIRECT("AC4:AC"&amp;ROW()-1)),""))</f>
        <v/>
      </c>
      <c r="AD108" s="6" t="str">
        <f ca="1">IF(AND($A108&lt;&gt;"",$A108&lt;&gt;"TOTAL"),IF(AND('[5]PDI_Grupo edad'!$AX106&lt;&gt;"",'[5]PDI_Grupo edad'!$AX106&lt;&gt;0),'[5]PDI_Grupo edad'!$AX106,""),IF($A108="TOTAL",SUM(INDIRECT("AD4:AD"&amp;ROW()-1)),""))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IF(AND($A108&lt;&gt;"",$A108&lt;&gt;"TOTAL"),IF(AND('[5]PDI_Grupo edad'!$BA106&lt;&gt;"",'[5]PDI_Grupo edad'!$BA106&lt;&gt;0),'[5]PDI_Grupo edad'!$BA106,""),IF($A108="TOTAL",SUM(INDIRECT("AF4:AF"&amp;ROW()-1)),""))</f>
        <v/>
      </c>
      <c r="AG108" s="6" t="str">
        <f ca="1">IF(AND($A108&lt;&gt;"",$A108&lt;&gt;"TOTAL"),IF(AND('[5]PDI_Grupo edad'!$BC106&lt;&gt;"",'[5]PDI_Grupo edad'!$BC106&lt;&gt;0),'[5]PDI_Grupo edad'!$BC106,""),IF($A108="TOTAL",SUM(INDIRECT("AG4:AG"&amp;ROW()-1)),""))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IF(AND($A108&lt;&gt;"",$A108&lt;&gt;"TOTAL"),IF(AND('[5]PDI_Grupo edad'!$BF106&lt;&gt;"",'[5]PDI_Grupo edad'!$BF106&lt;&gt;0),'[5]PDI_Grupo edad'!$BF106,""),IF($A108="TOTAL",SUM(INDIRECT("AI4:AI"&amp;ROW()-1)),""))</f>
        <v/>
      </c>
      <c r="AJ108" s="6" t="str">
        <f ca="1">IF(AND($A108&lt;&gt;"",$A108&lt;&gt;"TOTAL"),IF(AND('[5]PDI_Grupo edad'!$BH106&lt;&gt;"",'[5]PDI_Grupo edad'!$BH106&lt;&gt;0),'[5]PDI_Grupo edad'!$BH106,""),IF($A108="TOTAL",SUM(INDIRECT("AJ4:AJ"&amp;ROW()-1)),""))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IF(AND($A108&lt;&gt;"",$A108&lt;&gt;"TOTAL"),IF(AND('[5]PDI_Grupo edad'!$BK106&lt;&gt;"",'[5]PDI_Grupo edad'!$BK106&lt;&gt;0),'[5]PDI_Grupo edad'!$BK106,""),IF($A108="TOTAL",SUM(INDIRECT("AL4:AL"&amp;ROW()-1)),""))</f>
        <v/>
      </c>
      <c r="AM108" s="6" t="str">
        <f ca="1">IF(AND($A108&lt;&gt;"",$A108&lt;&gt;"TOTAL"),IF(AND('[5]PDI_Grupo edad'!$BM106&lt;&gt;"",'[5]PDI_Grupo edad'!$BM106&lt;&gt;0),'[5]PDI_Grupo edad'!$BM106,""),IF($A108="TOTAL",SUM(INDIRECT("AM4:AM"&amp;ROW()-1)),""))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IF(AND($A108&lt;&gt;"",$A108&lt;&gt;"TOTAL"),IF(AND('[5]PDI_Grupo edad'!$BP106&lt;&gt;"",'[5]PDI_Grupo edad'!$BP106&lt;&gt;0),'[5]PDI_Grupo edad'!$BP106,""),IF($A108="TOTAL",SUM(INDIRECT("AO4:AO"&amp;ROW()-1)),""))</f>
        <v/>
      </c>
      <c r="AP108" s="6" t="str">
        <f ca="1">IF(AND($A108&lt;&gt;"",$A108&lt;&gt;"TOTAL"),IF(AND('[5]PDI_Grupo edad'!$BR106&lt;&gt;"",'[5]PDI_Grupo edad'!$BR106&lt;&gt;0),'[5]PDI_Grupo edad'!$BR106,""),IF($A108="TOTAL",SUM(INDIRECT("AP4:AP"&amp;ROW()-1)),""))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IF(AND($A108&lt;&gt;"",$A108&lt;&gt;"TOTAL"),IF(AND('[5]PDI_Grupo edad'!$BU106&lt;&gt;"",'[5]PDI_Grupo edad'!$BU106&lt;&gt;0),'[5]PDI_Grupo edad'!$BU106,""),IF($A108="TOTAL",SUM(INDIRECT("AR4:AR"&amp;ROW()-1)),""))</f>
        <v/>
      </c>
      <c r="AS108" s="6" t="str">
        <f ca="1">IF(AND($A108&lt;&gt;"",$A108&lt;&gt;"TOTAL"),IF(AND('[5]PDI_Grupo edad'!$BW106&lt;&gt;"",'[5]PDI_Grupo edad'!$BW106&lt;&gt;0),'[5]PDI_Grupo edad'!$BW106,""),IF($A108="TOTAL",SUM(INDIRECT("AS4:AS"&amp;ROW()-1)),""))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IF(AND($A108&lt;&gt;"",$A108&lt;&gt;"TOTAL"),IF(AND('[5]PDI_Grupo edad'!$BZ106&lt;&gt;"",'[5]PDI_Grupo edad'!$BZ106&lt;&gt;0),'[5]PDI_Grupo edad'!$BZ106,""),IF($A108="TOTAL",SUM(INDIRECT("AU4:AU"&amp;ROW()-1)),""))</f>
        <v/>
      </c>
      <c r="AV108" s="6" t="str">
        <f ca="1">IF(AND($A108&lt;&gt;"",$A108&lt;&gt;"TOTAL"),IF(AND('[5]PDI_Grupo edad'!$CB106&lt;&gt;"",'[5]PDI_Grupo edad'!$CB106&lt;&gt;0),'[5]PDI_Grupo edad'!$CB106,""),IF($A108="TOTAL",SUM(INDIRECT("AV4:AV"&amp;ROW()-1)),""))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IF(AND($A108&lt;&gt;"",$A108&lt;&gt;"TOTAL"),IF(AND('[5]PDI_Grupo edad'!$CE106&lt;&gt;"",'[5]PDI_Grupo edad'!$CE106&lt;&gt;0),'[5]PDI_Grupo edad'!$CE106,""),IF($A108="TOTAL",SUM(INDIRECT("AX4:AX"&amp;ROW()-1)),""))</f>
        <v/>
      </c>
      <c r="AY108" s="6" t="str">
        <f ca="1">IF(AND($A108&lt;&gt;"",$A108&lt;&gt;"TOTAL"),IF(AND('[5]PDI_Grupo edad'!$CG106&lt;&gt;"",'[5]PDI_Grupo edad'!$CG106&lt;&gt;0),'[5]PDI_Grupo edad'!$CG106,""),IF($A108="TOTAL",SUM(INDIRECT("AY4:AY"&amp;ROW()-1)),""))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IF(AND($A108&lt;&gt;"",$A108&lt;&gt;"TOTAL"),IF(AND('[5]PDI_Grupo edad'!$CJ106&lt;&gt;"",'[5]PDI_Grupo edad'!$CJ106&lt;&gt;0),'[5]PDI_Grupo edad'!$CJ106,""),IF($A108="TOTAL",SUM(INDIRECT("BA4:BA"&amp;ROW()-1)),""))</f>
        <v/>
      </c>
      <c r="BB108" s="6" t="str">
        <f ca="1">IF(AND($A108&lt;&gt;"",$A108&lt;&gt;"TOTAL"),IF(AND('[5]PDI_Grupo edad'!$CL106&lt;&gt;"",'[5]PDI_Grupo edad'!$CL106&lt;&gt;0),'[5]PDI_Grupo edad'!$CL106,""),IF($A108="TOTAL",SUM(INDIRECT("BB4:BB"&amp;ROW()-1)),""))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IF(AND($A108&lt;&gt;"",$A108&lt;&gt;"TOTAL"),IF(AND('[5]PDI_Grupo edad'!$CO106&lt;&gt;"",'[5]PDI_Grupo edad'!$CO106&lt;&gt;0),'[5]PDI_Grupo edad'!$CO106,""),IF($A108="TOTAL",SUM(INDIRECT("BD4:BD"&amp;ROW()-1)),""))</f>
        <v/>
      </c>
      <c r="BE108" s="6" t="str">
        <f ca="1">IF(AND($A108&lt;&gt;"",$A108&lt;&gt;"TOTAL"),IF(AND('[5]PDI_Grupo edad'!$CQ106&lt;&gt;"",'[5]PDI_Grupo edad'!$CQ106&lt;&gt;0),'[5]PDI_Grupo edad'!$CQ106,""),IF($A108="TOTAL",SUM(INDIRECT("BE4:BE"&amp;ROW()-1)),""))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IF('[5]PDI_Grupo edad'!$B107&lt;&gt;"",'[5]PDI_Grupo edad'!$B107,IF(AND('[5]PDI_Grupo edad'!$B107="",'[5]PDI_Grupo edad'!$B108="",'[5]PDI_Grupo edad'!$B106=""),"","TOTAL"))</f>
        <v/>
      </c>
      <c r="B109" s="6" t="str">
        <f ca="1">IF(AND($A109&lt;&gt;"",$A109&lt;&gt;"TOTAL"),IF(AND('[5]PDI_Grupo edad'!$C107&lt;&gt;"",'[5]PDI_Grupo edad'!$C107&lt;&gt;0),'[5]PDI_Grupo edad'!$C107,""),IF($A109="TOTAL",SUM(INDIRECT("B4:B"&amp;ROW()-1)),""))</f>
        <v/>
      </c>
      <c r="C109" s="6" t="str">
        <f ca="1">IF(AND($A109&lt;&gt;"",$A109&lt;&gt;"TOTAL"),IF(AND('[5]PDI_Grupo edad'!$E107&lt;&gt;"",'[5]PDI_Grupo edad'!$E107&lt;&gt;0),'[5]PDI_Grupo edad'!$E107,""),IF($A109="TOTAL",SUM(INDIRECT("C4:C"&amp;ROW()-1)),""))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IF(AND($A109&lt;&gt;"",$A109&lt;&gt;"TOTAL"),IF(AND('[5]PDI_Grupo edad'!$H107&lt;&gt;"",'[5]PDI_Grupo edad'!$H107&lt;&gt;0),'[5]PDI_Grupo edad'!$H107,""),IF($A109="TOTAL",SUM(INDIRECT("E4:E"&amp;ROW()-1)),""))</f>
        <v/>
      </c>
      <c r="F109" s="6" t="str">
        <f ca="1">IF(AND($A109&lt;&gt;"",$A109&lt;&gt;"TOTAL"),IF(AND('[5]PDI_Grupo edad'!$J107&lt;&gt;"",'[5]PDI_Grupo edad'!$J107&lt;&gt;0),'[5]PDI_Grupo edad'!$J107,""),IF($A109="TOTAL",SUM(INDIRECT("F4:F"&amp;ROW()-1)),""))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IF(AND($A109&lt;&gt;"",$A109&lt;&gt;"TOTAL"),IF(AND('[5]PDI_Grupo edad'!$M107&lt;&gt;"",'[5]PDI_Grupo edad'!$M107&lt;&gt;0),'[5]PDI_Grupo edad'!$M107,""),IF($A109="TOTAL",SUM(INDIRECT("H4:H"&amp;ROW()-1)),""))</f>
        <v/>
      </c>
      <c r="I109" s="6" t="str">
        <f ca="1">IF(AND($A109&lt;&gt;"",$A109&lt;&gt;"TOTAL"),IF(AND('[5]PDI_Grupo edad'!$O107&lt;&gt;"",'[5]PDI_Grupo edad'!$O107&lt;&gt;0),'[5]PDI_Grupo edad'!$O107,""),IF($A109="TOTAL",SUM(INDIRECT("I4:I"&amp;ROW()-1)),""))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IF(AND($A109&lt;&gt;"",$A109&lt;&gt;"TOTAL"),IF(AND('[5]PDI_Grupo edad'!$R107&lt;&gt;"",'[5]PDI_Grupo edad'!$R107&lt;&gt;0),'[5]PDI_Grupo edad'!$R107,""),IF($A109="TOTAL",SUM(INDIRECT("K4:K"&amp;ROW()-1)),""))</f>
        <v/>
      </c>
      <c r="L109" s="6" t="str">
        <f ca="1">IF(AND($A109&lt;&gt;"",$A109&lt;&gt;"TOTAL"),IF(AND('[5]PDI_Grupo edad'!$T107&lt;&gt;"",'[5]PDI_Grupo edad'!$T107&lt;&gt;0),'[5]PDI_Grupo edad'!$T107,""),IF($A109="TOTAL",SUM(INDIRECT("L4:L"&amp;ROW()-1)),""))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IF(AND($A109&lt;&gt;"",$A109&lt;&gt;"TOTAL"),IF(AND('[5]PDI_Grupo edad'!$W107&lt;&gt;"",'[5]PDI_Grupo edad'!$W107&lt;&gt;0),'[5]PDI_Grupo edad'!$W107,""),IF($A109="TOTAL",SUM(INDIRECT("N4:N"&amp;ROW()-1)),""))</f>
        <v/>
      </c>
      <c r="O109" s="6" t="str">
        <f ca="1">IF(AND($A109&lt;&gt;"",$A109&lt;&gt;"TOTAL"),IF(AND('[5]PDI_Grupo edad'!$Y107&lt;&gt;"",'[5]PDI_Grupo edad'!$Y107&lt;&gt;0),'[5]PDI_Grupo edad'!$Y107,""),IF($A109="TOTAL",SUM(INDIRECT("O4:O"&amp;ROW()-1)),""))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IF(AND($A109&lt;&gt;"",$A109&lt;&gt;"TOTAL"),IF(AND('[5]PDI_Grupo edad'!$AB107&lt;&gt;"",'[5]PDI_Grupo edad'!$AB107&lt;&gt;0),'[5]PDI_Grupo edad'!$AB107,""),IF($A109="TOTAL",SUM(INDIRECT("Q4:Q"&amp;ROW()-1)),""))</f>
        <v/>
      </c>
      <c r="R109" s="6" t="str">
        <f ca="1">IF(AND($A109&lt;&gt;"",$A109&lt;&gt;"TOTAL"),IF(AND('[5]PDI_Grupo edad'!$AD107&lt;&gt;"",'[5]PDI_Grupo edad'!$AD107&lt;&gt;0),'[5]PDI_Grupo edad'!$AD107,""),IF($A109="TOTAL",SUM(INDIRECT("R4:R"&amp;ROW()-1)),""))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IF(AND($A109&lt;&gt;"",$A109&lt;&gt;"TOTAL"),IF(AND('[5]PDI_Grupo edad'!$AG107&lt;&gt;"",'[5]PDI_Grupo edad'!$AG107&lt;&gt;0),'[5]PDI_Grupo edad'!$AG107,""),IF($A109="TOTAL",SUM(INDIRECT("T4:T"&amp;ROW()-1)),""))</f>
        <v/>
      </c>
      <c r="U109" s="6" t="str">
        <f ca="1">IF(AND($A109&lt;&gt;"",$A109&lt;&gt;"TOTAL"),IF(AND('[5]PDI_Grupo edad'!$AI107&lt;&gt;"",'[5]PDI_Grupo edad'!$AI107&lt;&gt;0),'[5]PDI_Grupo edad'!$AI107,""),IF($A109="TOTAL",SUM(INDIRECT("U4:U"&amp;ROW()-1)),""))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IF(AND($A109&lt;&gt;"",$A109&lt;&gt;"TOTAL"),IF(AND('[5]PDI_Grupo edad'!$AL107&lt;&gt;"",'[5]PDI_Grupo edad'!$AL107&lt;&gt;0),'[5]PDI_Grupo edad'!$AL107,""),IF($A109="TOTAL",SUM(INDIRECT("W4:W"&amp;ROW()-1)),""))</f>
        <v/>
      </c>
      <c r="X109" s="6" t="str">
        <f ca="1">IF(AND($A109&lt;&gt;"",$A109&lt;&gt;"TOTAL"),IF(AND('[5]PDI_Grupo edad'!$AN107&lt;&gt;"",'[5]PDI_Grupo edad'!$AN107&lt;&gt;0),'[5]PDI_Grupo edad'!$AN107,""),IF($A109="TOTAL",SUM(INDIRECT("X4:X"&amp;ROW()-1)),""))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IF(AND($A109&lt;&gt;"",$A109&lt;&gt;"TOTAL"),IF(AND('[5]PDI_Grupo edad'!$AQ107&lt;&gt;"",'[5]PDI_Grupo edad'!$AQ107&lt;&gt;0),'[5]PDI_Grupo edad'!$AQ107,""),IF($A109="TOTAL",SUM(INDIRECT("Z4:Z"&amp;ROW()-1)),""))</f>
        <v/>
      </c>
      <c r="AA109" s="6" t="str">
        <f ca="1">IF(AND($A109&lt;&gt;"",$A109&lt;&gt;"TOTAL"),IF(AND('[5]PDI_Grupo edad'!$AS107&lt;&gt;"",'[5]PDI_Grupo edad'!$AS107&lt;&gt;0),'[5]PDI_Grupo edad'!$AS107,""),IF($A109="TOTAL",SUM(INDIRECT("AA4:AA"&amp;ROW()-1)),""))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IF(AND($A109&lt;&gt;"",$A109&lt;&gt;"TOTAL"),IF(AND('[5]PDI_Grupo edad'!$AV107&lt;&gt;"",'[5]PDI_Grupo edad'!$AV107&lt;&gt;0),'[5]PDI_Grupo edad'!$AV107,""),IF($A109="TOTAL",SUM(INDIRECT("AC4:AC"&amp;ROW()-1)),""))</f>
        <v/>
      </c>
      <c r="AD109" s="6" t="str">
        <f ca="1">IF(AND($A109&lt;&gt;"",$A109&lt;&gt;"TOTAL"),IF(AND('[5]PDI_Grupo edad'!$AX107&lt;&gt;"",'[5]PDI_Grupo edad'!$AX107&lt;&gt;0),'[5]PDI_Grupo edad'!$AX107,""),IF($A109="TOTAL",SUM(INDIRECT("AD4:AD"&amp;ROW()-1)),""))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IF(AND($A109&lt;&gt;"",$A109&lt;&gt;"TOTAL"),IF(AND('[5]PDI_Grupo edad'!$BA107&lt;&gt;"",'[5]PDI_Grupo edad'!$BA107&lt;&gt;0),'[5]PDI_Grupo edad'!$BA107,""),IF($A109="TOTAL",SUM(INDIRECT("AF4:AF"&amp;ROW()-1)),""))</f>
        <v/>
      </c>
      <c r="AG109" s="6" t="str">
        <f ca="1">IF(AND($A109&lt;&gt;"",$A109&lt;&gt;"TOTAL"),IF(AND('[5]PDI_Grupo edad'!$BC107&lt;&gt;"",'[5]PDI_Grupo edad'!$BC107&lt;&gt;0),'[5]PDI_Grupo edad'!$BC107,""),IF($A109="TOTAL",SUM(INDIRECT("AG4:AG"&amp;ROW()-1)),""))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IF(AND($A109&lt;&gt;"",$A109&lt;&gt;"TOTAL"),IF(AND('[5]PDI_Grupo edad'!$BF107&lt;&gt;"",'[5]PDI_Grupo edad'!$BF107&lt;&gt;0),'[5]PDI_Grupo edad'!$BF107,""),IF($A109="TOTAL",SUM(INDIRECT("AI4:AI"&amp;ROW()-1)),""))</f>
        <v/>
      </c>
      <c r="AJ109" s="6" t="str">
        <f ca="1">IF(AND($A109&lt;&gt;"",$A109&lt;&gt;"TOTAL"),IF(AND('[5]PDI_Grupo edad'!$BH107&lt;&gt;"",'[5]PDI_Grupo edad'!$BH107&lt;&gt;0),'[5]PDI_Grupo edad'!$BH107,""),IF($A109="TOTAL",SUM(INDIRECT("AJ4:AJ"&amp;ROW()-1)),""))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IF(AND($A109&lt;&gt;"",$A109&lt;&gt;"TOTAL"),IF(AND('[5]PDI_Grupo edad'!$BK107&lt;&gt;"",'[5]PDI_Grupo edad'!$BK107&lt;&gt;0),'[5]PDI_Grupo edad'!$BK107,""),IF($A109="TOTAL",SUM(INDIRECT("AL4:AL"&amp;ROW()-1)),""))</f>
        <v/>
      </c>
      <c r="AM109" s="6" t="str">
        <f ca="1">IF(AND($A109&lt;&gt;"",$A109&lt;&gt;"TOTAL"),IF(AND('[5]PDI_Grupo edad'!$BM107&lt;&gt;"",'[5]PDI_Grupo edad'!$BM107&lt;&gt;0),'[5]PDI_Grupo edad'!$BM107,""),IF($A109="TOTAL",SUM(INDIRECT("AM4:AM"&amp;ROW()-1)),""))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IF(AND($A109&lt;&gt;"",$A109&lt;&gt;"TOTAL"),IF(AND('[5]PDI_Grupo edad'!$BP107&lt;&gt;"",'[5]PDI_Grupo edad'!$BP107&lt;&gt;0),'[5]PDI_Grupo edad'!$BP107,""),IF($A109="TOTAL",SUM(INDIRECT("AO4:AO"&amp;ROW()-1)),""))</f>
        <v/>
      </c>
      <c r="AP109" s="6" t="str">
        <f ca="1">IF(AND($A109&lt;&gt;"",$A109&lt;&gt;"TOTAL"),IF(AND('[5]PDI_Grupo edad'!$BR107&lt;&gt;"",'[5]PDI_Grupo edad'!$BR107&lt;&gt;0),'[5]PDI_Grupo edad'!$BR107,""),IF($A109="TOTAL",SUM(INDIRECT("AP4:AP"&amp;ROW()-1)),""))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IF(AND($A109&lt;&gt;"",$A109&lt;&gt;"TOTAL"),IF(AND('[5]PDI_Grupo edad'!$BU107&lt;&gt;"",'[5]PDI_Grupo edad'!$BU107&lt;&gt;0),'[5]PDI_Grupo edad'!$BU107,""),IF($A109="TOTAL",SUM(INDIRECT("AR4:AR"&amp;ROW()-1)),""))</f>
        <v/>
      </c>
      <c r="AS109" s="6" t="str">
        <f ca="1">IF(AND($A109&lt;&gt;"",$A109&lt;&gt;"TOTAL"),IF(AND('[5]PDI_Grupo edad'!$BW107&lt;&gt;"",'[5]PDI_Grupo edad'!$BW107&lt;&gt;0),'[5]PDI_Grupo edad'!$BW107,""),IF($A109="TOTAL",SUM(INDIRECT("AS4:AS"&amp;ROW()-1)),""))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IF(AND($A109&lt;&gt;"",$A109&lt;&gt;"TOTAL"),IF(AND('[5]PDI_Grupo edad'!$BZ107&lt;&gt;"",'[5]PDI_Grupo edad'!$BZ107&lt;&gt;0),'[5]PDI_Grupo edad'!$BZ107,""),IF($A109="TOTAL",SUM(INDIRECT("AU4:AU"&amp;ROW()-1)),""))</f>
        <v/>
      </c>
      <c r="AV109" s="6" t="str">
        <f ca="1">IF(AND($A109&lt;&gt;"",$A109&lt;&gt;"TOTAL"),IF(AND('[5]PDI_Grupo edad'!$CB107&lt;&gt;"",'[5]PDI_Grupo edad'!$CB107&lt;&gt;0),'[5]PDI_Grupo edad'!$CB107,""),IF($A109="TOTAL",SUM(INDIRECT("AV4:AV"&amp;ROW()-1)),""))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IF(AND($A109&lt;&gt;"",$A109&lt;&gt;"TOTAL"),IF(AND('[5]PDI_Grupo edad'!$CE107&lt;&gt;"",'[5]PDI_Grupo edad'!$CE107&lt;&gt;0),'[5]PDI_Grupo edad'!$CE107,""),IF($A109="TOTAL",SUM(INDIRECT("AX4:AX"&amp;ROW()-1)),""))</f>
        <v/>
      </c>
      <c r="AY109" s="6" t="str">
        <f ca="1">IF(AND($A109&lt;&gt;"",$A109&lt;&gt;"TOTAL"),IF(AND('[5]PDI_Grupo edad'!$CG107&lt;&gt;"",'[5]PDI_Grupo edad'!$CG107&lt;&gt;0),'[5]PDI_Grupo edad'!$CG107,""),IF($A109="TOTAL",SUM(INDIRECT("AY4:AY"&amp;ROW()-1)),""))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IF(AND($A109&lt;&gt;"",$A109&lt;&gt;"TOTAL"),IF(AND('[5]PDI_Grupo edad'!$CJ107&lt;&gt;"",'[5]PDI_Grupo edad'!$CJ107&lt;&gt;0),'[5]PDI_Grupo edad'!$CJ107,""),IF($A109="TOTAL",SUM(INDIRECT("BA4:BA"&amp;ROW()-1)),""))</f>
        <v/>
      </c>
      <c r="BB109" s="6" t="str">
        <f ca="1">IF(AND($A109&lt;&gt;"",$A109&lt;&gt;"TOTAL"),IF(AND('[5]PDI_Grupo edad'!$CL107&lt;&gt;"",'[5]PDI_Grupo edad'!$CL107&lt;&gt;0),'[5]PDI_Grupo edad'!$CL107,""),IF($A109="TOTAL",SUM(INDIRECT("BB4:BB"&amp;ROW()-1)),""))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IF(AND($A109&lt;&gt;"",$A109&lt;&gt;"TOTAL"),IF(AND('[5]PDI_Grupo edad'!$CO107&lt;&gt;"",'[5]PDI_Grupo edad'!$CO107&lt;&gt;0),'[5]PDI_Grupo edad'!$CO107,""),IF($A109="TOTAL",SUM(INDIRECT("BD4:BD"&amp;ROW()-1)),""))</f>
        <v/>
      </c>
      <c r="BE109" s="6" t="str">
        <f ca="1">IF(AND($A109&lt;&gt;"",$A109&lt;&gt;"TOTAL"),IF(AND('[5]PDI_Grupo edad'!$CQ107&lt;&gt;"",'[5]PDI_Grupo edad'!$CQ107&lt;&gt;0),'[5]PDI_Grupo edad'!$CQ107,""),IF($A109="TOTAL",SUM(INDIRECT("BE4:BE"&amp;ROW()-1)),""))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IF('[5]PDI_Grupo edad'!$B108&lt;&gt;"",'[5]PDI_Grupo edad'!$B108,IF(AND('[5]PDI_Grupo edad'!$B108="",'[5]PDI_Grupo edad'!$B109="",'[5]PDI_Grupo edad'!$B107=""),"","TOTAL"))</f>
        <v/>
      </c>
      <c r="B110" s="6" t="str">
        <f ca="1">IF(AND($A110&lt;&gt;"",$A110&lt;&gt;"TOTAL"),IF(AND('[5]PDI_Grupo edad'!$C108&lt;&gt;"",'[5]PDI_Grupo edad'!$C108&lt;&gt;0),'[5]PDI_Grupo edad'!$C108,""),IF($A110="TOTAL",SUM(INDIRECT("B4:B"&amp;ROW()-1)),""))</f>
        <v/>
      </c>
      <c r="C110" s="6" t="str">
        <f ca="1">IF(AND($A110&lt;&gt;"",$A110&lt;&gt;"TOTAL"),IF(AND('[5]PDI_Grupo edad'!$E108&lt;&gt;"",'[5]PDI_Grupo edad'!$E108&lt;&gt;0),'[5]PDI_Grupo edad'!$E108,""),IF($A110="TOTAL",SUM(INDIRECT("C4:C"&amp;ROW()-1)),""))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IF(AND($A110&lt;&gt;"",$A110&lt;&gt;"TOTAL"),IF(AND('[5]PDI_Grupo edad'!$H108&lt;&gt;"",'[5]PDI_Grupo edad'!$H108&lt;&gt;0),'[5]PDI_Grupo edad'!$H108,""),IF($A110="TOTAL",SUM(INDIRECT("E4:E"&amp;ROW()-1)),""))</f>
        <v/>
      </c>
      <c r="F110" s="6" t="str">
        <f ca="1">IF(AND($A110&lt;&gt;"",$A110&lt;&gt;"TOTAL"),IF(AND('[5]PDI_Grupo edad'!$J108&lt;&gt;"",'[5]PDI_Grupo edad'!$J108&lt;&gt;0),'[5]PDI_Grupo edad'!$J108,""),IF($A110="TOTAL",SUM(INDIRECT("F4:F"&amp;ROW()-1)),""))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IF(AND($A110&lt;&gt;"",$A110&lt;&gt;"TOTAL"),IF(AND('[5]PDI_Grupo edad'!$M108&lt;&gt;"",'[5]PDI_Grupo edad'!$M108&lt;&gt;0),'[5]PDI_Grupo edad'!$M108,""),IF($A110="TOTAL",SUM(INDIRECT("H4:H"&amp;ROW()-1)),""))</f>
        <v/>
      </c>
      <c r="I110" s="6" t="str">
        <f ca="1">IF(AND($A110&lt;&gt;"",$A110&lt;&gt;"TOTAL"),IF(AND('[5]PDI_Grupo edad'!$O108&lt;&gt;"",'[5]PDI_Grupo edad'!$O108&lt;&gt;0),'[5]PDI_Grupo edad'!$O108,""),IF($A110="TOTAL",SUM(INDIRECT("I4:I"&amp;ROW()-1)),""))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IF(AND($A110&lt;&gt;"",$A110&lt;&gt;"TOTAL"),IF(AND('[5]PDI_Grupo edad'!$R108&lt;&gt;"",'[5]PDI_Grupo edad'!$R108&lt;&gt;0),'[5]PDI_Grupo edad'!$R108,""),IF($A110="TOTAL",SUM(INDIRECT("K4:K"&amp;ROW()-1)),""))</f>
        <v/>
      </c>
      <c r="L110" s="6" t="str">
        <f ca="1">IF(AND($A110&lt;&gt;"",$A110&lt;&gt;"TOTAL"),IF(AND('[5]PDI_Grupo edad'!$T108&lt;&gt;"",'[5]PDI_Grupo edad'!$T108&lt;&gt;0),'[5]PDI_Grupo edad'!$T108,""),IF($A110="TOTAL",SUM(INDIRECT("L4:L"&amp;ROW()-1)),""))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IF(AND($A110&lt;&gt;"",$A110&lt;&gt;"TOTAL"),IF(AND('[5]PDI_Grupo edad'!$W108&lt;&gt;"",'[5]PDI_Grupo edad'!$W108&lt;&gt;0),'[5]PDI_Grupo edad'!$W108,""),IF($A110="TOTAL",SUM(INDIRECT("N4:N"&amp;ROW()-1)),""))</f>
        <v/>
      </c>
      <c r="O110" s="6" t="str">
        <f ca="1">IF(AND($A110&lt;&gt;"",$A110&lt;&gt;"TOTAL"),IF(AND('[5]PDI_Grupo edad'!$Y108&lt;&gt;"",'[5]PDI_Grupo edad'!$Y108&lt;&gt;0),'[5]PDI_Grupo edad'!$Y108,""),IF($A110="TOTAL",SUM(INDIRECT("O4:O"&amp;ROW()-1)),""))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IF(AND($A110&lt;&gt;"",$A110&lt;&gt;"TOTAL"),IF(AND('[5]PDI_Grupo edad'!$AB108&lt;&gt;"",'[5]PDI_Grupo edad'!$AB108&lt;&gt;0),'[5]PDI_Grupo edad'!$AB108,""),IF($A110="TOTAL",SUM(INDIRECT("Q4:Q"&amp;ROW()-1)),""))</f>
        <v/>
      </c>
      <c r="R110" s="6" t="str">
        <f ca="1">IF(AND($A110&lt;&gt;"",$A110&lt;&gt;"TOTAL"),IF(AND('[5]PDI_Grupo edad'!$AD108&lt;&gt;"",'[5]PDI_Grupo edad'!$AD108&lt;&gt;0),'[5]PDI_Grupo edad'!$AD108,""),IF($A110="TOTAL",SUM(INDIRECT("R4:R"&amp;ROW()-1)),""))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IF(AND($A110&lt;&gt;"",$A110&lt;&gt;"TOTAL"),IF(AND('[5]PDI_Grupo edad'!$AG108&lt;&gt;"",'[5]PDI_Grupo edad'!$AG108&lt;&gt;0),'[5]PDI_Grupo edad'!$AG108,""),IF($A110="TOTAL",SUM(INDIRECT("T4:T"&amp;ROW()-1)),""))</f>
        <v/>
      </c>
      <c r="U110" s="6" t="str">
        <f ca="1">IF(AND($A110&lt;&gt;"",$A110&lt;&gt;"TOTAL"),IF(AND('[5]PDI_Grupo edad'!$AI108&lt;&gt;"",'[5]PDI_Grupo edad'!$AI108&lt;&gt;0),'[5]PDI_Grupo edad'!$AI108,""),IF($A110="TOTAL",SUM(INDIRECT("U4:U"&amp;ROW()-1)),""))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IF(AND($A110&lt;&gt;"",$A110&lt;&gt;"TOTAL"),IF(AND('[5]PDI_Grupo edad'!$AL108&lt;&gt;"",'[5]PDI_Grupo edad'!$AL108&lt;&gt;0),'[5]PDI_Grupo edad'!$AL108,""),IF($A110="TOTAL",SUM(INDIRECT("W4:W"&amp;ROW()-1)),""))</f>
        <v/>
      </c>
      <c r="X110" s="6" t="str">
        <f ca="1">IF(AND($A110&lt;&gt;"",$A110&lt;&gt;"TOTAL"),IF(AND('[5]PDI_Grupo edad'!$AN108&lt;&gt;"",'[5]PDI_Grupo edad'!$AN108&lt;&gt;0),'[5]PDI_Grupo edad'!$AN108,""),IF($A110="TOTAL",SUM(INDIRECT("X4:X"&amp;ROW()-1)),""))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IF(AND($A110&lt;&gt;"",$A110&lt;&gt;"TOTAL"),IF(AND('[5]PDI_Grupo edad'!$AQ108&lt;&gt;"",'[5]PDI_Grupo edad'!$AQ108&lt;&gt;0),'[5]PDI_Grupo edad'!$AQ108,""),IF($A110="TOTAL",SUM(INDIRECT("Z4:Z"&amp;ROW()-1)),""))</f>
        <v/>
      </c>
      <c r="AA110" s="6" t="str">
        <f ca="1">IF(AND($A110&lt;&gt;"",$A110&lt;&gt;"TOTAL"),IF(AND('[5]PDI_Grupo edad'!$AS108&lt;&gt;"",'[5]PDI_Grupo edad'!$AS108&lt;&gt;0),'[5]PDI_Grupo edad'!$AS108,""),IF($A110="TOTAL",SUM(INDIRECT("AA4:AA"&amp;ROW()-1)),""))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IF(AND($A110&lt;&gt;"",$A110&lt;&gt;"TOTAL"),IF(AND('[5]PDI_Grupo edad'!$AV108&lt;&gt;"",'[5]PDI_Grupo edad'!$AV108&lt;&gt;0),'[5]PDI_Grupo edad'!$AV108,""),IF($A110="TOTAL",SUM(INDIRECT("AC4:AC"&amp;ROW()-1)),""))</f>
        <v/>
      </c>
      <c r="AD110" s="6" t="str">
        <f ca="1">IF(AND($A110&lt;&gt;"",$A110&lt;&gt;"TOTAL"),IF(AND('[5]PDI_Grupo edad'!$AX108&lt;&gt;"",'[5]PDI_Grupo edad'!$AX108&lt;&gt;0),'[5]PDI_Grupo edad'!$AX108,""),IF($A110="TOTAL",SUM(INDIRECT("AD4:AD"&amp;ROW()-1)),""))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IF(AND($A110&lt;&gt;"",$A110&lt;&gt;"TOTAL"),IF(AND('[5]PDI_Grupo edad'!$BA108&lt;&gt;"",'[5]PDI_Grupo edad'!$BA108&lt;&gt;0),'[5]PDI_Grupo edad'!$BA108,""),IF($A110="TOTAL",SUM(INDIRECT("AF4:AF"&amp;ROW()-1)),""))</f>
        <v/>
      </c>
      <c r="AG110" s="6" t="str">
        <f ca="1">IF(AND($A110&lt;&gt;"",$A110&lt;&gt;"TOTAL"),IF(AND('[5]PDI_Grupo edad'!$BC108&lt;&gt;"",'[5]PDI_Grupo edad'!$BC108&lt;&gt;0),'[5]PDI_Grupo edad'!$BC108,""),IF($A110="TOTAL",SUM(INDIRECT("AG4:AG"&amp;ROW()-1)),""))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IF(AND($A110&lt;&gt;"",$A110&lt;&gt;"TOTAL"),IF(AND('[5]PDI_Grupo edad'!$BF108&lt;&gt;"",'[5]PDI_Grupo edad'!$BF108&lt;&gt;0),'[5]PDI_Grupo edad'!$BF108,""),IF($A110="TOTAL",SUM(INDIRECT("AI4:AI"&amp;ROW()-1)),""))</f>
        <v/>
      </c>
      <c r="AJ110" s="6" t="str">
        <f ca="1">IF(AND($A110&lt;&gt;"",$A110&lt;&gt;"TOTAL"),IF(AND('[5]PDI_Grupo edad'!$BH108&lt;&gt;"",'[5]PDI_Grupo edad'!$BH108&lt;&gt;0),'[5]PDI_Grupo edad'!$BH108,""),IF($A110="TOTAL",SUM(INDIRECT("AJ4:AJ"&amp;ROW()-1)),""))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IF(AND($A110&lt;&gt;"",$A110&lt;&gt;"TOTAL"),IF(AND('[5]PDI_Grupo edad'!$BK108&lt;&gt;"",'[5]PDI_Grupo edad'!$BK108&lt;&gt;0),'[5]PDI_Grupo edad'!$BK108,""),IF($A110="TOTAL",SUM(INDIRECT("AL4:AL"&amp;ROW()-1)),""))</f>
        <v/>
      </c>
      <c r="AM110" s="6" t="str">
        <f ca="1">IF(AND($A110&lt;&gt;"",$A110&lt;&gt;"TOTAL"),IF(AND('[5]PDI_Grupo edad'!$BM108&lt;&gt;"",'[5]PDI_Grupo edad'!$BM108&lt;&gt;0),'[5]PDI_Grupo edad'!$BM108,""),IF($A110="TOTAL",SUM(INDIRECT("AM4:AM"&amp;ROW()-1)),""))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IF(AND($A110&lt;&gt;"",$A110&lt;&gt;"TOTAL"),IF(AND('[5]PDI_Grupo edad'!$BP108&lt;&gt;"",'[5]PDI_Grupo edad'!$BP108&lt;&gt;0),'[5]PDI_Grupo edad'!$BP108,""),IF($A110="TOTAL",SUM(INDIRECT("AO4:AO"&amp;ROW()-1)),""))</f>
        <v/>
      </c>
      <c r="AP110" s="6" t="str">
        <f ca="1">IF(AND($A110&lt;&gt;"",$A110&lt;&gt;"TOTAL"),IF(AND('[5]PDI_Grupo edad'!$BR108&lt;&gt;"",'[5]PDI_Grupo edad'!$BR108&lt;&gt;0),'[5]PDI_Grupo edad'!$BR108,""),IF($A110="TOTAL",SUM(INDIRECT("AP4:AP"&amp;ROW()-1)),""))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IF(AND($A110&lt;&gt;"",$A110&lt;&gt;"TOTAL"),IF(AND('[5]PDI_Grupo edad'!$BU108&lt;&gt;"",'[5]PDI_Grupo edad'!$BU108&lt;&gt;0),'[5]PDI_Grupo edad'!$BU108,""),IF($A110="TOTAL",SUM(INDIRECT("AR4:AR"&amp;ROW()-1)),""))</f>
        <v/>
      </c>
      <c r="AS110" s="6" t="str">
        <f ca="1">IF(AND($A110&lt;&gt;"",$A110&lt;&gt;"TOTAL"),IF(AND('[5]PDI_Grupo edad'!$BW108&lt;&gt;"",'[5]PDI_Grupo edad'!$BW108&lt;&gt;0),'[5]PDI_Grupo edad'!$BW108,""),IF($A110="TOTAL",SUM(INDIRECT("AS4:AS"&amp;ROW()-1)),""))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IF(AND($A110&lt;&gt;"",$A110&lt;&gt;"TOTAL"),IF(AND('[5]PDI_Grupo edad'!$BZ108&lt;&gt;"",'[5]PDI_Grupo edad'!$BZ108&lt;&gt;0),'[5]PDI_Grupo edad'!$BZ108,""),IF($A110="TOTAL",SUM(INDIRECT("AU4:AU"&amp;ROW()-1)),""))</f>
        <v/>
      </c>
      <c r="AV110" s="6" t="str">
        <f ca="1">IF(AND($A110&lt;&gt;"",$A110&lt;&gt;"TOTAL"),IF(AND('[5]PDI_Grupo edad'!$CB108&lt;&gt;"",'[5]PDI_Grupo edad'!$CB108&lt;&gt;0),'[5]PDI_Grupo edad'!$CB108,""),IF($A110="TOTAL",SUM(INDIRECT("AV4:AV"&amp;ROW()-1)),""))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IF(AND($A110&lt;&gt;"",$A110&lt;&gt;"TOTAL"),IF(AND('[5]PDI_Grupo edad'!$CE108&lt;&gt;"",'[5]PDI_Grupo edad'!$CE108&lt;&gt;0),'[5]PDI_Grupo edad'!$CE108,""),IF($A110="TOTAL",SUM(INDIRECT("AX4:AX"&amp;ROW()-1)),""))</f>
        <v/>
      </c>
      <c r="AY110" s="6" t="str">
        <f ca="1">IF(AND($A110&lt;&gt;"",$A110&lt;&gt;"TOTAL"),IF(AND('[5]PDI_Grupo edad'!$CG108&lt;&gt;"",'[5]PDI_Grupo edad'!$CG108&lt;&gt;0),'[5]PDI_Grupo edad'!$CG108,""),IF($A110="TOTAL",SUM(INDIRECT("AY4:AY"&amp;ROW()-1)),""))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IF(AND($A110&lt;&gt;"",$A110&lt;&gt;"TOTAL"),IF(AND('[5]PDI_Grupo edad'!$CJ108&lt;&gt;"",'[5]PDI_Grupo edad'!$CJ108&lt;&gt;0),'[5]PDI_Grupo edad'!$CJ108,""),IF($A110="TOTAL",SUM(INDIRECT("BA4:BA"&amp;ROW()-1)),""))</f>
        <v/>
      </c>
      <c r="BB110" s="6" t="str">
        <f ca="1">IF(AND($A110&lt;&gt;"",$A110&lt;&gt;"TOTAL"),IF(AND('[5]PDI_Grupo edad'!$CL108&lt;&gt;"",'[5]PDI_Grupo edad'!$CL108&lt;&gt;0),'[5]PDI_Grupo edad'!$CL108,""),IF($A110="TOTAL",SUM(INDIRECT("BB4:BB"&amp;ROW()-1)),""))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IF(AND($A110&lt;&gt;"",$A110&lt;&gt;"TOTAL"),IF(AND('[5]PDI_Grupo edad'!$CO108&lt;&gt;"",'[5]PDI_Grupo edad'!$CO108&lt;&gt;0),'[5]PDI_Grupo edad'!$CO108,""),IF($A110="TOTAL",SUM(INDIRECT("BD4:BD"&amp;ROW()-1)),""))</f>
        <v/>
      </c>
      <c r="BE110" s="6" t="str">
        <f ca="1">IF(AND($A110&lt;&gt;"",$A110&lt;&gt;"TOTAL"),IF(AND('[5]PDI_Grupo edad'!$CQ108&lt;&gt;"",'[5]PDI_Grupo edad'!$CQ108&lt;&gt;0),'[5]PDI_Grupo edad'!$CQ108,""),IF($A110="TOTAL",SUM(INDIRECT("BE4:BE"&amp;ROW()-1)),""))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IF('[5]PDI_Grupo edad'!$B109&lt;&gt;"",'[5]PDI_Grupo edad'!$B109,IF(AND('[5]PDI_Grupo edad'!$B109="",'[5]PDI_Grupo edad'!$B110="",'[5]PDI_Grupo edad'!$B108=""),"","TOTAL"))</f>
        <v/>
      </c>
      <c r="B111" s="6" t="str">
        <f ca="1">IF(AND($A111&lt;&gt;"",$A111&lt;&gt;"TOTAL"),IF(AND('[5]PDI_Grupo edad'!$C109&lt;&gt;"",'[5]PDI_Grupo edad'!$C109&lt;&gt;0),'[5]PDI_Grupo edad'!$C109,""),IF($A111="TOTAL",SUM(INDIRECT("B4:B"&amp;ROW()-1)),""))</f>
        <v/>
      </c>
      <c r="C111" s="6" t="str">
        <f ca="1">IF(AND($A111&lt;&gt;"",$A111&lt;&gt;"TOTAL"),IF(AND('[5]PDI_Grupo edad'!$E109&lt;&gt;"",'[5]PDI_Grupo edad'!$E109&lt;&gt;0),'[5]PDI_Grupo edad'!$E109,""),IF($A111="TOTAL",SUM(INDIRECT("C4:C"&amp;ROW()-1)),""))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IF(AND($A111&lt;&gt;"",$A111&lt;&gt;"TOTAL"),IF(AND('[5]PDI_Grupo edad'!$H109&lt;&gt;"",'[5]PDI_Grupo edad'!$H109&lt;&gt;0),'[5]PDI_Grupo edad'!$H109,""),IF($A111="TOTAL",SUM(INDIRECT("E4:E"&amp;ROW()-1)),""))</f>
        <v/>
      </c>
      <c r="F111" s="6" t="str">
        <f ca="1">IF(AND($A111&lt;&gt;"",$A111&lt;&gt;"TOTAL"),IF(AND('[5]PDI_Grupo edad'!$J109&lt;&gt;"",'[5]PDI_Grupo edad'!$J109&lt;&gt;0),'[5]PDI_Grupo edad'!$J109,""),IF($A111="TOTAL",SUM(INDIRECT("F4:F"&amp;ROW()-1)),""))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IF(AND($A111&lt;&gt;"",$A111&lt;&gt;"TOTAL"),IF(AND('[5]PDI_Grupo edad'!$M109&lt;&gt;"",'[5]PDI_Grupo edad'!$M109&lt;&gt;0),'[5]PDI_Grupo edad'!$M109,""),IF($A111="TOTAL",SUM(INDIRECT("H4:H"&amp;ROW()-1)),""))</f>
        <v/>
      </c>
      <c r="I111" s="6" t="str">
        <f ca="1">IF(AND($A111&lt;&gt;"",$A111&lt;&gt;"TOTAL"),IF(AND('[5]PDI_Grupo edad'!$O109&lt;&gt;"",'[5]PDI_Grupo edad'!$O109&lt;&gt;0),'[5]PDI_Grupo edad'!$O109,""),IF($A111="TOTAL",SUM(INDIRECT("I4:I"&amp;ROW()-1)),""))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IF(AND($A111&lt;&gt;"",$A111&lt;&gt;"TOTAL"),IF(AND('[5]PDI_Grupo edad'!$R109&lt;&gt;"",'[5]PDI_Grupo edad'!$R109&lt;&gt;0),'[5]PDI_Grupo edad'!$R109,""),IF($A111="TOTAL",SUM(INDIRECT("K4:K"&amp;ROW()-1)),""))</f>
        <v/>
      </c>
      <c r="L111" s="6" t="str">
        <f ca="1">IF(AND($A111&lt;&gt;"",$A111&lt;&gt;"TOTAL"),IF(AND('[5]PDI_Grupo edad'!$T109&lt;&gt;"",'[5]PDI_Grupo edad'!$T109&lt;&gt;0),'[5]PDI_Grupo edad'!$T109,""),IF($A111="TOTAL",SUM(INDIRECT("L4:L"&amp;ROW()-1)),""))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IF(AND($A111&lt;&gt;"",$A111&lt;&gt;"TOTAL"),IF(AND('[5]PDI_Grupo edad'!$W109&lt;&gt;"",'[5]PDI_Grupo edad'!$W109&lt;&gt;0),'[5]PDI_Grupo edad'!$W109,""),IF($A111="TOTAL",SUM(INDIRECT("N4:N"&amp;ROW()-1)),""))</f>
        <v/>
      </c>
      <c r="O111" s="6" t="str">
        <f ca="1">IF(AND($A111&lt;&gt;"",$A111&lt;&gt;"TOTAL"),IF(AND('[5]PDI_Grupo edad'!$Y109&lt;&gt;"",'[5]PDI_Grupo edad'!$Y109&lt;&gt;0),'[5]PDI_Grupo edad'!$Y109,""),IF($A111="TOTAL",SUM(INDIRECT("O4:O"&amp;ROW()-1)),""))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IF(AND($A111&lt;&gt;"",$A111&lt;&gt;"TOTAL"),IF(AND('[5]PDI_Grupo edad'!$AB109&lt;&gt;"",'[5]PDI_Grupo edad'!$AB109&lt;&gt;0),'[5]PDI_Grupo edad'!$AB109,""),IF($A111="TOTAL",SUM(INDIRECT("Q4:Q"&amp;ROW()-1)),""))</f>
        <v/>
      </c>
      <c r="R111" s="6" t="str">
        <f ca="1">IF(AND($A111&lt;&gt;"",$A111&lt;&gt;"TOTAL"),IF(AND('[5]PDI_Grupo edad'!$AD109&lt;&gt;"",'[5]PDI_Grupo edad'!$AD109&lt;&gt;0),'[5]PDI_Grupo edad'!$AD109,""),IF($A111="TOTAL",SUM(INDIRECT("R4:R"&amp;ROW()-1)),""))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IF(AND($A111&lt;&gt;"",$A111&lt;&gt;"TOTAL"),IF(AND('[5]PDI_Grupo edad'!$AG109&lt;&gt;"",'[5]PDI_Grupo edad'!$AG109&lt;&gt;0),'[5]PDI_Grupo edad'!$AG109,""),IF($A111="TOTAL",SUM(INDIRECT("T4:T"&amp;ROW()-1)),""))</f>
        <v/>
      </c>
      <c r="U111" s="6" t="str">
        <f ca="1">IF(AND($A111&lt;&gt;"",$A111&lt;&gt;"TOTAL"),IF(AND('[5]PDI_Grupo edad'!$AI109&lt;&gt;"",'[5]PDI_Grupo edad'!$AI109&lt;&gt;0),'[5]PDI_Grupo edad'!$AI109,""),IF($A111="TOTAL",SUM(INDIRECT("U4:U"&amp;ROW()-1)),""))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IF(AND($A111&lt;&gt;"",$A111&lt;&gt;"TOTAL"),IF(AND('[5]PDI_Grupo edad'!$AL109&lt;&gt;"",'[5]PDI_Grupo edad'!$AL109&lt;&gt;0),'[5]PDI_Grupo edad'!$AL109,""),IF($A111="TOTAL",SUM(INDIRECT("W4:W"&amp;ROW()-1)),""))</f>
        <v/>
      </c>
      <c r="X111" s="6" t="str">
        <f ca="1">IF(AND($A111&lt;&gt;"",$A111&lt;&gt;"TOTAL"),IF(AND('[5]PDI_Grupo edad'!$AN109&lt;&gt;"",'[5]PDI_Grupo edad'!$AN109&lt;&gt;0),'[5]PDI_Grupo edad'!$AN109,""),IF($A111="TOTAL",SUM(INDIRECT("X4:X"&amp;ROW()-1)),""))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IF(AND($A111&lt;&gt;"",$A111&lt;&gt;"TOTAL"),IF(AND('[5]PDI_Grupo edad'!$AQ109&lt;&gt;"",'[5]PDI_Grupo edad'!$AQ109&lt;&gt;0),'[5]PDI_Grupo edad'!$AQ109,""),IF($A111="TOTAL",SUM(INDIRECT("Z4:Z"&amp;ROW()-1)),""))</f>
        <v/>
      </c>
      <c r="AA111" s="6" t="str">
        <f ca="1">IF(AND($A111&lt;&gt;"",$A111&lt;&gt;"TOTAL"),IF(AND('[5]PDI_Grupo edad'!$AS109&lt;&gt;"",'[5]PDI_Grupo edad'!$AS109&lt;&gt;0),'[5]PDI_Grupo edad'!$AS109,""),IF($A111="TOTAL",SUM(INDIRECT("AA4:AA"&amp;ROW()-1)),""))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IF(AND($A111&lt;&gt;"",$A111&lt;&gt;"TOTAL"),IF(AND('[5]PDI_Grupo edad'!$AV109&lt;&gt;"",'[5]PDI_Grupo edad'!$AV109&lt;&gt;0),'[5]PDI_Grupo edad'!$AV109,""),IF($A111="TOTAL",SUM(INDIRECT("AC4:AC"&amp;ROW()-1)),""))</f>
        <v/>
      </c>
      <c r="AD111" s="6" t="str">
        <f ca="1">IF(AND($A111&lt;&gt;"",$A111&lt;&gt;"TOTAL"),IF(AND('[5]PDI_Grupo edad'!$AX109&lt;&gt;"",'[5]PDI_Grupo edad'!$AX109&lt;&gt;0),'[5]PDI_Grupo edad'!$AX109,""),IF($A111="TOTAL",SUM(INDIRECT("AD4:AD"&amp;ROW()-1)),""))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IF(AND($A111&lt;&gt;"",$A111&lt;&gt;"TOTAL"),IF(AND('[5]PDI_Grupo edad'!$BA109&lt;&gt;"",'[5]PDI_Grupo edad'!$BA109&lt;&gt;0),'[5]PDI_Grupo edad'!$BA109,""),IF($A111="TOTAL",SUM(INDIRECT("AF4:AF"&amp;ROW()-1)),""))</f>
        <v/>
      </c>
      <c r="AG111" s="6" t="str">
        <f ca="1">IF(AND($A111&lt;&gt;"",$A111&lt;&gt;"TOTAL"),IF(AND('[5]PDI_Grupo edad'!$BC109&lt;&gt;"",'[5]PDI_Grupo edad'!$BC109&lt;&gt;0),'[5]PDI_Grupo edad'!$BC109,""),IF($A111="TOTAL",SUM(INDIRECT("AG4:AG"&amp;ROW()-1)),""))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IF(AND($A111&lt;&gt;"",$A111&lt;&gt;"TOTAL"),IF(AND('[5]PDI_Grupo edad'!$BF109&lt;&gt;"",'[5]PDI_Grupo edad'!$BF109&lt;&gt;0),'[5]PDI_Grupo edad'!$BF109,""),IF($A111="TOTAL",SUM(INDIRECT("AI4:AI"&amp;ROW()-1)),""))</f>
        <v/>
      </c>
      <c r="AJ111" s="6" t="str">
        <f ca="1">IF(AND($A111&lt;&gt;"",$A111&lt;&gt;"TOTAL"),IF(AND('[5]PDI_Grupo edad'!$BH109&lt;&gt;"",'[5]PDI_Grupo edad'!$BH109&lt;&gt;0),'[5]PDI_Grupo edad'!$BH109,""),IF($A111="TOTAL",SUM(INDIRECT("AJ4:AJ"&amp;ROW()-1)),""))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IF(AND($A111&lt;&gt;"",$A111&lt;&gt;"TOTAL"),IF(AND('[5]PDI_Grupo edad'!$BK109&lt;&gt;"",'[5]PDI_Grupo edad'!$BK109&lt;&gt;0),'[5]PDI_Grupo edad'!$BK109,""),IF($A111="TOTAL",SUM(INDIRECT("AL4:AL"&amp;ROW()-1)),""))</f>
        <v/>
      </c>
      <c r="AM111" s="6" t="str">
        <f ca="1">IF(AND($A111&lt;&gt;"",$A111&lt;&gt;"TOTAL"),IF(AND('[5]PDI_Grupo edad'!$BM109&lt;&gt;"",'[5]PDI_Grupo edad'!$BM109&lt;&gt;0),'[5]PDI_Grupo edad'!$BM109,""),IF($A111="TOTAL",SUM(INDIRECT("AM4:AM"&amp;ROW()-1)),""))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IF(AND($A111&lt;&gt;"",$A111&lt;&gt;"TOTAL"),IF(AND('[5]PDI_Grupo edad'!$BP109&lt;&gt;"",'[5]PDI_Grupo edad'!$BP109&lt;&gt;0),'[5]PDI_Grupo edad'!$BP109,""),IF($A111="TOTAL",SUM(INDIRECT("AO4:AO"&amp;ROW()-1)),""))</f>
        <v/>
      </c>
      <c r="AP111" s="6" t="str">
        <f ca="1">IF(AND($A111&lt;&gt;"",$A111&lt;&gt;"TOTAL"),IF(AND('[5]PDI_Grupo edad'!$BR109&lt;&gt;"",'[5]PDI_Grupo edad'!$BR109&lt;&gt;0),'[5]PDI_Grupo edad'!$BR109,""),IF($A111="TOTAL",SUM(INDIRECT("AP4:AP"&amp;ROW()-1)),""))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IF(AND($A111&lt;&gt;"",$A111&lt;&gt;"TOTAL"),IF(AND('[5]PDI_Grupo edad'!$BU109&lt;&gt;"",'[5]PDI_Grupo edad'!$BU109&lt;&gt;0),'[5]PDI_Grupo edad'!$BU109,""),IF($A111="TOTAL",SUM(INDIRECT("AR4:AR"&amp;ROW()-1)),""))</f>
        <v/>
      </c>
      <c r="AS111" s="6" t="str">
        <f ca="1">IF(AND($A111&lt;&gt;"",$A111&lt;&gt;"TOTAL"),IF(AND('[5]PDI_Grupo edad'!$BW109&lt;&gt;"",'[5]PDI_Grupo edad'!$BW109&lt;&gt;0),'[5]PDI_Grupo edad'!$BW109,""),IF($A111="TOTAL",SUM(INDIRECT("AS4:AS"&amp;ROW()-1)),""))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IF(AND($A111&lt;&gt;"",$A111&lt;&gt;"TOTAL"),IF(AND('[5]PDI_Grupo edad'!$BZ109&lt;&gt;"",'[5]PDI_Grupo edad'!$BZ109&lt;&gt;0),'[5]PDI_Grupo edad'!$BZ109,""),IF($A111="TOTAL",SUM(INDIRECT("AU4:AU"&amp;ROW()-1)),""))</f>
        <v/>
      </c>
      <c r="AV111" s="6" t="str">
        <f ca="1">IF(AND($A111&lt;&gt;"",$A111&lt;&gt;"TOTAL"),IF(AND('[5]PDI_Grupo edad'!$CB109&lt;&gt;"",'[5]PDI_Grupo edad'!$CB109&lt;&gt;0),'[5]PDI_Grupo edad'!$CB109,""),IF($A111="TOTAL",SUM(INDIRECT("AV4:AV"&amp;ROW()-1)),""))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IF(AND($A111&lt;&gt;"",$A111&lt;&gt;"TOTAL"),IF(AND('[5]PDI_Grupo edad'!$CE109&lt;&gt;"",'[5]PDI_Grupo edad'!$CE109&lt;&gt;0),'[5]PDI_Grupo edad'!$CE109,""),IF($A111="TOTAL",SUM(INDIRECT("AX4:AX"&amp;ROW()-1)),""))</f>
        <v/>
      </c>
      <c r="AY111" s="6" t="str">
        <f ca="1">IF(AND($A111&lt;&gt;"",$A111&lt;&gt;"TOTAL"),IF(AND('[5]PDI_Grupo edad'!$CG109&lt;&gt;"",'[5]PDI_Grupo edad'!$CG109&lt;&gt;0),'[5]PDI_Grupo edad'!$CG109,""),IF($A111="TOTAL",SUM(INDIRECT("AY4:AY"&amp;ROW()-1)),""))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IF(AND($A111&lt;&gt;"",$A111&lt;&gt;"TOTAL"),IF(AND('[5]PDI_Grupo edad'!$CJ109&lt;&gt;"",'[5]PDI_Grupo edad'!$CJ109&lt;&gt;0),'[5]PDI_Grupo edad'!$CJ109,""),IF($A111="TOTAL",SUM(INDIRECT("BA4:BA"&amp;ROW()-1)),""))</f>
        <v/>
      </c>
      <c r="BB111" s="6" t="str">
        <f ca="1">IF(AND($A111&lt;&gt;"",$A111&lt;&gt;"TOTAL"),IF(AND('[5]PDI_Grupo edad'!$CL109&lt;&gt;"",'[5]PDI_Grupo edad'!$CL109&lt;&gt;0),'[5]PDI_Grupo edad'!$CL109,""),IF($A111="TOTAL",SUM(INDIRECT("BB4:BB"&amp;ROW()-1)),""))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IF(AND($A111&lt;&gt;"",$A111&lt;&gt;"TOTAL"),IF(AND('[5]PDI_Grupo edad'!$CO109&lt;&gt;"",'[5]PDI_Grupo edad'!$CO109&lt;&gt;0),'[5]PDI_Grupo edad'!$CO109,""),IF($A111="TOTAL",SUM(INDIRECT("BD4:BD"&amp;ROW()-1)),""))</f>
        <v/>
      </c>
      <c r="BE111" s="6" t="str">
        <f ca="1">IF(AND($A111&lt;&gt;"",$A111&lt;&gt;"TOTAL"),IF(AND('[5]PDI_Grupo edad'!$CQ109&lt;&gt;"",'[5]PDI_Grupo edad'!$CQ109&lt;&gt;0),'[5]PDI_Grupo edad'!$CQ109,""),IF($A111="TOTAL",SUM(INDIRECT("BE4:BE"&amp;ROW()-1)),""))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IF('[5]PDI_Grupo edad'!$B110&lt;&gt;"",'[5]PDI_Grupo edad'!$B110,IF(AND('[5]PDI_Grupo edad'!$B110="",'[5]PDI_Grupo edad'!$B111="",'[5]PDI_Grupo edad'!$B109=""),"","TOTAL"))</f>
        <v/>
      </c>
      <c r="B112" s="6" t="str">
        <f ca="1">IF(AND($A112&lt;&gt;"",$A112&lt;&gt;"TOTAL"),IF(AND('[5]PDI_Grupo edad'!$C110&lt;&gt;"",'[5]PDI_Grupo edad'!$C110&lt;&gt;0),'[5]PDI_Grupo edad'!$C110,""),IF($A112="TOTAL",SUM(INDIRECT("B4:B"&amp;ROW()-1)),""))</f>
        <v/>
      </c>
      <c r="C112" s="6" t="str">
        <f ca="1">IF(AND($A112&lt;&gt;"",$A112&lt;&gt;"TOTAL"),IF(AND('[5]PDI_Grupo edad'!$E110&lt;&gt;"",'[5]PDI_Grupo edad'!$E110&lt;&gt;0),'[5]PDI_Grupo edad'!$E110,""),IF($A112="TOTAL",SUM(INDIRECT("C4:C"&amp;ROW()-1)),""))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IF(AND($A112&lt;&gt;"",$A112&lt;&gt;"TOTAL"),IF(AND('[5]PDI_Grupo edad'!$H110&lt;&gt;"",'[5]PDI_Grupo edad'!$H110&lt;&gt;0),'[5]PDI_Grupo edad'!$H110,""),IF($A112="TOTAL",SUM(INDIRECT("E4:E"&amp;ROW()-1)),""))</f>
        <v/>
      </c>
      <c r="F112" s="6" t="str">
        <f ca="1">IF(AND($A112&lt;&gt;"",$A112&lt;&gt;"TOTAL"),IF(AND('[5]PDI_Grupo edad'!$J110&lt;&gt;"",'[5]PDI_Grupo edad'!$J110&lt;&gt;0),'[5]PDI_Grupo edad'!$J110,""),IF($A112="TOTAL",SUM(INDIRECT("F4:F"&amp;ROW()-1)),""))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IF(AND($A112&lt;&gt;"",$A112&lt;&gt;"TOTAL"),IF(AND('[5]PDI_Grupo edad'!$M110&lt;&gt;"",'[5]PDI_Grupo edad'!$M110&lt;&gt;0),'[5]PDI_Grupo edad'!$M110,""),IF($A112="TOTAL",SUM(INDIRECT("H4:H"&amp;ROW()-1)),""))</f>
        <v/>
      </c>
      <c r="I112" s="6" t="str">
        <f ca="1">IF(AND($A112&lt;&gt;"",$A112&lt;&gt;"TOTAL"),IF(AND('[5]PDI_Grupo edad'!$O110&lt;&gt;"",'[5]PDI_Grupo edad'!$O110&lt;&gt;0),'[5]PDI_Grupo edad'!$O110,""),IF($A112="TOTAL",SUM(INDIRECT("I4:I"&amp;ROW()-1)),""))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IF(AND($A112&lt;&gt;"",$A112&lt;&gt;"TOTAL"),IF(AND('[5]PDI_Grupo edad'!$R110&lt;&gt;"",'[5]PDI_Grupo edad'!$R110&lt;&gt;0),'[5]PDI_Grupo edad'!$R110,""),IF($A112="TOTAL",SUM(INDIRECT("K4:K"&amp;ROW()-1)),""))</f>
        <v/>
      </c>
      <c r="L112" s="6" t="str">
        <f ca="1">IF(AND($A112&lt;&gt;"",$A112&lt;&gt;"TOTAL"),IF(AND('[5]PDI_Grupo edad'!$T110&lt;&gt;"",'[5]PDI_Grupo edad'!$T110&lt;&gt;0),'[5]PDI_Grupo edad'!$T110,""),IF($A112="TOTAL",SUM(INDIRECT("L4:L"&amp;ROW()-1)),""))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IF(AND($A112&lt;&gt;"",$A112&lt;&gt;"TOTAL"),IF(AND('[5]PDI_Grupo edad'!$W110&lt;&gt;"",'[5]PDI_Grupo edad'!$W110&lt;&gt;0),'[5]PDI_Grupo edad'!$W110,""),IF($A112="TOTAL",SUM(INDIRECT("N4:N"&amp;ROW()-1)),""))</f>
        <v/>
      </c>
      <c r="O112" s="6" t="str">
        <f ca="1">IF(AND($A112&lt;&gt;"",$A112&lt;&gt;"TOTAL"),IF(AND('[5]PDI_Grupo edad'!$Y110&lt;&gt;"",'[5]PDI_Grupo edad'!$Y110&lt;&gt;0),'[5]PDI_Grupo edad'!$Y110,""),IF($A112="TOTAL",SUM(INDIRECT("O4:O"&amp;ROW()-1)),""))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IF(AND($A112&lt;&gt;"",$A112&lt;&gt;"TOTAL"),IF(AND('[5]PDI_Grupo edad'!$AB110&lt;&gt;"",'[5]PDI_Grupo edad'!$AB110&lt;&gt;0),'[5]PDI_Grupo edad'!$AB110,""),IF($A112="TOTAL",SUM(INDIRECT("Q4:Q"&amp;ROW()-1)),""))</f>
        <v/>
      </c>
      <c r="R112" s="6" t="str">
        <f ca="1">IF(AND($A112&lt;&gt;"",$A112&lt;&gt;"TOTAL"),IF(AND('[5]PDI_Grupo edad'!$AD110&lt;&gt;"",'[5]PDI_Grupo edad'!$AD110&lt;&gt;0),'[5]PDI_Grupo edad'!$AD110,""),IF($A112="TOTAL",SUM(INDIRECT("R4:R"&amp;ROW()-1)),""))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IF(AND($A112&lt;&gt;"",$A112&lt;&gt;"TOTAL"),IF(AND('[5]PDI_Grupo edad'!$AG110&lt;&gt;"",'[5]PDI_Grupo edad'!$AG110&lt;&gt;0),'[5]PDI_Grupo edad'!$AG110,""),IF($A112="TOTAL",SUM(INDIRECT("T4:T"&amp;ROW()-1)),""))</f>
        <v/>
      </c>
      <c r="U112" s="6" t="str">
        <f ca="1">IF(AND($A112&lt;&gt;"",$A112&lt;&gt;"TOTAL"),IF(AND('[5]PDI_Grupo edad'!$AI110&lt;&gt;"",'[5]PDI_Grupo edad'!$AI110&lt;&gt;0),'[5]PDI_Grupo edad'!$AI110,""),IF($A112="TOTAL",SUM(INDIRECT("U4:U"&amp;ROW()-1)),""))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IF(AND($A112&lt;&gt;"",$A112&lt;&gt;"TOTAL"),IF(AND('[5]PDI_Grupo edad'!$AL110&lt;&gt;"",'[5]PDI_Grupo edad'!$AL110&lt;&gt;0),'[5]PDI_Grupo edad'!$AL110,""),IF($A112="TOTAL",SUM(INDIRECT("W4:W"&amp;ROW()-1)),""))</f>
        <v/>
      </c>
      <c r="X112" s="6" t="str">
        <f ca="1">IF(AND($A112&lt;&gt;"",$A112&lt;&gt;"TOTAL"),IF(AND('[5]PDI_Grupo edad'!$AN110&lt;&gt;"",'[5]PDI_Grupo edad'!$AN110&lt;&gt;0),'[5]PDI_Grupo edad'!$AN110,""),IF($A112="TOTAL",SUM(INDIRECT("X4:X"&amp;ROW()-1)),""))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IF(AND($A112&lt;&gt;"",$A112&lt;&gt;"TOTAL"),IF(AND('[5]PDI_Grupo edad'!$AQ110&lt;&gt;"",'[5]PDI_Grupo edad'!$AQ110&lt;&gt;0),'[5]PDI_Grupo edad'!$AQ110,""),IF($A112="TOTAL",SUM(INDIRECT("Z4:Z"&amp;ROW()-1)),""))</f>
        <v/>
      </c>
      <c r="AA112" s="6" t="str">
        <f ca="1">IF(AND($A112&lt;&gt;"",$A112&lt;&gt;"TOTAL"),IF(AND('[5]PDI_Grupo edad'!$AS110&lt;&gt;"",'[5]PDI_Grupo edad'!$AS110&lt;&gt;0),'[5]PDI_Grupo edad'!$AS110,""),IF($A112="TOTAL",SUM(INDIRECT("AA4:AA"&amp;ROW()-1)),""))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IF(AND($A112&lt;&gt;"",$A112&lt;&gt;"TOTAL"),IF(AND('[5]PDI_Grupo edad'!$AV110&lt;&gt;"",'[5]PDI_Grupo edad'!$AV110&lt;&gt;0),'[5]PDI_Grupo edad'!$AV110,""),IF($A112="TOTAL",SUM(INDIRECT("AC4:AC"&amp;ROW()-1)),""))</f>
        <v/>
      </c>
      <c r="AD112" s="6" t="str">
        <f ca="1">IF(AND($A112&lt;&gt;"",$A112&lt;&gt;"TOTAL"),IF(AND('[5]PDI_Grupo edad'!$AX110&lt;&gt;"",'[5]PDI_Grupo edad'!$AX110&lt;&gt;0),'[5]PDI_Grupo edad'!$AX110,""),IF($A112="TOTAL",SUM(INDIRECT("AD4:AD"&amp;ROW()-1)),""))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IF(AND($A112&lt;&gt;"",$A112&lt;&gt;"TOTAL"),IF(AND('[5]PDI_Grupo edad'!$BA110&lt;&gt;"",'[5]PDI_Grupo edad'!$BA110&lt;&gt;0),'[5]PDI_Grupo edad'!$BA110,""),IF($A112="TOTAL",SUM(INDIRECT("AF4:AF"&amp;ROW()-1)),""))</f>
        <v/>
      </c>
      <c r="AG112" s="6" t="str">
        <f ca="1">IF(AND($A112&lt;&gt;"",$A112&lt;&gt;"TOTAL"),IF(AND('[5]PDI_Grupo edad'!$BC110&lt;&gt;"",'[5]PDI_Grupo edad'!$BC110&lt;&gt;0),'[5]PDI_Grupo edad'!$BC110,""),IF($A112="TOTAL",SUM(INDIRECT("AG4:AG"&amp;ROW()-1)),""))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IF(AND($A112&lt;&gt;"",$A112&lt;&gt;"TOTAL"),IF(AND('[5]PDI_Grupo edad'!$BF110&lt;&gt;"",'[5]PDI_Grupo edad'!$BF110&lt;&gt;0),'[5]PDI_Grupo edad'!$BF110,""),IF($A112="TOTAL",SUM(INDIRECT("AI4:AI"&amp;ROW()-1)),""))</f>
        <v/>
      </c>
      <c r="AJ112" s="6" t="str">
        <f ca="1">IF(AND($A112&lt;&gt;"",$A112&lt;&gt;"TOTAL"),IF(AND('[5]PDI_Grupo edad'!$BH110&lt;&gt;"",'[5]PDI_Grupo edad'!$BH110&lt;&gt;0),'[5]PDI_Grupo edad'!$BH110,""),IF($A112="TOTAL",SUM(INDIRECT("AJ4:AJ"&amp;ROW()-1)),""))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IF(AND($A112&lt;&gt;"",$A112&lt;&gt;"TOTAL"),IF(AND('[5]PDI_Grupo edad'!$BK110&lt;&gt;"",'[5]PDI_Grupo edad'!$BK110&lt;&gt;0),'[5]PDI_Grupo edad'!$BK110,""),IF($A112="TOTAL",SUM(INDIRECT("AL4:AL"&amp;ROW()-1)),""))</f>
        <v/>
      </c>
      <c r="AM112" s="6" t="str">
        <f ca="1">IF(AND($A112&lt;&gt;"",$A112&lt;&gt;"TOTAL"),IF(AND('[5]PDI_Grupo edad'!$BM110&lt;&gt;"",'[5]PDI_Grupo edad'!$BM110&lt;&gt;0),'[5]PDI_Grupo edad'!$BM110,""),IF($A112="TOTAL",SUM(INDIRECT("AM4:AM"&amp;ROW()-1)),""))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IF(AND($A112&lt;&gt;"",$A112&lt;&gt;"TOTAL"),IF(AND('[5]PDI_Grupo edad'!$BP110&lt;&gt;"",'[5]PDI_Grupo edad'!$BP110&lt;&gt;0),'[5]PDI_Grupo edad'!$BP110,""),IF($A112="TOTAL",SUM(INDIRECT("AO4:AO"&amp;ROW()-1)),""))</f>
        <v/>
      </c>
      <c r="AP112" s="6" t="str">
        <f ca="1">IF(AND($A112&lt;&gt;"",$A112&lt;&gt;"TOTAL"),IF(AND('[5]PDI_Grupo edad'!$BR110&lt;&gt;"",'[5]PDI_Grupo edad'!$BR110&lt;&gt;0),'[5]PDI_Grupo edad'!$BR110,""),IF($A112="TOTAL",SUM(INDIRECT("AP4:AP"&amp;ROW()-1)),""))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IF(AND($A112&lt;&gt;"",$A112&lt;&gt;"TOTAL"),IF(AND('[5]PDI_Grupo edad'!$BU110&lt;&gt;"",'[5]PDI_Grupo edad'!$BU110&lt;&gt;0),'[5]PDI_Grupo edad'!$BU110,""),IF($A112="TOTAL",SUM(INDIRECT("AR4:AR"&amp;ROW()-1)),""))</f>
        <v/>
      </c>
      <c r="AS112" s="6" t="str">
        <f ca="1">IF(AND($A112&lt;&gt;"",$A112&lt;&gt;"TOTAL"),IF(AND('[5]PDI_Grupo edad'!$BW110&lt;&gt;"",'[5]PDI_Grupo edad'!$BW110&lt;&gt;0),'[5]PDI_Grupo edad'!$BW110,""),IF($A112="TOTAL",SUM(INDIRECT("AS4:AS"&amp;ROW()-1)),""))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IF(AND($A112&lt;&gt;"",$A112&lt;&gt;"TOTAL"),IF(AND('[5]PDI_Grupo edad'!$BZ110&lt;&gt;"",'[5]PDI_Grupo edad'!$BZ110&lt;&gt;0),'[5]PDI_Grupo edad'!$BZ110,""),IF($A112="TOTAL",SUM(INDIRECT("AU4:AU"&amp;ROW()-1)),""))</f>
        <v/>
      </c>
      <c r="AV112" s="6" t="str">
        <f ca="1">IF(AND($A112&lt;&gt;"",$A112&lt;&gt;"TOTAL"),IF(AND('[5]PDI_Grupo edad'!$CB110&lt;&gt;"",'[5]PDI_Grupo edad'!$CB110&lt;&gt;0),'[5]PDI_Grupo edad'!$CB110,""),IF($A112="TOTAL",SUM(INDIRECT("AV4:AV"&amp;ROW()-1)),""))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IF(AND($A112&lt;&gt;"",$A112&lt;&gt;"TOTAL"),IF(AND('[5]PDI_Grupo edad'!$CE110&lt;&gt;"",'[5]PDI_Grupo edad'!$CE110&lt;&gt;0),'[5]PDI_Grupo edad'!$CE110,""),IF($A112="TOTAL",SUM(INDIRECT("AX4:AX"&amp;ROW()-1)),""))</f>
        <v/>
      </c>
      <c r="AY112" s="6" t="str">
        <f ca="1">IF(AND($A112&lt;&gt;"",$A112&lt;&gt;"TOTAL"),IF(AND('[5]PDI_Grupo edad'!$CG110&lt;&gt;"",'[5]PDI_Grupo edad'!$CG110&lt;&gt;0),'[5]PDI_Grupo edad'!$CG110,""),IF($A112="TOTAL",SUM(INDIRECT("AY4:AY"&amp;ROW()-1)),""))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IF(AND($A112&lt;&gt;"",$A112&lt;&gt;"TOTAL"),IF(AND('[5]PDI_Grupo edad'!$CJ110&lt;&gt;"",'[5]PDI_Grupo edad'!$CJ110&lt;&gt;0),'[5]PDI_Grupo edad'!$CJ110,""),IF($A112="TOTAL",SUM(INDIRECT("BA4:BA"&amp;ROW()-1)),""))</f>
        <v/>
      </c>
      <c r="BB112" s="6" t="str">
        <f ca="1">IF(AND($A112&lt;&gt;"",$A112&lt;&gt;"TOTAL"),IF(AND('[5]PDI_Grupo edad'!$CL110&lt;&gt;"",'[5]PDI_Grupo edad'!$CL110&lt;&gt;0),'[5]PDI_Grupo edad'!$CL110,""),IF($A112="TOTAL",SUM(INDIRECT("BB4:BB"&amp;ROW()-1)),""))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IF(AND($A112&lt;&gt;"",$A112&lt;&gt;"TOTAL"),IF(AND('[5]PDI_Grupo edad'!$CO110&lt;&gt;"",'[5]PDI_Grupo edad'!$CO110&lt;&gt;0),'[5]PDI_Grupo edad'!$CO110,""),IF($A112="TOTAL",SUM(INDIRECT("BD4:BD"&amp;ROW()-1)),""))</f>
        <v/>
      </c>
      <c r="BE112" s="6" t="str">
        <f ca="1">IF(AND($A112&lt;&gt;"",$A112&lt;&gt;"TOTAL"),IF(AND('[5]PDI_Grupo edad'!$CQ110&lt;&gt;"",'[5]PDI_Grupo edad'!$CQ110&lt;&gt;0),'[5]PDI_Grupo edad'!$CQ110,""),IF($A112="TOTAL",SUM(INDIRECT("BE4:BE"&amp;ROW()-1)),""))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IF('[5]PDI_Grupo edad'!$B111&lt;&gt;"",'[5]PDI_Grupo edad'!$B111,IF(AND('[5]PDI_Grupo edad'!$B111="",'[5]PDI_Grupo edad'!$B112="",'[5]PDI_Grupo edad'!$B110=""),"","TOTAL"))</f>
        <v/>
      </c>
      <c r="B113" s="6" t="str">
        <f ca="1">IF(AND($A113&lt;&gt;"",$A113&lt;&gt;"TOTAL"),IF(AND('[5]PDI_Grupo edad'!$C111&lt;&gt;"",'[5]PDI_Grupo edad'!$C111&lt;&gt;0),'[5]PDI_Grupo edad'!$C111,""),IF($A113="TOTAL",SUM(INDIRECT("B4:B"&amp;ROW()-1)),""))</f>
        <v/>
      </c>
      <c r="C113" s="6" t="str">
        <f ca="1">IF(AND($A113&lt;&gt;"",$A113&lt;&gt;"TOTAL"),IF(AND('[5]PDI_Grupo edad'!$E111&lt;&gt;"",'[5]PDI_Grupo edad'!$E111&lt;&gt;0),'[5]PDI_Grupo edad'!$E111,""),IF($A113="TOTAL",SUM(INDIRECT("C4:C"&amp;ROW()-1)),""))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IF(AND($A113&lt;&gt;"",$A113&lt;&gt;"TOTAL"),IF(AND('[5]PDI_Grupo edad'!$H111&lt;&gt;"",'[5]PDI_Grupo edad'!$H111&lt;&gt;0),'[5]PDI_Grupo edad'!$H111,""),IF($A113="TOTAL",SUM(INDIRECT("E4:E"&amp;ROW()-1)),""))</f>
        <v/>
      </c>
      <c r="F113" s="6" t="str">
        <f ca="1">IF(AND($A113&lt;&gt;"",$A113&lt;&gt;"TOTAL"),IF(AND('[5]PDI_Grupo edad'!$J111&lt;&gt;"",'[5]PDI_Grupo edad'!$J111&lt;&gt;0),'[5]PDI_Grupo edad'!$J111,""),IF($A113="TOTAL",SUM(INDIRECT("F4:F"&amp;ROW()-1)),""))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IF(AND($A113&lt;&gt;"",$A113&lt;&gt;"TOTAL"),IF(AND('[5]PDI_Grupo edad'!$M111&lt;&gt;"",'[5]PDI_Grupo edad'!$M111&lt;&gt;0),'[5]PDI_Grupo edad'!$M111,""),IF($A113="TOTAL",SUM(INDIRECT("H4:H"&amp;ROW()-1)),""))</f>
        <v/>
      </c>
      <c r="I113" s="6" t="str">
        <f ca="1">IF(AND($A113&lt;&gt;"",$A113&lt;&gt;"TOTAL"),IF(AND('[5]PDI_Grupo edad'!$O111&lt;&gt;"",'[5]PDI_Grupo edad'!$O111&lt;&gt;0),'[5]PDI_Grupo edad'!$O111,""),IF($A113="TOTAL",SUM(INDIRECT("I4:I"&amp;ROW()-1)),""))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IF(AND($A113&lt;&gt;"",$A113&lt;&gt;"TOTAL"),IF(AND('[5]PDI_Grupo edad'!$R111&lt;&gt;"",'[5]PDI_Grupo edad'!$R111&lt;&gt;0),'[5]PDI_Grupo edad'!$R111,""),IF($A113="TOTAL",SUM(INDIRECT("K4:K"&amp;ROW()-1)),""))</f>
        <v/>
      </c>
      <c r="L113" s="6" t="str">
        <f ca="1">IF(AND($A113&lt;&gt;"",$A113&lt;&gt;"TOTAL"),IF(AND('[5]PDI_Grupo edad'!$T111&lt;&gt;"",'[5]PDI_Grupo edad'!$T111&lt;&gt;0),'[5]PDI_Grupo edad'!$T111,""),IF($A113="TOTAL",SUM(INDIRECT("L4:L"&amp;ROW()-1)),""))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IF(AND($A113&lt;&gt;"",$A113&lt;&gt;"TOTAL"),IF(AND('[5]PDI_Grupo edad'!$W111&lt;&gt;"",'[5]PDI_Grupo edad'!$W111&lt;&gt;0),'[5]PDI_Grupo edad'!$W111,""),IF($A113="TOTAL",SUM(INDIRECT("N4:N"&amp;ROW()-1)),""))</f>
        <v/>
      </c>
      <c r="O113" s="6" t="str">
        <f ca="1">IF(AND($A113&lt;&gt;"",$A113&lt;&gt;"TOTAL"),IF(AND('[5]PDI_Grupo edad'!$Y111&lt;&gt;"",'[5]PDI_Grupo edad'!$Y111&lt;&gt;0),'[5]PDI_Grupo edad'!$Y111,""),IF($A113="TOTAL",SUM(INDIRECT("O4:O"&amp;ROW()-1)),""))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IF(AND($A113&lt;&gt;"",$A113&lt;&gt;"TOTAL"),IF(AND('[5]PDI_Grupo edad'!$AB111&lt;&gt;"",'[5]PDI_Grupo edad'!$AB111&lt;&gt;0),'[5]PDI_Grupo edad'!$AB111,""),IF($A113="TOTAL",SUM(INDIRECT("Q4:Q"&amp;ROW()-1)),""))</f>
        <v/>
      </c>
      <c r="R113" s="6" t="str">
        <f ca="1">IF(AND($A113&lt;&gt;"",$A113&lt;&gt;"TOTAL"),IF(AND('[5]PDI_Grupo edad'!$AD111&lt;&gt;"",'[5]PDI_Grupo edad'!$AD111&lt;&gt;0),'[5]PDI_Grupo edad'!$AD111,""),IF($A113="TOTAL",SUM(INDIRECT("R4:R"&amp;ROW()-1)),""))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IF(AND($A113&lt;&gt;"",$A113&lt;&gt;"TOTAL"),IF(AND('[5]PDI_Grupo edad'!$AG111&lt;&gt;"",'[5]PDI_Grupo edad'!$AG111&lt;&gt;0),'[5]PDI_Grupo edad'!$AG111,""),IF($A113="TOTAL",SUM(INDIRECT("T4:T"&amp;ROW()-1)),""))</f>
        <v/>
      </c>
      <c r="U113" s="6" t="str">
        <f ca="1">IF(AND($A113&lt;&gt;"",$A113&lt;&gt;"TOTAL"),IF(AND('[5]PDI_Grupo edad'!$AI111&lt;&gt;"",'[5]PDI_Grupo edad'!$AI111&lt;&gt;0),'[5]PDI_Grupo edad'!$AI111,""),IF($A113="TOTAL",SUM(INDIRECT("U4:U"&amp;ROW()-1)),""))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IF(AND($A113&lt;&gt;"",$A113&lt;&gt;"TOTAL"),IF(AND('[5]PDI_Grupo edad'!$AL111&lt;&gt;"",'[5]PDI_Grupo edad'!$AL111&lt;&gt;0),'[5]PDI_Grupo edad'!$AL111,""),IF($A113="TOTAL",SUM(INDIRECT("W4:W"&amp;ROW()-1)),""))</f>
        <v/>
      </c>
      <c r="X113" s="6" t="str">
        <f ca="1">IF(AND($A113&lt;&gt;"",$A113&lt;&gt;"TOTAL"),IF(AND('[5]PDI_Grupo edad'!$AN111&lt;&gt;"",'[5]PDI_Grupo edad'!$AN111&lt;&gt;0),'[5]PDI_Grupo edad'!$AN111,""),IF($A113="TOTAL",SUM(INDIRECT("X4:X"&amp;ROW()-1)),""))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IF(AND($A113&lt;&gt;"",$A113&lt;&gt;"TOTAL"),IF(AND('[5]PDI_Grupo edad'!$AQ111&lt;&gt;"",'[5]PDI_Grupo edad'!$AQ111&lt;&gt;0),'[5]PDI_Grupo edad'!$AQ111,""),IF($A113="TOTAL",SUM(INDIRECT("Z4:Z"&amp;ROW()-1)),""))</f>
        <v/>
      </c>
      <c r="AA113" s="6" t="str">
        <f ca="1">IF(AND($A113&lt;&gt;"",$A113&lt;&gt;"TOTAL"),IF(AND('[5]PDI_Grupo edad'!$AS111&lt;&gt;"",'[5]PDI_Grupo edad'!$AS111&lt;&gt;0),'[5]PDI_Grupo edad'!$AS111,""),IF($A113="TOTAL",SUM(INDIRECT("AA4:AA"&amp;ROW()-1)),""))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IF(AND($A113&lt;&gt;"",$A113&lt;&gt;"TOTAL"),IF(AND('[5]PDI_Grupo edad'!$AV111&lt;&gt;"",'[5]PDI_Grupo edad'!$AV111&lt;&gt;0),'[5]PDI_Grupo edad'!$AV111,""),IF($A113="TOTAL",SUM(INDIRECT("AC4:AC"&amp;ROW()-1)),""))</f>
        <v/>
      </c>
      <c r="AD113" s="6" t="str">
        <f ca="1">IF(AND($A113&lt;&gt;"",$A113&lt;&gt;"TOTAL"),IF(AND('[5]PDI_Grupo edad'!$AX111&lt;&gt;"",'[5]PDI_Grupo edad'!$AX111&lt;&gt;0),'[5]PDI_Grupo edad'!$AX111,""),IF($A113="TOTAL",SUM(INDIRECT("AD4:AD"&amp;ROW()-1)),""))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IF(AND($A113&lt;&gt;"",$A113&lt;&gt;"TOTAL"),IF(AND('[5]PDI_Grupo edad'!$BA111&lt;&gt;"",'[5]PDI_Grupo edad'!$BA111&lt;&gt;0),'[5]PDI_Grupo edad'!$BA111,""),IF($A113="TOTAL",SUM(INDIRECT("AF4:AF"&amp;ROW()-1)),""))</f>
        <v/>
      </c>
      <c r="AG113" s="6" t="str">
        <f ca="1">IF(AND($A113&lt;&gt;"",$A113&lt;&gt;"TOTAL"),IF(AND('[5]PDI_Grupo edad'!$BC111&lt;&gt;"",'[5]PDI_Grupo edad'!$BC111&lt;&gt;0),'[5]PDI_Grupo edad'!$BC111,""),IF($A113="TOTAL",SUM(INDIRECT("AG4:AG"&amp;ROW()-1)),""))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IF(AND($A113&lt;&gt;"",$A113&lt;&gt;"TOTAL"),IF(AND('[5]PDI_Grupo edad'!$BF111&lt;&gt;"",'[5]PDI_Grupo edad'!$BF111&lt;&gt;0),'[5]PDI_Grupo edad'!$BF111,""),IF($A113="TOTAL",SUM(INDIRECT("AI4:AI"&amp;ROW()-1)),""))</f>
        <v/>
      </c>
      <c r="AJ113" s="6" t="str">
        <f ca="1">IF(AND($A113&lt;&gt;"",$A113&lt;&gt;"TOTAL"),IF(AND('[5]PDI_Grupo edad'!$BH111&lt;&gt;"",'[5]PDI_Grupo edad'!$BH111&lt;&gt;0),'[5]PDI_Grupo edad'!$BH111,""),IF($A113="TOTAL",SUM(INDIRECT("AJ4:AJ"&amp;ROW()-1)),""))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IF(AND($A113&lt;&gt;"",$A113&lt;&gt;"TOTAL"),IF(AND('[5]PDI_Grupo edad'!$BK111&lt;&gt;"",'[5]PDI_Grupo edad'!$BK111&lt;&gt;0),'[5]PDI_Grupo edad'!$BK111,""),IF($A113="TOTAL",SUM(INDIRECT("AL4:AL"&amp;ROW()-1)),""))</f>
        <v/>
      </c>
      <c r="AM113" s="6" t="str">
        <f ca="1">IF(AND($A113&lt;&gt;"",$A113&lt;&gt;"TOTAL"),IF(AND('[5]PDI_Grupo edad'!$BM111&lt;&gt;"",'[5]PDI_Grupo edad'!$BM111&lt;&gt;0),'[5]PDI_Grupo edad'!$BM111,""),IF($A113="TOTAL",SUM(INDIRECT("AM4:AM"&amp;ROW()-1)),""))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IF(AND($A113&lt;&gt;"",$A113&lt;&gt;"TOTAL"),IF(AND('[5]PDI_Grupo edad'!$BP111&lt;&gt;"",'[5]PDI_Grupo edad'!$BP111&lt;&gt;0),'[5]PDI_Grupo edad'!$BP111,""),IF($A113="TOTAL",SUM(INDIRECT("AO4:AO"&amp;ROW()-1)),""))</f>
        <v/>
      </c>
      <c r="AP113" s="6" t="str">
        <f ca="1">IF(AND($A113&lt;&gt;"",$A113&lt;&gt;"TOTAL"),IF(AND('[5]PDI_Grupo edad'!$BR111&lt;&gt;"",'[5]PDI_Grupo edad'!$BR111&lt;&gt;0),'[5]PDI_Grupo edad'!$BR111,""),IF($A113="TOTAL",SUM(INDIRECT("AP4:AP"&amp;ROW()-1)),""))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IF(AND($A113&lt;&gt;"",$A113&lt;&gt;"TOTAL"),IF(AND('[5]PDI_Grupo edad'!$BU111&lt;&gt;"",'[5]PDI_Grupo edad'!$BU111&lt;&gt;0),'[5]PDI_Grupo edad'!$BU111,""),IF($A113="TOTAL",SUM(INDIRECT("AR4:AR"&amp;ROW()-1)),""))</f>
        <v/>
      </c>
      <c r="AS113" s="6" t="str">
        <f ca="1">IF(AND($A113&lt;&gt;"",$A113&lt;&gt;"TOTAL"),IF(AND('[5]PDI_Grupo edad'!$BW111&lt;&gt;"",'[5]PDI_Grupo edad'!$BW111&lt;&gt;0),'[5]PDI_Grupo edad'!$BW111,""),IF($A113="TOTAL",SUM(INDIRECT("AS4:AS"&amp;ROW()-1)),""))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IF(AND($A113&lt;&gt;"",$A113&lt;&gt;"TOTAL"),IF(AND('[5]PDI_Grupo edad'!$BZ111&lt;&gt;"",'[5]PDI_Grupo edad'!$BZ111&lt;&gt;0),'[5]PDI_Grupo edad'!$BZ111,""),IF($A113="TOTAL",SUM(INDIRECT("AU4:AU"&amp;ROW()-1)),""))</f>
        <v/>
      </c>
      <c r="AV113" s="6" t="str">
        <f ca="1">IF(AND($A113&lt;&gt;"",$A113&lt;&gt;"TOTAL"),IF(AND('[5]PDI_Grupo edad'!$CB111&lt;&gt;"",'[5]PDI_Grupo edad'!$CB111&lt;&gt;0),'[5]PDI_Grupo edad'!$CB111,""),IF($A113="TOTAL",SUM(INDIRECT("AV4:AV"&amp;ROW()-1)),""))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IF(AND($A113&lt;&gt;"",$A113&lt;&gt;"TOTAL"),IF(AND('[5]PDI_Grupo edad'!$CE111&lt;&gt;"",'[5]PDI_Grupo edad'!$CE111&lt;&gt;0),'[5]PDI_Grupo edad'!$CE111,""),IF($A113="TOTAL",SUM(INDIRECT("AX4:AX"&amp;ROW()-1)),""))</f>
        <v/>
      </c>
      <c r="AY113" s="6" t="str">
        <f ca="1">IF(AND($A113&lt;&gt;"",$A113&lt;&gt;"TOTAL"),IF(AND('[5]PDI_Grupo edad'!$CG111&lt;&gt;"",'[5]PDI_Grupo edad'!$CG111&lt;&gt;0),'[5]PDI_Grupo edad'!$CG111,""),IF($A113="TOTAL",SUM(INDIRECT("AY4:AY"&amp;ROW()-1)),""))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IF(AND($A113&lt;&gt;"",$A113&lt;&gt;"TOTAL"),IF(AND('[5]PDI_Grupo edad'!$CJ111&lt;&gt;"",'[5]PDI_Grupo edad'!$CJ111&lt;&gt;0),'[5]PDI_Grupo edad'!$CJ111,""),IF($A113="TOTAL",SUM(INDIRECT("BA4:BA"&amp;ROW()-1)),""))</f>
        <v/>
      </c>
      <c r="BB113" s="6" t="str">
        <f ca="1">IF(AND($A113&lt;&gt;"",$A113&lt;&gt;"TOTAL"),IF(AND('[5]PDI_Grupo edad'!$CL111&lt;&gt;"",'[5]PDI_Grupo edad'!$CL111&lt;&gt;0),'[5]PDI_Grupo edad'!$CL111,""),IF($A113="TOTAL",SUM(INDIRECT("BB4:BB"&amp;ROW()-1)),""))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IF(AND($A113&lt;&gt;"",$A113&lt;&gt;"TOTAL"),IF(AND('[5]PDI_Grupo edad'!$CO111&lt;&gt;"",'[5]PDI_Grupo edad'!$CO111&lt;&gt;0),'[5]PDI_Grupo edad'!$CO111,""),IF($A113="TOTAL",SUM(INDIRECT("BD4:BD"&amp;ROW()-1)),""))</f>
        <v/>
      </c>
      <c r="BE113" s="6" t="str">
        <f ca="1">IF(AND($A113&lt;&gt;"",$A113&lt;&gt;"TOTAL"),IF(AND('[5]PDI_Grupo edad'!$CQ111&lt;&gt;"",'[5]PDI_Grupo edad'!$CQ111&lt;&gt;0),'[5]PDI_Grupo edad'!$CQ111,""),IF($A113="TOTAL",SUM(INDIRECT("BE4:BE"&amp;ROW()-1)),""))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IF('[5]PDI_Grupo edad'!$B112&lt;&gt;"",'[5]PDI_Grupo edad'!$B112,IF(AND('[5]PDI_Grupo edad'!$B112="",'[5]PDI_Grupo edad'!$B113="",'[5]PDI_Grupo edad'!$B111=""),"","TOTAL"))</f>
        <v/>
      </c>
      <c r="B114" s="6" t="str">
        <f ca="1">IF(AND($A114&lt;&gt;"",$A114&lt;&gt;"TOTAL"),IF(AND('[5]PDI_Grupo edad'!$C112&lt;&gt;"",'[5]PDI_Grupo edad'!$C112&lt;&gt;0),'[5]PDI_Grupo edad'!$C112,""),IF($A114="TOTAL",SUM(INDIRECT("B4:B"&amp;ROW()-1)),""))</f>
        <v/>
      </c>
      <c r="C114" s="6" t="str">
        <f ca="1">IF(AND($A114&lt;&gt;"",$A114&lt;&gt;"TOTAL"),IF(AND('[5]PDI_Grupo edad'!$E112&lt;&gt;"",'[5]PDI_Grupo edad'!$E112&lt;&gt;0),'[5]PDI_Grupo edad'!$E112,""),IF($A114="TOTAL",SUM(INDIRECT("C4:C"&amp;ROW()-1)),""))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IF(AND($A114&lt;&gt;"",$A114&lt;&gt;"TOTAL"),IF(AND('[5]PDI_Grupo edad'!$H112&lt;&gt;"",'[5]PDI_Grupo edad'!$H112&lt;&gt;0),'[5]PDI_Grupo edad'!$H112,""),IF($A114="TOTAL",SUM(INDIRECT("E4:E"&amp;ROW()-1)),""))</f>
        <v/>
      </c>
      <c r="F114" s="6" t="str">
        <f ca="1">IF(AND($A114&lt;&gt;"",$A114&lt;&gt;"TOTAL"),IF(AND('[5]PDI_Grupo edad'!$J112&lt;&gt;"",'[5]PDI_Grupo edad'!$J112&lt;&gt;0),'[5]PDI_Grupo edad'!$J112,""),IF($A114="TOTAL",SUM(INDIRECT("F4:F"&amp;ROW()-1)),""))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IF(AND($A114&lt;&gt;"",$A114&lt;&gt;"TOTAL"),IF(AND('[5]PDI_Grupo edad'!$M112&lt;&gt;"",'[5]PDI_Grupo edad'!$M112&lt;&gt;0),'[5]PDI_Grupo edad'!$M112,""),IF($A114="TOTAL",SUM(INDIRECT("H4:H"&amp;ROW()-1)),""))</f>
        <v/>
      </c>
      <c r="I114" s="6" t="str">
        <f ca="1">IF(AND($A114&lt;&gt;"",$A114&lt;&gt;"TOTAL"),IF(AND('[5]PDI_Grupo edad'!$O112&lt;&gt;"",'[5]PDI_Grupo edad'!$O112&lt;&gt;0),'[5]PDI_Grupo edad'!$O112,""),IF($A114="TOTAL",SUM(INDIRECT("I4:I"&amp;ROW()-1)),""))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IF(AND($A114&lt;&gt;"",$A114&lt;&gt;"TOTAL"),IF(AND('[5]PDI_Grupo edad'!$R112&lt;&gt;"",'[5]PDI_Grupo edad'!$R112&lt;&gt;0),'[5]PDI_Grupo edad'!$R112,""),IF($A114="TOTAL",SUM(INDIRECT("K4:K"&amp;ROW()-1)),""))</f>
        <v/>
      </c>
      <c r="L114" s="6" t="str">
        <f ca="1">IF(AND($A114&lt;&gt;"",$A114&lt;&gt;"TOTAL"),IF(AND('[5]PDI_Grupo edad'!$T112&lt;&gt;"",'[5]PDI_Grupo edad'!$T112&lt;&gt;0),'[5]PDI_Grupo edad'!$T112,""),IF($A114="TOTAL",SUM(INDIRECT("L4:L"&amp;ROW()-1)),""))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IF(AND($A114&lt;&gt;"",$A114&lt;&gt;"TOTAL"),IF(AND('[5]PDI_Grupo edad'!$W112&lt;&gt;"",'[5]PDI_Grupo edad'!$W112&lt;&gt;0),'[5]PDI_Grupo edad'!$W112,""),IF($A114="TOTAL",SUM(INDIRECT("N4:N"&amp;ROW()-1)),""))</f>
        <v/>
      </c>
      <c r="O114" s="6" t="str">
        <f ca="1">IF(AND($A114&lt;&gt;"",$A114&lt;&gt;"TOTAL"),IF(AND('[5]PDI_Grupo edad'!$Y112&lt;&gt;"",'[5]PDI_Grupo edad'!$Y112&lt;&gt;0),'[5]PDI_Grupo edad'!$Y112,""),IF($A114="TOTAL",SUM(INDIRECT("O4:O"&amp;ROW()-1)),""))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IF(AND($A114&lt;&gt;"",$A114&lt;&gt;"TOTAL"),IF(AND('[5]PDI_Grupo edad'!$AB112&lt;&gt;"",'[5]PDI_Grupo edad'!$AB112&lt;&gt;0),'[5]PDI_Grupo edad'!$AB112,""),IF($A114="TOTAL",SUM(INDIRECT("Q4:Q"&amp;ROW()-1)),""))</f>
        <v/>
      </c>
      <c r="R114" s="6" t="str">
        <f ca="1">IF(AND($A114&lt;&gt;"",$A114&lt;&gt;"TOTAL"),IF(AND('[5]PDI_Grupo edad'!$AD112&lt;&gt;"",'[5]PDI_Grupo edad'!$AD112&lt;&gt;0),'[5]PDI_Grupo edad'!$AD112,""),IF($A114="TOTAL",SUM(INDIRECT("R4:R"&amp;ROW()-1)),""))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IF(AND($A114&lt;&gt;"",$A114&lt;&gt;"TOTAL"),IF(AND('[5]PDI_Grupo edad'!$AG112&lt;&gt;"",'[5]PDI_Grupo edad'!$AG112&lt;&gt;0),'[5]PDI_Grupo edad'!$AG112,""),IF($A114="TOTAL",SUM(INDIRECT("T4:T"&amp;ROW()-1)),""))</f>
        <v/>
      </c>
      <c r="U114" s="6" t="str">
        <f ca="1">IF(AND($A114&lt;&gt;"",$A114&lt;&gt;"TOTAL"),IF(AND('[5]PDI_Grupo edad'!$AI112&lt;&gt;"",'[5]PDI_Grupo edad'!$AI112&lt;&gt;0),'[5]PDI_Grupo edad'!$AI112,""),IF($A114="TOTAL",SUM(INDIRECT("U4:U"&amp;ROW()-1)),""))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IF(AND($A114&lt;&gt;"",$A114&lt;&gt;"TOTAL"),IF(AND('[5]PDI_Grupo edad'!$AL112&lt;&gt;"",'[5]PDI_Grupo edad'!$AL112&lt;&gt;0),'[5]PDI_Grupo edad'!$AL112,""),IF($A114="TOTAL",SUM(INDIRECT("W4:W"&amp;ROW()-1)),""))</f>
        <v/>
      </c>
      <c r="X114" s="6" t="str">
        <f ca="1">IF(AND($A114&lt;&gt;"",$A114&lt;&gt;"TOTAL"),IF(AND('[5]PDI_Grupo edad'!$AN112&lt;&gt;"",'[5]PDI_Grupo edad'!$AN112&lt;&gt;0),'[5]PDI_Grupo edad'!$AN112,""),IF($A114="TOTAL",SUM(INDIRECT("X4:X"&amp;ROW()-1)),""))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IF(AND($A114&lt;&gt;"",$A114&lt;&gt;"TOTAL"),IF(AND('[5]PDI_Grupo edad'!$AQ112&lt;&gt;"",'[5]PDI_Grupo edad'!$AQ112&lt;&gt;0),'[5]PDI_Grupo edad'!$AQ112,""),IF($A114="TOTAL",SUM(INDIRECT("Z4:Z"&amp;ROW()-1)),""))</f>
        <v/>
      </c>
      <c r="AA114" s="6" t="str">
        <f ca="1">IF(AND($A114&lt;&gt;"",$A114&lt;&gt;"TOTAL"),IF(AND('[5]PDI_Grupo edad'!$AS112&lt;&gt;"",'[5]PDI_Grupo edad'!$AS112&lt;&gt;0),'[5]PDI_Grupo edad'!$AS112,""),IF($A114="TOTAL",SUM(INDIRECT("AA4:AA"&amp;ROW()-1)),""))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IF(AND($A114&lt;&gt;"",$A114&lt;&gt;"TOTAL"),IF(AND('[5]PDI_Grupo edad'!$AV112&lt;&gt;"",'[5]PDI_Grupo edad'!$AV112&lt;&gt;0),'[5]PDI_Grupo edad'!$AV112,""),IF($A114="TOTAL",SUM(INDIRECT("AC4:AC"&amp;ROW()-1)),""))</f>
        <v/>
      </c>
      <c r="AD114" s="6" t="str">
        <f ca="1">IF(AND($A114&lt;&gt;"",$A114&lt;&gt;"TOTAL"),IF(AND('[5]PDI_Grupo edad'!$AX112&lt;&gt;"",'[5]PDI_Grupo edad'!$AX112&lt;&gt;0),'[5]PDI_Grupo edad'!$AX112,""),IF($A114="TOTAL",SUM(INDIRECT("AD4:AD"&amp;ROW()-1)),""))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IF(AND($A114&lt;&gt;"",$A114&lt;&gt;"TOTAL"),IF(AND('[5]PDI_Grupo edad'!$BA112&lt;&gt;"",'[5]PDI_Grupo edad'!$BA112&lt;&gt;0),'[5]PDI_Grupo edad'!$BA112,""),IF($A114="TOTAL",SUM(INDIRECT("AF4:AF"&amp;ROW()-1)),""))</f>
        <v/>
      </c>
      <c r="AG114" s="6" t="str">
        <f ca="1">IF(AND($A114&lt;&gt;"",$A114&lt;&gt;"TOTAL"),IF(AND('[5]PDI_Grupo edad'!$BC112&lt;&gt;"",'[5]PDI_Grupo edad'!$BC112&lt;&gt;0),'[5]PDI_Grupo edad'!$BC112,""),IF($A114="TOTAL",SUM(INDIRECT("AG4:AG"&amp;ROW()-1)),""))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IF(AND($A114&lt;&gt;"",$A114&lt;&gt;"TOTAL"),IF(AND('[5]PDI_Grupo edad'!$BF112&lt;&gt;"",'[5]PDI_Grupo edad'!$BF112&lt;&gt;0),'[5]PDI_Grupo edad'!$BF112,""),IF($A114="TOTAL",SUM(INDIRECT("AI4:AI"&amp;ROW()-1)),""))</f>
        <v/>
      </c>
      <c r="AJ114" s="6" t="str">
        <f ca="1">IF(AND($A114&lt;&gt;"",$A114&lt;&gt;"TOTAL"),IF(AND('[5]PDI_Grupo edad'!$BH112&lt;&gt;"",'[5]PDI_Grupo edad'!$BH112&lt;&gt;0),'[5]PDI_Grupo edad'!$BH112,""),IF($A114="TOTAL",SUM(INDIRECT("AJ4:AJ"&amp;ROW()-1)),""))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IF(AND($A114&lt;&gt;"",$A114&lt;&gt;"TOTAL"),IF(AND('[5]PDI_Grupo edad'!$BK112&lt;&gt;"",'[5]PDI_Grupo edad'!$BK112&lt;&gt;0),'[5]PDI_Grupo edad'!$BK112,""),IF($A114="TOTAL",SUM(INDIRECT("AL4:AL"&amp;ROW()-1)),""))</f>
        <v/>
      </c>
      <c r="AM114" s="6" t="str">
        <f ca="1">IF(AND($A114&lt;&gt;"",$A114&lt;&gt;"TOTAL"),IF(AND('[5]PDI_Grupo edad'!$BM112&lt;&gt;"",'[5]PDI_Grupo edad'!$BM112&lt;&gt;0),'[5]PDI_Grupo edad'!$BM112,""),IF($A114="TOTAL",SUM(INDIRECT("AM4:AM"&amp;ROW()-1)),""))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IF(AND($A114&lt;&gt;"",$A114&lt;&gt;"TOTAL"),IF(AND('[5]PDI_Grupo edad'!$BP112&lt;&gt;"",'[5]PDI_Grupo edad'!$BP112&lt;&gt;0),'[5]PDI_Grupo edad'!$BP112,""),IF($A114="TOTAL",SUM(INDIRECT("AO4:AO"&amp;ROW()-1)),""))</f>
        <v/>
      </c>
      <c r="AP114" s="6" t="str">
        <f ca="1">IF(AND($A114&lt;&gt;"",$A114&lt;&gt;"TOTAL"),IF(AND('[5]PDI_Grupo edad'!$BR112&lt;&gt;"",'[5]PDI_Grupo edad'!$BR112&lt;&gt;0),'[5]PDI_Grupo edad'!$BR112,""),IF($A114="TOTAL",SUM(INDIRECT("AP4:AP"&amp;ROW()-1)),""))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IF(AND($A114&lt;&gt;"",$A114&lt;&gt;"TOTAL"),IF(AND('[5]PDI_Grupo edad'!$BU112&lt;&gt;"",'[5]PDI_Grupo edad'!$BU112&lt;&gt;0),'[5]PDI_Grupo edad'!$BU112,""),IF($A114="TOTAL",SUM(INDIRECT("AR4:AR"&amp;ROW()-1)),""))</f>
        <v/>
      </c>
      <c r="AS114" s="6" t="str">
        <f ca="1">IF(AND($A114&lt;&gt;"",$A114&lt;&gt;"TOTAL"),IF(AND('[5]PDI_Grupo edad'!$BW112&lt;&gt;"",'[5]PDI_Grupo edad'!$BW112&lt;&gt;0),'[5]PDI_Grupo edad'!$BW112,""),IF($A114="TOTAL",SUM(INDIRECT("AS4:AS"&amp;ROW()-1)),""))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IF(AND($A114&lt;&gt;"",$A114&lt;&gt;"TOTAL"),IF(AND('[5]PDI_Grupo edad'!$BZ112&lt;&gt;"",'[5]PDI_Grupo edad'!$BZ112&lt;&gt;0),'[5]PDI_Grupo edad'!$BZ112,""),IF($A114="TOTAL",SUM(INDIRECT("AU4:AU"&amp;ROW()-1)),""))</f>
        <v/>
      </c>
      <c r="AV114" s="6" t="str">
        <f ca="1">IF(AND($A114&lt;&gt;"",$A114&lt;&gt;"TOTAL"),IF(AND('[5]PDI_Grupo edad'!$CB112&lt;&gt;"",'[5]PDI_Grupo edad'!$CB112&lt;&gt;0),'[5]PDI_Grupo edad'!$CB112,""),IF($A114="TOTAL",SUM(INDIRECT("AV4:AV"&amp;ROW()-1)),""))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IF(AND($A114&lt;&gt;"",$A114&lt;&gt;"TOTAL"),IF(AND('[5]PDI_Grupo edad'!$CE112&lt;&gt;"",'[5]PDI_Grupo edad'!$CE112&lt;&gt;0),'[5]PDI_Grupo edad'!$CE112,""),IF($A114="TOTAL",SUM(INDIRECT("AX4:AX"&amp;ROW()-1)),""))</f>
        <v/>
      </c>
      <c r="AY114" s="6" t="str">
        <f ca="1">IF(AND($A114&lt;&gt;"",$A114&lt;&gt;"TOTAL"),IF(AND('[5]PDI_Grupo edad'!$CG112&lt;&gt;"",'[5]PDI_Grupo edad'!$CG112&lt;&gt;0),'[5]PDI_Grupo edad'!$CG112,""),IF($A114="TOTAL",SUM(INDIRECT("AY4:AY"&amp;ROW()-1)),""))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IF(AND($A114&lt;&gt;"",$A114&lt;&gt;"TOTAL"),IF(AND('[5]PDI_Grupo edad'!$CJ112&lt;&gt;"",'[5]PDI_Grupo edad'!$CJ112&lt;&gt;0),'[5]PDI_Grupo edad'!$CJ112,""),IF($A114="TOTAL",SUM(INDIRECT("BA4:BA"&amp;ROW()-1)),""))</f>
        <v/>
      </c>
      <c r="BB114" s="6" t="str">
        <f ca="1">IF(AND($A114&lt;&gt;"",$A114&lt;&gt;"TOTAL"),IF(AND('[5]PDI_Grupo edad'!$CL112&lt;&gt;"",'[5]PDI_Grupo edad'!$CL112&lt;&gt;0),'[5]PDI_Grupo edad'!$CL112,""),IF($A114="TOTAL",SUM(INDIRECT("BB4:BB"&amp;ROW()-1)),""))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IF(AND($A114&lt;&gt;"",$A114&lt;&gt;"TOTAL"),IF(AND('[5]PDI_Grupo edad'!$CO112&lt;&gt;"",'[5]PDI_Grupo edad'!$CO112&lt;&gt;0),'[5]PDI_Grupo edad'!$CO112,""),IF($A114="TOTAL",SUM(INDIRECT("BD4:BD"&amp;ROW()-1)),""))</f>
        <v/>
      </c>
      <c r="BE114" s="6" t="str">
        <f ca="1">IF(AND($A114&lt;&gt;"",$A114&lt;&gt;"TOTAL"),IF(AND('[5]PDI_Grupo edad'!$CQ112&lt;&gt;"",'[5]PDI_Grupo edad'!$CQ112&lt;&gt;0),'[5]PDI_Grupo edad'!$CQ112,""),IF($A114="TOTAL",SUM(INDIRECT("BE4:BE"&amp;ROW()-1)),""))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IF('[5]PDI_Grupo edad'!$B113&lt;&gt;"",'[5]PDI_Grupo edad'!$B113,IF(AND('[5]PDI_Grupo edad'!$B113="",'[5]PDI_Grupo edad'!$B114="",'[5]PDI_Grupo edad'!$B112=""),"","TOTAL"))</f>
        <v/>
      </c>
      <c r="B115" s="6" t="str">
        <f ca="1">IF(AND($A115&lt;&gt;"",$A115&lt;&gt;"TOTAL"),IF(AND('[5]PDI_Grupo edad'!$C113&lt;&gt;"",'[5]PDI_Grupo edad'!$C113&lt;&gt;0),'[5]PDI_Grupo edad'!$C113,""),IF($A115="TOTAL",SUM(INDIRECT("B4:B"&amp;ROW()-1)),""))</f>
        <v/>
      </c>
      <c r="C115" s="6" t="str">
        <f ca="1">IF(AND($A115&lt;&gt;"",$A115&lt;&gt;"TOTAL"),IF(AND('[5]PDI_Grupo edad'!$E113&lt;&gt;"",'[5]PDI_Grupo edad'!$E113&lt;&gt;0),'[5]PDI_Grupo edad'!$E113,""),IF($A115="TOTAL",SUM(INDIRECT("C4:C"&amp;ROW()-1)),""))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IF(AND($A115&lt;&gt;"",$A115&lt;&gt;"TOTAL"),IF(AND('[5]PDI_Grupo edad'!$H113&lt;&gt;"",'[5]PDI_Grupo edad'!$H113&lt;&gt;0),'[5]PDI_Grupo edad'!$H113,""),IF($A115="TOTAL",SUM(INDIRECT("E4:E"&amp;ROW()-1)),""))</f>
        <v/>
      </c>
      <c r="F115" s="6" t="str">
        <f ca="1">IF(AND($A115&lt;&gt;"",$A115&lt;&gt;"TOTAL"),IF(AND('[5]PDI_Grupo edad'!$J113&lt;&gt;"",'[5]PDI_Grupo edad'!$J113&lt;&gt;0),'[5]PDI_Grupo edad'!$J113,""),IF($A115="TOTAL",SUM(INDIRECT("F4:F"&amp;ROW()-1)),""))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IF(AND($A115&lt;&gt;"",$A115&lt;&gt;"TOTAL"),IF(AND('[5]PDI_Grupo edad'!$M113&lt;&gt;"",'[5]PDI_Grupo edad'!$M113&lt;&gt;0),'[5]PDI_Grupo edad'!$M113,""),IF($A115="TOTAL",SUM(INDIRECT("H4:H"&amp;ROW()-1)),""))</f>
        <v/>
      </c>
      <c r="I115" s="6" t="str">
        <f ca="1">IF(AND($A115&lt;&gt;"",$A115&lt;&gt;"TOTAL"),IF(AND('[5]PDI_Grupo edad'!$O113&lt;&gt;"",'[5]PDI_Grupo edad'!$O113&lt;&gt;0),'[5]PDI_Grupo edad'!$O113,""),IF($A115="TOTAL",SUM(INDIRECT("I4:I"&amp;ROW()-1)),""))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IF(AND($A115&lt;&gt;"",$A115&lt;&gt;"TOTAL"),IF(AND('[5]PDI_Grupo edad'!$R113&lt;&gt;"",'[5]PDI_Grupo edad'!$R113&lt;&gt;0),'[5]PDI_Grupo edad'!$R113,""),IF($A115="TOTAL",SUM(INDIRECT("K4:K"&amp;ROW()-1)),""))</f>
        <v/>
      </c>
      <c r="L115" s="6" t="str">
        <f ca="1">IF(AND($A115&lt;&gt;"",$A115&lt;&gt;"TOTAL"),IF(AND('[5]PDI_Grupo edad'!$T113&lt;&gt;"",'[5]PDI_Grupo edad'!$T113&lt;&gt;0),'[5]PDI_Grupo edad'!$T113,""),IF($A115="TOTAL",SUM(INDIRECT("L4:L"&amp;ROW()-1)),""))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IF(AND($A115&lt;&gt;"",$A115&lt;&gt;"TOTAL"),IF(AND('[5]PDI_Grupo edad'!$W113&lt;&gt;"",'[5]PDI_Grupo edad'!$W113&lt;&gt;0),'[5]PDI_Grupo edad'!$W113,""),IF($A115="TOTAL",SUM(INDIRECT("N4:N"&amp;ROW()-1)),""))</f>
        <v/>
      </c>
      <c r="O115" s="6" t="str">
        <f ca="1">IF(AND($A115&lt;&gt;"",$A115&lt;&gt;"TOTAL"),IF(AND('[5]PDI_Grupo edad'!$Y113&lt;&gt;"",'[5]PDI_Grupo edad'!$Y113&lt;&gt;0),'[5]PDI_Grupo edad'!$Y113,""),IF($A115="TOTAL",SUM(INDIRECT("O4:O"&amp;ROW()-1)),""))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IF(AND($A115&lt;&gt;"",$A115&lt;&gt;"TOTAL"),IF(AND('[5]PDI_Grupo edad'!$AB113&lt;&gt;"",'[5]PDI_Grupo edad'!$AB113&lt;&gt;0),'[5]PDI_Grupo edad'!$AB113,""),IF($A115="TOTAL",SUM(INDIRECT("Q4:Q"&amp;ROW()-1)),""))</f>
        <v/>
      </c>
      <c r="R115" s="6" t="str">
        <f ca="1">IF(AND($A115&lt;&gt;"",$A115&lt;&gt;"TOTAL"),IF(AND('[5]PDI_Grupo edad'!$AD113&lt;&gt;"",'[5]PDI_Grupo edad'!$AD113&lt;&gt;0),'[5]PDI_Grupo edad'!$AD113,""),IF($A115="TOTAL",SUM(INDIRECT("R4:R"&amp;ROW()-1)),""))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IF(AND($A115&lt;&gt;"",$A115&lt;&gt;"TOTAL"),IF(AND('[5]PDI_Grupo edad'!$AG113&lt;&gt;"",'[5]PDI_Grupo edad'!$AG113&lt;&gt;0),'[5]PDI_Grupo edad'!$AG113,""),IF($A115="TOTAL",SUM(INDIRECT("T4:T"&amp;ROW()-1)),""))</f>
        <v/>
      </c>
      <c r="U115" s="6" t="str">
        <f ca="1">IF(AND($A115&lt;&gt;"",$A115&lt;&gt;"TOTAL"),IF(AND('[5]PDI_Grupo edad'!$AI113&lt;&gt;"",'[5]PDI_Grupo edad'!$AI113&lt;&gt;0),'[5]PDI_Grupo edad'!$AI113,""),IF($A115="TOTAL",SUM(INDIRECT("U4:U"&amp;ROW()-1)),""))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IF(AND($A115&lt;&gt;"",$A115&lt;&gt;"TOTAL"),IF(AND('[5]PDI_Grupo edad'!$AL113&lt;&gt;"",'[5]PDI_Grupo edad'!$AL113&lt;&gt;0),'[5]PDI_Grupo edad'!$AL113,""),IF($A115="TOTAL",SUM(INDIRECT("W4:W"&amp;ROW()-1)),""))</f>
        <v/>
      </c>
      <c r="X115" s="6" t="str">
        <f ca="1">IF(AND($A115&lt;&gt;"",$A115&lt;&gt;"TOTAL"),IF(AND('[5]PDI_Grupo edad'!$AN113&lt;&gt;"",'[5]PDI_Grupo edad'!$AN113&lt;&gt;0),'[5]PDI_Grupo edad'!$AN113,""),IF($A115="TOTAL",SUM(INDIRECT("X4:X"&amp;ROW()-1)),""))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IF(AND($A115&lt;&gt;"",$A115&lt;&gt;"TOTAL"),IF(AND('[5]PDI_Grupo edad'!$AQ113&lt;&gt;"",'[5]PDI_Grupo edad'!$AQ113&lt;&gt;0),'[5]PDI_Grupo edad'!$AQ113,""),IF($A115="TOTAL",SUM(INDIRECT("Z4:Z"&amp;ROW()-1)),""))</f>
        <v/>
      </c>
      <c r="AA115" s="6" t="str">
        <f ca="1">IF(AND($A115&lt;&gt;"",$A115&lt;&gt;"TOTAL"),IF(AND('[5]PDI_Grupo edad'!$AS113&lt;&gt;"",'[5]PDI_Grupo edad'!$AS113&lt;&gt;0),'[5]PDI_Grupo edad'!$AS113,""),IF($A115="TOTAL",SUM(INDIRECT("AA4:AA"&amp;ROW()-1)),""))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IF(AND($A115&lt;&gt;"",$A115&lt;&gt;"TOTAL"),IF(AND('[5]PDI_Grupo edad'!$AV113&lt;&gt;"",'[5]PDI_Grupo edad'!$AV113&lt;&gt;0),'[5]PDI_Grupo edad'!$AV113,""),IF($A115="TOTAL",SUM(INDIRECT("AC4:AC"&amp;ROW()-1)),""))</f>
        <v/>
      </c>
      <c r="AD115" s="6" t="str">
        <f ca="1">IF(AND($A115&lt;&gt;"",$A115&lt;&gt;"TOTAL"),IF(AND('[5]PDI_Grupo edad'!$AX113&lt;&gt;"",'[5]PDI_Grupo edad'!$AX113&lt;&gt;0),'[5]PDI_Grupo edad'!$AX113,""),IF($A115="TOTAL",SUM(INDIRECT("AD4:AD"&amp;ROW()-1)),""))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IF(AND($A115&lt;&gt;"",$A115&lt;&gt;"TOTAL"),IF(AND('[5]PDI_Grupo edad'!$BA113&lt;&gt;"",'[5]PDI_Grupo edad'!$BA113&lt;&gt;0),'[5]PDI_Grupo edad'!$BA113,""),IF($A115="TOTAL",SUM(INDIRECT("AF4:AF"&amp;ROW()-1)),""))</f>
        <v/>
      </c>
      <c r="AG115" s="6" t="str">
        <f ca="1">IF(AND($A115&lt;&gt;"",$A115&lt;&gt;"TOTAL"),IF(AND('[5]PDI_Grupo edad'!$BC113&lt;&gt;"",'[5]PDI_Grupo edad'!$BC113&lt;&gt;0),'[5]PDI_Grupo edad'!$BC113,""),IF($A115="TOTAL",SUM(INDIRECT("AG4:AG"&amp;ROW()-1)),""))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IF(AND($A115&lt;&gt;"",$A115&lt;&gt;"TOTAL"),IF(AND('[5]PDI_Grupo edad'!$BF113&lt;&gt;"",'[5]PDI_Grupo edad'!$BF113&lt;&gt;0),'[5]PDI_Grupo edad'!$BF113,""),IF($A115="TOTAL",SUM(INDIRECT("AI4:AI"&amp;ROW()-1)),""))</f>
        <v/>
      </c>
      <c r="AJ115" s="6" t="str">
        <f ca="1">IF(AND($A115&lt;&gt;"",$A115&lt;&gt;"TOTAL"),IF(AND('[5]PDI_Grupo edad'!$BH113&lt;&gt;"",'[5]PDI_Grupo edad'!$BH113&lt;&gt;0),'[5]PDI_Grupo edad'!$BH113,""),IF($A115="TOTAL",SUM(INDIRECT("AJ4:AJ"&amp;ROW()-1)),""))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IF(AND($A115&lt;&gt;"",$A115&lt;&gt;"TOTAL"),IF(AND('[5]PDI_Grupo edad'!$BK113&lt;&gt;"",'[5]PDI_Grupo edad'!$BK113&lt;&gt;0),'[5]PDI_Grupo edad'!$BK113,""),IF($A115="TOTAL",SUM(INDIRECT("AL4:AL"&amp;ROW()-1)),""))</f>
        <v/>
      </c>
      <c r="AM115" s="6" t="str">
        <f ca="1">IF(AND($A115&lt;&gt;"",$A115&lt;&gt;"TOTAL"),IF(AND('[5]PDI_Grupo edad'!$BM113&lt;&gt;"",'[5]PDI_Grupo edad'!$BM113&lt;&gt;0),'[5]PDI_Grupo edad'!$BM113,""),IF($A115="TOTAL",SUM(INDIRECT("AM4:AM"&amp;ROW()-1)),""))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IF(AND($A115&lt;&gt;"",$A115&lt;&gt;"TOTAL"),IF(AND('[5]PDI_Grupo edad'!$BP113&lt;&gt;"",'[5]PDI_Grupo edad'!$BP113&lt;&gt;0),'[5]PDI_Grupo edad'!$BP113,""),IF($A115="TOTAL",SUM(INDIRECT("AO4:AO"&amp;ROW()-1)),""))</f>
        <v/>
      </c>
      <c r="AP115" s="6" t="str">
        <f ca="1">IF(AND($A115&lt;&gt;"",$A115&lt;&gt;"TOTAL"),IF(AND('[5]PDI_Grupo edad'!$BR113&lt;&gt;"",'[5]PDI_Grupo edad'!$BR113&lt;&gt;0),'[5]PDI_Grupo edad'!$BR113,""),IF($A115="TOTAL",SUM(INDIRECT("AP4:AP"&amp;ROW()-1)),""))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IF(AND($A115&lt;&gt;"",$A115&lt;&gt;"TOTAL"),IF(AND('[5]PDI_Grupo edad'!$BU113&lt;&gt;"",'[5]PDI_Grupo edad'!$BU113&lt;&gt;0),'[5]PDI_Grupo edad'!$BU113,""),IF($A115="TOTAL",SUM(INDIRECT("AR4:AR"&amp;ROW()-1)),""))</f>
        <v/>
      </c>
      <c r="AS115" s="6" t="str">
        <f ca="1">IF(AND($A115&lt;&gt;"",$A115&lt;&gt;"TOTAL"),IF(AND('[5]PDI_Grupo edad'!$BW113&lt;&gt;"",'[5]PDI_Grupo edad'!$BW113&lt;&gt;0),'[5]PDI_Grupo edad'!$BW113,""),IF($A115="TOTAL",SUM(INDIRECT("AS4:AS"&amp;ROW()-1)),""))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IF(AND($A115&lt;&gt;"",$A115&lt;&gt;"TOTAL"),IF(AND('[5]PDI_Grupo edad'!$BZ113&lt;&gt;"",'[5]PDI_Grupo edad'!$BZ113&lt;&gt;0),'[5]PDI_Grupo edad'!$BZ113,""),IF($A115="TOTAL",SUM(INDIRECT("AU4:AU"&amp;ROW()-1)),""))</f>
        <v/>
      </c>
      <c r="AV115" s="6" t="str">
        <f ca="1">IF(AND($A115&lt;&gt;"",$A115&lt;&gt;"TOTAL"),IF(AND('[5]PDI_Grupo edad'!$CB113&lt;&gt;"",'[5]PDI_Grupo edad'!$CB113&lt;&gt;0),'[5]PDI_Grupo edad'!$CB113,""),IF($A115="TOTAL",SUM(INDIRECT("AV4:AV"&amp;ROW()-1)),""))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IF(AND($A115&lt;&gt;"",$A115&lt;&gt;"TOTAL"),IF(AND('[5]PDI_Grupo edad'!$CE113&lt;&gt;"",'[5]PDI_Grupo edad'!$CE113&lt;&gt;0),'[5]PDI_Grupo edad'!$CE113,""),IF($A115="TOTAL",SUM(INDIRECT("AX4:AX"&amp;ROW()-1)),""))</f>
        <v/>
      </c>
      <c r="AY115" s="6" t="str">
        <f ca="1">IF(AND($A115&lt;&gt;"",$A115&lt;&gt;"TOTAL"),IF(AND('[5]PDI_Grupo edad'!$CG113&lt;&gt;"",'[5]PDI_Grupo edad'!$CG113&lt;&gt;0),'[5]PDI_Grupo edad'!$CG113,""),IF($A115="TOTAL",SUM(INDIRECT("AY4:AY"&amp;ROW()-1)),""))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IF(AND($A115&lt;&gt;"",$A115&lt;&gt;"TOTAL"),IF(AND('[5]PDI_Grupo edad'!$CJ113&lt;&gt;"",'[5]PDI_Grupo edad'!$CJ113&lt;&gt;0),'[5]PDI_Grupo edad'!$CJ113,""),IF($A115="TOTAL",SUM(INDIRECT("BA4:BA"&amp;ROW()-1)),""))</f>
        <v/>
      </c>
      <c r="BB115" s="6" t="str">
        <f ca="1">IF(AND($A115&lt;&gt;"",$A115&lt;&gt;"TOTAL"),IF(AND('[5]PDI_Grupo edad'!$CL113&lt;&gt;"",'[5]PDI_Grupo edad'!$CL113&lt;&gt;0),'[5]PDI_Grupo edad'!$CL113,""),IF($A115="TOTAL",SUM(INDIRECT("BB4:BB"&amp;ROW()-1)),""))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IF(AND($A115&lt;&gt;"",$A115&lt;&gt;"TOTAL"),IF(AND('[5]PDI_Grupo edad'!$CO113&lt;&gt;"",'[5]PDI_Grupo edad'!$CO113&lt;&gt;0),'[5]PDI_Grupo edad'!$CO113,""),IF($A115="TOTAL",SUM(INDIRECT("BD4:BD"&amp;ROW()-1)),""))</f>
        <v/>
      </c>
      <c r="BE115" s="6" t="str">
        <f ca="1">IF(AND($A115&lt;&gt;"",$A115&lt;&gt;"TOTAL"),IF(AND('[5]PDI_Grupo edad'!$CQ113&lt;&gt;"",'[5]PDI_Grupo edad'!$CQ113&lt;&gt;0),'[5]PDI_Grupo edad'!$CQ113,""),IF($A115="TOTAL",SUM(INDIRECT("BE4:BE"&amp;ROW()-1)),""))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IF('[5]PDI_Grupo edad'!$B114&lt;&gt;"",'[5]PDI_Grupo edad'!$B114,IF(AND('[5]PDI_Grupo edad'!$B114="",'[5]PDI_Grupo edad'!$B115="",'[5]PDI_Grupo edad'!$B113=""),"","TOTAL"))</f>
        <v/>
      </c>
      <c r="B116" s="6" t="str">
        <f ca="1">IF(AND($A116&lt;&gt;"",$A116&lt;&gt;"TOTAL"),IF(AND('[5]PDI_Grupo edad'!$C114&lt;&gt;"",'[5]PDI_Grupo edad'!$C114&lt;&gt;0),'[5]PDI_Grupo edad'!$C114,""),IF($A116="TOTAL",SUM(INDIRECT("B4:B"&amp;ROW()-1)),""))</f>
        <v/>
      </c>
      <c r="C116" s="6" t="str">
        <f ca="1">IF(AND($A116&lt;&gt;"",$A116&lt;&gt;"TOTAL"),IF(AND('[5]PDI_Grupo edad'!$E114&lt;&gt;"",'[5]PDI_Grupo edad'!$E114&lt;&gt;0),'[5]PDI_Grupo edad'!$E114,""),IF($A116="TOTAL",SUM(INDIRECT("C4:C"&amp;ROW()-1)),""))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IF(AND($A116&lt;&gt;"",$A116&lt;&gt;"TOTAL"),IF(AND('[5]PDI_Grupo edad'!$H114&lt;&gt;"",'[5]PDI_Grupo edad'!$H114&lt;&gt;0),'[5]PDI_Grupo edad'!$H114,""),IF($A116="TOTAL",SUM(INDIRECT("E4:E"&amp;ROW()-1)),""))</f>
        <v/>
      </c>
      <c r="F116" s="6" t="str">
        <f ca="1">IF(AND($A116&lt;&gt;"",$A116&lt;&gt;"TOTAL"),IF(AND('[5]PDI_Grupo edad'!$J114&lt;&gt;"",'[5]PDI_Grupo edad'!$J114&lt;&gt;0),'[5]PDI_Grupo edad'!$J114,""),IF($A116="TOTAL",SUM(INDIRECT("F4:F"&amp;ROW()-1)),""))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IF(AND($A116&lt;&gt;"",$A116&lt;&gt;"TOTAL"),IF(AND('[5]PDI_Grupo edad'!$M114&lt;&gt;"",'[5]PDI_Grupo edad'!$M114&lt;&gt;0),'[5]PDI_Grupo edad'!$M114,""),IF($A116="TOTAL",SUM(INDIRECT("H4:H"&amp;ROW()-1)),""))</f>
        <v/>
      </c>
      <c r="I116" s="6" t="str">
        <f ca="1">IF(AND($A116&lt;&gt;"",$A116&lt;&gt;"TOTAL"),IF(AND('[5]PDI_Grupo edad'!$O114&lt;&gt;"",'[5]PDI_Grupo edad'!$O114&lt;&gt;0),'[5]PDI_Grupo edad'!$O114,""),IF($A116="TOTAL",SUM(INDIRECT("I4:I"&amp;ROW()-1)),""))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IF(AND($A116&lt;&gt;"",$A116&lt;&gt;"TOTAL"),IF(AND('[5]PDI_Grupo edad'!$R114&lt;&gt;"",'[5]PDI_Grupo edad'!$R114&lt;&gt;0),'[5]PDI_Grupo edad'!$R114,""),IF($A116="TOTAL",SUM(INDIRECT("K4:K"&amp;ROW()-1)),""))</f>
        <v/>
      </c>
      <c r="L116" s="6" t="str">
        <f ca="1">IF(AND($A116&lt;&gt;"",$A116&lt;&gt;"TOTAL"),IF(AND('[5]PDI_Grupo edad'!$T114&lt;&gt;"",'[5]PDI_Grupo edad'!$T114&lt;&gt;0),'[5]PDI_Grupo edad'!$T114,""),IF($A116="TOTAL",SUM(INDIRECT("L4:L"&amp;ROW()-1)),""))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IF(AND($A116&lt;&gt;"",$A116&lt;&gt;"TOTAL"),IF(AND('[5]PDI_Grupo edad'!$W114&lt;&gt;"",'[5]PDI_Grupo edad'!$W114&lt;&gt;0),'[5]PDI_Grupo edad'!$W114,""),IF($A116="TOTAL",SUM(INDIRECT("N4:N"&amp;ROW()-1)),""))</f>
        <v/>
      </c>
      <c r="O116" s="6" t="str">
        <f ca="1">IF(AND($A116&lt;&gt;"",$A116&lt;&gt;"TOTAL"),IF(AND('[5]PDI_Grupo edad'!$Y114&lt;&gt;"",'[5]PDI_Grupo edad'!$Y114&lt;&gt;0),'[5]PDI_Grupo edad'!$Y114,""),IF($A116="TOTAL",SUM(INDIRECT("O4:O"&amp;ROW()-1)),""))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IF(AND($A116&lt;&gt;"",$A116&lt;&gt;"TOTAL"),IF(AND('[5]PDI_Grupo edad'!$AB114&lt;&gt;"",'[5]PDI_Grupo edad'!$AB114&lt;&gt;0),'[5]PDI_Grupo edad'!$AB114,""),IF($A116="TOTAL",SUM(INDIRECT("Q4:Q"&amp;ROW()-1)),""))</f>
        <v/>
      </c>
      <c r="R116" s="6" t="str">
        <f ca="1">IF(AND($A116&lt;&gt;"",$A116&lt;&gt;"TOTAL"),IF(AND('[5]PDI_Grupo edad'!$AD114&lt;&gt;"",'[5]PDI_Grupo edad'!$AD114&lt;&gt;0),'[5]PDI_Grupo edad'!$AD114,""),IF($A116="TOTAL",SUM(INDIRECT("R4:R"&amp;ROW()-1)),""))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IF(AND($A116&lt;&gt;"",$A116&lt;&gt;"TOTAL"),IF(AND('[5]PDI_Grupo edad'!$AG114&lt;&gt;"",'[5]PDI_Grupo edad'!$AG114&lt;&gt;0),'[5]PDI_Grupo edad'!$AG114,""),IF($A116="TOTAL",SUM(INDIRECT("T4:T"&amp;ROW()-1)),""))</f>
        <v/>
      </c>
      <c r="U116" s="6" t="str">
        <f ca="1">IF(AND($A116&lt;&gt;"",$A116&lt;&gt;"TOTAL"),IF(AND('[5]PDI_Grupo edad'!$AI114&lt;&gt;"",'[5]PDI_Grupo edad'!$AI114&lt;&gt;0),'[5]PDI_Grupo edad'!$AI114,""),IF($A116="TOTAL",SUM(INDIRECT("U4:U"&amp;ROW()-1)),""))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IF(AND($A116&lt;&gt;"",$A116&lt;&gt;"TOTAL"),IF(AND('[5]PDI_Grupo edad'!$AL114&lt;&gt;"",'[5]PDI_Grupo edad'!$AL114&lt;&gt;0),'[5]PDI_Grupo edad'!$AL114,""),IF($A116="TOTAL",SUM(INDIRECT("W4:W"&amp;ROW()-1)),""))</f>
        <v/>
      </c>
      <c r="X116" s="6" t="str">
        <f ca="1">IF(AND($A116&lt;&gt;"",$A116&lt;&gt;"TOTAL"),IF(AND('[5]PDI_Grupo edad'!$AN114&lt;&gt;"",'[5]PDI_Grupo edad'!$AN114&lt;&gt;0),'[5]PDI_Grupo edad'!$AN114,""),IF($A116="TOTAL",SUM(INDIRECT("X4:X"&amp;ROW()-1)),""))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IF(AND($A116&lt;&gt;"",$A116&lt;&gt;"TOTAL"),IF(AND('[5]PDI_Grupo edad'!$AQ114&lt;&gt;"",'[5]PDI_Grupo edad'!$AQ114&lt;&gt;0),'[5]PDI_Grupo edad'!$AQ114,""),IF($A116="TOTAL",SUM(INDIRECT("Z4:Z"&amp;ROW()-1)),""))</f>
        <v/>
      </c>
      <c r="AA116" s="6" t="str">
        <f ca="1">IF(AND($A116&lt;&gt;"",$A116&lt;&gt;"TOTAL"),IF(AND('[5]PDI_Grupo edad'!$AS114&lt;&gt;"",'[5]PDI_Grupo edad'!$AS114&lt;&gt;0),'[5]PDI_Grupo edad'!$AS114,""),IF($A116="TOTAL",SUM(INDIRECT("AA4:AA"&amp;ROW()-1)),""))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IF(AND($A116&lt;&gt;"",$A116&lt;&gt;"TOTAL"),IF(AND('[5]PDI_Grupo edad'!$AV114&lt;&gt;"",'[5]PDI_Grupo edad'!$AV114&lt;&gt;0),'[5]PDI_Grupo edad'!$AV114,""),IF($A116="TOTAL",SUM(INDIRECT("AC4:AC"&amp;ROW()-1)),""))</f>
        <v/>
      </c>
      <c r="AD116" s="6" t="str">
        <f ca="1">IF(AND($A116&lt;&gt;"",$A116&lt;&gt;"TOTAL"),IF(AND('[5]PDI_Grupo edad'!$AX114&lt;&gt;"",'[5]PDI_Grupo edad'!$AX114&lt;&gt;0),'[5]PDI_Grupo edad'!$AX114,""),IF($A116="TOTAL",SUM(INDIRECT("AD4:AD"&amp;ROW()-1)),""))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IF(AND($A116&lt;&gt;"",$A116&lt;&gt;"TOTAL"),IF(AND('[5]PDI_Grupo edad'!$BA114&lt;&gt;"",'[5]PDI_Grupo edad'!$BA114&lt;&gt;0),'[5]PDI_Grupo edad'!$BA114,""),IF($A116="TOTAL",SUM(INDIRECT("AF4:AF"&amp;ROW()-1)),""))</f>
        <v/>
      </c>
      <c r="AG116" s="6" t="str">
        <f ca="1">IF(AND($A116&lt;&gt;"",$A116&lt;&gt;"TOTAL"),IF(AND('[5]PDI_Grupo edad'!$BC114&lt;&gt;"",'[5]PDI_Grupo edad'!$BC114&lt;&gt;0),'[5]PDI_Grupo edad'!$BC114,""),IF($A116="TOTAL",SUM(INDIRECT("AG4:AG"&amp;ROW()-1)),""))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IF(AND($A116&lt;&gt;"",$A116&lt;&gt;"TOTAL"),IF(AND('[5]PDI_Grupo edad'!$BF114&lt;&gt;"",'[5]PDI_Grupo edad'!$BF114&lt;&gt;0),'[5]PDI_Grupo edad'!$BF114,""),IF($A116="TOTAL",SUM(INDIRECT("AI4:AI"&amp;ROW()-1)),""))</f>
        <v/>
      </c>
      <c r="AJ116" s="6" t="str">
        <f ca="1">IF(AND($A116&lt;&gt;"",$A116&lt;&gt;"TOTAL"),IF(AND('[5]PDI_Grupo edad'!$BH114&lt;&gt;"",'[5]PDI_Grupo edad'!$BH114&lt;&gt;0),'[5]PDI_Grupo edad'!$BH114,""),IF($A116="TOTAL",SUM(INDIRECT("AJ4:AJ"&amp;ROW()-1)),""))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IF(AND($A116&lt;&gt;"",$A116&lt;&gt;"TOTAL"),IF(AND('[5]PDI_Grupo edad'!$BK114&lt;&gt;"",'[5]PDI_Grupo edad'!$BK114&lt;&gt;0),'[5]PDI_Grupo edad'!$BK114,""),IF($A116="TOTAL",SUM(INDIRECT("AL4:AL"&amp;ROW()-1)),""))</f>
        <v/>
      </c>
      <c r="AM116" s="6" t="str">
        <f ca="1">IF(AND($A116&lt;&gt;"",$A116&lt;&gt;"TOTAL"),IF(AND('[5]PDI_Grupo edad'!$BM114&lt;&gt;"",'[5]PDI_Grupo edad'!$BM114&lt;&gt;0),'[5]PDI_Grupo edad'!$BM114,""),IF($A116="TOTAL",SUM(INDIRECT("AM4:AM"&amp;ROW()-1)),""))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IF(AND($A116&lt;&gt;"",$A116&lt;&gt;"TOTAL"),IF(AND('[5]PDI_Grupo edad'!$BP114&lt;&gt;"",'[5]PDI_Grupo edad'!$BP114&lt;&gt;0),'[5]PDI_Grupo edad'!$BP114,""),IF($A116="TOTAL",SUM(INDIRECT("AO4:AO"&amp;ROW()-1)),""))</f>
        <v/>
      </c>
      <c r="AP116" s="6" t="str">
        <f ca="1">IF(AND($A116&lt;&gt;"",$A116&lt;&gt;"TOTAL"),IF(AND('[5]PDI_Grupo edad'!$BR114&lt;&gt;"",'[5]PDI_Grupo edad'!$BR114&lt;&gt;0),'[5]PDI_Grupo edad'!$BR114,""),IF($A116="TOTAL",SUM(INDIRECT("AP4:AP"&amp;ROW()-1)),""))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IF(AND($A116&lt;&gt;"",$A116&lt;&gt;"TOTAL"),IF(AND('[5]PDI_Grupo edad'!$BU114&lt;&gt;"",'[5]PDI_Grupo edad'!$BU114&lt;&gt;0),'[5]PDI_Grupo edad'!$BU114,""),IF($A116="TOTAL",SUM(INDIRECT("AR4:AR"&amp;ROW()-1)),""))</f>
        <v/>
      </c>
      <c r="AS116" s="6" t="str">
        <f ca="1">IF(AND($A116&lt;&gt;"",$A116&lt;&gt;"TOTAL"),IF(AND('[5]PDI_Grupo edad'!$BW114&lt;&gt;"",'[5]PDI_Grupo edad'!$BW114&lt;&gt;0),'[5]PDI_Grupo edad'!$BW114,""),IF($A116="TOTAL",SUM(INDIRECT("AS4:AS"&amp;ROW()-1)),""))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IF(AND($A116&lt;&gt;"",$A116&lt;&gt;"TOTAL"),IF(AND('[5]PDI_Grupo edad'!$BZ114&lt;&gt;"",'[5]PDI_Grupo edad'!$BZ114&lt;&gt;0),'[5]PDI_Grupo edad'!$BZ114,""),IF($A116="TOTAL",SUM(INDIRECT("AU4:AU"&amp;ROW()-1)),""))</f>
        <v/>
      </c>
      <c r="AV116" s="6" t="str">
        <f ca="1">IF(AND($A116&lt;&gt;"",$A116&lt;&gt;"TOTAL"),IF(AND('[5]PDI_Grupo edad'!$CB114&lt;&gt;"",'[5]PDI_Grupo edad'!$CB114&lt;&gt;0),'[5]PDI_Grupo edad'!$CB114,""),IF($A116="TOTAL",SUM(INDIRECT("AV4:AV"&amp;ROW()-1)),""))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IF(AND($A116&lt;&gt;"",$A116&lt;&gt;"TOTAL"),IF(AND('[5]PDI_Grupo edad'!$CE114&lt;&gt;"",'[5]PDI_Grupo edad'!$CE114&lt;&gt;0),'[5]PDI_Grupo edad'!$CE114,""),IF($A116="TOTAL",SUM(INDIRECT("AX4:AX"&amp;ROW()-1)),""))</f>
        <v/>
      </c>
      <c r="AY116" s="6" t="str">
        <f ca="1">IF(AND($A116&lt;&gt;"",$A116&lt;&gt;"TOTAL"),IF(AND('[5]PDI_Grupo edad'!$CG114&lt;&gt;"",'[5]PDI_Grupo edad'!$CG114&lt;&gt;0),'[5]PDI_Grupo edad'!$CG114,""),IF($A116="TOTAL",SUM(INDIRECT("AY4:AY"&amp;ROW()-1)),""))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IF(AND($A116&lt;&gt;"",$A116&lt;&gt;"TOTAL"),IF(AND('[5]PDI_Grupo edad'!$CJ114&lt;&gt;"",'[5]PDI_Grupo edad'!$CJ114&lt;&gt;0),'[5]PDI_Grupo edad'!$CJ114,""),IF($A116="TOTAL",SUM(INDIRECT("BA4:BA"&amp;ROW()-1)),""))</f>
        <v/>
      </c>
      <c r="BB116" s="6" t="str">
        <f ca="1">IF(AND($A116&lt;&gt;"",$A116&lt;&gt;"TOTAL"),IF(AND('[5]PDI_Grupo edad'!$CL114&lt;&gt;"",'[5]PDI_Grupo edad'!$CL114&lt;&gt;0),'[5]PDI_Grupo edad'!$CL114,""),IF($A116="TOTAL",SUM(INDIRECT("BB4:BB"&amp;ROW()-1)),""))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IF(AND($A116&lt;&gt;"",$A116&lt;&gt;"TOTAL"),IF(AND('[5]PDI_Grupo edad'!$CO114&lt;&gt;"",'[5]PDI_Grupo edad'!$CO114&lt;&gt;0),'[5]PDI_Grupo edad'!$CO114,""),IF($A116="TOTAL",SUM(INDIRECT("BD4:BD"&amp;ROW()-1)),""))</f>
        <v/>
      </c>
      <c r="BE116" s="6" t="str">
        <f ca="1">IF(AND($A116&lt;&gt;"",$A116&lt;&gt;"TOTAL"),IF(AND('[5]PDI_Grupo edad'!$CQ114&lt;&gt;"",'[5]PDI_Grupo edad'!$CQ114&lt;&gt;0),'[5]PDI_Grupo edad'!$CQ114,""),IF($A116="TOTAL",SUM(INDIRECT("BE4:BE"&amp;ROW()-1)),""))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IF('[5]PDI_Grupo edad'!$B115&lt;&gt;"",'[5]PDI_Grupo edad'!$B115,IF(AND('[5]PDI_Grupo edad'!$B115="",'[5]PDI_Grupo edad'!$B116="",'[5]PDI_Grupo edad'!$B114=""),"","TOTAL"))</f>
        <v/>
      </c>
      <c r="B117" s="6" t="str">
        <f ca="1">IF(AND($A117&lt;&gt;"",$A117&lt;&gt;"TOTAL"),IF(AND('[5]PDI_Grupo edad'!$C115&lt;&gt;"",'[5]PDI_Grupo edad'!$C115&lt;&gt;0),'[5]PDI_Grupo edad'!$C115,""),IF($A117="TOTAL",SUM(INDIRECT("B4:B"&amp;ROW()-1)),""))</f>
        <v/>
      </c>
      <c r="C117" s="6" t="str">
        <f ca="1">IF(AND($A117&lt;&gt;"",$A117&lt;&gt;"TOTAL"),IF(AND('[5]PDI_Grupo edad'!$E115&lt;&gt;"",'[5]PDI_Grupo edad'!$E115&lt;&gt;0),'[5]PDI_Grupo edad'!$E115,""),IF($A117="TOTAL",SUM(INDIRECT("C4:C"&amp;ROW()-1)),""))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IF(AND($A117&lt;&gt;"",$A117&lt;&gt;"TOTAL"),IF(AND('[5]PDI_Grupo edad'!$H115&lt;&gt;"",'[5]PDI_Grupo edad'!$H115&lt;&gt;0),'[5]PDI_Grupo edad'!$H115,""),IF($A117="TOTAL",SUM(INDIRECT("E4:E"&amp;ROW()-1)),""))</f>
        <v/>
      </c>
      <c r="F117" s="6" t="str">
        <f ca="1">IF(AND($A117&lt;&gt;"",$A117&lt;&gt;"TOTAL"),IF(AND('[5]PDI_Grupo edad'!$J115&lt;&gt;"",'[5]PDI_Grupo edad'!$J115&lt;&gt;0),'[5]PDI_Grupo edad'!$J115,""),IF($A117="TOTAL",SUM(INDIRECT("F4:F"&amp;ROW()-1)),""))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IF(AND($A117&lt;&gt;"",$A117&lt;&gt;"TOTAL"),IF(AND('[5]PDI_Grupo edad'!$M115&lt;&gt;"",'[5]PDI_Grupo edad'!$M115&lt;&gt;0),'[5]PDI_Grupo edad'!$M115,""),IF($A117="TOTAL",SUM(INDIRECT("H4:H"&amp;ROW()-1)),""))</f>
        <v/>
      </c>
      <c r="I117" s="6" t="str">
        <f ca="1">IF(AND($A117&lt;&gt;"",$A117&lt;&gt;"TOTAL"),IF(AND('[5]PDI_Grupo edad'!$O115&lt;&gt;"",'[5]PDI_Grupo edad'!$O115&lt;&gt;0),'[5]PDI_Grupo edad'!$O115,""),IF($A117="TOTAL",SUM(INDIRECT("I4:I"&amp;ROW()-1)),""))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IF(AND($A117&lt;&gt;"",$A117&lt;&gt;"TOTAL"),IF(AND('[5]PDI_Grupo edad'!$R115&lt;&gt;"",'[5]PDI_Grupo edad'!$R115&lt;&gt;0),'[5]PDI_Grupo edad'!$R115,""),IF($A117="TOTAL",SUM(INDIRECT("K4:K"&amp;ROW()-1)),""))</f>
        <v/>
      </c>
      <c r="L117" s="6" t="str">
        <f ca="1">IF(AND($A117&lt;&gt;"",$A117&lt;&gt;"TOTAL"),IF(AND('[5]PDI_Grupo edad'!$T115&lt;&gt;"",'[5]PDI_Grupo edad'!$T115&lt;&gt;0),'[5]PDI_Grupo edad'!$T115,""),IF($A117="TOTAL",SUM(INDIRECT("L4:L"&amp;ROW()-1)),""))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IF(AND($A117&lt;&gt;"",$A117&lt;&gt;"TOTAL"),IF(AND('[5]PDI_Grupo edad'!$W115&lt;&gt;"",'[5]PDI_Grupo edad'!$W115&lt;&gt;0),'[5]PDI_Grupo edad'!$W115,""),IF($A117="TOTAL",SUM(INDIRECT("N4:N"&amp;ROW()-1)),""))</f>
        <v/>
      </c>
      <c r="O117" s="6" t="str">
        <f ca="1">IF(AND($A117&lt;&gt;"",$A117&lt;&gt;"TOTAL"),IF(AND('[5]PDI_Grupo edad'!$Y115&lt;&gt;"",'[5]PDI_Grupo edad'!$Y115&lt;&gt;0),'[5]PDI_Grupo edad'!$Y115,""),IF($A117="TOTAL",SUM(INDIRECT("O4:O"&amp;ROW()-1)),""))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IF(AND($A117&lt;&gt;"",$A117&lt;&gt;"TOTAL"),IF(AND('[5]PDI_Grupo edad'!$AB115&lt;&gt;"",'[5]PDI_Grupo edad'!$AB115&lt;&gt;0),'[5]PDI_Grupo edad'!$AB115,""),IF($A117="TOTAL",SUM(INDIRECT("Q4:Q"&amp;ROW()-1)),""))</f>
        <v/>
      </c>
      <c r="R117" s="6" t="str">
        <f ca="1">IF(AND($A117&lt;&gt;"",$A117&lt;&gt;"TOTAL"),IF(AND('[5]PDI_Grupo edad'!$AD115&lt;&gt;"",'[5]PDI_Grupo edad'!$AD115&lt;&gt;0),'[5]PDI_Grupo edad'!$AD115,""),IF($A117="TOTAL",SUM(INDIRECT("R4:R"&amp;ROW()-1)),""))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IF(AND($A117&lt;&gt;"",$A117&lt;&gt;"TOTAL"),IF(AND('[5]PDI_Grupo edad'!$AG115&lt;&gt;"",'[5]PDI_Grupo edad'!$AG115&lt;&gt;0),'[5]PDI_Grupo edad'!$AG115,""),IF($A117="TOTAL",SUM(INDIRECT("T4:T"&amp;ROW()-1)),""))</f>
        <v/>
      </c>
      <c r="U117" s="6" t="str">
        <f ca="1">IF(AND($A117&lt;&gt;"",$A117&lt;&gt;"TOTAL"),IF(AND('[5]PDI_Grupo edad'!$AI115&lt;&gt;"",'[5]PDI_Grupo edad'!$AI115&lt;&gt;0),'[5]PDI_Grupo edad'!$AI115,""),IF($A117="TOTAL",SUM(INDIRECT("U4:U"&amp;ROW()-1)),""))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IF(AND($A117&lt;&gt;"",$A117&lt;&gt;"TOTAL"),IF(AND('[5]PDI_Grupo edad'!$AL115&lt;&gt;"",'[5]PDI_Grupo edad'!$AL115&lt;&gt;0),'[5]PDI_Grupo edad'!$AL115,""),IF($A117="TOTAL",SUM(INDIRECT("W4:W"&amp;ROW()-1)),""))</f>
        <v/>
      </c>
      <c r="X117" s="6" t="str">
        <f ca="1">IF(AND($A117&lt;&gt;"",$A117&lt;&gt;"TOTAL"),IF(AND('[5]PDI_Grupo edad'!$AN115&lt;&gt;"",'[5]PDI_Grupo edad'!$AN115&lt;&gt;0),'[5]PDI_Grupo edad'!$AN115,""),IF($A117="TOTAL",SUM(INDIRECT("X4:X"&amp;ROW()-1)),""))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IF(AND($A117&lt;&gt;"",$A117&lt;&gt;"TOTAL"),IF(AND('[5]PDI_Grupo edad'!$AQ115&lt;&gt;"",'[5]PDI_Grupo edad'!$AQ115&lt;&gt;0),'[5]PDI_Grupo edad'!$AQ115,""),IF($A117="TOTAL",SUM(INDIRECT("Z4:Z"&amp;ROW()-1)),""))</f>
        <v/>
      </c>
      <c r="AA117" s="6" t="str">
        <f ca="1">IF(AND($A117&lt;&gt;"",$A117&lt;&gt;"TOTAL"),IF(AND('[5]PDI_Grupo edad'!$AS115&lt;&gt;"",'[5]PDI_Grupo edad'!$AS115&lt;&gt;0),'[5]PDI_Grupo edad'!$AS115,""),IF($A117="TOTAL",SUM(INDIRECT("AA4:AA"&amp;ROW()-1)),""))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IF(AND($A117&lt;&gt;"",$A117&lt;&gt;"TOTAL"),IF(AND('[5]PDI_Grupo edad'!$AV115&lt;&gt;"",'[5]PDI_Grupo edad'!$AV115&lt;&gt;0),'[5]PDI_Grupo edad'!$AV115,""),IF($A117="TOTAL",SUM(INDIRECT("AC4:AC"&amp;ROW()-1)),""))</f>
        <v/>
      </c>
      <c r="AD117" s="6" t="str">
        <f ca="1">IF(AND($A117&lt;&gt;"",$A117&lt;&gt;"TOTAL"),IF(AND('[5]PDI_Grupo edad'!$AX115&lt;&gt;"",'[5]PDI_Grupo edad'!$AX115&lt;&gt;0),'[5]PDI_Grupo edad'!$AX115,""),IF($A117="TOTAL",SUM(INDIRECT("AD4:AD"&amp;ROW()-1)),""))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IF(AND($A117&lt;&gt;"",$A117&lt;&gt;"TOTAL"),IF(AND('[5]PDI_Grupo edad'!$BA115&lt;&gt;"",'[5]PDI_Grupo edad'!$BA115&lt;&gt;0),'[5]PDI_Grupo edad'!$BA115,""),IF($A117="TOTAL",SUM(INDIRECT("AF4:AF"&amp;ROW()-1)),""))</f>
        <v/>
      </c>
      <c r="AG117" s="6" t="str">
        <f ca="1">IF(AND($A117&lt;&gt;"",$A117&lt;&gt;"TOTAL"),IF(AND('[5]PDI_Grupo edad'!$BC115&lt;&gt;"",'[5]PDI_Grupo edad'!$BC115&lt;&gt;0),'[5]PDI_Grupo edad'!$BC115,""),IF($A117="TOTAL",SUM(INDIRECT("AG4:AG"&amp;ROW()-1)),""))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IF(AND($A117&lt;&gt;"",$A117&lt;&gt;"TOTAL"),IF(AND('[5]PDI_Grupo edad'!$BF115&lt;&gt;"",'[5]PDI_Grupo edad'!$BF115&lt;&gt;0),'[5]PDI_Grupo edad'!$BF115,""),IF($A117="TOTAL",SUM(INDIRECT("AI4:AI"&amp;ROW()-1)),""))</f>
        <v/>
      </c>
      <c r="AJ117" s="6" t="str">
        <f ca="1">IF(AND($A117&lt;&gt;"",$A117&lt;&gt;"TOTAL"),IF(AND('[5]PDI_Grupo edad'!$BH115&lt;&gt;"",'[5]PDI_Grupo edad'!$BH115&lt;&gt;0),'[5]PDI_Grupo edad'!$BH115,""),IF($A117="TOTAL",SUM(INDIRECT("AJ4:AJ"&amp;ROW()-1)),""))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IF(AND($A117&lt;&gt;"",$A117&lt;&gt;"TOTAL"),IF(AND('[5]PDI_Grupo edad'!$BK115&lt;&gt;"",'[5]PDI_Grupo edad'!$BK115&lt;&gt;0),'[5]PDI_Grupo edad'!$BK115,""),IF($A117="TOTAL",SUM(INDIRECT("AL4:AL"&amp;ROW()-1)),""))</f>
        <v/>
      </c>
      <c r="AM117" s="6" t="str">
        <f ca="1">IF(AND($A117&lt;&gt;"",$A117&lt;&gt;"TOTAL"),IF(AND('[5]PDI_Grupo edad'!$BM115&lt;&gt;"",'[5]PDI_Grupo edad'!$BM115&lt;&gt;0),'[5]PDI_Grupo edad'!$BM115,""),IF($A117="TOTAL",SUM(INDIRECT("AM4:AM"&amp;ROW()-1)),""))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IF(AND($A117&lt;&gt;"",$A117&lt;&gt;"TOTAL"),IF(AND('[5]PDI_Grupo edad'!$BP115&lt;&gt;"",'[5]PDI_Grupo edad'!$BP115&lt;&gt;0),'[5]PDI_Grupo edad'!$BP115,""),IF($A117="TOTAL",SUM(INDIRECT("AO4:AO"&amp;ROW()-1)),""))</f>
        <v/>
      </c>
      <c r="AP117" s="6" t="str">
        <f ca="1">IF(AND($A117&lt;&gt;"",$A117&lt;&gt;"TOTAL"),IF(AND('[5]PDI_Grupo edad'!$BR115&lt;&gt;"",'[5]PDI_Grupo edad'!$BR115&lt;&gt;0),'[5]PDI_Grupo edad'!$BR115,""),IF($A117="TOTAL",SUM(INDIRECT("AP4:AP"&amp;ROW()-1)),""))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IF(AND($A117&lt;&gt;"",$A117&lt;&gt;"TOTAL"),IF(AND('[5]PDI_Grupo edad'!$BU115&lt;&gt;"",'[5]PDI_Grupo edad'!$BU115&lt;&gt;0),'[5]PDI_Grupo edad'!$BU115,""),IF($A117="TOTAL",SUM(INDIRECT("AR4:AR"&amp;ROW()-1)),""))</f>
        <v/>
      </c>
      <c r="AS117" s="6" t="str">
        <f ca="1">IF(AND($A117&lt;&gt;"",$A117&lt;&gt;"TOTAL"),IF(AND('[5]PDI_Grupo edad'!$BW115&lt;&gt;"",'[5]PDI_Grupo edad'!$BW115&lt;&gt;0),'[5]PDI_Grupo edad'!$BW115,""),IF($A117="TOTAL",SUM(INDIRECT("AS4:AS"&amp;ROW()-1)),""))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IF(AND($A117&lt;&gt;"",$A117&lt;&gt;"TOTAL"),IF(AND('[5]PDI_Grupo edad'!$BZ115&lt;&gt;"",'[5]PDI_Grupo edad'!$BZ115&lt;&gt;0),'[5]PDI_Grupo edad'!$BZ115,""),IF($A117="TOTAL",SUM(INDIRECT("AU4:AU"&amp;ROW()-1)),""))</f>
        <v/>
      </c>
      <c r="AV117" s="6" t="str">
        <f ca="1">IF(AND($A117&lt;&gt;"",$A117&lt;&gt;"TOTAL"),IF(AND('[5]PDI_Grupo edad'!$CB115&lt;&gt;"",'[5]PDI_Grupo edad'!$CB115&lt;&gt;0),'[5]PDI_Grupo edad'!$CB115,""),IF($A117="TOTAL",SUM(INDIRECT("AV4:AV"&amp;ROW()-1)),""))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IF(AND($A117&lt;&gt;"",$A117&lt;&gt;"TOTAL"),IF(AND('[5]PDI_Grupo edad'!$CE115&lt;&gt;"",'[5]PDI_Grupo edad'!$CE115&lt;&gt;0),'[5]PDI_Grupo edad'!$CE115,""),IF($A117="TOTAL",SUM(INDIRECT("AX4:AX"&amp;ROW()-1)),""))</f>
        <v/>
      </c>
      <c r="AY117" s="6" t="str">
        <f ca="1">IF(AND($A117&lt;&gt;"",$A117&lt;&gt;"TOTAL"),IF(AND('[5]PDI_Grupo edad'!$CG115&lt;&gt;"",'[5]PDI_Grupo edad'!$CG115&lt;&gt;0),'[5]PDI_Grupo edad'!$CG115,""),IF($A117="TOTAL",SUM(INDIRECT("AY4:AY"&amp;ROW()-1)),""))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IF(AND($A117&lt;&gt;"",$A117&lt;&gt;"TOTAL"),IF(AND('[5]PDI_Grupo edad'!$CJ115&lt;&gt;"",'[5]PDI_Grupo edad'!$CJ115&lt;&gt;0),'[5]PDI_Grupo edad'!$CJ115,""),IF($A117="TOTAL",SUM(INDIRECT("BA4:BA"&amp;ROW()-1)),""))</f>
        <v/>
      </c>
      <c r="BB117" s="6" t="str">
        <f ca="1">IF(AND($A117&lt;&gt;"",$A117&lt;&gt;"TOTAL"),IF(AND('[5]PDI_Grupo edad'!$CL115&lt;&gt;"",'[5]PDI_Grupo edad'!$CL115&lt;&gt;0),'[5]PDI_Grupo edad'!$CL115,""),IF($A117="TOTAL",SUM(INDIRECT("BB4:BB"&amp;ROW()-1)),""))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IF(AND($A117&lt;&gt;"",$A117&lt;&gt;"TOTAL"),IF(AND('[5]PDI_Grupo edad'!$CO115&lt;&gt;"",'[5]PDI_Grupo edad'!$CO115&lt;&gt;0),'[5]PDI_Grupo edad'!$CO115,""),IF($A117="TOTAL",SUM(INDIRECT("BD4:BD"&amp;ROW()-1)),""))</f>
        <v/>
      </c>
      <c r="BE117" s="6" t="str">
        <f ca="1">IF(AND($A117&lt;&gt;"",$A117&lt;&gt;"TOTAL"),IF(AND('[5]PDI_Grupo edad'!$CQ115&lt;&gt;"",'[5]PDI_Grupo edad'!$CQ115&lt;&gt;0),'[5]PDI_Grupo edad'!$CQ115,""),IF($A117="TOTAL",SUM(INDIRECT("BE4:BE"&amp;ROW()-1)),""))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IF('[5]PDI_Grupo edad'!$B116&lt;&gt;"",'[5]PDI_Grupo edad'!$B116,IF(AND('[5]PDI_Grupo edad'!$B116="",'[5]PDI_Grupo edad'!$B117="",'[5]PDI_Grupo edad'!$B115=""),"","TOTAL"))</f>
        <v/>
      </c>
      <c r="B118" s="6" t="str">
        <f ca="1">IF(AND($A118&lt;&gt;"",$A118&lt;&gt;"TOTAL"),IF(AND('[5]PDI_Grupo edad'!$C116&lt;&gt;"",'[5]PDI_Grupo edad'!$C116&lt;&gt;0),'[5]PDI_Grupo edad'!$C116,""),IF($A118="TOTAL",SUM(INDIRECT("B4:B"&amp;ROW()-1)),""))</f>
        <v/>
      </c>
      <c r="C118" s="6" t="str">
        <f ca="1">IF(AND($A118&lt;&gt;"",$A118&lt;&gt;"TOTAL"),IF(AND('[5]PDI_Grupo edad'!$E116&lt;&gt;"",'[5]PDI_Grupo edad'!$E116&lt;&gt;0),'[5]PDI_Grupo edad'!$E116,""),IF($A118="TOTAL",SUM(INDIRECT("C4:C"&amp;ROW()-1)),""))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IF(AND($A118&lt;&gt;"",$A118&lt;&gt;"TOTAL"),IF(AND('[5]PDI_Grupo edad'!$H116&lt;&gt;"",'[5]PDI_Grupo edad'!$H116&lt;&gt;0),'[5]PDI_Grupo edad'!$H116,""),IF($A118="TOTAL",SUM(INDIRECT("E4:E"&amp;ROW()-1)),""))</f>
        <v/>
      </c>
      <c r="F118" s="6" t="str">
        <f ca="1">IF(AND($A118&lt;&gt;"",$A118&lt;&gt;"TOTAL"),IF(AND('[5]PDI_Grupo edad'!$J116&lt;&gt;"",'[5]PDI_Grupo edad'!$J116&lt;&gt;0),'[5]PDI_Grupo edad'!$J116,""),IF($A118="TOTAL",SUM(INDIRECT("F4:F"&amp;ROW()-1)),""))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IF(AND($A118&lt;&gt;"",$A118&lt;&gt;"TOTAL"),IF(AND('[5]PDI_Grupo edad'!$M116&lt;&gt;"",'[5]PDI_Grupo edad'!$M116&lt;&gt;0),'[5]PDI_Grupo edad'!$M116,""),IF($A118="TOTAL",SUM(INDIRECT("H4:H"&amp;ROW()-1)),""))</f>
        <v/>
      </c>
      <c r="I118" s="6" t="str">
        <f ca="1">IF(AND($A118&lt;&gt;"",$A118&lt;&gt;"TOTAL"),IF(AND('[5]PDI_Grupo edad'!$O116&lt;&gt;"",'[5]PDI_Grupo edad'!$O116&lt;&gt;0),'[5]PDI_Grupo edad'!$O116,""),IF($A118="TOTAL",SUM(INDIRECT("I4:I"&amp;ROW()-1)),""))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IF(AND($A118&lt;&gt;"",$A118&lt;&gt;"TOTAL"),IF(AND('[5]PDI_Grupo edad'!$R116&lt;&gt;"",'[5]PDI_Grupo edad'!$R116&lt;&gt;0),'[5]PDI_Grupo edad'!$R116,""),IF($A118="TOTAL",SUM(INDIRECT("K4:K"&amp;ROW()-1)),""))</f>
        <v/>
      </c>
      <c r="L118" s="6" t="str">
        <f ca="1">IF(AND($A118&lt;&gt;"",$A118&lt;&gt;"TOTAL"),IF(AND('[5]PDI_Grupo edad'!$T116&lt;&gt;"",'[5]PDI_Grupo edad'!$T116&lt;&gt;0),'[5]PDI_Grupo edad'!$T116,""),IF($A118="TOTAL",SUM(INDIRECT("L4:L"&amp;ROW()-1)),""))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IF(AND($A118&lt;&gt;"",$A118&lt;&gt;"TOTAL"),IF(AND('[5]PDI_Grupo edad'!$W116&lt;&gt;"",'[5]PDI_Grupo edad'!$W116&lt;&gt;0),'[5]PDI_Grupo edad'!$W116,""),IF($A118="TOTAL",SUM(INDIRECT("N4:N"&amp;ROW()-1)),""))</f>
        <v/>
      </c>
      <c r="O118" s="6" t="str">
        <f ca="1">IF(AND($A118&lt;&gt;"",$A118&lt;&gt;"TOTAL"),IF(AND('[5]PDI_Grupo edad'!$Y116&lt;&gt;"",'[5]PDI_Grupo edad'!$Y116&lt;&gt;0),'[5]PDI_Grupo edad'!$Y116,""),IF($A118="TOTAL",SUM(INDIRECT("O4:O"&amp;ROW()-1)),""))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IF(AND($A118&lt;&gt;"",$A118&lt;&gt;"TOTAL"),IF(AND('[5]PDI_Grupo edad'!$AB116&lt;&gt;"",'[5]PDI_Grupo edad'!$AB116&lt;&gt;0),'[5]PDI_Grupo edad'!$AB116,""),IF($A118="TOTAL",SUM(INDIRECT("Q4:Q"&amp;ROW()-1)),""))</f>
        <v/>
      </c>
      <c r="R118" s="6" t="str">
        <f ca="1">IF(AND($A118&lt;&gt;"",$A118&lt;&gt;"TOTAL"),IF(AND('[5]PDI_Grupo edad'!$AD116&lt;&gt;"",'[5]PDI_Grupo edad'!$AD116&lt;&gt;0),'[5]PDI_Grupo edad'!$AD116,""),IF($A118="TOTAL",SUM(INDIRECT("R4:R"&amp;ROW()-1)),""))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IF(AND($A118&lt;&gt;"",$A118&lt;&gt;"TOTAL"),IF(AND('[5]PDI_Grupo edad'!$AG116&lt;&gt;"",'[5]PDI_Grupo edad'!$AG116&lt;&gt;0),'[5]PDI_Grupo edad'!$AG116,""),IF($A118="TOTAL",SUM(INDIRECT("T4:T"&amp;ROW()-1)),""))</f>
        <v/>
      </c>
      <c r="U118" s="6" t="str">
        <f ca="1">IF(AND($A118&lt;&gt;"",$A118&lt;&gt;"TOTAL"),IF(AND('[5]PDI_Grupo edad'!$AI116&lt;&gt;"",'[5]PDI_Grupo edad'!$AI116&lt;&gt;0),'[5]PDI_Grupo edad'!$AI116,""),IF($A118="TOTAL",SUM(INDIRECT("U4:U"&amp;ROW()-1)),""))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IF(AND($A118&lt;&gt;"",$A118&lt;&gt;"TOTAL"),IF(AND('[5]PDI_Grupo edad'!$AL116&lt;&gt;"",'[5]PDI_Grupo edad'!$AL116&lt;&gt;0),'[5]PDI_Grupo edad'!$AL116,""),IF($A118="TOTAL",SUM(INDIRECT("W4:W"&amp;ROW()-1)),""))</f>
        <v/>
      </c>
      <c r="X118" s="6" t="str">
        <f ca="1">IF(AND($A118&lt;&gt;"",$A118&lt;&gt;"TOTAL"),IF(AND('[5]PDI_Grupo edad'!$AN116&lt;&gt;"",'[5]PDI_Grupo edad'!$AN116&lt;&gt;0),'[5]PDI_Grupo edad'!$AN116,""),IF($A118="TOTAL",SUM(INDIRECT("X4:X"&amp;ROW()-1)),""))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IF(AND($A118&lt;&gt;"",$A118&lt;&gt;"TOTAL"),IF(AND('[5]PDI_Grupo edad'!$AQ116&lt;&gt;"",'[5]PDI_Grupo edad'!$AQ116&lt;&gt;0),'[5]PDI_Grupo edad'!$AQ116,""),IF($A118="TOTAL",SUM(INDIRECT("Z4:Z"&amp;ROW()-1)),""))</f>
        <v/>
      </c>
      <c r="AA118" s="6" t="str">
        <f ca="1">IF(AND($A118&lt;&gt;"",$A118&lt;&gt;"TOTAL"),IF(AND('[5]PDI_Grupo edad'!$AS116&lt;&gt;"",'[5]PDI_Grupo edad'!$AS116&lt;&gt;0),'[5]PDI_Grupo edad'!$AS116,""),IF($A118="TOTAL",SUM(INDIRECT("AA4:AA"&amp;ROW()-1)),""))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IF(AND($A118&lt;&gt;"",$A118&lt;&gt;"TOTAL"),IF(AND('[5]PDI_Grupo edad'!$AV116&lt;&gt;"",'[5]PDI_Grupo edad'!$AV116&lt;&gt;0),'[5]PDI_Grupo edad'!$AV116,""),IF($A118="TOTAL",SUM(INDIRECT("AC4:AC"&amp;ROW()-1)),""))</f>
        <v/>
      </c>
      <c r="AD118" s="6" t="str">
        <f ca="1">IF(AND($A118&lt;&gt;"",$A118&lt;&gt;"TOTAL"),IF(AND('[5]PDI_Grupo edad'!$AX116&lt;&gt;"",'[5]PDI_Grupo edad'!$AX116&lt;&gt;0),'[5]PDI_Grupo edad'!$AX116,""),IF($A118="TOTAL",SUM(INDIRECT("AD4:AD"&amp;ROW()-1)),""))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IF(AND($A118&lt;&gt;"",$A118&lt;&gt;"TOTAL"),IF(AND('[5]PDI_Grupo edad'!$BA116&lt;&gt;"",'[5]PDI_Grupo edad'!$BA116&lt;&gt;0),'[5]PDI_Grupo edad'!$BA116,""),IF($A118="TOTAL",SUM(INDIRECT("AF4:AF"&amp;ROW()-1)),""))</f>
        <v/>
      </c>
      <c r="AG118" s="6" t="str">
        <f ca="1">IF(AND($A118&lt;&gt;"",$A118&lt;&gt;"TOTAL"),IF(AND('[5]PDI_Grupo edad'!$BC116&lt;&gt;"",'[5]PDI_Grupo edad'!$BC116&lt;&gt;0),'[5]PDI_Grupo edad'!$BC116,""),IF($A118="TOTAL",SUM(INDIRECT("AG4:AG"&amp;ROW()-1)),""))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IF(AND($A118&lt;&gt;"",$A118&lt;&gt;"TOTAL"),IF(AND('[5]PDI_Grupo edad'!$BF116&lt;&gt;"",'[5]PDI_Grupo edad'!$BF116&lt;&gt;0),'[5]PDI_Grupo edad'!$BF116,""),IF($A118="TOTAL",SUM(INDIRECT("AI4:AI"&amp;ROW()-1)),""))</f>
        <v/>
      </c>
      <c r="AJ118" s="6" t="str">
        <f ca="1">IF(AND($A118&lt;&gt;"",$A118&lt;&gt;"TOTAL"),IF(AND('[5]PDI_Grupo edad'!$BH116&lt;&gt;"",'[5]PDI_Grupo edad'!$BH116&lt;&gt;0),'[5]PDI_Grupo edad'!$BH116,""),IF($A118="TOTAL",SUM(INDIRECT("AJ4:AJ"&amp;ROW()-1)),""))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IF(AND($A118&lt;&gt;"",$A118&lt;&gt;"TOTAL"),IF(AND('[5]PDI_Grupo edad'!$BK116&lt;&gt;"",'[5]PDI_Grupo edad'!$BK116&lt;&gt;0),'[5]PDI_Grupo edad'!$BK116,""),IF($A118="TOTAL",SUM(INDIRECT("AL4:AL"&amp;ROW()-1)),""))</f>
        <v/>
      </c>
      <c r="AM118" s="6" t="str">
        <f ca="1">IF(AND($A118&lt;&gt;"",$A118&lt;&gt;"TOTAL"),IF(AND('[5]PDI_Grupo edad'!$BM116&lt;&gt;"",'[5]PDI_Grupo edad'!$BM116&lt;&gt;0),'[5]PDI_Grupo edad'!$BM116,""),IF($A118="TOTAL",SUM(INDIRECT("AM4:AM"&amp;ROW()-1)),""))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IF(AND($A118&lt;&gt;"",$A118&lt;&gt;"TOTAL"),IF(AND('[5]PDI_Grupo edad'!$BP116&lt;&gt;"",'[5]PDI_Grupo edad'!$BP116&lt;&gt;0),'[5]PDI_Grupo edad'!$BP116,""),IF($A118="TOTAL",SUM(INDIRECT("AO4:AO"&amp;ROW()-1)),""))</f>
        <v/>
      </c>
      <c r="AP118" s="6" t="str">
        <f ca="1">IF(AND($A118&lt;&gt;"",$A118&lt;&gt;"TOTAL"),IF(AND('[5]PDI_Grupo edad'!$BR116&lt;&gt;"",'[5]PDI_Grupo edad'!$BR116&lt;&gt;0),'[5]PDI_Grupo edad'!$BR116,""),IF($A118="TOTAL",SUM(INDIRECT("AP4:AP"&amp;ROW()-1)),""))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IF(AND($A118&lt;&gt;"",$A118&lt;&gt;"TOTAL"),IF(AND('[5]PDI_Grupo edad'!$BU116&lt;&gt;"",'[5]PDI_Grupo edad'!$BU116&lt;&gt;0),'[5]PDI_Grupo edad'!$BU116,""),IF($A118="TOTAL",SUM(INDIRECT("AR4:AR"&amp;ROW()-1)),""))</f>
        <v/>
      </c>
      <c r="AS118" s="6" t="str">
        <f ca="1">IF(AND($A118&lt;&gt;"",$A118&lt;&gt;"TOTAL"),IF(AND('[5]PDI_Grupo edad'!$BW116&lt;&gt;"",'[5]PDI_Grupo edad'!$BW116&lt;&gt;0),'[5]PDI_Grupo edad'!$BW116,""),IF($A118="TOTAL",SUM(INDIRECT("AS4:AS"&amp;ROW()-1)),""))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IF(AND($A118&lt;&gt;"",$A118&lt;&gt;"TOTAL"),IF(AND('[5]PDI_Grupo edad'!$BZ116&lt;&gt;"",'[5]PDI_Grupo edad'!$BZ116&lt;&gt;0),'[5]PDI_Grupo edad'!$BZ116,""),IF($A118="TOTAL",SUM(INDIRECT("AU4:AU"&amp;ROW()-1)),""))</f>
        <v/>
      </c>
      <c r="AV118" s="6" t="str">
        <f ca="1">IF(AND($A118&lt;&gt;"",$A118&lt;&gt;"TOTAL"),IF(AND('[5]PDI_Grupo edad'!$CB116&lt;&gt;"",'[5]PDI_Grupo edad'!$CB116&lt;&gt;0),'[5]PDI_Grupo edad'!$CB116,""),IF($A118="TOTAL",SUM(INDIRECT("AV4:AV"&amp;ROW()-1)),""))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IF(AND($A118&lt;&gt;"",$A118&lt;&gt;"TOTAL"),IF(AND('[5]PDI_Grupo edad'!$CE116&lt;&gt;"",'[5]PDI_Grupo edad'!$CE116&lt;&gt;0),'[5]PDI_Grupo edad'!$CE116,""),IF($A118="TOTAL",SUM(INDIRECT("AX4:AX"&amp;ROW()-1)),""))</f>
        <v/>
      </c>
      <c r="AY118" s="6" t="str">
        <f ca="1">IF(AND($A118&lt;&gt;"",$A118&lt;&gt;"TOTAL"),IF(AND('[5]PDI_Grupo edad'!$CG116&lt;&gt;"",'[5]PDI_Grupo edad'!$CG116&lt;&gt;0),'[5]PDI_Grupo edad'!$CG116,""),IF($A118="TOTAL",SUM(INDIRECT("AY4:AY"&amp;ROW()-1)),""))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IF(AND($A118&lt;&gt;"",$A118&lt;&gt;"TOTAL"),IF(AND('[5]PDI_Grupo edad'!$CJ116&lt;&gt;"",'[5]PDI_Grupo edad'!$CJ116&lt;&gt;0),'[5]PDI_Grupo edad'!$CJ116,""),IF($A118="TOTAL",SUM(INDIRECT("BA4:BA"&amp;ROW()-1)),""))</f>
        <v/>
      </c>
      <c r="BB118" s="6" t="str">
        <f ca="1">IF(AND($A118&lt;&gt;"",$A118&lt;&gt;"TOTAL"),IF(AND('[5]PDI_Grupo edad'!$CL116&lt;&gt;"",'[5]PDI_Grupo edad'!$CL116&lt;&gt;0),'[5]PDI_Grupo edad'!$CL116,""),IF($A118="TOTAL",SUM(INDIRECT("BB4:BB"&amp;ROW()-1)),""))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IF(AND($A118&lt;&gt;"",$A118&lt;&gt;"TOTAL"),IF(AND('[5]PDI_Grupo edad'!$CO116&lt;&gt;"",'[5]PDI_Grupo edad'!$CO116&lt;&gt;0),'[5]PDI_Grupo edad'!$CO116,""),IF($A118="TOTAL",SUM(INDIRECT("BD4:BD"&amp;ROW()-1)),""))</f>
        <v/>
      </c>
      <c r="BE118" s="6" t="str">
        <f ca="1">IF(AND($A118&lt;&gt;"",$A118&lt;&gt;"TOTAL"),IF(AND('[5]PDI_Grupo edad'!$CQ116&lt;&gt;"",'[5]PDI_Grupo edad'!$CQ116&lt;&gt;0),'[5]PDI_Grupo edad'!$CQ116,""),IF($A118="TOTAL",SUM(INDIRECT("BE4:BE"&amp;ROW()-1)),""))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IF('[5]PDI_Grupo edad'!$B117&lt;&gt;"",'[5]PDI_Grupo edad'!$B117,IF(AND('[5]PDI_Grupo edad'!$B117="",'[5]PDI_Grupo edad'!$B118="",'[5]PDI_Grupo edad'!$B116=""),"","TOTAL"))</f>
        <v/>
      </c>
      <c r="B119" s="6" t="str">
        <f ca="1">IF(AND($A119&lt;&gt;"",$A119&lt;&gt;"TOTAL"),IF(AND('[5]PDI_Grupo edad'!$C117&lt;&gt;"",'[5]PDI_Grupo edad'!$C117&lt;&gt;0),'[5]PDI_Grupo edad'!$C117,""),IF($A119="TOTAL",SUM(INDIRECT("B4:B"&amp;ROW()-1)),""))</f>
        <v/>
      </c>
      <c r="C119" s="6" t="str">
        <f ca="1">IF(AND($A119&lt;&gt;"",$A119&lt;&gt;"TOTAL"),IF(AND('[5]PDI_Grupo edad'!$E117&lt;&gt;"",'[5]PDI_Grupo edad'!$E117&lt;&gt;0),'[5]PDI_Grupo edad'!$E117,""),IF($A119="TOTAL",SUM(INDIRECT("C4:C"&amp;ROW()-1)),""))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IF(AND($A119&lt;&gt;"",$A119&lt;&gt;"TOTAL"),IF(AND('[5]PDI_Grupo edad'!$H117&lt;&gt;"",'[5]PDI_Grupo edad'!$H117&lt;&gt;0),'[5]PDI_Grupo edad'!$H117,""),IF($A119="TOTAL",SUM(INDIRECT("E4:E"&amp;ROW()-1)),""))</f>
        <v/>
      </c>
      <c r="F119" s="6" t="str">
        <f ca="1">IF(AND($A119&lt;&gt;"",$A119&lt;&gt;"TOTAL"),IF(AND('[5]PDI_Grupo edad'!$J117&lt;&gt;"",'[5]PDI_Grupo edad'!$J117&lt;&gt;0),'[5]PDI_Grupo edad'!$J117,""),IF($A119="TOTAL",SUM(INDIRECT("F4:F"&amp;ROW()-1)),""))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IF(AND($A119&lt;&gt;"",$A119&lt;&gt;"TOTAL"),IF(AND('[5]PDI_Grupo edad'!$M117&lt;&gt;"",'[5]PDI_Grupo edad'!$M117&lt;&gt;0),'[5]PDI_Grupo edad'!$M117,""),IF($A119="TOTAL",SUM(INDIRECT("H4:H"&amp;ROW()-1)),""))</f>
        <v/>
      </c>
      <c r="I119" s="6" t="str">
        <f ca="1">IF(AND($A119&lt;&gt;"",$A119&lt;&gt;"TOTAL"),IF(AND('[5]PDI_Grupo edad'!$O117&lt;&gt;"",'[5]PDI_Grupo edad'!$O117&lt;&gt;0),'[5]PDI_Grupo edad'!$O117,""),IF($A119="TOTAL",SUM(INDIRECT("I4:I"&amp;ROW()-1)),""))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IF(AND($A119&lt;&gt;"",$A119&lt;&gt;"TOTAL"),IF(AND('[5]PDI_Grupo edad'!$R117&lt;&gt;"",'[5]PDI_Grupo edad'!$R117&lt;&gt;0),'[5]PDI_Grupo edad'!$R117,""),IF($A119="TOTAL",SUM(INDIRECT("K4:K"&amp;ROW()-1)),""))</f>
        <v/>
      </c>
      <c r="L119" s="6" t="str">
        <f ca="1">IF(AND($A119&lt;&gt;"",$A119&lt;&gt;"TOTAL"),IF(AND('[5]PDI_Grupo edad'!$T117&lt;&gt;"",'[5]PDI_Grupo edad'!$T117&lt;&gt;0),'[5]PDI_Grupo edad'!$T117,""),IF($A119="TOTAL",SUM(INDIRECT("L4:L"&amp;ROW()-1)),""))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IF(AND($A119&lt;&gt;"",$A119&lt;&gt;"TOTAL"),IF(AND('[5]PDI_Grupo edad'!$W117&lt;&gt;"",'[5]PDI_Grupo edad'!$W117&lt;&gt;0),'[5]PDI_Grupo edad'!$W117,""),IF($A119="TOTAL",SUM(INDIRECT("N4:N"&amp;ROW()-1)),""))</f>
        <v/>
      </c>
      <c r="O119" s="6" t="str">
        <f ca="1">IF(AND($A119&lt;&gt;"",$A119&lt;&gt;"TOTAL"),IF(AND('[5]PDI_Grupo edad'!$Y117&lt;&gt;"",'[5]PDI_Grupo edad'!$Y117&lt;&gt;0),'[5]PDI_Grupo edad'!$Y117,""),IF($A119="TOTAL",SUM(INDIRECT("O4:O"&amp;ROW()-1)),""))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IF(AND($A119&lt;&gt;"",$A119&lt;&gt;"TOTAL"),IF(AND('[5]PDI_Grupo edad'!$AB117&lt;&gt;"",'[5]PDI_Grupo edad'!$AB117&lt;&gt;0),'[5]PDI_Grupo edad'!$AB117,""),IF($A119="TOTAL",SUM(INDIRECT("Q4:Q"&amp;ROW()-1)),""))</f>
        <v/>
      </c>
      <c r="R119" s="6" t="str">
        <f ca="1">IF(AND($A119&lt;&gt;"",$A119&lt;&gt;"TOTAL"),IF(AND('[5]PDI_Grupo edad'!$AD117&lt;&gt;"",'[5]PDI_Grupo edad'!$AD117&lt;&gt;0),'[5]PDI_Grupo edad'!$AD117,""),IF($A119="TOTAL",SUM(INDIRECT("R4:R"&amp;ROW()-1)),""))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IF(AND($A119&lt;&gt;"",$A119&lt;&gt;"TOTAL"),IF(AND('[5]PDI_Grupo edad'!$AG117&lt;&gt;"",'[5]PDI_Grupo edad'!$AG117&lt;&gt;0),'[5]PDI_Grupo edad'!$AG117,""),IF($A119="TOTAL",SUM(INDIRECT("T4:T"&amp;ROW()-1)),""))</f>
        <v/>
      </c>
      <c r="U119" s="6" t="str">
        <f ca="1">IF(AND($A119&lt;&gt;"",$A119&lt;&gt;"TOTAL"),IF(AND('[5]PDI_Grupo edad'!$AI117&lt;&gt;"",'[5]PDI_Grupo edad'!$AI117&lt;&gt;0),'[5]PDI_Grupo edad'!$AI117,""),IF($A119="TOTAL",SUM(INDIRECT("U4:U"&amp;ROW()-1)),""))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IF(AND($A119&lt;&gt;"",$A119&lt;&gt;"TOTAL"),IF(AND('[5]PDI_Grupo edad'!$AL117&lt;&gt;"",'[5]PDI_Grupo edad'!$AL117&lt;&gt;0),'[5]PDI_Grupo edad'!$AL117,""),IF($A119="TOTAL",SUM(INDIRECT("W4:W"&amp;ROW()-1)),""))</f>
        <v/>
      </c>
      <c r="X119" s="6" t="str">
        <f ca="1">IF(AND($A119&lt;&gt;"",$A119&lt;&gt;"TOTAL"),IF(AND('[5]PDI_Grupo edad'!$AN117&lt;&gt;"",'[5]PDI_Grupo edad'!$AN117&lt;&gt;0),'[5]PDI_Grupo edad'!$AN117,""),IF($A119="TOTAL",SUM(INDIRECT("X4:X"&amp;ROW()-1)),""))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IF(AND($A119&lt;&gt;"",$A119&lt;&gt;"TOTAL"),IF(AND('[5]PDI_Grupo edad'!$AQ117&lt;&gt;"",'[5]PDI_Grupo edad'!$AQ117&lt;&gt;0),'[5]PDI_Grupo edad'!$AQ117,""),IF($A119="TOTAL",SUM(INDIRECT("Z4:Z"&amp;ROW()-1)),""))</f>
        <v/>
      </c>
      <c r="AA119" s="6" t="str">
        <f ca="1">IF(AND($A119&lt;&gt;"",$A119&lt;&gt;"TOTAL"),IF(AND('[5]PDI_Grupo edad'!$AS117&lt;&gt;"",'[5]PDI_Grupo edad'!$AS117&lt;&gt;0),'[5]PDI_Grupo edad'!$AS117,""),IF($A119="TOTAL",SUM(INDIRECT("AA4:AA"&amp;ROW()-1)),""))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IF(AND($A119&lt;&gt;"",$A119&lt;&gt;"TOTAL"),IF(AND('[5]PDI_Grupo edad'!$AV117&lt;&gt;"",'[5]PDI_Grupo edad'!$AV117&lt;&gt;0),'[5]PDI_Grupo edad'!$AV117,""),IF($A119="TOTAL",SUM(INDIRECT("AC4:AC"&amp;ROW()-1)),""))</f>
        <v/>
      </c>
      <c r="AD119" s="6" t="str">
        <f ca="1">IF(AND($A119&lt;&gt;"",$A119&lt;&gt;"TOTAL"),IF(AND('[5]PDI_Grupo edad'!$AX117&lt;&gt;"",'[5]PDI_Grupo edad'!$AX117&lt;&gt;0),'[5]PDI_Grupo edad'!$AX117,""),IF($A119="TOTAL",SUM(INDIRECT("AD4:AD"&amp;ROW()-1)),""))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IF(AND($A119&lt;&gt;"",$A119&lt;&gt;"TOTAL"),IF(AND('[5]PDI_Grupo edad'!$BA117&lt;&gt;"",'[5]PDI_Grupo edad'!$BA117&lt;&gt;0),'[5]PDI_Grupo edad'!$BA117,""),IF($A119="TOTAL",SUM(INDIRECT("AF4:AF"&amp;ROW()-1)),""))</f>
        <v/>
      </c>
      <c r="AG119" s="6" t="str">
        <f ca="1">IF(AND($A119&lt;&gt;"",$A119&lt;&gt;"TOTAL"),IF(AND('[5]PDI_Grupo edad'!$BC117&lt;&gt;"",'[5]PDI_Grupo edad'!$BC117&lt;&gt;0),'[5]PDI_Grupo edad'!$BC117,""),IF($A119="TOTAL",SUM(INDIRECT("AG4:AG"&amp;ROW()-1)),""))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IF(AND($A119&lt;&gt;"",$A119&lt;&gt;"TOTAL"),IF(AND('[5]PDI_Grupo edad'!$BF117&lt;&gt;"",'[5]PDI_Grupo edad'!$BF117&lt;&gt;0),'[5]PDI_Grupo edad'!$BF117,""),IF($A119="TOTAL",SUM(INDIRECT("AI4:AI"&amp;ROW()-1)),""))</f>
        <v/>
      </c>
      <c r="AJ119" s="6" t="str">
        <f ca="1">IF(AND($A119&lt;&gt;"",$A119&lt;&gt;"TOTAL"),IF(AND('[5]PDI_Grupo edad'!$BH117&lt;&gt;"",'[5]PDI_Grupo edad'!$BH117&lt;&gt;0),'[5]PDI_Grupo edad'!$BH117,""),IF($A119="TOTAL",SUM(INDIRECT("AJ4:AJ"&amp;ROW()-1)),""))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IF(AND($A119&lt;&gt;"",$A119&lt;&gt;"TOTAL"),IF(AND('[5]PDI_Grupo edad'!$BK117&lt;&gt;"",'[5]PDI_Grupo edad'!$BK117&lt;&gt;0),'[5]PDI_Grupo edad'!$BK117,""),IF($A119="TOTAL",SUM(INDIRECT("AL4:AL"&amp;ROW()-1)),""))</f>
        <v/>
      </c>
      <c r="AM119" s="6" t="str">
        <f ca="1">IF(AND($A119&lt;&gt;"",$A119&lt;&gt;"TOTAL"),IF(AND('[5]PDI_Grupo edad'!$BM117&lt;&gt;"",'[5]PDI_Grupo edad'!$BM117&lt;&gt;0),'[5]PDI_Grupo edad'!$BM117,""),IF($A119="TOTAL",SUM(INDIRECT("AM4:AM"&amp;ROW()-1)),""))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IF(AND($A119&lt;&gt;"",$A119&lt;&gt;"TOTAL"),IF(AND('[5]PDI_Grupo edad'!$BP117&lt;&gt;"",'[5]PDI_Grupo edad'!$BP117&lt;&gt;0),'[5]PDI_Grupo edad'!$BP117,""),IF($A119="TOTAL",SUM(INDIRECT("AO4:AO"&amp;ROW()-1)),""))</f>
        <v/>
      </c>
      <c r="AP119" s="6" t="str">
        <f ca="1">IF(AND($A119&lt;&gt;"",$A119&lt;&gt;"TOTAL"),IF(AND('[5]PDI_Grupo edad'!$BR117&lt;&gt;"",'[5]PDI_Grupo edad'!$BR117&lt;&gt;0),'[5]PDI_Grupo edad'!$BR117,""),IF($A119="TOTAL",SUM(INDIRECT("AP4:AP"&amp;ROW()-1)),""))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IF(AND($A119&lt;&gt;"",$A119&lt;&gt;"TOTAL"),IF(AND('[5]PDI_Grupo edad'!$BU117&lt;&gt;"",'[5]PDI_Grupo edad'!$BU117&lt;&gt;0),'[5]PDI_Grupo edad'!$BU117,""),IF($A119="TOTAL",SUM(INDIRECT("AR4:AR"&amp;ROW()-1)),""))</f>
        <v/>
      </c>
      <c r="AS119" s="6" t="str">
        <f ca="1">IF(AND($A119&lt;&gt;"",$A119&lt;&gt;"TOTAL"),IF(AND('[5]PDI_Grupo edad'!$BW117&lt;&gt;"",'[5]PDI_Grupo edad'!$BW117&lt;&gt;0),'[5]PDI_Grupo edad'!$BW117,""),IF($A119="TOTAL",SUM(INDIRECT("AS4:AS"&amp;ROW()-1)),""))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IF(AND($A119&lt;&gt;"",$A119&lt;&gt;"TOTAL"),IF(AND('[5]PDI_Grupo edad'!$BZ117&lt;&gt;"",'[5]PDI_Grupo edad'!$BZ117&lt;&gt;0),'[5]PDI_Grupo edad'!$BZ117,""),IF($A119="TOTAL",SUM(INDIRECT("AU4:AU"&amp;ROW()-1)),""))</f>
        <v/>
      </c>
      <c r="AV119" s="6" t="str">
        <f ca="1">IF(AND($A119&lt;&gt;"",$A119&lt;&gt;"TOTAL"),IF(AND('[5]PDI_Grupo edad'!$CB117&lt;&gt;"",'[5]PDI_Grupo edad'!$CB117&lt;&gt;0),'[5]PDI_Grupo edad'!$CB117,""),IF($A119="TOTAL",SUM(INDIRECT("AV4:AV"&amp;ROW()-1)),""))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IF(AND($A119&lt;&gt;"",$A119&lt;&gt;"TOTAL"),IF(AND('[5]PDI_Grupo edad'!$CE117&lt;&gt;"",'[5]PDI_Grupo edad'!$CE117&lt;&gt;0),'[5]PDI_Grupo edad'!$CE117,""),IF($A119="TOTAL",SUM(INDIRECT("AX4:AX"&amp;ROW()-1)),""))</f>
        <v/>
      </c>
      <c r="AY119" s="6" t="str">
        <f ca="1">IF(AND($A119&lt;&gt;"",$A119&lt;&gt;"TOTAL"),IF(AND('[5]PDI_Grupo edad'!$CG117&lt;&gt;"",'[5]PDI_Grupo edad'!$CG117&lt;&gt;0),'[5]PDI_Grupo edad'!$CG117,""),IF($A119="TOTAL",SUM(INDIRECT("AY4:AY"&amp;ROW()-1)),""))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IF(AND($A119&lt;&gt;"",$A119&lt;&gt;"TOTAL"),IF(AND('[5]PDI_Grupo edad'!$CJ117&lt;&gt;"",'[5]PDI_Grupo edad'!$CJ117&lt;&gt;0),'[5]PDI_Grupo edad'!$CJ117,""),IF($A119="TOTAL",SUM(INDIRECT("BA4:BA"&amp;ROW()-1)),""))</f>
        <v/>
      </c>
      <c r="BB119" s="6" t="str">
        <f ca="1">IF(AND($A119&lt;&gt;"",$A119&lt;&gt;"TOTAL"),IF(AND('[5]PDI_Grupo edad'!$CL117&lt;&gt;"",'[5]PDI_Grupo edad'!$CL117&lt;&gt;0),'[5]PDI_Grupo edad'!$CL117,""),IF($A119="TOTAL",SUM(INDIRECT("BB4:BB"&amp;ROW()-1)),""))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IF(AND($A119&lt;&gt;"",$A119&lt;&gt;"TOTAL"),IF(AND('[5]PDI_Grupo edad'!$CO117&lt;&gt;"",'[5]PDI_Grupo edad'!$CO117&lt;&gt;0),'[5]PDI_Grupo edad'!$CO117,""),IF($A119="TOTAL",SUM(INDIRECT("BD4:BD"&amp;ROW()-1)),""))</f>
        <v/>
      </c>
      <c r="BE119" s="6" t="str">
        <f ca="1">IF(AND($A119&lt;&gt;"",$A119&lt;&gt;"TOTAL"),IF(AND('[5]PDI_Grupo edad'!$CQ117&lt;&gt;"",'[5]PDI_Grupo edad'!$CQ117&lt;&gt;0),'[5]PDI_Grupo edad'!$CQ117,""),IF($A119="TOTAL",SUM(INDIRECT("BE4:BE"&amp;ROW()-1)),""))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IF('[5]PDI_Grupo edad'!$B118&lt;&gt;"",'[5]PDI_Grupo edad'!$B118,IF(AND('[5]PDI_Grupo edad'!$B118="",'[5]PDI_Grupo edad'!$B119="",'[5]PDI_Grupo edad'!$B117=""),"","TOTAL"))</f>
        <v/>
      </c>
      <c r="B120" s="6" t="str">
        <f ca="1">IF(AND($A120&lt;&gt;"",$A120&lt;&gt;"TOTAL"),IF(AND('[5]PDI_Grupo edad'!$C118&lt;&gt;"",'[5]PDI_Grupo edad'!$C118&lt;&gt;0),'[5]PDI_Grupo edad'!$C118,""),IF($A120="TOTAL",SUM(INDIRECT("B4:B"&amp;ROW()-1)),""))</f>
        <v/>
      </c>
      <c r="C120" s="6" t="str">
        <f ca="1">IF(AND($A120&lt;&gt;"",$A120&lt;&gt;"TOTAL"),IF(AND('[5]PDI_Grupo edad'!$E118&lt;&gt;"",'[5]PDI_Grupo edad'!$E118&lt;&gt;0),'[5]PDI_Grupo edad'!$E118,""),IF($A120="TOTAL",SUM(INDIRECT("C4:C"&amp;ROW()-1)),""))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IF(AND($A120&lt;&gt;"",$A120&lt;&gt;"TOTAL"),IF(AND('[5]PDI_Grupo edad'!$H118&lt;&gt;"",'[5]PDI_Grupo edad'!$H118&lt;&gt;0),'[5]PDI_Grupo edad'!$H118,""),IF($A120="TOTAL",SUM(INDIRECT("E4:E"&amp;ROW()-1)),""))</f>
        <v/>
      </c>
      <c r="F120" s="6" t="str">
        <f ca="1">IF(AND($A120&lt;&gt;"",$A120&lt;&gt;"TOTAL"),IF(AND('[5]PDI_Grupo edad'!$J118&lt;&gt;"",'[5]PDI_Grupo edad'!$J118&lt;&gt;0),'[5]PDI_Grupo edad'!$J118,""),IF($A120="TOTAL",SUM(INDIRECT("F4:F"&amp;ROW()-1)),""))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IF(AND($A120&lt;&gt;"",$A120&lt;&gt;"TOTAL"),IF(AND('[5]PDI_Grupo edad'!$M118&lt;&gt;"",'[5]PDI_Grupo edad'!$M118&lt;&gt;0),'[5]PDI_Grupo edad'!$M118,""),IF($A120="TOTAL",SUM(INDIRECT("H4:H"&amp;ROW()-1)),""))</f>
        <v/>
      </c>
      <c r="I120" s="6" t="str">
        <f ca="1">IF(AND($A120&lt;&gt;"",$A120&lt;&gt;"TOTAL"),IF(AND('[5]PDI_Grupo edad'!$O118&lt;&gt;"",'[5]PDI_Grupo edad'!$O118&lt;&gt;0),'[5]PDI_Grupo edad'!$O118,""),IF($A120="TOTAL",SUM(INDIRECT("I4:I"&amp;ROW()-1)),""))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IF(AND($A120&lt;&gt;"",$A120&lt;&gt;"TOTAL"),IF(AND('[5]PDI_Grupo edad'!$R118&lt;&gt;"",'[5]PDI_Grupo edad'!$R118&lt;&gt;0),'[5]PDI_Grupo edad'!$R118,""),IF($A120="TOTAL",SUM(INDIRECT("K4:K"&amp;ROW()-1)),""))</f>
        <v/>
      </c>
      <c r="L120" s="6" t="str">
        <f ca="1">IF(AND($A120&lt;&gt;"",$A120&lt;&gt;"TOTAL"),IF(AND('[5]PDI_Grupo edad'!$T118&lt;&gt;"",'[5]PDI_Grupo edad'!$T118&lt;&gt;0),'[5]PDI_Grupo edad'!$T118,""),IF($A120="TOTAL",SUM(INDIRECT("L4:L"&amp;ROW()-1)),""))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IF(AND($A120&lt;&gt;"",$A120&lt;&gt;"TOTAL"),IF(AND('[5]PDI_Grupo edad'!$W118&lt;&gt;"",'[5]PDI_Grupo edad'!$W118&lt;&gt;0),'[5]PDI_Grupo edad'!$W118,""),IF($A120="TOTAL",SUM(INDIRECT("N4:N"&amp;ROW()-1)),""))</f>
        <v/>
      </c>
      <c r="O120" s="6" t="str">
        <f ca="1">IF(AND($A120&lt;&gt;"",$A120&lt;&gt;"TOTAL"),IF(AND('[5]PDI_Grupo edad'!$Y118&lt;&gt;"",'[5]PDI_Grupo edad'!$Y118&lt;&gt;0),'[5]PDI_Grupo edad'!$Y118,""),IF($A120="TOTAL",SUM(INDIRECT("O4:O"&amp;ROW()-1)),""))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IF(AND($A120&lt;&gt;"",$A120&lt;&gt;"TOTAL"),IF(AND('[5]PDI_Grupo edad'!$AB118&lt;&gt;"",'[5]PDI_Grupo edad'!$AB118&lt;&gt;0),'[5]PDI_Grupo edad'!$AB118,""),IF($A120="TOTAL",SUM(INDIRECT("Q4:Q"&amp;ROW()-1)),""))</f>
        <v/>
      </c>
      <c r="R120" s="6" t="str">
        <f ca="1">IF(AND($A120&lt;&gt;"",$A120&lt;&gt;"TOTAL"),IF(AND('[5]PDI_Grupo edad'!$AD118&lt;&gt;"",'[5]PDI_Grupo edad'!$AD118&lt;&gt;0),'[5]PDI_Grupo edad'!$AD118,""),IF($A120="TOTAL",SUM(INDIRECT("R4:R"&amp;ROW()-1)),""))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IF(AND($A120&lt;&gt;"",$A120&lt;&gt;"TOTAL"),IF(AND('[5]PDI_Grupo edad'!$AG118&lt;&gt;"",'[5]PDI_Grupo edad'!$AG118&lt;&gt;0),'[5]PDI_Grupo edad'!$AG118,""),IF($A120="TOTAL",SUM(INDIRECT("T4:T"&amp;ROW()-1)),""))</f>
        <v/>
      </c>
      <c r="U120" s="6" t="str">
        <f ca="1">IF(AND($A120&lt;&gt;"",$A120&lt;&gt;"TOTAL"),IF(AND('[5]PDI_Grupo edad'!$AI118&lt;&gt;"",'[5]PDI_Grupo edad'!$AI118&lt;&gt;0),'[5]PDI_Grupo edad'!$AI118,""),IF($A120="TOTAL",SUM(INDIRECT("U4:U"&amp;ROW()-1)),""))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IF(AND($A120&lt;&gt;"",$A120&lt;&gt;"TOTAL"),IF(AND('[5]PDI_Grupo edad'!$AL118&lt;&gt;"",'[5]PDI_Grupo edad'!$AL118&lt;&gt;0),'[5]PDI_Grupo edad'!$AL118,""),IF($A120="TOTAL",SUM(INDIRECT("W4:W"&amp;ROW()-1)),""))</f>
        <v/>
      </c>
      <c r="X120" s="6" t="str">
        <f ca="1">IF(AND($A120&lt;&gt;"",$A120&lt;&gt;"TOTAL"),IF(AND('[5]PDI_Grupo edad'!$AN118&lt;&gt;"",'[5]PDI_Grupo edad'!$AN118&lt;&gt;0),'[5]PDI_Grupo edad'!$AN118,""),IF($A120="TOTAL",SUM(INDIRECT("X4:X"&amp;ROW()-1)),""))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IF(AND($A120&lt;&gt;"",$A120&lt;&gt;"TOTAL"),IF(AND('[5]PDI_Grupo edad'!$AQ118&lt;&gt;"",'[5]PDI_Grupo edad'!$AQ118&lt;&gt;0),'[5]PDI_Grupo edad'!$AQ118,""),IF($A120="TOTAL",SUM(INDIRECT("Z4:Z"&amp;ROW()-1)),""))</f>
        <v/>
      </c>
      <c r="AA120" s="6" t="str">
        <f ca="1">IF(AND($A120&lt;&gt;"",$A120&lt;&gt;"TOTAL"),IF(AND('[5]PDI_Grupo edad'!$AS118&lt;&gt;"",'[5]PDI_Grupo edad'!$AS118&lt;&gt;0),'[5]PDI_Grupo edad'!$AS118,""),IF($A120="TOTAL",SUM(INDIRECT("AA4:AA"&amp;ROW()-1)),""))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IF(AND($A120&lt;&gt;"",$A120&lt;&gt;"TOTAL"),IF(AND('[5]PDI_Grupo edad'!$AV118&lt;&gt;"",'[5]PDI_Grupo edad'!$AV118&lt;&gt;0),'[5]PDI_Grupo edad'!$AV118,""),IF($A120="TOTAL",SUM(INDIRECT("AC4:AC"&amp;ROW()-1)),""))</f>
        <v/>
      </c>
      <c r="AD120" s="6" t="str">
        <f ca="1">IF(AND($A120&lt;&gt;"",$A120&lt;&gt;"TOTAL"),IF(AND('[5]PDI_Grupo edad'!$AX118&lt;&gt;"",'[5]PDI_Grupo edad'!$AX118&lt;&gt;0),'[5]PDI_Grupo edad'!$AX118,""),IF($A120="TOTAL",SUM(INDIRECT("AD4:AD"&amp;ROW()-1)),""))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IF(AND($A120&lt;&gt;"",$A120&lt;&gt;"TOTAL"),IF(AND('[5]PDI_Grupo edad'!$BA118&lt;&gt;"",'[5]PDI_Grupo edad'!$BA118&lt;&gt;0),'[5]PDI_Grupo edad'!$BA118,""),IF($A120="TOTAL",SUM(INDIRECT("AF4:AF"&amp;ROW()-1)),""))</f>
        <v/>
      </c>
      <c r="AG120" s="6" t="str">
        <f ca="1">IF(AND($A120&lt;&gt;"",$A120&lt;&gt;"TOTAL"),IF(AND('[5]PDI_Grupo edad'!$BC118&lt;&gt;"",'[5]PDI_Grupo edad'!$BC118&lt;&gt;0),'[5]PDI_Grupo edad'!$BC118,""),IF($A120="TOTAL",SUM(INDIRECT("AG4:AG"&amp;ROW()-1)),""))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IF(AND($A120&lt;&gt;"",$A120&lt;&gt;"TOTAL"),IF(AND('[5]PDI_Grupo edad'!$BF118&lt;&gt;"",'[5]PDI_Grupo edad'!$BF118&lt;&gt;0),'[5]PDI_Grupo edad'!$BF118,""),IF($A120="TOTAL",SUM(INDIRECT("AI4:AI"&amp;ROW()-1)),""))</f>
        <v/>
      </c>
      <c r="AJ120" s="6" t="str">
        <f ca="1">IF(AND($A120&lt;&gt;"",$A120&lt;&gt;"TOTAL"),IF(AND('[5]PDI_Grupo edad'!$BH118&lt;&gt;"",'[5]PDI_Grupo edad'!$BH118&lt;&gt;0),'[5]PDI_Grupo edad'!$BH118,""),IF($A120="TOTAL",SUM(INDIRECT("AJ4:AJ"&amp;ROW()-1)),""))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IF(AND($A120&lt;&gt;"",$A120&lt;&gt;"TOTAL"),IF(AND('[5]PDI_Grupo edad'!$BK118&lt;&gt;"",'[5]PDI_Grupo edad'!$BK118&lt;&gt;0),'[5]PDI_Grupo edad'!$BK118,""),IF($A120="TOTAL",SUM(INDIRECT("AL4:AL"&amp;ROW()-1)),""))</f>
        <v/>
      </c>
      <c r="AM120" s="6" t="str">
        <f ca="1">IF(AND($A120&lt;&gt;"",$A120&lt;&gt;"TOTAL"),IF(AND('[5]PDI_Grupo edad'!$BM118&lt;&gt;"",'[5]PDI_Grupo edad'!$BM118&lt;&gt;0),'[5]PDI_Grupo edad'!$BM118,""),IF($A120="TOTAL",SUM(INDIRECT("AM4:AM"&amp;ROW()-1)),""))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IF(AND($A120&lt;&gt;"",$A120&lt;&gt;"TOTAL"),IF(AND('[5]PDI_Grupo edad'!$BP118&lt;&gt;"",'[5]PDI_Grupo edad'!$BP118&lt;&gt;0),'[5]PDI_Grupo edad'!$BP118,""),IF($A120="TOTAL",SUM(INDIRECT("AO4:AO"&amp;ROW()-1)),""))</f>
        <v/>
      </c>
      <c r="AP120" s="6" t="str">
        <f ca="1">IF(AND($A120&lt;&gt;"",$A120&lt;&gt;"TOTAL"),IF(AND('[5]PDI_Grupo edad'!$BR118&lt;&gt;"",'[5]PDI_Grupo edad'!$BR118&lt;&gt;0),'[5]PDI_Grupo edad'!$BR118,""),IF($A120="TOTAL",SUM(INDIRECT("AP4:AP"&amp;ROW()-1)),""))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IF(AND($A120&lt;&gt;"",$A120&lt;&gt;"TOTAL"),IF(AND('[5]PDI_Grupo edad'!$BU118&lt;&gt;"",'[5]PDI_Grupo edad'!$BU118&lt;&gt;0),'[5]PDI_Grupo edad'!$BU118,""),IF($A120="TOTAL",SUM(INDIRECT("AR4:AR"&amp;ROW()-1)),""))</f>
        <v/>
      </c>
      <c r="AS120" s="6" t="str">
        <f ca="1">IF(AND($A120&lt;&gt;"",$A120&lt;&gt;"TOTAL"),IF(AND('[5]PDI_Grupo edad'!$BW118&lt;&gt;"",'[5]PDI_Grupo edad'!$BW118&lt;&gt;0),'[5]PDI_Grupo edad'!$BW118,""),IF($A120="TOTAL",SUM(INDIRECT("AS4:AS"&amp;ROW()-1)),""))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IF(AND($A120&lt;&gt;"",$A120&lt;&gt;"TOTAL"),IF(AND('[5]PDI_Grupo edad'!$BZ118&lt;&gt;"",'[5]PDI_Grupo edad'!$BZ118&lt;&gt;0),'[5]PDI_Grupo edad'!$BZ118,""),IF($A120="TOTAL",SUM(INDIRECT("AU4:AU"&amp;ROW()-1)),""))</f>
        <v/>
      </c>
      <c r="AV120" s="6" t="str">
        <f ca="1">IF(AND($A120&lt;&gt;"",$A120&lt;&gt;"TOTAL"),IF(AND('[5]PDI_Grupo edad'!$CB118&lt;&gt;"",'[5]PDI_Grupo edad'!$CB118&lt;&gt;0),'[5]PDI_Grupo edad'!$CB118,""),IF($A120="TOTAL",SUM(INDIRECT("AV4:AV"&amp;ROW()-1)),""))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IF(AND($A120&lt;&gt;"",$A120&lt;&gt;"TOTAL"),IF(AND('[5]PDI_Grupo edad'!$CE118&lt;&gt;"",'[5]PDI_Grupo edad'!$CE118&lt;&gt;0),'[5]PDI_Grupo edad'!$CE118,""),IF($A120="TOTAL",SUM(INDIRECT("AX4:AX"&amp;ROW()-1)),""))</f>
        <v/>
      </c>
      <c r="AY120" s="6" t="str">
        <f ca="1">IF(AND($A120&lt;&gt;"",$A120&lt;&gt;"TOTAL"),IF(AND('[5]PDI_Grupo edad'!$CG118&lt;&gt;"",'[5]PDI_Grupo edad'!$CG118&lt;&gt;0),'[5]PDI_Grupo edad'!$CG118,""),IF($A120="TOTAL",SUM(INDIRECT("AY4:AY"&amp;ROW()-1)),""))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IF(AND($A120&lt;&gt;"",$A120&lt;&gt;"TOTAL"),IF(AND('[5]PDI_Grupo edad'!$CJ118&lt;&gt;"",'[5]PDI_Grupo edad'!$CJ118&lt;&gt;0),'[5]PDI_Grupo edad'!$CJ118,""),IF($A120="TOTAL",SUM(INDIRECT("BA4:BA"&amp;ROW()-1)),""))</f>
        <v/>
      </c>
      <c r="BB120" s="6" t="str">
        <f ca="1">IF(AND($A120&lt;&gt;"",$A120&lt;&gt;"TOTAL"),IF(AND('[5]PDI_Grupo edad'!$CL118&lt;&gt;"",'[5]PDI_Grupo edad'!$CL118&lt;&gt;0),'[5]PDI_Grupo edad'!$CL118,""),IF($A120="TOTAL",SUM(INDIRECT("BB4:BB"&amp;ROW()-1)),""))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IF(AND($A120&lt;&gt;"",$A120&lt;&gt;"TOTAL"),IF(AND('[5]PDI_Grupo edad'!$CO118&lt;&gt;"",'[5]PDI_Grupo edad'!$CO118&lt;&gt;0),'[5]PDI_Grupo edad'!$CO118,""),IF($A120="TOTAL",SUM(INDIRECT("BD4:BD"&amp;ROW()-1)),""))</f>
        <v/>
      </c>
      <c r="BE120" s="6" t="str">
        <f ca="1">IF(AND($A120&lt;&gt;"",$A120&lt;&gt;"TOTAL"),IF(AND('[5]PDI_Grupo edad'!$CQ118&lt;&gt;"",'[5]PDI_Grupo edad'!$CQ118&lt;&gt;0),'[5]PDI_Grupo edad'!$CQ118,""),IF($A120="TOTAL",SUM(INDIRECT("BE4:BE"&amp;ROW()-1)),""))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IF('[5]PDI_Grupo edad'!$B119&lt;&gt;"",'[5]PDI_Grupo edad'!$B119,IF(AND('[5]PDI_Grupo edad'!$B119="",'[5]PDI_Grupo edad'!$B120="",'[5]PDI_Grupo edad'!$B118=""),"","TOTAL"))</f>
        <v/>
      </c>
      <c r="B121" s="6" t="str">
        <f ca="1">IF(AND($A121&lt;&gt;"",$A121&lt;&gt;"TOTAL"),IF(AND('[5]PDI_Grupo edad'!$C119&lt;&gt;"",'[5]PDI_Grupo edad'!$C119&lt;&gt;0),'[5]PDI_Grupo edad'!$C119,""),IF($A121="TOTAL",SUM(INDIRECT("B4:B"&amp;ROW()-1)),""))</f>
        <v/>
      </c>
      <c r="C121" s="6" t="str">
        <f ca="1">IF(AND($A121&lt;&gt;"",$A121&lt;&gt;"TOTAL"),IF(AND('[5]PDI_Grupo edad'!$E119&lt;&gt;"",'[5]PDI_Grupo edad'!$E119&lt;&gt;0),'[5]PDI_Grupo edad'!$E119,""),IF($A121="TOTAL",SUM(INDIRECT("C4:C"&amp;ROW()-1)),""))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IF(AND($A121&lt;&gt;"",$A121&lt;&gt;"TOTAL"),IF(AND('[5]PDI_Grupo edad'!$H119&lt;&gt;"",'[5]PDI_Grupo edad'!$H119&lt;&gt;0),'[5]PDI_Grupo edad'!$H119,""),IF($A121="TOTAL",SUM(INDIRECT("E4:E"&amp;ROW()-1)),""))</f>
        <v/>
      </c>
      <c r="F121" s="6" t="str">
        <f ca="1">IF(AND($A121&lt;&gt;"",$A121&lt;&gt;"TOTAL"),IF(AND('[5]PDI_Grupo edad'!$J119&lt;&gt;"",'[5]PDI_Grupo edad'!$J119&lt;&gt;0),'[5]PDI_Grupo edad'!$J119,""),IF($A121="TOTAL",SUM(INDIRECT("F4:F"&amp;ROW()-1)),""))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IF(AND($A121&lt;&gt;"",$A121&lt;&gt;"TOTAL"),IF(AND('[5]PDI_Grupo edad'!$M119&lt;&gt;"",'[5]PDI_Grupo edad'!$M119&lt;&gt;0),'[5]PDI_Grupo edad'!$M119,""),IF($A121="TOTAL",SUM(INDIRECT("H4:H"&amp;ROW()-1)),""))</f>
        <v/>
      </c>
      <c r="I121" s="6" t="str">
        <f ca="1">IF(AND($A121&lt;&gt;"",$A121&lt;&gt;"TOTAL"),IF(AND('[5]PDI_Grupo edad'!$O119&lt;&gt;"",'[5]PDI_Grupo edad'!$O119&lt;&gt;0),'[5]PDI_Grupo edad'!$O119,""),IF($A121="TOTAL",SUM(INDIRECT("I4:I"&amp;ROW()-1)),""))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IF(AND($A121&lt;&gt;"",$A121&lt;&gt;"TOTAL"),IF(AND('[5]PDI_Grupo edad'!$R119&lt;&gt;"",'[5]PDI_Grupo edad'!$R119&lt;&gt;0),'[5]PDI_Grupo edad'!$R119,""),IF($A121="TOTAL",SUM(INDIRECT("K4:K"&amp;ROW()-1)),""))</f>
        <v/>
      </c>
      <c r="L121" s="6" t="str">
        <f ca="1">IF(AND($A121&lt;&gt;"",$A121&lt;&gt;"TOTAL"),IF(AND('[5]PDI_Grupo edad'!$T119&lt;&gt;"",'[5]PDI_Grupo edad'!$T119&lt;&gt;0),'[5]PDI_Grupo edad'!$T119,""),IF($A121="TOTAL",SUM(INDIRECT("L4:L"&amp;ROW()-1)),""))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IF(AND($A121&lt;&gt;"",$A121&lt;&gt;"TOTAL"),IF(AND('[5]PDI_Grupo edad'!$W119&lt;&gt;"",'[5]PDI_Grupo edad'!$W119&lt;&gt;0),'[5]PDI_Grupo edad'!$W119,""),IF($A121="TOTAL",SUM(INDIRECT("N4:N"&amp;ROW()-1)),""))</f>
        <v/>
      </c>
      <c r="O121" s="6" t="str">
        <f ca="1">IF(AND($A121&lt;&gt;"",$A121&lt;&gt;"TOTAL"),IF(AND('[5]PDI_Grupo edad'!$Y119&lt;&gt;"",'[5]PDI_Grupo edad'!$Y119&lt;&gt;0),'[5]PDI_Grupo edad'!$Y119,""),IF($A121="TOTAL",SUM(INDIRECT("O4:O"&amp;ROW()-1)),""))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IF(AND($A121&lt;&gt;"",$A121&lt;&gt;"TOTAL"),IF(AND('[5]PDI_Grupo edad'!$AB119&lt;&gt;"",'[5]PDI_Grupo edad'!$AB119&lt;&gt;0),'[5]PDI_Grupo edad'!$AB119,""),IF($A121="TOTAL",SUM(INDIRECT("Q4:Q"&amp;ROW()-1)),""))</f>
        <v/>
      </c>
      <c r="R121" s="6" t="str">
        <f ca="1">IF(AND($A121&lt;&gt;"",$A121&lt;&gt;"TOTAL"),IF(AND('[5]PDI_Grupo edad'!$AD119&lt;&gt;"",'[5]PDI_Grupo edad'!$AD119&lt;&gt;0),'[5]PDI_Grupo edad'!$AD119,""),IF($A121="TOTAL",SUM(INDIRECT("R4:R"&amp;ROW()-1)),""))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IF(AND($A121&lt;&gt;"",$A121&lt;&gt;"TOTAL"),IF(AND('[5]PDI_Grupo edad'!$AG119&lt;&gt;"",'[5]PDI_Grupo edad'!$AG119&lt;&gt;0),'[5]PDI_Grupo edad'!$AG119,""),IF($A121="TOTAL",SUM(INDIRECT("T4:T"&amp;ROW()-1)),""))</f>
        <v/>
      </c>
      <c r="U121" s="6" t="str">
        <f ca="1">IF(AND($A121&lt;&gt;"",$A121&lt;&gt;"TOTAL"),IF(AND('[5]PDI_Grupo edad'!$AI119&lt;&gt;"",'[5]PDI_Grupo edad'!$AI119&lt;&gt;0),'[5]PDI_Grupo edad'!$AI119,""),IF($A121="TOTAL",SUM(INDIRECT("U4:U"&amp;ROW()-1)),""))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IF(AND($A121&lt;&gt;"",$A121&lt;&gt;"TOTAL"),IF(AND('[5]PDI_Grupo edad'!$AL119&lt;&gt;"",'[5]PDI_Grupo edad'!$AL119&lt;&gt;0),'[5]PDI_Grupo edad'!$AL119,""),IF($A121="TOTAL",SUM(INDIRECT("W4:W"&amp;ROW()-1)),""))</f>
        <v/>
      </c>
      <c r="X121" s="6" t="str">
        <f ca="1">IF(AND($A121&lt;&gt;"",$A121&lt;&gt;"TOTAL"),IF(AND('[5]PDI_Grupo edad'!$AN119&lt;&gt;"",'[5]PDI_Grupo edad'!$AN119&lt;&gt;0),'[5]PDI_Grupo edad'!$AN119,""),IF($A121="TOTAL",SUM(INDIRECT("X4:X"&amp;ROW()-1)),""))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IF(AND($A121&lt;&gt;"",$A121&lt;&gt;"TOTAL"),IF(AND('[5]PDI_Grupo edad'!$AQ119&lt;&gt;"",'[5]PDI_Grupo edad'!$AQ119&lt;&gt;0),'[5]PDI_Grupo edad'!$AQ119,""),IF($A121="TOTAL",SUM(INDIRECT("Z4:Z"&amp;ROW()-1)),""))</f>
        <v/>
      </c>
      <c r="AA121" s="6" t="str">
        <f ca="1">IF(AND($A121&lt;&gt;"",$A121&lt;&gt;"TOTAL"),IF(AND('[5]PDI_Grupo edad'!$AS119&lt;&gt;"",'[5]PDI_Grupo edad'!$AS119&lt;&gt;0),'[5]PDI_Grupo edad'!$AS119,""),IF($A121="TOTAL",SUM(INDIRECT("AA4:AA"&amp;ROW()-1)),""))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IF(AND($A121&lt;&gt;"",$A121&lt;&gt;"TOTAL"),IF(AND('[5]PDI_Grupo edad'!$AV119&lt;&gt;"",'[5]PDI_Grupo edad'!$AV119&lt;&gt;0),'[5]PDI_Grupo edad'!$AV119,""),IF($A121="TOTAL",SUM(INDIRECT("AC4:AC"&amp;ROW()-1)),""))</f>
        <v/>
      </c>
      <c r="AD121" s="6" t="str">
        <f ca="1">IF(AND($A121&lt;&gt;"",$A121&lt;&gt;"TOTAL"),IF(AND('[5]PDI_Grupo edad'!$AX119&lt;&gt;"",'[5]PDI_Grupo edad'!$AX119&lt;&gt;0),'[5]PDI_Grupo edad'!$AX119,""),IF($A121="TOTAL",SUM(INDIRECT("AD4:AD"&amp;ROW()-1)),""))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IF(AND($A121&lt;&gt;"",$A121&lt;&gt;"TOTAL"),IF(AND('[5]PDI_Grupo edad'!$BA119&lt;&gt;"",'[5]PDI_Grupo edad'!$BA119&lt;&gt;0),'[5]PDI_Grupo edad'!$BA119,""),IF($A121="TOTAL",SUM(INDIRECT("AF4:AF"&amp;ROW()-1)),""))</f>
        <v/>
      </c>
      <c r="AG121" s="6" t="str">
        <f ca="1">IF(AND($A121&lt;&gt;"",$A121&lt;&gt;"TOTAL"),IF(AND('[5]PDI_Grupo edad'!$BC119&lt;&gt;"",'[5]PDI_Grupo edad'!$BC119&lt;&gt;0),'[5]PDI_Grupo edad'!$BC119,""),IF($A121="TOTAL",SUM(INDIRECT("AG4:AG"&amp;ROW()-1)),""))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IF(AND($A121&lt;&gt;"",$A121&lt;&gt;"TOTAL"),IF(AND('[5]PDI_Grupo edad'!$BF119&lt;&gt;"",'[5]PDI_Grupo edad'!$BF119&lt;&gt;0),'[5]PDI_Grupo edad'!$BF119,""),IF($A121="TOTAL",SUM(INDIRECT("AI4:AI"&amp;ROW()-1)),""))</f>
        <v/>
      </c>
      <c r="AJ121" s="6" t="str">
        <f ca="1">IF(AND($A121&lt;&gt;"",$A121&lt;&gt;"TOTAL"),IF(AND('[5]PDI_Grupo edad'!$BH119&lt;&gt;"",'[5]PDI_Grupo edad'!$BH119&lt;&gt;0),'[5]PDI_Grupo edad'!$BH119,""),IF($A121="TOTAL",SUM(INDIRECT("AJ4:AJ"&amp;ROW()-1)),""))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IF(AND($A121&lt;&gt;"",$A121&lt;&gt;"TOTAL"),IF(AND('[5]PDI_Grupo edad'!$BK119&lt;&gt;"",'[5]PDI_Grupo edad'!$BK119&lt;&gt;0),'[5]PDI_Grupo edad'!$BK119,""),IF($A121="TOTAL",SUM(INDIRECT("AL4:AL"&amp;ROW()-1)),""))</f>
        <v/>
      </c>
      <c r="AM121" s="6" t="str">
        <f ca="1">IF(AND($A121&lt;&gt;"",$A121&lt;&gt;"TOTAL"),IF(AND('[5]PDI_Grupo edad'!$BM119&lt;&gt;"",'[5]PDI_Grupo edad'!$BM119&lt;&gt;0),'[5]PDI_Grupo edad'!$BM119,""),IF($A121="TOTAL",SUM(INDIRECT("AM4:AM"&amp;ROW()-1)),""))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IF(AND($A121&lt;&gt;"",$A121&lt;&gt;"TOTAL"),IF(AND('[5]PDI_Grupo edad'!$BP119&lt;&gt;"",'[5]PDI_Grupo edad'!$BP119&lt;&gt;0),'[5]PDI_Grupo edad'!$BP119,""),IF($A121="TOTAL",SUM(INDIRECT("AO4:AO"&amp;ROW()-1)),""))</f>
        <v/>
      </c>
      <c r="AP121" s="6" t="str">
        <f ca="1">IF(AND($A121&lt;&gt;"",$A121&lt;&gt;"TOTAL"),IF(AND('[5]PDI_Grupo edad'!$BR119&lt;&gt;"",'[5]PDI_Grupo edad'!$BR119&lt;&gt;0),'[5]PDI_Grupo edad'!$BR119,""),IF($A121="TOTAL",SUM(INDIRECT("AP4:AP"&amp;ROW()-1)),""))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IF(AND($A121&lt;&gt;"",$A121&lt;&gt;"TOTAL"),IF(AND('[5]PDI_Grupo edad'!$BU119&lt;&gt;"",'[5]PDI_Grupo edad'!$BU119&lt;&gt;0),'[5]PDI_Grupo edad'!$BU119,""),IF($A121="TOTAL",SUM(INDIRECT("AR4:AR"&amp;ROW()-1)),""))</f>
        <v/>
      </c>
      <c r="AS121" s="6" t="str">
        <f ca="1">IF(AND($A121&lt;&gt;"",$A121&lt;&gt;"TOTAL"),IF(AND('[5]PDI_Grupo edad'!$BW119&lt;&gt;"",'[5]PDI_Grupo edad'!$BW119&lt;&gt;0),'[5]PDI_Grupo edad'!$BW119,""),IF($A121="TOTAL",SUM(INDIRECT("AS4:AS"&amp;ROW()-1)),""))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IF(AND($A121&lt;&gt;"",$A121&lt;&gt;"TOTAL"),IF(AND('[5]PDI_Grupo edad'!$BZ119&lt;&gt;"",'[5]PDI_Grupo edad'!$BZ119&lt;&gt;0),'[5]PDI_Grupo edad'!$BZ119,""),IF($A121="TOTAL",SUM(INDIRECT("AU4:AU"&amp;ROW()-1)),""))</f>
        <v/>
      </c>
      <c r="AV121" s="6" t="str">
        <f ca="1">IF(AND($A121&lt;&gt;"",$A121&lt;&gt;"TOTAL"),IF(AND('[5]PDI_Grupo edad'!$CB119&lt;&gt;"",'[5]PDI_Grupo edad'!$CB119&lt;&gt;0),'[5]PDI_Grupo edad'!$CB119,""),IF($A121="TOTAL",SUM(INDIRECT("AV4:AV"&amp;ROW()-1)),""))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IF(AND($A121&lt;&gt;"",$A121&lt;&gt;"TOTAL"),IF(AND('[5]PDI_Grupo edad'!$CE119&lt;&gt;"",'[5]PDI_Grupo edad'!$CE119&lt;&gt;0),'[5]PDI_Grupo edad'!$CE119,""),IF($A121="TOTAL",SUM(INDIRECT("AX4:AX"&amp;ROW()-1)),""))</f>
        <v/>
      </c>
      <c r="AY121" s="6" t="str">
        <f ca="1">IF(AND($A121&lt;&gt;"",$A121&lt;&gt;"TOTAL"),IF(AND('[5]PDI_Grupo edad'!$CG119&lt;&gt;"",'[5]PDI_Grupo edad'!$CG119&lt;&gt;0),'[5]PDI_Grupo edad'!$CG119,""),IF($A121="TOTAL",SUM(INDIRECT("AY4:AY"&amp;ROW()-1)),""))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IF(AND($A121&lt;&gt;"",$A121&lt;&gt;"TOTAL"),IF(AND('[5]PDI_Grupo edad'!$CJ119&lt;&gt;"",'[5]PDI_Grupo edad'!$CJ119&lt;&gt;0),'[5]PDI_Grupo edad'!$CJ119,""),IF($A121="TOTAL",SUM(INDIRECT("BA4:BA"&amp;ROW()-1)),""))</f>
        <v/>
      </c>
      <c r="BB121" s="6" t="str">
        <f ca="1">IF(AND($A121&lt;&gt;"",$A121&lt;&gt;"TOTAL"),IF(AND('[5]PDI_Grupo edad'!$CL119&lt;&gt;"",'[5]PDI_Grupo edad'!$CL119&lt;&gt;0),'[5]PDI_Grupo edad'!$CL119,""),IF($A121="TOTAL",SUM(INDIRECT("BB4:BB"&amp;ROW()-1)),""))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IF(AND($A121&lt;&gt;"",$A121&lt;&gt;"TOTAL"),IF(AND('[5]PDI_Grupo edad'!$CO119&lt;&gt;"",'[5]PDI_Grupo edad'!$CO119&lt;&gt;0),'[5]PDI_Grupo edad'!$CO119,""),IF($A121="TOTAL",SUM(INDIRECT("BD4:BD"&amp;ROW()-1)),""))</f>
        <v/>
      </c>
      <c r="BE121" s="6" t="str">
        <f ca="1">IF(AND($A121&lt;&gt;"",$A121&lt;&gt;"TOTAL"),IF(AND('[5]PDI_Grupo edad'!$CQ119&lt;&gt;"",'[5]PDI_Grupo edad'!$CQ119&lt;&gt;0),'[5]PDI_Grupo edad'!$CQ119,""),IF($A121="TOTAL",SUM(INDIRECT("BE4:BE"&amp;ROW()-1)),""))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IF('[5]PDI_Grupo edad'!$B120&lt;&gt;"",'[5]PDI_Grupo edad'!$B120,IF(AND('[5]PDI_Grupo edad'!$B120="",'[5]PDI_Grupo edad'!$B121="",'[5]PDI_Grupo edad'!$B119=""),"","TOTAL"))</f>
        <v/>
      </c>
      <c r="B122" s="6" t="str">
        <f ca="1">IF(AND($A122&lt;&gt;"",$A122&lt;&gt;"TOTAL"),IF(AND('[5]PDI_Grupo edad'!$C120&lt;&gt;"",'[5]PDI_Grupo edad'!$C120&lt;&gt;0),'[5]PDI_Grupo edad'!$C120,""),IF($A122="TOTAL",SUM(INDIRECT("B4:B"&amp;ROW()-1)),""))</f>
        <v/>
      </c>
      <c r="C122" s="6" t="str">
        <f ca="1">IF(AND($A122&lt;&gt;"",$A122&lt;&gt;"TOTAL"),IF(AND('[5]PDI_Grupo edad'!$E120&lt;&gt;"",'[5]PDI_Grupo edad'!$E120&lt;&gt;0),'[5]PDI_Grupo edad'!$E120,""),IF($A122="TOTAL",SUM(INDIRECT("C4:C"&amp;ROW()-1)),""))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IF(AND($A122&lt;&gt;"",$A122&lt;&gt;"TOTAL"),IF(AND('[5]PDI_Grupo edad'!$H120&lt;&gt;"",'[5]PDI_Grupo edad'!$H120&lt;&gt;0),'[5]PDI_Grupo edad'!$H120,""),IF($A122="TOTAL",SUM(INDIRECT("E4:E"&amp;ROW()-1)),""))</f>
        <v/>
      </c>
      <c r="F122" s="6" t="str">
        <f ca="1">IF(AND($A122&lt;&gt;"",$A122&lt;&gt;"TOTAL"),IF(AND('[5]PDI_Grupo edad'!$J120&lt;&gt;"",'[5]PDI_Grupo edad'!$J120&lt;&gt;0),'[5]PDI_Grupo edad'!$J120,""),IF($A122="TOTAL",SUM(INDIRECT("F4:F"&amp;ROW()-1)),""))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IF(AND($A122&lt;&gt;"",$A122&lt;&gt;"TOTAL"),IF(AND('[5]PDI_Grupo edad'!$M120&lt;&gt;"",'[5]PDI_Grupo edad'!$M120&lt;&gt;0),'[5]PDI_Grupo edad'!$M120,""),IF($A122="TOTAL",SUM(INDIRECT("H4:H"&amp;ROW()-1)),""))</f>
        <v/>
      </c>
      <c r="I122" s="6" t="str">
        <f ca="1">IF(AND($A122&lt;&gt;"",$A122&lt;&gt;"TOTAL"),IF(AND('[5]PDI_Grupo edad'!$O120&lt;&gt;"",'[5]PDI_Grupo edad'!$O120&lt;&gt;0),'[5]PDI_Grupo edad'!$O120,""),IF($A122="TOTAL",SUM(INDIRECT("I4:I"&amp;ROW()-1)),""))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IF(AND($A122&lt;&gt;"",$A122&lt;&gt;"TOTAL"),IF(AND('[5]PDI_Grupo edad'!$R120&lt;&gt;"",'[5]PDI_Grupo edad'!$R120&lt;&gt;0),'[5]PDI_Grupo edad'!$R120,""),IF($A122="TOTAL",SUM(INDIRECT("K4:K"&amp;ROW()-1)),""))</f>
        <v/>
      </c>
      <c r="L122" s="6" t="str">
        <f ca="1">IF(AND($A122&lt;&gt;"",$A122&lt;&gt;"TOTAL"),IF(AND('[5]PDI_Grupo edad'!$T120&lt;&gt;"",'[5]PDI_Grupo edad'!$T120&lt;&gt;0),'[5]PDI_Grupo edad'!$T120,""),IF($A122="TOTAL",SUM(INDIRECT("L4:L"&amp;ROW()-1)),""))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IF(AND($A122&lt;&gt;"",$A122&lt;&gt;"TOTAL"),IF(AND('[5]PDI_Grupo edad'!$W120&lt;&gt;"",'[5]PDI_Grupo edad'!$W120&lt;&gt;0),'[5]PDI_Grupo edad'!$W120,""),IF($A122="TOTAL",SUM(INDIRECT("N4:N"&amp;ROW()-1)),""))</f>
        <v/>
      </c>
      <c r="O122" s="6" t="str">
        <f ca="1">IF(AND($A122&lt;&gt;"",$A122&lt;&gt;"TOTAL"),IF(AND('[5]PDI_Grupo edad'!$Y120&lt;&gt;"",'[5]PDI_Grupo edad'!$Y120&lt;&gt;0),'[5]PDI_Grupo edad'!$Y120,""),IF($A122="TOTAL",SUM(INDIRECT("O4:O"&amp;ROW()-1)),""))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IF(AND($A122&lt;&gt;"",$A122&lt;&gt;"TOTAL"),IF(AND('[5]PDI_Grupo edad'!$AB120&lt;&gt;"",'[5]PDI_Grupo edad'!$AB120&lt;&gt;0),'[5]PDI_Grupo edad'!$AB120,""),IF($A122="TOTAL",SUM(INDIRECT("Q4:Q"&amp;ROW()-1)),""))</f>
        <v/>
      </c>
      <c r="R122" s="6" t="str">
        <f ca="1">IF(AND($A122&lt;&gt;"",$A122&lt;&gt;"TOTAL"),IF(AND('[5]PDI_Grupo edad'!$AD120&lt;&gt;"",'[5]PDI_Grupo edad'!$AD120&lt;&gt;0),'[5]PDI_Grupo edad'!$AD120,""),IF($A122="TOTAL",SUM(INDIRECT("R4:R"&amp;ROW()-1)),""))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IF(AND($A122&lt;&gt;"",$A122&lt;&gt;"TOTAL"),IF(AND('[5]PDI_Grupo edad'!$AG120&lt;&gt;"",'[5]PDI_Grupo edad'!$AG120&lt;&gt;0),'[5]PDI_Grupo edad'!$AG120,""),IF($A122="TOTAL",SUM(INDIRECT("T4:T"&amp;ROW()-1)),""))</f>
        <v/>
      </c>
      <c r="U122" s="6" t="str">
        <f ca="1">IF(AND($A122&lt;&gt;"",$A122&lt;&gt;"TOTAL"),IF(AND('[5]PDI_Grupo edad'!$AI120&lt;&gt;"",'[5]PDI_Grupo edad'!$AI120&lt;&gt;0),'[5]PDI_Grupo edad'!$AI120,""),IF($A122="TOTAL",SUM(INDIRECT("U4:U"&amp;ROW()-1)),""))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IF(AND($A122&lt;&gt;"",$A122&lt;&gt;"TOTAL"),IF(AND('[5]PDI_Grupo edad'!$AL120&lt;&gt;"",'[5]PDI_Grupo edad'!$AL120&lt;&gt;0),'[5]PDI_Grupo edad'!$AL120,""),IF($A122="TOTAL",SUM(INDIRECT("W4:W"&amp;ROW()-1)),""))</f>
        <v/>
      </c>
      <c r="X122" s="6" t="str">
        <f ca="1">IF(AND($A122&lt;&gt;"",$A122&lt;&gt;"TOTAL"),IF(AND('[5]PDI_Grupo edad'!$AN120&lt;&gt;"",'[5]PDI_Grupo edad'!$AN120&lt;&gt;0),'[5]PDI_Grupo edad'!$AN120,""),IF($A122="TOTAL",SUM(INDIRECT("X4:X"&amp;ROW()-1)),""))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IF(AND($A122&lt;&gt;"",$A122&lt;&gt;"TOTAL"),IF(AND('[5]PDI_Grupo edad'!$AQ120&lt;&gt;"",'[5]PDI_Grupo edad'!$AQ120&lt;&gt;0),'[5]PDI_Grupo edad'!$AQ120,""),IF($A122="TOTAL",SUM(INDIRECT("Z4:Z"&amp;ROW()-1)),""))</f>
        <v/>
      </c>
      <c r="AA122" s="6" t="str">
        <f ca="1">IF(AND($A122&lt;&gt;"",$A122&lt;&gt;"TOTAL"),IF(AND('[5]PDI_Grupo edad'!$AS120&lt;&gt;"",'[5]PDI_Grupo edad'!$AS120&lt;&gt;0),'[5]PDI_Grupo edad'!$AS120,""),IF($A122="TOTAL",SUM(INDIRECT("AA4:AA"&amp;ROW()-1)),""))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IF(AND($A122&lt;&gt;"",$A122&lt;&gt;"TOTAL"),IF(AND('[5]PDI_Grupo edad'!$AV120&lt;&gt;"",'[5]PDI_Grupo edad'!$AV120&lt;&gt;0),'[5]PDI_Grupo edad'!$AV120,""),IF($A122="TOTAL",SUM(INDIRECT("AC4:AC"&amp;ROW()-1)),""))</f>
        <v/>
      </c>
      <c r="AD122" s="6" t="str">
        <f ca="1">IF(AND($A122&lt;&gt;"",$A122&lt;&gt;"TOTAL"),IF(AND('[5]PDI_Grupo edad'!$AX120&lt;&gt;"",'[5]PDI_Grupo edad'!$AX120&lt;&gt;0),'[5]PDI_Grupo edad'!$AX120,""),IF($A122="TOTAL",SUM(INDIRECT("AD4:AD"&amp;ROW()-1)),""))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IF(AND($A122&lt;&gt;"",$A122&lt;&gt;"TOTAL"),IF(AND('[5]PDI_Grupo edad'!$BA120&lt;&gt;"",'[5]PDI_Grupo edad'!$BA120&lt;&gt;0),'[5]PDI_Grupo edad'!$BA120,""),IF($A122="TOTAL",SUM(INDIRECT("AF4:AF"&amp;ROW()-1)),""))</f>
        <v/>
      </c>
      <c r="AG122" s="6" t="str">
        <f ca="1">IF(AND($A122&lt;&gt;"",$A122&lt;&gt;"TOTAL"),IF(AND('[5]PDI_Grupo edad'!$BC120&lt;&gt;"",'[5]PDI_Grupo edad'!$BC120&lt;&gt;0),'[5]PDI_Grupo edad'!$BC120,""),IF($A122="TOTAL",SUM(INDIRECT("AG4:AG"&amp;ROW()-1)),""))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IF(AND($A122&lt;&gt;"",$A122&lt;&gt;"TOTAL"),IF(AND('[5]PDI_Grupo edad'!$BF120&lt;&gt;"",'[5]PDI_Grupo edad'!$BF120&lt;&gt;0),'[5]PDI_Grupo edad'!$BF120,""),IF($A122="TOTAL",SUM(INDIRECT("AI4:AI"&amp;ROW()-1)),""))</f>
        <v/>
      </c>
      <c r="AJ122" s="6" t="str">
        <f ca="1">IF(AND($A122&lt;&gt;"",$A122&lt;&gt;"TOTAL"),IF(AND('[5]PDI_Grupo edad'!$BH120&lt;&gt;"",'[5]PDI_Grupo edad'!$BH120&lt;&gt;0),'[5]PDI_Grupo edad'!$BH120,""),IF($A122="TOTAL",SUM(INDIRECT("AJ4:AJ"&amp;ROW()-1)),""))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IF(AND($A122&lt;&gt;"",$A122&lt;&gt;"TOTAL"),IF(AND('[5]PDI_Grupo edad'!$BK120&lt;&gt;"",'[5]PDI_Grupo edad'!$BK120&lt;&gt;0),'[5]PDI_Grupo edad'!$BK120,""),IF($A122="TOTAL",SUM(INDIRECT("AL4:AL"&amp;ROW()-1)),""))</f>
        <v/>
      </c>
      <c r="AM122" s="6" t="str">
        <f ca="1">IF(AND($A122&lt;&gt;"",$A122&lt;&gt;"TOTAL"),IF(AND('[5]PDI_Grupo edad'!$BM120&lt;&gt;"",'[5]PDI_Grupo edad'!$BM120&lt;&gt;0),'[5]PDI_Grupo edad'!$BM120,""),IF($A122="TOTAL",SUM(INDIRECT("AM4:AM"&amp;ROW()-1)),""))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IF(AND($A122&lt;&gt;"",$A122&lt;&gt;"TOTAL"),IF(AND('[5]PDI_Grupo edad'!$BP120&lt;&gt;"",'[5]PDI_Grupo edad'!$BP120&lt;&gt;0),'[5]PDI_Grupo edad'!$BP120,""),IF($A122="TOTAL",SUM(INDIRECT("AO4:AO"&amp;ROW()-1)),""))</f>
        <v/>
      </c>
      <c r="AP122" s="6" t="str">
        <f ca="1">IF(AND($A122&lt;&gt;"",$A122&lt;&gt;"TOTAL"),IF(AND('[5]PDI_Grupo edad'!$BR120&lt;&gt;"",'[5]PDI_Grupo edad'!$BR120&lt;&gt;0),'[5]PDI_Grupo edad'!$BR120,""),IF($A122="TOTAL",SUM(INDIRECT("AP4:AP"&amp;ROW()-1)),""))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IF(AND($A122&lt;&gt;"",$A122&lt;&gt;"TOTAL"),IF(AND('[5]PDI_Grupo edad'!$BU120&lt;&gt;"",'[5]PDI_Grupo edad'!$BU120&lt;&gt;0),'[5]PDI_Grupo edad'!$BU120,""),IF($A122="TOTAL",SUM(INDIRECT("AR4:AR"&amp;ROW()-1)),""))</f>
        <v/>
      </c>
      <c r="AS122" s="6" t="str">
        <f ca="1">IF(AND($A122&lt;&gt;"",$A122&lt;&gt;"TOTAL"),IF(AND('[5]PDI_Grupo edad'!$BW120&lt;&gt;"",'[5]PDI_Grupo edad'!$BW120&lt;&gt;0),'[5]PDI_Grupo edad'!$BW120,""),IF($A122="TOTAL",SUM(INDIRECT("AS4:AS"&amp;ROW()-1)),""))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IF(AND($A122&lt;&gt;"",$A122&lt;&gt;"TOTAL"),IF(AND('[5]PDI_Grupo edad'!$BZ120&lt;&gt;"",'[5]PDI_Grupo edad'!$BZ120&lt;&gt;0),'[5]PDI_Grupo edad'!$BZ120,""),IF($A122="TOTAL",SUM(INDIRECT("AU4:AU"&amp;ROW()-1)),""))</f>
        <v/>
      </c>
      <c r="AV122" s="6" t="str">
        <f ca="1">IF(AND($A122&lt;&gt;"",$A122&lt;&gt;"TOTAL"),IF(AND('[5]PDI_Grupo edad'!$CB120&lt;&gt;"",'[5]PDI_Grupo edad'!$CB120&lt;&gt;0),'[5]PDI_Grupo edad'!$CB120,""),IF($A122="TOTAL",SUM(INDIRECT("AV4:AV"&amp;ROW()-1)),""))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IF(AND($A122&lt;&gt;"",$A122&lt;&gt;"TOTAL"),IF(AND('[5]PDI_Grupo edad'!$CE120&lt;&gt;"",'[5]PDI_Grupo edad'!$CE120&lt;&gt;0),'[5]PDI_Grupo edad'!$CE120,""),IF($A122="TOTAL",SUM(INDIRECT("AX4:AX"&amp;ROW()-1)),""))</f>
        <v/>
      </c>
      <c r="AY122" s="6" t="str">
        <f ca="1">IF(AND($A122&lt;&gt;"",$A122&lt;&gt;"TOTAL"),IF(AND('[5]PDI_Grupo edad'!$CG120&lt;&gt;"",'[5]PDI_Grupo edad'!$CG120&lt;&gt;0),'[5]PDI_Grupo edad'!$CG120,""),IF($A122="TOTAL",SUM(INDIRECT("AY4:AY"&amp;ROW()-1)),""))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IF(AND($A122&lt;&gt;"",$A122&lt;&gt;"TOTAL"),IF(AND('[5]PDI_Grupo edad'!$CJ120&lt;&gt;"",'[5]PDI_Grupo edad'!$CJ120&lt;&gt;0),'[5]PDI_Grupo edad'!$CJ120,""),IF($A122="TOTAL",SUM(INDIRECT("BA4:BA"&amp;ROW()-1)),""))</f>
        <v/>
      </c>
      <c r="BB122" s="6" t="str">
        <f ca="1">IF(AND($A122&lt;&gt;"",$A122&lt;&gt;"TOTAL"),IF(AND('[5]PDI_Grupo edad'!$CL120&lt;&gt;"",'[5]PDI_Grupo edad'!$CL120&lt;&gt;0),'[5]PDI_Grupo edad'!$CL120,""),IF($A122="TOTAL",SUM(INDIRECT("BB4:BB"&amp;ROW()-1)),""))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IF(AND($A122&lt;&gt;"",$A122&lt;&gt;"TOTAL"),IF(AND('[5]PDI_Grupo edad'!$CO120&lt;&gt;"",'[5]PDI_Grupo edad'!$CO120&lt;&gt;0),'[5]PDI_Grupo edad'!$CO120,""),IF($A122="TOTAL",SUM(INDIRECT("BD4:BD"&amp;ROW()-1)),""))</f>
        <v/>
      </c>
      <c r="BE122" s="6" t="str">
        <f ca="1">IF(AND($A122&lt;&gt;"",$A122&lt;&gt;"TOTAL"),IF(AND('[5]PDI_Grupo edad'!$CQ120&lt;&gt;"",'[5]PDI_Grupo edad'!$CQ120&lt;&gt;0),'[5]PDI_Grupo edad'!$CQ120,""),IF($A122="TOTAL",SUM(INDIRECT("BE4:BE"&amp;ROW()-1)),""))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IF('[5]PDI_Grupo edad'!$B121&lt;&gt;"",'[5]PDI_Grupo edad'!$B121,IF(AND('[5]PDI_Grupo edad'!$B121="",'[5]PDI_Grupo edad'!$B122="",'[5]PDI_Grupo edad'!$B120=""),"","TOTAL"))</f>
        <v/>
      </c>
      <c r="B123" s="6" t="str">
        <f ca="1">IF(AND($A123&lt;&gt;"",$A123&lt;&gt;"TOTAL"),IF(AND('[5]PDI_Grupo edad'!$C121&lt;&gt;"",'[5]PDI_Grupo edad'!$C121&lt;&gt;0),'[5]PDI_Grupo edad'!$C121,""),IF($A123="TOTAL",SUM(INDIRECT("B4:B"&amp;ROW()-1)),""))</f>
        <v/>
      </c>
      <c r="C123" s="6" t="str">
        <f ca="1">IF(AND($A123&lt;&gt;"",$A123&lt;&gt;"TOTAL"),IF(AND('[5]PDI_Grupo edad'!$E121&lt;&gt;"",'[5]PDI_Grupo edad'!$E121&lt;&gt;0),'[5]PDI_Grupo edad'!$E121,""),IF($A123="TOTAL",SUM(INDIRECT("C4:C"&amp;ROW()-1)),""))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IF(AND($A123&lt;&gt;"",$A123&lt;&gt;"TOTAL"),IF(AND('[5]PDI_Grupo edad'!$H121&lt;&gt;"",'[5]PDI_Grupo edad'!$H121&lt;&gt;0),'[5]PDI_Grupo edad'!$H121,""),IF($A123="TOTAL",SUM(INDIRECT("E4:E"&amp;ROW()-1)),""))</f>
        <v/>
      </c>
      <c r="F123" s="6" t="str">
        <f ca="1">IF(AND($A123&lt;&gt;"",$A123&lt;&gt;"TOTAL"),IF(AND('[5]PDI_Grupo edad'!$J121&lt;&gt;"",'[5]PDI_Grupo edad'!$J121&lt;&gt;0),'[5]PDI_Grupo edad'!$J121,""),IF($A123="TOTAL",SUM(INDIRECT("F4:F"&amp;ROW()-1)),""))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IF(AND($A123&lt;&gt;"",$A123&lt;&gt;"TOTAL"),IF(AND('[5]PDI_Grupo edad'!$M121&lt;&gt;"",'[5]PDI_Grupo edad'!$M121&lt;&gt;0),'[5]PDI_Grupo edad'!$M121,""),IF($A123="TOTAL",SUM(INDIRECT("H4:H"&amp;ROW()-1)),""))</f>
        <v/>
      </c>
      <c r="I123" s="6" t="str">
        <f ca="1">IF(AND($A123&lt;&gt;"",$A123&lt;&gt;"TOTAL"),IF(AND('[5]PDI_Grupo edad'!$O121&lt;&gt;"",'[5]PDI_Grupo edad'!$O121&lt;&gt;0),'[5]PDI_Grupo edad'!$O121,""),IF($A123="TOTAL",SUM(INDIRECT("I4:I"&amp;ROW()-1)),""))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IF(AND($A123&lt;&gt;"",$A123&lt;&gt;"TOTAL"),IF(AND('[5]PDI_Grupo edad'!$R121&lt;&gt;"",'[5]PDI_Grupo edad'!$R121&lt;&gt;0),'[5]PDI_Grupo edad'!$R121,""),IF($A123="TOTAL",SUM(INDIRECT("K4:K"&amp;ROW()-1)),""))</f>
        <v/>
      </c>
      <c r="L123" s="6" t="str">
        <f ca="1">IF(AND($A123&lt;&gt;"",$A123&lt;&gt;"TOTAL"),IF(AND('[5]PDI_Grupo edad'!$T121&lt;&gt;"",'[5]PDI_Grupo edad'!$T121&lt;&gt;0),'[5]PDI_Grupo edad'!$T121,""),IF($A123="TOTAL",SUM(INDIRECT("L4:L"&amp;ROW()-1)),""))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IF(AND($A123&lt;&gt;"",$A123&lt;&gt;"TOTAL"),IF(AND('[5]PDI_Grupo edad'!$W121&lt;&gt;"",'[5]PDI_Grupo edad'!$W121&lt;&gt;0),'[5]PDI_Grupo edad'!$W121,""),IF($A123="TOTAL",SUM(INDIRECT("N4:N"&amp;ROW()-1)),""))</f>
        <v/>
      </c>
      <c r="O123" s="6" t="str">
        <f ca="1">IF(AND($A123&lt;&gt;"",$A123&lt;&gt;"TOTAL"),IF(AND('[5]PDI_Grupo edad'!$Y121&lt;&gt;"",'[5]PDI_Grupo edad'!$Y121&lt;&gt;0),'[5]PDI_Grupo edad'!$Y121,""),IF($A123="TOTAL",SUM(INDIRECT("O4:O"&amp;ROW()-1)),""))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IF(AND($A123&lt;&gt;"",$A123&lt;&gt;"TOTAL"),IF(AND('[5]PDI_Grupo edad'!$AB121&lt;&gt;"",'[5]PDI_Grupo edad'!$AB121&lt;&gt;0),'[5]PDI_Grupo edad'!$AB121,""),IF($A123="TOTAL",SUM(INDIRECT("Q4:Q"&amp;ROW()-1)),""))</f>
        <v/>
      </c>
      <c r="R123" s="6" t="str">
        <f ca="1">IF(AND($A123&lt;&gt;"",$A123&lt;&gt;"TOTAL"),IF(AND('[5]PDI_Grupo edad'!$AD121&lt;&gt;"",'[5]PDI_Grupo edad'!$AD121&lt;&gt;0),'[5]PDI_Grupo edad'!$AD121,""),IF($A123="TOTAL",SUM(INDIRECT("R4:R"&amp;ROW()-1)),""))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IF(AND($A123&lt;&gt;"",$A123&lt;&gt;"TOTAL"),IF(AND('[5]PDI_Grupo edad'!$AG121&lt;&gt;"",'[5]PDI_Grupo edad'!$AG121&lt;&gt;0),'[5]PDI_Grupo edad'!$AG121,""),IF($A123="TOTAL",SUM(INDIRECT("T4:T"&amp;ROW()-1)),""))</f>
        <v/>
      </c>
      <c r="U123" s="6" t="str">
        <f ca="1">IF(AND($A123&lt;&gt;"",$A123&lt;&gt;"TOTAL"),IF(AND('[5]PDI_Grupo edad'!$AI121&lt;&gt;"",'[5]PDI_Grupo edad'!$AI121&lt;&gt;0),'[5]PDI_Grupo edad'!$AI121,""),IF($A123="TOTAL",SUM(INDIRECT("U4:U"&amp;ROW()-1)),""))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IF(AND($A123&lt;&gt;"",$A123&lt;&gt;"TOTAL"),IF(AND('[5]PDI_Grupo edad'!$AL121&lt;&gt;"",'[5]PDI_Grupo edad'!$AL121&lt;&gt;0),'[5]PDI_Grupo edad'!$AL121,""),IF($A123="TOTAL",SUM(INDIRECT("W4:W"&amp;ROW()-1)),""))</f>
        <v/>
      </c>
      <c r="X123" s="6" t="str">
        <f ca="1">IF(AND($A123&lt;&gt;"",$A123&lt;&gt;"TOTAL"),IF(AND('[5]PDI_Grupo edad'!$AN121&lt;&gt;"",'[5]PDI_Grupo edad'!$AN121&lt;&gt;0),'[5]PDI_Grupo edad'!$AN121,""),IF($A123="TOTAL",SUM(INDIRECT("X4:X"&amp;ROW()-1)),""))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IF(AND($A123&lt;&gt;"",$A123&lt;&gt;"TOTAL"),IF(AND('[5]PDI_Grupo edad'!$AQ121&lt;&gt;"",'[5]PDI_Grupo edad'!$AQ121&lt;&gt;0),'[5]PDI_Grupo edad'!$AQ121,""),IF($A123="TOTAL",SUM(INDIRECT("Z4:Z"&amp;ROW()-1)),""))</f>
        <v/>
      </c>
      <c r="AA123" s="6" t="str">
        <f ca="1">IF(AND($A123&lt;&gt;"",$A123&lt;&gt;"TOTAL"),IF(AND('[5]PDI_Grupo edad'!$AS121&lt;&gt;"",'[5]PDI_Grupo edad'!$AS121&lt;&gt;0),'[5]PDI_Grupo edad'!$AS121,""),IF($A123="TOTAL",SUM(INDIRECT("AA4:AA"&amp;ROW()-1)),""))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IF(AND($A123&lt;&gt;"",$A123&lt;&gt;"TOTAL"),IF(AND('[5]PDI_Grupo edad'!$AV121&lt;&gt;"",'[5]PDI_Grupo edad'!$AV121&lt;&gt;0),'[5]PDI_Grupo edad'!$AV121,""),IF($A123="TOTAL",SUM(INDIRECT("AC4:AC"&amp;ROW()-1)),""))</f>
        <v/>
      </c>
      <c r="AD123" s="6" t="str">
        <f ca="1">IF(AND($A123&lt;&gt;"",$A123&lt;&gt;"TOTAL"),IF(AND('[5]PDI_Grupo edad'!$AX121&lt;&gt;"",'[5]PDI_Grupo edad'!$AX121&lt;&gt;0),'[5]PDI_Grupo edad'!$AX121,""),IF($A123="TOTAL",SUM(INDIRECT("AD4:AD"&amp;ROW()-1)),""))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IF(AND($A123&lt;&gt;"",$A123&lt;&gt;"TOTAL"),IF(AND('[5]PDI_Grupo edad'!$BA121&lt;&gt;"",'[5]PDI_Grupo edad'!$BA121&lt;&gt;0),'[5]PDI_Grupo edad'!$BA121,""),IF($A123="TOTAL",SUM(INDIRECT("AF4:AF"&amp;ROW()-1)),""))</f>
        <v/>
      </c>
      <c r="AG123" s="6" t="str">
        <f ca="1">IF(AND($A123&lt;&gt;"",$A123&lt;&gt;"TOTAL"),IF(AND('[5]PDI_Grupo edad'!$BC121&lt;&gt;"",'[5]PDI_Grupo edad'!$BC121&lt;&gt;0),'[5]PDI_Grupo edad'!$BC121,""),IF($A123="TOTAL",SUM(INDIRECT("AG4:AG"&amp;ROW()-1)),""))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IF(AND($A123&lt;&gt;"",$A123&lt;&gt;"TOTAL"),IF(AND('[5]PDI_Grupo edad'!$BF121&lt;&gt;"",'[5]PDI_Grupo edad'!$BF121&lt;&gt;0),'[5]PDI_Grupo edad'!$BF121,""),IF($A123="TOTAL",SUM(INDIRECT("AI4:AI"&amp;ROW()-1)),""))</f>
        <v/>
      </c>
      <c r="AJ123" s="6" t="str">
        <f ca="1">IF(AND($A123&lt;&gt;"",$A123&lt;&gt;"TOTAL"),IF(AND('[5]PDI_Grupo edad'!$BH121&lt;&gt;"",'[5]PDI_Grupo edad'!$BH121&lt;&gt;0),'[5]PDI_Grupo edad'!$BH121,""),IF($A123="TOTAL",SUM(INDIRECT("AJ4:AJ"&amp;ROW()-1)),""))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IF(AND($A123&lt;&gt;"",$A123&lt;&gt;"TOTAL"),IF(AND('[5]PDI_Grupo edad'!$BK121&lt;&gt;"",'[5]PDI_Grupo edad'!$BK121&lt;&gt;0),'[5]PDI_Grupo edad'!$BK121,""),IF($A123="TOTAL",SUM(INDIRECT("AL4:AL"&amp;ROW()-1)),""))</f>
        <v/>
      </c>
      <c r="AM123" s="6" t="str">
        <f ca="1">IF(AND($A123&lt;&gt;"",$A123&lt;&gt;"TOTAL"),IF(AND('[5]PDI_Grupo edad'!$BM121&lt;&gt;"",'[5]PDI_Grupo edad'!$BM121&lt;&gt;0),'[5]PDI_Grupo edad'!$BM121,""),IF($A123="TOTAL",SUM(INDIRECT("AM4:AM"&amp;ROW()-1)),""))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IF(AND($A123&lt;&gt;"",$A123&lt;&gt;"TOTAL"),IF(AND('[5]PDI_Grupo edad'!$BP121&lt;&gt;"",'[5]PDI_Grupo edad'!$BP121&lt;&gt;0),'[5]PDI_Grupo edad'!$BP121,""),IF($A123="TOTAL",SUM(INDIRECT("AO4:AO"&amp;ROW()-1)),""))</f>
        <v/>
      </c>
      <c r="AP123" s="6" t="str">
        <f ca="1">IF(AND($A123&lt;&gt;"",$A123&lt;&gt;"TOTAL"),IF(AND('[5]PDI_Grupo edad'!$BR121&lt;&gt;"",'[5]PDI_Grupo edad'!$BR121&lt;&gt;0),'[5]PDI_Grupo edad'!$BR121,""),IF($A123="TOTAL",SUM(INDIRECT("AP4:AP"&amp;ROW()-1)),""))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IF(AND($A123&lt;&gt;"",$A123&lt;&gt;"TOTAL"),IF(AND('[5]PDI_Grupo edad'!$BU121&lt;&gt;"",'[5]PDI_Grupo edad'!$BU121&lt;&gt;0),'[5]PDI_Grupo edad'!$BU121,""),IF($A123="TOTAL",SUM(INDIRECT("AR4:AR"&amp;ROW()-1)),""))</f>
        <v/>
      </c>
      <c r="AS123" s="6" t="str">
        <f ca="1">IF(AND($A123&lt;&gt;"",$A123&lt;&gt;"TOTAL"),IF(AND('[5]PDI_Grupo edad'!$BW121&lt;&gt;"",'[5]PDI_Grupo edad'!$BW121&lt;&gt;0),'[5]PDI_Grupo edad'!$BW121,""),IF($A123="TOTAL",SUM(INDIRECT("AS4:AS"&amp;ROW()-1)),""))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IF(AND($A123&lt;&gt;"",$A123&lt;&gt;"TOTAL"),IF(AND('[5]PDI_Grupo edad'!$BZ121&lt;&gt;"",'[5]PDI_Grupo edad'!$BZ121&lt;&gt;0),'[5]PDI_Grupo edad'!$BZ121,""),IF($A123="TOTAL",SUM(INDIRECT("AU4:AU"&amp;ROW()-1)),""))</f>
        <v/>
      </c>
      <c r="AV123" s="6" t="str">
        <f ca="1">IF(AND($A123&lt;&gt;"",$A123&lt;&gt;"TOTAL"),IF(AND('[5]PDI_Grupo edad'!$CB121&lt;&gt;"",'[5]PDI_Grupo edad'!$CB121&lt;&gt;0),'[5]PDI_Grupo edad'!$CB121,""),IF($A123="TOTAL",SUM(INDIRECT("AV4:AV"&amp;ROW()-1)),""))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IF(AND($A123&lt;&gt;"",$A123&lt;&gt;"TOTAL"),IF(AND('[5]PDI_Grupo edad'!$CE121&lt;&gt;"",'[5]PDI_Grupo edad'!$CE121&lt;&gt;0),'[5]PDI_Grupo edad'!$CE121,""),IF($A123="TOTAL",SUM(INDIRECT("AX4:AX"&amp;ROW()-1)),""))</f>
        <v/>
      </c>
      <c r="AY123" s="6" t="str">
        <f ca="1">IF(AND($A123&lt;&gt;"",$A123&lt;&gt;"TOTAL"),IF(AND('[5]PDI_Grupo edad'!$CG121&lt;&gt;"",'[5]PDI_Grupo edad'!$CG121&lt;&gt;0),'[5]PDI_Grupo edad'!$CG121,""),IF($A123="TOTAL",SUM(INDIRECT("AY4:AY"&amp;ROW()-1)),""))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IF(AND($A123&lt;&gt;"",$A123&lt;&gt;"TOTAL"),IF(AND('[5]PDI_Grupo edad'!$CJ121&lt;&gt;"",'[5]PDI_Grupo edad'!$CJ121&lt;&gt;0),'[5]PDI_Grupo edad'!$CJ121,""),IF($A123="TOTAL",SUM(INDIRECT("BA4:BA"&amp;ROW()-1)),""))</f>
        <v/>
      </c>
      <c r="BB123" s="6" t="str">
        <f ca="1">IF(AND($A123&lt;&gt;"",$A123&lt;&gt;"TOTAL"),IF(AND('[5]PDI_Grupo edad'!$CL121&lt;&gt;"",'[5]PDI_Grupo edad'!$CL121&lt;&gt;0),'[5]PDI_Grupo edad'!$CL121,""),IF($A123="TOTAL",SUM(INDIRECT("BB4:BB"&amp;ROW()-1)),""))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IF(AND($A123&lt;&gt;"",$A123&lt;&gt;"TOTAL"),IF(AND('[5]PDI_Grupo edad'!$CO121&lt;&gt;"",'[5]PDI_Grupo edad'!$CO121&lt;&gt;0),'[5]PDI_Grupo edad'!$CO121,""),IF($A123="TOTAL",SUM(INDIRECT("BD4:BD"&amp;ROW()-1)),""))</f>
        <v/>
      </c>
      <c r="BE123" s="6" t="str">
        <f ca="1">IF(AND($A123&lt;&gt;"",$A123&lt;&gt;"TOTAL"),IF(AND('[5]PDI_Grupo edad'!$CQ121&lt;&gt;"",'[5]PDI_Grupo edad'!$CQ121&lt;&gt;0),'[5]PDI_Grupo edad'!$CQ121,""),IF($A123="TOTAL",SUM(INDIRECT("BE4:BE"&amp;ROW()-1)),""))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IF('[5]PDI_Grupo edad'!$B122&lt;&gt;"",'[5]PDI_Grupo edad'!$B122,IF(AND('[5]PDI_Grupo edad'!$B122="",'[5]PDI_Grupo edad'!$B123="",'[5]PDI_Grupo edad'!$B121=""),"","TOTAL"))</f>
        <v/>
      </c>
      <c r="B124" s="6" t="str">
        <f ca="1">IF(AND($A124&lt;&gt;"",$A124&lt;&gt;"TOTAL"),IF(AND('[5]PDI_Grupo edad'!$C122&lt;&gt;"",'[5]PDI_Grupo edad'!$C122&lt;&gt;0),'[5]PDI_Grupo edad'!$C122,""),IF($A124="TOTAL",SUM(INDIRECT("B4:B"&amp;ROW()-1)),""))</f>
        <v/>
      </c>
      <c r="C124" s="6" t="str">
        <f ca="1">IF(AND($A124&lt;&gt;"",$A124&lt;&gt;"TOTAL"),IF(AND('[5]PDI_Grupo edad'!$E122&lt;&gt;"",'[5]PDI_Grupo edad'!$E122&lt;&gt;0),'[5]PDI_Grupo edad'!$E122,""),IF($A124="TOTAL",SUM(INDIRECT("C4:C"&amp;ROW()-1)),""))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IF(AND($A124&lt;&gt;"",$A124&lt;&gt;"TOTAL"),IF(AND('[5]PDI_Grupo edad'!$H122&lt;&gt;"",'[5]PDI_Grupo edad'!$H122&lt;&gt;0),'[5]PDI_Grupo edad'!$H122,""),IF($A124="TOTAL",SUM(INDIRECT("E4:E"&amp;ROW()-1)),""))</f>
        <v/>
      </c>
      <c r="F124" s="6" t="str">
        <f ca="1">IF(AND($A124&lt;&gt;"",$A124&lt;&gt;"TOTAL"),IF(AND('[5]PDI_Grupo edad'!$J122&lt;&gt;"",'[5]PDI_Grupo edad'!$J122&lt;&gt;0),'[5]PDI_Grupo edad'!$J122,""),IF($A124="TOTAL",SUM(INDIRECT("F4:F"&amp;ROW()-1)),""))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IF(AND($A124&lt;&gt;"",$A124&lt;&gt;"TOTAL"),IF(AND('[5]PDI_Grupo edad'!$M122&lt;&gt;"",'[5]PDI_Grupo edad'!$M122&lt;&gt;0),'[5]PDI_Grupo edad'!$M122,""),IF($A124="TOTAL",SUM(INDIRECT("H4:H"&amp;ROW()-1)),""))</f>
        <v/>
      </c>
      <c r="I124" s="6" t="str">
        <f ca="1">IF(AND($A124&lt;&gt;"",$A124&lt;&gt;"TOTAL"),IF(AND('[5]PDI_Grupo edad'!$O122&lt;&gt;"",'[5]PDI_Grupo edad'!$O122&lt;&gt;0),'[5]PDI_Grupo edad'!$O122,""),IF($A124="TOTAL",SUM(INDIRECT("I4:I"&amp;ROW()-1)),""))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IF(AND($A124&lt;&gt;"",$A124&lt;&gt;"TOTAL"),IF(AND('[5]PDI_Grupo edad'!$R122&lt;&gt;"",'[5]PDI_Grupo edad'!$R122&lt;&gt;0),'[5]PDI_Grupo edad'!$R122,""),IF($A124="TOTAL",SUM(INDIRECT("K4:K"&amp;ROW()-1)),""))</f>
        <v/>
      </c>
      <c r="L124" s="6" t="str">
        <f ca="1">IF(AND($A124&lt;&gt;"",$A124&lt;&gt;"TOTAL"),IF(AND('[5]PDI_Grupo edad'!$T122&lt;&gt;"",'[5]PDI_Grupo edad'!$T122&lt;&gt;0),'[5]PDI_Grupo edad'!$T122,""),IF($A124="TOTAL",SUM(INDIRECT("L4:L"&amp;ROW()-1)),""))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IF(AND($A124&lt;&gt;"",$A124&lt;&gt;"TOTAL"),IF(AND('[5]PDI_Grupo edad'!$W122&lt;&gt;"",'[5]PDI_Grupo edad'!$W122&lt;&gt;0),'[5]PDI_Grupo edad'!$W122,""),IF($A124="TOTAL",SUM(INDIRECT("N4:N"&amp;ROW()-1)),""))</f>
        <v/>
      </c>
      <c r="O124" s="6" t="str">
        <f ca="1">IF(AND($A124&lt;&gt;"",$A124&lt;&gt;"TOTAL"),IF(AND('[5]PDI_Grupo edad'!$Y122&lt;&gt;"",'[5]PDI_Grupo edad'!$Y122&lt;&gt;0),'[5]PDI_Grupo edad'!$Y122,""),IF($A124="TOTAL",SUM(INDIRECT("O4:O"&amp;ROW()-1)),""))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IF(AND($A124&lt;&gt;"",$A124&lt;&gt;"TOTAL"),IF(AND('[5]PDI_Grupo edad'!$AB122&lt;&gt;"",'[5]PDI_Grupo edad'!$AB122&lt;&gt;0),'[5]PDI_Grupo edad'!$AB122,""),IF($A124="TOTAL",SUM(INDIRECT("Q4:Q"&amp;ROW()-1)),""))</f>
        <v/>
      </c>
      <c r="R124" s="6" t="str">
        <f ca="1">IF(AND($A124&lt;&gt;"",$A124&lt;&gt;"TOTAL"),IF(AND('[5]PDI_Grupo edad'!$AD122&lt;&gt;"",'[5]PDI_Grupo edad'!$AD122&lt;&gt;0),'[5]PDI_Grupo edad'!$AD122,""),IF($A124="TOTAL",SUM(INDIRECT("R4:R"&amp;ROW()-1)),""))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IF(AND($A124&lt;&gt;"",$A124&lt;&gt;"TOTAL"),IF(AND('[5]PDI_Grupo edad'!$AG122&lt;&gt;"",'[5]PDI_Grupo edad'!$AG122&lt;&gt;0),'[5]PDI_Grupo edad'!$AG122,""),IF($A124="TOTAL",SUM(INDIRECT("T4:T"&amp;ROW()-1)),""))</f>
        <v/>
      </c>
      <c r="U124" s="6" t="str">
        <f ca="1">IF(AND($A124&lt;&gt;"",$A124&lt;&gt;"TOTAL"),IF(AND('[5]PDI_Grupo edad'!$AI122&lt;&gt;"",'[5]PDI_Grupo edad'!$AI122&lt;&gt;0),'[5]PDI_Grupo edad'!$AI122,""),IF($A124="TOTAL",SUM(INDIRECT("U4:U"&amp;ROW()-1)),""))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IF(AND($A124&lt;&gt;"",$A124&lt;&gt;"TOTAL"),IF(AND('[5]PDI_Grupo edad'!$AL122&lt;&gt;"",'[5]PDI_Grupo edad'!$AL122&lt;&gt;0),'[5]PDI_Grupo edad'!$AL122,""),IF($A124="TOTAL",SUM(INDIRECT("W4:W"&amp;ROW()-1)),""))</f>
        <v/>
      </c>
      <c r="X124" s="6" t="str">
        <f ca="1">IF(AND($A124&lt;&gt;"",$A124&lt;&gt;"TOTAL"),IF(AND('[5]PDI_Grupo edad'!$AN122&lt;&gt;"",'[5]PDI_Grupo edad'!$AN122&lt;&gt;0),'[5]PDI_Grupo edad'!$AN122,""),IF($A124="TOTAL",SUM(INDIRECT("X4:X"&amp;ROW()-1)),""))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IF(AND($A124&lt;&gt;"",$A124&lt;&gt;"TOTAL"),IF(AND('[5]PDI_Grupo edad'!$AQ122&lt;&gt;"",'[5]PDI_Grupo edad'!$AQ122&lt;&gt;0),'[5]PDI_Grupo edad'!$AQ122,""),IF($A124="TOTAL",SUM(INDIRECT("Z4:Z"&amp;ROW()-1)),""))</f>
        <v/>
      </c>
      <c r="AA124" s="6" t="str">
        <f ca="1">IF(AND($A124&lt;&gt;"",$A124&lt;&gt;"TOTAL"),IF(AND('[5]PDI_Grupo edad'!$AS122&lt;&gt;"",'[5]PDI_Grupo edad'!$AS122&lt;&gt;0),'[5]PDI_Grupo edad'!$AS122,""),IF($A124="TOTAL",SUM(INDIRECT("AA4:AA"&amp;ROW()-1)),""))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IF(AND($A124&lt;&gt;"",$A124&lt;&gt;"TOTAL"),IF(AND('[5]PDI_Grupo edad'!$AV122&lt;&gt;"",'[5]PDI_Grupo edad'!$AV122&lt;&gt;0),'[5]PDI_Grupo edad'!$AV122,""),IF($A124="TOTAL",SUM(INDIRECT("AC4:AC"&amp;ROW()-1)),""))</f>
        <v/>
      </c>
      <c r="AD124" s="6" t="str">
        <f ca="1">IF(AND($A124&lt;&gt;"",$A124&lt;&gt;"TOTAL"),IF(AND('[5]PDI_Grupo edad'!$AX122&lt;&gt;"",'[5]PDI_Grupo edad'!$AX122&lt;&gt;0),'[5]PDI_Grupo edad'!$AX122,""),IF($A124="TOTAL",SUM(INDIRECT("AD4:AD"&amp;ROW()-1)),""))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IF(AND($A124&lt;&gt;"",$A124&lt;&gt;"TOTAL"),IF(AND('[5]PDI_Grupo edad'!$BA122&lt;&gt;"",'[5]PDI_Grupo edad'!$BA122&lt;&gt;0),'[5]PDI_Grupo edad'!$BA122,""),IF($A124="TOTAL",SUM(INDIRECT("AF4:AF"&amp;ROW()-1)),""))</f>
        <v/>
      </c>
      <c r="AG124" s="6" t="str">
        <f ca="1">IF(AND($A124&lt;&gt;"",$A124&lt;&gt;"TOTAL"),IF(AND('[5]PDI_Grupo edad'!$BC122&lt;&gt;"",'[5]PDI_Grupo edad'!$BC122&lt;&gt;0),'[5]PDI_Grupo edad'!$BC122,""),IF($A124="TOTAL",SUM(INDIRECT("AG4:AG"&amp;ROW()-1)),""))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IF(AND($A124&lt;&gt;"",$A124&lt;&gt;"TOTAL"),IF(AND('[5]PDI_Grupo edad'!$BF122&lt;&gt;"",'[5]PDI_Grupo edad'!$BF122&lt;&gt;0),'[5]PDI_Grupo edad'!$BF122,""),IF($A124="TOTAL",SUM(INDIRECT("AI4:AI"&amp;ROW()-1)),""))</f>
        <v/>
      </c>
      <c r="AJ124" s="6" t="str">
        <f ca="1">IF(AND($A124&lt;&gt;"",$A124&lt;&gt;"TOTAL"),IF(AND('[5]PDI_Grupo edad'!$BH122&lt;&gt;"",'[5]PDI_Grupo edad'!$BH122&lt;&gt;0),'[5]PDI_Grupo edad'!$BH122,""),IF($A124="TOTAL",SUM(INDIRECT("AJ4:AJ"&amp;ROW()-1)),""))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IF(AND($A124&lt;&gt;"",$A124&lt;&gt;"TOTAL"),IF(AND('[5]PDI_Grupo edad'!$BK122&lt;&gt;"",'[5]PDI_Grupo edad'!$BK122&lt;&gt;0),'[5]PDI_Grupo edad'!$BK122,""),IF($A124="TOTAL",SUM(INDIRECT("AL4:AL"&amp;ROW()-1)),""))</f>
        <v/>
      </c>
      <c r="AM124" s="6" t="str">
        <f ca="1">IF(AND($A124&lt;&gt;"",$A124&lt;&gt;"TOTAL"),IF(AND('[5]PDI_Grupo edad'!$BM122&lt;&gt;"",'[5]PDI_Grupo edad'!$BM122&lt;&gt;0),'[5]PDI_Grupo edad'!$BM122,""),IF($A124="TOTAL",SUM(INDIRECT("AM4:AM"&amp;ROW()-1)),""))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IF(AND($A124&lt;&gt;"",$A124&lt;&gt;"TOTAL"),IF(AND('[5]PDI_Grupo edad'!$BP122&lt;&gt;"",'[5]PDI_Grupo edad'!$BP122&lt;&gt;0),'[5]PDI_Grupo edad'!$BP122,""),IF($A124="TOTAL",SUM(INDIRECT("AO4:AO"&amp;ROW()-1)),""))</f>
        <v/>
      </c>
      <c r="AP124" s="6" t="str">
        <f ca="1">IF(AND($A124&lt;&gt;"",$A124&lt;&gt;"TOTAL"),IF(AND('[5]PDI_Grupo edad'!$BR122&lt;&gt;"",'[5]PDI_Grupo edad'!$BR122&lt;&gt;0),'[5]PDI_Grupo edad'!$BR122,""),IF($A124="TOTAL",SUM(INDIRECT("AP4:AP"&amp;ROW()-1)),""))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IF(AND($A124&lt;&gt;"",$A124&lt;&gt;"TOTAL"),IF(AND('[5]PDI_Grupo edad'!$BU122&lt;&gt;"",'[5]PDI_Grupo edad'!$BU122&lt;&gt;0),'[5]PDI_Grupo edad'!$BU122,""),IF($A124="TOTAL",SUM(INDIRECT("AR4:AR"&amp;ROW()-1)),""))</f>
        <v/>
      </c>
      <c r="AS124" s="6" t="str">
        <f ca="1">IF(AND($A124&lt;&gt;"",$A124&lt;&gt;"TOTAL"),IF(AND('[5]PDI_Grupo edad'!$BW122&lt;&gt;"",'[5]PDI_Grupo edad'!$BW122&lt;&gt;0),'[5]PDI_Grupo edad'!$BW122,""),IF($A124="TOTAL",SUM(INDIRECT("AS4:AS"&amp;ROW()-1)),""))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IF(AND($A124&lt;&gt;"",$A124&lt;&gt;"TOTAL"),IF(AND('[5]PDI_Grupo edad'!$BZ122&lt;&gt;"",'[5]PDI_Grupo edad'!$BZ122&lt;&gt;0),'[5]PDI_Grupo edad'!$BZ122,""),IF($A124="TOTAL",SUM(INDIRECT("AU4:AU"&amp;ROW()-1)),""))</f>
        <v/>
      </c>
      <c r="AV124" s="6" t="str">
        <f ca="1">IF(AND($A124&lt;&gt;"",$A124&lt;&gt;"TOTAL"),IF(AND('[5]PDI_Grupo edad'!$CB122&lt;&gt;"",'[5]PDI_Grupo edad'!$CB122&lt;&gt;0),'[5]PDI_Grupo edad'!$CB122,""),IF($A124="TOTAL",SUM(INDIRECT("AV4:AV"&amp;ROW()-1)),""))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IF(AND($A124&lt;&gt;"",$A124&lt;&gt;"TOTAL"),IF(AND('[5]PDI_Grupo edad'!$CE122&lt;&gt;"",'[5]PDI_Grupo edad'!$CE122&lt;&gt;0),'[5]PDI_Grupo edad'!$CE122,""),IF($A124="TOTAL",SUM(INDIRECT("AX4:AX"&amp;ROW()-1)),""))</f>
        <v/>
      </c>
      <c r="AY124" s="6" t="str">
        <f ca="1">IF(AND($A124&lt;&gt;"",$A124&lt;&gt;"TOTAL"),IF(AND('[5]PDI_Grupo edad'!$CG122&lt;&gt;"",'[5]PDI_Grupo edad'!$CG122&lt;&gt;0),'[5]PDI_Grupo edad'!$CG122,""),IF($A124="TOTAL",SUM(INDIRECT("AY4:AY"&amp;ROW()-1)),""))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IF(AND($A124&lt;&gt;"",$A124&lt;&gt;"TOTAL"),IF(AND('[5]PDI_Grupo edad'!$CJ122&lt;&gt;"",'[5]PDI_Grupo edad'!$CJ122&lt;&gt;0),'[5]PDI_Grupo edad'!$CJ122,""),IF($A124="TOTAL",SUM(INDIRECT("BA4:BA"&amp;ROW()-1)),""))</f>
        <v/>
      </c>
      <c r="BB124" s="6" t="str">
        <f ca="1">IF(AND($A124&lt;&gt;"",$A124&lt;&gt;"TOTAL"),IF(AND('[5]PDI_Grupo edad'!$CL122&lt;&gt;"",'[5]PDI_Grupo edad'!$CL122&lt;&gt;0),'[5]PDI_Grupo edad'!$CL122,""),IF($A124="TOTAL",SUM(INDIRECT("BB4:BB"&amp;ROW()-1)),""))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IF(AND($A124&lt;&gt;"",$A124&lt;&gt;"TOTAL"),IF(AND('[5]PDI_Grupo edad'!$CO122&lt;&gt;"",'[5]PDI_Grupo edad'!$CO122&lt;&gt;0),'[5]PDI_Grupo edad'!$CO122,""),IF($A124="TOTAL",SUM(INDIRECT("BD4:BD"&amp;ROW()-1)),""))</f>
        <v/>
      </c>
      <c r="BE124" s="6" t="str">
        <f ca="1">IF(AND($A124&lt;&gt;"",$A124&lt;&gt;"TOTAL"),IF(AND('[5]PDI_Grupo edad'!$CQ122&lt;&gt;"",'[5]PDI_Grupo edad'!$CQ122&lt;&gt;0),'[5]PDI_Grupo edad'!$CQ122,""),IF($A124="TOTAL",SUM(INDIRECT("BE4:BE"&amp;ROW()-1)),""))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IF('[5]PDI_Grupo edad'!$B123&lt;&gt;"",'[5]PDI_Grupo edad'!$B123,IF(AND('[5]PDI_Grupo edad'!$B123="",'[5]PDI_Grupo edad'!$B124="",'[5]PDI_Grupo edad'!$B122=""),"","TOTAL"))</f>
        <v/>
      </c>
      <c r="B125" s="6" t="str">
        <f ca="1">IF(AND($A125&lt;&gt;"",$A125&lt;&gt;"TOTAL"),IF(AND('[5]PDI_Grupo edad'!$C123&lt;&gt;"",'[5]PDI_Grupo edad'!$C123&lt;&gt;0),'[5]PDI_Grupo edad'!$C123,""),IF($A125="TOTAL",SUM(INDIRECT("B4:B"&amp;ROW()-1)),""))</f>
        <v/>
      </c>
      <c r="C125" s="6" t="str">
        <f ca="1">IF(AND($A125&lt;&gt;"",$A125&lt;&gt;"TOTAL"),IF(AND('[5]PDI_Grupo edad'!$E123&lt;&gt;"",'[5]PDI_Grupo edad'!$E123&lt;&gt;0),'[5]PDI_Grupo edad'!$E123,""),IF($A125="TOTAL",SUM(INDIRECT("C4:C"&amp;ROW()-1)),""))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IF(AND($A125&lt;&gt;"",$A125&lt;&gt;"TOTAL"),IF(AND('[5]PDI_Grupo edad'!$H123&lt;&gt;"",'[5]PDI_Grupo edad'!$H123&lt;&gt;0),'[5]PDI_Grupo edad'!$H123,""),IF($A125="TOTAL",SUM(INDIRECT("E4:E"&amp;ROW()-1)),""))</f>
        <v/>
      </c>
      <c r="F125" s="6" t="str">
        <f ca="1">IF(AND($A125&lt;&gt;"",$A125&lt;&gt;"TOTAL"),IF(AND('[5]PDI_Grupo edad'!$J123&lt;&gt;"",'[5]PDI_Grupo edad'!$J123&lt;&gt;0),'[5]PDI_Grupo edad'!$J123,""),IF($A125="TOTAL",SUM(INDIRECT("F4:F"&amp;ROW()-1)),""))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IF(AND($A125&lt;&gt;"",$A125&lt;&gt;"TOTAL"),IF(AND('[5]PDI_Grupo edad'!$M123&lt;&gt;"",'[5]PDI_Grupo edad'!$M123&lt;&gt;0),'[5]PDI_Grupo edad'!$M123,""),IF($A125="TOTAL",SUM(INDIRECT("H4:H"&amp;ROW()-1)),""))</f>
        <v/>
      </c>
      <c r="I125" s="6" t="str">
        <f ca="1">IF(AND($A125&lt;&gt;"",$A125&lt;&gt;"TOTAL"),IF(AND('[5]PDI_Grupo edad'!$O123&lt;&gt;"",'[5]PDI_Grupo edad'!$O123&lt;&gt;0),'[5]PDI_Grupo edad'!$O123,""),IF($A125="TOTAL",SUM(INDIRECT("I4:I"&amp;ROW()-1)),""))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IF(AND($A125&lt;&gt;"",$A125&lt;&gt;"TOTAL"),IF(AND('[5]PDI_Grupo edad'!$R123&lt;&gt;"",'[5]PDI_Grupo edad'!$R123&lt;&gt;0),'[5]PDI_Grupo edad'!$R123,""),IF($A125="TOTAL",SUM(INDIRECT("K4:K"&amp;ROW()-1)),""))</f>
        <v/>
      </c>
      <c r="L125" s="6" t="str">
        <f ca="1">IF(AND($A125&lt;&gt;"",$A125&lt;&gt;"TOTAL"),IF(AND('[5]PDI_Grupo edad'!$T123&lt;&gt;"",'[5]PDI_Grupo edad'!$T123&lt;&gt;0),'[5]PDI_Grupo edad'!$T123,""),IF($A125="TOTAL",SUM(INDIRECT("L4:L"&amp;ROW()-1)),""))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IF(AND($A125&lt;&gt;"",$A125&lt;&gt;"TOTAL"),IF(AND('[5]PDI_Grupo edad'!$W123&lt;&gt;"",'[5]PDI_Grupo edad'!$W123&lt;&gt;0),'[5]PDI_Grupo edad'!$W123,""),IF($A125="TOTAL",SUM(INDIRECT("N4:N"&amp;ROW()-1)),""))</f>
        <v/>
      </c>
      <c r="O125" s="6" t="str">
        <f ca="1">IF(AND($A125&lt;&gt;"",$A125&lt;&gt;"TOTAL"),IF(AND('[5]PDI_Grupo edad'!$Y123&lt;&gt;"",'[5]PDI_Grupo edad'!$Y123&lt;&gt;0),'[5]PDI_Grupo edad'!$Y123,""),IF($A125="TOTAL",SUM(INDIRECT("O4:O"&amp;ROW()-1)),""))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IF(AND($A125&lt;&gt;"",$A125&lt;&gt;"TOTAL"),IF(AND('[5]PDI_Grupo edad'!$AB123&lt;&gt;"",'[5]PDI_Grupo edad'!$AB123&lt;&gt;0),'[5]PDI_Grupo edad'!$AB123,""),IF($A125="TOTAL",SUM(INDIRECT("Q4:Q"&amp;ROW()-1)),""))</f>
        <v/>
      </c>
      <c r="R125" s="6" t="str">
        <f ca="1">IF(AND($A125&lt;&gt;"",$A125&lt;&gt;"TOTAL"),IF(AND('[5]PDI_Grupo edad'!$AD123&lt;&gt;"",'[5]PDI_Grupo edad'!$AD123&lt;&gt;0),'[5]PDI_Grupo edad'!$AD123,""),IF($A125="TOTAL",SUM(INDIRECT("R4:R"&amp;ROW()-1)),""))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IF(AND($A125&lt;&gt;"",$A125&lt;&gt;"TOTAL"),IF(AND('[5]PDI_Grupo edad'!$AG123&lt;&gt;"",'[5]PDI_Grupo edad'!$AG123&lt;&gt;0),'[5]PDI_Grupo edad'!$AG123,""),IF($A125="TOTAL",SUM(INDIRECT("T4:T"&amp;ROW()-1)),""))</f>
        <v/>
      </c>
      <c r="U125" s="6" t="str">
        <f ca="1">IF(AND($A125&lt;&gt;"",$A125&lt;&gt;"TOTAL"),IF(AND('[5]PDI_Grupo edad'!$AI123&lt;&gt;"",'[5]PDI_Grupo edad'!$AI123&lt;&gt;0),'[5]PDI_Grupo edad'!$AI123,""),IF($A125="TOTAL",SUM(INDIRECT("U4:U"&amp;ROW()-1)),""))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IF(AND($A125&lt;&gt;"",$A125&lt;&gt;"TOTAL"),IF(AND('[5]PDI_Grupo edad'!$AL123&lt;&gt;"",'[5]PDI_Grupo edad'!$AL123&lt;&gt;0),'[5]PDI_Grupo edad'!$AL123,""),IF($A125="TOTAL",SUM(INDIRECT("W4:W"&amp;ROW()-1)),""))</f>
        <v/>
      </c>
      <c r="X125" s="6" t="str">
        <f ca="1">IF(AND($A125&lt;&gt;"",$A125&lt;&gt;"TOTAL"),IF(AND('[5]PDI_Grupo edad'!$AN123&lt;&gt;"",'[5]PDI_Grupo edad'!$AN123&lt;&gt;0),'[5]PDI_Grupo edad'!$AN123,""),IF($A125="TOTAL",SUM(INDIRECT("X4:X"&amp;ROW()-1)),""))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IF(AND($A125&lt;&gt;"",$A125&lt;&gt;"TOTAL"),IF(AND('[5]PDI_Grupo edad'!$AQ123&lt;&gt;"",'[5]PDI_Grupo edad'!$AQ123&lt;&gt;0),'[5]PDI_Grupo edad'!$AQ123,""),IF($A125="TOTAL",SUM(INDIRECT("Z4:Z"&amp;ROW()-1)),""))</f>
        <v/>
      </c>
      <c r="AA125" s="6" t="str">
        <f ca="1">IF(AND($A125&lt;&gt;"",$A125&lt;&gt;"TOTAL"),IF(AND('[5]PDI_Grupo edad'!$AS123&lt;&gt;"",'[5]PDI_Grupo edad'!$AS123&lt;&gt;0),'[5]PDI_Grupo edad'!$AS123,""),IF($A125="TOTAL",SUM(INDIRECT("AA4:AA"&amp;ROW()-1)),""))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IF(AND($A125&lt;&gt;"",$A125&lt;&gt;"TOTAL"),IF(AND('[5]PDI_Grupo edad'!$AV123&lt;&gt;"",'[5]PDI_Grupo edad'!$AV123&lt;&gt;0),'[5]PDI_Grupo edad'!$AV123,""),IF($A125="TOTAL",SUM(INDIRECT("AC4:AC"&amp;ROW()-1)),""))</f>
        <v/>
      </c>
      <c r="AD125" s="6" t="str">
        <f ca="1">IF(AND($A125&lt;&gt;"",$A125&lt;&gt;"TOTAL"),IF(AND('[5]PDI_Grupo edad'!$AX123&lt;&gt;"",'[5]PDI_Grupo edad'!$AX123&lt;&gt;0),'[5]PDI_Grupo edad'!$AX123,""),IF($A125="TOTAL",SUM(INDIRECT("AD4:AD"&amp;ROW()-1)),""))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IF(AND($A125&lt;&gt;"",$A125&lt;&gt;"TOTAL"),IF(AND('[5]PDI_Grupo edad'!$BA123&lt;&gt;"",'[5]PDI_Grupo edad'!$BA123&lt;&gt;0),'[5]PDI_Grupo edad'!$BA123,""),IF($A125="TOTAL",SUM(INDIRECT("AF4:AF"&amp;ROW()-1)),""))</f>
        <v/>
      </c>
      <c r="AG125" s="6" t="str">
        <f ca="1">IF(AND($A125&lt;&gt;"",$A125&lt;&gt;"TOTAL"),IF(AND('[5]PDI_Grupo edad'!$BC123&lt;&gt;"",'[5]PDI_Grupo edad'!$BC123&lt;&gt;0),'[5]PDI_Grupo edad'!$BC123,""),IF($A125="TOTAL",SUM(INDIRECT("AG4:AG"&amp;ROW()-1)),""))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IF(AND($A125&lt;&gt;"",$A125&lt;&gt;"TOTAL"),IF(AND('[5]PDI_Grupo edad'!$BF123&lt;&gt;"",'[5]PDI_Grupo edad'!$BF123&lt;&gt;0),'[5]PDI_Grupo edad'!$BF123,""),IF($A125="TOTAL",SUM(INDIRECT("AI4:AI"&amp;ROW()-1)),""))</f>
        <v/>
      </c>
      <c r="AJ125" s="6" t="str">
        <f ca="1">IF(AND($A125&lt;&gt;"",$A125&lt;&gt;"TOTAL"),IF(AND('[5]PDI_Grupo edad'!$BH123&lt;&gt;"",'[5]PDI_Grupo edad'!$BH123&lt;&gt;0),'[5]PDI_Grupo edad'!$BH123,""),IF($A125="TOTAL",SUM(INDIRECT("AJ4:AJ"&amp;ROW()-1)),""))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IF(AND($A125&lt;&gt;"",$A125&lt;&gt;"TOTAL"),IF(AND('[5]PDI_Grupo edad'!$BK123&lt;&gt;"",'[5]PDI_Grupo edad'!$BK123&lt;&gt;0),'[5]PDI_Grupo edad'!$BK123,""),IF($A125="TOTAL",SUM(INDIRECT("AL4:AL"&amp;ROW()-1)),""))</f>
        <v/>
      </c>
      <c r="AM125" s="6" t="str">
        <f ca="1">IF(AND($A125&lt;&gt;"",$A125&lt;&gt;"TOTAL"),IF(AND('[5]PDI_Grupo edad'!$BM123&lt;&gt;"",'[5]PDI_Grupo edad'!$BM123&lt;&gt;0),'[5]PDI_Grupo edad'!$BM123,""),IF($A125="TOTAL",SUM(INDIRECT("AM4:AM"&amp;ROW()-1)),""))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IF(AND($A125&lt;&gt;"",$A125&lt;&gt;"TOTAL"),IF(AND('[5]PDI_Grupo edad'!$BP123&lt;&gt;"",'[5]PDI_Grupo edad'!$BP123&lt;&gt;0),'[5]PDI_Grupo edad'!$BP123,""),IF($A125="TOTAL",SUM(INDIRECT("AO4:AO"&amp;ROW()-1)),""))</f>
        <v/>
      </c>
      <c r="AP125" s="6" t="str">
        <f ca="1">IF(AND($A125&lt;&gt;"",$A125&lt;&gt;"TOTAL"),IF(AND('[5]PDI_Grupo edad'!$BR123&lt;&gt;"",'[5]PDI_Grupo edad'!$BR123&lt;&gt;0),'[5]PDI_Grupo edad'!$BR123,""),IF($A125="TOTAL",SUM(INDIRECT("AP4:AP"&amp;ROW()-1)),""))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IF(AND($A125&lt;&gt;"",$A125&lt;&gt;"TOTAL"),IF(AND('[5]PDI_Grupo edad'!$BU123&lt;&gt;"",'[5]PDI_Grupo edad'!$BU123&lt;&gt;0),'[5]PDI_Grupo edad'!$BU123,""),IF($A125="TOTAL",SUM(INDIRECT("AR4:AR"&amp;ROW()-1)),""))</f>
        <v/>
      </c>
      <c r="AS125" s="6" t="str">
        <f ca="1">IF(AND($A125&lt;&gt;"",$A125&lt;&gt;"TOTAL"),IF(AND('[5]PDI_Grupo edad'!$BW123&lt;&gt;"",'[5]PDI_Grupo edad'!$BW123&lt;&gt;0),'[5]PDI_Grupo edad'!$BW123,""),IF($A125="TOTAL",SUM(INDIRECT("AS4:AS"&amp;ROW()-1)),""))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IF(AND($A125&lt;&gt;"",$A125&lt;&gt;"TOTAL"),IF(AND('[5]PDI_Grupo edad'!$BZ123&lt;&gt;"",'[5]PDI_Grupo edad'!$BZ123&lt;&gt;0),'[5]PDI_Grupo edad'!$BZ123,""),IF($A125="TOTAL",SUM(INDIRECT("AU4:AU"&amp;ROW()-1)),""))</f>
        <v/>
      </c>
      <c r="AV125" s="6" t="str">
        <f ca="1">IF(AND($A125&lt;&gt;"",$A125&lt;&gt;"TOTAL"),IF(AND('[5]PDI_Grupo edad'!$CB123&lt;&gt;"",'[5]PDI_Grupo edad'!$CB123&lt;&gt;0),'[5]PDI_Grupo edad'!$CB123,""),IF($A125="TOTAL",SUM(INDIRECT("AV4:AV"&amp;ROW()-1)),""))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IF(AND($A125&lt;&gt;"",$A125&lt;&gt;"TOTAL"),IF(AND('[5]PDI_Grupo edad'!$CE123&lt;&gt;"",'[5]PDI_Grupo edad'!$CE123&lt;&gt;0),'[5]PDI_Grupo edad'!$CE123,""),IF($A125="TOTAL",SUM(INDIRECT("AX4:AX"&amp;ROW()-1)),""))</f>
        <v/>
      </c>
      <c r="AY125" s="6" t="str">
        <f ca="1">IF(AND($A125&lt;&gt;"",$A125&lt;&gt;"TOTAL"),IF(AND('[5]PDI_Grupo edad'!$CG123&lt;&gt;"",'[5]PDI_Grupo edad'!$CG123&lt;&gt;0),'[5]PDI_Grupo edad'!$CG123,""),IF($A125="TOTAL",SUM(INDIRECT("AY4:AY"&amp;ROW()-1)),""))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IF(AND($A125&lt;&gt;"",$A125&lt;&gt;"TOTAL"),IF(AND('[5]PDI_Grupo edad'!$CJ123&lt;&gt;"",'[5]PDI_Grupo edad'!$CJ123&lt;&gt;0),'[5]PDI_Grupo edad'!$CJ123,""),IF($A125="TOTAL",SUM(INDIRECT("BA4:BA"&amp;ROW()-1)),""))</f>
        <v/>
      </c>
      <c r="BB125" s="6" t="str">
        <f ca="1">IF(AND($A125&lt;&gt;"",$A125&lt;&gt;"TOTAL"),IF(AND('[5]PDI_Grupo edad'!$CL123&lt;&gt;"",'[5]PDI_Grupo edad'!$CL123&lt;&gt;0),'[5]PDI_Grupo edad'!$CL123,""),IF($A125="TOTAL",SUM(INDIRECT("BB4:BB"&amp;ROW()-1)),""))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IF(AND($A125&lt;&gt;"",$A125&lt;&gt;"TOTAL"),IF(AND('[5]PDI_Grupo edad'!$CO123&lt;&gt;"",'[5]PDI_Grupo edad'!$CO123&lt;&gt;0),'[5]PDI_Grupo edad'!$CO123,""),IF($A125="TOTAL",SUM(INDIRECT("BD4:BD"&amp;ROW()-1)),""))</f>
        <v/>
      </c>
      <c r="BE125" s="6" t="str">
        <f ca="1">IF(AND($A125&lt;&gt;"",$A125&lt;&gt;"TOTAL"),IF(AND('[5]PDI_Grupo edad'!$CQ123&lt;&gt;"",'[5]PDI_Grupo edad'!$CQ123&lt;&gt;0),'[5]PDI_Grupo edad'!$CQ123,""),IF($A125="TOTAL",SUM(INDIRECT("BE4:BE"&amp;ROW()-1)),""))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IF('[5]PDI_Grupo edad'!$B124&lt;&gt;"",'[5]PDI_Grupo edad'!$B124,IF(AND('[5]PDI_Grupo edad'!$B124="",'[5]PDI_Grupo edad'!$B125="",'[5]PDI_Grupo edad'!$B123=""),"","TOTAL"))</f>
        <v/>
      </c>
      <c r="B126" s="6" t="str">
        <f ca="1">IF(AND($A126&lt;&gt;"",$A126&lt;&gt;"TOTAL"),IF(AND('[5]PDI_Grupo edad'!$C124&lt;&gt;"",'[5]PDI_Grupo edad'!$C124&lt;&gt;0),'[5]PDI_Grupo edad'!$C124,""),IF($A126="TOTAL",SUM(INDIRECT("B4:B"&amp;ROW()-1)),""))</f>
        <v/>
      </c>
      <c r="C126" s="6" t="str">
        <f ca="1">IF(AND($A126&lt;&gt;"",$A126&lt;&gt;"TOTAL"),IF(AND('[5]PDI_Grupo edad'!$E124&lt;&gt;"",'[5]PDI_Grupo edad'!$E124&lt;&gt;0),'[5]PDI_Grupo edad'!$E124,""),IF($A126="TOTAL",SUM(INDIRECT("C4:C"&amp;ROW()-1)),""))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IF(AND($A126&lt;&gt;"",$A126&lt;&gt;"TOTAL"),IF(AND('[5]PDI_Grupo edad'!$H124&lt;&gt;"",'[5]PDI_Grupo edad'!$H124&lt;&gt;0),'[5]PDI_Grupo edad'!$H124,""),IF($A126="TOTAL",SUM(INDIRECT("E4:E"&amp;ROW()-1)),""))</f>
        <v/>
      </c>
      <c r="F126" s="6" t="str">
        <f ca="1">IF(AND($A126&lt;&gt;"",$A126&lt;&gt;"TOTAL"),IF(AND('[5]PDI_Grupo edad'!$J124&lt;&gt;"",'[5]PDI_Grupo edad'!$J124&lt;&gt;0),'[5]PDI_Grupo edad'!$J124,""),IF($A126="TOTAL",SUM(INDIRECT("F4:F"&amp;ROW()-1)),""))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IF(AND($A126&lt;&gt;"",$A126&lt;&gt;"TOTAL"),IF(AND('[5]PDI_Grupo edad'!$M124&lt;&gt;"",'[5]PDI_Grupo edad'!$M124&lt;&gt;0),'[5]PDI_Grupo edad'!$M124,""),IF($A126="TOTAL",SUM(INDIRECT("H4:H"&amp;ROW()-1)),""))</f>
        <v/>
      </c>
      <c r="I126" s="6" t="str">
        <f ca="1">IF(AND($A126&lt;&gt;"",$A126&lt;&gt;"TOTAL"),IF(AND('[5]PDI_Grupo edad'!$O124&lt;&gt;"",'[5]PDI_Grupo edad'!$O124&lt;&gt;0),'[5]PDI_Grupo edad'!$O124,""),IF($A126="TOTAL",SUM(INDIRECT("I4:I"&amp;ROW()-1)),""))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IF(AND($A126&lt;&gt;"",$A126&lt;&gt;"TOTAL"),IF(AND('[5]PDI_Grupo edad'!$R124&lt;&gt;"",'[5]PDI_Grupo edad'!$R124&lt;&gt;0),'[5]PDI_Grupo edad'!$R124,""),IF($A126="TOTAL",SUM(INDIRECT("K4:K"&amp;ROW()-1)),""))</f>
        <v/>
      </c>
      <c r="L126" s="6" t="str">
        <f ca="1">IF(AND($A126&lt;&gt;"",$A126&lt;&gt;"TOTAL"),IF(AND('[5]PDI_Grupo edad'!$T124&lt;&gt;"",'[5]PDI_Grupo edad'!$T124&lt;&gt;0),'[5]PDI_Grupo edad'!$T124,""),IF($A126="TOTAL",SUM(INDIRECT("L4:L"&amp;ROW()-1)),""))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IF(AND($A126&lt;&gt;"",$A126&lt;&gt;"TOTAL"),IF(AND('[5]PDI_Grupo edad'!$W124&lt;&gt;"",'[5]PDI_Grupo edad'!$W124&lt;&gt;0),'[5]PDI_Grupo edad'!$W124,""),IF($A126="TOTAL",SUM(INDIRECT("N4:N"&amp;ROW()-1)),""))</f>
        <v/>
      </c>
      <c r="O126" s="6" t="str">
        <f ca="1">IF(AND($A126&lt;&gt;"",$A126&lt;&gt;"TOTAL"),IF(AND('[5]PDI_Grupo edad'!$Y124&lt;&gt;"",'[5]PDI_Grupo edad'!$Y124&lt;&gt;0),'[5]PDI_Grupo edad'!$Y124,""),IF($A126="TOTAL",SUM(INDIRECT("O4:O"&amp;ROW()-1)),""))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IF(AND($A126&lt;&gt;"",$A126&lt;&gt;"TOTAL"),IF(AND('[5]PDI_Grupo edad'!$AB124&lt;&gt;"",'[5]PDI_Grupo edad'!$AB124&lt;&gt;0),'[5]PDI_Grupo edad'!$AB124,""),IF($A126="TOTAL",SUM(INDIRECT("Q4:Q"&amp;ROW()-1)),""))</f>
        <v/>
      </c>
      <c r="R126" s="6" t="str">
        <f ca="1">IF(AND($A126&lt;&gt;"",$A126&lt;&gt;"TOTAL"),IF(AND('[5]PDI_Grupo edad'!$AD124&lt;&gt;"",'[5]PDI_Grupo edad'!$AD124&lt;&gt;0),'[5]PDI_Grupo edad'!$AD124,""),IF($A126="TOTAL",SUM(INDIRECT("R4:R"&amp;ROW()-1)),""))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IF(AND($A126&lt;&gt;"",$A126&lt;&gt;"TOTAL"),IF(AND('[5]PDI_Grupo edad'!$AG124&lt;&gt;"",'[5]PDI_Grupo edad'!$AG124&lt;&gt;0),'[5]PDI_Grupo edad'!$AG124,""),IF($A126="TOTAL",SUM(INDIRECT("T4:T"&amp;ROW()-1)),""))</f>
        <v/>
      </c>
      <c r="U126" s="6" t="str">
        <f ca="1">IF(AND($A126&lt;&gt;"",$A126&lt;&gt;"TOTAL"),IF(AND('[5]PDI_Grupo edad'!$AI124&lt;&gt;"",'[5]PDI_Grupo edad'!$AI124&lt;&gt;0),'[5]PDI_Grupo edad'!$AI124,""),IF($A126="TOTAL",SUM(INDIRECT("U4:U"&amp;ROW()-1)),""))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IF(AND($A126&lt;&gt;"",$A126&lt;&gt;"TOTAL"),IF(AND('[5]PDI_Grupo edad'!$AL124&lt;&gt;"",'[5]PDI_Grupo edad'!$AL124&lt;&gt;0),'[5]PDI_Grupo edad'!$AL124,""),IF($A126="TOTAL",SUM(INDIRECT("W4:W"&amp;ROW()-1)),""))</f>
        <v/>
      </c>
      <c r="X126" s="6" t="str">
        <f ca="1">IF(AND($A126&lt;&gt;"",$A126&lt;&gt;"TOTAL"),IF(AND('[5]PDI_Grupo edad'!$AN124&lt;&gt;"",'[5]PDI_Grupo edad'!$AN124&lt;&gt;0),'[5]PDI_Grupo edad'!$AN124,""),IF($A126="TOTAL",SUM(INDIRECT("X4:X"&amp;ROW()-1)),""))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IF(AND($A126&lt;&gt;"",$A126&lt;&gt;"TOTAL"),IF(AND('[5]PDI_Grupo edad'!$AQ124&lt;&gt;"",'[5]PDI_Grupo edad'!$AQ124&lt;&gt;0),'[5]PDI_Grupo edad'!$AQ124,""),IF($A126="TOTAL",SUM(INDIRECT("Z4:Z"&amp;ROW()-1)),""))</f>
        <v/>
      </c>
      <c r="AA126" s="6" t="str">
        <f ca="1">IF(AND($A126&lt;&gt;"",$A126&lt;&gt;"TOTAL"),IF(AND('[5]PDI_Grupo edad'!$AS124&lt;&gt;"",'[5]PDI_Grupo edad'!$AS124&lt;&gt;0),'[5]PDI_Grupo edad'!$AS124,""),IF($A126="TOTAL",SUM(INDIRECT("AA4:AA"&amp;ROW()-1)),""))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IF(AND($A126&lt;&gt;"",$A126&lt;&gt;"TOTAL"),IF(AND('[5]PDI_Grupo edad'!$AV124&lt;&gt;"",'[5]PDI_Grupo edad'!$AV124&lt;&gt;0),'[5]PDI_Grupo edad'!$AV124,""),IF($A126="TOTAL",SUM(INDIRECT("AC4:AC"&amp;ROW()-1)),""))</f>
        <v/>
      </c>
      <c r="AD126" s="6" t="str">
        <f ca="1">IF(AND($A126&lt;&gt;"",$A126&lt;&gt;"TOTAL"),IF(AND('[5]PDI_Grupo edad'!$AX124&lt;&gt;"",'[5]PDI_Grupo edad'!$AX124&lt;&gt;0),'[5]PDI_Grupo edad'!$AX124,""),IF($A126="TOTAL",SUM(INDIRECT("AD4:AD"&amp;ROW()-1)),""))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IF(AND($A126&lt;&gt;"",$A126&lt;&gt;"TOTAL"),IF(AND('[5]PDI_Grupo edad'!$BA124&lt;&gt;"",'[5]PDI_Grupo edad'!$BA124&lt;&gt;0),'[5]PDI_Grupo edad'!$BA124,""),IF($A126="TOTAL",SUM(INDIRECT("AF4:AF"&amp;ROW()-1)),""))</f>
        <v/>
      </c>
      <c r="AG126" s="6" t="str">
        <f ca="1">IF(AND($A126&lt;&gt;"",$A126&lt;&gt;"TOTAL"),IF(AND('[5]PDI_Grupo edad'!$BC124&lt;&gt;"",'[5]PDI_Grupo edad'!$BC124&lt;&gt;0),'[5]PDI_Grupo edad'!$BC124,""),IF($A126="TOTAL",SUM(INDIRECT("AG4:AG"&amp;ROW()-1)),""))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IF(AND($A126&lt;&gt;"",$A126&lt;&gt;"TOTAL"),IF(AND('[5]PDI_Grupo edad'!$BF124&lt;&gt;"",'[5]PDI_Grupo edad'!$BF124&lt;&gt;0),'[5]PDI_Grupo edad'!$BF124,""),IF($A126="TOTAL",SUM(INDIRECT("AI4:AI"&amp;ROW()-1)),""))</f>
        <v/>
      </c>
      <c r="AJ126" s="6" t="str">
        <f ca="1">IF(AND($A126&lt;&gt;"",$A126&lt;&gt;"TOTAL"),IF(AND('[5]PDI_Grupo edad'!$BH124&lt;&gt;"",'[5]PDI_Grupo edad'!$BH124&lt;&gt;0),'[5]PDI_Grupo edad'!$BH124,""),IF($A126="TOTAL",SUM(INDIRECT("AJ4:AJ"&amp;ROW()-1)),""))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IF(AND($A126&lt;&gt;"",$A126&lt;&gt;"TOTAL"),IF(AND('[5]PDI_Grupo edad'!$BK124&lt;&gt;"",'[5]PDI_Grupo edad'!$BK124&lt;&gt;0),'[5]PDI_Grupo edad'!$BK124,""),IF($A126="TOTAL",SUM(INDIRECT("AL4:AL"&amp;ROW()-1)),""))</f>
        <v/>
      </c>
      <c r="AM126" s="6" t="str">
        <f ca="1">IF(AND($A126&lt;&gt;"",$A126&lt;&gt;"TOTAL"),IF(AND('[5]PDI_Grupo edad'!$BM124&lt;&gt;"",'[5]PDI_Grupo edad'!$BM124&lt;&gt;0),'[5]PDI_Grupo edad'!$BM124,""),IF($A126="TOTAL",SUM(INDIRECT("AM4:AM"&amp;ROW()-1)),""))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IF(AND($A126&lt;&gt;"",$A126&lt;&gt;"TOTAL"),IF(AND('[5]PDI_Grupo edad'!$BP124&lt;&gt;"",'[5]PDI_Grupo edad'!$BP124&lt;&gt;0),'[5]PDI_Grupo edad'!$BP124,""),IF($A126="TOTAL",SUM(INDIRECT("AO4:AO"&amp;ROW()-1)),""))</f>
        <v/>
      </c>
      <c r="AP126" s="6" t="str">
        <f ca="1">IF(AND($A126&lt;&gt;"",$A126&lt;&gt;"TOTAL"),IF(AND('[5]PDI_Grupo edad'!$BR124&lt;&gt;"",'[5]PDI_Grupo edad'!$BR124&lt;&gt;0),'[5]PDI_Grupo edad'!$BR124,""),IF($A126="TOTAL",SUM(INDIRECT("AP4:AP"&amp;ROW()-1)),""))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IF(AND($A126&lt;&gt;"",$A126&lt;&gt;"TOTAL"),IF(AND('[5]PDI_Grupo edad'!$BU124&lt;&gt;"",'[5]PDI_Grupo edad'!$BU124&lt;&gt;0),'[5]PDI_Grupo edad'!$BU124,""),IF($A126="TOTAL",SUM(INDIRECT("AR4:AR"&amp;ROW()-1)),""))</f>
        <v/>
      </c>
      <c r="AS126" s="6" t="str">
        <f ca="1">IF(AND($A126&lt;&gt;"",$A126&lt;&gt;"TOTAL"),IF(AND('[5]PDI_Grupo edad'!$BW124&lt;&gt;"",'[5]PDI_Grupo edad'!$BW124&lt;&gt;0),'[5]PDI_Grupo edad'!$BW124,""),IF($A126="TOTAL",SUM(INDIRECT("AS4:AS"&amp;ROW()-1)),""))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IF(AND($A126&lt;&gt;"",$A126&lt;&gt;"TOTAL"),IF(AND('[5]PDI_Grupo edad'!$BZ124&lt;&gt;"",'[5]PDI_Grupo edad'!$BZ124&lt;&gt;0),'[5]PDI_Grupo edad'!$BZ124,""),IF($A126="TOTAL",SUM(INDIRECT("AU4:AU"&amp;ROW()-1)),""))</f>
        <v/>
      </c>
      <c r="AV126" s="6" t="str">
        <f ca="1">IF(AND($A126&lt;&gt;"",$A126&lt;&gt;"TOTAL"),IF(AND('[5]PDI_Grupo edad'!$CB124&lt;&gt;"",'[5]PDI_Grupo edad'!$CB124&lt;&gt;0),'[5]PDI_Grupo edad'!$CB124,""),IF($A126="TOTAL",SUM(INDIRECT("AV4:AV"&amp;ROW()-1)),""))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IF(AND($A126&lt;&gt;"",$A126&lt;&gt;"TOTAL"),IF(AND('[5]PDI_Grupo edad'!$CE124&lt;&gt;"",'[5]PDI_Grupo edad'!$CE124&lt;&gt;0),'[5]PDI_Grupo edad'!$CE124,""),IF($A126="TOTAL",SUM(INDIRECT("AX4:AX"&amp;ROW()-1)),""))</f>
        <v/>
      </c>
      <c r="AY126" s="6" t="str">
        <f ca="1">IF(AND($A126&lt;&gt;"",$A126&lt;&gt;"TOTAL"),IF(AND('[5]PDI_Grupo edad'!$CG124&lt;&gt;"",'[5]PDI_Grupo edad'!$CG124&lt;&gt;0),'[5]PDI_Grupo edad'!$CG124,""),IF($A126="TOTAL",SUM(INDIRECT("AY4:AY"&amp;ROW()-1)),""))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IF(AND($A126&lt;&gt;"",$A126&lt;&gt;"TOTAL"),IF(AND('[5]PDI_Grupo edad'!$CJ124&lt;&gt;"",'[5]PDI_Grupo edad'!$CJ124&lt;&gt;0),'[5]PDI_Grupo edad'!$CJ124,""),IF($A126="TOTAL",SUM(INDIRECT("BA4:BA"&amp;ROW()-1)),""))</f>
        <v/>
      </c>
      <c r="BB126" s="6" t="str">
        <f ca="1">IF(AND($A126&lt;&gt;"",$A126&lt;&gt;"TOTAL"),IF(AND('[5]PDI_Grupo edad'!$CL124&lt;&gt;"",'[5]PDI_Grupo edad'!$CL124&lt;&gt;0),'[5]PDI_Grupo edad'!$CL124,""),IF($A126="TOTAL",SUM(INDIRECT("BB4:BB"&amp;ROW()-1)),""))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IF(AND($A126&lt;&gt;"",$A126&lt;&gt;"TOTAL"),IF(AND('[5]PDI_Grupo edad'!$CO124&lt;&gt;"",'[5]PDI_Grupo edad'!$CO124&lt;&gt;0),'[5]PDI_Grupo edad'!$CO124,""),IF($A126="TOTAL",SUM(INDIRECT("BD4:BD"&amp;ROW()-1)),""))</f>
        <v/>
      </c>
      <c r="BE126" s="6" t="str">
        <f ca="1">IF(AND($A126&lt;&gt;"",$A126&lt;&gt;"TOTAL"),IF(AND('[5]PDI_Grupo edad'!$CQ124&lt;&gt;"",'[5]PDI_Grupo edad'!$CQ124&lt;&gt;0),'[5]PDI_Grupo edad'!$CQ124,""),IF($A126="TOTAL",SUM(INDIRECT("BE4:BE"&amp;ROW()-1)),""))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IF('[5]PDI_Grupo edad'!$B125&lt;&gt;"",'[5]PDI_Grupo edad'!$B125,IF(AND('[5]PDI_Grupo edad'!$B125="",'[5]PDI_Grupo edad'!$B126="",'[5]PDI_Grupo edad'!$B124=""),"","TOTAL"))</f>
        <v/>
      </c>
      <c r="B127" s="6" t="str">
        <f ca="1">IF(AND($A127&lt;&gt;"",$A127&lt;&gt;"TOTAL"),IF(AND('[5]PDI_Grupo edad'!$C125&lt;&gt;"",'[5]PDI_Grupo edad'!$C125&lt;&gt;0),'[5]PDI_Grupo edad'!$C125,""),IF($A127="TOTAL",SUM(INDIRECT("B4:B"&amp;ROW()-1)),""))</f>
        <v/>
      </c>
      <c r="C127" s="6" t="str">
        <f ca="1">IF(AND($A127&lt;&gt;"",$A127&lt;&gt;"TOTAL"),IF(AND('[5]PDI_Grupo edad'!$E125&lt;&gt;"",'[5]PDI_Grupo edad'!$E125&lt;&gt;0),'[5]PDI_Grupo edad'!$E125,""),IF($A127="TOTAL",SUM(INDIRECT("C4:C"&amp;ROW()-1)),""))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IF(AND($A127&lt;&gt;"",$A127&lt;&gt;"TOTAL"),IF(AND('[5]PDI_Grupo edad'!$H125&lt;&gt;"",'[5]PDI_Grupo edad'!$H125&lt;&gt;0),'[5]PDI_Grupo edad'!$H125,""),IF($A127="TOTAL",SUM(INDIRECT("E4:E"&amp;ROW()-1)),""))</f>
        <v/>
      </c>
      <c r="F127" s="6" t="str">
        <f ca="1">IF(AND($A127&lt;&gt;"",$A127&lt;&gt;"TOTAL"),IF(AND('[5]PDI_Grupo edad'!$J125&lt;&gt;"",'[5]PDI_Grupo edad'!$J125&lt;&gt;0),'[5]PDI_Grupo edad'!$J125,""),IF($A127="TOTAL",SUM(INDIRECT("F4:F"&amp;ROW()-1)),""))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IF(AND($A127&lt;&gt;"",$A127&lt;&gt;"TOTAL"),IF(AND('[5]PDI_Grupo edad'!$M125&lt;&gt;"",'[5]PDI_Grupo edad'!$M125&lt;&gt;0),'[5]PDI_Grupo edad'!$M125,""),IF($A127="TOTAL",SUM(INDIRECT("H4:H"&amp;ROW()-1)),""))</f>
        <v/>
      </c>
      <c r="I127" s="6" t="str">
        <f ca="1">IF(AND($A127&lt;&gt;"",$A127&lt;&gt;"TOTAL"),IF(AND('[5]PDI_Grupo edad'!$O125&lt;&gt;"",'[5]PDI_Grupo edad'!$O125&lt;&gt;0),'[5]PDI_Grupo edad'!$O125,""),IF($A127="TOTAL",SUM(INDIRECT("I4:I"&amp;ROW()-1)),""))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IF(AND($A127&lt;&gt;"",$A127&lt;&gt;"TOTAL"),IF(AND('[5]PDI_Grupo edad'!$R125&lt;&gt;"",'[5]PDI_Grupo edad'!$R125&lt;&gt;0),'[5]PDI_Grupo edad'!$R125,""),IF($A127="TOTAL",SUM(INDIRECT("K4:K"&amp;ROW()-1)),""))</f>
        <v/>
      </c>
      <c r="L127" s="6" t="str">
        <f ca="1">IF(AND($A127&lt;&gt;"",$A127&lt;&gt;"TOTAL"),IF(AND('[5]PDI_Grupo edad'!$T125&lt;&gt;"",'[5]PDI_Grupo edad'!$T125&lt;&gt;0),'[5]PDI_Grupo edad'!$T125,""),IF($A127="TOTAL",SUM(INDIRECT("L4:L"&amp;ROW()-1)),""))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IF(AND($A127&lt;&gt;"",$A127&lt;&gt;"TOTAL"),IF(AND('[5]PDI_Grupo edad'!$W125&lt;&gt;"",'[5]PDI_Grupo edad'!$W125&lt;&gt;0),'[5]PDI_Grupo edad'!$W125,""),IF($A127="TOTAL",SUM(INDIRECT("N4:N"&amp;ROW()-1)),""))</f>
        <v/>
      </c>
      <c r="O127" s="6" t="str">
        <f ca="1">IF(AND($A127&lt;&gt;"",$A127&lt;&gt;"TOTAL"),IF(AND('[5]PDI_Grupo edad'!$Y125&lt;&gt;"",'[5]PDI_Grupo edad'!$Y125&lt;&gt;0),'[5]PDI_Grupo edad'!$Y125,""),IF($A127="TOTAL",SUM(INDIRECT("O4:O"&amp;ROW()-1)),""))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IF(AND($A127&lt;&gt;"",$A127&lt;&gt;"TOTAL"),IF(AND('[5]PDI_Grupo edad'!$AB125&lt;&gt;"",'[5]PDI_Grupo edad'!$AB125&lt;&gt;0),'[5]PDI_Grupo edad'!$AB125,""),IF($A127="TOTAL",SUM(INDIRECT("Q4:Q"&amp;ROW()-1)),""))</f>
        <v/>
      </c>
      <c r="R127" s="6" t="str">
        <f ca="1">IF(AND($A127&lt;&gt;"",$A127&lt;&gt;"TOTAL"),IF(AND('[5]PDI_Grupo edad'!$AD125&lt;&gt;"",'[5]PDI_Grupo edad'!$AD125&lt;&gt;0),'[5]PDI_Grupo edad'!$AD125,""),IF($A127="TOTAL",SUM(INDIRECT("R4:R"&amp;ROW()-1)),""))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IF(AND($A127&lt;&gt;"",$A127&lt;&gt;"TOTAL"),IF(AND('[5]PDI_Grupo edad'!$AG125&lt;&gt;"",'[5]PDI_Grupo edad'!$AG125&lt;&gt;0),'[5]PDI_Grupo edad'!$AG125,""),IF($A127="TOTAL",SUM(INDIRECT("T4:T"&amp;ROW()-1)),""))</f>
        <v/>
      </c>
      <c r="U127" s="6" t="str">
        <f ca="1">IF(AND($A127&lt;&gt;"",$A127&lt;&gt;"TOTAL"),IF(AND('[5]PDI_Grupo edad'!$AI125&lt;&gt;"",'[5]PDI_Grupo edad'!$AI125&lt;&gt;0),'[5]PDI_Grupo edad'!$AI125,""),IF($A127="TOTAL",SUM(INDIRECT("U4:U"&amp;ROW()-1)),""))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IF(AND($A127&lt;&gt;"",$A127&lt;&gt;"TOTAL"),IF(AND('[5]PDI_Grupo edad'!$AL125&lt;&gt;"",'[5]PDI_Grupo edad'!$AL125&lt;&gt;0),'[5]PDI_Grupo edad'!$AL125,""),IF($A127="TOTAL",SUM(INDIRECT("W4:W"&amp;ROW()-1)),""))</f>
        <v/>
      </c>
      <c r="X127" s="6" t="str">
        <f ca="1">IF(AND($A127&lt;&gt;"",$A127&lt;&gt;"TOTAL"),IF(AND('[5]PDI_Grupo edad'!$AN125&lt;&gt;"",'[5]PDI_Grupo edad'!$AN125&lt;&gt;0),'[5]PDI_Grupo edad'!$AN125,""),IF($A127="TOTAL",SUM(INDIRECT("X4:X"&amp;ROW()-1)),""))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IF(AND($A127&lt;&gt;"",$A127&lt;&gt;"TOTAL"),IF(AND('[5]PDI_Grupo edad'!$AQ125&lt;&gt;"",'[5]PDI_Grupo edad'!$AQ125&lt;&gt;0),'[5]PDI_Grupo edad'!$AQ125,""),IF($A127="TOTAL",SUM(INDIRECT("Z4:Z"&amp;ROW()-1)),""))</f>
        <v/>
      </c>
      <c r="AA127" s="6" t="str">
        <f ca="1">IF(AND($A127&lt;&gt;"",$A127&lt;&gt;"TOTAL"),IF(AND('[5]PDI_Grupo edad'!$AS125&lt;&gt;"",'[5]PDI_Grupo edad'!$AS125&lt;&gt;0),'[5]PDI_Grupo edad'!$AS125,""),IF($A127="TOTAL",SUM(INDIRECT("AA4:AA"&amp;ROW()-1)),""))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IF(AND($A127&lt;&gt;"",$A127&lt;&gt;"TOTAL"),IF(AND('[5]PDI_Grupo edad'!$AV125&lt;&gt;"",'[5]PDI_Grupo edad'!$AV125&lt;&gt;0),'[5]PDI_Grupo edad'!$AV125,""),IF($A127="TOTAL",SUM(INDIRECT("AC4:AC"&amp;ROW()-1)),""))</f>
        <v/>
      </c>
      <c r="AD127" s="6" t="str">
        <f ca="1">IF(AND($A127&lt;&gt;"",$A127&lt;&gt;"TOTAL"),IF(AND('[5]PDI_Grupo edad'!$AX125&lt;&gt;"",'[5]PDI_Grupo edad'!$AX125&lt;&gt;0),'[5]PDI_Grupo edad'!$AX125,""),IF($A127="TOTAL",SUM(INDIRECT("AD4:AD"&amp;ROW()-1)),""))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IF(AND($A127&lt;&gt;"",$A127&lt;&gt;"TOTAL"),IF(AND('[5]PDI_Grupo edad'!$BA125&lt;&gt;"",'[5]PDI_Grupo edad'!$BA125&lt;&gt;0),'[5]PDI_Grupo edad'!$BA125,""),IF($A127="TOTAL",SUM(INDIRECT("AF4:AF"&amp;ROW()-1)),""))</f>
        <v/>
      </c>
      <c r="AG127" s="6" t="str">
        <f ca="1">IF(AND($A127&lt;&gt;"",$A127&lt;&gt;"TOTAL"),IF(AND('[5]PDI_Grupo edad'!$BC125&lt;&gt;"",'[5]PDI_Grupo edad'!$BC125&lt;&gt;0),'[5]PDI_Grupo edad'!$BC125,""),IF($A127="TOTAL",SUM(INDIRECT("AG4:AG"&amp;ROW()-1)),""))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IF(AND($A127&lt;&gt;"",$A127&lt;&gt;"TOTAL"),IF(AND('[5]PDI_Grupo edad'!$BF125&lt;&gt;"",'[5]PDI_Grupo edad'!$BF125&lt;&gt;0),'[5]PDI_Grupo edad'!$BF125,""),IF($A127="TOTAL",SUM(INDIRECT("AI4:AI"&amp;ROW()-1)),""))</f>
        <v/>
      </c>
      <c r="AJ127" s="6" t="str">
        <f ca="1">IF(AND($A127&lt;&gt;"",$A127&lt;&gt;"TOTAL"),IF(AND('[5]PDI_Grupo edad'!$BH125&lt;&gt;"",'[5]PDI_Grupo edad'!$BH125&lt;&gt;0),'[5]PDI_Grupo edad'!$BH125,""),IF($A127="TOTAL",SUM(INDIRECT("AJ4:AJ"&amp;ROW()-1)),""))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IF(AND($A127&lt;&gt;"",$A127&lt;&gt;"TOTAL"),IF(AND('[5]PDI_Grupo edad'!$BK125&lt;&gt;"",'[5]PDI_Grupo edad'!$BK125&lt;&gt;0),'[5]PDI_Grupo edad'!$BK125,""),IF($A127="TOTAL",SUM(INDIRECT("AL4:AL"&amp;ROW()-1)),""))</f>
        <v/>
      </c>
      <c r="AM127" s="6" t="str">
        <f ca="1">IF(AND($A127&lt;&gt;"",$A127&lt;&gt;"TOTAL"),IF(AND('[5]PDI_Grupo edad'!$BM125&lt;&gt;"",'[5]PDI_Grupo edad'!$BM125&lt;&gt;0),'[5]PDI_Grupo edad'!$BM125,""),IF($A127="TOTAL",SUM(INDIRECT("AM4:AM"&amp;ROW()-1)),""))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IF(AND($A127&lt;&gt;"",$A127&lt;&gt;"TOTAL"),IF(AND('[5]PDI_Grupo edad'!$BP125&lt;&gt;"",'[5]PDI_Grupo edad'!$BP125&lt;&gt;0),'[5]PDI_Grupo edad'!$BP125,""),IF($A127="TOTAL",SUM(INDIRECT("AO4:AO"&amp;ROW()-1)),""))</f>
        <v/>
      </c>
      <c r="AP127" s="6" t="str">
        <f ca="1">IF(AND($A127&lt;&gt;"",$A127&lt;&gt;"TOTAL"),IF(AND('[5]PDI_Grupo edad'!$BR125&lt;&gt;"",'[5]PDI_Grupo edad'!$BR125&lt;&gt;0),'[5]PDI_Grupo edad'!$BR125,""),IF($A127="TOTAL",SUM(INDIRECT("AP4:AP"&amp;ROW()-1)),""))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IF(AND($A127&lt;&gt;"",$A127&lt;&gt;"TOTAL"),IF(AND('[5]PDI_Grupo edad'!$BU125&lt;&gt;"",'[5]PDI_Grupo edad'!$BU125&lt;&gt;0),'[5]PDI_Grupo edad'!$BU125,""),IF($A127="TOTAL",SUM(INDIRECT("AR4:AR"&amp;ROW()-1)),""))</f>
        <v/>
      </c>
      <c r="AS127" s="6" t="str">
        <f ca="1">IF(AND($A127&lt;&gt;"",$A127&lt;&gt;"TOTAL"),IF(AND('[5]PDI_Grupo edad'!$BW125&lt;&gt;"",'[5]PDI_Grupo edad'!$BW125&lt;&gt;0),'[5]PDI_Grupo edad'!$BW125,""),IF($A127="TOTAL",SUM(INDIRECT("AS4:AS"&amp;ROW()-1)),""))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IF(AND($A127&lt;&gt;"",$A127&lt;&gt;"TOTAL"),IF(AND('[5]PDI_Grupo edad'!$BZ125&lt;&gt;"",'[5]PDI_Grupo edad'!$BZ125&lt;&gt;0),'[5]PDI_Grupo edad'!$BZ125,""),IF($A127="TOTAL",SUM(INDIRECT("AU4:AU"&amp;ROW()-1)),""))</f>
        <v/>
      </c>
      <c r="AV127" s="6" t="str">
        <f ca="1">IF(AND($A127&lt;&gt;"",$A127&lt;&gt;"TOTAL"),IF(AND('[5]PDI_Grupo edad'!$CB125&lt;&gt;"",'[5]PDI_Grupo edad'!$CB125&lt;&gt;0),'[5]PDI_Grupo edad'!$CB125,""),IF($A127="TOTAL",SUM(INDIRECT("AV4:AV"&amp;ROW()-1)),""))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IF(AND($A127&lt;&gt;"",$A127&lt;&gt;"TOTAL"),IF(AND('[5]PDI_Grupo edad'!$CE125&lt;&gt;"",'[5]PDI_Grupo edad'!$CE125&lt;&gt;0),'[5]PDI_Grupo edad'!$CE125,""),IF($A127="TOTAL",SUM(INDIRECT("AX4:AX"&amp;ROW()-1)),""))</f>
        <v/>
      </c>
      <c r="AY127" s="6" t="str">
        <f ca="1">IF(AND($A127&lt;&gt;"",$A127&lt;&gt;"TOTAL"),IF(AND('[5]PDI_Grupo edad'!$CG125&lt;&gt;"",'[5]PDI_Grupo edad'!$CG125&lt;&gt;0),'[5]PDI_Grupo edad'!$CG125,""),IF($A127="TOTAL",SUM(INDIRECT("AY4:AY"&amp;ROW()-1)),""))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IF(AND($A127&lt;&gt;"",$A127&lt;&gt;"TOTAL"),IF(AND('[5]PDI_Grupo edad'!$CJ125&lt;&gt;"",'[5]PDI_Grupo edad'!$CJ125&lt;&gt;0),'[5]PDI_Grupo edad'!$CJ125,""),IF($A127="TOTAL",SUM(INDIRECT("BA4:BA"&amp;ROW()-1)),""))</f>
        <v/>
      </c>
      <c r="BB127" s="6" t="str">
        <f ca="1">IF(AND($A127&lt;&gt;"",$A127&lt;&gt;"TOTAL"),IF(AND('[5]PDI_Grupo edad'!$CL125&lt;&gt;"",'[5]PDI_Grupo edad'!$CL125&lt;&gt;0),'[5]PDI_Grupo edad'!$CL125,""),IF($A127="TOTAL",SUM(INDIRECT("BB4:BB"&amp;ROW()-1)),""))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IF(AND($A127&lt;&gt;"",$A127&lt;&gt;"TOTAL"),IF(AND('[5]PDI_Grupo edad'!$CO125&lt;&gt;"",'[5]PDI_Grupo edad'!$CO125&lt;&gt;0),'[5]PDI_Grupo edad'!$CO125,""),IF($A127="TOTAL",SUM(INDIRECT("BD4:BD"&amp;ROW()-1)),""))</f>
        <v/>
      </c>
      <c r="BE127" s="6" t="str">
        <f ca="1">IF(AND($A127&lt;&gt;"",$A127&lt;&gt;"TOTAL"),IF(AND('[5]PDI_Grupo edad'!$CQ125&lt;&gt;"",'[5]PDI_Grupo edad'!$CQ125&lt;&gt;0),'[5]PDI_Grupo edad'!$CQ125,""),IF($A127="TOTAL",SUM(INDIRECT("BE4:BE"&amp;ROW()-1)),""))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IF('[5]PDI_Grupo edad'!$B126&lt;&gt;"",'[5]PDI_Grupo edad'!$B126,IF(AND('[5]PDI_Grupo edad'!$B126="",'[5]PDI_Grupo edad'!$B127="",'[5]PDI_Grupo edad'!$B125=""),"","TOTAL"))</f>
        <v/>
      </c>
      <c r="B128" s="6" t="str">
        <f ca="1">IF(AND($A128&lt;&gt;"",$A128&lt;&gt;"TOTAL"),IF(AND('[5]PDI_Grupo edad'!$C126&lt;&gt;"",'[5]PDI_Grupo edad'!$C126&lt;&gt;0),'[5]PDI_Grupo edad'!$C126,""),IF($A128="TOTAL",SUM(INDIRECT("B4:B"&amp;ROW()-1)),""))</f>
        <v/>
      </c>
      <c r="C128" s="6" t="str">
        <f ca="1">IF(AND($A128&lt;&gt;"",$A128&lt;&gt;"TOTAL"),IF(AND('[5]PDI_Grupo edad'!$E126&lt;&gt;"",'[5]PDI_Grupo edad'!$E126&lt;&gt;0),'[5]PDI_Grupo edad'!$E126,""),IF($A128="TOTAL",SUM(INDIRECT("C4:C"&amp;ROW()-1)),""))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IF(AND($A128&lt;&gt;"",$A128&lt;&gt;"TOTAL"),IF(AND('[5]PDI_Grupo edad'!$H126&lt;&gt;"",'[5]PDI_Grupo edad'!$H126&lt;&gt;0),'[5]PDI_Grupo edad'!$H126,""),IF($A128="TOTAL",SUM(INDIRECT("E4:E"&amp;ROW()-1)),""))</f>
        <v/>
      </c>
      <c r="F128" s="6" t="str">
        <f ca="1">IF(AND($A128&lt;&gt;"",$A128&lt;&gt;"TOTAL"),IF(AND('[5]PDI_Grupo edad'!$J126&lt;&gt;"",'[5]PDI_Grupo edad'!$J126&lt;&gt;0),'[5]PDI_Grupo edad'!$J126,""),IF($A128="TOTAL",SUM(INDIRECT("F4:F"&amp;ROW()-1)),""))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IF(AND($A128&lt;&gt;"",$A128&lt;&gt;"TOTAL"),IF(AND('[5]PDI_Grupo edad'!$M126&lt;&gt;"",'[5]PDI_Grupo edad'!$M126&lt;&gt;0),'[5]PDI_Grupo edad'!$M126,""),IF($A128="TOTAL",SUM(INDIRECT("H4:H"&amp;ROW()-1)),""))</f>
        <v/>
      </c>
      <c r="I128" s="6" t="str">
        <f ca="1">IF(AND($A128&lt;&gt;"",$A128&lt;&gt;"TOTAL"),IF(AND('[5]PDI_Grupo edad'!$O126&lt;&gt;"",'[5]PDI_Grupo edad'!$O126&lt;&gt;0),'[5]PDI_Grupo edad'!$O126,""),IF($A128="TOTAL",SUM(INDIRECT("I4:I"&amp;ROW()-1)),""))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IF(AND($A128&lt;&gt;"",$A128&lt;&gt;"TOTAL"),IF(AND('[5]PDI_Grupo edad'!$R126&lt;&gt;"",'[5]PDI_Grupo edad'!$R126&lt;&gt;0),'[5]PDI_Grupo edad'!$R126,""),IF($A128="TOTAL",SUM(INDIRECT("K4:K"&amp;ROW()-1)),""))</f>
        <v/>
      </c>
      <c r="L128" s="6" t="str">
        <f ca="1">IF(AND($A128&lt;&gt;"",$A128&lt;&gt;"TOTAL"),IF(AND('[5]PDI_Grupo edad'!$T126&lt;&gt;"",'[5]PDI_Grupo edad'!$T126&lt;&gt;0),'[5]PDI_Grupo edad'!$T126,""),IF($A128="TOTAL",SUM(INDIRECT("L4:L"&amp;ROW()-1)),""))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IF(AND($A128&lt;&gt;"",$A128&lt;&gt;"TOTAL"),IF(AND('[5]PDI_Grupo edad'!$W126&lt;&gt;"",'[5]PDI_Grupo edad'!$W126&lt;&gt;0),'[5]PDI_Grupo edad'!$W126,""),IF($A128="TOTAL",SUM(INDIRECT("N4:N"&amp;ROW()-1)),""))</f>
        <v/>
      </c>
      <c r="O128" s="6" t="str">
        <f ca="1">IF(AND($A128&lt;&gt;"",$A128&lt;&gt;"TOTAL"),IF(AND('[5]PDI_Grupo edad'!$Y126&lt;&gt;"",'[5]PDI_Grupo edad'!$Y126&lt;&gt;0),'[5]PDI_Grupo edad'!$Y126,""),IF($A128="TOTAL",SUM(INDIRECT("O4:O"&amp;ROW()-1)),""))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IF(AND($A128&lt;&gt;"",$A128&lt;&gt;"TOTAL"),IF(AND('[5]PDI_Grupo edad'!$AB126&lt;&gt;"",'[5]PDI_Grupo edad'!$AB126&lt;&gt;0),'[5]PDI_Grupo edad'!$AB126,""),IF($A128="TOTAL",SUM(INDIRECT("Q4:Q"&amp;ROW()-1)),""))</f>
        <v/>
      </c>
      <c r="R128" s="6" t="str">
        <f ca="1">IF(AND($A128&lt;&gt;"",$A128&lt;&gt;"TOTAL"),IF(AND('[5]PDI_Grupo edad'!$AD126&lt;&gt;"",'[5]PDI_Grupo edad'!$AD126&lt;&gt;0),'[5]PDI_Grupo edad'!$AD126,""),IF($A128="TOTAL",SUM(INDIRECT("R4:R"&amp;ROW()-1)),""))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IF(AND($A128&lt;&gt;"",$A128&lt;&gt;"TOTAL"),IF(AND('[5]PDI_Grupo edad'!$AG126&lt;&gt;"",'[5]PDI_Grupo edad'!$AG126&lt;&gt;0),'[5]PDI_Grupo edad'!$AG126,""),IF($A128="TOTAL",SUM(INDIRECT("T4:T"&amp;ROW()-1)),""))</f>
        <v/>
      </c>
      <c r="U128" s="6" t="str">
        <f ca="1">IF(AND($A128&lt;&gt;"",$A128&lt;&gt;"TOTAL"),IF(AND('[5]PDI_Grupo edad'!$AI126&lt;&gt;"",'[5]PDI_Grupo edad'!$AI126&lt;&gt;0),'[5]PDI_Grupo edad'!$AI126,""),IF($A128="TOTAL",SUM(INDIRECT("U4:U"&amp;ROW()-1)),""))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IF(AND($A128&lt;&gt;"",$A128&lt;&gt;"TOTAL"),IF(AND('[5]PDI_Grupo edad'!$AL126&lt;&gt;"",'[5]PDI_Grupo edad'!$AL126&lt;&gt;0),'[5]PDI_Grupo edad'!$AL126,""),IF($A128="TOTAL",SUM(INDIRECT("W4:W"&amp;ROW()-1)),""))</f>
        <v/>
      </c>
      <c r="X128" s="6" t="str">
        <f ca="1">IF(AND($A128&lt;&gt;"",$A128&lt;&gt;"TOTAL"),IF(AND('[5]PDI_Grupo edad'!$AN126&lt;&gt;"",'[5]PDI_Grupo edad'!$AN126&lt;&gt;0),'[5]PDI_Grupo edad'!$AN126,""),IF($A128="TOTAL",SUM(INDIRECT("X4:X"&amp;ROW()-1)),""))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IF(AND($A128&lt;&gt;"",$A128&lt;&gt;"TOTAL"),IF(AND('[5]PDI_Grupo edad'!$AQ126&lt;&gt;"",'[5]PDI_Grupo edad'!$AQ126&lt;&gt;0),'[5]PDI_Grupo edad'!$AQ126,""),IF($A128="TOTAL",SUM(INDIRECT("Z4:Z"&amp;ROW()-1)),""))</f>
        <v/>
      </c>
      <c r="AA128" s="6" t="str">
        <f ca="1">IF(AND($A128&lt;&gt;"",$A128&lt;&gt;"TOTAL"),IF(AND('[5]PDI_Grupo edad'!$AS126&lt;&gt;"",'[5]PDI_Grupo edad'!$AS126&lt;&gt;0),'[5]PDI_Grupo edad'!$AS126,""),IF($A128="TOTAL",SUM(INDIRECT("AA4:AA"&amp;ROW()-1)),""))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IF(AND($A128&lt;&gt;"",$A128&lt;&gt;"TOTAL"),IF(AND('[5]PDI_Grupo edad'!$AV126&lt;&gt;"",'[5]PDI_Grupo edad'!$AV126&lt;&gt;0),'[5]PDI_Grupo edad'!$AV126,""),IF($A128="TOTAL",SUM(INDIRECT("AC4:AC"&amp;ROW()-1)),""))</f>
        <v/>
      </c>
      <c r="AD128" s="6" t="str">
        <f ca="1">IF(AND($A128&lt;&gt;"",$A128&lt;&gt;"TOTAL"),IF(AND('[5]PDI_Grupo edad'!$AX126&lt;&gt;"",'[5]PDI_Grupo edad'!$AX126&lt;&gt;0),'[5]PDI_Grupo edad'!$AX126,""),IF($A128="TOTAL",SUM(INDIRECT("AD4:AD"&amp;ROW()-1)),""))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IF(AND($A128&lt;&gt;"",$A128&lt;&gt;"TOTAL"),IF(AND('[5]PDI_Grupo edad'!$BA126&lt;&gt;"",'[5]PDI_Grupo edad'!$BA126&lt;&gt;0),'[5]PDI_Grupo edad'!$BA126,""),IF($A128="TOTAL",SUM(INDIRECT("AF4:AF"&amp;ROW()-1)),""))</f>
        <v/>
      </c>
      <c r="AG128" s="6" t="str">
        <f ca="1">IF(AND($A128&lt;&gt;"",$A128&lt;&gt;"TOTAL"),IF(AND('[5]PDI_Grupo edad'!$BC126&lt;&gt;"",'[5]PDI_Grupo edad'!$BC126&lt;&gt;0),'[5]PDI_Grupo edad'!$BC126,""),IF($A128="TOTAL",SUM(INDIRECT("AG4:AG"&amp;ROW()-1)),""))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IF(AND($A128&lt;&gt;"",$A128&lt;&gt;"TOTAL"),IF(AND('[5]PDI_Grupo edad'!$BF126&lt;&gt;"",'[5]PDI_Grupo edad'!$BF126&lt;&gt;0),'[5]PDI_Grupo edad'!$BF126,""),IF($A128="TOTAL",SUM(INDIRECT("AI4:AI"&amp;ROW()-1)),""))</f>
        <v/>
      </c>
      <c r="AJ128" s="6" t="str">
        <f ca="1">IF(AND($A128&lt;&gt;"",$A128&lt;&gt;"TOTAL"),IF(AND('[5]PDI_Grupo edad'!$BH126&lt;&gt;"",'[5]PDI_Grupo edad'!$BH126&lt;&gt;0),'[5]PDI_Grupo edad'!$BH126,""),IF($A128="TOTAL",SUM(INDIRECT("AJ4:AJ"&amp;ROW()-1)),""))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IF(AND($A128&lt;&gt;"",$A128&lt;&gt;"TOTAL"),IF(AND('[5]PDI_Grupo edad'!$BK126&lt;&gt;"",'[5]PDI_Grupo edad'!$BK126&lt;&gt;0),'[5]PDI_Grupo edad'!$BK126,""),IF($A128="TOTAL",SUM(INDIRECT("AL4:AL"&amp;ROW()-1)),""))</f>
        <v/>
      </c>
      <c r="AM128" s="6" t="str">
        <f ca="1">IF(AND($A128&lt;&gt;"",$A128&lt;&gt;"TOTAL"),IF(AND('[5]PDI_Grupo edad'!$BM126&lt;&gt;"",'[5]PDI_Grupo edad'!$BM126&lt;&gt;0),'[5]PDI_Grupo edad'!$BM126,""),IF($A128="TOTAL",SUM(INDIRECT("AM4:AM"&amp;ROW()-1)),""))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IF(AND($A128&lt;&gt;"",$A128&lt;&gt;"TOTAL"),IF(AND('[5]PDI_Grupo edad'!$BP126&lt;&gt;"",'[5]PDI_Grupo edad'!$BP126&lt;&gt;0),'[5]PDI_Grupo edad'!$BP126,""),IF($A128="TOTAL",SUM(INDIRECT("AO4:AO"&amp;ROW()-1)),""))</f>
        <v/>
      </c>
      <c r="AP128" s="6" t="str">
        <f ca="1">IF(AND($A128&lt;&gt;"",$A128&lt;&gt;"TOTAL"),IF(AND('[5]PDI_Grupo edad'!$BR126&lt;&gt;"",'[5]PDI_Grupo edad'!$BR126&lt;&gt;0),'[5]PDI_Grupo edad'!$BR126,""),IF($A128="TOTAL",SUM(INDIRECT("AP4:AP"&amp;ROW()-1)),""))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IF(AND($A128&lt;&gt;"",$A128&lt;&gt;"TOTAL"),IF(AND('[5]PDI_Grupo edad'!$BU126&lt;&gt;"",'[5]PDI_Grupo edad'!$BU126&lt;&gt;0),'[5]PDI_Grupo edad'!$BU126,""),IF($A128="TOTAL",SUM(INDIRECT("AR4:AR"&amp;ROW()-1)),""))</f>
        <v/>
      </c>
      <c r="AS128" s="6" t="str">
        <f ca="1">IF(AND($A128&lt;&gt;"",$A128&lt;&gt;"TOTAL"),IF(AND('[5]PDI_Grupo edad'!$BW126&lt;&gt;"",'[5]PDI_Grupo edad'!$BW126&lt;&gt;0),'[5]PDI_Grupo edad'!$BW126,""),IF($A128="TOTAL",SUM(INDIRECT("AS4:AS"&amp;ROW()-1)),""))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IF(AND($A128&lt;&gt;"",$A128&lt;&gt;"TOTAL"),IF(AND('[5]PDI_Grupo edad'!$BZ126&lt;&gt;"",'[5]PDI_Grupo edad'!$BZ126&lt;&gt;0),'[5]PDI_Grupo edad'!$BZ126,""),IF($A128="TOTAL",SUM(INDIRECT("AU4:AU"&amp;ROW()-1)),""))</f>
        <v/>
      </c>
      <c r="AV128" s="6" t="str">
        <f ca="1">IF(AND($A128&lt;&gt;"",$A128&lt;&gt;"TOTAL"),IF(AND('[5]PDI_Grupo edad'!$CB126&lt;&gt;"",'[5]PDI_Grupo edad'!$CB126&lt;&gt;0),'[5]PDI_Grupo edad'!$CB126,""),IF($A128="TOTAL",SUM(INDIRECT("AV4:AV"&amp;ROW()-1)),""))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IF(AND($A128&lt;&gt;"",$A128&lt;&gt;"TOTAL"),IF(AND('[5]PDI_Grupo edad'!$CE126&lt;&gt;"",'[5]PDI_Grupo edad'!$CE126&lt;&gt;0),'[5]PDI_Grupo edad'!$CE126,""),IF($A128="TOTAL",SUM(INDIRECT("AX4:AX"&amp;ROW()-1)),""))</f>
        <v/>
      </c>
      <c r="AY128" s="6" t="str">
        <f ca="1">IF(AND($A128&lt;&gt;"",$A128&lt;&gt;"TOTAL"),IF(AND('[5]PDI_Grupo edad'!$CG126&lt;&gt;"",'[5]PDI_Grupo edad'!$CG126&lt;&gt;0),'[5]PDI_Grupo edad'!$CG126,""),IF($A128="TOTAL",SUM(INDIRECT("AY4:AY"&amp;ROW()-1)),""))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IF(AND($A128&lt;&gt;"",$A128&lt;&gt;"TOTAL"),IF(AND('[5]PDI_Grupo edad'!$CJ126&lt;&gt;"",'[5]PDI_Grupo edad'!$CJ126&lt;&gt;0),'[5]PDI_Grupo edad'!$CJ126,""),IF($A128="TOTAL",SUM(INDIRECT("BA4:BA"&amp;ROW()-1)),""))</f>
        <v/>
      </c>
      <c r="BB128" s="6" t="str">
        <f ca="1">IF(AND($A128&lt;&gt;"",$A128&lt;&gt;"TOTAL"),IF(AND('[5]PDI_Grupo edad'!$CL126&lt;&gt;"",'[5]PDI_Grupo edad'!$CL126&lt;&gt;0),'[5]PDI_Grupo edad'!$CL126,""),IF($A128="TOTAL",SUM(INDIRECT("BB4:BB"&amp;ROW()-1)),""))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IF(AND($A128&lt;&gt;"",$A128&lt;&gt;"TOTAL"),IF(AND('[5]PDI_Grupo edad'!$CO126&lt;&gt;"",'[5]PDI_Grupo edad'!$CO126&lt;&gt;0),'[5]PDI_Grupo edad'!$CO126,""),IF($A128="TOTAL",SUM(INDIRECT("BD4:BD"&amp;ROW()-1)),""))</f>
        <v/>
      </c>
      <c r="BE128" s="6" t="str">
        <f ca="1">IF(AND($A128&lt;&gt;"",$A128&lt;&gt;"TOTAL"),IF(AND('[5]PDI_Grupo edad'!$CQ126&lt;&gt;"",'[5]PDI_Grupo edad'!$CQ126&lt;&gt;0),'[5]PDI_Grupo edad'!$CQ126,""),IF($A128="TOTAL",SUM(INDIRECT("BE4:BE"&amp;ROW()-1)),""))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IF('[5]PDI_Grupo edad'!$B127&lt;&gt;"",'[5]PDI_Grupo edad'!$B127,IF(AND('[5]PDI_Grupo edad'!$B127="",'[5]PDI_Grupo edad'!$B128="",'[5]PDI_Grupo edad'!$B126=""),"","TOTAL"))</f>
        <v/>
      </c>
      <c r="B129" s="6" t="str">
        <f ca="1">IF(AND($A129&lt;&gt;"",$A129&lt;&gt;"TOTAL"),IF(AND('[5]PDI_Grupo edad'!$C127&lt;&gt;"",'[5]PDI_Grupo edad'!$C127&lt;&gt;0),'[5]PDI_Grupo edad'!$C127,""),IF($A129="TOTAL",SUM(INDIRECT("B4:B"&amp;ROW()-1)),""))</f>
        <v/>
      </c>
      <c r="C129" s="6" t="str">
        <f ca="1">IF(AND($A129&lt;&gt;"",$A129&lt;&gt;"TOTAL"),IF(AND('[5]PDI_Grupo edad'!$E127&lt;&gt;"",'[5]PDI_Grupo edad'!$E127&lt;&gt;0),'[5]PDI_Grupo edad'!$E127,""),IF($A129="TOTAL",SUM(INDIRECT("C4:C"&amp;ROW()-1)),""))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IF(AND($A129&lt;&gt;"",$A129&lt;&gt;"TOTAL"),IF(AND('[5]PDI_Grupo edad'!$H127&lt;&gt;"",'[5]PDI_Grupo edad'!$H127&lt;&gt;0),'[5]PDI_Grupo edad'!$H127,""),IF($A129="TOTAL",SUM(INDIRECT("E4:E"&amp;ROW()-1)),""))</f>
        <v/>
      </c>
      <c r="F129" s="6" t="str">
        <f ca="1">IF(AND($A129&lt;&gt;"",$A129&lt;&gt;"TOTAL"),IF(AND('[5]PDI_Grupo edad'!$J127&lt;&gt;"",'[5]PDI_Grupo edad'!$J127&lt;&gt;0),'[5]PDI_Grupo edad'!$J127,""),IF($A129="TOTAL",SUM(INDIRECT("F4:F"&amp;ROW()-1)),""))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IF(AND($A129&lt;&gt;"",$A129&lt;&gt;"TOTAL"),IF(AND('[5]PDI_Grupo edad'!$M127&lt;&gt;"",'[5]PDI_Grupo edad'!$M127&lt;&gt;0),'[5]PDI_Grupo edad'!$M127,""),IF($A129="TOTAL",SUM(INDIRECT("H4:H"&amp;ROW()-1)),""))</f>
        <v/>
      </c>
      <c r="I129" s="6" t="str">
        <f ca="1">IF(AND($A129&lt;&gt;"",$A129&lt;&gt;"TOTAL"),IF(AND('[5]PDI_Grupo edad'!$O127&lt;&gt;"",'[5]PDI_Grupo edad'!$O127&lt;&gt;0),'[5]PDI_Grupo edad'!$O127,""),IF($A129="TOTAL",SUM(INDIRECT("I4:I"&amp;ROW()-1)),""))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IF(AND($A129&lt;&gt;"",$A129&lt;&gt;"TOTAL"),IF(AND('[5]PDI_Grupo edad'!$R127&lt;&gt;"",'[5]PDI_Grupo edad'!$R127&lt;&gt;0),'[5]PDI_Grupo edad'!$R127,""),IF($A129="TOTAL",SUM(INDIRECT("K4:K"&amp;ROW()-1)),""))</f>
        <v/>
      </c>
      <c r="L129" s="6" t="str">
        <f ca="1">IF(AND($A129&lt;&gt;"",$A129&lt;&gt;"TOTAL"),IF(AND('[5]PDI_Grupo edad'!$T127&lt;&gt;"",'[5]PDI_Grupo edad'!$T127&lt;&gt;0),'[5]PDI_Grupo edad'!$T127,""),IF($A129="TOTAL",SUM(INDIRECT("L4:L"&amp;ROW()-1)),""))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IF(AND($A129&lt;&gt;"",$A129&lt;&gt;"TOTAL"),IF(AND('[5]PDI_Grupo edad'!$W127&lt;&gt;"",'[5]PDI_Grupo edad'!$W127&lt;&gt;0),'[5]PDI_Grupo edad'!$W127,""),IF($A129="TOTAL",SUM(INDIRECT("N4:N"&amp;ROW()-1)),""))</f>
        <v/>
      </c>
      <c r="O129" s="6" t="str">
        <f ca="1">IF(AND($A129&lt;&gt;"",$A129&lt;&gt;"TOTAL"),IF(AND('[5]PDI_Grupo edad'!$Y127&lt;&gt;"",'[5]PDI_Grupo edad'!$Y127&lt;&gt;0),'[5]PDI_Grupo edad'!$Y127,""),IF($A129="TOTAL",SUM(INDIRECT("O4:O"&amp;ROW()-1)),""))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IF(AND($A129&lt;&gt;"",$A129&lt;&gt;"TOTAL"),IF(AND('[5]PDI_Grupo edad'!$AB127&lt;&gt;"",'[5]PDI_Grupo edad'!$AB127&lt;&gt;0),'[5]PDI_Grupo edad'!$AB127,""),IF($A129="TOTAL",SUM(INDIRECT("Q4:Q"&amp;ROW()-1)),""))</f>
        <v/>
      </c>
      <c r="R129" s="6" t="str">
        <f ca="1">IF(AND($A129&lt;&gt;"",$A129&lt;&gt;"TOTAL"),IF(AND('[5]PDI_Grupo edad'!$AD127&lt;&gt;"",'[5]PDI_Grupo edad'!$AD127&lt;&gt;0),'[5]PDI_Grupo edad'!$AD127,""),IF($A129="TOTAL",SUM(INDIRECT("R4:R"&amp;ROW()-1)),""))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IF(AND($A129&lt;&gt;"",$A129&lt;&gt;"TOTAL"),IF(AND('[5]PDI_Grupo edad'!$AG127&lt;&gt;"",'[5]PDI_Grupo edad'!$AG127&lt;&gt;0),'[5]PDI_Grupo edad'!$AG127,""),IF($A129="TOTAL",SUM(INDIRECT("T4:T"&amp;ROW()-1)),""))</f>
        <v/>
      </c>
      <c r="U129" s="6" t="str">
        <f ca="1">IF(AND($A129&lt;&gt;"",$A129&lt;&gt;"TOTAL"),IF(AND('[5]PDI_Grupo edad'!$AI127&lt;&gt;"",'[5]PDI_Grupo edad'!$AI127&lt;&gt;0),'[5]PDI_Grupo edad'!$AI127,""),IF($A129="TOTAL",SUM(INDIRECT("U4:U"&amp;ROW()-1)),""))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IF(AND($A129&lt;&gt;"",$A129&lt;&gt;"TOTAL"),IF(AND('[5]PDI_Grupo edad'!$AL127&lt;&gt;"",'[5]PDI_Grupo edad'!$AL127&lt;&gt;0),'[5]PDI_Grupo edad'!$AL127,""),IF($A129="TOTAL",SUM(INDIRECT("W4:W"&amp;ROW()-1)),""))</f>
        <v/>
      </c>
      <c r="X129" s="6" t="str">
        <f ca="1">IF(AND($A129&lt;&gt;"",$A129&lt;&gt;"TOTAL"),IF(AND('[5]PDI_Grupo edad'!$AN127&lt;&gt;"",'[5]PDI_Grupo edad'!$AN127&lt;&gt;0),'[5]PDI_Grupo edad'!$AN127,""),IF($A129="TOTAL",SUM(INDIRECT("X4:X"&amp;ROW()-1)),""))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IF(AND($A129&lt;&gt;"",$A129&lt;&gt;"TOTAL"),IF(AND('[5]PDI_Grupo edad'!$AQ127&lt;&gt;"",'[5]PDI_Grupo edad'!$AQ127&lt;&gt;0),'[5]PDI_Grupo edad'!$AQ127,""),IF($A129="TOTAL",SUM(INDIRECT("Z4:Z"&amp;ROW()-1)),""))</f>
        <v/>
      </c>
      <c r="AA129" s="6" t="str">
        <f ca="1">IF(AND($A129&lt;&gt;"",$A129&lt;&gt;"TOTAL"),IF(AND('[5]PDI_Grupo edad'!$AS127&lt;&gt;"",'[5]PDI_Grupo edad'!$AS127&lt;&gt;0),'[5]PDI_Grupo edad'!$AS127,""),IF($A129="TOTAL",SUM(INDIRECT("AA4:AA"&amp;ROW()-1)),""))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IF(AND($A129&lt;&gt;"",$A129&lt;&gt;"TOTAL"),IF(AND('[5]PDI_Grupo edad'!$AV127&lt;&gt;"",'[5]PDI_Grupo edad'!$AV127&lt;&gt;0),'[5]PDI_Grupo edad'!$AV127,""),IF($A129="TOTAL",SUM(INDIRECT("AC4:AC"&amp;ROW()-1)),""))</f>
        <v/>
      </c>
      <c r="AD129" s="6" t="str">
        <f ca="1">IF(AND($A129&lt;&gt;"",$A129&lt;&gt;"TOTAL"),IF(AND('[5]PDI_Grupo edad'!$AX127&lt;&gt;"",'[5]PDI_Grupo edad'!$AX127&lt;&gt;0),'[5]PDI_Grupo edad'!$AX127,""),IF($A129="TOTAL",SUM(INDIRECT("AD4:AD"&amp;ROW()-1)),""))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IF(AND($A129&lt;&gt;"",$A129&lt;&gt;"TOTAL"),IF(AND('[5]PDI_Grupo edad'!$BA127&lt;&gt;"",'[5]PDI_Grupo edad'!$BA127&lt;&gt;0),'[5]PDI_Grupo edad'!$BA127,""),IF($A129="TOTAL",SUM(INDIRECT("AF4:AF"&amp;ROW()-1)),""))</f>
        <v/>
      </c>
      <c r="AG129" s="6" t="str">
        <f ca="1">IF(AND($A129&lt;&gt;"",$A129&lt;&gt;"TOTAL"),IF(AND('[5]PDI_Grupo edad'!$BC127&lt;&gt;"",'[5]PDI_Grupo edad'!$BC127&lt;&gt;0),'[5]PDI_Grupo edad'!$BC127,""),IF($A129="TOTAL",SUM(INDIRECT("AG4:AG"&amp;ROW()-1)),""))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IF(AND($A129&lt;&gt;"",$A129&lt;&gt;"TOTAL"),IF(AND('[5]PDI_Grupo edad'!$BF127&lt;&gt;"",'[5]PDI_Grupo edad'!$BF127&lt;&gt;0),'[5]PDI_Grupo edad'!$BF127,""),IF($A129="TOTAL",SUM(INDIRECT("AI4:AI"&amp;ROW()-1)),""))</f>
        <v/>
      </c>
      <c r="AJ129" s="6" t="str">
        <f ca="1">IF(AND($A129&lt;&gt;"",$A129&lt;&gt;"TOTAL"),IF(AND('[5]PDI_Grupo edad'!$BH127&lt;&gt;"",'[5]PDI_Grupo edad'!$BH127&lt;&gt;0),'[5]PDI_Grupo edad'!$BH127,""),IF($A129="TOTAL",SUM(INDIRECT("AJ4:AJ"&amp;ROW()-1)),""))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IF(AND($A129&lt;&gt;"",$A129&lt;&gt;"TOTAL"),IF(AND('[5]PDI_Grupo edad'!$BK127&lt;&gt;"",'[5]PDI_Grupo edad'!$BK127&lt;&gt;0),'[5]PDI_Grupo edad'!$BK127,""),IF($A129="TOTAL",SUM(INDIRECT("AL4:AL"&amp;ROW()-1)),""))</f>
        <v/>
      </c>
      <c r="AM129" s="6" t="str">
        <f ca="1">IF(AND($A129&lt;&gt;"",$A129&lt;&gt;"TOTAL"),IF(AND('[5]PDI_Grupo edad'!$BM127&lt;&gt;"",'[5]PDI_Grupo edad'!$BM127&lt;&gt;0),'[5]PDI_Grupo edad'!$BM127,""),IF($A129="TOTAL",SUM(INDIRECT("AM4:AM"&amp;ROW()-1)),""))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IF(AND($A129&lt;&gt;"",$A129&lt;&gt;"TOTAL"),IF(AND('[5]PDI_Grupo edad'!$BP127&lt;&gt;"",'[5]PDI_Grupo edad'!$BP127&lt;&gt;0),'[5]PDI_Grupo edad'!$BP127,""),IF($A129="TOTAL",SUM(INDIRECT("AO4:AO"&amp;ROW()-1)),""))</f>
        <v/>
      </c>
      <c r="AP129" s="6" t="str">
        <f ca="1">IF(AND($A129&lt;&gt;"",$A129&lt;&gt;"TOTAL"),IF(AND('[5]PDI_Grupo edad'!$BR127&lt;&gt;"",'[5]PDI_Grupo edad'!$BR127&lt;&gt;0),'[5]PDI_Grupo edad'!$BR127,""),IF($A129="TOTAL",SUM(INDIRECT("AP4:AP"&amp;ROW()-1)),""))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IF(AND($A129&lt;&gt;"",$A129&lt;&gt;"TOTAL"),IF(AND('[5]PDI_Grupo edad'!$BU127&lt;&gt;"",'[5]PDI_Grupo edad'!$BU127&lt;&gt;0),'[5]PDI_Grupo edad'!$BU127,""),IF($A129="TOTAL",SUM(INDIRECT("AR4:AR"&amp;ROW()-1)),""))</f>
        <v/>
      </c>
      <c r="AS129" s="6" t="str">
        <f ca="1">IF(AND($A129&lt;&gt;"",$A129&lt;&gt;"TOTAL"),IF(AND('[5]PDI_Grupo edad'!$BW127&lt;&gt;"",'[5]PDI_Grupo edad'!$BW127&lt;&gt;0),'[5]PDI_Grupo edad'!$BW127,""),IF($A129="TOTAL",SUM(INDIRECT("AS4:AS"&amp;ROW()-1)),""))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IF(AND($A129&lt;&gt;"",$A129&lt;&gt;"TOTAL"),IF(AND('[5]PDI_Grupo edad'!$BZ127&lt;&gt;"",'[5]PDI_Grupo edad'!$BZ127&lt;&gt;0),'[5]PDI_Grupo edad'!$BZ127,""),IF($A129="TOTAL",SUM(INDIRECT("AU4:AU"&amp;ROW()-1)),""))</f>
        <v/>
      </c>
      <c r="AV129" s="6" t="str">
        <f ca="1">IF(AND($A129&lt;&gt;"",$A129&lt;&gt;"TOTAL"),IF(AND('[5]PDI_Grupo edad'!$CB127&lt;&gt;"",'[5]PDI_Grupo edad'!$CB127&lt;&gt;0),'[5]PDI_Grupo edad'!$CB127,""),IF($A129="TOTAL",SUM(INDIRECT("AV4:AV"&amp;ROW()-1)),""))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IF(AND($A129&lt;&gt;"",$A129&lt;&gt;"TOTAL"),IF(AND('[5]PDI_Grupo edad'!$CE127&lt;&gt;"",'[5]PDI_Grupo edad'!$CE127&lt;&gt;0),'[5]PDI_Grupo edad'!$CE127,""),IF($A129="TOTAL",SUM(INDIRECT("AX4:AX"&amp;ROW()-1)),""))</f>
        <v/>
      </c>
      <c r="AY129" s="6" t="str">
        <f ca="1">IF(AND($A129&lt;&gt;"",$A129&lt;&gt;"TOTAL"),IF(AND('[5]PDI_Grupo edad'!$CG127&lt;&gt;"",'[5]PDI_Grupo edad'!$CG127&lt;&gt;0),'[5]PDI_Grupo edad'!$CG127,""),IF($A129="TOTAL",SUM(INDIRECT("AY4:AY"&amp;ROW()-1)),""))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IF(AND($A129&lt;&gt;"",$A129&lt;&gt;"TOTAL"),IF(AND('[5]PDI_Grupo edad'!$CJ127&lt;&gt;"",'[5]PDI_Grupo edad'!$CJ127&lt;&gt;0),'[5]PDI_Grupo edad'!$CJ127,""),IF($A129="TOTAL",SUM(INDIRECT("BA4:BA"&amp;ROW()-1)),""))</f>
        <v/>
      </c>
      <c r="BB129" s="6" t="str">
        <f ca="1">IF(AND($A129&lt;&gt;"",$A129&lt;&gt;"TOTAL"),IF(AND('[5]PDI_Grupo edad'!$CL127&lt;&gt;"",'[5]PDI_Grupo edad'!$CL127&lt;&gt;0),'[5]PDI_Grupo edad'!$CL127,""),IF($A129="TOTAL",SUM(INDIRECT("BB4:BB"&amp;ROW()-1)),""))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IF(AND($A129&lt;&gt;"",$A129&lt;&gt;"TOTAL"),IF(AND('[5]PDI_Grupo edad'!$CO127&lt;&gt;"",'[5]PDI_Grupo edad'!$CO127&lt;&gt;0),'[5]PDI_Grupo edad'!$CO127,""),IF($A129="TOTAL",SUM(INDIRECT("BD4:BD"&amp;ROW()-1)),""))</f>
        <v/>
      </c>
      <c r="BE129" s="6" t="str">
        <f ca="1">IF(AND($A129&lt;&gt;"",$A129&lt;&gt;"TOTAL"),IF(AND('[5]PDI_Grupo edad'!$CQ127&lt;&gt;"",'[5]PDI_Grupo edad'!$CQ127&lt;&gt;0),'[5]PDI_Grupo edad'!$CQ127,""),IF($A129="TOTAL",SUM(INDIRECT("BE4:BE"&amp;ROW()-1)),""))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IF('[5]PDI_Grupo edad'!$B128&lt;&gt;"",'[5]PDI_Grupo edad'!$B128,IF(AND('[5]PDI_Grupo edad'!$B128="",'[5]PDI_Grupo edad'!$B129="",'[5]PDI_Grupo edad'!$B127=""),"","TOTAL"))</f>
        <v/>
      </c>
      <c r="B130" s="6" t="str">
        <f ca="1">IF(AND($A130&lt;&gt;"",$A130&lt;&gt;"TOTAL"),IF(AND('[5]PDI_Grupo edad'!$C128&lt;&gt;"",'[5]PDI_Grupo edad'!$C128&lt;&gt;0),'[5]PDI_Grupo edad'!$C128,""),IF($A130="TOTAL",SUM(INDIRECT("B4:B"&amp;ROW()-1)),""))</f>
        <v/>
      </c>
      <c r="C130" s="6" t="str">
        <f ca="1">IF(AND($A130&lt;&gt;"",$A130&lt;&gt;"TOTAL"),IF(AND('[5]PDI_Grupo edad'!$E128&lt;&gt;"",'[5]PDI_Grupo edad'!$E128&lt;&gt;0),'[5]PDI_Grupo edad'!$E128,""),IF($A130="TOTAL",SUM(INDIRECT("C4:C"&amp;ROW()-1)),""))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IF(AND($A130&lt;&gt;"",$A130&lt;&gt;"TOTAL"),IF(AND('[5]PDI_Grupo edad'!$H128&lt;&gt;"",'[5]PDI_Grupo edad'!$H128&lt;&gt;0),'[5]PDI_Grupo edad'!$H128,""),IF($A130="TOTAL",SUM(INDIRECT("E4:E"&amp;ROW()-1)),""))</f>
        <v/>
      </c>
      <c r="F130" s="6" t="str">
        <f ca="1">IF(AND($A130&lt;&gt;"",$A130&lt;&gt;"TOTAL"),IF(AND('[5]PDI_Grupo edad'!$J128&lt;&gt;"",'[5]PDI_Grupo edad'!$J128&lt;&gt;0),'[5]PDI_Grupo edad'!$J128,""),IF($A130="TOTAL",SUM(INDIRECT("F4:F"&amp;ROW()-1)),""))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IF(AND($A130&lt;&gt;"",$A130&lt;&gt;"TOTAL"),IF(AND('[5]PDI_Grupo edad'!$M128&lt;&gt;"",'[5]PDI_Grupo edad'!$M128&lt;&gt;0),'[5]PDI_Grupo edad'!$M128,""),IF($A130="TOTAL",SUM(INDIRECT("H4:H"&amp;ROW()-1)),""))</f>
        <v/>
      </c>
      <c r="I130" s="6" t="str">
        <f ca="1">IF(AND($A130&lt;&gt;"",$A130&lt;&gt;"TOTAL"),IF(AND('[5]PDI_Grupo edad'!$O128&lt;&gt;"",'[5]PDI_Grupo edad'!$O128&lt;&gt;0),'[5]PDI_Grupo edad'!$O128,""),IF($A130="TOTAL",SUM(INDIRECT("I4:I"&amp;ROW()-1)),""))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IF(AND($A130&lt;&gt;"",$A130&lt;&gt;"TOTAL"),IF(AND('[5]PDI_Grupo edad'!$R128&lt;&gt;"",'[5]PDI_Grupo edad'!$R128&lt;&gt;0),'[5]PDI_Grupo edad'!$R128,""),IF($A130="TOTAL",SUM(INDIRECT("K4:K"&amp;ROW()-1)),""))</f>
        <v/>
      </c>
      <c r="L130" s="6" t="str">
        <f ca="1">IF(AND($A130&lt;&gt;"",$A130&lt;&gt;"TOTAL"),IF(AND('[5]PDI_Grupo edad'!$T128&lt;&gt;"",'[5]PDI_Grupo edad'!$T128&lt;&gt;0),'[5]PDI_Grupo edad'!$T128,""),IF($A130="TOTAL",SUM(INDIRECT("L4:L"&amp;ROW()-1)),""))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IF(AND($A130&lt;&gt;"",$A130&lt;&gt;"TOTAL"),IF(AND('[5]PDI_Grupo edad'!$W128&lt;&gt;"",'[5]PDI_Grupo edad'!$W128&lt;&gt;0),'[5]PDI_Grupo edad'!$W128,""),IF($A130="TOTAL",SUM(INDIRECT("N4:N"&amp;ROW()-1)),""))</f>
        <v/>
      </c>
      <c r="O130" s="6" t="str">
        <f ca="1">IF(AND($A130&lt;&gt;"",$A130&lt;&gt;"TOTAL"),IF(AND('[5]PDI_Grupo edad'!$Y128&lt;&gt;"",'[5]PDI_Grupo edad'!$Y128&lt;&gt;0),'[5]PDI_Grupo edad'!$Y128,""),IF($A130="TOTAL",SUM(INDIRECT("O4:O"&amp;ROW()-1)),""))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IF(AND($A130&lt;&gt;"",$A130&lt;&gt;"TOTAL"),IF(AND('[5]PDI_Grupo edad'!$AB128&lt;&gt;"",'[5]PDI_Grupo edad'!$AB128&lt;&gt;0),'[5]PDI_Grupo edad'!$AB128,""),IF($A130="TOTAL",SUM(INDIRECT("Q4:Q"&amp;ROW()-1)),""))</f>
        <v/>
      </c>
      <c r="R130" s="6" t="str">
        <f ca="1">IF(AND($A130&lt;&gt;"",$A130&lt;&gt;"TOTAL"),IF(AND('[5]PDI_Grupo edad'!$AD128&lt;&gt;"",'[5]PDI_Grupo edad'!$AD128&lt;&gt;0),'[5]PDI_Grupo edad'!$AD128,""),IF($A130="TOTAL",SUM(INDIRECT("R4:R"&amp;ROW()-1)),""))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IF(AND($A130&lt;&gt;"",$A130&lt;&gt;"TOTAL"),IF(AND('[5]PDI_Grupo edad'!$AG128&lt;&gt;"",'[5]PDI_Grupo edad'!$AG128&lt;&gt;0),'[5]PDI_Grupo edad'!$AG128,""),IF($A130="TOTAL",SUM(INDIRECT("T4:T"&amp;ROW()-1)),""))</f>
        <v/>
      </c>
      <c r="U130" s="6" t="str">
        <f ca="1">IF(AND($A130&lt;&gt;"",$A130&lt;&gt;"TOTAL"),IF(AND('[5]PDI_Grupo edad'!$AI128&lt;&gt;"",'[5]PDI_Grupo edad'!$AI128&lt;&gt;0),'[5]PDI_Grupo edad'!$AI128,""),IF($A130="TOTAL",SUM(INDIRECT("U4:U"&amp;ROW()-1)),""))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IF(AND($A130&lt;&gt;"",$A130&lt;&gt;"TOTAL"),IF(AND('[5]PDI_Grupo edad'!$AL128&lt;&gt;"",'[5]PDI_Grupo edad'!$AL128&lt;&gt;0),'[5]PDI_Grupo edad'!$AL128,""),IF($A130="TOTAL",SUM(INDIRECT("W4:W"&amp;ROW()-1)),""))</f>
        <v/>
      </c>
      <c r="X130" s="6" t="str">
        <f ca="1">IF(AND($A130&lt;&gt;"",$A130&lt;&gt;"TOTAL"),IF(AND('[5]PDI_Grupo edad'!$AN128&lt;&gt;"",'[5]PDI_Grupo edad'!$AN128&lt;&gt;0),'[5]PDI_Grupo edad'!$AN128,""),IF($A130="TOTAL",SUM(INDIRECT("X4:X"&amp;ROW()-1)),""))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IF(AND($A130&lt;&gt;"",$A130&lt;&gt;"TOTAL"),IF(AND('[5]PDI_Grupo edad'!$AQ128&lt;&gt;"",'[5]PDI_Grupo edad'!$AQ128&lt;&gt;0),'[5]PDI_Grupo edad'!$AQ128,""),IF($A130="TOTAL",SUM(INDIRECT("Z4:Z"&amp;ROW()-1)),""))</f>
        <v/>
      </c>
      <c r="AA130" s="6" t="str">
        <f ca="1">IF(AND($A130&lt;&gt;"",$A130&lt;&gt;"TOTAL"),IF(AND('[5]PDI_Grupo edad'!$AS128&lt;&gt;"",'[5]PDI_Grupo edad'!$AS128&lt;&gt;0),'[5]PDI_Grupo edad'!$AS128,""),IF($A130="TOTAL",SUM(INDIRECT("AA4:AA"&amp;ROW()-1)),""))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IF(AND($A130&lt;&gt;"",$A130&lt;&gt;"TOTAL"),IF(AND('[5]PDI_Grupo edad'!$AV128&lt;&gt;"",'[5]PDI_Grupo edad'!$AV128&lt;&gt;0),'[5]PDI_Grupo edad'!$AV128,""),IF($A130="TOTAL",SUM(INDIRECT("AC4:AC"&amp;ROW()-1)),""))</f>
        <v/>
      </c>
      <c r="AD130" s="6" t="str">
        <f ca="1">IF(AND($A130&lt;&gt;"",$A130&lt;&gt;"TOTAL"),IF(AND('[5]PDI_Grupo edad'!$AX128&lt;&gt;"",'[5]PDI_Grupo edad'!$AX128&lt;&gt;0),'[5]PDI_Grupo edad'!$AX128,""),IF($A130="TOTAL",SUM(INDIRECT("AD4:AD"&amp;ROW()-1)),""))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IF(AND($A130&lt;&gt;"",$A130&lt;&gt;"TOTAL"),IF(AND('[5]PDI_Grupo edad'!$BA128&lt;&gt;"",'[5]PDI_Grupo edad'!$BA128&lt;&gt;0),'[5]PDI_Grupo edad'!$BA128,""),IF($A130="TOTAL",SUM(INDIRECT("AF4:AF"&amp;ROW()-1)),""))</f>
        <v/>
      </c>
      <c r="AG130" s="6" t="str">
        <f ca="1">IF(AND($A130&lt;&gt;"",$A130&lt;&gt;"TOTAL"),IF(AND('[5]PDI_Grupo edad'!$BC128&lt;&gt;"",'[5]PDI_Grupo edad'!$BC128&lt;&gt;0),'[5]PDI_Grupo edad'!$BC128,""),IF($A130="TOTAL",SUM(INDIRECT("AG4:AG"&amp;ROW()-1)),""))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IF(AND($A130&lt;&gt;"",$A130&lt;&gt;"TOTAL"),IF(AND('[5]PDI_Grupo edad'!$BF128&lt;&gt;"",'[5]PDI_Grupo edad'!$BF128&lt;&gt;0),'[5]PDI_Grupo edad'!$BF128,""),IF($A130="TOTAL",SUM(INDIRECT("AI4:AI"&amp;ROW()-1)),""))</f>
        <v/>
      </c>
      <c r="AJ130" s="6" t="str">
        <f ca="1">IF(AND($A130&lt;&gt;"",$A130&lt;&gt;"TOTAL"),IF(AND('[5]PDI_Grupo edad'!$BH128&lt;&gt;"",'[5]PDI_Grupo edad'!$BH128&lt;&gt;0),'[5]PDI_Grupo edad'!$BH128,""),IF($A130="TOTAL",SUM(INDIRECT("AJ4:AJ"&amp;ROW()-1)),""))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IF(AND($A130&lt;&gt;"",$A130&lt;&gt;"TOTAL"),IF(AND('[5]PDI_Grupo edad'!$BK128&lt;&gt;"",'[5]PDI_Grupo edad'!$BK128&lt;&gt;0),'[5]PDI_Grupo edad'!$BK128,""),IF($A130="TOTAL",SUM(INDIRECT("AL4:AL"&amp;ROW()-1)),""))</f>
        <v/>
      </c>
      <c r="AM130" s="6" t="str">
        <f ca="1">IF(AND($A130&lt;&gt;"",$A130&lt;&gt;"TOTAL"),IF(AND('[5]PDI_Grupo edad'!$BM128&lt;&gt;"",'[5]PDI_Grupo edad'!$BM128&lt;&gt;0),'[5]PDI_Grupo edad'!$BM128,""),IF($A130="TOTAL",SUM(INDIRECT("AM4:AM"&amp;ROW()-1)),""))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IF(AND($A130&lt;&gt;"",$A130&lt;&gt;"TOTAL"),IF(AND('[5]PDI_Grupo edad'!$BP128&lt;&gt;"",'[5]PDI_Grupo edad'!$BP128&lt;&gt;0),'[5]PDI_Grupo edad'!$BP128,""),IF($A130="TOTAL",SUM(INDIRECT("AO4:AO"&amp;ROW()-1)),""))</f>
        <v/>
      </c>
      <c r="AP130" s="6" t="str">
        <f ca="1">IF(AND($A130&lt;&gt;"",$A130&lt;&gt;"TOTAL"),IF(AND('[5]PDI_Grupo edad'!$BR128&lt;&gt;"",'[5]PDI_Grupo edad'!$BR128&lt;&gt;0),'[5]PDI_Grupo edad'!$BR128,""),IF($A130="TOTAL",SUM(INDIRECT("AP4:AP"&amp;ROW()-1)),""))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IF(AND($A130&lt;&gt;"",$A130&lt;&gt;"TOTAL"),IF(AND('[5]PDI_Grupo edad'!$BU128&lt;&gt;"",'[5]PDI_Grupo edad'!$BU128&lt;&gt;0),'[5]PDI_Grupo edad'!$BU128,""),IF($A130="TOTAL",SUM(INDIRECT("AR4:AR"&amp;ROW()-1)),""))</f>
        <v/>
      </c>
      <c r="AS130" s="6" t="str">
        <f ca="1">IF(AND($A130&lt;&gt;"",$A130&lt;&gt;"TOTAL"),IF(AND('[5]PDI_Grupo edad'!$BW128&lt;&gt;"",'[5]PDI_Grupo edad'!$BW128&lt;&gt;0),'[5]PDI_Grupo edad'!$BW128,""),IF($A130="TOTAL",SUM(INDIRECT("AS4:AS"&amp;ROW()-1)),""))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IF(AND($A130&lt;&gt;"",$A130&lt;&gt;"TOTAL"),IF(AND('[5]PDI_Grupo edad'!$BZ128&lt;&gt;"",'[5]PDI_Grupo edad'!$BZ128&lt;&gt;0),'[5]PDI_Grupo edad'!$BZ128,""),IF($A130="TOTAL",SUM(INDIRECT("AU4:AU"&amp;ROW()-1)),""))</f>
        <v/>
      </c>
      <c r="AV130" s="6" t="str">
        <f ca="1">IF(AND($A130&lt;&gt;"",$A130&lt;&gt;"TOTAL"),IF(AND('[5]PDI_Grupo edad'!$CB128&lt;&gt;"",'[5]PDI_Grupo edad'!$CB128&lt;&gt;0),'[5]PDI_Grupo edad'!$CB128,""),IF($A130="TOTAL",SUM(INDIRECT("AV4:AV"&amp;ROW()-1)),""))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IF(AND($A130&lt;&gt;"",$A130&lt;&gt;"TOTAL"),IF(AND('[5]PDI_Grupo edad'!$CE128&lt;&gt;"",'[5]PDI_Grupo edad'!$CE128&lt;&gt;0),'[5]PDI_Grupo edad'!$CE128,""),IF($A130="TOTAL",SUM(INDIRECT("AX4:AX"&amp;ROW()-1)),""))</f>
        <v/>
      </c>
      <c r="AY130" s="6" t="str">
        <f ca="1">IF(AND($A130&lt;&gt;"",$A130&lt;&gt;"TOTAL"),IF(AND('[5]PDI_Grupo edad'!$CG128&lt;&gt;"",'[5]PDI_Grupo edad'!$CG128&lt;&gt;0),'[5]PDI_Grupo edad'!$CG128,""),IF($A130="TOTAL",SUM(INDIRECT("AY4:AY"&amp;ROW()-1)),""))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IF(AND($A130&lt;&gt;"",$A130&lt;&gt;"TOTAL"),IF(AND('[5]PDI_Grupo edad'!$CJ128&lt;&gt;"",'[5]PDI_Grupo edad'!$CJ128&lt;&gt;0),'[5]PDI_Grupo edad'!$CJ128,""),IF($A130="TOTAL",SUM(INDIRECT("BA4:BA"&amp;ROW()-1)),""))</f>
        <v/>
      </c>
      <c r="BB130" s="6" t="str">
        <f ca="1">IF(AND($A130&lt;&gt;"",$A130&lt;&gt;"TOTAL"),IF(AND('[5]PDI_Grupo edad'!$CL128&lt;&gt;"",'[5]PDI_Grupo edad'!$CL128&lt;&gt;0),'[5]PDI_Grupo edad'!$CL128,""),IF($A130="TOTAL",SUM(INDIRECT("BB4:BB"&amp;ROW()-1)),""))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IF(AND($A130&lt;&gt;"",$A130&lt;&gt;"TOTAL"),IF(AND('[5]PDI_Grupo edad'!$CO128&lt;&gt;"",'[5]PDI_Grupo edad'!$CO128&lt;&gt;0),'[5]PDI_Grupo edad'!$CO128,""),IF($A130="TOTAL",SUM(INDIRECT("BD4:BD"&amp;ROW()-1)),""))</f>
        <v/>
      </c>
      <c r="BE130" s="6" t="str">
        <f ca="1">IF(AND($A130&lt;&gt;"",$A130&lt;&gt;"TOTAL"),IF(AND('[5]PDI_Grupo edad'!$CQ128&lt;&gt;"",'[5]PDI_Grupo edad'!$CQ128&lt;&gt;0),'[5]PDI_Grupo edad'!$CQ128,""),IF($A130="TOTAL",SUM(INDIRECT("BE4:BE"&amp;ROW()-1)),""))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IF('[5]PDI_Grupo edad'!$B129&lt;&gt;"",'[5]PDI_Grupo edad'!$B129,IF(AND('[5]PDI_Grupo edad'!$B129="",'[5]PDI_Grupo edad'!$B130="",'[5]PDI_Grupo edad'!$B128=""),"","TOTAL"))</f>
        <v/>
      </c>
      <c r="B131" s="6" t="str">
        <f ca="1">IF(AND($A131&lt;&gt;"",$A131&lt;&gt;"TOTAL"),IF(AND('[5]PDI_Grupo edad'!$C129&lt;&gt;"",'[5]PDI_Grupo edad'!$C129&lt;&gt;0),'[5]PDI_Grupo edad'!$C129,""),IF($A131="TOTAL",SUM(INDIRECT("B4:B"&amp;ROW()-1)),""))</f>
        <v/>
      </c>
      <c r="C131" s="6" t="str">
        <f ca="1">IF(AND($A131&lt;&gt;"",$A131&lt;&gt;"TOTAL"),IF(AND('[5]PDI_Grupo edad'!$E129&lt;&gt;"",'[5]PDI_Grupo edad'!$E129&lt;&gt;0),'[5]PDI_Grupo edad'!$E129,""),IF($A131="TOTAL",SUM(INDIRECT("C4:C"&amp;ROW()-1)),""))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IF(AND($A131&lt;&gt;"",$A131&lt;&gt;"TOTAL"),IF(AND('[5]PDI_Grupo edad'!$H129&lt;&gt;"",'[5]PDI_Grupo edad'!$H129&lt;&gt;0),'[5]PDI_Grupo edad'!$H129,""),IF($A131="TOTAL",SUM(INDIRECT("E4:E"&amp;ROW()-1)),""))</f>
        <v/>
      </c>
      <c r="F131" s="6" t="str">
        <f ca="1">IF(AND($A131&lt;&gt;"",$A131&lt;&gt;"TOTAL"),IF(AND('[5]PDI_Grupo edad'!$J129&lt;&gt;"",'[5]PDI_Grupo edad'!$J129&lt;&gt;0),'[5]PDI_Grupo edad'!$J129,""),IF($A131="TOTAL",SUM(INDIRECT("F4:F"&amp;ROW()-1)),""))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IF(AND($A131&lt;&gt;"",$A131&lt;&gt;"TOTAL"),IF(AND('[5]PDI_Grupo edad'!$M129&lt;&gt;"",'[5]PDI_Grupo edad'!$M129&lt;&gt;0),'[5]PDI_Grupo edad'!$M129,""),IF($A131="TOTAL",SUM(INDIRECT("H4:H"&amp;ROW()-1)),""))</f>
        <v/>
      </c>
      <c r="I131" s="6" t="str">
        <f ca="1">IF(AND($A131&lt;&gt;"",$A131&lt;&gt;"TOTAL"),IF(AND('[5]PDI_Grupo edad'!$O129&lt;&gt;"",'[5]PDI_Grupo edad'!$O129&lt;&gt;0),'[5]PDI_Grupo edad'!$O129,""),IF($A131="TOTAL",SUM(INDIRECT("I4:I"&amp;ROW()-1)),""))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IF(AND($A131&lt;&gt;"",$A131&lt;&gt;"TOTAL"),IF(AND('[5]PDI_Grupo edad'!$R129&lt;&gt;"",'[5]PDI_Grupo edad'!$R129&lt;&gt;0),'[5]PDI_Grupo edad'!$R129,""),IF($A131="TOTAL",SUM(INDIRECT("K4:K"&amp;ROW()-1)),""))</f>
        <v/>
      </c>
      <c r="L131" s="6" t="str">
        <f ca="1">IF(AND($A131&lt;&gt;"",$A131&lt;&gt;"TOTAL"),IF(AND('[5]PDI_Grupo edad'!$T129&lt;&gt;"",'[5]PDI_Grupo edad'!$T129&lt;&gt;0),'[5]PDI_Grupo edad'!$T129,""),IF($A131="TOTAL",SUM(INDIRECT("L4:L"&amp;ROW()-1)),""))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IF(AND($A131&lt;&gt;"",$A131&lt;&gt;"TOTAL"),IF(AND('[5]PDI_Grupo edad'!$W129&lt;&gt;"",'[5]PDI_Grupo edad'!$W129&lt;&gt;0),'[5]PDI_Grupo edad'!$W129,""),IF($A131="TOTAL",SUM(INDIRECT("N4:N"&amp;ROW()-1)),""))</f>
        <v/>
      </c>
      <c r="O131" s="6" t="str">
        <f ca="1">IF(AND($A131&lt;&gt;"",$A131&lt;&gt;"TOTAL"),IF(AND('[5]PDI_Grupo edad'!$Y129&lt;&gt;"",'[5]PDI_Grupo edad'!$Y129&lt;&gt;0),'[5]PDI_Grupo edad'!$Y129,""),IF($A131="TOTAL",SUM(INDIRECT("O4:O"&amp;ROW()-1)),""))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IF(AND($A131&lt;&gt;"",$A131&lt;&gt;"TOTAL"),IF(AND('[5]PDI_Grupo edad'!$AB129&lt;&gt;"",'[5]PDI_Grupo edad'!$AB129&lt;&gt;0),'[5]PDI_Grupo edad'!$AB129,""),IF($A131="TOTAL",SUM(INDIRECT("Q4:Q"&amp;ROW()-1)),""))</f>
        <v/>
      </c>
      <c r="R131" s="6" t="str">
        <f ca="1">IF(AND($A131&lt;&gt;"",$A131&lt;&gt;"TOTAL"),IF(AND('[5]PDI_Grupo edad'!$AD129&lt;&gt;"",'[5]PDI_Grupo edad'!$AD129&lt;&gt;0),'[5]PDI_Grupo edad'!$AD129,""),IF($A131="TOTAL",SUM(INDIRECT("R4:R"&amp;ROW()-1)),""))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IF(AND($A131&lt;&gt;"",$A131&lt;&gt;"TOTAL"),IF(AND('[5]PDI_Grupo edad'!$AG129&lt;&gt;"",'[5]PDI_Grupo edad'!$AG129&lt;&gt;0),'[5]PDI_Grupo edad'!$AG129,""),IF($A131="TOTAL",SUM(INDIRECT("T4:T"&amp;ROW()-1)),""))</f>
        <v/>
      </c>
      <c r="U131" s="6" t="str">
        <f ca="1">IF(AND($A131&lt;&gt;"",$A131&lt;&gt;"TOTAL"),IF(AND('[5]PDI_Grupo edad'!$AI129&lt;&gt;"",'[5]PDI_Grupo edad'!$AI129&lt;&gt;0),'[5]PDI_Grupo edad'!$AI129,""),IF($A131="TOTAL",SUM(INDIRECT("U4:U"&amp;ROW()-1)),""))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IF(AND($A131&lt;&gt;"",$A131&lt;&gt;"TOTAL"),IF(AND('[5]PDI_Grupo edad'!$AL129&lt;&gt;"",'[5]PDI_Grupo edad'!$AL129&lt;&gt;0),'[5]PDI_Grupo edad'!$AL129,""),IF($A131="TOTAL",SUM(INDIRECT("W4:W"&amp;ROW()-1)),""))</f>
        <v/>
      </c>
      <c r="X131" s="6" t="str">
        <f ca="1">IF(AND($A131&lt;&gt;"",$A131&lt;&gt;"TOTAL"),IF(AND('[5]PDI_Grupo edad'!$AN129&lt;&gt;"",'[5]PDI_Grupo edad'!$AN129&lt;&gt;0),'[5]PDI_Grupo edad'!$AN129,""),IF($A131="TOTAL",SUM(INDIRECT("X4:X"&amp;ROW()-1)),""))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IF(AND($A131&lt;&gt;"",$A131&lt;&gt;"TOTAL"),IF(AND('[5]PDI_Grupo edad'!$AQ129&lt;&gt;"",'[5]PDI_Grupo edad'!$AQ129&lt;&gt;0),'[5]PDI_Grupo edad'!$AQ129,""),IF($A131="TOTAL",SUM(INDIRECT("Z4:Z"&amp;ROW()-1)),""))</f>
        <v/>
      </c>
      <c r="AA131" s="6" t="str">
        <f ca="1">IF(AND($A131&lt;&gt;"",$A131&lt;&gt;"TOTAL"),IF(AND('[5]PDI_Grupo edad'!$AS129&lt;&gt;"",'[5]PDI_Grupo edad'!$AS129&lt;&gt;0),'[5]PDI_Grupo edad'!$AS129,""),IF($A131="TOTAL",SUM(INDIRECT("AA4:AA"&amp;ROW()-1)),""))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IF(AND($A131&lt;&gt;"",$A131&lt;&gt;"TOTAL"),IF(AND('[5]PDI_Grupo edad'!$AV129&lt;&gt;"",'[5]PDI_Grupo edad'!$AV129&lt;&gt;0),'[5]PDI_Grupo edad'!$AV129,""),IF($A131="TOTAL",SUM(INDIRECT("AC4:AC"&amp;ROW()-1)),""))</f>
        <v/>
      </c>
      <c r="AD131" s="6" t="str">
        <f ca="1">IF(AND($A131&lt;&gt;"",$A131&lt;&gt;"TOTAL"),IF(AND('[5]PDI_Grupo edad'!$AX129&lt;&gt;"",'[5]PDI_Grupo edad'!$AX129&lt;&gt;0),'[5]PDI_Grupo edad'!$AX129,""),IF($A131="TOTAL",SUM(INDIRECT("AD4:AD"&amp;ROW()-1)),""))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IF(AND($A131&lt;&gt;"",$A131&lt;&gt;"TOTAL"),IF(AND('[5]PDI_Grupo edad'!$BA129&lt;&gt;"",'[5]PDI_Grupo edad'!$BA129&lt;&gt;0),'[5]PDI_Grupo edad'!$BA129,""),IF($A131="TOTAL",SUM(INDIRECT("AF4:AF"&amp;ROW()-1)),""))</f>
        <v/>
      </c>
      <c r="AG131" s="6" t="str">
        <f ca="1">IF(AND($A131&lt;&gt;"",$A131&lt;&gt;"TOTAL"),IF(AND('[5]PDI_Grupo edad'!$BC129&lt;&gt;"",'[5]PDI_Grupo edad'!$BC129&lt;&gt;0),'[5]PDI_Grupo edad'!$BC129,""),IF($A131="TOTAL",SUM(INDIRECT("AG4:AG"&amp;ROW()-1)),""))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IF(AND($A131&lt;&gt;"",$A131&lt;&gt;"TOTAL"),IF(AND('[5]PDI_Grupo edad'!$BF129&lt;&gt;"",'[5]PDI_Grupo edad'!$BF129&lt;&gt;0),'[5]PDI_Grupo edad'!$BF129,""),IF($A131="TOTAL",SUM(INDIRECT("AI4:AI"&amp;ROW()-1)),""))</f>
        <v/>
      </c>
      <c r="AJ131" s="6" t="str">
        <f ca="1">IF(AND($A131&lt;&gt;"",$A131&lt;&gt;"TOTAL"),IF(AND('[5]PDI_Grupo edad'!$BH129&lt;&gt;"",'[5]PDI_Grupo edad'!$BH129&lt;&gt;0),'[5]PDI_Grupo edad'!$BH129,""),IF($A131="TOTAL",SUM(INDIRECT("AJ4:AJ"&amp;ROW()-1)),""))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IF(AND($A131&lt;&gt;"",$A131&lt;&gt;"TOTAL"),IF(AND('[5]PDI_Grupo edad'!$BK129&lt;&gt;"",'[5]PDI_Grupo edad'!$BK129&lt;&gt;0),'[5]PDI_Grupo edad'!$BK129,""),IF($A131="TOTAL",SUM(INDIRECT("AL4:AL"&amp;ROW()-1)),""))</f>
        <v/>
      </c>
      <c r="AM131" s="6" t="str">
        <f ca="1">IF(AND($A131&lt;&gt;"",$A131&lt;&gt;"TOTAL"),IF(AND('[5]PDI_Grupo edad'!$BM129&lt;&gt;"",'[5]PDI_Grupo edad'!$BM129&lt;&gt;0),'[5]PDI_Grupo edad'!$BM129,""),IF($A131="TOTAL",SUM(INDIRECT("AM4:AM"&amp;ROW()-1)),""))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IF(AND($A131&lt;&gt;"",$A131&lt;&gt;"TOTAL"),IF(AND('[5]PDI_Grupo edad'!$BP129&lt;&gt;"",'[5]PDI_Grupo edad'!$BP129&lt;&gt;0),'[5]PDI_Grupo edad'!$BP129,""),IF($A131="TOTAL",SUM(INDIRECT("AO4:AO"&amp;ROW()-1)),""))</f>
        <v/>
      </c>
      <c r="AP131" s="6" t="str">
        <f ca="1">IF(AND($A131&lt;&gt;"",$A131&lt;&gt;"TOTAL"),IF(AND('[5]PDI_Grupo edad'!$BR129&lt;&gt;"",'[5]PDI_Grupo edad'!$BR129&lt;&gt;0),'[5]PDI_Grupo edad'!$BR129,""),IF($A131="TOTAL",SUM(INDIRECT("AP4:AP"&amp;ROW()-1)),""))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IF(AND($A131&lt;&gt;"",$A131&lt;&gt;"TOTAL"),IF(AND('[5]PDI_Grupo edad'!$BU129&lt;&gt;"",'[5]PDI_Grupo edad'!$BU129&lt;&gt;0),'[5]PDI_Grupo edad'!$BU129,""),IF($A131="TOTAL",SUM(INDIRECT("AR4:AR"&amp;ROW()-1)),""))</f>
        <v/>
      </c>
      <c r="AS131" s="6" t="str">
        <f ca="1">IF(AND($A131&lt;&gt;"",$A131&lt;&gt;"TOTAL"),IF(AND('[5]PDI_Grupo edad'!$BW129&lt;&gt;"",'[5]PDI_Grupo edad'!$BW129&lt;&gt;0),'[5]PDI_Grupo edad'!$BW129,""),IF($A131="TOTAL",SUM(INDIRECT("AS4:AS"&amp;ROW()-1)),""))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IF(AND($A131&lt;&gt;"",$A131&lt;&gt;"TOTAL"),IF(AND('[5]PDI_Grupo edad'!$BZ129&lt;&gt;"",'[5]PDI_Grupo edad'!$BZ129&lt;&gt;0),'[5]PDI_Grupo edad'!$BZ129,""),IF($A131="TOTAL",SUM(INDIRECT("AU4:AU"&amp;ROW()-1)),""))</f>
        <v/>
      </c>
      <c r="AV131" s="6" t="str">
        <f ca="1">IF(AND($A131&lt;&gt;"",$A131&lt;&gt;"TOTAL"),IF(AND('[5]PDI_Grupo edad'!$CB129&lt;&gt;"",'[5]PDI_Grupo edad'!$CB129&lt;&gt;0),'[5]PDI_Grupo edad'!$CB129,""),IF($A131="TOTAL",SUM(INDIRECT("AV4:AV"&amp;ROW()-1)),""))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IF(AND($A131&lt;&gt;"",$A131&lt;&gt;"TOTAL"),IF(AND('[5]PDI_Grupo edad'!$CE129&lt;&gt;"",'[5]PDI_Grupo edad'!$CE129&lt;&gt;0),'[5]PDI_Grupo edad'!$CE129,""),IF($A131="TOTAL",SUM(INDIRECT("AX4:AX"&amp;ROW()-1)),""))</f>
        <v/>
      </c>
      <c r="AY131" s="6" t="str">
        <f ca="1">IF(AND($A131&lt;&gt;"",$A131&lt;&gt;"TOTAL"),IF(AND('[5]PDI_Grupo edad'!$CG129&lt;&gt;"",'[5]PDI_Grupo edad'!$CG129&lt;&gt;0),'[5]PDI_Grupo edad'!$CG129,""),IF($A131="TOTAL",SUM(INDIRECT("AY4:AY"&amp;ROW()-1)),""))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IF(AND($A131&lt;&gt;"",$A131&lt;&gt;"TOTAL"),IF(AND('[5]PDI_Grupo edad'!$CJ129&lt;&gt;"",'[5]PDI_Grupo edad'!$CJ129&lt;&gt;0),'[5]PDI_Grupo edad'!$CJ129,""),IF($A131="TOTAL",SUM(INDIRECT("BA4:BA"&amp;ROW()-1)),""))</f>
        <v/>
      </c>
      <c r="BB131" s="6" t="str">
        <f ca="1">IF(AND($A131&lt;&gt;"",$A131&lt;&gt;"TOTAL"),IF(AND('[5]PDI_Grupo edad'!$CL129&lt;&gt;"",'[5]PDI_Grupo edad'!$CL129&lt;&gt;0),'[5]PDI_Grupo edad'!$CL129,""),IF($A131="TOTAL",SUM(INDIRECT("BB4:BB"&amp;ROW()-1)),""))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IF(AND($A131&lt;&gt;"",$A131&lt;&gt;"TOTAL"),IF(AND('[5]PDI_Grupo edad'!$CO129&lt;&gt;"",'[5]PDI_Grupo edad'!$CO129&lt;&gt;0),'[5]PDI_Grupo edad'!$CO129,""),IF($A131="TOTAL",SUM(INDIRECT("BD4:BD"&amp;ROW()-1)),""))</f>
        <v/>
      </c>
      <c r="BE131" s="6" t="str">
        <f ca="1">IF(AND($A131&lt;&gt;"",$A131&lt;&gt;"TOTAL"),IF(AND('[5]PDI_Grupo edad'!$CQ129&lt;&gt;"",'[5]PDI_Grupo edad'!$CQ129&lt;&gt;0),'[5]PDI_Grupo edad'!$CQ129,""),IF($A131="TOTAL",SUM(INDIRECT("BE4:BE"&amp;ROW()-1)),""))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IF('[5]PDI_Grupo edad'!$B130&lt;&gt;"",'[5]PDI_Grupo edad'!$B130,IF(AND('[5]PDI_Grupo edad'!$B130="",'[5]PDI_Grupo edad'!$B131="",'[5]PDI_Grupo edad'!$B129=""),"","TOTAL"))</f>
        <v/>
      </c>
      <c r="B132" s="6" t="str">
        <f ca="1">IF(AND($A132&lt;&gt;"",$A132&lt;&gt;"TOTAL"),IF(AND('[5]PDI_Grupo edad'!$C130&lt;&gt;"",'[5]PDI_Grupo edad'!$C130&lt;&gt;0),'[5]PDI_Grupo edad'!$C130,""),IF($A132="TOTAL",SUM(INDIRECT("B4:B"&amp;ROW()-1)),""))</f>
        <v/>
      </c>
      <c r="C132" s="6" t="str">
        <f ca="1">IF(AND($A132&lt;&gt;"",$A132&lt;&gt;"TOTAL"),IF(AND('[5]PDI_Grupo edad'!$E130&lt;&gt;"",'[5]PDI_Grupo edad'!$E130&lt;&gt;0),'[5]PDI_Grupo edad'!$E130,""),IF($A132="TOTAL",SUM(INDIRECT("C4:C"&amp;ROW()-1)),""))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IF(AND($A132&lt;&gt;"",$A132&lt;&gt;"TOTAL"),IF(AND('[5]PDI_Grupo edad'!$H130&lt;&gt;"",'[5]PDI_Grupo edad'!$H130&lt;&gt;0),'[5]PDI_Grupo edad'!$H130,""),IF($A132="TOTAL",SUM(INDIRECT("E4:E"&amp;ROW()-1)),""))</f>
        <v/>
      </c>
      <c r="F132" s="6" t="str">
        <f ca="1">IF(AND($A132&lt;&gt;"",$A132&lt;&gt;"TOTAL"),IF(AND('[5]PDI_Grupo edad'!$J130&lt;&gt;"",'[5]PDI_Grupo edad'!$J130&lt;&gt;0),'[5]PDI_Grupo edad'!$J130,""),IF($A132="TOTAL",SUM(INDIRECT("F4:F"&amp;ROW()-1)),""))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IF(AND($A132&lt;&gt;"",$A132&lt;&gt;"TOTAL"),IF(AND('[5]PDI_Grupo edad'!$M130&lt;&gt;"",'[5]PDI_Grupo edad'!$M130&lt;&gt;0),'[5]PDI_Grupo edad'!$M130,""),IF($A132="TOTAL",SUM(INDIRECT("H4:H"&amp;ROW()-1)),""))</f>
        <v/>
      </c>
      <c r="I132" s="6" t="str">
        <f ca="1">IF(AND($A132&lt;&gt;"",$A132&lt;&gt;"TOTAL"),IF(AND('[5]PDI_Grupo edad'!$O130&lt;&gt;"",'[5]PDI_Grupo edad'!$O130&lt;&gt;0),'[5]PDI_Grupo edad'!$O130,""),IF($A132="TOTAL",SUM(INDIRECT("I4:I"&amp;ROW()-1)),""))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IF(AND($A132&lt;&gt;"",$A132&lt;&gt;"TOTAL"),IF(AND('[5]PDI_Grupo edad'!$R130&lt;&gt;"",'[5]PDI_Grupo edad'!$R130&lt;&gt;0),'[5]PDI_Grupo edad'!$R130,""),IF($A132="TOTAL",SUM(INDIRECT("K4:K"&amp;ROW()-1)),""))</f>
        <v/>
      </c>
      <c r="L132" s="6" t="str">
        <f ca="1">IF(AND($A132&lt;&gt;"",$A132&lt;&gt;"TOTAL"),IF(AND('[5]PDI_Grupo edad'!$T130&lt;&gt;"",'[5]PDI_Grupo edad'!$T130&lt;&gt;0),'[5]PDI_Grupo edad'!$T130,""),IF($A132="TOTAL",SUM(INDIRECT("L4:L"&amp;ROW()-1)),""))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IF(AND($A132&lt;&gt;"",$A132&lt;&gt;"TOTAL"),IF(AND('[5]PDI_Grupo edad'!$W130&lt;&gt;"",'[5]PDI_Grupo edad'!$W130&lt;&gt;0),'[5]PDI_Grupo edad'!$W130,""),IF($A132="TOTAL",SUM(INDIRECT("N4:N"&amp;ROW()-1)),""))</f>
        <v/>
      </c>
      <c r="O132" s="6" t="str">
        <f ca="1">IF(AND($A132&lt;&gt;"",$A132&lt;&gt;"TOTAL"),IF(AND('[5]PDI_Grupo edad'!$Y130&lt;&gt;"",'[5]PDI_Grupo edad'!$Y130&lt;&gt;0),'[5]PDI_Grupo edad'!$Y130,""),IF($A132="TOTAL",SUM(INDIRECT("O4:O"&amp;ROW()-1)),""))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IF(AND($A132&lt;&gt;"",$A132&lt;&gt;"TOTAL"),IF(AND('[5]PDI_Grupo edad'!$AB130&lt;&gt;"",'[5]PDI_Grupo edad'!$AB130&lt;&gt;0),'[5]PDI_Grupo edad'!$AB130,""),IF($A132="TOTAL",SUM(INDIRECT("Q4:Q"&amp;ROW()-1)),""))</f>
        <v/>
      </c>
      <c r="R132" s="6" t="str">
        <f ca="1">IF(AND($A132&lt;&gt;"",$A132&lt;&gt;"TOTAL"),IF(AND('[5]PDI_Grupo edad'!$AD130&lt;&gt;"",'[5]PDI_Grupo edad'!$AD130&lt;&gt;0),'[5]PDI_Grupo edad'!$AD130,""),IF($A132="TOTAL",SUM(INDIRECT("R4:R"&amp;ROW()-1)),""))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IF(AND($A132&lt;&gt;"",$A132&lt;&gt;"TOTAL"),IF(AND('[5]PDI_Grupo edad'!$AG130&lt;&gt;"",'[5]PDI_Grupo edad'!$AG130&lt;&gt;0),'[5]PDI_Grupo edad'!$AG130,""),IF($A132="TOTAL",SUM(INDIRECT("T4:T"&amp;ROW()-1)),""))</f>
        <v/>
      </c>
      <c r="U132" s="6" t="str">
        <f ca="1">IF(AND($A132&lt;&gt;"",$A132&lt;&gt;"TOTAL"),IF(AND('[5]PDI_Grupo edad'!$AI130&lt;&gt;"",'[5]PDI_Grupo edad'!$AI130&lt;&gt;0),'[5]PDI_Grupo edad'!$AI130,""),IF($A132="TOTAL",SUM(INDIRECT("U4:U"&amp;ROW()-1)),""))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IF(AND($A132&lt;&gt;"",$A132&lt;&gt;"TOTAL"),IF(AND('[5]PDI_Grupo edad'!$AL130&lt;&gt;"",'[5]PDI_Grupo edad'!$AL130&lt;&gt;0),'[5]PDI_Grupo edad'!$AL130,""),IF($A132="TOTAL",SUM(INDIRECT("W4:W"&amp;ROW()-1)),""))</f>
        <v/>
      </c>
      <c r="X132" s="6" t="str">
        <f ca="1">IF(AND($A132&lt;&gt;"",$A132&lt;&gt;"TOTAL"),IF(AND('[5]PDI_Grupo edad'!$AN130&lt;&gt;"",'[5]PDI_Grupo edad'!$AN130&lt;&gt;0),'[5]PDI_Grupo edad'!$AN130,""),IF($A132="TOTAL",SUM(INDIRECT("X4:X"&amp;ROW()-1)),""))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IF(AND($A132&lt;&gt;"",$A132&lt;&gt;"TOTAL"),IF(AND('[5]PDI_Grupo edad'!$AQ130&lt;&gt;"",'[5]PDI_Grupo edad'!$AQ130&lt;&gt;0),'[5]PDI_Grupo edad'!$AQ130,""),IF($A132="TOTAL",SUM(INDIRECT("Z4:Z"&amp;ROW()-1)),""))</f>
        <v/>
      </c>
      <c r="AA132" s="6" t="str">
        <f ca="1">IF(AND($A132&lt;&gt;"",$A132&lt;&gt;"TOTAL"),IF(AND('[5]PDI_Grupo edad'!$AS130&lt;&gt;"",'[5]PDI_Grupo edad'!$AS130&lt;&gt;0),'[5]PDI_Grupo edad'!$AS130,""),IF($A132="TOTAL",SUM(INDIRECT("AA4:AA"&amp;ROW()-1)),""))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IF(AND($A132&lt;&gt;"",$A132&lt;&gt;"TOTAL"),IF(AND('[5]PDI_Grupo edad'!$AV130&lt;&gt;"",'[5]PDI_Grupo edad'!$AV130&lt;&gt;0),'[5]PDI_Grupo edad'!$AV130,""),IF($A132="TOTAL",SUM(INDIRECT("AC4:AC"&amp;ROW()-1)),""))</f>
        <v/>
      </c>
      <c r="AD132" s="6" t="str">
        <f ca="1">IF(AND($A132&lt;&gt;"",$A132&lt;&gt;"TOTAL"),IF(AND('[5]PDI_Grupo edad'!$AX130&lt;&gt;"",'[5]PDI_Grupo edad'!$AX130&lt;&gt;0),'[5]PDI_Grupo edad'!$AX130,""),IF($A132="TOTAL",SUM(INDIRECT("AD4:AD"&amp;ROW()-1)),""))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IF(AND($A132&lt;&gt;"",$A132&lt;&gt;"TOTAL"),IF(AND('[5]PDI_Grupo edad'!$BA130&lt;&gt;"",'[5]PDI_Grupo edad'!$BA130&lt;&gt;0),'[5]PDI_Grupo edad'!$BA130,""),IF($A132="TOTAL",SUM(INDIRECT("AF4:AF"&amp;ROW()-1)),""))</f>
        <v/>
      </c>
      <c r="AG132" s="6" t="str">
        <f ca="1">IF(AND($A132&lt;&gt;"",$A132&lt;&gt;"TOTAL"),IF(AND('[5]PDI_Grupo edad'!$BC130&lt;&gt;"",'[5]PDI_Grupo edad'!$BC130&lt;&gt;0),'[5]PDI_Grupo edad'!$BC130,""),IF($A132="TOTAL",SUM(INDIRECT("AG4:AG"&amp;ROW()-1)),""))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IF(AND($A132&lt;&gt;"",$A132&lt;&gt;"TOTAL"),IF(AND('[5]PDI_Grupo edad'!$BF130&lt;&gt;"",'[5]PDI_Grupo edad'!$BF130&lt;&gt;0),'[5]PDI_Grupo edad'!$BF130,""),IF($A132="TOTAL",SUM(INDIRECT("AI4:AI"&amp;ROW()-1)),""))</f>
        <v/>
      </c>
      <c r="AJ132" s="6" t="str">
        <f ca="1">IF(AND($A132&lt;&gt;"",$A132&lt;&gt;"TOTAL"),IF(AND('[5]PDI_Grupo edad'!$BH130&lt;&gt;"",'[5]PDI_Grupo edad'!$BH130&lt;&gt;0),'[5]PDI_Grupo edad'!$BH130,""),IF($A132="TOTAL",SUM(INDIRECT("AJ4:AJ"&amp;ROW()-1)),""))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IF(AND($A132&lt;&gt;"",$A132&lt;&gt;"TOTAL"),IF(AND('[5]PDI_Grupo edad'!$BK130&lt;&gt;"",'[5]PDI_Grupo edad'!$BK130&lt;&gt;0),'[5]PDI_Grupo edad'!$BK130,""),IF($A132="TOTAL",SUM(INDIRECT("AL4:AL"&amp;ROW()-1)),""))</f>
        <v/>
      </c>
      <c r="AM132" s="6" t="str">
        <f ca="1">IF(AND($A132&lt;&gt;"",$A132&lt;&gt;"TOTAL"),IF(AND('[5]PDI_Grupo edad'!$BM130&lt;&gt;"",'[5]PDI_Grupo edad'!$BM130&lt;&gt;0),'[5]PDI_Grupo edad'!$BM130,""),IF($A132="TOTAL",SUM(INDIRECT("AM4:AM"&amp;ROW()-1)),""))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IF(AND($A132&lt;&gt;"",$A132&lt;&gt;"TOTAL"),IF(AND('[5]PDI_Grupo edad'!$BP130&lt;&gt;"",'[5]PDI_Grupo edad'!$BP130&lt;&gt;0),'[5]PDI_Grupo edad'!$BP130,""),IF($A132="TOTAL",SUM(INDIRECT("AO4:AO"&amp;ROW()-1)),""))</f>
        <v/>
      </c>
      <c r="AP132" s="6" t="str">
        <f ca="1">IF(AND($A132&lt;&gt;"",$A132&lt;&gt;"TOTAL"),IF(AND('[5]PDI_Grupo edad'!$BR130&lt;&gt;"",'[5]PDI_Grupo edad'!$BR130&lt;&gt;0),'[5]PDI_Grupo edad'!$BR130,""),IF($A132="TOTAL",SUM(INDIRECT("AP4:AP"&amp;ROW()-1)),""))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IF(AND($A132&lt;&gt;"",$A132&lt;&gt;"TOTAL"),IF(AND('[5]PDI_Grupo edad'!$BU130&lt;&gt;"",'[5]PDI_Grupo edad'!$BU130&lt;&gt;0),'[5]PDI_Grupo edad'!$BU130,""),IF($A132="TOTAL",SUM(INDIRECT("AR4:AR"&amp;ROW()-1)),""))</f>
        <v/>
      </c>
      <c r="AS132" s="6" t="str">
        <f ca="1">IF(AND($A132&lt;&gt;"",$A132&lt;&gt;"TOTAL"),IF(AND('[5]PDI_Grupo edad'!$BW130&lt;&gt;"",'[5]PDI_Grupo edad'!$BW130&lt;&gt;0),'[5]PDI_Grupo edad'!$BW130,""),IF($A132="TOTAL",SUM(INDIRECT("AS4:AS"&amp;ROW()-1)),""))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IF(AND($A132&lt;&gt;"",$A132&lt;&gt;"TOTAL"),IF(AND('[5]PDI_Grupo edad'!$BZ130&lt;&gt;"",'[5]PDI_Grupo edad'!$BZ130&lt;&gt;0),'[5]PDI_Grupo edad'!$BZ130,""),IF($A132="TOTAL",SUM(INDIRECT("AU4:AU"&amp;ROW()-1)),""))</f>
        <v/>
      </c>
      <c r="AV132" s="6" t="str">
        <f ca="1">IF(AND($A132&lt;&gt;"",$A132&lt;&gt;"TOTAL"),IF(AND('[5]PDI_Grupo edad'!$CB130&lt;&gt;"",'[5]PDI_Grupo edad'!$CB130&lt;&gt;0),'[5]PDI_Grupo edad'!$CB130,""),IF($A132="TOTAL",SUM(INDIRECT("AV4:AV"&amp;ROW()-1)),""))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IF(AND($A132&lt;&gt;"",$A132&lt;&gt;"TOTAL"),IF(AND('[5]PDI_Grupo edad'!$CE130&lt;&gt;"",'[5]PDI_Grupo edad'!$CE130&lt;&gt;0),'[5]PDI_Grupo edad'!$CE130,""),IF($A132="TOTAL",SUM(INDIRECT("AX4:AX"&amp;ROW()-1)),""))</f>
        <v/>
      </c>
      <c r="AY132" s="6" t="str">
        <f ca="1">IF(AND($A132&lt;&gt;"",$A132&lt;&gt;"TOTAL"),IF(AND('[5]PDI_Grupo edad'!$CG130&lt;&gt;"",'[5]PDI_Grupo edad'!$CG130&lt;&gt;0),'[5]PDI_Grupo edad'!$CG130,""),IF($A132="TOTAL",SUM(INDIRECT("AY4:AY"&amp;ROW()-1)),""))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IF(AND($A132&lt;&gt;"",$A132&lt;&gt;"TOTAL"),IF(AND('[5]PDI_Grupo edad'!$CJ130&lt;&gt;"",'[5]PDI_Grupo edad'!$CJ130&lt;&gt;0),'[5]PDI_Grupo edad'!$CJ130,""),IF($A132="TOTAL",SUM(INDIRECT("BA4:BA"&amp;ROW()-1)),""))</f>
        <v/>
      </c>
      <c r="BB132" s="6" t="str">
        <f ca="1">IF(AND($A132&lt;&gt;"",$A132&lt;&gt;"TOTAL"),IF(AND('[5]PDI_Grupo edad'!$CL130&lt;&gt;"",'[5]PDI_Grupo edad'!$CL130&lt;&gt;0),'[5]PDI_Grupo edad'!$CL130,""),IF($A132="TOTAL",SUM(INDIRECT("BB4:BB"&amp;ROW()-1)),""))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IF(AND($A132&lt;&gt;"",$A132&lt;&gt;"TOTAL"),IF(AND('[5]PDI_Grupo edad'!$CO130&lt;&gt;"",'[5]PDI_Grupo edad'!$CO130&lt;&gt;0),'[5]PDI_Grupo edad'!$CO130,""),IF($A132="TOTAL",SUM(INDIRECT("BD4:BD"&amp;ROW()-1)),""))</f>
        <v/>
      </c>
      <c r="BE132" s="6" t="str">
        <f ca="1">IF(AND($A132&lt;&gt;"",$A132&lt;&gt;"TOTAL"),IF(AND('[5]PDI_Grupo edad'!$CQ130&lt;&gt;"",'[5]PDI_Grupo edad'!$CQ130&lt;&gt;0),'[5]PDI_Grupo edad'!$CQ130,""),IF($A132="TOTAL",SUM(INDIRECT("BE4:BE"&amp;ROW()-1)),""))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IF('[5]PDI_Grupo edad'!$B131&lt;&gt;"",'[5]PDI_Grupo edad'!$B131,IF(AND('[5]PDI_Grupo edad'!$B131="",'[5]PDI_Grupo edad'!$B132="",'[5]PDI_Grupo edad'!$B130=""),"","TOTAL"))</f>
        <v/>
      </c>
      <c r="B133" s="6" t="str">
        <f ca="1">IF(AND($A133&lt;&gt;"",$A133&lt;&gt;"TOTAL"),IF(AND('[5]PDI_Grupo edad'!$C131&lt;&gt;"",'[5]PDI_Grupo edad'!$C131&lt;&gt;0),'[5]PDI_Grupo edad'!$C131,""),IF($A133="TOTAL",SUM(INDIRECT("B4:B"&amp;ROW()-1)),""))</f>
        <v/>
      </c>
      <c r="C133" s="6" t="str">
        <f ca="1">IF(AND($A133&lt;&gt;"",$A133&lt;&gt;"TOTAL"),IF(AND('[5]PDI_Grupo edad'!$E131&lt;&gt;"",'[5]PDI_Grupo edad'!$E131&lt;&gt;0),'[5]PDI_Grupo edad'!$E131,""),IF($A133="TOTAL",SUM(INDIRECT("C4:C"&amp;ROW()-1)),""))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IF(AND($A133&lt;&gt;"",$A133&lt;&gt;"TOTAL"),IF(AND('[5]PDI_Grupo edad'!$H131&lt;&gt;"",'[5]PDI_Grupo edad'!$H131&lt;&gt;0),'[5]PDI_Grupo edad'!$H131,""),IF($A133="TOTAL",SUM(INDIRECT("E4:E"&amp;ROW()-1)),""))</f>
        <v/>
      </c>
      <c r="F133" s="6" t="str">
        <f ca="1">IF(AND($A133&lt;&gt;"",$A133&lt;&gt;"TOTAL"),IF(AND('[5]PDI_Grupo edad'!$J131&lt;&gt;"",'[5]PDI_Grupo edad'!$J131&lt;&gt;0),'[5]PDI_Grupo edad'!$J131,""),IF($A133="TOTAL",SUM(INDIRECT("F4:F"&amp;ROW()-1)),""))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IF(AND($A133&lt;&gt;"",$A133&lt;&gt;"TOTAL"),IF(AND('[5]PDI_Grupo edad'!$M131&lt;&gt;"",'[5]PDI_Grupo edad'!$M131&lt;&gt;0),'[5]PDI_Grupo edad'!$M131,""),IF($A133="TOTAL",SUM(INDIRECT("H4:H"&amp;ROW()-1)),""))</f>
        <v/>
      </c>
      <c r="I133" s="6" t="str">
        <f ca="1">IF(AND($A133&lt;&gt;"",$A133&lt;&gt;"TOTAL"),IF(AND('[5]PDI_Grupo edad'!$O131&lt;&gt;"",'[5]PDI_Grupo edad'!$O131&lt;&gt;0),'[5]PDI_Grupo edad'!$O131,""),IF($A133="TOTAL",SUM(INDIRECT("I4:I"&amp;ROW()-1)),""))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IF(AND($A133&lt;&gt;"",$A133&lt;&gt;"TOTAL"),IF(AND('[5]PDI_Grupo edad'!$R131&lt;&gt;"",'[5]PDI_Grupo edad'!$R131&lt;&gt;0),'[5]PDI_Grupo edad'!$R131,""),IF($A133="TOTAL",SUM(INDIRECT("K4:K"&amp;ROW()-1)),""))</f>
        <v/>
      </c>
      <c r="L133" s="6" t="str">
        <f ca="1">IF(AND($A133&lt;&gt;"",$A133&lt;&gt;"TOTAL"),IF(AND('[5]PDI_Grupo edad'!$T131&lt;&gt;"",'[5]PDI_Grupo edad'!$T131&lt;&gt;0),'[5]PDI_Grupo edad'!$T131,""),IF($A133="TOTAL",SUM(INDIRECT("L4:L"&amp;ROW()-1)),""))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IF(AND($A133&lt;&gt;"",$A133&lt;&gt;"TOTAL"),IF(AND('[5]PDI_Grupo edad'!$W131&lt;&gt;"",'[5]PDI_Grupo edad'!$W131&lt;&gt;0),'[5]PDI_Grupo edad'!$W131,""),IF($A133="TOTAL",SUM(INDIRECT("N4:N"&amp;ROW()-1)),""))</f>
        <v/>
      </c>
      <c r="O133" s="6" t="str">
        <f ca="1">IF(AND($A133&lt;&gt;"",$A133&lt;&gt;"TOTAL"),IF(AND('[5]PDI_Grupo edad'!$Y131&lt;&gt;"",'[5]PDI_Grupo edad'!$Y131&lt;&gt;0),'[5]PDI_Grupo edad'!$Y131,""),IF($A133="TOTAL",SUM(INDIRECT("O4:O"&amp;ROW()-1)),""))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IF(AND($A133&lt;&gt;"",$A133&lt;&gt;"TOTAL"),IF(AND('[5]PDI_Grupo edad'!$AB131&lt;&gt;"",'[5]PDI_Grupo edad'!$AB131&lt;&gt;0),'[5]PDI_Grupo edad'!$AB131,""),IF($A133="TOTAL",SUM(INDIRECT("Q4:Q"&amp;ROW()-1)),""))</f>
        <v/>
      </c>
      <c r="R133" s="6" t="str">
        <f ca="1">IF(AND($A133&lt;&gt;"",$A133&lt;&gt;"TOTAL"),IF(AND('[5]PDI_Grupo edad'!$AD131&lt;&gt;"",'[5]PDI_Grupo edad'!$AD131&lt;&gt;0),'[5]PDI_Grupo edad'!$AD131,""),IF($A133="TOTAL",SUM(INDIRECT("R4:R"&amp;ROW()-1)),""))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IF(AND($A133&lt;&gt;"",$A133&lt;&gt;"TOTAL"),IF(AND('[5]PDI_Grupo edad'!$AG131&lt;&gt;"",'[5]PDI_Grupo edad'!$AG131&lt;&gt;0),'[5]PDI_Grupo edad'!$AG131,""),IF($A133="TOTAL",SUM(INDIRECT("T4:T"&amp;ROW()-1)),""))</f>
        <v/>
      </c>
      <c r="U133" s="6" t="str">
        <f ca="1">IF(AND($A133&lt;&gt;"",$A133&lt;&gt;"TOTAL"),IF(AND('[5]PDI_Grupo edad'!$AI131&lt;&gt;"",'[5]PDI_Grupo edad'!$AI131&lt;&gt;0),'[5]PDI_Grupo edad'!$AI131,""),IF($A133="TOTAL",SUM(INDIRECT("U4:U"&amp;ROW()-1)),""))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IF(AND($A133&lt;&gt;"",$A133&lt;&gt;"TOTAL"),IF(AND('[5]PDI_Grupo edad'!$AL131&lt;&gt;"",'[5]PDI_Grupo edad'!$AL131&lt;&gt;0),'[5]PDI_Grupo edad'!$AL131,""),IF($A133="TOTAL",SUM(INDIRECT("W4:W"&amp;ROW()-1)),""))</f>
        <v/>
      </c>
      <c r="X133" s="6" t="str">
        <f ca="1">IF(AND($A133&lt;&gt;"",$A133&lt;&gt;"TOTAL"),IF(AND('[5]PDI_Grupo edad'!$AN131&lt;&gt;"",'[5]PDI_Grupo edad'!$AN131&lt;&gt;0),'[5]PDI_Grupo edad'!$AN131,""),IF($A133="TOTAL",SUM(INDIRECT("X4:X"&amp;ROW()-1)),""))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IF(AND($A133&lt;&gt;"",$A133&lt;&gt;"TOTAL"),IF(AND('[5]PDI_Grupo edad'!$AQ131&lt;&gt;"",'[5]PDI_Grupo edad'!$AQ131&lt;&gt;0),'[5]PDI_Grupo edad'!$AQ131,""),IF($A133="TOTAL",SUM(INDIRECT("Z4:Z"&amp;ROW()-1)),""))</f>
        <v/>
      </c>
      <c r="AA133" s="6" t="str">
        <f ca="1">IF(AND($A133&lt;&gt;"",$A133&lt;&gt;"TOTAL"),IF(AND('[5]PDI_Grupo edad'!$AS131&lt;&gt;"",'[5]PDI_Grupo edad'!$AS131&lt;&gt;0),'[5]PDI_Grupo edad'!$AS131,""),IF($A133="TOTAL",SUM(INDIRECT("AA4:AA"&amp;ROW()-1)),""))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IF(AND($A133&lt;&gt;"",$A133&lt;&gt;"TOTAL"),IF(AND('[5]PDI_Grupo edad'!$AV131&lt;&gt;"",'[5]PDI_Grupo edad'!$AV131&lt;&gt;0),'[5]PDI_Grupo edad'!$AV131,""),IF($A133="TOTAL",SUM(INDIRECT("AC4:AC"&amp;ROW()-1)),""))</f>
        <v/>
      </c>
      <c r="AD133" s="6" t="str">
        <f ca="1">IF(AND($A133&lt;&gt;"",$A133&lt;&gt;"TOTAL"),IF(AND('[5]PDI_Grupo edad'!$AX131&lt;&gt;"",'[5]PDI_Grupo edad'!$AX131&lt;&gt;0),'[5]PDI_Grupo edad'!$AX131,""),IF($A133="TOTAL",SUM(INDIRECT("AD4:AD"&amp;ROW()-1)),""))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IF(AND($A133&lt;&gt;"",$A133&lt;&gt;"TOTAL"),IF(AND('[5]PDI_Grupo edad'!$BA131&lt;&gt;"",'[5]PDI_Grupo edad'!$BA131&lt;&gt;0),'[5]PDI_Grupo edad'!$BA131,""),IF($A133="TOTAL",SUM(INDIRECT("AF4:AF"&amp;ROW()-1)),""))</f>
        <v/>
      </c>
      <c r="AG133" s="6" t="str">
        <f ca="1">IF(AND($A133&lt;&gt;"",$A133&lt;&gt;"TOTAL"),IF(AND('[5]PDI_Grupo edad'!$BC131&lt;&gt;"",'[5]PDI_Grupo edad'!$BC131&lt;&gt;0),'[5]PDI_Grupo edad'!$BC131,""),IF($A133="TOTAL",SUM(INDIRECT("AG4:AG"&amp;ROW()-1)),""))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IF(AND($A133&lt;&gt;"",$A133&lt;&gt;"TOTAL"),IF(AND('[5]PDI_Grupo edad'!$BF131&lt;&gt;"",'[5]PDI_Grupo edad'!$BF131&lt;&gt;0),'[5]PDI_Grupo edad'!$BF131,""),IF($A133="TOTAL",SUM(INDIRECT("AI4:AI"&amp;ROW()-1)),""))</f>
        <v/>
      </c>
      <c r="AJ133" s="6" t="str">
        <f ca="1">IF(AND($A133&lt;&gt;"",$A133&lt;&gt;"TOTAL"),IF(AND('[5]PDI_Grupo edad'!$BH131&lt;&gt;"",'[5]PDI_Grupo edad'!$BH131&lt;&gt;0),'[5]PDI_Grupo edad'!$BH131,""),IF($A133="TOTAL",SUM(INDIRECT("AJ4:AJ"&amp;ROW()-1)),""))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IF(AND($A133&lt;&gt;"",$A133&lt;&gt;"TOTAL"),IF(AND('[5]PDI_Grupo edad'!$BK131&lt;&gt;"",'[5]PDI_Grupo edad'!$BK131&lt;&gt;0),'[5]PDI_Grupo edad'!$BK131,""),IF($A133="TOTAL",SUM(INDIRECT("AL4:AL"&amp;ROW()-1)),""))</f>
        <v/>
      </c>
      <c r="AM133" s="6" t="str">
        <f ca="1">IF(AND($A133&lt;&gt;"",$A133&lt;&gt;"TOTAL"),IF(AND('[5]PDI_Grupo edad'!$BM131&lt;&gt;"",'[5]PDI_Grupo edad'!$BM131&lt;&gt;0),'[5]PDI_Grupo edad'!$BM131,""),IF($A133="TOTAL",SUM(INDIRECT("AM4:AM"&amp;ROW()-1)),""))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IF(AND($A133&lt;&gt;"",$A133&lt;&gt;"TOTAL"),IF(AND('[5]PDI_Grupo edad'!$BP131&lt;&gt;"",'[5]PDI_Grupo edad'!$BP131&lt;&gt;0),'[5]PDI_Grupo edad'!$BP131,""),IF($A133="TOTAL",SUM(INDIRECT("AO4:AO"&amp;ROW()-1)),""))</f>
        <v/>
      </c>
      <c r="AP133" s="6" t="str">
        <f ca="1">IF(AND($A133&lt;&gt;"",$A133&lt;&gt;"TOTAL"),IF(AND('[5]PDI_Grupo edad'!$BR131&lt;&gt;"",'[5]PDI_Grupo edad'!$BR131&lt;&gt;0),'[5]PDI_Grupo edad'!$BR131,""),IF($A133="TOTAL",SUM(INDIRECT("AP4:AP"&amp;ROW()-1)),""))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IF(AND($A133&lt;&gt;"",$A133&lt;&gt;"TOTAL"),IF(AND('[5]PDI_Grupo edad'!$BU131&lt;&gt;"",'[5]PDI_Grupo edad'!$BU131&lt;&gt;0),'[5]PDI_Grupo edad'!$BU131,""),IF($A133="TOTAL",SUM(INDIRECT("AR4:AR"&amp;ROW()-1)),""))</f>
        <v/>
      </c>
      <c r="AS133" s="6" t="str">
        <f ca="1">IF(AND($A133&lt;&gt;"",$A133&lt;&gt;"TOTAL"),IF(AND('[5]PDI_Grupo edad'!$BW131&lt;&gt;"",'[5]PDI_Grupo edad'!$BW131&lt;&gt;0),'[5]PDI_Grupo edad'!$BW131,""),IF($A133="TOTAL",SUM(INDIRECT("AS4:AS"&amp;ROW()-1)),""))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IF(AND($A133&lt;&gt;"",$A133&lt;&gt;"TOTAL"),IF(AND('[5]PDI_Grupo edad'!$BZ131&lt;&gt;"",'[5]PDI_Grupo edad'!$BZ131&lt;&gt;0),'[5]PDI_Grupo edad'!$BZ131,""),IF($A133="TOTAL",SUM(INDIRECT("AU4:AU"&amp;ROW()-1)),""))</f>
        <v/>
      </c>
      <c r="AV133" s="6" t="str">
        <f ca="1">IF(AND($A133&lt;&gt;"",$A133&lt;&gt;"TOTAL"),IF(AND('[5]PDI_Grupo edad'!$CB131&lt;&gt;"",'[5]PDI_Grupo edad'!$CB131&lt;&gt;0),'[5]PDI_Grupo edad'!$CB131,""),IF($A133="TOTAL",SUM(INDIRECT("AV4:AV"&amp;ROW()-1)),""))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IF(AND($A133&lt;&gt;"",$A133&lt;&gt;"TOTAL"),IF(AND('[5]PDI_Grupo edad'!$CE131&lt;&gt;"",'[5]PDI_Grupo edad'!$CE131&lt;&gt;0),'[5]PDI_Grupo edad'!$CE131,""),IF($A133="TOTAL",SUM(INDIRECT("AX4:AX"&amp;ROW()-1)),""))</f>
        <v/>
      </c>
      <c r="AY133" s="6" t="str">
        <f ca="1">IF(AND($A133&lt;&gt;"",$A133&lt;&gt;"TOTAL"),IF(AND('[5]PDI_Grupo edad'!$CG131&lt;&gt;"",'[5]PDI_Grupo edad'!$CG131&lt;&gt;0),'[5]PDI_Grupo edad'!$CG131,""),IF($A133="TOTAL",SUM(INDIRECT("AY4:AY"&amp;ROW()-1)),""))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IF(AND($A133&lt;&gt;"",$A133&lt;&gt;"TOTAL"),IF(AND('[5]PDI_Grupo edad'!$CJ131&lt;&gt;"",'[5]PDI_Grupo edad'!$CJ131&lt;&gt;0),'[5]PDI_Grupo edad'!$CJ131,""),IF($A133="TOTAL",SUM(INDIRECT("BA4:BA"&amp;ROW()-1)),""))</f>
        <v/>
      </c>
      <c r="BB133" s="6" t="str">
        <f ca="1">IF(AND($A133&lt;&gt;"",$A133&lt;&gt;"TOTAL"),IF(AND('[5]PDI_Grupo edad'!$CL131&lt;&gt;"",'[5]PDI_Grupo edad'!$CL131&lt;&gt;0),'[5]PDI_Grupo edad'!$CL131,""),IF($A133="TOTAL",SUM(INDIRECT("BB4:BB"&amp;ROW()-1)),""))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IF(AND($A133&lt;&gt;"",$A133&lt;&gt;"TOTAL"),IF(AND('[5]PDI_Grupo edad'!$CO131&lt;&gt;"",'[5]PDI_Grupo edad'!$CO131&lt;&gt;0),'[5]PDI_Grupo edad'!$CO131,""),IF($A133="TOTAL",SUM(INDIRECT("BD4:BD"&amp;ROW()-1)),""))</f>
        <v/>
      </c>
      <c r="BE133" s="6" t="str">
        <f ca="1">IF(AND($A133&lt;&gt;"",$A133&lt;&gt;"TOTAL"),IF(AND('[5]PDI_Grupo edad'!$CQ131&lt;&gt;"",'[5]PDI_Grupo edad'!$CQ131&lt;&gt;0),'[5]PDI_Grupo edad'!$CQ131,""),IF($A133="TOTAL",SUM(INDIRECT("BE4:BE"&amp;ROW()-1)),""))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IF('[5]PDI_Grupo edad'!$B132&lt;&gt;"",'[5]PDI_Grupo edad'!$B132,IF(AND('[5]PDI_Grupo edad'!$B132="",'[5]PDI_Grupo edad'!$B133="",'[5]PDI_Grupo edad'!$B131=""),"","TOTAL"))</f>
        <v/>
      </c>
      <c r="B134" s="6" t="str">
        <f ca="1">IF(AND($A134&lt;&gt;"",$A134&lt;&gt;"TOTAL"),IF(AND('[5]PDI_Grupo edad'!$C132&lt;&gt;"",'[5]PDI_Grupo edad'!$C132&lt;&gt;0),'[5]PDI_Grupo edad'!$C132,""),IF($A134="TOTAL",SUM(INDIRECT("B4:B"&amp;ROW()-1)),""))</f>
        <v/>
      </c>
      <c r="C134" s="6" t="str">
        <f ca="1">IF(AND($A134&lt;&gt;"",$A134&lt;&gt;"TOTAL"),IF(AND('[5]PDI_Grupo edad'!$E132&lt;&gt;"",'[5]PDI_Grupo edad'!$E132&lt;&gt;0),'[5]PDI_Grupo edad'!$E132,""),IF($A134="TOTAL",SUM(INDIRECT("C4:C"&amp;ROW()-1)),""))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IF(AND($A134&lt;&gt;"",$A134&lt;&gt;"TOTAL"),IF(AND('[5]PDI_Grupo edad'!$H132&lt;&gt;"",'[5]PDI_Grupo edad'!$H132&lt;&gt;0),'[5]PDI_Grupo edad'!$H132,""),IF($A134="TOTAL",SUM(INDIRECT("E4:E"&amp;ROW()-1)),""))</f>
        <v/>
      </c>
      <c r="F134" s="6" t="str">
        <f ca="1">IF(AND($A134&lt;&gt;"",$A134&lt;&gt;"TOTAL"),IF(AND('[5]PDI_Grupo edad'!$J132&lt;&gt;"",'[5]PDI_Grupo edad'!$J132&lt;&gt;0),'[5]PDI_Grupo edad'!$J132,""),IF($A134="TOTAL",SUM(INDIRECT("F4:F"&amp;ROW()-1)),""))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IF(AND($A134&lt;&gt;"",$A134&lt;&gt;"TOTAL"),IF(AND('[5]PDI_Grupo edad'!$M132&lt;&gt;"",'[5]PDI_Grupo edad'!$M132&lt;&gt;0),'[5]PDI_Grupo edad'!$M132,""),IF($A134="TOTAL",SUM(INDIRECT("H4:H"&amp;ROW()-1)),""))</f>
        <v/>
      </c>
      <c r="I134" s="6" t="str">
        <f ca="1">IF(AND($A134&lt;&gt;"",$A134&lt;&gt;"TOTAL"),IF(AND('[5]PDI_Grupo edad'!$O132&lt;&gt;"",'[5]PDI_Grupo edad'!$O132&lt;&gt;0),'[5]PDI_Grupo edad'!$O132,""),IF($A134="TOTAL",SUM(INDIRECT("I4:I"&amp;ROW()-1)),""))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IF(AND($A134&lt;&gt;"",$A134&lt;&gt;"TOTAL"),IF(AND('[5]PDI_Grupo edad'!$R132&lt;&gt;"",'[5]PDI_Grupo edad'!$R132&lt;&gt;0),'[5]PDI_Grupo edad'!$R132,""),IF($A134="TOTAL",SUM(INDIRECT("K4:K"&amp;ROW()-1)),""))</f>
        <v/>
      </c>
      <c r="L134" s="6" t="str">
        <f ca="1">IF(AND($A134&lt;&gt;"",$A134&lt;&gt;"TOTAL"),IF(AND('[5]PDI_Grupo edad'!$T132&lt;&gt;"",'[5]PDI_Grupo edad'!$T132&lt;&gt;0),'[5]PDI_Grupo edad'!$T132,""),IF($A134="TOTAL",SUM(INDIRECT("L4:L"&amp;ROW()-1)),""))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IF(AND($A134&lt;&gt;"",$A134&lt;&gt;"TOTAL"),IF(AND('[5]PDI_Grupo edad'!$W132&lt;&gt;"",'[5]PDI_Grupo edad'!$W132&lt;&gt;0),'[5]PDI_Grupo edad'!$W132,""),IF($A134="TOTAL",SUM(INDIRECT("N4:N"&amp;ROW()-1)),""))</f>
        <v/>
      </c>
      <c r="O134" s="6" t="str">
        <f ca="1">IF(AND($A134&lt;&gt;"",$A134&lt;&gt;"TOTAL"),IF(AND('[5]PDI_Grupo edad'!$Y132&lt;&gt;"",'[5]PDI_Grupo edad'!$Y132&lt;&gt;0),'[5]PDI_Grupo edad'!$Y132,""),IF($A134="TOTAL",SUM(INDIRECT("O4:O"&amp;ROW()-1)),""))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IF(AND($A134&lt;&gt;"",$A134&lt;&gt;"TOTAL"),IF(AND('[5]PDI_Grupo edad'!$AB132&lt;&gt;"",'[5]PDI_Grupo edad'!$AB132&lt;&gt;0),'[5]PDI_Grupo edad'!$AB132,""),IF($A134="TOTAL",SUM(INDIRECT("Q4:Q"&amp;ROW()-1)),""))</f>
        <v/>
      </c>
      <c r="R134" s="6" t="str">
        <f ca="1">IF(AND($A134&lt;&gt;"",$A134&lt;&gt;"TOTAL"),IF(AND('[5]PDI_Grupo edad'!$AD132&lt;&gt;"",'[5]PDI_Grupo edad'!$AD132&lt;&gt;0),'[5]PDI_Grupo edad'!$AD132,""),IF($A134="TOTAL",SUM(INDIRECT("R4:R"&amp;ROW()-1)),""))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IF(AND($A134&lt;&gt;"",$A134&lt;&gt;"TOTAL"),IF(AND('[5]PDI_Grupo edad'!$AG132&lt;&gt;"",'[5]PDI_Grupo edad'!$AG132&lt;&gt;0),'[5]PDI_Grupo edad'!$AG132,""),IF($A134="TOTAL",SUM(INDIRECT("T4:T"&amp;ROW()-1)),""))</f>
        <v/>
      </c>
      <c r="U134" s="6" t="str">
        <f ca="1">IF(AND($A134&lt;&gt;"",$A134&lt;&gt;"TOTAL"),IF(AND('[5]PDI_Grupo edad'!$AI132&lt;&gt;"",'[5]PDI_Grupo edad'!$AI132&lt;&gt;0),'[5]PDI_Grupo edad'!$AI132,""),IF($A134="TOTAL",SUM(INDIRECT("U4:U"&amp;ROW()-1)),""))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IF(AND($A134&lt;&gt;"",$A134&lt;&gt;"TOTAL"),IF(AND('[5]PDI_Grupo edad'!$AL132&lt;&gt;"",'[5]PDI_Grupo edad'!$AL132&lt;&gt;0),'[5]PDI_Grupo edad'!$AL132,""),IF($A134="TOTAL",SUM(INDIRECT("W4:W"&amp;ROW()-1)),""))</f>
        <v/>
      </c>
      <c r="X134" s="6" t="str">
        <f ca="1">IF(AND($A134&lt;&gt;"",$A134&lt;&gt;"TOTAL"),IF(AND('[5]PDI_Grupo edad'!$AN132&lt;&gt;"",'[5]PDI_Grupo edad'!$AN132&lt;&gt;0),'[5]PDI_Grupo edad'!$AN132,""),IF($A134="TOTAL",SUM(INDIRECT("X4:X"&amp;ROW()-1)),""))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IF(AND($A134&lt;&gt;"",$A134&lt;&gt;"TOTAL"),IF(AND('[5]PDI_Grupo edad'!$AQ132&lt;&gt;"",'[5]PDI_Grupo edad'!$AQ132&lt;&gt;0),'[5]PDI_Grupo edad'!$AQ132,""),IF($A134="TOTAL",SUM(INDIRECT("Z4:Z"&amp;ROW()-1)),""))</f>
        <v/>
      </c>
      <c r="AA134" s="6" t="str">
        <f ca="1">IF(AND($A134&lt;&gt;"",$A134&lt;&gt;"TOTAL"),IF(AND('[5]PDI_Grupo edad'!$AS132&lt;&gt;"",'[5]PDI_Grupo edad'!$AS132&lt;&gt;0),'[5]PDI_Grupo edad'!$AS132,""),IF($A134="TOTAL",SUM(INDIRECT("AA4:AA"&amp;ROW()-1)),""))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IF(AND($A134&lt;&gt;"",$A134&lt;&gt;"TOTAL"),IF(AND('[5]PDI_Grupo edad'!$AV132&lt;&gt;"",'[5]PDI_Grupo edad'!$AV132&lt;&gt;0),'[5]PDI_Grupo edad'!$AV132,""),IF($A134="TOTAL",SUM(INDIRECT("AC4:AC"&amp;ROW()-1)),""))</f>
        <v/>
      </c>
      <c r="AD134" s="6" t="str">
        <f ca="1">IF(AND($A134&lt;&gt;"",$A134&lt;&gt;"TOTAL"),IF(AND('[5]PDI_Grupo edad'!$AX132&lt;&gt;"",'[5]PDI_Grupo edad'!$AX132&lt;&gt;0),'[5]PDI_Grupo edad'!$AX132,""),IF($A134="TOTAL",SUM(INDIRECT("AD4:AD"&amp;ROW()-1)),""))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IF(AND($A134&lt;&gt;"",$A134&lt;&gt;"TOTAL"),IF(AND('[5]PDI_Grupo edad'!$BA132&lt;&gt;"",'[5]PDI_Grupo edad'!$BA132&lt;&gt;0),'[5]PDI_Grupo edad'!$BA132,""),IF($A134="TOTAL",SUM(INDIRECT("AF4:AF"&amp;ROW()-1)),""))</f>
        <v/>
      </c>
      <c r="AG134" s="6" t="str">
        <f ca="1">IF(AND($A134&lt;&gt;"",$A134&lt;&gt;"TOTAL"),IF(AND('[5]PDI_Grupo edad'!$BC132&lt;&gt;"",'[5]PDI_Grupo edad'!$BC132&lt;&gt;0),'[5]PDI_Grupo edad'!$BC132,""),IF($A134="TOTAL",SUM(INDIRECT("AG4:AG"&amp;ROW()-1)),""))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IF(AND($A134&lt;&gt;"",$A134&lt;&gt;"TOTAL"),IF(AND('[5]PDI_Grupo edad'!$BF132&lt;&gt;"",'[5]PDI_Grupo edad'!$BF132&lt;&gt;0),'[5]PDI_Grupo edad'!$BF132,""),IF($A134="TOTAL",SUM(INDIRECT("AI4:AI"&amp;ROW()-1)),""))</f>
        <v/>
      </c>
      <c r="AJ134" s="6" t="str">
        <f ca="1">IF(AND($A134&lt;&gt;"",$A134&lt;&gt;"TOTAL"),IF(AND('[5]PDI_Grupo edad'!$BH132&lt;&gt;"",'[5]PDI_Grupo edad'!$BH132&lt;&gt;0),'[5]PDI_Grupo edad'!$BH132,""),IF($A134="TOTAL",SUM(INDIRECT("AJ4:AJ"&amp;ROW()-1)),""))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IF(AND($A134&lt;&gt;"",$A134&lt;&gt;"TOTAL"),IF(AND('[5]PDI_Grupo edad'!$BK132&lt;&gt;"",'[5]PDI_Grupo edad'!$BK132&lt;&gt;0),'[5]PDI_Grupo edad'!$BK132,""),IF($A134="TOTAL",SUM(INDIRECT("AL4:AL"&amp;ROW()-1)),""))</f>
        <v/>
      </c>
      <c r="AM134" s="6" t="str">
        <f ca="1">IF(AND($A134&lt;&gt;"",$A134&lt;&gt;"TOTAL"),IF(AND('[5]PDI_Grupo edad'!$BM132&lt;&gt;"",'[5]PDI_Grupo edad'!$BM132&lt;&gt;0),'[5]PDI_Grupo edad'!$BM132,""),IF($A134="TOTAL",SUM(INDIRECT("AM4:AM"&amp;ROW()-1)),""))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IF(AND($A134&lt;&gt;"",$A134&lt;&gt;"TOTAL"),IF(AND('[5]PDI_Grupo edad'!$BP132&lt;&gt;"",'[5]PDI_Grupo edad'!$BP132&lt;&gt;0),'[5]PDI_Grupo edad'!$BP132,""),IF($A134="TOTAL",SUM(INDIRECT("AO4:AO"&amp;ROW()-1)),""))</f>
        <v/>
      </c>
      <c r="AP134" s="6" t="str">
        <f ca="1">IF(AND($A134&lt;&gt;"",$A134&lt;&gt;"TOTAL"),IF(AND('[5]PDI_Grupo edad'!$BR132&lt;&gt;"",'[5]PDI_Grupo edad'!$BR132&lt;&gt;0),'[5]PDI_Grupo edad'!$BR132,""),IF($A134="TOTAL",SUM(INDIRECT("AP4:AP"&amp;ROW()-1)),""))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IF(AND($A134&lt;&gt;"",$A134&lt;&gt;"TOTAL"),IF(AND('[5]PDI_Grupo edad'!$BU132&lt;&gt;"",'[5]PDI_Grupo edad'!$BU132&lt;&gt;0),'[5]PDI_Grupo edad'!$BU132,""),IF($A134="TOTAL",SUM(INDIRECT("AR4:AR"&amp;ROW()-1)),""))</f>
        <v/>
      </c>
      <c r="AS134" s="6" t="str">
        <f ca="1">IF(AND($A134&lt;&gt;"",$A134&lt;&gt;"TOTAL"),IF(AND('[5]PDI_Grupo edad'!$BW132&lt;&gt;"",'[5]PDI_Grupo edad'!$BW132&lt;&gt;0),'[5]PDI_Grupo edad'!$BW132,""),IF($A134="TOTAL",SUM(INDIRECT("AS4:AS"&amp;ROW()-1)),""))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IF(AND($A134&lt;&gt;"",$A134&lt;&gt;"TOTAL"),IF(AND('[5]PDI_Grupo edad'!$BZ132&lt;&gt;"",'[5]PDI_Grupo edad'!$BZ132&lt;&gt;0),'[5]PDI_Grupo edad'!$BZ132,""),IF($A134="TOTAL",SUM(INDIRECT("AU4:AU"&amp;ROW()-1)),""))</f>
        <v/>
      </c>
      <c r="AV134" s="6" t="str">
        <f ca="1">IF(AND($A134&lt;&gt;"",$A134&lt;&gt;"TOTAL"),IF(AND('[5]PDI_Grupo edad'!$CB132&lt;&gt;"",'[5]PDI_Grupo edad'!$CB132&lt;&gt;0),'[5]PDI_Grupo edad'!$CB132,""),IF($A134="TOTAL",SUM(INDIRECT("AV4:AV"&amp;ROW()-1)),""))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IF(AND($A134&lt;&gt;"",$A134&lt;&gt;"TOTAL"),IF(AND('[5]PDI_Grupo edad'!$CE132&lt;&gt;"",'[5]PDI_Grupo edad'!$CE132&lt;&gt;0),'[5]PDI_Grupo edad'!$CE132,""),IF($A134="TOTAL",SUM(INDIRECT("AX4:AX"&amp;ROW()-1)),""))</f>
        <v/>
      </c>
      <c r="AY134" s="6" t="str">
        <f ca="1">IF(AND($A134&lt;&gt;"",$A134&lt;&gt;"TOTAL"),IF(AND('[5]PDI_Grupo edad'!$CG132&lt;&gt;"",'[5]PDI_Grupo edad'!$CG132&lt;&gt;0),'[5]PDI_Grupo edad'!$CG132,""),IF($A134="TOTAL",SUM(INDIRECT("AY4:AY"&amp;ROW()-1)),""))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IF(AND($A134&lt;&gt;"",$A134&lt;&gt;"TOTAL"),IF(AND('[5]PDI_Grupo edad'!$CJ132&lt;&gt;"",'[5]PDI_Grupo edad'!$CJ132&lt;&gt;0),'[5]PDI_Grupo edad'!$CJ132,""),IF($A134="TOTAL",SUM(INDIRECT("BA4:BA"&amp;ROW()-1)),""))</f>
        <v/>
      </c>
      <c r="BB134" s="6" t="str">
        <f ca="1">IF(AND($A134&lt;&gt;"",$A134&lt;&gt;"TOTAL"),IF(AND('[5]PDI_Grupo edad'!$CL132&lt;&gt;"",'[5]PDI_Grupo edad'!$CL132&lt;&gt;0),'[5]PDI_Grupo edad'!$CL132,""),IF($A134="TOTAL",SUM(INDIRECT("BB4:BB"&amp;ROW()-1)),""))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IF(AND($A134&lt;&gt;"",$A134&lt;&gt;"TOTAL"),IF(AND('[5]PDI_Grupo edad'!$CO132&lt;&gt;"",'[5]PDI_Grupo edad'!$CO132&lt;&gt;0),'[5]PDI_Grupo edad'!$CO132,""),IF($A134="TOTAL",SUM(INDIRECT("BD4:BD"&amp;ROW()-1)),""))</f>
        <v/>
      </c>
      <c r="BE134" s="6" t="str">
        <f ca="1">IF(AND($A134&lt;&gt;"",$A134&lt;&gt;"TOTAL"),IF(AND('[5]PDI_Grupo edad'!$CQ132&lt;&gt;"",'[5]PDI_Grupo edad'!$CQ132&lt;&gt;0),'[5]PDI_Grupo edad'!$CQ132,""),IF($A134="TOTAL",SUM(INDIRECT("BE4:BE"&amp;ROW()-1)),""))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IF('[5]PDI_Grupo edad'!$B133&lt;&gt;"",'[5]PDI_Grupo edad'!$B133,IF(AND('[5]PDI_Grupo edad'!$B133="",'[5]PDI_Grupo edad'!$B134="",'[5]PDI_Grupo edad'!$B132=""),"","TOTAL"))</f>
        <v/>
      </c>
      <c r="B135" s="6" t="str">
        <f ca="1">IF(AND($A135&lt;&gt;"",$A135&lt;&gt;"TOTAL"),IF(AND('[5]PDI_Grupo edad'!$C133&lt;&gt;"",'[5]PDI_Grupo edad'!$C133&lt;&gt;0),'[5]PDI_Grupo edad'!$C133,""),IF($A135="TOTAL",SUM(INDIRECT("B4:B"&amp;ROW()-1)),""))</f>
        <v/>
      </c>
      <c r="C135" s="6" t="str">
        <f ca="1">IF(AND($A135&lt;&gt;"",$A135&lt;&gt;"TOTAL"),IF(AND('[5]PDI_Grupo edad'!$E133&lt;&gt;"",'[5]PDI_Grupo edad'!$E133&lt;&gt;0),'[5]PDI_Grupo edad'!$E133,""),IF($A135="TOTAL",SUM(INDIRECT("C4:C"&amp;ROW()-1)),""))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IF(AND($A135&lt;&gt;"",$A135&lt;&gt;"TOTAL"),IF(AND('[5]PDI_Grupo edad'!$H133&lt;&gt;"",'[5]PDI_Grupo edad'!$H133&lt;&gt;0),'[5]PDI_Grupo edad'!$H133,""),IF($A135="TOTAL",SUM(INDIRECT("E4:E"&amp;ROW()-1)),""))</f>
        <v/>
      </c>
      <c r="F135" s="6" t="str">
        <f ca="1">IF(AND($A135&lt;&gt;"",$A135&lt;&gt;"TOTAL"),IF(AND('[5]PDI_Grupo edad'!$J133&lt;&gt;"",'[5]PDI_Grupo edad'!$J133&lt;&gt;0),'[5]PDI_Grupo edad'!$J133,""),IF($A135="TOTAL",SUM(INDIRECT("F4:F"&amp;ROW()-1)),""))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IF(AND($A135&lt;&gt;"",$A135&lt;&gt;"TOTAL"),IF(AND('[5]PDI_Grupo edad'!$M133&lt;&gt;"",'[5]PDI_Grupo edad'!$M133&lt;&gt;0),'[5]PDI_Grupo edad'!$M133,""),IF($A135="TOTAL",SUM(INDIRECT("H4:H"&amp;ROW()-1)),""))</f>
        <v/>
      </c>
      <c r="I135" s="6" t="str">
        <f ca="1">IF(AND($A135&lt;&gt;"",$A135&lt;&gt;"TOTAL"),IF(AND('[5]PDI_Grupo edad'!$O133&lt;&gt;"",'[5]PDI_Grupo edad'!$O133&lt;&gt;0),'[5]PDI_Grupo edad'!$O133,""),IF($A135="TOTAL",SUM(INDIRECT("I4:I"&amp;ROW()-1)),""))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IF(AND($A135&lt;&gt;"",$A135&lt;&gt;"TOTAL"),IF(AND('[5]PDI_Grupo edad'!$R133&lt;&gt;"",'[5]PDI_Grupo edad'!$R133&lt;&gt;0),'[5]PDI_Grupo edad'!$R133,""),IF($A135="TOTAL",SUM(INDIRECT("K4:K"&amp;ROW()-1)),""))</f>
        <v/>
      </c>
      <c r="L135" s="6" t="str">
        <f ca="1">IF(AND($A135&lt;&gt;"",$A135&lt;&gt;"TOTAL"),IF(AND('[5]PDI_Grupo edad'!$T133&lt;&gt;"",'[5]PDI_Grupo edad'!$T133&lt;&gt;0),'[5]PDI_Grupo edad'!$T133,""),IF($A135="TOTAL",SUM(INDIRECT("L4:L"&amp;ROW()-1)),""))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IF(AND($A135&lt;&gt;"",$A135&lt;&gt;"TOTAL"),IF(AND('[5]PDI_Grupo edad'!$W133&lt;&gt;"",'[5]PDI_Grupo edad'!$W133&lt;&gt;0),'[5]PDI_Grupo edad'!$W133,""),IF($A135="TOTAL",SUM(INDIRECT("N4:N"&amp;ROW()-1)),""))</f>
        <v/>
      </c>
      <c r="O135" s="6" t="str">
        <f ca="1">IF(AND($A135&lt;&gt;"",$A135&lt;&gt;"TOTAL"),IF(AND('[5]PDI_Grupo edad'!$Y133&lt;&gt;"",'[5]PDI_Grupo edad'!$Y133&lt;&gt;0),'[5]PDI_Grupo edad'!$Y133,""),IF($A135="TOTAL",SUM(INDIRECT("O4:O"&amp;ROW()-1)),""))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IF(AND($A135&lt;&gt;"",$A135&lt;&gt;"TOTAL"),IF(AND('[5]PDI_Grupo edad'!$AB133&lt;&gt;"",'[5]PDI_Grupo edad'!$AB133&lt;&gt;0),'[5]PDI_Grupo edad'!$AB133,""),IF($A135="TOTAL",SUM(INDIRECT("Q4:Q"&amp;ROW()-1)),""))</f>
        <v/>
      </c>
      <c r="R135" s="6" t="str">
        <f ca="1">IF(AND($A135&lt;&gt;"",$A135&lt;&gt;"TOTAL"),IF(AND('[5]PDI_Grupo edad'!$AD133&lt;&gt;"",'[5]PDI_Grupo edad'!$AD133&lt;&gt;0),'[5]PDI_Grupo edad'!$AD133,""),IF($A135="TOTAL",SUM(INDIRECT("R4:R"&amp;ROW()-1)),""))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IF(AND($A135&lt;&gt;"",$A135&lt;&gt;"TOTAL"),IF(AND('[5]PDI_Grupo edad'!$AG133&lt;&gt;"",'[5]PDI_Grupo edad'!$AG133&lt;&gt;0),'[5]PDI_Grupo edad'!$AG133,""),IF($A135="TOTAL",SUM(INDIRECT("T4:T"&amp;ROW()-1)),""))</f>
        <v/>
      </c>
      <c r="U135" s="6" t="str">
        <f ca="1">IF(AND($A135&lt;&gt;"",$A135&lt;&gt;"TOTAL"),IF(AND('[5]PDI_Grupo edad'!$AI133&lt;&gt;"",'[5]PDI_Grupo edad'!$AI133&lt;&gt;0),'[5]PDI_Grupo edad'!$AI133,""),IF($A135="TOTAL",SUM(INDIRECT("U4:U"&amp;ROW()-1)),""))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IF(AND($A135&lt;&gt;"",$A135&lt;&gt;"TOTAL"),IF(AND('[5]PDI_Grupo edad'!$AL133&lt;&gt;"",'[5]PDI_Grupo edad'!$AL133&lt;&gt;0),'[5]PDI_Grupo edad'!$AL133,""),IF($A135="TOTAL",SUM(INDIRECT("W4:W"&amp;ROW()-1)),""))</f>
        <v/>
      </c>
      <c r="X135" s="6" t="str">
        <f ca="1">IF(AND($A135&lt;&gt;"",$A135&lt;&gt;"TOTAL"),IF(AND('[5]PDI_Grupo edad'!$AN133&lt;&gt;"",'[5]PDI_Grupo edad'!$AN133&lt;&gt;0),'[5]PDI_Grupo edad'!$AN133,""),IF($A135="TOTAL",SUM(INDIRECT("X4:X"&amp;ROW()-1)),""))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IF(AND($A135&lt;&gt;"",$A135&lt;&gt;"TOTAL"),IF(AND('[5]PDI_Grupo edad'!$AQ133&lt;&gt;"",'[5]PDI_Grupo edad'!$AQ133&lt;&gt;0),'[5]PDI_Grupo edad'!$AQ133,""),IF($A135="TOTAL",SUM(INDIRECT("Z4:Z"&amp;ROW()-1)),""))</f>
        <v/>
      </c>
      <c r="AA135" s="6" t="str">
        <f ca="1">IF(AND($A135&lt;&gt;"",$A135&lt;&gt;"TOTAL"),IF(AND('[5]PDI_Grupo edad'!$AS133&lt;&gt;"",'[5]PDI_Grupo edad'!$AS133&lt;&gt;0),'[5]PDI_Grupo edad'!$AS133,""),IF($A135="TOTAL",SUM(INDIRECT("AA4:AA"&amp;ROW()-1)),""))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IF(AND($A135&lt;&gt;"",$A135&lt;&gt;"TOTAL"),IF(AND('[5]PDI_Grupo edad'!$AV133&lt;&gt;"",'[5]PDI_Grupo edad'!$AV133&lt;&gt;0),'[5]PDI_Grupo edad'!$AV133,""),IF($A135="TOTAL",SUM(INDIRECT("AC4:AC"&amp;ROW()-1)),""))</f>
        <v/>
      </c>
      <c r="AD135" s="6" t="str">
        <f ca="1">IF(AND($A135&lt;&gt;"",$A135&lt;&gt;"TOTAL"),IF(AND('[5]PDI_Grupo edad'!$AX133&lt;&gt;"",'[5]PDI_Grupo edad'!$AX133&lt;&gt;0),'[5]PDI_Grupo edad'!$AX133,""),IF($A135="TOTAL",SUM(INDIRECT("AD4:AD"&amp;ROW()-1)),""))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IF(AND($A135&lt;&gt;"",$A135&lt;&gt;"TOTAL"),IF(AND('[5]PDI_Grupo edad'!$BA133&lt;&gt;"",'[5]PDI_Grupo edad'!$BA133&lt;&gt;0),'[5]PDI_Grupo edad'!$BA133,""),IF($A135="TOTAL",SUM(INDIRECT("AF4:AF"&amp;ROW()-1)),""))</f>
        <v/>
      </c>
      <c r="AG135" s="6" t="str">
        <f ca="1">IF(AND($A135&lt;&gt;"",$A135&lt;&gt;"TOTAL"),IF(AND('[5]PDI_Grupo edad'!$BC133&lt;&gt;"",'[5]PDI_Grupo edad'!$BC133&lt;&gt;0),'[5]PDI_Grupo edad'!$BC133,""),IF($A135="TOTAL",SUM(INDIRECT("AG4:AG"&amp;ROW()-1)),""))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IF(AND($A135&lt;&gt;"",$A135&lt;&gt;"TOTAL"),IF(AND('[5]PDI_Grupo edad'!$BF133&lt;&gt;"",'[5]PDI_Grupo edad'!$BF133&lt;&gt;0),'[5]PDI_Grupo edad'!$BF133,""),IF($A135="TOTAL",SUM(INDIRECT("AI4:AI"&amp;ROW()-1)),""))</f>
        <v/>
      </c>
      <c r="AJ135" s="6" t="str">
        <f ca="1">IF(AND($A135&lt;&gt;"",$A135&lt;&gt;"TOTAL"),IF(AND('[5]PDI_Grupo edad'!$BH133&lt;&gt;"",'[5]PDI_Grupo edad'!$BH133&lt;&gt;0),'[5]PDI_Grupo edad'!$BH133,""),IF($A135="TOTAL",SUM(INDIRECT("AJ4:AJ"&amp;ROW()-1)),""))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IF(AND($A135&lt;&gt;"",$A135&lt;&gt;"TOTAL"),IF(AND('[5]PDI_Grupo edad'!$BK133&lt;&gt;"",'[5]PDI_Grupo edad'!$BK133&lt;&gt;0),'[5]PDI_Grupo edad'!$BK133,""),IF($A135="TOTAL",SUM(INDIRECT("AL4:AL"&amp;ROW()-1)),""))</f>
        <v/>
      </c>
      <c r="AM135" s="6" t="str">
        <f ca="1">IF(AND($A135&lt;&gt;"",$A135&lt;&gt;"TOTAL"),IF(AND('[5]PDI_Grupo edad'!$BM133&lt;&gt;"",'[5]PDI_Grupo edad'!$BM133&lt;&gt;0),'[5]PDI_Grupo edad'!$BM133,""),IF($A135="TOTAL",SUM(INDIRECT("AM4:AM"&amp;ROW()-1)),""))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IF(AND($A135&lt;&gt;"",$A135&lt;&gt;"TOTAL"),IF(AND('[5]PDI_Grupo edad'!$BP133&lt;&gt;"",'[5]PDI_Grupo edad'!$BP133&lt;&gt;0),'[5]PDI_Grupo edad'!$BP133,""),IF($A135="TOTAL",SUM(INDIRECT("AO4:AO"&amp;ROW()-1)),""))</f>
        <v/>
      </c>
      <c r="AP135" s="6" t="str">
        <f ca="1">IF(AND($A135&lt;&gt;"",$A135&lt;&gt;"TOTAL"),IF(AND('[5]PDI_Grupo edad'!$BR133&lt;&gt;"",'[5]PDI_Grupo edad'!$BR133&lt;&gt;0),'[5]PDI_Grupo edad'!$BR133,""),IF($A135="TOTAL",SUM(INDIRECT("AP4:AP"&amp;ROW()-1)),""))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IF(AND($A135&lt;&gt;"",$A135&lt;&gt;"TOTAL"),IF(AND('[5]PDI_Grupo edad'!$BU133&lt;&gt;"",'[5]PDI_Grupo edad'!$BU133&lt;&gt;0),'[5]PDI_Grupo edad'!$BU133,""),IF($A135="TOTAL",SUM(INDIRECT("AR4:AR"&amp;ROW()-1)),""))</f>
        <v/>
      </c>
      <c r="AS135" s="6" t="str">
        <f ca="1">IF(AND($A135&lt;&gt;"",$A135&lt;&gt;"TOTAL"),IF(AND('[5]PDI_Grupo edad'!$BW133&lt;&gt;"",'[5]PDI_Grupo edad'!$BW133&lt;&gt;0),'[5]PDI_Grupo edad'!$BW133,""),IF($A135="TOTAL",SUM(INDIRECT("AS4:AS"&amp;ROW()-1)),""))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IF(AND($A135&lt;&gt;"",$A135&lt;&gt;"TOTAL"),IF(AND('[5]PDI_Grupo edad'!$BZ133&lt;&gt;"",'[5]PDI_Grupo edad'!$BZ133&lt;&gt;0),'[5]PDI_Grupo edad'!$BZ133,""),IF($A135="TOTAL",SUM(INDIRECT("AU4:AU"&amp;ROW()-1)),""))</f>
        <v/>
      </c>
      <c r="AV135" s="6" t="str">
        <f ca="1">IF(AND($A135&lt;&gt;"",$A135&lt;&gt;"TOTAL"),IF(AND('[5]PDI_Grupo edad'!$CB133&lt;&gt;"",'[5]PDI_Grupo edad'!$CB133&lt;&gt;0),'[5]PDI_Grupo edad'!$CB133,""),IF($A135="TOTAL",SUM(INDIRECT("AV4:AV"&amp;ROW()-1)),""))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IF(AND($A135&lt;&gt;"",$A135&lt;&gt;"TOTAL"),IF(AND('[5]PDI_Grupo edad'!$CE133&lt;&gt;"",'[5]PDI_Grupo edad'!$CE133&lt;&gt;0),'[5]PDI_Grupo edad'!$CE133,""),IF($A135="TOTAL",SUM(INDIRECT("AX4:AX"&amp;ROW()-1)),""))</f>
        <v/>
      </c>
      <c r="AY135" s="6" t="str">
        <f ca="1">IF(AND($A135&lt;&gt;"",$A135&lt;&gt;"TOTAL"),IF(AND('[5]PDI_Grupo edad'!$CG133&lt;&gt;"",'[5]PDI_Grupo edad'!$CG133&lt;&gt;0),'[5]PDI_Grupo edad'!$CG133,""),IF($A135="TOTAL",SUM(INDIRECT("AY4:AY"&amp;ROW()-1)),""))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IF(AND($A135&lt;&gt;"",$A135&lt;&gt;"TOTAL"),IF(AND('[5]PDI_Grupo edad'!$CJ133&lt;&gt;"",'[5]PDI_Grupo edad'!$CJ133&lt;&gt;0),'[5]PDI_Grupo edad'!$CJ133,""),IF($A135="TOTAL",SUM(INDIRECT("BA4:BA"&amp;ROW()-1)),""))</f>
        <v/>
      </c>
      <c r="BB135" s="6" t="str">
        <f ca="1">IF(AND($A135&lt;&gt;"",$A135&lt;&gt;"TOTAL"),IF(AND('[5]PDI_Grupo edad'!$CL133&lt;&gt;"",'[5]PDI_Grupo edad'!$CL133&lt;&gt;0),'[5]PDI_Grupo edad'!$CL133,""),IF($A135="TOTAL",SUM(INDIRECT("BB4:BB"&amp;ROW()-1)),""))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IF(AND($A135&lt;&gt;"",$A135&lt;&gt;"TOTAL"),IF(AND('[5]PDI_Grupo edad'!$CO133&lt;&gt;"",'[5]PDI_Grupo edad'!$CO133&lt;&gt;0),'[5]PDI_Grupo edad'!$CO133,""),IF($A135="TOTAL",SUM(INDIRECT("BD4:BD"&amp;ROW()-1)),""))</f>
        <v/>
      </c>
      <c r="BE135" s="6" t="str">
        <f ca="1">IF(AND($A135&lt;&gt;"",$A135&lt;&gt;"TOTAL"),IF(AND('[5]PDI_Grupo edad'!$CQ133&lt;&gt;"",'[5]PDI_Grupo edad'!$CQ133&lt;&gt;0),'[5]PDI_Grupo edad'!$CQ133,""),IF($A135="TOTAL",SUM(INDIRECT("BE4:BE"&amp;ROW()-1)),""))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IF('[5]PDI_Grupo edad'!$B134&lt;&gt;"",'[5]PDI_Grupo edad'!$B134,IF(AND('[5]PDI_Grupo edad'!$B134="",'[5]PDI_Grupo edad'!$B135="",'[5]PDI_Grupo edad'!$B133=""),"","TOTAL"))</f>
        <v/>
      </c>
      <c r="B136" s="6" t="str">
        <f ca="1">IF(AND($A136&lt;&gt;"",$A136&lt;&gt;"TOTAL"),IF(AND('[5]PDI_Grupo edad'!$C134&lt;&gt;"",'[5]PDI_Grupo edad'!$C134&lt;&gt;0),'[5]PDI_Grupo edad'!$C134,""),IF($A136="TOTAL",SUM(INDIRECT("B4:B"&amp;ROW()-1)),""))</f>
        <v/>
      </c>
      <c r="C136" s="6" t="str">
        <f ca="1">IF(AND($A136&lt;&gt;"",$A136&lt;&gt;"TOTAL"),IF(AND('[5]PDI_Grupo edad'!$E134&lt;&gt;"",'[5]PDI_Grupo edad'!$E134&lt;&gt;0),'[5]PDI_Grupo edad'!$E134,""),IF($A136="TOTAL",SUM(INDIRECT("C4:C"&amp;ROW()-1)),""))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IF(AND($A136&lt;&gt;"",$A136&lt;&gt;"TOTAL"),IF(AND('[5]PDI_Grupo edad'!$H134&lt;&gt;"",'[5]PDI_Grupo edad'!$H134&lt;&gt;0),'[5]PDI_Grupo edad'!$H134,""),IF($A136="TOTAL",SUM(INDIRECT("E4:E"&amp;ROW()-1)),""))</f>
        <v/>
      </c>
      <c r="F136" s="6" t="str">
        <f ca="1">IF(AND($A136&lt;&gt;"",$A136&lt;&gt;"TOTAL"),IF(AND('[5]PDI_Grupo edad'!$J134&lt;&gt;"",'[5]PDI_Grupo edad'!$J134&lt;&gt;0),'[5]PDI_Grupo edad'!$J134,""),IF($A136="TOTAL",SUM(INDIRECT("F4:F"&amp;ROW()-1)),""))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IF(AND($A136&lt;&gt;"",$A136&lt;&gt;"TOTAL"),IF(AND('[5]PDI_Grupo edad'!$M134&lt;&gt;"",'[5]PDI_Grupo edad'!$M134&lt;&gt;0),'[5]PDI_Grupo edad'!$M134,""),IF($A136="TOTAL",SUM(INDIRECT("H4:H"&amp;ROW()-1)),""))</f>
        <v/>
      </c>
      <c r="I136" s="6" t="str">
        <f ca="1">IF(AND($A136&lt;&gt;"",$A136&lt;&gt;"TOTAL"),IF(AND('[5]PDI_Grupo edad'!$O134&lt;&gt;"",'[5]PDI_Grupo edad'!$O134&lt;&gt;0),'[5]PDI_Grupo edad'!$O134,""),IF($A136="TOTAL",SUM(INDIRECT("I4:I"&amp;ROW()-1)),""))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IF(AND($A136&lt;&gt;"",$A136&lt;&gt;"TOTAL"),IF(AND('[5]PDI_Grupo edad'!$R134&lt;&gt;"",'[5]PDI_Grupo edad'!$R134&lt;&gt;0),'[5]PDI_Grupo edad'!$R134,""),IF($A136="TOTAL",SUM(INDIRECT("K4:K"&amp;ROW()-1)),""))</f>
        <v/>
      </c>
      <c r="L136" s="6" t="str">
        <f ca="1">IF(AND($A136&lt;&gt;"",$A136&lt;&gt;"TOTAL"),IF(AND('[5]PDI_Grupo edad'!$T134&lt;&gt;"",'[5]PDI_Grupo edad'!$T134&lt;&gt;0),'[5]PDI_Grupo edad'!$T134,""),IF($A136="TOTAL",SUM(INDIRECT("L4:L"&amp;ROW()-1)),""))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IF(AND($A136&lt;&gt;"",$A136&lt;&gt;"TOTAL"),IF(AND('[5]PDI_Grupo edad'!$W134&lt;&gt;"",'[5]PDI_Grupo edad'!$W134&lt;&gt;0),'[5]PDI_Grupo edad'!$W134,""),IF($A136="TOTAL",SUM(INDIRECT("N4:N"&amp;ROW()-1)),""))</f>
        <v/>
      </c>
      <c r="O136" s="6" t="str">
        <f ca="1">IF(AND($A136&lt;&gt;"",$A136&lt;&gt;"TOTAL"),IF(AND('[5]PDI_Grupo edad'!$Y134&lt;&gt;"",'[5]PDI_Grupo edad'!$Y134&lt;&gt;0),'[5]PDI_Grupo edad'!$Y134,""),IF($A136="TOTAL",SUM(INDIRECT("O4:O"&amp;ROW()-1)),""))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IF(AND($A136&lt;&gt;"",$A136&lt;&gt;"TOTAL"),IF(AND('[5]PDI_Grupo edad'!$AB134&lt;&gt;"",'[5]PDI_Grupo edad'!$AB134&lt;&gt;0),'[5]PDI_Grupo edad'!$AB134,""),IF($A136="TOTAL",SUM(INDIRECT("Q4:Q"&amp;ROW()-1)),""))</f>
        <v/>
      </c>
      <c r="R136" s="6" t="str">
        <f ca="1">IF(AND($A136&lt;&gt;"",$A136&lt;&gt;"TOTAL"),IF(AND('[5]PDI_Grupo edad'!$AD134&lt;&gt;"",'[5]PDI_Grupo edad'!$AD134&lt;&gt;0),'[5]PDI_Grupo edad'!$AD134,""),IF($A136="TOTAL",SUM(INDIRECT("R4:R"&amp;ROW()-1)),""))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IF(AND($A136&lt;&gt;"",$A136&lt;&gt;"TOTAL"),IF(AND('[5]PDI_Grupo edad'!$AG134&lt;&gt;"",'[5]PDI_Grupo edad'!$AG134&lt;&gt;0),'[5]PDI_Grupo edad'!$AG134,""),IF($A136="TOTAL",SUM(INDIRECT("T4:T"&amp;ROW()-1)),""))</f>
        <v/>
      </c>
      <c r="U136" s="6" t="str">
        <f ca="1">IF(AND($A136&lt;&gt;"",$A136&lt;&gt;"TOTAL"),IF(AND('[5]PDI_Grupo edad'!$AI134&lt;&gt;"",'[5]PDI_Grupo edad'!$AI134&lt;&gt;0),'[5]PDI_Grupo edad'!$AI134,""),IF($A136="TOTAL",SUM(INDIRECT("U4:U"&amp;ROW()-1)),""))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IF(AND($A136&lt;&gt;"",$A136&lt;&gt;"TOTAL"),IF(AND('[5]PDI_Grupo edad'!$AL134&lt;&gt;"",'[5]PDI_Grupo edad'!$AL134&lt;&gt;0),'[5]PDI_Grupo edad'!$AL134,""),IF($A136="TOTAL",SUM(INDIRECT("W4:W"&amp;ROW()-1)),""))</f>
        <v/>
      </c>
      <c r="X136" s="6" t="str">
        <f ca="1">IF(AND($A136&lt;&gt;"",$A136&lt;&gt;"TOTAL"),IF(AND('[5]PDI_Grupo edad'!$AN134&lt;&gt;"",'[5]PDI_Grupo edad'!$AN134&lt;&gt;0),'[5]PDI_Grupo edad'!$AN134,""),IF($A136="TOTAL",SUM(INDIRECT("X4:X"&amp;ROW()-1)),""))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IF(AND($A136&lt;&gt;"",$A136&lt;&gt;"TOTAL"),IF(AND('[5]PDI_Grupo edad'!$AQ134&lt;&gt;"",'[5]PDI_Grupo edad'!$AQ134&lt;&gt;0),'[5]PDI_Grupo edad'!$AQ134,""),IF($A136="TOTAL",SUM(INDIRECT("Z4:Z"&amp;ROW()-1)),""))</f>
        <v/>
      </c>
      <c r="AA136" s="6" t="str">
        <f ca="1">IF(AND($A136&lt;&gt;"",$A136&lt;&gt;"TOTAL"),IF(AND('[5]PDI_Grupo edad'!$AS134&lt;&gt;"",'[5]PDI_Grupo edad'!$AS134&lt;&gt;0),'[5]PDI_Grupo edad'!$AS134,""),IF($A136="TOTAL",SUM(INDIRECT("AA4:AA"&amp;ROW()-1)),""))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IF(AND($A136&lt;&gt;"",$A136&lt;&gt;"TOTAL"),IF(AND('[5]PDI_Grupo edad'!$AV134&lt;&gt;"",'[5]PDI_Grupo edad'!$AV134&lt;&gt;0),'[5]PDI_Grupo edad'!$AV134,""),IF($A136="TOTAL",SUM(INDIRECT("AC4:AC"&amp;ROW()-1)),""))</f>
        <v/>
      </c>
      <c r="AD136" s="6" t="str">
        <f ca="1">IF(AND($A136&lt;&gt;"",$A136&lt;&gt;"TOTAL"),IF(AND('[5]PDI_Grupo edad'!$AX134&lt;&gt;"",'[5]PDI_Grupo edad'!$AX134&lt;&gt;0),'[5]PDI_Grupo edad'!$AX134,""),IF($A136="TOTAL",SUM(INDIRECT("AD4:AD"&amp;ROW()-1)),""))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IF(AND($A136&lt;&gt;"",$A136&lt;&gt;"TOTAL"),IF(AND('[5]PDI_Grupo edad'!$BA134&lt;&gt;"",'[5]PDI_Grupo edad'!$BA134&lt;&gt;0),'[5]PDI_Grupo edad'!$BA134,""),IF($A136="TOTAL",SUM(INDIRECT("AF4:AF"&amp;ROW()-1)),""))</f>
        <v/>
      </c>
      <c r="AG136" s="6" t="str">
        <f ca="1">IF(AND($A136&lt;&gt;"",$A136&lt;&gt;"TOTAL"),IF(AND('[5]PDI_Grupo edad'!$BC134&lt;&gt;"",'[5]PDI_Grupo edad'!$BC134&lt;&gt;0),'[5]PDI_Grupo edad'!$BC134,""),IF($A136="TOTAL",SUM(INDIRECT("AG4:AG"&amp;ROW()-1)),""))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IF(AND($A136&lt;&gt;"",$A136&lt;&gt;"TOTAL"),IF(AND('[5]PDI_Grupo edad'!$BF134&lt;&gt;"",'[5]PDI_Grupo edad'!$BF134&lt;&gt;0),'[5]PDI_Grupo edad'!$BF134,""),IF($A136="TOTAL",SUM(INDIRECT("AI4:AI"&amp;ROW()-1)),""))</f>
        <v/>
      </c>
      <c r="AJ136" s="6" t="str">
        <f ca="1">IF(AND($A136&lt;&gt;"",$A136&lt;&gt;"TOTAL"),IF(AND('[5]PDI_Grupo edad'!$BH134&lt;&gt;"",'[5]PDI_Grupo edad'!$BH134&lt;&gt;0),'[5]PDI_Grupo edad'!$BH134,""),IF($A136="TOTAL",SUM(INDIRECT("AJ4:AJ"&amp;ROW()-1)),""))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IF(AND($A136&lt;&gt;"",$A136&lt;&gt;"TOTAL"),IF(AND('[5]PDI_Grupo edad'!$BK134&lt;&gt;"",'[5]PDI_Grupo edad'!$BK134&lt;&gt;0),'[5]PDI_Grupo edad'!$BK134,""),IF($A136="TOTAL",SUM(INDIRECT("AL4:AL"&amp;ROW()-1)),""))</f>
        <v/>
      </c>
      <c r="AM136" s="6" t="str">
        <f ca="1">IF(AND($A136&lt;&gt;"",$A136&lt;&gt;"TOTAL"),IF(AND('[5]PDI_Grupo edad'!$BM134&lt;&gt;"",'[5]PDI_Grupo edad'!$BM134&lt;&gt;0),'[5]PDI_Grupo edad'!$BM134,""),IF($A136="TOTAL",SUM(INDIRECT("AM4:AM"&amp;ROW()-1)),""))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IF(AND($A136&lt;&gt;"",$A136&lt;&gt;"TOTAL"),IF(AND('[5]PDI_Grupo edad'!$BP134&lt;&gt;"",'[5]PDI_Grupo edad'!$BP134&lt;&gt;0),'[5]PDI_Grupo edad'!$BP134,""),IF($A136="TOTAL",SUM(INDIRECT("AO4:AO"&amp;ROW()-1)),""))</f>
        <v/>
      </c>
      <c r="AP136" s="6" t="str">
        <f ca="1">IF(AND($A136&lt;&gt;"",$A136&lt;&gt;"TOTAL"),IF(AND('[5]PDI_Grupo edad'!$BR134&lt;&gt;"",'[5]PDI_Grupo edad'!$BR134&lt;&gt;0),'[5]PDI_Grupo edad'!$BR134,""),IF($A136="TOTAL",SUM(INDIRECT("AP4:AP"&amp;ROW()-1)),""))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IF(AND($A136&lt;&gt;"",$A136&lt;&gt;"TOTAL"),IF(AND('[5]PDI_Grupo edad'!$BU134&lt;&gt;"",'[5]PDI_Grupo edad'!$BU134&lt;&gt;0),'[5]PDI_Grupo edad'!$BU134,""),IF($A136="TOTAL",SUM(INDIRECT("AR4:AR"&amp;ROW()-1)),""))</f>
        <v/>
      </c>
      <c r="AS136" s="6" t="str">
        <f ca="1">IF(AND($A136&lt;&gt;"",$A136&lt;&gt;"TOTAL"),IF(AND('[5]PDI_Grupo edad'!$BW134&lt;&gt;"",'[5]PDI_Grupo edad'!$BW134&lt;&gt;0),'[5]PDI_Grupo edad'!$BW134,""),IF($A136="TOTAL",SUM(INDIRECT("AS4:AS"&amp;ROW()-1)),""))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IF(AND($A136&lt;&gt;"",$A136&lt;&gt;"TOTAL"),IF(AND('[5]PDI_Grupo edad'!$BZ134&lt;&gt;"",'[5]PDI_Grupo edad'!$BZ134&lt;&gt;0),'[5]PDI_Grupo edad'!$BZ134,""),IF($A136="TOTAL",SUM(INDIRECT("AU4:AU"&amp;ROW()-1)),""))</f>
        <v/>
      </c>
      <c r="AV136" s="6" t="str">
        <f ca="1">IF(AND($A136&lt;&gt;"",$A136&lt;&gt;"TOTAL"),IF(AND('[5]PDI_Grupo edad'!$CB134&lt;&gt;"",'[5]PDI_Grupo edad'!$CB134&lt;&gt;0),'[5]PDI_Grupo edad'!$CB134,""),IF($A136="TOTAL",SUM(INDIRECT("AV4:AV"&amp;ROW()-1)),""))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IF(AND($A136&lt;&gt;"",$A136&lt;&gt;"TOTAL"),IF(AND('[5]PDI_Grupo edad'!$CE134&lt;&gt;"",'[5]PDI_Grupo edad'!$CE134&lt;&gt;0),'[5]PDI_Grupo edad'!$CE134,""),IF($A136="TOTAL",SUM(INDIRECT("AX4:AX"&amp;ROW()-1)),""))</f>
        <v/>
      </c>
      <c r="AY136" s="6" t="str">
        <f ca="1">IF(AND($A136&lt;&gt;"",$A136&lt;&gt;"TOTAL"),IF(AND('[5]PDI_Grupo edad'!$CG134&lt;&gt;"",'[5]PDI_Grupo edad'!$CG134&lt;&gt;0),'[5]PDI_Grupo edad'!$CG134,""),IF($A136="TOTAL",SUM(INDIRECT("AY4:AY"&amp;ROW()-1)),""))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IF(AND($A136&lt;&gt;"",$A136&lt;&gt;"TOTAL"),IF(AND('[5]PDI_Grupo edad'!$CJ134&lt;&gt;"",'[5]PDI_Grupo edad'!$CJ134&lt;&gt;0),'[5]PDI_Grupo edad'!$CJ134,""),IF($A136="TOTAL",SUM(INDIRECT("BA4:BA"&amp;ROW()-1)),""))</f>
        <v/>
      </c>
      <c r="BB136" s="6" t="str">
        <f ca="1">IF(AND($A136&lt;&gt;"",$A136&lt;&gt;"TOTAL"),IF(AND('[5]PDI_Grupo edad'!$CL134&lt;&gt;"",'[5]PDI_Grupo edad'!$CL134&lt;&gt;0),'[5]PDI_Grupo edad'!$CL134,""),IF($A136="TOTAL",SUM(INDIRECT("BB4:BB"&amp;ROW()-1)),""))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IF(AND($A136&lt;&gt;"",$A136&lt;&gt;"TOTAL"),IF(AND('[5]PDI_Grupo edad'!$CO134&lt;&gt;"",'[5]PDI_Grupo edad'!$CO134&lt;&gt;0),'[5]PDI_Grupo edad'!$CO134,""),IF($A136="TOTAL",SUM(INDIRECT("BD4:BD"&amp;ROW()-1)),""))</f>
        <v/>
      </c>
      <c r="BE136" s="6" t="str">
        <f ca="1">IF(AND($A136&lt;&gt;"",$A136&lt;&gt;"TOTAL"),IF(AND('[5]PDI_Grupo edad'!$CQ134&lt;&gt;"",'[5]PDI_Grupo edad'!$CQ134&lt;&gt;0),'[5]PDI_Grupo edad'!$CQ134,""),IF($A136="TOTAL",SUM(INDIRECT("BE4:BE"&amp;ROW()-1)),""))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IF('[5]PDI_Grupo edad'!$B135&lt;&gt;"",'[5]PDI_Grupo edad'!$B135,IF(AND('[5]PDI_Grupo edad'!$B135="",'[5]PDI_Grupo edad'!$B136="",'[5]PDI_Grupo edad'!$B134=""),"","TOTAL"))</f>
        <v/>
      </c>
      <c r="B137" s="6" t="str">
        <f ca="1">IF(AND($A137&lt;&gt;"",$A137&lt;&gt;"TOTAL"),IF(AND('[5]PDI_Grupo edad'!$C135&lt;&gt;"",'[5]PDI_Grupo edad'!$C135&lt;&gt;0),'[5]PDI_Grupo edad'!$C135,""),IF($A137="TOTAL",SUM(INDIRECT("B4:B"&amp;ROW()-1)),""))</f>
        <v/>
      </c>
      <c r="C137" s="6" t="str">
        <f ca="1">IF(AND($A137&lt;&gt;"",$A137&lt;&gt;"TOTAL"),IF(AND('[5]PDI_Grupo edad'!$E135&lt;&gt;"",'[5]PDI_Grupo edad'!$E135&lt;&gt;0),'[5]PDI_Grupo edad'!$E135,""),IF($A137="TOTAL",SUM(INDIRECT("C4:C"&amp;ROW()-1)),""))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IF(AND($A137&lt;&gt;"",$A137&lt;&gt;"TOTAL"),IF(AND('[5]PDI_Grupo edad'!$H135&lt;&gt;"",'[5]PDI_Grupo edad'!$H135&lt;&gt;0),'[5]PDI_Grupo edad'!$H135,""),IF($A137="TOTAL",SUM(INDIRECT("E4:E"&amp;ROW()-1)),""))</f>
        <v/>
      </c>
      <c r="F137" s="6" t="str">
        <f ca="1">IF(AND($A137&lt;&gt;"",$A137&lt;&gt;"TOTAL"),IF(AND('[5]PDI_Grupo edad'!$J135&lt;&gt;"",'[5]PDI_Grupo edad'!$J135&lt;&gt;0),'[5]PDI_Grupo edad'!$J135,""),IF($A137="TOTAL",SUM(INDIRECT("F4:F"&amp;ROW()-1)),""))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IF(AND($A137&lt;&gt;"",$A137&lt;&gt;"TOTAL"),IF(AND('[5]PDI_Grupo edad'!$M135&lt;&gt;"",'[5]PDI_Grupo edad'!$M135&lt;&gt;0),'[5]PDI_Grupo edad'!$M135,""),IF($A137="TOTAL",SUM(INDIRECT("H4:H"&amp;ROW()-1)),""))</f>
        <v/>
      </c>
      <c r="I137" s="6" t="str">
        <f ca="1">IF(AND($A137&lt;&gt;"",$A137&lt;&gt;"TOTAL"),IF(AND('[5]PDI_Grupo edad'!$O135&lt;&gt;"",'[5]PDI_Grupo edad'!$O135&lt;&gt;0),'[5]PDI_Grupo edad'!$O135,""),IF($A137="TOTAL",SUM(INDIRECT("I4:I"&amp;ROW()-1)),""))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IF(AND($A137&lt;&gt;"",$A137&lt;&gt;"TOTAL"),IF(AND('[5]PDI_Grupo edad'!$R135&lt;&gt;"",'[5]PDI_Grupo edad'!$R135&lt;&gt;0),'[5]PDI_Grupo edad'!$R135,""),IF($A137="TOTAL",SUM(INDIRECT("K4:K"&amp;ROW()-1)),""))</f>
        <v/>
      </c>
      <c r="L137" s="6" t="str">
        <f ca="1">IF(AND($A137&lt;&gt;"",$A137&lt;&gt;"TOTAL"),IF(AND('[5]PDI_Grupo edad'!$T135&lt;&gt;"",'[5]PDI_Grupo edad'!$T135&lt;&gt;0),'[5]PDI_Grupo edad'!$T135,""),IF($A137="TOTAL",SUM(INDIRECT("L4:L"&amp;ROW()-1)),""))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IF(AND($A137&lt;&gt;"",$A137&lt;&gt;"TOTAL"),IF(AND('[5]PDI_Grupo edad'!$W135&lt;&gt;"",'[5]PDI_Grupo edad'!$W135&lt;&gt;0),'[5]PDI_Grupo edad'!$W135,""),IF($A137="TOTAL",SUM(INDIRECT("N4:N"&amp;ROW()-1)),""))</f>
        <v/>
      </c>
      <c r="O137" s="6" t="str">
        <f ca="1">IF(AND($A137&lt;&gt;"",$A137&lt;&gt;"TOTAL"),IF(AND('[5]PDI_Grupo edad'!$Y135&lt;&gt;"",'[5]PDI_Grupo edad'!$Y135&lt;&gt;0),'[5]PDI_Grupo edad'!$Y135,""),IF($A137="TOTAL",SUM(INDIRECT("O4:O"&amp;ROW()-1)),""))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IF(AND($A137&lt;&gt;"",$A137&lt;&gt;"TOTAL"),IF(AND('[5]PDI_Grupo edad'!$AB135&lt;&gt;"",'[5]PDI_Grupo edad'!$AB135&lt;&gt;0),'[5]PDI_Grupo edad'!$AB135,""),IF($A137="TOTAL",SUM(INDIRECT("Q4:Q"&amp;ROW()-1)),""))</f>
        <v/>
      </c>
      <c r="R137" s="6" t="str">
        <f ca="1">IF(AND($A137&lt;&gt;"",$A137&lt;&gt;"TOTAL"),IF(AND('[5]PDI_Grupo edad'!$AD135&lt;&gt;"",'[5]PDI_Grupo edad'!$AD135&lt;&gt;0),'[5]PDI_Grupo edad'!$AD135,""),IF($A137="TOTAL",SUM(INDIRECT("R4:R"&amp;ROW()-1)),""))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IF(AND($A137&lt;&gt;"",$A137&lt;&gt;"TOTAL"),IF(AND('[5]PDI_Grupo edad'!$AG135&lt;&gt;"",'[5]PDI_Grupo edad'!$AG135&lt;&gt;0),'[5]PDI_Grupo edad'!$AG135,""),IF($A137="TOTAL",SUM(INDIRECT("T4:T"&amp;ROW()-1)),""))</f>
        <v/>
      </c>
      <c r="U137" s="6" t="str">
        <f ca="1">IF(AND($A137&lt;&gt;"",$A137&lt;&gt;"TOTAL"),IF(AND('[5]PDI_Grupo edad'!$AI135&lt;&gt;"",'[5]PDI_Grupo edad'!$AI135&lt;&gt;0),'[5]PDI_Grupo edad'!$AI135,""),IF($A137="TOTAL",SUM(INDIRECT("U4:U"&amp;ROW()-1)),""))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IF(AND($A137&lt;&gt;"",$A137&lt;&gt;"TOTAL"),IF(AND('[5]PDI_Grupo edad'!$AL135&lt;&gt;"",'[5]PDI_Grupo edad'!$AL135&lt;&gt;0),'[5]PDI_Grupo edad'!$AL135,""),IF($A137="TOTAL",SUM(INDIRECT("W4:W"&amp;ROW()-1)),""))</f>
        <v/>
      </c>
      <c r="X137" s="6" t="str">
        <f ca="1">IF(AND($A137&lt;&gt;"",$A137&lt;&gt;"TOTAL"),IF(AND('[5]PDI_Grupo edad'!$AN135&lt;&gt;"",'[5]PDI_Grupo edad'!$AN135&lt;&gt;0),'[5]PDI_Grupo edad'!$AN135,""),IF($A137="TOTAL",SUM(INDIRECT("X4:X"&amp;ROW()-1)),""))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IF(AND($A137&lt;&gt;"",$A137&lt;&gt;"TOTAL"),IF(AND('[5]PDI_Grupo edad'!$AQ135&lt;&gt;"",'[5]PDI_Grupo edad'!$AQ135&lt;&gt;0),'[5]PDI_Grupo edad'!$AQ135,""),IF($A137="TOTAL",SUM(INDIRECT("Z4:Z"&amp;ROW()-1)),""))</f>
        <v/>
      </c>
      <c r="AA137" s="6" t="str">
        <f ca="1">IF(AND($A137&lt;&gt;"",$A137&lt;&gt;"TOTAL"),IF(AND('[5]PDI_Grupo edad'!$AS135&lt;&gt;"",'[5]PDI_Grupo edad'!$AS135&lt;&gt;0),'[5]PDI_Grupo edad'!$AS135,""),IF($A137="TOTAL",SUM(INDIRECT("AA4:AA"&amp;ROW()-1)),""))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IF(AND($A137&lt;&gt;"",$A137&lt;&gt;"TOTAL"),IF(AND('[5]PDI_Grupo edad'!$AV135&lt;&gt;"",'[5]PDI_Grupo edad'!$AV135&lt;&gt;0),'[5]PDI_Grupo edad'!$AV135,""),IF($A137="TOTAL",SUM(INDIRECT("AC4:AC"&amp;ROW()-1)),""))</f>
        <v/>
      </c>
      <c r="AD137" s="6" t="str">
        <f ca="1">IF(AND($A137&lt;&gt;"",$A137&lt;&gt;"TOTAL"),IF(AND('[5]PDI_Grupo edad'!$AX135&lt;&gt;"",'[5]PDI_Grupo edad'!$AX135&lt;&gt;0),'[5]PDI_Grupo edad'!$AX135,""),IF($A137="TOTAL",SUM(INDIRECT("AD4:AD"&amp;ROW()-1)),""))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IF(AND($A137&lt;&gt;"",$A137&lt;&gt;"TOTAL"),IF(AND('[5]PDI_Grupo edad'!$BA135&lt;&gt;"",'[5]PDI_Grupo edad'!$BA135&lt;&gt;0),'[5]PDI_Grupo edad'!$BA135,""),IF($A137="TOTAL",SUM(INDIRECT("AF4:AF"&amp;ROW()-1)),""))</f>
        <v/>
      </c>
      <c r="AG137" s="6" t="str">
        <f ca="1">IF(AND($A137&lt;&gt;"",$A137&lt;&gt;"TOTAL"),IF(AND('[5]PDI_Grupo edad'!$BC135&lt;&gt;"",'[5]PDI_Grupo edad'!$BC135&lt;&gt;0),'[5]PDI_Grupo edad'!$BC135,""),IF($A137="TOTAL",SUM(INDIRECT("AG4:AG"&amp;ROW()-1)),""))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IF(AND($A137&lt;&gt;"",$A137&lt;&gt;"TOTAL"),IF(AND('[5]PDI_Grupo edad'!$BF135&lt;&gt;"",'[5]PDI_Grupo edad'!$BF135&lt;&gt;0),'[5]PDI_Grupo edad'!$BF135,""),IF($A137="TOTAL",SUM(INDIRECT("AI4:AI"&amp;ROW()-1)),""))</f>
        <v/>
      </c>
      <c r="AJ137" s="6" t="str">
        <f ca="1">IF(AND($A137&lt;&gt;"",$A137&lt;&gt;"TOTAL"),IF(AND('[5]PDI_Grupo edad'!$BH135&lt;&gt;"",'[5]PDI_Grupo edad'!$BH135&lt;&gt;0),'[5]PDI_Grupo edad'!$BH135,""),IF($A137="TOTAL",SUM(INDIRECT("AJ4:AJ"&amp;ROW()-1)),""))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IF(AND($A137&lt;&gt;"",$A137&lt;&gt;"TOTAL"),IF(AND('[5]PDI_Grupo edad'!$BK135&lt;&gt;"",'[5]PDI_Grupo edad'!$BK135&lt;&gt;0),'[5]PDI_Grupo edad'!$BK135,""),IF($A137="TOTAL",SUM(INDIRECT("AL4:AL"&amp;ROW()-1)),""))</f>
        <v/>
      </c>
      <c r="AM137" s="6" t="str">
        <f ca="1">IF(AND($A137&lt;&gt;"",$A137&lt;&gt;"TOTAL"),IF(AND('[5]PDI_Grupo edad'!$BM135&lt;&gt;"",'[5]PDI_Grupo edad'!$BM135&lt;&gt;0),'[5]PDI_Grupo edad'!$BM135,""),IF($A137="TOTAL",SUM(INDIRECT("AM4:AM"&amp;ROW()-1)),""))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IF(AND($A137&lt;&gt;"",$A137&lt;&gt;"TOTAL"),IF(AND('[5]PDI_Grupo edad'!$BP135&lt;&gt;"",'[5]PDI_Grupo edad'!$BP135&lt;&gt;0),'[5]PDI_Grupo edad'!$BP135,""),IF($A137="TOTAL",SUM(INDIRECT("AO4:AO"&amp;ROW()-1)),""))</f>
        <v/>
      </c>
      <c r="AP137" s="6" t="str">
        <f ca="1">IF(AND($A137&lt;&gt;"",$A137&lt;&gt;"TOTAL"),IF(AND('[5]PDI_Grupo edad'!$BR135&lt;&gt;"",'[5]PDI_Grupo edad'!$BR135&lt;&gt;0),'[5]PDI_Grupo edad'!$BR135,""),IF($A137="TOTAL",SUM(INDIRECT("AP4:AP"&amp;ROW()-1)),""))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IF(AND($A137&lt;&gt;"",$A137&lt;&gt;"TOTAL"),IF(AND('[5]PDI_Grupo edad'!$BU135&lt;&gt;"",'[5]PDI_Grupo edad'!$BU135&lt;&gt;0),'[5]PDI_Grupo edad'!$BU135,""),IF($A137="TOTAL",SUM(INDIRECT("AR4:AR"&amp;ROW()-1)),""))</f>
        <v/>
      </c>
      <c r="AS137" s="6" t="str">
        <f ca="1">IF(AND($A137&lt;&gt;"",$A137&lt;&gt;"TOTAL"),IF(AND('[5]PDI_Grupo edad'!$BW135&lt;&gt;"",'[5]PDI_Grupo edad'!$BW135&lt;&gt;0),'[5]PDI_Grupo edad'!$BW135,""),IF($A137="TOTAL",SUM(INDIRECT("AS4:AS"&amp;ROW()-1)),""))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IF(AND($A137&lt;&gt;"",$A137&lt;&gt;"TOTAL"),IF(AND('[5]PDI_Grupo edad'!$BZ135&lt;&gt;"",'[5]PDI_Grupo edad'!$BZ135&lt;&gt;0),'[5]PDI_Grupo edad'!$BZ135,""),IF($A137="TOTAL",SUM(INDIRECT("AU4:AU"&amp;ROW()-1)),""))</f>
        <v/>
      </c>
      <c r="AV137" s="6" t="str">
        <f ca="1">IF(AND($A137&lt;&gt;"",$A137&lt;&gt;"TOTAL"),IF(AND('[5]PDI_Grupo edad'!$CB135&lt;&gt;"",'[5]PDI_Grupo edad'!$CB135&lt;&gt;0),'[5]PDI_Grupo edad'!$CB135,""),IF($A137="TOTAL",SUM(INDIRECT("AV4:AV"&amp;ROW()-1)),""))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IF(AND($A137&lt;&gt;"",$A137&lt;&gt;"TOTAL"),IF(AND('[5]PDI_Grupo edad'!$CE135&lt;&gt;"",'[5]PDI_Grupo edad'!$CE135&lt;&gt;0),'[5]PDI_Grupo edad'!$CE135,""),IF($A137="TOTAL",SUM(INDIRECT("AX4:AX"&amp;ROW()-1)),""))</f>
        <v/>
      </c>
      <c r="AY137" s="6" t="str">
        <f ca="1">IF(AND($A137&lt;&gt;"",$A137&lt;&gt;"TOTAL"),IF(AND('[5]PDI_Grupo edad'!$CG135&lt;&gt;"",'[5]PDI_Grupo edad'!$CG135&lt;&gt;0),'[5]PDI_Grupo edad'!$CG135,""),IF($A137="TOTAL",SUM(INDIRECT("AY4:AY"&amp;ROW()-1)),""))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IF(AND($A137&lt;&gt;"",$A137&lt;&gt;"TOTAL"),IF(AND('[5]PDI_Grupo edad'!$CJ135&lt;&gt;"",'[5]PDI_Grupo edad'!$CJ135&lt;&gt;0),'[5]PDI_Grupo edad'!$CJ135,""),IF($A137="TOTAL",SUM(INDIRECT("BA4:BA"&amp;ROW()-1)),""))</f>
        <v/>
      </c>
      <c r="BB137" s="6" t="str">
        <f ca="1">IF(AND($A137&lt;&gt;"",$A137&lt;&gt;"TOTAL"),IF(AND('[5]PDI_Grupo edad'!$CL135&lt;&gt;"",'[5]PDI_Grupo edad'!$CL135&lt;&gt;0),'[5]PDI_Grupo edad'!$CL135,""),IF($A137="TOTAL",SUM(INDIRECT("BB4:BB"&amp;ROW()-1)),""))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IF(AND($A137&lt;&gt;"",$A137&lt;&gt;"TOTAL"),IF(AND('[5]PDI_Grupo edad'!$CO135&lt;&gt;"",'[5]PDI_Grupo edad'!$CO135&lt;&gt;0),'[5]PDI_Grupo edad'!$CO135,""),IF($A137="TOTAL",SUM(INDIRECT("BD4:BD"&amp;ROW()-1)),""))</f>
        <v/>
      </c>
      <c r="BE137" s="6" t="str">
        <f ca="1">IF(AND($A137&lt;&gt;"",$A137&lt;&gt;"TOTAL"),IF(AND('[5]PDI_Grupo edad'!$CQ135&lt;&gt;"",'[5]PDI_Grupo edad'!$CQ135&lt;&gt;0),'[5]PDI_Grupo edad'!$CQ135,""),IF($A137="TOTAL",SUM(INDIRECT("BE4:BE"&amp;ROW()-1)),""))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IF('[5]PDI_Grupo edad'!$B136&lt;&gt;"",'[5]PDI_Grupo edad'!$B136,IF(AND('[5]PDI_Grupo edad'!$B136="",'[5]PDI_Grupo edad'!$B137="",'[5]PDI_Grupo edad'!$B135=""),"","TOTAL"))</f>
        <v/>
      </c>
      <c r="B138" s="6" t="str">
        <f ca="1">IF(AND($A138&lt;&gt;"",$A138&lt;&gt;"TOTAL"),IF(AND('[5]PDI_Grupo edad'!$C136&lt;&gt;"",'[5]PDI_Grupo edad'!$C136&lt;&gt;0),'[5]PDI_Grupo edad'!$C136,""),IF($A138="TOTAL",SUM(INDIRECT("B4:B"&amp;ROW()-1)),""))</f>
        <v/>
      </c>
      <c r="C138" s="6" t="str">
        <f ca="1">IF(AND($A138&lt;&gt;"",$A138&lt;&gt;"TOTAL"),IF(AND('[5]PDI_Grupo edad'!$E136&lt;&gt;"",'[5]PDI_Grupo edad'!$E136&lt;&gt;0),'[5]PDI_Grupo edad'!$E136,""),IF($A138="TOTAL",SUM(INDIRECT("C4:C"&amp;ROW()-1)),""))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IF(AND($A138&lt;&gt;"",$A138&lt;&gt;"TOTAL"),IF(AND('[5]PDI_Grupo edad'!$H136&lt;&gt;"",'[5]PDI_Grupo edad'!$H136&lt;&gt;0),'[5]PDI_Grupo edad'!$H136,""),IF($A138="TOTAL",SUM(INDIRECT("E4:E"&amp;ROW()-1)),""))</f>
        <v/>
      </c>
      <c r="F138" s="6" t="str">
        <f ca="1">IF(AND($A138&lt;&gt;"",$A138&lt;&gt;"TOTAL"),IF(AND('[5]PDI_Grupo edad'!$J136&lt;&gt;"",'[5]PDI_Grupo edad'!$J136&lt;&gt;0),'[5]PDI_Grupo edad'!$J136,""),IF($A138="TOTAL",SUM(INDIRECT("F4:F"&amp;ROW()-1)),""))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IF(AND($A138&lt;&gt;"",$A138&lt;&gt;"TOTAL"),IF(AND('[5]PDI_Grupo edad'!$M136&lt;&gt;"",'[5]PDI_Grupo edad'!$M136&lt;&gt;0),'[5]PDI_Grupo edad'!$M136,""),IF($A138="TOTAL",SUM(INDIRECT("H4:H"&amp;ROW()-1)),""))</f>
        <v/>
      </c>
      <c r="I138" s="6" t="str">
        <f ca="1">IF(AND($A138&lt;&gt;"",$A138&lt;&gt;"TOTAL"),IF(AND('[5]PDI_Grupo edad'!$O136&lt;&gt;"",'[5]PDI_Grupo edad'!$O136&lt;&gt;0),'[5]PDI_Grupo edad'!$O136,""),IF($A138="TOTAL",SUM(INDIRECT("I4:I"&amp;ROW()-1)),""))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IF(AND($A138&lt;&gt;"",$A138&lt;&gt;"TOTAL"),IF(AND('[5]PDI_Grupo edad'!$R136&lt;&gt;"",'[5]PDI_Grupo edad'!$R136&lt;&gt;0),'[5]PDI_Grupo edad'!$R136,""),IF($A138="TOTAL",SUM(INDIRECT("K4:K"&amp;ROW()-1)),""))</f>
        <v/>
      </c>
      <c r="L138" s="6" t="str">
        <f ca="1">IF(AND($A138&lt;&gt;"",$A138&lt;&gt;"TOTAL"),IF(AND('[5]PDI_Grupo edad'!$T136&lt;&gt;"",'[5]PDI_Grupo edad'!$T136&lt;&gt;0),'[5]PDI_Grupo edad'!$T136,""),IF($A138="TOTAL",SUM(INDIRECT("L4:L"&amp;ROW()-1)),""))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IF(AND($A138&lt;&gt;"",$A138&lt;&gt;"TOTAL"),IF(AND('[5]PDI_Grupo edad'!$W136&lt;&gt;"",'[5]PDI_Grupo edad'!$W136&lt;&gt;0),'[5]PDI_Grupo edad'!$W136,""),IF($A138="TOTAL",SUM(INDIRECT("N4:N"&amp;ROW()-1)),""))</f>
        <v/>
      </c>
      <c r="O138" s="6" t="str">
        <f ca="1">IF(AND($A138&lt;&gt;"",$A138&lt;&gt;"TOTAL"),IF(AND('[5]PDI_Grupo edad'!$Y136&lt;&gt;"",'[5]PDI_Grupo edad'!$Y136&lt;&gt;0),'[5]PDI_Grupo edad'!$Y136,""),IF($A138="TOTAL",SUM(INDIRECT("O4:O"&amp;ROW()-1)),""))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IF(AND($A138&lt;&gt;"",$A138&lt;&gt;"TOTAL"),IF(AND('[5]PDI_Grupo edad'!$AB136&lt;&gt;"",'[5]PDI_Grupo edad'!$AB136&lt;&gt;0),'[5]PDI_Grupo edad'!$AB136,""),IF($A138="TOTAL",SUM(INDIRECT("Q4:Q"&amp;ROW()-1)),""))</f>
        <v/>
      </c>
      <c r="R138" s="6" t="str">
        <f ca="1">IF(AND($A138&lt;&gt;"",$A138&lt;&gt;"TOTAL"),IF(AND('[5]PDI_Grupo edad'!$AD136&lt;&gt;"",'[5]PDI_Grupo edad'!$AD136&lt;&gt;0),'[5]PDI_Grupo edad'!$AD136,""),IF($A138="TOTAL",SUM(INDIRECT("R4:R"&amp;ROW()-1)),""))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IF(AND($A138&lt;&gt;"",$A138&lt;&gt;"TOTAL"),IF(AND('[5]PDI_Grupo edad'!$AG136&lt;&gt;"",'[5]PDI_Grupo edad'!$AG136&lt;&gt;0),'[5]PDI_Grupo edad'!$AG136,""),IF($A138="TOTAL",SUM(INDIRECT("T4:T"&amp;ROW()-1)),""))</f>
        <v/>
      </c>
      <c r="U138" s="6" t="str">
        <f ca="1">IF(AND($A138&lt;&gt;"",$A138&lt;&gt;"TOTAL"),IF(AND('[5]PDI_Grupo edad'!$AI136&lt;&gt;"",'[5]PDI_Grupo edad'!$AI136&lt;&gt;0),'[5]PDI_Grupo edad'!$AI136,""),IF($A138="TOTAL",SUM(INDIRECT("U4:U"&amp;ROW()-1)),""))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IF(AND($A138&lt;&gt;"",$A138&lt;&gt;"TOTAL"),IF(AND('[5]PDI_Grupo edad'!$AL136&lt;&gt;"",'[5]PDI_Grupo edad'!$AL136&lt;&gt;0),'[5]PDI_Grupo edad'!$AL136,""),IF($A138="TOTAL",SUM(INDIRECT("W4:W"&amp;ROW()-1)),""))</f>
        <v/>
      </c>
      <c r="X138" s="6" t="str">
        <f ca="1">IF(AND($A138&lt;&gt;"",$A138&lt;&gt;"TOTAL"),IF(AND('[5]PDI_Grupo edad'!$AN136&lt;&gt;"",'[5]PDI_Grupo edad'!$AN136&lt;&gt;0),'[5]PDI_Grupo edad'!$AN136,""),IF($A138="TOTAL",SUM(INDIRECT("X4:X"&amp;ROW()-1)),""))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IF(AND($A138&lt;&gt;"",$A138&lt;&gt;"TOTAL"),IF(AND('[5]PDI_Grupo edad'!$AQ136&lt;&gt;"",'[5]PDI_Grupo edad'!$AQ136&lt;&gt;0),'[5]PDI_Grupo edad'!$AQ136,""),IF($A138="TOTAL",SUM(INDIRECT("Z4:Z"&amp;ROW()-1)),""))</f>
        <v/>
      </c>
      <c r="AA138" s="6" t="str">
        <f ca="1">IF(AND($A138&lt;&gt;"",$A138&lt;&gt;"TOTAL"),IF(AND('[5]PDI_Grupo edad'!$AS136&lt;&gt;"",'[5]PDI_Grupo edad'!$AS136&lt;&gt;0),'[5]PDI_Grupo edad'!$AS136,""),IF($A138="TOTAL",SUM(INDIRECT("AA4:AA"&amp;ROW()-1)),""))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IF(AND($A138&lt;&gt;"",$A138&lt;&gt;"TOTAL"),IF(AND('[5]PDI_Grupo edad'!$AV136&lt;&gt;"",'[5]PDI_Grupo edad'!$AV136&lt;&gt;0),'[5]PDI_Grupo edad'!$AV136,""),IF($A138="TOTAL",SUM(INDIRECT("AC4:AC"&amp;ROW()-1)),""))</f>
        <v/>
      </c>
      <c r="AD138" s="6" t="str">
        <f ca="1">IF(AND($A138&lt;&gt;"",$A138&lt;&gt;"TOTAL"),IF(AND('[5]PDI_Grupo edad'!$AX136&lt;&gt;"",'[5]PDI_Grupo edad'!$AX136&lt;&gt;0),'[5]PDI_Grupo edad'!$AX136,""),IF($A138="TOTAL",SUM(INDIRECT("AD4:AD"&amp;ROW()-1)),""))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IF(AND($A138&lt;&gt;"",$A138&lt;&gt;"TOTAL"),IF(AND('[5]PDI_Grupo edad'!$BA136&lt;&gt;"",'[5]PDI_Grupo edad'!$BA136&lt;&gt;0),'[5]PDI_Grupo edad'!$BA136,""),IF($A138="TOTAL",SUM(INDIRECT("AF4:AF"&amp;ROW()-1)),""))</f>
        <v/>
      </c>
      <c r="AG138" s="6" t="str">
        <f ca="1">IF(AND($A138&lt;&gt;"",$A138&lt;&gt;"TOTAL"),IF(AND('[5]PDI_Grupo edad'!$BC136&lt;&gt;"",'[5]PDI_Grupo edad'!$BC136&lt;&gt;0),'[5]PDI_Grupo edad'!$BC136,""),IF($A138="TOTAL",SUM(INDIRECT("AG4:AG"&amp;ROW()-1)),""))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IF(AND($A138&lt;&gt;"",$A138&lt;&gt;"TOTAL"),IF(AND('[5]PDI_Grupo edad'!$BF136&lt;&gt;"",'[5]PDI_Grupo edad'!$BF136&lt;&gt;0),'[5]PDI_Grupo edad'!$BF136,""),IF($A138="TOTAL",SUM(INDIRECT("AI4:AI"&amp;ROW()-1)),""))</f>
        <v/>
      </c>
      <c r="AJ138" s="6" t="str">
        <f ca="1">IF(AND($A138&lt;&gt;"",$A138&lt;&gt;"TOTAL"),IF(AND('[5]PDI_Grupo edad'!$BH136&lt;&gt;"",'[5]PDI_Grupo edad'!$BH136&lt;&gt;0),'[5]PDI_Grupo edad'!$BH136,""),IF($A138="TOTAL",SUM(INDIRECT("AJ4:AJ"&amp;ROW()-1)),""))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IF(AND($A138&lt;&gt;"",$A138&lt;&gt;"TOTAL"),IF(AND('[5]PDI_Grupo edad'!$BK136&lt;&gt;"",'[5]PDI_Grupo edad'!$BK136&lt;&gt;0),'[5]PDI_Grupo edad'!$BK136,""),IF($A138="TOTAL",SUM(INDIRECT("AL4:AL"&amp;ROW()-1)),""))</f>
        <v/>
      </c>
      <c r="AM138" s="6" t="str">
        <f ca="1">IF(AND($A138&lt;&gt;"",$A138&lt;&gt;"TOTAL"),IF(AND('[5]PDI_Grupo edad'!$BM136&lt;&gt;"",'[5]PDI_Grupo edad'!$BM136&lt;&gt;0),'[5]PDI_Grupo edad'!$BM136,""),IF($A138="TOTAL",SUM(INDIRECT("AM4:AM"&amp;ROW()-1)),""))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IF(AND($A138&lt;&gt;"",$A138&lt;&gt;"TOTAL"),IF(AND('[5]PDI_Grupo edad'!$BP136&lt;&gt;"",'[5]PDI_Grupo edad'!$BP136&lt;&gt;0),'[5]PDI_Grupo edad'!$BP136,""),IF($A138="TOTAL",SUM(INDIRECT("AO4:AO"&amp;ROW()-1)),""))</f>
        <v/>
      </c>
      <c r="AP138" s="6" t="str">
        <f ca="1">IF(AND($A138&lt;&gt;"",$A138&lt;&gt;"TOTAL"),IF(AND('[5]PDI_Grupo edad'!$BR136&lt;&gt;"",'[5]PDI_Grupo edad'!$BR136&lt;&gt;0),'[5]PDI_Grupo edad'!$BR136,""),IF($A138="TOTAL",SUM(INDIRECT("AP4:AP"&amp;ROW()-1)),""))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IF(AND($A138&lt;&gt;"",$A138&lt;&gt;"TOTAL"),IF(AND('[5]PDI_Grupo edad'!$BU136&lt;&gt;"",'[5]PDI_Grupo edad'!$BU136&lt;&gt;0),'[5]PDI_Grupo edad'!$BU136,""),IF($A138="TOTAL",SUM(INDIRECT("AR4:AR"&amp;ROW()-1)),""))</f>
        <v/>
      </c>
      <c r="AS138" s="6" t="str">
        <f ca="1">IF(AND($A138&lt;&gt;"",$A138&lt;&gt;"TOTAL"),IF(AND('[5]PDI_Grupo edad'!$BW136&lt;&gt;"",'[5]PDI_Grupo edad'!$BW136&lt;&gt;0),'[5]PDI_Grupo edad'!$BW136,""),IF($A138="TOTAL",SUM(INDIRECT("AS4:AS"&amp;ROW()-1)),""))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IF(AND($A138&lt;&gt;"",$A138&lt;&gt;"TOTAL"),IF(AND('[5]PDI_Grupo edad'!$BZ136&lt;&gt;"",'[5]PDI_Grupo edad'!$BZ136&lt;&gt;0),'[5]PDI_Grupo edad'!$BZ136,""),IF($A138="TOTAL",SUM(INDIRECT("AU4:AU"&amp;ROW()-1)),""))</f>
        <v/>
      </c>
      <c r="AV138" s="6" t="str">
        <f ca="1">IF(AND($A138&lt;&gt;"",$A138&lt;&gt;"TOTAL"),IF(AND('[5]PDI_Grupo edad'!$CB136&lt;&gt;"",'[5]PDI_Grupo edad'!$CB136&lt;&gt;0),'[5]PDI_Grupo edad'!$CB136,""),IF($A138="TOTAL",SUM(INDIRECT("AV4:AV"&amp;ROW()-1)),""))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IF(AND($A138&lt;&gt;"",$A138&lt;&gt;"TOTAL"),IF(AND('[5]PDI_Grupo edad'!$CE136&lt;&gt;"",'[5]PDI_Grupo edad'!$CE136&lt;&gt;0),'[5]PDI_Grupo edad'!$CE136,""),IF($A138="TOTAL",SUM(INDIRECT("AX4:AX"&amp;ROW()-1)),""))</f>
        <v/>
      </c>
      <c r="AY138" s="6" t="str">
        <f ca="1">IF(AND($A138&lt;&gt;"",$A138&lt;&gt;"TOTAL"),IF(AND('[5]PDI_Grupo edad'!$CG136&lt;&gt;"",'[5]PDI_Grupo edad'!$CG136&lt;&gt;0),'[5]PDI_Grupo edad'!$CG136,""),IF($A138="TOTAL",SUM(INDIRECT("AY4:AY"&amp;ROW()-1)),""))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IF(AND($A138&lt;&gt;"",$A138&lt;&gt;"TOTAL"),IF(AND('[5]PDI_Grupo edad'!$CJ136&lt;&gt;"",'[5]PDI_Grupo edad'!$CJ136&lt;&gt;0),'[5]PDI_Grupo edad'!$CJ136,""),IF($A138="TOTAL",SUM(INDIRECT("BA4:BA"&amp;ROW()-1)),""))</f>
        <v/>
      </c>
      <c r="BB138" s="6" t="str">
        <f ca="1">IF(AND($A138&lt;&gt;"",$A138&lt;&gt;"TOTAL"),IF(AND('[5]PDI_Grupo edad'!$CL136&lt;&gt;"",'[5]PDI_Grupo edad'!$CL136&lt;&gt;0),'[5]PDI_Grupo edad'!$CL136,""),IF($A138="TOTAL",SUM(INDIRECT("BB4:BB"&amp;ROW()-1)),""))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IF(AND($A138&lt;&gt;"",$A138&lt;&gt;"TOTAL"),IF(AND('[5]PDI_Grupo edad'!$CO136&lt;&gt;"",'[5]PDI_Grupo edad'!$CO136&lt;&gt;0),'[5]PDI_Grupo edad'!$CO136,""),IF($A138="TOTAL",SUM(INDIRECT("BD4:BD"&amp;ROW()-1)),""))</f>
        <v/>
      </c>
      <c r="BE138" s="6" t="str">
        <f ca="1">IF(AND($A138&lt;&gt;"",$A138&lt;&gt;"TOTAL"),IF(AND('[5]PDI_Grupo edad'!$CQ136&lt;&gt;"",'[5]PDI_Grupo edad'!$CQ136&lt;&gt;0),'[5]PDI_Grupo edad'!$CQ136,""),IF($A138="TOTAL",SUM(INDIRECT("BE4:BE"&amp;ROW()-1)),""))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IF('[5]PDI_Grupo edad'!$B137&lt;&gt;"",'[5]PDI_Grupo edad'!$B137,IF(AND('[5]PDI_Grupo edad'!$B137="",'[5]PDI_Grupo edad'!$B138="",'[5]PDI_Grupo edad'!$B136=""),"","TOTAL"))</f>
        <v/>
      </c>
      <c r="B139" s="6" t="str">
        <f ca="1">IF(AND($A139&lt;&gt;"",$A139&lt;&gt;"TOTAL"),IF(AND('[5]PDI_Grupo edad'!$C137&lt;&gt;"",'[5]PDI_Grupo edad'!$C137&lt;&gt;0),'[5]PDI_Grupo edad'!$C137,""),IF($A139="TOTAL",SUM(INDIRECT("B4:B"&amp;ROW()-1)),""))</f>
        <v/>
      </c>
      <c r="C139" s="6" t="str">
        <f ca="1">IF(AND($A139&lt;&gt;"",$A139&lt;&gt;"TOTAL"),IF(AND('[5]PDI_Grupo edad'!$E137&lt;&gt;"",'[5]PDI_Grupo edad'!$E137&lt;&gt;0),'[5]PDI_Grupo edad'!$E137,""),IF($A139="TOTAL",SUM(INDIRECT("C4:C"&amp;ROW()-1)),""))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IF(AND($A139&lt;&gt;"",$A139&lt;&gt;"TOTAL"),IF(AND('[5]PDI_Grupo edad'!$H137&lt;&gt;"",'[5]PDI_Grupo edad'!$H137&lt;&gt;0),'[5]PDI_Grupo edad'!$H137,""),IF($A139="TOTAL",SUM(INDIRECT("E4:E"&amp;ROW()-1)),""))</f>
        <v/>
      </c>
      <c r="F139" s="6" t="str">
        <f ca="1">IF(AND($A139&lt;&gt;"",$A139&lt;&gt;"TOTAL"),IF(AND('[5]PDI_Grupo edad'!$J137&lt;&gt;"",'[5]PDI_Grupo edad'!$J137&lt;&gt;0),'[5]PDI_Grupo edad'!$J137,""),IF($A139="TOTAL",SUM(INDIRECT("F4:F"&amp;ROW()-1)),""))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IF(AND($A139&lt;&gt;"",$A139&lt;&gt;"TOTAL"),IF(AND('[5]PDI_Grupo edad'!$M137&lt;&gt;"",'[5]PDI_Grupo edad'!$M137&lt;&gt;0),'[5]PDI_Grupo edad'!$M137,""),IF($A139="TOTAL",SUM(INDIRECT("H4:H"&amp;ROW()-1)),""))</f>
        <v/>
      </c>
      <c r="I139" s="6" t="str">
        <f ca="1">IF(AND($A139&lt;&gt;"",$A139&lt;&gt;"TOTAL"),IF(AND('[5]PDI_Grupo edad'!$O137&lt;&gt;"",'[5]PDI_Grupo edad'!$O137&lt;&gt;0),'[5]PDI_Grupo edad'!$O137,""),IF($A139="TOTAL",SUM(INDIRECT("I4:I"&amp;ROW()-1)),""))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IF(AND($A139&lt;&gt;"",$A139&lt;&gt;"TOTAL"),IF(AND('[5]PDI_Grupo edad'!$R137&lt;&gt;"",'[5]PDI_Grupo edad'!$R137&lt;&gt;0),'[5]PDI_Grupo edad'!$R137,""),IF($A139="TOTAL",SUM(INDIRECT("K4:K"&amp;ROW()-1)),""))</f>
        <v/>
      </c>
      <c r="L139" s="6" t="str">
        <f ca="1">IF(AND($A139&lt;&gt;"",$A139&lt;&gt;"TOTAL"),IF(AND('[5]PDI_Grupo edad'!$T137&lt;&gt;"",'[5]PDI_Grupo edad'!$T137&lt;&gt;0),'[5]PDI_Grupo edad'!$T137,""),IF($A139="TOTAL",SUM(INDIRECT("L4:L"&amp;ROW()-1)),""))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IF(AND($A139&lt;&gt;"",$A139&lt;&gt;"TOTAL"),IF(AND('[5]PDI_Grupo edad'!$W137&lt;&gt;"",'[5]PDI_Grupo edad'!$W137&lt;&gt;0),'[5]PDI_Grupo edad'!$W137,""),IF($A139="TOTAL",SUM(INDIRECT("N4:N"&amp;ROW()-1)),""))</f>
        <v/>
      </c>
      <c r="O139" s="6" t="str">
        <f ca="1">IF(AND($A139&lt;&gt;"",$A139&lt;&gt;"TOTAL"),IF(AND('[5]PDI_Grupo edad'!$Y137&lt;&gt;"",'[5]PDI_Grupo edad'!$Y137&lt;&gt;0),'[5]PDI_Grupo edad'!$Y137,""),IF($A139="TOTAL",SUM(INDIRECT("O4:O"&amp;ROW()-1)),""))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IF(AND($A139&lt;&gt;"",$A139&lt;&gt;"TOTAL"),IF(AND('[5]PDI_Grupo edad'!$AB137&lt;&gt;"",'[5]PDI_Grupo edad'!$AB137&lt;&gt;0),'[5]PDI_Grupo edad'!$AB137,""),IF($A139="TOTAL",SUM(INDIRECT("Q4:Q"&amp;ROW()-1)),""))</f>
        <v/>
      </c>
      <c r="R139" s="6" t="str">
        <f ca="1">IF(AND($A139&lt;&gt;"",$A139&lt;&gt;"TOTAL"),IF(AND('[5]PDI_Grupo edad'!$AD137&lt;&gt;"",'[5]PDI_Grupo edad'!$AD137&lt;&gt;0),'[5]PDI_Grupo edad'!$AD137,""),IF($A139="TOTAL",SUM(INDIRECT("R4:R"&amp;ROW()-1)),""))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IF(AND($A139&lt;&gt;"",$A139&lt;&gt;"TOTAL"),IF(AND('[5]PDI_Grupo edad'!$AG137&lt;&gt;"",'[5]PDI_Grupo edad'!$AG137&lt;&gt;0),'[5]PDI_Grupo edad'!$AG137,""),IF($A139="TOTAL",SUM(INDIRECT("T4:T"&amp;ROW()-1)),""))</f>
        <v/>
      </c>
      <c r="U139" s="6" t="str">
        <f ca="1">IF(AND($A139&lt;&gt;"",$A139&lt;&gt;"TOTAL"),IF(AND('[5]PDI_Grupo edad'!$AI137&lt;&gt;"",'[5]PDI_Grupo edad'!$AI137&lt;&gt;0),'[5]PDI_Grupo edad'!$AI137,""),IF($A139="TOTAL",SUM(INDIRECT("U4:U"&amp;ROW()-1)),""))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IF(AND($A139&lt;&gt;"",$A139&lt;&gt;"TOTAL"),IF(AND('[5]PDI_Grupo edad'!$AL137&lt;&gt;"",'[5]PDI_Grupo edad'!$AL137&lt;&gt;0),'[5]PDI_Grupo edad'!$AL137,""),IF($A139="TOTAL",SUM(INDIRECT("W4:W"&amp;ROW()-1)),""))</f>
        <v/>
      </c>
      <c r="X139" s="6" t="str">
        <f ca="1">IF(AND($A139&lt;&gt;"",$A139&lt;&gt;"TOTAL"),IF(AND('[5]PDI_Grupo edad'!$AN137&lt;&gt;"",'[5]PDI_Grupo edad'!$AN137&lt;&gt;0),'[5]PDI_Grupo edad'!$AN137,""),IF($A139="TOTAL",SUM(INDIRECT("X4:X"&amp;ROW()-1)),""))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IF(AND($A139&lt;&gt;"",$A139&lt;&gt;"TOTAL"),IF(AND('[5]PDI_Grupo edad'!$AQ137&lt;&gt;"",'[5]PDI_Grupo edad'!$AQ137&lt;&gt;0),'[5]PDI_Grupo edad'!$AQ137,""),IF($A139="TOTAL",SUM(INDIRECT("Z4:Z"&amp;ROW()-1)),""))</f>
        <v/>
      </c>
      <c r="AA139" s="6" t="str">
        <f ca="1">IF(AND($A139&lt;&gt;"",$A139&lt;&gt;"TOTAL"),IF(AND('[5]PDI_Grupo edad'!$AS137&lt;&gt;"",'[5]PDI_Grupo edad'!$AS137&lt;&gt;0),'[5]PDI_Grupo edad'!$AS137,""),IF($A139="TOTAL",SUM(INDIRECT("AA4:AA"&amp;ROW()-1)),""))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IF(AND($A139&lt;&gt;"",$A139&lt;&gt;"TOTAL"),IF(AND('[5]PDI_Grupo edad'!$AV137&lt;&gt;"",'[5]PDI_Grupo edad'!$AV137&lt;&gt;0),'[5]PDI_Grupo edad'!$AV137,""),IF($A139="TOTAL",SUM(INDIRECT("AC4:AC"&amp;ROW()-1)),""))</f>
        <v/>
      </c>
      <c r="AD139" s="6" t="str">
        <f ca="1">IF(AND($A139&lt;&gt;"",$A139&lt;&gt;"TOTAL"),IF(AND('[5]PDI_Grupo edad'!$AX137&lt;&gt;"",'[5]PDI_Grupo edad'!$AX137&lt;&gt;0),'[5]PDI_Grupo edad'!$AX137,""),IF($A139="TOTAL",SUM(INDIRECT("AD4:AD"&amp;ROW()-1)),""))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IF(AND($A139&lt;&gt;"",$A139&lt;&gt;"TOTAL"),IF(AND('[5]PDI_Grupo edad'!$BA137&lt;&gt;"",'[5]PDI_Grupo edad'!$BA137&lt;&gt;0),'[5]PDI_Grupo edad'!$BA137,""),IF($A139="TOTAL",SUM(INDIRECT("AF4:AF"&amp;ROW()-1)),""))</f>
        <v/>
      </c>
      <c r="AG139" s="6" t="str">
        <f ca="1">IF(AND($A139&lt;&gt;"",$A139&lt;&gt;"TOTAL"),IF(AND('[5]PDI_Grupo edad'!$BC137&lt;&gt;"",'[5]PDI_Grupo edad'!$BC137&lt;&gt;0),'[5]PDI_Grupo edad'!$BC137,""),IF($A139="TOTAL",SUM(INDIRECT("AG4:AG"&amp;ROW()-1)),""))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IF(AND($A139&lt;&gt;"",$A139&lt;&gt;"TOTAL"),IF(AND('[5]PDI_Grupo edad'!$BF137&lt;&gt;"",'[5]PDI_Grupo edad'!$BF137&lt;&gt;0),'[5]PDI_Grupo edad'!$BF137,""),IF($A139="TOTAL",SUM(INDIRECT("AI4:AI"&amp;ROW()-1)),""))</f>
        <v/>
      </c>
      <c r="AJ139" s="6" t="str">
        <f ca="1">IF(AND($A139&lt;&gt;"",$A139&lt;&gt;"TOTAL"),IF(AND('[5]PDI_Grupo edad'!$BH137&lt;&gt;"",'[5]PDI_Grupo edad'!$BH137&lt;&gt;0),'[5]PDI_Grupo edad'!$BH137,""),IF($A139="TOTAL",SUM(INDIRECT("AJ4:AJ"&amp;ROW()-1)),""))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IF(AND($A139&lt;&gt;"",$A139&lt;&gt;"TOTAL"),IF(AND('[5]PDI_Grupo edad'!$BK137&lt;&gt;"",'[5]PDI_Grupo edad'!$BK137&lt;&gt;0),'[5]PDI_Grupo edad'!$BK137,""),IF($A139="TOTAL",SUM(INDIRECT("AL4:AL"&amp;ROW()-1)),""))</f>
        <v/>
      </c>
      <c r="AM139" s="6" t="str">
        <f ca="1">IF(AND($A139&lt;&gt;"",$A139&lt;&gt;"TOTAL"),IF(AND('[5]PDI_Grupo edad'!$BM137&lt;&gt;"",'[5]PDI_Grupo edad'!$BM137&lt;&gt;0),'[5]PDI_Grupo edad'!$BM137,""),IF($A139="TOTAL",SUM(INDIRECT("AM4:AM"&amp;ROW()-1)),""))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IF(AND($A139&lt;&gt;"",$A139&lt;&gt;"TOTAL"),IF(AND('[5]PDI_Grupo edad'!$BP137&lt;&gt;"",'[5]PDI_Grupo edad'!$BP137&lt;&gt;0),'[5]PDI_Grupo edad'!$BP137,""),IF($A139="TOTAL",SUM(INDIRECT("AO4:AO"&amp;ROW()-1)),""))</f>
        <v/>
      </c>
      <c r="AP139" s="6" t="str">
        <f ca="1">IF(AND($A139&lt;&gt;"",$A139&lt;&gt;"TOTAL"),IF(AND('[5]PDI_Grupo edad'!$BR137&lt;&gt;"",'[5]PDI_Grupo edad'!$BR137&lt;&gt;0),'[5]PDI_Grupo edad'!$BR137,""),IF($A139="TOTAL",SUM(INDIRECT("AP4:AP"&amp;ROW()-1)),""))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IF(AND($A139&lt;&gt;"",$A139&lt;&gt;"TOTAL"),IF(AND('[5]PDI_Grupo edad'!$BU137&lt;&gt;"",'[5]PDI_Grupo edad'!$BU137&lt;&gt;0),'[5]PDI_Grupo edad'!$BU137,""),IF($A139="TOTAL",SUM(INDIRECT("AR4:AR"&amp;ROW()-1)),""))</f>
        <v/>
      </c>
      <c r="AS139" s="6" t="str">
        <f ca="1">IF(AND($A139&lt;&gt;"",$A139&lt;&gt;"TOTAL"),IF(AND('[5]PDI_Grupo edad'!$BW137&lt;&gt;"",'[5]PDI_Grupo edad'!$BW137&lt;&gt;0),'[5]PDI_Grupo edad'!$BW137,""),IF($A139="TOTAL",SUM(INDIRECT("AS4:AS"&amp;ROW()-1)),""))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IF(AND($A139&lt;&gt;"",$A139&lt;&gt;"TOTAL"),IF(AND('[5]PDI_Grupo edad'!$BZ137&lt;&gt;"",'[5]PDI_Grupo edad'!$BZ137&lt;&gt;0),'[5]PDI_Grupo edad'!$BZ137,""),IF($A139="TOTAL",SUM(INDIRECT("AU4:AU"&amp;ROW()-1)),""))</f>
        <v/>
      </c>
      <c r="AV139" s="6" t="str">
        <f ca="1">IF(AND($A139&lt;&gt;"",$A139&lt;&gt;"TOTAL"),IF(AND('[5]PDI_Grupo edad'!$CB137&lt;&gt;"",'[5]PDI_Grupo edad'!$CB137&lt;&gt;0),'[5]PDI_Grupo edad'!$CB137,""),IF($A139="TOTAL",SUM(INDIRECT("AV4:AV"&amp;ROW()-1)),""))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IF(AND($A139&lt;&gt;"",$A139&lt;&gt;"TOTAL"),IF(AND('[5]PDI_Grupo edad'!$CE137&lt;&gt;"",'[5]PDI_Grupo edad'!$CE137&lt;&gt;0),'[5]PDI_Grupo edad'!$CE137,""),IF($A139="TOTAL",SUM(INDIRECT("AX4:AX"&amp;ROW()-1)),""))</f>
        <v/>
      </c>
      <c r="AY139" s="6" t="str">
        <f ca="1">IF(AND($A139&lt;&gt;"",$A139&lt;&gt;"TOTAL"),IF(AND('[5]PDI_Grupo edad'!$CG137&lt;&gt;"",'[5]PDI_Grupo edad'!$CG137&lt;&gt;0),'[5]PDI_Grupo edad'!$CG137,""),IF($A139="TOTAL",SUM(INDIRECT("AY4:AY"&amp;ROW()-1)),""))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IF(AND($A139&lt;&gt;"",$A139&lt;&gt;"TOTAL"),IF(AND('[5]PDI_Grupo edad'!$CJ137&lt;&gt;"",'[5]PDI_Grupo edad'!$CJ137&lt;&gt;0),'[5]PDI_Grupo edad'!$CJ137,""),IF($A139="TOTAL",SUM(INDIRECT("BA4:BA"&amp;ROW()-1)),""))</f>
        <v/>
      </c>
      <c r="BB139" s="6" t="str">
        <f ca="1">IF(AND($A139&lt;&gt;"",$A139&lt;&gt;"TOTAL"),IF(AND('[5]PDI_Grupo edad'!$CL137&lt;&gt;"",'[5]PDI_Grupo edad'!$CL137&lt;&gt;0),'[5]PDI_Grupo edad'!$CL137,""),IF($A139="TOTAL",SUM(INDIRECT("BB4:BB"&amp;ROW()-1)),""))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IF(AND($A139&lt;&gt;"",$A139&lt;&gt;"TOTAL"),IF(AND('[5]PDI_Grupo edad'!$CO137&lt;&gt;"",'[5]PDI_Grupo edad'!$CO137&lt;&gt;0),'[5]PDI_Grupo edad'!$CO137,""),IF($A139="TOTAL",SUM(INDIRECT("BD4:BD"&amp;ROW()-1)),""))</f>
        <v/>
      </c>
      <c r="BE139" s="6" t="str">
        <f ca="1">IF(AND($A139&lt;&gt;"",$A139&lt;&gt;"TOTAL"),IF(AND('[5]PDI_Grupo edad'!$CQ137&lt;&gt;"",'[5]PDI_Grupo edad'!$CQ137&lt;&gt;0),'[5]PDI_Grupo edad'!$CQ137,""),IF($A139="TOTAL",SUM(INDIRECT("BE4:BE"&amp;ROW()-1)),""))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IF('[5]PDI_Grupo edad'!$B138&lt;&gt;"",'[5]PDI_Grupo edad'!$B138,IF(AND('[5]PDI_Grupo edad'!$B138="",'[5]PDI_Grupo edad'!$B139="",'[5]PDI_Grupo edad'!$B137=""),"","TOTAL"))</f>
        <v/>
      </c>
      <c r="B140" s="6" t="str">
        <f ca="1">IF(AND($A140&lt;&gt;"",$A140&lt;&gt;"TOTAL"),IF(AND('[5]PDI_Grupo edad'!$C138&lt;&gt;"",'[5]PDI_Grupo edad'!$C138&lt;&gt;0),'[5]PDI_Grupo edad'!$C138,""),IF($A140="TOTAL",SUM(INDIRECT("B4:B"&amp;ROW()-1)),""))</f>
        <v/>
      </c>
      <c r="C140" s="6" t="str">
        <f ca="1">IF(AND($A140&lt;&gt;"",$A140&lt;&gt;"TOTAL"),IF(AND('[5]PDI_Grupo edad'!$E138&lt;&gt;"",'[5]PDI_Grupo edad'!$E138&lt;&gt;0),'[5]PDI_Grupo edad'!$E138,""),IF($A140="TOTAL",SUM(INDIRECT("C4:C"&amp;ROW()-1)),""))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IF(AND($A140&lt;&gt;"",$A140&lt;&gt;"TOTAL"),IF(AND('[5]PDI_Grupo edad'!$H138&lt;&gt;"",'[5]PDI_Grupo edad'!$H138&lt;&gt;0),'[5]PDI_Grupo edad'!$H138,""),IF($A140="TOTAL",SUM(INDIRECT("E4:E"&amp;ROW()-1)),""))</f>
        <v/>
      </c>
      <c r="F140" s="6" t="str">
        <f ca="1">IF(AND($A140&lt;&gt;"",$A140&lt;&gt;"TOTAL"),IF(AND('[5]PDI_Grupo edad'!$J138&lt;&gt;"",'[5]PDI_Grupo edad'!$J138&lt;&gt;0),'[5]PDI_Grupo edad'!$J138,""),IF($A140="TOTAL",SUM(INDIRECT("F4:F"&amp;ROW()-1)),""))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IF(AND($A140&lt;&gt;"",$A140&lt;&gt;"TOTAL"),IF(AND('[5]PDI_Grupo edad'!$M138&lt;&gt;"",'[5]PDI_Grupo edad'!$M138&lt;&gt;0),'[5]PDI_Grupo edad'!$M138,""),IF($A140="TOTAL",SUM(INDIRECT("H4:H"&amp;ROW()-1)),""))</f>
        <v/>
      </c>
      <c r="I140" s="6" t="str">
        <f ca="1">IF(AND($A140&lt;&gt;"",$A140&lt;&gt;"TOTAL"),IF(AND('[5]PDI_Grupo edad'!$O138&lt;&gt;"",'[5]PDI_Grupo edad'!$O138&lt;&gt;0),'[5]PDI_Grupo edad'!$O138,""),IF($A140="TOTAL",SUM(INDIRECT("I4:I"&amp;ROW()-1)),""))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IF(AND($A140&lt;&gt;"",$A140&lt;&gt;"TOTAL"),IF(AND('[5]PDI_Grupo edad'!$R138&lt;&gt;"",'[5]PDI_Grupo edad'!$R138&lt;&gt;0),'[5]PDI_Grupo edad'!$R138,""),IF($A140="TOTAL",SUM(INDIRECT("K4:K"&amp;ROW()-1)),""))</f>
        <v/>
      </c>
      <c r="L140" s="6" t="str">
        <f ca="1">IF(AND($A140&lt;&gt;"",$A140&lt;&gt;"TOTAL"),IF(AND('[5]PDI_Grupo edad'!$T138&lt;&gt;"",'[5]PDI_Grupo edad'!$T138&lt;&gt;0),'[5]PDI_Grupo edad'!$T138,""),IF($A140="TOTAL",SUM(INDIRECT("L4:L"&amp;ROW()-1)),""))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IF(AND($A140&lt;&gt;"",$A140&lt;&gt;"TOTAL"),IF(AND('[5]PDI_Grupo edad'!$W138&lt;&gt;"",'[5]PDI_Grupo edad'!$W138&lt;&gt;0),'[5]PDI_Grupo edad'!$W138,""),IF($A140="TOTAL",SUM(INDIRECT("N4:N"&amp;ROW()-1)),""))</f>
        <v/>
      </c>
      <c r="O140" s="6" t="str">
        <f ca="1">IF(AND($A140&lt;&gt;"",$A140&lt;&gt;"TOTAL"),IF(AND('[5]PDI_Grupo edad'!$Y138&lt;&gt;"",'[5]PDI_Grupo edad'!$Y138&lt;&gt;0),'[5]PDI_Grupo edad'!$Y138,""),IF($A140="TOTAL",SUM(INDIRECT("O4:O"&amp;ROW()-1)),""))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IF(AND($A140&lt;&gt;"",$A140&lt;&gt;"TOTAL"),IF(AND('[5]PDI_Grupo edad'!$AB138&lt;&gt;"",'[5]PDI_Grupo edad'!$AB138&lt;&gt;0),'[5]PDI_Grupo edad'!$AB138,""),IF($A140="TOTAL",SUM(INDIRECT("Q4:Q"&amp;ROW()-1)),""))</f>
        <v/>
      </c>
      <c r="R140" s="6" t="str">
        <f ca="1">IF(AND($A140&lt;&gt;"",$A140&lt;&gt;"TOTAL"),IF(AND('[5]PDI_Grupo edad'!$AD138&lt;&gt;"",'[5]PDI_Grupo edad'!$AD138&lt;&gt;0),'[5]PDI_Grupo edad'!$AD138,""),IF($A140="TOTAL",SUM(INDIRECT("R4:R"&amp;ROW()-1)),""))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IF(AND($A140&lt;&gt;"",$A140&lt;&gt;"TOTAL"),IF(AND('[5]PDI_Grupo edad'!$AG138&lt;&gt;"",'[5]PDI_Grupo edad'!$AG138&lt;&gt;0),'[5]PDI_Grupo edad'!$AG138,""),IF($A140="TOTAL",SUM(INDIRECT("T4:T"&amp;ROW()-1)),""))</f>
        <v/>
      </c>
      <c r="U140" s="6" t="str">
        <f ca="1">IF(AND($A140&lt;&gt;"",$A140&lt;&gt;"TOTAL"),IF(AND('[5]PDI_Grupo edad'!$AI138&lt;&gt;"",'[5]PDI_Grupo edad'!$AI138&lt;&gt;0),'[5]PDI_Grupo edad'!$AI138,""),IF($A140="TOTAL",SUM(INDIRECT("U4:U"&amp;ROW()-1)),""))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IF(AND($A140&lt;&gt;"",$A140&lt;&gt;"TOTAL"),IF(AND('[5]PDI_Grupo edad'!$AL138&lt;&gt;"",'[5]PDI_Grupo edad'!$AL138&lt;&gt;0),'[5]PDI_Grupo edad'!$AL138,""),IF($A140="TOTAL",SUM(INDIRECT("W4:W"&amp;ROW()-1)),""))</f>
        <v/>
      </c>
      <c r="X140" s="6" t="str">
        <f ca="1">IF(AND($A140&lt;&gt;"",$A140&lt;&gt;"TOTAL"),IF(AND('[5]PDI_Grupo edad'!$AN138&lt;&gt;"",'[5]PDI_Grupo edad'!$AN138&lt;&gt;0),'[5]PDI_Grupo edad'!$AN138,""),IF($A140="TOTAL",SUM(INDIRECT("X4:X"&amp;ROW()-1)),""))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IF(AND($A140&lt;&gt;"",$A140&lt;&gt;"TOTAL"),IF(AND('[5]PDI_Grupo edad'!$AQ138&lt;&gt;"",'[5]PDI_Grupo edad'!$AQ138&lt;&gt;0),'[5]PDI_Grupo edad'!$AQ138,""),IF($A140="TOTAL",SUM(INDIRECT("Z4:Z"&amp;ROW()-1)),""))</f>
        <v/>
      </c>
      <c r="AA140" s="6" t="str">
        <f ca="1">IF(AND($A140&lt;&gt;"",$A140&lt;&gt;"TOTAL"),IF(AND('[5]PDI_Grupo edad'!$AS138&lt;&gt;"",'[5]PDI_Grupo edad'!$AS138&lt;&gt;0),'[5]PDI_Grupo edad'!$AS138,""),IF($A140="TOTAL",SUM(INDIRECT("AA4:AA"&amp;ROW()-1)),""))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IF(AND($A140&lt;&gt;"",$A140&lt;&gt;"TOTAL"),IF(AND('[5]PDI_Grupo edad'!$AV138&lt;&gt;"",'[5]PDI_Grupo edad'!$AV138&lt;&gt;0),'[5]PDI_Grupo edad'!$AV138,""),IF($A140="TOTAL",SUM(INDIRECT("AC4:AC"&amp;ROW()-1)),""))</f>
        <v/>
      </c>
      <c r="AD140" s="6" t="str">
        <f ca="1">IF(AND($A140&lt;&gt;"",$A140&lt;&gt;"TOTAL"),IF(AND('[5]PDI_Grupo edad'!$AX138&lt;&gt;"",'[5]PDI_Grupo edad'!$AX138&lt;&gt;0),'[5]PDI_Grupo edad'!$AX138,""),IF($A140="TOTAL",SUM(INDIRECT("AD4:AD"&amp;ROW()-1)),""))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IF(AND($A140&lt;&gt;"",$A140&lt;&gt;"TOTAL"),IF(AND('[5]PDI_Grupo edad'!$BA138&lt;&gt;"",'[5]PDI_Grupo edad'!$BA138&lt;&gt;0),'[5]PDI_Grupo edad'!$BA138,""),IF($A140="TOTAL",SUM(INDIRECT("AF4:AF"&amp;ROW()-1)),""))</f>
        <v/>
      </c>
      <c r="AG140" s="6" t="str">
        <f ca="1">IF(AND($A140&lt;&gt;"",$A140&lt;&gt;"TOTAL"),IF(AND('[5]PDI_Grupo edad'!$BC138&lt;&gt;"",'[5]PDI_Grupo edad'!$BC138&lt;&gt;0),'[5]PDI_Grupo edad'!$BC138,""),IF($A140="TOTAL",SUM(INDIRECT("AG4:AG"&amp;ROW()-1)),""))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IF(AND($A140&lt;&gt;"",$A140&lt;&gt;"TOTAL"),IF(AND('[5]PDI_Grupo edad'!$BF138&lt;&gt;"",'[5]PDI_Grupo edad'!$BF138&lt;&gt;0),'[5]PDI_Grupo edad'!$BF138,""),IF($A140="TOTAL",SUM(INDIRECT("AI4:AI"&amp;ROW()-1)),""))</f>
        <v/>
      </c>
      <c r="AJ140" s="6" t="str">
        <f ca="1">IF(AND($A140&lt;&gt;"",$A140&lt;&gt;"TOTAL"),IF(AND('[5]PDI_Grupo edad'!$BH138&lt;&gt;"",'[5]PDI_Grupo edad'!$BH138&lt;&gt;0),'[5]PDI_Grupo edad'!$BH138,""),IF($A140="TOTAL",SUM(INDIRECT("AJ4:AJ"&amp;ROW()-1)),""))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IF(AND($A140&lt;&gt;"",$A140&lt;&gt;"TOTAL"),IF(AND('[5]PDI_Grupo edad'!$BK138&lt;&gt;"",'[5]PDI_Grupo edad'!$BK138&lt;&gt;0),'[5]PDI_Grupo edad'!$BK138,""),IF($A140="TOTAL",SUM(INDIRECT("AL4:AL"&amp;ROW()-1)),""))</f>
        <v/>
      </c>
      <c r="AM140" s="6" t="str">
        <f ca="1">IF(AND($A140&lt;&gt;"",$A140&lt;&gt;"TOTAL"),IF(AND('[5]PDI_Grupo edad'!$BM138&lt;&gt;"",'[5]PDI_Grupo edad'!$BM138&lt;&gt;0),'[5]PDI_Grupo edad'!$BM138,""),IF($A140="TOTAL",SUM(INDIRECT("AM4:AM"&amp;ROW()-1)),""))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IF(AND($A140&lt;&gt;"",$A140&lt;&gt;"TOTAL"),IF(AND('[5]PDI_Grupo edad'!$BP138&lt;&gt;"",'[5]PDI_Grupo edad'!$BP138&lt;&gt;0),'[5]PDI_Grupo edad'!$BP138,""),IF($A140="TOTAL",SUM(INDIRECT("AO4:AO"&amp;ROW()-1)),""))</f>
        <v/>
      </c>
      <c r="AP140" s="6" t="str">
        <f ca="1">IF(AND($A140&lt;&gt;"",$A140&lt;&gt;"TOTAL"),IF(AND('[5]PDI_Grupo edad'!$BR138&lt;&gt;"",'[5]PDI_Grupo edad'!$BR138&lt;&gt;0),'[5]PDI_Grupo edad'!$BR138,""),IF($A140="TOTAL",SUM(INDIRECT("AP4:AP"&amp;ROW()-1)),""))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IF(AND($A140&lt;&gt;"",$A140&lt;&gt;"TOTAL"),IF(AND('[5]PDI_Grupo edad'!$BU138&lt;&gt;"",'[5]PDI_Grupo edad'!$BU138&lt;&gt;0),'[5]PDI_Grupo edad'!$BU138,""),IF($A140="TOTAL",SUM(INDIRECT("AR4:AR"&amp;ROW()-1)),""))</f>
        <v/>
      </c>
      <c r="AS140" s="6" t="str">
        <f ca="1">IF(AND($A140&lt;&gt;"",$A140&lt;&gt;"TOTAL"),IF(AND('[5]PDI_Grupo edad'!$BW138&lt;&gt;"",'[5]PDI_Grupo edad'!$BW138&lt;&gt;0),'[5]PDI_Grupo edad'!$BW138,""),IF($A140="TOTAL",SUM(INDIRECT("AS4:AS"&amp;ROW()-1)),""))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IF(AND($A140&lt;&gt;"",$A140&lt;&gt;"TOTAL"),IF(AND('[5]PDI_Grupo edad'!$BZ138&lt;&gt;"",'[5]PDI_Grupo edad'!$BZ138&lt;&gt;0),'[5]PDI_Grupo edad'!$BZ138,""),IF($A140="TOTAL",SUM(INDIRECT("AU4:AU"&amp;ROW()-1)),""))</f>
        <v/>
      </c>
      <c r="AV140" s="6" t="str">
        <f ca="1">IF(AND($A140&lt;&gt;"",$A140&lt;&gt;"TOTAL"),IF(AND('[5]PDI_Grupo edad'!$CB138&lt;&gt;"",'[5]PDI_Grupo edad'!$CB138&lt;&gt;0),'[5]PDI_Grupo edad'!$CB138,""),IF($A140="TOTAL",SUM(INDIRECT("AV4:AV"&amp;ROW()-1)),""))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IF(AND($A140&lt;&gt;"",$A140&lt;&gt;"TOTAL"),IF(AND('[5]PDI_Grupo edad'!$CE138&lt;&gt;"",'[5]PDI_Grupo edad'!$CE138&lt;&gt;0),'[5]PDI_Grupo edad'!$CE138,""),IF($A140="TOTAL",SUM(INDIRECT("AX4:AX"&amp;ROW()-1)),""))</f>
        <v/>
      </c>
      <c r="AY140" s="6" t="str">
        <f ca="1">IF(AND($A140&lt;&gt;"",$A140&lt;&gt;"TOTAL"),IF(AND('[5]PDI_Grupo edad'!$CG138&lt;&gt;"",'[5]PDI_Grupo edad'!$CG138&lt;&gt;0),'[5]PDI_Grupo edad'!$CG138,""),IF($A140="TOTAL",SUM(INDIRECT("AY4:AY"&amp;ROW()-1)),""))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IF(AND($A140&lt;&gt;"",$A140&lt;&gt;"TOTAL"),IF(AND('[5]PDI_Grupo edad'!$CJ138&lt;&gt;"",'[5]PDI_Grupo edad'!$CJ138&lt;&gt;0),'[5]PDI_Grupo edad'!$CJ138,""),IF($A140="TOTAL",SUM(INDIRECT("BA4:BA"&amp;ROW()-1)),""))</f>
        <v/>
      </c>
      <c r="BB140" s="6" t="str">
        <f ca="1">IF(AND($A140&lt;&gt;"",$A140&lt;&gt;"TOTAL"),IF(AND('[5]PDI_Grupo edad'!$CL138&lt;&gt;"",'[5]PDI_Grupo edad'!$CL138&lt;&gt;0),'[5]PDI_Grupo edad'!$CL138,""),IF($A140="TOTAL",SUM(INDIRECT("BB4:BB"&amp;ROW()-1)),""))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IF(AND($A140&lt;&gt;"",$A140&lt;&gt;"TOTAL"),IF(AND('[5]PDI_Grupo edad'!$CO138&lt;&gt;"",'[5]PDI_Grupo edad'!$CO138&lt;&gt;0),'[5]PDI_Grupo edad'!$CO138,""),IF($A140="TOTAL",SUM(INDIRECT("BD4:BD"&amp;ROW()-1)),""))</f>
        <v/>
      </c>
      <c r="BE140" s="6" t="str">
        <f ca="1">IF(AND($A140&lt;&gt;"",$A140&lt;&gt;"TOTAL"),IF(AND('[5]PDI_Grupo edad'!$CQ138&lt;&gt;"",'[5]PDI_Grupo edad'!$CQ138&lt;&gt;0),'[5]PDI_Grupo edad'!$CQ138,""),IF($A140="TOTAL",SUM(INDIRECT("BE4:BE"&amp;ROW()-1)),""))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IF('[5]PDI_Grupo edad'!$B139&lt;&gt;"",'[5]PDI_Grupo edad'!$B139,IF(AND('[5]PDI_Grupo edad'!$B139="",'[5]PDI_Grupo edad'!$B140="",'[5]PDI_Grupo edad'!$B138=""),"","TOTAL"))</f>
        <v/>
      </c>
      <c r="B141" s="6" t="str">
        <f ca="1">IF(AND($A141&lt;&gt;"",$A141&lt;&gt;"TOTAL"),IF(AND('[5]PDI_Grupo edad'!$C139&lt;&gt;"",'[5]PDI_Grupo edad'!$C139&lt;&gt;0),'[5]PDI_Grupo edad'!$C139,""),IF($A141="TOTAL",SUM(INDIRECT("B4:B"&amp;ROW()-1)),""))</f>
        <v/>
      </c>
      <c r="C141" s="6" t="str">
        <f ca="1">IF(AND($A141&lt;&gt;"",$A141&lt;&gt;"TOTAL"),IF(AND('[5]PDI_Grupo edad'!$E139&lt;&gt;"",'[5]PDI_Grupo edad'!$E139&lt;&gt;0),'[5]PDI_Grupo edad'!$E139,""),IF($A141="TOTAL",SUM(INDIRECT("C4:C"&amp;ROW()-1)),""))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IF(AND($A141&lt;&gt;"",$A141&lt;&gt;"TOTAL"),IF(AND('[5]PDI_Grupo edad'!$H139&lt;&gt;"",'[5]PDI_Grupo edad'!$H139&lt;&gt;0),'[5]PDI_Grupo edad'!$H139,""),IF($A141="TOTAL",SUM(INDIRECT("E4:E"&amp;ROW()-1)),""))</f>
        <v/>
      </c>
      <c r="F141" s="6" t="str">
        <f ca="1">IF(AND($A141&lt;&gt;"",$A141&lt;&gt;"TOTAL"),IF(AND('[5]PDI_Grupo edad'!$J139&lt;&gt;"",'[5]PDI_Grupo edad'!$J139&lt;&gt;0),'[5]PDI_Grupo edad'!$J139,""),IF($A141="TOTAL",SUM(INDIRECT("F4:F"&amp;ROW()-1)),""))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IF(AND($A141&lt;&gt;"",$A141&lt;&gt;"TOTAL"),IF(AND('[5]PDI_Grupo edad'!$M139&lt;&gt;"",'[5]PDI_Grupo edad'!$M139&lt;&gt;0),'[5]PDI_Grupo edad'!$M139,""),IF($A141="TOTAL",SUM(INDIRECT("H4:H"&amp;ROW()-1)),""))</f>
        <v/>
      </c>
      <c r="I141" s="6" t="str">
        <f ca="1">IF(AND($A141&lt;&gt;"",$A141&lt;&gt;"TOTAL"),IF(AND('[5]PDI_Grupo edad'!$O139&lt;&gt;"",'[5]PDI_Grupo edad'!$O139&lt;&gt;0),'[5]PDI_Grupo edad'!$O139,""),IF($A141="TOTAL",SUM(INDIRECT("I4:I"&amp;ROW()-1)),""))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IF(AND($A141&lt;&gt;"",$A141&lt;&gt;"TOTAL"),IF(AND('[5]PDI_Grupo edad'!$R139&lt;&gt;"",'[5]PDI_Grupo edad'!$R139&lt;&gt;0),'[5]PDI_Grupo edad'!$R139,""),IF($A141="TOTAL",SUM(INDIRECT("K4:K"&amp;ROW()-1)),""))</f>
        <v/>
      </c>
      <c r="L141" s="6" t="str">
        <f ca="1">IF(AND($A141&lt;&gt;"",$A141&lt;&gt;"TOTAL"),IF(AND('[5]PDI_Grupo edad'!$T139&lt;&gt;"",'[5]PDI_Grupo edad'!$T139&lt;&gt;0),'[5]PDI_Grupo edad'!$T139,""),IF($A141="TOTAL",SUM(INDIRECT("L4:L"&amp;ROW()-1)),""))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IF(AND($A141&lt;&gt;"",$A141&lt;&gt;"TOTAL"),IF(AND('[5]PDI_Grupo edad'!$W139&lt;&gt;"",'[5]PDI_Grupo edad'!$W139&lt;&gt;0),'[5]PDI_Grupo edad'!$W139,""),IF($A141="TOTAL",SUM(INDIRECT("N4:N"&amp;ROW()-1)),""))</f>
        <v/>
      </c>
      <c r="O141" s="6" t="str">
        <f ca="1">IF(AND($A141&lt;&gt;"",$A141&lt;&gt;"TOTAL"),IF(AND('[5]PDI_Grupo edad'!$Y139&lt;&gt;"",'[5]PDI_Grupo edad'!$Y139&lt;&gt;0),'[5]PDI_Grupo edad'!$Y139,""),IF($A141="TOTAL",SUM(INDIRECT("O4:O"&amp;ROW()-1)),""))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IF(AND($A141&lt;&gt;"",$A141&lt;&gt;"TOTAL"),IF(AND('[5]PDI_Grupo edad'!$AB139&lt;&gt;"",'[5]PDI_Grupo edad'!$AB139&lt;&gt;0),'[5]PDI_Grupo edad'!$AB139,""),IF($A141="TOTAL",SUM(INDIRECT("Q4:Q"&amp;ROW()-1)),""))</f>
        <v/>
      </c>
      <c r="R141" s="6" t="str">
        <f ca="1">IF(AND($A141&lt;&gt;"",$A141&lt;&gt;"TOTAL"),IF(AND('[5]PDI_Grupo edad'!$AD139&lt;&gt;"",'[5]PDI_Grupo edad'!$AD139&lt;&gt;0),'[5]PDI_Grupo edad'!$AD139,""),IF($A141="TOTAL",SUM(INDIRECT("R4:R"&amp;ROW()-1)),""))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IF(AND($A141&lt;&gt;"",$A141&lt;&gt;"TOTAL"),IF(AND('[5]PDI_Grupo edad'!$AG139&lt;&gt;"",'[5]PDI_Grupo edad'!$AG139&lt;&gt;0),'[5]PDI_Grupo edad'!$AG139,""),IF($A141="TOTAL",SUM(INDIRECT("T4:T"&amp;ROW()-1)),""))</f>
        <v/>
      </c>
      <c r="U141" s="6" t="str">
        <f ca="1">IF(AND($A141&lt;&gt;"",$A141&lt;&gt;"TOTAL"),IF(AND('[5]PDI_Grupo edad'!$AI139&lt;&gt;"",'[5]PDI_Grupo edad'!$AI139&lt;&gt;0),'[5]PDI_Grupo edad'!$AI139,""),IF($A141="TOTAL",SUM(INDIRECT("U4:U"&amp;ROW()-1)),""))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IF(AND($A141&lt;&gt;"",$A141&lt;&gt;"TOTAL"),IF(AND('[5]PDI_Grupo edad'!$AL139&lt;&gt;"",'[5]PDI_Grupo edad'!$AL139&lt;&gt;0),'[5]PDI_Grupo edad'!$AL139,""),IF($A141="TOTAL",SUM(INDIRECT("W4:W"&amp;ROW()-1)),""))</f>
        <v/>
      </c>
      <c r="X141" s="6" t="str">
        <f ca="1">IF(AND($A141&lt;&gt;"",$A141&lt;&gt;"TOTAL"),IF(AND('[5]PDI_Grupo edad'!$AN139&lt;&gt;"",'[5]PDI_Grupo edad'!$AN139&lt;&gt;0),'[5]PDI_Grupo edad'!$AN139,""),IF($A141="TOTAL",SUM(INDIRECT("X4:X"&amp;ROW()-1)),""))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IF(AND($A141&lt;&gt;"",$A141&lt;&gt;"TOTAL"),IF(AND('[5]PDI_Grupo edad'!$AQ139&lt;&gt;"",'[5]PDI_Grupo edad'!$AQ139&lt;&gt;0),'[5]PDI_Grupo edad'!$AQ139,""),IF($A141="TOTAL",SUM(INDIRECT("Z4:Z"&amp;ROW()-1)),""))</f>
        <v/>
      </c>
      <c r="AA141" s="6" t="str">
        <f ca="1">IF(AND($A141&lt;&gt;"",$A141&lt;&gt;"TOTAL"),IF(AND('[5]PDI_Grupo edad'!$AS139&lt;&gt;"",'[5]PDI_Grupo edad'!$AS139&lt;&gt;0),'[5]PDI_Grupo edad'!$AS139,""),IF($A141="TOTAL",SUM(INDIRECT("AA4:AA"&amp;ROW()-1)),""))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IF(AND($A141&lt;&gt;"",$A141&lt;&gt;"TOTAL"),IF(AND('[5]PDI_Grupo edad'!$AV139&lt;&gt;"",'[5]PDI_Grupo edad'!$AV139&lt;&gt;0),'[5]PDI_Grupo edad'!$AV139,""),IF($A141="TOTAL",SUM(INDIRECT("AC4:AC"&amp;ROW()-1)),""))</f>
        <v/>
      </c>
      <c r="AD141" s="6" t="str">
        <f ca="1">IF(AND($A141&lt;&gt;"",$A141&lt;&gt;"TOTAL"),IF(AND('[5]PDI_Grupo edad'!$AX139&lt;&gt;"",'[5]PDI_Grupo edad'!$AX139&lt;&gt;0),'[5]PDI_Grupo edad'!$AX139,""),IF($A141="TOTAL",SUM(INDIRECT("AD4:AD"&amp;ROW()-1)),""))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IF(AND($A141&lt;&gt;"",$A141&lt;&gt;"TOTAL"),IF(AND('[5]PDI_Grupo edad'!$BA139&lt;&gt;"",'[5]PDI_Grupo edad'!$BA139&lt;&gt;0),'[5]PDI_Grupo edad'!$BA139,""),IF($A141="TOTAL",SUM(INDIRECT("AF4:AF"&amp;ROW()-1)),""))</f>
        <v/>
      </c>
      <c r="AG141" s="6" t="str">
        <f ca="1">IF(AND($A141&lt;&gt;"",$A141&lt;&gt;"TOTAL"),IF(AND('[5]PDI_Grupo edad'!$BC139&lt;&gt;"",'[5]PDI_Grupo edad'!$BC139&lt;&gt;0),'[5]PDI_Grupo edad'!$BC139,""),IF($A141="TOTAL",SUM(INDIRECT("AG4:AG"&amp;ROW()-1)),""))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IF(AND($A141&lt;&gt;"",$A141&lt;&gt;"TOTAL"),IF(AND('[5]PDI_Grupo edad'!$BF139&lt;&gt;"",'[5]PDI_Grupo edad'!$BF139&lt;&gt;0),'[5]PDI_Grupo edad'!$BF139,""),IF($A141="TOTAL",SUM(INDIRECT("AI4:AI"&amp;ROW()-1)),""))</f>
        <v/>
      </c>
      <c r="AJ141" s="6" t="str">
        <f ca="1">IF(AND($A141&lt;&gt;"",$A141&lt;&gt;"TOTAL"),IF(AND('[5]PDI_Grupo edad'!$BH139&lt;&gt;"",'[5]PDI_Grupo edad'!$BH139&lt;&gt;0),'[5]PDI_Grupo edad'!$BH139,""),IF($A141="TOTAL",SUM(INDIRECT("AJ4:AJ"&amp;ROW()-1)),""))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IF(AND($A141&lt;&gt;"",$A141&lt;&gt;"TOTAL"),IF(AND('[5]PDI_Grupo edad'!$BK139&lt;&gt;"",'[5]PDI_Grupo edad'!$BK139&lt;&gt;0),'[5]PDI_Grupo edad'!$BK139,""),IF($A141="TOTAL",SUM(INDIRECT("AL4:AL"&amp;ROW()-1)),""))</f>
        <v/>
      </c>
      <c r="AM141" s="6" t="str">
        <f ca="1">IF(AND($A141&lt;&gt;"",$A141&lt;&gt;"TOTAL"),IF(AND('[5]PDI_Grupo edad'!$BM139&lt;&gt;"",'[5]PDI_Grupo edad'!$BM139&lt;&gt;0),'[5]PDI_Grupo edad'!$BM139,""),IF($A141="TOTAL",SUM(INDIRECT("AM4:AM"&amp;ROW()-1)),""))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IF(AND($A141&lt;&gt;"",$A141&lt;&gt;"TOTAL"),IF(AND('[5]PDI_Grupo edad'!$BP139&lt;&gt;"",'[5]PDI_Grupo edad'!$BP139&lt;&gt;0),'[5]PDI_Grupo edad'!$BP139,""),IF($A141="TOTAL",SUM(INDIRECT("AO4:AO"&amp;ROW()-1)),""))</f>
        <v/>
      </c>
      <c r="AP141" s="6" t="str">
        <f ca="1">IF(AND($A141&lt;&gt;"",$A141&lt;&gt;"TOTAL"),IF(AND('[5]PDI_Grupo edad'!$BR139&lt;&gt;"",'[5]PDI_Grupo edad'!$BR139&lt;&gt;0),'[5]PDI_Grupo edad'!$BR139,""),IF($A141="TOTAL",SUM(INDIRECT("AP4:AP"&amp;ROW()-1)),""))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IF(AND($A141&lt;&gt;"",$A141&lt;&gt;"TOTAL"),IF(AND('[5]PDI_Grupo edad'!$BU139&lt;&gt;"",'[5]PDI_Grupo edad'!$BU139&lt;&gt;0),'[5]PDI_Grupo edad'!$BU139,""),IF($A141="TOTAL",SUM(INDIRECT("AR4:AR"&amp;ROW()-1)),""))</f>
        <v/>
      </c>
      <c r="AS141" s="6" t="str">
        <f ca="1">IF(AND($A141&lt;&gt;"",$A141&lt;&gt;"TOTAL"),IF(AND('[5]PDI_Grupo edad'!$BW139&lt;&gt;"",'[5]PDI_Grupo edad'!$BW139&lt;&gt;0),'[5]PDI_Grupo edad'!$BW139,""),IF($A141="TOTAL",SUM(INDIRECT("AS4:AS"&amp;ROW()-1)),""))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IF(AND($A141&lt;&gt;"",$A141&lt;&gt;"TOTAL"),IF(AND('[5]PDI_Grupo edad'!$BZ139&lt;&gt;"",'[5]PDI_Grupo edad'!$BZ139&lt;&gt;0),'[5]PDI_Grupo edad'!$BZ139,""),IF($A141="TOTAL",SUM(INDIRECT("AU4:AU"&amp;ROW()-1)),""))</f>
        <v/>
      </c>
      <c r="AV141" s="6" t="str">
        <f ca="1">IF(AND($A141&lt;&gt;"",$A141&lt;&gt;"TOTAL"),IF(AND('[5]PDI_Grupo edad'!$CB139&lt;&gt;"",'[5]PDI_Grupo edad'!$CB139&lt;&gt;0),'[5]PDI_Grupo edad'!$CB139,""),IF($A141="TOTAL",SUM(INDIRECT("AV4:AV"&amp;ROW()-1)),""))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IF(AND($A141&lt;&gt;"",$A141&lt;&gt;"TOTAL"),IF(AND('[5]PDI_Grupo edad'!$CE139&lt;&gt;"",'[5]PDI_Grupo edad'!$CE139&lt;&gt;0),'[5]PDI_Grupo edad'!$CE139,""),IF($A141="TOTAL",SUM(INDIRECT("AX4:AX"&amp;ROW()-1)),""))</f>
        <v/>
      </c>
      <c r="AY141" s="6" t="str">
        <f ca="1">IF(AND($A141&lt;&gt;"",$A141&lt;&gt;"TOTAL"),IF(AND('[5]PDI_Grupo edad'!$CG139&lt;&gt;"",'[5]PDI_Grupo edad'!$CG139&lt;&gt;0),'[5]PDI_Grupo edad'!$CG139,""),IF($A141="TOTAL",SUM(INDIRECT("AY4:AY"&amp;ROW()-1)),""))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IF(AND($A141&lt;&gt;"",$A141&lt;&gt;"TOTAL"),IF(AND('[5]PDI_Grupo edad'!$CJ139&lt;&gt;"",'[5]PDI_Grupo edad'!$CJ139&lt;&gt;0),'[5]PDI_Grupo edad'!$CJ139,""),IF($A141="TOTAL",SUM(INDIRECT("BA4:BA"&amp;ROW()-1)),""))</f>
        <v/>
      </c>
      <c r="BB141" s="6" t="str">
        <f ca="1">IF(AND($A141&lt;&gt;"",$A141&lt;&gt;"TOTAL"),IF(AND('[5]PDI_Grupo edad'!$CL139&lt;&gt;"",'[5]PDI_Grupo edad'!$CL139&lt;&gt;0),'[5]PDI_Grupo edad'!$CL139,""),IF($A141="TOTAL",SUM(INDIRECT("BB4:BB"&amp;ROW()-1)),""))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IF(AND($A141&lt;&gt;"",$A141&lt;&gt;"TOTAL"),IF(AND('[5]PDI_Grupo edad'!$CO139&lt;&gt;"",'[5]PDI_Grupo edad'!$CO139&lt;&gt;0),'[5]PDI_Grupo edad'!$CO139,""),IF($A141="TOTAL",SUM(INDIRECT("BD4:BD"&amp;ROW()-1)),""))</f>
        <v/>
      </c>
      <c r="BE141" s="6" t="str">
        <f ca="1">IF(AND($A141&lt;&gt;"",$A141&lt;&gt;"TOTAL"),IF(AND('[5]PDI_Grupo edad'!$CQ139&lt;&gt;"",'[5]PDI_Grupo edad'!$CQ139&lt;&gt;0),'[5]PDI_Grupo edad'!$CQ139,""),IF($A141="TOTAL",SUM(INDIRECT("BE4:BE"&amp;ROW()-1)),""))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IF('[5]PDI_Grupo edad'!$B140&lt;&gt;"",'[5]PDI_Grupo edad'!$B140,IF(AND('[5]PDI_Grupo edad'!$B140="",'[5]PDI_Grupo edad'!$B141="",'[5]PDI_Grupo edad'!$B139=""),"","TOTAL"))</f>
        <v/>
      </c>
      <c r="B142" s="6" t="str">
        <f ca="1">IF(AND($A142&lt;&gt;"",$A142&lt;&gt;"TOTAL"),IF(AND('[5]PDI_Grupo edad'!$C140&lt;&gt;"",'[5]PDI_Grupo edad'!$C140&lt;&gt;0),'[5]PDI_Grupo edad'!$C140,""),IF($A142="TOTAL",SUM(INDIRECT("B4:B"&amp;ROW()-1)),""))</f>
        <v/>
      </c>
      <c r="C142" s="6" t="str">
        <f ca="1">IF(AND($A142&lt;&gt;"",$A142&lt;&gt;"TOTAL"),IF(AND('[5]PDI_Grupo edad'!$E140&lt;&gt;"",'[5]PDI_Grupo edad'!$E140&lt;&gt;0),'[5]PDI_Grupo edad'!$E140,""),IF($A142="TOTAL",SUM(INDIRECT("C4:C"&amp;ROW()-1)),""))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IF(AND($A142&lt;&gt;"",$A142&lt;&gt;"TOTAL"),IF(AND('[5]PDI_Grupo edad'!$H140&lt;&gt;"",'[5]PDI_Grupo edad'!$H140&lt;&gt;0),'[5]PDI_Grupo edad'!$H140,""),IF($A142="TOTAL",SUM(INDIRECT("E4:E"&amp;ROW()-1)),""))</f>
        <v/>
      </c>
      <c r="F142" s="6" t="str">
        <f ca="1">IF(AND($A142&lt;&gt;"",$A142&lt;&gt;"TOTAL"),IF(AND('[5]PDI_Grupo edad'!$J140&lt;&gt;"",'[5]PDI_Grupo edad'!$J140&lt;&gt;0),'[5]PDI_Grupo edad'!$J140,""),IF($A142="TOTAL",SUM(INDIRECT("F4:F"&amp;ROW()-1)),""))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IF(AND($A142&lt;&gt;"",$A142&lt;&gt;"TOTAL"),IF(AND('[5]PDI_Grupo edad'!$M140&lt;&gt;"",'[5]PDI_Grupo edad'!$M140&lt;&gt;0),'[5]PDI_Grupo edad'!$M140,""),IF($A142="TOTAL",SUM(INDIRECT("H4:H"&amp;ROW()-1)),""))</f>
        <v/>
      </c>
      <c r="I142" s="6" t="str">
        <f ca="1">IF(AND($A142&lt;&gt;"",$A142&lt;&gt;"TOTAL"),IF(AND('[5]PDI_Grupo edad'!$O140&lt;&gt;"",'[5]PDI_Grupo edad'!$O140&lt;&gt;0),'[5]PDI_Grupo edad'!$O140,""),IF($A142="TOTAL",SUM(INDIRECT("I4:I"&amp;ROW()-1)),""))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IF(AND($A142&lt;&gt;"",$A142&lt;&gt;"TOTAL"),IF(AND('[5]PDI_Grupo edad'!$R140&lt;&gt;"",'[5]PDI_Grupo edad'!$R140&lt;&gt;0),'[5]PDI_Grupo edad'!$R140,""),IF($A142="TOTAL",SUM(INDIRECT("K4:K"&amp;ROW()-1)),""))</f>
        <v/>
      </c>
      <c r="L142" s="6" t="str">
        <f ca="1">IF(AND($A142&lt;&gt;"",$A142&lt;&gt;"TOTAL"),IF(AND('[5]PDI_Grupo edad'!$T140&lt;&gt;"",'[5]PDI_Grupo edad'!$T140&lt;&gt;0),'[5]PDI_Grupo edad'!$T140,""),IF($A142="TOTAL",SUM(INDIRECT("L4:L"&amp;ROW()-1)),""))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IF(AND($A142&lt;&gt;"",$A142&lt;&gt;"TOTAL"),IF(AND('[5]PDI_Grupo edad'!$W140&lt;&gt;"",'[5]PDI_Grupo edad'!$W140&lt;&gt;0),'[5]PDI_Grupo edad'!$W140,""),IF($A142="TOTAL",SUM(INDIRECT("N4:N"&amp;ROW()-1)),""))</f>
        <v/>
      </c>
      <c r="O142" s="6" t="str">
        <f ca="1">IF(AND($A142&lt;&gt;"",$A142&lt;&gt;"TOTAL"),IF(AND('[5]PDI_Grupo edad'!$Y140&lt;&gt;"",'[5]PDI_Grupo edad'!$Y140&lt;&gt;0),'[5]PDI_Grupo edad'!$Y140,""),IF($A142="TOTAL",SUM(INDIRECT("O4:O"&amp;ROW()-1)),""))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IF(AND($A142&lt;&gt;"",$A142&lt;&gt;"TOTAL"),IF(AND('[5]PDI_Grupo edad'!$AB140&lt;&gt;"",'[5]PDI_Grupo edad'!$AB140&lt;&gt;0),'[5]PDI_Grupo edad'!$AB140,""),IF($A142="TOTAL",SUM(INDIRECT("Q4:Q"&amp;ROW()-1)),""))</f>
        <v/>
      </c>
      <c r="R142" s="6" t="str">
        <f ca="1">IF(AND($A142&lt;&gt;"",$A142&lt;&gt;"TOTAL"),IF(AND('[5]PDI_Grupo edad'!$AD140&lt;&gt;"",'[5]PDI_Grupo edad'!$AD140&lt;&gt;0),'[5]PDI_Grupo edad'!$AD140,""),IF($A142="TOTAL",SUM(INDIRECT("R4:R"&amp;ROW()-1)),""))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IF(AND($A142&lt;&gt;"",$A142&lt;&gt;"TOTAL"),IF(AND('[5]PDI_Grupo edad'!$AG140&lt;&gt;"",'[5]PDI_Grupo edad'!$AG140&lt;&gt;0),'[5]PDI_Grupo edad'!$AG140,""),IF($A142="TOTAL",SUM(INDIRECT("T4:T"&amp;ROW()-1)),""))</f>
        <v/>
      </c>
      <c r="U142" s="6" t="str">
        <f ca="1">IF(AND($A142&lt;&gt;"",$A142&lt;&gt;"TOTAL"),IF(AND('[5]PDI_Grupo edad'!$AI140&lt;&gt;"",'[5]PDI_Grupo edad'!$AI140&lt;&gt;0),'[5]PDI_Grupo edad'!$AI140,""),IF($A142="TOTAL",SUM(INDIRECT("U4:U"&amp;ROW()-1)),""))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IF(AND($A142&lt;&gt;"",$A142&lt;&gt;"TOTAL"),IF(AND('[5]PDI_Grupo edad'!$AL140&lt;&gt;"",'[5]PDI_Grupo edad'!$AL140&lt;&gt;0),'[5]PDI_Grupo edad'!$AL140,""),IF($A142="TOTAL",SUM(INDIRECT("W4:W"&amp;ROW()-1)),""))</f>
        <v/>
      </c>
      <c r="X142" s="6" t="str">
        <f ca="1">IF(AND($A142&lt;&gt;"",$A142&lt;&gt;"TOTAL"),IF(AND('[5]PDI_Grupo edad'!$AN140&lt;&gt;"",'[5]PDI_Grupo edad'!$AN140&lt;&gt;0),'[5]PDI_Grupo edad'!$AN140,""),IF($A142="TOTAL",SUM(INDIRECT("X4:X"&amp;ROW()-1)),""))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IF(AND($A142&lt;&gt;"",$A142&lt;&gt;"TOTAL"),IF(AND('[5]PDI_Grupo edad'!$AQ140&lt;&gt;"",'[5]PDI_Grupo edad'!$AQ140&lt;&gt;0),'[5]PDI_Grupo edad'!$AQ140,""),IF($A142="TOTAL",SUM(INDIRECT("Z4:Z"&amp;ROW()-1)),""))</f>
        <v/>
      </c>
      <c r="AA142" s="6" t="str">
        <f ca="1">IF(AND($A142&lt;&gt;"",$A142&lt;&gt;"TOTAL"),IF(AND('[5]PDI_Grupo edad'!$AS140&lt;&gt;"",'[5]PDI_Grupo edad'!$AS140&lt;&gt;0),'[5]PDI_Grupo edad'!$AS140,""),IF($A142="TOTAL",SUM(INDIRECT("AA4:AA"&amp;ROW()-1)),""))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IF(AND($A142&lt;&gt;"",$A142&lt;&gt;"TOTAL"),IF(AND('[5]PDI_Grupo edad'!$AV140&lt;&gt;"",'[5]PDI_Grupo edad'!$AV140&lt;&gt;0),'[5]PDI_Grupo edad'!$AV140,""),IF($A142="TOTAL",SUM(INDIRECT("AC4:AC"&amp;ROW()-1)),""))</f>
        <v/>
      </c>
      <c r="AD142" s="6" t="str">
        <f ca="1">IF(AND($A142&lt;&gt;"",$A142&lt;&gt;"TOTAL"),IF(AND('[5]PDI_Grupo edad'!$AX140&lt;&gt;"",'[5]PDI_Grupo edad'!$AX140&lt;&gt;0),'[5]PDI_Grupo edad'!$AX140,""),IF($A142="TOTAL",SUM(INDIRECT("AD4:AD"&amp;ROW()-1)),""))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IF(AND($A142&lt;&gt;"",$A142&lt;&gt;"TOTAL"),IF(AND('[5]PDI_Grupo edad'!$BA140&lt;&gt;"",'[5]PDI_Grupo edad'!$BA140&lt;&gt;0),'[5]PDI_Grupo edad'!$BA140,""),IF($A142="TOTAL",SUM(INDIRECT("AF4:AF"&amp;ROW()-1)),""))</f>
        <v/>
      </c>
      <c r="AG142" s="6" t="str">
        <f ca="1">IF(AND($A142&lt;&gt;"",$A142&lt;&gt;"TOTAL"),IF(AND('[5]PDI_Grupo edad'!$BC140&lt;&gt;"",'[5]PDI_Grupo edad'!$BC140&lt;&gt;0),'[5]PDI_Grupo edad'!$BC140,""),IF($A142="TOTAL",SUM(INDIRECT("AG4:AG"&amp;ROW()-1)),""))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IF(AND($A142&lt;&gt;"",$A142&lt;&gt;"TOTAL"),IF(AND('[5]PDI_Grupo edad'!$BF140&lt;&gt;"",'[5]PDI_Grupo edad'!$BF140&lt;&gt;0),'[5]PDI_Grupo edad'!$BF140,""),IF($A142="TOTAL",SUM(INDIRECT("AI4:AI"&amp;ROW()-1)),""))</f>
        <v/>
      </c>
      <c r="AJ142" s="6" t="str">
        <f ca="1">IF(AND($A142&lt;&gt;"",$A142&lt;&gt;"TOTAL"),IF(AND('[5]PDI_Grupo edad'!$BH140&lt;&gt;"",'[5]PDI_Grupo edad'!$BH140&lt;&gt;0),'[5]PDI_Grupo edad'!$BH140,""),IF($A142="TOTAL",SUM(INDIRECT("AJ4:AJ"&amp;ROW()-1)),""))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IF(AND($A142&lt;&gt;"",$A142&lt;&gt;"TOTAL"),IF(AND('[5]PDI_Grupo edad'!$BK140&lt;&gt;"",'[5]PDI_Grupo edad'!$BK140&lt;&gt;0),'[5]PDI_Grupo edad'!$BK140,""),IF($A142="TOTAL",SUM(INDIRECT("AL4:AL"&amp;ROW()-1)),""))</f>
        <v/>
      </c>
      <c r="AM142" s="6" t="str">
        <f ca="1">IF(AND($A142&lt;&gt;"",$A142&lt;&gt;"TOTAL"),IF(AND('[5]PDI_Grupo edad'!$BM140&lt;&gt;"",'[5]PDI_Grupo edad'!$BM140&lt;&gt;0),'[5]PDI_Grupo edad'!$BM140,""),IF($A142="TOTAL",SUM(INDIRECT("AM4:AM"&amp;ROW()-1)),""))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IF(AND($A142&lt;&gt;"",$A142&lt;&gt;"TOTAL"),IF(AND('[5]PDI_Grupo edad'!$BP140&lt;&gt;"",'[5]PDI_Grupo edad'!$BP140&lt;&gt;0),'[5]PDI_Grupo edad'!$BP140,""),IF($A142="TOTAL",SUM(INDIRECT("AO4:AO"&amp;ROW()-1)),""))</f>
        <v/>
      </c>
      <c r="AP142" s="6" t="str">
        <f ca="1">IF(AND($A142&lt;&gt;"",$A142&lt;&gt;"TOTAL"),IF(AND('[5]PDI_Grupo edad'!$BR140&lt;&gt;"",'[5]PDI_Grupo edad'!$BR140&lt;&gt;0),'[5]PDI_Grupo edad'!$BR140,""),IF($A142="TOTAL",SUM(INDIRECT("AP4:AP"&amp;ROW()-1)),""))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IF(AND($A142&lt;&gt;"",$A142&lt;&gt;"TOTAL"),IF(AND('[5]PDI_Grupo edad'!$BU140&lt;&gt;"",'[5]PDI_Grupo edad'!$BU140&lt;&gt;0),'[5]PDI_Grupo edad'!$BU140,""),IF($A142="TOTAL",SUM(INDIRECT("AR4:AR"&amp;ROW()-1)),""))</f>
        <v/>
      </c>
      <c r="AS142" s="6" t="str">
        <f ca="1">IF(AND($A142&lt;&gt;"",$A142&lt;&gt;"TOTAL"),IF(AND('[5]PDI_Grupo edad'!$BW140&lt;&gt;"",'[5]PDI_Grupo edad'!$BW140&lt;&gt;0),'[5]PDI_Grupo edad'!$BW140,""),IF($A142="TOTAL",SUM(INDIRECT("AS4:AS"&amp;ROW()-1)),""))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IF(AND($A142&lt;&gt;"",$A142&lt;&gt;"TOTAL"),IF(AND('[5]PDI_Grupo edad'!$BZ140&lt;&gt;"",'[5]PDI_Grupo edad'!$BZ140&lt;&gt;0),'[5]PDI_Grupo edad'!$BZ140,""),IF($A142="TOTAL",SUM(INDIRECT("AU4:AU"&amp;ROW()-1)),""))</f>
        <v/>
      </c>
      <c r="AV142" s="6" t="str">
        <f ca="1">IF(AND($A142&lt;&gt;"",$A142&lt;&gt;"TOTAL"),IF(AND('[5]PDI_Grupo edad'!$CB140&lt;&gt;"",'[5]PDI_Grupo edad'!$CB140&lt;&gt;0),'[5]PDI_Grupo edad'!$CB140,""),IF($A142="TOTAL",SUM(INDIRECT("AV4:AV"&amp;ROW()-1)),""))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IF(AND($A142&lt;&gt;"",$A142&lt;&gt;"TOTAL"),IF(AND('[5]PDI_Grupo edad'!$CE140&lt;&gt;"",'[5]PDI_Grupo edad'!$CE140&lt;&gt;0),'[5]PDI_Grupo edad'!$CE140,""),IF($A142="TOTAL",SUM(INDIRECT("AX4:AX"&amp;ROW()-1)),""))</f>
        <v/>
      </c>
      <c r="AY142" s="6" t="str">
        <f ca="1">IF(AND($A142&lt;&gt;"",$A142&lt;&gt;"TOTAL"),IF(AND('[5]PDI_Grupo edad'!$CG140&lt;&gt;"",'[5]PDI_Grupo edad'!$CG140&lt;&gt;0),'[5]PDI_Grupo edad'!$CG140,""),IF($A142="TOTAL",SUM(INDIRECT("AY4:AY"&amp;ROW()-1)),""))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IF(AND($A142&lt;&gt;"",$A142&lt;&gt;"TOTAL"),IF(AND('[5]PDI_Grupo edad'!$CJ140&lt;&gt;"",'[5]PDI_Grupo edad'!$CJ140&lt;&gt;0),'[5]PDI_Grupo edad'!$CJ140,""),IF($A142="TOTAL",SUM(INDIRECT("BA4:BA"&amp;ROW()-1)),""))</f>
        <v/>
      </c>
      <c r="BB142" s="6" t="str">
        <f ca="1">IF(AND($A142&lt;&gt;"",$A142&lt;&gt;"TOTAL"),IF(AND('[5]PDI_Grupo edad'!$CL140&lt;&gt;"",'[5]PDI_Grupo edad'!$CL140&lt;&gt;0),'[5]PDI_Grupo edad'!$CL140,""),IF($A142="TOTAL",SUM(INDIRECT("BB4:BB"&amp;ROW()-1)),""))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IF(AND($A142&lt;&gt;"",$A142&lt;&gt;"TOTAL"),IF(AND('[5]PDI_Grupo edad'!$CO140&lt;&gt;"",'[5]PDI_Grupo edad'!$CO140&lt;&gt;0),'[5]PDI_Grupo edad'!$CO140,""),IF($A142="TOTAL",SUM(INDIRECT("BD4:BD"&amp;ROW()-1)),""))</f>
        <v/>
      </c>
      <c r="BE142" s="6" t="str">
        <f ca="1">IF(AND($A142&lt;&gt;"",$A142&lt;&gt;"TOTAL"),IF(AND('[5]PDI_Grupo edad'!$CQ140&lt;&gt;"",'[5]PDI_Grupo edad'!$CQ140&lt;&gt;0),'[5]PDI_Grupo edad'!$CQ140,""),IF($A142="TOTAL",SUM(INDIRECT("BE4:BE"&amp;ROW()-1)),""))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IF('[5]PDI_Grupo edad'!$B141&lt;&gt;"",'[5]PDI_Grupo edad'!$B141,IF(AND('[5]PDI_Grupo edad'!$B141="",'[5]PDI_Grupo edad'!$B142="",'[5]PDI_Grupo edad'!$B140=""),"","TOTAL"))</f>
        <v/>
      </c>
      <c r="B143" s="6" t="str">
        <f ca="1">IF(AND($A143&lt;&gt;"",$A143&lt;&gt;"TOTAL"),IF(AND('[5]PDI_Grupo edad'!$C141&lt;&gt;"",'[5]PDI_Grupo edad'!$C141&lt;&gt;0),'[5]PDI_Grupo edad'!$C141,""),IF($A143="TOTAL",SUM(INDIRECT("B4:B"&amp;ROW()-1)),""))</f>
        <v/>
      </c>
      <c r="C143" s="6" t="str">
        <f ca="1">IF(AND($A143&lt;&gt;"",$A143&lt;&gt;"TOTAL"),IF(AND('[5]PDI_Grupo edad'!$E141&lt;&gt;"",'[5]PDI_Grupo edad'!$E141&lt;&gt;0),'[5]PDI_Grupo edad'!$E141,""),IF($A143="TOTAL",SUM(INDIRECT("C4:C"&amp;ROW()-1)),""))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IF(AND($A143&lt;&gt;"",$A143&lt;&gt;"TOTAL"),IF(AND('[5]PDI_Grupo edad'!$H141&lt;&gt;"",'[5]PDI_Grupo edad'!$H141&lt;&gt;0),'[5]PDI_Grupo edad'!$H141,""),IF($A143="TOTAL",SUM(INDIRECT("E4:E"&amp;ROW()-1)),""))</f>
        <v/>
      </c>
      <c r="F143" s="6" t="str">
        <f ca="1">IF(AND($A143&lt;&gt;"",$A143&lt;&gt;"TOTAL"),IF(AND('[5]PDI_Grupo edad'!$J141&lt;&gt;"",'[5]PDI_Grupo edad'!$J141&lt;&gt;0),'[5]PDI_Grupo edad'!$J141,""),IF($A143="TOTAL",SUM(INDIRECT("F4:F"&amp;ROW()-1)),""))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IF(AND($A143&lt;&gt;"",$A143&lt;&gt;"TOTAL"),IF(AND('[5]PDI_Grupo edad'!$M141&lt;&gt;"",'[5]PDI_Grupo edad'!$M141&lt;&gt;0),'[5]PDI_Grupo edad'!$M141,""),IF($A143="TOTAL",SUM(INDIRECT("H4:H"&amp;ROW()-1)),""))</f>
        <v/>
      </c>
      <c r="I143" s="6" t="str">
        <f ca="1">IF(AND($A143&lt;&gt;"",$A143&lt;&gt;"TOTAL"),IF(AND('[5]PDI_Grupo edad'!$O141&lt;&gt;"",'[5]PDI_Grupo edad'!$O141&lt;&gt;0),'[5]PDI_Grupo edad'!$O141,""),IF($A143="TOTAL",SUM(INDIRECT("I4:I"&amp;ROW()-1)),""))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IF(AND($A143&lt;&gt;"",$A143&lt;&gt;"TOTAL"),IF(AND('[5]PDI_Grupo edad'!$R141&lt;&gt;"",'[5]PDI_Grupo edad'!$R141&lt;&gt;0),'[5]PDI_Grupo edad'!$R141,""),IF($A143="TOTAL",SUM(INDIRECT("K4:K"&amp;ROW()-1)),""))</f>
        <v/>
      </c>
      <c r="L143" s="6" t="str">
        <f ca="1">IF(AND($A143&lt;&gt;"",$A143&lt;&gt;"TOTAL"),IF(AND('[5]PDI_Grupo edad'!$T141&lt;&gt;"",'[5]PDI_Grupo edad'!$T141&lt;&gt;0),'[5]PDI_Grupo edad'!$T141,""),IF($A143="TOTAL",SUM(INDIRECT("L4:L"&amp;ROW()-1)),""))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IF(AND($A143&lt;&gt;"",$A143&lt;&gt;"TOTAL"),IF(AND('[5]PDI_Grupo edad'!$W141&lt;&gt;"",'[5]PDI_Grupo edad'!$W141&lt;&gt;0),'[5]PDI_Grupo edad'!$W141,""),IF($A143="TOTAL",SUM(INDIRECT("N4:N"&amp;ROW()-1)),""))</f>
        <v/>
      </c>
      <c r="O143" s="6" t="str">
        <f ca="1">IF(AND($A143&lt;&gt;"",$A143&lt;&gt;"TOTAL"),IF(AND('[5]PDI_Grupo edad'!$Y141&lt;&gt;"",'[5]PDI_Grupo edad'!$Y141&lt;&gt;0),'[5]PDI_Grupo edad'!$Y141,""),IF($A143="TOTAL",SUM(INDIRECT("O4:O"&amp;ROW()-1)),""))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IF(AND($A143&lt;&gt;"",$A143&lt;&gt;"TOTAL"),IF(AND('[5]PDI_Grupo edad'!$AB141&lt;&gt;"",'[5]PDI_Grupo edad'!$AB141&lt;&gt;0),'[5]PDI_Grupo edad'!$AB141,""),IF($A143="TOTAL",SUM(INDIRECT("Q4:Q"&amp;ROW()-1)),""))</f>
        <v/>
      </c>
      <c r="R143" s="6" t="str">
        <f ca="1">IF(AND($A143&lt;&gt;"",$A143&lt;&gt;"TOTAL"),IF(AND('[5]PDI_Grupo edad'!$AD141&lt;&gt;"",'[5]PDI_Grupo edad'!$AD141&lt;&gt;0),'[5]PDI_Grupo edad'!$AD141,""),IF($A143="TOTAL",SUM(INDIRECT("R4:R"&amp;ROW()-1)),""))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IF(AND($A143&lt;&gt;"",$A143&lt;&gt;"TOTAL"),IF(AND('[5]PDI_Grupo edad'!$AG141&lt;&gt;"",'[5]PDI_Grupo edad'!$AG141&lt;&gt;0),'[5]PDI_Grupo edad'!$AG141,""),IF($A143="TOTAL",SUM(INDIRECT("T4:T"&amp;ROW()-1)),""))</f>
        <v/>
      </c>
      <c r="U143" s="6" t="str">
        <f ca="1">IF(AND($A143&lt;&gt;"",$A143&lt;&gt;"TOTAL"),IF(AND('[5]PDI_Grupo edad'!$AI141&lt;&gt;"",'[5]PDI_Grupo edad'!$AI141&lt;&gt;0),'[5]PDI_Grupo edad'!$AI141,""),IF($A143="TOTAL",SUM(INDIRECT("U4:U"&amp;ROW()-1)),""))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IF(AND($A143&lt;&gt;"",$A143&lt;&gt;"TOTAL"),IF(AND('[5]PDI_Grupo edad'!$AL141&lt;&gt;"",'[5]PDI_Grupo edad'!$AL141&lt;&gt;0),'[5]PDI_Grupo edad'!$AL141,""),IF($A143="TOTAL",SUM(INDIRECT("W4:W"&amp;ROW()-1)),""))</f>
        <v/>
      </c>
      <c r="X143" s="6" t="str">
        <f ca="1">IF(AND($A143&lt;&gt;"",$A143&lt;&gt;"TOTAL"),IF(AND('[5]PDI_Grupo edad'!$AN141&lt;&gt;"",'[5]PDI_Grupo edad'!$AN141&lt;&gt;0),'[5]PDI_Grupo edad'!$AN141,""),IF($A143="TOTAL",SUM(INDIRECT("X4:X"&amp;ROW()-1)),""))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IF(AND($A143&lt;&gt;"",$A143&lt;&gt;"TOTAL"),IF(AND('[5]PDI_Grupo edad'!$AQ141&lt;&gt;"",'[5]PDI_Grupo edad'!$AQ141&lt;&gt;0),'[5]PDI_Grupo edad'!$AQ141,""),IF($A143="TOTAL",SUM(INDIRECT("Z4:Z"&amp;ROW()-1)),""))</f>
        <v/>
      </c>
      <c r="AA143" s="6" t="str">
        <f ca="1">IF(AND($A143&lt;&gt;"",$A143&lt;&gt;"TOTAL"),IF(AND('[5]PDI_Grupo edad'!$AS141&lt;&gt;"",'[5]PDI_Grupo edad'!$AS141&lt;&gt;0),'[5]PDI_Grupo edad'!$AS141,""),IF($A143="TOTAL",SUM(INDIRECT("AA4:AA"&amp;ROW()-1)),""))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IF(AND($A143&lt;&gt;"",$A143&lt;&gt;"TOTAL"),IF(AND('[5]PDI_Grupo edad'!$AV141&lt;&gt;"",'[5]PDI_Grupo edad'!$AV141&lt;&gt;0),'[5]PDI_Grupo edad'!$AV141,""),IF($A143="TOTAL",SUM(INDIRECT("AC4:AC"&amp;ROW()-1)),""))</f>
        <v/>
      </c>
      <c r="AD143" s="6" t="str">
        <f ca="1">IF(AND($A143&lt;&gt;"",$A143&lt;&gt;"TOTAL"),IF(AND('[5]PDI_Grupo edad'!$AX141&lt;&gt;"",'[5]PDI_Grupo edad'!$AX141&lt;&gt;0),'[5]PDI_Grupo edad'!$AX141,""),IF($A143="TOTAL",SUM(INDIRECT("AD4:AD"&amp;ROW()-1)),""))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IF(AND($A143&lt;&gt;"",$A143&lt;&gt;"TOTAL"),IF(AND('[5]PDI_Grupo edad'!$BA141&lt;&gt;"",'[5]PDI_Grupo edad'!$BA141&lt;&gt;0),'[5]PDI_Grupo edad'!$BA141,""),IF($A143="TOTAL",SUM(INDIRECT("AF4:AF"&amp;ROW()-1)),""))</f>
        <v/>
      </c>
      <c r="AG143" s="6" t="str">
        <f ca="1">IF(AND($A143&lt;&gt;"",$A143&lt;&gt;"TOTAL"),IF(AND('[5]PDI_Grupo edad'!$BC141&lt;&gt;"",'[5]PDI_Grupo edad'!$BC141&lt;&gt;0),'[5]PDI_Grupo edad'!$BC141,""),IF($A143="TOTAL",SUM(INDIRECT("AG4:AG"&amp;ROW()-1)),""))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IF(AND($A143&lt;&gt;"",$A143&lt;&gt;"TOTAL"),IF(AND('[5]PDI_Grupo edad'!$BF141&lt;&gt;"",'[5]PDI_Grupo edad'!$BF141&lt;&gt;0),'[5]PDI_Grupo edad'!$BF141,""),IF($A143="TOTAL",SUM(INDIRECT("AI4:AI"&amp;ROW()-1)),""))</f>
        <v/>
      </c>
      <c r="AJ143" s="6" t="str">
        <f ca="1">IF(AND($A143&lt;&gt;"",$A143&lt;&gt;"TOTAL"),IF(AND('[5]PDI_Grupo edad'!$BH141&lt;&gt;"",'[5]PDI_Grupo edad'!$BH141&lt;&gt;0),'[5]PDI_Grupo edad'!$BH141,""),IF($A143="TOTAL",SUM(INDIRECT("AJ4:AJ"&amp;ROW()-1)),""))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IF(AND($A143&lt;&gt;"",$A143&lt;&gt;"TOTAL"),IF(AND('[5]PDI_Grupo edad'!$BK141&lt;&gt;"",'[5]PDI_Grupo edad'!$BK141&lt;&gt;0),'[5]PDI_Grupo edad'!$BK141,""),IF($A143="TOTAL",SUM(INDIRECT("AL4:AL"&amp;ROW()-1)),""))</f>
        <v/>
      </c>
      <c r="AM143" s="6" t="str">
        <f ca="1">IF(AND($A143&lt;&gt;"",$A143&lt;&gt;"TOTAL"),IF(AND('[5]PDI_Grupo edad'!$BM141&lt;&gt;"",'[5]PDI_Grupo edad'!$BM141&lt;&gt;0),'[5]PDI_Grupo edad'!$BM141,""),IF($A143="TOTAL",SUM(INDIRECT("AM4:AM"&amp;ROW()-1)),""))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IF(AND($A143&lt;&gt;"",$A143&lt;&gt;"TOTAL"),IF(AND('[5]PDI_Grupo edad'!$BP141&lt;&gt;"",'[5]PDI_Grupo edad'!$BP141&lt;&gt;0),'[5]PDI_Grupo edad'!$BP141,""),IF($A143="TOTAL",SUM(INDIRECT("AO4:AO"&amp;ROW()-1)),""))</f>
        <v/>
      </c>
      <c r="AP143" s="6" t="str">
        <f ca="1">IF(AND($A143&lt;&gt;"",$A143&lt;&gt;"TOTAL"),IF(AND('[5]PDI_Grupo edad'!$BR141&lt;&gt;"",'[5]PDI_Grupo edad'!$BR141&lt;&gt;0),'[5]PDI_Grupo edad'!$BR141,""),IF($A143="TOTAL",SUM(INDIRECT("AP4:AP"&amp;ROW()-1)),""))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IF(AND($A143&lt;&gt;"",$A143&lt;&gt;"TOTAL"),IF(AND('[5]PDI_Grupo edad'!$BU141&lt;&gt;"",'[5]PDI_Grupo edad'!$BU141&lt;&gt;0),'[5]PDI_Grupo edad'!$BU141,""),IF($A143="TOTAL",SUM(INDIRECT("AR4:AR"&amp;ROW()-1)),""))</f>
        <v/>
      </c>
      <c r="AS143" s="6" t="str">
        <f ca="1">IF(AND($A143&lt;&gt;"",$A143&lt;&gt;"TOTAL"),IF(AND('[5]PDI_Grupo edad'!$BW141&lt;&gt;"",'[5]PDI_Grupo edad'!$BW141&lt;&gt;0),'[5]PDI_Grupo edad'!$BW141,""),IF($A143="TOTAL",SUM(INDIRECT("AS4:AS"&amp;ROW()-1)),""))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IF(AND($A143&lt;&gt;"",$A143&lt;&gt;"TOTAL"),IF(AND('[5]PDI_Grupo edad'!$BZ141&lt;&gt;"",'[5]PDI_Grupo edad'!$BZ141&lt;&gt;0),'[5]PDI_Grupo edad'!$BZ141,""),IF($A143="TOTAL",SUM(INDIRECT("AU4:AU"&amp;ROW()-1)),""))</f>
        <v/>
      </c>
      <c r="AV143" s="6" t="str">
        <f ca="1">IF(AND($A143&lt;&gt;"",$A143&lt;&gt;"TOTAL"),IF(AND('[5]PDI_Grupo edad'!$CB141&lt;&gt;"",'[5]PDI_Grupo edad'!$CB141&lt;&gt;0),'[5]PDI_Grupo edad'!$CB141,""),IF($A143="TOTAL",SUM(INDIRECT("AV4:AV"&amp;ROW()-1)),""))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IF(AND($A143&lt;&gt;"",$A143&lt;&gt;"TOTAL"),IF(AND('[5]PDI_Grupo edad'!$CE141&lt;&gt;"",'[5]PDI_Grupo edad'!$CE141&lt;&gt;0),'[5]PDI_Grupo edad'!$CE141,""),IF($A143="TOTAL",SUM(INDIRECT("AX4:AX"&amp;ROW()-1)),""))</f>
        <v/>
      </c>
      <c r="AY143" s="6" t="str">
        <f ca="1">IF(AND($A143&lt;&gt;"",$A143&lt;&gt;"TOTAL"),IF(AND('[5]PDI_Grupo edad'!$CG141&lt;&gt;"",'[5]PDI_Grupo edad'!$CG141&lt;&gt;0),'[5]PDI_Grupo edad'!$CG141,""),IF($A143="TOTAL",SUM(INDIRECT("AY4:AY"&amp;ROW()-1)),""))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IF(AND($A143&lt;&gt;"",$A143&lt;&gt;"TOTAL"),IF(AND('[5]PDI_Grupo edad'!$CJ141&lt;&gt;"",'[5]PDI_Grupo edad'!$CJ141&lt;&gt;0),'[5]PDI_Grupo edad'!$CJ141,""),IF($A143="TOTAL",SUM(INDIRECT("BA4:BA"&amp;ROW()-1)),""))</f>
        <v/>
      </c>
      <c r="BB143" s="6" t="str">
        <f ca="1">IF(AND($A143&lt;&gt;"",$A143&lt;&gt;"TOTAL"),IF(AND('[5]PDI_Grupo edad'!$CL141&lt;&gt;"",'[5]PDI_Grupo edad'!$CL141&lt;&gt;0),'[5]PDI_Grupo edad'!$CL141,""),IF($A143="TOTAL",SUM(INDIRECT("BB4:BB"&amp;ROW()-1)),""))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IF(AND($A143&lt;&gt;"",$A143&lt;&gt;"TOTAL"),IF(AND('[5]PDI_Grupo edad'!$CO141&lt;&gt;"",'[5]PDI_Grupo edad'!$CO141&lt;&gt;0),'[5]PDI_Grupo edad'!$CO141,""),IF($A143="TOTAL",SUM(INDIRECT("BD4:BD"&amp;ROW()-1)),""))</f>
        <v/>
      </c>
      <c r="BE143" s="6" t="str">
        <f ca="1">IF(AND($A143&lt;&gt;"",$A143&lt;&gt;"TOTAL"),IF(AND('[5]PDI_Grupo edad'!$CQ141&lt;&gt;"",'[5]PDI_Grupo edad'!$CQ141&lt;&gt;0),'[5]PDI_Grupo edad'!$CQ141,""),IF($A143="TOTAL",SUM(INDIRECT("BE4:BE"&amp;ROW()-1)),""))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IF('[5]PDI_Grupo edad'!$B142&lt;&gt;"",'[5]PDI_Grupo edad'!$B142,IF(AND('[5]PDI_Grupo edad'!$B142="",'[5]PDI_Grupo edad'!$B143="",'[5]PDI_Grupo edad'!$B141=""),"","TOTAL"))</f>
        <v/>
      </c>
      <c r="B144" s="6" t="str">
        <f ca="1">IF(AND($A144&lt;&gt;"",$A144&lt;&gt;"TOTAL"),IF(AND('[5]PDI_Grupo edad'!$C142&lt;&gt;"",'[5]PDI_Grupo edad'!$C142&lt;&gt;0),'[5]PDI_Grupo edad'!$C142,""),IF($A144="TOTAL",SUM(INDIRECT("B4:B"&amp;ROW()-1)),""))</f>
        <v/>
      </c>
      <c r="C144" s="6" t="str">
        <f ca="1">IF(AND($A144&lt;&gt;"",$A144&lt;&gt;"TOTAL"),IF(AND('[5]PDI_Grupo edad'!$E142&lt;&gt;"",'[5]PDI_Grupo edad'!$E142&lt;&gt;0),'[5]PDI_Grupo edad'!$E142,""),IF($A144="TOTAL",SUM(INDIRECT("C4:C"&amp;ROW()-1)),""))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IF(AND($A144&lt;&gt;"",$A144&lt;&gt;"TOTAL"),IF(AND('[5]PDI_Grupo edad'!$H142&lt;&gt;"",'[5]PDI_Grupo edad'!$H142&lt;&gt;0),'[5]PDI_Grupo edad'!$H142,""),IF($A144="TOTAL",SUM(INDIRECT("E4:E"&amp;ROW()-1)),""))</f>
        <v/>
      </c>
      <c r="F144" s="6" t="str">
        <f ca="1">IF(AND($A144&lt;&gt;"",$A144&lt;&gt;"TOTAL"),IF(AND('[5]PDI_Grupo edad'!$J142&lt;&gt;"",'[5]PDI_Grupo edad'!$J142&lt;&gt;0),'[5]PDI_Grupo edad'!$J142,""),IF($A144="TOTAL",SUM(INDIRECT("F4:F"&amp;ROW()-1)),""))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IF(AND($A144&lt;&gt;"",$A144&lt;&gt;"TOTAL"),IF(AND('[5]PDI_Grupo edad'!$M142&lt;&gt;"",'[5]PDI_Grupo edad'!$M142&lt;&gt;0),'[5]PDI_Grupo edad'!$M142,""),IF($A144="TOTAL",SUM(INDIRECT("H4:H"&amp;ROW()-1)),""))</f>
        <v/>
      </c>
      <c r="I144" s="6" t="str">
        <f ca="1">IF(AND($A144&lt;&gt;"",$A144&lt;&gt;"TOTAL"),IF(AND('[5]PDI_Grupo edad'!$O142&lt;&gt;"",'[5]PDI_Grupo edad'!$O142&lt;&gt;0),'[5]PDI_Grupo edad'!$O142,""),IF($A144="TOTAL",SUM(INDIRECT("I4:I"&amp;ROW()-1)),""))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IF(AND($A144&lt;&gt;"",$A144&lt;&gt;"TOTAL"),IF(AND('[5]PDI_Grupo edad'!$R142&lt;&gt;"",'[5]PDI_Grupo edad'!$R142&lt;&gt;0),'[5]PDI_Grupo edad'!$R142,""),IF($A144="TOTAL",SUM(INDIRECT("K4:K"&amp;ROW()-1)),""))</f>
        <v/>
      </c>
      <c r="L144" s="6" t="str">
        <f ca="1">IF(AND($A144&lt;&gt;"",$A144&lt;&gt;"TOTAL"),IF(AND('[5]PDI_Grupo edad'!$T142&lt;&gt;"",'[5]PDI_Grupo edad'!$T142&lt;&gt;0),'[5]PDI_Grupo edad'!$T142,""),IF($A144="TOTAL",SUM(INDIRECT("L4:L"&amp;ROW()-1)),""))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IF(AND($A144&lt;&gt;"",$A144&lt;&gt;"TOTAL"),IF(AND('[5]PDI_Grupo edad'!$W142&lt;&gt;"",'[5]PDI_Grupo edad'!$W142&lt;&gt;0),'[5]PDI_Grupo edad'!$W142,""),IF($A144="TOTAL",SUM(INDIRECT("N4:N"&amp;ROW()-1)),""))</f>
        <v/>
      </c>
      <c r="O144" s="6" t="str">
        <f ca="1">IF(AND($A144&lt;&gt;"",$A144&lt;&gt;"TOTAL"),IF(AND('[5]PDI_Grupo edad'!$Y142&lt;&gt;"",'[5]PDI_Grupo edad'!$Y142&lt;&gt;0),'[5]PDI_Grupo edad'!$Y142,""),IF($A144="TOTAL",SUM(INDIRECT("O4:O"&amp;ROW()-1)),""))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IF(AND($A144&lt;&gt;"",$A144&lt;&gt;"TOTAL"),IF(AND('[5]PDI_Grupo edad'!$AB142&lt;&gt;"",'[5]PDI_Grupo edad'!$AB142&lt;&gt;0),'[5]PDI_Grupo edad'!$AB142,""),IF($A144="TOTAL",SUM(INDIRECT("Q4:Q"&amp;ROW()-1)),""))</f>
        <v/>
      </c>
      <c r="R144" s="6" t="str">
        <f ca="1">IF(AND($A144&lt;&gt;"",$A144&lt;&gt;"TOTAL"),IF(AND('[5]PDI_Grupo edad'!$AD142&lt;&gt;"",'[5]PDI_Grupo edad'!$AD142&lt;&gt;0),'[5]PDI_Grupo edad'!$AD142,""),IF($A144="TOTAL",SUM(INDIRECT("R4:R"&amp;ROW()-1)),""))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IF(AND($A144&lt;&gt;"",$A144&lt;&gt;"TOTAL"),IF(AND('[5]PDI_Grupo edad'!$AG142&lt;&gt;"",'[5]PDI_Grupo edad'!$AG142&lt;&gt;0),'[5]PDI_Grupo edad'!$AG142,""),IF($A144="TOTAL",SUM(INDIRECT("T4:T"&amp;ROW()-1)),""))</f>
        <v/>
      </c>
      <c r="U144" s="6" t="str">
        <f ca="1">IF(AND($A144&lt;&gt;"",$A144&lt;&gt;"TOTAL"),IF(AND('[5]PDI_Grupo edad'!$AI142&lt;&gt;"",'[5]PDI_Grupo edad'!$AI142&lt;&gt;0),'[5]PDI_Grupo edad'!$AI142,""),IF($A144="TOTAL",SUM(INDIRECT("U4:U"&amp;ROW()-1)),""))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IF(AND($A144&lt;&gt;"",$A144&lt;&gt;"TOTAL"),IF(AND('[5]PDI_Grupo edad'!$AL142&lt;&gt;"",'[5]PDI_Grupo edad'!$AL142&lt;&gt;0),'[5]PDI_Grupo edad'!$AL142,""),IF($A144="TOTAL",SUM(INDIRECT("W4:W"&amp;ROW()-1)),""))</f>
        <v/>
      </c>
      <c r="X144" s="6" t="str">
        <f ca="1">IF(AND($A144&lt;&gt;"",$A144&lt;&gt;"TOTAL"),IF(AND('[5]PDI_Grupo edad'!$AN142&lt;&gt;"",'[5]PDI_Grupo edad'!$AN142&lt;&gt;0),'[5]PDI_Grupo edad'!$AN142,""),IF($A144="TOTAL",SUM(INDIRECT("X4:X"&amp;ROW()-1)),""))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IF(AND($A144&lt;&gt;"",$A144&lt;&gt;"TOTAL"),IF(AND('[5]PDI_Grupo edad'!$AQ142&lt;&gt;"",'[5]PDI_Grupo edad'!$AQ142&lt;&gt;0),'[5]PDI_Grupo edad'!$AQ142,""),IF($A144="TOTAL",SUM(INDIRECT("Z4:Z"&amp;ROW()-1)),""))</f>
        <v/>
      </c>
      <c r="AA144" s="6" t="str">
        <f ca="1">IF(AND($A144&lt;&gt;"",$A144&lt;&gt;"TOTAL"),IF(AND('[5]PDI_Grupo edad'!$AS142&lt;&gt;"",'[5]PDI_Grupo edad'!$AS142&lt;&gt;0),'[5]PDI_Grupo edad'!$AS142,""),IF($A144="TOTAL",SUM(INDIRECT("AA4:AA"&amp;ROW()-1)),""))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IF(AND($A144&lt;&gt;"",$A144&lt;&gt;"TOTAL"),IF(AND('[5]PDI_Grupo edad'!$AV142&lt;&gt;"",'[5]PDI_Grupo edad'!$AV142&lt;&gt;0),'[5]PDI_Grupo edad'!$AV142,""),IF($A144="TOTAL",SUM(INDIRECT("AC4:AC"&amp;ROW()-1)),""))</f>
        <v/>
      </c>
      <c r="AD144" s="6" t="str">
        <f ca="1">IF(AND($A144&lt;&gt;"",$A144&lt;&gt;"TOTAL"),IF(AND('[5]PDI_Grupo edad'!$AX142&lt;&gt;"",'[5]PDI_Grupo edad'!$AX142&lt;&gt;0),'[5]PDI_Grupo edad'!$AX142,""),IF($A144="TOTAL",SUM(INDIRECT("AD4:AD"&amp;ROW()-1)),""))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IF(AND($A144&lt;&gt;"",$A144&lt;&gt;"TOTAL"),IF(AND('[5]PDI_Grupo edad'!$BA142&lt;&gt;"",'[5]PDI_Grupo edad'!$BA142&lt;&gt;0),'[5]PDI_Grupo edad'!$BA142,""),IF($A144="TOTAL",SUM(INDIRECT("AF4:AF"&amp;ROW()-1)),""))</f>
        <v/>
      </c>
      <c r="AG144" s="6" t="str">
        <f ca="1">IF(AND($A144&lt;&gt;"",$A144&lt;&gt;"TOTAL"),IF(AND('[5]PDI_Grupo edad'!$BC142&lt;&gt;"",'[5]PDI_Grupo edad'!$BC142&lt;&gt;0),'[5]PDI_Grupo edad'!$BC142,""),IF($A144="TOTAL",SUM(INDIRECT("AG4:AG"&amp;ROW()-1)),""))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IF(AND($A144&lt;&gt;"",$A144&lt;&gt;"TOTAL"),IF(AND('[5]PDI_Grupo edad'!$BF142&lt;&gt;"",'[5]PDI_Grupo edad'!$BF142&lt;&gt;0),'[5]PDI_Grupo edad'!$BF142,""),IF($A144="TOTAL",SUM(INDIRECT("AI4:AI"&amp;ROW()-1)),""))</f>
        <v/>
      </c>
      <c r="AJ144" s="6" t="str">
        <f ca="1">IF(AND($A144&lt;&gt;"",$A144&lt;&gt;"TOTAL"),IF(AND('[5]PDI_Grupo edad'!$BH142&lt;&gt;"",'[5]PDI_Grupo edad'!$BH142&lt;&gt;0),'[5]PDI_Grupo edad'!$BH142,""),IF($A144="TOTAL",SUM(INDIRECT("AJ4:AJ"&amp;ROW()-1)),""))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IF(AND($A144&lt;&gt;"",$A144&lt;&gt;"TOTAL"),IF(AND('[5]PDI_Grupo edad'!$BK142&lt;&gt;"",'[5]PDI_Grupo edad'!$BK142&lt;&gt;0),'[5]PDI_Grupo edad'!$BK142,""),IF($A144="TOTAL",SUM(INDIRECT("AL4:AL"&amp;ROW()-1)),""))</f>
        <v/>
      </c>
      <c r="AM144" s="6" t="str">
        <f ca="1">IF(AND($A144&lt;&gt;"",$A144&lt;&gt;"TOTAL"),IF(AND('[5]PDI_Grupo edad'!$BM142&lt;&gt;"",'[5]PDI_Grupo edad'!$BM142&lt;&gt;0),'[5]PDI_Grupo edad'!$BM142,""),IF($A144="TOTAL",SUM(INDIRECT("AM4:AM"&amp;ROW()-1)),""))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IF(AND($A144&lt;&gt;"",$A144&lt;&gt;"TOTAL"),IF(AND('[5]PDI_Grupo edad'!$BP142&lt;&gt;"",'[5]PDI_Grupo edad'!$BP142&lt;&gt;0),'[5]PDI_Grupo edad'!$BP142,""),IF($A144="TOTAL",SUM(INDIRECT("AO4:AO"&amp;ROW()-1)),""))</f>
        <v/>
      </c>
      <c r="AP144" s="6" t="str">
        <f ca="1">IF(AND($A144&lt;&gt;"",$A144&lt;&gt;"TOTAL"),IF(AND('[5]PDI_Grupo edad'!$BR142&lt;&gt;"",'[5]PDI_Grupo edad'!$BR142&lt;&gt;0),'[5]PDI_Grupo edad'!$BR142,""),IF($A144="TOTAL",SUM(INDIRECT("AP4:AP"&amp;ROW()-1)),""))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IF(AND($A144&lt;&gt;"",$A144&lt;&gt;"TOTAL"),IF(AND('[5]PDI_Grupo edad'!$BU142&lt;&gt;"",'[5]PDI_Grupo edad'!$BU142&lt;&gt;0),'[5]PDI_Grupo edad'!$BU142,""),IF($A144="TOTAL",SUM(INDIRECT("AR4:AR"&amp;ROW()-1)),""))</f>
        <v/>
      </c>
      <c r="AS144" s="6" t="str">
        <f ca="1">IF(AND($A144&lt;&gt;"",$A144&lt;&gt;"TOTAL"),IF(AND('[5]PDI_Grupo edad'!$BW142&lt;&gt;"",'[5]PDI_Grupo edad'!$BW142&lt;&gt;0),'[5]PDI_Grupo edad'!$BW142,""),IF($A144="TOTAL",SUM(INDIRECT("AS4:AS"&amp;ROW()-1)),""))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IF(AND($A144&lt;&gt;"",$A144&lt;&gt;"TOTAL"),IF(AND('[5]PDI_Grupo edad'!$BZ142&lt;&gt;"",'[5]PDI_Grupo edad'!$BZ142&lt;&gt;0),'[5]PDI_Grupo edad'!$BZ142,""),IF($A144="TOTAL",SUM(INDIRECT("AU4:AU"&amp;ROW()-1)),""))</f>
        <v/>
      </c>
      <c r="AV144" s="6" t="str">
        <f ca="1">IF(AND($A144&lt;&gt;"",$A144&lt;&gt;"TOTAL"),IF(AND('[5]PDI_Grupo edad'!$CB142&lt;&gt;"",'[5]PDI_Grupo edad'!$CB142&lt;&gt;0),'[5]PDI_Grupo edad'!$CB142,""),IF($A144="TOTAL",SUM(INDIRECT("AV4:AV"&amp;ROW()-1)),""))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IF(AND($A144&lt;&gt;"",$A144&lt;&gt;"TOTAL"),IF(AND('[5]PDI_Grupo edad'!$CE142&lt;&gt;"",'[5]PDI_Grupo edad'!$CE142&lt;&gt;0),'[5]PDI_Grupo edad'!$CE142,""),IF($A144="TOTAL",SUM(INDIRECT("AX4:AX"&amp;ROW()-1)),""))</f>
        <v/>
      </c>
      <c r="AY144" s="6" t="str">
        <f ca="1">IF(AND($A144&lt;&gt;"",$A144&lt;&gt;"TOTAL"),IF(AND('[5]PDI_Grupo edad'!$CG142&lt;&gt;"",'[5]PDI_Grupo edad'!$CG142&lt;&gt;0),'[5]PDI_Grupo edad'!$CG142,""),IF($A144="TOTAL",SUM(INDIRECT("AY4:AY"&amp;ROW()-1)),""))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IF(AND($A144&lt;&gt;"",$A144&lt;&gt;"TOTAL"),IF(AND('[5]PDI_Grupo edad'!$CJ142&lt;&gt;"",'[5]PDI_Grupo edad'!$CJ142&lt;&gt;0),'[5]PDI_Grupo edad'!$CJ142,""),IF($A144="TOTAL",SUM(INDIRECT("BA4:BA"&amp;ROW()-1)),""))</f>
        <v/>
      </c>
      <c r="BB144" s="6" t="str">
        <f ca="1">IF(AND($A144&lt;&gt;"",$A144&lt;&gt;"TOTAL"),IF(AND('[5]PDI_Grupo edad'!$CL142&lt;&gt;"",'[5]PDI_Grupo edad'!$CL142&lt;&gt;0),'[5]PDI_Grupo edad'!$CL142,""),IF($A144="TOTAL",SUM(INDIRECT("BB4:BB"&amp;ROW()-1)),""))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IF(AND($A144&lt;&gt;"",$A144&lt;&gt;"TOTAL"),IF(AND('[5]PDI_Grupo edad'!$CO142&lt;&gt;"",'[5]PDI_Grupo edad'!$CO142&lt;&gt;0),'[5]PDI_Grupo edad'!$CO142,""),IF($A144="TOTAL",SUM(INDIRECT("BD4:BD"&amp;ROW()-1)),""))</f>
        <v/>
      </c>
      <c r="BE144" s="6" t="str">
        <f ca="1">IF(AND($A144&lt;&gt;"",$A144&lt;&gt;"TOTAL"),IF(AND('[5]PDI_Grupo edad'!$CQ142&lt;&gt;"",'[5]PDI_Grupo edad'!$CQ142&lt;&gt;0),'[5]PDI_Grupo edad'!$CQ142,""),IF($A144="TOTAL",SUM(INDIRECT("BE4:BE"&amp;ROW()-1)),""))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IF('[5]PDI_Grupo edad'!$B143&lt;&gt;"",'[5]PDI_Grupo edad'!$B143,IF(AND('[5]PDI_Grupo edad'!$B143="",'[5]PDI_Grupo edad'!$B144="",'[5]PDI_Grupo edad'!$B142=""),"","TOTAL"))</f>
        <v/>
      </c>
      <c r="B145" s="6" t="str">
        <f ca="1">IF(AND($A145&lt;&gt;"",$A145&lt;&gt;"TOTAL"),IF(AND('[5]PDI_Grupo edad'!$C143&lt;&gt;"",'[5]PDI_Grupo edad'!$C143&lt;&gt;0),'[5]PDI_Grupo edad'!$C143,""),IF($A145="TOTAL",SUM(INDIRECT("B4:B"&amp;ROW()-1)),""))</f>
        <v/>
      </c>
      <c r="C145" s="6" t="str">
        <f ca="1">IF(AND($A145&lt;&gt;"",$A145&lt;&gt;"TOTAL"),IF(AND('[5]PDI_Grupo edad'!$E143&lt;&gt;"",'[5]PDI_Grupo edad'!$E143&lt;&gt;0),'[5]PDI_Grupo edad'!$E143,""),IF($A145="TOTAL",SUM(INDIRECT("C4:C"&amp;ROW()-1)),""))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IF(AND($A145&lt;&gt;"",$A145&lt;&gt;"TOTAL"),IF(AND('[5]PDI_Grupo edad'!$H143&lt;&gt;"",'[5]PDI_Grupo edad'!$H143&lt;&gt;0),'[5]PDI_Grupo edad'!$H143,""),IF($A145="TOTAL",SUM(INDIRECT("E4:E"&amp;ROW()-1)),""))</f>
        <v/>
      </c>
      <c r="F145" s="6" t="str">
        <f ca="1">IF(AND($A145&lt;&gt;"",$A145&lt;&gt;"TOTAL"),IF(AND('[5]PDI_Grupo edad'!$J143&lt;&gt;"",'[5]PDI_Grupo edad'!$J143&lt;&gt;0),'[5]PDI_Grupo edad'!$J143,""),IF($A145="TOTAL",SUM(INDIRECT("F4:F"&amp;ROW()-1)),""))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IF(AND($A145&lt;&gt;"",$A145&lt;&gt;"TOTAL"),IF(AND('[5]PDI_Grupo edad'!$M143&lt;&gt;"",'[5]PDI_Grupo edad'!$M143&lt;&gt;0),'[5]PDI_Grupo edad'!$M143,""),IF($A145="TOTAL",SUM(INDIRECT("H4:H"&amp;ROW()-1)),""))</f>
        <v/>
      </c>
      <c r="I145" s="6" t="str">
        <f ca="1">IF(AND($A145&lt;&gt;"",$A145&lt;&gt;"TOTAL"),IF(AND('[5]PDI_Grupo edad'!$O143&lt;&gt;"",'[5]PDI_Grupo edad'!$O143&lt;&gt;0),'[5]PDI_Grupo edad'!$O143,""),IF($A145="TOTAL",SUM(INDIRECT("I4:I"&amp;ROW()-1)),""))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IF(AND($A145&lt;&gt;"",$A145&lt;&gt;"TOTAL"),IF(AND('[5]PDI_Grupo edad'!$R143&lt;&gt;"",'[5]PDI_Grupo edad'!$R143&lt;&gt;0),'[5]PDI_Grupo edad'!$R143,""),IF($A145="TOTAL",SUM(INDIRECT("K4:K"&amp;ROW()-1)),""))</f>
        <v/>
      </c>
      <c r="L145" s="6" t="str">
        <f ca="1">IF(AND($A145&lt;&gt;"",$A145&lt;&gt;"TOTAL"),IF(AND('[5]PDI_Grupo edad'!$T143&lt;&gt;"",'[5]PDI_Grupo edad'!$T143&lt;&gt;0),'[5]PDI_Grupo edad'!$T143,""),IF($A145="TOTAL",SUM(INDIRECT("L4:L"&amp;ROW()-1)),""))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IF(AND($A145&lt;&gt;"",$A145&lt;&gt;"TOTAL"),IF(AND('[5]PDI_Grupo edad'!$W143&lt;&gt;"",'[5]PDI_Grupo edad'!$W143&lt;&gt;0),'[5]PDI_Grupo edad'!$W143,""),IF($A145="TOTAL",SUM(INDIRECT("N4:N"&amp;ROW()-1)),""))</f>
        <v/>
      </c>
      <c r="O145" s="6" t="str">
        <f ca="1">IF(AND($A145&lt;&gt;"",$A145&lt;&gt;"TOTAL"),IF(AND('[5]PDI_Grupo edad'!$Y143&lt;&gt;"",'[5]PDI_Grupo edad'!$Y143&lt;&gt;0),'[5]PDI_Grupo edad'!$Y143,""),IF($A145="TOTAL",SUM(INDIRECT("O4:O"&amp;ROW()-1)),""))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IF(AND($A145&lt;&gt;"",$A145&lt;&gt;"TOTAL"),IF(AND('[5]PDI_Grupo edad'!$AB143&lt;&gt;"",'[5]PDI_Grupo edad'!$AB143&lt;&gt;0),'[5]PDI_Grupo edad'!$AB143,""),IF($A145="TOTAL",SUM(INDIRECT("Q4:Q"&amp;ROW()-1)),""))</f>
        <v/>
      </c>
      <c r="R145" s="6" t="str">
        <f ca="1">IF(AND($A145&lt;&gt;"",$A145&lt;&gt;"TOTAL"),IF(AND('[5]PDI_Grupo edad'!$AD143&lt;&gt;"",'[5]PDI_Grupo edad'!$AD143&lt;&gt;0),'[5]PDI_Grupo edad'!$AD143,""),IF($A145="TOTAL",SUM(INDIRECT("R4:R"&amp;ROW()-1)),""))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IF(AND($A145&lt;&gt;"",$A145&lt;&gt;"TOTAL"),IF(AND('[5]PDI_Grupo edad'!$AG143&lt;&gt;"",'[5]PDI_Grupo edad'!$AG143&lt;&gt;0),'[5]PDI_Grupo edad'!$AG143,""),IF($A145="TOTAL",SUM(INDIRECT("T4:T"&amp;ROW()-1)),""))</f>
        <v/>
      </c>
      <c r="U145" s="6" t="str">
        <f ca="1">IF(AND($A145&lt;&gt;"",$A145&lt;&gt;"TOTAL"),IF(AND('[5]PDI_Grupo edad'!$AI143&lt;&gt;"",'[5]PDI_Grupo edad'!$AI143&lt;&gt;0),'[5]PDI_Grupo edad'!$AI143,""),IF($A145="TOTAL",SUM(INDIRECT("U4:U"&amp;ROW()-1)),""))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IF(AND($A145&lt;&gt;"",$A145&lt;&gt;"TOTAL"),IF(AND('[5]PDI_Grupo edad'!$AL143&lt;&gt;"",'[5]PDI_Grupo edad'!$AL143&lt;&gt;0),'[5]PDI_Grupo edad'!$AL143,""),IF($A145="TOTAL",SUM(INDIRECT("W4:W"&amp;ROW()-1)),""))</f>
        <v/>
      </c>
      <c r="X145" s="6" t="str">
        <f ca="1">IF(AND($A145&lt;&gt;"",$A145&lt;&gt;"TOTAL"),IF(AND('[5]PDI_Grupo edad'!$AN143&lt;&gt;"",'[5]PDI_Grupo edad'!$AN143&lt;&gt;0),'[5]PDI_Grupo edad'!$AN143,""),IF($A145="TOTAL",SUM(INDIRECT("X4:X"&amp;ROW()-1)),""))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IF(AND($A145&lt;&gt;"",$A145&lt;&gt;"TOTAL"),IF(AND('[5]PDI_Grupo edad'!$AQ143&lt;&gt;"",'[5]PDI_Grupo edad'!$AQ143&lt;&gt;0),'[5]PDI_Grupo edad'!$AQ143,""),IF($A145="TOTAL",SUM(INDIRECT("Z4:Z"&amp;ROW()-1)),""))</f>
        <v/>
      </c>
      <c r="AA145" s="6" t="str">
        <f ca="1">IF(AND($A145&lt;&gt;"",$A145&lt;&gt;"TOTAL"),IF(AND('[5]PDI_Grupo edad'!$AS143&lt;&gt;"",'[5]PDI_Grupo edad'!$AS143&lt;&gt;0),'[5]PDI_Grupo edad'!$AS143,""),IF($A145="TOTAL",SUM(INDIRECT("AA4:AA"&amp;ROW()-1)),""))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IF(AND($A145&lt;&gt;"",$A145&lt;&gt;"TOTAL"),IF(AND('[5]PDI_Grupo edad'!$AV143&lt;&gt;"",'[5]PDI_Grupo edad'!$AV143&lt;&gt;0),'[5]PDI_Grupo edad'!$AV143,""),IF($A145="TOTAL",SUM(INDIRECT("AC4:AC"&amp;ROW()-1)),""))</f>
        <v/>
      </c>
      <c r="AD145" s="6" t="str">
        <f ca="1">IF(AND($A145&lt;&gt;"",$A145&lt;&gt;"TOTAL"),IF(AND('[5]PDI_Grupo edad'!$AX143&lt;&gt;"",'[5]PDI_Grupo edad'!$AX143&lt;&gt;0),'[5]PDI_Grupo edad'!$AX143,""),IF($A145="TOTAL",SUM(INDIRECT("AD4:AD"&amp;ROW()-1)),""))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IF(AND($A145&lt;&gt;"",$A145&lt;&gt;"TOTAL"),IF(AND('[5]PDI_Grupo edad'!$BA143&lt;&gt;"",'[5]PDI_Grupo edad'!$BA143&lt;&gt;0),'[5]PDI_Grupo edad'!$BA143,""),IF($A145="TOTAL",SUM(INDIRECT("AF4:AF"&amp;ROW()-1)),""))</f>
        <v/>
      </c>
      <c r="AG145" s="6" t="str">
        <f ca="1">IF(AND($A145&lt;&gt;"",$A145&lt;&gt;"TOTAL"),IF(AND('[5]PDI_Grupo edad'!$BC143&lt;&gt;"",'[5]PDI_Grupo edad'!$BC143&lt;&gt;0),'[5]PDI_Grupo edad'!$BC143,""),IF($A145="TOTAL",SUM(INDIRECT("AG4:AG"&amp;ROW()-1)),""))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IF(AND($A145&lt;&gt;"",$A145&lt;&gt;"TOTAL"),IF(AND('[5]PDI_Grupo edad'!$BF143&lt;&gt;"",'[5]PDI_Grupo edad'!$BF143&lt;&gt;0),'[5]PDI_Grupo edad'!$BF143,""),IF($A145="TOTAL",SUM(INDIRECT("AI4:AI"&amp;ROW()-1)),""))</f>
        <v/>
      </c>
      <c r="AJ145" s="6" t="str">
        <f ca="1">IF(AND($A145&lt;&gt;"",$A145&lt;&gt;"TOTAL"),IF(AND('[5]PDI_Grupo edad'!$BH143&lt;&gt;"",'[5]PDI_Grupo edad'!$BH143&lt;&gt;0),'[5]PDI_Grupo edad'!$BH143,""),IF($A145="TOTAL",SUM(INDIRECT("AJ4:AJ"&amp;ROW()-1)),""))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IF(AND($A145&lt;&gt;"",$A145&lt;&gt;"TOTAL"),IF(AND('[5]PDI_Grupo edad'!$BK143&lt;&gt;"",'[5]PDI_Grupo edad'!$BK143&lt;&gt;0),'[5]PDI_Grupo edad'!$BK143,""),IF($A145="TOTAL",SUM(INDIRECT("AL4:AL"&amp;ROW()-1)),""))</f>
        <v/>
      </c>
      <c r="AM145" s="6" t="str">
        <f ca="1">IF(AND($A145&lt;&gt;"",$A145&lt;&gt;"TOTAL"),IF(AND('[5]PDI_Grupo edad'!$BM143&lt;&gt;"",'[5]PDI_Grupo edad'!$BM143&lt;&gt;0),'[5]PDI_Grupo edad'!$BM143,""),IF($A145="TOTAL",SUM(INDIRECT("AM4:AM"&amp;ROW()-1)),""))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IF(AND($A145&lt;&gt;"",$A145&lt;&gt;"TOTAL"),IF(AND('[5]PDI_Grupo edad'!$BP143&lt;&gt;"",'[5]PDI_Grupo edad'!$BP143&lt;&gt;0),'[5]PDI_Grupo edad'!$BP143,""),IF($A145="TOTAL",SUM(INDIRECT("AO4:AO"&amp;ROW()-1)),""))</f>
        <v/>
      </c>
      <c r="AP145" s="6" t="str">
        <f ca="1">IF(AND($A145&lt;&gt;"",$A145&lt;&gt;"TOTAL"),IF(AND('[5]PDI_Grupo edad'!$BR143&lt;&gt;"",'[5]PDI_Grupo edad'!$BR143&lt;&gt;0),'[5]PDI_Grupo edad'!$BR143,""),IF($A145="TOTAL",SUM(INDIRECT("AP4:AP"&amp;ROW()-1)),""))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IF(AND($A145&lt;&gt;"",$A145&lt;&gt;"TOTAL"),IF(AND('[5]PDI_Grupo edad'!$BU143&lt;&gt;"",'[5]PDI_Grupo edad'!$BU143&lt;&gt;0),'[5]PDI_Grupo edad'!$BU143,""),IF($A145="TOTAL",SUM(INDIRECT("AR4:AR"&amp;ROW()-1)),""))</f>
        <v/>
      </c>
      <c r="AS145" s="6" t="str">
        <f ca="1">IF(AND($A145&lt;&gt;"",$A145&lt;&gt;"TOTAL"),IF(AND('[5]PDI_Grupo edad'!$BW143&lt;&gt;"",'[5]PDI_Grupo edad'!$BW143&lt;&gt;0),'[5]PDI_Grupo edad'!$BW143,""),IF($A145="TOTAL",SUM(INDIRECT("AS4:AS"&amp;ROW()-1)),""))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IF(AND($A145&lt;&gt;"",$A145&lt;&gt;"TOTAL"),IF(AND('[5]PDI_Grupo edad'!$BZ143&lt;&gt;"",'[5]PDI_Grupo edad'!$BZ143&lt;&gt;0),'[5]PDI_Grupo edad'!$BZ143,""),IF($A145="TOTAL",SUM(INDIRECT("AU4:AU"&amp;ROW()-1)),""))</f>
        <v/>
      </c>
      <c r="AV145" s="6" t="str">
        <f ca="1">IF(AND($A145&lt;&gt;"",$A145&lt;&gt;"TOTAL"),IF(AND('[5]PDI_Grupo edad'!$CB143&lt;&gt;"",'[5]PDI_Grupo edad'!$CB143&lt;&gt;0),'[5]PDI_Grupo edad'!$CB143,""),IF($A145="TOTAL",SUM(INDIRECT("AV4:AV"&amp;ROW()-1)),""))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IF(AND($A145&lt;&gt;"",$A145&lt;&gt;"TOTAL"),IF(AND('[5]PDI_Grupo edad'!$CE143&lt;&gt;"",'[5]PDI_Grupo edad'!$CE143&lt;&gt;0),'[5]PDI_Grupo edad'!$CE143,""),IF($A145="TOTAL",SUM(INDIRECT("AX4:AX"&amp;ROW()-1)),""))</f>
        <v/>
      </c>
      <c r="AY145" s="6" t="str">
        <f ca="1">IF(AND($A145&lt;&gt;"",$A145&lt;&gt;"TOTAL"),IF(AND('[5]PDI_Grupo edad'!$CG143&lt;&gt;"",'[5]PDI_Grupo edad'!$CG143&lt;&gt;0),'[5]PDI_Grupo edad'!$CG143,""),IF($A145="TOTAL",SUM(INDIRECT("AY4:AY"&amp;ROW()-1)),""))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IF(AND($A145&lt;&gt;"",$A145&lt;&gt;"TOTAL"),IF(AND('[5]PDI_Grupo edad'!$CJ143&lt;&gt;"",'[5]PDI_Grupo edad'!$CJ143&lt;&gt;0),'[5]PDI_Grupo edad'!$CJ143,""),IF($A145="TOTAL",SUM(INDIRECT("BA4:BA"&amp;ROW()-1)),""))</f>
        <v/>
      </c>
      <c r="BB145" s="6" t="str">
        <f ca="1">IF(AND($A145&lt;&gt;"",$A145&lt;&gt;"TOTAL"),IF(AND('[5]PDI_Grupo edad'!$CL143&lt;&gt;"",'[5]PDI_Grupo edad'!$CL143&lt;&gt;0),'[5]PDI_Grupo edad'!$CL143,""),IF($A145="TOTAL",SUM(INDIRECT("BB4:BB"&amp;ROW()-1)),""))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IF(AND($A145&lt;&gt;"",$A145&lt;&gt;"TOTAL"),IF(AND('[5]PDI_Grupo edad'!$CO143&lt;&gt;"",'[5]PDI_Grupo edad'!$CO143&lt;&gt;0),'[5]PDI_Grupo edad'!$CO143,""),IF($A145="TOTAL",SUM(INDIRECT("BD4:BD"&amp;ROW()-1)),""))</f>
        <v/>
      </c>
      <c r="BE145" s="6" t="str">
        <f ca="1">IF(AND($A145&lt;&gt;"",$A145&lt;&gt;"TOTAL"),IF(AND('[5]PDI_Grupo edad'!$CQ143&lt;&gt;"",'[5]PDI_Grupo edad'!$CQ143&lt;&gt;0),'[5]PDI_Grupo edad'!$CQ143,""),IF($A145="TOTAL",SUM(INDIRECT("BE4:BE"&amp;ROW()-1)),""))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IF('[5]PDI_Grupo edad'!$B144&lt;&gt;"",'[5]PDI_Grupo edad'!$B144,IF(AND('[5]PDI_Grupo edad'!$B144="",'[5]PDI_Grupo edad'!$B145="",'[5]PDI_Grupo edad'!$B143=""),"","TOTAL"))</f>
        <v/>
      </c>
      <c r="B146" s="6" t="str">
        <f ca="1">IF(AND($A146&lt;&gt;"",$A146&lt;&gt;"TOTAL"),IF(AND('[5]PDI_Grupo edad'!$C144&lt;&gt;"",'[5]PDI_Grupo edad'!$C144&lt;&gt;0),'[5]PDI_Grupo edad'!$C144,""),IF($A146="TOTAL",SUM(INDIRECT("B4:B"&amp;ROW()-1)),""))</f>
        <v/>
      </c>
      <c r="C146" s="6" t="str">
        <f ca="1">IF(AND($A146&lt;&gt;"",$A146&lt;&gt;"TOTAL"),IF(AND('[5]PDI_Grupo edad'!$E144&lt;&gt;"",'[5]PDI_Grupo edad'!$E144&lt;&gt;0),'[5]PDI_Grupo edad'!$E144,""),IF($A146="TOTAL",SUM(INDIRECT("C4:C"&amp;ROW()-1)),""))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IF(AND($A146&lt;&gt;"",$A146&lt;&gt;"TOTAL"),IF(AND('[5]PDI_Grupo edad'!$H144&lt;&gt;"",'[5]PDI_Grupo edad'!$H144&lt;&gt;0),'[5]PDI_Grupo edad'!$H144,""),IF($A146="TOTAL",SUM(INDIRECT("E4:E"&amp;ROW()-1)),""))</f>
        <v/>
      </c>
      <c r="F146" s="6" t="str">
        <f ca="1">IF(AND($A146&lt;&gt;"",$A146&lt;&gt;"TOTAL"),IF(AND('[5]PDI_Grupo edad'!$J144&lt;&gt;"",'[5]PDI_Grupo edad'!$J144&lt;&gt;0),'[5]PDI_Grupo edad'!$J144,""),IF($A146="TOTAL",SUM(INDIRECT("F4:F"&amp;ROW()-1)),""))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IF(AND($A146&lt;&gt;"",$A146&lt;&gt;"TOTAL"),IF(AND('[5]PDI_Grupo edad'!$M144&lt;&gt;"",'[5]PDI_Grupo edad'!$M144&lt;&gt;0),'[5]PDI_Grupo edad'!$M144,""),IF($A146="TOTAL",SUM(INDIRECT("H4:H"&amp;ROW()-1)),""))</f>
        <v/>
      </c>
      <c r="I146" s="6" t="str">
        <f ca="1">IF(AND($A146&lt;&gt;"",$A146&lt;&gt;"TOTAL"),IF(AND('[5]PDI_Grupo edad'!$O144&lt;&gt;"",'[5]PDI_Grupo edad'!$O144&lt;&gt;0),'[5]PDI_Grupo edad'!$O144,""),IF($A146="TOTAL",SUM(INDIRECT("I4:I"&amp;ROW()-1)),""))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IF(AND($A146&lt;&gt;"",$A146&lt;&gt;"TOTAL"),IF(AND('[5]PDI_Grupo edad'!$R144&lt;&gt;"",'[5]PDI_Grupo edad'!$R144&lt;&gt;0),'[5]PDI_Grupo edad'!$R144,""),IF($A146="TOTAL",SUM(INDIRECT("K4:K"&amp;ROW()-1)),""))</f>
        <v/>
      </c>
      <c r="L146" s="6" t="str">
        <f ca="1">IF(AND($A146&lt;&gt;"",$A146&lt;&gt;"TOTAL"),IF(AND('[5]PDI_Grupo edad'!$T144&lt;&gt;"",'[5]PDI_Grupo edad'!$T144&lt;&gt;0),'[5]PDI_Grupo edad'!$T144,""),IF($A146="TOTAL",SUM(INDIRECT("L4:L"&amp;ROW()-1)),""))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IF(AND($A146&lt;&gt;"",$A146&lt;&gt;"TOTAL"),IF(AND('[5]PDI_Grupo edad'!$W144&lt;&gt;"",'[5]PDI_Grupo edad'!$W144&lt;&gt;0),'[5]PDI_Grupo edad'!$W144,""),IF($A146="TOTAL",SUM(INDIRECT("N4:N"&amp;ROW()-1)),""))</f>
        <v/>
      </c>
      <c r="O146" s="6" t="str">
        <f ca="1">IF(AND($A146&lt;&gt;"",$A146&lt;&gt;"TOTAL"),IF(AND('[5]PDI_Grupo edad'!$Y144&lt;&gt;"",'[5]PDI_Grupo edad'!$Y144&lt;&gt;0),'[5]PDI_Grupo edad'!$Y144,""),IF($A146="TOTAL",SUM(INDIRECT("O4:O"&amp;ROW()-1)),""))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IF(AND($A146&lt;&gt;"",$A146&lt;&gt;"TOTAL"),IF(AND('[5]PDI_Grupo edad'!$AB144&lt;&gt;"",'[5]PDI_Grupo edad'!$AB144&lt;&gt;0),'[5]PDI_Grupo edad'!$AB144,""),IF($A146="TOTAL",SUM(INDIRECT("Q4:Q"&amp;ROW()-1)),""))</f>
        <v/>
      </c>
      <c r="R146" s="6" t="str">
        <f ca="1">IF(AND($A146&lt;&gt;"",$A146&lt;&gt;"TOTAL"),IF(AND('[5]PDI_Grupo edad'!$AD144&lt;&gt;"",'[5]PDI_Grupo edad'!$AD144&lt;&gt;0),'[5]PDI_Grupo edad'!$AD144,""),IF($A146="TOTAL",SUM(INDIRECT("R4:R"&amp;ROW()-1)),""))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IF(AND($A146&lt;&gt;"",$A146&lt;&gt;"TOTAL"),IF(AND('[5]PDI_Grupo edad'!$AG144&lt;&gt;"",'[5]PDI_Grupo edad'!$AG144&lt;&gt;0),'[5]PDI_Grupo edad'!$AG144,""),IF($A146="TOTAL",SUM(INDIRECT("T4:T"&amp;ROW()-1)),""))</f>
        <v/>
      </c>
      <c r="U146" s="6" t="str">
        <f ca="1">IF(AND($A146&lt;&gt;"",$A146&lt;&gt;"TOTAL"),IF(AND('[5]PDI_Grupo edad'!$AI144&lt;&gt;"",'[5]PDI_Grupo edad'!$AI144&lt;&gt;0),'[5]PDI_Grupo edad'!$AI144,""),IF($A146="TOTAL",SUM(INDIRECT("U4:U"&amp;ROW()-1)),""))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IF(AND($A146&lt;&gt;"",$A146&lt;&gt;"TOTAL"),IF(AND('[5]PDI_Grupo edad'!$AL144&lt;&gt;"",'[5]PDI_Grupo edad'!$AL144&lt;&gt;0),'[5]PDI_Grupo edad'!$AL144,""),IF($A146="TOTAL",SUM(INDIRECT("W4:W"&amp;ROW()-1)),""))</f>
        <v/>
      </c>
      <c r="X146" s="6" t="str">
        <f ca="1">IF(AND($A146&lt;&gt;"",$A146&lt;&gt;"TOTAL"),IF(AND('[5]PDI_Grupo edad'!$AN144&lt;&gt;"",'[5]PDI_Grupo edad'!$AN144&lt;&gt;0),'[5]PDI_Grupo edad'!$AN144,""),IF($A146="TOTAL",SUM(INDIRECT("X4:X"&amp;ROW()-1)),""))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IF(AND($A146&lt;&gt;"",$A146&lt;&gt;"TOTAL"),IF(AND('[5]PDI_Grupo edad'!$AQ144&lt;&gt;"",'[5]PDI_Grupo edad'!$AQ144&lt;&gt;0),'[5]PDI_Grupo edad'!$AQ144,""),IF($A146="TOTAL",SUM(INDIRECT("Z4:Z"&amp;ROW()-1)),""))</f>
        <v/>
      </c>
      <c r="AA146" s="6" t="str">
        <f ca="1">IF(AND($A146&lt;&gt;"",$A146&lt;&gt;"TOTAL"),IF(AND('[5]PDI_Grupo edad'!$AS144&lt;&gt;"",'[5]PDI_Grupo edad'!$AS144&lt;&gt;0),'[5]PDI_Grupo edad'!$AS144,""),IF($A146="TOTAL",SUM(INDIRECT("AA4:AA"&amp;ROW()-1)),""))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IF(AND($A146&lt;&gt;"",$A146&lt;&gt;"TOTAL"),IF(AND('[5]PDI_Grupo edad'!$AV144&lt;&gt;"",'[5]PDI_Grupo edad'!$AV144&lt;&gt;0),'[5]PDI_Grupo edad'!$AV144,""),IF($A146="TOTAL",SUM(INDIRECT("AC4:AC"&amp;ROW()-1)),""))</f>
        <v/>
      </c>
      <c r="AD146" s="6" t="str">
        <f ca="1">IF(AND($A146&lt;&gt;"",$A146&lt;&gt;"TOTAL"),IF(AND('[5]PDI_Grupo edad'!$AX144&lt;&gt;"",'[5]PDI_Grupo edad'!$AX144&lt;&gt;0),'[5]PDI_Grupo edad'!$AX144,""),IF($A146="TOTAL",SUM(INDIRECT("AD4:AD"&amp;ROW()-1)),""))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IF(AND($A146&lt;&gt;"",$A146&lt;&gt;"TOTAL"),IF(AND('[5]PDI_Grupo edad'!$BA144&lt;&gt;"",'[5]PDI_Grupo edad'!$BA144&lt;&gt;0),'[5]PDI_Grupo edad'!$BA144,""),IF($A146="TOTAL",SUM(INDIRECT("AF4:AF"&amp;ROW()-1)),""))</f>
        <v/>
      </c>
      <c r="AG146" s="6" t="str">
        <f ca="1">IF(AND($A146&lt;&gt;"",$A146&lt;&gt;"TOTAL"),IF(AND('[5]PDI_Grupo edad'!$BC144&lt;&gt;"",'[5]PDI_Grupo edad'!$BC144&lt;&gt;0),'[5]PDI_Grupo edad'!$BC144,""),IF($A146="TOTAL",SUM(INDIRECT("AG4:AG"&amp;ROW()-1)),""))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IF(AND($A146&lt;&gt;"",$A146&lt;&gt;"TOTAL"),IF(AND('[5]PDI_Grupo edad'!$BF144&lt;&gt;"",'[5]PDI_Grupo edad'!$BF144&lt;&gt;0),'[5]PDI_Grupo edad'!$BF144,""),IF($A146="TOTAL",SUM(INDIRECT("AI4:AI"&amp;ROW()-1)),""))</f>
        <v/>
      </c>
      <c r="AJ146" s="6" t="str">
        <f ca="1">IF(AND($A146&lt;&gt;"",$A146&lt;&gt;"TOTAL"),IF(AND('[5]PDI_Grupo edad'!$BH144&lt;&gt;"",'[5]PDI_Grupo edad'!$BH144&lt;&gt;0),'[5]PDI_Grupo edad'!$BH144,""),IF($A146="TOTAL",SUM(INDIRECT("AJ4:AJ"&amp;ROW()-1)),""))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IF(AND($A146&lt;&gt;"",$A146&lt;&gt;"TOTAL"),IF(AND('[5]PDI_Grupo edad'!$BK144&lt;&gt;"",'[5]PDI_Grupo edad'!$BK144&lt;&gt;0),'[5]PDI_Grupo edad'!$BK144,""),IF($A146="TOTAL",SUM(INDIRECT("AL4:AL"&amp;ROW()-1)),""))</f>
        <v/>
      </c>
      <c r="AM146" s="6" t="str">
        <f ca="1">IF(AND($A146&lt;&gt;"",$A146&lt;&gt;"TOTAL"),IF(AND('[5]PDI_Grupo edad'!$BM144&lt;&gt;"",'[5]PDI_Grupo edad'!$BM144&lt;&gt;0),'[5]PDI_Grupo edad'!$BM144,""),IF($A146="TOTAL",SUM(INDIRECT("AM4:AM"&amp;ROW()-1)),""))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IF(AND($A146&lt;&gt;"",$A146&lt;&gt;"TOTAL"),IF(AND('[5]PDI_Grupo edad'!$BP144&lt;&gt;"",'[5]PDI_Grupo edad'!$BP144&lt;&gt;0),'[5]PDI_Grupo edad'!$BP144,""),IF($A146="TOTAL",SUM(INDIRECT("AO4:AO"&amp;ROW()-1)),""))</f>
        <v/>
      </c>
      <c r="AP146" s="6" t="str">
        <f ca="1">IF(AND($A146&lt;&gt;"",$A146&lt;&gt;"TOTAL"),IF(AND('[5]PDI_Grupo edad'!$BR144&lt;&gt;"",'[5]PDI_Grupo edad'!$BR144&lt;&gt;0),'[5]PDI_Grupo edad'!$BR144,""),IF($A146="TOTAL",SUM(INDIRECT("AP4:AP"&amp;ROW()-1)),""))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IF(AND($A146&lt;&gt;"",$A146&lt;&gt;"TOTAL"),IF(AND('[5]PDI_Grupo edad'!$BU144&lt;&gt;"",'[5]PDI_Grupo edad'!$BU144&lt;&gt;0),'[5]PDI_Grupo edad'!$BU144,""),IF($A146="TOTAL",SUM(INDIRECT("AR4:AR"&amp;ROW()-1)),""))</f>
        <v/>
      </c>
      <c r="AS146" s="6" t="str">
        <f ca="1">IF(AND($A146&lt;&gt;"",$A146&lt;&gt;"TOTAL"),IF(AND('[5]PDI_Grupo edad'!$BW144&lt;&gt;"",'[5]PDI_Grupo edad'!$BW144&lt;&gt;0),'[5]PDI_Grupo edad'!$BW144,""),IF($A146="TOTAL",SUM(INDIRECT("AS4:AS"&amp;ROW()-1)),""))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IF(AND($A146&lt;&gt;"",$A146&lt;&gt;"TOTAL"),IF(AND('[5]PDI_Grupo edad'!$BZ144&lt;&gt;"",'[5]PDI_Grupo edad'!$BZ144&lt;&gt;0),'[5]PDI_Grupo edad'!$BZ144,""),IF($A146="TOTAL",SUM(INDIRECT("AU4:AU"&amp;ROW()-1)),""))</f>
        <v/>
      </c>
      <c r="AV146" s="6" t="str">
        <f ca="1">IF(AND($A146&lt;&gt;"",$A146&lt;&gt;"TOTAL"),IF(AND('[5]PDI_Grupo edad'!$CB144&lt;&gt;"",'[5]PDI_Grupo edad'!$CB144&lt;&gt;0),'[5]PDI_Grupo edad'!$CB144,""),IF($A146="TOTAL",SUM(INDIRECT("AV4:AV"&amp;ROW()-1)),""))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IF(AND($A146&lt;&gt;"",$A146&lt;&gt;"TOTAL"),IF(AND('[5]PDI_Grupo edad'!$CE144&lt;&gt;"",'[5]PDI_Grupo edad'!$CE144&lt;&gt;0),'[5]PDI_Grupo edad'!$CE144,""),IF($A146="TOTAL",SUM(INDIRECT("AX4:AX"&amp;ROW()-1)),""))</f>
        <v/>
      </c>
      <c r="AY146" s="6" t="str">
        <f ca="1">IF(AND($A146&lt;&gt;"",$A146&lt;&gt;"TOTAL"),IF(AND('[5]PDI_Grupo edad'!$CG144&lt;&gt;"",'[5]PDI_Grupo edad'!$CG144&lt;&gt;0),'[5]PDI_Grupo edad'!$CG144,""),IF($A146="TOTAL",SUM(INDIRECT("AY4:AY"&amp;ROW()-1)),""))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IF(AND($A146&lt;&gt;"",$A146&lt;&gt;"TOTAL"),IF(AND('[5]PDI_Grupo edad'!$CJ144&lt;&gt;"",'[5]PDI_Grupo edad'!$CJ144&lt;&gt;0),'[5]PDI_Grupo edad'!$CJ144,""),IF($A146="TOTAL",SUM(INDIRECT("BA4:BA"&amp;ROW()-1)),""))</f>
        <v/>
      </c>
      <c r="BB146" s="6" t="str">
        <f ca="1">IF(AND($A146&lt;&gt;"",$A146&lt;&gt;"TOTAL"),IF(AND('[5]PDI_Grupo edad'!$CL144&lt;&gt;"",'[5]PDI_Grupo edad'!$CL144&lt;&gt;0),'[5]PDI_Grupo edad'!$CL144,""),IF($A146="TOTAL",SUM(INDIRECT("BB4:BB"&amp;ROW()-1)),""))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IF(AND($A146&lt;&gt;"",$A146&lt;&gt;"TOTAL"),IF(AND('[5]PDI_Grupo edad'!$CO144&lt;&gt;"",'[5]PDI_Grupo edad'!$CO144&lt;&gt;0),'[5]PDI_Grupo edad'!$CO144,""),IF($A146="TOTAL",SUM(INDIRECT("BD4:BD"&amp;ROW()-1)),""))</f>
        <v/>
      </c>
      <c r="BE146" s="6" t="str">
        <f ca="1">IF(AND($A146&lt;&gt;"",$A146&lt;&gt;"TOTAL"),IF(AND('[5]PDI_Grupo edad'!$CQ144&lt;&gt;"",'[5]PDI_Grupo edad'!$CQ144&lt;&gt;0),'[5]PDI_Grupo edad'!$CQ144,""),IF($A146="TOTAL",SUM(INDIRECT("BE4:BE"&amp;ROW()-1)),""))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IF('[5]PDI_Grupo edad'!$B145&lt;&gt;"",'[5]PDI_Grupo edad'!$B145,IF(AND('[5]PDI_Grupo edad'!$B145="",'[5]PDI_Grupo edad'!$B146="",'[5]PDI_Grupo edad'!$B144=""),"","TOTAL"))</f>
        <v/>
      </c>
      <c r="B147" s="6" t="str">
        <f ca="1">IF(AND($A147&lt;&gt;"",$A147&lt;&gt;"TOTAL"),IF(AND('[5]PDI_Grupo edad'!$C145&lt;&gt;"",'[5]PDI_Grupo edad'!$C145&lt;&gt;0),'[5]PDI_Grupo edad'!$C145,""),IF($A147="TOTAL",SUM(INDIRECT("B4:B"&amp;ROW()-1)),""))</f>
        <v/>
      </c>
      <c r="C147" s="6" t="str">
        <f ca="1">IF(AND($A147&lt;&gt;"",$A147&lt;&gt;"TOTAL"),IF(AND('[5]PDI_Grupo edad'!$E145&lt;&gt;"",'[5]PDI_Grupo edad'!$E145&lt;&gt;0),'[5]PDI_Grupo edad'!$E145,""),IF($A147="TOTAL",SUM(INDIRECT("C4:C"&amp;ROW()-1)),""))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IF(AND($A147&lt;&gt;"",$A147&lt;&gt;"TOTAL"),IF(AND('[5]PDI_Grupo edad'!$H145&lt;&gt;"",'[5]PDI_Grupo edad'!$H145&lt;&gt;0),'[5]PDI_Grupo edad'!$H145,""),IF($A147="TOTAL",SUM(INDIRECT("E4:E"&amp;ROW()-1)),""))</f>
        <v/>
      </c>
      <c r="F147" s="6" t="str">
        <f ca="1">IF(AND($A147&lt;&gt;"",$A147&lt;&gt;"TOTAL"),IF(AND('[5]PDI_Grupo edad'!$J145&lt;&gt;"",'[5]PDI_Grupo edad'!$J145&lt;&gt;0),'[5]PDI_Grupo edad'!$J145,""),IF($A147="TOTAL",SUM(INDIRECT("F4:F"&amp;ROW()-1)),""))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IF(AND($A147&lt;&gt;"",$A147&lt;&gt;"TOTAL"),IF(AND('[5]PDI_Grupo edad'!$M145&lt;&gt;"",'[5]PDI_Grupo edad'!$M145&lt;&gt;0),'[5]PDI_Grupo edad'!$M145,""),IF($A147="TOTAL",SUM(INDIRECT("H4:H"&amp;ROW()-1)),""))</f>
        <v/>
      </c>
      <c r="I147" s="6" t="str">
        <f ca="1">IF(AND($A147&lt;&gt;"",$A147&lt;&gt;"TOTAL"),IF(AND('[5]PDI_Grupo edad'!$O145&lt;&gt;"",'[5]PDI_Grupo edad'!$O145&lt;&gt;0),'[5]PDI_Grupo edad'!$O145,""),IF($A147="TOTAL",SUM(INDIRECT("I4:I"&amp;ROW()-1)),""))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IF(AND($A147&lt;&gt;"",$A147&lt;&gt;"TOTAL"),IF(AND('[5]PDI_Grupo edad'!$R145&lt;&gt;"",'[5]PDI_Grupo edad'!$R145&lt;&gt;0),'[5]PDI_Grupo edad'!$R145,""),IF($A147="TOTAL",SUM(INDIRECT("K4:K"&amp;ROW()-1)),""))</f>
        <v/>
      </c>
      <c r="L147" s="6" t="str">
        <f ca="1">IF(AND($A147&lt;&gt;"",$A147&lt;&gt;"TOTAL"),IF(AND('[5]PDI_Grupo edad'!$T145&lt;&gt;"",'[5]PDI_Grupo edad'!$T145&lt;&gt;0),'[5]PDI_Grupo edad'!$T145,""),IF($A147="TOTAL",SUM(INDIRECT("L4:L"&amp;ROW()-1)),""))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IF(AND($A147&lt;&gt;"",$A147&lt;&gt;"TOTAL"),IF(AND('[5]PDI_Grupo edad'!$W145&lt;&gt;"",'[5]PDI_Grupo edad'!$W145&lt;&gt;0),'[5]PDI_Grupo edad'!$W145,""),IF($A147="TOTAL",SUM(INDIRECT("N4:N"&amp;ROW()-1)),""))</f>
        <v/>
      </c>
      <c r="O147" s="6" t="str">
        <f ca="1">IF(AND($A147&lt;&gt;"",$A147&lt;&gt;"TOTAL"),IF(AND('[5]PDI_Grupo edad'!$Y145&lt;&gt;"",'[5]PDI_Grupo edad'!$Y145&lt;&gt;0),'[5]PDI_Grupo edad'!$Y145,""),IF($A147="TOTAL",SUM(INDIRECT("O4:O"&amp;ROW()-1)),""))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IF(AND($A147&lt;&gt;"",$A147&lt;&gt;"TOTAL"),IF(AND('[5]PDI_Grupo edad'!$AB145&lt;&gt;"",'[5]PDI_Grupo edad'!$AB145&lt;&gt;0),'[5]PDI_Grupo edad'!$AB145,""),IF($A147="TOTAL",SUM(INDIRECT("Q4:Q"&amp;ROW()-1)),""))</f>
        <v/>
      </c>
      <c r="R147" s="6" t="str">
        <f ca="1">IF(AND($A147&lt;&gt;"",$A147&lt;&gt;"TOTAL"),IF(AND('[5]PDI_Grupo edad'!$AD145&lt;&gt;"",'[5]PDI_Grupo edad'!$AD145&lt;&gt;0),'[5]PDI_Grupo edad'!$AD145,""),IF($A147="TOTAL",SUM(INDIRECT("R4:R"&amp;ROW()-1)),""))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IF(AND($A147&lt;&gt;"",$A147&lt;&gt;"TOTAL"),IF(AND('[5]PDI_Grupo edad'!$AG145&lt;&gt;"",'[5]PDI_Grupo edad'!$AG145&lt;&gt;0),'[5]PDI_Grupo edad'!$AG145,""),IF($A147="TOTAL",SUM(INDIRECT("T4:T"&amp;ROW()-1)),""))</f>
        <v/>
      </c>
      <c r="U147" s="6" t="str">
        <f ca="1">IF(AND($A147&lt;&gt;"",$A147&lt;&gt;"TOTAL"),IF(AND('[5]PDI_Grupo edad'!$AI145&lt;&gt;"",'[5]PDI_Grupo edad'!$AI145&lt;&gt;0),'[5]PDI_Grupo edad'!$AI145,""),IF($A147="TOTAL",SUM(INDIRECT("U4:U"&amp;ROW()-1)),""))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IF(AND($A147&lt;&gt;"",$A147&lt;&gt;"TOTAL"),IF(AND('[5]PDI_Grupo edad'!$AL145&lt;&gt;"",'[5]PDI_Grupo edad'!$AL145&lt;&gt;0),'[5]PDI_Grupo edad'!$AL145,""),IF($A147="TOTAL",SUM(INDIRECT("W4:W"&amp;ROW()-1)),""))</f>
        <v/>
      </c>
      <c r="X147" s="6" t="str">
        <f ca="1">IF(AND($A147&lt;&gt;"",$A147&lt;&gt;"TOTAL"),IF(AND('[5]PDI_Grupo edad'!$AN145&lt;&gt;"",'[5]PDI_Grupo edad'!$AN145&lt;&gt;0),'[5]PDI_Grupo edad'!$AN145,""),IF($A147="TOTAL",SUM(INDIRECT("X4:X"&amp;ROW()-1)),""))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IF(AND($A147&lt;&gt;"",$A147&lt;&gt;"TOTAL"),IF(AND('[5]PDI_Grupo edad'!$AQ145&lt;&gt;"",'[5]PDI_Grupo edad'!$AQ145&lt;&gt;0),'[5]PDI_Grupo edad'!$AQ145,""),IF($A147="TOTAL",SUM(INDIRECT("Z4:Z"&amp;ROW()-1)),""))</f>
        <v/>
      </c>
      <c r="AA147" s="6" t="str">
        <f ca="1">IF(AND($A147&lt;&gt;"",$A147&lt;&gt;"TOTAL"),IF(AND('[5]PDI_Grupo edad'!$AS145&lt;&gt;"",'[5]PDI_Grupo edad'!$AS145&lt;&gt;0),'[5]PDI_Grupo edad'!$AS145,""),IF($A147="TOTAL",SUM(INDIRECT("AA4:AA"&amp;ROW()-1)),""))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IF(AND($A147&lt;&gt;"",$A147&lt;&gt;"TOTAL"),IF(AND('[5]PDI_Grupo edad'!$AV145&lt;&gt;"",'[5]PDI_Grupo edad'!$AV145&lt;&gt;0),'[5]PDI_Grupo edad'!$AV145,""),IF($A147="TOTAL",SUM(INDIRECT("AC4:AC"&amp;ROW()-1)),""))</f>
        <v/>
      </c>
      <c r="AD147" s="6" t="str">
        <f ca="1">IF(AND($A147&lt;&gt;"",$A147&lt;&gt;"TOTAL"),IF(AND('[5]PDI_Grupo edad'!$AX145&lt;&gt;"",'[5]PDI_Grupo edad'!$AX145&lt;&gt;0),'[5]PDI_Grupo edad'!$AX145,""),IF($A147="TOTAL",SUM(INDIRECT("AD4:AD"&amp;ROW()-1)),""))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IF(AND($A147&lt;&gt;"",$A147&lt;&gt;"TOTAL"),IF(AND('[5]PDI_Grupo edad'!$BA145&lt;&gt;"",'[5]PDI_Grupo edad'!$BA145&lt;&gt;0),'[5]PDI_Grupo edad'!$BA145,""),IF($A147="TOTAL",SUM(INDIRECT("AF4:AF"&amp;ROW()-1)),""))</f>
        <v/>
      </c>
      <c r="AG147" s="6" t="str">
        <f ca="1">IF(AND($A147&lt;&gt;"",$A147&lt;&gt;"TOTAL"),IF(AND('[5]PDI_Grupo edad'!$BC145&lt;&gt;"",'[5]PDI_Grupo edad'!$BC145&lt;&gt;0),'[5]PDI_Grupo edad'!$BC145,""),IF($A147="TOTAL",SUM(INDIRECT("AG4:AG"&amp;ROW()-1)),""))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IF(AND($A147&lt;&gt;"",$A147&lt;&gt;"TOTAL"),IF(AND('[5]PDI_Grupo edad'!$BF145&lt;&gt;"",'[5]PDI_Grupo edad'!$BF145&lt;&gt;0),'[5]PDI_Grupo edad'!$BF145,""),IF($A147="TOTAL",SUM(INDIRECT("AI4:AI"&amp;ROW()-1)),""))</f>
        <v/>
      </c>
      <c r="AJ147" s="6" t="str">
        <f ca="1">IF(AND($A147&lt;&gt;"",$A147&lt;&gt;"TOTAL"),IF(AND('[5]PDI_Grupo edad'!$BH145&lt;&gt;"",'[5]PDI_Grupo edad'!$BH145&lt;&gt;0),'[5]PDI_Grupo edad'!$BH145,""),IF($A147="TOTAL",SUM(INDIRECT("AJ4:AJ"&amp;ROW()-1)),""))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IF(AND($A147&lt;&gt;"",$A147&lt;&gt;"TOTAL"),IF(AND('[5]PDI_Grupo edad'!$BK145&lt;&gt;"",'[5]PDI_Grupo edad'!$BK145&lt;&gt;0),'[5]PDI_Grupo edad'!$BK145,""),IF($A147="TOTAL",SUM(INDIRECT("AL4:AL"&amp;ROW()-1)),""))</f>
        <v/>
      </c>
      <c r="AM147" s="6" t="str">
        <f ca="1">IF(AND($A147&lt;&gt;"",$A147&lt;&gt;"TOTAL"),IF(AND('[5]PDI_Grupo edad'!$BM145&lt;&gt;"",'[5]PDI_Grupo edad'!$BM145&lt;&gt;0),'[5]PDI_Grupo edad'!$BM145,""),IF($A147="TOTAL",SUM(INDIRECT("AM4:AM"&amp;ROW()-1)),""))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IF(AND($A147&lt;&gt;"",$A147&lt;&gt;"TOTAL"),IF(AND('[5]PDI_Grupo edad'!$BP145&lt;&gt;"",'[5]PDI_Grupo edad'!$BP145&lt;&gt;0),'[5]PDI_Grupo edad'!$BP145,""),IF($A147="TOTAL",SUM(INDIRECT("AO4:AO"&amp;ROW()-1)),""))</f>
        <v/>
      </c>
      <c r="AP147" s="6" t="str">
        <f ca="1">IF(AND($A147&lt;&gt;"",$A147&lt;&gt;"TOTAL"),IF(AND('[5]PDI_Grupo edad'!$BR145&lt;&gt;"",'[5]PDI_Grupo edad'!$BR145&lt;&gt;0),'[5]PDI_Grupo edad'!$BR145,""),IF($A147="TOTAL",SUM(INDIRECT("AP4:AP"&amp;ROW()-1)),""))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IF(AND($A147&lt;&gt;"",$A147&lt;&gt;"TOTAL"),IF(AND('[5]PDI_Grupo edad'!$BU145&lt;&gt;"",'[5]PDI_Grupo edad'!$BU145&lt;&gt;0),'[5]PDI_Grupo edad'!$BU145,""),IF($A147="TOTAL",SUM(INDIRECT("AR4:AR"&amp;ROW()-1)),""))</f>
        <v/>
      </c>
      <c r="AS147" s="6" t="str">
        <f ca="1">IF(AND($A147&lt;&gt;"",$A147&lt;&gt;"TOTAL"),IF(AND('[5]PDI_Grupo edad'!$BW145&lt;&gt;"",'[5]PDI_Grupo edad'!$BW145&lt;&gt;0),'[5]PDI_Grupo edad'!$BW145,""),IF($A147="TOTAL",SUM(INDIRECT("AS4:AS"&amp;ROW()-1)),""))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IF(AND($A147&lt;&gt;"",$A147&lt;&gt;"TOTAL"),IF(AND('[5]PDI_Grupo edad'!$BZ145&lt;&gt;"",'[5]PDI_Grupo edad'!$BZ145&lt;&gt;0),'[5]PDI_Grupo edad'!$BZ145,""),IF($A147="TOTAL",SUM(INDIRECT("AU4:AU"&amp;ROW()-1)),""))</f>
        <v/>
      </c>
      <c r="AV147" s="6" t="str">
        <f ca="1">IF(AND($A147&lt;&gt;"",$A147&lt;&gt;"TOTAL"),IF(AND('[5]PDI_Grupo edad'!$CB145&lt;&gt;"",'[5]PDI_Grupo edad'!$CB145&lt;&gt;0),'[5]PDI_Grupo edad'!$CB145,""),IF($A147="TOTAL",SUM(INDIRECT("AV4:AV"&amp;ROW()-1)),""))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IF(AND($A147&lt;&gt;"",$A147&lt;&gt;"TOTAL"),IF(AND('[5]PDI_Grupo edad'!$CE145&lt;&gt;"",'[5]PDI_Grupo edad'!$CE145&lt;&gt;0),'[5]PDI_Grupo edad'!$CE145,""),IF($A147="TOTAL",SUM(INDIRECT("AX4:AX"&amp;ROW()-1)),""))</f>
        <v/>
      </c>
      <c r="AY147" s="6" t="str">
        <f ca="1">IF(AND($A147&lt;&gt;"",$A147&lt;&gt;"TOTAL"),IF(AND('[5]PDI_Grupo edad'!$CG145&lt;&gt;"",'[5]PDI_Grupo edad'!$CG145&lt;&gt;0),'[5]PDI_Grupo edad'!$CG145,""),IF($A147="TOTAL",SUM(INDIRECT("AY4:AY"&amp;ROW()-1)),""))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IF(AND($A147&lt;&gt;"",$A147&lt;&gt;"TOTAL"),IF(AND('[5]PDI_Grupo edad'!$CJ145&lt;&gt;"",'[5]PDI_Grupo edad'!$CJ145&lt;&gt;0),'[5]PDI_Grupo edad'!$CJ145,""),IF($A147="TOTAL",SUM(INDIRECT("BA4:BA"&amp;ROW()-1)),""))</f>
        <v/>
      </c>
      <c r="BB147" s="6" t="str">
        <f ca="1">IF(AND($A147&lt;&gt;"",$A147&lt;&gt;"TOTAL"),IF(AND('[5]PDI_Grupo edad'!$CL145&lt;&gt;"",'[5]PDI_Grupo edad'!$CL145&lt;&gt;0),'[5]PDI_Grupo edad'!$CL145,""),IF($A147="TOTAL",SUM(INDIRECT("BB4:BB"&amp;ROW()-1)),""))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IF(AND($A147&lt;&gt;"",$A147&lt;&gt;"TOTAL"),IF(AND('[5]PDI_Grupo edad'!$CO145&lt;&gt;"",'[5]PDI_Grupo edad'!$CO145&lt;&gt;0),'[5]PDI_Grupo edad'!$CO145,""),IF($A147="TOTAL",SUM(INDIRECT("BD4:BD"&amp;ROW()-1)),""))</f>
        <v/>
      </c>
      <c r="BE147" s="6" t="str">
        <f ca="1">IF(AND($A147&lt;&gt;"",$A147&lt;&gt;"TOTAL"),IF(AND('[5]PDI_Grupo edad'!$CQ145&lt;&gt;"",'[5]PDI_Grupo edad'!$CQ145&lt;&gt;0),'[5]PDI_Grupo edad'!$CQ145,""),IF($A147="TOTAL",SUM(INDIRECT("BE4:BE"&amp;ROW()-1)),""))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IF('[5]PDI_Grupo edad'!$B146&lt;&gt;"",'[5]PDI_Grupo edad'!$B146,IF(AND('[5]PDI_Grupo edad'!$B146="",'[5]PDI_Grupo edad'!$B147="",'[5]PDI_Grupo edad'!$B145=""),"","TOTAL"))</f>
        <v/>
      </c>
      <c r="B148" s="6" t="str">
        <f ca="1">IF(AND($A148&lt;&gt;"",$A148&lt;&gt;"TOTAL"),IF(AND('[5]PDI_Grupo edad'!$C146&lt;&gt;"",'[5]PDI_Grupo edad'!$C146&lt;&gt;0),'[5]PDI_Grupo edad'!$C146,""),IF($A148="TOTAL",SUM(INDIRECT("B4:B"&amp;ROW()-1)),""))</f>
        <v/>
      </c>
      <c r="C148" s="6" t="str">
        <f ca="1">IF(AND($A148&lt;&gt;"",$A148&lt;&gt;"TOTAL"),IF(AND('[5]PDI_Grupo edad'!$E146&lt;&gt;"",'[5]PDI_Grupo edad'!$E146&lt;&gt;0),'[5]PDI_Grupo edad'!$E146,""),IF($A148="TOTAL",SUM(INDIRECT("C4:C"&amp;ROW()-1)),""))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IF(AND($A148&lt;&gt;"",$A148&lt;&gt;"TOTAL"),IF(AND('[5]PDI_Grupo edad'!$H146&lt;&gt;"",'[5]PDI_Grupo edad'!$H146&lt;&gt;0),'[5]PDI_Grupo edad'!$H146,""),IF($A148="TOTAL",SUM(INDIRECT("E4:E"&amp;ROW()-1)),""))</f>
        <v/>
      </c>
      <c r="F148" s="6" t="str">
        <f ca="1">IF(AND($A148&lt;&gt;"",$A148&lt;&gt;"TOTAL"),IF(AND('[5]PDI_Grupo edad'!$J146&lt;&gt;"",'[5]PDI_Grupo edad'!$J146&lt;&gt;0),'[5]PDI_Grupo edad'!$J146,""),IF($A148="TOTAL",SUM(INDIRECT("F4:F"&amp;ROW()-1)),""))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IF(AND($A148&lt;&gt;"",$A148&lt;&gt;"TOTAL"),IF(AND('[5]PDI_Grupo edad'!$M146&lt;&gt;"",'[5]PDI_Grupo edad'!$M146&lt;&gt;0),'[5]PDI_Grupo edad'!$M146,""),IF($A148="TOTAL",SUM(INDIRECT("H4:H"&amp;ROW()-1)),""))</f>
        <v/>
      </c>
      <c r="I148" s="6" t="str">
        <f ca="1">IF(AND($A148&lt;&gt;"",$A148&lt;&gt;"TOTAL"),IF(AND('[5]PDI_Grupo edad'!$O146&lt;&gt;"",'[5]PDI_Grupo edad'!$O146&lt;&gt;0),'[5]PDI_Grupo edad'!$O146,""),IF($A148="TOTAL",SUM(INDIRECT("I4:I"&amp;ROW()-1)),""))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IF(AND($A148&lt;&gt;"",$A148&lt;&gt;"TOTAL"),IF(AND('[5]PDI_Grupo edad'!$R146&lt;&gt;"",'[5]PDI_Grupo edad'!$R146&lt;&gt;0),'[5]PDI_Grupo edad'!$R146,""),IF($A148="TOTAL",SUM(INDIRECT("K4:K"&amp;ROW()-1)),""))</f>
        <v/>
      </c>
      <c r="L148" s="6" t="str">
        <f ca="1">IF(AND($A148&lt;&gt;"",$A148&lt;&gt;"TOTAL"),IF(AND('[5]PDI_Grupo edad'!$T146&lt;&gt;"",'[5]PDI_Grupo edad'!$T146&lt;&gt;0),'[5]PDI_Grupo edad'!$T146,""),IF($A148="TOTAL",SUM(INDIRECT("L4:L"&amp;ROW()-1)),""))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IF(AND($A148&lt;&gt;"",$A148&lt;&gt;"TOTAL"),IF(AND('[5]PDI_Grupo edad'!$W146&lt;&gt;"",'[5]PDI_Grupo edad'!$W146&lt;&gt;0),'[5]PDI_Grupo edad'!$W146,""),IF($A148="TOTAL",SUM(INDIRECT("N4:N"&amp;ROW()-1)),""))</f>
        <v/>
      </c>
      <c r="O148" s="6" t="str">
        <f ca="1">IF(AND($A148&lt;&gt;"",$A148&lt;&gt;"TOTAL"),IF(AND('[5]PDI_Grupo edad'!$Y146&lt;&gt;"",'[5]PDI_Grupo edad'!$Y146&lt;&gt;0),'[5]PDI_Grupo edad'!$Y146,""),IF($A148="TOTAL",SUM(INDIRECT("O4:O"&amp;ROW()-1)),""))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IF(AND($A148&lt;&gt;"",$A148&lt;&gt;"TOTAL"),IF(AND('[5]PDI_Grupo edad'!$AB146&lt;&gt;"",'[5]PDI_Grupo edad'!$AB146&lt;&gt;0),'[5]PDI_Grupo edad'!$AB146,""),IF($A148="TOTAL",SUM(INDIRECT("Q4:Q"&amp;ROW()-1)),""))</f>
        <v/>
      </c>
      <c r="R148" s="6" t="str">
        <f ca="1">IF(AND($A148&lt;&gt;"",$A148&lt;&gt;"TOTAL"),IF(AND('[5]PDI_Grupo edad'!$AD146&lt;&gt;"",'[5]PDI_Grupo edad'!$AD146&lt;&gt;0),'[5]PDI_Grupo edad'!$AD146,""),IF($A148="TOTAL",SUM(INDIRECT("R4:R"&amp;ROW()-1)),""))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IF(AND($A148&lt;&gt;"",$A148&lt;&gt;"TOTAL"),IF(AND('[5]PDI_Grupo edad'!$AG146&lt;&gt;"",'[5]PDI_Grupo edad'!$AG146&lt;&gt;0),'[5]PDI_Grupo edad'!$AG146,""),IF($A148="TOTAL",SUM(INDIRECT("T4:T"&amp;ROW()-1)),""))</f>
        <v/>
      </c>
      <c r="U148" s="6" t="str">
        <f ca="1">IF(AND($A148&lt;&gt;"",$A148&lt;&gt;"TOTAL"),IF(AND('[5]PDI_Grupo edad'!$AI146&lt;&gt;"",'[5]PDI_Grupo edad'!$AI146&lt;&gt;0),'[5]PDI_Grupo edad'!$AI146,""),IF($A148="TOTAL",SUM(INDIRECT("U4:U"&amp;ROW()-1)),""))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IF(AND($A148&lt;&gt;"",$A148&lt;&gt;"TOTAL"),IF(AND('[5]PDI_Grupo edad'!$AL146&lt;&gt;"",'[5]PDI_Grupo edad'!$AL146&lt;&gt;0),'[5]PDI_Grupo edad'!$AL146,""),IF($A148="TOTAL",SUM(INDIRECT("W4:W"&amp;ROW()-1)),""))</f>
        <v/>
      </c>
      <c r="X148" s="6" t="str">
        <f ca="1">IF(AND($A148&lt;&gt;"",$A148&lt;&gt;"TOTAL"),IF(AND('[5]PDI_Grupo edad'!$AN146&lt;&gt;"",'[5]PDI_Grupo edad'!$AN146&lt;&gt;0),'[5]PDI_Grupo edad'!$AN146,""),IF($A148="TOTAL",SUM(INDIRECT("X4:X"&amp;ROW()-1)),""))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IF(AND($A148&lt;&gt;"",$A148&lt;&gt;"TOTAL"),IF(AND('[5]PDI_Grupo edad'!$AQ146&lt;&gt;"",'[5]PDI_Grupo edad'!$AQ146&lt;&gt;0),'[5]PDI_Grupo edad'!$AQ146,""),IF($A148="TOTAL",SUM(INDIRECT("Z4:Z"&amp;ROW()-1)),""))</f>
        <v/>
      </c>
      <c r="AA148" s="6" t="str">
        <f ca="1">IF(AND($A148&lt;&gt;"",$A148&lt;&gt;"TOTAL"),IF(AND('[5]PDI_Grupo edad'!$AS146&lt;&gt;"",'[5]PDI_Grupo edad'!$AS146&lt;&gt;0),'[5]PDI_Grupo edad'!$AS146,""),IF($A148="TOTAL",SUM(INDIRECT("AA4:AA"&amp;ROW()-1)),""))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IF(AND($A148&lt;&gt;"",$A148&lt;&gt;"TOTAL"),IF(AND('[5]PDI_Grupo edad'!$AV146&lt;&gt;"",'[5]PDI_Grupo edad'!$AV146&lt;&gt;0),'[5]PDI_Grupo edad'!$AV146,""),IF($A148="TOTAL",SUM(INDIRECT("AC4:AC"&amp;ROW()-1)),""))</f>
        <v/>
      </c>
      <c r="AD148" s="6" t="str">
        <f ca="1">IF(AND($A148&lt;&gt;"",$A148&lt;&gt;"TOTAL"),IF(AND('[5]PDI_Grupo edad'!$AX146&lt;&gt;"",'[5]PDI_Grupo edad'!$AX146&lt;&gt;0),'[5]PDI_Grupo edad'!$AX146,""),IF($A148="TOTAL",SUM(INDIRECT("AD4:AD"&amp;ROW()-1)),""))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IF(AND($A148&lt;&gt;"",$A148&lt;&gt;"TOTAL"),IF(AND('[5]PDI_Grupo edad'!$BA146&lt;&gt;"",'[5]PDI_Grupo edad'!$BA146&lt;&gt;0),'[5]PDI_Grupo edad'!$BA146,""),IF($A148="TOTAL",SUM(INDIRECT("AF4:AF"&amp;ROW()-1)),""))</f>
        <v/>
      </c>
      <c r="AG148" s="6" t="str">
        <f ca="1">IF(AND($A148&lt;&gt;"",$A148&lt;&gt;"TOTAL"),IF(AND('[5]PDI_Grupo edad'!$BC146&lt;&gt;"",'[5]PDI_Grupo edad'!$BC146&lt;&gt;0),'[5]PDI_Grupo edad'!$BC146,""),IF($A148="TOTAL",SUM(INDIRECT("AG4:AG"&amp;ROW()-1)),""))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IF(AND($A148&lt;&gt;"",$A148&lt;&gt;"TOTAL"),IF(AND('[5]PDI_Grupo edad'!$BF146&lt;&gt;"",'[5]PDI_Grupo edad'!$BF146&lt;&gt;0),'[5]PDI_Grupo edad'!$BF146,""),IF($A148="TOTAL",SUM(INDIRECT("AI4:AI"&amp;ROW()-1)),""))</f>
        <v/>
      </c>
      <c r="AJ148" s="6" t="str">
        <f ca="1">IF(AND($A148&lt;&gt;"",$A148&lt;&gt;"TOTAL"),IF(AND('[5]PDI_Grupo edad'!$BH146&lt;&gt;"",'[5]PDI_Grupo edad'!$BH146&lt;&gt;0),'[5]PDI_Grupo edad'!$BH146,""),IF($A148="TOTAL",SUM(INDIRECT("AJ4:AJ"&amp;ROW()-1)),""))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IF(AND($A148&lt;&gt;"",$A148&lt;&gt;"TOTAL"),IF(AND('[5]PDI_Grupo edad'!$BK146&lt;&gt;"",'[5]PDI_Grupo edad'!$BK146&lt;&gt;0),'[5]PDI_Grupo edad'!$BK146,""),IF($A148="TOTAL",SUM(INDIRECT("AL4:AL"&amp;ROW()-1)),""))</f>
        <v/>
      </c>
      <c r="AM148" s="6" t="str">
        <f ca="1">IF(AND($A148&lt;&gt;"",$A148&lt;&gt;"TOTAL"),IF(AND('[5]PDI_Grupo edad'!$BM146&lt;&gt;"",'[5]PDI_Grupo edad'!$BM146&lt;&gt;0),'[5]PDI_Grupo edad'!$BM146,""),IF($A148="TOTAL",SUM(INDIRECT("AM4:AM"&amp;ROW()-1)),""))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IF(AND($A148&lt;&gt;"",$A148&lt;&gt;"TOTAL"),IF(AND('[5]PDI_Grupo edad'!$BP146&lt;&gt;"",'[5]PDI_Grupo edad'!$BP146&lt;&gt;0),'[5]PDI_Grupo edad'!$BP146,""),IF($A148="TOTAL",SUM(INDIRECT("AO4:AO"&amp;ROW()-1)),""))</f>
        <v/>
      </c>
      <c r="AP148" s="6" t="str">
        <f ca="1">IF(AND($A148&lt;&gt;"",$A148&lt;&gt;"TOTAL"),IF(AND('[5]PDI_Grupo edad'!$BR146&lt;&gt;"",'[5]PDI_Grupo edad'!$BR146&lt;&gt;0),'[5]PDI_Grupo edad'!$BR146,""),IF($A148="TOTAL",SUM(INDIRECT("AP4:AP"&amp;ROW()-1)),""))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IF(AND($A148&lt;&gt;"",$A148&lt;&gt;"TOTAL"),IF(AND('[5]PDI_Grupo edad'!$BU146&lt;&gt;"",'[5]PDI_Grupo edad'!$BU146&lt;&gt;0),'[5]PDI_Grupo edad'!$BU146,""),IF($A148="TOTAL",SUM(INDIRECT("AR4:AR"&amp;ROW()-1)),""))</f>
        <v/>
      </c>
      <c r="AS148" s="6" t="str">
        <f ca="1">IF(AND($A148&lt;&gt;"",$A148&lt;&gt;"TOTAL"),IF(AND('[5]PDI_Grupo edad'!$BW146&lt;&gt;"",'[5]PDI_Grupo edad'!$BW146&lt;&gt;0),'[5]PDI_Grupo edad'!$BW146,""),IF($A148="TOTAL",SUM(INDIRECT("AS4:AS"&amp;ROW()-1)),""))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IF(AND($A148&lt;&gt;"",$A148&lt;&gt;"TOTAL"),IF(AND('[5]PDI_Grupo edad'!$BZ146&lt;&gt;"",'[5]PDI_Grupo edad'!$BZ146&lt;&gt;0),'[5]PDI_Grupo edad'!$BZ146,""),IF($A148="TOTAL",SUM(INDIRECT("AU4:AU"&amp;ROW()-1)),""))</f>
        <v/>
      </c>
      <c r="AV148" s="6" t="str">
        <f ca="1">IF(AND($A148&lt;&gt;"",$A148&lt;&gt;"TOTAL"),IF(AND('[5]PDI_Grupo edad'!$CB146&lt;&gt;"",'[5]PDI_Grupo edad'!$CB146&lt;&gt;0),'[5]PDI_Grupo edad'!$CB146,""),IF($A148="TOTAL",SUM(INDIRECT("AV4:AV"&amp;ROW()-1)),""))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IF(AND($A148&lt;&gt;"",$A148&lt;&gt;"TOTAL"),IF(AND('[5]PDI_Grupo edad'!$CE146&lt;&gt;"",'[5]PDI_Grupo edad'!$CE146&lt;&gt;0),'[5]PDI_Grupo edad'!$CE146,""),IF($A148="TOTAL",SUM(INDIRECT("AX4:AX"&amp;ROW()-1)),""))</f>
        <v/>
      </c>
      <c r="AY148" s="6" t="str">
        <f ca="1">IF(AND($A148&lt;&gt;"",$A148&lt;&gt;"TOTAL"),IF(AND('[5]PDI_Grupo edad'!$CG146&lt;&gt;"",'[5]PDI_Grupo edad'!$CG146&lt;&gt;0),'[5]PDI_Grupo edad'!$CG146,""),IF($A148="TOTAL",SUM(INDIRECT("AY4:AY"&amp;ROW()-1)),""))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IF(AND($A148&lt;&gt;"",$A148&lt;&gt;"TOTAL"),IF(AND('[5]PDI_Grupo edad'!$CJ146&lt;&gt;"",'[5]PDI_Grupo edad'!$CJ146&lt;&gt;0),'[5]PDI_Grupo edad'!$CJ146,""),IF($A148="TOTAL",SUM(INDIRECT("BA4:BA"&amp;ROW()-1)),""))</f>
        <v/>
      </c>
      <c r="BB148" s="6" t="str">
        <f ca="1">IF(AND($A148&lt;&gt;"",$A148&lt;&gt;"TOTAL"),IF(AND('[5]PDI_Grupo edad'!$CL146&lt;&gt;"",'[5]PDI_Grupo edad'!$CL146&lt;&gt;0),'[5]PDI_Grupo edad'!$CL146,""),IF($A148="TOTAL",SUM(INDIRECT("BB4:BB"&amp;ROW()-1)),""))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IF(AND($A148&lt;&gt;"",$A148&lt;&gt;"TOTAL"),IF(AND('[5]PDI_Grupo edad'!$CO146&lt;&gt;"",'[5]PDI_Grupo edad'!$CO146&lt;&gt;0),'[5]PDI_Grupo edad'!$CO146,""),IF($A148="TOTAL",SUM(INDIRECT("BD4:BD"&amp;ROW()-1)),""))</f>
        <v/>
      </c>
      <c r="BE148" s="6" t="str">
        <f ca="1">IF(AND($A148&lt;&gt;"",$A148&lt;&gt;"TOTAL"),IF(AND('[5]PDI_Grupo edad'!$CQ146&lt;&gt;"",'[5]PDI_Grupo edad'!$CQ146&lt;&gt;0),'[5]PDI_Grupo edad'!$CQ146,""),IF($A148="TOTAL",SUM(INDIRECT("BE4:BE"&amp;ROW()-1)),""))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IF('[5]PDI_Grupo edad'!$B147&lt;&gt;"",'[5]PDI_Grupo edad'!$B147,IF(AND('[5]PDI_Grupo edad'!$B147="",'[5]PDI_Grupo edad'!$B148="",'[5]PDI_Grupo edad'!$B146=""),"","TOTAL"))</f>
        <v/>
      </c>
      <c r="B149" s="6" t="str">
        <f ca="1">IF(AND($A149&lt;&gt;"",$A149&lt;&gt;"TOTAL"),IF(AND('[5]PDI_Grupo edad'!$C147&lt;&gt;"",'[5]PDI_Grupo edad'!$C147&lt;&gt;0),'[5]PDI_Grupo edad'!$C147,""),IF($A149="TOTAL",SUM(INDIRECT("B4:B"&amp;ROW()-1)),""))</f>
        <v/>
      </c>
      <c r="C149" s="6" t="str">
        <f ca="1">IF(AND($A149&lt;&gt;"",$A149&lt;&gt;"TOTAL"),IF(AND('[5]PDI_Grupo edad'!$E147&lt;&gt;"",'[5]PDI_Grupo edad'!$E147&lt;&gt;0),'[5]PDI_Grupo edad'!$E147,""),IF($A149="TOTAL",SUM(INDIRECT("C4:C"&amp;ROW()-1)),""))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IF(AND($A149&lt;&gt;"",$A149&lt;&gt;"TOTAL"),IF(AND('[5]PDI_Grupo edad'!$H147&lt;&gt;"",'[5]PDI_Grupo edad'!$H147&lt;&gt;0),'[5]PDI_Grupo edad'!$H147,""),IF($A149="TOTAL",SUM(INDIRECT("E4:E"&amp;ROW()-1)),""))</f>
        <v/>
      </c>
      <c r="F149" s="6" t="str">
        <f ca="1">IF(AND($A149&lt;&gt;"",$A149&lt;&gt;"TOTAL"),IF(AND('[5]PDI_Grupo edad'!$J147&lt;&gt;"",'[5]PDI_Grupo edad'!$J147&lt;&gt;0),'[5]PDI_Grupo edad'!$J147,""),IF($A149="TOTAL",SUM(INDIRECT("F4:F"&amp;ROW()-1)),""))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IF(AND($A149&lt;&gt;"",$A149&lt;&gt;"TOTAL"),IF(AND('[5]PDI_Grupo edad'!$M147&lt;&gt;"",'[5]PDI_Grupo edad'!$M147&lt;&gt;0),'[5]PDI_Grupo edad'!$M147,""),IF($A149="TOTAL",SUM(INDIRECT("H4:H"&amp;ROW()-1)),""))</f>
        <v/>
      </c>
      <c r="I149" s="6" t="str">
        <f ca="1">IF(AND($A149&lt;&gt;"",$A149&lt;&gt;"TOTAL"),IF(AND('[5]PDI_Grupo edad'!$O147&lt;&gt;"",'[5]PDI_Grupo edad'!$O147&lt;&gt;0),'[5]PDI_Grupo edad'!$O147,""),IF($A149="TOTAL",SUM(INDIRECT("I4:I"&amp;ROW()-1)),""))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IF(AND($A149&lt;&gt;"",$A149&lt;&gt;"TOTAL"),IF(AND('[5]PDI_Grupo edad'!$R147&lt;&gt;"",'[5]PDI_Grupo edad'!$R147&lt;&gt;0),'[5]PDI_Grupo edad'!$R147,""),IF($A149="TOTAL",SUM(INDIRECT("K4:K"&amp;ROW()-1)),""))</f>
        <v/>
      </c>
      <c r="L149" s="6" t="str">
        <f ca="1">IF(AND($A149&lt;&gt;"",$A149&lt;&gt;"TOTAL"),IF(AND('[5]PDI_Grupo edad'!$T147&lt;&gt;"",'[5]PDI_Grupo edad'!$T147&lt;&gt;0),'[5]PDI_Grupo edad'!$T147,""),IF($A149="TOTAL",SUM(INDIRECT("L4:L"&amp;ROW()-1)),""))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IF(AND($A149&lt;&gt;"",$A149&lt;&gt;"TOTAL"),IF(AND('[5]PDI_Grupo edad'!$W147&lt;&gt;"",'[5]PDI_Grupo edad'!$W147&lt;&gt;0),'[5]PDI_Grupo edad'!$W147,""),IF($A149="TOTAL",SUM(INDIRECT("N4:N"&amp;ROW()-1)),""))</f>
        <v/>
      </c>
      <c r="O149" s="6" t="str">
        <f ca="1">IF(AND($A149&lt;&gt;"",$A149&lt;&gt;"TOTAL"),IF(AND('[5]PDI_Grupo edad'!$Y147&lt;&gt;"",'[5]PDI_Grupo edad'!$Y147&lt;&gt;0),'[5]PDI_Grupo edad'!$Y147,""),IF($A149="TOTAL",SUM(INDIRECT("O4:O"&amp;ROW()-1)),""))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IF(AND($A149&lt;&gt;"",$A149&lt;&gt;"TOTAL"),IF(AND('[5]PDI_Grupo edad'!$AB147&lt;&gt;"",'[5]PDI_Grupo edad'!$AB147&lt;&gt;0),'[5]PDI_Grupo edad'!$AB147,""),IF($A149="TOTAL",SUM(INDIRECT("Q4:Q"&amp;ROW()-1)),""))</f>
        <v/>
      </c>
      <c r="R149" s="6" t="str">
        <f ca="1">IF(AND($A149&lt;&gt;"",$A149&lt;&gt;"TOTAL"),IF(AND('[5]PDI_Grupo edad'!$AD147&lt;&gt;"",'[5]PDI_Grupo edad'!$AD147&lt;&gt;0),'[5]PDI_Grupo edad'!$AD147,""),IF($A149="TOTAL",SUM(INDIRECT("R4:R"&amp;ROW()-1)),""))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IF(AND($A149&lt;&gt;"",$A149&lt;&gt;"TOTAL"),IF(AND('[5]PDI_Grupo edad'!$AG147&lt;&gt;"",'[5]PDI_Grupo edad'!$AG147&lt;&gt;0),'[5]PDI_Grupo edad'!$AG147,""),IF($A149="TOTAL",SUM(INDIRECT("T4:T"&amp;ROW()-1)),""))</f>
        <v/>
      </c>
      <c r="U149" s="6" t="str">
        <f ca="1">IF(AND($A149&lt;&gt;"",$A149&lt;&gt;"TOTAL"),IF(AND('[5]PDI_Grupo edad'!$AI147&lt;&gt;"",'[5]PDI_Grupo edad'!$AI147&lt;&gt;0),'[5]PDI_Grupo edad'!$AI147,""),IF($A149="TOTAL",SUM(INDIRECT("U4:U"&amp;ROW()-1)),""))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IF(AND($A149&lt;&gt;"",$A149&lt;&gt;"TOTAL"),IF(AND('[5]PDI_Grupo edad'!$AL147&lt;&gt;"",'[5]PDI_Grupo edad'!$AL147&lt;&gt;0),'[5]PDI_Grupo edad'!$AL147,""),IF($A149="TOTAL",SUM(INDIRECT("W4:W"&amp;ROW()-1)),""))</f>
        <v/>
      </c>
      <c r="X149" s="6" t="str">
        <f ca="1">IF(AND($A149&lt;&gt;"",$A149&lt;&gt;"TOTAL"),IF(AND('[5]PDI_Grupo edad'!$AN147&lt;&gt;"",'[5]PDI_Grupo edad'!$AN147&lt;&gt;0),'[5]PDI_Grupo edad'!$AN147,""),IF($A149="TOTAL",SUM(INDIRECT("X4:X"&amp;ROW()-1)),""))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IF(AND($A149&lt;&gt;"",$A149&lt;&gt;"TOTAL"),IF(AND('[5]PDI_Grupo edad'!$AQ147&lt;&gt;"",'[5]PDI_Grupo edad'!$AQ147&lt;&gt;0),'[5]PDI_Grupo edad'!$AQ147,""),IF($A149="TOTAL",SUM(INDIRECT("Z4:Z"&amp;ROW()-1)),""))</f>
        <v/>
      </c>
      <c r="AA149" s="6" t="str">
        <f ca="1">IF(AND($A149&lt;&gt;"",$A149&lt;&gt;"TOTAL"),IF(AND('[5]PDI_Grupo edad'!$AS147&lt;&gt;"",'[5]PDI_Grupo edad'!$AS147&lt;&gt;0),'[5]PDI_Grupo edad'!$AS147,""),IF($A149="TOTAL",SUM(INDIRECT("AA4:AA"&amp;ROW()-1)),""))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IF(AND($A149&lt;&gt;"",$A149&lt;&gt;"TOTAL"),IF(AND('[5]PDI_Grupo edad'!$AV147&lt;&gt;"",'[5]PDI_Grupo edad'!$AV147&lt;&gt;0),'[5]PDI_Grupo edad'!$AV147,""),IF($A149="TOTAL",SUM(INDIRECT("AC4:AC"&amp;ROW()-1)),""))</f>
        <v/>
      </c>
      <c r="AD149" s="6" t="str">
        <f ca="1">IF(AND($A149&lt;&gt;"",$A149&lt;&gt;"TOTAL"),IF(AND('[5]PDI_Grupo edad'!$AX147&lt;&gt;"",'[5]PDI_Grupo edad'!$AX147&lt;&gt;0),'[5]PDI_Grupo edad'!$AX147,""),IF($A149="TOTAL",SUM(INDIRECT("AD4:AD"&amp;ROW()-1)),""))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IF(AND($A149&lt;&gt;"",$A149&lt;&gt;"TOTAL"),IF(AND('[5]PDI_Grupo edad'!$BA147&lt;&gt;"",'[5]PDI_Grupo edad'!$BA147&lt;&gt;0),'[5]PDI_Grupo edad'!$BA147,""),IF($A149="TOTAL",SUM(INDIRECT("AF4:AF"&amp;ROW()-1)),""))</f>
        <v/>
      </c>
      <c r="AG149" s="6" t="str">
        <f ca="1">IF(AND($A149&lt;&gt;"",$A149&lt;&gt;"TOTAL"),IF(AND('[5]PDI_Grupo edad'!$BC147&lt;&gt;"",'[5]PDI_Grupo edad'!$BC147&lt;&gt;0),'[5]PDI_Grupo edad'!$BC147,""),IF($A149="TOTAL",SUM(INDIRECT("AG4:AG"&amp;ROW()-1)),""))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IF(AND($A149&lt;&gt;"",$A149&lt;&gt;"TOTAL"),IF(AND('[5]PDI_Grupo edad'!$BF147&lt;&gt;"",'[5]PDI_Grupo edad'!$BF147&lt;&gt;0),'[5]PDI_Grupo edad'!$BF147,""),IF($A149="TOTAL",SUM(INDIRECT("AI4:AI"&amp;ROW()-1)),""))</f>
        <v/>
      </c>
      <c r="AJ149" s="6" t="str">
        <f ca="1">IF(AND($A149&lt;&gt;"",$A149&lt;&gt;"TOTAL"),IF(AND('[5]PDI_Grupo edad'!$BH147&lt;&gt;"",'[5]PDI_Grupo edad'!$BH147&lt;&gt;0),'[5]PDI_Grupo edad'!$BH147,""),IF($A149="TOTAL",SUM(INDIRECT("AJ4:AJ"&amp;ROW()-1)),""))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IF(AND($A149&lt;&gt;"",$A149&lt;&gt;"TOTAL"),IF(AND('[5]PDI_Grupo edad'!$BK147&lt;&gt;"",'[5]PDI_Grupo edad'!$BK147&lt;&gt;0),'[5]PDI_Grupo edad'!$BK147,""),IF($A149="TOTAL",SUM(INDIRECT("AL4:AL"&amp;ROW()-1)),""))</f>
        <v/>
      </c>
      <c r="AM149" s="6" t="str">
        <f ca="1">IF(AND($A149&lt;&gt;"",$A149&lt;&gt;"TOTAL"),IF(AND('[5]PDI_Grupo edad'!$BM147&lt;&gt;"",'[5]PDI_Grupo edad'!$BM147&lt;&gt;0),'[5]PDI_Grupo edad'!$BM147,""),IF($A149="TOTAL",SUM(INDIRECT("AM4:AM"&amp;ROW()-1)),""))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IF(AND($A149&lt;&gt;"",$A149&lt;&gt;"TOTAL"),IF(AND('[5]PDI_Grupo edad'!$BP147&lt;&gt;"",'[5]PDI_Grupo edad'!$BP147&lt;&gt;0),'[5]PDI_Grupo edad'!$BP147,""),IF($A149="TOTAL",SUM(INDIRECT("AO4:AO"&amp;ROW()-1)),""))</f>
        <v/>
      </c>
      <c r="AP149" s="6" t="str">
        <f ca="1">IF(AND($A149&lt;&gt;"",$A149&lt;&gt;"TOTAL"),IF(AND('[5]PDI_Grupo edad'!$BR147&lt;&gt;"",'[5]PDI_Grupo edad'!$BR147&lt;&gt;0),'[5]PDI_Grupo edad'!$BR147,""),IF($A149="TOTAL",SUM(INDIRECT("AP4:AP"&amp;ROW()-1)),""))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IF(AND($A149&lt;&gt;"",$A149&lt;&gt;"TOTAL"),IF(AND('[5]PDI_Grupo edad'!$BU147&lt;&gt;"",'[5]PDI_Grupo edad'!$BU147&lt;&gt;0),'[5]PDI_Grupo edad'!$BU147,""),IF($A149="TOTAL",SUM(INDIRECT("AR4:AR"&amp;ROW()-1)),""))</f>
        <v/>
      </c>
      <c r="AS149" s="6" t="str">
        <f ca="1">IF(AND($A149&lt;&gt;"",$A149&lt;&gt;"TOTAL"),IF(AND('[5]PDI_Grupo edad'!$BW147&lt;&gt;"",'[5]PDI_Grupo edad'!$BW147&lt;&gt;0),'[5]PDI_Grupo edad'!$BW147,""),IF($A149="TOTAL",SUM(INDIRECT("AS4:AS"&amp;ROW()-1)),""))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IF(AND($A149&lt;&gt;"",$A149&lt;&gt;"TOTAL"),IF(AND('[5]PDI_Grupo edad'!$BZ147&lt;&gt;"",'[5]PDI_Grupo edad'!$BZ147&lt;&gt;0),'[5]PDI_Grupo edad'!$BZ147,""),IF($A149="TOTAL",SUM(INDIRECT("AU4:AU"&amp;ROW()-1)),""))</f>
        <v/>
      </c>
      <c r="AV149" s="6" t="str">
        <f ca="1">IF(AND($A149&lt;&gt;"",$A149&lt;&gt;"TOTAL"),IF(AND('[5]PDI_Grupo edad'!$CB147&lt;&gt;"",'[5]PDI_Grupo edad'!$CB147&lt;&gt;0),'[5]PDI_Grupo edad'!$CB147,""),IF($A149="TOTAL",SUM(INDIRECT("AV4:AV"&amp;ROW()-1)),""))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IF(AND($A149&lt;&gt;"",$A149&lt;&gt;"TOTAL"),IF(AND('[5]PDI_Grupo edad'!$CE147&lt;&gt;"",'[5]PDI_Grupo edad'!$CE147&lt;&gt;0),'[5]PDI_Grupo edad'!$CE147,""),IF($A149="TOTAL",SUM(INDIRECT("AX4:AX"&amp;ROW()-1)),""))</f>
        <v/>
      </c>
      <c r="AY149" s="6" t="str">
        <f ca="1">IF(AND($A149&lt;&gt;"",$A149&lt;&gt;"TOTAL"),IF(AND('[5]PDI_Grupo edad'!$CG147&lt;&gt;"",'[5]PDI_Grupo edad'!$CG147&lt;&gt;0),'[5]PDI_Grupo edad'!$CG147,""),IF($A149="TOTAL",SUM(INDIRECT("AY4:AY"&amp;ROW()-1)),""))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IF(AND($A149&lt;&gt;"",$A149&lt;&gt;"TOTAL"),IF(AND('[5]PDI_Grupo edad'!$CJ147&lt;&gt;"",'[5]PDI_Grupo edad'!$CJ147&lt;&gt;0),'[5]PDI_Grupo edad'!$CJ147,""),IF($A149="TOTAL",SUM(INDIRECT("BA4:BA"&amp;ROW()-1)),""))</f>
        <v/>
      </c>
      <c r="BB149" s="6" t="str">
        <f ca="1">IF(AND($A149&lt;&gt;"",$A149&lt;&gt;"TOTAL"),IF(AND('[5]PDI_Grupo edad'!$CL147&lt;&gt;"",'[5]PDI_Grupo edad'!$CL147&lt;&gt;0),'[5]PDI_Grupo edad'!$CL147,""),IF($A149="TOTAL",SUM(INDIRECT("BB4:BB"&amp;ROW()-1)),""))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IF(AND($A149&lt;&gt;"",$A149&lt;&gt;"TOTAL"),IF(AND('[5]PDI_Grupo edad'!$CO147&lt;&gt;"",'[5]PDI_Grupo edad'!$CO147&lt;&gt;0),'[5]PDI_Grupo edad'!$CO147,""),IF($A149="TOTAL",SUM(INDIRECT("BD4:BD"&amp;ROW()-1)),""))</f>
        <v/>
      </c>
      <c r="BE149" s="6" t="str">
        <f ca="1">IF(AND($A149&lt;&gt;"",$A149&lt;&gt;"TOTAL"),IF(AND('[5]PDI_Grupo edad'!$CQ147&lt;&gt;"",'[5]PDI_Grupo edad'!$CQ147&lt;&gt;0),'[5]PDI_Grupo edad'!$CQ147,""),IF($A149="TOTAL",SUM(INDIRECT("BE4:BE"&amp;ROW()-1)),""))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IF('[5]PDI_Grupo edad'!$B148&lt;&gt;"",'[5]PDI_Grupo edad'!$B148,IF(AND('[5]PDI_Grupo edad'!$B148="",'[5]PDI_Grupo edad'!$B149="",'[5]PDI_Grupo edad'!$B147=""),"","TOTAL"))</f>
        <v/>
      </c>
      <c r="B150" s="6" t="str">
        <f ca="1">IF(AND($A150&lt;&gt;"",$A150&lt;&gt;"TOTAL"),IF(AND('[5]PDI_Grupo edad'!$C148&lt;&gt;"",'[5]PDI_Grupo edad'!$C148&lt;&gt;0),'[5]PDI_Grupo edad'!$C148,""),IF($A150="TOTAL",SUM(INDIRECT("B4:B"&amp;ROW()-1)),""))</f>
        <v/>
      </c>
      <c r="C150" s="6" t="str">
        <f ca="1">IF(AND($A150&lt;&gt;"",$A150&lt;&gt;"TOTAL"),IF(AND('[5]PDI_Grupo edad'!$E148&lt;&gt;"",'[5]PDI_Grupo edad'!$E148&lt;&gt;0),'[5]PDI_Grupo edad'!$E148,""),IF($A150="TOTAL",SUM(INDIRECT("C4:C"&amp;ROW()-1)),""))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IF(AND($A150&lt;&gt;"",$A150&lt;&gt;"TOTAL"),IF(AND('[5]PDI_Grupo edad'!$H148&lt;&gt;"",'[5]PDI_Grupo edad'!$H148&lt;&gt;0),'[5]PDI_Grupo edad'!$H148,""),IF($A150="TOTAL",SUM(INDIRECT("E4:E"&amp;ROW()-1)),""))</f>
        <v/>
      </c>
      <c r="F150" s="6" t="str">
        <f ca="1">IF(AND($A150&lt;&gt;"",$A150&lt;&gt;"TOTAL"),IF(AND('[5]PDI_Grupo edad'!$J148&lt;&gt;"",'[5]PDI_Grupo edad'!$J148&lt;&gt;0),'[5]PDI_Grupo edad'!$J148,""),IF($A150="TOTAL",SUM(INDIRECT("F4:F"&amp;ROW()-1)),""))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IF(AND($A150&lt;&gt;"",$A150&lt;&gt;"TOTAL"),IF(AND('[5]PDI_Grupo edad'!$M148&lt;&gt;"",'[5]PDI_Grupo edad'!$M148&lt;&gt;0),'[5]PDI_Grupo edad'!$M148,""),IF($A150="TOTAL",SUM(INDIRECT("H4:H"&amp;ROW()-1)),""))</f>
        <v/>
      </c>
      <c r="I150" s="6" t="str">
        <f ca="1">IF(AND($A150&lt;&gt;"",$A150&lt;&gt;"TOTAL"),IF(AND('[5]PDI_Grupo edad'!$O148&lt;&gt;"",'[5]PDI_Grupo edad'!$O148&lt;&gt;0),'[5]PDI_Grupo edad'!$O148,""),IF($A150="TOTAL",SUM(INDIRECT("I4:I"&amp;ROW()-1)),""))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IF(AND($A150&lt;&gt;"",$A150&lt;&gt;"TOTAL"),IF(AND('[5]PDI_Grupo edad'!$R148&lt;&gt;"",'[5]PDI_Grupo edad'!$R148&lt;&gt;0),'[5]PDI_Grupo edad'!$R148,""),IF($A150="TOTAL",SUM(INDIRECT("K4:K"&amp;ROW()-1)),""))</f>
        <v/>
      </c>
      <c r="L150" s="6" t="str">
        <f ca="1">IF(AND($A150&lt;&gt;"",$A150&lt;&gt;"TOTAL"),IF(AND('[5]PDI_Grupo edad'!$T148&lt;&gt;"",'[5]PDI_Grupo edad'!$T148&lt;&gt;0),'[5]PDI_Grupo edad'!$T148,""),IF($A150="TOTAL",SUM(INDIRECT("L4:L"&amp;ROW()-1)),""))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IF(AND($A150&lt;&gt;"",$A150&lt;&gt;"TOTAL"),IF(AND('[5]PDI_Grupo edad'!$W148&lt;&gt;"",'[5]PDI_Grupo edad'!$W148&lt;&gt;0),'[5]PDI_Grupo edad'!$W148,""),IF($A150="TOTAL",SUM(INDIRECT("N4:N"&amp;ROW()-1)),""))</f>
        <v/>
      </c>
      <c r="O150" s="6" t="str">
        <f ca="1">IF(AND($A150&lt;&gt;"",$A150&lt;&gt;"TOTAL"),IF(AND('[5]PDI_Grupo edad'!$Y148&lt;&gt;"",'[5]PDI_Grupo edad'!$Y148&lt;&gt;0),'[5]PDI_Grupo edad'!$Y148,""),IF($A150="TOTAL",SUM(INDIRECT("O4:O"&amp;ROW()-1)),""))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IF(AND($A150&lt;&gt;"",$A150&lt;&gt;"TOTAL"),IF(AND('[5]PDI_Grupo edad'!$AB148&lt;&gt;"",'[5]PDI_Grupo edad'!$AB148&lt;&gt;0),'[5]PDI_Grupo edad'!$AB148,""),IF($A150="TOTAL",SUM(INDIRECT("Q4:Q"&amp;ROW()-1)),""))</f>
        <v/>
      </c>
      <c r="R150" s="6" t="str">
        <f ca="1">IF(AND($A150&lt;&gt;"",$A150&lt;&gt;"TOTAL"),IF(AND('[5]PDI_Grupo edad'!$AD148&lt;&gt;"",'[5]PDI_Grupo edad'!$AD148&lt;&gt;0),'[5]PDI_Grupo edad'!$AD148,""),IF($A150="TOTAL",SUM(INDIRECT("R4:R"&amp;ROW()-1)),""))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IF(AND($A150&lt;&gt;"",$A150&lt;&gt;"TOTAL"),IF(AND('[5]PDI_Grupo edad'!$AG148&lt;&gt;"",'[5]PDI_Grupo edad'!$AG148&lt;&gt;0),'[5]PDI_Grupo edad'!$AG148,""),IF($A150="TOTAL",SUM(INDIRECT("T4:T"&amp;ROW()-1)),""))</f>
        <v/>
      </c>
      <c r="U150" s="6" t="str">
        <f ca="1">IF(AND($A150&lt;&gt;"",$A150&lt;&gt;"TOTAL"),IF(AND('[5]PDI_Grupo edad'!$AI148&lt;&gt;"",'[5]PDI_Grupo edad'!$AI148&lt;&gt;0),'[5]PDI_Grupo edad'!$AI148,""),IF($A150="TOTAL",SUM(INDIRECT("U4:U"&amp;ROW()-1)),""))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IF(AND($A150&lt;&gt;"",$A150&lt;&gt;"TOTAL"),IF(AND('[5]PDI_Grupo edad'!$AL148&lt;&gt;"",'[5]PDI_Grupo edad'!$AL148&lt;&gt;0),'[5]PDI_Grupo edad'!$AL148,""),IF($A150="TOTAL",SUM(INDIRECT("W4:W"&amp;ROW()-1)),""))</f>
        <v/>
      </c>
      <c r="X150" s="6" t="str">
        <f ca="1">IF(AND($A150&lt;&gt;"",$A150&lt;&gt;"TOTAL"),IF(AND('[5]PDI_Grupo edad'!$AN148&lt;&gt;"",'[5]PDI_Grupo edad'!$AN148&lt;&gt;0),'[5]PDI_Grupo edad'!$AN148,""),IF($A150="TOTAL",SUM(INDIRECT("X4:X"&amp;ROW()-1)),""))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IF(AND($A150&lt;&gt;"",$A150&lt;&gt;"TOTAL"),IF(AND('[5]PDI_Grupo edad'!$AQ148&lt;&gt;"",'[5]PDI_Grupo edad'!$AQ148&lt;&gt;0),'[5]PDI_Grupo edad'!$AQ148,""),IF($A150="TOTAL",SUM(INDIRECT("Z4:Z"&amp;ROW()-1)),""))</f>
        <v/>
      </c>
      <c r="AA150" s="6" t="str">
        <f ca="1">IF(AND($A150&lt;&gt;"",$A150&lt;&gt;"TOTAL"),IF(AND('[5]PDI_Grupo edad'!$AS148&lt;&gt;"",'[5]PDI_Grupo edad'!$AS148&lt;&gt;0),'[5]PDI_Grupo edad'!$AS148,""),IF($A150="TOTAL",SUM(INDIRECT("AA4:AA"&amp;ROW()-1)),""))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IF(AND($A150&lt;&gt;"",$A150&lt;&gt;"TOTAL"),IF(AND('[5]PDI_Grupo edad'!$AV148&lt;&gt;"",'[5]PDI_Grupo edad'!$AV148&lt;&gt;0),'[5]PDI_Grupo edad'!$AV148,""),IF($A150="TOTAL",SUM(INDIRECT("AC4:AC"&amp;ROW()-1)),""))</f>
        <v/>
      </c>
      <c r="AD150" s="6" t="str">
        <f ca="1">IF(AND($A150&lt;&gt;"",$A150&lt;&gt;"TOTAL"),IF(AND('[5]PDI_Grupo edad'!$AX148&lt;&gt;"",'[5]PDI_Grupo edad'!$AX148&lt;&gt;0),'[5]PDI_Grupo edad'!$AX148,""),IF($A150="TOTAL",SUM(INDIRECT("AD4:AD"&amp;ROW()-1)),""))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IF(AND($A150&lt;&gt;"",$A150&lt;&gt;"TOTAL"),IF(AND('[5]PDI_Grupo edad'!$BA148&lt;&gt;"",'[5]PDI_Grupo edad'!$BA148&lt;&gt;0),'[5]PDI_Grupo edad'!$BA148,""),IF($A150="TOTAL",SUM(INDIRECT("AF4:AF"&amp;ROW()-1)),""))</f>
        <v/>
      </c>
      <c r="AG150" s="6" t="str">
        <f ca="1">IF(AND($A150&lt;&gt;"",$A150&lt;&gt;"TOTAL"),IF(AND('[5]PDI_Grupo edad'!$BC148&lt;&gt;"",'[5]PDI_Grupo edad'!$BC148&lt;&gt;0),'[5]PDI_Grupo edad'!$BC148,""),IF($A150="TOTAL",SUM(INDIRECT("AG4:AG"&amp;ROW()-1)),""))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IF(AND($A150&lt;&gt;"",$A150&lt;&gt;"TOTAL"),IF(AND('[5]PDI_Grupo edad'!$BF148&lt;&gt;"",'[5]PDI_Grupo edad'!$BF148&lt;&gt;0),'[5]PDI_Grupo edad'!$BF148,""),IF($A150="TOTAL",SUM(INDIRECT("AI4:AI"&amp;ROW()-1)),""))</f>
        <v/>
      </c>
      <c r="AJ150" s="6" t="str">
        <f ca="1">IF(AND($A150&lt;&gt;"",$A150&lt;&gt;"TOTAL"),IF(AND('[5]PDI_Grupo edad'!$BH148&lt;&gt;"",'[5]PDI_Grupo edad'!$BH148&lt;&gt;0),'[5]PDI_Grupo edad'!$BH148,""),IF($A150="TOTAL",SUM(INDIRECT("AJ4:AJ"&amp;ROW()-1)),""))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IF(AND($A150&lt;&gt;"",$A150&lt;&gt;"TOTAL"),IF(AND('[5]PDI_Grupo edad'!$BK148&lt;&gt;"",'[5]PDI_Grupo edad'!$BK148&lt;&gt;0),'[5]PDI_Grupo edad'!$BK148,""),IF($A150="TOTAL",SUM(INDIRECT("AL4:AL"&amp;ROW()-1)),""))</f>
        <v/>
      </c>
      <c r="AM150" s="6" t="str">
        <f ca="1">IF(AND($A150&lt;&gt;"",$A150&lt;&gt;"TOTAL"),IF(AND('[5]PDI_Grupo edad'!$BM148&lt;&gt;"",'[5]PDI_Grupo edad'!$BM148&lt;&gt;0),'[5]PDI_Grupo edad'!$BM148,""),IF($A150="TOTAL",SUM(INDIRECT("AM4:AM"&amp;ROW()-1)),""))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IF(AND($A150&lt;&gt;"",$A150&lt;&gt;"TOTAL"),IF(AND('[5]PDI_Grupo edad'!$BP148&lt;&gt;"",'[5]PDI_Grupo edad'!$BP148&lt;&gt;0),'[5]PDI_Grupo edad'!$BP148,""),IF($A150="TOTAL",SUM(INDIRECT("AO4:AO"&amp;ROW()-1)),""))</f>
        <v/>
      </c>
      <c r="AP150" s="6" t="str">
        <f ca="1">IF(AND($A150&lt;&gt;"",$A150&lt;&gt;"TOTAL"),IF(AND('[5]PDI_Grupo edad'!$BR148&lt;&gt;"",'[5]PDI_Grupo edad'!$BR148&lt;&gt;0),'[5]PDI_Grupo edad'!$BR148,""),IF($A150="TOTAL",SUM(INDIRECT("AP4:AP"&amp;ROW()-1)),""))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IF(AND($A150&lt;&gt;"",$A150&lt;&gt;"TOTAL"),IF(AND('[5]PDI_Grupo edad'!$BU148&lt;&gt;"",'[5]PDI_Grupo edad'!$BU148&lt;&gt;0),'[5]PDI_Grupo edad'!$BU148,""),IF($A150="TOTAL",SUM(INDIRECT("AR4:AR"&amp;ROW()-1)),""))</f>
        <v/>
      </c>
      <c r="AS150" s="6" t="str">
        <f ca="1">IF(AND($A150&lt;&gt;"",$A150&lt;&gt;"TOTAL"),IF(AND('[5]PDI_Grupo edad'!$BW148&lt;&gt;"",'[5]PDI_Grupo edad'!$BW148&lt;&gt;0),'[5]PDI_Grupo edad'!$BW148,""),IF($A150="TOTAL",SUM(INDIRECT("AS4:AS"&amp;ROW()-1)),""))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IF(AND($A150&lt;&gt;"",$A150&lt;&gt;"TOTAL"),IF(AND('[5]PDI_Grupo edad'!$BZ148&lt;&gt;"",'[5]PDI_Grupo edad'!$BZ148&lt;&gt;0),'[5]PDI_Grupo edad'!$BZ148,""),IF($A150="TOTAL",SUM(INDIRECT("AU4:AU"&amp;ROW()-1)),""))</f>
        <v/>
      </c>
      <c r="AV150" s="6" t="str">
        <f ca="1">IF(AND($A150&lt;&gt;"",$A150&lt;&gt;"TOTAL"),IF(AND('[5]PDI_Grupo edad'!$CB148&lt;&gt;"",'[5]PDI_Grupo edad'!$CB148&lt;&gt;0),'[5]PDI_Grupo edad'!$CB148,""),IF($A150="TOTAL",SUM(INDIRECT("AV4:AV"&amp;ROW()-1)),""))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IF(AND($A150&lt;&gt;"",$A150&lt;&gt;"TOTAL"),IF(AND('[5]PDI_Grupo edad'!$CE148&lt;&gt;"",'[5]PDI_Grupo edad'!$CE148&lt;&gt;0),'[5]PDI_Grupo edad'!$CE148,""),IF($A150="TOTAL",SUM(INDIRECT("AX4:AX"&amp;ROW()-1)),""))</f>
        <v/>
      </c>
      <c r="AY150" s="6" t="str">
        <f ca="1">IF(AND($A150&lt;&gt;"",$A150&lt;&gt;"TOTAL"),IF(AND('[5]PDI_Grupo edad'!$CG148&lt;&gt;"",'[5]PDI_Grupo edad'!$CG148&lt;&gt;0),'[5]PDI_Grupo edad'!$CG148,""),IF($A150="TOTAL",SUM(INDIRECT("AY4:AY"&amp;ROW()-1)),""))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IF(AND($A150&lt;&gt;"",$A150&lt;&gt;"TOTAL"),IF(AND('[5]PDI_Grupo edad'!$CJ148&lt;&gt;"",'[5]PDI_Grupo edad'!$CJ148&lt;&gt;0),'[5]PDI_Grupo edad'!$CJ148,""),IF($A150="TOTAL",SUM(INDIRECT("BA4:BA"&amp;ROW()-1)),""))</f>
        <v/>
      </c>
      <c r="BB150" s="6" t="str">
        <f ca="1">IF(AND($A150&lt;&gt;"",$A150&lt;&gt;"TOTAL"),IF(AND('[5]PDI_Grupo edad'!$CL148&lt;&gt;"",'[5]PDI_Grupo edad'!$CL148&lt;&gt;0),'[5]PDI_Grupo edad'!$CL148,""),IF($A150="TOTAL",SUM(INDIRECT("BB4:BB"&amp;ROW()-1)),""))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IF(AND($A150&lt;&gt;"",$A150&lt;&gt;"TOTAL"),IF(AND('[5]PDI_Grupo edad'!$CO148&lt;&gt;"",'[5]PDI_Grupo edad'!$CO148&lt;&gt;0),'[5]PDI_Grupo edad'!$CO148,""),IF($A150="TOTAL",SUM(INDIRECT("BD4:BD"&amp;ROW()-1)),""))</f>
        <v/>
      </c>
      <c r="BE150" s="6" t="str">
        <f ca="1">IF(AND($A150&lt;&gt;"",$A150&lt;&gt;"TOTAL"),IF(AND('[5]PDI_Grupo edad'!$CQ148&lt;&gt;"",'[5]PDI_Grupo edad'!$CQ148&lt;&gt;0),'[5]PDI_Grupo edad'!$CQ148,""),IF($A150="TOTAL",SUM(INDIRECT("BE4:BE"&amp;ROW()-1)),""))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IF('[5]PDI_Grupo edad'!$B149&lt;&gt;"",'[5]PDI_Grupo edad'!$B149,IF(AND('[5]PDI_Grupo edad'!$B149="",'[5]PDI_Grupo edad'!$B150="",'[5]PDI_Grupo edad'!$B148=""),"","TOTAL"))</f>
        <v/>
      </c>
      <c r="B151" s="6" t="str">
        <f ca="1">IF(AND($A151&lt;&gt;"",$A151&lt;&gt;"TOTAL"),IF(AND('[5]PDI_Grupo edad'!$C149&lt;&gt;"",'[5]PDI_Grupo edad'!$C149&lt;&gt;0),'[5]PDI_Grupo edad'!$C149,""),IF($A151="TOTAL",SUM(INDIRECT("B4:B"&amp;ROW()-1)),""))</f>
        <v/>
      </c>
      <c r="C151" s="6" t="str">
        <f ca="1">IF(AND($A151&lt;&gt;"",$A151&lt;&gt;"TOTAL"),IF(AND('[5]PDI_Grupo edad'!$E149&lt;&gt;"",'[5]PDI_Grupo edad'!$E149&lt;&gt;0),'[5]PDI_Grupo edad'!$E149,""),IF($A151="TOTAL",SUM(INDIRECT("C4:C"&amp;ROW()-1)),""))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IF(AND($A151&lt;&gt;"",$A151&lt;&gt;"TOTAL"),IF(AND('[5]PDI_Grupo edad'!$H149&lt;&gt;"",'[5]PDI_Grupo edad'!$H149&lt;&gt;0),'[5]PDI_Grupo edad'!$H149,""),IF($A151="TOTAL",SUM(INDIRECT("E4:E"&amp;ROW()-1)),""))</f>
        <v/>
      </c>
      <c r="F151" s="6" t="str">
        <f ca="1">IF(AND($A151&lt;&gt;"",$A151&lt;&gt;"TOTAL"),IF(AND('[5]PDI_Grupo edad'!$J149&lt;&gt;"",'[5]PDI_Grupo edad'!$J149&lt;&gt;0),'[5]PDI_Grupo edad'!$J149,""),IF($A151="TOTAL",SUM(INDIRECT("F4:F"&amp;ROW()-1)),""))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IF(AND($A151&lt;&gt;"",$A151&lt;&gt;"TOTAL"),IF(AND('[5]PDI_Grupo edad'!$M149&lt;&gt;"",'[5]PDI_Grupo edad'!$M149&lt;&gt;0),'[5]PDI_Grupo edad'!$M149,""),IF($A151="TOTAL",SUM(INDIRECT("H4:H"&amp;ROW()-1)),""))</f>
        <v/>
      </c>
      <c r="I151" s="6" t="str">
        <f ca="1">IF(AND($A151&lt;&gt;"",$A151&lt;&gt;"TOTAL"),IF(AND('[5]PDI_Grupo edad'!$O149&lt;&gt;"",'[5]PDI_Grupo edad'!$O149&lt;&gt;0),'[5]PDI_Grupo edad'!$O149,""),IF($A151="TOTAL",SUM(INDIRECT("I4:I"&amp;ROW()-1)),""))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IF(AND($A151&lt;&gt;"",$A151&lt;&gt;"TOTAL"),IF(AND('[5]PDI_Grupo edad'!$R149&lt;&gt;"",'[5]PDI_Grupo edad'!$R149&lt;&gt;0),'[5]PDI_Grupo edad'!$R149,""),IF($A151="TOTAL",SUM(INDIRECT("K4:K"&amp;ROW()-1)),""))</f>
        <v/>
      </c>
      <c r="L151" s="6" t="str">
        <f ca="1">IF(AND($A151&lt;&gt;"",$A151&lt;&gt;"TOTAL"),IF(AND('[5]PDI_Grupo edad'!$T149&lt;&gt;"",'[5]PDI_Grupo edad'!$T149&lt;&gt;0),'[5]PDI_Grupo edad'!$T149,""),IF($A151="TOTAL",SUM(INDIRECT("L4:L"&amp;ROW()-1)),""))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IF(AND($A151&lt;&gt;"",$A151&lt;&gt;"TOTAL"),IF(AND('[5]PDI_Grupo edad'!$W149&lt;&gt;"",'[5]PDI_Grupo edad'!$W149&lt;&gt;0),'[5]PDI_Grupo edad'!$W149,""),IF($A151="TOTAL",SUM(INDIRECT("N4:N"&amp;ROW()-1)),""))</f>
        <v/>
      </c>
      <c r="O151" s="6" t="str">
        <f ca="1">IF(AND($A151&lt;&gt;"",$A151&lt;&gt;"TOTAL"),IF(AND('[5]PDI_Grupo edad'!$Y149&lt;&gt;"",'[5]PDI_Grupo edad'!$Y149&lt;&gt;0),'[5]PDI_Grupo edad'!$Y149,""),IF($A151="TOTAL",SUM(INDIRECT("O4:O"&amp;ROW()-1)),""))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IF(AND($A151&lt;&gt;"",$A151&lt;&gt;"TOTAL"),IF(AND('[5]PDI_Grupo edad'!$AB149&lt;&gt;"",'[5]PDI_Grupo edad'!$AB149&lt;&gt;0),'[5]PDI_Grupo edad'!$AB149,""),IF($A151="TOTAL",SUM(INDIRECT("Q4:Q"&amp;ROW()-1)),""))</f>
        <v/>
      </c>
      <c r="R151" s="6" t="str">
        <f ca="1">IF(AND($A151&lt;&gt;"",$A151&lt;&gt;"TOTAL"),IF(AND('[5]PDI_Grupo edad'!$AD149&lt;&gt;"",'[5]PDI_Grupo edad'!$AD149&lt;&gt;0),'[5]PDI_Grupo edad'!$AD149,""),IF($A151="TOTAL",SUM(INDIRECT("R4:R"&amp;ROW()-1)),""))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IF(AND($A151&lt;&gt;"",$A151&lt;&gt;"TOTAL"),IF(AND('[5]PDI_Grupo edad'!$AG149&lt;&gt;"",'[5]PDI_Grupo edad'!$AG149&lt;&gt;0),'[5]PDI_Grupo edad'!$AG149,""),IF($A151="TOTAL",SUM(INDIRECT("T4:T"&amp;ROW()-1)),""))</f>
        <v/>
      </c>
      <c r="U151" s="6" t="str">
        <f ca="1">IF(AND($A151&lt;&gt;"",$A151&lt;&gt;"TOTAL"),IF(AND('[5]PDI_Grupo edad'!$AI149&lt;&gt;"",'[5]PDI_Grupo edad'!$AI149&lt;&gt;0),'[5]PDI_Grupo edad'!$AI149,""),IF($A151="TOTAL",SUM(INDIRECT("U4:U"&amp;ROW()-1)),""))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IF(AND($A151&lt;&gt;"",$A151&lt;&gt;"TOTAL"),IF(AND('[5]PDI_Grupo edad'!$AL149&lt;&gt;"",'[5]PDI_Grupo edad'!$AL149&lt;&gt;0),'[5]PDI_Grupo edad'!$AL149,""),IF($A151="TOTAL",SUM(INDIRECT("W4:W"&amp;ROW()-1)),""))</f>
        <v/>
      </c>
      <c r="X151" s="6" t="str">
        <f ca="1">IF(AND($A151&lt;&gt;"",$A151&lt;&gt;"TOTAL"),IF(AND('[5]PDI_Grupo edad'!$AN149&lt;&gt;"",'[5]PDI_Grupo edad'!$AN149&lt;&gt;0),'[5]PDI_Grupo edad'!$AN149,""),IF($A151="TOTAL",SUM(INDIRECT("X4:X"&amp;ROW()-1)),""))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IF(AND($A151&lt;&gt;"",$A151&lt;&gt;"TOTAL"),IF(AND('[5]PDI_Grupo edad'!$AQ149&lt;&gt;"",'[5]PDI_Grupo edad'!$AQ149&lt;&gt;0),'[5]PDI_Grupo edad'!$AQ149,""),IF($A151="TOTAL",SUM(INDIRECT("Z4:Z"&amp;ROW()-1)),""))</f>
        <v/>
      </c>
      <c r="AA151" s="6" t="str">
        <f ca="1">IF(AND($A151&lt;&gt;"",$A151&lt;&gt;"TOTAL"),IF(AND('[5]PDI_Grupo edad'!$AS149&lt;&gt;"",'[5]PDI_Grupo edad'!$AS149&lt;&gt;0),'[5]PDI_Grupo edad'!$AS149,""),IF($A151="TOTAL",SUM(INDIRECT("AA4:AA"&amp;ROW()-1)),""))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IF(AND($A151&lt;&gt;"",$A151&lt;&gt;"TOTAL"),IF(AND('[5]PDI_Grupo edad'!$AV149&lt;&gt;"",'[5]PDI_Grupo edad'!$AV149&lt;&gt;0),'[5]PDI_Grupo edad'!$AV149,""),IF($A151="TOTAL",SUM(INDIRECT("AC4:AC"&amp;ROW()-1)),""))</f>
        <v/>
      </c>
      <c r="AD151" s="6" t="str">
        <f ca="1">IF(AND($A151&lt;&gt;"",$A151&lt;&gt;"TOTAL"),IF(AND('[5]PDI_Grupo edad'!$AX149&lt;&gt;"",'[5]PDI_Grupo edad'!$AX149&lt;&gt;0),'[5]PDI_Grupo edad'!$AX149,""),IF($A151="TOTAL",SUM(INDIRECT("AD4:AD"&amp;ROW()-1)),""))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IF(AND($A151&lt;&gt;"",$A151&lt;&gt;"TOTAL"),IF(AND('[5]PDI_Grupo edad'!$BA149&lt;&gt;"",'[5]PDI_Grupo edad'!$BA149&lt;&gt;0),'[5]PDI_Grupo edad'!$BA149,""),IF($A151="TOTAL",SUM(INDIRECT("AF4:AF"&amp;ROW()-1)),""))</f>
        <v/>
      </c>
      <c r="AG151" s="6" t="str">
        <f ca="1">IF(AND($A151&lt;&gt;"",$A151&lt;&gt;"TOTAL"),IF(AND('[5]PDI_Grupo edad'!$BC149&lt;&gt;"",'[5]PDI_Grupo edad'!$BC149&lt;&gt;0),'[5]PDI_Grupo edad'!$BC149,""),IF($A151="TOTAL",SUM(INDIRECT("AG4:AG"&amp;ROW()-1)),""))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IF(AND($A151&lt;&gt;"",$A151&lt;&gt;"TOTAL"),IF(AND('[5]PDI_Grupo edad'!$BF149&lt;&gt;"",'[5]PDI_Grupo edad'!$BF149&lt;&gt;0),'[5]PDI_Grupo edad'!$BF149,""),IF($A151="TOTAL",SUM(INDIRECT("AI4:AI"&amp;ROW()-1)),""))</f>
        <v/>
      </c>
      <c r="AJ151" s="6" t="str">
        <f ca="1">IF(AND($A151&lt;&gt;"",$A151&lt;&gt;"TOTAL"),IF(AND('[5]PDI_Grupo edad'!$BH149&lt;&gt;"",'[5]PDI_Grupo edad'!$BH149&lt;&gt;0),'[5]PDI_Grupo edad'!$BH149,""),IF($A151="TOTAL",SUM(INDIRECT("AJ4:AJ"&amp;ROW()-1)),""))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IF(AND($A151&lt;&gt;"",$A151&lt;&gt;"TOTAL"),IF(AND('[5]PDI_Grupo edad'!$BK149&lt;&gt;"",'[5]PDI_Grupo edad'!$BK149&lt;&gt;0),'[5]PDI_Grupo edad'!$BK149,""),IF($A151="TOTAL",SUM(INDIRECT("AL4:AL"&amp;ROW()-1)),""))</f>
        <v/>
      </c>
      <c r="AM151" s="6" t="str">
        <f ca="1">IF(AND($A151&lt;&gt;"",$A151&lt;&gt;"TOTAL"),IF(AND('[5]PDI_Grupo edad'!$BM149&lt;&gt;"",'[5]PDI_Grupo edad'!$BM149&lt;&gt;0),'[5]PDI_Grupo edad'!$BM149,""),IF($A151="TOTAL",SUM(INDIRECT("AM4:AM"&amp;ROW()-1)),""))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IF(AND($A151&lt;&gt;"",$A151&lt;&gt;"TOTAL"),IF(AND('[5]PDI_Grupo edad'!$BP149&lt;&gt;"",'[5]PDI_Grupo edad'!$BP149&lt;&gt;0),'[5]PDI_Grupo edad'!$BP149,""),IF($A151="TOTAL",SUM(INDIRECT("AO4:AO"&amp;ROW()-1)),""))</f>
        <v/>
      </c>
      <c r="AP151" s="6" t="str">
        <f ca="1">IF(AND($A151&lt;&gt;"",$A151&lt;&gt;"TOTAL"),IF(AND('[5]PDI_Grupo edad'!$BR149&lt;&gt;"",'[5]PDI_Grupo edad'!$BR149&lt;&gt;0),'[5]PDI_Grupo edad'!$BR149,""),IF($A151="TOTAL",SUM(INDIRECT("AP4:AP"&amp;ROW()-1)),""))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IF(AND($A151&lt;&gt;"",$A151&lt;&gt;"TOTAL"),IF(AND('[5]PDI_Grupo edad'!$BU149&lt;&gt;"",'[5]PDI_Grupo edad'!$BU149&lt;&gt;0),'[5]PDI_Grupo edad'!$BU149,""),IF($A151="TOTAL",SUM(INDIRECT("AR4:AR"&amp;ROW()-1)),""))</f>
        <v/>
      </c>
      <c r="AS151" s="6" t="str">
        <f ca="1">IF(AND($A151&lt;&gt;"",$A151&lt;&gt;"TOTAL"),IF(AND('[5]PDI_Grupo edad'!$BW149&lt;&gt;"",'[5]PDI_Grupo edad'!$BW149&lt;&gt;0),'[5]PDI_Grupo edad'!$BW149,""),IF($A151="TOTAL",SUM(INDIRECT("AS4:AS"&amp;ROW()-1)),""))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IF(AND($A151&lt;&gt;"",$A151&lt;&gt;"TOTAL"),IF(AND('[5]PDI_Grupo edad'!$BZ149&lt;&gt;"",'[5]PDI_Grupo edad'!$BZ149&lt;&gt;0),'[5]PDI_Grupo edad'!$BZ149,""),IF($A151="TOTAL",SUM(INDIRECT("AU4:AU"&amp;ROW()-1)),""))</f>
        <v/>
      </c>
      <c r="AV151" s="6" t="str">
        <f ca="1">IF(AND($A151&lt;&gt;"",$A151&lt;&gt;"TOTAL"),IF(AND('[5]PDI_Grupo edad'!$CB149&lt;&gt;"",'[5]PDI_Grupo edad'!$CB149&lt;&gt;0),'[5]PDI_Grupo edad'!$CB149,""),IF($A151="TOTAL",SUM(INDIRECT("AV4:AV"&amp;ROW()-1)),""))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IF(AND($A151&lt;&gt;"",$A151&lt;&gt;"TOTAL"),IF(AND('[5]PDI_Grupo edad'!$CE149&lt;&gt;"",'[5]PDI_Grupo edad'!$CE149&lt;&gt;0),'[5]PDI_Grupo edad'!$CE149,""),IF($A151="TOTAL",SUM(INDIRECT("AX4:AX"&amp;ROW()-1)),""))</f>
        <v/>
      </c>
      <c r="AY151" s="6" t="str">
        <f ca="1">IF(AND($A151&lt;&gt;"",$A151&lt;&gt;"TOTAL"),IF(AND('[5]PDI_Grupo edad'!$CG149&lt;&gt;"",'[5]PDI_Grupo edad'!$CG149&lt;&gt;0),'[5]PDI_Grupo edad'!$CG149,""),IF($A151="TOTAL",SUM(INDIRECT("AY4:AY"&amp;ROW()-1)),""))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IF(AND($A151&lt;&gt;"",$A151&lt;&gt;"TOTAL"),IF(AND('[5]PDI_Grupo edad'!$CJ149&lt;&gt;"",'[5]PDI_Grupo edad'!$CJ149&lt;&gt;0),'[5]PDI_Grupo edad'!$CJ149,""),IF($A151="TOTAL",SUM(INDIRECT("BA4:BA"&amp;ROW()-1)),""))</f>
        <v/>
      </c>
      <c r="BB151" s="6" t="str">
        <f ca="1">IF(AND($A151&lt;&gt;"",$A151&lt;&gt;"TOTAL"),IF(AND('[5]PDI_Grupo edad'!$CL149&lt;&gt;"",'[5]PDI_Grupo edad'!$CL149&lt;&gt;0),'[5]PDI_Grupo edad'!$CL149,""),IF($A151="TOTAL",SUM(INDIRECT("BB4:BB"&amp;ROW()-1)),""))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IF(AND($A151&lt;&gt;"",$A151&lt;&gt;"TOTAL"),IF(AND('[5]PDI_Grupo edad'!$CO149&lt;&gt;"",'[5]PDI_Grupo edad'!$CO149&lt;&gt;0),'[5]PDI_Grupo edad'!$CO149,""),IF($A151="TOTAL",SUM(INDIRECT("BD4:BD"&amp;ROW()-1)),""))</f>
        <v/>
      </c>
      <c r="BE151" s="6" t="str">
        <f ca="1">IF(AND($A151&lt;&gt;"",$A151&lt;&gt;"TOTAL"),IF(AND('[5]PDI_Grupo edad'!$CQ149&lt;&gt;"",'[5]PDI_Grupo edad'!$CQ149&lt;&gt;0),'[5]PDI_Grupo edad'!$CQ149,""),IF($A151="TOTAL",SUM(INDIRECT("BE4:BE"&amp;ROW()-1)),""))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IF('[5]PDI_Grupo edad'!$B150&lt;&gt;"",'[5]PDI_Grupo edad'!$B150,IF(AND('[5]PDI_Grupo edad'!$B150="",'[5]PDI_Grupo edad'!$B151="",'[5]PDI_Grupo edad'!$B149=""),"","TOTAL"))</f>
        <v/>
      </c>
      <c r="B152" s="6" t="str">
        <f ca="1">IF(AND($A152&lt;&gt;"",$A152&lt;&gt;"TOTAL"),IF(AND('[5]PDI_Grupo edad'!$C150&lt;&gt;"",'[5]PDI_Grupo edad'!$C150&lt;&gt;0),'[5]PDI_Grupo edad'!$C150,""),IF($A152="TOTAL",SUM(INDIRECT("B4:B"&amp;ROW()-1)),""))</f>
        <v/>
      </c>
      <c r="C152" s="6" t="str">
        <f ca="1">IF(AND($A152&lt;&gt;"",$A152&lt;&gt;"TOTAL"),IF(AND('[5]PDI_Grupo edad'!$E150&lt;&gt;"",'[5]PDI_Grupo edad'!$E150&lt;&gt;0),'[5]PDI_Grupo edad'!$E150,""),IF($A152="TOTAL",SUM(INDIRECT("C4:C"&amp;ROW()-1)),""))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IF(AND($A152&lt;&gt;"",$A152&lt;&gt;"TOTAL"),IF(AND('[5]PDI_Grupo edad'!$H150&lt;&gt;"",'[5]PDI_Grupo edad'!$H150&lt;&gt;0),'[5]PDI_Grupo edad'!$H150,""),IF($A152="TOTAL",SUM(INDIRECT("E4:E"&amp;ROW()-1)),""))</f>
        <v/>
      </c>
      <c r="F152" s="6" t="str">
        <f ca="1">IF(AND($A152&lt;&gt;"",$A152&lt;&gt;"TOTAL"),IF(AND('[5]PDI_Grupo edad'!$J150&lt;&gt;"",'[5]PDI_Grupo edad'!$J150&lt;&gt;0),'[5]PDI_Grupo edad'!$J150,""),IF($A152="TOTAL",SUM(INDIRECT("F4:F"&amp;ROW()-1)),""))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IF(AND($A152&lt;&gt;"",$A152&lt;&gt;"TOTAL"),IF(AND('[5]PDI_Grupo edad'!$M150&lt;&gt;"",'[5]PDI_Grupo edad'!$M150&lt;&gt;0),'[5]PDI_Grupo edad'!$M150,""),IF($A152="TOTAL",SUM(INDIRECT("H4:H"&amp;ROW()-1)),""))</f>
        <v/>
      </c>
      <c r="I152" s="6" t="str">
        <f ca="1">IF(AND($A152&lt;&gt;"",$A152&lt;&gt;"TOTAL"),IF(AND('[5]PDI_Grupo edad'!$O150&lt;&gt;"",'[5]PDI_Grupo edad'!$O150&lt;&gt;0),'[5]PDI_Grupo edad'!$O150,""),IF($A152="TOTAL",SUM(INDIRECT("I4:I"&amp;ROW()-1)),""))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IF(AND($A152&lt;&gt;"",$A152&lt;&gt;"TOTAL"),IF(AND('[5]PDI_Grupo edad'!$R150&lt;&gt;"",'[5]PDI_Grupo edad'!$R150&lt;&gt;0),'[5]PDI_Grupo edad'!$R150,""),IF($A152="TOTAL",SUM(INDIRECT("K4:K"&amp;ROW()-1)),""))</f>
        <v/>
      </c>
      <c r="L152" s="6" t="str">
        <f ca="1">IF(AND($A152&lt;&gt;"",$A152&lt;&gt;"TOTAL"),IF(AND('[5]PDI_Grupo edad'!$T150&lt;&gt;"",'[5]PDI_Grupo edad'!$T150&lt;&gt;0),'[5]PDI_Grupo edad'!$T150,""),IF($A152="TOTAL",SUM(INDIRECT("L4:L"&amp;ROW()-1)),""))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IF(AND($A152&lt;&gt;"",$A152&lt;&gt;"TOTAL"),IF(AND('[5]PDI_Grupo edad'!$W150&lt;&gt;"",'[5]PDI_Grupo edad'!$W150&lt;&gt;0),'[5]PDI_Grupo edad'!$W150,""),IF($A152="TOTAL",SUM(INDIRECT("N4:N"&amp;ROW()-1)),""))</f>
        <v/>
      </c>
      <c r="O152" s="6" t="str">
        <f ca="1">IF(AND($A152&lt;&gt;"",$A152&lt;&gt;"TOTAL"),IF(AND('[5]PDI_Grupo edad'!$Y150&lt;&gt;"",'[5]PDI_Grupo edad'!$Y150&lt;&gt;0),'[5]PDI_Grupo edad'!$Y150,""),IF($A152="TOTAL",SUM(INDIRECT("O4:O"&amp;ROW()-1)),""))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IF(AND($A152&lt;&gt;"",$A152&lt;&gt;"TOTAL"),IF(AND('[5]PDI_Grupo edad'!$AB150&lt;&gt;"",'[5]PDI_Grupo edad'!$AB150&lt;&gt;0),'[5]PDI_Grupo edad'!$AB150,""),IF($A152="TOTAL",SUM(INDIRECT("Q4:Q"&amp;ROW()-1)),""))</f>
        <v/>
      </c>
      <c r="R152" s="6" t="str">
        <f ca="1">IF(AND($A152&lt;&gt;"",$A152&lt;&gt;"TOTAL"),IF(AND('[5]PDI_Grupo edad'!$AD150&lt;&gt;"",'[5]PDI_Grupo edad'!$AD150&lt;&gt;0),'[5]PDI_Grupo edad'!$AD150,""),IF($A152="TOTAL",SUM(INDIRECT("R4:R"&amp;ROW()-1)),""))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IF(AND($A152&lt;&gt;"",$A152&lt;&gt;"TOTAL"),IF(AND('[5]PDI_Grupo edad'!$AG150&lt;&gt;"",'[5]PDI_Grupo edad'!$AG150&lt;&gt;0),'[5]PDI_Grupo edad'!$AG150,""),IF($A152="TOTAL",SUM(INDIRECT("T4:T"&amp;ROW()-1)),""))</f>
        <v/>
      </c>
      <c r="U152" s="6" t="str">
        <f ca="1">IF(AND($A152&lt;&gt;"",$A152&lt;&gt;"TOTAL"),IF(AND('[5]PDI_Grupo edad'!$AI150&lt;&gt;"",'[5]PDI_Grupo edad'!$AI150&lt;&gt;0),'[5]PDI_Grupo edad'!$AI150,""),IF($A152="TOTAL",SUM(INDIRECT("U4:U"&amp;ROW()-1)),""))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IF(AND($A152&lt;&gt;"",$A152&lt;&gt;"TOTAL"),IF(AND('[5]PDI_Grupo edad'!$AL150&lt;&gt;"",'[5]PDI_Grupo edad'!$AL150&lt;&gt;0),'[5]PDI_Grupo edad'!$AL150,""),IF($A152="TOTAL",SUM(INDIRECT("W4:W"&amp;ROW()-1)),""))</f>
        <v/>
      </c>
      <c r="X152" s="6" t="str">
        <f ca="1">IF(AND($A152&lt;&gt;"",$A152&lt;&gt;"TOTAL"),IF(AND('[5]PDI_Grupo edad'!$AN150&lt;&gt;"",'[5]PDI_Grupo edad'!$AN150&lt;&gt;0),'[5]PDI_Grupo edad'!$AN150,""),IF($A152="TOTAL",SUM(INDIRECT("X4:X"&amp;ROW()-1)),""))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IF(AND($A152&lt;&gt;"",$A152&lt;&gt;"TOTAL"),IF(AND('[5]PDI_Grupo edad'!$AQ150&lt;&gt;"",'[5]PDI_Grupo edad'!$AQ150&lt;&gt;0),'[5]PDI_Grupo edad'!$AQ150,""),IF($A152="TOTAL",SUM(INDIRECT("Z4:Z"&amp;ROW()-1)),""))</f>
        <v/>
      </c>
      <c r="AA152" s="6" t="str">
        <f ca="1">IF(AND($A152&lt;&gt;"",$A152&lt;&gt;"TOTAL"),IF(AND('[5]PDI_Grupo edad'!$AS150&lt;&gt;"",'[5]PDI_Grupo edad'!$AS150&lt;&gt;0),'[5]PDI_Grupo edad'!$AS150,""),IF($A152="TOTAL",SUM(INDIRECT("AA4:AA"&amp;ROW()-1)),""))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IF(AND($A152&lt;&gt;"",$A152&lt;&gt;"TOTAL"),IF(AND('[5]PDI_Grupo edad'!$AV150&lt;&gt;"",'[5]PDI_Grupo edad'!$AV150&lt;&gt;0),'[5]PDI_Grupo edad'!$AV150,""),IF($A152="TOTAL",SUM(INDIRECT("AC4:AC"&amp;ROW()-1)),""))</f>
        <v/>
      </c>
      <c r="AD152" s="6" t="str">
        <f ca="1">IF(AND($A152&lt;&gt;"",$A152&lt;&gt;"TOTAL"),IF(AND('[5]PDI_Grupo edad'!$AX150&lt;&gt;"",'[5]PDI_Grupo edad'!$AX150&lt;&gt;0),'[5]PDI_Grupo edad'!$AX150,""),IF($A152="TOTAL",SUM(INDIRECT("AD4:AD"&amp;ROW()-1)),""))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IF(AND($A152&lt;&gt;"",$A152&lt;&gt;"TOTAL"),IF(AND('[5]PDI_Grupo edad'!$BA150&lt;&gt;"",'[5]PDI_Grupo edad'!$BA150&lt;&gt;0),'[5]PDI_Grupo edad'!$BA150,""),IF($A152="TOTAL",SUM(INDIRECT("AF4:AF"&amp;ROW()-1)),""))</f>
        <v/>
      </c>
      <c r="AG152" s="6" t="str">
        <f ca="1">IF(AND($A152&lt;&gt;"",$A152&lt;&gt;"TOTAL"),IF(AND('[5]PDI_Grupo edad'!$BC150&lt;&gt;"",'[5]PDI_Grupo edad'!$BC150&lt;&gt;0),'[5]PDI_Grupo edad'!$BC150,""),IF($A152="TOTAL",SUM(INDIRECT("AG4:AG"&amp;ROW()-1)),""))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IF(AND($A152&lt;&gt;"",$A152&lt;&gt;"TOTAL"),IF(AND('[5]PDI_Grupo edad'!$BF150&lt;&gt;"",'[5]PDI_Grupo edad'!$BF150&lt;&gt;0),'[5]PDI_Grupo edad'!$BF150,""),IF($A152="TOTAL",SUM(INDIRECT("AI4:AI"&amp;ROW()-1)),""))</f>
        <v/>
      </c>
      <c r="AJ152" s="6" t="str">
        <f ca="1">IF(AND($A152&lt;&gt;"",$A152&lt;&gt;"TOTAL"),IF(AND('[5]PDI_Grupo edad'!$BH150&lt;&gt;"",'[5]PDI_Grupo edad'!$BH150&lt;&gt;0),'[5]PDI_Grupo edad'!$BH150,""),IF($A152="TOTAL",SUM(INDIRECT("AJ4:AJ"&amp;ROW()-1)),""))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IF(AND($A152&lt;&gt;"",$A152&lt;&gt;"TOTAL"),IF(AND('[5]PDI_Grupo edad'!$BK150&lt;&gt;"",'[5]PDI_Grupo edad'!$BK150&lt;&gt;0),'[5]PDI_Grupo edad'!$BK150,""),IF($A152="TOTAL",SUM(INDIRECT("AL4:AL"&amp;ROW()-1)),""))</f>
        <v/>
      </c>
      <c r="AM152" s="6" t="str">
        <f ca="1">IF(AND($A152&lt;&gt;"",$A152&lt;&gt;"TOTAL"),IF(AND('[5]PDI_Grupo edad'!$BM150&lt;&gt;"",'[5]PDI_Grupo edad'!$BM150&lt;&gt;0),'[5]PDI_Grupo edad'!$BM150,""),IF($A152="TOTAL",SUM(INDIRECT("AM4:AM"&amp;ROW()-1)),""))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IF(AND($A152&lt;&gt;"",$A152&lt;&gt;"TOTAL"),IF(AND('[5]PDI_Grupo edad'!$BP150&lt;&gt;"",'[5]PDI_Grupo edad'!$BP150&lt;&gt;0),'[5]PDI_Grupo edad'!$BP150,""),IF($A152="TOTAL",SUM(INDIRECT("AO4:AO"&amp;ROW()-1)),""))</f>
        <v/>
      </c>
      <c r="AP152" s="6" t="str">
        <f ca="1">IF(AND($A152&lt;&gt;"",$A152&lt;&gt;"TOTAL"),IF(AND('[5]PDI_Grupo edad'!$BR150&lt;&gt;"",'[5]PDI_Grupo edad'!$BR150&lt;&gt;0),'[5]PDI_Grupo edad'!$BR150,""),IF($A152="TOTAL",SUM(INDIRECT("AP4:AP"&amp;ROW()-1)),""))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IF(AND($A152&lt;&gt;"",$A152&lt;&gt;"TOTAL"),IF(AND('[5]PDI_Grupo edad'!$BU150&lt;&gt;"",'[5]PDI_Grupo edad'!$BU150&lt;&gt;0),'[5]PDI_Grupo edad'!$BU150,""),IF($A152="TOTAL",SUM(INDIRECT("AR4:AR"&amp;ROW()-1)),""))</f>
        <v/>
      </c>
      <c r="AS152" s="6" t="str">
        <f ca="1">IF(AND($A152&lt;&gt;"",$A152&lt;&gt;"TOTAL"),IF(AND('[5]PDI_Grupo edad'!$BW150&lt;&gt;"",'[5]PDI_Grupo edad'!$BW150&lt;&gt;0),'[5]PDI_Grupo edad'!$BW150,""),IF($A152="TOTAL",SUM(INDIRECT("AS4:AS"&amp;ROW()-1)),""))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IF(AND($A152&lt;&gt;"",$A152&lt;&gt;"TOTAL"),IF(AND('[5]PDI_Grupo edad'!$BZ150&lt;&gt;"",'[5]PDI_Grupo edad'!$BZ150&lt;&gt;0),'[5]PDI_Grupo edad'!$BZ150,""),IF($A152="TOTAL",SUM(INDIRECT("AU4:AU"&amp;ROW()-1)),""))</f>
        <v/>
      </c>
      <c r="AV152" s="6" t="str">
        <f ca="1">IF(AND($A152&lt;&gt;"",$A152&lt;&gt;"TOTAL"),IF(AND('[5]PDI_Grupo edad'!$CB150&lt;&gt;"",'[5]PDI_Grupo edad'!$CB150&lt;&gt;0),'[5]PDI_Grupo edad'!$CB150,""),IF($A152="TOTAL",SUM(INDIRECT("AV4:AV"&amp;ROW()-1)),""))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IF(AND($A152&lt;&gt;"",$A152&lt;&gt;"TOTAL"),IF(AND('[5]PDI_Grupo edad'!$CE150&lt;&gt;"",'[5]PDI_Grupo edad'!$CE150&lt;&gt;0),'[5]PDI_Grupo edad'!$CE150,""),IF($A152="TOTAL",SUM(INDIRECT("AX4:AX"&amp;ROW()-1)),""))</f>
        <v/>
      </c>
      <c r="AY152" s="6" t="str">
        <f ca="1">IF(AND($A152&lt;&gt;"",$A152&lt;&gt;"TOTAL"),IF(AND('[5]PDI_Grupo edad'!$CG150&lt;&gt;"",'[5]PDI_Grupo edad'!$CG150&lt;&gt;0),'[5]PDI_Grupo edad'!$CG150,""),IF($A152="TOTAL",SUM(INDIRECT("AY4:AY"&amp;ROW()-1)),""))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IF(AND($A152&lt;&gt;"",$A152&lt;&gt;"TOTAL"),IF(AND('[5]PDI_Grupo edad'!$CJ150&lt;&gt;"",'[5]PDI_Grupo edad'!$CJ150&lt;&gt;0),'[5]PDI_Grupo edad'!$CJ150,""),IF($A152="TOTAL",SUM(INDIRECT("BA4:BA"&amp;ROW()-1)),""))</f>
        <v/>
      </c>
      <c r="BB152" s="6" t="str">
        <f ca="1">IF(AND($A152&lt;&gt;"",$A152&lt;&gt;"TOTAL"),IF(AND('[5]PDI_Grupo edad'!$CL150&lt;&gt;"",'[5]PDI_Grupo edad'!$CL150&lt;&gt;0),'[5]PDI_Grupo edad'!$CL150,""),IF($A152="TOTAL",SUM(INDIRECT("BB4:BB"&amp;ROW()-1)),""))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IF(AND($A152&lt;&gt;"",$A152&lt;&gt;"TOTAL"),IF(AND('[5]PDI_Grupo edad'!$CO150&lt;&gt;"",'[5]PDI_Grupo edad'!$CO150&lt;&gt;0),'[5]PDI_Grupo edad'!$CO150,""),IF($A152="TOTAL",SUM(INDIRECT("BD4:BD"&amp;ROW()-1)),""))</f>
        <v/>
      </c>
      <c r="BE152" s="6" t="str">
        <f ca="1">IF(AND($A152&lt;&gt;"",$A152&lt;&gt;"TOTAL"),IF(AND('[5]PDI_Grupo edad'!$CQ150&lt;&gt;"",'[5]PDI_Grupo edad'!$CQ150&lt;&gt;0),'[5]PDI_Grupo edad'!$CQ150,""),IF($A152="TOTAL",SUM(INDIRECT("BE4:BE"&amp;ROW()-1)),""))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IF('[5]PDI_Grupo edad'!$B151&lt;&gt;"",'[5]PDI_Grupo edad'!$B151,IF(AND('[5]PDI_Grupo edad'!$B151="",'[5]PDI_Grupo edad'!$B152="",'[5]PDI_Grupo edad'!$B150=""),"","TOTAL"))</f>
        <v/>
      </c>
      <c r="B153" s="6" t="str">
        <f ca="1">IF(AND($A153&lt;&gt;"",$A153&lt;&gt;"TOTAL"),IF(AND('[5]PDI_Grupo edad'!$C151&lt;&gt;"",'[5]PDI_Grupo edad'!$C151&lt;&gt;0),'[5]PDI_Grupo edad'!$C151,""),IF($A153="TOTAL",SUM(INDIRECT("B4:B"&amp;ROW()-1)),""))</f>
        <v/>
      </c>
      <c r="C153" s="6" t="str">
        <f ca="1">IF(AND($A153&lt;&gt;"",$A153&lt;&gt;"TOTAL"),IF(AND('[5]PDI_Grupo edad'!$E151&lt;&gt;"",'[5]PDI_Grupo edad'!$E151&lt;&gt;0),'[5]PDI_Grupo edad'!$E151,""),IF($A153="TOTAL",SUM(INDIRECT("C4:C"&amp;ROW()-1)),""))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IF(AND($A153&lt;&gt;"",$A153&lt;&gt;"TOTAL"),IF(AND('[5]PDI_Grupo edad'!$H151&lt;&gt;"",'[5]PDI_Grupo edad'!$H151&lt;&gt;0),'[5]PDI_Grupo edad'!$H151,""),IF($A153="TOTAL",SUM(INDIRECT("E4:E"&amp;ROW()-1)),""))</f>
        <v/>
      </c>
      <c r="F153" s="6" t="str">
        <f ca="1">IF(AND($A153&lt;&gt;"",$A153&lt;&gt;"TOTAL"),IF(AND('[5]PDI_Grupo edad'!$J151&lt;&gt;"",'[5]PDI_Grupo edad'!$J151&lt;&gt;0),'[5]PDI_Grupo edad'!$J151,""),IF($A153="TOTAL",SUM(INDIRECT("F4:F"&amp;ROW()-1)),""))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IF(AND($A153&lt;&gt;"",$A153&lt;&gt;"TOTAL"),IF(AND('[5]PDI_Grupo edad'!$M151&lt;&gt;"",'[5]PDI_Grupo edad'!$M151&lt;&gt;0),'[5]PDI_Grupo edad'!$M151,""),IF($A153="TOTAL",SUM(INDIRECT("H4:H"&amp;ROW()-1)),""))</f>
        <v/>
      </c>
      <c r="I153" s="6" t="str">
        <f ca="1">IF(AND($A153&lt;&gt;"",$A153&lt;&gt;"TOTAL"),IF(AND('[5]PDI_Grupo edad'!$O151&lt;&gt;"",'[5]PDI_Grupo edad'!$O151&lt;&gt;0),'[5]PDI_Grupo edad'!$O151,""),IF($A153="TOTAL",SUM(INDIRECT("I4:I"&amp;ROW()-1)),""))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IF(AND($A153&lt;&gt;"",$A153&lt;&gt;"TOTAL"),IF(AND('[5]PDI_Grupo edad'!$R151&lt;&gt;"",'[5]PDI_Grupo edad'!$R151&lt;&gt;0),'[5]PDI_Grupo edad'!$R151,""),IF($A153="TOTAL",SUM(INDIRECT("K4:K"&amp;ROW()-1)),""))</f>
        <v/>
      </c>
      <c r="L153" s="6" t="str">
        <f ca="1">IF(AND($A153&lt;&gt;"",$A153&lt;&gt;"TOTAL"),IF(AND('[5]PDI_Grupo edad'!$T151&lt;&gt;"",'[5]PDI_Grupo edad'!$T151&lt;&gt;0),'[5]PDI_Grupo edad'!$T151,""),IF($A153="TOTAL",SUM(INDIRECT("L4:L"&amp;ROW()-1)),""))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IF(AND($A153&lt;&gt;"",$A153&lt;&gt;"TOTAL"),IF(AND('[5]PDI_Grupo edad'!$W151&lt;&gt;"",'[5]PDI_Grupo edad'!$W151&lt;&gt;0),'[5]PDI_Grupo edad'!$W151,""),IF($A153="TOTAL",SUM(INDIRECT("N4:N"&amp;ROW()-1)),""))</f>
        <v/>
      </c>
      <c r="O153" s="6" t="str">
        <f ca="1">IF(AND($A153&lt;&gt;"",$A153&lt;&gt;"TOTAL"),IF(AND('[5]PDI_Grupo edad'!$Y151&lt;&gt;"",'[5]PDI_Grupo edad'!$Y151&lt;&gt;0),'[5]PDI_Grupo edad'!$Y151,""),IF($A153="TOTAL",SUM(INDIRECT("O4:O"&amp;ROW()-1)),""))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IF(AND($A153&lt;&gt;"",$A153&lt;&gt;"TOTAL"),IF(AND('[5]PDI_Grupo edad'!$AB151&lt;&gt;"",'[5]PDI_Grupo edad'!$AB151&lt;&gt;0),'[5]PDI_Grupo edad'!$AB151,""),IF($A153="TOTAL",SUM(INDIRECT("Q4:Q"&amp;ROW()-1)),""))</f>
        <v/>
      </c>
      <c r="R153" s="6" t="str">
        <f ca="1">IF(AND($A153&lt;&gt;"",$A153&lt;&gt;"TOTAL"),IF(AND('[5]PDI_Grupo edad'!$AD151&lt;&gt;"",'[5]PDI_Grupo edad'!$AD151&lt;&gt;0),'[5]PDI_Grupo edad'!$AD151,""),IF($A153="TOTAL",SUM(INDIRECT("R4:R"&amp;ROW()-1)),""))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IF(AND($A153&lt;&gt;"",$A153&lt;&gt;"TOTAL"),IF(AND('[5]PDI_Grupo edad'!$AG151&lt;&gt;"",'[5]PDI_Grupo edad'!$AG151&lt;&gt;0),'[5]PDI_Grupo edad'!$AG151,""),IF($A153="TOTAL",SUM(INDIRECT("T4:T"&amp;ROW()-1)),""))</f>
        <v/>
      </c>
      <c r="U153" s="6" t="str">
        <f ca="1">IF(AND($A153&lt;&gt;"",$A153&lt;&gt;"TOTAL"),IF(AND('[5]PDI_Grupo edad'!$AI151&lt;&gt;"",'[5]PDI_Grupo edad'!$AI151&lt;&gt;0),'[5]PDI_Grupo edad'!$AI151,""),IF($A153="TOTAL",SUM(INDIRECT("U4:U"&amp;ROW()-1)),""))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IF(AND($A153&lt;&gt;"",$A153&lt;&gt;"TOTAL"),IF(AND('[5]PDI_Grupo edad'!$AL151&lt;&gt;"",'[5]PDI_Grupo edad'!$AL151&lt;&gt;0),'[5]PDI_Grupo edad'!$AL151,""),IF($A153="TOTAL",SUM(INDIRECT("W4:W"&amp;ROW()-1)),""))</f>
        <v/>
      </c>
      <c r="X153" s="6" t="str">
        <f ca="1">IF(AND($A153&lt;&gt;"",$A153&lt;&gt;"TOTAL"),IF(AND('[5]PDI_Grupo edad'!$AN151&lt;&gt;"",'[5]PDI_Grupo edad'!$AN151&lt;&gt;0),'[5]PDI_Grupo edad'!$AN151,""),IF($A153="TOTAL",SUM(INDIRECT("X4:X"&amp;ROW()-1)),""))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IF(AND($A153&lt;&gt;"",$A153&lt;&gt;"TOTAL"),IF(AND('[5]PDI_Grupo edad'!$AQ151&lt;&gt;"",'[5]PDI_Grupo edad'!$AQ151&lt;&gt;0),'[5]PDI_Grupo edad'!$AQ151,""),IF($A153="TOTAL",SUM(INDIRECT("Z4:Z"&amp;ROW()-1)),""))</f>
        <v/>
      </c>
      <c r="AA153" s="6" t="str">
        <f ca="1">IF(AND($A153&lt;&gt;"",$A153&lt;&gt;"TOTAL"),IF(AND('[5]PDI_Grupo edad'!$AS151&lt;&gt;"",'[5]PDI_Grupo edad'!$AS151&lt;&gt;0),'[5]PDI_Grupo edad'!$AS151,""),IF($A153="TOTAL",SUM(INDIRECT("AA4:AA"&amp;ROW()-1)),""))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IF(AND($A153&lt;&gt;"",$A153&lt;&gt;"TOTAL"),IF(AND('[5]PDI_Grupo edad'!$AV151&lt;&gt;"",'[5]PDI_Grupo edad'!$AV151&lt;&gt;0),'[5]PDI_Grupo edad'!$AV151,""),IF($A153="TOTAL",SUM(INDIRECT("AC4:AC"&amp;ROW()-1)),""))</f>
        <v/>
      </c>
      <c r="AD153" s="6" t="str">
        <f ca="1">IF(AND($A153&lt;&gt;"",$A153&lt;&gt;"TOTAL"),IF(AND('[5]PDI_Grupo edad'!$AX151&lt;&gt;"",'[5]PDI_Grupo edad'!$AX151&lt;&gt;0),'[5]PDI_Grupo edad'!$AX151,""),IF($A153="TOTAL",SUM(INDIRECT("AD4:AD"&amp;ROW()-1)),""))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IF(AND($A153&lt;&gt;"",$A153&lt;&gt;"TOTAL"),IF(AND('[5]PDI_Grupo edad'!$BA151&lt;&gt;"",'[5]PDI_Grupo edad'!$BA151&lt;&gt;0),'[5]PDI_Grupo edad'!$BA151,""),IF($A153="TOTAL",SUM(INDIRECT("AF4:AF"&amp;ROW()-1)),""))</f>
        <v/>
      </c>
      <c r="AG153" s="6" t="str">
        <f ca="1">IF(AND($A153&lt;&gt;"",$A153&lt;&gt;"TOTAL"),IF(AND('[5]PDI_Grupo edad'!$BC151&lt;&gt;"",'[5]PDI_Grupo edad'!$BC151&lt;&gt;0),'[5]PDI_Grupo edad'!$BC151,""),IF($A153="TOTAL",SUM(INDIRECT("AG4:AG"&amp;ROW()-1)),""))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IF(AND($A153&lt;&gt;"",$A153&lt;&gt;"TOTAL"),IF(AND('[5]PDI_Grupo edad'!$BF151&lt;&gt;"",'[5]PDI_Grupo edad'!$BF151&lt;&gt;0),'[5]PDI_Grupo edad'!$BF151,""),IF($A153="TOTAL",SUM(INDIRECT("AI4:AI"&amp;ROW()-1)),""))</f>
        <v/>
      </c>
      <c r="AJ153" s="6" t="str">
        <f ca="1">IF(AND($A153&lt;&gt;"",$A153&lt;&gt;"TOTAL"),IF(AND('[5]PDI_Grupo edad'!$BH151&lt;&gt;"",'[5]PDI_Grupo edad'!$BH151&lt;&gt;0),'[5]PDI_Grupo edad'!$BH151,""),IF($A153="TOTAL",SUM(INDIRECT("AJ4:AJ"&amp;ROW()-1)),""))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IF(AND($A153&lt;&gt;"",$A153&lt;&gt;"TOTAL"),IF(AND('[5]PDI_Grupo edad'!$BK151&lt;&gt;"",'[5]PDI_Grupo edad'!$BK151&lt;&gt;0),'[5]PDI_Grupo edad'!$BK151,""),IF($A153="TOTAL",SUM(INDIRECT("AL4:AL"&amp;ROW()-1)),""))</f>
        <v/>
      </c>
      <c r="AM153" s="6" t="str">
        <f ca="1">IF(AND($A153&lt;&gt;"",$A153&lt;&gt;"TOTAL"),IF(AND('[5]PDI_Grupo edad'!$BM151&lt;&gt;"",'[5]PDI_Grupo edad'!$BM151&lt;&gt;0),'[5]PDI_Grupo edad'!$BM151,""),IF($A153="TOTAL",SUM(INDIRECT("AM4:AM"&amp;ROW()-1)),""))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IF(AND($A153&lt;&gt;"",$A153&lt;&gt;"TOTAL"),IF(AND('[5]PDI_Grupo edad'!$BP151&lt;&gt;"",'[5]PDI_Grupo edad'!$BP151&lt;&gt;0),'[5]PDI_Grupo edad'!$BP151,""),IF($A153="TOTAL",SUM(INDIRECT("AO4:AO"&amp;ROW()-1)),""))</f>
        <v/>
      </c>
      <c r="AP153" s="6" t="str">
        <f ca="1">IF(AND($A153&lt;&gt;"",$A153&lt;&gt;"TOTAL"),IF(AND('[5]PDI_Grupo edad'!$BR151&lt;&gt;"",'[5]PDI_Grupo edad'!$BR151&lt;&gt;0),'[5]PDI_Grupo edad'!$BR151,""),IF($A153="TOTAL",SUM(INDIRECT("AP4:AP"&amp;ROW()-1)),""))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IF(AND($A153&lt;&gt;"",$A153&lt;&gt;"TOTAL"),IF(AND('[5]PDI_Grupo edad'!$BU151&lt;&gt;"",'[5]PDI_Grupo edad'!$BU151&lt;&gt;0),'[5]PDI_Grupo edad'!$BU151,""),IF($A153="TOTAL",SUM(INDIRECT("AR4:AR"&amp;ROW()-1)),""))</f>
        <v/>
      </c>
      <c r="AS153" s="6" t="str">
        <f ca="1">IF(AND($A153&lt;&gt;"",$A153&lt;&gt;"TOTAL"),IF(AND('[5]PDI_Grupo edad'!$BW151&lt;&gt;"",'[5]PDI_Grupo edad'!$BW151&lt;&gt;0),'[5]PDI_Grupo edad'!$BW151,""),IF($A153="TOTAL",SUM(INDIRECT("AS4:AS"&amp;ROW()-1)),""))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IF(AND($A153&lt;&gt;"",$A153&lt;&gt;"TOTAL"),IF(AND('[5]PDI_Grupo edad'!$BZ151&lt;&gt;"",'[5]PDI_Grupo edad'!$BZ151&lt;&gt;0),'[5]PDI_Grupo edad'!$BZ151,""),IF($A153="TOTAL",SUM(INDIRECT("AU4:AU"&amp;ROW()-1)),""))</f>
        <v/>
      </c>
      <c r="AV153" s="6" t="str">
        <f ca="1">IF(AND($A153&lt;&gt;"",$A153&lt;&gt;"TOTAL"),IF(AND('[5]PDI_Grupo edad'!$CB151&lt;&gt;"",'[5]PDI_Grupo edad'!$CB151&lt;&gt;0),'[5]PDI_Grupo edad'!$CB151,""),IF($A153="TOTAL",SUM(INDIRECT("AV4:AV"&amp;ROW()-1)),""))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IF(AND($A153&lt;&gt;"",$A153&lt;&gt;"TOTAL"),IF(AND('[5]PDI_Grupo edad'!$CE151&lt;&gt;"",'[5]PDI_Grupo edad'!$CE151&lt;&gt;0),'[5]PDI_Grupo edad'!$CE151,""),IF($A153="TOTAL",SUM(INDIRECT("AX4:AX"&amp;ROW()-1)),""))</f>
        <v/>
      </c>
      <c r="AY153" s="6" t="str">
        <f ca="1">IF(AND($A153&lt;&gt;"",$A153&lt;&gt;"TOTAL"),IF(AND('[5]PDI_Grupo edad'!$CG151&lt;&gt;"",'[5]PDI_Grupo edad'!$CG151&lt;&gt;0),'[5]PDI_Grupo edad'!$CG151,""),IF($A153="TOTAL",SUM(INDIRECT("AY4:AY"&amp;ROW()-1)),""))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IF(AND($A153&lt;&gt;"",$A153&lt;&gt;"TOTAL"),IF(AND('[5]PDI_Grupo edad'!$CJ151&lt;&gt;"",'[5]PDI_Grupo edad'!$CJ151&lt;&gt;0),'[5]PDI_Grupo edad'!$CJ151,""),IF($A153="TOTAL",SUM(INDIRECT("BA4:BA"&amp;ROW()-1)),""))</f>
        <v/>
      </c>
      <c r="BB153" s="6" t="str">
        <f ca="1">IF(AND($A153&lt;&gt;"",$A153&lt;&gt;"TOTAL"),IF(AND('[5]PDI_Grupo edad'!$CL151&lt;&gt;"",'[5]PDI_Grupo edad'!$CL151&lt;&gt;0),'[5]PDI_Grupo edad'!$CL151,""),IF($A153="TOTAL",SUM(INDIRECT("BB4:BB"&amp;ROW()-1)),""))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IF(AND($A153&lt;&gt;"",$A153&lt;&gt;"TOTAL"),IF(AND('[5]PDI_Grupo edad'!$CO151&lt;&gt;"",'[5]PDI_Grupo edad'!$CO151&lt;&gt;0),'[5]PDI_Grupo edad'!$CO151,""),IF($A153="TOTAL",SUM(INDIRECT("BD4:BD"&amp;ROW()-1)),""))</f>
        <v/>
      </c>
      <c r="BE153" s="6" t="str">
        <f ca="1">IF(AND($A153&lt;&gt;"",$A153&lt;&gt;"TOTAL"),IF(AND('[5]PDI_Grupo edad'!$CQ151&lt;&gt;"",'[5]PDI_Grupo edad'!$CQ151&lt;&gt;0),'[5]PDI_Grupo edad'!$CQ151,""),IF($A153="TOTAL",SUM(INDIRECT("BE4:BE"&amp;ROW()-1)),""))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IF('[5]PDI_Grupo edad'!$B152&lt;&gt;"",'[5]PDI_Grupo edad'!$B152,IF(AND('[5]PDI_Grupo edad'!$B152="",'[5]PDI_Grupo edad'!$B153="",'[5]PDI_Grupo edad'!$B151=""),"","TOTAL"))</f>
        <v/>
      </c>
      <c r="B154" s="6" t="str">
        <f ca="1">IF(AND($A154&lt;&gt;"",$A154&lt;&gt;"TOTAL"),IF(AND('[5]PDI_Grupo edad'!$C152&lt;&gt;"",'[5]PDI_Grupo edad'!$C152&lt;&gt;0),'[5]PDI_Grupo edad'!$C152,""),IF($A154="TOTAL",SUM(INDIRECT("B4:B"&amp;ROW()-1)),""))</f>
        <v/>
      </c>
      <c r="C154" s="6" t="str">
        <f ca="1">IF(AND($A154&lt;&gt;"",$A154&lt;&gt;"TOTAL"),IF(AND('[5]PDI_Grupo edad'!$E152&lt;&gt;"",'[5]PDI_Grupo edad'!$E152&lt;&gt;0),'[5]PDI_Grupo edad'!$E152,""),IF($A154="TOTAL",SUM(INDIRECT("C4:C"&amp;ROW()-1)),""))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IF(AND($A154&lt;&gt;"",$A154&lt;&gt;"TOTAL"),IF(AND('[5]PDI_Grupo edad'!$H152&lt;&gt;"",'[5]PDI_Grupo edad'!$H152&lt;&gt;0),'[5]PDI_Grupo edad'!$H152,""),IF($A154="TOTAL",SUM(INDIRECT("E4:E"&amp;ROW()-1)),""))</f>
        <v/>
      </c>
      <c r="F154" s="6" t="str">
        <f ca="1">IF(AND($A154&lt;&gt;"",$A154&lt;&gt;"TOTAL"),IF(AND('[5]PDI_Grupo edad'!$J152&lt;&gt;"",'[5]PDI_Grupo edad'!$J152&lt;&gt;0),'[5]PDI_Grupo edad'!$J152,""),IF($A154="TOTAL",SUM(INDIRECT("F4:F"&amp;ROW()-1)),""))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IF(AND($A154&lt;&gt;"",$A154&lt;&gt;"TOTAL"),IF(AND('[5]PDI_Grupo edad'!$M152&lt;&gt;"",'[5]PDI_Grupo edad'!$M152&lt;&gt;0),'[5]PDI_Grupo edad'!$M152,""),IF($A154="TOTAL",SUM(INDIRECT("H4:H"&amp;ROW()-1)),""))</f>
        <v/>
      </c>
      <c r="I154" s="6" t="str">
        <f ca="1">IF(AND($A154&lt;&gt;"",$A154&lt;&gt;"TOTAL"),IF(AND('[5]PDI_Grupo edad'!$O152&lt;&gt;"",'[5]PDI_Grupo edad'!$O152&lt;&gt;0),'[5]PDI_Grupo edad'!$O152,""),IF($A154="TOTAL",SUM(INDIRECT("I4:I"&amp;ROW()-1)),""))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IF(AND($A154&lt;&gt;"",$A154&lt;&gt;"TOTAL"),IF(AND('[5]PDI_Grupo edad'!$R152&lt;&gt;"",'[5]PDI_Grupo edad'!$R152&lt;&gt;0),'[5]PDI_Grupo edad'!$R152,""),IF($A154="TOTAL",SUM(INDIRECT("K4:K"&amp;ROW()-1)),""))</f>
        <v/>
      </c>
      <c r="L154" s="6" t="str">
        <f ca="1">IF(AND($A154&lt;&gt;"",$A154&lt;&gt;"TOTAL"),IF(AND('[5]PDI_Grupo edad'!$T152&lt;&gt;"",'[5]PDI_Grupo edad'!$T152&lt;&gt;0),'[5]PDI_Grupo edad'!$T152,""),IF($A154="TOTAL",SUM(INDIRECT("L4:L"&amp;ROW()-1)),""))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IF(AND($A154&lt;&gt;"",$A154&lt;&gt;"TOTAL"),IF(AND('[5]PDI_Grupo edad'!$W152&lt;&gt;"",'[5]PDI_Grupo edad'!$W152&lt;&gt;0),'[5]PDI_Grupo edad'!$W152,""),IF($A154="TOTAL",SUM(INDIRECT("N4:N"&amp;ROW()-1)),""))</f>
        <v/>
      </c>
      <c r="O154" s="6" t="str">
        <f ca="1">IF(AND($A154&lt;&gt;"",$A154&lt;&gt;"TOTAL"),IF(AND('[5]PDI_Grupo edad'!$Y152&lt;&gt;"",'[5]PDI_Grupo edad'!$Y152&lt;&gt;0),'[5]PDI_Grupo edad'!$Y152,""),IF($A154="TOTAL",SUM(INDIRECT("O4:O"&amp;ROW()-1)),""))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IF(AND($A154&lt;&gt;"",$A154&lt;&gt;"TOTAL"),IF(AND('[5]PDI_Grupo edad'!$AB152&lt;&gt;"",'[5]PDI_Grupo edad'!$AB152&lt;&gt;0),'[5]PDI_Grupo edad'!$AB152,""),IF($A154="TOTAL",SUM(INDIRECT("Q4:Q"&amp;ROW()-1)),""))</f>
        <v/>
      </c>
      <c r="R154" s="6" t="str">
        <f ca="1">IF(AND($A154&lt;&gt;"",$A154&lt;&gt;"TOTAL"),IF(AND('[5]PDI_Grupo edad'!$AD152&lt;&gt;"",'[5]PDI_Grupo edad'!$AD152&lt;&gt;0),'[5]PDI_Grupo edad'!$AD152,""),IF($A154="TOTAL",SUM(INDIRECT("R4:R"&amp;ROW()-1)),""))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IF(AND($A154&lt;&gt;"",$A154&lt;&gt;"TOTAL"),IF(AND('[5]PDI_Grupo edad'!$AG152&lt;&gt;"",'[5]PDI_Grupo edad'!$AG152&lt;&gt;0),'[5]PDI_Grupo edad'!$AG152,""),IF($A154="TOTAL",SUM(INDIRECT("T4:T"&amp;ROW()-1)),""))</f>
        <v/>
      </c>
      <c r="U154" s="6" t="str">
        <f ca="1">IF(AND($A154&lt;&gt;"",$A154&lt;&gt;"TOTAL"),IF(AND('[5]PDI_Grupo edad'!$AI152&lt;&gt;"",'[5]PDI_Grupo edad'!$AI152&lt;&gt;0),'[5]PDI_Grupo edad'!$AI152,""),IF($A154="TOTAL",SUM(INDIRECT("U4:U"&amp;ROW()-1)),""))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IF(AND($A154&lt;&gt;"",$A154&lt;&gt;"TOTAL"),IF(AND('[5]PDI_Grupo edad'!$AL152&lt;&gt;"",'[5]PDI_Grupo edad'!$AL152&lt;&gt;0),'[5]PDI_Grupo edad'!$AL152,""),IF($A154="TOTAL",SUM(INDIRECT("W4:W"&amp;ROW()-1)),""))</f>
        <v/>
      </c>
      <c r="X154" s="6" t="str">
        <f ca="1">IF(AND($A154&lt;&gt;"",$A154&lt;&gt;"TOTAL"),IF(AND('[5]PDI_Grupo edad'!$AN152&lt;&gt;"",'[5]PDI_Grupo edad'!$AN152&lt;&gt;0),'[5]PDI_Grupo edad'!$AN152,""),IF($A154="TOTAL",SUM(INDIRECT("X4:X"&amp;ROW()-1)),""))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IF(AND($A154&lt;&gt;"",$A154&lt;&gt;"TOTAL"),IF(AND('[5]PDI_Grupo edad'!$AQ152&lt;&gt;"",'[5]PDI_Grupo edad'!$AQ152&lt;&gt;0),'[5]PDI_Grupo edad'!$AQ152,""),IF($A154="TOTAL",SUM(INDIRECT("Z4:Z"&amp;ROW()-1)),""))</f>
        <v/>
      </c>
      <c r="AA154" s="6" t="str">
        <f ca="1">IF(AND($A154&lt;&gt;"",$A154&lt;&gt;"TOTAL"),IF(AND('[5]PDI_Grupo edad'!$AS152&lt;&gt;"",'[5]PDI_Grupo edad'!$AS152&lt;&gt;0),'[5]PDI_Grupo edad'!$AS152,""),IF($A154="TOTAL",SUM(INDIRECT("AA4:AA"&amp;ROW()-1)),""))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IF(AND($A154&lt;&gt;"",$A154&lt;&gt;"TOTAL"),IF(AND('[5]PDI_Grupo edad'!$AV152&lt;&gt;"",'[5]PDI_Grupo edad'!$AV152&lt;&gt;0),'[5]PDI_Grupo edad'!$AV152,""),IF($A154="TOTAL",SUM(INDIRECT("AC4:AC"&amp;ROW()-1)),""))</f>
        <v/>
      </c>
      <c r="AD154" s="6" t="str">
        <f ca="1">IF(AND($A154&lt;&gt;"",$A154&lt;&gt;"TOTAL"),IF(AND('[5]PDI_Grupo edad'!$AX152&lt;&gt;"",'[5]PDI_Grupo edad'!$AX152&lt;&gt;0),'[5]PDI_Grupo edad'!$AX152,""),IF($A154="TOTAL",SUM(INDIRECT("AD4:AD"&amp;ROW()-1)),""))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IF(AND($A154&lt;&gt;"",$A154&lt;&gt;"TOTAL"),IF(AND('[5]PDI_Grupo edad'!$BA152&lt;&gt;"",'[5]PDI_Grupo edad'!$BA152&lt;&gt;0),'[5]PDI_Grupo edad'!$BA152,""),IF($A154="TOTAL",SUM(INDIRECT("AF4:AF"&amp;ROW()-1)),""))</f>
        <v/>
      </c>
      <c r="AG154" s="6" t="str">
        <f ca="1">IF(AND($A154&lt;&gt;"",$A154&lt;&gt;"TOTAL"),IF(AND('[5]PDI_Grupo edad'!$BC152&lt;&gt;"",'[5]PDI_Grupo edad'!$BC152&lt;&gt;0),'[5]PDI_Grupo edad'!$BC152,""),IF($A154="TOTAL",SUM(INDIRECT("AG4:AG"&amp;ROW()-1)),""))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IF(AND($A154&lt;&gt;"",$A154&lt;&gt;"TOTAL"),IF(AND('[5]PDI_Grupo edad'!$BF152&lt;&gt;"",'[5]PDI_Grupo edad'!$BF152&lt;&gt;0),'[5]PDI_Grupo edad'!$BF152,""),IF($A154="TOTAL",SUM(INDIRECT("AI4:AI"&amp;ROW()-1)),""))</f>
        <v/>
      </c>
      <c r="AJ154" s="6" t="str">
        <f ca="1">IF(AND($A154&lt;&gt;"",$A154&lt;&gt;"TOTAL"),IF(AND('[5]PDI_Grupo edad'!$BH152&lt;&gt;"",'[5]PDI_Grupo edad'!$BH152&lt;&gt;0),'[5]PDI_Grupo edad'!$BH152,""),IF($A154="TOTAL",SUM(INDIRECT("AJ4:AJ"&amp;ROW()-1)),""))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IF(AND($A154&lt;&gt;"",$A154&lt;&gt;"TOTAL"),IF(AND('[5]PDI_Grupo edad'!$BK152&lt;&gt;"",'[5]PDI_Grupo edad'!$BK152&lt;&gt;0),'[5]PDI_Grupo edad'!$BK152,""),IF($A154="TOTAL",SUM(INDIRECT("AL4:AL"&amp;ROW()-1)),""))</f>
        <v/>
      </c>
      <c r="AM154" s="6" t="str">
        <f ca="1">IF(AND($A154&lt;&gt;"",$A154&lt;&gt;"TOTAL"),IF(AND('[5]PDI_Grupo edad'!$BM152&lt;&gt;"",'[5]PDI_Grupo edad'!$BM152&lt;&gt;0),'[5]PDI_Grupo edad'!$BM152,""),IF($A154="TOTAL",SUM(INDIRECT("AM4:AM"&amp;ROW()-1)),""))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IF(AND($A154&lt;&gt;"",$A154&lt;&gt;"TOTAL"),IF(AND('[5]PDI_Grupo edad'!$BP152&lt;&gt;"",'[5]PDI_Grupo edad'!$BP152&lt;&gt;0),'[5]PDI_Grupo edad'!$BP152,""),IF($A154="TOTAL",SUM(INDIRECT("AO4:AO"&amp;ROW()-1)),""))</f>
        <v/>
      </c>
      <c r="AP154" s="6" t="str">
        <f ca="1">IF(AND($A154&lt;&gt;"",$A154&lt;&gt;"TOTAL"),IF(AND('[5]PDI_Grupo edad'!$BR152&lt;&gt;"",'[5]PDI_Grupo edad'!$BR152&lt;&gt;0),'[5]PDI_Grupo edad'!$BR152,""),IF($A154="TOTAL",SUM(INDIRECT("AP4:AP"&amp;ROW()-1)),""))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IF(AND($A154&lt;&gt;"",$A154&lt;&gt;"TOTAL"),IF(AND('[5]PDI_Grupo edad'!$BU152&lt;&gt;"",'[5]PDI_Grupo edad'!$BU152&lt;&gt;0),'[5]PDI_Grupo edad'!$BU152,""),IF($A154="TOTAL",SUM(INDIRECT("AR4:AR"&amp;ROW()-1)),""))</f>
        <v/>
      </c>
      <c r="AS154" s="6" t="str">
        <f ca="1">IF(AND($A154&lt;&gt;"",$A154&lt;&gt;"TOTAL"),IF(AND('[5]PDI_Grupo edad'!$BW152&lt;&gt;"",'[5]PDI_Grupo edad'!$BW152&lt;&gt;0),'[5]PDI_Grupo edad'!$BW152,""),IF($A154="TOTAL",SUM(INDIRECT("AS4:AS"&amp;ROW()-1)),""))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IF(AND($A154&lt;&gt;"",$A154&lt;&gt;"TOTAL"),IF(AND('[5]PDI_Grupo edad'!$BZ152&lt;&gt;"",'[5]PDI_Grupo edad'!$BZ152&lt;&gt;0),'[5]PDI_Grupo edad'!$BZ152,""),IF($A154="TOTAL",SUM(INDIRECT("AU4:AU"&amp;ROW()-1)),""))</f>
        <v/>
      </c>
      <c r="AV154" s="6" t="str">
        <f ca="1">IF(AND($A154&lt;&gt;"",$A154&lt;&gt;"TOTAL"),IF(AND('[5]PDI_Grupo edad'!$CB152&lt;&gt;"",'[5]PDI_Grupo edad'!$CB152&lt;&gt;0),'[5]PDI_Grupo edad'!$CB152,""),IF($A154="TOTAL",SUM(INDIRECT("AV4:AV"&amp;ROW()-1)),""))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IF(AND($A154&lt;&gt;"",$A154&lt;&gt;"TOTAL"),IF(AND('[5]PDI_Grupo edad'!$CE152&lt;&gt;"",'[5]PDI_Grupo edad'!$CE152&lt;&gt;0),'[5]PDI_Grupo edad'!$CE152,""),IF($A154="TOTAL",SUM(INDIRECT("AX4:AX"&amp;ROW()-1)),""))</f>
        <v/>
      </c>
      <c r="AY154" s="6" t="str">
        <f ca="1">IF(AND($A154&lt;&gt;"",$A154&lt;&gt;"TOTAL"),IF(AND('[5]PDI_Grupo edad'!$CG152&lt;&gt;"",'[5]PDI_Grupo edad'!$CG152&lt;&gt;0),'[5]PDI_Grupo edad'!$CG152,""),IF($A154="TOTAL",SUM(INDIRECT("AY4:AY"&amp;ROW()-1)),""))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IF(AND($A154&lt;&gt;"",$A154&lt;&gt;"TOTAL"),IF(AND('[5]PDI_Grupo edad'!$CJ152&lt;&gt;"",'[5]PDI_Grupo edad'!$CJ152&lt;&gt;0),'[5]PDI_Grupo edad'!$CJ152,""),IF($A154="TOTAL",SUM(INDIRECT("BA4:BA"&amp;ROW()-1)),""))</f>
        <v/>
      </c>
      <c r="BB154" s="6" t="str">
        <f ca="1">IF(AND($A154&lt;&gt;"",$A154&lt;&gt;"TOTAL"),IF(AND('[5]PDI_Grupo edad'!$CL152&lt;&gt;"",'[5]PDI_Grupo edad'!$CL152&lt;&gt;0),'[5]PDI_Grupo edad'!$CL152,""),IF($A154="TOTAL",SUM(INDIRECT("BB4:BB"&amp;ROW()-1)),""))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IF(AND($A154&lt;&gt;"",$A154&lt;&gt;"TOTAL"),IF(AND('[5]PDI_Grupo edad'!$CO152&lt;&gt;"",'[5]PDI_Grupo edad'!$CO152&lt;&gt;0),'[5]PDI_Grupo edad'!$CO152,""),IF($A154="TOTAL",SUM(INDIRECT("BD4:BD"&amp;ROW()-1)),""))</f>
        <v/>
      </c>
      <c r="BE154" s="6" t="str">
        <f ca="1">IF(AND($A154&lt;&gt;"",$A154&lt;&gt;"TOTAL"),IF(AND('[5]PDI_Grupo edad'!$CQ152&lt;&gt;"",'[5]PDI_Grupo edad'!$CQ152&lt;&gt;0),'[5]PDI_Grupo edad'!$CQ152,""),IF($A154="TOTAL",SUM(INDIRECT("BE4:BE"&amp;ROW()-1)),""))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IF('[5]PDI_Grupo edad'!$B153&lt;&gt;"",'[5]PDI_Grupo edad'!$B153,IF(AND('[5]PDI_Grupo edad'!$B153="",'[5]PDI_Grupo edad'!$B154="",'[5]PDI_Grupo edad'!$B152=""),"","TOTAL"))</f>
        <v/>
      </c>
      <c r="B155" s="6" t="str">
        <f ca="1">IF(AND($A155&lt;&gt;"",$A155&lt;&gt;"TOTAL"),IF(AND('[5]PDI_Grupo edad'!$C153&lt;&gt;"",'[5]PDI_Grupo edad'!$C153&lt;&gt;0),'[5]PDI_Grupo edad'!$C153,""),IF($A155="TOTAL",SUM(INDIRECT("B4:B"&amp;ROW()-1)),""))</f>
        <v/>
      </c>
      <c r="C155" s="6" t="str">
        <f ca="1">IF(AND($A155&lt;&gt;"",$A155&lt;&gt;"TOTAL"),IF(AND('[5]PDI_Grupo edad'!$E153&lt;&gt;"",'[5]PDI_Grupo edad'!$E153&lt;&gt;0),'[5]PDI_Grupo edad'!$E153,""),IF($A155="TOTAL",SUM(INDIRECT("C4:C"&amp;ROW()-1)),""))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IF(AND($A155&lt;&gt;"",$A155&lt;&gt;"TOTAL"),IF(AND('[5]PDI_Grupo edad'!$H153&lt;&gt;"",'[5]PDI_Grupo edad'!$H153&lt;&gt;0),'[5]PDI_Grupo edad'!$H153,""),IF($A155="TOTAL",SUM(INDIRECT("E4:E"&amp;ROW()-1)),""))</f>
        <v/>
      </c>
      <c r="F155" s="6" t="str">
        <f ca="1">IF(AND($A155&lt;&gt;"",$A155&lt;&gt;"TOTAL"),IF(AND('[5]PDI_Grupo edad'!$J153&lt;&gt;"",'[5]PDI_Grupo edad'!$J153&lt;&gt;0),'[5]PDI_Grupo edad'!$J153,""),IF($A155="TOTAL",SUM(INDIRECT("F4:F"&amp;ROW()-1)),""))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IF(AND($A155&lt;&gt;"",$A155&lt;&gt;"TOTAL"),IF(AND('[5]PDI_Grupo edad'!$M153&lt;&gt;"",'[5]PDI_Grupo edad'!$M153&lt;&gt;0),'[5]PDI_Grupo edad'!$M153,""),IF($A155="TOTAL",SUM(INDIRECT("H4:H"&amp;ROW()-1)),""))</f>
        <v/>
      </c>
      <c r="I155" s="6" t="str">
        <f ca="1">IF(AND($A155&lt;&gt;"",$A155&lt;&gt;"TOTAL"),IF(AND('[5]PDI_Grupo edad'!$O153&lt;&gt;"",'[5]PDI_Grupo edad'!$O153&lt;&gt;0),'[5]PDI_Grupo edad'!$O153,""),IF($A155="TOTAL",SUM(INDIRECT("I4:I"&amp;ROW()-1)),""))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IF(AND($A155&lt;&gt;"",$A155&lt;&gt;"TOTAL"),IF(AND('[5]PDI_Grupo edad'!$R153&lt;&gt;"",'[5]PDI_Grupo edad'!$R153&lt;&gt;0),'[5]PDI_Grupo edad'!$R153,""),IF($A155="TOTAL",SUM(INDIRECT("K4:K"&amp;ROW()-1)),""))</f>
        <v/>
      </c>
      <c r="L155" s="6" t="str">
        <f ca="1">IF(AND($A155&lt;&gt;"",$A155&lt;&gt;"TOTAL"),IF(AND('[5]PDI_Grupo edad'!$T153&lt;&gt;"",'[5]PDI_Grupo edad'!$T153&lt;&gt;0),'[5]PDI_Grupo edad'!$T153,""),IF($A155="TOTAL",SUM(INDIRECT("L4:L"&amp;ROW()-1)),""))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IF(AND($A155&lt;&gt;"",$A155&lt;&gt;"TOTAL"),IF(AND('[5]PDI_Grupo edad'!$W153&lt;&gt;"",'[5]PDI_Grupo edad'!$W153&lt;&gt;0),'[5]PDI_Grupo edad'!$W153,""),IF($A155="TOTAL",SUM(INDIRECT("N4:N"&amp;ROW()-1)),""))</f>
        <v/>
      </c>
      <c r="O155" s="6" t="str">
        <f ca="1">IF(AND($A155&lt;&gt;"",$A155&lt;&gt;"TOTAL"),IF(AND('[5]PDI_Grupo edad'!$Y153&lt;&gt;"",'[5]PDI_Grupo edad'!$Y153&lt;&gt;0),'[5]PDI_Grupo edad'!$Y153,""),IF($A155="TOTAL",SUM(INDIRECT("O4:O"&amp;ROW()-1)),""))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IF(AND($A155&lt;&gt;"",$A155&lt;&gt;"TOTAL"),IF(AND('[5]PDI_Grupo edad'!$AB153&lt;&gt;"",'[5]PDI_Grupo edad'!$AB153&lt;&gt;0),'[5]PDI_Grupo edad'!$AB153,""),IF($A155="TOTAL",SUM(INDIRECT("Q4:Q"&amp;ROW()-1)),""))</f>
        <v/>
      </c>
      <c r="R155" s="6" t="str">
        <f ca="1">IF(AND($A155&lt;&gt;"",$A155&lt;&gt;"TOTAL"),IF(AND('[5]PDI_Grupo edad'!$AD153&lt;&gt;"",'[5]PDI_Grupo edad'!$AD153&lt;&gt;0),'[5]PDI_Grupo edad'!$AD153,""),IF($A155="TOTAL",SUM(INDIRECT("R4:R"&amp;ROW()-1)),""))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IF(AND($A155&lt;&gt;"",$A155&lt;&gt;"TOTAL"),IF(AND('[5]PDI_Grupo edad'!$AG153&lt;&gt;"",'[5]PDI_Grupo edad'!$AG153&lt;&gt;0),'[5]PDI_Grupo edad'!$AG153,""),IF($A155="TOTAL",SUM(INDIRECT("T4:T"&amp;ROW()-1)),""))</f>
        <v/>
      </c>
      <c r="U155" s="6" t="str">
        <f ca="1">IF(AND($A155&lt;&gt;"",$A155&lt;&gt;"TOTAL"),IF(AND('[5]PDI_Grupo edad'!$AI153&lt;&gt;"",'[5]PDI_Grupo edad'!$AI153&lt;&gt;0),'[5]PDI_Grupo edad'!$AI153,""),IF($A155="TOTAL",SUM(INDIRECT("U4:U"&amp;ROW()-1)),""))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IF(AND($A155&lt;&gt;"",$A155&lt;&gt;"TOTAL"),IF(AND('[5]PDI_Grupo edad'!$AL153&lt;&gt;"",'[5]PDI_Grupo edad'!$AL153&lt;&gt;0),'[5]PDI_Grupo edad'!$AL153,""),IF($A155="TOTAL",SUM(INDIRECT("W4:W"&amp;ROW()-1)),""))</f>
        <v/>
      </c>
      <c r="X155" s="6" t="str">
        <f ca="1">IF(AND($A155&lt;&gt;"",$A155&lt;&gt;"TOTAL"),IF(AND('[5]PDI_Grupo edad'!$AN153&lt;&gt;"",'[5]PDI_Grupo edad'!$AN153&lt;&gt;0),'[5]PDI_Grupo edad'!$AN153,""),IF($A155="TOTAL",SUM(INDIRECT("X4:X"&amp;ROW()-1)),""))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IF(AND($A155&lt;&gt;"",$A155&lt;&gt;"TOTAL"),IF(AND('[5]PDI_Grupo edad'!$AQ153&lt;&gt;"",'[5]PDI_Grupo edad'!$AQ153&lt;&gt;0),'[5]PDI_Grupo edad'!$AQ153,""),IF($A155="TOTAL",SUM(INDIRECT("Z4:Z"&amp;ROW()-1)),""))</f>
        <v/>
      </c>
      <c r="AA155" s="6" t="str">
        <f ca="1">IF(AND($A155&lt;&gt;"",$A155&lt;&gt;"TOTAL"),IF(AND('[5]PDI_Grupo edad'!$AS153&lt;&gt;"",'[5]PDI_Grupo edad'!$AS153&lt;&gt;0),'[5]PDI_Grupo edad'!$AS153,""),IF($A155="TOTAL",SUM(INDIRECT("AA4:AA"&amp;ROW()-1)),""))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IF(AND($A155&lt;&gt;"",$A155&lt;&gt;"TOTAL"),IF(AND('[5]PDI_Grupo edad'!$AV153&lt;&gt;"",'[5]PDI_Grupo edad'!$AV153&lt;&gt;0),'[5]PDI_Grupo edad'!$AV153,""),IF($A155="TOTAL",SUM(INDIRECT("AC4:AC"&amp;ROW()-1)),""))</f>
        <v/>
      </c>
      <c r="AD155" s="6" t="str">
        <f ca="1">IF(AND($A155&lt;&gt;"",$A155&lt;&gt;"TOTAL"),IF(AND('[5]PDI_Grupo edad'!$AX153&lt;&gt;"",'[5]PDI_Grupo edad'!$AX153&lt;&gt;0),'[5]PDI_Grupo edad'!$AX153,""),IF($A155="TOTAL",SUM(INDIRECT("AD4:AD"&amp;ROW()-1)),""))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IF(AND($A155&lt;&gt;"",$A155&lt;&gt;"TOTAL"),IF(AND('[5]PDI_Grupo edad'!$BA153&lt;&gt;"",'[5]PDI_Grupo edad'!$BA153&lt;&gt;0),'[5]PDI_Grupo edad'!$BA153,""),IF($A155="TOTAL",SUM(INDIRECT("AF4:AF"&amp;ROW()-1)),""))</f>
        <v/>
      </c>
      <c r="AG155" s="6" t="str">
        <f ca="1">IF(AND($A155&lt;&gt;"",$A155&lt;&gt;"TOTAL"),IF(AND('[5]PDI_Grupo edad'!$BC153&lt;&gt;"",'[5]PDI_Grupo edad'!$BC153&lt;&gt;0),'[5]PDI_Grupo edad'!$BC153,""),IF($A155="TOTAL",SUM(INDIRECT("AG4:AG"&amp;ROW()-1)),""))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IF(AND($A155&lt;&gt;"",$A155&lt;&gt;"TOTAL"),IF(AND('[5]PDI_Grupo edad'!$BF153&lt;&gt;"",'[5]PDI_Grupo edad'!$BF153&lt;&gt;0),'[5]PDI_Grupo edad'!$BF153,""),IF($A155="TOTAL",SUM(INDIRECT("AI4:AI"&amp;ROW()-1)),""))</f>
        <v/>
      </c>
      <c r="AJ155" s="6" t="str">
        <f ca="1">IF(AND($A155&lt;&gt;"",$A155&lt;&gt;"TOTAL"),IF(AND('[5]PDI_Grupo edad'!$BH153&lt;&gt;"",'[5]PDI_Grupo edad'!$BH153&lt;&gt;0),'[5]PDI_Grupo edad'!$BH153,""),IF($A155="TOTAL",SUM(INDIRECT("AJ4:AJ"&amp;ROW()-1)),""))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IF(AND($A155&lt;&gt;"",$A155&lt;&gt;"TOTAL"),IF(AND('[5]PDI_Grupo edad'!$BK153&lt;&gt;"",'[5]PDI_Grupo edad'!$BK153&lt;&gt;0),'[5]PDI_Grupo edad'!$BK153,""),IF($A155="TOTAL",SUM(INDIRECT("AL4:AL"&amp;ROW()-1)),""))</f>
        <v/>
      </c>
      <c r="AM155" s="6" t="str">
        <f ca="1">IF(AND($A155&lt;&gt;"",$A155&lt;&gt;"TOTAL"),IF(AND('[5]PDI_Grupo edad'!$BM153&lt;&gt;"",'[5]PDI_Grupo edad'!$BM153&lt;&gt;0),'[5]PDI_Grupo edad'!$BM153,""),IF($A155="TOTAL",SUM(INDIRECT("AM4:AM"&amp;ROW()-1)),""))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IF(AND($A155&lt;&gt;"",$A155&lt;&gt;"TOTAL"),IF(AND('[5]PDI_Grupo edad'!$BP153&lt;&gt;"",'[5]PDI_Grupo edad'!$BP153&lt;&gt;0),'[5]PDI_Grupo edad'!$BP153,""),IF($A155="TOTAL",SUM(INDIRECT("AO4:AO"&amp;ROW()-1)),""))</f>
        <v/>
      </c>
      <c r="AP155" s="6" t="str">
        <f ca="1">IF(AND($A155&lt;&gt;"",$A155&lt;&gt;"TOTAL"),IF(AND('[5]PDI_Grupo edad'!$BR153&lt;&gt;"",'[5]PDI_Grupo edad'!$BR153&lt;&gt;0),'[5]PDI_Grupo edad'!$BR153,""),IF($A155="TOTAL",SUM(INDIRECT("AP4:AP"&amp;ROW()-1)),""))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IF(AND($A155&lt;&gt;"",$A155&lt;&gt;"TOTAL"),IF(AND('[5]PDI_Grupo edad'!$BU153&lt;&gt;"",'[5]PDI_Grupo edad'!$BU153&lt;&gt;0),'[5]PDI_Grupo edad'!$BU153,""),IF($A155="TOTAL",SUM(INDIRECT("AR4:AR"&amp;ROW()-1)),""))</f>
        <v/>
      </c>
      <c r="AS155" s="6" t="str">
        <f ca="1">IF(AND($A155&lt;&gt;"",$A155&lt;&gt;"TOTAL"),IF(AND('[5]PDI_Grupo edad'!$BW153&lt;&gt;"",'[5]PDI_Grupo edad'!$BW153&lt;&gt;0),'[5]PDI_Grupo edad'!$BW153,""),IF($A155="TOTAL",SUM(INDIRECT("AS4:AS"&amp;ROW()-1)),""))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IF(AND($A155&lt;&gt;"",$A155&lt;&gt;"TOTAL"),IF(AND('[5]PDI_Grupo edad'!$BZ153&lt;&gt;"",'[5]PDI_Grupo edad'!$BZ153&lt;&gt;0),'[5]PDI_Grupo edad'!$BZ153,""),IF($A155="TOTAL",SUM(INDIRECT("AU4:AU"&amp;ROW()-1)),""))</f>
        <v/>
      </c>
      <c r="AV155" s="6" t="str">
        <f ca="1">IF(AND($A155&lt;&gt;"",$A155&lt;&gt;"TOTAL"),IF(AND('[5]PDI_Grupo edad'!$CB153&lt;&gt;"",'[5]PDI_Grupo edad'!$CB153&lt;&gt;0),'[5]PDI_Grupo edad'!$CB153,""),IF($A155="TOTAL",SUM(INDIRECT("AV4:AV"&amp;ROW()-1)),""))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IF(AND($A155&lt;&gt;"",$A155&lt;&gt;"TOTAL"),IF(AND('[5]PDI_Grupo edad'!$CE153&lt;&gt;"",'[5]PDI_Grupo edad'!$CE153&lt;&gt;0),'[5]PDI_Grupo edad'!$CE153,""),IF($A155="TOTAL",SUM(INDIRECT("AX4:AX"&amp;ROW()-1)),""))</f>
        <v/>
      </c>
      <c r="AY155" s="6" t="str">
        <f ca="1">IF(AND($A155&lt;&gt;"",$A155&lt;&gt;"TOTAL"),IF(AND('[5]PDI_Grupo edad'!$CG153&lt;&gt;"",'[5]PDI_Grupo edad'!$CG153&lt;&gt;0),'[5]PDI_Grupo edad'!$CG153,""),IF($A155="TOTAL",SUM(INDIRECT("AY4:AY"&amp;ROW()-1)),""))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IF(AND($A155&lt;&gt;"",$A155&lt;&gt;"TOTAL"),IF(AND('[5]PDI_Grupo edad'!$CJ153&lt;&gt;"",'[5]PDI_Grupo edad'!$CJ153&lt;&gt;0),'[5]PDI_Grupo edad'!$CJ153,""),IF($A155="TOTAL",SUM(INDIRECT("BA4:BA"&amp;ROW()-1)),""))</f>
        <v/>
      </c>
      <c r="BB155" s="6" t="str">
        <f ca="1">IF(AND($A155&lt;&gt;"",$A155&lt;&gt;"TOTAL"),IF(AND('[5]PDI_Grupo edad'!$CL153&lt;&gt;"",'[5]PDI_Grupo edad'!$CL153&lt;&gt;0),'[5]PDI_Grupo edad'!$CL153,""),IF($A155="TOTAL",SUM(INDIRECT("BB4:BB"&amp;ROW()-1)),""))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IF(AND($A155&lt;&gt;"",$A155&lt;&gt;"TOTAL"),IF(AND('[5]PDI_Grupo edad'!$CO153&lt;&gt;"",'[5]PDI_Grupo edad'!$CO153&lt;&gt;0),'[5]PDI_Grupo edad'!$CO153,""),IF($A155="TOTAL",SUM(INDIRECT("BD4:BD"&amp;ROW()-1)),""))</f>
        <v/>
      </c>
      <c r="BE155" s="6" t="str">
        <f ca="1">IF(AND($A155&lt;&gt;"",$A155&lt;&gt;"TOTAL"),IF(AND('[5]PDI_Grupo edad'!$CQ153&lt;&gt;"",'[5]PDI_Grupo edad'!$CQ153&lt;&gt;0),'[5]PDI_Grupo edad'!$CQ153,""),IF($A155="TOTAL",SUM(INDIRECT("BE4:BE"&amp;ROW()-1)),""))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IF('[5]PDI_Grupo edad'!$B154&lt;&gt;"",'[5]PDI_Grupo edad'!$B154,IF(AND('[5]PDI_Grupo edad'!$B154="",'[5]PDI_Grupo edad'!$B155="",'[5]PDI_Grupo edad'!$B153=""),"","TOTAL"))</f>
        <v/>
      </c>
      <c r="B156" s="6" t="str">
        <f ca="1">IF(AND($A156&lt;&gt;"",$A156&lt;&gt;"TOTAL"),IF(AND('[5]PDI_Grupo edad'!$C154&lt;&gt;"",'[5]PDI_Grupo edad'!$C154&lt;&gt;0),'[5]PDI_Grupo edad'!$C154,""),IF($A156="TOTAL",SUM(INDIRECT("B4:B"&amp;ROW()-1)),""))</f>
        <v/>
      </c>
      <c r="C156" s="6" t="str">
        <f ca="1">IF(AND($A156&lt;&gt;"",$A156&lt;&gt;"TOTAL"),IF(AND('[5]PDI_Grupo edad'!$E154&lt;&gt;"",'[5]PDI_Grupo edad'!$E154&lt;&gt;0),'[5]PDI_Grupo edad'!$E154,""),IF($A156="TOTAL",SUM(INDIRECT("C4:C"&amp;ROW()-1)),""))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IF(AND($A156&lt;&gt;"",$A156&lt;&gt;"TOTAL"),IF(AND('[5]PDI_Grupo edad'!$H154&lt;&gt;"",'[5]PDI_Grupo edad'!$H154&lt;&gt;0),'[5]PDI_Grupo edad'!$H154,""),IF($A156="TOTAL",SUM(INDIRECT("E4:E"&amp;ROW()-1)),""))</f>
        <v/>
      </c>
      <c r="F156" s="6" t="str">
        <f ca="1">IF(AND($A156&lt;&gt;"",$A156&lt;&gt;"TOTAL"),IF(AND('[5]PDI_Grupo edad'!$J154&lt;&gt;"",'[5]PDI_Grupo edad'!$J154&lt;&gt;0),'[5]PDI_Grupo edad'!$J154,""),IF($A156="TOTAL",SUM(INDIRECT("F4:F"&amp;ROW()-1)),""))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IF(AND($A156&lt;&gt;"",$A156&lt;&gt;"TOTAL"),IF(AND('[5]PDI_Grupo edad'!$M154&lt;&gt;"",'[5]PDI_Grupo edad'!$M154&lt;&gt;0),'[5]PDI_Grupo edad'!$M154,""),IF($A156="TOTAL",SUM(INDIRECT("H4:H"&amp;ROW()-1)),""))</f>
        <v/>
      </c>
      <c r="I156" s="6" t="str">
        <f ca="1">IF(AND($A156&lt;&gt;"",$A156&lt;&gt;"TOTAL"),IF(AND('[5]PDI_Grupo edad'!$O154&lt;&gt;"",'[5]PDI_Grupo edad'!$O154&lt;&gt;0),'[5]PDI_Grupo edad'!$O154,""),IF($A156="TOTAL",SUM(INDIRECT("I4:I"&amp;ROW()-1)),""))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IF(AND($A156&lt;&gt;"",$A156&lt;&gt;"TOTAL"),IF(AND('[5]PDI_Grupo edad'!$R154&lt;&gt;"",'[5]PDI_Grupo edad'!$R154&lt;&gt;0),'[5]PDI_Grupo edad'!$R154,""),IF($A156="TOTAL",SUM(INDIRECT("K4:K"&amp;ROW()-1)),""))</f>
        <v/>
      </c>
      <c r="L156" s="6" t="str">
        <f ca="1">IF(AND($A156&lt;&gt;"",$A156&lt;&gt;"TOTAL"),IF(AND('[5]PDI_Grupo edad'!$T154&lt;&gt;"",'[5]PDI_Grupo edad'!$T154&lt;&gt;0),'[5]PDI_Grupo edad'!$T154,""),IF($A156="TOTAL",SUM(INDIRECT("L4:L"&amp;ROW()-1)),""))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IF(AND($A156&lt;&gt;"",$A156&lt;&gt;"TOTAL"),IF(AND('[5]PDI_Grupo edad'!$W154&lt;&gt;"",'[5]PDI_Grupo edad'!$W154&lt;&gt;0),'[5]PDI_Grupo edad'!$W154,""),IF($A156="TOTAL",SUM(INDIRECT("N4:N"&amp;ROW()-1)),""))</f>
        <v/>
      </c>
      <c r="O156" s="6" t="str">
        <f ca="1">IF(AND($A156&lt;&gt;"",$A156&lt;&gt;"TOTAL"),IF(AND('[5]PDI_Grupo edad'!$Y154&lt;&gt;"",'[5]PDI_Grupo edad'!$Y154&lt;&gt;0),'[5]PDI_Grupo edad'!$Y154,""),IF($A156="TOTAL",SUM(INDIRECT("O4:O"&amp;ROW()-1)),""))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IF(AND($A156&lt;&gt;"",$A156&lt;&gt;"TOTAL"),IF(AND('[5]PDI_Grupo edad'!$AB154&lt;&gt;"",'[5]PDI_Grupo edad'!$AB154&lt;&gt;0),'[5]PDI_Grupo edad'!$AB154,""),IF($A156="TOTAL",SUM(INDIRECT("Q4:Q"&amp;ROW()-1)),""))</f>
        <v/>
      </c>
      <c r="R156" s="6" t="str">
        <f ca="1">IF(AND($A156&lt;&gt;"",$A156&lt;&gt;"TOTAL"),IF(AND('[5]PDI_Grupo edad'!$AD154&lt;&gt;"",'[5]PDI_Grupo edad'!$AD154&lt;&gt;0),'[5]PDI_Grupo edad'!$AD154,""),IF($A156="TOTAL",SUM(INDIRECT("R4:R"&amp;ROW()-1)),""))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IF(AND($A156&lt;&gt;"",$A156&lt;&gt;"TOTAL"),IF(AND('[5]PDI_Grupo edad'!$AG154&lt;&gt;"",'[5]PDI_Grupo edad'!$AG154&lt;&gt;0),'[5]PDI_Grupo edad'!$AG154,""),IF($A156="TOTAL",SUM(INDIRECT("T4:T"&amp;ROW()-1)),""))</f>
        <v/>
      </c>
      <c r="U156" s="6" t="str">
        <f ca="1">IF(AND($A156&lt;&gt;"",$A156&lt;&gt;"TOTAL"),IF(AND('[5]PDI_Grupo edad'!$AI154&lt;&gt;"",'[5]PDI_Grupo edad'!$AI154&lt;&gt;0),'[5]PDI_Grupo edad'!$AI154,""),IF($A156="TOTAL",SUM(INDIRECT("U4:U"&amp;ROW()-1)),""))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IF(AND($A156&lt;&gt;"",$A156&lt;&gt;"TOTAL"),IF(AND('[5]PDI_Grupo edad'!$AL154&lt;&gt;"",'[5]PDI_Grupo edad'!$AL154&lt;&gt;0),'[5]PDI_Grupo edad'!$AL154,""),IF($A156="TOTAL",SUM(INDIRECT("W4:W"&amp;ROW()-1)),""))</f>
        <v/>
      </c>
      <c r="X156" s="6" t="str">
        <f ca="1">IF(AND($A156&lt;&gt;"",$A156&lt;&gt;"TOTAL"),IF(AND('[5]PDI_Grupo edad'!$AN154&lt;&gt;"",'[5]PDI_Grupo edad'!$AN154&lt;&gt;0),'[5]PDI_Grupo edad'!$AN154,""),IF($A156="TOTAL",SUM(INDIRECT("X4:X"&amp;ROW()-1)),""))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IF(AND($A156&lt;&gt;"",$A156&lt;&gt;"TOTAL"),IF(AND('[5]PDI_Grupo edad'!$AQ154&lt;&gt;"",'[5]PDI_Grupo edad'!$AQ154&lt;&gt;0),'[5]PDI_Grupo edad'!$AQ154,""),IF($A156="TOTAL",SUM(INDIRECT("Z4:Z"&amp;ROW()-1)),""))</f>
        <v/>
      </c>
      <c r="AA156" s="6" t="str">
        <f ca="1">IF(AND($A156&lt;&gt;"",$A156&lt;&gt;"TOTAL"),IF(AND('[5]PDI_Grupo edad'!$AS154&lt;&gt;"",'[5]PDI_Grupo edad'!$AS154&lt;&gt;0),'[5]PDI_Grupo edad'!$AS154,""),IF($A156="TOTAL",SUM(INDIRECT("AA4:AA"&amp;ROW()-1)),""))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IF(AND($A156&lt;&gt;"",$A156&lt;&gt;"TOTAL"),IF(AND('[5]PDI_Grupo edad'!$AV154&lt;&gt;"",'[5]PDI_Grupo edad'!$AV154&lt;&gt;0),'[5]PDI_Grupo edad'!$AV154,""),IF($A156="TOTAL",SUM(INDIRECT("AC4:AC"&amp;ROW()-1)),""))</f>
        <v/>
      </c>
      <c r="AD156" s="6" t="str">
        <f ca="1">IF(AND($A156&lt;&gt;"",$A156&lt;&gt;"TOTAL"),IF(AND('[5]PDI_Grupo edad'!$AX154&lt;&gt;"",'[5]PDI_Grupo edad'!$AX154&lt;&gt;0),'[5]PDI_Grupo edad'!$AX154,""),IF($A156="TOTAL",SUM(INDIRECT("AD4:AD"&amp;ROW()-1)),""))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IF(AND($A156&lt;&gt;"",$A156&lt;&gt;"TOTAL"),IF(AND('[5]PDI_Grupo edad'!$BA154&lt;&gt;"",'[5]PDI_Grupo edad'!$BA154&lt;&gt;0),'[5]PDI_Grupo edad'!$BA154,""),IF($A156="TOTAL",SUM(INDIRECT("AF4:AF"&amp;ROW()-1)),""))</f>
        <v/>
      </c>
      <c r="AG156" s="6" t="str">
        <f ca="1">IF(AND($A156&lt;&gt;"",$A156&lt;&gt;"TOTAL"),IF(AND('[5]PDI_Grupo edad'!$BC154&lt;&gt;"",'[5]PDI_Grupo edad'!$BC154&lt;&gt;0),'[5]PDI_Grupo edad'!$BC154,""),IF($A156="TOTAL",SUM(INDIRECT("AG4:AG"&amp;ROW()-1)),""))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IF(AND($A156&lt;&gt;"",$A156&lt;&gt;"TOTAL"),IF(AND('[5]PDI_Grupo edad'!$BF154&lt;&gt;"",'[5]PDI_Grupo edad'!$BF154&lt;&gt;0),'[5]PDI_Grupo edad'!$BF154,""),IF($A156="TOTAL",SUM(INDIRECT("AI4:AI"&amp;ROW()-1)),""))</f>
        <v/>
      </c>
      <c r="AJ156" s="6" t="str">
        <f ca="1">IF(AND($A156&lt;&gt;"",$A156&lt;&gt;"TOTAL"),IF(AND('[5]PDI_Grupo edad'!$BH154&lt;&gt;"",'[5]PDI_Grupo edad'!$BH154&lt;&gt;0),'[5]PDI_Grupo edad'!$BH154,""),IF($A156="TOTAL",SUM(INDIRECT("AJ4:AJ"&amp;ROW()-1)),""))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IF(AND($A156&lt;&gt;"",$A156&lt;&gt;"TOTAL"),IF(AND('[5]PDI_Grupo edad'!$BK154&lt;&gt;"",'[5]PDI_Grupo edad'!$BK154&lt;&gt;0),'[5]PDI_Grupo edad'!$BK154,""),IF($A156="TOTAL",SUM(INDIRECT("AL4:AL"&amp;ROW()-1)),""))</f>
        <v/>
      </c>
      <c r="AM156" s="6" t="str">
        <f ca="1">IF(AND($A156&lt;&gt;"",$A156&lt;&gt;"TOTAL"),IF(AND('[5]PDI_Grupo edad'!$BM154&lt;&gt;"",'[5]PDI_Grupo edad'!$BM154&lt;&gt;0),'[5]PDI_Grupo edad'!$BM154,""),IF($A156="TOTAL",SUM(INDIRECT("AM4:AM"&amp;ROW()-1)),""))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IF(AND($A156&lt;&gt;"",$A156&lt;&gt;"TOTAL"),IF(AND('[5]PDI_Grupo edad'!$BP154&lt;&gt;"",'[5]PDI_Grupo edad'!$BP154&lt;&gt;0),'[5]PDI_Grupo edad'!$BP154,""),IF($A156="TOTAL",SUM(INDIRECT("AO4:AO"&amp;ROW()-1)),""))</f>
        <v/>
      </c>
      <c r="AP156" s="6" t="str">
        <f ca="1">IF(AND($A156&lt;&gt;"",$A156&lt;&gt;"TOTAL"),IF(AND('[5]PDI_Grupo edad'!$BR154&lt;&gt;"",'[5]PDI_Grupo edad'!$BR154&lt;&gt;0),'[5]PDI_Grupo edad'!$BR154,""),IF($A156="TOTAL",SUM(INDIRECT("AP4:AP"&amp;ROW()-1)),""))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IF(AND($A156&lt;&gt;"",$A156&lt;&gt;"TOTAL"),IF(AND('[5]PDI_Grupo edad'!$BU154&lt;&gt;"",'[5]PDI_Grupo edad'!$BU154&lt;&gt;0),'[5]PDI_Grupo edad'!$BU154,""),IF($A156="TOTAL",SUM(INDIRECT("AR4:AR"&amp;ROW()-1)),""))</f>
        <v/>
      </c>
      <c r="AS156" s="6" t="str">
        <f ca="1">IF(AND($A156&lt;&gt;"",$A156&lt;&gt;"TOTAL"),IF(AND('[5]PDI_Grupo edad'!$BW154&lt;&gt;"",'[5]PDI_Grupo edad'!$BW154&lt;&gt;0),'[5]PDI_Grupo edad'!$BW154,""),IF($A156="TOTAL",SUM(INDIRECT("AS4:AS"&amp;ROW()-1)),""))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IF(AND($A156&lt;&gt;"",$A156&lt;&gt;"TOTAL"),IF(AND('[5]PDI_Grupo edad'!$BZ154&lt;&gt;"",'[5]PDI_Grupo edad'!$BZ154&lt;&gt;0),'[5]PDI_Grupo edad'!$BZ154,""),IF($A156="TOTAL",SUM(INDIRECT("AU4:AU"&amp;ROW()-1)),""))</f>
        <v/>
      </c>
      <c r="AV156" s="6" t="str">
        <f ca="1">IF(AND($A156&lt;&gt;"",$A156&lt;&gt;"TOTAL"),IF(AND('[5]PDI_Grupo edad'!$CB154&lt;&gt;"",'[5]PDI_Grupo edad'!$CB154&lt;&gt;0),'[5]PDI_Grupo edad'!$CB154,""),IF($A156="TOTAL",SUM(INDIRECT("AV4:AV"&amp;ROW()-1)),""))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IF(AND($A156&lt;&gt;"",$A156&lt;&gt;"TOTAL"),IF(AND('[5]PDI_Grupo edad'!$CE154&lt;&gt;"",'[5]PDI_Grupo edad'!$CE154&lt;&gt;0),'[5]PDI_Grupo edad'!$CE154,""),IF($A156="TOTAL",SUM(INDIRECT("AX4:AX"&amp;ROW()-1)),""))</f>
        <v/>
      </c>
      <c r="AY156" s="6" t="str">
        <f ca="1">IF(AND($A156&lt;&gt;"",$A156&lt;&gt;"TOTAL"),IF(AND('[5]PDI_Grupo edad'!$CG154&lt;&gt;"",'[5]PDI_Grupo edad'!$CG154&lt;&gt;0),'[5]PDI_Grupo edad'!$CG154,""),IF($A156="TOTAL",SUM(INDIRECT("AY4:AY"&amp;ROW()-1)),""))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IF(AND($A156&lt;&gt;"",$A156&lt;&gt;"TOTAL"),IF(AND('[5]PDI_Grupo edad'!$CJ154&lt;&gt;"",'[5]PDI_Grupo edad'!$CJ154&lt;&gt;0),'[5]PDI_Grupo edad'!$CJ154,""),IF($A156="TOTAL",SUM(INDIRECT("BA4:BA"&amp;ROW()-1)),""))</f>
        <v/>
      </c>
      <c r="BB156" s="6" t="str">
        <f ca="1">IF(AND($A156&lt;&gt;"",$A156&lt;&gt;"TOTAL"),IF(AND('[5]PDI_Grupo edad'!$CL154&lt;&gt;"",'[5]PDI_Grupo edad'!$CL154&lt;&gt;0),'[5]PDI_Grupo edad'!$CL154,""),IF($A156="TOTAL",SUM(INDIRECT("BB4:BB"&amp;ROW()-1)),""))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IF(AND($A156&lt;&gt;"",$A156&lt;&gt;"TOTAL"),IF(AND('[5]PDI_Grupo edad'!$CO154&lt;&gt;"",'[5]PDI_Grupo edad'!$CO154&lt;&gt;0),'[5]PDI_Grupo edad'!$CO154,""),IF($A156="TOTAL",SUM(INDIRECT("BD4:BD"&amp;ROW()-1)),""))</f>
        <v/>
      </c>
      <c r="BE156" s="6" t="str">
        <f ca="1">IF(AND($A156&lt;&gt;"",$A156&lt;&gt;"TOTAL"),IF(AND('[5]PDI_Grupo edad'!$CQ154&lt;&gt;"",'[5]PDI_Grupo edad'!$CQ154&lt;&gt;0),'[5]PDI_Grupo edad'!$CQ154,""),IF($A156="TOTAL",SUM(INDIRECT("BE4:BE"&amp;ROW()-1)),""))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IF('[5]PDI_Grupo edad'!$B155&lt;&gt;"",'[5]PDI_Grupo edad'!$B155,IF(AND('[5]PDI_Grupo edad'!$B155="",'[5]PDI_Grupo edad'!$B156="",'[5]PDI_Grupo edad'!$B154=""),"","TOTAL"))</f>
        <v/>
      </c>
      <c r="B157" s="6" t="str">
        <f ca="1">IF(AND($A157&lt;&gt;"",$A157&lt;&gt;"TOTAL"),IF(AND('[5]PDI_Grupo edad'!$C155&lt;&gt;"",'[5]PDI_Grupo edad'!$C155&lt;&gt;0),'[5]PDI_Grupo edad'!$C155,""),IF($A157="TOTAL",SUM(INDIRECT("B4:B"&amp;ROW()-1)),""))</f>
        <v/>
      </c>
      <c r="C157" s="6" t="str">
        <f ca="1">IF(AND($A157&lt;&gt;"",$A157&lt;&gt;"TOTAL"),IF(AND('[5]PDI_Grupo edad'!$E155&lt;&gt;"",'[5]PDI_Grupo edad'!$E155&lt;&gt;0),'[5]PDI_Grupo edad'!$E155,""),IF($A157="TOTAL",SUM(INDIRECT("C4:C"&amp;ROW()-1)),""))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IF(AND($A157&lt;&gt;"",$A157&lt;&gt;"TOTAL"),IF(AND('[5]PDI_Grupo edad'!$H155&lt;&gt;"",'[5]PDI_Grupo edad'!$H155&lt;&gt;0),'[5]PDI_Grupo edad'!$H155,""),IF($A157="TOTAL",SUM(INDIRECT("E4:E"&amp;ROW()-1)),""))</f>
        <v/>
      </c>
      <c r="F157" s="6" t="str">
        <f ca="1">IF(AND($A157&lt;&gt;"",$A157&lt;&gt;"TOTAL"),IF(AND('[5]PDI_Grupo edad'!$J155&lt;&gt;"",'[5]PDI_Grupo edad'!$J155&lt;&gt;0),'[5]PDI_Grupo edad'!$J155,""),IF($A157="TOTAL",SUM(INDIRECT("F4:F"&amp;ROW()-1)),""))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IF(AND($A157&lt;&gt;"",$A157&lt;&gt;"TOTAL"),IF(AND('[5]PDI_Grupo edad'!$M155&lt;&gt;"",'[5]PDI_Grupo edad'!$M155&lt;&gt;0),'[5]PDI_Grupo edad'!$M155,""),IF($A157="TOTAL",SUM(INDIRECT("H4:H"&amp;ROW()-1)),""))</f>
        <v/>
      </c>
      <c r="I157" s="6" t="str">
        <f ca="1">IF(AND($A157&lt;&gt;"",$A157&lt;&gt;"TOTAL"),IF(AND('[5]PDI_Grupo edad'!$O155&lt;&gt;"",'[5]PDI_Grupo edad'!$O155&lt;&gt;0),'[5]PDI_Grupo edad'!$O155,""),IF($A157="TOTAL",SUM(INDIRECT("I4:I"&amp;ROW()-1)),""))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IF(AND($A157&lt;&gt;"",$A157&lt;&gt;"TOTAL"),IF(AND('[5]PDI_Grupo edad'!$R155&lt;&gt;"",'[5]PDI_Grupo edad'!$R155&lt;&gt;0),'[5]PDI_Grupo edad'!$R155,""),IF($A157="TOTAL",SUM(INDIRECT("K4:K"&amp;ROW()-1)),""))</f>
        <v/>
      </c>
      <c r="L157" s="6" t="str">
        <f ca="1">IF(AND($A157&lt;&gt;"",$A157&lt;&gt;"TOTAL"),IF(AND('[5]PDI_Grupo edad'!$T155&lt;&gt;"",'[5]PDI_Grupo edad'!$T155&lt;&gt;0),'[5]PDI_Grupo edad'!$T155,""),IF($A157="TOTAL",SUM(INDIRECT("L4:L"&amp;ROW()-1)),""))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IF(AND($A157&lt;&gt;"",$A157&lt;&gt;"TOTAL"),IF(AND('[5]PDI_Grupo edad'!$W155&lt;&gt;"",'[5]PDI_Grupo edad'!$W155&lt;&gt;0),'[5]PDI_Grupo edad'!$W155,""),IF($A157="TOTAL",SUM(INDIRECT("N4:N"&amp;ROW()-1)),""))</f>
        <v/>
      </c>
      <c r="O157" s="6" t="str">
        <f ca="1">IF(AND($A157&lt;&gt;"",$A157&lt;&gt;"TOTAL"),IF(AND('[5]PDI_Grupo edad'!$Y155&lt;&gt;"",'[5]PDI_Grupo edad'!$Y155&lt;&gt;0),'[5]PDI_Grupo edad'!$Y155,""),IF($A157="TOTAL",SUM(INDIRECT("O4:O"&amp;ROW()-1)),""))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IF(AND($A157&lt;&gt;"",$A157&lt;&gt;"TOTAL"),IF(AND('[5]PDI_Grupo edad'!$AB155&lt;&gt;"",'[5]PDI_Grupo edad'!$AB155&lt;&gt;0),'[5]PDI_Grupo edad'!$AB155,""),IF($A157="TOTAL",SUM(INDIRECT("Q4:Q"&amp;ROW()-1)),""))</f>
        <v/>
      </c>
      <c r="R157" s="6" t="str">
        <f ca="1">IF(AND($A157&lt;&gt;"",$A157&lt;&gt;"TOTAL"),IF(AND('[5]PDI_Grupo edad'!$AD155&lt;&gt;"",'[5]PDI_Grupo edad'!$AD155&lt;&gt;0),'[5]PDI_Grupo edad'!$AD155,""),IF($A157="TOTAL",SUM(INDIRECT("R4:R"&amp;ROW()-1)),""))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IF(AND($A157&lt;&gt;"",$A157&lt;&gt;"TOTAL"),IF(AND('[5]PDI_Grupo edad'!$AG155&lt;&gt;"",'[5]PDI_Grupo edad'!$AG155&lt;&gt;0),'[5]PDI_Grupo edad'!$AG155,""),IF($A157="TOTAL",SUM(INDIRECT("T4:T"&amp;ROW()-1)),""))</f>
        <v/>
      </c>
      <c r="U157" s="6" t="str">
        <f ca="1">IF(AND($A157&lt;&gt;"",$A157&lt;&gt;"TOTAL"),IF(AND('[5]PDI_Grupo edad'!$AI155&lt;&gt;"",'[5]PDI_Grupo edad'!$AI155&lt;&gt;0),'[5]PDI_Grupo edad'!$AI155,""),IF($A157="TOTAL",SUM(INDIRECT("U4:U"&amp;ROW()-1)),""))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IF(AND($A157&lt;&gt;"",$A157&lt;&gt;"TOTAL"),IF(AND('[5]PDI_Grupo edad'!$AL155&lt;&gt;"",'[5]PDI_Grupo edad'!$AL155&lt;&gt;0),'[5]PDI_Grupo edad'!$AL155,""),IF($A157="TOTAL",SUM(INDIRECT("W4:W"&amp;ROW()-1)),""))</f>
        <v/>
      </c>
      <c r="X157" s="6" t="str">
        <f ca="1">IF(AND($A157&lt;&gt;"",$A157&lt;&gt;"TOTAL"),IF(AND('[5]PDI_Grupo edad'!$AN155&lt;&gt;"",'[5]PDI_Grupo edad'!$AN155&lt;&gt;0),'[5]PDI_Grupo edad'!$AN155,""),IF($A157="TOTAL",SUM(INDIRECT("X4:X"&amp;ROW()-1)),""))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IF(AND($A157&lt;&gt;"",$A157&lt;&gt;"TOTAL"),IF(AND('[5]PDI_Grupo edad'!$AQ155&lt;&gt;"",'[5]PDI_Grupo edad'!$AQ155&lt;&gt;0),'[5]PDI_Grupo edad'!$AQ155,""),IF($A157="TOTAL",SUM(INDIRECT("Z4:Z"&amp;ROW()-1)),""))</f>
        <v/>
      </c>
      <c r="AA157" s="6" t="str">
        <f ca="1">IF(AND($A157&lt;&gt;"",$A157&lt;&gt;"TOTAL"),IF(AND('[5]PDI_Grupo edad'!$AS155&lt;&gt;"",'[5]PDI_Grupo edad'!$AS155&lt;&gt;0),'[5]PDI_Grupo edad'!$AS155,""),IF($A157="TOTAL",SUM(INDIRECT("AA4:AA"&amp;ROW()-1)),""))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IF(AND($A157&lt;&gt;"",$A157&lt;&gt;"TOTAL"),IF(AND('[5]PDI_Grupo edad'!$AV155&lt;&gt;"",'[5]PDI_Grupo edad'!$AV155&lt;&gt;0),'[5]PDI_Grupo edad'!$AV155,""),IF($A157="TOTAL",SUM(INDIRECT("AC4:AC"&amp;ROW()-1)),""))</f>
        <v/>
      </c>
      <c r="AD157" s="6" t="str">
        <f ca="1">IF(AND($A157&lt;&gt;"",$A157&lt;&gt;"TOTAL"),IF(AND('[5]PDI_Grupo edad'!$AX155&lt;&gt;"",'[5]PDI_Grupo edad'!$AX155&lt;&gt;0),'[5]PDI_Grupo edad'!$AX155,""),IF($A157="TOTAL",SUM(INDIRECT("AD4:AD"&amp;ROW()-1)),""))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IF(AND($A157&lt;&gt;"",$A157&lt;&gt;"TOTAL"),IF(AND('[5]PDI_Grupo edad'!$BA155&lt;&gt;"",'[5]PDI_Grupo edad'!$BA155&lt;&gt;0),'[5]PDI_Grupo edad'!$BA155,""),IF($A157="TOTAL",SUM(INDIRECT("AF4:AF"&amp;ROW()-1)),""))</f>
        <v/>
      </c>
      <c r="AG157" s="6" t="str">
        <f ca="1">IF(AND($A157&lt;&gt;"",$A157&lt;&gt;"TOTAL"),IF(AND('[5]PDI_Grupo edad'!$BC155&lt;&gt;"",'[5]PDI_Grupo edad'!$BC155&lt;&gt;0),'[5]PDI_Grupo edad'!$BC155,""),IF($A157="TOTAL",SUM(INDIRECT("AG4:AG"&amp;ROW()-1)),""))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IF(AND($A157&lt;&gt;"",$A157&lt;&gt;"TOTAL"),IF(AND('[5]PDI_Grupo edad'!$BF155&lt;&gt;"",'[5]PDI_Grupo edad'!$BF155&lt;&gt;0),'[5]PDI_Grupo edad'!$BF155,""),IF($A157="TOTAL",SUM(INDIRECT("AI4:AI"&amp;ROW()-1)),""))</f>
        <v/>
      </c>
      <c r="AJ157" s="6" t="str">
        <f ca="1">IF(AND($A157&lt;&gt;"",$A157&lt;&gt;"TOTAL"),IF(AND('[5]PDI_Grupo edad'!$BH155&lt;&gt;"",'[5]PDI_Grupo edad'!$BH155&lt;&gt;0),'[5]PDI_Grupo edad'!$BH155,""),IF($A157="TOTAL",SUM(INDIRECT("AJ4:AJ"&amp;ROW()-1)),""))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IF(AND($A157&lt;&gt;"",$A157&lt;&gt;"TOTAL"),IF(AND('[5]PDI_Grupo edad'!$BK155&lt;&gt;"",'[5]PDI_Grupo edad'!$BK155&lt;&gt;0),'[5]PDI_Grupo edad'!$BK155,""),IF($A157="TOTAL",SUM(INDIRECT("AL4:AL"&amp;ROW()-1)),""))</f>
        <v/>
      </c>
      <c r="AM157" s="6" t="str">
        <f ca="1">IF(AND($A157&lt;&gt;"",$A157&lt;&gt;"TOTAL"),IF(AND('[5]PDI_Grupo edad'!$BM155&lt;&gt;"",'[5]PDI_Grupo edad'!$BM155&lt;&gt;0),'[5]PDI_Grupo edad'!$BM155,""),IF($A157="TOTAL",SUM(INDIRECT("AM4:AM"&amp;ROW()-1)),""))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IF(AND($A157&lt;&gt;"",$A157&lt;&gt;"TOTAL"),IF(AND('[5]PDI_Grupo edad'!$BP155&lt;&gt;"",'[5]PDI_Grupo edad'!$BP155&lt;&gt;0),'[5]PDI_Grupo edad'!$BP155,""),IF($A157="TOTAL",SUM(INDIRECT("AO4:AO"&amp;ROW()-1)),""))</f>
        <v/>
      </c>
      <c r="AP157" s="6" t="str">
        <f ca="1">IF(AND($A157&lt;&gt;"",$A157&lt;&gt;"TOTAL"),IF(AND('[5]PDI_Grupo edad'!$BR155&lt;&gt;"",'[5]PDI_Grupo edad'!$BR155&lt;&gt;0),'[5]PDI_Grupo edad'!$BR155,""),IF($A157="TOTAL",SUM(INDIRECT("AP4:AP"&amp;ROW()-1)),""))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IF(AND($A157&lt;&gt;"",$A157&lt;&gt;"TOTAL"),IF(AND('[5]PDI_Grupo edad'!$BU155&lt;&gt;"",'[5]PDI_Grupo edad'!$BU155&lt;&gt;0),'[5]PDI_Grupo edad'!$BU155,""),IF($A157="TOTAL",SUM(INDIRECT("AR4:AR"&amp;ROW()-1)),""))</f>
        <v/>
      </c>
      <c r="AS157" s="6" t="str">
        <f ca="1">IF(AND($A157&lt;&gt;"",$A157&lt;&gt;"TOTAL"),IF(AND('[5]PDI_Grupo edad'!$BW155&lt;&gt;"",'[5]PDI_Grupo edad'!$BW155&lt;&gt;0),'[5]PDI_Grupo edad'!$BW155,""),IF($A157="TOTAL",SUM(INDIRECT("AS4:AS"&amp;ROW()-1)),""))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IF(AND($A157&lt;&gt;"",$A157&lt;&gt;"TOTAL"),IF(AND('[5]PDI_Grupo edad'!$BZ155&lt;&gt;"",'[5]PDI_Grupo edad'!$BZ155&lt;&gt;0),'[5]PDI_Grupo edad'!$BZ155,""),IF($A157="TOTAL",SUM(INDIRECT("AU4:AU"&amp;ROW()-1)),""))</f>
        <v/>
      </c>
      <c r="AV157" s="6" t="str">
        <f ca="1">IF(AND($A157&lt;&gt;"",$A157&lt;&gt;"TOTAL"),IF(AND('[5]PDI_Grupo edad'!$CB155&lt;&gt;"",'[5]PDI_Grupo edad'!$CB155&lt;&gt;0),'[5]PDI_Grupo edad'!$CB155,""),IF($A157="TOTAL",SUM(INDIRECT("AV4:AV"&amp;ROW()-1)),""))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IF(AND($A157&lt;&gt;"",$A157&lt;&gt;"TOTAL"),IF(AND('[5]PDI_Grupo edad'!$CE155&lt;&gt;"",'[5]PDI_Grupo edad'!$CE155&lt;&gt;0),'[5]PDI_Grupo edad'!$CE155,""),IF($A157="TOTAL",SUM(INDIRECT("AX4:AX"&amp;ROW()-1)),""))</f>
        <v/>
      </c>
      <c r="AY157" s="6" t="str">
        <f ca="1">IF(AND($A157&lt;&gt;"",$A157&lt;&gt;"TOTAL"),IF(AND('[5]PDI_Grupo edad'!$CG155&lt;&gt;"",'[5]PDI_Grupo edad'!$CG155&lt;&gt;0),'[5]PDI_Grupo edad'!$CG155,""),IF($A157="TOTAL",SUM(INDIRECT("AY4:AY"&amp;ROW()-1)),""))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IF(AND($A157&lt;&gt;"",$A157&lt;&gt;"TOTAL"),IF(AND('[5]PDI_Grupo edad'!$CJ155&lt;&gt;"",'[5]PDI_Grupo edad'!$CJ155&lt;&gt;0),'[5]PDI_Grupo edad'!$CJ155,""),IF($A157="TOTAL",SUM(INDIRECT("BA4:BA"&amp;ROW()-1)),""))</f>
        <v/>
      </c>
      <c r="BB157" s="6" t="str">
        <f ca="1">IF(AND($A157&lt;&gt;"",$A157&lt;&gt;"TOTAL"),IF(AND('[5]PDI_Grupo edad'!$CL155&lt;&gt;"",'[5]PDI_Grupo edad'!$CL155&lt;&gt;0),'[5]PDI_Grupo edad'!$CL155,""),IF($A157="TOTAL",SUM(INDIRECT("BB4:BB"&amp;ROW()-1)),""))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IF(AND($A157&lt;&gt;"",$A157&lt;&gt;"TOTAL"),IF(AND('[5]PDI_Grupo edad'!$CO155&lt;&gt;"",'[5]PDI_Grupo edad'!$CO155&lt;&gt;0),'[5]PDI_Grupo edad'!$CO155,""),IF($A157="TOTAL",SUM(INDIRECT("BD4:BD"&amp;ROW()-1)),""))</f>
        <v/>
      </c>
      <c r="BE157" s="6" t="str">
        <f ca="1">IF(AND($A157&lt;&gt;"",$A157&lt;&gt;"TOTAL"),IF(AND('[5]PDI_Grupo edad'!$CQ155&lt;&gt;"",'[5]PDI_Grupo edad'!$CQ155&lt;&gt;0),'[5]PDI_Grupo edad'!$CQ155,""),IF($A157="TOTAL",SUM(INDIRECT("BE4:BE"&amp;ROW()-1)),""))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IF('[5]PDI_Grupo edad'!$B156&lt;&gt;"",'[5]PDI_Grupo edad'!$B156,IF(AND('[5]PDI_Grupo edad'!$B156="",'[5]PDI_Grupo edad'!$B157="",'[5]PDI_Grupo edad'!$B155=""),"","TOTAL"))</f>
        <v/>
      </c>
      <c r="B158" s="6" t="str">
        <f ca="1">IF(AND($A158&lt;&gt;"",$A158&lt;&gt;"TOTAL"),IF(AND('[5]PDI_Grupo edad'!$C156&lt;&gt;"",'[5]PDI_Grupo edad'!$C156&lt;&gt;0),'[5]PDI_Grupo edad'!$C156,""),IF($A158="TOTAL",SUM(INDIRECT("B4:B"&amp;ROW()-1)),""))</f>
        <v/>
      </c>
      <c r="C158" s="6" t="str">
        <f ca="1">IF(AND($A158&lt;&gt;"",$A158&lt;&gt;"TOTAL"),IF(AND('[5]PDI_Grupo edad'!$E156&lt;&gt;"",'[5]PDI_Grupo edad'!$E156&lt;&gt;0),'[5]PDI_Grupo edad'!$E156,""),IF($A158="TOTAL",SUM(INDIRECT("C4:C"&amp;ROW()-1)),""))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IF(AND($A158&lt;&gt;"",$A158&lt;&gt;"TOTAL"),IF(AND('[5]PDI_Grupo edad'!$H156&lt;&gt;"",'[5]PDI_Grupo edad'!$H156&lt;&gt;0),'[5]PDI_Grupo edad'!$H156,""),IF($A158="TOTAL",SUM(INDIRECT("E4:E"&amp;ROW()-1)),""))</f>
        <v/>
      </c>
      <c r="F158" s="6" t="str">
        <f ca="1">IF(AND($A158&lt;&gt;"",$A158&lt;&gt;"TOTAL"),IF(AND('[5]PDI_Grupo edad'!$J156&lt;&gt;"",'[5]PDI_Grupo edad'!$J156&lt;&gt;0),'[5]PDI_Grupo edad'!$J156,""),IF($A158="TOTAL",SUM(INDIRECT("F4:F"&amp;ROW()-1)),""))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IF(AND($A158&lt;&gt;"",$A158&lt;&gt;"TOTAL"),IF(AND('[5]PDI_Grupo edad'!$M156&lt;&gt;"",'[5]PDI_Grupo edad'!$M156&lt;&gt;0),'[5]PDI_Grupo edad'!$M156,""),IF($A158="TOTAL",SUM(INDIRECT("H4:H"&amp;ROW()-1)),""))</f>
        <v/>
      </c>
      <c r="I158" s="6" t="str">
        <f ca="1">IF(AND($A158&lt;&gt;"",$A158&lt;&gt;"TOTAL"),IF(AND('[5]PDI_Grupo edad'!$O156&lt;&gt;"",'[5]PDI_Grupo edad'!$O156&lt;&gt;0),'[5]PDI_Grupo edad'!$O156,""),IF($A158="TOTAL",SUM(INDIRECT("I4:I"&amp;ROW()-1)),""))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IF(AND($A158&lt;&gt;"",$A158&lt;&gt;"TOTAL"),IF(AND('[5]PDI_Grupo edad'!$R156&lt;&gt;"",'[5]PDI_Grupo edad'!$R156&lt;&gt;0),'[5]PDI_Grupo edad'!$R156,""),IF($A158="TOTAL",SUM(INDIRECT("K4:K"&amp;ROW()-1)),""))</f>
        <v/>
      </c>
      <c r="L158" s="6" t="str">
        <f ca="1">IF(AND($A158&lt;&gt;"",$A158&lt;&gt;"TOTAL"),IF(AND('[5]PDI_Grupo edad'!$T156&lt;&gt;"",'[5]PDI_Grupo edad'!$T156&lt;&gt;0),'[5]PDI_Grupo edad'!$T156,""),IF($A158="TOTAL",SUM(INDIRECT("L4:L"&amp;ROW()-1)),""))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IF(AND($A158&lt;&gt;"",$A158&lt;&gt;"TOTAL"),IF(AND('[5]PDI_Grupo edad'!$W156&lt;&gt;"",'[5]PDI_Grupo edad'!$W156&lt;&gt;0),'[5]PDI_Grupo edad'!$W156,""),IF($A158="TOTAL",SUM(INDIRECT("N4:N"&amp;ROW()-1)),""))</f>
        <v/>
      </c>
      <c r="O158" s="6" t="str">
        <f ca="1">IF(AND($A158&lt;&gt;"",$A158&lt;&gt;"TOTAL"),IF(AND('[5]PDI_Grupo edad'!$Y156&lt;&gt;"",'[5]PDI_Grupo edad'!$Y156&lt;&gt;0),'[5]PDI_Grupo edad'!$Y156,""),IF($A158="TOTAL",SUM(INDIRECT("O4:O"&amp;ROW()-1)),""))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IF(AND($A158&lt;&gt;"",$A158&lt;&gt;"TOTAL"),IF(AND('[5]PDI_Grupo edad'!$AB156&lt;&gt;"",'[5]PDI_Grupo edad'!$AB156&lt;&gt;0),'[5]PDI_Grupo edad'!$AB156,""),IF($A158="TOTAL",SUM(INDIRECT("Q4:Q"&amp;ROW()-1)),""))</f>
        <v/>
      </c>
      <c r="R158" s="6" t="str">
        <f ca="1">IF(AND($A158&lt;&gt;"",$A158&lt;&gt;"TOTAL"),IF(AND('[5]PDI_Grupo edad'!$AD156&lt;&gt;"",'[5]PDI_Grupo edad'!$AD156&lt;&gt;0),'[5]PDI_Grupo edad'!$AD156,""),IF($A158="TOTAL",SUM(INDIRECT("R4:R"&amp;ROW()-1)),""))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IF(AND($A158&lt;&gt;"",$A158&lt;&gt;"TOTAL"),IF(AND('[5]PDI_Grupo edad'!$AG156&lt;&gt;"",'[5]PDI_Grupo edad'!$AG156&lt;&gt;0),'[5]PDI_Grupo edad'!$AG156,""),IF($A158="TOTAL",SUM(INDIRECT("T4:T"&amp;ROW()-1)),""))</f>
        <v/>
      </c>
      <c r="U158" s="6" t="str">
        <f ca="1">IF(AND($A158&lt;&gt;"",$A158&lt;&gt;"TOTAL"),IF(AND('[5]PDI_Grupo edad'!$AI156&lt;&gt;"",'[5]PDI_Grupo edad'!$AI156&lt;&gt;0),'[5]PDI_Grupo edad'!$AI156,""),IF($A158="TOTAL",SUM(INDIRECT("U4:U"&amp;ROW()-1)),""))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IF(AND($A158&lt;&gt;"",$A158&lt;&gt;"TOTAL"),IF(AND('[5]PDI_Grupo edad'!$AL156&lt;&gt;"",'[5]PDI_Grupo edad'!$AL156&lt;&gt;0),'[5]PDI_Grupo edad'!$AL156,""),IF($A158="TOTAL",SUM(INDIRECT("W4:W"&amp;ROW()-1)),""))</f>
        <v/>
      </c>
      <c r="X158" s="6" t="str">
        <f ca="1">IF(AND($A158&lt;&gt;"",$A158&lt;&gt;"TOTAL"),IF(AND('[5]PDI_Grupo edad'!$AN156&lt;&gt;"",'[5]PDI_Grupo edad'!$AN156&lt;&gt;0),'[5]PDI_Grupo edad'!$AN156,""),IF($A158="TOTAL",SUM(INDIRECT("X4:X"&amp;ROW()-1)),""))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IF(AND($A158&lt;&gt;"",$A158&lt;&gt;"TOTAL"),IF(AND('[5]PDI_Grupo edad'!$AQ156&lt;&gt;"",'[5]PDI_Grupo edad'!$AQ156&lt;&gt;0),'[5]PDI_Grupo edad'!$AQ156,""),IF($A158="TOTAL",SUM(INDIRECT("Z4:Z"&amp;ROW()-1)),""))</f>
        <v/>
      </c>
      <c r="AA158" s="6" t="str">
        <f ca="1">IF(AND($A158&lt;&gt;"",$A158&lt;&gt;"TOTAL"),IF(AND('[5]PDI_Grupo edad'!$AS156&lt;&gt;"",'[5]PDI_Grupo edad'!$AS156&lt;&gt;0),'[5]PDI_Grupo edad'!$AS156,""),IF($A158="TOTAL",SUM(INDIRECT("AA4:AA"&amp;ROW()-1)),""))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IF(AND($A158&lt;&gt;"",$A158&lt;&gt;"TOTAL"),IF(AND('[5]PDI_Grupo edad'!$AV156&lt;&gt;"",'[5]PDI_Grupo edad'!$AV156&lt;&gt;0),'[5]PDI_Grupo edad'!$AV156,""),IF($A158="TOTAL",SUM(INDIRECT("AC4:AC"&amp;ROW()-1)),""))</f>
        <v/>
      </c>
      <c r="AD158" s="6" t="str">
        <f ca="1">IF(AND($A158&lt;&gt;"",$A158&lt;&gt;"TOTAL"),IF(AND('[5]PDI_Grupo edad'!$AX156&lt;&gt;"",'[5]PDI_Grupo edad'!$AX156&lt;&gt;0),'[5]PDI_Grupo edad'!$AX156,""),IF($A158="TOTAL",SUM(INDIRECT("AD4:AD"&amp;ROW()-1)),""))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IF(AND($A158&lt;&gt;"",$A158&lt;&gt;"TOTAL"),IF(AND('[5]PDI_Grupo edad'!$BA156&lt;&gt;"",'[5]PDI_Grupo edad'!$BA156&lt;&gt;0),'[5]PDI_Grupo edad'!$BA156,""),IF($A158="TOTAL",SUM(INDIRECT("AF4:AF"&amp;ROW()-1)),""))</f>
        <v/>
      </c>
      <c r="AG158" s="6" t="str">
        <f ca="1">IF(AND($A158&lt;&gt;"",$A158&lt;&gt;"TOTAL"),IF(AND('[5]PDI_Grupo edad'!$BC156&lt;&gt;"",'[5]PDI_Grupo edad'!$BC156&lt;&gt;0),'[5]PDI_Grupo edad'!$BC156,""),IF($A158="TOTAL",SUM(INDIRECT("AG4:AG"&amp;ROW()-1)),""))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IF(AND($A158&lt;&gt;"",$A158&lt;&gt;"TOTAL"),IF(AND('[5]PDI_Grupo edad'!$BF156&lt;&gt;"",'[5]PDI_Grupo edad'!$BF156&lt;&gt;0),'[5]PDI_Grupo edad'!$BF156,""),IF($A158="TOTAL",SUM(INDIRECT("AI4:AI"&amp;ROW()-1)),""))</f>
        <v/>
      </c>
      <c r="AJ158" s="6" t="str">
        <f ca="1">IF(AND($A158&lt;&gt;"",$A158&lt;&gt;"TOTAL"),IF(AND('[5]PDI_Grupo edad'!$BH156&lt;&gt;"",'[5]PDI_Grupo edad'!$BH156&lt;&gt;0),'[5]PDI_Grupo edad'!$BH156,""),IF($A158="TOTAL",SUM(INDIRECT("AJ4:AJ"&amp;ROW()-1)),""))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IF(AND($A158&lt;&gt;"",$A158&lt;&gt;"TOTAL"),IF(AND('[5]PDI_Grupo edad'!$BK156&lt;&gt;"",'[5]PDI_Grupo edad'!$BK156&lt;&gt;0),'[5]PDI_Grupo edad'!$BK156,""),IF($A158="TOTAL",SUM(INDIRECT("AL4:AL"&amp;ROW()-1)),""))</f>
        <v/>
      </c>
      <c r="AM158" s="6" t="str">
        <f ca="1">IF(AND($A158&lt;&gt;"",$A158&lt;&gt;"TOTAL"),IF(AND('[5]PDI_Grupo edad'!$BM156&lt;&gt;"",'[5]PDI_Grupo edad'!$BM156&lt;&gt;0),'[5]PDI_Grupo edad'!$BM156,""),IF($A158="TOTAL",SUM(INDIRECT("AM4:AM"&amp;ROW()-1)),""))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IF(AND($A158&lt;&gt;"",$A158&lt;&gt;"TOTAL"),IF(AND('[5]PDI_Grupo edad'!$BP156&lt;&gt;"",'[5]PDI_Grupo edad'!$BP156&lt;&gt;0),'[5]PDI_Grupo edad'!$BP156,""),IF($A158="TOTAL",SUM(INDIRECT("AO4:AO"&amp;ROW()-1)),""))</f>
        <v/>
      </c>
      <c r="AP158" s="6" t="str">
        <f ca="1">IF(AND($A158&lt;&gt;"",$A158&lt;&gt;"TOTAL"),IF(AND('[5]PDI_Grupo edad'!$BR156&lt;&gt;"",'[5]PDI_Grupo edad'!$BR156&lt;&gt;0),'[5]PDI_Grupo edad'!$BR156,""),IF($A158="TOTAL",SUM(INDIRECT("AP4:AP"&amp;ROW()-1)),""))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IF(AND($A158&lt;&gt;"",$A158&lt;&gt;"TOTAL"),IF(AND('[5]PDI_Grupo edad'!$BU156&lt;&gt;"",'[5]PDI_Grupo edad'!$BU156&lt;&gt;0),'[5]PDI_Grupo edad'!$BU156,""),IF($A158="TOTAL",SUM(INDIRECT("AR4:AR"&amp;ROW()-1)),""))</f>
        <v/>
      </c>
      <c r="AS158" s="6" t="str">
        <f ca="1">IF(AND($A158&lt;&gt;"",$A158&lt;&gt;"TOTAL"),IF(AND('[5]PDI_Grupo edad'!$BW156&lt;&gt;"",'[5]PDI_Grupo edad'!$BW156&lt;&gt;0),'[5]PDI_Grupo edad'!$BW156,""),IF($A158="TOTAL",SUM(INDIRECT("AS4:AS"&amp;ROW()-1)),""))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IF(AND($A158&lt;&gt;"",$A158&lt;&gt;"TOTAL"),IF(AND('[5]PDI_Grupo edad'!$BZ156&lt;&gt;"",'[5]PDI_Grupo edad'!$BZ156&lt;&gt;0),'[5]PDI_Grupo edad'!$BZ156,""),IF($A158="TOTAL",SUM(INDIRECT("AU4:AU"&amp;ROW()-1)),""))</f>
        <v/>
      </c>
      <c r="AV158" s="6" t="str">
        <f ca="1">IF(AND($A158&lt;&gt;"",$A158&lt;&gt;"TOTAL"),IF(AND('[5]PDI_Grupo edad'!$CB156&lt;&gt;"",'[5]PDI_Grupo edad'!$CB156&lt;&gt;0),'[5]PDI_Grupo edad'!$CB156,""),IF($A158="TOTAL",SUM(INDIRECT("AV4:AV"&amp;ROW()-1)),""))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IF(AND($A158&lt;&gt;"",$A158&lt;&gt;"TOTAL"),IF(AND('[5]PDI_Grupo edad'!$CE156&lt;&gt;"",'[5]PDI_Grupo edad'!$CE156&lt;&gt;0),'[5]PDI_Grupo edad'!$CE156,""),IF($A158="TOTAL",SUM(INDIRECT("AX4:AX"&amp;ROW()-1)),""))</f>
        <v/>
      </c>
      <c r="AY158" s="6" t="str">
        <f ca="1">IF(AND($A158&lt;&gt;"",$A158&lt;&gt;"TOTAL"),IF(AND('[5]PDI_Grupo edad'!$CG156&lt;&gt;"",'[5]PDI_Grupo edad'!$CG156&lt;&gt;0),'[5]PDI_Grupo edad'!$CG156,""),IF($A158="TOTAL",SUM(INDIRECT("AY4:AY"&amp;ROW()-1)),""))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IF(AND($A158&lt;&gt;"",$A158&lt;&gt;"TOTAL"),IF(AND('[5]PDI_Grupo edad'!$CJ156&lt;&gt;"",'[5]PDI_Grupo edad'!$CJ156&lt;&gt;0),'[5]PDI_Grupo edad'!$CJ156,""),IF($A158="TOTAL",SUM(INDIRECT("BA4:BA"&amp;ROW()-1)),""))</f>
        <v/>
      </c>
      <c r="BB158" s="6" t="str">
        <f ca="1">IF(AND($A158&lt;&gt;"",$A158&lt;&gt;"TOTAL"),IF(AND('[5]PDI_Grupo edad'!$CL156&lt;&gt;"",'[5]PDI_Grupo edad'!$CL156&lt;&gt;0),'[5]PDI_Grupo edad'!$CL156,""),IF($A158="TOTAL",SUM(INDIRECT("BB4:BB"&amp;ROW()-1)),""))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IF(AND($A158&lt;&gt;"",$A158&lt;&gt;"TOTAL"),IF(AND('[5]PDI_Grupo edad'!$CO156&lt;&gt;"",'[5]PDI_Grupo edad'!$CO156&lt;&gt;0),'[5]PDI_Grupo edad'!$CO156,""),IF($A158="TOTAL",SUM(INDIRECT("BD4:BD"&amp;ROW()-1)),""))</f>
        <v/>
      </c>
      <c r="BE158" s="6" t="str">
        <f ca="1">IF(AND($A158&lt;&gt;"",$A158&lt;&gt;"TOTAL"),IF(AND('[5]PDI_Grupo edad'!$CQ156&lt;&gt;"",'[5]PDI_Grupo edad'!$CQ156&lt;&gt;0),'[5]PDI_Grupo edad'!$CQ156,""),IF($A158="TOTAL",SUM(INDIRECT("BE4:BE"&amp;ROW()-1)),""))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IF('[5]PDI_Grupo edad'!$B157&lt;&gt;"",'[5]PDI_Grupo edad'!$B157,IF(AND('[5]PDI_Grupo edad'!$B157="",'[5]PDI_Grupo edad'!$B158="",'[5]PDI_Grupo edad'!$B156=""),"","TOTAL"))</f>
        <v/>
      </c>
      <c r="B159" s="6" t="str">
        <f ca="1">IF(AND($A159&lt;&gt;"",$A159&lt;&gt;"TOTAL"),IF(AND('[5]PDI_Grupo edad'!$C157&lt;&gt;"",'[5]PDI_Grupo edad'!$C157&lt;&gt;0),'[5]PDI_Grupo edad'!$C157,""),IF($A159="TOTAL",SUM(INDIRECT("B4:B"&amp;ROW()-1)),""))</f>
        <v/>
      </c>
      <c r="C159" s="6" t="str">
        <f ca="1">IF(AND($A159&lt;&gt;"",$A159&lt;&gt;"TOTAL"),IF(AND('[5]PDI_Grupo edad'!$E157&lt;&gt;"",'[5]PDI_Grupo edad'!$E157&lt;&gt;0),'[5]PDI_Grupo edad'!$E157,""),IF($A159="TOTAL",SUM(INDIRECT("C4:C"&amp;ROW()-1)),""))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IF(AND($A159&lt;&gt;"",$A159&lt;&gt;"TOTAL"),IF(AND('[5]PDI_Grupo edad'!$H157&lt;&gt;"",'[5]PDI_Grupo edad'!$H157&lt;&gt;0),'[5]PDI_Grupo edad'!$H157,""),IF($A159="TOTAL",SUM(INDIRECT("E4:E"&amp;ROW()-1)),""))</f>
        <v/>
      </c>
      <c r="F159" s="6" t="str">
        <f ca="1">IF(AND($A159&lt;&gt;"",$A159&lt;&gt;"TOTAL"),IF(AND('[5]PDI_Grupo edad'!$J157&lt;&gt;"",'[5]PDI_Grupo edad'!$J157&lt;&gt;0),'[5]PDI_Grupo edad'!$J157,""),IF($A159="TOTAL",SUM(INDIRECT("F4:F"&amp;ROW()-1)),""))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IF(AND($A159&lt;&gt;"",$A159&lt;&gt;"TOTAL"),IF(AND('[5]PDI_Grupo edad'!$M157&lt;&gt;"",'[5]PDI_Grupo edad'!$M157&lt;&gt;0),'[5]PDI_Grupo edad'!$M157,""),IF($A159="TOTAL",SUM(INDIRECT("H4:H"&amp;ROW()-1)),""))</f>
        <v/>
      </c>
      <c r="I159" s="6" t="str">
        <f ca="1">IF(AND($A159&lt;&gt;"",$A159&lt;&gt;"TOTAL"),IF(AND('[5]PDI_Grupo edad'!$O157&lt;&gt;"",'[5]PDI_Grupo edad'!$O157&lt;&gt;0),'[5]PDI_Grupo edad'!$O157,""),IF($A159="TOTAL",SUM(INDIRECT("I4:I"&amp;ROW()-1)),""))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IF(AND($A159&lt;&gt;"",$A159&lt;&gt;"TOTAL"),IF(AND('[5]PDI_Grupo edad'!$R157&lt;&gt;"",'[5]PDI_Grupo edad'!$R157&lt;&gt;0),'[5]PDI_Grupo edad'!$R157,""),IF($A159="TOTAL",SUM(INDIRECT("K4:K"&amp;ROW()-1)),""))</f>
        <v/>
      </c>
      <c r="L159" s="6" t="str">
        <f ca="1">IF(AND($A159&lt;&gt;"",$A159&lt;&gt;"TOTAL"),IF(AND('[5]PDI_Grupo edad'!$T157&lt;&gt;"",'[5]PDI_Grupo edad'!$T157&lt;&gt;0),'[5]PDI_Grupo edad'!$T157,""),IF($A159="TOTAL",SUM(INDIRECT("L4:L"&amp;ROW()-1)),""))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IF(AND($A159&lt;&gt;"",$A159&lt;&gt;"TOTAL"),IF(AND('[5]PDI_Grupo edad'!$W157&lt;&gt;"",'[5]PDI_Grupo edad'!$W157&lt;&gt;0),'[5]PDI_Grupo edad'!$W157,""),IF($A159="TOTAL",SUM(INDIRECT("N4:N"&amp;ROW()-1)),""))</f>
        <v/>
      </c>
      <c r="O159" s="6" t="str">
        <f ca="1">IF(AND($A159&lt;&gt;"",$A159&lt;&gt;"TOTAL"),IF(AND('[5]PDI_Grupo edad'!$Y157&lt;&gt;"",'[5]PDI_Grupo edad'!$Y157&lt;&gt;0),'[5]PDI_Grupo edad'!$Y157,""),IF($A159="TOTAL",SUM(INDIRECT("O4:O"&amp;ROW()-1)),""))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IF(AND($A159&lt;&gt;"",$A159&lt;&gt;"TOTAL"),IF(AND('[5]PDI_Grupo edad'!$AB157&lt;&gt;"",'[5]PDI_Grupo edad'!$AB157&lt;&gt;0),'[5]PDI_Grupo edad'!$AB157,""),IF($A159="TOTAL",SUM(INDIRECT("Q4:Q"&amp;ROW()-1)),""))</f>
        <v/>
      </c>
      <c r="R159" s="6" t="str">
        <f ca="1">IF(AND($A159&lt;&gt;"",$A159&lt;&gt;"TOTAL"),IF(AND('[5]PDI_Grupo edad'!$AD157&lt;&gt;"",'[5]PDI_Grupo edad'!$AD157&lt;&gt;0),'[5]PDI_Grupo edad'!$AD157,""),IF($A159="TOTAL",SUM(INDIRECT("R4:R"&amp;ROW()-1)),""))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IF(AND($A159&lt;&gt;"",$A159&lt;&gt;"TOTAL"),IF(AND('[5]PDI_Grupo edad'!$AG157&lt;&gt;"",'[5]PDI_Grupo edad'!$AG157&lt;&gt;0),'[5]PDI_Grupo edad'!$AG157,""),IF($A159="TOTAL",SUM(INDIRECT("T4:T"&amp;ROW()-1)),""))</f>
        <v/>
      </c>
      <c r="U159" s="6" t="str">
        <f ca="1">IF(AND($A159&lt;&gt;"",$A159&lt;&gt;"TOTAL"),IF(AND('[5]PDI_Grupo edad'!$AI157&lt;&gt;"",'[5]PDI_Grupo edad'!$AI157&lt;&gt;0),'[5]PDI_Grupo edad'!$AI157,""),IF($A159="TOTAL",SUM(INDIRECT("U4:U"&amp;ROW()-1)),""))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IF(AND($A159&lt;&gt;"",$A159&lt;&gt;"TOTAL"),IF(AND('[5]PDI_Grupo edad'!$AL157&lt;&gt;"",'[5]PDI_Grupo edad'!$AL157&lt;&gt;0),'[5]PDI_Grupo edad'!$AL157,""),IF($A159="TOTAL",SUM(INDIRECT("W4:W"&amp;ROW()-1)),""))</f>
        <v/>
      </c>
      <c r="X159" s="6" t="str">
        <f ca="1">IF(AND($A159&lt;&gt;"",$A159&lt;&gt;"TOTAL"),IF(AND('[5]PDI_Grupo edad'!$AN157&lt;&gt;"",'[5]PDI_Grupo edad'!$AN157&lt;&gt;0),'[5]PDI_Grupo edad'!$AN157,""),IF($A159="TOTAL",SUM(INDIRECT("X4:X"&amp;ROW()-1)),""))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IF(AND($A159&lt;&gt;"",$A159&lt;&gt;"TOTAL"),IF(AND('[5]PDI_Grupo edad'!$AQ157&lt;&gt;"",'[5]PDI_Grupo edad'!$AQ157&lt;&gt;0),'[5]PDI_Grupo edad'!$AQ157,""),IF($A159="TOTAL",SUM(INDIRECT("Z4:Z"&amp;ROW()-1)),""))</f>
        <v/>
      </c>
      <c r="AA159" s="6" t="str">
        <f ca="1">IF(AND($A159&lt;&gt;"",$A159&lt;&gt;"TOTAL"),IF(AND('[5]PDI_Grupo edad'!$AS157&lt;&gt;"",'[5]PDI_Grupo edad'!$AS157&lt;&gt;0),'[5]PDI_Grupo edad'!$AS157,""),IF($A159="TOTAL",SUM(INDIRECT("AA4:AA"&amp;ROW()-1)),""))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IF(AND($A159&lt;&gt;"",$A159&lt;&gt;"TOTAL"),IF(AND('[5]PDI_Grupo edad'!$AV157&lt;&gt;"",'[5]PDI_Grupo edad'!$AV157&lt;&gt;0),'[5]PDI_Grupo edad'!$AV157,""),IF($A159="TOTAL",SUM(INDIRECT("AC4:AC"&amp;ROW()-1)),""))</f>
        <v/>
      </c>
      <c r="AD159" s="6" t="str">
        <f ca="1">IF(AND($A159&lt;&gt;"",$A159&lt;&gt;"TOTAL"),IF(AND('[5]PDI_Grupo edad'!$AX157&lt;&gt;"",'[5]PDI_Grupo edad'!$AX157&lt;&gt;0),'[5]PDI_Grupo edad'!$AX157,""),IF($A159="TOTAL",SUM(INDIRECT("AD4:AD"&amp;ROW()-1)),""))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IF(AND($A159&lt;&gt;"",$A159&lt;&gt;"TOTAL"),IF(AND('[5]PDI_Grupo edad'!$BA157&lt;&gt;"",'[5]PDI_Grupo edad'!$BA157&lt;&gt;0),'[5]PDI_Grupo edad'!$BA157,""),IF($A159="TOTAL",SUM(INDIRECT("AF4:AF"&amp;ROW()-1)),""))</f>
        <v/>
      </c>
      <c r="AG159" s="6" t="str">
        <f ca="1">IF(AND($A159&lt;&gt;"",$A159&lt;&gt;"TOTAL"),IF(AND('[5]PDI_Grupo edad'!$BC157&lt;&gt;"",'[5]PDI_Grupo edad'!$BC157&lt;&gt;0),'[5]PDI_Grupo edad'!$BC157,""),IF($A159="TOTAL",SUM(INDIRECT("AG4:AG"&amp;ROW()-1)),""))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IF(AND($A159&lt;&gt;"",$A159&lt;&gt;"TOTAL"),IF(AND('[5]PDI_Grupo edad'!$BF157&lt;&gt;"",'[5]PDI_Grupo edad'!$BF157&lt;&gt;0),'[5]PDI_Grupo edad'!$BF157,""),IF($A159="TOTAL",SUM(INDIRECT("AI4:AI"&amp;ROW()-1)),""))</f>
        <v/>
      </c>
      <c r="AJ159" s="6" t="str">
        <f ca="1">IF(AND($A159&lt;&gt;"",$A159&lt;&gt;"TOTAL"),IF(AND('[5]PDI_Grupo edad'!$BH157&lt;&gt;"",'[5]PDI_Grupo edad'!$BH157&lt;&gt;0),'[5]PDI_Grupo edad'!$BH157,""),IF($A159="TOTAL",SUM(INDIRECT("AJ4:AJ"&amp;ROW()-1)),""))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IF(AND($A159&lt;&gt;"",$A159&lt;&gt;"TOTAL"),IF(AND('[5]PDI_Grupo edad'!$BK157&lt;&gt;"",'[5]PDI_Grupo edad'!$BK157&lt;&gt;0),'[5]PDI_Grupo edad'!$BK157,""),IF($A159="TOTAL",SUM(INDIRECT("AL4:AL"&amp;ROW()-1)),""))</f>
        <v/>
      </c>
      <c r="AM159" s="6" t="str">
        <f ca="1">IF(AND($A159&lt;&gt;"",$A159&lt;&gt;"TOTAL"),IF(AND('[5]PDI_Grupo edad'!$BM157&lt;&gt;"",'[5]PDI_Grupo edad'!$BM157&lt;&gt;0),'[5]PDI_Grupo edad'!$BM157,""),IF($A159="TOTAL",SUM(INDIRECT("AM4:AM"&amp;ROW()-1)),""))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IF(AND($A159&lt;&gt;"",$A159&lt;&gt;"TOTAL"),IF(AND('[5]PDI_Grupo edad'!$BP157&lt;&gt;"",'[5]PDI_Grupo edad'!$BP157&lt;&gt;0),'[5]PDI_Grupo edad'!$BP157,""),IF($A159="TOTAL",SUM(INDIRECT("AO4:AO"&amp;ROW()-1)),""))</f>
        <v/>
      </c>
      <c r="AP159" s="6" t="str">
        <f ca="1">IF(AND($A159&lt;&gt;"",$A159&lt;&gt;"TOTAL"),IF(AND('[5]PDI_Grupo edad'!$BR157&lt;&gt;"",'[5]PDI_Grupo edad'!$BR157&lt;&gt;0),'[5]PDI_Grupo edad'!$BR157,""),IF($A159="TOTAL",SUM(INDIRECT("AP4:AP"&amp;ROW()-1)),""))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IF(AND($A159&lt;&gt;"",$A159&lt;&gt;"TOTAL"),IF(AND('[5]PDI_Grupo edad'!$BU157&lt;&gt;"",'[5]PDI_Grupo edad'!$BU157&lt;&gt;0),'[5]PDI_Grupo edad'!$BU157,""),IF($A159="TOTAL",SUM(INDIRECT("AR4:AR"&amp;ROW()-1)),""))</f>
        <v/>
      </c>
      <c r="AS159" s="6" t="str">
        <f ca="1">IF(AND($A159&lt;&gt;"",$A159&lt;&gt;"TOTAL"),IF(AND('[5]PDI_Grupo edad'!$BW157&lt;&gt;"",'[5]PDI_Grupo edad'!$BW157&lt;&gt;0),'[5]PDI_Grupo edad'!$BW157,""),IF($A159="TOTAL",SUM(INDIRECT("AS4:AS"&amp;ROW()-1)),""))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IF(AND($A159&lt;&gt;"",$A159&lt;&gt;"TOTAL"),IF(AND('[5]PDI_Grupo edad'!$BZ157&lt;&gt;"",'[5]PDI_Grupo edad'!$BZ157&lt;&gt;0),'[5]PDI_Grupo edad'!$BZ157,""),IF($A159="TOTAL",SUM(INDIRECT("AU4:AU"&amp;ROW()-1)),""))</f>
        <v/>
      </c>
      <c r="AV159" s="6" t="str">
        <f ca="1">IF(AND($A159&lt;&gt;"",$A159&lt;&gt;"TOTAL"),IF(AND('[5]PDI_Grupo edad'!$CB157&lt;&gt;"",'[5]PDI_Grupo edad'!$CB157&lt;&gt;0),'[5]PDI_Grupo edad'!$CB157,""),IF($A159="TOTAL",SUM(INDIRECT("AV4:AV"&amp;ROW()-1)),""))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IF(AND($A159&lt;&gt;"",$A159&lt;&gt;"TOTAL"),IF(AND('[5]PDI_Grupo edad'!$CE157&lt;&gt;"",'[5]PDI_Grupo edad'!$CE157&lt;&gt;0),'[5]PDI_Grupo edad'!$CE157,""),IF($A159="TOTAL",SUM(INDIRECT("AX4:AX"&amp;ROW()-1)),""))</f>
        <v/>
      </c>
      <c r="AY159" s="6" t="str">
        <f ca="1">IF(AND($A159&lt;&gt;"",$A159&lt;&gt;"TOTAL"),IF(AND('[5]PDI_Grupo edad'!$CG157&lt;&gt;"",'[5]PDI_Grupo edad'!$CG157&lt;&gt;0),'[5]PDI_Grupo edad'!$CG157,""),IF($A159="TOTAL",SUM(INDIRECT("AY4:AY"&amp;ROW()-1)),""))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IF(AND($A159&lt;&gt;"",$A159&lt;&gt;"TOTAL"),IF(AND('[5]PDI_Grupo edad'!$CJ157&lt;&gt;"",'[5]PDI_Grupo edad'!$CJ157&lt;&gt;0),'[5]PDI_Grupo edad'!$CJ157,""),IF($A159="TOTAL",SUM(INDIRECT("BA4:BA"&amp;ROW()-1)),""))</f>
        <v/>
      </c>
      <c r="BB159" s="6" t="str">
        <f ca="1">IF(AND($A159&lt;&gt;"",$A159&lt;&gt;"TOTAL"),IF(AND('[5]PDI_Grupo edad'!$CL157&lt;&gt;"",'[5]PDI_Grupo edad'!$CL157&lt;&gt;0),'[5]PDI_Grupo edad'!$CL157,""),IF($A159="TOTAL",SUM(INDIRECT("BB4:BB"&amp;ROW()-1)),""))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IF(AND($A159&lt;&gt;"",$A159&lt;&gt;"TOTAL"),IF(AND('[5]PDI_Grupo edad'!$CO157&lt;&gt;"",'[5]PDI_Grupo edad'!$CO157&lt;&gt;0),'[5]PDI_Grupo edad'!$CO157,""),IF($A159="TOTAL",SUM(INDIRECT("BD4:BD"&amp;ROW()-1)),""))</f>
        <v/>
      </c>
      <c r="BE159" s="6" t="str">
        <f ca="1">IF(AND($A159&lt;&gt;"",$A159&lt;&gt;"TOTAL"),IF(AND('[5]PDI_Grupo edad'!$CQ157&lt;&gt;"",'[5]PDI_Grupo edad'!$CQ157&lt;&gt;0),'[5]PDI_Grupo edad'!$CQ157,""),IF($A159="TOTAL",SUM(INDIRECT("BE4:BE"&amp;ROW()-1)),""))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IF('[5]PDI_Grupo edad'!$B158&lt;&gt;"",'[5]PDI_Grupo edad'!$B158,IF(AND('[5]PDI_Grupo edad'!$B158="",'[5]PDI_Grupo edad'!$B159="",'[5]PDI_Grupo edad'!$B157=""),"","TOTAL"))</f>
        <v/>
      </c>
      <c r="B160" s="6" t="str">
        <f ca="1">IF(AND($A160&lt;&gt;"",$A160&lt;&gt;"TOTAL"),IF(AND('[5]PDI_Grupo edad'!$C158&lt;&gt;"",'[5]PDI_Grupo edad'!$C158&lt;&gt;0),'[5]PDI_Grupo edad'!$C158,""),IF($A160="TOTAL",SUM(INDIRECT("B4:B"&amp;ROW()-1)),""))</f>
        <v/>
      </c>
      <c r="C160" s="6" t="str">
        <f ca="1">IF(AND($A160&lt;&gt;"",$A160&lt;&gt;"TOTAL"),IF(AND('[5]PDI_Grupo edad'!$E158&lt;&gt;"",'[5]PDI_Grupo edad'!$E158&lt;&gt;0),'[5]PDI_Grupo edad'!$E158,""),IF($A160="TOTAL",SUM(INDIRECT("C4:C"&amp;ROW()-1)),""))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IF(AND($A160&lt;&gt;"",$A160&lt;&gt;"TOTAL"),IF(AND('[5]PDI_Grupo edad'!$H158&lt;&gt;"",'[5]PDI_Grupo edad'!$H158&lt;&gt;0),'[5]PDI_Grupo edad'!$H158,""),IF($A160="TOTAL",SUM(INDIRECT("E4:E"&amp;ROW()-1)),""))</f>
        <v/>
      </c>
      <c r="F160" s="6" t="str">
        <f ca="1">IF(AND($A160&lt;&gt;"",$A160&lt;&gt;"TOTAL"),IF(AND('[5]PDI_Grupo edad'!$J158&lt;&gt;"",'[5]PDI_Grupo edad'!$J158&lt;&gt;0),'[5]PDI_Grupo edad'!$J158,""),IF($A160="TOTAL",SUM(INDIRECT("F4:F"&amp;ROW()-1)),""))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IF(AND($A160&lt;&gt;"",$A160&lt;&gt;"TOTAL"),IF(AND('[5]PDI_Grupo edad'!$M158&lt;&gt;"",'[5]PDI_Grupo edad'!$M158&lt;&gt;0),'[5]PDI_Grupo edad'!$M158,""),IF($A160="TOTAL",SUM(INDIRECT("H4:H"&amp;ROW()-1)),""))</f>
        <v/>
      </c>
      <c r="I160" s="6" t="str">
        <f ca="1">IF(AND($A160&lt;&gt;"",$A160&lt;&gt;"TOTAL"),IF(AND('[5]PDI_Grupo edad'!$O158&lt;&gt;"",'[5]PDI_Grupo edad'!$O158&lt;&gt;0),'[5]PDI_Grupo edad'!$O158,""),IF($A160="TOTAL",SUM(INDIRECT("I4:I"&amp;ROW()-1)),""))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IF(AND($A160&lt;&gt;"",$A160&lt;&gt;"TOTAL"),IF(AND('[5]PDI_Grupo edad'!$R158&lt;&gt;"",'[5]PDI_Grupo edad'!$R158&lt;&gt;0),'[5]PDI_Grupo edad'!$R158,""),IF($A160="TOTAL",SUM(INDIRECT("K4:K"&amp;ROW()-1)),""))</f>
        <v/>
      </c>
      <c r="L160" s="6" t="str">
        <f ca="1">IF(AND($A160&lt;&gt;"",$A160&lt;&gt;"TOTAL"),IF(AND('[5]PDI_Grupo edad'!$T158&lt;&gt;"",'[5]PDI_Grupo edad'!$T158&lt;&gt;0),'[5]PDI_Grupo edad'!$T158,""),IF($A160="TOTAL",SUM(INDIRECT("L4:L"&amp;ROW()-1)),""))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IF(AND($A160&lt;&gt;"",$A160&lt;&gt;"TOTAL"),IF(AND('[5]PDI_Grupo edad'!$W158&lt;&gt;"",'[5]PDI_Grupo edad'!$W158&lt;&gt;0),'[5]PDI_Grupo edad'!$W158,""),IF($A160="TOTAL",SUM(INDIRECT("N4:N"&amp;ROW()-1)),""))</f>
        <v/>
      </c>
      <c r="O160" s="6" t="str">
        <f ca="1">IF(AND($A160&lt;&gt;"",$A160&lt;&gt;"TOTAL"),IF(AND('[5]PDI_Grupo edad'!$Y158&lt;&gt;"",'[5]PDI_Grupo edad'!$Y158&lt;&gt;0),'[5]PDI_Grupo edad'!$Y158,""),IF($A160="TOTAL",SUM(INDIRECT("O4:O"&amp;ROW()-1)),""))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IF(AND($A160&lt;&gt;"",$A160&lt;&gt;"TOTAL"),IF(AND('[5]PDI_Grupo edad'!$AB158&lt;&gt;"",'[5]PDI_Grupo edad'!$AB158&lt;&gt;0),'[5]PDI_Grupo edad'!$AB158,""),IF($A160="TOTAL",SUM(INDIRECT("Q4:Q"&amp;ROW()-1)),""))</f>
        <v/>
      </c>
      <c r="R160" s="6" t="str">
        <f ca="1">IF(AND($A160&lt;&gt;"",$A160&lt;&gt;"TOTAL"),IF(AND('[5]PDI_Grupo edad'!$AD158&lt;&gt;"",'[5]PDI_Grupo edad'!$AD158&lt;&gt;0),'[5]PDI_Grupo edad'!$AD158,""),IF($A160="TOTAL",SUM(INDIRECT("R4:R"&amp;ROW()-1)),""))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IF(AND($A160&lt;&gt;"",$A160&lt;&gt;"TOTAL"),IF(AND('[5]PDI_Grupo edad'!$AG158&lt;&gt;"",'[5]PDI_Grupo edad'!$AG158&lt;&gt;0),'[5]PDI_Grupo edad'!$AG158,""),IF($A160="TOTAL",SUM(INDIRECT("T4:T"&amp;ROW()-1)),""))</f>
        <v/>
      </c>
      <c r="U160" s="6" t="str">
        <f ca="1">IF(AND($A160&lt;&gt;"",$A160&lt;&gt;"TOTAL"),IF(AND('[5]PDI_Grupo edad'!$AI158&lt;&gt;"",'[5]PDI_Grupo edad'!$AI158&lt;&gt;0),'[5]PDI_Grupo edad'!$AI158,""),IF($A160="TOTAL",SUM(INDIRECT("U4:U"&amp;ROW()-1)),""))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IF(AND($A160&lt;&gt;"",$A160&lt;&gt;"TOTAL"),IF(AND('[5]PDI_Grupo edad'!$AL158&lt;&gt;"",'[5]PDI_Grupo edad'!$AL158&lt;&gt;0),'[5]PDI_Grupo edad'!$AL158,""),IF($A160="TOTAL",SUM(INDIRECT("W4:W"&amp;ROW()-1)),""))</f>
        <v/>
      </c>
      <c r="X160" s="6" t="str">
        <f ca="1">IF(AND($A160&lt;&gt;"",$A160&lt;&gt;"TOTAL"),IF(AND('[5]PDI_Grupo edad'!$AN158&lt;&gt;"",'[5]PDI_Grupo edad'!$AN158&lt;&gt;0),'[5]PDI_Grupo edad'!$AN158,""),IF($A160="TOTAL",SUM(INDIRECT("X4:X"&amp;ROW()-1)),""))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IF(AND($A160&lt;&gt;"",$A160&lt;&gt;"TOTAL"),IF(AND('[5]PDI_Grupo edad'!$AQ158&lt;&gt;"",'[5]PDI_Grupo edad'!$AQ158&lt;&gt;0),'[5]PDI_Grupo edad'!$AQ158,""),IF($A160="TOTAL",SUM(INDIRECT("Z4:Z"&amp;ROW()-1)),""))</f>
        <v/>
      </c>
      <c r="AA160" s="6" t="str">
        <f ca="1">IF(AND($A160&lt;&gt;"",$A160&lt;&gt;"TOTAL"),IF(AND('[5]PDI_Grupo edad'!$AS158&lt;&gt;"",'[5]PDI_Grupo edad'!$AS158&lt;&gt;0),'[5]PDI_Grupo edad'!$AS158,""),IF($A160="TOTAL",SUM(INDIRECT("AA4:AA"&amp;ROW()-1)),""))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IF(AND($A160&lt;&gt;"",$A160&lt;&gt;"TOTAL"),IF(AND('[5]PDI_Grupo edad'!$AV158&lt;&gt;"",'[5]PDI_Grupo edad'!$AV158&lt;&gt;0),'[5]PDI_Grupo edad'!$AV158,""),IF($A160="TOTAL",SUM(INDIRECT("AC4:AC"&amp;ROW()-1)),""))</f>
        <v/>
      </c>
      <c r="AD160" s="6" t="str">
        <f ca="1">IF(AND($A160&lt;&gt;"",$A160&lt;&gt;"TOTAL"),IF(AND('[5]PDI_Grupo edad'!$AX158&lt;&gt;"",'[5]PDI_Grupo edad'!$AX158&lt;&gt;0),'[5]PDI_Grupo edad'!$AX158,""),IF($A160="TOTAL",SUM(INDIRECT("AD4:AD"&amp;ROW()-1)),""))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IF(AND($A160&lt;&gt;"",$A160&lt;&gt;"TOTAL"),IF(AND('[5]PDI_Grupo edad'!$BA158&lt;&gt;"",'[5]PDI_Grupo edad'!$BA158&lt;&gt;0),'[5]PDI_Grupo edad'!$BA158,""),IF($A160="TOTAL",SUM(INDIRECT("AF4:AF"&amp;ROW()-1)),""))</f>
        <v/>
      </c>
      <c r="AG160" s="6" t="str">
        <f ca="1">IF(AND($A160&lt;&gt;"",$A160&lt;&gt;"TOTAL"),IF(AND('[5]PDI_Grupo edad'!$BC158&lt;&gt;"",'[5]PDI_Grupo edad'!$BC158&lt;&gt;0),'[5]PDI_Grupo edad'!$BC158,""),IF($A160="TOTAL",SUM(INDIRECT("AG4:AG"&amp;ROW()-1)),""))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IF(AND($A160&lt;&gt;"",$A160&lt;&gt;"TOTAL"),IF(AND('[5]PDI_Grupo edad'!$BF158&lt;&gt;"",'[5]PDI_Grupo edad'!$BF158&lt;&gt;0),'[5]PDI_Grupo edad'!$BF158,""),IF($A160="TOTAL",SUM(INDIRECT("AI4:AI"&amp;ROW()-1)),""))</f>
        <v/>
      </c>
      <c r="AJ160" s="6" t="str">
        <f ca="1">IF(AND($A160&lt;&gt;"",$A160&lt;&gt;"TOTAL"),IF(AND('[5]PDI_Grupo edad'!$BH158&lt;&gt;"",'[5]PDI_Grupo edad'!$BH158&lt;&gt;0),'[5]PDI_Grupo edad'!$BH158,""),IF($A160="TOTAL",SUM(INDIRECT("AJ4:AJ"&amp;ROW()-1)),""))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IF(AND($A160&lt;&gt;"",$A160&lt;&gt;"TOTAL"),IF(AND('[5]PDI_Grupo edad'!$BK158&lt;&gt;"",'[5]PDI_Grupo edad'!$BK158&lt;&gt;0),'[5]PDI_Grupo edad'!$BK158,""),IF($A160="TOTAL",SUM(INDIRECT("AL4:AL"&amp;ROW()-1)),""))</f>
        <v/>
      </c>
      <c r="AM160" s="6" t="str">
        <f ca="1">IF(AND($A160&lt;&gt;"",$A160&lt;&gt;"TOTAL"),IF(AND('[5]PDI_Grupo edad'!$BM158&lt;&gt;"",'[5]PDI_Grupo edad'!$BM158&lt;&gt;0),'[5]PDI_Grupo edad'!$BM158,""),IF($A160="TOTAL",SUM(INDIRECT("AM4:AM"&amp;ROW()-1)),""))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IF(AND($A160&lt;&gt;"",$A160&lt;&gt;"TOTAL"),IF(AND('[5]PDI_Grupo edad'!$BP158&lt;&gt;"",'[5]PDI_Grupo edad'!$BP158&lt;&gt;0),'[5]PDI_Grupo edad'!$BP158,""),IF($A160="TOTAL",SUM(INDIRECT("AO4:AO"&amp;ROW()-1)),""))</f>
        <v/>
      </c>
      <c r="AP160" s="6" t="str">
        <f ca="1">IF(AND($A160&lt;&gt;"",$A160&lt;&gt;"TOTAL"),IF(AND('[5]PDI_Grupo edad'!$BR158&lt;&gt;"",'[5]PDI_Grupo edad'!$BR158&lt;&gt;0),'[5]PDI_Grupo edad'!$BR158,""),IF($A160="TOTAL",SUM(INDIRECT("AP4:AP"&amp;ROW()-1)),""))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IF(AND($A160&lt;&gt;"",$A160&lt;&gt;"TOTAL"),IF(AND('[5]PDI_Grupo edad'!$BU158&lt;&gt;"",'[5]PDI_Grupo edad'!$BU158&lt;&gt;0),'[5]PDI_Grupo edad'!$BU158,""),IF($A160="TOTAL",SUM(INDIRECT("AR4:AR"&amp;ROW()-1)),""))</f>
        <v/>
      </c>
      <c r="AS160" s="6" t="str">
        <f ca="1">IF(AND($A160&lt;&gt;"",$A160&lt;&gt;"TOTAL"),IF(AND('[5]PDI_Grupo edad'!$BW158&lt;&gt;"",'[5]PDI_Grupo edad'!$BW158&lt;&gt;0),'[5]PDI_Grupo edad'!$BW158,""),IF($A160="TOTAL",SUM(INDIRECT("AS4:AS"&amp;ROW()-1)),""))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IF(AND($A160&lt;&gt;"",$A160&lt;&gt;"TOTAL"),IF(AND('[5]PDI_Grupo edad'!$BZ158&lt;&gt;"",'[5]PDI_Grupo edad'!$BZ158&lt;&gt;0),'[5]PDI_Grupo edad'!$BZ158,""),IF($A160="TOTAL",SUM(INDIRECT("AU4:AU"&amp;ROW()-1)),""))</f>
        <v/>
      </c>
      <c r="AV160" s="6" t="str">
        <f ca="1">IF(AND($A160&lt;&gt;"",$A160&lt;&gt;"TOTAL"),IF(AND('[5]PDI_Grupo edad'!$CB158&lt;&gt;"",'[5]PDI_Grupo edad'!$CB158&lt;&gt;0),'[5]PDI_Grupo edad'!$CB158,""),IF($A160="TOTAL",SUM(INDIRECT("AV4:AV"&amp;ROW()-1)),""))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IF(AND($A160&lt;&gt;"",$A160&lt;&gt;"TOTAL"),IF(AND('[5]PDI_Grupo edad'!$CE158&lt;&gt;"",'[5]PDI_Grupo edad'!$CE158&lt;&gt;0),'[5]PDI_Grupo edad'!$CE158,""),IF($A160="TOTAL",SUM(INDIRECT("AX4:AX"&amp;ROW()-1)),""))</f>
        <v/>
      </c>
      <c r="AY160" s="6" t="str">
        <f ca="1">IF(AND($A160&lt;&gt;"",$A160&lt;&gt;"TOTAL"),IF(AND('[5]PDI_Grupo edad'!$CG158&lt;&gt;"",'[5]PDI_Grupo edad'!$CG158&lt;&gt;0),'[5]PDI_Grupo edad'!$CG158,""),IF($A160="TOTAL",SUM(INDIRECT("AY4:AY"&amp;ROW()-1)),""))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IF(AND($A160&lt;&gt;"",$A160&lt;&gt;"TOTAL"),IF(AND('[5]PDI_Grupo edad'!$CJ158&lt;&gt;"",'[5]PDI_Grupo edad'!$CJ158&lt;&gt;0),'[5]PDI_Grupo edad'!$CJ158,""),IF($A160="TOTAL",SUM(INDIRECT("BA4:BA"&amp;ROW()-1)),""))</f>
        <v/>
      </c>
      <c r="BB160" s="6" t="str">
        <f ca="1">IF(AND($A160&lt;&gt;"",$A160&lt;&gt;"TOTAL"),IF(AND('[5]PDI_Grupo edad'!$CL158&lt;&gt;"",'[5]PDI_Grupo edad'!$CL158&lt;&gt;0),'[5]PDI_Grupo edad'!$CL158,""),IF($A160="TOTAL",SUM(INDIRECT("BB4:BB"&amp;ROW()-1)),""))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IF(AND($A160&lt;&gt;"",$A160&lt;&gt;"TOTAL"),IF(AND('[5]PDI_Grupo edad'!$CO158&lt;&gt;"",'[5]PDI_Grupo edad'!$CO158&lt;&gt;0),'[5]PDI_Grupo edad'!$CO158,""),IF($A160="TOTAL",SUM(INDIRECT("BD4:BD"&amp;ROW()-1)),""))</f>
        <v/>
      </c>
      <c r="BE160" s="6" t="str">
        <f ca="1">IF(AND($A160&lt;&gt;"",$A160&lt;&gt;"TOTAL"),IF(AND('[5]PDI_Grupo edad'!$CQ158&lt;&gt;"",'[5]PDI_Grupo edad'!$CQ158&lt;&gt;0),'[5]PDI_Grupo edad'!$CQ158,""),IF($A160="TOTAL",SUM(INDIRECT("BE4:BE"&amp;ROW()-1)),""))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IF('[5]PDI_Grupo edad'!$B159&lt;&gt;"",'[5]PDI_Grupo edad'!$B159,IF(AND('[5]PDI_Grupo edad'!$B159="",'[5]PDI_Grupo edad'!$B160="",'[5]PDI_Grupo edad'!$B158=""),"","TOTAL"))</f>
        <v/>
      </c>
      <c r="B161" s="6" t="str">
        <f ca="1">IF(AND($A161&lt;&gt;"",$A161&lt;&gt;"TOTAL"),IF(AND('[5]PDI_Grupo edad'!$C159&lt;&gt;"",'[5]PDI_Grupo edad'!$C159&lt;&gt;0),'[5]PDI_Grupo edad'!$C159,""),IF($A161="TOTAL",SUM(INDIRECT("B4:B"&amp;ROW()-1)),""))</f>
        <v/>
      </c>
      <c r="C161" s="6" t="str">
        <f ca="1">IF(AND($A161&lt;&gt;"",$A161&lt;&gt;"TOTAL"),IF(AND('[5]PDI_Grupo edad'!$E159&lt;&gt;"",'[5]PDI_Grupo edad'!$E159&lt;&gt;0),'[5]PDI_Grupo edad'!$E159,""),IF($A161="TOTAL",SUM(INDIRECT("C4:C"&amp;ROW()-1)),""))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IF(AND($A161&lt;&gt;"",$A161&lt;&gt;"TOTAL"),IF(AND('[5]PDI_Grupo edad'!$H159&lt;&gt;"",'[5]PDI_Grupo edad'!$H159&lt;&gt;0),'[5]PDI_Grupo edad'!$H159,""),IF($A161="TOTAL",SUM(INDIRECT("E4:E"&amp;ROW()-1)),""))</f>
        <v/>
      </c>
      <c r="F161" s="6" t="str">
        <f ca="1">IF(AND($A161&lt;&gt;"",$A161&lt;&gt;"TOTAL"),IF(AND('[5]PDI_Grupo edad'!$J159&lt;&gt;"",'[5]PDI_Grupo edad'!$J159&lt;&gt;0),'[5]PDI_Grupo edad'!$J159,""),IF($A161="TOTAL",SUM(INDIRECT("F4:F"&amp;ROW()-1)),""))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IF(AND($A161&lt;&gt;"",$A161&lt;&gt;"TOTAL"),IF(AND('[5]PDI_Grupo edad'!$M159&lt;&gt;"",'[5]PDI_Grupo edad'!$M159&lt;&gt;0),'[5]PDI_Grupo edad'!$M159,""),IF($A161="TOTAL",SUM(INDIRECT("H4:H"&amp;ROW()-1)),""))</f>
        <v/>
      </c>
      <c r="I161" s="6" t="str">
        <f ca="1">IF(AND($A161&lt;&gt;"",$A161&lt;&gt;"TOTAL"),IF(AND('[5]PDI_Grupo edad'!$O159&lt;&gt;"",'[5]PDI_Grupo edad'!$O159&lt;&gt;0),'[5]PDI_Grupo edad'!$O159,""),IF($A161="TOTAL",SUM(INDIRECT("I4:I"&amp;ROW()-1)),""))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IF(AND($A161&lt;&gt;"",$A161&lt;&gt;"TOTAL"),IF(AND('[5]PDI_Grupo edad'!$R159&lt;&gt;"",'[5]PDI_Grupo edad'!$R159&lt;&gt;0),'[5]PDI_Grupo edad'!$R159,""),IF($A161="TOTAL",SUM(INDIRECT("K4:K"&amp;ROW()-1)),""))</f>
        <v/>
      </c>
      <c r="L161" s="6" t="str">
        <f ca="1">IF(AND($A161&lt;&gt;"",$A161&lt;&gt;"TOTAL"),IF(AND('[5]PDI_Grupo edad'!$T159&lt;&gt;"",'[5]PDI_Grupo edad'!$T159&lt;&gt;0),'[5]PDI_Grupo edad'!$T159,""),IF($A161="TOTAL",SUM(INDIRECT("L4:L"&amp;ROW()-1)),""))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IF(AND($A161&lt;&gt;"",$A161&lt;&gt;"TOTAL"),IF(AND('[5]PDI_Grupo edad'!$W159&lt;&gt;"",'[5]PDI_Grupo edad'!$W159&lt;&gt;0),'[5]PDI_Grupo edad'!$W159,""),IF($A161="TOTAL",SUM(INDIRECT("N4:N"&amp;ROW()-1)),""))</f>
        <v/>
      </c>
      <c r="O161" s="6" t="str">
        <f ca="1">IF(AND($A161&lt;&gt;"",$A161&lt;&gt;"TOTAL"),IF(AND('[5]PDI_Grupo edad'!$Y159&lt;&gt;"",'[5]PDI_Grupo edad'!$Y159&lt;&gt;0),'[5]PDI_Grupo edad'!$Y159,""),IF($A161="TOTAL",SUM(INDIRECT("O4:O"&amp;ROW()-1)),""))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IF(AND($A161&lt;&gt;"",$A161&lt;&gt;"TOTAL"),IF(AND('[5]PDI_Grupo edad'!$AB159&lt;&gt;"",'[5]PDI_Grupo edad'!$AB159&lt;&gt;0),'[5]PDI_Grupo edad'!$AB159,""),IF($A161="TOTAL",SUM(INDIRECT("Q4:Q"&amp;ROW()-1)),""))</f>
        <v/>
      </c>
      <c r="R161" s="6" t="str">
        <f ca="1">IF(AND($A161&lt;&gt;"",$A161&lt;&gt;"TOTAL"),IF(AND('[5]PDI_Grupo edad'!$AD159&lt;&gt;"",'[5]PDI_Grupo edad'!$AD159&lt;&gt;0),'[5]PDI_Grupo edad'!$AD159,""),IF($A161="TOTAL",SUM(INDIRECT("R4:R"&amp;ROW()-1)),""))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IF(AND($A161&lt;&gt;"",$A161&lt;&gt;"TOTAL"),IF(AND('[5]PDI_Grupo edad'!$AG159&lt;&gt;"",'[5]PDI_Grupo edad'!$AG159&lt;&gt;0),'[5]PDI_Grupo edad'!$AG159,""),IF($A161="TOTAL",SUM(INDIRECT("T4:T"&amp;ROW()-1)),""))</f>
        <v/>
      </c>
      <c r="U161" s="6" t="str">
        <f ca="1">IF(AND($A161&lt;&gt;"",$A161&lt;&gt;"TOTAL"),IF(AND('[5]PDI_Grupo edad'!$AI159&lt;&gt;"",'[5]PDI_Grupo edad'!$AI159&lt;&gt;0),'[5]PDI_Grupo edad'!$AI159,""),IF($A161="TOTAL",SUM(INDIRECT("U4:U"&amp;ROW()-1)),""))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IF(AND($A161&lt;&gt;"",$A161&lt;&gt;"TOTAL"),IF(AND('[5]PDI_Grupo edad'!$AL159&lt;&gt;"",'[5]PDI_Grupo edad'!$AL159&lt;&gt;0),'[5]PDI_Grupo edad'!$AL159,""),IF($A161="TOTAL",SUM(INDIRECT("W4:W"&amp;ROW()-1)),""))</f>
        <v/>
      </c>
      <c r="X161" s="6" t="str">
        <f ca="1">IF(AND($A161&lt;&gt;"",$A161&lt;&gt;"TOTAL"),IF(AND('[5]PDI_Grupo edad'!$AN159&lt;&gt;"",'[5]PDI_Grupo edad'!$AN159&lt;&gt;0),'[5]PDI_Grupo edad'!$AN159,""),IF($A161="TOTAL",SUM(INDIRECT("X4:X"&amp;ROW()-1)),""))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IF(AND($A161&lt;&gt;"",$A161&lt;&gt;"TOTAL"),IF(AND('[5]PDI_Grupo edad'!$AQ159&lt;&gt;"",'[5]PDI_Grupo edad'!$AQ159&lt;&gt;0),'[5]PDI_Grupo edad'!$AQ159,""),IF($A161="TOTAL",SUM(INDIRECT("Z4:Z"&amp;ROW()-1)),""))</f>
        <v/>
      </c>
      <c r="AA161" s="6" t="str">
        <f ca="1">IF(AND($A161&lt;&gt;"",$A161&lt;&gt;"TOTAL"),IF(AND('[5]PDI_Grupo edad'!$AS159&lt;&gt;"",'[5]PDI_Grupo edad'!$AS159&lt;&gt;0),'[5]PDI_Grupo edad'!$AS159,""),IF($A161="TOTAL",SUM(INDIRECT("AA4:AA"&amp;ROW()-1)),""))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IF(AND($A161&lt;&gt;"",$A161&lt;&gt;"TOTAL"),IF(AND('[5]PDI_Grupo edad'!$AV159&lt;&gt;"",'[5]PDI_Grupo edad'!$AV159&lt;&gt;0),'[5]PDI_Grupo edad'!$AV159,""),IF($A161="TOTAL",SUM(INDIRECT("AC4:AC"&amp;ROW()-1)),""))</f>
        <v/>
      </c>
      <c r="AD161" s="6" t="str">
        <f ca="1">IF(AND($A161&lt;&gt;"",$A161&lt;&gt;"TOTAL"),IF(AND('[5]PDI_Grupo edad'!$AX159&lt;&gt;"",'[5]PDI_Grupo edad'!$AX159&lt;&gt;0),'[5]PDI_Grupo edad'!$AX159,""),IF($A161="TOTAL",SUM(INDIRECT("AD4:AD"&amp;ROW()-1)),""))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IF(AND($A161&lt;&gt;"",$A161&lt;&gt;"TOTAL"),IF(AND('[5]PDI_Grupo edad'!$BA159&lt;&gt;"",'[5]PDI_Grupo edad'!$BA159&lt;&gt;0),'[5]PDI_Grupo edad'!$BA159,""),IF($A161="TOTAL",SUM(INDIRECT("AF4:AF"&amp;ROW()-1)),""))</f>
        <v/>
      </c>
      <c r="AG161" s="6" t="str">
        <f ca="1">IF(AND($A161&lt;&gt;"",$A161&lt;&gt;"TOTAL"),IF(AND('[5]PDI_Grupo edad'!$BC159&lt;&gt;"",'[5]PDI_Grupo edad'!$BC159&lt;&gt;0),'[5]PDI_Grupo edad'!$BC159,""),IF($A161="TOTAL",SUM(INDIRECT("AG4:AG"&amp;ROW()-1)),""))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IF(AND($A161&lt;&gt;"",$A161&lt;&gt;"TOTAL"),IF(AND('[5]PDI_Grupo edad'!$BF159&lt;&gt;"",'[5]PDI_Grupo edad'!$BF159&lt;&gt;0),'[5]PDI_Grupo edad'!$BF159,""),IF($A161="TOTAL",SUM(INDIRECT("AI4:AI"&amp;ROW()-1)),""))</f>
        <v/>
      </c>
      <c r="AJ161" s="6" t="str">
        <f ca="1">IF(AND($A161&lt;&gt;"",$A161&lt;&gt;"TOTAL"),IF(AND('[5]PDI_Grupo edad'!$BH159&lt;&gt;"",'[5]PDI_Grupo edad'!$BH159&lt;&gt;0),'[5]PDI_Grupo edad'!$BH159,""),IF($A161="TOTAL",SUM(INDIRECT("AJ4:AJ"&amp;ROW()-1)),""))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IF(AND($A161&lt;&gt;"",$A161&lt;&gt;"TOTAL"),IF(AND('[5]PDI_Grupo edad'!$BK159&lt;&gt;"",'[5]PDI_Grupo edad'!$BK159&lt;&gt;0),'[5]PDI_Grupo edad'!$BK159,""),IF($A161="TOTAL",SUM(INDIRECT("AL4:AL"&amp;ROW()-1)),""))</f>
        <v/>
      </c>
      <c r="AM161" s="6" t="str">
        <f ca="1">IF(AND($A161&lt;&gt;"",$A161&lt;&gt;"TOTAL"),IF(AND('[5]PDI_Grupo edad'!$BM159&lt;&gt;"",'[5]PDI_Grupo edad'!$BM159&lt;&gt;0),'[5]PDI_Grupo edad'!$BM159,""),IF($A161="TOTAL",SUM(INDIRECT("AM4:AM"&amp;ROW()-1)),""))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IF(AND($A161&lt;&gt;"",$A161&lt;&gt;"TOTAL"),IF(AND('[5]PDI_Grupo edad'!$BP159&lt;&gt;"",'[5]PDI_Grupo edad'!$BP159&lt;&gt;0),'[5]PDI_Grupo edad'!$BP159,""),IF($A161="TOTAL",SUM(INDIRECT("AO4:AO"&amp;ROW()-1)),""))</f>
        <v/>
      </c>
      <c r="AP161" s="6" t="str">
        <f ca="1">IF(AND($A161&lt;&gt;"",$A161&lt;&gt;"TOTAL"),IF(AND('[5]PDI_Grupo edad'!$BR159&lt;&gt;"",'[5]PDI_Grupo edad'!$BR159&lt;&gt;0),'[5]PDI_Grupo edad'!$BR159,""),IF($A161="TOTAL",SUM(INDIRECT("AP4:AP"&amp;ROW()-1)),""))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IF(AND($A161&lt;&gt;"",$A161&lt;&gt;"TOTAL"),IF(AND('[5]PDI_Grupo edad'!$BU159&lt;&gt;"",'[5]PDI_Grupo edad'!$BU159&lt;&gt;0),'[5]PDI_Grupo edad'!$BU159,""),IF($A161="TOTAL",SUM(INDIRECT("AR4:AR"&amp;ROW()-1)),""))</f>
        <v/>
      </c>
      <c r="AS161" s="6" t="str">
        <f ca="1">IF(AND($A161&lt;&gt;"",$A161&lt;&gt;"TOTAL"),IF(AND('[5]PDI_Grupo edad'!$BW159&lt;&gt;"",'[5]PDI_Grupo edad'!$BW159&lt;&gt;0),'[5]PDI_Grupo edad'!$BW159,""),IF($A161="TOTAL",SUM(INDIRECT("AS4:AS"&amp;ROW()-1)),""))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IF(AND($A161&lt;&gt;"",$A161&lt;&gt;"TOTAL"),IF(AND('[5]PDI_Grupo edad'!$BZ159&lt;&gt;"",'[5]PDI_Grupo edad'!$BZ159&lt;&gt;0),'[5]PDI_Grupo edad'!$BZ159,""),IF($A161="TOTAL",SUM(INDIRECT("AU4:AU"&amp;ROW()-1)),""))</f>
        <v/>
      </c>
      <c r="AV161" s="6" t="str">
        <f ca="1">IF(AND($A161&lt;&gt;"",$A161&lt;&gt;"TOTAL"),IF(AND('[5]PDI_Grupo edad'!$CB159&lt;&gt;"",'[5]PDI_Grupo edad'!$CB159&lt;&gt;0),'[5]PDI_Grupo edad'!$CB159,""),IF($A161="TOTAL",SUM(INDIRECT("AV4:AV"&amp;ROW()-1)),""))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IF(AND($A161&lt;&gt;"",$A161&lt;&gt;"TOTAL"),IF(AND('[5]PDI_Grupo edad'!$CE159&lt;&gt;"",'[5]PDI_Grupo edad'!$CE159&lt;&gt;0),'[5]PDI_Grupo edad'!$CE159,""),IF($A161="TOTAL",SUM(INDIRECT("AX4:AX"&amp;ROW()-1)),""))</f>
        <v/>
      </c>
      <c r="AY161" s="6" t="str">
        <f ca="1">IF(AND($A161&lt;&gt;"",$A161&lt;&gt;"TOTAL"),IF(AND('[5]PDI_Grupo edad'!$CG159&lt;&gt;"",'[5]PDI_Grupo edad'!$CG159&lt;&gt;0),'[5]PDI_Grupo edad'!$CG159,""),IF($A161="TOTAL",SUM(INDIRECT("AY4:AY"&amp;ROW()-1)),""))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IF(AND($A161&lt;&gt;"",$A161&lt;&gt;"TOTAL"),IF(AND('[5]PDI_Grupo edad'!$CJ159&lt;&gt;"",'[5]PDI_Grupo edad'!$CJ159&lt;&gt;0),'[5]PDI_Grupo edad'!$CJ159,""),IF($A161="TOTAL",SUM(INDIRECT("BA4:BA"&amp;ROW()-1)),""))</f>
        <v/>
      </c>
      <c r="BB161" s="6" t="str">
        <f ca="1">IF(AND($A161&lt;&gt;"",$A161&lt;&gt;"TOTAL"),IF(AND('[5]PDI_Grupo edad'!$CL159&lt;&gt;"",'[5]PDI_Grupo edad'!$CL159&lt;&gt;0),'[5]PDI_Grupo edad'!$CL159,""),IF($A161="TOTAL",SUM(INDIRECT("BB4:BB"&amp;ROW()-1)),""))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IF(AND($A161&lt;&gt;"",$A161&lt;&gt;"TOTAL"),IF(AND('[5]PDI_Grupo edad'!$CO159&lt;&gt;"",'[5]PDI_Grupo edad'!$CO159&lt;&gt;0),'[5]PDI_Grupo edad'!$CO159,""),IF($A161="TOTAL",SUM(INDIRECT("BD4:BD"&amp;ROW()-1)),""))</f>
        <v/>
      </c>
      <c r="BE161" s="6" t="str">
        <f ca="1">IF(AND($A161&lt;&gt;"",$A161&lt;&gt;"TOTAL"),IF(AND('[5]PDI_Grupo edad'!$CQ159&lt;&gt;"",'[5]PDI_Grupo edad'!$CQ159&lt;&gt;0),'[5]PDI_Grupo edad'!$CQ159,""),IF($A161="TOTAL",SUM(INDIRECT("BE4:BE"&amp;ROW()-1)),""))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IF('[5]PDI_Grupo edad'!$B160&lt;&gt;"",'[5]PDI_Grupo edad'!$B160,IF(AND('[5]PDI_Grupo edad'!$B160="",'[5]PDI_Grupo edad'!$B161="",'[5]PDI_Grupo edad'!$B159=""),"","TOTAL"))</f>
        <v/>
      </c>
      <c r="B162" s="6" t="str">
        <f ca="1">IF(AND($A162&lt;&gt;"",$A162&lt;&gt;"TOTAL"),IF(AND('[5]PDI_Grupo edad'!$C160&lt;&gt;"",'[5]PDI_Grupo edad'!$C160&lt;&gt;0),'[5]PDI_Grupo edad'!$C160,""),IF($A162="TOTAL",SUM(INDIRECT("B4:B"&amp;ROW()-1)),""))</f>
        <v/>
      </c>
      <c r="C162" s="6" t="str">
        <f ca="1">IF(AND($A162&lt;&gt;"",$A162&lt;&gt;"TOTAL"),IF(AND('[5]PDI_Grupo edad'!$E160&lt;&gt;"",'[5]PDI_Grupo edad'!$E160&lt;&gt;0),'[5]PDI_Grupo edad'!$E160,""),IF($A162="TOTAL",SUM(INDIRECT("C4:C"&amp;ROW()-1)),""))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IF(AND($A162&lt;&gt;"",$A162&lt;&gt;"TOTAL"),IF(AND('[5]PDI_Grupo edad'!$H160&lt;&gt;"",'[5]PDI_Grupo edad'!$H160&lt;&gt;0),'[5]PDI_Grupo edad'!$H160,""),IF($A162="TOTAL",SUM(INDIRECT("E4:E"&amp;ROW()-1)),""))</f>
        <v/>
      </c>
      <c r="F162" s="6" t="str">
        <f ca="1">IF(AND($A162&lt;&gt;"",$A162&lt;&gt;"TOTAL"),IF(AND('[5]PDI_Grupo edad'!$J160&lt;&gt;"",'[5]PDI_Grupo edad'!$J160&lt;&gt;0),'[5]PDI_Grupo edad'!$J160,""),IF($A162="TOTAL",SUM(INDIRECT("F4:F"&amp;ROW()-1)),""))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IF(AND($A162&lt;&gt;"",$A162&lt;&gt;"TOTAL"),IF(AND('[5]PDI_Grupo edad'!$M160&lt;&gt;"",'[5]PDI_Grupo edad'!$M160&lt;&gt;0),'[5]PDI_Grupo edad'!$M160,""),IF($A162="TOTAL",SUM(INDIRECT("H4:H"&amp;ROW()-1)),""))</f>
        <v/>
      </c>
      <c r="I162" s="6" t="str">
        <f ca="1">IF(AND($A162&lt;&gt;"",$A162&lt;&gt;"TOTAL"),IF(AND('[5]PDI_Grupo edad'!$O160&lt;&gt;"",'[5]PDI_Grupo edad'!$O160&lt;&gt;0),'[5]PDI_Grupo edad'!$O160,""),IF($A162="TOTAL",SUM(INDIRECT("I4:I"&amp;ROW()-1)),""))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IF(AND($A162&lt;&gt;"",$A162&lt;&gt;"TOTAL"),IF(AND('[5]PDI_Grupo edad'!$R160&lt;&gt;"",'[5]PDI_Grupo edad'!$R160&lt;&gt;0),'[5]PDI_Grupo edad'!$R160,""),IF($A162="TOTAL",SUM(INDIRECT("K4:K"&amp;ROW()-1)),""))</f>
        <v/>
      </c>
      <c r="L162" s="6" t="str">
        <f ca="1">IF(AND($A162&lt;&gt;"",$A162&lt;&gt;"TOTAL"),IF(AND('[5]PDI_Grupo edad'!$T160&lt;&gt;"",'[5]PDI_Grupo edad'!$T160&lt;&gt;0),'[5]PDI_Grupo edad'!$T160,""),IF($A162="TOTAL",SUM(INDIRECT("L4:L"&amp;ROW()-1)),""))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IF(AND($A162&lt;&gt;"",$A162&lt;&gt;"TOTAL"),IF(AND('[5]PDI_Grupo edad'!$W160&lt;&gt;"",'[5]PDI_Grupo edad'!$W160&lt;&gt;0),'[5]PDI_Grupo edad'!$W160,""),IF($A162="TOTAL",SUM(INDIRECT("N4:N"&amp;ROW()-1)),""))</f>
        <v/>
      </c>
      <c r="O162" s="6" t="str">
        <f ca="1">IF(AND($A162&lt;&gt;"",$A162&lt;&gt;"TOTAL"),IF(AND('[5]PDI_Grupo edad'!$Y160&lt;&gt;"",'[5]PDI_Grupo edad'!$Y160&lt;&gt;0),'[5]PDI_Grupo edad'!$Y160,""),IF($A162="TOTAL",SUM(INDIRECT("O4:O"&amp;ROW()-1)),""))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IF(AND($A162&lt;&gt;"",$A162&lt;&gt;"TOTAL"),IF(AND('[5]PDI_Grupo edad'!$AB160&lt;&gt;"",'[5]PDI_Grupo edad'!$AB160&lt;&gt;0),'[5]PDI_Grupo edad'!$AB160,""),IF($A162="TOTAL",SUM(INDIRECT("Q4:Q"&amp;ROW()-1)),""))</f>
        <v/>
      </c>
      <c r="R162" s="6" t="str">
        <f ca="1">IF(AND($A162&lt;&gt;"",$A162&lt;&gt;"TOTAL"),IF(AND('[5]PDI_Grupo edad'!$AD160&lt;&gt;"",'[5]PDI_Grupo edad'!$AD160&lt;&gt;0),'[5]PDI_Grupo edad'!$AD160,""),IF($A162="TOTAL",SUM(INDIRECT("R4:R"&amp;ROW()-1)),""))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IF(AND($A162&lt;&gt;"",$A162&lt;&gt;"TOTAL"),IF(AND('[5]PDI_Grupo edad'!$AG160&lt;&gt;"",'[5]PDI_Grupo edad'!$AG160&lt;&gt;0),'[5]PDI_Grupo edad'!$AG160,""),IF($A162="TOTAL",SUM(INDIRECT("T4:T"&amp;ROW()-1)),""))</f>
        <v/>
      </c>
      <c r="U162" s="6" t="str">
        <f ca="1">IF(AND($A162&lt;&gt;"",$A162&lt;&gt;"TOTAL"),IF(AND('[5]PDI_Grupo edad'!$AI160&lt;&gt;"",'[5]PDI_Grupo edad'!$AI160&lt;&gt;0),'[5]PDI_Grupo edad'!$AI160,""),IF($A162="TOTAL",SUM(INDIRECT("U4:U"&amp;ROW()-1)),""))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IF(AND($A162&lt;&gt;"",$A162&lt;&gt;"TOTAL"),IF(AND('[5]PDI_Grupo edad'!$AL160&lt;&gt;"",'[5]PDI_Grupo edad'!$AL160&lt;&gt;0),'[5]PDI_Grupo edad'!$AL160,""),IF($A162="TOTAL",SUM(INDIRECT("W4:W"&amp;ROW()-1)),""))</f>
        <v/>
      </c>
      <c r="X162" s="6" t="str">
        <f ca="1">IF(AND($A162&lt;&gt;"",$A162&lt;&gt;"TOTAL"),IF(AND('[5]PDI_Grupo edad'!$AN160&lt;&gt;"",'[5]PDI_Grupo edad'!$AN160&lt;&gt;0),'[5]PDI_Grupo edad'!$AN160,""),IF($A162="TOTAL",SUM(INDIRECT("X4:X"&amp;ROW()-1)),""))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IF(AND($A162&lt;&gt;"",$A162&lt;&gt;"TOTAL"),IF(AND('[5]PDI_Grupo edad'!$AQ160&lt;&gt;"",'[5]PDI_Grupo edad'!$AQ160&lt;&gt;0),'[5]PDI_Grupo edad'!$AQ160,""),IF($A162="TOTAL",SUM(INDIRECT("Z4:Z"&amp;ROW()-1)),""))</f>
        <v/>
      </c>
      <c r="AA162" s="6" t="str">
        <f ca="1">IF(AND($A162&lt;&gt;"",$A162&lt;&gt;"TOTAL"),IF(AND('[5]PDI_Grupo edad'!$AS160&lt;&gt;"",'[5]PDI_Grupo edad'!$AS160&lt;&gt;0),'[5]PDI_Grupo edad'!$AS160,""),IF($A162="TOTAL",SUM(INDIRECT("AA4:AA"&amp;ROW()-1)),""))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IF(AND($A162&lt;&gt;"",$A162&lt;&gt;"TOTAL"),IF(AND('[5]PDI_Grupo edad'!$AV160&lt;&gt;"",'[5]PDI_Grupo edad'!$AV160&lt;&gt;0),'[5]PDI_Grupo edad'!$AV160,""),IF($A162="TOTAL",SUM(INDIRECT("AC4:AC"&amp;ROW()-1)),""))</f>
        <v/>
      </c>
      <c r="AD162" s="6" t="str">
        <f ca="1">IF(AND($A162&lt;&gt;"",$A162&lt;&gt;"TOTAL"),IF(AND('[5]PDI_Grupo edad'!$AX160&lt;&gt;"",'[5]PDI_Grupo edad'!$AX160&lt;&gt;0),'[5]PDI_Grupo edad'!$AX160,""),IF($A162="TOTAL",SUM(INDIRECT("AD4:AD"&amp;ROW()-1)),""))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IF(AND($A162&lt;&gt;"",$A162&lt;&gt;"TOTAL"),IF(AND('[5]PDI_Grupo edad'!$BA160&lt;&gt;"",'[5]PDI_Grupo edad'!$BA160&lt;&gt;0),'[5]PDI_Grupo edad'!$BA160,""),IF($A162="TOTAL",SUM(INDIRECT("AF4:AF"&amp;ROW()-1)),""))</f>
        <v/>
      </c>
      <c r="AG162" s="6" t="str">
        <f ca="1">IF(AND($A162&lt;&gt;"",$A162&lt;&gt;"TOTAL"),IF(AND('[5]PDI_Grupo edad'!$BC160&lt;&gt;"",'[5]PDI_Grupo edad'!$BC160&lt;&gt;0),'[5]PDI_Grupo edad'!$BC160,""),IF($A162="TOTAL",SUM(INDIRECT("AG4:AG"&amp;ROW()-1)),""))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IF(AND($A162&lt;&gt;"",$A162&lt;&gt;"TOTAL"),IF(AND('[5]PDI_Grupo edad'!$BF160&lt;&gt;"",'[5]PDI_Grupo edad'!$BF160&lt;&gt;0),'[5]PDI_Grupo edad'!$BF160,""),IF($A162="TOTAL",SUM(INDIRECT("AI4:AI"&amp;ROW()-1)),""))</f>
        <v/>
      </c>
      <c r="AJ162" s="6" t="str">
        <f ca="1">IF(AND($A162&lt;&gt;"",$A162&lt;&gt;"TOTAL"),IF(AND('[5]PDI_Grupo edad'!$BH160&lt;&gt;"",'[5]PDI_Grupo edad'!$BH160&lt;&gt;0),'[5]PDI_Grupo edad'!$BH160,""),IF($A162="TOTAL",SUM(INDIRECT("AJ4:AJ"&amp;ROW()-1)),""))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IF(AND($A162&lt;&gt;"",$A162&lt;&gt;"TOTAL"),IF(AND('[5]PDI_Grupo edad'!$BK160&lt;&gt;"",'[5]PDI_Grupo edad'!$BK160&lt;&gt;0),'[5]PDI_Grupo edad'!$BK160,""),IF($A162="TOTAL",SUM(INDIRECT("AL4:AL"&amp;ROW()-1)),""))</f>
        <v/>
      </c>
      <c r="AM162" s="6" t="str">
        <f ca="1">IF(AND($A162&lt;&gt;"",$A162&lt;&gt;"TOTAL"),IF(AND('[5]PDI_Grupo edad'!$BM160&lt;&gt;"",'[5]PDI_Grupo edad'!$BM160&lt;&gt;0),'[5]PDI_Grupo edad'!$BM160,""),IF($A162="TOTAL",SUM(INDIRECT("AM4:AM"&amp;ROW()-1)),""))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IF(AND($A162&lt;&gt;"",$A162&lt;&gt;"TOTAL"),IF(AND('[5]PDI_Grupo edad'!$BP160&lt;&gt;"",'[5]PDI_Grupo edad'!$BP160&lt;&gt;0),'[5]PDI_Grupo edad'!$BP160,""),IF($A162="TOTAL",SUM(INDIRECT("AO4:AO"&amp;ROW()-1)),""))</f>
        <v/>
      </c>
      <c r="AP162" s="6" t="str">
        <f ca="1">IF(AND($A162&lt;&gt;"",$A162&lt;&gt;"TOTAL"),IF(AND('[5]PDI_Grupo edad'!$BR160&lt;&gt;"",'[5]PDI_Grupo edad'!$BR160&lt;&gt;0),'[5]PDI_Grupo edad'!$BR160,""),IF($A162="TOTAL",SUM(INDIRECT("AP4:AP"&amp;ROW()-1)),""))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IF(AND($A162&lt;&gt;"",$A162&lt;&gt;"TOTAL"),IF(AND('[5]PDI_Grupo edad'!$BU160&lt;&gt;"",'[5]PDI_Grupo edad'!$BU160&lt;&gt;0),'[5]PDI_Grupo edad'!$BU160,""),IF($A162="TOTAL",SUM(INDIRECT("AR4:AR"&amp;ROW()-1)),""))</f>
        <v/>
      </c>
      <c r="AS162" s="6" t="str">
        <f ca="1">IF(AND($A162&lt;&gt;"",$A162&lt;&gt;"TOTAL"),IF(AND('[5]PDI_Grupo edad'!$BW160&lt;&gt;"",'[5]PDI_Grupo edad'!$BW160&lt;&gt;0),'[5]PDI_Grupo edad'!$BW160,""),IF($A162="TOTAL",SUM(INDIRECT("AS4:AS"&amp;ROW()-1)),""))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IF(AND($A162&lt;&gt;"",$A162&lt;&gt;"TOTAL"),IF(AND('[5]PDI_Grupo edad'!$BZ160&lt;&gt;"",'[5]PDI_Grupo edad'!$BZ160&lt;&gt;0),'[5]PDI_Grupo edad'!$BZ160,""),IF($A162="TOTAL",SUM(INDIRECT("AU4:AU"&amp;ROW()-1)),""))</f>
        <v/>
      </c>
      <c r="AV162" s="6" t="str">
        <f ca="1">IF(AND($A162&lt;&gt;"",$A162&lt;&gt;"TOTAL"),IF(AND('[5]PDI_Grupo edad'!$CB160&lt;&gt;"",'[5]PDI_Grupo edad'!$CB160&lt;&gt;0),'[5]PDI_Grupo edad'!$CB160,""),IF($A162="TOTAL",SUM(INDIRECT("AV4:AV"&amp;ROW()-1)),""))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IF(AND($A162&lt;&gt;"",$A162&lt;&gt;"TOTAL"),IF(AND('[5]PDI_Grupo edad'!$CE160&lt;&gt;"",'[5]PDI_Grupo edad'!$CE160&lt;&gt;0),'[5]PDI_Grupo edad'!$CE160,""),IF($A162="TOTAL",SUM(INDIRECT("AX4:AX"&amp;ROW()-1)),""))</f>
        <v/>
      </c>
      <c r="AY162" s="6" t="str">
        <f ca="1">IF(AND($A162&lt;&gt;"",$A162&lt;&gt;"TOTAL"),IF(AND('[5]PDI_Grupo edad'!$CG160&lt;&gt;"",'[5]PDI_Grupo edad'!$CG160&lt;&gt;0),'[5]PDI_Grupo edad'!$CG160,""),IF($A162="TOTAL",SUM(INDIRECT("AY4:AY"&amp;ROW()-1)),""))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IF(AND($A162&lt;&gt;"",$A162&lt;&gt;"TOTAL"),IF(AND('[5]PDI_Grupo edad'!$CJ160&lt;&gt;"",'[5]PDI_Grupo edad'!$CJ160&lt;&gt;0),'[5]PDI_Grupo edad'!$CJ160,""),IF($A162="TOTAL",SUM(INDIRECT("BA4:BA"&amp;ROW()-1)),""))</f>
        <v/>
      </c>
      <c r="BB162" s="6" t="str">
        <f ca="1">IF(AND($A162&lt;&gt;"",$A162&lt;&gt;"TOTAL"),IF(AND('[5]PDI_Grupo edad'!$CL160&lt;&gt;"",'[5]PDI_Grupo edad'!$CL160&lt;&gt;0),'[5]PDI_Grupo edad'!$CL160,""),IF($A162="TOTAL",SUM(INDIRECT("BB4:BB"&amp;ROW()-1)),""))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IF(AND($A162&lt;&gt;"",$A162&lt;&gt;"TOTAL"),IF(AND('[5]PDI_Grupo edad'!$CO160&lt;&gt;"",'[5]PDI_Grupo edad'!$CO160&lt;&gt;0),'[5]PDI_Grupo edad'!$CO160,""),IF($A162="TOTAL",SUM(INDIRECT("BD4:BD"&amp;ROW()-1)),""))</f>
        <v/>
      </c>
      <c r="BE162" s="6" t="str">
        <f ca="1">IF(AND($A162&lt;&gt;"",$A162&lt;&gt;"TOTAL"),IF(AND('[5]PDI_Grupo edad'!$CQ160&lt;&gt;"",'[5]PDI_Grupo edad'!$CQ160&lt;&gt;0),'[5]PDI_Grupo edad'!$CQ160,""),IF($A162="TOTAL",SUM(INDIRECT("BE4:BE"&amp;ROW()-1)),""))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IF('[5]PDI_Grupo edad'!$B161&lt;&gt;"",'[5]PDI_Grupo edad'!$B161,IF(AND('[5]PDI_Grupo edad'!$B161="",'[5]PDI_Grupo edad'!$B162="",'[5]PDI_Grupo edad'!$B160=""),"","TOTAL"))</f>
        <v/>
      </c>
      <c r="B163" s="6" t="str">
        <f ca="1">IF(AND($A163&lt;&gt;"",$A163&lt;&gt;"TOTAL"),IF(AND('[5]PDI_Grupo edad'!$C161&lt;&gt;"",'[5]PDI_Grupo edad'!$C161&lt;&gt;0),'[5]PDI_Grupo edad'!$C161,""),IF($A163="TOTAL",SUM(INDIRECT("B4:B"&amp;ROW()-1)),""))</f>
        <v/>
      </c>
      <c r="C163" s="6" t="str">
        <f ca="1">IF(AND($A163&lt;&gt;"",$A163&lt;&gt;"TOTAL"),IF(AND('[5]PDI_Grupo edad'!$E161&lt;&gt;"",'[5]PDI_Grupo edad'!$E161&lt;&gt;0),'[5]PDI_Grupo edad'!$E161,""),IF($A163="TOTAL",SUM(INDIRECT("C4:C"&amp;ROW()-1)),""))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IF(AND($A163&lt;&gt;"",$A163&lt;&gt;"TOTAL"),IF(AND('[5]PDI_Grupo edad'!$H161&lt;&gt;"",'[5]PDI_Grupo edad'!$H161&lt;&gt;0),'[5]PDI_Grupo edad'!$H161,""),IF($A163="TOTAL",SUM(INDIRECT("E4:E"&amp;ROW()-1)),""))</f>
        <v/>
      </c>
      <c r="F163" s="6" t="str">
        <f ca="1">IF(AND($A163&lt;&gt;"",$A163&lt;&gt;"TOTAL"),IF(AND('[5]PDI_Grupo edad'!$J161&lt;&gt;"",'[5]PDI_Grupo edad'!$J161&lt;&gt;0),'[5]PDI_Grupo edad'!$J161,""),IF($A163="TOTAL",SUM(INDIRECT("F4:F"&amp;ROW()-1)),""))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IF(AND($A163&lt;&gt;"",$A163&lt;&gt;"TOTAL"),IF(AND('[5]PDI_Grupo edad'!$M161&lt;&gt;"",'[5]PDI_Grupo edad'!$M161&lt;&gt;0),'[5]PDI_Grupo edad'!$M161,""),IF($A163="TOTAL",SUM(INDIRECT("H4:H"&amp;ROW()-1)),""))</f>
        <v/>
      </c>
      <c r="I163" s="6" t="str">
        <f ca="1">IF(AND($A163&lt;&gt;"",$A163&lt;&gt;"TOTAL"),IF(AND('[5]PDI_Grupo edad'!$O161&lt;&gt;"",'[5]PDI_Grupo edad'!$O161&lt;&gt;0),'[5]PDI_Grupo edad'!$O161,""),IF($A163="TOTAL",SUM(INDIRECT("I4:I"&amp;ROW()-1)),""))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IF(AND($A163&lt;&gt;"",$A163&lt;&gt;"TOTAL"),IF(AND('[5]PDI_Grupo edad'!$R161&lt;&gt;"",'[5]PDI_Grupo edad'!$R161&lt;&gt;0),'[5]PDI_Grupo edad'!$R161,""),IF($A163="TOTAL",SUM(INDIRECT("K4:K"&amp;ROW()-1)),""))</f>
        <v/>
      </c>
      <c r="L163" s="6" t="str">
        <f ca="1">IF(AND($A163&lt;&gt;"",$A163&lt;&gt;"TOTAL"),IF(AND('[5]PDI_Grupo edad'!$T161&lt;&gt;"",'[5]PDI_Grupo edad'!$T161&lt;&gt;0),'[5]PDI_Grupo edad'!$T161,""),IF($A163="TOTAL",SUM(INDIRECT("L4:L"&amp;ROW()-1)),""))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IF(AND($A163&lt;&gt;"",$A163&lt;&gt;"TOTAL"),IF(AND('[5]PDI_Grupo edad'!$W161&lt;&gt;"",'[5]PDI_Grupo edad'!$W161&lt;&gt;0),'[5]PDI_Grupo edad'!$W161,""),IF($A163="TOTAL",SUM(INDIRECT("N4:N"&amp;ROW()-1)),""))</f>
        <v/>
      </c>
      <c r="O163" s="6" t="str">
        <f ca="1">IF(AND($A163&lt;&gt;"",$A163&lt;&gt;"TOTAL"),IF(AND('[5]PDI_Grupo edad'!$Y161&lt;&gt;"",'[5]PDI_Grupo edad'!$Y161&lt;&gt;0),'[5]PDI_Grupo edad'!$Y161,""),IF($A163="TOTAL",SUM(INDIRECT("O4:O"&amp;ROW()-1)),""))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IF(AND($A163&lt;&gt;"",$A163&lt;&gt;"TOTAL"),IF(AND('[5]PDI_Grupo edad'!$AB161&lt;&gt;"",'[5]PDI_Grupo edad'!$AB161&lt;&gt;0),'[5]PDI_Grupo edad'!$AB161,""),IF($A163="TOTAL",SUM(INDIRECT("Q4:Q"&amp;ROW()-1)),""))</f>
        <v/>
      </c>
      <c r="R163" s="6" t="str">
        <f ca="1">IF(AND($A163&lt;&gt;"",$A163&lt;&gt;"TOTAL"),IF(AND('[5]PDI_Grupo edad'!$AD161&lt;&gt;"",'[5]PDI_Grupo edad'!$AD161&lt;&gt;0),'[5]PDI_Grupo edad'!$AD161,""),IF($A163="TOTAL",SUM(INDIRECT("R4:R"&amp;ROW()-1)),""))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IF(AND($A163&lt;&gt;"",$A163&lt;&gt;"TOTAL"),IF(AND('[5]PDI_Grupo edad'!$AG161&lt;&gt;"",'[5]PDI_Grupo edad'!$AG161&lt;&gt;0),'[5]PDI_Grupo edad'!$AG161,""),IF($A163="TOTAL",SUM(INDIRECT("T4:T"&amp;ROW()-1)),""))</f>
        <v/>
      </c>
      <c r="U163" s="6" t="str">
        <f ca="1">IF(AND($A163&lt;&gt;"",$A163&lt;&gt;"TOTAL"),IF(AND('[5]PDI_Grupo edad'!$AI161&lt;&gt;"",'[5]PDI_Grupo edad'!$AI161&lt;&gt;0),'[5]PDI_Grupo edad'!$AI161,""),IF($A163="TOTAL",SUM(INDIRECT("U4:U"&amp;ROW()-1)),""))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IF(AND($A163&lt;&gt;"",$A163&lt;&gt;"TOTAL"),IF(AND('[5]PDI_Grupo edad'!$AL161&lt;&gt;"",'[5]PDI_Grupo edad'!$AL161&lt;&gt;0),'[5]PDI_Grupo edad'!$AL161,""),IF($A163="TOTAL",SUM(INDIRECT("W4:W"&amp;ROW()-1)),""))</f>
        <v/>
      </c>
      <c r="X163" s="6" t="str">
        <f ca="1">IF(AND($A163&lt;&gt;"",$A163&lt;&gt;"TOTAL"),IF(AND('[5]PDI_Grupo edad'!$AN161&lt;&gt;"",'[5]PDI_Grupo edad'!$AN161&lt;&gt;0),'[5]PDI_Grupo edad'!$AN161,""),IF($A163="TOTAL",SUM(INDIRECT("X4:X"&amp;ROW()-1)),""))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IF(AND($A163&lt;&gt;"",$A163&lt;&gt;"TOTAL"),IF(AND('[5]PDI_Grupo edad'!$AQ161&lt;&gt;"",'[5]PDI_Grupo edad'!$AQ161&lt;&gt;0),'[5]PDI_Grupo edad'!$AQ161,""),IF($A163="TOTAL",SUM(INDIRECT("Z4:Z"&amp;ROW()-1)),""))</f>
        <v/>
      </c>
      <c r="AA163" s="6" t="str">
        <f ca="1">IF(AND($A163&lt;&gt;"",$A163&lt;&gt;"TOTAL"),IF(AND('[5]PDI_Grupo edad'!$AS161&lt;&gt;"",'[5]PDI_Grupo edad'!$AS161&lt;&gt;0),'[5]PDI_Grupo edad'!$AS161,""),IF($A163="TOTAL",SUM(INDIRECT("AA4:AA"&amp;ROW()-1)),""))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IF(AND($A163&lt;&gt;"",$A163&lt;&gt;"TOTAL"),IF(AND('[5]PDI_Grupo edad'!$AV161&lt;&gt;"",'[5]PDI_Grupo edad'!$AV161&lt;&gt;0),'[5]PDI_Grupo edad'!$AV161,""),IF($A163="TOTAL",SUM(INDIRECT("AC4:AC"&amp;ROW()-1)),""))</f>
        <v/>
      </c>
      <c r="AD163" s="6" t="str">
        <f ca="1">IF(AND($A163&lt;&gt;"",$A163&lt;&gt;"TOTAL"),IF(AND('[5]PDI_Grupo edad'!$AX161&lt;&gt;"",'[5]PDI_Grupo edad'!$AX161&lt;&gt;0),'[5]PDI_Grupo edad'!$AX161,""),IF($A163="TOTAL",SUM(INDIRECT("AD4:AD"&amp;ROW()-1)),""))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IF(AND($A163&lt;&gt;"",$A163&lt;&gt;"TOTAL"),IF(AND('[5]PDI_Grupo edad'!$BA161&lt;&gt;"",'[5]PDI_Grupo edad'!$BA161&lt;&gt;0),'[5]PDI_Grupo edad'!$BA161,""),IF($A163="TOTAL",SUM(INDIRECT("AF4:AF"&amp;ROW()-1)),""))</f>
        <v/>
      </c>
      <c r="AG163" s="6" t="str">
        <f ca="1">IF(AND($A163&lt;&gt;"",$A163&lt;&gt;"TOTAL"),IF(AND('[5]PDI_Grupo edad'!$BC161&lt;&gt;"",'[5]PDI_Grupo edad'!$BC161&lt;&gt;0),'[5]PDI_Grupo edad'!$BC161,""),IF($A163="TOTAL",SUM(INDIRECT("AG4:AG"&amp;ROW()-1)),""))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IF(AND($A163&lt;&gt;"",$A163&lt;&gt;"TOTAL"),IF(AND('[5]PDI_Grupo edad'!$BF161&lt;&gt;"",'[5]PDI_Grupo edad'!$BF161&lt;&gt;0),'[5]PDI_Grupo edad'!$BF161,""),IF($A163="TOTAL",SUM(INDIRECT("AI4:AI"&amp;ROW()-1)),""))</f>
        <v/>
      </c>
      <c r="AJ163" s="6" t="str">
        <f ca="1">IF(AND($A163&lt;&gt;"",$A163&lt;&gt;"TOTAL"),IF(AND('[5]PDI_Grupo edad'!$BH161&lt;&gt;"",'[5]PDI_Grupo edad'!$BH161&lt;&gt;0),'[5]PDI_Grupo edad'!$BH161,""),IF($A163="TOTAL",SUM(INDIRECT("AJ4:AJ"&amp;ROW()-1)),""))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IF(AND($A163&lt;&gt;"",$A163&lt;&gt;"TOTAL"),IF(AND('[5]PDI_Grupo edad'!$BK161&lt;&gt;"",'[5]PDI_Grupo edad'!$BK161&lt;&gt;0),'[5]PDI_Grupo edad'!$BK161,""),IF($A163="TOTAL",SUM(INDIRECT("AL4:AL"&amp;ROW()-1)),""))</f>
        <v/>
      </c>
      <c r="AM163" s="6" t="str">
        <f ca="1">IF(AND($A163&lt;&gt;"",$A163&lt;&gt;"TOTAL"),IF(AND('[5]PDI_Grupo edad'!$BM161&lt;&gt;"",'[5]PDI_Grupo edad'!$BM161&lt;&gt;0),'[5]PDI_Grupo edad'!$BM161,""),IF($A163="TOTAL",SUM(INDIRECT("AM4:AM"&amp;ROW()-1)),""))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IF(AND($A163&lt;&gt;"",$A163&lt;&gt;"TOTAL"),IF(AND('[5]PDI_Grupo edad'!$BP161&lt;&gt;"",'[5]PDI_Grupo edad'!$BP161&lt;&gt;0),'[5]PDI_Grupo edad'!$BP161,""),IF($A163="TOTAL",SUM(INDIRECT("AO4:AO"&amp;ROW()-1)),""))</f>
        <v/>
      </c>
      <c r="AP163" s="6" t="str">
        <f ca="1">IF(AND($A163&lt;&gt;"",$A163&lt;&gt;"TOTAL"),IF(AND('[5]PDI_Grupo edad'!$BR161&lt;&gt;"",'[5]PDI_Grupo edad'!$BR161&lt;&gt;0),'[5]PDI_Grupo edad'!$BR161,""),IF($A163="TOTAL",SUM(INDIRECT("AP4:AP"&amp;ROW()-1)),""))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IF(AND($A163&lt;&gt;"",$A163&lt;&gt;"TOTAL"),IF(AND('[5]PDI_Grupo edad'!$BU161&lt;&gt;"",'[5]PDI_Grupo edad'!$BU161&lt;&gt;0),'[5]PDI_Grupo edad'!$BU161,""),IF($A163="TOTAL",SUM(INDIRECT("AR4:AR"&amp;ROW()-1)),""))</f>
        <v/>
      </c>
      <c r="AS163" s="6" t="str">
        <f ca="1">IF(AND($A163&lt;&gt;"",$A163&lt;&gt;"TOTAL"),IF(AND('[5]PDI_Grupo edad'!$BW161&lt;&gt;"",'[5]PDI_Grupo edad'!$BW161&lt;&gt;0),'[5]PDI_Grupo edad'!$BW161,""),IF($A163="TOTAL",SUM(INDIRECT("AS4:AS"&amp;ROW()-1)),""))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IF(AND($A163&lt;&gt;"",$A163&lt;&gt;"TOTAL"),IF(AND('[5]PDI_Grupo edad'!$BZ161&lt;&gt;"",'[5]PDI_Grupo edad'!$BZ161&lt;&gt;0),'[5]PDI_Grupo edad'!$BZ161,""),IF($A163="TOTAL",SUM(INDIRECT("AU4:AU"&amp;ROW()-1)),""))</f>
        <v/>
      </c>
      <c r="AV163" s="6" t="str">
        <f ca="1">IF(AND($A163&lt;&gt;"",$A163&lt;&gt;"TOTAL"),IF(AND('[5]PDI_Grupo edad'!$CB161&lt;&gt;"",'[5]PDI_Grupo edad'!$CB161&lt;&gt;0),'[5]PDI_Grupo edad'!$CB161,""),IF($A163="TOTAL",SUM(INDIRECT("AV4:AV"&amp;ROW()-1)),""))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IF(AND($A163&lt;&gt;"",$A163&lt;&gt;"TOTAL"),IF(AND('[5]PDI_Grupo edad'!$CE161&lt;&gt;"",'[5]PDI_Grupo edad'!$CE161&lt;&gt;0),'[5]PDI_Grupo edad'!$CE161,""),IF($A163="TOTAL",SUM(INDIRECT("AX4:AX"&amp;ROW()-1)),""))</f>
        <v/>
      </c>
      <c r="AY163" s="6" t="str">
        <f ca="1">IF(AND($A163&lt;&gt;"",$A163&lt;&gt;"TOTAL"),IF(AND('[5]PDI_Grupo edad'!$CG161&lt;&gt;"",'[5]PDI_Grupo edad'!$CG161&lt;&gt;0),'[5]PDI_Grupo edad'!$CG161,""),IF($A163="TOTAL",SUM(INDIRECT("AY4:AY"&amp;ROW()-1)),""))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IF(AND($A163&lt;&gt;"",$A163&lt;&gt;"TOTAL"),IF(AND('[5]PDI_Grupo edad'!$CJ161&lt;&gt;"",'[5]PDI_Grupo edad'!$CJ161&lt;&gt;0),'[5]PDI_Grupo edad'!$CJ161,""),IF($A163="TOTAL",SUM(INDIRECT("BA4:BA"&amp;ROW()-1)),""))</f>
        <v/>
      </c>
      <c r="BB163" s="6" t="str">
        <f ca="1">IF(AND($A163&lt;&gt;"",$A163&lt;&gt;"TOTAL"),IF(AND('[5]PDI_Grupo edad'!$CL161&lt;&gt;"",'[5]PDI_Grupo edad'!$CL161&lt;&gt;0),'[5]PDI_Grupo edad'!$CL161,""),IF($A163="TOTAL",SUM(INDIRECT("BB4:BB"&amp;ROW()-1)),""))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IF(AND($A163&lt;&gt;"",$A163&lt;&gt;"TOTAL"),IF(AND('[5]PDI_Grupo edad'!$CO161&lt;&gt;"",'[5]PDI_Grupo edad'!$CO161&lt;&gt;0),'[5]PDI_Grupo edad'!$CO161,""),IF($A163="TOTAL",SUM(INDIRECT("BD4:BD"&amp;ROW()-1)),""))</f>
        <v/>
      </c>
      <c r="BE163" s="6" t="str">
        <f ca="1">IF(AND($A163&lt;&gt;"",$A163&lt;&gt;"TOTAL"),IF(AND('[5]PDI_Grupo edad'!$CQ161&lt;&gt;"",'[5]PDI_Grupo edad'!$CQ161&lt;&gt;0),'[5]PDI_Grupo edad'!$CQ161,""),IF($A163="TOTAL",SUM(INDIRECT("BE4:BE"&amp;ROW()-1)),""))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IF('[5]PDI_Grupo edad'!$B162&lt;&gt;"",'[5]PDI_Grupo edad'!$B162,IF(AND('[5]PDI_Grupo edad'!$B162="",'[5]PDI_Grupo edad'!$B163="",'[5]PDI_Grupo edad'!$B161=""),"","TOTAL"))</f>
        <v/>
      </c>
      <c r="B164" s="6" t="str">
        <f ca="1">IF(AND($A164&lt;&gt;"",$A164&lt;&gt;"TOTAL"),IF(AND('[5]PDI_Grupo edad'!$C162&lt;&gt;"",'[5]PDI_Grupo edad'!$C162&lt;&gt;0),'[5]PDI_Grupo edad'!$C162,""),IF($A164="TOTAL",SUM(INDIRECT("B4:B"&amp;ROW()-1)),""))</f>
        <v/>
      </c>
      <c r="C164" s="6" t="str">
        <f ca="1">IF(AND($A164&lt;&gt;"",$A164&lt;&gt;"TOTAL"),IF(AND('[5]PDI_Grupo edad'!$E162&lt;&gt;"",'[5]PDI_Grupo edad'!$E162&lt;&gt;0),'[5]PDI_Grupo edad'!$E162,""),IF($A164="TOTAL",SUM(INDIRECT("C4:C"&amp;ROW()-1)),""))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IF(AND($A164&lt;&gt;"",$A164&lt;&gt;"TOTAL"),IF(AND('[5]PDI_Grupo edad'!$H162&lt;&gt;"",'[5]PDI_Grupo edad'!$H162&lt;&gt;0),'[5]PDI_Grupo edad'!$H162,""),IF($A164="TOTAL",SUM(INDIRECT("E4:E"&amp;ROW()-1)),""))</f>
        <v/>
      </c>
      <c r="F164" s="6" t="str">
        <f ca="1">IF(AND($A164&lt;&gt;"",$A164&lt;&gt;"TOTAL"),IF(AND('[5]PDI_Grupo edad'!$J162&lt;&gt;"",'[5]PDI_Grupo edad'!$J162&lt;&gt;0),'[5]PDI_Grupo edad'!$J162,""),IF($A164="TOTAL",SUM(INDIRECT("F4:F"&amp;ROW()-1)),""))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IF(AND($A164&lt;&gt;"",$A164&lt;&gt;"TOTAL"),IF(AND('[5]PDI_Grupo edad'!$M162&lt;&gt;"",'[5]PDI_Grupo edad'!$M162&lt;&gt;0),'[5]PDI_Grupo edad'!$M162,""),IF($A164="TOTAL",SUM(INDIRECT("H4:H"&amp;ROW()-1)),""))</f>
        <v/>
      </c>
      <c r="I164" s="6" t="str">
        <f ca="1">IF(AND($A164&lt;&gt;"",$A164&lt;&gt;"TOTAL"),IF(AND('[5]PDI_Grupo edad'!$O162&lt;&gt;"",'[5]PDI_Grupo edad'!$O162&lt;&gt;0),'[5]PDI_Grupo edad'!$O162,""),IF($A164="TOTAL",SUM(INDIRECT("I4:I"&amp;ROW()-1)),""))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IF(AND($A164&lt;&gt;"",$A164&lt;&gt;"TOTAL"),IF(AND('[5]PDI_Grupo edad'!$R162&lt;&gt;"",'[5]PDI_Grupo edad'!$R162&lt;&gt;0),'[5]PDI_Grupo edad'!$R162,""),IF($A164="TOTAL",SUM(INDIRECT("K4:K"&amp;ROW()-1)),""))</f>
        <v/>
      </c>
      <c r="L164" s="6" t="str">
        <f ca="1">IF(AND($A164&lt;&gt;"",$A164&lt;&gt;"TOTAL"),IF(AND('[5]PDI_Grupo edad'!$T162&lt;&gt;"",'[5]PDI_Grupo edad'!$T162&lt;&gt;0),'[5]PDI_Grupo edad'!$T162,""),IF($A164="TOTAL",SUM(INDIRECT("L4:L"&amp;ROW()-1)),""))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IF(AND($A164&lt;&gt;"",$A164&lt;&gt;"TOTAL"),IF(AND('[5]PDI_Grupo edad'!$W162&lt;&gt;"",'[5]PDI_Grupo edad'!$W162&lt;&gt;0),'[5]PDI_Grupo edad'!$W162,""),IF($A164="TOTAL",SUM(INDIRECT("N4:N"&amp;ROW()-1)),""))</f>
        <v/>
      </c>
      <c r="O164" s="6" t="str">
        <f ca="1">IF(AND($A164&lt;&gt;"",$A164&lt;&gt;"TOTAL"),IF(AND('[5]PDI_Grupo edad'!$Y162&lt;&gt;"",'[5]PDI_Grupo edad'!$Y162&lt;&gt;0),'[5]PDI_Grupo edad'!$Y162,""),IF($A164="TOTAL",SUM(INDIRECT("O4:O"&amp;ROW()-1)),""))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IF(AND($A164&lt;&gt;"",$A164&lt;&gt;"TOTAL"),IF(AND('[5]PDI_Grupo edad'!$AB162&lt;&gt;"",'[5]PDI_Grupo edad'!$AB162&lt;&gt;0),'[5]PDI_Grupo edad'!$AB162,""),IF($A164="TOTAL",SUM(INDIRECT("Q4:Q"&amp;ROW()-1)),""))</f>
        <v/>
      </c>
      <c r="R164" s="6" t="str">
        <f ca="1">IF(AND($A164&lt;&gt;"",$A164&lt;&gt;"TOTAL"),IF(AND('[5]PDI_Grupo edad'!$AD162&lt;&gt;"",'[5]PDI_Grupo edad'!$AD162&lt;&gt;0),'[5]PDI_Grupo edad'!$AD162,""),IF($A164="TOTAL",SUM(INDIRECT("R4:R"&amp;ROW()-1)),""))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IF(AND($A164&lt;&gt;"",$A164&lt;&gt;"TOTAL"),IF(AND('[5]PDI_Grupo edad'!$AG162&lt;&gt;"",'[5]PDI_Grupo edad'!$AG162&lt;&gt;0),'[5]PDI_Grupo edad'!$AG162,""),IF($A164="TOTAL",SUM(INDIRECT("T4:T"&amp;ROW()-1)),""))</f>
        <v/>
      </c>
      <c r="U164" s="6" t="str">
        <f ca="1">IF(AND($A164&lt;&gt;"",$A164&lt;&gt;"TOTAL"),IF(AND('[5]PDI_Grupo edad'!$AI162&lt;&gt;"",'[5]PDI_Grupo edad'!$AI162&lt;&gt;0),'[5]PDI_Grupo edad'!$AI162,""),IF($A164="TOTAL",SUM(INDIRECT("U4:U"&amp;ROW()-1)),""))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IF(AND($A164&lt;&gt;"",$A164&lt;&gt;"TOTAL"),IF(AND('[5]PDI_Grupo edad'!$AL162&lt;&gt;"",'[5]PDI_Grupo edad'!$AL162&lt;&gt;0),'[5]PDI_Grupo edad'!$AL162,""),IF($A164="TOTAL",SUM(INDIRECT("W4:W"&amp;ROW()-1)),""))</f>
        <v/>
      </c>
      <c r="X164" s="6" t="str">
        <f ca="1">IF(AND($A164&lt;&gt;"",$A164&lt;&gt;"TOTAL"),IF(AND('[5]PDI_Grupo edad'!$AN162&lt;&gt;"",'[5]PDI_Grupo edad'!$AN162&lt;&gt;0),'[5]PDI_Grupo edad'!$AN162,""),IF($A164="TOTAL",SUM(INDIRECT("X4:X"&amp;ROW()-1)),""))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IF(AND($A164&lt;&gt;"",$A164&lt;&gt;"TOTAL"),IF(AND('[5]PDI_Grupo edad'!$AQ162&lt;&gt;"",'[5]PDI_Grupo edad'!$AQ162&lt;&gt;0),'[5]PDI_Grupo edad'!$AQ162,""),IF($A164="TOTAL",SUM(INDIRECT("Z4:Z"&amp;ROW()-1)),""))</f>
        <v/>
      </c>
      <c r="AA164" s="6" t="str">
        <f ca="1">IF(AND($A164&lt;&gt;"",$A164&lt;&gt;"TOTAL"),IF(AND('[5]PDI_Grupo edad'!$AS162&lt;&gt;"",'[5]PDI_Grupo edad'!$AS162&lt;&gt;0),'[5]PDI_Grupo edad'!$AS162,""),IF($A164="TOTAL",SUM(INDIRECT("AA4:AA"&amp;ROW()-1)),""))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IF(AND($A164&lt;&gt;"",$A164&lt;&gt;"TOTAL"),IF(AND('[5]PDI_Grupo edad'!$AV162&lt;&gt;"",'[5]PDI_Grupo edad'!$AV162&lt;&gt;0),'[5]PDI_Grupo edad'!$AV162,""),IF($A164="TOTAL",SUM(INDIRECT("AC4:AC"&amp;ROW()-1)),""))</f>
        <v/>
      </c>
      <c r="AD164" s="6" t="str">
        <f ca="1">IF(AND($A164&lt;&gt;"",$A164&lt;&gt;"TOTAL"),IF(AND('[5]PDI_Grupo edad'!$AX162&lt;&gt;"",'[5]PDI_Grupo edad'!$AX162&lt;&gt;0),'[5]PDI_Grupo edad'!$AX162,""),IF($A164="TOTAL",SUM(INDIRECT("AD4:AD"&amp;ROW()-1)),""))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IF(AND($A164&lt;&gt;"",$A164&lt;&gt;"TOTAL"),IF(AND('[5]PDI_Grupo edad'!$BA162&lt;&gt;"",'[5]PDI_Grupo edad'!$BA162&lt;&gt;0),'[5]PDI_Grupo edad'!$BA162,""),IF($A164="TOTAL",SUM(INDIRECT("AF4:AF"&amp;ROW()-1)),""))</f>
        <v/>
      </c>
      <c r="AG164" s="6" t="str">
        <f ca="1">IF(AND($A164&lt;&gt;"",$A164&lt;&gt;"TOTAL"),IF(AND('[5]PDI_Grupo edad'!$BC162&lt;&gt;"",'[5]PDI_Grupo edad'!$BC162&lt;&gt;0),'[5]PDI_Grupo edad'!$BC162,""),IF($A164="TOTAL",SUM(INDIRECT("AG4:AG"&amp;ROW()-1)),""))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IF(AND($A164&lt;&gt;"",$A164&lt;&gt;"TOTAL"),IF(AND('[5]PDI_Grupo edad'!$BF162&lt;&gt;"",'[5]PDI_Grupo edad'!$BF162&lt;&gt;0),'[5]PDI_Grupo edad'!$BF162,""),IF($A164="TOTAL",SUM(INDIRECT("AI4:AI"&amp;ROW()-1)),""))</f>
        <v/>
      </c>
      <c r="AJ164" s="6" t="str">
        <f ca="1">IF(AND($A164&lt;&gt;"",$A164&lt;&gt;"TOTAL"),IF(AND('[5]PDI_Grupo edad'!$BH162&lt;&gt;"",'[5]PDI_Grupo edad'!$BH162&lt;&gt;0),'[5]PDI_Grupo edad'!$BH162,""),IF($A164="TOTAL",SUM(INDIRECT("AJ4:AJ"&amp;ROW()-1)),""))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IF(AND($A164&lt;&gt;"",$A164&lt;&gt;"TOTAL"),IF(AND('[5]PDI_Grupo edad'!$BK162&lt;&gt;"",'[5]PDI_Grupo edad'!$BK162&lt;&gt;0),'[5]PDI_Grupo edad'!$BK162,""),IF($A164="TOTAL",SUM(INDIRECT("AL4:AL"&amp;ROW()-1)),""))</f>
        <v/>
      </c>
      <c r="AM164" s="6" t="str">
        <f ca="1">IF(AND($A164&lt;&gt;"",$A164&lt;&gt;"TOTAL"),IF(AND('[5]PDI_Grupo edad'!$BM162&lt;&gt;"",'[5]PDI_Grupo edad'!$BM162&lt;&gt;0),'[5]PDI_Grupo edad'!$BM162,""),IF($A164="TOTAL",SUM(INDIRECT("AM4:AM"&amp;ROW()-1)),""))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IF(AND($A164&lt;&gt;"",$A164&lt;&gt;"TOTAL"),IF(AND('[5]PDI_Grupo edad'!$BP162&lt;&gt;"",'[5]PDI_Grupo edad'!$BP162&lt;&gt;0),'[5]PDI_Grupo edad'!$BP162,""),IF($A164="TOTAL",SUM(INDIRECT("AO4:AO"&amp;ROW()-1)),""))</f>
        <v/>
      </c>
      <c r="AP164" s="6" t="str">
        <f ca="1">IF(AND($A164&lt;&gt;"",$A164&lt;&gt;"TOTAL"),IF(AND('[5]PDI_Grupo edad'!$BR162&lt;&gt;"",'[5]PDI_Grupo edad'!$BR162&lt;&gt;0),'[5]PDI_Grupo edad'!$BR162,""),IF($A164="TOTAL",SUM(INDIRECT("AP4:AP"&amp;ROW()-1)),""))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IF(AND($A164&lt;&gt;"",$A164&lt;&gt;"TOTAL"),IF(AND('[5]PDI_Grupo edad'!$BU162&lt;&gt;"",'[5]PDI_Grupo edad'!$BU162&lt;&gt;0),'[5]PDI_Grupo edad'!$BU162,""),IF($A164="TOTAL",SUM(INDIRECT("AR4:AR"&amp;ROW()-1)),""))</f>
        <v/>
      </c>
      <c r="AS164" s="6" t="str">
        <f ca="1">IF(AND($A164&lt;&gt;"",$A164&lt;&gt;"TOTAL"),IF(AND('[5]PDI_Grupo edad'!$BW162&lt;&gt;"",'[5]PDI_Grupo edad'!$BW162&lt;&gt;0),'[5]PDI_Grupo edad'!$BW162,""),IF($A164="TOTAL",SUM(INDIRECT("AS4:AS"&amp;ROW()-1)),""))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IF(AND($A164&lt;&gt;"",$A164&lt;&gt;"TOTAL"),IF(AND('[5]PDI_Grupo edad'!$BZ162&lt;&gt;"",'[5]PDI_Grupo edad'!$BZ162&lt;&gt;0),'[5]PDI_Grupo edad'!$BZ162,""),IF($A164="TOTAL",SUM(INDIRECT("AU4:AU"&amp;ROW()-1)),""))</f>
        <v/>
      </c>
      <c r="AV164" s="6" t="str">
        <f ca="1">IF(AND($A164&lt;&gt;"",$A164&lt;&gt;"TOTAL"),IF(AND('[5]PDI_Grupo edad'!$CB162&lt;&gt;"",'[5]PDI_Grupo edad'!$CB162&lt;&gt;0),'[5]PDI_Grupo edad'!$CB162,""),IF($A164="TOTAL",SUM(INDIRECT("AV4:AV"&amp;ROW()-1)),""))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IF(AND($A164&lt;&gt;"",$A164&lt;&gt;"TOTAL"),IF(AND('[5]PDI_Grupo edad'!$CE162&lt;&gt;"",'[5]PDI_Grupo edad'!$CE162&lt;&gt;0),'[5]PDI_Grupo edad'!$CE162,""),IF($A164="TOTAL",SUM(INDIRECT("AX4:AX"&amp;ROW()-1)),""))</f>
        <v/>
      </c>
      <c r="AY164" s="6" t="str">
        <f ca="1">IF(AND($A164&lt;&gt;"",$A164&lt;&gt;"TOTAL"),IF(AND('[5]PDI_Grupo edad'!$CG162&lt;&gt;"",'[5]PDI_Grupo edad'!$CG162&lt;&gt;0),'[5]PDI_Grupo edad'!$CG162,""),IF($A164="TOTAL",SUM(INDIRECT("AY4:AY"&amp;ROW()-1)),""))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IF(AND($A164&lt;&gt;"",$A164&lt;&gt;"TOTAL"),IF(AND('[5]PDI_Grupo edad'!$CJ162&lt;&gt;"",'[5]PDI_Grupo edad'!$CJ162&lt;&gt;0),'[5]PDI_Grupo edad'!$CJ162,""),IF($A164="TOTAL",SUM(INDIRECT("BA4:BA"&amp;ROW()-1)),""))</f>
        <v/>
      </c>
      <c r="BB164" s="6" t="str">
        <f ca="1">IF(AND($A164&lt;&gt;"",$A164&lt;&gt;"TOTAL"),IF(AND('[5]PDI_Grupo edad'!$CL162&lt;&gt;"",'[5]PDI_Grupo edad'!$CL162&lt;&gt;0),'[5]PDI_Grupo edad'!$CL162,""),IF($A164="TOTAL",SUM(INDIRECT("BB4:BB"&amp;ROW()-1)),""))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IF(AND($A164&lt;&gt;"",$A164&lt;&gt;"TOTAL"),IF(AND('[5]PDI_Grupo edad'!$CO162&lt;&gt;"",'[5]PDI_Grupo edad'!$CO162&lt;&gt;0),'[5]PDI_Grupo edad'!$CO162,""),IF($A164="TOTAL",SUM(INDIRECT("BD4:BD"&amp;ROW()-1)),""))</f>
        <v/>
      </c>
      <c r="BE164" s="6" t="str">
        <f ca="1">IF(AND($A164&lt;&gt;"",$A164&lt;&gt;"TOTAL"),IF(AND('[5]PDI_Grupo edad'!$CQ162&lt;&gt;"",'[5]PDI_Grupo edad'!$CQ162&lt;&gt;0),'[5]PDI_Grupo edad'!$CQ162,""),IF($A164="TOTAL",SUM(INDIRECT("BE4:BE"&amp;ROW()-1)),""))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IF('[5]PDI_Grupo edad'!$B163&lt;&gt;"",'[5]PDI_Grupo edad'!$B163,IF(AND('[5]PDI_Grupo edad'!$B163="",'[5]PDI_Grupo edad'!$B164="",'[5]PDI_Grupo edad'!$B162=""),"","TOTAL"))</f>
        <v/>
      </c>
      <c r="B165" s="6" t="str">
        <f ca="1">IF(AND($A165&lt;&gt;"",$A165&lt;&gt;"TOTAL"),IF(AND('[5]PDI_Grupo edad'!$C163&lt;&gt;"",'[5]PDI_Grupo edad'!$C163&lt;&gt;0),'[5]PDI_Grupo edad'!$C163,""),IF($A165="TOTAL",SUM(INDIRECT("B4:B"&amp;ROW()-1)),""))</f>
        <v/>
      </c>
      <c r="C165" s="6" t="str">
        <f ca="1">IF(AND($A165&lt;&gt;"",$A165&lt;&gt;"TOTAL"),IF(AND('[5]PDI_Grupo edad'!$E163&lt;&gt;"",'[5]PDI_Grupo edad'!$E163&lt;&gt;0),'[5]PDI_Grupo edad'!$E163,""),IF($A165="TOTAL",SUM(INDIRECT("C4:C"&amp;ROW()-1)),""))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IF(AND($A165&lt;&gt;"",$A165&lt;&gt;"TOTAL"),IF(AND('[5]PDI_Grupo edad'!$H163&lt;&gt;"",'[5]PDI_Grupo edad'!$H163&lt;&gt;0),'[5]PDI_Grupo edad'!$H163,""),IF($A165="TOTAL",SUM(INDIRECT("E4:E"&amp;ROW()-1)),""))</f>
        <v/>
      </c>
      <c r="F165" s="6" t="str">
        <f ca="1">IF(AND($A165&lt;&gt;"",$A165&lt;&gt;"TOTAL"),IF(AND('[5]PDI_Grupo edad'!$J163&lt;&gt;"",'[5]PDI_Grupo edad'!$J163&lt;&gt;0),'[5]PDI_Grupo edad'!$J163,""),IF($A165="TOTAL",SUM(INDIRECT("F4:F"&amp;ROW()-1)),""))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IF(AND($A165&lt;&gt;"",$A165&lt;&gt;"TOTAL"),IF(AND('[5]PDI_Grupo edad'!$M163&lt;&gt;"",'[5]PDI_Grupo edad'!$M163&lt;&gt;0),'[5]PDI_Grupo edad'!$M163,""),IF($A165="TOTAL",SUM(INDIRECT("H4:H"&amp;ROW()-1)),""))</f>
        <v/>
      </c>
      <c r="I165" s="6" t="str">
        <f ca="1">IF(AND($A165&lt;&gt;"",$A165&lt;&gt;"TOTAL"),IF(AND('[5]PDI_Grupo edad'!$O163&lt;&gt;"",'[5]PDI_Grupo edad'!$O163&lt;&gt;0),'[5]PDI_Grupo edad'!$O163,""),IF($A165="TOTAL",SUM(INDIRECT("I4:I"&amp;ROW()-1)),""))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IF(AND($A165&lt;&gt;"",$A165&lt;&gt;"TOTAL"),IF(AND('[5]PDI_Grupo edad'!$R163&lt;&gt;"",'[5]PDI_Grupo edad'!$R163&lt;&gt;0),'[5]PDI_Grupo edad'!$R163,""),IF($A165="TOTAL",SUM(INDIRECT("K4:K"&amp;ROW()-1)),""))</f>
        <v/>
      </c>
      <c r="L165" s="6" t="str">
        <f ca="1">IF(AND($A165&lt;&gt;"",$A165&lt;&gt;"TOTAL"),IF(AND('[5]PDI_Grupo edad'!$T163&lt;&gt;"",'[5]PDI_Grupo edad'!$T163&lt;&gt;0),'[5]PDI_Grupo edad'!$T163,""),IF($A165="TOTAL",SUM(INDIRECT("L4:L"&amp;ROW()-1)),""))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IF(AND($A165&lt;&gt;"",$A165&lt;&gt;"TOTAL"),IF(AND('[5]PDI_Grupo edad'!$W163&lt;&gt;"",'[5]PDI_Grupo edad'!$W163&lt;&gt;0),'[5]PDI_Grupo edad'!$W163,""),IF($A165="TOTAL",SUM(INDIRECT("N4:N"&amp;ROW()-1)),""))</f>
        <v/>
      </c>
      <c r="O165" s="6" t="str">
        <f ca="1">IF(AND($A165&lt;&gt;"",$A165&lt;&gt;"TOTAL"),IF(AND('[5]PDI_Grupo edad'!$Y163&lt;&gt;"",'[5]PDI_Grupo edad'!$Y163&lt;&gt;0),'[5]PDI_Grupo edad'!$Y163,""),IF($A165="TOTAL",SUM(INDIRECT("O4:O"&amp;ROW()-1)),""))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IF(AND($A165&lt;&gt;"",$A165&lt;&gt;"TOTAL"),IF(AND('[5]PDI_Grupo edad'!$AB163&lt;&gt;"",'[5]PDI_Grupo edad'!$AB163&lt;&gt;0),'[5]PDI_Grupo edad'!$AB163,""),IF($A165="TOTAL",SUM(INDIRECT("Q4:Q"&amp;ROW()-1)),""))</f>
        <v/>
      </c>
      <c r="R165" s="6" t="str">
        <f ca="1">IF(AND($A165&lt;&gt;"",$A165&lt;&gt;"TOTAL"),IF(AND('[5]PDI_Grupo edad'!$AD163&lt;&gt;"",'[5]PDI_Grupo edad'!$AD163&lt;&gt;0),'[5]PDI_Grupo edad'!$AD163,""),IF($A165="TOTAL",SUM(INDIRECT("R4:R"&amp;ROW()-1)),""))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IF(AND($A165&lt;&gt;"",$A165&lt;&gt;"TOTAL"),IF(AND('[5]PDI_Grupo edad'!$AG163&lt;&gt;"",'[5]PDI_Grupo edad'!$AG163&lt;&gt;0),'[5]PDI_Grupo edad'!$AG163,""),IF($A165="TOTAL",SUM(INDIRECT("T4:T"&amp;ROW()-1)),""))</f>
        <v/>
      </c>
      <c r="U165" s="6" t="str">
        <f ca="1">IF(AND($A165&lt;&gt;"",$A165&lt;&gt;"TOTAL"),IF(AND('[5]PDI_Grupo edad'!$AI163&lt;&gt;"",'[5]PDI_Grupo edad'!$AI163&lt;&gt;0),'[5]PDI_Grupo edad'!$AI163,""),IF($A165="TOTAL",SUM(INDIRECT("U4:U"&amp;ROW()-1)),""))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IF(AND($A165&lt;&gt;"",$A165&lt;&gt;"TOTAL"),IF(AND('[5]PDI_Grupo edad'!$AL163&lt;&gt;"",'[5]PDI_Grupo edad'!$AL163&lt;&gt;0),'[5]PDI_Grupo edad'!$AL163,""),IF($A165="TOTAL",SUM(INDIRECT("W4:W"&amp;ROW()-1)),""))</f>
        <v/>
      </c>
      <c r="X165" s="6" t="str">
        <f ca="1">IF(AND($A165&lt;&gt;"",$A165&lt;&gt;"TOTAL"),IF(AND('[5]PDI_Grupo edad'!$AN163&lt;&gt;"",'[5]PDI_Grupo edad'!$AN163&lt;&gt;0),'[5]PDI_Grupo edad'!$AN163,""),IF($A165="TOTAL",SUM(INDIRECT("X4:X"&amp;ROW()-1)),""))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IF(AND($A165&lt;&gt;"",$A165&lt;&gt;"TOTAL"),IF(AND('[5]PDI_Grupo edad'!$AQ163&lt;&gt;"",'[5]PDI_Grupo edad'!$AQ163&lt;&gt;0),'[5]PDI_Grupo edad'!$AQ163,""),IF($A165="TOTAL",SUM(INDIRECT("Z4:Z"&amp;ROW()-1)),""))</f>
        <v/>
      </c>
      <c r="AA165" s="6" t="str">
        <f ca="1">IF(AND($A165&lt;&gt;"",$A165&lt;&gt;"TOTAL"),IF(AND('[5]PDI_Grupo edad'!$AS163&lt;&gt;"",'[5]PDI_Grupo edad'!$AS163&lt;&gt;0),'[5]PDI_Grupo edad'!$AS163,""),IF($A165="TOTAL",SUM(INDIRECT("AA4:AA"&amp;ROW()-1)),""))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IF(AND($A165&lt;&gt;"",$A165&lt;&gt;"TOTAL"),IF(AND('[5]PDI_Grupo edad'!$AV163&lt;&gt;"",'[5]PDI_Grupo edad'!$AV163&lt;&gt;0),'[5]PDI_Grupo edad'!$AV163,""),IF($A165="TOTAL",SUM(INDIRECT("AC4:AC"&amp;ROW()-1)),""))</f>
        <v/>
      </c>
      <c r="AD165" s="6" t="str">
        <f ca="1">IF(AND($A165&lt;&gt;"",$A165&lt;&gt;"TOTAL"),IF(AND('[5]PDI_Grupo edad'!$AX163&lt;&gt;"",'[5]PDI_Grupo edad'!$AX163&lt;&gt;0),'[5]PDI_Grupo edad'!$AX163,""),IF($A165="TOTAL",SUM(INDIRECT("AD4:AD"&amp;ROW()-1)),""))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IF(AND($A165&lt;&gt;"",$A165&lt;&gt;"TOTAL"),IF(AND('[5]PDI_Grupo edad'!$BA163&lt;&gt;"",'[5]PDI_Grupo edad'!$BA163&lt;&gt;0),'[5]PDI_Grupo edad'!$BA163,""),IF($A165="TOTAL",SUM(INDIRECT("AF4:AF"&amp;ROW()-1)),""))</f>
        <v/>
      </c>
      <c r="AG165" s="6" t="str">
        <f ca="1">IF(AND($A165&lt;&gt;"",$A165&lt;&gt;"TOTAL"),IF(AND('[5]PDI_Grupo edad'!$BC163&lt;&gt;"",'[5]PDI_Grupo edad'!$BC163&lt;&gt;0),'[5]PDI_Grupo edad'!$BC163,""),IF($A165="TOTAL",SUM(INDIRECT("AG4:AG"&amp;ROW()-1)),""))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IF(AND($A165&lt;&gt;"",$A165&lt;&gt;"TOTAL"),IF(AND('[5]PDI_Grupo edad'!$BF163&lt;&gt;"",'[5]PDI_Grupo edad'!$BF163&lt;&gt;0),'[5]PDI_Grupo edad'!$BF163,""),IF($A165="TOTAL",SUM(INDIRECT("AI4:AI"&amp;ROW()-1)),""))</f>
        <v/>
      </c>
      <c r="AJ165" s="6" t="str">
        <f ca="1">IF(AND($A165&lt;&gt;"",$A165&lt;&gt;"TOTAL"),IF(AND('[5]PDI_Grupo edad'!$BH163&lt;&gt;"",'[5]PDI_Grupo edad'!$BH163&lt;&gt;0),'[5]PDI_Grupo edad'!$BH163,""),IF($A165="TOTAL",SUM(INDIRECT("AJ4:AJ"&amp;ROW()-1)),""))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IF(AND($A165&lt;&gt;"",$A165&lt;&gt;"TOTAL"),IF(AND('[5]PDI_Grupo edad'!$BK163&lt;&gt;"",'[5]PDI_Grupo edad'!$BK163&lt;&gt;0),'[5]PDI_Grupo edad'!$BK163,""),IF($A165="TOTAL",SUM(INDIRECT("AL4:AL"&amp;ROW()-1)),""))</f>
        <v/>
      </c>
      <c r="AM165" s="6" t="str">
        <f ca="1">IF(AND($A165&lt;&gt;"",$A165&lt;&gt;"TOTAL"),IF(AND('[5]PDI_Grupo edad'!$BM163&lt;&gt;"",'[5]PDI_Grupo edad'!$BM163&lt;&gt;0),'[5]PDI_Grupo edad'!$BM163,""),IF($A165="TOTAL",SUM(INDIRECT("AM4:AM"&amp;ROW()-1)),""))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IF(AND($A165&lt;&gt;"",$A165&lt;&gt;"TOTAL"),IF(AND('[5]PDI_Grupo edad'!$BP163&lt;&gt;"",'[5]PDI_Grupo edad'!$BP163&lt;&gt;0),'[5]PDI_Grupo edad'!$BP163,""),IF($A165="TOTAL",SUM(INDIRECT("AO4:AO"&amp;ROW()-1)),""))</f>
        <v/>
      </c>
      <c r="AP165" s="6" t="str">
        <f ca="1">IF(AND($A165&lt;&gt;"",$A165&lt;&gt;"TOTAL"),IF(AND('[5]PDI_Grupo edad'!$BR163&lt;&gt;"",'[5]PDI_Grupo edad'!$BR163&lt;&gt;0),'[5]PDI_Grupo edad'!$BR163,""),IF($A165="TOTAL",SUM(INDIRECT("AP4:AP"&amp;ROW()-1)),""))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IF(AND($A165&lt;&gt;"",$A165&lt;&gt;"TOTAL"),IF(AND('[5]PDI_Grupo edad'!$BU163&lt;&gt;"",'[5]PDI_Grupo edad'!$BU163&lt;&gt;0),'[5]PDI_Grupo edad'!$BU163,""),IF($A165="TOTAL",SUM(INDIRECT("AR4:AR"&amp;ROW()-1)),""))</f>
        <v/>
      </c>
      <c r="AS165" s="6" t="str">
        <f ca="1">IF(AND($A165&lt;&gt;"",$A165&lt;&gt;"TOTAL"),IF(AND('[5]PDI_Grupo edad'!$BW163&lt;&gt;"",'[5]PDI_Grupo edad'!$BW163&lt;&gt;0),'[5]PDI_Grupo edad'!$BW163,""),IF($A165="TOTAL",SUM(INDIRECT("AS4:AS"&amp;ROW()-1)),""))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IF(AND($A165&lt;&gt;"",$A165&lt;&gt;"TOTAL"),IF(AND('[5]PDI_Grupo edad'!$BZ163&lt;&gt;"",'[5]PDI_Grupo edad'!$BZ163&lt;&gt;0),'[5]PDI_Grupo edad'!$BZ163,""),IF($A165="TOTAL",SUM(INDIRECT("AU4:AU"&amp;ROW()-1)),""))</f>
        <v/>
      </c>
      <c r="AV165" s="6" t="str">
        <f ca="1">IF(AND($A165&lt;&gt;"",$A165&lt;&gt;"TOTAL"),IF(AND('[5]PDI_Grupo edad'!$CB163&lt;&gt;"",'[5]PDI_Grupo edad'!$CB163&lt;&gt;0),'[5]PDI_Grupo edad'!$CB163,""),IF($A165="TOTAL",SUM(INDIRECT("AV4:AV"&amp;ROW()-1)),""))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IF(AND($A165&lt;&gt;"",$A165&lt;&gt;"TOTAL"),IF(AND('[5]PDI_Grupo edad'!$CE163&lt;&gt;"",'[5]PDI_Grupo edad'!$CE163&lt;&gt;0),'[5]PDI_Grupo edad'!$CE163,""),IF($A165="TOTAL",SUM(INDIRECT("AX4:AX"&amp;ROW()-1)),""))</f>
        <v/>
      </c>
      <c r="AY165" s="6" t="str">
        <f ca="1">IF(AND($A165&lt;&gt;"",$A165&lt;&gt;"TOTAL"),IF(AND('[5]PDI_Grupo edad'!$CG163&lt;&gt;"",'[5]PDI_Grupo edad'!$CG163&lt;&gt;0),'[5]PDI_Grupo edad'!$CG163,""),IF($A165="TOTAL",SUM(INDIRECT("AY4:AY"&amp;ROW()-1)),""))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IF(AND($A165&lt;&gt;"",$A165&lt;&gt;"TOTAL"),IF(AND('[5]PDI_Grupo edad'!$CJ163&lt;&gt;"",'[5]PDI_Grupo edad'!$CJ163&lt;&gt;0),'[5]PDI_Grupo edad'!$CJ163,""),IF($A165="TOTAL",SUM(INDIRECT("BA4:BA"&amp;ROW()-1)),""))</f>
        <v/>
      </c>
      <c r="BB165" s="6" t="str">
        <f ca="1">IF(AND($A165&lt;&gt;"",$A165&lt;&gt;"TOTAL"),IF(AND('[5]PDI_Grupo edad'!$CL163&lt;&gt;"",'[5]PDI_Grupo edad'!$CL163&lt;&gt;0),'[5]PDI_Grupo edad'!$CL163,""),IF($A165="TOTAL",SUM(INDIRECT("BB4:BB"&amp;ROW()-1)),""))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IF(AND($A165&lt;&gt;"",$A165&lt;&gt;"TOTAL"),IF(AND('[5]PDI_Grupo edad'!$CO163&lt;&gt;"",'[5]PDI_Grupo edad'!$CO163&lt;&gt;0),'[5]PDI_Grupo edad'!$CO163,""),IF($A165="TOTAL",SUM(INDIRECT("BD4:BD"&amp;ROW()-1)),""))</f>
        <v/>
      </c>
      <c r="BE165" s="6" t="str">
        <f ca="1">IF(AND($A165&lt;&gt;"",$A165&lt;&gt;"TOTAL"),IF(AND('[5]PDI_Grupo edad'!$CQ163&lt;&gt;"",'[5]PDI_Grupo edad'!$CQ163&lt;&gt;0),'[5]PDI_Grupo edad'!$CQ163,""),IF($A165="TOTAL",SUM(INDIRECT("BE4:BE"&amp;ROW()-1)),""))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IF('[5]PDI_Grupo edad'!$B164&lt;&gt;"",'[5]PDI_Grupo edad'!$B164,IF(AND('[5]PDI_Grupo edad'!$B164="",'[5]PDI_Grupo edad'!$B165="",'[5]PDI_Grupo edad'!$B163=""),"","TOTAL"))</f>
        <v/>
      </c>
      <c r="B166" s="6" t="str">
        <f ca="1">IF(AND($A166&lt;&gt;"",$A166&lt;&gt;"TOTAL"),IF(AND('[5]PDI_Grupo edad'!$C164&lt;&gt;"",'[5]PDI_Grupo edad'!$C164&lt;&gt;0),'[5]PDI_Grupo edad'!$C164,""),IF($A166="TOTAL",SUM(INDIRECT("B4:B"&amp;ROW()-1)),""))</f>
        <v/>
      </c>
      <c r="C166" s="6" t="str">
        <f ca="1">IF(AND($A166&lt;&gt;"",$A166&lt;&gt;"TOTAL"),IF(AND('[5]PDI_Grupo edad'!$E164&lt;&gt;"",'[5]PDI_Grupo edad'!$E164&lt;&gt;0),'[5]PDI_Grupo edad'!$E164,""),IF($A166="TOTAL",SUM(INDIRECT("C4:C"&amp;ROW()-1)),""))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IF(AND($A166&lt;&gt;"",$A166&lt;&gt;"TOTAL"),IF(AND('[5]PDI_Grupo edad'!$H164&lt;&gt;"",'[5]PDI_Grupo edad'!$H164&lt;&gt;0),'[5]PDI_Grupo edad'!$H164,""),IF($A166="TOTAL",SUM(INDIRECT("E4:E"&amp;ROW()-1)),""))</f>
        <v/>
      </c>
      <c r="F166" s="6" t="str">
        <f ca="1">IF(AND($A166&lt;&gt;"",$A166&lt;&gt;"TOTAL"),IF(AND('[5]PDI_Grupo edad'!$J164&lt;&gt;"",'[5]PDI_Grupo edad'!$J164&lt;&gt;0),'[5]PDI_Grupo edad'!$J164,""),IF($A166="TOTAL",SUM(INDIRECT("F4:F"&amp;ROW()-1)),""))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IF(AND($A166&lt;&gt;"",$A166&lt;&gt;"TOTAL"),IF(AND('[5]PDI_Grupo edad'!$M164&lt;&gt;"",'[5]PDI_Grupo edad'!$M164&lt;&gt;0),'[5]PDI_Grupo edad'!$M164,""),IF($A166="TOTAL",SUM(INDIRECT("H4:H"&amp;ROW()-1)),""))</f>
        <v/>
      </c>
      <c r="I166" s="6" t="str">
        <f ca="1">IF(AND($A166&lt;&gt;"",$A166&lt;&gt;"TOTAL"),IF(AND('[5]PDI_Grupo edad'!$O164&lt;&gt;"",'[5]PDI_Grupo edad'!$O164&lt;&gt;0),'[5]PDI_Grupo edad'!$O164,""),IF($A166="TOTAL",SUM(INDIRECT("I4:I"&amp;ROW()-1)),""))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IF(AND($A166&lt;&gt;"",$A166&lt;&gt;"TOTAL"),IF(AND('[5]PDI_Grupo edad'!$R164&lt;&gt;"",'[5]PDI_Grupo edad'!$R164&lt;&gt;0),'[5]PDI_Grupo edad'!$R164,""),IF($A166="TOTAL",SUM(INDIRECT("K4:K"&amp;ROW()-1)),""))</f>
        <v/>
      </c>
      <c r="L166" s="6" t="str">
        <f ca="1">IF(AND($A166&lt;&gt;"",$A166&lt;&gt;"TOTAL"),IF(AND('[5]PDI_Grupo edad'!$T164&lt;&gt;"",'[5]PDI_Grupo edad'!$T164&lt;&gt;0),'[5]PDI_Grupo edad'!$T164,""),IF($A166="TOTAL",SUM(INDIRECT("L4:L"&amp;ROW()-1)),""))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IF(AND($A166&lt;&gt;"",$A166&lt;&gt;"TOTAL"),IF(AND('[5]PDI_Grupo edad'!$W164&lt;&gt;"",'[5]PDI_Grupo edad'!$W164&lt;&gt;0),'[5]PDI_Grupo edad'!$W164,""),IF($A166="TOTAL",SUM(INDIRECT("N4:N"&amp;ROW()-1)),""))</f>
        <v/>
      </c>
      <c r="O166" s="6" t="str">
        <f ca="1">IF(AND($A166&lt;&gt;"",$A166&lt;&gt;"TOTAL"),IF(AND('[5]PDI_Grupo edad'!$Y164&lt;&gt;"",'[5]PDI_Grupo edad'!$Y164&lt;&gt;0),'[5]PDI_Grupo edad'!$Y164,""),IF($A166="TOTAL",SUM(INDIRECT("O4:O"&amp;ROW()-1)),""))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IF(AND($A166&lt;&gt;"",$A166&lt;&gt;"TOTAL"),IF(AND('[5]PDI_Grupo edad'!$AB164&lt;&gt;"",'[5]PDI_Grupo edad'!$AB164&lt;&gt;0),'[5]PDI_Grupo edad'!$AB164,""),IF($A166="TOTAL",SUM(INDIRECT("Q4:Q"&amp;ROW()-1)),""))</f>
        <v/>
      </c>
      <c r="R166" s="6" t="str">
        <f ca="1">IF(AND($A166&lt;&gt;"",$A166&lt;&gt;"TOTAL"),IF(AND('[5]PDI_Grupo edad'!$AD164&lt;&gt;"",'[5]PDI_Grupo edad'!$AD164&lt;&gt;0),'[5]PDI_Grupo edad'!$AD164,""),IF($A166="TOTAL",SUM(INDIRECT("R4:R"&amp;ROW()-1)),""))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IF(AND($A166&lt;&gt;"",$A166&lt;&gt;"TOTAL"),IF(AND('[5]PDI_Grupo edad'!$AG164&lt;&gt;"",'[5]PDI_Grupo edad'!$AG164&lt;&gt;0),'[5]PDI_Grupo edad'!$AG164,""),IF($A166="TOTAL",SUM(INDIRECT("T4:T"&amp;ROW()-1)),""))</f>
        <v/>
      </c>
      <c r="U166" s="6" t="str">
        <f ca="1">IF(AND($A166&lt;&gt;"",$A166&lt;&gt;"TOTAL"),IF(AND('[5]PDI_Grupo edad'!$AI164&lt;&gt;"",'[5]PDI_Grupo edad'!$AI164&lt;&gt;0),'[5]PDI_Grupo edad'!$AI164,""),IF($A166="TOTAL",SUM(INDIRECT("U4:U"&amp;ROW()-1)),""))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IF(AND($A166&lt;&gt;"",$A166&lt;&gt;"TOTAL"),IF(AND('[5]PDI_Grupo edad'!$AL164&lt;&gt;"",'[5]PDI_Grupo edad'!$AL164&lt;&gt;0),'[5]PDI_Grupo edad'!$AL164,""),IF($A166="TOTAL",SUM(INDIRECT("W4:W"&amp;ROW()-1)),""))</f>
        <v/>
      </c>
      <c r="X166" s="6" t="str">
        <f ca="1">IF(AND($A166&lt;&gt;"",$A166&lt;&gt;"TOTAL"),IF(AND('[5]PDI_Grupo edad'!$AN164&lt;&gt;"",'[5]PDI_Grupo edad'!$AN164&lt;&gt;0),'[5]PDI_Grupo edad'!$AN164,""),IF($A166="TOTAL",SUM(INDIRECT("X4:X"&amp;ROW()-1)),""))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IF(AND($A166&lt;&gt;"",$A166&lt;&gt;"TOTAL"),IF(AND('[5]PDI_Grupo edad'!$AQ164&lt;&gt;"",'[5]PDI_Grupo edad'!$AQ164&lt;&gt;0),'[5]PDI_Grupo edad'!$AQ164,""),IF($A166="TOTAL",SUM(INDIRECT("Z4:Z"&amp;ROW()-1)),""))</f>
        <v/>
      </c>
      <c r="AA166" s="6" t="str">
        <f ca="1">IF(AND($A166&lt;&gt;"",$A166&lt;&gt;"TOTAL"),IF(AND('[5]PDI_Grupo edad'!$AS164&lt;&gt;"",'[5]PDI_Grupo edad'!$AS164&lt;&gt;0),'[5]PDI_Grupo edad'!$AS164,""),IF($A166="TOTAL",SUM(INDIRECT("AA4:AA"&amp;ROW()-1)),""))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IF(AND($A166&lt;&gt;"",$A166&lt;&gt;"TOTAL"),IF(AND('[5]PDI_Grupo edad'!$AV164&lt;&gt;"",'[5]PDI_Grupo edad'!$AV164&lt;&gt;0),'[5]PDI_Grupo edad'!$AV164,""),IF($A166="TOTAL",SUM(INDIRECT("AC4:AC"&amp;ROW()-1)),""))</f>
        <v/>
      </c>
      <c r="AD166" s="6" t="str">
        <f ca="1">IF(AND($A166&lt;&gt;"",$A166&lt;&gt;"TOTAL"),IF(AND('[5]PDI_Grupo edad'!$AX164&lt;&gt;"",'[5]PDI_Grupo edad'!$AX164&lt;&gt;0),'[5]PDI_Grupo edad'!$AX164,""),IF($A166="TOTAL",SUM(INDIRECT("AD4:AD"&amp;ROW()-1)),""))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IF(AND($A166&lt;&gt;"",$A166&lt;&gt;"TOTAL"),IF(AND('[5]PDI_Grupo edad'!$BA164&lt;&gt;"",'[5]PDI_Grupo edad'!$BA164&lt;&gt;0),'[5]PDI_Grupo edad'!$BA164,""),IF($A166="TOTAL",SUM(INDIRECT("AF4:AF"&amp;ROW()-1)),""))</f>
        <v/>
      </c>
      <c r="AG166" s="6" t="str">
        <f ca="1">IF(AND($A166&lt;&gt;"",$A166&lt;&gt;"TOTAL"),IF(AND('[5]PDI_Grupo edad'!$BC164&lt;&gt;"",'[5]PDI_Grupo edad'!$BC164&lt;&gt;0),'[5]PDI_Grupo edad'!$BC164,""),IF($A166="TOTAL",SUM(INDIRECT("AG4:AG"&amp;ROW()-1)),""))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IF(AND($A166&lt;&gt;"",$A166&lt;&gt;"TOTAL"),IF(AND('[5]PDI_Grupo edad'!$BF164&lt;&gt;"",'[5]PDI_Grupo edad'!$BF164&lt;&gt;0),'[5]PDI_Grupo edad'!$BF164,""),IF($A166="TOTAL",SUM(INDIRECT("AI4:AI"&amp;ROW()-1)),""))</f>
        <v/>
      </c>
      <c r="AJ166" s="6" t="str">
        <f ca="1">IF(AND($A166&lt;&gt;"",$A166&lt;&gt;"TOTAL"),IF(AND('[5]PDI_Grupo edad'!$BH164&lt;&gt;"",'[5]PDI_Grupo edad'!$BH164&lt;&gt;0),'[5]PDI_Grupo edad'!$BH164,""),IF($A166="TOTAL",SUM(INDIRECT("AJ4:AJ"&amp;ROW()-1)),""))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IF(AND($A166&lt;&gt;"",$A166&lt;&gt;"TOTAL"),IF(AND('[5]PDI_Grupo edad'!$BK164&lt;&gt;"",'[5]PDI_Grupo edad'!$BK164&lt;&gt;0),'[5]PDI_Grupo edad'!$BK164,""),IF($A166="TOTAL",SUM(INDIRECT("AL4:AL"&amp;ROW()-1)),""))</f>
        <v/>
      </c>
      <c r="AM166" s="6" t="str">
        <f ca="1">IF(AND($A166&lt;&gt;"",$A166&lt;&gt;"TOTAL"),IF(AND('[5]PDI_Grupo edad'!$BM164&lt;&gt;"",'[5]PDI_Grupo edad'!$BM164&lt;&gt;0),'[5]PDI_Grupo edad'!$BM164,""),IF($A166="TOTAL",SUM(INDIRECT("AM4:AM"&amp;ROW()-1)),""))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IF(AND($A166&lt;&gt;"",$A166&lt;&gt;"TOTAL"),IF(AND('[5]PDI_Grupo edad'!$BP164&lt;&gt;"",'[5]PDI_Grupo edad'!$BP164&lt;&gt;0),'[5]PDI_Grupo edad'!$BP164,""),IF($A166="TOTAL",SUM(INDIRECT("AO4:AO"&amp;ROW()-1)),""))</f>
        <v/>
      </c>
      <c r="AP166" s="6" t="str">
        <f ca="1">IF(AND($A166&lt;&gt;"",$A166&lt;&gt;"TOTAL"),IF(AND('[5]PDI_Grupo edad'!$BR164&lt;&gt;"",'[5]PDI_Grupo edad'!$BR164&lt;&gt;0),'[5]PDI_Grupo edad'!$BR164,""),IF($A166="TOTAL",SUM(INDIRECT("AP4:AP"&amp;ROW()-1)),""))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IF(AND($A166&lt;&gt;"",$A166&lt;&gt;"TOTAL"),IF(AND('[5]PDI_Grupo edad'!$BU164&lt;&gt;"",'[5]PDI_Grupo edad'!$BU164&lt;&gt;0),'[5]PDI_Grupo edad'!$BU164,""),IF($A166="TOTAL",SUM(INDIRECT("AR4:AR"&amp;ROW()-1)),""))</f>
        <v/>
      </c>
      <c r="AS166" s="6" t="str">
        <f ca="1">IF(AND($A166&lt;&gt;"",$A166&lt;&gt;"TOTAL"),IF(AND('[5]PDI_Grupo edad'!$BW164&lt;&gt;"",'[5]PDI_Grupo edad'!$BW164&lt;&gt;0),'[5]PDI_Grupo edad'!$BW164,""),IF($A166="TOTAL",SUM(INDIRECT("AS4:AS"&amp;ROW()-1)),""))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IF(AND($A166&lt;&gt;"",$A166&lt;&gt;"TOTAL"),IF(AND('[5]PDI_Grupo edad'!$BZ164&lt;&gt;"",'[5]PDI_Grupo edad'!$BZ164&lt;&gt;0),'[5]PDI_Grupo edad'!$BZ164,""),IF($A166="TOTAL",SUM(INDIRECT("AU4:AU"&amp;ROW()-1)),""))</f>
        <v/>
      </c>
      <c r="AV166" s="6" t="str">
        <f ca="1">IF(AND($A166&lt;&gt;"",$A166&lt;&gt;"TOTAL"),IF(AND('[5]PDI_Grupo edad'!$CB164&lt;&gt;"",'[5]PDI_Grupo edad'!$CB164&lt;&gt;0),'[5]PDI_Grupo edad'!$CB164,""),IF($A166="TOTAL",SUM(INDIRECT("AV4:AV"&amp;ROW()-1)),""))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IF(AND($A166&lt;&gt;"",$A166&lt;&gt;"TOTAL"),IF(AND('[5]PDI_Grupo edad'!$CE164&lt;&gt;"",'[5]PDI_Grupo edad'!$CE164&lt;&gt;0),'[5]PDI_Grupo edad'!$CE164,""),IF($A166="TOTAL",SUM(INDIRECT("AX4:AX"&amp;ROW()-1)),""))</f>
        <v/>
      </c>
      <c r="AY166" s="6" t="str">
        <f ca="1">IF(AND($A166&lt;&gt;"",$A166&lt;&gt;"TOTAL"),IF(AND('[5]PDI_Grupo edad'!$CG164&lt;&gt;"",'[5]PDI_Grupo edad'!$CG164&lt;&gt;0),'[5]PDI_Grupo edad'!$CG164,""),IF($A166="TOTAL",SUM(INDIRECT("AY4:AY"&amp;ROW()-1)),""))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IF(AND($A166&lt;&gt;"",$A166&lt;&gt;"TOTAL"),IF(AND('[5]PDI_Grupo edad'!$CJ164&lt;&gt;"",'[5]PDI_Grupo edad'!$CJ164&lt;&gt;0),'[5]PDI_Grupo edad'!$CJ164,""),IF($A166="TOTAL",SUM(INDIRECT("BA4:BA"&amp;ROW()-1)),""))</f>
        <v/>
      </c>
      <c r="BB166" s="6" t="str">
        <f ca="1">IF(AND($A166&lt;&gt;"",$A166&lt;&gt;"TOTAL"),IF(AND('[5]PDI_Grupo edad'!$CL164&lt;&gt;"",'[5]PDI_Grupo edad'!$CL164&lt;&gt;0),'[5]PDI_Grupo edad'!$CL164,""),IF($A166="TOTAL",SUM(INDIRECT("BB4:BB"&amp;ROW()-1)),""))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IF(AND($A166&lt;&gt;"",$A166&lt;&gt;"TOTAL"),IF(AND('[5]PDI_Grupo edad'!$CO164&lt;&gt;"",'[5]PDI_Grupo edad'!$CO164&lt;&gt;0),'[5]PDI_Grupo edad'!$CO164,""),IF($A166="TOTAL",SUM(INDIRECT("BD4:BD"&amp;ROW()-1)),""))</f>
        <v/>
      </c>
      <c r="BE166" s="6" t="str">
        <f ca="1">IF(AND($A166&lt;&gt;"",$A166&lt;&gt;"TOTAL"),IF(AND('[5]PDI_Grupo edad'!$CQ164&lt;&gt;"",'[5]PDI_Grupo edad'!$CQ164&lt;&gt;0),'[5]PDI_Grupo edad'!$CQ164,""),IF($A166="TOTAL",SUM(INDIRECT("BE4:BE"&amp;ROW()-1)),""))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IF('[5]PDI_Grupo edad'!$B165&lt;&gt;"",'[5]PDI_Grupo edad'!$B165,IF(AND('[5]PDI_Grupo edad'!$B165="",'[5]PDI_Grupo edad'!$B166="",'[5]PDI_Grupo edad'!$B164=""),"","TOTAL"))</f>
        <v/>
      </c>
      <c r="B167" s="6" t="str">
        <f ca="1">IF(AND($A167&lt;&gt;"",$A167&lt;&gt;"TOTAL"),IF(AND('[5]PDI_Grupo edad'!$C165&lt;&gt;"",'[5]PDI_Grupo edad'!$C165&lt;&gt;0),'[5]PDI_Grupo edad'!$C165,""),IF($A167="TOTAL",SUM(INDIRECT("B4:B"&amp;ROW()-1)),""))</f>
        <v/>
      </c>
      <c r="C167" s="6" t="str">
        <f ca="1">IF(AND($A167&lt;&gt;"",$A167&lt;&gt;"TOTAL"),IF(AND('[5]PDI_Grupo edad'!$E165&lt;&gt;"",'[5]PDI_Grupo edad'!$E165&lt;&gt;0),'[5]PDI_Grupo edad'!$E165,""),IF($A167="TOTAL",SUM(INDIRECT("C4:C"&amp;ROW()-1)),""))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IF(AND($A167&lt;&gt;"",$A167&lt;&gt;"TOTAL"),IF(AND('[5]PDI_Grupo edad'!$H165&lt;&gt;"",'[5]PDI_Grupo edad'!$H165&lt;&gt;0),'[5]PDI_Grupo edad'!$H165,""),IF($A167="TOTAL",SUM(INDIRECT("E4:E"&amp;ROW()-1)),""))</f>
        <v/>
      </c>
      <c r="F167" s="6" t="str">
        <f ca="1">IF(AND($A167&lt;&gt;"",$A167&lt;&gt;"TOTAL"),IF(AND('[5]PDI_Grupo edad'!$J165&lt;&gt;"",'[5]PDI_Grupo edad'!$J165&lt;&gt;0),'[5]PDI_Grupo edad'!$J165,""),IF($A167="TOTAL",SUM(INDIRECT("F4:F"&amp;ROW()-1)),""))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IF(AND($A167&lt;&gt;"",$A167&lt;&gt;"TOTAL"),IF(AND('[5]PDI_Grupo edad'!$M165&lt;&gt;"",'[5]PDI_Grupo edad'!$M165&lt;&gt;0),'[5]PDI_Grupo edad'!$M165,""),IF($A167="TOTAL",SUM(INDIRECT("H4:H"&amp;ROW()-1)),""))</f>
        <v/>
      </c>
      <c r="I167" s="6" t="str">
        <f ca="1">IF(AND($A167&lt;&gt;"",$A167&lt;&gt;"TOTAL"),IF(AND('[5]PDI_Grupo edad'!$O165&lt;&gt;"",'[5]PDI_Grupo edad'!$O165&lt;&gt;0),'[5]PDI_Grupo edad'!$O165,""),IF($A167="TOTAL",SUM(INDIRECT("I4:I"&amp;ROW()-1)),""))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IF(AND($A167&lt;&gt;"",$A167&lt;&gt;"TOTAL"),IF(AND('[5]PDI_Grupo edad'!$R165&lt;&gt;"",'[5]PDI_Grupo edad'!$R165&lt;&gt;0),'[5]PDI_Grupo edad'!$R165,""),IF($A167="TOTAL",SUM(INDIRECT("K4:K"&amp;ROW()-1)),""))</f>
        <v/>
      </c>
      <c r="L167" s="6" t="str">
        <f ca="1">IF(AND($A167&lt;&gt;"",$A167&lt;&gt;"TOTAL"),IF(AND('[5]PDI_Grupo edad'!$T165&lt;&gt;"",'[5]PDI_Grupo edad'!$T165&lt;&gt;0),'[5]PDI_Grupo edad'!$T165,""),IF($A167="TOTAL",SUM(INDIRECT("L4:L"&amp;ROW()-1)),""))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IF(AND($A167&lt;&gt;"",$A167&lt;&gt;"TOTAL"),IF(AND('[5]PDI_Grupo edad'!$W165&lt;&gt;"",'[5]PDI_Grupo edad'!$W165&lt;&gt;0),'[5]PDI_Grupo edad'!$W165,""),IF($A167="TOTAL",SUM(INDIRECT("N4:N"&amp;ROW()-1)),""))</f>
        <v/>
      </c>
      <c r="O167" s="6" t="str">
        <f ca="1">IF(AND($A167&lt;&gt;"",$A167&lt;&gt;"TOTAL"),IF(AND('[5]PDI_Grupo edad'!$Y165&lt;&gt;"",'[5]PDI_Grupo edad'!$Y165&lt;&gt;0),'[5]PDI_Grupo edad'!$Y165,""),IF($A167="TOTAL",SUM(INDIRECT("O4:O"&amp;ROW()-1)),""))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IF(AND($A167&lt;&gt;"",$A167&lt;&gt;"TOTAL"),IF(AND('[5]PDI_Grupo edad'!$AB165&lt;&gt;"",'[5]PDI_Grupo edad'!$AB165&lt;&gt;0),'[5]PDI_Grupo edad'!$AB165,""),IF($A167="TOTAL",SUM(INDIRECT("Q4:Q"&amp;ROW()-1)),""))</f>
        <v/>
      </c>
      <c r="R167" s="6" t="str">
        <f ca="1">IF(AND($A167&lt;&gt;"",$A167&lt;&gt;"TOTAL"),IF(AND('[5]PDI_Grupo edad'!$AD165&lt;&gt;"",'[5]PDI_Grupo edad'!$AD165&lt;&gt;0),'[5]PDI_Grupo edad'!$AD165,""),IF($A167="TOTAL",SUM(INDIRECT("R4:R"&amp;ROW()-1)),""))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IF(AND($A167&lt;&gt;"",$A167&lt;&gt;"TOTAL"),IF(AND('[5]PDI_Grupo edad'!$AG165&lt;&gt;"",'[5]PDI_Grupo edad'!$AG165&lt;&gt;0),'[5]PDI_Grupo edad'!$AG165,""),IF($A167="TOTAL",SUM(INDIRECT("T4:T"&amp;ROW()-1)),""))</f>
        <v/>
      </c>
      <c r="U167" s="6" t="str">
        <f ca="1">IF(AND($A167&lt;&gt;"",$A167&lt;&gt;"TOTAL"),IF(AND('[5]PDI_Grupo edad'!$AI165&lt;&gt;"",'[5]PDI_Grupo edad'!$AI165&lt;&gt;0),'[5]PDI_Grupo edad'!$AI165,""),IF($A167="TOTAL",SUM(INDIRECT("U4:U"&amp;ROW()-1)),""))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IF(AND($A167&lt;&gt;"",$A167&lt;&gt;"TOTAL"),IF(AND('[5]PDI_Grupo edad'!$AL165&lt;&gt;"",'[5]PDI_Grupo edad'!$AL165&lt;&gt;0),'[5]PDI_Grupo edad'!$AL165,""),IF($A167="TOTAL",SUM(INDIRECT("W4:W"&amp;ROW()-1)),""))</f>
        <v/>
      </c>
      <c r="X167" s="6" t="str">
        <f ca="1">IF(AND($A167&lt;&gt;"",$A167&lt;&gt;"TOTAL"),IF(AND('[5]PDI_Grupo edad'!$AN165&lt;&gt;"",'[5]PDI_Grupo edad'!$AN165&lt;&gt;0),'[5]PDI_Grupo edad'!$AN165,""),IF($A167="TOTAL",SUM(INDIRECT("X4:X"&amp;ROW()-1)),""))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IF(AND($A167&lt;&gt;"",$A167&lt;&gt;"TOTAL"),IF(AND('[5]PDI_Grupo edad'!$AQ165&lt;&gt;"",'[5]PDI_Grupo edad'!$AQ165&lt;&gt;0),'[5]PDI_Grupo edad'!$AQ165,""),IF($A167="TOTAL",SUM(INDIRECT("Z4:Z"&amp;ROW()-1)),""))</f>
        <v/>
      </c>
      <c r="AA167" s="6" t="str">
        <f ca="1">IF(AND($A167&lt;&gt;"",$A167&lt;&gt;"TOTAL"),IF(AND('[5]PDI_Grupo edad'!$AS165&lt;&gt;"",'[5]PDI_Grupo edad'!$AS165&lt;&gt;0),'[5]PDI_Grupo edad'!$AS165,""),IF($A167="TOTAL",SUM(INDIRECT("AA4:AA"&amp;ROW()-1)),""))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IF(AND($A167&lt;&gt;"",$A167&lt;&gt;"TOTAL"),IF(AND('[5]PDI_Grupo edad'!$AV165&lt;&gt;"",'[5]PDI_Grupo edad'!$AV165&lt;&gt;0),'[5]PDI_Grupo edad'!$AV165,""),IF($A167="TOTAL",SUM(INDIRECT("AC4:AC"&amp;ROW()-1)),""))</f>
        <v/>
      </c>
      <c r="AD167" s="6" t="str">
        <f ca="1">IF(AND($A167&lt;&gt;"",$A167&lt;&gt;"TOTAL"),IF(AND('[5]PDI_Grupo edad'!$AX165&lt;&gt;"",'[5]PDI_Grupo edad'!$AX165&lt;&gt;0),'[5]PDI_Grupo edad'!$AX165,""),IF($A167="TOTAL",SUM(INDIRECT("AD4:AD"&amp;ROW()-1)),""))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IF(AND($A167&lt;&gt;"",$A167&lt;&gt;"TOTAL"),IF(AND('[5]PDI_Grupo edad'!$BA165&lt;&gt;"",'[5]PDI_Grupo edad'!$BA165&lt;&gt;0),'[5]PDI_Grupo edad'!$BA165,""),IF($A167="TOTAL",SUM(INDIRECT("AF4:AF"&amp;ROW()-1)),""))</f>
        <v/>
      </c>
      <c r="AG167" s="6" t="str">
        <f ca="1">IF(AND($A167&lt;&gt;"",$A167&lt;&gt;"TOTAL"),IF(AND('[5]PDI_Grupo edad'!$BC165&lt;&gt;"",'[5]PDI_Grupo edad'!$BC165&lt;&gt;0),'[5]PDI_Grupo edad'!$BC165,""),IF($A167="TOTAL",SUM(INDIRECT("AG4:AG"&amp;ROW()-1)),""))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IF(AND($A167&lt;&gt;"",$A167&lt;&gt;"TOTAL"),IF(AND('[5]PDI_Grupo edad'!$BF165&lt;&gt;"",'[5]PDI_Grupo edad'!$BF165&lt;&gt;0),'[5]PDI_Grupo edad'!$BF165,""),IF($A167="TOTAL",SUM(INDIRECT("AI4:AI"&amp;ROW()-1)),""))</f>
        <v/>
      </c>
      <c r="AJ167" s="6" t="str">
        <f ca="1">IF(AND($A167&lt;&gt;"",$A167&lt;&gt;"TOTAL"),IF(AND('[5]PDI_Grupo edad'!$BH165&lt;&gt;"",'[5]PDI_Grupo edad'!$BH165&lt;&gt;0),'[5]PDI_Grupo edad'!$BH165,""),IF($A167="TOTAL",SUM(INDIRECT("AJ4:AJ"&amp;ROW()-1)),""))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IF(AND($A167&lt;&gt;"",$A167&lt;&gt;"TOTAL"),IF(AND('[5]PDI_Grupo edad'!$BK165&lt;&gt;"",'[5]PDI_Grupo edad'!$BK165&lt;&gt;0),'[5]PDI_Grupo edad'!$BK165,""),IF($A167="TOTAL",SUM(INDIRECT("AL4:AL"&amp;ROW()-1)),""))</f>
        <v/>
      </c>
      <c r="AM167" s="6" t="str">
        <f ca="1">IF(AND($A167&lt;&gt;"",$A167&lt;&gt;"TOTAL"),IF(AND('[5]PDI_Grupo edad'!$BM165&lt;&gt;"",'[5]PDI_Grupo edad'!$BM165&lt;&gt;0),'[5]PDI_Grupo edad'!$BM165,""),IF($A167="TOTAL",SUM(INDIRECT("AM4:AM"&amp;ROW()-1)),""))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IF(AND($A167&lt;&gt;"",$A167&lt;&gt;"TOTAL"),IF(AND('[5]PDI_Grupo edad'!$BP165&lt;&gt;"",'[5]PDI_Grupo edad'!$BP165&lt;&gt;0),'[5]PDI_Grupo edad'!$BP165,""),IF($A167="TOTAL",SUM(INDIRECT("AO4:AO"&amp;ROW()-1)),""))</f>
        <v/>
      </c>
      <c r="AP167" s="6" t="str">
        <f ca="1">IF(AND($A167&lt;&gt;"",$A167&lt;&gt;"TOTAL"),IF(AND('[5]PDI_Grupo edad'!$BR165&lt;&gt;"",'[5]PDI_Grupo edad'!$BR165&lt;&gt;0),'[5]PDI_Grupo edad'!$BR165,""),IF($A167="TOTAL",SUM(INDIRECT("AP4:AP"&amp;ROW()-1)),""))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IF(AND($A167&lt;&gt;"",$A167&lt;&gt;"TOTAL"),IF(AND('[5]PDI_Grupo edad'!$BU165&lt;&gt;"",'[5]PDI_Grupo edad'!$BU165&lt;&gt;0),'[5]PDI_Grupo edad'!$BU165,""),IF($A167="TOTAL",SUM(INDIRECT("AR4:AR"&amp;ROW()-1)),""))</f>
        <v/>
      </c>
      <c r="AS167" s="6" t="str">
        <f ca="1">IF(AND($A167&lt;&gt;"",$A167&lt;&gt;"TOTAL"),IF(AND('[5]PDI_Grupo edad'!$BW165&lt;&gt;"",'[5]PDI_Grupo edad'!$BW165&lt;&gt;0),'[5]PDI_Grupo edad'!$BW165,""),IF($A167="TOTAL",SUM(INDIRECT("AS4:AS"&amp;ROW()-1)),""))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IF(AND($A167&lt;&gt;"",$A167&lt;&gt;"TOTAL"),IF(AND('[5]PDI_Grupo edad'!$BZ165&lt;&gt;"",'[5]PDI_Grupo edad'!$BZ165&lt;&gt;0),'[5]PDI_Grupo edad'!$BZ165,""),IF($A167="TOTAL",SUM(INDIRECT("AU4:AU"&amp;ROW()-1)),""))</f>
        <v/>
      </c>
      <c r="AV167" s="6" t="str">
        <f ca="1">IF(AND($A167&lt;&gt;"",$A167&lt;&gt;"TOTAL"),IF(AND('[5]PDI_Grupo edad'!$CB165&lt;&gt;"",'[5]PDI_Grupo edad'!$CB165&lt;&gt;0),'[5]PDI_Grupo edad'!$CB165,""),IF($A167="TOTAL",SUM(INDIRECT("AV4:AV"&amp;ROW()-1)),""))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IF(AND($A167&lt;&gt;"",$A167&lt;&gt;"TOTAL"),IF(AND('[5]PDI_Grupo edad'!$CE165&lt;&gt;"",'[5]PDI_Grupo edad'!$CE165&lt;&gt;0),'[5]PDI_Grupo edad'!$CE165,""),IF($A167="TOTAL",SUM(INDIRECT("AX4:AX"&amp;ROW()-1)),""))</f>
        <v/>
      </c>
      <c r="AY167" s="6" t="str">
        <f ca="1">IF(AND($A167&lt;&gt;"",$A167&lt;&gt;"TOTAL"),IF(AND('[5]PDI_Grupo edad'!$CG165&lt;&gt;"",'[5]PDI_Grupo edad'!$CG165&lt;&gt;0),'[5]PDI_Grupo edad'!$CG165,""),IF($A167="TOTAL",SUM(INDIRECT("AY4:AY"&amp;ROW()-1)),""))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IF(AND($A167&lt;&gt;"",$A167&lt;&gt;"TOTAL"),IF(AND('[5]PDI_Grupo edad'!$CJ165&lt;&gt;"",'[5]PDI_Grupo edad'!$CJ165&lt;&gt;0),'[5]PDI_Grupo edad'!$CJ165,""),IF($A167="TOTAL",SUM(INDIRECT("BA4:BA"&amp;ROW()-1)),""))</f>
        <v/>
      </c>
      <c r="BB167" s="6" t="str">
        <f ca="1">IF(AND($A167&lt;&gt;"",$A167&lt;&gt;"TOTAL"),IF(AND('[5]PDI_Grupo edad'!$CL165&lt;&gt;"",'[5]PDI_Grupo edad'!$CL165&lt;&gt;0),'[5]PDI_Grupo edad'!$CL165,""),IF($A167="TOTAL",SUM(INDIRECT("BB4:BB"&amp;ROW()-1)),""))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IF(AND($A167&lt;&gt;"",$A167&lt;&gt;"TOTAL"),IF(AND('[5]PDI_Grupo edad'!$CO165&lt;&gt;"",'[5]PDI_Grupo edad'!$CO165&lt;&gt;0),'[5]PDI_Grupo edad'!$CO165,""),IF($A167="TOTAL",SUM(INDIRECT("BD4:BD"&amp;ROW()-1)),""))</f>
        <v/>
      </c>
      <c r="BE167" s="6" t="str">
        <f ca="1">IF(AND($A167&lt;&gt;"",$A167&lt;&gt;"TOTAL"),IF(AND('[5]PDI_Grupo edad'!$CQ165&lt;&gt;"",'[5]PDI_Grupo edad'!$CQ165&lt;&gt;0),'[5]PDI_Grupo edad'!$CQ165,""),IF($A167="TOTAL",SUM(INDIRECT("BE4:BE"&amp;ROW()-1)),""))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IF('[5]PDI_Grupo edad'!$B166&lt;&gt;"",'[5]PDI_Grupo edad'!$B166,IF(AND('[5]PDI_Grupo edad'!$B166="",'[5]PDI_Grupo edad'!$B167="",'[5]PDI_Grupo edad'!$B165=""),"","TOTAL"))</f>
        <v/>
      </c>
      <c r="B168" s="6" t="str">
        <f ca="1">IF(AND($A168&lt;&gt;"",$A168&lt;&gt;"TOTAL"),IF(AND('[5]PDI_Grupo edad'!$C166&lt;&gt;"",'[5]PDI_Grupo edad'!$C166&lt;&gt;0),'[5]PDI_Grupo edad'!$C166,""),IF($A168="TOTAL",SUM(INDIRECT("B4:B"&amp;ROW()-1)),""))</f>
        <v/>
      </c>
      <c r="C168" s="6" t="str">
        <f ca="1">IF(AND($A168&lt;&gt;"",$A168&lt;&gt;"TOTAL"),IF(AND('[5]PDI_Grupo edad'!$E166&lt;&gt;"",'[5]PDI_Grupo edad'!$E166&lt;&gt;0),'[5]PDI_Grupo edad'!$E166,""),IF($A168="TOTAL",SUM(INDIRECT("C4:C"&amp;ROW()-1)),""))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IF(AND($A168&lt;&gt;"",$A168&lt;&gt;"TOTAL"),IF(AND('[5]PDI_Grupo edad'!$H166&lt;&gt;"",'[5]PDI_Grupo edad'!$H166&lt;&gt;0),'[5]PDI_Grupo edad'!$H166,""),IF($A168="TOTAL",SUM(INDIRECT("E4:E"&amp;ROW()-1)),""))</f>
        <v/>
      </c>
      <c r="F168" s="6" t="str">
        <f ca="1">IF(AND($A168&lt;&gt;"",$A168&lt;&gt;"TOTAL"),IF(AND('[5]PDI_Grupo edad'!$J166&lt;&gt;"",'[5]PDI_Grupo edad'!$J166&lt;&gt;0),'[5]PDI_Grupo edad'!$J166,""),IF($A168="TOTAL",SUM(INDIRECT("F4:F"&amp;ROW()-1)),""))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IF(AND($A168&lt;&gt;"",$A168&lt;&gt;"TOTAL"),IF(AND('[5]PDI_Grupo edad'!$M166&lt;&gt;"",'[5]PDI_Grupo edad'!$M166&lt;&gt;0),'[5]PDI_Grupo edad'!$M166,""),IF($A168="TOTAL",SUM(INDIRECT("H4:H"&amp;ROW()-1)),""))</f>
        <v/>
      </c>
      <c r="I168" s="6" t="str">
        <f ca="1">IF(AND($A168&lt;&gt;"",$A168&lt;&gt;"TOTAL"),IF(AND('[5]PDI_Grupo edad'!$O166&lt;&gt;"",'[5]PDI_Grupo edad'!$O166&lt;&gt;0),'[5]PDI_Grupo edad'!$O166,""),IF($A168="TOTAL",SUM(INDIRECT("I4:I"&amp;ROW()-1)),""))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IF(AND($A168&lt;&gt;"",$A168&lt;&gt;"TOTAL"),IF(AND('[5]PDI_Grupo edad'!$R166&lt;&gt;"",'[5]PDI_Grupo edad'!$R166&lt;&gt;0),'[5]PDI_Grupo edad'!$R166,""),IF($A168="TOTAL",SUM(INDIRECT("K4:K"&amp;ROW()-1)),""))</f>
        <v/>
      </c>
      <c r="L168" s="6" t="str">
        <f ca="1">IF(AND($A168&lt;&gt;"",$A168&lt;&gt;"TOTAL"),IF(AND('[5]PDI_Grupo edad'!$T166&lt;&gt;"",'[5]PDI_Grupo edad'!$T166&lt;&gt;0),'[5]PDI_Grupo edad'!$T166,""),IF($A168="TOTAL",SUM(INDIRECT("L4:L"&amp;ROW()-1)),""))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IF(AND($A168&lt;&gt;"",$A168&lt;&gt;"TOTAL"),IF(AND('[5]PDI_Grupo edad'!$W166&lt;&gt;"",'[5]PDI_Grupo edad'!$W166&lt;&gt;0),'[5]PDI_Grupo edad'!$W166,""),IF($A168="TOTAL",SUM(INDIRECT("N4:N"&amp;ROW()-1)),""))</f>
        <v/>
      </c>
      <c r="O168" s="6" t="str">
        <f ca="1">IF(AND($A168&lt;&gt;"",$A168&lt;&gt;"TOTAL"),IF(AND('[5]PDI_Grupo edad'!$Y166&lt;&gt;"",'[5]PDI_Grupo edad'!$Y166&lt;&gt;0),'[5]PDI_Grupo edad'!$Y166,""),IF($A168="TOTAL",SUM(INDIRECT("O4:O"&amp;ROW()-1)),""))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IF(AND($A168&lt;&gt;"",$A168&lt;&gt;"TOTAL"),IF(AND('[5]PDI_Grupo edad'!$AB166&lt;&gt;"",'[5]PDI_Grupo edad'!$AB166&lt;&gt;0),'[5]PDI_Grupo edad'!$AB166,""),IF($A168="TOTAL",SUM(INDIRECT("Q4:Q"&amp;ROW()-1)),""))</f>
        <v/>
      </c>
      <c r="R168" s="6" t="str">
        <f ca="1">IF(AND($A168&lt;&gt;"",$A168&lt;&gt;"TOTAL"),IF(AND('[5]PDI_Grupo edad'!$AD166&lt;&gt;"",'[5]PDI_Grupo edad'!$AD166&lt;&gt;0),'[5]PDI_Grupo edad'!$AD166,""),IF($A168="TOTAL",SUM(INDIRECT("R4:R"&amp;ROW()-1)),""))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IF(AND($A168&lt;&gt;"",$A168&lt;&gt;"TOTAL"),IF(AND('[5]PDI_Grupo edad'!$AG166&lt;&gt;"",'[5]PDI_Grupo edad'!$AG166&lt;&gt;0),'[5]PDI_Grupo edad'!$AG166,""),IF($A168="TOTAL",SUM(INDIRECT("T4:T"&amp;ROW()-1)),""))</f>
        <v/>
      </c>
      <c r="U168" s="6" t="str">
        <f ca="1">IF(AND($A168&lt;&gt;"",$A168&lt;&gt;"TOTAL"),IF(AND('[5]PDI_Grupo edad'!$AI166&lt;&gt;"",'[5]PDI_Grupo edad'!$AI166&lt;&gt;0),'[5]PDI_Grupo edad'!$AI166,""),IF($A168="TOTAL",SUM(INDIRECT("U4:U"&amp;ROW()-1)),""))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IF(AND($A168&lt;&gt;"",$A168&lt;&gt;"TOTAL"),IF(AND('[5]PDI_Grupo edad'!$AL166&lt;&gt;"",'[5]PDI_Grupo edad'!$AL166&lt;&gt;0),'[5]PDI_Grupo edad'!$AL166,""),IF($A168="TOTAL",SUM(INDIRECT("W4:W"&amp;ROW()-1)),""))</f>
        <v/>
      </c>
      <c r="X168" s="6" t="str">
        <f ca="1">IF(AND($A168&lt;&gt;"",$A168&lt;&gt;"TOTAL"),IF(AND('[5]PDI_Grupo edad'!$AN166&lt;&gt;"",'[5]PDI_Grupo edad'!$AN166&lt;&gt;0),'[5]PDI_Grupo edad'!$AN166,""),IF($A168="TOTAL",SUM(INDIRECT("X4:X"&amp;ROW()-1)),""))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IF(AND($A168&lt;&gt;"",$A168&lt;&gt;"TOTAL"),IF(AND('[5]PDI_Grupo edad'!$AQ166&lt;&gt;"",'[5]PDI_Grupo edad'!$AQ166&lt;&gt;0),'[5]PDI_Grupo edad'!$AQ166,""),IF($A168="TOTAL",SUM(INDIRECT("Z4:Z"&amp;ROW()-1)),""))</f>
        <v/>
      </c>
      <c r="AA168" s="6" t="str">
        <f ca="1">IF(AND($A168&lt;&gt;"",$A168&lt;&gt;"TOTAL"),IF(AND('[5]PDI_Grupo edad'!$AS166&lt;&gt;"",'[5]PDI_Grupo edad'!$AS166&lt;&gt;0),'[5]PDI_Grupo edad'!$AS166,""),IF($A168="TOTAL",SUM(INDIRECT("AA4:AA"&amp;ROW()-1)),""))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IF(AND($A168&lt;&gt;"",$A168&lt;&gt;"TOTAL"),IF(AND('[5]PDI_Grupo edad'!$AV166&lt;&gt;"",'[5]PDI_Grupo edad'!$AV166&lt;&gt;0),'[5]PDI_Grupo edad'!$AV166,""),IF($A168="TOTAL",SUM(INDIRECT("AC4:AC"&amp;ROW()-1)),""))</f>
        <v/>
      </c>
      <c r="AD168" s="6" t="str">
        <f ca="1">IF(AND($A168&lt;&gt;"",$A168&lt;&gt;"TOTAL"),IF(AND('[5]PDI_Grupo edad'!$AX166&lt;&gt;"",'[5]PDI_Grupo edad'!$AX166&lt;&gt;0),'[5]PDI_Grupo edad'!$AX166,""),IF($A168="TOTAL",SUM(INDIRECT("AD4:AD"&amp;ROW()-1)),""))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IF(AND($A168&lt;&gt;"",$A168&lt;&gt;"TOTAL"),IF(AND('[5]PDI_Grupo edad'!$BA166&lt;&gt;"",'[5]PDI_Grupo edad'!$BA166&lt;&gt;0),'[5]PDI_Grupo edad'!$BA166,""),IF($A168="TOTAL",SUM(INDIRECT("AF4:AF"&amp;ROW()-1)),""))</f>
        <v/>
      </c>
      <c r="AG168" s="6" t="str">
        <f ca="1">IF(AND($A168&lt;&gt;"",$A168&lt;&gt;"TOTAL"),IF(AND('[5]PDI_Grupo edad'!$BC166&lt;&gt;"",'[5]PDI_Grupo edad'!$BC166&lt;&gt;0),'[5]PDI_Grupo edad'!$BC166,""),IF($A168="TOTAL",SUM(INDIRECT("AG4:AG"&amp;ROW()-1)),""))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IF(AND($A168&lt;&gt;"",$A168&lt;&gt;"TOTAL"),IF(AND('[5]PDI_Grupo edad'!$BF166&lt;&gt;"",'[5]PDI_Grupo edad'!$BF166&lt;&gt;0),'[5]PDI_Grupo edad'!$BF166,""),IF($A168="TOTAL",SUM(INDIRECT("AI4:AI"&amp;ROW()-1)),""))</f>
        <v/>
      </c>
      <c r="AJ168" s="6" t="str">
        <f ca="1">IF(AND($A168&lt;&gt;"",$A168&lt;&gt;"TOTAL"),IF(AND('[5]PDI_Grupo edad'!$BH166&lt;&gt;"",'[5]PDI_Grupo edad'!$BH166&lt;&gt;0),'[5]PDI_Grupo edad'!$BH166,""),IF($A168="TOTAL",SUM(INDIRECT("AJ4:AJ"&amp;ROW()-1)),""))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IF(AND($A168&lt;&gt;"",$A168&lt;&gt;"TOTAL"),IF(AND('[5]PDI_Grupo edad'!$BK166&lt;&gt;"",'[5]PDI_Grupo edad'!$BK166&lt;&gt;0),'[5]PDI_Grupo edad'!$BK166,""),IF($A168="TOTAL",SUM(INDIRECT("AL4:AL"&amp;ROW()-1)),""))</f>
        <v/>
      </c>
      <c r="AM168" s="6" t="str">
        <f ca="1">IF(AND($A168&lt;&gt;"",$A168&lt;&gt;"TOTAL"),IF(AND('[5]PDI_Grupo edad'!$BM166&lt;&gt;"",'[5]PDI_Grupo edad'!$BM166&lt;&gt;0),'[5]PDI_Grupo edad'!$BM166,""),IF($A168="TOTAL",SUM(INDIRECT("AM4:AM"&amp;ROW()-1)),""))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IF(AND($A168&lt;&gt;"",$A168&lt;&gt;"TOTAL"),IF(AND('[5]PDI_Grupo edad'!$BP166&lt;&gt;"",'[5]PDI_Grupo edad'!$BP166&lt;&gt;0),'[5]PDI_Grupo edad'!$BP166,""),IF($A168="TOTAL",SUM(INDIRECT("AO4:AO"&amp;ROW()-1)),""))</f>
        <v/>
      </c>
      <c r="AP168" s="6" t="str">
        <f ca="1">IF(AND($A168&lt;&gt;"",$A168&lt;&gt;"TOTAL"),IF(AND('[5]PDI_Grupo edad'!$BR166&lt;&gt;"",'[5]PDI_Grupo edad'!$BR166&lt;&gt;0),'[5]PDI_Grupo edad'!$BR166,""),IF($A168="TOTAL",SUM(INDIRECT("AP4:AP"&amp;ROW()-1)),""))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IF(AND($A168&lt;&gt;"",$A168&lt;&gt;"TOTAL"),IF(AND('[5]PDI_Grupo edad'!$BU166&lt;&gt;"",'[5]PDI_Grupo edad'!$BU166&lt;&gt;0),'[5]PDI_Grupo edad'!$BU166,""),IF($A168="TOTAL",SUM(INDIRECT("AR4:AR"&amp;ROW()-1)),""))</f>
        <v/>
      </c>
      <c r="AS168" s="6" t="str">
        <f ca="1">IF(AND($A168&lt;&gt;"",$A168&lt;&gt;"TOTAL"),IF(AND('[5]PDI_Grupo edad'!$BW166&lt;&gt;"",'[5]PDI_Grupo edad'!$BW166&lt;&gt;0),'[5]PDI_Grupo edad'!$BW166,""),IF($A168="TOTAL",SUM(INDIRECT("AS4:AS"&amp;ROW()-1)),""))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IF(AND($A168&lt;&gt;"",$A168&lt;&gt;"TOTAL"),IF(AND('[5]PDI_Grupo edad'!$BZ166&lt;&gt;"",'[5]PDI_Grupo edad'!$BZ166&lt;&gt;0),'[5]PDI_Grupo edad'!$BZ166,""),IF($A168="TOTAL",SUM(INDIRECT("AU4:AU"&amp;ROW()-1)),""))</f>
        <v/>
      </c>
      <c r="AV168" s="6" t="str">
        <f ca="1">IF(AND($A168&lt;&gt;"",$A168&lt;&gt;"TOTAL"),IF(AND('[5]PDI_Grupo edad'!$CB166&lt;&gt;"",'[5]PDI_Grupo edad'!$CB166&lt;&gt;0),'[5]PDI_Grupo edad'!$CB166,""),IF($A168="TOTAL",SUM(INDIRECT("AV4:AV"&amp;ROW()-1)),""))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IF(AND($A168&lt;&gt;"",$A168&lt;&gt;"TOTAL"),IF(AND('[5]PDI_Grupo edad'!$CE166&lt;&gt;"",'[5]PDI_Grupo edad'!$CE166&lt;&gt;0),'[5]PDI_Grupo edad'!$CE166,""),IF($A168="TOTAL",SUM(INDIRECT("AX4:AX"&amp;ROW()-1)),""))</f>
        <v/>
      </c>
      <c r="AY168" s="6" t="str">
        <f ca="1">IF(AND($A168&lt;&gt;"",$A168&lt;&gt;"TOTAL"),IF(AND('[5]PDI_Grupo edad'!$CG166&lt;&gt;"",'[5]PDI_Grupo edad'!$CG166&lt;&gt;0),'[5]PDI_Grupo edad'!$CG166,""),IF($A168="TOTAL",SUM(INDIRECT("AY4:AY"&amp;ROW()-1)),""))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IF(AND($A168&lt;&gt;"",$A168&lt;&gt;"TOTAL"),IF(AND('[5]PDI_Grupo edad'!$CJ166&lt;&gt;"",'[5]PDI_Grupo edad'!$CJ166&lt;&gt;0),'[5]PDI_Grupo edad'!$CJ166,""),IF($A168="TOTAL",SUM(INDIRECT("BA4:BA"&amp;ROW()-1)),""))</f>
        <v/>
      </c>
      <c r="BB168" s="6" t="str">
        <f ca="1">IF(AND($A168&lt;&gt;"",$A168&lt;&gt;"TOTAL"),IF(AND('[5]PDI_Grupo edad'!$CL166&lt;&gt;"",'[5]PDI_Grupo edad'!$CL166&lt;&gt;0),'[5]PDI_Grupo edad'!$CL166,""),IF($A168="TOTAL",SUM(INDIRECT("BB4:BB"&amp;ROW()-1)),""))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IF(AND($A168&lt;&gt;"",$A168&lt;&gt;"TOTAL"),IF(AND('[5]PDI_Grupo edad'!$CO166&lt;&gt;"",'[5]PDI_Grupo edad'!$CO166&lt;&gt;0),'[5]PDI_Grupo edad'!$CO166,""),IF($A168="TOTAL",SUM(INDIRECT("BD4:BD"&amp;ROW()-1)),""))</f>
        <v/>
      </c>
      <c r="BE168" s="6" t="str">
        <f ca="1">IF(AND($A168&lt;&gt;"",$A168&lt;&gt;"TOTAL"),IF(AND('[5]PDI_Grupo edad'!$CQ166&lt;&gt;"",'[5]PDI_Grupo edad'!$CQ166&lt;&gt;0),'[5]PDI_Grupo edad'!$CQ166,""),IF($A168="TOTAL",SUM(INDIRECT("BE4:BE"&amp;ROW()-1)),""))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IF('[5]PDI_Grupo edad'!$B167&lt;&gt;"",'[5]PDI_Grupo edad'!$B167,IF(AND('[5]PDI_Grupo edad'!$B167="",'[5]PDI_Grupo edad'!$B168="",'[5]PDI_Grupo edad'!$B166=""),"","TOTAL"))</f>
        <v/>
      </c>
      <c r="B169" s="6" t="str">
        <f ca="1">IF(AND($A169&lt;&gt;"",$A169&lt;&gt;"TOTAL"),IF(AND('[5]PDI_Grupo edad'!$C167&lt;&gt;"",'[5]PDI_Grupo edad'!$C167&lt;&gt;0),'[5]PDI_Grupo edad'!$C167,""),IF($A169="TOTAL",SUM(INDIRECT("B4:B"&amp;ROW()-1)),""))</f>
        <v/>
      </c>
      <c r="C169" s="6" t="str">
        <f ca="1">IF(AND($A169&lt;&gt;"",$A169&lt;&gt;"TOTAL"),IF(AND('[5]PDI_Grupo edad'!$E167&lt;&gt;"",'[5]PDI_Grupo edad'!$E167&lt;&gt;0),'[5]PDI_Grupo edad'!$E167,""),IF($A169="TOTAL",SUM(INDIRECT("C4:C"&amp;ROW()-1)),""))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IF(AND($A169&lt;&gt;"",$A169&lt;&gt;"TOTAL"),IF(AND('[5]PDI_Grupo edad'!$H167&lt;&gt;"",'[5]PDI_Grupo edad'!$H167&lt;&gt;0),'[5]PDI_Grupo edad'!$H167,""),IF($A169="TOTAL",SUM(INDIRECT("E4:E"&amp;ROW()-1)),""))</f>
        <v/>
      </c>
      <c r="F169" s="6" t="str">
        <f ca="1">IF(AND($A169&lt;&gt;"",$A169&lt;&gt;"TOTAL"),IF(AND('[5]PDI_Grupo edad'!$J167&lt;&gt;"",'[5]PDI_Grupo edad'!$J167&lt;&gt;0),'[5]PDI_Grupo edad'!$J167,""),IF($A169="TOTAL",SUM(INDIRECT("F4:F"&amp;ROW()-1)),""))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IF(AND($A169&lt;&gt;"",$A169&lt;&gt;"TOTAL"),IF(AND('[5]PDI_Grupo edad'!$M167&lt;&gt;"",'[5]PDI_Grupo edad'!$M167&lt;&gt;0),'[5]PDI_Grupo edad'!$M167,""),IF($A169="TOTAL",SUM(INDIRECT("H4:H"&amp;ROW()-1)),""))</f>
        <v/>
      </c>
      <c r="I169" s="6" t="str">
        <f ca="1">IF(AND($A169&lt;&gt;"",$A169&lt;&gt;"TOTAL"),IF(AND('[5]PDI_Grupo edad'!$O167&lt;&gt;"",'[5]PDI_Grupo edad'!$O167&lt;&gt;0),'[5]PDI_Grupo edad'!$O167,""),IF($A169="TOTAL",SUM(INDIRECT("I4:I"&amp;ROW()-1)),""))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IF(AND($A169&lt;&gt;"",$A169&lt;&gt;"TOTAL"),IF(AND('[5]PDI_Grupo edad'!$R167&lt;&gt;"",'[5]PDI_Grupo edad'!$R167&lt;&gt;0),'[5]PDI_Grupo edad'!$R167,""),IF($A169="TOTAL",SUM(INDIRECT("K4:K"&amp;ROW()-1)),""))</f>
        <v/>
      </c>
      <c r="L169" s="6" t="str">
        <f ca="1">IF(AND($A169&lt;&gt;"",$A169&lt;&gt;"TOTAL"),IF(AND('[5]PDI_Grupo edad'!$T167&lt;&gt;"",'[5]PDI_Grupo edad'!$T167&lt;&gt;0),'[5]PDI_Grupo edad'!$T167,""),IF($A169="TOTAL",SUM(INDIRECT("L4:L"&amp;ROW()-1)),""))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IF(AND($A169&lt;&gt;"",$A169&lt;&gt;"TOTAL"),IF(AND('[5]PDI_Grupo edad'!$W167&lt;&gt;"",'[5]PDI_Grupo edad'!$W167&lt;&gt;0),'[5]PDI_Grupo edad'!$W167,""),IF($A169="TOTAL",SUM(INDIRECT("N4:N"&amp;ROW()-1)),""))</f>
        <v/>
      </c>
      <c r="O169" s="6" t="str">
        <f ca="1">IF(AND($A169&lt;&gt;"",$A169&lt;&gt;"TOTAL"),IF(AND('[5]PDI_Grupo edad'!$Y167&lt;&gt;"",'[5]PDI_Grupo edad'!$Y167&lt;&gt;0),'[5]PDI_Grupo edad'!$Y167,""),IF($A169="TOTAL",SUM(INDIRECT("O4:O"&amp;ROW()-1)),""))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IF(AND($A169&lt;&gt;"",$A169&lt;&gt;"TOTAL"),IF(AND('[5]PDI_Grupo edad'!$AB167&lt;&gt;"",'[5]PDI_Grupo edad'!$AB167&lt;&gt;0),'[5]PDI_Grupo edad'!$AB167,""),IF($A169="TOTAL",SUM(INDIRECT("Q4:Q"&amp;ROW()-1)),""))</f>
        <v/>
      </c>
      <c r="R169" s="6" t="str">
        <f ca="1">IF(AND($A169&lt;&gt;"",$A169&lt;&gt;"TOTAL"),IF(AND('[5]PDI_Grupo edad'!$AD167&lt;&gt;"",'[5]PDI_Grupo edad'!$AD167&lt;&gt;0),'[5]PDI_Grupo edad'!$AD167,""),IF($A169="TOTAL",SUM(INDIRECT("R4:R"&amp;ROW()-1)),""))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IF(AND($A169&lt;&gt;"",$A169&lt;&gt;"TOTAL"),IF(AND('[5]PDI_Grupo edad'!$AG167&lt;&gt;"",'[5]PDI_Grupo edad'!$AG167&lt;&gt;0),'[5]PDI_Grupo edad'!$AG167,""),IF($A169="TOTAL",SUM(INDIRECT("T4:T"&amp;ROW()-1)),""))</f>
        <v/>
      </c>
      <c r="U169" s="6" t="str">
        <f ca="1">IF(AND($A169&lt;&gt;"",$A169&lt;&gt;"TOTAL"),IF(AND('[5]PDI_Grupo edad'!$AI167&lt;&gt;"",'[5]PDI_Grupo edad'!$AI167&lt;&gt;0),'[5]PDI_Grupo edad'!$AI167,""),IF($A169="TOTAL",SUM(INDIRECT("U4:U"&amp;ROW()-1)),""))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IF(AND($A169&lt;&gt;"",$A169&lt;&gt;"TOTAL"),IF(AND('[5]PDI_Grupo edad'!$AL167&lt;&gt;"",'[5]PDI_Grupo edad'!$AL167&lt;&gt;0),'[5]PDI_Grupo edad'!$AL167,""),IF($A169="TOTAL",SUM(INDIRECT("W4:W"&amp;ROW()-1)),""))</f>
        <v/>
      </c>
      <c r="X169" s="6" t="str">
        <f ca="1">IF(AND($A169&lt;&gt;"",$A169&lt;&gt;"TOTAL"),IF(AND('[5]PDI_Grupo edad'!$AN167&lt;&gt;"",'[5]PDI_Grupo edad'!$AN167&lt;&gt;0),'[5]PDI_Grupo edad'!$AN167,""),IF($A169="TOTAL",SUM(INDIRECT("X4:X"&amp;ROW()-1)),""))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IF(AND($A169&lt;&gt;"",$A169&lt;&gt;"TOTAL"),IF(AND('[5]PDI_Grupo edad'!$AQ167&lt;&gt;"",'[5]PDI_Grupo edad'!$AQ167&lt;&gt;0),'[5]PDI_Grupo edad'!$AQ167,""),IF($A169="TOTAL",SUM(INDIRECT("Z4:Z"&amp;ROW()-1)),""))</f>
        <v/>
      </c>
      <c r="AA169" s="6" t="str">
        <f ca="1">IF(AND($A169&lt;&gt;"",$A169&lt;&gt;"TOTAL"),IF(AND('[5]PDI_Grupo edad'!$AS167&lt;&gt;"",'[5]PDI_Grupo edad'!$AS167&lt;&gt;0),'[5]PDI_Grupo edad'!$AS167,""),IF($A169="TOTAL",SUM(INDIRECT("AA4:AA"&amp;ROW()-1)),""))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IF(AND($A169&lt;&gt;"",$A169&lt;&gt;"TOTAL"),IF(AND('[5]PDI_Grupo edad'!$AV167&lt;&gt;"",'[5]PDI_Grupo edad'!$AV167&lt;&gt;0),'[5]PDI_Grupo edad'!$AV167,""),IF($A169="TOTAL",SUM(INDIRECT("AC4:AC"&amp;ROW()-1)),""))</f>
        <v/>
      </c>
      <c r="AD169" s="6" t="str">
        <f ca="1">IF(AND($A169&lt;&gt;"",$A169&lt;&gt;"TOTAL"),IF(AND('[5]PDI_Grupo edad'!$AX167&lt;&gt;"",'[5]PDI_Grupo edad'!$AX167&lt;&gt;0),'[5]PDI_Grupo edad'!$AX167,""),IF($A169="TOTAL",SUM(INDIRECT("AD4:AD"&amp;ROW()-1)),""))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IF(AND($A169&lt;&gt;"",$A169&lt;&gt;"TOTAL"),IF(AND('[5]PDI_Grupo edad'!$BA167&lt;&gt;"",'[5]PDI_Grupo edad'!$BA167&lt;&gt;0),'[5]PDI_Grupo edad'!$BA167,""),IF($A169="TOTAL",SUM(INDIRECT("AF4:AF"&amp;ROW()-1)),""))</f>
        <v/>
      </c>
      <c r="AG169" s="6" t="str">
        <f ca="1">IF(AND($A169&lt;&gt;"",$A169&lt;&gt;"TOTAL"),IF(AND('[5]PDI_Grupo edad'!$BC167&lt;&gt;"",'[5]PDI_Grupo edad'!$BC167&lt;&gt;0),'[5]PDI_Grupo edad'!$BC167,""),IF($A169="TOTAL",SUM(INDIRECT("AG4:AG"&amp;ROW()-1)),""))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IF(AND($A169&lt;&gt;"",$A169&lt;&gt;"TOTAL"),IF(AND('[5]PDI_Grupo edad'!$BF167&lt;&gt;"",'[5]PDI_Grupo edad'!$BF167&lt;&gt;0),'[5]PDI_Grupo edad'!$BF167,""),IF($A169="TOTAL",SUM(INDIRECT("AI4:AI"&amp;ROW()-1)),""))</f>
        <v/>
      </c>
      <c r="AJ169" s="6" t="str">
        <f ca="1">IF(AND($A169&lt;&gt;"",$A169&lt;&gt;"TOTAL"),IF(AND('[5]PDI_Grupo edad'!$BH167&lt;&gt;"",'[5]PDI_Grupo edad'!$BH167&lt;&gt;0),'[5]PDI_Grupo edad'!$BH167,""),IF($A169="TOTAL",SUM(INDIRECT("AJ4:AJ"&amp;ROW()-1)),""))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IF(AND($A169&lt;&gt;"",$A169&lt;&gt;"TOTAL"),IF(AND('[5]PDI_Grupo edad'!$BK167&lt;&gt;"",'[5]PDI_Grupo edad'!$BK167&lt;&gt;0),'[5]PDI_Grupo edad'!$BK167,""),IF($A169="TOTAL",SUM(INDIRECT("AL4:AL"&amp;ROW()-1)),""))</f>
        <v/>
      </c>
      <c r="AM169" s="6" t="str">
        <f ca="1">IF(AND($A169&lt;&gt;"",$A169&lt;&gt;"TOTAL"),IF(AND('[5]PDI_Grupo edad'!$BM167&lt;&gt;"",'[5]PDI_Grupo edad'!$BM167&lt;&gt;0),'[5]PDI_Grupo edad'!$BM167,""),IF($A169="TOTAL",SUM(INDIRECT("AM4:AM"&amp;ROW()-1)),""))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IF(AND($A169&lt;&gt;"",$A169&lt;&gt;"TOTAL"),IF(AND('[5]PDI_Grupo edad'!$BP167&lt;&gt;"",'[5]PDI_Grupo edad'!$BP167&lt;&gt;0),'[5]PDI_Grupo edad'!$BP167,""),IF($A169="TOTAL",SUM(INDIRECT("AO4:AO"&amp;ROW()-1)),""))</f>
        <v/>
      </c>
      <c r="AP169" s="6" t="str">
        <f ca="1">IF(AND($A169&lt;&gt;"",$A169&lt;&gt;"TOTAL"),IF(AND('[5]PDI_Grupo edad'!$BR167&lt;&gt;"",'[5]PDI_Grupo edad'!$BR167&lt;&gt;0),'[5]PDI_Grupo edad'!$BR167,""),IF($A169="TOTAL",SUM(INDIRECT("AP4:AP"&amp;ROW()-1)),""))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IF(AND($A169&lt;&gt;"",$A169&lt;&gt;"TOTAL"),IF(AND('[5]PDI_Grupo edad'!$BU167&lt;&gt;"",'[5]PDI_Grupo edad'!$BU167&lt;&gt;0),'[5]PDI_Grupo edad'!$BU167,""),IF($A169="TOTAL",SUM(INDIRECT("AR4:AR"&amp;ROW()-1)),""))</f>
        <v/>
      </c>
      <c r="AS169" s="6" t="str">
        <f ca="1">IF(AND($A169&lt;&gt;"",$A169&lt;&gt;"TOTAL"),IF(AND('[5]PDI_Grupo edad'!$BW167&lt;&gt;"",'[5]PDI_Grupo edad'!$BW167&lt;&gt;0),'[5]PDI_Grupo edad'!$BW167,""),IF($A169="TOTAL",SUM(INDIRECT("AS4:AS"&amp;ROW()-1)),""))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IF(AND($A169&lt;&gt;"",$A169&lt;&gt;"TOTAL"),IF(AND('[5]PDI_Grupo edad'!$BZ167&lt;&gt;"",'[5]PDI_Grupo edad'!$BZ167&lt;&gt;0),'[5]PDI_Grupo edad'!$BZ167,""),IF($A169="TOTAL",SUM(INDIRECT("AU4:AU"&amp;ROW()-1)),""))</f>
        <v/>
      </c>
      <c r="AV169" s="6" t="str">
        <f ca="1">IF(AND($A169&lt;&gt;"",$A169&lt;&gt;"TOTAL"),IF(AND('[5]PDI_Grupo edad'!$CB167&lt;&gt;"",'[5]PDI_Grupo edad'!$CB167&lt;&gt;0),'[5]PDI_Grupo edad'!$CB167,""),IF($A169="TOTAL",SUM(INDIRECT("AV4:AV"&amp;ROW()-1)),""))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IF(AND($A169&lt;&gt;"",$A169&lt;&gt;"TOTAL"),IF(AND('[5]PDI_Grupo edad'!$CE167&lt;&gt;"",'[5]PDI_Grupo edad'!$CE167&lt;&gt;0),'[5]PDI_Grupo edad'!$CE167,""),IF($A169="TOTAL",SUM(INDIRECT("AX4:AX"&amp;ROW()-1)),""))</f>
        <v/>
      </c>
      <c r="AY169" s="6" t="str">
        <f ca="1">IF(AND($A169&lt;&gt;"",$A169&lt;&gt;"TOTAL"),IF(AND('[5]PDI_Grupo edad'!$CG167&lt;&gt;"",'[5]PDI_Grupo edad'!$CG167&lt;&gt;0),'[5]PDI_Grupo edad'!$CG167,""),IF($A169="TOTAL",SUM(INDIRECT("AY4:AY"&amp;ROW()-1)),""))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IF(AND($A169&lt;&gt;"",$A169&lt;&gt;"TOTAL"),IF(AND('[5]PDI_Grupo edad'!$CJ167&lt;&gt;"",'[5]PDI_Grupo edad'!$CJ167&lt;&gt;0),'[5]PDI_Grupo edad'!$CJ167,""),IF($A169="TOTAL",SUM(INDIRECT("BA4:BA"&amp;ROW()-1)),""))</f>
        <v/>
      </c>
      <c r="BB169" s="6" t="str">
        <f ca="1">IF(AND($A169&lt;&gt;"",$A169&lt;&gt;"TOTAL"),IF(AND('[5]PDI_Grupo edad'!$CL167&lt;&gt;"",'[5]PDI_Grupo edad'!$CL167&lt;&gt;0),'[5]PDI_Grupo edad'!$CL167,""),IF($A169="TOTAL",SUM(INDIRECT("BB4:BB"&amp;ROW()-1)),""))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IF(AND($A169&lt;&gt;"",$A169&lt;&gt;"TOTAL"),IF(AND('[5]PDI_Grupo edad'!$CO167&lt;&gt;"",'[5]PDI_Grupo edad'!$CO167&lt;&gt;0),'[5]PDI_Grupo edad'!$CO167,""),IF($A169="TOTAL",SUM(INDIRECT("BD4:BD"&amp;ROW()-1)),""))</f>
        <v/>
      </c>
      <c r="BE169" s="6" t="str">
        <f ca="1">IF(AND($A169&lt;&gt;"",$A169&lt;&gt;"TOTAL"),IF(AND('[5]PDI_Grupo edad'!$CQ167&lt;&gt;"",'[5]PDI_Grupo edad'!$CQ167&lt;&gt;0),'[5]PDI_Grupo edad'!$CQ167,""),IF($A169="TOTAL",SUM(INDIRECT("BE4:BE"&amp;ROW()-1)),""))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IF('[5]PDI_Grupo edad'!$B168&lt;&gt;"",'[5]PDI_Grupo edad'!$B168,IF(AND('[5]PDI_Grupo edad'!$B168="",'[5]PDI_Grupo edad'!$B169="",'[5]PDI_Grupo edad'!$B167=""),"","TOTAL"))</f>
        <v/>
      </c>
      <c r="B170" s="6" t="str">
        <f ca="1">IF(AND($A170&lt;&gt;"",$A170&lt;&gt;"TOTAL"),IF(AND('[5]PDI_Grupo edad'!$C168&lt;&gt;"",'[5]PDI_Grupo edad'!$C168&lt;&gt;0),'[5]PDI_Grupo edad'!$C168,""),IF($A170="TOTAL",SUM(INDIRECT("B4:B"&amp;ROW()-1)),""))</f>
        <v/>
      </c>
      <c r="C170" s="6" t="str">
        <f ca="1">IF(AND($A170&lt;&gt;"",$A170&lt;&gt;"TOTAL"),IF(AND('[5]PDI_Grupo edad'!$E168&lt;&gt;"",'[5]PDI_Grupo edad'!$E168&lt;&gt;0),'[5]PDI_Grupo edad'!$E168,""),IF($A170="TOTAL",SUM(INDIRECT("C4:C"&amp;ROW()-1)),""))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IF(AND($A170&lt;&gt;"",$A170&lt;&gt;"TOTAL"),IF(AND('[5]PDI_Grupo edad'!$H168&lt;&gt;"",'[5]PDI_Grupo edad'!$H168&lt;&gt;0),'[5]PDI_Grupo edad'!$H168,""),IF($A170="TOTAL",SUM(INDIRECT("E4:E"&amp;ROW()-1)),""))</f>
        <v/>
      </c>
      <c r="F170" s="6" t="str">
        <f ca="1">IF(AND($A170&lt;&gt;"",$A170&lt;&gt;"TOTAL"),IF(AND('[5]PDI_Grupo edad'!$J168&lt;&gt;"",'[5]PDI_Grupo edad'!$J168&lt;&gt;0),'[5]PDI_Grupo edad'!$J168,""),IF($A170="TOTAL",SUM(INDIRECT("F4:F"&amp;ROW()-1)),""))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IF(AND($A170&lt;&gt;"",$A170&lt;&gt;"TOTAL"),IF(AND('[5]PDI_Grupo edad'!$M168&lt;&gt;"",'[5]PDI_Grupo edad'!$M168&lt;&gt;0),'[5]PDI_Grupo edad'!$M168,""),IF($A170="TOTAL",SUM(INDIRECT("H4:H"&amp;ROW()-1)),""))</f>
        <v/>
      </c>
      <c r="I170" s="6" t="str">
        <f ca="1">IF(AND($A170&lt;&gt;"",$A170&lt;&gt;"TOTAL"),IF(AND('[5]PDI_Grupo edad'!$O168&lt;&gt;"",'[5]PDI_Grupo edad'!$O168&lt;&gt;0),'[5]PDI_Grupo edad'!$O168,""),IF($A170="TOTAL",SUM(INDIRECT("I4:I"&amp;ROW()-1)),""))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IF(AND($A170&lt;&gt;"",$A170&lt;&gt;"TOTAL"),IF(AND('[5]PDI_Grupo edad'!$R168&lt;&gt;"",'[5]PDI_Grupo edad'!$R168&lt;&gt;0),'[5]PDI_Grupo edad'!$R168,""),IF($A170="TOTAL",SUM(INDIRECT("K4:K"&amp;ROW()-1)),""))</f>
        <v/>
      </c>
      <c r="L170" s="6" t="str">
        <f ca="1">IF(AND($A170&lt;&gt;"",$A170&lt;&gt;"TOTAL"),IF(AND('[5]PDI_Grupo edad'!$T168&lt;&gt;"",'[5]PDI_Grupo edad'!$T168&lt;&gt;0),'[5]PDI_Grupo edad'!$T168,""),IF($A170="TOTAL",SUM(INDIRECT("L4:L"&amp;ROW()-1)),""))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IF(AND($A170&lt;&gt;"",$A170&lt;&gt;"TOTAL"),IF(AND('[5]PDI_Grupo edad'!$W168&lt;&gt;"",'[5]PDI_Grupo edad'!$W168&lt;&gt;0),'[5]PDI_Grupo edad'!$W168,""),IF($A170="TOTAL",SUM(INDIRECT("N4:N"&amp;ROW()-1)),""))</f>
        <v/>
      </c>
      <c r="O170" s="6" t="str">
        <f ca="1">IF(AND($A170&lt;&gt;"",$A170&lt;&gt;"TOTAL"),IF(AND('[5]PDI_Grupo edad'!$Y168&lt;&gt;"",'[5]PDI_Grupo edad'!$Y168&lt;&gt;0),'[5]PDI_Grupo edad'!$Y168,""),IF($A170="TOTAL",SUM(INDIRECT("O4:O"&amp;ROW()-1)),""))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IF(AND($A170&lt;&gt;"",$A170&lt;&gt;"TOTAL"),IF(AND('[5]PDI_Grupo edad'!$AB168&lt;&gt;"",'[5]PDI_Grupo edad'!$AB168&lt;&gt;0),'[5]PDI_Grupo edad'!$AB168,""),IF($A170="TOTAL",SUM(INDIRECT("Q4:Q"&amp;ROW()-1)),""))</f>
        <v/>
      </c>
      <c r="R170" s="6" t="str">
        <f ca="1">IF(AND($A170&lt;&gt;"",$A170&lt;&gt;"TOTAL"),IF(AND('[5]PDI_Grupo edad'!$AD168&lt;&gt;"",'[5]PDI_Grupo edad'!$AD168&lt;&gt;0),'[5]PDI_Grupo edad'!$AD168,""),IF($A170="TOTAL",SUM(INDIRECT("R4:R"&amp;ROW()-1)),""))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IF(AND($A170&lt;&gt;"",$A170&lt;&gt;"TOTAL"),IF(AND('[5]PDI_Grupo edad'!$AG168&lt;&gt;"",'[5]PDI_Grupo edad'!$AG168&lt;&gt;0),'[5]PDI_Grupo edad'!$AG168,""),IF($A170="TOTAL",SUM(INDIRECT("T4:T"&amp;ROW()-1)),""))</f>
        <v/>
      </c>
      <c r="U170" s="6" t="str">
        <f ca="1">IF(AND($A170&lt;&gt;"",$A170&lt;&gt;"TOTAL"),IF(AND('[5]PDI_Grupo edad'!$AI168&lt;&gt;"",'[5]PDI_Grupo edad'!$AI168&lt;&gt;0),'[5]PDI_Grupo edad'!$AI168,""),IF($A170="TOTAL",SUM(INDIRECT("U4:U"&amp;ROW()-1)),""))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IF(AND($A170&lt;&gt;"",$A170&lt;&gt;"TOTAL"),IF(AND('[5]PDI_Grupo edad'!$AL168&lt;&gt;"",'[5]PDI_Grupo edad'!$AL168&lt;&gt;0),'[5]PDI_Grupo edad'!$AL168,""),IF($A170="TOTAL",SUM(INDIRECT("W4:W"&amp;ROW()-1)),""))</f>
        <v/>
      </c>
      <c r="X170" s="6" t="str">
        <f ca="1">IF(AND($A170&lt;&gt;"",$A170&lt;&gt;"TOTAL"),IF(AND('[5]PDI_Grupo edad'!$AN168&lt;&gt;"",'[5]PDI_Grupo edad'!$AN168&lt;&gt;0),'[5]PDI_Grupo edad'!$AN168,""),IF($A170="TOTAL",SUM(INDIRECT("X4:X"&amp;ROW()-1)),""))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IF(AND($A170&lt;&gt;"",$A170&lt;&gt;"TOTAL"),IF(AND('[5]PDI_Grupo edad'!$AQ168&lt;&gt;"",'[5]PDI_Grupo edad'!$AQ168&lt;&gt;0),'[5]PDI_Grupo edad'!$AQ168,""),IF($A170="TOTAL",SUM(INDIRECT("Z4:Z"&amp;ROW()-1)),""))</f>
        <v/>
      </c>
      <c r="AA170" s="6" t="str">
        <f ca="1">IF(AND($A170&lt;&gt;"",$A170&lt;&gt;"TOTAL"),IF(AND('[5]PDI_Grupo edad'!$AS168&lt;&gt;"",'[5]PDI_Grupo edad'!$AS168&lt;&gt;0),'[5]PDI_Grupo edad'!$AS168,""),IF($A170="TOTAL",SUM(INDIRECT("AA4:AA"&amp;ROW()-1)),""))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IF(AND($A170&lt;&gt;"",$A170&lt;&gt;"TOTAL"),IF(AND('[5]PDI_Grupo edad'!$AV168&lt;&gt;"",'[5]PDI_Grupo edad'!$AV168&lt;&gt;0),'[5]PDI_Grupo edad'!$AV168,""),IF($A170="TOTAL",SUM(INDIRECT("AC4:AC"&amp;ROW()-1)),""))</f>
        <v/>
      </c>
      <c r="AD170" s="6" t="str">
        <f ca="1">IF(AND($A170&lt;&gt;"",$A170&lt;&gt;"TOTAL"),IF(AND('[5]PDI_Grupo edad'!$AX168&lt;&gt;"",'[5]PDI_Grupo edad'!$AX168&lt;&gt;0),'[5]PDI_Grupo edad'!$AX168,""),IF($A170="TOTAL",SUM(INDIRECT("AD4:AD"&amp;ROW()-1)),""))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IF(AND($A170&lt;&gt;"",$A170&lt;&gt;"TOTAL"),IF(AND('[5]PDI_Grupo edad'!$BA168&lt;&gt;"",'[5]PDI_Grupo edad'!$BA168&lt;&gt;0),'[5]PDI_Grupo edad'!$BA168,""),IF($A170="TOTAL",SUM(INDIRECT("AF4:AF"&amp;ROW()-1)),""))</f>
        <v/>
      </c>
      <c r="AG170" s="6" t="str">
        <f ca="1">IF(AND($A170&lt;&gt;"",$A170&lt;&gt;"TOTAL"),IF(AND('[5]PDI_Grupo edad'!$BC168&lt;&gt;"",'[5]PDI_Grupo edad'!$BC168&lt;&gt;0),'[5]PDI_Grupo edad'!$BC168,""),IF($A170="TOTAL",SUM(INDIRECT("AG4:AG"&amp;ROW()-1)),""))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IF(AND($A170&lt;&gt;"",$A170&lt;&gt;"TOTAL"),IF(AND('[5]PDI_Grupo edad'!$BF168&lt;&gt;"",'[5]PDI_Grupo edad'!$BF168&lt;&gt;0),'[5]PDI_Grupo edad'!$BF168,""),IF($A170="TOTAL",SUM(INDIRECT("AI4:AI"&amp;ROW()-1)),""))</f>
        <v/>
      </c>
      <c r="AJ170" s="6" t="str">
        <f ca="1">IF(AND($A170&lt;&gt;"",$A170&lt;&gt;"TOTAL"),IF(AND('[5]PDI_Grupo edad'!$BH168&lt;&gt;"",'[5]PDI_Grupo edad'!$BH168&lt;&gt;0),'[5]PDI_Grupo edad'!$BH168,""),IF($A170="TOTAL",SUM(INDIRECT("AJ4:AJ"&amp;ROW()-1)),""))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IF(AND($A170&lt;&gt;"",$A170&lt;&gt;"TOTAL"),IF(AND('[5]PDI_Grupo edad'!$BK168&lt;&gt;"",'[5]PDI_Grupo edad'!$BK168&lt;&gt;0),'[5]PDI_Grupo edad'!$BK168,""),IF($A170="TOTAL",SUM(INDIRECT("AL4:AL"&amp;ROW()-1)),""))</f>
        <v/>
      </c>
      <c r="AM170" s="6" t="str">
        <f ca="1">IF(AND($A170&lt;&gt;"",$A170&lt;&gt;"TOTAL"),IF(AND('[5]PDI_Grupo edad'!$BM168&lt;&gt;"",'[5]PDI_Grupo edad'!$BM168&lt;&gt;0),'[5]PDI_Grupo edad'!$BM168,""),IF($A170="TOTAL",SUM(INDIRECT("AM4:AM"&amp;ROW()-1)),""))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IF(AND($A170&lt;&gt;"",$A170&lt;&gt;"TOTAL"),IF(AND('[5]PDI_Grupo edad'!$BP168&lt;&gt;"",'[5]PDI_Grupo edad'!$BP168&lt;&gt;0),'[5]PDI_Grupo edad'!$BP168,""),IF($A170="TOTAL",SUM(INDIRECT("AO4:AO"&amp;ROW()-1)),""))</f>
        <v/>
      </c>
      <c r="AP170" s="6" t="str">
        <f ca="1">IF(AND($A170&lt;&gt;"",$A170&lt;&gt;"TOTAL"),IF(AND('[5]PDI_Grupo edad'!$BR168&lt;&gt;"",'[5]PDI_Grupo edad'!$BR168&lt;&gt;0),'[5]PDI_Grupo edad'!$BR168,""),IF($A170="TOTAL",SUM(INDIRECT("AP4:AP"&amp;ROW()-1)),""))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IF(AND($A170&lt;&gt;"",$A170&lt;&gt;"TOTAL"),IF(AND('[5]PDI_Grupo edad'!$BU168&lt;&gt;"",'[5]PDI_Grupo edad'!$BU168&lt;&gt;0),'[5]PDI_Grupo edad'!$BU168,""),IF($A170="TOTAL",SUM(INDIRECT("AR4:AR"&amp;ROW()-1)),""))</f>
        <v/>
      </c>
      <c r="AS170" s="6" t="str">
        <f ca="1">IF(AND($A170&lt;&gt;"",$A170&lt;&gt;"TOTAL"),IF(AND('[5]PDI_Grupo edad'!$BW168&lt;&gt;"",'[5]PDI_Grupo edad'!$BW168&lt;&gt;0),'[5]PDI_Grupo edad'!$BW168,""),IF($A170="TOTAL",SUM(INDIRECT("AS4:AS"&amp;ROW()-1)),""))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IF(AND($A170&lt;&gt;"",$A170&lt;&gt;"TOTAL"),IF(AND('[5]PDI_Grupo edad'!$BZ168&lt;&gt;"",'[5]PDI_Grupo edad'!$BZ168&lt;&gt;0),'[5]PDI_Grupo edad'!$BZ168,""),IF($A170="TOTAL",SUM(INDIRECT("AU4:AU"&amp;ROW()-1)),""))</f>
        <v/>
      </c>
      <c r="AV170" s="6" t="str">
        <f ca="1">IF(AND($A170&lt;&gt;"",$A170&lt;&gt;"TOTAL"),IF(AND('[5]PDI_Grupo edad'!$CB168&lt;&gt;"",'[5]PDI_Grupo edad'!$CB168&lt;&gt;0),'[5]PDI_Grupo edad'!$CB168,""),IF($A170="TOTAL",SUM(INDIRECT("AV4:AV"&amp;ROW()-1)),""))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IF(AND($A170&lt;&gt;"",$A170&lt;&gt;"TOTAL"),IF(AND('[5]PDI_Grupo edad'!$CE168&lt;&gt;"",'[5]PDI_Grupo edad'!$CE168&lt;&gt;0),'[5]PDI_Grupo edad'!$CE168,""),IF($A170="TOTAL",SUM(INDIRECT("AX4:AX"&amp;ROW()-1)),""))</f>
        <v/>
      </c>
      <c r="AY170" s="6" t="str">
        <f ca="1">IF(AND($A170&lt;&gt;"",$A170&lt;&gt;"TOTAL"),IF(AND('[5]PDI_Grupo edad'!$CG168&lt;&gt;"",'[5]PDI_Grupo edad'!$CG168&lt;&gt;0),'[5]PDI_Grupo edad'!$CG168,""),IF($A170="TOTAL",SUM(INDIRECT("AY4:AY"&amp;ROW()-1)),""))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IF(AND($A170&lt;&gt;"",$A170&lt;&gt;"TOTAL"),IF(AND('[5]PDI_Grupo edad'!$CJ168&lt;&gt;"",'[5]PDI_Grupo edad'!$CJ168&lt;&gt;0),'[5]PDI_Grupo edad'!$CJ168,""),IF($A170="TOTAL",SUM(INDIRECT("BA4:BA"&amp;ROW()-1)),""))</f>
        <v/>
      </c>
      <c r="BB170" s="6" t="str">
        <f ca="1">IF(AND($A170&lt;&gt;"",$A170&lt;&gt;"TOTAL"),IF(AND('[5]PDI_Grupo edad'!$CL168&lt;&gt;"",'[5]PDI_Grupo edad'!$CL168&lt;&gt;0),'[5]PDI_Grupo edad'!$CL168,""),IF($A170="TOTAL",SUM(INDIRECT("BB4:BB"&amp;ROW()-1)),""))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IF(AND($A170&lt;&gt;"",$A170&lt;&gt;"TOTAL"),IF(AND('[5]PDI_Grupo edad'!$CO168&lt;&gt;"",'[5]PDI_Grupo edad'!$CO168&lt;&gt;0),'[5]PDI_Grupo edad'!$CO168,""),IF($A170="TOTAL",SUM(INDIRECT("BD4:BD"&amp;ROW()-1)),""))</f>
        <v/>
      </c>
      <c r="BE170" s="6" t="str">
        <f ca="1">IF(AND($A170&lt;&gt;"",$A170&lt;&gt;"TOTAL"),IF(AND('[5]PDI_Grupo edad'!$CQ168&lt;&gt;"",'[5]PDI_Grupo edad'!$CQ168&lt;&gt;0),'[5]PDI_Grupo edad'!$CQ168,""),IF($A170="TOTAL",SUM(INDIRECT("BE4:BE"&amp;ROW()-1)),""))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IF('[5]PDI_Grupo edad'!$B169&lt;&gt;"",'[5]PDI_Grupo edad'!$B169,IF(AND('[5]PDI_Grupo edad'!$B169="",'[5]PDI_Grupo edad'!$B170="",'[5]PDI_Grupo edad'!$B168=""),"","TOTAL"))</f>
        <v/>
      </c>
      <c r="B171" s="6" t="str">
        <f ca="1">IF(AND($A171&lt;&gt;"",$A171&lt;&gt;"TOTAL"),IF(AND('[5]PDI_Grupo edad'!$C169&lt;&gt;"",'[5]PDI_Grupo edad'!$C169&lt;&gt;0),'[5]PDI_Grupo edad'!$C169,""),IF($A171="TOTAL",SUM(INDIRECT("B4:B"&amp;ROW()-1)),""))</f>
        <v/>
      </c>
      <c r="C171" s="6" t="str">
        <f ca="1">IF(AND($A171&lt;&gt;"",$A171&lt;&gt;"TOTAL"),IF(AND('[5]PDI_Grupo edad'!$E169&lt;&gt;"",'[5]PDI_Grupo edad'!$E169&lt;&gt;0),'[5]PDI_Grupo edad'!$E169,""),IF($A171="TOTAL",SUM(INDIRECT("C4:C"&amp;ROW()-1)),""))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IF(AND($A171&lt;&gt;"",$A171&lt;&gt;"TOTAL"),IF(AND('[5]PDI_Grupo edad'!$H169&lt;&gt;"",'[5]PDI_Grupo edad'!$H169&lt;&gt;0),'[5]PDI_Grupo edad'!$H169,""),IF($A171="TOTAL",SUM(INDIRECT("E4:E"&amp;ROW()-1)),""))</f>
        <v/>
      </c>
      <c r="F171" s="6" t="str">
        <f ca="1">IF(AND($A171&lt;&gt;"",$A171&lt;&gt;"TOTAL"),IF(AND('[5]PDI_Grupo edad'!$J169&lt;&gt;"",'[5]PDI_Grupo edad'!$J169&lt;&gt;0),'[5]PDI_Grupo edad'!$J169,""),IF($A171="TOTAL",SUM(INDIRECT("F4:F"&amp;ROW()-1)),""))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IF(AND($A171&lt;&gt;"",$A171&lt;&gt;"TOTAL"),IF(AND('[5]PDI_Grupo edad'!$M169&lt;&gt;"",'[5]PDI_Grupo edad'!$M169&lt;&gt;0),'[5]PDI_Grupo edad'!$M169,""),IF($A171="TOTAL",SUM(INDIRECT("H4:H"&amp;ROW()-1)),""))</f>
        <v/>
      </c>
      <c r="I171" s="6" t="str">
        <f ca="1">IF(AND($A171&lt;&gt;"",$A171&lt;&gt;"TOTAL"),IF(AND('[5]PDI_Grupo edad'!$O169&lt;&gt;"",'[5]PDI_Grupo edad'!$O169&lt;&gt;0),'[5]PDI_Grupo edad'!$O169,""),IF($A171="TOTAL",SUM(INDIRECT("I4:I"&amp;ROW()-1)),""))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IF(AND($A171&lt;&gt;"",$A171&lt;&gt;"TOTAL"),IF(AND('[5]PDI_Grupo edad'!$R169&lt;&gt;"",'[5]PDI_Grupo edad'!$R169&lt;&gt;0),'[5]PDI_Grupo edad'!$R169,""),IF($A171="TOTAL",SUM(INDIRECT("K4:K"&amp;ROW()-1)),""))</f>
        <v/>
      </c>
      <c r="L171" s="6" t="str">
        <f ca="1">IF(AND($A171&lt;&gt;"",$A171&lt;&gt;"TOTAL"),IF(AND('[5]PDI_Grupo edad'!$T169&lt;&gt;"",'[5]PDI_Grupo edad'!$T169&lt;&gt;0),'[5]PDI_Grupo edad'!$T169,""),IF($A171="TOTAL",SUM(INDIRECT("L4:L"&amp;ROW()-1)),""))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IF(AND($A171&lt;&gt;"",$A171&lt;&gt;"TOTAL"),IF(AND('[5]PDI_Grupo edad'!$W169&lt;&gt;"",'[5]PDI_Grupo edad'!$W169&lt;&gt;0),'[5]PDI_Grupo edad'!$W169,""),IF($A171="TOTAL",SUM(INDIRECT("N4:N"&amp;ROW()-1)),""))</f>
        <v/>
      </c>
      <c r="O171" s="6" t="str">
        <f ca="1">IF(AND($A171&lt;&gt;"",$A171&lt;&gt;"TOTAL"),IF(AND('[5]PDI_Grupo edad'!$Y169&lt;&gt;"",'[5]PDI_Grupo edad'!$Y169&lt;&gt;0),'[5]PDI_Grupo edad'!$Y169,""),IF($A171="TOTAL",SUM(INDIRECT("O4:O"&amp;ROW()-1)),""))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IF(AND($A171&lt;&gt;"",$A171&lt;&gt;"TOTAL"),IF(AND('[5]PDI_Grupo edad'!$AB169&lt;&gt;"",'[5]PDI_Grupo edad'!$AB169&lt;&gt;0),'[5]PDI_Grupo edad'!$AB169,""),IF($A171="TOTAL",SUM(INDIRECT("Q4:Q"&amp;ROW()-1)),""))</f>
        <v/>
      </c>
      <c r="R171" s="6" t="str">
        <f ca="1">IF(AND($A171&lt;&gt;"",$A171&lt;&gt;"TOTAL"),IF(AND('[5]PDI_Grupo edad'!$AD169&lt;&gt;"",'[5]PDI_Grupo edad'!$AD169&lt;&gt;0),'[5]PDI_Grupo edad'!$AD169,""),IF($A171="TOTAL",SUM(INDIRECT("R4:R"&amp;ROW()-1)),""))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IF(AND($A171&lt;&gt;"",$A171&lt;&gt;"TOTAL"),IF(AND('[5]PDI_Grupo edad'!$AG169&lt;&gt;"",'[5]PDI_Grupo edad'!$AG169&lt;&gt;0),'[5]PDI_Grupo edad'!$AG169,""),IF($A171="TOTAL",SUM(INDIRECT("T4:T"&amp;ROW()-1)),""))</f>
        <v/>
      </c>
      <c r="U171" s="6" t="str">
        <f ca="1">IF(AND($A171&lt;&gt;"",$A171&lt;&gt;"TOTAL"),IF(AND('[5]PDI_Grupo edad'!$AI169&lt;&gt;"",'[5]PDI_Grupo edad'!$AI169&lt;&gt;0),'[5]PDI_Grupo edad'!$AI169,""),IF($A171="TOTAL",SUM(INDIRECT("U4:U"&amp;ROW()-1)),""))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IF(AND($A171&lt;&gt;"",$A171&lt;&gt;"TOTAL"),IF(AND('[5]PDI_Grupo edad'!$AL169&lt;&gt;"",'[5]PDI_Grupo edad'!$AL169&lt;&gt;0),'[5]PDI_Grupo edad'!$AL169,""),IF($A171="TOTAL",SUM(INDIRECT("W4:W"&amp;ROW()-1)),""))</f>
        <v/>
      </c>
      <c r="X171" s="6" t="str">
        <f ca="1">IF(AND($A171&lt;&gt;"",$A171&lt;&gt;"TOTAL"),IF(AND('[5]PDI_Grupo edad'!$AN169&lt;&gt;"",'[5]PDI_Grupo edad'!$AN169&lt;&gt;0),'[5]PDI_Grupo edad'!$AN169,""),IF($A171="TOTAL",SUM(INDIRECT("X4:X"&amp;ROW()-1)),""))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IF(AND($A171&lt;&gt;"",$A171&lt;&gt;"TOTAL"),IF(AND('[5]PDI_Grupo edad'!$AQ169&lt;&gt;"",'[5]PDI_Grupo edad'!$AQ169&lt;&gt;0),'[5]PDI_Grupo edad'!$AQ169,""),IF($A171="TOTAL",SUM(INDIRECT("Z4:Z"&amp;ROW()-1)),""))</f>
        <v/>
      </c>
      <c r="AA171" s="6" t="str">
        <f ca="1">IF(AND($A171&lt;&gt;"",$A171&lt;&gt;"TOTAL"),IF(AND('[5]PDI_Grupo edad'!$AS169&lt;&gt;"",'[5]PDI_Grupo edad'!$AS169&lt;&gt;0),'[5]PDI_Grupo edad'!$AS169,""),IF($A171="TOTAL",SUM(INDIRECT("AA4:AA"&amp;ROW()-1)),""))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IF(AND($A171&lt;&gt;"",$A171&lt;&gt;"TOTAL"),IF(AND('[5]PDI_Grupo edad'!$AV169&lt;&gt;"",'[5]PDI_Grupo edad'!$AV169&lt;&gt;0),'[5]PDI_Grupo edad'!$AV169,""),IF($A171="TOTAL",SUM(INDIRECT("AC4:AC"&amp;ROW()-1)),""))</f>
        <v/>
      </c>
      <c r="AD171" s="6" t="str">
        <f ca="1">IF(AND($A171&lt;&gt;"",$A171&lt;&gt;"TOTAL"),IF(AND('[5]PDI_Grupo edad'!$AX169&lt;&gt;"",'[5]PDI_Grupo edad'!$AX169&lt;&gt;0),'[5]PDI_Grupo edad'!$AX169,""),IF($A171="TOTAL",SUM(INDIRECT("AD4:AD"&amp;ROW()-1)),""))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IF(AND($A171&lt;&gt;"",$A171&lt;&gt;"TOTAL"),IF(AND('[5]PDI_Grupo edad'!$BA169&lt;&gt;"",'[5]PDI_Grupo edad'!$BA169&lt;&gt;0),'[5]PDI_Grupo edad'!$BA169,""),IF($A171="TOTAL",SUM(INDIRECT("AF4:AF"&amp;ROW()-1)),""))</f>
        <v/>
      </c>
      <c r="AG171" s="6" t="str">
        <f ca="1">IF(AND($A171&lt;&gt;"",$A171&lt;&gt;"TOTAL"),IF(AND('[5]PDI_Grupo edad'!$BC169&lt;&gt;"",'[5]PDI_Grupo edad'!$BC169&lt;&gt;0),'[5]PDI_Grupo edad'!$BC169,""),IF($A171="TOTAL",SUM(INDIRECT("AG4:AG"&amp;ROW()-1)),""))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IF(AND($A171&lt;&gt;"",$A171&lt;&gt;"TOTAL"),IF(AND('[5]PDI_Grupo edad'!$BF169&lt;&gt;"",'[5]PDI_Grupo edad'!$BF169&lt;&gt;0),'[5]PDI_Grupo edad'!$BF169,""),IF($A171="TOTAL",SUM(INDIRECT("AI4:AI"&amp;ROW()-1)),""))</f>
        <v/>
      </c>
      <c r="AJ171" s="6" t="str">
        <f ca="1">IF(AND($A171&lt;&gt;"",$A171&lt;&gt;"TOTAL"),IF(AND('[5]PDI_Grupo edad'!$BH169&lt;&gt;"",'[5]PDI_Grupo edad'!$BH169&lt;&gt;0),'[5]PDI_Grupo edad'!$BH169,""),IF($A171="TOTAL",SUM(INDIRECT("AJ4:AJ"&amp;ROW()-1)),""))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IF(AND($A171&lt;&gt;"",$A171&lt;&gt;"TOTAL"),IF(AND('[5]PDI_Grupo edad'!$BK169&lt;&gt;"",'[5]PDI_Grupo edad'!$BK169&lt;&gt;0),'[5]PDI_Grupo edad'!$BK169,""),IF($A171="TOTAL",SUM(INDIRECT("AL4:AL"&amp;ROW()-1)),""))</f>
        <v/>
      </c>
      <c r="AM171" s="6" t="str">
        <f ca="1">IF(AND($A171&lt;&gt;"",$A171&lt;&gt;"TOTAL"),IF(AND('[5]PDI_Grupo edad'!$BM169&lt;&gt;"",'[5]PDI_Grupo edad'!$BM169&lt;&gt;0),'[5]PDI_Grupo edad'!$BM169,""),IF($A171="TOTAL",SUM(INDIRECT("AM4:AM"&amp;ROW()-1)),""))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IF(AND($A171&lt;&gt;"",$A171&lt;&gt;"TOTAL"),IF(AND('[5]PDI_Grupo edad'!$BP169&lt;&gt;"",'[5]PDI_Grupo edad'!$BP169&lt;&gt;0),'[5]PDI_Grupo edad'!$BP169,""),IF($A171="TOTAL",SUM(INDIRECT("AO4:AO"&amp;ROW()-1)),""))</f>
        <v/>
      </c>
      <c r="AP171" s="6" t="str">
        <f ca="1">IF(AND($A171&lt;&gt;"",$A171&lt;&gt;"TOTAL"),IF(AND('[5]PDI_Grupo edad'!$BR169&lt;&gt;"",'[5]PDI_Grupo edad'!$BR169&lt;&gt;0),'[5]PDI_Grupo edad'!$BR169,""),IF($A171="TOTAL",SUM(INDIRECT("AP4:AP"&amp;ROW()-1)),""))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IF(AND($A171&lt;&gt;"",$A171&lt;&gt;"TOTAL"),IF(AND('[5]PDI_Grupo edad'!$BU169&lt;&gt;"",'[5]PDI_Grupo edad'!$BU169&lt;&gt;0),'[5]PDI_Grupo edad'!$BU169,""),IF($A171="TOTAL",SUM(INDIRECT("AR4:AR"&amp;ROW()-1)),""))</f>
        <v/>
      </c>
      <c r="AS171" s="6" t="str">
        <f ca="1">IF(AND($A171&lt;&gt;"",$A171&lt;&gt;"TOTAL"),IF(AND('[5]PDI_Grupo edad'!$BW169&lt;&gt;"",'[5]PDI_Grupo edad'!$BW169&lt;&gt;0),'[5]PDI_Grupo edad'!$BW169,""),IF($A171="TOTAL",SUM(INDIRECT("AS4:AS"&amp;ROW()-1)),""))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IF(AND($A171&lt;&gt;"",$A171&lt;&gt;"TOTAL"),IF(AND('[5]PDI_Grupo edad'!$BZ169&lt;&gt;"",'[5]PDI_Grupo edad'!$BZ169&lt;&gt;0),'[5]PDI_Grupo edad'!$BZ169,""),IF($A171="TOTAL",SUM(INDIRECT("AU4:AU"&amp;ROW()-1)),""))</f>
        <v/>
      </c>
      <c r="AV171" s="6" t="str">
        <f ca="1">IF(AND($A171&lt;&gt;"",$A171&lt;&gt;"TOTAL"),IF(AND('[5]PDI_Grupo edad'!$CB169&lt;&gt;"",'[5]PDI_Grupo edad'!$CB169&lt;&gt;0),'[5]PDI_Grupo edad'!$CB169,""),IF($A171="TOTAL",SUM(INDIRECT("AV4:AV"&amp;ROW()-1)),""))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IF(AND($A171&lt;&gt;"",$A171&lt;&gt;"TOTAL"),IF(AND('[5]PDI_Grupo edad'!$CE169&lt;&gt;"",'[5]PDI_Grupo edad'!$CE169&lt;&gt;0),'[5]PDI_Grupo edad'!$CE169,""),IF($A171="TOTAL",SUM(INDIRECT("AX4:AX"&amp;ROW()-1)),""))</f>
        <v/>
      </c>
      <c r="AY171" s="6" t="str">
        <f ca="1">IF(AND($A171&lt;&gt;"",$A171&lt;&gt;"TOTAL"),IF(AND('[5]PDI_Grupo edad'!$CG169&lt;&gt;"",'[5]PDI_Grupo edad'!$CG169&lt;&gt;0),'[5]PDI_Grupo edad'!$CG169,""),IF($A171="TOTAL",SUM(INDIRECT("AY4:AY"&amp;ROW()-1)),""))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IF(AND($A171&lt;&gt;"",$A171&lt;&gt;"TOTAL"),IF(AND('[5]PDI_Grupo edad'!$CJ169&lt;&gt;"",'[5]PDI_Grupo edad'!$CJ169&lt;&gt;0),'[5]PDI_Grupo edad'!$CJ169,""),IF($A171="TOTAL",SUM(INDIRECT("BA4:BA"&amp;ROW()-1)),""))</f>
        <v/>
      </c>
      <c r="BB171" s="6" t="str">
        <f ca="1">IF(AND($A171&lt;&gt;"",$A171&lt;&gt;"TOTAL"),IF(AND('[5]PDI_Grupo edad'!$CL169&lt;&gt;"",'[5]PDI_Grupo edad'!$CL169&lt;&gt;0),'[5]PDI_Grupo edad'!$CL169,""),IF($A171="TOTAL",SUM(INDIRECT("BB4:BB"&amp;ROW()-1)),""))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IF(AND($A171&lt;&gt;"",$A171&lt;&gt;"TOTAL"),IF(AND('[5]PDI_Grupo edad'!$CO169&lt;&gt;"",'[5]PDI_Grupo edad'!$CO169&lt;&gt;0),'[5]PDI_Grupo edad'!$CO169,""),IF($A171="TOTAL",SUM(INDIRECT("BD4:BD"&amp;ROW()-1)),""))</f>
        <v/>
      </c>
      <c r="BE171" s="6" t="str">
        <f ca="1">IF(AND($A171&lt;&gt;"",$A171&lt;&gt;"TOTAL"),IF(AND('[5]PDI_Grupo edad'!$CQ169&lt;&gt;"",'[5]PDI_Grupo edad'!$CQ169&lt;&gt;0),'[5]PDI_Grupo edad'!$CQ169,""),IF($A171="TOTAL",SUM(INDIRECT("BE4:BE"&amp;ROW()-1)),""))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IF('[5]PDI_Grupo edad'!$B170&lt;&gt;"",'[5]PDI_Grupo edad'!$B170,IF(AND('[5]PDI_Grupo edad'!$B170="",'[5]PDI_Grupo edad'!$B171="",'[5]PDI_Grupo edad'!$B169=""),"","TOTAL"))</f>
        <v/>
      </c>
      <c r="B172" s="6" t="str">
        <f ca="1">IF(AND($A172&lt;&gt;"",$A172&lt;&gt;"TOTAL"),IF(AND('[5]PDI_Grupo edad'!$C170&lt;&gt;"",'[5]PDI_Grupo edad'!$C170&lt;&gt;0),'[5]PDI_Grupo edad'!$C170,""),IF($A172="TOTAL",SUM(INDIRECT("B4:B"&amp;ROW()-1)),""))</f>
        <v/>
      </c>
      <c r="C172" s="6" t="str">
        <f ca="1">IF(AND($A172&lt;&gt;"",$A172&lt;&gt;"TOTAL"),IF(AND('[5]PDI_Grupo edad'!$E170&lt;&gt;"",'[5]PDI_Grupo edad'!$E170&lt;&gt;0),'[5]PDI_Grupo edad'!$E170,""),IF($A172="TOTAL",SUM(INDIRECT("C4:C"&amp;ROW()-1)),""))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IF(AND($A172&lt;&gt;"",$A172&lt;&gt;"TOTAL"),IF(AND('[5]PDI_Grupo edad'!$H170&lt;&gt;"",'[5]PDI_Grupo edad'!$H170&lt;&gt;0),'[5]PDI_Grupo edad'!$H170,""),IF($A172="TOTAL",SUM(INDIRECT("E4:E"&amp;ROW()-1)),""))</f>
        <v/>
      </c>
      <c r="F172" s="6" t="str">
        <f ca="1">IF(AND($A172&lt;&gt;"",$A172&lt;&gt;"TOTAL"),IF(AND('[5]PDI_Grupo edad'!$J170&lt;&gt;"",'[5]PDI_Grupo edad'!$J170&lt;&gt;0),'[5]PDI_Grupo edad'!$J170,""),IF($A172="TOTAL",SUM(INDIRECT("F4:F"&amp;ROW()-1)),""))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IF(AND($A172&lt;&gt;"",$A172&lt;&gt;"TOTAL"),IF(AND('[5]PDI_Grupo edad'!$M170&lt;&gt;"",'[5]PDI_Grupo edad'!$M170&lt;&gt;0),'[5]PDI_Grupo edad'!$M170,""),IF($A172="TOTAL",SUM(INDIRECT("H4:H"&amp;ROW()-1)),""))</f>
        <v/>
      </c>
      <c r="I172" s="6" t="str">
        <f ca="1">IF(AND($A172&lt;&gt;"",$A172&lt;&gt;"TOTAL"),IF(AND('[5]PDI_Grupo edad'!$O170&lt;&gt;"",'[5]PDI_Grupo edad'!$O170&lt;&gt;0),'[5]PDI_Grupo edad'!$O170,""),IF($A172="TOTAL",SUM(INDIRECT("I4:I"&amp;ROW()-1)),""))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IF(AND($A172&lt;&gt;"",$A172&lt;&gt;"TOTAL"),IF(AND('[5]PDI_Grupo edad'!$R170&lt;&gt;"",'[5]PDI_Grupo edad'!$R170&lt;&gt;0),'[5]PDI_Grupo edad'!$R170,""),IF($A172="TOTAL",SUM(INDIRECT("K4:K"&amp;ROW()-1)),""))</f>
        <v/>
      </c>
      <c r="L172" s="6" t="str">
        <f ca="1">IF(AND($A172&lt;&gt;"",$A172&lt;&gt;"TOTAL"),IF(AND('[5]PDI_Grupo edad'!$T170&lt;&gt;"",'[5]PDI_Grupo edad'!$T170&lt;&gt;0),'[5]PDI_Grupo edad'!$T170,""),IF($A172="TOTAL",SUM(INDIRECT("L4:L"&amp;ROW()-1)),""))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IF(AND($A172&lt;&gt;"",$A172&lt;&gt;"TOTAL"),IF(AND('[5]PDI_Grupo edad'!$W170&lt;&gt;"",'[5]PDI_Grupo edad'!$W170&lt;&gt;0),'[5]PDI_Grupo edad'!$W170,""),IF($A172="TOTAL",SUM(INDIRECT("N4:N"&amp;ROW()-1)),""))</f>
        <v/>
      </c>
      <c r="O172" s="6" t="str">
        <f ca="1">IF(AND($A172&lt;&gt;"",$A172&lt;&gt;"TOTAL"),IF(AND('[5]PDI_Grupo edad'!$Y170&lt;&gt;"",'[5]PDI_Grupo edad'!$Y170&lt;&gt;0),'[5]PDI_Grupo edad'!$Y170,""),IF($A172="TOTAL",SUM(INDIRECT("O4:O"&amp;ROW()-1)),""))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IF(AND($A172&lt;&gt;"",$A172&lt;&gt;"TOTAL"),IF(AND('[5]PDI_Grupo edad'!$AB170&lt;&gt;"",'[5]PDI_Grupo edad'!$AB170&lt;&gt;0),'[5]PDI_Grupo edad'!$AB170,""),IF($A172="TOTAL",SUM(INDIRECT("Q4:Q"&amp;ROW()-1)),""))</f>
        <v/>
      </c>
      <c r="R172" s="6" t="str">
        <f ca="1">IF(AND($A172&lt;&gt;"",$A172&lt;&gt;"TOTAL"),IF(AND('[5]PDI_Grupo edad'!$AD170&lt;&gt;"",'[5]PDI_Grupo edad'!$AD170&lt;&gt;0),'[5]PDI_Grupo edad'!$AD170,""),IF($A172="TOTAL",SUM(INDIRECT("R4:R"&amp;ROW()-1)),""))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IF(AND($A172&lt;&gt;"",$A172&lt;&gt;"TOTAL"),IF(AND('[5]PDI_Grupo edad'!$AG170&lt;&gt;"",'[5]PDI_Grupo edad'!$AG170&lt;&gt;0),'[5]PDI_Grupo edad'!$AG170,""),IF($A172="TOTAL",SUM(INDIRECT("T4:T"&amp;ROW()-1)),""))</f>
        <v/>
      </c>
      <c r="U172" s="6" t="str">
        <f ca="1">IF(AND($A172&lt;&gt;"",$A172&lt;&gt;"TOTAL"),IF(AND('[5]PDI_Grupo edad'!$AI170&lt;&gt;"",'[5]PDI_Grupo edad'!$AI170&lt;&gt;0),'[5]PDI_Grupo edad'!$AI170,""),IF($A172="TOTAL",SUM(INDIRECT("U4:U"&amp;ROW()-1)),""))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IF(AND($A172&lt;&gt;"",$A172&lt;&gt;"TOTAL"),IF(AND('[5]PDI_Grupo edad'!$AL170&lt;&gt;"",'[5]PDI_Grupo edad'!$AL170&lt;&gt;0),'[5]PDI_Grupo edad'!$AL170,""),IF($A172="TOTAL",SUM(INDIRECT("W4:W"&amp;ROW()-1)),""))</f>
        <v/>
      </c>
      <c r="X172" s="6" t="str">
        <f ca="1">IF(AND($A172&lt;&gt;"",$A172&lt;&gt;"TOTAL"),IF(AND('[5]PDI_Grupo edad'!$AN170&lt;&gt;"",'[5]PDI_Grupo edad'!$AN170&lt;&gt;0),'[5]PDI_Grupo edad'!$AN170,""),IF($A172="TOTAL",SUM(INDIRECT("X4:X"&amp;ROW()-1)),""))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IF(AND($A172&lt;&gt;"",$A172&lt;&gt;"TOTAL"),IF(AND('[5]PDI_Grupo edad'!$AQ170&lt;&gt;"",'[5]PDI_Grupo edad'!$AQ170&lt;&gt;0),'[5]PDI_Grupo edad'!$AQ170,""),IF($A172="TOTAL",SUM(INDIRECT("Z4:Z"&amp;ROW()-1)),""))</f>
        <v/>
      </c>
      <c r="AA172" s="6" t="str">
        <f ca="1">IF(AND($A172&lt;&gt;"",$A172&lt;&gt;"TOTAL"),IF(AND('[5]PDI_Grupo edad'!$AS170&lt;&gt;"",'[5]PDI_Grupo edad'!$AS170&lt;&gt;0),'[5]PDI_Grupo edad'!$AS170,""),IF($A172="TOTAL",SUM(INDIRECT("AA4:AA"&amp;ROW()-1)),""))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IF(AND($A172&lt;&gt;"",$A172&lt;&gt;"TOTAL"),IF(AND('[5]PDI_Grupo edad'!$AV170&lt;&gt;"",'[5]PDI_Grupo edad'!$AV170&lt;&gt;0),'[5]PDI_Grupo edad'!$AV170,""),IF($A172="TOTAL",SUM(INDIRECT("AC4:AC"&amp;ROW()-1)),""))</f>
        <v/>
      </c>
      <c r="AD172" s="6" t="str">
        <f ca="1">IF(AND($A172&lt;&gt;"",$A172&lt;&gt;"TOTAL"),IF(AND('[5]PDI_Grupo edad'!$AX170&lt;&gt;"",'[5]PDI_Grupo edad'!$AX170&lt;&gt;0),'[5]PDI_Grupo edad'!$AX170,""),IF($A172="TOTAL",SUM(INDIRECT("AD4:AD"&amp;ROW()-1)),""))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IF(AND($A172&lt;&gt;"",$A172&lt;&gt;"TOTAL"),IF(AND('[5]PDI_Grupo edad'!$BA170&lt;&gt;"",'[5]PDI_Grupo edad'!$BA170&lt;&gt;0),'[5]PDI_Grupo edad'!$BA170,""),IF($A172="TOTAL",SUM(INDIRECT("AF4:AF"&amp;ROW()-1)),""))</f>
        <v/>
      </c>
      <c r="AG172" s="6" t="str">
        <f ca="1">IF(AND($A172&lt;&gt;"",$A172&lt;&gt;"TOTAL"),IF(AND('[5]PDI_Grupo edad'!$BC170&lt;&gt;"",'[5]PDI_Grupo edad'!$BC170&lt;&gt;0),'[5]PDI_Grupo edad'!$BC170,""),IF($A172="TOTAL",SUM(INDIRECT("AG4:AG"&amp;ROW()-1)),""))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IF(AND($A172&lt;&gt;"",$A172&lt;&gt;"TOTAL"),IF(AND('[5]PDI_Grupo edad'!$BF170&lt;&gt;"",'[5]PDI_Grupo edad'!$BF170&lt;&gt;0),'[5]PDI_Grupo edad'!$BF170,""),IF($A172="TOTAL",SUM(INDIRECT("AI4:AI"&amp;ROW()-1)),""))</f>
        <v/>
      </c>
      <c r="AJ172" s="6" t="str">
        <f ca="1">IF(AND($A172&lt;&gt;"",$A172&lt;&gt;"TOTAL"),IF(AND('[5]PDI_Grupo edad'!$BH170&lt;&gt;"",'[5]PDI_Grupo edad'!$BH170&lt;&gt;0),'[5]PDI_Grupo edad'!$BH170,""),IF($A172="TOTAL",SUM(INDIRECT("AJ4:AJ"&amp;ROW()-1)),""))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IF(AND($A172&lt;&gt;"",$A172&lt;&gt;"TOTAL"),IF(AND('[5]PDI_Grupo edad'!$BK170&lt;&gt;"",'[5]PDI_Grupo edad'!$BK170&lt;&gt;0),'[5]PDI_Grupo edad'!$BK170,""),IF($A172="TOTAL",SUM(INDIRECT("AL4:AL"&amp;ROW()-1)),""))</f>
        <v/>
      </c>
      <c r="AM172" s="6" t="str">
        <f ca="1">IF(AND($A172&lt;&gt;"",$A172&lt;&gt;"TOTAL"),IF(AND('[5]PDI_Grupo edad'!$BM170&lt;&gt;"",'[5]PDI_Grupo edad'!$BM170&lt;&gt;0),'[5]PDI_Grupo edad'!$BM170,""),IF($A172="TOTAL",SUM(INDIRECT("AM4:AM"&amp;ROW()-1)),""))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IF(AND($A172&lt;&gt;"",$A172&lt;&gt;"TOTAL"),IF(AND('[5]PDI_Grupo edad'!$BP170&lt;&gt;"",'[5]PDI_Grupo edad'!$BP170&lt;&gt;0),'[5]PDI_Grupo edad'!$BP170,""),IF($A172="TOTAL",SUM(INDIRECT("AO4:AO"&amp;ROW()-1)),""))</f>
        <v/>
      </c>
      <c r="AP172" s="6" t="str">
        <f ca="1">IF(AND($A172&lt;&gt;"",$A172&lt;&gt;"TOTAL"),IF(AND('[5]PDI_Grupo edad'!$BR170&lt;&gt;"",'[5]PDI_Grupo edad'!$BR170&lt;&gt;0),'[5]PDI_Grupo edad'!$BR170,""),IF($A172="TOTAL",SUM(INDIRECT("AP4:AP"&amp;ROW()-1)),""))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IF(AND($A172&lt;&gt;"",$A172&lt;&gt;"TOTAL"),IF(AND('[5]PDI_Grupo edad'!$BU170&lt;&gt;"",'[5]PDI_Grupo edad'!$BU170&lt;&gt;0),'[5]PDI_Grupo edad'!$BU170,""),IF($A172="TOTAL",SUM(INDIRECT("AR4:AR"&amp;ROW()-1)),""))</f>
        <v/>
      </c>
      <c r="AS172" s="6" t="str">
        <f ca="1">IF(AND($A172&lt;&gt;"",$A172&lt;&gt;"TOTAL"),IF(AND('[5]PDI_Grupo edad'!$BW170&lt;&gt;"",'[5]PDI_Grupo edad'!$BW170&lt;&gt;0),'[5]PDI_Grupo edad'!$BW170,""),IF($A172="TOTAL",SUM(INDIRECT("AS4:AS"&amp;ROW()-1)),""))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IF(AND($A172&lt;&gt;"",$A172&lt;&gt;"TOTAL"),IF(AND('[5]PDI_Grupo edad'!$BZ170&lt;&gt;"",'[5]PDI_Grupo edad'!$BZ170&lt;&gt;0),'[5]PDI_Grupo edad'!$BZ170,""),IF($A172="TOTAL",SUM(INDIRECT("AU4:AU"&amp;ROW()-1)),""))</f>
        <v/>
      </c>
      <c r="AV172" s="6" t="str">
        <f ca="1">IF(AND($A172&lt;&gt;"",$A172&lt;&gt;"TOTAL"),IF(AND('[5]PDI_Grupo edad'!$CB170&lt;&gt;"",'[5]PDI_Grupo edad'!$CB170&lt;&gt;0),'[5]PDI_Grupo edad'!$CB170,""),IF($A172="TOTAL",SUM(INDIRECT("AV4:AV"&amp;ROW()-1)),""))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IF(AND($A172&lt;&gt;"",$A172&lt;&gt;"TOTAL"),IF(AND('[5]PDI_Grupo edad'!$CE170&lt;&gt;"",'[5]PDI_Grupo edad'!$CE170&lt;&gt;0),'[5]PDI_Grupo edad'!$CE170,""),IF($A172="TOTAL",SUM(INDIRECT("AX4:AX"&amp;ROW()-1)),""))</f>
        <v/>
      </c>
      <c r="AY172" s="6" t="str">
        <f ca="1">IF(AND($A172&lt;&gt;"",$A172&lt;&gt;"TOTAL"),IF(AND('[5]PDI_Grupo edad'!$CG170&lt;&gt;"",'[5]PDI_Grupo edad'!$CG170&lt;&gt;0),'[5]PDI_Grupo edad'!$CG170,""),IF($A172="TOTAL",SUM(INDIRECT("AY4:AY"&amp;ROW()-1)),""))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IF(AND($A172&lt;&gt;"",$A172&lt;&gt;"TOTAL"),IF(AND('[5]PDI_Grupo edad'!$CJ170&lt;&gt;"",'[5]PDI_Grupo edad'!$CJ170&lt;&gt;0),'[5]PDI_Grupo edad'!$CJ170,""),IF($A172="TOTAL",SUM(INDIRECT("BA4:BA"&amp;ROW()-1)),""))</f>
        <v/>
      </c>
      <c r="BB172" s="6" t="str">
        <f ca="1">IF(AND($A172&lt;&gt;"",$A172&lt;&gt;"TOTAL"),IF(AND('[5]PDI_Grupo edad'!$CL170&lt;&gt;"",'[5]PDI_Grupo edad'!$CL170&lt;&gt;0),'[5]PDI_Grupo edad'!$CL170,""),IF($A172="TOTAL",SUM(INDIRECT("BB4:BB"&amp;ROW()-1)),""))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IF(AND($A172&lt;&gt;"",$A172&lt;&gt;"TOTAL"),IF(AND('[5]PDI_Grupo edad'!$CO170&lt;&gt;"",'[5]PDI_Grupo edad'!$CO170&lt;&gt;0),'[5]PDI_Grupo edad'!$CO170,""),IF($A172="TOTAL",SUM(INDIRECT("BD4:BD"&amp;ROW()-1)),""))</f>
        <v/>
      </c>
      <c r="BE172" s="6" t="str">
        <f ca="1">IF(AND($A172&lt;&gt;"",$A172&lt;&gt;"TOTAL"),IF(AND('[5]PDI_Grupo edad'!$CQ170&lt;&gt;"",'[5]PDI_Grupo edad'!$CQ170&lt;&gt;0),'[5]PDI_Grupo edad'!$CQ170,""),IF($A172="TOTAL",SUM(INDIRECT("BE4:BE"&amp;ROW()-1)),""))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IF('[5]PDI_Grupo edad'!$B171&lt;&gt;"",'[5]PDI_Grupo edad'!$B171,IF(AND('[5]PDI_Grupo edad'!$B171="",'[5]PDI_Grupo edad'!$B172="",'[5]PDI_Grupo edad'!$B170=""),"","TOTAL"))</f>
        <v/>
      </c>
      <c r="B173" s="6" t="str">
        <f ca="1">IF(AND($A173&lt;&gt;"",$A173&lt;&gt;"TOTAL"),IF(AND('[5]PDI_Grupo edad'!$C171&lt;&gt;"",'[5]PDI_Grupo edad'!$C171&lt;&gt;0),'[5]PDI_Grupo edad'!$C171,""),IF($A173="TOTAL",SUM(INDIRECT("B4:B"&amp;ROW()-1)),""))</f>
        <v/>
      </c>
      <c r="C173" s="6" t="str">
        <f ca="1">IF(AND($A173&lt;&gt;"",$A173&lt;&gt;"TOTAL"),IF(AND('[5]PDI_Grupo edad'!$E171&lt;&gt;"",'[5]PDI_Grupo edad'!$E171&lt;&gt;0),'[5]PDI_Grupo edad'!$E171,""),IF($A173="TOTAL",SUM(INDIRECT("C4:C"&amp;ROW()-1)),""))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IF(AND($A173&lt;&gt;"",$A173&lt;&gt;"TOTAL"),IF(AND('[5]PDI_Grupo edad'!$H171&lt;&gt;"",'[5]PDI_Grupo edad'!$H171&lt;&gt;0),'[5]PDI_Grupo edad'!$H171,""),IF($A173="TOTAL",SUM(INDIRECT("E4:E"&amp;ROW()-1)),""))</f>
        <v/>
      </c>
      <c r="F173" s="6" t="str">
        <f ca="1">IF(AND($A173&lt;&gt;"",$A173&lt;&gt;"TOTAL"),IF(AND('[5]PDI_Grupo edad'!$J171&lt;&gt;"",'[5]PDI_Grupo edad'!$J171&lt;&gt;0),'[5]PDI_Grupo edad'!$J171,""),IF($A173="TOTAL",SUM(INDIRECT("F4:F"&amp;ROW()-1)),""))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IF(AND($A173&lt;&gt;"",$A173&lt;&gt;"TOTAL"),IF(AND('[5]PDI_Grupo edad'!$M171&lt;&gt;"",'[5]PDI_Grupo edad'!$M171&lt;&gt;0),'[5]PDI_Grupo edad'!$M171,""),IF($A173="TOTAL",SUM(INDIRECT("H4:H"&amp;ROW()-1)),""))</f>
        <v/>
      </c>
      <c r="I173" s="6" t="str">
        <f ca="1">IF(AND($A173&lt;&gt;"",$A173&lt;&gt;"TOTAL"),IF(AND('[5]PDI_Grupo edad'!$O171&lt;&gt;"",'[5]PDI_Grupo edad'!$O171&lt;&gt;0),'[5]PDI_Grupo edad'!$O171,""),IF($A173="TOTAL",SUM(INDIRECT("I4:I"&amp;ROW()-1)),""))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IF(AND($A173&lt;&gt;"",$A173&lt;&gt;"TOTAL"),IF(AND('[5]PDI_Grupo edad'!$R171&lt;&gt;"",'[5]PDI_Grupo edad'!$R171&lt;&gt;0),'[5]PDI_Grupo edad'!$R171,""),IF($A173="TOTAL",SUM(INDIRECT("K4:K"&amp;ROW()-1)),""))</f>
        <v/>
      </c>
      <c r="L173" s="6" t="str">
        <f ca="1">IF(AND($A173&lt;&gt;"",$A173&lt;&gt;"TOTAL"),IF(AND('[5]PDI_Grupo edad'!$T171&lt;&gt;"",'[5]PDI_Grupo edad'!$T171&lt;&gt;0),'[5]PDI_Grupo edad'!$T171,""),IF($A173="TOTAL",SUM(INDIRECT("L4:L"&amp;ROW()-1)),""))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IF(AND($A173&lt;&gt;"",$A173&lt;&gt;"TOTAL"),IF(AND('[5]PDI_Grupo edad'!$W171&lt;&gt;"",'[5]PDI_Grupo edad'!$W171&lt;&gt;0),'[5]PDI_Grupo edad'!$W171,""),IF($A173="TOTAL",SUM(INDIRECT("N4:N"&amp;ROW()-1)),""))</f>
        <v/>
      </c>
      <c r="O173" s="6" t="str">
        <f ca="1">IF(AND($A173&lt;&gt;"",$A173&lt;&gt;"TOTAL"),IF(AND('[5]PDI_Grupo edad'!$Y171&lt;&gt;"",'[5]PDI_Grupo edad'!$Y171&lt;&gt;0),'[5]PDI_Grupo edad'!$Y171,""),IF($A173="TOTAL",SUM(INDIRECT("O4:O"&amp;ROW()-1)),""))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IF(AND($A173&lt;&gt;"",$A173&lt;&gt;"TOTAL"),IF(AND('[5]PDI_Grupo edad'!$AB171&lt;&gt;"",'[5]PDI_Grupo edad'!$AB171&lt;&gt;0),'[5]PDI_Grupo edad'!$AB171,""),IF($A173="TOTAL",SUM(INDIRECT("Q4:Q"&amp;ROW()-1)),""))</f>
        <v/>
      </c>
      <c r="R173" s="6" t="str">
        <f ca="1">IF(AND($A173&lt;&gt;"",$A173&lt;&gt;"TOTAL"),IF(AND('[5]PDI_Grupo edad'!$AD171&lt;&gt;"",'[5]PDI_Grupo edad'!$AD171&lt;&gt;0),'[5]PDI_Grupo edad'!$AD171,""),IF($A173="TOTAL",SUM(INDIRECT("R4:R"&amp;ROW()-1)),""))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IF(AND($A173&lt;&gt;"",$A173&lt;&gt;"TOTAL"),IF(AND('[5]PDI_Grupo edad'!$AG171&lt;&gt;"",'[5]PDI_Grupo edad'!$AG171&lt;&gt;0),'[5]PDI_Grupo edad'!$AG171,""),IF($A173="TOTAL",SUM(INDIRECT("T4:T"&amp;ROW()-1)),""))</f>
        <v/>
      </c>
      <c r="U173" s="6" t="str">
        <f ca="1">IF(AND($A173&lt;&gt;"",$A173&lt;&gt;"TOTAL"),IF(AND('[5]PDI_Grupo edad'!$AI171&lt;&gt;"",'[5]PDI_Grupo edad'!$AI171&lt;&gt;0),'[5]PDI_Grupo edad'!$AI171,""),IF($A173="TOTAL",SUM(INDIRECT("U4:U"&amp;ROW()-1)),""))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IF(AND($A173&lt;&gt;"",$A173&lt;&gt;"TOTAL"),IF(AND('[5]PDI_Grupo edad'!$AL171&lt;&gt;"",'[5]PDI_Grupo edad'!$AL171&lt;&gt;0),'[5]PDI_Grupo edad'!$AL171,""),IF($A173="TOTAL",SUM(INDIRECT("W4:W"&amp;ROW()-1)),""))</f>
        <v/>
      </c>
      <c r="X173" s="6" t="str">
        <f ca="1">IF(AND($A173&lt;&gt;"",$A173&lt;&gt;"TOTAL"),IF(AND('[5]PDI_Grupo edad'!$AN171&lt;&gt;"",'[5]PDI_Grupo edad'!$AN171&lt;&gt;0),'[5]PDI_Grupo edad'!$AN171,""),IF($A173="TOTAL",SUM(INDIRECT("X4:X"&amp;ROW()-1)),""))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IF(AND($A173&lt;&gt;"",$A173&lt;&gt;"TOTAL"),IF(AND('[5]PDI_Grupo edad'!$AQ171&lt;&gt;"",'[5]PDI_Grupo edad'!$AQ171&lt;&gt;0),'[5]PDI_Grupo edad'!$AQ171,""),IF($A173="TOTAL",SUM(INDIRECT("Z4:Z"&amp;ROW()-1)),""))</f>
        <v/>
      </c>
      <c r="AA173" s="6" t="str">
        <f ca="1">IF(AND($A173&lt;&gt;"",$A173&lt;&gt;"TOTAL"),IF(AND('[5]PDI_Grupo edad'!$AS171&lt;&gt;"",'[5]PDI_Grupo edad'!$AS171&lt;&gt;0),'[5]PDI_Grupo edad'!$AS171,""),IF($A173="TOTAL",SUM(INDIRECT("AA4:AA"&amp;ROW()-1)),""))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IF(AND($A173&lt;&gt;"",$A173&lt;&gt;"TOTAL"),IF(AND('[5]PDI_Grupo edad'!$AV171&lt;&gt;"",'[5]PDI_Grupo edad'!$AV171&lt;&gt;0),'[5]PDI_Grupo edad'!$AV171,""),IF($A173="TOTAL",SUM(INDIRECT("AC4:AC"&amp;ROW()-1)),""))</f>
        <v/>
      </c>
      <c r="AD173" s="6" t="str">
        <f ca="1">IF(AND($A173&lt;&gt;"",$A173&lt;&gt;"TOTAL"),IF(AND('[5]PDI_Grupo edad'!$AX171&lt;&gt;"",'[5]PDI_Grupo edad'!$AX171&lt;&gt;0),'[5]PDI_Grupo edad'!$AX171,""),IF($A173="TOTAL",SUM(INDIRECT("AD4:AD"&amp;ROW()-1)),""))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IF(AND($A173&lt;&gt;"",$A173&lt;&gt;"TOTAL"),IF(AND('[5]PDI_Grupo edad'!$BA171&lt;&gt;"",'[5]PDI_Grupo edad'!$BA171&lt;&gt;0),'[5]PDI_Grupo edad'!$BA171,""),IF($A173="TOTAL",SUM(INDIRECT("AF4:AF"&amp;ROW()-1)),""))</f>
        <v/>
      </c>
      <c r="AG173" s="6" t="str">
        <f ca="1">IF(AND($A173&lt;&gt;"",$A173&lt;&gt;"TOTAL"),IF(AND('[5]PDI_Grupo edad'!$BC171&lt;&gt;"",'[5]PDI_Grupo edad'!$BC171&lt;&gt;0),'[5]PDI_Grupo edad'!$BC171,""),IF($A173="TOTAL",SUM(INDIRECT("AG4:AG"&amp;ROW()-1)),""))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IF(AND($A173&lt;&gt;"",$A173&lt;&gt;"TOTAL"),IF(AND('[5]PDI_Grupo edad'!$BF171&lt;&gt;"",'[5]PDI_Grupo edad'!$BF171&lt;&gt;0),'[5]PDI_Grupo edad'!$BF171,""),IF($A173="TOTAL",SUM(INDIRECT("AI4:AI"&amp;ROW()-1)),""))</f>
        <v/>
      </c>
      <c r="AJ173" s="6" t="str">
        <f ca="1">IF(AND($A173&lt;&gt;"",$A173&lt;&gt;"TOTAL"),IF(AND('[5]PDI_Grupo edad'!$BH171&lt;&gt;"",'[5]PDI_Grupo edad'!$BH171&lt;&gt;0),'[5]PDI_Grupo edad'!$BH171,""),IF($A173="TOTAL",SUM(INDIRECT("AJ4:AJ"&amp;ROW()-1)),""))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IF(AND($A173&lt;&gt;"",$A173&lt;&gt;"TOTAL"),IF(AND('[5]PDI_Grupo edad'!$BK171&lt;&gt;"",'[5]PDI_Grupo edad'!$BK171&lt;&gt;0),'[5]PDI_Grupo edad'!$BK171,""),IF($A173="TOTAL",SUM(INDIRECT("AL4:AL"&amp;ROW()-1)),""))</f>
        <v/>
      </c>
      <c r="AM173" s="6" t="str">
        <f ca="1">IF(AND($A173&lt;&gt;"",$A173&lt;&gt;"TOTAL"),IF(AND('[5]PDI_Grupo edad'!$BM171&lt;&gt;"",'[5]PDI_Grupo edad'!$BM171&lt;&gt;0),'[5]PDI_Grupo edad'!$BM171,""),IF($A173="TOTAL",SUM(INDIRECT("AM4:AM"&amp;ROW()-1)),""))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IF(AND($A173&lt;&gt;"",$A173&lt;&gt;"TOTAL"),IF(AND('[5]PDI_Grupo edad'!$BP171&lt;&gt;"",'[5]PDI_Grupo edad'!$BP171&lt;&gt;0),'[5]PDI_Grupo edad'!$BP171,""),IF($A173="TOTAL",SUM(INDIRECT("AO4:AO"&amp;ROW()-1)),""))</f>
        <v/>
      </c>
      <c r="AP173" s="6" t="str">
        <f ca="1">IF(AND($A173&lt;&gt;"",$A173&lt;&gt;"TOTAL"),IF(AND('[5]PDI_Grupo edad'!$BR171&lt;&gt;"",'[5]PDI_Grupo edad'!$BR171&lt;&gt;0),'[5]PDI_Grupo edad'!$BR171,""),IF($A173="TOTAL",SUM(INDIRECT("AP4:AP"&amp;ROW()-1)),""))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IF(AND($A173&lt;&gt;"",$A173&lt;&gt;"TOTAL"),IF(AND('[5]PDI_Grupo edad'!$BU171&lt;&gt;"",'[5]PDI_Grupo edad'!$BU171&lt;&gt;0),'[5]PDI_Grupo edad'!$BU171,""),IF($A173="TOTAL",SUM(INDIRECT("AR4:AR"&amp;ROW()-1)),""))</f>
        <v/>
      </c>
      <c r="AS173" s="6" t="str">
        <f ca="1">IF(AND($A173&lt;&gt;"",$A173&lt;&gt;"TOTAL"),IF(AND('[5]PDI_Grupo edad'!$BW171&lt;&gt;"",'[5]PDI_Grupo edad'!$BW171&lt;&gt;0),'[5]PDI_Grupo edad'!$BW171,""),IF($A173="TOTAL",SUM(INDIRECT("AS4:AS"&amp;ROW()-1)),""))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IF(AND($A173&lt;&gt;"",$A173&lt;&gt;"TOTAL"),IF(AND('[5]PDI_Grupo edad'!$BZ171&lt;&gt;"",'[5]PDI_Grupo edad'!$BZ171&lt;&gt;0),'[5]PDI_Grupo edad'!$BZ171,""),IF($A173="TOTAL",SUM(INDIRECT("AU4:AU"&amp;ROW()-1)),""))</f>
        <v/>
      </c>
      <c r="AV173" s="6" t="str">
        <f ca="1">IF(AND($A173&lt;&gt;"",$A173&lt;&gt;"TOTAL"),IF(AND('[5]PDI_Grupo edad'!$CB171&lt;&gt;"",'[5]PDI_Grupo edad'!$CB171&lt;&gt;0),'[5]PDI_Grupo edad'!$CB171,""),IF($A173="TOTAL",SUM(INDIRECT("AV4:AV"&amp;ROW()-1)),""))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IF(AND($A173&lt;&gt;"",$A173&lt;&gt;"TOTAL"),IF(AND('[5]PDI_Grupo edad'!$CE171&lt;&gt;"",'[5]PDI_Grupo edad'!$CE171&lt;&gt;0),'[5]PDI_Grupo edad'!$CE171,""),IF($A173="TOTAL",SUM(INDIRECT("AX4:AX"&amp;ROW()-1)),""))</f>
        <v/>
      </c>
      <c r="AY173" s="6" t="str">
        <f ca="1">IF(AND($A173&lt;&gt;"",$A173&lt;&gt;"TOTAL"),IF(AND('[5]PDI_Grupo edad'!$CG171&lt;&gt;"",'[5]PDI_Grupo edad'!$CG171&lt;&gt;0),'[5]PDI_Grupo edad'!$CG171,""),IF($A173="TOTAL",SUM(INDIRECT("AY4:AY"&amp;ROW()-1)),""))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IF(AND($A173&lt;&gt;"",$A173&lt;&gt;"TOTAL"),IF(AND('[5]PDI_Grupo edad'!$CJ171&lt;&gt;"",'[5]PDI_Grupo edad'!$CJ171&lt;&gt;0),'[5]PDI_Grupo edad'!$CJ171,""),IF($A173="TOTAL",SUM(INDIRECT("BA4:BA"&amp;ROW()-1)),""))</f>
        <v/>
      </c>
      <c r="BB173" s="6" t="str">
        <f ca="1">IF(AND($A173&lt;&gt;"",$A173&lt;&gt;"TOTAL"),IF(AND('[5]PDI_Grupo edad'!$CL171&lt;&gt;"",'[5]PDI_Grupo edad'!$CL171&lt;&gt;0),'[5]PDI_Grupo edad'!$CL171,""),IF($A173="TOTAL",SUM(INDIRECT("BB4:BB"&amp;ROW()-1)),""))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IF(AND($A173&lt;&gt;"",$A173&lt;&gt;"TOTAL"),IF(AND('[5]PDI_Grupo edad'!$CO171&lt;&gt;"",'[5]PDI_Grupo edad'!$CO171&lt;&gt;0),'[5]PDI_Grupo edad'!$CO171,""),IF($A173="TOTAL",SUM(INDIRECT("BD4:BD"&amp;ROW()-1)),""))</f>
        <v/>
      </c>
      <c r="BE173" s="6" t="str">
        <f ca="1">IF(AND($A173&lt;&gt;"",$A173&lt;&gt;"TOTAL"),IF(AND('[5]PDI_Grupo edad'!$CQ171&lt;&gt;"",'[5]PDI_Grupo edad'!$CQ171&lt;&gt;0),'[5]PDI_Grupo edad'!$CQ171,""),IF($A173="TOTAL",SUM(INDIRECT("BE4:BE"&amp;ROW()-1)),""))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IF('[5]PDI_Grupo edad'!$B172&lt;&gt;"",'[5]PDI_Grupo edad'!$B172,IF(AND('[5]PDI_Grupo edad'!$B172="",'[5]PDI_Grupo edad'!$B173="",'[5]PDI_Grupo edad'!$B171=""),"","TOTAL"))</f>
        <v/>
      </c>
      <c r="B174" s="6" t="str">
        <f ca="1">IF(AND($A174&lt;&gt;"",$A174&lt;&gt;"TOTAL"),IF(AND('[5]PDI_Grupo edad'!$C172&lt;&gt;"",'[5]PDI_Grupo edad'!$C172&lt;&gt;0),'[5]PDI_Grupo edad'!$C172,""),IF($A174="TOTAL",SUM(INDIRECT("B4:B"&amp;ROW()-1)),""))</f>
        <v/>
      </c>
      <c r="C174" s="6" t="str">
        <f ca="1">IF(AND($A174&lt;&gt;"",$A174&lt;&gt;"TOTAL"),IF(AND('[5]PDI_Grupo edad'!$E172&lt;&gt;"",'[5]PDI_Grupo edad'!$E172&lt;&gt;0),'[5]PDI_Grupo edad'!$E172,""),IF($A174="TOTAL",SUM(INDIRECT("C4:C"&amp;ROW()-1)),""))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IF(AND($A174&lt;&gt;"",$A174&lt;&gt;"TOTAL"),IF(AND('[5]PDI_Grupo edad'!$H172&lt;&gt;"",'[5]PDI_Grupo edad'!$H172&lt;&gt;0),'[5]PDI_Grupo edad'!$H172,""),IF($A174="TOTAL",SUM(INDIRECT("E4:E"&amp;ROW()-1)),""))</f>
        <v/>
      </c>
      <c r="F174" s="6" t="str">
        <f ca="1">IF(AND($A174&lt;&gt;"",$A174&lt;&gt;"TOTAL"),IF(AND('[5]PDI_Grupo edad'!$J172&lt;&gt;"",'[5]PDI_Grupo edad'!$J172&lt;&gt;0),'[5]PDI_Grupo edad'!$J172,""),IF($A174="TOTAL",SUM(INDIRECT("F4:F"&amp;ROW()-1)),""))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IF(AND($A174&lt;&gt;"",$A174&lt;&gt;"TOTAL"),IF(AND('[5]PDI_Grupo edad'!$M172&lt;&gt;"",'[5]PDI_Grupo edad'!$M172&lt;&gt;0),'[5]PDI_Grupo edad'!$M172,""),IF($A174="TOTAL",SUM(INDIRECT("H4:H"&amp;ROW()-1)),""))</f>
        <v/>
      </c>
      <c r="I174" s="6" t="str">
        <f ca="1">IF(AND($A174&lt;&gt;"",$A174&lt;&gt;"TOTAL"),IF(AND('[5]PDI_Grupo edad'!$O172&lt;&gt;"",'[5]PDI_Grupo edad'!$O172&lt;&gt;0),'[5]PDI_Grupo edad'!$O172,""),IF($A174="TOTAL",SUM(INDIRECT("I4:I"&amp;ROW()-1)),""))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IF(AND($A174&lt;&gt;"",$A174&lt;&gt;"TOTAL"),IF(AND('[5]PDI_Grupo edad'!$R172&lt;&gt;"",'[5]PDI_Grupo edad'!$R172&lt;&gt;0),'[5]PDI_Grupo edad'!$R172,""),IF($A174="TOTAL",SUM(INDIRECT("K4:K"&amp;ROW()-1)),""))</f>
        <v/>
      </c>
      <c r="L174" s="6" t="str">
        <f ca="1">IF(AND($A174&lt;&gt;"",$A174&lt;&gt;"TOTAL"),IF(AND('[5]PDI_Grupo edad'!$T172&lt;&gt;"",'[5]PDI_Grupo edad'!$T172&lt;&gt;0),'[5]PDI_Grupo edad'!$T172,""),IF($A174="TOTAL",SUM(INDIRECT("L4:L"&amp;ROW()-1)),""))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IF(AND($A174&lt;&gt;"",$A174&lt;&gt;"TOTAL"),IF(AND('[5]PDI_Grupo edad'!$W172&lt;&gt;"",'[5]PDI_Grupo edad'!$W172&lt;&gt;0),'[5]PDI_Grupo edad'!$W172,""),IF($A174="TOTAL",SUM(INDIRECT("N4:N"&amp;ROW()-1)),""))</f>
        <v/>
      </c>
      <c r="O174" s="6" t="str">
        <f ca="1">IF(AND($A174&lt;&gt;"",$A174&lt;&gt;"TOTAL"),IF(AND('[5]PDI_Grupo edad'!$Y172&lt;&gt;"",'[5]PDI_Grupo edad'!$Y172&lt;&gt;0),'[5]PDI_Grupo edad'!$Y172,""),IF($A174="TOTAL",SUM(INDIRECT("O4:O"&amp;ROW()-1)),""))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IF(AND($A174&lt;&gt;"",$A174&lt;&gt;"TOTAL"),IF(AND('[5]PDI_Grupo edad'!$AB172&lt;&gt;"",'[5]PDI_Grupo edad'!$AB172&lt;&gt;0),'[5]PDI_Grupo edad'!$AB172,""),IF($A174="TOTAL",SUM(INDIRECT("Q4:Q"&amp;ROW()-1)),""))</f>
        <v/>
      </c>
      <c r="R174" s="6" t="str">
        <f ca="1">IF(AND($A174&lt;&gt;"",$A174&lt;&gt;"TOTAL"),IF(AND('[5]PDI_Grupo edad'!$AD172&lt;&gt;"",'[5]PDI_Grupo edad'!$AD172&lt;&gt;0),'[5]PDI_Grupo edad'!$AD172,""),IF($A174="TOTAL",SUM(INDIRECT("R4:R"&amp;ROW()-1)),""))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IF(AND($A174&lt;&gt;"",$A174&lt;&gt;"TOTAL"),IF(AND('[5]PDI_Grupo edad'!$AG172&lt;&gt;"",'[5]PDI_Grupo edad'!$AG172&lt;&gt;0),'[5]PDI_Grupo edad'!$AG172,""),IF($A174="TOTAL",SUM(INDIRECT("T4:T"&amp;ROW()-1)),""))</f>
        <v/>
      </c>
      <c r="U174" s="6" t="str">
        <f ca="1">IF(AND($A174&lt;&gt;"",$A174&lt;&gt;"TOTAL"),IF(AND('[5]PDI_Grupo edad'!$AI172&lt;&gt;"",'[5]PDI_Grupo edad'!$AI172&lt;&gt;0),'[5]PDI_Grupo edad'!$AI172,""),IF($A174="TOTAL",SUM(INDIRECT("U4:U"&amp;ROW()-1)),""))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IF(AND($A174&lt;&gt;"",$A174&lt;&gt;"TOTAL"),IF(AND('[5]PDI_Grupo edad'!$AL172&lt;&gt;"",'[5]PDI_Grupo edad'!$AL172&lt;&gt;0),'[5]PDI_Grupo edad'!$AL172,""),IF($A174="TOTAL",SUM(INDIRECT("W4:W"&amp;ROW()-1)),""))</f>
        <v/>
      </c>
      <c r="X174" s="6" t="str">
        <f ca="1">IF(AND($A174&lt;&gt;"",$A174&lt;&gt;"TOTAL"),IF(AND('[5]PDI_Grupo edad'!$AN172&lt;&gt;"",'[5]PDI_Grupo edad'!$AN172&lt;&gt;0),'[5]PDI_Grupo edad'!$AN172,""),IF($A174="TOTAL",SUM(INDIRECT("X4:X"&amp;ROW()-1)),""))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IF(AND($A174&lt;&gt;"",$A174&lt;&gt;"TOTAL"),IF(AND('[5]PDI_Grupo edad'!$AQ172&lt;&gt;"",'[5]PDI_Grupo edad'!$AQ172&lt;&gt;0),'[5]PDI_Grupo edad'!$AQ172,""),IF($A174="TOTAL",SUM(INDIRECT("Z4:Z"&amp;ROW()-1)),""))</f>
        <v/>
      </c>
      <c r="AA174" s="6" t="str">
        <f ca="1">IF(AND($A174&lt;&gt;"",$A174&lt;&gt;"TOTAL"),IF(AND('[5]PDI_Grupo edad'!$AS172&lt;&gt;"",'[5]PDI_Grupo edad'!$AS172&lt;&gt;0),'[5]PDI_Grupo edad'!$AS172,""),IF($A174="TOTAL",SUM(INDIRECT("AA4:AA"&amp;ROW()-1)),""))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IF(AND($A174&lt;&gt;"",$A174&lt;&gt;"TOTAL"),IF(AND('[5]PDI_Grupo edad'!$AV172&lt;&gt;"",'[5]PDI_Grupo edad'!$AV172&lt;&gt;0),'[5]PDI_Grupo edad'!$AV172,""),IF($A174="TOTAL",SUM(INDIRECT("AC4:AC"&amp;ROW()-1)),""))</f>
        <v/>
      </c>
      <c r="AD174" s="6" t="str">
        <f ca="1">IF(AND($A174&lt;&gt;"",$A174&lt;&gt;"TOTAL"),IF(AND('[5]PDI_Grupo edad'!$AX172&lt;&gt;"",'[5]PDI_Grupo edad'!$AX172&lt;&gt;0),'[5]PDI_Grupo edad'!$AX172,""),IF($A174="TOTAL",SUM(INDIRECT("AD4:AD"&amp;ROW()-1)),""))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IF(AND($A174&lt;&gt;"",$A174&lt;&gt;"TOTAL"),IF(AND('[5]PDI_Grupo edad'!$BA172&lt;&gt;"",'[5]PDI_Grupo edad'!$BA172&lt;&gt;0),'[5]PDI_Grupo edad'!$BA172,""),IF($A174="TOTAL",SUM(INDIRECT("AF4:AF"&amp;ROW()-1)),""))</f>
        <v/>
      </c>
      <c r="AG174" s="6" t="str">
        <f ca="1">IF(AND($A174&lt;&gt;"",$A174&lt;&gt;"TOTAL"),IF(AND('[5]PDI_Grupo edad'!$BC172&lt;&gt;"",'[5]PDI_Grupo edad'!$BC172&lt;&gt;0),'[5]PDI_Grupo edad'!$BC172,""),IF($A174="TOTAL",SUM(INDIRECT("AG4:AG"&amp;ROW()-1)),""))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IF(AND($A174&lt;&gt;"",$A174&lt;&gt;"TOTAL"),IF(AND('[5]PDI_Grupo edad'!$BF172&lt;&gt;"",'[5]PDI_Grupo edad'!$BF172&lt;&gt;0),'[5]PDI_Grupo edad'!$BF172,""),IF($A174="TOTAL",SUM(INDIRECT("AI4:AI"&amp;ROW()-1)),""))</f>
        <v/>
      </c>
      <c r="AJ174" s="6" t="str">
        <f ca="1">IF(AND($A174&lt;&gt;"",$A174&lt;&gt;"TOTAL"),IF(AND('[5]PDI_Grupo edad'!$BH172&lt;&gt;"",'[5]PDI_Grupo edad'!$BH172&lt;&gt;0),'[5]PDI_Grupo edad'!$BH172,""),IF($A174="TOTAL",SUM(INDIRECT("AJ4:AJ"&amp;ROW()-1)),""))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IF(AND($A174&lt;&gt;"",$A174&lt;&gt;"TOTAL"),IF(AND('[5]PDI_Grupo edad'!$BK172&lt;&gt;"",'[5]PDI_Grupo edad'!$BK172&lt;&gt;0),'[5]PDI_Grupo edad'!$BK172,""),IF($A174="TOTAL",SUM(INDIRECT("AL4:AL"&amp;ROW()-1)),""))</f>
        <v/>
      </c>
      <c r="AM174" s="6" t="str">
        <f ca="1">IF(AND($A174&lt;&gt;"",$A174&lt;&gt;"TOTAL"),IF(AND('[5]PDI_Grupo edad'!$BM172&lt;&gt;"",'[5]PDI_Grupo edad'!$BM172&lt;&gt;0),'[5]PDI_Grupo edad'!$BM172,""),IF($A174="TOTAL",SUM(INDIRECT("AM4:AM"&amp;ROW()-1)),""))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IF(AND($A174&lt;&gt;"",$A174&lt;&gt;"TOTAL"),IF(AND('[5]PDI_Grupo edad'!$BP172&lt;&gt;"",'[5]PDI_Grupo edad'!$BP172&lt;&gt;0),'[5]PDI_Grupo edad'!$BP172,""),IF($A174="TOTAL",SUM(INDIRECT("AO4:AO"&amp;ROW()-1)),""))</f>
        <v/>
      </c>
      <c r="AP174" s="6" t="str">
        <f ca="1">IF(AND($A174&lt;&gt;"",$A174&lt;&gt;"TOTAL"),IF(AND('[5]PDI_Grupo edad'!$BR172&lt;&gt;"",'[5]PDI_Grupo edad'!$BR172&lt;&gt;0),'[5]PDI_Grupo edad'!$BR172,""),IF($A174="TOTAL",SUM(INDIRECT("AP4:AP"&amp;ROW()-1)),""))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IF(AND($A174&lt;&gt;"",$A174&lt;&gt;"TOTAL"),IF(AND('[5]PDI_Grupo edad'!$BU172&lt;&gt;"",'[5]PDI_Grupo edad'!$BU172&lt;&gt;0),'[5]PDI_Grupo edad'!$BU172,""),IF($A174="TOTAL",SUM(INDIRECT("AR4:AR"&amp;ROW()-1)),""))</f>
        <v/>
      </c>
      <c r="AS174" s="6" t="str">
        <f ca="1">IF(AND($A174&lt;&gt;"",$A174&lt;&gt;"TOTAL"),IF(AND('[5]PDI_Grupo edad'!$BW172&lt;&gt;"",'[5]PDI_Grupo edad'!$BW172&lt;&gt;0),'[5]PDI_Grupo edad'!$BW172,""),IF($A174="TOTAL",SUM(INDIRECT("AS4:AS"&amp;ROW()-1)),""))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IF(AND($A174&lt;&gt;"",$A174&lt;&gt;"TOTAL"),IF(AND('[5]PDI_Grupo edad'!$BZ172&lt;&gt;"",'[5]PDI_Grupo edad'!$BZ172&lt;&gt;0),'[5]PDI_Grupo edad'!$BZ172,""),IF($A174="TOTAL",SUM(INDIRECT("AU4:AU"&amp;ROW()-1)),""))</f>
        <v/>
      </c>
      <c r="AV174" s="6" t="str">
        <f ca="1">IF(AND($A174&lt;&gt;"",$A174&lt;&gt;"TOTAL"),IF(AND('[5]PDI_Grupo edad'!$CB172&lt;&gt;"",'[5]PDI_Grupo edad'!$CB172&lt;&gt;0),'[5]PDI_Grupo edad'!$CB172,""),IF($A174="TOTAL",SUM(INDIRECT("AV4:AV"&amp;ROW()-1)),""))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IF(AND($A174&lt;&gt;"",$A174&lt;&gt;"TOTAL"),IF(AND('[5]PDI_Grupo edad'!$CE172&lt;&gt;"",'[5]PDI_Grupo edad'!$CE172&lt;&gt;0),'[5]PDI_Grupo edad'!$CE172,""),IF($A174="TOTAL",SUM(INDIRECT("AX4:AX"&amp;ROW()-1)),""))</f>
        <v/>
      </c>
      <c r="AY174" s="6" t="str">
        <f ca="1">IF(AND($A174&lt;&gt;"",$A174&lt;&gt;"TOTAL"),IF(AND('[5]PDI_Grupo edad'!$CG172&lt;&gt;"",'[5]PDI_Grupo edad'!$CG172&lt;&gt;0),'[5]PDI_Grupo edad'!$CG172,""),IF($A174="TOTAL",SUM(INDIRECT("AY4:AY"&amp;ROW()-1)),""))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IF(AND($A174&lt;&gt;"",$A174&lt;&gt;"TOTAL"),IF(AND('[5]PDI_Grupo edad'!$CJ172&lt;&gt;"",'[5]PDI_Grupo edad'!$CJ172&lt;&gt;0),'[5]PDI_Grupo edad'!$CJ172,""),IF($A174="TOTAL",SUM(INDIRECT("BA4:BA"&amp;ROW()-1)),""))</f>
        <v/>
      </c>
      <c r="BB174" s="6" t="str">
        <f ca="1">IF(AND($A174&lt;&gt;"",$A174&lt;&gt;"TOTAL"),IF(AND('[5]PDI_Grupo edad'!$CL172&lt;&gt;"",'[5]PDI_Grupo edad'!$CL172&lt;&gt;0),'[5]PDI_Grupo edad'!$CL172,""),IF($A174="TOTAL",SUM(INDIRECT("BB4:BB"&amp;ROW()-1)),""))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IF(AND($A174&lt;&gt;"",$A174&lt;&gt;"TOTAL"),IF(AND('[5]PDI_Grupo edad'!$CO172&lt;&gt;"",'[5]PDI_Grupo edad'!$CO172&lt;&gt;0),'[5]PDI_Grupo edad'!$CO172,""),IF($A174="TOTAL",SUM(INDIRECT("BD4:BD"&amp;ROW()-1)),""))</f>
        <v/>
      </c>
      <c r="BE174" s="6" t="str">
        <f ca="1">IF(AND($A174&lt;&gt;"",$A174&lt;&gt;"TOTAL"),IF(AND('[5]PDI_Grupo edad'!$CQ172&lt;&gt;"",'[5]PDI_Grupo edad'!$CQ172&lt;&gt;0),'[5]PDI_Grupo edad'!$CQ172,""),IF($A174="TOTAL",SUM(INDIRECT("BE4:BE"&amp;ROW()-1)),""))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IF('[5]PDI_Grupo edad'!$B173&lt;&gt;"",'[5]PDI_Grupo edad'!$B173,IF(AND('[5]PDI_Grupo edad'!$B173="",'[5]PDI_Grupo edad'!$B174="",'[5]PDI_Grupo edad'!$B172=""),"","TOTAL"))</f>
        <v/>
      </c>
      <c r="B175" s="6" t="str">
        <f ca="1">IF(AND($A175&lt;&gt;"",$A175&lt;&gt;"TOTAL"),IF(AND('[5]PDI_Grupo edad'!$C173&lt;&gt;"",'[5]PDI_Grupo edad'!$C173&lt;&gt;0),'[5]PDI_Grupo edad'!$C173,""),IF($A175="TOTAL",SUM(INDIRECT("B4:B"&amp;ROW()-1)),""))</f>
        <v/>
      </c>
      <c r="C175" s="6" t="str">
        <f ca="1">IF(AND($A175&lt;&gt;"",$A175&lt;&gt;"TOTAL"),IF(AND('[5]PDI_Grupo edad'!$E173&lt;&gt;"",'[5]PDI_Grupo edad'!$E173&lt;&gt;0),'[5]PDI_Grupo edad'!$E173,""),IF($A175="TOTAL",SUM(INDIRECT("C4:C"&amp;ROW()-1)),""))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IF(AND($A175&lt;&gt;"",$A175&lt;&gt;"TOTAL"),IF(AND('[5]PDI_Grupo edad'!$H173&lt;&gt;"",'[5]PDI_Grupo edad'!$H173&lt;&gt;0),'[5]PDI_Grupo edad'!$H173,""),IF($A175="TOTAL",SUM(INDIRECT("E4:E"&amp;ROW()-1)),""))</f>
        <v/>
      </c>
      <c r="F175" s="6" t="str">
        <f ca="1">IF(AND($A175&lt;&gt;"",$A175&lt;&gt;"TOTAL"),IF(AND('[5]PDI_Grupo edad'!$J173&lt;&gt;"",'[5]PDI_Grupo edad'!$J173&lt;&gt;0),'[5]PDI_Grupo edad'!$J173,""),IF($A175="TOTAL",SUM(INDIRECT("F4:F"&amp;ROW()-1)),""))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IF(AND($A175&lt;&gt;"",$A175&lt;&gt;"TOTAL"),IF(AND('[5]PDI_Grupo edad'!$M173&lt;&gt;"",'[5]PDI_Grupo edad'!$M173&lt;&gt;0),'[5]PDI_Grupo edad'!$M173,""),IF($A175="TOTAL",SUM(INDIRECT("H4:H"&amp;ROW()-1)),""))</f>
        <v/>
      </c>
      <c r="I175" s="6" t="str">
        <f ca="1">IF(AND($A175&lt;&gt;"",$A175&lt;&gt;"TOTAL"),IF(AND('[5]PDI_Grupo edad'!$O173&lt;&gt;"",'[5]PDI_Grupo edad'!$O173&lt;&gt;0),'[5]PDI_Grupo edad'!$O173,""),IF($A175="TOTAL",SUM(INDIRECT("I4:I"&amp;ROW()-1)),""))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IF(AND($A175&lt;&gt;"",$A175&lt;&gt;"TOTAL"),IF(AND('[5]PDI_Grupo edad'!$R173&lt;&gt;"",'[5]PDI_Grupo edad'!$R173&lt;&gt;0),'[5]PDI_Grupo edad'!$R173,""),IF($A175="TOTAL",SUM(INDIRECT("K4:K"&amp;ROW()-1)),""))</f>
        <v/>
      </c>
      <c r="L175" s="6" t="str">
        <f ca="1">IF(AND($A175&lt;&gt;"",$A175&lt;&gt;"TOTAL"),IF(AND('[5]PDI_Grupo edad'!$T173&lt;&gt;"",'[5]PDI_Grupo edad'!$T173&lt;&gt;0),'[5]PDI_Grupo edad'!$T173,""),IF($A175="TOTAL",SUM(INDIRECT("L4:L"&amp;ROW()-1)),""))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IF(AND($A175&lt;&gt;"",$A175&lt;&gt;"TOTAL"),IF(AND('[5]PDI_Grupo edad'!$W173&lt;&gt;"",'[5]PDI_Grupo edad'!$W173&lt;&gt;0),'[5]PDI_Grupo edad'!$W173,""),IF($A175="TOTAL",SUM(INDIRECT("N4:N"&amp;ROW()-1)),""))</f>
        <v/>
      </c>
      <c r="O175" s="6" t="str">
        <f ca="1">IF(AND($A175&lt;&gt;"",$A175&lt;&gt;"TOTAL"),IF(AND('[5]PDI_Grupo edad'!$Y173&lt;&gt;"",'[5]PDI_Grupo edad'!$Y173&lt;&gt;0),'[5]PDI_Grupo edad'!$Y173,""),IF($A175="TOTAL",SUM(INDIRECT("O4:O"&amp;ROW()-1)),""))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IF(AND($A175&lt;&gt;"",$A175&lt;&gt;"TOTAL"),IF(AND('[5]PDI_Grupo edad'!$AB173&lt;&gt;"",'[5]PDI_Grupo edad'!$AB173&lt;&gt;0),'[5]PDI_Grupo edad'!$AB173,""),IF($A175="TOTAL",SUM(INDIRECT("Q4:Q"&amp;ROW()-1)),""))</f>
        <v/>
      </c>
      <c r="R175" s="6" t="str">
        <f ca="1">IF(AND($A175&lt;&gt;"",$A175&lt;&gt;"TOTAL"),IF(AND('[5]PDI_Grupo edad'!$AD173&lt;&gt;"",'[5]PDI_Grupo edad'!$AD173&lt;&gt;0),'[5]PDI_Grupo edad'!$AD173,""),IF($A175="TOTAL",SUM(INDIRECT("R4:R"&amp;ROW()-1)),""))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IF(AND($A175&lt;&gt;"",$A175&lt;&gt;"TOTAL"),IF(AND('[5]PDI_Grupo edad'!$AG173&lt;&gt;"",'[5]PDI_Grupo edad'!$AG173&lt;&gt;0),'[5]PDI_Grupo edad'!$AG173,""),IF($A175="TOTAL",SUM(INDIRECT("T4:T"&amp;ROW()-1)),""))</f>
        <v/>
      </c>
      <c r="U175" s="6" t="str">
        <f ca="1">IF(AND($A175&lt;&gt;"",$A175&lt;&gt;"TOTAL"),IF(AND('[5]PDI_Grupo edad'!$AI173&lt;&gt;"",'[5]PDI_Grupo edad'!$AI173&lt;&gt;0),'[5]PDI_Grupo edad'!$AI173,""),IF($A175="TOTAL",SUM(INDIRECT("U4:U"&amp;ROW()-1)),""))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IF(AND($A175&lt;&gt;"",$A175&lt;&gt;"TOTAL"),IF(AND('[5]PDI_Grupo edad'!$AL173&lt;&gt;"",'[5]PDI_Grupo edad'!$AL173&lt;&gt;0),'[5]PDI_Grupo edad'!$AL173,""),IF($A175="TOTAL",SUM(INDIRECT("W4:W"&amp;ROW()-1)),""))</f>
        <v/>
      </c>
      <c r="X175" s="6" t="str">
        <f ca="1">IF(AND($A175&lt;&gt;"",$A175&lt;&gt;"TOTAL"),IF(AND('[5]PDI_Grupo edad'!$AN173&lt;&gt;"",'[5]PDI_Grupo edad'!$AN173&lt;&gt;0),'[5]PDI_Grupo edad'!$AN173,""),IF($A175="TOTAL",SUM(INDIRECT("X4:X"&amp;ROW()-1)),""))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IF(AND($A175&lt;&gt;"",$A175&lt;&gt;"TOTAL"),IF(AND('[5]PDI_Grupo edad'!$AQ173&lt;&gt;"",'[5]PDI_Grupo edad'!$AQ173&lt;&gt;0),'[5]PDI_Grupo edad'!$AQ173,""),IF($A175="TOTAL",SUM(INDIRECT("Z4:Z"&amp;ROW()-1)),""))</f>
        <v/>
      </c>
      <c r="AA175" s="6" t="str">
        <f ca="1">IF(AND($A175&lt;&gt;"",$A175&lt;&gt;"TOTAL"),IF(AND('[5]PDI_Grupo edad'!$AS173&lt;&gt;"",'[5]PDI_Grupo edad'!$AS173&lt;&gt;0),'[5]PDI_Grupo edad'!$AS173,""),IF($A175="TOTAL",SUM(INDIRECT("AA4:AA"&amp;ROW()-1)),""))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IF(AND($A175&lt;&gt;"",$A175&lt;&gt;"TOTAL"),IF(AND('[5]PDI_Grupo edad'!$AV173&lt;&gt;"",'[5]PDI_Grupo edad'!$AV173&lt;&gt;0),'[5]PDI_Grupo edad'!$AV173,""),IF($A175="TOTAL",SUM(INDIRECT("AC4:AC"&amp;ROW()-1)),""))</f>
        <v/>
      </c>
      <c r="AD175" s="6" t="str">
        <f ca="1">IF(AND($A175&lt;&gt;"",$A175&lt;&gt;"TOTAL"),IF(AND('[5]PDI_Grupo edad'!$AX173&lt;&gt;"",'[5]PDI_Grupo edad'!$AX173&lt;&gt;0),'[5]PDI_Grupo edad'!$AX173,""),IF($A175="TOTAL",SUM(INDIRECT("AD4:AD"&amp;ROW()-1)),""))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IF(AND($A175&lt;&gt;"",$A175&lt;&gt;"TOTAL"),IF(AND('[5]PDI_Grupo edad'!$BA173&lt;&gt;"",'[5]PDI_Grupo edad'!$BA173&lt;&gt;0),'[5]PDI_Grupo edad'!$BA173,""),IF($A175="TOTAL",SUM(INDIRECT("AF4:AF"&amp;ROW()-1)),""))</f>
        <v/>
      </c>
      <c r="AG175" s="6" t="str">
        <f ca="1">IF(AND($A175&lt;&gt;"",$A175&lt;&gt;"TOTAL"),IF(AND('[5]PDI_Grupo edad'!$BC173&lt;&gt;"",'[5]PDI_Grupo edad'!$BC173&lt;&gt;0),'[5]PDI_Grupo edad'!$BC173,""),IF($A175="TOTAL",SUM(INDIRECT("AG4:AG"&amp;ROW()-1)),""))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IF(AND($A175&lt;&gt;"",$A175&lt;&gt;"TOTAL"),IF(AND('[5]PDI_Grupo edad'!$BF173&lt;&gt;"",'[5]PDI_Grupo edad'!$BF173&lt;&gt;0),'[5]PDI_Grupo edad'!$BF173,""),IF($A175="TOTAL",SUM(INDIRECT("AI4:AI"&amp;ROW()-1)),""))</f>
        <v/>
      </c>
      <c r="AJ175" s="6" t="str">
        <f ca="1">IF(AND($A175&lt;&gt;"",$A175&lt;&gt;"TOTAL"),IF(AND('[5]PDI_Grupo edad'!$BH173&lt;&gt;"",'[5]PDI_Grupo edad'!$BH173&lt;&gt;0),'[5]PDI_Grupo edad'!$BH173,""),IF($A175="TOTAL",SUM(INDIRECT("AJ4:AJ"&amp;ROW()-1)),""))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IF(AND($A175&lt;&gt;"",$A175&lt;&gt;"TOTAL"),IF(AND('[5]PDI_Grupo edad'!$BK173&lt;&gt;"",'[5]PDI_Grupo edad'!$BK173&lt;&gt;0),'[5]PDI_Grupo edad'!$BK173,""),IF($A175="TOTAL",SUM(INDIRECT("AL4:AL"&amp;ROW()-1)),""))</f>
        <v/>
      </c>
      <c r="AM175" s="6" t="str">
        <f ca="1">IF(AND($A175&lt;&gt;"",$A175&lt;&gt;"TOTAL"),IF(AND('[5]PDI_Grupo edad'!$BM173&lt;&gt;"",'[5]PDI_Grupo edad'!$BM173&lt;&gt;0),'[5]PDI_Grupo edad'!$BM173,""),IF($A175="TOTAL",SUM(INDIRECT("AM4:AM"&amp;ROW()-1)),""))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IF(AND($A175&lt;&gt;"",$A175&lt;&gt;"TOTAL"),IF(AND('[5]PDI_Grupo edad'!$BP173&lt;&gt;"",'[5]PDI_Grupo edad'!$BP173&lt;&gt;0),'[5]PDI_Grupo edad'!$BP173,""),IF($A175="TOTAL",SUM(INDIRECT("AO4:AO"&amp;ROW()-1)),""))</f>
        <v/>
      </c>
      <c r="AP175" s="6" t="str">
        <f ca="1">IF(AND($A175&lt;&gt;"",$A175&lt;&gt;"TOTAL"),IF(AND('[5]PDI_Grupo edad'!$BR173&lt;&gt;"",'[5]PDI_Grupo edad'!$BR173&lt;&gt;0),'[5]PDI_Grupo edad'!$BR173,""),IF($A175="TOTAL",SUM(INDIRECT("AP4:AP"&amp;ROW()-1)),""))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IF(AND($A175&lt;&gt;"",$A175&lt;&gt;"TOTAL"),IF(AND('[5]PDI_Grupo edad'!$BU173&lt;&gt;"",'[5]PDI_Grupo edad'!$BU173&lt;&gt;0),'[5]PDI_Grupo edad'!$BU173,""),IF($A175="TOTAL",SUM(INDIRECT("AR4:AR"&amp;ROW()-1)),""))</f>
        <v/>
      </c>
      <c r="AS175" s="6" t="str">
        <f ca="1">IF(AND($A175&lt;&gt;"",$A175&lt;&gt;"TOTAL"),IF(AND('[5]PDI_Grupo edad'!$BW173&lt;&gt;"",'[5]PDI_Grupo edad'!$BW173&lt;&gt;0),'[5]PDI_Grupo edad'!$BW173,""),IF($A175="TOTAL",SUM(INDIRECT("AS4:AS"&amp;ROW()-1)),""))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IF(AND($A175&lt;&gt;"",$A175&lt;&gt;"TOTAL"),IF(AND('[5]PDI_Grupo edad'!$BZ173&lt;&gt;"",'[5]PDI_Grupo edad'!$BZ173&lt;&gt;0),'[5]PDI_Grupo edad'!$BZ173,""),IF($A175="TOTAL",SUM(INDIRECT("AU4:AU"&amp;ROW()-1)),""))</f>
        <v/>
      </c>
      <c r="AV175" s="6" t="str">
        <f ca="1">IF(AND($A175&lt;&gt;"",$A175&lt;&gt;"TOTAL"),IF(AND('[5]PDI_Grupo edad'!$CB173&lt;&gt;"",'[5]PDI_Grupo edad'!$CB173&lt;&gt;0),'[5]PDI_Grupo edad'!$CB173,""),IF($A175="TOTAL",SUM(INDIRECT("AV4:AV"&amp;ROW()-1)),""))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IF(AND($A175&lt;&gt;"",$A175&lt;&gt;"TOTAL"),IF(AND('[5]PDI_Grupo edad'!$CE173&lt;&gt;"",'[5]PDI_Grupo edad'!$CE173&lt;&gt;0),'[5]PDI_Grupo edad'!$CE173,""),IF($A175="TOTAL",SUM(INDIRECT("AX4:AX"&amp;ROW()-1)),""))</f>
        <v/>
      </c>
      <c r="AY175" s="6" t="str">
        <f ca="1">IF(AND($A175&lt;&gt;"",$A175&lt;&gt;"TOTAL"),IF(AND('[5]PDI_Grupo edad'!$CG173&lt;&gt;"",'[5]PDI_Grupo edad'!$CG173&lt;&gt;0),'[5]PDI_Grupo edad'!$CG173,""),IF($A175="TOTAL",SUM(INDIRECT("AY4:AY"&amp;ROW()-1)),""))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IF(AND($A175&lt;&gt;"",$A175&lt;&gt;"TOTAL"),IF(AND('[5]PDI_Grupo edad'!$CJ173&lt;&gt;"",'[5]PDI_Grupo edad'!$CJ173&lt;&gt;0),'[5]PDI_Grupo edad'!$CJ173,""),IF($A175="TOTAL",SUM(INDIRECT("BA4:BA"&amp;ROW()-1)),""))</f>
        <v/>
      </c>
      <c r="BB175" s="6" t="str">
        <f ca="1">IF(AND($A175&lt;&gt;"",$A175&lt;&gt;"TOTAL"),IF(AND('[5]PDI_Grupo edad'!$CL173&lt;&gt;"",'[5]PDI_Grupo edad'!$CL173&lt;&gt;0),'[5]PDI_Grupo edad'!$CL173,""),IF($A175="TOTAL",SUM(INDIRECT("BB4:BB"&amp;ROW()-1)),""))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IF(AND($A175&lt;&gt;"",$A175&lt;&gt;"TOTAL"),IF(AND('[5]PDI_Grupo edad'!$CO173&lt;&gt;"",'[5]PDI_Grupo edad'!$CO173&lt;&gt;0),'[5]PDI_Grupo edad'!$CO173,""),IF($A175="TOTAL",SUM(INDIRECT("BD4:BD"&amp;ROW()-1)),""))</f>
        <v/>
      </c>
      <c r="BE175" s="6" t="str">
        <f ca="1">IF(AND($A175&lt;&gt;"",$A175&lt;&gt;"TOTAL"),IF(AND('[5]PDI_Grupo edad'!$CQ173&lt;&gt;"",'[5]PDI_Grupo edad'!$CQ173&lt;&gt;0),'[5]PDI_Grupo edad'!$CQ173,""),IF($A175="TOTAL",SUM(INDIRECT("BE4:BE"&amp;ROW()-1)),""))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IF('[5]PDI_Grupo edad'!$B174&lt;&gt;"",'[5]PDI_Grupo edad'!$B174,IF(AND('[5]PDI_Grupo edad'!$B174="",'[5]PDI_Grupo edad'!$B175="",'[5]PDI_Grupo edad'!$B173=""),"","TOTAL"))</f>
        <v/>
      </c>
      <c r="B176" s="6" t="str">
        <f ca="1">IF(AND($A176&lt;&gt;"",$A176&lt;&gt;"TOTAL"),IF(AND('[5]PDI_Grupo edad'!$C174&lt;&gt;"",'[5]PDI_Grupo edad'!$C174&lt;&gt;0),'[5]PDI_Grupo edad'!$C174,""),IF($A176="TOTAL",SUM(INDIRECT("B4:B"&amp;ROW()-1)),""))</f>
        <v/>
      </c>
      <c r="C176" s="6" t="str">
        <f ca="1">IF(AND($A176&lt;&gt;"",$A176&lt;&gt;"TOTAL"),IF(AND('[5]PDI_Grupo edad'!$E174&lt;&gt;"",'[5]PDI_Grupo edad'!$E174&lt;&gt;0),'[5]PDI_Grupo edad'!$E174,""),IF($A176="TOTAL",SUM(INDIRECT("C4:C"&amp;ROW()-1)),""))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IF(AND($A176&lt;&gt;"",$A176&lt;&gt;"TOTAL"),IF(AND('[5]PDI_Grupo edad'!$H174&lt;&gt;"",'[5]PDI_Grupo edad'!$H174&lt;&gt;0),'[5]PDI_Grupo edad'!$H174,""),IF($A176="TOTAL",SUM(INDIRECT("E4:E"&amp;ROW()-1)),""))</f>
        <v/>
      </c>
      <c r="F176" s="6" t="str">
        <f ca="1">IF(AND($A176&lt;&gt;"",$A176&lt;&gt;"TOTAL"),IF(AND('[5]PDI_Grupo edad'!$J174&lt;&gt;"",'[5]PDI_Grupo edad'!$J174&lt;&gt;0),'[5]PDI_Grupo edad'!$J174,""),IF($A176="TOTAL",SUM(INDIRECT("F4:F"&amp;ROW()-1)),""))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IF(AND($A176&lt;&gt;"",$A176&lt;&gt;"TOTAL"),IF(AND('[5]PDI_Grupo edad'!$M174&lt;&gt;"",'[5]PDI_Grupo edad'!$M174&lt;&gt;0),'[5]PDI_Grupo edad'!$M174,""),IF($A176="TOTAL",SUM(INDIRECT("H4:H"&amp;ROW()-1)),""))</f>
        <v/>
      </c>
      <c r="I176" s="6" t="str">
        <f ca="1">IF(AND($A176&lt;&gt;"",$A176&lt;&gt;"TOTAL"),IF(AND('[5]PDI_Grupo edad'!$O174&lt;&gt;"",'[5]PDI_Grupo edad'!$O174&lt;&gt;0),'[5]PDI_Grupo edad'!$O174,""),IF($A176="TOTAL",SUM(INDIRECT("I4:I"&amp;ROW()-1)),""))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IF(AND($A176&lt;&gt;"",$A176&lt;&gt;"TOTAL"),IF(AND('[5]PDI_Grupo edad'!$R174&lt;&gt;"",'[5]PDI_Grupo edad'!$R174&lt;&gt;0),'[5]PDI_Grupo edad'!$R174,""),IF($A176="TOTAL",SUM(INDIRECT("K4:K"&amp;ROW()-1)),""))</f>
        <v/>
      </c>
      <c r="L176" s="6" t="str">
        <f ca="1">IF(AND($A176&lt;&gt;"",$A176&lt;&gt;"TOTAL"),IF(AND('[5]PDI_Grupo edad'!$T174&lt;&gt;"",'[5]PDI_Grupo edad'!$T174&lt;&gt;0),'[5]PDI_Grupo edad'!$T174,""),IF($A176="TOTAL",SUM(INDIRECT("L4:L"&amp;ROW()-1)),""))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IF(AND($A176&lt;&gt;"",$A176&lt;&gt;"TOTAL"),IF(AND('[5]PDI_Grupo edad'!$W174&lt;&gt;"",'[5]PDI_Grupo edad'!$W174&lt;&gt;0),'[5]PDI_Grupo edad'!$W174,""),IF($A176="TOTAL",SUM(INDIRECT("N4:N"&amp;ROW()-1)),""))</f>
        <v/>
      </c>
      <c r="O176" s="6" t="str">
        <f ca="1">IF(AND($A176&lt;&gt;"",$A176&lt;&gt;"TOTAL"),IF(AND('[5]PDI_Grupo edad'!$Y174&lt;&gt;"",'[5]PDI_Grupo edad'!$Y174&lt;&gt;0),'[5]PDI_Grupo edad'!$Y174,""),IF($A176="TOTAL",SUM(INDIRECT("O4:O"&amp;ROW()-1)),""))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IF(AND($A176&lt;&gt;"",$A176&lt;&gt;"TOTAL"),IF(AND('[5]PDI_Grupo edad'!$AB174&lt;&gt;"",'[5]PDI_Grupo edad'!$AB174&lt;&gt;0),'[5]PDI_Grupo edad'!$AB174,""),IF($A176="TOTAL",SUM(INDIRECT("Q4:Q"&amp;ROW()-1)),""))</f>
        <v/>
      </c>
      <c r="R176" s="6" t="str">
        <f ca="1">IF(AND($A176&lt;&gt;"",$A176&lt;&gt;"TOTAL"),IF(AND('[5]PDI_Grupo edad'!$AD174&lt;&gt;"",'[5]PDI_Grupo edad'!$AD174&lt;&gt;0),'[5]PDI_Grupo edad'!$AD174,""),IF($A176="TOTAL",SUM(INDIRECT("R4:R"&amp;ROW()-1)),""))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IF(AND($A176&lt;&gt;"",$A176&lt;&gt;"TOTAL"),IF(AND('[5]PDI_Grupo edad'!$AG174&lt;&gt;"",'[5]PDI_Grupo edad'!$AG174&lt;&gt;0),'[5]PDI_Grupo edad'!$AG174,""),IF($A176="TOTAL",SUM(INDIRECT("T4:T"&amp;ROW()-1)),""))</f>
        <v/>
      </c>
      <c r="U176" s="6" t="str">
        <f ca="1">IF(AND($A176&lt;&gt;"",$A176&lt;&gt;"TOTAL"),IF(AND('[5]PDI_Grupo edad'!$AI174&lt;&gt;"",'[5]PDI_Grupo edad'!$AI174&lt;&gt;0),'[5]PDI_Grupo edad'!$AI174,""),IF($A176="TOTAL",SUM(INDIRECT("U4:U"&amp;ROW()-1)),""))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IF(AND($A176&lt;&gt;"",$A176&lt;&gt;"TOTAL"),IF(AND('[5]PDI_Grupo edad'!$AL174&lt;&gt;"",'[5]PDI_Grupo edad'!$AL174&lt;&gt;0),'[5]PDI_Grupo edad'!$AL174,""),IF($A176="TOTAL",SUM(INDIRECT("W4:W"&amp;ROW()-1)),""))</f>
        <v/>
      </c>
      <c r="X176" s="6" t="str">
        <f ca="1">IF(AND($A176&lt;&gt;"",$A176&lt;&gt;"TOTAL"),IF(AND('[5]PDI_Grupo edad'!$AN174&lt;&gt;"",'[5]PDI_Grupo edad'!$AN174&lt;&gt;0),'[5]PDI_Grupo edad'!$AN174,""),IF($A176="TOTAL",SUM(INDIRECT("X4:X"&amp;ROW()-1)),""))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IF(AND($A176&lt;&gt;"",$A176&lt;&gt;"TOTAL"),IF(AND('[5]PDI_Grupo edad'!$AQ174&lt;&gt;"",'[5]PDI_Grupo edad'!$AQ174&lt;&gt;0),'[5]PDI_Grupo edad'!$AQ174,""),IF($A176="TOTAL",SUM(INDIRECT("Z4:Z"&amp;ROW()-1)),""))</f>
        <v/>
      </c>
      <c r="AA176" s="6" t="str">
        <f ca="1">IF(AND($A176&lt;&gt;"",$A176&lt;&gt;"TOTAL"),IF(AND('[5]PDI_Grupo edad'!$AS174&lt;&gt;"",'[5]PDI_Grupo edad'!$AS174&lt;&gt;0),'[5]PDI_Grupo edad'!$AS174,""),IF($A176="TOTAL",SUM(INDIRECT("AA4:AA"&amp;ROW()-1)),""))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IF(AND($A176&lt;&gt;"",$A176&lt;&gt;"TOTAL"),IF(AND('[5]PDI_Grupo edad'!$AV174&lt;&gt;"",'[5]PDI_Grupo edad'!$AV174&lt;&gt;0),'[5]PDI_Grupo edad'!$AV174,""),IF($A176="TOTAL",SUM(INDIRECT("AC4:AC"&amp;ROW()-1)),""))</f>
        <v/>
      </c>
      <c r="AD176" s="6" t="str">
        <f ca="1">IF(AND($A176&lt;&gt;"",$A176&lt;&gt;"TOTAL"),IF(AND('[5]PDI_Grupo edad'!$AX174&lt;&gt;"",'[5]PDI_Grupo edad'!$AX174&lt;&gt;0),'[5]PDI_Grupo edad'!$AX174,""),IF($A176="TOTAL",SUM(INDIRECT("AD4:AD"&amp;ROW()-1)),""))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IF(AND($A176&lt;&gt;"",$A176&lt;&gt;"TOTAL"),IF(AND('[5]PDI_Grupo edad'!$BA174&lt;&gt;"",'[5]PDI_Grupo edad'!$BA174&lt;&gt;0),'[5]PDI_Grupo edad'!$BA174,""),IF($A176="TOTAL",SUM(INDIRECT("AF4:AF"&amp;ROW()-1)),""))</f>
        <v/>
      </c>
      <c r="AG176" s="6" t="str">
        <f ca="1">IF(AND($A176&lt;&gt;"",$A176&lt;&gt;"TOTAL"),IF(AND('[5]PDI_Grupo edad'!$BC174&lt;&gt;"",'[5]PDI_Grupo edad'!$BC174&lt;&gt;0),'[5]PDI_Grupo edad'!$BC174,""),IF($A176="TOTAL",SUM(INDIRECT("AG4:AG"&amp;ROW()-1)),""))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IF(AND($A176&lt;&gt;"",$A176&lt;&gt;"TOTAL"),IF(AND('[5]PDI_Grupo edad'!$BF174&lt;&gt;"",'[5]PDI_Grupo edad'!$BF174&lt;&gt;0),'[5]PDI_Grupo edad'!$BF174,""),IF($A176="TOTAL",SUM(INDIRECT("AI4:AI"&amp;ROW()-1)),""))</f>
        <v/>
      </c>
      <c r="AJ176" s="6" t="str">
        <f ca="1">IF(AND($A176&lt;&gt;"",$A176&lt;&gt;"TOTAL"),IF(AND('[5]PDI_Grupo edad'!$BH174&lt;&gt;"",'[5]PDI_Grupo edad'!$BH174&lt;&gt;0),'[5]PDI_Grupo edad'!$BH174,""),IF($A176="TOTAL",SUM(INDIRECT("AJ4:AJ"&amp;ROW()-1)),""))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IF(AND($A176&lt;&gt;"",$A176&lt;&gt;"TOTAL"),IF(AND('[5]PDI_Grupo edad'!$BK174&lt;&gt;"",'[5]PDI_Grupo edad'!$BK174&lt;&gt;0),'[5]PDI_Grupo edad'!$BK174,""),IF($A176="TOTAL",SUM(INDIRECT("AL4:AL"&amp;ROW()-1)),""))</f>
        <v/>
      </c>
      <c r="AM176" s="6" t="str">
        <f ca="1">IF(AND($A176&lt;&gt;"",$A176&lt;&gt;"TOTAL"),IF(AND('[5]PDI_Grupo edad'!$BM174&lt;&gt;"",'[5]PDI_Grupo edad'!$BM174&lt;&gt;0),'[5]PDI_Grupo edad'!$BM174,""),IF($A176="TOTAL",SUM(INDIRECT("AM4:AM"&amp;ROW()-1)),""))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IF(AND($A176&lt;&gt;"",$A176&lt;&gt;"TOTAL"),IF(AND('[5]PDI_Grupo edad'!$BP174&lt;&gt;"",'[5]PDI_Grupo edad'!$BP174&lt;&gt;0),'[5]PDI_Grupo edad'!$BP174,""),IF($A176="TOTAL",SUM(INDIRECT("AO4:AO"&amp;ROW()-1)),""))</f>
        <v/>
      </c>
      <c r="AP176" s="6" t="str">
        <f ca="1">IF(AND($A176&lt;&gt;"",$A176&lt;&gt;"TOTAL"),IF(AND('[5]PDI_Grupo edad'!$BR174&lt;&gt;"",'[5]PDI_Grupo edad'!$BR174&lt;&gt;0),'[5]PDI_Grupo edad'!$BR174,""),IF($A176="TOTAL",SUM(INDIRECT("AP4:AP"&amp;ROW()-1)),""))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IF(AND($A176&lt;&gt;"",$A176&lt;&gt;"TOTAL"),IF(AND('[5]PDI_Grupo edad'!$BU174&lt;&gt;"",'[5]PDI_Grupo edad'!$BU174&lt;&gt;0),'[5]PDI_Grupo edad'!$BU174,""),IF($A176="TOTAL",SUM(INDIRECT("AR4:AR"&amp;ROW()-1)),""))</f>
        <v/>
      </c>
      <c r="AS176" s="6" t="str">
        <f ca="1">IF(AND($A176&lt;&gt;"",$A176&lt;&gt;"TOTAL"),IF(AND('[5]PDI_Grupo edad'!$BW174&lt;&gt;"",'[5]PDI_Grupo edad'!$BW174&lt;&gt;0),'[5]PDI_Grupo edad'!$BW174,""),IF($A176="TOTAL",SUM(INDIRECT("AS4:AS"&amp;ROW()-1)),""))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IF(AND($A176&lt;&gt;"",$A176&lt;&gt;"TOTAL"),IF(AND('[5]PDI_Grupo edad'!$BZ174&lt;&gt;"",'[5]PDI_Grupo edad'!$BZ174&lt;&gt;0),'[5]PDI_Grupo edad'!$BZ174,""),IF($A176="TOTAL",SUM(INDIRECT("AU4:AU"&amp;ROW()-1)),""))</f>
        <v/>
      </c>
      <c r="AV176" s="6" t="str">
        <f ca="1">IF(AND($A176&lt;&gt;"",$A176&lt;&gt;"TOTAL"),IF(AND('[5]PDI_Grupo edad'!$CB174&lt;&gt;"",'[5]PDI_Grupo edad'!$CB174&lt;&gt;0),'[5]PDI_Grupo edad'!$CB174,""),IF($A176="TOTAL",SUM(INDIRECT("AV4:AV"&amp;ROW()-1)),""))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IF(AND($A176&lt;&gt;"",$A176&lt;&gt;"TOTAL"),IF(AND('[5]PDI_Grupo edad'!$CE174&lt;&gt;"",'[5]PDI_Grupo edad'!$CE174&lt;&gt;0),'[5]PDI_Grupo edad'!$CE174,""),IF($A176="TOTAL",SUM(INDIRECT("AX4:AX"&amp;ROW()-1)),""))</f>
        <v/>
      </c>
      <c r="AY176" s="6" t="str">
        <f ca="1">IF(AND($A176&lt;&gt;"",$A176&lt;&gt;"TOTAL"),IF(AND('[5]PDI_Grupo edad'!$CG174&lt;&gt;"",'[5]PDI_Grupo edad'!$CG174&lt;&gt;0),'[5]PDI_Grupo edad'!$CG174,""),IF($A176="TOTAL",SUM(INDIRECT("AY4:AY"&amp;ROW()-1)),""))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IF(AND($A176&lt;&gt;"",$A176&lt;&gt;"TOTAL"),IF(AND('[5]PDI_Grupo edad'!$CJ174&lt;&gt;"",'[5]PDI_Grupo edad'!$CJ174&lt;&gt;0),'[5]PDI_Grupo edad'!$CJ174,""),IF($A176="TOTAL",SUM(INDIRECT("BA4:BA"&amp;ROW()-1)),""))</f>
        <v/>
      </c>
      <c r="BB176" s="6" t="str">
        <f ca="1">IF(AND($A176&lt;&gt;"",$A176&lt;&gt;"TOTAL"),IF(AND('[5]PDI_Grupo edad'!$CL174&lt;&gt;"",'[5]PDI_Grupo edad'!$CL174&lt;&gt;0),'[5]PDI_Grupo edad'!$CL174,""),IF($A176="TOTAL",SUM(INDIRECT("BB4:BB"&amp;ROW()-1)),""))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IF(AND($A176&lt;&gt;"",$A176&lt;&gt;"TOTAL"),IF(AND('[5]PDI_Grupo edad'!$CO174&lt;&gt;"",'[5]PDI_Grupo edad'!$CO174&lt;&gt;0),'[5]PDI_Grupo edad'!$CO174,""),IF($A176="TOTAL",SUM(INDIRECT("BD4:BD"&amp;ROW()-1)),""))</f>
        <v/>
      </c>
      <c r="BE176" s="6" t="str">
        <f ca="1">IF(AND($A176&lt;&gt;"",$A176&lt;&gt;"TOTAL"),IF(AND('[5]PDI_Grupo edad'!$CQ174&lt;&gt;"",'[5]PDI_Grupo edad'!$CQ174&lt;&gt;0),'[5]PDI_Grupo edad'!$CQ174,""),IF($A176="TOTAL",SUM(INDIRECT("BE4:BE"&amp;ROW()-1)),""))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IF('[5]PDI_Grupo edad'!$B175&lt;&gt;"",'[5]PDI_Grupo edad'!$B175,IF(AND('[5]PDI_Grupo edad'!$B175="",'[5]PDI_Grupo edad'!$B176="",'[5]PDI_Grupo edad'!$B174=""),"","TOTAL"))</f>
        <v/>
      </c>
      <c r="B177" s="6" t="str">
        <f ca="1">IF(AND($A177&lt;&gt;"",$A177&lt;&gt;"TOTAL"),IF(AND('[5]PDI_Grupo edad'!$C175&lt;&gt;"",'[5]PDI_Grupo edad'!$C175&lt;&gt;0),'[5]PDI_Grupo edad'!$C175,""),IF($A177="TOTAL",SUM(INDIRECT("B4:B"&amp;ROW()-1)),""))</f>
        <v/>
      </c>
      <c r="C177" s="6" t="str">
        <f ca="1">IF(AND($A177&lt;&gt;"",$A177&lt;&gt;"TOTAL"),IF(AND('[5]PDI_Grupo edad'!$E175&lt;&gt;"",'[5]PDI_Grupo edad'!$E175&lt;&gt;0),'[5]PDI_Grupo edad'!$E175,""),IF($A177="TOTAL",SUM(INDIRECT("C4:C"&amp;ROW()-1)),""))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IF(AND($A177&lt;&gt;"",$A177&lt;&gt;"TOTAL"),IF(AND('[5]PDI_Grupo edad'!$H175&lt;&gt;"",'[5]PDI_Grupo edad'!$H175&lt;&gt;0),'[5]PDI_Grupo edad'!$H175,""),IF($A177="TOTAL",SUM(INDIRECT("E4:E"&amp;ROW()-1)),""))</f>
        <v/>
      </c>
      <c r="F177" s="6" t="str">
        <f ca="1">IF(AND($A177&lt;&gt;"",$A177&lt;&gt;"TOTAL"),IF(AND('[5]PDI_Grupo edad'!$J175&lt;&gt;"",'[5]PDI_Grupo edad'!$J175&lt;&gt;0),'[5]PDI_Grupo edad'!$J175,""),IF($A177="TOTAL",SUM(INDIRECT("F4:F"&amp;ROW()-1)),""))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IF(AND($A177&lt;&gt;"",$A177&lt;&gt;"TOTAL"),IF(AND('[5]PDI_Grupo edad'!$M175&lt;&gt;"",'[5]PDI_Grupo edad'!$M175&lt;&gt;0),'[5]PDI_Grupo edad'!$M175,""),IF($A177="TOTAL",SUM(INDIRECT("H4:H"&amp;ROW()-1)),""))</f>
        <v/>
      </c>
      <c r="I177" s="6" t="str">
        <f ca="1">IF(AND($A177&lt;&gt;"",$A177&lt;&gt;"TOTAL"),IF(AND('[5]PDI_Grupo edad'!$O175&lt;&gt;"",'[5]PDI_Grupo edad'!$O175&lt;&gt;0),'[5]PDI_Grupo edad'!$O175,""),IF($A177="TOTAL",SUM(INDIRECT("I4:I"&amp;ROW()-1)),""))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IF(AND($A177&lt;&gt;"",$A177&lt;&gt;"TOTAL"),IF(AND('[5]PDI_Grupo edad'!$R175&lt;&gt;"",'[5]PDI_Grupo edad'!$R175&lt;&gt;0),'[5]PDI_Grupo edad'!$R175,""),IF($A177="TOTAL",SUM(INDIRECT("K4:K"&amp;ROW()-1)),""))</f>
        <v/>
      </c>
      <c r="L177" s="6" t="str">
        <f ca="1">IF(AND($A177&lt;&gt;"",$A177&lt;&gt;"TOTAL"),IF(AND('[5]PDI_Grupo edad'!$T175&lt;&gt;"",'[5]PDI_Grupo edad'!$T175&lt;&gt;0),'[5]PDI_Grupo edad'!$T175,""),IF($A177="TOTAL",SUM(INDIRECT("L4:L"&amp;ROW()-1)),""))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IF(AND($A177&lt;&gt;"",$A177&lt;&gt;"TOTAL"),IF(AND('[5]PDI_Grupo edad'!$W175&lt;&gt;"",'[5]PDI_Grupo edad'!$W175&lt;&gt;0),'[5]PDI_Grupo edad'!$W175,""),IF($A177="TOTAL",SUM(INDIRECT("N4:N"&amp;ROW()-1)),""))</f>
        <v/>
      </c>
      <c r="O177" s="6" t="str">
        <f ca="1">IF(AND($A177&lt;&gt;"",$A177&lt;&gt;"TOTAL"),IF(AND('[5]PDI_Grupo edad'!$Y175&lt;&gt;"",'[5]PDI_Grupo edad'!$Y175&lt;&gt;0),'[5]PDI_Grupo edad'!$Y175,""),IF($A177="TOTAL",SUM(INDIRECT("O4:O"&amp;ROW()-1)),""))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IF(AND($A177&lt;&gt;"",$A177&lt;&gt;"TOTAL"),IF(AND('[5]PDI_Grupo edad'!$AB175&lt;&gt;"",'[5]PDI_Grupo edad'!$AB175&lt;&gt;0),'[5]PDI_Grupo edad'!$AB175,""),IF($A177="TOTAL",SUM(INDIRECT("Q4:Q"&amp;ROW()-1)),""))</f>
        <v/>
      </c>
      <c r="R177" s="6" t="str">
        <f ca="1">IF(AND($A177&lt;&gt;"",$A177&lt;&gt;"TOTAL"),IF(AND('[5]PDI_Grupo edad'!$AD175&lt;&gt;"",'[5]PDI_Grupo edad'!$AD175&lt;&gt;0),'[5]PDI_Grupo edad'!$AD175,""),IF($A177="TOTAL",SUM(INDIRECT("R4:R"&amp;ROW()-1)),""))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IF(AND($A177&lt;&gt;"",$A177&lt;&gt;"TOTAL"),IF(AND('[5]PDI_Grupo edad'!$AG175&lt;&gt;"",'[5]PDI_Grupo edad'!$AG175&lt;&gt;0),'[5]PDI_Grupo edad'!$AG175,""),IF($A177="TOTAL",SUM(INDIRECT("T4:T"&amp;ROW()-1)),""))</f>
        <v/>
      </c>
      <c r="U177" s="6" t="str">
        <f ca="1">IF(AND($A177&lt;&gt;"",$A177&lt;&gt;"TOTAL"),IF(AND('[5]PDI_Grupo edad'!$AI175&lt;&gt;"",'[5]PDI_Grupo edad'!$AI175&lt;&gt;0),'[5]PDI_Grupo edad'!$AI175,""),IF($A177="TOTAL",SUM(INDIRECT("U4:U"&amp;ROW()-1)),""))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IF(AND($A177&lt;&gt;"",$A177&lt;&gt;"TOTAL"),IF(AND('[5]PDI_Grupo edad'!$AL175&lt;&gt;"",'[5]PDI_Grupo edad'!$AL175&lt;&gt;0),'[5]PDI_Grupo edad'!$AL175,""),IF($A177="TOTAL",SUM(INDIRECT("W4:W"&amp;ROW()-1)),""))</f>
        <v/>
      </c>
      <c r="X177" s="6" t="str">
        <f ca="1">IF(AND($A177&lt;&gt;"",$A177&lt;&gt;"TOTAL"),IF(AND('[5]PDI_Grupo edad'!$AN175&lt;&gt;"",'[5]PDI_Grupo edad'!$AN175&lt;&gt;0),'[5]PDI_Grupo edad'!$AN175,""),IF($A177="TOTAL",SUM(INDIRECT("X4:X"&amp;ROW()-1)),""))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IF(AND($A177&lt;&gt;"",$A177&lt;&gt;"TOTAL"),IF(AND('[5]PDI_Grupo edad'!$AQ175&lt;&gt;"",'[5]PDI_Grupo edad'!$AQ175&lt;&gt;0),'[5]PDI_Grupo edad'!$AQ175,""),IF($A177="TOTAL",SUM(INDIRECT("Z4:Z"&amp;ROW()-1)),""))</f>
        <v/>
      </c>
      <c r="AA177" s="6" t="str">
        <f ca="1">IF(AND($A177&lt;&gt;"",$A177&lt;&gt;"TOTAL"),IF(AND('[5]PDI_Grupo edad'!$AS175&lt;&gt;"",'[5]PDI_Grupo edad'!$AS175&lt;&gt;0),'[5]PDI_Grupo edad'!$AS175,""),IF($A177="TOTAL",SUM(INDIRECT("AA4:AA"&amp;ROW()-1)),""))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IF(AND($A177&lt;&gt;"",$A177&lt;&gt;"TOTAL"),IF(AND('[5]PDI_Grupo edad'!$AV175&lt;&gt;"",'[5]PDI_Grupo edad'!$AV175&lt;&gt;0),'[5]PDI_Grupo edad'!$AV175,""),IF($A177="TOTAL",SUM(INDIRECT("AC4:AC"&amp;ROW()-1)),""))</f>
        <v/>
      </c>
      <c r="AD177" s="6" t="str">
        <f ca="1">IF(AND($A177&lt;&gt;"",$A177&lt;&gt;"TOTAL"),IF(AND('[5]PDI_Grupo edad'!$AX175&lt;&gt;"",'[5]PDI_Grupo edad'!$AX175&lt;&gt;0),'[5]PDI_Grupo edad'!$AX175,""),IF($A177="TOTAL",SUM(INDIRECT("AD4:AD"&amp;ROW()-1)),""))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IF(AND($A177&lt;&gt;"",$A177&lt;&gt;"TOTAL"),IF(AND('[5]PDI_Grupo edad'!$BA175&lt;&gt;"",'[5]PDI_Grupo edad'!$BA175&lt;&gt;0),'[5]PDI_Grupo edad'!$BA175,""),IF($A177="TOTAL",SUM(INDIRECT("AF4:AF"&amp;ROW()-1)),""))</f>
        <v/>
      </c>
      <c r="AG177" s="6" t="str">
        <f ca="1">IF(AND($A177&lt;&gt;"",$A177&lt;&gt;"TOTAL"),IF(AND('[5]PDI_Grupo edad'!$BC175&lt;&gt;"",'[5]PDI_Grupo edad'!$BC175&lt;&gt;0),'[5]PDI_Grupo edad'!$BC175,""),IF($A177="TOTAL",SUM(INDIRECT("AG4:AG"&amp;ROW()-1)),""))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IF(AND($A177&lt;&gt;"",$A177&lt;&gt;"TOTAL"),IF(AND('[5]PDI_Grupo edad'!$BF175&lt;&gt;"",'[5]PDI_Grupo edad'!$BF175&lt;&gt;0),'[5]PDI_Grupo edad'!$BF175,""),IF($A177="TOTAL",SUM(INDIRECT("AI4:AI"&amp;ROW()-1)),""))</f>
        <v/>
      </c>
      <c r="AJ177" s="6" t="str">
        <f ca="1">IF(AND($A177&lt;&gt;"",$A177&lt;&gt;"TOTAL"),IF(AND('[5]PDI_Grupo edad'!$BH175&lt;&gt;"",'[5]PDI_Grupo edad'!$BH175&lt;&gt;0),'[5]PDI_Grupo edad'!$BH175,""),IF($A177="TOTAL",SUM(INDIRECT("AJ4:AJ"&amp;ROW()-1)),""))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IF(AND($A177&lt;&gt;"",$A177&lt;&gt;"TOTAL"),IF(AND('[5]PDI_Grupo edad'!$BK175&lt;&gt;"",'[5]PDI_Grupo edad'!$BK175&lt;&gt;0),'[5]PDI_Grupo edad'!$BK175,""),IF($A177="TOTAL",SUM(INDIRECT("AL4:AL"&amp;ROW()-1)),""))</f>
        <v/>
      </c>
      <c r="AM177" s="6" t="str">
        <f ca="1">IF(AND($A177&lt;&gt;"",$A177&lt;&gt;"TOTAL"),IF(AND('[5]PDI_Grupo edad'!$BM175&lt;&gt;"",'[5]PDI_Grupo edad'!$BM175&lt;&gt;0),'[5]PDI_Grupo edad'!$BM175,""),IF($A177="TOTAL",SUM(INDIRECT("AM4:AM"&amp;ROW()-1)),""))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IF(AND($A177&lt;&gt;"",$A177&lt;&gt;"TOTAL"),IF(AND('[5]PDI_Grupo edad'!$BP175&lt;&gt;"",'[5]PDI_Grupo edad'!$BP175&lt;&gt;0),'[5]PDI_Grupo edad'!$BP175,""),IF($A177="TOTAL",SUM(INDIRECT("AO4:AO"&amp;ROW()-1)),""))</f>
        <v/>
      </c>
      <c r="AP177" s="6" t="str">
        <f ca="1">IF(AND($A177&lt;&gt;"",$A177&lt;&gt;"TOTAL"),IF(AND('[5]PDI_Grupo edad'!$BR175&lt;&gt;"",'[5]PDI_Grupo edad'!$BR175&lt;&gt;0),'[5]PDI_Grupo edad'!$BR175,""),IF($A177="TOTAL",SUM(INDIRECT("AP4:AP"&amp;ROW()-1)),""))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IF(AND($A177&lt;&gt;"",$A177&lt;&gt;"TOTAL"),IF(AND('[5]PDI_Grupo edad'!$BU175&lt;&gt;"",'[5]PDI_Grupo edad'!$BU175&lt;&gt;0),'[5]PDI_Grupo edad'!$BU175,""),IF($A177="TOTAL",SUM(INDIRECT("AR4:AR"&amp;ROW()-1)),""))</f>
        <v/>
      </c>
      <c r="AS177" s="6" t="str">
        <f ca="1">IF(AND($A177&lt;&gt;"",$A177&lt;&gt;"TOTAL"),IF(AND('[5]PDI_Grupo edad'!$BW175&lt;&gt;"",'[5]PDI_Grupo edad'!$BW175&lt;&gt;0),'[5]PDI_Grupo edad'!$BW175,""),IF($A177="TOTAL",SUM(INDIRECT("AS4:AS"&amp;ROW()-1)),""))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IF(AND($A177&lt;&gt;"",$A177&lt;&gt;"TOTAL"),IF(AND('[5]PDI_Grupo edad'!$BZ175&lt;&gt;"",'[5]PDI_Grupo edad'!$BZ175&lt;&gt;0),'[5]PDI_Grupo edad'!$BZ175,""),IF($A177="TOTAL",SUM(INDIRECT("AU4:AU"&amp;ROW()-1)),""))</f>
        <v/>
      </c>
      <c r="AV177" s="6" t="str">
        <f ca="1">IF(AND($A177&lt;&gt;"",$A177&lt;&gt;"TOTAL"),IF(AND('[5]PDI_Grupo edad'!$CB175&lt;&gt;"",'[5]PDI_Grupo edad'!$CB175&lt;&gt;0),'[5]PDI_Grupo edad'!$CB175,""),IF($A177="TOTAL",SUM(INDIRECT("AV4:AV"&amp;ROW()-1)),""))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IF(AND($A177&lt;&gt;"",$A177&lt;&gt;"TOTAL"),IF(AND('[5]PDI_Grupo edad'!$CE175&lt;&gt;"",'[5]PDI_Grupo edad'!$CE175&lt;&gt;0),'[5]PDI_Grupo edad'!$CE175,""),IF($A177="TOTAL",SUM(INDIRECT("AX4:AX"&amp;ROW()-1)),""))</f>
        <v/>
      </c>
      <c r="AY177" s="6" t="str">
        <f ca="1">IF(AND($A177&lt;&gt;"",$A177&lt;&gt;"TOTAL"),IF(AND('[5]PDI_Grupo edad'!$CG175&lt;&gt;"",'[5]PDI_Grupo edad'!$CG175&lt;&gt;0),'[5]PDI_Grupo edad'!$CG175,""),IF($A177="TOTAL",SUM(INDIRECT("AY4:AY"&amp;ROW()-1)),""))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IF(AND($A177&lt;&gt;"",$A177&lt;&gt;"TOTAL"),IF(AND('[5]PDI_Grupo edad'!$CJ175&lt;&gt;"",'[5]PDI_Grupo edad'!$CJ175&lt;&gt;0),'[5]PDI_Grupo edad'!$CJ175,""),IF($A177="TOTAL",SUM(INDIRECT("BA4:BA"&amp;ROW()-1)),""))</f>
        <v/>
      </c>
      <c r="BB177" s="6" t="str">
        <f ca="1">IF(AND($A177&lt;&gt;"",$A177&lt;&gt;"TOTAL"),IF(AND('[5]PDI_Grupo edad'!$CL175&lt;&gt;"",'[5]PDI_Grupo edad'!$CL175&lt;&gt;0),'[5]PDI_Grupo edad'!$CL175,""),IF($A177="TOTAL",SUM(INDIRECT("BB4:BB"&amp;ROW()-1)),""))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IF(AND($A177&lt;&gt;"",$A177&lt;&gt;"TOTAL"),IF(AND('[5]PDI_Grupo edad'!$CO175&lt;&gt;"",'[5]PDI_Grupo edad'!$CO175&lt;&gt;0),'[5]PDI_Grupo edad'!$CO175,""),IF($A177="TOTAL",SUM(INDIRECT("BD4:BD"&amp;ROW()-1)),""))</f>
        <v/>
      </c>
      <c r="BE177" s="6" t="str">
        <f ca="1">IF(AND($A177&lt;&gt;"",$A177&lt;&gt;"TOTAL"),IF(AND('[5]PDI_Grupo edad'!$CQ175&lt;&gt;"",'[5]PDI_Grupo edad'!$CQ175&lt;&gt;0),'[5]PDI_Grupo edad'!$CQ175,""),IF($A177="TOTAL",SUM(INDIRECT("BE4:BE"&amp;ROW()-1)),""))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IF('[5]PDI_Grupo edad'!$B176&lt;&gt;"",'[5]PDI_Grupo edad'!$B176,IF(AND('[5]PDI_Grupo edad'!$B176="",'[5]PDI_Grupo edad'!$B177="",'[5]PDI_Grupo edad'!$B175=""),"","TOTAL"))</f>
        <v/>
      </c>
      <c r="B178" s="6" t="str">
        <f ca="1">IF(AND($A178&lt;&gt;"",$A178&lt;&gt;"TOTAL"),IF(AND('[5]PDI_Grupo edad'!$C176&lt;&gt;"",'[5]PDI_Grupo edad'!$C176&lt;&gt;0),'[5]PDI_Grupo edad'!$C176,""),IF($A178="TOTAL",SUM(INDIRECT("B4:B"&amp;ROW()-1)),""))</f>
        <v/>
      </c>
      <c r="C178" s="6" t="str">
        <f ca="1">IF(AND($A178&lt;&gt;"",$A178&lt;&gt;"TOTAL"),IF(AND('[5]PDI_Grupo edad'!$E176&lt;&gt;"",'[5]PDI_Grupo edad'!$E176&lt;&gt;0),'[5]PDI_Grupo edad'!$E176,""),IF($A178="TOTAL",SUM(INDIRECT("C4:C"&amp;ROW()-1)),""))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IF(AND($A178&lt;&gt;"",$A178&lt;&gt;"TOTAL"),IF(AND('[5]PDI_Grupo edad'!$H176&lt;&gt;"",'[5]PDI_Grupo edad'!$H176&lt;&gt;0),'[5]PDI_Grupo edad'!$H176,""),IF($A178="TOTAL",SUM(INDIRECT("E4:E"&amp;ROW()-1)),""))</f>
        <v/>
      </c>
      <c r="F178" s="6" t="str">
        <f ca="1">IF(AND($A178&lt;&gt;"",$A178&lt;&gt;"TOTAL"),IF(AND('[5]PDI_Grupo edad'!$J176&lt;&gt;"",'[5]PDI_Grupo edad'!$J176&lt;&gt;0),'[5]PDI_Grupo edad'!$J176,""),IF($A178="TOTAL",SUM(INDIRECT("F4:F"&amp;ROW()-1)),""))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IF(AND($A178&lt;&gt;"",$A178&lt;&gt;"TOTAL"),IF(AND('[5]PDI_Grupo edad'!$M176&lt;&gt;"",'[5]PDI_Grupo edad'!$M176&lt;&gt;0),'[5]PDI_Grupo edad'!$M176,""),IF($A178="TOTAL",SUM(INDIRECT("H4:H"&amp;ROW()-1)),""))</f>
        <v/>
      </c>
      <c r="I178" s="6" t="str">
        <f ca="1">IF(AND($A178&lt;&gt;"",$A178&lt;&gt;"TOTAL"),IF(AND('[5]PDI_Grupo edad'!$O176&lt;&gt;"",'[5]PDI_Grupo edad'!$O176&lt;&gt;0),'[5]PDI_Grupo edad'!$O176,""),IF($A178="TOTAL",SUM(INDIRECT("I4:I"&amp;ROW()-1)),""))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IF(AND($A178&lt;&gt;"",$A178&lt;&gt;"TOTAL"),IF(AND('[5]PDI_Grupo edad'!$R176&lt;&gt;"",'[5]PDI_Grupo edad'!$R176&lt;&gt;0),'[5]PDI_Grupo edad'!$R176,""),IF($A178="TOTAL",SUM(INDIRECT("K4:K"&amp;ROW()-1)),""))</f>
        <v/>
      </c>
      <c r="L178" s="6" t="str">
        <f ca="1">IF(AND($A178&lt;&gt;"",$A178&lt;&gt;"TOTAL"),IF(AND('[5]PDI_Grupo edad'!$T176&lt;&gt;"",'[5]PDI_Grupo edad'!$T176&lt;&gt;0),'[5]PDI_Grupo edad'!$T176,""),IF($A178="TOTAL",SUM(INDIRECT("L4:L"&amp;ROW()-1)),""))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IF(AND($A178&lt;&gt;"",$A178&lt;&gt;"TOTAL"),IF(AND('[5]PDI_Grupo edad'!$W176&lt;&gt;"",'[5]PDI_Grupo edad'!$W176&lt;&gt;0),'[5]PDI_Grupo edad'!$W176,""),IF($A178="TOTAL",SUM(INDIRECT("N4:N"&amp;ROW()-1)),""))</f>
        <v/>
      </c>
      <c r="O178" s="6" t="str">
        <f ca="1">IF(AND($A178&lt;&gt;"",$A178&lt;&gt;"TOTAL"),IF(AND('[5]PDI_Grupo edad'!$Y176&lt;&gt;"",'[5]PDI_Grupo edad'!$Y176&lt;&gt;0),'[5]PDI_Grupo edad'!$Y176,""),IF($A178="TOTAL",SUM(INDIRECT("O4:O"&amp;ROW()-1)),""))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IF(AND($A178&lt;&gt;"",$A178&lt;&gt;"TOTAL"),IF(AND('[5]PDI_Grupo edad'!$AB176&lt;&gt;"",'[5]PDI_Grupo edad'!$AB176&lt;&gt;0),'[5]PDI_Grupo edad'!$AB176,""),IF($A178="TOTAL",SUM(INDIRECT("Q4:Q"&amp;ROW()-1)),""))</f>
        <v/>
      </c>
      <c r="R178" s="6" t="str">
        <f ca="1">IF(AND($A178&lt;&gt;"",$A178&lt;&gt;"TOTAL"),IF(AND('[5]PDI_Grupo edad'!$AD176&lt;&gt;"",'[5]PDI_Grupo edad'!$AD176&lt;&gt;0),'[5]PDI_Grupo edad'!$AD176,""),IF($A178="TOTAL",SUM(INDIRECT("R4:R"&amp;ROW()-1)),""))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IF(AND($A178&lt;&gt;"",$A178&lt;&gt;"TOTAL"),IF(AND('[5]PDI_Grupo edad'!$AG176&lt;&gt;"",'[5]PDI_Grupo edad'!$AG176&lt;&gt;0),'[5]PDI_Grupo edad'!$AG176,""),IF($A178="TOTAL",SUM(INDIRECT("T4:T"&amp;ROW()-1)),""))</f>
        <v/>
      </c>
      <c r="U178" s="6" t="str">
        <f ca="1">IF(AND($A178&lt;&gt;"",$A178&lt;&gt;"TOTAL"),IF(AND('[5]PDI_Grupo edad'!$AI176&lt;&gt;"",'[5]PDI_Grupo edad'!$AI176&lt;&gt;0),'[5]PDI_Grupo edad'!$AI176,""),IF($A178="TOTAL",SUM(INDIRECT("U4:U"&amp;ROW()-1)),""))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IF(AND($A178&lt;&gt;"",$A178&lt;&gt;"TOTAL"),IF(AND('[5]PDI_Grupo edad'!$AL176&lt;&gt;"",'[5]PDI_Grupo edad'!$AL176&lt;&gt;0),'[5]PDI_Grupo edad'!$AL176,""),IF($A178="TOTAL",SUM(INDIRECT("W4:W"&amp;ROW()-1)),""))</f>
        <v/>
      </c>
      <c r="X178" s="6" t="str">
        <f ca="1">IF(AND($A178&lt;&gt;"",$A178&lt;&gt;"TOTAL"),IF(AND('[5]PDI_Grupo edad'!$AN176&lt;&gt;"",'[5]PDI_Grupo edad'!$AN176&lt;&gt;0),'[5]PDI_Grupo edad'!$AN176,""),IF($A178="TOTAL",SUM(INDIRECT("X4:X"&amp;ROW()-1)),""))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IF(AND($A178&lt;&gt;"",$A178&lt;&gt;"TOTAL"),IF(AND('[5]PDI_Grupo edad'!$AQ176&lt;&gt;"",'[5]PDI_Grupo edad'!$AQ176&lt;&gt;0),'[5]PDI_Grupo edad'!$AQ176,""),IF($A178="TOTAL",SUM(INDIRECT("Z4:Z"&amp;ROW()-1)),""))</f>
        <v/>
      </c>
      <c r="AA178" s="6" t="str">
        <f ca="1">IF(AND($A178&lt;&gt;"",$A178&lt;&gt;"TOTAL"),IF(AND('[5]PDI_Grupo edad'!$AS176&lt;&gt;"",'[5]PDI_Grupo edad'!$AS176&lt;&gt;0),'[5]PDI_Grupo edad'!$AS176,""),IF($A178="TOTAL",SUM(INDIRECT("AA4:AA"&amp;ROW()-1)),""))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IF(AND($A178&lt;&gt;"",$A178&lt;&gt;"TOTAL"),IF(AND('[5]PDI_Grupo edad'!$AV176&lt;&gt;"",'[5]PDI_Grupo edad'!$AV176&lt;&gt;0),'[5]PDI_Grupo edad'!$AV176,""),IF($A178="TOTAL",SUM(INDIRECT("AC4:AC"&amp;ROW()-1)),""))</f>
        <v/>
      </c>
      <c r="AD178" s="6" t="str">
        <f ca="1">IF(AND($A178&lt;&gt;"",$A178&lt;&gt;"TOTAL"),IF(AND('[5]PDI_Grupo edad'!$AX176&lt;&gt;"",'[5]PDI_Grupo edad'!$AX176&lt;&gt;0),'[5]PDI_Grupo edad'!$AX176,""),IF($A178="TOTAL",SUM(INDIRECT("AD4:AD"&amp;ROW()-1)),""))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IF(AND($A178&lt;&gt;"",$A178&lt;&gt;"TOTAL"),IF(AND('[5]PDI_Grupo edad'!$BA176&lt;&gt;"",'[5]PDI_Grupo edad'!$BA176&lt;&gt;0),'[5]PDI_Grupo edad'!$BA176,""),IF($A178="TOTAL",SUM(INDIRECT("AF4:AF"&amp;ROW()-1)),""))</f>
        <v/>
      </c>
      <c r="AG178" s="6" t="str">
        <f ca="1">IF(AND($A178&lt;&gt;"",$A178&lt;&gt;"TOTAL"),IF(AND('[5]PDI_Grupo edad'!$BC176&lt;&gt;"",'[5]PDI_Grupo edad'!$BC176&lt;&gt;0),'[5]PDI_Grupo edad'!$BC176,""),IF($A178="TOTAL",SUM(INDIRECT("AG4:AG"&amp;ROW()-1)),""))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IF(AND($A178&lt;&gt;"",$A178&lt;&gt;"TOTAL"),IF(AND('[5]PDI_Grupo edad'!$BF176&lt;&gt;"",'[5]PDI_Grupo edad'!$BF176&lt;&gt;0),'[5]PDI_Grupo edad'!$BF176,""),IF($A178="TOTAL",SUM(INDIRECT("AI4:AI"&amp;ROW()-1)),""))</f>
        <v/>
      </c>
      <c r="AJ178" s="6" t="str">
        <f ca="1">IF(AND($A178&lt;&gt;"",$A178&lt;&gt;"TOTAL"),IF(AND('[5]PDI_Grupo edad'!$BH176&lt;&gt;"",'[5]PDI_Grupo edad'!$BH176&lt;&gt;0),'[5]PDI_Grupo edad'!$BH176,""),IF($A178="TOTAL",SUM(INDIRECT("AJ4:AJ"&amp;ROW()-1)),""))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IF(AND($A178&lt;&gt;"",$A178&lt;&gt;"TOTAL"),IF(AND('[5]PDI_Grupo edad'!$BK176&lt;&gt;"",'[5]PDI_Grupo edad'!$BK176&lt;&gt;0),'[5]PDI_Grupo edad'!$BK176,""),IF($A178="TOTAL",SUM(INDIRECT("AL4:AL"&amp;ROW()-1)),""))</f>
        <v/>
      </c>
      <c r="AM178" s="6" t="str">
        <f ca="1">IF(AND($A178&lt;&gt;"",$A178&lt;&gt;"TOTAL"),IF(AND('[5]PDI_Grupo edad'!$BM176&lt;&gt;"",'[5]PDI_Grupo edad'!$BM176&lt;&gt;0),'[5]PDI_Grupo edad'!$BM176,""),IF($A178="TOTAL",SUM(INDIRECT("AM4:AM"&amp;ROW()-1)),""))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IF(AND($A178&lt;&gt;"",$A178&lt;&gt;"TOTAL"),IF(AND('[5]PDI_Grupo edad'!$BP176&lt;&gt;"",'[5]PDI_Grupo edad'!$BP176&lt;&gt;0),'[5]PDI_Grupo edad'!$BP176,""),IF($A178="TOTAL",SUM(INDIRECT("AO4:AO"&amp;ROW()-1)),""))</f>
        <v/>
      </c>
      <c r="AP178" s="6" t="str">
        <f ca="1">IF(AND($A178&lt;&gt;"",$A178&lt;&gt;"TOTAL"),IF(AND('[5]PDI_Grupo edad'!$BR176&lt;&gt;"",'[5]PDI_Grupo edad'!$BR176&lt;&gt;0),'[5]PDI_Grupo edad'!$BR176,""),IF($A178="TOTAL",SUM(INDIRECT("AP4:AP"&amp;ROW()-1)),""))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IF(AND($A178&lt;&gt;"",$A178&lt;&gt;"TOTAL"),IF(AND('[5]PDI_Grupo edad'!$BU176&lt;&gt;"",'[5]PDI_Grupo edad'!$BU176&lt;&gt;0),'[5]PDI_Grupo edad'!$BU176,""),IF($A178="TOTAL",SUM(INDIRECT("AR4:AR"&amp;ROW()-1)),""))</f>
        <v/>
      </c>
      <c r="AS178" s="6" t="str">
        <f ca="1">IF(AND($A178&lt;&gt;"",$A178&lt;&gt;"TOTAL"),IF(AND('[5]PDI_Grupo edad'!$BW176&lt;&gt;"",'[5]PDI_Grupo edad'!$BW176&lt;&gt;0),'[5]PDI_Grupo edad'!$BW176,""),IF($A178="TOTAL",SUM(INDIRECT("AS4:AS"&amp;ROW()-1)),""))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IF(AND($A178&lt;&gt;"",$A178&lt;&gt;"TOTAL"),IF(AND('[5]PDI_Grupo edad'!$BZ176&lt;&gt;"",'[5]PDI_Grupo edad'!$BZ176&lt;&gt;0),'[5]PDI_Grupo edad'!$BZ176,""),IF($A178="TOTAL",SUM(INDIRECT("AU4:AU"&amp;ROW()-1)),""))</f>
        <v/>
      </c>
      <c r="AV178" s="6" t="str">
        <f ca="1">IF(AND($A178&lt;&gt;"",$A178&lt;&gt;"TOTAL"),IF(AND('[5]PDI_Grupo edad'!$CB176&lt;&gt;"",'[5]PDI_Grupo edad'!$CB176&lt;&gt;0),'[5]PDI_Grupo edad'!$CB176,""),IF($A178="TOTAL",SUM(INDIRECT("AV4:AV"&amp;ROW()-1)),""))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IF(AND($A178&lt;&gt;"",$A178&lt;&gt;"TOTAL"),IF(AND('[5]PDI_Grupo edad'!$CE176&lt;&gt;"",'[5]PDI_Grupo edad'!$CE176&lt;&gt;0),'[5]PDI_Grupo edad'!$CE176,""),IF($A178="TOTAL",SUM(INDIRECT("AX4:AX"&amp;ROW()-1)),""))</f>
        <v/>
      </c>
      <c r="AY178" s="6" t="str">
        <f ca="1">IF(AND($A178&lt;&gt;"",$A178&lt;&gt;"TOTAL"),IF(AND('[5]PDI_Grupo edad'!$CG176&lt;&gt;"",'[5]PDI_Grupo edad'!$CG176&lt;&gt;0),'[5]PDI_Grupo edad'!$CG176,""),IF($A178="TOTAL",SUM(INDIRECT("AY4:AY"&amp;ROW()-1)),""))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IF(AND($A178&lt;&gt;"",$A178&lt;&gt;"TOTAL"),IF(AND('[5]PDI_Grupo edad'!$CJ176&lt;&gt;"",'[5]PDI_Grupo edad'!$CJ176&lt;&gt;0),'[5]PDI_Grupo edad'!$CJ176,""),IF($A178="TOTAL",SUM(INDIRECT("BA4:BA"&amp;ROW()-1)),""))</f>
        <v/>
      </c>
      <c r="BB178" s="6" t="str">
        <f ca="1">IF(AND($A178&lt;&gt;"",$A178&lt;&gt;"TOTAL"),IF(AND('[5]PDI_Grupo edad'!$CL176&lt;&gt;"",'[5]PDI_Grupo edad'!$CL176&lt;&gt;0),'[5]PDI_Grupo edad'!$CL176,""),IF($A178="TOTAL",SUM(INDIRECT("BB4:BB"&amp;ROW()-1)),""))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IF(AND($A178&lt;&gt;"",$A178&lt;&gt;"TOTAL"),IF(AND('[5]PDI_Grupo edad'!$CO176&lt;&gt;"",'[5]PDI_Grupo edad'!$CO176&lt;&gt;0),'[5]PDI_Grupo edad'!$CO176,""),IF($A178="TOTAL",SUM(INDIRECT("BD4:BD"&amp;ROW()-1)),""))</f>
        <v/>
      </c>
      <c r="BE178" s="6" t="str">
        <f ca="1">IF(AND($A178&lt;&gt;"",$A178&lt;&gt;"TOTAL"),IF(AND('[5]PDI_Grupo edad'!$CQ176&lt;&gt;"",'[5]PDI_Grupo edad'!$CQ176&lt;&gt;0),'[5]PDI_Grupo edad'!$CQ176,""),IF($A178="TOTAL",SUM(INDIRECT("BE4:BE"&amp;ROW()-1)),""))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IF('[5]PDI_Grupo edad'!$B177&lt;&gt;"",'[5]PDI_Grupo edad'!$B177,IF(AND('[5]PDI_Grupo edad'!$B177="",'[5]PDI_Grupo edad'!$B178="",'[5]PDI_Grupo edad'!$B176=""),"","TOTAL"))</f>
        <v/>
      </c>
      <c r="B179" s="6" t="str">
        <f ca="1">IF(AND($A179&lt;&gt;"",$A179&lt;&gt;"TOTAL"),IF(AND('[5]PDI_Grupo edad'!$C177&lt;&gt;"",'[5]PDI_Grupo edad'!$C177&lt;&gt;0),'[5]PDI_Grupo edad'!$C177,""),IF($A179="TOTAL",SUM(INDIRECT("B4:B"&amp;ROW()-1)),""))</f>
        <v/>
      </c>
      <c r="C179" s="6" t="str">
        <f ca="1">IF(AND($A179&lt;&gt;"",$A179&lt;&gt;"TOTAL"),IF(AND('[5]PDI_Grupo edad'!$E177&lt;&gt;"",'[5]PDI_Grupo edad'!$E177&lt;&gt;0),'[5]PDI_Grupo edad'!$E177,""),IF($A179="TOTAL",SUM(INDIRECT("C4:C"&amp;ROW()-1)),""))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IF(AND($A179&lt;&gt;"",$A179&lt;&gt;"TOTAL"),IF(AND('[5]PDI_Grupo edad'!$H177&lt;&gt;"",'[5]PDI_Grupo edad'!$H177&lt;&gt;0),'[5]PDI_Grupo edad'!$H177,""),IF($A179="TOTAL",SUM(INDIRECT("E4:E"&amp;ROW()-1)),""))</f>
        <v/>
      </c>
      <c r="F179" s="6" t="str">
        <f ca="1">IF(AND($A179&lt;&gt;"",$A179&lt;&gt;"TOTAL"),IF(AND('[5]PDI_Grupo edad'!$J177&lt;&gt;"",'[5]PDI_Grupo edad'!$J177&lt;&gt;0),'[5]PDI_Grupo edad'!$J177,""),IF($A179="TOTAL",SUM(INDIRECT("F4:F"&amp;ROW()-1)),""))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IF(AND($A179&lt;&gt;"",$A179&lt;&gt;"TOTAL"),IF(AND('[5]PDI_Grupo edad'!$M177&lt;&gt;"",'[5]PDI_Grupo edad'!$M177&lt;&gt;0),'[5]PDI_Grupo edad'!$M177,""),IF($A179="TOTAL",SUM(INDIRECT("H4:H"&amp;ROW()-1)),""))</f>
        <v/>
      </c>
      <c r="I179" s="6" t="str">
        <f ca="1">IF(AND($A179&lt;&gt;"",$A179&lt;&gt;"TOTAL"),IF(AND('[5]PDI_Grupo edad'!$O177&lt;&gt;"",'[5]PDI_Grupo edad'!$O177&lt;&gt;0),'[5]PDI_Grupo edad'!$O177,""),IF($A179="TOTAL",SUM(INDIRECT("I4:I"&amp;ROW()-1)),""))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IF(AND($A179&lt;&gt;"",$A179&lt;&gt;"TOTAL"),IF(AND('[5]PDI_Grupo edad'!$R177&lt;&gt;"",'[5]PDI_Grupo edad'!$R177&lt;&gt;0),'[5]PDI_Grupo edad'!$R177,""),IF($A179="TOTAL",SUM(INDIRECT("K4:K"&amp;ROW()-1)),""))</f>
        <v/>
      </c>
      <c r="L179" s="6" t="str">
        <f ca="1">IF(AND($A179&lt;&gt;"",$A179&lt;&gt;"TOTAL"),IF(AND('[5]PDI_Grupo edad'!$T177&lt;&gt;"",'[5]PDI_Grupo edad'!$T177&lt;&gt;0),'[5]PDI_Grupo edad'!$T177,""),IF($A179="TOTAL",SUM(INDIRECT("L4:L"&amp;ROW()-1)),""))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IF(AND($A179&lt;&gt;"",$A179&lt;&gt;"TOTAL"),IF(AND('[5]PDI_Grupo edad'!$W177&lt;&gt;"",'[5]PDI_Grupo edad'!$W177&lt;&gt;0),'[5]PDI_Grupo edad'!$W177,""),IF($A179="TOTAL",SUM(INDIRECT("N4:N"&amp;ROW()-1)),""))</f>
        <v/>
      </c>
      <c r="O179" s="6" t="str">
        <f ca="1">IF(AND($A179&lt;&gt;"",$A179&lt;&gt;"TOTAL"),IF(AND('[5]PDI_Grupo edad'!$Y177&lt;&gt;"",'[5]PDI_Grupo edad'!$Y177&lt;&gt;0),'[5]PDI_Grupo edad'!$Y177,""),IF($A179="TOTAL",SUM(INDIRECT("O4:O"&amp;ROW()-1)),""))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IF(AND($A179&lt;&gt;"",$A179&lt;&gt;"TOTAL"),IF(AND('[5]PDI_Grupo edad'!$AB177&lt;&gt;"",'[5]PDI_Grupo edad'!$AB177&lt;&gt;0),'[5]PDI_Grupo edad'!$AB177,""),IF($A179="TOTAL",SUM(INDIRECT("Q4:Q"&amp;ROW()-1)),""))</f>
        <v/>
      </c>
      <c r="R179" s="6" t="str">
        <f ca="1">IF(AND($A179&lt;&gt;"",$A179&lt;&gt;"TOTAL"),IF(AND('[5]PDI_Grupo edad'!$AD177&lt;&gt;"",'[5]PDI_Grupo edad'!$AD177&lt;&gt;0),'[5]PDI_Grupo edad'!$AD177,""),IF($A179="TOTAL",SUM(INDIRECT("R4:R"&amp;ROW()-1)),""))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IF(AND($A179&lt;&gt;"",$A179&lt;&gt;"TOTAL"),IF(AND('[5]PDI_Grupo edad'!$AG177&lt;&gt;"",'[5]PDI_Grupo edad'!$AG177&lt;&gt;0),'[5]PDI_Grupo edad'!$AG177,""),IF($A179="TOTAL",SUM(INDIRECT("T4:T"&amp;ROW()-1)),""))</f>
        <v/>
      </c>
      <c r="U179" s="6" t="str">
        <f ca="1">IF(AND($A179&lt;&gt;"",$A179&lt;&gt;"TOTAL"),IF(AND('[5]PDI_Grupo edad'!$AI177&lt;&gt;"",'[5]PDI_Grupo edad'!$AI177&lt;&gt;0),'[5]PDI_Grupo edad'!$AI177,""),IF($A179="TOTAL",SUM(INDIRECT("U4:U"&amp;ROW()-1)),""))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IF(AND($A179&lt;&gt;"",$A179&lt;&gt;"TOTAL"),IF(AND('[5]PDI_Grupo edad'!$AL177&lt;&gt;"",'[5]PDI_Grupo edad'!$AL177&lt;&gt;0),'[5]PDI_Grupo edad'!$AL177,""),IF($A179="TOTAL",SUM(INDIRECT("W4:W"&amp;ROW()-1)),""))</f>
        <v/>
      </c>
      <c r="X179" s="6" t="str">
        <f ca="1">IF(AND($A179&lt;&gt;"",$A179&lt;&gt;"TOTAL"),IF(AND('[5]PDI_Grupo edad'!$AN177&lt;&gt;"",'[5]PDI_Grupo edad'!$AN177&lt;&gt;0),'[5]PDI_Grupo edad'!$AN177,""),IF($A179="TOTAL",SUM(INDIRECT("X4:X"&amp;ROW()-1)),""))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IF(AND($A179&lt;&gt;"",$A179&lt;&gt;"TOTAL"),IF(AND('[5]PDI_Grupo edad'!$AQ177&lt;&gt;"",'[5]PDI_Grupo edad'!$AQ177&lt;&gt;0),'[5]PDI_Grupo edad'!$AQ177,""),IF($A179="TOTAL",SUM(INDIRECT("Z4:Z"&amp;ROW()-1)),""))</f>
        <v/>
      </c>
      <c r="AA179" s="6" t="str">
        <f ca="1">IF(AND($A179&lt;&gt;"",$A179&lt;&gt;"TOTAL"),IF(AND('[5]PDI_Grupo edad'!$AS177&lt;&gt;"",'[5]PDI_Grupo edad'!$AS177&lt;&gt;0),'[5]PDI_Grupo edad'!$AS177,""),IF($A179="TOTAL",SUM(INDIRECT("AA4:AA"&amp;ROW()-1)),""))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IF(AND($A179&lt;&gt;"",$A179&lt;&gt;"TOTAL"),IF(AND('[5]PDI_Grupo edad'!$AV177&lt;&gt;"",'[5]PDI_Grupo edad'!$AV177&lt;&gt;0),'[5]PDI_Grupo edad'!$AV177,""),IF($A179="TOTAL",SUM(INDIRECT("AC4:AC"&amp;ROW()-1)),""))</f>
        <v/>
      </c>
      <c r="AD179" s="6" t="str">
        <f ca="1">IF(AND($A179&lt;&gt;"",$A179&lt;&gt;"TOTAL"),IF(AND('[5]PDI_Grupo edad'!$AX177&lt;&gt;"",'[5]PDI_Grupo edad'!$AX177&lt;&gt;0),'[5]PDI_Grupo edad'!$AX177,""),IF($A179="TOTAL",SUM(INDIRECT("AD4:AD"&amp;ROW()-1)),""))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IF(AND($A179&lt;&gt;"",$A179&lt;&gt;"TOTAL"),IF(AND('[5]PDI_Grupo edad'!$BA177&lt;&gt;"",'[5]PDI_Grupo edad'!$BA177&lt;&gt;0),'[5]PDI_Grupo edad'!$BA177,""),IF($A179="TOTAL",SUM(INDIRECT("AF4:AF"&amp;ROW()-1)),""))</f>
        <v/>
      </c>
      <c r="AG179" s="6" t="str">
        <f ca="1">IF(AND($A179&lt;&gt;"",$A179&lt;&gt;"TOTAL"),IF(AND('[5]PDI_Grupo edad'!$BC177&lt;&gt;"",'[5]PDI_Grupo edad'!$BC177&lt;&gt;0),'[5]PDI_Grupo edad'!$BC177,""),IF($A179="TOTAL",SUM(INDIRECT("AG4:AG"&amp;ROW()-1)),""))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IF(AND($A179&lt;&gt;"",$A179&lt;&gt;"TOTAL"),IF(AND('[5]PDI_Grupo edad'!$BF177&lt;&gt;"",'[5]PDI_Grupo edad'!$BF177&lt;&gt;0),'[5]PDI_Grupo edad'!$BF177,""),IF($A179="TOTAL",SUM(INDIRECT("AI4:AI"&amp;ROW()-1)),""))</f>
        <v/>
      </c>
      <c r="AJ179" s="6" t="str">
        <f ca="1">IF(AND($A179&lt;&gt;"",$A179&lt;&gt;"TOTAL"),IF(AND('[5]PDI_Grupo edad'!$BH177&lt;&gt;"",'[5]PDI_Grupo edad'!$BH177&lt;&gt;0),'[5]PDI_Grupo edad'!$BH177,""),IF($A179="TOTAL",SUM(INDIRECT("AJ4:AJ"&amp;ROW()-1)),""))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IF(AND($A179&lt;&gt;"",$A179&lt;&gt;"TOTAL"),IF(AND('[5]PDI_Grupo edad'!$BK177&lt;&gt;"",'[5]PDI_Grupo edad'!$BK177&lt;&gt;0),'[5]PDI_Grupo edad'!$BK177,""),IF($A179="TOTAL",SUM(INDIRECT("AL4:AL"&amp;ROW()-1)),""))</f>
        <v/>
      </c>
      <c r="AM179" s="6" t="str">
        <f ca="1">IF(AND($A179&lt;&gt;"",$A179&lt;&gt;"TOTAL"),IF(AND('[5]PDI_Grupo edad'!$BM177&lt;&gt;"",'[5]PDI_Grupo edad'!$BM177&lt;&gt;0),'[5]PDI_Grupo edad'!$BM177,""),IF($A179="TOTAL",SUM(INDIRECT("AM4:AM"&amp;ROW()-1)),""))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IF(AND($A179&lt;&gt;"",$A179&lt;&gt;"TOTAL"),IF(AND('[5]PDI_Grupo edad'!$BP177&lt;&gt;"",'[5]PDI_Grupo edad'!$BP177&lt;&gt;0),'[5]PDI_Grupo edad'!$BP177,""),IF($A179="TOTAL",SUM(INDIRECT("AO4:AO"&amp;ROW()-1)),""))</f>
        <v/>
      </c>
      <c r="AP179" s="6" t="str">
        <f ca="1">IF(AND($A179&lt;&gt;"",$A179&lt;&gt;"TOTAL"),IF(AND('[5]PDI_Grupo edad'!$BR177&lt;&gt;"",'[5]PDI_Grupo edad'!$BR177&lt;&gt;0),'[5]PDI_Grupo edad'!$BR177,""),IF($A179="TOTAL",SUM(INDIRECT("AP4:AP"&amp;ROW()-1)),""))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IF(AND($A179&lt;&gt;"",$A179&lt;&gt;"TOTAL"),IF(AND('[5]PDI_Grupo edad'!$BU177&lt;&gt;"",'[5]PDI_Grupo edad'!$BU177&lt;&gt;0),'[5]PDI_Grupo edad'!$BU177,""),IF($A179="TOTAL",SUM(INDIRECT("AR4:AR"&amp;ROW()-1)),""))</f>
        <v/>
      </c>
      <c r="AS179" s="6" t="str">
        <f ca="1">IF(AND($A179&lt;&gt;"",$A179&lt;&gt;"TOTAL"),IF(AND('[5]PDI_Grupo edad'!$BW177&lt;&gt;"",'[5]PDI_Grupo edad'!$BW177&lt;&gt;0),'[5]PDI_Grupo edad'!$BW177,""),IF($A179="TOTAL",SUM(INDIRECT("AS4:AS"&amp;ROW()-1)),""))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IF(AND($A179&lt;&gt;"",$A179&lt;&gt;"TOTAL"),IF(AND('[5]PDI_Grupo edad'!$BZ177&lt;&gt;"",'[5]PDI_Grupo edad'!$BZ177&lt;&gt;0),'[5]PDI_Grupo edad'!$BZ177,""),IF($A179="TOTAL",SUM(INDIRECT("AU4:AU"&amp;ROW()-1)),""))</f>
        <v/>
      </c>
      <c r="AV179" s="6" t="str">
        <f ca="1">IF(AND($A179&lt;&gt;"",$A179&lt;&gt;"TOTAL"),IF(AND('[5]PDI_Grupo edad'!$CB177&lt;&gt;"",'[5]PDI_Grupo edad'!$CB177&lt;&gt;0),'[5]PDI_Grupo edad'!$CB177,""),IF($A179="TOTAL",SUM(INDIRECT("AV4:AV"&amp;ROW()-1)),""))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IF(AND($A179&lt;&gt;"",$A179&lt;&gt;"TOTAL"),IF(AND('[5]PDI_Grupo edad'!$CE177&lt;&gt;"",'[5]PDI_Grupo edad'!$CE177&lt;&gt;0),'[5]PDI_Grupo edad'!$CE177,""),IF($A179="TOTAL",SUM(INDIRECT("AX4:AX"&amp;ROW()-1)),""))</f>
        <v/>
      </c>
      <c r="AY179" s="6" t="str">
        <f ca="1">IF(AND($A179&lt;&gt;"",$A179&lt;&gt;"TOTAL"),IF(AND('[5]PDI_Grupo edad'!$CG177&lt;&gt;"",'[5]PDI_Grupo edad'!$CG177&lt;&gt;0),'[5]PDI_Grupo edad'!$CG177,""),IF($A179="TOTAL",SUM(INDIRECT("AY4:AY"&amp;ROW()-1)),""))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IF(AND($A179&lt;&gt;"",$A179&lt;&gt;"TOTAL"),IF(AND('[5]PDI_Grupo edad'!$CJ177&lt;&gt;"",'[5]PDI_Grupo edad'!$CJ177&lt;&gt;0),'[5]PDI_Grupo edad'!$CJ177,""),IF($A179="TOTAL",SUM(INDIRECT("BA4:BA"&amp;ROW()-1)),""))</f>
        <v/>
      </c>
      <c r="BB179" s="6" t="str">
        <f ca="1">IF(AND($A179&lt;&gt;"",$A179&lt;&gt;"TOTAL"),IF(AND('[5]PDI_Grupo edad'!$CL177&lt;&gt;"",'[5]PDI_Grupo edad'!$CL177&lt;&gt;0),'[5]PDI_Grupo edad'!$CL177,""),IF($A179="TOTAL",SUM(INDIRECT("BB4:BB"&amp;ROW()-1)),""))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IF(AND($A179&lt;&gt;"",$A179&lt;&gt;"TOTAL"),IF(AND('[5]PDI_Grupo edad'!$CO177&lt;&gt;"",'[5]PDI_Grupo edad'!$CO177&lt;&gt;0),'[5]PDI_Grupo edad'!$CO177,""),IF($A179="TOTAL",SUM(INDIRECT("BD4:BD"&amp;ROW()-1)),""))</f>
        <v/>
      </c>
      <c r="BE179" s="6" t="str">
        <f ca="1">IF(AND($A179&lt;&gt;"",$A179&lt;&gt;"TOTAL"),IF(AND('[5]PDI_Grupo edad'!$CQ177&lt;&gt;"",'[5]PDI_Grupo edad'!$CQ177&lt;&gt;0),'[5]PDI_Grupo edad'!$CQ177,""),IF($A179="TOTAL",SUM(INDIRECT("BE4:BE"&amp;ROW()-1)),""))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IF('[5]PDI_Grupo edad'!$B178&lt;&gt;"",'[5]PDI_Grupo edad'!$B178,IF(AND('[5]PDI_Grupo edad'!$B178="",'[5]PDI_Grupo edad'!$B179="",'[5]PDI_Grupo edad'!$B177=""),"","TOTAL"))</f>
        <v/>
      </c>
      <c r="B180" s="6" t="str">
        <f ca="1">IF(AND($A180&lt;&gt;"",$A180&lt;&gt;"TOTAL"),IF(AND('[5]PDI_Grupo edad'!$C178&lt;&gt;"",'[5]PDI_Grupo edad'!$C178&lt;&gt;0),'[5]PDI_Grupo edad'!$C178,""),IF($A180="TOTAL",SUM(INDIRECT("B4:B"&amp;ROW()-1)),""))</f>
        <v/>
      </c>
      <c r="C180" s="6" t="str">
        <f ca="1">IF(AND($A180&lt;&gt;"",$A180&lt;&gt;"TOTAL"),IF(AND('[5]PDI_Grupo edad'!$E178&lt;&gt;"",'[5]PDI_Grupo edad'!$E178&lt;&gt;0),'[5]PDI_Grupo edad'!$E178,""),IF($A180="TOTAL",SUM(INDIRECT("C4:C"&amp;ROW()-1)),""))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IF(AND($A180&lt;&gt;"",$A180&lt;&gt;"TOTAL"),IF(AND('[5]PDI_Grupo edad'!$H178&lt;&gt;"",'[5]PDI_Grupo edad'!$H178&lt;&gt;0),'[5]PDI_Grupo edad'!$H178,""),IF($A180="TOTAL",SUM(INDIRECT("E4:E"&amp;ROW()-1)),""))</f>
        <v/>
      </c>
      <c r="F180" s="6" t="str">
        <f ca="1">IF(AND($A180&lt;&gt;"",$A180&lt;&gt;"TOTAL"),IF(AND('[5]PDI_Grupo edad'!$J178&lt;&gt;"",'[5]PDI_Grupo edad'!$J178&lt;&gt;0),'[5]PDI_Grupo edad'!$J178,""),IF($A180="TOTAL",SUM(INDIRECT("F4:F"&amp;ROW()-1)),""))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IF(AND($A180&lt;&gt;"",$A180&lt;&gt;"TOTAL"),IF(AND('[5]PDI_Grupo edad'!$M178&lt;&gt;"",'[5]PDI_Grupo edad'!$M178&lt;&gt;0),'[5]PDI_Grupo edad'!$M178,""),IF($A180="TOTAL",SUM(INDIRECT("H4:H"&amp;ROW()-1)),""))</f>
        <v/>
      </c>
      <c r="I180" s="6" t="str">
        <f ca="1">IF(AND($A180&lt;&gt;"",$A180&lt;&gt;"TOTAL"),IF(AND('[5]PDI_Grupo edad'!$O178&lt;&gt;"",'[5]PDI_Grupo edad'!$O178&lt;&gt;0),'[5]PDI_Grupo edad'!$O178,""),IF($A180="TOTAL",SUM(INDIRECT("I4:I"&amp;ROW()-1)),""))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IF(AND($A180&lt;&gt;"",$A180&lt;&gt;"TOTAL"),IF(AND('[5]PDI_Grupo edad'!$R178&lt;&gt;"",'[5]PDI_Grupo edad'!$R178&lt;&gt;0),'[5]PDI_Grupo edad'!$R178,""),IF($A180="TOTAL",SUM(INDIRECT("K4:K"&amp;ROW()-1)),""))</f>
        <v/>
      </c>
      <c r="L180" s="6" t="str">
        <f ca="1">IF(AND($A180&lt;&gt;"",$A180&lt;&gt;"TOTAL"),IF(AND('[5]PDI_Grupo edad'!$T178&lt;&gt;"",'[5]PDI_Grupo edad'!$T178&lt;&gt;0),'[5]PDI_Grupo edad'!$T178,""),IF($A180="TOTAL",SUM(INDIRECT("L4:L"&amp;ROW()-1)),""))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IF(AND($A180&lt;&gt;"",$A180&lt;&gt;"TOTAL"),IF(AND('[5]PDI_Grupo edad'!$W178&lt;&gt;"",'[5]PDI_Grupo edad'!$W178&lt;&gt;0),'[5]PDI_Grupo edad'!$W178,""),IF($A180="TOTAL",SUM(INDIRECT("N4:N"&amp;ROW()-1)),""))</f>
        <v/>
      </c>
      <c r="O180" s="6" t="str">
        <f ca="1">IF(AND($A180&lt;&gt;"",$A180&lt;&gt;"TOTAL"),IF(AND('[5]PDI_Grupo edad'!$Y178&lt;&gt;"",'[5]PDI_Grupo edad'!$Y178&lt;&gt;0),'[5]PDI_Grupo edad'!$Y178,""),IF($A180="TOTAL",SUM(INDIRECT("O4:O"&amp;ROW()-1)),""))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IF(AND($A180&lt;&gt;"",$A180&lt;&gt;"TOTAL"),IF(AND('[5]PDI_Grupo edad'!$AB178&lt;&gt;"",'[5]PDI_Grupo edad'!$AB178&lt;&gt;0),'[5]PDI_Grupo edad'!$AB178,""),IF($A180="TOTAL",SUM(INDIRECT("Q4:Q"&amp;ROW()-1)),""))</f>
        <v/>
      </c>
      <c r="R180" s="6" t="str">
        <f ca="1">IF(AND($A180&lt;&gt;"",$A180&lt;&gt;"TOTAL"),IF(AND('[5]PDI_Grupo edad'!$AD178&lt;&gt;"",'[5]PDI_Grupo edad'!$AD178&lt;&gt;0),'[5]PDI_Grupo edad'!$AD178,""),IF($A180="TOTAL",SUM(INDIRECT("R4:R"&amp;ROW()-1)),""))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IF(AND($A180&lt;&gt;"",$A180&lt;&gt;"TOTAL"),IF(AND('[5]PDI_Grupo edad'!$AG178&lt;&gt;"",'[5]PDI_Grupo edad'!$AG178&lt;&gt;0),'[5]PDI_Grupo edad'!$AG178,""),IF($A180="TOTAL",SUM(INDIRECT("T4:T"&amp;ROW()-1)),""))</f>
        <v/>
      </c>
      <c r="U180" s="6" t="str">
        <f ca="1">IF(AND($A180&lt;&gt;"",$A180&lt;&gt;"TOTAL"),IF(AND('[5]PDI_Grupo edad'!$AI178&lt;&gt;"",'[5]PDI_Grupo edad'!$AI178&lt;&gt;0),'[5]PDI_Grupo edad'!$AI178,""),IF($A180="TOTAL",SUM(INDIRECT("U4:U"&amp;ROW()-1)),""))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IF(AND($A180&lt;&gt;"",$A180&lt;&gt;"TOTAL"),IF(AND('[5]PDI_Grupo edad'!$AL178&lt;&gt;"",'[5]PDI_Grupo edad'!$AL178&lt;&gt;0),'[5]PDI_Grupo edad'!$AL178,""),IF($A180="TOTAL",SUM(INDIRECT("W4:W"&amp;ROW()-1)),""))</f>
        <v/>
      </c>
      <c r="X180" s="6" t="str">
        <f ca="1">IF(AND($A180&lt;&gt;"",$A180&lt;&gt;"TOTAL"),IF(AND('[5]PDI_Grupo edad'!$AN178&lt;&gt;"",'[5]PDI_Grupo edad'!$AN178&lt;&gt;0),'[5]PDI_Grupo edad'!$AN178,""),IF($A180="TOTAL",SUM(INDIRECT("X4:X"&amp;ROW()-1)),""))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IF(AND($A180&lt;&gt;"",$A180&lt;&gt;"TOTAL"),IF(AND('[5]PDI_Grupo edad'!$AQ178&lt;&gt;"",'[5]PDI_Grupo edad'!$AQ178&lt;&gt;0),'[5]PDI_Grupo edad'!$AQ178,""),IF($A180="TOTAL",SUM(INDIRECT("Z4:Z"&amp;ROW()-1)),""))</f>
        <v/>
      </c>
      <c r="AA180" s="6" t="str">
        <f ca="1">IF(AND($A180&lt;&gt;"",$A180&lt;&gt;"TOTAL"),IF(AND('[5]PDI_Grupo edad'!$AS178&lt;&gt;"",'[5]PDI_Grupo edad'!$AS178&lt;&gt;0),'[5]PDI_Grupo edad'!$AS178,""),IF($A180="TOTAL",SUM(INDIRECT("AA4:AA"&amp;ROW()-1)),""))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IF(AND($A180&lt;&gt;"",$A180&lt;&gt;"TOTAL"),IF(AND('[5]PDI_Grupo edad'!$AV178&lt;&gt;"",'[5]PDI_Grupo edad'!$AV178&lt;&gt;0),'[5]PDI_Grupo edad'!$AV178,""),IF($A180="TOTAL",SUM(INDIRECT("AC4:AC"&amp;ROW()-1)),""))</f>
        <v/>
      </c>
      <c r="AD180" s="6" t="str">
        <f ca="1">IF(AND($A180&lt;&gt;"",$A180&lt;&gt;"TOTAL"),IF(AND('[5]PDI_Grupo edad'!$AX178&lt;&gt;"",'[5]PDI_Grupo edad'!$AX178&lt;&gt;0),'[5]PDI_Grupo edad'!$AX178,""),IF($A180="TOTAL",SUM(INDIRECT("AD4:AD"&amp;ROW()-1)),""))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IF(AND($A180&lt;&gt;"",$A180&lt;&gt;"TOTAL"),IF(AND('[5]PDI_Grupo edad'!$BA178&lt;&gt;"",'[5]PDI_Grupo edad'!$BA178&lt;&gt;0),'[5]PDI_Grupo edad'!$BA178,""),IF($A180="TOTAL",SUM(INDIRECT("AF4:AF"&amp;ROW()-1)),""))</f>
        <v/>
      </c>
      <c r="AG180" s="6" t="str">
        <f ca="1">IF(AND($A180&lt;&gt;"",$A180&lt;&gt;"TOTAL"),IF(AND('[5]PDI_Grupo edad'!$BC178&lt;&gt;"",'[5]PDI_Grupo edad'!$BC178&lt;&gt;0),'[5]PDI_Grupo edad'!$BC178,""),IF($A180="TOTAL",SUM(INDIRECT("AG4:AG"&amp;ROW()-1)),""))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IF(AND($A180&lt;&gt;"",$A180&lt;&gt;"TOTAL"),IF(AND('[5]PDI_Grupo edad'!$BF178&lt;&gt;"",'[5]PDI_Grupo edad'!$BF178&lt;&gt;0),'[5]PDI_Grupo edad'!$BF178,""),IF($A180="TOTAL",SUM(INDIRECT("AI4:AI"&amp;ROW()-1)),""))</f>
        <v/>
      </c>
      <c r="AJ180" s="6" t="str">
        <f ca="1">IF(AND($A180&lt;&gt;"",$A180&lt;&gt;"TOTAL"),IF(AND('[5]PDI_Grupo edad'!$BH178&lt;&gt;"",'[5]PDI_Grupo edad'!$BH178&lt;&gt;0),'[5]PDI_Grupo edad'!$BH178,""),IF($A180="TOTAL",SUM(INDIRECT("AJ4:AJ"&amp;ROW()-1)),""))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IF(AND($A180&lt;&gt;"",$A180&lt;&gt;"TOTAL"),IF(AND('[5]PDI_Grupo edad'!$BK178&lt;&gt;"",'[5]PDI_Grupo edad'!$BK178&lt;&gt;0),'[5]PDI_Grupo edad'!$BK178,""),IF($A180="TOTAL",SUM(INDIRECT("AL4:AL"&amp;ROW()-1)),""))</f>
        <v/>
      </c>
      <c r="AM180" s="6" t="str">
        <f ca="1">IF(AND($A180&lt;&gt;"",$A180&lt;&gt;"TOTAL"),IF(AND('[5]PDI_Grupo edad'!$BM178&lt;&gt;"",'[5]PDI_Grupo edad'!$BM178&lt;&gt;0),'[5]PDI_Grupo edad'!$BM178,""),IF($A180="TOTAL",SUM(INDIRECT("AM4:AM"&amp;ROW()-1)),""))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IF(AND($A180&lt;&gt;"",$A180&lt;&gt;"TOTAL"),IF(AND('[5]PDI_Grupo edad'!$BP178&lt;&gt;"",'[5]PDI_Grupo edad'!$BP178&lt;&gt;0),'[5]PDI_Grupo edad'!$BP178,""),IF($A180="TOTAL",SUM(INDIRECT("AO4:AO"&amp;ROW()-1)),""))</f>
        <v/>
      </c>
      <c r="AP180" s="6" t="str">
        <f ca="1">IF(AND($A180&lt;&gt;"",$A180&lt;&gt;"TOTAL"),IF(AND('[5]PDI_Grupo edad'!$BR178&lt;&gt;"",'[5]PDI_Grupo edad'!$BR178&lt;&gt;0),'[5]PDI_Grupo edad'!$BR178,""),IF($A180="TOTAL",SUM(INDIRECT("AP4:AP"&amp;ROW()-1)),""))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IF(AND($A180&lt;&gt;"",$A180&lt;&gt;"TOTAL"),IF(AND('[5]PDI_Grupo edad'!$BU178&lt;&gt;"",'[5]PDI_Grupo edad'!$BU178&lt;&gt;0),'[5]PDI_Grupo edad'!$BU178,""),IF($A180="TOTAL",SUM(INDIRECT("AR4:AR"&amp;ROW()-1)),""))</f>
        <v/>
      </c>
      <c r="AS180" s="6" t="str">
        <f ca="1">IF(AND($A180&lt;&gt;"",$A180&lt;&gt;"TOTAL"),IF(AND('[5]PDI_Grupo edad'!$BW178&lt;&gt;"",'[5]PDI_Grupo edad'!$BW178&lt;&gt;0),'[5]PDI_Grupo edad'!$BW178,""),IF($A180="TOTAL",SUM(INDIRECT("AS4:AS"&amp;ROW()-1)),""))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IF(AND($A180&lt;&gt;"",$A180&lt;&gt;"TOTAL"),IF(AND('[5]PDI_Grupo edad'!$BZ178&lt;&gt;"",'[5]PDI_Grupo edad'!$BZ178&lt;&gt;0),'[5]PDI_Grupo edad'!$BZ178,""),IF($A180="TOTAL",SUM(INDIRECT("AU4:AU"&amp;ROW()-1)),""))</f>
        <v/>
      </c>
      <c r="AV180" s="6" t="str">
        <f ca="1">IF(AND($A180&lt;&gt;"",$A180&lt;&gt;"TOTAL"),IF(AND('[5]PDI_Grupo edad'!$CB178&lt;&gt;"",'[5]PDI_Grupo edad'!$CB178&lt;&gt;0),'[5]PDI_Grupo edad'!$CB178,""),IF($A180="TOTAL",SUM(INDIRECT("AV4:AV"&amp;ROW()-1)),""))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IF(AND($A180&lt;&gt;"",$A180&lt;&gt;"TOTAL"),IF(AND('[5]PDI_Grupo edad'!$CE178&lt;&gt;"",'[5]PDI_Grupo edad'!$CE178&lt;&gt;0),'[5]PDI_Grupo edad'!$CE178,""),IF($A180="TOTAL",SUM(INDIRECT("AX4:AX"&amp;ROW()-1)),""))</f>
        <v/>
      </c>
      <c r="AY180" s="6" t="str">
        <f ca="1">IF(AND($A180&lt;&gt;"",$A180&lt;&gt;"TOTAL"),IF(AND('[5]PDI_Grupo edad'!$CG178&lt;&gt;"",'[5]PDI_Grupo edad'!$CG178&lt;&gt;0),'[5]PDI_Grupo edad'!$CG178,""),IF($A180="TOTAL",SUM(INDIRECT("AY4:AY"&amp;ROW()-1)),""))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IF(AND($A180&lt;&gt;"",$A180&lt;&gt;"TOTAL"),IF(AND('[5]PDI_Grupo edad'!$CJ178&lt;&gt;"",'[5]PDI_Grupo edad'!$CJ178&lt;&gt;0),'[5]PDI_Grupo edad'!$CJ178,""),IF($A180="TOTAL",SUM(INDIRECT("BA4:BA"&amp;ROW()-1)),""))</f>
        <v/>
      </c>
      <c r="BB180" s="6" t="str">
        <f ca="1">IF(AND($A180&lt;&gt;"",$A180&lt;&gt;"TOTAL"),IF(AND('[5]PDI_Grupo edad'!$CL178&lt;&gt;"",'[5]PDI_Grupo edad'!$CL178&lt;&gt;0),'[5]PDI_Grupo edad'!$CL178,""),IF($A180="TOTAL",SUM(INDIRECT("BB4:BB"&amp;ROW()-1)),""))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IF(AND($A180&lt;&gt;"",$A180&lt;&gt;"TOTAL"),IF(AND('[5]PDI_Grupo edad'!$CO178&lt;&gt;"",'[5]PDI_Grupo edad'!$CO178&lt;&gt;0),'[5]PDI_Grupo edad'!$CO178,""),IF($A180="TOTAL",SUM(INDIRECT("BD4:BD"&amp;ROW()-1)),""))</f>
        <v/>
      </c>
      <c r="BE180" s="6" t="str">
        <f ca="1">IF(AND($A180&lt;&gt;"",$A180&lt;&gt;"TOTAL"),IF(AND('[5]PDI_Grupo edad'!$CQ178&lt;&gt;"",'[5]PDI_Grupo edad'!$CQ178&lt;&gt;0),'[5]PDI_Grupo edad'!$CQ178,""),IF($A180="TOTAL",SUM(INDIRECT("BE4:BE"&amp;ROW()-1)),""))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IF('[5]PDI_Grupo edad'!$B179&lt;&gt;"",'[5]PDI_Grupo edad'!$B179,IF(AND('[5]PDI_Grupo edad'!$B179="",'[5]PDI_Grupo edad'!$B180="",'[5]PDI_Grupo edad'!$B178=""),"","TOTAL"))</f>
        <v/>
      </c>
      <c r="B181" s="6" t="str">
        <f ca="1">IF(AND($A181&lt;&gt;"",$A181&lt;&gt;"TOTAL"),IF(AND('[5]PDI_Grupo edad'!$C179&lt;&gt;"",'[5]PDI_Grupo edad'!$C179&lt;&gt;0),'[5]PDI_Grupo edad'!$C179,""),IF($A181="TOTAL",SUM(INDIRECT("B4:B"&amp;ROW()-1)),""))</f>
        <v/>
      </c>
      <c r="C181" s="6" t="str">
        <f ca="1">IF(AND($A181&lt;&gt;"",$A181&lt;&gt;"TOTAL"),IF(AND('[5]PDI_Grupo edad'!$E179&lt;&gt;"",'[5]PDI_Grupo edad'!$E179&lt;&gt;0),'[5]PDI_Grupo edad'!$E179,""),IF($A181="TOTAL",SUM(INDIRECT("C4:C"&amp;ROW()-1)),""))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IF(AND($A181&lt;&gt;"",$A181&lt;&gt;"TOTAL"),IF(AND('[5]PDI_Grupo edad'!$H179&lt;&gt;"",'[5]PDI_Grupo edad'!$H179&lt;&gt;0),'[5]PDI_Grupo edad'!$H179,""),IF($A181="TOTAL",SUM(INDIRECT("E4:E"&amp;ROW()-1)),""))</f>
        <v/>
      </c>
      <c r="F181" s="6" t="str">
        <f ca="1">IF(AND($A181&lt;&gt;"",$A181&lt;&gt;"TOTAL"),IF(AND('[5]PDI_Grupo edad'!$J179&lt;&gt;"",'[5]PDI_Grupo edad'!$J179&lt;&gt;0),'[5]PDI_Grupo edad'!$J179,""),IF($A181="TOTAL",SUM(INDIRECT("F4:F"&amp;ROW()-1)),""))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IF(AND($A181&lt;&gt;"",$A181&lt;&gt;"TOTAL"),IF(AND('[5]PDI_Grupo edad'!$M179&lt;&gt;"",'[5]PDI_Grupo edad'!$M179&lt;&gt;0),'[5]PDI_Grupo edad'!$M179,""),IF($A181="TOTAL",SUM(INDIRECT("H4:H"&amp;ROW()-1)),""))</f>
        <v/>
      </c>
      <c r="I181" s="6" t="str">
        <f ca="1">IF(AND($A181&lt;&gt;"",$A181&lt;&gt;"TOTAL"),IF(AND('[5]PDI_Grupo edad'!$O179&lt;&gt;"",'[5]PDI_Grupo edad'!$O179&lt;&gt;0),'[5]PDI_Grupo edad'!$O179,""),IF($A181="TOTAL",SUM(INDIRECT("I4:I"&amp;ROW()-1)),""))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IF(AND($A181&lt;&gt;"",$A181&lt;&gt;"TOTAL"),IF(AND('[5]PDI_Grupo edad'!$R179&lt;&gt;"",'[5]PDI_Grupo edad'!$R179&lt;&gt;0),'[5]PDI_Grupo edad'!$R179,""),IF($A181="TOTAL",SUM(INDIRECT("K4:K"&amp;ROW()-1)),""))</f>
        <v/>
      </c>
      <c r="L181" s="6" t="str">
        <f ca="1">IF(AND($A181&lt;&gt;"",$A181&lt;&gt;"TOTAL"),IF(AND('[5]PDI_Grupo edad'!$T179&lt;&gt;"",'[5]PDI_Grupo edad'!$T179&lt;&gt;0),'[5]PDI_Grupo edad'!$T179,""),IF($A181="TOTAL",SUM(INDIRECT("L4:L"&amp;ROW()-1)),""))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IF(AND($A181&lt;&gt;"",$A181&lt;&gt;"TOTAL"),IF(AND('[5]PDI_Grupo edad'!$W179&lt;&gt;"",'[5]PDI_Grupo edad'!$W179&lt;&gt;0),'[5]PDI_Grupo edad'!$W179,""),IF($A181="TOTAL",SUM(INDIRECT("N4:N"&amp;ROW()-1)),""))</f>
        <v/>
      </c>
      <c r="O181" s="6" t="str">
        <f ca="1">IF(AND($A181&lt;&gt;"",$A181&lt;&gt;"TOTAL"),IF(AND('[5]PDI_Grupo edad'!$Y179&lt;&gt;"",'[5]PDI_Grupo edad'!$Y179&lt;&gt;0),'[5]PDI_Grupo edad'!$Y179,""),IF($A181="TOTAL",SUM(INDIRECT("O4:O"&amp;ROW()-1)),""))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IF(AND($A181&lt;&gt;"",$A181&lt;&gt;"TOTAL"),IF(AND('[5]PDI_Grupo edad'!$AB179&lt;&gt;"",'[5]PDI_Grupo edad'!$AB179&lt;&gt;0),'[5]PDI_Grupo edad'!$AB179,""),IF($A181="TOTAL",SUM(INDIRECT("Q4:Q"&amp;ROW()-1)),""))</f>
        <v/>
      </c>
      <c r="R181" s="6" t="str">
        <f ca="1">IF(AND($A181&lt;&gt;"",$A181&lt;&gt;"TOTAL"),IF(AND('[5]PDI_Grupo edad'!$AD179&lt;&gt;"",'[5]PDI_Grupo edad'!$AD179&lt;&gt;0),'[5]PDI_Grupo edad'!$AD179,""),IF($A181="TOTAL",SUM(INDIRECT("R4:R"&amp;ROW()-1)),""))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IF(AND($A181&lt;&gt;"",$A181&lt;&gt;"TOTAL"),IF(AND('[5]PDI_Grupo edad'!$AG179&lt;&gt;"",'[5]PDI_Grupo edad'!$AG179&lt;&gt;0),'[5]PDI_Grupo edad'!$AG179,""),IF($A181="TOTAL",SUM(INDIRECT("T4:T"&amp;ROW()-1)),""))</f>
        <v/>
      </c>
      <c r="U181" s="6" t="str">
        <f ca="1">IF(AND($A181&lt;&gt;"",$A181&lt;&gt;"TOTAL"),IF(AND('[5]PDI_Grupo edad'!$AI179&lt;&gt;"",'[5]PDI_Grupo edad'!$AI179&lt;&gt;0),'[5]PDI_Grupo edad'!$AI179,""),IF($A181="TOTAL",SUM(INDIRECT("U4:U"&amp;ROW()-1)),""))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IF(AND($A181&lt;&gt;"",$A181&lt;&gt;"TOTAL"),IF(AND('[5]PDI_Grupo edad'!$AL179&lt;&gt;"",'[5]PDI_Grupo edad'!$AL179&lt;&gt;0),'[5]PDI_Grupo edad'!$AL179,""),IF($A181="TOTAL",SUM(INDIRECT("W4:W"&amp;ROW()-1)),""))</f>
        <v/>
      </c>
      <c r="X181" s="6" t="str">
        <f ca="1">IF(AND($A181&lt;&gt;"",$A181&lt;&gt;"TOTAL"),IF(AND('[5]PDI_Grupo edad'!$AN179&lt;&gt;"",'[5]PDI_Grupo edad'!$AN179&lt;&gt;0),'[5]PDI_Grupo edad'!$AN179,""),IF($A181="TOTAL",SUM(INDIRECT("X4:X"&amp;ROW()-1)),""))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IF(AND($A181&lt;&gt;"",$A181&lt;&gt;"TOTAL"),IF(AND('[5]PDI_Grupo edad'!$AQ179&lt;&gt;"",'[5]PDI_Grupo edad'!$AQ179&lt;&gt;0),'[5]PDI_Grupo edad'!$AQ179,""),IF($A181="TOTAL",SUM(INDIRECT("Z4:Z"&amp;ROW()-1)),""))</f>
        <v/>
      </c>
      <c r="AA181" s="6" t="str">
        <f ca="1">IF(AND($A181&lt;&gt;"",$A181&lt;&gt;"TOTAL"),IF(AND('[5]PDI_Grupo edad'!$AS179&lt;&gt;"",'[5]PDI_Grupo edad'!$AS179&lt;&gt;0),'[5]PDI_Grupo edad'!$AS179,""),IF($A181="TOTAL",SUM(INDIRECT("AA4:AA"&amp;ROW()-1)),""))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IF(AND($A181&lt;&gt;"",$A181&lt;&gt;"TOTAL"),IF(AND('[5]PDI_Grupo edad'!$AV179&lt;&gt;"",'[5]PDI_Grupo edad'!$AV179&lt;&gt;0),'[5]PDI_Grupo edad'!$AV179,""),IF($A181="TOTAL",SUM(INDIRECT("AC4:AC"&amp;ROW()-1)),""))</f>
        <v/>
      </c>
      <c r="AD181" s="6" t="str">
        <f ca="1">IF(AND($A181&lt;&gt;"",$A181&lt;&gt;"TOTAL"),IF(AND('[5]PDI_Grupo edad'!$AX179&lt;&gt;"",'[5]PDI_Grupo edad'!$AX179&lt;&gt;0),'[5]PDI_Grupo edad'!$AX179,""),IF($A181="TOTAL",SUM(INDIRECT("AD4:AD"&amp;ROW()-1)),""))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IF(AND($A181&lt;&gt;"",$A181&lt;&gt;"TOTAL"),IF(AND('[5]PDI_Grupo edad'!$BA179&lt;&gt;"",'[5]PDI_Grupo edad'!$BA179&lt;&gt;0),'[5]PDI_Grupo edad'!$BA179,""),IF($A181="TOTAL",SUM(INDIRECT("AF4:AF"&amp;ROW()-1)),""))</f>
        <v/>
      </c>
      <c r="AG181" s="6" t="str">
        <f ca="1">IF(AND($A181&lt;&gt;"",$A181&lt;&gt;"TOTAL"),IF(AND('[5]PDI_Grupo edad'!$BC179&lt;&gt;"",'[5]PDI_Grupo edad'!$BC179&lt;&gt;0),'[5]PDI_Grupo edad'!$BC179,""),IF($A181="TOTAL",SUM(INDIRECT("AG4:AG"&amp;ROW()-1)),""))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IF(AND($A181&lt;&gt;"",$A181&lt;&gt;"TOTAL"),IF(AND('[5]PDI_Grupo edad'!$BF179&lt;&gt;"",'[5]PDI_Grupo edad'!$BF179&lt;&gt;0),'[5]PDI_Grupo edad'!$BF179,""),IF($A181="TOTAL",SUM(INDIRECT("AI4:AI"&amp;ROW()-1)),""))</f>
        <v/>
      </c>
      <c r="AJ181" s="6" t="str">
        <f ca="1">IF(AND($A181&lt;&gt;"",$A181&lt;&gt;"TOTAL"),IF(AND('[5]PDI_Grupo edad'!$BH179&lt;&gt;"",'[5]PDI_Grupo edad'!$BH179&lt;&gt;0),'[5]PDI_Grupo edad'!$BH179,""),IF($A181="TOTAL",SUM(INDIRECT("AJ4:AJ"&amp;ROW()-1)),""))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IF(AND($A181&lt;&gt;"",$A181&lt;&gt;"TOTAL"),IF(AND('[5]PDI_Grupo edad'!$BK179&lt;&gt;"",'[5]PDI_Grupo edad'!$BK179&lt;&gt;0),'[5]PDI_Grupo edad'!$BK179,""),IF($A181="TOTAL",SUM(INDIRECT("AL4:AL"&amp;ROW()-1)),""))</f>
        <v/>
      </c>
      <c r="AM181" s="6" t="str">
        <f ca="1">IF(AND($A181&lt;&gt;"",$A181&lt;&gt;"TOTAL"),IF(AND('[5]PDI_Grupo edad'!$BM179&lt;&gt;"",'[5]PDI_Grupo edad'!$BM179&lt;&gt;0),'[5]PDI_Grupo edad'!$BM179,""),IF($A181="TOTAL",SUM(INDIRECT("AM4:AM"&amp;ROW()-1)),""))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IF(AND($A181&lt;&gt;"",$A181&lt;&gt;"TOTAL"),IF(AND('[5]PDI_Grupo edad'!$BP179&lt;&gt;"",'[5]PDI_Grupo edad'!$BP179&lt;&gt;0),'[5]PDI_Grupo edad'!$BP179,""),IF($A181="TOTAL",SUM(INDIRECT("AO4:AO"&amp;ROW()-1)),""))</f>
        <v/>
      </c>
      <c r="AP181" s="6" t="str">
        <f ca="1">IF(AND($A181&lt;&gt;"",$A181&lt;&gt;"TOTAL"),IF(AND('[5]PDI_Grupo edad'!$BR179&lt;&gt;"",'[5]PDI_Grupo edad'!$BR179&lt;&gt;0),'[5]PDI_Grupo edad'!$BR179,""),IF($A181="TOTAL",SUM(INDIRECT("AP4:AP"&amp;ROW()-1)),""))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IF(AND($A181&lt;&gt;"",$A181&lt;&gt;"TOTAL"),IF(AND('[5]PDI_Grupo edad'!$BU179&lt;&gt;"",'[5]PDI_Grupo edad'!$BU179&lt;&gt;0),'[5]PDI_Grupo edad'!$BU179,""),IF($A181="TOTAL",SUM(INDIRECT("AR4:AR"&amp;ROW()-1)),""))</f>
        <v/>
      </c>
      <c r="AS181" s="6" t="str">
        <f ca="1">IF(AND($A181&lt;&gt;"",$A181&lt;&gt;"TOTAL"),IF(AND('[5]PDI_Grupo edad'!$BW179&lt;&gt;"",'[5]PDI_Grupo edad'!$BW179&lt;&gt;0),'[5]PDI_Grupo edad'!$BW179,""),IF($A181="TOTAL",SUM(INDIRECT("AS4:AS"&amp;ROW()-1)),""))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IF(AND($A181&lt;&gt;"",$A181&lt;&gt;"TOTAL"),IF(AND('[5]PDI_Grupo edad'!$BZ179&lt;&gt;"",'[5]PDI_Grupo edad'!$BZ179&lt;&gt;0),'[5]PDI_Grupo edad'!$BZ179,""),IF($A181="TOTAL",SUM(INDIRECT("AU4:AU"&amp;ROW()-1)),""))</f>
        <v/>
      </c>
      <c r="AV181" s="6" t="str">
        <f ca="1">IF(AND($A181&lt;&gt;"",$A181&lt;&gt;"TOTAL"),IF(AND('[5]PDI_Grupo edad'!$CB179&lt;&gt;"",'[5]PDI_Grupo edad'!$CB179&lt;&gt;0),'[5]PDI_Grupo edad'!$CB179,""),IF($A181="TOTAL",SUM(INDIRECT("AV4:AV"&amp;ROW()-1)),""))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IF(AND($A181&lt;&gt;"",$A181&lt;&gt;"TOTAL"),IF(AND('[5]PDI_Grupo edad'!$CE179&lt;&gt;"",'[5]PDI_Grupo edad'!$CE179&lt;&gt;0),'[5]PDI_Grupo edad'!$CE179,""),IF($A181="TOTAL",SUM(INDIRECT("AX4:AX"&amp;ROW()-1)),""))</f>
        <v/>
      </c>
      <c r="AY181" s="6" t="str">
        <f ca="1">IF(AND($A181&lt;&gt;"",$A181&lt;&gt;"TOTAL"),IF(AND('[5]PDI_Grupo edad'!$CG179&lt;&gt;"",'[5]PDI_Grupo edad'!$CG179&lt;&gt;0),'[5]PDI_Grupo edad'!$CG179,""),IF($A181="TOTAL",SUM(INDIRECT("AY4:AY"&amp;ROW()-1)),""))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IF(AND($A181&lt;&gt;"",$A181&lt;&gt;"TOTAL"),IF(AND('[5]PDI_Grupo edad'!$CJ179&lt;&gt;"",'[5]PDI_Grupo edad'!$CJ179&lt;&gt;0),'[5]PDI_Grupo edad'!$CJ179,""),IF($A181="TOTAL",SUM(INDIRECT("BA4:BA"&amp;ROW()-1)),""))</f>
        <v/>
      </c>
      <c r="BB181" s="6" t="str">
        <f ca="1">IF(AND($A181&lt;&gt;"",$A181&lt;&gt;"TOTAL"),IF(AND('[5]PDI_Grupo edad'!$CL179&lt;&gt;"",'[5]PDI_Grupo edad'!$CL179&lt;&gt;0),'[5]PDI_Grupo edad'!$CL179,""),IF($A181="TOTAL",SUM(INDIRECT("BB4:BB"&amp;ROW()-1)),""))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IF(AND($A181&lt;&gt;"",$A181&lt;&gt;"TOTAL"),IF(AND('[5]PDI_Grupo edad'!$CO179&lt;&gt;"",'[5]PDI_Grupo edad'!$CO179&lt;&gt;0),'[5]PDI_Grupo edad'!$CO179,""),IF($A181="TOTAL",SUM(INDIRECT("BD4:BD"&amp;ROW()-1)),""))</f>
        <v/>
      </c>
      <c r="BE181" s="6" t="str">
        <f ca="1">IF(AND($A181&lt;&gt;"",$A181&lt;&gt;"TOTAL"),IF(AND('[5]PDI_Grupo edad'!$CQ179&lt;&gt;"",'[5]PDI_Grupo edad'!$CQ179&lt;&gt;0),'[5]PDI_Grupo edad'!$CQ179,""),IF($A181="TOTAL",SUM(INDIRECT("BE4:BE"&amp;ROW()-1)),""))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IF('[5]PDI_Grupo edad'!$B180&lt;&gt;"",'[5]PDI_Grupo edad'!$B180,IF(AND('[5]PDI_Grupo edad'!$B180="",'[5]PDI_Grupo edad'!$B181="",'[5]PDI_Grupo edad'!$B179=""),"","TOTAL"))</f>
        <v/>
      </c>
      <c r="B182" s="6" t="str">
        <f ca="1">IF(AND($A182&lt;&gt;"",$A182&lt;&gt;"TOTAL"),IF(AND('[5]PDI_Grupo edad'!$C180&lt;&gt;"",'[5]PDI_Grupo edad'!$C180&lt;&gt;0),'[5]PDI_Grupo edad'!$C180,""),IF($A182="TOTAL",SUM(INDIRECT("B4:B"&amp;ROW()-1)),""))</f>
        <v/>
      </c>
      <c r="C182" s="6" t="str">
        <f ca="1">IF(AND($A182&lt;&gt;"",$A182&lt;&gt;"TOTAL"),IF(AND('[5]PDI_Grupo edad'!$E180&lt;&gt;"",'[5]PDI_Grupo edad'!$E180&lt;&gt;0),'[5]PDI_Grupo edad'!$E180,""),IF($A182="TOTAL",SUM(INDIRECT("C4:C"&amp;ROW()-1)),""))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IF(AND($A182&lt;&gt;"",$A182&lt;&gt;"TOTAL"),IF(AND('[5]PDI_Grupo edad'!$H180&lt;&gt;"",'[5]PDI_Grupo edad'!$H180&lt;&gt;0),'[5]PDI_Grupo edad'!$H180,""),IF($A182="TOTAL",SUM(INDIRECT("E4:E"&amp;ROW()-1)),""))</f>
        <v/>
      </c>
      <c r="F182" s="6" t="str">
        <f ca="1">IF(AND($A182&lt;&gt;"",$A182&lt;&gt;"TOTAL"),IF(AND('[5]PDI_Grupo edad'!$J180&lt;&gt;"",'[5]PDI_Grupo edad'!$J180&lt;&gt;0),'[5]PDI_Grupo edad'!$J180,""),IF($A182="TOTAL",SUM(INDIRECT("F4:F"&amp;ROW()-1)),""))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IF(AND($A182&lt;&gt;"",$A182&lt;&gt;"TOTAL"),IF(AND('[5]PDI_Grupo edad'!$M180&lt;&gt;"",'[5]PDI_Grupo edad'!$M180&lt;&gt;0),'[5]PDI_Grupo edad'!$M180,""),IF($A182="TOTAL",SUM(INDIRECT("H4:H"&amp;ROW()-1)),""))</f>
        <v/>
      </c>
      <c r="I182" s="6" t="str">
        <f ca="1">IF(AND($A182&lt;&gt;"",$A182&lt;&gt;"TOTAL"),IF(AND('[5]PDI_Grupo edad'!$O180&lt;&gt;"",'[5]PDI_Grupo edad'!$O180&lt;&gt;0),'[5]PDI_Grupo edad'!$O180,""),IF($A182="TOTAL",SUM(INDIRECT("I4:I"&amp;ROW()-1)),""))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IF(AND($A182&lt;&gt;"",$A182&lt;&gt;"TOTAL"),IF(AND('[5]PDI_Grupo edad'!$R180&lt;&gt;"",'[5]PDI_Grupo edad'!$R180&lt;&gt;0),'[5]PDI_Grupo edad'!$R180,""),IF($A182="TOTAL",SUM(INDIRECT("K4:K"&amp;ROW()-1)),""))</f>
        <v/>
      </c>
      <c r="L182" s="6" t="str">
        <f ca="1">IF(AND($A182&lt;&gt;"",$A182&lt;&gt;"TOTAL"),IF(AND('[5]PDI_Grupo edad'!$T180&lt;&gt;"",'[5]PDI_Grupo edad'!$T180&lt;&gt;0),'[5]PDI_Grupo edad'!$T180,""),IF($A182="TOTAL",SUM(INDIRECT("L4:L"&amp;ROW()-1)),""))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IF(AND($A182&lt;&gt;"",$A182&lt;&gt;"TOTAL"),IF(AND('[5]PDI_Grupo edad'!$W180&lt;&gt;"",'[5]PDI_Grupo edad'!$W180&lt;&gt;0),'[5]PDI_Grupo edad'!$W180,""),IF($A182="TOTAL",SUM(INDIRECT("N4:N"&amp;ROW()-1)),""))</f>
        <v/>
      </c>
      <c r="O182" s="6" t="str">
        <f ca="1">IF(AND($A182&lt;&gt;"",$A182&lt;&gt;"TOTAL"),IF(AND('[5]PDI_Grupo edad'!$Y180&lt;&gt;"",'[5]PDI_Grupo edad'!$Y180&lt;&gt;0),'[5]PDI_Grupo edad'!$Y180,""),IF($A182="TOTAL",SUM(INDIRECT("O4:O"&amp;ROW()-1)),""))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IF(AND($A182&lt;&gt;"",$A182&lt;&gt;"TOTAL"),IF(AND('[5]PDI_Grupo edad'!$AB180&lt;&gt;"",'[5]PDI_Grupo edad'!$AB180&lt;&gt;0),'[5]PDI_Grupo edad'!$AB180,""),IF($A182="TOTAL",SUM(INDIRECT("Q4:Q"&amp;ROW()-1)),""))</f>
        <v/>
      </c>
      <c r="R182" s="6" t="str">
        <f ca="1">IF(AND($A182&lt;&gt;"",$A182&lt;&gt;"TOTAL"),IF(AND('[5]PDI_Grupo edad'!$AD180&lt;&gt;"",'[5]PDI_Grupo edad'!$AD180&lt;&gt;0),'[5]PDI_Grupo edad'!$AD180,""),IF($A182="TOTAL",SUM(INDIRECT("R4:R"&amp;ROW()-1)),""))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IF(AND($A182&lt;&gt;"",$A182&lt;&gt;"TOTAL"),IF(AND('[5]PDI_Grupo edad'!$AG180&lt;&gt;"",'[5]PDI_Grupo edad'!$AG180&lt;&gt;0),'[5]PDI_Grupo edad'!$AG180,""),IF($A182="TOTAL",SUM(INDIRECT("T4:T"&amp;ROW()-1)),""))</f>
        <v/>
      </c>
      <c r="U182" s="6" t="str">
        <f ca="1">IF(AND($A182&lt;&gt;"",$A182&lt;&gt;"TOTAL"),IF(AND('[5]PDI_Grupo edad'!$AI180&lt;&gt;"",'[5]PDI_Grupo edad'!$AI180&lt;&gt;0),'[5]PDI_Grupo edad'!$AI180,""),IF($A182="TOTAL",SUM(INDIRECT("U4:U"&amp;ROW()-1)),""))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IF(AND($A182&lt;&gt;"",$A182&lt;&gt;"TOTAL"),IF(AND('[5]PDI_Grupo edad'!$AL180&lt;&gt;"",'[5]PDI_Grupo edad'!$AL180&lt;&gt;0),'[5]PDI_Grupo edad'!$AL180,""),IF($A182="TOTAL",SUM(INDIRECT("W4:W"&amp;ROW()-1)),""))</f>
        <v/>
      </c>
      <c r="X182" s="6" t="str">
        <f ca="1">IF(AND($A182&lt;&gt;"",$A182&lt;&gt;"TOTAL"),IF(AND('[5]PDI_Grupo edad'!$AN180&lt;&gt;"",'[5]PDI_Grupo edad'!$AN180&lt;&gt;0),'[5]PDI_Grupo edad'!$AN180,""),IF($A182="TOTAL",SUM(INDIRECT("X4:X"&amp;ROW()-1)),""))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IF(AND($A182&lt;&gt;"",$A182&lt;&gt;"TOTAL"),IF(AND('[5]PDI_Grupo edad'!$AQ180&lt;&gt;"",'[5]PDI_Grupo edad'!$AQ180&lt;&gt;0),'[5]PDI_Grupo edad'!$AQ180,""),IF($A182="TOTAL",SUM(INDIRECT("Z4:Z"&amp;ROW()-1)),""))</f>
        <v/>
      </c>
      <c r="AA182" s="6" t="str">
        <f ca="1">IF(AND($A182&lt;&gt;"",$A182&lt;&gt;"TOTAL"),IF(AND('[5]PDI_Grupo edad'!$AS180&lt;&gt;"",'[5]PDI_Grupo edad'!$AS180&lt;&gt;0),'[5]PDI_Grupo edad'!$AS180,""),IF($A182="TOTAL",SUM(INDIRECT("AA4:AA"&amp;ROW()-1)),""))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IF(AND($A182&lt;&gt;"",$A182&lt;&gt;"TOTAL"),IF(AND('[5]PDI_Grupo edad'!$AV180&lt;&gt;"",'[5]PDI_Grupo edad'!$AV180&lt;&gt;0),'[5]PDI_Grupo edad'!$AV180,""),IF($A182="TOTAL",SUM(INDIRECT("AC4:AC"&amp;ROW()-1)),""))</f>
        <v/>
      </c>
      <c r="AD182" s="6" t="str">
        <f ca="1">IF(AND($A182&lt;&gt;"",$A182&lt;&gt;"TOTAL"),IF(AND('[5]PDI_Grupo edad'!$AX180&lt;&gt;"",'[5]PDI_Grupo edad'!$AX180&lt;&gt;0),'[5]PDI_Grupo edad'!$AX180,""),IF($A182="TOTAL",SUM(INDIRECT("AD4:AD"&amp;ROW()-1)),""))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IF(AND($A182&lt;&gt;"",$A182&lt;&gt;"TOTAL"),IF(AND('[5]PDI_Grupo edad'!$BA180&lt;&gt;"",'[5]PDI_Grupo edad'!$BA180&lt;&gt;0),'[5]PDI_Grupo edad'!$BA180,""),IF($A182="TOTAL",SUM(INDIRECT("AF4:AF"&amp;ROW()-1)),""))</f>
        <v/>
      </c>
      <c r="AG182" s="6" t="str">
        <f ca="1">IF(AND($A182&lt;&gt;"",$A182&lt;&gt;"TOTAL"),IF(AND('[5]PDI_Grupo edad'!$BC180&lt;&gt;"",'[5]PDI_Grupo edad'!$BC180&lt;&gt;0),'[5]PDI_Grupo edad'!$BC180,""),IF($A182="TOTAL",SUM(INDIRECT("AG4:AG"&amp;ROW()-1)),""))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IF(AND($A182&lt;&gt;"",$A182&lt;&gt;"TOTAL"),IF(AND('[5]PDI_Grupo edad'!$BF180&lt;&gt;"",'[5]PDI_Grupo edad'!$BF180&lt;&gt;0),'[5]PDI_Grupo edad'!$BF180,""),IF($A182="TOTAL",SUM(INDIRECT("AI4:AI"&amp;ROW()-1)),""))</f>
        <v/>
      </c>
      <c r="AJ182" s="6" t="str">
        <f ca="1">IF(AND($A182&lt;&gt;"",$A182&lt;&gt;"TOTAL"),IF(AND('[5]PDI_Grupo edad'!$BH180&lt;&gt;"",'[5]PDI_Grupo edad'!$BH180&lt;&gt;0),'[5]PDI_Grupo edad'!$BH180,""),IF($A182="TOTAL",SUM(INDIRECT("AJ4:AJ"&amp;ROW()-1)),""))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IF(AND($A182&lt;&gt;"",$A182&lt;&gt;"TOTAL"),IF(AND('[5]PDI_Grupo edad'!$BK180&lt;&gt;"",'[5]PDI_Grupo edad'!$BK180&lt;&gt;0),'[5]PDI_Grupo edad'!$BK180,""),IF($A182="TOTAL",SUM(INDIRECT("AL4:AL"&amp;ROW()-1)),""))</f>
        <v/>
      </c>
      <c r="AM182" s="6" t="str">
        <f ca="1">IF(AND($A182&lt;&gt;"",$A182&lt;&gt;"TOTAL"),IF(AND('[5]PDI_Grupo edad'!$BM180&lt;&gt;"",'[5]PDI_Grupo edad'!$BM180&lt;&gt;0),'[5]PDI_Grupo edad'!$BM180,""),IF($A182="TOTAL",SUM(INDIRECT("AM4:AM"&amp;ROW()-1)),""))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IF(AND($A182&lt;&gt;"",$A182&lt;&gt;"TOTAL"),IF(AND('[5]PDI_Grupo edad'!$BP180&lt;&gt;"",'[5]PDI_Grupo edad'!$BP180&lt;&gt;0),'[5]PDI_Grupo edad'!$BP180,""),IF($A182="TOTAL",SUM(INDIRECT("AO4:AO"&amp;ROW()-1)),""))</f>
        <v/>
      </c>
      <c r="AP182" s="6" t="str">
        <f ca="1">IF(AND($A182&lt;&gt;"",$A182&lt;&gt;"TOTAL"),IF(AND('[5]PDI_Grupo edad'!$BR180&lt;&gt;"",'[5]PDI_Grupo edad'!$BR180&lt;&gt;0),'[5]PDI_Grupo edad'!$BR180,""),IF($A182="TOTAL",SUM(INDIRECT("AP4:AP"&amp;ROW()-1)),""))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IF(AND($A182&lt;&gt;"",$A182&lt;&gt;"TOTAL"),IF(AND('[5]PDI_Grupo edad'!$BU180&lt;&gt;"",'[5]PDI_Grupo edad'!$BU180&lt;&gt;0),'[5]PDI_Grupo edad'!$BU180,""),IF($A182="TOTAL",SUM(INDIRECT("AR4:AR"&amp;ROW()-1)),""))</f>
        <v/>
      </c>
      <c r="AS182" s="6" t="str">
        <f ca="1">IF(AND($A182&lt;&gt;"",$A182&lt;&gt;"TOTAL"),IF(AND('[5]PDI_Grupo edad'!$BW180&lt;&gt;"",'[5]PDI_Grupo edad'!$BW180&lt;&gt;0),'[5]PDI_Grupo edad'!$BW180,""),IF($A182="TOTAL",SUM(INDIRECT("AS4:AS"&amp;ROW()-1)),""))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IF(AND($A182&lt;&gt;"",$A182&lt;&gt;"TOTAL"),IF(AND('[5]PDI_Grupo edad'!$BZ180&lt;&gt;"",'[5]PDI_Grupo edad'!$BZ180&lt;&gt;0),'[5]PDI_Grupo edad'!$BZ180,""),IF($A182="TOTAL",SUM(INDIRECT("AU4:AU"&amp;ROW()-1)),""))</f>
        <v/>
      </c>
      <c r="AV182" s="6" t="str">
        <f ca="1">IF(AND($A182&lt;&gt;"",$A182&lt;&gt;"TOTAL"),IF(AND('[5]PDI_Grupo edad'!$CB180&lt;&gt;"",'[5]PDI_Grupo edad'!$CB180&lt;&gt;0),'[5]PDI_Grupo edad'!$CB180,""),IF($A182="TOTAL",SUM(INDIRECT("AV4:AV"&amp;ROW()-1)),""))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IF(AND($A182&lt;&gt;"",$A182&lt;&gt;"TOTAL"),IF(AND('[5]PDI_Grupo edad'!$CE180&lt;&gt;"",'[5]PDI_Grupo edad'!$CE180&lt;&gt;0),'[5]PDI_Grupo edad'!$CE180,""),IF($A182="TOTAL",SUM(INDIRECT("AX4:AX"&amp;ROW()-1)),""))</f>
        <v/>
      </c>
      <c r="AY182" s="6" t="str">
        <f ca="1">IF(AND($A182&lt;&gt;"",$A182&lt;&gt;"TOTAL"),IF(AND('[5]PDI_Grupo edad'!$CG180&lt;&gt;"",'[5]PDI_Grupo edad'!$CG180&lt;&gt;0),'[5]PDI_Grupo edad'!$CG180,""),IF($A182="TOTAL",SUM(INDIRECT("AY4:AY"&amp;ROW()-1)),""))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IF(AND($A182&lt;&gt;"",$A182&lt;&gt;"TOTAL"),IF(AND('[5]PDI_Grupo edad'!$CJ180&lt;&gt;"",'[5]PDI_Grupo edad'!$CJ180&lt;&gt;0),'[5]PDI_Grupo edad'!$CJ180,""),IF($A182="TOTAL",SUM(INDIRECT("BA4:BA"&amp;ROW()-1)),""))</f>
        <v/>
      </c>
      <c r="BB182" s="6" t="str">
        <f ca="1">IF(AND($A182&lt;&gt;"",$A182&lt;&gt;"TOTAL"),IF(AND('[5]PDI_Grupo edad'!$CL180&lt;&gt;"",'[5]PDI_Grupo edad'!$CL180&lt;&gt;0),'[5]PDI_Grupo edad'!$CL180,""),IF($A182="TOTAL",SUM(INDIRECT("BB4:BB"&amp;ROW()-1)),""))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IF(AND($A182&lt;&gt;"",$A182&lt;&gt;"TOTAL"),IF(AND('[5]PDI_Grupo edad'!$CO180&lt;&gt;"",'[5]PDI_Grupo edad'!$CO180&lt;&gt;0),'[5]PDI_Grupo edad'!$CO180,""),IF($A182="TOTAL",SUM(INDIRECT("BD4:BD"&amp;ROW()-1)),""))</f>
        <v/>
      </c>
      <c r="BE182" s="6" t="str">
        <f ca="1">IF(AND($A182&lt;&gt;"",$A182&lt;&gt;"TOTAL"),IF(AND('[5]PDI_Grupo edad'!$CQ180&lt;&gt;"",'[5]PDI_Grupo edad'!$CQ180&lt;&gt;0),'[5]PDI_Grupo edad'!$CQ180,""),IF($A182="TOTAL",SUM(INDIRECT("BE4:BE"&amp;ROW()-1)),""))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IF('[5]PDI_Grupo edad'!$B181&lt;&gt;"",'[5]PDI_Grupo edad'!$B181,IF(AND('[5]PDI_Grupo edad'!$B181="",'[5]PDI_Grupo edad'!$B182="",'[5]PDI_Grupo edad'!$B180=""),"","TOTAL"))</f>
        <v/>
      </c>
      <c r="B183" s="6" t="str">
        <f ca="1">IF(AND($A183&lt;&gt;"",$A183&lt;&gt;"TOTAL"),IF(AND('[5]PDI_Grupo edad'!$C181&lt;&gt;"",'[5]PDI_Grupo edad'!$C181&lt;&gt;0),'[5]PDI_Grupo edad'!$C181,""),IF($A183="TOTAL",SUM(INDIRECT("B4:B"&amp;ROW()-1)),""))</f>
        <v/>
      </c>
      <c r="C183" s="6" t="str">
        <f ca="1">IF(AND($A183&lt;&gt;"",$A183&lt;&gt;"TOTAL"),IF(AND('[5]PDI_Grupo edad'!$E181&lt;&gt;"",'[5]PDI_Grupo edad'!$E181&lt;&gt;0),'[5]PDI_Grupo edad'!$E181,""),IF($A183="TOTAL",SUM(INDIRECT("C4:C"&amp;ROW()-1)),""))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IF(AND($A183&lt;&gt;"",$A183&lt;&gt;"TOTAL"),IF(AND('[5]PDI_Grupo edad'!$H181&lt;&gt;"",'[5]PDI_Grupo edad'!$H181&lt;&gt;0),'[5]PDI_Grupo edad'!$H181,""),IF($A183="TOTAL",SUM(INDIRECT("E4:E"&amp;ROW()-1)),""))</f>
        <v/>
      </c>
      <c r="F183" s="6" t="str">
        <f ca="1">IF(AND($A183&lt;&gt;"",$A183&lt;&gt;"TOTAL"),IF(AND('[5]PDI_Grupo edad'!$J181&lt;&gt;"",'[5]PDI_Grupo edad'!$J181&lt;&gt;0),'[5]PDI_Grupo edad'!$J181,""),IF($A183="TOTAL",SUM(INDIRECT("F4:F"&amp;ROW()-1)),""))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IF(AND($A183&lt;&gt;"",$A183&lt;&gt;"TOTAL"),IF(AND('[5]PDI_Grupo edad'!$M181&lt;&gt;"",'[5]PDI_Grupo edad'!$M181&lt;&gt;0),'[5]PDI_Grupo edad'!$M181,""),IF($A183="TOTAL",SUM(INDIRECT("H4:H"&amp;ROW()-1)),""))</f>
        <v/>
      </c>
      <c r="I183" s="6" t="str">
        <f ca="1">IF(AND($A183&lt;&gt;"",$A183&lt;&gt;"TOTAL"),IF(AND('[5]PDI_Grupo edad'!$O181&lt;&gt;"",'[5]PDI_Grupo edad'!$O181&lt;&gt;0),'[5]PDI_Grupo edad'!$O181,""),IF($A183="TOTAL",SUM(INDIRECT("I4:I"&amp;ROW()-1)),""))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IF(AND($A183&lt;&gt;"",$A183&lt;&gt;"TOTAL"),IF(AND('[5]PDI_Grupo edad'!$R181&lt;&gt;"",'[5]PDI_Grupo edad'!$R181&lt;&gt;0),'[5]PDI_Grupo edad'!$R181,""),IF($A183="TOTAL",SUM(INDIRECT("K4:K"&amp;ROW()-1)),""))</f>
        <v/>
      </c>
      <c r="L183" s="6" t="str">
        <f ca="1">IF(AND($A183&lt;&gt;"",$A183&lt;&gt;"TOTAL"),IF(AND('[5]PDI_Grupo edad'!$T181&lt;&gt;"",'[5]PDI_Grupo edad'!$T181&lt;&gt;0),'[5]PDI_Grupo edad'!$T181,""),IF($A183="TOTAL",SUM(INDIRECT("L4:L"&amp;ROW()-1)),""))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IF(AND($A183&lt;&gt;"",$A183&lt;&gt;"TOTAL"),IF(AND('[5]PDI_Grupo edad'!$W181&lt;&gt;"",'[5]PDI_Grupo edad'!$W181&lt;&gt;0),'[5]PDI_Grupo edad'!$W181,""),IF($A183="TOTAL",SUM(INDIRECT("N4:N"&amp;ROW()-1)),""))</f>
        <v/>
      </c>
      <c r="O183" s="6" t="str">
        <f ca="1">IF(AND($A183&lt;&gt;"",$A183&lt;&gt;"TOTAL"),IF(AND('[5]PDI_Grupo edad'!$Y181&lt;&gt;"",'[5]PDI_Grupo edad'!$Y181&lt;&gt;0),'[5]PDI_Grupo edad'!$Y181,""),IF($A183="TOTAL",SUM(INDIRECT("O4:O"&amp;ROW()-1)),""))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IF(AND($A183&lt;&gt;"",$A183&lt;&gt;"TOTAL"),IF(AND('[5]PDI_Grupo edad'!$AB181&lt;&gt;"",'[5]PDI_Grupo edad'!$AB181&lt;&gt;0),'[5]PDI_Grupo edad'!$AB181,""),IF($A183="TOTAL",SUM(INDIRECT("Q4:Q"&amp;ROW()-1)),""))</f>
        <v/>
      </c>
      <c r="R183" s="6" t="str">
        <f ca="1">IF(AND($A183&lt;&gt;"",$A183&lt;&gt;"TOTAL"),IF(AND('[5]PDI_Grupo edad'!$AD181&lt;&gt;"",'[5]PDI_Grupo edad'!$AD181&lt;&gt;0),'[5]PDI_Grupo edad'!$AD181,""),IF($A183="TOTAL",SUM(INDIRECT("R4:R"&amp;ROW()-1)),""))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IF(AND($A183&lt;&gt;"",$A183&lt;&gt;"TOTAL"),IF(AND('[5]PDI_Grupo edad'!$AG181&lt;&gt;"",'[5]PDI_Grupo edad'!$AG181&lt;&gt;0),'[5]PDI_Grupo edad'!$AG181,""),IF($A183="TOTAL",SUM(INDIRECT("T4:T"&amp;ROW()-1)),""))</f>
        <v/>
      </c>
      <c r="U183" s="6" t="str">
        <f ca="1">IF(AND($A183&lt;&gt;"",$A183&lt;&gt;"TOTAL"),IF(AND('[5]PDI_Grupo edad'!$AI181&lt;&gt;"",'[5]PDI_Grupo edad'!$AI181&lt;&gt;0),'[5]PDI_Grupo edad'!$AI181,""),IF($A183="TOTAL",SUM(INDIRECT("U4:U"&amp;ROW()-1)),""))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IF(AND($A183&lt;&gt;"",$A183&lt;&gt;"TOTAL"),IF(AND('[5]PDI_Grupo edad'!$AL181&lt;&gt;"",'[5]PDI_Grupo edad'!$AL181&lt;&gt;0),'[5]PDI_Grupo edad'!$AL181,""),IF($A183="TOTAL",SUM(INDIRECT("W4:W"&amp;ROW()-1)),""))</f>
        <v/>
      </c>
      <c r="X183" s="6" t="str">
        <f ca="1">IF(AND($A183&lt;&gt;"",$A183&lt;&gt;"TOTAL"),IF(AND('[5]PDI_Grupo edad'!$AN181&lt;&gt;"",'[5]PDI_Grupo edad'!$AN181&lt;&gt;0),'[5]PDI_Grupo edad'!$AN181,""),IF($A183="TOTAL",SUM(INDIRECT("X4:X"&amp;ROW()-1)),""))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IF(AND($A183&lt;&gt;"",$A183&lt;&gt;"TOTAL"),IF(AND('[5]PDI_Grupo edad'!$AQ181&lt;&gt;"",'[5]PDI_Grupo edad'!$AQ181&lt;&gt;0),'[5]PDI_Grupo edad'!$AQ181,""),IF($A183="TOTAL",SUM(INDIRECT("Z4:Z"&amp;ROW()-1)),""))</f>
        <v/>
      </c>
      <c r="AA183" s="6" t="str">
        <f ca="1">IF(AND($A183&lt;&gt;"",$A183&lt;&gt;"TOTAL"),IF(AND('[5]PDI_Grupo edad'!$AS181&lt;&gt;"",'[5]PDI_Grupo edad'!$AS181&lt;&gt;0),'[5]PDI_Grupo edad'!$AS181,""),IF($A183="TOTAL",SUM(INDIRECT("AA4:AA"&amp;ROW()-1)),""))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IF(AND($A183&lt;&gt;"",$A183&lt;&gt;"TOTAL"),IF(AND('[5]PDI_Grupo edad'!$AV181&lt;&gt;"",'[5]PDI_Grupo edad'!$AV181&lt;&gt;0),'[5]PDI_Grupo edad'!$AV181,""),IF($A183="TOTAL",SUM(INDIRECT("AC4:AC"&amp;ROW()-1)),""))</f>
        <v/>
      </c>
      <c r="AD183" s="6" t="str">
        <f ca="1">IF(AND($A183&lt;&gt;"",$A183&lt;&gt;"TOTAL"),IF(AND('[5]PDI_Grupo edad'!$AX181&lt;&gt;"",'[5]PDI_Grupo edad'!$AX181&lt;&gt;0),'[5]PDI_Grupo edad'!$AX181,""),IF($A183="TOTAL",SUM(INDIRECT("AD4:AD"&amp;ROW()-1)),""))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IF(AND($A183&lt;&gt;"",$A183&lt;&gt;"TOTAL"),IF(AND('[5]PDI_Grupo edad'!$BA181&lt;&gt;"",'[5]PDI_Grupo edad'!$BA181&lt;&gt;0),'[5]PDI_Grupo edad'!$BA181,""),IF($A183="TOTAL",SUM(INDIRECT("AF4:AF"&amp;ROW()-1)),""))</f>
        <v/>
      </c>
      <c r="AG183" s="6" t="str">
        <f ca="1">IF(AND($A183&lt;&gt;"",$A183&lt;&gt;"TOTAL"),IF(AND('[5]PDI_Grupo edad'!$BC181&lt;&gt;"",'[5]PDI_Grupo edad'!$BC181&lt;&gt;0),'[5]PDI_Grupo edad'!$BC181,""),IF($A183="TOTAL",SUM(INDIRECT("AG4:AG"&amp;ROW()-1)),""))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IF(AND($A183&lt;&gt;"",$A183&lt;&gt;"TOTAL"),IF(AND('[5]PDI_Grupo edad'!$BF181&lt;&gt;"",'[5]PDI_Grupo edad'!$BF181&lt;&gt;0),'[5]PDI_Grupo edad'!$BF181,""),IF($A183="TOTAL",SUM(INDIRECT("AI4:AI"&amp;ROW()-1)),""))</f>
        <v/>
      </c>
      <c r="AJ183" s="6" t="str">
        <f ca="1">IF(AND($A183&lt;&gt;"",$A183&lt;&gt;"TOTAL"),IF(AND('[5]PDI_Grupo edad'!$BH181&lt;&gt;"",'[5]PDI_Grupo edad'!$BH181&lt;&gt;0),'[5]PDI_Grupo edad'!$BH181,""),IF($A183="TOTAL",SUM(INDIRECT("AJ4:AJ"&amp;ROW()-1)),""))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IF(AND($A183&lt;&gt;"",$A183&lt;&gt;"TOTAL"),IF(AND('[5]PDI_Grupo edad'!$BK181&lt;&gt;"",'[5]PDI_Grupo edad'!$BK181&lt;&gt;0),'[5]PDI_Grupo edad'!$BK181,""),IF($A183="TOTAL",SUM(INDIRECT("AL4:AL"&amp;ROW()-1)),""))</f>
        <v/>
      </c>
      <c r="AM183" s="6" t="str">
        <f ca="1">IF(AND($A183&lt;&gt;"",$A183&lt;&gt;"TOTAL"),IF(AND('[5]PDI_Grupo edad'!$BM181&lt;&gt;"",'[5]PDI_Grupo edad'!$BM181&lt;&gt;0),'[5]PDI_Grupo edad'!$BM181,""),IF($A183="TOTAL",SUM(INDIRECT("AM4:AM"&amp;ROW()-1)),""))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IF(AND($A183&lt;&gt;"",$A183&lt;&gt;"TOTAL"),IF(AND('[5]PDI_Grupo edad'!$BP181&lt;&gt;"",'[5]PDI_Grupo edad'!$BP181&lt;&gt;0),'[5]PDI_Grupo edad'!$BP181,""),IF($A183="TOTAL",SUM(INDIRECT("AO4:AO"&amp;ROW()-1)),""))</f>
        <v/>
      </c>
      <c r="AP183" s="6" t="str">
        <f ca="1">IF(AND($A183&lt;&gt;"",$A183&lt;&gt;"TOTAL"),IF(AND('[5]PDI_Grupo edad'!$BR181&lt;&gt;"",'[5]PDI_Grupo edad'!$BR181&lt;&gt;0),'[5]PDI_Grupo edad'!$BR181,""),IF($A183="TOTAL",SUM(INDIRECT("AP4:AP"&amp;ROW()-1)),""))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IF(AND($A183&lt;&gt;"",$A183&lt;&gt;"TOTAL"),IF(AND('[5]PDI_Grupo edad'!$BU181&lt;&gt;"",'[5]PDI_Grupo edad'!$BU181&lt;&gt;0),'[5]PDI_Grupo edad'!$BU181,""),IF($A183="TOTAL",SUM(INDIRECT("AR4:AR"&amp;ROW()-1)),""))</f>
        <v/>
      </c>
      <c r="AS183" s="6" t="str">
        <f ca="1">IF(AND($A183&lt;&gt;"",$A183&lt;&gt;"TOTAL"),IF(AND('[5]PDI_Grupo edad'!$BW181&lt;&gt;"",'[5]PDI_Grupo edad'!$BW181&lt;&gt;0),'[5]PDI_Grupo edad'!$BW181,""),IF($A183="TOTAL",SUM(INDIRECT("AS4:AS"&amp;ROW()-1)),""))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IF(AND($A183&lt;&gt;"",$A183&lt;&gt;"TOTAL"),IF(AND('[5]PDI_Grupo edad'!$BZ181&lt;&gt;"",'[5]PDI_Grupo edad'!$BZ181&lt;&gt;0),'[5]PDI_Grupo edad'!$BZ181,""),IF($A183="TOTAL",SUM(INDIRECT("AU4:AU"&amp;ROW()-1)),""))</f>
        <v/>
      </c>
      <c r="AV183" s="6" t="str">
        <f ca="1">IF(AND($A183&lt;&gt;"",$A183&lt;&gt;"TOTAL"),IF(AND('[5]PDI_Grupo edad'!$CB181&lt;&gt;"",'[5]PDI_Grupo edad'!$CB181&lt;&gt;0),'[5]PDI_Grupo edad'!$CB181,""),IF($A183="TOTAL",SUM(INDIRECT("AV4:AV"&amp;ROW()-1)),""))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IF(AND($A183&lt;&gt;"",$A183&lt;&gt;"TOTAL"),IF(AND('[5]PDI_Grupo edad'!$CE181&lt;&gt;"",'[5]PDI_Grupo edad'!$CE181&lt;&gt;0),'[5]PDI_Grupo edad'!$CE181,""),IF($A183="TOTAL",SUM(INDIRECT("AX4:AX"&amp;ROW()-1)),""))</f>
        <v/>
      </c>
      <c r="AY183" s="6" t="str">
        <f ca="1">IF(AND($A183&lt;&gt;"",$A183&lt;&gt;"TOTAL"),IF(AND('[5]PDI_Grupo edad'!$CG181&lt;&gt;"",'[5]PDI_Grupo edad'!$CG181&lt;&gt;0),'[5]PDI_Grupo edad'!$CG181,""),IF($A183="TOTAL",SUM(INDIRECT("AY4:AY"&amp;ROW()-1)),""))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IF(AND($A183&lt;&gt;"",$A183&lt;&gt;"TOTAL"),IF(AND('[5]PDI_Grupo edad'!$CJ181&lt;&gt;"",'[5]PDI_Grupo edad'!$CJ181&lt;&gt;0),'[5]PDI_Grupo edad'!$CJ181,""),IF($A183="TOTAL",SUM(INDIRECT("BA4:BA"&amp;ROW()-1)),""))</f>
        <v/>
      </c>
      <c r="BB183" s="6" t="str">
        <f ca="1">IF(AND($A183&lt;&gt;"",$A183&lt;&gt;"TOTAL"),IF(AND('[5]PDI_Grupo edad'!$CL181&lt;&gt;"",'[5]PDI_Grupo edad'!$CL181&lt;&gt;0),'[5]PDI_Grupo edad'!$CL181,""),IF($A183="TOTAL",SUM(INDIRECT("BB4:BB"&amp;ROW()-1)),""))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IF(AND($A183&lt;&gt;"",$A183&lt;&gt;"TOTAL"),IF(AND('[5]PDI_Grupo edad'!$CO181&lt;&gt;"",'[5]PDI_Grupo edad'!$CO181&lt;&gt;0),'[5]PDI_Grupo edad'!$CO181,""),IF($A183="TOTAL",SUM(INDIRECT("BD4:BD"&amp;ROW()-1)),""))</f>
        <v/>
      </c>
      <c r="BE183" s="6" t="str">
        <f ca="1">IF(AND($A183&lt;&gt;"",$A183&lt;&gt;"TOTAL"),IF(AND('[5]PDI_Grupo edad'!$CQ181&lt;&gt;"",'[5]PDI_Grupo edad'!$CQ181&lt;&gt;0),'[5]PDI_Grupo edad'!$CQ181,""),IF($A183="TOTAL",SUM(INDIRECT("BE4:BE"&amp;ROW()-1)),""))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IF('[5]PDI_Grupo edad'!$B182&lt;&gt;"",'[5]PDI_Grupo edad'!$B182,IF(AND('[5]PDI_Grupo edad'!$B182="",'[5]PDI_Grupo edad'!$B183="",'[5]PDI_Grupo edad'!$B181=""),"","TOTAL"))</f>
        <v/>
      </c>
      <c r="B184" s="6" t="str">
        <f ca="1">IF(AND($A184&lt;&gt;"",$A184&lt;&gt;"TOTAL"),IF(AND('[5]PDI_Grupo edad'!$C182&lt;&gt;"",'[5]PDI_Grupo edad'!$C182&lt;&gt;0),'[5]PDI_Grupo edad'!$C182,""),IF($A184="TOTAL",SUM(INDIRECT("B4:B"&amp;ROW()-1)),""))</f>
        <v/>
      </c>
      <c r="C184" s="6" t="str">
        <f ca="1">IF(AND($A184&lt;&gt;"",$A184&lt;&gt;"TOTAL"),IF(AND('[5]PDI_Grupo edad'!$E182&lt;&gt;"",'[5]PDI_Grupo edad'!$E182&lt;&gt;0),'[5]PDI_Grupo edad'!$E182,""),IF($A184="TOTAL",SUM(INDIRECT("C4:C"&amp;ROW()-1)),""))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IF(AND($A184&lt;&gt;"",$A184&lt;&gt;"TOTAL"),IF(AND('[5]PDI_Grupo edad'!$H182&lt;&gt;"",'[5]PDI_Grupo edad'!$H182&lt;&gt;0),'[5]PDI_Grupo edad'!$H182,""),IF($A184="TOTAL",SUM(INDIRECT("E4:E"&amp;ROW()-1)),""))</f>
        <v/>
      </c>
      <c r="F184" s="6" t="str">
        <f ca="1">IF(AND($A184&lt;&gt;"",$A184&lt;&gt;"TOTAL"),IF(AND('[5]PDI_Grupo edad'!$J182&lt;&gt;"",'[5]PDI_Grupo edad'!$J182&lt;&gt;0),'[5]PDI_Grupo edad'!$J182,""),IF($A184="TOTAL",SUM(INDIRECT("F4:F"&amp;ROW()-1)),""))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IF(AND($A184&lt;&gt;"",$A184&lt;&gt;"TOTAL"),IF(AND('[5]PDI_Grupo edad'!$M182&lt;&gt;"",'[5]PDI_Grupo edad'!$M182&lt;&gt;0),'[5]PDI_Grupo edad'!$M182,""),IF($A184="TOTAL",SUM(INDIRECT("H4:H"&amp;ROW()-1)),""))</f>
        <v/>
      </c>
      <c r="I184" s="6" t="str">
        <f ca="1">IF(AND($A184&lt;&gt;"",$A184&lt;&gt;"TOTAL"),IF(AND('[5]PDI_Grupo edad'!$O182&lt;&gt;"",'[5]PDI_Grupo edad'!$O182&lt;&gt;0),'[5]PDI_Grupo edad'!$O182,""),IF($A184="TOTAL",SUM(INDIRECT("I4:I"&amp;ROW()-1)),""))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IF(AND($A184&lt;&gt;"",$A184&lt;&gt;"TOTAL"),IF(AND('[5]PDI_Grupo edad'!$R182&lt;&gt;"",'[5]PDI_Grupo edad'!$R182&lt;&gt;0),'[5]PDI_Grupo edad'!$R182,""),IF($A184="TOTAL",SUM(INDIRECT("K4:K"&amp;ROW()-1)),""))</f>
        <v/>
      </c>
      <c r="L184" s="6" t="str">
        <f ca="1">IF(AND($A184&lt;&gt;"",$A184&lt;&gt;"TOTAL"),IF(AND('[5]PDI_Grupo edad'!$T182&lt;&gt;"",'[5]PDI_Grupo edad'!$T182&lt;&gt;0),'[5]PDI_Grupo edad'!$T182,""),IF($A184="TOTAL",SUM(INDIRECT("L4:L"&amp;ROW()-1)),""))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IF(AND($A184&lt;&gt;"",$A184&lt;&gt;"TOTAL"),IF(AND('[5]PDI_Grupo edad'!$W182&lt;&gt;"",'[5]PDI_Grupo edad'!$W182&lt;&gt;0),'[5]PDI_Grupo edad'!$W182,""),IF($A184="TOTAL",SUM(INDIRECT("N4:N"&amp;ROW()-1)),""))</f>
        <v/>
      </c>
      <c r="O184" s="6" t="str">
        <f ca="1">IF(AND($A184&lt;&gt;"",$A184&lt;&gt;"TOTAL"),IF(AND('[5]PDI_Grupo edad'!$Y182&lt;&gt;"",'[5]PDI_Grupo edad'!$Y182&lt;&gt;0),'[5]PDI_Grupo edad'!$Y182,""),IF($A184="TOTAL",SUM(INDIRECT("O4:O"&amp;ROW()-1)),""))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IF(AND($A184&lt;&gt;"",$A184&lt;&gt;"TOTAL"),IF(AND('[5]PDI_Grupo edad'!$AB182&lt;&gt;"",'[5]PDI_Grupo edad'!$AB182&lt;&gt;0),'[5]PDI_Grupo edad'!$AB182,""),IF($A184="TOTAL",SUM(INDIRECT("Q4:Q"&amp;ROW()-1)),""))</f>
        <v/>
      </c>
      <c r="R184" s="6" t="str">
        <f ca="1">IF(AND($A184&lt;&gt;"",$A184&lt;&gt;"TOTAL"),IF(AND('[5]PDI_Grupo edad'!$AD182&lt;&gt;"",'[5]PDI_Grupo edad'!$AD182&lt;&gt;0),'[5]PDI_Grupo edad'!$AD182,""),IF($A184="TOTAL",SUM(INDIRECT("R4:R"&amp;ROW()-1)),""))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IF(AND($A184&lt;&gt;"",$A184&lt;&gt;"TOTAL"),IF(AND('[5]PDI_Grupo edad'!$AG182&lt;&gt;"",'[5]PDI_Grupo edad'!$AG182&lt;&gt;0),'[5]PDI_Grupo edad'!$AG182,""),IF($A184="TOTAL",SUM(INDIRECT("T4:T"&amp;ROW()-1)),""))</f>
        <v/>
      </c>
      <c r="U184" s="6" t="str">
        <f ca="1">IF(AND($A184&lt;&gt;"",$A184&lt;&gt;"TOTAL"),IF(AND('[5]PDI_Grupo edad'!$AI182&lt;&gt;"",'[5]PDI_Grupo edad'!$AI182&lt;&gt;0),'[5]PDI_Grupo edad'!$AI182,""),IF($A184="TOTAL",SUM(INDIRECT("U4:U"&amp;ROW()-1)),""))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IF(AND($A184&lt;&gt;"",$A184&lt;&gt;"TOTAL"),IF(AND('[5]PDI_Grupo edad'!$AL182&lt;&gt;"",'[5]PDI_Grupo edad'!$AL182&lt;&gt;0),'[5]PDI_Grupo edad'!$AL182,""),IF($A184="TOTAL",SUM(INDIRECT("W4:W"&amp;ROW()-1)),""))</f>
        <v/>
      </c>
      <c r="X184" s="6" t="str">
        <f ca="1">IF(AND($A184&lt;&gt;"",$A184&lt;&gt;"TOTAL"),IF(AND('[5]PDI_Grupo edad'!$AN182&lt;&gt;"",'[5]PDI_Grupo edad'!$AN182&lt;&gt;0),'[5]PDI_Grupo edad'!$AN182,""),IF($A184="TOTAL",SUM(INDIRECT("X4:X"&amp;ROW()-1)),""))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IF(AND($A184&lt;&gt;"",$A184&lt;&gt;"TOTAL"),IF(AND('[5]PDI_Grupo edad'!$AQ182&lt;&gt;"",'[5]PDI_Grupo edad'!$AQ182&lt;&gt;0),'[5]PDI_Grupo edad'!$AQ182,""),IF($A184="TOTAL",SUM(INDIRECT("Z4:Z"&amp;ROW()-1)),""))</f>
        <v/>
      </c>
      <c r="AA184" s="6" t="str">
        <f ca="1">IF(AND($A184&lt;&gt;"",$A184&lt;&gt;"TOTAL"),IF(AND('[5]PDI_Grupo edad'!$AS182&lt;&gt;"",'[5]PDI_Grupo edad'!$AS182&lt;&gt;0),'[5]PDI_Grupo edad'!$AS182,""),IF($A184="TOTAL",SUM(INDIRECT("AA4:AA"&amp;ROW()-1)),""))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IF(AND($A184&lt;&gt;"",$A184&lt;&gt;"TOTAL"),IF(AND('[5]PDI_Grupo edad'!$AV182&lt;&gt;"",'[5]PDI_Grupo edad'!$AV182&lt;&gt;0),'[5]PDI_Grupo edad'!$AV182,""),IF($A184="TOTAL",SUM(INDIRECT("AC4:AC"&amp;ROW()-1)),""))</f>
        <v/>
      </c>
      <c r="AD184" s="6" t="str">
        <f ca="1">IF(AND($A184&lt;&gt;"",$A184&lt;&gt;"TOTAL"),IF(AND('[5]PDI_Grupo edad'!$AX182&lt;&gt;"",'[5]PDI_Grupo edad'!$AX182&lt;&gt;0),'[5]PDI_Grupo edad'!$AX182,""),IF($A184="TOTAL",SUM(INDIRECT("AD4:AD"&amp;ROW()-1)),""))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IF(AND($A184&lt;&gt;"",$A184&lt;&gt;"TOTAL"),IF(AND('[5]PDI_Grupo edad'!$BA182&lt;&gt;"",'[5]PDI_Grupo edad'!$BA182&lt;&gt;0),'[5]PDI_Grupo edad'!$BA182,""),IF($A184="TOTAL",SUM(INDIRECT("AF4:AF"&amp;ROW()-1)),""))</f>
        <v/>
      </c>
      <c r="AG184" s="6" t="str">
        <f ca="1">IF(AND($A184&lt;&gt;"",$A184&lt;&gt;"TOTAL"),IF(AND('[5]PDI_Grupo edad'!$BC182&lt;&gt;"",'[5]PDI_Grupo edad'!$BC182&lt;&gt;0),'[5]PDI_Grupo edad'!$BC182,""),IF($A184="TOTAL",SUM(INDIRECT("AG4:AG"&amp;ROW()-1)),""))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IF(AND($A184&lt;&gt;"",$A184&lt;&gt;"TOTAL"),IF(AND('[5]PDI_Grupo edad'!$BF182&lt;&gt;"",'[5]PDI_Grupo edad'!$BF182&lt;&gt;0),'[5]PDI_Grupo edad'!$BF182,""),IF($A184="TOTAL",SUM(INDIRECT("AI4:AI"&amp;ROW()-1)),""))</f>
        <v/>
      </c>
      <c r="AJ184" s="6" t="str">
        <f ca="1">IF(AND($A184&lt;&gt;"",$A184&lt;&gt;"TOTAL"),IF(AND('[5]PDI_Grupo edad'!$BH182&lt;&gt;"",'[5]PDI_Grupo edad'!$BH182&lt;&gt;0),'[5]PDI_Grupo edad'!$BH182,""),IF($A184="TOTAL",SUM(INDIRECT("AJ4:AJ"&amp;ROW()-1)),""))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IF(AND($A184&lt;&gt;"",$A184&lt;&gt;"TOTAL"),IF(AND('[5]PDI_Grupo edad'!$BK182&lt;&gt;"",'[5]PDI_Grupo edad'!$BK182&lt;&gt;0),'[5]PDI_Grupo edad'!$BK182,""),IF($A184="TOTAL",SUM(INDIRECT("AL4:AL"&amp;ROW()-1)),""))</f>
        <v/>
      </c>
      <c r="AM184" s="6" t="str">
        <f ca="1">IF(AND($A184&lt;&gt;"",$A184&lt;&gt;"TOTAL"),IF(AND('[5]PDI_Grupo edad'!$BM182&lt;&gt;"",'[5]PDI_Grupo edad'!$BM182&lt;&gt;0),'[5]PDI_Grupo edad'!$BM182,""),IF($A184="TOTAL",SUM(INDIRECT("AM4:AM"&amp;ROW()-1)),""))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IF(AND($A184&lt;&gt;"",$A184&lt;&gt;"TOTAL"),IF(AND('[5]PDI_Grupo edad'!$BP182&lt;&gt;"",'[5]PDI_Grupo edad'!$BP182&lt;&gt;0),'[5]PDI_Grupo edad'!$BP182,""),IF($A184="TOTAL",SUM(INDIRECT("AO4:AO"&amp;ROW()-1)),""))</f>
        <v/>
      </c>
      <c r="AP184" s="6" t="str">
        <f ca="1">IF(AND($A184&lt;&gt;"",$A184&lt;&gt;"TOTAL"),IF(AND('[5]PDI_Grupo edad'!$BR182&lt;&gt;"",'[5]PDI_Grupo edad'!$BR182&lt;&gt;0),'[5]PDI_Grupo edad'!$BR182,""),IF($A184="TOTAL",SUM(INDIRECT("AP4:AP"&amp;ROW()-1)),""))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IF(AND($A184&lt;&gt;"",$A184&lt;&gt;"TOTAL"),IF(AND('[5]PDI_Grupo edad'!$BU182&lt;&gt;"",'[5]PDI_Grupo edad'!$BU182&lt;&gt;0),'[5]PDI_Grupo edad'!$BU182,""),IF($A184="TOTAL",SUM(INDIRECT("AR4:AR"&amp;ROW()-1)),""))</f>
        <v/>
      </c>
      <c r="AS184" s="6" t="str">
        <f ca="1">IF(AND($A184&lt;&gt;"",$A184&lt;&gt;"TOTAL"),IF(AND('[5]PDI_Grupo edad'!$BW182&lt;&gt;"",'[5]PDI_Grupo edad'!$BW182&lt;&gt;0),'[5]PDI_Grupo edad'!$BW182,""),IF($A184="TOTAL",SUM(INDIRECT("AS4:AS"&amp;ROW()-1)),""))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IF(AND($A184&lt;&gt;"",$A184&lt;&gt;"TOTAL"),IF(AND('[5]PDI_Grupo edad'!$BZ182&lt;&gt;"",'[5]PDI_Grupo edad'!$BZ182&lt;&gt;0),'[5]PDI_Grupo edad'!$BZ182,""),IF($A184="TOTAL",SUM(INDIRECT("AU4:AU"&amp;ROW()-1)),""))</f>
        <v/>
      </c>
      <c r="AV184" s="6" t="str">
        <f ca="1">IF(AND($A184&lt;&gt;"",$A184&lt;&gt;"TOTAL"),IF(AND('[5]PDI_Grupo edad'!$CB182&lt;&gt;"",'[5]PDI_Grupo edad'!$CB182&lt;&gt;0),'[5]PDI_Grupo edad'!$CB182,""),IF($A184="TOTAL",SUM(INDIRECT("AV4:AV"&amp;ROW()-1)),""))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IF(AND($A184&lt;&gt;"",$A184&lt;&gt;"TOTAL"),IF(AND('[5]PDI_Grupo edad'!$CE182&lt;&gt;"",'[5]PDI_Grupo edad'!$CE182&lt;&gt;0),'[5]PDI_Grupo edad'!$CE182,""),IF($A184="TOTAL",SUM(INDIRECT("AX4:AX"&amp;ROW()-1)),""))</f>
        <v/>
      </c>
      <c r="AY184" s="6" t="str">
        <f ca="1">IF(AND($A184&lt;&gt;"",$A184&lt;&gt;"TOTAL"),IF(AND('[5]PDI_Grupo edad'!$CG182&lt;&gt;"",'[5]PDI_Grupo edad'!$CG182&lt;&gt;0),'[5]PDI_Grupo edad'!$CG182,""),IF($A184="TOTAL",SUM(INDIRECT("AY4:AY"&amp;ROW()-1)),""))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IF(AND($A184&lt;&gt;"",$A184&lt;&gt;"TOTAL"),IF(AND('[5]PDI_Grupo edad'!$CJ182&lt;&gt;"",'[5]PDI_Grupo edad'!$CJ182&lt;&gt;0),'[5]PDI_Grupo edad'!$CJ182,""),IF($A184="TOTAL",SUM(INDIRECT("BA4:BA"&amp;ROW()-1)),""))</f>
        <v/>
      </c>
      <c r="BB184" s="6" t="str">
        <f ca="1">IF(AND($A184&lt;&gt;"",$A184&lt;&gt;"TOTAL"),IF(AND('[5]PDI_Grupo edad'!$CL182&lt;&gt;"",'[5]PDI_Grupo edad'!$CL182&lt;&gt;0),'[5]PDI_Grupo edad'!$CL182,""),IF($A184="TOTAL",SUM(INDIRECT("BB4:BB"&amp;ROW()-1)),""))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IF(AND($A184&lt;&gt;"",$A184&lt;&gt;"TOTAL"),IF(AND('[5]PDI_Grupo edad'!$CO182&lt;&gt;"",'[5]PDI_Grupo edad'!$CO182&lt;&gt;0),'[5]PDI_Grupo edad'!$CO182,""),IF($A184="TOTAL",SUM(INDIRECT("BD4:BD"&amp;ROW()-1)),""))</f>
        <v/>
      </c>
      <c r="BE184" s="6" t="str">
        <f ca="1">IF(AND($A184&lt;&gt;"",$A184&lt;&gt;"TOTAL"),IF(AND('[5]PDI_Grupo edad'!$CQ182&lt;&gt;"",'[5]PDI_Grupo edad'!$CQ182&lt;&gt;0),'[5]PDI_Grupo edad'!$CQ182,""),IF($A184="TOTAL",SUM(INDIRECT("BE4:BE"&amp;ROW()-1)),""))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IF('[5]PDI_Grupo edad'!$B183&lt;&gt;"",'[5]PDI_Grupo edad'!$B183,IF(AND('[5]PDI_Grupo edad'!$B183="",'[5]PDI_Grupo edad'!$B184="",'[5]PDI_Grupo edad'!$B182=""),"","TOTAL"))</f>
        <v/>
      </c>
      <c r="B185" s="6" t="str">
        <f ca="1">IF(AND($A185&lt;&gt;"",$A185&lt;&gt;"TOTAL"),IF(AND('[5]PDI_Grupo edad'!$C183&lt;&gt;"",'[5]PDI_Grupo edad'!$C183&lt;&gt;0),'[5]PDI_Grupo edad'!$C183,""),IF($A185="TOTAL",SUM(INDIRECT("B4:B"&amp;ROW()-1)),""))</f>
        <v/>
      </c>
      <c r="C185" s="6" t="str">
        <f ca="1">IF(AND($A185&lt;&gt;"",$A185&lt;&gt;"TOTAL"),IF(AND('[5]PDI_Grupo edad'!$E183&lt;&gt;"",'[5]PDI_Grupo edad'!$E183&lt;&gt;0),'[5]PDI_Grupo edad'!$E183,""),IF($A185="TOTAL",SUM(INDIRECT("C4:C"&amp;ROW()-1)),""))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IF(AND($A185&lt;&gt;"",$A185&lt;&gt;"TOTAL"),IF(AND('[5]PDI_Grupo edad'!$H183&lt;&gt;"",'[5]PDI_Grupo edad'!$H183&lt;&gt;0),'[5]PDI_Grupo edad'!$H183,""),IF($A185="TOTAL",SUM(INDIRECT("E4:E"&amp;ROW()-1)),""))</f>
        <v/>
      </c>
      <c r="F185" s="6" t="str">
        <f ca="1">IF(AND($A185&lt;&gt;"",$A185&lt;&gt;"TOTAL"),IF(AND('[5]PDI_Grupo edad'!$J183&lt;&gt;"",'[5]PDI_Grupo edad'!$J183&lt;&gt;0),'[5]PDI_Grupo edad'!$J183,""),IF($A185="TOTAL",SUM(INDIRECT("F4:F"&amp;ROW()-1)),""))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IF(AND($A185&lt;&gt;"",$A185&lt;&gt;"TOTAL"),IF(AND('[5]PDI_Grupo edad'!$M183&lt;&gt;"",'[5]PDI_Grupo edad'!$M183&lt;&gt;0),'[5]PDI_Grupo edad'!$M183,""),IF($A185="TOTAL",SUM(INDIRECT("H4:H"&amp;ROW()-1)),""))</f>
        <v/>
      </c>
      <c r="I185" s="6" t="str">
        <f ca="1">IF(AND($A185&lt;&gt;"",$A185&lt;&gt;"TOTAL"),IF(AND('[5]PDI_Grupo edad'!$O183&lt;&gt;"",'[5]PDI_Grupo edad'!$O183&lt;&gt;0),'[5]PDI_Grupo edad'!$O183,""),IF($A185="TOTAL",SUM(INDIRECT("I4:I"&amp;ROW()-1)),""))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IF(AND($A185&lt;&gt;"",$A185&lt;&gt;"TOTAL"),IF(AND('[5]PDI_Grupo edad'!$R183&lt;&gt;"",'[5]PDI_Grupo edad'!$R183&lt;&gt;0),'[5]PDI_Grupo edad'!$R183,""),IF($A185="TOTAL",SUM(INDIRECT("K4:K"&amp;ROW()-1)),""))</f>
        <v/>
      </c>
      <c r="L185" s="6" t="str">
        <f ca="1">IF(AND($A185&lt;&gt;"",$A185&lt;&gt;"TOTAL"),IF(AND('[5]PDI_Grupo edad'!$T183&lt;&gt;"",'[5]PDI_Grupo edad'!$T183&lt;&gt;0),'[5]PDI_Grupo edad'!$T183,""),IF($A185="TOTAL",SUM(INDIRECT("L4:L"&amp;ROW()-1)),""))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IF(AND($A185&lt;&gt;"",$A185&lt;&gt;"TOTAL"),IF(AND('[5]PDI_Grupo edad'!$W183&lt;&gt;"",'[5]PDI_Grupo edad'!$W183&lt;&gt;0),'[5]PDI_Grupo edad'!$W183,""),IF($A185="TOTAL",SUM(INDIRECT("N4:N"&amp;ROW()-1)),""))</f>
        <v/>
      </c>
      <c r="O185" s="6" t="str">
        <f ca="1">IF(AND($A185&lt;&gt;"",$A185&lt;&gt;"TOTAL"),IF(AND('[5]PDI_Grupo edad'!$Y183&lt;&gt;"",'[5]PDI_Grupo edad'!$Y183&lt;&gt;0),'[5]PDI_Grupo edad'!$Y183,""),IF($A185="TOTAL",SUM(INDIRECT("O4:O"&amp;ROW()-1)),""))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IF(AND($A185&lt;&gt;"",$A185&lt;&gt;"TOTAL"),IF(AND('[5]PDI_Grupo edad'!$AB183&lt;&gt;"",'[5]PDI_Grupo edad'!$AB183&lt;&gt;0),'[5]PDI_Grupo edad'!$AB183,""),IF($A185="TOTAL",SUM(INDIRECT("Q4:Q"&amp;ROW()-1)),""))</f>
        <v/>
      </c>
      <c r="R185" s="6" t="str">
        <f ca="1">IF(AND($A185&lt;&gt;"",$A185&lt;&gt;"TOTAL"),IF(AND('[5]PDI_Grupo edad'!$AD183&lt;&gt;"",'[5]PDI_Grupo edad'!$AD183&lt;&gt;0),'[5]PDI_Grupo edad'!$AD183,""),IF($A185="TOTAL",SUM(INDIRECT("R4:R"&amp;ROW()-1)),""))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IF(AND($A185&lt;&gt;"",$A185&lt;&gt;"TOTAL"),IF(AND('[5]PDI_Grupo edad'!$AG183&lt;&gt;"",'[5]PDI_Grupo edad'!$AG183&lt;&gt;0),'[5]PDI_Grupo edad'!$AG183,""),IF($A185="TOTAL",SUM(INDIRECT("T4:T"&amp;ROW()-1)),""))</f>
        <v/>
      </c>
      <c r="U185" s="6" t="str">
        <f ca="1">IF(AND($A185&lt;&gt;"",$A185&lt;&gt;"TOTAL"),IF(AND('[5]PDI_Grupo edad'!$AI183&lt;&gt;"",'[5]PDI_Grupo edad'!$AI183&lt;&gt;0),'[5]PDI_Grupo edad'!$AI183,""),IF($A185="TOTAL",SUM(INDIRECT("U4:U"&amp;ROW()-1)),""))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IF(AND($A185&lt;&gt;"",$A185&lt;&gt;"TOTAL"),IF(AND('[5]PDI_Grupo edad'!$AL183&lt;&gt;"",'[5]PDI_Grupo edad'!$AL183&lt;&gt;0),'[5]PDI_Grupo edad'!$AL183,""),IF($A185="TOTAL",SUM(INDIRECT("W4:W"&amp;ROW()-1)),""))</f>
        <v/>
      </c>
      <c r="X185" s="6" t="str">
        <f ca="1">IF(AND($A185&lt;&gt;"",$A185&lt;&gt;"TOTAL"),IF(AND('[5]PDI_Grupo edad'!$AN183&lt;&gt;"",'[5]PDI_Grupo edad'!$AN183&lt;&gt;0),'[5]PDI_Grupo edad'!$AN183,""),IF($A185="TOTAL",SUM(INDIRECT("X4:X"&amp;ROW()-1)),""))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IF(AND($A185&lt;&gt;"",$A185&lt;&gt;"TOTAL"),IF(AND('[5]PDI_Grupo edad'!$AQ183&lt;&gt;"",'[5]PDI_Grupo edad'!$AQ183&lt;&gt;0),'[5]PDI_Grupo edad'!$AQ183,""),IF($A185="TOTAL",SUM(INDIRECT("Z4:Z"&amp;ROW()-1)),""))</f>
        <v/>
      </c>
      <c r="AA185" s="6" t="str">
        <f ca="1">IF(AND($A185&lt;&gt;"",$A185&lt;&gt;"TOTAL"),IF(AND('[5]PDI_Grupo edad'!$AS183&lt;&gt;"",'[5]PDI_Grupo edad'!$AS183&lt;&gt;0),'[5]PDI_Grupo edad'!$AS183,""),IF($A185="TOTAL",SUM(INDIRECT("AA4:AA"&amp;ROW()-1)),""))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IF(AND($A185&lt;&gt;"",$A185&lt;&gt;"TOTAL"),IF(AND('[5]PDI_Grupo edad'!$AV183&lt;&gt;"",'[5]PDI_Grupo edad'!$AV183&lt;&gt;0),'[5]PDI_Grupo edad'!$AV183,""),IF($A185="TOTAL",SUM(INDIRECT("AC4:AC"&amp;ROW()-1)),""))</f>
        <v/>
      </c>
      <c r="AD185" s="6" t="str">
        <f ca="1">IF(AND($A185&lt;&gt;"",$A185&lt;&gt;"TOTAL"),IF(AND('[5]PDI_Grupo edad'!$AX183&lt;&gt;"",'[5]PDI_Grupo edad'!$AX183&lt;&gt;0),'[5]PDI_Grupo edad'!$AX183,""),IF($A185="TOTAL",SUM(INDIRECT("AD4:AD"&amp;ROW()-1)),""))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IF(AND($A185&lt;&gt;"",$A185&lt;&gt;"TOTAL"),IF(AND('[5]PDI_Grupo edad'!$BA183&lt;&gt;"",'[5]PDI_Grupo edad'!$BA183&lt;&gt;0),'[5]PDI_Grupo edad'!$BA183,""),IF($A185="TOTAL",SUM(INDIRECT("AF4:AF"&amp;ROW()-1)),""))</f>
        <v/>
      </c>
      <c r="AG185" s="6" t="str">
        <f ca="1">IF(AND($A185&lt;&gt;"",$A185&lt;&gt;"TOTAL"),IF(AND('[5]PDI_Grupo edad'!$BC183&lt;&gt;"",'[5]PDI_Grupo edad'!$BC183&lt;&gt;0),'[5]PDI_Grupo edad'!$BC183,""),IF($A185="TOTAL",SUM(INDIRECT("AG4:AG"&amp;ROW()-1)),""))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IF(AND($A185&lt;&gt;"",$A185&lt;&gt;"TOTAL"),IF(AND('[5]PDI_Grupo edad'!$BF183&lt;&gt;"",'[5]PDI_Grupo edad'!$BF183&lt;&gt;0),'[5]PDI_Grupo edad'!$BF183,""),IF($A185="TOTAL",SUM(INDIRECT("AI4:AI"&amp;ROW()-1)),""))</f>
        <v/>
      </c>
      <c r="AJ185" s="6" t="str">
        <f ca="1">IF(AND($A185&lt;&gt;"",$A185&lt;&gt;"TOTAL"),IF(AND('[5]PDI_Grupo edad'!$BH183&lt;&gt;"",'[5]PDI_Grupo edad'!$BH183&lt;&gt;0),'[5]PDI_Grupo edad'!$BH183,""),IF($A185="TOTAL",SUM(INDIRECT("AJ4:AJ"&amp;ROW()-1)),""))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IF(AND($A185&lt;&gt;"",$A185&lt;&gt;"TOTAL"),IF(AND('[5]PDI_Grupo edad'!$BK183&lt;&gt;"",'[5]PDI_Grupo edad'!$BK183&lt;&gt;0),'[5]PDI_Grupo edad'!$BK183,""),IF($A185="TOTAL",SUM(INDIRECT("AL4:AL"&amp;ROW()-1)),""))</f>
        <v/>
      </c>
      <c r="AM185" s="6" t="str">
        <f ca="1">IF(AND($A185&lt;&gt;"",$A185&lt;&gt;"TOTAL"),IF(AND('[5]PDI_Grupo edad'!$BM183&lt;&gt;"",'[5]PDI_Grupo edad'!$BM183&lt;&gt;0),'[5]PDI_Grupo edad'!$BM183,""),IF($A185="TOTAL",SUM(INDIRECT("AM4:AM"&amp;ROW()-1)),""))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IF(AND($A185&lt;&gt;"",$A185&lt;&gt;"TOTAL"),IF(AND('[5]PDI_Grupo edad'!$BP183&lt;&gt;"",'[5]PDI_Grupo edad'!$BP183&lt;&gt;0),'[5]PDI_Grupo edad'!$BP183,""),IF($A185="TOTAL",SUM(INDIRECT("AO4:AO"&amp;ROW()-1)),""))</f>
        <v/>
      </c>
      <c r="AP185" s="6" t="str">
        <f ca="1">IF(AND($A185&lt;&gt;"",$A185&lt;&gt;"TOTAL"),IF(AND('[5]PDI_Grupo edad'!$BR183&lt;&gt;"",'[5]PDI_Grupo edad'!$BR183&lt;&gt;0),'[5]PDI_Grupo edad'!$BR183,""),IF($A185="TOTAL",SUM(INDIRECT("AP4:AP"&amp;ROW()-1)),""))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IF(AND($A185&lt;&gt;"",$A185&lt;&gt;"TOTAL"),IF(AND('[5]PDI_Grupo edad'!$BU183&lt;&gt;"",'[5]PDI_Grupo edad'!$BU183&lt;&gt;0),'[5]PDI_Grupo edad'!$BU183,""),IF($A185="TOTAL",SUM(INDIRECT("AR4:AR"&amp;ROW()-1)),""))</f>
        <v/>
      </c>
      <c r="AS185" s="6" t="str">
        <f ca="1">IF(AND($A185&lt;&gt;"",$A185&lt;&gt;"TOTAL"),IF(AND('[5]PDI_Grupo edad'!$BW183&lt;&gt;"",'[5]PDI_Grupo edad'!$BW183&lt;&gt;0),'[5]PDI_Grupo edad'!$BW183,""),IF($A185="TOTAL",SUM(INDIRECT("AS4:AS"&amp;ROW()-1)),""))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IF(AND($A185&lt;&gt;"",$A185&lt;&gt;"TOTAL"),IF(AND('[5]PDI_Grupo edad'!$BZ183&lt;&gt;"",'[5]PDI_Grupo edad'!$BZ183&lt;&gt;0),'[5]PDI_Grupo edad'!$BZ183,""),IF($A185="TOTAL",SUM(INDIRECT("AU4:AU"&amp;ROW()-1)),""))</f>
        <v/>
      </c>
      <c r="AV185" s="6" t="str">
        <f ca="1">IF(AND($A185&lt;&gt;"",$A185&lt;&gt;"TOTAL"),IF(AND('[5]PDI_Grupo edad'!$CB183&lt;&gt;"",'[5]PDI_Grupo edad'!$CB183&lt;&gt;0),'[5]PDI_Grupo edad'!$CB183,""),IF($A185="TOTAL",SUM(INDIRECT("AV4:AV"&amp;ROW()-1)),""))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IF(AND($A185&lt;&gt;"",$A185&lt;&gt;"TOTAL"),IF(AND('[5]PDI_Grupo edad'!$CE183&lt;&gt;"",'[5]PDI_Grupo edad'!$CE183&lt;&gt;0),'[5]PDI_Grupo edad'!$CE183,""),IF($A185="TOTAL",SUM(INDIRECT("AX4:AX"&amp;ROW()-1)),""))</f>
        <v/>
      </c>
      <c r="AY185" s="6" t="str">
        <f ca="1">IF(AND($A185&lt;&gt;"",$A185&lt;&gt;"TOTAL"),IF(AND('[5]PDI_Grupo edad'!$CG183&lt;&gt;"",'[5]PDI_Grupo edad'!$CG183&lt;&gt;0),'[5]PDI_Grupo edad'!$CG183,""),IF($A185="TOTAL",SUM(INDIRECT("AY4:AY"&amp;ROW()-1)),""))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IF(AND($A185&lt;&gt;"",$A185&lt;&gt;"TOTAL"),IF(AND('[5]PDI_Grupo edad'!$CJ183&lt;&gt;"",'[5]PDI_Grupo edad'!$CJ183&lt;&gt;0),'[5]PDI_Grupo edad'!$CJ183,""),IF($A185="TOTAL",SUM(INDIRECT("BA4:BA"&amp;ROW()-1)),""))</f>
        <v/>
      </c>
      <c r="BB185" s="6" t="str">
        <f ca="1">IF(AND($A185&lt;&gt;"",$A185&lt;&gt;"TOTAL"),IF(AND('[5]PDI_Grupo edad'!$CL183&lt;&gt;"",'[5]PDI_Grupo edad'!$CL183&lt;&gt;0),'[5]PDI_Grupo edad'!$CL183,""),IF($A185="TOTAL",SUM(INDIRECT("BB4:BB"&amp;ROW()-1)),""))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IF(AND($A185&lt;&gt;"",$A185&lt;&gt;"TOTAL"),IF(AND('[5]PDI_Grupo edad'!$CO183&lt;&gt;"",'[5]PDI_Grupo edad'!$CO183&lt;&gt;0),'[5]PDI_Grupo edad'!$CO183,""),IF($A185="TOTAL",SUM(INDIRECT("BD4:BD"&amp;ROW()-1)),""))</f>
        <v/>
      </c>
      <c r="BE185" s="6" t="str">
        <f ca="1">IF(AND($A185&lt;&gt;"",$A185&lt;&gt;"TOTAL"),IF(AND('[5]PDI_Grupo edad'!$CQ183&lt;&gt;"",'[5]PDI_Grupo edad'!$CQ183&lt;&gt;0),'[5]PDI_Grupo edad'!$CQ183,""),IF($A185="TOTAL",SUM(INDIRECT("BE4:BE"&amp;ROW()-1)),""))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IF('[5]PDI_Grupo edad'!$B184&lt;&gt;"",'[5]PDI_Grupo edad'!$B184,IF(AND('[5]PDI_Grupo edad'!$B184="",'[5]PDI_Grupo edad'!$B185="",'[5]PDI_Grupo edad'!$B183=""),"","TOTAL"))</f>
        <v/>
      </c>
      <c r="B186" s="6" t="str">
        <f ca="1">IF(AND($A186&lt;&gt;"",$A186&lt;&gt;"TOTAL"),IF(AND('[5]PDI_Grupo edad'!$C184&lt;&gt;"",'[5]PDI_Grupo edad'!$C184&lt;&gt;0),'[5]PDI_Grupo edad'!$C184,""),IF($A186="TOTAL",SUM(INDIRECT("B4:B"&amp;ROW()-1)),""))</f>
        <v/>
      </c>
      <c r="C186" s="6" t="str">
        <f ca="1">IF(AND($A186&lt;&gt;"",$A186&lt;&gt;"TOTAL"),IF(AND('[5]PDI_Grupo edad'!$E184&lt;&gt;"",'[5]PDI_Grupo edad'!$E184&lt;&gt;0),'[5]PDI_Grupo edad'!$E184,""),IF($A186="TOTAL",SUM(INDIRECT("C4:C"&amp;ROW()-1)),""))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IF(AND($A186&lt;&gt;"",$A186&lt;&gt;"TOTAL"),IF(AND('[5]PDI_Grupo edad'!$H184&lt;&gt;"",'[5]PDI_Grupo edad'!$H184&lt;&gt;0),'[5]PDI_Grupo edad'!$H184,""),IF($A186="TOTAL",SUM(INDIRECT("E4:E"&amp;ROW()-1)),""))</f>
        <v/>
      </c>
      <c r="F186" s="6" t="str">
        <f ca="1">IF(AND($A186&lt;&gt;"",$A186&lt;&gt;"TOTAL"),IF(AND('[5]PDI_Grupo edad'!$J184&lt;&gt;"",'[5]PDI_Grupo edad'!$J184&lt;&gt;0),'[5]PDI_Grupo edad'!$J184,""),IF($A186="TOTAL",SUM(INDIRECT("F4:F"&amp;ROW()-1)),""))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IF(AND($A186&lt;&gt;"",$A186&lt;&gt;"TOTAL"),IF(AND('[5]PDI_Grupo edad'!$M184&lt;&gt;"",'[5]PDI_Grupo edad'!$M184&lt;&gt;0),'[5]PDI_Grupo edad'!$M184,""),IF($A186="TOTAL",SUM(INDIRECT("H4:H"&amp;ROW()-1)),""))</f>
        <v/>
      </c>
      <c r="I186" s="6" t="str">
        <f ca="1">IF(AND($A186&lt;&gt;"",$A186&lt;&gt;"TOTAL"),IF(AND('[5]PDI_Grupo edad'!$O184&lt;&gt;"",'[5]PDI_Grupo edad'!$O184&lt;&gt;0),'[5]PDI_Grupo edad'!$O184,""),IF($A186="TOTAL",SUM(INDIRECT("I4:I"&amp;ROW()-1)),""))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IF(AND($A186&lt;&gt;"",$A186&lt;&gt;"TOTAL"),IF(AND('[5]PDI_Grupo edad'!$R184&lt;&gt;"",'[5]PDI_Grupo edad'!$R184&lt;&gt;0),'[5]PDI_Grupo edad'!$R184,""),IF($A186="TOTAL",SUM(INDIRECT("K4:K"&amp;ROW()-1)),""))</f>
        <v/>
      </c>
      <c r="L186" s="6" t="str">
        <f ca="1">IF(AND($A186&lt;&gt;"",$A186&lt;&gt;"TOTAL"),IF(AND('[5]PDI_Grupo edad'!$T184&lt;&gt;"",'[5]PDI_Grupo edad'!$T184&lt;&gt;0),'[5]PDI_Grupo edad'!$T184,""),IF($A186="TOTAL",SUM(INDIRECT("L4:L"&amp;ROW()-1)),""))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IF(AND($A186&lt;&gt;"",$A186&lt;&gt;"TOTAL"),IF(AND('[5]PDI_Grupo edad'!$W184&lt;&gt;"",'[5]PDI_Grupo edad'!$W184&lt;&gt;0),'[5]PDI_Grupo edad'!$W184,""),IF($A186="TOTAL",SUM(INDIRECT("N4:N"&amp;ROW()-1)),""))</f>
        <v/>
      </c>
      <c r="O186" s="6" t="str">
        <f ca="1">IF(AND($A186&lt;&gt;"",$A186&lt;&gt;"TOTAL"),IF(AND('[5]PDI_Grupo edad'!$Y184&lt;&gt;"",'[5]PDI_Grupo edad'!$Y184&lt;&gt;0),'[5]PDI_Grupo edad'!$Y184,""),IF($A186="TOTAL",SUM(INDIRECT("O4:O"&amp;ROW()-1)),""))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IF(AND($A186&lt;&gt;"",$A186&lt;&gt;"TOTAL"),IF(AND('[5]PDI_Grupo edad'!$AB184&lt;&gt;"",'[5]PDI_Grupo edad'!$AB184&lt;&gt;0),'[5]PDI_Grupo edad'!$AB184,""),IF($A186="TOTAL",SUM(INDIRECT("Q4:Q"&amp;ROW()-1)),""))</f>
        <v/>
      </c>
      <c r="R186" s="6" t="str">
        <f ca="1">IF(AND($A186&lt;&gt;"",$A186&lt;&gt;"TOTAL"),IF(AND('[5]PDI_Grupo edad'!$AD184&lt;&gt;"",'[5]PDI_Grupo edad'!$AD184&lt;&gt;0),'[5]PDI_Grupo edad'!$AD184,""),IF($A186="TOTAL",SUM(INDIRECT("R4:R"&amp;ROW()-1)),""))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IF(AND($A186&lt;&gt;"",$A186&lt;&gt;"TOTAL"),IF(AND('[5]PDI_Grupo edad'!$AG184&lt;&gt;"",'[5]PDI_Grupo edad'!$AG184&lt;&gt;0),'[5]PDI_Grupo edad'!$AG184,""),IF($A186="TOTAL",SUM(INDIRECT("T4:T"&amp;ROW()-1)),""))</f>
        <v/>
      </c>
      <c r="U186" s="6" t="str">
        <f ca="1">IF(AND($A186&lt;&gt;"",$A186&lt;&gt;"TOTAL"),IF(AND('[5]PDI_Grupo edad'!$AI184&lt;&gt;"",'[5]PDI_Grupo edad'!$AI184&lt;&gt;0),'[5]PDI_Grupo edad'!$AI184,""),IF($A186="TOTAL",SUM(INDIRECT("U4:U"&amp;ROW()-1)),""))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IF(AND($A186&lt;&gt;"",$A186&lt;&gt;"TOTAL"),IF(AND('[5]PDI_Grupo edad'!$AL184&lt;&gt;"",'[5]PDI_Grupo edad'!$AL184&lt;&gt;0),'[5]PDI_Grupo edad'!$AL184,""),IF($A186="TOTAL",SUM(INDIRECT("W4:W"&amp;ROW()-1)),""))</f>
        <v/>
      </c>
      <c r="X186" s="6" t="str">
        <f ca="1">IF(AND($A186&lt;&gt;"",$A186&lt;&gt;"TOTAL"),IF(AND('[5]PDI_Grupo edad'!$AN184&lt;&gt;"",'[5]PDI_Grupo edad'!$AN184&lt;&gt;0),'[5]PDI_Grupo edad'!$AN184,""),IF($A186="TOTAL",SUM(INDIRECT("X4:X"&amp;ROW()-1)),""))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IF(AND($A186&lt;&gt;"",$A186&lt;&gt;"TOTAL"),IF(AND('[5]PDI_Grupo edad'!$AQ184&lt;&gt;"",'[5]PDI_Grupo edad'!$AQ184&lt;&gt;0),'[5]PDI_Grupo edad'!$AQ184,""),IF($A186="TOTAL",SUM(INDIRECT("Z4:Z"&amp;ROW()-1)),""))</f>
        <v/>
      </c>
      <c r="AA186" s="6" t="str">
        <f ca="1">IF(AND($A186&lt;&gt;"",$A186&lt;&gt;"TOTAL"),IF(AND('[5]PDI_Grupo edad'!$AS184&lt;&gt;"",'[5]PDI_Grupo edad'!$AS184&lt;&gt;0),'[5]PDI_Grupo edad'!$AS184,""),IF($A186="TOTAL",SUM(INDIRECT("AA4:AA"&amp;ROW()-1)),""))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IF(AND($A186&lt;&gt;"",$A186&lt;&gt;"TOTAL"),IF(AND('[5]PDI_Grupo edad'!$AV184&lt;&gt;"",'[5]PDI_Grupo edad'!$AV184&lt;&gt;0),'[5]PDI_Grupo edad'!$AV184,""),IF($A186="TOTAL",SUM(INDIRECT("AC4:AC"&amp;ROW()-1)),""))</f>
        <v/>
      </c>
      <c r="AD186" s="6" t="str">
        <f ca="1">IF(AND($A186&lt;&gt;"",$A186&lt;&gt;"TOTAL"),IF(AND('[5]PDI_Grupo edad'!$AX184&lt;&gt;"",'[5]PDI_Grupo edad'!$AX184&lt;&gt;0),'[5]PDI_Grupo edad'!$AX184,""),IF($A186="TOTAL",SUM(INDIRECT("AD4:AD"&amp;ROW()-1)),""))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IF(AND($A186&lt;&gt;"",$A186&lt;&gt;"TOTAL"),IF(AND('[5]PDI_Grupo edad'!$BA184&lt;&gt;"",'[5]PDI_Grupo edad'!$BA184&lt;&gt;0),'[5]PDI_Grupo edad'!$BA184,""),IF($A186="TOTAL",SUM(INDIRECT("AF4:AF"&amp;ROW()-1)),""))</f>
        <v/>
      </c>
      <c r="AG186" s="6" t="str">
        <f ca="1">IF(AND($A186&lt;&gt;"",$A186&lt;&gt;"TOTAL"),IF(AND('[5]PDI_Grupo edad'!$BC184&lt;&gt;"",'[5]PDI_Grupo edad'!$BC184&lt;&gt;0),'[5]PDI_Grupo edad'!$BC184,""),IF($A186="TOTAL",SUM(INDIRECT("AG4:AG"&amp;ROW()-1)),""))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IF(AND($A186&lt;&gt;"",$A186&lt;&gt;"TOTAL"),IF(AND('[5]PDI_Grupo edad'!$BF184&lt;&gt;"",'[5]PDI_Grupo edad'!$BF184&lt;&gt;0),'[5]PDI_Grupo edad'!$BF184,""),IF($A186="TOTAL",SUM(INDIRECT("AI4:AI"&amp;ROW()-1)),""))</f>
        <v/>
      </c>
      <c r="AJ186" s="6" t="str">
        <f ca="1">IF(AND($A186&lt;&gt;"",$A186&lt;&gt;"TOTAL"),IF(AND('[5]PDI_Grupo edad'!$BH184&lt;&gt;"",'[5]PDI_Grupo edad'!$BH184&lt;&gt;0),'[5]PDI_Grupo edad'!$BH184,""),IF($A186="TOTAL",SUM(INDIRECT("AJ4:AJ"&amp;ROW()-1)),""))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IF(AND($A186&lt;&gt;"",$A186&lt;&gt;"TOTAL"),IF(AND('[5]PDI_Grupo edad'!$BK184&lt;&gt;"",'[5]PDI_Grupo edad'!$BK184&lt;&gt;0),'[5]PDI_Grupo edad'!$BK184,""),IF($A186="TOTAL",SUM(INDIRECT("AL4:AL"&amp;ROW()-1)),""))</f>
        <v/>
      </c>
      <c r="AM186" s="6" t="str">
        <f ca="1">IF(AND($A186&lt;&gt;"",$A186&lt;&gt;"TOTAL"),IF(AND('[5]PDI_Grupo edad'!$BM184&lt;&gt;"",'[5]PDI_Grupo edad'!$BM184&lt;&gt;0),'[5]PDI_Grupo edad'!$BM184,""),IF($A186="TOTAL",SUM(INDIRECT("AM4:AM"&amp;ROW()-1)),""))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IF(AND($A186&lt;&gt;"",$A186&lt;&gt;"TOTAL"),IF(AND('[5]PDI_Grupo edad'!$BP184&lt;&gt;"",'[5]PDI_Grupo edad'!$BP184&lt;&gt;0),'[5]PDI_Grupo edad'!$BP184,""),IF($A186="TOTAL",SUM(INDIRECT("AO4:AO"&amp;ROW()-1)),""))</f>
        <v/>
      </c>
      <c r="AP186" s="6" t="str">
        <f ca="1">IF(AND($A186&lt;&gt;"",$A186&lt;&gt;"TOTAL"),IF(AND('[5]PDI_Grupo edad'!$BR184&lt;&gt;"",'[5]PDI_Grupo edad'!$BR184&lt;&gt;0),'[5]PDI_Grupo edad'!$BR184,""),IF($A186="TOTAL",SUM(INDIRECT("AP4:AP"&amp;ROW()-1)),""))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IF(AND($A186&lt;&gt;"",$A186&lt;&gt;"TOTAL"),IF(AND('[5]PDI_Grupo edad'!$BU184&lt;&gt;"",'[5]PDI_Grupo edad'!$BU184&lt;&gt;0),'[5]PDI_Grupo edad'!$BU184,""),IF($A186="TOTAL",SUM(INDIRECT("AR4:AR"&amp;ROW()-1)),""))</f>
        <v/>
      </c>
      <c r="AS186" s="6" t="str">
        <f ca="1">IF(AND($A186&lt;&gt;"",$A186&lt;&gt;"TOTAL"),IF(AND('[5]PDI_Grupo edad'!$BW184&lt;&gt;"",'[5]PDI_Grupo edad'!$BW184&lt;&gt;0),'[5]PDI_Grupo edad'!$BW184,""),IF($A186="TOTAL",SUM(INDIRECT("AS4:AS"&amp;ROW()-1)),""))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IF(AND($A186&lt;&gt;"",$A186&lt;&gt;"TOTAL"),IF(AND('[5]PDI_Grupo edad'!$BZ184&lt;&gt;"",'[5]PDI_Grupo edad'!$BZ184&lt;&gt;0),'[5]PDI_Grupo edad'!$BZ184,""),IF($A186="TOTAL",SUM(INDIRECT("AU4:AU"&amp;ROW()-1)),""))</f>
        <v/>
      </c>
      <c r="AV186" s="6" t="str">
        <f ca="1">IF(AND($A186&lt;&gt;"",$A186&lt;&gt;"TOTAL"),IF(AND('[5]PDI_Grupo edad'!$CB184&lt;&gt;"",'[5]PDI_Grupo edad'!$CB184&lt;&gt;0),'[5]PDI_Grupo edad'!$CB184,""),IF($A186="TOTAL",SUM(INDIRECT("AV4:AV"&amp;ROW()-1)),""))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IF(AND($A186&lt;&gt;"",$A186&lt;&gt;"TOTAL"),IF(AND('[5]PDI_Grupo edad'!$CE184&lt;&gt;"",'[5]PDI_Grupo edad'!$CE184&lt;&gt;0),'[5]PDI_Grupo edad'!$CE184,""),IF($A186="TOTAL",SUM(INDIRECT("AX4:AX"&amp;ROW()-1)),""))</f>
        <v/>
      </c>
      <c r="AY186" s="6" t="str">
        <f ca="1">IF(AND($A186&lt;&gt;"",$A186&lt;&gt;"TOTAL"),IF(AND('[5]PDI_Grupo edad'!$CG184&lt;&gt;"",'[5]PDI_Grupo edad'!$CG184&lt;&gt;0),'[5]PDI_Grupo edad'!$CG184,""),IF($A186="TOTAL",SUM(INDIRECT("AY4:AY"&amp;ROW()-1)),""))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IF(AND($A186&lt;&gt;"",$A186&lt;&gt;"TOTAL"),IF(AND('[5]PDI_Grupo edad'!$CJ184&lt;&gt;"",'[5]PDI_Grupo edad'!$CJ184&lt;&gt;0),'[5]PDI_Grupo edad'!$CJ184,""),IF($A186="TOTAL",SUM(INDIRECT("BA4:BA"&amp;ROW()-1)),""))</f>
        <v/>
      </c>
      <c r="BB186" s="6" t="str">
        <f ca="1">IF(AND($A186&lt;&gt;"",$A186&lt;&gt;"TOTAL"),IF(AND('[5]PDI_Grupo edad'!$CL184&lt;&gt;"",'[5]PDI_Grupo edad'!$CL184&lt;&gt;0),'[5]PDI_Grupo edad'!$CL184,""),IF($A186="TOTAL",SUM(INDIRECT("BB4:BB"&amp;ROW()-1)),""))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IF(AND($A186&lt;&gt;"",$A186&lt;&gt;"TOTAL"),IF(AND('[5]PDI_Grupo edad'!$CO184&lt;&gt;"",'[5]PDI_Grupo edad'!$CO184&lt;&gt;0),'[5]PDI_Grupo edad'!$CO184,""),IF($A186="TOTAL",SUM(INDIRECT("BD4:BD"&amp;ROW()-1)),""))</f>
        <v/>
      </c>
      <c r="BE186" s="6" t="str">
        <f ca="1">IF(AND($A186&lt;&gt;"",$A186&lt;&gt;"TOTAL"),IF(AND('[5]PDI_Grupo edad'!$CQ184&lt;&gt;"",'[5]PDI_Grupo edad'!$CQ184&lt;&gt;0),'[5]PDI_Grupo edad'!$CQ184,""),IF($A186="TOTAL",SUM(INDIRECT("BE4:BE"&amp;ROW()-1)),""))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IF('[5]PDI_Grupo edad'!$B185&lt;&gt;"",'[5]PDI_Grupo edad'!$B185,IF(AND('[5]PDI_Grupo edad'!$B185="",'[5]PDI_Grupo edad'!$B186="",'[5]PDI_Grupo edad'!$B184=""),"","TOTAL"))</f>
        <v/>
      </c>
      <c r="B187" s="6" t="str">
        <f ca="1">IF(AND($A187&lt;&gt;"",$A187&lt;&gt;"TOTAL"),IF(AND('[5]PDI_Grupo edad'!$C185&lt;&gt;"",'[5]PDI_Grupo edad'!$C185&lt;&gt;0),'[5]PDI_Grupo edad'!$C185,""),IF($A187="TOTAL",SUM(INDIRECT("B4:B"&amp;ROW()-1)),""))</f>
        <v/>
      </c>
      <c r="C187" s="6" t="str">
        <f ca="1">IF(AND($A187&lt;&gt;"",$A187&lt;&gt;"TOTAL"),IF(AND('[5]PDI_Grupo edad'!$E185&lt;&gt;"",'[5]PDI_Grupo edad'!$E185&lt;&gt;0),'[5]PDI_Grupo edad'!$E185,""),IF($A187="TOTAL",SUM(INDIRECT("C4:C"&amp;ROW()-1)),""))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IF(AND($A187&lt;&gt;"",$A187&lt;&gt;"TOTAL"),IF(AND('[5]PDI_Grupo edad'!$H185&lt;&gt;"",'[5]PDI_Grupo edad'!$H185&lt;&gt;0),'[5]PDI_Grupo edad'!$H185,""),IF($A187="TOTAL",SUM(INDIRECT("E4:E"&amp;ROW()-1)),""))</f>
        <v/>
      </c>
      <c r="F187" s="6" t="str">
        <f ca="1">IF(AND($A187&lt;&gt;"",$A187&lt;&gt;"TOTAL"),IF(AND('[5]PDI_Grupo edad'!$J185&lt;&gt;"",'[5]PDI_Grupo edad'!$J185&lt;&gt;0),'[5]PDI_Grupo edad'!$J185,""),IF($A187="TOTAL",SUM(INDIRECT("F4:F"&amp;ROW()-1)),""))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IF(AND($A187&lt;&gt;"",$A187&lt;&gt;"TOTAL"),IF(AND('[5]PDI_Grupo edad'!$M185&lt;&gt;"",'[5]PDI_Grupo edad'!$M185&lt;&gt;0),'[5]PDI_Grupo edad'!$M185,""),IF($A187="TOTAL",SUM(INDIRECT("H4:H"&amp;ROW()-1)),""))</f>
        <v/>
      </c>
      <c r="I187" s="6" t="str">
        <f ca="1">IF(AND($A187&lt;&gt;"",$A187&lt;&gt;"TOTAL"),IF(AND('[5]PDI_Grupo edad'!$O185&lt;&gt;"",'[5]PDI_Grupo edad'!$O185&lt;&gt;0),'[5]PDI_Grupo edad'!$O185,""),IF($A187="TOTAL",SUM(INDIRECT("I4:I"&amp;ROW()-1)),""))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IF(AND($A187&lt;&gt;"",$A187&lt;&gt;"TOTAL"),IF(AND('[5]PDI_Grupo edad'!$R185&lt;&gt;"",'[5]PDI_Grupo edad'!$R185&lt;&gt;0),'[5]PDI_Grupo edad'!$R185,""),IF($A187="TOTAL",SUM(INDIRECT("K4:K"&amp;ROW()-1)),""))</f>
        <v/>
      </c>
      <c r="L187" s="6" t="str">
        <f ca="1">IF(AND($A187&lt;&gt;"",$A187&lt;&gt;"TOTAL"),IF(AND('[5]PDI_Grupo edad'!$T185&lt;&gt;"",'[5]PDI_Grupo edad'!$T185&lt;&gt;0),'[5]PDI_Grupo edad'!$T185,""),IF($A187="TOTAL",SUM(INDIRECT("L4:L"&amp;ROW()-1)),""))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IF(AND($A187&lt;&gt;"",$A187&lt;&gt;"TOTAL"),IF(AND('[5]PDI_Grupo edad'!$W185&lt;&gt;"",'[5]PDI_Grupo edad'!$W185&lt;&gt;0),'[5]PDI_Grupo edad'!$W185,""),IF($A187="TOTAL",SUM(INDIRECT("N4:N"&amp;ROW()-1)),""))</f>
        <v/>
      </c>
      <c r="O187" s="6" t="str">
        <f ca="1">IF(AND($A187&lt;&gt;"",$A187&lt;&gt;"TOTAL"),IF(AND('[5]PDI_Grupo edad'!$Y185&lt;&gt;"",'[5]PDI_Grupo edad'!$Y185&lt;&gt;0),'[5]PDI_Grupo edad'!$Y185,""),IF($A187="TOTAL",SUM(INDIRECT("O4:O"&amp;ROW()-1)),""))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IF(AND($A187&lt;&gt;"",$A187&lt;&gt;"TOTAL"),IF(AND('[5]PDI_Grupo edad'!$AB185&lt;&gt;"",'[5]PDI_Grupo edad'!$AB185&lt;&gt;0),'[5]PDI_Grupo edad'!$AB185,""),IF($A187="TOTAL",SUM(INDIRECT("Q4:Q"&amp;ROW()-1)),""))</f>
        <v/>
      </c>
      <c r="R187" s="6" t="str">
        <f ca="1">IF(AND($A187&lt;&gt;"",$A187&lt;&gt;"TOTAL"),IF(AND('[5]PDI_Grupo edad'!$AD185&lt;&gt;"",'[5]PDI_Grupo edad'!$AD185&lt;&gt;0),'[5]PDI_Grupo edad'!$AD185,""),IF($A187="TOTAL",SUM(INDIRECT("R4:R"&amp;ROW()-1)),""))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IF(AND($A187&lt;&gt;"",$A187&lt;&gt;"TOTAL"),IF(AND('[5]PDI_Grupo edad'!$AG185&lt;&gt;"",'[5]PDI_Grupo edad'!$AG185&lt;&gt;0),'[5]PDI_Grupo edad'!$AG185,""),IF($A187="TOTAL",SUM(INDIRECT("T4:T"&amp;ROW()-1)),""))</f>
        <v/>
      </c>
      <c r="U187" s="6" t="str">
        <f ca="1">IF(AND($A187&lt;&gt;"",$A187&lt;&gt;"TOTAL"),IF(AND('[5]PDI_Grupo edad'!$AI185&lt;&gt;"",'[5]PDI_Grupo edad'!$AI185&lt;&gt;0),'[5]PDI_Grupo edad'!$AI185,""),IF($A187="TOTAL",SUM(INDIRECT("U4:U"&amp;ROW()-1)),""))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IF(AND($A187&lt;&gt;"",$A187&lt;&gt;"TOTAL"),IF(AND('[5]PDI_Grupo edad'!$AL185&lt;&gt;"",'[5]PDI_Grupo edad'!$AL185&lt;&gt;0),'[5]PDI_Grupo edad'!$AL185,""),IF($A187="TOTAL",SUM(INDIRECT("W4:W"&amp;ROW()-1)),""))</f>
        <v/>
      </c>
      <c r="X187" s="6" t="str">
        <f ca="1">IF(AND($A187&lt;&gt;"",$A187&lt;&gt;"TOTAL"),IF(AND('[5]PDI_Grupo edad'!$AN185&lt;&gt;"",'[5]PDI_Grupo edad'!$AN185&lt;&gt;0),'[5]PDI_Grupo edad'!$AN185,""),IF($A187="TOTAL",SUM(INDIRECT("X4:X"&amp;ROW()-1)),""))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IF(AND($A187&lt;&gt;"",$A187&lt;&gt;"TOTAL"),IF(AND('[5]PDI_Grupo edad'!$AQ185&lt;&gt;"",'[5]PDI_Grupo edad'!$AQ185&lt;&gt;0),'[5]PDI_Grupo edad'!$AQ185,""),IF($A187="TOTAL",SUM(INDIRECT("Z4:Z"&amp;ROW()-1)),""))</f>
        <v/>
      </c>
      <c r="AA187" s="6" t="str">
        <f ca="1">IF(AND($A187&lt;&gt;"",$A187&lt;&gt;"TOTAL"),IF(AND('[5]PDI_Grupo edad'!$AS185&lt;&gt;"",'[5]PDI_Grupo edad'!$AS185&lt;&gt;0),'[5]PDI_Grupo edad'!$AS185,""),IF($A187="TOTAL",SUM(INDIRECT("AA4:AA"&amp;ROW()-1)),""))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IF(AND($A187&lt;&gt;"",$A187&lt;&gt;"TOTAL"),IF(AND('[5]PDI_Grupo edad'!$AV185&lt;&gt;"",'[5]PDI_Grupo edad'!$AV185&lt;&gt;0),'[5]PDI_Grupo edad'!$AV185,""),IF($A187="TOTAL",SUM(INDIRECT("AC4:AC"&amp;ROW()-1)),""))</f>
        <v/>
      </c>
      <c r="AD187" s="6" t="str">
        <f ca="1">IF(AND($A187&lt;&gt;"",$A187&lt;&gt;"TOTAL"),IF(AND('[5]PDI_Grupo edad'!$AX185&lt;&gt;"",'[5]PDI_Grupo edad'!$AX185&lt;&gt;0),'[5]PDI_Grupo edad'!$AX185,""),IF($A187="TOTAL",SUM(INDIRECT("AD4:AD"&amp;ROW()-1)),""))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IF(AND($A187&lt;&gt;"",$A187&lt;&gt;"TOTAL"),IF(AND('[5]PDI_Grupo edad'!$BA185&lt;&gt;"",'[5]PDI_Grupo edad'!$BA185&lt;&gt;0),'[5]PDI_Grupo edad'!$BA185,""),IF($A187="TOTAL",SUM(INDIRECT("AF4:AF"&amp;ROW()-1)),""))</f>
        <v/>
      </c>
      <c r="AG187" s="6" t="str">
        <f ca="1">IF(AND($A187&lt;&gt;"",$A187&lt;&gt;"TOTAL"),IF(AND('[5]PDI_Grupo edad'!$BC185&lt;&gt;"",'[5]PDI_Grupo edad'!$BC185&lt;&gt;0),'[5]PDI_Grupo edad'!$BC185,""),IF($A187="TOTAL",SUM(INDIRECT("AG4:AG"&amp;ROW()-1)),""))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IF(AND($A187&lt;&gt;"",$A187&lt;&gt;"TOTAL"),IF(AND('[5]PDI_Grupo edad'!$BF185&lt;&gt;"",'[5]PDI_Grupo edad'!$BF185&lt;&gt;0),'[5]PDI_Grupo edad'!$BF185,""),IF($A187="TOTAL",SUM(INDIRECT("AI4:AI"&amp;ROW()-1)),""))</f>
        <v/>
      </c>
      <c r="AJ187" s="6" t="str">
        <f ca="1">IF(AND($A187&lt;&gt;"",$A187&lt;&gt;"TOTAL"),IF(AND('[5]PDI_Grupo edad'!$BH185&lt;&gt;"",'[5]PDI_Grupo edad'!$BH185&lt;&gt;0),'[5]PDI_Grupo edad'!$BH185,""),IF($A187="TOTAL",SUM(INDIRECT("AJ4:AJ"&amp;ROW()-1)),""))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IF(AND($A187&lt;&gt;"",$A187&lt;&gt;"TOTAL"),IF(AND('[5]PDI_Grupo edad'!$BK185&lt;&gt;"",'[5]PDI_Grupo edad'!$BK185&lt;&gt;0),'[5]PDI_Grupo edad'!$BK185,""),IF($A187="TOTAL",SUM(INDIRECT("AL4:AL"&amp;ROW()-1)),""))</f>
        <v/>
      </c>
      <c r="AM187" s="6" t="str">
        <f ca="1">IF(AND($A187&lt;&gt;"",$A187&lt;&gt;"TOTAL"),IF(AND('[5]PDI_Grupo edad'!$BM185&lt;&gt;"",'[5]PDI_Grupo edad'!$BM185&lt;&gt;0),'[5]PDI_Grupo edad'!$BM185,""),IF($A187="TOTAL",SUM(INDIRECT("AM4:AM"&amp;ROW()-1)),""))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IF(AND($A187&lt;&gt;"",$A187&lt;&gt;"TOTAL"),IF(AND('[5]PDI_Grupo edad'!$BP185&lt;&gt;"",'[5]PDI_Grupo edad'!$BP185&lt;&gt;0),'[5]PDI_Grupo edad'!$BP185,""),IF($A187="TOTAL",SUM(INDIRECT("AO4:AO"&amp;ROW()-1)),""))</f>
        <v/>
      </c>
      <c r="AP187" s="6" t="str">
        <f ca="1">IF(AND($A187&lt;&gt;"",$A187&lt;&gt;"TOTAL"),IF(AND('[5]PDI_Grupo edad'!$BR185&lt;&gt;"",'[5]PDI_Grupo edad'!$BR185&lt;&gt;0),'[5]PDI_Grupo edad'!$BR185,""),IF($A187="TOTAL",SUM(INDIRECT("AP4:AP"&amp;ROW()-1)),""))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IF(AND($A187&lt;&gt;"",$A187&lt;&gt;"TOTAL"),IF(AND('[5]PDI_Grupo edad'!$BU185&lt;&gt;"",'[5]PDI_Grupo edad'!$BU185&lt;&gt;0),'[5]PDI_Grupo edad'!$BU185,""),IF($A187="TOTAL",SUM(INDIRECT("AR4:AR"&amp;ROW()-1)),""))</f>
        <v/>
      </c>
      <c r="AS187" s="6" t="str">
        <f ca="1">IF(AND($A187&lt;&gt;"",$A187&lt;&gt;"TOTAL"),IF(AND('[5]PDI_Grupo edad'!$BW185&lt;&gt;"",'[5]PDI_Grupo edad'!$BW185&lt;&gt;0),'[5]PDI_Grupo edad'!$BW185,""),IF($A187="TOTAL",SUM(INDIRECT("AS4:AS"&amp;ROW()-1)),""))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IF(AND($A187&lt;&gt;"",$A187&lt;&gt;"TOTAL"),IF(AND('[5]PDI_Grupo edad'!$BZ185&lt;&gt;"",'[5]PDI_Grupo edad'!$BZ185&lt;&gt;0),'[5]PDI_Grupo edad'!$BZ185,""),IF($A187="TOTAL",SUM(INDIRECT("AU4:AU"&amp;ROW()-1)),""))</f>
        <v/>
      </c>
      <c r="AV187" s="6" t="str">
        <f ca="1">IF(AND($A187&lt;&gt;"",$A187&lt;&gt;"TOTAL"),IF(AND('[5]PDI_Grupo edad'!$CB185&lt;&gt;"",'[5]PDI_Grupo edad'!$CB185&lt;&gt;0),'[5]PDI_Grupo edad'!$CB185,""),IF($A187="TOTAL",SUM(INDIRECT("AV4:AV"&amp;ROW()-1)),""))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IF(AND($A187&lt;&gt;"",$A187&lt;&gt;"TOTAL"),IF(AND('[5]PDI_Grupo edad'!$CE185&lt;&gt;"",'[5]PDI_Grupo edad'!$CE185&lt;&gt;0),'[5]PDI_Grupo edad'!$CE185,""),IF($A187="TOTAL",SUM(INDIRECT("AX4:AX"&amp;ROW()-1)),""))</f>
        <v/>
      </c>
      <c r="AY187" s="6" t="str">
        <f ca="1">IF(AND($A187&lt;&gt;"",$A187&lt;&gt;"TOTAL"),IF(AND('[5]PDI_Grupo edad'!$CG185&lt;&gt;"",'[5]PDI_Grupo edad'!$CG185&lt;&gt;0),'[5]PDI_Grupo edad'!$CG185,""),IF($A187="TOTAL",SUM(INDIRECT("AY4:AY"&amp;ROW()-1)),""))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IF(AND($A187&lt;&gt;"",$A187&lt;&gt;"TOTAL"),IF(AND('[5]PDI_Grupo edad'!$CJ185&lt;&gt;"",'[5]PDI_Grupo edad'!$CJ185&lt;&gt;0),'[5]PDI_Grupo edad'!$CJ185,""),IF($A187="TOTAL",SUM(INDIRECT("BA4:BA"&amp;ROW()-1)),""))</f>
        <v/>
      </c>
      <c r="BB187" s="6" t="str">
        <f ca="1">IF(AND($A187&lt;&gt;"",$A187&lt;&gt;"TOTAL"),IF(AND('[5]PDI_Grupo edad'!$CL185&lt;&gt;"",'[5]PDI_Grupo edad'!$CL185&lt;&gt;0),'[5]PDI_Grupo edad'!$CL185,""),IF($A187="TOTAL",SUM(INDIRECT("BB4:BB"&amp;ROW()-1)),""))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IF(AND($A187&lt;&gt;"",$A187&lt;&gt;"TOTAL"),IF(AND('[5]PDI_Grupo edad'!$CO185&lt;&gt;"",'[5]PDI_Grupo edad'!$CO185&lt;&gt;0),'[5]PDI_Grupo edad'!$CO185,""),IF($A187="TOTAL",SUM(INDIRECT("BD4:BD"&amp;ROW()-1)),""))</f>
        <v/>
      </c>
      <c r="BE187" s="6" t="str">
        <f ca="1">IF(AND($A187&lt;&gt;"",$A187&lt;&gt;"TOTAL"),IF(AND('[5]PDI_Grupo edad'!$CQ185&lt;&gt;"",'[5]PDI_Grupo edad'!$CQ185&lt;&gt;0),'[5]PDI_Grupo edad'!$CQ185,""),IF($A187="TOTAL",SUM(INDIRECT("BE4:BE"&amp;ROW()-1)),""))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IF('[5]PDI_Grupo edad'!$B186&lt;&gt;"",'[5]PDI_Grupo edad'!$B186,IF(AND('[5]PDI_Grupo edad'!$B186="",'[5]PDI_Grupo edad'!$B187="",'[5]PDI_Grupo edad'!$B185=""),"","TOTAL"))</f>
        <v/>
      </c>
      <c r="B188" s="6" t="str">
        <f ca="1">IF(AND($A188&lt;&gt;"",$A188&lt;&gt;"TOTAL"),IF(AND('[5]PDI_Grupo edad'!$C186&lt;&gt;"",'[5]PDI_Grupo edad'!$C186&lt;&gt;0),'[5]PDI_Grupo edad'!$C186,""),IF($A188="TOTAL",SUM(INDIRECT("B4:B"&amp;ROW()-1)),""))</f>
        <v/>
      </c>
      <c r="C188" s="6" t="str">
        <f ca="1">IF(AND($A188&lt;&gt;"",$A188&lt;&gt;"TOTAL"),IF(AND('[5]PDI_Grupo edad'!$E186&lt;&gt;"",'[5]PDI_Grupo edad'!$E186&lt;&gt;0),'[5]PDI_Grupo edad'!$E186,""),IF($A188="TOTAL",SUM(INDIRECT("C4:C"&amp;ROW()-1)),""))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IF(AND($A188&lt;&gt;"",$A188&lt;&gt;"TOTAL"),IF(AND('[5]PDI_Grupo edad'!$H186&lt;&gt;"",'[5]PDI_Grupo edad'!$H186&lt;&gt;0),'[5]PDI_Grupo edad'!$H186,""),IF($A188="TOTAL",SUM(INDIRECT("E4:E"&amp;ROW()-1)),""))</f>
        <v/>
      </c>
      <c r="F188" s="6" t="str">
        <f ca="1">IF(AND($A188&lt;&gt;"",$A188&lt;&gt;"TOTAL"),IF(AND('[5]PDI_Grupo edad'!$J186&lt;&gt;"",'[5]PDI_Grupo edad'!$J186&lt;&gt;0),'[5]PDI_Grupo edad'!$J186,""),IF($A188="TOTAL",SUM(INDIRECT("F4:F"&amp;ROW()-1)),""))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IF(AND($A188&lt;&gt;"",$A188&lt;&gt;"TOTAL"),IF(AND('[5]PDI_Grupo edad'!$M186&lt;&gt;"",'[5]PDI_Grupo edad'!$M186&lt;&gt;0),'[5]PDI_Grupo edad'!$M186,""),IF($A188="TOTAL",SUM(INDIRECT("H4:H"&amp;ROW()-1)),""))</f>
        <v/>
      </c>
      <c r="I188" s="6" t="str">
        <f ca="1">IF(AND($A188&lt;&gt;"",$A188&lt;&gt;"TOTAL"),IF(AND('[5]PDI_Grupo edad'!$O186&lt;&gt;"",'[5]PDI_Grupo edad'!$O186&lt;&gt;0),'[5]PDI_Grupo edad'!$O186,""),IF($A188="TOTAL",SUM(INDIRECT("I4:I"&amp;ROW()-1)),""))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IF(AND($A188&lt;&gt;"",$A188&lt;&gt;"TOTAL"),IF(AND('[5]PDI_Grupo edad'!$R186&lt;&gt;"",'[5]PDI_Grupo edad'!$R186&lt;&gt;0),'[5]PDI_Grupo edad'!$R186,""),IF($A188="TOTAL",SUM(INDIRECT("K4:K"&amp;ROW()-1)),""))</f>
        <v/>
      </c>
      <c r="L188" s="6" t="str">
        <f ca="1">IF(AND($A188&lt;&gt;"",$A188&lt;&gt;"TOTAL"),IF(AND('[5]PDI_Grupo edad'!$T186&lt;&gt;"",'[5]PDI_Grupo edad'!$T186&lt;&gt;0),'[5]PDI_Grupo edad'!$T186,""),IF($A188="TOTAL",SUM(INDIRECT("L4:L"&amp;ROW()-1)),""))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IF(AND($A188&lt;&gt;"",$A188&lt;&gt;"TOTAL"),IF(AND('[5]PDI_Grupo edad'!$W186&lt;&gt;"",'[5]PDI_Grupo edad'!$W186&lt;&gt;0),'[5]PDI_Grupo edad'!$W186,""),IF($A188="TOTAL",SUM(INDIRECT("N4:N"&amp;ROW()-1)),""))</f>
        <v/>
      </c>
      <c r="O188" s="6" t="str">
        <f ca="1">IF(AND($A188&lt;&gt;"",$A188&lt;&gt;"TOTAL"),IF(AND('[5]PDI_Grupo edad'!$Y186&lt;&gt;"",'[5]PDI_Grupo edad'!$Y186&lt;&gt;0),'[5]PDI_Grupo edad'!$Y186,""),IF($A188="TOTAL",SUM(INDIRECT("O4:O"&amp;ROW()-1)),""))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IF(AND($A188&lt;&gt;"",$A188&lt;&gt;"TOTAL"),IF(AND('[5]PDI_Grupo edad'!$AB186&lt;&gt;"",'[5]PDI_Grupo edad'!$AB186&lt;&gt;0),'[5]PDI_Grupo edad'!$AB186,""),IF($A188="TOTAL",SUM(INDIRECT("Q4:Q"&amp;ROW()-1)),""))</f>
        <v/>
      </c>
      <c r="R188" s="6" t="str">
        <f ca="1">IF(AND($A188&lt;&gt;"",$A188&lt;&gt;"TOTAL"),IF(AND('[5]PDI_Grupo edad'!$AD186&lt;&gt;"",'[5]PDI_Grupo edad'!$AD186&lt;&gt;0),'[5]PDI_Grupo edad'!$AD186,""),IF($A188="TOTAL",SUM(INDIRECT("R4:R"&amp;ROW()-1)),""))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IF(AND($A188&lt;&gt;"",$A188&lt;&gt;"TOTAL"),IF(AND('[5]PDI_Grupo edad'!$AG186&lt;&gt;"",'[5]PDI_Grupo edad'!$AG186&lt;&gt;0),'[5]PDI_Grupo edad'!$AG186,""),IF($A188="TOTAL",SUM(INDIRECT("T4:T"&amp;ROW()-1)),""))</f>
        <v/>
      </c>
      <c r="U188" s="6" t="str">
        <f ca="1">IF(AND($A188&lt;&gt;"",$A188&lt;&gt;"TOTAL"),IF(AND('[5]PDI_Grupo edad'!$AI186&lt;&gt;"",'[5]PDI_Grupo edad'!$AI186&lt;&gt;0),'[5]PDI_Grupo edad'!$AI186,""),IF($A188="TOTAL",SUM(INDIRECT("U4:U"&amp;ROW()-1)),""))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IF(AND($A188&lt;&gt;"",$A188&lt;&gt;"TOTAL"),IF(AND('[5]PDI_Grupo edad'!$AL186&lt;&gt;"",'[5]PDI_Grupo edad'!$AL186&lt;&gt;0),'[5]PDI_Grupo edad'!$AL186,""),IF($A188="TOTAL",SUM(INDIRECT("W4:W"&amp;ROW()-1)),""))</f>
        <v/>
      </c>
      <c r="X188" s="6" t="str">
        <f ca="1">IF(AND($A188&lt;&gt;"",$A188&lt;&gt;"TOTAL"),IF(AND('[5]PDI_Grupo edad'!$AN186&lt;&gt;"",'[5]PDI_Grupo edad'!$AN186&lt;&gt;0),'[5]PDI_Grupo edad'!$AN186,""),IF($A188="TOTAL",SUM(INDIRECT("X4:X"&amp;ROW()-1)),""))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IF(AND($A188&lt;&gt;"",$A188&lt;&gt;"TOTAL"),IF(AND('[5]PDI_Grupo edad'!$AQ186&lt;&gt;"",'[5]PDI_Grupo edad'!$AQ186&lt;&gt;0),'[5]PDI_Grupo edad'!$AQ186,""),IF($A188="TOTAL",SUM(INDIRECT("Z4:Z"&amp;ROW()-1)),""))</f>
        <v/>
      </c>
      <c r="AA188" s="6" t="str">
        <f ca="1">IF(AND($A188&lt;&gt;"",$A188&lt;&gt;"TOTAL"),IF(AND('[5]PDI_Grupo edad'!$AS186&lt;&gt;"",'[5]PDI_Grupo edad'!$AS186&lt;&gt;0),'[5]PDI_Grupo edad'!$AS186,""),IF($A188="TOTAL",SUM(INDIRECT("AA4:AA"&amp;ROW()-1)),""))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IF(AND($A188&lt;&gt;"",$A188&lt;&gt;"TOTAL"),IF(AND('[5]PDI_Grupo edad'!$AV186&lt;&gt;"",'[5]PDI_Grupo edad'!$AV186&lt;&gt;0),'[5]PDI_Grupo edad'!$AV186,""),IF($A188="TOTAL",SUM(INDIRECT("AC4:AC"&amp;ROW()-1)),""))</f>
        <v/>
      </c>
      <c r="AD188" s="6" t="str">
        <f ca="1">IF(AND($A188&lt;&gt;"",$A188&lt;&gt;"TOTAL"),IF(AND('[5]PDI_Grupo edad'!$AX186&lt;&gt;"",'[5]PDI_Grupo edad'!$AX186&lt;&gt;0),'[5]PDI_Grupo edad'!$AX186,""),IF($A188="TOTAL",SUM(INDIRECT("AD4:AD"&amp;ROW()-1)),""))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IF(AND($A188&lt;&gt;"",$A188&lt;&gt;"TOTAL"),IF(AND('[5]PDI_Grupo edad'!$BA186&lt;&gt;"",'[5]PDI_Grupo edad'!$BA186&lt;&gt;0),'[5]PDI_Grupo edad'!$BA186,""),IF($A188="TOTAL",SUM(INDIRECT("AF4:AF"&amp;ROW()-1)),""))</f>
        <v/>
      </c>
      <c r="AG188" s="6" t="str">
        <f ca="1">IF(AND($A188&lt;&gt;"",$A188&lt;&gt;"TOTAL"),IF(AND('[5]PDI_Grupo edad'!$BC186&lt;&gt;"",'[5]PDI_Grupo edad'!$BC186&lt;&gt;0),'[5]PDI_Grupo edad'!$BC186,""),IF($A188="TOTAL",SUM(INDIRECT("AG4:AG"&amp;ROW()-1)),""))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IF(AND($A188&lt;&gt;"",$A188&lt;&gt;"TOTAL"),IF(AND('[5]PDI_Grupo edad'!$BF186&lt;&gt;"",'[5]PDI_Grupo edad'!$BF186&lt;&gt;0),'[5]PDI_Grupo edad'!$BF186,""),IF($A188="TOTAL",SUM(INDIRECT("AI4:AI"&amp;ROW()-1)),""))</f>
        <v/>
      </c>
      <c r="AJ188" s="6" t="str">
        <f ca="1">IF(AND($A188&lt;&gt;"",$A188&lt;&gt;"TOTAL"),IF(AND('[5]PDI_Grupo edad'!$BH186&lt;&gt;"",'[5]PDI_Grupo edad'!$BH186&lt;&gt;0),'[5]PDI_Grupo edad'!$BH186,""),IF($A188="TOTAL",SUM(INDIRECT("AJ4:AJ"&amp;ROW()-1)),""))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IF(AND($A188&lt;&gt;"",$A188&lt;&gt;"TOTAL"),IF(AND('[5]PDI_Grupo edad'!$BK186&lt;&gt;"",'[5]PDI_Grupo edad'!$BK186&lt;&gt;0),'[5]PDI_Grupo edad'!$BK186,""),IF($A188="TOTAL",SUM(INDIRECT("AL4:AL"&amp;ROW()-1)),""))</f>
        <v/>
      </c>
      <c r="AM188" s="6" t="str">
        <f ca="1">IF(AND($A188&lt;&gt;"",$A188&lt;&gt;"TOTAL"),IF(AND('[5]PDI_Grupo edad'!$BM186&lt;&gt;"",'[5]PDI_Grupo edad'!$BM186&lt;&gt;0),'[5]PDI_Grupo edad'!$BM186,""),IF($A188="TOTAL",SUM(INDIRECT("AM4:AM"&amp;ROW()-1)),""))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IF(AND($A188&lt;&gt;"",$A188&lt;&gt;"TOTAL"),IF(AND('[5]PDI_Grupo edad'!$BP186&lt;&gt;"",'[5]PDI_Grupo edad'!$BP186&lt;&gt;0),'[5]PDI_Grupo edad'!$BP186,""),IF($A188="TOTAL",SUM(INDIRECT("AO4:AO"&amp;ROW()-1)),""))</f>
        <v/>
      </c>
      <c r="AP188" s="6" t="str">
        <f ca="1">IF(AND($A188&lt;&gt;"",$A188&lt;&gt;"TOTAL"),IF(AND('[5]PDI_Grupo edad'!$BR186&lt;&gt;"",'[5]PDI_Grupo edad'!$BR186&lt;&gt;0),'[5]PDI_Grupo edad'!$BR186,""),IF($A188="TOTAL",SUM(INDIRECT("AP4:AP"&amp;ROW()-1)),""))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IF(AND($A188&lt;&gt;"",$A188&lt;&gt;"TOTAL"),IF(AND('[5]PDI_Grupo edad'!$BU186&lt;&gt;"",'[5]PDI_Grupo edad'!$BU186&lt;&gt;0),'[5]PDI_Grupo edad'!$BU186,""),IF($A188="TOTAL",SUM(INDIRECT("AR4:AR"&amp;ROW()-1)),""))</f>
        <v/>
      </c>
      <c r="AS188" s="6" t="str">
        <f ca="1">IF(AND($A188&lt;&gt;"",$A188&lt;&gt;"TOTAL"),IF(AND('[5]PDI_Grupo edad'!$BW186&lt;&gt;"",'[5]PDI_Grupo edad'!$BW186&lt;&gt;0),'[5]PDI_Grupo edad'!$BW186,""),IF($A188="TOTAL",SUM(INDIRECT("AS4:AS"&amp;ROW()-1)),""))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IF(AND($A188&lt;&gt;"",$A188&lt;&gt;"TOTAL"),IF(AND('[5]PDI_Grupo edad'!$BZ186&lt;&gt;"",'[5]PDI_Grupo edad'!$BZ186&lt;&gt;0),'[5]PDI_Grupo edad'!$BZ186,""),IF($A188="TOTAL",SUM(INDIRECT("AU4:AU"&amp;ROW()-1)),""))</f>
        <v/>
      </c>
      <c r="AV188" s="6" t="str">
        <f ca="1">IF(AND($A188&lt;&gt;"",$A188&lt;&gt;"TOTAL"),IF(AND('[5]PDI_Grupo edad'!$CB186&lt;&gt;"",'[5]PDI_Grupo edad'!$CB186&lt;&gt;0),'[5]PDI_Grupo edad'!$CB186,""),IF($A188="TOTAL",SUM(INDIRECT("AV4:AV"&amp;ROW()-1)),""))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IF(AND($A188&lt;&gt;"",$A188&lt;&gt;"TOTAL"),IF(AND('[5]PDI_Grupo edad'!$CE186&lt;&gt;"",'[5]PDI_Grupo edad'!$CE186&lt;&gt;0),'[5]PDI_Grupo edad'!$CE186,""),IF($A188="TOTAL",SUM(INDIRECT("AX4:AX"&amp;ROW()-1)),""))</f>
        <v/>
      </c>
      <c r="AY188" s="6" t="str">
        <f ca="1">IF(AND($A188&lt;&gt;"",$A188&lt;&gt;"TOTAL"),IF(AND('[5]PDI_Grupo edad'!$CG186&lt;&gt;"",'[5]PDI_Grupo edad'!$CG186&lt;&gt;0),'[5]PDI_Grupo edad'!$CG186,""),IF($A188="TOTAL",SUM(INDIRECT("AY4:AY"&amp;ROW()-1)),""))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IF(AND($A188&lt;&gt;"",$A188&lt;&gt;"TOTAL"),IF(AND('[5]PDI_Grupo edad'!$CJ186&lt;&gt;"",'[5]PDI_Grupo edad'!$CJ186&lt;&gt;0),'[5]PDI_Grupo edad'!$CJ186,""),IF($A188="TOTAL",SUM(INDIRECT("BA4:BA"&amp;ROW()-1)),""))</f>
        <v/>
      </c>
      <c r="BB188" s="6" t="str">
        <f ca="1">IF(AND($A188&lt;&gt;"",$A188&lt;&gt;"TOTAL"),IF(AND('[5]PDI_Grupo edad'!$CL186&lt;&gt;"",'[5]PDI_Grupo edad'!$CL186&lt;&gt;0),'[5]PDI_Grupo edad'!$CL186,""),IF($A188="TOTAL",SUM(INDIRECT("BB4:BB"&amp;ROW()-1)),""))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IF(AND($A188&lt;&gt;"",$A188&lt;&gt;"TOTAL"),IF(AND('[5]PDI_Grupo edad'!$CO186&lt;&gt;"",'[5]PDI_Grupo edad'!$CO186&lt;&gt;0),'[5]PDI_Grupo edad'!$CO186,""),IF($A188="TOTAL",SUM(INDIRECT("BD4:BD"&amp;ROW()-1)),""))</f>
        <v/>
      </c>
      <c r="BE188" s="6" t="str">
        <f ca="1">IF(AND($A188&lt;&gt;"",$A188&lt;&gt;"TOTAL"),IF(AND('[5]PDI_Grupo edad'!$CQ186&lt;&gt;"",'[5]PDI_Grupo edad'!$CQ186&lt;&gt;0),'[5]PDI_Grupo edad'!$CQ186,""),IF($A188="TOTAL",SUM(INDIRECT("BE4:BE"&amp;ROW()-1)),""))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IF('[5]PDI_Grupo edad'!$B187&lt;&gt;"",'[5]PDI_Grupo edad'!$B187,IF(AND('[5]PDI_Grupo edad'!$B187="",'[5]PDI_Grupo edad'!$B188="",'[5]PDI_Grupo edad'!$B186=""),"","TOTAL"))</f>
        <v/>
      </c>
      <c r="B189" s="6" t="str">
        <f ca="1">IF(AND($A189&lt;&gt;"",$A189&lt;&gt;"TOTAL"),IF(AND('[5]PDI_Grupo edad'!$C187&lt;&gt;"",'[5]PDI_Grupo edad'!$C187&lt;&gt;0),'[5]PDI_Grupo edad'!$C187,""),IF($A189="TOTAL",SUM(INDIRECT("B4:B"&amp;ROW()-1)),""))</f>
        <v/>
      </c>
      <c r="C189" s="6" t="str">
        <f ca="1">IF(AND($A189&lt;&gt;"",$A189&lt;&gt;"TOTAL"),IF(AND('[5]PDI_Grupo edad'!$E187&lt;&gt;"",'[5]PDI_Grupo edad'!$E187&lt;&gt;0),'[5]PDI_Grupo edad'!$E187,""),IF($A189="TOTAL",SUM(INDIRECT("C4:C"&amp;ROW()-1)),""))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IF(AND($A189&lt;&gt;"",$A189&lt;&gt;"TOTAL"),IF(AND('[5]PDI_Grupo edad'!$H187&lt;&gt;"",'[5]PDI_Grupo edad'!$H187&lt;&gt;0),'[5]PDI_Grupo edad'!$H187,""),IF($A189="TOTAL",SUM(INDIRECT("E4:E"&amp;ROW()-1)),""))</f>
        <v/>
      </c>
      <c r="F189" s="6" t="str">
        <f ca="1">IF(AND($A189&lt;&gt;"",$A189&lt;&gt;"TOTAL"),IF(AND('[5]PDI_Grupo edad'!$J187&lt;&gt;"",'[5]PDI_Grupo edad'!$J187&lt;&gt;0),'[5]PDI_Grupo edad'!$J187,""),IF($A189="TOTAL",SUM(INDIRECT("F4:F"&amp;ROW()-1)),""))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IF(AND($A189&lt;&gt;"",$A189&lt;&gt;"TOTAL"),IF(AND('[5]PDI_Grupo edad'!$M187&lt;&gt;"",'[5]PDI_Grupo edad'!$M187&lt;&gt;0),'[5]PDI_Grupo edad'!$M187,""),IF($A189="TOTAL",SUM(INDIRECT("H4:H"&amp;ROW()-1)),""))</f>
        <v/>
      </c>
      <c r="I189" s="6" t="str">
        <f ca="1">IF(AND($A189&lt;&gt;"",$A189&lt;&gt;"TOTAL"),IF(AND('[5]PDI_Grupo edad'!$O187&lt;&gt;"",'[5]PDI_Grupo edad'!$O187&lt;&gt;0),'[5]PDI_Grupo edad'!$O187,""),IF($A189="TOTAL",SUM(INDIRECT("I4:I"&amp;ROW()-1)),""))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IF(AND($A189&lt;&gt;"",$A189&lt;&gt;"TOTAL"),IF(AND('[5]PDI_Grupo edad'!$R187&lt;&gt;"",'[5]PDI_Grupo edad'!$R187&lt;&gt;0),'[5]PDI_Grupo edad'!$R187,""),IF($A189="TOTAL",SUM(INDIRECT("K4:K"&amp;ROW()-1)),""))</f>
        <v/>
      </c>
      <c r="L189" s="6" t="str">
        <f ca="1">IF(AND($A189&lt;&gt;"",$A189&lt;&gt;"TOTAL"),IF(AND('[5]PDI_Grupo edad'!$T187&lt;&gt;"",'[5]PDI_Grupo edad'!$T187&lt;&gt;0),'[5]PDI_Grupo edad'!$T187,""),IF($A189="TOTAL",SUM(INDIRECT("L4:L"&amp;ROW()-1)),""))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IF(AND($A189&lt;&gt;"",$A189&lt;&gt;"TOTAL"),IF(AND('[5]PDI_Grupo edad'!$W187&lt;&gt;"",'[5]PDI_Grupo edad'!$W187&lt;&gt;0),'[5]PDI_Grupo edad'!$W187,""),IF($A189="TOTAL",SUM(INDIRECT("N4:N"&amp;ROW()-1)),""))</f>
        <v/>
      </c>
      <c r="O189" s="6" t="str">
        <f ca="1">IF(AND($A189&lt;&gt;"",$A189&lt;&gt;"TOTAL"),IF(AND('[5]PDI_Grupo edad'!$Y187&lt;&gt;"",'[5]PDI_Grupo edad'!$Y187&lt;&gt;0),'[5]PDI_Grupo edad'!$Y187,""),IF($A189="TOTAL",SUM(INDIRECT("O4:O"&amp;ROW()-1)),""))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IF(AND($A189&lt;&gt;"",$A189&lt;&gt;"TOTAL"),IF(AND('[5]PDI_Grupo edad'!$AB187&lt;&gt;"",'[5]PDI_Grupo edad'!$AB187&lt;&gt;0),'[5]PDI_Grupo edad'!$AB187,""),IF($A189="TOTAL",SUM(INDIRECT("Q4:Q"&amp;ROW()-1)),""))</f>
        <v/>
      </c>
      <c r="R189" s="6" t="str">
        <f ca="1">IF(AND($A189&lt;&gt;"",$A189&lt;&gt;"TOTAL"),IF(AND('[5]PDI_Grupo edad'!$AD187&lt;&gt;"",'[5]PDI_Grupo edad'!$AD187&lt;&gt;0),'[5]PDI_Grupo edad'!$AD187,""),IF($A189="TOTAL",SUM(INDIRECT("R4:R"&amp;ROW()-1)),""))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IF(AND($A189&lt;&gt;"",$A189&lt;&gt;"TOTAL"),IF(AND('[5]PDI_Grupo edad'!$AG187&lt;&gt;"",'[5]PDI_Grupo edad'!$AG187&lt;&gt;0),'[5]PDI_Grupo edad'!$AG187,""),IF($A189="TOTAL",SUM(INDIRECT("T4:T"&amp;ROW()-1)),""))</f>
        <v/>
      </c>
      <c r="U189" s="6" t="str">
        <f ca="1">IF(AND($A189&lt;&gt;"",$A189&lt;&gt;"TOTAL"),IF(AND('[5]PDI_Grupo edad'!$AI187&lt;&gt;"",'[5]PDI_Grupo edad'!$AI187&lt;&gt;0),'[5]PDI_Grupo edad'!$AI187,""),IF($A189="TOTAL",SUM(INDIRECT("U4:U"&amp;ROW()-1)),""))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IF(AND($A189&lt;&gt;"",$A189&lt;&gt;"TOTAL"),IF(AND('[5]PDI_Grupo edad'!$AL187&lt;&gt;"",'[5]PDI_Grupo edad'!$AL187&lt;&gt;0),'[5]PDI_Grupo edad'!$AL187,""),IF($A189="TOTAL",SUM(INDIRECT("W4:W"&amp;ROW()-1)),""))</f>
        <v/>
      </c>
      <c r="X189" s="6" t="str">
        <f ca="1">IF(AND($A189&lt;&gt;"",$A189&lt;&gt;"TOTAL"),IF(AND('[5]PDI_Grupo edad'!$AN187&lt;&gt;"",'[5]PDI_Grupo edad'!$AN187&lt;&gt;0),'[5]PDI_Grupo edad'!$AN187,""),IF($A189="TOTAL",SUM(INDIRECT("X4:X"&amp;ROW()-1)),""))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IF(AND($A189&lt;&gt;"",$A189&lt;&gt;"TOTAL"),IF(AND('[5]PDI_Grupo edad'!$AQ187&lt;&gt;"",'[5]PDI_Grupo edad'!$AQ187&lt;&gt;0),'[5]PDI_Grupo edad'!$AQ187,""),IF($A189="TOTAL",SUM(INDIRECT("Z4:Z"&amp;ROW()-1)),""))</f>
        <v/>
      </c>
      <c r="AA189" s="6" t="str">
        <f ca="1">IF(AND($A189&lt;&gt;"",$A189&lt;&gt;"TOTAL"),IF(AND('[5]PDI_Grupo edad'!$AS187&lt;&gt;"",'[5]PDI_Grupo edad'!$AS187&lt;&gt;0),'[5]PDI_Grupo edad'!$AS187,""),IF($A189="TOTAL",SUM(INDIRECT("AA4:AA"&amp;ROW()-1)),""))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IF(AND($A189&lt;&gt;"",$A189&lt;&gt;"TOTAL"),IF(AND('[5]PDI_Grupo edad'!$AV187&lt;&gt;"",'[5]PDI_Grupo edad'!$AV187&lt;&gt;0),'[5]PDI_Grupo edad'!$AV187,""),IF($A189="TOTAL",SUM(INDIRECT("AC4:AC"&amp;ROW()-1)),""))</f>
        <v/>
      </c>
      <c r="AD189" s="6" t="str">
        <f ca="1">IF(AND($A189&lt;&gt;"",$A189&lt;&gt;"TOTAL"),IF(AND('[5]PDI_Grupo edad'!$AX187&lt;&gt;"",'[5]PDI_Grupo edad'!$AX187&lt;&gt;0),'[5]PDI_Grupo edad'!$AX187,""),IF($A189="TOTAL",SUM(INDIRECT("AD4:AD"&amp;ROW()-1)),""))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IF(AND($A189&lt;&gt;"",$A189&lt;&gt;"TOTAL"),IF(AND('[5]PDI_Grupo edad'!$BA187&lt;&gt;"",'[5]PDI_Grupo edad'!$BA187&lt;&gt;0),'[5]PDI_Grupo edad'!$BA187,""),IF($A189="TOTAL",SUM(INDIRECT("AF4:AF"&amp;ROW()-1)),""))</f>
        <v/>
      </c>
      <c r="AG189" s="6" t="str">
        <f ca="1">IF(AND($A189&lt;&gt;"",$A189&lt;&gt;"TOTAL"),IF(AND('[5]PDI_Grupo edad'!$BC187&lt;&gt;"",'[5]PDI_Grupo edad'!$BC187&lt;&gt;0),'[5]PDI_Grupo edad'!$BC187,""),IF($A189="TOTAL",SUM(INDIRECT("AG4:AG"&amp;ROW()-1)),""))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IF(AND($A189&lt;&gt;"",$A189&lt;&gt;"TOTAL"),IF(AND('[5]PDI_Grupo edad'!$BF187&lt;&gt;"",'[5]PDI_Grupo edad'!$BF187&lt;&gt;0),'[5]PDI_Grupo edad'!$BF187,""),IF($A189="TOTAL",SUM(INDIRECT("AI4:AI"&amp;ROW()-1)),""))</f>
        <v/>
      </c>
      <c r="AJ189" s="6" t="str">
        <f ca="1">IF(AND($A189&lt;&gt;"",$A189&lt;&gt;"TOTAL"),IF(AND('[5]PDI_Grupo edad'!$BH187&lt;&gt;"",'[5]PDI_Grupo edad'!$BH187&lt;&gt;0),'[5]PDI_Grupo edad'!$BH187,""),IF($A189="TOTAL",SUM(INDIRECT("AJ4:AJ"&amp;ROW()-1)),""))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IF(AND($A189&lt;&gt;"",$A189&lt;&gt;"TOTAL"),IF(AND('[5]PDI_Grupo edad'!$BK187&lt;&gt;"",'[5]PDI_Grupo edad'!$BK187&lt;&gt;0),'[5]PDI_Grupo edad'!$BK187,""),IF($A189="TOTAL",SUM(INDIRECT("AL4:AL"&amp;ROW()-1)),""))</f>
        <v/>
      </c>
      <c r="AM189" s="6" t="str">
        <f ca="1">IF(AND($A189&lt;&gt;"",$A189&lt;&gt;"TOTAL"),IF(AND('[5]PDI_Grupo edad'!$BM187&lt;&gt;"",'[5]PDI_Grupo edad'!$BM187&lt;&gt;0),'[5]PDI_Grupo edad'!$BM187,""),IF($A189="TOTAL",SUM(INDIRECT("AM4:AM"&amp;ROW()-1)),""))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IF(AND($A189&lt;&gt;"",$A189&lt;&gt;"TOTAL"),IF(AND('[5]PDI_Grupo edad'!$BP187&lt;&gt;"",'[5]PDI_Grupo edad'!$BP187&lt;&gt;0),'[5]PDI_Grupo edad'!$BP187,""),IF($A189="TOTAL",SUM(INDIRECT("AO4:AO"&amp;ROW()-1)),""))</f>
        <v/>
      </c>
      <c r="AP189" s="6" t="str">
        <f ca="1">IF(AND($A189&lt;&gt;"",$A189&lt;&gt;"TOTAL"),IF(AND('[5]PDI_Grupo edad'!$BR187&lt;&gt;"",'[5]PDI_Grupo edad'!$BR187&lt;&gt;0),'[5]PDI_Grupo edad'!$BR187,""),IF($A189="TOTAL",SUM(INDIRECT("AP4:AP"&amp;ROW()-1)),""))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IF(AND($A189&lt;&gt;"",$A189&lt;&gt;"TOTAL"),IF(AND('[5]PDI_Grupo edad'!$BU187&lt;&gt;"",'[5]PDI_Grupo edad'!$BU187&lt;&gt;0),'[5]PDI_Grupo edad'!$BU187,""),IF($A189="TOTAL",SUM(INDIRECT("AR4:AR"&amp;ROW()-1)),""))</f>
        <v/>
      </c>
      <c r="AS189" s="6" t="str">
        <f ca="1">IF(AND($A189&lt;&gt;"",$A189&lt;&gt;"TOTAL"),IF(AND('[5]PDI_Grupo edad'!$BW187&lt;&gt;"",'[5]PDI_Grupo edad'!$BW187&lt;&gt;0),'[5]PDI_Grupo edad'!$BW187,""),IF($A189="TOTAL",SUM(INDIRECT("AS4:AS"&amp;ROW()-1)),""))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IF(AND($A189&lt;&gt;"",$A189&lt;&gt;"TOTAL"),IF(AND('[5]PDI_Grupo edad'!$BZ187&lt;&gt;"",'[5]PDI_Grupo edad'!$BZ187&lt;&gt;0),'[5]PDI_Grupo edad'!$BZ187,""),IF($A189="TOTAL",SUM(INDIRECT("AU4:AU"&amp;ROW()-1)),""))</f>
        <v/>
      </c>
      <c r="AV189" s="6" t="str">
        <f ca="1">IF(AND($A189&lt;&gt;"",$A189&lt;&gt;"TOTAL"),IF(AND('[5]PDI_Grupo edad'!$CB187&lt;&gt;"",'[5]PDI_Grupo edad'!$CB187&lt;&gt;0),'[5]PDI_Grupo edad'!$CB187,""),IF($A189="TOTAL",SUM(INDIRECT("AV4:AV"&amp;ROW()-1)),""))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IF(AND($A189&lt;&gt;"",$A189&lt;&gt;"TOTAL"),IF(AND('[5]PDI_Grupo edad'!$CE187&lt;&gt;"",'[5]PDI_Grupo edad'!$CE187&lt;&gt;0),'[5]PDI_Grupo edad'!$CE187,""),IF($A189="TOTAL",SUM(INDIRECT("AX4:AX"&amp;ROW()-1)),""))</f>
        <v/>
      </c>
      <c r="AY189" s="6" t="str">
        <f ca="1">IF(AND($A189&lt;&gt;"",$A189&lt;&gt;"TOTAL"),IF(AND('[5]PDI_Grupo edad'!$CG187&lt;&gt;"",'[5]PDI_Grupo edad'!$CG187&lt;&gt;0),'[5]PDI_Grupo edad'!$CG187,""),IF($A189="TOTAL",SUM(INDIRECT("AY4:AY"&amp;ROW()-1)),""))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IF(AND($A189&lt;&gt;"",$A189&lt;&gt;"TOTAL"),IF(AND('[5]PDI_Grupo edad'!$CJ187&lt;&gt;"",'[5]PDI_Grupo edad'!$CJ187&lt;&gt;0),'[5]PDI_Grupo edad'!$CJ187,""),IF($A189="TOTAL",SUM(INDIRECT("BA4:BA"&amp;ROW()-1)),""))</f>
        <v/>
      </c>
      <c r="BB189" s="6" t="str">
        <f ca="1">IF(AND($A189&lt;&gt;"",$A189&lt;&gt;"TOTAL"),IF(AND('[5]PDI_Grupo edad'!$CL187&lt;&gt;"",'[5]PDI_Grupo edad'!$CL187&lt;&gt;0),'[5]PDI_Grupo edad'!$CL187,""),IF($A189="TOTAL",SUM(INDIRECT("BB4:BB"&amp;ROW()-1)),""))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IF(AND($A189&lt;&gt;"",$A189&lt;&gt;"TOTAL"),IF(AND('[5]PDI_Grupo edad'!$CO187&lt;&gt;"",'[5]PDI_Grupo edad'!$CO187&lt;&gt;0),'[5]PDI_Grupo edad'!$CO187,""),IF($A189="TOTAL",SUM(INDIRECT("BD4:BD"&amp;ROW()-1)),""))</f>
        <v/>
      </c>
      <c r="BE189" s="6" t="str">
        <f ca="1">IF(AND($A189&lt;&gt;"",$A189&lt;&gt;"TOTAL"),IF(AND('[5]PDI_Grupo edad'!$CQ187&lt;&gt;"",'[5]PDI_Grupo edad'!$CQ187&lt;&gt;0),'[5]PDI_Grupo edad'!$CQ187,""),IF($A189="TOTAL",SUM(INDIRECT("BE4:BE"&amp;ROW()-1)),""))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IF('[5]PDI_Grupo edad'!$B188&lt;&gt;"",'[5]PDI_Grupo edad'!$B188,IF(AND('[5]PDI_Grupo edad'!$B188="",'[5]PDI_Grupo edad'!$B189="",'[5]PDI_Grupo edad'!$B187=""),"","TOTAL"))</f>
        <v/>
      </c>
      <c r="B190" s="6" t="str">
        <f ca="1">IF(AND($A190&lt;&gt;"",$A190&lt;&gt;"TOTAL"),IF(AND('[5]PDI_Grupo edad'!$C188&lt;&gt;"",'[5]PDI_Grupo edad'!$C188&lt;&gt;0),'[5]PDI_Grupo edad'!$C188,""),IF($A190="TOTAL",SUM(INDIRECT("B4:B"&amp;ROW()-1)),""))</f>
        <v/>
      </c>
      <c r="C190" s="6" t="str">
        <f ca="1">IF(AND($A190&lt;&gt;"",$A190&lt;&gt;"TOTAL"),IF(AND('[5]PDI_Grupo edad'!$E188&lt;&gt;"",'[5]PDI_Grupo edad'!$E188&lt;&gt;0),'[5]PDI_Grupo edad'!$E188,""),IF($A190="TOTAL",SUM(INDIRECT("C4:C"&amp;ROW()-1)),""))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IF(AND($A190&lt;&gt;"",$A190&lt;&gt;"TOTAL"),IF(AND('[5]PDI_Grupo edad'!$H188&lt;&gt;"",'[5]PDI_Grupo edad'!$H188&lt;&gt;0),'[5]PDI_Grupo edad'!$H188,""),IF($A190="TOTAL",SUM(INDIRECT("E4:E"&amp;ROW()-1)),""))</f>
        <v/>
      </c>
      <c r="F190" s="6" t="str">
        <f ca="1">IF(AND($A190&lt;&gt;"",$A190&lt;&gt;"TOTAL"),IF(AND('[5]PDI_Grupo edad'!$J188&lt;&gt;"",'[5]PDI_Grupo edad'!$J188&lt;&gt;0),'[5]PDI_Grupo edad'!$J188,""),IF($A190="TOTAL",SUM(INDIRECT("F4:F"&amp;ROW()-1)),""))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IF(AND($A190&lt;&gt;"",$A190&lt;&gt;"TOTAL"),IF(AND('[5]PDI_Grupo edad'!$M188&lt;&gt;"",'[5]PDI_Grupo edad'!$M188&lt;&gt;0),'[5]PDI_Grupo edad'!$M188,""),IF($A190="TOTAL",SUM(INDIRECT("H4:H"&amp;ROW()-1)),""))</f>
        <v/>
      </c>
      <c r="I190" s="6" t="str">
        <f ca="1">IF(AND($A190&lt;&gt;"",$A190&lt;&gt;"TOTAL"),IF(AND('[5]PDI_Grupo edad'!$O188&lt;&gt;"",'[5]PDI_Grupo edad'!$O188&lt;&gt;0),'[5]PDI_Grupo edad'!$O188,""),IF($A190="TOTAL",SUM(INDIRECT("I4:I"&amp;ROW()-1)),""))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IF(AND($A190&lt;&gt;"",$A190&lt;&gt;"TOTAL"),IF(AND('[5]PDI_Grupo edad'!$R188&lt;&gt;"",'[5]PDI_Grupo edad'!$R188&lt;&gt;0),'[5]PDI_Grupo edad'!$R188,""),IF($A190="TOTAL",SUM(INDIRECT("K4:K"&amp;ROW()-1)),""))</f>
        <v/>
      </c>
      <c r="L190" s="6" t="str">
        <f ca="1">IF(AND($A190&lt;&gt;"",$A190&lt;&gt;"TOTAL"),IF(AND('[5]PDI_Grupo edad'!$T188&lt;&gt;"",'[5]PDI_Grupo edad'!$T188&lt;&gt;0),'[5]PDI_Grupo edad'!$T188,""),IF($A190="TOTAL",SUM(INDIRECT("L4:L"&amp;ROW()-1)),""))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IF(AND($A190&lt;&gt;"",$A190&lt;&gt;"TOTAL"),IF(AND('[5]PDI_Grupo edad'!$W188&lt;&gt;"",'[5]PDI_Grupo edad'!$W188&lt;&gt;0),'[5]PDI_Grupo edad'!$W188,""),IF($A190="TOTAL",SUM(INDIRECT("N4:N"&amp;ROW()-1)),""))</f>
        <v/>
      </c>
      <c r="O190" s="6" t="str">
        <f ca="1">IF(AND($A190&lt;&gt;"",$A190&lt;&gt;"TOTAL"),IF(AND('[5]PDI_Grupo edad'!$Y188&lt;&gt;"",'[5]PDI_Grupo edad'!$Y188&lt;&gt;0),'[5]PDI_Grupo edad'!$Y188,""),IF($A190="TOTAL",SUM(INDIRECT("O4:O"&amp;ROW()-1)),""))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IF(AND($A190&lt;&gt;"",$A190&lt;&gt;"TOTAL"),IF(AND('[5]PDI_Grupo edad'!$AB188&lt;&gt;"",'[5]PDI_Grupo edad'!$AB188&lt;&gt;0),'[5]PDI_Grupo edad'!$AB188,""),IF($A190="TOTAL",SUM(INDIRECT("Q4:Q"&amp;ROW()-1)),""))</f>
        <v/>
      </c>
      <c r="R190" s="6" t="str">
        <f ca="1">IF(AND($A190&lt;&gt;"",$A190&lt;&gt;"TOTAL"),IF(AND('[5]PDI_Grupo edad'!$AD188&lt;&gt;"",'[5]PDI_Grupo edad'!$AD188&lt;&gt;0),'[5]PDI_Grupo edad'!$AD188,""),IF($A190="TOTAL",SUM(INDIRECT("R4:R"&amp;ROW()-1)),""))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IF(AND($A190&lt;&gt;"",$A190&lt;&gt;"TOTAL"),IF(AND('[5]PDI_Grupo edad'!$AG188&lt;&gt;"",'[5]PDI_Grupo edad'!$AG188&lt;&gt;0),'[5]PDI_Grupo edad'!$AG188,""),IF($A190="TOTAL",SUM(INDIRECT("T4:T"&amp;ROW()-1)),""))</f>
        <v/>
      </c>
      <c r="U190" s="6" t="str">
        <f ca="1">IF(AND($A190&lt;&gt;"",$A190&lt;&gt;"TOTAL"),IF(AND('[5]PDI_Grupo edad'!$AI188&lt;&gt;"",'[5]PDI_Grupo edad'!$AI188&lt;&gt;0),'[5]PDI_Grupo edad'!$AI188,""),IF($A190="TOTAL",SUM(INDIRECT("U4:U"&amp;ROW()-1)),""))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IF(AND($A190&lt;&gt;"",$A190&lt;&gt;"TOTAL"),IF(AND('[5]PDI_Grupo edad'!$AL188&lt;&gt;"",'[5]PDI_Grupo edad'!$AL188&lt;&gt;0),'[5]PDI_Grupo edad'!$AL188,""),IF($A190="TOTAL",SUM(INDIRECT("W4:W"&amp;ROW()-1)),""))</f>
        <v/>
      </c>
      <c r="X190" s="6" t="str">
        <f ca="1">IF(AND($A190&lt;&gt;"",$A190&lt;&gt;"TOTAL"),IF(AND('[5]PDI_Grupo edad'!$AN188&lt;&gt;"",'[5]PDI_Grupo edad'!$AN188&lt;&gt;0),'[5]PDI_Grupo edad'!$AN188,""),IF($A190="TOTAL",SUM(INDIRECT("X4:X"&amp;ROW()-1)),""))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IF(AND($A190&lt;&gt;"",$A190&lt;&gt;"TOTAL"),IF(AND('[5]PDI_Grupo edad'!$AQ188&lt;&gt;"",'[5]PDI_Grupo edad'!$AQ188&lt;&gt;0),'[5]PDI_Grupo edad'!$AQ188,""),IF($A190="TOTAL",SUM(INDIRECT("Z4:Z"&amp;ROW()-1)),""))</f>
        <v/>
      </c>
      <c r="AA190" s="6" t="str">
        <f ca="1">IF(AND($A190&lt;&gt;"",$A190&lt;&gt;"TOTAL"),IF(AND('[5]PDI_Grupo edad'!$AS188&lt;&gt;"",'[5]PDI_Grupo edad'!$AS188&lt;&gt;0),'[5]PDI_Grupo edad'!$AS188,""),IF($A190="TOTAL",SUM(INDIRECT("AA4:AA"&amp;ROW()-1)),""))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IF(AND($A190&lt;&gt;"",$A190&lt;&gt;"TOTAL"),IF(AND('[5]PDI_Grupo edad'!$AV188&lt;&gt;"",'[5]PDI_Grupo edad'!$AV188&lt;&gt;0),'[5]PDI_Grupo edad'!$AV188,""),IF($A190="TOTAL",SUM(INDIRECT("AC4:AC"&amp;ROW()-1)),""))</f>
        <v/>
      </c>
      <c r="AD190" s="6" t="str">
        <f ca="1">IF(AND($A190&lt;&gt;"",$A190&lt;&gt;"TOTAL"),IF(AND('[5]PDI_Grupo edad'!$AX188&lt;&gt;"",'[5]PDI_Grupo edad'!$AX188&lt;&gt;0),'[5]PDI_Grupo edad'!$AX188,""),IF($A190="TOTAL",SUM(INDIRECT("AD4:AD"&amp;ROW()-1)),""))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IF(AND($A190&lt;&gt;"",$A190&lt;&gt;"TOTAL"),IF(AND('[5]PDI_Grupo edad'!$BA188&lt;&gt;"",'[5]PDI_Grupo edad'!$BA188&lt;&gt;0),'[5]PDI_Grupo edad'!$BA188,""),IF($A190="TOTAL",SUM(INDIRECT("AF4:AF"&amp;ROW()-1)),""))</f>
        <v/>
      </c>
      <c r="AG190" s="6" t="str">
        <f ca="1">IF(AND($A190&lt;&gt;"",$A190&lt;&gt;"TOTAL"),IF(AND('[5]PDI_Grupo edad'!$BC188&lt;&gt;"",'[5]PDI_Grupo edad'!$BC188&lt;&gt;0),'[5]PDI_Grupo edad'!$BC188,""),IF($A190="TOTAL",SUM(INDIRECT("AG4:AG"&amp;ROW()-1)),""))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IF(AND($A190&lt;&gt;"",$A190&lt;&gt;"TOTAL"),IF(AND('[5]PDI_Grupo edad'!$BF188&lt;&gt;"",'[5]PDI_Grupo edad'!$BF188&lt;&gt;0),'[5]PDI_Grupo edad'!$BF188,""),IF($A190="TOTAL",SUM(INDIRECT("AI4:AI"&amp;ROW()-1)),""))</f>
        <v/>
      </c>
      <c r="AJ190" s="6" t="str">
        <f ca="1">IF(AND($A190&lt;&gt;"",$A190&lt;&gt;"TOTAL"),IF(AND('[5]PDI_Grupo edad'!$BH188&lt;&gt;"",'[5]PDI_Grupo edad'!$BH188&lt;&gt;0),'[5]PDI_Grupo edad'!$BH188,""),IF($A190="TOTAL",SUM(INDIRECT("AJ4:AJ"&amp;ROW()-1)),""))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IF(AND($A190&lt;&gt;"",$A190&lt;&gt;"TOTAL"),IF(AND('[5]PDI_Grupo edad'!$BK188&lt;&gt;"",'[5]PDI_Grupo edad'!$BK188&lt;&gt;0),'[5]PDI_Grupo edad'!$BK188,""),IF($A190="TOTAL",SUM(INDIRECT("AL4:AL"&amp;ROW()-1)),""))</f>
        <v/>
      </c>
      <c r="AM190" s="6" t="str">
        <f ca="1">IF(AND($A190&lt;&gt;"",$A190&lt;&gt;"TOTAL"),IF(AND('[5]PDI_Grupo edad'!$BM188&lt;&gt;"",'[5]PDI_Grupo edad'!$BM188&lt;&gt;0),'[5]PDI_Grupo edad'!$BM188,""),IF($A190="TOTAL",SUM(INDIRECT("AM4:AM"&amp;ROW()-1)),""))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IF(AND($A190&lt;&gt;"",$A190&lt;&gt;"TOTAL"),IF(AND('[5]PDI_Grupo edad'!$BP188&lt;&gt;"",'[5]PDI_Grupo edad'!$BP188&lt;&gt;0),'[5]PDI_Grupo edad'!$BP188,""),IF($A190="TOTAL",SUM(INDIRECT("AO4:AO"&amp;ROW()-1)),""))</f>
        <v/>
      </c>
      <c r="AP190" s="6" t="str">
        <f ca="1">IF(AND($A190&lt;&gt;"",$A190&lt;&gt;"TOTAL"),IF(AND('[5]PDI_Grupo edad'!$BR188&lt;&gt;"",'[5]PDI_Grupo edad'!$BR188&lt;&gt;0),'[5]PDI_Grupo edad'!$BR188,""),IF($A190="TOTAL",SUM(INDIRECT("AP4:AP"&amp;ROW()-1)),""))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IF(AND($A190&lt;&gt;"",$A190&lt;&gt;"TOTAL"),IF(AND('[5]PDI_Grupo edad'!$BU188&lt;&gt;"",'[5]PDI_Grupo edad'!$BU188&lt;&gt;0),'[5]PDI_Grupo edad'!$BU188,""),IF($A190="TOTAL",SUM(INDIRECT("AR4:AR"&amp;ROW()-1)),""))</f>
        <v/>
      </c>
      <c r="AS190" s="6" t="str">
        <f ca="1">IF(AND($A190&lt;&gt;"",$A190&lt;&gt;"TOTAL"),IF(AND('[5]PDI_Grupo edad'!$BW188&lt;&gt;"",'[5]PDI_Grupo edad'!$BW188&lt;&gt;0),'[5]PDI_Grupo edad'!$BW188,""),IF($A190="TOTAL",SUM(INDIRECT("AS4:AS"&amp;ROW()-1)),""))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IF(AND($A190&lt;&gt;"",$A190&lt;&gt;"TOTAL"),IF(AND('[5]PDI_Grupo edad'!$BZ188&lt;&gt;"",'[5]PDI_Grupo edad'!$BZ188&lt;&gt;0),'[5]PDI_Grupo edad'!$BZ188,""),IF($A190="TOTAL",SUM(INDIRECT("AU4:AU"&amp;ROW()-1)),""))</f>
        <v/>
      </c>
      <c r="AV190" s="6" t="str">
        <f ca="1">IF(AND($A190&lt;&gt;"",$A190&lt;&gt;"TOTAL"),IF(AND('[5]PDI_Grupo edad'!$CB188&lt;&gt;"",'[5]PDI_Grupo edad'!$CB188&lt;&gt;0),'[5]PDI_Grupo edad'!$CB188,""),IF($A190="TOTAL",SUM(INDIRECT("AV4:AV"&amp;ROW()-1)),""))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IF(AND($A190&lt;&gt;"",$A190&lt;&gt;"TOTAL"),IF(AND('[5]PDI_Grupo edad'!$CE188&lt;&gt;"",'[5]PDI_Grupo edad'!$CE188&lt;&gt;0),'[5]PDI_Grupo edad'!$CE188,""),IF($A190="TOTAL",SUM(INDIRECT("AX4:AX"&amp;ROW()-1)),""))</f>
        <v/>
      </c>
      <c r="AY190" s="6" t="str">
        <f ca="1">IF(AND($A190&lt;&gt;"",$A190&lt;&gt;"TOTAL"),IF(AND('[5]PDI_Grupo edad'!$CG188&lt;&gt;"",'[5]PDI_Grupo edad'!$CG188&lt;&gt;0),'[5]PDI_Grupo edad'!$CG188,""),IF($A190="TOTAL",SUM(INDIRECT("AY4:AY"&amp;ROW()-1)),""))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IF(AND($A190&lt;&gt;"",$A190&lt;&gt;"TOTAL"),IF(AND('[5]PDI_Grupo edad'!$CJ188&lt;&gt;"",'[5]PDI_Grupo edad'!$CJ188&lt;&gt;0),'[5]PDI_Grupo edad'!$CJ188,""),IF($A190="TOTAL",SUM(INDIRECT("BA4:BA"&amp;ROW()-1)),""))</f>
        <v/>
      </c>
      <c r="BB190" s="6" t="str">
        <f ca="1">IF(AND($A190&lt;&gt;"",$A190&lt;&gt;"TOTAL"),IF(AND('[5]PDI_Grupo edad'!$CL188&lt;&gt;"",'[5]PDI_Grupo edad'!$CL188&lt;&gt;0),'[5]PDI_Grupo edad'!$CL188,""),IF($A190="TOTAL",SUM(INDIRECT("BB4:BB"&amp;ROW()-1)),""))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IF(AND($A190&lt;&gt;"",$A190&lt;&gt;"TOTAL"),IF(AND('[5]PDI_Grupo edad'!$CO188&lt;&gt;"",'[5]PDI_Grupo edad'!$CO188&lt;&gt;0),'[5]PDI_Grupo edad'!$CO188,""),IF($A190="TOTAL",SUM(INDIRECT("BD4:BD"&amp;ROW()-1)),""))</f>
        <v/>
      </c>
      <c r="BE190" s="6" t="str">
        <f ca="1">IF(AND($A190&lt;&gt;"",$A190&lt;&gt;"TOTAL"),IF(AND('[5]PDI_Grupo edad'!$CQ188&lt;&gt;"",'[5]PDI_Grupo edad'!$CQ188&lt;&gt;0),'[5]PDI_Grupo edad'!$CQ188,""),IF($A190="TOTAL",SUM(INDIRECT("BE4:BE"&amp;ROW()-1)),""))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IF('[5]PDI_Grupo edad'!$B189&lt;&gt;"",'[5]PDI_Grupo edad'!$B189,IF(AND('[5]PDI_Grupo edad'!$B189="",'[5]PDI_Grupo edad'!$B190="",'[5]PDI_Grupo edad'!$B188=""),"","TOTAL"))</f>
        <v/>
      </c>
      <c r="B191" s="6" t="str">
        <f ca="1">IF(AND($A191&lt;&gt;"",$A191&lt;&gt;"TOTAL"),IF(AND('[5]PDI_Grupo edad'!$C189&lt;&gt;"",'[5]PDI_Grupo edad'!$C189&lt;&gt;0),'[5]PDI_Grupo edad'!$C189,""),IF($A191="TOTAL",SUM(INDIRECT("B4:B"&amp;ROW()-1)),""))</f>
        <v/>
      </c>
      <c r="C191" s="6" t="str">
        <f ca="1">IF(AND($A191&lt;&gt;"",$A191&lt;&gt;"TOTAL"),IF(AND('[5]PDI_Grupo edad'!$E189&lt;&gt;"",'[5]PDI_Grupo edad'!$E189&lt;&gt;0),'[5]PDI_Grupo edad'!$E189,""),IF($A191="TOTAL",SUM(INDIRECT("C4:C"&amp;ROW()-1)),""))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IF(AND($A191&lt;&gt;"",$A191&lt;&gt;"TOTAL"),IF(AND('[5]PDI_Grupo edad'!$H189&lt;&gt;"",'[5]PDI_Grupo edad'!$H189&lt;&gt;0),'[5]PDI_Grupo edad'!$H189,""),IF($A191="TOTAL",SUM(INDIRECT("E4:E"&amp;ROW()-1)),""))</f>
        <v/>
      </c>
      <c r="F191" s="6" t="str">
        <f ca="1">IF(AND($A191&lt;&gt;"",$A191&lt;&gt;"TOTAL"),IF(AND('[5]PDI_Grupo edad'!$J189&lt;&gt;"",'[5]PDI_Grupo edad'!$J189&lt;&gt;0),'[5]PDI_Grupo edad'!$J189,""),IF($A191="TOTAL",SUM(INDIRECT("F4:F"&amp;ROW()-1)),""))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IF(AND($A191&lt;&gt;"",$A191&lt;&gt;"TOTAL"),IF(AND('[5]PDI_Grupo edad'!$M189&lt;&gt;"",'[5]PDI_Grupo edad'!$M189&lt;&gt;0),'[5]PDI_Grupo edad'!$M189,""),IF($A191="TOTAL",SUM(INDIRECT("H4:H"&amp;ROW()-1)),""))</f>
        <v/>
      </c>
      <c r="I191" s="6" t="str">
        <f ca="1">IF(AND($A191&lt;&gt;"",$A191&lt;&gt;"TOTAL"),IF(AND('[5]PDI_Grupo edad'!$O189&lt;&gt;"",'[5]PDI_Grupo edad'!$O189&lt;&gt;0),'[5]PDI_Grupo edad'!$O189,""),IF($A191="TOTAL",SUM(INDIRECT("I4:I"&amp;ROW()-1)),""))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IF(AND($A191&lt;&gt;"",$A191&lt;&gt;"TOTAL"),IF(AND('[5]PDI_Grupo edad'!$R189&lt;&gt;"",'[5]PDI_Grupo edad'!$R189&lt;&gt;0),'[5]PDI_Grupo edad'!$R189,""),IF($A191="TOTAL",SUM(INDIRECT("K4:K"&amp;ROW()-1)),""))</f>
        <v/>
      </c>
      <c r="L191" s="6" t="str">
        <f ca="1">IF(AND($A191&lt;&gt;"",$A191&lt;&gt;"TOTAL"),IF(AND('[5]PDI_Grupo edad'!$T189&lt;&gt;"",'[5]PDI_Grupo edad'!$T189&lt;&gt;0),'[5]PDI_Grupo edad'!$T189,""),IF($A191="TOTAL",SUM(INDIRECT("L4:L"&amp;ROW()-1)),""))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IF(AND($A191&lt;&gt;"",$A191&lt;&gt;"TOTAL"),IF(AND('[5]PDI_Grupo edad'!$W189&lt;&gt;"",'[5]PDI_Grupo edad'!$W189&lt;&gt;0),'[5]PDI_Grupo edad'!$W189,""),IF($A191="TOTAL",SUM(INDIRECT("N4:N"&amp;ROW()-1)),""))</f>
        <v/>
      </c>
      <c r="O191" s="6" t="str">
        <f ca="1">IF(AND($A191&lt;&gt;"",$A191&lt;&gt;"TOTAL"),IF(AND('[5]PDI_Grupo edad'!$Y189&lt;&gt;"",'[5]PDI_Grupo edad'!$Y189&lt;&gt;0),'[5]PDI_Grupo edad'!$Y189,""),IF($A191="TOTAL",SUM(INDIRECT("O4:O"&amp;ROW()-1)),""))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IF(AND($A191&lt;&gt;"",$A191&lt;&gt;"TOTAL"),IF(AND('[5]PDI_Grupo edad'!$AB189&lt;&gt;"",'[5]PDI_Grupo edad'!$AB189&lt;&gt;0),'[5]PDI_Grupo edad'!$AB189,""),IF($A191="TOTAL",SUM(INDIRECT("Q4:Q"&amp;ROW()-1)),""))</f>
        <v/>
      </c>
      <c r="R191" s="6" t="str">
        <f ca="1">IF(AND($A191&lt;&gt;"",$A191&lt;&gt;"TOTAL"),IF(AND('[5]PDI_Grupo edad'!$AD189&lt;&gt;"",'[5]PDI_Grupo edad'!$AD189&lt;&gt;0),'[5]PDI_Grupo edad'!$AD189,""),IF($A191="TOTAL",SUM(INDIRECT("R4:R"&amp;ROW()-1)),""))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IF(AND($A191&lt;&gt;"",$A191&lt;&gt;"TOTAL"),IF(AND('[5]PDI_Grupo edad'!$AG189&lt;&gt;"",'[5]PDI_Grupo edad'!$AG189&lt;&gt;0),'[5]PDI_Grupo edad'!$AG189,""),IF($A191="TOTAL",SUM(INDIRECT("T4:T"&amp;ROW()-1)),""))</f>
        <v/>
      </c>
      <c r="U191" s="6" t="str">
        <f ca="1">IF(AND($A191&lt;&gt;"",$A191&lt;&gt;"TOTAL"),IF(AND('[5]PDI_Grupo edad'!$AI189&lt;&gt;"",'[5]PDI_Grupo edad'!$AI189&lt;&gt;0),'[5]PDI_Grupo edad'!$AI189,""),IF($A191="TOTAL",SUM(INDIRECT("U4:U"&amp;ROW()-1)),""))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IF(AND($A191&lt;&gt;"",$A191&lt;&gt;"TOTAL"),IF(AND('[5]PDI_Grupo edad'!$AL189&lt;&gt;"",'[5]PDI_Grupo edad'!$AL189&lt;&gt;0),'[5]PDI_Grupo edad'!$AL189,""),IF($A191="TOTAL",SUM(INDIRECT("W4:W"&amp;ROW()-1)),""))</f>
        <v/>
      </c>
      <c r="X191" s="6" t="str">
        <f ca="1">IF(AND($A191&lt;&gt;"",$A191&lt;&gt;"TOTAL"),IF(AND('[5]PDI_Grupo edad'!$AN189&lt;&gt;"",'[5]PDI_Grupo edad'!$AN189&lt;&gt;0),'[5]PDI_Grupo edad'!$AN189,""),IF($A191="TOTAL",SUM(INDIRECT("X4:X"&amp;ROW()-1)),""))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IF(AND($A191&lt;&gt;"",$A191&lt;&gt;"TOTAL"),IF(AND('[5]PDI_Grupo edad'!$AQ189&lt;&gt;"",'[5]PDI_Grupo edad'!$AQ189&lt;&gt;0),'[5]PDI_Grupo edad'!$AQ189,""),IF($A191="TOTAL",SUM(INDIRECT("Z4:Z"&amp;ROW()-1)),""))</f>
        <v/>
      </c>
      <c r="AA191" s="6" t="str">
        <f ca="1">IF(AND($A191&lt;&gt;"",$A191&lt;&gt;"TOTAL"),IF(AND('[5]PDI_Grupo edad'!$AS189&lt;&gt;"",'[5]PDI_Grupo edad'!$AS189&lt;&gt;0),'[5]PDI_Grupo edad'!$AS189,""),IF($A191="TOTAL",SUM(INDIRECT("AA4:AA"&amp;ROW()-1)),""))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IF(AND($A191&lt;&gt;"",$A191&lt;&gt;"TOTAL"),IF(AND('[5]PDI_Grupo edad'!$AV189&lt;&gt;"",'[5]PDI_Grupo edad'!$AV189&lt;&gt;0),'[5]PDI_Grupo edad'!$AV189,""),IF($A191="TOTAL",SUM(INDIRECT("AC4:AC"&amp;ROW()-1)),""))</f>
        <v/>
      </c>
      <c r="AD191" s="6" t="str">
        <f ca="1">IF(AND($A191&lt;&gt;"",$A191&lt;&gt;"TOTAL"),IF(AND('[5]PDI_Grupo edad'!$AX189&lt;&gt;"",'[5]PDI_Grupo edad'!$AX189&lt;&gt;0),'[5]PDI_Grupo edad'!$AX189,""),IF($A191="TOTAL",SUM(INDIRECT("AD4:AD"&amp;ROW()-1)),""))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IF(AND($A191&lt;&gt;"",$A191&lt;&gt;"TOTAL"),IF(AND('[5]PDI_Grupo edad'!$BA189&lt;&gt;"",'[5]PDI_Grupo edad'!$BA189&lt;&gt;0),'[5]PDI_Grupo edad'!$BA189,""),IF($A191="TOTAL",SUM(INDIRECT("AF4:AF"&amp;ROW()-1)),""))</f>
        <v/>
      </c>
      <c r="AG191" s="6" t="str">
        <f ca="1">IF(AND($A191&lt;&gt;"",$A191&lt;&gt;"TOTAL"),IF(AND('[5]PDI_Grupo edad'!$BC189&lt;&gt;"",'[5]PDI_Grupo edad'!$BC189&lt;&gt;0),'[5]PDI_Grupo edad'!$BC189,""),IF($A191="TOTAL",SUM(INDIRECT("AG4:AG"&amp;ROW()-1)),""))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IF(AND($A191&lt;&gt;"",$A191&lt;&gt;"TOTAL"),IF(AND('[5]PDI_Grupo edad'!$BF189&lt;&gt;"",'[5]PDI_Grupo edad'!$BF189&lt;&gt;0),'[5]PDI_Grupo edad'!$BF189,""),IF($A191="TOTAL",SUM(INDIRECT("AI4:AI"&amp;ROW()-1)),""))</f>
        <v/>
      </c>
      <c r="AJ191" s="6" t="str">
        <f ca="1">IF(AND($A191&lt;&gt;"",$A191&lt;&gt;"TOTAL"),IF(AND('[5]PDI_Grupo edad'!$BH189&lt;&gt;"",'[5]PDI_Grupo edad'!$BH189&lt;&gt;0),'[5]PDI_Grupo edad'!$BH189,""),IF($A191="TOTAL",SUM(INDIRECT("AJ4:AJ"&amp;ROW()-1)),""))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IF(AND($A191&lt;&gt;"",$A191&lt;&gt;"TOTAL"),IF(AND('[5]PDI_Grupo edad'!$BK189&lt;&gt;"",'[5]PDI_Grupo edad'!$BK189&lt;&gt;0),'[5]PDI_Grupo edad'!$BK189,""),IF($A191="TOTAL",SUM(INDIRECT("AL4:AL"&amp;ROW()-1)),""))</f>
        <v/>
      </c>
      <c r="AM191" s="6" t="str">
        <f ca="1">IF(AND($A191&lt;&gt;"",$A191&lt;&gt;"TOTAL"),IF(AND('[5]PDI_Grupo edad'!$BM189&lt;&gt;"",'[5]PDI_Grupo edad'!$BM189&lt;&gt;0),'[5]PDI_Grupo edad'!$BM189,""),IF($A191="TOTAL",SUM(INDIRECT("AM4:AM"&amp;ROW()-1)),""))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IF(AND($A191&lt;&gt;"",$A191&lt;&gt;"TOTAL"),IF(AND('[5]PDI_Grupo edad'!$BP189&lt;&gt;"",'[5]PDI_Grupo edad'!$BP189&lt;&gt;0),'[5]PDI_Grupo edad'!$BP189,""),IF($A191="TOTAL",SUM(INDIRECT("AO4:AO"&amp;ROW()-1)),""))</f>
        <v/>
      </c>
      <c r="AP191" s="6" t="str">
        <f ca="1">IF(AND($A191&lt;&gt;"",$A191&lt;&gt;"TOTAL"),IF(AND('[5]PDI_Grupo edad'!$BR189&lt;&gt;"",'[5]PDI_Grupo edad'!$BR189&lt;&gt;0),'[5]PDI_Grupo edad'!$BR189,""),IF($A191="TOTAL",SUM(INDIRECT("AP4:AP"&amp;ROW()-1)),""))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IF(AND($A191&lt;&gt;"",$A191&lt;&gt;"TOTAL"),IF(AND('[5]PDI_Grupo edad'!$BU189&lt;&gt;"",'[5]PDI_Grupo edad'!$BU189&lt;&gt;0),'[5]PDI_Grupo edad'!$BU189,""),IF($A191="TOTAL",SUM(INDIRECT("AR4:AR"&amp;ROW()-1)),""))</f>
        <v/>
      </c>
      <c r="AS191" s="6" t="str">
        <f ca="1">IF(AND($A191&lt;&gt;"",$A191&lt;&gt;"TOTAL"),IF(AND('[5]PDI_Grupo edad'!$BW189&lt;&gt;"",'[5]PDI_Grupo edad'!$BW189&lt;&gt;0),'[5]PDI_Grupo edad'!$BW189,""),IF($A191="TOTAL",SUM(INDIRECT("AS4:AS"&amp;ROW()-1)),""))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IF(AND($A191&lt;&gt;"",$A191&lt;&gt;"TOTAL"),IF(AND('[5]PDI_Grupo edad'!$BZ189&lt;&gt;"",'[5]PDI_Grupo edad'!$BZ189&lt;&gt;0),'[5]PDI_Grupo edad'!$BZ189,""),IF($A191="TOTAL",SUM(INDIRECT("AU4:AU"&amp;ROW()-1)),""))</f>
        <v/>
      </c>
      <c r="AV191" s="6" t="str">
        <f ca="1">IF(AND($A191&lt;&gt;"",$A191&lt;&gt;"TOTAL"),IF(AND('[5]PDI_Grupo edad'!$CB189&lt;&gt;"",'[5]PDI_Grupo edad'!$CB189&lt;&gt;0),'[5]PDI_Grupo edad'!$CB189,""),IF($A191="TOTAL",SUM(INDIRECT("AV4:AV"&amp;ROW()-1)),""))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IF(AND($A191&lt;&gt;"",$A191&lt;&gt;"TOTAL"),IF(AND('[5]PDI_Grupo edad'!$CE189&lt;&gt;"",'[5]PDI_Grupo edad'!$CE189&lt;&gt;0),'[5]PDI_Grupo edad'!$CE189,""),IF($A191="TOTAL",SUM(INDIRECT("AX4:AX"&amp;ROW()-1)),""))</f>
        <v/>
      </c>
      <c r="AY191" s="6" t="str">
        <f ca="1">IF(AND($A191&lt;&gt;"",$A191&lt;&gt;"TOTAL"),IF(AND('[5]PDI_Grupo edad'!$CG189&lt;&gt;"",'[5]PDI_Grupo edad'!$CG189&lt;&gt;0),'[5]PDI_Grupo edad'!$CG189,""),IF($A191="TOTAL",SUM(INDIRECT("AY4:AY"&amp;ROW()-1)),""))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IF(AND($A191&lt;&gt;"",$A191&lt;&gt;"TOTAL"),IF(AND('[5]PDI_Grupo edad'!$CJ189&lt;&gt;"",'[5]PDI_Grupo edad'!$CJ189&lt;&gt;0),'[5]PDI_Grupo edad'!$CJ189,""),IF($A191="TOTAL",SUM(INDIRECT("BA4:BA"&amp;ROW()-1)),""))</f>
        <v/>
      </c>
      <c r="BB191" s="6" t="str">
        <f ca="1">IF(AND($A191&lt;&gt;"",$A191&lt;&gt;"TOTAL"),IF(AND('[5]PDI_Grupo edad'!$CL189&lt;&gt;"",'[5]PDI_Grupo edad'!$CL189&lt;&gt;0),'[5]PDI_Grupo edad'!$CL189,""),IF($A191="TOTAL",SUM(INDIRECT("BB4:BB"&amp;ROW()-1)),""))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IF(AND($A191&lt;&gt;"",$A191&lt;&gt;"TOTAL"),IF(AND('[5]PDI_Grupo edad'!$CO189&lt;&gt;"",'[5]PDI_Grupo edad'!$CO189&lt;&gt;0),'[5]PDI_Grupo edad'!$CO189,""),IF($A191="TOTAL",SUM(INDIRECT("BD4:BD"&amp;ROW()-1)),""))</f>
        <v/>
      </c>
      <c r="BE191" s="6" t="str">
        <f ca="1">IF(AND($A191&lt;&gt;"",$A191&lt;&gt;"TOTAL"),IF(AND('[5]PDI_Grupo edad'!$CQ189&lt;&gt;"",'[5]PDI_Grupo edad'!$CQ189&lt;&gt;0),'[5]PDI_Grupo edad'!$CQ189,""),IF($A191="TOTAL",SUM(INDIRECT("BE4:BE"&amp;ROW()-1)),""))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IF('[5]PDI_Grupo edad'!$B190&lt;&gt;"",'[5]PDI_Grupo edad'!$B190,IF(AND('[5]PDI_Grupo edad'!$B190="",'[5]PDI_Grupo edad'!$B191="",'[5]PDI_Grupo edad'!$B189=""),"","TOTAL"))</f>
        <v/>
      </c>
      <c r="B192" s="6" t="str">
        <f ca="1">IF(AND($A192&lt;&gt;"",$A192&lt;&gt;"TOTAL"),IF(AND('[5]PDI_Grupo edad'!$C190&lt;&gt;"",'[5]PDI_Grupo edad'!$C190&lt;&gt;0),'[5]PDI_Grupo edad'!$C190,""),IF($A192="TOTAL",SUM(INDIRECT("B4:B"&amp;ROW()-1)),""))</f>
        <v/>
      </c>
      <c r="C192" s="6" t="str">
        <f ca="1">IF(AND($A192&lt;&gt;"",$A192&lt;&gt;"TOTAL"),IF(AND('[5]PDI_Grupo edad'!$E190&lt;&gt;"",'[5]PDI_Grupo edad'!$E190&lt;&gt;0),'[5]PDI_Grupo edad'!$E190,""),IF($A192="TOTAL",SUM(INDIRECT("C4:C"&amp;ROW()-1)),""))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IF(AND($A192&lt;&gt;"",$A192&lt;&gt;"TOTAL"),IF(AND('[5]PDI_Grupo edad'!$H190&lt;&gt;"",'[5]PDI_Grupo edad'!$H190&lt;&gt;0),'[5]PDI_Grupo edad'!$H190,""),IF($A192="TOTAL",SUM(INDIRECT("E4:E"&amp;ROW()-1)),""))</f>
        <v/>
      </c>
      <c r="F192" s="6" t="str">
        <f ca="1">IF(AND($A192&lt;&gt;"",$A192&lt;&gt;"TOTAL"),IF(AND('[5]PDI_Grupo edad'!$J190&lt;&gt;"",'[5]PDI_Grupo edad'!$J190&lt;&gt;0),'[5]PDI_Grupo edad'!$J190,""),IF($A192="TOTAL",SUM(INDIRECT("F4:F"&amp;ROW()-1)),""))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IF(AND($A192&lt;&gt;"",$A192&lt;&gt;"TOTAL"),IF(AND('[5]PDI_Grupo edad'!$M190&lt;&gt;"",'[5]PDI_Grupo edad'!$M190&lt;&gt;0),'[5]PDI_Grupo edad'!$M190,""),IF($A192="TOTAL",SUM(INDIRECT("H4:H"&amp;ROW()-1)),""))</f>
        <v/>
      </c>
      <c r="I192" s="6" t="str">
        <f ca="1">IF(AND($A192&lt;&gt;"",$A192&lt;&gt;"TOTAL"),IF(AND('[5]PDI_Grupo edad'!$O190&lt;&gt;"",'[5]PDI_Grupo edad'!$O190&lt;&gt;0),'[5]PDI_Grupo edad'!$O190,""),IF($A192="TOTAL",SUM(INDIRECT("I4:I"&amp;ROW()-1)),""))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IF(AND($A192&lt;&gt;"",$A192&lt;&gt;"TOTAL"),IF(AND('[5]PDI_Grupo edad'!$R190&lt;&gt;"",'[5]PDI_Grupo edad'!$R190&lt;&gt;0),'[5]PDI_Grupo edad'!$R190,""),IF($A192="TOTAL",SUM(INDIRECT("K4:K"&amp;ROW()-1)),""))</f>
        <v/>
      </c>
      <c r="L192" s="6" t="str">
        <f ca="1">IF(AND($A192&lt;&gt;"",$A192&lt;&gt;"TOTAL"),IF(AND('[5]PDI_Grupo edad'!$T190&lt;&gt;"",'[5]PDI_Grupo edad'!$T190&lt;&gt;0),'[5]PDI_Grupo edad'!$T190,""),IF($A192="TOTAL",SUM(INDIRECT("L4:L"&amp;ROW()-1)),""))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IF(AND($A192&lt;&gt;"",$A192&lt;&gt;"TOTAL"),IF(AND('[5]PDI_Grupo edad'!$W190&lt;&gt;"",'[5]PDI_Grupo edad'!$W190&lt;&gt;0),'[5]PDI_Grupo edad'!$W190,""),IF($A192="TOTAL",SUM(INDIRECT("N4:N"&amp;ROW()-1)),""))</f>
        <v/>
      </c>
      <c r="O192" s="6" t="str">
        <f ca="1">IF(AND($A192&lt;&gt;"",$A192&lt;&gt;"TOTAL"),IF(AND('[5]PDI_Grupo edad'!$Y190&lt;&gt;"",'[5]PDI_Grupo edad'!$Y190&lt;&gt;0),'[5]PDI_Grupo edad'!$Y190,""),IF($A192="TOTAL",SUM(INDIRECT("O4:O"&amp;ROW()-1)),""))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IF(AND($A192&lt;&gt;"",$A192&lt;&gt;"TOTAL"),IF(AND('[5]PDI_Grupo edad'!$AB190&lt;&gt;"",'[5]PDI_Grupo edad'!$AB190&lt;&gt;0),'[5]PDI_Grupo edad'!$AB190,""),IF($A192="TOTAL",SUM(INDIRECT("Q4:Q"&amp;ROW()-1)),""))</f>
        <v/>
      </c>
      <c r="R192" s="6" t="str">
        <f ca="1">IF(AND($A192&lt;&gt;"",$A192&lt;&gt;"TOTAL"),IF(AND('[5]PDI_Grupo edad'!$AD190&lt;&gt;"",'[5]PDI_Grupo edad'!$AD190&lt;&gt;0),'[5]PDI_Grupo edad'!$AD190,""),IF($A192="TOTAL",SUM(INDIRECT("R4:R"&amp;ROW()-1)),""))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IF(AND($A192&lt;&gt;"",$A192&lt;&gt;"TOTAL"),IF(AND('[5]PDI_Grupo edad'!$AG190&lt;&gt;"",'[5]PDI_Grupo edad'!$AG190&lt;&gt;0),'[5]PDI_Grupo edad'!$AG190,""),IF($A192="TOTAL",SUM(INDIRECT("T4:T"&amp;ROW()-1)),""))</f>
        <v/>
      </c>
      <c r="U192" s="6" t="str">
        <f ca="1">IF(AND($A192&lt;&gt;"",$A192&lt;&gt;"TOTAL"),IF(AND('[5]PDI_Grupo edad'!$AI190&lt;&gt;"",'[5]PDI_Grupo edad'!$AI190&lt;&gt;0),'[5]PDI_Grupo edad'!$AI190,""),IF($A192="TOTAL",SUM(INDIRECT("U4:U"&amp;ROW()-1)),""))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IF(AND($A192&lt;&gt;"",$A192&lt;&gt;"TOTAL"),IF(AND('[5]PDI_Grupo edad'!$AL190&lt;&gt;"",'[5]PDI_Grupo edad'!$AL190&lt;&gt;0),'[5]PDI_Grupo edad'!$AL190,""),IF($A192="TOTAL",SUM(INDIRECT("W4:W"&amp;ROW()-1)),""))</f>
        <v/>
      </c>
      <c r="X192" s="6" t="str">
        <f ca="1">IF(AND($A192&lt;&gt;"",$A192&lt;&gt;"TOTAL"),IF(AND('[5]PDI_Grupo edad'!$AN190&lt;&gt;"",'[5]PDI_Grupo edad'!$AN190&lt;&gt;0),'[5]PDI_Grupo edad'!$AN190,""),IF($A192="TOTAL",SUM(INDIRECT("X4:X"&amp;ROW()-1)),""))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IF(AND($A192&lt;&gt;"",$A192&lt;&gt;"TOTAL"),IF(AND('[5]PDI_Grupo edad'!$AQ190&lt;&gt;"",'[5]PDI_Grupo edad'!$AQ190&lt;&gt;0),'[5]PDI_Grupo edad'!$AQ190,""),IF($A192="TOTAL",SUM(INDIRECT("Z4:Z"&amp;ROW()-1)),""))</f>
        <v/>
      </c>
      <c r="AA192" s="6" t="str">
        <f ca="1">IF(AND($A192&lt;&gt;"",$A192&lt;&gt;"TOTAL"),IF(AND('[5]PDI_Grupo edad'!$AS190&lt;&gt;"",'[5]PDI_Grupo edad'!$AS190&lt;&gt;0),'[5]PDI_Grupo edad'!$AS190,""),IF($A192="TOTAL",SUM(INDIRECT("AA4:AA"&amp;ROW()-1)),""))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IF(AND($A192&lt;&gt;"",$A192&lt;&gt;"TOTAL"),IF(AND('[5]PDI_Grupo edad'!$AV190&lt;&gt;"",'[5]PDI_Grupo edad'!$AV190&lt;&gt;0),'[5]PDI_Grupo edad'!$AV190,""),IF($A192="TOTAL",SUM(INDIRECT("AC4:AC"&amp;ROW()-1)),""))</f>
        <v/>
      </c>
      <c r="AD192" s="6" t="str">
        <f ca="1">IF(AND($A192&lt;&gt;"",$A192&lt;&gt;"TOTAL"),IF(AND('[5]PDI_Grupo edad'!$AX190&lt;&gt;"",'[5]PDI_Grupo edad'!$AX190&lt;&gt;0),'[5]PDI_Grupo edad'!$AX190,""),IF($A192="TOTAL",SUM(INDIRECT("AD4:AD"&amp;ROW()-1)),""))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IF(AND($A192&lt;&gt;"",$A192&lt;&gt;"TOTAL"),IF(AND('[5]PDI_Grupo edad'!$BA190&lt;&gt;"",'[5]PDI_Grupo edad'!$BA190&lt;&gt;0),'[5]PDI_Grupo edad'!$BA190,""),IF($A192="TOTAL",SUM(INDIRECT("AF4:AF"&amp;ROW()-1)),""))</f>
        <v/>
      </c>
      <c r="AG192" s="6" t="str">
        <f ca="1">IF(AND($A192&lt;&gt;"",$A192&lt;&gt;"TOTAL"),IF(AND('[5]PDI_Grupo edad'!$BC190&lt;&gt;"",'[5]PDI_Grupo edad'!$BC190&lt;&gt;0),'[5]PDI_Grupo edad'!$BC190,""),IF($A192="TOTAL",SUM(INDIRECT("AG4:AG"&amp;ROW()-1)),""))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IF(AND($A192&lt;&gt;"",$A192&lt;&gt;"TOTAL"),IF(AND('[5]PDI_Grupo edad'!$BF190&lt;&gt;"",'[5]PDI_Grupo edad'!$BF190&lt;&gt;0),'[5]PDI_Grupo edad'!$BF190,""),IF($A192="TOTAL",SUM(INDIRECT("AI4:AI"&amp;ROW()-1)),""))</f>
        <v/>
      </c>
      <c r="AJ192" s="6" t="str">
        <f ca="1">IF(AND($A192&lt;&gt;"",$A192&lt;&gt;"TOTAL"),IF(AND('[5]PDI_Grupo edad'!$BH190&lt;&gt;"",'[5]PDI_Grupo edad'!$BH190&lt;&gt;0),'[5]PDI_Grupo edad'!$BH190,""),IF($A192="TOTAL",SUM(INDIRECT("AJ4:AJ"&amp;ROW()-1)),""))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IF(AND($A192&lt;&gt;"",$A192&lt;&gt;"TOTAL"),IF(AND('[5]PDI_Grupo edad'!$BK190&lt;&gt;"",'[5]PDI_Grupo edad'!$BK190&lt;&gt;0),'[5]PDI_Grupo edad'!$BK190,""),IF($A192="TOTAL",SUM(INDIRECT("AL4:AL"&amp;ROW()-1)),""))</f>
        <v/>
      </c>
      <c r="AM192" s="6" t="str">
        <f ca="1">IF(AND($A192&lt;&gt;"",$A192&lt;&gt;"TOTAL"),IF(AND('[5]PDI_Grupo edad'!$BM190&lt;&gt;"",'[5]PDI_Grupo edad'!$BM190&lt;&gt;0),'[5]PDI_Grupo edad'!$BM190,""),IF($A192="TOTAL",SUM(INDIRECT("AM4:AM"&amp;ROW()-1)),""))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IF(AND($A192&lt;&gt;"",$A192&lt;&gt;"TOTAL"),IF(AND('[5]PDI_Grupo edad'!$BP190&lt;&gt;"",'[5]PDI_Grupo edad'!$BP190&lt;&gt;0),'[5]PDI_Grupo edad'!$BP190,""),IF($A192="TOTAL",SUM(INDIRECT("AO4:AO"&amp;ROW()-1)),""))</f>
        <v/>
      </c>
      <c r="AP192" s="6" t="str">
        <f ca="1">IF(AND($A192&lt;&gt;"",$A192&lt;&gt;"TOTAL"),IF(AND('[5]PDI_Grupo edad'!$BR190&lt;&gt;"",'[5]PDI_Grupo edad'!$BR190&lt;&gt;0),'[5]PDI_Grupo edad'!$BR190,""),IF($A192="TOTAL",SUM(INDIRECT("AP4:AP"&amp;ROW()-1)),""))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IF(AND($A192&lt;&gt;"",$A192&lt;&gt;"TOTAL"),IF(AND('[5]PDI_Grupo edad'!$BU190&lt;&gt;"",'[5]PDI_Grupo edad'!$BU190&lt;&gt;0),'[5]PDI_Grupo edad'!$BU190,""),IF($A192="TOTAL",SUM(INDIRECT("AR4:AR"&amp;ROW()-1)),""))</f>
        <v/>
      </c>
      <c r="AS192" s="6" t="str">
        <f ca="1">IF(AND($A192&lt;&gt;"",$A192&lt;&gt;"TOTAL"),IF(AND('[5]PDI_Grupo edad'!$BW190&lt;&gt;"",'[5]PDI_Grupo edad'!$BW190&lt;&gt;0),'[5]PDI_Grupo edad'!$BW190,""),IF($A192="TOTAL",SUM(INDIRECT("AS4:AS"&amp;ROW()-1)),""))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IF(AND($A192&lt;&gt;"",$A192&lt;&gt;"TOTAL"),IF(AND('[5]PDI_Grupo edad'!$BZ190&lt;&gt;"",'[5]PDI_Grupo edad'!$BZ190&lt;&gt;0),'[5]PDI_Grupo edad'!$BZ190,""),IF($A192="TOTAL",SUM(INDIRECT("AU4:AU"&amp;ROW()-1)),""))</f>
        <v/>
      </c>
      <c r="AV192" s="6" t="str">
        <f ca="1">IF(AND($A192&lt;&gt;"",$A192&lt;&gt;"TOTAL"),IF(AND('[5]PDI_Grupo edad'!$CB190&lt;&gt;"",'[5]PDI_Grupo edad'!$CB190&lt;&gt;0),'[5]PDI_Grupo edad'!$CB190,""),IF($A192="TOTAL",SUM(INDIRECT("AV4:AV"&amp;ROW()-1)),""))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IF(AND($A192&lt;&gt;"",$A192&lt;&gt;"TOTAL"),IF(AND('[5]PDI_Grupo edad'!$CE190&lt;&gt;"",'[5]PDI_Grupo edad'!$CE190&lt;&gt;0),'[5]PDI_Grupo edad'!$CE190,""),IF($A192="TOTAL",SUM(INDIRECT("AX4:AX"&amp;ROW()-1)),""))</f>
        <v/>
      </c>
      <c r="AY192" s="6" t="str">
        <f ca="1">IF(AND($A192&lt;&gt;"",$A192&lt;&gt;"TOTAL"),IF(AND('[5]PDI_Grupo edad'!$CG190&lt;&gt;"",'[5]PDI_Grupo edad'!$CG190&lt;&gt;0),'[5]PDI_Grupo edad'!$CG190,""),IF($A192="TOTAL",SUM(INDIRECT("AY4:AY"&amp;ROW()-1)),""))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IF(AND($A192&lt;&gt;"",$A192&lt;&gt;"TOTAL"),IF(AND('[5]PDI_Grupo edad'!$CJ190&lt;&gt;"",'[5]PDI_Grupo edad'!$CJ190&lt;&gt;0),'[5]PDI_Grupo edad'!$CJ190,""),IF($A192="TOTAL",SUM(INDIRECT("BA4:BA"&amp;ROW()-1)),""))</f>
        <v/>
      </c>
      <c r="BB192" s="6" t="str">
        <f ca="1">IF(AND($A192&lt;&gt;"",$A192&lt;&gt;"TOTAL"),IF(AND('[5]PDI_Grupo edad'!$CL190&lt;&gt;"",'[5]PDI_Grupo edad'!$CL190&lt;&gt;0),'[5]PDI_Grupo edad'!$CL190,""),IF($A192="TOTAL",SUM(INDIRECT("BB4:BB"&amp;ROW()-1)),""))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IF(AND($A192&lt;&gt;"",$A192&lt;&gt;"TOTAL"),IF(AND('[5]PDI_Grupo edad'!$CO190&lt;&gt;"",'[5]PDI_Grupo edad'!$CO190&lt;&gt;0),'[5]PDI_Grupo edad'!$CO190,""),IF($A192="TOTAL",SUM(INDIRECT("BD4:BD"&amp;ROW()-1)),""))</f>
        <v/>
      </c>
      <c r="BE192" s="6" t="str">
        <f ca="1">IF(AND($A192&lt;&gt;"",$A192&lt;&gt;"TOTAL"),IF(AND('[5]PDI_Grupo edad'!$CQ190&lt;&gt;"",'[5]PDI_Grupo edad'!$CQ190&lt;&gt;0),'[5]PDI_Grupo edad'!$CQ190,""),IF($A192="TOTAL",SUM(INDIRECT("BE4:BE"&amp;ROW()-1)),""))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IF('[5]PDI_Grupo edad'!$B191&lt;&gt;"",'[5]PDI_Grupo edad'!$B191,IF(AND('[5]PDI_Grupo edad'!$B191="",'[5]PDI_Grupo edad'!$B192="",'[5]PDI_Grupo edad'!$B190=""),"","TOTAL"))</f>
        <v/>
      </c>
      <c r="B193" s="6" t="str">
        <f ca="1">IF(AND($A193&lt;&gt;"",$A193&lt;&gt;"TOTAL"),IF(AND('[5]PDI_Grupo edad'!$C191&lt;&gt;"",'[5]PDI_Grupo edad'!$C191&lt;&gt;0),'[5]PDI_Grupo edad'!$C191,""),IF($A193="TOTAL",SUM(INDIRECT("B4:B"&amp;ROW()-1)),""))</f>
        <v/>
      </c>
      <c r="C193" s="6" t="str">
        <f ca="1">IF(AND($A193&lt;&gt;"",$A193&lt;&gt;"TOTAL"),IF(AND('[5]PDI_Grupo edad'!$E191&lt;&gt;"",'[5]PDI_Grupo edad'!$E191&lt;&gt;0),'[5]PDI_Grupo edad'!$E191,""),IF($A193="TOTAL",SUM(INDIRECT("C4:C"&amp;ROW()-1)),""))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IF(AND($A193&lt;&gt;"",$A193&lt;&gt;"TOTAL"),IF(AND('[5]PDI_Grupo edad'!$H191&lt;&gt;"",'[5]PDI_Grupo edad'!$H191&lt;&gt;0),'[5]PDI_Grupo edad'!$H191,""),IF($A193="TOTAL",SUM(INDIRECT("E4:E"&amp;ROW()-1)),""))</f>
        <v/>
      </c>
      <c r="F193" s="6" t="str">
        <f ca="1">IF(AND($A193&lt;&gt;"",$A193&lt;&gt;"TOTAL"),IF(AND('[5]PDI_Grupo edad'!$J191&lt;&gt;"",'[5]PDI_Grupo edad'!$J191&lt;&gt;0),'[5]PDI_Grupo edad'!$J191,""),IF($A193="TOTAL",SUM(INDIRECT("F4:F"&amp;ROW()-1)),""))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IF(AND($A193&lt;&gt;"",$A193&lt;&gt;"TOTAL"),IF(AND('[5]PDI_Grupo edad'!$M191&lt;&gt;"",'[5]PDI_Grupo edad'!$M191&lt;&gt;0),'[5]PDI_Grupo edad'!$M191,""),IF($A193="TOTAL",SUM(INDIRECT("H4:H"&amp;ROW()-1)),""))</f>
        <v/>
      </c>
      <c r="I193" s="6" t="str">
        <f ca="1">IF(AND($A193&lt;&gt;"",$A193&lt;&gt;"TOTAL"),IF(AND('[5]PDI_Grupo edad'!$O191&lt;&gt;"",'[5]PDI_Grupo edad'!$O191&lt;&gt;0),'[5]PDI_Grupo edad'!$O191,""),IF($A193="TOTAL",SUM(INDIRECT("I4:I"&amp;ROW()-1)),""))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IF(AND($A193&lt;&gt;"",$A193&lt;&gt;"TOTAL"),IF(AND('[5]PDI_Grupo edad'!$R191&lt;&gt;"",'[5]PDI_Grupo edad'!$R191&lt;&gt;0),'[5]PDI_Grupo edad'!$R191,""),IF($A193="TOTAL",SUM(INDIRECT("K4:K"&amp;ROW()-1)),""))</f>
        <v/>
      </c>
      <c r="L193" s="6" t="str">
        <f ca="1">IF(AND($A193&lt;&gt;"",$A193&lt;&gt;"TOTAL"),IF(AND('[5]PDI_Grupo edad'!$T191&lt;&gt;"",'[5]PDI_Grupo edad'!$T191&lt;&gt;0),'[5]PDI_Grupo edad'!$T191,""),IF($A193="TOTAL",SUM(INDIRECT("L4:L"&amp;ROW()-1)),""))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IF(AND($A193&lt;&gt;"",$A193&lt;&gt;"TOTAL"),IF(AND('[5]PDI_Grupo edad'!$W191&lt;&gt;"",'[5]PDI_Grupo edad'!$W191&lt;&gt;0),'[5]PDI_Grupo edad'!$W191,""),IF($A193="TOTAL",SUM(INDIRECT("N4:N"&amp;ROW()-1)),""))</f>
        <v/>
      </c>
      <c r="O193" s="6" t="str">
        <f ca="1">IF(AND($A193&lt;&gt;"",$A193&lt;&gt;"TOTAL"),IF(AND('[5]PDI_Grupo edad'!$Y191&lt;&gt;"",'[5]PDI_Grupo edad'!$Y191&lt;&gt;0),'[5]PDI_Grupo edad'!$Y191,""),IF($A193="TOTAL",SUM(INDIRECT("O4:O"&amp;ROW()-1)),""))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IF(AND($A193&lt;&gt;"",$A193&lt;&gt;"TOTAL"),IF(AND('[5]PDI_Grupo edad'!$AB191&lt;&gt;"",'[5]PDI_Grupo edad'!$AB191&lt;&gt;0),'[5]PDI_Grupo edad'!$AB191,""),IF($A193="TOTAL",SUM(INDIRECT("Q4:Q"&amp;ROW()-1)),""))</f>
        <v/>
      </c>
      <c r="R193" s="6" t="str">
        <f ca="1">IF(AND($A193&lt;&gt;"",$A193&lt;&gt;"TOTAL"),IF(AND('[5]PDI_Grupo edad'!$AD191&lt;&gt;"",'[5]PDI_Grupo edad'!$AD191&lt;&gt;0),'[5]PDI_Grupo edad'!$AD191,""),IF($A193="TOTAL",SUM(INDIRECT("R4:R"&amp;ROW()-1)),""))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IF(AND($A193&lt;&gt;"",$A193&lt;&gt;"TOTAL"),IF(AND('[5]PDI_Grupo edad'!$AG191&lt;&gt;"",'[5]PDI_Grupo edad'!$AG191&lt;&gt;0),'[5]PDI_Grupo edad'!$AG191,""),IF($A193="TOTAL",SUM(INDIRECT("T4:T"&amp;ROW()-1)),""))</f>
        <v/>
      </c>
      <c r="U193" s="6" t="str">
        <f ca="1">IF(AND($A193&lt;&gt;"",$A193&lt;&gt;"TOTAL"),IF(AND('[5]PDI_Grupo edad'!$AI191&lt;&gt;"",'[5]PDI_Grupo edad'!$AI191&lt;&gt;0),'[5]PDI_Grupo edad'!$AI191,""),IF($A193="TOTAL",SUM(INDIRECT("U4:U"&amp;ROW()-1)),""))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IF(AND($A193&lt;&gt;"",$A193&lt;&gt;"TOTAL"),IF(AND('[5]PDI_Grupo edad'!$AL191&lt;&gt;"",'[5]PDI_Grupo edad'!$AL191&lt;&gt;0),'[5]PDI_Grupo edad'!$AL191,""),IF($A193="TOTAL",SUM(INDIRECT("W4:W"&amp;ROW()-1)),""))</f>
        <v/>
      </c>
      <c r="X193" s="6" t="str">
        <f ca="1">IF(AND($A193&lt;&gt;"",$A193&lt;&gt;"TOTAL"),IF(AND('[5]PDI_Grupo edad'!$AN191&lt;&gt;"",'[5]PDI_Grupo edad'!$AN191&lt;&gt;0),'[5]PDI_Grupo edad'!$AN191,""),IF($A193="TOTAL",SUM(INDIRECT("X4:X"&amp;ROW()-1)),""))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IF(AND($A193&lt;&gt;"",$A193&lt;&gt;"TOTAL"),IF(AND('[5]PDI_Grupo edad'!$AQ191&lt;&gt;"",'[5]PDI_Grupo edad'!$AQ191&lt;&gt;0),'[5]PDI_Grupo edad'!$AQ191,""),IF($A193="TOTAL",SUM(INDIRECT("Z4:Z"&amp;ROW()-1)),""))</f>
        <v/>
      </c>
      <c r="AA193" s="6" t="str">
        <f ca="1">IF(AND($A193&lt;&gt;"",$A193&lt;&gt;"TOTAL"),IF(AND('[5]PDI_Grupo edad'!$AS191&lt;&gt;"",'[5]PDI_Grupo edad'!$AS191&lt;&gt;0),'[5]PDI_Grupo edad'!$AS191,""),IF($A193="TOTAL",SUM(INDIRECT("AA4:AA"&amp;ROW()-1)),""))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IF(AND($A193&lt;&gt;"",$A193&lt;&gt;"TOTAL"),IF(AND('[5]PDI_Grupo edad'!$AV191&lt;&gt;"",'[5]PDI_Grupo edad'!$AV191&lt;&gt;0),'[5]PDI_Grupo edad'!$AV191,""),IF($A193="TOTAL",SUM(INDIRECT("AC4:AC"&amp;ROW()-1)),""))</f>
        <v/>
      </c>
      <c r="AD193" s="6" t="str">
        <f ca="1">IF(AND($A193&lt;&gt;"",$A193&lt;&gt;"TOTAL"),IF(AND('[5]PDI_Grupo edad'!$AX191&lt;&gt;"",'[5]PDI_Grupo edad'!$AX191&lt;&gt;0),'[5]PDI_Grupo edad'!$AX191,""),IF($A193="TOTAL",SUM(INDIRECT("AD4:AD"&amp;ROW()-1)),""))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IF(AND($A193&lt;&gt;"",$A193&lt;&gt;"TOTAL"),IF(AND('[5]PDI_Grupo edad'!$BA191&lt;&gt;"",'[5]PDI_Grupo edad'!$BA191&lt;&gt;0),'[5]PDI_Grupo edad'!$BA191,""),IF($A193="TOTAL",SUM(INDIRECT("AF4:AF"&amp;ROW()-1)),""))</f>
        <v/>
      </c>
      <c r="AG193" s="6" t="str">
        <f ca="1">IF(AND($A193&lt;&gt;"",$A193&lt;&gt;"TOTAL"),IF(AND('[5]PDI_Grupo edad'!$BC191&lt;&gt;"",'[5]PDI_Grupo edad'!$BC191&lt;&gt;0),'[5]PDI_Grupo edad'!$BC191,""),IF($A193="TOTAL",SUM(INDIRECT("AG4:AG"&amp;ROW()-1)),""))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IF(AND($A193&lt;&gt;"",$A193&lt;&gt;"TOTAL"),IF(AND('[5]PDI_Grupo edad'!$BF191&lt;&gt;"",'[5]PDI_Grupo edad'!$BF191&lt;&gt;0),'[5]PDI_Grupo edad'!$BF191,""),IF($A193="TOTAL",SUM(INDIRECT("AI4:AI"&amp;ROW()-1)),""))</f>
        <v/>
      </c>
      <c r="AJ193" s="6" t="str">
        <f ca="1">IF(AND($A193&lt;&gt;"",$A193&lt;&gt;"TOTAL"),IF(AND('[5]PDI_Grupo edad'!$BH191&lt;&gt;"",'[5]PDI_Grupo edad'!$BH191&lt;&gt;0),'[5]PDI_Grupo edad'!$BH191,""),IF($A193="TOTAL",SUM(INDIRECT("AJ4:AJ"&amp;ROW()-1)),""))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IF(AND($A193&lt;&gt;"",$A193&lt;&gt;"TOTAL"),IF(AND('[5]PDI_Grupo edad'!$BK191&lt;&gt;"",'[5]PDI_Grupo edad'!$BK191&lt;&gt;0),'[5]PDI_Grupo edad'!$BK191,""),IF($A193="TOTAL",SUM(INDIRECT("AL4:AL"&amp;ROW()-1)),""))</f>
        <v/>
      </c>
      <c r="AM193" s="6" t="str">
        <f ca="1">IF(AND($A193&lt;&gt;"",$A193&lt;&gt;"TOTAL"),IF(AND('[5]PDI_Grupo edad'!$BM191&lt;&gt;"",'[5]PDI_Grupo edad'!$BM191&lt;&gt;0),'[5]PDI_Grupo edad'!$BM191,""),IF($A193="TOTAL",SUM(INDIRECT("AM4:AM"&amp;ROW()-1)),""))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IF(AND($A193&lt;&gt;"",$A193&lt;&gt;"TOTAL"),IF(AND('[5]PDI_Grupo edad'!$BP191&lt;&gt;"",'[5]PDI_Grupo edad'!$BP191&lt;&gt;0),'[5]PDI_Grupo edad'!$BP191,""),IF($A193="TOTAL",SUM(INDIRECT("AO4:AO"&amp;ROW()-1)),""))</f>
        <v/>
      </c>
      <c r="AP193" s="6" t="str">
        <f ca="1">IF(AND($A193&lt;&gt;"",$A193&lt;&gt;"TOTAL"),IF(AND('[5]PDI_Grupo edad'!$BR191&lt;&gt;"",'[5]PDI_Grupo edad'!$BR191&lt;&gt;0),'[5]PDI_Grupo edad'!$BR191,""),IF($A193="TOTAL",SUM(INDIRECT("AP4:AP"&amp;ROW()-1)),""))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IF(AND($A193&lt;&gt;"",$A193&lt;&gt;"TOTAL"),IF(AND('[5]PDI_Grupo edad'!$BU191&lt;&gt;"",'[5]PDI_Grupo edad'!$BU191&lt;&gt;0),'[5]PDI_Grupo edad'!$BU191,""),IF($A193="TOTAL",SUM(INDIRECT("AR4:AR"&amp;ROW()-1)),""))</f>
        <v/>
      </c>
      <c r="AS193" s="6" t="str">
        <f ca="1">IF(AND($A193&lt;&gt;"",$A193&lt;&gt;"TOTAL"),IF(AND('[5]PDI_Grupo edad'!$BW191&lt;&gt;"",'[5]PDI_Grupo edad'!$BW191&lt;&gt;0),'[5]PDI_Grupo edad'!$BW191,""),IF($A193="TOTAL",SUM(INDIRECT("AS4:AS"&amp;ROW()-1)),""))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IF(AND($A193&lt;&gt;"",$A193&lt;&gt;"TOTAL"),IF(AND('[5]PDI_Grupo edad'!$BZ191&lt;&gt;"",'[5]PDI_Grupo edad'!$BZ191&lt;&gt;0),'[5]PDI_Grupo edad'!$BZ191,""),IF($A193="TOTAL",SUM(INDIRECT("AU4:AU"&amp;ROW()-1)),""))</f>
        <v/>
      </c>
      <c r="AV193" s="6" t="str">
        <f ca="1">IF(AND($A193&lt;&gt;"",$A193&lt;&gt;"TOTAL"),IF(AND('[5]PDI_Grupo edad'!$CB191&lt;&gt;"",'[5]PDI_Grupo edad'!$CB191&lt;&gt;0),'[5]PDI_Grupo edad'!$CB191,""),IF($A193="TOTAL",SUM(INDIRECT("AV4:AV"&amp;ROW()-1)),""))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IF(AND($A193&lt;&gt;"",$A193&lt;&gt;"TOTAL"),IF(AND('[5]PDI_Grupo edad'!$CE191&lt;&gt;"",'[5]PDI_Grupo edad'!$CE191&lt;&gt;0),'[5]PDI_Grupo edad'!$CE191,""),IF($A193="TOTAL",SUM(INDIRECT("AX4:AX"&amp;ROW()-1)),""))</f>
        <v/>
      </c>
      <c r="AY193" s="6" t="str">
        <f ca="1">IF(AND($A193&lt;&gt;"",$A193&lt;&gt;"TOTAL"),IF(AND('[5]PDI_Grupo edad'!$CG191&lt;&gt;"",'[5]PDI_Grupo edad'!$CG191&lt;&gt;0),'[5]PDI_Grupo edad'!$CG191,""),IF($A193="TOTAL",SUM(INDIRECT("AY4:AY"&amp;ROW()-1)),""))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IF(AND($A193&lt;&gt;"",$A193&lt;&gt;"TOTAL"),IF(AND('[5]PDI_Grupo edad'!$CJ191&lt;&gt;"",'[5]PDI_Grupo edad'!$CJ191&lt;&gt;0),'[5]PDI_Grupo edad'!$CJ191,""),IF($A193="TOTAL",SUM(INDIRECT("BA4:BA"&amp;ROW()-1)),""))</f>
        <v/>
      </c>
      <c r="BB193" s="6" t="str">
        <f ca="1">IF(AND($A193&lt;&gt;"",$A193&lt;&gt;"TOTAL"),IF(AND('[5]PDI_Grupo edad'!$CL191&lt;&gt;"",'[5]PDI_Grupo edad'!$CL191&lt;&gt;0),'[5]PDI_Grupo edad'!$CL191,""),IF($A193="TOTAL",SUM(INDIRECT("BB4:BB"&amp;ROW()-1)),""))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IF(AND($A193&lt;&gt;"",$A193&lt;&gt;"TOTAL"),IF(AND('[5]PDI_Grupo edad'!$CO191&lt;&gt;"",'[5]PDI_Grupo edad'!$CO191&lt;&gt;0),'[5]PDI_Grupo edad'!$CO191,""),IF($A193="TOTAL",SUM(INDIRECT("BD4:BD"&amp;ROW()-1)),""))</f>
        <v/>
      </c>
      <c r="BE193" s="6" t="str">
        <f ca="1">IF(AND($A193&lt;&gt;"",$A193&lt;&gt;"TOTAL"),IF(AND('[5]PDI_Grupo edad'!$CQ191&lt;&gt;"",'[5]PDI_Grupo edad'!$CQ191&lt;&gt;0),'[5]PDI_Grupo edad'!$CQ191,""),IF($A193="TOTAL",SUM(INDIRECT("BE4:BE"&amp;ROW()-1)),""))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IF('[5]PDI_Grupo edad'!$B192&lt;&gt;"",'[5]PDI_Grupo edad'!$B192,IF(AND('[5]PDI_Grupo edad'!$B192="",'[5]PDI_Grupo edad'!$B193="",'[5]PDI_Grupo edad'!$B191=""),"","TOTAL"))</f>
        <v/>
      </c>
      <c r="B194" s="6" t="str">
        <f ca="1">IF(AND($A194&lt;&gt;"",$A194&lt;&gt;"TOTAL"),IF(AND('[5]PDI_Grupo edad'!$C192&lt;&gt;"",'[5]PDI_Grupo edad'!$C192&lt;&gt;0),'[5]PDI_Grupo edad'!$C192,""),IF($A194="TOTAL",SUM(INDIRECT("B4:B"&amp;ROW()-1)),""))</f>
        <v/>
      </c>
      <c r="C194" s="6" t="str">
        <f ca="1">IF(AND($A194&lt;&gt;"",$A194&lt;&gt;"TOTAL"),IF(AND('[5]PDI_Grupo edad'!$E192&lt;&gt;"",'[5]PDI_Grupo edad'!$E192&lt;&gt;0),'[5]PDI_Grupo edad'!$E192,""),IF($A194="TOTAL",SUM(INDIRECT("C4:C"&amp;ROW()-1)),""))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IF(AND($A194&lt;&gt;"",$A194&lt;&gt;"TOTAL"),IF(AND('[5]PDI_Grupo edad'!$H192&lt;&gt;"",'[5]PDI_Grupo edad'!$H192&lt;&gt;0),'[5]PDI_Grupo edad'!$H192,""),IF($A194="TOTAL",SUM(INDIRECT("E4:E"&amp;ROW()-1)),""))</f>
        <v/>
      </c>
      <c r="F194" s="6" t="str">
        <f ca="1">IF(AND($A194&lt;&gt;"",$A194&lt;&gt;"TOTAL"),IF(AND('[5]PDI_Grupo edad'!$J192&lt;&gt;"",'[5]PDI_Grupo edad'!$J192&lt;&gt;0),'[5]PDI_Grupo edad'!$J192,""),IF($A194="TOTAL",SUM(INDIRECT("F4:F"&amp;ROW()-1)),""))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IF(AND($A194&lt;&gt;"",$A194&lt;&gt;"TOTAL"),IF(AND('[5]PDI_Grupo edad'!$M192&lt;&gt;"",'[5]PDI_Grupo edad'!$M192&lt;&gt;0),'[5]PDI_Grupo edad'!$M192,""),IF($A194="TOTAL",SUM(INDIRECT("H4:H"&amp;ROW()-1)),""))</f>
        <v/>
      </c>
      <c r="I194" s="6" t="str">
        <f ca="1">IF(AND($A194&lt;&gt;"",$A194&lt;&gt;"TOTAL"),IF(AND('[5]PDI_Grupo edad'!$O192&lt;&gt;"",'[5]PDI_Grupo edad'!$O192&lt;&gt;0),'[5]PDI_Grupo edad'!$O192,""),IF($A194="TOTAL",SUM(INDIRECT("I4:I"&amp;ROW()-1)),""))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IF(AND($A194&lt;&gt;"",$A194&lt;&gt;"TOTAL"),IF(AND('[5]PDI_Grupo edad'!$R192&lt;&gt;"",'[5]PDI_Grupo edad'!$R192&lt;&gt;0),'[5]PDI_Grupo edad'!$R192,""),IF($A194="TOTAL",SUM(INDIRECT("K4:K"&amp;ROW()-1)),""))</f>
        <v/>
      </c>
      <c r="L194" s="6" t="str">
        <f ca="1">IF(AND($A194&lt;&gt;"",$A194&lt;&gt;"TOTAL"),IF(AND('[5]PDI_Grupo edad'!$T192&lt;&gt;"",'[5]PDI_Grupo edad'!$T192&lt;&gt;0),'[5]PDI_Grupo edad'!$T192,""),IF($A194="TOTAL",SUM(INDIRECT("L4:L"&amp;ROW()-1)),""))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IF(AND($A194&lt;&gt;"",$A194&lt;&gt;"TOTAL"),IF(AND('[5]PDI_Grupo edad'!$W192&lt;&gt;"",'[5]PDI_Grupo edad'!$W192&lt;&gt;0),'[5]PDI_Grupo edad'!$W192,""),IF($A194="TOTAL",SUM(INDIRECT("N4:N"&amp;ROW()-1)),""))</f>
        <v/>
      </c>
      <c r="O194" s="6" t="str">
        <f ca="1">IF(AND($A194&lt;&gt;"",$A194&lt;&gt;"TOTAL"),IF(AND('[5]PDI_Grupo edad'!$Y192&lt;&gt;"",'[5]PDI_Grupo edad'!$Y192&lt;&gt;0),'[5]PDI_Grupo edad'!$Y192,""),IF($A194="TOTAL",SUM(INDIRECT("O4:O"&amp;ROW()-1)),""))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IF(AND($A194&lt;&gt;"",$A194&lt;&gt;"TOTAL"),IF(AND('[5]PDI_Grupo edad'!$AB192&lt;&gt;"",'[5]PDI_Grupo edad'!$AB192&lt;&gt;0),'[5]PDI_Grupo edad'!$AB192,""),IF($A194="TOTAL",SUM(INDIRECT("Q4:Q"&amp;ROW()-1)),""))</f>
        <v/>
      </c>
      <c r="R194" s="6" t="str">
        <f ca="1">IF(AND($A194&lt;&gt;"",$A194&lt;&gt;"TOTAL"),IF(AND('[5]PDI_Grupo edad'!$AD192&lt;&gt;"",'[5]PDI_Grupo edad'!$AD192&lt;&gt;0),'[5]PDI_Grupo edad'!$AD192,""),IF($A194="TOTAL",SUM(INDIRECT("R4:R"&amp;ROW()-1)),""))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IF(AND($A194&lt;&gt;"",$A194&lt;&gt;"TOTAL"),IF(AND('[5]PDI_Grupo edad'!$AG192&lt;&gt;"",'[5]PDI_Grupo edad'!$AG192&lt;&gt;0),'[5]PDI_Grupo edad'!$AG192,""),IF($A194="TOTAL",SUM(INDIRECT("T4:T"&amp;ROW()-1)),""))</f>
        <v/>
      </c>
      <c r="U194" s="6" t="str">
        <f ca="1">IF(AND($A194&lt;&gt;"",$A194&lt;&gt;"TOTAL"),IF(AND('[5]PDI_Grupo edad'!$AI192&lt;&gt;"",'[5]PDI_Grupo edad'!$AI192&lt;&gt;0),'[5]PDI_Grupo edad'!$AI192,""),IF($A194="TOTAL",SUM(INDIRECT("U4:U"&amp;ROW()-1)),""))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IF(AND($A194&lt;&gt;"",$A194&lt;&gt;"TOTAL"),IF(AND('[5]PDI_Grupo edad'!$AL192&lt;&gt;"",'[5]PDI_Grupo edad'!$AL192&lt;&gt;0),'[5]PDI_Grupo edad'!$AL192,""),IF($A194="TOTAL",SUM(INDIRECT("W4:W"&amp;ROW()-1)),""))</f>
        <v/>
      </c>
      <c r="X194" s="6" t="str">
        <f ca="1">IF(AND($A194&lt;&gt;"",$A194&lt;&gt;"TOTAL"),IF(AND('[5]PDI_Grupo edad'!$AN192&lt;&gt;"",'[5]PDI_Grupo edad'!$AN192&lt;&gt;0),'[5]PDI_Grupo edad'!$AN192,""),IF($A194="TOTAL",SUM(INDIRECT("X4:X"&amp;ROW()-1)),""))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IF(AND($A194&lt;&gt;"",$A194&lt;&gt;"TOTAL"),IF(AND('[5]PDI_Grupo edad'!$AQ192&lt;&gt;"",'[5]PDI_Grupo edad'!$AQ192&lt;&gt;0),'[5]PDI_Grupo edad'!$AQ192,""),IF($A194="TOTAL",SUM(INDIRECT("Z4:Z"&amp;ROW()-1)),""))</f>
        <v/>
      </c>
      <c r="AA194" s="6" t="str">
        <f ca="1">IF(AND($A194&lt;&gt;"",$A194&lt;&gt;"TOTAL"),IF(AND('[5]PDI_Grupo edad'!$AS192&lt;&gt;"",'[5]PDI_Grupo edad'!$AS192&lt;&gt;0),'[5]PDI_Grupo edad'!$AS192,""),IF($A194="TOTAL",SUM(INDIRECT("AA4:AA"&amp;ROW()-1)),""))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IF(AND($A194&lt;&gt;"",$A194&lt;&gt;"TOTAL"),IF(AND('[5]PDI_Grupo edad'!$AV192&lt;&gt;"",'[5]PDI_Grupo edad'!$AV192&lt;&gt;0),'[5]PDI_Grupo edad'!$AV192,""),IF($A194="TOTAL",SUM(INDIRECT("AC4:AC"&amp;ROW()-1)),""))</f>
        <v/>
      </c>
      <c r="AD194" s="6" t="str">
        <f ca="1">IF(AND($A194&lt;&gt;"",$A194&lt;&gt;"TOTAL"),IF(AND('[5]PDI_Grupo edad'!$AX192&lt;&gt;"",'[5]PDI_Grupo edad'!$AX192&lt;&gt;0),'[5]PDI_Grupo edad'!$AX192,""),IF($A194="TOTAL",SUM(INDIRECT("AD4:AD"&amp;ROW()-1)),""))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IF(AND($A194&lt;&gt;"",$A194&lt;&gt;"TOTAL"),IF(AND('[5]PDI_Grupo edad'!$BA192&lt;&gt;"",'[5]PDI_Grupo edad'!$BA192&lt;&gt;0),'[5]PDI_Grupo edad'!$BA192,""),IF($A194="TOTAL",SUM(INDIRECT("AF4:AF"&amp;ROW()-1)),""))</f>
        <v/>
      </c>
      <c r="AG194" s="6" t="str">
        <f ca="1">IF(AND($A194&lt;&gt;"",$A194&lt;&gt;"TOTAL"),IF(AND('[5]PDI_Grupo edad'!$BC192&lt;&gt;"",'[5]PDI_Grupo edad'!$BC192&lt;&gt;0),'[5]PDI_Grupo edad'!$BC192,""),IF($A194="TOTAL",SUM(INDIRECT("AG4:AG"&amp;ROW()-1)),""))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IF(AND($A194&lt;&gt;"",$A194&lt;&gt;"TOTAL"),IF(AND('[5]PDI_Grupo edad'!$BF192&lt;&gt;"",'[5]PDI_Grupo edad'!$BF192&lt;&gt;0),'[5]PDI_Grupo edad'!$BF192,""),IF($A194="TOTAL",SUM(INDIRECT("AI4:AI"&amp;ROW()-1)),""))</f>
        <v/>
      </c>
      <c r="AJ194" s="6" t="str">
        <f ca="1">IF(AND($A194&lt;&gt;"",$A194&lt;&gt;"TOTAL"),IF(AND('[5]PDI_Grupo edad'!$BH192&lt;&gt;"",'[5]PDI_Grupo edad'!$BH192&lt;&gt;0),'[5]PDI_Grupo edad'!$BH192,""),IF($A194="TOTAL",SUM(INDIRECT("AJ4:AJ"&amp;ROW()-1)),""))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IF(AND($A194&lt;&gt;"",$A194&lt;&gt;"TOTAL"),IF(AND('[5]PDI_Grupo edad'!$BK192&lt;&gt;"",'[5]PDI_Grupo edad'!$BK192&lt;&gt;0),'[5]PDI_Grupo edad'!$BK192,""),IF($A194="TOTAL",SUM(INDIRECT("AL4:AL"&amp;ROW()-1)),""))</f>
        <v/>
      </c>
      <c r="AM194" s="6" t="str">
        <f ca="1">IF(AND($A194&lt;&gt;"",$A194&lt;&gt;"TOTAL"),IF(AND('[5]PDI_Grupo edad'!$BM192&lt;&gt;"",'[5]PDI_Grupo edad'!$BM192&lt;&gt;0),'[5]PDI_Grupo edad'!$BM192,""),IF($A194="TOTAL",SUM(INDIRECT("AM4:AM"&amp;ROW()-1)),""))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IF(AND($A194&lt;&gt;"",$A194&lt;&gt;"TOTAL"),IF(AND('[5]PDI_Grupo edad'!$BP192&lt;&gt;"",'[5]PDI_Grupo edad'!$BP192&lt;&gt;0),'[5]PDI_Grupo edad'!$BP192,""),IF($A194="TOTAL",SUM(INDIRECT("AO4:AO"&amp;ROW()-1)),""))</f>
        <v/>
      </c>
      <c r="AP194" s="6" t="str">
        <f ca="1">IF(AND($A194&lt;&gt;"",$A194&lt;&gt;"TOTAL"),IF(AND('[5]PDI_Grupo edad'!$BR192&lt;&gt;"",'[5]PDI_Grupo edad'!$BR192&lt;&gt;0),'[5]PDI_Grupo edad'!$BR192,""),IF($A194="TOTAL",SUM(INDIRECT("AP4:AP"&amp;ROW()-1)),""))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IF(AND($A194&lt;&gt;"",$A194&lt;&gt;"TOTAL"),IF(AND('[5]PDI_Grupo edad'!$BU192&lt;&gt;"",'[5]PDI_Grupo edad'!$BU192&lt;&gt;0),'[5]PDI_Grupo edad'!$BU192,""),IF($A194="TOTAL",SUM(INDIRECT("AR4:AR"&amp;ROW()-1)),""))</f>
        <v/>
      </c>
      <c r="AS194" s="6" t="str">
        <f ca="1">IF(AND($A194&lt;&gt;"",$A194&lt;&gt;"TOTAL"),IF(AND('[5]PDI_Grupo edad'!$BW192&lt;&gt;"",'[5]PDI_Grupo edad'!$BW192&lt;&gt;0),'[5]PDI_Grupo edad'!$BW192,""),IF($A194="TOTAL",SUM(INDIRECT("AS4:AS"&amp;ROW()-1)),""))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IF(AND($A194&lt;&gt;"",$A194&lt;&gt;"TOTAL"),IF(AND('[5]PDI_Grupo edad'!$BZ192&lt;&gt;"",'[5]PDI_Grupo edad'!$BZ192&lt;&gt;0),'[5]PDI_Grupo edad'!$BZ192,""),IF($A194="TOTAL",SUM(INDIRECT("AU4:AU"&amp;ROW()-1)),""))</f>
        <v/>
      </c>
      <c r="AV194" s="6" t="str">
        <f ca="1">IF(AND($A194&lt;&gt;"",$A194&lt;&gt;"TOTAL"),IF(AND('[5]PDI_Grupo edad'!$CB192&lt;&gt;"",'[5]PDI_Grupo edad'!$CB192&lt;&gt;0),'[5]PDI_Grupo edad'!$CB192,""),IF($A194="TOTAL",SUM(INDIRECT("AV4:AV"&amp;ROW()-1)),""))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IF(AND($A194&lt;&gt;"",$A194&lt;&gt;"TOTAL"),IF(AND('[5]PDI_Grupo edad'!$CE192&lt;&gt;"",'[5]PDI_Grupo edad'!$CE192&lt;&gt;0),'[5]PDI_Grupo edad'!$CE192,""),IF($A194="TOTAL",SUM(INDIRECT("AX4:AX"&amp;ROW()-1)),""))</f>
        <v/>
      </c>
      <c r="AY194" s="6" t="str">
        <f ca="1">IF(AND($A194&lt;&gt;"",$A194&lt;&gt;"TOTAL"),IF(AND('[5]PDI_Grupo edad'!$CG192&lt;&gt;"",'[5]PDI_Grupo edad'!$CG192&lt;&gt;0),'[5]PDI_Grupo edad'!$CG192,""),IF($A194="TOTAL",SUM(INDIRECT("AY4:AY"&amp;ROW()-1)),""))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IF(AND($A194&lt;&gt;"",$A194&lt;&gt;"TOTAL"),IF(AND('[5]PDI_Grupo edad'!$CJ192&lt;&gt;"",'[5]PDI_Grupo edad'!$CJ192&lt;&gt;0),'[5]PDI_Grupo edad'!$CJ192,""),IF($A194="TOTAL",SUM(INDIRECT("BA4:BA"&amp;ROW()-1)),""))</f>
        <v/>
      </c>
      <c r="BB194" s="6" t="str">
        <f ca="1">IF(AND($A194&lt;&gt;"",$A194&lt;&gt;"TOTAL"),IF(AND('[5]PDI_Grupo edad'!$CL192&lt;&gt;"",'[5]PDI_Grupo edad'!$CL192&lt;&gt;0),'[5]PDI_Grupo edad'!$CL192,""),IF($A194="TOTAL",SUM(INDIRECT("BB4:BB"&amp;ROW()-1)),""))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IF(AND($A194&lt;&gt;"",$A194&lt;&gt;"TOTAL"),IF(AND('[5]PDI_Grupo edad'!$CO192&lt;&gt;"",'[5]PDI_Grupo edad'!$CO192&lt;&gt;0),'[5]PDI_Grupo edad'!$CO192,""),IF($A194="TOTAL",SUM(INDIRECT("BD4:BD"&amp;ROW()-1)),""))</f>
        <v/>
      </c>
      <c r="BE194" s="6" t="str">
        <f ca="1">IF(AND($A194&lt;&gt;"",$A194&lt;&gt;"TOTAL"),IF(AND('[5]PDI_Grupo edad'!$CQ192&lt;&gt;"",'[5]PDI_Grupo edad'!$CQ192&lt;&gt;0),'[5]PDI_Grupo edad'!$CQ192,""),IF($A194="TOTAL",SUM(INDIRECT("BE4:BE"&amp;ROW()-1)),""))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IF('[5]PDI_Grupo edad'!$B193&lt;&gt;"",'[5]PDI_Grupo edad'!$B193,IF(AND('[5]PDI_Grupo edad'!$B193="",'[5]PDI_Grupo edad'!$B194="",'[5]PDI_Grupo edad'!$B192=""),"","TOTAL"))</f>
        <v/>
      </c>
      <c r="B195" s="6" t="str">
        <f ca="1">IF(AND($A195&lt;&gt;"",$A195&lt;&gt;"TOTAL"),IF(AND('[5]PDI_Grupo edad'!$C193&lt;&gt;"",'[5]PDI_Grupo edad'!$C193&lt;&gt;0),'[5]PDI_Grupo edad'!$C193,""),IF($A195="TOTAL",SUM(INDIRECT("B4:B"&amp;ROW()-1)),""))</f>
        <v/>
      </c>
      <c r="C195" s="6" t="str">
        <f ca="1">IF(AND($A195&lt;&gt;"",$A195&lt;&gt;"TOTAL"),IF(AND('[5]PDI_Grupo edad'!$E193&lt;&gt;"",'[5]PDI_Grupo edad'!$E193&lt;&gt;0),'[5]PDI_Grupo edad'!$E193,""),IF($A195="TOTAL",SUM(INDIRECT("C4:C"&amp;ROW()-1)),""))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IF(AND($A195&lt;&gt;"",$A195&lt;&gt;"TOTAL"),IF(AND('[5]PDI_Grupo edad'!$H193&lt;&gt;"",'[5]PDI_Grupo edad'!$H193&lt;&gt;0),'[5]PDI_Grupo edad'!$H193,""),IF($A195="TOTAL",SUM(INDIRECT("E4:E"&amp;ROW()-1)),""))</f>
        <v/>
      </c>
      <c r="F195" s="6" t="str">
        <f ca="1">IF(AND($A195&lt;&gt;"",$A195&lt;&gt;"TOTAL"),IF(AND('[5]PDI_Grupo edad'!$J193&lt;&gt;"",'[5]PDI_Grupo edad'!$J193&lt;&gt;0),'[5]PDI_Grupo edad'!$J193,""),IF($A195="TOTAL",SUM(INDIRECT("F4:F"&amp;ROW()-1)),""))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IF(AND($A195&lt;&gt;"",$A195&lt;&gt;"TOTAL"),IF(AND('[5]PDI_Grupo edad'!$M193&lt;&gt;"",'[5]PDI_Grupo edad'!$M193&lt;&gt;0),'[5]PDI_Grupo edad'!$M193,""),IF($A195="TOTAL",SUM(INDIRECT("H4:H"&amp;ROW()-1)),""))</f>
        <v/>
      </c>
      <c r="I195" s="6" t="str">
        <f ca="1">IF(AND($A195&lt;&gt;"",$A195&lt;&gt;"TOTAL"),IF(AND('[5]PDI_Grupo edad'!$O193&lt;&gt;"",'[5]PDI_Grupo edad'!$O193&lt;&gt;0),'[5]PDI_Grupo edad'!$O193,""),IF($A195="TOTAL",SUM(INDIRECT("I4:I"&amp;ROW()-1)),""))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IF(AND($A195&lt;&gt;"",$A195&lt;&gt;"TOTAL"),IF(AND('[5]PDI_Grupo edad'!$R193&lt;&gt;"",'[5]PDI_Grupo edad'!$R193&lt;&gt;0),'[5]PDI_Grupo edad'!$R193,""),IF($A195="TOTAL",SUM(INDIRECT("K4:K"&amp;ROW()-1)),""))</f>
        <v/>
      </c>
      <c r="L195" s="6" t="str">
        <f ca="1">IF(AND($A195&lt;&gt;"",$A195&lt;&gt;"TOTAL"),IF(AND('[5]PDI_Grupo edad'!$T193&lt;&gt;"",'[5]PDI_Grupo edad'!$T193&lt;&gt;0),'[5]PDI_Grupo edad'!$T193,""),IF($A195="TOTAL",SUM(INDIRECT("L4:L"&amp;ROW()-1)),""))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IF(AND($A195&lt;&gt;"",$A195&lt;&gt;"TOTAL"),IF(AND('[5]PDI_Grupo edad'!$W193&lt;&gt;"",'[5]PDI_Grupo edad'!$W193&lt;&gt;0),'[5]PDI_Grupo edad'!$W193,""),IF($A195="TOTAL",SUM(INDIRECT("N4:N"&amp;ROW()-1)),""))</f>
        <v/>
      </c>
      <c r="O195" s="6" t="str">
        <f ca="1">IF(AND($A195&lt;&gt;"",$A195&lt;&gt;"TOTAL"),IF(AND('[5]PDI_Grupo edad'!$Y193&lt;&gt;"",'[5]PDI_Grupo edad'!$Y193&lt;&gt;0),'[5]PDI_Grupo edad'!$Y193,""),IF($A195="TOTAL",SUM(INDIRECT("O4:O"&amp;ROW()-1)),""))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IF(AND($A195&lt;&gt;"",$A195&lt;&gt;"TOTAL"),IF(AND('[5]PDI_Grupo edad'!$AB193&lt;&gt;"",'[5]PDI_Grupo edad'!$AB193&lt;&gt;0),'[5]PDI_Grupo edad'!$AB193,""),IF($A195="TOTAL",SUM(INDIRECT("Q4:Q"&amp;ROW()-1)),""))</f>
        <v/>
      </c>
      <c r="R195" s="6" t="str">
        <f ca="1">IF(AND($A195&lt;&gt;"",$A195&lt;&gt;"TOTAL"),IF(AND('[5]PDI_Grupo edad'!$AD193&lt;&gt;"",'[5]PDI_Grupo edad'!$AD193&lt;&gt;0),'[5]PDI_Grupo edad'!$AD193,""),IF($A195="TOTAL",SUM(INDIRECT("R4:R"&amp;ROW()-1)),""))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IF(AND($A195&lt;&gt;"",$A195&lt;&gt;"TOTAL"),IF(AND('[5]PDI_Grupo edad'!$AG193&lt;&gt;"",'[5]PDI_Grupo edad'!$AG193&lt;&gt;0),'[5]PDI_Grupo edad'!$AG193,""),IF($A195="TOTAL",SUM(INDIRECT("T4:T"&amp;ROW()-1)),""))</f>
        <v/>
      </c>
      <c r="U195" s="6" t="str">
        <f ca="1">IF(AND($A195&lt;&gt;"",$A195&lt;&gt;"TOTAL"),IF(AND('[5]PDI_Grupo edad'!$AI193&lt;&gt;"",'[5]PDI_Grupo edad'!$AI193&lt;&gt;0),'[5]PDI_Grupo edad'!$AI193,""),IF($A195="TOTAL",SUM(INDIRECT("U4:U"&amp;ROW()-1)),""))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IF(AND($A195&lt;&gt;"",$A195&lt;&gt;"TOTAL"),IF(AND('[5]PDI_Grupo edad'!$AL193&lt;&gt;"",'[5]PDI_Grupo edad'!$AL193&lt;&gt;0),'[5]PDI_Grupo edad'!$AL193,""),IF($A195="TOTAL",SUM(INDIRECT("W4:W"&amp;ROW()-1)),""))</f>
        <v/>
      </c>
      <c r="X195" s="6" t="str">
        <f ca="1">IF(AND($A195&lt;&gt;"",$A195&lt;&gt;"TOTAL"),IF(AND('[5]PDI_Grupo edad'!$AN193&lt;&gt;"",'[5]PDI_Grupo edad'!$AN193&lt;&gt;0),'[5]PDI_Grupo edad'!$AN193,""),IF($A195="TOTAL",SUM(INDIRECT("X4:X"&amp;ROW()-1)),""))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IF(AND($A195&lt;&gt;"",$A195&lt;&gt;"TOTAL"),IF(AND('[5]PDI_Grupo edad'!$AQ193&lt;&gt;"",'[5]PDI_Grupo edad'!$AQ193&lt;&gt;0),'[5]PDI_Grupo edad'!$AQ193,""),IF($A195="TOTAL",SUM(INDIRECT("Z4:Z"&amp;ROW()-1)),""))</f>
        <v/>
      </c>
      <c r="AA195" s="6" t="str">
        <f ca="1">IF(AND($A195&lt;&gt;"",$A195&lt;&gt;"TOTAL"),IF(AND('[5]PDI_Grupo edad'!$AS193&lt;&gt;"",'[5]PDI_Grupo edad'!$AS193&lt;&gt;0),'[5]PDI_Grupo edad'!$AS193,""),IF($A195="TOTAL",SUM(INDIRECT("AA4:AA"&amp;ROW()-1)),""))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IF(AND($A195&lt;&gt;"",$A195&lt;&gt;"TOTAL"),IF(AND('[5]PDI_Grupo edad'!$AV193&lt;&gt;"",'[5]PDI_Grupo edad'!$AV193&lt;&gt;0),'[5]PDI_Grupo edad'!$AV193,""),IF($A195="TOTAL",SUM(INDIRECT("AC4:AC"&amp;ROW()-1)),""))</f>
        <v/>
      </c>
      <c r="AD195" s="6" t="str">
        <f ca="1">IF(AND($A195&lt;&gt;"",$A195&lt;&gt;"TOTAL"),IF(AND('[5]PDI_Grupo edad'!$AX193&lt;&gt;"",'[5]PDI_Grupo edad'!$AX193&lt;&gt;0),'[5]PDI_Grupo edad'!$AX193,""),IF($A195="TOTAL",SUM(INDIRECT("AD4:AD"&amp;ROW()-1)),""))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IF(AND($A195&lt;&gt;"",$A195&lt;&gt;"TOTAL"),IF(AND('[5]PDI_Grupo edad'!$BA193&lt;&gt;"",'[5]PDI_Grupo edad'!$BA193&lt;&gt;0),'[5]PDI_Grupo edad'!$BA193,""),IF($A195="TOTAL",SUM(INDIRECT("AF4:AF"&amp;ROW()-1)),""))</f>
        <v/>
      </c>
      <c r="AG195" s="6" t="str">
        <f ca="1">IF(AND($A195&lt;&gt;"",$A195&lt;&gt;"TOTAL"),IF(AND('[5]PDI_Grupo edad'!$BC193&lt;&gt;"",'[5]PDI_Grupo edad'!$BC193&lt;&gt;0),'[5]PDI_Grupo edad'!$BC193,""),IF($A195="TOTAL",SUM(INDIRECT("AG4:AG"&amp;ROW()-1)),""))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IF(AND($A195&lt;&gt;"",$A195&lt;&gt;"TOTAL"),IF(AND('[5]PDI_Grupo edad'!$BF193&lt;&gt;"",'[5]PDI_Grupo edad'!$BF193&lt;&gt;0),'[5]PDI_Grupo edad'!$BF193,""),IF($A195="TOTAL",SUM(INDIRECT("AI4:AI"&amp;ROW()-1)),""))</f>
        <v/>
      </c>
      <c r="AJ195" s="6" t="str">
        <f ca="1">IF(AND($A195&lt;&gt;"",$A195&lt;&gt;"TOTAL"),IF(AND('[5]PDI_Grupo edad'!$BH193&lt;&gt;"",'[5]PDI_Grupo edad'!$BH193&lt;&gt;0),'[5]PDI_Grupo edad'!$BH193,""),IF($A195="TOTAL",SUM(INDIRECT("AJ4:AJ"&amp;ROW()-1)),""))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IF(AND($A195&lt;&gt;"",$A195&lt;&gt;"TOTAL"),IF(AND('[5]PDI_Grupo edad'!$BK193&lt;&gt;"",'[5]PDI_Grupo edad'!$BK193&lt;&gt;0),'[5]PDI_Grupo edad'!$BK193,""),IF($A195="TOTAL",SUM(INDIRECT("AL4:AL"&amp;ROW()-1)),""))</f>
        <v/>
      </c>
      <c r="AM195" s="6" t="str">
        <f ca="1">IF(AND($A195&lt;&gt;"",$A195&lt;&gt;"TOTAL"),IF(AND('[5]PDI_Grupo edad'!$BM193&lt;&gt;"",'[5]PDI_Grupo edad'!$BM193&lt;&gt;0),'[5]PDI_Grupo edad'!$BM193,""),IF($A195="TOTAL",SUM(INDIRECT("AM4:AM"&amp;ROW()-1)),""))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IF(AND($A195&lt;&gt;"",$A195&lt;&gt;"TOTAL"),IF(AND('[5]PDI_Grupo edad'!$BP193&lt;&gt;"",'[5]PDI_Grupo edad'!$BP193&lt;&gt;0),'[5]PDI_Grupo edad'!$BP193,""),IF($A195="TOTAL",SUM(INDIRECT("AO4:AO"&amp;ROW()-1)),""))</f>
        <v/>
      </c>
      <c r="AP195" s="6" t="str">
        <f ca="1">IF(AND($A195&lt;&gt;"",$A195&lt;&gt;"TOTAL"),IF(AND('[5]PDI_Grupo edad'!$BR193&lt;&gt;"",'[5]PDI_Grupo edad'!$BR193&lt;&gt;0),'[5]PDI_Grupo edad'!$BR193,""),IF($A195="TOTAL",SUM(INDIRECT("AP4:AP"&amp;ROW()-1)),""))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IF(AND($A195&lt;&gt;"",$A195&lt;&gt;"TOTAL"),IF(AND('[5]PDI_Grupo edad'!$BU193&lt;&gt;"",'[5]PDI_Grupo edad'!$BU193&lt;&gt;0),'[5]PDI_Grupo edad'!$BU193,""),IF($A195="TOTAL",SUM(INDIRECT("AR4:AR"&amp;ROW()-1)),""))</f>
        <v/>
      </c>
      <c r="AS195" s="6" t="str">
        <f ca="1">IF(AND($A195&lt;&gt;"",$A195&lt;&gt;"TOTAL"),IF(AND('[5]PDI_Grupo edad'!$BW193&lt;&gt;"",'[5]PDI_Grupo edad'!$BW193&lt;&gt;0),'[5]PDI_Grupo edad'!$BW193,""),IF($A195="TOTAL",SUM(INDIRECT("AS4:AS"&amp;ROW()-1)),""))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IF(AND($A195&lt;&gt;"",$A195&lt;&gt;"TOTAL"),IF(AND('[5]PDI_Grupo edad'!$BZ193&lt;&gt;"",'[5]PDI_Grupo edad'!$BZ193&lt;&gt;0),'[5]PDI_Grupo edad'!$BZ193,""),IF($A195="TOTAL",SUM(INDIRECT("AU4:AU"&amp;ROW()-1)),""))</f>
        <v/>
      </c>
      <c r="AV195" s="6" t="str">
        <f ca="1">IF(AND($A195&lt;&gt;"",$A195&lt;&gt;"TOTAL"),IF(AND('[5]PDI_Grupo edad'!$CB193&lt;&gt;"",'[5]PDI_Grupo edad'!$CB193&lt;&gt;0),'[5]PDI_Grupo edad'!$CB193,""),IF($A195="TOTAL",SUM(INDIRECT("AV4:AV"&amp;ROW()-1)),""))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IF(AND($A195&lt;&gt;"",$A195&lt;&gt;"TOTAL"),IF(AND('[5]PDI_Grupo edad'!$CE193&lt;&gt;"",'[5]PDI_Grupo edad'!$CE193&lt;&gt;0),'[5]PDI_Grupo edad'!$CE193,""),IF($A195="TOTAL",SUM(INDIRECT("AX4:AX"&amp;ROW()-1)),""))</f>
        <v/>
      </c>
      <c r="AY195" s="6" t="str">
        <f ca="1">IF(AND($A195&lt;&gt;"",$A195&lt;&gt;"TOTAL"),IF(AND('[5]PDI_Grupo edad'!$CG193&lt;&gt;"",'[5]PDI_Grupo edad'!$CG193&lt;&gt;0),'[5]PDI_Grupo edad'!$CG193,""),IF($A195="TOTAL",SUM(INDIRECT("AY4:AY"&amp;ROW()-1)),""))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IF(AND($A195&lt;&gt;"",$A195&lt;&gt;"TOTAL"),IF(AND('[5]PDI_Grupo edad'!$CJ193&lt;&gt;"",'[5]PDI_Grupo edad'!$CJ193&lt;&gt;0),'[5]PDI_Grupo edad'!$CJ193,""),IF($A195="TOTAL",SUM(INDIRECT("BA4:BA"&amp;ROW()-1)),""))</f>
        <v/>
      </c>
      <c r="BB195" s="6" t="str">
        <f ca="1">IF(AND($A195&lt;&gt;"",$A195&lt;&gt;"TOTAL"),IF(AND('[5]PDI_Grupo edad'!$CL193&lt;&gt;"",'[5]PDI_Grupo edad'!$CL193&lt;&gt;0),'[5]PDI_Grupo edad'!$CL193,""),IF($A195="TOTAL",SUM(INDIRECT("BB4:BB"&amp;ROW()-1)),""))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IF(AND($A195&lt;&gt;"",$A195&lt;&gt;"TOTAL"),IF(AND('[5]PDI_Grupo edad'!$CO193&lt;&gt;"",'[5]PDI_Grupo edad'!$CO193&lt;&gt;0),'[5]PDI_Grupo edad'!$CO193,""),IF($A195="TOTAL",SUM(INDIRECT("BD4:BD"&amp;ROW()-1)),""))</f>
        <v/>
      </c>
      <c r="BE195" s="6" t="str">
        <f ca="1">IF(AND($A195&lt;&gt;"",$A195&lt;&gt;"TOTAL"),IF(AND('[5]PDI_Grupo edad'!$CQ193&lt;&gt;"",'[5]PDI_Grupo edad'!$CQ193&lt;&gt;0),'[5]PDI_Grupo edad'!$CQ193,""),IF($A195="TOTAL",SUM(INDIRECT("BE4:BE"&amp;ROW()-1)),""))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IF('[5]PDI_Grupo edad'!$B194&lt;&gt;"",'[5]PDI_Grupo edad'!$B194,IF(AND('[5]PDI_Grupo edad'!$B194="",'[5]PDI_Grupo edad'!$B195="",'[5]PDI_Grupo edad'!$B193=""),"","TOTAL"))</f>
        <v/>
      </c>
      <c r="B196" s="6" t="str">
        <f ca="1">IF(AND($A196&lt;&gt;"",$A196&lt;&gt;"TOTAL"),IF(AND('[5]PDI_Grupo edad'!$C194&lt;&gt;"",'[5]PDI_Grupo edad'!$C194&lt;&gt;0),'[5]PDI_Grupo edad'!$C194,""),IF($A196="TOTAL",SUM(INDIRECT("B4:B"&amp;ROW()-1)),""))</f>
        <v/>
      </c>
      <c r="C196" s="6" t="str">
        <f ca="1">IF(AND($A196&lt;&gt;"",$A196&lt;&gt;"TOTAL"),IF(AND('[5]PDI_Grupo edad'!$E194&lt;&gt;"",'[5]PDI_Grupo edad'!$E194&lt;&gt;0),'[5]PDI_Grupo edad'!$E194,""),IF($A196="TOTAL",SUM(INDIRECT("C4:C"&amp;ROW()-1)),""))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IF(AND($A196&lt;&gt;"",$A196&lt;&gt;"TOTAL"),IF(AND('[5]PDI_Grupo edad'!$H194&lt;&gt;"",'[5]PDI_Grupo edad'!$H194&lt;&gt;0),'[5]PDI_Grupo edad'!$H194,""),IF($A196="TOTAL",SUM(INDIRECT("E4:E"&amp;ROW()-1)),""))</f>
        <v/>
      </c>
      <c r="F196" s="6" t="str">
        <f ca="1">IF(AND($A196&lt;&gt;"",$A196&lt;&gt;"TOTAL"),IF(AND('[5]PDI_Grupo edad'!$J194&lt;&gt;"",'[5]PDI_Grupo edad'!$J194&lt;&gt;0),'[5]PDI_Grupo edad'!$J194,""),IF($A196="TOTAL",SUM(INDIRECT("F4:F"&amp;ROW()-1)),""))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IF(AND($A196&lt;&gt;"",$A196&lt;&gt;"TOTAL"),IF(AND('[5]PDI_Grupo edad'!$M194&lt;&gt;"",'[5]PDI_Grupo edad'!$M194&lt;&gt;0),'[5]PDI_Grupo edad'!$M194,""),IF($A196="TOTAL",SUM(INDIRECT("H4:H"&amp;ROW()-1)),""))</f>
        <v/>
      </c>
      <c r="I196" s="6" t="str">
        <f ca="1">IF(AND($A196&lt;&gt;"",$A196&lt;&gt;"TOTAL"),IF(AND('[5]PDI_Grupo edad'!$O194&lt;&gt;"",'[5]PDI_Grupo edad'!$O194&lt;&gt;0),'[5]PDI_Grupo edad'!$O194,""),IF($A196="TOTAL",SUM(INDIRECT("I4:I"&amp;ROW()-1)),""))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IF(AND($A196&lt;&gt;"",$A196&lt;&gt;"TOTAL"),IF(AND('[5]PDI_Grupo edad'!$R194&lt;&gt;"",'[5]PDI_Grupo edad'!$R194&lt;&gt;0),'[5]PDI_Grupo edad'!$R194,""),IF($A196="TOTAL",SUM(INDIRECT("K4:K"&amp;ROW()-1)),""))</f>
        <v/>
      </c>
      <c r="L196" s="6" t="str">
        <f ca="1">IF(AND($A196&lt;&gt;"",$A196&lt;&gt;"TOTAL"),IF(AND('[5]PDI_Grupo edad'!$T194&lt;&gt;"",'[5]PDI_Grupo edad'!$T194&lt;&gt;0),'[5]PDI_Grupo edad'!$T194,""),IF($A196="TOTAL",SUM(INDIRECT("L4:L"&amp;ROW()-1)),""))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IF(AND($A196&lt;&gt;"",$A196&lt;&gt;"TOTAL"),IF(AND('[5]PDI_Grupo edad'!$W194&lt;&gt;"",'[5]PDI_Grupo edad'!$W194&lt;&gt;0),'[5]PDI_Grupo edad'!$W194,""),IF($A196="TOTAL",SUM(INDIRECT("N4:N"&amp;ROW()-1)),""))</f>
        <v/>
      </c>
      <c r="O196" s="6" t="str">
        <f ca="1">IF(AND($A196&lt;&gt;"",$A196&lt;&gt;"TOTAL"),IF(AND('[5]PDI_Grupo edad'!$Y194&lt;&gt;"",'[5]PDI_Grupo edad'!$Y194&lt;&gt;0),'[5]PDI_Grupo edad'!$Y194,""),IF($A196="TOTAL",SUM(INDIRECT("O4:O"&amp;ROW()-1)),""))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IF(AND($A196&lt;&gt;"",$A196&lt;&gt;"TOTAL"),IF(AND('[5]PDI_Grupo edad'!$AB194&lt;&gt;"",'[5]PDI_Grupo edad'!$AB194&lt;&gt;0),'[5]PDI_Grupo edad'!$AB194,""),IF($A196="TOTAL",SUM(INDIRECT("Q4:Q"&amp;ROW()-1)),""))</f>
        <v/>
      </c>
      <c r="R196" s="6" t="str">
        <f ca="1">IF(AND($A196&lt;&gt;"",$A196&lt;&gt;"TOTAL"),IF(AND('[5]PDI_Grupo edad'!$AD194&lt;&gt;"",'[5]PDI_Grupo edad'!$AD194&lt;&gt;0),'[5]PDI_Grupo edad'!$AD194,""),IF($A196="TOTAL",SUM(INDIRECT("R4:R"&amp;ROW()-1)),""))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IF(AND($A196&lt;&gt;"",$A196&lt;&gt;"TOTAL"),IF(AND('[5]PDI_Grupo edad'!$AG194&lt;&gt;"",'[5]PDI_Grupo edad'!$AG194&lt;&gt;0),'[5]PDI_Grupo edad'!$AG194,""),IF($A196="TOTAL",SUM(INDIRECT("T4:T"&amp;ROW()-1)),""))</f>
        <v/>
      </c>
      <c r="U196" s="6" t="str">
        <f ca="1">IF(AND($A196&lt;&gt;"",$A196&lt;&gt;"TOTAL"),IF(AND('[5]PDI_Grupo edad'!$AI194&lt;&gt;"",'[5]PDI_Grupo edad'!$AI194&lt;&gt;0),'[5]PDI_Grupo edad'!$AI194,""),IF($A196="TOTAL",SUM(INDIRECT("U4:U"&amp;ROW()-1)),""))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IF(AND($A196&lt;&gt;"",$A196&lt;&gt;"TOTAL"),IF(AND('[5]PDI_Grupo edad'!$AL194&lt;&gt;"",'[5]PDI_Grupo edad'!$AL194&lt;&gt;0),'[5]PDI_Grupo edad'!$AL194,""),IF($A196="TOTAL",SUM(INDIRECT("W4:W"&amp;ROW()-1)),""))</f>
        <v/>
      </c>
      <c r="X196" s="6" t="str">
        <f ca="1">IF(AND($A196&lt;&gt;"",$A196&lt;&gt;"TOTAL"),IF(AND('[5]PDI_Grupo edad'!$AN194&lt;&gt;"",'[5]PDI_Grupo edad'!$AN194&lt;&gt;0),'[5]PDI_Grupo edad'!$AN194,""),IF($A196="TOTAL",SUM(INDIRECT("X4:X"&amp;ROW()-1)),""))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IF(AND($A196&lt;&gt;"",$A196&lt;&gt;"TOTAL"),IF(AND('[5]PDI_Grupo edad'!$AQ194&lt;&gt;"",'[5]PDI_Grupo edad'!$AQ194&lt;&gt;0),'[5]PDI_Grupo edad'!$AQ194,""),IF($A196="TOTAL",SUM(INDIRECT("Z4:Z"&amp;ROW()-1)),""))</f>
        <v/>
      </c>
      <c r="AA196" s="6" t="str">
        <f ca="1">IF(AND($A196&lt;&gt;"",$A196&lt;&gt;"TOTAL"),IF(AND('[5]PDI_Grupo edad'!$AS194&lt;&gt;"",'[5]PDI_Grupo edad'!$AS194&lt;&gt;0),'[5]PDI_Grupo edad'!$AS194,""),IF($A196="TOTAL",SUM(INDIRECT("AA4:AA"&amp;ROW()-1)),""))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IF(AND($A196&lt;&gt;"",$A196&lt;&gt;"TOTAL"),IF(AND('[5]PDI_Grupo edad'!$AV194&lt;&gt;"",'[5]PDI_Grupo edad'!$AV194&lt;&gt;0),'[5]PDI_Grupo edad'!$AV194,""),IF($A196="TOTAL",SUM(INDIRECT("AC4:AC"&amp;ROW()-1)),""))</f>
        <v/>
      </c>
      <c r="AD196" s="6" t="str">
        <f ca="1">IF(AND($A196&lt;&gt;"",$A196&lt;&gt;"TOTAL"),IF(AND('[5]PDI_Grupo edad'!$AX194&lt;&gt;"",'[5]PDI_Grupo edad'!$AX194&lt;&gt;0),'[5]PDI_Grupo edad'!$AX194,""),IF($A196="TOTAL",SUM(INDIRECT("AD4:AD"&amp;ROW()-1)),""))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IF(AND($A196&lt;&gt;"",$A196&lt;&gt;"TOTAL"),IF(AND('[5]PDI_Grupo edad'!$BA194&lt;&gt;"",'[5]PDI_Grupo edad'!$BA194&lt;&gt;0),'[5]PDI_Grupo edad'!$BA194,""),IF($A196="TOTAL",SUM(INDIRECT("AF4:AF"&amp;ROW()-1)),""))</f>
        <v/>
      </c>
      <c r="AG196" s="6" t="str">
        <f ca="1">IF(AND($A196&lt;&gt;"",$A196&lt;&gt;"TOTAL"),IF(AND('[5]PDI_Grupo edad'!$BC194&lt;&gt;"",'[5]PDI_Grupo edad'!$BC194&lt;&gt;0),'[5]PDI_Grupo edad'!$BC194,""),IF($A196="TOTAL",SUM(INDIRECT("AG4:AG"&amp;ROW()-1)),""))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IF(AND($A196&lt;&gt;"",$A196&lt;&gt;"TOTAL"),IF(AND('[5]PDI_Grupo edad'!$BF194&lt;&gt;"",'[5]PDI_Grupo edad'!$BF194&lt;&gt;0),'[5]PDI_Grupo edad'!$BF194,""),IF($A196="TOTAL",SUM(INDIRECT("AI4:AI"&amp;ROW()-1)),""))</f>
        <v/>
      </c>
      <c r="AJ196" s="6" t="str">
        <f ca="1">IF(AND($A196&lt;&gt;"",$A196&lt;&gt;"TOTAL"),IF(AND('[5]PDI_Grupo edad'!$BH194&lt;&gt;"",'[5]PDI_Grupo edad'!$BH194&lt;&gt;0),'[5]PDI_Grupo edad'!$BH194,""),IF($A196="TOTAL",SUM(INDIRECT("AJ4:AJ"&amp;ROW()-1)),""))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IF(AND($A196&lt;&gt;"",$A196&lt;&gt;"TOTAL"),IF(AND('[5]PDI_Grupo edad'!$BK194&lt;&gt;"",'[5]PDI_Grupo edad'!$BK194&lt;&gt;0),'[5]PDI_Grupo edad'!$BK194,""),IF($A196="TOTAL",SUM(INDIRECT("AL4:AL"&amp;ROW()-1)),""))</f>
        <v/>
      </c>
      <c r="AM196" s="6" t="str">
        <f ca="1">IF(AND($A196&lt;&gt;"",$A196&lt;&gt;"TOTAL"),IF(AND('[5]PDI_Grupo edad'!$BM194&lt;&gt;"",'[5]PDI_Grupo edad'!$BM194&lt;&gt;0),'[5]PDI_Grupo edad'!$BM194,""),IF($A196="TOTAL",SUM(INDIRECT("AM4:AM"&amp;ROW()-1)),""))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IF(AND($A196&lt;&gt;"",$A196&lt;&gt;"TOTAL"),IF(AND('[5]PDI_Grupo edad'!$BP194&lt;&gt;"",'[5]PDI_Grupo edad'!$BP194&lt;&gt;0),'[5]PDI_Grupo edad'!$BP194,""),IF($A196="TOTAL",SUM(INDIRECT("AO4:AO"&amp;ROW()-1)),""))</f>
        <v/>
      </c>
      <c r="AP196" s="6" t="str">
        <f ca="1">IF(AND($A196&lt;&gt;"",$A196&lt;&gt;"TOTAL"),IF(AND('[5]PDI_Grupo edad'!$BR194&lt;&gt;"",'[5]PDI_Grupo edad'!$BR194&lt;&gt;0),'[5]PDI_Grupo edad'!$BR194,""),IF($A196="TOTAL",SUM(INDIRECT("AP4:AP"&amp;ROW()-1)),""))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IF(AND($A196&lt;&gt;"",$A196&lt;&gt;"TOTAL"),IF(AND('[5]PDI_Grupo edad'!$BU194&lt;&gt;"",'[5]PDI_Grupo edad'!$BU194&lt;&gt;0),'[5]PDI_Grupo edad'!$BU194,""),IF($A196="TOTAL",SUM(INDIRECT("AR4:AR"&amp;ROW()-1)),""))</f>
        <v/>
      </c>
      <c r="AS196" s="6" t="str">
        <f ca="1">IF(AND($A196&lt;&gt;"",$A196&lt;&gt;"TOTAL"),IF(AND('[5]PDI_Grupo edad'!$BW194&lt;&gt;"",'[5]PDI_Grupo edad'!$BW194&lt;&gt;0),'[5]PDI_Grupo edad'!$BW194,""),IF($A196="TOTAL",SUM(INDIRECT("AS4:AS"&amp;ROW()-1)),""))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IF(AND($A196&lt;&gt;"",$A196&lt;&gt;"TOTAL"),IF(AND('[5]PDI_Grupo edad'!$BZ194&lt;&gt;"",'[5]PDI_Grupo edad'!$BZ194&lt;&gt;0),'[5]PDI_Grupo edad'!$BZ194,""),IF($A196="TOTAL",SUM(INDIRECT("AU4:AU"&amp;ROW()-1)),""))</f>
        <v/>
      </c>
      <c r="AV196" s="6" t="str">
        <f ca="1">IF(AND($A196&lt;&gt;"",$A196&lt;&gt;"TOTAL"),IF(AND('[5]PDI_Grupo edad'!$CB194&lt;&gt;"",'[5]PDI_Grupo edad'!$CB194&lt;&gt;0),'[5]PDI_Grupo edad'!$CB194,""),IF($A196="TOTAL",SUM(INDIRECT("AV4:AV"&amp;ROW()-1)),""))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IF(AND($A196&lt;&gt;"",$A196&lt;&gt;"TOTAL"),IF(AND('[5]PDI_Grupo edad'!$CE194&lt;&gt;"",'[5]PDI_Grupo edad'!$CE194&lt;&gt;0),'[5]PDI_Grupo edad'!$CE194,""),IF($A196="TOTAL",SUM(INDIRECT("AX4:AX"&amp;ROW()-1)),""))</f>
        <v/>
      </c>
      <c r="AY196" s="6" t="str">
        <f ca="1">IF(AND($A196&lt;&gt;"",$A196&lt;&gt;"TOTAL"),IF(AND('[5]PDI_Grupo edad'!$CG194&lt;&gt;"",'[5]PDI_Grupo edad'!$CG194&lt;&gt;0),'[5]PDI_Grupo edad'!$CG194,""),IF($A196="TOTAL",SUM(INDIRECT("AY4:AY"&amp;ROW()-1)),""))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IF(AND($A196&lt;&gt;"",$A196&lt;&gt;"TOTAL"),IF(AND('[5]PDI_Grupo edad'!$CJ194&lt;&gt;"",'[5]PDI_Grupo edad'!$CJ194&lt;&gt;0),'[5]PDI_Grupo edad'!$CJ194,""),IF($A196="TOTAL",SUM(INDIRECT("BA4:BA"&amp;ROW()-1)),""))</f>
        <v/>
      </c>
      <c r="BB196" s="6" t="str">
        <f ca="1">IF(AND($A196&lt;&gt;"",$A196&lt;&gt;"TOTAL"),IF(AND('[5]PDI_Grupo edad'!$CL194&lt;&gt;"",'[5]PDI_Grupo edad'!$CL194&lt;&gt;0),'[5]PDI_Grupo edad'!$CL194,""),IF($A196="TOTAL",SUM(INDIRECT("BB4:BB"&amp;ROW()-1)),""))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IF(AND($A196&lt;&gt;"",$A196&lt;&gt;"TOTAL"),IF(AND('[5]PDI_Grupo edad'!$CO194&lt;&gt;"",'[5]PDI_Grupo edad'!$CO194&lt;&gt;0),'[5]PDI_Grupo edad'!$CO194,""),IF($A196="TOTAL",SUM(INDIRECT("BD4:BD"&amp;ROW()-1)),""))</f>
        <v/>
      </c>
      <c r="BE196" s="6" t="str">
        <f ca="1">IF(AND($A196&lt;&gt;"",$A196&lt;&gt;"TOTAL"),IF(AND('[5]PDI_Grupo edad'!$CQ194&lt;&gt;"",'[5]PDI_Grupo edad'!$CQ194&lt;&gt;0),'[5]PDI_Grupo edad'!$CQ194,""),IF($A196="TOTAL",SUM(INDIRECT("BE4:BE"&amp;ROW()-1)),""))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IF('[5]PDI_Grupo edad'!$B195&lt;&gt;"",'[5]PDI_Grupo edad'!$B195,IF(AND('[5]PDI_Grupo edad'!$B195="",'[5]PDI_Grupo edad'!$B196="",'[5]PDI_Grupo edad'!$B194=""),"","TOTAL"))</f>
        <v/>
      </c>
      <c r="B197" s="6" t="str">
        <f ca="1">IF(AND($A197&lt;&gt;"",$A197&lt;&gt;"TOTAL"),IF(AND('[5]PDI_Grupo edad'!$C195&lt;&gt;"",'[5]PDI_Grupo edad'!$C195&lt;&gt;0),'[5]PDI_Grupo edad'!$C195,""),IF($A197="TOTAL",SUM(INDIRECT("B4:B"&amp;ROW()-1)),""))</f>
        <v/>
      </c>
      <c r="C197" s="6" t="str">
        <f ca="1">IF(AND($A197&lt;&gt;"",$A197&lt;&gt;"TOTAL"),IF(AND('[5]PDI_Grupo edad'!$E195&lt;&gt;"",'[5]PDI_Grupo edad'!$E195&lt;&gt;0),'[5]PDI_Grupo edad'!$E195,""),IF($A197="TOTAL",SUM(INDIRECT("C4:C"&amp;ROW()-1)),""))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IF(AND($A197&lt;&gt;"",$A197&lt;&gt;"TOTAL"),IF(AND('[5]PDI_Grupo edad'!$H195&lt;&gt;"",'[5]PDI_Grupo edad'!$H195&lt;&gt;0),'[5]PDI_Grupo edad'!$H195,""),IF($A197="TOTAL",SUM(INDIRECT("E4:E"&amp;ROW()-1)),""))</f>
        <v/>
      </c>
      <c r="F197" s="6" t="str">
        <f ca="1">IF(AND($A197&lt;&gt;"",$A197&lt;&gt;"TOTAL"),IF(AND('[5]PDI_Grupo edad'!$J195&lt;&gt;"",'[5]PDI_Grupo edad'!$J195&lt;&gt;0),'[5]PDI_Grupo edad'!$J195,""),IF($A197="TOTAL",SUM(INDIRECT("F4:F"&amp;ROW()-1)),""))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IF(AND($A197&lt;&gt;"",$A197&lt;&gt;"TOTAL"),IF(AND('[5]PDI_Grupo edad'!$M195&lt;&gt;"",'[5]PDI_Grupo edad'!$M195&lt;&gt;0),'[5]PDI_Grupo edad'!$M195,""),IF($A197="TOTAL",SUM(INDIRECT("H4:H"&amp;ROW()-1)),""))</f>
        <v/>
      </c>
      <c r="I197" s="6" t="str">
        <f ca="1">IF(AND($A197&lt;&gt;"",$A197&lt;&gt;"TOTAL"),IF(AND('[5]PDI_Grupo edad'!$O195&lt;&gt;"",'[5]PDI_Grupo edad'!$O195&lt;&gt;0),'[5]PDI_Grupo edad'!$O195,""),IF($A197="TOTAL",SUM(INDIRECT("I4:I"&amp;ROW()-1)),""))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IF(AND($A197&lt;&gt;"",$A197&lt;&gt;"TOTAL"),IF(AND('[5]PDI_Grupo edad'!$R195&lt;&gt;"",'[5]PDI_Grupo edad'!$R195&lt;&gt;0),'[5]PDI_Grupo edad'!$R195,""),IF($A197="TOTAL",SUM(INDIRECT("K4:K"&amp;ROW()-1)),""))</f>
        <v/>
      </c>
      <c r="L197" s="6" t="str">
        <f ca="1">IF(AND($A197&lt;&gt;"",$A197&lt;&gt;"TOTAL"),IF(AND('[5]PDI_Grupo edad'!$T195&lt;&gt;"",'[5]PDI_Grupo edad'!$T195&lt;&gt;0),'[5]PDI_Grupo edad'!$T195,""),IF($A197="TOTAL",SUM(INDIRECT("L4:L"&amp;ROW()-1)),""))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IF(AND($A197&lt;&gt;"",$A197&lt;&gt;"TOTAL"),IF(AND('[5]PDI_Grupo edad'!$W195&lt;&gt;"",'[5]PDI_Grupo edad'!$W195&lt;&gt;0),'[5]PDI_Grupo edad'!$W195,""),IF($A197="TOTAL",SUM(INDIRECT("N4:N"&amp;ROW()-1)),""))</f>
        <v/>
      </c>
      <c r="O197" s="6" t="str">
        <f ca="1">IF(AND($A197&lt;&gt;"",$A197&lt;&gt;"TOTAL"),IF(AND('[5]PDI_Grupo edad'!$Y195&lt;&gt;"",'[5]PDI_Grupo edad'!$Y195&lt;&gt;0),'[5]PDI_Grupo edad'!$Y195,""),IF($A197="TOTAL",SUM(INDIRECT("O4:O"&amp;ROW()-1)),""))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IF(AND($A197&lt;&gt;"",$A197&lt;&gt;"TOTAL"),IF(AND('[5]PDI_Grupo edad'!$AB195&lt;&gt;"",'[5]PDI_Grupo edad'!$AB195&lt;&gt;0),'[5]PDI_Grupo edad'!$AB195,""),IF($A197="TOTAL",SUM(INDIRECT("Q4:Q"&amp;ROW()-1)),""))</f>
        <v/>
      </c>
      <c r="R197" s="6" t="str">
        <f ca="1">IF(AND($A197&lt;&gt;"",$A197&lt;&gt;"TOTAL"),IF(AND('[5]PDI_Grupo edad'!$AD195&lt;&gt;"",'[5]PDI_Grupo edad'!$AD195&lt;&gt;0),'[5]PDI_Grupo edad'!$AD195,""),IF($A197="TOTAL",SUM(INDIRECT("R4:R"&amp;ROW()-1)),""))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IF(AND($A197&lt;&gt;"",$A197&lt;&gt;"TOTAL"),IF(AND('[5]PDI_Grupo edad'!$AG195&lt;&gt;"",'[5]PDI_Grupo edad'!$AG195&lt;&gt;0),'[5]PDI_Grupo edad'!$AG195,""),IF($A197="TOTAL",SUM(INDIRECT("T4:T"&amp;ROW()-1)),""))</f>
        <v/>
      </c>
      <c r="U197" s="6" t="str">
        <f ca="1">IF(AND($A197&lt;&gt;"",$A197&lt;&gt;"TOTAL"),IF(AND('[5]PDI_Grupo edad'!$AI195&lt;&gt;"",'[5]PDI_Grupo edad'!$AI195&lt;&gt;0),'[5]PDI_Grupo edad'!$AI195,""),IF($A197="TOTAL",SUM(INDIRECT("U4:U"&amp;ROW()-1)),""))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IF(AND($A197&lt;&gt;"",$A197&lt;&gt;"TOTAL"),IF(AND('[5]PDI_Grupo edad'!$AL195&lt;&gt;"",'[5]PDI_Grupo edad'!$AL195&lt;&gt;0),'[5]PDI_Grupo edad'!$AL195,""),IF($A197="TOTAL",SUM(INDIRECT("W4:W"&amp;ROW()-1)),""))</f>
        <v/>
      </c>
      <c r="X197" s="6" t="str">
        <f ca="1">IF(AND($A197&lt;&gt;"",$A197&lt;&gt;"TOTAL"),IF(AND('[5]PDI_Grupo edad'!$AN195&lt;&gt;"",'[5]PDI_Grupo edad'!$AN195&lt;&gt;0),'[5]PDI_Grupo edad'!$AN195,""),IF($A197="TOTAL",SUM(INDIRECT("X4:X"&amp;ROW()-1)),""))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IF(AND($A197&lt;&gt;"",$A197&lt;&gt;"TOTAL"),IF(AND('[5]PDI_Grupo edad'!$AQ195&lt;&gt;"",'[5]PDI_Grupo edad'!$AQ195&lt;&gt;0),'[5]PDI_Grupo edad'!$AQ195,""),IF($A197="TOTAL",SUM(INDIRECT("Z4:Z"&amp;ROW()-1)),""))</f>
        <v/>
      </c>
      <c r="AA197" s="6" t="str">
        <f ca="1">IF(AND($A197&lt;&gt;"",$A197&lt;&gt;"TOTAL"),IF(AND('[5]PDI_Grupo edad'!$AS195&lt;&gt;"",'[5]PDI_Grupo edad'!$AS195&lt;&gt;0),'[5]PDI_Grupo edad'!$AS195,""),IF($A197="TOTAL",SUM(INDIRECT("AA4:AA"&amp;ROW()-1)),""))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IF(AND($A197&lt;&gt;"",$A197&lt;&gt;"TOTAL"),IF(AND('[5]PDI_Grupo edad'!$AV195&lt;&gt;"",'[5]PDI_Grupo edad'!$AV195&lt;&gt;0),'[5]PDI_Grupo edad'!$AV195,""),IF($A197="TOTAL",SUM(INDIRECT("AC4:AC"&amp;ROW()-1)),""))</f>
        <v/>
      </c>
      <c r="AD197" s="6" t="str">
        <f ca="1">IF(AND($A197&lt;&gt;"",$A197&lt;&gt;"TOTAL"),IF(AND('[5]PDI_Grupo edad'!$AX195&lt;&gt;"",'[5]PDI_Grupo edad'!$AX195&lt;&gt;0),'[5]PDI_Grupo edad'!$AX195,""),IF($A197="TOTAL",SUM(INDIRECT("AD4:AD"&amp;ROW()-1)),""))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IF(AND($A197&lt;&gt;"",$A197&lt;&gt;"TOTAL"),IF(AND('[5]PDI_Grupo edad'!$BA195&lt;&gt;"",'[5]PDI_Grupo edad'!$BA195&lt;&gt;0),'[5]PDI_Grupo edad'!$BA195,""),IF($A197="TOTAL",SUM(INDIRECT("AF4:AF"&amp;ROW()-1)),""))</f>
        <v/>
      </c>
      <c r="AG197" s="6" t="str">
        <f ca="1">IF(AND($A197&lt;&gt;"",$A197&lt;&gt;"TOTAL"),IF(AND('[5]PDI_Grupo edad'!$BC195&lt;&gt;"",'[5]PDI_Grupo edad'!$BC195&lt;&gt;0),'[5]PDI_Grupo edad'!$BC195,""),IF($A197="TOTAL",SUM(INDIRECT("AG4:AG"&amp;ROW()-1)),""))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IF(AND($A197&lt;&gt;"",$A197&lt;&gt;"TOTAL"),IF(AND('[5]PDI_Grupo edad'!$BF195&lt;&gt;"",'[5]PDI_Grupo edad'!$BF195&lt;&gt;0),'[5]PDI_Grupo edad'!$BF195,""),IF($A197="TOTAL",SUM(INDIRECT("AI4:AI"&amp;ROW()-1)),""))</f>
        <v/>
      </c>
      <c r="AJ197" s="6" t="str">
        <f ca="1">IF(AND($A197&lt;&gt;"",$A197&lt;&gt;"TOTAL"),IF(AND('[5]PDI_Grupo edad'!$BH195&lt;&gt;"",'[5]PDI_Grupo edad'!$BH195&lt;&gt;0),'[5]PDI_Grupo edad'!$BH195,""),IF($A197="TOTAL",SUM(INDIRECT("AJ4:AJ"&amp;ROW()-1)),""))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IF(AND($A197&lt;&gt;"",$A197&lt;&gt;"TOTAL"),IF(AND('[5]PDI_Grupo edad'!$BK195&lt;&gt;"",'[5]PDI_Grupo edad'!$BK195&lt;&gt;0),'[5]PDI_Grupo edad'!$BK195,""),IF($A197="TOTAL",SUM(INDIRECT("AL4:AL"&amp;ROW()-1)),""))</f>
        <v/>
      </c>
      <c r="AM197" s="6" t="str">
        <f ca="1">IF(AND($A197&lt;&gt;"",$A197&lt;&gt;"TOTAL"),IF(AND('[5]PDI_Grupo edad'!$BM195&lt;&gt;"",'[5]PDI_Grupo edad'!$BM195&lt;&gt;0),'[5]PDI_Grupo edad'!$BM195,""),IF($A197="TOTAL",SUM(INDIRECT("AM4:AM"&amp;ROW()-1)),""))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IF(AND($A197&lt;&gt;"",$A197&lt;&gt;"TOTAL"),IF(AND('[5]PDI_Grupo edad'!$BP195&lt;&gt;"",'[5]PDI_Grupo edad'!$BP195&lt;&gt;0),'[5]PDI_Grupo edad'!$BP195,""),IF($A197="TOTAL",SUM(INDIRECT("AO4:AO"&amp;ROW()-1)),""))</f>
        <v/>
      </c>
      <c r="AP197" s="6" t="str">
        <f ca="1">IF(AND($A197&lt;&gt;"",$A197&lt;&gt;"TOTAL"),IF(AND('[5]PDI_Grupo edad'!$BR195&lt;&gt;"",'[5]PDI_Grupo edad'!$BR195&lt;&gt;0),'[5]PDI_Grupo edad'!$BR195,""),IF($A197="TOTAL",SUM(INDIRECT("AP4:AP"&amp;ROW()-1)),""))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IF(AND($A197&lt;&gt;"",$A197&lt;&gt;"TOTAL"),IF(AND('[5]PDI_Grupo edad'!$BU195&lt;&gt;"",'[5]PDI_Grupo edad'!$BU195&lt;&gt;0),'[5]PDI_Grupo edad'!$BU195,""),IF($A197="TOTAL",SUM(INDIRECT("AR4:AR"&amp;ROW()-1)),""))</f>
        <v/>
      </c>
      <c r="AS197" s="6" t="str">
        <f ca="1">IF(AND($A197&lt;&gt;"",$A197&lt;&gt;"TOTAL"),IF(AND('[5]PDI_Grupo edad'!$BW195&lt;&gt;"",'[5]PDI_Grupo edad'!$BW195&lt;&gt;0),'[5]PDI_Grupo edad'!$BW195,""),IF($A197="TOTAL",SUM(INDIRECT("AS4:AS"&amp;ROW()-1)),""))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IF(AND($A197&lt;&gt;"",$A197&lt;&gt;"TOTAL"),IF(AND('[5]PDI_Grupo edad'!$BZ195&lt;&gt;"",'[5]PDI_Grupo edad'!$BZ195&lt;&gt;0),'[5]PDI_Grupo edad'!$BZ195,""),IF($A197="TOTAL",SUM(INDIRECT("AU4:AU"&amp;ROW()-1)),""))</f>
        <v/>
      </c>
      <c r="AV197" s="6" t="str">
        <f ca="1">IF(AND($A197&lt;&gt;"",$A197&lt;&gt;"TOTAL"),IF(AND('[5]PDI_Grupo edad'!$CB195&lt;&gt;"",'[5]PDI_Grupo edad'!$CB195&lt;&gt;0),'[5]PDI_Grupo edad'!$CB195,""),IF($A197="TOTAL",SUM(INDIRECT("AV4:AV"&amp;ROW()-1)),""))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IF(AND($A197&lt;&gt;"",$A197&lt;&gt;"TOTAL"),IF(AND('[5]PDI_Grupo edad'!$CE195&lt;&gt;"",'[5]PDI_Grupo edad'!$CE195&lt;&gt;0),'[5]PDI_Grupo edad'!$CE195,""),IF($A197="TOTAL",SUM(INDIRECT("AX4:AX"&amp;ROW()-1)),""))</f>
        <v/>
      </c>
      <c r="AY197" s="6" t="str">
        <f ca="1">IF(AND($A197&lt;&gt;"",$A197&lt;&gt;"TOTAL"),IF(AND('[5]PDI_Grupo edad'!$CG195&lt;&gt;"",'[5]PDI_Grupo edad'!$CG195&lt;&gt;0),'[5]PDI_Grupo edad'!$CG195,""),IF($A197="TOTAL",SUM(INDIRECT("AY4:AY"&amp;ROW()-1)),""))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IF(AND($A197&lt;&gt;"",$A197&lt;&gt;"TOTAL"),IF(AND('[5]PDI_Grupo edad'!$CJ195&lt;&gt;"",'[5]PDI_Grupo edad'!$CJ195&lt;&gt;0),'[5]PDI_Grupo edad'!$CJ195,""),IF($A197="TOTAL",SUM(INDIRECT("BA4:BA"&amp;ROW()-1)),""))</f>
        <v/>
      </c>
      <c r="BB197" s="6" t="str">
        <f ca="1">IF(AND($A197&lt;&gt;"",$A197&lt;&gt;"TOTAL"),IF(AND('[5]PDI_Grupo edad'!$CL195&lt;&gt;"",'[5]PDI_Grupo edad'!$CL195&lt;&gt;0),'[5]PDI_Grupo edad'!$CL195,""),IF($A197="TOTAL",SUM(INDIRECT("BB4:BB"&amp;ROW()-1)),""))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IF(AND($A197&lt;&gt;"",$A197&lt;&gt;"TOTAL"),IF(AND('[5]PDI_Grupo edad'!$CO195&lt;&gt;"",'[5]PDI_Grupo edad'!$CO195&lt;&gt;0),'[5]PDI_Grupo edad'!$CO195,""),IF($A197="TOTAL",SUM(INDIRECT("BD4:BD"&amp;ROW()-1)),""))</f>
        <v/>
      </c>
      <c r="BE197" s="6" t="str">
        <f ca="1">IF(AND($A197&lt;&gt;"",$A197&lt;&gt;"TOTAL"),IF(AND('[5]PDI_Grupo edad'!$CQ195&lt;&gt;"",'[5]PDI_Grupo edad'!$CQ195&lt;&gt;0),'[5]PDI_Grupo edad'!$CQ195,""),IF($A197="TOTAL",SUM(INDIRECT("BE4:BE"&amp;ROW()-1)),""))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IF('[5]PDI_Grupo edad'!$B196&lt;&gt;"",'[5]PDI_Grupo edad'!$B196,IF(AND('[5]PDI_Grupo edad'!$B196="",'[5]PDI_Grupo edad'!$B197="",'[5]PDI_Grupo edad'!$B195=""),"","TOTAL"))</f>
        <v/>
      </c>
      <c r="B198" s="6" t="str">
        <f ca="1">IF(AND($A198&lt;&gt;"",$A198&lt;&gt;"TOTAL"),IF(AND('[5]PDI_Grupo edad'!$C196&lt;&gt;"",'[5]PDI_Grupo edad'!$C196&lt;&gt;0),'[5]PDI_Grupo edad'!$C196,""),IF($A198="TOTAL",SUM(INDIRECT("B4:B"&amp;ROW()-1)),""))</f>
        <v/>
      </c>
      <c r="C198" s="6" t="str">
        <f ca="1">IF(AND($A198&lt;&gt;"",$A198&lt;&gt;"TOTAL"),IF(AND('[5]PDI_Grupo edad'!$E196&lt;&gt;"",'[5]PDI_Grupo edad'!$E196&lt;&gt;0),'[5]PDI_Grupo edad'!$E196,""),IF($A198="TOTAL",SUM(INDIRECT("C4:C"&amp;ROW()-1)),""))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IF(AND($A198&lt;&gt;"",$A198&lt;&gt;"TOTAL"),IF(AND('[5]PDI_Grupo edad'!$H196&lt;&gt;"",'[5]PDI_Grupo edad'!$H196&lt;&gt;0),'[5]PDI_Grupo edad'!$H196,""),IF($A198="TOTAL",SUM(INDIRECT("E4:E"&amp;ROW()-1)),""))</f>
        <v/>
      </c>
      <c r="F198" s="6" t="str">
        <f ca="1">IF(AND($A198&lt;&gt;"",$A198&lt;&gt;"TOTAL"),IF(AND('[5]PDI_Grupo edad'!$J196&lt;&gt;"",'[5]PDI_Grupo edad'!$J196&lt;&gt;0),'[5]PDI_Grupo edad'!$J196,""),IF($A198="TOTAL",SUM(INDIRECT("F4:F"&amp;ROW()-1)),""))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IF(AND($A198&lt;&gt;"",$A198&lt;&gt;"TOTAL"),IF(AND('[5]PDI_Grupo edad'!$M196&lt;&gt;"",'[5]PDI_Grupo edad'!$M196&lt;&gt;0),'[5]PDI_Grupo edad'!$M196,""),IF($A198="TOTAL",SUM(INDIRECT("H4:H"&amp;ROW()-1)),""))</f>
        <v/>
      </c>
      <c r="I198" s="6" t="str">
        <f ca="1">IF(AND($A198&lt;&gt;"",$A198&lt;&gt;"TOTAL"),IF(AND('[5]PDI_Grupo edad'!$O196&lt;&gt;"",'[5]PDI_Grupo edad'!$O196&lt;&gt;0),'[5]PDI_Grupo edad'!$O196,""),IF($A198="TOTAL",SUM(INDIRECT("I4:I"&amp;ROW()-1)),""))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IF(AND($A198&lt;&gt;"",$A198&lt;&gt;"TOTAL"),IF(AND('[5]PDI_Grupo edad'!$R196&lt;&gt;"",'[5]PDI_Grupo edad'!$R196&lt;&gt;0),'[5]PDI_Grupo edad'!$R196,""),IF($A198="TOTAL",SUM(INDIRECT("K4:K"&amp;ROW()-1)),""))</f>
        <v/>
      </c>
      <c r="L198" s="6" t="str">
        <f ca="1">IF(AND($A198&lt;&gt;"",$A198&lt;&gt;"TOTAL"),IF(AND('[5]PDI_Grupo edad'!$T196&lt;&gt;"",'[5]PDI_Grupo edad'!$T196&lt;&gt;0),'[5]PDI_Grupo edad'!$T196,""),IF($A198="TOTAL",SUM(INDIRECT("L4:L"&amp;ROW()-1)),""))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IF(AND($A198&lt;&gt;"",$A198&lt;&gt;"TOTAL"),IF(AND('[5]PDI_Grupo edad'!$W196&lt;&gt;"",'[5]PDI_Grupo edad'!$W196&lt;&gt;0),'[5]PDI_Grupo edad'!$W196,""),IF($A198="TOTAL",SUM(INDIRECT("N4:N"&amp;ROW()-1)),""))</f>
        <v/>
      </c>
      <c r="O198" s="6" t="str">
        <f ca="1">IF(AND($A198&lt;&gt;"",$A198&lt;&gt;"TOTAL"),IF(AND('[5]PDI_Grupo edad'!$Y196&lt;&gt;"",'[5]PDI_Grupo edad'!$Y196&lt;&gt;0),'[5]PDI_Grupo edad'!$Y196,""),IF($A198="TOTAL",SUM(INDIRECT("O4:O"&amp;ROW()-1)),""))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IF(AND($A198&lt;&gt;"",$A198&lt;&gt;"TOTAL"),IF(AND('[5]PDI_Grupo edad'!$AB196&lt;&gt;"",'[5]PDI_Grupo edad'!$AB196&lt;&gt;0),'[5]PDI_Grupo edad'!$AB196,""),IF($A198="TOTAL",SUM(INDIRECT("Q4:Q"&amp;ROW()-1)),""))</f>
        <v/>
      </c>
      <c r="R198" s="6" t="str">
        <f ca="1">IF(AND($A198&lt;&gt;"",$A198&lt;&gt;"TOTAL"),IF(AND('[5]PDI_Grupo edad'!$AD196&lt;&gt;"",'[5]PDI_Grupo edad'!$AD196&lt;&gt;0),'[5]PDI_Grupo edad'!$AD196,""),IF($A198="TOTAL",SUM(INDIRECT("R4:R"&amp;ROW()-1)),""))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IF(AND($A198&lt;&gt;"",$A198&lt;&gt;"TOTAL"),IF(AND('[5]PDI_Grupo edad'!$AG196&lt;&gt;"",'[5]PDI_Grupo edad'!$AG196&lt;&gt;0),'[5]PDI_Grupo edad'!$AG196,""),IF($A198="TOTAL",SUM(INDIRECT("T4:T"&amp;ROW()-1)),""))</f>
        <v/>
      </c>
      <c r="U198" s="6" t="str">
        <f ca="1">IF(AND($A198&lt;&gt;"",$A198&lt;&gt;"TOTAL"),IF(AND('[5]PDI_Grupo edad'!$AI196&lt;&gt;"",'[5]PDI_Grupo edad'!$AI196&lt;&gt;0),'[5]PDI_Grupo edad'!$AI196,""),IF($A198="TOTAL",SUM(INDIRECT("U4:U"&amp;ROW()-1)),""))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IF(AND($A198&lt;&gt;"",$A198&lt;&gt;"TOTAL"),IF(AND('[5]PDI_Grupo edad'!$AL196&lt;&gt;"",'[5]PDI_Grupo edad'!$AL196&lt;&gt;0),'[5]PDI_Grupo edad'!$AL196,""),IF($A198="TOTAL",SUM(INDIRECT("W4:W"&amp;ROW()-1)),""))</f>
        <v/>
      </c>
      <c r="X198" s="6" t="str">
        <f ca="1">IF(AND($A198&lt;&gt;"",$A198&lt;&gt;"TOTAL"),IF(AND('[5]PDI_Grupo edad'!$AN196&lt;&gt;"",'[5]PDI_Grupo edad'!$AN196&lt;&gt;0),'[5]PDI_Grupo edad'!$AN196,""),IF($A198="TOTAL",SUM(INDIRECT("X4:X"&amp;ROW()-1)),""))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IF(AND($A198&lt;&gt;"",$A198&lt;&gt;"TOTAL"),IF(AND('[5]PDI_Grupo edad'!$AQ196&lt;&gt;"",'[5]PDI_Grupo edad'!$AQ196&lt;&gt;0),'[5]PDI_Grupo edad'!$AQ196,""),IF($A198="TOTAL",SUM(INDIRECT("Z4:Z"&amp;ROW()-1)),""))</f>
        <v/>
      </c>
      <c r="AA198" s="6" t="str">
        <f ca="1">IF(AND($A198&lt;&gt;"",$A198&lt;&gt;"TOTAL"),IF(AND('[5]PDI_Grupo edad'!$AS196&lt;&gt;"",'[5]PDI_Grupo edad'!$AS196&lt;&gt;0),'[5]PDI_Grupo edad'!$AS196,""),IF($A198="TOTAL",SUM(INDIRECT("AA4:AA"&amp;ROW()-1)),""))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IF(AND($A198&lt;&gt;"",$A198&lt;&gt;"TOTAL"),IF(AND('[5]PDI_Grupo edad'!$AV196&lt;&gt;"",'[5]PDI_Grupo edad'!$AV196&lt;&gt;0),'[5]PDI_Grupo edad'!$AV196,""),IF($A198="TOTAL",SUM(INDIRECT("AC4:AC"&amp;ROW()-1)),""))</f>
        <v/>
      </c>
      <c r="AD198" s="6" t="str">
        <f ca="1">IF(AND($A198&lt;&gt;"",$A198&lt;&gt;"TOTAL"),IF(AND('[5]PDI_Grupo edad'!$AX196&lt;&gt;"",'[5]PDI_Grupo edad'!$AX196&lt;&gt;0),'[5]PDI_Grupo edad'!$AX196,""),IF($A198="TOTAL",SUM(INDIRECT("AD4:AD"&amp;ROW()-1)),""))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IF(AND($A198&lt;&gt;"",$A198&lt;&gt;"TOTAL"),IF(AND('[5]PDI_Grupo edad'!$BA196&lt;&gt;"",'[5]PDI_Grupo edad'!$BA196&lt;&gt;0),'[5]PDI_Grupo edad'!$BA196,""),IF($A198="TOTAL",SUM(INDIRECT("AF4:AF"&amp;ROW()-1)),""))</f>
        <v/>
      </c>
      <c r="AG198" s="6" t="str">
        <f ca="1">IF(AND($A198&lt;&gt;"",$A198&lt;&gt;"TOTAL"),IF(AND('[5]PDI_Grupo edad'!$BC196&lt;&gt;"",'[5]PDI_Grupo edad'!$BC196&lt;&gt;0),'[5]PDI_Grupo edad'!$BC196,""),IF($A198="TOTAL",SUM(INDIRECT("AG4:AG"&amp;ROW()-1)),""))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IF(AND($A198&lt;&gt;"",$A198&lt;&gt;"TOTAL"),IF(AND('[5]PDI_Grupo edad'!$BF196&lt;&gt;"",'[5]PDI_Grupo edad'!$BF196&lt;&gt;0),'[5]PDI_Grupo edad'!$BF196,""),IF($A198="TOTAL",SUM(INDIRECT("AI4:AI"&amp;ROW()-1)),""))</f>
        <v/>
      </c>
      <c r="AJ198" s="6" t="str">
        <f ca="1">IF(AND($A198&lt;&gt;"",$A198&lt;&gt;"TOTAL"),IF(AND('[5]PDI_Grupo edad'!$BH196&lt;&gt;"",'[5]PDI_Grupo edad'!$BH196&lt;&gt;0),'[5]PDI_Grupo edad'!$BH196,""),IF($A198="TOTAL",SUM(INDIRECT("AJ4:AJ"&amp;ROW()-1)),""))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IF(AND($A198&lt;&gt;"",$A198&lt;&gt;"TOTAL"),IF(AND('[5]PDI_Grupo edad'!$BK196&lt;&gt;"",'[5]PDI_Grupo edad'!$BK196&lt;&gt;0),'[5]PDI_Grupo edad'!$BK196,""),IF($A198="TOTAL",SUM(INDIRECT("AL4:AL"&amp;ROW()-1)),""))</f>
        <v/>
      </c>
      <c r="AM198" s="6" t="str">
        <f ca="1">IF(AND($A198&lt;&gt;"",$A198&lt;&gt;"TOTAL"),IF(AND('[5]PDI_Grupo edad'!$BM196&lt;&gt;"",'[5]PDI_Grupo edad'!$BM196&lt;&gt;0),'[5]PDI_Grupo edad'!$BM196,""),IF($A198="TOTAL",SUM(INDIRECT("AM4:AM"&amp;ROW()-1)),""))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IF(AND($A198&lt;&gt;"",$A198&lt;&gt;"TOTAL"),IF(AND('[5]PDI_Grupo edad'!$BP196&lt;&gt;"",'[5]PDI_Grupo edad'!$BP196&lt;&gt;0),'[5]PDI_Grupo edad'!$BP196,""),IF($A198="TOTAL",SUM(INDIRECT("AO4:AO"&amp;ROW()-1)),""))</f>
        <v/>
      </c>
      <c r="AP198" s="6" t="str">
        <f ca="1">IF(AND($A198&lt;&gt;"",$A198&lt;&gt;"TOTAL"),IF(AND('[5]PDI_Grupo edad'!$BR196&lt;&gt;"",'[5]PDI_Grupo edad'!$BR196&lt;&gt;0),'[5]PDI_Grupo edad'!$BR196,""),IF($A198="TOTAL",SUM(INDIRECT("AP4:AP"&amp;ROW()-1)),""))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IF(AND($A198&lt;&gt;"",$A198&lt;&gt;"TOTAL"),IF(AND('[5]PDI_Grupo edad'!$BU196&lt;&gt;"",'[5]PDI_Grupo edad'!$BU196&lt;&gt;0),'[5]PDI_Grupo edad'!$BU196,""),IF($A198="TOTAL",SUM(INDIRECT("AR4:AR"&amp;ROW()-1)),""))</f>
        <v/>
      </c>
      <c r="AS198" s="6" t="str">
        <f ca="1">IF(AND($A198&lt;&gt;"",$A198&lt;&gt;"TOTAL"),IF(AND('[5]PDI_Grupo edad'!$BW196&lt;&gt;"",'[5]PDI_Grupo edad'!$BW196&lt;&gt;0),'[5]PDI_Grupo edad'!$BW196,""),IF($A198="TOTAL",SUM(INDIRECT("AS4:AS"&amp;ROW()-1)),""))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IF(AND($A198&lt;&gt;"",$A198&lt;&gt;"TOTAL"),IF(AND('[5]PDI_Grupo edad'!$BZ196&lt;&gt;"",'[5]PDI_Grupo edad'!$BZ196&lt;&gt;0),'[5]PDI_Grupo edad'!$BZ196,""),IF($A198="TOTAL",SUM(INDIRECT("AU4:AU"&amp;ROW()-1)),""))</f>
        <v/>
      </c>
      <c r="AV198" s="6" t="str">
        <f ca="1">IF(AND($A198&lt;&gt;"",$A198&lt;&gt;"TOTAL"),IF(AND('[5]PDI_Grupo edad'!$CB196&lt;&gt;"",'[5]PDI_Grupo edad'!$CB196&lt;&gt;0),'[5]PDI_Grupo edad'!$CB196,""),IF($A198="TOTAL",SUM(INDIRECT("AV4:AV"&amp;ROW()-1)),""))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IF(AND($A198&lt;&gt;"",$A198&lt;&gt;"TOTAL"),IF(AND('[5]PDI_Grupo edad'!$CE196&lt;&gt;"",'[5]PDI_Grupo edad'!$CE196&lt;&gt;0),'[5]PDI_Grupo edad'!$CE196,""),IF($A198="TOTAL",SUM(INDIRECT("AX4:AX"&amp;ROW()-1)),""))</f>
        <v/>
      </c>
      <c r="AY198" s="6" t="str">
        <f ca="1">IF(AND($A198&lt;&gt;"",$A198&lt;&gt;"TOTAL"),IF(AND('[5]PDI_Grupo edad'!$CG196&lt;&gt;"",'[5]PDI_Grupo edad'!$CG196&lt;&gt;0),'[5]PDI_Grupo edad'!$CG196,""),IF($A198="TOTAL",SUM(INDIRECT("AY4:AY"&amp;ROW()-1)),""))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IF(AND($A198&lt;&gt;"",$A198&lt;&gt;"TOTAL"),IF(AND('[5]PDI_Grupo edad'!$CJ196&lt;&gt;"",'[5]PDI_Grupo edad'!$CJ196&lt;&gt;0),'[5]PDI_Grupo edad'!$CJ196,""),IF($A198="TOTAL",SUM(INDIRECT("BA4:BA"&amp;ROW()-1)),""))</f>
        <v/>
      </c>
      <c r="BB198" s="6" t="str">
        <f ca="1">IF(AND($A198&lt;&gt;"",$A198&lt;&gt;"TOTAL"),IF(AND('[5]PDI_Grupo edad'!$CL196&lt;&gt;"",'[5]PDI_Grupo edad'!$CL196&lt;&gt;0),'[5]PDI_Grupo edad'!$CL196,""),IF($A198="TOTAL",SUM(INDIRECT("BB4:BB"&amp;ROW()-1)),""))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IF(AND($A198&lt;&gt;"",$A198&lt;&gt;"TOTAL"),IF(AND('[5]PDI_Grupo edad'!$CO196&lt;&gt;"",'[5]PDI_Grupo edad'!$CO196&lt;&gt;0),'[5]PDI_Grupo edad'!$CO196,""),IF($A198="TOTAL",SUM(INDIRECT("BD4:BD"&amp;ROW()-1)),""))</f>
        <v/>
      </c>
      <c r="BE198" s="6" t="str">
        <f ca="1">IF(AND($A198&lt;&gt;"",$A198&lt;&gt;"TOTAL"),IF(AND('[5]PDI_Grupo edad'!$CQ196&lt;&gt;"",'[5]PDI_Grupo edad'!$CQ196&lt;&gt;0),'[5]PDI_Grupo edad'!$CQ196,""),IF($A198="TOTAL",SUM(INDIRECT("BE4:BE"&amp;ROW()-1)),""))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IF('[5]PDI_Grupo edad'!$B197&lt;&gt;"",'[5]PDI_Grupo edad'!$B197,IF(AND('[5]PDI_Grupo edad'!$B197="",'[5]PDI_Grupo edad'!$B198="",'[5]PDI_Grupo edad'!$B196=""),"","TOTAL"))</f>
        <v/>
      </c>
      <c r="B199" s="6" t="str">
        <f ca="1">IF(AND($A199&lt;&gt;"",$A199&lt;&gt;"TOTAL"),IF(AND('[5]PDI_Grupo edad'!$C197&lt;&gt;"",'[5]PDI_Grupo edad'!$C197&lt;&gt;0),'[5]PDI_Grupo edad'!$C197,""),IF($A199="TOTAL",SUM(INDIRECT("B4:B"&amp;ROW()-1)),""))</f>
        <v/>
      </c>
      <c r="C199" s="6" t="str">
        <f ca="1">IF(AND($A199&lt;&gt;"",$A199&lt;&gt;"TOTAL"),IF(AND('[5]PDI_Grupo edad'!$E197&lt;&gt;"",'[5]PDI_Grupo edad'!$E197&lt;&gt;0),'[5]PDI_Grupo edad'!$E197,""),IF($A199="TOTAL",SUM(INDIRECT("C4:C"&amp;ROW()-1)),""))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IF(AND($A199&lt;&gt;"",$A199&lt;&gt;"TOTAL"),IF(AND('[5]PDI_Grupo edad'!$H197&lt;&gt;"",'[5]PDI_Grupo edad'!$H197&lt;&gt;0),'[5]PDI_Grupo edad'!$H197,""),IF($A199="TOTAL",SUM(INDIRECT("E4:E"&amp;ROW()-1)),""))</f>
        <v/>
      </c>
      <c r="F199" s="6" t="str">
        <f ca="1">IF(AND($A199&lt;&gt;"",$A199&lt;&gt;"TOTAL"),IF(AND('[5]PDI_Grupo edad'!$J197&lt;&gt;"",'[5]PDI_Grupo edad'!$J197&lt;&gt;0),'[5]PDI_Grupo edad'!$J197,""),IF($A199="TOTAL",SUM(INDIRECT("F4:F"&amp;ROW()-1)),""))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IF(AND($A199&lt;&gt;"",$A199&lt;&gt;"TOTAL"),IF(AND('[5]PDI_Grupo edad'!$M197&lt;&gt;"",'[5]PDI_Grupo edad'!$M197&lt;&gt;0),'[5]PDI_Grupo edad'!$M197,""),IF($A199="TOTAL",SUM(INDIRECT("H4:H"&amp;ROW()-1)),""))</f>
        <v/>
      </c>
      <c r="I199" s="6" t="str">
        <f ca="1">IF(AND($A199&lt;&gt;"",$A199&lt;&gt;"TOTAL"),IF(AND('[5]PDI_Grupo edad'!$O197&lt;&gt;"",'[5]PDI_Grupo edad'!$O197&lt;&gt;0),'[5]PDI_Grupo edad'!$O197,""),IF($A199="TOTAL",SUM(INDIRECT("I4:I"&amp;ROW()-1)),""))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IF(AND($A199&lt;&gt;"",$A199&lt;&gt;"TOTAL"),IF(AND('[5]PDI_Grupo edad'!$R197&lt;&gt;"",'[5]PDI_Grupo edad'!$R197&lt;&gt;0),'[5]PDI_Grupo edad'!$R197,""),IF($A199="TOTAL",SUM(INDIRECT("K4:K"&amp;ROW()-1)),""))</f>
        <v/>
      </c>
      <c r="L199" s="6" t="str">
        <f ca="1">IF(AND($A199&lt;&gt;"",$A199&lt;&gt;"TOTAL"),IF(AND('[5]PDI_Grupo edad'!$T197&lt;&gt;"",'[5]PDI_Grupo edad'!$T197&lt;&gt;0),'[5]PDI_Grupo edad'!$T197,""),IF($A199="TOTAL",SUM(INDIRECT("L4:L"&amp;ROW()-1)),""))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IF(AND($A199&lt;&gt;"",$A199&lt;&gt;"TOTAL"),IF(AND('[5]PDI_Grupo edad'!$W197&lt;&gt;"",'[5]PDI_Grupo edad'!$W197&lt;&gt;0),'[5]PDI_Grupo edad'!$W197,""),IF($A199="TOTAL",SUM(INDIRECT("N4:N"&amp;ROW()-1)),""))</f>
        <v/>
      </c>
      <c r="O199" s="6" t="str">
        <f ca="1">IF(AND($A199&lt;&gt;"",$A199&lt;&gt;"TOTAL"),IF(AND('[5]PDI_Grupo edad'!$Y197&lt;&gt;"",'[5]PDI_Grupo edad'!$Y197&lt;&gt;0),'[5]PDI_Grupo edad'!$Y197,""),IF($A199="TOTAL",SUM(INDIRECT("O4:O"&amp;ROW()-1)),""))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IF(AND($A199&lt;&gt;"",$A199&lt;&gt;"TOTAL"),IF(AND('[5]PDI_Grupo edad'!$AB197&lt;&gt;"",'[5]PDI_Grupo edad'!$AB197&lt;&gt;0),'[5]PDI_Grupo edad'!$AB197,""),IF($A199="TOTAL",SUM(INDIRECT("Q4:Q"&amp;ROW()-1)),""))</f>
        <v/>
      </c>
      <c r="R199" s="6" t="str">
        <f ca="1">IF(AND($A199&lt;&gt;"",$A199&lt;&gt;"TOTAL"),IF(AND('[5]PDI_Grupo edad'!$AD197&lt;&gt;"",'[5]PDI_Grupo edad'!$AD197&lt;&gt;0),'[5]PDI_Grupo edad'!$AD197,""),IF($A199="TOTAL",SUM(INDIRECT("R4:R"&amp;ROW()-1)),""))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IF(AND($A199&lt;&gt;"",$A199&lt;&gt;"TOTAL"),IF(AND('[5]PDI_Grupo edad'!$AG197&lt;&gt;"",'[5]PDI_Grupo edad'!$AG197&lt;&gt;0),'[5]PDI_Grupo edad'!$AG197,""),IF($A199="TOTAL",SUM(INDIRECT("T4:T"&amp;ROW()-1)),""))</f>
        <v/>
      </c>
      <c r="U199" s="6" t="str">
        <f ca="1">IF(AND($A199&lt;&gt;"",$A199&lt;&gt;"TOTAL"),IF(AND('[5]PDI_Grupo edad'!$AI197&lt;&gt;"",'[5]PDI_Grupo edad'!$AI197&lt;&gt;0),'[5]PDI_Grupo edad'!$AI197,""),IF($A199="TOTAL",SUM(INDIRECT("U4:U"&amp;ROW()-1)),""))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IF(AND($A199&lt;&gt;"",$A199&lt;&gt;"TOTAL"),IF(AND('[5]PDI_Grupo edad'!$AL197&lt;&gt;"",'[5]PDI_Grupo edad'!$AL197&lt;&gt;0),'[5]PDI_Grupo edad'!$AL197,""),IF($A199="TOTAL",SUM(INDIRECT("W4:W"&amp;ROW()-1)),""))</f>
        <v/>
      </c>
      <c r="X199" s="6" t="str">
        <f ca="1">IF(AND($A199&lt;&gt;"",$A199&lt;&gt;"TOTAL"),IF(AND('[5]PDI_Grupo edad'!$AN197&lt;&gt;"",'[5]PDI_Grupo edad'!$AN197&lt;&gt;0),'[5]PDI_Grupo edad'!$AN197,""),IF($A199="TOTAL",SUM(INDIRECT("X4:X"&amp;ROW()-1)),""))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IF(AND($A199&lt;&gt;"",$A199&lt;&gt;"TOTAL"),IF(AND('[5]PDI_Grupo edad'!$AQ197&lt;&gt;"",'[5]PDI_Grupo edad'!$AQ197&lt;&gt;0),'[5]PDI_Grupo edad'!$AQ197,""),IF($A199="TOTAL",SUM(INDIRECT("Z4:Z"&amp;ROW()-1)),""))</f>
        <v/>
      </c>
      <c r="AA199" s="6" t="str">
        <f ca="1">IF(AND($A199&lt;&gt;"",$A199&lt;&gt;"TOTAL"),IF(AND('[5]PDI_Grupo edad'!$AS197&lt;&gt;"",'[5]PDI_Grupo edad'!$AS197&lt;&gt;0),'[5]PDI_Grupo edad'!$AS197,""),IF($A199="TOTAL",SUM(INDIRECT("AA4:AA"&amp;ROW()-1)),""))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IF(AND($A199&lt;&gt;"",$A199&lt;&gt;"TOTAL"),IF(AND('[5]PDI_Grupo edad'!$AV197&lt;&gt;"",'[5]PDI_Grupo edad'!$AV197&lt;&gt;0),'[5]PDI_Grupo edad'!$AV197,""),IF($A199="TOTAL",SUM(INDIRECT("AC4:AC"&amp;ROW()-1)),""))</f>
        <v/>
      </c>
      <c r="AD199" s="6" t="str">
        <f ca="1">IF(AND($A199&lt;&gt;"",$A199&lt;&gt;"TOTAL"),IF(AND('[5]PDI_Grupo edad'!$AX197&lt;&gt;"",'[5]PDI_Grupo edad'!$AX197&lt;&gt;0),'[5]PDI_Grupo edad'!$AX197,""),IF($A199="TOTAL",SUM(INDIRECT("AD4:AD"&amp;ROW()-1)),""))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IF(AND($A199&lt;&gt;"",$A199&lt;&gt;"TOTAL"),IF(AND('[5]PDI_Grupo edad'!$BA197&lt;&gt;"",'[5]PDI_Grupo edad'!$BA197&lt;&gt;0),'[5]PDI_Grupo edad'!$BA197,""),IF($A199="TOTAL",SUM(INDIRECT("AF4:AF"&amp;ROW()-1)),""))</f>
        <v/>
      </c>
      <c r="AG199" s="6" t="str">
        <f ca="1">IF(AND($A199&lt;&gt;"",$A199&lt;&gt;"TOTAL"),IF(AND('[5]PDI_Grupo edad'!$BC197&lt;&gt;"",'[5]PDI_Grupo edad'!$BC197&lt;&gt;0),'[5]PDI_Grupo edad'!$BC197,""),IF($A199="TOTAL",SUM(INDIRECT("AG4:AG"&amp;ROW()-1)),""))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IF(AND($A199&lt;&gt;"",$A199&lt;&gt;"TOTAL"),IF(AND('[5]PDI_Grupo edad'!$BF197&lt;&gt;"",'[5]PDI_Grupo edad'!$BF197&lt;&gt;0),'[5]PDI_Grupo edad'!$BF197,""),IF($A199="TOTAL",SUM(INDIRECT("AI4:AI"&amp;ROW()-1)),""))</f>
        <v/>
      </c>
      <c r="AJ199" s="6" t="str">
        <f ca="1">IF(AND($A199&lt;&gt;"",$A199&lt;&gt;"TOTAL"),IF(AND('[5]PDI_Grupo edad'!$BH197&lt;&gt;"",'[5]PDI_Grupo edad'!$BH197&lt;&gt;0),'[5]PDI_Grupo edad'!$BH197,""),IF($A199="TOTAL",SUM(INDIRECT("AJ4:AJ"&amp;ROW()-1)),""))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IF(AND($A199&lt;&gt;"",$A199&lt;&gt;"TOTAL"),IF(AND('[5]PDI_Grupo edad'!$BK197&lt;&gt;"",'[5]PDI_Grupo edad'!$BK197&lt;&gt;0),'[5]PDI_Grupo edad'!$BK197,""),IF($A199="TOTAL",SUM(INDIRECT("AL4:AL"&amp;ROW()-1)),""))</f>
        <v/>
      </c>
      <c r="AM199" s="6" t="str">
        <f ca="1">IF(AND($A199&lt;&gt;"",$A199&lt;&gt;"TOTAL"),IF(AND('[5]PDI_Grupo edad'!$BM197&lt;&gt;"",'[5]PDI_Grupo edad'!$BM197&lt;&gt;0),'[5]PDI_Grupo edad'!$BM197,""),IF($A199="TOTAL",SUM(INDIRECT("AM4:AM"&amp;ROW()-1)),""))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IF(AND($A199&lt;&gt;"",$A199&lt;&gt;"TOTAL"),IF(AND('[5]PDI_Grupo edad'!$BP197&lt;&gt;"",'[5]PDI_Grupo edad'!$BP197&lt;&gt;0),'[5]PDI_Grupo edad'!$BP197,""),IF($A199="TOTAL",SUM(INDIRECT("AO4:AO"&amp;ROW()-1)),""))</f>
        <v/>
      </c>
      <c r="AP199" s="6" t="str">
        <f ca="1">IF(AND($A199&lt;&gt;"",$A199&lt;&gt;"TOTAL"),IF(AND('[5]PDI_Grupo edad'!$BR197&lt;&gt;"",'[5]PDI_Grupo edad'!$BR197&lt;&gt;0),'[5]PDI_Grupo edad'!$BR197,""),IF($A199="TOTAL",SUM(INDIRECT("AP4:AP"&amp;ROW()-1)),""))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IF(AND($A199&lt;&gt;"",$A199&lt;&gt;"TOTAL"),IF(AND('[5]PDI_Grupo edad'!$BU197&lt;&gt;"",'[5]PDI_Grupo edad'!$BU197&lt;&gt;0),'[5]PDI_Grupo edad'!$BU197,""),IF($A199="TOTAL",SUM(INDIRECT("AR4:AR"&amp;ROW()-1)),""))</f>
        <v/>
      </c>
      <c r="AS199" s="6" t="str">
        <f ca="1">IF(AND($A199&lt;&gt;"",$A199&lt;&gt;"TOTAL"),IF(AND('[5]PDI_Grupo edad'!$BW197&lt;&gt;"",'[5]PDI_Grupo edad'!$BW197&lt;&gt;0),'[5]PDI_Grupo edad'!$BW197,""),IF($A199="TOTAL",SUM(INDIRECT("AS4:AS"&amp;ROW()-1)),""))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IF(AND($A199&lt;&gt;"",$A199&lt;&gt;"TOTAL"),IF(AND('[5]PDI_Grupo edad'!$BZ197&lt;&gt;"",'[5]PDI_Grupo edad'!$BZ197&lt;&gt;0),'[5]PDI_Grupo edad'!$BZ197,""),IF($A199="TOTAL",SUM(INDIRECT("AU4:AU"&amp;ROW()-1)),""))</f>
        <v/>
      </c>
      <c r="AV199" s="6" t="str">
        <f ca="1">IF(AND($A199&lt;&gt;"",$A199&lt;&gt;"TOTAL"),IF(AND('[5]PDI_Grupo edad'!$CB197&lt;&gt;"",'[5]PDI_Grupo edad'!$CB197&lt;&gt;0),'[5]PDI_Grupo edad'!$CB197,""),IF($A199="TOTAL",SUM(INDIRECT("AV4:AV"&amp;ROW()-1)),""))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IF(AND($A199&lt;&gt;"",$A199&lt;&gt;"TOTAL"),IF(AND('[5]PDI_Grupo edad'!$CE197&lt;&gt;"",'[5]PDI_Grupo edad'!$CE197&lt;&gt;0),'[5]PDI_Grupo edad'!$CE197,""),IF($A199="TOTAL",SUM(INDIRECT("AX4:AX"&amp;ROW()-1)),""))</f>
        <v/>
      </c>
      <c r="AY199" s="6" t="str">
        <f ca="1">IF(AND($A199&lt;&gt;"",$A199&lt;&gt;"TOTAL"),IF(AND('[5]PDI_Grupo edad'!$CG197&lt;&gt;"",'[5]PDI_Grupo edad'!$CG197&lt;&gt;0),'[5]PDI_Grupo edad'!$CG197,""),IF($A199="TOTAL",SUM(INDIRECT("AY4:AY"&amp;ROW()-1)),""))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IF(AND($A199&lt;&gt;"",$A199&lt;&gt;"TOTAL"),IF(AND('[5]PDI_Grupo edad'!$CJ197&lt;&gt;"",'[5]PDI_Grupo edad'!$CJ197&lt;&gt;0),'[5]PDI_Grupo edad'!$CJ197,""),IF($A199="TOTAL",SUM(INDIRECT("BA4:BA"&amp;ROW()-1)),""))</f>
        <v/>
      </c>
      <c r="BB199" s="6" t="str">
        <f ca="1">IF(AND($A199&lt;&gt;"",$A199&lt;&gt;"TOTAL"),IF(AND('[5]PDI_Grupo edad'!$CL197&lt;&gt;"",'[5]PDI_Grupo edad'!$CL197&lt;&gt;0),'[5]PDI_Grupo edad'!$CL197,""),IF($A199="TOTAL",SUM(INDIRECT("BB4:BB"&amp;ROW()-1)),""))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IF(AND($A199&lt;&gt;"",$A199&lt;&gt;"TOTAL"),IF(AND('[5]PDI_Grupo edad'!$CO197&lt;&gt;"",'[5]PDI_Grupo edad'!$CO197&lt;&gt;0),'[5]PDI_Grupo edad'!$CO197,""),IF($A199="TOTAL",SUM(INDIRECT("BD4:BD"&amp;ROW()-1)),""))</f>
        <v/>
      </c>
      <c r="BE199" s="6" t="str">
        <f ca="1">IF(AND($A199&lt;&gt;"",$A199&lt;&gt;"TOTAL"),IF(AND('[5]PDI_Grupo edad'!$CQ197&lt;&gt;"",'[5]PDI_Grupo edad'!$CQ197&lt;&gt;0),'[5]PDI_Grupo edad'!$CQ197,""),IF($A199="TOTAL",SUM(INDIRECT("BE4:BE"&amp;ROW()-1)),""))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IF('[5]PDI_Grupo edad'!$B198&lt;&gt;"",'[5]PDI_Grupo edad'!$B198,IF(AND('[5]PDI_Grupo edad'!$B198="",'[5]PDI_Grupo edad'!$B199="",'[5]PDI_Grupo edad'!$B197=""),"","TOTAL"))</f>
        <v/>
      </c>
      <c r="B200" s="6" t="str">
        <f ca="1">IF(AND($A200&lt;&gt;"",$A200&lt;&gt;"TOTAL"),IF(AND('[5]PDI_Grupo edad'!$C198&lt;&gt;"",'[5]PDI_Grupo edad'!$C198&lt;&gt;0),'[5]PDI_Grupo edad'!$C198,""),IF($A200="TOTAL",SUM(INDIRECT("B4:B"&amp;ROW()-1)),""))</f>
        <v/>
      </c>
      <c r="C200" s="6" t="str">
        <f ca="1">IF(AND($A200&lt;&gt;"",$A200&lt;&gt;"TOTAL"),IF(AND('[5]PDI_Grupo edad'!$E198&lt;&gt;"",'[5]PDI_Grupo edad'!$E198&lt;&gt;0),'[5]PDI_Grupo edad'!$E198,""),IF($A200="TOTAL",SUM(INDIRECT("C4:C"&amp;ROW()-1)),""))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IF(AND($A200&lt;&gt;"",$A200&lt;&gt;"TOTAL"),IF(AND('[5]PDI_Grupo edad'!$H198&lt;&gt;"",'[5]PDI_Grupo edad'!$H198&lt;&gt;0),'[5]PDI_Grupo edad'!$H198,""),IF($A200="TOTAL",SUM(INDIRECT("E4:E"&amp;ROW()-1)),""))</f>
        <v/>
      </c>
      <c r="F200" s="6" t="str">
        <f ca="1">IF(AND($A200&lt;&gt;"",$A200&lt;&gt;"TOTAL"),IF(AND('[5]PDI_Grupo edad'!$J198&lt;&gt;"",'[5]PDI_Grupo edad'!$J198&lt;&gt;0),'[5]PDI_Grupo edad'!$J198,""),IF($A200="TOTAL",SUM(INDIRECT("F4:F"&amp;ROW()-1)),""))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IF(AND($A200&lt;&gt;"",$A200&lt;&gt;"TOTAL"),IF(AND('[5]PDI_Grupo edad'!$M198&lt;&gt;"",'[5]PDI_Grupo edad'!$M198&lt;&gt;0),'[5]PDI_Grupo edad'!$M198,""),IF($A200="TOTAL",SUM(INDIRECT("H4:H"&amp;ROW()-1)),""))</f>
        <v/>
      </c>
      <c r="I200" s="6" t="str">
        <f ca="1">IF(AND($A200&lt;&gt;"",$A200&lt;&gt;"TOTAL"),IF(AND('[5]PDI_Grupo edad'!$O198&lt;&gt;"",'[5]PDI_Grupo edad'!$O198&lt;&gt;0),'[5]PDI_Grupo edad'!$O198,""),IF($A200="TOTAL",SUM(INDIRECT("I4:I"&amp;ROW()-1)),""))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IF(AND($A200&lt;&gt;"",$A200&lt;&gt;"TOTAL"),IF(AND('[5]PDI_Grupo edad'!$R198&lt;&gt;"",'[5]PDI_Grupo edad'!$R198&lt;&gt;0),'[5]PDI_Grupo edad'!$R198,""),IF($A200="TOTAL",SUM(INDIRECT("K4:K"&amp;ROW()-1)),""))</f>
        <v/>
      </c>
      <c r="L200" s="6" t="str">
        <f ca="1">IF(AND($A200&lt;&gt;"",$A200&lt;&gt;"TOTAL"),IF(AND('[5]PDI_Grupo edad'!$T198&lt;&gt;"",'[5]PDI_Grupo edad'!$T198&lt;&gt;0),'[5]PDI_Grupo edad'!$T198,""),IF($A200="TOTAL",SUM(INDIRECT("L4:L"&amp;ROW()-1)),""))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IF(AND($A200&lt;&gt;"",$A200&lt;&gt;"TOTAL"),IF(AND('[5]PDI_Grupo edad'!$W198&lt;&gt;"",'[5]PDI_Grupo edad'!$W198&lt;&gt;0),'[5]PDI_Grupo edad'!$W198,""),IF($A200="TOTAL",SUM(INDIRECT("N4:N"&amp;ROW()-1)),""))</f>
        <v/>
      </c>
      <c r="O200" s="6" t="str">
        <f ca="1">IF(AND($A200&lt;&gt;"",$A200&lt;&gt;"TOTAL"),IF(AND('[5]PDI_Grupo edad'!$Y198&lt;&gt;"",'[5]PDI_Grupo edad'!$Y198&lt;&gt;0),'[5]PDI_Grupo edad'!$Y198,""),IF($A200="TOTAL",SUM(INDIRECT("O4:O"&amp;ROW()-1)),""))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IF(AND($A200&lt;&gt;"",$A200&lt;&gt;"TOTAL"),IF(AND('[5]PDI_Grupo edad'!$AB198&lt;&gt;"",'[5]PDI_Grupo edad'!$AB198&lt;&gt;0),'[5]PDI_Grupo edad'!$AB198,""),IF($A200="TOTAL",SUM(INDIRECT("Q4:Q"&amp;ROW()-1)),""))</f>
        <v/>
      </c>
      <c r="R200" s="6" t="str">
        <f ca="1">IF(AND($A200&lt;&gt;"",$A200&lt;&gt;"TOTAL"),IF(AND('[5]PDI_Grupo edad'!$AD198&lt;&gt;"",'[5]PDI_Grupo edad'!$AD198&lt;&gt;0),'[5]PDI_Grupo edad'!$AD198,""),IF($A200="TOTAL",SUM(INDIRECT("R4:R"&amp;ROW()-1)),""))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IF(AND($A200&lt;&gt;"",$A200&lt;&gt;"TOTAL"),IF(AND('[5]PDI_Grupo edad'!$AG198&lt;&gt;"",'[5]PDI_Grupo edad'!$AG198&lt;&gt;0),'[5]PDI_Grupo edad'!$AG198,""),IF($A200="TOTAL",SUM(INDIRECT("T4:T"&amp;ROW()-1)),""))</f>
        <v/>
      </c>
      <c r="U200" s="6" t="str">
        <f ca="1">IF(AND($A200&lt;&gt;"",$A200&lt;&gt;"TOTAL"),IF(AND('[5]PDI_Grupo edad'!$AI198&lt;&gt;"",'[5]PDI_Grupo edad'!$AI198&lt;&gt;0),'[5]PDI_Grupo edad'!$AI198,""),IF($A200="TOTAL",SUM(INDIRECT("U4:U"&amp;ROW()-1)),""))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IF(AND($A200&lt;&gt;"",$A200&lt;&gt;"TOTAL"),IF(AND('[5]PDI_Grupo edad'!$AL198&lt;&gt;"",'[5]PDI_Grupo edad'!$AL198&lt;&gt;0),'[5]PDI_Grupo edad'!$AL198,""),IF($A200="TOTAL",SUM(INDIRECT("W4:W"&amp;ROW()-1)),""))</f>
        <v/>
      </c>
      <c r="X200" s="6" t="str">
        <f ca="1">IF(AND($A200&lt;&gt;"",$A200&lt;&gt;"TOTAL"),IF(AND('[5]PDI_Grupo edad'!$AN198&lt;&gt;"",'[5]PDI_Grupo edad'!$AN198&lt;&gt;0),'[5]PDI_Grupo edad'!$AN198,""),IF($A200="TOTAL",SUM(INDIRECT("X4:X"&amp;ROW()-1)),""))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IF(AND($A200&lt;&gt;"",$A200&lt;&gt;"TOTAL"),IF(AND('[5]PDI_Grupo edad'!$AQ198&lt;&gt;"",'[5]PDI_Grupo edad'!$AQ198&lt;&gt;0),'[5]PDI_Grupo edad'!$AQ198,""),IF($A200="TOTAL",SUM(INDIRECT("Z4:Z"&amp;ROW()-1)),""))</f>
        <v/>
      </c>
      <c r="AA200" s="6" t="str">
        <f ca="1">IF(AND($A200&lt;&gt;"",$A200&lt;&gt;"TOTAL"),IF(AND('[5]PDI_Grupo edad'!$AS198&lt;&gt;"",'[5]PDI_Grupo edad'!$AS198&lt;&gt;0),'[5]PDI_Grupo edad'!$AS198,""),IF($A200="TOTAL",SUM(INDIRECT("AA4:AA"&amp;ROW()-1)),""))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IF(AND($A200&lt;&gt;"",$A200&lt;&gt;"TOTAL"),IF(AND('[5]PDI_Grupo edad'!$AV198&lt;&gt;"",'[5]PDI_Grupo edad'!$AV198&lt;&gt;0),'[5]PDI_Grupo edad'!$AV198,""),IF($A200="TOTAL",SUM(INDIRECT("AC4:AC"&amp;ROW()-1)),""))</f>
        <v/>
      </c>
      <c r="AD200" s="6" t="str">
        <f ca="1">IF(AND($A200&lt;&gt;"",$A200&lt;&gt;"TOTAL"),IF(AND('[5]PDI_Grupo edad'!$AX198&lt;&gt;"",'[5]PDI_Grupo edad'!$AX198&lt;&gt;0),'[5]PDI_Grupo edad'!$AX198,""),IF($A200="TOTAL",SUM(INDIRECT("AD4:AD"&amp;ROW()-1)),""))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IF(AND($A200&lt;&gt;"",$A200&lt;&gt;"TOTAL"),IF(AND('[5]PDI_Grupo edad'!$BA198&lt;&gt;"",'[5]PDI_Grupo edad'!$BA198&lt;&gt;0),'[5]PDI_Grupo edad'!$BA198,""),IF($A200="TOTAL",SUM(INDIRECT("AF4:AF"&amp;ROW()-1)),""))</f>
        <v/>
      </c>
      <c r="AG200" s="6" t="str">
        <f ca="1">IF(AND($A200&lt;&gt;"",$A200&lt;&gt;"TOTAL"),IF(AND('[5]PDI_Grupo edad'!$BC198&lt;&gt;"",'[5]PDI_Grupo edad'!$BC198&lt;&gt;0),'[5]PDI_Grupo edad'!$BC198,""),IF($A200="TOTAL",SUM(INDIRECT("AG4:AG"&amp;ROW()-1)),""))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IF(AND($A200&lt;&gt;"",$A200&lt;&gt;"TOTAL"),IF(AND('[5]PDI_Grupo edad'!$BF198&lt;&gt;"",'[5]PDI_Grupo edad'!$BF198&lt;&gt;0),'[5]PDI_Grupo edad'!$BF198,""),IF($A200="TOTAL",SUM(INDIRECT("AI4:AI"&amp;ROW()-1)),""))</f>
        <v/>
      </c>
      <c r="AJ200" s="6" t="str">
        <f ca="1">IF(AND($A200&lt;&gt;"",$A200&lt;&gt;"TOTAL"),IF(AND('[5]PDI_Grupo edad'!$BH198&lt;&gt;"",'[5]PDI_Grupo edad'!$BH198&lt;&gt;0),'[5]PDI_Grupo edad'!$BH198,""),IF($A200="TOTAL",SUM(INDIRECT("AJ4:AJ"&amp;ROW()-1)),""))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IF(AND($A200&lt;&gt;"",$A200&lt;&gt;"TOTAL"),IF(AND('[5]PDI_Grupo edad'!$BK198&lt;&gt;"",'[5]PDI_Grupo edad'!$BK198&lt;&gt;0),'[5]PDI_Grupo edad'!$BK198,""),IF($A200="TOTAL",SUM(INDIRECT("AL4:AL"&amp;ROW()-1)),""))</f>
        <v/>
      </c>
      <c r="AM200" s="6" t="str">
        <f ca="1">IF(AND($A200&lt;&gt;"",$A200&lt;&gt;"TOTAL"),IF(AND('[5]PDI_Grupo edad'!$BM198&lt;&gt;"",'[5]PDI_Grupo edad'!$BM198&lt;&gt;0),'[5]PDI_Grupo edad'!$BM198,""),IF($A200="TOTAL",SUM(INDIRECT("AM4:AM"&amp;ROW()-1)),""))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IF(AND($A200&lt;&gt;"",$A200&lt;&gt;"TOTAL"),IF(AND('[5]PDI_Grupo edad'!$BP198&lt;&gt;"",'[5]PDI_Grupo edad'!$BP198&lt;&gt;0),'[5]PDI_Grupo edad'!$BP198,""),IF($A200="TOTAL",SUM(INDIRECT("AO4:AO"&amp;ROW()-1)),""))</f>
        <v/>
      </c>
      <c r="AP200" s="6" t="str">
        <f ca="1">IF(AND($A200&lt;&gt;"",$A200&lt;&gt;"TOTAL"),IF(AND('[5]PDI_Grupo edad'!$BR198&lt;&gt;"",'[5]PDI_Grupo edad'!$BR198&lt;&gt;0),'[5]PDI_Grupo edad'!$BR198,""),IF($A200="TOTAL",SUM(INDIRECT("AP4:AP"&amp;ROW()-1)),""))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IF(AND($A200&lt;&gt;"",$A200&lt;&gt;"TOTAL"),IF(AND('[5]PDI_Grupo edad'!$BU198&lt;&gt;"",'[5]PDI_Grupo edad'!$BU198&lt;&gt;0),'[5]PDI_Grupo edad'!$BU198,""),IF($A200="TOTAL",SUM(INDIRECT("AR4:AR"&amp;ROW()-1)),""))</f>
        <v/>
      </c>
      <c r="AS200" s="6" t="str">
        <f ca="1">IF(AND($A200&lt;&gt;"",$A200&lt;&gt;"TOTAL"),IF(AND('[5]PDI_Grupo edad'!$BW198&lt;&gt;"",'[5]PDI_Grupo edad'!$BW198&lt;&gt;0),'[5]PDI_Grupo edad'!$BW198,""),IF($A200="TOTAL",SUM(INDIRECT("AS4:AS"&amp;ROW()-1)),""))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IF(AND($A200&lt;&gt;"",$A200&lt;&gt;"TOTAL"),IF(AND('[5]PDI_Grupo edad'!$BZ198&lt;&gt;"",'[5]PDI_Grupo edad'!$BZ198&lt;&gt;0),'[5]PDI_Grupo edad'!$BZ198,""),IF($A200="TOTAL",SUM(INDIRECT("AU4:AU"&amp;ROW()-1)),""))</f>
        <v/>
      </c>
      <c r="AV200" s="6" t="str">
        <f ca="1">IF(AND($A200&lt;&gt;"",$A200&lt;&gt;"TOTAL"),IF(AND('[5]PDI_Grupo edad'!$CB198&lt;&gt;"",'[5]PDI_Grupo edad'!$CB198&lt;&gt;0),'[5]PDI_Grupo edad'!$CB198,""),IF($A200="TOTAL",SUM(INDIRECT("AV4:AV"&amp;ROW()-1)),""))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IF(AND($A200&lt;&gt;"",$A200&lt;&gt;"TOTAL"),IF(AND('[5]PDI_Grupo edad'!$CE198&lt;&gt;"",'[5]PDI_Grupo edad'!$CE198&lt;&gt;0),'[5]PDI_Grupo edad'!$CE198,""),IF($A200="TOTAL",SUM(INDIRECT("AX4:AX"&amp;ROW()-1)),""))</f>
        <v/>
      </c>
      <c r="AY200" s="6" t="str">
        <f ca="1">IF(AND($A200&lt;&gt;"",$A200&lt;&gt;"TOTAL"),IF(AND('[5]PDI_Grupo edad'!$CG198&lt;&gt;"",'[5]PDI_Grupo edad'!$CG198&lt;&gt;0),'[5]PDI_Grupo edad'!$CG198,""),IF($A200="TOTAL",SUM(INDIRECT("AY4:AY"&amp;ROW()-1)),""))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IF(AND($A200&lt;&gt;"",$A200&lt;&gt;"TOTAL"),IF(AND('[5]PDI_Grupo edad'!$CJ198&lt;&gt;"",'[5]PDI_Grupo edad'!$CJ198&lt;&gt;0),'[5]PDI_Grupo edad'!$CJ198,""),IF($A200="TOTAL",SUM(INDIRECT("BA4:BA"&amp;ROW()-1)),""))</f>
        <v/>
      </c>
      <c r="BB200" s="6" t="str">
        <f ca="1">IF(AND($A200&lt;&gt;"",$A200&lt;&gt;"TOTAL"),IF(AND('[5]PDI_Grupo edad'!$CL198&lt;&gt;"",'[5]PDI_Grupo edad'!$CL198&lt;&gt;0),'[5]PDI_Grupo edad'!$CL198,""),IF($A200="TOTAL",SUM(INDIRECT("BB4:BB"&amp;ROW()-1)),""))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IF(AND($A200&lt;&gt;"",$A200&lt;&gt;"TOTAL"),IF(AND('[5]PDI_Grupo edad'!$CO198&lt;&gt;"",'[5]PDI_Grupo edad'!$CO198&lt;&gt;0),'[5]PDI_Grupo edad'!$CO198,""),IF($A200="TOTAL",SUM(INDIRECT("BD4:BD"&amp;ROW()-1)),""))</f>
        <v/>
      </c>
      <c r="BE200" s="6" t="str">
        <f ca="1">IF(AND($A200&lt;&gt;"",$A200&lt;&gt;"TOTAL"),IF(AND('[5]PDI_Grupo edad'!$CQ198&lt;&gt;"",'[5]PDI_Grupo edad'!$CQ198&lt;&gt;0),'[5]PDI_Grupo edad'!$CQ198,""),IF($A200="TOTAL",SUM(INDIRECT("BE4:BE"&amp;ROW()-1)),""))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Q2:S2"/>
    <mergeCell ref="T2:V2"/>
    <mergeCell ref="B2:D2"/>
    <mergeCell ref="E2:G2"/>
    <mergeCell ref="H2:J2"/>
    <mergeCell ref="K2:M2"/>
    <mergeCell ref="N2:P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68" priority="12">
      <formula>$A4=""</formula>
    </cfRule>
    <cfRule type="expression" dxfId="67" priority="13">
      <formula>$A4="TOTAL"</formula>
    </cfRule>
    <cfRule type="expression" dxfId="66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65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64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63" priority="4" operator="equal">
      <formula>""</formula>
    </cfRule>
    <cfRule type="cellIs" dxfId="62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61" priority="1">
      <formula>$A4=""</formula>
    </cfRule>
    <cfRule type="cellIs" dxfId="60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41.85546875" customWidth="1"/>
    <col min="2" max="2" width="25.140625" customWidth="1"/>
    <col min="3" max="3" width="32" customWidth="1"/>
    <col min="12" max="12" width="32.140625" customWidth="1"/>
  </cols>
  <sheetData>
    <row r="1" spans="1:31" ht="31.5" customHeight="1" thickBot="1" x14ac:dyDescent="0.25">
      <c r="A1" s="22" t="str">
        <f>CONCATENATE("Lista Gráficos ",DES__DEDICACIÓN!$A$3)</f>
        <v>Lista Gráficos Descripción dedicación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DES__DEDICACIÓN!$A4</f>
        <v>TC-Dedicación empleado Reducción 99%</v>
      </c>
      <c r="D2" s="36"/>
      <c r="E2" s="37"/>
      <c r="F2" s="37"/>
      <c r="G2" s="37"/>
      <c r="H2" s="37"/>
      <c r="I2" s="37"/>
      <c r="J2" s="38"/>
      <c r="L2" s="24" t="str">
        <f>DES__DEDICACIÓN!$A$4</f>
        <v>TC-Dedicación empleado Reducción 99%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DES__DEDICACIÓN!$A5</f>
        <v>Tiempo Completo</v>
      </c>
      <c r="D3" s="39"/>
      <c r="E3" s="40"/>
      <c r="F3" s="40"/>
      <c r="G3" s="40"/>
      <c r="H3" s="40"/>
      <c r="I3" s="40"/>
      <c r="J3" s="41"/>
      <c r="L3" s="8" t="s">
        <v>16</v>
      </c>
      <c r="M3" s="27" t="str">
        <f ca="1">DES__DEDICACIÓN!$B$4</f>
        <v/>
      </c>
      <c r="N3" s="27" t="str">
        <f ca="1">DES__DEDICACIÓN!$E$4</f>
        <v/>
      </c>
      <c r="O3" s="27" t="str">
        <f ca="1">DES__DEDICACIÓN!$H$4</f>
        <v/>
      </c>
      <c r="P3" s="27">
        <f ca="1">DES__DEDICACIÓN!$K$4</f>
        <v>1</v>
      </c>
      <c r="Q3" s="27" t="str">
        <f ca="1">DES__DEDICACIÓN!$N$4</f>
        <v/>
      </c>
      <c r="R3" s="27" t="str">
        <f ca="1">DES__DEDICACIÓN!$Q$4</f>
        <v/>
      </c>
      <c r="S3" s="27" t="str">
        <f ca="1">DES__DEDICACIÓN!$T$4</f>
        <v/>
      </c>
      <c r="T3" s="27" t="str">
        <f ca="1">DES__DEDICACIÓN!$W$4</f>
        <v/>
      </c>
      <c r="U3" s="27" t="str">
        <f ca="1">DES__DEDICACIÓN!$Z$4</f>
        <v/>
      </c>
      <c r="V3" s="27" t="str">
        <f ca="1">DES__DEDICACIÓN!$AC$4</f>
        <v/>
      </c>
      <c r="W3" s="27" t="str">
        <f ca="1">DES__DEDICACIÓN!$AF$4</f>
        <v/>
      </c>
      <c r="X3" s="27" t="str">
        <f ca="1">DES__DEDICACIÓN!$AI$4</f>
        <v/>
      </c>
      <c r="Y3" s="27" t="str">
        <f ca="1">DES__DEDICACIÓN!$AL$4</f>
        <v/>
      </c>
      <c r="Z3" s="27" t="str">
        <f ca="1">DES__DEDICACIÓN!$AO$4</f>
        <v/>
      </c>
      <c r="AA3" s="27" t="str">
        <f ca="1">DES__DEDICACIÓN!$AR$4</f>
        <v/>
      </c>
      <c r="AB3" s="27" t="str">
        <f ca="1">DES__DEDICACIÓN!$AU$4</f>
        <v/>
      </c>
      <c r="AC3" s="27" t="str">
        <f ca="1">DES__DEDICACIÓN!$AX$4</f>
        <v/>
      </c>
      <c r="AD3" s="27" t="str">
        <f ca="1">DES__DEDICACIÓN!$BA$4</f>
        <v/>
      </c>
      <c r="AE3" s="27" t="str">
        <f ca="1">DES__DEDICACIÓN!$BD$4</f>
        <v/>
      </c>
    </row>
    <row r="4" spans="1:31" ht="23.1" customHeight="1" x14ac:dyDescent="0.2">
      <c r="A4" s="21" t="str">
        <f>DES__DEDICACIÓN!$A6</f>
        <v>Tiempo Parcial (2+2 HORAS)</v>
      </c>
      <c r="D4" s="39"/>
      <c r="E4" s="40"/>
      <c r="F4" s="40"/>
      <c r="G4" s="40"/>
      <c r="H4" s="40"/>
      <c r="I4" s="40"/>
      <c r="J4" s="41"/>
      <c r="L4" s="8" t="s">
        <v>88</v>
      </c>
      <c r="M4" s="26" t="str">
        <f ca="1">DES__DEDICACIÓN!$C$4</f>
        <v/>
      </c>
      <c r="N4" s="26" t="str">
        <f ca="1">DES__DEDICACIÓN!$F$4</f>
        <v/>
      </c>
      <c r="O4" s="26" t="str">
        <f ca="1">DES__DEDICACIÓN!$I$4</f>
        <v/>
      </c>
      <c r="P4" s="26" t="str">
        <f ca="1">DES__DEDICACIÓN!$L$4</f>
        <v/>
      </c>
      <c r="Q4" s="26" t="str">
        <f ca="1">DES__DEDICACIÓN!$O$4</f>
        <v/>
      </c>
      <c r="R4" s="26" t="str">
        <f ca="1">DES__DEDICACIÓN!$R$4</f>
        <v/>
      </c>
      <c r="S4" s="26" t="str">
        <f ca="1">DES__DEDICACIÓN!$U$4</f>
        <v/>
      </c>
      <c r="T4" s="26" t="str">
        <f ca="1">DES__DEDICACIÓN!$X$4</f>
        <v/>
      </c>
      <c r="U4" s="26" t="str">
        <f ca="1">DES__DEDICACIÓN!$AA$4</f>
        <v/>
      </c>
      <c r="V4" s="26" t="str">
        <f ca="1">DES__DEDICACIÓN!$AD$4</f>
        <v/>
      </c>
      <c r="W4" s="26" t="str">
        <f ca="1">DES__DEDICACIÓN!$AG$4</f>
        <v/>
      </c>
      <c r="X4" s="26" t="str">
        <f ca="1">DES__DEDICACIÓN!$AJ$4</f>
        <v/>
      </c>
      <c r="Y4" s="26" t="str">
        <f ca="1">DES__DEDICACIÓN!$AM$4</f>
        <v/>
      </c>
      <c r="Z4" s="26" t="str">
        <f ca="1">DES__DEDICACIÓN!$AP$4</f>
        <v/>
      </c>
      <c r="AA4" s="26" t="str">
        <f ca="1">DES__DEDICACIÓN!$AS$4</f>
        <v/>
      </c>
      <c r="AB4" s="26" t="str">
        <f ca="1">DES__DEDICACIÓN!$AV$4</f>
        <v/>
      </c>
      <c r="AC4" s="26" t="str">
        <f ca="1">DES__DEDICACIÓN!$AY$4</f>
        <v/>
      </c>
      <c r="AD4" s="26" t="str">
        <f ca="1">DES__DEDICACIÓN!$BB$4</f>
        <v/>
      </c>
      <c r="AE4" s="26" t="str">
        <f ca="1">DES__DEDICACIÓN!$BE$4</f>
        <v/>
      </c>
    </row>
    <row r="5" spans="1:31" ht="23.1" customHeight="1" x14ac:dyDescent="0.2">
      <c r="A5" s="21" t="str">
        <f>DES__DEDICACIÓN!$A7</f>
        <v>Tiempo Parcial (3+3 HORAS)</v>
      </c>
      <c r="D5" s="39"/>
      <c r="E5" s="40"/>
      <c r="F5" s="40"/>
      <c r="G5" s="40"/>
      <c r="H5" s="40"/>
      <c r="I5" s="40"/>
      <c r="J5" s="41"/>
      <c r="L5" s="8" t="s">
        <v>89</v>
      </c>
      <c r="M5" s="28" t="str">
        <f ca="1">IF(DES__DEDICACIÓN!$D$4=0,"",DES__DEDICACIÓN!$D$4)</f>
        <v/>
      </c>
      <c r="N5" s="28" t="str">
        <f ca="1">IF(DES__DEDICACIÓN!$G$4=0,"",DES__DEDICACIÓN!$G$4)</f>
        <v/>
      </c>
      <c r="O5" s="28" t="str">
        <f ca="1">IF(DES__DEDICACIÓN!$J$4=0,"",DES__DEDICACIÓN!$J$4)</f>
        <v/>
      </c>
      <c r="P5" s="28">
        <f ca="1">IF(DES__DEDICACIÓN!$M$4=0,"",DES__DEDICACIÓN!$M$4)</f>
        <v>1</v>
      </c>
      <c r="Q5" s="28" t="str">
        <f ca="1">IF(DES__DEDICACIÓN!$P$4=0,"",DES__DEDICACIÓN!$P$4)</f>
        <v/>
      </c>
      <c r="R5" s="28" t="str">
        <f ca="1">IF(DES__DEDICACIÓN!$S$4=0,"",DES__DEDICACIÓN!$S$4)</f>
        <v/>
      </c>
      <c r="S5" s="28" t="str">
        <f ca="1">IF(DES__DEDICACIÓN!$V$4=0,"",DES__DEDICACIÓN!$V$4)</f>
        <v/>
      </c>
      <c r="T5" s="28" t="str">
        <f ca="1">IF(DES__DEDICACIÓN!$Y$4=0,"",DES__DEDICACIÓN!$Y$4)</f>
        <v/>
      </c>
      <c r="U5" s="28" t="str">
        <f ca="1">IF(DES__DEDICACIÓN!$AB$4=0,"",DES__DEDICACIÓN!$AB$4)</f>
        <v/>
      </c>
      <c r="V5" s="28" t="str">
        <f ca="1">IF(DES__DEDICACIÓN!$AE$4=0,"",DES__DEDICACIÓN!$AE$4)</f>
        <v/>
      </c>
      <c r="W5" s="28" t="str">
        <f ca="1">IF(DES__DEDICACIÓN!$AH$4=0,"",DES__DEDICACIÓN!$AH$4)</f>
        <v/>
      </c>
      <c r="X5" s="28" t="str">
        <f ca="1">IF(DES__DEDICACIÓN!$AK$4=0,"",DES__DEDICACIÓN!$AK$4)</f>
        <v/>
      </c>
      <c r="Y5" s="28" t="str">
        <f ca="1">IF(DES__DEDICACIÓN!$AN$4=0,"",DES__DEDICACIÓN!$AN$4)</f>
        <v/>
      </c>
      <c r="Z5" s="28" t="str">
        <f ca="1">IF(DES__DEDICACIÓN!$AQ$4=0,"",DES__DEDICACIÓN!$AQ$4)</f>
        <v/>
      </c>
      <c r="AA5" s="28" t="str">
        <f ca="1">IF(DES__DEDICACIÓN!$J$4=0,"",DES__DEDICACIÓN!$AT$4)</f>
        <v/>
      </c>
      <c r="AB5" s="28" t="str">
        <f ca="1">IF(DES__DEDICACIÓN!$J$4=0,"",DES__DEDICACIÓN!$AW$4)</f>
        <v/>
      </c>
      <c r="AC5" s="28" t="str">
        <f ca="1">IF(DES__DEDICACIÓN!$J$4=0,"",DES__DEDICACIÓN!$AZ$4)</f>
        <v/>
      </c>
      <c r="AD5" s="28" t="str">
        <f ca="1">IF(DES__DEDICACIÓN!$J$4=0,"",DES__DEDICACIÓN!$BC$4)</f>
        <v/>
      </c>
      <c r="AE5" s="28" t="str">
        <f ca="1">IF(DES__DEDICACIÓN!$J$4=0,"",DES__DEDICACIÓN!$BF$4)</f>
        <v/>
      </c>
    </row>
    <row r="6" spans="1:31" ht="23.1" customHeight="1" thickBot="1" x14ac:dyDescent="0.25">
      <c r="A6" s="21" t="str">
        <f>DES__DEDICACIÓN!$A8</f>
        <v>Tiempo Parcial (4+4 HORAS)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DES__DEDICACIÓN!$A9</f>
        <v>Tiempo Parcial (5+5 HORAS)</v>
      </c>
      <c r="D7" s="39"/>
      <c r="E7" s="40"/>
      <c r="F7" s="40"/>
      <c r="G7" s="40"/>
      <c r="H7" s="40"/>
      <c r="I7" s="40"/>
      <c r="J7" s="41"/>
      <c r="L7" s="24" t="str">
        <f>DES__DEDICACIÓN!$A$5</f>
        <v>Tiempo Completo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DES__DEDICACIÓN!$A10</f>
        <v>Tiempo Parcial (6+6 HORAS)</v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DES__DEDICACIÓN!$B$5</f>
        <v>151</v>
      </c>
      <c r="N8" s="27">
        <f ca="1">DES__DEDICACIÓN!$E$5</f>
        <v>142</v>
      </c>
      <c r="O8" s="27">
        <f ca="1">DES__DEDICACIÓN!$H$5</f>
        <v>139</v>
      </c>
      <c r="P8" s="27">
        <f ca="1">DES__DEDICACIÓN!$K$5</f>
        <v>133</v>
      </c>
      <c r="Q8" s="27">
        <f ca="1">DES__DEDICACIÓN!$N$5</f>
        <v>134</v>
      </c>
      <c r="R8" s="27">
        <f ca="1">DES__DEDICACIÓN!$Q$5</f>
        <v>140</v>
      </c>
      <c r="S8" s="27">
        <f ca="1">DES__DEDICACIÓN!$T$5</f>
        <v>152</v>
      </c>
      <c r="T8" s="27" t="str">
        <f ca="1">DES__DEDICACIÓN!$W$5</f>
        <v/>
      </c>
      <c r="U8" s="27" t="str">
        <f ca="1">DES__DEDICACIÓN!$Z$5</f>
        <v/>
      </c>
      <c r="V8" s="27" t="str">
        <f ca="1">DES__DEDICACIÓN!$AC$5</f>
        <v/>
      </c>
      <c r="W8" s="27" t="str">
        <f ca="1">DES__DEDICACIÓN!$AF$5</f>
        <v/>
      </c>
      <c r="X8" s="27" t="str">
        <f ca="1">DES__DEDICACIÓN!$AI$5</f>
        <v/>
      </c>
      <c r="Y8" s="27" t="str">
        <f ca="1">DES__DEDICACIÓN!$AL$5</f>
        <v/>
      </c>
      <c r="Z8" s="27" t="str">
        <f ca="1">DES__DEDICACIÓN!$AO$5</f>
        <v/>
      </c>
      <c r="AA8" s="27" t="str">
        <f ca="1">DES__DEDICACIÓN!$AR$5</f>
        <v/>
      </c>
      <c r="AB8" s="27" t="str">
        <f ca="1">DES__DEDICACIÓN!$AU$5</f>
        <v/>
      </c>
      <c r="AC8" s="27" t="str">
        <f ca="1">DES__DEDICACIÓN!$AX$5</f>
        <v/>
      </c>
      <c r="AD8" s="27" t="str">
        <f ca="1">DES__DEDICACIÓN!$BA$5</f>
        <v/>
      </c>
      <c r="AE8" s="27" t="str">
        <f ca="1">DES__DEDICACIÓN!$BD$5</f>
        <v/>
      </c>
    </row>
    <row r="9" spans="1:31" ht="23.1" customHeight="1" x14ac:dyDescent="0.2">
      <c r="A9" s="21" t="str">
        <f>DES__DEDICACIÓN!$A11</f>
        <v>Tiempo Parcial (4 HORAS SEMANALES)</v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DES__DEDICACIÓN!$C$5</f>
        <v>192</v>
      </c>
      <c r="N9" s="26">
        <f ca="1">DES__DEDICACIÓN!$F$5</f>
        <v>185</v>
      </c>
      <c r="O9" s="26">
        <f ca="1">DES__DEDICACIÓN!$I$5</f>
        <v>185</v>
      </c>
      <c r="P9" s="26">
        <f ca="1">DES__DEDICACIÓN!$L$5</f>
        <v>182</v>
      </c>
      <c r="Q9" s="26">
        <f ca="1">DES__DEDICACIÓN!$O$5</f>
        <v>181</v>
      </c>
      <c r="R9" s="26">
        <f ca="1">DES__DEDICACIÓN!$R$5</f>
        <v>183</v>
      </c>
      <c r="S9" s="26">
        <f ca="1">DES__DEDICACIÓN!$U$5</f>
        <v>177</v>
      </c>
      <c r="T9" s="26" t="str">
        <f ca="1">DES__DEDICACIÓN!$X$5</f>
        <v/>
      </c>
      <c r="U9" s="26" t="str">
        <f ca="1">DES__DEDICACIÓN!$AA$5</f>
        <v/>
      </c>
      <c r="V9" s="26" t="str">
        <f ca="1">DES__DEDICACIÓN!$AD$5</f>
        <v/>
      </c>
      <c r="W9" s="26" t="str">
        <f ca="1">DES__DEDICACIÓN!$AG$5</f>
        <v/>
      </c>
      <c r="X9" s="26" t="str">
        <f ca="1">DES__DEDICACIÓN!$AJ$5</f>
        <v/>
      </c>
      <c r="Y9" s="26" t="str">
        <f ca="1">DES__DEDICACIÓN!$AM$5</f>
        <v/>
      </c>
      <c r="Z9" s="26" t="str">
        <f ca="1">DES__DEDICACIÓN!$AP$5</f>
        <v/>
      </c>
      <c r="AA9" s="26" t="str">
        <f ca="1">DES__DEDICACIÓN!$AS$5</f>
        <v/>
      </c>
      <c r="AB9" s="26" t="str">
        <f ca="1">DES__DEDICACIÓN!$AV$5</f>
        <v/>
      </c>
      <c r="AC9" s="26" t="str">
        <f ca="1">DES__DEDICACIÓN!$AY$5</f>
        <v/>
      </c>
      <c r="AD9" s="26" t="str">
        <f ca="1">DES__DEDICACIÓN!$BB$5</f>
        <v/>
      </c>
      <c r="AE9" s="26" t="str">
        <f ca="1">DES__DEDICACIÓN!$BE$5</f>
        <v/>
      </c>
    </row>
    <row r="10" spans="1:31" ht="23.1" customHeight="1" x14ac:dyDescent="0.2">
      <c r="A10" s="21" t="str">
        <f>DES__DEDICACIÓN!$A12</f>
        <v>TOTAL</v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IF(DES__DEDICACIÓN!$D$5=0,"",DES__DEDICACIÓN!$D$5)</f>
        <v>343</v>
      </c>
      <c r="N10" s="28">
        <f ca="1">IF(DES__DEDICACIÓN!$G$5=0,"",DES__DEDICACIÓN!$G$5)</f>
        <v>327</v>
      </c>
      <c r="O10" s="28">
        <f ca="1">IF(DES__DEDICACIÓN!$J$5=0,"",DES__DEDICACIÓN!$J$5)</f>
        <v>324</v>
      </c>
      <c r="P10" s="28">
        <f ca="1">IF(DES__DEDICACIÓN!$M$5=0,"",DES__DEDICACIÓN!$M$5)</f>
        <v>315</v>
      </c>
      <c r="Q10" s="28">
        <f ca="1">IF(DES__DEDICACIÓN!$P$5=0,"",DES__DEDICACIÓN!$P$5)</f>
        <v>315</v>
      </c>
      <c r="R10" s="28">
        <f ca="1">IF(DES__DEDICACIÓN!$S$5=0,"",DES__DEDICACIÓN!$S$5)</f>
        <v>323</v>
      </c>
      <c r="S10" s="28">
        <f ca="1">IF(DES__DEDICACIÓN!$V$5=0,"",DES__DEDICACIÓN!$V$5)</f>
        <v>329</v>
      </c>
      <c r="T10" s="28" t="str">
        <f ca="1">IF(DES__DEDICACIÓN!$Y$5=0,"",DES__DEDICACIÓN!$Y$5)</f>
        <v/>
      </c>
      <c r="U10" s="28" t="str">
        <f ca="1">IF(DES__DEDICACIÓN!$AB$5=0,"",DES__DEDICACIÓN!$AB$5)</f>
        <v/>
      </c>
      <c r="V10" s="28" t="str">
        <f ca="1">IF(DES__DEDICACIÓN!$AE$5=0,"",DES__DEDICACIÓN!$AE$5)</f>
        <v/>
      </c>
      <c r="W10" s="28" t="str">
        <f ca="1">IF(DES__DEDICACIÓN!$AH$5=0,"",DES__DEDICACIÓN!$AH$5)</f>
        <v/>
      </c>
      <c r="X10" s="28" t="str">
        <f ca="1">IF(DES__DEDICACIÓN!$AK$5=0,"",DES__DEDICACIÓN!$AK$5)</f>
        <v/>
      </c>
      <c r="Y10" s="28" t="str">
        <f ca="1">IF(DES__DEDICACIÓN!$AN$5=0,"",DES__DEDICACIÓN!$AN$5)</f>
        <v/>
      </c>
      <c r="Z10" s="28" t="str">
        <f ca="1">IF(DES__DEDICACIÓN!$AQ$5=0,"",DES__DEDICACIÓN!$AQ$5)</f>
        <v/>
      </c>
      <c r="AA10" s="28">
        <f ca="1">IF(DES__DEDICACIÓN!$J$5=0,"",DES__DEDICACIÓN!$AT$5)</f>
        <v>0</v>
      </c>
      <c r="AB10" s="28">
        <f ca="1">IF(DES__DEDICACIÓN!$J$5=0,"",DES__DEDICACIÓN!$AW$5)</f>
        <v>0</v>
      </c>
      <c r="AC10" s="28">
        <f ca="1">IF(DES__DEDICACIÓN!$J$5=0,"",DES__DEDICACIÓN!$AZ$5)</f>
        <v>0</v>
      </c>
      <c r="AD10" s="28">
        <f ca="1">IF(DES__DEDICACIÓN!$J$5=0,"",DES__DEDICACIÓN!$BC$5)</f>
        <v>0</v>
      </c>
      <c r="AE10" s="28">
        <f ca="1">IF(DES__DEDICACIÓN!$J$5=0,"",DES__DEDICACIÓN!$BF$5)</f>
        <v>0</v>
      </c>
    </row>
    <row r="11" spans="1:31" ht="23.1" customHeight="1" thickBot="1" x14ac:dyDescent="0.25">
      <c r="A11" s="21" t="str">
        <f>DES__DEDICACIÓN!$A13</f>
        <v/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DES__DEDICACIÓN!$A14</f>
        <v/>
      </c>
      <c r="D12" s="39"/>
      <c r="E12" s="40"/>
      <c r="F12" s="40"/>
      <c r="G12" s="40"/>
      <c r="H12" s="40"/>
      <c r="I12" s="40"/>
      <c r="J12" s="41"/>
      <c r="L12" s="24" t="str">
        <f>DES__DEDICACIÓN!$A$6</f>
        <v>Tiempo Parcial (2+2 HORAS)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DES__DEDICACIÓN!$A15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DES__DEDICACIÓN!$B$6</f>
        <v>1</v>
      </c>
      <c r="N13" s="27">
        <f ca="1">DES__DEDICACIÓN!$E$6</f>
        <v>9</v>
      </c>
      <c r="O13" s="27">
        <f ca="1">DES__DEDICACIÓN!$H$6</f>
        <v>5</v>
      </c>
      <c r="P13" s="27">
        <f ca="1">DES__DEDICACIÓN!$K$6</f>
        <v>3</v>
      </c>
      <c r="Q13" s="27">
        <f ca="1">DES__DEDICACIÓN!$N$6</f>
        <v>5</v>
      </c>
      <c r="R13" s="27">
        <f ca="1">DES__DEDICACIÓN!$Q$6</f>
        <v>10</v>
      </c>
      <c r="S13" s="27">
        <f ca="1">DES__DEDICACIÓN!$T$6</f>
        <v>6</v>
      </c>
      <c r="T13" s="27" t="str">
        <f ca="1">DES__DEDICACIÓN!$W$6</f>
        <v/>
      </c>
      <c r="U13" s="27" t="str">
        <f ca="1">DES__DEDICACIÓN!$Z$6</f>
        <v/>
      </c>
      <c r="V13" s="27" t="str">
        <f ca="1">DES__DEDICACIÓN!$AC$6</f>
        <v/>
      </c>
      <c r="W13" s="27" t="str">
        <f ca="1">DES__DEDICACIÓN!$AF$6</f>
        <v/>
      </c>
      <c r="X13" s="27" t="str">
        <f ca="1">DES__DEDICACIÓN!$AI$6</f>
        <v/>
      </c>
      <c r="Y13" s="27" t="str">
        <f ca="1">DES__DEDICACIÓN!$AL$6</f>
        <v/>
      </c>
      <c r="Z13" s="27" t="str">
        <f ca="1">DES__DEDICACIÓN!$AO$6</f>
        <v/>
      </c>
      <c r="AA13" s="27" t="str">
        <f ca="1">DES__DEDICACIÓN!$AR$6</f>
        <v/>
      </c>
      <c r="AB13" s="27" t="str">
        <f ca="1">DES__DEDICACIÓN!$AU$6</f>
        <v/>
      </c>
      <c r="AC13" s="27" t="str">
        <f ca="1">DES__DEDICACIÓN!$AX$6</f>
        <v/>
      </c>
      <c r="AD13" s="27" t="str">
        <f ca="1">DES__DEDICACIÓN!$BA$6</f>
        <v/>
      </c>
      <c r="AE13" s="27" t="str">
        <f ca="1">DES__DEDICACIÓN!$BD$6</f>
        <v/>
      </c>
    </row>
    <row r="14" spans="1:31" ht="23.1" customHeight="1" thickBot="1" x14ac:dyDescent="0.25">
      <c r="A14" s="21" t="str">
        <f>DES__DEDICACIÓN!$A16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DES__DEDICACIÓN!$C$6</f>
        <v>6</v>
      </c>
      <c r="N14" s="26">
        <f ca="1">DES__DEDICACIÓN!$F$6</f>
        <v>6</v>
      </c>
      <c r="O14" s="26">
        <f ca="1">DES__DEDICACIÓN!$I$6</f>
        <v>3</v>
      </c>
      <c r="P14" s="26">
        <f ca="1">DES__DEDICACIÓN!$L$6</f>
        <v>11</v>
      </c>
      <c r="Q14" s="26">
        <f ca="1">DES__DEDICACIÓN!$O$6</f>
        <v>14</v>
      </c>
      <c r="R14" s="26">
        <f ca="1">DES__DEDICACIÓN!$R$6</f>
        <v>13</v>
      </c>
      <c r="S14" s="26">
        <f ca="1">DES__DEDICACIÓN!$U$6</f>
        <v>16</v>
      </c>
      <c r="T14" s="26" t="str">
        <f ca="1">DES__DEDICACIÓN!$X$6</f>
        <v/>
      </c>
      <c r="U14" s="26" t="str">
        <f ca="1">DES__DEDICACIÓN!$AA$6</f>
        <v/>
      </c>
      <c r="V14" s="26" t="str">
        <f ca="1">DES__DEDICACIÓN!$AD$6</f>
        <v/>
      </c>
      <c r="W14" s="26" t="str">
        <f ca="1">DES__DEDICACIÓN!$AG$6</f>
        <v/>
      </c>
      <c r="X14" s="26" t="str">
        <f ca="1">DES__DEDICACIÓN!$AJ$6</f>
        <v/>
      </c>
      <c r="Y14" s="26" t="str">
        <f ca="1">DES__DEDICACIÓN!$AM$6</f>
        <v/>
      </c>
      <c r="Z14" s="26" t="str">
        <f ca="1">DES__DEDICACIÓN!$AP$6</f>
        <v/>
      </c>
      <c r="AA14" s="26" t="str">
        <f ca="1">DES__DEDICACIÓN!$AS$6</f>
        <v/>
      </c>
      <c r="AB14" s="26" t="str">
        <f ca="1">DES__DEDICACIÓN!$AV$6</f>
        <v/>
      </c>
      <c r="AC14" s="26" t="str">
        <f ca="1">DES__DEDICACIÓN!$AY$6</f>
        <v/>
      </c>
      <c r="AD14" s="26" t="str">
        <f ca="1">DES__DEDICACIÓN!$BB$6</f>
        <v/>
      </c>
      <c r="AE14" s="26" t="str">
        <f ca="1">DES__DEDICACIÓN!$BE$6</f>
        <v/>
      </c>
    </row>
    <row r="15" spans="1:31" ht="23.1" customHeight="1" x14ac:dyDescent="0.2">
      <c r="A15" s="21" t="str">
        <f>DES__DEDICACIÓN!$A17</f>
        <v/>
      </c>
      <c r="L15" s="8" t="s">
        <v>89</v>
      </c>
      <c r="M15" s="28">
        <f ca="1">IF(DES__DEDICACIÓN!$D$6=0,"",DES__DEDICACIÓN!$D$6)</f>
        <v>7</v>
      </c>
      <c r="N15" s="28">
        <f ca="1">IF(DES__DEDICACIÓN!$G$6=0,"",DES__DEDICACIÓN!$G$6)</f>
        <v>15</v>
      </c>
      <c r="O15" s="28">
        <f ca="1">IF(DES__DEDICACIÓN!$J$6=0,"",DES__DEDICACIÓN!$J$6)</f>
        <v>8</v>
      </c>
      <c r="P15" s="28">
        <f ca="1">IF(DES__DEDICACIÓN!$M$6=0,"",DES__DEDICACIÓN!$M$6)</f>
        <v>14</v>
      </c>
      <c r="Q15" s="28">
        <f ca="1">IF(DES__DEDICACIÓN!$P$6=0,"",DES__DEDICACIÓN!$P$6)</f>
        <v>19</v>
      </c>
      <c r="R15" s="28">
        <f ca="1">IF(DES__DEDICACIÓN!$S$6=0,"",DES__DEDICACIÓN!$S$6)</f>
        <v>23</v>
      </c>
      <c r="S15" s="28">
        <f ca="1">IF(DES__DEDICACIÓN!$V$6=0,"",DES__DEDICACIÓN!$V$6)</f>
        <v>22</v>
      </c>
      <c r="T15" s="28" t="str">
        <f ca="1">IF(DES__DEDICACIÓN!$Y$6=0,"",DES__DEDICACIÓN!$Y$6)</f>
        <v/>
      </c>
      <c r="U15" s="28" t="str">
        <f ca="1">IF(DES__DEDICACIÓN!$AB$6=0,"",DES__DEDICACIÓN!$AB$6)</f>
        <v/>
      </c>
      <c r="V15" s="28" t="str">
        <f ca="1">IF(DES__DEDICACIÓN!$AE$6=0,"",DES__DEDICACIÓN!$AE$6)</f>
        <v/>
      </c>
      <c r="W15" s="28" t="str">
        <f ca="1">IF(DES__DEDICACIÓN!$AH$6=0,"",DES__DEDICACIÓN!$AH$6)</f>
        <v/>
      </c>
      <c r="X15" s="28" t="str">
        <f ca="1">IF(DES__DEDICACIÓN!$AK$6=0,"",DES__DEDICACIÓN!$AK$6)</f>
        <v/>
      </c>
      <c r="Y15" s="28" t="str">
        <f ca="1">IF(DES__DEDICACIÓN!$AN$6=0,"",DES__DEDICACIÓN!$AN$6)</f>
        <v/>
      </c>
      <c r="Z15" s="28" t="str">
        <f ca="1">IF(DES__DEDICACIÓN!$AQ$6=0,"",DES__DEDICACIÓN!$AQ$6)</f>
        <v/>
      </c>
      <c r="AA15" s="28">
        <f ca="1">IF(DES__DEDICACIÓN!$J$6=0,"",DES__DEDICACIÓN!$AT$6)</f>
        <v>0</v>
      </c>
      <c r="AB15" s="28">
        <f ca="1">IF(DES__DEDICACIÓN!$J$6=0,"",DES__DEDICACIÓN!$AW$6)</f>
        <v>0</v>
      </c>
      <c r="AC15" s="28">
        <f ca="1">IF(DES__DEDICACIÓN!$J$6=0,"",DES__DEDICACIÓN!$AZ$6)</f>
        <v>0</v>
      </c>
      <c r="AD15" s="28">
        <f ca="1">IF(DES__DEDICACIÓN!$J$6=0,"",DES__DEDICACIÓN!$BC$6)</f>
        <v>0</v>
      </c>
      <c r="AE15" s="28">
        <f ca="1">IF(DES__DEDICACIÓN!$J$6=0,"",DES__DEDICACIÓN!$BF$6)</f>
        <v>0</v>
      </c>
    </row>
    <row r="16" spans="1:31" ht="23.1" customHeight="1" thickBot="1" x14ac:dyDescent="0.25">
      <c r="A16" s="21" t="str">
        <f>DES__DEDICACIÓN!$A18</f>
        <v/>
      </c>
    </row>
    <row r="17" spans="1:31" ht="23.1" customHeight="1" thickBot="1" x14ac:dyDescent="0.25">
      <c r="A17" s="21" t="str">
        <f>DES__DEDICACIÓN!$A19</f>
        <v/>
      </c>
      <c r="L17" s="24" t="str">
        <f>DES__DEDICACIÓN!$A$7</f>
        <v>Tiempo Parcial (3+3 HORAS)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DES__DEDICACIÓN!$A20</f>
        <v/>
      </c>
      <c r="L18" s="8" t="s">
        <v>16</v>
      </c>
      <c r="M18" s="27">
        <f ca="1">DES__DEDICACIÓN!$B$7</f>
        <v>10</v>
      </c>
      <c r="N18" s="27">
        <f ca="1">DES__DEDICACIÓN!$E$7</f>
        <v>7</v>
      </c>
      <c r="O18" s="27">
        <f ca="1">DES__DEDICACIÓN!$H$7</f>
        <v>7</v>
      </c>
      <c r="P18" s="27">
        <f ca="1">DES__DEDICACIÓN!$K$7</f>
        <v>8</v>
      </c>
      <c r="Q18" s="27">
        <f ca="1">DES__DEDICACIÓN!$N$7</f>
        <v>9</v>
      </c>
      <c r="R18" s="27">
        <f ca="1">DES__DEDICACIÓN!$Q$7</f>
        <v>12</v>
      </c>
      <c r="S18" s="27">
        <f ca="1">DES__DEDICACIÓN!$T$7</f>
        <v>13</v>
      </c>
      <c r="T18" s="27" t="str">
        <f ca="1">DES__DEDICACIÓN!$W$7</f>
        <v/>
      </c>
      <c r="U18" s="27" t="str">
        <f ca="1">DES__DEDICACIÓN!$Z$7</f>
        <v/>
      </c>
      <c r="V18" s="27" t="str">
        <f ca="1">DES__DEDICACIÓN!$AC$7</f>
        <v/>
      </c>
      <c r="W18" s="27" t="str">
        <f ca="1">DES__DEDICACIÓN!$AF$7</f>
        <v/>
      </c>
      <c r="X18" s="27" t="str">
        <f ca="1">DES__DEDICACIÓN!$AI$7</f>
        <v/>
      </c>
      <c r="Y18" s="27" t="str">
        <f ca="1">DES__DEDICACIÓN!$AL$7</f>
        <v/>
      </c>
      <c r="Z18" s="27" t="str">
        <f ca="1">DES__DEDICACIÓN!$AO$7</f>
        <v/>
      </c>
      <c r="AA18" s="27" t="str">
        <f ca="1">DES__DEDICACIÓN!$AR$7</f>
        <v/>
      </c>
      <c r="AB18" s="27" t="str">
        <f ca="1">DES__DEDICACIÓN!$AU$7</f>
        <v/>
      </c>
      <c r="AC18" s="27" t="str">
        <f ca="1">DES__DEDICACIÓN!$AX$7</f>
        <v/>
      </c>
      <c r="AD18" s="27" t="str">
        <f ca="1">DES__DEDICACIÓN!$BA$7</f>
        <v/>
      </c>
      <c r="AE18" s="27" t="str">
        <f ca="1">DES__DEDICACIÓN!$BD$7</f>
        <v/>
      </c>
    </row>
    <row r="19" spans="1:31" ht="23.1" customHeight="1" x14ac:dyDescent="0.2">
      <c r="A19" s="21" t="str">
        <f>DES__DEDICACIÓN!$A21</f>
        <v/>
      </c>
      <c r="L19" s="8" t="s">
        <v>88</v>
      </c>
      <c r="M19" s="26">
        <f ca="1">DES__DEDICACIÓN!$C$7</f>
        <v>14</v>
      </c>
      <c r="N19" s="26">
        <f ca="1">DES__DEDICACIÓN!$F$7</f>
        <v>12</v>
      </c>
      <c r="O19" s="26">
        <f ca="1">DES__DEDICACIÓN!$I$7</f>
        <v>7</v>
      </c>
      <c r="P19" s="26">
        <f ca="1">DES__DEDICACIÓN!$L$7</f>
        <v>10</v>
      </c>
      <c r="Q19" s="26">
        <f ca="1">DES__DEDICACIÓN!$O$7</f>
        <v>7</v>
      </c>
      <c r="R19" s="26">
        <f ca="1">DES__DEDICACIÓN!$R$7</f>
        <v>7</v>
      </c>
      <c r="S19" s="26">
        <f ca="1">DES__DEDICACIÓN!$U$7</f>
        <v>3</v>
      </c>
      <c r="T19" s="26" t="str">
        <f ca="1">DES__DEDICACIÓN!$X$7</f>
        <v/>
      </c>
      <c r="U19" s="26" t="str">
        <f ca="1">DES__DEDICACIÓN!$AA$7</f>
        <v/>
      </c>
      <c r="V19" s="26" t="str">
        <f ca="1">DES__DEDICACIÓN!$AD$7</f>
        <v/>
      </c>
      <c r="W19" s="26" t="str">
        <f ca="1">DES__DEDICACIÓN!$AG$7</f>
        <v/>
      </c>
      <c r="X19" s="26" t="str">
        <f ca="1">DES__DEDICACIÓN!$AJ$7</f>
        <v/>
      </c>
      <c r="Y19" s="26" t="str">
        <f ca="1">DES__DEDICACIÓN!$AM$7</f>
        <v/>
      </c>
      <c r="Z19" s="26" t="str">
        <f ca="1">DES__DEDICACIÓN!$AP$7</f>
        <v/>
      </c>
      <c r="AA19" s="26" t="str">
        <f ca="1">DES__DEDICACIÓN!$AS$7</f>
        <v/>
      </c>
      <c r="AB19" s="26" t="str">
        <f ca="1">DES__DEDICACIÓN!$AV$7</f>
        <v/>
      </c>
      <c r="AC19" s="26" t="str">
        <f ca="1">DES__DEDICACIÓN!$AY$7</f>
        <v/>
      </c>
      <c r="AD19" s="26" t="str">
        <f ca="1">DES__DEDICACIÓN!$BB$7</f>
        <v/>
      </c>
      <c r="AE19" s="26" t="str">
        <f ca="1">DES__DEDICACIÓN!$BE$7</f>
        <v/>
      </c>
    </row>
    <row r="20" spans="1:31" ht="23.1" customHeight="1" x14ac:dyDescent="0.2">
      <c r="A20" s="21" t="str">
        <f>DES__DEDICACIÓN!$A22</f>
        <v/>
      </c>
      <c r="L20" s="8" t="s">
        <v>89</v>
      </c>
      <c r="M20" s="28">
        <f ca="1">IF(DES__DEDICACIÓN!$D$7=0,"",DES__DEDICACIÓN!$D$7)</f>
        <v>24</v>
      </c>
      <c r="N20" s="28">
        <f ca="1">IF(DES__DEDICACIÓN!$G$7=0,"",DES__DEDICACIÓN!$G$7)</f>
        <v>19</v>
      </c>
      <c r="O20" s="28">
        <f ca="1">IF(DES__DEDICACIÓN!$J$7=0,"",DES__DEDICACIÓN!$J$7)</f>
        <v>14</v>
      </c>
      <c r="P20" s="28">
        <f ca="1">IF(DES__DEDICACIÓN!$M$7=0,"",DES__DEDICACIÓN!$M$7)</f>
        <v>18</v>
      </c>
      <c r="Q20" s="28">
        <f ca="1">IF(DES__DEDICACIÓN!$P$7=0,"",DES__DEDICACIÓN!$P$7)</f>
        <v>16</v>
      </c>
      <c r="R20" s="28">
        <f ca="1">IF(DES__DEDICACIÓN!$S$7=0,"",DES__DEDICACIÓN!$S$7)</f>
        <v>19</v>
      </c>
      <c r="S20" s="28">
        <f ca="1">IF(DES__DEDICACIÓN!$V$7=0,"",DES__DEDICACIÓN!$V$7)</f>
        <v>16</v>
      </c>
      <c r="T20" s="28" t="str">
        <f ca="1">IF(DES__DEDICACIÓN!$Y$7=0,"",DES__DEDICACIÓN!$Y$7)</f>
        <v/>
      </c>
      <c r="U20" s="28" t="str">
        <f ca="1">IF(DES__DEDICACIÓN!$AB$7=0,"",DES__DEDICACIÓN!$AB$7)</f>
        <v/>
      </c>
      <c r="V20" s="28" t="str">
        <f ca="1">IF(DES__DEDICACIÓN!$AE$7=0,"",DES__DEDICACIÓN!$AE$7)</f>
        <v/>
      </c>
      <c r="W20" s="28" t="str">
        <f ca="1">IF(DES__DEDICACIÓN!$AH$7=0,"",DES__DEDICACIÓN!$AH$7)</f>
        <v/>
      </c>
      <c r="X20" s="28" t="str">
        <f ca="1">IF(DES__DEDICACIÓN!$AK$7=0,"",DES__DEDICACIÓN!$AK$7)</f>
        <v/>
      </c>
      <c r="Y20" s="28" t="str">
        <f ca="1">IF(DES__DEDICACIÓN!$AN$7=0,"",DES__DEDICACIÓN!$AN$7)</f>
        <v/>
      </c>
      <c r="Z20" s="28" t="str">
        <f ca="1">IF(DES__DEDICACIÓN!$AQ$7=0,"",DES__DEDICACIÓN!$AQ$7)</f>
        <v/>
      </c>
      <c r="AA20" s="28">
        <f ca="1">IF(DES__DEDICACIÓN!$J$7=0,"",DES__DEDICACIÓN!$AT$7)</f>
        <v>0</v>
      </c>
      <c r="AB20" s="28">
        <f ca="1">IF(DES__DEDICACIÓN!$J$7=0,"",DES__DEDICACIÓN!$AW$7)</f>
        <v>0</v>
      </c>
      <c r="AC20" s="28">
        <f ca="1">IF(DES__DEDICACIÓN!$J$7=0,"",DES__DEDICACIÓN!$AZ$7)</f>
        <v>0</v>
      </c>
      <c r="AD20" s="28">
        <f ca="1">IF(DES__DEDICACIÓN!$J$7=0,"",DES__DEDICACIÓN!$BC$7)</f>
        <v>0</v>
      </c>
      <c r="AE20" s="28">
        <f ca="1">IF(DES__DEDICACIÓN!$J$7=0,"",DES__DEDICACIÓN!$BF$7)</f>
        <v>0</v>
      </c>
    </row>
    <row r="21" spans="1:31" ht="23.1" customHeight="1" thickBot="1" x14ac:dyDescent="0.25">
      <c r="A21" s="21" t="str">
        <f>DES__DEDICACIÓN!$A23</f>
        <v/>
      </c>
    </row>
    <row r="22" spans="1:31" ht="23.1" customHeight="1" thickBot="1" x14ac:dyDescent="0.25">
      <c r="A22" s="21" t="str">
        <f>DES__DEDICACIÓN!$A24</f>
        <v/>
      </c>
      <c r="L22" s="24" t="str">
        <f>DES__DEDICACIÓN!$A$8</f>
        <v>Tiempo Parcial (4+4 HORAS)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DES__DEDICACIÓN!$A25</f>
        <v/>
      </c>
      <c r="L23" s="8" t="s">
        <v>16</v>
      </c>
      <c r="M23" s="27">
        <f ca="1">DES__DEDICACIÓN!$B$8</f>
        <v>3</v>
      </c>
      <c r="N23" s="27">
        <f ca="1">DES__DEDICACIÓN!$E$8</f>
        <v>6</v>
      </c>
      <c r="O23" s="27">
        <f ca="1">DES__DEDICACIÓN!$H$8</f>
        <v>4</v>
      </c>
      <c r="P23" s="27">
        <f ca="1">DES__DEDICACIÓN!$K$8</f>
        <v>5</v>
      </c>
      <c r="Q23" s="27">
        <f ca="1">DES__DEDICACIÓN!$N$8</f>
        <v>9</v>
      </c>
      <c r="R23" s="27">
        <f ca="1">DES__DEDICACIÓN!$Q$8</f>
        <v>11</v>
      </c>
      <c r="S23" s="27">
        <f ca="1">DES__DEDICACIÓN!$T$8</f>
        <v>5</v>
      </c>
      <c r="T23" s="27" t="str">
        <f ca="1">DES__DEDICACIÓN!$W$8</f>
        <v/>
      </c>
      <c r="U23" s="27" t="str">
        <f ca="1">DES__DEDICACIÓN!$Z$8</f>
        <v/>
      </c>
      <c r="V23" s="27" t="str">
        <f ca="1">DES__DEDICACIÓN!$AC$8</f>
        <v/>
      </c>
      <c r="W23" s="27" t="str">
        <f ca="1">DES__DEDICACIÓN!$AF$8</f>
        <v/>
      </c>
      <c r="X23" s="27" t="str">
        <f ca="1">DES__DEDICACIÓN!$AI$8</f>
        <v/>
      </c>
      <c r="Y23" s="27" t="str">
        <f ca="1">DES__DEDICACIÓN!$AL$8</f>
        <v/>
      </c>
      <c r="Z23" s="27" t="str">
        <f ca="1">DES__DEDICACIÓN!$AO$8</f>
        <v/>
      </c>
      <c r="AA23" s="27" t="str">
        <f ca="1">DES__DEDICACIÓN!$AR$8</f>
        <v/>
      </c>
      <c r="AB23" s="27" t="str">
        <f ca="1">DES__DEDICACIÓN!$AU$8</f>
        <v/>
      </c>
      <c r="AC23" s="27" t="str">
        <f ca="1">DES__DEDICACIÓN!$AX$8</f>
        <v/>
      </c>
      <c r="AD23" s="27" t="str">
        <f ca="1">DES__DEDICACIÓN!$BA$8</f>
        <v/>
      </c>
      <c r="AE23" s="27" t="str">
        <f ca="1">DES__DEDICACIÓN!$BD$8</f>
        <v/>
      </c>
    </row>
    <row r="24" spans="1:31" ht="23.1" customHeight="1" x14ac:dyDescent="0.2">
      <c r="A24" s="21" t="str">
        <f>DES__DEDICACIÓN!$A26</f>
        <v/>
      </c>
      <c r="L24" s="8" t="s">
        <v>88</v>
      </c>
      <c r="M24" s="26">
        <f ca="1">DES__DEDICACIÓN!$C$8</f>
        <v>14</v>
      </c>
      <c r="N24" s="26">
        <f ca="1">DES__DEDICACIÓN!$F$8</f>
        <v>15</v>
      </c>
      <c r="O24" s="26">
        <f ca="1">DES__DEDICACIÓN!$I$8</f>
        <v>9</v>
      </c>
      <c r="P24" s="26">
        <f ca="1">DES__DEDICACIÓN!$L$8</f>
        <v>7</v>
      </c>
      <c r="Q24" s="26">
        <f ca="1">DES__DEDICACIÓN!$O$8</f>
        <v>12</v>
      </c>
      <c r="R24" s="26">
        <f ca="1">DES__DEDICACIÓN!$R$8</f>
        <v>12</v>
      </c>
      <c r="S24" s="26">
        <f ca="1">DES__DEDICACIÓN!$U$8</f>
        <v>21</v>
      </c>
      <c r="T24" s="26" t="str">
        <f ca="1">DES__DEDICACIÓN!$X$8</f>
        <v/>
      </c>
      <c r="U24" s="26" t="str">
        <f ca="1">DES__DEDICACIÓN!$AA$8</f>
        <v/>
      </c>
      <c r="V24" s="26" t="str">
        <f ca="1">DES__DEDICACIÓN!$AD$8</f>
        <v/>
      </c>
      <c r="W24" s="26" t="str">
        <f ca="1">DES__DEDICACIÓN!$AG$8</f>
        <v/>
      </c>
      <c r="X24" s="26" t="str">
        <f ca="1">DES__DEDICACIÓN!$AJ$8</f>
        <v/>
      </c>
      <c r="Y24" s="26" t="str">
        <f ca="1">DES__DEDICACIÓN!$AM$8</f>
        <v/>
      </c>
      <c r="Z24" s="26" t="str">
        <f ca="1">DES__DEDICACIÓN!$AP$8</f>
        <v/>
      </c>
      <c r="AA24" s="26" t="str">
        <f ca="1">DES__DEDICACIÓN!$AS$8</f>
        <v/>
      </c>
      <c r="AB24" s="26" t="str">
        <f ca="1">DES__DEDICACIÓN!$AV$8</f>
        <v/>
      </c>
      <c r="AC24" s="26" t="str">
        <f ca="1">DES__DEDICACIÓN!$AY$8</f>
        <v/>
      </c>
      <c r="AD24" s="26" t="str">
        <f ca="1">DES__DEDICACIÓN!$BB$8</f>
        <v/>
      </c>
      <c r="AE24" s="26" t="str">
        <f ca="1">DES__DEDICACIÓN!$BE$8</f>
        <v/>
      </c>
    </row>
    <row r="25" spans="1:31" ht="23.1" customHeight="1" x14ac:dyDescent="0.2">
      <c r="A25" s="21" t="str">
        <f>DES__DEDICACIÓN!$A27</f>
        <v/>
      </c>
      <c r="L25" s="8" t="s">
        <v>89</v>
      </c>
      <c r="M25" s="28">
        <f ca="1">IF(DES__DEDICACIÓN!$D$8=0,"",DES__DEDICACIÓN!$D$8)</f>
        <v>17</v>
      </c>
      <c r="N25" s="28">
        <f ca="1">IF(DES__DEDICACIÓN!$G$8=0,"",DES__DEDICACIÓN!$G$8)</f>
        <v>21</v>
      </c>
      <c r="O25" s="28">
        <f ca="1">IF(DES__DEDICACIÓN!$J$8=0,"",DES__DEDICACIÓN!$J$8)</f>
        <v>13</v>
      </c>
      <c r="P25" s="28">
        <f ca="1">IF(DES__DEDICACIÓN!$M$8=0,"",DES__DEDICACIÓN!$M$8)</f>
        <v>12</v>
      </c>
      <c r="Q25" s="28">
        <f ca="1">IF(DES__DEDICACIÓN!$P$8=0,"",DES__DEDICACIÓN!$P$8)</f>
        <v>21</v>
      </c>
      <c r="R25" s="28">
        <f ca="1">IF(DES__DEDICACIÓN!$S$8=0,"",DES__DEDICACIÓN!$S$8)</f>
        <v>23</v>
      </c>
      <c r="S25" s="28">
        <f ca="1">IF(DES__DEDICACIÓN!$V$8=0,"",DES__DEDICACIÓN!$V$8)</f>
        <v>26</v>
      </c>
      <c r="T25" s="28" t="str">
        <f ca="1">IF(DES__DEDICACIÓN!$Y$8=0,"",DES__DEDICACIÓN!$Y$8)</f>
        <v/>
      </c>
      <c r="U25" s="28" t="str">
        <f ca="1">IF(DES__DEDICACIÓN!$AB$8=0,"",DES__DEDICACIÓN!$AB$8)</f>
        <v/>
      </c>
      <c r="V25" s="28" t="str">
        <f ca="1">IF(DES__DEDICACIÓN!$AE$8=0,"",DES__DEDICACIÓN!$AE$8)</f>
        <v/>
      </c>
      <c r="W25" s="28" t="str">
        <f ca="1">IF(DES__DEDICACIÓN!$AH$8=0,"",DES__DEDICACIÓN!$AH$8)</f>
        <v/>
      </c>
      <c r="X25" s="28" t="str">
        <f ca="1">IF(DES__DEDICACIÓN!$AK$8=0,"",DES__DEDICACIÓN!$AK$8)</f>
        <v/>
      </c>
      <c r="Y25" s="28" t="str">
        <f ca="1">IF(DES__DEDICACIÓN!$AN$8=0,"",DES__DEDICACIÓN!$AN$8)</f>
        <v/>
      </c>
      <c r="Z25" s="28" t="str">
        <f ca="1">IF(DES__DEDICACIÓN!$AQ$8=0,"",DES__DEDICACIÓN!$AQ$8)</f>
        <v/>
      </c>
      <c r="AA25" s="28">
        <f ca="1">IF(DES__DEDICACIÓN!$J$8=0,"",DES__DEDICACIÓN!$AT$8)</f>
        <v>0</v>
      </c>
      <c r="AB25" s="28">
        <f ca="1">IF(DES__DEDICACIÓN!$J$8=0,"",DES__DEDICACIÓN!$AW$8)</f>
        <v>0</v>
      </c>
      <c r="AC25" s="28">
        <f ca="1">IF(DES__DEDICACIÓN!$J$8=0,"",DES__DEDICACIÓN!$AZ$8)</f>
        <v>0</v>
      </c>
      <c r="AD25" s="28">
        <f ca="1">IF(DES__DEDICACIÓN!$J$8=0,"",DES__DEDICACIÓN!$BC$8)</f>
        <v>0</v>
      </c>
      <c r="AE25" s="28">
        <f ca="1">IF(DES__DEDICACIÓN!$J$8=0,"",DES__DEDICACIÓN!$BF$8)</f>
        <v>0</v>
      </c>
    </row>
    <row r="26" spans="1:31" ht="23.1" customHeight="1" thickBot="1" x14ac:dyDescent="0.25">
      <c r="A26" s="21" t="str">
        <f>DES__DEDICACIÓN!$A28</f>
        <v/>
      </c>
    </row>
    <row r="27" spans="1:31" ht="23.1" customHeight="1" thickBot="1" x14ac:dyDescent="0.25">
      <c r="A27" s="21" t="str">
        <f>DES__DEDICACIÓN!$A29</f>
        <v/>
      </c>
      <c r="L27" s="24" t="str">
        <f>DES__DEDICACIÓN!$A$9</f>
        <v>Tiempo Parcial (5+5 HORAS)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DES__DEDICACIÓN!$A30</f>
        <v/>
      </c>
      <c r="L28" s="8" t="s">
        <v>16</v>
      </c>
      <c r="M28" s="27">
        <f ca="1">DES__DEDICACIÓN!$B$9</f>
        <v>8</v>
      </c>
      <c r="N28" s="27">
        <f ca="1">DES__DEDICACIÓN!$E$9</f>
        <v>7</v>
      </c>
      <c r="O28" s="27">
        <f ca="1">DES__DEDICACIÓN!$H$9</f>
        <v>2</v>
      </c>
      <c r="P28" s="27">
        <f ca="1">DES__DEDICACIÓN!$K$9</f>
        <v>5</v>
      </c>
      <c r="Q28" s="27">
        <f ca="1">DES__DEDICACIÓN!$N$9</f>
        <v>4</v>
      </c>
      <c r="R28" s="27">
        <f ca="1">DES__DEDICACIÓN!$Q$9</f>
        <v>4</v>
      </c>
      <c r="S28" s="27">
        <f ca="1">DES__DEDICACIÓN!$T$9</f>
        <v>4</v>
      </c>
      <c r="T28" s="27" t="str">
        <f ca="1">DES__DEDICACIÓN!$W$9</f>
        <v/>
      </c>
      <c r="U28" s="27" t="str">
        <f ca="1">DES__DEDICACIÓN!$Z$9</f>
        <v/>
      </c>
      <c r="V28" s="27" t="str">
        <f ca="1">DES__DEDICACIÓN!$AC$9</f>
        <v/>
      </c>
      <c r="W28" s="27" t="str">
        <f ca="1">DES__DEDICACIÓN!$AF$9</f>
        <v/>
      </c>
      <c r="X28" s="27" t="str">
        <f ca="1">DES__DEDICACIÓN!$AI$9</f>
        <v/>
      </c>
      <c r="Y28" s="27" t="str">
        <f ca="1">DES__DEDICACIÓN!$AL$9</f>
        <v/>
      </c>
      <c r="Z28" s="27" t="str">
        <f ca="1">DES__DEDICACIÓN!$AO$9</f>
        <v/>
      </c>
      <c r="AA28" s="27" t="str">
        <f ca="1">DES__DEDICACIÓN!$AR$9</f>
        <v/>
      </c>
      <c r="AB28" s="27" t="str">
        <f ca="1">DES__DEDICACIÓN!$AU$9</f>
        <v/>
      </c>
      <c r="AC28" s="27" t="str">
        <f ca="1">DES__DEDICACIÓN!$AX$9</f>
        <v/>
      </c>
      <c r="AD28" s="27" t="str">
        <f ca="1">DES__DEDICACIÓN!$BA$9</f>
        <v/>
      </c>
      <c r="AE28" s="27" t="str">
        <f ca="1">DES__DEDICACIÓN!$BD$9</f>
        <v/>
      </c>
    </row>
    <row r="29" spans="1:31" ht="23.1" customHeight="1" x14ac:dyDescent="0.2">
      <c r="A29" s="21" t="str">
        <f>DES__DEDICACIÓN!$A31</f>
        <v/>
      </c>
      <c r="L29" s="8" t="s">
        <v>88</v>
      </c>
      <c r="M29" s="26">
        <f ca="1">DES__DEDICACIÓN!$C$9</f>
        <v>13</v>
      </c>
      <c r="N29" s="26">
        <f ca="1">DES__DEDICACIÓN!$F$9</f>
        <v>10</v>
      </c>
      <c r="O29" s="26">
        <f ca="1">DES__DEDICACIÓN!$I$9</f>
        <v>7</v>
      </c>
      <c r="P29" s="26">
        <f ca="1">DES__DEDICACIÓN!$L$9</f>
        <v>6</v>
      </c>
      <c r="Q29" s="26">
        <f ca="1">DES__DEDICACIÓN!$O$9</f>
        <v>7</v>
      </c>
      <c r="R29" s="26">
        <f ca="1">DES__DEDICACIÓN!$R$9</f>
        <v>5</v>
      </c>
      <c r="S29" s="26">
        <f ca="1">DES__DEDICACIÓN!$U$9</f>
        <v>4</v>
      </c>
      <c r="T29" s="26" t="str">
        <f ca="1">DES__DEDICACIÓN!$X$9</f>
        <v/>
      </c>
      <c r="U29" s="26" t="str">
        <f ca="1">DES__DEDICACIÓN!$AA$9</f>
        <v/>
      </c>
      <c r="V29" s="26" t="str">
        <f ca="1">DES__DEDICACIÓN!$AD$9</f>
        <v/>
      </c>
      <c r="W29" s="26" t="str">
        <f ca="1">DES__DEDICACIÓN!$AG$9</f>
        <v/>
      </c>
      <c r="X29" s="26" t="str">
        <f ca="1">DES__DEDICACIÓN!$AJ$9</f>
        <v/>
      </c>
      <c r="Y29" s="26" t="str">
        <f ca="1">DES__DEDICACIÓN!$AM$9</f>
        <v/>
      </c>
      <c r="Z29" s="26" t="str">
        <f ca="1">DES__DEDICACIÓN!$AP$9</f>
        <v/>
      </c>
      <c r="AA29" s="26" t="str">
        <f ca="1">DES__DEDICACIÓN!$AS$9</f>
        <v/>
      </c>
      <c r="AB29" s="26" t="str">
        <f ca="1">DES__DEDICACIÓN!$AV$9</f>
        <v/>
      </c>
      <c r="AC29" s="26" t="str">
        <f ca="1">DES__DEDICACIÓN!$AY$9</f>
        <v/>
      </c>
      <c r="AD29" s="26" t="str">
        <f ca="1">DES__DEDICACIÓN!$BB$9</f>
        <v/>
      </c>
      <c r="AE29" s="26" t="str">
        <f ca="1">DES__DEDICACIÓN!$BE$9</f>
        <v/>
      </c>
    </row>
    <row r="30" spans="1:31" ht="23.1" customHeight="1" x14ac:dyDescent="0.2">
      <c r="A30" s="21" t="str">
        <f>DES__DEDICACIÓN!$A32</f>
        <v/>
      </c>
      <c r="L30" s="8" t="s">
        <v>89</v>
      </c>
      <c r="M30" s="28">
        <f ca="1">IF(DES__DEDICACIÓN!$D$9=0,"",DES__DEDICACIÓN!$D$9)</f>
        <v>21</v>
      </c>
      <c r="N30" s="28">
        <f ca="1">IF(DES__DEDICACIÓN!$G$9=0,"",DES__DEDICACIÓN!$G$9)</f>
        <v>17</v>
      </c>
      <c r="O30" s="28">
        <f ca="1">IF(DES__DEDICACIÓN!$J$9=0,"",DES__DEDICACIÓN!$J$9)</f>
        <v>9</v>
      </c>
      <c r="P30" s="28">
        <f ca="1">IF(DES__DEDICACIÓN!$M$9=0,"",DES__DEDICACIÓN!$M$9)</f>
        <v>11</v>
      </c>
      <c r="Q30" s="28">
        <f ca="1">IF(DES__DEDICACIÓN!$P$9=0,"",DES__DEDICACIÓN!$P$9)</f>
        <v>11</v>
      </c>
      <c r="R30" s="28">
        <f ca="1">IF(DES__DEDICACIÓN!$S$9=0,"",DES__DEDICACIÓN!$S$9)</f>
        <v>9</v>
      </c>
      <c r="S30" s="28">
        <f ca="1">IF(DES__DEDICACIÓN!$V$9=0,"",DES__DEDICACIÓN!$V$9)</f>
        <v>8</v>
      </c>
      <c r="T30" s="28" t="str">
        <f ca="1">IF(DES__DEDICACIÓN!$Y$9=0,"",DES__DEDICACIÓN!$Y$9)</f>
        <v/>
      </c>
      <c r="U30" s="28" t="str">
        <f ca="1">IF(DES__DEDICACIÓN!$AB$9=0,"",DES__DEDICACIÓN!$AB$9)</f>
        <v/>
      </c>
      <c r="V30" s="28" t="str">
        <f ca="1">IF(DES__DEDICACIÓN!$AE$9=0,"",DES__DEDICACIÓN!$AE$9)</f>
        <v/>
      </c>
      <c r="W30" s="28" t="str">
        <f ca="1">IF(DES__DEDICACIÓN!$AH$9=0,"",DES__DEDICACIÓN!$AH$9)</f>
        <v/>
      </c>
      <c r="X30" s="28" t="str">
        <f ca="1">IF(DES__DEDICACIÓN!$AK$9=0,"",DES__DEDICACIÓN!$AK$9)</f>
        <v/>
      </c>
      <c r="Y30" s="28" t="str">
        <f ca="1">IF(DES__DEDICACIÓN!$AN$9=0,"",DES__DEDICACIÓN!$AN$9)</f>
        <v/>
      </c>
      <c r="Z30" s="28" t="str">
        <f ca="1">IF(DES__DEDICACIÓN!$AQ$9=0,"",DES__DEDICACIÓN!$AQ$9)</f>
        <v/>
      </c>
      <c r="AA30" s="28">
        <f ca="1">IF(DES__DEDICACIÓN!$J$9=0,"",DES__DEDICACIÓN!$AT$9)</f>
        <v>0</v>
      </c>
      <c r="AB30" s="28">
        <f ca="1">IF(DES__DEDICACIÓN!$J$9=0,"",DES__DEDICACIÓN!$AW$9)</f>
        <v>0</v>
      </c>
      <c r="AC30" s="28">
        <f ca="1">IF(DES__DEDICACIÓN!$J$9=0,"",DES__DEDICACIÓN!$AZ$9)</f>
        <v>0</v>
      </c>
      <c r="AD30" s="28">
        <f ca="1">IF(DES__DEDICACIÓN!$J$9=0,"",DES__DEDICACIÓN!$BC$9)</f>
        <v>0</v>
      </c>
      <c r="AE30" s="28">
        <f ca="1">IF(DES__DEDICACIÓN!$J$9=0,"",DES__DEDICACIÓN!$BF$9)</f>
        <v>0</v>
      </c>
    </row>
    <row r="31" spans="1:31" ht="23.1" customHeight="1" thickBot="1" x14ac:dyDescent="0.25">
      <c r="A31" s="21" t="str">
        <f>DES__DEDICACIÓN!$A33</f>
        <v/>
      </c>
    </row>
    <row r="32" spans="1:31" ht="23.1" customHeight="1" thickBot="1" x14ac:dyDescent="0.25">
      <c r="A32" s="21" t="str">
        <f>DES__DEDICACIÓN!$A34</f>
        <v/>
      </c>
      <c r="L32" s="24" t="str">
        <f>DES__DEDICACIÓN!$A$10</f>
        <v>Tiempo Parcial (6+6 HORAS)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DES__DEDICACIÓN!$A35</f>
        <v/>
      </c>
      <c r="L33" s="8" t="s">
        <v>16</v>
      </c>
      <c r="M33" s="27">
        <f ca="1">DES__DEDICACIÓN!$B$10</f>
        <v>7</v>
      </c>
      <c r="N33" s="27">
        <f ca="1">DES__DEDICACIÓN!$E$10</f>
        <v>6</v>
      </c>
      <c r="O33" s="27">
        <f ca="1">DES__DEDICACIÓN!$H$10</f>
        <v>4</v>
      </c>
      <c r="P33" s="27">
        <f ca="1">DES__DEDICACIÓN!$K$10</f>
        <v>4</v>
      </c>
      <c r="Q33" s="27">
        <f ca="1">DES__DEDICACIÓN!$N$10</f>
        <v>6</v>
      </c>
      <c r="R33" s="27">
        <f ca="1">DES__DEDICACIÓN!$Q$10</f>
        <v>10</v>
      </c>
      <c r="S33" s="27">
        <f ca="1">DES__DEDICACIÓN!$T$10</f>
        <v>16</v>
      </c>
      <c r="T33" s="27" t="str">
        <f ca="1">DES__DEDICACIÓN!$W$10</f>
        <v/>
      </c>
      <c r="U33" s="27" t="str">
        <f ca="1">DES__DEDICACIÓN!$Z$10</f>
        <v/>
      </c>
      <c r="V33" s="27" t="str">
        <f ca="1">DES__DEDICACIÓN!$AC$10</f>
        <v/>
      </c>
      <c r="W33" s="27" t="str">
        <f ca="1">DES__DEDICACIÓN!$AF$10</f>
        <v/>
      </c>
      <c r="X33" s="27" t="str">
        <f ca="1">DES__DEDICACIÓN!$AI$10</f>
        <v/>
      </c>
      <c r="Y33" s="27" t="str">
        <f ca="1">DES__DEDICACIÓN!$AL$10</f>
        <v/>
      </c>
      <c r="Z33" s="27" t="str">
        <f ca="1">DES__DEDICACIÓN!$AO$10</f>
        <v/>
      </c>
      <c r="AA33" s="27" t="str">
        <f ca="1">DES__DEDICACIÓN!$AR$10</f>
        <v/>
      </c>
      <c r="AB33" s="27" t="str">
        <f ca="1">DES__DEDICACIÓN!$AU$10</f>
        <v/>
      </c>
      <c r="AC33" s="27" t="str">
        <f ca="1">DES__DEDICACIÓN!$AX$10</f>
        <v/>
      </c>
      <c r="AD33" s="27" t="str">
        <f ca="1">DES__DEDICACIÓN!$BA$10</f>
        <v/>
      </c>
      <c r="AE33" s="27" t="str">
        <f ca="1">DES__DEDICACIÓN!$BD$10</f>
        <v/>
      </c>
    </row>
    <row r="34" spans="1:31" ht="23.1" customHeight="1" x14ac:dyDescent="0.2">
      <c r="A34" s="21" t="str">
        <f>DES__DEDICACIÓN!$A36</f>
        <v/>
      </c>
      <c r="L34" s="8" t="s">
        <v>88</v>
      </c>
      <c r="M34" s="26">
        <f ca="1">DES__DEDICACIÓN!$C$10</f>
        <v>20</v>
      </c>
      <c r="N34" s="26">
        <f ca="1">DES__DEDICACIÓN!$F$10</f>
        <v>18</v>
      </c>
      <c r="O34" s="26">
        <f ca="1">DES__DEDICACIÓN!$I$10</f>
        <v>11</v>
      </c>
      <c r="P34" s="26">
        <f ca="1">DES__DEDICACIÓN!$L$10</f>
        <v>9</v>
      </c>
      <c r="Q34" s="26">
        <f ca="1">DES__DEDICACIÓN!$O$10</f>
        <v>10</v>
      </c>
      <c r="R34" s="26">
        <f ca="1">DES__DEDICACIÓN!$R$10</f>
        <v>14</v>
      </c>
      <c r="S34" s="26">
        <f ca="1">DES__DEDICACIÓN!$U$10</f>
        <v>16</v>
      </c>
      <c r="T34" s="26" t="str">
        <f ca="1">DES__DEDICACIÓN!$X$10</f>
        <v/>
      </c>
      <c r="U34" s="26" t="str">
        <f ca="1">DES__DEDICACIÓN!$AA$10</f>
        <v/>
      </c>
      <c r="V34" s="26" t="str">
        <f ca="1">DES__DEDICACIÓN!$AD$10</f>
        <v/>
      </c>
      <c r="W34" s="26" t="str">
        <f ca="1">DES__DEDICACIÓN!$AG$10</f>
        <v/>
      </c>
      <c r="X34" s="26" t="str">
        <f ca="1">DES__DEDICACIÓN!$AJ$10</f>
        <v/>
      </c>
      <c r="Y34" s="26" t="str">
        <f ca="1">DES__DEDICACIÓN!$AM$10</f>
        <v/>
      </c>
      <c r="Z34" s="26" t="str">
        <f ca="1">DES__DEDICACIÓN!$AP$10</f>
        <v/>
      </c>
      <c r="AA34" s="26" t="str">
        <f ca="1">DES__DEDICACIÓN!$AS$10</f>
        <v/>
      </c>
      <c r="AB34" s="26" t="str">
        <f ca="1">DES__DEDICACIÓN!$AV$10</f>
        <v/>
      </c>
      <c r="AC34" s="26" t="str">
        <f ca="1">DES__DEDICACIÓN!$AY$10</f>
        <v/>
      </c>
      <c r="AD34" s="26" t="str">
        <f ca="1">DES__DEDICACIÓN!$BB$10</f>
        <v/>
      </c>
      <c r="AE34" s="26" t="str">
        <f ca="1">DES__DEDICACIÓN!$BE$10</f>
        <v/>
      </c>
    </row>
    <row r="35" spans="1:31" ht="23.1" customHeight="1" x14ac:dyDescent="0.2">
      <c r="A35" s="21" t="str">
        <f>DES__DEDICACIÓN!$A37</f>
        <v/>
      </c>
      <c r="L35" s="8" t="s">
        <v>89</v>
      </c>
      <c r="M35" s="28">
        <f ca="1">IF(DES__DEDICACIÓN!$D$10=0,"",DES__DEDICACIÓN!$D$10)</f>
        <v>27</v>
      </c>
      <c r="N35" s="28">
        <f ca="1">IF(DES__DEDICACIÓN!$G$10=0,"",DES__DEDICACIÓN!$G$10)</f>
        <v>24</v>
      </c>
      <c r="O35" s="28">
        <f ca="1">IF(DES__DEDICACIÓN!$J$10=0,"",DES__DEDICACIÓN!$J$10)</f>
        <v>15</v>
      </c>
      <c r="P35" s="28">
        <f ca="1">IF(DES__DEDICACIÓN!$M$10=0,"",DES__DEDICACIÓN!$M$10)</f>
        <v>13</v>
      </c>
      <c r="Q35" s="28">
        <f ca="1">IF(DES__DEDICACIÓN!$P$10=0,"",DES__DEDICACIÓN!$P$10)</f>
        <v>16</v>
      </c>
      <c r="R35" s="28">
        <f ca="1">IF(DES__DEDICACIÓN!$S$10=0,"",DES__DEDICACIÓN!$S$10)</f>
        <v>24</v>
      </c>
      <c r="S35" s="28">
        <f ca="1">IF(DES__DEDICACIÓN!$V$10=0,"",DES__DEDICACIÓN!$V$10)</f>
        <v>32</v>
      </c>
      <c r="T35" s="28" t="str">
        <f ca="1">IF(DES__DEDICACIÓN!$Y$10=0,"",DES__DEDICACIÓN!$Y$10)</f>
        <v/>
      </c>
      <c r="U35" s="28" t="str">
        <f ca="1">IF(DES__DEDICACIÓN!$AB$10=0,"",DES__DEDICACIÓN!$AB$10)</f>
        <v/>
      </c>
      <c r="V35" s="28" t="str">
        <f ca="1">IF(DES__DEDICACIÓN!$AE$10=0,"",DES__DEDICACIÓN!$AE$10)</f>
        <v/>
      </c>
      <c r="W35" s="28" t="str">
        <f ca="1">IF(DES__DEDICACIÓN!$AH$10=0,"",DES__DEDICACIÓN!$AH$10)</f>
        <v/>
      </c>
      <c r="X35" s="28" t="str">
        <f ca="1">IF(DES__DEDICACIÓN!$AK$10=0,"",DES__DEDICACIÓN!$AK$10)</f>
        <v/>
      </c>
      <c r="Y35" s="28" t="str">
        <f ca="1">IF(DES__DEDICACIÓN!$AN$10=0,"",DES__DEDICACIÓN!$AN$10)</f>
        <v/>
      </c>
      <c r="Z35" s="28" t="str">
        <f ca="1">IF(DES__DEDICACIÓN!$AQ$10=0,"",DES__DEDICACIÓN!$AQ$10)</f>
        <v/>
      </c>
      <c r="AA35" s="28">
        <f ca="1">IF(DES__DEDICACIÓN!$J$10=0,"",DES__DEDICACIÓN!$AT$10)</f>
        <v>0</v>
      </c>
      <c r="AB35" s="28">
        <f ca="1">IF(DES__DEDICACIÓN!$J$10=0,"",DES__DEDICACIÓN!$AW$10)</f>
        <v>0</v>
      </c>
      <c r="AC35" s="28">
        <f ca="1">IF(DES__DEDICACIÓN!$J$10=0,"",DES__DEDICACIÓN!$AZ$10)</f>
        <v>0</v>
      </c>
      <c r="AD35" s="28">
        <f ca="1">IF(DES__DEDICACIÓN!$J$10=0,"",DES__DEDICACIÓN!$BC$10)</f>
        <v>0</v>
      </c>
      <c r="AE35" s="28">
        <f ca="1">IF(DES__DEDICACIÓN!$J$10=0,"",DES__DEDICACIÓN!$BF$10)</f>
        <v>0</v>
      </c>
    </row>
    <row r="36" spans="1:31" ht="23.1" customHeight="1" thickBot="1" x14ac:dyDescent="0.25">
      <c r="A36" s="21" t="str">
        <f>DES__DEDICACIÓN!$A38</f>
        <v/>
      </c>
    </row>
    <row r="37" spans="1:31" ht="23.1" customHeight="1" thickBot="1" x14ac:dyDescent="0.25">
      <c r="A37" s="21" t="str">
        <f>DES__DEDICACIÓN!$A39</f>
        <v/>
      </c>
      <c r="L37" s="24" t="str">
        <f>DES__DEDICACIÓN!$A$11</f>
        <v>Tiempo Parcial (4 HORAS SEMANALES)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DES__DEDICACIÓN!$A40</f>
        <v/>
      </c>
      <c r="L38" s="8" t="s">
        <v>16</v>
      </c>
      <c r="M38" s="27" t="str">
        <f ca="1">DES__DEDICACIÓN!$B$11</f>
        <v/>
      </c>
      <c r="N38" s="27" t="str">
        <f ca="1">DES__DEDICACIÓN!$E$11</f>
        <v/>
      </c>
      <c r="O38" s="27" t="str">
        <f ca="1">DES__DEDICACIÓN!$H$11</f>
        <v/>
      </c>
      <c r="P38" s="27" t="str">
        <f ca="1">DES__DEDICACIÓN!$K$11</f>
        <v/>
      </c>
      <c r="Q38" s="27" t="str">
        <f ca="1">DES__DEDICACIÓN!$N$11</f>
        <v/>
      </c>
      <c r="R38" s="27" t="str">
        <f ca="1">DES__DEDICACIÓN!$Q$11</f>
        <v/>
      </c>
      <c r="S38" s="27" t="str">
        <f ca="1">DES__DEDICACIÓN!$T$11</f>
        <v/>
      </c>
      <c r="T38" s="27" t="str">
        <f ca="1">DES__DEDICACIÓN!$W$11</f>
        <v/>
      </c>
      <c r="U38" s="27" t="str">
        <f ca="1">DES__DEDICACIÓN!$Z$11</f>
        <v/>
      </c>
      <c r="V38" s="27" t="str">
        <f ca="1">DES__DEDICACIÓN!$AC$11</f>
        <v/>
      </c>
      <c r="W38" s="27" t="str">
        <f ca="1">DES__DEDICACIÓN!$AF$11</f>
        <v/>
      </c>
      <c r="X38" s="27" t="str">
        <f ca="1">DES__DEDICACIÓN!$AI$11</f>
        <v/>
      </c>
      <c r="Y38" s="27" t="str">
        <f ca="1">DES__DEDICACIÓN!$AL$11</f>
        <v/>
      </c>
      <c r="Z38" s="27" t="str">
        <f ca="1">DES__DEDICACIÓN!$AO$11</f>
        <v/>
      </c>
      <c r="AA38" s="27" t="str">
        <f ca="1">DES__DEDICACIÓN!$AR$11</f>
        <v/>
      </c>
      <c r="AB38" s="27" t="str">
        <f ca="1">DES__DEDICACIÓN!$AU$11</f>
        <v/>
      </c>
      <c r="AC38" s="27" t="str">
        <f ca="1">DES__DEDICACIÓN!$AX$11</f>
        <v/>
      </c>
      <c r="AD38" s="27" t="str">
        <f ca="1">DES__DEDICACIÓN!$BA$11</f>
        <v/>
      </c>
      <c r="AE38" s="27" t="str">
        <f ca="1">DES__DEDICACIÓN!$BD$11</f>
        <v/>
      </c>
    </row>
    <row r="39" spans="1:31" ht="23.1" customHeight="1" x14ac:dyDescent="0.2">
      <c r="A39" s="21" t="str">
        <f>DES__DEDICACIÓN!$A41</f>
        <v/>
      </c>
      <c r="L39" s="8" t="s">
        <v>88</v>
      </c>
      <c r="M39" s="26" t="str">
        <f ca="1">DES__DEDICACIÓN!$C$11</f>
        <v/>
      </c>
      <c r="N39" s="26" t="str">
        <f ca="1">DES__DEDICACIÓN!$F$11</f>
        <v/>
      </c>
      <c r="O39" s="26" t="str">
        <f ca="1">DES__DEDICACIÓN!$I$11</f>
        <v/>
      </c>
      <c r="P39" s="26" t="str">
        <f ca="1">DES__DEDICACIÓN!$L$11</f>
        <v/>
      </c>
      <c r="Q39" s="26" t="str">
        <f ca="1">DES__DEDICACIÓN!$O$11</f>
        <v/>
      </c>
      <c r="R39" s="26">
        <f ca="1">DES__DEDICACIÓN!$R$11</f>
        <v>1</v>
      </c>
      <c r="S39" s="26">
        <f ca="1">DES__DEDICACIÓN!$U$11</f>
        <v>1</v>
      </c>
      <c r="T39" s="26" t="str">
        <f ca="1">DES__DEDICACIÓN!$X$11</f>
        <v/>
      </c>
      <c r="U39" s="26" t="str">
        <f ca="1">DES__DEDICACIÓN!$AA$11</f>
        <v/>
      </c>
      <c r="V39" s="26" t="str">
        <f ca="1">DES__DEDICACIÓN!$AD$11</f>
        <v/>
      </c>
      <c r="W39" s="26" t="str">
        <f ca="1">DES__DEDICACIÓN!$AG$11</f>
        <v/>
      </c>
      <c r="X39" s="26" t="str">
        <f ca="1">DES__DEDICACIÓN!$AJ$11</f>
        <v/>
      </c>
      <c r="Y39" s="26" t="str">
        <f ca="1">DES__DEDICACIÓN!$AM$11</f>
        <v/>
      </c>
      <c r="Z39" s="26" t="str">
        <f ca="1">DES__DEDICACIÓN!$AP$11</f>
        <v/>
      </c>
      <c r="AA39" s="26" t="str">
        <f ca="1">DES__DEDICACIÓN!$AS$11</f>
        <v/>
      </c>
      <c r="AB39" s="26" t="str">
        <f ca="1">DES__DEDICACIÓN!$AV$11</f>
        <v/>
      </c>
      <c r="AC39" s="26" t="str">
        <f ca="1">DES__DEDICACIÓN!$AY$11</f>
        <v/>
      </c>
      <c r="AD39" s="26" t="str">
        <f ca="1">DES__DEDICACIÓN!$BB$11</f>
        <v/>
      </c>
      <c r="AE39" s="26" t="str">
        <f ca="1">DES__DEDICACIÓN!$BE$11</f>
        <v/>
      </c>
    </row>
    <row r="40" spans="1:31" ht="23.1" customHeight="1" x14ac:dyDescent="0.2">
      <c r="A40" s="21" t="str">
        <f>DES__DEDICACIÓN!$A42</f>
        <v/>
      </c>
      <c r="L40" s="8" t="s">
        <v>89</v>
      </c>
      <c r="M40" s="28" t="str">
        <f ca="1">IF(DES__DEDICACIÓN!$D$11=0,"",DES__DEDICACIÓN!$D$11)</f>
        <v/>
      </c>
      <c r="N40" s="28" t="str">
        <f ca="1">IF(DES__DEDICACIÓN!$G$11=0,"",DES__DEDICACIÓN!$G$11)</f>
        <v/>
      </c>
      <c r="O40" s="28" t="str">
        <f ca="1">IF(DES__DEDICACIÓN!$J$11=0,"",DES__DEDICACIÓN!$J$11)</f>
        <v/>
      </c>
      <c r="P40" s="28" t="str">
        <f ca="1">IF(DES__DEDICACIÓN!$M$11=0,"",DES__DEDICACIÓN!$M$11)</f>
        <v/>
      </c>
      <c r="Q40" s="28" t="str">
        <f ca="1">IF(DES__DEDICACIÓN!$P$11=0,"",DES__DEDICACIÓN!$P$11)</f>
        <v/>
      </c>
      <c r="R40" s="28">
        <f ca="1">IF(DES__DEDICACIÓN!$S$11=0,"",DES__DEDICACIÓN!$S$11)</f>
        <v>1</v>
      </c>
      <c r="S40" s="28">
        <f ca="1">IF(DES__DEDICACIÓN!$V$11=0,"",DES__DEDICACIÓN!$V$11)</f>
        <v>1</v>
      </c>
      <c r="T40" s="28" t="str">
        <f ca="1">IF(DES__DEDICACIÓN!$Y$11=0,"",DES__DEDICACIÓN!$Y$11)</f>
        <v/>
      </c>
      <c r="U40" s="28" t="str">
        <f ca="1">IF(DES__DEDICACIÓN!$AB$11=0,"",DES__DEDICACIÓN!$AB$11)</f>
        <v/>
      </c>
      <c r="V40" s="28" t="str">
        <f ca="1">IF(DES__DEDICACIÓN!$AE$11=0,"",DES__DEDICACIÓN!$AE$11)</f>
        <v/>
      </c>
      <c r="W40" s="28" t="str">
        <f ca="1">IF(DES__DEDICACIÓN!$AH$11=0,"",DES__DEDICACIÓN!$AH$11)</f>
        <v/>
      </c>
      <c r="X40" s="28" t="str">
        <f ca="1">IF(DES__DEDICACIÓN!$AK$11=0,"",DES__DEDICACIÓN!$AK$11)</f>
        <v/>
      </c>
      <c r="Y40" s="28" t="str">
        <f ca="1">IF(DES__DEDICACIÓN!$AN$11=0,"",DES__DEDICACIÓN!$AN$11)</f>
        <v/>
      </c>
      <c r="Z40" s="28" t="str">
        <f ca="1">IF(DES__DEDICACIÓN!$AQ$11=0,"",DES__DEDICACIÓN!$AQ$11)</f>
        <v/>
      </c>
      <c r="AA40" s="28" t="str">
        <f ca="1">IF(DES__DEDICACIÓN!$J$11=0,"",DES__DEDICACIÓN!$AT$11)</f>
        <v/>
      </c>
      <c r="AB40" s="28" t="str">
        <f ca="1">IF(DES__DEDICACIÓN!$J$11=0,"",DES__DEDICACIÓN!$AW$11)</f>
        <v/>
      </c>
      <c r="AC40" s="28" t="str">
        <f ca="1">IF(DES__DEDICACIÓN!$J$11=0,"",DES__DEDICACIÓN!$AZ$11)</f>
        <v/>
      </c>
      <c r="AD40" s="28" t="str">
        <f ca="1">IF(DES__DEDICACIÓN!$J$11=0,"",DES__DEDICACIÓN!$BC$11)</f>
        <v/>
      </c>
      <c r="AE40" s="28" t="str">
        <f ca="1">IF(DES__DEDICACIÓN!$J$11=0,"",DES__DEDICACIÓN!$BF$11)</f>
        <v/>
      </c>
    </row>
    <row r="41" spans="1:31" ht="23.1" customHeight="1" thickBot="1" x14ac:dyDescent="0.25">
      <c r="A41" s="21" t="str">
        <f>DES__DEDICACIÓN!$A43</f>
        <v/>
      </c>
    </row>
    <row r="42" spans="1:31" ht="23.1" customHeight="1" thickBot="1" x14ac:dyDescent="0.25">
      <c r="A42" s="21" t="str">
        <f>DES__DEDICACIÓN!$A44</f>
        <v/>
      </c>
      <c r="L42" s="24" t="str">
        <f>DES__DEDICACIÓN!$A$12</f>
        <v>TOTAL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DES__DEDICACIÓN!$A45</f>
        <v/>
      </c>
      <c r="L43" s="8" t="s">
        <v>16</v>
      </c>
      <c r="M43" s="27">
        <f ca="1">DES__DEDICACIÓN!$B$12</f>
        <v>180</v>
      </c>
      <c r="N43" s="27">
        <f ca="1">DES__DEDICACIÓN!$E$12</f>
        <v>177</v>
      </c>
      <c r="O43" s="27">
        <f ca="1">DES__DEDICACIÓN!$H$12</f>
        <v>161</v>
      </c>
      <c r="P43" s="27">
        <f ca="1">DES__DEDICACIÓN!$K$12</f>
        <v>159</v>
      </c>
      <c r="Q43" s="27">
        <f ca="1">DES__DEDICACIÓN!$N$12</f>
        <v>167</v>
      </c>
      <c r="R43" s="27">
        <f ca="1">DES__DEDICACIÓN!$Q$12</f>
        <v>187</v>
      </c>
      <c r="S43" s="27">
        <f ca="1">DES__DEDICACIÓN!$T$12</f>
        <v>196</v>
      </c>
      <c r="T43" s="27">
        <f ca="1">DES__DEDICACIÓN!$W$12</f>
        <v>0</v>
      </c>
      <c r="U43" s="27">
        <f ca="1">DES__DEDICACIÓN!$Z$12</f>
        <v>0</v>
      </c>
      <c r="V43" s="27">
        <f ca="1">DES__DEDICACIÓN!$AC$12</f>
        <v>0</v>
      </c>
      <c r="W43" s="27">
        <f ca="1">DES__DEDICACIÓN!$AF$12</f>
        <v>0</v>
      </c>
      <c r="X43" s="27">
        <f ca="1">DES__DEDICACIÓN!$AI$12</f>
        <v>0</v>
      </c>
      <c r="Y43" s="27">
        <f ca="1">DES__DEDICACIÓN!$AL$12</f>
        <v>0</v>
      </c>
      <c r="Z43" s="27">
        <f ca="1">DES__DEDICACIÓN!$AO$12</f>
        <v>0</v>
      </c>
      <c r="AA43" s="27">
        <f ca="1">DES__DEDICACIÓN!$AR$12</f>
        <v>0</v>
      </c>
      <c r="AB43" s="27">
        <f ca="1">DES__DEDICACIÓN!$AU$12</f>
        <v>0</v>
      </c>
      <c r="AC43" s="27">
        <f ca="1">DES__DEDICACIÓN!$AX$12</f>
        <v>0</v>
      </c>
      <c r="AD43" s="27">
        <f ca="1">DES__DEDICACIÓN!$BA$12</f>
        <v>0</v>
      </c>
      <c r="AE43" s="27">
        <f ca="1">DES__DEDICACIÓN!$BD$12</f>
        <v>0</v>
      </c>
    </row>
    <row r="44" spans="1:31" ht="23.1" customHeight="1" x14ac:dyDescent="0.2">
      <c r="A44" s="21" t="str">
        <f>DES__DEDICACIÓN!$A46</f>
        <v/>
      </c>
      <c r="L44" s="8" t="s">
        <v>88</v>
      </c>
      <c r="M44" s="26">
        <f ca="1">DES__DEDICACIÓN!$C$12</f>
        <v>259</v>
      </c>
      <c r="N44" s="26">
        <f ca="1">DES__DEDICACIÓN!$F$12</f>
        <v>246</v>
      </c>
      <c r="O44" s="26">
        <f ca="1">DES__DEDICACIÓN!$I$12</f>
        <v>222</v>
      </c>
      <c r="P44" s="26">
        <f ca="1">DES__DEDICACIÓN!$L$12</f>
        <v>225</v>
      </c>
      <c r="Q44" s="26">
        <f ca="1">DES__DEDICACIÓN!$O$12</f>
        <v>231</v>
      </c>
      <c r="R44" s="26">
        <f ca="1">DES__DEDICACIÓN!$R$12</f>
        <v>235</v>
      </c>
      <c r="S44" s="26">
        <f ca="1">DES__DEDICACIÓN!$U$12</f>
        <v>238</v>
      </c>
      <c r="T44" s="26">
        <f ca="1">DES__DEDICACIÓN!$X$12</f>
        <v>0</v>
      </c>
      <c r="U44" s="26">
        <f ca="1">DES__DEDICACIÓN!$AA$12</f>
        <v>0</v>
      </c>
      <c r="V44" s="26">
        <f ca="1">DES__DEDICACIÓN!$AD$12</f>
        <v>0</v>
      </c>
      <c r="W44" s="26">
        <f ca="1">DES__DEDICACIÓN!$AG$12</f>
        <v>0</v>
      </c>
      <c r="X44" s="26">
        <f ca="1">DES__DEDICACIÓN!$AJ$12</f>
        <v>0</v>
      </c>
      <c r="Y44" s="26">
        <f ca="1">DES__DEDICACIÓN!$AM$12</f>
        <v>0</v>
      </c>
      <c r="Z44" s="26">
        <f ca="1">DES__DEDICACIÓN!$AP$12</f>
        <v>0</v>
      </c>
      <c r="AA44" s="26">
        <f ca="1">DES__DEDICACIÓN!$AS$12</f>
        <v>0</v>
      </c>
      <c r="AB44" s="26">
        <f ca="1">DES__DEDICACIÓN!$AV$12</f>
        <v>0</v>
      </c>
      <c r="AC44" s="26">
        <f ca="1">DES__DEDICACIÓN!$AY$12</f>
        <v>0</v>
      </c>
      <c r="AD44" s="26">
        <f ca="1">DES__DEDICACIÓN!$BB$12</f>
        <v>0</v>
      </c>
      <c r="AE44" s="26">
        <f ca="1">DES__DEDICACIÓN!$BE$12</f>
        <v>0</v>
      </c>
    </row>
    <row r="45" spans="1:31" ht="23.1" customHeight="1" x14ac:dyDescent="0.2">
      <c r="A45" s="21" t="str">
        <f>DES__DEDICACIÓN!$A47</f>
        <v/>
      </c>
      <c r="L45" s="8" t="s">
        <v>89</v>
      </c>
      <c r="M45" s="28">
        <f ca="1">IF(DES__DEDICACIÓN!$D$12=0,"",DES__DEDICACIÓN!$D$12)</f>
        <v>439</v>
      </c>
      <c r="N45" s="28">
        <f ca="1">IF(DES__DEDICACIÓN!$G$12=0,"",DES__DEDICACIÓN!$G$12)</f>
        <v>423</v>
      </c>
      <c r="O45" s="28">
        <f ca="1">IF(DES__DEDICACIÓN!$J$12=0,"",DES__DEDICACIÓN!$J$12)</f>
        <v>383</v>
      </c>
      <c r="P45" s="28">
        <f ca="1">IF(DES__DEDICACIÓN!$M$12=0,"",DES__DEDICACIÓN!$M$12)</f>
        <v>384</v>
      </c>
      <c r="Q45" s="28">
        <f ca="1">IF(DES__DEDICACIÓN!$P$12=0,"",DES__DEDICACIÓN!$P$12)</f>
        <v>398</v>
      </c>
      <c r="R45" s="28">
        <f ca="1">IF(DES__DEDICACIÓN!$S$12=0,"",DES__DEDICACIÓN!$S$12)</f>
        <v>422</v>
      </c>
      <c r="S45" s="28">
        <f ca="1">IF(DES__DEDICACIÓN!$V$12=0,"",DES__DEDICACIÓN!$V$12)</f>
        <v>434</v>
      </c>
      <c r="T45" s="28" t="str">
        <f ca="1">IF(DES__DEDICACIÓN!$Y$12=0,"",DES__DEDICACIÓN!$Y$12)</f>
        <v/>
      </c>
      <c r="U45" s="28" t="str">
        <f ca="1">IF(DES__DEDICACIÓN!$AB$12=0,"",DES__DEDICACIÓN!$AB$12)</f>
        <v/>
      </c>
      <c r="V45" s="28" t="str">
        <f ca="1">IF(DES__DEDICACIÓN!$AE$12=0,"",DES__DEDICACIÓN!$AE$12)</f>
        <v/>
      </c>
      <c r="W45" s="28" t="str">
        <f ca="1">IF(DES__DEDICACIÓN!$AH$12=0,"",DES__DEDICACIÓN!$AH$12)</f>
        <v/>
      </c>
      <c r="X45" s="28" t="str">
        <f ca="1">IF(DES__DEDICACIÓN!$AK$12=0,"",DES__DEDICACIÓN!$AK$12)</f>
        <v/>
      </c>
      <c r="Y45" s="28" t="str">
        <f ca="1">IF(DES__DEDICACIÓN!$AN$12=0,"",DES__DEDICACIÓN!$AN$12)</f>
        <v/>
      </c>
      <c r="Z45" s="28" t="str">
        <f ca="1">IF(DES__DEDICACIÓN!$AQ$12=0,"",DES__DEDICACIÓN!$AQ$12)</f>
        <v/>
      </c>
      <c r="AA45" s="28">
        <f ca="1">IF(DES__DEDICACIÓN!$J$12=0,"",DES__DEDICACIÓN!$AT$12)</f>
        <v>0</v>
      </c>
      <c r="AB45" s="28">
        <f ca="1">IF(DES__DEDICACIÓN!$J$12=0,"",DES__DEDICACIÓN!$AW$12)</f>
        <v>0</v>
      </c>
      <c r="AC45" s="28">
        <f ca="1">IF(DES__DEDICACIÓN!$J$12=0,"",DES__DEDICACIÓN!$AZ$12)</f>
        <v>0</v>
      </c>
      <c r="AD45" s="28">
        <f ca="1">IF(DES__DEDICACIÓN!$J$12=0,"",DES__DEDICACIÓN!$BC$12)</f>
        <v>0</v>
      </c>
      <c r="AE45" s="28">
        <f ca="1">IF(DES__DEDICACIÓN!$J$12=0,"",DES__DEDICACIÓN!$BF$12)</f>
        <v>0</v>
      </c>
    </row>
    <row r="46" spans="1:31" ht="23.1" customHeight="1" x14ac:dyDescent="0.2">
      <c r="A46" s="21" t="str">
        <f>DES__DEDICACIÓN!$A48</f>
        <v/>
      </c>
    </row>
    <row r="47" spans="1:31" ht="23.1" customHeight="1" x14ac:dyDescent="0.2">
      <c r="A47" s="21" t="str">
        <f>DES__DEDICACIÓN!$A49</f>
        <v/>
      </c>
    </row>
    <row r="48" spans="1:31" ht="23.1" customHeight="1" x14ac:dyDescent="0.2">
      <c r="A48" s="21" t="str">
        <f>DES__DEDICACIÓN!$A50</f>
        <v/>
      </c>
    </row>
    <row r="49" spans="1:1" ht="23.1" customHeight="1" x14ac:dyDescent="0.2">
      <c r="A49" s="21" t="str">
        <f>DES__DEDICACIÓN!$A51</f>
        <v/>
      </c>
    </row>
    <row r="50" spans="1:1" ht="23.1" customHeight="1" x14ac:dyDescent="0.2">
      <c r="A50" s="21" t="str">
        <f>DES__DEDICACIÓN!$A52</f>
        <v/>
      </c>
    </row>
    <row r="51" spans="1:1" ht="23.1" customHeight="1" x14ac:dyDescent="0.2">
      <c r="A51" s="21" t="str">
        <f>DES__DEDICACIÓN!$A53</f>
        <v/>
      </c>
    </row>
    <row r="52" spans="1:1" ht="23.1" customHeight="1" x14ac:dyDescent="0.2">
      <c r="A52" s="21" t="str">
        <f>DES__DEDICACIÓN!$A54</f>
        <v/>
      </c>
    </row>
    <row r="53" spans="1:1" ht="23.1" customHeight="1" x14ac:dyDescent="0.2">
      <c r="A53" s="21" t="str">
        <f>DES__DEDICACIÓN!$A55</f>
        <v/>
      </c>
    </row>
    <row r="54" spans="1:1" ht="23.1" customHeight="1" x14ac:dyDescent="0.2">
      <c r="A54" s="21" t="str">
        <f>DES__DEDICACIÓN!$A56</f>
        <v/>
      </c>
    </row>
    <row r="55" spans="1:1" ht="23.1" customHeight="1" x14ac:dyDescent="0.2">
      <c r="A55" s="21" t="str">
        <f>DES__DEDICACIÓN!$A57</f>
        <v/>
      </c>
    </row>
    <row r="56" spans="1:1" ht="23.1" customHeight="1" x14ac:dyDescent="0.2">
      <c r="A56" s="21" t="str">
        <f>DES__DEDICACIÓN!$A58</f>
        <v/>
      </c>
    </row>
    <row r="57" spans="1:1" ht="23.1" customHeight="1" x14ac:dyDescent="0.2">
      <c r="A57" s="21" t="str">
        <f>DES__DEDICACIÓN!$A59</f>
        <v/>
      </c>
    </row>
    <row r="58" spans="1:1" ht="23.1" customHeight="1" x14ac:dyDescent="0.2">
      <c r="A58" s="21" t="str">
        <f>DES__DEDICACIÓN!$A60</f>
        <v/>
      </c>
    </row>
    <row r="59" spans="1:1" ht="23.1" customHeight="1" x14ac:dyDescent="0.2">
      <c r="A59" s="21" t="str">
        <f>DES__DEDICACIÓN!$A61</f>
        <v/>
      </c>
    </row>
    <row r="60" spans="1:1" ht="23.1" customHeight="1" x14ac:dyDescent="0.2">
      <c r="A60" s="21" t="str">
        <f>DES__DEDICACIÓN!$A62</f>
        <v/>
      </c>
    </row>
    <row r="61" spans="1:1" ht="23.1" customHeight="1" x14ac:dyDescent="0.2">
      <c r="A61" s="21" t="str">
        <f>DES__DEDICACIÓN!$A63</f>
        <v/>
      </c>
    </row>
    <row r="62" spans="1:1" ht="23.1" customHeight="1" x14ac:dyDescent="0.2">
      <c r="A62" s="21" t="str">
        <f>DES__DEDICACIÓN!$A64</f>
        <v/>
      </c>
    </row>
    <row r="63" spans="1:1" ht="23.1" customHeight="1" x14ac:dyDescent="0.2">
      <c r="A63" s="21" t="str">
        <f>DES__DEDICACIÓN!$A65</f>
        <v/>
      </c>
    </row>
    <row r="64" spans="1:1" ht="23.1" customHeight="1" x14ac:dyDescent="0.2">
      <c r="A64" s="21" t="str">
        <f>DES__DEDICACIÓN!$A66</f>
        <v/>
      </c>
    </row>
    <row r="65" spans="1:1" ht="23.1" customHeight="1" x14ac:dyDescent="0.2">
      <c r="A65" s="21" t="str">
        <f>DES__DEDICACIÓN!$A67</f>
        <v/>
      </c>
    </row>
    <row r="66" spans="1:1" ht="23.1" customHeight="1" x14ac:dyDescent="0.2">
      <c r="A66" s="21" t="str">
        <f>DES__DEDICACIÓN!$A68</f>
        <v/>
      </c>
    </row>
    <row r="67" spans="1:1" ht="23.1" customHeight="1" x14ac:dyDescent="0.2">
      <c r="A67" s="21" t="str">
        <f>DES__DEDICACIÓN!$A69</f>
        <v/>
      </c>
    </row>
    <row r="68" spans="1:1" ht="23.1" customHeight="1" x14ac:dyDescent="0.2">
      <c r="A68" s="21" t="str">
        <f>DES__DEDICACIÓN!$A70</f>
        <v/>
      </c>
    </row>
    <row r="69" spans="1:1" ht="23.1" customHeight="1" x14ac:dyDescent="0.2">
      <c r="A69" s="21" t="str">
        <f>DES__DEDICACIÓN!$A71</f>
        <v/>
      </c>
    </row>
    <row r="70" spans="1:1" ht="23.1" customHeight="1" x14ac:dyDescent="0.2">
      <c r="A70" s="21" t="str">
        <f>DES__DEDICACIÓN!$A72</f>
        <v/>
      </c>
    </row>
    <row r="71" spans="1:1" ht="23.1" customHeight="1" x14ac:dyDescent="0.2">
      <c r="A71" s="21" t="str">
        <f>DES__DEDICACIÓN!$A73</f>
        <v/>
      </c>
    </row>
    <row r="72" spans="1:1" ht="23.1" customHeight="1" x14ac:dyDescent="0.2">
      <c r="A72" s="21" t="str">
        <f>DES__DEDICACIÓN!$A74</f>
        <v/>
      </c>
    </row>
    <row r="73" spans="1:1" ht="23.1" customHeight="1" x14ac:dyDescent="0.2">
      <c r="A73" s="21" t="str">
        <f>DES__DEDICACIÓN!$A75</f>
        <v/>
      </c>
    </row>
    <row r="74" spans="1:1" ht="23.1" customHeight="1" x14ac:dyDescent="0.2">
      <c r="A74" s="21" t="str">
        <f>DES__DEDICACIÓN!$A76</f>
        <v/>
      </c>
    </row>
    <row r="75" spans="1:1" ht="23.1" customHeight="1" x14ac:dyDescent="0.2">
      <c r="A75" s="21" t="str">
        <f>DES__DEDICACIÓN!$A77</f>
        <v/>
      </c>
    </row>
    <row r="76" spans="1:1" ht="23.1" customHeight="1" x14ac:dyDescent="0.2">
      <c r="A76" s="21" t="str">
        <f>DES__DEDICACIÓN!$A78</f>
        <v/>
      </c>
    </row>
    <row r="77" spans="1:1" ht="23.1" customHeight="1" x14ac:dyDescent="0.2">
      <c r="A77" s="21" t="str">
        <f>DES__DEDICACIÓN!$A79</f>
        <v/>
      </c>
    </row>
    <row r="78" spans="1:1" ht="23.1" customHeight="1" x14ac:dyDescent="0.2">
      <c r="A78" s="21" t="str">
        <f>DES__DEDICACIÓN!$A80</f>
        <v/>
      </c>
    </row>
    <row r="79" spans="1:1" ht="23.1" customHeight="1" x14ac:dyDescent="0.2">
      <c r="A79" s="21" t="str">
        <f>DES__DEDICACIÓN!$A81</f>
        <v/>
      </c>
    </row>
    <row r="80" spans="1:1" ht="23.1" customHeight="1" x14ac:dyDescent="0.2">
      <c r="A80" s="21" t="str">
        <f>DES__DEDICACIÓN!$A82</f>
        <v/>
      </c>
    </row>
    <row r="81" spans="1:1" ht="23.1" customHeight="1" x14ac:dyDescent="0.2">
      <c r="A81" s="21" t="str">
        <f>DES__DEDICACIÓN!$A83</f>
        <v/>
      </c>
    </row>
    <row r="82" spans="1:1" ht="23.1" customHeight="1" x14ac:dyDescent="0.2">
      <c r="A82" s="21" t="str">
        <f>DES__DEDICACIÓN!$A84</f>
        <v/>
      </c>
    </row>
    <row r="83" spans="1:1" ht="23.1" customHeight="1" x14ac:dyDescent="0.2">
      <c r="A83" s="21" t="str">
        <f>DES__DEDICACIÓN!$A85</f>
        <v/>
      </c>
    </row>
    <row r="84" spans="1:1" ht="23.1" customHeight="1" x14ac:dyDescent="0.2">
      <c r="A84" s="21" t="str">
        <f>DES__DEDICACIÓN!$A86</f>
        <v/>
      </c>
    </row>
    <row r="85" spans="1:1" ht="23.1" customHeight="1" x14ac:dyDescent="0.2">
      <c r="A85" s="21" t="str">
        <f>DES__DEDICACIÓN!$A87</f>
        <v/>
      </c>
    </row>
    <row r="86" spans="1:1" ht="23.1" customHeight="1" x14ac:dyDescent="0.2">
      <c r="A86" s="21" t="str">
        <f>DES__DEDICACIÓN!$A88</f>
        <v/>
      </c>
    </row>
    <row r="87" spans="1:1" ht="23.1" customHeight="1" x14ac:dyDescent="0.2">
      <c r="A87" s="21" t="str">
        <f>DES__DEDICACIÓN!$A89</f>
        <v/>
      </c>
    </row>
    <row r="88" spans="1:1" ht="23.1" customHeight="1" x14ac:dyDescent="0.2">
      <c r="A88" s="21" t="str">
        <f>DES__DEDICACIÓN!$A90</f>
        <v/>
      </c>
    </row>
    <row r="89" spans="1:1" ht="23.1" customHeight="1" x14ac:dyDescent="0.2">
      <c r="A89" s="21" t="str">
        <f>DES__DEDICACIÓN!$A91</f>
        <v/>
      </c>
    </row>
    <row r="90" spans="1:1" ht="23.1" customHeight="1" x14ac:dyDescent="0.2">
      <c r="A90" s="21" t="str">
        <f>DES__DEDICACIÓN!$A92</f>
        <v/>
      </c>
    </row>
    <row r="91" spans="1:1" ht="23.1" customHeight="1" x14ac:dyDescent="0.2">
      <c r="A91" s="21" t="str">
        <f>DES__DEDICACIÓN!$A93</f>
        <v/>
      </c>
    </row>
    <row r="92" spans="1:1" ht="23.1" customHeight="1" x14ac:dyDescent="0.2">
      <c r="A92" s="21" t="str">
        <f>DES__DEDICACIÓN!$A94</f>
        <v/>
      </c>
    </row>
    <row r="93" spans="1:1" ht="23.1" customHeight="1" x14ac:dyDescent="0.2">
      <c r="A93" s="21" t="str">
        <f>DES__DEDICACIÓN!$A95</f>
        <v/>
      </c>
    </row>
    <row r="94" spans="1:1" ht="23.1" customHeight="1" x14ac:dyDescent="0.2">
      <c r="A94" s="21" t="str">
        <f>DES__DEDICACIÓN!$A96</f>
        <v/>
      </c>
    </row>
    <row r="95" spans="1:1" ht="23.1" customHeight="1" x14ac:dyDescent="0.2">
      <c r="A95" s="21" t="str">
        <f>DES__DEDICACIÓN!$A97</f>
        <v/>
      </c>
    </row>
    <row r="96" spans="1:1" ht="23.1" customHeight="1" x14ac:dyDescent="0.2">
      <c r="A96" s="21" t="str">
        <f>DES__DEDICACIÓN!$A98</f>
        <v/>
      </c>
    </row>
    <row r="97" spans="1:1" ht="23.1" customHeight="1" x14ac:dyDescent="0.2">
      <c r="A97" s="21" t="str">
        <f>DES__DEDICACIÓN!$A99</f>
        <v/>
      </c>
    </row>
    <row r="98" spans="1:1" ht="23.1" customHeight="1" x14ac:dyDescent="0.2">
      <c r="A98" s="21" t="str">
        <f>DES__DEDICACIÓN!$A100</f>
        <v/>
      </c>
    </row>
    <row r="99" spans="1:1" ht="23.1" customHeight="1" x14ac:dyDescent="0.2">
      <c r="A99" s="21" t="str">
        <f>DES__DEDICACIÓN!$A101</f>
        <v/>
      </c>
    </row>
    <row r="100" spans="1:1" ht="23.1" customHeight="1" x14ac:dyDescent="0.2">
      <c r="A100" s="21" t="str">
        <f>DES__DEDICACIÓN!$A102</f>
        <v/>
      </c>
    </row>
    <row r="101" spans="1:1" ht="23.1" customHeight="1" x14ac:dyDescent="0.2">
      <c r="A101" s="21" t="str">
        <f>DES__DEDICACIÓN!$A103</f>
        <v/>
      </c>
    </row>
    <row r="102" spans="1:1" ht="23.1" customHeight="1" x14ac:dyDescent="0.2">
      <c r="A102" s="21" t="str">
        <f>DES__DEDICACIÓN!$A104</f>
        <v/>
      </c>
    </row>
    <row r="103" spans="1:1" ht="23.1" customHeight="1" x14ac:dyDescent="0.2">
      <c r="A103" s="21" t="str">
        <f>DES__DEDICACIÓN!$A105</f>
        <v/>
      </c>
    </row>
    <row r="104" spans="1:1" ht="23.1" customHeight="1" x14ac:dyDescent="0.2">
      <c r="A104" s="21" t="str">
        <f>DES__DEDICACIÓN!$A106</f>
        <v/>
      </c>
    </row>
    <row r="105" spans="1:1" ht="23.1" customHeight="1" x14ac:dyDescent="0.2">
      <c r="A105" s="21" t="str">
        <f>DES__DEDICACIÓN!$A107</f>
        <v/>
      </c>
    </row>
    <row r="106" spans="1:1" ht="23.1" customHeight="1" x14ac:dyDescent="0.2">
      <c r="A106" s="21" t="str">
        <f>DES__DEDICACIÓN!$A108</f>
        <v/>
      </c>
    </row>
    <row r="107" spans="1:1" ht="23.1" customHeight="1" x14ac:dyDescent="0.2">
      <c r="A107" s="21" t="str">
        <f>DES__DEDICACIÓN!$A109</f>
        <v/>
      </c>
    </row>
    <row r="108" spans="1:1" ht="23.1" customHeight="1" x14ac:dyDescent="0.2">
      <c r="A108" s="21" t="str">
        <f>DES__DEDICACIÓN!$A110</f>
        <v/>
      </c>
    </row>
    <row r="109" spans="1:1" ht="23.1" customHeight="1" x14ac:dyDescent="0.2">
      <c r="A109" s="21" t="str">
        <f>DES__DEDICACIÓN!$A111</f>
        <v/>
      </c>
    </row>
    <row r="110" spans="1:1" ht="23.1" customHeight="1" x14ac:dyDescent="0.2">
      <c r="A110" s="21" t="str">
        <f>DES__DEDICACIÓN!$A112</f>
        <v/>
      </c>
    </row>
    <row r="111" spans="1:1" ht="23.1" customHeight="1" x14ac:dyDescent="0.2">
      <c r="A111" s="21" t="str">
        <f>DES__DEDICACIÓN!$A113</f>
        <v/>
      </c>
    </row>
    <row r="112" spans="1:1" ht="23.1" customHeight="1" x14ac:dyDescent="0.2">
      <c r="A112" s="21" t="str">
        <f>DES__DEDICACIÓN!$A114</f>
        <v/>
      </c>
    </row>
    <row r="113" spans="1:1" ht="23.1" customHeight="1" x14ac:dyDescent="0.2">
      <c r="A113" s="21" t="str">
        <f>DES__DEDICACIÓN!$A115</f>
        <v/>
      </c>
    </row>
    <row r="114" spans="1:1" ht="23.1" customHeight="1" x14ac:dyDescent="0.2">
      <c r="A114" s="21" t="str">
        <f>DES__DEDICACIÓN!$A116</f>
        <v/>
      </c>
    </row>
    <row r="115" spans="1:1" ht="23.1" customHeight="1" x14ac:dyDescent="0.2">
      <c r="A115" s="21" t="str">
        <f>DES__DEDICACIÓN!$A117</f>
        <v/>
      </c>
    </row>
    <row r="116" spans="1:1" ht="23.1" customHeight="1" x14ac:dyDescent="0.2">
      <c r="A116" s="21" t="str">
        <f>DES__DEDICACIÓN!$A118</f>
        <v/>
      </c>
    </row>
    <row r="117" spans="1:1" ht="23.1" customHeight="1" x14ac:dyDescent="0.2">
      <c r="A117" s="21" t="str">
        <f>DES__DEDICACIÓN!$A119</f>
        <v/>
      </c>
    </row>
    <row r="118" spans="1:1" ht="23.1" customHeight="1" x14ac:dyDescent="0.2">
      <c r="A118" s="21" t="str">
        <f>DES__DEDICACIÓN!$A120</f>
        <v/>
      </c>
    </row>
    <row r="119" spans="1:1" ht="23.1" customHeight="1" x14ac:dyDescent="0.2">
      <c r="A119" s="21" t="str">
        <f>DES__DEDICACIÓN!$A121</f>
        <v/>
      </c>
    </row>
    <row r="120" spans="1:1" ht="23.1" customHeight="1" x14ac:dyDescent="0.2">
      <c r="A120" s="21" t="str">
        <f>DES__DEDICACIÓN!$A122</f>
        <v/>
      </c>
    </row>
    <row r="121" spans="1:1" ht="23.1" customHeight="1" x14ac:dyDescent="0.2">
      <c r="A121" s="21" t="str">
        <f>DES__DEDICACIÓN!$A123</f>
        <v/>
      </c>
    </row>
    <row r="122" spans="1:1" ht="23.1" customHeight="1" x14ac:dyDescent="0.2">
      <c r="A122" s="21" t="str">
        <f>DES__DEDICACIÓN!$A124</f>
        <v/>
      </c>
    </row>
    <row r="123" spans="1:1" ht="23.1" customHeight="1" x14ac:dyDescent="0.2">
      <c r="A123" s="21" t="str">
        <f>DES__DEDICACIÓN!$A125</f>
        <v/>
      </c>
    </row>
    <row r="124" spans="1:1" ht="23.1" customHeight="1" x14ac:dyDescent="0.2">
      <c r="A124" s="21" t="str">
        <f>DES__DEDICACIÓN!$A126</f>
        <v/>
      </c>
    </row>
    <row r="125" spans="1:1" ht="23.1" customHeight="1" x14ac:dyDescent="0.2">
      <c r="A125" s="21" t="str">
        <f>DES__DEDICACIÓN!$A127</f>
        <v/>
      </c>
    </row>
    <row r="126" spans="1:1" ht="23.1" customHeight="1" x14ac:dyDescent="0.2">
      <c r="A126" s="21" t="str">
        <f>DES__DEDICACIÓN!$A128</f>
        <v/>
      </c>
    </row>
    <row r="127" spans="1:1" ht="23.1" customHeight="1" x14ac:dyDescent="0.2">
      <c r="A127" s="21" t="str">
        <f>DES__DEDICACIÓN!$A129</f>
        <v/>
      </c>
    </row>
    <row r="128" spans="1:1" ht="23.1" customHeight="1" x14ac:dyDescent="0.2">
      <c r="A128" s="21" t="str">
        <f>DES__DEDICACIÓN!$A130</f>
        <v/>
      </c>
    </row>
    <row r="129" spans="1:1" ht="23.1" customHeight="1" x14ac:dyDescent="0.2">
      <c r="A129" s="21" t="str">
        <f>DES__DEDICACIÓN!$A131</f>
        <v/>
      </c>
    </row>
    <row r="130" spans="1:1" ht="23.1" customHeight="1" x14ac:dyDescent="0.2">
      <c r="A130" s="21" t="str">
        <f>DES__DEDICACIÓN!$A132</f>
        <v/>
      </c>
    </row>
    <row r="131" spans="1:1" ht="23.1" customHeight="1" x14ac:dyDescent="0.2">
      <c r="A131" s="21" t="str">
        <f>DES__DEDICACIÓN!$A133</f>
        <v/>
      </c>
    </row>
    <row r="132" spans="1:1" ht="23.1" customHeight="1" x14ac:dyDescent="0.2">
      <c r="A132" s="21" t="str">
        <f>DES__DEDICACIÓN!$A134</f>
        <v/>
      </c>
    </row>
    <row r="133" spans="1:1" ht="23.1" customHeight="1" x14ac:dyDescent="0.2">
      <c r="A133" s="21" t="str">
        <f>DES__DEDICACIÓN!$A135</f>
        <v/>
      </c>
    </row>
    <row r="134" spans="1:1" ht="23.1" customHeight="1" x14ac:dyDescent="0.2">
      <c r="A134" s="21" t="str">
        <f>DES__DEDICACIÓN!$A136</f>
        <v/>
      </c>
    </row>
    <row r="135" spans="1:1" ht="23.1" customHeight="1" x14ac:dyDescent="0.2">
      <c r="A135" s="21" t="str">
        <f>DES__DEDICACIÓN!$A137</f>
        <v/>
      </c>
    </row>
    <row r="136" spans="1:1" ht="23.1" customHeight="1" x14ac:dyDescent="0.2">
      <c r="A136" s="21" t="str">
        <f>DES__DEDICACIÓN!$A138</f>
        <v/>
      </c>
    </row>
    <row r="137" spans="1:1" ht="23.1" customHeight="1" x14ac:dyDescent="0.2">
      <c r="A137" s="21" t="str">
        <f>DES__DEDICACIÓN!$A139</f>
        <v/>
      </c>
    </row>
    <row r="138" spans="1:1" ht="23.1" customHeight="1" x14ac:dyDescent="0.2">
      <c r="A138" s="21" t="str">
        <f>DES__DEDICACIÓN!$A140</f>
        <v/>
      </c>
    </row>
    <row r="139" spans="1:1" ht="23.1" customHeight="1" x14ac:dyDescent="0.2">
      <c r="A139" s="21" t="str">
        <f>DES__DEDICACIÓN!$A141</f>
        <v/>
      </c>
    </row>
    <row r="140" spans="1:1" ht="23.1" customHeight="1" x14ac:dyDescent="0.2">
      <c r="A140" s="21" t="str">
        <f>DES__DEDICACIÓN!$A142</f>
        <v/>
      </c>
    </row>
    <row r="141" spans="1:1" ht="23.1" customHeight="1" x14ac:dyDescent="0.2">
      <c r="A141" s="21" t="str">
        <f>DES__DEDICACIÓN!$A143</f>
        <v/>
      </c>
    </row>
    <row r="142" spans="1:1" ht="23.1" customHeight="1" x14ac:dyDescent="0.2">
      <c r="A142" s="21" t="str">
        <f>DES__DEDICACIÓN!$A144</f>
        <v/>
      </c>
    </row>
    <row r="143" spans="1:1" ht="23.1" customHeight="1" x14ac:dyDescent="0.2">
      <c r="A143" s="21" t="str">
        <f>DES__DEDICACIÓN!$A145</f>
        <v/>
      </c>
    </row>
    <row r="144" spans="1:1" ht="23.1" customHeight="1" x14ac:dyDescent="0.2">
      <c r="A144" s="21" t="str">
        <f>DES__DEDICACIÓN!$A146</f>
        <v/>
      </c>
    </row>
    <row r="145" spans="1:1" ht="23.1" customHeight="1" x14ac:dyDescent="0.2">
      <c r="A145" s="21" t="str">
        <f>DES__DEDICACIÓN!$A147</f>
        <v/>
      </c>
    </row>
    <row r="146" spans="1:1" ht="23.1" customHeight="1" x14ac:dyDescent="0.2">
      <c r="A146" s="21" t="str">
        <f>DES__DEDICACIÓN!$A148</f>
        <v/>
      </c>
    </row>
    <row r="147" spans="1:1" ht="23.1" customHeight="1" x14ac:dyDescent="0.2">
      <c r="A147" s="21" t="str">
        <f>DES__DEDICACIÓN!$A149</f>
        <v/>
      </c>
    </row>
    <row r="148" spans="1:1" ht="23.1" customHeight="1" x14ac:dyDescent="0.2">
      <c r="A148" s="21" t="str">
        <f>DES__DEDICACIÓN!$A150</f>
        <v/>
      </c>
    </row>
    <row r="149" spans="1:1" ht="23.1" customHeight="1" x14ac:dyDescent="0.2">
      <c r="A149" s="21" t="str">
        <f>DES__DEDICACIÓN!$A151</f>
        <v/>
      </c>
    </row>
    <row r="150" spans="1:1" ht="23.1" customHeight="1" x14ac:dyDescent="0.2">
      <c r="A150" s="21" t="str">
        <f>DES__DEDICACIÓN!$A152</f>
        <v/>
      </c>
    </row>
    <row r="151" spans="1:1" ht="23.1" customHeight="1" x14ac:dyDescent="0.2">
      <c r="A151" s="21" t="str">
        <f>DES__DEDICACIÓN!$A153</f>
        <v/>
      </c>
    </row>
    <row r="152" spans="1:1" ht="23.1" customHeight="1" x14ac:dyDescent="0.2">
      <c r="A152" s="21" t="str">
        <f>DES__DEDICACIÓN!$A154</f>
        <v/>
      </c>
    </row>
    <row r="153" spans="1:1" ht="23.1" customHeight="1" x14ac:dyDescent="0.2">
      <c r="A153" s="21" t="str">
        <f>DES__DEDICACIÓN!$A155</f>
        <v/>
      </c>
    </row>
    <row r="154" spans="1:1" ht="23.1" customHeight="1" x14ac:dyDescent="0.2">
      <c r="A154" s="21" t="str">
        <f>DES__DEDICACIÓN!$A156</f>
        <v/>
      </c>
    </row>
    <row r="155" spans="1:1" ht="23.1" customHeight="1" x14ac:dyDescent="0.2">
      <c r="A155" s="21" t="str">
        <f>DES__DEDICACIÓN!$A157</f>
        <v/>
      </c>
    </row>
    <row r="156" spans="1:1" ht="23.1" customHeight="1" x14ac:dyDescent="0.2">
      <c r="A156" s="21" t="str">
        <f>DES__DEDICACIÓN!$A158</f>
        <v/>
      </c>
    </row>
    <row r="157" spans="1:1" ht="23.1" customHeight="1" x14ac:dyDescent="0.2">
      <c r="A157" s="21" t="str">
        <f>DES__DEDICACIÓN!$A159</f>
        <v/>
      </c>
    </row>
    <row r="158" spans="1:1" ht="23.1" customHeight="1" x14ac:dyDescent="0.2">
      <c r="A158" s="21" t="str">
        <f>DES__DEDICACIÓN!$A160</f>
        <v/>
      </c>
    </row>
    <row r="159" spans="1:1" ht="23.1" customHeight="1" x14ac:dyDescent="0.2">
      <c r="A159" s="21" t="str">
        <f>DES__DEDICACIÓN!$A161</f>
        <v/>
      </c>
    </row>
    <row r="160" spans="1:1" ht="23.1" customHeight="1" x14ac:dyDescent="0.2">
      <c r="A160" s="21" t="str">
        <f>DES__DEDICACIÓN!$A162</f>
        <v/>
      </c>
    </row>
    <row r="161" spans="1:1" ht="23.1" customHeight="1" x14ac:dyDescent="0.2">
      <c r="A161" s="21" t="str">
        <f>DES__DEDICACIÓN!$A163</f>
        <v/>
      </c>
    </row>
    <row r="162" spans="1:1" ht="23.1" customHeight="1" x14ac:dyDescent="0.2">
      <c r="A162" s="21" t="str">
        <f>DES__DEDICACIÓN!$A164</f>
        <v/>
      </c>
    </row>
    <row r="163" spans="1:1" ht="23.1" customHeight="1" x14ac:dyDescent="0.2">
      <c r="A163" s="21" t="str">
        <f>DES__DEDICACIÓN!$A165</f>
        <v/>
      </c>
    </row>
    <row r="164" spans="1:1" ht="23.1" customHeight="1" x14ac:dyDescent="0.2">
      <c r="A164" s="21" t="str">
        <f>DES__DEDICACIÓN!$A166</f>
        <v/>
      </c>
    </row>
    <row r="165" spans="1:1" ht="23.1" customHeight="1" x14ac:dyDescent="0.2">
      <c r="A165" s="21" t="str">
        <f>DES__DEDICACIÓN!$A167</f>
        <v/>
      </c>
    </row>
    <row r="166" spans="1:1" ht="23.1" customHeight="1" x14ac:dyDescent="0.2">
      <c r="A166" s="21" t="str">
        <f>DES__DEDICACIÓN!$A168</f>
        <v/>
      </c>
    </row>
    <row r="167" spans="1:1" ht="23.1" customHeight="1" x14ac:dyDescent="0.2">
      <c r="A167" s="21" t="str">
        <f>DES__DEDICACIÓN!$A169</f>
        <v/>
      </c>
    </row>
    <row r="168" spans="1:1" ht="23.1" customHeight="1" x14ac:dyDescent="0.2">
      <c r="A168" s="21" t="str">
        <f>DES__DEDICACIÓN!$A170</f>
        <v/>
      </c>
    </row>
    <row r="169" spans="1:1" ht="23.1" customHeight="1" x14ac:dyDescent="0.2">
      <c r="A169" s="21" t="str">
        <f>DES__DEDICACIÓN!$A171</f>
        <v/>
      </c>
    </row>
    <row r="170" spans="1:1" ht="23.1" customHeight="1" x14ac:dyDescent="0.2">
      <c r="A170" s="21" t="str">
        <f>DES__DEDICACIÓN!$A172</f>
        <v/>
      </c>
    </row>
    <row r="171" spans="1:1" ht="23.1" customHeight="1" x14ac:dyDescent="0.2">
      <c r="A171" s="21" t="str">
        <f>DES__DEDICACIÓN!$A173</f>
        <v/>
      </c>
    </row>
    <row r="172" spans="1:1" ht="23.1" customHeight="1" x14ac:dyDescent="0.2">
      <c r="A172" s="21" t="str">
        <f>DES__DEDICACIÓN!$A174</f>
        <v/>
      </c>
    </row>
    <row r="173" spans="1:1" ht="23.1" customHeight="1" x14ac:dyDescent="0.2">
      <c r="A173" s="21" t="str">
        <f>DES__DEDICACIÓN!$A175</f>
        <v/>
      </c>
    </row>
    <row r="174" spans="1:1" ht="23.1" customHeight="1" x14ac:dyDescent="0.2">
      <c r="A174" s="21" t="str">
        <f>DES__DEDICACIÓN!$A176</f>
        <v/>
      </c>
    </row>
    <row r="175" spans="1:1" ht="23.1" customHeight="1" x14ac:dyDescent="0.2">
      <c r="A175" s="21" t="str">
        <f>DES__DEDICACIÓN!$A177</f>
        <v/>
      </c>
    </row>
    <row r="176" spans="1:1" ht="23.1" customHeight="1" x14ac:dyDescent="0.2">
      <c r="A176" s="21" t="str">
        <f>DES__DEDICACIÓN!$A178</f>
        <v/>
      </c>
    </row>
    <row r="177" spans="1:1" ht="23.1" customHeight="1" x14ac:dyDescent="0.2">
      <c r="A177" s="21" t="str">
        <f>DES__DEDICACIÓN!$A179</f>
        <v/>
      </c>
    </row>
    <row r="178" spans="1:1" ht="23.1" customHeight="1" x14ac:dyDescent="0.2">
      <c r="A178" s="21" t="str">
        <f>DES__DEDICACIÓN!$A180</f>
        <v/>
      </c>
    </row>
    <row r="179" spans="1:1" ht="23.1" customHeight="1" x14ac:dyDescent="0.2">
      <c r="A179" s="21" t="str">
        <f>DES__DEDICACIÓN!$A181</f>
        <v/>
      </c>
    </row>
    <row r="180" spans="1:1" ht="23.1" customHeight="1" x14ac:dyDescent="0.2">
      <c r="A180" s="21" t="str">
        <f>DES__DEDICACIÓN!$A182</f>
        <v/>
      </c>
    </row>
    <row r="181" spans="1:1" ht="23.1" customHeight="1" x14ac:dyDescent="0.2">
      <c r="A181" s="21" t="str">
        <f>DES__DEDICACIÓN!$A183</f>
        <v/>
      </c>
    </row>
    <row r="182" spans="1:1" ht="23.1" customHeight="1" x14ac:dyDescent="0.2">
      <c r="A182" s="21" t="str">
        <f>DES__DEDICACIÓN!$A184</f>
        <v/>
      </c>
    </row>
    <row r="183" spans="1:1" ht="23.1" customHeight="1" x14ac:dyDescent="0.2">
      <c r="A183" s="21" t="str">
        <f>DES__DEDICACIÓN!$A185</f>
        <v/>
      </c>
    </row>
    <row r="184" spans="1:1" ht="23.1" customHeight="1" x14ac:dyDescent="0.2">
      <c r="A184" s="21" t="str">
        <f>DES__DEDICACIÓN!$A186</f>
        <v/>
      </c>
    </row>
    <row r="185" spans="1:1" ht="23.1" customHeight="1" x14ac:dyDescent="0.2">
      <c r="A185" s="21" t="str">
        <f>DES__DEDICACIÓN!$A187</f>
        <v/>
      </c>
    </row>
    <row r="186" spans="1:1" ht="23.1" customHeight="1" x14ac:dyDescent="0.2">
      <c r="A186" s="21" t="str">
        <f>DES__DEDICACIÓN!$A188</f>
        <v/>
      </c>
    </row>
    <row r="187" spans="1:1" ht="23.1" customHeight="1" x14ac:dyDescent="0.2">
      <c r="A187" s="21" t="str">
        <f>DES__DEDICACIÓN!$A189</f>
        <v/>
      </c>
    </row>
    <row r="188" spans="1:1" ht="23.1" customHeight="1" x14ac:dyDescent="0.2">
      <c r="A188" s="21" t="str">
        <f>DES__DEDICACIÓN!$A190</f>
        <v/>
      </c>
    </row>
    <row r="189" spans="1:1" ht="23.1" customHeight="1" x14ac:dyDescent="0.2">
      <c r="A189" s="21" t="str">
        <f>DES__DEDICACIÓN!$A191</f>
        <v/>
      </c>
    </row>
    <row r="190" spans="1:1" ht="23.1" customHeight="1" x14ac:dyDescent="0.2">
      <c r="A190" s="21" t="str">
        <f>DES__DEDICACIÓN!$A192</f>
        <v/>
      </c>
    </row>
    <row r="191" spans="1:1" ht="23.1" customHeight="1" x14ac:dyDescent="0.2">
      <c r="A191" s="21" t="str">
        <f>DES__DEDICACIÓN!$A193</f>
        <v/>
      </c>
    </row>
    <row r="192" spans="1:1" ht="23.1" customHeight="1" x14ac:dyDescent="0.2">
      <c r="A192" s="21" t="str">
        <f>DES__DEDICACIÓN!$A194</f>
        <v/>
      </c>
    </row>
    <row r="193" spans="1:1" ht="23.1" customHeight="1" x14ac:dyDescent="0.2">
      <c r="A193" s="21" t="str">
        <f>DES__DEDICACIÓN!$A195</f>
        <v/>
      </c>
    </row>
    <row r="194" spans="1:1" ht="23.1" customHeight="1" x14ac:dyDescent="0.2">
      <c r="A194" s="21" t="str">
        <f>DES__DEDICACIÓN!$A196</f>
        <v/>
      </c>
    </row>
    <row r="195" spans="1:1" ht="23.1" customHeight="1" x14ac:dyDescent="0.2">
      <c r="A195" s="21" t="str">
        <f>DES__DEDICACIÓN!$A197</f>
        <v/>
      </c>
    </row>
    <row r="196" spans="1:1" ht="23.1" customHeight="1" x14ac:dyDescent="0.2">
      <c r="A196" s="21" t="str">
        <f>DES__DEDICACIÓN!$A198</f>
        <v/>
      </c>
    </row>
    <row r="197" spans="1:1" ht="23.1" customHeight="1" x14ac:dyDescent="0.2">
      <c r="A197" s="21" t="str">
        <f>DES__DEDICACIÓN!$A199</f>
        <v/>
      </c>
    </row>
    <row r="198" spans="1:1" ht="23.1" customHeight="1" x14ac:dyDescent="0.2">
      <c r="A198" s="21" t="str">
        <f>DES__DEDICACIÓN!$A200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59" priority="1" operator="equal">
      <formula>"TOTAL"</formula>
    </cfRule>
    <cfRule type="cellIs" dxfId="58" priority="2" operator="equal">
      <formula>""</formula>
    </cfRule>
    <cfRule type="cellIs" dxfId="57" priority="3" operator="notEqual">
      <formula>""""""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F203"/>
  <sheetViews>
    <sheetView workbookViewId="0"/>
  </sheetViews>
  <sheetFormatPr baseColWidth="10" defaultRowHeight="12.75" x14ac:dyDescent="0.2"/>
  <cols>
    <col min="1" max="1" width="81.140625" customWidth="1"/>
  </cols>
  <sheetData>
    <row r="1" spans="1:58" ht="30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0.7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0" customHeight="1" thickBot="1" x14ac:dyDescent="0.25">
      <c r="A3" s="13" t="s">
        <v>95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IF([6]PDI_DES__DEDICACIÓN!$B2&lt;&gt;"",[6]PDI_DES__DEDICACIÓN!$B2,IF(AND([6]PDI_DES__DEDICACIÓN!$B2="",[6]PDI_DES__DEDICACIÓN!$B3="",[6]PDI_DES__DEDICACIÓN!$B1=""),"","TOTAL"))</f>
        <v>TC-Dedicación empleado Reducción 99%</v>
      </c>
      <c r="B4" s="6" t="str">
        <f ca="1">IF(AND($A4&lt;&gt;"",$A4&lt;&gt;"TOTAL"),IF(AND([6]PDI_DES__DEDICACIÓN!$C2&lt;&gt;"",[6]PDI_DES__DEDICACIÓN!$C2&lt;&gt;0),[6]PDI_DES__DEDICACIÓN!$C2,""),IF($A4="TOTAL",SUM(INDIRECT("B4:B"&amp;ROW()-1)),""))</f>
        <v/>
      </c>
      <c r="C4" s="6" t="str">
        <f ca="1">IF(AND($A4&lt;&gt;"",$A4&lt;&gt;"TOTAL"),IF(AND([6]PDI_DES__DEDICACIÓN!$E2&lt;&gt;"",[6]PDI_DES__DEDICACIÓN!$E2&lt;&gt;0),[6]PDI_DES__DEDICACIÓN!$E2,""),IF($A4="TOTAL",SUM(INDIRECT("C4:C"&amp;ROW()-1)),""))</f>
        <v/>
      </c>
      <c r="D4" s="6">
        <f ca="1">IF(AND($A4&lt;&gt;"",$A4&lt;&gt;"TOTAL"),SUM(B4:C4),IF($A4="TOTAL",SUM(INDIRECT("D4:D"&amp;ROW()-1)),""))</f>
        <v>0</v>
      </c>
      <c r="E4" s="6" t="str">
        <f ca="1">IF(AND($A4&lt;&gt;"",$A4&lt;&gt;"TOTAL"),IF(AND([6]PDI_DES__DEDICACIÓN!$H2&lt;&gt;"",[6]PDI_DES__DEDICACIÓN!$H2&lt;&gt;0),[6]PDI_DES__DEDICACIÓN!$H2,""),IF($A4="TOTAL",SUM(INDIRECT("E4:E"&amp;ROW()-1)),""))</f>
        <v/>
      </c>
      <c r="F4" s="6" t="str">
        <f ca="1">IF(AND($A4&lt;&gt;"",$A4&lt;&gt;"TOTAL"),IF(AND([6]PDI_DES__DEDICACIÓN!$J2&lt;&gt;"",[6]PDI_DES__DEDICACIÓN!$J2&lt;&gt;0),[6]PDI_DES__DEDICACIÓN!$J2,""),IF($A4="TOTAL",SUM(INDIRECT("F4:F"&amp;ROW()-1)),""))</f>
        <v/>
      </c>
      <c r="G4" s="6">
        <f ca="1">IF(AND($A4&lt;&gt;"",$A4&lt;&gt;"TOTAL"),SUM(E4:F4),IF($A4="TOTAL",SUM(INDIRECT("G4:G"&amp;ROW()-1)),""))</f>
        <v>0</v>
      </c>
      <c r="H4" s="6" t="str">
        <f ca="1">IF(AND($A4&lt;&gt;"",$A4&lt;&gt;"TOTAL"),IF(AND([6]PDI_DES__DEDICACIÓN!$M2&lt;&gt;"",[6]PDI_DES__DEDICACIÓN!$M2&lt;&gt;0),[6]PDI_DES__DEDICACIÓN!$M2,""),IF($A4="TOTAL",SUM(INDIRECT("H4:H"&amp;ROW()-1)),""))</f>
        <v/>
      </c>
      <c r="I4" s="6" t="str">
        <f ca="1">IF(AND($A4&lt;&gt;"",$A4&lt;&gt;"TOTAL"),IF(AND([6]PDI_DES__DEDICACIÓN!$O2&lt;&gt;"",[6]PDI_DES__DEDICACIÓN!$O2&lt;&gt;0),[6]PDI_DES__DEDICACIÓN!$O2,""),IF($A4="TOTAL",SUM(INDIRECT("I4:I"&amp;ROW()-1)),""))</f>
        <v/>
      </c>
      <c r="J4" s="6">
        <f ca="1">IF(AND($A4&lt;&gt;"",$A4&lt;&gt;"TOTAL"),SUM(H4:I4),IF($A4="TOTAL",SUM(INDIRECT("J4:J"&amp;ROW()-1)),""))</f>
        <v>0</v>
      </c>
      <c r="K4" s="6">
        <f ca="1">IF(AND($A4&lt;&gt;"",$A4&lt;&gt;"TOTAL"),IF(AND([6]PDI_DES__DEDICACIÓN!$R2&lt;&gt;"",[6]PDI_DES__DEDICACIÓN!$R2&lt;&gt;0),[6]PDI_DES__DEDICACIÓN!$R2,""),IF($A4="TOTAL",SUM(INDIRECT("K4:K"&amp;ROW()-1)),""))</f>
        <v>1</v>
      </c>
      <c r="L4" s="6" t="str">
        <f ca="1">IF(AND($A4&lt;&gt;"",$A4&lt;&gt;"TOTAL"),IF(AND([6]PDI_DES__DEDICACIÓN!$T2&lt;&gt;"",[6]PDI_DES__DEDICACIÓN!$T2&lt;&gt;0),[6]PDI_DES__DEDICACIÓN!$T2,""),IF($A4="TOTAL",SUM(INDIRECT("L4:L"&amp;ROW()-1)),""))</f>
        <v/>
      </c>
      <c r="M4" s="6">
        <f ca="1">IF(AND($A4&lt;&gt;"",$A4&lt;&gt;"TOTAL"),SUM(K4:L4),IF($A4="TOTAL",SUM(INDIRECT("M4:M"&amp;ROW()-1)),""))</f>
        <v>1</v>
      </c>
      <c r="N4" s="6" t="str">
        <f ca="1">IF(AND($A4&lt;&gt;"",$A4&lt;&gt;"TOTAL"),IF(AND([6]PDI_DES__DEDICACIÓN!$W2&lt;&gt;"",[6]PDI_DES__DEDICACIÓN!$W2&lt;&gt;0),[6]PDI_DES__DEDICACIÓN!$W2,""),IF($A4="TOTAL",SUM(INDIRECT("N4:N"&amp;ROW()-1)),""))</f>
        <v/>
      </c>
      <c r="O4" s="6" t="str">
        <f ca="1">IF(AND($A4&lt;&gt;"",$A4&lt;&gt;"TOTAL"),IF(AND([6]PDI_DES__DEDICACIÓN!$Y2&lt;&gt;"",[6]PDI_DES__DEDICACIÓN!$Y2&lt;&gt;0),[6]PDI_DES__DEDICACIÓN!$Y2,""),IF($A4="TOTAL",SUM(INDIRECT("O4:O"&amp;ROW()-1)),""))</f>
        <v/>
      </c>
      <c r="P4" s="6">
        <f ca="1">IF(AND($A4&lt;&gt;"",$A4&lt;&gt;"TOTAL"),SUM(N4:O4),IF($A4="TOTAL",SUM(INDIRECT("P4:P"&amp;ROW()-1)),""))</f>
        <v>0</v>
      </c>
      <c r="Q4" s="6" t="str">
        <f ca="1">IF(AND($A4&lt;&gt;"",$A4&lt;&gt;"TOTAL"),IF(AND([6]PDI_DES__DEDICACIÓN!$AB2&lt;&gt;"",[6]PDI_DES__DEDICACIÓN!$AB2&lt;&gt;0),[6]PDI_DES__DEDICACIÓN!$AB2,""),IF($A4="TOTAL",SUM(INDIRECT("Q4:Q"&amp;ROW()-1)),""))</f>
        <v/>
      </c>
      <c r="R4" s="6" t="str">
        <f ca="1">IF(AND($A4&lt;&gt;"",$A4&lt;&gt;"TOTAL"),IF(AND([6]PDI_DES__DEDICACIÓN!$AD2&lt;&gt;"",[6]PDI_DES__DEDICACIÓN!$AD2&lt;&gt;0),[6]PDI_DES__DEDICACIÓN!$AD2,""),IF($A4="TOTAL",SUM(INDIRECT("R4:R"&amp;ROW()-1)),""))</f>
        <v/>
      </c>
      <c r="S4" s="6">
        <f ca="1">IF(AND($A4&lt;&gt;"",$A4&lt;&gt;"TOTAL"),SUM(Q4:R4),IF($A4="TOTAL",SUM(INDIRECT("S4:S"&amp;ROW()-1)),""))</f>
        <v>0</v>
      </c>
      <c r="T4" s="6" t="str">
        <f ca="1">IF(AND($A4&lt;&gt;"",$A4&lt;&gt;"TOTAL"),IF(AND([6]PDI_DES__DEDICACIÓN!$AG2&lt;&gt;"",[6]PDI_DES__DEDICACIÓN!$AG2&lt;&gt;0),[6]PDI_DES__DEDICACIÓN!$AG2,""),IF($A4="TOTAL",SUM(INDIRECT("T4:T"&amp;ROW()-1)),""))</f>
        <v/>
      </c>
      <c r="U4" s="6" t="str">
        <f ca="1">IF(AND($A4&lt;&gt;"",$A4&lt;&gt;"TOTAL"),IF(AND([6]PDI_DES__DEDICACIÓN!$AI2&lt;&gt;"",[6]PDI_DES__DEDICACIÓN!$AI2&lt;&gt;0),[6]PDI_DES__DEDICACIÓN!$AI2,""),IF($A4="TOTAL",SUM(INDIRECT("U4:U"&amp;ROW()-1)),""))</f>
        <v/>
      </c>
      <c r="V4" s="6">
        <f ca="1">IF(AND($A4&lt;&gt;"",$A4&lt;&gt;"TOTAL"),SUM(T4:U4),IF($A4="TOTAL",SUM(INDIRECT("V4:V"&amp;ROW()-1)),""))</f>
        <v>0</v>
      </c>
      <c r="W4" s="6" t="str">
        <f ca="1">IF(AND($A4&lt;&gt;"",$A4&lt;&gt;"TOTAL"),IF(AND([6]PDI_DES__DEDICACIÓN!$AL2&lt;&gt;"",[6]PDI_DES__DEDICACIÓN!$AL2&lt;&gt;0),[6]PDI_DES__DEDICACIÓN!$AL2,""),IF($A4="TOTAL",SUM(INDIRECT("W4:W"&amp;ROW()-1)),""))</f>
        <v/>
      </c>
      <c r="X4" s="6" t="str">
        <f ca="1">IF(AND($A4&lt;&gt;"",$A4&lt;&gt;"TOTAL"),IF(AND([6]PDI_DES__DEDICACIÓN!$AN2&lt;&gt;"",[6]PDI_DES__DEDICACIÓN!$AN2&lt;&gt;0),[6]PDI_DES__DEDICACIÓN!$AN2,""),IF($A4="TOTAL",SUM(INDIRECT("X4:X"&amp;ROW()-1)),""))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IF(AND($A4&lt;&gt;"",$A4&lt;&gt;"TOTAL"),IF(AND([6]PDI_DES__DEDICACIÓN!$AQ2&lt;&gt;"",[6]PDI_DES__DEDICACIÓN!$AQ2&lt;&gt;0),[6]PDI_DES__DEDICACIÓN!$AQ2,""),IF($A4="TOTAL",SUM(INDIRECT("Z4:Z"&amp;ROW()-1)),""))</f>
        <v/>
      </c>
      <c r="AA4" s="6" t="str">
        <f ca="1">IF(AND($A4&lt;&gt;"",$A4&lt;&gt;"TOTAL"),IF(AND([6]PDI_DES__DEDICACIÓN!$AS2&lt;&gt;"",[6]PDI_DES__DEDICACIÓN!$AS2&lt;&gt;0),[6]PDI_DES__DEDICACIÓN!$AS2,""),IF($A4="TOTAL",SUM(INDIRECT("AA4:AA"&amp;ROW()-1)),""))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IF(AND($A4&lt;&gt;"",$A4&lt;&gt;"TOTAL"),IF(AND([6]PDI_DES__DEDICACIÓN!$AV2&lt;&gt;"",[6]PDI_DES__DEDICACIÓN!$AV2&lt;&gt;0),[6]PDI_DES__DEDICACIÓN!$AV2,""),IF($A4="TOTAL",SUM(INDIRECT("AC4:AC"&amp;ROW()-1)),""))</f>
        <v/>
      </c>
      <c r="AD4" s="6" t="str">
        <f ca="1">IF(AND($A4&lt;&gt;"",$A4&lt;&gt;"TOTAL"),IF(AND([6]PDI_DES__DEDICACIÓN!$AX2&lt;&gt;"",[6]PDI_DES__DEDICACIÓN!$AX2&lt;&gt;0),[6]PDI_DES__DEDICACIÓN!$AX2,""),IF($A4="TOTAL",SUM(INDIRECT("AD4:AD"&amp;ROW()-1)),""))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IF(AND($A4&lt;&gt;"",$A4&lt;&gt;"TOTAL"),IF(AND([6]PDI_DES__DEDICACIÓN!$BA2&lt;&gt;"",[6]PDI_DES__DEDICACIÓN!$BA2&lt;&gt;0),[6]PDI_DES__DEDICACIÓN!$BA2,""),IF($A4="TOTAL",SUM(INDIRECT("AF4:AF"&amp;ROW()-1)),""))</f>
        <v/>
      </c>
      <c r="AG4" s="6" t="str">
        <f ca="1">IF(AND($A4&lt;&gt;"",$A4&lt;&gt;"TOTAL"),IF(AND([6]PDI_DES__DEDICACIÓN!$BC2&lt;&gt;"",[6]PDI_DES__DEDICACIÓN!$BC2&lt;&gt;0),[6]PDI_DES__DEDICACIÓN!$BC2,""),IF($A4="TOTAL",SUM(INDIRECT("AG4:AG"&amp;ROW()-1)),""))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IF(AND($A4&lt;&gt;"",$A4&lt;&gt;"TOTAL"),IF(AND([6]PDI_DES__DEDICACIÓN!$BF2&lt;&gt;"",[6]PDI_DES__DEDICACIÓN!$BF2&lt;&gt;0),[6]PDI_DES__DEDICACIÓN!$BF2,""),IF($A4="TOTAL",SUM(INDIRECT("AI4:AI"&amp;ROW()-1)),""))</f>
        <v/>
      </c>
      <c r="AJ4" s="6" t="str">
        <f ca="1">IF(AND($A4&lt;&gt;"",$A4&lt;&gt;"TOTAL"),IF(AND([6]PDI_DES__DEDICACIÓN!$BH2&lt;&gt;"",[6]PDI_DES__DEDICACIÓN!$BH2&lt;&gt;0),[6]PDI_DES__DEDICACIÓN!$BH2,""),IF($A4="TOTAL",SUM(INDIRECT("AJ4:AJ"&amp;ROW()-1)),""))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IF(AND($A4&lt;&gt;"",$A4&lt;&gt;"TOTAL"),IF(AND([6]PDI_DES__DEDICACIÓN!$BK2&lt;&gt;"",[6]PDI_DES__DEDICACIÓN!$BK2&lt;&gt;0),[6]PDI_DES__DEDICACIÓN!$BK2,""),IF($A4="TOTAL",SUM(INDIRECT("AL4:AL"&amp;ROW()-1)),""))</f>
        <v/>
      </c>
      <c r="AM4" s="6" t="str">
        <f ca="1">IF(AND($A4&lt;&gt;"",$A4&lt;&gt;"TOTAL"),IF(AND([6]PDI_DES__DEDICACIÓN!$BM2&lt;&gt;"",[6]PDI_DES__DEDICACIÓN!$BM2&lt;&gt;0),[6]PDI_DES__DEDICACIÓN!$BM2,""),IF($A4="TOTAL",SUM(INDIRECT("AM4:AM"&amp;ROW()-1)),""))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IF(AND($A4&lt;&gt;"",$A4&lt;&gt;"TOTAL"),IF(AND([6]PDI_DES__DEDICACIÓN!$BP2&lt;&gt;"",[6]PDI_DES__DEDICACIÓN!$BP2&lt;&gt;0),[6]PDI_DES__DEDICACIÓN!$BP2,""),IF($A4="TOTAL",SUM(INDIRECT("AO4:AO"&amp;ROW()-1)),""))</f>
        <v/>
      </c>
      <c r="AP4" s="6" t="str">
        <f ca="1">IF(AND($A4&lt;&gt;"",$A4&lt;&gt;"TOTAL"),IF(AND([6]PDI_DES__DEDICACIÓN!$BR2&lt;&gt;"",[6]PDI_DES__DEDICACIÓN!$BR2&lt;&gt;0),[6]PDI_DES__DEDICACIÓN!$BR2,""),IF($A4="TOTAL",SUM(INDIRECT("AP4:AP"&amp;ROW()-1)),""))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IF(AND($A4&lt;&gt;"",$A4&lt;&gt;"TOTAL"),IF(AND([6]PDI_DES__DEDICACIÓN!$BU2&lt;&gt;"",[6]PDI_DES__DEDICACIÓN!$BU2&lt;&gt;0),[6]PDI_DES__DEDICACIÓN!$BU2,""),IF($A4="TOTAL",SUM(INDIRECT("AR4:AR"&amp;ROW()-1)),""))</f>
        <v/>
      </c>
      <c r="AS4" s="6" t="str">
        <f ca="1">IF(AND($A4&lt;&gt;"",$A4&lt;&gt;"TOTAL"),IF(AND([6]PDI_DES__DEDICACIÓN!$BW2&lt;&gt;"",[6]PDI_DES__DEDICACIÓN!$BW2&lt;&gt;0),[6]PDI_DES__DEDICACIÓN!$BW2,""),IF($A4="TOTAL",SUM(INDIRECT("AS4:AS"&amp;ROW()-1)),""))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IF(AND($A4&lt;&gt;"",$A4&lt;&gt;"TOTAL"),IF(AND([6]PDI_DES__DEDICACIÓN!$BZ2&lt;&gt;"",[6]PDI_DES__DEDICACIÓN!$BZ2&lt;&gt;0),[6]PDI_DES__DEDICACIÓN!$BZ2,""),IF($A4="TOTAL",SUM(INDIRECT("AU4:AU"&amp;ROW()-1)),""))</f>
        <v/>
      </c>
      <c r="AV4" s="6" t="str">
        <f ca="1">IF(AND($A4&lt;&gt;"",$A4&lt;&gt;"TOTAL"),IF(AND([6]PDI_DES__DEDICACIÓN!$CB2&lt;&gt;"",[6]PDI_DES__DEDICACIÓN!$CB2&lt;&gt;0),[6]PDI_DES__DEDICACIÓN!$CB2,""),IF($A4="TOTAL",SUM(INDIRECT("AV4:AV"&amp;ROW()-1)),""))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IF(AND($A4&lt;&gt;"",$A4&lt;&gt;"TOTAL"),IF(AND([6]PDI_DES__DEDICACIÓN!$CE2&lt;&gt;"",[6]PDI_DES__DEDICACIÓN!$CE2&lt;&gt;0),[6]PDI_DES__DEDICACIÓN!$CE2,""),IF($A4="TOTAL",SUM(INDIRECT("AX4:AX"&amp;ROW()-1)),""))</f>
        <v/>
      </c>
      <c r="AY4" s="6" t="str">
        <f ca="1">IF(AND($A4&lt;&gt;"",$A4&lt;&gt;"TOTAL"),IF(AND([6]PDI_DES__DEDICACIÓN!$CG2&lt;&gt;"",[6]PDI_DES__DEDICACIÓN!$CG2&lt;&gt;0),[6]PDI_DES__DEDICACIÓN!$CG2,""),IF($A4="TOTAL",SUM(INDIRECT("AY4:AY"&amp;ROW()-1)),""))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IF(AND($A4&lt;&gt;"",$A4&lt;&gt;"TOTAL"),IF(AND([6]PDI_DES__DEDICACIÓN!$CJ2&lt;&gt;"",[6]PDI_DES__DEDICACIÓN!$CJ2&lt;&gt;0),[6]PDI_DES__DEDICACIÓN!$CJ2,""),IF($A4="TOTAL",SUM(INDIRECT("BA4:BA"&amp;ROW()-1)),""))</f>
        <v/>
      </c>
      <c r="BB4" s="6" t="str">
        <f ca="1">IF(AND($A4&lt;&gt;"",$A4&lt;&gt;"TOTAL"),IF(AND([6]PDI_DES__DEDICACIÓN!$CL2&lt;&gt;"",[6]PDI_DES__DEDICACIÓN!$CL2&lt;&gt;0),[6]PDI_DES__DEDICACIÓN!$CL2,""),IF($A4="TOTAL",SUM(INDIRECT("BB4:BB"&amp;ROW()-1)),""))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IF(AND($A4&lt;&gt;"",$A4&lt;&gt;"TOTAL"),IF(AND([6]PDI_DES__DEDICACIÓN!$CO2&lt;&gt;"",[6]PDI_DES__DEDICACIÓN!$CO2&lt;&gt;0),[6]PDI_DES__DEDICACIÓN!$CO2,""),IF($A4="TOTAL",SUM(INDIRECT("BD4:BD"&amp;ROW()-1)),""))</f>
        <v/>
      </c>
      <c r="BE4" s="6" t="str">
        <f ca="1">IF(AND($A4&lt;&gt;"",$A4&lt;&gt;"TOTAL"),IF(AND([6]PDI_DES__DEDICACIÓN!$CQ2&lt;&gt;"",[6]PDI_DES__DEDICACIÓN!$CQ2&lt;&gt;0),[6]PDI_DES__DEDICACIÓN!$CQ2,""),IF($A4="TOTAL",SUM(INDIRECT("BE4:BE"&amp;ROW()-1)),""))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IF([6]PDI_DES__DEDICACIÓN!$B3&lt;&gt;"",[6]PDI_DES__DEDICACIÓN!$B3,IF(AND([6]PDI_DES__DEDICACIÓN!$B3="",[6]PDI_DES__DEDICACIÓN!$B4="",[6]PDI_DES__DEDICACIÓN!$B2=""),"","TOTAL"))</f>
        <v>Tiempo Completo</v>
      </c>
      <c r="B5" s="6">
        <f ca="1">IF(AND($A5&lt;&gt;"",$A5&lt;&gt;"TOTAL"),IF(AND([6]PDI_DES__DEDICACIÓN!$C3&lt;&gt;"",[6]PDI_DES__DEDICACIÓN!$C3&lt;&gt;0),[6]PDI_DES__DEDICACIÓN!$C3,""),IF($A5="TOTAL",SUM(INDIRECT("B4:B"&amp;ROW()-1)),""))</f>
        <v>151</v>
      </c>
      <c r="C5" s="6">
        <f ca="1">IF(AND($A5&lt;&gt;"",$A5&lt;&gt;"TOTAL"),IF(AND([6]PDI_DES__DEDICACIÓN!$E3&lt;&gt;"",[6]PDI_DES__DEDICACIÓN!$E3&lt;&gt;0),[6]PDI_DES__DEDICACIÓN!$E3,""),IF($A5="TOTAL",SUM(INDIRECT("C4:C"&amp;ROW()-1)),""))</f>
        <v>192</v>
      </c>
      <c r="D5" s="6">
        <f t="shared" ref="D5:D68" ca="1" si="0">IF(AND($A5&lt;&gt;"",$A5&lt;&gt;"TOTAL"),SUM(B5:C5),IF($A5="TOTAL",SUM(INDIRECT("D4:D"&amp;ROW()-1)),""))</f>
        <v>343</v>
      </c>
      <c r="E5" s="6">
        <f ca="1">IF(AND($A5&lt;&gt;"",$A5&lt;&gt;"TOTAL"),IF(AND([6]PDI_DES__DEDICACIÓN!$H3&lt;&gt;"",[6]PDI_DES__DEDICACIÓN!$H3&lt;&gt;0),[6]PDI_DES__DEDICACIÓN!$H3,""),IF($A5="TOTAL",SUM(INDIRECT("E4:E"&amp;ROW()-1)),""))</f>
        <v>142</v>
      </c>
      <c r="F5" s="6">
        <f ca="1">IF(AND($A5&lt;&gt;"",$A5&lt;&gt;"TOTAL"),IF(AND([6]PDI_DES__DEDICACIÓN!$J3&lt;&gt;"",[6]PDI_DES__DEDICACIÓN!$J3&lt;&gt;0),[6]PDI_DES__DEDICACIÓN!$J3,""),IF($A5="TOTAL",SUM(INDIRECT("F4:F"&amp;ROW()-1)),""))</f>
        <v>185</v>
      </c>
      <c r="G5" s="6">
        <f t="shared" ref="G5:G68" ca="1" si="1">IF(AND($A5&lt;&gt;"",$A5&lt;&gt;"TOTAL"),SUM(E5:F5),IF($A5="TOTAL",SUM(INDIRECT("G4:G"&amp;ROW()-1)),""))</f>
        <v>327</v>
      </c>
      <c r="H5" s="6">
        <f ca="1">IF(AND($A5&lt;&gt;"",$A5&lt;&gt;"TOTAL"),IF(AND([6]PDI_DES__DEDICACIÓN!$M3&lt;&gt;"",[6]PDI_DES__DEDICACIÓN!$M3&lt;&gt;0),[6]PDI_DES__DEDICACIÓN!$M3,""),IF($A5="TOTAL",SUM(INDIRECT("H4:H"&amp;ROW()-1)),""))</f>
        <v>139</v>
      </c>
      <c r="I5" s="6">
        <f ca="1">IF(AND($A5&lt;&gt;"",$A5&lt;&gt;"TOTAL"),IF(AND([6]PDI_DES__DEDICACIÓN!$O3&lt;&gt;"",[6]PDI_DES__DEDICACIÓN!$O3&lt;&gt;0),[6]PDI_DES__DEDICACIÓN!$O3,""),IF($A5="TOTAL",SUM(INDIRECT("I4:I"&amp;ROW()-1)),""))</f>
        <v>185</v>
      </c>
      <c r="J5" s="6">
        <f t="shared" ref="J5:J68" ca="1" si="2">IF(AND($A5&lt;&gt;"",$A5&lt;&gt;"TOTAL"),SUM(H5:I5),IF($A5="TOTAL",SUM(INDIRECT("J4:J"&amp;ROW()-1)),""))</f>
        <v>324</v>
      </c>
      <c r="K5" s="6">
        <f ca="1">IF(AND($A5&lt;&gt;"",$A5&lt;&gt;"TOTAL"),IF(AND([6]PDI_DES__DEDICACIÓN!$R3&lt;&gt;"",[6]PDI_DES__DEDICACIÓN!$R3&lt;&gt;0),[6]PDI_DES__DEDICACIÓN!$R3,""),IF($A5="TOTAL",SUM(INDIRECT("K4:K"&amp;ROW()-1)),""))</f>
        <v>133</v>
      </c>
      <c r="L5" s="6">
        <f ca="1">IF(AND($A5&lt;&gt;"",$A5&lt;&gt;"TOTAL"),IF(AND([6]PDI_DES__DEDICACIÓN!$T3&lt;&gt;"",[6]PDI_DES__DEDICACIÓN!$T3&lt;&gt;0),[6]PDI_DES__DEDICACIÓN!$T3,""),IF($A5="TOTAL",SUM(INDIRECT("L4:L"&amp;ROW()-1)),""))</f>
        <v>182</v>
      </c>
      <c r="M5" s="6">
        <f t="shared" ref="M5:M68" ca="1" si="3">IF(AND($A5&lt;&gt;"",$A5&lt;&gt;"TOTAL"),SUM(K5:L5),IF($A5="TOTAL",SUM(INDIRECT("M4:M"&amp;ROW()-1)),""))</f>
        <v>315</v>
      </c>
      <c r="N5" s="6">
        <f ca="1">IF(AND($A5&lt;&gt;"",$A5&lt;&gt;"TOTAL"),IF(AND([6]PDI_DES__DEDICACIÓN!$W3&lt;&gt;"",[6]PDI_DES__DEDICACIÓN!$W3&lt;&gt;0),[6]PDI_DES__DEDICACIÓN!$W3,""),IF($A5="TOTAL",SUM(INDIRECT("N4:N"&amp;ROW()-1)),""))</f>
        <v>134</v>
      </c>
      <c r="O5" s="6">
        <f ca="1">IF(AND($A5&lt;&gt;"",$A5&lt;&gt;"TOTAL"),IF(AND([6]PDI_DES__DEDICACIÓN!$Y3&lt;&gt;"",[6]PDI_DES__DEDICACIÓN!$Y3&lt;&gt;0),[6]PDI_DES__DEDICACIÓN!$Y3,""),IF($A5="TOTAL",SUM(INDIRECT("O4:O"&amp;ROW()-1)),""))</f>
        <v>181</v>
      </c>
      <c r="P5" s="6">
        <f t="shared" ref="P5:P68" ca="1" si="4">IF(AND($A5&lt;&gt;"",$A5&lt;&gt;"TOTAL"),SUM(N5:O5),IF($A5="TOTAL",SUM(INDIRECT("P4:P"&amp;ROW()-1)),""))</f>
        <v>315</v>
      </c>
      <c r="Q5" s="6">
        <f ca="1">IF(AND($A5&lt;&gt;"",$A5&lt;&gt;"TOTAL"),IF(AND([6]PDI_DES__DEDICACIÓN!$AB3&lt;&gt;"",[6]PDI_DES__DEDICACIÓN!$AB3&lt;&gt;0),[6]PDI_DES__DEDICACIÓN!$AB3,""),IF($A5="TOTAL",SUM(INDIRECT("Q4:Q"&amp;ROW()-1)),""))</f>
        <v>140</v>
      </c>
      <c r="R5" s="6">
        <f ca="1">IF(AND($A5&lt;&gt;"",$A5&lt;&gt;"TOTAL"),IF(AND([6]PDI_DES__DEDICACIÓN!$AD3&lt;&gt;"",[6]PDI_DES__DEDICACIÓN!$AD3&lt;&gt;0),[6]PDI_DES__DEDICACIÓN!$AD3,""),IF($A5="TOTAL",SUM(INDIRECT("R4:R"&amp;ROW()-1)),""))</f>
        <v>183</v>
      </c>
      <c r="S5" s="6">
        <f t="shared" ref="S5:S68" ca="1" si="5">IF(AND($A5&lt;&gt;"",$A5&lt;&gt;"TOTAL"),SUM(Q5:R5),IF($A5="TOTAL",SUM(INDIRECT("S4:S"&amp;ROW()-1)),""))</f>
        <v>323</v>
      </c>
      <c r="T5" s="6">
        <f ca="1">IF(AND($A5&lt;&gt;"",$A5&lt;&gt;"TOTAL"),IF(AND([6]PDI_DES__DEDICACIÓN!$AG3&lt;&gt;"",[6]PDI_DES__DEDICACIÓN!$AG3&lt;&gt;0),[6]PDI_DES__DEDICACIÓN!$AG3,""),IF($A5="TOTAL",SUM(INDIRECT("T4:T"&amp;ROW()-1)),""))</f>
        <v>152</v>
      </c>
      <c r="U5" s="6">
        <f ca="1">IF(AND($A5&lt;&gt;"",$A5&lt;&gt;"TOTAL"),IF(AND([6]PDI_DES__DEDICACIÓN!$AI3&lt;&gt;"",[6]PDI_DES__DEDICACIÓN!$AI3&lt;&gt;0),[6]PDI_DES__DEDICACIÓN!$AI3,""),IF($A5="TOTAL",SUM(INDIRECT("U4:U"&amp;ROW()-1)),""))</f>
        <v>177</v>
      </c>
      <c r="V5" s="6">
        <f t="shared" ref="V5:V68" ca="1" si="6">IF(AND($A5&lt;&gt;"",$A5&lt;&gt;"TOTAL"),SUM(T5:U5),IF($A5="TOTAL",SUM(INDIRECT("V4:V"&amp;ROW()-1)),""))</f>
        <v>329</v>
      </c>
      <c r="W5" s="6" t="str">
        <f ca="1">IF(AND($A5&lt;&gt;"",$A5&lt;&gt;"TOTAL"),IF(AND([6]PDI_DES__DEDICACIÓN!$AL3&lt;&gt;"",[6]PDI_DES__DEDICACIÓN!$AL3&lt;&gt;0),[6]PDI_DES__DEDICACIÓN!$AL3,""),IF($A5="TOTAL",SUM(INDIRECT("W4:W"&amp;ROW()-1)),""))</f>
        <v/>
      </c>
      <c r="X5" s="6" t="str">
        <f ca="1">IF(AND($A5&lt;&gt;"",$A5&lt;&gt;"TOTAL"),IF(AND([6]PDI_DES__DEDICACIÓN!$AN3&lt;&gt;"",[6]PDI_DES__DEDICACIÓN!$AN3&lt;&gt;0),[6]PDI_DES__DEDICACIÓN!$AN3,""),IF($A5="TOTAL",SUM(INDIRECT("X4:X"&amp;ROW()-1)),""))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IF(AND($A5&lt;&gt;"",$A5&lt;&gt;"TOTAL"),IF(AND([6]PDI_DES__DEDICACIÓN!$AQ3&lt;&gt;"",[6]PDI_DES__DEDICACIÓN!$AQ3&lt;&gt;0),[6]PDI_DES__DEDICACIÓN!$AQ3,""),IF($A5="TOTAL",SUM(INDIRECT("Z4:Z"&amp;ROW()-1)),""))</f>
        <v/>
      </c>
      <c r="AA5" s="6" t="str">
        <f ca="1">IF(AND($A5&lt;&gt;"",$A5&lt;&gt;"TOTAL"),IF(AND([6]PDI_DES__DEDICACIÓN!$AS3&lt;&gt;"",[6]PDI_DES__DEDICACIÓN!$AS3&lt;&gt;0),[6]PDI_DES__DEDICACIÓN!$AS3,""),IF($A5="TOTAL",SUM(INDIRECT("AA4:AA"&amp;ROW()-1)),""))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IF(AND($A5&lt;&gt;"",$A5&lt;&gt;"TOTAL"),IF(AND([6]PDI_DES__DEDICACIÓN!$AV3&lt;&gt;"",[6]PDI_DES__DEDICACIÓN!$AV3&lt;&gt;0),[6]PDI_DES__DEDICACIÓN!$AV3,""),IF($A5="TOTAL",SUM(INDIRECT("AC4:AC"&amp;ROW()-1)),""))</f>
        <v/>
      </c>
      <c r="AD5" s="6" t="str">
        <f ca="1">IF(AND($A5&lt;&gt;"",$A5&lt;&gt;"TOTAL"),IF(AND([6]PDI_DES__DEDICACIÓN!$AX3&lt;&gt;"",[6]PDI_DES__DEDICACIÓN!$AX3&lt;&gt;0),[6]PDI_DES__DEDICACIÓN!$AX3,""),IF($A5="TOTAL",SUM(INDIRECT("AD4:AD"&amp;ROW()-1)),""))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IF(AND($A5&lt;&gt;"",$A5&lt;&gt;"TOTAL"),IF(AND([6]PDI_DES__DEDICACIÓN!$BA3&lt;&gt;"",[6]PDI_DES__DEDICACIÓN!$BA3&lt;&gt;0),[6]PDI_DES__DEDICACIÓN!$BA3,""),IF($A5="TOTAL",SUM(INDIRECT("AF4:AF"&amp;ROW()-1)),""))</f>
        <v/>
      </c>
      <c r="AG5" s="6" t="str">
        <f ca="1">IF(AND($A5&lt;&gt;"",$A5&lt;&gt;"TOTAL"),IF(AND([6]PDI_DES__DEDICACIÓN!$BC3&lt;&gt;"",[6]PDI_DES__DEDICACIÓN!$BC3&lt;&gt;0),[6]PDI_DES__DEDICACIÓN!$BC3,""),IF($A5="TOTAL",SUM(INDIRECT("AG4:AG"&amp;ROW()-1)),""))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IF(AND($A5&lt;&gt;"",$A5&lt;&gt;"TOTAL"),IF(AND([6]PDI_DES__DEDICACIÓN!$BF3&lt;&gt;"",[6]PDI_DES__DEDICACIÓN!$BF3&lt;&gt;0),[6]PDI_DES__DEDICACIÓN!$BF3,""),IF($A5="TOTAL",SUM(INDIRECT("AI4:AI"&amp;ROW()-1)),""))</f>
        <v/>
      </c>
      <c r="AJ5" s="6" t="str">
        <f ca="1">IF(AND($A5&lt;&gt;"",$A5&lt;&gt;"TOTAL"),IF(AND([6]PDI_DES__DEDICACIÓN!$BH3&lt;&gt;"",[6]PDI_DES__DEDICACIÓN!$BH3&lt;&gt;0),[6]PDI_DES__DEDICACIÓN!$BH3,""),IF($A5="TOTAL",SUM(INDIRECT("AJ4:AJ"&amp;ROW()-1)),""))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IF(AND($A5&lt;&gt;"",$A5&lt;&gt;"TOTAL"),IF(AND([6]PDI_DES__DEDICACIÓN!$BK3&lt;&gt;"",[6]PDI_DES__DEDICACIÓN!$BK3&lt;&gt;0),[6]PDI_DES__DEDICACIÓN!$BK3,""),IF($A5="TOTAL",SUM(INDIRECT("AL4:AL"&amp;ROW()-1)),""))</f>
        <v/>
      </c>
      <c r="AM5" s="6" t="str">
        <f ca="1">IF(AND($A5&lt;&gt;"",$A5&lt;&gt;"TOTAL"),IF(AND([6]PDI_DES__DEDICACIÓN!$BM3&lt;&gt;"",[6]PDI_DES__DEDICACIÓN!$BM3&lt;&gt;0),[6]PDI_DES__DEDICACIÓN!$BM3,""),IF($A5="TOTAL",SUM(INDIRECT("AM4:AM"&amp;ROW()-1)),""))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IF(AND($A5&lt;&gt;"",$A5&lt;&gt;"TOTAL"),IF(AND([6]PDI_DES__DEDICACIÓN!$BP3&lt;&gt;"",[6]PDI_DES__DEDICACIÓN!$BP3&lt;&gt;0),[6]PDI_DES__DEDICACIÓN!$BP3,""),IF($A5="TOTAL",SUM(INDIRECT("AO4:AO"&amp;ROW()-1)),""))</f>
        <v/>
      </c>
      <c r="AP5" s="6" t="str">
        <f ca="1">IF(AND($A5&lt;&gt;"",$A5&lt;&gt;"TOTAL"),IF(AND([6]PDI_DES__DEDICACIÓN!$BR3&lt;&gt;"",[6]PDI_DES__DEDICACIÓN!$BR3&lt;&gt;0),[6]PDI_DES__DEDICACIÓN!$BR3,""),IF($A5="TOTAL",SUM(INDIRECT("AP4:AP"&amp;ROW()-1)),""))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IF(AND($A5&lt;&gt;"",$A5&lt;&gt;"TOTAL"),IF(AND([6]PDI_DES__DEDICACIÓN!$BU3&lt;&gt;"",[6]PDI_DES__DEDICACIÓN!$BU3&lt;&gt;0),[6]PDI_DES__DEDICACIÓN!$BU3,""),IF($A5="TOTAL",SUM(INDIRECT("AR4:AR"&amp;ROW()-1)),""))</f>
        <v/>
      </c>
      <c r="AS5" s="6" t="str">
        <f ca="1">IF(AND($A5&lt;&gt;"",$A5&lt;&gt;"TOTAL"),IF(AND([6]PDI_DES__DEDICACIÓN!$BW3&lt;&gt;"",[6]PDI_DES__DEDICACIÓN!$BW3&lt;&gt;0),[6]PDI_DES__DEDICACIÓN!$BW3,""),IF($A5="TOTAL",SUM(INDIRECT("AS4:AS"&amp;ROW()-1)),""))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IF(AND($A5&lt;&gt;"",$A5&lt;&gt;"TOTAL"),IF(AND([6]PDI_DES__DEDICACIÓN!$BZ3&lt;&gt;"",[6]PDI_DES__DEDICACIÓN!$BZ3&lt;&gt;0),[6]PDI_DES__DEDICACIÓN!$BZ3,""),IF($A5="TOTAL",SUM(INDIRECT("AU4:AU"&amp;ROW()-1)),""))</f>
        <v/>
      </c>
      <c r="AV5" s="6" t="str">
        <f ca="1">IF(AND($A5&lt;&gt;"",$A5&lt;&gt;"TOTAL"),IF(AND([6]PDI_DES__DEDICACIÓN!$CB3&lt;&gt;"",[6]PDI_DES__DEDICACIÓN!$CB3&lt;&gt;0),[6]PDI_DES__DEDICACIÓN!$CB3,""),IF($A5="TOTAL",SUM(INDIRECT("AV4:AV"&amp;ROW()-1)),""))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IF(AND($A5&lt;&gt;"",$A5&lt;&gt;"TOTAL"),IF(AND([6]PDI_DES__DEDICACIÓN!$CE3&lt;&gt;"",[6]PDI_DES__DEDICACIÓN!$CE3&lt;&gt;0),[6]PDI_DES__DEDICACIÓN!$CE3,""),IF($A5="TOTAL",SUM(INDIRECT("AX4:AX"&amp;ROW()-1)),""))</f>
        <v/>
      </c>
      <c r="AY5" s="6" t="str">
        <f ca="1">IF(AND($A5&lt;&gt;"",$A5&lt;&gt;"TOTAL"),IF(AND([6]PDI_DES__DEDICACIÓN!$CG3&lt;&gt;"",[6]PDI_DES__DEDICACIÓN!$CG3&lt;&gt;0),[6]PDI_DES__DEDICACIÓN!$CG3,""),IF($A5="TOTAL",SUM(INDIRECT("AY4:AY"&amp;ROW()-1)),""))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IF(AND($A5&lt;&gt;"",$A5&lt;&gt;"TOTAL"),IF(AND([6]PDI_DES__DEDICACIÓN!$CJ3&lt;&gt;"",[6]PDI_DES__DEDICACIÓN!$CJ3&lt;&gt;0),[6]PDI_DES__DEDICACIÓN!$CJ3,""),IF($A5="TOTAL",SUM(INDIRECT("BA4:BA"&amp;ROW()-1)),""))</f>
        <v/>
      </c>
      <c r="BB5" s="6" t="str">
        <f ca="1">IF(AND($A5&lt;&gt;"",$A5&lt;&gt;"TOTAL"),IF(AND([6]PDI_DES__DEDICACIÓN!$CL3&lt;&gt;"",[6]PDI_DES__DEDICACIÓN!$CL3&lt;&gt;0),[6]PDI_DES__DEDICACIÓN!$CL3,""),IF($A5="TOTAL",SUM(INDIRECT("BB4:BB"&amp;ROW()-1)),""))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IF(AND($A5&lt;&gt;"",$A5&lt;&gt;"TOTAL"),IF(AND([6]PDI_DES__DEDICACIÓN!$CO3&lt;&gt;"",[6]PDI_DES__DEDICACIÓN!$CO3&lt;&gt;0),[6]PDI_DES__DEDICACIÓN!$CO3,""),IF($A5="TOTAL",SUM(INDIRECT("BD4:BD"&amp;ROW()-1)),""))</f>
        <v/>
      </c>
      <c r="BE5" s="6" t="str">
        <f ca="1">IF(AND($A5&lt;&gt;"",$A5&lt;&gt;"TOTAL"),IF(AND([6]PDI_DES__DEDICACIÓN!$CQ3&lt;&gt;"",[6]PDI_DES__DEDICACIÓN!$CQ3&lt;&gt;0),[6]PDI_DES__DEDICACIÓN!$CQ3,""),IF($A5="TOTAL",SUM(INDIRECT("BE4:BE"&amp;ROW()-1)),""))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IF([6]PDI_DES__DEDICACIÓN!$B4&lt;&gt;"",[6]PDI_DES__DEDICACIÓN!$B4,IF(AND([6]PDI_DES__DEDICACIÓN!$B4="",[6]PDI_DES__DEDICACIÓN!$B5="",[6]PDI_DES__DEDICACIÓN!$B3=""),"","TOTAL"))</f>
        <v>Tiempo Parcial (2+2 HORAS)</v>
      </c>
      <c r="B6" s="6">
        <f ca="1">IF(AND($A6&lt;&gt;"",$A6&lt;&gt;"TOTAL"),IF(AND([6]PDI_DES__DEDICACIÓN!$C4&lt;&gt;"",[6]PDI_DES__DEDICACIÓN!$C4&lt;&gt;0),[6]PDI_DES__DEDICACIÓN!$C4,""),IF($A6="TOTAL",SUM(INDIRECT("B4:B"&amp;ROW()-1)),""))</f>
        <v>1</v>
      </c>
      <c r="C6" s="6">
        <f ca="1">IF(AND($A6&lt;&gt;"",$A6&lt;&gt;"TOTAL"),IF(AND([6]PDI_DES__DEDICACIÓN!$E4&lt;&gt;"",[6]PDI_DES__DEDICACIÓN!$E4&lt;&gt;0),[6]PDI_DES__DEDICACIÓN!$E4,""),IF($A6="TOTAL",SUM(INDIRECT("C4:C"&amp;ROW()-1)),""))</f>
        <v>6</v>
      </c>
      <c r="D6" s="6">
        <f t="shared" ca="1" si="0"/>
        <v>7</v>
      </c>
      <c r="E6" s="6">
        <f ca="1">IF(AND($A6&lt;&gt;"",$A6&lt;&gt;"TOTAL"),IF(AND([6]PDI_DES__DEDICACIÓN!$H4&lt;&gt;"",[6]PDI_DES__DEDICACIÓN!$H4&lt;&gt;0),[6]PDI_DES__DEDICACIÓN!$H4,""),IF($A6="TOTAL",SUM(INDIRECT("E4:E"&amp;ROW()-1)),""))</f>
        <v>9</v>
      </c>
      <c r="F6" s="6">
        <f ca="1">IF(AND($A6&lt;&gt;"",$A6&lt;&gt;"TOTAL"),IF(AND([6]PDI_DES__DEDICACIÓN!$J4&lt;&gt;"",[6]PDI_DES__DEDICACIÓN!$J4&lt;&gt;0),[6]PDI_DES__DEDICACIÓN!$J4,""),IF($A6="TOTAL",SUM(INDIRECT("F4:F"&amp;ROW()-1)),""))</f>
        <v>6</v>
      </c>
      <c r="G6" s="6">
        <f t="shared" ca="1" si="1"/>
        <v>15</v>
      </c>
      <c r="H6" s="6">
        <f ca="1">IF(AND($A6&lt;&gt;"",$A6&lt;&gt;"TOTAL"),IF(AND([6]PDI_DES__DEDICACIÓN!$M4&lt;&gt;"",[6]PDI_DES__DEDICACIÓN!$M4&lt;&gt;0),[6]PDI_DES__DEDICACIÓN!$M4,""),IF($A6="TOTAL",SUM(INDIRECT("H4:H"&amp;ROW()-1)),""))</f>
        <v>5</v>
      </c>
      <c r="I6" s="6">
        <f ca="1">IF(AND($A6&lt;&gt;"",$A6&lt;&gt;"TOTAL"),IF(AND([6]PDI_DES__DEDICACIÓN!$O4&lt;&gt;"",[6]PDI_DES__DEDICACIÓN!$O4&lt;&gt;0),[6]PDI_DES__DEDICACIÓN!$O4,""),IF($A6="TOTAL",SUM(INDIRECT("I4:I"&amp;ROW()-1)),""))</f>
        <v>3</v>
      </c>
      <c r="J6" s="6">
        <f t="shared" ca="1" si="2"/>
        <v>8</v>
      </c>
      <c r="K6" s="6">
        <f ca="1">IF(AND($A6&lt;&gt;"",$A6&lt;&gt;"TOTAL"),IF(AND([6]PDI_DES__DEDICACIÓN!$R4&lt;&gt;"",[6]PDI_DES__DEDICACIÓN!$R4&lt;&gt;0),[6]PDI_DES__DEDICACIÓN!$R4,""),IF($A6="TOTAL",SUM(INDIRECT("K4:K"&amp;ROW()-1)),""))</f>
        <v>3</v>
      </c>
      <c r="L6" s="6">
        <f ca="1">IF(AND($A6&lt;&gt;"",$A6&lt;&gt;"TOTAL"),IF(AND([6]PDI_DES__DEDICACIÓN!$T4&lt;&gt;"",[6]PDI_DES__DEDICACIÓN!$T4&lt;&gt;0),[6]PDI_DES__DEDICACIÓN!$T4,""),IF($A6="TOTAL",SUM(INDIRECT("L4:L"&amp;ROW()-1)),""))</f>
        <v>11</v>
      </c>
      <c r="M6" s="6">
        <f t="shared" ca="1" si="3"/>
        <v>14</v>
      </c>
      <c r="N6" s="6">
        <f ca="1">IF(AND($A6&lt;&gt;"",$A6&lt;&gt;"TOTAL"),IF(AND([6]PDI_DES__DEDICACIÓN!$W4&lt;&gt;"",[6]PDI_DES__DEDICACIÓN!$W4&lt;&gt;0),[6]PDI_DES__DEDICACIÓN!$W4,""),IF($A6="TOTAL",SUM(INDIRECT("N4:N"&amp;ROW()-1)),""))</f>
        <v>5</v>
      </c>
      <c r="O6" s="6">
        <f ca="1">IF(AND($A6&lt;&gt;"",$A6&lt;&gt;"TOTAL"),IF(AND([6]PDI_DES__DEDICACIÓN!$Y4&lt;&gt;"",[6]PDI_DES__DEDICACIÓN!$Y4&lt;&gt;0),[6]PDI_DES__DEDICACIÓN!$Y4,""),IF($A6="TOTAL",SUM(INDIRECT("O4:O"&amp;ROW()-1)),""))</f>
        <v>14</v>
      </c>
      <c r="P6" s="6">
        <f t="shared" ca="1" si="4"/>
        <v>19</v>
      </c>
      <c r="Q6" s="6">
        <f ca="1">IF(AND($A6&lt;&gt;"",$A6&lt;&gt;"TOTAL"),IF(AND([6]PDI_DES__DEDICACIÓN!$AB4&lt;&gt;"",[6]PDI_DES__DEDICACIÓN!$AB4&lt;&gt;0),[6]PDI_DES__DEDICACIÓN!$AB4,""),IF($A6="TOTAL",SUM(INDIRECT("Q4:Q"&amp;ROW()-1)),""))</f>
        <v>10</v>
      </c>
      <c r="R6" s="6">
        <f ca="1">IF(AND($A6&lt;&gt;"",$A6&lt;&gt;"TOTAL"),IF(AND([6]PDI_DES__DEDICACIÓN!$AD4&lt;&gt;"",[6]PDI_DES__DEDICACIÓN!$AD4&lt;&gt;0),[6]PDI_DES__DEDICACIÓN!$AD4,""),IF($A6="TOTAL",SUM(INDIRECT("R4:R"&amp;ROW()-1)),""))</f>
        <v>13</v>
      </c>
      <c r="S6" s="6">
        <f t="shared" ca="1" si="5"/>
        <v>23</v>
      </c>
      <c r="T6" s="6">
        <f ca="1">IF(AND($A6&lt;&gt;"",$A6&lt;&gt;"TOTAL"),IF(AND([6]PDI_DES__DEDICACIÓN!$AG4&lt;&gt;"",[6]PDI_DES__DEDICACIÓN!$AG4&lt;&gt;0),[6]PDI_DES__DEDICACIÓN!$AG4,""),IF($A6="TOTAL",SUM(INDIRECT("T4:T"&amp;ROW()-1)),""))</f>
        <v>6</v>
      </c>
      <c r="U6" s="6">
        <f ca="1">IF(AND($A6&lt;&gt;"",$A6&lt;&gt;"TOTAL"),IF(AND([6]PDI_DES__DEDICACIÓN!$AI4&lt;&gt;"",[6]PDI_DES__DEDICACIÓN!$AI4&lt;&gt;0),[6]PDI_DES__DEDICACIÓN!$AI4,""),IF($A6="TOTAL",SUM(INDIRECT("U4:U"&amp;ROW()-1)),""))</f>
        <v>16</v>
      </c>
      <c r="V6" s="6">
        <f t="shared" ca="1" si="6"/>
        <v>22</v>
      </c>
      <c r="W6" s="6" t="str">
        <f ca="1">IF(AND($A6&lt;&gt;"",$A6&lt;&gt;"TOTAL"),IF(AND([6]PDI_DES__DEDICACIÓN!$AL4&lt;&gt;"",[6]PDI_DES__DEDICACIÓN!$AL4&lt;&gt;0),[6]PDI_DES__DEDICACIÓN!$AL4,""),IF($A6="TOTAL",SUM(INDIRECT("W4:W"&amp;ROW()-1)),""))</f>
        <v/>
      </c>
      <c r="X6" s="6" t="str">
        <f ca="1">IF(AND($A6&lt;&gt;"",$A6&lt;&gt;"TOTAL"),IF(AND([6]PDI_DES__DEDICACIÓN!$AN4&lt;&gt;"",[6]PDI_DES__DEDICACIÓN!$AN4&lt;&gt;0),[6]PDI_DES__DEDICACIÓN!$AN4,""),IF($A6="TOTAL",SUM(INDIRECT("X4:X"&amp;ROW()-1)),""))</f>
        <v/>
      </c>
      <c r="Y6" s="6">
        <f t="shared" ca="1" si="7"/>
        <v>0</v>
      </c>
      <c r="Z6" s="6" t="str">
        <f ca="1">IF(AND($A6&lt;&gt;"",$A6&lt;&gt;"TOTAL"),IF(AND([6]PDI_DES__DEDICACIÓN!$AQ4&lt;&gt;"",[6]PDI_DES__DEDICACIÓN!$AQ4&lt;&gt;0),[6]PDI_DES__DEDICACIÓN!$AQ4,""),IF($A6="TOTAL",SUM(INDIRECT("Z4:Z"&amp;ROW()-1)),""))</f>
        <v/>
      </c>
      <c r="AA6" s="6" t="str">
        <f ca="1">IF(AND($A6&lt;&gt;"",$A6&lt;&gt;"TOTAL"),IF(AND([6]PDI_DES__DEDICACIÓN!$AS4&lt;&gt;"",[6]PDI_DES__DEDICACIÓN!$AS4&lt;&gt;0),[6]PDI_DES__DEDICACIÓN!$AS4,""),IF($A6="TOTAL",SUM(INDIRECT("AA4:AA"&amp;ROW()-1)),""))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IF(AND($A6&lt;&gt;"",$A6&lt;&gt;"TOTAL"),IF(AND([6]PDI_DES__DEDICACIÓN!$AV4&lt;&gt;"",[6]PDI_DES__DEDICACIÓN!$AV4&lt;&gt;0),[6]PDI_DES__DEDICACIÓN!$AV4,""),IF($A6="TOTAL",SUM(INDIRECT("AC4:AC"&amp;ROW()-1)),""))</f>
        <v/>
      </c>
      <c r="AD6" s="6" t="str">
        <f ca="1">IF(AND($A6&lt;&gt;"",$A6&lt;&gt;"TOTAL"),IF(AND([6]PDI_DES__DEDICACIÓN!$AX4&lt;&gt;"",[6]PDI_DES__DEDICACIÓN!$AX4&lt;&gt;0),[6]PDI_DES__DEDICACIÓN!$AX4,""),IF($A6="TOTAL",SUM(INDIRECT("AD4:AD"&amp;ROW()-1)),""))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IF(AND($A6&lt;&gt;"",$A6&lt;&gt;"TOTAL"),IF(AND([6]PDI_DES__DEDICACIÓN!$BA4&lt;&gt;"",[6]PDI_DES__DEDICACIÓN!$BA4&lt;&gt;0),[6]PDI_DES__DEDICACIÓN!$BA4,""),IF($A6="TOTAL",SUM(INDIRECT("AF4:AF"&amp;ROW()-1)),""))</f>
        <v/>
      </c>
      <c r="AG6" s="6" t="str">
        <f ca="1">IF(AND($A6&lt;&gt;"",$A6&lt;&gt;"TOTAL"),IF(AND([6]PDI_DES__DEDICACIÓN!$BC4&lt;&gt;"",[6]PDI_DES__DEDICACIÓN!$BC4&lt;&gt;0),[6]PDI_DES__DEDICACIÓN!$BC4,""),IF($A6="TOTAL",SUM(INDIRECT("AG4:AG"&amp;ROW()-1)),""))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IF(AND($A6&lt;&gt;"",$A6&lt;&gt;"TOTAL"),IF(AND([6]PDI_DES__DEDICACIÓN!$BF4&lt;&gt;"",[6]PDI_DES__DEDICACIÓN!$BF4&lt;&gt;0),[6]PDI_DES__DEDICACIÓN!$BF4,""),IF($A6="TOTAL",SUM(INDIRECT("AI4:AI"&amp;ROW()-1)),""))</f>
        <v/>
      </c>
      <c r="AJ6" s="6" t="str">
        <f ca="1">IF(AND($A6&lt;&gt;"",$A6&lt;&gt;"TOTAL"),IF(AND([6]PDI_DES__DEDICACIÓN!$BH4&lt;&gt;"",[6]PDI_DES__DEDICACIÓN!$BH4&lt;&gt;0),[6]PDI_DES__DEDICACIÓN!$BH4,""),IF($A6="TOTAL",SUM(INDIRECT("AJ4:AJ"&amp;ROW()-1)),""))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IF(AND($A6&lt;&gt;"",$A6&lt;&gt;"TOTAL"),IF(AND([6]PDI_DES__DEDICACIÓN!$BK4&lt;&gt;"",[6]PDI_DES__DEDICACIÓN!$BK4&lt;&gt;0),[6]PDI_DES__DEDICACIÓN!$BK4,""),IF($A6="TOTAL",SUM(INDIRECT("AL4:AL"&amp;ROW()-1)),""))</f>
        <v/>
      </c>
      <c r="AM6" s="6" t="str">
        <f ca="1">IF(AND($A6&lt;&gt;"",$A6&lt;&gt;"TOTAL"),IF(AND([6]PDI_DES__DEDICACIÓN!$BM4&lt;&gt;"",[6]PDI_DES__DEDICACIÓN!$BM4&lt;&gt;0),[6]PDI_DES__DEDICACIÓN!$BM4,""),IF($A6="TOTAL",SUM(INDIRECT("AM4:AM"&amp;ROW()-1)),""))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IF(AND($A6&lt;&gt;"",$A6&lt;&gt;"TOTAL"),IF(AND([6]PDI_DES__DEDICACIÓN!$BP4&lt;&gt;"",[6]PDI_DES__DEDICACIÓN!$BP4&lt;&gt;0),[6]PDI_DES__DEDICACIÓN!$BP4,""),IF($A6="TOTAL",SUM(INDIRECT("AO4:AO"&amp;ROW()-1)),""))</f>
        <v/>
      </c>
      <c r="AP6" s="6" t="str">
        <f ca="1">IF(AND($A6&lt;&gt;"",$A6&lt;&gt;"TOTAL"),IF(AND([6]PDI_DES__DEDICACIÓN!$BR4&lt;&gt;"",[6]PDI_DES__DEDICACIÓN!$BR4&lt;&gt;0),[6]PDI_DES__DEDICACIÓN!$BR4,""),IF($A6="TOTAL",SUM(INDIRECT("AP4:AP"&amp;ROW()-1)),""))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IF(AND($A6&lt;&gt;"",$A6&lt;&gt;"TOTAL"),IF(AND([6]PDI_DES__DEDICACIÓN!$BU4&lt;&gt;"",[6]PDI_DES__DEDICACIÓN!$BU4&lt;&gt;0),[6]PDI_DES__DEDICACIÓN!$BU4,""),IF($A6="TOTAL",SUM(INDIRECT("AR4:AR"&amp;ROW()-1)),""))</f>
        <v/>
      </c>
      <c r="AS6" s="6" t="str">
        <f ca="1">IF(AND($A6&lt;&gt;"",$A6&lt;&gt;"TOTAL"),IF(AND([6]PDI_DES__DEDICACIÓN!$BW4&lt;&gt;"",[6]PDI_DES__DEDICACIÓN!$BW4&lt;&gt;0),[6]PDI_DES__DEDICACIÓN!$BW4,""),IF($A6="TOTAL",SUM(INDIRECT("AS4:AS"&amp;ROW()-1)),""))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IF(AND($A6&lt;&gt;"",$A6&lt;&gt;"TOTAL"),IF(AND([6]PDI_DES__DEDICACIÓN!$BZ4&lt;&gt;"",[6]PDI_DES__DEDICACIÓN!$BZ4&lt;&gt;0),[6]PDI_DES__DEDICACIÓN!$BZ4,""),IF($A6="TOTAL",SUM(INDIRECT("AU4:AU"&amp;ROW()-1)),""))</f>
        <v/>
      </c>
      <c r="AV6" s="6" t="str">
        <f ca="1">IF(AND($A6&lt;&gt;"",$A6&lt;&gt;"TOTAL"),IF(AND([6]PDI_DES__DEDICACIÓN!$CB4&lt;&gt;"",[6]PDI_DES__DEDICACIÓN!$CB4&lt;&gt;0),[6]PDI_DES__DEDICACIÓN!$CB4,""),IF($A6="TOTAL",SUM(INDIRECT("AV4:AV"&amp;ROW()-1)),""))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IF(AND($A6&lt;&gt;"",$A6&lt;&gt;"TOTAL"),IF(AND([6]PDI_DES__DEDICACIÓN!$CE4&lt;&gt;"",[6]PDI_DES__DEDICACIÓN!$CE4&lt;&gt;0),[6]PDI_DES__DEDICACIÓN!$CE4,""),IF($A6="TOTAL",SUM(INDIRECT("AX4:AX"&amp;ROW()-1)),""))</f>
        <v/>
      </c>
      <c r="AY6" s="6" t="str">
        <f ca="1">IF(AND($A6&lt;&gt;"",$A6&lt;&gt;"TOTAL"),IF(AND([6]PDI_DES__DEDICACIÓN!$CG4&lt;&gt;"",[6]PDI_DES__DEDICACIÓN!$CG4&lt;&gt;0),[6]PDI_DES__DEDICACIÓN!$CG4,""),IF($A6="TOTAL",SUM(INDIRECT("AY4:AY"&amp;ROW()-1)),""))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IF(AND($A6&lt;&gt;"",$A6&lt;&gt;"TOTAL"),IF(AND([6]PDI_DES__DEDICACIÓN!$CJ4&lt;&gt;"",[6]PDI_DES__DEDICACIÓN!$CJ4&lt;&gt;0),[6]PDI_DES__DEDICACIÓN!$CJ4,""),IF($A6="TOTAL",SUM(INDIRECT("BA4:BA"&amp;ROW()-1)),""))</f>
        <v/>
      </c>
      <c r="BB6" s="6" t="str">
        <f ca="1">IF(AND($A6&lt;&gt;"",$A6&lt;&gt;"TOTAL"),IF(AND([6]PDI_DES__DEDICACIÓN!$CL4&lt;&gt;"",[6]PDI_DES__DEDICACIÓN!$CL4&lt;&gt;0),[6]PDI_DES__DEDICACIÓN!$CL4,""),IF($A6="TOTAL",SUM(INDIRECT("BB4:BB"&amp;ROW()-1)),""))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IF(AND($A6&lt;&gt;"",$A6&lt;&gt;"TOTAL"),IF(AND([6]PDI_DES__DEDICACIÓN!$CO4&lt;&gt;"",[6]PDI_DES__DEDICACIÓN!$CO4&lt;&gt;0),[6]PDI_DES__DEDICACIÓN!$CO4,""),IF($A6="TOTAL",SUM(INDIRECT("BD4:BD"&amp;ROW()-1)),""))</f>
        <v/>
      </c>
      <c r="BE6" s="6" t="str">
        <f ca="1">IF(AND($A6&lt;&gt;"",$A6&lt;&gt;"TOTAL"),IF(AND([6]PDI_DES__DEDICACIÓN!$CQ4&lt;&gt;"",[6]PDI_DES__DEDICACIÓN!$CQ4&lt;&gt;0),[6]PDI_DES__DEDICACIÓN!$CQ4,""),IF($A6="TOTAL",SUM(INDIRECT("BE4:BE"&amp;ROW()-1)),""))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IF([6]PDI_DES__DEDICACIÓN!$B5&lt;&gt;"",[6]PDI_DES__DEDICACIÓN!$B5,IF(AND([6]PDI_DES__DEDICACIÓN!$B5="",[6]PDI_DES__DEDICACIÓN!$B6="",[6]PDI_DES__DEDICACIÓN!$B4=""),"","TOTAL"))</f>
        <v>Tiempo Parcial (3+3 HORAS)</v>
      </c>
      <c r="B7" s="6">
        <f ca="1">IF(AND($A7&lt;&gt;"",$A7&lt;&gt;"TOTAL"),IF(AND([6]PDI_DES__DEDICACIÓN!$C5&lt;&gt;"",[6]PDI_DES__DEDICACIÓN!$C5&lt;&gt;0),[6]PDI_DES__DEDICACIÓN!$C5,""),IF($A7="TOTAL",SUM(INDIRECT("B4:B"&amp;ROW()-1)),""))</f>
        <v>10</v>
      </c>
      <c r="C7" s="6">
        <f ca="1">IF(AND($A7&lt;&gt;"",$A7&lt;&gt;"TOTAL"),IF(AND([6]PDI_DES__DEDICACIÓN!$E5&lt;&gt;"",[6]PDI_DES__DEDICACIÓN!$E5&lt;&gt;0),[6]PDI_DES__DEDICACIÓN!$E5,""),IF($A7="TOTAL",SUM(INDIRECT("C4:C"&amp;ROW()-1)),""))</f>
        <v>14</v>
      </c>
      <c r="D7" s="6">
        <f t="shared" ca="1" si="0"/>
        <v>24</v>
      </c>
      <c r="E7" s="6">
        <f ca="1">IF(AND($A7&lt;&gt;"",$A7&lt;&gt;"TOTAL"),IF(AND([6]PDI_DES__DEDICACIÓN!$H5&lt;&gt;"",[6]PDI_DES__DEDICACIÓN!$H5&lt;&gt;0),[6]PDI_DES__DEDICACIÓN!$H5,""),IF($A7="TOTAL",SUM(INDIRECT("E4:E"&amp;ROW()-1)),""))</f>
        <v>7</v>
      </c>
      <c r="F7" s="6">
        <f ca="1">IF(AND($A7&lt;&gt;"",$A7&lt;&gt;"TOTAL"),IF(AND([6]PDI_DES__DEDICACIÓN!$J5&lt;&gt;"",[6]PDI_DES__DEDICACIÓN!$J5&lt;&gt;0),[6]PDI_DES__DEDICACIÓN!$J5,""),IF($A7="TOTAL",SUM(INDIRECT("F4:F"&amp;ROW()-1)),""))</f>
        <v>12</v>
      </c>
      <c r="G7" s="6">
        <f t="shared" ca="1" si="1"/>
        <v>19</v>
      </c>
      <c r="H7" s="6">
        <f ca="1">IF(AND($A7&lt;&gt;"",$A7&lt;&gt;"TOTAL"),IF(AND([6]PDI_DES__DEDICACIÓN!$M5&lt;&gt;"",[6]PDI_DES__DEDICACIÓN!$M5&lt;&gt;0),[6]PDI_DES__DEDICACIÓN!$M5,""),IF($A7="TOTAL",SUM(INDIRECT("H4:H"&amp;ROW()-1)),""))</f>
        <v>7</v>
      </c>
      <c r="I7" s="6">
        <f ca="1">IF(AND($A7&lt;&gt;"",$A7&lt;&gt;"TOTAL"),IF(AND([6]PDI_DES__DEDICACIÓN!$O5&lt;&gt;"",[6]PDI_DES__DEDICACIÓN!$O5&lt;&gt;0),[6]PDI_DES__DEDICACIÓN!$O5,""),IF($A7="TOTAL",SUM(INDIRECT("I4:I"&amp;ROW()-1)),""))</f>
        <v>7</v>
      </c>
      <c r="J7" s="6">
        <f t="shared" ca="1" si="2"/>
        <v>14</v>
      </c>
      <c r="K7" s="6">
        <f ca="1">IF(AND($A7&lt;&gt;"",$A7&lt;&gt;"TOTAL"),IF(AND([6]PDI_DES__DEDICACIÓN!$R5&lt;&gt;"",[6]PDI_DES__DEDICACIÓN!$R5&lt;&gt;0),[6]PDI_DES__DEDICACIÓN!$R5,""),IF($A7="TOTAL",SUM(INDIRECT("K4:K"&amp;ROW()-1)),""))</f>
        <v>8</v>
      </c>
      <c r="L7" s="6">
        <f ca="1">IF(AND($A7&lt;&gt;"",$A7&lt;&gt;"TOTAL"),IF(AND([6]PDI_DES__DEDICACIÓN!$T5&lt;&gt;"",[6]PDI_DES__DEDICACIÓN!$T5&lt;&gt;0),[6]PDI_DES__DEDICACIÓN!$T5,""),IF($A7="TOTAL",SUM(INDIRECT("L4:L"&amp;ROW()-1)),""))</f>
        <v>10</v>
      </c>
      <c r="M7" s="6">
        <f t="shared" ca="1" si="3"/>
        <v>18</v>
      </c>
      <c r="N7" s="6">
        <f ca="1">IF(AND($A7&lt;&gt;"",$A7&lt;&gt;"TOTAL"),IF(AND([6]PDI_DES__DEDICACIÓN!$W5&lt;&gt;"",[6]PDI_DES__DEDICACIÓN!$W5&lt;&gt;0),[6]PDI_DES__DEDICACIÓN!$W5,""),IF($A7="TOTAL",SUM(INDIRECT("N4:N"&amp;ROW()-1)),""))</f>
        <v>9</v>
      </c>
      <c r="O7" s="6">
        <f ca="1">IF(AND($A7&lt;&gt;"",$A7&lt;&gt;"TOTAL"),IF(AND([6]PDI_DES__DEDICACIÓN!$Y5&lt;&gt;"",[6]PDI_DES__DEDICACIÓN!$Y5&lt;&gt;0),[6]PDI_DES__DEDICACIÓN!$Y5,""),IF($A7="TOTAL",SUM(INDIRECT("O4:O"&amp;ROW()-1)),""))</f>
        <v>7</v>
      </c>
      <c r="P7" s="6">
        <f t="shared" ca="1" si="4"/>
        <v>16</v>
      </c>
      <c r="Q7" s="6">
        <f ca="1">IF(AND($A7&lt;&gt;"",$A7&lt;&gt;"TOTAL"),IF(AND([6]PDI_DES__DEDICACIÓN!$AB5&lt;&gt;"",[6]PDI_DES__DEDICACIÓN!$AB5&lt;&gt;0),[6]PDI_DES__DEDICACIÓN!$AB5,""),IF($A7="TOTAL",SUM(INDIRECT("Q4:Q"&amp;ROW()-1)),""))</f>
        <v>12</v>
      </c>
      <c r="R7" s="6">
        <f ca="1">IF(AND($A7&lt;&gt;"",$A7&lt;&gt;"TOTAL"),IF(AND([6]PDI_DES__DEDICACIÓN!$AD5&lt;&gt;"",[6]PDI_DES__DEDICACIÓN!$AD5&lt;&gt;0),[6]PDI_DES__DEDICACIÓN!$AD5,""),IF($A7="TOTAL",SUM(INDIRECT("R4:R"&amp;ROW()-1)),""))</f>
        <v>7</v>
      </c>
      <c r="S7" s="6">
        <f t="shared" ca="1" si="5"/>
        <v>19</v>
      </c>
      <c r="T7" s="6">
        <f ca="1">IF(AND($A7&lt;&gt;"",$A7&lt;&gt;"TOTAL"),IF(AND([6]PDI_DES__DEDICACIÓN!$AG5&lt;&gt;"",[6]PDI_DES__DEDICACIÓN!$AG5&lt;&gt;0),[6]PDI_DES__DEDICACIÓN!$AG5,""),IF($A7="TOTAL",SUM(INDIRECT("T4:T"&amp;ROW()-1)),""))</f>
        <v>13</v>
      </c>
      <c r="U7" s="6">
        <f ca="1">IF(AND($A7&lt;&gt;"",$A7&lt;&gt;"TOTAL"),IF(AND([6]PDI_DES__DEDICACIÓN!$AI5&lt;&gt;"",[6]PDI_DES__DEDICACIÓN!$AI5&lt;&gt;0),[6]PDI_DES__DEDICACIÓN!$AI5,""),IF($A7="TOTAL",SUM(INDIRECT("U4:U"&amp;ROW()-1)),""))</f>
        <v>3</v>
      </c>
      <c r="V7" s="6">
        <f t="shared" ca="1" si="6"/>
        <v>16</v>
      </c>
      <c r="W7" s="6" t="str">
        <f ca="1">IF(AND($A7&lt;&gt;"",$A7&lt;&gt;"TOTAL"),IF(AND([6]PDI_DES__DEDICACIÓN!$AL5&lt;&gt;"",[6]PDI_DES__DEDICACIÓN!$AL5&lt;&gt;0),[6]PDI_DES__DEDICACIÓN!$AL5,""),IF($A7="TOTAL",SUM(INDIRECT("W4:W"&amp;ROW()-1)),""))</f>
        <v/>
      </c>
      <c r="X7" s="6" t="str">
        <f ca="1">IF(AND($A7&lt;&gt;"",$A7&lt;&gt;"TOTAL"),IF(AND([6]PDI_DES__DEDICACIÓN!$AN5&lt;&gt;"",[6]PDI_DES__DEDICACIÓN!$AN5&lt;&gt;0),[6]PDI_DES__DEDICACIÓN!$AN5,""),IF($A7="TOTAL",SUM(INDIRECT("X4:X"&amp;ROW()-1)),""))</f>
        <v/>
      </c>
      <c r="Y7" s="6">
        <f t="shared" ca="1" si="7"/>
        <v>0</v>
      </c>
      <c r="Z7" s="6" t="str">
        <f ca="1">IF(AND($A7&lt;&gt;"",$A7&lt;&gt;"TOTAL"),IF(AND([6]PDI_DES__DEDICACIÓN!$AQ5&lt;&gt;"",[6]PDI_DES__DEDICACIÓN!$AQ5&lt;&gt;0),[6]PDI_DES__DEDICACIÓN!$AQ5,""),IF($A7="TOTAL",SUM(INDIRECT("Z4:Z"&amp;ROW()-1)),""))</f>
        <v/>
      </c>
      <c r="AA7" s="6" t="str">
        <f ca="1">IF(AND($A7&lt;&gt;"",$A7&lt;&gt;"TOTAL"),IF(AND([6]PDI_DES__DEDICACIÓN!$AS5&lt;&gt;"",[6]PDI_DES__DEDICACIÓN!$AS5&lt;&gt;0),[6]PDI_DES__DEDICACIÓN!$AS5,""),IF($A7="TOTAL",SUM(INDIRECT("AA4:AA"&amp;ROW()-1)),""))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IF(AND($A7&lt;&gt;"",$A7&lt;&gt;"TOTAL"),IF(AND([6]PDI_DES__DEDICACIÓN!$AV5&lt;&gt;"",[6]PDI_DES__DEDICACIÓN!$AV5&lt;&gt;0),[6]PDI_DES__DEDICACIÓN!$AV5,""),IF($A7="TOTAL",SUM(INDIRECT("AC4:AC"&amp;ROW()-1)),""))</f>
        <v/>
      </c>
      <c r="AD7" s="6" t="str">
        <f ca="1">IF(AND($A7&lt;&gt;"",$A7&lt;&gt;"TOTAL"),IF(AND([6]PDI_DES__DEDICACIÓN!$AX5&lt;&gt;"",[6]PDI_DES__DEDICACIÓN!$AX5&lt;&gt;0),[6]PDI_DES__DEDICACIÓN!$AX5,""),IF($A7="TOTAL",SUM(INDIRECT("AD4:AD"&amp;ROW()-1)),""))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IF(AND($A7&lt;&gt;"",$A7&lt;&gt;"TOTAL"),IF(AND([6]PDI_DES__DEDICACIÓN!$BA5&lt;&gt;"",[6]PDI_DES__DEDICACIÓN!$BA5&lt;&gt;0),[6]PDI_DES__DEDICACIÓN!$BA5,""),IF($A7="TOTAL",SUM(INDIRECT("AF4:AF"&amp;ROW()-1)),""))</f>
        <v/>
      </c>
      <c r="AG7" s="6" t="str">
        <f ca="1">IF(AND($A7&lt;&gt;"",$A7&lt;&gt;"TOTAL"),IF(AND([6]PDI_DES__DEDICACIÓN!$BC5&lt;&gt;"",[6]PDI_DES__DEDICACIÓN!$BC5&lt;&gt;0),[6]PDI_DES__DEDICACIÓN!$BC5,""),IF($A7="TOTAL",SUM(INDIRECT("AG4:AG"&amp;ROW()-1)),""))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IF(AND($A7&lt;&gt;"",$A7&lt;&gt;"TOTAL"),IF(AND([6]PDI_DES__DEDICACIÓN!$BF5&lt;&gt;"",[6]PDI_DES__DEDICACIÓN!$BF5&lt;&gt;0),[6]PDI_DES__DEDICACIÓN!$BF5,""),IF($A7="TOTAL",SUM(INDIRECT("AI4:AI"&amp;ROW()-1)),""))</f>
        <v/>
      </c>
      <c r="AJ7" s="6" t="str">
        <f ca="1">IF(AND($A7&lt;&gt;"",$A7&lt;&gt;"TOTAL"),IF(AND([6]PDI_DES__DEDICACIÓN!$BH5&lt;&gt;"",[6]PDI_DES__DEDICACIÓN!$BH5&lt;&gt;0),[6]PDI_DES__DEDICACIÓN!$BH5,""),IF($A7="TOTAL",SUM(INDIRECT("AJ4:AJ"&amp;ROW()-1)),""))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IF(AND($A7&lt;&gt;"",$A7&lt;&gt;"TOTAL"),IF(AND([6]PDI_DES__DEDICACIÓN!$BK5&lt;&gt;"",[6]PDI_DES__DEDICACIÓN!$BK5&lt;&gt;0),[6]PDI_DES__DEDICACIÓN!$BK5,""),IF($A7="TOTAL",SUM(INDIRECT("AL4:AL"&amp;ROW()-1)),""))</f>
        <v/>
      </c>
      <c r="AM7" s="6" t="str">
        <f ca="1">IF(AND($A7&lt;&gt;"",$A7&lt;&gt;"TOTAL"),IF(AND([6]PDI_DES__DEDICACIÓN!$BM5&lt;&gt;"",[6]PDI_DES__DEDICACIÓN!$BM5&lt;&gt;0),[6]PDI_DES__DEDICACIÓN!$BM5,""),IF($A7="TOTAL",SUM(INDIRECT("AM4:AM"&amp;ROW()-1)),""))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IF(AND($A7&lt;&gt;"",$A7&lt;&gt;"TOTAL"),IF(AND([6]PDI_DES__DEDICACIÓN!$BP5&lt;&gt;"",[6]PDI_DES__DEDICACIÓN!$BP5&lt;&gt;0),[6]PDI_DES__DEDICACIÓN!$BP5,""),IF($A7="TOTAL",SUM(INDIRECT("AO4:AO"&amp;ROW()-1)),""))</f>
        <v/>
      </c>
      <c r="AP7" s="6" t="str">
        <f ca="1">IF(AND($A7&lt;&gt;"",$A7&lt;&gt;"TOTAL"),IF(AND([6]PDI_DES__DEDICACIÓN!$BR5&lt;&gt;"",[6]PDI_DES__DEDICACIÓN!$BR5&lt;&gt;0),[6]PDI_DES__DEDICACIÓN!$BR5,""),IF($A7="TOTAL",SUM(INDIRECT("AP4:AP"&amp;ROW()-1)),""))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IF(AND($A7&lt;&gt;"",$A7&lt;&gt;"TOTAL"),IF(AND([6]PDI_DES__DEDICACIÓN!$BU5&lt;&gt;"",[6]PDI_DES__DEDICACIÓN!$BU5&lt;&gt;0),[6]PDI_DES__DEDICACIÓN!$BU5,""),IF($A7="TOTAL",SUM(INDIRECT("AR4:AR"&amp;ROW()-1)),""))</f>
        <v/>
      </c>
      <c r="AS7" s="6" t="str">
        <f ca="1">IF(AND($A7&lt;&gt;"",$A7&lt;&gt;"TOTAL"),IF(AND([6]PDI_DES__DEDICACIÓN!$BW5&lt;&gt;"",[6]PDI_DES__DEDICACIÓN!$BW5&lt;&gt;0),[6]PDI_DES__DEDICACIÓN!$BW5,""),IF($A7="TOTAL",SUM(INDIRECT("AS4:AS"&amp;ROW()-1)),""))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IF(AND($A7&lt;&gt;"",$A7&lt;&gt;"TOTAL"),IF(AND([6]PDI_DES__DEDICACIÓN!$BZ5&lt;&gt;"",[6]PDI_DES__DEDICACIÓN!$BZ5&lt;&gt;0),[6]PDI_DES__DEDICACIÓN!$BZ5,""),IF($A7="TOTAL",SUM(INDIRECT("AU4:AU"&amp;ROW()-1)),""))</f>
        <v/>
      </c>
      <c r="AV7" s="6" t="str">
        <f ca="1">IF(AND($A7&lt;&gt;"",$A7&lt;&gt;"TOTAL"),IF(AND([6]PDI_DES__DEDICACIÓN!$CB5&lt;&gt;"",[6]PDI_DES__DEDICACIÓN!$CB5&lt;&gt;0),[6]PDI_DES__DEDICACIÓN!$CB5,""),IF($A7="TOTAL",SUM(INDIRECT("AV4:AV"&amp;ROW()-1)),""))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IF(AND($A7&lt;&gt;"",$A7&lt;&gt;"TOTAL"),IF(AND([6]PDI_DES__DEDICACIÓN!$CE5&lt;&gt;"",[6]PDI_DES__DEDICACIÓN!$CE5&lt;&gt;0),[6]PDI_DES__DEDICACIÓN!$CE5,""),IF($A7="TOTAL",SUM(INDIRECT("AX4:AX"&amp;ROW()-1)),""))</f>
        <v/>
      </c>
      <c r="AY7" s="6" t="str">
        <f ca="1">IF(AND($A7&lt;&gt;"",$A7&lt;&gt;"TOTAL"),IF(AND([6]PDI_DES__DEDICACIÓN!$CG5&lt;&gt;"",[6]PDI_DES__DEDICACIÓN!$CG5&lt;&gt;0),[6]PDI_DES__DEDICACIÓN!$CG5,""),IF($A7="TOTAL",SUM(INDIRECT("AY4:AY"&amp;ROW()-1)),""))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IF(AND($A7&lt;&gt;"",$A7&lt;&gt;"TOTAL"),IF(AND([6]PDI_DES__DEDICACIÓN!$CJ5&lt;&gt;"",[6]PDI_DES__DEDICACIÓN!$CJ5&lt;&gt;0),[6]PDI_DES__DEDICACIÓN!$CJ5,""),IF($A7="TOTAL",SUM(INDIRECT("BA4:BA"&amp;ROW()-1)),""))</f>
        <v/>
      </c>
      <c r="BB7" s="6" t="str">
        <f ca="1">IF(AND($A7&lt;&gt;"",$A7&lt;&gt;"TOTAL"),IF(AND([6]PDI_DES__DEDICACIÓN!$CL5&lt;&gt;"",[6]PDI_DES__DEDICACIÓN!$CL5&lt;&gt;0),[6]PDI_DES__DEDICACIÓN!$CL5,""),IF($A7="TOTAL",SUM(INDIRECT("BB4:BB"&amp;ROW()-1)),""))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IF(AND($A7&lt;&gt;"",$A7&lt;&gt;"TOTAL"),IF(AND([6]PDI_DES__DEDICACIÓN!$CO5&lt;&gt;"",[6]PDI_DES__DEDICACIÓN!$CO5&lt;&gt;0),[6]PDI_DES__DEDICACIÓN!$CO5,""),IF($A7="TOTAL",SUM(INDIRECT("BD4:BD"&amp;ROW()-1)),""))</f>
        <v/>
      </c>
      <c r="BE7" s="6" t="str">
        <f ca="1">IF(AND($A7&lt;&gt;"",$A7&lt;&gt;"TOTAL"),IF(AND([6]PDI_DES__DEDICACIÓN!$CQ5&lt;&gt;"",[6]PDI_DES__DEDICACIÓN!$CQ5&lt;&gt;0),[6]PDI_DES__DEDICACIÓN!$CQ5,""),IF($A7="TOTAL",SUM(INDIRECT("BE4:BE"&amp;ROW()-1)),""))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IF([6]PDI_DES__DEDICACIÓN!$B6&lt;&gt;"",[6]PDI_DES__DEDICACIÓN!$B6,IF(AND([6]PDI_DES__DEDICACIÓN!$B6="",[6]PDI_DES__DEDICACIÓN!$B7="",[6]PDI_DES__DEDICACIÓN!$B5=""),"","TOTAL"))</f>
        <v>Tiempo Parcial (4+4 HORAS)</v>
      </c>
      <c r="B8" s="6">
        <f ca="1">IF(AND($A8&lt;&gt;"",$A8&lt;&gt;"TOTAL"),IF(AND([6]PDI_DES__DEDICACIÓN!$C6&lt;&gt;"",[6]PDI_DES__DEDICACIÓN!$C6&lt;&gt;0),[6]PDI_DES__DEDICACIÓN!$C6,""),IF($A8="TOTAL",SUM(INDIRECT("B4:B"&amp;ROW()-1)),""))</f>
        <v>3</v>
      </c>
      <c r="C8" s="6">
        <f ca="1">IF(AND($A8&lt;&gt;"",$A8&lt;&gt;"TOTAL"),IF(AND([6]PDI_DES__DEDICACIÓN!$E6&lt;&gt;"",[6]PDI_DES__DEDICACIÓN!$E6&lt;&gt;0),[6]PDI_DES__DEDICACIÓN!$E6,""),IF($A8="TOTAL",SUM(INDIRECT("C4:C"&amp;ROW()-1)),""))</f>
        <v>14</v>
      </c>
      <c r="D8" s="6">
        <f t="shared" ca="1" si="0"/>
        <v>17</v>
      </c>
      <c r="E8" s="6">
        <f ca="1">IF(AND($A8&lt;&gt;"",$A8&lt;&gt;"TOTAL"),IF(AND([6]PDI_DES__DEDICACIÓN!$H6&lt;&gt;"",[6]PDI_DES__DEDICACIÓN!$H6&lt;&gt;0),[6]PDI_DES__DEDICACIÓN!$H6,""),IF($A8="TOTAL",SUM(INDIRECT("E4:E"&amp;ROW()-1)),""))</f>
        <v>6</v>
      </c>
      <c r="F8" s="6">
        <f ca="1">IF(AND($A8&lt;&gt;"",$A8&lt;&gt;"TOTAL"),IF(AND([6]PDI_DES__DEDICACIÓN!$J6&lt;&gt;"",[6]PDI_DES__DEDICACIÓN!$J6&lt;&gt;0),[6]PDI_DES__DEDICACIÓN!$J6,""),IF($A8="TOTAL",SUM(INDIRECT("F4:F"&amp;ROW()-1)),""))</f>
        <v>15</v>
      </c>
      <c r="G8" s="6">
        <f t="shared" ca="1" si="1"/>
        <v>21</v>
      </c>
      <c r="H8" s="6">
        <f ca="1">IF(AND($A8&lt;&gt;"",$A8&lt;&gt;"TOTAL"),IF(AND([6]PDI_DES__DEDICACIÓN!$M6&lt;&gt;"",[6]PDI_DES__DEDICACIÓN!$M6&lt;&gt;0),[6]PDI_DES__DEDICACIÓN!$M6,""),IF($A8="TOTAL",SUM(INDIRECT("H4:H"&amp;ROW()-1)),""))</f>
        <v>4</v>
      </c>
      <c r="I8" s="6">
        <f ca="1">IF(AND($A8&lt;&gt;"",$A8&lt;&gt;"TOTAL"),IF(AND([6]PDI_DES__DEDICACIÓN!$O6&lt;&gt;"",[6]PDI_DES__DEDICACIÓN!$O6&lt;&gt;0),[6]PDI_DES__DEDICACIÓN!$O6,""),IF($A8="TOTAL",SUM(INDIRECT("I4:I"&amp;ROW()-1)),""))</f>
        <v>9</v>
      </c>
      <c r="J8" s="6">
        <f t="shared" ca="1" si="2"/>
        <v>13</v>
      </c>
      <c r="K8" s="6">
        <f ca="1">IF(AND($A8&lt;&gt;"",$A8&lt;&gt;"TOTAL"),IF(AND([6]PDI_DES__DEDICACIÓN!$R6&lt;&gt;"",[6]PDI_DES__DEDICACIÓN!$R6&lt;&gt;0),[6]PDI_DES__DEDICACIÓN!$R6,""),IF($A8="TOTAL",SUM(INDIRECT("K4:K"&amp;ROW()-1)),""))</f>
        <v>5</v>
      </c>
      <c r="L8" s="6">
        <f ca="1">IF(AND($A8&lt;&gt;"",$A8&lt;&gt;"TOTAL"),IF(AND([6]PDI_DES__DEDICACIÓN!$T6&lt;&gt;"",[6]PDI_DES__DEDICACIÓN!$T6&lt;&gt;0),[6]PDI_DES__DEDICACIÓN!$T6,""),IF($A8="TOTAL",SUM(INDIRECT("L4:L"&amp;ROW()-1)),""))</f>
        <v>7</v>
      </c>
      <c r="M8" s="6">
        <f t="shared" ca="1" si="3"/>
        <v>12</v>
      </c>
      <c r="N8" s="6">
        <f ca="1">IF(AND($A8&lt;&gt;"",$A8&lt;&gt;"TOTAL"),IF(AND([6]PDI_DES__DEDICACIÓN!$W6&lt;&gt;"",[6]PDI_DES__DEDICACIÓN!$W6&lt;&gt;0),[6]PDI_DES__DEDICACIÓN!$W6,""),IF($A8="TOTAL",SUM(INDIRECT("N4:N"&amp;ROW()-1)),""))</f>
        <v>9</v>
      </c>
      <c r="O8" s="6">
        <f ca="1">IF(AND($A8&lt;&gt;"",$A8&lt;&gt;"TOTAL"),IF(AND([6]PDI_DES__DEDICACIÓN!$Y6&lt;&gt;"",[6]PDI_DES__DEDICACIÓN!$Y6&lt;&gt;0),[6]PDI_DES__DEDICACIÓN!$Y6,""),IF($A8="TOTAL",SUM(INDIRECT("O4:O"&amp;ROW()-1)),""))</f>
        <v>12</v>
      </c>
      <c r="P8" s="6">
        <f t="shared" ca="1" si="4"/>
        <v>21</v>
      </c>
      <c r="Q8" s="6">
        <f ca="1">IF(AND($A8&lt;&gt;"",$A8&lt;&gt;"TOTAL"),IF(AND([6]PDI_DES__DEDICACIÓN!$AB6&lt;&gt;"",[6]PDI_DES__DEDICACIÓN!$AB6&lt;&gt;0),[6]PDI_DES__DEDICACIÓN!$AB6,""),IF($A8="TOTAL",SUM(INDIRECT("Q4:Q"&amp;ROW()-1)),""))</f>
        <v>11</v>
      </c>
      <c r="R8" s="6">
        <f ca="1">IF(AND($A8&lt;&gt;"",$A8&lt;&gt;"TOTAL"),IF(AND([6]PDI_DES__DEDICACIÓN!$AD6&lt;&gt;"",[6]PDI_DES__DEDICACIÓN!$AD6&lt;&gt;0),[6]PDI_DES__DEDICACIÓN!$AD6,""),IF($A8="TOTAL",SUM(INDIRECT("R4:R"&amp;ROW()-1)),""))</f>
        <v>12</v>
      </c>
      <c r="S8" s="6">
        <f t="shared" ca="1" si="5"/>
        <v>23</v>
      </c>
      <c r="T8" s="6">
        <f ca="1">IF(AND($A8&lt;&gt;"",$A8&lt;&gt;"TOTAL"),IF(AND([6]PDI_DES__DEDICACIÓN!$AG6&lt;&gt;"",[6]PDI_DES__DEDICACIÓN!$AG6&lt;&gt;0),[6]PDI_DES__DEDICACIÓN!$AG6,""),IF($A8="TOTAL",SUM(INDIRECT("T4:T"&amp;ROW()-1)),""))</f>
        <v>5</v>
      </c>
      <c r="U8" s="6">
        <f ca="1">IF(AND($A8&lt;&gt;"",$A8&lt;&gt;"TOTAL"),IF(AND([6]PDI_DES__DEDICACIÓN!$AI6&lt;&gt;"",[6]PDI_DES__DEDICACIÓN!$AI6&lt;&gt;0),[6]PDI_DES__DEDICACIÓN!$AI6,""),IF($A8="TOTAL",SUM(INDIRECT("U4:U"&amp;ROW()-1)),""))</f>
        <v>21</v>
      </c>
      <c r="V8" s="6">
        <f t="shared" ca="1" si="6"/>
        <v>26</v>
      </c>
      <c r="W8" s="6" t="str">
        <f ca="1">IF(AND($A8&lt;&gt;"",$A8&lt;&gt;"TOTAL"),IF(AND([6]PDI_DES__DEDICACIÓN!$AL6&lt;&gt;"",[6]PDI_DES__DEDICACIÓN!$AL6&lt;&gt;0),[6]PDI_DES__DEDICACIÓN!$AL6,""),IF($A8="TOTAL",SUM(INDIRECT("W4:W"&amp;ROW()-1)),""))</f>
        <v/>
      </c>
      <c r="X8" s="6" t="str">
        <f ca="1">IF(AND($A8&lt;&gt;"",$A8&lt;&gt;"TOTAL"),IF(AND([6]PDI_DES__DEDICACIÓN!$AN6&lt;&gt;"",[6]PDI_DES__DEDICACIÓN!$AN6&lt;&gt;0),[6]PDI_DES__DEDICACIÓN!$AN6,""),IF($A8="TOTAL",SUM(INDIRECT("X4:X"&amp;ROW()-1)),""))</f>
        <v/>
      </c>
      <c r="Y8" s="6">
        <f t="shared" ca="1" si="7"/>
        <v>0</v>
      </c>
      <c r="Z8" s="6" t="str">
        <f ca="1">IF(AND($A8&lt;&gt;"",$A8&lt;&gt;"TOTAL"),IF(AND([6]PDI_DES__DEDICACIÓN!$AQ6&lt;&gt;"",[6]PDI_DES__DEDICACIÓN!$AQ6&lt;&gt;0),[6]PDI_DES__DEDICACIÓN!$AQ6,""),IF($A8="TOTAL",SUM(INDIRECT("Z4:Z"&amp;ROW()-1)),""))</f>
        <v/>
      </c>
      <c r="AA8" s="6" t="str">
        <f ca="1">IF(AND($A8&lt;&gt;"",$A8&lt;&gt;"TOTAL"),IF(AND([6]PDI_DES__DEDICACIÓN!$AS6&lt;&gt;"",[6]PDI_DES__DEDICACIÓN!$AS6&lt;&gt;0),[6]PDI_DES__DEDICACIÓN!$AS6,""),IF($A8="TOTAL",SUM(INDIRECT("AA4:AA"&amp;ROW()-1)),""))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IF(AND($A8&lt;&gt;"",$A8&lt;&gt;"TOTAL"),IF(AND([6]PDI_DES__DEDICACIÓN!$AV6&lt;&gt;"",[6]PDI_DES__DEDICACIÓN!$AV6&lt;&gt;0),[6]PDI_DES__DEDICACIÓN!$AV6,""),IF($A8="TOTAL",SUM(INDIRECT("AC4:AC"&amp;ROW()-1)),""))</f>
        <v/>
      </c>
      <c r="AD8" s="6" t="str">
        <f ca="1">IF(AND($A8&lt;&gt;"",$A8&lt;&gt;"TOTAL"),IF(AND([6]PDI_DES__DEDICACIÓN!$AX6&lt;&gt;"",[6]PDI_DES__DEDICACIÓN!$AX6&lt;&gt;0),[6]PDI_DES__DEDICACIÓN!$AX6,""),IF($A8="TOTAL",SUM(INDIRECT("AD4:AD"&amp;ROW()-1)),""))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IF(AND($A8&lt;&gt;"",$A8&lt;&gt;"TOTAL"),IF(AND([6]PDI_DES__DEDICACIÓN!$BA6&lt;&gt;"",[6]PDI_DES__DEDICACIÓN!$BA6&lt;&gt;0),[6]PDI_DES__DEDICACIÓN!$BA6,""),IF($A8="TOTAL",SUM(INDIRECT("AF4:AF"&amp;ROW()-1)),""))</f>
        <v/>
      </c>
      <c r="AG8" s="6" t="str">
        <f ca="1">IF(AND($A8&lt;&gt;"",$A8&lt;&gt;"TOTAL"),IF(AND([6]PDI_DES__DEDICACIÓN!$BC6&lt;&gt;"",[6]PDI_DES__DEDICACIÓN!$BC6&lt;&gt;0),[6]PDI_DES__DEDICACIÓN!$BC6,""),IF($A8="TOTAL",SUM(INDIRECT("AG4:AG"&amp;ROW()-1)),""))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IF(AND($A8&lt;&gt;"",$A8&lt;&gt;"TOTAL"),IF(AND([6]PDI_DES__DEDICACIÓN!$BF6&lt;&gt;"",[6]PDI_DES__DEDICACIÓN!$BF6&lt;&gt;0),[6]PDI_DES__DEDICACIÓN!$BF6,""),IF($A8="TOTAL",SUM(INDIRECT("AI4:AI"&amp;ROW()-1)),""))</f>
        <v/>
      </c>
      <c r="AJ8" s="6" t="str">
        <f ca="1">IF(AND($A8&lt;&gt;"",$A8&lt;&gt;"TOTAL"),IF(AND([6]PDI_DES__DEDICACIÓN!$BH6&lt;&gt;"",[6]PDI_DES__DEDICACIÓN!$BH6&lt;&gt;0),[6]PDI_DES__DEDICACIÓN!$BH6,""),IF($A8="TOTAL",SUM(INDIRECT("AJ4:AJ"&amp;ROW()-1)),""))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IF(AND($A8&lt;&gt;"",$A8&lt;&gt;"TOTAL"),IF(AND([6]PDI_DES__DEDICACIÓN!$BK6&lt;&gt;"",[6]PDI_DES__DEDICACIÓN!$BK6&lt;&gt;0),[6]PDI_DES__DEDICACIÓN!$BK6,""),IF($A8="TOTAL",SUM(INDIRECT("AL4:AL"&amp;ROW()-1)),""))</f>
        <v/>
      </c>
      <c r="AM8" s="6" t="str">
        <f ca="1">IF(AND($A8&lt;&gt;"",$A8&lt;&gt;"TOTAL"),IF(AND([6]PDI_DES__DEDICACIÓN!$BM6&lt;&gt;"",[6]PDI_DES__DEDICACIÓN!$BM6&lt;&gt;0),[6]PDI_DES__DEDICACIÓN!$BM6,""),IF($A8="TOTAL",SUM(INDIRECT("AM4:AM"&amp;ROW()-1)),""))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IF(AND($A8&lt;&gt;"",$A8&lt;&gt;"TOTAL"),IF(AND([6]PDI_DES__DEDICACIÓN!$BP6&lt;&gt;"",[6]PDI_DES__DEDICACIÓN!$BP6&lt;&gt;0),[6]PDI_DES__DEDICACIÓN!$BP6,""),IF($A8="TOTAL",SUM(INDIRECT("AO4:AO"&amp;ROW()-1)),""))</f>
        <v/>
      </c>
      <c r="AP8" s="6" t="str">
        <f ca="1">IF(AND($A8&lt;&gt;"",$A8&lt;&gt;"TOTAL"),IF(AND([6]PDI_DES__DEDICACIÓN!$BR6&lt;&gt;"",[6]PDI_DES__DEDICACIÓN!$BR6&lt;&gt;0),[6]PDI_DES__DEDICACIÓN!$BR6,""),IF($A8="TOTAL",SUM(INDIRECT("AP4:AP"&amp;ROW()-1)),""))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IF(AND($A8&lt;&gt;"",$A8&lt;&gt;"TOTAL"),IF(AND([6]PDI_DES__DEDICACIÓN!$BU6&lt;&gt;"",[6]PDI_DES__DEDICACIÓN!$BU6&lt;&gt;0),[6]PDI_DES__DEDICACIÓN!$BU6,""),IF($A8="TOTAL",SUM(INDIRECT("AR4:AR"&amp;ROW()-1)),""))</f>
        <v/>
      </c>
      <c r="AS8" s="6" t="str">
        <f ca="1">IF(AND($A8&lt;&gt;"",$A8&lt;&gt;"TOTAL"),IF(AND([6]PDI_DES__DEDICACIÓN!$BW6&lt;&gt;"",[6]PDI_DES__DEDICACIÓN!$BW6&lt;&gt;0),[6]PDI_DES__DEDICACIÓN!$BW6,""),IF($A8="TOTAL",SUM(INDIRECT("AS4:AS"&amp;ROW()-1)),""))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IF(AND($A8&lt;&gt;"",$A8&lt;&gt;"TOTAL"),IF(AND([6]PDI_DES__DEDICACIÓN!$BZ6&lt;&gt;"",[6]PDI_DES__DEDICACIÓN!$BZ6&lt;&gt;0),[6]PDI_DES__DEDICACIÓN!$BZ6,""),IF($A8="TOTAL",SUM(INDIRECT("AU4:AU"&amp;ROW()-1)),""))</f>
        <v/>
      </c>
      <c r="AV8" s="6" t="str">
        <f ca="1">IF(AND($A8&lt;&gt;"",$A8&lt;&gt;"TOTAL"),IF(AND([6]PDI_DES__DEDICACIÓN!$CB6&lt;&gt;"",[6]PDI_DES__DEDICACIÓN!$CB6&lt;&gt;0),[6]PDI_DES__DEDICACIÓN!$CB6,""),IF($A8="TOTAL",SUM(INDIRECT("AV4:AV"&amp;ROW()-1)),""))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IF(AND($A8&lt;&gt;"",$A8&lt;&gt;"TOTAL"),IF(AND([6]PDI_DES__DEDICACIÓN!$CE6&lt;&gt;"",[6]PDI_DES__DEDICACIÓN!$CE6&lt;&gt;0),[6]PDI_DES__DEDICACIÓN!$CE6,""),IF($A8="TOTAL",SUM(INDIRECT("AX4:AX"&amp;ROW()-1)),""))</f>
        <v/>
      </c>
      <c r="AY8" s="6" t="str">
        <f ca="1">IF(AND($A8&lt;&gt;"",$A8&lt;&gt;"TOTAL"),IF(AND([6]PDI_DES__DEDICACIÓN!$CG6&lt;&gt;"",[6]PDI_DES__DEDICACIÓN!$CG6&lt;&gt;0),[6]PDI_DES__DEDICACIÓN!$CG6,""),IF($A8="TOTAL",SUM(INDIRECT("AY4:AY"&amp;ROW()-1)),""))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IF(AND($A8&lt;&gt;"",$A8&lt;&gt;"TOTAL"),IF(AND([6]PDI_DES__DEDICACIÓN!$CJ6&lt;&gt;"",[6]PDI_DES__DEDICACIÓN!$CJ6&lt;&gt;0),[6]PDI_DES__DEDICACIÓN!$CJ6,""),IF($A8="TOTAL",SUM(INDIRECT("BA4:BA"&amp;ROW()-1)),""))</f>
        <v/>
      </c>
      <c r="BB8" s="6" t="str">
        <f ca="1">IF(AND($A8&lt;&gt;"",$A8&lt;&gt;"TOTAL"),IF(AND([6]PDI_DES__DEDICACIÓN!$CL6&lt;&gt;"",[6]PDI_DES__DEDICACIÓN!$CL6&lt;&gt;0),[6]PDI_DES__DEDICACIÓN!$CL6,""),IF($A8="TOTAL",SUM(INDIRECT("BB4:BB"&amp;ROW()-1)),""))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IF(AND($A8&lt;&gt;"",$A8&lt;&gt;"TOTAL"),IF(AND([6]PDI_DES__DEDICACIÓN!$CO6&lt;&gt;"",[6]PDI_DES__DEDICACIÓN!$CO6&lt;&gt;0),[6]PDI_DES__DEDICACIÓN!$CO6,""),IF($A8="TOTAL",SUM(INDIRECT("BD4:BD"&amp;ROW()-1)),""))</f>
        <v/>
      </c>
      <c r="BE8" s="6" t="str">
        <f ca="1">IF(AND($A8&lt;&gt;"",$A8&lt;&gt;"TOTAL"),IF(AND([6]PDI_DES__DEDICACIÓN!$CQ6&lt;&gt;"",[6]PDI_DES__DEDICACIÓN!$CQ6&lt;&gt;0),[6]PDI_DES__DEDICACIÓN!$CQ6,""),IF($A8="TOTAL",SUM(INDIRECT("BE4:BE"&amp;ROW()-1)),""))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IF([6]PDI_DES__DEDICACIÓN!$B7&lt;&gt;"",[6]PDI_DES__DEDICACIÓN!$B7,IF(AND([6]PDI_DES__DEDICACIÓN!$B7="",[6]PDI_DES__DEDICACIÓN!$B8="",[6]PDI_DES__DEDICACIÓN!$B6=""),"","TOTAL"))</f>
        <v>Tiempo Parcial (5+5 HORAS)</v>
      </c>
      <c r="B9" s="6">
        <f ca="1">IF(AND($A9&lt;&gt;"",$A9&lt;&gt;"TOTAL"),IF(AND([6]PDI_DES__DEDICACIÓN!$C7&lt;&gt;"",[6]PDI_DES__DEDICACIÓN!$C7&lt;&gt;0),[6]PDI_DES__DEDICACIÓN!$C7,""),IF($A9="TOTAL",SUM(INDIRECT("B4:B"&amp;ROW()-1)),""))</f>
        <v>8</v>
      </c>
      <c r="C9" s="6">
        <f ca="1">IF(AND($A9&lt;&gt;"",$A9&lt;&gt;"TOTAL"),IF(AND([6]PDI_DES__DEDICACIÓN!$E7&lt;&gt;"",[6]PDI_DES__DEDICACIÓN!$E7&lt;&gt;0),[6]PDI_DES__DEDICACIÓN!$E7,""),IF($A9="TOTAL",SUM(INDIRECT("C4:C"&amp;ROW()-1)),""))</f>
        <v>13</v>
      </c>
      <c r="D9" s="6">
        <f t="shared" ca="1" si="0"/>
        <v>21</v>
      </c>
      <c r="E9" s="6">
        <f ca="1">IF(AND($A9&lt;&gt;"",$A9&lt;&gt;"TOTAL"),IF(AND([6]PDI_DES__DEDICACIÓN!$H7&lt;&gt;"",[6]PDI_DES__DEDICACIÓN!$H7&lt;&gt;0),[6]PDI_DES__DEDICACIÓN!$H7,""),IF($A9="TOTAL",SUM(INDIRECT("E4:E"&amp;ROW()-1)),""))</f>
        <v>7</v>
      </c>
      <c r="F9" s="6">
        <f ca="1">IF(AND($A9&lt;&gt;"",$A9&lt;&gt;"TOTAL"),IF(AND([6]PDI_DES__DEDICACIÓN!$J7&lt;&gt;"",[6]PDI_DES__DEDICACIÓN!$J7&lt;&gt;0),[6]PDI_DES__DEDICACIÓN!$J7,""),IF($A9="TOTAL",SUM(INDIRECT("F4:F"&amp;ROW()-1)),""))</f>
        <v>10</v>
      </c>
      <c r="G9" s="6">
        <f t="shared" ca="1" si="1"/>
        <v>17</v>
      </c>
      <c r="H9" s="6">
        <f ca="1">IF(AND($A9&lt;&gt;"",$A9&lt;&gt;"TOTAL"),IF(AND([6]PDI_DES__DEDICACIÓN!$M7&lt;&gt;"",[6]PDI_DES__DEDICACIÓN!$M7&lt;&gt;0),[6]PDI_DES__DEDICACIÓN!$M7,""),IF($A9="TOTAL",SUM(INDIRECT("H4:H"&amp;ROW()-1)),""))</f>
        <v>2</v>
      </c>
      <c r="I9" s="6">
        <f ca="1">IF(AND($A9&lt;&gt;"",$A9&lt;&gt;"TOTAL"),IF(AND([6]PDI_DES__DEDICACIÓN!$O7&lt;&gt;"",[6]PDI_DES__DEDICACIÓN!$O7&lt;&gt;0),[6]PDI_DES__DEDICACIÓN!$O7,""),IF($A9="TOTAL",SUM(INDIRECT("I4:I"&amp;ROW()-1)),""))</f>
        <v>7</v>
      </c>
      <c r="J9" s="6">
        <f t="shared" ca="1" si="2"/>
        <v>9</v>
      </c>
      <c r="K9" s="6">
        <f ca="1">IF(AND($A9&lt;&gt;"",$A9&lt;&gt;"TOTAL"),IF(AND([6]PDI_DES__DEDICACIÓN!$R7&lt;&gt;"",[6]PDI_DES__DEDICACIÓN!$R7&lt;&gt;0),[6]PDI_DES__DEDICACIÓN!$R7,""),IF($A9="TOTAL",SUM(INDIRECT("K4:K"&amp;ROW()-1)),""))</f>
        <v>5</v>
      </c>
      <c r="L9" s="6">
        <f ca="1">IF(AND($A9&lt;&gt;"",$A9&lt;&gt;"TOTAL"),IF(AND([6]PDI_DES__DEDICACIÓN!$T7&lt;&gt;"",[6]PDI_DES__DEDICACIÓN!$T7&lt;&gt;0),[6]PDI_DES__DEDICACIÓN!$T7,""),IF($A9="TOTAL",SUM(INDIRECT("L4:L"&amp;ROW()-1)),""))</f>
        <v>6</v>
      </c>
      <c r="M9" s="6">
        <f t="shared" ca="1" si="3"/>
        <v>11</v>
      </c>
      <c r="N9" s="6">
        <f ca="1">IF(AND($A9&lt;&gt;"",$A9&lt;&gt;"TOTAL"),IF(AND([6]PDI_DES__DEDICACIÓN!$W7&lt;&gt;"",[6]PDI_DES__DEDICACIÓN!$W7&lt;&gt;0),[6]PDI_DES__DEDICACIÓN!$W7,""),IF($A9="TOTAL",SUM(INDIRECT("N4:N"&amp;ROW()-1)),""))</f>
        <v>4</v>
      </c>
      <c r="O9" s="6">
        <f ca="1">IF(AND($A9&lt;&gt;"",$A9&lt;&gt;"TOTAL"),IF(AND([6]PDI_DES__DEDICACIÓN!$Y7&lt;&gt;"",[6]PDI_DES__DEDICACIÓN!$Y7&lt;&gt;0),[6]PDI_DES__DEDICACIÓN!$Y7,""),IF($A9="TOTAL",SUM(INDIRECT("O4:O"&amp;ROW()-1)),""))</f>
        <v>7</v>
      </c>
      <c r="P9" s="6">
        <f t="shared" ca="1" si="4"/>
        <v>11</v>
      </c>
      <c r="Q9" s="6">
        <f ca="1">IF(AND($A9&lt;&gt;"",$A9&lt;&gt;"TOTAL"),IF(AND([6]PDI_DES__DEDICACIÓN!$AB7&lt;&gt;"",[6]PDI_DES__DEDICACIÓN!$AB7&lt;&gt;0),[6]PDI_DES__DEDICACIÓN!$AB7,""),IF($A9="TOTAL",SUM(INDIRECT("Q4:Q"&amp;ROW()-1)),""))</f>
        <v>4</v>
      </c>
      <c r="R9" s="6">
        <f ca="1">IF(AND($A9&lt;&gt;"",$A9&lt;&gt;"TOTAL"),IF(AND([6]PDI_DES__DEDICACIÓN!$AD7&lt;&gt;"",[6]PDI_DES__DEDICACIÓN!$AD7&lt;&gt;0),[6]PDI_DES__DEDICACIÓN!$AD7,""),IF($A9="TOTAL",SUM(INDIRECT("R4:R"&amp;ROW()-1)),""))</f>
        <v>5</v>
      </c>
      <c r="S9" s="6">
        <f t="shared" ca="1" si="5"/>
        <v>9</v>
      </c>
      <c r="T9" s="6">
        <f ca="1">IF(AND($A9&lt;&gt;"",$A9&lt;&gt;"TOTAL"),IF(AND([6]PDI_DES__DEDICACIÓN!$AG7&lt;&gt;"",[6]PDI_DES__DEDICACIÓN!$AG7&lt;&gt;0),[6]PDI_DES__DEDICACIÓN!$AG7,""),IF($A9="TOTAL",SUM(INDIRECT("T4:T"&amp;ROW()-1)),""))</f>
        <v>4</v>
      </c>
      <c r="U9" s="6">
        <f ca="1">IF(AND($A9&lt;&gt;"",$A9&lt;&gt;"TOTAL"),IF(AND([6]PDI_DES__DEDICACIÓN!$AI7&lt;&gt;"",[6]PDI_DES__DEDICACIÓN!$AI7&lt;&gt;0),[6]PDI_DES__DEDICACIÓN!$AI7,""),IF($A9="TOTAL",SUM(INDIRECT("U4:U"&amp;ROW()-1)),""))</f>
        <v>4</v>
      </c>
      <c r="V9" s="6">
        <f t="shared" ca="1" si="6"/>
        <v>8</v>
      </c>
      <c r="W9" s="6" t="str">
        <f ca="1">IF(AND($A9&lt;&gt;"",$A9&lt;&gt;"TOTAL"),IF(AND([6]PDI_DES__DEDICACIÓN!$AL7&lt;&gt;"",[6]PDI_DES__DEDICACIÓN!$AL7&lt;&gt;0),[6]PDI_DES__DEDICACIÓN!$AL7,""),IF($A9="TOTAL",SUM(INDIRECT("W4:W"&amp;ROW()-1)),""))</f>
        <v/>
      </c>
      <c r="X9" s="6" t="str">
        <f ca="1">IF(AND($A9&lt;&gt;"",$A9&lt;&gt;"TOTAL"),IF(AND([6]PDI_DES__DEDICACIÓN!$AN7&lt;&gt;"",[6]PDI_DES__DEDICACIÓN!$AN7&lt;&gt;0),[6]PDI_DES__DEDICACIÓN!$AN7,""),IF($A9="TOTAL",SUM(INDIRECT("X4:X"&amp;ROW()-1)),""))</f>
        <v/>
      </c>
      <c r="Y9" s="6">
        <f t="shared" ca="1" si="7"/>
        <v>0</v>
      </c>
      <c r="Z9" s="6" t="str">
        <f ca="1">IF(AND($A9&lt;&gt;"",$A9&lt;&gt;"TOTAL"),IF(AND([6]PDI_DES__DEDICACIÓN!$AQ7&lt;&gt;"",[6]PDI_DES__DEDICACIÓN!$AQ7&lt;&gt;0),[6]PDI_DES__DEDICACIÓN!$AQ7,""),IF($A9="TOTAL",SUM(INDIRECT("Z4:Z"&amp;ROW()-1)),""))</f>
        <v/>
      </c>
      <c r="AA9" s="6" t="str">
        <f ca="1">IF(AND($A9&lt;&gt;"",$A9&lt;&gt;"TOTAL"),IF(AND([6]PDI_DES__DEDICACIÓN!$AS7&lt;&gt;"",[6]PDI_DES__DEDICACIÓN!$AS7&lt;&gt;0),[6]PDI_DES__DEDICACIÓN!$AS7,""),IF($A9="TOTAL",SUM(INDIRECT("AA4:AA"&amp;ROW()-1)),""))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IF(AND($A9&lt;&gt;"",$A9&lt;&gt;"TOTAL"),IF(AND([6]PDI_DES__DEDICACIÓN!$AV7&lt;&gt;"",[6]PDI_DES__DEDICACIÓN!$AV7&lt;&gt;0),[6]PDI_DES__DEDICACIÓN!$AV7,""),IF($A9="TOTAL",SUM(INDIRECT("AC4:AC"&amp;ROW()-1)),""))</f>
        <v/>
      </c>
      <c r="AD9" s="6" t="str">
        <f ca="1">IF(AND($A9&lt;&gt;"",$A9&lt;&gt;"TOTAL"),IF(AND([6]PDI_DES__DEDICACIÓN!$AX7&lt;&gt;"",[6]PDI_DES__DEDICACIÓN!$AX7&lt;&gt;0),[6]PDI_DES__DEDICACIÓN!$AX7,""),IF($A9="TOTAL",SUM(INDIRECT("AD4:AD"&amp;ROW()-1)),""))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IF(AND($A9&lt;&gt;"",$A9&lt;&gt;"TOTAL"),IF(AND([6]PDI_DES__DEDICACIÓN!$BA7&lt;&gt;"",[6]PDI_DES__DEDICACIÓN!$BA7&lt;&gt;0),[6]PDI_DES__DEDICACIÓN!$BA7,""),IF($A9="TOTAL",SUM(INDIRECT("AF4:AF"&amp;ROW()-1)),""))</f>
        <v/>
      </c>
      <c r="AG9" s="6" t="str">
        <f ca="1">IF(AND($A9&lt;&gt;"",$A9&lt;&gt;"TOTAL"),IF(AND([6]PDI_DES__DEDICACIÓN!$BC7&lt;&gt;"",[6]PDI_DES__DEDICACIÓN!$BC7&lt;&gt;0),[6]PDI_DES__DEDICACIÓN!$BC7,""),IF($A9="TOTAL",SUM(INDIRECT("AG4:AG"&amp;ROW()-1)),""))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IF(AND($A9&lt;&gt;"",$A9&lt;&gt;"TOTAL"),IF(AND([6]PDI_DES__DEDICACIÓN!$BF7&lt;&gt;"",[6]PDI_DES__DEDICACIÓN!$BF7&lt;&gt;0),[6]PDI_DES__DEDICACIÓN!$BF7,""),IF($A9="TOTAL",SUM(INDIRECT("AI4:AI"&amp;ROW()-1)),""))</f>
        <v/>
      </c>
      <c r="AJ9" s="6" t="str">
        <f ca="1">IF(AND($A9&lt;&gt;"",$A9&lt;&gt;"TOTAL"),IF(AND([6]PDI_DES__DEDICACIÓN!$BH7&lt;&gt;"",[6]PDI_DES__DEDICACIÓN!$BH7&lt;&gt;0),[6]PDI_DES__DEDICACIÓN!$BH7,""),IF($A9="TOTAL",SUM(INDIRECT("AJ4:AJ"&amp;ROW()-1)),""))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IF(AND($A9&lt;&gt;"",$A9&lt;&gt;"TOTAL"),IF(AND([6]PDI_DES__DEDICACIÓN!$BK7&lt;&gt;"",[6]PDI_DES__DEDICACIÓN!$BK7&lt;&gt;0),[6]PDI_DES__DEDICACIÓN!$BK7,""),IF($A9="TOTAL",SUM(INDIRECT("AL4:AL"&amp;ROW()-1)),""))</f>
        <v/>
      </c>
      <c r="AM9" s="6" t="str">
        <f ca="1">IF(AND($A9&lt;&gt;"",$A9&lt;&gt;"TOTAL"),IF(AND([6]PDI_DES__DEDICACIÓN!$BM7&lt;&gt;"",[6]PDI_DES__DEDICACIÓN!$BM7&lt;&gt;0),[6]PDI_DES__DEDICACIÓN!$BM7,""),IF($A9="TOTAL",SUM(INDIRECT("AM4:AM"&amp;ROW()-1)),""))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IF(AND($A9&lt;&gt;"",$A9&lt;&gt;"TOTAL"),IF(AND([6]PDI_DES__DEDICACIÓN!$BP7&lt;&gt;"",[6]PDI_DES__DEDICACIÓN!$BP7&lt;&gt;0),[6]PDI_DES__DEDICACIÓN!$BP7,""),IF($A9="TOTAL",SUM(INDIRECT("AO4:AO"&amp;ROW()-1)),""))</f>
        <v/>
      </c>
      <c r="AP9" s="6" t="str">
        <f ca="1">IF(AND($A9&lt;&gt;"",$A9&lt;&gt;"TOTAL"),IF(AND([6]PDI_DES__DEDICACIÓN!$BR7&lt;&gt;"",[6]PDI_DES__DEDICACIÓN!$BR7&lt;&gt;0),[6]PDI_DES__DEDICACIÓN!$BR7,""),IF($A9="TOTAL",SUM(INDIRECT("AP4:AP"&amp;ROW()-1)),""))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IF(AND($A9&lt;&gt;"",$A9&lt;&gt;"TOTAL"),IF(AND([6]PDI_DES__DEDICACIÓN!$BU7&lt;&gt;"",[6]PDI_DES__DEDICACIÓN!$BU7&lt;&gt;0),[6]PDI_DES__DEDICACIÓN!$BU7,""),IF($A9="TOTAL",SUM(INDIRECT("AR4:AR"&amp;ROW()-1)),""))</f>
        <v/>
      </c>
      <c r="AS9" s="6" t="str">
        <f ca="1">IF(AND($A9&lt;&gt;"",$A9&lt;&gt;"TOTAL"),IF(AND([6]PDI_DES__DEDICACIÓN!$BW7&lt;&gt;"",[6]PDI_DES__DEDICACIÓN!$BW7&lt;&gt;0),[6]PDI_DES__DEDICACIÓN!$BW7,""),IF($A9="TOTAL",SUM(INDIRECT("AS4:AS"&amp;ROW()-1)),""))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IF(AND($A9&lt;&gt;"",$A9&lt;&gt;"TOTAL"),IF(AND([6]PDI_DES__DEDICACIÓN!$BZ7&lt;&gt;"",[6]PDI_DES__DEDICACIÓN!$BZ7&lt;&gt;0),[6]PDI_DES__DEDICACIÓN!$BZ7,""),IF($A9="TOTAL",SUM(INDIRECT("AU4:AU"&amp;ROW()-1)),""))</f>
        <v/>
      </c>
      <c r="AV9" s="6" t="str">
        <f ca="1">IF(AND($A9&lt;&gt;"",$A9&lt;&gt;"TOTAL"),IF(AND([6]PDI_DES__DEDICACIÓN!$CB7&lt;&gt;"",[6]PDI_DES__DEDICACIÓN!$CB7&lt;&gt;0),[6]PDI_DES__DEDICACIÓN!$CB7,""),IF($A9="TOTAL",SUM(INDIRECT("AV4:AV"&amp;ROW()-1)),""))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IF(AND($A9&lt;&gt;"",$A9&lt;&gt;"TOTAL"),IF(AND([6]PDI_DES__DEDICACIÓN!$CE7&lt;&gt;"",[6]PDI_DES__DEDICACIÓN!$CE7&lt;&gt;0),[6]PDI_DES__DEDICACIÓN!$CE7,""),IF($A9="TOTAL",SUM(INDIRECT("AX4:AX"&amp;ROW()-1)),""))</f>
        <v/>
      </c>
      <c r="AY9" s="6" t="str">
        <f ca="1">IF(AND($A9&lt;&gt;"",$A9&lt;&gt;"TOTAL"),IF(AND([6]PDI_DES__DEDICACIÓN!$CG7&lt;&gt;"",[6]PDI_DES__DEDICACIÓN!$CG7&lt;&gt;0),[6]PDI_DES__DEDICACIÓN!$CG7,""),IF($A9="TOTAL",SUM(INDIRECT("AY4:AY"&amp;ROW()-1)),""))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IF(AND($A9&lt;&gt;"",$A9&lt;&gt;"TOTAL"),IF(AND([6]PDI_DES__DEDICACIÓN!$CJ7&lt;&gt;"",[6]PDI_DES__DEDICACIÓN!$CJ7&lt;&gt;0),[6]PDI_DES__DEDICACIÓN!$CJ7,""),IF($A9="TOTAL",SUM(INDIRECT("BA4:BA"&amp;ROW()-1)),""))</f>
        <v/>
      </c>
      <c r="BB9" s="6" t="str">
        <f ca="1">IF(AND($A9&lt;&gt;"",$A9&lt;&gt;"TOTAL"),IF(AND([6]PDI_DES__DEDICACIÓN!$CL7&lt;&gt;"",[6]PDI_DES__DEDICACIÓN!$CL7&lt;&gt;0),[6]PDI_DES__DEDICACIÓN!$CL7,""),IF($A9="TOTAL",SUM(INDIRECT("BB4:BB"&amp;ROW()-1)),""))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IF(AND($A9&lt;&gt;"",$A9&lt;&gt;"TOTAL"),IF(AND([6]PDI_DES__DEDICACIÓN!$CO7&lt;&gt;"",[6]PDI_DES__DEDICACIÓN!$CO7&lt;&gt;0),[6]PDI_DES__DEDICACIÓN!$CO7,""),IF($A9="TOTAL",SUM(INDIRECT("BD4:BD"&amp;ROW()-1)),""))</f>
        <v/>
      </c>
      <c r="BE9" s="6" t="str">
        <f ca="1">IF(AND($A9&lt;&gt;"",$A9&lt;&gt;"TOTAL"),IF(AND([6]PDI_DES__DEDICACIÓN!$CQ7&lt;&gt;"",[6]PDI_DES__DEDICACIÓN!$CQ7&lt;&gt;0),[6]PDI_DES__DEDICACIÓN!$CQ7,""),IF($A9="TOTAL",SUM(INDIRECT("BE4:BE"&amp;ROW()-1)),""))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IF([6]PDI_DES__DEDICACIÓN!$B8&lt;&gt;"",[6]PDI_DES__DEDICACIÓN!$B8,IF(AND([6]PDI_DES__DEDICACIÓN!$B8="",[6]PDI_DES__DEDICACIÓN!$B9="",[6]PDI_DES__DEDICACIÓN!$B7=""),"","TOTAL"))</f>
        <v>Tiempo Parcial (6+6 HORAS)</v>
      </c>
      <c r="B10" s="6">
        <f ca="1">IF(AND($A10&lt;&gt;"",$A10&lt;&gt;"TOTAL"),IF(AND([6]PDI_DES__DEDICACIÓN!$C8&lt;&gt;"",[6]PDI_DES__DEDICACIÓN!$C8&lt;&gt;0),[6]PDI_DES__DEDICACIÓN!$C8,""),IF($A10="TOTAL",SUM(INDIRECT("B4:B"&amp;ROW()-1)),""))</f>
        <v>7</v>
      </c>
      <c r="C10" s="6">
        <f ca="1">IF(AND($A10&lt;&gt;"",$A10&lt;&gt;"TOTAL"),IF(AND([6]PDI_DES__DEDICACIÓN!$E8&lt;&gt;"",[6]PDI_DES__DEDICACIÓN!$E8&lt;&gt;0),[6]PDI_DES__DEDICACIÓN!$E8,""),IF($A10="TOTAL",SUM(INDIRECT("C4:C"&amp;ROW()-1)),""))</f>
        <v>20</v>
      </c>
      <c r="D10" s="6">
        <f t="shared" ca="1" si="0"/>
        <v>27</v>
      </c>
      <c r="E10" s="6">
        <f ca="1">IF(AND($A10&lt;&gt;"",$A10&lt;&gt;"TOTAL"),IF(AND([6]PDI_DES__DEDICACIÓN!$H8&lt;&gt;"",[6]PDI_DES__DEDICACIÓN!$H8&lt;&gt;0),[6]PDI_DES__DEDICACIÓN!$H8,""),IF($A10="TOTAL",SUM(INDIRECT("E4:E"&amp;ROW()-1)),""))</f>
        <v>6</v>
      </c>
      <c r="F10" s="6">
        <f ca="1">IF(AND($A10&lt;&gt;"",$A10&lt;&gt;"TOTAL"),IF(AND([6]PDI_DES__DEDICACIÓN!$J8&lt;&gt;"",[6]PDI_DES__DEDICACIÓN!$J8&lt;&gt;0),[6]PDI_DES__DEDICACIÓN!$J8,""),IF($A10="TOTAL",SUM(INDIRECT("F4:F"&amp;ROW()-1)),""))</f>
        <v>18</v>
      </c>
      <c r="G10" s="6">
        <f t="shared" ca="1" si="1"/>
        <v>24</v>
      </c>
      <c r="H10" s="6">
        <f ca="1">IF(AND($A10&lt;&gt;"",$A10&lt;&gt;"TOTAL"),IF(AND([6]PDI_DES__DEDICACIÓN!$M8&lt;&gt;"",[6]PDI_DES__DEDICACIÓN!$M8&lt;&gt;0),[6]PDI_DES__DEDICACIÓN!$M8,""),IF($A10="TOTAL",SUM(INDIRECT("H4:H"&amp;ROW()-1)),""))</f>
        <v>4</v>
      </c>
      <c r="I10" s="6">
        <f ca="1">IF(AND($A10&lt;&gt;"",$A10&lt;&gt;"TOTAL"),IF(AND([6]PDI_DES__DEDICACIÓN!$O8&lt;&gt;"",[6]PDI_DES__DEDICACIÓN!$O8&lt;&gt;0),[6]PDI_DES__DEDICACIÓN!$O8,""),IF($A10="TOTAL",SUM(INDIRECT("I4:I"&amp;ROW()-1)),""))</f>
        <v>11</v>
      </c>
      <c r="J10" s="6">
        <f t="shared" ca="1" si="2"/>
        <v>15</v>
      </c>
      <c r="K10" s="6">
        <f ca="1">IF(AND($A10&lt;&gt;"",$A10&lt;&gt;"TOTAL"),IF(AND([6]PDI_DES__DEDICACIÓN!$R8&lt;&gt;"",[6]PDI_DES__DEDICACIÓN!$R8&lt;&gt;0),[6]PDI_DES__DEDICACIÓN!$R8,""),IF($A10="TOTAL",SUM(INDIRECT("K4:K"&amp;ROW()-1)),""))</f>
        <v>4</v>
      </c>
      <c r="L10" s="6">
        <f ca="1">IF(AND($A10&lt;&gt;"",$A10&lt;&gt;"TOTAL"),IF(AND([6]PDI_DES__DEDICACIÓN!$T8&lt;&gt;"",[6]PDI_DES__DEDICACIÓN!$T8&lt;&gt;0),[6]PDI_DES__DEDICACIÓN!$T8,""),IF($A10="TOTAL",SUM(INDIRECT("L4:L"&amp;ROW()-1)),""))</f>
        <v>9</v>
      </c>
      <c r="M10" s="6">
        <f t="shared" ca="1" si="3"/>
        <v>13</v>
      </c>
      <c r="N10" s="6">
        <f ca="1">IF(AND($A10&lt;&gt;"",$A10&lt;&gt;"TOTAL"),IF(AND([6]PDI_DES__DEDICACIÓN!$W8&lt;&gt;"",[6]PDI_DES__DEDICACIÓN!$W8&lt;&gt;0),[6]PDI_DES__DEDICACIÓN!$W8,""),IF($A10="TOTAL",SUM(INDIRECT("N4:N"&amp;ROW()-1)),""))</f>
        <v>6</v>
      </c>
      <c r="O10" s="6">
        <f ca="1">IF(AND($A10&lt;&gt;"",$A10&lt;&gt;"TOTAL"),IF(AND([6]PDI_DES__DEDICACIÓN!$Y8&lt;&gt;"",[6]PDI_DES__DEDICACIÓN!$Y8&lt;&gt;0),[6]PDI_DES__DEDICACIÓN!$Y8,""),IF($A10="TOTAL",SUM(INDIRECT("O4:O"&amp;ROW()-1)),""))</f>
        <v>10</v>
      </c>
      <c r="P10" s="6">
        <f t="shared" ca="1" si="4"/>
        <v>16</v>
      </c>
      <c r="Q10" s="6">
        <f ca="1">IF(AND($A10&lt;&gt;"",$A10&lt;&gt;"TOTAL"),IF(AND([6]PDI_DES__DEDICACIÓN!$AB8&lt;&gt;"",[6]PDI_DES__DEDICACIÓN!$AB8&lt;&gt;0),[6]PDI_DES__DEDICACIÓN!$AB8,""),IF($A10="TOTAL",SUM(INDIRECT("Q4:Q"&amp;ROW()-1)),""))</f>
        <v>10</v>
      </c>
      <c r="R10" s="6">
        <f ca="1">IF(AND($A10&lt;&gt;"",$A10&lt;&gt;"TOTAL"),IF(AND([6]PDI_DES__DEDICACIÓN!$AD8&lt;&gt;"",[6]PDI_DES__DEDICACIÓN!$AD8&lt;&gt;0),[6]PDI_DES__DEDICACIÓN!$AD8,""),IF($A10="TOTAL",SUM(INDIRECT("R4:R"&amp;ROW()-1)),""))</f>
        <v>14</v>
      </c>
      <c r="S10" s="6">
        <f t="shared" ca="1" si="5"/>
        <v>24</v>
      </c>
      <c r="T10" s="6">
        <f ca="1">IF(AND($A10&lt;&gt;"",$A10&lt;&gt;"TOTAL"),IF(AND([6]PDI_DES__DEDICACIÓN!$AG8&lt;&gt;"",[6]PDI_DES__DEDICACIÓN!$AG8&lt;&gt;0),[6]PDI_DES__DEDICACIÓN!$AG8,""),IF($A10="TOTAL",SUM(INDIRECT("T4:T"&amp;ROW()-1)),""))</f>
        <v>16</v>
      </c>
      <c r="U10" s="6">
        <f ca="1">IF(AND($A10&lt;&gt;"",$A10&lt;&gt;"TOTAL"),IF(AND([6]PDI_DES__DEDICACIÓN!$AI8&lt;&gt;"",[6]PDI_DES__DEDICACIÓN!$AI8&lt;&gt;0),[6]PDI_DES__DEDICACIÓN!$AI8,""),IF($A10="TOTAL",SUM(INDIRECT("U4:U"&amp;ROW()-1)),""))</f>
        <v>16</v>
      </c>
      <c r="V10" s="6">
        <f t="shared" ca="1" si="6"/>
        <v>32</v>
      </c>
      <c r="W10" s="6" t="str">
        <f ca="1">IF(AND($A10&lt;&gt;"",$A10&lt;&gt;"TOTAL"),IF(AND([6]PDI_DES__DEDICACIÓN!$AL8&lt;&gt;"",[6]PDI_DES__DEDICACIÓN!$AL8&lt;&gt;0),[6]PDI_DES__DEDICACIÓN!$AL8,""),IF($A10="TOTAL",SUM(INDIRECT("W4:W"&amp;ROW()-1)),""))</f>
        <v/>
      </c>
      <c r="X10" s="6" t="str">
        <f ca="1">IF(AND($A10&lt;&gt;"",$A10&lt;&gt;"TOTAL"),IF(AND([6]PDI_DES__DEDICACIÓN!$AN8&lt;&gt;"",[6]PDI_DES__DEDICACIÓN!$AN8&lt;&gt;0),[6]PDI_DES__DEDICACIÓN!$AN8,""),IF($A10="TOTAL",SUM(INDIRECT("X4:X"&amp;ROW()-1)),""))</f>
        <v/>
      </c>
      <c r="Y10" s="6">
        <f t="shared" ca="1" si="7"/>
        <v>0</v>
      </c>
      <c r="Z10" s="6" t="str">
        <f ca="1">IF(AND($A10&lt;&gt;"",$A10&lt;&gt;"TOTAL"),IF(AND([6]PDI_DES__DEDICACIÓN!$AQ8&lt;&gt;"",[6]PDI_DES__DEDICACIÓN!$AQ8&lt;&gt;0),[6]PDI_DES__DEDICACIÓN!$AQ8,""),IF($A10="TOTAL",SUM(INDIRECT("Z4:Z"&amp;ROW()-1)),""))</f>
        <v/>
      </c>
      <c r="AA10" s="6" t="str">
        <f ca="1">IF(AND($A10&lt;&gt;"",$A10&lt;&gt;"TOTAL"),IF(AND([6]PDI_DES__DEDICACIÓN!$AS8&lt;&gt;"",[6]PDI_DES__DEDICACIÓN!$AS8&lt;&gt;0),[6]PDI_DES__DEDICACIÓN!$AS8,""),IF($A10="TOTAL",SUM(INDIRECT("AA4:AA"&amp;ROW()-1)),""))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IF(AND($A10&lt;&gt;"",$A10&lt;&gt;"TOTAL"),IF(AND([6]PDI_DES__DEDICACIÓN!$AV8&lt;&gt;"",[6]PDI_DES__DEDICACIÓN!$AV8&lt;&gt;0),[6]PDI_DES__DEDICACIÓN!$AV8,""),IF($A10="TOTAL",SUM(INDIRECT("AC4:AC"&amp;ROW()-1)),""))</f>
        <v/>
      </c>
      <c r="AD10" s="6" t="str">
        <f ca="1">IF(AND($A10&lt;&gt;"",$A10&lt;&gt;"TOTAL"),IF(AND([6]PDI_DES__DEDICACIÓN!$AX8&lt;&gt;"",[6]PDI_DES__DEDICACIÓN!$AX8&lt;&gt;0),[6]PDI_DES__DEDICACIÓN!$AX8,""),IF($A10="TOTAL",SUM(INDIRECT("AD4:AD"&amp;ROW()-1)),""))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IF(AND($A10&lt;&gt;"",$A10&lt;&gt;"TOTAL"),IF(AND([6]PDI_DES__DEDICACIÓN!$BA8&lt;&gt;"",[6]PDI_DES__DEDICACIÓN!$BA8&lt;&gt;0),[6]PDI_DES__DEDICACIÓN!$BA8,""),IF($A10="TOTAL",SUM(INDIRECT("AF4:AF"&amp;ROW()-1)),""))</f>
        <v/>
      </c>
      <c r="AG10" s="6" t="str">
        <f ca="1">IF(AND($A10&lt;&gt;"",$A10&lt;&gt;"TOTAL"),IF(AND([6]PDI_DES__DEDICACIÓN!$BC8&lt;&gt;"",[6]PDI_DES__DEDICACIÓN!$BC8&lt;&gt;0),[6]PDI_DES__DEDICACIÓN!$BC8,""),IF($A10="TOTAL",SUM(INDIRECT("AG4:AG"&amp;ROW()-1)),""))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IF(AND($A10&lt;&gt;"",$A10&lt;&gt;"TOTAL"),IF(AND([6]PDI_DES__DEDICACIÓN!$BF8&lt;&gt;"",[6]PDI_DES__DEDICACIÓN!$BF8&lt;&gt;0),[6]PDI_DES__DEDICACIÓN!$BF8,""),IF($A10="TOTAL",SUM(INDIRECT("AI4:AI"&amp;ROW()-1)),""))</f>
        <v/>
      </c>
      <c r="AJ10" s="6" t="str">
        <f ca="1">IF(AND($A10&lt;&gt;"",$A10&lt;&gt;"TOTAL"),IF(AND([6]PDI_DES__DEDICACIÓN!$BH8&lt;&gt;"",[6]PDI_DES__DEDICACIÓN!$BH8&lt;&gt;0),[6]PDI_DES__DEDICACIÓN!$BH8,""),IF($A10="TOTAL",SUM(INDIRECT("AJ4:AJ"&amp;ROW()-1)),""))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IF(AND($A10&lt;&gt;"",$A10&lt;&gt;"TOTAL"),IF(AND([6]PDI_DES__DEDICACIÓN!$BK8&lt;&gt;"",[6]PDI_DES__DEDICACIÓN!$BK8&lt;&gt;0),[6]PDI_DES__DEDICACIÓN!$BK8,""),IF($A10="TOTAL",SUM(INDIRECT("AL4:AL"&amp;ROW()-1)),""))</f>
        <v/>
      </c>
      <c r="AM10" s="6" t="str">
        <f ca="1">IF(AND($A10&lt;&gt;"",$A10&lt;&gt;"TOTAL"),IF(AND([6]PDI_DES__DEDICACIÓN!$BM8&lt;&gt;"",[6]PDI_DES__DEDICACIÓN!$BM8&lt;&gt;0),[6]PDI_DES__DEDICACIÓN!$BM8,""),IF($A10="TOTAL",SUM(INDIRECT("AM4:AM"&amp;ROW()-1)),""))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IF(AND($A10&lt;&gt;"",$A10&lt;&gt;"TOTAL"),IF(AND([6]PDI_DES__DEDICACIÓN!$BP8&lt;&gt;"",[6]PDI_DES__DEDICACIÓN!$BP8&lt;&gt;0),[6]PDI_DES__DEDICACIÓN!$BP8,""),IF($A10="TOTAL",SUM(INDIRECT("AO4:AO"&amp;ROW()-1)),""))</f>
        <v/>
      </c>
      <c r="AP10" s="6" t="str">
        <f ca="1">IF(AND($A10&lt;&gt;"",$A10&lt;&gt;"TOTAL"),IF(AND([6]PDI_DES__DEDICACIÓN!$BR8&lt;&gt;"",[6]PDI_DES__DEDICACIÓN!$BR8&lt;&gt;0),[6]PDI_DES__DEDICACIÓN!$BR8,""),IF($A10="TOTAL",SUM(INDIRECT("AP4:AP"&amp;ROW()-1)),""))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IF(AND($A10&lt;&gt;"",$A10&lt;&gt;"TOTAL"),IF(AND([6]PDI_DES__DEDICACIÓN!$BU8&lt;&gt;"",[6]PDI_DES__DEDICACIÓN!$BU8&lt;&gt;0),[6]PDI_DES__DEDICACIÓN!$BU8,""),IF($A10="TOTAL",SUM(INDIRECT("AR4:AR"&amp;ROW()-1)),""))</f>
        <v/>
      </c>
      <c r="AS10" s="6" t="str">
        <f ca="1">IF(AND($A10&lt;&gt;"",$A10&lt;&gt;"TOTAL"),IF(AND([6]PDI_DES__DEDICACIÓN!$BW8&lt;&gt;"",[6]PDI_DES__DEDICACIÓN!$BW8&lt;&gt;0),[6]PDI_DES__DEDICACIÓN!$BW8,""),IF($A10="TOTAL",SUM(INDIRECT("AS4:AS"&amp;ROW()-1)),""))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IF(AND($A10&lt;&gt;"",$A10&lt;&gt;"TOTAL"),IF(AND([6]PDI_DES__DEDICACIÓN!$BZ8&lt;&gt;"",[6]PDI_DES__DEDICACIÓN!$BZ8&lt;&gt;0),[6]PDI_DES__DEDICACIÓN!$BZ8,""),IF($A10="TOTAL",SUM(INDIRECT("AU4:AU"&amp;ROW()-1)),""))</f>
        <v/>
      </c>
      <c r="AV10" s="6" t="str">
        <f ca="1">IF(AND($A10&lt;&gt;"",$A10&lt;&gt;"TOTAL"),IF(AND([6]PDI_DES__DEDICACIÓN!$CB8&lt;&gt;"",[6]PDI_DES__DEDICACIÓN!$CB8&lt;&gt;0),[6]PDI_DES__DEDICACIÓN!$CB8,""),IF($A10="TOTAL",SUM(INDIRECT("AV4:AV"&amp;ROW()-1)),""))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IF(AND($A10&lt;&gt;"",$A10&lt;&gt;"TOTAL"),IF(AND([6]PDI_DES__DEDICACIÓN!$CE8&lt;&gt;"",[6]PDI_DES__DEDICACIÓN!$CE8&lt;&gt;0),[6]PDI_DES__DEDICACIÓN!$CE8,""),IF($A10="TOTAL",SUM(INDIRECT("AX4:AX"&amp;ROW()-1)),""))</f>
        <v/>
      </c>
      <c r="AY10" s="6" t="str">
        <f ca="1">IF(AND($A10&lt;&gt;"",$A10&lt;&gt;"TOTAL"),IF(AND([6]PDI_DES__DEDICACIÓN!$CG8&lt;&gt;"",[6]PDI_DES__DEDICACIÓN!$CG8&lt;&gt;0),[6]PDI_DES__DEDICACIÓN!$CG8,""),IF($A10="TOTAL",SUM(INDIRECT("AY4:AY"&amp;ROW()-1)),""))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IF(AND($A10&lt;&gt;"",$A10&lt;&gt;"TOTAL"),IF(AND([6]PDI_DES__DEDICACIÓN!$CJ8&lt;&gt;"",[6]PDI_DES__DEDICACIÓN!$CJ8&lt;&gt;0),[6]PDI_DES__DEDICACIÓN!$CJ8,""),IF($A10="TOTAL",SUM(INDIRECT("BA4:BA"&amp;ROW()-1)),""))</f>
        <v/>
      </c>
      <c r="BB10" s="6" t="str">
        <f ca="1">IF(AND($A10&lt;&gt;"",$A10&lt;&gt;"TOTAL"),IF(AND([6]PDI_DES__DEDICACIÓN!$CL8&lt;&gt;"",[6]PDI_DES__DEDICACIÓN!$CL8&lt;&gt;0),[6]PDI_DES__DEDICACIÓN!$CL8,""),IF($A10="TOTAL",SUM(INDIRECT("BB4:BB"&amp;ROW()-1)),""))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IF(AND($A10&lt;&gt;"",$A10&lt;&gt;"TOTAL"),IF(AND([6]PDI_DES__DEDICACIÓN!$CO8&lt;&gt;"",[6]PDI_DES__DEDICACIÓN!$CO8&lt;&gt;0),[6]PDI_DES__DEDICACIÓN!$CO8,""),IF($A10="TOTAL",SUM(INDIRECT("BD4:BD"&amp;ROW()-1)),""))</f>
        <v/>
      </c>
      <c r="BE10" s="6" t="str">
        <f ca="1">IF(AND($A10&lt;&gt;"",$A10&lt;&gt;"TOTAL"),IF(AND([6]PDI_DES__DEDICACIÓN!$CQ8&lt;&gt;"",[6]PDI_DES__DEDICACIÓN!$CQ8&lt;&gt;0),[6]PDI_DES__DEDICACIÓN!$CQ8,""),IF($A10="TOTAL",SUM(INDIRECT("BE4:BE"&amp;ROW()-1)),""))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IF([6]PDI_DES__DEDICACIÓN!$B9&lt;&gt;"",[6]PDI_DES__DEDICACIÓN!$B9,IF(AND([6]PDI_DES__DEDICACIÓN!$B9="",[6]PDI_DES__DEDICACIÓN!$B10="",[6]PDI_DES__DEDICACIÓN!$B8=""),"","TOTAL"))</f>
        <v>Tiempo Parcial (4 HORAS SEMANALES)</v>
      </c>
      <c r="B11" s="6" t="str">
        <f ca="1">IF(AND($A11&lt;&gt;"",$A11&lt;&gt;"TOTAL"),IF(AND([6]PDI_DES__DEDICACIÓN!$C9&lt;&gt;"",[6]PDI_DES__DEDICACIÓN!$C9&lt;&gt;0),[6]PDI_DES__DEDICACIÓN!$C9,""),IF($A11="TOTAL",SUM(INDIRECT("B4:B"&amp;ROW()-1)),""))</f>
        <v/>
      </c>
      <c r="C11" s="6" t="str">
        <f ca="1">IF(AND($A11&lt;&gt;"",$A11&lt;&gt;"TOTAL"),IF(AND([6]PDI_DES__DEDICACIÓN!$E9&lt;&gt;"",[6]PDI_DES__DEDICACIÓN!$E9&lt;&gt;0),[6]PDI_DES__DEDICACIÓN!$E9,""),IF($A11="TOTAL",SUM(INDIRECT("C4:C"&amp;ROW()-1)),""))</f>
        <v/>
      </c>
      <c r="D11" s="6">
        <f t="shared" ca="1" si="0"/>
        <v>0</v>
      </c>
      <c r="E11" s="6" t="str">
        <f ca="1">IF(AND($A11&lt;&gt;"",$A11&lt;&gt;"TOTAL"),IF(AND([6]PDI_DES__DEDICACIÓN!$H9&lt;&gt;"",[6]PDI_DES__DEDICACIÓN!$H9&lt;&gt;0),[6]PDI_DES__DEDICACIÓN!$H9,""),IF($A11="TOTAL",SUM(INDIRECT("E4:E"&amp;ROW()-1)),""))</f>
        <v/>
      </c>
      <c r="F11" s="6" t="str">
        <f ca="1">IF(AND($A11&lt;&gt;"",$A11&lt;&gt;"TOTAL"),IF(AND([6]PDI_DES__DEDICACIÓN!$J9&lt;&gt;"",[6]PDI_DES__DEDICACIÓN!$J9&lt;&gt;0),[6]PDI_DES__DEDICACIÓN!$J9,""),IF($A11="TOTAL",SUM(INDIRECT("F4:F"&amp;ROW()-1)),""))</f>
        <v/>
      </c>
      <c r="G11" s="6">
        <f t="shared" ca="1" si="1"/>
        <v>0</v>
      </c>
      <c r="H11" s="6" t="str">
        <f ca="1">IF(AND($A11&lt;&gt;"",$A11&lt;&gt;"TOTAL"),IF(AND([6]PDI_DES__DEDICACIÓN!$M9&lt;&gt;"",[6]PDI_DES__DEDICACIÓN!$M9&lt;&gt;0),[6]PDI_DES__DEDICACIÓN!$M9,""),IF($A11="TOTAL",SUM(INDIRECT("H4:H"&amp;ROW()-1)),""))</f>
        <v/>
      </c>
      <c r="I11" s="6" t="str">
        <f ca="1">IF(AND($A11&lt;&gt;"",$A11&lt;&gt;"TOTAL"),IF(AND([6]PDI_DES__DEDICACIÓN!$O9&lt;&gt;"",[6]PDI_DES__DEDICACIÓN!$O9&lt;&gt;0),[6]PDI_DES__DEDICACIÓN!$O9,""),IF($A11="TOTAL",SUM(INDIRECT("I4:I"&amp;ROW()-1)),""))</f>
        <v/>
      </c>
      <c r="J11" s="6">
        <f t="shared" ca="1" si="2"/>
        <v>0</v>
      </c>
      <c r="K11" s="6" t="str">
        <f ca="1">IF(AND($A11&lt;&gt;"",$A11&lt;&gt;"TOTAL"),IF(AND([6]PDI_DES__DEDICACIÓN!$R9&lt;&gt;"",[6]PDI_DES__DEDICACIÓN!$R9&lt;&gt;0),[6]PDI_DES__DEDICACIÓN!$R9,""),IF($A11="TOTAL",SUM(INDIRECT("K4:K"&amp;ROW()-1)),""))</f>
        <v/>
      </c>
      <c r="L11" s="6" t="str">
        <f ca="1">IF(AND($A11&lt;&gt;"",$A11&lt;&gt;"TOTAL"),IF(AND([6]PDI_DES__DEDICACIÓN!$T9&lt;&gt;"",[6]PDI_DES__DEDICACIÓN!$T9&lt;&gt;0),[6]PDI_DES__DEDICACIÓN!$T9,""),IF($A11="TOTAL",SUM(INDIRECT("L4:L"&amp;ROW()-1)),""))</f>
        <v/>
      </c>
      <c r="M11" s="6">
        <f t="shared" ca="1" si="3"/>
        <v>0</v>
      </c>
      <c r="N11" s="6" t="str">
        <f ca="1">IF(AND($A11&lt;&gt;"",$A11&lt;&gt;"TOTAL"),IF(AND([6]PDI_DES__DEDICACIÓN!$W9&lt;&gt;"",[6]PDI_DES__DEDICACIÓN!$W9&lt;&gt;0),[6]PDI_DES__DEDICACIÓN!$W9,""),IF($A11="TOTAL",SUM(INDIRECT("N4:N"&amp;ROW()-1)),""))</f>
        <v/>
      </c>
      <c r="O11" s="6" t="str">
        <f ca="1">IF(AND($A11&lt;&gt;"",$A11&lt;&gt;"TOTAL"),IF(AND([6]PDI_DES__DEDICACIÓN!$Y9&lt;&gt;"",[6]PDI_DES__DEDICACIÓN!$Y9&lt;&gt;0),[6]PDI_DES__DEDICACIÓN!$Y9,""),IF($A11="TOTAL",SUM(INDIRECT("O4:O"&amp;ROW()-1)),""))</f>
        <v/>
      </c>
      <c r="P11" s="6">
        <f t="shared" ca="1" si="4"/>
        <v>0</v>
      </c>
      <c r="Q11" s="6" t="str">
        <f ca="1">IF(AND($A11&lt;&gt;"",$A11&lt;&gt;"TOTAL"),IF(AND([6]PDI_DES__DEDICACIÓN!$AB9&lt;&gt;"",[6]PDI_DES__DEDICACIÓN!$AB9&lt;&gt;0),[6]PDI_DES__DEDICACIÓN!$AB9,""),IF($A11="TOTAL",SUM(INDIRECT("Q4:Q"&amp;ROW()-1)),""))</f>
        <v/>
      </c>
      <c r="R11" s="6">
        <f ca="1">IF(AND($A11&lt;&gt;"",$A11&lt;&gt;"TOTAL"),IF(AND([6]PDI_DES__DEDICACIÓN!$AD9&lt;&gt;"",[6]PDI_DES__DEDICACIÓN!$AD9&lt;&gt;0),[6]PDI_DES__DEDICACIÓN!$AD9,""),IF($A11="TOTAL",SUM(INDIRECT("R4:R"&amp;ROW()-1)),""))</f>
        <v>1</v>
      </c>
      <c r="S11" s="6">
        <f t="shared" ca="1" si="5"/>
        <v>1</v>
      </c>
      <c r="T11" s="6" t="str">
        <f ca="1">IF(AND($A11&lt;&gt;"",$A11&lt;&gt;"TOTAL"),IF(AND([6]PDI_DES__DEDICACIÓN!$AG9&lt;&gt;"",[6]PDI_DES__DEDICACIÓN!$AG9&lt;&gt;0),[6]PDI_DES__DEDICACIÓN!$AG9,""),IF($A11="TOTAL",SUM(INDIRECT("T4:T"&amp;ROW()-1)),""))</f>
        <v/>
      </c>
      <c r="U11" s="6">
        <f ca="1">IF(AND($A11&lt;&gt;"",$A11&lt;&gt;"TOTAL"),IF(AND([6]PDI_DES__DEDICACIÓN!$AI9&lt;&gt;"",[6]PDI_DES__DEDICACIÓN!$AI9&lt;&gt;0),[6]PDI_DES__DEDICACIÓN!$AI9,""),IF($A11="TOTAL",SUM(INDIRECT("U4:U"&amp;ROW()-1)),""))</f>
        <v>1</v>
      </c>
      <c r="V11" s="6">
        <f t="shared" ca="1" si="6"/>
        <v>1</v>
      </c>
      <c r="W11" s="6" t="str">
        <f ca="1">IF(AND($A11&lt;&gt;"",$A11&lt;&gt;"TOTAL"),IF(AND([6]PDI_DES__DEDICACIÓN!$AL9&lt;&gt;"",[6]PDI_DES__DEDICACIÓN!$AL9&lt;&gt;0),[6]PDI_DES__DEDICACIÓN!$AL9,""),IF($A11="TOTAL",SUM(INDIRECT("W4:W"&amp;ROW()-1)),""))</f>
        <v/>
      </c>
      <c r="X11" s="6" t="str">
        <f ca="1">IF(AND($A11&lt;&gt;"",$A11&lt;&gt;"TOTAL"),IF(AND([6]PDI_DES__DEDICACIÓN!$AN9&lt;&gt;"",[6]PDI_DES__DEDICACIÓN!$AN9&lt;&gt;0),[6]PDI_DES__DEDICACIÓN!$AN9,""),IF($A11="TOTAL",SUM(INDIRECT("X4:X"&amp;ROW()-1)),""))</f>
        <v/>
      </c>
      <c r="Y11" s="6">
        <f t="shared" ca="1" si="7"/>
        <v>0</v>
      </c>
      <c r="Z11" s="6" t="str">
        <f ca="1">IF(AND($A11&lt;&gt;"",$A11&lt;&gt;"TOTAL"),IF(AND([6]PDI_DES__DEDICACIÓN!$AQ9&lt;&gt;"",[6]PDI_DES__DEDICACIÓN!$AQ9&lt;&gt;0),[6]PDI_DES__DEDICACIÓN!$AQ9,""),IF($A11="TOTAL",SUM(INDIRECT("Z4:Z"&amp;ROW()-1)),""))</f>
        <v/>
      </c>
      <c r="AA11" s="6" t="str">
        <f ca="1">IF(AND($A11&lt;&gt;"",$A11&lt;&gt;"TOTAL"),IF(AND([6]PDI_DES__DEDICACIÓN!$AS9&lt;&gt;"",[6]PDI_DES__DEDICACIÓN!$AS9&lt;&gt;0),[6]PDI_DES__DEDICACIÓN!$AS9,""),IF($A11="TOTAL",SUM(INDIRECT("AA4:AA"&amp;ROW()-1)),""))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IF(AND($A11&lt;&gt;"",$A11&lt;&gt;"TOTAL"),IF(AND([6]PDI_DES__DEDICACIÓN!$AV9&lt;&gt;"",[6]PDI_DES__DEDICACIÓN!$AV9&lt;&gt;0),[6]PDI_DES__DEDICACIÓN!$AV9,""),IF($A11="TOTAL",SUM(INDIRECT("AC4:AC"&amp;ROW()-1)),""))</f>
        <v/>
      </c>
      <c r="AD11" s="6" t="str">
        <f ca="1">IF(AND($A11&lt;&gt;"",$A11&lt;&gt;"TOTAL"),IF(AND([6]PDI_DES__DEDICACIÓN!$AX9&lt;&gt;"",[6]PDI_DES__DEDICACIÓN!$AX9&lt;&gt;0),[6]PDI_DES__DEDICACIÓN!$AX9,""),IF($A11="TOTAL",SUM(INDIRECT("AD4:AD"&amp;ROW()-1)),""))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IF(AND($A11&lt;&gt;"",$A11&lt;&gt;"TOTAL"),IF(AND([6]PDI_DES__DEDICACIÓN!$BA9&lt;&gt;"",[6]PDI_DES__DEDICACIÓN!$BA9&lt;&gt;0),[6]PDI_DES__DEDICACIÓN!$BA9,""),IF($A11="TOTAL",SUM(INDIRECT("AF4:AF"&amp;ROW()-1)),""))</f>
        <v/>
      </c>
      <c r="AG11" s="6" t="str">
        <f ca="1">IF(AND($A11&lt;&gt;"",$A11&lt;&gt;"TOTAL"),IF(AND([6]PDI_DES__DEDICACIÓN!$BC9&lt;&gt;"",[6]PDI_DES__DEDICACIÓN!$BC9&lt;&gt;0),[6]PDI_DES__DEDICACIÓN!$BC9,""),IF($A11="TOTAL",SUM(INDIRECT("AG4:AG"&amp;ROW()-1)),""))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IF(AND($A11&lt;&gt;"",$A11&lt;&gt;"TOTAL"),IF(AND([6]PDI_DES__DEDICACIÓN!$BF9&lt;&gt;"",[6]PDI_DES__DEDICACIÓN!$BF9&lt;&gt;0),[6]PDI_DES__DEDICACIÓN!$BF9,""),IF($A11="TOTAL",SUM(INDIRECT("AI4:AI"&amp;ROW()-1)),""))</f>
        <v/>
      </c>
      <c r="AJ11" s="6" t="str">
        <f ca="1">IF(AND($A11&lt;&gt;"",$A11&lt;&gt;"TOTAL"),IF(AND([6]PDI_DES__DEDICACIÓN!$BH9&lt;&gt;"",[6]PDI_DES__DEDICACIÓN!$BH9&lt;&gt;0),[6]PDI_DES__DEDICACIÓN!$BH9,""),IF($A11="TOTAL",SUM(INDIRECT("AJ4:AJ"&amp;ROW()-1)),""))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IF(AND($A11&lt;&gt;"",$A11&lt;&gt;"TOTAL"),IF(AND([6]PDI_DES__DEDICACIÓN!$BK9&lt;&gt;"",[6]PDI_DES__DEDICACIÓN!$BK9&lt;&gt;0),[6]PDI_DES__DEDICACIÓN!$BK9,""),IF($A11="TOTAL",SUM(INDIRECT("AL4:AL"&amp;ROW()-1)),""))</f>
        <v/>
      </c>
      <c r="AM11" s="6" t="str">
        <f ca="1">IF(AND($A11&lt;&gt;"",$A11&lt;&gt;"TOTAL"),IF(AND([6]PDI_DES__DEDICACIÓN!$BM9&lt;&gt;"",[6]PDI_DES__DEDICACIÓN!$BM9&lt;&gt;0),[6]PDI_DES__DEDICACIÓN!$BM9,""),IF($A11="TOTAL",SUM(INDIRECT("AM4:AM"&amp;ROW()-1)),""))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IF(AND($A11&lt;&gt;"",$A11&lt;&gt;"TOTAL"),IF(AND([6]PDI_DES__DEDICACIÓN!$BP9&lt;&gt;"",[6]PDI_DES__DEDICACIÓN!$BP9&lt;&gt;0),[6]PDI_DES__DEDICACIÓN!$BP9,""),IF($A11="TOTAL",SUM(INDIRECT("AO4:AO"&amp;ROW()-1)),""))</f>
        <v/>
      </c>
      <c r="AP11" s="6" t="str">
        <f ca="1">IF(AND($A11&lt;&gt;"",$A11&lt;&gt;"TOTAL"),IF(AND([6]PDI_DES__DEDICACIÓN!$BR9&lt;&gt;"",[6]PDI_DES__DEDICACIÓN!$BR9&lt;&gt;0),[6]PDI_DES__DEDICACIÓN!$BR9,""),IF($A11="TOTAL",SUM(INDIRECT("AP4:AP"&amp;ROW()-1)),""))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IF(AND($A11&lt;&gt;"",$A11&lt;&gt;"TOTAL"),IF(AND([6]PDI_DES__DEDICACIÓN!$BU9&lt;&gt;"",[6]PDI_DES__DEDICACIÓN!$BU9&lt;&gt;0),[6]PDI_DES__DEDICACIÓN!$BU9,""),IF($A11="TOTAL",SUM(INDIRECT("AR4:AR"&amp;ROW()-1)),""))</f>
        <v/>
      </c>
      <c r="AS11" s="6" t="str">
        <f ca="1">IF(AND($A11&lt;&gt;"",$A11&lt;&gt;"TOTAL"),IF(AND([6]PDI_DES__DEDICACIÓN!$BW9&lt;&gt;"",[6]PDI_DES__DEDICACIÓN!$BW9&lt;&gt;0),[6]PDI_DES__DEDICACIÓN!$BW9,""),IF($A11="TOTAL",SUM(INDIRECT("AS4:AS"&amp;ROW()-1)),""))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IF(AND($A11&lt;&gt;"",$A11&lt;&gt;"TOTAL"),IF(AND([6]PDI_DES__DEDICACIÓN!$BZ9&lt;&gt;"",[6]PDI_DES__DEDICACIÓN!$BZ9&lt;&gt;0),[6]PDI_DES__DEDICACIÓN!$BZ9,""),IF($A11="TOTAL",SUM(INDIRECT("AU4:AU"&amp;ROW()-1)),""))</f>
        <v/>
      </c>
      <c r="AV11" s="6" t="str">
        <f ca="1">IF(AND($A11&lt;&gt;"",$A11&lt;&gt;"TOTAL"),IF(AND([6]PDI_DES__DEDICACIÓN!$CB9&lt;&gt;"",[6]PDI_DES__DEDICACIÓN!$CB9&lt;&gt;0),[6]PDI_DES__DEDICACIÓN!$CB9,""),IF($A11="TOTAL",SUM(INDIRECT("AV4:AV"&amp;ROW()-1)),""))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IF(AND($A11&lt;&gt;"",$A11&lt;&gt;"TOTAL"),IF(AND([6]PDI_DES__DEDICACIÓN!$CE9&lt;&gt;"",[6]PDI_DES__DEDICACIÓN!$CE9&lt;&gt;0),[6]PDI_DES__DEDICACIÓN!$CE9,""),IF($A11="TOTAL",SUM(INDIRECT("AX4:AX"&amp;ROW()-1)),""))</f>
        <v/>
      </c>
      <c r="AY11" s="6" t="str">
        <f ca="1">IF(AND($A11&lt;&gt;"",$A11&lt;&gt;"TOTAL"),IF(AND([6]PDI_DES__DEDICACIÓN!$CG9&lt;&gt;"",[6]PDI_DES__DEDICACIÓN!$CG9&lt;&gt;0),[6]PDI_DES__DEDICACIÓN!$CG9,""),IF($A11="TOTAL",SUM(INDIRECT("AY4:AY"&amp;ROW()-1)),""))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IF(AND($A11&lt;&gt;"",$A11&lt;&gt;"TOTAL"),IF(AND([6]PDI_DES__DEDICACIÓN!$CJ9&lt;&gt;"",[6]PDI_DES__DEDICACIÓN!$CJ9&lt;&gt;0),[6]PDI_DES__DEDICACIÓN!$CJ9,""),IF($A11="TOTAL",SUM(INDIRECT("BA4:BA"&amp;ROW()-1)),""))</f>
        <v/>
      </c>
      <c r="BB11" s="6" t="str">
        <f ca="1">IF(AND($A11&lt;&gt;"",$A11&lt;&gt;"TOTAL"),IF(AND([6]PDI_DES__DEDICACIÓN!$CL9&lt;&gt;"",[6]PDI_DES__DEDICACIÓN!$CL9&lt;&gt;0),[6]PDI_DES__DEDICACIÓN!$CL9,""),IF($A11="TOTAL",SUM(INDIRECT("BB4:BB"&amp;ROW()-1)),""))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IF(AND($A11&lt;&gt;"",$A11&lt;&gt;"TOTAL"),IF(AND([6]PDI_DES__DEDICACIÓN!$CO9&lt;&gt;"",[6]PDI_DES__DEDICACIÓN!$CO9&lt;&gt;0),[6]PDI_DES__DEDICACIÓN!$CO9,""),IF($A11="TOTAL",SUM(INDIRECT("BD4:BD"&amp;ROW()-1)),""))</f>
        <v/>
      </c>
      <c r="BE11" s="6" t="str">
        <f ca="1">IF(AND($A11&lt;&gt;"",$A11&lt;&gt;"TOTAL"),IF(AND([6]PDI_DES__DEDICACIÓN!$CQ9&lt;&gt;"",[6]PDI_DES__DEDICACIÓN!$CQ9&lt;&gt;0),[6]PDI_DES__DEDICACIÓN!$CQ9,""),IF($A11="TOTAL",SUM(INDIRECT("BE4:BE"&amp;ROW()-1)),""))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IF([6]PDI_DES__DEDICACIÓN!$B10&lt;&gt;"",[6]PDI_DES__DEDICACIÓN!$B10,IF(AND([6]PDI_DES__DEDICACIÓN!$B10="",[6]PDI_DES__DEDICACIÓN!$B11="",[6]PDI_DES__DEDICACIÓN!$B9=""),"","TOTAL"))</f>
        <v>TOTAL</v>
      </c>
      <c r="B12" s="6">
        <f ca="1">IF(AND($A12&lt;&gt;"",$A12&lt;&gt;"TOTAL"),IF(AND([6]PDI_DES__DEDICACIÓN!$C10&lt;&gt;"",[6]PDI_DES__DEDICACIÓN!$C10&lt;&gt;0),[6]PDI_DES__DEDICACIÓN!$C10,""),IF($A12="TOTAL",SUM(INDIRECT("B4:B"&amp;ROW()-1)),""))</f>
        <v>180</v>
      </c>
      <c r="C12" s="6">
        <f ca="1">IF(AND($A12&lt;&gt;"",$A12&lt;&gt;"TOTAL"),IF(AND([6]PDI_DES__DEDICACIÓN!$E10&lt;&gt;"",[6]PDI_DES__DEDICACIÓN!$E10&lt;&gt;0),[6]PDI_DES__DEDICACIÓN!$E10,""),IF($A12="TOTAL",SUM(INDIRECT("C4:C"&amp;ROW()-1)),""))</f>
        <v>259</v>
      </c>
      <c r="D12" s="6">
        <f t="shared" ca="1" si="0"/>
        <v>439</v>
      </c>
      <c r="E12" s="6">
        <f ca="1">IF(AND($A12&lt;&gt;"",$A12&lt;&gt;"TOTAL"),IF(AND([6]PDI_DES__DEDICACIÓN!$H10&lt;&gt;"",[6]PDI_DES__DEDICACIÓN!$H10&lt;&gt;0),[6]PDI_DES__DEDICACIÓN!$H10,""),IF($A12="TOTAL",SUM(INDIRECT("E4:E"&amp;ROW()-1)),""))</f>
        <v>177</v>
      </c>
      <c r="F12" s="6">
        <f ca="1">IF(AND($A12&lt;&gt;"",$A12&lt;&gt;"TOTAL"),IF(AND([6]PDI_DES__DEDICACIÓN!$J10&lt;&gt;"",[6]PDI_DES__DEDICACIÓN!$J10&lt;&gt;0),[6]PDI_DES__DEDICACIÓN!$J10,""),IF($A12="TOTAL",SUM(INDIRECT("F4:F"&amp;ROW()-1)),""))</f>
        <v>246</v>
      </c>
      <c r="G12" s="6">
        <f t="shared" ca="1" si="1"/>
        <v>423</v>
      </c>
      <c r="H12" s="6">
        <f ca="1">IF(AND($A12&lt;&gt;"",$A12&lt;&gt;"TOTAL"),IF(AND([6]PDI_DES__DEDICACIÓN!$M10&lt;&gt;"",[6]PDI_DES__DEDICACIÓN!$M10&lt;&gt;0),[6]PDI_DES__DEDICACIÓN!$M10,""),IF($A12="TOTAL",SUM(INDIRECT("H4:H"&amp;ROW()-1)),""))</f>
        <v>161</v>
      </c>
      <c r="I12" s="6">
        <f ca="1">IF(AND($A12&lt;&gt;"",$A12&lt;&gt;"TOTAL"),IF(AND([6]PDI_DES__DEDICACIÓN!$O10&lt;&gt;"",[6]PDI_DES__DEDICACIÓN!$O10&lt;&gt;0),[6]PDI_DES__DEDICACIÓN!$O10,""),IF($A12="TOTAL",SUM(INDIRECT("I4:I"&amp;ROW()-1)),""))</f>
        <v>222</v>
      </c>
      <c r="J12" s="6">
        <f t="shared" ca="1" si="2"/>
        <v>383</v>
      </c>
      <c r="K12" s="6">
        <f ca="1">IF(AND($A12&lt;&gt;"",$A12&lt;&gt;"TOTAL"),IF(AND([6]PDI_DES__DEDICACIÓN!$R10&lt;&gt;"",[6]PDI_DES__DEDICACIÓN!$R10&lt;&gt;0),[6]PDI_DES__DEDICACIÓN!$R10,""),IF($A12="TOTAL",SUM(INDIRECT("K4:K"&amp;ROW()-1)),""))</f>
        <v>159</v>
      </c>
      <c r="L12" s="6">
        <f ca="1">IF(AND($A12&lt;&gt;"",$A12&lt;&gt;"TOTAL"),IF(AND([6]PDI_DES__DEDICACIÓN!$T10&lt;&gt;"",[6]PDI_DES__DEDICACIÓN!$T10&lt;&gt;0),[6]PDI_DES__DEDICACIÓN!$T10,""),IF($A12="TOTAL",SUM(INDIRECT("L4:L"&amp;ROW()-1)),""))</f>
        <v>225</v>
      </c>
      <c r="M12" s="6">
        <f t="shared" ca="1" si="3"/>
        <v>384</v>
      </c>
      <c r="N12" s="6">
        <f ca="1">IF(AND($A12&lt;&gt;"",$A12&lt;&gt;"TOTAL"),IF(AND([6]PDI_DES__DEDICACIÓN!$W10&lt;&gt;"",[6]PDI_DES__DEDICACIÓN!$W10&lt;&gt;0),[6]PDI_DES__DEDICACIÓN!$W10,""),IF($A12="TOTAL",SUM(INDIRECT("N4:N"&amp;ROW()-1)),""))</f>
        <v>167</v>
      </c>
      <c r="O12" s="6">
        <f ca="1">IF(AND($A12&lt;&gt;"",$A12&lt;&gt;"TOTAL"),IF(AND([6]PDI_DES__DEDICACIÓN!$Y10&lt;&gt;"",[6]PDI_DES__DEDICACIÓN!$Y10&lt;&gt;0),[6]PDI_DES__DEDICACIÓN!$Y10,""),IF($A12="TOTAL",SUM(INDIRECT("O4:O"&amp;ROW()-1)),""))</f>
        <v>231</v>
      </c>
      <c r="P12" s="6">
        <f t="shared" ca="1" si="4"/>
        <v>398</v>
      </c>
      <c r="Q12" s="6">
        <f ca="1">IF(AND($A12&lt;&gt;"",$A12&lt;&gt;"TOTAL"),IF(AND([6]PDI_DES__DEDICACIÓN!$AB10&lt;&gt;"",[6]PDI_DES__DEDICACIÓN!$AB10&lt;&gt;0),[6]PDI_DES__DEDICACIÓN!$AB10,""),IF($A12="TOTAL",SUM(INDIRECT("Q4:Q"&amp;ROW()-1)),""))</f>
        <v>187</v>
      </c>
      <c r="R12" s="6">
        <f ca="1">IF(AND($A12&lt;&gt;"",$A12&lt;&gt;"TOTAL"),IF(AND([6]PDI_DES__DEDICACIÓN!$AD10&lt;&gt;"",[6]PDI_DES__DEDICACIÓN!$AD10&lt;&gt;0),[6]PDI_DES__DEDICACIÓN!$AD10,""),IF($A12="TOTAL",SUM(INDIRECT("R4:R"&amp;ROW()-1)),""))</f>
        <v>235</v>
      </c>
      <c r="S12" s="6">
        <f t="shared" ca="1" si="5"/>
        <v>422</v>
      </c>
      <c r="T12" s="6">
        <f ca="1">IF(AND($A12&lt;&gt;"",$A12&lt;&gt;"TOTAL"),IF(AND([6]PDI_DES__DEDICACIÓN!$AG10&lt;&gt;"",[6]PDI_DES__DEDICACIÓN!$AG10&lt;&gt;0),[6]PDI_DES__DEDICACIÓN!$AG10,""),IF($A12="TOTAL",SUM(INDIRECT("T4:T"&amp;ROW()-1)),""))</f>
        <v>196</v>
      </c>
      <c r="U12" s="6">
        <f ca="1">IF(AND($A12&lt;&gt;"",$A12&lt;&gt;"TOTAL"),IF(AND([6]PDI_DES__DEDICACIÓN!$AI10&lt;&gt;"",[6]PDI_DES__DEDICACIÓN!$AI10&lt;&gt;0),[6]PDI_DES__DEDICACIÓN!$AI10,""),IF($A12="TOTAL",SUM(INDIRECT("U4:U"&amp;ROW()-1)),""))</f>
        <v>238</v>
      </c>
      <c r="V12" s="6">
        <f t="shared" ca="1" si="6"/>
        <v>434</v>
      </c>
      <c r="W12" s="6">
        <f ca="1">IF(AND($A12&lt;&gt;"",$A12&lt;&gt;"TOTAL"),IF(AND([6]PDI_DES__DEDICACIÓN!$AL10&lt;&gt;"",[6]PDI_DES__DEDICACIÓN!$AL10&lt;&gt;0),[6]PDI_DES__DEDICACIÓN!$AL10,""),IF($A12="TOTAL",SUM(INDIRECT("W4:W"&amp;ROW()-1)),""))</f>
        <v>0</v>
      </c>
      <c r="X12" s="6">
        <f ca="1">IF(AND($A12&lt;&gt;"",$A12&lt;&gt;"TOTAL"),IF(AND([6]PDI_DES__DEDICACIÓN!$AN10&lt;&gt;"",[6]PDI_DES__DEDICACIÓN!$AN10&lt;&gt;0),[6]PDI_DES__DEDICACIÓN!$AN10,""),IF($A12="TOTAL",SUM(INDIRECT("X4:X"&amp;ROW()-1)),""))</f>
        <v>0</v>
      </c>
      <c r="Y12" s="6">
        <f t="shared" ca="1" si="7"/>
        <v>0</v>
      </c>
      <c r="Z12" s="6">
        <f ca="1">IF(AND($A12&lt;&gt;"",$A12&lt;&gt;"TOTAL"),IF(AND([6]PDI_DES__DEDICACIÓN!$AQ10&lt;&gt;"",[6]PDI_DES__DEDICACIÓN!$AQ10&lt;&gt;0),[6]PDI_DES__DEDICACIÓN!$AQ10,""),IF($A12="TOTAL",SUM(INDIRECT("Z4:Z"&amp;ROW()-1)),""))</f>
        <v>0</v>
      </c>
      <c r="AA12" s="6">
        <f ca="1">IF(AND($A12&lt;&gt;"",$A12&lt;&gt;"TOTAL"),IF(AND([6]PDI_DES__DEDICACIÓN!$AS10&lt;&gt;"",[6]PDI_DES__DEDICACIÓN!$AS10&lt;&gt;0),[6]PDI_DES__DEDICACIÓN!$AS10,""),IF($A12="TOTAL",SUM(INDIRECT("AA4:AA"&amp;ROW()-1)),""))</f>
        <v>0</v>
      </c>
      <c r="AB12" s="6">
        <f t="shared" ca="1" si="8"/>
        <v>0</v>
      </c>
      <c r="AC12" s="6">
        <f ca="1">IF(AND($A12&lt;&gt;"",$A12&lt;&gt;"TOTAL"),IF(AND([6]PDI_DES__DEDICACIÓN!$AV10&lt;&gt;"",[6]PDI_DES__DEDICACIÓN!$AV10&lt;&gt;0),[6]PDI_DES__DEDICACIÓN!$AV10,""),IF($A12="TOTAL",SUM(INDIRECT("AC4:AC"&amp;ROW()-1)),""))</f>
        <v>0</v>
      </c>
      <c r="AD12" s="6">
        <f ca="1">IF(AND($A12&lt;&gt;"",$A12&lt;&gt;"TOTAL"),IF(AND([6]PDI_DES__DEDICACIÓN!$AX10&lt;&gt;"",[6]PDI_DES__DEDICACIÓN!$AX10&lt;&gt;0),[6]PDI_DES__DEDICACIÓN!$AX10,""),IF($A12="TOTAL",SUM(INDIRECT("AD4:AD"&amp;ROW()-1)),""))</f>
        <v>0</v>
      </c>
      <c r="AE12" s="6">
        <f t="shared" ca="1" si="9"/>
        <v>0</v>
      </c>
      <c r="AF12" s="6">
        <f ca="1">IF(AND($A12&lt;&gt;"",$A12&lt;&gt;"TOTAL"),IF(AND([6]PDI_DES__DEDICACIÓN!$BA10&lt;&gt;"",[6]PDI_DES__DEDICACIÓN!$BA10&lt;&gt;0),[6]PDI_DES__DEDICACIÓN!$BA10,""),IF($A12="TOTAL",SUM(INDIRECT("AF4:AF"&amp;ROW()-1)),""))</f>
        <v>0</v>
      </c>
      <c r="AG12" s="6">
        <f ca="1">IF(AND($A12&lt;&gt;"",$A12&lt;&gt;"TOTAL"),IF(AND([6]PDI_DES__DEDICACIÓN!$BC10&lt;&gt;"",[6]PDI_DES__DEDICACIÓN!$BC10&lt;&gt;0),[6]PDI_DES__DEDICACIÓN!$BC10,""),IF($A12="TOTAL",SUM(INDIRECT("AG4:AG"&amp;ROW()-1)),""))</f>
        <v>0</v>
      </c>
      <c r="AH12" s="6">
        <f t="shared" ca="1" si="10"/>
        <v>0</v>
      </c>
      <c r="AI12" s="6">
        <f ca="1">IF(AND($A12&lt;&gt;"",$A12&lt;&gt;"TOTAL"),IF(AND([6]PDI_DES__DEDICACIÓN!$BF10&lt;&gt;"",[6]PDI_DES__DEDICACIÓN!$BF10&lt;&gt;0),[6]PDI_DES__DEDICACIÓN!$BF10,""),IF($A12="TOTAL",SUM(INDIRECT("AI4:AI"&amp;ROW()-1)),""))</f>
        <v>0</v>
      </c>
      <c r="AJ12" s="6">
        <f ca="1">IF(AND($A12&lt;&gt;"",$A12&lt;&gt;"TOTAL"),IF(AND([6]PDI_DES__DEDICACIÓN!$BH10&lt;&gt;"",[6]PDI_DES__DEDICACIÓN!$BH10&lt;&gt;0),[6]PDI_DES__DEDICACIÓN!$BH10,""),IF($A12="TOTAL",SUM(INDIRECT("AJ4:AJ"&amp;ROW()-1)),""))</f>
        <v>0</v>
      </c>
      <c r="AK12" s="6">
        <f t="shared" ca="1" si="11"/>
        <v>0</v>
      </c>
      <c r="AL12" s="6">
        <f ca="1">IF(AND($A12&lt;&gt;"",$A12&lt;&gt;"TOTAL"),IF(AND([6]PDI_DES__DEDICACIÓN!$BK10&lt;&gt;"",[6]PDI_DES__DEDICACIÓN!$BK10&lt;&gt;0),[6]PDI_DES__DEDICACIÓN!$BK10,""),IF($A12="TOTAL",SUM(INDIRECT("AL4:AL"&amp;ROW()-1)),""))</f>
        <v>0</v>
      </c>
      <c r="AM12" s="6">
        <f ca="1">IF(AND($A12&lt;&gt;"",$A12&lt;&gt;"TOTAL"),IF(AND([6]PDI_DES__DEDICACIÓN!$BM10&lt;&gt;"",[6]PDI_DES__DEDICACIÓN!$BM10&lt;&gt;0),[6]PDI_DES__DEDICACIÓN!$BM10,""),IF($A12="TOTAL",SUM(INDIRECT("AM4:AM"&amp;ROW()-1)),""))</f>
        <v>0</v>
      </c>
      <c r="AN12" s="6">
        <f t="shared" ca="1" si="12"/>
        <v>0</v>
      </c>
      <c r="AO12" s="6">
        <f ca="1">IF(AND($A12&lt;&gt;"",$A12&lt;&gt;"TOTAL"),IF(AND([6]PDI_DES__DEDICACIÓN!$BP10&lt;&gt;"",[6]PDI_DES__DEDICACIÓN!$BP10&lt;&gt;0),[6]PDI_DES__DEDICACIÓN!$BP10,""),IF($A12="TOTAL",SUM(INDIRECT("AO4:AO"&amp;ROW()-1)),""))</f>
        <v>0</v>
      </c>
      <c r="AP12" s="6">
        <f ca="1">IF(AND($A12&lt;&gt;"",$A12&lt;&gt;"TOTAL"),IF(AND([6]PDI_DES__DEDICACIÓN!$BR10&lt;&gt;"",[6]PDI_DES__DEDICACIÓN!$BR10&lt;&gt;0),[6]PDI_DES__DEDICACIÓN!$BR10,""),IF($A12="TOTAL",SUM(INDIRECT("AP4:AP"&amp;ROW()-1)),""))</f>
        <v>0</v>
      </c>
      <c r="AQ12" s="6">
        <f t="shared" ca="1" si="13"/>
        <v>0</v>
      </c>
      <c r="AR12" s="6">
        <f ca="1">IF(AND($A12&lt;&gt;"",$A12&lt;&gt;"TOTAL"),IF(AND([6]PDI_DES__DEDICACIÓN!$BU10&lt;&gt;"",[6]PDI_DES__DEDICACIÓN!$BU10&lt;&gt;0),[6]PDI_DES__DEDICACIÓN!$BU10,""),IF($A12="TOTAL",SUM(INDIRECT("AR4:AR"&amp;ROW()-1)),""))</f>
        <v>0</v>
      </c>
      <c r="AS12" s="6">
        <f ca="1">IF(AND($A12&lt;&gt;"",$A12&lt;&gt;"TOTAL"),IF(AND([6]PDI_DES__DEDICACIÓN!$BW10&lt;&gt;"",[6]PDI_DES__DEDICACIÓN!$BW10&lt;&gt;0),[6]PDI_DES__DEDICACIÓN!$BW10,""),IF($A12="TOTAL",SUM(INDIRECT("AS4:AS"&amp;ROW()-1)),""))</f>
        <v>0</v>
      </c>
      <c r="AT12" s="6">
        <f t="shared" ca="1" si="14"/>
        <v>0</v>
      </c>
      <c r="AU12" s="6">
        <f ca="1">IF(AND($A12&lt;&gt;"",$A12&lt;&gt;"TOTAL"),IF(AND([6]PDI_DES__DEDICACIÓN!$BZ10&lt;&gt;"",[6]PDI_DES__DEDICACIÓN!$BZ10&lt;&gt;0),[6]PDI_DES__DEDICACIÓN!$BZ10,""),IF($A12="TOTAL",SUM(INDIRECT("AU4:AU"&amp;ROW()-1)),""))</f>
        <v>0</v>
      </c>
      <c r="AV12" s="6">
        <f ca="1">IF(AND($A12&lt;&gt;"",$A12&lt;&gt;"TOTAL"),IF(AND([6]PDI_DES__DEDICACIÓN!$CB10&lt;&gt;"",[6]PDI_DES__DEDICACIÓN!$CB10&lt;&gt;0),[6]PDI_DES__DEDICACIÓN!$CB10,""),IF($A12="TOTAL",SUM(INDIRECT("AV4:AV"&amp;ROW()-1)),""))</f>
        <v>0</v>
      </c>
      <c r="AW12" s="6">
        <f t="shared" ca="1" si="15"/>
        <v>0</v>
      </c>
      <c r="AX12" s="6">
        <f ca="1">IF(AND($A12&lt;&gt;"",$A12&lt;&gt;"TOTAL"),IF(AND([6]PDI_DES__DEDICACIÓN!$CE10&lt;&gt;"",[6]PDI_DES__DEDICACIÓN!$CE10&lt;&gt;0),[6]PDI_DES__DEDICACIÓN!$CE10,""),IF($A12="TOTAL",SUM(INDIRECT("AX4:AX"&amp;ROW()-1)),""))</f>
        <v>0</v>
      </c>
      <c r="AY12" s="6">
        <f ca="1">IF(AND($A12&lt;&gt;"",$A12&lt;&gt;"TOTAL"),IF(AND([6]PDI_DES__DEDICACIÓN!$CG10&lt;&gt;"",[6]PDI_DES__DEDICACIÓN!$CG10&lt;&gt;0),[6]PDI_DES__DEDICACIÓN!$CG10,""),IF($A12="TOTAL",SUM(INDIRECT("AY4:AY"&amp;ROW()-1)),""))</f>
        <v>0</v>
      </c>
      <c r="AZ12" s="6">
        <f t="shared" ca="1" si="16"/>
        <v>0</v>
      </c>
      <c r="BA12" s="6">
        <f ca="1">IF(AND($A12&lt;&gt;"",$A12&lt;&gt;"TOTAL"),IF(AND([6]PDI_DES__DEDICACIÓN!$CJ10&lt;&gt;"",[6]PDI_DES__DEDICACIÓN!$CJ10&lt;&gt;0),[6]PDI_DES__DEDICACIÓN!$CJ10,""),IF($A12="TOTAL",SUM(INDIRECT("BA4:BA"&amp;ROW()-1)),""))</f>
        <v>0</v>
      </c>
      <c r="BB12" s="6">
        <f ca="1">IF(AND($A12&lt;&gt;"",$A12&lt;&gt;"TOTAL"),IF(AND([6]PDI_DES__DEDICACIÓN!$CL10&lt;&gt;"",[6]PDI_DES__DEDICACIÓN!$CL10&lt;&gt;0),[6]PDI_DES__DEDICACIÓN!$CL10,""),IF($A12="TOTAL",SUM(INDIRECT("BB4:BB"&amp;ROW()-1)),""))</f>
        <v>0</v>
      </c>
      <c r="BC12" s="6">
        <f t="shared" ca="1" si="17"/>
        <v>0</v>
      </c>
      <c r="BD12" s="6">
        <f ca="1">IF(AND($A12&lt;&gt;"",$A12&lt;&gt;"TOTAL"),IF(AND([6]PDI_DES__DEDICACIÓN!$CO10&lt;&gt;"",[6]PDI_DES__DEDICACIÓN!$CO10&lt;&gt;0),[6]PDI_DES__DEDICACIÓN!$CO10,""),IF($A12="TOTAL",SUM(INDIRECT("BD4:BD"&amp;ROW()-1)),""))</f>
        <v>0</v>
      </c>
      <c r="BE12" s="6">
        <f ca="1">IF(AND($A12&lt;&gt;"",$A12&lt;&gt;"TOTAL"),IF(AND([6]PDI_DES__DEDICACIÓN!$CQ10&lt;&gt;"",[6]PDI_DES__DEDICACIÓN!$CQ10&lt;&gt;0),[6]PDI_DES__DEDICACIÓN!$CQ10,""),IF($A12="TOTAL",SUM(INDIRECT("BE4:BE"&amp;ROW()-1)),""))</f>
        <v>0</v>
      </c>
      <c r="BF12" s="6">
        <f t="shared" ca="1" si="18"/>
        <v>0</v>
      </c>
    </row>
    <row r="13" spans="1:58" x14ac:dyDescent="0.2">
      <c r="A13" s="19" t="str">
        <f>IF([6]PDI_DES__DEDICACIÓN!$B11&lt;&gt;"",[6]PDI_DES__DEDICACIÓN!$B11,IF(AND([6]PDI_DES__DEDICACIÓN!$B11="",[6]PDI_DES__DEDICACIÓN!$B12="",[6]PDI_DES__DEDICACIÓN!$B10=""),"","TOTAL"))</f>
        <v/>
      </c>
      <c r="B13" s="6" t="str">
        <f ca="1">IF(AND($A13&lt;&gt;"",$A13&lt;&gt;"TOTAL"),IF(AND([6]PDI_DES__DEDICACIÓN!$C11&lt;&gt;"",[6]PDI_DES__DEDICACIÓN!$C11&lt;&gt;0),[6]PDI_DES__DEDICACIÓN!$C11,""),IF($A13="TOTAL",SUM(INDIRECT("B4:B"&amp;ROW()-1)),""))</f>
        <v/>
      </c>
      <c r="C13" s="6" t="str">
        <f ca="1">IF(AND($A13&lt;&gt;"",$A13&lt;&gt;"TOTAL"),IF(AND([6]PDI_DES__DEDICACIÓN!$E11&lt;&gt;"",[6]PDI_DES__DEDICACIÓN!$E11&lt;&gt;0),[6]PDI_DES__DEDICACIÓN!$E11,""),IF($A13="TOTAL",SUM(INDIRECT("C4:C"&amp;ROW()-1)),""))</f>
        <v/>
      </c>
      <c r="D13" s="6" t="str">
        <f t="shared" ca="1" si="0"/>
        <v/>
      </c>
      <c r="E13" s="6" t="str">
        <f ca="1">IF(AND($A13&lt;&gt;"",$A13&lt;&gt;"TOTAL"),IF(AND([6]PDI_DES__DEDICACIÓN!$H11&lt;&gt;"",[6]PDI_DES__DEDICACIÓN!$H11&lt;&gt;0),[6]PDI_DES__DEDICACIÓN!$H11,""),IF($A13="TOTAL",SUM(INDIRECT("E4:E"&amp;ROW()-1)),""))</f>
        <v/>
      </c>
      <c r="F13" s="6" t="str">
        <f ca="1">IF(AND($A13&lt;&gt;"",$A13&lt;&gt;"TOTAL"),IF(AND([6]PDI_DES__DEDICACIÓN!$J11&lt;&gt;"",[6]PDI_DES__DEDICACIÓN!$J11&lt;&gt;0),[6]PDI_DES__DEDICACIÓN!$J11,""),IF($A13="TOTAL",SUM(INDIRECT("F4:F"&amp;ROW()-1)),""))</f>
        <v/>
      </c>
      <c r="G13" s="6" t="str">
        <f t="shared" ca="1" si="1"/>
        <v/>
      </c>
      <c r="H13" s="6" t="str">
        <f ca="1">IF(AND($A13&lt;&gt;"",$A13&lt;&gt;"TOTAL"),IF(AND([6]PDI_DES__DEDICACIÓN!$M11&lt;&gt;"",[6]PDI_DES__DEDICACIÓN!$M11&lt;&gt;0),[6]PDI_DES__DEDICACIÓN!$M11,""),IF($A13="TOTAL",SUM(INDIRECT("H4:H"&amp;ROW()-1)),""))</f>
        <v/>
      </c>
      <c r="I13" s="6" t="str">
        <f ca="1">IF(AND($A13&lt;&gt;"",$A13&lt;&gt;"TOTAL"),IF(AND([6]PDI_DES__DEDICACIÓN!$O11&lt;&gt;"",[6]PDI_DES__DEDICACIÓN!$O11&lt;&gt;0),[6]PDI_DES__DEDICACIÓN!$O11,""),IF($A13="TOTAL",SUM(INDIRECT("I4:I"&amp;ROW()-1)),""))</f>
        <v/>
      </c>
      <c r="J13" s="6" t="str">
        <f t="shared" ca="1" si="2"/>
        <v/>
      </c>
      <c r="K13" s="6" t="str">
        <f ca="1">IF(AND($A13&lt;&gt;"",$A13&lt;&gt;"TOTAL"),IF(AND([6]PDI_DES__DEDICACIÓN!$R11&lt;&gt;"",[6]PDI_DES__DEDICACIÓN!$R11&lt;&gt;0),[6]PDI_DES__DEDICACIÓN!$R11,""),IF($A13="TOTAL",SUM(INDIRECT("K4:K"&amp;ROW()-1)),""))</f>
        <v/>
      </c>
      <c r="L13" s="6" t="str">
        <f ca="1">IF(AND($A13&lt;&gt;"",$A13&lt;&gt;"TOTAL"),IF(AND([6]PDI_DES__DEDICACIÓN!$T11&lt;&gt;"",[6]PDI_DES__DEDICACIÓN!$T11&lt;&gt;0),[6]PDI_DES__DEDICACIÓN!$T11,""),IF($A13="TOTAL",SUM(INDIRECT("L4:L"&amp;ROW()-1)),""))</f>
        <v/>
      </c>
      <c r="M13" s="6" t="str">
        <f t="shared" ca="1" si="3"/>
        <v/>
      </c>
      <c r="N13" s="6" t="str">
        <f ca="1">IF(AND($A13&lt;&gt;"",$A13&lt;&gt;"TOTAL"),IF(AND([6]PDI_DES__DEDICACIÓN!$W11&lt;&gt;"",[6]PDI_DES__DEDICACIÓN!$W11&lt;&gt;0),[6]PDI_DES__DEDICACIÓN!$W11,""),IF($A13="TOTAL",SUM(INDIRECT("N4:N"&amp;ROW()-1)),""))</f>
        <v/>
      </c>
      <c r="O13" s="6" t="str">
        <f ca="1">IF(AND($A13&lt;&gt;"",$A13&lt;&gt;"TOTAL"),IF(AND([6]PDI_DES__DEDICACIÓN!$Y11&lt;&gt;"",[6]PDI_DES__DEDICACIÓN!$Y11&lt;&gt;0),[6]PDI_DES__DEDICACIÓN!$Y11,""),IF($A13="TOTAL",SUM(INDIRECT("O4:O"&amp;ROW()-1)),""))</f>
        <v/>
      </c>
      <c r="P13" s="6" t="str">
        <f t="shared" ca="1" si="4"/>
        <v/>
      </c>
      <c r="Q13" s="6" t="str">
        <f ca="1">IF(AND($A13&lt;&gt;"",$A13&lt;&gt;"TOTAL"),IF(AND([6]PDI_DES__DEDICACIÓN!$AB11&lt;&gt;"",[6]PDI_DES__DEDICACIÓN!$AB11&lt;&gt;0),[6]PDI_DES__DEDICACIÓN!$AB11,""),IF($A13="TOTAL",SUM(INDIRECT("Q4:Q"&amp;ROW()-1)),""))</f>
        <v/>
      </c>
      <c r="R13" s="6" t="str">
        <f ca="1">IF(AND($A13&lt;&gt;"",$A13&lt;&gt;"TOTAL"),IF(AND([6]PDI_DES__DEDICACIÓN!$AD11&lt;&gt;"",[6]PDI_DES__DEDICACIÓN!$AD11&lt;&gt;0),[6]PDI_DES__DEDICACIÓN!$AD11,""),IF($A13="TOTAL",SUM(INDIRECT("R4:R"&amp;ROW()-1)),""))</f>
        <v/>
      </c>
      <c r="S13" s="6" t="str">
        <f t="shared" ca="1" si="5"/>
        <v/>
      </c>
      <c r="T13" s="6" t="str">
        <f ca="1">IF(AND($A13&lt;&gt;"",$A13&lt;&gt;"TOTAL"),IF(AND([6]PDI_DES__DEDICACIÓN!$AG11&lt;&gt;"",[6]PDI_DES__DEDICACIÓN!$AG11&lt;&gt;0),[6]PDI_DES__DEDICACIÓN!$AG11,""),IF($A13="TOTAL",SUM(INDIRECT("T4:T"&amp;ROW()-1)),""))</f>
        <v/>
      </c>
      <c r="U13" s="6" t="str">
        <f ca="1">IF(AND($A13&lt;&gt;"",$A13&lt;&gt;"TOTAL"),IF(AND([6]PDI_DES__DEDICACIÓN!$AI11&lt;&gt;"",[6]PDI_DES__DEDICACIÓN!$AI11&lt;&gt;0),[6]PDI_DES__DEDICACIÓN!$AI11,""),IF($A13="TOTAL",SUM(INDIRECT("U4:U"&amp;ROW()-1)),""))</f>
        <v/>
      </c>
      <c r="V13" s="6" t="str">
        <f t="shared" ca="1" si="6"/>
        <v/>
      </c>
      <c r="W13" s="6" t="str">
        <f ca="1">IF(AND($A13&lt;&gt;"",$A13&lt;&gt;"TOTAL"),IF(AND([6]PDI_DES__DEDICACIÓN!$AL11&lt;&gt;"",[6]PDI_DES__DEDICACIÓN!$AL11&lt;&gt;0),[6]PDI_DES__DEDICACIÓN!$AL11,""),IF($A13="TOTAL",SUM(INDIRECT("W4:W"&amp;ROW()-1)),""))</f>
        <v/>
      </c>
      <c r="X13" s="6" t="str">
        <f ca="1">IF(AND($A13&lt;&gt;"",$A13&lt;&gt;"TOTAL"),IF(AND([6]PDI_DES__DEDICACIÓN!$AN11&lt;&gt;"",[6]PDI_DES__DEDICACIÓN!$AN11&lt;&gt;0),[6]PDI_DES__DEDICACIÓN!$AN11,""),IF($A13="TOTAL",SUM(INDIRECT("X4:X"&amp;ROW()-1)),""))</f>
        <v/>
      </c>
      <c r="Y13" s="6" t="str">
        <f t="shared" ca="1" si="7"/>
        <v/>
      </c>
      <c r="Z13" s="6" t="str">
        <f ca="1">IF(AND($A13&lt;&gt;"",$A13&lt;&gt;"TOTAL"),IF(AND([6]PDI_DES__DEDICACIÓN!$AQ11&lt;&gt;"",[6]PDI_DES__DEDICACIÓN!$AQ11&lt;&gt;0),[6]PDI_DES__DEDICACIÓN!$AQ11,""),IF($A13="TOTAL",SUM(INDIRECT("Z4:Z"&amp;ROW()-1)),""))</f>
        <v/>
      </c>
      <c r="AA13" s="6" t="str">
        <f ca="1">IF(AND($A13&lt;&gt;"",$A13&lt;&gt;"TOTAL"),IF(AND([6]PDI_DES__DEDICACIÓN!$AS11&lt;&gt;"",[6]PDI_DES__DEDICACIÓN!$AS11&lt;&gt;0),[6]PDI_DES__DEDICACIÓN!$AS11,""),IF($A13="TOTAL",SUM(INDIRECT("AA4:AA"&amp;ROW()-1)),""))</f>
        <v/>
      </c>
      <c r="AB13" s="6" t="str">
        <f t="shared" ca="1" si="8"/>
        <v/>
      </c>
      <c r="AC13" s="6" t="str">
        <f ca="1">IF(AND($A13&lt;&gt;"",$A13&lt;&gt;"TOTAL"),IF(AND([6]PDI_DES__DEDICACIÓN!$AV11&lt;&gt;"",[6]PDI_DES__DEDICACIÓN!$AV11&lt;&gt;0),[6]PDI_DES__DEDICACIÓN!$AV11,""),IF($A13="TOTAL",SUM(INDIRECT("AC4:AC"&amp;ROW()-1)),""))</f>
        <v/>
      </c>
      <c r="AD13" s="6" t="str">
        <f ca="1">IF(AND($A13&lt;&gt;"",$A13&lt;&gt;"TOTAL"),IF(AND([6]PDI_DES__DEDICACIÓN!$AX11&lt;&gt;"",[6]PDI_DES__DEDICACIÓN!$AX11&lt;&gt;0),[6]PDI_DES__DEDICACIÓN!$AX11,""),IF($A13="TOTAL",SUM(INDIRECT("AD4:AD"&amp;ROW()-1)),""))</f>
        <v/>
      </c>
      <c r="AE13" s="6" t="str">
        <f t="shared" ca="1" si="9"/>
        <v/>
      </c>
      <c r="AF13" s="6" t="str">
        <f ca="1">IF(AND($A13&lt;&gt;"",$A13&lt;&gt;"TOTAL"),IF(AND([6]PDI_DES__DEDICACIÓN!$BA11&lt;&gt;"",[6]PDI_DES__DEDICACIÓN!$BA11&lt;&gt;0),[6]PDI_DES__DEDICACIÓN!$BA11,""),IF($A13="TOTAL",SUM(INDIRECT("AF4:AF"&amp;ROW()-1)),""))</f>
        <v/>
      </c>
      <c r="AG13" s="6" t="str">
        <f ca="1">IF(AND($A13&lt;&gt;"",$A13&lt;&gt;"TOTAL"),IF(AND([6]PDI_DES__DEDICACIÓN!$BC11&lt;&gt;"",[6]PDI_DES__DEDICACIÓN!$BC11&lt;&gt;0),[6]PDI_DES__DEDICACIÓN!$BC11,""),IF($A13="TOTAL",SUM(INDIRECT("AG4:AG"&amp;ROW()-1)),""))</f>
        <v/>
      </c>
      <c r="AH13" s="6" t="str">
        <f t="shared" ca="1" si="10"/>
        <v/>
      </c>
      <c r="AI13" s="6" t="str">
        <f ca="1">IF(AND($A13&lt;&gt;"",$A13&lt;&gt;"TOTAL"),IF(AND([6]PDI_DES__DEDICACIÓN!$BF11&lt;&gt;"",[6]PDI_DES__DEDICACIÓN!$BF11&lt;&gt;0),[6]PDI_DES__DEDICACIÓN!$BF11,""),IF($A13="TOTAL",SUM(INDIRECT("AI4:AI"&amp;ROW()-1)),""))</f>
        <v/>
      </c>
      <c r="AJ13" s="6" t="str">
        <f ca="1">IF(AND($A13&lt;&gt;"",$A13&lt;&gt;"TOTAL"),IF(AND([6]PDI_DES__DEDICACIÓN!$BH11&lt;&gt;"",[6]PDI_DES__DEDICACIÓN!$BH11&lt;&gt;0),[6]PDI_DES__DEDICACIÓN!$BH11,""),IF($A13="TOTAL",SUM(INDIRECT("AJ4:AJ"&amp;ROW()-1)),""))</f>
        <v/>
      </c>
      <c r="AK13" s="6" t="str">
        <f t="shared" ca="1" si="11"/>
        <v/>
      </c>
      <c r="AL13" s="6" t="str">
        <f ca="1">IF(AND($A13&lt;&gt;"",$A13&lt;&gt;"TOTAL"),IF(AND([6]PDI_DES__DEDICACIÓN!$BK11&lt;&gt;"",[6]PDI_DES__DEDICACIÓN!$BK11&lt;&gt;0),[6]PDI_DES__DEDICACIÓN!$BK11,""),IF($A13="TOTAL",SUM(INDIRECT("AL4:AL"&amp;ROW()-1)),""))</f>
        <v/>
      </c>
      <c r="AM13" s="6" t="str">
        <f ca="1">IF(AND($A13&lt;&gt;"",$A13&lt;&gt;"TOTAL"),IF(AND([6]PDI_DES__DEDICACIÓN!$BM11&lt;&gt;"",[6]PDI_DES__DEDICACIÓN!$BM11&lt;&gt;0),[6]PDI_DES__DEDICACIÓN!$BM11,""),IF($A13="TOTAL",SUM(INDIRECT("AM4:AM"&amp;ROW()-1)),""))</f>
        <v/>
      </c>
      <c r="AN13" s="6" t="str">
        <f t="shared" ca="1" si="12"/>
        <v/>
      </c>
      <c r="AO13" s="6" t="str">
        <f ca="1">IF(AND($A13&lt;&gt;"",$A13&lt;&gt;"TOTAL"),IF(AND([6]PDI_DES__DEDICACIÓN!$BP11&lt;&gt;"",[6]PDI_DES__DEDICACIÓN!$BP11&lt;&gt;0),[6]PDI_DES__DEDICACIÓN!$BP11,""),IF($A13="TOTAL",SUM(INDIRECT("AO4:AO"&amp;ROW()-1)),""))</f>
        <v/>
      </c>
      <c r="AP13" s="6" t="str">
        <f ca="1">IF(AND($A13&lt;&gt;"",$A13&lt;&gt;"TOTAL"),IF(AND([6]PDI_DES__DEDICACIÓN!$BR11&lt;&gt;"",[6]PDI_DES__DEDICACIÓN!$BR11&lt;&gt;0),[6]PDI_DES__DEDICACIÓN!$BR11,""),IF($A13="TOTAL",SUM(INDIRECT("AP4:AP"&amp;ROW()-1)),""))</f>
        <v/>
      </c>
      <c r="AQ13" s="6" t="str">
        <f t="shared" ca="1" si="13"/>
        <v/>
      </c>
      <c r="AR13" s="6" t="str">
        <f ca="1">IF(AND($A13&lt;&gt;"",$A13&lt;&gt;"TOTAL"),IF(AND([6]PDI_DES__DEDICACIÓN!$BU11&lt;&gt;"",[6]PDI_DES__DEDICACIÓN!$BU11&lt;&gt;0),[6]PDI_DES__DEDICACIÓN!$BU11,""),IF($A13="TOTAL",SUM(INDIRECT("AR4:AR"&amp;ROW()-1)),""))</f>
        <v/>
      </c>
      <c r="AS13" s="6" t="str">
        <f ca="1">IF(AND($A13&lt;&gt;"",$A13&lt;&gt;"TOTAL"),IF(AND([6]PDI_DES__DEDICACIÓN!$BW11&lt;&gt;"",[6]PDI_DES__DEDICACIÓN!$BW11&lt;&gt;0),[6]PDI_DES__DEDICACIÓN!$BW11,""),IF($A13="TOTAL",SUM(INDIRECT("AS4:AS"&amp;ROW()-1)),""))</f>
        <v/>
      </c>
      <c r="AT13" s="6" t="str">
        <f t="shared" ca="1" si="14"/>
        <v/>
      </c>
      <c r="AU13" s="6" t="str">
        <f ca="1">IF(AND($A13&lt;&gt;"",$A13&lt;&gt;"TOTAL"),IF(AND([6]PDI_DES__DEDICACIÓN!$BZ11&lt;&gt;"",[6]PDI_DES__DEDICACIÓN!$BZ11&lt;&gt;0),[6]PDI_DES__DEDICACIÓN!$BZ11,""),IF($A13="TOTAL",SUM(INDIRECT("AU4:AU"&amp;ROW()-1)),""))</f>
        <v/>
      </c>
      <c r="AV13" s="6" t="str">
        <f ca="1">IF(AND($A13&lt;&gt;"",$A13&lt;&gt;"TOTAL"),IF(AND([6]PDI_DES__DEDICACIÓN!$CB11&lt;&gt;"",[6]PDI_DES__DEDICACIÓN!$CB11&lt;&gt;0),[6]PDI_DES__DEDICACIÓN!$CB11,""),IF($A13="TOTAL",SUM(INDIRECT("AV4:AV"&amp;ROW()-1)),""))</f>
        <v/>
      </c>
      <c r="AW13" s="6" t="str">
        <f t="shared" ca="1" si="15"/>
        <v/>
      </c>
      <c r="AX13" s="6" t="str">
        <f ca="1">IF(AND($A13&lt;&gt;"",$A13&lt;&gt;"TOTAL"),IF(AND([6]PDI_DES__DEDICACIÓN!$CE11&lt;&gt;"",[6]PDI_DES__DEDICACIÓN!$CE11&lt;&gt;0),[6]PDI_DES__DEDICACIÓN!$CE11,""),IF($A13="TOTAL",SUM(INDIRECT("AX4:AX"&amp;ROW()-1)),""))</f>
        <v/>
      </c>
      <c r="AY13" s="6" t="str">
        <f ca="1">IF(AND($A13&lt;&gt;"",$A13&lt;&gt;"TOTAL"),IF(AND([6]PDI_DES__DEDICACIÓN!$CG11&lt;&gt;"",[6]PDI_DES__DEDICACIÓN!$CG11&lt;&gt;0),[6]PDI_DES__DEDICACIÓN!$CG11,""),IF($A13="TOTAL",SUM(INDIRECT("AY4:AY"&amp;ROW()-1)),""))</f>
        <v/>
      </c>
      <c r="AZ13" s="6" t="str">
        <f t="shared" ca="1" si="16"/>
        <v/>
      </c>
      <c r="BA13" s="6" t="str">
        <f ca="1">IF(AND($A13&lt;&gt;"",$A13&lt;&gt;"TOTAL"),IF(AND([6]PDI_DES__DEDICACIÓN!$CJ11&lt;&gt;"",[6]PDI_DES__DEDICACIÓN!$CJ11&lt;&gt;0),[6]PDI_DES__DEDICACIÓN!$CJ11,""),IF($A13="TOTAL",SUM(INDIRECT("BA4:BA"&amp;ROW()-1)),""))</f>
        <v/>
      </c>
      <c r="BB13" s="6" t="str">
        <f ca="1">IF(AND($A13&lt;&gt;"",$A13&lt;&gt;"TOTAL"),IF(AND([6]PDI_DES__DEDICACIÓN!$CL11&lt;&gt;"",[6]PDI_DES__DEDICACIÓN!$CL11&lt;&gt;0),[6]PDI_DES__DEDICACIÓN!$CL11,""),IF($A13="TOTAL",SUM(INDIRECT("BB4:BB"&amp;ROW()-1)),""))</f>
        <v/>
      </c>
      <c r="BC13" s="6" t="str">
        <f t="shared" ca="1" si="17"/>
        <v/>
      </c>
      <c r="BD13" s="6" t="str">
        <f ca="1">IF(AND($A13&lt;&gt;"",$A13&lt;&gt;"TOTAL"),IF(AND([6]PDI_DES__DEDICACIÓN!$CO11&lt;&gt;"",[6]PDI_DES__DEDICACIÓN!$CO11&lt;&gt;0),[6]PDI_DES__DEDICACIÓN!$CO11,""),IF($A13="TOTAL",SUM(INDIRECT("BD4:BD"&amp;ROW()-1)),""))</f>
        <v/>
      </c>
      <c r="BE13" s="6" t="str">
        <f ca="1">IF(AND($A13&lt;&gt;"",$A13&lt;&gt;"TOTAL"),IF(AND([6]PDI_DES__DEDICACIÓN!$CQ11&lt;&gt;"",[6]PDI_DES__DEDICACIÓN!$CQ11&lt;&gt;0),[6]PDI_DES__DEDICACIÓN!$CQ11,""),IF($A13="TOTAL",SUM(INDIRECT("BE4:BE"&amp;ROW()-1)),""))</f>
        <v/>
      </c>
      <c r="BF13" s="6" t="str">
        <f t="shared" ca="1" si="18"/>
        <v/>
      </c>
    </row>
    <row r="14" spans="1:58" x14ac:dyDescent="0.2">
      <c r="A14" s="19" t="str">
        <f>IF([6]PDI_DES__DEDICACIÓN!$B12&lt;&gt;"",[6]PDI_DES__DEDICACIÓN!$B12,IF(AND([6]PDI_DES__DEDICACIÓN!$B12="",[6]PDI_DES__DEDICACIÓN!$B13="",[6]PDI_DES__DEDICACIÓN!$B11=""),"","TOTAL"))</f>
        <v/>
      </c>
      <c r="B14" s="6" t="str">
        <f ca="1">IF(AND($A14&lt;&gt;"",$A14&lt;&gt;"TOTAL"),IF(AND([6]PDI_DES__DEDICACIÓN!$C12&lt;&gt;"",[6]PDI_DES__DEDICACIÓN!$C12&lt;&gt;0),[6]PDI_DES__DEDICACIÓN!$C12,""),IF($A14="TOTAL",SUM(INDIRECT("B4:B"&amp;ROW()-1)),""))</f>
        <v/>
      </c>
      <c r="C14" s="6" t="str">
        <f ca="1">IF(AND($A14&lt;&gt;"",$A14&lt;&gt;"TOTAL"),IF(AND([6]PDI_DES__DEDICACIÓN!$E12&lt;&gt;"",[6]PDI_DES__DEDICACIÓN!$E12&lt;&gt;0),[6]PDI_DES__DEDICACIÓN!$E12,""),IF($A14="TOTAL",SUM(INDIRECT("C4:C"&amp;ROW()-1)),""))</f>
        <v/>
      </c>
      <c r="D14" s="6" t="str">
        <f t="shared" ca="1" si="0"/>
        <v/>
      </c>
      <c r="E14" s="6" t="str">
        <f ca="1">IF(AND($A14&lt;&gt;"",$A14&lt;&gt;"TOTAL"),IF(AND([6]PDI_DES__DEDICACIÓN!$H12&lt;&gt;"",[6]PDI_DES__DEDICACIÓN!$H12&lt;&gt;0),[6]PDI_DES__DEDICACIÓN!$H12,""),IF($A14="TOTAL",SUM(INDIRECT("E4:E"&amp;ROW()-1)),""))</f>
        <v/>
      </c>
      <c r="F14" s="6" t="str">
        <f ca="1">IF(AND($A14&lt;&gt;"",$A14&lt;&gt;"TOTAL"),IF(AND([6]PDI_DES__DEDICACIÓN!$J12&lt;&gt;"",[6]PDI_DES__DEDICACIÓN!$J12&lt;&gt;0),[6]PDI_DES__DEDICACIÓN!$J12,""),IF($A14="TOTAL",SUM(INDIRECT("F4:F"&amp;ROW()-1)),""))</f>
        <v/>
      </c>
      <c r="G14" s="6" t="str">
        <f t="shared" ca="1" si="1"/>
        <v/>
      </c>
      <c r="H14" s="6" t="str">
        <f ca="1">IF(AND($A14&lt;&gt;"",$A14&lt;&gt;"TOTAL"),IF(AND([6]PDI_DES__DEDICACIÓN!$M12&lt;&gt;"",[6]PDI_DES__DEDICACIÓN!$M12&lt;&gt;0),[6]PDI_DES__DEDICACIÓN!$M12,""),IF($A14="TOTAL",SUM(INDIRECT("H4:H"&amp;ROW()-1)),""))</f>
        <v/>
      </c>
      <c r="I14" s="6" t="str">
        <f ca="1">IF(AND($A14&lt;&gt;"",$A14&lt;&gt;"TOTAL"),IF(AND([6]PDI_DES__DEDICACIÓN!$O12&lt;&gt;"",[6]PDI_DES__DEDICACIÓN!$O12&lt;&gt;0),[6]PDI_DES__DEDICACIÓN!$O12,""),IF($A14="TOTAL",SUM(INDIRECT("I4:I"&amp;ROW()-1)),""))</f>
        <v/>
      </c>
      <c r="J14" s="6" t="str">
        <f t="shared" ca="1" si="2"/>
        <v/>
      </c>
      <c r="K14" s="6" t="str">
        <f ca="1">IF(AND($A14&lt;&gt;"",$A14&lt;&gt;"TOTAL"),IF(AND([6]PDI_DES__DEDICACIÓN!$R12&lt;&gt;"",[6]PDI_DES__DEDICACIÓN!$R12&lt;&gt;0),[6]PDI_DES__DEDICACIÓN!$R12,""),IF($A14="TOTAL",SUM(INDIRECT("K4:K"&amp;ROW()-1)),""))</f>
        <v/>
      </c>
      <c r="L14" s="6" t="str">
        <f ca="1">IF(AND($A14&lt;&gt;"",$A14&lt;&gt;"TOTAL"),IF(AND([6]PDI_DES__DEDICACIÓN!$T12&lt;&gt;"",[6]PDI_DES__DEDICACIÓN!$T12&lt;&gt;0),[6]PDI_DES__DEDICACIÓN!$T12,""),IF($A14="TOTAL",SUM(INDIRECT("L4:L"&amp;ROW()-1)),""))</f>
        <v/>
      </c>
      <c r="M14" s="6" t="str">
        <f t="shared" ca="1" si="3"/>
        <v/>
      </c>
      <c r="N14" s="6" t="str">
        <f ca="1">IF(AND($A14&lt;&gt;"",$A14&lt;&gt;"TOTAL"),IF(AND([6]PDI_DES__DEDICACIÓN!$W12&lt;&gt;"",[6]PDI_DES__DEDICACIÓN!$W12&lt;&gt;0),[6]PDI_DES__DEDICACIÓN!$W12,""),IF($A14="TOTAL",SUM(INDIRECT("N4:N"&amp;ROW()-1)),""))</f>
        <v/>
      </c>
      <c r="O14" s="6" t="str">
        <f ca="1">IF(AND($A14&lt;&gt;"",$A14&lt;&gt;"TOTAL"),IF(AND([6]PDI_DES__DEDICACIÓN!$Y12&lt;&gt;"",[6]PDI_DES__DEDICACIÓN!$Y12&lt;&gt;0),[6]PDI_DES__DEDICACIÓN!$Y12,""),IF($A14="TOTAL",SUM(INDIRECT("O4:O"&amp;ROW()-1)),""))</f>
        <v/>
      </c>
      <c r="P14" s="6" t="str">
        <f t="shared" ca="1" si="4"/>
        <v/>
      </c>
      <c r="Q14" s="6" t="str">
        <f ca="1">IF(AND($A14&lt;&gt;"",$A14&lt;&gt;"TOTAL"),IF(AND([6]PDI_DES__DEDICACIÓN!$AB12&lt;&gt;"",[6]PDI_DES__DEDICACIÓN!$AB12&lt;&gt;0),[6]PDI_DES__DEDICACIÓN!$AB12,""),IF($A14="TOTAL",SUM(INDIRECT("Q4:Q"&amp;ROW()-1)),""))</f>
        <v/>
      </c>
      <c r="R14" s="6" t="str">
        <f ca="1">IF(AND($A14&lt;&gt;"",$A14&lt;&gt;"TOTAL"),IF(AND([6]PDI_DES__DEDICACIÓN!$AD12&lt;&gt;"",[6]PDI_DES__DEDICACIÓN!$AD12&lt;&gt;0),[6]PDI_DES__DEDICACIÓN!$AD12,""),IF($A14="TOTAL",SUM(INDIRECT("R4:R"&amp;ROW()-1)),""))</f>
        <v/>
      </c>
      <c r="S14" s="6" t="str">
        <f t="shared" ca="1" si="5"/>
        <v/>
      </c>
      <c r="T14" s="6" t="str">
        <f ca="1">IF(AND($A14&lt;&gt;"",$A14&lt;&gt;"TOTAL"),IF(AND([6]PDI_DES__DEDICACIÓN!$AG12&lt;&gt;"",[6]PDI_DES__DEDICACIÓN!$AG12&lt;&gt;0),[6]PDI_DES__DEDICACIÓN!$AG12,""),IF($A14="TOTAL",SUM(INDIRECT("T4:T"&amp;ROW()-1)),""))</f>
        <v/>
      </c>
      <c r="U14" s="6" t="str">
        <f ca="1">IF(AND($A14&lt;&gt;"",$A14&lt;&gt;"TOTAL"),IF(AND([6]PDI_DES__DEDICACIÓN!$AI12&lt;&gt;"",[6]PDI_DES__DEDICACIÓN!$AI12&lt;&gt;0),[6]PDI_DES__DEDICACIÓN!$AI12,""),IF($A14="TOTAL",SUM(INDIRECT("U4:U"&amp;ROW()-1)),""))</f>
        <v/>
      </c>
      <c r="V14" s="6" t="str">
        <f t="shared" ca="1" si="6"/>
        <v/>
      </c>
      <c r="W14" s="6" t="str">
        <f ca="1">IF(AND($A14&lt;&gt;"",$A14&lt;&gt;"TOTAL"),IF(AND([6]PDI_DES__DEDICACIÓN!$AL12&lt;&gt;"",[6]PDI_DES__DEDICACIÓN!$AL12&lt;&gt;0),[6]PDI_DES__DEDICACIÓN!$AL12,""),IF($A14="TOTAL",SUM(INDIRECT("W4:W"&amp;ROW()-1)),""))</f>
        <v/>
      </c>
      <c r="X14" s="6" t="str">
        <f ca="1">IF(AND($A14&lt;&gt;"",$A14&lt;&gt;"TOTAL"),IF(AND([6]PDI_DES__DEDICACIÓN!$AN12&lt;&gt;"",[6]PDI_DES__DEDICACIÓN!$AN12&lt;&gt;0),[6]PDI_DES__DEDICACIÓN!$AN12,""),IF($A14="TOTAL",SUM(INDIRECT("X4:X"&amp;ROW()-1)),""))</f>
        <v/>
      </c>
      <c r="Y14" s="6" t="str">
        <f t="shared" ca="1" si="7"/>
        <v/>
      </c>
      <c r="Z14" s="6" t="str">
        <f ca="1">IF(AND($A14&lt;&gt;"",$A14&lt;&gt;"TOTAL"),IF(AND([6]PDI_DES__DEDICACIÓN!$AQ12&lt;&gt;"",[6]PDI_DES__DEDICACIÓN!$AQ12&lt;&gt;0),[6]PDI_DES__DEDICACIÓN!$AQ12,""),IF($A14="TOTAL",SUM(INDIRECT("Z4:Z"&amp;ROW()-1)),""))</f>
        <v/>
      </c>
      <c r="AA14" s="6" t="str">
        <f ca="1">IF(AND($A14&lt;&gt;"",$A14&lt;&gt;"TOTAL"),IF(AND([6]PDI_DES__DEDICACIÓN!$AS12&lt;&gt;"",[6]PDI_DES__DEDICACIÓN!$AS12&lt;&gt;0),[6]PDI_DES__DEDICACIÓN!$AS12,""),IF($A14="TOTAL",SUM(INDIRECT("AA4:AA"&amp;ROW()-1)),""))</f>
        <v/>
      </c>
      <c r="AB14" s="6" t="str">
        <f t="shared" ca="1" si="8"/>
        <v/>
      </c>
      <c r="AC14" s="6" t="str">
        <f ca="1">IF(AND($A14&lt;&gt;"",$A14&lt;&gt;"TOTAL"),IF(AND([6]PDI_DES__DEDICACIÓN!$AV12&lt;&gt;"",[6]PDI_DES__DEDICACIÓN!$AV12&lt;&gt;0),[6]PDI_DES__DEDICACIÓN!$AV12,""),IF($A14="TOTAL",SUM(INDIRECT("AC4:AC"&amp;ROW()-1)),""))</f>
        <v/>
      </c>
      <c r="AD14" s="6" t="str">
        <f ca="1">IF(AND($A14&lt;&gt;"",$A14&lt;&gt;"TOTAL"),IF(AND([6]PDI_DES__DEDICACIÓN!$AX12&lt;&gt;"",[6]PDI_DES__DEDICACIÓN!$AX12&lt;&gt;0),[6]PDI_DES__DEDICACIÓN!$AX12,""),IF($A14="TOTAL",SUM(INDIRECT("AD4:AD"&amp;ROW()-1)),""))</f>
        <v/>
      </c>
      <c r="AE14" s="6" t="str">
        <f t="shared" ca="1" si="9"/>
        <v/>
      </c>
      <c r="AF14" s="6" t="str">
        <f ca="1">IF(AND($A14&lt;&gt;"",$A14&lt;&gt;"TOTAL"),IF(AND([6]PDI_DES__DEDICACIÓN!$BA12&lt;&gt;"",[6]PDI_DES__DEDICACIÓN!$BA12&lt;&gt;0),[6]PDI_DES__DEDICACIÓN!$BA12,""),IF($A14="TOTAL",SUM(INDIRECT("AF4:AF"&amp;ROW()-1)),""))</f>
        <v/>
      </c>
      <c r="AG14" s="6" t="str">
        <f ca="1">IF(AND($A14&lt;&gt;"",$A14&lt;&gt;"TOTAL"),IF(AND([6]PDI_DES__DEDICACIÓN!$BC12&lt;&gt;"",[6]PDI_DES__DEDICACIÓN!$BC12&lt;&gt;0),[6]PDI_DES__DEDICACIÓN!$BC12,""),IF($A14="TOTAL",SUM(INDIRECT("AG4:AG"&amp;ROW()-1)),""))</f>
        <v/>
      </c>
      <c r="AH14" s="6" t="str">
        <f t="shared" ca="1" si="10"/>
        <v/>
      </c>
      <c r="AI14" s="6" t="str">
        <f ca="1">IF(AND($A14&lt;&gt;"",$A14&lt;&gt;"TOTAL"),IF(AND([6]PDI_DES__DEDICACIÓN!$BF12&lt;&gt;"",[6]PDI_DES__DEDICACIÓN!$BF12&lt;&gt;0),[6]PDI_DES__DEDICACIÓN!$BF12,""),IF($A14="TOTAL",SUM(INDIRECT("AI4:AI"&amp;ROW()-1)),""))</f>
        <v/>
      </c>
      <c r="AJ14" s="6" t="str">
        <f ca="1">IF(AND($A14&lt;&gt;"",$A14&lt;&gt;"TOTAL"),IF(AND([6]PDI_DES__DEDICACIÓN!$BH12&lt;&gt;"",[6]PDI_DES__DEDICACIÓN!$BH12&lt;&gt;0),[6]PDI_DES__DEDICACIÓN!$BH12,""),IF($A14="TOTAL",SUM(INDIRECT("AJ4:AJ"&amp;ROW()-1)),""))</f>
        <v/>
      </c>
      <c r="AK14" s="6" t="str">
        <f t="shared" ca="1" si="11"/>
        <v/>
      </c>
      <c r="AL14" s="6" t="str">
        <f ca="1">IF(AND($A14&lt;&gt;"",$A14&lt;&gt;"TOTAL"),IF(AND([6]PDI_DES__DEDICACIÓN!$BK12&lt;&gt;"",[6]PDI_DES__DEDICACIÓN!$BK12&lt;&gt;0),[6]PDI_DES__DEDICACIÓN!$BK12,""),IF($A14="TOTAL",SUM(INDIRECT("AL4:AL"&amp;ROW()-1)),""))</f>
        <v/>
      </c>
      <c r="AM14" s="6" t="str">
        <f ca="1">IF(AND($A14&lt;&gt;"",$A14&lt;&gt;"TOTAL"),IF(AND([6]PDI_DES__DEDICACIÓN!$BM12&lt;&gt;"",[6]PDI_DES__DEDICACIÓN!$BM12&lt;&gt;0),[6]PDI_DES__DEDICACIÓN!$BM12,""),IF($A14="TOTAL",SUM(INDIRECT("AM4:AM"&amp;ROW()-1)),""))</f>
        <v/>
      </c>
      <c r="AN14" s="6" t="str">
        <f t="shared" ca="1" si="12"/>
        <v/>
      </c>
      <c r="AO14" s="6" t="str">
        <f ca="1">IF(AND($A14&lt;&gt;"",$A14&lt;&gt;"TOTAL"),IF(AND([6]PDI_DES__DEDICACIÓN!$BP12&lt;&gt;"",[6]PDI_DES__DEDICACIÓN!$BP12&lt;&gt;0),[6]PDI_DES__DEDICACIÓN!$BP12,""),IF($A14="TOTAL",SUM(INDIRECT("AO4:AO"&amp;ROW()-1)),""))</f>
        <v/>
      </c>
      <c r="AP14" s="6" t="str">
        <f ca="1">IF(AND($A14&lt;&gt;"",$A14&lt;&gt;"TOTAL"),IF(AND([6]PDI_DES__DEDICACIÓN!$BR12&lt;&gt;"",[6]PDI_DES__DEDICACIÓN!$BR12&lt;&gt;0),[6]PDI_DES__DEDICACIÓN!$BR12,""),IF($A14="TOTAL",SUM(INDIRECT("AP4:AP"&amp;ROW()-1)),""))</f>
        <v/>
      </c>
      <c r="AQ14" s="6" t="str">
        <f t="shared" ca="1" si="13"/>
        <v/>
      </c>
      <c r="AR14" s="6" t="str">
        <f ca="1">IF(AND($A14&lt;&gt;"",$A14&lt;&gt;"TOTAL"),IF(AND([6]PDI_DES__DEDICACIÓN!$BU12&lt;&gt;"",[6]PDI_DES__DEDICACIÓN!$BU12&lt;&gt;0),[6]PDI_DES__DEDICACIÓN!$BU12,""),IF($A14="TOTAL",SUM(INDIRECT("AR4:AR"&amp;ROW()-1)),""))</f>
        <v/>
      </c>
      <c r="AS14" s="6" t="str">
        <f ca="1">IF(AND($A14&lt;&gt;"",$A14&lt;&gt;"TOTAL"),IF(AND([6]PDI_DES__DEDICACIÓN!$BW12&lt;&gt;"",[6]PDI_DES__DEDICACIÓN!$BW12&lt;&gt;0),[6]PDI_DES__DEDICACIÓN!$BW12,""),IF($A14="TOTAL",SUM(INDIRECT("AS4:AS"&amp;ROW()-1)),""))</f>
        <v/>
      </c>
      <c r="AT14" s="6" t="str">
        <f t="shared" ca="1" si="14"/>
        <v/>
      </c>
      <c r="AU14" s="6" t="str">
        <f ca="1">IF(AND($A14&lt;&gt;"",$A14&lt;&gt;"TOTAL"),IF(AND([6]PDI_DES__DEDICACIÓN!$BZ12&lt;&gt;"",[6]PDI_DES__DEDICACIÓN!$BZ12&lt;&gt;0),[6]PDI_DES__DEDICACIÓN!$BZ12,""),IF($A14="TOTAL",SUM(INDIRECT("AU4:AU"&amp;ROW()-1)),""))</f>
        <v/>
      </c>
      <c r="AV14" s="6" t="str">
        <f ca="1">IF(AND($A14&lt;&gt;"",$A14&lt;&gt;"TOTAL"),IF(AND([6]PDI_DES__DEDICACIÓN!$CB12&lt;&gt;"",[6]PDI_DES__DEDICACIÓN!$CB12&lt;&gt;0),[6]PDI_DES__DEDICACIÓN!$CB12,""),IF($A14="TOTAL",SUM(INDIRECT("AV4:AV"&amp;ROW()-1)),""))</f>
        <v/>
      </c>
      <c r="AW14" s="6" t="str">
        <f t="shared" ca="1" si="15"/>
        <v/>
      </c>
      <c r="AX14" s="6" t="str">
        <f ca="1">IF(AND($A14&lt;&gt;"",$A14&lt;&gt;"TOTAL"),IF(AND([6]PDI_DES__DEDICACIÓN!$CE12&lt;&gt;"",[6]PDI_DES__DEDICACIÓN!$CE12&lt;&gt;0),[6]PDI_DES__DEDICACIÓN!$CE12,""),IF($A14="TOTAL",SUM(INDIRECT("AX4:AX"&amp;ROW()-1)),""))</f>
        <v/>
      </c>
      <c r="AY14" s="6" t="str">
        <f ca="1">IF(AND($A14&lt;&gt;"",$A14&lt;&gt;"TOTAL"),IF(AND([6]PDI_DES__DEDICACIÓN!$CG12&lt;&gt;"",[6]PDI_DES__DEDICACIÓN!$CG12&lt;&gt;0),[6]PDI_DES__DEDICACIÓN!$CG12,""),IF($A14="TOTAL",SUM(INDIRECT("AY4:AY"&amp;ROW()-1)),""))</f>
        <v/>
      </c>
      <c r="AZ14" s="6" t="str">
        <f t="shared" ca="1" si="16"/>
        <v/>
      </c>
      <c r="BA14" s="6" t="str">
        <f ca="1">IF(AND($A14&lt;&gt;"",$A14&lt;&gt;"TOTAL"),IF(AND([6]PDI_DES__DEDICACIÓN!$CJ12&lt;&gt;"",[6]PDI_DES__DEDICACIÓN!$CJ12&lt;&gt;0),[6]PDI_DES__DEDICACIÓN!$CJ12,""),IF($A14="TOTAL",SUM(INDIRECT("BA4:BA"&amp;ROW()-1)),""))</f>
        <v/>
      </c>
      <c r="BB14" s="6" t="str">
        <f ca="1">IF(AND($A14&lt;&gt;"",$A14&lt;&gt;"TOTAL"),IF(AND([6]PDI_DES__DEDICACIÓN!$CL12&lt;&gt;"",[6]PDI_DES__DEDICACIÓN!$CL12&lt;&gt;0),[6]PDI_DES__DEDICACIÓN!$CL12,""),IF($A14="TOTAL",SUM(INDIRECT("BB4:BB"&amp;ROW()-1)),""))</f>
        <v/>
      </c>
      <c r="BC14" s="6" t="str">
        <f t="shared" ca="1" si="17"/>
        <v/>
      </c>
      <c r="BD14" s="6" t="str">
        <f ca="1">IF(AND($A14&lt;&gt;"",$A14&lt;&gt;"TOTAL"),IF(AND([6]PDI_DES__DEDICACIÓN!$CO12&lt;&gt;"",[6]PDI_DES__DEDICACIÓN!$CO12&lt;&gt;0),[6]PDI_DES__DEDICACIÓN!$CO12,""),IF($A14="TOTAL",SUM(INDIRECT("BD4:BD"&amp;ROW()-1)),""))</f>
        <v/>
      </c>
      <c r="BE14" s="6" t="str">
        <f ca="1">IF(AND($A14&lt;&gt;"",$A14&lt;&gt;"TOTAL"),IF(AND([6]PDI_DES__DEDICACIÓN!$CQ12&lt;&gt;"",[6]PDI_DES__DEDICACIÓN!$CQ12&lt;&gt;0),[6]PDI_DES__DEDICACIÓN!$CQ12,""),IF($A14="TOTAL",SUM(INDIRECT("BE4:BE"&amp;ROW()-1)),""))</f>
        <v/>
      </c>
      <c r="BF14" s="6" t="str">
        <f t="shared" ca="1" si="18"/>
        <v/>
      </c>
    </row>
    <row r="15" spans="1:58" x14ac:dyDescent="0.2">
      <c r="A15" s="19" t="str">
        <f>IF([6]PDI_DES__DEDICACIÓN!$B13&lt;&gt;"",[6]PDI_DES__DEDICACIÓN!$B13,IF(AND([6]PDI_DES__DEDICACIÓN!$B13="",[6]PDI_DES__DEDICACIÓN!$B14="",[6]PDI_DES__DEDICACIÓN!$B12=""),"","TOTAL"))</f>
        <v/>
      </c>
      <c r="B15" s="6" t="str">
        <f ca="1">IF(AND($A15&lt;&gt;"",$A15&lt;&gt;"TOTAL"),IF(AND([6]PDI_DES__DEDICACIÓN!$C13&lt;&gt;"",[6]PDI_DES__DEDICACIÓN!$C13&lt;&gt;0),[6]PDI_DES__DEDICACIÓN!$C13,""),IF($A15="TOTAL",SUM(INDIRECT("B4:B"&amp;ROW()-1)),""))</f>
        <v/>
      </c>
      <c r="C15" s="6" t="str">
        <f ca="1">IF(AND($A15&lt;&gt;"",$A15&lt;&gt;"TOTAL"),IF(AND([6]PDI_DES__DEDICACIÓN!$E13&lt;&gt;"",[6]PDI_DES__DEDICACIÓN!$E13&lt;&gt;0),[6]PDI_DES__DEDICACIÓN!$E13,""),IF($A15="TOTAL",SUM(INDIRECT("C4:C"&amp;ROW()-1)),""))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IF(AND($A15&lt;&gt;"",$A15&lt;&gt;"TOTAL"),IF(AND([6]PDI_DES__DEDICACIÓN!$H13&lt;&gt;"",[6]PDI_DES__DEDICACIÓN!$H13&lt;&gt;0),[6]PDI_DES__DEDICACIÓN!$H13,""),IF($A15="TOTAL",SUM(INDIRECT("E4:E"&amp;ROW()-1)),""))</f>
        <v/>
      </c>
      <c r="F15" s="6" t="str">
        <f ca="1">IF(AND($A15&lt;&gt;"",$A15&lt;&gt;"TOTAL"),IF(AND([6]PDI_DES__DEDICACIÓN!$J13&lt;&gt;"",[6]PDI_DES__DEDICACIÓN!$J13&lt;&gt;0),[6]PDI_DES__DEDICACIÓN!$J13,""),IF($A15="TOTAL",SUM(INDIRECT("F4:F"&amp;ROW()-1)),""))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IF(AND($A15&lt;&gt;"",$A15&lt;&gt;"TOTAL"),IF(AND([6]PDI_DES__DEDICACIÓN!$M13&lt;&gt;"",[6]PDI_DES__DEDICACIÓN!$M13&lt;&gt;0),[6]PDI_DES__DEDICACIÓN!$M13,""),IF($A15="TOTAL",SUM(INDIRECT("H4:H"&amp;ROW()-1)),""))</f>
        <v/>
      </c>
      <c r="I15" s="6" t="str">
        <f ca="1">IF(AND($A15&lt;&gt;"",$A15&lt;&gt;"TOTAL"),IF(AND([6]PDI_DES__DEDICACIÓN!$O13&lt;&gt;"",[6]PDI_DES__DEDICACIÓN!$O13&lt;&gt;0),[6]PDI_DES__DEDICACIÓN!$O13,""),IF($A15="TOTAL",SUM(INDIRECT("I4:I"&amp;ROW()-1)),""))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IF(AND($A15&lt;&gt;"",$A15&lt;&gt;"TOTAL"),IF(AND([6]PDI_DES__DEDICACIÓN!$R13&lt;&gt;"",[6]PDI_DES__DEDICACIÓN!$R13&lt;&gt;0),[6]PDI_DES__DEDICACIÓN!$R13,""),IF($A15="TOTAL",SUM(INDIRECT("K4:K"&amp;ROW()-1)),""))</f>
        <v/>
      </c>
      <c r="L15" s="6" t="str">
        <f ca="1">IF(AND($A15&lt;&gt;"",$A15&lt;&gt;"TOTAL"),IF(AND([6]PDI_DES__DEDICACIÓN!$T13&lt;&gt;"",[6]PDI_DES__DEDICACIÓN!$T13&lt;&gt;0),[6]PDI_DES__DEDICACIÓN!$T13,""),IF($A15="TOTAL",SUM(INDIRECT("L4:L"&amp;ROW()-1)),""))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IF(AND($A15&lt;&gt;"",$A15&lt;&gt;"TOTAL"),IF(AND([6]PDI_DES__DEDICACIÓN!$W13&lt;&gt;"",[6]PDI_DES__DEDICACIÓN!$W13&lt;&gt;0),[6]PDI_DES__DEDICACIÓN!$W13,""),IF($A15="TOTAL",SUM(INDIRECT("N4:N"&amp;ROW()-1)),""))</f>
        <v/>
      </c>
      <c r="O15" s="6" t="str">
        <f ca="1">IF(AND($A15&lt;&gt;"",$A15&lt;&gt;"TOTAL"),IF(AND([6]PDI_DES__DEDICACIÓN!$Y13&lt;&gt;"",[6]PDI_DES__DEDICACIÓN!$Y13&lt;&gt;0),[6]PDI_DES__DEDICACIÓN!$Y13,""),IF($A15="TOTAL",SUM(INDIRECT("O4:O"&amp;ROW()-1)),""))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IF(AND($A15&lt;&gt;"",$A15&lt;&gt;"TOTAL"),IF(AND([6]PDI_DES__DEDICACIÓN!$AB13&lt;&gt;"",[6]PDI_DES__DEDICACIÓN!$AB13&lt;&gt;0),[6]PDI_DES__DEDICACIÓN!$AB13,""),IF($A15="TOTAL",SUM(INDIRECT("Q4:Q"&amp;ROW()-1)),""))</f>
        <v/>
      </c>
      <c r="R15" s="6" t="str">
        <f ca="1">IF(AND($A15&lt;&gt;"",$A15&lt;&gt;"TOTAL"),IF(AND([6]PDI_DES__DEDICACIÓN!$AD13&lt;&gt;"",[6]PDI_DES__DEDICACIÓN!$AD13&lt;&gt;0),[6]PDI_DES__DEDICACIÓN!$AD13,""),IF($A15="TOTAL",SUM(INDIRECT("R4:R"&amp;ROW()-1)),""))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IF(AND($A15&lt;&gt;"",$A15&lt;&gt;"TOTAL"),IF(AND([6]PDI_DES__DEDICACIÓN!$AG13&lt;&gt;"",[6]PDI_DES__DEDICACIÓN!$AG13&lt;&gt;0),[6]PDI_DES__DEDICACIÓN!$AG13,""),IF($A15="TOTAL",SUM(INDIRECT("T4:T"&amp;ROW()-1)),""))</f>
        <v/>
      </c>
      <c r="U15" s="6" t="str">
        <f ca="1">IF(AND($A15&lt;&gt;"",$A15&lt;&gt;"TOTAL"),IF(AND([6]PDI_DES__DEDICACIÓN!$AI13&lt;&gt;"",[6]PDI_DES__DEDICACIÓN!$AI13&lt;&gt;0),[6]PDI_DES__DEDICACIÓN!$AI13,""),IF($A15="TOTAL",SUM(INDIRECT("U4:U"&amp;ROW()-1)),""))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IF(AND($A15&lt;&gt;"",$A15&lt;&gt;"TOTAL"),IF(AND([6]PDI_DES__DEDICACIÓN!$AL13&lt;&gt;"",[6]PDI_DES__DEDICACIÓN!$AL13&lt;&gt;0),[6]PDI_DES__DEDICACIÓN!$AL13,""),IF($A15="TOTAL",SUM(INDIRECT("W4:W"&amp;ROW()-1)),""))</f>
        <v/>
      </c>
      <c r="X15" s="6" t="str">
        <f ca="1">IF(AND($A15&lt;&gt;"",$A15&lt;&gt;"TOTAL"),IF(AND([6]PDI_DES__DEDICACIÓN!$AN13&lt;&gt;"",[6]PDI_DES__DEDICACIÓN!$AN13&lt;&gt;0),[6]PDI_DES__DEDICACIÓN!$AN13,""),IF($A15="TOTAL",SUM(INDIRECT("X4:X"&amp;ROW()-1)),""))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IF(AND($A15&lt;&gt;"",$A15&lt;&gt;"TOTAL"),IF(AND([6]PDI_DES__DEDICACIÓN!$AQ13&lt;&gt;"",[6]PDI_DES__DEDICACIÓN!$AQ13&lt;&gt;0),[6]PDI_DES__DEDICACIÓN!$AQ13,""),IF($A15="TOTAL",SUM(INDIRECT("Z4:Z"&amp;ROW()-1)),""))</f>
        <v/>
      </c>
      <c r="AA15" s="6" t="str">
        <f ca="1">IF(AND($A15&lt;&gt;"",$A15&lt;&gt;"TOTAL"),IF(AND([6]PDI_DES__DEDICACIÓN!$AS13&lt;&gt;"",[6]PDI_DES__DEDICACIÓN!$AS13&lt;&gt;0),[6]PDI_DES__DEDICACIÓN!$AS13,""),IF($A15="TOTAL",SUM(INDIRECT("AA4:AA"&amp;ROW()-1)),""))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IF(AND($A15&lt;&gt;"",$A15&lt;&gt;"TOTAL"),IF(AND([6]PDI_DES__DEDICACIÓN!$AV13&lt;&gt;"",[6]PDI_DES__DEDICACIÓN!$AV13&lt;&gt;0),[6]PDI_DES__DEDICACIÓN!$AV13,""),IF($A15="TOTAL",SUM(INDIRECT("AC4:AC"&amp;ROW()-1)),""))</f>
        <v/>
      </c>
      <c r="AD15" s="6" t="str">
        <f ca="1">IF(AND($A15&lt;&gt;"",$A15&lt;&gt;"TOTAL"),IF(AND([6]PDI_DES__DEDICACIÓN!$AX13&lt;&gt;"",[6]PDI_DES__DEDICACIÓN!$AX13&lt;&gt;0),[6]PDI_DES__DEDICACIÓN!$AX13,""),IF($A15="TOTAL",SUM(INDIRECT("AD4:AD"&amp;ROW()-1)),""))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IF(AND($A15&lt;&gt;"",$A15&lt;&gt;"TOTAL"),IF(AND([6]PDI_DES__DEDICACIÓN!$BA13&lt;&gt;"",[6]PDI_DES__DEDICACIÓN!$BA13&lt;&gt;0),[6]PDI_DES__DEDICACIÓN!$BA13,""),IF($A15="TOTAL",SUM(INDIRECT("AF4:AF"&amp;ROW()-1)),""))</f>
        <v/>
      </c>
      <c r="AG15" s="6" t="str">
        <f ca="1">IF(AND($A15&lt;&gt;"",$A15&lt;&gt;"TOTAL"),IF(AND([6]PDI_DES__DEDICACIÓN!$BC13&lt;&gt;"",[6]PDI_DES__DEDICACIÓN!$BC13&lt;&gt;0),[6]PDI_DES__DEDICACIÓN!$BC13,""),IF($A15="TOTAL",SUM(INDIRECT("AG4:AG"&amp;ROW()-1)),""))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IF(AND($A15&lt;&gt;"",$A15&lt;&gt;"TOTAL"),IF(AND([6]PDI_DES__DEDICACIÓN!$BF13&lt;&gt;"",[6]PDI_DES__DEDICACIÓN!$BF13&lt;&gt;0),[6]PDI_DES__DEDICACIÓN!$BF13,""),IF($A15="TOTAL",SUM(INDIRECT("AI4:AI"&amp;ROW()-1)),""))</f>
        <v/>
      </c>
      <c r="AJ15" s="6" t="str">
        <f ca="1">IF(AND($A15&lt;&gt;"",$A15&lt;&gt;"TOTAL"),IF(AND([6]PDI_DES__DEDICACIÓN!$BH13&lt;&gt;"",[6]PDI_DES__DEDICACIÓN!$BH13&lt;&gt;0),[6]PDI_DES__DEDICACIÓN!$BH13,""),IF($A15="TOTAL",SUM(INDIRECT("AJ4:AJ"&amp;ROW()-1)),""))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IF(AND($A15&lt;&gt;"",$A15&lt;&gt;"TOTAL"),IF(AND([6]PDI_DES__DEDICACIÓN!$BK13&lt;&gt;"",[6]PDI_DES__DEDICACIÓN!$BK13&lt;&gt;0),[6]PDI_DES__DEDICACIÓN!$BK13,""),IF($A15="TOTAL",SUM(INDIRECT("AL4:AL"&amp;ROW()-1)),""))</f>
        <v/>
      </c>
      <c r="AM15" s="6" t="str">
        <f ca="1">IF(AND($A15&lt;&gt;"",$A15&lt;&gt;"TOTAL"),IF(AND([6]PDI_DES__DEDICACIÓN!$BM13&lt;&gt;"",[6]PDI_DES__DEDICACIÓN!$BM13&lt;&gt;0),[6]PDI_DES__DEDICACIÓN!$BM13,""),IF($A15="TOTAL",SUM(INDIRECT("AM4:AM"&amp;ROW()-1)),""))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IF(AND($A15&lt;&gt;"",$A15&lt;&gt;"TOTAL"),IF(AND([6]PDI_DES__DEDICACIÓN!$BP13&lt;&gt;"",[6]PDI_DES__DEDICACIÓN!$BP13&lt;&gt;0),[6]PDI_DES__DEDICACIÓN!$BP13,""),IF($A15="TOTAL",SUM(INDIRECT("AO4:AO"&amp;ROW()-1)),""))</f>
        <v/>
      </c>
      <c r="AP15" s="6" t="str">
        <f ca="1">IF(AND($A15&lt;&gt;"",$A15&lt;&gt;"TOTAL"),IF(AND([6]PDI_DES__DEDICACIÓN!$BR13&lt;&gt;"",[6]PDI_DES__DEDICACIÓN!$BR13&lt;&gt;0),[6]PDI_DES__DEDICACIÓN!$BR13,""),IF($A15="TOTAL",SUM(INDIRECT("AP4:AP"&amp;ROW()-1)),""))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IF(AND($A15&lt;&gt;"",$A15&lt;&gt;"TOTAL"),IF(AND([6]PDI_DES__DEDICACIÓN!$BU13&lt;&gt;"",[6]PDI_DES__DEDICACIÓN!$BU13&lt;&gt;0),[6]PDI_DES__DEDICACIÓN!$BU13,""),IF($A15="TOTAL",SUM(INDIRECT("AR4:AR"&amp;ROW()-1)),""))</f>
        <v/>
      </c>
      <c r="AS15" s="6" t="str">
        <f ca="1">IF(AND($A15&lt;&gt;"",$A15&lt;&gt;"TOTAL"),IF(AND([6]PDI_DES__DEDICACIÓN!$BW13&lt;&gt;"",[6]PDI_DES__DEDICACIÓN!$BW13&lt;&gt;0),[6]PDI_DES__DEDICACIÓN!$BW13,""),IF($A15="TOTAL",SUM(INDIRECT("AS4:AS"&amp;ROW()-1)),""))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IF(AND($A15&lt;&gt;"",$A15&lt;&gt;"TOTAL"),IF(AND([6]PDI_DES__DEDICACIÓN!$BZ13&lt;&gt;"",[6]PDI_DES__DEDICACIÓN!$BZ13&lt;&gt;0),[6]PDI_DES__DEDICACIÓN!$BZ13,""),IF($A15="TOTAL",SUM(INDIRECT("AU4:AU"&amp;ROW()-1)),""))</f>
        <v/>
      </c>
      <c r="AV15" s="6" t="str">
        <f ca="1">IF(AND($A15&lt;&gt;"",$A15&lt;&gt;"TOTAL"),IF(AND([6]PDI_DES__DEDICACIÓN!$CB13&lt;&gt;"",[6]PDI_DES__DEDICACIÓN!$CB13&lt;&gt;0),[6]PDI_DES__DEDICACIÓN!$CB13,""),IF($A15="TOTAL",SUM(INDIRECT("AV4:AV"&amp;ROW()-1)),""))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IF(AND($A15&lt;&gt;"",$A15&lt;&gt;"TOTAL"),IF(AND([6]PDI_DES__DEDICACIÓN!$CE13&lt;&gt;"",[6]PDI_DES__DEDICACIÓN!$CE13&lt;&gt;0),[6]PDI_DES__DEDICACIÓN!$CE13,""),IF($A15="TOTAL",SUM(INDIRECT("AX4:AX"&amp;ROW()-1)),""))</f>
        <v/>
      </c>
      <c r="AY15" s="6" t="str">
        <f ca="1">IF(AND($A15&lt;&gt;"",$A15&lt;&gt;"TOTAL"),IF(AND([6]PDI_DES__DEDICACIÓN!$CG13&lt;&gt;"",[6]PDI_DES__DEDICACIÓN!$CG13&lt;&gt;0),[6]PDI_DES__DEDICACIÓN!$CG13,""),IF($A15="TOTAL",SUM(INDIRECT("AY4:AY"&amp;ROW()-1)),""))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IF(AND($A15&lt;&gt;"",$A15&lt;&gt;"TOTAL"),IF(AND([6]PDI_DES__DEDICACIÓN!$CJ13&lt;&gt;"",[6]PDI_DES__DEDICACIÓN!$CJ13&lt;&gt;0),[6]PDI_DES__DEDICACIÓN!$CJ13,""),IF($A15="TOTAL",SUM(INDIRECT("BA4:BA"&amp;ROW()-1)),""))</f>
        <v/>
      </c>
      <c r="BB15" s="6" t="str">
        <f ca="1">IF(AND($A15&lt;&gt;"",$A15&lt;&gt;"TOTAL"),IF(AND([6]PDI_DES__DEDICACIÓN!$CL13&lt;&gt;"",[6]PDI_DES__DEDICACIÓN!$CL13&lt;&gt;0),[6]PDI_DES__DEDICACIÓN!$CL13,""),IF($A15="TOTAL",SUM(INDIRECT("BB4:BB"&amp;ROW()-1)),""))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IF(AND($A15&lt;&gt;"",$A15&lt;&gt;"TOTAL"),IF(AND([6]PDI_DES__DEDICACIÓN!$CO13&lt;&gt;"",[6]PDI_DES__DEDICACIÓN!$CO13&lt;&gt;0),[6]PDI_DES__DEDICACIÓN!$CO13,""),IF($A15="TOTAL",SUM(INDIRECT("BD4:BD"&amp;ROW()-1)),""))</f>
        <v/>
      </c>
      <c r="BE15" s="6" t="str">
        <f ca="1">IF(AND($A15&lt;&gt;"",$A15&lt;&gt;"TOTAL"),IF(AND([6]PDI_DES__DEDICACIÓN!$CQ13&lt;&gt;"",[6]PDI_DES__DEDICACIÓN!$CQ13&lt;&gt;0),[6]PDI_DES__DEDICACIÓN!$CQ13,""),IF($A15="TOTAL",SUM(INDIRECT("BE4:BE"&amp;ROW()-1)),""))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IF([6]PDI_DES__DEDICACIÓN!$B14&lt;&gt;"",[6]PDI_DES__DEDICACIÓN!$B14,IF(AND([6]PDI_DES__DEDICACIÓN!$B14="",[6]PDI_DES__DEDICACIÓN!$B15="",[6]PDI_DES__DEDICACIÓN!$B13=""),"","TOTAL"))</f>
        <v/>
      </c>
      <c r="B16" s="6" t="str">
        <f ca="1">IF(AND($A16&lt;&gt;"",$A16&lt;&gt;"TOTAL"),IF(AND([6]PDI_DES__DEDICACIÓN!$C14&lt;&gt;"",[6]PDI_DES__DEDICACIÓN!$C14&lt;&gt;0),[6]PDI_DES__DEDICACIÓN!$C14,""),IF($A16="TOTAL",SUM(INDIRECT("B4:B"&amp;ROW()-1)),""))</f>
        <v/>
      </c>
      <c r="C16" s="6" t="str">
        <f ca="1">IF(AND($A16&lt;&gt;"",$A16&lt;&gt;"TOTAL"),IF(AND([6]PDI_DES__DEDICACIÓN!$E14&lt;&gt;"",[6]PDI_DES__DEDICACIÓN!$E14&lt;&gt;0),[6]PDI_DES__DEDICACIÓN!$E14,""),IF($A16="TOTAL",SUM(INDIRECT("C4:C"&amp;ROW()-1)),""))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IF(AND($A16&lt;&gt;"",$A16&lt;&gt;"TOTAL"),IF(AND([6]PDI_DES__DEDICACIÓN!$H14&lt;&gt;"",[6]PDI_DES__DEDICACIÓN!$H14&lt;&gt;0),[6]PDI_DES__DEDICACIÓN!$H14,""),IF($A16="TOTAL",SUM(INDIRECT("E4:E"&amp;ROW()-1)),""))</f>
        <v/>
      </c>
      <c r="F16" s="6" t="str">
        <f ca="1">IF(AND($A16&lt;&gt;"",$A16&lt;&gt;"TOTAL"),IF(AND([6]PDI_DES__DEDICACIÓN!$J14&lt;&gt;"",[6]PDI_DES__DEDICACIÓN!$J14&lt;&gt;0),[6]PDI_DES__DEDICACIÓN!$J14,""),IF($A16="TOTAL",SUM(INDIRECT("F4:F"&amp;ROW()-1)),""))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IF(AND($A16&lt;&gt;"",$A16&lt;&gt;"TOTAL"),IF(AND([6]PDI_DES__DEDICACIÓN!$M14&lt;&gt;"",[6]PDI_DES__DEDICACIÓN!$M14&lt;&gt;0),[6]PDI_DES__DEDICACIÓN!$M14,""),IF($A16="TOTAL",SUM(INDIRECT("H4:H"&amp;ROW()-1)),""))</f>
        <v/>
      </c>
      <c r="I16" s="6" t="str">
        <f ca="1">IF(AND($A16&lt;&gt;"",$A16&lt;&gt;"TOTAL"),IF(AND([6]PDI_DES__DEDICACIÓN!$O14&lt;&gt;"",[6]PDI_DES__DEDICACIÓN!$O14&lt;&gt;0),[6]PDI_DES__DEDICACIÓN!$O14,""),IF($A16="TOTAL",SUM(INDIRECT("I4:I"&amp;ROW()-1)),""))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IF(AND($A16&lt;&gt;"",$A16&lt;&gt;"TOTAL"),IF(AND([6]PDI_DES__DEDICACIÓN!$R14&lt;&gt;"",[6]PDI_DES__DEDICACIÓN!$R14&lt;&gt;0),[6]PDI_DES__DEDICACIÓN!$R14,""),IF($A16="TOTAL",SUM(INDIRECT("K4:K"&amp;ROW()-1)),""))</f>
        <v/>
      </c>
      <c r="L16" s="6" t="str">
        <f ca="1">IF(AND($A16&lt;&gt;"",$A16&lt;&gt;"TOTAL"),IF(AND([6]PDI_DES__DEDICACIÓN!$T14&lt;&gt;"",[6]PDI_DES__DEDICACIÓN!$T14&lt;&gt;0),[6]PDI_DES__DEDICACIÓN!$T14,""),IF($A16="TOTAL",SUM(INDIRECT("L4:L"&amp;ROW()-1)),""))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IF(AND($A16&lt;&gt;"",$A16&lt;&gt;"TOTAL"),IF(AND([6]PDI_DES__DEDICACIÓN!$W14&lt;&gt;"",[6]PDI_DES__DEDICACIÓN!$W14&lt;&gt;0),[6]PDI_DES__DEDICACIÓN!$W14,""),IF($A16="TOTAL",SUM(INDIRECT("N4:N"&amp;ROW()-1)),""))</f>
        <v/>
      </c>
      <c r="O16" s="6" t="str">
        <f ca="1">IF(AND($A16&lt;&gt;"",$A16&lt;&gt;"TOTAL"),IF(AND([6]PDI_DES__DEDICACIÓN!$Y14&lt;&gt;"",[6]PDI_DES__DEDICACIÓN!$Y14&lt;&gt;0),[6]PDI_DES__DEDICACIÓN!$Y14,""),IF($A16="TOTAL",SUM(INDIRECT("O4:O"&amp;ROW()-1)),""))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IF(AND($A16&lt;&gt;"",$A16&lt;&gt;"TOTAL"),IF(AND([6]PDI_DES__DEDICACIÓN!$AB14&lt;&gt;"",[6]PDI_DES__DEDICACIÓN!$AB14&lt;&gt;0),[6]PDI_DES__DEDICACIÓN!$AB14,""),IF($A16="TOTAL",SUM(INDIRECT("Q4:Q"&amp;ROW()-1)),""))</f>
        <v/>
      </c>
      <c r="R16" s="6" t="str">
        <f ca="1">IF(AND($A16&lt;&gt;"",$A16&lt;&gt;"TOTAL"),IF(AND([6]PDI_DES__DEDICACIÓN!$AD14&lt;&gt;"",[6]PDI_DES__DEDICACIÓN!$AD14&lt;&gt;0),[6]PDI_DES__DEDICACIÓN!$AD14,""),IF($A16="TOTAL",SUM(INDIRECT("R4:R"&amp;ROW()-1)),""))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IF(AND($A16&lt;&gt;"",$A16&lt;&gt;"TOTAL"),IF(AND([6]PDI_DES__DEDICACIÓN!$AG14&lt;&gt;"",[6]PDI_DES__DEDICACIÓN!$AG14&lt;&gt;0),[6]PDI_DES__DEDICACIÓN!$AG14,""),IF($A16="TOTAL",SUM(INDIRECT("T4:T"&amp;ROW()-1)),""))</f>
        <v/>
      </c>
      <c r="U16" s="6" t="str">
        <f ca="1">IF(AND($A16&lt;&gt;"",$A16&lt;&gt;"TOTAL"),IF(AND([6]PDI_DES__DEDICACIÓN!$AI14&lt;&gt;"",[6]PDI_DES__DEDICACIÓN!$AI14&lt;&gt;0),[6]PDI_DES__DEDICACIÓN!$AI14,""),IF($A16="TOTAL",SUM(INDIRECT("U4:U"&amp;ROW()-1)),""))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IF(AND($A16&lt;&gt;"",$A16&lt;&gt;"TOTAL"),IF(AND([6]PDI_DES__DEDICACIÓN!$AL14&lt;&gt;"",[6]PDI_DES__DEDICACIÓN!$AL14&lt;&gt;0),[6]PDI_DES__DEDICACIÓN!$AL14,""),IF($A16="TOTAL",SUM(INDIRECT("W4:W"&amp;ROW()-1)),""))</f>
        <v/>
      </c>
      <c r="X16" s="6" t="str">
        <f ca="1">IF(AND($A16&lt;&gt;"",$A16&lt;&gt;"TOTAL"),IF(AND([6]PDI_DES__DEDICACIÓN!$AN14&lt;&gt;"",[6]PDI_DES__DEDICACIÓN!$AN14&lt;&gt;0),[6]PDI_DES__DEDICACIÓN!$AN14,""),IF($A16="TOTAL",SUM(INDIRECT("X4:X"&amp;ROW()-1)),""))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IF(AND($A16&lt;&gt;"",$A16&lt;&gt;"TOTAL"),IF(AND([6]PDI_DES__DEDICACIÓN!$AQ14&lt;&gt;"",[6]PDI_DES__DEDICACIÓN!$AQ14&lt;&gt;0),[6]PDI_DES__DEDICACIÓN!$AQ14,""),IF($A16="TOTAL",SUM(INDIRECT("Z4:Z"&amp;ROW()-1)),""))</f>
        <v/>
      </c>
      <c r="AA16" s="6" t="str">
        <f ca="1">IF(AND($A16&lt;&gt;"",$A16&lt;&gt;"TOTAL"),IF(AND([6]PDI_DES__DEDICACIÓN!$AS14&lt;&gt;"",[6]PDI_DES__DEDICACIÓN!$AS14&lt;&gt;0),[6]PDI_DES__DEDICACIÓN!$AS14,""),IF($A16="TOTAL",SUM(INDIRECT("AA4:AA"&amp;ROW()-1)),""))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IF(AND($A16&lt;&gt;"",$A16&lt;&gt;"TOTAL"),IF(AND([6]PDI_DES__DEDICACIÓN!$AV14&lt;&gt;"",[6]PDI_DES__DEDICACIÓN!$AV14&lt;&gt;0),[6]PDI_DES__DEDICACIÓN!$AV14,""),IF($A16="TOTAL",SUM(INDIRECT("AC4:AC"&amp;ROW()-1)),""))</f>
        <v/>
      </c>
      <c r="AD16" s="6" t="str">
        <f ca="1">IF(AND($A16&lt;&gt;"",$A16&lt;&gt;"TOTAL"),IF(AND([6]PDI_DES__DEDICACIÓN!$AX14&lt;&gt;"",[6]PDI_DES__DEDICACIÓN!$AX14&lt;&gt;0),[6]PDI_DES__DEDICACIÓN!$AX14,""),IF($A16="TOTAL",SUM(INDIRECT("AD4:AD"&amp;ROW()-1)),""))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IF(AND($A16&lt;&gt;"",$A16&lt;&gt;"TOTAL"),IF(AND([6]PDI_DES__DEDICACIÓN!$BA14&lt;&gt;"",[6]PDI_DES__DEDICACIÓN!$BA14&lt;&gt;0),[6]PDI_DES__DEDICACIÓN!$BA14,""),IF($A16="TOTAL",SUM(INDIRECT("AF4:AF"&amp;ROW()-1)),""))</f>
        <v/>
      </c>
      <c r="AG16" s="6" t="str">
        <f ca="1">IF(AND($A16&lt;&gt;"",$A16&lt;&gt;"TOTAL"),IF(AND([6]PDI_DES__DEDICACIÓN!$BC14&lt;&gt;"",[6]PDI_DES__DEDICACIÓN!$BC14&lt;&gt;0),[6]PDI_DES__DEDICACIÓN!$BC14,""),IF($A16="TOTAL",SUM(INDIRECT("AG4:AG"&amp;ROW()-1)),""))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IF(AND($A16&lt;&gt;"",$A16&lt;&gt;"TOTAL"),IF(AND([6]PDI_DES__DEDICACIÓN!$BF14&lt;&gt;"",[6]PDI_DES__DEDICACIÓN!$BF14&lt;&gt;0),[6]PDI_DES__DEDICACIÓN!$BF14,""),IF($A16="TOTAL",SUM(INDIRECT("AI4:AI"&amp;ROW()-1)),""))</f>
        <v/>
      </c>
      <c r="AJ16" s="6" t="str">
        <f ca="1">IF(AND($A16&lt;&gt;"",$A16&lt;&gt;"TOTAL"),IF(AND([6]PDI_DES__DEDICACIÓN!$BH14&lt;&gt;"",[6]PDI_DES__DEDICACIÓN!$BH14&lt;&gt;0),[6]PDI_DES__DEDICACIÓN!$BH14,""),IF($A16="TOTAL",SUM(INDIRECT("AJ4:AJ"&amp;ROW()-1)),""))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IF(AND($A16&lt;&gt;"",$A16&lt;&gt;"TOTAL"),IF(AND([6]PDI_DES__DEDICACIÓN!$BK14&lt;&gt;"",[6]PDI_DES__DEDICACIÓN!$BK14&lt;&gt;0),[6]PDI_DES__DEDICACIÓN!$BK14,""),IF($A16="TOTAL",SUM(INDIRECT("AL4:AL"&amp;ROW()-1)),""))</f>
        <v/>
      </c>
      <c r="AM16" s="6" t="str">
        <f ca="1">IF(AND($A16&lt;&gt;"",$A16&lt;&gt;"TOTAL"),IF(AND([6]PDI_DES__DEDICACIÓN!$BM14&lt;&gt;"",[6]PDI_DES__DEDICACIÓN!$BM14&lt;&gt;0),[6]PDI_DES__DEDICACIÓN!$BM14,""),IF($A16="TOTAL",SUM(INDIRECT("AM4:AM"&amp;ROW()-1)),""))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IF(AND($A16&lt;&gt;"",$A16&lt;&gt;"TOTAL"),IF(AND([6]PDI_DES__DEDICACIÓN!$BP14&lt;&gt;"",[6]PDI_DES__DEDICACIÓN!$BP14&lt;&gt;0),[6]PDI_DES__DEDICACIÓN!$BP14,""),IF($A16="TOTAL",SUM(INDIRECT("AO4:AO"&amp;ROW()-1)),""))</f>
        <v/>
      </c>
      <c r="AP16" s="6" t="str">
        <f ca="1">IF(AND($A16&lt;&gt;"",$A16&lt;&gt;"TOTAL"),IF(AND([6]PDI_DES__DEDICACIÓN!$BR14&lt;&gt;"",[6]PDI_DES__DEDICACIÓN!$BR14&lt;&gt;0),[6]PDI_DES__DEDICACIÓN!$BR14,""),IF($A16="TOTAL",SUM(INDIRECT("AP4:AP"&amp;ROW()-1)),""))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IF(AND($A16&lt;&gt;"",$A16&lt;&gt;"TOTAL"),IF(AND([6]PDI_DES__DEDICACIÓN!$BU14&lt;&gt;"",[6]PDI_DES__DEDICACIÓN!$BU14&lt;&gt;0),[6]PDI_DES__DEDICACIÓN!$BU14,""),IF($A16="TOTAL",SUM(INDIRECT("AR4:AR"&amp;ROW()-1)),""))</f>
        <v/>
      </c>
      <c r="AS16" s="6" t="str">
        <f ca="1">IF(AND($A16&lt;&gt;"",$A16&lt;&gt;"TOTAL"),IF(AND([6]PDI_DES__DEDICACIÓN!$BW14&lt;&gt;"",[6]PDI_DES__DEDICACIÓN!$BW14&lt;&gt;0),[6]PDI_DES__DEDICACIÓN!$BW14,""),IF($A16="TOTAL",SUM(INDIRECT("AS4:AS"&amp;ROW()-1)),""))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IF(AND($A16&lt;&gt;"",$A16&lt;&gt;"TOTAL"),IF(AND([6]PDI_DES__DEDICACIÓN!$BZ14&lt;&gt;"",[6]PDI_DES__DEDICACIÓN!$BZ14&lt;&gt;0),[6]PDI_DES__DEDICACIÓN!$BZ14,""),IF($A16="TOTAL",SUM(INDIRECT("AU4:AU"&amp;ROW()-1)),""))</f>
        <v/>
      </c>
      <c r="AV16" s="6" t="str">
        <f ca="1">IF(AND($A16&lt;&gt;"",$A16&lt;&gt;"TOTAL"),IF(AND([6]PDI_DES__DEDICACIÓN!$CB14&lt;&gt;"",[6]PDI_DES__DEDICACIÓN!$CB14&lt;&gt;0),[6]PDI_DES__DEDICACIÓN!$CB14,""),IF($A16="TOTAL",SUM(INDIRECT("AV4:AV"&amp;ROW()-1)),""))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IF(AND($A16&lt;&gt;"",$A16&lt;&gt;"TOTAL"),IF(AND([6]PDI_DES__DEDICACIÓN!$CE14&lt;&gt;"",[6]PDI_DES__DEDICACIÓN!$CE14&lt;&gt;0),[6]PDI_DES__DEDICACIÓN!$CE14,""),IF($A16="TOTAL",SUM(INDIRECT("AX4:AX"&amp;ROW()-1)),""))</f>
        <v/>
      </c>
      <c r="AY16" s="6" t="str">
        <f ca="1">IF(AND($A16&lt;&gt;"",$A16&lt;&gt;"TOTAL"),IF(AND([6]PDI_DES__DEDICACIÓN!$CG14&lt;&gt;"",[6]PDI_DES__DEDICACIÓN!$CG14&lt;&gt;0),[6]PDI_DES__DEDICACIÓN!$CG14,""),IF($A16="TOTAL",SUM(INDIRECT("AY4:AY"&amp;ROW()-1)),""))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IF(AND($A16&lt;&gt;"",$A16&lt;&gt;"TOTAL"),IF(AND([6]PDI_DES__DEDICACIÓN!$CJ14&lt;&gt;"",[6]PDI_DES__DEDICACIÓN!$CJ14&lt;&gt;0),[6]PDI_DES__DEDICACIÓN!$CJ14,""),IF($A16="TOTAL",SUM(INDIRECT("BA4:BA"&amp;ROW()-1)),""))</f>
        <v/>
      </c>
      <c r="BB16" s="6" t="str">
        <f ca="1">IF(AND($A16&lt;&gt;"",$A16&lt;&gt;"TOTAL"),IF(AND([6]PDI_DES__DEDICACIÓN!$CL14&lt;&gt;"",[6]PDI_DES__DEDICACIÓN!$CL14&lt;&gt;0),[6]PDI_DES__DEDICACIÓN!$CL14,""),IF($A16="TOTAL",SUM(INDIRECT("BB4:BB"&amp;ROW()-1)),""))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IF(AND($A16&lt;&gt;"",$A16&lt;&gt;"TOTAL"),IF(AND([6]PDI_DES__DEDICACIÓN!$CO14&lt;&gt;"",[6]PDI_DES__DEDICACIÓN!$CO14&lt;&gt;0),[6]PDI_DES__DEDICACIÓN!$CO14,""),IF($A16="TOTAL",SUM(INDIRECT("BD4:BD"&amp;ROW()-1)),""))</f>
        <v/>
      </c>
      <c r="BE16" s="6" t="str">
        <f ca="1">IF(AND($A16&lt;&gt;"",$A16&lt;&gt;"TOTAL"),IF(AND([6]PDI_DES__DEDICACIÓN!$CQ14&lt;&gt;"",[6]PDI_DES__DEDICACIÓN!$CQ14&lt;&gt;0),[6]PDI_DES__DEDICACIÓN!$CQ14,""),IF($A16="TOTAL",SUM(INDIRECT("BE4:BE"&amp;ROW()-1)),""))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IF([6]PDI_DES__DEDICACIÓN!$B15&lt;&gt;"",[6]PDI_DES__DEDICACIÓN!$B15,IF(AND([6]PDI_DES__DEDICACIÓN!$B15="",[6]PDI_DES__DEDICACIÓN!$B16="",[6]PDI_DES__DEDICACIÓN!$B14=""),"","TOTAL"))</f>
        <v/>
      </c>
      <c r="B17" s="6" t="str">
        <f ca="1">IF(AND($A17&lt;&gt;"",$A17&lt;&gt;"TOTAL"),IF(AND([6]PDI_DES__DEDICACIÓN!$C15&lt;&gt;"",[6]PDI_DES__DEDICACIÓN!$C15&lt;&gt;0),[6]PDI_DES__DEDICACIÓN!$C15,""),IF($A17="TOTAL",SUM(INDIRECT("B4:B"&amp;ROW()-1)),""))</f>
        <v/>
      </c>
      <c r="C17" s="6" t="str">
        <f ca="1">IF(AND($A17&lt;&gt;"",$A17&lt;&gt;"TOTAL"),IF(AND([6]PDI_DES__DEDICACIÓN!$E15&lt;&gt;"",[6]PDI_DES__DEDICACIÓN!$E15&lt;&gt;0),[6]PDI_DES__DEDICACIÓN!$E15,""),IF($A17="TOTAL",SUM(INDIRECT("C4:C"&amp;ROW()-1)),""))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IF(AND($A17&lt;&gt;"",$A17&lt;&gt;"TOTAL"),IF(AND([6]PDI_DES__DEDICACIÓN!$H15&lt;&gt;"",[6]PDI_DES__DEDICACIÓN!$H15&lt;&gt;0),[6]PDI_DES__DEDICACIÓN!$H15,""),IF($A17="TOTAL",SUM(INDIRECT("E4:E"&amp;ROW()-1)),""))</f>
        <v/>
      </c>
      <c r="F17" s="6" t="str">
        <f ca="1">IF(AND($A17&lt;&gt;"",$A17&lt;&gt;"TOTAL"),IF(AND([6]PDI_DES__DEDICACIÓN!$J15&lt;&gt;"",[6]PDI_DES__DEDICACIÓN!$J15&lt;&gt;0),[6]PDI_DES__DEDICACIÓN!$J15,""),IF($A17="TOTAL",SUM(INDIRECT("F4:F"&amp;ROW()-1)),""))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IF(AND($A17&lt;&gt;"",$A17&lt;&gt;"TOTAL"),IF(AND([6]PDI_DES__DEDICACIÓN!$M15&lt;&gt;"",[6]PDI_DES__DEDICACIÓN!$M15&lt;&gt;0),[6]PDI_DES__DEDICACIÓN!$M15,""),IF($A17="TOTAL",SUM(INDIRECT("H4:H"&amp;ROW()-1)),""))</f>
        <v/>
      </c>
      <c r="I17" s="6" t="str">
        <f ca="1">IF(AND($A17&lt;&gt;"",$A17&lt;&gt;"TOTAL"),IF(AND([6]PDI_DES__DEDICACIÓN!$O15&lt;&gt;"",[6]PDI_DES__DEDICACIÓN!$O15&lt;&gt;0),[6]PDI_DES__DEDICACIÓN!$O15,""),IF($A17="TOTAL",SUM(INDIRECT("I4:I"&amp;ROW()-1)),""))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IF(AND($A17&lt;&gt;"",$A17&lt;&gt;"TOTAL"),IF(AND([6]PDI_DES__DEDICACIÓN!$R15&lt;&gt;"",[6]PDI_DES__DEDICACIÓN!$R15&lt;&gt;0),[6]PDI_DES__DEDICACIÓN!$R15,""),IF($A17="TOTAL",SUM(INDIRECT("K4:K"&amp;ROW()-1)),""))</f>
        <v/>
      </c>
      <c r="L17" s="6" t="str">
        <f ca="1">IF(AND($A17&lt;&gt;"",$A17&lt;&gt;"TOTAL"),IF(AND([6]PDI_DES__DEDICACIÓN!$T15&lt;&gt;"",[6]PDI_DES__DEDICACIÓN!$T15&lt;&gt;0),[6]PDI_DES__DEDICACIÓN!$T15,""),IF($A17="TOTAL",SUM(INDIRECT("L4:L"&amp;ROW()-1)),""))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IF(AND($A17&lt;&gt;"",$A17&lt;&gt;"TOTAL"),IF(AND([6]PDI_DES__DEDICACIÓN!$W15&lt;&gt;"",[6]PDI_DES__DEDICACIÓN!$W15&lt;&gt;0),[6]PDI_DES__DEDICACIÓN!$W15,""),IF($A17="TOTAL",SUM(INDIRECT("N4:N"&amp;ROW()-1)),""))</f>
        <v/>
      </c>
      <c r="O17" s="6" t="str">
        <f ca="1">IF(AND($A17&lt;&gt;"",$A17&lt;&gt;"TOTAL"),IF(AND([6]PDI_DES__DEDICACIÓN!$Y15&lt;&gt;"",[6]PDI_DES__DEDICACIÓN!$Y15&lt;&gt;0),[6]PDI_DES__DEDICACIÓN!$Y15,""),IF($A17="TOTAL",SUM(INDIRECT("O4:O"&amp;ROW()-1)),""))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IF(AND($A17&lt;&gt;"",$A17&lt;&gt;"TOTAL"),IF(AND([6]PDI_DES__DEDICACIÓN!$AB15&lt;&gt;"",[6]PDI_DES__DEDICACIÓN!$AB15&lt;&gt;0),[6]PDI_DES__DEDICACIÓN!$AB15,""),IF($A17="TOTAL",SUM(INDIRECT("Q4:Q"&amp;ROW()-1)),""))</f>
        <v/>
      </c>
      <c r="R17" s="6" t="str">
        <f ca="1">IF(AND($A17&lt;&gt;"",$A17&lt;&gt;"TOTAL"),IF(AND([6]PDI_DES__DEDICACIÓN!$AD15&lt;&gt;"",[6]PDI_DES__DEDICACIÓN!$AD15&lt;&gt;0),[6]PDI_DES__DEDICACIÓN!$AD15,""),IF($A17="TOTAL",SUM(INDIRECT("R4:R"&amp;ROW()-1)),""))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IF(AND($A17&lt;&gt;"",$A17&lt;&gt;"TOTAL"),IF(AND([6]PDI_DES__DEDICACIÓN!$AG15&lt;&gt;"",[6]PDI_DES__DEDICACIÓN!$AG15&lt;&gt;0),[6]PDI_DES__DEDICACIÓN!$AG15,""),IF($A17="TOTAL",SUM(INDIRECT("T4:T"&amp;ROW()-1)),""))</f>
        <v/>
      </c>
      <c r="U17" s="6" t="str">
        <f ca="1">IF(AND($A17&lt;&gt;"",$A17&lt;&gt;"TOTAL"),IF(AND([6]PDI_DES__DEDICACIÓN!$AI15&lt;&gt;"",[6]PDI_DES__DEDICACIÓN!$AI15&lt;&gt;0),[6]PDI_DES__DEDICACIÓN!$AI15,""),IF($A17="TOTAL",SUM(INDIRECT("U4:U"&amp;ROW()-1)),""))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IF(AND($A17&lt;&gt;"",$A17&lt;&gt;"TOTAL"),IF(AND([6]PDI_DES__DEDICACIÓN!$AL15&lt;&gt;"",[6]PDI_DES__DEDICACIÓN!$AL15&lt;&gt;0),[6]PDI_DES__DEDICACIÓN!$AL15,""),IF($A17="TOTAL",SUM(INDIRECT("W4:W"&amp;ROW()-1)),""))</f>
        <v/>
      </c>
      <c r="X17" s="6" t="str">
        <f ca="1">IF(AND($A17&lt;&gt;"",$A17&lt;&gt;"TOTAL"),IF(AND([6]PDI_DES__DEDICACIÓN!$AN15&lt;&gt;"",[6]PDI_DES__DEDICACIÓN!$AN15&lt;&gt;0),[6]PDI_DES__DEDICACIÓN!$AN15,""),IF($A17="TOTAL",SUM(INDIRECT("X4:X"&amp;ROW()-1)),""))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IF(AND($A17&lt;&gt;"",$A17&lt;&gt;"TOTAL"),IF(AND([6]PDI_DES__DEDICACIÓN!$AQ15&lt;&gt;"",[6]PDI_DES__DEDICACIÓN!$AQ15&lt;&gt;0),[6]PDI_DES__DEDICACIÓN!$AQ15,""),IF($A17="TOTAL",SUM(INDIRECT("Z4:Z"&amp;ROW()-1)),""))</f>
        <v/>
      </c>
      <c r="AA17" s="6" t="str">
        <f ca="1">IF(AND($A17&lt;&gt;"",$A17&lt;&gt;"TOTAL"),IF(AND([6]PDI_DES__DEDICACIÓN!$AS15&lt;&gt;"",[6]PDI_DES__DEDICACIÓN!$AS15&lt;&gt;0),[6]PDI_DES__DEDICACIÓN!$AS15,""),IF($A17="TOTAL",SUM(INDIRECT("AA4:AA"&amp;ROW()-1)),""))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IF(AND($A17&lt;&gt;"",$A17&lt;&gt;"TOTAL"),IF(AND([6]PDI_DES__DEDICACIÓN!$AV15&lt;&gt;"",[6]PDI_DES__DEDICACIÓN!$AV15&lt;&gt;0),[6]PDI_DES__DEDICACIÓN!$AV15,""),IF($A17="TOTAL",SUM(INDIRECT("AC4:AC"&amp;ROW()-1)),""))</f>
        <v/>
      </c>
      <c r="AD17" s="6" t="str">
        <f ca="1">IF(AND($A17&lt;&gt;"",$A17&lt;&gt;"TOTAL"),IF(AND([6]PDI_DES__DEDICACIÓN!$AX15&lt;&gt;"",[6]PDI_DES__DEDICACIÓN!$AX15&lt;&gt;0),[6]PDI_DES__DEDICACIÓN!$AX15,""),IF($A17="TOTAL",SUM(INDIRECT("AD4:AD"&amp;ROW()-1)),""))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IF(AND($A17&lt;&gt;"",$A17&lt;&gt;"TOTAL"),IF(AND([6]PDI_DES__DEDICACIÓN!$BA15&lt;&gt;"",[6]PDI_DES__DEDICACIÓN!$BA15&lt;&gt;0),[6]PDI_DES__DEDICACIÓN!$BA15,""),IF($A17="TOTAL",SUM(INDIRECT("AF4:AF"&amp;ROW()-1)),""))</f>
        <v/>
      </c>
      <c r="AG17" s="6" t="str">
        <f ca="1">IF(AND($A17&lt;&gt;"",$A17&lt;&gt;"TOTAL"),IF(AND([6]PDI_DES__DEDICACIÓN!$BC15&lt;&gt;"",[6]PDI_DES__DEDICACIÓN!$BC15&lt;&gt;0),[6]PDI_DES__DEDICACIÓN!$BC15,""),IF($A17="TOTAL",SUM(INDIRECT("AG4:AG"&amp;ROW()-1)),""))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IF(AND($A17&lt;&gt;"",$A17&lt;&gt;"TOTAL"),IF(AND([6]PDI_DES__DEDICACIÓN!$BF15&lt;&gt;"",[6]PDI_DES__DEDICACIÓN!$BF15&lt;&gt;0),[6]PDI_DES__DEDICACIÓN!$BF15,""),IF($A17="TOTAL",SUM(INDIRECT("AI4:AI"&amp;ROW()-1)),""))</f>
        <v/>
      </c>
      <c r="AJ17" s="6" t="str">
        <f ca="1">IF(AND($A17&lt;&gt;"",$A17&lt;&gt;"TOTAL"),IF(AND([6]PDI_DES__DEDICACIÓN!$BH15&lt;&gt;"",[6]PDI_DES__DEDICACIÓN!$BH15&lt;&gt;0),[6]PDI_DES__DEDICACIÓN!$BH15,""),IF($A17="TOTAL",SUM(INDIRECT("AJ4:AJ"&amp;ROW()-1)),""))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IF(AND($A17&lt;&gt;"",$A17&lt;&gt;"TOTAL"),IF(AND([6]PDI_DES__DEDICACIÓN!$BK15&lt;&gt;"",[6]PDI_DES__DEDICACIÓN!$BK15&lt;&gt;0),[6]PDI_DES__DEDICACIÓN!$BK15,""),IF($A17="TOTAL",SUM(INDIRECT("AL4:AL"&amp;ROW()-1)),""))</f>
        <v/>
      </c>
      <c r="AM17" s="6" t="str">
        <f ca="1">IF(AND($A17&lt;&gt;"",$A17&lt;&gt;"TOTAL"),IF(AND([6]PDI_DES__DEDICACIÓN!$BM15&lt;&gt;"",[6]PDI_DES__DEDICACIÓN!$BM15&lt;&gt;0),[6]PDI_DES__DEDICACIÓN!$BM15,""),IF($A17="TOTAL",SUM(INDIRECT("AM4:AM"&amp;ROW()-1)),""))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IF(AND($A17&lt;&gt;"",$A17&lt;&gt;"TOTAL"),IF(AND([6]PDI_DES__DEDICACIÓN!$BP15&lt;&gt;"",[6]PDI_DES__DEDICACIÓN!$BP15&lt;&gt;0),[6]PDI_DES__DEDICACIÓN!$BP15,""),IF($A17="TOTAL",SUM(INDIRECT("AO4:AO"&amp;ROW()-1)),""))</f>
        <v/>
      </c>
      <c r="AP17" s="6" t="str">
        <f ca="1">IF(AND($A17&lt;&gt;"",$A17&lt;&gt;"TOTAL"),IF(AND([6]PDI_DES__DEDICACIÓN!$BR15&lt;&gt;"",[6]PDI_DES__DEDICACIÓN!$BR15&lt;&gt;0),[6]PDI_DES__DEDICACIÓN!$BR15,""),IF($A17="TOTAL",SUM(INDIRECT("AP4:AP"&amp;ROW()-1)),""))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IF(AND($A17&lt;&gt;"",$A17&lt;&gt;"TOTAL"),IF(AND([6]PDI_DES__DEDICACIÓN!$BU15&lt;&gt;"",[6]PDI_DES__DEDICACIÓN!$BU15&lt;&gt;0),[6]PDI_DES__DEDICACIÓN!$BU15,""),IF($A17="TOTAL",SUM(INDIRECT("AR4:AR"&amp;ROW()-1)),""))</f>
        <v/>
      </c>
      <c r="AS17" s="6" t="str">
        <f ca="1">IF(AND($A17&lt;&gt;"",$A17&lt;&gt;"TOTAL"),IF(AND([6]PDI_DES__DEDICACIÓN!$BW15&lt;&gt;"",[6]PDI_DES__DEDICACIÓN!$BW15&lt;&gt;0),[6]PDI_DES__DEDICACIÓN!$BW15,""),IF($A17="TOTAL",SUM(INDIRECT("AS4:AS"&amp;ROW()-1)),""))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IF(AND($A17&lt;&gt;"",$A17&lt;&gt;"TOTAL"),IF(AND([6]PDI_DES__DEDICACIÓN!$BZ15&lt;&gt;"",[6]PDI_DES__DEDICACIÓN!$BZ15&lt;&gt;0),[6]PDI_DES__DEDICACIÓN!$BZ15,""),IF($A17="TOTAL",SUM(INDIRECT("AU4:AU"&amp;ROW()-1)),""))</f>
        <v/>
      </c>
      <c r="AV17" s="6" t="str">
        <f ca="1">IF(AND($A17&lt;&gt;"",$A17&lt;&gt;"TOTAL"),IF(AND([6]PDI_DES__DEDICACIÓN!$CB15&lt;&gt;"",[6]PDI_DES__DEDICACIÓN!$CB15&lt;&gt;0),[6]PDI_DES__DEDICACIÓN!$CB15,""),IF($A17="TOTAL",SUM(INDIRECT("AV4:AV"&amp;ROW()-1)),""))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IF(AND($A17&lt;&gt;"",$A17&lt;&gt;"TOTAL"),IF(AND([6]PDI_DES__DEDICACIÓN!$CE15&lt;&gt;"",[6]PDI_DES__DEDICACIÓN!$CE15&lt;&gt;0),[6]PDI_DES__DEDICACIÓN!$CE15,""),IF($A17="TOTAL",SUM(INDIRECT("AX4:AX"&amp;ROW()-1)),""))</f>
        <v/>
      </c>
      <c r="AY17" s="6" t="str">
        <f ca="1">IF(AND($A17&lt;&gt;"",$A17&lt;&gt;"TOTAL"),IF(AND([6]PDI_DES__DEDICACIÓN!$CG15&lt;&gt;"",[6]PDI_DES__DEDICACIÓN!$CG15&lt;&gt;0),[6]PDI_DES__DEDICACIÓN!$CG15,""),IF($A17="TOTAL",SUM(INDIRECT("AY4:AY"&amp;ROW()-1)),""))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IF(AND($A17&lt;&gt;"",$A17&lt;&gt;"TOTAL"),IF(AND([6]PDI_DES__DEDICACIÓN!$CJ15&lt;&gt;"",[6]PDI_DES__DEDICACIÓN!$CJ15&lt;&gt;0),[6]PDI_DES__DEDICACIÓN!$CJ15,""),IF($A17="TOTAL",SUM(INDIRECT("BA4:BA"&amp;ROW()-1)),""))</f>
        <v/>
      </c>
      <c r="BB17" s="6" t="str">
        <f ca="1">IF(AND($A17&lt;&gt;"",$A17&lt;&gt;"TOTAL"),IF(AND([6]PDI_DES__DEDICACIÓN!$CL15&lt;&gt;"",[6]PDI_DES__DEDICACIÓN!$CL15&lt;&gt;0),[6]PDI_DES__DEDICACIÓN!$CL15,""),IF($A17="TOTAL",SUM(INDIRECT("BB4:BB"&amp;ROW()-1)),""))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IF(AND($A17&lt;&gt;"",$A17&lt;&gt;"TOTAL"),IF(AND([6]PDI_DES__DEDICACIÓN!$CO15&lt;&gt;"",[6]PDI_DES__DEDICACIÓN!$CO15&lt;&gt;0),[6]PDI_DES__DEDICACIÓN!$CO15,""),IF($A17="TOTAL",SUM(INDIRECT("BD4:BD"&amp;ROW()-1)),""))</f>
        <v/>
      </c>
      <c r="BE17" s="6" t="str">
        <f ca="1">IF(AND($A17&lt;&gt;"",$A17&lt;&gt;"TOTAL"),IF(AND([6]PDI_DES__DEDICACIÓN!$CQ15&lt;&gt;"",[6]PDI_DES__DEDICACIÓN!$CQ15&lt;&gt;0),[6]PDI_DES__DEDICACIÓN!$CQ15,""),IF($A17="TOTAL",SUM(INDIRECT("BE4:BE"&amp;ROW()-1)),""))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IF([6]PDI_DES__DEDICACIÓN!$B16&lt;&gt;"",[6]PDI_DES__DEDICACIÓN!$B16,IF(AND([6]PDI_DES__DEDICACIÓN!$B16="",[6]PDI_DES__DEDICACIÓN!$B17="",[6]PDI_DES__DEDICACIÓN!$B15=""),"","TOTAL"))</f>
        <v/>
      </c>
      <c r="B18" s="6" t="str">
        <f ca="1">IF(AND($A18&lt;&gt;"",$A18&lt;&gt;"TOTAL"),IF(AND([6]PDI_DES__DEDICACIÓN!$C16&lt;&gt;"",[6]PDI_DES__DEDICACIÓN!$C16&lt;&gt;0),[6]PDI_DES__DEDICACIÓN!$C16,""),IF($A18="TOTAL",SUM(INDIRECT("B4:B"&amp;ROW()-1)),""))</f>
        <v/>
      </c>
      <c r="C18" s="6" t="str">
        <f ca="1">IF(AND($A18&lt;&gt;"",$A18&lt;&gt;"TOTAL"),IF(AND([6]PDI_DES__DEDICACIÓN!$E16&lt;&gt;"",[6]PDI_DES__DEDICACIÓN!$E16&lt;&gt;0),[6]PDI_DES__DEDICACIÓN!$E16,""),IF($A18="TOTAL",SUM(INDIRECT("C4:C"&amp;ROW()-1)),""))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IF(AND($A18&lt;&gt;"",$A18&lt;&gt;"TOTAL"),IF(AND([6]PDI_DES__DEDICACIÓN!$H16&lt;&gt;"",[6]PDI_DES__DEDICACIÓN!$H16&lt;&gt;0),[6]PDI_DES__DEDICACIÓN!$H16,""),IF($A18="TOTAL",SUM(INDIRECT("E4:E"&amp;ROW()-1)),""))</f>
        <v/>
      </c>
      <c r="F18" s="6" t="str">
        <f ca="1">IF(AND($A18&lt;&gt;"",$A18&lt;&gt;"TOTAL"),IF(AND([6]PDI_DES__DEDICACIÓN!$J16&lt;&gt;"",[6]PDI_DES__DEDICACIÓN!$J16&lt;&gt;0),[6]PDI_DES__DEDICACIÓN!$J16,""),IF($A18="TOTAL",SUM(INDIRECT("F4:F"&amp;ROW()-1)),""))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IF(AND($A18&lt;&gt;"",$A18&lt;&gt;"TOTAL"),IF(AND([6]PDI_DES__DEDICACIÓN!$M16&lt;&gt;"",[6]PDI_DES__DEDICACIÓN!$M16&lt;&gt;0),[6]PDI_DES__DEDICACIÓN!$M16,""),IF($A18="TOTAL",SUM(INDIRECT("H4:H"&amp;ROW()-1)),""))</f>
        <v/>
      </c>
      <c r="I18" s="6" t="str">
        <f ca="1">IF(AND($A18&lt;&gt;"",$A18&lt;&gt;"TOTAL"),IF(AND([6]PDI_DES__DEDICACIÓN!$O16&lt;&gt;"",[6]PDI_DES__DEDICACIÓN!$O16&lt;&gt;0),[6]PDI_DES__DEDICACIÓN!$O16,""),IF($A18="TOTAL",SUM(INDIRECT("I4:I"&amp;ROW()-1)),""))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IF(AND($A18&lt;&gt;"",$A18&lt;&gt;"TOTAL"),IF(AND([6]PDI_DES__DEDICACIÓN!$R16&lt;&gt;"",[6]PDI_DES__DEDICACIÓN!$R16&lt;&gt;0),[6]PDI_DES__DEDICACIÓN!$R16,""),IF($A18="TOTAL",SUM(INDIRECT("K4:K"&amp;ROW()-1)),""))</f>
        <v/>
      </c>
      <c r="L18" s="6" t="str">
        <f ca="1">IF(AND($A18&lt;&gt;"",$A18&lt;&gt;"TOTAL"),IF(AND([6]PDI_DES__DEDICACIÓN!$T16&lt;&gt;"",[6]PDI_DES__DEDICACIÓN!$T16&lt;&gt;0),[6]PDI_DES__DEDICACIÓN!$T16,""),IF($A18="TOTAL",SUM(INDIRECT("L4:L"&amp;ROW()-1)),""))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IF(AND($A18&lt;&gt;"",$A18&lt;&gt;"TOTAL"),IF(AND([6]PDI_DES__DEDICACIÓN!$W16&lt;&gt;"",[6]PDI_DES__DEDICACIÓN!$W16&lt;&gt;0),[6]PDI_DES__DEDICACIÓN!$W16,""),IF($A18="TOTAL",SUM(INDIRECT("N4:N"&amp;ROW()-1)),""))</f>
        <v/>
      </c>
      <c r="O18" s="6" t="str">
        <f ca="1">IF(AND($A18&lt;&gt;"",$A18&lt;&gt;"TOTAL"),IF(AND([6]PDI_DES__DEDICACIÓN!$Y16&lt;&gt;"",[6]PDI_DES__DEDICACIÓN!$Y16&lt;&gt;0),[6]PDI_DES__DEDICACIÓN!$Y16,""),IF($A18="TOTAL",SUM(INDIRECT("O4:O"&amp;ROW()-1)),""))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IF(AND($A18&lt;&gt;"",$A18&lt;&gt;"TOTAL"),IF(AND([6]PDI_DES__DEDICACIÓN!$AB16&lt;&gt;"",[6]PDI_DES__DEDICACIÓN!$AB16&lt;&gt;0),[6]PDI_DES__DEDICACIÓN!$AB16,""),IF($A18="TOTAL",SUM(INDIRECT("Q4:Q"&amp;ROW()-1)),""))</f>
        <v/>
      </c>
      <c r="R18" s="6" t="str">
        <f ca="1">IF(AND($A18&lt;&gt;"",$A18&lt;&gt;"TOTAL"),IF(AND([6]PDI_DES__DEDICACIÓN!$AD16&lt;&gt;"",[6]PDI_DES__DEDICACIÓN!$AD16&lt;&gt;0),[6]PDI_DES__DEDICACIÓN!$AD16,""),IF($A18="TOTAL",SUM(INDIRECT("R4:R"&amp;ROW()-1)),""))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IF(AND($A18&lt;&gt;"",$A18&lt;&gt;"TOTAL"),IF(AND([6]PDI_DES__DEDICACIÓN!$AG16&lt;&gt;"",[6]PDI_DES__DEDICACIÓN!$AG16&lt;&gt;0),[6]PDI_DES__DEDICACIÓN!$AG16,""),IF($A18="TOTAL",SUM(INDIRECT("T4:T"&amp;ROW()-1)),""))</f>
        <v/>
      </c>
      <c r="U18" s="6" t="str">
        <f ca="1">IF(AND($A18&lt;&gt;"",$A18&lt;&gt;"TOTAL"),IF(AND([6]PDI_DES__DEDICACIÓN!$AI16&lt;&gt;"",[6]PDI_DES__DEDICACIÓN!$AI16&lt;&gt;0),[6]PDI_DES__DEDICACIÓN!$AI16,""),IF($A18="TOTAL",SUM(INDIRECT("U4:U"&amp;ROW()-1)),""))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IF(AND($A18&lt;&gt;"",$A18&lt;&gt;"TOTAL"),IF(AND([6]PDI_DES__DEDICACIÓN!$AL16&lt;&gt;"",[6]PDI_DES__DEDICACIÓN!$AL16&lt;&gt;0),[6]PDI_DES__DEDICACIÓN!$AL16,""),IF($A18="TOTAL",SUM(INDIRECT("W4:W"&amp;ROW()-1)),""))</f>
        <v/>
      </c>
      <c r="X18" s="6" t="str">
        <f ca="1">IF(AND($A18&lt;&gt;"",$A18&lt;&gt;"TOTAL"),IF(AND([6]PDI_DES__DEDICACIÓN!$AN16&lt;&gt;"",[6]PDI_DES__DEDICACIÓN!$AN16&lt;&gt;0),[6]PDI_DES__DEDICACIÓN!$AN16,""),IF($A18="TOTAL",SUM(INDIRECT("X4:X"&amp;ROW()-1)),""))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IF(AND($A18&lt;&gt;"",$A18&lt;&gt;"TOTAL"),IF(AND([6]PDI_DES__DEDICACIÓN!$AQ16&lt;&gt;"",[6]PDI_DES__DEDICACIÓN!$AQ16&lt;&gt;0),[6]PDI_DES__DEDICACIÓN!$AQ16,""),IF($A18="TOTAL",SUM(INDIRECT("Z4:Z"&amp;ROW()-1)),""))</f>
        <v/>
      </c>
      <c r="AA18" s="6" t="str">
        <f ca="1">IF(AND($A18&lt;&gt;"",$A18&lt;&gt;"TOTAL"),IF(AND([6]PDI_DES__DEDICACIÓN!$AS16&lt;&gt;"",[6]PDI_DES__DEDICACIÓN!$AS16&lt;&gt;0),[6]PDI_DES__DEDICACIÓN!$AS16,""),IF($A18="TOTAL",SUM(INDIRECT("AA4:AA"&amp;ROW()-1)),""))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IF(AND($A18&lt;&gt;"",$A18&lt;&gt;"TOTAL"),IF(AND([6]PDI_DES__DEDICACIÓN!$AV16&lt;&gt;"",[6]PDI_DES__DEDICACIÓN!$AV16&lt;&gt;0),[6]PDI_DES__DEDICACIÓN!$AV16,""),IF($A18="TOTAL",SUM(INDIRECT("AC4:AC"&amp;ROW()-1)),""))</f>
        <v/>
      </c>
      <c r="AD18" s="6" t="str">
        <f ca="1">IF(AND($A18&lt;&gt;"",$A18&lt;&gt;"TOTAL"),IF(AND([6]PDI_DES__DEDICACIÓN!$AX16&lt;&gt;"",[6]PDI_DES__DEDICACIÓN!$AX16&lt;&gt;0),[6]PDI_DES__DEDICACIÓN!$AX16,""),IF($A18="TOTAL",SUM(INDIRECT("AD4:AD"&amp;ROW()-1)),""))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IF(AND($A18&lt;&gt;"",$A18&lt;&gt;"TOTAL"),IF(AND([6]PDI_DES__DEDICACIÓN!$BA16&lt;&gt;"",[6]PDI_DES__DEDICACIÓN!$BA16&lt;&gt;0),[6]PDI_DES__DEDICACIÓN!$BA16,""),IF($A18="TOTAL",SUM(INDIRECT("AF4:AF"&amp;ROW()-1)),""))</f>
        <v/>
      </c>
      <c r="AG18" s="6" t="str">
        <f ca="1">IF(AND($A18&lt;&gt;"",$A18&lt;&gt;"TOTAL"),IF(AND([6]PDI_DES__DEDICACIÓN!$BC16&lt;&gt;"",[6]PDI_DES__DEDICACIÓN!$BC16&lt;&gt;0),[6]PDI_DES__DEDICACIÓN!$BC16,""),IF($A18="TOTAL",SUM(INDIRECT("AG4:AG"&amp;ROW()-1)),""))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IF(AND($A18&lt;&gt;"",$A18&lt;&gt;"TOTAL"),IF(AND([6]PDI_DES__DEDICACIÓN!$BF16&lt;&gt;"",[6]PDI_DES__DEDICACIÓN!$BF16&lt;&gt;0),[6]PDI_DES__DEDICACIÓN!$BF16,""),IF($A18="TOTAL",SUM(INDIRECT("AI4:AI"&amp;ROW()-1)),""))</f>
        <v/>
      </c>
      <c r="AJ18" s="6" t="str">
        <f ca="1">IF(AND($A18&lt;&gt;"",$A18&lt;&gt;"TOTAL"),IF(AND([6]PDI_DES__DEDICACIÓN!$BH16&lt;&gt;"",[6]PDI_DES__DEDICACIÓN!$BH16&lt;&gt;0),[6]PDI_DES__DEDICACIÓN!$BH16,""),IF($A18="TOTAL",SUM(INDIRECT("AJ4:AJ"&amp;ROW()-1)),""))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IF(AND($A18&lt;&gt;"",$A18&lt;&gt;"TOTAL"),IF(AND([6]PDI_DES__DEDICACIÓN!$BK16&lt;&gt;"",[6]PDI_DES__DEDICACIÓN!$BK16&lt;&gt;0),[6]PDI_DES__DEDICACIÓN!$BK16,""),IF($A18="TOTAL",SUM(INDIRECT("AL4:AL"&amp;ROW()-1)),""))</f>
        <v/>
      </c>
      <c r="AM18" s="6" t="str">
        <f ca="1">IF(AND($A18&lt;&gt;"",$A18&lt;&gt;"TOTAL"),IF(AND([6]PDI_DES__DEDICACIÓN!$BM16&lt;&gt;"",[6]PDI_DES__DEDICACIÓN!$BM16&lt;&gt;0),[6]PDI_DES__DEDICACIÓN!$BM16,""),IF($A18="TOTAL",SUM(INDIRECT("AM4:AM"&amp;ROW()-1)),""))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IF(AND($A18&lt;&gt;"",$A18&lt;&gt;"TOTAL"),IF(AND([6]PDI_DES__DEDICACIÓN!$BP16&lt;&gt;"",[6]PDI_DES__DEDICACIÓN!$BP16&lt;&gt;0),[6]PDI_DES__DEDICACIÓN!$BP16,""),IF($A18="TOTAL",SUM(INDIRECT("AO4:AO"&amp;ROW()-1)),""))</f>
        <v/>
      </c>
      <c r="AP18" s="6" t="str">
        <f ca="1">IF(AND($A18&lt;&gt;"",$A18&lt;&gt;"TOTAL"),IF(AND([6]PDI_DES__DEDICACIÓN!$BR16&lt;&gt;"",[6]PDI_DES__DEDICACIÓN!$BR16&lt;&gt;0),[6]PDI_DES__DEDICACIÓN!$BR16,""),IF($A18="TOTAL",SUM(INDIRECT("AP4:AP"&amp;ROW()-1)),""))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IF(AND($A18&lt;&gt;"",$A18&lt;&gt;"TOTAL"),IF(AND([6]PDI_DES__DEDICACIÓN!$BU16&lt;&gt;"",[6]PDI_DES__DEDICACIÓN!$BU16&lt;&gt;0),[6]PDI_DES__DEDICACIÓN!$BU16,""),IF($A18="TOTAL",SUM(INDIRECT("AR4:AR"&amp;ROW()-1)),""))</f>
        <v/>
      </c>
      <c r="AS18" s="6" t="str">
        <f ca="1">IF(AND($A18&lt;&gt;"",$A18&lt;&gt;"TOTAL"),IF(AND([6]PDI_DES__DEDICACIÓN!$BW16&lt;&gt;"",[6]PDI_DES__DEDICACIÓN!$BW16&lt;&gt;0),[6]PDI_DES__DEDICACIÓN!$BW16,""),IF($A18="TOTAL",SUM(INDIRECT("AS4:AS"&amp;ROW()-1)),""))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IF(AND($A18&lt;&gt;"",$A18&lt;&gt;"TOTAL"),IF(AND([6]PDI_DES__DEDICACIÓN!$BZ16&lt;&gt;"",[6]PDI_DES__DEDICACIÓN!$BZ16&lt;&gt;0),[6]PDI_DES__DEDICACIÓN!$BZ16,""),IF($A18="TOTAL",SUM(INDIRECT("AU4:AU"&amp;ROW()-1)),""))</f>
        <v/>
      </c>
      <c r="AV18" s="6" t="str">
        <f ca="1">IF(AND($A18&lt;&gt;"",$A18&lt;&gt;"TOTAL"),IF(AND([6]PDI_DES__DEDICACIÓN!$CB16&lt;&gt;"",[6]PDI_DES__DEDICACIÓN!$CB16&lt;&gt;0),[6]PDI_DES__DEDICACIÓN!$CB16,""),IF($A18="TOTAL",SUM(INDIRECT("AV4:AV"&amp;ROW()-1)),""))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IF(AND($A18&lt;&gt;"",$A18&lt;&gt;"TOTAL"),IF(AND([6]PDI_DES__DEDICACIÓN!$CE16&lt;&gt;"",[6]PDI_DES__DEDICACIÓN!$CE16&lt;&gt;0),[6]PDI_DES__DEDICACIÓN!$CE16,""),IF($A18="TOTAL",SUM(INDIRECT("AX4:AX"&amp;ROW()-1)),""))</f>
        <v/>
      </c>
      <c r="AY18" s="6" t="str">
        <f ca="1">IF(AND($A18&lt;&gt;"",$A18&lt;&gt;"TOTAL"),IF(AND([6]PDI_DES__DEDICACIÓN!$CG16&lt;&gt;"",[6]PDI_DES__DEDICACIÓN!$CG16&lt;&gt;0),[6]PDI_DES__DEDICACIÓN!$CG16,""),IF($A18="TOTAL",SUM(INDIRECT("AY4:AY"&amp;ROW()-1)),""))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IF(AND($A18&lt;&gt;"",$A18&lt;&gt;"TOTAL"),IF(AND([6]PDI_DES__DEDICACIÓN!$CJ16&lt;&gt;"",[6]PDI_DES__DEDICACIÓN!$CJ16&lt;&gt;0),[6]PDI_DES__DEDICACIÓN!$CJ16,""),IF($A18="TOTAL",SUM(INDIRECT("BA4:BA"&amp;ROW()-1)),""))</f>
        <v/>
      </c>
      <c r="BB18" s="6" t="str">
        <f ca="1">IF(AND($A18&lt;&gt;"",$A18&lt;&gt;"TOTAL"),IF(AND([6]PDI_DES__DEDICACIÓN!$CL16&lt;&gt;"",[6]PDI_DES__DEDICACIÓN!$CL16&lt;&gt;0),[6]PDI_DES__DEDICACIÓN!$CL16,""),IF($A18="TOTAL",SUM(INDIRECT("BB4:BB"&amp;ROW()-1)),""))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IF(AND($A18&lt;&gt;"",$A18&lt;&gt;"TOTAL"),IF(AND([6]PDI_DES__DEDICACIÓN!$CO16&lt;&gt;"",[6]PDI_DES__DEDICACIÓN!$CO16&lt;&gt;0),[6]PDI_DES__DEDICACIÓN!$CO16,""),IF($A18="TOTAL",SUM(INDIRECT("BD4:BD"&amp;ROW()-1)),""))</f>
        <v/>
      </c>
      <c r="BE18" s="6" t="str">
        <f ca="1">IF(AND($A18&lt;&gt;"",$A18&lt;&gt;"TOTAL"),IF(AND([6]PDI_DES__DEDICACIÓN!$CQ16&lt;&gt;"",[6]PDI_DES__DEDICACIÓN!$CQ16&lt;&gt;0),[6]PDI_DES__DEDICACIÓN!$CQ16,""),IF($A18="TOTAL",SUM(INDIRECT("BE4:BE"&amp;ROW()-1)),""))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IF([6]PDI_DES__DEDICACIÓN!$B17&lt;&gt;"",[6]PDI_DES__DEDICACIÓN!$B17,IF(AND([6]PDI_DES__DEDICACIÓN!$B17="",[6]PDI_DES__DEDICACIÓN!$B18="",[6]PDI_DES__DEDICACIÓN!$B16=""),"","TOTAL"))</f>
        <v/>
      </c>
      <c r="B19" s="6" t="str">
        <f ca="1">IF(AND($A19&lt;&gt;"",$A19&lt;&gt;"TOTAL"),IF(AND([6]PDI_DES__DEDICACIÓN!$C17&lt;&gt;"",[6]PDI_DES__DEDICACIÓN!$C17&lt;&gt;0),[6]PDI_DES__DEDICACIÓN!$C17,""),IF($A19="TOTAL",SUM(INDIRECT("B4:B"&amp;ROW()-1)),""))</f>
        <v/>
      </c>
      <c r="C19" s="6" t="str">
        <f ca="1">IF(AND($A19&lt;&gt;"",$A19&lt;&gt;"TOTAL"),IF(AND([6]PDI_DES__DEDICACIÓN!$E17&lt;&gt;"",[6]PDI_DES__DEDICACIÓN!$E17&lt;&gt;0),[6]PDI_DES__DEDICACIÓN!$E17,""),IF($A19="TOTAL",SUM(INDIRECT("C4:C"&amp;ROW()-1)),""))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IF(AND($A19&lt;&gt;"",$A19&lt;&gt;"TOTAL"),IF(AND([6]PDI_DES__DEDICACIÓN!$H17&lt;&gt;"",[6]PDI_DES__DEDICACIÓN!$H17&lt;&gt;0),[6]PDI_DES__DEDICACIÓN!$H17,""),IF($A19="TOTAL",SUM(INDIRECT("E4:E"&amp;ROW()-1)),""))</f>
        <v/>
      </c>
      <c r="F19" s="6" t="str">
        <f ca="1">IF(AND($A19&lt;&gt;"",$A19&lt;&gt;"TOTAL"),IF(AND([6]PDI_DES__DEDICACIÓN!$J17&lt;&gt;"",[6]PDI_DES__DEDICACIÓN!$J17&lt;&gt;0),[6]PDI_DES__DEDICACIÓN!$J17,""),IF($A19="TOTAL",SUM(INDIRECT("F4:F"&amp;ROW()-1)),""))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IF(AND($A19&lt;&gt;"",$A19&lt;&gt;"TOTAL"),IF(AND([6]PDI_DES__DEDICACIÓN!$M17&lt;&gt;"",[6]PDI_DES__DEDICACIÓN!$M17&lt;&gt;0),[6]PDI_DES__DEDICACIÓN!$M17,""),IF($A19="TOTAL",SUM(INDIRECT("H4:H"&amp;ROW()-1)),""))</f>
        <v/>
      </c>
      <c r="I19" s="6" t="str">
        <f ca="1">IF(AND($A19&lt;&gt;"",$A19&lt;&gt;"TOTAL"),IF(AND([6]PDI_DES__DEDICACIÓN!$O17&lt;&gt;"",[6]PDI_DES__DEDICACIÓN!$O17&lt;&gt;0),[6]PDI_DES__DEDICACIÓN!$O17,""),IF($A19="TOTAL",SUM(INDIRECT("I4:I"&amp;ROW()-1)),""))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IF(AND($A19&lt;&gt;"",$A19&lt;&gt;"TOTAL"),IF(AND([6]PDI_DES__DEDICACIÓN!$R17&lt;&gt;"",[6]PDI_DES__DEDICACIÓN!$R17&lt;&gt;0),[6]PDI_DES__DEDICACIÓN!$R17,""),IF($A19="TOTAL",SUM(INDIRECT("K4:K"&amp;ROW()-1)),""))</f>
        <v/>
      </c>
      <c r="L19" s="6" t="str">
        <f ca="1">IF(AND($A19&lt;&gt;"",$A19&lt;&gt;"TOTAL"),IF(AND([6]PDI_DES__DEDICACIÓN!$T17&lt;&gt;"",[6]PDI_DES__DEDICACIÓN!$T17&lt;&gt;0),[6]PDI_DES__DEDICACIÓN!$T17,""),IF($A19="TOTAL",SUM(INDIRECT("L4:L"&amp;ROW()-1)),""))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IF(AND($A19&lt;&gt;"",$A19&lt;&gt;"TOTAL"),IF(AND([6]PDI_DES__DEDICACIÓN!$W17&lt;&gt;"",[6]PDI_DES__DEDICACIÓN!$W17&lt;&gt;0),[6]PDI_DES__DEDICACIÓN!$W17,""),IF($A19="TOTAL",SUM(INDIRECT("N4:N"&amp;ROW()-1)),""))</f>
        <v/>
      </c>
      <c r="O19" s="6" t="str">
        <f ca="1">IF(AND($A19&lt;&gt;"",$A19&lt;&gt;"TOTAL"),IF(AND([6]PDI_DES__DEDICACIÓN!$Y17&lt;&gt;"",[6]PDI_DES__DEDICACIÓN!$Y17&lt;&gt;0),[6]PDI_DES__DEDICACIÓN!$Y17,""),IF($A19="TOTAL",SUM(INDIRECT("O4:O"&amp;ROW()-1)),""))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IF(AND($A19&lt;&gt;"",$A19&lt;&gt;"TOTAL"),IF(AND([6]PDI_DES__DEDICACIÓN!$AB17&lt;&gt;"",[6]PDI_DES__DEDICACIÓN!$AB17&lt;&gt;0),[6]PDI_DES__DEDICACIÓN!$AB17,""),IF($A19="TOTAL",SUM(INDIRECT("Q4:Q"&amp;ROW()-1)),""))</f>
        <v/>
      </c>
      <c r="R19" s="6" t="str">
        <f ca="1">IF(AND($A19&lt;&gt;"",$A19&lt;&gt;"TOTAL"),IF(AND([6]PDI_DES__DEDICACIÓN!$AD17&lt;&gt;"",[6]PDI_DES__DEDICACIÓN!$AD17&lt;&gt;0),[6]PDI_DES__DEDICACIÓN!$AD17,""),IF($A19="TOTAL",SUM(INDIRECT("R4:R"&amp;ROW()-1)),""))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IF(AND($A19&lt;&gt;"",$A19&lt;&gt;"TOTAL"),IF(AND([6]PDI_DES__DEDICACIÓN!$AG17&lt;&gt;"",[6]PDI_DES__DEDICACIÓN!$AG17&lt;&gt;0),[6]PDI_DES__DEDICACIÓN!$AG17,""),IF($A19="TOTAL",SUM(INDIRECT("T4:T"&amp;ROW()-1)),""))</f>
        <v/>
      </c>
      <c r="U19" s="6" t="str">
        <f ca="1">IF(AND($A19&lt;&gt;"",$A19&lt;&gt;"TOTAL"),IF(AND([6]PDI_DES__DEDICACIÓN!$AI17&lt;&gt;"",[6]PDI_DES__DEDICACIÓN!$AI17&lt;&gt;0),[6]PDI_DES__DEDICACIÓN!$AI17,""),IF($A19="TOTAL",SUM(INDIRECT("U4:U"&amp;ROW()-1)),""))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IF(AND($A19&lt;&gt;"",$A19&lt;&gt;"TOTAL"),IF(AND([6]PDI_DES__DEDICACIÓN!$AL17&lt;&gt;"",[6]PDI_DES__DEDICACIÓN!$AL17&lt;&gt;0),[6]PDI_DES__DEDICACIÓN!$AL17,""),IF($A19="TOTAL",SUM(INDIRECT("W4:W"&amp;ROW()-1)),""))</f>
        <v/>
      </c>
      <c r="X19" s="6" t="str">
        <f ca="1">IF(AND($A19&lt;&gt;"",$A19&lt;&gt;"TOTAL"),IF(AND([6]PDI_DES__DEDICACIÓN!$AN17&lt;&gt;"",[6]PDI_DES__DEDICACIÓN!$AN17&lt;&gt;0),[6]PDI_DES__DEDICACIÓN!$AN17,""),IF($A19="TOTAL",SUM(INDIRECT("X4:X"&amp;ROW()-1)),""))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IF(AND($A19&lt;&gt;"",$A19&lt;&gt;"TOTAL"),IF(AND([6]PDI_DES__DEDICACIÓN!$AQ17&lt;&gt;"",[6]PDI_DES__DEDICACIÓN!$AQ17&lt;&gt;0),[6]PDI_DES__DEDICACIÓN!$AQ17,""),IF($A19="TOTAL",SUM(INDIRECT("Z4:Z"&amp;ROW()-1)),""))</f>
        <v/>
      </c>
      <c r="AA19" s="6" t="str">
        <f ca="1">IF(AND($A19&lt;&gt;"",$A19&lt;&gt;"TOTAL"),IF(AND([6]PDI_DES__DEDICACIÓN!$AS17&lt;&gt;"",[6]PDI_DES__DEDICACIÓN!$AS17&lt;&gt;0),[6]PDI_DES__DEDICACIÓN!$AS17,""),IF($A19="TOTAL",SUM(INDIRECT("AA4:AA"&amp;ROW()-1)),""))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IF(AND($A19&lt;&gt;"",$A19&lt;&gt;"TOTAL"),IF(AND([6]PDI_DES__DEDICACIÓN!$AV17&lt;&gt;"",[6]PDI_DES__DEDICACIÓN!$AV17&lt;&gt;0),[6]PDI_DES__DEDICACIÓN!$AV17,""),IF($A19="TOTAL",SUM(INDIRECT("AC4:AC"&amp;ROW()-1)),""))</f>
        <v/>
      </c>
      <c r="AD19" s="6" t="str">
        <f ca="1">IF(AND($A19&lt;&gt;"",$A19&lt;&gt;"TOTAL"),IF(AND([6]PDI_DES__DEDICACIÓN!$AX17&lt;&gt;"",[6]PDI_DES__DEDICACIÓN!$AX17&lt;&gt;0),[6]PDI_DES__DEDICACIÓN!$AX17,""),IF($A19="TOTAL",SUM(INDIRECT("AD4:AD"&amp;ROW()-1)),""))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IF(AND($A19&lt;&gt;"",$A19&lt;&gt;"TOTAL"),IF(AND([6]PDI_DES__DEDICACIÓN!$BA17&lt;&gt;"",[6]PDI_DES__DEDICACIÓN!$BA17&lt;&gt;0),[6]PDI_DES__DEDICACIÓN!$BA17,""),IF($A19="TOTAL",SUM(INDIRECT("AF4:AF"&amp;ROW()-1)),""))</f>
        <v/>
      </c>
      <c r="AG19" s="6" t="str">
        <f ca="1">IF(AND($A19&lt;&gt;"",$A19&lt;&gt;"TOTAL"),IF(AND([6]PDI_DES__DEDICACIÓN!$BC17&lt;&gt;"",[6]PDI_DES__DEDICACIÓN!$BC17&lt;&gt;0),[6]PDI_DES__DEDICACIÓN!$BC17,""),IF($A19="TOTAL",SUM(INDIRECT("AG4:AG"&amp;ROW()-1)),""))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IF(AND($A19&lt;&gt;"",$A19&lt;&gt;"TOTAL"),IF(AND([6]PDI_DES__DEDICACIÓN!$BF17&lt;&gt;"",[6]PDI_DES__DEDICACIÓN!$BF17&lt;&gt;0),[6]PDI_DES__DEDICACIÓN!$BF17,""),IF($A19="TOTAL",SUM(INDIRECT("AI4:AI"&amp;ROW()-1)),""))</f>
        <v/>
      </c>
      <c r="AJ19" s="6" t="str">
        <f ca="1">IF(AND($A19&lt;&gt;"",$A19&lt;&gt;"TOTAL"),IF(AND([6]PDI_DES__DEDICACIÓN!$BH17&lt;&gt;"",[6]PDI_DES__DEDICACIÓN!$BH17&lt;&gt;0),[6]PDI_DES__DEDICACIÓN!$BH17,""),IF($A19="TOTAL",SUM(INDIRECT("AJ4:AJ"&amp;ROW()-1)),""))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IF(AND($A19&lt;&gt;"",$A19&lt;&gt;"TOTAL"),IF(AND([6]PDI_DES__DEDICACIÓN!$BK17&lt;&gt;"",[6]PDI_DES__DEDICACIÓN!$BK17&lt;&gt;0),[6]PDI_DES__DEDICACIÓN!$BK17,""),IF($A19="TOTAL",SUM(INDIRECT("AL4:AL"&amp;ROW()-1)),""))</f>
        <v/>
      </c>
      <c r="AM19" s="6" t="str">
        <f ca="1">IF(AND($A19&lt;&gt;"",$A19&lt;&gt;"TOTAL"),IF(AND([6]PDI_DES__DEDICACIÓN!$BM17&lt;&gt;"",[6]PDI_DES__DEDICACIÓN!$BM17&lt;&gt;0),[6]PDI_DES__DEDICACIÓN!$BM17,""),IF($A19="TOTAL",SUM(INDIRECT("AM4:AM"&amp;ROW()-1)),""))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IF(AND($A19&lt;&gt;"",$A19&lt;&gt;"TOTAL"),IF(AND([6]PDI_DES__DEDICACIÓN!$BP17&lt;&gt;"",[6]PDI_DES__DEDICACIÓN!$BP17&lt;&gt;0),[6]PDI_DES__DEDICACIÓN!$BP17,""),IF($A19="TOTAL",SUM(INDIRECT("AO4:AO"&amp;ROW()-1)),""))</f>
        <v/>
      </c>
      <c r="AP19" s="6" t="str">
        <f ca="1">IF(AND($A19&lt;&gt;"",$A19&lt;&gt;"TOTAL"),IF(AND([6]PDI_DES__DEDICACIÓN!$BR17&lt;&gt;"",[6]PDI_DES__DEDICACIÓN!$BR17&lt;&gt;0),[6]PDI_DES__DEDICACIÓN!$BR17,""),IF($A19="TOTAL",SUM(INDIRECT("AP4:AP"&amp;ROW()-1)),""))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IF(AND($A19&lt;&gt;"",$A19&lt;&gt;"TOTAL"),IF(AND([6]PDI_DES__DEDICACIÓN!$BU17&lt;&gt;"",[6]PDI_DES__DEDICACIÓN!$BU17&lt;&gt;0),[6]PDI_DES__DEDICACIÓN!$BU17,""),IF($A19="TOTAL",SUM(INDIRECT("AR4:AR"&amp;ROW()-1)),""))</f>
        <v/>
      </c>
      <c r="AS19" s="6" t="str">
        <f ca="1">IF(AND($A19&lt;&gt;"",$A19&lt;&gt;"TOTAL"),IF(AND([6]PDI_DES__DEDICACIÓN!$BW17&lt;&gt;"",[6]PDI_DES__DEDICACIÓN!$BW17&lt;&gt;0),[6]PDI_DES__DEDICACIÓN!$BW17,""),IF($A19="TOTAL",SUM(INDIRECT("AS4:AS"&amp;ROW()-1)),""))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IF(AND($A19&lt;&gt;"",$A19&lt;&gt;"TOTAL"),IF(AND([6]PDI_DES__DEDICACIÓN!$BZ17&lt;&gt;"",[6]PDI_DES__DEDICACIÓN!$BZ17&lt;&gt;0),[6]PDI_DES__DEDICACIÓN!$BZ17,""),IF($A19="TOTAL",SUM(INDIRECT("AU4:AU"&amp;ROW()-1)),""))</f>
        <v/>
      </c>
      <c r="AV19" s="6" t="str">
        <f ca="1">IF(AND($A19&lt;&gt;"",$A19&lt;&gt;"TOTAL"),IF(AND([6]PDI_DES__DEDICACIÓN!$CB17&lt;&gt;"",[6]PDI_DES__DEDICACIÓN!$CB17&lt;&gt;0),[6]PDI_DES__DEDICACIÓN!$CB17,""),IF($A19="TOTAL",SUM(INDIRECT("AV4:AV"&amp;ROW()-1)),""))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IF(AND($A19&lt;&gt;"",$A19&lt;&gt;"TOTAL"),IF(AND([6]PDI_DES__DEDICACIÓN!$CE17&lt;&gt;"",[6]PDI_DES__DEDICACIÓN!$CE17&lt;&gt;0),[6]PDI_DES__DEDICACIÓN!$CE17,""),IF($A19="TOTAL",SUM(INDIRECT("AX4:AX"&amp;ROW()-1)),""))</f>
        <v/>
      </c>
      <c r="AY19" s="6" t="str">
        <f ca="1">IF(AND($A19&lt;&gt;"",$A19&lt;&gt;"TOTAL"),IF(AND([6]PDI_DES__DEDICACIÓN!$CG17&lt;&gt;"",[6]PDI_DES__DEDICACIÓN!$CG17&lt;&gt;0),[6]PDI_DES__DEDICACIÓN!$CG17,""),IF($A19="TOTAL",SUM(INDIRECT("AY4:AY"&amp;ROW()-1)),""))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IF(AND($A19&lt;&gt;"",$A19&lt;&gt;"TOTAL"),IF(AND([6]PDI_DES__DEDICACIÓN!$CJ17&lt;&gt;"",[6]PDI_DES__DEDICACIÓN!$CJ17&lt;&gt;0),[6]PDI_DES__DEDICACIÓN!$CJ17,""),IF($A19="TOTAL",SUM(INDIRECT("BA4:BA"&amp;ROW()-1)),""))</f>
        <v/>
      </c>
      <c r="BB19" s="6" t="str">
        <f ca="1">IF(AND($A19&lt;&gt;"",$A19&lt;&gt;"TOTAL"),IF(AND([6]PDI_DES__DEDICACIÓN!$CL17&lt;&gt;"",[6]PDI_DES__DEDICACIÓN!$CL17&lt;&gt;0),[6]PDI_DES__DEDICACIÓN!$CL17,""),IF($A19="TOTAL",SUM(INDIRECT("BB4:BB"&amp;ROW()-1)),""))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IF(AND($A19&lt;&gt;"",$A19&lt;&gt;"TOTAL"),IF(AND([6]PDI_DES__DEDICACIÓN!$CO17&lt;&gt;"",[6]PDI_DES__DEDICACIÓN!$CO17&lt;&gt;0),[6]PDI_DES__DEDICACIÓN!$CO17,""),IF($A19="TOTAL",SUM(INDIRECT("BD4:BD"&amp;ROW()-1)),""))</f>
        <v/>
      </c>
      <c r="BE19" s="6" t="str">
        <f ca="1">IF(AND($A19&lt;&gt;"",$A19&lt;&gt;"TOTAL"),IF(AND([6]PDI_DES__DEDICACIÓN!$CQ17&lt;&gt;"",[6]PDI_DES__DEDICACIÓN!$CQ17&lt;&gt;0),[6]PDI_DES__DEDICACIÓN!$CQ17,""),IF($A19="TOTAL",SUM(INDIRECT("BE4:BE"&amp;ROW()-1)),""))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IF([6]PDI_DES__DEDICACIÓN!$B18&lt;&gt;"",[6]PDI_DES__DEDICACIÓN!$B18,IF(AND([6]PDI_DES__DEDICACIÓN!$B18="",[6]PDI_DES__DEDICACIÓN!$B19="",[6]PDI_DES__DEDICACIÓN!$B17=""),"","TOTAL"))</f>
        <v/>
      </c>
      <c r="B20" s="6" t="str">
        <f ca="1">IF(AND($A20&lt;&gt;"",$A20&lt;&gt;"TOTAL"),IF(AND([6]PDI_DES__DEDICACIÓN!$C18&lt;&gt;"",[6]PDI_DES__DEDICACIÓN!$C18&lt;&gt;0),[6]PDI_DES__DEDICACIÓN!$C18,""),IF($A20="TOTAL",SUM(INDIRECT("B4:B"&amp;ROW()-1)),""))</f>
        <v/>
      </c>
      <c r="C20" s="6" t="str">
        <f ca="1">IF(AND($A20&lt;&gt;"",$A20&lt;&gt;"TOTAL"),IF(AND([6]PDI_DES__DEDICACIÓN!$E18&lt;&gt;"",[6]PDI_DES__DEDICACIÓN!$E18&lt;&gt;0),[6]PDI_DES__DEDICACIÓN!$E18,""),IF($A20="TOTAL",SUM(INDIRECT("C4:C"&amp;ROW()-1)),""))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IF(AND($A20&lt;&gt;"",$A20&lt;&gt;"TOTAL"),IF(AND([6]PDI_DES__DEDICACIÓN!$H18&lt;&gt;"",[6]PDI_DES__DEDICACIÓN!$H18&lt;&gt;0),[6]PDI_DES__DEDICACIÓN!$H18,""),IF($A20="TOTAL",SUM(INDIRECT("E4:E"&amp;ROW()-1)),""))</f>
        <v/>
      </c>
      <c r="F20" s="6" t="str">
        <f ca="1">IF(AND($A20&lt;&gt;"",$A20&lt;&gt;"TOTAL"),IF(AND([6]PDI_DES__DEDICACIÓN!$J18&lt;&gt;"",[6]PDI_DES__DEDICACIÓN!$J18&lt;&gt;0),[6]PDI_DES__DEDICACIÓN!$J18,""),IF($A20="TOTAL",SUM(INDIRECT("F4:F"&amp;ROW()-1)),""))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IF(AND($A20&lt;&gt;"",$A20&lt;&gt;"TOTAL"),IF(AND([6]PDI_DES__DEDICACIÓN!$M18&lt;&gt;"",[6]PDI_DES__DEDICACIÓN!$M18&lt;&gt;0),[6]PDI_DES__DEDICACIÓN!$M18,""),IF($A20="TOTAL",SUM(INDIRECT("H4:H"&amp;ROW()-1)),""))</f>
        <v/>
      </c>
      <c r="I20" s="6" t="str">
        <f ca="1">IF(AND($A20&lt;&gt;"",$A20&lt;&gt;"TOTAL"),IF(AND([6]PDI_DES__DEDICACIÓN!$O18&lt;&gt;"",[6]PDI_DES__DEDICACIÓN!$O18&lt;&gt;0),[6]PDI_DES__DEDICACIÓN!$O18,""),IF($A20="TOTAL",SUM(INDIRECT("I4:I"&amp;ROW()-1)),""))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IF(AND($A20&lt;&gt;"",$A20&lt;&gt;"TOTAL"),IF(AND([6]PDI_DES__DEDICACIÓN!$R18&lt;&gt;"",[6]PDI_DES__DEDICACIÓN!$R18&lt;&gt;0),[6]PDI_DES__DEDICACIÓN!$R18,""),IF($A20="TOTAL",SUM(INDIRECT("K4:K"&amp;ROW()-1)),""))</f>
        <v/>
      </c>
      <c r="L20" s="6" t="str">
        <f ca="1">IF(AND($A20&lt;&gt;"",$A20&lt;&gt;"TOTAL"),IF(AND([6]PDI_DES__DEDICACIÓN!$T18&lt;&gt;"",[6]PDI_DES__DEDICACIÓN!$T18&lt;&gt;0),[6]PDI_DES__DEDICACIÓN!$T18,""),IF($A20="TOTAL",SUM(INDIRECT("L4:L"&amp;ROW()-1)),""))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IF(AND($A20&lt;&gt;"",$A20&lt;&gt;"TOTAL"),IF(AND([6]PDI_DES__DEDICACIÓN!$W18&lt;&gt;"",[6]PDI_DES__DEDICACIÓN!$W18&lt;&gt;0),[6]PDI_DES__DEDICACIÓN!$W18,""),IF($A20="TOTAL",SUM(INDIRECT("N4:N"&amp;ROW()-1)),""))</f>
        <v/>
      </c>
      <c r="O20" s="6" t="str">
        <f ca="1">IF(AND($A20&lt;&gt;"",$A20&lt;&gt;"TOTAL"),IF(AND([6]PDI_DES__DEDICACIÓN!$Y18&lt;&gt;"",[6]PDI_DES__DEDICACIÓN!$Y18&lt;&gt;0),[6]PDI_DES__DEDICACIÓN!$Y18,""),IF($A20="TOTAL",SUM(INDIRECT("O4:O"&amp;ROW()-1)),""))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IF(AND($A20&lt;&gt;"",$A20&lt;&gt;"TOTAL"),IF(AND([6]PDI_DES__DEDICACIÓN!$AB18&lt;&gt;"",[6]PDI_DES__DEDICACIÓN!$AB18&lt;&gt;0),[6]PDI_DES__DEDICACIÓN!$AB18,""),IF($A20="TOTAL",SUM(INDIRECT("Q4:Q"&amp;ROW()-1)),""))</f>
        <v/>
      </c>
      <c r="R20" s="6" t="str">
        <f ca="1">IF(AND($A20&lt;&gt;"",$A20&lt;&gt;"TOTAL"),IF(AND([6]PDI_DES__DEDICACIÓN!$AD18&lt;&gt;"",[6]PDI_DES__DEDICACIÓN!$AD18&lt;&gt;0),[6]PDI_DES__DEDICACIÓN!$AD18,""),IF($A20="TOTAL",SUM(INDIRECT("R4:R"&amp;ROW()-1)),""))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IF(AND($A20&lt;&gt;"",$A20&lt;&gt;"TOTAL"),IF(AND([6]PDI_DES__DEDICACIÓN!$AG18&lt;&gt;"",[6]PDI_DES__DEDICACIÓN!$AG18&lt;&gt;0),[6]PDI_DES__DEDICACIÓN!$AG18,""),IF($A20="TOTAL",SUM(INDIRECT("T4:T"&amp;ROW()-1)),""))</f>
        <v/>
      </c>
      <c r="U20" s="6" t="str">
        <f ca="1">IF(AND($A20&lt;&gt;"",$A20&lt;&gt;"TOTAL"),IF(AND([6]PDI_DES__DEDICACIÓN!$AI18&lt;&gt;"",[6]PDI_DES__DEDICACIÓN!$AI18&lt;&gt;0),[6]PDI_DES__DEDICACIÓN!$AI18,""),IF($A20="TOTAL",SUM(INDIRECT("U4:U"&amp;ROW()-1)),""))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IF(AND($A20&lt;&gt;"",$A20&lt;&gt;"TOTAL"),IF(AND([6]PDI_DES__DEDICACIÓN!$AL18&lt;&gt;"",[6]PDI_DES__DEDICACIÓN!$AL18&lt;&gt;0),[6]PDI_DES__DEDICACIÓN!$AL18,""),IF($A20="TOTAL",SUM(INDIRECT("W4:W"&amp;ROW()-1)),""))</f>
        <v/>
      </c>
      <c r="X20" s="6" t="str">
        <f ca="1">IF(AND($A20&lt;&gt;"",$A20&lt;&gt;"TOTAL"),IF(AND([6]PDI_DES__DEDICACIÓN!$AN18&lt;&gt;"",[6]PDI_DES__DEDICACIÓN!$AN18&lt;&gt;0),[6]PDI_DES__DEDICACIÓN!$AN18,""),IF($A20="TOTAL",SUM(INDIRECT("X4:X"&amp;ROW()-1)),""))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IF(AND($A20&lt;&gt;"",$A20&lt;&gt;"TOTAL"),IF(AND([6]PDI_DES__DEDICACIÓN!$AQ18&lt;&gt;"",[6]PDI_DES__DEDICACIÓN!$AQ18&lt;&gt;0),[6]PDI_DES__DEDICACIÓN!$AQ18,""),IF($A20="TOTAL",SUM(INDIRECT("Z4:Z"&amp;ROW()-1)),""))</f>
        <v/>
      </c>
      <c r="AA20" s="6" t="str">
        <f ca="1">IF(AND($A20&lt;&gt;"",$A20&lt;&gt;"TOTAL"),IF(AND([6]PDI_DES__DEDICACIÓN!$AS18&lt;&gt;"",[6]PDI_DES__DEDICACIÓN!$AS18&lt;&gt;0),[6]PDI_DES__DEDICACIÓN!$AS18,""),IF($A20="TOTAL",SUM(INDIRECT("AA4:AA"&amp;ROW()-1)),""))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IF(AND($A20&lt;&gt;"",$A20&lt;&gt;"TOTAL"),IF(AND([6]PDI_DES__DEDICACIÓN!$AV18&lt;&gt;"",[6]PDI_DES__DEDICACIÓN!$AV18&lt;&gt;0),[6]PDI_DES__DEDICACIÓN!$AV18,""),IF($A20="TOTAL",SUM(INDIRECT("AC4:AC"&amp;ROW()-1)),""))</f>
        <v/>
      </c>
      <c r="AD20" s="6" t="str">
        <f ca="1">IF(AND($A20&lt;&gt;"",$A20&lt;&gt;"TOTAL"),IF(AND([6]PDI_DES__DEDICACIÓN!$AX18&lt;&gt;"",[6]PDI_DES__DEDICACIÓN!$AX18&lt;&gt;0),[6]PDI_DES__DEDICACIÓN!$AX18,""),IF($A20="TOTAL",SUM(INDIRECT("AD4:AD"&amp;ROW()-1)),""))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IF(AND($A20&lt;&gt;"",$A20&lt;&gt;"TOTAL"),IF(AND([6]PDI_DES__DEDICACIÓN!$BA18&lt;&gt;"",[6]PDI_DES__DEDICACIÓN!$BA18&lt;&gt;0),[6]PDI_DES__DEDICACIÓN!$BA18,""),IF($A20="TOTAL",SUM(INDIRECT("AF4:AF"&amp;ROW()-1)),""))</f>
        <v/>
      </c>
      <c r="AG20" s="6" t="str">
        <f ca="1">IF(AND($A20&lt;&gt;"",$A20&lt;&gt;"TOTAL"),IF(AND([6]PDI_DES__DEDICACIÓN!$BC18&lt;&gt;"",[6]PDI_DES__DEDICACIÓN!$BC18&lt;&gt;0),[6]PDI_DES__DEDICACIÓN!$BC18,""),IF($A20="TOTAL",SUM(INDIRECT("AG4:AG"&amp;ROW()-1)),""))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IF(AND($A20&lt;&gt;"",$A20&lt;&gt;"TOTAL"),IF(AND([6]PDI_DES__DEDICACIÓN!$BF18&lt;&gt;"",[6]PDI_DES__DEDICACIÓN!$BF18&lt;&gt;0),[6]PDI_DES__DEDICACIÓN!$BF18,""),IF($A20="TOTAL",SUM(INDIRECT("AI4:AI"&amp;ROW()-1)),""))</f>
        <v/>
      </c>
      <c r="AJ20" s="6" t="str">
        <f ca="1">IF(AND($A20&lt;&gt;"",$A20&lt;&gt;"TOTAL"),IF(AND([6]PDI_DES__DEDICACIÓN!$BH18&lt;&gt;"",[6]PDI_DES__DEDICACIÓN!$BH18&lt;&gt;0),[6]PDI_DES__DEDICACIÓN!$BH18,""),IF($A20="TOTAL",SUM(INDIRECT("AJ4:AJ"&amp;ROW()-1)),""))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IF(AND($A20&lt;&gt;"",$A20&lt;&gt;"TOTAL"),IF(AND([6]PDI_DES__DEDICACIÓN!$BK18&lt;&gt;"",[6]PDI_DES__DEDICACIÓN!$BK18&lt;&gt;0),[6]PDI_DES__DEDICACIÓN!$BK18,""),IF($A20="TOTAL",SUM(INDIRECT("AL4:AL"&amp;ROW()-1)),""))</f>
        <v/>
      </c>
      <c r="AM20" s="6" t="str">
        <f ca="1">IF(AND($A20&lt;&gt;"",$A20&lt;&gt;"TOTAL"),IF(AND([6]PDI_DES__DEDICACIÓN!$BM18&lt;&gt;"",[6]PDI_DES__DEDICACIÓN!$BM18&lt;&gt;0),[6]PDI_DES__DEDICACIÓN!$BM18,""),IF($A20="TOTAL",SUM(INDIRECT("AM4:AM"&amp;ROW()-1)),""))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IF(AND($A20&lt;&gt;"",$A20&lt;&gt;"TOTAL"),IF(AND([6]PDI_DES__DEDICACIÓN!$BP18&lt;&gt;"",[6]PDI_DES__DEDICACIÓN!$BP18&lt;&gt;0),[6]PDI_DES__DEDICACIÓN!$BP18,""),IF($A20="TOTAL",SUM(INDIRECT("AO4:AO"&amp;ROW()-1)),""))</f>
        <v/>
      </c>
      <c r="AP20" s="6" t="str">
        <f ca="1">IF(AND($A20&lt;&gt;"",$A20&lt;&gt;"TOTAL"),IF(AND([6]PDI_DES__DEDICACIÓN!$BR18&lt;&gt;"",[6]PDI_DES__DEDICACIÓN!$BR18&lt;&gt;0),[6]PDI_DES__DEDICACIÓN!$BR18,""),IF($A20="TOTAL",SUM(INDIRECT("AP4:AP"&amp;ROW()-1)),""))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IF(AND($A20&lt;&gt;"",$A20&lt;&gt;"TOTAL"),IF(AND([6]PDI_DES__DEDICACIÓN!$BU18&lt;&gt;"",[6]PDI_DES__DEDICACIÓN!$BU18&lt;&gt;0),[6]PDI_DES__DEDICACIÓN!$BU18,""),IF($A20="TOTAL",SUM(INDIRECT("AR4:AR"&amp;ROW()-1)),""))</f>
        <v/>
      </c>
      <c r="AS20" s="6" t="str">
        <f ca="1">IF(AND($A20&lt;&gt;"",$A20&lt;&gt;"TOTAL"),IF(AND([6]PDI_DES__DEDICACIÓN!$BW18&lt;&gt;"",[6]PDI_DES__DEDICACIÓN!$BW18&lt;&gt;0),[6]PDI_DES__DEDICACIÓN!$BW18,""),IF($A20="TOTAL",SUM(INDIRECT("AS4:AS"&amp;ROW()-1)),""))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IF(AND($A20&lt;&gt;"",$A20&lt;&gt;"TOTAL"),IF(AND([6]PDI_DES__DEDICACIÓN!$BZ18&lt;&gt;"",[6]PDI_DES__DEDICACIÓN!$BZ18&lt;&gt;0),[6]PDI_DES__DEDICACIÓN!$BZ18,""),IF($A20="TOTAL",SUM(INDIRECT("AU4:AU"&amp;ROW()-1)),""))</f>
        <v/>
      </c>
      <c r="AV20" s="6" t="str">
        <f ca="1">IF(AND($A20&lt;&gt;"",$A20&lt;&gt;"TOTAL"),IF(AND([6]PDI_DES__DEDICACIÓN!$CB18&lt;&gt;"",[6]PDI_DES__DEDICACIÓN!$CB18&lt;&gt;0),[6]PDI_DES__DEDICACIÓN!$CB18,""),IF($A20="TOTAL",SUM(INDIRECT("AV4:AV"&amp;ROW()-1)),""))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IF(AND($A20&lt;&gt;"",$A20&lt;&gt;"TOTAL"),IF(AND([6]PDI_DES__DEDICACIÓN!$CE18&lt;&gt;"",[6]PDI_DES__DEDICACIÓN!$CE18&lt;&gt;0),[6]PDI_DES__DEDICACIÓN!$CE18,""),IF($A20="TOTAL",SUM(INDIRECT("AX4:AX"&amp;ROW()-1)),""))</f>
        <v/>
      </c>
      <c r="AY20" s="6" t="str">
        <f ca="1">IF(AND($A20&lt;&gt;"",$A20&lt;&gt;"TOTAL"),IF(AND([6]PDI_DES__DEDICACIÓN!$CG18&lt;&gt;"",[6]PDI_DES__DEDICACIÓN!$CG18&lt;&gt;0),[6]PDI_DES__DEDICACIÓN!$CG18,""),IF($A20="TOTAL",SUM(INDIRECT("AY4:AY"&amp;ROW()-1)),""))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IF(AND($A20&lt;&gt;"",$A20&lt;&gt;"TOTAL"),IF(AND([6]PDI_DES__DEDICACIÓN!$CJ18&lt;&gt;"",[6]PDI_DES__DEDICACIÓN!$CJ18&lt;&gt;0),[6]PDI_DES__DEDICACIÓN!$CJ18,""),IF($A20="TOTAL",SUM(INDIRECT("BA4:BA"&amp;ROW()-1)),""))</f>
        <v/>
      </c>
      <c r="BB20" s="6" t="str">
        <f ca="1">IF(AND($A20&lt;&gt;"",$A20&lt;&gt;"TOTAL"),IF(AND([6]PDI_DES__DEDICACIÓN!$CL18&lt;&gt;"",[6]PDI_DES__DEDICACIÓN!$CL18&lt;&gt;0),[6]PDI_DES__DEDICACIÓN!$CL18,""),IF($A20="TOTAL",SUM(INDIRECT("BB4:BB"&amp;ROW()-1)),""))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IF(AND($A20&lt;&gt;"",$A20&lt;&gt;"TOTAL"),IF(AND([6]PDI_DES__DEDICACIÓN!$CO18&lt;&gt;"",[6]PDI_DES__DEDICACIÓN!$CO18&lt;&gt;0),[6]PDI_DES__DEDICACIÓN!$CO18,""),IF($A20="TOTAL",SUM(INDIRECT("BD4:BD"&amp;ROW()-1)),""))</f>
        <v/>
      </c>
      <c r="BE20" s="6" t="str">
        <f ca="1">IF(AND($A20&lt;&gt;"",$A20&lt;&gt;"TOTAL"),IF(AND([6]PDI_DES__DEDICACIÓN!$CQ18&lt;&gt;"",[6]PDI_DES__DEDICACIÓN!$CQ18&lt;&gt;0),[6]PDI_DES__DEDICACIÓN!$CQ18,""),IF($A20="TOTAL",SUM(INDIRECT("BE4:BE"&amp;ROW()-1)),""))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IF([6]PDI_DES__DEDICACIÓN!$B19&lt;&gt;"",[6]PDI_DES__DEDICACIÓN!$B19,IF(AND([6]PDI_DES__DEDICACIÓN!$B19="",[6]PDI_DES__DEDICACIÓN!$B20="",[6]PDI_DES__DEDICACIÓN!$B18=""),"","TOTAL"))</f>
        <v/>
      </c>
      <c r="B21" s="6" t="str">
        <f ca="1">IF(AND($A21&lt;&gt;"",$A21&lt;&gt;"TOTAL"),IF(AND([6]PDI_DES__DEDICACIÓN!$C19&lt;&gt;"",[6]PDI_DES__DEDICACIÓN!$C19&lt;&gt;0),[6]PDI_DES__DEDICACIÓN!$C19,""),IF($A21="TOTAL",SUM(INDIRECT("B4:B"&amp;ROW()-1)),""))</f>
        <v/>
      </c>
      <c r="C21" s="6" t="str">
        <f ca="1">IF(AND($A21&lt;&gt;"",$A21&lt;&gt;"TOTAL"),IF(AND([6]PDI_DES__DEDICACIÓN!$E19&lt;&gt;"",[6]PDI_DES__DEDICACIÓN!$E19&lt;&gt;0),[6]PDI_DES__DEDICACIÓN!$E19,""),IF($A21="TOTAL",SUM(INDIRECT("C4:C"&amp;ROW()-1)),""))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IF(AND($A21&lt;&gt;"",$A21&lt;&gt;"TOTAL"),IF(AND([6]PDI_DES__DEDICACIÓN!$H19&lt;&gt;"",[6]PDI_DES__DEDICACIÓN!$H19&lt;&gt;0),[6]PDI_DES__DEDICACIÓN!$H19,""),IF($A21="TOTAL",SUM(INDIRECT("E4:E"&amp;ROW()-1)),""))</f>
        <v/>
      </c>
      <c r="F21" s="6" t="str">
        <f ca="1">IF(AND($A21&lt;&gt;"",$A21&lt;&gt;"TOTAL"),IF(AND([6]PDI_DES__DEDICACIÓN!$J19&lt;&gt;"",[6]PDI_DES__DEDICACIÓN!$J19&lt;&gt;0),[6]PDI_DES__DEDICACIÓN!$J19,""),IF($A21="TOTAL",SUM(INDIRECT("F4:F"&amp;ROW()-1)),""))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IF(AND($A21&lt;&gt;"",$A21&lt;&gt;"TOTAL"),IF(AND([6]PDI_DES__DEDICACIÓN!$M19&lt;&gt;"",[6]PDI_DES__DEDICACIÓN!$M19&lt;&gt;0),[6]PDI_DES__DEDICACIÓN!$M19,""),IF($A21="TOTAL",SUM(INDIRECT("H4:H"&amp;ROW()-1)),""))</f>
        <v/>
      </c>
      <c r="I21" s="6" t="str">
        <f ca="1">IF(AND($A21&lt;&gt;"",$A21&lt;&gt;"TOTAL"),IF(AND([6]PDI_DES__DEDICACIÓN!$O19&lt;&gt;"",[6]PDI_DES__DEDICACIÓN!$O19&lt;&gt;0),[6]PDI_DES__DEDICACIÓN!$O19,""),IF($A21="TOTAL",SUM(INDIRECT("I4:I"&amp;ROW()-1)),""))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IF(AND($A21&lt;&gt;"",$A21&lt;&gt;"TOTAL"),IF(AND([6]PDI_DES__DEDICACIÓN!$R19&lt;&gt;"",[6]PDI_DES__DEDICACIÓN!$R19&lt;&gt;0),[6]PDI_DES__DEDICACIÓN!$R19,""),IF($A21="TOTAL",SUM(INDIRECT("K4:K"&amp;ROW()-1)),""))</f>
        <v/>
      </c>
      <c r="L21" s="6" t="str">
        <f ca="1">IF(AND($A21&lt;&gt;"",$A21&lt;&gt;"TOTAL"),IF(AND([6]PDI_DES__DEDICACIÓN!$T19&lt;&gt;"",[6]PDI_DES__DEDICACIÓN!$T19&lt;&gt;0),[6]PDI_DES__DEDICACIÓN!$T19,""),IF($A21="TOTAL",SUM(INDIRECT("L4:L"&amp;ROW()-1)),""))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IF(AND($A21&lt;&gt;"",$A21&lt;&gt;"TOTAL"),IF(AND([6]PDI_DES__DEDICACIÓN!$W19&lt;&gt;"",[6]PDI_DES__DEDICACIÓN!$W19&lt;&gt;0),[6]PDI_DES__DEDICACIÓN!$W19,""),IF($A21="TOTAL",SUM(INDIRECT("N4:N"&amp;ROW()-1)),""))</f>
        <v/>
      </c>
      <c r="O21" s="6" t="str">
        <f ca="1">IF(AND($A21&lt;&gt;"",$A21&lt;&gt;"TOTAL"),IF(AND([6]PDI_DES__DEDICACIÓN!$Y19&lt;&gt;"",[6]PDI_DES__DEDICACIÓN!$Y19&lt;&gt;0),[6]PDI_DES__DEDICACIÓN!$Y19,""),IF($A21="TOTAL",SUM(INDIRECT("O4:O"&amp;ROW()-1)),""))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IF(AND($A21&lt;&gt;"",$A21&lt;&gt;"TOTAL"),IF(AND([6]PDI_DES__DEDICACIÓN!$AB19&lt;&gt;"",[6]PDI_DES__DEDICACIÓN!$AB19&lt;&gt;0),[6]PDI_DES__DEDICACIÓN!$AB19,""),IF($A21="TOTAL",SUM(INDIRECT("Q4:Q"&amp;ROW()-1)),""))</f>
        <v/>
      </c>
      <c r="R21" s="6" t="str">
        <f ca="1">IF(AND($A21&lt;&gt;"",$A21&lt;&gt;"TOTAL"),IF(AND([6]PDI_DES__DEDICACIÓN!$AD19&lt;&gt;"",[6]PDI_DES__DEDICACIÓN!$AD19&lt;&gt;0),[6]PDI_DES__DEDICACIÓN!$AD19,""),IF($A21="TOTAL",SUM(INDIRECT("R4:R"&amp;ROW()-1)),""))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IF(AND($A21&lt;&gt;"",$A21&lt;&gt;"TOTAL"),IF(AND([6]PDI_DES__DEDICACIÓN!$AG19&lt;&gt;"",[6]PDI_DES__DEDICACIÓN!$AG19&lt;&gt;0),[6]PDI_DES__DEDICACIÓN!$AG19,""),IF($A21="TOTAL",SUM(INDIRECT("T4:T"&amp;ROW()-1)),""))</f>
        <v/>
      </c>
      <c r="U21" s="6" t="str">
        <f ca="1">IF(AND($A21&lt;&gt;"",$A21&lt;&gt;"TOTAL"),IF(AND([6]PDI_DES__DEDICACIÓN!$AI19&lt;&gt;"",[6]PDI_DES__DEDICACIÓN!$AI19&lt;&gt;0),[6]PDI_DES__DEDICACIÓN!$AI19,""),IF($A21="TOTAL",SUM(INDIRECT("U4:U"&amp;ROW()-1)),""))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IF(AND($A21&lt;&gt;"",$A21&lt;&gt;"TOTAL"),IF(AND([6]PDI_DES__DEDICACIÓN!$AL19&lt;&gt;"",[6]PDI_DES__DEDICACIÓN!$AL19&lt;&gt;0),[6]PDI_DES__DEDICACIÓN!$AL19,""),IF($A21="TOTAL",SUM(INDIRECT("W4:W"&amp;ROW()-1)),""))</f>
        <v/>
      </c>
      <c r="X21" s="6" t="str">
        <f ca="1">IF(AND($A21&lt;&gt;"",$A21&lt;&gt;"TOTAL"),IF(AND([6]PDI_DES__DEDICACIÓN!$AN19&lt;&gt;"",[6]PDI_DES__DEDICACIÓN!$AN19&lt;&gt;0),[6]PDI_DES__DEDICACIÓN!$AN19,""),IF($A21="TOTAL",SUM(INDIRECT("X4:X"&amp;ROW()-1)),""))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IF(AND($A21&lt;&gt;"",$A21&lt;&gt;"TOTAL"),IF(AND([6]PDI_DES__DEDICACIÓN!$AQ19&lt;&gt;"",[6]PDI_DES__DEDICACIÓN!$AQ19&lt;&gt;0),[6]PDI_DES__DEDICACIÓN!$AQ19,""),IF($A21="TOTAL",SUM(INDIRECT("Z4:Z"&amp;ROW()-1)),""))</f>
        <v/>
      </c>
      <c r="AA21" s="6" t="str">
        <f ca="1">IF(AND($A21&lt;&gt;"",$A21&lt;&gt;"TOTAL"),IF(AND([6]PDI_DES__DEDICACIÓN!$AS19&lt;&gt;"",[6]PDI_DES__DEDICACIÓN!$AS19&lt;&gt;0),[6]PDI_DES__DEDICACIÓN!$AS19,""),IF($A21="TOTAL",SUM(INDIRECT("AA4:AA"&amp;ROW()-1)),""))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IF(AND($A21&lt;&gt;"",$A21&lt;&gt;"TOTAL"),IF(AND([6]PDI_DES__DEDICACIÓN!$AV19&lt;&gt;"",[6]PDI_DES__DEDICACIÓN!$AV19&lt;&gt;0),[6]PDI_DES__DEDICACIÓN!$AV19,""),IF($A21="TOTAL",SUM(INDIRECT("AC4:AC"&amp;ROW()-1)),""))</f>
        <v/>
      </c>
      <c r="AD21" s="6" t="str">
        <f ca="1">IF(AND($A21&lt;&gt;"",$A21&lt;&gt;"TOTAL"),IF(AND([6]PDI_DES__DEDICACIÓN!$AX19&lt;&gt;"",[6]PDI_DES__DEDICACIÓN!$AX19&lt;&gt;0),[6]PDI_DES__DEDICACIÓN!$AX19,""),IF($A21="TOTAL",SUM(INDIRECT("AD4:AD"&amp;ROW()-1)),""))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IF(AND($A21&lt;&gt;"",$A21&lt;&gt;"TOTAL"),IF(AND([6]PDI_DES__DEDICACIÓN!$BA19&lt;&gt;"",[6]PDI_DES__DEDICACIÓN!$BA19&lt;&gt;0),[6]PDI_DES__DEDICACIÓN!$BA19,""),IF($A21="TOTAL",SUM(INDIRECT("AF4:AF"&amp;ROW()-1)),""))</f>
        <v/>
      </c>
      <c r="AG21" s="6" t="str">
        <f ca="1">IF(AND($A21&lt;&gt;"",$A21&lt;&gt;"TOTAL"),IF(AND([6]PDI_DES__DEDICACIÓN!$BC19&lt;&gt;"",[6]PDI_DES__DEDICACIÓN!$BC19&lt;&gt;0),[6]PDI_DES__DEDICACIÓN!$BC19,""),IF($A21="TOTAL",SUM(INDIRECT("AG4:AG"&amp;ROW()-1)),""))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IF(AND($A21&lt;&gt;"",$A21&lt;&gt;"TOTAL"),IF(AND([6]PDI_DES__DEDICACIÓN!$BF19&lt;&gt;"",[6]PDI_DES__DEDICACIÓN!$BF19&lt;&gt;0),[6]PDI_DES__DEDICACIÓN!$BF19,""),IF($A21="TOTAL",SUM(INDIRECT("AI4:AI"&amp;ROW()-1)),""))</f>
        <v/>
      </c>
      <c r="AJ21" s="6" t="str">
        <f ca="1">IF(AND($A21&lt;&gt;"",$A21&lt;&gt;"TOTAL"),IF(AND([6]PDI_DES__DEDICACIÓN!$BH19&lt;&gt;"",[6]PDI_DES__DEDICACIÓN!$BH19&lt;&gt;0),[6]PDI_DES__DEDICACIÓN!$BH19,""),IF($A21="TOTAL",SUM(INDIRECT("AJ4:AJ"&amp;ROW()-1)),""))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IF(AND($A21&lt;&gt;"",$A21&lt;&gt;"TOTAL"),IF(AND([6]PDI_DES__DEDICACIÓN!$BK19&lt;&gt;"",[6]PDI_DES__DEDICACIÓN!$BK19&lt;&gt;0),[6]PDI_DES__DEDICACIÓN!$BK19,""),IF($A21="TOTAL",SUM(INDIRECT("AL4:AL"&amp;ROW()-1)),""))</f>
        <v/>
      </c>
      <c r="AM21" s="6" t="str">
        <f ca="1">IF(AND($A21&lt;&gt;"",$A21&lt;&gt;"TOTAL"),IF(AND([6]PDI_DES__DEDICACIÓN!$BM19&lt;&gt;"",[6]PDI_DES__DEDICACIÓN!$BM19&lt;&gt;0),[6]PDI_DES__DEDICACIÓN!$BM19,""),IF($A21="TOTAL",SUM(INDIRECT("AM4:AM"&amp;ROW()-1)),""))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IF(AND($A21&lt;&gt;"",$A21&lt;&gt;"TOTAL"),IF(AND([6]PDI_DES__DEDICACIÓN!$BP19&lt;&gt;"",[6]PDI_DES__DEDICACIÓN!$BP19&lt;&gt;0),[6]PDI_DES__DEDICACIÓN!$BP19,""),IF($A21="TOTAL",SUM(INDIRECT("AO4:AO"&amp;ROW()-1)),""))</f>
        <v/>
      </c>
      <c r="AP21" s="6" t="str">
        <f ca="1">IF(AND($A21&lt;&gt;"",$A21&lt;&gt;"TOTAL"),IF(AND([6]PDI_DES__DEDICACIÓN!$BR19&lt;&gt;"",[6]PDI_DES__DEDICACIÓN!$BR19&lt;&gt;0),[6]PDI_DES__DEDICACIÓN!$BR19,""),IF($A21="TOTAL",SUM(INDIRECT("AP4:AP"&amp;ROW()-1)),""))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IF(AND($A21&lt;&gt;"",$A21&lt;&gt;"TOTAL"),IF(AND([6]PDI_DES__DEDICACIÓN!$BU19&lt;&gt;"",[6]PDI_DES__DEDICACIÓN!$BU19&lt;&gt;0),[6]PDI_DES__DEDICACIÓN!$BU19,""),IF($A21="TOTAL",SUM(INDIRECT("AR4:AR"&amp;ROW()-1)),""))</f>
        <v/>
      </c>
      <c r="AS21" s="6" t="str">
        <f ca="1">IF(AND($A21&lt;&gt;"",$A21&lt;&gt;"TOTAL"),IF(AND([6]PDI_DES__DEDICACIÓN!$BW19&lt;&gt;"",[6]PDI_DES__DEDICACIÓN!$BW19&lt;&gt;0),[6]PDI_DES__DEDICACIÓN!$BW19,""),IF($A21="TOTAL",SUM(INDIRECT("AS4:AS"&amp;ROW()-1)),""))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IF(AND($A21&lt;&gt;"",$A21&lt;&gt;"TOTAL"),IF(AND([6]PDI_DES__DEDICACIÓN!$BZ19&lt;&gt;"",[6]PDI_DES__DEDICACIÓN!$BZ19&lt;&gt;0),[6]PDI_DES__DEDICACIÓN!$BZ19,""),IF($A21="TOTAL",SUM(INDIRECT("AU4:AU"&amp;ROW()-1)),""))</f>
        <v/>
      </c>
      <c r="AV21" s="6" t="str">
        <f ca="1">IF(AND($A21&lt;&gt;"",$A21&lt;&gt;"TOTAL"),IF(AND([6]PDI_DES__DEDICACIÓN!$CB19&lt;&gt;"",[6]PDI_DES__DEDICACIÓN!$CB19&lt;&gt;0),[6]PDI_DES__DEDICACIÓN!$CB19,""),IF($A21="TOTAL",SUM(INDIRECT("AV4:AV"&amp;ROW()-1)),""))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IF(AND($A21&lt;&gt;"",$A21&lt;&gt;"TOTAL"),IF(AND([6]PDI_DES__DEDICACIÓN!$CE19&lt;&gt;"",[6]PDI_DES__DEDICACIÓN!$CE19&lt;&gt;0),[6]PDI_DES__DEDICACIÓN!$CE19,""),IF($A21="TOTAL",SUM(INDIRECT("AX4:AX"&amp;ROW()-1)),""))</f>
        <v/>
      </c>
      <c r="AY21" s="6" t="str">
        <f ca="1">IF(AND($A21&lt;&gt;"",$A21&lt;&gt;"TOTAL"),IF(AND([6]PDI_DES__DEDICACIÓN!$CG19&lt;&gt;"",[6]PDI_DES__DEDICACIÓN!$CG19&lt;&gt;0),[6]PDI_DES__DEDICACIÓN!$CG19,""),IF($A21="TOTAL",SUM(INDIRECT("AY4:AY"&amp;ROW()-1)),""))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IF(AND($A21&lt;&gt;"",$A21&lt;&gt;"TOTAL"),IF(AND([6]PDI_DES__DEDICACIÓN!$CJ19&lt;&gt;"",[6]PDI_DES__DEDICACIÓN!$CJ19&lt;&gt;0),[6]PDI_DES__DEDICACIÓN!$CJ19,""),IF($A21="TOTAL",SUM(INDIRECT("BA4:BA"&amp;ROW()-1)),""))</f>
        <v/>
      </c>
      <c r="BB21" s="6" t="str">
        <f ca="1">IF(AND($A21&lt;&gt;"",$A21&lt;&gt;"TOTAL"),IF(AND([6]PDI_DES__DEDICACIÓN!$CL19&lt;&gt;"",[6]PDI_DES__DEDICACIÓN!$CL19&lt;&gt;0),[6]PDI_DES__DEDICACIÓN!$CL19,""),IF($A21="TOTAL",SUM(INDIRECT("BB4:BB"&amp;ROW()-1)),""))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IF(AND($A21&lt;&gt;"",$A21&lt;&gt;"TOTAL"),IF(AND([6]PDI_DES__DEDICACIÓN!$CO19&lt;&gt;"",[6]PDI_DES__DEDICACIÓN!$CO19&lt;&gt;0),[6]PDI_DES__DEDICACIÓN!$CO19,""),IF($A21="TOTAL",SUM(INDIRECT("BD4:BD"&amp;ROW()-1)),""))</f>
        <v/>
      </c>
      <c r="BE21" s="6" t="str">
        <f ca="1">IF(AND($A21&lt;&gt;"",$A21&lt;&gt;"TOTAL"),IF(AND([6]PDI_DES__DEDICACIÓN!$CQ19&lt;&gt;"",[6]PDI_DES__DEDICACIÓN!$CQ19&lt;&gt;0),[6]PDI_DES__DEDICACIÓN!$CQ19,""),IF($A21="TOTAL",SUM(INDIRECT("BE4:BE"&amp;ROW()-1)),""))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IF([6]PDI_DES__DEDICACIÓN!$B20&lt;&gt;"",[6]PDI_DES__DEDICACIÓN!$B20,IF(AND([6]PDI_DES__DEDICACIÓN!$B20="",[6]PDI_DES__DEDICACIÓN!$B21="",[6]PDI_DES__DEDICACIÓN!$B19=""),"","TOTAL"))</f>
        <v/>
      </c>
      <c r="B22" s="6" t="str">
        <f ca="1">IF(AND($A22&lt;&gt;"",$A22&lt;&gt;"TOTAL"),IF(AND([6]PDI_DES__DEDICACIÓN!$C20&lt;&gt;"",[6]PDI_DES__DEDICACIÓN!$C20&lt;&gt;0),[6]PDI_DES__DEDICACIÓN!$C20,""),IF($A22="TOTAL",SUM(INDIRECT("B4:B"&amp;ROW()-1)),""))</f>
        <v/>
      </c>
      <c r="C22" s="6" t="str">
        <f ca="1">IF(AND($A22&lt;&gt;"",$A22&lt;&gt;"TOTAL"),IF(AND([6]PDI_DES__DEDICACIÓN!$E20&lt;&gt;"",[6]PDI_DES__DEDICACIÓN!$E20&lt;&gt;0),[6]PDI_DES__DEDICACIÓN!$E20,""),IF($A22="TOTAL",SUM(INDIRECT("C4:C"&amp;ROW()-1)),""))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IF(AND($A22&lt;&gt;"",$A22&lt;&gt;"TOTAL"),IF(AND([6]PDI_DES__DEDICACIÓN!$H20&lt;&gt;"",[6]PDI_DES__DEDICACIÓN!$H20&lt;&gt;0),[6]PDI_DES__DEDICACIÓN!$H20,""),IF($A22="TOTAL",SUM(INDIRECT("E4:E"&amp;ROW()-1)),""))</f>
        <v/>
      </c>
      <c r="F22" s="6" t="str">
        <f ca="1">IF(AND($A22&lt;&gt;"",$A22&lt;&gt;"TOTAL"),IF(AND([6]PDI_DES__DEDICACIÓN!$J20&lt;&gt;"",[6]PDI_DES__DEDICACIÓN!$J20&lt;&gt;0),[6]PDI_DES__DEDICACIÓN!$J20,""),IF($A22="TOTAL",SUM(INDIRECT("F4:F"&amp;ROW()-1)),""))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IF(AND($A22&lt;&gt;"",$A22&lt;&gt;"TOTAL"),IF(AND([6]PDI_DES__DEDICACIÓN!$M20&lt;&gt;"",[6]PDI_DES__DEDICACIÓN!$M20&lt;&gt;0),[6]PDI_DES__DEDICACIÓN!$M20,""),IF($A22="TOTAL",SUM(INDIRECT("H4:H"&amp;ROW()-1)),""))</f>
        <v/>
      </c>
      <c r="I22" s="6" t="str">
        <f ca="1">IF(AND($A22&lt;&gt;"",$A22&lt;&gt;"TOTAL"),IF(AND([6]PDI_DES__DEDICACIÓN!$O20&lt;&gt;"",[6]PDI_DES__DEDICACIÓN!$O20&lt;&gt;0),[6]PDI_DES__DEDICACIÓN!$O20,""),IF($A22="TOTAL",SUM(INDIRECT("I4:I"&amp;ROW()-1)),""))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IF(AND($A22&lt;&gt;"",$A22&lt;&gt;"TOTAL"),IF(AND([6]PDI_DES__DEDICACIÓN!$R20&lt;&gt;"",[6]PDI_DES__DEDICACIÓN!$R20&lt;&gt;0),[6]PDI_DES__DEDICACIÓN!$R20,""),IF($A22="TOTAL",SUM(INDIRECT("K4:K"&amp;ROW()-1)),""))</f>
        <v/>
      </c>
      <c r="L22" s="6" t="str">
        <f ca="1">IF(AND($A22&lt;&gt;"",$A22&lt;&gt;"TOTAL"),IF(AND([6]PDI_DES__DEDICACIÓN!$T20&lt;&gt;"",[6]PDI_DES__DEDICACIÓN!$T20&lt;&gt;0),[6]PDI_DES__DEDICACIÓN!$T20,""),IF($A22="TOTAL",SUM(INDIRECT("L4:L"&amp;ROW()-1)),""))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IF(AND($A22&lt;&gt;"",$A22&lt;&gt;"TOTAL"),IF(AND([6]PDI_DES__DEDICACIÓN!$W20&lt;&gt;"",[6]PDI_DES__DEDICACIÓN!$W20&lt;&gt;0),[6]PDI_DES__DEDICACIÓN!$W20,""),IF($A22="TOTAL",SUM(INDIRECT("N4:N"&amp;ROW()-1)),""))</f>
        <v/>
      </c>
      <c r="O22" s="6" t="str">
        <f ca="1">IF(AND($A22&lt;&gt;"",$A22&lt;&gt;"TOTAL"),IF(AND([6]PDI_DES__DEDICACIÓN!$Y20&lt;&gt;"",[6]PDI_DES__DEDICACIÓN!$Y20&lt;&gt;0),[6]PDI_DES__DEDICACIÓN!$Y20,""),IF($A22="TOTAL",SUM(INDIRECT("O4:O"&amp;ROW()-1)),""))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IF(AND($A22&lt;&gt;"",$A22&lt;&gt;"TOTAL"),IF(AND([6]PDI_DES__DEDICACIÓN!$AB20&lt;&gt;"",[6]PDI_DES__DEDICACIÓN!$AB20&lt;&gt;0),[6]PDI_DES__DEDICACIÓN!$AB20,""),IF($A22="TOTAL",SUM(INDIRECT("Q4:Q"&amp;ROW()-1)),""))</f>
        <v/>
      </c>
      <c r="R22" s="6" t="str">
        <f ca="1">IF(AND($A22&lt;&gt;"",$A22&lt;&gt;"TOTAL"),IF(AND([6]PDI_DES__DEDICACIÓN!$AD20&lt;&gt;"",[6]PDI_DES__DEDICACIÓN!$AD20&lt;&gt;0),[6]PDI_DES__DEDICACIÓN!$AD20,""),IF($A22="TOTAL",SUM(INDIRECT("R4:R"&amp;ROW()-1)),""))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IF(AND($A22&lt;&gt;"",$A22&lt;&gt;"TOTAL"),IF(AND([6]PDI_DES__DEDICACIÓN!$AG20&lt;&gt;"",[6]PDI_DES__DEDICACIÓN!$AG20&lt;&gt;0),[6]PDI_DES__DEDICACIÓN!$AG20,""),IF($A22="TOTAL",SUM(INDIRECT("T4:T"&amp;ROW()-1)),""))</f>
        <v/>
      </c>
      <c r="U22" s="6" t="str">
        <f ca="1">IF(AND($A22&lt;&gt;"",$A22&lt;&gt;"TOTAL"),IF(AND([6]PDI_DES__DEDICACIÓN!$AI20&lt;&gt;"",[6]PDI_DES__DEDICACIÓN!$AI20&lt;&gt;0),[6]PDI_DES__DEDICACIÓN!$AI20,""),IF($A22="TOTAL",SUM(INDIRECT("U4:U"&amp;ROW()-1)),""))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IF(AND($A22&lt;&gt;"",$A22&lt;&gt;"TOTAL"),IF(AND([6]PDI_DES__DEDICACIÓN!$AL20&lt;&gt;"",[6]PDI_DES__DEDICACIÓN!$AL20&lt;&gt;0),[6]PDI_DES__DEDICACIÓN!$AL20,""),IF($A22="TOTAL",SUM(INDIRECT("W4:W"&amp;ROW()-1)),""))</f>
        <v/>
      </c>
      <c r="X22" s="6" t="str">
        <f ca="1">IF(AND($A22&lt;&gt;"",$A22&lt;&gt;"TOTAL"),IF(AND([6]PDI_DES__DEDICACIÓN!$AN20&lt;&gt;"",[6]PDI_DES__DEDICACIÓN!$AN20&lt;&gt;0),[6]PDI_DES__DEDICACIÓN!$AN20,""),IF($A22="TOTAL",SUM(INDIRECT("X4:X"&amp;ROW()-1)),""))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IF(AND($A22&lt;&gt;"",$A22&lt;&gt;"TOTAL"),IF(AND([6]PDI_DES__DEDICACIÓN!$AQ20&lt;&gt;"",[6]PDI_DES__DEDICACIÓN!$AQ20&lt;&gt;0),[6]PDI_DES__DEDICACIÓN!$AQ20,""),IF($A22="TOTAL",SUM(INDIRECT("Z4:Z"&amp;ROW()-1)),""))</f>
        <v/>
      </c>
      <c r="AA22" s="6" t="str">
        <f ca="1">IF(AND($A22&lt;&gt;"",$A22&lt;&gt;"TOTAL"),IF(AND([6]PDI_DES__DEDICACIÓN!$AS20&lt;&gt;"",[6]PDI_DES__DEDICACIÓN!$AS20&lt;&gt;0),[6]PDI_DES__DEDICACIÓN!$AS20,""),IF($A22="TOTAL",SUM(INDIRECT("AA4:AA"&amp;ROW()-1)),""))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IF(AND($A22&lt;&gt;"",$A22&lt;&gt;"TOTAL"),IF(AND([6]PDI_DES__DEDICACIÓN!$AV20&lt;&gt;"",[6]PDI_DES__DEDICACIÓN!$AV20&lt;&gt;0),[6]PDI_DES__DEDICACIÓN!$AV20,""),IF($A22="TOTAL",SUM(INDIRECT("AC4:AC"&amp;ROW()-1)),""))</f>
        <v/>
      </c>
      <c r="AD22" s="6" t="str">
        <f ca="1">IF(AND($A22&lt;&gt;"",$A22&lt;&gt;"TOTAL"),IF(AND([6]PDI_DES__DEDICACIÓN!$AX20&lt;&gt;"",[6]PDI_DES__DEDICACIÓN!$AX20&lt;&gt;0),[6]PDI_DES__DEDICACIÓN!$AX20,""),IF($A22="TOTAL",SUM(INDIRECT("AD4:AD"&amp;ROW()-1)),""))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IF(AND($A22&lt;&gt;"",$A22&lt;&gt;"TOTAL"),IF(AND([6]PDI_DES__DEDICACIÓN!$BA20&lt;&gt;"",[6]PDI_DES__DEDICACIÓN!$BA20&lt;&gt;0),[6]PDI_DES__DEDICACIÓN!$BA20,""),IF($A22="TOTAL",SUM(INDIRECT("AF4:AF"&amp;ROW()-1)),""))</f>
        <v/>
      </c>
      <c r="AG22" s="6" t="str">
        <f ca="1">IF(AND($A22&lt;&gt;"",$A22&lt;&gt;"TOTAL"),IF(AND([6]PDI_DES__DEDICACIÓN!$BC20&lt;&gt;"",[6]PDI_DES__DEDICACIÓN!$BC20&lt;&gt;0),[6]PDI_DES__DEDICACIÓN!$BC20,""),IF($A22="TOTAL",SUM(INDIRECT("AG4:AG"&amp;ROW()-1)),""))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IF(AND($A22&lt;&gt;"",$A22&lt;&gt;"TOTAL"),IF(AND([6]PDI_DES__DEDICACIÓN!$BF20&lt;&gt;"",[6]PDI_DES__DEDICACIÓN!$BF20&lt;&gt;0),[6]PDI_DES__DEDICACIÓN!$BF20,""),IF($A22="TOTAL",SUM(INDIRECT("AI4:AI"&amp;ROW()-1)),""))</f>
        <v/>
      </c>
      <c r="AJ22" s="6" t="str">
        <f ca="1">IF(AND($A22&lt;&gt;"",$A22&lt;&gt;"TOTAL"),IF(AND([6]PDI_DES__DEDICACIÓN!$BH20&lt;&gt;"",[6]PDI_DES__DEDICACIÓN!$BH20&lt;&gt;0),[6]PDI_DES__DEDICACIÓN!$BH20,""),IF($A22="TOTAL",SUM(INDIRECT("AJ4:AJ"&amp;ROW()-1)),""))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IF(AND($A22&lt;&gt;"",$A22&lt;&gt;"TOTAL"),IF(AND([6]PDI_DES__DEDICACIÓN!$BK20&lt;&gt;"",[6]PDI_DES__DEDICACIÓN!$BK20&lt;&gt;0),[6]PDI_DES__DEDICACIÓN!$BK20,""),IF($A22="TOTAL",SUM(INDIRECT("AL4:AL"&amp;ROW()-1)),""))</f>
        <v/>
      </c>
      <c r="AM22" s="6" t="str">
        <f ca="1">IF(AND($A22&lt;&gt;"",$A22&lt;&gt;"TOTAL"),IF(AND([6]PDI_DES__DEDICACIÓN!$BM20&lt;&gt;"",[6]PDI_DES__DEDICACIÓN!$BM20&lt;&gt;0),[6]PDI_DES__DEDICACIÓN!$BM20,""),IF($A22="TOTAL",SUM(INDIRECT("AM4:AM"&amp;ROW()-1)),""))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IF(AND($A22&lt;&gt;"",$A22&lt;&gt;"TOTAL"),IF(AND([6]PDI_DES__DEDICACIÓN!$BP20&lt;&gt;"",[6]PDI_DES__DEDICACIÓN!$BP20&lt;&gt;0),[6]PDI_DES__DEDICACIÓN!$BP20,""),IF($A22="TOTAL",SUM(INDIRECT("AO4:AO"&amp;ROW()-1)),""))</f>
        <v/>
      </c>
      <c r="AP22" s="6" t="str">
        <f ca="1">IF(AND($A22&lt;&gt;"",$A22&lt;&gt;"TOTAL"),IF(AND([6]PDI_DES__DEDICACIÓN!$BR20&lt;&gt;"",[6]PDI_DES__DEDICACIÓN!$BR20&lt;&gt;0),[6]PDI_DES__DEDICACIÓN!$BR20,""),IF($A22="TOTAL",SUM(INDIRECT("AP4:AP"&amp;ROW()-1)),""))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IF(AND($A22&lt;&gt;"",$A22&lt;&gt;"TOTAL"),IF(AND([6]PDI_DES__DEDICACIÓN!$BU20&lt;&gt;"",[6]PDI_DES__DEDICACIÓN!$BU20&lt;&gt;0),[6]PDI_DES__DEDICACIÓN!$BU20,""),IF($A22="TOTAL",SUM(INDIRECT("AR4:AR"&amp;ROW()-1)),""))</f>
        <v/>
      </c>
      <c r="AS22" s="6" t="str">
        <f ca="1">IF(AND($A22&lt;&gt;"",$A22&lt;&gt;"TOTAL"),IF(AND([6]PDI_DES__DEDICACIÓN!$BW20&lt;&gt;"",[6]PDI_DES__DEDICACIÓN!$BW20&lt;&gt;0),[6]PDI_DES__DEDICACIÓN!$BW20,""),IF($A22="TOTAL",SUM(INDIRECT("AS4:AS"&amp;ROW()-1)),""))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IF(AND($A22&lt;&gt;"",$A22&lt;&gt;"TOTAL"),IF(AND([6]PDI_DES__DEDICACIÓN!$BZ20&lt;&gt;"",[6]PDI_DES__DEDICACIÓN!$BZ20&lt;&gt;0),[6]PDI_DES__DEDICACIÓN!$BZ20,""),IF($A22="TOTAL",SUM(INDIRECT("AU4:AU"&amp;ROW()-1)),""))</f>
        <v/>
      </c>
      <c r="AV22" s="6" t="str">
        <f ca="1">IF(AND($A22&lt;&gt;"",$A22&lt;&gt;"TOTAL"),IF(AND([6]PDI_DES__DEDICACIÓN!$CB20&lt;&gt;"",[6]PDI_DES__DEDICACIÓN!$CB20&lt;&gt;0),[6]PDI_DES__DEDICACIÓN!$CB20,""),IF($A22="TOTAL",SUM(INDIRECT("AV4:AV"&amp;ROW()-1)),""))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IF(AND($A22&lt;&gt;"",$A22&lt;&gt;"TOTAL"),IF(AND([6]PDI_DES__DEDICACIÓN!$CE20&lt;&gt;"",[6]PDI_DES__DEDICACIÓN!$CE20&lt;&gt;0),[6]PDI_DES__DEDICACIÓN!$CE20,""),IF($A22="TOTAL",SUM(INDIRECT("AX4:AX"&amp;ROW()-1)),""))</f>
        <v/>
      </c>
      <c r="AY22" s="6" t="str">
        <f ca="1">IF(AND($A22&lt;&gt;"",$A22&lt;&gt;"TOTAL"),IF(AND([6]PDI_DES__DEDICACIÓN!$CG20&lt;&gt;"",[6]PDI_DES__DEDICACIÓN!$CG20&lt;&gt;0),[6]PDI_DES__DEDICACIÓN!$CG20,""),IF($A22="TOTAL",SUM(INDIRECT("AY4:AY"&amp;ROW()-1)),""))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IF(AND($A22&lt;&gt;"",$A22&lt;&gt;"TOTAL"),IF(AND([6]PDI_DES__DEDICACIÓN!$CJ20&lt;&gt;"",[6]PDI_DES__DEDICACIÓN!$CJ20&lt;&gt;0),[6]PDI_DES__DEDICACIÓN!$CJ20,""),IF($A22="TOTAL",SUM(INDIRECT("BA4:BA"&amp;ROW()-1)),""))</f>
        <v/>
      </c>
      <c r="BB22" s="6" t="str">
        <f ca="1">IF(AND($A22&lt;&gt;"",$A22&lt;&gt;"TOTAL"),IF(AND([6]PDI_DES__DEDICACIÓN!$CL20&lt;&gt;"",[6]PDI_DES__DEDICACIÓN!$CL20&lt;&gt;0),[6]PDI_DES__DEDICACIÓN!$CL20,""),IF($A22="TOTAL",SUM(INDIRECT("BB4:BB"&amp;ROW()-1)),""))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IF(AND($A22&lt;&gt;"",$A22&lt;&gt;"TOTAL"),IF(AND([6]PDI_DES__DEDICACIÓN!$CO20&lt;&gt;"",[6]PDI_DES__DEDICACIÓN!$CO20&lt;&gt;0),[6]PDI_DES__DEDICACIÓN!$CO20,""),IF($A22="TOTAL",SUM(INDIRECT("BD4:BD"&amp;ROW()-1)),""))</f>
        <v/>
      </c>
      <c r="BE22" s="6" t="str">
        <f ca="1">IF(AND($A22&lt;&gt;"",$A22&lt;&gt;"TOTAL"),IF(AND([6]PDI_DES__DEDICACIÓN!$CQ20&lt;&gt;"",[6]PDI_DES__DEDICACIÓN!$CQ20&lt;&gt;0),[6]PDI_DES__DEDICACIÓN!$CQ20,""),IF($A22="TOTAL",SUM(INDIRECT("BE4:BE"&amp;ROW()-1)),""))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IF([6]PDI_DES__DEDICACIÓN!$B21&lt;&gt;"",[6]PDI_DES__DEDICACIÓN!$B21,IF(AND([6]PDI_DES__DEDICACIÓN!$B21="",[6]PDI_DES__DEDICACIÓN!$B22="",[6]PDI_DES__DEDICACIÓN!$B20=""),"","TOTAL"))</f>
        <v/>
      </c>
      <c r="B23" s="6" t="str">
        <f ca="1">IF(AND($A23&lt;&gt;"",$A23&lt;&gt;"TOTAL"),IF(AND([6]PDI_DES__DEDICACIÓN!$C21&lt;&gt;"",[6]PDI_DES__DEDICACIÓN!$C21&lt;&gt;0),[6]PDI_DES__DEDICACIÓN!$C21,""),IF($A23="TOTAL",SUM(INDIRECT("B4:B"&amp;ROW()-1)),""))</f>
        <v/>
      </c>
      <c r="C23" s="6" t="str">
        <f ca="1">IF(AND($A23&lt;&gt;"",$A23&lt;&gt;"TOTAL"),IF(AND([6]PDI_DES__DEDICACIÓN!$E21&lt;&gt;"",[6]PDI_DES__DEDICACIÓN!$E21&lt;&gt;0),[6]PDI_DES__DEDICACIÓN!$E21,""),IF($A23="TOTAL",SUM(INDIRECT("C4:C"&amp;ROW()-1)),""))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IF(AND($A23&lt;&gt;"",$A23&lt;&gt;"TOTAL"),IF(AND([6]PDI_DES__DEDICACIÓN!$H21&lt;&gt;"",[6]PDI_DES__DEDICACIÓN!$H21&lt;&gt;0),[6]PDI_DES__DEDICACIÓN!$H21,""),IF($A23="TOTAL",SUM(INDIRECT("E4:E"&amp;ROW()-1)),""))</f>
        <v/>
      </c>
      <c r="F23" s="6" t="str">
        <f ca="1">IF(AND($A23&lt;&gt;"",$A23&lt;&gt;"TOTAL"),IF(AND([6]PDI_DES__DEDICACIÓN!$J21&lt;&gt;"",[6]PDI_DES__DEDICACIÓN!$J21&lt;&gt;0),[6]PDI_DES__DEDICACIÓN!$J21,""),IF($A23="TOTAL",SUM(INDIRECT("F4:F"&amp;ROW()-1)),""))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IF(AND($A23&lt;&gt;"",$A23&lt;&gt;"TOTAL"),IF(AND([6]PDI_DES__DEDICACIÓN!$M21&lt;&gt;"",[6]PDI_DES__DEDICACIÓN!$M21&lt;&gt;0),[6]PDI_DES__DEDICACIÓN!$M21,""),IF($A23="TOTAL",SUM(INDIRECT("H4:H"&amp;ROW()-1)),""))</f>
        <v/>
      </c>
      <c r="I23" s="6" t="str">
        <f ca="1">IF(AND($A23&lt;&gt;"",$A23&lt;&gt;"TOTAL"),IF(AND([6]PDI_DES__DEDICACIÓN!$O21&lt;&gt;"",[6]PDI_DES__DEDICACIÓN!$O21&lt;&gt;0),[6]PDI_DES__DEDICACIÓN!$O21,""),IF($A23="TOTAL",SUM(INDIRECT("I4:I"&amp;ROW()-1)),""))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IF(AND($A23&lt;&gt;"",$A23&lt;&gt;"TOTAL"),IF(AND([6]PDI_DES__DEDICACIÓN!$R21&lt;&gt;"",[6]PDI_DES__DEDICACIÓN!$R21&lt;&gt;0),[6]PDI_DES__DEDICACIÓN!$R21,""),IF($A23="TOTAL",SUM(INDIRECT("K4:K"&amp;ROW()-1)),""))</f>
        <v/>
      </c>
      <c r="L23" s="6" t="str">
        <f ca="1">IF(AND($A23&lt;&gt;"",$A23&lt;&gt;"TOTAL"),IF(AND([6]PDI_DES__DEDICACIÓN!$T21&lt;&gt;"",[6]PDI_DES__DEDICACIÓN!$T21&lt;&gt;0),[6]PDI_DES__DEDICACIÓN!$T21,""),IF($A23="TOTAL",SUM(INDIRECT("L4:L"&amp;ROW()-1)),""))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IF(AND($A23&lt;&gt;"",$A23&lt;&gt;"TOTAL"),IF(AND([6]PDI_DES__DEDICACIÓN!$W21&lt;&gt;"",[6]PDI_DES__DEDICACIÓN!$W21&lt;&gt;0),[6]PDI_DES__DEDICACIÓN!$W21,""),IF($A23="TOTAL",SUM(INDIRECT("N4:N"&amp;ROW()-1)),""))</f>
        <v/>
      </c>
      <c r="O23" s="6" t="str">
        <f ca="1">IF(AND($A23&lt;&gt;"",$A23&lt;&gt;"TOTAL"),IF(AND([6]PDI_DES__DEDICACIÓN!$Y21&lt;&gt;"",[6]PDI_DES__DEDICACIÓN!$Y21&lt;&gt;0),[6]PDI_DES__DEDICACIÓN!$Y21,""),IF($A23="TOTAL",SUM(INDIRECT("O4:O"&amp;ROW()-1)),""))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IF(AND($A23&lt;&gt;"",$A23&lt;&gt;"TOTAL"),IF(AND([6]PDI_DES__DEDICACIÓN!$AB21&lt;&gt;"",[6]PDI_DES__DEDICACIÓN!$AB21&lt;&gt;0),[6]PDI_DES__DEDICACIÓN!$AB21,""),IF($A23="TOTAL",SUM(INDIRECT("Q4:Q"&amp;ROW()-1)),""))</f>
        <v/>
      </c>
      <c r="R23" s="6" t="str">
        <f ca="1">IF(AND($A23&lt;&gt;"",$A23&lt;&gt;"TOTAL"),IF(AND([6]PDI_DES__DEDICACIÓN!$AD21&lt;&gt;"",[6]PDI_DES__DEDICACIÓN!$AD21&lt;&gt;0),[6]PDI_DES__DEDICACIÓN!$AD21,""),IF($A23="TOTAL",SUM(INDIRECT("R4:R"&amp;ROW()-1)),""))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IF(AND($A23&lt;&gt;"",$A23&lt;&gt;"TOTAL"),IF(AND([6]PDI_DES__DEDICACIÓN!$AG21&lt;&gt;"",[6]PDI_DES__DEDICACIÓN!$AG21&lt;&gt;0),[6]PDI_DES__DEDICACIÓN!$AG21,""),IF($A23="TOTAL",SUM(INDIRECT("T4:T"&amp;ROW()-1)),""))</f>
        <v/>
      </c>
      <c r="U23" s="6" t="str">
        <f ca="1">IF(AND($A23&lt;&gt;"",$A23&lt;&gt;"TOTAL"),IF(AND([6]PDI_DES__DEDICACIÓN!$AI21&lt;&gt;"",[6]PDI_DES__DEDICACIÓN!$AI21&lt;&gt;0),[6]PDI_DES__DEDICACIÓN!$AI21,""),IF($A23="TOTAL",SUM(INDIRECT("U4:U"&amp;ROW()-1)),""))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IF(AND($A23&lt;&gt;"",$A23&lt;&gt;"TOTAL"),IF(AND([6]PDI_DES__DEDICACIÓN!$AL21&lt;&gt;"",[6]PDI_DES__DEDICACIÓN!$AL21&lt;&gt;0),[6]PDI_DES__DEDICACIÓN!$AL21,""),IF($A23="TOTAL",SUM(INDIRECT("W4:W"&amp;ROW()-1)),""))</f>
        <v/>
      </c>
      <c r="X23" s="6" t="str">
        <f ca="1">IF(AND($A23&lt;&gt;"",$A23&lt;&gt;"TOTAL"),IF(AND([6]PDI_DES__DEDICACIÓN!$AN21&lt;&gt;"",[6]PDI_DES__DEDICACIÓN!$AN21&lt;&gt;0),[6]PDI_DES__DEDICACIÓN!$AN21,""),IF($A23="TOTAL",SUM(INDIRECT("X4:X"&amp;ROW()-1)),""))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IF(AND($A23&lt;&gt;"",$A23&lt;&gt;"TOTAL"),IF(AND([6]PDI_DES__DEDICACIÓN!$AQ21&lt;&gt;"",[6]PDI_DES__DEDICACIÓN!$AQ21&lt;&gt;0),[6]PDI_DES__DEDICACIÓN!$AQ21,""),IF($A23="TOTAL",SUM(INDIRECT("Z4:Z"&amp;ROW()-1)),""))</f>
        <v/>
      </c>
      <c r="AA23" s="6" t="str">
        <f ca="1">IF(AND($A23&lt;&gt;"",$A23&lt;&gt;"TOTAL"),IF(AND([6]PDI_DES__DEDICACIÓN!$AS21&lt;&gt;"",[6]PDI_DES__DEDICACIÓN!$AS21&lt;&gt;0),[6]PDI_DES__DEDICACIÓN!$AS21,""),IF($A23="TOTAL",SUM(INDIRECT("AA4:AA"&amp;ROW()-1)),""))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IF(AND($A23&lt;&gt;"",$A23&lt;&gt;"TOTAL"),IF(AND([6]PDI_DES__DEDICACIÓN!$AV21&lt;&gt;"",[6]PDI_DES__DEDICACIÓN!$AV21&lt;&gt;0),[6]PDI_DES__DEDICACIÓN!$AV21,""),IF($A23="TOTAL",SUM(INDIRECT("AC4:AC"&amp;ROW()-1)),""))</f>
        <v/>
      </c>
      <c r="AD23" s="6" t="str">
        <f ca="1">IF(AND($A23&lt;&gt;"",$A23&lt;&gt;"TOTAL"),IF(AND([6]PDI_DES__DEDICACIÓN!$AX21&lt;&gt;"",[6]PDI_DES__DEDICACIÓN!$AX21&lt;&gt;0),[6]PDI_DES__DEDICACIÓN!$AX21,""),IF($A23="TOTAL",SUM(INDIRECT("AD4:AD"&amp;ROW()-1)),""))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IF(AND($A23&lt;&gt;"",$A23&lt;&gt;"TOTAL"),IF(AND([6]PDI_DES__DEDICACIÓN!$BA21&lt;&gt;"",[6]PDI_DES__DEDICACIÓN!$BA21&lt;&gt;0),[6]PDI_DES__DEDICACIÓN!$BA21,""),IF($A23="TOTAL",SUM(INDIRECT("AF4:AF"&amp;ROW()-1)),""))</f>
        <v/>
      </c>
      <c r="AG23" s="6" t="str">
        <f ca="1">IF(AND($A23&lt;&gt;"",$A23&lt;&gt;"TOTAL"),IF(AND([6]PDI_DES__DEDICACIÓN!$BC21&lt;&gt;"",[6]PDI_DES__DEDICACIÓN!$BC21&lt;&gt;0),[6]PDI_DES__DEDICACIÓN!$BC21,""),IF($A23="TOTAL",SUM(INDIRECT("AG4:AG"&amp;ROW()-1)),""))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IF(AND($A23&lt;&gt;"",$A23&lt;&gt;"TOTAL"),IF(AND([6]PDI_DES__DEDICACIÓN!$BF21&lt;&gt;"",[6]PDI_DES__DEDICACIÓN!$BF21&lt;&gt;0),[6]PDI_DES__DEDICACIÓN!$BF21,""),IF($A23="TOTAL",SUM(INDIRECT("AI4:AI"&amp;ROW()-1)),""))</f>
        <v/>
      </c>
      <c r="AJ23" s="6" t="str">
        <f ca="1">IF(AND($A23&lt;&gt;"",$A23&lt;&gt;"TOTAL"),IF(AND([6]PDI_DES__DEDICACIÓN!$BH21&lt;&gt;"",[6]PDI_DES__DEDICACIÓN!$BH21&lt;&gt;0),[6]PDI_DES__DEDICACIÓN!$BH21,""),IF($A23="TOTAL",SUM(INDIRECT("AJ4:AJ"&amp;ROW()-1)),""))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IF(AND($A23&lt;&gt;"",$A23&lt;&gt;"TOTAL"),IF(AND([6]PDI_DES__DEDICACIÓN!$BK21&lt;&gt;"",[6]PDI_DES__DEDICACIÓN!$BK21&lt;&gt;0),[6]PDI_DES__DEDICACIÓN!$BK21,""),IF($A23="TOTAL",SUM(INDIRECT("AL4:AL"&amp;ROW()-1)),""))</f>
        <v/>
      </c>
      <c r="AM23" s="6" t="str">
        <f ca="1">IF(AND($A23&lt;&gt;"",$A23&lt;&gt;"TOTAL"),IF(AND([6]PDI_DES__DEDICACIÓN!$BM21&lt;&gt;"",[6]PDI_DES__DEDICACIÓN!$BM21&lt;&gt;0),[6]PDI_DES__DEDICACIÓN!$BM21,""),IF($A23="TOTAL",SUM(INDIRECT("AM4:AM"&amp;ROW()-1)),""))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IF(AND($A23&lt;&gt;"",$A23&lt;&gt;"TOTAL"),IF(AND([6]PDI_DES__DEDICACIÓN!$BP21&lt;&gt;"",[6]PDI_DES__DEDICACIÓN!$BP21&lt;&gt;0),[6]PDI_DES__DEDICACIÓN!$BP21,""),IF($A23="TOTAL",SUM(INDIRECT("AO4:AO"&amp;ROW()-1)),""))</f>
        <v/>
      </c>
      <c r="AP23" s="6" t="str">
        <f ca="1">IF(AND($A23&lt;&gt;"",$A23&lt;&gt;"TOTAL"),IF(AND([6]PDI_DES__DEDICACIÓN!$BR21&lt;&gt;"",[6]PDI_DES__DEDICACIÓN!$BR21&lt;&gt;0),[6]PDI_DES__DEDICACIÓN!$BR21,""),IF($A23="TOTAL",SUM(INDIRECT("AP4:AP"&amp;ROW()-1)),""))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IF(AND($A23&lt;&gt;"",$A23&lt;&gt;"TOTAL"),IF(AND([6]PDI_DES__DEDICACIÓN!$BU21&lt;&gt;"",[6]PDI_DES__DEDICACIÓN!$BU21&lt;&gt;0),[6]PDI_DES__DEDICACIÓN!$BU21,""),IF($A23="TOTAL",SUM(INDIRECT("AR4:AR"&amp;ROW()-1)),""))</f>
        <v/>
      </c>
      <c r="AS23" s="6" t="str">
        <f ca="1">IF(AND($A23&lt;&gt;"",$A23&lt;&gt;"TOTAL"),IF(AND([6]PDI_DES__DEDICACIÓN!$BW21&lt;&gt;"",[6]PDI_DES__DEDICACIÓN!$BW21&lt;&gt;0),[6]PDI_DES__DEDICACIÓN!$BW21,""),IF($A23="TOTAL",SUM(INDIRECT("AS4:AS"&amp;ROW()-1)),""))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IF(AND($A23&lt;&gt;"",$A23&lt;&gt;"TOTAL"),IF(AND([6]PDI_DES__DEDICACIÓN!$BZ21&lt;&gt;"",[6]PDI_DES__DEDICACIÓN!$BZ21&lt;&gt;0),[6]PDI_DES__DEDICACIÓN!$BZ21,""),IF($A23="TOTAL",SUM(INDIRECT("AU4:AU"&amp;ROW()-1)),""))</f>
        <v/>
      </c>
      <c r="AV23" s="6" t="str">
        <f ca="1">IF(AND($A23&lt;&gt;"",$A23&lt;&gt;"TOTAL"),IF(AND([6]PDI_DES__DEDICACIÓN!$CB21&lt;&gt;"",[6]PDI_DES__DEDICACIÓN!$CB21&lt;&gt;0),[6]PDI_DES__DEDICACIÓN!$CB21,""),IF($A23="TOTAL",SUM(INDIRECT("AV4:AV"&amp;ROW()-1)),""))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IF(AND($A23&lt;&gt;"",$A23&lt;&gt;"TOTAL"),IF(AND([6]PDI_DES__DEDICACIÓN!$CE21&lt;&gt;"",[6]PDI_DES__DEDICACIÓN!$CE21&lt;&gt;0),[6]PDI_DES__DEDICACIÓN!$CE21,""),IF($A23="TOTAL",SUM(INDIRECT("AX4:AX"&amp;ROW()-1)),""))</f>
        <v/>
      </c>
      <c r="AY23" s="6" t="str">
        <f ca="1">IF(AND($A23&lt;&gt;"",$A23&lt;&gt;"TOTAL"),IF(AND([6]PDI_DES__DEDICACIÓN!$CG21&lt;&gt;"",[6]PDI_DES__DEDICACIÓN!$CG21&lt;&gt;0),[6]PDI_DES__DEDICACIÓN!$CG21,""),IF($A23="TOTAL",SUM(INDIRECT("AY4:AY"&amp;ROW()-1)),""))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IF(AND($A23&lt;&gt;"",$A23&lt;&gt;"TOTAL"),IF(AND([6]PDI_DES__DEDICACIÓN!$CJ21&lt;&gt;"",[6]PDI_DES__DEDICACIÓN!$CJ21&lt;&gt;0),[6]PDI_DES__DEDICACIÓN!$CJ21,""),IF($A23="TOTAL",SUM(INDIRECT("BA4:BA"&amp;ROW()-1)),""))</f>
        <v/>
      </c>
      <c r="BB23" s="6" t="str">
        <f ca="1">IF(AND($A23&lt;&gt;"",$A23&lt;&gt;"TOTAL"),IF(AND([6]PDI_DES__DEDICACIÓN!$CL21&lt;&gt;"",[6]PDI_DES__DEDICACIÓN!$CL21&lt;&gt;0),[6]PDI_DES__DEDICACIÓN!$CL21,""),IF($A23="TOTAL",SUM(INDIRECT("BB4:BB"&amp;ROW()-1)),""))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IF(AND($A23&lt;&gt;"",$A23&lt;&gt;"TOTAL"),IF(AND([6]PDI_DES__DEDICACIÓN!$CO21&lt;&gt;"",[6]PDI_DES__DEDICACIÓN!$CO21&lt;&gt;0),[6]PDI_DES__DEDICACIÓN!$CO21,""),IF($A23="TOTAL",SUM(INDIRECT("BD4:BD"&amp;ROW()-1)),""))</f>
        <v/>
      </c>
      <c r="BE23" s="6" t="str">
        <f ca="1">IF(AND($A23&lt;&gt;"",$A23&lt;&gt;"TOTAL"),IF(AND([6]PDI_DES__DEDICACIÓN!$CQ21&lt;&gt;"",[6]PDI_DES__DEDICACIÓN!$CQ21&lt;&gt;0),[6]PDI_DES__DEDICACIÓN!$CQ21,""),IF($A23="TOTAL",SUM(INDIRECT("BE4:BE"&amp;ROW()-1)),""))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IF([6]PDI_DES__DEDICACIÓN!$B22&lt;&gt;"",[6]PDI_DES__DEDICACIÓN!$B22,IF(AND([6]PDI_DES__DEDICACIÓN!$B22="",[6]PDI_DES__DEDICACIÓN!$B23="",[6]PDI_DES__DEDICACIÓN!$B21=""),"","TOTAL"))</f>
        <v/>
      </c>
      <c r="B24" s="6" t="str">
        <f ca="1">IF(AND($A24&lt;&gt;"",$A24&lt;&gt;"TOTAL"),IF(AND([6]PDI_DES__DEDICACIÓN!$C22&lt;&gt;"",[6]PDI_DES__DEDICACIÓN!$C22&lt;&gt;0),[6]PDI_DES__DEDICACIÓN!$C22,""),IF($A24="TOTAL",SUM(INDIRECT("B4:B"&amp;ROW()-1)),""))</f>
        <v/>
      </c>
      <c r="C24" s="6" t="str">
        <f ca="1">IF(AND($A24&lt;&gt;"",$A24&lt;&gt;"TOTAL"),IF(AND([6]PDI_DES__DEDICACIÓN!$E22&lt;&gt;"",[6]PDI_DES__DEDICACIÓN!$E22&lt;&gt;0),[6]PDI_DES__DEDICACIÓN!$E22,""),IF($A24="TOTAL",SUM(INDIRECT("C4:C"&amp;ROW()-1)),""))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IF(AND($A24&lt;&gt;"",$A24&lt;&gt;"TOTAL"),IF(AND([6]PDI_DES__DEDICACIÓN!$H22&lt;&gt;"",[6]PDI_DES__DEDICACIÓN!$H22&lt;&gt;0),[6]PDI_DES__DEDICACIÓN!$H22,""),IF($A24="TOTAL",SUM(INDIRECT("E4:E"&amp;ROW()-1)),""))</f>
        <v/>
      </c>
      <c r="F24" s="6" t="str">
        <f ca="1">IF(AND($A24&lt;&gt;"",$A24&lt;&gt;"TOTAL"),IF(AND([6]PDI_DES__DEDICACIÓN!$J22&lt;&gt;"",[6]PDI_DES__DEDICACIÓN!$J22&lt;&gt;0),[6]PDI_DES__DEDICACIÓN!$J22,""),IF($A24="TOTAL",SUM(INDIRECT("F4:F"&amp;ROW()-1)),""))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IF(AND($A24&lt;&gt;"",$A24&lt;&gt;"TOTAL"),IF(AND([6]PDI_DES__DEDICACIÓN!$M22&lt;&gt;"",[6]PDI_DES__DEDICACIÓN!$M22&lt;&gt;0),[6]PDI_DES__DEDICACIÓN!$M22,""),IF($A24="TOTAL",SUM(INDIRECT("H4:H"&amp;ROW()-1)),""))</f>
        <v/>
      </c>
      <c r="I24" s="6" t="str">
        <f ca="1">IF(AND($A24&lt;&gt;"",$A24&lt;&gt;"TOTAL"),IF(AND([6]PDI_DES__DEDICACIÓN!$O22&lt;&gt;"",[6]PDI_DES__DEDICACIÓN!$O22&lt;&gt;0),[6]PDI_DES__DEDICACIÓN!$O22,""),IF($A24="TOTAL",SUM(INDIRECT("I4:I"&amp;ROW()-1)),""))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IF(AND($A24&lt;&gt;"",$A24&lt;&gt;"TOTAL"),IF(AND([6]PDI_DES__DEDICACIÓN!$R22&lt;&gt;"",[6]PDI_DES__DEDICACIÓN!$R22&lt;&gt;0),[6]PDI_DES__DEDICACIÓN!$R22,""),IF($A24="TOTAL",SUM(INDIRECT("K4:K"&amp;ROW()-1)),""))</f>
        <v/>
      </c>
      <c r="L24" s="6" t="str">
        <f ca="1">IF(AND($A24&lt;&gt;"",$A24&lt;&gt;"TOTAL"),IF(AND([6]PDI_DES__DEDICACIÓN!$T22&lt;&gt;"",[6]PDI_DES__DEDICACIÓN!$T22&lt;&gt;0),[6]PDI_DES__DEDICACIÓN!$T22,""),IF($A24="TOTAL",SUM(INDIRECT("L4:L"&amp;ROW()-1)),""))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IF(AND($A24&lt;&gt;"",$A24&lt;&gt;"TOTAL"),IF(AND([6]PDI_DES__DEDICACIÓN!$W22&lt;&gt;"",[6]PDI_DES__DEDICACIÓN!$W22&lt;&gt;0),[6]PDI_DES__DEDICACIÓN!$W22,""),IF($A24="TOTAL",SUM(INDIRECT("N4:N"&amp;ROW()-1)),""))</f>
        <v/>
      </c>
      <c r="O24" s="6" t="str">
        <f ca="1">IF(AND($A24&lt;&gt;"",$A24&lt;&gt;"TOTAL"),IF(AND([6]PDI_DES__DEDICACIÓN!$Y22&lt;&gt;"",[6]PDI_DES__DEDICACIÓN!$Y22&lt;&gt;0),[6]PDI_DES__DEDICACIÓN!$Y22,""),IF($A24="TOTAL",SUM(INDIRECT("O4:O"&amp;ROW()-1)),""))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IF(AND($A24&lt;&gt;"",$A24&lt;&gt;"TOTAL"),IF(AND([6]PDI_DES__DEDICACIÓN!$AB22&lt;&gt;"",[6]PDI_DES__DEDICACIÓN!$AB22&lt;&gt;0),[6]PDI_DES__DEDICACIÓN!$AB22,""),IF($A24="TOTAL",SUM(INDIRECT("Q4:Q"&amp;ROW()-1)),""))</f>
        <v/>
      </c>
      <c r="R24" s="6" t="str">
        <f ca="1">IF(AND($A24&lt;&gt;"",$A24&lt;&gt;"TOTAL"),IF(AND([6]PDI_DES__DEDICACIÓN!$AD22&lt;&gt;"",[6]PDI_DES__DEDICACIÓN!$AD22&lt;&gt;0),[6]PDI_DES__DEDICACIÓN!$AD22,""),IF($A24="TOTAL",SUM(INDIRECT("R4:R"&amp;ROW()-1)),""))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IF(AND($A24&lt;&gt;"",$A24&lt;&gt;"TOTAL"),IF(AND([6]PDI_DES__DEDICACIÓN!$AG22&lt;&gt;"",[6]PDI_DES__DEDICACIÓN!$AG22&lt;&gt;0),[6]PDI_DES__DEDICACIÓN!$AG22,""),IF($A24="TOTAL",SUM(INDIRECT("T4:T"&amp;ROW()-1)),""))</f>
        <v/>
      </c>
      <c r="U24" s="6" t="str">
        <f ca="1">IF(AND($A24&lt;&gt;"",$A24&lt;&gt;"TOTAL"),IF(AND([6]PDI_DES__DEDICACIÓN!$AI22&lt;&gt;"",[6]PDI_DES__DEDICACIÓN!$AI22&lt;&gt;0),[6]PDI_DES__DEDICACIÓN!$AI22,""),IF($A24="TOTAL",SUM(INDIRECT("U4:U"&amp;ROW()-1)),""))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IF(AND($A24&lt;&gt;"",$A24&lt;&gt;"TOTAL"),IF(AND([6]PDI_DES__DEDICACIÓN!$AL22&lt;&gt;"",[6]PDI_DES__DEDICACIÓN!$AL22&lt;&gt;0),[6]PDI_DES__DEDICACIÓN!$AL22,""),IF($A24="TOTAL",SUM(INDIRECT("W4:W"&amp;ROW()-1)),""))</f>
        <v/>
      </c>
      <c r="X24" s="6" t="str">
        <f ca="1">IF(AND($A24&lt;&gt;"",$A24&lt;&gt;"TOTAL"),IF(AND([6]PDI_DES__DEDICACIÓN!$AN22&lt;&gt;"",[6]PDI_DES__DEDICACIÓN!$AN22&lt;&gt;0),[6]PDI_DES__DEDICACIÓN!$AN22,""),IF($A24="TOTAL",SUM(INDIRECT("X4:X"&amp;ROW()-1)),""))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IF(AND($A24&lt;&gt;"",$A24&lt;&gt;"TOTAL"),IF(AND([6]PDI_DES__DEDICACIÓN!$AQ22&lt;&gt;"",[6]PDI_DES__DEDICACIÓN!$AQ22&lt;&gt;0),[6]PDI_DES__DEDICACIÓN!$AQ22,""),IF($A24="TOTAL",SUM(INDIRECT("Z4:Z"&amp;ROW()-1)),""))</f>
        <v/>
      </c>
      <c r="AA24" s="6" t="str">
        <f ca="1">IF(AND($A24&lt;&gt;"",$A24&lt;&gt;"TOTAL"),IF(AND([6]PDI_DES__DEDICACIÓN!$AS22&lt;&gt;"",[6]PDI_DES__DEDICACIÓN!$AS22&lt;&gt;0),[6]PDI_DES__DEDICACIÓN!$AS22,""),IF($A24="TOTAL",SUM(INDIRECT("AA4:AA"&amp;ROW()-1)),""))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IF(AND($A24&lt;&gt;"",$A24&lt;&gt;"TOTAL"),IF(AND([6]PDI_DES__DEDICACIÓN!$AV22&lt;&gt;"",[6]PDI_DES__DEDICACIÓN!$AV22&lt;&gt;0),[6]PDI_DES__DEDICACIÓN!$AV22,""),IF($A24="TOTAL",SUM(INDIRECT("AC4:AC"&amp;ROW()-1)),""))</f>
        <v/>
      </c>
      <c r="AD24" s="6" t="str">
        <f ca="1">IF(AND($A24&lt;&gt;"",$A24&lt;&gt;"TOTAL"),IF(AND([6]PDI_DES__DEDICACIÓN!$AX22&lt;&gt;"",[6]PDI_DES__DEDICACIÓN!$AX22&lt;&gt;0),[6]PDI_DES__DEDICACIÓN!$AX22,""),IF($A24="TOTAL",SUM(INDIRECT("AD4:AD"&amp;ROW()-1)),""))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IF(AND($A24&lt;&gt;"",$A24&lt;&gt;"TOTAL"),IF(AND([6]PDI_DES__DEDICACIÓN!$BA22&lt;&gt;"",[6]PDI_DES__DEDICACIÓN!$BA22&lt;&gt;0),[6]PDI_DES__DEDICACIÓN!$BA22,""),IF($A24="TOTAL",SUM(INDIRECT("AF4:AF"&amp;ROW()-1)),""))</f>
        <v/>
      </c>
      <c r="AG24" s="6" t="str">
        <f ca="1">IF(AND($A24&lt;&gt;"",$A24&lt;&gt;"TOTAL"),IF(AND([6]PDI_DES__DEDICACIÓN!$BC22&lt;&gt;"",[6]PDI_DES__DEDICACIÓN!$BC22&lt;&gt;0),[6]PDI_DES__DEDICACIÓN!$BC22,""),IF($A24="TOTAL",SUM(INDIRECT("AG4:AG"&amp;ROW()-1)),""))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IF(AND($A24&lt;&gt;"",$A24&lt;&gt;"TOTAL"),IF(AND([6]PDI_DES__DEDICACIÓN!$BF22&lt;&gt;"",[6]PDI_DES__DEDICACIÓN!$BF22&lt;&gt;0),[6]PDI_DES__DEDICACIÓN!$BF22,""),IF($A24="TOTAL",SUM(INDIRECT("AI4:AI"&amp;ROW()-1)),""))</f>
        <v/>
      </c>
      <c r="AJ24" s="6" t="str">
        <f ca="1">IF(AND($A24&lt;&gt;"",$A24&lt;&gt;"TOTAL"),IF(AND([6]PDI_DES__DEDICACIÓN!$BH22&lt;&gt;"",[6]PDI_DES__DEDICACIÓN!$BH22&lt;&gt;0),[6]PDI_DES__DEDICACIÓN!$BH22,""),IF($A24="TOTAL",SUM(INDIRECT("AJ4:AJ"&amp;ROW()-1)),""))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IF(AND($A24&lt;&gt;"",$A24&lt;&gt;"TOTAL"),IF(AND([6]PDI_DES__DEDICACIÓN!$BK22&lt;&gt;"",[6]PDI_DES__DEDICACIÓN!$BK22&lt;&gt;0),[6]PDI_DES__DEDICACIÓN!$BK22,""),IF($A24="TOTAL",SUM(INDIRECT("AL4:AL"&amp;ROW()-1)),""))</f>
        <v/>
      </c>
      <c r="AM24" s="6" t="str">
        <f ca="1">IF(AND($A24&lt;&gt;"",$A24&lt;&gt;"TOTAL"),IF(AND([6]PDI_DES__DEDICACIÓN!$BM22&lt;&gt;"",[6]PDI_DES__DEDICACIÓN!$BM22&lt;&gt;0),[6]PDI_DES__DEDICACIÓN!$BM22,""),IF($A24="TOTAL",SUM(INDIRECT("AM4:AM"&amp;ROW()-1)),""))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IF(AND($A24&lt;&gt;"",$A24&lt;&gt;"TOTAL"),IF(AND([6]PDI_DES__DEDICACIÓN!$BP22&lt;&gt;"",[6]PDI_DES__DEDICACIÓN!$BP22&lt;&gt;0),[6]PDI_DES__DEDICACIÓN!$BP22,""),IF($A24="TOTAL",SUM(INDIRECT("AO4:AO"&amp;ROW()-1)),""))</f>
        <v/>
      </c>
      <c r="AP24" s="6" t="str">
        <f ca="1">IF(AND($A24&lt;&gt;"",$A24&lt;&gt;"TOTAL"),IF(AND([6]PDI_DES__DEDICACIÓN!$BR22&lt;&gt;"",[6]PDI_DES__DEDICACIÓN!$BR22&lt;&gt;0),[6]PDI_DES__DEDICACIÓN!$BR22,""),IF($A24="TOTAL",SUM(INDIRECT("AP4:AP"&amp;ROW()-1)),""))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IF(AND($A24&lt;&gt;"",$A24&lt;&gt;"TOTAL"),IF(AND([6]PDI_DES__DEDICACIÓN!$BU22&lt;&gt;"",[6]PDI_DES__DEDICACIÓN!$BU22&lt;&gt;0),[6]PDI_DES__DEDICACIÓN!$BU22,""),IF($A24="TOTAL",SUM(INDIRECT("AR4:AR"&amp;ROW()-1)),""))</f>
        <v/>
      </c>
      <c r="AS24" s="6" t="str">
        <f ca="1">IF(AND($A24&lt;&gt;"",$A24&lt;&gt;"TOTAL"),IF(AND([6]PDI_DES__DEDICACIÓN!$BW22&lt;&gt;"",[6]PDI_DES__DEDICACIÓN!$BW22&lt;&gt;0),[6]PDI_DES__DEDICACIÓN!$BW22,""),IF($A24="TOTAL",SUM(INDIRECT("AS4:AS"&amp;ROW()-1)),""))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IF(AND($A24&lt;&gt;"",$A24&lt;&gt;"TOTAL"),IF(AND([6]PDI_DES__DEDICACIÓN!$BZ22&lt;&gt;"",[6]PDI_DES__DEDICACIÓN!$BZ22&lt;&gt;0),[6]PDI_DES__DEDICACIÓN!$BZ22,""),IF($A24="TOTAL",SUM(INDIRECT("AU4:AU"&amp;ROW()-1)),""))</f>
        <v/>
      </c>
      <c r="AV24" s="6" t="str">
        <f ca="1">IF(AND($A24&lt;&gt;"",$A24&lt;&gt;"TOTAL"),IF(AND([6]PDI_DES__DEDICACIÓN!$CB22&lt;&gt;"",[6]PDI_DES__DEDICACIÓN!$CB22&lt;&gt;0),[6]PDI_DES__DEDICACIÓN!$CB22,""),IF($A24="TOTAL",SUM(INDIRECT("AV4:AV"&amp;ROW()-1)),""))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IF(AND($A24&lt;&gt;"",$A24&lt;&gt;"TOTAL"),IF(AND([6]PDI_DES__DEDICACIÓN!$CE22&lt;&gt;"",[6]PDI_DES__DEDICACIÓN!$CE22&lt;&gt;0),[6]PDI_DES__DEDICACIÓN!$CE22,""),IF($A24="TOTAL",SUM(INDIRECT("AX4:AX"&amp;ROW()-1)),""))</f>
        <v/>
      </c>
      <c r="AY24" s="6" t="str">
        <f ca="1">IF(AND($A24&lt;&gt;"",$A24&lt;&gt;"TOTAL"),IF(AND([6]PDI_DES__DEDICACIÓN!$CG22&lt;&gt;"",[6]PDI_DES__DEDICACIÓN!$CG22&lt;&gt;0),[6]PDI_DES__DEDICACIÓN!$CG22,""),IF($A24="TOTAL",SUM(INDIRECT("AY4:AY"&amp;ROW()-1)),""))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IF(AND($A24&lt;&gt;"",$A24&lt;&gt;"TOTAL"),IF(AND([6]PDI_DES__DEDICACIÓN!$CJ22&lt;&gt;"",[6]PDI_DES__DEDICACIÓN!$CJ22&lt;&gt;0),[6]PDI_DES__DEDICACIÓN!$CJ22,""),IF($A24="TOTAL",SUM(INDIRECT("BA4:BA"&amp;ROW()-1)),""))</f>
        <v/>
      </c>
      <c r="BB24" s="6" t="str">
        <f ca="1">IF(AND($A24&lt;&gt;"",$A24&lt;&gt;"TOTAL"),IF(AND([6]PDI_DES__DEDICACIÓN!$CL22&lt;&gt;"",[6]PDI_DES__DEDICACIÓN!$CL22&lt;&gt;0),[6]PDI_DES__DEDICACIÓN!$CL22,""),IF($A24="TOTAL",SUM(INDIRECT("BB4:BB"&amp;ROW()-1)),""))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IF(AND($A24&lt;&gt;"",$A24&lt;&gt;"TOTAL"),IF(AND([6]PDI_DES__DEDICACIÓN!$CO22&lt;&gt;"",[6]PDI_DES__DEDICACIÓN!$CO22&lt;&gt;0),[6]PDI_DES__DEDICACIÓN!$CO22,""),IF($A24="TOTAL",SUM(INDIRECT("BD4:BD"&amp;ROW()-1)),""))</f>
        <v/>
      </c>
      <c r="BE24" s="6" t="str">
        <f ca="1">IF(AND($A24&lt;&gt;"",$A24&lt;&gt;"TOTAL"),IF(AND([6]PDI_DES__DEDICACIÓN!$CQ22&lt;&gt;"",[6]PDI_DES__DEDICACIÓN!$CQ22&lt;&gt;0),[6]PDI_DES__DEDICACIÓN!$CQ22,""),IF($A24="TOTAL",SUM(INDIRECT("BE4:BE"&amp;ROW()-1)),""))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IF([6]PDI_DES__DEDICACIÓN!$B23&lt;&gt;"",[6]PDI_DES__DEDICACIÓN!$B23,IF(AND([6]PDI_DES__DEDICACIÓN!$B23="",[6]PDI_DES__DEDICACIÓN!$B24="",[6]PDI_DES__DEDICACIÓN!$B22=""),"","TOTAL"))</f>
        <v/>
      </c>
      <c r="B25" s="6" t="str">
        <f ca="1">IF(AND($A25&lt;&gt;"",$A25&lt;&gt;"TOTAL"),IF(AND([6]PDI_DES__DEDICACIÓN!$C23&lt;&gt;"",[6]PDI_DES__DEDICACIÓN!$C23&lt;&gt;0),[6]PDI_DES__DEDICACIÓN!$C23,""),IF($A25="TOTAL",SUM(INDIRECT("B4:B"&amp;ROW()-1)),""))</f>
        <v/>
      </c>
      <c r="C25" s="6" t="str">
        <f ca="1">IF(AND($A25&lt;&gt;"",$A25&lt;&gt;"TOTAL"),IF(AND([6]PDI_DES__DEDICACIÓN!$E23&lt;&gt;"",[6]PDI_DES__DEDICACIÓN!$E23&lt;&gt;0),[6]PDI_DES__DEDICACIÓN!$E23,""),IF($A25="TOTAL",SUM(INDIRECT("C4:C"&amp;ROW()-1)),""))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IF(AND($A25&lt;&gt;"",$A25&lt;&gt;"TOTAL"),IF(AND([6]PDI_DES__DEDICACIÓN!$H23&lt;&gt;"",[6]PDI_DES__DEDICACIÓN!$H23&lt;&gt;0),[6]PDI_DES__DEDICACIÓN!$H23,""),IF($A25="TOTAL",SUM(INDIRECT("E4:E"&amp;ROW()-1)),""))</f>
        <v/>
      </c>
      <c r="F25" s="6" t="str">
        <f ca="1">IF(AND($A25&lt;&gt;"",$A25&lt;&gt;"TOTAL"),IF(AND([6]PDI_DES__DEDICACIÓN!$J23&lt;&gt;"",[6]PDI_DES__DEDICACIÓN!$J23&lt;&gt;0),[6]PDI_DES__DEDICACIÓN!$J23,""),IF($A25="TOTAL",SUM(INDIRECT("F4:F"&amp;ROW()-1)),""))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IF(AND($A25&lt;&gt;"",$A25&lt;&gt;"TOTAL"),IF(AND([6]PDI_DES__DEDICACIÓN!$M23&lt;&gt;"",[6]PDI_DES__DEDICACIÓN!$M23&lt;&gt;0),[6]PDI_DES__DEDICACIÓN!$M23,""),IF($A25="TOTAL",SUM(INDIRECT("H4:H"&amp;ROW()-1)),""))</f>
        <v/>
      </c>
      <c r="I25" s="6" t="str">
        <f ca="1">IF(AND($A25&lt;&gt;"",$A25&lt;&gt;"TOTAL"),IF(AND([6]PDI_DES__DEDICACIÓN!$O23&lt;&gt;"",[6]PDI_DES__DEDICACIÓN!$O23&lt;&gt;0),[6]PDI_DES__DEDICACIÓN!$O23,""),IF($A25="TOTAL",SUM(INDIRECT("I4:I"&amp;ROW()-1)),""))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IF(AND($A25&lt;&gt;"",$A25&lt;&gt;"TOTAL"),IF(AND([6]PDI_DES__DEDICACIÓN!$R23&lt;&gt;"",[6]PDI_DES__DEDICACIÓN!$R23&lt;&gt;0),[6]PDI_DES__DEDICACIÓN!$R23,""),IF($A25="TOTAL",SUM(INDIRECT("K4:K"&amp;ROW()-1)),""))</f>
        <v/>
      </c>
      <c r="L25" s="6" t="str">
        <f ca="1">IF(AND($A25&lt;&gt;"",$A25&lt;&gt;"TOTAL"),IF(AND([6]PDI_DES__DEDICACIÓN!$T23&lt;&gt;"",[6]PDI_DES__DEDICACIÓN!$T23&lt;&gt;0),[6]PDI_DES__DEDICACIÓN!$T23,""),IF($A25="TOTAL",SUM(INDIRECT("L4:L"&amp;ROW()-1)),""))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IF(AND($A25&lt;&gt;"",$A25&lt;&gt;"TOTAL"),IF(AND([6]PDI_DES__DEDICACIÓN!$W23&lt;&gt;"",[6]PDI_DES__DEDICACIÓN!$W23&lt;&gt;0),[6]PDI_DES__DEDICACIÓN!$W23,""),IF($A25="TOTAL",SUM(INDIRECT("N4:N"&amp;ROW()-1)),""))</f>
        <v/>
      </c>
      <c r="O25" s="6" t="str">
        <f ca="1">IF(AND($A25&lt;&gt;"",$A25&lt;&gt;"TOTAL"),IF(AND([6]PDI_DES__DEDICACIÓN!$Y23&lt;&gt;"",[6]PDI_DES__DEDICACIÓN!$Y23&lt;&gt;0),[6]PDI_DES__DEDICACIÓN!$Y23,""),IF($A25="TOTAL",SUM(INDIRECT("O4:O"&amp;ROW()-1)),""))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IF(AND($A25&lt;&gt;"",$A25&lt;&gt;"TOTAL"),IF(AND([6]PDI_DES__DEDICACIÓN!$AB23&lt;&gt;"",[6]PDI_DES__DEDICACIÓN!$AB23&lt;&gt;0),[6]PDI_DES__DEDICACIÓN!$AB23,""),IF($A25="TOTAL",SUM(INDIRECT("Q4:Q"&amp;ROW()-1)),""))</f>
        <v/>
      </c>
      <c r="R25" s="6" t="str">
        <f ca="1">IF(AND($A25&lt;&gt;"",$A25&lt;&gt;"TOTAL"),IF(AND([6]PDI_DES__DEDICACIÓN!$AD23&lt;&gt;"",[6]PDI_DES__DEDICACIÓN!$AD23&lt;&gt;0),[6]PDI_DES__DEDICACIÓN!$AD23,""),IF($A25="TOTAL",SUM(INDIRECT("R4:R"&amp;ROW()-1)),""))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IF(AND($A25&lt;&gt;"",$A25&lt;&gt;"TOTAL"),IF(AND([6]PDI_DES__DEDICACIÓN!$AG23&lt;&gt;"",[6]PDI_DES__DEDICACIÓN!$AG23&lt;&gt;0),[6]PDI_DES__DEDICACIÓN!$AG23,""),IF($A25="TOTAL",SUM(INDIRECT("T4:T"&amp;ROW()-1)),""))</f>
        <v/>
      </c>
      <c r="U25" s="6" t="str">
        <f ca="1">IF(AND($A25&lt;&gt;"",$A25&lt;&gt;"TOTAL"),IF(AND([6]PDI_DES__DEDICACIÓN!$AI23&lt;&gt;"",[6]PDI_DES__DEDICACIÓN!$AI23&lt;&gt;0),[6]PDI_DES__DEDICACIÓN!$AI23,""),IF($A25="TOTAL",SUM(INDIRECT("U4:U"&amp;ROW()-1)),""))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IF(AND($A25&lt;&gt;"",$A25&lt;&gt;"TOTAL"),IF(AND([6]PDI_DES__DEDICACIÓN!$AL23&lt;&gt;"",[6]PDI_DES__DEDICACIÓN!$AL23&lt;&gt;0),[6]PDI_DES__DEDICACIÓN!$AL23,""),IF($A25="TOTAL",SUM(INDIRECT("W4:W"&amp;ROW()-1)),""))</f>
        <v/>
      </c>
      <c r="X25" s="6" t="str">
        <f ca="1">IF(AND($A25&lt;&gt;"",$A25&lt;&gt;"TOTAL"),IF(AND([6]PDI_DES__DEDICACIÓN!$AN23&lt;&gt;"",[6]PDI_DES__DEDICACIÓN!$AN23&lt;&gt;0),[6]PDI_DES__DEDICACIÓN!$AN23,""),IF($A25="TOTAL",SUM(INDIRECT("X4:X"&amp;ROW()-1)),""))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IF(AND($A25&lt;&gt;"",$A25&lt;&gt;"TOTAL"),IF(AND([6]PDI_DES__DEDICACIÓN!$AQ23&lt;&gt;"",[6]PDI_DES__DEDICACIÓN!$AQ23&lt;&gt;0),[6]PDI_DES__DEDICACIÓN!$AQ23,""),IF($A25="TOTAL",SUM(INDIRECT("Z4:Z"&amp;ROW()-1)),""))</f>
        <v/>
      </c>
      <c r="AA25" s="6" t="str">
        <f ca="1">IF(AND($A25&lt;&gt;"",$A25&lt;&gt;"TOTAL"),IF(AND([6]PDI_DES__DEDICACIÓN!$AS23&lt;&gt;"",[6]PDI_DES__DEDICACIÓN!$AS23&lt;&gt;0),[6]PDI_DES__DEDICACIÓN!$AS23,""),IF($A25="TOTAL",SUM(INDIRECT("AA4:AA"&amp;ROW()-1)),""))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IF(AND($A25&lt;&gt;"",$A25&lt;&gt;"TOTAL"),IF(AND([6]PDI_DES__DEDICACIÓN!$AV23&lt;&gt;"",[6]PDI_DES__DEDICACIÓN!$AV23&lt;&gt;0),[6]PDI_DES__DEDICACIÓN!$AV23,""),IF($A25="TOTAL",SUM(INDIRECT("AC4:AC"&amp;ROW()-1)),""))</f>
        <v/>
      </c>
      <c r="AD25" s="6" t="str">
        <f ca="1">IF(AND($A25&lt;&gt;"",$A25&lt;&gt;"TOTAL"),IF(AND([6]PDI_DES__DEDICACIÓN!$AX23&lt;&gt;"",[6]PDI_DES__DEDICACIÓN!$AX23&lt;&gt;0),[6]PDI_DES__DEDICACIÓN!$AX23,""),IF($A25="TOTAL",SUM(INDIRECT("AD4:AD"&amp;ROW()-1)),""))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IF(AND($A25&lt;&gt;"",$A25&lt;&gt;"TOTAL"),IF(AND([6]PDI_DES__DEDICACIÓN!$BA23&lt;&gt;"",[6]PDI_DES__DEDICACIÓN!$BA23&lt;&gt;0),[6]PDI_DES__DEDICACIÓN!$BA23,""),IF($A25="TOTAL",SUM(INDIRECT("AF4:AF"&amp;ROW()-1)),""))</f>
        <v/>
      </c>
      <c r="AG25" s="6" t="str">
        <f ca="1">IF(AND($A25&lt;&gt;"",$A25&lt;&gt;"TOTAL"),IF(AND([6]PDI_DES__DEDICACIÓN!$BC23&lt;&gt;"",[6]PDI_DES__DEDICACIÓN!$BC23&lt;&gt;0),[6]PDI_DES__DEDICACIÓN!$BC23,""),IF($A25="TOTAL",SUM(INDIRECT("AG4:AG"&amp;ROW()-1)),""))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IF(AND($A25&lt;&gt;"",$A25&lt;&gt;"TOTAL"),IF(AND([6]PDI_DES__DEDICACIÓN!$BF23&lt;&gt;"",[6]PDI_DES__DEDICACIÓN!$BF23&lt;&gt;0),[6]PDI_DES__DEDICACIÓN!$BF23,""),IF($A25="TOTAL",SUM(INDIRECT("AI4:AI"&amp;ROW()-1)),""))</f>
        <v/>
      </c>
      <c r="AJ25" s="6" t="str">
        <f ca="1">IF(AND($A25&lt;&gt;"",$A25&lt;&gt;"TOTAL"),IF(AND([6]PDI_DES__DEDICACIÓN!$BH23&lt;&gt;"",[6]PDI_DES__DEDICACIÓN!$BH23&lt;&gt;0),[6]PDI_DES__DEDICACIÓN!$BH23,""),IF($A25="TOTAL",SUM(INDIRECT("AJ4:AJ"&amp;ROW()-1)),""))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IF(AND($A25&lt;&gt;"",$A25&lt;&gt;"TOTAL"),IF(AND([6]PDI_DES__DEDICACIÓN!$BK23&lt;&gt;"",[6]PDI_DES__DEDICACIÓN!$BK23&lt;&gt;0),[6]PDI_DES__DEDICACIÓN!$BK23,""),IF($A25="TOTAL",SUM(INDIRECT("AL4:AL"&amp;ROW()-1)),""))</f>
        <v/>
      </c>
      <c r="AM25" s="6" t="str">
        <f ca="1">IF(AND($A25&lt;&gt;"",$A25&lt;&gt;"TOTAL"),IF(AND([6]PDI_DES__DEDICACIÓN!$BM23&lt;&gt;"",[6]PDI_DES__DEDICACIÓN!$BM23&lt;&gt;0),[6]PDI_DES__DEDICACIÓN!$BM23,""),IF($A25="TOTAL",SUM(INDIRECT("AM4:AM"&amp;ROW()-1)),""))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IF(AND($A25&lt;&gt;"",$A25&lt;&gt;"TOTAL"),IF(AND([6]PDI_DES__DEDICACIÓN!$BP23&lt;&gt;"",[6]PDI_DES__DEDICACIÓN!$BP23&lt;&gt;0),[6]PDI_DES__DEDICACIÓN!$BP23,""),IF($A25="TOTAL",SUM(INDIRECT("AO4:AO"&amp;ROW()-1)),""))</f>
        <v/>
      </c>
      <c r="AP25" s="6" t="str">
        <f ca="1">IF(AND($A25&lt;&gt;"",$A25&lt;&gt;"TOTAL"),IF(AND([6]PDI_DES__DEDICACIÓN!$BR23&lt;&gt;"",[6]PDI_DES__DEDICACIÓN!$BR23&lt;&gt;0),[6]PDI_DES__DEDICACIÓN!$BR23,""),IF($A25="TOTAL",SUM(INDIRECT("AP4:AP"&amp;ROW()-1)),""))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IF(AND($A25&lt;&gt;"",$A25&lt;&gt;"TOTAL"),IF(AND([6]PDI_DES__DEDICACIÓN!$BU23&lt;&gt;"",[6]PDI_DES__DEDICACIÓN!$BU23&lt;&gt;0),[6]PDI_DES__DEDICACIÓN!$BU23,""),IF($A25="TOTAL",SUM(INDIRECT("AR4:AR"&amp;ROW()-1)),""))</f>
        <v/>
      </c>
      <c r="AS25" s="6" t="str">
        <f ca="1">IF(AND($A25&lt;&gt;"",$A25&lt;&gt;"TOTAL"),IF(AND([6]PDI_DES__DEDICACIÓN!$BW23&lt;&gt;"",[6]PDI_DES__DEDICACIÓN!$BW23&lt;&gt;0),[6]PDI_DES__DEDICACIÓN!$BW23,""),IF($A25="TOTAL",SUM(INDIRECT("AS4:AS"&amp;ROW()-1)),""))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IF(AND($A25&lt;&gt;"",$A25&lt;&gt;"TOTAL"),IF(AND([6]PDI_DES__DEDICACIÓN!$BZ23&lt;&gt;"",[6]PDI_DES__DEDICACIÓN!$BZ23&lt;&gt;0),[6]PDI_DES__DEDICACIÓN!$BZ23,""),IF($A25="TOTAL",SUM(INDIRECT("AU4:AU"&amp;ROW()-1)),""))</f>
        <v/>
      </c>
      <c r="AV25" s="6" t="str">
        <f ca="1">IF(AND($A25&lt;&gt;"",$A25&lt;&gt;"TOTAL"),IF(AND([6]PDI_DES__DEDICACIÓN!$CB23&lt;&gt;"",[6]PDI_DES__DEDICACIÓN!$CB23&lt;&gt;0),[6]PDI_DES__DEDICACIÓN!$CB23,""),IF($A25="TOTAL",SUM(INDIRECT("AV4:AV"&amp;ROW()-1)),""))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IF(AND($A25&lt;&gt;"",$A25&lt;&gt;"TOTAL"),IF(AND([6]PDI_DES__DEDICACIÓN!$CE23&lt;&gt;"",[6]PDI_DES__DEDICACIÓN!$CE23&lt;&gt;0),[6]PDI_DES__DEDICACIÓN!$CE23,""),IF($A25="TOTAL",SUM(INDIRECT("AX4:AX"&amp;ROW()-1)),""))</f>
        <v/>
      </c>
      <c r="AY25" s="6" t="str">
        <f ca="1">IF(AND($A25&lt;&gt;"",$A25&lt;&gt;"TOTAL"),IF(AND([6]PDI_DES__DEDICACIÓN!$CG23&lt;&gt;"",[6]PDI_DES__DEDICACIÓN!$CG23&lt;&gt;0),[6]PDI_DES__DEDICACIÓN!$CG23,""),IF($A25="TOTAL",SUM(INDIRECT("AY4:AY"&amp;ROW()-1)),""))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IF(AND($A25&lt;&gt;"",$A25&lt;&gt;"TOTAL"),IF(AND([6]PDI_DES__DEDICACIÓN!$CJ23&lt;&gt;"",[6]PDI_DES__DEDICACIÓN!$CJ23&lt;&gt;0),[6]PDI_DES__DEDICACIÓN!$CJ23,""),IF($A25="TOTAL",SUM(INDIRECT("BA4:BA"&amp;ROW()-1)),""))</f>
        <v/>
      </c>
      <c r="BB25" s="6" t="str">
        <f ca="1">IF(AND($A25&lt;&gt;"",$A25&lt;&gt;"TOTAL"),IF(AND([6]PDI_DES__DEDICACIÓN!$CL23&lt;&gt;"",[6]PDI_DES__DEDICACIÓN!$CL23&lt;&gt;0),[6]PDI_DES__DEDICACIÓN!$CL23,""),IF($A25="TOTAL",SUM(INDIRECT("BB4:BB"&amp;ROW()-1)),""))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IF(AND($A25&lt;&gt;"",$A25&lt;&gt;"TOTAL"),IF(AND([6]PDI_DES__DEDICACIÓN!$CO23&lt;&gt;"",[6]PDI_DES__DEDICACIÓN!$CO23&lt;&gt;0),[6]PDI_DES__DEDICACIÓN!$CO23,""),IF($A25="TOTAL",SUM(INDIRECT("BD4:BD"&amp;ROW()-1)),""))</f>
        <v/>
      </c>
      <c r="BE25" s="6" t="str">
        <f ca="1">IF(AND($A25&lt;&gt;"",$A25&lt;&gt;"TOTAL"),IF(AND([6]PDI_DES__DEDICACIÓN!$CQ23&lt;&gt;"",[6]PDI_DES__DEDICACIÓN!$CQ23&lt;&gt;0),[6]PDI_DES__DEDICACIÓN!$CQ23,""),IF($A25="TOTAL",SUM(INDIRECT("BE4:BE"&amp;ROW()-1)),""))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IF([6]PDI_DES__DEDICACIÓN!$B24&lt;&gt;"",[6]PDI_DES__DEDICACIÓN!$B24,IF(AND([6]PDI_DES__DEDICACIÓN!$B24="",[6]PDI_DES__DEDICACIÓN!$B25="",[6]PDI_DES__DEDICACIÓN!$B23=""),"","TOTAL"))</f>
        <v/>
      </c>
      <c r="B26" s="6" t="str">
        <f ca="1">IF(AND($A26&lt;&gt;"",$A26&lt;&gt;"TOTAL"),IF(AND([6]PDI_DES__DEDICACIÓN!$C24&lt;&gt;"",[6]PDI_DES__DEDICACIÓN!$C24&lt;&gt;0),[6]PDI_DES__DEDICACIÓN!$C24,""),IF($A26="TOTAL",SUM(INDIRECT("B4:B"&amp;ROW()-1)),""))</f>
        <v/>
      </c>
      <c r="C26" s="6" t="str">
        <f ca="1">IF(AND($A26&lt;&gt;"",$A26&lt;&gt;"TOTAL"),IF(AND([6]PDI_DES__DEDICACIÓN!$E24&lt;&gt;"",[6]PDI_DES__DEDICACIÓN!$E24&lt;&gt;0),[6]PDI_DES__DEDICACIÓN!$E24,""),IF($A26="TOTAL",SUM(INDIRECT("C4:C"&amp;ROW()-1)),""))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IF(AND($A26&lt;&gt;"",$A26&lt;&gt;"TOTAL"),IF(AND([6]PDI_DES__DEDICACIÓN!$H24&lt;&gt;"",[6]PDI_DES__DEDICACIÓN!$H24&lt;&gt;0),[6]PDI_DES__DEDICACIÓN!$H24,""),IF($A26="TOTAL",SUM(INDIRECT("E4:E"&amp;ROW()-1)),""))</f>
        <v/>
      </c>
      <c r="F26" s="6" t="str">
        <f ca="1">IF(AND($A26&lt;&gt;"",$A26&lt;&gt;"TOTAL"),IF(AND([6]PDI_DES__DEDICACIÓN!$J24&lt;&gt;"",[6]PDI_DES__DEDICACIÓN!$J24&lt;&gt;0),[6]PDI_DES__DEDICACIÓN!$J24,""),IF($A26="TOTAL",SUM(INDIRECT("F4:F"&amp;ROW()-1)),""))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IF(AND($A26&lt;&gt;"",$A26&lt;&gt;"TOTAL"),IF(AND([6]PDI_DES__DEDICACIÓN!$M24&lt;&gt;"",[6]PDI_DES__DEDICACIÓN!$M24&lt;&gt;0),[6]PDI_DES__DEDICACIÓN!$M24,""),IF($A26="TOTAL",SUM(INDIRECT("H4:H"&amp;ROW()-1)),""))</f>
        <v/>
      </c>
      <c r="I26" s="6" t="str">
        <f ca="1">IF(AND($A26&lt;&gt;"",$A26&lt;&gt;"TOTAL"),IF(AND([6]PDI_DES__DEDICACIÓN!$O24&lt;&gt;"",[6]PDI_DES__DEDICACIÓN!$O24&lt;&gt;0),[6]PDI_DES__DEDICACIÓN!$O24,""),IF($A26="TOTAL",SUM(INDIRECT("I4:I"&amp;ROW()-1)),""))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IF(AND($A26&lt;&gt;"",$A26&lt;&gt;"TOTAL"),IF(AND([6]PDI_DES__DEDICACIÓN!$R24&lt;&gt;"",[6]PDI_DES__DEDICACIÓN!$R24&lt;&gt;0),[6]PDI_DES__DEDICACIÓN!$R24,""),IF($A26="TOTAL",SUM(INDIRECT("K4:K"&amp;ROW()-1)),""))</f>
        <v/>
      </c>
      <c r="L26" s="6" t="str">
        <f ca="1">IF(AND($A26&lt;&gt;"",$A26&lt;&gt;"TOTAL"),IF(AND([6]PDI_DES__DEDICACIÓN!$T24&lt;&gt;"",[6]PDI_DES__DEDICACIÓN!$T24&lt;&gt;0),[6]PDI_DES__DEDICACIÓN!$T24,""),IF($A26="TOTAL",SUM(INDIRECT("L4:L"&amp;ROW()-1)),""))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IF(AND($A26&lt;&gt;"",$A26&lt;&gt;"TOTAL"),IF(AND([6]PDI_DES__DEDICACIÓN!$W24&lt;&gt;"",[6]PDI_DES__DEDICACIÓN!$W24&lt;&gt;0),[6]PDI_DES__DEDICACIÓN!$W24,""),IF($A26="TOTAL",SUM(INDIRECT("N4:N"&amp;ROW()-1)),""))</f>
        <v/>
      </c>
      <c r="O26" s="6" t="str">
        <f ca="1">IF(AND($A26&lt;&gt;"",$A26&lt;&gt;"TOTAL"),IF(AND([6]PDI_DES__DEDICACIÓN!$Y24&lt;&gt;"",[6]PDI_DES__DEDICACIÓN!$Y24&lt;&gt;0),[6]PDI_DES__DEDICACIÓN!$Y24,""),IF($A26="TOTAL",SUM(INDIRECT("O4:O"&amp;ROW()-1)),""))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IF(AND($A26&lt;&gt;"",$A26&lt;&gt;"TOTAL"),IF(AND([6]PDI_DES__DEDICACIÓN!$AB24&lt;&gt;"",[6]PDI_DES__DEDICACIÓN!$AB24&lt;&gt;0),[6]PDI_DES__DEDICACIÓN!$AB24,""),IF($A26="TOTAL",SUM(INDIRECT("Q4:Q"&amp;ROW()-1)),""))</f>
        <v/>
      </c>
      <c r="R26" s="6" t="str">
        <f ca="1">IF(AND($A26&lt;&gt;"",$A26&lt;&gt;"TOTAL"),IF(AND([6]PDI_DES__DEDICACIÓN!$AD24&lt;&gt;"",[6]PDI_DES__DEDICACIÓN!$AD24&lt;&gt;0),[6]PDI_DES__DEDICACIÓN!$AD24,""),IF($A26="TOTAL",SUM(INDIRECT("R4:R"&amp;ROW()-1)),""))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IF(AND($A26&lt;&gt;"",$A26&lt;&gt;"TOTAL"),IF(AND([6]PDI_DES__DEDICACIÓN!$AG24&lt;&gt;"",[6]PDI_DES__DEDICACIÓN!$AG24&lt;&gt;0),[6]PDI_DES__DEDICACIÓN!$AG24,""),IF($A26="TOTAL",SUM(INDIRECT("T4:T"&amp;ROW()-1)),""))</f>
        <v/>
      </c>
      <c r="U26" s="6" t="str">
        <f ca="1">IF(AND($A26&lt;&gt;"",$A26&lt;&gt;"TOTAL"),IF(AND([6]PDI_DES__DEDICACIÓN!$AI24&lt;&gt;"",[6]PDI_DES__DEDICACIÓN!$AI24&lt;&gt;0),[6]PDI_DES__DEDICACIÓN!$AI24,""),IF($A26="TOTAL",SUM(INDIRECT("U4:U"&amp;ROW()-1)),""))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IF(AND($A26&lt;&gt;"",$A26&lt;&gt;"TOTAL"),IF(AND([6]PDI_DES__DEDICACIÓN!$AL24&lt;&gt;"",[6]PDI_DES__DEDICACIÓN!$AL24&lt;&gt;0),[6]PDI_DES__DEDICACIÓN!$AL24,""),IF($A26="TOTAL",SUM(INDIRECT("W4:W"&amp;ROW()-1)),""))</f>
        <v/>
      </c>
      <c r="X26" s="6" t="str">
        <f ca="1">IF(AND($A26&lt;&gt;"",$A26&lt;&gt;"TOTAL"),IF(AND([6]PDI_DES__DEDICACIÓN!$AN24&lt;&gt;"",[6]PDI_DES__DEDICACIÓN!$AN24&lt;&gt;0),[6]PDI_DES__DEDICACIÓN!$AN24,""),IF($A26="TOTAL",SUM(INDIRECT("X4:X"&amp;ROW()-1)),""))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IF(AND($A26&lt;&gt;"",$A26&lt;&gt;"TOTAL"),IF(AND([6]PDI_DES__DEDICACIÓN!$AQ24&lt;&gt;"",[6]PDI_DES__DEDICACIÓN!$AQ24&lt;&gt;0),[6]PDI_DES__DEDICACIÓN!$AQ24,""),IF($A26="TOTAL",SUM(INDIRECT("Z4:Z"&amp;ROW()-1)),""))</f>
        <v/>
      </c>
      <c r="AA26" s="6" t="str">
        <f ca="1">IF(AND($A26&lt;&gt;"",$A26&lt;&gt;"TOTAL"),IF(AND([6]PDI_DES__DEDICACIÓN!$AS24&lt;&gt;"",[6]PDI_DES__DEDICACIÓN!$AS24&lt;&gt;0),[6]PDI_DES__DEDICACIÓN!$AS24,""),IF($A26="TOTAL",SUM(INDIRECT("AA4:AA"&amp;ROW()-1)),""))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IF(AND($A26&lt;&gt;"",$A26&lt;&gt;"TOTAL"),IF(AND([6]PDI_DES__DEDICACIÓN!$AV24&lt;&gt;"",[6]PDI_DES__DEDICACIÓN!$AV24&lt;&gt;0),[6]PDI_DES__DEDICACIÓN!$AV24,""),IF($A26="TOTAL",SUM(INDIRECT("AC4:AC"&amp;ROW()-1)),""))</f>
        <v/>
      </c>
      <c r="AD26" s="6" t="str">
        <f ca="1">IF(AND($A26&lt;&gt;"",$A26&lt;&gt;"TOTAL"),IF(AND([6]PDI_DES__DEDICACIÓN!$AX24&lt;&gt;"",[6]PDI_DES__DEDICACIÓN!$AX24&lt;&gt;0),[6]PDI_DES__DEDICACIÓN!$AX24,""),IF($A26="TOTAL",SUM(INDIRECT("AD4:AD"&amp;ROW()-1)),""))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IF(AND($A26&lt;&gt;"",$A26&lt;&gt;"TOTAL"),IF(AND([6]PDI_DES__DEDICACIÓN!$BA24&lt;&gt;"",[6]PDI_DES__DEDICACIÓN!$BA24&lt;&gt;0),[6]PDI_DES__DEDICACIÓN!$BA24,""),IF($A26="TOTAL",SUM(INDIRECT("AF4:AF"&amp;ROW()-1)),""))</f>
        <v/>
      </c>
      <c r="AG26" s="6" t="str">
        <f ca="1">IF(AND($A26&lt;&gt;"",$A26&lt;&gt;"TOTAL"),IF(AND([6]PDI_DES__DEDICACIÓN!$BC24&lt;&gt;"",[6]PDI_DES__DEDICACIÓN!$BC24&lt;&gt;0),[6]PDI_DES__DEDICACIÓN!$BC24,""),IF($A26="TOTAL",SUM(INDIRECT("AG4:AG"&amp;ROW()-1)),""))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IF(AND($A26&lt;&gt;"",$A26&lt;&gt;"TOTAL"),IF(AND([6]PDI_DES__DEDICACIÓN!$BF24&lt;&gt;"",[6]PDI_DES__DEDICACIÓN!$BF24&lt;&gt;0),[6]PDI_DES__DEDICACIÓN!$BF24,""),IF($A26="TOTAL",SUM(INDIRECT("AI4:AI"&amp;ROW()-1)),""))</f>
        <v/>
      </c>
      <c r="AJ26" s="6" t="str">
        <f ca="1">IF(AND($A26&lt;&gt;"",$A26&lt;&gt;"TOTAL"),IF(AND([6]PDI_DES__DEDICACIÓN!$BH24&lt;&gt;"",[6]PDI_DES__DEDICACIÓN!$BH24&lt;&gt;0),[6]PDI_DES__DEDICACIÓN!$BH24,""),IF($A26="TOTAL",SUM(INDIRECT("AJ4:AJ"&amp;ROW()-1)),""))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IF(AND($A26&lt;&gt;"",$A26&lt;&gt;"TOTAL"),IF(AND([6]PDI_DES__DEDICACIÓN!$BK24&lt;&gt;"",[6]PDI_DES__DEDICACIÓN!$BK24&lt;&gt;0),[6]PDI_DES__DEDICACIÓN!$BK24,""),IF($A26="TOTAL",SUM(INDIRECT("AL4:AL"&amp;ROW()-1)),""))</f>
        <v/>
      </c>
      <c r="AM26" s="6" t="str">
        <f ca="1">IF(AND($A26&lt;&gt;"",$A26&lt;&gt;"TOTAL"),IF(AND([6]PDI_DES__DEDICACIÓN!$BM24&lt;&gt;"",[6]PDI_DES__DEDICACIÓN!$BM24&lt;&gt;0),[6]PDI_DES__DEDICACIÓN!$BM24,""),IF($A26="TOTAL",SUM(INDIRECT("AM4:AM"&amp;ROW()-1)),""))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IF(AND($A26&lt;&gt;"",$A26&lt;&gt;"TOTAL"),IF(AND([6]PDI_DES__DEDICACIÓN!$BP24&lt;&gt;"",[6]PDI_DES__DEDICACIÓN!$BP24&lt;&gt;0),[6]PDI_DES__DEDICACIÓN!$BP24,""),IF($A26="TOTAL",SUM(INDIRECT("AO4:AO"&amp;ROW()-1)),""))</f>
        <v/>
      </c>
      <c r="AP26" s="6" t="str">
        <f ca="1">IF(AND($A26&lt;&gt;"",$A26&lt;&gt;"TOTAL"),IF(AND([6]PDI_DES__DEDICACIÓN!$BR24&lt;&gt;"",[6]PDI_DES__DEDICACIÓN!$BR24&lt;&gt;0),[6]PDI_DES__DEDICACIÓN!$BR24,""),IF($A26="TOTAL",SUM(INDIRECT("AP4:AP"&amp;ROW()-1)),""))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IF(AND($A26&lt;&gt;"",$A26&lt;&gt;"TOTAL"),IF(AND([6]PDI_DES__DEDICACIÓN!$BU24&lt;&gt;"",[6]PDI_DES__DEDICACIÓN!$BU24&lt;&gt;0),[6]PDI_DES__DEDICACIÓN!$BU24,""),IF($A26="TOTAL",SUM(INDIRECT("AR4:AR"&amp;ROW()-1)),""))</f>
        <v/>
      </c>
      <c r="AS26" s="6" t="str">
        <f ca="1">IF(AND($A26&lt;&gt;"",$A26&lt;&gt;"TOTAL"),IF(AND([6]PDI_DES__DEDICACIÓN!$BW24&lt;&gt;"",[6]PDI_DES__DEDICACIÓN!$BW24&lt;&gt;0),[6]PDI_DES__DEDICACIÓN!$BW24,""),IF($A26="TOTAL",SUM(INDIRECT("AS4:AS"&amp;ROW()-1)),""))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IF(AND($A26&lt;&gt;"",$A26&lt;&gt;"TOTAL"),IF(AND([6]PDI_DES__DEDICACIÓN!$BZ24&lt;&gt;"",[6]PDI_DES__DEDICACIÓN!$BZ24&lt;&gt;0),[6]PDI_DES__DEDICACIÓN!$BZ24,""),IF($A26="TOTAL",SUM(INDIRECT("AU4:AU"&amp;ROW()-1)),""))</f>
        <v/>
      </c>
      <c r="AV26" s="6" t="str">
        <f ca="1">IF(AND($A26&lt;&gt;"",$A26&lt;&gt;"TOTAL"),IF(AND([6]PDI_DES__DEDICACIÓN!$CB24&lt;&gt;"",[6]PDI_DES__DEDICACIÓN!$CB24&lt;&gt;0),[6]PDI_DES__DEDICACIÓN!$CB24,""),IF($A26="TOTAL",SUM(INDIRECT("AV4:AV"&amp;ROW()-1)),""))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IF(AND($A26&lt;&gt;"",$A26&lt;&gt;"TOTAL"),IF(AND([6]PDI_DES__DEDICACIÓN!$CE24&lt;&gt;"",[6]PDI_DES__DEDICACIÓN!$CE24&lt;&gt;0),[6]PDI_DES__DEDICACIÓN!$CE24,""),IF($A26="TOTAL",SUM(INDIRECT("AX4:AX"&amp;ROW()-1)),""))</f>
        <v/>
      </c>
      <c r="AY26" s="6" t="str">
        <f ca="1">IF(AND($A26&lt;&gt;"",$A26&lt;&gt;"TOTAL"),IF(AND([6]PDI_DES__DEDICACIÓN!$CG24&lt;&gt;"",[6]PDI_DES__DEDICACIÓN!$CG24&lt;&gt;0),[6]PDI_DES__DEDICACIÓN!$CG24,""),IF($A26="TOTAL",SUM(INDIRECT("AY4:AY"&amp;ROW()-1)),""))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IF(AND($A26&lt;&gt;"",$A26&lt;&gt;"TOTAL"),IF(AND([6]PDI_DES__DEDICACIÓN!$CJ24&lt;&gt;"",[6]PDI_DES__DEDICACIÓN!$CJ24&lt;&gt;0),[6]PDI_DES__DEDICACIÓN!$CJ24,""),IF($A26="TOTAL",SUM(INDIRECT("BA4:BA"&amp;ROW()-1)),""))</f>
        <v/>
      </c>
      <c r="BB26" s="6" t="str">
        <f ca="1">IF(AND($A26&lt;&gt;"",$A26&lt;&gt;"TOTAL"),IF(AND([6]PDI_DES__DEDICACIÓN!$CL24&lt;&gt;"",[6]PDI_DES__DEDICACIÓN!$CL24&lt;&gt;0),[6]PDI_DES__DEDICACIÓN!$CL24,""),IF($A26="TOTAL",SUM(INDIRECT("BB4:BB"&amp;ROW()-1)),""))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IF(AND($A26&lt;&gt;"",$A26&lt;&gt;"TOTAL"),IF(AND([6]PDI_DES__DEDICACIÓN!$CO24&lt;&gt;"",[6]PDI_DES__DEDICACIÓN!$CO24&lt;&gt;0),[6]PDI_DES__DEDICACIÓN!$CO24,""),IF($A26="TOTAL",SUM(INDIRECT("BD4:BD"&amp;ROW()-1)),""))</f>
        <v/>
      </c>
      <c r="BE26" s="6" t="str">
        <f ca="1">IF(AND($A26&lt;&gt;"",$A26&lt;&gt;"TOTAL"),IF(AND([6]PDI_DES__DEDICACIÓN!$CQ24&lt;&gt;"",[6]PDI_DES__DEDICACIÓN!$CQ24&lt;&gt;0),[6]PDI_DES__DEDICACIÓN!$CQ24,""),IF($A26="TOTAL",SUM(INDIRECT("BE4:BE"&amp;ROW()-1)),""))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IF([6]PDI_DES__DEDICACIÓN!$B25&lt;&gt;"",[6]PDI_DES__DEDICACIÓN!$B25,IF(AND([6]PDI_DES__DEDICACIÓN!$B25="",[6]PDI_DES__DEDICACIÓN!$B26="",[6]PDI_DES__DEDICACIÓN!$B24=""),"","TOTAL"))</f>
        <v/>
      </c>
      <c r="B27" s="6" t="str">
        <f ca="1">IF(AND($A27&lt;&gt;"",$A27&lt;&gt;"TOTAL"),IF(AND([6]PDI_DES__DEDICACIÓN!$C25&lt;&gt;"",[6]PDI_DES__DEDICACIÓN!$C25&lt;&gt;0),[6]PDI_DES__DEDICACIÓN!$C25,""),IF($A27="TOTAL",SUM(INDIRECT("B4:B"&amp;ROW()-1)),""))</f>
        <v/>
      </c>
      <c r="C27" s="6" t="str">
        <f ca="1">IF(AND($A27&lt;&gt;"",$A27&lt;&gt;"TOTAL"),IF(AND([6]PDI_DES__DEDICACIÓN!$E25&lt;&gt;"",[6]PDI_DES__DEDICACIÓN!$E25&lt;&gt;0),[6]PDI_DES__DEDICACIÓN!$E25,""),IF($A27="TOTAL",SUM(INDIRECT("C4:C"&amp;ROW()-1)),""))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IF(AND($A27&lt;&gt;"",$A27&lt;&gt;"TOTAL"),IF(AND([6]PDI_DES__DEDICACIÓN!$H25&lt;&gt;"",[6]PDI_DES__DEDICACIÓN!$H25&lt;&gt;0),[6]PDI_DES__DEDICACIÓN!$H25,""),IF($A27="TOTAL",SUM(INDIRECT("E4:E"&amp;ROW()-1)),""))</f>
        <v/>
      </c>
      <c r="F27" s="6" t="str">
        <f ca="1">IF(AND($A27&lt;&gt;"",$A27&lt;&gt;"TOTAL"),IF(AND([6]PDI_DES__DEDICACIÓN!$J25&lt;&gt;"",[6]PDI_DES__DEDICACIÓN!$J25&lt;&gt;0),[6]PDI_DES__DEDICACIÓN!$J25,""),IF($A27="TOTAL",SUM(INDIRECT("F4:F"&amp;ROW()-1)),""))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IF(AND($A27&lt;&gt;"",$A27&lt;&gt;"TOTAL"),IF(AND([6]PDI_DES__DEDICACIÓN!$M25&lt;&gt;"",[6]PDI_DES__DEDICACIÓN!$M25&lt;&gt;0),[6]PDI_DES__DEDICACIÓN!$M25,""),IF($A27="TOTAL",SUM(INDIRECT("H4:H"&amp;ROW()-1)),""))</f>
        <v/>
      </c>
      <c r="I27" s="6" t="str">
        <f ca="1">IF(AND($A27&lt;&gt;"",$A27&lt;&gt;"TOTAL"),IF(AND([6]PDI_DES__DEDICACIÓN!$O25&lt;&gt;"",[6]PDI_DES__DEDICACIÓN!$O25&lt;&gt;0),[6]PDI_DES__DEDICACIÓN!$O25,""),IF($A27="TOTAL",SUM(INDIRECT("I4:I"&amp;ROW()-1)),""))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IF(AND($A27&lt;&gt;"",$A27&lt;&gt;"TOTAL"),IF(AND([6]PDI_DES__DEDICACIÓN!$R25&lt;&gt;"",[6]PDI_DES__DEDICACIÓN!$R25&lt;&gt;0),[6]PDI_DES__DEDICACIÓN!$R25,""),IF($A27="TOTAL",SUM(INDIRECT("K4:K"&amp;ROW()-1)),""))</f>
        <v/>
      </c>
      <c r="L27" s="6" t="str">
        <f ca="1">IF(AND($A27&lt;&gt;"",$A27&lt;&gt;"TOTAL"),IF(AND([6]PDI_DES__DEDICACIÓN!$T25&lt;&gt;"",[6]PDI_DES__DEDICACIÓN!$T25&lt;&gt;0),[6]PDI_DES__DEDICACIÓN!$T25,""),IF($A27="TOTAL",SUM(INDIRECT("L4:L"&amp;ROW()-1)),""))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IF(AND($A27&lt;&gt;"",$A27&lt;&gt;"TOTAL"),IF(AND([6]PDI_DES__DEDICACIÓN!$W25&lt;&gt;"",[6]PDI_DES__DEDICACIÓN!$W25&lt;&gt;0),[6]PDI_DES__DEDICACIÓN!$W25,""),IF($A27="TOTAL",SUM(INDIRECT("N4:N"&amp;ROW()-1)),""))</f>
        <v/>
      </c>
      <c r="O27" s="6" t="str">
        <f ca="1">IF(AND($A27&lt;&gt;"",$A27&lt;&gt;"TOTAL"),IF(AND([6]PDI_DES__DEDICACIÓN!$Y25&lt;&gt;"",[6]PDI_DES__DEDICACIÓN!$Y25&lt;&gt;0),[6]PDI_DES__DEDICACIÓN!$Y25,""),IF($A27="TOTAL",SUM(INDIRECT("O4:O"&amp;ROW()-1)),""))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IF(AND($A27&lt;&gt;"",$A27&lt;&gt;"TOTAL"),IF(AND([6]PDI_DES__DEDICACIÓN!$AB25&lt;&gt;"",[6]PDI_DES__DEDICACIÓN!$AB25&lt;&gt;0),[6]PDI_DES__DEDICACIÓN!$AB25,""),IF($A27="TOTAL",SUM(INDIRECT("Q4:Q"&amp;ROW()-1)),""))</f>
        <v/>
      </c>
      <c r="R27" s="6" t="str">
        <f ca="1">IF(AND($A27&lt;&gt;"",$A27&lt;&gt;"TOTAL"),IF(AND([6]PDI_DES__DEDICACIÓN!$AD25&lt;&gt;"",[6]PDI_DES__DEDICACIÓN!$AD25&lt;&gt;0),[6]PDI_DES__DEDICACIÓN!$AD25,""),IF($A27="TOTAL",SUM(INDIRECT("R4:R"&amp;ROW()-1)),""))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IF(AND($A27&lt;&gt;"",$A27&lt;&gt;"TOTAL"),IF(AND([6]PDI_DES__DEDICACIÓN!$AG25&lt;&gt;"",[6]PDI_DES__DEDICACIÓN!$AG25&lt;&gt;0),[6]PDI_DES__DEDICACIÓN!$AG25,""),IF($A27="TOTAL",SUM(INDIRECT("T4:T"&amp;ROW()-1)),""))</f>
        <v/>
      </c>
      <c r="U27" s="6" t="str">
        <f ca="1">IF(AND($A27&lt;&gt;"",$A27&lt;&gt;"TOTAL"),IF(AND([6]PDI_DES__DEDICACIÓN!$AI25&lt;&gt;"",[6]PDI_DES__DEDICACIÓN!$AI25&lt;&gt;0),[6]PDI_DES__DEDICACIÓN!$AI25,""),IF($A27="TOTAL",SUM(INDIRECT("U4:U"&amp;ROW()-1)),""))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IF(AND($A27&lt;&gt;"",$A27&lt;&gt;"TOTAL"),IF(AND([6]PDI_DES__DEDICACIÓN!$AL25&lt;&gt;"",[6]PDI_DES__DEDICACIÓN!$AL25&lt;&gt;0),[6]PDI_DES__DEDICACIÓN!$AL25,""),IF($A27="TOTAL",SUM(INDIRECT("W4:W"&amp;ROW()-1)),""))</f>
        <v/>
      </c>
      <c r="X27" s="6" t="str">
        <f ca="1">IF(AND($A27&lt;&gt;"",$A27&lt;&gt;"TOTAL"),IF(AND([6]PDI_DES__DEDICACIÓN!$AN25&lt;&gt;"",[6]PDI_DES__DEDICACIÓN!$AN25&lt;&gt;0),[6]PDI_DES__DEDICACIÓN!$AN25,""),IF($A27="TOTAL",SUM(INDIRECT("X4:X"&amp;ROW()-1)),""))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IF(AND($A27&lt;&gt;"",$A27&lt;&gt;"TOTAL"),IF(AND([6]PDI_DES__DEDICACIÓN!$AQ25&lt;&gt;"",[6]PDI_DES__DEDICACIÓN!$AQ25&lt;&gt;0),[6]PDI_DES__DEDICACIÓN!$AQ25,""),IF($A27="TOTAL",SUM(INDIRECT("Z4:Z"&amp;ROW()-1)),""))</f>
        <v/>
      </c>
      <c r="AA27" s="6" t="str">
        <f ca="1">IF(AND($A27&lt;&gt;"",$A27&lt;&gt;"TOTAL"),IF(AND([6]PDI_DES__DEDICACIÓN!$AS25&lt;&gt;"",[6]PDI_DES__DEDICACIÓN!$AS25&lt;&gt;0),[6]PDI_DES__DEDICACIÓN!$AS25,""),IF($A27="TOTAL",SUM(INDIRECT("AA4:AA"&amp;ROW()-1)),""))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IF(AND($A27&lt;&gt;"",$A27&lt;&gt;"TOTAL"),IF(AND([6]PDI_DES__DEDICACIÓN!$AV25&lt;&gt;"",[6]PDI_DES__DEDICACIÓN!$AV25&lt;&gt;0),[6]PDI_DES__DEDICACIÓN!$AV25,""),IF($A27="TOTAL",SUM(INDIRECT("AC4:AC"&amp;ROW()-1)),""))</f>
        <v/>
      </c>
      <c r="AD27" s="6" t="str">
        <f ca="1">IF(AND($A27&lt;&gt;"",$A27&lt;&gt;"TOTAL"),IF(AND([6]PDI_DES__DEDICACIÓN!$AX25&lt;&gt;"",[6]PDI_DES__DEDICACIÓN!$AX25&lt;&gt;0),[6]PDI_DES__DEDICACIÓN!$AX25,""),IF($A27="TOTAL",SUM(INDIRECT("AD4:AD"&amp;ROW()-1)),""))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IF(AND($A27&lt;&gt;"",$A27&lt;&gt;"TOTAL"),IF(AND([6]PDI_DES__DEDICACIÓN!$BA25&lt;&gt;"",[6]PDI_DES__DEDICACIÓN!$BA25&lt;&gt;0),[6]PDI_DES__DEDICACIÓN!$BA25,""),IF($A27="TOTAL",SUM(INDIRECT("AF4:AF"&amp;ROW()-1)),""))</f>
        <v/>
      </c>
      <c r="AG27" s="6" t="str">
        <f ca="1">IF(AND($A27&lt;&gt;"",$A27&lt;&gt;"TOTAL"),IF(AND([6]PDI_DES__DEDICACIÓN!$BC25&lt;&gt;"",[6]PDI_DES__DEDICACIÓN!$BC25&lt;&gt;0),[6]PDI_DES__DEDICACIÓN!$BC25,""),IF($A27="TOTAL",SUM(INDIRECT("AG4:AG"&amp;ROW()-1)),""))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IF(AND($A27&lt;&gt;"",$A27&lt;&gt;"TOTAL"),IF(AND([6]PDI_DES__DEDICACIÓN!$BF25&lt;&gt;"",[6]PDI_DES__DEDICACIÓN!$BF25&lt;&gt;0),[6]PDI_DES__DEDICACIÓN!$BF25,""),IF($A27="TOTAL",SUM(INDIRECT("AI4:AI"&amp;ROW()-1)),""))</f>
        <v/>
      </c>
      <c r="AJ27" s="6" t="str">
        <f ca="1">IF(AND($A27&lt;&gt;"",$A27&lt;&gt;"TOTAL"),IF(AND([6]PDI_DES__DEDICACIÓN!$BH25&lt;&gt;"",[6]PDI_DES__DEDICACIÓN!$BH25&lt;&gt;0),[6]PDI_DES__DEDICACIÓN!$BH25,""),IF($A27="TOTAL",SUM(INDIRECT("AJ4:AJ"&amp;ROW()-1)),""))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IF(AND($A27&lt;&gt;"",$A27&lt;&gt;"TOTAL"),IF(AND([6]PDI_DES__DEDICACIÓN!$BK25&lt;&gt;"",[6]PDI_DES__DEDICACIÓN!$BK25&lt;&gt;0),[6]PDI_DES__DEDICACIÓN!$BK25,""),IF($A27="TOTAL",SUM(INDIRECT("AL4:AL"&amp;ROW()-1)),""))</f>
        <v/>
      </c>
      <c r="AM27" s="6" t="str">
        <f ca="1">IF(AND($A27&lt;&gt;"",$A27&lt;&gt;"TOTAL"),IF(AND([6]PDI_DES__DEDICACIÓN!$BM25&lt;&gt;"",[6]PDI_DES__DEDICACIÓN!$BM25&lt;&gt;0),[6]PDI_DES__DEDICACIÓN!$BM25,""),IF($A27="TOTAL",SUM(INDIRECT("AM4:AM"&amp;ROW()-1)),""))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IF(AND($A27&lt;&gt;"",$A27&lt;&gt;"TOTAL"),IF(AND([6]PDI_DES__DEDICACIÓN!$BP25&lt;&gt;"",[6]PDI_DES__DEDICACIÓN!$BP25&lt;&gt;0),[6]PDI_DES__DEDICACIÓN!$BP25,""),IF($A27="TOTAL",SUM(INDIRECT("AO4:AO"&amp;ROW()-1)),""))</f>
        <v/>
      </c>
      <c r="AP27" s="6" t="str">
        <f ca="1">IF(AND($A27&lt;&gt;"",$A27&lt;&gt;"TOTAL"),IF(AND([6]PDI_DES__DEDICACIÓN!$BR25&lt;&gt;"",[6]PDI_DES__DEDICACIÓN!$BR25&lt;&gt;0),[6]PDI_DES__DEDICACIÓN!$BR25,""),IF($A27="TOTAL",SUM(INDIRECT("AP4:AP"&amp;ROW()-1)),""))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IF(AND($A27&lt;&gt;"",$A27&lt;&gt;"TOTAL"),IF(AND([6]PDI_DES__DEDICACIÓN!$BU25&lt;&gt;"",[6]PDI_DES__DEDICACIÓN!$BU25&lt;&gt;0),[6]PDI_DES__DEDICACIÓN!$BU25,""),IF($A27="TOTAL",SUM(INDIRECT("AR4:AR"&amp;ROW()-1)),""))</f>
        <v/>
      </c>
      <c r="AS27" s="6" t="str">
        <f ca="1">IF(AND($A27&lt;&gt;"",$A27&lt;&gt;"TOTAL"),IF(AND([6]PDI_DES__DEDICACIÓN!$BW25&lt;&gt;"",[6]PDI_DES__DEDICACIÓN!$BW25&lt;&gt;0),[6]PDI_DES__DEDICACIÓN!$BW25,""),IF($A27="TOTAL",SUM(INDIRECT("AS4:AS"&amp;ROW()-1)),""))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IF(AND($A27&lt;&gt;"",$A27&lt;&gt;"TOTAL"),IF(AND([6]PDI_DES__DEDICACIÓN!$BZ25&lt;&gt;"",[6]PDI_DES__DEDICACIÓN!$BZ25&lt;&gt;0),[6]PDI_DES__DEDICACIÓN!$BZ25,""),IF($A27="TOTAL",SUM(INDIRECT("AU4:AU"&amp;ROW()-1)),""))</f>
        <v/>
      </c>
      <c r="AV27" s="6" t="str">
        <f ca="1">IF(AND($A27&lt;&gt;"",$A27&lt;&gt;"TOTAL"),IF(AND([6]PDI_DES__DEDICACIÓN!$CB25&lt;&gt;"",[6]PDI_DES__DEDICACIÓN!$CB25&lt;&gt;0),[6]PDI_DES__DEDICACIÓN!$CB25,""),IF($A27="TOTAL",SUM(INDIRECT("AV4:AV"&amp;ROW()-1)),""))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IF(AND($A27&lt;&gt;"",$A27&lt;&gt;"TOTAL"),IF(AND([6]PDI_DES__DEDICACIÓN!$CE25&lt;&gt;"",[6]PDI_DES__DEDICACIÓN!$CE25&lt;&gt;0),[6]PDI_DES__DEDICACIÓN!$CE25,""),IF($A27="TOTAL",SUM(INDIRECT("AX4:AX"&amp;ROW()-1)),""))</f>
        <v/>
      </c>
      <c r="AY27" s="6" t="str">
        <f ca="1">IF(AND($A27&lt;&gt;"",$A27&lt;&gt;"TOTAL"),IF(AND([6]PDI_DES__DEDICACIÓN!$CG25&lt;&gt;"",[6]PDI_DES__DEDICACIÓN!$CG25&lt;&gt;0),[6]PDI_DES__DEDICACIÓN!$CG25,""),IF($A27="TOTAL",SUM(INDIRECT("AY4:AY"&amp;ROW()-1)),""))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IF(AND($A27&lt;&gt;"",$A27&lt;&gt;"TOTAL"),IF(AND([6]PDI_DES__DEDICACIÓN!$CJ25&lt;&gt;"",[6]PDI_DES__DEDICACIÓN!$CJ25&lt;&gt;0),[6]PDI_DES__DEDICACIÓN!$CJ25,""),IF($A27="TOTAL",SUM(INDIRECT("BA4:BA"&amp;ROW()-1)),""))</f>
        <v/>
      </c>
      <c r="BB27" s="6" t="str">
        <f ca="1">IF(AND($A27&lt;&gt;"",$A27&lt;&gt;"TOTAL"),IF(AND([6]PDI_DES__DEDICACIÓN!$CL25&lt;&gt;"",[6]PDI_DES__DEDICACIÓN!$CL25&lt;&gt;0),[6]PDI_DES__DEDICACIÓN!$CL25,""),IF($A27="TOTAL",SUM(INDIRECT("BB4:BB"&amp;ROW()-1)),""))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IF(AND($A27&lt;&gt;"",$A27&lt;&gt;"TOTAL"),IF(AND([6]PDI_DES__DEDICACIÓN!$CO25&lt;&gt;"",[6]PDI_DES__DEDICACIÓN!$CO25&lt;&gt;0),[6]PDI_DES__DEDICACIÓN!$CO25,""),IF($A27="TOTAL",SUM(INDIRECT("BD4:BD"&amp;ROW()-1)),""))</f>
        <v/>
      </c>
      <c r="BE27" s="6" t="str">
        <f ca="1">IF(AND($A27&lt;&gt;"",$A27&lt;&gt;"TOTAL"),IF(AND([6]PDI_DES__DEDICACIÓN!$CQ25&lt;&gt;"",[6]PDI_DES__DEDICACIÓN!$CQ25&lt;&gt;0),[6]PDI_DES__DEDICACIÓN!$CQ25,""),IF($A27="TOTAL",SUM(INDIRECT("BE4:BE"&amp;ROW()-1)),""))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IF([6]PDI_DES__DEDICACIÓN!$B26&lt;&gt;"",[6]PDI_DES__DEDICACIÓN!$B26,IF(AND([6]PDI_DES__DEDICACIÓN!$B26="",[6]PDI_DES__DEDICACIÓN!$B27="",[6]PDI_DES__DEDICACIÓN!$B25=""),"","TOTAL"))</f>
        <v/>
      </c>
      <c r="B28" s="6" t="str">
        <f ca="1">IF(AND($A28&lt;&gt;"",$A28&lt;&gt;"TOTAL"),IF(AND([6]PDI_DES__DEDICACIÓN!$C26&lt;&gt;"",[6]PDI_DES__DEDICACIÓN!$C26&lt;&gt;0),[6]PDI_DES__DEDICACIÓN!$C26,""),IF($A28="TOTAL",SUM(INDIRECT("B4:B"&amp;ROW()-1)),""))</f>
        <v/>
      </c>
      <c r="C28" s="6" t="str">
        <f ca="1">IF(AND($A28&lt;&gt;"",$A28&lt;&gt;"TOTAL"),IF(AND([6]PDI_DES__DEDICACIÓN!$E26&lt;&gt;"",[6]PDI_DES__DEDICACIÓN!$E26&lt;&gt;0),[6]PDI_DES__DEDICACIÓN!$E26,""),IF($A28="TOTAL",SUM(INDIRECT("C4:C"&amp;ROW()-1)),""))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IF(AND($A28&lt;&gt;"",$A28&lt;&gt;"TOTAL"),IF(AND([6]PDI_DES__DEDICACIÓN!$H26&lt;&gt;"",[6]PDI_DES__DEDICACIÓN!$H26&lt;&gt;0),[6]PDI_DES__DEDICACIÓN!$H26,""),IF($A28="TOTAL",SUM(INDIRECT("E4:E"&amp;ROW()-1)),""))</f>
        <v/>
      </c>
      <c r="F28" s="6" t="str">
        <f ca="1">IF(AND($A28&lt;&gt;"",$A28&lt;&gt;"TOTAL"),IF(AND([6]PDI_DES__DEDICACIÓN!$J26&lt;&gt;"",[6]PDI_DES__DEDICACIÓN!$J26&lt;&gt;0),[6]PDI_DES__DEDICACIÓN!$J26,""),IF($A28="TOTAL",SUM(INDIRECT("F4:F"&amp;ROW()-1)),""))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IF(AND($A28&lt;&gt;"",$A28&lt;&gt;"TOTAL"),IF(AND([6]PDI_DES__DEDICACIÓN!$M26&lt;&gt;"",[6]PDI_DES__DEDICACIÓN!$M26&lt;&gt;0),[6]PDI_DES__DEDICACIÓN!$M26,""),IF($A28="TOTAL",SUM(INDIRECT("H4:H"&amp;ROW()-1)),""))</f>
        <v/>
      </c>
      <c r="I28" s="6" t="str">
        <f ca="1">IF(AND($A28&lt;&gt;"",$A28&lt;&gt;"TOTAL"),IF(AND([6]PDI_DES__DEDICACIÓN!$O26&lt;&gt;"",[6]PDI_DES__DEDICACIÓN!$O26&lt;&gt;0),[6]PDI_DES__DEDICACIÓN!$O26,""),IF($A28="TOTAL",SUM(INDIRECT("I4:I"&amp;ROW()-1)),""))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IF(AND($A28&lt;&gt;"",$A28&lt;&gt;"TOTAL"),IF(AND([6]PDI_DES__DEDICACIÓN!$R26&lt;&gt;"",[6]PDI_DES__DEDICACIÓN!$R26&lt;&gt;0),[6]PDI_DES__DEDICACIÓN!$R26,""),IF($A28="TOTAL",SUM(INDIRECT("K4:K"&amp;ROW()-1)),""))</f>
        <v/>
      </c>
      <c r="L28" s="6" t="str">
        <f ca="1">IF(AND($A28&lt;&gt;"",$A28&lt;&gt;"TOTAL"),IF(AND([6]PDI_DES__DEDICACIÓN!$T26&lt;&gt;"",[6]PDI_DES__DEDICACIÓN!$T26&lt;&gt;0),[6]PDI_DES__DEDICACIÓN!$T26,""),IF($A28="TOTAL",SUM(INDIRECT("L4:L"&amp;ROW()-1)),""))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IF(AND($A28&lt;&gt;"",$A28&lt;&gt;"TOTAL"),IF(AND([6]PDI_DES__DEDICACIÓN!$W26&lt;&gt;"",[6]PDI_DES__DEDICACIÓN!$W26&lt;&gt;0),[6]PDI_DES__DEDICACIÓN!$W26,""),IF($A28="TOTAL",SUM(INDIRECT("N4:N"&amp;ROW()-1)),""))</f>
        <v/>
      </c>
      <c r="O28" s="6" t="str">
        <f ca="1">IF(AND($A28&lt;&gt;"",$A28&lt;&gt;"TOTAL"),IF(AND([6]PDI_DES__DEDICACIÓN!$Y26&lt;&gt;"",[6]PDI_DES__DEDICACIÓN!$Y26&lt;&gt;0),[6]PDI_DES__DEDICACIÓN!$Y26,""),IF($A28="TOTAL",SUM(INDIRECT("O4:O"&amp;ROW()-1)),""))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IF(AND($A28&lt;&gt;"",$A28&lt;&gt;"TOTAL"),IF(AND([6]PDI_DES__DEDICACIÓN!$AB26&lt;&gt;"",[6]PDI_DES__DEDICACIÓN!$AB26&lt;&gt;0),[6]PDI_DES__DEDICACIÓN!$AB26,""),IF($A28="TOTAL",SUM(INDIRECT("Q4:Q"&amp;ROW()-1)),""))</f>
        <v/>
      </c>
      <c r="R28" s="6" t="str">
        <f ca="1">IF(AND($A28&lt;&gt;"",$A28&lt;&gt;"TOTAL"),IF(AND([6]PDI_DES__DEDICACIÓN!$AD26&lt;&gt;"",[6]PDI_DES__DEDICACIÓN!$AD26&lt;&gt;0),[6]PDI_DES__DEDICACIÓN!$AD26,""),IF($A28="TOTAL",SUM(INDIRECT("R4:R"&amp;ROW()-1)),""))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IF(AND($A28&lt;&gt;"",$A28&lt;&gt;"TOTAL"),IF(AND([6]PDI_DES__DEDICACIÓN!$AG26&lt;&gt;"",[6]PDI_DES__DEDICACIÓN!$AG26&lt;&gt;0),[6]PDI_DES__DEDICACIÓN!$AG26,""),IF($A28="TOTAL",SUM(INDIRECT("T4:T"&amp;ROW()-1)),""))</f>
        <v/>
      </c>
      <c r="U28" s="6" t="str">
        <f ca="1">IF(AND($A28&lt;&gt;"",$A28&lt;&gt;"TOTAL"),IF(AND([6]PDI_DES__DEDICACIÓN!$AI26&lt;&gt;"",[6]PDI_DES__DEDICACIÓN!$AI26&lt;&gt;0),[6]PDI_DES__DEDICACIÓN!$AI26,""),IF($A28="TOTAL",SUM(INDIRECT("U4:U"&amp;ROW()-1)),""))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IF(AND($A28&lt;&gt;"",$A28&lt;&gt;"TOTAL"),IF(AND([6]PDI_DES__DEDICACIÓN!$AL26&lt;&gt;"",[6]PDI_DES__DEDICACIÓN!$AL26&lt;&gt;0),[6]PDI_DES__DEDICACIÓN!$AL26,""),IF($A28="TOTAL",SUM(INDIRECT("W4:W"&amp;ROW()-1)),""))</f>
        <v/>
      </c>
      <c r="X28" s="6" t="str">
        <f ca="1">IF(AND($A28&lt;&gt;"",$A28&lt;&gt;"TOTAL"),IF(AND([6]PDI_DES__DEDICACIÓN!$AN26&lt;&gt;"",[6]PDI_DES__DEDICACIÓN!$AN26&lt;&gt;0),[6]PDI_DES__DEDICACIÓN!$AN26,""),IF($A28="TOTAL",SUM(INDIRECT("X4:X"&amp;ROW()-1)),""))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IF(AND($A28&lt;&gt;"",$A28&lt;&gt;"TOTAL"),IF(AND([6]PDI_DES__DEDICACIÓN!$AQ26&lt;&gt;"",[6]PDI_DES__DEDICACIÓN!$AQ26&lt;&gt;0),[6]PDI_DES__DEDICACIÓN!$AQ26,""),IF($A28="TOTAL",SUM(INDIRECT("Z4:Z"&amp;ROW()-1)),""))</f>
        <v/>
      </c>
      <c r="AA28" s="6" t="str">
        <f ca="1">IF(AND($A28&lt;&gt;"",$A28&lt;&gt;"TOTAL"),IF(AND([6]PDI_DES__DEDICACIÓN!$AS26&lt;&gt;"",[6]PDI_DES__DEDICACIÓN!$AS26&lt;&gt;0),[6]PDI_DES__DEDICACIÓN!$AS26,""),IF($A28="TOTAL",SUM(INDIRECT("AA4:AA"&amp;ROW()-1)),""))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IF(AND($A28&lt;&gt;"",$A28&lt;&gt;"TOTAL"),IF(AND([6]PDI_DES__DEDICACIÓN!$AV26&lt;&gt;"",[6]PDI_DES__DEDICACIÓN!$AV26&lt;&gt;0),[6]PDI_DES__DEDICACIÓN!$AV26,""),IF($A28="TOTAL",SUM(INDIRECT("AC4:AC"&amp;ROW()-1)),""))</f>
        <v/>
      </c>
      <c r="AD28" s="6" t="str">
        <f ca="1">IF(AND($A28&lt;&gt;"",$A28&lt;&gt;"TOTAL"),IF(AND([6]PDI_DES__DEDICACIÓN!$AX26&lt;&gt;"",[6]PDI_DES__DEDICACIÓN!$AX26&lt;&gt;0),[6]PDI_DES__DEDICACIÓN!$AX26,""),IF($A28="TOTAL",SUM(INDIRECT("AD4:AD"&amp;ROW()-1)),""))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IF(AND($A28&lt;&gt;"",$A28&lt;&gt;"TOTAL"),IF(AND([6]PDI_DES__DEDICACIÓN!$BA26&lt;&gt;"",[6]PDI_DES__DEDICACIÓN!$BA26&lt;&gt;0),[6]PDI_DES__DEDICACIÓN!$BA26,""),IF($A28="TOTAL",SUM(INDIRECT("AF4:AF"&amp;ROW()-1)),""))</f>
        <v/>
      </c>
      <c r="AG28" s="6" t="str">
        <f ca="1">IF(AND($A28&lt;&gt;"",$A28&lt;&gt;"TOTAL"),IF(AND([6]PDI_DES__DEDICACIÓN!$BC26&lt;&gt;"",[6]PDI_DES__DEDICACIÓN!$BC26&lt;&gt;0),[6]PDI_DES__DEDICACIÓN!$BC26,""),IF($A28="TOTAL",SUM(INDIRECT("AG4:AG"&amp;ROW()-1)),""))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IF(AND($A28&lt;&gt;"",$A28&lt;&gt;"TOTAL"),IF(AND([6]PDI_DES__DEDICACIÓN!$BF26&lt;&gt;"",[6]PDI_DES__DEDICACIÓN!$BF26&lt;&gt;0),[6]PDI_DES__DEDICACIÓN!$BF26,""),IF($A28="TOTAL",SUM(INDIRECT("AI4:AI"&amp;ROW()-1)),""))</f>
        <v/>
      </c>
      <c r="AJ28" s="6" t="str">
        <f ca="1">IF(AND($A28&lt;&gt;"",$A28&lt;&gt;"TOTAL"),IF(AND([6]PDI_DES__DEDICACIÓN!$BH26&lt;&gt;"",[6]PDI_DES__DEDICACIÓN!$BH26&lt;&gt;0),[6]PDI_DES__DEDICACIÓN!$BH26,""),IF($A28="TOTAL",SUM(INDIRECT("AJ4:AJ"&amp;ROW()-1)),""))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IF(AND($A28&lt;&gt;"",$A28&lt;&gt;"TOTAL"),IF(AND([6]PDI_DES__DEDICACIÓN!$BK26&lt;&gt;"",[6]PDI_DES__DEDICACIÓN!$BK26&lt;&gt;0),[6]PDI_DES__DEDICACIÓN!$BK26,""),IF($A28="TOTAL",SUM(INDIRECT("AL4:AL"&amp;ROW()-1)),""))</f>
        <v/>
      </c>
      <c r="AM28" s="6" t="str">
        <f ca="1">IF(AND($A28&lt;&gt;"",$A28&lt;&gt;"TOTAL"),IF(AND([6]PDI_DES__DEDICACIÓN!$BM26&lt;&gt;"",[6]PDI_DES__DEDICACIÓN!$BM26&lt;&gt;0),[6]PDI_DES__DEDICACIÓN!$BM26,""),IF($A28="TOTAL",SUM(INDIRECT("AM4:AM"&amp;ROW()-1)),""))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IF(AND($A28&lt;&gt;"",$A28&lt;&gt;"TOTAL"),IF(AND([6]PDI_DES__DEDICACIÓN!$BP26&lt;&gt;"",[6]PDI_DES__DEDICACIÓN!$BP26&lt;&gt;0),[6]PDI_DES__DEDICACIÓN!$BP26,""),IF($A28="TOTAL",SUM(INDIRECT("AO4:AO"&amp;ROW()-1)),""))</f>
        <v/>
      </c>
      <c r="AP28" s="6" t="str">
        <f ca="1">IF(AND($A28&lt;&gt;"",$A28&lt;&gt;"TOTAL"),IF(AND([6]PDI_DES__DEDICACIÓN!$BR26&lt;&gt;"",[6]PDI_DES__DEDICACIÓN!$BR26&lt;&gt;0),[6]PDI_DES__DEDICACIÓN!$BR26,""),IF($A28="TOTAL",SUM(INDIRECT("AP4:AP"&amp;ROW()-1)),""))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IF(AND($A28&lt;&gt;"",$A28&lt;&gt;"TOTAL"),IF(AND([6]PDI_DES__DEDICACIÓN!$BU26&lt;&gt;"",[6]PDI_DES__DEDICACIÓN!$BU26&lt;&gt;0),[6]PDI_DES__DEDICACIÓN!$BU26,""),IF($A28="TOTAL",SUM(INDIRECT("AR4:AR"&amp;ROW()-1)),""))</f>
        <v/>
      </c>
      <c r="AS28" s="6" t="str">
        <f ca="1">IF(AND($A28&lt;&gt;"",$A28&lt;&gt;"TOTAL"),IF(AND([6]PDI_DES__DEDICACIÓN!$BW26&lt;&gt;"",[6]PDI_DES__DEDICACIÓN!$BW26&lt;&gt;0),[6]PDI_DES__DEDICACIÓN!$BW26,""),IF($A28="TOTAL",SUM(INDIRECT("AS4:AS"&amp;ROW()-1)),""))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IF(AND($A28&lt;&gt;"",$A28&lt;&gt;"TOTAL"),IF(AND([6]PDI_DES__DEDICACIÓN!$BZ26&lt;&gt;"",[6]PDI_DES__DEDICACIÓN!$BZ26&lt;&gt;0),[6]PDI_DES__DEDICACIÓN!$BZ26,""),IF($A28="TOTAL",SUM(INDIRECT("AU4:AU"&amp;ROW()-1)),""))</f>
        <v/>
      </c>
      <c r="AV28" s="6" t="str">
        <f ca="1">IF(AND($A28&lt;&gt;"",$A28&lt;&gt;"TOTAL"),IF(AND([6]PDI_DES__DEDICACIÓN!$CB26&lt;&gt;"",[6]PDI_DES__DEDICACIÓN!$CB26&lt;&gt;0),[6]PDI_DES__DEDICACIÓN!$CB26,""),IF($A28="TOTAL",SUM(INDIRECT("AV4:AV"&amp;ROW()-1)),""))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IF(AND($A28&lt;&gt;"",$A28&lt;&gt;"TOTAL"),IF(AND([6]PDI_DES__DEDICACIÓN!$CE26&lt;&gt;"",[6]PDI_DES__DEDICACIÓN!$CE26&lt;&gt;0),[6]PDI_DES__DEDICACIÓN!$CE26,""),IF($A28="TOTAL",SUM(INDIRECT("AX4:AX"&amp;ROW()-1)),""))</f>
        <v/>
      </c>
      <c r="AY28" s="6" t="str">
        <f ca="1">IF(AND($A28&lt;&gt;"",$A28&lt;&gt;"TOTAL"),IF(AND([6]PDI_DES__DEDICACIÓN!$CG26&lt;&gt;"",[6]PDI_DES__DEDICACIÓN!$CG26&lt;&gt;0),[6]PDI_DES__DEDICACIÓN!$CG26,""),IF($A28="TOTAL",SUM(INDIRECT("AY4:AY"&amp;ROW()-1)),""))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IF(AND($A28&lt;&gt;"",$A28&lt;&gt;"TOTAL"),IF(AND([6]PDI_DES__DEDICACIÓN!$CJ26&lt;&gt;"",[6]PDI_DES__DEDICACIÓN!$CJ26&lt;&gt;0),[6]PDI_DES__DEDICACIÓN!$CJ26,""),IF($A28="TOTAL",SUM(INDIRECT("BA4:BA"&amp;ROW()-1)),""))</f>
        <v/>
      </c>
      <c r="BB28" s="6" t="str">
        <f ca="1">IF(AND($A28&lt;&gt;"",$A28&lt;&gt;"TOTAL"),IF(AND([6]PDI_DES__DEDICACIÓN!$CL26&lt;&gt;"",[6]PDI_DES__DEDICACIÓN!$CL26&lt;&gt;0),[6]PDI_DES__DEDICACIÓN!$CL26,""),IF($A28="TOTAL",SUM(INDIRECT("BB4:BB"&amp;ROW()-1)),""))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IF(AND($A28&lt;&gt;"",$A28&lt;&gt;"TOTAL"),IF(AND([6]PDI_DES__DEDICACIÓN!$CO26&lt;&gt;"",[6]PDI_DES__DEDICACIÓN!$CO26&lt;&gt;0),[6]PDI_DES__DEDICACIÓN!$CO26,""),IF($A28="TOTAL",SUM(INDIRECT("BD4:BD"&amp;ROW()-1)),""))</f>
        <v/>
      </c>
      <c r="BE28" s="6" t="str">
        <f ca="1">IF(AND($A28&lt;&gt;"",$A28&lt;&gt;"TOTAL"),IF(AND([6]PDI_DES__DEDICACIÓN!$CQ26&lt;&gt;"",[6]PDI_DES__DEDICACIÓN!$CQ26&lt;&gt;0),[6]PDI_DES__DEDICACIÓN!$CQ26,""),IF($A28="TOTAL",SUM(INDIRECT("BE4:BE"&amp;ROW()-1)),""))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IF([6]PDI_DES__DEDICACIÓN!$B27&lt;&gt;"",[6]PDI_DES__DEDICACIÓN!$B27,IF(AND([6]PDI_DES__DEDICACIÓN!$B27="",[6]PDI_DES__DEDICACIÓN!$B28="",[6]PDI_DES__DEDICACIÓN!$B26=""),"","TOTAL"))</f>
        <v/>
      </c>
      <c r="B29" s="6" t="str">
        <f ca="1">IF(AND($A29&lt;&gt;"",$A29&lt;&gt;"TOTAL"),IF(AND([6]PDI_DES__DEDICACIÓN!$C27&lt;&gt;"",[6]PDI_DES__DEDICACIÓN!$C27&lt;&gt;0),[6]PDI_DES__DEDICACIÓN!$C27,""),IF($A29="TOTAL",SUM(INDIRECT("B4:B"&amp;ROW()-1)),""))</f>
        <v/>
      </c>
      <c r="C29" s="6" t="str">
        <f ca="1">IF(AND($A29&lt;&gt;"",$A29&lt;&gt;"TOTAL"),IF(AND([6]PDI_DES__DEDICACIÓN!$E27&lt;&gt;"",[6]PDI_DES__DEDICACIÓN!$E27&lt;&gt;0),[6]PDI_DES__DEDICACIÓN!$E27,""),IF($A29="TOTAL",SUM(INDIRECT("C4:C"&amp;ROW()-1)),""))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IF(AND($A29&lt;&gt;"",$A29&lt;&gt;"TOTAL"),IF(AND([6]PDI_DES__DEDICACIÓN!$H27&lt;&gt;"",[6]PDI_DES__DEDICACIÓN!$H27&lt;&gt;0),[6]PDI_DES__DEDICACIÓN!$H27,""),IF($A29="TOTAL",SUM(INDIRECT("E4:E"&amp;ROW()-1)),""))</f>
        <v/>
      </c>
      <c r="F29" s="6" t="str">
        <f ca="1">IF(AND($A29&lt;&gt;"",$A29&lt;&gt;"TOTAL"),IF(AND([6]PDI_DES__DEDICACIÓN!$J27&lt;&gt;"",[6]PDI_DES__DEDICACIÓN!$J27&lt;&gt;0),[6]PDI_DES__DEDICACIÓN!$J27,""),IF($A29="TOTAL",SUM(INDIRECT("F4:F"&amp;ROW()-1)),""))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IF(AND($A29&lt;&gt;"",$A29&lt;&gt;"TOTAL"),IF(AND([6]PDI_DES__DEDICACIÓN!$M27&lt;&gt;"",[6]PDI_DES__DEDICACIÓN!$M27&lt;&gt;0),[6]PDI_DES__DEDICACIÓN!$M27,""),IF($A29="TOTAL",SUM(INDIRECT("H4:H"&amp;ROW()-1)),""))</f>
        <v/>
      </c>
      <c r="I29" s="6" t="str">
        <f ca="1">IF(AND($A29&lt;&gt;"",$A29&lt;&gt;"TOTAL"),IF(AND([6]PDI_DES__DEDICACIÓN!$O27&lt;&gt;"",[6]PDI_DES__DEDICACIÓN!$O27&lt;&gt;0),[6]PDI_DES__DEDICACIÓN!$O27,""),IF($A29="TOTAL",SUM(INDIRECT("I4:I"&amp;ROW()-1)),""))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IF(AND($A29&lt;&gt;"",$A29&lt;&gt;"TOTAL"),IF(AND([6]PDI_DES__DEDICACIÓN!$R27&lt;&gt;"",[6]PDI_DES__DEDICACIÓN!$R27&lt;&gt;0),[6]PDI_DES__DEDICACIÓN!$R27,""),IF($A29="TOTAL",SUM(INDIRECT("K4:K"&amp;ROW()-1)),""))</f>
        <v/>
      </c>
      <c r="L29" s="6" t="str">
        <f ca="1">IF(AND($A29&lt;&gt;"",$A29&lt;&gt;"TOTAL"),IF(AND([6]PDI_DES__DEDICACIÓN!$T27&lt;&gt;"",[6]PDI_DES__DEDICACIÓN!$T27&lt;&gt;0),[6]PDI_DES__DEDICACIÓN!$T27,""),IF($A29="TOTAL",SUM(INDIRECT("L4:L"&amp;ROW()-1)),""))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IF(AND($A29&lt;&gt;"",$A29&lt;&gt;"TOTAL"),IF(AND([6]PDI_DES__DEDICACIÓN!$W27&lt;&gt;"",[6]PDI_DES__DEDICACIÓN!$W27&lt;&gt;0),[6]PDI_DES__DEDICACIÓN!$W27,""),IF($A29="TOTAL",SUM(INDIRECT("N4:N"&amp;ROW()-1)),""))</f>
        <v/>
      </c>
      <c r="O29" s="6" t="str">
        <f ca="1">IF(AND($A29&lt;&gt;"",$A29&lt;&gt;"TOTAL"),IF(AND([6]PDI_DES__DEDICACIÓN!$Y27&lt;&gt;"",[6]PDI_DES__DEDICACIÓN!$Y27&lt;&gt;0),[6]PDI_DES__DEDICACIÓN!$Y27,""),IF($A29="TOTAL",SUM(INDIRECT("O4:O"&amp;ROW()-1)),""))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IF(AND($A29&lt;&gt;"",$A29&lt;&gt;"TOTAL"),IF(AND([6]PDI_DES__DEDICACIÓN!$AB27&lt;&gt;"",[6]PDI_DES__DEDICACIÓN!$AB27&lt;&gt;0),[6]PDI_DES__DEDICACIÓN!$AB27,""),IF($A29="TOTAL",SUM(INDIRECT("Q4:Q"&amp;ROW()-1)),""))</f>
        <v/>
      </c>
      <c r="R29" s="6" t="str">
        <f ca="1">IF(AND($A29&lt;&gt;"",$A29&lt;&gt;"TOTAL"),IF(AND([6]PDI_DES__DEDICACIÓN!$AD27&lt;&gt;"",[6]PDI_DES__DEDICACIÓN!$AD27&lt;&gt;0),[6]PDI_DES__DEDICACIÓN!$AD27,""),IF($A29="TOTAL",SUM(INDIRECT("R4:R"&amp;ROW()-1)),""))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IF(AND($A29&lt;&gt;"",$A29&lt;&gt;"TOTAL"),IF(AND([6]PDI_DES__DEDICACIÓN!$AG27&lt;&gt;"",[6]PDI_DES__DEDICACIÓN!$AG27&lt;&gt;0),[6]PDI_DES__DEDICACIÓN!$AG27,""),IF($A29="TOTAL",SUM(INDIRECT("T4:T"&amp;ROW()-1)),""))</f>
        <v/>
      </c>
      <c r="U29" s="6" t="str">
        <f ca="1">IF(AND($A29&lt;&gt;"",$A29&lt;&gt;"TOTAL"),IF(AND([6]PDI_DES__DEDICACIÓN!$AI27&lt;&gt;"",[6]PDI_DES__DEDICACIÓN!$AI27&lt;&gt;0),[6]PDI_DES__DEDICACIÓN!$AI27,""),IF($A29="TOTAL",SUM(INDIRECT("U4:U"&amp;ROW()-1)),""))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IF(AND($A29&lt;&gt;"",$A29&lt;&gt;"TOTAL"),IF(AND([6]PDI_DES__DEDICACIÓN!$AL27&lt;&gt;"",[6]PDI_DES__DEDICACIÓN!$AL27&lt;&gt;0),[6]PDI_DES__DEDICACIÓN!$AL27,""),IF($A29="TOTAL",SUM(INDIRECT("W4:W"&amp;ROW()-1)),""))</f>
        <v/>
      </c>
      <c r="X29" s="6" t="str">
        <f ca="1">IF(AND($A29&lt;&gt;"",$A29&lt;&gt;"TOTAL"),IF(AND([6]PDI_DES__DEDICACIÓN!$AN27&lt;&gt;"",[6]PDI_DES__DEDICACIÓN!$AN27&lt;&gt;0),[6]PDI_DES__DEDICACIÓN!$AN27,""),IF($A29="TOTAL",SUM(INDIRECT("X4:X"&amp;ROW()-1)),""))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IF(AND($A29&lt;&gt;"",$A29&lt;&gt;"TOTAL"),IF(AND([6]PDI_DES__DEDICACIÓN!$AQ27&lt;&gt;"",[6]PDI_DES__DEDICACIÓN!$AQ27&lt;&gt;0),[6]PDI_DES__DEDICACIÓN!$AQ27,""),IF($A29="TOTAL",SUM(INDIRECT("Z4:Z"&amp;ROW()-1)),""))</f>
        <v/>
      </c>
      <c r="AA29" s="6" t="str">
        <f ca="1">IF(AND($A29&lt;&gt;"",$A29&lt;&gt;"TOTAL"),IF(AND([6]PDI_DES__DEDICACIÓN!$AS27&lt;&gt;"",[6]PDI_DES__DEDICACIÓN!$AS27&lt;&gt;0),[6]PDI_DES__DEDICACIÓN!$AS27,""),IF($A29="TOTAL",SUM(INDIRECT("AA4:AA"&amp;ROW()-1)),""))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IF(AND($A29&lt;&gt;"",$A29&lt;&gt;"TOTAL"),IF(AND([6]PDI_DES__DEDICACIÓN!$AV27&lt;&gt;"",[6]PDI_DES__DEDICACIÓN!$AV27&lt;&gt;0),[6]PDI_DES__DEDICACIÓN!$AV27,""),IF($A29="TOTAL",SUM(INDIRECT("AC4:AC"&amp;ROW()-1)),""))</f>
        <v/>
      </c>
      <c r="AD29" s="6" t="str">
        <f ca="1">IF(AND($A29&lt;&gt;"",$A29&lt;&gt;"TOTAL"),IF(AND([6]PDI_DES__DEDICACIÓN!$AX27&lt;&gt;"",[6]PDI_DES__DEDICACIÓN!$AX27&lt;&gt;0),[6]PDI_DES__DEDICACIÓN!$AX27,""),IF($A29="TOTAL",SUM(INDIRECT("AD4:AD"&amp;ROW()-1)),""))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IF(AND($A29&lt;&gt;"",$A29&lt;&gt;"TOTAL"),IF(AND([6]PDI_DES__DEDICACIÓN!$BA27&lt;&gt;"",[6]PDI_DES__DEDICACIÓN!$BA27&lt;&gt;0),[6]PDI_DES__DEDICACIÓN!$BA27,""),IF($A29="TOTAL",SUM(INDIRECT("AF4:AF"&amp;ROW()-1)),""))</f>
        <v/>
      </c>
      <c r="AG29" s="6" t="str">
        <f ca="1">IF(AND($A29&lt;&gt;"",$A29&lt;&gt;"TOTAL"),IF(AND([6]PDI_DES__DEDICACIÓN!$BC27&lt;&gt;"",[6]PDI_DES__DEDICACIÓN!$BC27&lt;&gt;0),[6]PDI_DES__DEDICACIÓN!$BC27,""),IF($A29="TOTAL",SUM(INDIRECT("AG4:AG"&amp;ROW()-1)),""))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IF(AND($A29&lt;&gt;"",$A29&lt;&gt;"TOTAL"),IF(AND([6]PDI_DES__DEDICACIÓN!$BF27&lt;&gt;"",[6]PDI_DES__DEDICACIÓN!$BF27&lt;&gt;0),[6]PDI_DES__DEDICACIÓN!$BF27,""),IF($A29="TOTAL",SUM(INDIRECT("AI4:AI"&amp;ROW()-1)),""))</f>
        <v/>
      </c>
      <c r="AJ29" s="6" t="str">
        <f ca="1">IF(AND($A29&lt;&gt;"",$A29&lt;&gt;"TOTAL"),IF(AND([6]PDI_DES__DEDICACIÓN!$BH27&lt;&gt;"",[6]PDI_DES__DEDICACIÓN!$BH27&lt;&gt;0),[6]PDI_DES__DEDICACIÓN!$BH27,""),IF($A29="TOTAL",SUM(INDIRECT("AJ4:AJ"&amp;ROW()-1)),""))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IF(AND($A29&lt;&gt;"",$A29&lt;&gt;"TOTAL"),IF(AND([6]PDI_DES__DEDICACIÓN!$BK27&lt;&gt;"",[6]PDI_DES__DEDICACIÓN!$BK27&lt;&gt;0),[6]PDI_DES__DEDICACIÓN!$BK27,""),IF($A29="TOTAL",SUM(INDIRECT("AL4:AL"&amp;ROW()-1)),""))</f>
        <v/>
      </c>
      <c r="AM29" s="6" t="str">
        <f ca="1">IF(AND($A29&lt;&gt;"",$A29&lt;&gt;"TOTAL"),IF(AND([6]PDI_DES__DEDICACIÓN!$BM27&lt;&gt;"",[6]PDI_DES__DEDICACIÓN!$BM27&lt;&gt;0),[6]PDI_DES__DEDICACIÓN!$BM27,""),IF($A29="TOTAL",SUM(INDIRECT("AM4:AM"&amp;ROW()-1)),""))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IF(AND($A29&lt;&gt;"",$A29&lt;&gt;"TOTAL"),IF(AND([6]PDI_DES__DEDICACIÓN!$BP27&lt;&gt;"",[6]PDI_DES__DEDICACIÓN!$BP27&lt;&gt;0),[6]PDI_DES__DEDICACIÓN!$BP27,""),IF($A29="TOTAL",SUM(INDIRECT("AO4:AO"&amp;ROW()-1)),""))</f>
        <v/>
      </c>
      <c r="AP29" s="6" t="str">
        <f ca="1">IF(AND($A29&lt;&gt;"",$A29&lt;&gt;"TOTAL"),IF(AND([6]PDI_DES__DEDICACIÓN!$BR27&lt;&gt;"",[6]PDI_DES__DEDICACIÓN!$BR27&lt;&gt;0),[6]PDI_DES__DEDICACIÓN!$BR27,""),IF($A29="TOTAL",SUM(INDIRECT("AP4:AP"&amp;ROW()-1)),""))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IF(AND($A29&lt;&gt;"",$A29&lt;&gt;"TOTAL"),IF(AND([6]PDI_DES__DEDICACIÓN!$BU27&lt;&gt;"",[6]PDI_DES__DEDICACIÓN!$BU27&lt;&gt;0),[6]PDI_DES__DEDICACIÓN!$BU27,""),IF($A29="TOTAL",SUM(INDIRECT("AR4:AR"&amp;ROW()-1)),""))</f>
        <v/>
      </c>
      <c r="AS29" s="6" t="str">
        <f ca="1">IF(AND($A29&lt;&gt;"",$A29&lt;&gt;"TOTAL"),IF(AND([6]PDI_DES__DEDICACIÓN!$BW27&lt;&gt;"",[6]PDI_DES__DEDICACIÓN!$BW27&lt;&gt;0),[6]PDI_DES__DEDICACIÓN!$BW27,""),IF($A29="TOTAL",SUM(INDIRECT("AS4:AS"&amp;ROW()-1)),""))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IF(AND($A29&lt;&gt;"",$A29&lt;&gt;"TOTAL"),IF(AND([6]PDI_DES__DEDICACIÓN!$BZ27&lt;&gt;"",[6]PDI_DES__DEDICACIÓN!$BZ27&lt;&gt;0),[6]PDI_DES__DEDICACIÓN!$BZ27,""),IF($A29="TOTAL",SUM(INDIRECT("AU4:AU"&amp;ROW()-1)),""))</f>
        <v/>
      </c>
      <c r="AV29" s="6" t="str">
        <f ca="1">IF(AND($A29&lt;&gt;"",$A29&lt;&gt;"TOTAL"),IF(AND([6]PDI_DES__DEDICACIÓN!$CB27&lt;&gt;"",[6]PDI_DES__DEDICACIÓN!$CB27&lt;&gt;0),[6]PDI_DES__DEDICACIÓN!$CB27,""),IF($A29="TOTAL",SUM(INDIRECT("AV4:AV"&amp;ROW()-1)),""))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IF(AND($A29&lt;&gt;"",$A29&lt;&gt;"TOTAL"),IF(AND([6]PDI_DES__DEDICACIÓN!$CE27&lt;&gt;"",[6]PDI_DES__DEDICACIÓN!$CE27&lt;&gt;0),[6]PDI_DES__DEDICACIÓN!$CE27,""),IF($A29="TOTAL",SUM(INDIRECT("AX4:AX"&amp;ROW()-1)),""))</f>
        <v/>
      </c>
      <c r="AY29" s="6" t="str">
        <f ca="1">IF(AND($A29&lt;&gt;"",$A29&lt;&gt;"TOTAL"),IF(AND([6]PDI_DES__DEDICACIÓN!$CG27&lt;&gt;"",[6]PDI_DES__DEDICACIÓN!$CG27&lt;&gt;0),[6]PDI_DES__DEDICACIÓN!$CG27,""),IF($A29="TOTAL",SUM(INDIRECT("AY4:AY"&amp;ROW()-1)),""))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IF(AND($A29&lt;&gt;"",$A29&lt;&gt;"TOTAL"),IF(AND([6]PDI_DES__DEDICACIÓN!$CJ27&lt;&gt;"",[6]PDI_DES__DEDICACIÓN!$CJ27&lt;&gt;0),[6]PDI_DES__DEDICACIÓN!$CJ27,""),IF($A29="TOTAL",SUM(INDIRECT("BA4:BA"&amp;ROW()-1)),""))</f>
        <v/>
      </c>
      <c r="BB29" s="6" t="str">
        <f ca="1">IF(AND($A29&lt;&gt;"",$A29&lt;&gt;"TOTAL"),IF(AND([6]PDI_DES__DEDICACIÓN!$CL27&lt;&gt;"",[6]PDI_DES__DEDICACIÓN!$CL27&lt;&gt;0),[6]PDI_DES__DEDICACIÓN!$CL27,""),IF($A29="TOTAL",SUM(INDIRECT("BB4:BB"&amp;ROW()-1)),""))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IF(AND($A29&lt;&gt;"",$A29&lt;&gt;"TOTAL"),IF(AND([6]PDI_DES__DEDICACIÓN!$CO27&lt;&gt;"",[6]PDI_DES__DEDICACIÓN!$CO27&lt;&gt;0),[6]PDI_DES__DEDICACIÓN!$CO27,""),IF($A29="TOTAL",SUM(INDIRECT("BD4:BD"&amp;ROW()-1)),""))</f>
        <v/>
      </c>
      <c r="BE29" s="6" t="str">
        <f ca="1">IF(AND($A29&lt;&gt;"",$A29&lt;&gt;"TOTAL"),IF(AND([6]PDI_DES__DEDICACIÓN!$CQ27&lt;&gt;"",[6]PDI_DES__DEDICACIÓN!$CQ27&lt;&gt;0),[6]PDI_DES__DEDICACIÓN!$CQ27,""),IF($A29="TOTAL",SUM(INDIRECT("BE4:BE"&amp;ROW()-1)),""))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IF([6]PDI_DES__DEDICACIÓN!$B28&lt;&gt;"",[6]PDI_DES__DEDICACIÓN!$B28,IF(AND([6]PDI_DES__DEDICACIÓN!$B28="",[6]PDI_DES__DEDICACIÓN!$B29="",[6]PDI_DES__DEDICACIÓN!$B27=""),"","TOTAL"))</f>
        <v/>
      </c>
      <c r="B30" s="6" t="str">
        <f ca="1">IF(AND($A30&lt;&gt;"",$A30&lt;&gt;"TOTAL"),IF(AND([6]PDI_DES__DEDICACIÓN!$C28&lt;&gt;"",[6]PDI_DES__DEDICACIÓN!$C28&lt;&gt;0),[6]PDI_DES__DEDICACIÓN!$C28,""),IF($A30="TOTAL",SUM(INDIRECT("B4:B"&amp;ROW()-1)),""))</f>
        <v/>
      </c>
      <c r="C30" s="6" t="str">
        <f ca="1">IF(AND($A30&lt;&gt;"",$A30&lt;&gt;"TOTAL"),IF(AND([6]PDI_DES__DEDICACIÓN!$E28&lt;&gt;"",[6]PDI_DES__DEDICACIÓN!$E28&lt;&gt;0),[6]PDI_DES__DEDICACIÓN!$E28,""),IF($A30="TOTAL",SUM(INDIRECT("C4:C"&amp;ROW()-1)),""))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IF(AND($A30&lt;&gt;"",$A30&lt;&gt;"TOTAL"),IF(AND([6]PDI_DES__DEDICACIÓN!$H28&lt;&gt;"",[6]PDI_DES__DEDICACIÓN!$H28&lt;&gt;0),[6]PDI_DES__DEDICACIÓN!$H28,""),IF($A30="TOTAL",SUM(INDIRECT("E4:E"&amp;ROW()-1)),""))</f>
        <v/>
      </c>
      <c r="F30" s="6" t="str">
        <f ca="1">IF(AND($A30&lt;&gt;"",$A30&lt;&gt;"TOTAL"),IF(AND([6]PDI_DES__DEDICACIÓN!$J28&lt;&gt;"",[6]PDI_DES__DEDICACIÓN!$J28&lt;&gt;0),[6]PDI_DES__DEDICACIÓN!$J28,""),IF($A30="TOTAL",SUM(INDIRECT("F4:F"&amp;ROW()-1)),""))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IF(AND($A30&lt;&gt;"",$A30&lt;&gt;"TOTAL"),IF(AND([6]PDI_DES__DEDICACIÓN!$M28&lt;&gt;"",[6]PDI_DES__DEDICACIÓN!$M28&lt;&gt;0),[6]PDI_DES__DEDICACIÓN!$M28,""),IF($A30="TOTAL",SUM(INDIRECT("H4:H"&amp;ROW()-1)),""))</f>
        <v/>
      </c>
      <c r="I30" s="6" t="str">
        <f ca="1">IF(AND($A30&lt;&gt;"",$A30&lt;&gt;"TOTAL"),IF(AND([6]PDI_DES__DEDICACIÓN!$O28&lt;&gt;"",[6]PDI_DES__DEDICACIÓN!$O28&lt;&gt;0),[6]PDI_DES__DEDICACIÓN!$O28,""),IF($A30="TOTAL",SUM(INDIRECT("I4:I"&amp;ROW()-1)),""))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IF(AND($A30&lt;&gt;"",$A30&lt;&gt;"TOTAL"),IF(AND([6]PDI_DES__DEDICACIÓN!$R28&lt;&gt;"",[6]PDI_DES__DEDICACIÓN!$R28&lt;&gt;0),[6]PDI_DES__DEDICACIÓN!$R28,""),IF($A30="TOTAL",SUM(INDIRECT("K4:K"&amp;ROW()-1)),""))</f>
        <v/>
      </c>
      <c r="L30" s="6" t="str">
        <f ca="1">IF(AND($A30&lt;&gt;"",$A30&lt;&gt;"TOTAL"),IF(AND([6]PDI_DES__DEDICACIÓN!$T28&lt;&gt;"",[6]PDI_DES__DEDICACIÓN!$T28&lt;&gt;0),[6]PDI_DES__DEDICACIÓN!$T28,""),IF($A30="TOTAL",SUM(INDIRECT("L4:L"&amp;ROW()-1)),""))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IF(AND($A30&lt;&gt;"",$A30&lt;&gt;"TOTAL"),IF(AND([6]PDI_DES__DEDICACIÓN!$W28&lt;&gt;"",[6]PDI_DES__DEDICACIÓN!$W28&lt;&gt;0),[6]PDI_DES__DEDICACIÓN!$W28,""),IF($A30="TOTAL",SUM(INDIRECT("N4:N"&amp;ROW()-1)),""))</f>
        <v/>
      </c>
      <c r="O30" s="6" t="str">
        <f ca="1">IF(AND($A30&lt;&gt;"",$A30&lt;&gt;"TOTAL"),IF(AND([6]PDI_DES__DEDICACIÓN!$Y28&lt;&gt;"",[6]PDI_DES__DEDICACIÓN!$Y28&lt;&gt;0),[6]PDI_DES__DEDICACIÓN!$Y28,""),IF($A30="TOTAL",SUM(INDIRECT("O4:O"&amp;ROW()-1)),""))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IF(AND($A30&lt;&gt;"",$A30&lt;&gt;"TOTAL"),IF(AND([6]PDI_DES__DEDICACIÓN!$AB28&lt;&gt;"",[6]PDI_DES__DEDICACIÓN!$AB28&lt;&gt;0),[6]PDI_DES__DEDICACIÓN!$AB28,""),IF($A30="TOTAL",SUM(INDIRECT("Q4:Q"&amp;ROW()-1)),""))</f>
        <v/>
      </c>
      <c r="R30" s="6" t="str">
        <f ca="1">IF(AND($A30&lt;&gt;"",$A30&lt;&gt;"TOTAL"),IF(AND([6]PDI_DES__DEDICACIÓN!$AD28&lt;&gt;"",[6]PDI_DES__DEDICACIÓN!$AD28&lt;&gt;0),[6]PDI_DES__DEDICACIÓN!$AD28,""),IF($A30="TOTAL",SUM(INDIRECT("R4:R"&amp;ROW()-1)),""))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IF(AND($A30&lt;&gt;"",$A30&lt;&gt;"TOTAL"),IF(AND([6]PDI_DES__DEDICACIÓN!$AG28&lt;&gt;"",[6]PDI_DES__DEDICACIÓN!$AG28&lt;&gt;0),[6]PDI_DES__DEDICACIÓN!$AG28,""),IF($A30="TOTAL",SUM(INDIRECT("T4:T"&amp;ROW()-1)),""))</f>
        <v/>
      </c>
      <c r="U30" s="6" t="str">
        <f ca="1">IF(AND($A30&lt;&gt;"",$A30&lt;&gt;"TOTAL"),IF(AND([6]PDI_DES__DEDICACIÓN!$AI28&lt;&gt;"",[6]PDI_DES__DEDICACIÓN!$AI28&lt;&gt;0),[6]PDI_DES__DEDICACIÓN!$AI28,""),IF($A30="TOTAL",SUM(INDIRECT("U4:U"&amp;ROW()-1)),""))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IF(AND($A30&lt;&gt;"",$A30&lt;&gt;"TOTAL"),IF(AND([6]PDI_DES__DEDICACIÓN!$AL28&lt;&gt;"",[6]PDI_DES__DEDICACIÓN!$AL28&lt;&gt;0),[6]PDI_DES__DEDICACIÓN!$AL28,""),IF($A30="TOTAL",SUM(INDIRECT("W4:W"&amp;ROW()-1)),""))</f>
        <v/>
      </c>
      <c r="X30" s="6" t="str">
        <f ca="1">IF(AND($A30&lt;&gt;"",$A30&lt;&gt;"TOTAL"),IF(AND([6]PDI_DES__DEDICACIÓN!$AN28&lt;&gt;"",[6]PDI_DES__DEDICACIÓN!$AN28&lt;&gt;0),[6]PDI_DES__DEDICACIÓN!$AN28,""),IF($A30="TOTAL",SUM(INDIRECT("X4:X"&amp;ROW()-1)),""))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IF(AND($A30&lt;&gt;"",$A30&lt;&gt;"TOTAL"),IF(AND([6]PDI_DES__DEDICACIÓN!$AQ28&lt;&gt;"",[6]PDI_DES__DEDICACIÓN!$AQ28&lt;&gt;0),[6]PDI_DES__DEDICACIÓN!$AQ28,""),IF($A30="TOTAL",SUM(INDIRECT("Z4:Z"&amp;ROW()-1)),""))</f>
        <v/>
      </c>
      <c r="AA30" s="6" t="str">
        <f ca="1">IF(AND($A30&lt;&gt;"",$A30&lt;&gt;"TOTAL"),IF(AND([6]PDI_DES__DEDICACIÓN!$AS28&lt;&gt;"",[6]PDI_DES__DEDICACIÓN!$AS28&lt;&gt;0),[6]PDI_DES__DEDICACIÓN!$AS28,""),IF($A30="TOTAL",SUM(INDIRECT("AA4:AA"&amp;ROW()-1)),""))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IF(AND($A30&lt;&gt;"",$A30&lt;&gt;"TOTAL"),IF(AND([6]PDI_DES__DEDICACIÓN!$AV28&lt;&gt;"",[6]PDI_DES__DEDICACIÓN!$AV28&lt;&gt;0),[6]PDI_DES__DEDICACIÓN!$AV28,""),IF($A30="TOTAL",SUM(INDIRECT("AC4:AC"&amp;ROW()-1)),""))</f>
        <v/>
      </c>
      <c r="AD30" s="6" t="str">
        <f ca="1">IF(AND($A30&lt;&gt;"",$A30&lt;&gt;"TOTAL"),IF(AND([6]PDI_DES__DEDICACIÓN!$AX28&lt;&gt;"",[6]PDI_DES__DEDICACIÓN!$AX28&lt;&gt;0),[6]PDI_DES__DEDICACIÓN!$AX28,""),IF($A30="TOTAL",SUM(INDIRECT("AD4:AD"&amp;ROW()-1)),""))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IF(AND($A30&lt;&gt;"",$A30&lt;&gt;"TOTAL"),IF(AND([6]PDI_DES__DEDICACIÓN!$BA28&lt;&gt;"",[6]PDI_DES__DEDICACIÓN!$BA28&lt;&gt;0),[6]PDI_DES__DEDICACIÓN!$BA28,""),IF($A30="TOTAL",SUM(INDIRECT("AF4:AF"&amp;ROW()-1)),""))</f>
        <v/>
      </c>
      <c r="AG30" s="6" t="str">
        <f ca="1">IF(AND($A30&lt;&gt;"",$A30&lt;&gt;"TOTAL"),IF(AND([6]PDI_DES__DEDICACIÓN!$BC28&lt;&gt;"",[6]PDI_DES__DEDICACIÓN!$BC28&lt;&gt;0),[6]PDI_DES__DEDICACIÓN!$BC28,""),IF($A30="TOTAL",SUM(INDIRECT("AG4:AG"&amp;ROW()-1)),""))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IF(AND($A30&lt;&gt;"",$A30&lt;&gt;"TOTAL"),IF(AND([6]PDI_DES__DEDICACIÓN!$BF28&lt;&gt;"",[6]PDI_DES__DEDICACIÓN!$BF28&lt;&gt;0),[6]PDI_DES__DEDICACIÓN!$BF28,""),IF($A30="TOTAL",SUM(INDIRECT("AI4:AI"&amp;ROW()-1)),""))</f>
        <v/>
      </c>
      <c r="AJ30" s="6" t="str">
        <f ca="1">IF(AND($A30&lt;&gt;"",$A30&lt;&gt;"TOTAL"),IF(AND([6]PDI_DES__DEDICACIÓN!$BH28&lt;&gt;"",[6]PDI_DES__DEDICACIÓN!$BH28&lt;&gt;0),[6]PDI_DES__DEDICACIÓN!$BH28,""),IF($A30="TOTAL",SUM(INDIRECT("AJ4:AJ"&amp;ROW()-1)),""))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IF(AND($A30&lt;&gt;"",$A30&lt;&gt;"TOTAL"),IF(AND([6]PDI_DES__DEDICACIÓN!$BK28&lt;&gt;"",[6]PDI_DES__DEDICACIÓN!$BK28&lt;&gt;0),[6]PDI_DES__DEDICACIÓN!$BK28,""),IF($A30="TOTAL",SUM(INDIRECT("AL4:AL"&amp;ROW()-1)),""))</f>
        <v/>
      </c>
      <c r="AM30" s="6" t="str">
        <f ca="1">IF(AND($A30&lt;&gt;"",$A30&lt;&gt;"TOTAL"),IF(AND([6]PDI_DES__DEDICACIÓN!$BM28&lt;&gt;"",[6]PDI_DES__DEDICACIÓN!$BM28&lt;&gt;0),[6]PDI_DES__DEDICACIÓN!$BM28,""),IF($A30="TOTAL",SUM(INDIRECT("AM4:AM"&amp;ROW()-1)),""))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IF(AND($A30&lt;&gt;"",$A30&lt;&gt;"TOTAL"),IF(AND([6]PDI_DES__DEDICACIÓN!$BP28&lt;&gt;"",[6]PDI_DES__DEDICACIÓN!$BP28&lt;&gt;0),[6]PDI_DES__DEDICACIÓN!$BP28,""),IF($A30="TOTAL",SUM(INDIRECT("AO4:AO"&amp;ROW()-1)),""))</f>
        <v/>
      </c>
      <c r="AP30" s="6" t="str">
        <f ca="1">IF(AND($A30&lt;&gt;"",$A30&lt;&gt;"TOTAL"),IF(AND([6]PDI_DES__DEDICACIÓN!$BR28&lt;&gt;"",[6]PDI_DES__DEDICACIÓN!$BR28&lt;&gt;0),[6]PDI_DES__DEDICACIÓN!$BR28,""),IF($A30="TOTAL",SUM(INDIRECT("AP4:AP"&amp;ROW()-1)),""))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IF(AND($A30&lt;&gt;"",$A30&lt;&gt;"TOTAL"),IF(AND([6]PDI_DES__DEDICACIÓN!$BU28&lt;&gt;"",[6]PDI_DES__DEDICACIÓN!$BU28&lt;&gt;0),[6]PDI_DES__DEDICACIÓN!$BU28,""),IF($A30="TOTAL",SUM(INDIRECT("AR4:AR"&amp;ROW()-1)),""))</f>
        <v/>
      </c>
      <c r="AS30" s="6" t="str">
        <f ca="1">IF(AND($A30&lt;&gt;"",$A30&lt;&gt;"TOTAL"),IF(AND([6]PDI_DES__DEDICACIÓN!$BW28&lt;&gt;"",[6]PDI_DES__DEDICACIÓN!$BW28&lt;&gt;0),[6]PDI_DES__DEDICACIÓN!$BW28,""),IF($A30="TOTAL",SUM(INDIRECT("AS4:AS"&amp;ROW()-1)),""))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IF(AND($A30&lt;&gt;"",$A30&lt;&gt;"TOTAL"),IF(AND([6]PDI_DES__DEDICACIÓN!$BZ28&lt;&gt;"",[6]PDI_DES__DEDICACIÓN!$BZ28&lt;&gt;0),[6]PDI_DES__DEDICACIÓN!$BZ28,""),IF($A30="TOTAL",SUM(INDIRECT("AU4:AU"&amp;ROW()-1)),""))</f>
        <v/>
      </c>
      <c r="AV30" s="6" t="str">
        <f ca="1">IF(AND($A30&lt;&gt;"",$A30&lt;&gt;"TOTAL"),IF(AND([6]PDI_DES__DEDICACIÓN!$CB28&lt;&gt;"",[6]PDI_DES__DEDICACIÓN!$CB28&lt;&gt;0),[6]PDI_DES__DEDICACIÓN!$CB28,""),IF($A30="TOTAL",SUM(INDIRECT("AV4:AV"&amp;ROW()-1)),""))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IF(AND($A30&lt;&gt;"",$A30&lt;&gt;"TOTAL"),IF(AND([6]PDI_DES__DEDICACIÓN!$CE28&lt;&gt;"",[6]PDI_DES__DEDICACIÓN!$CE28&lt;&gt;0),[6]PDI_DES__DEDICACIÓN!$CE28,""),IF($A30="TOTAL",SUM(INDIRECT("AX4:AX"&amp;ROW()-1)),""))</f>
        <v/>
      </c>
      <c r="AY30" s="6" t="str">
        <f ca="1">IF(AND($A30&lt;&gt;"",$A30&lt;&gt;"TOTAL"),IF(AND([6]PDI_DES__DEDICACIÓN!$CG28&lt;&gt;"",[6]PDI_DES__DEDICACIÓN!$CG28&lt;&gt;0),[6]PDI_DES__DEDICACIÓN!$CG28,""),IF($A30="TOTAL",SUM(INDIRECT("AY4:AY"&amp;ROW()-1)),""))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IF(AND($A30&lt;&gt;"",$A30&lt;&gt;"TOTAL"),IF(AND([6]PDI_DES__DEDICACIÓN!$CJ28&lt;&gt;"",[6]PDI_DES__DEDICACIÓN!$CJ28&lt;&gt;0),[6]PDI_DES__DEDICACIÓN!$CJ28,""),IF($A30="TOTAL",SUM(INDIRECT("BA4:BA"&amp;ROW()-1)),""))</f>
        <v/>
      </c>
      <c r="BB30" s="6" t="str">
        <f ca="1">IF(AND($A30&lt;&gt;"",$A30&lt;&gt;"TOTAL"),IF(AND([6]PDI_DES__DEDICACIÓN!$CL28&lt;&gt;"",[6]PDI_DES__DEDICACIÓN!$CL28&lt;&gt;0),[6]PDI_DES__DEDICACIÓN!$CL28,""),IF($A30="TOTAL",SUM(INDIRECT("BB4:BB"&amp;ROW()-1)),""))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IF(AND($A30&lt;&gt;"",$A30&lt;&gt;"TOTAL"),IF(AND([6]PDI_DES__DEDICACIÓN!$CO28&lt;&gt;"",[6]PDI_DES__DEDICACIÓN!$CO28&lt;&gt;0),[6]PDI_DES__DEDICACIÓN!$CO28,""),IF($A30="TOTAL",SUM(INDIRECT("BD4:BD"&amp;ROW()-1)),""))</f>
        <v/>
      </c>
      <c r="BE30" s="6" t="str">
        <f ca="1">IF(AND($A30&lt;&gt;"",$A30&lt;&gt;"TOTAL"),IF(AND([6]PDI_DES__DEDICACIÓN!$CQ28&lt;&gt;"",[6]PDI_DES__DEDICACIÓN!$CQ28&lt;&gt;0),[6]PDI_DES__DEDICACIÓN!$CQ28,""),IF($A30="TOTAL",SUM(INDIRECT("BE4:BE"&amp;ROW()-1)),""))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IF([6]PDI_DES__DEDICACIÓN!$B29&lt;&gt;"",[6]PDI_DES__DEDICACIÓN!$B29,IF(AND([6]PDI_DES__DEDICACIÓN!$B29="",[6]PDI_DES__DEDICACIÓN!$B30="",[6]PDI_DES__DEDICACIÓN!$B28=""),"","TOTAL"))</f>
        <v/>
      </c>
      <c r="B31" s="6" t="str">
        <f ca="1">IF(AND($A31&lt;&gt;"",$A31&lt;&gt;"TOTAL"),IF(AND([6]PDI_DES__DEDICACIÓN!$C29&lt;&gt;"",[6]PDI_DES__DEDICACIÓN!$C29&lt;&gt;0),[6]PDI_DES__DEDICACIÓN!$C29,""),IF($A31="TOTAL",SUM(INDIRECT("B4:B"&amp;ROW()-1)),""))</f>
        <v/>
      </c>
      <c r="C31" s="6" t="str">
        <f ca="1">IF(AND($A31&lt;&gt;"",$A31&lt;&gt;"TOTAL"),IF(AND([6]PDI_DES__DEDICACIÓN!$E29&lt;&gt;"",[6]PDI_DES__DEDICACIÓN!$E29&lt;&gt;0),[6]PDI_DES__DEDICACIÓN!$E29,""),IF($A31="TOTAL",SUM(INDIRECT("C4:C"&amp;ROW()-1)),""))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IF(AND($A31&lt;&gt;"",$A31&lt;&gt;"TOTAL"),IF(AND([6]PDI_DES__DEDICACIÓN!$H29&lt;&gt;"",[6]PDI_DES__DEDICACIÓN!$H29&lt;&gt;0),[6]PDI_DES__DEDICACIÓN!$H29,""),IF($A31="TOTAL",SUM(INDIRECT("E4:E"&amp;ROW()-1)),""))</f>
        <v/>
      </c>
      <c r="F31" s="6" t="str">
        <f ca="1">IF(AND($A31&lt;&gt;"",$A31&lt;&gt;"TOTAL"),IF(AND([6]PDI_DES__DEDICACIÓN!$J29&lt;&gt;"",[6]PDI_DES__DEDICACIÓN!$J29&lt;&gt;0),[6]PDI_DES__DEDICACIÓN!$J29,""),IF($A31="TOTAL",SUM(INDIRECT("F4:F"&amp;ROW()-1)),""))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IF(AND($A31&lt;&gt;"",$A31&lt;&gt;"TOTAL"),IF(AND([6]PDI_DES__DEDICACIÓN!$M29&lt;&gt;"",[6]PDI_DES__DEDICACIÓN!$M29&lt;&gt;0),[6]PDI_DES__DEDICACIÓN!$M29,""),IF($A31="TOTAL",SUM(INDIRECT("H4:H"&amp;ROW()-1)),""))</f>
        <v/>
      </c>
      <c r="I31" s="6" t="str">
        <f ca="1">IF(AND($A31&lt;&gt;"",$A31&lt;&gt;"TOTAL"),IF(AND([6]PDI_DES__DEDICACIÓN!$O29&lt;&gt;"",[6]PDI_DES__DEDICACIÓN!$O29&lt;&gt;0),[6]PDI_DES__DEDICACIÓN!$O29,""),IF($A31="TOTAL",SUM(INDIRECT("I4:I"&amp;ROW()-1)),""))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IF(AND($A31&lt;&gt;"",$A31&lt;&gt;"TOTAL"),IF(AND([6]PDI_DES__DEDICACIÓN!$R29&lt;&gt;"",[6]PDI_DES__DEDICACIÓN!$R29&lt;&gt;0),[6]PDI_DES__DEDICACIÓN!$R29,""),IF($A31="TOTAL",SUM(INDIRECT("K4:K"&amp;ROW()-1)),""))</f>
        <v/>
      </c>
      <c r="L31" s="6" t="str">
        <f ca="1">IF(AND($A31&lt;&gt;"",$A31&lt;&gt;"TOTAL"),IF(AND([6]PDI_DES__DEDICACIÓN!$T29&lt;&gt;"",[6]PDI_DES__DEDICACIÓN!$T29&lt;&gt;0),[6]PDI_DES__DEDICACIÓN!$T29,""),IF($A31="TOTAL",SUM(INDIRECT("L4:L"&amp;ROW()-1)),""))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IF(AND($A31&lt;&gt;"",$A31&lt;&gt;"TOTAL"),IF(AND([6]PDI_DES__DEDICACIÓN!$W29&lt;&gt;"",[6]PDI_DES__DEDICACIÓN!$W29&lt;&gt;0),[6]PDI_DES__DEDICACIÓN!$W29,""),IF($A31="TOTAL",SUM(INDIRECT("N4:N"&amp;ROW()-1)),""))</f>
        <v/>
      </c>
      <c r="O31" s="6" t="str">
        <f ca="1">IF(AND($A31&lt;&gt;"",$A31&lt;&gt;"TOTAL"),IF(AND([6]PDI_DES__DEDICACIÓN!$Y29&lt;&gt;"",[6]PDI_DES__DEDICACIÓN!$Y29&lt;&gt;0),[6]PDI_DES__DEDICACIÓN!$Y29,""),IF($A31="TOTAL",SUM(INDIRECT("O4:O"&amp;ROW()-1)),""))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IF(AND($A31&lt;&gt;"",$A31&lt;&gt;"TOTAL"),IF(AND([6]PDI_DES__DEDICACIÓN!$AB29&lt;&gt;"",[6]PDI_DES__DEDICACIÓN!$AB29&lt;&gt;0),[6]PDI_DES__DEDICACIÓN!$AB29,""),IF($A31="TOTAL",SUM(INDIRECT("Q4:Q"&amp;ROW()-1)),""))</f>
        <v/>
      </c>
      <c r="R31" s="6" t="str">
        <f ca="1">IF(AND($A31&lt;&gt;"",$A31&lt;&gt;"TOTAL"),IF(AND([6]PDI_DES__DEDICACIÓN!$AD29&lt;&gt;"",[6]PDI_DES__DEDICACIÓN!$AD29&lt;&gt;0),[6]PDI_DES__DEDICACIÓN!$AD29,""),IF($A31="TOTAL",SUM(INDIRECT("R4:R"&amp;ROW()-1)),""))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IF(AND($A31&lt;&gt;"",$A31&lt;&gt;"TOTAL"),IF(AND([6]PDI_DES__DEDICACIÓN!$AG29&lt;&gt;"",[6]PDI_DES__DEDICACIÓN!$AG29&lt;&gt;0),[6]PDI_DES__DEDICACIÓN!$AG29,""),IF($A31="TOTAL",SUM(INDIRECT("T4:T"&amp;ROW()-1)),""))</f>
        <v/>
      </c>
      <c r="U31" s="6" t="str">
        <f ca="1">IF(AND($A31&lt;&gt;"",$A31&lt;&gt;"TOTAL"),IF(AND([6]PDI_DES__DEDICACIÓN!$AI29&lt;&gt;"",[6]PDI_DES__DEDICACIÓN!$AI29&lt;&gt;0),[6]PDI_DES__DEDICACIÓN!$AI29,""),IF($A31="TOTAL",SUM(INDIRECT("U4:U"&amp;ROW()-1)),""))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IF(AND($A31&lt;&gt;"",$A31&lt;&gt;"TOTAL"),IF(AND([6]PDI_DES__DEDICACIÓN!$AL29&lt;&gt;"",[6]PDI_DES__DEDICACIÓN!$AL29&lt;&gt;0),[6]PDI_DES__DEDICACIÓN!$AL29,""),IF($A31="TOTAL",SUM(INDIRECT("W4:W"&amp;ROW()-1)),""))</f>
        <v/>
      </c>
      <c r="X31" s="6" t="str">
        <f ca="1">IF(AND($A31&lt;&gt;"",$A31&lt;&gt;"TOTAL"),IF(AND([6]PDI_DES__DEDICACIÓN!$AN29&lt;&gt;"",[6]PDI_DES__DEDICACIÓN!$AN29&lt;&gt;0),[6]PDI_DES__DEDICACIÓN!$AN29,""),IF($A31="TOTAL",SUM(INDIRECT("X4:X"&amp;ROW()-1)),""))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IF(AND($A31&lt;&gt;"",$A31&lt;&gt;"TOTAL"),IF(AND([6]PDI_DES__DEDICACIÓN!$AQ29&lt;&gt;"",[6]PDI_DES__DEDICACIÓN!$AQ29&lt;&gt;0),[6]PDI_DES__DEDICACIÓN!$AQ29,""),IF($A31="TOTAL",SUM(INDIRECT("Z4:Z"&amp;ROW()-1)),""))</f>
        <v/>
      </c>
      <c r="AA31" s="6" t="str">
        <f ca="1">IF(AND($A31&lt;&gt;"",$A31&lt;&gt;"TOTAL"),IF(AND([6]PDI_DES__DEDICACIÓN!$AS29&lt;&gt;"",[6]PDI_DES__DEDICACIÓN!$AS29&lt;&gt;0),[6]PDI_DES__DEDICACIÓN!$AS29,""),IF($A31="TOTAL",SUM(INDIRECT("AA4:AA"&amp;ROW()-1)),""))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IF(AND($A31&lt;&gt;"",$A31&lt;&gt;"TOTAL"),IF(AND([6]PDI_DES__DEDICACIÓN!$AV29&lt;&gt;"",[6]PDI_DES__DEDICACIÓN!$AV29&lt;&gt;0),[6]PDI_DES__DEDICACIÓN!$AV29,""),IF($A31="TOTAL",SUM(INDIRECT("AC4:AC"&amp;ROW()-1)),""))</f>
        <v/>
      </c>
      <c r="AD31" s="6" t="str">
        <f ca="1">IF(AND($A31&lt;&gt;"",$A31&lt;&gt;"TOTAL"),IF(AND([6]PDI_DES__DEDICACIÓN!$AX29&lt;&gt;"",[6]PDI_DES__DEDICACIÓN!$AX29&lt;&gt;0),[6]PDI_DES__DEDICACIÓN!$AX29,""),IF($A31="TOTAL",SUM(INDIRECT("AD4:AD"&amp;ROW()-1)),""))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IF(AND($A31&lt;&gt;"",$A31&lt;&gt;"TOTAL"),IF(AND([6]PDI_DES__DEDICACIÓN!$BA29&lt;&gt;"",[6]PDI_DES__DEDICACIÓN!$BA29&lt;&gt;0),[6]PDI_DES__DEDICACIÓN!$BA29,""),IF($A31="TOTAL",SUM(INDIRECT("AF4:AF"&amp;ROW()-1)),""))</f>
        <v/>
      </c>
      <c r="AG31" s="6" t="str">
        <f ca="1">IF(AND($A31&lt;&gt;"",$A31&lt;&gt;"TOTAL"),IF(AND([6]PDI_DES__DEDICACIÓN!$BC29&lt;&gt;"",[6]PDI_DES__DEDICACIÓN!$BC29&lt;&gt;0),[6]PDI_DES__DEDICACIÓN!$BC29,""),IF($A31="TOTAL",SUM(INDIRECT("AG4:AG"&amp;ROW()-1)),""))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IF(AND($A31&lt;&gt;"",$A31&lt;&gt;"TOTAL"),IF(AND([6]PDI_DES__DEDICACIÓN!$BF29&lt;&gt;"",[6]PDI_DES__DEDICACIÓN!$BF29&lt;&gt;0),[6]PDI_DES__DEDICACIÓN!$BF29,""),IF($A31="TOTAL",SUM(INDIRECT("AI4:AI"&amp;ROW()-1)),""))</f>
        <v/>
      </c>
      <c r="AJ31" s="6" t="str">
        <f ca="1">IF(AND($A31&lt;&gt;"",$A31&lt;&gt;"TOTAL"),IF(AND([6]PDI_DES__DEDICACIÓN!$BH29&lt;&gt;"",[6]PDI_DES__DEDICACIÓN!$BH29&lt;&gt;0),[6]PDI_DES__DEDICACIÓN!$BH29,""),IF($A31="TOTAL",SUM(INDIRECT("AJ4:AJ"&amp;ROW()-1)),""))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IF(AND($A31&lt;&gt;"",$A31&lt;&gt;"TOTAL"),IF(AND([6]PDI_DES__DEDICACIÓN!$BK29&lt;&gt;"",[6]PDI_DES__DEDICACIÓN!$BK29&lt;&gt;0),[6]PDI_DES__DEDICACIÓN!$BK29,""),IF($A31="TOTAL",SUM(INDIRECT("AL4:AL"&amp;ROW()-1)),""))</f>
        <v/>
      </c>
      <c r="AM31" s="6" t="str">
        <f ca="1">IF(AND($A31&lt;&gt;"",$A31&lt;&gt;"TOTAL"),IF(AND([6]PDI_DES__DEDICACIÓN!$BM29&lt;&gt;"",[6]PDI_DES__DEDICACIÓN!$BM29&lt;&gt;0),[6]PDI_DES__DEDICACIÓN!$BM29,""),IF($A31="TOTAL",SUM(INDIRECT("AM4:AM"&amp;ROW()-1)),""))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IF(AND($A31&lt;&gt;"",$A31&lt;&gt;"TOTAL"),IF(AND([6]PDI_DES__DEDICACIÓN!$BP29&lt;&gt;"",[6]PDI_DES__DEDICACIÓN!$BP29&lt;&gt;0),[6]PDI_DES__DEDICACIÓN!$BP29,""),IF($A31="TOTAL",SUM(INDIRECT("AO4:AO"&amp;ROW()-1)),""))</f>
        <v/>
      </c>
      <c r="AP31" s="6" t="str">
        <f ca="1">IF(AND($A31&lt;&gt;"",$A31&lt;&gt;"TOTAL"),IF(AND([6]PDI_DES__DEDICACIÓN!$BR29&lt;&gt;"",[6]PDI_DES__DEDICACIÓN!$BR29&lt;&gt;0),[6]PDI_DES__DEDICACIÓN!$BR29,""),IF($A31="TOTAL",SUM(INDIRECT("AP4:AP"&amp;ROW()-1)),""))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IF(AND($A31&lt;&gt;"",$A31&lt;&gt;"TOTAL"),IF(AND([6]PDI_DES__DEDICACIÓN!$BU29&lt;&gt;"",[6]PDI_DES__DEDICACIÓN!$BU29&lt;&gt;0),[6]PDI_DES__DEDICACIÓN!$BU29,""),IF($A31="TOTAL",SUM(INDIRECT("AR4:AR"&amp;ROW()-1)),""))</f>
        <v/>
      </c>
      <c r="AS31" s="6" t="str">
        <f ca="1">IF(AND($A31&lt;&gt;"",$A31&lt;&gt;"TOTAL"),IF(AND([6]PDI_DES__DEDICACIÓN!$BW29&lt;&gt;"",[6]PDI_DES__DEDICACIÓN!$BW29&lt;&gt;0),[6]PDI_DES__DEDICACIÓN!$BW29,""),IF($A31="TOTAL",SUM(INDIRECT("AS4:AS"&amp;ROW()-1)),""))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IF(AND($A31&lt;&gt;"",$A31&lt;&gt;"TOTAL"),IF(AND([6]PDI_DES__DEDICACIÓN!$BZ29&lt;&gt;"",[6]PDI_DES__DEDICACIÓN!$BZ29&lt;&gt;0),[6]PDI_DES__DEDICACIÓN!$BZ29,""),IF($A31="TOTAL",SUM(INDIRECT("AU4:AU"&amp;ROW()-1)),""))</f>
        <v/>
      </c>
      <c r="AV31" s="6" t="str">
        <f ca="1">IF(AND($A31&lt;&gt;"",$A31&lt;&gt;"TOTAL"),IF(AND([6]PDI_DES__DEDICACIÓN!$CB29&lt;&gt;"",[6]PDI_DES__DEDICACIÓN!$CB29&lt;&gt;0),[6]PDI_DES__DEDICACIÓN!$CB29,""),IF($A31="TOTAL",SUM(INDIRECT("AV4:AV"&amp;ROW()-1)),""))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IF(AND($A31&lt;&gt;"",$A31&lt;&gt;"TOTAL"),IF(AND([6]PDI_DES__DEDICACIÓN!$CE29&lt;&gt;"",[6]PDI_DES__DEDICACIÓN!$CE29&lt;&gt;0),[6]PDI_DES__DEDICACIÓN!$CE29,""),IF($A31="TOTAL",SUM(INDIRECT("AX4:AX"&amp;ROW()-1)),""))</f>
        <v/>
      </c>
      <c r="AY31" s="6" t="str">
        <f ca="1">IF(AND($A31&lt;&gt;"",$A31&lt;&gt;"TOTAL"),IF(AND([6]PDI_DES__DEDICACIÓN!$CG29&lt;&gt;"",[6]PDI_DES__DEDICACIÓN!$CG29&lt;&gt;0),[6]PDI_DES__DEDICACIÓN!$CG29,""),IF($A31="TOTAL",SUM(INDIRECT("AY4:AY"&amp;ROW()-1)),""))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IF(AND($A31&lt;&gt;"",$A31&lt;&gt;"TOTAL"),IF(AND([6]PDI_DES__DEDICACIÓN!$CJ29&lt;&gt;"",[6]PDI_DES__DEDICACIÓN!$CJ29&lt;&gt;0),[6]PDI_DES__DEDICACIÓN!$CJ29,""),IF($A31="TOTAL",SUM(INDIRECT("BA4:BA"&amp;ROW()-1)),""))</f>
        <v/>
      </c>
      <c r="BB31" s="6" t="str">
        <f ca="1">IF(AND($A31&lt;&gt;"",$A31&lt;&gt;"TOTAL"),IF(AND([6]PDI_DES__DEDICACIÓN!$CL29&lt;&gt;"",[6]PDI_DES__DEDICACIÓN!$CL29&lt;&gt;0),[6]PDI_DES__DEDICACIÓN!$CL29,""),IF($A31="TOTAL",SUM(INDIRECT("BB4:BB"&amp;ROW()-1)),""))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IF(AND($A31&lt;&gt;"",$A31&lt;&gt;"TOTAL"),IF(AND([6]PDI_DES__DEDICACIÓN!$CO29&lt;&gt;"",[6]PDI_DES__DEDICACIÓN!$CO29&lt;&gt;0),[6]PDI_DES__DEDICACIÓN!$CO29,""),IF($A31="TOTAL",SUM(INDIRECT("BD4:BD"&amp;ROW()-1)),""))</f>
        <v/>
      </c>
      <c r="BE31" s="6" t="str">
        <f ca="1">IF(AND($A31&lt;&gt;"",$A31&lt;&gt;"TOTAL"),IF(AND([6]PDI_DES__DEDICACIÓN!$CQ29&lt;&gt;"",[6]PDI_DES__DEDICACIÓN!$CQ29&lt;&gt;0),[6]PDI_DES__DEDICACIÓN!$CQ29,""),IF($A31="TOTAL",SUM(INDIRECT("BE4:BE"&amp;ROW()-1)),""))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IF([6]PDI_DES__DEDICACIÓN!$B30&lt;&gt;"",[6]PDI_DES__DEDICACIÓN!$B30,IF(AND([6]PDI_DES__DEDICACIÓN!$B30="",[6]PDI_DES__DEDICACIÓN!$B31="",[6]PDI_DES__DEDICACIÓN!$B29=""),"","TOTAL"))</f>
        <v/>
      </c>
      <c r="B32" s="6" t="str">
        <f ca="1">IF(AND($A32&lt;&gt;"",$A32&lt;&gt;"TOTAL"),IF(AND([6]PDI_DES__DEDICACIÓN!$C30&lt;&gt;"",[6]PDI_DES__DEDICACIÓN!$C30&lt;&gt;0),[6]PDI_DES__DEDICACIÓN!$C30,""),IF($A32="TOTAL",SUM(INDIRECT("B4:B"&amp;ROW()-1)),""))</f>
        <v/>
      </c>
      <c r="C32" s="6" t="str">
        <f ca="1">IF(AND($A32&lt;&gt;"",$A32&lt;&gt;"TOTAL"),IF(AND([6]PDI_DES__DEDICACIÓN!$E30&lt;&gt;"",[6]PDI_DES__DEDICACIÓN!$E30&lt;&gt;0),[6]PDI_DES__DEDICACIÓN!$E30,""),IF($A32="TOTAL",SUM(INDIRECT("C4:C"&amp;ROW()-1)),""))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IF(AND($A32&lt;&gt;"",$A32&lt;&gt;"TOTAL"),IF(AND([6]PDI_DES__DEDICACIÓN!$H30&lt;&gt;"",[6]PDI_DES__DEDICACIÓN!$H30&lt;&gt;0),[6]PDI_DES__DEDICACIÓN!$H30,""),IF($A32="TOTAL",SUM(INDIRECT("E4:E"&amp;ROW()-1)),""))</f>
        <v/>
      </c>
      <c r="F32" s="6" t="str">
        <f ca="1">IF(AND($A32&lt;&gt;"",$A32&lt;&gt;"TOTAL"),IF(AND([6]PDI_DES__DEDICACIÓN!$J30&lt;&gt;"",[6]PDI_DES__DEDICACIÓN!$J30&lt;&gt;0),[6]PDI_DES__DEDICACIÓN!$J30,""),IF($A32="TOTAL",SUM(INDIRECT("F4:F"&amp;ROW()-1)),""))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IF(AND($A32&lt;&gt;"",$A32&lt;&gt;"TOTAL"),IF(AND([6]PDI_DES__DEDICACIÓN!$M30&lt;&gt;"",[6]PDI_DES__DEDICACIÓN!$M30&lt;&gt;0),[6]PDI_DES__DEDICACIÓN!$M30,""),IF($A32="TOTAL",SUM(INDIRECT("H4:H"&amp;ROW()-1)),""))</f>
        <v/>
      </c>
      <c r="I32" s="6" t="str">
        <f ca="1">IF(AND($A32&lt;&gt;"",$A32&lt;&gt;"TOTAL"),IF(AND([6]PDI_DES__DEDICACIÓN!$O30&lt;&gt;"",[6]PDI_DES__DEDICACIÓN!$O30&lt;&gt;0),[6]PDI_DES__DEDICACIÓN!$O30,""),IF($A32="TOTAL",SUM(INDIRECT("I4:I"&amp;ROW()-1)),""))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IF(AND($A32&lt;&gt;"",$A32&lt;&gt;"TOTAL"),IF(AND([6]PDI_DES__DEDICACIÓN!$R30&lt;&gt;"",[6]PDI_DES__DEDICACIÓN!$R30&lt;&gt;0),[6]PDI_DES__DEDICACIÓN!$R30,""),IF($A32="TOTAL",SUM(INDIRECT("K4:K"&amp;ROW()-1)),""))</f>
        <v/>
      </c>
      <c r="L32" s="6" t="str">
        <f ca="1">IF(AND($A32&lt;&gt;"",$A32&lt;&gt;"TOTAL"),IF(AND([6]PDI_DES__DEDICACIÓN!$T30&lt;&gt;"",[6]PDI_DES__DEDICACIÓN!$T30&lt;&gt;0),[6]PDI_DES__DEDICACIÓN!$T30,""),IF($A32="TOTAL",SUM(INDIRECT("L4:L"&amp;ROW()-1)),""))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IF(AND($A32&lt;&gt;"",$A32&lt;&gt;"TOTAL"),IF(AND([6]PDI_DES__DEDICACIÓN!$W30&lt;&gt;"",[6]PDI_DES__DEDICACIÓN!$W30&lt;&gt;0),[6]PDI_DES__DEDICACIÓN!$W30,""),IF($A32="TOTAL",SUM(INDIRECT("N4:N"&amp;ROW()-1)),""))</f>
        <v/>
      </c>
      <c r="O32" s="6" t="str">
        <f ca="1">IF(AND($A32&lt;&gt;"",$A32&lt;&gt;"TOTAL"),IF(AND([6]PDI_DES__DEDICACIÓN!$Y30&lt;&gt;"",[6]PDI_DES__DEDICACIÓN!$Y30&lt;&gt;0),[6]PDI_DES__DEDICACIÓN!$Y30,""),IF($A32="TOTAL",SUM(INDIRECT("O4:O"&amp;ROW()-1)),""))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IF(AND($A32&lt;&gt;"",$A32&lt;&gt;"TOTAL"),IF(AND([6]PDI_DES__DEDICACIÓN!$AB30&lt;&gt;"",[6]PDI_DES__DEDICACIÓN!$AB30&lt;&gt;0),[6]PDI_DES__DEDICACIÓN!$AB30,""),IF($A32="TOTAL",SUM(INDIRECT("Q4:Q"&amp;ROW()-1)),""))</f>
        <v/>
      </c>
      <c r="R32" s="6" t="str">
        <f ca="1">IF(AND($A32&lt;&gt;"",$A32&lt;&gt;"TOTAL"),IF(AND([6]PDI_DES__DEDICACIÓN!$AD30&lt;&gt;"",[6]PDI_DES__DEDICACIÓN!$AD30&lt;&gt;0),[6]PDI_DES__DEDICACIÓN!$AD30,""),IF($A32="TOTAL",SUM(INDIRECT("R4:R"&amp;ROW()-1)),""))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IF(AND($A32&lt;&gt;"",$A32&lt;&gt;"TOTAL"),IF(AND([6]PDI_DES__DEDICACIÓN!$AG30&lt;&gt;"",[6]PDI_DES__DEDICACIÓN!$AG30&lt;&gt;0),[6]PDI_DES__DEDICACIÓN!$AG30,""),IF($A32="TOTAL",SUM(INDIRECT("T4:T"&amp;ROW()-1)),""))</f>
        <v/>
      </c>
      <c r="U32" s="6" t="str">
        <f ca="1">IF(AND($A32&lt;&gt;"",$A32&lt;&gt;"TOTAL"),IF(AND([6]PDI_DES__DEDICACIÓN!$AI30&lt;&gt;"",[6]PDI_DES__DEDICACIÓN!$AI30&lt;&gt;0),[6]PDI_DES__DEDICACIÓN!$AI30,""),IF($A32="TOTAL",SUM(INDIRECT("U4:U"&amp;ROW()-1)),""))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IF(AND($A32&lt;&gt;"",$A32&lt;&gt;"TOTAL"),IF(AND([6]PDI_DES__DEDICACIÓN!$AL30&lt;&gt;"",[6]PDI_DES__DEDICACIÓN!$AL30&lt;&gt;0),[6]PDI_DES__DEDICACIÓN!$AL30,""),IF($A32="TOTAL",SUM(INDIRECT("W4:W"&amp;ROW()-1)),""))</f>
        <v/>
      </c>
      <c r="X32" s="6" t="str">
        <f ca="1">IF(AND($A32&lt;&gt;"",$A32&lt;&gt;"TOTAL"),IF(AND([6]PDI_DES__DEDICACIÓN!$AN30&lt;&gt;"",[6]PDI_DES__DEDICACIÓN!$AN30&lt;&gt;0),[6]PDI_DES__DEDICACIÓN!$AN30,""),IF($A32="TOTAL",SUM(INDIRECT("X4:X"&amp;ROW()-1)),""))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IF(AND($A32&lt;&gt;"",$A32&lt;&gt;"TOTAL"),IF(AND([6]PDI_DES__DEDICACIÓN!$AQ30&lt;&gt;"",[6]PDI_DES__DEDICACIÓN!$AQ30&lt;&gt;0),[6]PDI_DES__DEDICACIÓN!$AQ30,""),IF($A32="TOTAL",SUM(INDIRECT("Z4:Z"&amp;ROW()-1)),""))</f>
        <v/>
      </c>
      <c r="AA32" s="6" t="str">
        <f ca="1">IF(AND($A32&lt;&gt;"",$A32&lt;&gt;"TOTAL"),IF(AND([6]PDI_DES__DEDICACIÓN!$AS30&lt;&gt;"",[6]PDI_DES__DEDICACIÓN!$AS30&lt;&gt;0),[6]PDI_DES__DEDICACIÓN!$AS30,""),IF($A32="TOTAL",SUM(INDIRECT("AA4:AA"&amp;ROW()-1)),""))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IF(AND($A32&lt;&gt;"",$A32&lt;&gt;"TOTAL"),IF(AND([6]PDI_DES__DEDICACIÓN!$AV30&lt;&gt;"",[6]PDI_DES__DEDICACIÓN!$AV30&lt;&gt;0),[6]PDI_DES__DEDICACIÓN!$AV30,""),IF($A32="TOTAL",SUM(INDIRECT("AC4:AC"&amp;ROW()-1)),""))</f>
        <v/>
      </c>
      <c r="AD32" s="6" t="str">
        <f ca="1">IF(AND($A32&lt;&gt;"",$A32&lt;&gt;"TOTAL"),IF(AND([6]PDI_DES__DEDICACIÓN!$AX30&lt;&gt;"",[6]PDI_DES__DEDICACIÓN!$AX30&lt;&gt;0),[6]PDI_DES__DEDICACIÓN!$AX30,""),IF($A32="TOTAL",SUM(INDIRECT("AD4:AD"&amp;ROW()-1)),""))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IF(AND($A32&lt;&gt;"",$A32&lt;&gt;"TOTAL"),IF(AND([6]PDI_DES__DEDICACIÓN!$BA30&lt;&gt;"",[6]PDI_DES__DEDICACIÓN!$BA30&lt;&gt;0),[6]PDI_DES__DEDICACIÓN!$BA30,""),IF($A32="TOTAL",SUM(INDIRECT("AF4:AF"&amp;ROW()-1)),""))</f>
        <v/>
      </c>
      <c r="AG32" s="6" t="str">
        <f ca="1">IF(AND($A32&lt;&gt;"",$A32&lt;&gt;"TOTAL"),IF(AND([6]PDI_DES__DEDICACIÓN!$BC30&lt;&gt;"",[6]PDI_DES__DEDICACIÓN!$BC30&lt;&gt;0),[6]PDI_DES__DEDICACIÓN!$BC30,""),IF($A32="TOTAL",SUM(INDIRECT("AG4:AG"&amp;ROW()-1)),""))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IF(AND($A32&lt;&gt;"",$A32&lt;&gt;"TOTAL"),IF(AND([6]PDI_DES__DEDICACIÓN!$BF30&lt;&gt;"",[6]PDI_DES__DEDICACIÓN!$BF30&lt;&gt;0),[6]PDI_DES__DEDICACIÓN!$BF30,""),IF($A32="TOTAL",SUM(INDIRECT("AI4:AI"&amp;ROW()-1)),""))</f>
        <v/>
      </c>
      <c r="AJ32" s="6" t="str">
        <f ca="1">IF(AND($A32&lt;&gt;"",$A32&lt;&gt;"TOTAL"),IF(AND([6]PDI_DES__DEDICACIÓN!$BH30&lt;&gt;"",[6]PDI_DES__DEDICACIÓN!$BH30&lt;&gt;0),[6]PDI_DES__DEDICACIÓN!$BH30,""),IF($A32="TOTAL",SUM(INDIRECT("AJ4:AJ"&amp;ROW()-1)),""))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IF(AND($A32&lt;&gt;"",$A32&lt;&gt;"TOTAL"),IF(AND([6]PDI_DES__DEDICACIÓN!$BK30&lt;&gt;"",[6]PDI_DES__DEDICACIÓN!$BK30&lt;&gt;0),[6]PDI_DES__DEDICACIÓN!$BK30,""),IF($A32="TOTAL",SUM(INDIRECT("AL4:AL"&amp;ROW()-1)),""))</f>
        <v/>
      </c>
      <c r="AM32" s="6" t="str">
        <f ca="1">IF(AND($A32&lt;&gt;"",$A32&lt;&gt;"TOTAL"),IF(AND([6]PDI_DES__DEDICACIÓN!$BM30&lt;&gt;"",[6]PDI_DES__DEDICACIÓN!$BM30&lt;&gt;0),[6]PDI_DES__DEDICACIÓN!$BM30,""),IF($A32="TOTAL",SUM(INDIRECT("AM4:AM"&amp;ROW()-1)),""))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IF(AND($A32&lt;&gt;"",$A32&lt;&gt;"TOTAL"),IF(AND([6]PDI_DES__DEDICACIÓN!$BP30&lt;&gt;"",[6]PDI_DES__DEDICACIÓN!$BP30&lt;&gt;0),[6]PDI_DES__DEDICACIÓN!$BP30,""),IF($A32="TOTAL",SUM(INDIRECT("AO4:AO"&amp;ROW()-1)),""))</f>
        <v/>
      </c>
      <c r="AP32" s="6" t="str">
        <f ca="1">IF(AND($A32&lt;&gt;"",$A32&lt;&gt;"TOTAL"),IF(AND([6]PDI_DES__DEDICACIÓN!$BR30&lt;&gt;"",[6]PDI_DES__DEDICACIÓN!$BR30&lt;&gt;0),[6]PDI_DES__DEDICACIÓN!$BR30,""),IF($A32="TOTAL",SUM(INDIRECT("AP4:AP"&amp;ROW()-1)),""))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IF(AND($A32&lt;&gt;"",$A32&lt;&gt;"TOTAL"),IF(AND([6]PDI_DES__DEDICACIÓN!$BU30&lt;&gt;"",[6]PDI_DES__DEDICACIÓN!$BU30&lt;&gt;0),[6]PDI_DES__DEDICACIÓN!$BU30,""),IF($A32="TOTAL",SUM(INDIRECT("AR4:AR"&amp;ROW()-1)),""))</f>
        <v/>
      </c>
      <c r="AS32" s="6" t="str">
        <f ca="1">IF(AND($A32&lt;&gt;"",$A32&lt;&gt;"TOTAL"),IF(AND([6]PDI_DES__DEDICACIÓN!$BW30&lt;&gt;"",[6]PDI_DES__DEDICACIÓN!$BW30&lt;&gt;0),[6]PDI_DES__DEDICACIÓN!$BW30,""),IF($A32="TOTAL",SUM(INDIRECT("AS4:AS"&amp;ROW()-1)),""))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IF(AND($A32&lt;&gt;"",$A32&lt;&gt;"TOTAL"),IF(AND([6]PDI_DES__DEDICACIÓN!$BZ30&lt;&gt;"",[6]PDI_DES__DEDICACIÓN!$BZ30&lt;&gt;0),[6]PDI_DES__DEDICACIÓN!$BZ30,""),IF($A32="TOTAL",SUM(INDIRECT("AU4:AU"&amp;ROW()-1)),""))</f>
        <v/>
      </c>
      <c r="AV32" s="6" t="str">
        <f ca="1">IF(AND($A32&lt;&gt;"",$A32&lt;&gt;"TOTAL"),IF(AND([6]PDI_DES__DEDICACIÓN!$CB30&lt;&gt;"",[6]PDI_DES__DEDICACIÓN!$CB30&lt;&gt;0),[6]PDI_DES__DEDICACIÓN!$CB30,""),IF($A32="TOTAL",SUM(INDIRECT("AV4:AV"&amp;ROW()-1)),""))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IF(AND($A32&lt;&gt;"",$A32&lt;&gt;"TOTAL"),IF(AND([6]PDI_DES__DEDICACIÓN!$CE30&lt;&gt;"",[6]PDI_DES__DEDICACIÓN!$CE30&lt;&gt;0),[6]PDI_DES__DEDICACIÓN!$CE30,""),IF($A32="TOTAL",SUM(INDIRECT("AX4:AX"&amp;ROW()-1)),""))</f>
        <v/>
      </c>
      <c r="AY32" s="6" t="str">
        <f ca="1">IF(AND($A32&lt;&gt;"",$A32&lt;&gt;"TOTAL"),IF(AND([6]PDI_DES__DEDICACIÓN!$CG30&lt;&gt;"",[6]PDI_DES__DEDICACIÓN!$CG30&lt;&gt;0),[6]PDI_DES__DEDICACIÓN!$CG30,""),IF($A32="TOTAL",SUM(INDIRECT("AY4:AY"&amp;ROW()-1)),""))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IF(AND($A32&lt;&gt;"",$A32&lt;&gt;"TOTAL"),IF(AND([6]PDI_DES__DEDICACIÓN!$CJ30&lt;&gt;"",[6]PDI_DES__DEDICACIÓN!$CJ30&lt;&gt;0),[6]PDI_DES__DEDICACIÓN!$CJ30,""),IF($A32="TOTAL",SUM(INDIRECT("BA4:BA"&amp;ROW()-1)),""))</f>
        <v/>
      </c>
      <c r="BB32" s="6" t="str">
        <f ca="1">IF(AND($A32&lt;&gt;"",$A32&lt;&gt;"TOTAL"),IF(AND([6]PDI_DES__DEDICACIÓN!$CL30&lt;&gt;"",[6]PDI_DES__DEDICACIÓN!$CL30&lt;&gt;0),[6]PDI_DES__DEDICACIÓN!$CL30,""),IF($A32="TOTAL",SUM(INDIRECT("BB4:BB"&amp;ROW()-1)),""))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IF(AND($A32&lt;&gt;"",$A32&lt;&gt;"TOTAL"),IF(AND([6]PDI_DES__DEDICACIÓN!$CO30&lt;&gt;"",[6]PDI_DES__DEDICACIÓN!$CO30&lt;&gt;0),[6]PDI_DES__DEDICACIÓN!$CO30,""),IF($A32="TOTAL",SUM(INDIRECT("BD4:BD"&amp;ROW()-1)),""))</f>
        <v/>
      </c>
      <c r="BE32" s="6" t="str">
        <f ca="1">IF(AND($A32&lt;&gt;"",$A32&lt;&gt;"TOTAL"),IF(AND([6]PDI_DES__DEDICACIÓN!$CQ30&lt;&gt;"",[6]PDI_DES__DEDICACIÓN!$CQ30&lt;&gt;0),[6]PDI_DES__DEDICACIÓN!$CQ30,""),IF($A32="TOTAL",SUM(INDIRECT("BE4:BE"&amp;ROW()-1)),""))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IF([6]PDI_DES__DEDICACIÓN!$B31&lt;&gt;"",[6]PDI_DES__DEDICACIÓN!$B31,IF(AND([6]PDI_DES__DEDICACIÓN!$B31="",[6]PDI_DES__DEDICACIÓN!$B32="",[6]PDI_DES__DEDICACIÓN!$B30=""),"","TOTAL"))</f>
        <v/>
      </c>
      <c r="B33" s="6" t="str">
        <f ca="1">IF(AND($A33&lt;&gt;"",$A33&lt;&gt;"TOTAL"),IF(AND([6]PDI_DES__DEDICACIÓN!$C31&lt;&gt;"",[6]PDI_DES__DEDICACIÓN!$C31&lt;&gt;0),[6]PDI_DES__DEDICACIÓN!$C31,""),IF($A33="TOTAL",SUM(INDIRECT("B4:B"&amp;ROW()-1)),""))</f>
        <v/>
      </c>
      <c r="C33" s="6" t="str">
        <f ca="1">IF(AND($A33&lt;&gt;"",$A33&lt;&gt;"TOTAL"),IF(AND([6]PDI_DES__DEDICACIÓN!$E31&lt;&gt;"",[6]PDI_DES__DEDICACIÓN!$E31&lt;&gt;0),[6]PDI_DES__DEDICACIÓN!$E31,""),IF($A33="TOTAL",SUM(INDIRECT("C4:C"&amp;ROW()-1)),""))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IF(AND($A33&lt;&gt;"",$A33&lt;&gt;"TOTAL"),IF(AND([6]PDI_DES__DEDICACIÓN!$H31&lt;&gt;"",[6]PDI_DES__DEDICACIÓN!$H31&lt;&gt;0),[6]PDI_DES__DEDICACIÓN!$H31,""),IF($A33="TOTAL",SUM(INDIRECT("E4:E"&amp;ROW()-1)),""))</f>
        <v/>
      </c>
      <c r="F33" s="6" t="str">
        <f ca="1">IF(AND($A33&lt;&gt;"",$A33&lt;&gt;"TOTAL"),IF(AND([6]PDI_DES__DEDICACIÓN!$J31&lt;&gt;"",[6]PDI_DES__DEDICACIÓN!$J31&lt;&gt;0),[6]PDI_DES__DEDICACIÓN!$J31,""),IF($A33="TOTAL",SUM(INDIRECT("F4:F"&amp;ROW()-1)),""))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IF(AND($A33&lt;&gt;"",$A33&lt;&gt;"TOTAL"),IF(AND([6]PDI_DES__DEDICACIÓN!$M31&lt;&gt;"",[6]PDI_DES__DEDICACIÓN!$M31&lt;&gt;0),[6]PDI_DES__DEDICACIÓN!$M31,""),IF($A33="TOTAL",SUM(INDIRECT("H4:H"&amp;ROW()-1)),""))</f>
        <v/>
      </c>
      <c r="I33" s="6" t="str">
        <f ca="1">IF(AND($A33&lt;&gt;"",$A33&lt;&gt;"TOTAL"),IF(AND([6]PDI_DES__DEDICACIÓN!$O31&lt;&gt;"",[6]PDI_DES__DEDICACIÓN!$O31&lt;&gt;0),[6]PDI_DES__DEDICACIÓN!$O31,""),IF($A33="TOTAL",SUM(INDIRECT("I4:I"&amp;ROW()-1)),""))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IF(AND($A33&lt;&gt;"",$A33&lt;&gt;"TOTAL"),IF(AND([6]PDI_DES__DEDICACIÓN!$R31&lt;&gt;"",[6]PDI_DES__DEDICACIÓN!$R31&lt;&gt;0),[6]PDI_DES__DEDICACIÓN!$R31,""),IF($A33="TOTAL",SUM(INDIRECT("K4:K"&amp;ROW()-1)),""))</f>
        <v/>
      </c>
      <c r="L33" s="6" t="str">
        <f ca="1">IF(AND($A33&lt;&gt;"",$A33&lt;&gt;"TOTAL"),IF(AND([6]PDI_DES__DEDICACIÓN!$T31&lt;&gt;"",[6]PDI_DES__DEDICACIÓN!$T31&lt;&gt;0),[6]PDI_DES__DEDICACIÓN!$T31,""),IF($A33="TOTAL",SUM(INDIRECT("L4:L"&amp;ROW()-1)),""))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IF(AND($A33&lt;&gt;"",$A33&lt;&gt;"TOTAL"),IF(AND([6]PDI_DES__DEDICACIÓN!$W31&lt;&gt;"",[6]PDI_DES__DEDICACIÓN!$W31&lt;&gt;0),[6]PDI_DES__DEDICACIÓN!$W31,""),IF($A33="TOTAL",SUM(INDIRECT("N4:N"&amp;ROW()-1)),""))</f>
        <v/>
      </c>
      <c r="O33" s="6" t="str">
        <f ca="1">IF(AND($A33&lt;&gt;"",$A33&lt;&gt;"TOTAL"),IF(AND([6]PDI_DES__DEDICACIÓN!$Y31&lt;&gt;"",[6]PDI_DES__DEDICACIÓN!$Y31&lt;&gt;0),[6]PDI_DES__DEDICACIÓN!$Y31,""),IF($A33="TOTAL",SUM(INDIRECT("O4:O"&amp;ROW()-1)),""))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IF(AND($A33&lt;&gt;"",$A33&lt;&gt;"TOTAL"),IF(AND([6]PDI_DES__DEDICACIÓN!$AB31&lt;&gt;"",[6]PDI_DES__DEDICACIÓN!$AB31&lt;&gt;0),[6]PDI_DES__DEDICACIÓN!$AB31,""),IF($A33="TOTAL",SUM(INDIRECT("Q4:Q"&amp;ROW()-1)),""))</f>
        <v/>
      </c>
      <c r="R33" s="6" t="str">
        <f ca="1">IF(AND($A33&lt;&gt;"",$A33&lt;&gt;"TOTAL"),IF(AND([6]PDI_DES__DEDICACIÓN!$AD31&lt;&gt;"",[6]PDI_DES__DEDICACIÓN!$AD31&lt;&gt;0),[6]PDI_DES__DEDICACIÓN!$AD31,""),IF($A33="TOTAL",SUM(INDIRECT("R4:R"&amp;ROW()-1)),""))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IF(AND($A33&lt;&gt;"",$A33&lt;&gt;"TOTAL"),IF(AND([6]PDI_DES__DEDICACIÓN!$AG31&lt;&gt;"",[6]PDI_DES__DEDICACIÓN!$AG31&lt;&gt;0),[6]PDI_DES__DEDICACIÓN!$AG31,""),IF($A33="TOTAL",SUM(INDIRECT("T4:T"&amp;ROW()-1)),""))</f>
        <v/>
      </c>
      <c r="U33" s="6" t="str">
        <f ca="1">IF(AND($A33&lt;&gt;"",$A33&lt;&gt;"TOTAL"),IF(AND([6]PDI_DES__DEDICACIÓN!$AI31&lt;&gt;"",[6]PDI_DES__DEDICACIÓN!$AI31&lt;&gt;0),[6]PDI_DES__DEDICACIÓN!$AI31,""),IF($A33="TOTAL",SUM(INDIRECT("U4:U"&amp;ROW()-1)),""))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IF(AND($A33&lt;&gt;"",$A33&lt;&gt;"TOTAL"),IF(AND([6]PDI_DES__DEDICACIÓN!$AL31&lt;&gt;"",[6]PDI_DES__DEDICACIÓN!$AL31&lt;&gt;0),[6]PDI_DES__DEDICACIÓN!$AL31,""),IF($A33="TOTAL",SUM(INDIRECT("W4:W"&amp;ROW()-1)),""))</f>
        <v/>
      </c>
      <c r="X33" s="6" t="str">
        <f ca="1">IF(AND($A33&lt;&gt;"",$A33&lt;&gt;"TOTAL"),IF(AND([6]PDI_DES__DEDICACIÓN!$AN31&lt;&gt;"",[6]PDI_DES__DEDICACIÓN!$AN31&lt;&gt;0),[6]PDI_DES__DEDICACIÓN!$AN31,""),IF($A33="TOTAL",SUM(INDIRECT("X4:X"&amp;ROW()-1)),""))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IF(AND($A33&lt;&gt;"",$A33&lt;&gt;"TOTAL"),IF(AND([6]PDI_DES__DEDICACIÓN!$AQ31&lt;&gt;"",[6]PDI_DES__DEDICACIÓN!$AQ31&lt;&gt;0),[6]PDI_DES__DEDICACIÓN!$AQ31,""),IF($A33="TOTAL",SUM(INDIRECT("Z4:Z"&amp;ROW()-1)),""))</f>
        <v/>
      </c>
      <c r="AA33" s="6" t="str">
        <f ca="1">IF(AND($A33&lt;&gt;"",$A33&lt;&gt;"TOTAL"),IF(AND([6]PDI_DES__DEDICACIÓN!$AS31&lt;&gt;"",[6]PDI_DES__DEDICACIÓN!$AS31&lt;&gt;0),[6]PDI_DES__DEDICACIÓN!$AS31,""),IF($A33="TOTAL",SUM(INDIRECT("AA4:AA"&amp;ROW()-1)),""))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IF(AND($A33&lt;&gt;"",$A33&lt;&gt;"TOTAL"),IF(AND([6]PDI_DES__DEDICACIÓN!$AV31&lt;&gt;"",[6]PDI_DES__DEDICACIÓN!$AV31&lt;&gt;0),[6]PDI_DES__DEDICACIÓN!$AV31,""),IF($A33="TOTAL",SUM(INDIRECT("AC4:AC"&amp;ROW()-1)),""))</f>
        <v/>
      </c>
      <c r="AD33" s="6" t="str">
        <f ca="1">IF(AND($A33&lt;&gt;"",$A33&lt;&gt;"TOTAL"),IF(AND([6]PDI_DES__DEDICACIÓN!$AX31&lt;&gt;"",[6]PDI_DES__DEDICACIÓN!$AX31&lt;&gt;0),[6]PDI_DES__DEDICACIÓN!$AX31,""),IF($A33="TOTAL",SUM(INDIRECT("AD4:AD"&amp;ROW()-1)),""))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IF(AND($A33&lt;&gt;"",$A33&lt;&gt;"TOTAL"),IF(AND([6]PDI_DES__DEDICACIÓN!$BA31&lt;&gt;"",[6]PDI_DES__DEDICACIÓN!$BA31&lt;&gt;0),[6]PDI_DES__DEDICACIÓN!$BA31,""),IF($A33="TOTAL",SUM(INDIRECT("AF4:AF"&amp;ROW()-1)),""))</f>
        <v/>
      </c>
      <c r="AG33" s="6" t="str">
        <f ca="1">IF(AND($A33&lt;&gt;"",$A33&lt;&gt;"TOTAL"),IF(AND([6]PDI_DES__DEDICACIÓN!$BC31&lt;&gt;"",[6]PDI_DES__DEDICACIÓN!$BC31&lt;&gt;0),[6]PDI_DES__DEDICACIÓN!$BC31,""),IF($A33="TOTAL",SUM(INDIRECT("AG4:AG"&amp;ROW()-1)),""))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IF(AND($A33&lt;&gt;"",$A33&lt;&gt;"TOTAL"),IF(AND([6]PDI_DES__DEDICACIÓN!$BF31&lt;&gt;"",[6]PDI_DES__DEDICACIÓN!$BF31&lt;&gt;0),[6]PDI_DES__DEDICACIÓN!$BF31,""),IF($A33="TOTAL",SUM(INDIRECT("AI4:AI"&amp;ROW()-1)),""))</f>
        <v/>
      </c>
      <c r="AJ33" s="6" t="str">
        <f ca="1">IF(AND($A33&lt;&gt;"",$A33&lt;&gt;"TOTAL"),IF(AND([6]PDI_DES__DEDICACIÓN!$BH31&lt;&gt;"",[6]PDI_DES__DEDICACIÓN!$BH31&lt;&gt;0),[6]PDI_DES__DEDICACIÓN!$BH31,""),IF($A33="TOTAL",SUM(INDIRECT("AJ4:AJ"&amp;ROW()-1)),""))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IF(AND($A33&lt;&gt;"",$A33&lt;&gt;"TOTAL"),IF(AND([6]PDI_DES__DEDICACIÓN!$BK31&lt;&gt;"",[6]PDI_DES__DEDICACIÓN!$BK31&lt;&gt;0),[6]PDI_DES__DEDICACIÓN!$BK31,""),IF($A33="TOTAL",SUM(INDIRECT("AL4:AL"&amp;ROW()-1)),""))</f>
        <v/>
      </c>
      <c r="AM33" s="6" t="str">
        <f ca="1">IF(AND($A33&lt;&gt;"",$A33&lt;&gt;"TOTAL"),IF(AND([6]PDI_DES__DEDICACIÓN!$BM31&lt;&gt;"",[6]PDI_DES__DEDICACIÓN!$BM31&lt;&gt;0),[6]PDI_DES__DEDICACIÓN!$BM31,""),IF($A33="TOTAL",SUM(INDIRECT("AM4:AM"&amp;ROW()-1)),""))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IF(AND($A33&lt;&gt;"",$A33&lt;&gt;"TOTAL"),IF(AND([6]PDI_DES__DEDICACIÓN!$BP31&lt;&gt;"",[6]PDI_DES__DEDICACIÓN!$BP31&lt;&gt;0),[6]PDI_DES__DEDICACIÓN!$BP31,""),IF($A33="TOTAL",SUM(INDIRECT("AO4:AO"&amp;ROW()-1)),""))</f>
        <v/>
      </c>
      <c r="AP33" s="6" t="str">
        <f ca="1">IF(AND($A33&lt;&gt;"",$A33&lt;&gt;"TOTAL"),IF(AND([6]PDI_DES__DEDICACIÓN!$BR31&lt;&gt;"",[6]PDI_DES__DEDICACIÓN!$BR31&lt;&gt;0),[6]PDI_DES__DEDICACIÓN!$BR31,""),IF($A33="TOTAL",SUM(INDIRECT("AP4:AP"&amp;ROW()-1)),""))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IF(AND($A33&lt;&gt;"",$A33&lt;&gt;"TOTAL"),IF(AND([6]PDI_DES__DEDICACIÓN!$BU31&lt;&gt;"",[6]PDI_DES__DEDICACIÓN!$BU31&lt;&gt;0),[6]PDI_DES__DEDICACIÓN!$BU31,""),IF($A33="TOTAL",SUM(INDIRECT("AR4:AR"&amp;ROW()-1)),""))</f>
        <v/>
      </c>
      <c r="AS33" s="6" t="str">
        <f ca="1">IF(AND($A33&lt;&gt;"",$A33&lt;&gt;"TOTAL"),IF(AND([6]PDI_DES__DEDICACIÓN!$BW31&lt;&gt;"",[6]PDI_DES__DEDICACIÓN!$BW31&lt;&gt;0),[6]PDI_DES__DEDICACIÓN!$BW31,""),IF($A33="TOTAL",SUM(INDIRECT("AS4:AS"&amp;ROW()-1)),""))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IF(AND($A33&lt;&gt;"",$A33&lt;&gt;"TOTAL"),IF(AND([6]PDI_DES__DEDICACIÓN!$BZ31&lt;&gt;"",[6]PDI_DES__DEDICACIÓN!$BZ31&lt;&gt;0),[6]PDI_DES__DEDICACIÓN!$BZ31,""),IF($A33="TOTAL",SUM(INDIRECT("AU4:AU"&amp;ROW()-1)),""))</f>
        <v/>
      </c>
      <c r="AV33" s="6" t="str">
        <f ca="1">IF(AND($A33&lt;&gt;"",$A33&lt;&gt;"TOTAL"),IF(AND([6]PDI_DES__DEDICACIÓN!$CB31&lt;&gt;"",[6]PDI_DES__DEDICACIÓN!$CB31&lt;&gt;0),[6]PDI_DES__DEDICACIÓN!$CB31,""),IF($A33="TOTAL",SUM(INDIRECT("AV4:AV"&amp;ROW()-1)),""))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IF(AND($A33&lt;&gt;"",$A33&lt;&gt;"TOTAL"),IF(AND([6]PDI_DES__DEDICACIÓN!$CE31&lt;&gt;"",[6]PDI_DES__DEDICACIÓN!$CE31&lt;&gt;0),[6]PDI_DES__DEDICACIÓN!$CE31,""),IF($A33="TOTAL",SUM(INDIRECT("AX4:AX"&amp;ROW()-1)),""))</f>
        <v/>
      </c>
      <c r="AY33" s="6" t="str">
        <f ca="1">IF(AND($A33&lt;&gt;"",$A33&lt;&gt;"TOTAL"),IF(AND([6]PDI_DES__DEDICACIÓN!$CG31&lt;&gt;"",[6]PDI_DES__DEDICACIÓN!$CG31&lt;&gt;0),[6]PDI_DES__DEDICACIÓN!$CG31,""),IF($A33="TOTAL",SUM(INDIRECT("AY4:AY"&amp;ROW()-1)),""))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IF(AND($A33&lt;&gt;"",$A33&lt;&gt;"TOTAL"),IF(AND([6]PDI_DES__DEDICACIÓN!$CJ31&lt;&gt;"",[6]PDI_DES__DEDICACIÓN!$CJ31&lt;&gt;0),[6]PDI_DES__DEDICACIÓN!$CJ31,""),IF($A33="TOTAL",SUM(INDIRECT("BA4:BA"&amp;ROW()-1)),""))</f>
        <v/>
      </c>
      <c r="BB33" s="6" t="str">
        <f ca="1">IF(AND($A33&lt;&gt;"",$A33&lt;&gt;"TOTAL"),IF(AND([6]PDI_DES__DEDICACIÓN!$CL31&lt;&gt;"",[6]PDI_DES__DEDICACIÓN!$CL31&lt;&gt;0),[6]PDI_DES__DEDICACIÓN!$CL31,""),IF($A33="TOTAL",SUM(INDIRECT("BB4:BB"&amp;ROW()-1)),""))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IF(AND($A33&lt;&gt;"",$A33&lt;&gt;"TOTAL"),IF(AND([6]PDI_DES__DEDICACIÓN!$CO31&lt;&gt;"",[6]PDI_DES__DEDICACIÓN!$CO31&lt;&gt;0),[6]PDI_DES__DEDICACIÓN!$CO31,""),IF($A33="TOTAL",SUM(INDIRECT("BD4:BD"&amp;ROW()-1)),""))</f>
        <v/>
      </c>
      <c r="BE33" s="6" t="str">
        <f ca="1">IF(AND($A33&lt;&gt;"",$A33&lt;&gt;"TOTAL"),IF(AND([6]PDI_DES__DEDICACIÓN!$CQ31&lt;&gt;"",[6]PDI_DES__DEDICACIÓN!$CQ31&lt;&gt;0),[6]PDI_DES__DEDICACIÓN!$CQ31,""),IF($A33="TOTAL",SUM(INDIRECT("BE4:BE"&amp;ROW()-1)),""))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IF([6]PDI_DES__DEDICACIÓN!$B32&lt;&gt;"",[6]PDI_DES__DEDICACIÓN!$B32,IF(AND([6]PDI_DES__DEDICACIÓN!$B32="",[6]PDI_DES__DEDICACIÓN!$B33="",[6]PDI_DES__DEDICACIÓN!$B31=""),"","TOTAL"))</f>
        <v/>
      </c>
      <c r="B34" s="6" t="str">
        <f ca="1">IF(AND($A34&lt;&gt;"",$A34&lt;&gt;"TOTAL"),IF(AND([6]PDI_DES__DEDICACIÓN!$C32&lt;&gt;"",[6]PDI_DES__DEDICACIÓN!$C32&lt;&gt;0),[6]PDI_DES__DEDICACIÓN!$C32,""),IF($A34="TOTAL",SUM(INDIRECT("B4:B"&amp;ROW()-1)),""))</f>
        <v/>
      </c>
      <c r="C34" s="6" t="str">
        <f ca="1">IF(AND($A34&lt;&gt;"",$A34&lt;&gt;"TOTAL"),IF(AND([6]PDI_DES__DEDICACIÓN!$E32&lt;&gt;"",[6]PDI_DES__DEDICACIÓN!$E32&lt;&gt;0),[6]PDI_DES__DEDICACIÓN!$E32,""),IF($A34="TOTAL",SUM(INDIRECT("C4:C"&amp;ROW()-1)),""))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IF(AND($A34&lt;&gt;"",$A34&lt;&gt;"TOTAL"),IF(AND([6]PDI_DES__DEDICACIÓN!$H32&lt;&gt;"",[6]PDI_DES__DEDICACIÓN!$H32&lt;&gt;0),[6]PDI_DES__DEDICACIÓN!$H32,""),IF($A34="TOTAL",SUM(INDIRECT("E4:E"&amp;ROW()-1)),""))</f>
        <v/>
      </c>
      <c r="F34" s="6" t="str">
        <f ca="1">IF(AND($A34&lt;&gt;"",$A34&lt;&gt;"TOTAL"),IF(AND([6]PDI_DES__DEDICACIÓN!$J32&lt;&gt;"",[6]PDI_DES__DEDICACIÓN!$J32&lt;&gt;0),[6]PDI_DES__DEDICACIÓN!$J32,""),IF($A34="TOTAL",SUM(INDIRECT("F4:F"&amp;ROW()-1)),""))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IF(AND($A34&lt;&gt;"",$A34&lt;&gt;"TOTAL"),IF(AND([6]PDI_DES__DEDICACIÓN!$M32&lt;&gt;"",[6]PDI_DES__DEDICACIÓN!$M32&lt;&gt;0),[6]PDI_DES__DEDICACIÓN!$M32,""),IF($A34="TOTAL",SUM(INDIRECT("H4:H"&amp;ROW()-1)),""))</f>
        <v/>
      </c>
      <c r="I34" s="6" t="str">
        <f ca="1">IF(AND($A34&lt;&gt;"",$A34&lt;&gt;"TOTAL"),IF(AND([6]PDI_DES__DEDICACIÓN!$O32&lt;&gt;"",[6]PDI_DES__DEDICACIÓN!$O32&lt;&gt;0),[6]PDI_DES__DEDICACIÓN!$O32,""),IF($A34="TOTAL",SUM(INDIRECT("I4:I"&amp;ROW()-1)),""))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IF(AND($A34&lt;&gt;"",$A34&lt;&gt;"TOTAL"),IF(AND([6]PDI_DES__DEDICACIÓN!$R32&lt;&gt;"",[6]PDI_DES__DEDICACIÓN!$R32&lt;&gt;0),[6]PDI_DES__DEDICACIÓN!$R32,""),IF($A34="TOTAL",SUM(INDIRECT("K4:K"&amp;ROW()-1)),""))</f>
        <v/>
      </c>
      <c r="L34" s="6" t="str">
        <f ca="1">IF(AND($A34&lt;&gt;"",$A34&lt;&gt;"TOTAL"),IF(AND([6]PDI_DES__DEDICACIÓN!$T32&lt;&gt;"",[6]PDI_DES__DEDICACIÓN!$T32&lt;&gt;0),[6]PDI_DES__DEDICACIÓN!$T32,""),IF($A34="TOTAL",SUM(INDIRECT("L4:L"&amp;ROW()-1)),""))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IF(AND($A34&lt;&gt;"",$A34&lt;&gt;"TOTAL"),IF(AND([6]PDI_DES__DEDICACIÓN!$W32&lt;&gt;"",[6]PDI_DES__DEDICACIÓN!$W32&lt;&gt;0),[6]PDI_DES__DEDICACIÓN!$W32,""),IF($A34="TOTAL",SUM(INDIRECT("N4:N"&amp;ROW()-1)),""))</f>
        <v/>
      </c>
      <c r="O34" s="6" t="str">
        <f ca="1">IF(AND($A34&lt;&gt;"",$A34&lt;&gt;"TOTAL"),IF(AND([6]PDI_DES__DEDICACIÓN!$Y32&lt;&gt;"",[6]PDI_DES__DEDICACIÓN!$Y32&lt;&gt;0),[6]PDI_DES__DEDICACIÓN!$Y32,""),IF($A34="TOTAL",SUM(INDIRECT("O4:O"&amp;ROW()-1)),""))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IF(AND($A34&lt;&gt;"",$A34&lt;&gt;"TOTAL"),IF(AND([6]PDI_DES__DEDICACIÓN!$AB32&lt;&gt;"",[6]PDI_DES__DEDICACIÓN!$AB32&lt;&gt;0),[6]PDI_DES__DEDICACIÓN!$AB32,""),IF($A34="TOTAL",SUM(INDIRECT("Q4:Q"&amp;ROW()-1)),""))</f>
        <v/>
      </c>
      <c r="R34" s="6" t="str">
        <f ca="1">IF(AND($A34&lt;&gt;"",$A34&lt;&gt;"TOTAL"),IF(AND([6]PDI_DES__DEDICACIÓN!$AD32&lt;&gt;"",[6]PDI_DES__DEDICACIÓN!$AD32&lt;&gt;0),[6]PDI_DES__DEDICACIÓN!$AD32,""),IF($A34="TOTAL",SUM(INDIRECT("R4:R"&amp;ROW()-1)),""))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IF(AND($A34&lt;&gt;"",$A34&lt;&gt;"TOTAL"),IF(AND([6]PDI_DES__DEDICACIÓN!$AG32&lt;&gt;"",[6]PDI_DES__DEDICACIÓN!$AG32&lt;&gt;0),[6]PDI_DES__DEDICACIÓN!$AG32,""),IF($A34="TOTAL",SUM(INDIRECT("T4:T"&amp;ROW()-1)),""))</f>
        <v/>
      </c>
      <c r="U34" s="6" t="str">
        <f ca="1">IF(AND($A34&lt;&gt;"",$A34&lt;&gt;"TOTAL"),IF(AND([6]PDI_DES__DEDICACIÓN!$AI32&lt;&gt;"",[6]PDI_DES__DEDICACIÓN!$AI32&lt;&gt;0),[6]PDI_DES__DEDICACIÓN!$AI32,""),IF($A34="TOTAL",SUM(INDIRECT("U4:U"&amp;ROW()-1)),""))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IF(AND($A34&lt;&gt;"",$A34&lt;&gt;"TOTAL"),IF(AND([6]PDI_DES__DEDICACIÓN!$AL32&lt;&gt;"",[6]PDI_DES__DEDICACIÓN!$AL32&lt;&gt;0),[6]PDI_DES__DEDICACIÓN!$AL32,""),IF($A34="TOTAL",SUM(INDIRECT("W4:W"&amp;ROW()-1)),""))</f>
        <v/>
      </c>
      <c r="X34" s="6" t="str">
        <f ca="1">IF(AND($A34&lt;&gt;"",$A34&lt;&gt;"TOTAL"),IF(AND([6]PDI_DES__DEDICACIÓN!$AN32&lt;&gt;"",[6]PDI_DES__DEDICACIÓN!$AN32&lt;&gt;0),[6]PDI_DES__DEDICACIÓN!$AN32,""),IF($A34="TOTAL",SUM(INDIRECT("X4:X"&amp;ROW()-1)),""))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IF(AND($A34&lt;&gt;"",$A34&lt;&gt;"TOTAL"),IF(AND([6]PDI_DES__DEDICACIÓN!$AQ32&lt;&gt;"",[6]PDI_DES__DEDICACIÓN!$AQ32&lt;&gt;0),[6]PDI_DES__DEDICACIÓN!$AQ32,""),IF($A34="TOTAL",SUM(INDIRECT("Z4:Z"&amp;ROW()-1)),""))</f>
        <v/>
      </c>
      <c r="AA34" s="6" t="str">
        <f ca="1">IF(AND($A34&lt;&gt;"",$A34&lt;&gt;"TOTAL"),IF(AND([6]PDI_DES__DEDICACIÓN!$AS32&lt;&gt;"",[6]PDI_DES__DEDICACIÓN!$AS32&lt;&gt;0),[6]PDI_DES__DEDICACIÓN!$AS32,""),IF($A34="TOTAL",SUM(INDIRECT("AA4:AA"&amp;ROW()-1)),""))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IF(AND($A34&lt;&gt;"",$A34&lt;&gt;"TOTAL"),IF(AND([6]PDI_DES__DEDICACIÓN!$AV32&lt;&gt;"",[6]PDI_DES__DEDICACIÓN!$AV32&lt;&gt;0),[6]PDI_DES__DEDICACIÓN!$AV32,""),IF($A34="TOTAL",SUM(INDIRECT("AC4:AC"&amp;ROW()-1)),""))</f>
        <v/>
      </c>
      <c r="AD34" s="6" t="str">
        <f ca="1">IF(AND($A34&lt;&gt;"",$A34&lt;&gt;"TOTAL"),IF(AND([6]PDI_DES__DEDICACIÓN!$AX32&lt;&gt;"",[6]PDI_DES__DEDICACIÓN!$AX32&lt;&gt;0),[6]PDI_DES__DEDICACIÓN!$AX32,""),IF($A34="TOTAL",SUM(INDIRECT("AD4:AD"&amp;ROW()-1)),""))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IF(AND($A34&lt;&gt;"",$A34&lt;&gt;"TOTAL"),IF(AND([6]PDI_DES__DEDICACIÓN!$BA32&lt;&gt;"",[6]PDI_DES__DEDICACIÓN!$BA32&lt;&gt;0),[6]PDI_DES__DEDICACIÓN!$BA32,""),IF($A34="TOTAL",SUM(INDIRECT("AF4:AF"&amp;ROW()-1)),""))</f>
        <v/>
      </c>
      <c r="AG34" s="6" t="str">
        <f ca="1">IF(AND($A34&lt;&gt;"",$A34&lt;&gt;"TOTAL"),IF(AND([6]PDI_DES__DEDICACIÓN!$BC32&lt;&gt;"",[6]PDI_DES__DEDICACIÓN!$BC32&lt;&gt;0),[6]PDI_DES__DEDICACIÓN!$BC32,""),IF($A34="TOTAL",SUM(INDIRECT("AG4:AG"&amp;ROW()-1)),""))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IF(AND($A34&lt;&gt;"",$A34&lt;&gt;"TOTAL"),IF(AND([6]PDI_DES__DEDICACIÓN!$BF32&lt;&gt;"",[6]PDI_DES__DEDICACIÓN!$BF32&lt;&gt;0),[6]PDI_DES__DEDICACIÓN!$BF32,""),IF($A34="TOTAL",SUM(INDIRECT("AI4:AI"&amp;ROW()-1)),""))</f>
        <v/>
      </c>
      <c r="AJ34" s="6" t="str">
        <f ca="1">IF(AND($A34&lt;&gt;"",$A34&lt;&gt;"TOTAL"),IF(AND([6]PDI_DES__DEDICACIÓN!$BH32&lt;&gt;"",[6]PDI_DES__DEDICACIÓN!$BH32&lt;&gt;0),[6]PDI_DES__DEDICACIÓN!$BH32,""),IF($A34="TOTAL",SUM(INDIRECT("AJ4:AJ"&amp;ROW()-1)),""))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IF(AND($A34&lt;&gt;"",$A34&lt;&gt;"TOTAL"),IF(AND([6]PDI_DES__DEDICACIÓN!$BK32&lt;&gt;"",[6]PDI_DES__DEDICACIÓN!$BK32&lt;&gt;0),[6]PDI_DES__DEDICACIÓN!$BK32,""),IF($A34="TOTAL",SUM(INDIRECT("AL4:AL"&amp;ROW()-1)),""))</f>
        <v/>
      </c>
      <c r="AM34" s="6" t="str">
        <f ca="1">IF(AND($A34&lt;&gt;"",$A34&lt;&gt;"TOTAL"),IF(AND([6]PDI_DES__DEDICACIÓN!$BM32&lt;&gt;"",[6]PDI_DES__DEDICACIÓN!$BM32&lt;&gt;0),[6]PDI_DES__DEDICACIÓN!$BM32,""),IF($A34="TOTAL",SUM(INDIRECT("AM4:AM"&amp;ROW()-1)),""))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IF(AND($A34&lt;&gt;"",$A34&lt;&gt;"TOTAL"),IF(AND([6]PDI_DES__DEDICACIÓN!$BP32&lt;&gt;"",[6]PDI_DES__DEDICACIÓN!$BP32&lt;&gt;0),[6]PDI_DES__DEDICACIÓN!$BP32,""),IF($A34="TOTAL",SUM(INDIRECT("AO4:AO"&amp;ROW()-1)),""))</f>
        <v/>
      </c>
      <c r="AP34" s="6" t="str">
        <f ca="1">IF(AND($A34&lt;&gt;"",$A34&lt;&gt;"TOTAL"),IF(AND([6]PDI_DES__DEDICACIÓN!$BR32&lt;&gt;"",[6]PDI_DES__DEDICACIÓN!$BR32&lt;&gt;0),[6]PDI_DES__DEDICACIÓN!$BR32,""),IF($A34="TOTAL",SUM(INDIRECT("AP4:AP"&amp;ROW()-1)),""))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IF(AND($A34&lt;&gt;"",$A34&lt;&gt;"TOTAL"),IF(AND([6]PDI_DES__DEDICACIÓN!$BU32&lt;&gt;"",[6]PDI_DES__DEDICACIÓN!$BU32&lt;&gt;0),[6]PDI_DES__DEDICACIÓN!$BU32,""),IF($A34="TOTAL",SUM(INDIRECT("AR4:AR"&amp;ROW()-1)),""))</f>
        <v/>
      </c>
      <c r="AS34" s="6" t="str">
        <f ca="1">IF(AND($A34&lt;&gt;"",$A34&lt;&gt;"TOTAL"),IF(AND([6]PDI_DES__DEDICACIÓN!$BW32&lt;&gt;"",[6]PDI_DES__DEDICACIÓN!$BW32&lt;&gt;0),[6]PDI_DES__DEDICACIÓN!$BW32,""),IF($A34="TOTAL",SUM(INDIRECT("AS4:AS"&amp;ROW()-1)),""))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IF(AND($A34&lt;&gt;"",$A34&lt;&gt;"TOTAL"),IF(AND([6]PDI_DES__DEDICACIÓN!$BZ32&lt;&gt;"",[6]PDI_DES__DEDICACIÓN!$BZ32&lt;&gt;0),[6]PDI_DES__DEDICACIÓN!$BZ32,""),IF($A34="TOTAL",SUM(INDIRECT("AU4:AU"&amp;ROW()-1)),""))</f>
        <v/>
      </c>
      <c r="AV34" s="6" t="str">
        <f ca="1">IF(AND($A34&lt;&gt;"",$A34&lt;&gt;"TOTAL"),IF(AND([6]PDI_DES__DEDICACIÓN!$CB32&lt;&gt;"",[6]PDI_DES__DEDICACIÓN!$CB32&lt;&gt;0),[6]PDI_DES__DEDICACIÓN!$CB32,""),IF($A34="TOTAL",SUM(INDIRECT("AV4:AV"&amp;ROW()-1)),""))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IF(AND($A34&lt;&gt;"",$A34&lt;&gt;"TOTAL"),IF(AND([6]PDI_DES__DEDICACIÓN!$CE32&lt;&gt;"",[6]PDI_DES__DEDICACIÓN!$CE32&lt;&gt;0),[6]PDI_DES__DEDICACIÓN!$CE32,""),IF($A34="TOTAL",SUM(INDIRECT("AX4:AX"&amp;ROW()-1)),""))</f>
        <v/>
      </c>
      <c r="AY34" s="6" t="str">
        <f ca="1">IF(AND($A34&lt;&gt;"",$A34&lt;&gt;"TOTAL"),IF(AND([6]PDI_DES__DEDICACIÓN!$CG32&lt;&gt;"",[6]PDI_DES__DEDICACIÓN!$CG32&lt;&gt;0),[6]PDI_DES__DEDICACIÓN!$CG32,""),IF($A34="TOTAL",SUM(INDIRECT("AY4:AY"&amp;ROW()-1)),""))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IF(AND($A34&lt;&gt;"",$A34&lt;&gt;"TOTAL"),IF(AND([6]PDI_DES__DEDICACIÓN!$CJ32&lt;&gt;"",[6]PDI_DES__DEDICACIÓN!$CJ32&lt;&gt;0),[6]PDI_DES__DEDICACIÓN!$CJ32,""),IF($A34="TOTAL",SUM(INDIRECT("BA4:BA"&amp;ROW()-1)),""))</f>
        <v/>
      </c>
      <c r="BB34" s="6" t="str">
        <f ca="1">IF(AND($A34&lt;&gt;"",$A34&lt;&gt;"TOTAL"),IF(AND([6]PDI_DES__DEDICACIÓN!$CL32&lt;&gt;"",[6]PDI_DES__DEDICACIÓN!$CL32&lt;&gt;0),[6]PDI_DES__DEDICACIÓN!$CL32,""),IF($A34="TOTAL",SUM(INDIRECT("BB4:BB"&amp;ROW()-1)),""))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IF(AND($A34&lt;&gt;"",$A34&lt;&gt;"TOTAL"),IF(AND([6]PDI_DES__DEDICACIÓN!$CO32&lt;&gt;"",[6]PDI_DES__DEDICACIÓN!$CO32&lt;&gt;0),[6]PDI_DES__DEDICACIÓN!$CO32,""),IF($A34="TOTAL",SUM(INDIRECT("BD4:BD"&amp;ROW()-1)),""))</f>
        <v/>
      </c>
      <c r="BE34" s="6" t="str">
        <f ca="1">IF(AND($A34&lt;&gt;"",$A34&lt;&gt;"TOTAL"),IF(AND([6]PDI_DES__DEDICACIÓN!$CQ32&lt;&gt;"",[6]PDI_DES__DEDICACIÓN!$CQ32&lt;&gt;0),[6]PDI_DES__DEDICACIÓN!$CQ32,""),IF($A34="TOTAL",SUM(INDIRECT("BE4:BE"&amp;ROW()-1)),""))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IF([6]PDI_DES__DEDICACIÓN!$B33&lt;&gt;"",[6]PDI_DES__DEDICACIÓN!$B33,IF(AND([6]PDI_DES__DEDICACIÓN!$B33="",[6]PDI_DES__DEDICACIÓN!$B34="",[6]PDI_DES__DEDICACIÓN!$B32=""),"","TOTAL"))</f>
        <v/>
      </c>
      <c r="B35" s="6" t="str">
        <f ca="1">IF(AND($A35&lt;&gt;"",$A35&lt;&gt;"TOTAL"),IF(AND([6]PDI_DES__DEDICACIÓN!$C33&lt;&gt;"",[6]PDI_DES__DEDICACIÓN!$C33&lt;&gt;0),[6]PDI_DES__DEDICACIÓN!$C33,""),IF($A35="TOTAL",SUM(INDIRECT("B4:B"&amp;ROW()-1)),""))</f>
        <v/>
      </c>
      <c r="C35" s="6" t="str">
        <f ca="1">IF(AND($A35&lt;&gt;"",$A35&lt;&gt;"TOTAL"),IF(AND([6]PDI_DES__DEDICACIÓN!$E33&lt;&gt;"",[6]PDI_DES__DEDICACIÓN!$E33&lt;&gt;0),[6]PDI_DES__DEDICACIÓN!$E33,""),IF($A35="TOTAL",SUM(INDIRECT("C4:C"&amp;ROW()-1)),""))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IF(AND($A35&lt;&gt;"",$A35&lt;&gt;"TOTAL"),IF(AND([6]PDI_DES__DEDICACIÓN!$H33&lt;&gt;"",[6]PDI_DES__DEDICACIÓN!$H33&lt;&gt;0),[6]PDI_DES__DEDICACIÓN!$H33,""),IF($A35="TOTAL",SUM(INDIRECT("E4:E"&amp;ROW()-1)),""))</f>
        <v/>
      </c>
      <c r="F35" s="6" t="str">
        <f ca="1">IF(AND($A35&lt;&gt;"",$A35&lt;&gt;"TOTAL"),IF(AND([6]PDI_DES__DEDICACIÓN!$J33&lt;&gt;"",[6]PDI_DES__DEDICACIÓN!$J33&lt;&gt;0),[6]PDI_DES__DEDICACIÓN!$J33,""),IF($A35="TOTAL",SUM(INDIRECT("F4:F"&amp;ROW()-1)),""))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IF(AND($A35&lt;&gt;"",$A35&lt;&gt;"TOTAL"),IF(AND([6]PDI_DES__DEDICACIÓN!$M33&lt;&gt;"",[6]PDI_DES__DEDICACIÓN!$M33&lt;&gt;0),[6]PDI_DES__DEDICACIÓN!$M33,""),IF($A35="TOTAL",SUM(INDIRECT("H4:H"&amp;ROW()-1)),""))</f>
        <v/>
      </c>
      <c r="I35" s="6" t="str">
        <f ca="1">IF(AND($A35&lt;&gt;"",$A35&lt;&gt;"TOTAL"),IF(AND([6]PDI_DES__DEDICACIÓN!$O33&lt;&gt;"",[6]PDI_DES__DEDICACIÓN!$O33&lt;&gt;0),[6]PDI_DES__DEDICACIÓN!$O33,""),IF($A35="TOTAL",SUM(INDIRECT("I4:I"&amp;ROW()-1)),""))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IF(AND($A35&lt;&gt;"",$A35&lt;&gt;"TOTAL"),IF(AND([6]PDI_DES__DEDICACIÓN!$R33&lt;&gt;"",[6]PDI_DES__DEDICACIÓN!$R33&lt;&gt;0),[6]PDI_DES__DEDICACIÓN!$R33,""),IF($A35="TOTAL",SUM(INDIRECT("K4:K"&amp;ROW()-1)),""))</f>
        <v/>
      </c>
      <c r="L35" s="6" t="str">
        <f ca="1">IF(AND($A35&lt;&gt;"",$A35&lt;&gt;"TOTAL"),IF(AND([6]PDI_DES__DEDICACIÓN!$T33&lt;&gt;"",[6]PDI_DES__DEDICACIÓN!$T33&lt;&gt;0),[6]PDI_DES__DEDICACIÓN!$T33,""),IF($A35="TOTAL",SUM(INDIRECT("L4:L"&amp;ROW()-1)),""))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IF(AND($A35&lt;&gt;"",$A35&lt;&gt;"TOTAL"),IF(AND([6]PDI_DES__DEDICACIÓN!$W33&lt;&gt;"",[6]PDI_DES__DEDICACIÓN!$W33&lt;&gt;0),[6]PDI_DES__DEDICACIÓN!$W33,""),IF($A35="TOTAL",SUM(INDIRECT("N4:N"&amp;ROW()-1)),""))</f>
        <v/>
      </c>
      <c r="O35" s="6" t="str">
        <f ca="1">IF(AND($A35&lt;&gt;"",$A35&lt;&gt;"TOTAL"),IF(AND([6]PDI_DES__DEDICACIÓN!$Y33&lt;&gt;"",[6]PDI_DES__DEDICACIÓN!$Y33&lt;&gt;0),[6]PDI_DES__DEDICACIÓN!$Y33,""),IF($A35="TOTAL",SUM(INDIRECT("O4:O"&amp;ROW()-1)),""))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IF(AND($A35&lt;&gt;"",$A35&lt;&gt;"TOTAL"),IF(AND([6]PDI_DES__DEDICACIÓN!$AB33&lt;&gt;"",[6]PDI_DES__DEDICACIÓN!$AB33&lt;&gt;0),[6]PDI_DES__DEDICACIÓN!$AB33,""),IF($A35="TOTAL",SUM(INDIRECT("Q4:Q"&amp;ROW()-1)),""))</f>
        <v/>
      </c>
      <c r="R35" s="6" t="str">
        <f ca="1">IF(AND($A35&lt;&gt;"",$A35&lt;&gt;"TOTAL"),IF(AND([6]PDI_DES__DEDICACIÓN!$AD33&lt;&gt;"",[6]PDI_DES__DEDICACIÓN!$AD33&lt;&gt;0),[6]PDI_DES__DEDICACIÓN!$AD33,""),IF($A35="TOTAL",SUM(INDIRECT("R4:R"&amp;ROW()-1)),""))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IF(AND($A35&lt;&gt;"",$A35&lt;&gt;"TOTAL"),IF(AND([6]PDI_DES__DEDICACIÓN!$AG33&lt;&gt;"",[6]PDI_DES__DEDICACIÓN!$AG33&lt;&gt;0),[6]PDI_DES__DEDICACIÓN!$AG33,""),IF($A35="TOTAL",SUM(INDIRECT("T4:T"&amp;ROW()-1)),""))</f>
        <v/>
      </c>
      <c r="U35" s="6" t="str">
        <f ca="1">IF(AND($A35&lt;&gt;"",$A35&lt;&gt;"TOTAL"),IF(AND([6]PDI_DES__DEDICACIÓN!$AI33&lt;&gt;"",[6]PDI_DES__DEDICACIÓN!$AI33&lt;&gt;0),[6]PDI_DES__DEDICACIÓN!$AI33,""),IF($A35="TOTAL",SUM(INDIRECT("U4:U"&amp;ROW()-1)),""))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IF(AND($A35&lt;&gt;"",$A35&lt;&gt;"TOTAL"),IF(AND([6]PDI_DES__DEDICACIÓN!$AL33&lt;&gt;"",[6]PDI_DES__DEDICACIÓN!$AL33&lt;&gt;0),[6]PDI_DES__DEDICACIÓN!$AL33,""),IF($A35="TOTAL",SUM(INDIRECT("W4:W"&amp;ROW()-1)),""))</f>
        <v/>
      </c>
      <c r="X35" s="6" t="str">
        <f ca="1">IF(AND($A35&lt;&gt;"",$A35&lt;&gt;"TOTAL"),IF(AND([6]PDI_DES__DEDICACIÓN!$AN33&lt;&gt;"",[6]PDI_DES__DEDICACIÓN!$AN33&lt;&gt;0),[6]PDI_DES__DEDICACIÓN!$AN33,""),IF($A35="TOTAL",SUM(INDIRECT("X4:X"&amp;ROW()-1)),""))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IF(AND($A35&lt;&gt;"",$A35&lt;&gt;"TOTAL"),IF(AND([6]PDI_DES__DEDICACIÓN!$AQ33&lt;&gt;"",[6]PDI_DES__DEDICACIÓN!$AQ33&lt;&gt;0),[6]PDI_DES__DEDICACIÓN!$AQ33,""),IF($A35="TOTAL",SUM(INDIRECT("Z4:Z"&amp;ROW()-1)),""))</f>
        <v/>
      </c>
      <c r="AA35" s="6" t="str">
        <f ca="1">IF(AND($A35&lt;&gt;"",$A35&lt;&gt;"TOTAL"),IF(AND([6]PDI_DES__DEDICACIÓN!$AS33&lt;&gt;"",[6]PDI_DES__DEDICACIÓN!$AS33&lt;&gt;0),[6]PDI_DES__DEDICACIÓN!$AS33,""),IF($A35="TOTAL",SUM(INDIRECT("AA4:AA"&amp;ROW()-1)),""))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IF(AND($A35&lt;&gt;"",$A35&lt;&gt;"TOTAL"),IF(AND([6]PDI_DES__DEDICACIÓN!$AV33&lt;&gt;"",[6]PDI_DES__DEDICACIÓN!$AV33&lt;&gt;0),[6]PDI_DES__DEDICACIÓN!$AV33,""),IF($A35="TOTAL",SUM(INDIRECT("AC4:AC"&amp;ROW()-1)),""))</f>
        <v/>
      </c>
      <c r="AD35" s="6" t="str">
        <f ca="1">IF(AND($A35&lt;&gt;"",$A35&lt;&gt;"TOTAL"),IF(AND([6]PDI_DES__DEDICACIÓN!$AX33&lt;&gt;"",[6]PDI_DES__DEDICACIÓN!$AX33&lt;&gt;0),[6]PDI_DES__DEDICACIÓN!$AX33,""),IF($A35="TOTAL",SUM(INDIRECT("AD4:AD"&amp;ROW()-1)),""))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IF(AND($A35&lt;&gt;"",$A35&lt;&gt;"TOTAL"),IF(AND([6]PDI_DES__DEDICACIÓN!$BA33&lt;&gt;"",[6]PDI_DES__DEDICACIÓN!$BA33&lt;&gt;0),[6]PDI_DES__DEDICACIÓN!$BA33,""),IF($A35="TOTAL",SUM(INDIRECT("AF4:AF"&amp;ROW()-1)),""))</f>
        <v/>
      </c>
      <c r="AG35" s="6" t="str">
        <f ca="1">IF(AND($A35&lt;&gt;"",$A35&lt;&gt;"TOTAL"),IF(AND([6]PDI_DES__DEDICACIÓN!$BC33&lt;&gt;"",[6]PDI_DES__DEDICACIÓN!$BC33&lt;&gt;0),[6]PDI_DES__DEDICACIÓN!$BC33,""),IF($A35="TOTAL",SUM(INDIRECT("AG4:AG"&amp;ROW()-1)),""))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IF(AND($A35&lt;&gt;"",$A35&lt;&gt;"TOTAL"),IF(AND([6]PDI_DES__DEDICACIÓN!$BF33&lt;&gt;"",[6]PDI_DES__DEDICACIÓN!$BF33&lt;&gt;0),[6]PDI_DES__DEDICACIÓN!$BF33,""),IF($A35="TOTAL",SUM(INDIRECT("AI4:AI"&amp;ROW()-1)),""))</f>
        <v/>
      </c>
      <c r="AJ35" s="6" t="str">
        <f ca="1">IF(AND($A35&lt;&gt;"",$A35&lt;&gt;"TOTAL"),IF(AND([6]PDI_DES__DEDICACIÓN!$BH33&lt;&gt;"",[6]PDI_DES__DEDICACIÓN!$BH33&lt;&gt;0),[6]PDI_DES__DEDICACIÓN!$BH33,""),IF($A35="TOTAL",SUM(INDIRECT("AJ4:AJ"&amp;ROW()-1)),""))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IF(AND($A35&lt;&gt;"",$A35&lt;&gt;"TOTAL"),IF(AND([6]PDI_DES__DEDICACIÓN!$BK33&lt;&gt;"",[6]PDI_DES__DEDICACIÓN!$BK33&lt;&gt;0),[6]PDI_DES__DEDICACIÓN!$BK33,""),IF($A35="TOTAL",SUM(INDIRECT("AL4:AL"&amp;ROW()-1)),""))</f>
        <v/>
      </c>
      <c r="AM35" s="6" t="str">
        <f ca="1">IF(AND($A35&lt;&gt;"",$A35&lt;&gt;"TOTAL"),IF(AND([6]PDI_DES__DEDICACIÓN!$BM33&lt;&gt;"",[6]PDI_DES__DEDICACIÓN!$BM33&lt;&gt;0),[6]PDI_DES__DEDICACIÓN!$BM33,""),IF($A35="TOTAL",SUM(INDIRECT("AM4:AM"&amp;ROW()-1)),""))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IF(AND($A35&lt;&gt;"",$A35&lt;&gt;"TOTAL"),IF(AND([6]PDI_DES__DEDICACIÓN!$BP33&lt;&gt;"",[6]PDI_DES__DEDICACIÓN!$BP33&lt;&gt;0),[6]PDI_DES__DEDICACIÓN!$BP33,""),IF($A35="TOTAL",SUM(INDIRECT("AO4:AO"&amp;ROW()-1)),""))</f>
        <v/>
      </c>
      <c r="AP35" s="6" t="str">
        <f ca="1">IF(AND($A35&lt;&gt;"",$A35&lt;&gt;"TOTAL"),IF(AND([6]PDI_DES__DEDICACIÓN!$BR33&lt;&gt;"",[6]PDI_DES__DEDICACIÓN!$BR33&lt;&gt;0),[6]PDI_DES__DEDICACIÓN!$BR33,""),IF($A35="TOTAL",SUM(INDIRECT("AP4:AP"&amp;ROW()-1)),""))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IF(AND($A35&lt;&gt;"",$A35&lt;&gt;"TOTAL"),IF(AND([6]PDI_DES__DEDICACIÓN!$BU33&lt;&gt;"",[6]PDI_DES__DEDICACIÓN!$BU33&lt;&gt;0),[6]PDI_DES__DEDICACIÓN!$BU33,""),IF($A35="TOTAL",SUM(INDIRECT("AR4:AR"&amp;ROW()-1)),""))</f>
        <v/>
      </c>
      <c r="AS35" s="6" t="str">
        <f ca="1">IF(AND($A35&lt;&gt;"",$A35&lt;&gt;"TOTAL"),IF(AND([6]PDI_DES__DEDICACIÓN!$BW33&lt;&gt;"",[6]PDI_DES__DEDICACIÓN!$BW33&lt;&gt;0),[6]PDI_DES__DEDICACIÓN!$BW33,""),IF($A35="TOTAL",SUM(INDIRECT("AS4:AS"&amp;ROW()-1)),""))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IF(AND($A35&lt;&gt;"",$A35&lt;&gt;"TOTAL"),IF(AND([6]PDI_DES__DEDICACIÓN!$BZ33&lt;&gt;"",[6]PDI_DES__DEDICACIÓN!$BZ33&lt;&gt;0),[6]PDI_DES__DEDICACIÓN!$BZ33,""),IF($A35="TOTAL",SUM(INDIRECT("AU4:AU"&amp;ROW()-1)),""))</f>
        <v/>
      </c>
      <c r="AV35" s="6" t="str">
        <f ca="1">IF(AND($A35&lt;&gt;"",$A35&lt;&gt;"TOTAL"),IF(AND([6]PDI_DES__DEDICACIÓN!$CB33&lt;&gt;"",[6]PDI_DES__DEDICACIÓN!$CB33&lt;&gt;0),[6]PDI_DES__DEDICACIÓN!$CB33,""),IF($A35="TOTAL",SUM(INDIRECT("AV4:AV"&amp;ROW()-1)),""))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IF(AND($A35&lt;&gt;"",$A35&lt;&gt;"TOTAL"),IF(AND([6]PDI_DES__DEDICACIÓN!$CE33&lt;&gt;"",[6]PDI_DES__DEDICACIÓN!$CE33&lt;&gt;0),[6]PDI_DES__DEDICACIÓN!$CE33,""),IF($A35="TOTAL",SUM(INDIRECT("AX4:AX"&amp;ROW()-1)),""))</f>
        <v/>
      </c>
      <c r="AY35" s="6" t="str">
        <f ca="1">IF(AND($A35&lt;&gt;"",$A35&lt;&gt;"TOTAL"),IF(AND([6]PDI_DES__DEDICACIÓN!$CG33&lt;&gt;"",[6]PDI_DES__DEDICACIÓN!$CG33&lt;&gt;0),[6]PDI_DES__DEDICACIÓN!$CG33,""),IF($A35="TOTAL",SUM(INDIRECT("AY4:AY"&amp;ROW()-1)),""))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IF(AND($A35&lt;&gt;"",$A35&lt;&gt;"TOTAL"),IF(AND([6]PDI_DES__DEDICACIÓN!$CJ33&lt;&gt;"",[6]PDI_DES__DEDICACIÓN!$CJ33&lt;&gt;0),[6]PDI_DES__DEDICACIÓN!$CJ33,""),IF($A35="TOTAL",SUM(INDIRECT("BA4:BA"&amp;ROW()-1)),""))</f>
        <v/>
      </c>
      <c r="BB35" s="6" t="str">
        <f ca="1">IF(AND($A35&lt;&gt;"",$A35&lt;&gt;"TOTAL"),IF(AND([6]PDI_DES__DEDICACIÓN!$CL33&lt;&gt;"",[6]PDI_DES__DEDICACIÓN!$CL33&lt;&gt;0),[6]PDI_DES__DEDICACIÓN!$CL33,""),IF($A35="TOTAL",SUM(INDIRECT("BB4:BB"&amp;ROW()-1)),""))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IF(AND($A35&lt;&gt;"",$A35&lt;&gt;"TOTAL"),IF(AND([6]PDI_DES__DEDICACIÓN!$CO33&lt;&gt;"",[6]PDI_DES__DEDICACIÓN!$CO33&lt;&gt;0),[6]PDI_DES__DEDICACIÓN!$CO33,""),IF($A35="TOTAL",SUM(INDIRECT("BD4:BD"&amp;ROW()-1)),""))</f>
        <v/>
      </c>
      <c r="BE35" s="6" t="str">
        <f ca="1">IF(AND($A35&lt;&gt;"",$A35&lt;&gt;"TOTAL"),IF(AND([6]PDI_DES__DEDICACIÓN!$CQ33&lt;&gt;"",[6]PDI_DES__DEDICACIÓN!$CQ33&lt;&gt;0),[6]PDI_DES__DEDICACIÓN!$CQ33,""),IF($A35="TOTAL",SUM(INDIRECT("BE4:BE"&amp;ROW()-1)),""))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IF([6]PDI_DES__DEDICACIÓN!$B34&lt;&gt;"",[6]PDI_DES__DEDICACIÓN!$B34,IF(AND([6]PDI_DES__DEDICACIÓN!$B34="",[6]PDI_DES__DEDICACIÓN!$B35="",[6]PDI_DES__DEDICACIÓN!$B33=""),"","TOTAL"))</f>
        <v/>
      </c>
      <c r="B36" s="6" t="str">
        <f ca="1">IF(AND($A36&lt;&gt;"",$A36&lt;&gt;"TOTAL"),IF(AND([6]PDI_DES__DEDICACIÓN!$C34&lt;&gt;"",[6]PDI_DES__DEDICACIÓN!$C34&lt;&gt;0),[6]PDI_DES__DEDICACIÓN!$C34,""),IF($A36="TOTAL",SUM(INDIRECT("B4:B"&amp;ROW()-1)),""))</f>
        <v/>
      </c>
      <c r="C36" s="6" t="str">
        <f ca="1">IF(AND($A36&lt;&gt;"",$A36&lt;&gt;"TOTAL"),IF(AND([6]PDI_DES__DEDICACIÓN!$E34&lt;&gt;"",[6]PDI_DES__DEDICACIÓN!$E34&lt;&gt;0),[6]PDI_DES__DEDICACIÓN!$E34,""),IF($A36="TOTAL",SUM(INDIRECT("C4:C"&amp;ROW()-1)),""))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IF(AND($A36&lt;&gt;"",$A36&lt;&gt;"TOTAL"),IF(AND([6]PDI_DES__DEDICACIÓN!$H34&lt;&gt;"",[6]PDI_DES__DEDICACIÓN!$H34&lt;&gt;0),[6]PDI_DES__DEDICACIÓN!$H34,""),IF($A36="TOTAL",SUM(INDIRECT("E4:E"&amp;ROW()-1)),""))</f>
        <v/>
      </c>
      <c r="F36" s="6" t="str">
        <f ca="1">IF(AND($A36&lt;&gt;"",$A36&lt;&gt;"TOTAL"),IF(AND([6]PDI_DES__DEDICACIÓN!$J34&lt;&gt;"",[6]PDI_DES__DEDICACIÓN!$J34&lt;&gt;0),[6]PDI_DES__DEDICACIÓN!$J34,""),IF($A36="TOTAL",SUM(INDIRECT("F4:F"&amp;ROW()-1)),""))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IF(AND($A36&lt;&gt;"",$A36&lt;&gt;"TOTAL"),IF(AND([6]PDI_DES__DEDICACIÓN!$M34&lt;&gt;"",[6]PDI_DES__DEDICACIÓN!$M34&lt;&gt;0),[6]PDI_DES__DEDICACIÓN!$M34,""),IF($A36="TOTAL",SUM(INDIRECT("H4:H"&amp;ROW()-1)),""))</f>
        <v/>
      </c>
      <c r="I36" s="6" t="str">
        <f ca="1">IF(AND($A36&lt;&gt;"",$A36&lt;&gt;"TOTAL"),IF(AND([6]PDI_DES__DEDICACIÓN!$O34&lt;&gt;"",[6]PDI_DES__DEDICACIÓN!$O34&lt;&gt;0),[6]PDI_DES__DEDICACIÓN!$O34,""),IF($A36="TOTAL",SUM(INDIRECT("I4:I"&amp;ROW()-1)),""))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IF(AND($A36&lt;&gt;"",$A36&lt;&gt;"TOTAL"),IF(AND([6]PDI_DES__DEDICACIÓN!$R34&lt;&gt;"",[6]PDI_DES__DEDICACIÓN!$R34&lt;&gt;0),[6]PDI_DES__DEDICACIÓN!$R34,""),IF($A36="TOTAL",SUM(INDIRECT("K4:K"&amp;ROW()-1)),""))</f>
        <v/>
      </c>
      <c r="L36" s="6" t="str">
        <f ca="1">IF(AND($A36&lt;&gt;"",$A36&lt;&gt;"TOTAL"),IF(AND([6]PDI_DES__DEDICACIÓN!$T34&lt;&gt;"",[6]PDI_DES__DEDICACIÓN!$T34&lt;&gt;0),[6]PDI_DES__DEDICACIÓN!$T34,""),IF($A36="TOTAL",SUM(INDIRECT("L4:L"&amp;ROW()-1)),""))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IF(AND($A36&lt;&gt;"",$A36&lt;&gt;"TOTAL"),IF(AND([6]PDI_DES__DEDICACIÓN!$W34&lt;&gt;"",[6]PDI_DES__DEDICACIÓN!$W34&lt;&gt;0),[6]PDI_DES__DEDICACIÓN!$W34,""),IF($A36="TOTAL",SUM(INDIRECT("N4:N"&amp;ROW()-1)),""))</f>
        <v/>
      </c>
      <c r="O36" s="6" t="str">
        <f ca="1">IF(AND($A36&lt;&gt;"",$A36&lt;&gt;"TOTAL"),IF(AND([6]PDI_DES__DEDICACIÓN!$Y34&lt;&gt;"",[6]PDI_DES__DEDICACIÓN!$Y34&lt;&gt;0),[6]PDI_DES__DEDICACIÓN!$Y34,""),IF($A36="TOTAL",SUM(INDIRECT("O4:O"&amp;ROW()-1)),""))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IF(AND($A36&lt;&gt;"",$A36&lt;&gt;"TOTAL"),IF(AND([6]PDI_DES__DEDICACIÓN!$AB34&lt;&gt;"",[6]PDI_DES__DEDICACIÓN!$AB34&lt;&gt;0),[6]PDI_DES__DEDICACIÓN!$AB34,""),IF($A36="TOTAL",SUM(INDIRECT("Q4:Q"&amp;ROW()-1)),""))</f>
        <v/>
      </c>
      <c r="R36" s="6" t="str">
        <f ca="1">IF(AND($A36&lt;&gt;"",$A36&lt;&gt;"TOTAL"),IF(AND([6]PDI_DES__DEDICACIÓN!$AD34&lt;&gt;"",[6]PDI_DES__DEDICACIÓN!$AD34&lt;&gt;0),[6]PDI_DES__DEDICACIÓN!$AD34,""),IF($A36="TOTAL",SUM(INDIRECT("R4:R"&amp;ROW()-1)),""))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IF(AND($A36&lt;&gt;"",$A36&lt;&gt;"TOTAL"),IF(AND([6]PDI_DES__DEDICACIÓN!$AG34&lt;&gt;"",[6]PDI_DES__DEDICACIÓN!$AG34&lt;&gt;0),[6]PDI_DES__DEDICACIÓN!$AG34,""),IF($A36="TOTAL",SUM(INDIRECT("T4:T"&amp;ROW()-1)),""))</f>
        <v/>
      </c>
      <c r="U36" s="6" t="str">
        <f ca="1">IF(AND($A36&lt;&gt;"",$A36&lt;&gt;"TOTAL"),IF(AND([6]PDI_DES__DEDICACIÓN!$AI34&lt;&gt;"",[6]PDI_DES__DEDICACIÓN!$AI34&lt;&gt;0),[6]PDI_DES__DEDICACIÓN!$AI34,""),IF($A36="TOTAL",SUM(INDIRECT("U4:U"&amp;ROW()-1)),""))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IF(AND($A36&lt;&gt;"",$A36&lt;&gt;"TOTAL"),IF(AND([6]PDI_DES__DEDICACIÓN!$AL34&lt;&gt;"",[6]PDI_DES__DEDICACIÓN!$AL34&lt;&gt;0),[6]PDI_DES__DEDICACIÓN!$AL34,""),IF($A36="TOTAL",SUM(INDIRECT("W4:W"&amp;ROW()-1)),""))</f>
        <v/>
      </c>
      <c r="X36" s="6" t="str">
        <f ca="1">IF(AND($A36&lt;&gt;"",$A36&lt;&gt;"TOTAL"),IF(AND([6]PDI_DES__DEDICACIÓN!$AN34&lt;&gt;"",[6]PDI_DES__DEDICACIÓN!$AN34&lt;&gt;0),[6]PDI_DES__DEDICACIÓN!$AN34,""),IF($A36="TOTAL",SUM(INDIRECT("X4:X"&amp;ROW()-1)),""))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IF(AND($A36&lt;&gt;"",$A36&lt;&gt;"TOTAL"),IF(AND([6]PDI_DES__DEDICACIÓN!$AQ34&lt;&gt;"",[6]PDI_DES__DEDICACIÓN!$AQ34&lt;&gt;0),[6]PDI_DES__DEDICACIÓN!$AQ34,""),IF($A36="TOTAL",SUM(INDIRECT("Z4:Z"&amp;ROW()-1)),""))</f>
        <v/>
      </c>
      <c r="AA36" s="6" t="str">
        <f ca="1">IF(AND($A36&lt;&gt;"",$A36&lt;&gt;"TOTAL"),IF(AND([6]PDI_DES__DEDICACIÓN!$AS34&lt;&gt;"",[6]PDI_DES__DEDICACIÓN!$AS34&lt;&gt;0),[6]PDI_DES__DEDICACIÓN!$AS34,""),IF($A36="TOTAL",SUM(INDIRECT("AA4:AA"&amp;ROW()-1)),""))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IF(AND($A36&lt;&gt;"",$A36&lt;&gt;"TOTAL"),IF(AND([6]PDI_DES__DEDICACIÓN!$AV34&lt;&gt;"",[6]PDI_DES__DEDICACIÓN!$AV34&lt;&gt;0),[6]PDI_DES__DEDICACIÓN!$AV34,""),IF($A36="TOTAL",SUM(INDIRECT("AC4:AC"&amp;ROW()-1)),""))</f>
        <v/>
      </c>
      <c r="AD36" s="6" t="str">
        <f ca="1">IF(AND($A36&lt;&gt;"",$A36&lt;&gt;"TOTAL"),IF(AND([6]PDI_DES__DEDICACIÓN!$AX34&lt;&gt;"",[6]PDI_DES__DEDICACIÓN!$AX34&lt;&gt;0),[6]PDI_DES__DEDICACIÓN!$AX34,""),IF($A36="TOTAL",SUM(INDIRECT("AD4:AD"&amp;ROW()-1)),""))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IF(AND($A36&lt;&gt;"",$A36&lt;&gt;"TOTAL"),IF(AND([6]PDI_DES__DEDICACIÓN!$BA34&lt;&gt;"",[6]PDI_DES__DEDICACIÓN!$BA34&lt;&gt;0),[6]PDI_DES__DEDICACIÓN!$BA34,""),IF($A36="TOTAL",SUM(INDIRECT("AF4:AF"&amp;ROW()-1)),""))</f>
        <v/>
      </c>
      <c r="AG36" s="6" t="str">
        <f ca="1">IF(AND($A36&lt;&gt;"",$A36&lt;&gt;"TOTAL"),IF(AND([6]PDI_DES__DEDICACIÓN!$BC34&lt;&gt;"",[6]PDI_DES__DEDICACIÓN!$BC34&lt;&gt;0),[6]PDI_DES__DEDICACIÓN!$BC34,""),IF($A36="TOTAL",SUM(INDIRECT("AG4:AG"&amp;ROW()-1)),""))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IF(AND($A36&lt;&gt;"",$A36&lt;&gt;"TOTAL"),IF(AND([6]PDI_DES__DEDICACIÓN!$BF34&lt;&gt;"",[6]PDI_DES__DEDICACIÓN!$BF34&lt;&gt;0),[6]PDI_DES__DEDICACIÓN!$BF34,""),IF($A36="TOTAL",SUM(INDIRECT("AI4:AI"&amp;ROW()-1)),""))</f>
        <v/>
      </c>
      <c r="AJ36" s="6" t="str">
        <f ca="1">IF(AND($A36&lt;&gt;"",$A36&lt;&gt;"TOTAL"),IF(AND([6]PDI_DES__DEDICACIÓN!$BH34&lt;&gt;"",[6]PDI_DES__DEDICACIÓN!$BH34&lt;&gt;0),[6]PDI_DES__DEDICACIÓN!$BH34,""),IF($A36="TOTAL",SUM(INDIRECT("AJ4:AJ"&amp;ROW()-1)),""))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IF(AND($A36&lt;&gt;"",$A36&lt;&gt;"TOTAL"),IF(AND([6]PDI_DES__DEDICACIÓN!$BK34&lt;&gt;"",[6]PDI_DES__DEDICACIÓN!$BK34&lt;&gt;0),[6]PDI_DES__DEDICACIÓN!$BK34,""),IF($A36="TOTAL",SUM(INDIRECT("AL4:AL"&amp;ROW()-1)),""))</f>
        <v/>
      </c>
      <c r="AM36" s="6" t="str">
        <f ca="1">IF(AND($A36&lt;&gt;"",$A36&lt;&gt;"TOTAL"),IF(AND([6]PDI_DES__DEDICACIÓN!$BM34&lt;&gt;"",[6]PDI_DES__DEDICACIÓN!$BM34&lt;&gt;0),[6]PDI_DES__DEDICACIÓN!$BM34,""),IF($A36="TOTAL",SUM(INDIRECT("AM4:AM"&amp;ROW()-1)),""))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IF(AND($A36&lt;&gt;"",$A36&lt;&gt;"TOTAL"),IF(AND([6]PDI_DES__DEDICACIÓN!$BP34&lt;&gt;"",[6]PDI_DES__DEDICACIÓN!$BP34&lt;&gt;0),[6]PDI_DES__DEDICACIÓN!$BP34,""),IF($A36="TOTAL",SUM(INDIRECT("AO4:AO"&amp;ROW()-1)),""))</f>
        <v/>
      </c>
      <c r="AP36" s="6" t="str">
        <f ca="1">IF(AND($A36&lt;&gt;"",$A36&lt;&gt;"TOTAL"),IF(AND([6]PDI_DES__DEDICACIÓN!$BR34&lt;&gt;"",[6]PDI_DES__DEDICACIÓN!$BR34&lt;&gt;0),[6]PDI_DES__DEDICACIÓN!$BR34,""),IF($A36="TOTAL",SUM(INDIRECT("AP4:AP"&amp;ROW()-1)),""))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IF(AND($A36&lt;&gt;"",$A36&lt;&gt;"TOTAL"),IF(AND([6]PDI_DES__DEDICACIÓN!$BU34&lt;&gt;"",[6]PDI_DES__DEDICACIÓN!$BU34&lt;&gt;0),[6]PDI_DES__DEDICACIÓN!$BU34,""),IF($A36="TOTAL",SUM(INDIRECT("AR4:AR"&amp;ROW()-1)),""))</f>
        <v/>
      </c>
      <c r="AS36" s="6" t="str">
        <f ca="1">IF(AND($A36&lt;&gt;"",$A36&lt;&gt;"TOTAL"),IF(AND([6]PDI_DES__DEDICACIÓN!$BW34&lt;&gt;"",[6]PDI_DES__DEDICACIÓN!$BW34&lt;&gt;0),[6]PDI_DES__DEDICACIÓN!$BW34,""),IF($A36="TOTAL",SUM(INDIRECT("AS4:AS"&amp;ROW()-1)),""))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IF(AND($A36&lt;&gt;"",$A36&lt;&gt;"TOTAL"),IF(AND([6]PDI_DES__DEDICACIÓN!$BZ34&lt;&gt;"",[6]PDI_DES__DEDICACIÓN!$BZ34&lt;&gt;0),[6]PDI_DES__DEDICACIÓN!$BZ34,""),IF($A36="TOTAL",SUM(INDIRECT("AU4:AU"&amp;ROW()-1)),""))</f>
        <v/>
      </c>
      <c r="AV36" s="6" t="str">
        <f ca="1">IF(AND($A36&lt;&gt;"",$A36&lt;&gt;"TOTAL"),IF(AND([6]PDI_DES__DEDICACIÓN!$CB34&lt;&gt;"",[6]PDI_DES__DEDICACIÓN!$CB34&lt;&gt;0),[6]PDI_DES__DEDICACIÓN!$CB34,""),IF($A36="TOTAL",SUM(INDIRECT("AV4:AV"&amp;ROW()-1)),""))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IF(AND($A36&lt;&gt;"",$A36&lt;&gt;"TOTAL"),IF(AND([6]PDI_DES__DEDICACIÓN!$CE34&lt;&gt;"",[6]PDI_DES__DEDICACIÓN!$CE34&lt;&gt;0),[6]PDI_DES__DEDICACIÓN!$CE34,""),IF($A36="TOTAL",SUM(INDIRECT("AX4:AX"&amp;ROW()-1)),""))</f>
        <v/>
      </c>
      <c r="AY36" s="6" t="str">
        <f ca="1">IF(AND($A36&lt;&gt;"",$A36&lt;&gt;"TOTAL"),IF(AND([6]PDI_DES__DEDICACIÓN!$CG34&lt;&gt;"",[6]PDI_DES__DEDICACIÓN!$CG34&lt;&gt;0),[6]PDI_DES__DEDICACIÓN!$CG34,""),IF($A36="TOTAL",SUM(INDIRECT("AY4:AY"&amp;ROW()-1)),""))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IF(AND($A36&lt;&gt;"",$A36&lt;&gt;"TOTAL"),IF(AND([6]PDI_DES__DEDICACIÓN!$CJ34&lt;&gt;"",[6]PDI_DES__DEDICACIÓN!$CJ34&lt;&gt;0),[6]PDI_DES__DEDICACIÓN!$CJ34,""),IF($A36="TOTAL",SUM(INDIRECT("BA4:BA"&amp;ROW()-1)),""))</f>
        <v/>
      </c>
      <c r="BB36" s="6" t="str">
        <f ca="1">IF(AND($A36&lt;&gt;"",$A36&lt;&gt;"TOTAL"),IF(AND([6]PDI_DES__DEDICACIÓN!$CL34&lt;&gt;"",[6]PDI_DES__DEDICACIÓN!$CL34&lt;&gt;0),[6]PDI_DES__DEDICACIÓN!$CL34,""),IF($A36="TOTAL",SUM(INDIRECT("BB4:BB"&amp;ROW()-1)),""))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IF(AND($A36&lt;&gt;"",$A36&lt;&gt;"TOTAL"),IF(AND([6]PDI_DES__DEDICACIÓN!$CO34&lt;&gt;"",[6]PDI_DES__DEDICACIÓN!$CO34&lt;&gt;0),[6]PDI_DES__DEDICACIÓN!$CO34,""),IF($A36="TOTAL",SUM(INDIRECT("BD4:BD"&amp;ROW()-1)),""))</f>
        <v/>
      </c>
      <c r="BE36" s="6" t="str">
        <f ca="1">IF(AND($A36&lt;&gt;"",$A36&lt;&gt;"TOTAL"),IF(AND([6]PDI_DES__DEDICACIÓN!$CQ34&lt;&gt;"",[6]PDI_DES__DEDICACIÓN!$CQ34&lt;&gt;0),[6]PDI_DES__DEDICACIÓN!$CQ34,""),IF($A36="TOTAL",SUM(INDIRECT("BE4:BE"&amp;ROW()-1)),""))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IF([6]PDI_DES__DEDICACIÓN!$B35&lt;&gt;"",[6]PDI_DES__DEDICACIÓN!$B35,IF(AND([6]PDI_DES__DEDICACIÓN!$B35="",[6]PDI_DES__DEDICACIÓN!$B36="",[6]PDI_DES__DEDICACIÓN!$B34=""),"","TOTAL"))</f>
        <v/>
      </c>
      <c r="B37" s="6" t="str">
        <f ca="1">IF(AND($A37&lt;&gt;"",$A37&lt;&gt;"TOTAL"),IF(AND([6]PDI_DES__DEDICACIÓN!$C35&lt;&gt;"",[6]PDI_DES__DEDICACIÓN!$C35&lt;&gt;0),[6]PDI_DES__DEDICACIÓN!$C35,""),IF($A37="TOTAL",SUM(INDIRECT("B4:B"&amp;ROW()-1)),""))</f>
        <v/>
      </c>
      <c r="C37" s="6" t="str">
        <f ca="1">IF(AND($A37&lt;&gt;"",$A37&lt;&gt;"TOTAL"),IF(AND([6]PDI_DES__DEDICACIÓN!$E35&lt;&gt;"",[6]PDI_DES__DEDICACIÓN!$E35&lt;&gt;0),[6]PDI_DES__DEDICACIÓN!$E35,""),IF($A37="TOTAL",SUM(INDIRECT("C4:C"&amp;ROW()-1)),""))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IF(AND($A37&lt;&gt;"",$A37&lt;&gt;"TOTAL"),IF(AND([6]PDI_DES__DEDICACIÓN!$H35&lt;&gt;"",[6]PDI_DES__DEDICACIÓN!$H35&lt;&gt;0),[6]PDI_DES__DEDICACIÓN!$H35,""),IF($A37="TOTAL",SUM(INDIRECT("E4:E"&amp;ROW()-1)),""))</f>
        <v/>
      </c>
      <c r="F37" s="6" t="str">
        <f ca="1">IF(AND($A37&lt;&gt;"",$A37&lt;&gt;"TOTAL"),IF(AND([6]PDI_DES__DEDICACIÓN!$J35&lt;&gt;"",[6]PDI_DES__DEDICACIÓN!$J35&lt;&gt;0),[6]PDI_DES__DEDICACIÓN!$J35,""),IF($A37="TOTAL",SUM(INDIRECT("F4:F"&amp;ROW()-1)),""))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IF(AND($A37&lt;&gt;"",$A37&lt;&gt;"TOTAL"),IF(AND([6]PDI_DES__DEDICACIÓN!$M35&lt;&gt;"",[6]PDI_DES__DEDICACIÓN!$M35&lt;&gt;0),[6]PDI_DES__DEDICACIÓN!$M35,""),IF($A37="TOTAL",SUM(INDIRECT("H4:H"&amp;ROW()-1)),""))</f>
        <v/>
      </c>
      <c r="I37" s="6" t="str">
        <f ca="1">IF(AND($A37&lt;&gt;"",$A37&lt;&gt;"TOTAL"),IF(AND([6]PDI_DES__DEDICACIÓN!$O35&lt;&gt;"",[6]PDI_DES__DEDICACIÓN!$O35&lt;&gt;0),[6]PDI_DES__DEDICACIÓN!$O35,""),IF($A37="TOTAL",SUM(INDIRECT("I4:I"&amp;ROW()-1)),""))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IF(AND($A37&lt;&gt;"",$A37&lt;&gt;"TOTAL"),IF(AND([6]PDI_DES__DEDICACIÓN!$R35&lt;&gt;"",[6]PDI_DES__DEDICACIÓN!$R35&lt;&gt;0),[6]PDI_DES__DEDICACIÓN!$R35,""),IF($A37="TOTAL",SUM(INDIRECT("K4:K"&amp;ROW()-1)),""))</f>
        <v/>
      </c>
      <c r="L37" s="6" t="str">
        <f ca="1">IF(AND($A37&lt;&gt;"",$A37&lt;&gt;"TOTAL"),IF(AND([6]PDI_DES__DEDICACIÓN!$T35&lt;&gt;"",[6]PDI_DES__DEDICACIÓN!$T35&lt;&gt;0),[6]PDI_DES__DEDICACIÓN!$T35,""),IF($A37="TOTAL",SUM(INDIRECT("L4:L"&amp;ROW()-1)),""))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IF(AND($A37&lt;&gt;"",$A37&lt;&gt;"TOTAL"),IF(AND([6]PDI_DES__DEDICACIÓN!$W35&lt;&gt;"",[6]PDI_DES__DEDICACIÓN!$W35&lt;&gt;0),[6]PDI_DES__DEDICACIÓN!$W35,""),IF($A37="TOTAL",SUM(INDIRECT("N4:N"&amp;ROW()-1)),""))</f>
        <v/>
      </c>
      <c r="O37" s="6" t="str">
        <f ca="1">IF(AND($A37&lt;&gt;"",$A37&lt;&gt;"TOTAL"),IF(AND([6]PDI_DES__DEDICACIÓN!$Y35&lt;&gt;"",[6]PDI_DES__DEDICACIÓN!$Y35&lt;&gt;0),[6]PDI_DES__DEDICACIÓN!$Y35,""),IF($A37="TOTAL",SUM(INDIRECT("O4:O"&amp;ROW()-1)),""))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IF(AND($A37&lt;&gt;"",$A37&lt;&gt;"TOTAL"),IF(AND([6]PDI_DES__DEDICACIÓN!$AB35&lt;&gt;"",[6]PDI_DES__DEDICACIÓN!$AB35&lt;&gt;0),[6]PDI_DES__DEDICACIÓN!$AB35,""),IF($A37="TOTAL",SUM(INDIRECT("Q4:Q"&amp;ROW()-1)),""))</f>
        <v/>
      </c>
      <c r="R37" s="6" t="str">
        <f ca="1">IF(AND($A37&lt;&gt;"",$A37&lt;&gt;"TOTAL"),IF(AND([6]PDI_DES__DEDICACIÓN!$AD35&lt;&gt;"",[6]PDI_DES__DEDICACIÓN!$AD35&lt;&gt;0),[6]PDI_DES__DEDICACIÓN!$AD35,""),IF($A37="TOTAL",SUM(INDIRECT("R4:R"&amp;ROW()-1)),""))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IF(AND($A37&lt;&gt;"",$A37&lt;&gt;"TOTAL"),IF(AND([6]PDI_DES__DEDICACIÓN!$AG35&lt;&gt;"",[6]PDI_DES__DEDICACIÓN!$AG35&lt;&gt;0),[6]PDI_DES__DEDICACIÓN!$AG35,""),IF($A37="TOTAL",SUM(INDIRECT("T4:T"&amp;ROW()-1)),""))</f>
        <v/>
      </c>
      <c r="U37" s="6" t="str">
        <f ca="1">IF(AND($A37&lt;&gt;"",$A37&lt;&gt;"TOTAL"),IF(AND([6]PDI_DES__DEDICACIÓN!$AI35&lt;&gt;"",[6]PDI_DES__DEDICACIÓN!$AI35&lt;&gt;0),[6]PDI_DES__DEDICACIÓN!$AI35,""),IF($A37="TOTAL",SUM(INDIRECT("U4:U"&amp;ROW()-1)),""))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IF(AND($A37&lt;&gt;"",$A37&lt;&gt;"TOTAL"),IF(AND([6]PDI_DES__DEDICACIÓN!$AL35&lt;&gt;"",[6]PDI_DES__DEDICACIÓN!$AL35&lt;&gt;0),[6]PDI_DES__DEDICACIÓN!$AL35,""),IF($A37="TOTAL",SUM(INDIRECT("W4:W"&amp;ROW()-1)),""))</f>
        <v/>
      </c>
      <c r="X37" s="6" t="str">
        <f ca="1">IF(AND($A37&lt;&gt;"",$A37&lt;&gt;"TOTAL"),IF(AND([6]PDI_DES__DEDICACIÓN!$AN35&lt;&gt;"",[6]PDI_DES__DEDICACIÓN!$AN35&lt;&gt;0),[6]PDI_DES__DEDICACIÓN!$AN35,""),IF($A37="TOTAL",SUM(INDIRECT("X4:X"&amp;ROW()-1)),""))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IF(AND($A37&lt;&gt;"",$A37&lt;&gt;"TOTAL"),IF(AND([6]PDI_DES__DEDICACIÓN!$AQ35&lt;&gt;"",[6]PDI_DES__DEDICACIÓN!$AQ35&lt;&gt;0),[6]PDI_DES__DEDICACIÓN!$AQ35,""),IF($A37="TOTAL",SUM(INDIRECT("Z4:Z"&amp;ROW()-1)),""))</f>
        <v/>
      </c>
      <c r="AA37" s="6" t="str">
        <f ca="1">IF(AND($A37&lt;&gt;"",$A37&lt;&gt;"TOTAL"),IF(AND([6]PDI_DES__DEDICACIÓN!$AS35&lt;&gt;"",[6]PDI_DES__DEDICACIÓN!$AS35&lt;&gt;0),[6]PDI_DES__DEDICACIÓN!$AS35,""),IF($A37="TOTAL",SUM(INDIRECT("AA4:AA"&amp;ROW()-1)),""))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IF(AND($A37&lt;&gt;"",$A37&lt;&gt;"TOTAL"),IF(AND([6]PDI_DES__DEDICACIÓN!$AV35&lt;&gt;"",[6]PDI_DES__DEDICACIÓN!$AV35&lt;&gt;0),[6]PDI_DES__DEDICACIÓN!$AV35,""),IF($A37="TOTAL",SUM(INDIRECT("AC4:AC"&amp;ROW()-1)),""))</f>
        <v/>
      </c>
      <c r="AD37" s="6" t="str">
        <f ca="1">IF(AND($A37&lt;&gt;"",$A37&lt;&gt;"TOTAL"),IF(AND([6]PDI_DES__DEDICACIÓN!$AX35&lt;&gt;"",[6]PDI_DES__DEDICACIÓN!$AX35&lt;&gt;0),[6]PDI_DES__DEDICACIÓN!$AX35,""),IF($A37="TOTAL",SUM(INDIRECT("AD4:AD"&amp;ROW()-1)),""))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IF(AND($A37&lt;&gt;"",$A37&lt;&gt;"TOTAL"),IF(AND([6]PDI_DES__DEDICACIÓN!$BA35&lt;&gt;"",[6]PDI_DES__DEDICACIÓN!$BA35&lt;&gt;0),[6]PDI_DES__DEDICACIÓN!$BA35,""),IF($A37="TOTAL",SUM(INDIRECT("AF4:AF"&amp;ROW()-1)),""))</f>
        <v/>
      </c>
      <c r="AG37" s="6" t="str">
        <f ca="1">IF(AND($A37&lt;&gt;"",$A37&lt;&gt;"TOTAL"),IF(AND([6]PDI_DES__DEDICACIÓN!$BC35&lt;&gt;"",[6]PDI_DES__DEDICACIÓN!$BC35&lt;&gt;0),[6]PDI_DES__DEDICACIÓN!$BC35,""),IF($A37="TOTAL",SUM(INDIRECT("AG4:AG"&amp;ROW()-1)),""))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IF(AND($A37&lt;&gt;"",$A37&lt;&gt;"TOTAL"),IF(AND([6]PDI_DES__DEDICACIÓN!$BF35&lt;&gt;"",[6]PDI_DES__DEDICACIÓN!$BF35&lt;&gt;0),[6]PDI_DES__DEDICACIÓN!$BF35,""),IF($A37="TOTAL",SUM(INDIRECT("AI4:AI"&amp;ROW()-1)),""))</f>
        <v/>
      </c>
      <c r="AJ37" s="6" t="str">
        <f ca="1">IF(AND($A37&lt;&gt;"",$A37&lt;&gt;"TOTAL"),IF(AND([6]PDI_DES__DEDICACIÓN!$BH35&lt;&gt;"",[6]PDI_DES__DEDICACIÓN!$BH35&lt;&gt;0),[6]PDI_DES__DEDICACIÓN!$BH35,""),IF($A37="TOTAL",SUM(INDIRECT("AJ4:AJ"&amp;ROW()-1)),""))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IF(AND($A37&lt;&gt;"",$A37&lt;&gt;"TOTAL"),IF(AND([6]PDI_DES__DEDICACIÓN!$BK35&lt;&gt;"",[6]PDI_DES__DEDICACIÓN!$BK35&lt;&gt;0),[6]PDI_DES__DEDICACIÓN!$BK35,""),IF($A37="TOTAL",SUM(INDIRECT("AL4:AL"&amp;ROW()-1)),""))</f>
        <v/>
      </c>
      <c r="AM37" s="6" t="str">
        <f ca="1">IF(AND($A37&lt;&gt;"",$A37&lt;&gt;"TOTAL"),IF(AND([6]PDI_DES__DEDICACIÓN!$BM35&lt;&gt;"",[6]PDI_DES__DEDICACIÓN!$BM35&lt;&gt;0),[6]PDI_DES__DEDICACIÓN!$BM35,""),IF($A37="TOTAL",SUM(INDIRECT("AM4:AM"&amp;ROW()-1)),""))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IF(AND($A37&lt;&gt;"",$A37&lt;&gt;"TOTAL"),IF(AND([6]PDI_DES__DEDICACIÓN!$BP35&lt;&gt;"",[6]PDI_DES__DEDICACIÓN!$BP35&lt;&gt;0),[6]PDI_DES__DEDICACIÓN!$BP35,""),IF($A37="TOTAL",SUM(INDIRECT("AO4:AO"&amp;ROW()-1)),""))</f>
        <v/>
      </c>
      <c r="AP37" s="6" t="str">
        <f ca="1">IF(AND($A37&lt;&gt;"",$A37&lt;&gt;"TOTAL"),IF(AND([6]PDI_DES__DEDICACIÓN!$BR35&lt;&gt;"",[6]PDI_DES__DEDICACIÓN!$BR35&lt;&gt;0),[6]PDI_DES__DEDICACIÓN!$BR35,""),IF($A37="TOTAL",SUM(INDIRECT("AP4:AP"&amp;ROW()-1)),""))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IF(AND($A37&lt;&gt;"",$A37&lt;&gt;"TOTAL"),IF(AND([6]PDI_DES__DEDICACIÓN!$BU35&lt;&gt;"",[6]PDI_DES__DEDICACIÓN!$BU35&lt;&gt;0),[6]PDI_DES__DEDICACIÓN!$BU35,""),IF($A37="TOTAL",SUM(INDIRECT("AR4:AR"&amp;ROW()-1)),""))</f>
        <v/>
      </c>
      <c r="AS37" s="6" t="str">
        <f ca="1">IF(AND($A37&lt;&gt;"",$A37&lt;&gt;"TOTAL"),IF(AND([6]PDI_DES__DEDICACIÓN!$BW35&lt;&gt;"",[6]PDI_DES__DEDICACIÓN!$BW35&lt;&gt;0),[6]PDI_DES__DEDICACIÓN!$BW35,""),IF($A37="TOTAL",SUM(INDIRECT("AS4:AS"&amp;ROW()-1)),""))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IF(AND($A37&lt;&gt;"",$A37&lt;&gt;"TOTAL"),IF(AND([6]PDI_DES__DEDICACIÓN!$BZ35&lt;&gt;"",[6]PDI_DES__DEDICACIÓN!$BZ35&lt;&gt;0),[6]PDI_DES__DEDICACIÓN!$BZ35,""),IF($A37="TOTAL",SUM(INDIRECT("AU4:AU"&amp;ROW()-1)),""))</f>
        <v/>
      </c>
      <c r="AV37" s="6" t="str">
        <f ca="1">IF(AND($A37&lt;&gt;"",$A37&lt;&gt;"TOTAL"),IF(AND([6]PDI_DES__DEDICACIÓN!$CB35&lt;&gt;"",[6]PDI_DES__DEDICACIÓN!$CB35&lt;&gt;0),[6]PDI_DES__DEDICACIÓN!$CB35,""),IF($A37="TOTAL",SUM(INDIRECT("AV4:AV"&amp;ROW()-1)),""))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IF(AND($A37&lt;&gt;"",$A37&lt;&gt;"TOTAL"),IF(AND([6]PDI_DES__DEDICACIÓN!$CE35&lt;&gt;"",[6]PDI_DES__DEDICACIÓN!$CE35&lt;&gt;0),[6]PDI_DES__DEDICACIÓN!$CE35,""),IF($A37="TOTAL",SUM(INDIRECT("AX4:AX"&amp;ROW()-1)),""))</f>
        <v/>
      </c>
      <c r="AY37" s="6" t="str">
        <f ca="1">IF(AND($A37&lt;&gt;"",$A37&lt;&gt;"TOTAL"),IF(AND([6]PDI_DES__DEDICACIÓN!$CG35&lt;&gt;"",[6]PDI_DES__DEDICACIÓN!$CG35&lt;&gt;0),[6]PDI_DES__DEDICACIÓN!$CG35,""),IF($A37="TOTAL",SUM(INDIRECT("AY4:AY"&amp;ROW()-1)),""))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IF(AND($A37&lt;&gt;"",$A37&lt;&gt;"TOTAL"),IF(AND([6]PDI_DES__DEDICACIÓN!$CJ35&lt;&gt;"",[6]PDI_DES__DEDICACIÓN!$CJ35&lt;&gt;0),[6]PDI_DES__DEDICACIÓN!$CJ35,""),IF($A37="TOTAL",SUM(INDIRECT("BA4:BA"&amp;ROW()-1)),""))</f>
        <v/>
      </c>
      <c r="BB37" s="6" t="str">
        <f ca="1">IF(AND($A37&lt;&gt;"",$A37&lt;&gt;"TOTAL"),IF(AND([6]PDI_DES__DEDICACIÓN!$CL35&lt;&gt;"",[6]PDI_DES__DEDICACIÓN!$CL35&lt;&gt;0),[6]PDI_DES__DEDICACIÓN!$CL35,""),IF($A37="TOTAL",SUM(INDIRECT("BB4:BB"&amp;ROW()-1)),""))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IF(AND($A37&lt;&gt;"",$A37&lt;&gt;"TOTAL"),IF(AND([6]PDI_DES__DEDICACIÓN!$CO35&lt;&gt;"",[6]PDI_DES__DEDICACIÓN!$CO35&lt;&gt;0),[6]PDI_DES__DEDICACIÓN!$CO35,""),IF($A37="TOTAL",SUM(INDIRECT("BD4:BD"&amp;ROW()-1)),""))</f>
        <v/>
      </c>
      <c r="BE37" s="6" t="str">
        <f ca="1">IF(AND($A37&lt;&gt;"",$A37&lt;&gt;"TOTAL"),IF(AND([6]PDI_DES__DEDICACIÓN!$CQ35&lt;&gt;"",[6]PDI_DES__DEDICACIÓN!$CQ35&lt;&gt;0),[6]PDI_DES__DEDICACIÓN!$CQ35,""),IF($A37="TOTAL",SUM(INDIRECT("BE4:BE"&amp;ROW()-1)),""))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IF([6]PDI_DES__DEDICACIÓN!$B36&lt;&gt;"",[6]PDI_DES__DEDICACIÓN!$B36,IF(AND([6]PDI_DES__DEDICACIÓN!$B36="",[6]PDI_DES__DEDICACIÓN!$B37="",[6]PDI_DES__DEDICACIÓN!$B35=""),"","TOTAL"))</f>
        <v/>
      </c>
      <c r="B38" s="6" t="str">
        <f ca="1">IF(AND($A38&lt;&gt;"",$A38&lt;&gt;"TOTAL"),IF(AND([6]PDI_DES__DEDICACIÓN!$C36&lt;&gt;"",[6]PDI_DES__DEDICACIÓN!$C36&lt;&gt;0),[6]PDI_DES__DEDICACIÓN!$C36,""),IF($A38="TOTAL",SUM(INDIRECT("B4:B"&amp;ROW()-1)),""))</f>
        <v/>
      </c>
      <c r="C38" s="6" t="str">
        <f ca="1">IF(AND($A38&lt;&gt;"",$A38&lt;&gt;"TOTAL"),IF(AND([6]PDI_DES__DEDICACIÓN!$E36&lt;&gt;"",[6]PDI_DES__DEDICACIÓN!$E36&lt;&gt;0),[6]PDI_DES__DEDICACIÓN!$E36,""),IF($A38="TOTAL",SUM(INDIRECT("C4:C"&amp;ROW()-1)),""))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IF(AND($A38&lt;&gt;"",$A38&lt;&gt;"TOTAL"),IF(AND([6]PDI_DES__DEDICACIÓN!$H36&lt;&gt;"",[6]PDI_DES__DEDICACIÓN!$H36&lt;&gt;0),[6]PDI_DES__DEDICACIÓN!$H36,""),IF($A38="TOTAL",SUM(INDIRECT("E4:E"&amp;ROW()-1)),""))</f>
        <v/>
      </c>
      <c r="F38" s="6" t="str">
        <f ca="1">IF(AND($A38&lt;&gt;"",$A38&lt;&gt;"TOTAL"),IF(AND([6]PDI_DES__DEDICACIÓN!$J36&lt;&gt;"",[6]PDI_DES__DEDICACIÓN!$J36&lt;&gt;0),[6]PDI_DES__DEDICACIÓN!$J36,""),IF($A38="TOTAL",SUM(INDIRECT("F4:F"&amp;ROW()-1)),""))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IF(AND($A38&lt;&gt;"",$A38&lt;&gt;"TOTAL"),IF(AND([6]PDI_DES__DEDICACIÓN!$M36&lt;&gt;"",[6]PDI_DES__DEDICACIÓN!$M36&lt;&gt;0),[6]PDI_DES__DEDICACIÓN!$M36,""),IF($A38="TOTAL",SUM(INDIRECT("H4:H"&amp;ROW()-1)),""))</f>
        <v/>
      </c>
      <c r="I38" s="6" t="str">
        <f ca="1">IF(AND($A38&lt;&gt;"",$A38&lt;&gt;"TOTAL"),IF(AND([6]PDI_DES__DEDICACIÓN!$O36&lt;&gt;"",[6]PDI_DES__DEDICACIÓN!$O36&lt;&gt;0),[6]PDI_DES__DEDICACIÓN!$O36,""),IF($A38="TOTAL",SUM(INDIRECT("I4:I"&amp;ROW()-1)),""))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IF(AND($A38&lt;&gt;"",$A38&lt;&gt;"TOTAL"),IF(AND([6]PDI_DES__DEDICACIÓN!$R36&lt;&gt;"",[6]PDI_DES__DEDICACIÓN!$R36&lt;&gt;0),[6]PDI_DES__DEDICACIÓN!$R36,""),IF($A38="TOTAL",SUM(INDIRECT("K4:K"&amp;ROW()-1)),""))</f>
        <v/>
      </c>
      <c r="L38" s="6" t="str">
        <f ca="1">IF(AND($A38&lt;&gt;"",$A38&lt;&gt;"TOTAL"),IF(AND([6]PDI_DES__DEDICACIÓN!$T36&lt;&gt;"",[6]PDI_DES__DEDICACIÓN!$T36&lt;&gt;0),[6]PDI_DES__DEDICACIÓN!$T36,""),IF($A38="TOTAL",SUM(INDIRECT("L4:L"&amp;ROW()-1)),""))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IF(AND($A38&lt;&gt;"",$A38&lt;&gt;"TOTAL"),IF(AND([6]PDI_DES__DEDICACIÓN!$W36&lt;&gt;"",[6]PDI_DES__DEDICACIÓN!$W36&lt;&gt;0),[6]PDI_DES__DEDICACIÓN!$W36,""),IF($A38="TOTAL",SUM(INDIRECT("N4:N"&amp;ROW()-1)),""))</f>
        <v/>
      </c>
      <c r="O38" s="6" t="str">
        <f ca="1">IF(AND($A38&lt;&gt;"",$A38&lt;&gt;"TOTAL"),IF(AND([6]PDI_DES__DEDICACIÓN!$Y36&lt;&gt;"",[6]PDI_DES__DEDICACIÓN!$Y36&lt;&gt;0),[6]PDI_DES__DEDICACIÓN!$Y36,""),IF($A38="TOTAL",SUM(INDIRECT("O4:O"&amp;ROW()-1)),""))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IF(AND($A38&lt;&gt;"",$A38&lt;&gt;"TOTAL"),IF(AND([6]PDI_DES__DEDICACIÓN!$AB36&lt;&gt;"",[6]PDI_DES__DEDICACIÓN!$AB36&lt;&gt;0),[6]PDI_DES__DEDICACIÓN!$AB36,""),IF($A38="TOTAL",SUM(INDIRECT("Q4:Q"&amp;ROW()-1)),""))</f>
        <v/>
      </c>
      <c r="R38" s="6" t="str">
        <f ca="1">IF(AND($A38&lt;&gt;"",$A38&lt;&gt;"TOTAL"),IF(AND([6]PDI_DES__DEDICACIÓN!$AD36&lt;&gt;"",[6]PDI_DES__DEDICACIÓN!$AD36&lt;&gt;0),[6]PDI_DES__DEDICACIÓN!$AD36,""),IF($A38="TOTAL",SUM(INDIRECT("R4:R"&amp;ROW()-1)),""))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IF(AND($A38&lt;&gt;"",$A38&lt;&gt;"TOTAL"),IF(AND([6]PDI_DES__DEDICACIÓN!$AG36&lt;&gt;"",[6]PDI_DES__DEDICACIÓN!$AG36&lt;&gt;0),[6]PDI_DES__DEDICACIÓN!$AG36,""),IF($A38="TOTAL",SUM(INDIRECT("T4:T"&amp;ROW()-1)),""))</f>
        <v/>
      </c>
      <c r="U38" s="6" t="str">
        <f ca="1">IF(AND($A38&lt;&gt;"",$A38&lt;&gt;"TOTAL"),IF(AND([6]PDI_DES__DEDICACIÓN!$AI36&lt;&gt;"",[6]PDI_DES__DEDICACIÓN!$AI36&lt;&gt;0),[6]PDI_DES__DEDICACIÓN!$AI36,""),IF($A38="TOTAL",SUM(INDIRECT("U4:U"&amp;ROW()-1)),""))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IF(AND($A38&lt;&gt;"",$A38&lt;&gt;"TOTAL"),IF(AND([6]PDI_DES__DEDICACIÓN!$AL36&lt;&gt;"",[6]PDI_DES__DEDICACIÓN!$AL36&lt;&gt;0),[6]PDI_DES__DEDICACIÓN!$AL36,""),IF($A38="TOTAL",SUM(INDIRECT("W4:W"&amp;ROW()-1)),""))</f>
        <v/>
      </c>
      <c r="X38" s="6" t="str">
        <f ca="1">IF(AND($A38&lt;&gt;"",$A38&lt;&gt;"TOTAL"),IF(AND([6]PDI_DES__DEDICACIÓN!$AN36&lt;&gt;"",[6]PDI_DES__DEDICACIÓN!$AN36&lt;&gt;0),[6]PDI_DES__DEDICACIÓN!$AN36,""),IF($A38="TOTAL",SUM(INDIRECT("X4:X"&amp;ROW()-1)),""))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IF(AND($A38&lt;&gt;"",$A38&lt;&gt;"TOTAL"),IF(AND([6]PDI_DES__DEDICACIÓN!$AQ36&lt;&gt;"",[6]PDI_DES__DEDICACIÓN!$AQ36&lt;&gt;0),[6]PDI_DES__DEDICACIÓN!$AQ36,""),IF($A38="TOTAL",SUM(INDIRECT("Z4:Z"&amp;ROW()-1)),""))</f>
        <v/>
      </c>
      <c r="AA38" s="6" t="str">
        <f ca="1">IF(AND($A38&lt;&gt;"",$A38&lt;&gt;"TOTAL"),IF(AND([6]PDI_DES__DEDICACIÓN!$AS36&lt;&gt;"",[6]PDI_DES__DEDICACIÓN!$AS36&lt;&gt;0),[6]PDI_DES__DEDICACIÓN!$AS36,""),IF($A38="TOTAL",SUM(INDIRECT("AA4:AA"&amp;ROW()-1)),""))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IF(AND($A38&lt;&gt;"",$A38&lt;&gt;"TOTAL"),IF(AND([6]PDI_DES__DEDICACIÓN!$AV36&lt;&gt;"",[6]PDI_DES__DEDICACIÓN!$AV36&lt;&gt;0),[6]PDI_DES__DEDICACIÓN!$AV36,""),IF($A38="TOTAL",SUM(INDIRECT("AC4:AC"&amp;ROW()-1)),""))</f>
        <v/>
      </c>
      <c r="AD38" s="6" t="str">
        <f ca="1">IF(AND($A38&lt;&gt;"",$A38&lt;&gt;"TOTAL"),IF(AND([6]PDI_DES__DEDICACIÓN!$AX36&lt;&gt;"",[6]PDI_DES__DEDICACIÓN!$AX36&lt;&gt;0),[6]PDI_DES__DEDICACIÓN!$AX36,""),IF($A38="TOTAL",SUM(INDIRECT("AD4:AD"&amp;ROW()-1)),""))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IF(AND($A38&lt;&gt;"",$A38&lt;&gt;"TOTAL"),IF(AND([6]PDI_DES__DEDICACIÓN!$BA36&lt;&gt;"",[6]PDI_DES__DEDICACIÓN!$BA36&lt;&gt;0),[6]PDI_DES__DEDICACIÓN!$BA36,""),IF($A38="TOTAL",SUM(INDIRECT("AF4:AF"&amp;ROW()-1)),""))</f>
        <v/>
      </c>
      <c r="AG38" s="6" t="str">
        <f ca="1">IF(AND($A38&lt;&gt;"",$A38&lt;&gt;"TOTAL"),IF(AND([6]PDI_DES__DEDICACIÓN!$BC36&lt;&gt;"",[6]PDI_DES__DEDICACIÓN!$BC36&lt;&gt;0),[6]PDI_DES__DEDICACIÓN!$BC36,""),IF($A38="TOTAL",SUM(INDIRECT("AG4:AG"&amp;ROW()-1)),""))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IF(AND($A38&lt;&gt;"",$A38&lt;&gt;"TOTAL"),IF(AND([6]PDI_DES__DEDICACIÓN!$BF36&lt;&gt;"",[6]PDI_DES__DEDICACIÓN!$BF36&lt;&gt;0),[6]PDI_DES__DEDICACIÓN!$BF36,""),IF($A38="TOTAL",SUM(INDIRECT("AI4:AI"&amp;ROW()-1)),""))</f>
        <v/>
      </c>
      <c r="AJ38" s="6" t="str">
        <f ca="1">IF(AND($A38&lt;&gt;"",$A38&lt;&gt;"TOTAL"),IF(AND([6]PDI_DES__DEDICACIÓN!$BH36&lt;&gt;"",[6]PDI_DES__DEDICACIÓN!$BH36&lt;&gt;0),[6]PDI_DES__DEDICACIÓN!$BH36,""),IF($A38="TOTAL",SUM(INDIRECT("AJ4:AJ"&amp;ROW()-1)),""))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IF(AND($A38&lt;&gt;"",$A38&lt;&gt;"TOTAL"),IF(AND([6]PDI_DES__DEDICACIÓN!$BK36&lt;&gt;"",[6]PDI_DES__DEDICACIÓN!$BK36&lt;&gt;0),[6]PDI_DES__DEDICACIÓN!$BK36,""),IF($A38="TOTAL",SUM(INDIRECT("AL4:AL"&amp;ROW()-1)),""))</f>
        <v/>
      </c>
      <c r="AM38" s="6" t="str">
        <f ca="1">IF(AND($A38&lt;&gt;"",$A38&lt;&gt;"TOTAL"),IF(AND([6]PDI_DES__DEDICACIÓN!$BM36&lt;&gt;"",[6]PDI_DES__DEDICACIÓN!$BM36&lt;&gt;0),[6]PDI_DES__DEDICACIÓN!$BM36,""),IF($A38="TOTAL",SUM(INDIRECT("AM4:AM"&amp;ROW()-1)),""))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IF(AND($A38&lt;&gt;"",$A38&lt;&gt;"TOTAL"),IF(AND([6]PDI_DES__DEDICACIÓN!$BP36&lt;&gt;"",[6]PDI_DES__DEDICACIÓN!$BP36&lt;&gt;0),[6]PDI_DES__DEDICACIÓN!$BP36,""),IF($A38="TOTAL",SUM(INDIRECT("AO4:AO"&amp;ROW()-1)),""))</f>
        <v/>
      </c>
      <c r="AP38" s="6" t="str">
        <f ca="1">IF(AND($A38&lt;&gt;"",$A38&lt;&gt;"TOTAL"),IF(AND([6]PDI_DES__DEDICACIÓN!$BR36&lt;&gt;"",[6]PDI_DES__DEDICACIÓN!$BR36&lt;&gt;0),[6]PDI_DES__DEDICACIÓN!$BR36,""),IF($A38="TOTAL",SUM(INDIRECT("AP4:AP"&amp;ROW()-1)),""))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IF(AND($A38&lt;&gt;"",$A38&lt;&gt;"TOTAL"),IF(AND([6]PDI_DES__DEDICACIÓN!$BU36&lt;&gt;"",[6]PDI_DES__DEDICACIÓN!$BU36&lt;&gt;0),[6]PDI_DES__DEDICACIÓN!$BU36,""),IF($A38="TOTAL",SUM(INDIRECT("AR4:AR"&amp;ROW()-1)),""))</f>
        <v/>
      </c>
      <c r="AS38" s="6" t="str">
        <f ca="1">IF(AND($A38&lt;&gt;"",$A38&lt;&gt;"TOTAL"),IF(AND([6]PDI_DES__DEDICACIÓN!$BW36&lt;&gt;"",[6]PDI_DES__DEDICACIÓN!$BW36&lt;&gt;0),[6]PDI_DES__DEDICACIÓN!$BW36,""),IF($A38="TOTAL",SUM(INDIRECT("AS4:AS"&amp;ROW()-1)),""))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IF(AND($A38&lt;&gt;"",$A38&lt;&gt;"TOTAL"),IF(AND([6]PDI_DES__DEDICACIÓN!$BZ36&lt;&gt;"",[6]PDI_DES__DEDICACIÓN!$BZ36&lt;&gt;0),[6]PDI_DES__DEDICACIÓN!$BZ36,""),IF($A38="TOTAL",SUM(INDIRECT("AU4:AU"&amp;ROW()-1)),""))</f>
        <v/>
      </c>
      <c r="AV38" s="6" t="str">
        <f ca="1">IF(AND($A38&lt;&gt;"",$A38&lt;&gt;"TOTAL"),IF(AND([6]PDI_DES__DEDICACIÓN!$CB36&lt;&gt;"",[6]PDI_DES__DEDICACIÓN!$CB36&lt;&gt;0),[6]PDI_DES__DEDICACIÓN!$CB36,""),IF($A38="TOTAL",SUM(INDIRECT("AV4:AV"&amp;ROW()-1)),""))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IF(AND($A38&lt;&gt;"",$A38&lt;&gt;"TOTAL"),IF(AND([6]PDI_DES__DEDICACIÓN!$CE36&lt;&gt;"",[6]PDI_DES__DEDICACIÓN!$CE36&lt;&gt;0),[6]PDI_DES__DEDICACIÓN!$CE36,""),IF($A38="TOTAL",SUM(INDIRECT("AX4:AX"&amp;ROW()-1)),""))</f>
        <v/>
      </c>
      <c r="AY38" s="6" t="str">
        <f ca="1">IF(AND($A38&lt;&gt;"",$A38&lt;&gt;"TOTAL"),IF(AND([6]PDI_DES__DEDICACIÓN!$CG36&lt;&gt;"",[6]PDI_DES__DEDICACIÓN!$CG36&lt;&gt;0),[6]PDI_DES__DEDICACIÓN!$CG36,""),IF($A38="TOTAL",SUM(INDIRECT("AY4:AY"&amp;ROW()-1)),""))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IF(AND($A38&lt;&gt;"",$A38&lt;&gt;"TOTAL"),IF(AND([6]PDI_DES__DEDICACIÓN!$CJ36&lt;&gt;"",[6]PDI_DES__DEDICACIÓN!$CJ36&lt;&gt;0),[6]PDI_DES__DEDICACIÓN!$CJ36,""),IF($A38="TOTAL",SUM(INDIRECT("BA4:BA"&amp;ROW()-1)),""))</f>
        <v/>
      </c>
      <c r="BB38" s="6" t="str">
        <f ca="1">IF(AND($A38&lt;&gt;"",$A38&lt;&gt;"TOTAL"),IF(AND([6]PDI_DES__DEDICACIÓN!$CL36&lt;&gt;"",[6]PDI_DES__DEDICACIÓN!$CL36&lt;&gt;0),[6]PDI_DES__DEDICACIÓN!$CL36,""),IF($A38="TOTAL",SUM(INDIRECT("BB4:BB"&amp;ROW()-1)),""))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IF(AND($A38&lt;&gt;"",$A38&lt;&gt;"TOTAL"),IF(AND([6]PDI_DES__DEDICACIÓN!$CO36&lt;&gt;"",[6]PDI_DES__DEDICACIÓN!$CO36&lt;&gt;0),[6]PDI_DES__DEDICACIÓN!$CO36,""),IF($A38="TOTAL",SUM(INDIRECT("BD4:BD"&amp;ROW()-1)),""))</f>
        <v/>
      </c>
      <c r="BE38" s="6" t="str">
        <f ca="1">IF(AND($A38&lt;&gt;"",$A38&lt;&gt;"TOTAL"),IF(AND([6]PDI_DES__DEDICACIÓN!$CQ36&lt;&gt;"",[6]PDI_DES__DEDICACIÓN!$CQ36&lt;&gt;0),[6]PDI_DES__DEDICACIÓN!$CQ36,""),IF($A38="TOTAL",SUM(INDIRECT("BE4:BE"&amp;ROW()-1)),""))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IF([6]PDI_DES__DEDICACIÓN!$B37&lt;&gt;"",[6]PDI_DES__DEDICACIÓN!$B37,IF(AND([6]PDI_DES__DEDICACIÓN!$B37="",[6]PDI_DES__DEDICACIÓN!$B38="",[6]PDI_DES__DEDICACIÓN!$B36=""),"","TOTAL"))</f>
        <v/>
      </c>
      <c r="B39" s="6" t="str">
        <f ca="1">IF(AND($A39&lt;&gt;"",$A39&lt;&gt;"TOTAL"),IF(AND([6]PDI_DES__DEDICACIÓN!$C37&lt;&gt;"",[6]PDI_DES__DEDICACIÓN!$C37&lt;&gt;0),[6]PDI_DES__DEDICACIÓN!$C37,""),IF($A39="TOTAL",SUM(INDIRECT("B4:B"&amp;ROW()-1)),""))</f>
        <v/>
      </c>
      <c r="C39" s="6" t="str">
        <f ca="1">IF(AND($A39&lt;&gt;"",$A39&lt;&gt;"TOTAL"),IF(AND([6]PDI_DES__DEDICACIÓN!$E37&lt;&gt;"",[6]PDI_DES__DEDICACIÓN!$E37&lt;&gt;0),[6]PDI_DES__DEDICACIÓN!$E37,""),IF($A39="TOTAL",SUM(INDIRECT("C4:C"&amp;ROW()-1)),""))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IF(AND($A39&lt;&gt;"",$A39&lt;&gt;"TOTAL"),IF(AND([6]PDI_DES__DEDICACIÓN!$H37&lt;&gt;"",[6]PDI_DES__DEDICACIÓN!$H37&lt;&gt;0),[6]PDI_DES__DEDICACIÓN!$H37,""),IF($A39="TOTAL",SUM(INDIRECT("E4:E"&amp;ROW()-1)),""))</f>
        <v/>
      </c>
      <c r="F39" s="6" t="str">
        <f ca="1">IF(AND($A39&lt;&gt;"",$A39&lt;&gt;"TOTAL"),IF(AND([6]PDI_DES__DEDICACIÓN!$J37&lt;&gt;"",[6]PDI_DES__DEDICACIÓN!$J37&lt;&gt;0),[6]PDI_DES__DEDICACIÓN!$J37,""),IF($A39="TOTAL",SUM(INDIRECT("F4:F"&amp;ROW()-1)),""))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IF(AND($A39&lt;&gt;"",$A39&lt;&gt;"TOTAL"),IF(AND([6]PDI_DES__DEDICACIÓN!$M37&lt;&gt;"",[6]PDI_DES__DEDICACIÓN!$M37&lt;&gt;0),[6]PDI_DES__DEDICACIÓN!$M37,""),IF($A39="TOTAL",SUM(INDIRECT("H4:H"&amp;ROW()-1)),""))</f>
        <v/>
      </c>
      <c r="I39" s="6" t="str">
        <f ca="1">IF(AND($A39&lt;&gt;"",$A39&lt;&gt;"TOTAL"),IF(AND([6]PDI_DES__DEDICACIÓN!$O37&lt;&gt;"",[6]PDI_DES__DEDICACIÓN!$O37&lt;&gt;0),[6]PDI_DES__DEDICACIÓN!$O37,""),IF($A39="TOTAL",SUM(INDIRECT("I4:I"&amp;ROW()-1)),""))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IF(AND($A39&lt;&gt;"",$A39&lt;&gt;"TOTAL"),IF(AND([6]PDI_DES__DEDICACIÓN!$R37&lt;&gt;"",[6]PDI_DES__DEDICACIÓN!$R37&lt;&gt;0),[6]PDI_DES__DEDICACIÓN!$R37,""),IF($A39="TOTAL",SUM(INDIRECT("K4:K"&amp;ROW()-1)),""))</f>
        <v/>
      </c>
      <c r="L39" s="6" t="str">
        <f ca="1">IF(AND($A39&lt;&gt;"",$A39&lt;&gt;"TOTAL"),IF(AND([6]PDI_DES__DEDICACIÓN!$T37&lt;&gt;"",[6]PDI_DES__DEDICACIÓN!$T37&lt;&gt;0),[6]PDI_DES__DEDICACIÓN!$T37,""),IF($A39="TOTAL",SUM(INDIRECT("L4:L"&amp;ROW()-1)),""))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IF(AND($A39&lt;&gt;"",$A39&lt;&gt;"TOTAL"),IF(AND([6]PDI_DES__DEDICACIÓN!$W37&lt;&gt;"",[6]PDI_DES__DEDICACIÓN!$W37&lt;&gt;0),[6]PDI_DES__DEDICACIÓN!$W37,""),IF($A39="TOTAL",SUM(INDIRECT("N4:N"&amp;ROW()-1)),""))</f>
        <v/>
      </c>
      <c r="O39" s="6" t="str">
        <f ca="1">IF(AND($A39&lt;&gt;"",$A39&lt;&gt;"TOTAL"),IF(AND([6]PDI_DES__DEDICACIÓN!$Y37&lt;&gt;"",[6]PDI_DES__DEDICACIÓN!$Y37&lt;&gt;0),[6]PDI_DES__DEDICACIÓN!$Y37,""),IF($A39="TOTAL",SUM(INDIRECT("O4:O"&amp;ROW()-1)),""))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IF(AND($A39&lt;&gt;"",$A39&lt;&gt;"TOTAL"),IF(AND([6]PDI_DES__DEDICACIÓN!$AB37&lt;&gt;"",[6]PDI_DES__DEDICACIÓN!$AB37&lt;&gt;0),[6]PDI_DES__DEDICACIÓN!$AB37,""),IF($A39="TOTAL",SUM(INDIRECT("Q4:Q"&amp;ROW()-1)),""))</f>
        <v/>
      </c>
      <c r="R39" s="6" t="str">
        <f ca="1">IF(AND($A39&lt;&gt;"",$A39&lt;&gt;"TOTAL"),IF(AND([6]PDI_DES__DEDICACIÓN!$AD37&lt;&gt;"",[6]PDI_DES__DEDICACIÓN!$AD37&lt;&gt;0),[6]PDI_DES__DEDICACIÓN!$AD37,""),IF($A39="TOTAL",SUM(INDIRECT("R4:R"&amp;ROW()-1)),""))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IF(AND($A39&lt;&gt;"",$A39&lt;&gt;"TOTAL"),IF(AND([6]PDI_DES__DEDICACIÓN!$AG37&lt;&gt;"",[6]PDI_DES__DEDICACIÓN!$AG37&lt;&gt;0),[6]PDI_DES__DEDICACIÓN!$AG37,""),IF($A39="TOTAL",SUM(INDIRECT("T4:T"&amp;ROW()-1)),""))</f>
        <v/>
      </c>
      <c r="U39" s="6" t="str">
        <f ca="1">IF(AND($A39&lt;&gt;"",$A39&lt;&gt;"TOTAL"),IF(AND([6]PDI_DES__DEDICACIÓN!$AI37&lt;&gt;"",[6]PDI_DES__DEDICACIÓN!$AI37&lt;&gt;0),[6]PDI_DES__DEDICACIÓN!$AI37,""),IF($A39="TOTAL",SUM(INDIRECT("U4:U"&amp;ROW()-1)),""))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IF(AND($A39&lt;&gt;"",$A39&lt;&gt;"TOTAL"),IF(AND([6]PDI_DES__DEDICACIÓN!$AL37&lt;&gt;"",[6]PDI_DES__DEDICACIÓN!$AL37&lt;&gt;0),[6]PDI_DES__DEDICACIÓN!$AL37,""),IF($A39="TOTAL",SUM(INDIRECT("W4:W"&amp;ROW()-1)),""))</f>
        <v/>
      </c>
      <c r="X39" s="6" t="str">
        <f ca="1">IF(AND($A39&lt;&gt;"",$A39&lt;&gt;"TOTAL"),IF(AND([6]PDI_DES__DEDICACIÓN!$AN37&lt;&gt;"",[6]PDI_DES__DEDICACIÓN!$AN37&lt;&gt;0),[6]PDI_DES__DEDICACIÓN!$AN37,""),IF($A39="TOTAL",SUM(INDIRECT("X4:X"&amp;ROW()-1)),""))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IF(AND($A39&lt;&gt;"",$A39&lt;&gt;"TOTAL"),IF(AND([6]PDI_DES__DEDICACIÓN!$AQ37&lt;&gt;"",[6]PDI_DES__DEDICACIÓN!$AQ37&lt;&gt;0),[6]PDI_DES__DEDICACIÓN!$AQ37,""),IF($A39="TOTAL",SUM(INDIRECT("Z4:Z"&amp;ROW()-1)),""))</f>
        <v/>
      </c>
      <c r="AA39" s="6" t="str">
        <f ca="1">IF(AND($A39&lt;&gt;"",$A39&lt;&gt;"TOTAL"),IF(AND([6]PDI_DES__DEDICACIÓN!$AS37&lt;&gt;"",[6]PDI_DES__DEDICACIÓN!$AS37&lt;&gt;0),[6]PDI_DES__DEDICACIÓN!$AS37,""),IF($A39="TOTAL",SUM(INDIRECT("AA4:AA"&amp;ROW()-1)),""))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IF(AND($A39&lt;&gt;"",$A39&lt;&gt;"TOTAL"),IF(AND([6]PDI_DES__DEDICACIÓN!$AV37&lt;&gt;"",[6]PDI_DES__DEDICACIÓN!$AV37&lt;&gt;0),[6]PDI_DES__DEDICACIÓN!$AV37,""),IF($A39="TOTAL",SUM(INDIRECT("AC4:AC"&amp;ROW()-1)),""))</f>
        <v/>
      </c>
      <c r="AD39" s="6" t="str">
        <f ca="1">IF(AND($A39&lt;&gt;"",$A39&lt;&gt;"TOTAL"),IF(AND([6]PDI_DES__DEDICACIÓN!$AX37&lt;&gt;"",[6]PDI_DES__DEDICACIÓN!$AX37&lt;&gt;0),[6]PDI_DES__DEDICACIÓN!$AX37,""),IF($A39="TOTAL",SUM(INDIRECT("AD4:AD"&amp;ROW()-1)),""))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IF(AND($A39&lt;&gt;"",$A39&lt;&gt;"TOTAL"),IF(AND([6]PDI_DES__DEDICACIÓN!$BA37&lt;&gt;"",[6]PDI_DES__DEDICACIÓN!$BA37&lt;&gt;0),[6]PDI_DES__DEDICACIÓN!$BA37,""),IF($A39="TOTAL",SUM(INDIRECT("AF4:AF"&amp;ROW()-1)),""))</f>
        <v/>
      </c>
      <c r="AG39" s="6" t="str">
        <f ca="1">IF(AND($A39&lt;&gt;"",$A39&lt;&gt;"TOTAL"),IF(AND([6]PDI_DES__DEDICACIÓN!$BC37&lt;&gt;"",[6]PDI_DES__DEDICACIÓN!$BC37&lt;&gt;0),[6]PDI_DES__DEDICACIÓN!$BC37,""),IF($A39="TOTAL",SUM(INDIRECT("AG4:AG"&amp;ROW()-1)),""))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IF(AND($A39&lt;&gt;"",$A39&lt;&gt;"TOTAL"),IF(AND([6]PDI_DES__DEDICACIÓN!$BF37&lt;&gt;"",[6]PDI_DES__DEDICACIÓN!$BF37&lt;&gt;0),[6]PDI_DES__DEDICACIÓN!$BF37,""),IF($A39="TOTAL",SUM(INDIRECT("AI4:AI"&amp;ROW()-1)),""))</f>
        <v/>
      </c>
      <c r="AJ39" s="6" t="str">
        <f ca="1">IF(AND($A39&lt;&gt;"",$A39&lt;&gt;"TOTAL"),IF(AND([6]PDI_DES__DEDICACIÓN!$BH37&lt;&gt;"",[6]PDI_DES__DEDICACIÓN!$BH37&lt;&gt;0),[6]PDI_DES__DEDICACIÓN!$BH37,""),IF($A39="TOTAL",SUM(INDIRECT("AJ4:AJ"&amp;ROW()-1)),""))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IF(AND($A39&lt;&gt;"",$A39&lt;&gt;"TOTAL"),IF(AND([6]PDI_DES__DEDICACIÓN!$BK37&lt;&gt;"",[6]PDI_DES__DEDICACIÓN!$BK37&lt;&gt;0),[6]PDI_DES__DEDICACIÓN!$BK37,""),IF($A39="TOTAL",SUM(INDIRECT("AL4:AL"&amp;ROW()-1)),""))</f>
        <v/>
      </c>
      <c r="AM39" s="6" t="str">
        <f ca="1">IF(AND($A39&lt;&gt;"",$A39&lt;&gt;"TOTAL"),IF(AND([6]PDI_DES__DEDICACIÓN!$BM37&lt;&gt;"",[6]PDI_DES__DEDICACIÓN!$BM37&lt;&gt;0),[6]PDI_DES__DEDICACIÓN!$BM37,""),IF($A39="TOTAL",SUM(INDIRECT("AM4:AM"&amp;ROW()-1)),""))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IF(AND($A39&lt;&gt;"",$A39&lt;&gt;"TOTAL"),IF(AND([6]PDI_DES__DEDICACIÓN!$BP37&lt;&gt;"",[6]PDI_DES__DEDICACIÓN!$BP37&lt;&gt;0),[6]PDI_DES__DEDICACIÓN!$BP37,""),IF($A39="TOTAL",SUM(INDIRECT("AO4:AO"&amp;ROW()-1)),""))</f>
        <v/>
      </c>
      <c r="AP39" s="6" t="str">
        <f ca="1">IF(AND($A39&lt;&gt;"",$A39&lt;&gt;"TOTAL"),IF(AND([6]PDI_DES__DEDICACIÓN!$BR37&lt;&gt;"",[6]PDI_DES__DEDICACIÓN!$BR37&lt;&gt;0),[6]PDI_DES__DEDICACIÓN!$BR37,""),IF($A39="TOTAL",SUM(INDIRECT("AP4:AP"&amp;ROW()-1)),""))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IF(AND($A39&lt;&gt;"",$A39&lt;&gt;"TOTAL"),IF(AND([6]PDI_DES__DEDICACIÓN!$BU37&lt;&gt;"",[6]PDI_DES__DEDICACIÓN!$BU37&lt;&gt;0),[6]PDI_DES__DEDICACIÓN!$BU37,""),IF($A39="TOTAL",SUM(INDIRECT("AR4:AR"&amp;ROW()-1)),""))</f>
        <v/>
      </c>
      <c r="AS39" s="6" t="str">
        <f ca="1">IF(AND($A39&lt;&gt;"",$A39&lt;&gt;"TOTAL"),IF(AND([6]PDI_DES__DEDICACIÓN!$BW37&lt;&gt;"",[6]PDI_DES__DEDICACIÓN!$BW37&lt;&gt;0),[6]PDI_DES__DEDICACIÓN!$BW37,""),IF($A39="TOTAL",SUM(INDIRECT("AS4:AS"&amp;ROW()-1)),""))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IF(AND($A39&lt;&gt;"",$A39&lt;&gt;"TOTAL"),IF(AND([6]PDI_DES__DEDICACIÓN!$BZ37&lt;&gt;"",[6]PDI_DES__DEDICACIÓN!$BZ37&lt;&gt;0),[6]PDI_DES__DEDICACIÓN!$BZ37,""),IF($A39="TOTAL",SUM(INDIRECT("AU4:AU"&amp;ROW()-1)),""))</f>
        <v/>
      </c>
      <c r="AV39" s="6" t="str">
        <f ca="1">IF(AND($A39&lt;&gt;"",$A39&lt;&gt;"TOTAL"),IF(AND([6]PDI_DES__DEDICACIÓN!$CB37&lt;&gt;"",[6]PDI_DES__DEDICACIÓN!$CB37&lt;&gt;0),[6]PDI_DES__DEDICACIÓN!$CB37,""),IF($A39="TOTAL",SUM(INDIRECT("AV4:AV"&amp;ROW()-1)),""))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IF(AND($A39&lt;&gt;"",$A39&lt;&gt;"TOTAL"),IF(AND([6]PDI_DES__DEDICACIÓN!$CE37&lt;&gt;"",[6]PDI_DES__DEDICACIÓN!$CE37&lt;&gt;0),[6]PDI_DES__DEDICACIÓN!$CE37,""),IF($A39="TOTAL",SUM(INDIRECT("AX4:AX"&amp;ROW()-1)),""))</f>
        <v/>
      </c>
      <c r="AY39" s="6" t="str">
        <f ca="1">IF(AND($A39&lt;&gt;"",$A39&lt;&gt;"TOTAL"),IF(AND([6]PDI_DES__DEDICACIÓN!$CG37&lt;&gt;"",[6]PDI_DES__DEDICACIÓN!$CG37&lt;&gt;0),[6]PDI_DES__DEDICACIÓN!$CG37,""),IF($A39="TOTAL",SUM(INDIRECT("AY4:AY"&amp;ROW()-1)),""))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IF(AND($A39&lt;&gt;"",$A39&lt;&gt;"TOTAL"),IF(AND([6]PDI_DES__DEDICACIÓN!$CJ37&lt;&gt;"",[6]PDI_DES__DEDICACIÓN!$CJ37&lt;&gt;0),[6]PDI_DES__DEDICACIÓN!$CJ37,""),IF($A39="TOTAL",SUM(INDIRECT("BA4:BA"&amp;ROW()-1)),""))</f>
        <v/>
      </c>
      <c r="BB39" s="6" t="str">
        <f ca="1">IF(AND($A39&lt;&gt;"",$A39&lt;&gt;"TOTAL"),IF(AND([6]PDI_DES__DEDICACIÓN!$CL37&lt;&gt;"",[6]PDI_DES__DEDICACIÓN!$CL37&lt;&gt;0),[6]PDI_DES__DEDICACIÓN!$CL37,""),IF($A39="TOTAL",SUM(INDIRECT("BB4:BB"&amp;ROW()-1)),""))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IF(AND($A39&lt;&gt;"",$A39&lt;&gt;"TOTAL"),IF(AND([6]PDI_DES__DEDICACIÓN!$CO37&lt;&gt;"",[6]PDI_DES__DEDICACIÓN!$CO37&lt;&gt;0),[6]PDI_DES__DEDICACIÓN!$CO37,""),IF($A39="TOTAL",SUM(INDIRECT("BD4:BD"&amp;ROW()-1)),""))</f>
        <v/>
      </c>
      <c r="BE39" s="6" t="str">
        <f ca="1">IF(AND($A39&lt;&gt;"",$A39&lt;&gt;"TOTAL"),IF(AND([6]PDI_DES__DEDICACIÓN!$CQ37&lt;&gt;"",[6]PDI_DES__DEDICACIÓN!$CQ37&lt;&gt;0),[6]PDI_DES__DEDICACIÓN!$CQ37,""),IF($A39="TOTAL",SUM(INDIRECT("BE4:BE"&amp;ROW()-1)),""))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IF([6]PDI_DES__DEDICACIÓN!$B38&lt;&gt;"",[6]PDI_DES__DEDICACIÓN!$B38,IF(AND([6]PDI_DES__DEDICACIÓN!$B38="",[6]PDI_DES__DEDICACIÓN!$B39="",[6]PDI_DES__DEDICACIÓN!$B37=""),"","TOTAL"))</f>
        <v/>
      </c>
      <c r="B40" s="6" t="str">
        <f ca="1">IF(AND($A40&lt;&gt;"",$A40&lt;&gt;"TOTAL"),IF(AND([6]PDI_DES__DEDICACIÓN!$C38&lt;&gt;"",[6]PDI_DES__DEDICACIÓN!$C38&lt;&gt;0),[6]PDI_DES__DEDICACIÓN!$C38,""),IF($A40="TOTAL",SUM(INDIRECT("B4:B"&amp;ROW()-1)),""))</f>
        <v/>
      </c>
      <c r="C40" s="6" t="str">
        <f ca="1">IF(AND($A40&lt;&gt;"",$A40&lt;&gt;"TOTAL"),IF(AND([6]PDI_DES__DEDICACIÓN!$E38&lt;&gt;"",[6]PDI_DES__DEDICACIÓN!$E38&lt;&gt;0),[6]PDI_DES__DEDICACIÓN!$E38,""),IF($A40="TOTAL",SUM(INDIRECT("C4:C"&amp;ROW()-1)),""))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IF(AND($A40&lt;&gt;"",$A40&lt;&gt;"TOTAL"),IF(AND([6]PDI_DES__DEDICACIÓN!$H38&lt;&gt;"",[6]PDI_DES__DEDICACIÓN!$H38&lt;&gt;0),[6]PDI_DES__DEDICACIÓN!$H38,""),IF($A40="TOTAL",SUM(INDIRECT("E4:E"&amp;ROW()-1)),""))</f>
        <v/>
      </c>
      <c r="F40" s="6" t="str">
        <f ca="1">IF(AND($A40&lt;&gt;"",$A40&lt;&gt;"TOTAL"),IF(AND([6]PDI_DES__DEDICACIÓN!$J38&lt;&gt;"",[6]PDI_DES__DEDICACIÓN!$J38&lt;&gt;0),[6]PDI_DES__DEDICACIÓN!$J38,""),IF($A40="TOTAL",SUM(INDIRECT("F4:F"&amp;ROW()-1)),""))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IF(AND($A40&lt;&gt;"",$A40&lt;&gt;"TOTAL"),IF(AND([6]PDI_DES__DEDICACIÓN!$M38&lt;&gt;"",[6]PDI_DES__DEDICACIÓN!$M38&lt;&gt;0),[6]PDI_DES__DEDICACIÓN!$M38,""),IF($A40="TOTAL",SUM(INDIRECT("H4:H"&amp;ROW()-1)),""))</f>
        <v/>
      </c>
      <c r="I40" s="6" t="str">
        <f ca="1">IF(AND($A40&lt;&gt;"",$A40&lt;&gt;"TOTAL"),IF(AND([6]PDI_DES__DEDICACIÓN!$O38&lt;&gt;"",[6]PDI_DES__DEDICACIÓN!$O38&lt;&gt;0),[6]PDI_DES__DEDICACIÓN!$O38,""),IF($A40="TOTAL",SUM(INDIRECT("I4:I"&amp;ROW()-1)),""))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IF(AND($A40&lt;&gt;"",$A40&lt;&gt;"TOTAL"),IF(AND([6]PDI_DES__DEDICACIÓN!$R38&lt;&gt;"",[6]PDI_DES__DEDICACIÓN!$R38&lt;&gt;0),[6]PDI_DES__DEDICACIÓN!$R38,""),IF($A40="TOTAL",SUM(INDIRECT("K4:K"&amp;ROW()-1)),""))</f>
        <v/>
      </c>
      <c r="L40" s="6" t="str">
        <f ca="1">IF(AND($A40&lt;&gt;"",$A40&lt;&gt;"TOTAL"),IF(AND([6]PDI_DES__DEDICACIÓN!$T38&lt;&gt;"",[6]PDI_DES__DEDICACIÓN!$T38&lt;&gt;0),[6]PDI_DES__DEDICACIÓN!$T38,""),IF($A40="TOTAL",SUM(INDIRECT("L4:L"&amp;ROW()-1)),""))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IF(AND($A40&lt;&gt;"",$A40&lt;&gt;"TOTAL"),IF(AND([6]PDI_DES__DEDICACIÓN!$W38&lt;&gt;"",[6]PDI_DES__DEDICACIÓN!$W38&lt;&gt;0),[6]PDI_DES__DEDICACIÓN!$W38,""),IF($A40="TOTAL",SUM(INDIRECT("N4:N"&amp;ROW()-1)),""))</f>
        <v/>
      </c>
      <c r="O40" s="6" t="str">
        <f ca="1">IF(AND($A40&lt;&gt;"",$A40&lt;&gt;"TOTAL"),IF(AND([6]PDI_DES__DEDICACIÓN!$Y38&lt;&gt;"",[6]PDI_DES__DEDICACIÓN!$Y38&lt;&gt;0),[6]PDI_DES__DEDICACIÓN!$Y38,""),IF($A40="TOTAL",SUM(INDIRECT("O4:O"&amp;ROW()-1)),""))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IF(AND($A40&lt;&gt;"",$A40&lt;&gt;"TOTAL"),IF(AND([6]PDI_DES__DEDICACIÓN!$AB38&lt;&gt;"",[6]PDI_DES__DEDICACIÓN!$AB38&lt;&gt;0),[6]PDI_DES__DEDICACIÓN!$AB38,""),IF($A40="TOTAL",SUM(INDIRECT("Q4:Q"&amp;ROW()-1)),""))</f>
        <v/>
      </c>
      <c r="R40" s="6" t="str">
        <f ca="1">IF(AND($A40&lt;&gt;"",$A40&lt;&gt;"TOTAL"),IF(AND([6]PDI_DES__DEDICACIÓN!$AD38&lt;&gt;"",[6]PDI_DES__DEDICACIÓN!$AD38&lt;&gt;0),[6]PDI_DES__DEDICACIÓN!$AD38,""),IF($A40="TOTAL",SUM(INDIRECT("R4:R"&amp;ROW()-1)),""))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IF(AND($A40&lt;&gt;"",$A40&lt;&gt;"TOTAL"),IF(AND([6]PDI_DES__DEDICACIÓN!$AG38&lt;&gt;"",[6]PDI_DES__DEDICACIÓN!$AG38&lt;&gt;0),[6]PDI_DES__DEDICACIÓN!$AG38,""),IF($A40="TOTAL",SUM(INDIRECT("T4:T"&amp;ROW()-1)),""))</f>
        <v/>
      </c>
      <c r="U40" s="6" t="str">
        <f ca="1">IF(AND($A40&lt;&gt;"",$A40&lt;&gt;"TOTAL"),IF(AND([6]PDI_DES__DEDICACIÓN!$AI38&lt;&gt;"",[6]PDI_DES__DEDICACIÓN!$AI38&lt;&gt;0),[6]PDI_DES__DEDICACIÓN!$AI38,""),IF($A40="TOTAL",SUM(INDIRECT("U4:U"&amp;ROW()-1)),""))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IF(AND($A40&lt;&gt;"",$A40&lt;&gt;"TOTAL"),IF(AND([6]PDI_DES__DEDICACIÓN!$AL38&lt;&gt;"",[6]PDI_DES__DEDICACIÓN!$AL38&lt;&gt;0),[6]PDI_DES__DEDICACIÓN!$AL38,""),IF($A40="TOTAL",SUM(INDIRECT("W4:W"&amp;ROW()-1)),""))</f>
        <v/>
      </c>
      <c r="X40" s="6" t="str">
        <f ca="1">IF(AND($A40&lt;&gt;"",$A40&lt;&gt;"TOTAL"),IF(AND([6]PDI_DES__DEDICACIÓN!$AN38&lt;&gt;"",[6]PDI_DES__DEDICACIÓN!$AN38&lt;&gt;0),[6]PDI_DES__DEDICACIÓN!$AN38,""),IF($A40="TOTAL",SUM(INDIRECT("X4:X"&amp;ROW()-1)),""))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IF(AND($A40&lt;&gt;"",$A40&lt;&gt;"TOTAL"),IF(AND([6]PDI_DES__DEDICACIÓN!$AQ38&lt;&gt;"",[6]PDI_DES__DEDICACIÓN!$AQ38&lt;&gt;0),[6]PDI_DES__DEDICACIÓN!$AQ38,""),IF($A40="TOTAL",SUM(INDIRECT("Z4:Z"&amp;ROW()-1)),""))</f>
        <v/>
      </c>
      <c r="AA40" s="6" t="str">
        <f ca="1">IF(AND($A40&lt;&gt;"",$A40&lt;&gt;"TOTAL"),IF(AND([6]PDI_DES__DEDICACIÓN!$AS38&lt;&gt;"",[6]PDI_DES__DEDICACIÓN!$AS38&lt;&gt;0),[6]PDI_DES__DEDICACIÓN!$AS38,""),IF($A40="TOTAL",SUM(INDIRECT("AA4:AA"&amp;ROW()-1)),""))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IF(AND($A40&lt;&gt;"",$A40&lt;&gt;"TOTAL"),IF(AND([6]PDI_DES__DEDICACIÓN!$AV38&lt;&gt;"",[6]PDI_DES__DEDICACIÓN!$AV38&lt;&gt;0),[6]PDI_DES__DEDICACIÓN!$AV38,""),IF($A40="TOTAL",SUM(INDIRECT("AC4:AC"&amp;ROW()-1)),""))</f>
        <v/>
      </c>
      <c r="AD40" s="6" t="str">
        <f ca="1">IF(AND($A40&lt;&gt;"",$A40&lt;&gt;"TOTAL"),IF(AND([6]PDI_DES__DEDICACIÓN!$AX38&lt;&gt;"",[6]PDI_DES__DEDICACIÓN!$AX38&lt;&gt;0),[6]PDI_DES__DEDICACIÓN!$AX38,""),IF($A40="TOTAL",SUM(INDIRECT("AD4:AD"&amp;ROW()-1)),""))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IF(AND($A40&lt;&gt;"",$A40&lt;&gt;"TOTAL"),IF(AND([6]PDI_DES__DEDICACIÓN!$BA38&lt;&gt;"",[6]PDI_DES__DEDICACIÓN!$BA38&lt;&gt;0),[6]PDI_DES__DEDICACIÓN!$BA38,""),IF($A40="TOTAL",SUM(INDIRECT("AF4:AF"&amp;ROW()-1)),""))</f>
        <v/>
      </c>
      <c r="AG40" s="6" t="str">
        <f ca="1">IF(AND($A40&lt;&gt;"",$A40&lt;&gt;"TOTAL"),IF(AND([6]PDI_DES__DEDICACIÓN!$BC38&lt;&gt;"",[6]PDI_DES__DEDICACIÓN!$BC38&lt;&gt;0),[6]PDI_DES__DEDICACIÓN!$BC38,""),IF($A40="TOTAL",SUM(INDIRECT("AG4:AG"&amp;ROW()-1)),""))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IF(AND($A40&lt;&gt;"",$A40&lt;&gt;"TOTAL"),IF(AND([6]PDI_DES__DEDICACIÓN!$BF38&lt;&gt;"",[6]PDI_DES__DEDICACIÓN!$BF38&lt;&gt;0),[6]PDI_DES__DEDICACIÓN!$BF38,""),IF($A40="TOTAL",SUM(INDIRECT("AI4:AI"&amp;ROW()-1)),""))</f>
        <v/>
      </c>
      <c r="AJ40" s="6" t="str">
        <f ca="1">IF(AND($A40&lt;&gt;"",$A40&lt;&gt;"TOTAL"),IF(AND([6]PDI_DES__DEDICACIÓN!$BH38&lt;&gt;"",[6]PDI_DES__DEDICACIÓN!$BH38&lt;&gt;0),[6]PDI_DES__DEDICACIÓN!$BH38,""),IF($A40="TOTAL",SUM(INDIRECT("AJ4:AJ"&amp;ROW()-1)),""))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IF(AND($A40&lt;&gt;"",$A40&lt;&gt;"TOTAL"),IF(AND([6]PDI_DES__DEDICACIÓN!$BK38&lt;&gt;"",[6]PDI_DES__DEDICACIÓN!$BK38&lt;&gt;0),[6]PDI_DES__DEDICACIÓN!$BK38,""),IF($A40="TOTAL",SUM(INDIRECT("AL4:AL"&amp;ROW()-1)),""))</f>
        <v/>
      </c>
      <c r="AM40" s="6" t="str">
        <f ca="1">IF(AND($A40&lt;&gt;"",$A40&lt;&gt;"TOTAL"),IF(AND([6]PDI_DES__DEDICACIÓN!$BM38&lt;&gt;"",[6]PDI_DES__DEDICACIÓN!$BM38&lt;&gt;0),[6]PDI_DES__DEDICACIÓN!$BM38,""),IF($A40="TOTAL",SUM(INDIRECT("AM4:AM"&amp;ROW()-1)),""))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IF(AND($A40&lt;&gt;"",$A40&lt;&gt;"TOTAL"),IF(AND([6]PDI_DES__DEDICACIÓN!$BP38&lt;&gt;"",[6]PDI_DES__DEDICACIÓN!$BP38&lt;&gt;0),[6]PDI_DES__DEDICACIÓN!$BP38,""),IF($A40="TOTAL",SUM(INDIRECT("AO4:AO"&amp;ROW()-1)),""))</f>
        <v/>
      </c>
      <c r="AP40" s="6" t="str">
        <f ca="1">IF(AND($A40&lt;&gt;"",$A40&lt;&gt;"TOTAL"),IF(AND([6]PDI_DES__DEDICACIÓN!$BR38&lt;&gt;"",[6]PDI_DES__DEDICACIÓN!$BR38&lt;&gt;0),[6]PDI_DES__DEDICACIÓN!$BR38,""),IF($A40="TOTAL",SUM(INDIRECT("AP4:AP"&amp;ROW()-1)),""))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IF(AND($A40&lt;&gt;"",$A40&lt;&gt;"TOTAL"),IF(AND([6]PDI_DES__DEDICACIÓN!$BU38&lt;&gt;"",[6]PDI_DES__DEDICACIÓN!$BU38&lt;&gt;0),[6]PDI_DES__DEDICACIÓN!$BU38,""),IF($A40="TOTAL",SUM(INDIRECT("AR4:AR"&amp;ROW()-1)),""))</f>
        <v/>
      </c>
      <c r="AS40" s="6" t="str">
        <f ca="1">IF(AND($A40&lt;&gt;"",$A40&lt;&gt;"TOTAL"),IF(AND([6]PDI_DES__DEDICACIÓN!$BW38&lt;&gt;"",[6]PDI_DES__DEDICACIÓN!$BW38&lt;&gt;0),[6]PDI_DES__DEDICACIÓN!$BW38,""),IF($A40="TOTAL",SUM(INDIRECT("AS4:AS"&amp;ROW()-1)),""))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IF(AND($A40&lt;&gt;"",$A40&lt;&gt;"TOTAL"),IF(AND([6]PDI_DES__DEDICACIÓN!$BZ38&lt;&gt;"",[6]PDI_DES__DEDICACIÓN!$BZ38&lt;&gt;0),[6]PDI_DES__DEDICACIÓN!$BZ38,""),IF($A40="TOTAL",SUM(INDIRECT("AU4:AU"&amp;ROW()-1)),""))</f>
        <v/>
      </c>
      <c r="AV40" s="6" t="str">
        <f ca="1">IF(AND($A40&lt;&gt;"",$A40&lt;&gt;"TOTAL"),IF(AND([6]PDI_DES__DEDICACIÓN!$CB38&lt;&gt;"",[6]PDI_DES__DEDICACIÓN!$CB38&lt;&gt;0),[6]PDI_DES__DEDICACIÓN!$CB38,""),IF($A40="TOTAL",SUM(INDIRECT("AV4:AV"&amp;ROW()-1)),""))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IF(AND($A40&lt;&gt;"",$A40&lt;&gt;"TOTAL"),IF(AND([6]PDI_DES__DEDICACIÓN!$CE38&lt;&gt;"",[6]PDI_DES__DEDICACIÓN!$CE38&lt;&gt;0),[6]PDI_DES__DEDICACIÓN!$CE38,""),IF($A40="TOTAL",SUM(INDIRECT("AX4:AX"&amp;ROW()-1)),""))</f>
        <v/>
      </c>
      <c r="AY40" s="6" t="str">
        <f ca="1">IF(AND($A40&lt;&gt;"",$A40&lt;&gt;"TOTAL"),IF(AND([6]PDI_DES__DEDICACIÓN!$CG38&lt;&gt;"",[6]PDI_DES__DEDICACIÓN!$CG38&lt;&gt;0),[6]PDI_DES__DEDICACIÓN!$CG38,""),IF($A40="TOTAL",SUM(INDIRECT("AY4:AY"&amp;ROW()-1)),""))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IF(AND($A40&lt;&gt;"",$A40&lt;&gt;"TOTAL"),IF(AND([6]PDI_DES__DEDICACIÓN!$CJ38&lt;&gt;"",[6]PDI_DES__DEDICACIÓN!$CJ38&lt;&gt;0),[6]PDI_DES__DEDICACIÓN!$CJ38,""),IF($A40="TOTAL",SUM(INDIRECT("BA4:BA"&amp;ROW()-1)),""))</f>
        <v/>
      </c>
      <c r="BB40" s="6" t="str">
        <f ca="1">IF(AND($A40&lt;&gt;"",$A40&lt;&gt;"TOTAL"),IF(AND([6]PDI_DES__DEDICACIÓN!$CL38&lt;&gt;"",[6]PDI_DES__DEDICACIÓN!$CL38&lt;&gt;0),[6]PDI_DES__DEDICACIÓN!$CL38,""),IF($A40="TOTAL",SUM(INDIRECT("BB4:BB"&amp;ROW()-1)),""))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IF(AND($A40&lt;&gt;"",$A40&lt;&gt;"TOTAL"),IF(AND([6]PDI_DES__DEDICACIÓN!$CO38&lt;&gt;"",[6]PDI_DES__DEDICACIÓN!$CO38&lt;&gt;0),[6]PDI_DES__DEDICACIÓN!$CO38,""),IF($A40="TOTAL",SUM(INDIRECT("BD4:BD"&amp;ROW()-1)),""))</f>
        <v/>
      </c>
      <c r="BE40" s="6" t="str">
        <f ca="1">IF(AND($A40&lt;&gt;"",$A40&lt;&gt;"TOTAL"),IF(AND([6]PDI_DES__DEDICACIÓN!$CQ38&lt;&gt;"",[6]PDI_DES__DEDICACIÓN!$CQ38&lt;&gt;0),[6]PDI_DES__DEDICACIÓN!$CQ38,""),IF($A40="TOTAL",SUM(INDIRECT("BE4:BE"&amp;ROW()-1)),""))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IF([6]PDI_DES__DEDICACIÓN!$B39&lt;&gt;"",[6]PDI_DES__DEDICACIÓN!$B39,IF(AND([6]PDI_DES__DEDICACIÓN!$B39="",[6]PDI_DES__DEDICACIÓN!$B40="",[6]PDI_DES__DEDICACIÓN!$B38=""),"","TOTAL"))</f>
        <v/>
      </c>
      <c r="B41" s="6" t="str">
        <f ca="1">IF(AND($A41&lt;&gt;"",$A41&lt;&gt;"TOTAL"),IF(AND([6]PDI_DES__DEDICACIÓN!$C39&lt;&gt;"",[6]PDI_DES__DEDICACIÓN!$C39&lt;&gt;0),[6]PDI_DES__DEDICACIÓN!$C39,""),IF($A41="TOTAL",SUM(INDIRECT("B4:B"&amp;ROW()-1)),""))</f>
        <v/>
      </c>
      <c r="C41" s="6" t="str">
        <f ca="1">IF(AND($A41&lt;&gt;"",$A41&lt;&gt;"TOTAL"),IF(AND([6]PDI_DES__DEDICACIÓN!$E39&lt;&gt;"",[6]PDI_DES__DEDICACIÓN!$E39&lt;&gt;0),[6]PDI_DES__DEDICACIÓN!$E39,""),IF($A41="TOTAL",SUM(INDIRECT("C4:C"&amp;ROW()-1)),""))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IF(AND($A41&lt;&gt;"",$A41&lt;&gt;"TOTAL"),IF(AND([6]PDI_DES__DEDICACIÓN!$H39&lt;&gt;"",[6]PDI_DES__DEDICACIÓN!$H39&lt;&gt;0),[6]PDI_DES__DEDICACIÓN!$H39,""),IF($A41="TOTAL",SUM(INDIRECT("E4:E"&amp;ROW()-1)),""))</f>
        <v/>
      </c>
      <c r="F41" s="6" t="str">
        <f ca="1">IF(AND($A41&lt;&gt;"",$A41&lt;&gt;"TOTAL"),IF(AND([6]PDI_DES__DEDICACIÓN!$J39&lt;&gt;"",[6]PDI_DES__DEDICACIÓN!$J39&lt;&gt;0),[6]PDI_DES__DEDICACIÓN!$J39,""),IF($A41="TOTAL",SUM(INDIRECT("F4:F"&amp;ROW()-1)),""))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IF(AND($A41&lt;&gt;"",$A41&lt;&gt;"TOTAL"),IF(AND([6]PDI_DES__DEDICACIÓN!$M39&lt;&gt;"",[6]PDI_DES__DEDICACIÓN!$M39&lt;&gt;0),[6]PDI_DES__DEDICACIÓN!$M39,""),IF($A41="TOTAL",SUM(INDIRECT("H4:H"&amp;ROW()-1)),""))</f>
        <v/>
      </c>
      <c r="I41" s="6" t="str">
        <f ca="1">IF(AND($A41&lt;&gt;"",$A41&lt;&gt;"TOTAL"),IF(AND([6]PDI_DES__DEDICACIÓN!$O39&lt;&gt;"",[6]PDI_DES__DEDICACIÓN!$O39&lt;&gt;0),[6]PDI_DES__DEDICACIÓN!$O39,""),IF($A41="TOTAL",SUM(INDIRECT("I4:I"&amp;ROW()-1)),""))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IF(AND($A41&lt;&gt;"",$A41&lt;&gt;"TOTAL"),IF(AND([6]PDI_DES__DEDICACIÓN!$R39&lt;&gt;"",[6]PDI_DES__DEDICACIÓN!$R39&lt;&gt;0),[6]PDI_DES__DEDICACIÓN!$R39,""),IF($A41="TOTAL",SUM(INDIRECT("K4:K"&amp;ROW()-1)),""))</f>
        <v/>
      </c>
      <c r="L41" s="6" t="str">
        <f ca="1">IF(AND($A41&lt;&gt;"",$A41&lt;&gt;"TOTAL"),IF(AND([6]PDI_DES__DEDICACIÓN!$T39&lt;&gt;"",[6]PDI_DES__DEDICACIÓN!$T39&lt;&gt;0),[6]PDI_DES__DEDICACIÓN!$T39,""),IF($A41="TOTAL",SUM(INDIRECT("L4:L"&amp;ROW()-1)),""))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IF(AND($A41&lt;&gt;"",$A41&lt;&gt;"TOTAL"),IF(AND([6]PDI_DES__DEDICACIÓN!$W39&lt;&gt;"",[6]PDI_DES__DEDICACIÓN!$W39&lt;&gt;0),[6]PDI_DES__DEDICACIÓN!$W39,""),IF($A41="TOTAL",SUM(INDIRECT("N4:N"&amp;ROW()-1)),""))</f>
        <v/>
      </c>
      <c r="O41" s="6" t="str">
        <f ca="1">IF(AND($A41&lt;&gt;"",$A41&lt;&gt;"TOTAL"),IF(AND([6]PDI_DES__DEDICACIÓN!$Y39&lt;&gt;"",[6]PDI_DES__DEDICACIÓN!$Y39&lt;&gt;0),[6]PDI_DES__DEDICACIÓN!$Y39,""),IF($A41="TOTAL",SUM(INDIRECT("O4:O"&amp;ROW()-1)),""))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IF(AND($A41&lt;&gt;"",$A41&lt;&gt;"TOTAL"),IF(AND([6]PDI_DES__DEDICACIÓN!$AB39&lt;&gt;"",[6]PDI_DES__DEDICACIÓN!$AB39&lt;&gt;0),[6]PDI_DES__DEDICACIÓN!$AB39,""),IF($A41="TOTAL",SUM(INDIRECT("Q4:Q"&amp;ROW()-1)),""))</f>
        <v/>
      </c>
      <c r="R41" s="6" t="str">
        <f ca="1">IF(AND($A41&lt;&gt;"",$A41&lt;&gt;"TOTAL"),IF(AND([6]PDI_DES__DEDICACIÓN!$AD39&lt;&gt;"",[6]PDI_DES__DEDICACIÓN!$AD39&lt;&gt;0),[6]PDI_DES__DEDICACIÓN!$AD39,""),IF($A41="TOTAL",SUM(INDIRECT("R4:R"&amp;ROW()-1)),""))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IF(AND($A41&lt;&gt;"",$A41&lt;&gt;"TOTAL"),IF(AND([6]PDI_DES__DEDICACIÓN!$AG39&lt;&gt;"",[6]PDI_DES__DEDICACIÓN!$AG39&lt;&gt;0),[6]PDI_DES__DEDICACIÓN!$AG39,""),IF($A41="TOTAL",SUM(INDIRECT("T4:T"&amp;ROW()-1)),""))</f>
        <v/>
      </c>
      <c r="U41" s="6" t="str">
        <f ca="1">IF(AND($A41&lt;&gt;"",$A41&lt;&gt;"TOTAL"),IF(AND([6]PDI_DES__DEDICACIÓN!$AI39&lt;&gt;"",[6]PDI_DES__DEDICACIÓN!$AI39&lt;&gt;0),[6]PDI_DES__DEDICACIÓN!$AI39,""),IF($A41="TOTAL",SUM(INDIRECT("U4:U"&amp;ROW()-1)),""))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IF(AND($A41&lt;&gt;"",$A41&lt;&gt;"TOTAL"),IF(AND([6]PDI_DES__DEDICACIÓN!$AL39&lt;&gt;"",[6]PDI_DES__DEDICACIÓN!$AL39&lt;&gt;0),[6]PDI_DES__DEDICACIÓN!$AL39,""),IF($A41="TOTAL",SUM(INDIRECT("W4:W"&amp;ROW()-1)),""))</f>
        <v/>
      </c>
      <c r="X41" s="6" t="str">
        <f ca="1">IF(AND($A41&lt;&gt;"",$A41&lt;&gt;"TOTAL"),IF(AND([6]PDI_DES__DEDICACIÓN!$AN39&lt;&gt;"",[6]PDI_DES__DEDICACIÓN!$AN39&lt;&gt;0),[6]PDI_DES__DEDICACIÓN!$AN39,""),IF($A41="TOTAL",SUM(INDIRECT("X4:X"&amp;ROW()-1)),""))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IF(AND($A41&lt;&gt;"",$A41&lt;&gt;"TOTAL"),IF(AND([6]PDI_DES__DEDICACIÓN!$AQ39&lt;&gt;"",[6]PDI_DES__DEDICACIÓN!$AQ39&lt;&gt;0),[6]PDI_DES__DEDICACIÓN!$AQ39,""),IF($A41="TOTAL",SUM(INDIRECT("Z4:Z"&amp;ROW()-1)),""))</f>
        <v/>
      </c>
      <c r="AA41" s="6" t="str">
        <f ca="1">IF(AND($A41&lt;&gt;"",$A41&lt;&gt;"TOTAL"),IF(AND([6]PDI_DES__DEDICACIÓN!$AS39&lt;&gt;"",[6]PDI_DES__DEDICACIÓN!$AS39&lt;&gt;0),[6]PDI_DES__DEDICACIÓN!$AS39,""),IF($A41="TOTAL",SUM(INDIRECT("AA4:AA"&amp;ROW()-1)),""))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IF(AND($A41&lt;&gt;"",$A41&lt;&gt;"TOTAL"),IF(AND([6]PDI_DES__DEDICACIÓN!$AV39&lt;&gt;"",[6]PDI_DES__DEDICACIÓN!$AV39&lt;&gt;0),[6]PDI_DES__DEDICACIÓN!$AV39,""),IF($A41="TOTAL",SUM(INDIRECT("AC4:AC"&amp;ROW()-1)),""))</f>
        <v/>
      </c>
      <c r="AD41" s="6" t="str">
        <f ca="1">IF(AND($A41&lt;&gt;"",$A41&lt;&gt;"TOTAL"),IF(AND([6]PDI_DES__DEDICACIÓN!$AX39&lt;&gt;"",[6]PDI_DES__DEDICACIÓN!$AX39&lt;&gt;0),[6]PDI_DES__DEDICACIÓN!$AX39,""),IF($A41="TOTAL",SUM(INDIRECT("AD4:AD"&amp;ROW()-1)),""))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IF(AND($A41&lt;&gt;"",$A41&lt;&gt;"TOTAL"),IF(AND([6]PDI_DES__DEDICACIÓN!$BA39&lt;&gt;"",[6]PDI_DES__DEDICACIÓN!$BA39&lt;&gt;0),[6]PDI_DES__DEDICACIÓN!$BA39,""),IF($A41="TOTAL",SUM(INDIRECT("AF4:AF"&amp;ROW()-1)),""))</f>
        <v/>
      </c>
      <c r="AG41" s="6" t="str">
        <f ca="1">IF(AND($A41&lt;&gt;"",$A41&lt;&gt;"TOTAL"),IF(AND([6]PDI_DES__DEDICACIÓN!$BC39&lt;&gt;"",[6]PDI_DES__DEDICACIÓN!$BC39&lt;&gt;0),[6]PDI_DES__DEDICACIÓN!$BC39,""),IF($A41="TOTAL",SUM(INDIRECT("AG4:AG"&amp;ROW()-1)),""))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IF(AND($A41&lt;&gt;"",$A41&lt;&gt;"TOTAL"),IF(AND([6]PDI_DES__DEDICACIÓN!$BF39&lt;&gt;"",[6]PDI_DES__DEDICACIÓN!$BF39&lt;&gt;0),[6]PDI_DES__DEDICACIÓN!$BF39,""),IF($A41="TOTAL",SUM(INDIRECT("AI4:AI"&amp;ROW()-1)),""))</f>
        <v/>
      </c>
      <c r="AJ41" s="6" t="str">
        <f ca="1">IF(AND($A41&lt;&gt;"",$A41&lt;&gt;"TOTAL"),IF(AND([6]PDI_DES__DEDICACIÓN!$BH39&lt;&gt;"",[6]PDI_DES__DEDICACIÓN!$BH39&lt;&gt;0),[6]PDI_DES__DEDICACIÓN!$BH39,""),IF($A41="TOTAL",SUM(INDIRECT("AJ4:AJ"&amp;ROW()-1)),""))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IF(AND($A41&lt;&gt;"",$A41&lt;&gt;"TOTAL"),IF(AND([6]PDI_DES__DEDICACIÓN!$BK39&lt;&gt;"",[6]PDI_DES__DEDICACIÓN!$BK39&lt;&gt;0),[6]PDI_DES__DEDICACIÓN!$BK39,""),IF($A41="TOTAL",SUM(INDIRECT("AL4:AL"&amp;ROW()-1)),""))</f>
        <v/>
      </c>
      <c r="AM41" s="6" t="str">
        <f ca="1">IF(AND($A41&lt;&gt;"",$A41&lt;&gt;"TOTAL"),IF(AND([6]PDI_DES__DEDICACIÓN!$BM39&lt;&gt;"",[6]PDI_DES__DEDICACIÓN!$BM39&lt;&gt;0),[6]PDI_DES__DEDICACIÓN!$BM39,""),IF($A41="TOTAL",SUM(INDIRECT("AM4:AM"&amp;ROW()-1)),""))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IF(AND($A41&lt;&gt;"",$A41&lt;&gt;"TOTAL"),IF(AND([6]PDI_DES__DEDICACIÓN!$BP39&lt;&gt;"",[6]PDI_DES__DEDICACIÓN!$BP39&lt;&gt;0),[6]PDI_DES__DEDICACIÓN!$BP39,""),IF($A41="TOTAL",SUM(INDIRECT("AO4:AO"&amp;ROW()-1)),""))</f>
        <v/>
      </c>
      <c r="AP41" s="6" t="str">
        <f ca="1">IF(AND($A41&lt;&gt;"",$A41&lt;&gt;"TOTAL"),IF(AND([6]PDI_DES__DEDICACIÓN!$BR39&lt;&gt;"",[6]PDI_DES__DEDICACIÓN!$BR39&lt;&gt;0),[6]PDI_DES__DEDICACIÓN!$BR39,""),IF($A41="TOTAL",SUM(INDIRECT("AP4:AP"&amp;ROW()-1)),""))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IF(AND($A41&lt;&gt;"",$A41&lt;&gt;"TOTAL"),IF(AND([6]PDI_DES__DEDICACIÓN!$BU39&lt;&gt;"",[6]PDI_DES__DEDICACIÓN!$BU39&lt;&gt;0),[6]PDI_DES__DEDICACIÓN!$BU39,""),IF($A41="TOTAL",SUM(INDIRECT("AR4:AR"&amp;ROW()-1)),""))</f>
        <v/>
      </c>
      <c r="AS41" s="6" t="str">
        <f ca="1">IF(AND($A41&lt;&gt;"",$A41&lt;&gt;"TOTAL"),IF(AND([6]PDI_DES__DEDICACIÓN!$BW39&lt;&gt;"",[6]PDI_DES__DEDICACIÓN!$BW39&lt;&gt;0),[6]PDI_DES__DEDICACIÓN!$BW39,""),IF($A41="TOTAL",SUM(INDIRECT("AS4:AS"&amp;ROW()-1)),""))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IF(AND($A41&lt;&gt;"",$A41&lt;&gt;"TOTAL"),IF(AND([6]PDI_DES__DEDICACIÓN!$BZ39&lt;&gt;"",[6]PDI_DES__DEDICACIÓN!$BZ39&lt;&gt;0),[6]PDI_DES__DEDICACIÓN!$BZ39,""),IF($A41="TOTAL",SUM(INDIRECT("AU4:AU"&amp;ROW()-1)),""))</f>
        <v/>
      </c>
      <c r="AV41" s="6" t="str">
        <f ca="1">IF(AND($A41&lt;&gt;"",$A41&lt;&gt;"TOTAL"),IF(AND([6]PDI_DES__DEDICACIÓN!$CB39&lt;&gt;"",[6]PDI_DES__DEDICACIÓN!$CB39&lt;&gt;0),[6]PDI_DES__DEDICACIÓN!$CB39,""),IF($A41="TOTAL",SUM(INDIRECT("AV4:AV"&amp;ROW()-1)),""))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IF(AND($A41&lt;&gt;"",$A41&lt;&gt;"TOTAL"),IF(AND([6]PDI_DES__DEDICACIÓN!$CE39&lt;&gt;"",[6]PDI_DES__DEDICACIÓN!$CE39&lt;&gt;0),[6]PDI_DES__DEDICACIÓN!$CE39,""),IF($A41="TOTAL",SUM(INDIRECT("AX4:AX"&amp;ROW()-1)),""))</f>
        <v/>
      </c>
      <c r="AY41" s="6" t="str">
        <f ca="1">IF(AND($A41&lt;&gt;"",$A41&lt;&gt;"TOTAL"),IF(AND([6]PDI_DES__DEDICACIÓN!$CG39&lt;&gt;"",[6]PDI_DES__DEDICACIÓN!$CG39&lt;&gt;0),[6]PDI_DES__DEDICACIÓN!$CG39,""),IF($A41="TOTAL",SUM(INDIRECT("AY4:AY"&amp;ROW()-1)),""))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IF(AND($A41&lt;&gt;"",$A41&lt;&gt;"TOTAL"),IF(AND([6]PDI_DES__DEDICACIÓN!$CJ39&lt;&gt;"",[6]PDI_DES__DEDICACIÓN!$CJ39&lt;&gt;0),[6]PDI_DES__DEDICACIÓN!$CJ39,""),IF($A41="TOTAL",SUM(INDIRECT("BA4:BA"&amp;ROW()-1)),""))</f>
        <v/>
      </c>
      <c r="BB41" s="6" t="str">
        <f ca="1">IF(AND($A41&lt;&gt;"",$A41&lt;&gt;"TOTAL"),IF(AND([6]PDI_DES__DEDICACIÓN!$CL39&lt;&gt;"",[6]PDI_DES__DEDICACIÓN!$CL39&lt;&gt;0),[6]PDI_DES__DEDICACIÓN!$CL39,""),IF($A41="TOTAL",SUM(INDIRECT("BB4:BB"&amp;ROW()-1)),""))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IF(AND($A41&lt;&gt;"",$A41&lt;&gt;"TOTAL"),IF(AND([6]PDI_DES__DEDICACIÓN!$CO39&lt;&gt;"",[6]PDI_DES__DEDICACIÓN!$CO39&lt;&gt;0),[6]PDI_DES__DEDICACIÓN!$CO39,""),IF($A41="TOTAL",SUM(INDIRECT("BD4:BD"&amp;ROW()-1)),""))</f>
        <v/>
      </c>
      <c r="BE41" s="6" t="str">
        <f ca="1">IF(AND($A41&lt;&gt;"",$A41&lt;&gt;"TOTAL"),IF(AND([6]PDI_DES__DEDICACIÓN!$CQ39&lt;&gt;"",[6]PDI_DES__DEDICACIÓN!$CQ39&lt;&gt;0),[6]PDI_DES__DEDICACIÓN!$CQ39,""),IF($A41="TOTAL",SUM(INDIRECT("BE4:BE"&amp;ROW()-1)),""))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IF([6]PDI_DES__DEDICACIÓN!$B40&lt;&gt;"",[6]PDI_DES__DEDICACIÓN!$B40,IF(AND([6]PDI_DES__DEDICACIÓN!$B40="",[6]PDI_DES__DEDICACIÓN!$B41="",[6]PDI_DES__DEDICACIÓN!$B39=""),"","TOTAL"))</f>
        <v/>
      </c>
      <c r="B42" s="6" t="str">
        <f ca="1">IF(AND($A42&lt;&gt;"",$A42&lt;&gt;"TOTAL"),IF(AND([6]PDI_DES__DEDICACIÓN!$C40&lt;&gt;"",[6]PDI_DES__DEDICACIÓN!$C40&lt;&gt;0),[6]PDI_DES__DEDICACIÓN!$C40,""),IF($A42="TOTAL",SUM(INDIRECT("B4:B"&amp;ROW()-1)),""))</f>
        <v/>
      </c>
      <c r="C42" s="6" t="str">
        <f ca="1">IF(AND($A42&lt;&gt;"",$A42&lt;&gt;"TOTAL"),IF(AND([6]PDI_DES__DEDICACIÓN!$E40&lt;&gt;"",[6]PDI_DES__DEDICACIÓN!$E40&lt;&gt;0),[6]PDI_DES__DEDICACIÓN!$E40,""),IF($A42="TOTAL",SUM(INDIRECT("C4:C"&amp;ROW()-1)),""))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IF(AND($A42&lt;&gt;"",$A42&lt;&gt;"TOTAL"),IF(AND([6]PDI_DES__DEDICACIÓN!$H40&lt;&gt;"",[6]PDI_DES__DEDICACIÓN!$H40&lt;&gt;0),[6]PDI_DES__DEDICACIÓN!$H40,""),IF($A42="TOTAL",SUM(INDIRECT("E4:E"&amp;ROW()-1)),""))</f>
        <v/>
      </c>
      <c r="F42" s="6" t="str">
        <f ca="1">IF(AND($A42&lt;&gt;"",$A42&lt;&gt;"TOTAL"),IF(AND([6]PDI_DES__DEDICACIÓN!$J40&lt;&gt;"",[6]PDI_DES__DEDICACIÓN!$J40&lt;&gt;0),[6]PDI_DES__DEDICACIÓN!$J40,""),IF($A42="TOTAL",SUM(INDIRECT("F4:F"&amp;ROW()-1)),""))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IF(AND($A42&lt;&gt;"",$A42&lt;&gt;"TOTAL"),IF(AND([6]PDI_DES__DEDICACIÓN!$M40&lt;&gt;"",[6]PDI_DES__DEDICACIÓN!$M40&lt;&gt;0),[6]PDI_DES__DEDICACIÓN!$M40,""),IF($A42="TOTAL",SUM(INDIRECT("H4:H"&amp;ROW()-1)),""))</f>
        <v/>
      </c>
      <c r="I42" s="6" t="str">
        <f ca="1">IF(AND($A42&lt;&gt;"",$A42&lt;&gt;"TOTAL"),IF(AND([6]PDI_DES__DEDICACIÓN!$O40&lt;&gt;"",[6]PDI_DES__DEDICACIÓN!$O40&lt;&gt;0),[6]PDI_DES__DEDICACIÓN!$O40,""),IF($A42="TOTAL",SUM(INDIRECT("I4:I"&amp;ROW()-1)),""))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IF(AND($A42&lt;&gt;"",$A42&lt;&gt;"TOTAL"),IF(AND([6]PDI_DES__DEDICACIÓN!$R40&lt;&gt;"",[6]PDI_DES__DEDICACIÓN!$R40&lt;&gt;0),[6]PDI_DES__DEDICACIÓN!$R40,""),IF($A42="TOTAL",SUM(INDIRECT("K4:K"&amp;ROW()-1)),""))</f>
        <v/>
      </c>
      <c r="L42" s="6" t="str">
        <f ca="1">IF(AND($A42&lt;&gt;"",$A42&lt;&gt;"TOTAL"),IF(AND([6]PDI_DES__DEDICACIÓN!$T40&lt;&gt;"",[6]PDI_DES__DEDICACIÓN!$T40&lt;&gt;0),[6]PDI_DES__DEDICACIÓN!$T40,""),IF($A42="TOTAL",SUM(INDIRECT("L4:L"&amp;ROW()-1)),""))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IF(AND($A42&lt;&gt;"",$A42&lt;&gt;"TOTAL"),IF(AND([6]PDI_DES__DEDICACIÓN!$W40&lt;&gt;"",[6]PDI_DES__DEDICACIÓN!$W40&lt;&gt;0),[6]PDI_DES__DEDICACIÓN!$W40,""),IF($A42="TOTAL",SUM(INDIRECT("N4:N"&amp;ROW()-1)),""))</f>
        <v/>
      </c>
      <c r="O42" s="6" t="str">
        <f ca="1">IF(AND($A42&lt;&gt;"",$A42&lt;&gt;"TOTAL"),IF(AND([6]PDI_DES__DEDICACIÓN!$Y40&lt;&gt;"",[6]PDI_DES__DEDICACIÓN!$Y40&lt;&gt;0),[6]PDI_DES__DEDICACIÓN!$Y40,""),IF($A42="TOTAL",SUM(INDIRECT("O4:O"&amp;ROW()-1)),""))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IF(AND($A42&lt;&gt;"",$A42&lt;&gt;"TOTAL"),IF(AND([6]PDI_DES__DEDICACIÓN!$AB40&lt;&gt;"",[6]PDI_DES__DEDICACIÓN!$AB40&lt;&gt;0),[6]PDI_DES__DEDICACIÓN!$AB40,""),IF($A42="TOTAL",SUM(INDIRECT("Q4:Q"&amp;ROW()-1)),""))</f>
        <v/>
      </c>
      <c r="R42" s="6" t="str">
        <f ca="1">IF(AND($A42&lt;&gt;"",$A42&lt;&gt;"TOTAL"),IF(AND([6]PDI_DES__DEDICACIÓN!$AD40&lt;&gt;"",[6]PDI_DES__DEDICACIÓN!$AD40&lt;&gt;0),[6]PDI_DES__DEDICACIÓN!$AD40,""),IF($A42="TOTAL",SUM(INDIRECT("R4:R"&amp;ROW()-1)),""))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IF(AND($A42&lt;&gt;"",$A42&lt;&gt;"TOTAL"),IF(AND([6]PDI_DES__DEDICACIÓN!$AG40&lt;&gt;"",[6]PDI_DES__DEDICACIÓN!$AG40&lt;&gt;0),[6]PDI_DES__DEDICACIÓN!$AG40,""),IF($A42="TOTAL",SUM(INDIRECT("T4:T"&amp;ROW()-1)),""))</f>
        <v/>
      </c>
      <c r="U42" s="6" t="str">
        <f ca="1">IF(AND($A42&lt;&gt;"",$A42&lt;&gt;"TOTAL"),IF(AND([6]PDI_DES__DEDICACIÓN!$AI40&lt;&gt;"",[6]PDI_DES__DEDICACIÓN!$AI40&lt;&gt;0),[6]PDI_DES__DEDICACIÓN!$AI40,""),IF($A42="TOTAL",SUM(INDIRECT("U4:U"&amp;ROW()-1)),""))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IF(AND($A42&lt;&gt;"",$A42&lt;&gt;"TOTAL"),IF(AND([6]PDI_DES__DEDICACIÓN!$AL40&lt;&gt;"",[6]PDI_DES__DEDICACIÓN!$AL40&lt;&gt;0),[6]PDI_DES__DEDICACIÓN!$AL40,""),IF($A42="TOTAL",SUM(INDIRECT("W4:W"&amp;ROW()-1)),""))</f>
        <v/>
      </c>
      <c r="X42" s="6" t="str">
        <f ca="1">IF(AND($A42&lt;&gt;"",$A42&lt;&gt;"TOTAL"),IF(AND([6]PDI_DES__DEDICACIÓN!$AN40&lt;&gt;"",[6]PDI_DES__DEDICACIÓN!$AN40&lt;&gt;0),[6]PDI_DES__DEDICACIÓN!$AN40,""),IF($A42="TOTAL",SUM(INDIRECT("X4:X"&amp;ROW()-1)),""))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IF(AND($A42&lt;&gt;"",$A42&lt;&gt;"TOTAL"),IF(AND([6]PDI_DES__DEDICACIÓN!$AQ40&lt;&gt;"",[6]PDI_DES__DEDICACIÓN!$AQ40&lt;&gt;0),[6]PDI_DES__DEDICACIÓN!$AQ40,""),IF($A42="TOTAL",SUM(INDIRECT("Z4:Z"&amp;ROW()-1)),""))</f>
        <v/>
      </c>
      <c r="AA42" s="6" t="str">
        <f ca="1">IF(AND($A42&lt;&gt;"",$A42&lt;&gt;"TOTAL"),IF(AND([6]PDI_DES__DEDICACIÓN!$AS40&lt;&gt;"",[6]PDI_DES__DEDICACIÓN!$AS40&lt;&gt;0),[6]PDI_DES__DEDICACIÓN!$AS40,""),IF($A42="TOTAL",SUM(INDIRECT("AA4:AA"&amp;ROW()-1)),""))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IF(AND($A42&lt;&gt;"",$A42&lt;&gt;"TOTAL"),IF(AND([6]PDI_DES__DEDICACIÓN!$AV40&lt;&gt;"",[6]PDI_DES__DEDICACIÓN!$AV40&lt;&gt;0),[6]PDI_DES__DEDICACIÓN!$AV40,""),IF($A42="TOTAL",SUM(INDIRECT("AC4:AC"&amp;ROW()-1)),""))</f>
        <v/>
      </c>
      <c r="AD42" s="6" t="str">
        <f ca="1">IF(AND($A42&lt;&gt;"",$A42&lt;&gt;"TOTAL"),IF(AND([6]PDI_DES__DEDICACIÓN!$AX40&lt;&gt;"",[6]PDI_DES__DEDICACIÓN!$AX40&lt;&gt;0),[6]PDI_DES__DEDICACIÓN!$AX40,""),IF($A42="TOTAL",SUM(INDIRECT("AD4:AD"&amp;ROW()-1)),""))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IF(AND($A42&lt;&gt;"",$A42&lt;&gt;"TOTAL"),IF(AND([6]PDI_DES__DEDICACIÓN!$BA40&lt;&gt;"",[6]PDI_DES__DEDICACIÓN!$BA40&lt;&gt;0),[6]PDI_DES__DEDICACIÓN!$BA40,""),IF($A42="TOTAL",SUM(INDIRECT("AF4:AF"&amp;ROW()-1)),""))</f>
        <v/>
      </c>
      <c r="AG42" s="6" t="str">
        <f ca="1">IF(AND($A42&lt;&gt;"",$A42&lt;&gt;"TOTAL"),IF(AND([6]PDI_DES__DEDICACIÓN!$BC40&lt;&gt;"",[6]PDI_DES__DEDICACIÓN!$BC40&lt;&gt;0),[6]PDI_DES__DEDICACIÓN!$BC40,""),IF($A42="TOTAL",SUM(INDIRECT("AG4:AG"&amp;ROW()-1)),""))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IF(AND($A42&lt;&gt;"",$A42&lt;&gt;"TOTAL"),IF(AND([6]PDI_DES__DEDICACIÓN!$BF40&lt;&gt;"",[6]PDI_DES__DEDICACIÓN!$BF40&lt;&gt;0),[6]PDI_DES__DEDICACIÓN!$BF40,""),IF($A42="TOTAL",SUM(INDIRECT("AI4:AI"&amp;ROW()-1)),""))</f>
        <v/>
      </c>
      <c r="AJ42" s="6" t="str">
        <f ca="1">IF(AND($A42&lt;&gt;"",$A42&lt;&gt;"TOTAL"),IF(AND([6]PDI_DES__DEDICACIÓN!$BH40&lt;&gt;"",[6]PDI_DES__DEDICACIÓN!$BH40&lt;&gt;0),[6]PDI_DES__DEDICACIÓN!$BH40,""),IF($A42="TOTAL",SUM(INDIRECT("AJ4:AJ"&amp;ROW()-1)),""))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IF(AND($A42&lt;&gt;"",$A42&lt;&gt;"TOTAL"),IF(AND([6]PDI_DES__DEDICACIÓN!$BK40&lt;&gt;"",[6]PDI_DES__DEDICACIÓN!$BK40&lt;&gt;0),[6]PDI_DES__DEDICACIÓN!$BK40,""),IF($A42="TOTAL",SUM(INDIRECT("AL4:AL"&amp;ROW()-1)),""))</f>
        <v/>
      </c>
      <c r="AM42" s="6" t="str">
        <f ca="1">IF(AND($A42&lt;&gt;"",$A42&lt;&gt;"TOTAL"),IF(AND([6]PDI_DES__DEDICACIÓN!$BM40&lt;&gt;"",[6]PDI_DES__DEDICACIÓN!$BM40&lt;&gt;0),[6]PDI_DES__DEDICACIÓN!$BM40,""),IF($A42="TOTAL",SUM(INDIRECT("AM4:AM"&amp;ROW()-1)),""))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IF(AND($A42&lt;&gt;"",$A42&lt;&gt;"TOTAL"),IF(AND([6]PDI_DES__DEDICACIÓN!$BP40&lt;&gt;"",[6]PDI_DES__DEDICACIÓN!$BP40&lt;&gt;0),[6]PDI_DES__DEDICACIÓN!$BP40,""),IF($A42="TOTAL",SUM(INDIRECT("AO4:AO"&amp;ROW()-1)),""))</f>
        <v/>
      </c>
      <c r="AP42" s="6" t="str">
        <f ca="1">IF(AND($A42&lt;&gt;"",$A42&lt;&gt;"TOTAL"),IF(AND([6]PDI_DES__DEDICACIÓN!$BR40&lt;&gt;"",[6]PDI_DES__DEDICACIÓN!$BR40&lt;&gt;0),[6]PDI_DES__DEDICACIÓN!$BR40,""),IF($A42="TOTAL",SUM(INDIRECT("AP4:AP"&amp;ROW()-1)),""))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IF(AND($A42&lt;&gt;"",$A42&lt;&gt;"TOTAL"),IF(AND([6]PDI_DES__DEDICACIÓN!$BU40&lt;&gt;"",[6]PDI_DES__DEDICACIÓN!$BU40&lt;&gt;0),[6]PDI_DES__DEDICACIÓN!$BU40,""),IF($A42="TOTAL",SUM(INDIRECT("AR4:AR"&amp;ROW()-1)),""))</f>
        <v/>
      </c>
      <c r="AS42" s="6" t="str">
        <f ca="1">IF(AND($A42&lt;&gt;"",$A42&lt;&gt;"TOTAL"),IF(AND([6]PDI_DES__DEDICACIÓN!$BW40&lt;&gt;"",[6]PDI_DES__DEDICACIÓN!$BW40&lt;&gt;0),[6]PDI_DES__DEDICACIÓN!$BW40,""),IF($A42="TOTAL",SUM(INDIRECT("AS4:AS"&amp;ROW()-1)),""))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IF(AND($A42&lt;&gt;"",$A42&lt;&gt;"TOTAL"),IF(AND([6]PDI_DES__DEDICACIÓN!$BZ40&lt;&gt;"",[6]PDI_DES__DEDICACIÓN!$BZ40&lt;&gt;0),[6]PDI_DES__DEDICACIÓN!$BZ40,""),IF($A42="TOTAL",SUM(INDIRECT("AU4:AU"&amp;ROW()-1)),""))</f>
        <v/>
      </c>
      <c r="AV42" s="6" t="str">
        <f ca="1">IF(AND($A42&lt;&gt;"",$A42&lt;&gt;"TOTAL"),IF(AND([6]PDI_DES__DEDICACIÓN!$CB40&lt;&gt;"",[6]PDI_DES__DEDICACIÓN!$CB40&lt;&gt;0),[6]PDI_DES__DEDICACIÓN!$CB40,""),IF($A42="TOTAL",SUM(INDIRECT("AV4:AV"&amp;ROW()-1)),""))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IF(AND($A42&lt;&gt;"",$A42&lt;&gt;"TOTAL"),IF(AND([6]PDI_DES__DEDICACIÓN!$CE40&lt;&gt;"",[6]PDI_DES__DEDICACIÓN!$CE40&lt;&gt;0),[6]PDI_DES__DEDICACIÓN!$CE40,""),IF($A42="TOTAL",SUM(INDIRECT("AX4:AX"&amp;ROW()-1)),""))</f>
        <v/>
      </c>
      <c r="AY42" s="6" t="str">
        <f ca="1">IF(AND($A42&lt;&gt;"",$A42&lt;&gt;"TOTAL"),IF(AND([6]PDI_DES__DEDICACIÓN!$CG40&lt;&gt;"",[6]PDI_DES__DEDICACIÓN!$CG40&lt;&gt;0),[6]PDI_DES__DEDICACIÓN!$CG40,""),IF($A42="TOTAL",SUM(INDIRECT("AY4:AY"&amp;ROW()-1)),""))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IF(AND($A42&lt;&gt;"",$A42&lt;&gt;"TOTAL"),IF(AND([6]PDI_DES__DEDICACIÓN!$CJ40&lt;&gt;"",[6]PDI_DES__DEDICACIÓN!$CJ40&lt;&gt;0),[6]PDI_DES__DEDICACIÓN!$CJ40,""),IF($A42="TOTAL",SUM(INDIRECT("BA4:BA"&amp;ROW()-1)),""))</f>
        <v/>
      </c>
      <c r="BB42" s="6" t="str">
        <f ca="1">IF(AND($A42&lt;&gt;"",$A42&lt;&gt;"TOTAL"),IF(AND([6]PDI_DES__DEDICACIÓN!$CL40&lt;&gt;"",[6]PDI_DES__DEDICACIÓN!$CL40&lt;&gt;0),[6]PDI_DES__DEDICACIÓN!$CL40,""),IF($A42="TOTAL",SUM(INDIRECT("BB4:BB"&amp;ROW()-1)),""))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IF(AND($A42&lt;&gt;"",$A42&lt;&gt;"TOTAL"),IF(AND([6]PDI_DES__DEDICACIÓN!$CO40&lt;&gt;"",[6]PDI_DES__DEDICACIÓN!$CO40&lt;&gt;0),[6]PDI_DES__DEDICACIÓN!$CO40,""),IF($A42="TOTAL",SUM(INDIRECT("BD4:BD"&amp;ROW()-1)),""))</f>
        <v/>
      </c>
      <c r="BE42" s="6" t="str">
        <f ca="1">IF(AND($A42&lt;&gt;"",$A42&lt;&gt;"TOTAL"),IF(AND([6]PDI_DES__DEDICACIÓN!$CQ40&lt;&gt;"",[6]PDI_DES__DEDICACIÓN!$CQ40&lt;&gt;0),[6]PDI_DES__DEDICACIÓN!$CQ40,""),IF($A42="TOTAL",SUM(INDIRECT("BE4:BE"&amp;ROW()-1)),""))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IF([6]PDI_DES__DEDICACIÓN!$B41&lt;&gt;"",[6]PDI_DES__DEDICACIÓN!$B41,IF(AND([6]PDI_DES__DEDICACIÓN!$B41="",[6]PDI_DES__DEDICACIÓN!$B42="",[6]PDI_DES__DEDICACIÓN!$B40=""),"","TOTAL"))</f>
        <v/>
      </c>
      <c r="B43" s="6" t="str">
        <f ca="1">IF(AND($A43&lt;&gt;"",$A43&lt;&gt;"TOTAL"),IF(AND([6]PDI_DES__DEDICACIÓN!$C41&lt;&gt;"",[6]PDI_DES__DEDICACIÓN!$C41&lt;&gt;0),[6]PDI_DES__DEDICACIÓN!$C41,""),IF($A43="TOTAL",SUM(INDIRECT("B4:B"&amp;ROW()-1)),""))</f>
        <v/>
      </c>
      <c r="C43" s="6" t="str">
        <f ca="1">IF(AND($A43&lt;&gt;"",$A43&lt;&gt;"TOTAL"),IF(AND([6]PDI_DES__DEDICACIÓN!$E41&lt;&gt;"",[6]PDI_DES__DEDICACIÓN!$E41&lt;&gt;0),[6]PDI_DES__DEDICACIÓN!$E41,""),IF($A43="TOTAL",SUM(INDIRECT("C4:C"&amp;ROW()-1)),""))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IF(AND($A43&lt;&gt;"",$A43&lt;&gt;"TOTAL"),IF(AND([6]PDI_DES__DEDICACIÓN!$H41&lt;&gt;"",[6]PDI_DES__DEDICACIÓN!$H41&lt;&gt;0),[6]PDI_DES__DEDICACIÓN!$H41,""),IF($A43="TOTAL",SUM(INDIRECT("E4:E"&amp;ROW()-1)),""))</f>
        <v/>
      </c>
      <c r="F43" s="6" t="str">
        <f ca="1">IF(AND($A43&lt;&gt;"",$A43&lt;&gt;"TOTAL"),IF(AND([6]PDI_DES__DEDICACIÓN!$J41&lt;&gt;"",[6]PDI_DES__DEDICACIÓN!$J41&lt;&gt;0),[6]PDI_DES__DEDICACIÓN!$J41,""),IF($A43="TOTAL",SUM(INDIRECT("F4:F"&amp;ROW()-1)),""))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IF(AND($A43&lt;&gt;"",$A43&lt;&gt;"TOTAL"),IF(AND([6]PDI_DES__DEDICACIÓN!$M41&lt;&gt;"",[6]PDI_DES__DEDICACIÓN!$M41&lt;&gt;0),[6]PDI_DES__DEDICACIÓN!$M41,""),IF($A43="TOTAL",SUM(INDIRECT("H4:H"&amp;ROW()-1)),""))</f>
        <v/>
      </c>
      <c r="I43" s="6" t="str">
        <f ca="1">IF(AND($A43&lt;&gt;"",$A43&lt;&gt;"TOTAL"),IF(AND([6]PDI_DES__DEDICACIÓN!$O41&lt;&gt;"",[6]PDI_DES__DEDICACIÓN!$O41&lt;&gt;0),[6]PDI_DES__DEDICACIÓN!$O41,""),IF($A43="TOTAL",SUM(INDIRECT("I4:I"&amp;ROW()-1)),""))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IF(AND($A43&lt;&gt;"",$A43&lt;&gt;"TOTAL"),IF(AND([6]PDI_DES__DEDICACIÓN!$R41&lt;&gt;"",[6]PDI_DES__DEDICACIÓN!$R41&lt;&gt;0),[6]PDI_DES__DEDICACIÓN!$R41,""),IF($A43="TOTAL",SUM(INDIRECT("K4:K"&amp;ROW()-1)),""))</f>
        <v/>
      </c>
      <c r="L43" s="6" t="str">
        <f ca="1">IF(AND($A43&lt;&gt;"",$A43&lt;&gt;"TOTAL"),IF(AND([6]PDI_DES__DEDICACIÓN!$T41&lt;&gt;"",[6]PDI_DES__DEDICACIÓN!$T41&lt;&gt;0),[6]PDI_DES__DEDICACIÓN!$T41,""),IF($A43="TOTAL",SUM(INDIRECT("L4:L"&amp;ROW()-1)),""))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IF(AND($A43&lt;&gt;"",$A43&lt;&gt;"TOTAL"),IF(AND([6]PDI_DES__DEDICACIÓN!$W41&lt;&gt;"",[6]PDI_DES__DEDICACIÓN!$W41&lt;&gt;0),[6]PDI_DES__DEDICACIÓN!$W41,""),IF($A43="TOTAL",SUM(INDIRECT("N4:N"&amp;ROW()-1)),""))</f>
        <v/>
      </c>
      <c r="O43" s="6" t="str">
        <f ca="1">IF(AND($A43&lt;&gt;"",$A43&lt;&gt;"TOTAL"),IF(AND([6]PDI_DES__DEDICACIÓN!$Y41&lt;&gt;"",[6]PDI_DES__DEDICACIÓN!$Y41&lt;&gt;0),[6]PDI_DES__DEDICACIÓN!$Y41,""),IF($A43="TOTAL",SUM(INDIRECT("O4:O"&amp;ROW()-1)),""))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IF(AND($A43&lt;&gt;"",$A43&lt;&gt;"TOTAL"),IF(AND([6]PDI_DES__DEDICACIÓN!$AB41&lt;&gt;"",[6]PDI_DES__DEDICACIÓN!$AB41&lt;&gt;0),[6]PDI_DES__DEDICACIÓN!$AB41,""),IF($A43="TOTAL",SUM(INDIRECT("Q4:Q"&amp;ROW()-1)),""))</f>
        <v/>
      </c>
      <c r="R43" s="6" t="str">
        <f ca="1">IF(AND($A43&lt;&gt;"",$A43&lt;&gt;"TOTAL"),IF(AND([6]PDI_DES__DEDICACIÓN!$AD41&lt;&gt;"",[6]PDI_DES__DEDICACIÓN!$AD41&lt;&gt;0),[6]PDI_DES__DEDICACIÓN!$AD41,""),IF($A43="TOTAL",SUM(INDIRECT("R4:R"&amp;ROW()-1)),""))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IF(AND($A43&lt;&gt;"",$A43&lt;&gt;"TOTAL"),IF(AND([6]PDI_DES__DEDICACIÓN!$AG41&lt;&gt;"",[6]PDI_DES__DEDICACIÓN!$AG41&lt;&gt;0),[6]PDI_DES__DEDICACIÓN!$AG41,""),IF($A43="TOTAL",SUM(INDIRECT("T4:T"&amp;ROW()-1)),""))</f>
        <v/>
      </c>
      <c r="U43" s="6" t="str">
        <f ca="1">IF(AND($A43&lt;&gt;"",$A43&lt;&gt;"TOTAL"),IF(AND([6]PDI_DES__DEDICACIÓN!$AI41&lt;&gt;"",[6]PDI_DES__DEDICACIÓN!$AI41&lt;&gt;0),[6]PDI_DES__DEDICACIÓN!$AI41,""),IF($A43="TOTAL",SUM(INDIRECT("U4:U"&amp;ROW()-1)),""))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IF(AND($A43&lt;&gt;"",$A43&lt;&gt;"TOTAL"),IF(AND([6]PDI_DES__DEDICACIÓN!$AL41&lt;&gt;"",[6]PDI_DES__DEDICACIÓN!$AL41&lt;&gt;0),[6]PDI_DES__DEDICACIÓN!$AL41,""),IF($A43="TOTAL",SUM(INDIRECT("W4:W"&amp;ROW()-1)),""))</f>
        <v/>
      </c>
      <c r="X43" s="6" t="str">
        <f ca="1">IF(AND($A43&lt;&gt;"",$A43&lt;&gt;"TOTAL"),IF(AND([6]PDI_DES__DEDICACIÓN!$AN41&lt;&gt;"",[6]PDI_DES__DEDICACIÓN!$AN41&lt;&gt;0),[6]PDI_DES__DEDICACIÓN!$AN41,""),IF($A43="TOTAL",SUM(INDIRECT("X4:X"&amp;ROW()-1)),""))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IF(AND($A43&lt;&gt;"",$A43&lt;&gt;"TOTAL"),IF(AND([6]PDI_DES__DEDICACIÓN!$AQ41&lt;&gt;"",[6]PDI_DES__DEDICACIÓN!$AQ41&lt;&gt;0),[6]PDI_DES__DEDICACIÓN!$AQ41,""),IF($A43="TOTAL",SUM(INDIRECT("Z4:Z"&amp;ROW()-1)),""))</f>
        <v/>
      </c>
      <c r="AA43" s="6" t="str">
        <f ca="1">IF(AND($A43&lt;&gt;"",$A43&lt;&gt;"TOTAL"),IF(AND([6]PDI_DES__DEDICACIÓN!$AS41&lt;&gt;"",[6]PDI_DES__DEDICACIÓN!$AS41&lt;&gt;0),[6]PDI_DES__DEDICACIÓN!$AS41,""),IF($A43="TOTAL",SUM(INDIRECT("AA4:AA"&amp;ROW()-1)),""))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IF(AND($A43&lt;&gt;"",$A43&lt;&gt;"TOTAL"),IF(AND([6]PDI_DES__DEDICACIÓN!$AV41&lt;&gt;"",[6]PDI_DES__DEDICACIÓN!$AV41&lt;&gt;0),[6]PDI_DES__DEDICACIÓN!$AV41,""),IF($A43="TOTAL",SUM(INDIRECT("AC4:AC"&amp;ROW()-1)),""))</f>
        <v/>
      </c>
      <c r="AD43" s="6" t="str">
        <f ca="1">IF(AND($A43&lt;&gt;"",$A43&lt;&gt;"TOTAL"),IF(AND([6]PDI_DES__DEDICACIÓN!$AX41&lt;&gt;"",[6]PDI_DES__DEDICACIÓN!$AX41&lt;&gt;0),[6]PDI_DES__DEDICACIÓN!$AX41,""),IF($A43="TOTAL",SUM(INDIRECT("AD4:AD"&amp;ROW()-1)),""))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IF(AND($A43&lt;&gt;"",$A43&lt;&gt;"TOTAL"),IF(AND([6]PDI_DES__DEDICACIÓN!$BA41&lt;&gt;"",[6]PDI_DES__DEDICACIÓN!$BA41&lt;&gt;0),[6]PDI_DES__DEDICACIÓN!$BA41,""),IF($A43="TOTAL",SUM(INDIRECT("AF4:AF"&amp;ROW()-1)),""))</f>
        <v/>
      </c>
      <c r="AG43" s="6" t="str">
        <f ca="1">IF(AND($A43&lt;&gt;"",$A43&lt;&gt;"TOTAL"),IF(AND([6]PDI_DES__DEDICACIÓN!$BC41&lt;&gt;"",[6]PDI_DES__DEDICACIÓN!$BC41&lt;&gt;0),[6]PDI_DES__DEDICACIÓN!$BC41,""),IF($A43="TOTAL",SUM(INDIRECT("AG4:AG"&amp;ROW()-1)),""))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IF(AND($A43&lt;&gt;"",$A43&lt;&gt;"TOTAL"),IF(AND([6]PDI_DES__DEDICACIÓN!$BF41&lt;&gt;"",[6]PDI_DES__DEDICACIÓN!$BF41&lt;&gt;0),[6]PDI_DES__DEDICACIÓN!$BF41,""),IF($A43="TOTAL",SUM(INDIRECT("AI4:AI"&amp;ROW()-1)),""))</f>
        <v/>
      </c>
      <c r="AJ43" s="6" t="str">
        <f ca="1">IF(AND($A43&lt;&gt;"",$A43&lt;&gt;"TOTAL"),IF(AND([6]PDI_DES__DEDICACIÓN!$BH41&lt;&gt;"",[6]PDI_DES__DEDICACIÓN!$BH41&lt;&gt;0),[6]PDI_DES__DEDICACIÓN!$BH41,""),IF($A43="TOTAL",SUM(INDIRECT("AJ4:AJ"&amp;ROW()-1)),""))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IF(AND($A43&lt;&gt;"",$A43&lt;&gt;"TOTAL"),IF(AND([6]PDI_DES__DEDICACIÓN!$BK41&lt;&gt;"",[6]PDI_DES__DEDICACIÓN!$BK41&lt;&gt;0),[6]PDI_DES__DEDICACIÓN!$BK41,""),IF($A43="TOTAL",SUM(INDIRECT("AL4:AL"&amp;ROW()-1)),""))</f>
        <v/>
      </c>
      <c r="AM43" s="6" t="str">
        <f ca="1">IF(AND($A43&lt;&gt;"",$A43&lt;&gt;"TOTAL"),IF(AND([6]PDI_DES__DEDICACIÓN!$BM41&lt;&gt;"",[6]PDI_DES__DEDICACIÓN!$BM41&lt;&gt;0),[6]PDI_DES__DEDICACIÓN!$BM41,""),IF($A43="TOTAL",SUM(INDIRECT("AM4:AM"&amp;ROW()-1)),""))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IF(AND($A43&lt;&gt;"",$A43&lt;&gt;"TOTAL"),IF(AND([6]PDI_DES__DEDICACIÓN!$BP41&lt;&gt;"",[6]PDI_DES__DEDICACIÓN!$BP41&lt;&gt;0),[6]PDI_DES__DEDICACIÓN!$BP41,""),IF($A43="TOTAL",SUM(INDIRECT("AO4:AO"&amp;ROW()-1)),""))</f>
        <v/>
      </c>
      <c r="AP43" s="6" t="str">
        <f ca="1">IF(AND($A43&lt;&gt;"",$A43&lt;&gt;"TOTAL"),IF(AND([6]PDI_DES__DEDICACIÓN!$BR41&lt;&gt;"",[6]PDI_DES__DEDICACIÓN!$BR41&lt;&gt;0),[6]PDI_DES__DEDICACIÓN!$BR41,""),IF($A43="TOTAL",SUM(INDIRECT("AP4:AP"&amp;ROW()-1)),""))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IF(AND($A43&lt;&gt;"",$A43&lt;&gt;"TOTAL"),IF(AND([6]PDI_DES__DEDICACIÓN!$BU41&lt;&gt;"",[6]PDI_DES__DEDICACIÓN!$BU41&lt;&gt;0),[6]PDI_DES__DEDICACIÓN!$BU41,""),IF($A43="TOTAL",SUM(INDIRECT("AR4:AR"&amp;ROW()-1)),""))</f>
        <v/>
      </c>
      <c r="AS43" s="6" t="str">
        <f ca="1">IF(AND($A43&lt;&gt;"",$A43&lt;&gt;"TOTAL"),IF(AND([6]PDI_DES__DEDICACIÓN!$BW41&lt;&gt;"",[6]PDI_DES__DEDICACIÓN!$BW41&lt;&gt;0),[6]PDI_DES__DEDICACIÓN!$BW41,""),IF($A43="TOTAL",SUM(INDIRECT("AS4:AS"&amp;ROW()-1)),""))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IF(AND($A43&lt;&gt;"",$A43&lt;&gt;"TOTAL"),IF(AND([6]PDI_DES__DEDICACIÓN!$BZ41&lt;&gt;"",[6]PDI_DES__DEDICACIÓN!$BZ41&lt;&gt;0),[6]PDI_DES__DEDICACIÓN!$BZ41,""),IF($A43="TOTAL",SUM(INDIRECT("AU4:AU"&amp;ROW()-1)),""))</f>
        <v/>
      </c>
      <c r="AV43" s="6" t="str">
        <f ca="1">IF(AND($A43&lt;&gt;"",$A43&lt;&gt;"TOTAL"),IF(AND([6]PDI_DES__DEDICACIÓN!$CB41&lt;&gt;"",[6]PDI_DES__DEDICACIÓN!$CB41&lt;&gt;0),[6]PDI_DES__DEDICACIÓN!$CB41,""),IF($A43="TOTAL",SUM(INDIRECT("AV4:AV"&amp;ROW()-1)),""))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IF(AND($A43&lt;&gt;"",$A43&lt;&gt;"TOTAL"),IF(AND([6]PDI_DES__DEDICACIÓN!$CE41&lt;&gt;"",[6]PDI_DES__DEDICACIÓN!$CE41&lt;&gt;0),[6]PDI_DES__DEDICACIÓN!$CE41,""),IF($A43="TOTAL",SUM(INDIRECT("AX4:AX"&amp;ROW()-1)),""))</f>
        <v/>
      </c>
      <c r="AY43" s="6" t="str">
        <f ca="1">IF(AND($A43&lt;&gt;"",$A43&lt;&gt;"TOTAL"),IF(AND([6]PDI_DES__DEDICACIÓN!$CG41&lt;&gt;"",[6]PDI_DES__DEDICACIÓN!$CG41&lt;&gt;0),[6]PDI_DES__DEDICACIÓN!$CG41,""),IF($A43="TOTAL",SUM(INDIRECT("AY4:AY"&amp;ROW()-1)),""))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IF(AND($A43&lt;&gt;"",$A43&lt;&gt;"TOTAL"),IF(AND([6]PDI_DES__DEDICACIÓN!$CJ41&lt;&gt;"",[6]PDI_DES__DEDICACIÓN!$CJ41&lt;&gt;0),[6]PDI_DES__DEDICACIÓN!$CJ41,""),IF($A43="TOTAL",SUM(INDIRECT("BA4:BA"&amp;ROW()-1)),""))</f>
        <v/>
      </c>
      <c r="BB43" s="6" t="str">
        <f ca="1">IF(AND($A43&lt;&gt;"",$A43&lt;&gt;"TOTAL"),IF(AND([6]PDI_DES__DEDICACIÓN!$CL41&lt;&gt;"",[6]PDI_DES__DEDICACIÓN!$CL41&lt;&gt;0),[6]PDI_DES__DEDICACIÓN!$CL41,""),IF($A43="TOTAL",SUM(INDIRECT("BB4:BB"&amp;ROW()-1)),""))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IF(AND($A43&lt;&gt;"",$A43&lt;&gt;"TOTAL"),IF(AND([6]PDI_DES__DEDICACIÓN!$CO41&lt;&gt;"",[6]PDI_DES__DEDICACIÓN!$CO41&lt;&gt;0),[6]PDI_DES__DEDICACIÓN!$CO41,""),IF($A43="TOTAL",SUM(INDIRECT("BD4:BD"&amp;ROW()-1)),""))</f>
        <v/>
      </c>
      <c r="BE43" s="6" t="str">
        <f ca="1">IF(AND($A43&lt;&gt;"",$A43&lt;&gt;"TOTAL"),IF(AND([6]PDI_DES__DEDICACIÓN!$CQ41&lt;&gt;"",[6]PDI_DES__DEDICACIÓN!$CQ41&lt;&gt;0),[6]PDI_DES__DEDICACIÓN!$CQ41,""),IF($A43="TOTAL",SUM(INDIRECT("BE4:BE"&amp;ROW()-1)),""))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IF([6]PDI_DES__DEDICACIÓN!$B42&lt;&gt;"",[6]PDI_DES__DEDICACIÓN!$B42,IF(AND([6]PDI_DES__DEDICACIÓN!$B42="",[6]PDI_DES__DEDICACIÓN!$B43="",[6]PDI_DES__DEDICACIÓN!$B41=""),"","TOTAL"))</f>
        <v/>
      </c>
      <c r="B44" s="6" t="str">
        <f ca="1">IF(AND($A44&lt;&gt;"",$A44&lt;&gt;"TOTAL"),IF(AND([6]PDI_DES__DEDICACIÓN!$C42&lt;&gt;"",[6]PDI_DES__DEDICACIÓN!$C42&lt;&gt;0),[6]PDI_DES__DEDICACIÓN!$C42,""),IF($A44="TOTAL",SUM(INDIRECT("B4:B"&amp;ROW()-1)),""))</f>
        <v/>
      </c>
      <c r="C44" s="6" t="str">
        <f ca="1">IF(AND($A44&lt;&gt;"",$A44&lt;&gt;"TOTAL"),IF(AND([6]PDI_DES__DEDICACIÓN!$E42&lt;&gt;"",[6]PDI_DES__DEDICACIÓN!$E42&lt;&gt;0),[6]PDI_DES__DEDICACIÓN!$E42,""),IF($A44="TOTAL",SUM(INDIRECT("C4:C"&amp;ROW()-1)),""))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IF(AND($A44&lt;&gt;"",$A44&lt;&gt;"TOTAL"),IF(AND([6]PDI_DES__DEDICACIÓN!$H42&lt;&gt;"",[6]PDI_DES__DEDICACIÓN!$H42&lt;&gt;0),[6]PDI_DES__DEDICACIÓN!$H42,""),IF($A44="TOTAL",SUM(INDIRECT("E4:E"&amp;ROW()-1)),""))</f>
        <v/>
      </c>
      <c r="F44" s="6" t="str">
        <f ca="1">IF(AND($A44&lt;&gt;"",$A44&lt;&gt;"TOTAL"),IF(AND([6]PDI_DES__DEDICACIÓN!$J42&lt;&gt;"",[6]PDI_DES__DEDICACIÓN!$J42&lt;&gt;0),[6]PDI_DES__DEDICACIÓN!$J42,""),IF($A44="TOTAL",SUM(INDIRECT("F4:F"&amp;ROW()-1)),""))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IF(AND($A44&lt;&gt;"",$A44&lt;&gt;"TOTAL"),IF(AND([6]PDI_DES__DEDICACIÓN!$M42&lt;&gt;"",[6]PDI_DES__DEDICACIÓN!$M42&lt;&gt;0),[6]PDI_DES__DEDICACIÓN!$M42,""),IF($A44="TOTAL",SUM(INDIRECT("H4:H"&amp;ROW()-1)),""))</f>
        <v/>
      </c>
      <c r="I44" s="6" t="str">
        <f ca="1">IF(AND($A44&lt;&gt;"",$A44&lt;&gt;"TOTAL"),IF(AND([6]PDI_DES__DEDICACIÓN!$O42&lt;&gt;"",[6]PDI_DES__DEDICACIÓN!$O42&lt;&gt;0),[6]PDI_DES__DEDICACIÓN!$O42,""),IF($A44="TOTAL",SUM(INDIRECT("I4:I"&amp;ROW()-1)),""))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IF(AND($A44&lt;&gt;"",$A44&lt;&gt;"TOTAL"),IF(AND([6]PDI_DES__DEDICACIÓN!$R42&lt;&gt;"",[6]PDI_DES__DEDICACIÓN!$R42&lt;&gt;0),[6]PDI_DES__DEDICACIÓN!$R42,""),IF($A44="TOTAL",SUM(INDIRECT("K4:K"&amp;ROW()-1)),""))</f>
        <v/>
      </c>
      <c r="L44" s="6" t="str">
        <f ca="1">IF(AND($A44&lt;&gt;"",$A44&lt;&gt;"TOTAL"),IF(AND([6]PDI_DES__DEDICACIÓN!$T42&lt;&gt;"",[6]PDI_DES__DEDICACIÓN!$T42&lt;&gt;0),[6]PDI_DES__DEDICACIÓN!$T42,""),IF($A44="TOTAL",SUM(INDIRECT("L4:L"&amp;ROW()-1)),""))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IF(AND($A44&lt;&gt;"",$A44&lt;&gt;"TOTAL"),IF(AND([6]PDI_DES__DEDICACIÓN!$W42&lt;&gt;"",[6]PDI_DES__DEDICACIÓN!$W42&lt;&gt;0),[6]PDI_DES__DEDICACIÓN!$W42,""),IF($A44="TOTAL",SUM(INDIRECT("N4:N"&amp;ROW()-1)),""))</f>
        <v/>
      </c>
      <c r="O44" s="6" t="str">
        <f ca="1">IF(AND($A44&lt;&gt;"",$A44&lt;&gt;"TOTAL"),IF(AND([6]PDI_DES__DEDICACIÓN!$Y42&lt;&gt;"",[6]PDI_DES__DEDICACIÓN!$Y42&lt;&gt;0),[6]PDI_DES__DEDICACIÓN!$Y42,""),IF($A44="TOTAL",SUM(INDIRECT("O4:O"&amp;ROW()-1)),""))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IF(AND($A44&lt;&gt;"",$A44&lt;&gt;"TOTAL"),IF(AND([6]PDI_DES__DEDICACIÓN!$AB42&lt;&gt;"",[6]PDI_DES__DEDICACIÓN!$AB42&lt;&gt;0),[6]PDI_DES__DEDICACIÓN!$AB42,""),IF($A44="TOTAL",SUM(INDIRECT("Q4:Q"&amp;ROW()-1)),""))</f>
        <v/>
      </c>
      <c r="R44" s="6" t="str">
        <f ca="1">IF(AND($A44&lt;&gt;"",$A44&lt;&gt;"TOTAL"),IF(AND([6]PDI_DES__DEDICACIÓN!$AD42&lt;&gt;"",[6]PDI_DES__DEDICACIÓN!$AD42&lt;&gt;0),[6]PDI_DES__DEDICACIÓN!$AD42,""),IF($A44="TOTAL",SUM(INDIRECT("R4:R"&amp;ROW()-1)),""))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IF(AND($A44&lt;&gt;"",$A44&lt;&gt;"TOTAL"),IF(AND([6]PDI_DES__DEDICACIÓN!$AG42&lt;&gt;"",[6]PDI_DES__DEDICACIÓN!$AG42&lt;&gt;0),[6]PDI_DES__DEDICACIÓN!$AG42,""),IF($A44="TOTAL",SUM(INDIRECT("T4:T"&amp;ROW()-1)),""))</f>
        <v/>
      </c>
      <c r="U44" s="6" t="str">
        <f ca="1">IF(AND($A44&lt;&gt;"",$A44&lt;&gt;"TOTAL"),IF(AND([6]PDI_DES__DEDICACIÓN!$AI42&lt;&gt;"",[6]PDI_DES__DEDICACIÓN!$AI42&lt;&gt;0),[6]PDI_DES__DEDICACIÓN!$AI42,""),IF($A44="TOTAL",SUM(INDIRECT("U4:U"&amp;ROW()-1)),""))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IF(AND($A44&lt;&gt;"",$A44&lt;&gt;"TOTAL"),IF(AND([6]PDI_DES__DEDICACIÓN!$AL42&lt;&gt;"",[6]PDI_DES__DEDICACIÓN!$AL42&lt;&gt;0),[6]PDI_DES__DEDICACIÓN!$AL42,""),IF($A44="TOTAL",SUM(INDIRECT("W4:W"&amp;ROW()-1)),""))</f>
        <v/>
      </c>
      <c r="X44" s="6" t="str">
        <f ca="1">IF(AND($A44&lt;&gt;"",$A44&lt;&gt;"TOTAL"),IF(AND([6]PDI_DES__DEDICACIÓN!$AN42&lt;&gt;"",[6]PDI_DES__DEDICACIÓN!$AN42&lt;&gt;0),[6]PDI_DES__DEDICACIÓN!$AN42,""),IF($A44="TOTAL",SUM(INDIRECT("X4:X"&amp;ROW()-1)),""))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IF(AND($A44&lt;&gt;"",$A44&lt;&gt;"TOTAL"),IF(AND([6]PDI_DES__DEDICACIÓN!$AQ42&lt;&gt;"",[6]PDI_DES__DEDICACIÓN!$AQ42&lt;&gt;0),[6]PDI_DES__DEDICACIÓN!$AQ42,""),IF($A44="TOTAL",SUM(INDIRECT("Z4:Z"&amp;ROW()-1)),""))</f>
        <v/>
      </c>
      <c r="AA44" s="6" t="str">
        <f ca="1">IF(AND($A44&lt;&gt;"",$A44&lt;&gt;"TOTAL"),IF(AND([6]PDI_DES__DEDICACIÓN!$AS42&lt;&gt;"",[6]PDI_DES__DEDICACIÓN!$AS42&lt;&gt;0),[6]PDI_DES__DEDICACIÓN!$AS42,""),IF($A44="TOTAL",SUM(INDIRECT("AA4:AA"&amp;ROW()-1)),""))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IF(AND($A44&lt;&gt;"",$A44&lt;&gt;"TOTAL"),IF(AND([6]PDI_DES__DEDICACIÓN!$AV42&lt;&gt;"",[6]PDI_DES__DEDICACIÓN!$AV42&lt;&gt;0),[6]PDI_DES__DEDICACIÓN!$AV42,""),IF($A44="TOTAL",SUM(INDIRECT("AC4:AC"&amp;ROW()-1)),""))</f>
        <v/>
      </c>
      <c r="AD44" s="6" t="str">
        <f ca="1">IF(AND($A44&lt;&gt;"",$A44&lt;&gt;"TOTAL"),IF(AND([6]PDI_DES__DEDICACIÓN!$AX42&lt;&gt;"",[6]PDI_DES__DEDICACIÓN!$AX42&lt;&gt;0),[6]PDI_DES__DEDICACIÓN!$AX42,""),IF($A44="TOTAL",SUM(INDIRECT("AD4:AD"&amp;ROW()-1)),""))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IF(AND($A44&lt;&gt;"",$A44&lt;&gt;"TOTAL"),IF(AND([6]PDI_DES__DEDICACIÓN!$BA42&lt;&gt;"",[6]PDI_DES__DEDICACIÓN!$BA42&lt;&gt;0),[6]PDI_DES__DEDICACIÓN!$BA42,""),IF($A44="TOTAL",SUM(INDIRECT("AF4:AF"&amp;ROW()-1)),""))</f>
        <v/>
      </c>
      <c r="AG44" s="6" t="str">
        <f ca="1">IF(AND($A44&lt;&gt;"",$A44&lt;&gt;"TOTAL"),IF(AND([6]PDI_DES__DEDICACIÓN!$BC42&lt;&gt;"",[6]PDI_DES__DEDICACIÓN!$BC42&lt;&gt;0),[6]PDI_DES__DEDICACIÓN!$BC42,""),IF($A44="TOTAL",SUM(INDIRECT("AG4:AG"&amp;ROW()-1)),""))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IF(AND($A44&lt;&gt;"",$A44&lt;&gt;"TOTAL"),IF(AND([6]PDI_DES__DEDICACIÓN!$BF42&lt;&gt;"",[6]PDI_DES__DEDICACIÓN!$BF42&lt;&gt;0),[6]PDI_DES__DEDICACIÓN!$BF42,""),IF($A44="TOTAL",SUM(INDIRECT("AI4:AI"&amp;ROW()-1)),""))</f>
        <v/>
      </c>
      <c r="AJ44" s="6" t="str">
        <f ca="1">IF(AND($A44&lt;&gt;"",$A44&lt;&gt;"TOTAL"),IF(AND([6]PDI_DES__DEDICACIÓN!$BH42&lt;&gt;"",[6]PDI_DES__DEDICACIÓN!$BH42&lt;&gt;0),[6]PDI_DES__DEDICACIÓN!$BH42,""),IF($A44="TOTAL",SUM(INDIRECT("AJ4:AJ"&amp;ROW()-1)),""))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IF(AND($A44&lt;&gt;"",$A44&lt;&gt;"TOTAL"),IF(AND([6]PDI_DES__DEDICACIÓN!$BK42&lt;&gt;"",[6]PDI_DES__DEDICACIÓN!$BK42&lt;&gt;0),[6]PDI_DES__DEDICACIÓN!$BK42,""),IF($A44="TOTAL",SUM(INDIRECT("AL4:AL"&amp;ROW()-1)),""))</f>
        <v/>
      </c>
      <c r="AM44" s="6" t="str">
        <f ca="1">IF(AND($A44&lt;&gt;"",$A44&lt;&gt;"TOTAL"),IF(AND([6]PDI_DES__DEDICACIÓN!$BM42&lt;&gt;"",[6]PDI_DES__DEDICACIÓN!$BM42&lt;&gt;0),[6]PDI_DES__DEDICACIÓN!$BM42,""),IF($A44="TOTAL",SUM(INDIRECT("AM4:AM"&amp;ROW()-1)),""))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IF(AND($A44&lt;&gt;"",$A44&lt;&gt;"TOTAL"),IF(AND([6]PDI_DES__DEDICACIÓN!$BP42&lt;&gt;"",[6]PDI_DES__DEDICACIÓN!$BP42&lt;&gt;0),[6]PDI_DES__DEDICACIÓN!$BP42,""),IF($A44="TOTAL",SUM(INDIRECT("AO4:AO"&amp;ROW()-1)),""))</f>
        <v/>
      </c>
      <c r="AP44" s="6" t="str">
        <f ca="1">IF(AND($A44&lt;&gt;"",$A44&lt;&gt;"TOTAL"),IF(AND([6]PDI_DES__DEDICACIÓN!$BR42&lt;&gt;"",[6]PDI_DES__DEDICACIÓN!$BR42&lt;&gt;0),[6]PDI_DES__DEDICACIÓN!$BR42,""),IF($A44="TOTAL",SUM(INDIRECT("AP4:AP"&amp;ROW()-1)),""))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IF(AND($A44&lt;&gt;"",$A44&lt;&gt;"TOTAL"),IF(AND([6]PDI_DES__DEDICACIÓN!$BU42&lt;&gt;"",[6]PDI_DES__DEDICACIÓN!$BU42&lt;&gt;0),[6]PDI_DES__DEDICACIÓN!$BU42,""),IF($A44="TOTAL",SUM(INDIRECT("AR4:AR"&amp;ROW()-1)),""))</f>
        <v/>
      </c>
      <c r="AS44" s="6" t="str">
        <f ca="1">IF(AND($A44&lt;&gt;"",$A44&lt;&gt;"TOTAL"),IF(AND([6]PDI_DES__DEDICACIÓN!$BW42&lt;&gt;"",[6]PDI_DES__DEDICACIÓN!$BW42&lt;&gt;0),[6]PDI_DES__DEDICACIÓN!$BW42,""),IF($A44="TOTAL",SUM(INDIRECT("AS4:AS"&amp;ROW()-1)),""))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IF(AND($A44&lt;&gt;"",$A44&lt;&gt;"TOTAL"),IF(AND([6]PDI_DES__DEDICACIÓN!$BZ42&lt;&gt;"",[6]PDI_DES__DEDICACIÓN!$BZ42&lt;&gt;0),[6]PDI_DES__DEDICACIÓN!$BZ42,""),IF($A44="TOTAL",SUM(INDIRECT("AU4:AU"&amp;ROW()-1)),""))</f>
        <v/>
      </c>
      <c r="AV44" s="6" t="str">
        <f ca="1">IF(AND($A44&lt;&gt;"",$A44&lt;&gt;"TOTAL"),IF(AND([6]PDI_DES__DEDICACIÓN!$CB42&lt;&gt;"",[6]PDI_DES__DEDICACIÓN!$CB42&lt;&gt;0),[6]PDI_DES__DEDICACIÓN!$CB42,""),IF($A44="TOTAL",SUM(INDIRECT("AV4:AV"&amp;ROW()-1)),""))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IF(AND($A44&lt;&gt;"",$A44&lt;&gt;"TOTAL"),IF(AND([6]PDI_DES__DEDICACIÓN!$CE42&lt;&gt;"",[6]PDI_DES__DEDICACIÓN!$CE42&lt;&gt;0),[6]PDI_DES__DEDICACIÓN!$CE42,""),IF($A44="TOTAL",SUM(INDIRECT("AX4:AX"&amp;ROW()-1)),""))</f>
        <v/>
      </c>
      <c r="AY44" s="6" t="str">
        <f ca="1">IF(AND($A44&lt;&gt;"",$A44&lt;&gt;"TOTAL"),IF(AND([6]PDI_DES__DEDICACIÓN!$CG42&lt;&gt;"",[6]PDI_DES__DEDICACIÓN!$CG42&lt;&gt;0),[6]PDI_DES__DEDICACIÓN!$CG42,""),IF($A44="TOTAL",SUM(INDIRECT("AY4:AY"&amp;ROW()-1)),""))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IF(AND($A44&lt;&gt;"",$A44&lt;&gt;"TOTAL"),IF(AND([6]PDI_DES__DEDICACIÓN!$CJ42&lt;&gt;"",[6]PDI_DES__DEDICACIÓN!$CJ42&lt;&gt;0),[6]PDI_DES__DEDICACIÓN!$CJ42,""),IF($A44="TOTAL",SUM(INDIRECT("BA4:BA"&amp;ROW()-1)),""))</f>
        <v/>
      </c>
      <c r="BB44" s="6" t="str">
        <f ca="1">IF(AND($A44&lt;&gt;"",$A44&lt;&gt;"TOTAL"),IF(AND([6]PDI_DES__DEDICACIÓN!$CL42&lt;&gt;"",[6]PDI_DES__DEDICACIÓN!$CL42&lt;&gt;0),[6]PDI_DES__DEDICACIÓN!$CL42,""),IF($A44="TOTAL",SUM(INDIRECT("BB4:BB"&amp;ROW()-1)),""))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IF(AND($A44&lt;&gt;"",$A44&lt;&gt;"TOTAL"),IF(AND([6]PDI_DES__DEDICACIÓN!$CO42&lt;&gt;"",[6]PDI_DES__DEDICACIÓN!$CO42&lt;&gt;0),[6]PDI_DES__DEDICACIÓN!$CO42,""),IF($A44="TOTAL",SUM(INDIRECT("BD4:BD"&amp;ROW()-1)),""))</f>
        <v/>
      </c>
      <c r="BE44" s="6" t="str">
        <f ca="1">IF(AND($A44&lt;&gt;"",$A44&lt;&gt;"TOTAL"),IF(AND([6]PDI_DES__DEDICACIÓN!$CQ42&lt;&gt;"",[6]PDI_DES__DEDICACIÓN!$CQ42&lt;&gt;0),[6]PDI_DES__DEDICACIÓN!$CQ42,""),IF($A44="TOTAL",SUM(INDIRECT("BE4:BE"&amp;ROW()-1)),""))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IF([6]PDI_DES__DEDICACIÓN!$B43&lt;&gt;"",[6]PDI_DES__DEDICACIÓN!$B43,IF(AND([6]PDI_DES__DEDICACIÓN!$B43="",[6]PDI_DES__DEDICACIÓN!$B44="",[6]PDI_DES__DEDICACIÓN!$B42=""),"","TOTAL"))</f>
        <v/>
      </c>
      <c r="B45" s="6" t="str">
        <f ca="1">IF(AND($A45&lt;&gt;"",$A45&lt;&gt;"TOTAL"),IF(AND([6]PDI_DES__DEDICACIÓN!$C43&lt;&gt;"",[6]PDI_DES__DEDICACIÓN!$C43&lt;&gt;0),[6]PDI_DES__DEDICACIÓN!$C43,""),IF($A45="TOTAL",SUM(INDIRECT("B4:B"&amp;ROW()-1)),""))</f>
        <v/>
      </c>
      <c r="C45" s="6" t="str">
        <f ca="1">IF(AND($A45&lt;&gt;"",$A45&lt;&gt;"TOTAL"),IF(AND([6]PDI_DES__DEDICACIÓN!$E43&lt;&gt;"",[6]PDI_DES__DEDICACIÓN!$E43&lt;&gt;0),[6]PDI_DES__DEDICACIÓN!$E43,""),IF($A45="TOTAL",SUM(INDIRECT("C4:C"&amp;ROW()-1)),""))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IF(AND($A45&lt;&gt;"",$A45&lt;&gt;"TOTAL"),IF(AND([6]PDI_DES__DEDICACIÓN!$H43&lt;&gt;"",[6]PDI_DES__DEDICACIÓN!$H43&lt;&gt;0),[6]PDI_DES__DEDICACIÓN!$H43,""),IF($A45="TOTAL",SUM(INDIRECT("E4:E"&amp;ROW()-1)),""))</f>
        <v/>
      </c>
      <c r="F45" s="6" t="str">
        <f ca="1">IF(AND($A45&lt;&gt;"",$A45&lt;&gt;"TOTAL"),IF(AND([6]PDI_DES__DEDICACIÓN!$J43&lt;&gt;"",[6]PDI_DES__DEDICACIÓN!$J43&lt;&gt;0),[6]PDI_DES__DEDICACIÓN!$J43,""),IF($A45="TOTAL",SUM(INDIRECT("F4:F"&amp;ROW()-1)),""))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IF(AND($A45&lt;&gt;"",$A45&lt;&gt;"TOTAL"),IF(AND([6]PDI_DES__DEDICACIÓN!$M43&lt;&gt;"",[6]PDI_DES__DEDICACIÓN!$M43&lt;&gt;0),[6]PDI_DES__DEDICACIÓN!$M43,""),IF($A45="TOTAL",SUM(INDIRECT("H4:H"&amp;ROW()-1)),""))</f>
        <v/>
      </c>
      <c r="I45" s="6" t="str">
        <f ca="1">IF(AND($A45&lt;&gt;"",$A45&lt;&gt;"TOTAL"),IF(AND([6]PDI_DES__DEDICACIÓN!$O43&lt;&gt;"",[6]PDI_DES__DEDICACIÓN!$O43&lt;&gt;0),[6]PDI_DES__DEDICACIÓN!$O43,""),IF($A45="TOTAL",SUM(INDIRECT("I4:I"&amp;ROW()-1)),""))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IF(AND($A45&lt;&gt;"",$A45&lt;&gt;"TOTAL"),IF(AND([6]PDI_DES__DEDICACIÓN!$R43&lt;&gt;"",[6]PDI_DES__DEDICACIÓN!$R43&lt;&gt;0),[6]PDI_DES__DEDICACIÓN!$R43,""),IF($A45="TOTAL",SUM(INDIRECT("K4:K"&amp;ROW()-1)),""))</f>
        <v/>
      </c>
      <c r="L45" s="6" t="str">
        <f ca="1">IF(AND($A45&lt;&gt;"",$A45&lt;&gt;"TOTAL"),IF(AND([6]PDI_DES__DEDICACIÓN!$T43&lt;&gt;"",[6]PDI_DES__DEDICACIÓN!$T43&lt;&gt;0),[6]PDI_DES__DEDICACIÓN!$T43,""),IF($A45="TOTAL",SUM(INDIRECT("L4:L"&amp;ROW()-1)),""))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IF(AND($A45&lt;&gt;"",$A45&lt;&gt;"TOTAL"),IF(AND([6]PDI_DES__DEDICACIÓN!$W43&lt;&gt;"",[6]PDI_DES__DEDICACIÓN!$W43&lt;&gt;0),[6]PDI_DES__DEDICACIÓN!$W43,""),IF($A45="TOTAL",SUM(INDIRECT("N4:N"&amp;ROW()-1)),""))</f>
        <v/>
      </c>
      <c r="O45" s="6" t="str">
        <f ca="1">IF(AND($A45&lt;&gt;"",$A45&lt;&gt;"TOTAL"),IF(AND([6]PDI_DES__DEDICACIÓN!$Y43&lt;&gt;"",[6]PDI_DES__DEDICACIÓN!$Y43&lt;&gt;0),[6]PDI_DES__DEDICACIÓN!$Y43,""),IF($A45="TOTAL",SUM(INDIRECT("O4:O"&amp;ROW()-1)),""))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IF(AND($A45&lt;&gt;"",$A45&lt;&gt;"TOTAL"),IF(AND([6]PDI_DES__DEDICACIÓN!$AB43&lt;&gt;"",[6]PDI_DES__DEDICACIÓN!$AB43&lt;&gt;0),[6]PDI_DES__DEDICACIÓN!$AB43,""),IF($A45="TOTAL",SUM(INDIRECT("Q4:Q"&amp;ROW()-1)),""))</f>
        <v/>
      </c>
      <c r="R45" s="6" t="str">
        <f ca="1">IF(AND($A45&lt;&gt;"",$A45&lt;&gt;"TOTAL"),IF(AND([6]PDI_DES__DEDICACIÓN!$AD43&lt;&gt;"",[6]PDI_DES__DEDICACIÓN!$AD43&lt;&gt;0),[6]PDI_DES__DEDICACIÓN!$AD43,""),IF($A45="TOTAL",SUM(INDIRECT("R4:R"&amp;ROW()-1)),""))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IF(AND($A45&lt;&gt;"",$A45&lt;&gt;"TOTAL"),IF(AND([6]PDI_DES__DEDICACIÓN!$AG43&lt;&gt;"",[6]PDI_DES__DEDICACIÓN!$AG43&lt;&gt;0),[6]PDI_DES__DEDICACIÓN!$AG43,""),IF($A45="TOTAL",SUM(INDIRECT("T4:T"&amp;ROW()-1)),""))</f>
        <v/>
      </c>
      <c r="U45" s="6" t="str">
        <f ca="1">IF(AND($A45&lt;&gt;"",$A45&lt;&gt;"TOTAL"),IF(AND([6]PDI_DES__DEDICACIÓN!$AI43&lt;&gt;"",[6]PDI_DES__DEDICACIÓN!$AI43&lt;&gt;0),[6]PDI_DES__DEDICACIÓN!$AI43,""),IF($A45="TOTAL",SUM(INDIRECT("U4:U"&amp;ROW()-1)),""))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IF(AND($A45&lt;&gt;"",$A45&lt;&gt;"TOTAL"),IF(AND([6]PDI_DES__DEDICACIÓN!$AL43&lt;&gt;"",[6]PDI_DES__DEDICACIÓN!$AL43&lt;&gt;0),[6]PDI_DES__DEDICACIÓN!$AL43,""),IF($A45="TOTAL",SUM(INDIRECT("W4:W"&amp;ROW()-1)),""))</f>
        <v/>
      </c>
      <c r="X45" s="6" t="str">
        <f ca="1">IF(AND($A45&lt;&gt;"",$A45&lt;&gt;"TOTAL"),IF(AND([6]PDI_DES__DEDICACIÓN!$AN43&lt;&gt;"",[6]PDI_DES__DEDICACIÓN!$AN43&lt;&gt;0),[6]PDI_DES__DEDICACIÓN!$AN43,""),IF($A45="TOTAL",SUM(INDIRECT("X4:X"&amp;ROW()-1)),""))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IF(AND($A45&lt;&gt;"",$A45&lt;&gt;"TOTAL"),IF(AND([6]PDI_DES__DEDICACIÓN!$AQ43&lt;&gt;"",[6]PDI_DES__DEDICACIÓN!$AQ43&lt;&gt;0),[6]PDI_DES__DEDICACIÓN!$AQ43,""),IF($A45="TOTAL",SUM(INDIRECT("Z4:Z"&amp;ROW()-1)),""))</f>
        <v/>
      </c>
      <c r="AA45" s="6" t="str">
        <f ca="1">IF(AND($A45&lt;&gt;"",$A45&lt;&gt;"TOTAL"),IF(AND([6]PDI_DES__DEDICACIÓN!$AS43&lt;&gt;"",[6]PDI_DES__DEDICACIÓN!$AS43&lt;&gt;0),[6]PDI_DES__DEDICACIÓN!$AS43,""),IF($A45="TOTAL",SUM(INDIRECT("AA4:AA"&amp;ROW()-1)),""))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IF(AND($A45&lt;&gt;"",$A45&lt;&gt;"TOTAL"),IF(AND([6]PDI_DES__DEDICACIÓN!$AV43&lt;&gt;"",[6]PDI_DES__DEDICACIÓN!$AV43&lt;&gt;0),[6]PDI_DES__DEDICACIÓN!$AV43,""),IF($A45="TOTAL",SUM(INDIRECT("AC4:AC"&amp;ROW()-1)),""))</f>
        <v/>
      </c>
      <c r="AD45" s="6" t="str">
        <f ca="1">IF(AND($A45&lt;&gt;"",$A45&lt;&gt;"TOTAL"),IF(AND([6]PDI_DES__DEDICACIÓN!$AX43&lt;&gt;"",[6]PDI_DES__DEDICACIÓN!$AX43&lt;&gt;0),[6]PDI_DES__DEDICACIÓN!$AX43,""),IF($A45="TOTAL",SUM(INDIRECT("AD4:AD"&amp;ROW()-1)),""))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IF(AND($A45&lt;&gt;"",$A45&lt;&gt;"TOTAL"),IF(AND([6]PDI_DES__DEDICACIÓN!$BA43&lt;&gt;"",[6]PDI_DES__DEDICACIÓN!$BA43&lt;&gt;0),[6]PDI_DES__DEDICACIÓN!$BA43,""),IF($A45="TOTAL",SUM(INDIRECT("AF4:AF"&amp;ROW()-1)),""))</f>
        <v/>
      </c>
      <c r="AG45" s="6" t="str">
        <f ca="1">IF(AND($A45&lt;&gt;"",$A45&lt;&gt;"TOTAL"),IF(AND([6]PDI_DES__DEDICACIÓN!$BC43&lt;&gt;"",[6]PDI_DES__DEDICACIÓN!$BC43&lt;&gt;0),[6]PDI_DES__DEDICACIÓN!$BC43,""),IF($A45="TOTAL",SUM(INDIRECT("AG4:AG"&amp;ROW()-1)),""))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IF(AND($A45&lt;&gt;"",$A45&lt;&gt;"TOTAL"),IF(AND([6]PDI_DES__DEDICACIÓN!$BF43&lt;&gt;"",[6]PDI_DES__DEDICACIÓN!$BF43&lt;&gt;0),[6]PDI_DES__DEDICACIÓN!$BF43,""),IF($A45="TOTAL",SUM(INDIRECT("AI4:AI"&amp;ROW()-1)),""))</f>
        <v/>
      </c>
      <c r="AJ45" s="6" t="str">
        <f ca="1">IF(AND($A45&lt;&gt;"",$A45&lt;&gt;"TOTAL"),IF(AND([6]PDI_DES__DEDICACIÓN!$BH43&lt;&gt;"",[6]PDI_DES__DEDICACIÓN!$BH43&lt;&gt;0),[6]PDI_DES__DEDICACIÓN!$BH43,""),IF($A45="TOTAL",SUM(INDIRECT("AJ4:AJ"&amp;ROW()-1)),""))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IF(AND($A45&lt;&gt;"",$A45&lt;&gt;"TOTAL"),IF(AND([6]PDI_DES__DEDICACIÓN!$BK43&lt;&gt;"",[6]PDI_DES__DEDICACIÓN!$BK43&lt;&gt;0),[6]PDI_DES__DEDICACIÓN!$BK43,""),IF($A45="TOTAL",SUM(INDIRECT("AL4:AL"&amp;ROW()-1)),""))</f>
        <v/>
      </c>
      <c r="AM45" s="6" t="str">
        <f ca="1">IF(AND($A45&lt;&gt;"",$A45&lt;&gt;"TOTAL"),IF(AND([6]PDI_DES__DEDICACIÓN!$BM43&lt;&gt;"",[6]PDI_DES__DEDICACIÓN!$BM43&lt;&gt;0),[6]PDI_DES__DEDICACIÓN!$BM43,""),IF($A45="TOTAL",SUM(INDIRECT("AM4:AM"&amp;ROW()-1)),""))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IF(AND($A45&lt;&gt;"",$A45&lt;&gt;"TOTAL"),IF(AND([6]PDI_DES__DEDICACIÓN!$BP43&lt;&gt;"",[6]PDI_DES__DEDICACIÓN!$BP43&lt;&gt;0),[6]PDI_DES__DEDICACIÓN!$BP43,""),IF($A45="TOTAL",SUM(INDIRECT("AO4:AO"&amp;ROW()-1)),""))</f>
        <v/>
      </c>
      <c r="AP45" s="6" t="str">
        <f ca="1">IF(AND($A45&lt;&gt;"",$A45&lt;&gt;"TOTAL"),IF(AND([6]PDI_DES__DEDICACIÓN!$BR43&lt;&gt;"",[6]PDI_DES__DEDICACIÓN!$BR43&lt;&gt;0),[6]PDI_DES__DEDICACIÓN!$BR43,""),IF($A45="TOTAL",SUM(INDIRECT("AP4:AP"&amp;ROW()-1)),""))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IF(AND($A45&lt;&gt;"",$A45&lt;&gt;"TOTAL"),IF(AND([6]PDI_DES__DEDICACIÓN!$BU43&lt;&gt;"",[6]PDI_DES__DEDICACIÓN!$BU43&lt;&gt;0),[6]PDI_DES__DEDICACIÓN!$BU43,""),IF($A45="TOTAL",SUM(INDIRECT("AR4:AR"&amp;ROW()-1)),""))</f>
        <v/>
      </c>
      <c r="AS45" s="6" t="str">
        <f ca="1">IF(AND($A45&lt;&gt;"",$A45&lt;&gt;"TOTAL"),IF(AND([6]PDI_DES__DEDICACIÓN!$BW43&lt;&gt;"",[6]PDI_DES__DEDICACIÓN!$BW43&lt;&gt;0),[6]PDI_DES__DEDICACIÓN!$BW43,""),IF($A45="TOTAL",SUM(INDIRECT("AS4:AS"&amp;ROW()-1)),""))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IF(AND($A45&lt;&gt;"",$A45&lt;&gt;"TOTAL"),IF(AND([6]PDI_DES__DEDICACIÓN!$BZ43&lt;&gt;"",[6]PDI_DES__DEDICACIÓN!$BZ43&lt;&gt;0),[6]PDI_DES__DEDICACIÓN!$BZ43,""),IF($A45="TOTAL",SUM(INDIRECT("AU4:AU"&amp;ROW()-1)),""))</f>
        <v/>
      </c>
      <c r="AV45" s="6" t="str">
        <f ca="1">IF(AND($A45&lt;&gt;"",$A45&lt;&gt;"TOTAL"),IF(AND([6]PDI_DES__DEDICACIÓN!$CB43&lt;&gt;"",[6]PDI_DES__DEDICACIÓN!$CB43&lt;&gt;0),[6]PDI_DES__DEDICACIÓN!$CB43,""),IF($A45="TOTAL",SUM(INDIRECT("AV4:AV"&amp;ROW()-1)),""))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IF(AND($A45&lt;&gt;"",$A45&lt;&gt;"TOTAL"),IF(AND([6]PDI_DES__DEDICACIÓN!$CE43&lt;&gt;"",[6]PDI_DES__DEDICACIÓN!$CE43&lt;&gt;0),[6]PDI_DES__DEDICACIÓN!$CE43,""),IF($A45="TOTAL",SUM(INDIRECT("AX4:AX"&amp;ROW()-1)),""))</f>
        <v/>
      </c>
      <c r="AY45" s="6" t="str">
        <f ca="1">IF(AND($A45&lt;&gt;"",$A45&lt;&gt;"TOTAL"),IF(AND([6]PDI_DES__DEDICACIÓN!$CG43&lt;&gt;"",[6]PDI_DES__DEDICACIÓN!$CG43&lt;&gt;0),[6]PDI_DES__DEDICACIÓN!$CG43,""),IF($A45="TOTAL",SUM(INDIRECT("AY4:AY"&amp;ROW()-1)),""))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IF(AND($A45&lt;&gt;"",$A45&lt;&gt;"TOTAL"),IF(AND([6]PDI_DES__DEDICACIÓN!$CJ43&lt;&gt;"",[6]PDI_DES__DEDICACIÓN!$CJ43&lt;&gt;0),[6]PDI_DES__DEDICACIÓN!$CJ43,""),IF($A45="TOTAL",SUM(INDIRECT("BA4:BA"&amp;ROW()-1)),""))</f>
        <v/>
      </c>
      <c r="BB45" s="6" t="str">
        <f ca="1">IF(AND($A45&lt;&gt;"",$A45&lt;&gt;"TOTAL"),IF(AND([6]PDI_DES__DEDICACIÓN!$CL43&lt;&gt;"",[6]PDI_DES__DEDICACIÓN!$CL43&lt;&gt;0),[6]PDI_DES__DEDICACIÓN!$CL43,""),IF($A45="TOTAL",SUM(INDIRECT("BB4:BB"&amp;ROW()-1)),""))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IF(AND($A45&lt;&gt;"",$A45&lt;&gt;"TOTAL"),IF(AND([6]PDI_DES__DEDICACIÓN!$CO43&lt;&gt;"",[6]PDI_DES__DEDICACIÓN!$CO43&lt;&gt;0),[6]PDI_DES__DEDICACIÓN!$CO43,""),IF($A45="TOTAL",SUM(INDIRECT("BD4:BD"&amp;ROW()-1)),""))</f>
        <v/>
      </c>
      <c r="BE45" s="6" t="str">
        <f ca="1">IF(AND($A45&lt;&gt;"",$A45&lt;&gt;"TOTAL"),IF(AND([6]PDI_DES__DEDICACIÓN!$CQ43&lt;&gt;"",[6]PDI_DES__DEDICACIÓN!$CQ43&lt;&gt;0),[6]PDI_DES__DEDICACIÓN!$CQ43,""),IF($A45="TOTAL",SUM(INDIRECT("BE4:BE"&amp;ROW()-1)),""))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IF([6]PDI_DES__DEDICACIÓN!$B44&lt;&gt;"",[6]PDI_DES__DEDICACIÓN!$B44,IF(AND([6]PDI_DES__DEDICACIÓN!$B44="",[6]PDI_DES__DEDICACIÓN!$B45="",[6]PDI_DES__DEDICACIÓN!$B43=""),"","TOTAL"))</f>
        <v/>
      </c>
      <c r="B46" s="6" t="str">
        <f ca="1">IF(AND($A46&lt;&gt;"",$A46&lt;&gt;"TOTAL"),IF(AND([6]PDI_DES__DEDICACIÓN!$C44&lt;&gt;"",[6]PDI_DES__DEDICACIÓN!$C44&lt;&gt;0),[6]PDI_DES__DEDICACIÓN!$C44,""),IF($A46="TOTAL",SUM(INDIRECT("B4:B"&amp;ROW()-1)),""))</f>
        <v/>
      </c>
      <c r="C46" s="6" t="str">
        <f ca="1">IF(AND($A46&lt;&gt;"",$A46&lt;&gt;"TOTAL"),IF(AND([6]PDI_DES__DEDICACIÓN!$E44&lt;&gt;"",[6]PDI_DES__DEDICACIÓN!$E44&lt;&gt;0),[6]PDI_DES__DEDICACIÓN!$E44,""),IF($A46="TOTAL",SUM(INDIRECT("C4:C"&amp;ROW()-1)),""))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IF(AND($A46&lt;&gt;"",$A46&lt;&gt;"TOTAL"),IF(AND([6]PDI_DES__DEDICACIÓN!$H44&lt;&gt;"",[6]PDI_DES__DEDICACIÓN!$H44&lt;&gt;0),[6]PDI_DES__DEDICACIÓN!$H44,""),IF($A46="TOTAL",SUM(INDIRECT("E4:E"&amp;ROW()-1)),""))</f>
        <v/>
      </c>
      <c r="F46" s="6" t="str">
        <f ca="1">IF(AND($A46&lt;&gt;"",$A46&lt;&gt;"TOTAL"),IF(AND([6]PDI_DES__DEDICACIÓN!$J44&lt;&gt;"",[6]PDI_DES__DEDICACIÓN!$J44&lt;&gt;0),[6]PDI_DES__DEDICACIÓN!$J44,""),IF($A46="TOTAL",SUM(INDIRECT("F4:F"&amp;ROW()-1)),""))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IF(AND($A46&lt;&gt;"",$A46&lt;&gt;"TOTAL"),IF(AND([6]PDI_DES__DEDICACIÓN!$M44&lt;&gt;"",[6]PDI_DES__DEDICACIÓN!$M44&lt;&gt;0),[6]PDI_DES__DEDICACIÓN!$M44,""),IF($A46="TOTAL",SUM(INDIRECT("H4:H"&amp;ROW()-1)),""))</f>
        <v/>
      </c>
      <c r="I46" s="6" t="str">
        <f ca="1">IF(AND($A46&lt;&gt;"",$A46&lt;&gt;"TOTAL"),IF(AND([6]PDI_DES__DEDICACIÓN!$O44&lt;&gt;"",[6]PDI_DES__DEDICACIÓN!$O44&lt;&gt;0),[6]PDI_DES__DEDICACIÓN!$O44,""),IF($A46="TOTAL",SUM(INDIRECT("I4:I"&amp;ROW()-1)),""))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IF(AND($A46&lt;&gt;"",$A46&lt;&gt;"TOTAL"),IF(AND([6]PDI_DES__DEDICACIÓN!$R44&lt;&gt;"",[6]PDI_DES__DEDICACIÓN!$R44&lt;&gt;0),[6]PDI_DES__DEDICACIÓN!$R44,""),IF($A46="TOTAL",SUM(INDIRECT("K4:K"&amp;ROW()-1)),""))</f>
        <v/>
      </c>
      <c r="L46" s="6" t="str">
        <f ca="1">IF(AND($A46&lt;&gt;"",$A46&lt;&gt;"TOTAL"),IF(AND([6]PDI_DES__DEDICACIÓN!$T44&lt;&gt;"",[6]PDI_DES__DEDICACIÓN!$T44&lt;&gt;0),[6]PDI_DES__DEDICACIÓN!$T44,""),IF($A46="TOTAL",SUM(INDIRECT("L4:L"&amp;ROW()-1)),""))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IF(AND($A46&lt;&gt;"",$A46&lt;&gt;"TOTAL"),IF(AND([6]PDI_DES__DEDICACIÓN!$W44&lt;&gt;"",[6]PDI_DES__DEDICACIÓN!$W44&lt;&gt;0),[6]PDI_DES__DEDICACIÓN!$W44,""),IF($A46="TOTAL",SUM(INDIRECT("N4:N"&amp;ROW()-1)),""))</f>
        <v/>
      </c>
      <c r="O46" s="6" t="str">
        <f ca="1">IF(AND($A46&lt;&gt;"",$A46&lt;&gt;"TOTAL"),IF(AND([6]PDI_DES__DEDICACIÓN!$Y44&lt;&gt;"",[6]PDI_DES__DEDICACIÓN!$Y44&lt;&gt;0),[6]PDI_DES__DEDICACIÓN!$Y44,""),IF($A46="TOTAL",SUM(INDIRECT("O4:O"&amp;ROW()-1)),""))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IF(AND($A46&lt;&gt;"",$A46&lt;&gt;"TOTAL"),IF(AND([6]PDI_DES__DEDICACIÓN!$AB44&lt;&gt;"",[6]PDI_DES__DEDICACIÓN!$AB44&lt;&gt;0),[6]PDI_DES__DEDICACIÓN!$AB44,""),IF($A46="TOTAL",SUM(INDIRECT("Q4:Q"&amp;ROW()-1)),""))</f>
        <v/>
      </c>
      <c r="R46" s="6" t="str">
        <f ca="1">IF(AND($A46&lt;&gt;"",$A46&lt;&gt;"TOTAL"),IF(AND([6]PDI_DES__DEDICACIÓN!$AD44&lt;&gt;"",[6]PDI_DES__DEDICACIÓN!$AD44&lt;&gt;0),[6]PDI_DES__DEDICACIÓN!$AD44,""),IF($A46="TOTAL",SUM(INDIRECT("R4:R"&amp;ROW()-1)),""))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IF(AND($A46&lt;&gt;"",$A46&lt;&gt;"TOTAL"),IF(AND([6]PDI_DES__DEDICACIÓN!$AG44&lt;&gt;"",[6]PDI_DES__DEDICACIÓN!$AG44&lt;&gt;0),[6]PDI_DES__DEDICACIÓN!$AG44,""),IF($A46="TOTAL",SUM(INDIRECT("T4:T"&amp;ROW()-1)),""))</f>
        <v/>
      </c>
      <c r="U46" s="6" t="str">
        <f ca="1">IF(AND($A46&lt;&gt;"",$A46&lt;&gt;"TOTAL"),IF(AND([6]PDI_DES__DEDICACIÓN!$AI44&lt;&gt;"",[6]PDI_DES__DEDICACIÓN!$AI44&lt;&gt;0),[6]PDI_DES__DEDICACIÓN!$AI44,""),IF($A46="TOTAL",SUM(INDIRECT("U4:U"&amp;ROW()-1)),""))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IF(AND($A46&lt;&gt;"",$A46&lt;&gt;"TOTAL"),IF(AND([6]PDI_DES__DEDICACIÓN!$AL44&lt;&gt;"",[6]PDI_DES__DEDICACIÓN!$AL44&lt;&gt;0),[6]PDI_DES__DEDICACIÓN!$AL44,""),IF($A46="TOTAL",SUM(INDIRECT("W4:W"&amp;ROW()-1)),""))</f>
        <v/>
      </c>
      <c r="X46" s="6" t="str">
        <f ca="1">IF(AND($A46&lt;&gt;"",$A46&lt;&gt;"TOTAL"),IF(AND([6]PDI_DES__DEDICACIÓN!$AN44&lt;&gt;"",[6]PDI_DES__DEDICACIÓN!$AN44&lt;&gt;0),[6]PDI_DES__DEDICACIÓN!$AN44,""),IF($A46="TOTAL",SUM(INDIRECT("X4:X"&amp;ROW()-1)),""))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IF(AND($A46&lt;&gt;"",$A46&lt;&gt;"TOTAL"),IF(AND([6]PDI_DES__DEDICACIÓN!$AQ44&lt;&gt;"",[6]PDI_DES__DEDICACIÓN!$AQ44&lt;&gt;0),[6]PDI_DES__DEDICACIÓN!$AQ44,""),IF($A46="TOTAL",SUM(INDIRECT("Z4:Z"&amp;ROW()-1)),""))</f>
        <v/>
      </c>
      <c r="AA46" s="6" t="str">
        <f ca="1">IF(AND($A46&lt;&gt;"",$A46&lt;&gt;"TOTAL"),IF(AND([6]PDI_DES__DEDICACIÓN!$AS44&lt;&gt;"",[6]PDI_DES__DEDICACIÓN!$AS44&lt;&gt;0),[6]PDI_DES__DEDICACIÓN!$AS44,""),IF($A46="TOTAL",SUM(INDIRECT("AA4:AA"&amp;ROW()-1)),""))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IF(AND($A46&lt;&gt;"",$A46&lt;&gt;"TOTAL"),IF(AND([6]PDI_DES__DEDICACIÓN!$AV44&lt;&gt;"",[6]PDI_DES__DEDICACIÓN!$AV44&lt;&gt;0),[6]PDI_DES__DEDICACIÓN!$AV44,""),IF($A46="TOTAL",SUM(INDIRECT("AC4:AC"&amp;ROW()-1)),""))</f>
        <v/>
      </c>
      <c r="AD46" s="6" t="str">
        <f ca="1">IF(AND($A46&lt;&gt;"",$A46&lt;&gt;"TOTAL"),IF(AND([6]PDI_DES__DEDICACIÓN!$AX44&lt;&gt;"",[6]PDI_DES__DEDICACIÓN!$AX44&lt;&gt;0),[6]PDI_DES__DEDICACIÓN!$AX44,""),IF($A46="TOTAL",SUM(INDIRECT("AD4:AD"&amp;ROW()-1)),""))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IF(AND($A46&lt;&gt;"",$A46&lt;&gt;"TOTAL"),IF(AND([6]PDI_DES__DEDICACIÓN!$BA44&lt;&gt;"",[6]PDI_DES__DEDICACIÓN!$BA44&lt;&gt;0),[6]PDI_DES__DEDICACIÓN!$BA44,""),IF($A46="TOTAL",SUM(INDIRECT("AF4:AF"&amp;ROW()-1)),""))</f>
        <v/>
      </c>
      <c r="AG46" s="6" t="str">
        <f ca="1">IF(AND($A46&lt;&gt;"",$A46&lt;&gt;"TOTAL"),IF(AND([6]PDI_DES__DEDICACIÓN!$BC44&lt;&gt;"",[6]PDI_DES__DEDICACIÓN!$BC44&lt;&gt;0),[6]PDI_DES__DEDICACIÓN!$BC44,""),IF($A46="TOTAL",SUM(INDIRECT("AG4:AG"&amp;ROW()-1)),""))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IF(AND($A46&lt;&gt;"",$A46&lt;&gt;"TOTAL"),IF(AND([6]PDI_DES__DEDICACIÓN!$BF44&lt;&gt;"",[6]PDI_DES__DEDICACIÓN!$BF44&lt;&gt;0),[6]PDI_DES__DEDICACIÓN!$BF44,""),IF($A46="TOTAL",SUM(INDIRECT("AI4:AI"&amp;ROW()-1)),""))</f>
        <v/>
      </c>
      <c r="AJ46" s="6" t="str">
        <f ca="1">IF(AND($A46&lt;&gt;"",$A46&lt;&gt;"TOTAL"),IF(AND([6]PDI_DES__DEDICACIÓN!$BH44&lt;&gt;"",[6]PDI_DES__DEDICACIÓN!$BH44&lt;&gt;0),[6]PDI_DES__DEDICACIÓN!$BH44,""),IF($A46="TOTAL",SUM(INDIRECT("AJ4:AJ"&amp;ROW()-1)),""))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IF(AND($A46&lt;&gt;"",$A46&lt;&gt;"TOTAL"),IF(AND([6]PDI_DES__DEDICACIÓN!$BK44&lt;&gt;"",[6]PDI_DES__DEDICACIÓN!$BK44&lt;&gt;0),[6]PDI_DES__DEDICACIÓN!$BK44,""),IF($A46="TOTAL",SUM(INDIRECT("AL4:AL"&amp;ROW()-1)),""))</f>
        <v/>
      </c>
      <c r="AM46" s="6" t="str">
        <f ca="1">IF(AND($A46&lt;&gt;"",$A46&lt;&gt;"TOTAL"),IF(AND([6]PDI_DES__DEDICACIÓN!$BM44&lt;&gt;"",[6]PDI_DES__DEDICACIÓN!$BM44&lt;&gt;0),[6]PDI_DES__DEDICACIÓN!$BM44,""),IF($A46="TOTAL",SUM(INDIRECT("AM4:AM"&amp;ROW()-1)),""))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IF(AND($A46&lt;&gt;"",$A46&lt;&gt;"TOTAL"),IF(AND([6]PDI_DES__DEDICACIÓN!$BP44&lt;&gt;"",[6]PDI_DES__DEDICACIÓN!$BP44&lt;&gt;0),[6]PDI_DES__DEDICACIÓN!$BP44,""),IF($A46="TOTAL",SUM(INDIRECT("AO4:AO"&amp;ROW()-1)),""))</f>
        <v/>
      </c>
      <c r="AP46" s="6" t="str">
        <f ca="1">IF(AND($A46&lt;&gt;"",$A46&lt;&gt;"TOTAL"),IF(AND([6]PDI_DES__DEDICACIÓN!$BR44&lt;&gt;"",[6]PDI_DES__DEDICACIÓN!$BR44&lt;&gt;0),[6]PDI_DES__DEDICACIÓN!$BR44,""),IF($A46="TOTAL",SUM(INDIRECT("AP4:AP"&amp;ROW()-1)),""))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IF(AND($A46&lt;&gt;"",$A46&lt;&gt;"TOTAL"),IF(AND([6]PDI_DES__DEDICACIÓN!$BU44&lt;&gt;"",[6]PDI_DES__DEDICACIÓN!$BU44&lt;&gt;0),[6]PDI_DES__DEDICACIÓN!$BU44,""),IF($A46="TOTAL",SUM(INDIRECT("AR4:AR"&amp;ROW()-1)),""))</f>
        <v/>
      </c>
      <c r="AS46" s="6" t="str">
        <f ca="1">IF(AND($A46&lt;&gt;"",$A46&lt;&gt;"TOTAL"),IF(AND([6]PDI_DES__DEDICACIÓN!$BW44&lt;&gt;"",[6]PDI_DES__DEDICACIÓN!$BW44&lt;&gt;0),[6]PDI_DES__DEDICACIÓN!$BW44,""),IF($A46="TOTAL",SUM(INDIRECT("AS4:AS"&amp;ROW()-1)),""))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IF(AND($A46&lt;&gt;"",$A46&lt;&gt;"TOTAL"),IF(AND([6]PDI_DES__DEDICACIÓN!$BZ44&lt;&gt;"",[6]PDI_DES__DEDICACIÓN!$BZ44&lt;&gt;0),[6]PDI_DES__DEDICACIÓN!$BZ44,""),IF($A46="TOTAL",SUM(INDIRECT("AU4:AU"&amp;ROW()-1)),""))</f>
        <v/>
      </c>
      <c r="AV46" s="6" t="str">
        <f ca="1">IF(AND($A46&lt;&gt;"",$A46&lt;&gt;"TOTAL"),IF(AND([6]PDI_DES__DEDICACIÓN!$CB44&lt;&gt;"",[6]PDI_DES__DEDICACIÓN!$CB44&lt;&gt;0),[6]PDI_DES__DEDICACIÓN!$CB44,""),IF($A46="TOTAL",SUM(INDIRECT("AV4:AV"&amp;ROW()-1)),""))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IF(AND($A46&lt;&gt;"",$A46&lt;&gt;"TOTAL"),IF(AND([6]PDI_DES__DEDICACIÓN!$CE44&lt;&gt;"",[6]PDI_DES__DEDICACIÓN!$CE44&lt;&gt;0),[6]PDI_DES__DEDICACIÓN!$CE44,""),IF($A46="TOTAL",SUM(INDIRECT("AX4:AX"&amp;ROW()-1)),""))</f>
        <v/>
      </c>
      <c r="AY46" s="6" t="str">
        <f ca="1">IF(AND($A46&lt;&gt;"",$A46&lt;&gt;"TOTAL"),IF(AND([6]PDI_DES__DEDICACIÓN!$CG44&lt;&gt;"",[6]PDI_DES__DEDICACIÓN!$CG44&lt;&gt;0),[6]PDI_DES__DEDICACIÓN!$CG44,""),IF($A46="TOTAL",SUM(INDIRECT("AY4:AY"&amp;ROW()-1)),""))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IF(AND($A46&lt;&gt;"",$A46&lt;&gt;"TOTAL"),IF(AND([6]PDI_DES__DEDICACIÓN!$CJ44&lt;&gt;"",[6]PDI_DES__DEDICACIÓN!$CJ44&lt;&gt;0),[6]PDI_DES__DEDICACIÓN!$CJ44,""),IF($A46="TOTAL",SUM(INDIRECT("BA4:BA"&amp;ROW()-1)),""))</f>
        <v/>
      </c>
      <c r="BB46" s="6" t="str">
        <f ca="1">IF(AND($A46&lt;&gt;"",$A46&lt;&gt;"TOTAL"),IF(AND([6]PDI_DES__DEDICACIÓN!$CL44&lt;&gt;"",[6]PDI_DES__DEDICACIÓN!$CL44&lt;&gt;0),[6]PDI_DES__DEDICACIÓN!$CL44,""),IF($A46="TOTAL",SUM(INDIRECT("BB4:BB"&amp;ROW()-1)),""))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IF(AND($A46&lt;&gt;"",$A46&lt;&gt;"TOTAL"),IF(AND([6]PDI_DES__DEDICACIÓN!$CO44&lt;&gt;"",[6]PDI_DES__DEDICACIÓN!$CO44&lt;&gt;0),[6]PDI_DES__DEDICACIÓN!$CO44,""),IF($A46="TOTAL",SUM(INDIRECT("BD4:BD"&amp;ROW()-1)),""))</f>
        <v/>
      </c>
      <c r="BE46" s="6" t="str">
        <f ca="1">IF(AND($A46&lt;&gt;"",$A46&lt;&gt;"TOTAL"),IF(AND([6]PDI_DES__DEDICACIÓN!$CQ44&lt;&gt;"",[6]PDI_DES__DEDICACIÓN!$CQ44&lt;&gt;0),[6]PDI_DES__DEDICACIÓN!$CQ44,""),IF($A46="TOTAL",SUM(INDIRECT("BE4:BE"&amp;ROW()-1)),""))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IF([6]PDI_DES__DEDICACIÓN!$B45&lt;&gt;"",[6]PDI_DES__DEDICACIÓN!$B45,IF(AND([6]PDI_DES__DEDICACIÓN!$B45="",[6]PDI_DES__DEDICACIÓN!$B46="",[6]PDI_DES__DEDICACIÓN!$B44=""),"","TOTAL"))</f>
        <v/>
      </c>
      <c r="B47" s="6" t="str">
        <f ca="1">IF(AND($A47&lt;&gt;"",$A47&lt;&gt;"TOTAL"),IF(AND([6]PDI_DES__DEDICACIÓN!$C45&lt;&gt;"",[6]PDI_DES__DEDICACIÓN!$C45&lt;&gt;0),[6]PDI_DES__DEDICACIÓN!$C45,""),IF($A47="TOTAL",SUM(INDIRECT("B4:B"&amp;ROW()-1)),""))</f>
        <v/>
      </c>
      <c r="C47" s="6" t="str">
        <f ca="1">IF(AND($A47&lt;&gt;"",$A47&lt;&gt;"TOTAL"),IF(AND([6]PDI_DES__DEDICACIÓN!$E45&lt;&gt;"",[6]PDI_DES__DEDICACIÓN!$E45&lt;&gt;0),[6]PDI_DES__DEDICACIÓN!$E45,""),IF($A47="TOTAL",SUM(INDIRECT("C4:C"&amp;ROW()-1)),""))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IF(AND($A47&lt;&gt;"",$A47&lt;&gt;"TOTAL"),IF(AND([6]PDI_DES__DEDICACIÓN!$H45&lt;&gt;"",[6]PDI_DES__DEDICACIÓN!$H45&lt;&gt;0),[6]PDI_DES__DEDICACIÓN!$H45,""),IF($A47="TOTAL",SUM(INDIRECT("E4:E"&amp;ROW()-1)),""))</f>
        <v/>
      </c>
      <c r="F47" s="6" t="str">
        <f ca="1">IF(AND($A47&lt;&gt;"",$A47&lt;&gt;"TOTAL"),IF(AND([6]PDI_DES__DEDICACIÓN!$J45&lt;&gt;"",[6]PDI_DES__DEDICACIÓN!$J45&lt;&gt;0),[6]PDI_DES__DEDICACIÓN!$J45,""),IF($A47="TOTAL",SUM(INDIRECT("F4:F"&amp;ROW()-1)),""))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IF(AND($A47&lt;&gt;"",$A47&lt;&gt;"TOTAL"),IF(AND([6]PDI_DES__DEDICACIÓN!$M45&lt;&gt;"",[6]PDI_DES__DEDICACIÓN!$M45&lt;&gt;0),[6]PDI_DES__DEDICACIÓN!$M45,""),IF($A47="TOTAL",SUM(INDIRECT("H4:H"&amp;ROW()-1)),""))</f>
        <v/>
      </c>
      <c r="I47" s="6" t="str">
        <f ca="1">IF(AND($A47&lt;&gt;"",$A47&lt;&gt;"TOTAL"),IF(AND([6]PDI_DES__DEDICACIÓN!$O45&lt;&gt;"",[6]PDI_DES__DEDICACIÓN!$O45&lt;&gt;0),[6]PDI_DES__DEDICACIÓN!$O45,""),IF($A47="TOTAL",SUM(INDIRECT("I4:I"&amp;ROW()-1)),""))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IF(AND($A47&lt;&gt;"",$A47&lt;&gt;"TOTAL"),IF(AND([6]PDI_DES__DEDICACIÓN!$R45&lt;&gt;"",[6]PDI_DES__DEDICACIÓN!$R45&lt;&gt;0),[6]PDI_DES__DEDICACIÓN!$R45,""),IF($A47="TOTAL",SUM(INDIRECT("K4:K"&amp;ROW()-1)),""))</f>
        <v/>
      </c>
      <c r="L47" s="6" t="str">
        <f ca="1">IF(AND($A47&lt;&gt;"",$A47&lt;&gt;"TOTAL"),IF(AND([6]PDI_DES__DEDICACIÓN!$T45&lt;&gt;"",[6]PDI_DES__DEDICACIÓN!$T45&lt;&gt;0),[6]PDI_DES__DEDICACIÓN!$T45,""),IF($A47="TOTAL",SUM(INDIRECT("L4:L"&amp;ROW()-1)),""))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IF(AND($A47&lt;&gt;"",$A47&lt;&gt;"TOTAL"),IF(AND([6]PDI_DES__DEDICACIÓN!$W45&lt;&gt;"",[6]PDI_DES__DEDICACIÓN!$W45&lt;&gt;0),[6]PDI_DES__DEDICACIÓN!$W45,""),IF($A47="TOTAL",SUM(INDIRECT("N4:N"&amp;ROW()-1)),""))</f>
        <v/>
      </c>
      <c r="O47" s="6" t="str">
        <f ca="1">IF(AND($A47&lt;&gt;"",$A47&lt;&gt;"TOTAL"),IF(AND([6]PDI_DES__DEDICACIÓN!$Y45&lt;&gt;"",[6]PDI_DES__DEDICACIÓN!$Y45&lt;&gt;0),[6]PDI_DES__DEDICACIÓN!$Y45,""),IF($A47="TOTAL",SUM(INDIRECT("O4:O"&amp;ROW()-1)),""))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IF(AND($A47&lt;&gt;"",$A47&lt;&gt;"TOTAL"),IF(AND([6]PDI_DES__DEDICACIÓN!$AB45&lt;&gt;"",[6]PDI_DES__DEDICACIÓN!$AB45&lt;&gt;0),[6]PDI_DES__DEDICACIÓN!$AB45,""),IF($A47="TOTAL",SUM(INDIRECT("Q4:Q"&amp;ROW()-1)),""))</f>
        <v/>
      </c>
      <c r="R47" s="6" t="str">
        <f ca="1">IF(AND($A47&lt;&gt;"",$A47&lt;&gt;"TOTAL"),IF(AND([6]PDI_DES__DEDICACIÓN!$AD45&lt;&gt;"",[6]PDI_DES__DEDICACIÓN!$AD45&lt;&gt;0),[6]PDI_DES__DEDICACIÓN!$AD45,""),IF($A47="TOTAL",SUM(INDIRECT("R4:R"&amp;ROW()-1)),""))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IF(AND($A47&lt;&gt;"",$A47&lt;&gt;"TOTAL"),IF(AND([6]PDI_DES__DEDICACIÓN!$AG45&lt;&gt;"",[6]PDI_DES__DEDICACIÓN!$AG45&lt;&gt;0),[6]PDI_DES__DEDICACIÓN!$AG45,""),IF($A47="TOTAL",SUM(INDIRECT("T4:T"&amp;ROW()-1)),""))</f>
        <v/>
      </c>
      <c r="U47" s="6" t="str">
        <f ca="1">IF(AND($A47&lt;&gt;"",$A47&lt;&gt;"TOTAL"),IF(AND([6]PDI_DES__DEDICACIÓN!$AI45&lt;&gt;"",[6]PDI_DES__DEDICACIÓN!$AI45&lt;&gt;0),[6]PDI_DES__DEDICACIÓN!$AI45,""),IF($A47="TOTAL",SUM(INDIRECT("U4:U"&amp;ROW()-1)),""))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IF(AND($A47&lt;&gt;"",$A47&lt;&gt;"TOTAL"),IF(AND([6]PDI_DES__DEDICACIÓN!$AL45&lt;&gt;"",[6]PDI_DES__DEDICACIÓN!$AL45&lt;&gt;0),[6]PDI_DES__DEDICACIÓN!$AL45,""),IF($A47="TOTAL",SUM(INDIRECT("W4:W"&amp;ROW()-1)),""))</f>
        <v/>
      </c>
      <c r="X47" s="6" t="str">
        <f ca="1">IF(AND($A47&lt;&gt;"",$A47&lt;&gt;"TOTAL"),IF(AND([6]PDI_DES__DEDICACIÓN!$AN45&lt;&gt;"",[6]PDI_DES__DEDICACIÓN!$AN45&lt;&gt;0),[6]PDI_DES__DEDICACIÓN!$AN45,""),IF($A47="TOTAL",SUM(INDIRECT("X4:X"&amp;ROW()-1)),""))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IF(AND($A47&lt;&gt;"",$A47&lt;&gt;"TOTAL"),IF(AND([6]PDI_DES__DEDICACIÓN!$AQ45&lt;&gt;"",[6]PDI_DES__DEDICACIÓN!$AQ45&lt;&gt;0),[6]PDI_DES__DEDICACIÓN!$AQ45,""),IF($A47="TOTAL",SUM(INDIRECT("Z4:Z"&amp;ROW()-1)),""))</f>
        <v/>
      </c>
      <c r="AA47" s="6" t="str">
        <f ca="1">IF(AND($A47&lt;&gt;"",$A47&lt;&gt;"TOTAL"),IF(AND([6]PDI_DES__DEDICACIÓN!$AS45&lt;&gt;"",[6]PDI_DES__DEDICACIÓN!$AS45&lt;&gt;0),[6]PDI_DES__DEDICACIÓN!$AS45,""),IF($A47="TOTAL",SUM(INDIRECT("AA4:AA"&amp;ROW()-1)),""))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IF(AND($A47&lt;&gt;"",$A47&lt;&gt;"TOTAL"),IF(AND([6]PDI_DES__DEDICACIÓN!$AV45&lt;&gt;"",[6]PDI_DES__DEDICACIÓN!$AV45&lt;&gt;0),[6]PDI_DES__DEDICACIÓN!$AV45,""),IF($A47="TOTAL",SUM(INDIRECT("AC4:AC"&amp;ROW()-1)),""))</f>
        <v/>
      </c>
      <c r="AD47" s="6" t="str">
        <f ca="1">IF(AND($A47&lt;&gt;"",$A47&lt;&gt;"TOTAL"),IF(AND([6]PDI_DES__DEDICACIÓN!$AX45&lt;&gt;"",[6]PDI_DES__DEDICACIÓN!$AX45&lt;&gt;0),[6]PDI_DES__DEDICACIÓN!$AX45,""),IF($A47="TOTAL",SUM(INDIRECT("AD4:AD"&amp;ROW()-1)),""))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IF(AND($A47&lt;&gt;"",$A47&lt;&gt;"TOTAL"),IF(AND([6]PDI_DES__DEDICACIÓN!$BA45&lt;&gt;"",[6]PDI_DES__DEDICACIÓN!$BA45&lt;&gt;0),[6]PDI_DES__DEDICACIÓN!$BA45,""),IF($A47="TOTAL",SUM(INDIRECT("AF4:AF"&amp;ROW()-1)),""))</f>
        <v/>
      </c>
      <c r="AG47" s="6" t="str">
        <f ca="1">IF(AND($A47&lt;&gt;"",$A47&lt;&gt;"TOTAL"),IF(AND([6]PDI_DES__DEDICACIÓN!$BC45&lt;&gt;"",[6]PDI_DES__DEDICACIÓN!$BC45&lt;&gt;0),[6]PDI_DES__DEDICACIÓN!$BC45,""),IF($A47="TOTAL",SUM(INDIRECT("AG4:AG"&amp;ROW()-1)),""))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IF(AND($A47&lt;&gt;"",$A47&lt;&gt;"TOTAL"),IF(AND([6]PDI_DES__DEDICACIÓN!$BF45&lt;&gt;"",[6]PDI_DES__DEDICACIÓN!$BF45&lt;&gt;0),[6]PDI_DES__DEDICACIÓN!$BF45,""),IF($A47="TOTAL",SUM(INDIRECT("AI4:AI"&amp;ROW()-1)),""))</f>
        <v/>
      </c>
      <c r="AJ47" s="6" t="str">
        <f ca="1">IF(AND($A47&lt;&gt;"",$A47&lt;&gt;"TOTAL"),IF(AND([6]PDI_DES__DEDICACIÓN!$BH45&lt;&gt;"",[6]PDI_DES__DEDICACIÓN!$BH45&lt;&gt;0),[6]PDI_DES__DEDICACIÓN!$BH45,""),IF($A47="TOTAL",SUM(INDIRECT("AJ4:AJ"&amp;ROW()-1)),""))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IF(AND($A47&lt;&gt;"",$A47&lt;&gt;"TOTAL"),IF(AND([6]PDI_DES__DEDICACIÓN!$BK45&lt;&gt;"",[6]PDI_DES__DEDICACIÓN!$BK45&lt;&gt;0),[6]PDI_DES__DEDICACIÓN!$BK45,""),IF($A47="TOTAL",SUM(INDIRECT("AL4:AL"&amp;ROW()-1)),""))</f>
        <v/>
      </c>
      <c r="AM47" s="6" t="str">
        <f ca="1">IF(AND($A47&lt;&gt;"",$A47&lt;&gt;"TOTAL"),IF(AND([6]PDI_DES__DEDICACIÓN!$BM45&lt;&gt;"",[6]PDI_DES__DEDICACIÓN!$BM45&lt;&gt;0),[6]PDI_DES__DEDICACIÓN!$BM45,""),IF($A47="TOTAL",SUM(INDIRECT("AM4:AM"&amp;ROW()-1)),""))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IF(AND($A47&lt;&gt;"",$A47&lt;&gt;"TOTAL"),IF(AND([6]PDI_DES__DEDICACIÓN!$BP45&lt;&gt;"",[6]PDI_DES__DEDICACIÓN!$BP45&lt;&gt;0),[6]PDI_DES__DEDICACIÓN!$BP45,""),IF($A47="TOTAL",SUM(INDIRECT("AO4:AO"&amp;ROW()-1)),""))</f>
        <v/>
      </c>
      <c r="AP47" s="6" t="str">
        <f ca="1">IF(AND($A47&lt;&gt;"",$A47&lt;&gt;"TOTAL"),IF(AND([6]PDI_DES__DEDICACIÓN!$BR45&lt;&gt;"",[6]PDI_DES__DEDICACIÓN!$BR45&lt;&gt;0),[6]PDI_DES__DEDICACIÓN!$BR45,""),IF($A47="TOTAL",SUM(INDIRECT("AP4:AP"&amp;ROW()-1)),""))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IF(AND($A47&lt;&gt;"",$A47&lt;&gt;"TOTAL"),IF(AND([6]PDI_DES__DEDICACIÓN!$BU45&lt;&gt;"",[6]PDI_DES__DEDICACIÓN!$BU45&lt;&gt;0),[6]PDI_DES__DEDICACIÓN!$BU45,""),IF($A47="TOTAL",SUM(INDIRECT("AR4:AR"&amp;ROW()-1)),""))</f>
        <v/>
      </c>
      <c r="AS47" s="6" t="str">
        <f ca="1">IF(AND($A47&lt;&gt;"",$A47&lt;&gt;"TOTAL"),IF(AND([6]PDI_DES__DEDICACIÓN!$BW45&lt;&gt;"",[6]PDI_DES__DEDICACIÓN!$BW45&lt;&gt;0),[6]PDI_DES__DEDICACIÓN!$BW45,""),IF($A47="TOTAL",SUM(INDIRECT("AS4:AS"&amp;ROW()-1)),""))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IF(AND($A47&lt;&gt;"",$A47&lt;&gt;"TOTAL"),IF(AND([6]PDI_DES__DEDICACIÓN!$BZ45&lt;&gt;"",[6]PDI_DES__DEDICACIÓN!$BZ45&lt;&gt;0),[6]PDI_DES__DEDICACIÓN!$BZ45,""),IF($A47="TOTAL",SUM(INDIRECT("AU4:AU"&amp;ROW()-1)),""))</f>
        <v/>
      </c>
      <c r="AV47" s="6" t="str">
        <f ca="1">IF(AND($A47&lt;&gt;"",$A47&lt;&gt;"TOTAL"),IF(AND([6]PDI_DES__DEDICACIÓN!$CB45&lt;&gt;"",[6]PDI_DES__DEDICACIÓN!$CB45&lt;&gt;0),[6]PDI_DES__DEDICACIÓN!$CB45,""),IF($A47="TOTAL",SUM(INDIRECT("AV4:AV"&amp;ROW()-1)),""))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IF(AND($A47&lt;&gt;"",$A47&lt;&gt;"TOTAL"),IF(AND([6]PDI_DES__DEDICACIÓN!$CE45&lt;&gt;"",[6]PDI_DES__DEDICACIÓN!$CE45&lt;&gt;0),[6]PDI_DES__DEDICACIÓN!$CE45,""),IF($A47="TOTAL",SUM(INDIRECT("AX4:AX"&amp;ROW()-1)),""))</f>
        <v/>
      </c>
      <c r="AY47" s="6" t="str">
        <f ca="1">IF(AND($A47&lt;&gt;"",$A47&lt;&gt;"TOTAL"),IF(AND([6]PDI_DES__DEDICACIÓN!$CG45&lt;&gt;"",[6]PDI_DES__DEDICACIÓN!$CG45&lt;&gt;0),[6]PDI_DES__DEDICACIÓN!$CG45,""),IF($A47="TOTAL",SUM(INDIRECT("AY4:AY"&amp;ROW()-1)),""))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IF(AND($A47&lt;&gt;"",$A47&lt;&gt;"TOTAL"),IF(AND([6]PDI_DES__DEDICACIÓN!$CJ45&lt;&gt;"",[6]PDI_DES__DEDICACIÓN!$CJ45&lt;&gt;0),[6]PDI_DES__DEDICACIÓN!$CJ45,""),IF($A47="TOTAL",SUM(INDIRECT("BA4:BA"&amp;ROW()-1)),""))</f>
        <v/>
      </c>
      <c r="BB47" s="6" t="str">
        <f ca="1">IF(AND($A47&lt;&gt;"",$A47&lt;&gt;"TOTAL"),IF(AND([6]PDI_DES__DEDICACIÓN!$CL45&lt;&gt;"",[6]PDI_DES__DEDICACIÓN!$CL45&lt;&gt;0),[6]PDI_DES__DEDICACIÓN!$CL45,""),IF($A47="TOTAL",SUM(INDIRECT("BB4:BB"&amp;ROW()-1)),""))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IF(AND($A47&lt;&gt;"",$A47&lt;&gt;"TOTAL"),IF(AND([6]PDI_DES__DEDICACIÓN!$CO45&lt;&gt;"",[6]PDI_DES__DEDICACIÓN!$CO45&lt;&gt;0),[6]PDI_DES__DEDICACIÓN!$CO45,""),IF($A47="TOTAL",SUM(INDIRECT("BD4:BD"&amp;ROW()-1)),""))</f>
        <v/>
      </c>
      <c r="BE47" s="6" t="str">
        <f ca="1">IF(AND($A47&lt;&gt;"",$A47&lt;&gt;"TOTAL"),IF(AND([6]PDI_DES__DEDICACIÓN!$CQ45&lt;&gt;"",[6]PDI_DES__DEDICACIÓN!$CQ45&lt;&gt;0),[6]PDI_DES__DEDICACIÓN!$CQ45,""),IF($A47="TOTAL",SUM(INDIRECT("BE4:BE"&amp;ROW()-1)),""))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IF([6]PDI_DES__DEDICACIÓN!$B46&lt;&gt;"",[6]PDI_DES__DEDICACIÓN!$B46,IF(AND([6]PDI_DES__DEDICACIÓN!$B46="",[6]PDI_DES__DEDICACIÓN!$B47="",[6]PDI_DES__DEDICACIÓN!$B45=""),"","TOTAL"))</f>
        <v/>
      </c>
      <c r="B48" s="6" t="str">
        <f ca="1">IF(AND($A48&lt;&gt;"",$A48&lt;&gt;"TOTAL"),IF(AND([6]PDI_DES__DEDICACIÓN!$C46&lt;&gt;"",[6]PDI_DES__DEDICACIÓN!$C46&lt;&gt;0),[6]PDI_DES__DEDICACIÓN!$C46,""),IF($A48="TOTAL",SUM(INDIRECT("B4:B"&amp;ROW()-1)),""))</f>
        <v/>
      </c>
      <c r="C48" s="6" t="str">
        <f ca="1">IF(AND($A48&lt;&gt;"",$A48&lt;&gt;"TOTAL"),IF(AND([6]PDI_DES__DEDICACIÓN!$E46&lt;&gt;"",[6]PDI_DES__DEDICACIÓN!$E46&lt;&gt;0),[6]PDI_DES__DEDICACIÓN!$E46,""),IF($A48="TOTAL",SUM(INDIRECT("C4:C"&amp;ROW()-1)),""))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IF(AND($A48&lt;&gt;"",$A48&lt;&gt;"TOTAL"),IF(AND([6]PDI_DES__DEDICACIÓN!$H46&lt;&gt;"",[6]PDI_DES__DEDICACIÓN!$H46&lt;&gt;0),[6]PDI_DES__DEDICACIÓN!$H46,""),IF($A48="TOTAL",SUM(INDIRECT("E4:E"&amp;ROW()-1)),""))</f>
        <v/>
      </c>
      <c r="F48" s="6" t="str">
        <f ca="1">IF(AND($A48&lt;&gt;"",$A48&lt;&gt;"TOTAL"),IF(AND([6]PDI_DES__DEDICACIÓN!$J46&lt;&gt;"",[6]PDI_DES__DEDICACIÓN!$J46&lt;&gt;0),[6]PDI_DES__DEDICACIÓN!$J46,""),IF($A48="TOTAL",SUM(INDIRECT("F4:F"&amp;ROW()-1)),""))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IF(AND($A48&lt;&gt;"",$A48&lt;&gt;"TOTAL"),IF(AND([6]PDI_DES__DEDICACIÓN!$M46&lt;&gt;"",[6]PDI_DES__DEDICACIÓN!$M46&lt;&gt;0),[6]PDI_DES__DEDICACIÓN!$M46,""),IF($A48="TOTAL",SUM(INDIRECT("H4:H"&amp;ROW()-1)),""))</f>
        <v/>
      </c>
      <c r="I48" s="6" t="str">
        <f ca="1">IF(AND($A48&lt;&gt;"",$A48&lt;&gt;"TOTAL"),IF(AND([6]PDI_DES__DEDICACIÓN!$O46&lt;&gt;"",[6]PDI_DES__DEDICACIÓN!$O46&lt;&gt;0),[6]PDI_DES__DEDICACIÓN!$O46,""),IF($A48="TOTAL",SUM(INDIRECT("I4:I"&amp;ROW()-1)),""))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IF(AND($A48&lt;&gt;"",$A48&lt;&gt;"TOTAL"),IF(AND([6]PDI_DES__DEDICACIÓN!$R46&lt;&gt;"",[6]PDI_DES__DEDICACIÓN!$R46&lt;&gt;0),[6]PDI_DES__DEDICACIÓN!$R46,""),IF($A48="TOTAL",SUM(INDIRECT("K4:K"&amp;ROW()-1)),""))</f>
        <v/>
      </c>
      <c r="L48" s="6" t="str">
        <f ca="1">IF(AND($A48&lt;&gt;"",$A48&lt;&gt;"TOTAL"),IF(AND([6]PDI_DES__DEDICACIÓN!$T46&lt;&gt;"",[6]PDI_DES__DEDICACIÓN!$T46&lt;&gt;0),[6]PDI_DES__DEDICACIÓN!$T46,""),IF($A48="TOTAL",SUM(INDIRECT("L4:L"&amp;ROW()-1)),""))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IF(AND($A48&lt;&gt;"",$A48&lt;&gt;"TOTAL"),IF(AND([6]PDI_DES__DEDICACIÓN!$W46&lt;&gt;"",[6]PDI_DES__DEDICACIÓN!$W46&lt;&gt;0),[6]PDI_DES__DEDICACIÓN!$W46,""),IF($A48="TOTAL",SUM(INDIRECT("N4:N"&amp;ROW()-1)),""))</f>
        <v/>
      </c>
      <c r="O48" s="6" t="str">
        <f ca="1">IF(AND($A48&lt;&gt;"",$A48&lt;&gt;"TOTAL"),IF(AND([6]PDI_DES__DEDICACIÓN!$Y46&lt;&gt;"",[6]PDI_DES__DEDICACIÓN!$Y46&lt;&gt;0),[6]PDI_DES__DEDICACIÓN!$Y46,""),IF($A48="TOTAL",SUM(INDIRECT("O4:O"&amp;ROW()-1)),""))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IF(AND($A48&lt;&gt;"",$A48&lt;&gt;"TOTAL"),IF(AND([6]PDI_DES__DEDICACIÓN!$AB46&lt;&gt;"",[6]PDI_DES__DEDICACIÓN!$AB46&lt;&gt;0),[6]PDI_DES__DEDICACIÓN!$AB46,""),IF($A48="TOTAL",SUM(INDIRECT("Q4:Q"&amp;ROW()-1)),""))</f>
        <v/>
      </c>
      <c r="R48" s="6" t="str">
        <f ca="1">IF(AND($A48&lt;&gt;"",$A48&lt;&gt;"TOTAL"),IF(AND([6]PDI_DES__DEDICACIÓN!$AD46&lt;&gt;"",[6]PDI_DES__DEDICACIÓN!$AD46&lt;&gt;0),[6]PDI_DES__DEDICACIÓN!$AD46,""),IF($A48="TOTAL",SUM(INDIRECT("R4:R"&amp;ROW()-1)),""))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IF(AND($A48&lt;&gt;"",$A48&lt;&gt;"TOTAL"),IF(AND([6]PDI_DES__DEDICACIÓN!$AG46&lt;&gt;"",[6]PDI_DES__DEDICACIÓN!$AG46&lt;&gt;0),[6]PDI_DES__DEDICACIÓN!$AG46,""),IF($A48="TOTAL",SUM(INDIRECT("T4:T"&amp;ROW()-1)),""))</f>
        <v/>
      </c>
      <c r="U48" s="6" t="str">
        <f ca="1">IF(AND($A48&lt;&gt;"",$A48&lt;&gt;"TOTAL"),IF(AND([6]PDI_DES__DEDICACIÓN!$AI46&lt;&gt;"",[6]PDI_DES__DEDICACIÓN!$AI46&lt;&gt;0),[6]PDI_DES__DEDICACIÓN!$AI46,""),IF($A48="TOTAL",SUM(INDIRECT("U4:U"&amp;ROW()-1)),""))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IF(AND($A48&lt;&gt;"",$A48&lt;&gt;"TOTAL"),IF(AND([6]PDI_DES__DEDICACIÓN!$AL46&lt;&gt;"",[6]PDI_DES__DEDICACIÓN!$AL46&lt;&gt;0),[6]PDI_DES__DEDICACIÓN!$AL46,""),IF($A48="TOTAL",SUM(INDIRECT("W4:W"&amp;ROW()-1)),""))</f>
        <v/>
      </c>
      <c r="X48" s="6" t="str">
        <f ca="1">IF(AND($A48&lt;&gt;"",$A48&lt;&gt;"TOTAL"),IF(AND([6]PDI_DES__DEDICACIÓN!$AN46&lt;&gt;"",[6]PDI_DES__DEDICACIÓN!$AN46&lt;&gt;0),[6]PDI_DES__DEDICACIÓN!$AN46,""),IF($A48="TOTAL",SUM(INDIRECT("X4:X"&amp;ROW()-1)),""))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IF(AND($A48&lt;&gt;"",$A48&lt;&gt;"TOTAL"),IF(AND([6]PDI_DES__DEDICACIÓN!$AQ46&lt;&gt;"",[6]PDI_DES__DEDICACIÓN!$AQ46&lt;&gt;0),[6]PDI_DES__DEDICACIÓN!$AQ46,""),IF($A48="TOTAL",SUM(INDIRECT("Z4:Z"&amp;ROW()-1)),""))</f>
        <v/>
      </c>
      <c r="AA48" s="6" t="str">
        <f ca="1">IF(AND($A48&lt;&gt;"",$A48&lt;&gt;"TOTAL"),IF(AND([6]PDI_DES__DEDICACIÓN!$AS46&lt;&gt;"",[6]PDI_DES__DEDICACIÓN!$AS46&lt;&gt;0),[6]PDI_DES__DEDICACIÓN!$AS46,""),IF($A48="TOTAL",SUM(INDIRECT("AA4:AA"&amp;ROW()-1)),""))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IF(AND($A48&lt;&gt;"",$A48&lt;&gt;"TOTAL"),IF(AND([6]PDI_DES__DEDICACIÓN!$AV46&lt;&gt;"",[6]PDI_DES__DEDICACIÓN!$AV46&lt;&gt;0),[6]PDI_DES__DEDICACIÓN!$AV46,""),IF($A48="TOTAL",SUM(INDIRECT("AC4:AC"&amp;ROW()-1)),""))</f>
        <v/>
      </c>
      <c r="AD48" s="6" t="str">
        <f ca="1">IF(AND($A48&lt;&gt;"",$A48&lt;&gt;"TOTAL"),IF(AND([6]PDI_DES__DEDICACIÓN!$AX46&lt;&gt;"",[6]PDI_DES__DEDICACIÓN!$AX46&lt;&gt;0),[6]PDI_DES__DEDICACIÓN!$AX46,""),IF($A48="TOTAL",SUM(INDIRECT("AD4:AD"&amp;ROW()-1)),""))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IF(AND($A48&lt;&gt;"",$A48&lt;&gt;"TOTAL"),IF(AND([6]PDI_DES__DEDICACIÓN!$BA46&lt;&gt;"",[6]PDI_DES__DEDICACIÓN!$BA46&lt;&gt;0),[6]PDI_DES__DEDICACIÓN!$BA46,""),IF($A48="TOTAL",SUM(INDIRECT("AF4:AF"&amp;ROW()-1)),""))</f>
        <v/>
      </c>
      <c r="AG48" s="6" t="str">
        <f ca="1">IF(AND($A48&lt;&gt;"",$A48&lt;&gt;"TOTAL"),IF(AND([6]PDI_DES__DEDICACIÓN!$BC46&lt;&gt;"",[6]PDI_DES__DEDICACIÓN!$BC46&lt;&gt;0),[6]PDI_DES__DEDICACIÓN!$BC46,""),IF($A48="TOTAL",SUM(INDIRECT("AG4:AG"&amp;ROW()-1)),""))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IF(AND($A48&lt;&gt;"",$A48&lt;&gt;"TOTAL"),IF(AND([6]PDI_DES__DEDICACIÓN!$BF46&lt;&gt;"",[6]PDI_DES__DEDICACIÓN!$BF46&lt;&gt;0),[6]PDI_DES__DEDICACIÓN!$BF46,""),IF($A48="TOTAL",SUM(INDIRECT("AI4:AI"&amp;ROW()-1)),""))</f>
        <v/>
      </c>
      <c r="AJ48" s="6" t="str">
        <f ca="1">IF(AND($A48&lt;&gt;"",$A48&lt;&gt;"TOTAL"),IF(AND([6]PDI_DES__DEDICACIÓN!$BH46&lt;&gt;"",[6]PDI_DES__DEDICACIÓN!$BH46&lt;&gt;0),[6]PDI_DES__DEDICACIÓN!$BH46,""),IF($A48="TOTAL",SUM(INDIRECT("AJ4:AJ"&amp;ROW()-1)),""))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IF(AND($A48&lt;&gt;"",$A48&lt;&gt;"TOTAL"),IF(AND([6]PDI_DES__DEDICACIÓN!$BK46&lt;&gt;"",[6]PDI_DES__DEDICACIÓN!$BK46&lt;&gt;0),[6]PDI_DES__DEDICACIÓN!$BK46,""),IF($A48="TOTAL",SUM(INDIRECT("AL4:AL"&amp;ROW()-1)),""))</f>
        <v/>
      </c>
      <c r="AM48" s="6" t="str">
        <f ca="1">IF(AND($A48&lt;&gt;"",$A48&lt;&gt;"TOTAL"),IF(AND([6]PDI_DES__DEDICACIÓN!$BM46&lt;&gt;"",[6]PDI_DES__DEDICACIÓN!$BM46&lt;&gt;0),[6]PDI_DES__DEDICACIÓN!$BM46,""),IF($A48="TOTAL",SUM(INDIRECT("AM4:AM"&amp;ROW()-1)),""))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IF(AND($A48&lt;&gt;"",$A48&lt;&gt;"TOTAL"),IF(AND([6]PDI_DES__DEDICACIÓN!$BP46&lt;&gt;"",[6]PDI_DES__DEDICACIÓN!$BP46&lt;&gt;0),[6]PDI_DES__DEDICACIÓN!$BP46,""),IF($A48="TOTAL",SUM(INDIRECT("AO4:AO"&amp;ROW()-1)),""))</f>
        <v/>
      </c>
      <c r="AP48" s="6" t="str">
        <f ca="1">IF(AND($A48&lt;&gt;"",$A48&lt;&gt;"TOTAL"),IF(AND([6]PDI_DES__DEDICACIÓN!$BR46&lt;&gt;"",[6]PDI_DES__DEDICACIÓN!$BR46&lt;&gt;0),[6]PDI_DES__DEDICACIÓN!$BR46,""),IF($A48="TOTAL",SUM(INDIRECT("AP4:AP"&amp;ROW()-1)),""))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IF(AND($A48&lt;&gt;"",$A48&lt;&gt;"TOTAL"),IF(AND([6]PDI_DES__DEDICACIÓN!$BU46&lt;&gt;"",[6]PDI_DES__DEDICACIÓN!$BU46&lt;&gt;0),[6]PDI_DES__DEDICACIÓN!$BU46,""),IF($A48="TOTAL",SUM(INDIRECT("AR4:AR"&amp;ROW()-1)),""))</f>
        <v/>
      </c>
      <c r="AS48" s="6" t="str">
        <f ca="1">IF(AND($A48&lt;&gt;"",$A48&lt;&gt;"TOTAL"),IF(AND([6]PDI_DES__DEDICACIÓN!$BW46&lt;&gt;"",[6]PDI_DES__DEDICACIÓN!$BW46&lt;&gt;0),[6]PDI_DES__DEDICACIÓN!$BW46,""),IF($A48="TOTAL",SUM(INDIRECT("AS4:AS"&amp;ROW()-1)),""))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IF(AND($A48&lt;&gt;"",$A48&lt;&gt;"TOTAL"),IF(AND([6]PDI_DES__DEDICACIÓN!$BZ46&lt;&gt;"",[6]PDI_DES__DEDICACIÓN!$BZ46&lt;&gt;0),[6]PDI_DES__DEDICACIÓN!$BZ46,""),IF($A48="TOTAL",SUM(INDIRECT("AU4:AU"&amp;ROW()-1)),""))</f>
        <v/>
      </c>
      <c r="AV48" s="6" t="str">
        <f ca="1">IF(AND($A48&lt;&gt;"",$A48&lt;&gt;"TOTAL"),IF(AND([6]PDI_DES__DEDICACIÓN!$CB46&lt;&gt;"",[6]PDI_DES__DEDICACIÓN!$CB46&lt;&gt;0),[6]PDI_DES__DEDICACIÓN!$CB46,""),IF($A48="TOTAL",SUM(INDIRECT("AV4:AV"&amp;ROW()-1)),""))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IF(AND($A48&lt;&gt;"",$A48&lt;&gt;"TOTAL"),IF(AND([6]PDI_DES__DEDICACIÓN!$CE46&lt;&gt;"",[6]PDI_DES__DEDICACIÓN!$CE46&lt;&gt;0),[6]PDI_DES__DEDICACIÓN!$CE46,""),IF($A48="TOTAL",SUM(INDIRECT("AX4:AX"&amp;ROW()-1)),""))</f>
        <v/>
      </c>
      <c r="AY48" s="6" t="str">
        <f ca="1">IF(AND($A48&lt;&gt;"",$A48&lt;&gt;"TOTAL"),IF(AND([6]PDI_DES__DEDICACIÓN!$CG46&lt;&gt;"",[6]PDI_DES__DEDICACIÓN!$CG46&lt;&gt;0),[6]PDI_DES__DEDICACIÓN!$CG46,""),IF($A48="TOTAL",SUM(INDIRECT("AY4:AY"&amp;ROW()-1)),""))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IF(AND($A48&lt;&gt;"",$A48&lt;&gt;"TOTAL"),IF(AND([6]PDI_DES__DEDICACIÓN!$CJ46&lt;&gt;"",[6]PDI_DES__DEDICACIÓN!$CJ46&lt;&gt;0),[6]PDI_DES__DEDICACIÓN!$CJ46,""),IF($A48="TOTAL",SUM(INDIRECT("BA4:BA"&amp;ROW()-1)),""))</f>
        <v/>
      </c>
      <c r="BB48" s="6" t="str">
        <f ca="1">IF(AND($A48&lt;&gt;"",$A48&lt;&gt;"TOTAL"),IF(AND([6]PDI_DES__DEDICACIÓN!$CL46&lt;&gt;"",[6]PDI_DES__DEDICACIÓN!$CL46&lt;&gt;0),[6]PDI_DES__DEDICACIÓN!$CL46,""),IF($A48="TOTAL",SUM(INDIRECT("BB4:BB"&amp;ROW()-1)),""))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IF(AND($A48&lt;&gt;"",$A48&lt;&gt;"TOTAL"),IF(AND([6]PDI_DES__DEDICACIÓN!$CO46&lt;&gt;"",[6]PDI_DES__DEDICACIÓN!$CO46&lt;&gt;0),[6]PDI_DES__DEDICACIÓN!$CO46,""),IF($A48="TOTAL",SUM(INDIRECT("BD4:BD"&amp;ROW()-1)),""))</f>
        <v/>
      </c>
      <c r="BE48" s="6" t="str">
        <f ca="1">IF(AND($A48&lt;&gt;"",$A48&lt;&gt;"TOTAL"),IF(AND([6]PDI_DES__DEDICACIÓN!$CQ46&lt;&gt;"",[6]PDI_DES__DEDICACIÓN!$CQ46&lt;&gt;0),[6]PDI_DES__DEDICACIÓN!$CQ46,""),IF($A48="TOTAL",SUM(INDIRECT("BE4:BE"&amp;ROW()-1)),""))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IF([6]PDI_DES__DEDICACIÓN!$B47&lt;&gt;"",[6]PDI_DES__DEDICACIÓN!$B47,IF(AND([6]PDI_DES__DEDICACIÓN!$B47="",[6]PDI_DES__DEDICACIÓN!$B48="",[6]PDI_DES__DEDICACIÓN!$B46=""),"","TOTAL"))</f>
        <v/>
      </c>
      <c r="B49" s="6" t="str">
        <f ca="1">IF(AND($A49&lt;&gt;"",$A49&lt;&gt;"TOTAL"),IF(AND([6]PDI_DES__DEDICACIÓN!$C47&lt;&gt;"",[6]PDI_DES__DEDICACIÓN!$C47&lt;&gt;0),[6]PDI_DES__DEDICACIÓN!$C47,""),IF($A49="TOTAL",SUM(INDIRECT("B4:B"&amp;ROW()-1)),""))</f>
        <v/>
      </c>
      <c r="C49" s="6" t="str">
        <f ca="1">IF(AND($A49&lt;&gt;"",$A49&lt;&gt;"TOTAL"),IF(AND([6]PDI_DES__DEDICACIÓN!$E47&lt;&gt;"",[6]PDI_DES__DEDICACIÓN!$E47&lt;&gt;0),[6]PDI_DES__DEDICACIÓN!$E47,""),IF($A49="TOTAL",SUM(INDIRECT("C4:C"&amp;ROW()-1)),""))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IF(AND($A49&lt;&gt;"",$A49&lt;&gt;"TOTAL"),IF(AND([6]PDI_DES__DEDICACIÓN!$H47&lt;&gt;"",[6]PDI_DES__DEDICACIÓN!$H47&lt;&gt;0),[6]PDI_DES__DEDICACIÓN!$H47,""),IF($A49="TOTAL",SUM(INDIRECT("E4:E"&amp;ROW()-1)),""))</f>
        <v/>
      </c>
      <c r="F49" s="6" t="str">
        <f ca="1">IF(AND($A49&lt;&gt;"",$A49&lt;&gt;"TOTAL"),IF(AND([6]PDI_DES__DEDICACIÓN!$J47&lt;&gt;"",[6]PDI_DES__DEDICACIÓN!$J47&lt;&gt;0),[6]PDI_DES__DEDICACIÓN!$J47,""),IF($A49="TOTAL",SUM(INDIRECT("F4:F"&amp;ROW()-1)),""))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IF(AND($A49&lt;&gt;"",$A49&lt;&gt;"TOTAL"),IF(AND([6]PDI_DES__DEDICACIÓN!$M47&lt;&gt;"",[6]PDI_DES__DEDICACIÓN!$M47&lt;&gt;0),[6]PDI_DES__DEDICACIÓN!$M47,""),IF($A49="TOTAL",SUM(INDIRECT("H4:H"&amp;ROW()-1)),""))</f>
        <v/>
      </c>
      <c r="I49" s="6" t="str">
        <f ca="1">IF(AND($A49&lt;&gt;"",$A49&lt;&gt;"TOTAL"),IF(AND([6]PDI_DES__DEDICACIÓN!$O47&lt;&gt;"",[6]PDI_DES__DEDICACIÓN!$O47&lt;&gt;0),[6]PDI_DES__DEDICACIÓN!$O47,""),IF($A49="TOTAL",SUM(INDIRECT("I4:I"&amp;ROW()-1)),""))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IF(AND($A49&lt;&gt;"",$A49&lt;&gt;"TOTAL"),IF(AND([6]PDI_DES__DEDICACIÓN!$R47&lt;&gt;"",[6]PDI_DES__DEDICACIÓN!$R47&lt;&gt;0),[6]PDI_DES__DEDICACIÓN!$R47,""),IF($A49="TOTAL",SUM(INDIRECT("K4:K"&amp;ROW()-1)),""))</f>
        <v/>
      </c>
      <c r="L49" s="6" t="str">
        <f ca="1">IF(AND($A49&lt;&gt;"",$A49&lt;&gt;"TOTAL"),IF(AND([6]PDI_DES__DEDICACIÓN!$T47&lt;&gt;"",[6]PDI_DES__DEDICACIÓN!$T47&lt;&gt;0),[6]PDI_DES__DEDICACIÓN!$T47,""),IF($A49="TOTAL",SUM(INDIRECT("L4:L"&amp;ROW()-1)),""))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IF(AND($A49&lt;&gt;"",$A49&lt;&gt;"TOTAL"),IF(AND([6]PDI_DES__DEDICACIÓN!$W47&lt;&gt;"",[6]PDI_DES__DEDICACIÓN!$W47&lt;&gt;0),[6]PDI_DES__DEDICACIÓN!$W47,""),IF($A49="TOTAL",SUM(INDIRECT("N4:N"&amp;ROW()-1)),""))</f>
        <v/>
      </c>
      <c r="O49" s="6" t="str">
        <f ca="1">IF(AND($A49&lt;&gt;"",$A49&lt;&gt;"TOTAL"),IF(AND([6]PDI_DES__DEDICACIÓN!$Y47&lt;&gt;"",[6]PDI_DES__DEDICACIÓN!$Y47&lt;&gt;0),[6]PDI_DES__DEDICACIÓN!$Y47,""),IF($A49="TOTAL",SUM(INDIRECT("O4:O"&amp;ROW()-1)),""))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IF(AND($A49&lt;&gt;"",$A49&lt;&gt;"TOTAL"),IF(AND([6]PDI_DES__DEDICACIÓN!$AB47&lt;&gt;"",[6]PDI_DES__DEDICACIÓN!$AB47&lt;&gt;0),[6]PDI_DES__DEDICACIÓN!$AB47,""),IF($A49="TOTAL",SUM(INDIRECT("Q4:Q"&amp;ROW()-1)),""))</f>
        <v/>
      </c>
      <c r="R49" s="6" t="str">
        <f ca="1">IF(AND($A49&lt;&gt;"",$A49&lt;&gt;"TOTAL"),IF(AND([6]PDI_DES__DEDICACIÓN!$AD47&lt;&gt;"",[6]PDI_DES__DEDICACIÓN!$AD47&lt;&gt;0),[6]PDI_DES__DEDICACIÓN!$AD47,""),IF($A49="TOTAL",SUM(INDIRECT("R4:R"&amp;ROW()-1)),""))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IF(AND($A49&lt;&gt;"",$A49&lt;&gt;"TOTAL"),IF(AND([6]PDI_DES__DEDICACIÓN!$AG47&lt;&gt;"",[6]PDI_DES__DEDICACIÓN!$AG47&lt;&gt;0),[6]PDI_DES__DEDICACIÓN!$AG47,""),IF($A49="TOTAL",SUM(INDIRECT("T4:T"&amp;ROW()-1)),""))</f>
        <v/>
      </c>
      <c r="U49" s="6" t="str">
        <f ca="1">IF(AND($A49&lt;&gt;"",$A49&lt;&gt;"TOTAL"),IF(AND([6]PDI_DES__DEDICACIÓN!$AI47&lt;&gt;"",[6]PDI_DES__DEDICACIÓN!$AI47&lt;&gt;0),[6]PDI_DES__DEDICACIÓN!$AI47,""),IF($A49="TOTAL",SUM(INDIRECT("U4:U"&amp;ROW()-1)),""))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IF(AND($A49&lt;&gt;"",$A49&lt;&gt;"TOTAL"),IF(AND([6]PDI_DES__DEDICACIÓN!$AL47&lt;&gt;"",[6]PDI_DES__DEDICACIÓN!$AL47&lt;&gt;0),[6]PDI_DES__DEDICACIÓN!$AL47,""),IF($A49="TOTAL",SUM(INDIRECT("W4:W"&amp;ROW()-1)),""))</f>
        <v/>
      </c>
      <c r="X49" s="6" t="str">
        <f ca="1">IF(AND($A49&lt;&gt;"",$A49&lt;&gt;"TOTAL"),IF(AND([6]PDI_DES__DEDICACIÓN!$AN47&lt;&gt;"",[6]PDI_DES__DEDICACIÓN!$AN47&lt;&gt;0),[6]PDI_DES__DEDICACIÓN!$AN47,""),IF($A49="TOTAL",SUM(INDIRECT("X4:X"&amp;ROW()-1)),""))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IF(AND($A49&lt;&gt;"",$A49&lt;&gt;"TOTAL"),IF(AND([6]PDI_DES__DEDICACIÓN!$AQ47&lt;&gt;"",[6]PDI_DES__DEDICACIÓN!$AQ47&lt;&gt;0),[6]PDI_DES__DEDICACIÓN!$AQ47,""),IF($A49="TOTAL",SUM(INDIRECT("Z4:Z"&amp;ROW()-1)),""))</f>
        <v/>
      </c>
      <c r="AA49" s="6" t="str">
        <f ca="1">IF(AND($A49&lt;&gt;"",$A49&lt;&gt;"TOTAL"),IF(AND([6]PDI_DES__DEDICACIÓN!$AS47&lt;&gt;"",[6]PDI_DES__DEDICACIÓN!$AS47&lt;&gt;0),[6]PDI_DES__DEDICACIÓN!$AS47,""),IF($A49="TOTAL",SUM(INDIRECT("AA4:AA"&amp;ROW()-1)),""))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IF(AND($A49&lt;&gt;"",$A49&lt;&gt;"TOTAL"),IF(AND([6]PDI_DES__DEDICACIÓN!$AV47&lt;&gt;"",[6]PDI_DES__DEDICACIÓN!$AV47&lt;&gt;0),[6]PDI_DES__DEDICACIÓN!$AV47,""),IF($A49="TOTAL",SUM(INDIRECT("AC4:AC"&amp;ROW()-1)),""))</f>
        <v/>
      </c>
      <c r="AD49" s="6" t="str">
        <f ca="1">IF(AND($A49&lt;&gt;"",$A49&lt;&gt;"TOTAL"),IF(AND([6]PDI_DES__DEDICACIÓN!$AX47&lt;&gt;"",[6]PDI_DES__DEDICACIÓN!$AX47&lt;&gt;0),[6]PDI_DES__DEDICACIÓN!$AX47,""),IF($A49="TOTAL",SUM(INDIRECT("AD4:AD"&amp;ROW()-1)),""))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IF(AND($A49&lt;&gt;"",$A49&lt;&gt;"TOTAL"),IF(AND([6]PDI_DES__DEDICACIÓN!$BA47&lt;&gt;"",[6]PDI_DES__DEDICACIÓN!$BA47&lt;&gt;0),[6]PDI_DES__DEDICACIÓN!$BA47,""),IF($A49="TOTAL",SUM(INDIRECT("AF4:AF"&amp;ROW()-1)),""))</f>
        <v/>
      </c>
      <c r="AG49" s="6" t="str">
        <f ca="1">IF(AND($A49&lt;&gt;"",$A49&lt;&gt;"TOTAL"),IF(AND([6]PDI_DES__DEDICACIÓN!$BC47&lt;&gt;"",[6]PDI_DES__DEDICACIÓN!$BC47&lt;&gt;0),[6]PDI_DES__DEDICACIÓN!$BC47,""),IF($A49="TOTAL",SUM(INDIRECT("AG4:AG"&amp;ROW()-1)),""))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IF(AND($A49&lt;&gt;"",$A49&lt;&gt;"TOTAL"),IF(AND([6]PDI_DES__DEDICACIÓN!$BF47&lt;&gt;"",[6]PDI_DES__DEDICACIÓN!$BF47&lt;&gt;0),[6]PDI_DES__DEDICACIÓN!$BF47,""),IF($A49="TOTAL",SUM(INDIRECT("AI4:AI"&amp;ROW()-1)),""))</f>
        <v/>
      </c>
      <c r="AJ49" s="6" t="str">
        <f ca="1">IF(AND($A49&lt;&gt;"",$A49&lt;&gt;"TOTAL"),IF(AND([6]PDI_DES__DEDICACIÓN!$BH47&lt;&gt;"",[6]PDI_DES__DEDICACIÓN!$BH47&lt;&gt;0),[6]PDI_DES__DEDICACIÓN!$BH47,""),IF($A49="TOTAL",SUM(INDIRECT("AJ4:AJ"&amp;ROW()-1)),""))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IF(AND($A49&lt;&gt;"",$A49&lt;&gt;"TOTAL"),IF(AND([6]PDI_DES__DEDICACIÓN!$BK47&lt;&gt;"",[6]PDI_DES__DEDICACIÓN!$BK47&lt;&gt;0),[6]PDI_DES__DEDICACIÓN!$BK47,""),IF($A49="TOTAL",SUM(INDIRECT("AL4:AL"&amp;ROW()-1)),""))</f>
        <v/>
      </c>
      <c r="AM49" s="6" t="str">
        <f ca="1">IF(AND($A49&lt;&gt;"",$A49&lt;&gt;"TOTAL"),IF(AND([6]PDI_DES__DEDICACIÓN!$BM47&lt;&gt;"",[6]PDI_DES__DEDICACIÓN!$BM47&lt;&gt;0),[6]PDI_DES__DEDICACIÓN!$BM47,""),IF($A49="TOTAL",SUM(INDIRECT("AM4:AM"&amp;ROW()-1)),""))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IF(AND($A49&lt;&gt;"",$A49&lt;&gt;"TOTAL"),IF(AND([6]PDI_DES__DEDICACIÓN!$BP47&lt;&gt;"",[6]PDI_DES__DEDICACIÓN!$BP47&lt;&gt;0),[6]PDI_DES__DEDICACIÓN!$BP47,""),IF($A49="TOTAL",SUM(INDIRECT("AO4:AO"&amp;ROW()-1)),""))</f>
        <v/>
      </c>
      <c r="AP49" s="6" t="str">
        <f ca="1">IF(AND($A49&lt;&gt;"",$A49&lt;&gt;"TOTAL"),IF(AND([6]PDI_DES__DEDICACIÓN!$BR47&lt;&gt;"",[6]PDI_DES__DEDICACIÓN!$BR47&lt;&gt;0),[6]PDI_DES__DEDICACIÓN!$BR47,""),IF($A49="TOTAL",SUM(INDIRECT("AP4:AP"&amp;ROW()-1)),""))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IF(AND($A49&lt;&gt;"",$A49&lt;&gt;"TOTAL"),IF(AND([6]PDI_DES__DEDICACIÓN!$BU47&lt;&gt;"",[6]PDI_DES__DEDICACIÓN!$BU47&lt;&gt;0),[6]PDI_DES__DEDICACIÓN!$BU47,""),IF($A49="TOTAL",SUM(INDIRECT("AR4:AR"&amp;ROW()-1)),""))</f>
        <v/>
      </c>
      <c r="AS49" s="6" t="str">
        <f ca="1">IF(AND($A49&lt;&gt;"",$A49&lt;&gt;"TOTAL"),IF(AND([6]PDI_DES__DEDICACIÓN!$BW47&lt;&gt;"",[6]PDI_DES__DEDICACIÓN!$BW47&lt;&gt;0),[6]PDI_DES__DEDICACIÓN!$BW47,""),IF($A49="TOTAL",SUM(INDIRECT("AS4:AS"&amp;ROW()-1)),""))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IF(AND($A49&lt;&gt;"",$A49&lt;&gt;"TOTAL"),IF(AND([6]PDI_DES__DEDICACIÓN!$BZ47&lt;&gt;"",[6]PDI_DES__DEDICACIÓN!$BZ47&lt;&gt;0),[6]PDI_DES__DEDICACIÓN!$BZ47,""),IF($A49="TOTAL",SUM(INDIRECT("AU4:AU"&amp;ROW()-1)),""))</f>
        <v/>
      </c>
      <c r="AV49" s="6" t="str">
        <f ca="1">IF(AND($A49&lt;&gt;"",$A49&lt;&gt;"TOTAL"),IF(AND([6]PDI_DES__DEDICACIÓN!$CB47&lt;&gt;"",[6]PDI_DES__DEDICACIÓN!$CB47&lt;&gt;0),[6]PDI_DES__DEDICACIÓN!$CB47,""),IF($A49="TOTAL",SUM(INDIRECT("AV4:AV"&amp;ROW()-1)),""))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IF(AND($A49&lt;&gt;"",$A49&lt;&gt;"TOTAL"),IF(AND([6]PDI_DES__DEDICACIÓN!$CE47&lt;&gt;"",[6]PDI_DES__DEDICACIÓN!$CE47&lt;&gt;0),[6]PDI_DES__DEDICACIÓN!$CE47,""),IF($A49="TOTAL",SUM(INDIRECT("AX4:AX"&amp;ROW()-1)),""))</f>
        <v/>
      </c>
      <c r="AY49" s="6" t="str">
        <f ca="1">IF(AND($A49&lt;&gt;"",$A49&lt;&gt;"TOTAL"),IF(AND([6]PDI_DES__DEDICACIÓN!$CG47&lt;&gt;"",[6]PDI_DES__DEDICACIÓN!$CG47&lt;&gt;0),[6]PDI_DES__DEDICACIÓN!$CG47,""),IF($A49="TOTAL",SUM(INDIRECT("AY4:AY"&amp;ROW()-1)),""))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IF(AND($A49&lt;&gt;"",$A49&lt;&gt;"TOTAL"),IF(AND([6]PDI_DES__DEDICACIÓN!$CJ47&lt;&gt;"",[6]PDI_DES__DEDICACIÓN!$CJ47&lt;&gt;0),[6]PDI_DES__DEDICACIÓN!$CJ47,""),IF($A49="TOTAL",SUM(INDIRECT("BA4:BA"&amp;ROW()-1)),""))</f>
        <v/>
      </c>
      <c r="BB49" s="6" t="str">
        <f ca="1">IF(AND($A49&lt;&gt;"",$A49&lt;&gt;"TOTAL"),IF(AND([6]PDI_DES__DEDICACIÓN!$CL47&lt;&gt;"",[6]PDI_DES__DEDICACIÓN!$CL47&lt;&gt;0),[6]PDI_DES__DEDICACIÓN!$CL47,""),IF($A49="TOTAL",SUM(INDIRECT("BB4:BB"&amp;ROW()-1)),""))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IF(AND($A49&lt;&gt;"",$A49&lt;&gt;"TOTAL"),IF(AND([6]PDI_DES__DEDICACIÓN!$CO47&lt;&gt;"",[6]PDI_DES__DEDICACIÓN!$CO47&lt;&gt;0),[6]PDI_DES__DEDICACIÓN!$CO47,""),IF($A49="TOTAL",SUM(INDIRECT("BD4:BD"&amp;ROW()-1)),""))</f>
        <v/>
      </c>
      <c r="BE49" s="6" t="str">
        <f ca="1">IF(AND($A49&lt;&gt;"",$A49&lt;&gt;"TOTAL"),IF(AND([6]PDI_DES__DEDICACIÓN!$CQ47&lt;&gt;"",[6]PDI_DES__DEDICACIÓN!$CQ47&lt;&gt;0),[6]PDI_DES__DEDICACIÓN!$CQ47,""),IF($A49="TOTAL",SUM(INDIRECT("BE4:BE"&amp;ROW()-1)),""))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IF([6]PDI_DES__DEDICACIÓN!$B48&lt;&gt;"",[6]PDI_DES__DEDICACIÓN!$B48,IF(AND([6]PDI_DES__DEDICACIÓN!$B48="",[6]PDI_DES__DEDICACIÓN!$B49="",[6]PDI_DES__DEDICACIÓN!$B47=""),"","TOTAL"))</f>
        <v/>
      </c>
      <c r="B50" s="6" t="str">
        <f ca="1">IF(AND($A50&lt;&gt;"",$A50&lt;&gt;"TOTAL"),IF(AND([6]PDI_DES__DEDICACIÓN!$C48&lt;&gt;"",[6]PDI_DES__DEDICACIÓN!$C48&lt;&gt;0),[6]PDI_DES__DEDICACIÓN!$C48,""),IF($A50="TOTAL",SUM(INDIRECT("B4:B"&amp;ROW()-1)),""))</f>
        <v/>
      </c>
      <c r="C50" s="6" t="str">
        <f ca="1">IF(AND($A50&lt;&gt;"",$A50&lt;&gt;"TOTAL"),IF(AND([6]PDI_DES__DEDICACIÓN!$E48&lt;&gt;"",[6]PDI_DES__DEDICACIÓN!$E48&lt;&gt;0),[6]PDI_DES__DEDICACIÓN!$E48,""),IF($A50="TOTAL",SUM(INDIRECT("C4:C"&amp;ROW()-1)),""))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IF(AND($A50&lt;&gt;"",$A50&lt;&gt;"TOTAL"),IF(AND([6]PDI_DES__DEDICACIÓN!$H48&lt;&gt;"",[6]PDI_DES__DEDICACIÓN!$H48&lt;&gt;0),[6]PDI_DES__DEDICACIÓN!$H48,""),IF($A50="TOTAL",SUM(INDIRECT("E4:E"&amp;ROW()-1)),""))</f>
        <v/>
      </c>
      <c r="F50" s="6" t="str">
        <f ca="1">IF(AND($A50&lt;&gt;"",$A50&lt;&gt;"TOTAL"),IF(AND([6]PDI_DES__DEDICACIÓN!$J48&lt;&gt;"",[6]PDI_DES__DEDICACIÓN!$J48&lt;&gt;0),[6]PDI_DES__DEDICACIÓN!$J48,""),IF($A50="TOTAL",SUM(INDIRECT("F4:F"&amp;ROW()-1)),""))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IF(AND($A50&lt;&gt;"",$A50&lt;&gt;"TOTAL"),IF(AND([6]PDI_DES__DEDICACIÓN!$M48&lt;&gt;"",[6]PDI_DES__DEDICACIÓN!$M48&lt;&gt;0),[6]PDI_DES__DEDICACIÓN!$M48,""),IF($A50="TOTAL",SUM(INDIRECT("H4:H"&amp;ROW()-1)),""))</f>
        <v/>
      </c>
      <c r="I50" s="6" t="str">
        <f ca="1">IF(AND($A50&lt;&gt;"",$A50&lt;&gt;"TOTAL"),IF(AND([6]PDI_DES__DEDICACIÓN!$O48&lt;&gt;"",[6]PDI_DES__DEDICACIÓN!$O48&lt;&gt;0),[6]PDI_DES__DEDICACIÓN!$O48,""),IF($A50="TOTAL",SUM(INDIRECT("I4:I"&amp;ROW()-1)),""))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IF(AND($A50&lt;&gt;"",$A50&lt;&gt;"TOTAL"),IF(AND([6]PDI_DES__DEDICACIÓN!$R48&lt;&gt;"",[6]PDI_DES__DEDICACIÓN!$R48&lt;&gt;0),[6]PDI_DES__DEDICACIÓN!$R48,""),IF($A50="TOTAL",SUM(INDIRECT("K4:K"&amp;ROW()-1)),""))</f>
        <v/>
      </c>
      <c r="L50" s="6" t="str">
        <f ca="1">IF(AND($A50&lt;&gt;"",$A50&lt;&gt;"TOTAL"),IF(AND([6]PDI_DES__DEDICACIÓN!$T48&lt;&gt;"",[6]PDI_DES__DEDICACIÓN!$T48&lt;&gt;0),[6]PDI_DES__DEDICACIÓN!$T48,""),IF($A50="TOTAL",SUM(INDIRECT("L4:L"&amp;ROW()-1)),""))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IF(AND($A50&lt;&gt;"",$A50&lt;&gt;"TOTAL"),IF(AND([6]PDI_DES__DEDICACIÓN!$W48&lt;&gt;"",[6]PDI_DES__DEDICACIÓN!$W48&lt;&gt;0),[6]PDI_DES__DEDICACIÓN!$W48,""),IF($A50="TOTAL",SUM(INDIRECT("N4:N"&amp;ROW()-1)),""))</f>
        <v/>
      </c>
      <c r="O50" s="6" t="str">
        <f ca="1">IF(AND($A50&lt;&gt;"",$A50&lt;&gt;"TOTAL"),IF(AND([6]PDI_DES__DEDICACIÓN!$Y48&lt;&gt;"",[6]PDI_DES__DEDICACIÓN!$Y48&lt;&gt;0),[6]PDI_DES__DEDICACIÓN!$Y48,""),IF($A50="TOTAL",SUM(INDIRECT("O4:O"&amp;ROW()-1)),""))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IF(AND($A50&lt;&gt;"",$A50&lt;&gt;"TOTAL"),IF(AND([6]PDI_DES__DEDICACIÓN!$AB48&lt;&gt;"",[6]PDI_DES__DEDICACIÓN!$AB48&lt;&gt;0),[6]PDI_DES__DEDICACIÓN!$AB48,""),IF($A50="TOTAL",SUM(INDIRECT("Q4:Q"&amp;ROW()-1)),""))</f>
        <v/>
      </c>
      <c r="R50" s="6" t="str">
        <f ca="1">IF(AND($A50&lt;&gt;"",$A50&lt;&gt;"TOTAL"),IF(AND([6]PDI_DES__DEDICACIÓN!$AD48&lt;&gt;"",[6]PDI_DES__DEDICACIÓN!$AD48&lt;&gt;0),[6]PDI_DES__DEDICACIÓN!$AD48,""),IF($A50="TOTAL",SUM(INDIRECT("R4:R"&amp;ROW()-1)),""))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IF(AND($A50&lt;&gt;"",$A50&lt;&gt;"TOTAL"),IF(AND([6]PDI_DES__DEDICACIÓN!$AG48&lt;&gt;"",[6]PDI_DES__DEDICACIÓN!$AG48&lt;&gt;0),[6]PDI_DES__DEDICACIÓN!$AG48,""),IF($A50="TOTAL",SUM(INDIRECT("T4:T"&amp;ROW()-1)),""))</f>
        <v/>
      </c>
      <c r="U50" s="6" t="str">
        <f ca="1">IF(AND($A50&lt;&gt;"",$A50&lt;&gt;"TOTAL"),IF(AND([6]PDI_DES__DEDICACIÓN!$AI48&lt;&gt;"",[6]PDI_DES__DEDICACIÓN!$AI48&lt;&gt;0),[6]PDI_DES__DEDICACIÓN!$AI48,""),IF($A50="TOTAL",SUM(INDIRECT("U4:U"&amp;ROW()-1)),""))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IF(AND($A50&lt;&gt;"",$A50&lt;&gt;"TOTAL"),IF(AND([6]PDI_DES__DEDICACIÓN!$AL48&lt;&gt;"",[6]PDI_DES__DEDICACIÓN!$AL48&lt;&gt;0),[6]PDI_DES__DEDICACIÓN!$AL48,""),IF($A50="TOTAL",SUM(INDIRECT("W4:W"&amp;ROW()-1)),""))</f>
        <v/>
      </c>
      <c r="X50" s="6" t="str">
        <f ca="1">IF(AND($A50&lt;&gt;"",$A50&lt;&gt;"TOTAL"),IF(AND([6]PDI_DES__DEDICACIÓN!$AN48&lt;&gt;"",[6]PDI_DES__DEDICACIÓN!$AN48&lt;&gt;0),[6]PDI_DES__DEDICACIÓN!$AN48,""),IF($A50="TOTAL",SUM(INDIRECT("X4:X"&amp;ROW()-1)),""))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IF(AND($A50&lt;&gt;"",$A50&lt;&gt;"TOTAL"),IF(AND([6]PDI_DES__DEDICACIÓN!$AQ48&lt;&gt;"",[6]PDI_DES__DEDICACIÓN!$AQ48&lt;&gt;0),[6]PDI_DES__DEDICACIÓN!$AQ48,""),IF($A50="TOTAL",SUM(INDIRECT("Z4:Z"&amp;ROW()-1)),""))</f>
        <v/>
      </c>
      <c r="AA50" s="6" t="str">
        <f ca="1">IF(AND($A50&lt;&gt;"",$A50&lt;&gt;"TOTAL"),IF(AND([6]PDI_DES__DEDICACIÓN!$AS48&lt;&gt;"",[6]PDI_DES__DEDICACIÓN!$AS48&lt;&gt;0),[6]PDI_DES__DEDICACIÓN!$AS48,""),IF($A50="TOTAL",SUM(INDIRECT("AA4:AA"&amp;ROW()-1)),""))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IF(AND($A50&lt;&gt;"",$A50&lt;&gt;"TOTAL"),IF(AND([6]PDI_DES__DEDICACIÓN!$AV48&lt;&gt;"",[6]PDI_DES__DEDICACIÓN!$AV48&lt;&gt;0),[6]PDI_DES__DEDICACIÓN!$AV48,""),IF($A50="TOTAL",SUM(INDIRECT("AC4:AC"&amp;ROW()-1)),""))</f>
        <v/>
      </c>
      <c r="AD50" s="6" t="str">
        <f ca="1">IF(AND($A50&lt;&gt;"",$A50&lt;&gt;"TOTAL"),IF(AND([6]PDI_DES__DEDICACIÓN!$AX48&lt;&gt;"",[6]PDI_DES__DEDICACIÓN!$AX48&lt;&gt;0),[6]PDI_DES__DEDICACIÓN!$AX48,""),IF($A50="TOTAL",SUM(INDIRECT("AD4:AD"&amp;ROW()-1)),""))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IF(AND($A50&lt;&gt;"",$A50&lt;&gt;"TOTAL"),IF(AND([6]PDI_DES__DEDICACIÓN!$BA48&lt;&gt;"",[6]PDI_DES__DEDICACIÓN!$BA48&lt;&gt;0),[6]PDI_DES__DEDICACIÓN!$BA48,""),IF($A50="TOTAL",SUM(INDIRECT("AF4:AF"&amp;ROW()-1)),""))</f>
        <v/>
      </c>
      <c r="AG50" s="6" t="str">
        <f ca="1">IF(AND($A50&lt;&gt;"",$A50&lt;&gt;"TOTAL"),IF(AND([6]PDI_DES__DEDICACIÓN!$BC48&lt;&gt;"",[6]PDI_DES__DEDICACIÓN!$BC48&lt;&gt;0),[6]PDI_DES__DEDICACIÓN!$BC48,""),IF($A50="TOTAL",SUM(INDIRECT("AG4:AG"&amp;ROW()-1)),""))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IF(AND($A50&lt;&gt;"",$A50&lt;&gt;"TOTAL"),IF(AND([6]PDI_DES__DEDICACIÓN!$BF48&lt;&gt;"",[6]PDI_DES__DEDICACIÓN!$BF48&lt;&gt;0),[6]PDI_DES__DEDICACIÓN!$BF48,""),IF($A50="TOTAL",SUM(INDIRECT("AI4:AI"&amp;ROW()-1)),""))</f>
        <v/>
      </c>
      <c r="AJ50" s="6" t="str">
        <f ca="1">IF(AND($A50&lt;&gt;"",$A50&lt;&gt;"TOTAL"),IF(AND([6]PDI_DES__DEDICACIÓN!$BH48&lt;&gt;"",[6]PDI_DES__DEDICACIÓN!$BH48&lt;&gt;0),[6]PDI_DES__DEDICACIÓN!$BH48,""),IF($A50="TOTAL",SUM(INDIRECT("AJ4:AJ"&amp;ROW()-1)),""))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IF(AND($A50&lt;&gt;"",$A50&lt;&gt;"TOTAL"),IF(AND([6]PDI_DES__DEDICACIÓN!$BK48&lt;&gt;"",[6]PDI_DES__DEDICACIÓN!$BK48&lt;&gt;0),[6]PDI_DES__DEDICACIÓN!$BK48,""),IF($A50="TOTAL",SUM(INDIRECT("AL4:AL"&amp;ROW()-1)),""))</f>
        <v/>
      </c>
      <c r="AM50" s="6" t="str">
        <f ca="1">IF(AND($A50&lt;&gt;"",$A50&lt;&gt;"TOTAL"),IF(AND([6]PDI_DES__DEDICACIÓN!$BM48&lt;&gt;"",[6]PDI_DES__DEDICACIÓN!$BM48&lt;&gt;0),[6]PDI_DES__DEDICACIÓN!$BM48,""),IF($A50="TOTAL",SUM(INDIRECT("AM4:AM"&amp;ROW()-1)),""))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IF(AND($A50&lt;&gt;"",$A50&lt;&gt;"TOTAL"),IF(AND([6]PDI_DES__DEDICACIÓN!$BP48&lt;&gt;"",[6]PDI_DES__DEDICACIÓN!$BP48&lt;&gt;0),[6]PDI_DES__DEDICACIÓN!$BP48,""),IF($A50="TOTAL",SUM(INDIRECT("AO4:AO"&amp;ROW()-1)),""))</f>
        <v/>
      </c>
      <c r="AP50" s="6" t="str">
        <f ca="1">IF(AND($A50&lt;&gt;"",$A50&lt;&gt;"TOTAL"),IF(AND([6]PDI_DES__DEDICACIÓN!$BR48&lt;&gt;"",[6]PDI_DES__DEDICACIÓN!$BR48&lt;&gt;0),[6]PDI_DES__DEDICACIÓN!$BR48,""),IF($A50="TOTAL",SUM(INDIRECT("AP4:AP"&amp;ROW()-1)),""))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IF(AND($A50&lt;&gt;"",$A50&lt;&gt;"TOTAL"),IF(AND([6]PDI_DES__DEDICACIÓN!$BU48&lt;&gt;"",[6]PDI_DES__DEDICACIÓN!$BU48&lt;&gt;0),[6]PDI_DES__DEDICACIÓN!$BU48,""),IF($A50="TOTAL",SUM(INDIRECT("AR4:AR"&amp;ROW()-1)),""))</f>
        <v/>
      </c>
      <c r="AS50" s="6" t="str">
        <f ca="1">IF(AND($A50&lt;&gt;"",$A50&lt;&gt;"TOTAL"),IF(AND([6]PDI_DES__DEDICACIÓN!$BW48&lt;&gt;"",[6]PDI_DES__DEDICACIÓN!$BW48&lt;&gt;0),[6]PDI_DES__DEDICACIÓN!$BW48,""),IF($A50="TOTAL",SUM(INDIRECT("AS4:AS"&amp;ROW()-1)),""))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IF(AND($A50&lt;&gt;"",$A50&lt;&gt;"TOTAL"),IF(AND([6]PDI_DES__DEDICACIÓN!$BZ48&lt;&gt;"",[6]PDI_DES__DEDICACIÓN!$BZ48&lt;&gt;0),[6]PDI_DES__DEDICACIÓN!$BZ48,""),IF($A50="TOTAL",SUM(INDIRECT("AU4:AU"&amp;ROW()-1)),""))</f>
        <v/>
      </c>
      <c r="AV50" s="6" t="str">
        <f ca="1">IF(AND($A50&lt;&gt;"",$A50&lt;&gt;"TOTAL"),IF(AND([6]PDI_DES__DEDICACIÓN!$CB48&lt;&gt;"",[6]PDI_DES__DEDICACIÓN!$CB48&lt;&gt;0),[6]PDI_DES__DEDICACIÓN!$CB48,""),IF($A50="TOTAL",SUM(INDIRECT("AV4:AV"&amp;ROW()-1)),""))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IF(AND($A50&lt;&gt;"",$A50&lt;&gt;"TOTAL"),IF(AND([6]PDI_DES__DEDICACIÓN!$CE48&lt;&gt;"",[6]PDI_DES__DEDICACIÓN!$CE48&lt;&gt;0),[6]PDI_DES__DEDICACIÓN!$CE48,""),IF($A50="TOTAL",SUM(INDIRECT("AX4:AX"&amp;ROW()-1)),""))</f>
        <v/>
      </c>
      <c r="AY50" s="6" t="str">
        <f ca="1">IF(AND($A50&lt;&gt;"",$A50&lt;&gt;"TOTAL"),IF(AND([6]PDI_DES__DEDICACIÓN!$CG48&lt;&gt;"",[6]PDI_DES__DEDICACIÓN!$CG48&lt;&gt;0),[6]PDI_DES__DEDICACIÓN!$CG48,""),IF($A50="TOTAL",SUM(INDIRECT("AY4:AY"&amp;ROW()-1)),""))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IF(AND($A50&lt;&gt;"",$A50&lt;&gt;"TOTAL"),IF(AND([6]PDI_DES__DEDICACIÓN!$CJ48&lt;&gt;"",[6]PDI_DES__DEDICACIÓN!$CJ48&lt;&gt;0),[6]PDI_DES__DEDICACIÓN!$CJ48,""),IF($A50="TOTAL",SUM(INDIRECT("BA4:BA"&amp;ROW()-1)),""))</f>
        <v/>
      </c>
      <c r="BB50" s="6" t="str">
        <f ca="1">IF(AND($A50&lt;&gt;"",$A50&lt;&gt;"TOTAL"),IF(AND([6]PDI_DES__DEDICACIÓN!$CL48&lt;&gt;"",[6]PDI_DES__DEDICACIÓN!$CL48&lt;&gt;0),[6]PDI_DES__DEDICACIÓN!$CL48,""),IF($A50="TOTAL",SUM(INDIRECT("BB4:BB"&amp;ROW()-1)),""))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IF(AND($A50&lt;&gt;"",$A50&lt;&gt;"TOTAL"),IF(AND([6]PDI_DES__DEDICACIÓN!$CO48&lt;&gt;"",[6]PDI_DES__DEDICACIÓN!$CO48&lt;&gt;0),[6]PDI_DES__DEDICACIÓN!$CO48,""),IF($A50="TOTAL",SUM(INDIRECT("BD4:BD"&amp;ROW()-1)),""))</f>
        <v/>
      </c>
      <c r="BE50" s="6" t="str">
        <f ca="1">IF(AND($A50&lt;&gt;"",$A50&lt;&gt;"TOTAL"),IF(AND([6]PDI_DES__DEDICACIÓN!$CQ48&lt;&gt;"",[6]PDI_DES__DEDICACIÓN!$CQ48&lt;&gt;0),[6]PDI_DES__DEDICACIÓN!$CQ48,""),IF($A50="TOTAL",SUM(INDIRECT("BE4:BE"&amp;ROW()-1)),""))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IF([6]PDI_DES__DEDICACIÓN!$B49&lt;&gt;"",[6]PDI_DES__DEDICACIÓN!$B49,IF(AND([6]PDI_DES__DEDICACIÓN!$B49="",[6]PDI_DES__DEDICACIÓN!$B50="",[6]PDI_DES__DEDICACIÓN!$B48=""),"","TOTAL"))</f>
        <v/>
      </c>
      <c r="B51" s="6" t="str">
        <f ca="1">IF(AND($A51&lt;&gt;"",$A51&lt;&gt;"TOTAL"),IF(AND([6]PDI_DES__DEDICACIÓN!$C49&lt;&gt;"",[6]PDI_DES__DEDICACIÓN!$C49&lt;&gt;0),[6]PDI_DES__DEDICACIÓN!$C49,""),IF($A51="TOTAL",SUM(INDIRECT("B4:B"&amp;ROW()-1)),""))</f>
        <v/>
      </c>
      <c r="C51" s="6" t="str">
        <f ca="1">IF(AND($A51&lt;&gt;"",$A51&lt;&gt;"TOTAL"),IF(AND([6]PDI_DES__DEDICACIÓN!$E49&lt;&gt;"",[6]PDI_DES__DEDICACIÓN!$E49&lt;&gt;0),[6]PDI_DES__DEDICACIÓN!$E49,""),IF($A51="TOTAL",SUM(INDIRECT("C4:C"&amp;ROW()-1)),""))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IF(AND($A51&lt;&gt;"",$A51&lt;&gt;"TOTAL"),IF(AND([6]PDI_DES__DEDICACIÓN!$H49&lt;&gt;"",[6]PDI_DES__DEDICACIÓN!$H49&lt;&gt;0),[6]PDI_DES__DEDICACIÓN!$H49,""),IF($A51="TOTAL",SUM(INDIRECT("E4:E"&amp;ROW()-1)),""))</f>
        <v/>
      </c>
      <c r="F51" s="6" t="str">
        <f ca="1">IF(AND($A51&lt;&gt;"",$A51&lt;&gt;"TOTAL"),IF(AND([6]PDI_DES__DEDICACIÓN!$J49&lt;&gt;"",[6]PDI_DES__DEDICACIÓN!$J49&lt;&gt;0),[6]PDI_DES__DEDICACIÓN!$J49,""),IF($A51="TOTAL",SUM(INDIRECT("F4:F"&amp;ROW()-1)),""))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IF(AND($A51&lt;&gt;"",$A51&lt;&gt;"TOTAL"),IF(AND([6]PDI_DES__DEDICACIÓN!$M49&lt;&gt;"",[6]PDI_DES__DEDICACIÓN!$M49&lt;&gt;0),[6]PDI_DES__DEDICACIÓN!$M49,""),IF($A51="TOTAL",SUM(INDIRECT("H4:H"&amp;ROW()-1)),""))</f>
        <v/>
      </c>
      <c r="I51" s="6" t="str">
        <f ca="1">IF(AND($A51&lt;&gt;"",$A51&lt;&gt;"TOTAL"),IF(AND([6]PDI_DES__DEDICACIÓN!$O49&lt;&gt;"",[6]PDI_DES__DEDICACIÓN!$O49&lt;&gt;0),[6]PDI_DES__DEDICACIÓN!$O49,""),IF($A51="TOTAL",SUM(INDIRECT("I4:I"&amp;ROW()-1)),""))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IF(AND($A51&lt;&gt;"",$A51&lt;&gt;"TOTAL"),IF(AND([6]PDI_DES__DEDICACIÓN!$R49&lt;&gt;"",[6]PDI_DES__DEDICACIÓN!$R49&lt;&gt;0),[6]PDI_DES__DEDICACIÓN!$R49,""),IF($A51="TOTAL",SUM(INDIRECT("K4:K"&amp;ROW()-1)),""))</f>
        <v/>
      </c>
      <c r="L51" s="6" t="str">
        <f ca="1">IF(AND($A51&lt;&gt;"",$A51&lt;&gt;"TOTAL"),IF(AND([6]PDI_DES__DEDICACIÓN!$T49&lt;&gt;"",[6]PDI_DES__DEDICACIÓN!$T49&lt;&gt;0),[6]PDI_DES__DEDICACIÓN!$T49,""),IF($A51="TOTAL",SUM(INDIRECT("L4:L"&amp;ROW()-1)),""))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IF(AND($A51&lt;&gt;"",$A51&lt;&gt;"TOTAL"),IF(AND([6]PDI_DES__DEDICACIÓN!$W49&lt;&gt;"",[6]PDI_DES__DEDICACIÓN!$W49&lt;&gt;0),[6]PDI_DES__DEDICACIÓN!$W49,""),IF($A51="TOTAL",SUM(INDIRECT("N4:N"&amp;ROW()-1)),""))</f>
        <v/>
      </c>
      <c r="O51" s="6" t="str">
        <f ca="1">IF(AND($A51&lt;&gt;"",$A51&lt;&gt;"TOTAL"),IF(AND([6]PDI_DES__DEDICACIÓN!$Y49&lt;&gt;"",[6]PDI_DES__DEDICACIÓN!$Y49&lt;&gt;0),[6]PDI_DES__DEDICACIÓN!$Y49,""),IF($A51="TOTAL",SUM(INDIRECT("O4:O"&amp;ROW()-1)),""))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IF(AND($A51&lt;&gt;"",$A51&lt;&gt;"TOTAL"),IF(AND([6]PDI_DES__DEDICACIÓN!$AB49&lt;&gt;"",[6]PDI_DES__DEDICACIÓN!$AB49&lt;&gt;0),[6]PDI_DES__DEDICACIÓN!$AB49,""),IF($A51="TOTAL",SUM(INDIRECT("Q4:Q"&amp;ROW()-1)),""))</f>
        <v/>
      </c>
      <c r="R51" s="6" t="str">
        <f ca="1">IF(AND($A51&lt;&gt;"",$A51&lt;&gt;"TOTAL"),IF(AND([6]PDI_DES__DEDICACIÓN!$AD49&lt;&gt;"",[6]PDI_DES__DEDICACIÓN!$AD49&lt;&gt;0),[6]PDI_DES__DEDICACIÓN!$AD49,""),IF($A51="TOTAL",SUM(INDIRECT("R4:R"&amp;ROW()-1)),""))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IF(AND($A51&lt;&gt;"",$A51&lt;&gt;"TOTAL"),IF(AND([6]PDI_DES__DEDICACIÓN!$AG49&lt;&gt;"",[6]PDI_DES__DEDICACIÓN!$AG49&lt;&gt;0),[6]PDI_DES__DEDICACIÓN!$AG49,""),IF($A51="TOTAL",SUM(INDIRECT("T4:T"&amp;ROW()-1)),""))</f>
        <v/>
      </c>
      <c r="U51" s="6" t="str">
        <f ca="1">IF(AND($A51&lt;&gt;"",$A51&lt;&gt;"TOTAL"),IF(AND([6]PDI_DES__DEDICACIÓN!$AI49&lt;&gt;"",[6]PDI_DES__DEDICACIÓN!$AI49&lt;&gt;0),[6]PDI_DES__DEDICACIÓN!$AI49,""),IF($A51="TOTAL",SUM(INDIRECT("U4:U"&amp;ROW()-1)),""))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IF(AND($A51&lt;&gt;"",$A51&lt;&gt;"TOTAL"),IF(AND([6]PDI_DES__DEDICACIÓN!$AL49&lt;&gt;"",[6]PDI_DES__DEDICACIÓN!$AL49&lt;&gt;0),[6]PDI_DES__DEDICACIÓN!$AL49,""),IF($A51="TOTAL",SUM(INDIRECT("W4:W"&amp;ROW()-1)),""))</f>
        <v/>
      </c>
      <c r="X51" s="6" t="str">
        <f ca="1">IF(AND($A51&lt;&gt;"",$A51&lt;&gt;"TOTAL"),IF(AND([6]PDI_DES__DEDICACIÓN!$AN49&lt;&gt;"",[6]PDI_DES__DEDICACIÓN!$AN49&lt;&gt;0),[6]PDI_DES__DEDICACIÓN!$AN49,""),IF($A51="TOTAL",SUM(INDIRECT("X4:X"&amp;ROW()-1)),""))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IF(AND($A51&lt;&gt;"",$A51&lt;&gt;"TOTAL"),IF(AND([6]PDI_DES__DEDICACIÓN!$AQ49&lt;&gt;"",[6]PDI_DES__DEDICACIÓN!$AQ49&lt;&gt;0),[6]PDI_DES__DEDICACIÓN!$AQ49,""),IF($A51="TOTAL",SUM(INDIRECT("Z4:Z"&amp;ROW()-1)),""))</f>
        <v/>
      </c>
      <c r="AA51" s="6" t="str">
        <f ca="1">IF(AND($A51&lt;&gt;"",$A51&lt;&gt;"TOTAL"),IF(AND([6]PDI_DES__DEDICACIÓN!$AS49&lt;&gt;"",[6]PDI_DES__DEDICACIÓN!$AS49&lt;&gt;0),[6]PDI_DES__DEDICACIÓN!$AS49,""),IF($A51="TOTAL",SUM(INDIRECT("AA4:AA"&amp;ROW()-1)),""))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IF(AND($A51&lt;&gt;"",$A51&lt;&gt;"TOTAL"),IF(AND([6]PDI_DES__DEDICACIÓN!$AV49&lt;&gt;"",[6]PDI_DES__DEDICACIÓN!$AV49&lt;&gt;0),[6]PDI_DES__DEDICACIÓN!$AV49,""),IF($A51="TOTAL",SUM(INDIRECT("AC4:AC"&amp;ROW()-1)),""))</f>
        <v/>
      </c>
      <c r="AD51" s="6" t="str">
        <f ca="1">IF(AND($A51&lt;&gt;"",$A51&lt;&gt;"TOTAL"),IF(AND([6]PDI_DES__DEDICACIÓN!$AX49&lt;&gt;"",[6]PDI_DES__DEDICACIÓN!$AX49&lt;&gt;0),[6]PDI_DES__DEDICACIÓN!$AX49,""),IF($A51="TOTAL",SUM(INDIRECT("AD4:AD"&amp;ROW()-1)),""))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IF(AND($A51&lt;&gt;"",$A51&lt;&gt;"TOTAL"),IF(AND([6]PDI_DES__DEDICACIÓN!$BA49&lt;&gt;"",[6]PDI_DES__DEDICACIÓN!$BA49&lt;&gt;0),[6]PDI_DES__DEDICACIÓN!$BA49,""),IF($A51="TOTAL",SUM(INDIRECT("AF4:AF"&amp;ROW()-1)),""))</f>
        <v/>
      </c>
      <c r="AG51" s="6" t="str">
        <f ca="1">IF(AND($A51&lt;&gt;"",$A51&lt;&gt;"TOTAL"),IF(AND([6]PDI_DES__DEDICACIÓN!$BC49&lt;&gt;"",[6]PDI_DES__DEDICACIÓN!$BC49&lt;&gt;0),[6]PDI_DES__DEDICACIÓN!$BC49,""),IF($A51="TOTAL",SUM(INDIRECT("AG4:AG"&amp;ROW()-1)),""))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IF(AND($A51&lt;&gt;"",$A51&lt;&gt;"TOTAL"),IF(AND([6]PDI_DES__DEDICACIÓN!$BF49&lt;&gt;"",[6]PDI_DES__DEDICACIÓN!$BF49&lt;&gt;0),[6]PDI_DES__DEDICACIÓN!$BF49,""),IF($A51="TOTAL",SUM(INDIRECT("AI4:AI"&amp;ROW()-1)),""))</f>
        <v/>
      </c>
      <c r="AJ51" s="6" t="str">
        <f ca="1">IF(AND($A51&lt;&gt;"",$A51&lt;&gt;"TOTAL"),IF(AND([6]PDI_DES__DEDICACIÓN!$BH49&lt;&gt;"",[6]PDI_DES__DEDICACIÓN!$BH49&lt;&gt;0),[6]PDI_DES__DEDICACIÓN!$BH49,""),IF($A51="TOTAL",SUM(INDIRECT("AJ4:AJ"&amp;ROW()-1)),""))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IF(AND($A51&lt;&gt;"",$A51&lt;&gt;"TOTAL"),IF(AND([6]PDI_DES__DEDICACIÓN!$BK49&lt;&gt;"",[6]PDI_DES__DEDICACIÓN!$BK49&lt;&gt;0),[6]PDI_DES__DEDICACIÓN!$BK49,""),IF($A51="TOTAL",SUM(INDIRECT("AL4:AL"&amp;ROW()-1)),""))</f>
        <v/>
      </c>
      <c r="AM51" s="6" t="str">
        <f ca="1">IF(AND($A51&lt;&gt;"",$A51&lt;&gt;"TOTAL"),IF(AND([6]PDI_DES__DEDICACIÓN!$BM49&lt;&gt;"",[6]PDI_DES__DEDICACIÓN!$BM49&lt;&gt;0),[6]PDI_DES__DEDICACIÓN!$BM49,""),IF($A51="TOTAL",SUM(INDIRECT("AM4:AM"&amp;ROW()-1)),""))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IF(AND($A51&lt;&gt;"",$A51&lt;&gt;"TOTAL"),IF(AND([6]PDI_DES__DEDICACIÓN!$BP49&lt;&gt;"",[6]PDI_DES__DEDICACIÓN!$BP49&lt;&gt;0),[6]PDI_DES__DEDICACIÓN!$BP49,""),IF($A51="TOTAL",SUM(INDIRECT("AO4:AO"&amp;ROW()-1)),""))</f>
        <v/>
      </c>
      <c r="AP51" s="6" t="str">
        <f ca="1">IF(AND($A51&lt;&gt;"",$A51&lt;&gt;"TOTAL"),IF(AND([6]PDI_DES__DEDICACIÓN!$BR49&lt;&gt;"",[6]PDI_DES__DEDICACIÓN!$BR49&lt;&gt;0),[6]PDI_DES__DEDICACIÓN!$BR49,""),IF($A51="TOTAL",SUM(INDIRECT("AP4:AP"&amp;ROW()-1)),""))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IF(AND($A51&lt;&gt;"",$A51&lt;&gt;"TOTAL"),IF(AND([6]PDI_DES__DEDICACIÓN!$BU49&lt;&gt;"",[6]PDI_DES__DEDICACIÓN!$BU49&lt;&gt;0),[6]PDI_DES__DEDICACIÓN!$BU49,""),IF($A51="TOTAL",SUM(INDIRECT("AR4:AR"&amp;ROW()-1)),""))</f>
        <v/>
      </c>
      <c r="AS51" s="6" t="str">
        <f ca="1">IF(AND($A51&lt;&gt;"",$A51&lt;&gt;"TOTAL"),IF(AND([6]PDI_DES__DEDICACIÓN!$BW49&lt;&gt;"",[6]PDI_DES__DEDICACIÓN!$BW49&lt;&gt;0),[6]PDI_DES__DEDICACIÓN!$BW49,""),IF($A51="TOTAL",SUM(INDIRECT("AS4:AS"&amp;ROW()-1)),""))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IF(AND($A51&lt;&gt;"",$A51&lt;&gt;"TOTAL"),IF(AND([6]PDI_DES__DEDICACIÓN!$BZ49&lt;&gt;"",[6]PDI_DES__DEDICACIÓN!$BZ49&lt;&gt;0),[6]PDI_DES__DEDICACIÓN!$BZ49,""),IF($A51="TOTAL",SUM(INDIRECT("AU4:AU"&amp;ROW()-1)),""))</f>
        <v/>
      </c>
      <c r="AV51" s="6" t="str">
        <f ca="1">IF(AND($A51&lt;&gt;"",$A51&lt;&gt;"TOTAL"),IF(AND([6]PDI_DES__DEDICACIÓN!$CB49&lt;&gt;"",[6]PDI_DES__DEDICACIÓN!$CB49&lt;&gt;0),[6]PDI_DES__DEDICACIÓN!$CB49,""),IF($A51="TOTAL",SUM(INDIRECT("AV4:AV"&amp;ROW()-1)),""))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IF(AND($A51&lt;&gt;"",$A51&lt;&gt;"TOTAL"),IF(AND([6]PDI_DES__DEDICACIÓN!$CE49&lt;&gt;"",[6]PDI_DES__DEDICACIÓN!$CE49&lt;&gt;0),[6]PDI_DES__DEDICACIÓN!$CE49,""),IF($A51="TOTAL",SUM(INDIRECT("AX4:AX"&amp;ROW()-1)),""))</f>
        <v/>
      </c>
      <c r="AY51" s="6" t="str">
        <f ca="1">IF(AND($A51&lt;&gt;"",$A51&lt;&gt;"TOTAL"),IF(AND([6]PDI_DES__DEDICACIÓN!$CG49&lt;&gt;"",[6]PDI_DES__DEDICACIÓN!$CG49&lt;&gt;0),[6]PDI_DES__DEDICACIÓN!$CG49,""),IF($A51="TOTAL",SUM(INDIRECT("AY4:AY"&amp;ROW()-1)),""))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IF(AND($A51&lt;&gt;"",$A51&lt;&gt;"TOTAL"),IF(AND([6]PDI_DES__DEDICACIÓN!$CJ49&lt;&gt;"",[6]PDI_DES__DEDICACIÓN!$CJ49&lt;&gt;0),[6]PDI_DES__DEDICACIÓN!$CJ49,""),IF($A51="TOTAL",SUM(INDIRECT("BA4:BA"&amp;ROW()-1)),""))</f>
        <v/>
      </c>
      <c r="BB51" s="6" t="str">
        <f ca="1">IF(AND($A51&lt;&gt;"",$A51&lt;&gt;"TOTAL"),IF(AND([6]PDI_DES__DEDICACIÓN!$CL49&lt;&gt;"",[6]PDI_DES__DEDICACIÓN!$CL49&lt;&gt;0),[6]PDI_DES__DEDICACIÓN!$CL49,""),IF($A51="TOTAL",SUM(INDIRECT("BB4:BB"&amp;ROW()-1)),""))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IF(AND($A51&lt;&gt;"",$A51&lt;&gt;"TOTAL"),IF(AND([6]PDI_DES__DEDICACIÓN!$CO49&lt;&gt;"",[6]PDI_DES__DEDICACIÓN!$CO49&lt;&gt;0),[6]PDI_DES__DEDICACIÓN!$CO49,""),IF($A51="TOTAL",SUM(INDIRECT("BD4:BD"&amp;ROW()-1)),""))</f>
        <v/>
      </c>
      <c r="BE51" s="6" t="str">
        <f ca="1">IF(AND($A51&lt;&gt;"",$A51&lt;&gt;"TOTAL"),IF(AND([6]PDI_DES__DEDICACIÓN!$CQ49&lt;&gt;"",[6]PDI_DES__DEDICACIÓN!$CQ49&lt;&gt;0),[6]PDI_DES__DEDICACIÓN!$CQ49,""),IF($A51="TOTAL",SUM(INDIRECT("BE4:BE"&amp;ROW()-1)),""))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IF([6]PDI_DES__DEDICACIÓN!$B50&lt;&gt;"",[6]PDI_DES__DEDICACIÓN!$B50,IF(AND([6]PDI_DES__DEDICACIÓN!$B50="",[6]PDI_DES__DEDICACIÓN!$B51="",[6]PDI_DES__DEDICACIÓN!$B49=""),"","TOTAL"))</f>
        <v/>
      </c>
      <c r="B52" s="6" t="str">
        <f ca="1">IF(AND($A52&lt;&gt;"",$A52&lt;&gt;"TOTAL"),IF(AND([6]PDI_DES__DEDICACIÓN!$C50&lt;&gt;"",[6]PDI_DES__DEDICACIÓN!$C50&lt;&gt;0),[6]PDI_DES__DEDICACIÓN!$C50,""),IF($A52="TOTAL",SUM(INDIRECT("B4:B"&amp;ROW()-1)),""))</f>
        <v/>
      </c>
      <c r="C52" s="6" t="str">
        <f ca="1">IF(AND($A52&lt;&gt;"",$A52&lt;&gt;"TOTAL"),IF(AND([6]PDI_DES__DEDICACIÓN!$E50&lt;&gt;"",[6]PDI_DES__DEDICACIÓN!$E50&lt;&gt;0),[6]PDI_DES__DEDICACIÓN!$E50,""),IF($A52="TOTAL",SUM(INDIRECT("C4:C"&amp;ROW()-1)),""))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IF(AND($A52&lt;&gt;"",$A52&lt;&gt;"TOTAL"),IF(AND([6]PDI_DES__DEDICACIÓN!$H50&lt;&gt;"",[6]PDI_DES__DEDICACIÓN!$H50&lt;&gt;0),[6]PDI_DES__DEDICACIÓN!$H50,""),IF($A52="TOTAL",SUM(INDIRECT("E4:E"&amp;ROW()-1)),""))</f>
        <v/>
      </c>
      <c r="F52" s="6" t="str">
        <f ca="1">IF(AND($A52&lt;&gt;"",$A52&lt;&gt;"TOTAL"),IF(AND([6]PDI_DES__DEDICACIÓN!$J50&lt;&gt;"",[6]PDI_DES__DEDICACIÓN!$J50&lt;&gt;0),[6]PDI_DES__DEDICACIÓN!$J50,""),IF($A52="TOTAL",SUM(INDIRECT("F4:F"&amp;ROW()-1)),""))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IF(AND($A52&lt;&gt;"",$A52&lt;&gt;"TOTAL"),IF(AND([6]PDI_DES__DEDICACIÓN!$M50&lt;&gt;"",[6]PDI_DES__DEDICACIÓN!$M50&lt;&gt;0),[6]PDI_DES__DEDICACIÓN!$M50,""),IF($A52="TOTAL",SUM(INDIRECT("H4:H"&amp;ROW()-1)),""))</f>
        <v/>
      </c>
      <c r="I52" s="6" t="str">
        <f ca="1">IF(AND($A52&lt;&gt;"",$A52&lt;&gt;"TOTAL"),IF(AND([6]PDI_DES__DEDICACIÓN!$O50&lt;&gt;"",[6]PDI_DES__DEDICACIÓN!$O50&lt;&gt;0),[6]PDI_DES__DEDICACIÓN!$O50,""),IF($A52="TOTAL",SUM(INDIRECT("I4:I"&amp;ROW()-1)),""))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IF(AND($A52&lt;&gt;"",$A52&lt;&gt;"TOTAL"),IF(AND([6]PDI_DES__DEDICACIÓN!$R50&lt;&gt;"",[6]PDI_DES__DEDICACIÓN!$R50&lt;&gt;0),[6]PDI_DES__DEDICACIÓN!$R50,""),IF($A52="TOTAL",SUM(INDIRECT("K4:K"&amp;ROW()-1)),""))</f>
        <v/>
      </c>
      <c r="L52" s="6" t="str">
        <f ca="1">IF(AND($A52&lt;&gt;"",$A52&lt;&gt;"TOTAL"),IF(AND([6]PDI_DES__DEDICACIÓN!$T50&lt;&gt;"",[6]PDI_DES__DEDICACIÓN!$T50&lt;&gt;0),[6]PDI_DES__DEDICACIÓN!$T50,""),IF($A52="TOTAL",SUM(INDIRECT("L4:L"&amp;ROW()-1)),""))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IF(AND($A52&lt;&gt;"",$A52&lt;&gt;"TOTAL"),IF(AND([6]PDI_DES__DEDICACIÓN!$W50&lt;&gt;"",[6]PDI_DES__DEDICACIÓN!$W50&lt;&gt;0),[6]PDI_DES__DEDICACIÓN!$W50,""),IF($A52="TOTAL",SUM(INDIRECT("N4:N"&amp;ROW()-1)),""))</f>
        <v/>
      </c>
      <c r="O52" s="6" t="str">
        <f ca="1">IF(AND($A52&lt;&gt;"",$A52&lt;&gt;"TOTAL"),IF(AND([6]PDI_DES__DEDICACIÓN!$Y50&lt;&gt;"",[6]PDI_DES__DEDICACIÓN!$Y50&lt;&gt;0),[6]PDI_DES__DEDICACIÓN!$Y50,""),IF($A52="TOTAL",SUM(INDIRECT("O4:O"&amp;ROW()-1)),""))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IF(AND($A52&lt;&gt;"",$A52&lt;&gt;"TOTAL"),IF(AND([6]PDI_DES__DEDICACIÓN!$AB50&lt;&gt;"",[6]PDI_DES__DEDICACIÓN!$AB50&lt;&gt;0),[6]PDI_DES__DEDICACIÓN!$AB50,""),IF($A52="TOTAL",SUM(INDIRECT("Q4:Q"&amp;ROW()-1)),""))</f>
        <v/>
      </c>
      <c r="R52" s="6" t="str">
        <f ca="1">IF(AND($A52&lt;&gt;"",$A52&lt;&gt;"TOTAL"),IF(AND([6]PDI_DES__DEDICACIÓN!$AD50&lt;&gt;"",[6]PDI_DES__DEDICACIÓN!$AD50&lt;&gt;0),[6]PDI_DES__DEDICACIÓN!$AD50,""),IF($A52="TOTAL",SUM(INDIRECT("R4:R"&amp;ROW()-1)),""))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IF(AND($A52&lt;&gt;"",$A52&lt;&gt;"TOTAL"),IF(AND([6]PDI_DES__DEDICACIÓN!$AG50&lt;&gt;"",[6]PDI_DES__DEDICACIÓN!$AG50&lt;&gt;0),[6]PDI_DES__DEDICACIÓN!$AG50,""),IF($A52="TOTAL",SUM(INDIRECT("T4:T"&amp;ROW()-1)),""))</f>
        <v/>
      </c>
      <c r="U52" s="6" t="str">
        <f ca="1">IF(AND($A52&lt;&gt;"",$A52&lt;&gt;"TOTAL"),IF(AND([6]PDI_DES__DEDICACIÓN!$AI50&lt;&gt;"",[6]PDI_DES__DEDICACIÓN!$AI50&lt;&gt;0),[6]PDI_DES__DEDICACIÓN!$AI50,""),IF($A52="TOTAL",SUM(INDIRECT("U4:U"&amp;ROW()-1)),""))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IF(AND($A52&lt;&gt;"",$A52&lt;&gt;"TOTAL"),IF(AND([6]PDI_DES__DEDICACIÓN!$AL50&lt;&gt;"",[6]PDI_DES__DEDICACIÓN!$AL50&lt;&gt;0),[6]PDI_DES__DEDICACIÓN!$AL50,""),IF($A52="TOTAL",SUM(INDIRECT("W4:W"&amp;ROW()-1)),""))</f>
        <v/>
      </c>
      <c r="X52" s="6" t="str">
        <f ca="1">IF(AND($A52&lt;&gt;"",$A52&lt;&gt;"TOTAL"),IF(AND([6]PDI_DES__DEDICACIÓN!$AN50&lt;&gt;"",[6]PDI_DES__DEDICACIÓN!$AN50&lt;&gt;0),[6]PDI_DES__DEDICACIÓN!$AN50,""),IF($A52="TOTAL",SUM(INDIRECT("X4:X"&amp;ROW()-1)),""))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IF(AND($A52&lt;&gt;"",$A52&lt;&gt;"TOTAL"),IF(AND([6]PDI_DES__DEDICACIÓN!$AQ50&lt;&gt;"",[6]PDI_DES__DEDICACIÓN!$AQ50&lt;&gt;0),[6]PDI_DES__DEDICACIÓN!$AQ50,""),IF($A52="TOTAL",SUM(INDIRECT("Z4:Z"&amp;ROW()-1)),""))</f>
        <v/>
      </c>
      <c r="AA52" s="6" t="str">
        <f ca="1">IF(AND($A52&lt;&gt;"",$A52&lt;&gt;"TOTAL"),IF(AND([6]PDI_DES__DEDICACIÓN!$AS50&lt;&gt;"",[6]PDI_DES__DEDICACIÓN!$AS50&lt;&gt;0),[6]PDI_DES__DEDICACIÓN!$AS50,""),IF($A52="TOTAL",SUM(INDIRECT("AA4:AA"&amp;ROW()-1)),""))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IF(AND($A52&lt;&gt;"",$A52&lt;&gt;"TOTAL"),IF(AND([6]PDI_DES__DEDICACIÓN!$AV50&lt;&gt;"",[6]PDI_DES__DEDICACIÓN!$AV50&lt;&gt;0),[6]PDI_DES__DEDICACIÓN!$AV50,""),IF($A52="TOTAL",SUM(INDIRECT("AC4:AC"&amp;ROW()-1)),""))</f>
        <v/>
      </c>
      <c r="AD52" s="6" t="str">
        <f ca="1">IF(AND($A52&lt;&gt;"",$A52&lt;&gt;"TOTAL"),IF(AND([6]PDI_DES__DEDICACIÓN!$AX50&lt;&gt;"",[6]PDI_DES__DEDICACIÓN!$AX50&lt;&gt;0),[6]PDI_DES__DEDICACIÓN!$AX50,""),IF($A52="TOTAL",SUM(INDIRECT("AD4:AD"&amp;ROW()-1)),""))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IF(AND($A52&lt;&gt;"",$A52&lt;&gt;"TOTAL"),IF(AND([6]PDI_DES__DEDICACIÓN!$BA50&lt;&gt;"",[6]PDI_DES__DEDICACIÓN!$BA50&lt;&gt;0),[6]PDI_DES__DEDICACIÓN!$BA50,""),IF($A52="TOTAL",SUM(INDIRECT("AF4:AF"&amp;ROW()-1)),""))</f>
        <v/>
      </c>
      <c r="AG52" s="6" t="str">
        <f ca="1">IF(AND($A52&lt;&gt;"",$A52&lt;&gt;"TOTAL"),IF(AND([6]PDI_DES__DEDICACIÓN!$BC50&lt;&gt;"",[6]PDI_DES__DEDICACIÓN!$BC50&lt;&gt;0),[6]PDI_DES__DEDICACIÓN!$BC50,""),IF($A52="TOTAL",SUM(INDIRECT("AG4:AG"&amp;ROW()-1)),""))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IF(AND($A52&lt;&gt;"",$A52&lt;&gt;"TOTAL"),IF(AND([6]PDI_DES__DEDICACIÓN!$BF50&lt;&gt;"",[6]PDI_DES__DEDICACIÓN!$BF50&lt;&gt;0),[6]PDI_DES__DEDICACIÓN!$BF50,""),IF($A52="TOTAL",SUM(INDIRECT("AI4:AI"&amp;ROW()-1)),""))</f>
        <v/>
      </c>
      <c r="AJ52" s="6" t="str">
        <f ca="1">IF(AND($A52&lt;&gt;"",$A52&lt;&gt;"TOTAL"),IF(AND([6]PDI_DES__DEDICACIÓN!$BH50&lt;&gt;"",[6]PDI_DES__DEDICACIÓN!$BH50&lt;&gt;0),[6]PDI_DES__DEDICACIÓN!$BH50,""),IF($A52="TOTAL",SUM(INDIRECT("AJ4:AJ"&amp;ROW()-1)),""))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IF(AND($A52&lt;&gt;"",$A52&lt;&gt;"TOTAL"),IF(AND([6]PDI_DES__DEDICACIÓN!$BK50&lt;&gt;"",[6]PDI_DES__DEDICACIÓN!$BK50&lt;&gt;0),[6]PDI_DES__DEDICACIÓN!$BK50,""),IF($A52="TOTAL",SUM(INDIRECT("AL4:AL"&amp;ROW()-1)),""))</f>
        <v/>
      </c>
      <c r="AM52" s="6" t="str">
        <f ca="1">IF(AND($A52&lt;&gt;"",$A52&lt;&gt;"TOTAL"),IF(AND([6]PDI_DES__DEDICACIÓN!$BM50&lt;&gt;"",[6]PDI_DES__DEDICACIÓN!$BM50&lt;&gt;0),[6]PDI_DES__DEDICACIÓN!$BM50,""),IF($A52="TOTAL",SUM(INDIRECT("AM4:AM"&amp;ROW()-1)),""))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IF(AND($A52&lt;&gt;"",$A52&lt;&gt;"TOTAL"),IF(AND([6]PDI_DES__DEDICACIÓN!$BP50&lt;&gt;"",[6]PDI_DES__DEDICACIÓN!$BP50&lt;&gt;0),[6]PDI_DES__DEDICACIÓN!$BP50,""),IF($A52="TOTAL",SUM(INDIRECT("AO4:AO"&amp;ROW()-1)),""))</f>
        <v/>
      </c>
      <c r="AP52" s="6" t="str">
        <f ca="1">IF(AND($A52&lt;&gt;"",$A52&lt;&gt;"TOTAL"),IF(AND([6]PDI_DES__DEDICACIÓN!$BR50&lt;&gt;"",[6]PDI_DES__DEDICACIÓN!$BR50&lt;&gt;0),[6]PDI_DES__DEDICACIÓN!$BR50,""),IF($A52="TOTAL",SUM(INDIRECT("AP4:AP"&amp;ROW()-1)),""))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IF(AND($A52&lt;&gt;"",$A52&lt;&gt;"TOTAL"),IF(AND([6]PDI_DES__DEDICACIÓN!$BU50&lt;&gt;"",[6]PDI_DES__DEDICACIÓN!$BU50&lt;&gt;0),[6]PDI_DES__DEDICACIÓN!$BU50,""),IF($A52="TOTAL",SUM(INDIRECT("AR4:AR"&amp;ROW()-1)),""))</f>
        <v/>
      </c>
      <c r="AS52" s="6" t="str">
        <f ca="1">IF(AND($A52&lt;&gt;"",$A52&lt;&gt;"TOTAL"),IF(AND([6]PDI_DES__DEDICACIÓN!$BW50&lt;&gt;"",[6]PDI_DES__DEDICACIÓN!$BW50&lt;&gt;0),[6]PDI_DES__DEDICACIÓN!$BW50,""),IF($A52="TOTAL",SUM(INDIRECT("AS4:AS"&amp;ROW()-1)),""))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IF(AND($A52&lt;&gt;"",$A52&lt;&gt;"TOTAL"),IF(AND([6]PDI_DES__DEDICACIÓN!$BZ50&lt;&gt;"",[6]PDI_DES__DEDICACIÓN!$BZ50&lt;&gt;0),[6]PDI_DES__DEDICACIÓN!$BZ50,""),IF($A52="TOTAL",SUM(INDIRECT("AU4:AU"&amp;ROW()-1)),""))</f>
        <v/>
      </c>
      <c r="AV52" s="6" t="str">
        <f ca="1">IF(AND($A52&lt;&gt;"",$A52&lt;&gt;"TOTAL"),IF(AND([6]PDI_DES__DEDICACIÓN!$CB50&lt;&gt;"",[6]PDI_DES__DEDICACIÓN!$CB50&lt;&gt;0),[6]PDI_DES__DEDICACIÓN!$CB50,""),IF($A52="TOTAL",SUM(INDIRECT("AV4:AV"&amp;ROW()-1)),""))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IF(AND($A52&lt;&gt;"",$A52&lt;&gt;"TOTAL"),IF(AND([6]PDI_DES__DEDICACIÓN!$CE50&lt;&gt;"",[6]PDI_DES__DEDICACIÓN!$CE50&lt;&gt;0),[6]PDI_DES__DEDICACIÓN!$CE50,""),IF($A52="TOTAL",SUM(INDIRECT("AX4:AX"&amp;ROW()-1)),""))</f>
        <v/>
      </c>
      <c r="AY52" s="6" t="str">
        <f ca="1">IF(AND($A52&lt;&gt;"",$A52&lt;&gt;"TOTAL"),IF(AND([6]PDI_DES__DEDICACIÓN!$CG50&lt;&gt;"",[6]PDI_DES__DEDICACIÓN!$CG50&lt;&gt;0),[6]PDI_DES__DEDICACIÓN!$CG50,""),IF($A52="TOTAL",SUM(INDIRECT("AY4:AY"&amp;ROW()-1)),""))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IF(AND($A52&lt;&gt;"",$A52&lt;&gt;"TOTAL"),IF(AND([6]PDI_DES__DEDICACIÓN!$CJ50&lt;&gt;"",[6]PDI_DES__DEDICACIÓN!$CJ50&lt;&gt;0),[6]PDI_DES__DEDICACIÓN!$CJ50,""),IF($A52="TOTAL",SUM(INDIRECT("BA4:BA"&amp;ROW()-1)),""))</f>
        <v/>
      </c>
      <c r="BB52" s="6" t="str">
        <f ca="1">IF(AND($A52&lt;&gt;"",$A52&lt;&gt;"TOTAL"),IF(AND([6]PDI_DES__DEDICACIÓN!$CL50&lt;&gt;"",[6]PDI_DES__DEDICACIÓN!$CL50&lt;&gt;0),[6]PDI_DES__DEDICACIÓN!$CL50,""),IF($A52="TOTAL",SUM(INDIRECT("BB4:BB"&amp;ROW()-1)),""))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IF(AND($A52&lt;&gt;"",$A52&lt;&gt;"TOTAL"),IF(AND([6]PDI_DES__DEDICACIÓN!$CO50&lt;&gt;"",[6]PDI_DES__DEDICACIÓN!$CO50&lt;&gt;0),[6]PDI_DES__DEDICACIÓN!$CO50,""),IF($A52="TOTAL",SUM(INDIRECT("BD4:BD"&amp;ROW()-1)),""))</f>
        <v/>
      </c>
      <c r="BE52" s="6" t="str">
        <f ca="1">IF(AND($A52&lt;&gt;"",$A52&lt;&gt;"TOTAL"),IF(AND([6]PDI_DES__DEDICACIÓN!$CQ50&lt;&gt;"",[6]PDI_DES__DEDICACIÓN!$CQ50&lt;&gt;0),[6]PDI_DES__DEDICACIÓN!$CQ50,""),IF($A52="TOTAL",SUM(INDIRECT("BE4:BE"&amp;ROW()-1)),""))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IF([6]PDI_DES__DEDICACIÓN!$B51&lt;&gt;"",[6]PDI_DES__DEDICACIÓN!$B51,IF(AND([6]PDI_DES__DEDICACIÓN!$B51="",[6]PDI_DES__DEDICACIÓN!$B52="",[6]PDI_DES__DEDICACIÓN!$B50=""),"","TOTAL"))</f>
        <v/>
      </c>
      <c r="B53" s="6" t="str">
        <f ca="1">IF(AND($A53&lt;&gt;"",$A53&lt;&gt;"TOTAL"),IF(AND([6]PDI_DES__DEDICACIÓN!$C51&lt;&gt;"",[6]PDI_DES__DEDICACIÓN!$C51&lt;&gt;0),[6]PDI_DES__DEDICACIÓN!$C51,""),IF($A53="TOTAL",SUM(INDIRECT("B4:B"&amp;ROW()-1)),""))</f>
        <v/>
      </c>
      <c r="C53" s="6" t="str">
        <f ca="1">IF(AND($A53&lt;&gt;"",$A53&lt;&gt;"TOTAL"),IF(AND([6]PDI_DES__DEDICACIÓN!$E51&lt;&gt;"",[6]PDI_DES__DEDICACIÓN!$E51&lt;&gt;0),[6]PDI_DES__DEDICACIÓN!$E51,""),IF($A53="TOTAL",SUM(INDIRECT("C4:C"&amp;ROW()-1)),""))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IF(AND($A53&lt;&gt;"",$A53&lt;&gt;"TOTAL"),IF(AND([6]PDI_DES__DEDICACIÓN!$H51&lt;&gt;"",[6]PDI_DES__DEDICACIÓN!$H51&lt;&gt;0),[6]PDI_DES__DEDICACIÓN!$H51,""),IF($A53="TOTAL",SUM(INDIRECT("E4:E"&amp;ROW()-1)),""))</f>
        <v/>
      </c>
      <c r="F53" s="6" t="str">
        <f ca="1">IF(AND($A53&lt;&gt;"",$A53&lt;&gt;"TOTAL"),IF(AND([6]PDI_DES__DEDICACIÓN!$J51&lt;&gt;"",[6]PDI_DES__DEDICACIÓN!$J51&lt;&gt;0),[6]PDI_DES__DEDICACIÓN!$J51,""),IF($A53="TOTAL",SUM(INDIRECT("F4:F"&amp;ROW()-1)),""))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IF(AND($A53&lt;&gt;"",$A53&lt;&gt;"TOTAL"),IF(AND([6]PDI_DES__DEDICACIÓN!$M51&lt;&gt;"",[6]PDI_DES__DEDICACIÓN!$M51&lt;&gt;0),[6]PDI_DES__DEDICACIÓN!$M51,""),IF($A53="TOTAL",SUM(INDIRECT("H4:H"&amp;ROW()-1)),""))</f>
        <v/>
      </c>
      <c r="I53" s="6" t="str">
        <f ca="1">IF(AND($A53&lt;&gt;"",$A53&lt;&gt;"TOTAL"),IF(AND([6]PDI_DES__DEDICACIÓN!$O51&lt;&gt;"",[6]PDI_DES__DEDICACIÓN!$O51&lt;&gt;0),[6]PDI_DES__DEDICACIÓN!$O51,""),IF($A53="TOTAL",SUM(INDIRECT("I4:I"&amp;ROW()-1)),""))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IF(AND($A53&lt;&gt;"",$A53&lt;&gt;"TOTAL"),IF(AND([6]PDI_DES__DEDICACIÓN!$R51&lt;&gt;"",[6]PDI_DES__DEDICACIÓN!$R51&lt;&gt;0),[6]PDI_DES__DEDICACIÓN!$R51,""),IF($A53="TOTAL",SUM(INDIRECT("K4:K"&amp;ROW()-1)),""))</f>
        <v/>
      </c>
      <c r="L53" s="6" t="str">
        <f ca="1">IF(AND($A53&lt;&gt;"",$A53&lt;&gt;"TOTAL"),IF(AND([6]PDI_DES__DEDICACIÓN!$T51&lt;&gt;"",[6]PDI_DES__DEDICACIÓN!$T51&lt;&gt;0),[6]PDI_DES__DEDICACIÓN!$T51,""),IF($A53="TOTAL",SUM(INDIRECT("L4:L"&amp;ROW()-1)),""))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IF(AND($A53&lt;&gt;"",$A53&lt;&gt;"TOTAL"),IF(AND([6]PDI_DES__DEDICACIÓN!$W51&lt;&gt;"",[6]PDI_DES__DEDICACIÓN!$W51&lt;&gt;0),[6]PDI_DES__DEDICACIÓN!$W51,""),IF($A53="TOTAL",SUM(INDIRECT("N4:N"&amp;ROW()-1)),""))</f>
        <v/>
      </c>
      <c r="O53" s="6" t="str">
        <f ca="1">IF(AND($A53&lt;&gt;"",$A53&lt;&gt;"TOTAL"),IF(AND([6]PDI_DES__DEDICACIÓN!$Y51&lt;&gt;"",[6]PDI_DES__DEDICACIÓN!$Y51&lt;&gt;0),[6]PDI_DES__DEDICACIÓN!$Y51,""),IF($A53="TOTAL",SUM(INDIRECT("O4:O"&amp;ROW()-1)),""))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IF(AND($A53&lt;&gt;"",$A53&lt;&gt;"TOTAL"),IF(AND([6]PDI_DES__DEDICACIÓN!$AB51&lt;&gt;"",[6]PDI_DES__DEDICACIÓN!$AB51&lt;&gt;0),[6]PDI_DES__DEDICACIÓN!$AB51,""),IF($A53="TOTAL",SUM(INDIRECT("Q4:Q"&amp;ROW()-1)),""))</f>
        <v/>
      </c>
      <c r="R53" s="6" t="str">
        <f ca="1">IF(AND($A53&lt;&gt;"",$A53&lt;&gt;"TOTAL"),IF(AND([6]PDI_DES__DEDICACIÓN!$AD51&lt;&gt;"",[6]PDI_DES__DEDICACIÓN!$AD51&lt;&gt;0),[6]PDI_DES__DEDICACIÓN!$AD51,""),IF($A53="TOTAL",SUM(INDIRECT("R4:R"&amp;ROW()-1)),""))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IF(AND($A53&lt;&gt;"",$A53&lt;&gt;"TOTAL"),IF(AND([6]PDI_DES__DEDICACIÓN!$AG51&lt;&gt;"",[6]PDI_DES__DEDICACIÓN!$AG51&lt;&gt;0),[6]PDI_DES__DEDICACIÓN!$AG51,""),IF($A53="TOTAL",SUM(INDIRECT("T4:T"&amp;ROW()-1)),""))</f>
        <v/>
      </c>
      <c r="U53" s="6" t="str">
        <f ca="1">IF(AND($A53&lt;&gt;"",$A53&lt;&gt;"TOTAL"),IF(AND([6]PDI_DES__DEDICACIÓN!$AI51&lt;&gt;"",[6]PDI_DES__DEDICACIÓN!$AI51&lt;&gt;0),[6]PDI_DES__DEDICACIÓN!$AI51,""),IF($A53="TOTAL",SUM(INDIRECT("U4:U"&amp;ROW()-1)),""))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IF(AND($A53&lt;&gt;"",$A53&lt;&gt;"TOTAL"),IF(AND([6]PDI_DES__DEDICACIÓN!$AL51&lt;&gt;"",[6]PDI_DES__DEDICACIÓN!$AL51&lt;&gt;0),[6]PDI_DES__DEDICACIÓN!$AL51,""),IF($A53="TOTAL",SUM(INDIRECT("W4:W"&amp;ROW()-1)),""))</f>
        <v/>
      </c>
      <c r="X53" s="6" t="str">
        <f ca="1">IF(AND($A53&lt;&gt;"",$A53&lt;&gt;"TOTAL"),IF(AND([6]PDI_DES__DEDICACIÓN!$AN51&lt;&gt;"",[6]PDI_DES__DEDICACIÓN!$AN51&lt;&gt;0),[6]PDI_DES__DEDICACIÓN!$AN51,""),IF($A53="TOTAL",SUM(INDIRECT("X4:X"&amp;ROW()-1)),""))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IF(AND($A53&lt;&gt;"",$A53&lt;&gt;"TOTAL"),IF(AND([6]PDI_DES__DEDICACIÓN!$AQ51&lt;&gt;"",[6]PDI_DES__DEDICACIÓN!$AQ51&lt;&gt;0),[6]PDI_DES__DEDICACIÓN!$AQ51,""),IF($A53="TOTAL",SUM(INDIRECT("Z4:Z"&amp;ROW()-1)),""))</f>
        <v/>
      </c>
      <c r="AA53" s="6" t="str">
        <f ca="1">IF(AND($A53&lt;&gt;"",$A53&lt;&gt;"TOTAL"),IF(AND([6]PDI_DES__DEDICACIÓN!$AS51&lt;&gt;"",[6]PDI_DES__DEDICACIÓN!$AS51&lt;&gt;0),[6]PDI_DES__DEDICACIÓN!$AS51,""),IF($A53="TOTAL",SUM(INDIRECT("AA4:AA"&amp;ROW()-1)),""))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IF(AND($A53&lt;&gt;"",$A53&lt;&gt;"TOTAL"),IF(AND([6]PDI_DES__DEDICACIÓN!$AV51&lt;&gt;"",[6]PDI_DES__DEDICACIÓN!$AV51&lt;&gt;0),[6]PDI_DES__DEDICACIÓN!$AV51,""),IF($A53="TOTAL",SUM(INDIRECT("AC4:AC"&amp;ROW()-1)),""))</f>
        <v/>
      </c>
      <c r="AD53" s="6" t="str">
        <f ca="1">IF(AND($A53&lt;&gt;"",$A53&lt;&gt;"TOTAL"),IF(AND([6]PDI_DES__DEDICACIÓN!$AX51&lt;&gt;"",[6]PDI_DES__DEDICACIÓN!$AX51&lt;&gt;0),[6]PDI_DES__DEDICACIÓN!$AX51,""),IF($A53="TOTAL",SUM(INDIRECT("AD4:AD"&amp;ROW()-1)),""))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IF(AND($A53&lt;&gt;"",$A53&lt;&gt;"TOTAL"),IF(AND([6]PDI_DES__DEDICACIÓN!$BA51&lt;&gt;"",[6]PDI_DES__DEDICACIÓN!$BA51&lt;&gt;0),[6]PDI_DES__DEDICACIÓN!$BA51,""),IF($A53="TOTAL",SUM(INDIRECT("AF4:AF"&amp;ROW()-1)),""))</f>
        <v/>
      </c>
      <c r="AG53" s="6" t="str">
        <f ca="1">IF(AND($A53&lt;&gt;"",$A53&lt;&gt;"TOTAL"),IF(AND([6]PDI_DES__DEDICACIÓN!$BC51&lt;&gt;"",[6]PDI_DES__DEDICACIÓN!$BC51&lt;&gt;0),[6]PDI_DES__DEDICACIÓN!$BC51,""),IF($A53="TOTAL",SUM(INDIRECT("AG4:AG"&amp;ROW()-1)),""))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IF(AND($A53&lt;&gt;"",$A53&lt;&gt;"TOTAL"),IF(AND([6]PDI_DES__DEDICACIÓN!$BF51&lt;&gt;"",[6]PDI_DES__DEDICACIÓN!$BF51&lt;&gt;0),[6]PDI_DES__DEDICACIÓN!$BF51,""),IF($A53="TOTAL",SUM(INDIRECT("AI4:AI"&amp;ROW()-1)),""))</f>
        <v/>
      </c>
      <c r="AJ53" s="6" t="str">
        <f ca="1">IF(AND($A53&lt;&gt;"",$A53&lt;&gt;"TOTAL"),IF(AND([6]PDI_DES__DEDICACIÓN!$BH51&lt;&gt;"",[6]PDI_DES__DEDICACIÓN!$BH51&lt;&gt;0),[6]PDI_DES__DEDICACIÓN!$BH51,""),IF($A53="TOTAL",SUM(INDIRECT("AJ4:AJ"&amp;ROW()-1)),""))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IF(AND($A53&lt;&gt;"",$A53&lt;&gt;"TOTAL"),IF(AND([6]PDI_DES__DEDICACIÓN!$BK51&lt;&gt;"",[6]PDI_DES__DEDICACIÓN!$BK51&lt;&gt;0),[6]PDI_DES__DEDICACIÓN!$BK51,""),IF($A53="TOTAL",SUM(INDIRECT("AL4:AL"&amp;ROW()-1)),""))</f>
        <v/>
      </c>
      <c r="AM53" s="6" t="str">
        <f ca="1">IF(AND($A53&lt;&gt;"",$A53&lt;&gt;"TOTAL"),IF(AND([6]PDI_DES__DEDICACIÓN!$BM51&lt;&gt;"",[6]PDI_DES__DEDICACIÓN!$BM51&lt;&gt;0),[6]PDI_DES__DEDICACIÓN!$BM51,""),IF($A53="TOTAL",SUM(INDIRECT("AM4:AM"&amp;ROW()-1)),""))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IF(AND($A53&lt;&gt;"",$A53&lt;&gt;"TOTAL"),IF(AND([6]PDI_DES__DEDICACIÓN!$BP51&lt;&gt;"",[6]PDI_DES__DEDICACIÓN!$BP51&lt;&gt;0),[6]PDI_DES__DEDICACIÓN!$BP51,""),IF($A53="TOTAL",SUM(INDIRECT("AO4:AO"&amp;ROW()-1)),""))</f>
        <v/>
      </c>
      <c r="AP53" s="6" t="str">
        <f ca="1">IF(AND($A53&lt;&gt;"",$A53&lt;&gt;"TOTAL"),IF(AND([6]PDI_DES__DEDICACIÓN!$BR51&lt;&gt;"",[6]PDI_DES__DEDICACIÓN!$BR51&lt;&gt;0),[6]PDI_DES__DEDICACIÓN!$BR51,""),IF($A53="TOTAL",SUM(INDIRECT("AP4:AP"&amp;ROW()-1)),""))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IF(AND($A53&lt;&gt;"",$A53&lt;&gt;"TOTAL"),IF(AND([6]PDI_DES__DEDICACIÓN!$BU51&lt;&gt;"",[6]PDI_DES__DEDICACIÓN!$BU51&lt;&gt;0),[6]PDI_DES__DEDICACIÓN!$BU51,""),IF($A53="TOTAL",SUM(INDIRECT("AR4:AR"&amp;ROW()-1)),""))</f>
        <v/>
      </c>
      <c r="AS53" s="6" t="str">
        <f ca="1">IF(AND($A53&lt;&gt;"",$A53&lt;&gt;"TOTAL"),IF(AND([6]PDI_DES__DEDICACIÓN!$BW51&lt;&gt;"",[6]PDI_DES__DEDICACIÓN!$BW51&lt;&gt;0),[6]PDI_DES__DEDICACIÓN!$BW51,""),IF($A53="TOTAL",SUM(INDIRECT("AS4:AS"&amp;ROW()-1)),""))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IF(AND($A53&lt;&gt;"",$A53&lt;&gt;"TOTAL"),IF(AND([6]PDI_DES__DEDICACIÓN!$BZ51&lt;&gt;"",[6]PDI_DES__DEDICACIÓN!$BZ51&lt;&gt;0),[6]PDI_DES__DEDICACIÓN!$BZ51,""),IF($A53="TOTAL",SUM(INDIRECT("AU4:AU"&amp;ROW()-1)),""))</f>
        <v/>
      </c>
      <c r="AV53" s="6" t="str">
        <f ca="1">IF(AND($A53&lt;&gt;"",$A53&lt;&gt;"TOTAL"),IF(AND([6]PDI_DES__DEDICACIÓN!$CB51&lt;&gt;"",[6]PDI_DES__DEDICACIÓN!$CB51&lt;&gt;0),[6]PDI_DES__DEDICACIÓN!$CB51,""),IF($A53="TOTAL",SUM(INDIRECT("AV4:AV"&amp;ROW()-1)),""))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IF(AND($A53&lt;&gt;"",$A53&lt;&gt;"TOTAL"),IF(AND([6]PDI_DES__DEDICACIÓN!$CE51&lt;&gt;"",[6]PDI_DES__DEDICACIÓN!$CE51&lt;&gt;0),[6]PDI_DES__DEDICACIÓN!$CE51,""),IF($A53="TOTAL",SUM(INDIRECT("AX4:AX"&amp;ROW()-1)),""))</f>
        <v/>
      </c>
      <c r="AY53" s="6" t="str">
        <f ca="1">IF(AND($A53&lt;&gt;"",$A53&lt;&gt;"TOTAL"),IF(AND([6]PDI_DES__DEDICACIÓN!$CG51&lt;&gt;"",[6]PDI_DES__DEDICACIÓN!$CG51&lt;&gt;0),[6]PDI_DES__DEDICACIÓN!$CG51,""),IF($A53="TOTAL",SUM(INDIRECT("AY4:AY"&amp;ROW()-1)),""))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IF(AND($A53&lt;&gt;"",$A53&lt;&gt;"TOTAL"),IF(AND([6]PDI_DES__DEDICACIÓN!$CJ51&lt;&gt;"",[6]PDI_DES__DEDICACIÓN!$CJ51&lt;&gt;0),[6]PDI_DES__DEDICACIÓN!$CJ51,""),IF($A53="TOTAL",SUM(INDIRECT("BA4:BA"&amp;ROW()-1)),""))</f>
        <v/>
      </c>
      <c r="BB53" s="6" t="str">
        <f ca="1">IF(AND($A53&lt;&gt;"",$A53&lt;&gt;"TOTAL"),IF(AND([6]PDI_DES__DEDICACIÓN!$CL51&lt;&gt;"",[6]PDI_DES__DEDICACIÓN!$CL51&lt;&gt;0),[6]PDI_DES__DEDICACIÓN!$CL51,""),IF($A53="TOTAL",SUM(INDIRECT("BB4:BB"&amp;ROW()-1)),""))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IF(AND($A53&lt;&gt;"",$A53&lt;&gt;"TOTAL"),IF(AND([6]PDI_DES__DEDICACIÓN!$CO51&lt;&gt;"",[6]PDI_DES__DEDICACIÓN!$CO51&lt;&gt;0),[6]PDI_DES__DEDICACIÓN!$CO51,""),IF($A53="TOTAL",SUM(INDIRECT("BD4:BD"&amp;ROW()-1)),""))</f>
        <v/>
      </c>
      <c r="BE53" s="6" t="str">
        <f ca="1">IF(AND($A53&lt;&gt;"",$A53&lt;&gt;"TOTAL"),IF(AND([6]PDI_DES__DEDICACIÓN!$CQ51&lt;&gt;"",[6]PDI_DES__DEDICACIÓN!$CQ51&lt;&gt;0),[6]PDI_DES__DEDICACIÓN!$CQ51,""),IF($A53="TOTAL",SUM(INDIRECT("BE4:BE"&amp;ROW()-1)),""))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IF([6]PDI_DES__DEDICACIÓN!$B52&lt;&gt;"",[6]PDI_DES__DEDICACIÓN!$B52,IF(AND([6]PDI_DES__DEDICACIÓN!$B52="",[6]PDI_DES__DEDICACIÓN!$B53="",[6]PDI_DES__DEDICACIÓN!$B51=""),"","TOTAL"))</f>
        <v/>
      </c>
      <c r="B54" s="6" t="str">
        <f ca="1">IF(AND($A54&lt;&gt;"",$A54&lt;&gt;"TOTAL"),IF(AND([6]PDI_DES__DEDICACIÓN!$C52&lt;&gt;"",[6]PDI_DES__DEDICACIÓN!$C52&lt;&gt;0),[6]PDI_DES__DEDICACIÓN!$C52,""),IF($A54="TOTAL",SUM(INDIRECT("B4:B"&amp;ROW()-1)),""))</f>
        <v/>
      </c>
      <c r="C54" s="6" t="str">
        <f ca="1">IF(AND($A54&lt;&gt;"",$A54&lt;&gt;"TOTAL"),IF(AND([6]PDI_DES__DEDICACIÓN!$E52&lt;&gt;"",[6]PDI_DES__DEDICACIÓN!$E52&lt;&gt;0),[6]PDI_DES__DEDICACIÓN!$E52,""),IF($A54="TOTAL",SUM(INDIRECT("C4:C"&amp;ROW()-1)),""))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IF(AND($A54&lt;&gt;"",$A54&lt;&gt;"TOTAL"),IF(AND([6]PDI_DES__DEDICACIÓN!$H52&lt;&gt;"",[6]PDI_DES__DEDICACIÓN!$H52&lt;&gt;0),[6]PDI_DES__DEDICACIÓN!$H52,""),IF($A54="TOTAL",SUM(INDIRECT("E4:E"&amp;ROW()-1)),""))</f>
        <v/>
      </c>
      <c r="F54" s="6" t="str">
        <f ca="1">IF(AND($A54&lt;&gt;"",$A54&lt;&gt;"TOTAL"),IF(AND([6]PDI_DES__DEDICACIÓN!$J52&lt;&gt;"",[6]PDI_DES__DEDICACIÓN!$J52&lt;&gt;0),[6]PDI_DES__DEDICACIÓN!$J52,""),IF($A54="TOTAL",SUM(INDIRECT("F4:F"&amp;ROW()-1)),""))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IF(AND($A54&lt;&gt;"",$A54&lt;&gt;"TOTAL"),IF(AND([6]PDI_DES__DEDICACIÓN!$M52&lt;&gt;"",[6]PDI_DES__DEDICACIÓN!$M52&lt;&gt;0),[6]PDI_DES__DEDICACIÓN!$M52,""),IF($A54="TOTAL",SUM(INDIRECT("H4:H"&amp;ROW()-1)),""))</f>
        <v/>
      </c>
      <c r="I54" s="6" t="str">
        <f ca="1">IF(AND($A54&lt;&gt;"",$A54&lt;&gt;"TOTAL"),IF(AND([6]PDI_DES__DEDICACIÓN!$O52&lt;&gt;"",[6]PDI_DES__DEDICACIÓN!$O52&lt;&gt;0),[6]PDI_DES__DEDICACIÓN!$O52,""),IF($A54="TOTAL",SUM(INDIRECT("I4:I"&amp;ROW()-1)),""))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IF(AND($A54&lt;&gt;"",$A54&lt;&gt;"TOTAL"),IF(AND([6]PDI_DES__DEDICACIÓN!$R52&lt;&gt;"",[6]PDI_DES__DEDICACIÓN!$R52&lt;&gt;0),[6]PDI_DES__DEDICACIÓN!$R52,""),IF($A54="TOTAL",SUM(INDIRECT("K4:K"&amp;ROW()-1)),""))</f>
        <v/>
      </c>
      <c r="L54" s="6" t="str">
        <f ca="1">IF(AND($A54&lt;&gt;"",$A54&lt;&gt;"TOTAL"),IF(AND([6]PDI_DES__DEDICACIÓN!$T52&lt;&gt;"",[6]PDI_DES__DEDICACIÓN!$T52&lt;&gt;0),[6]PDI_DES__DEDICACIÓN!$T52,""),IF($A54="TOTAL",SUM(INDIRECT("L4:L"&amp;ROW()-1)),""))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IF(AND($A54&lt;&gt;"",$A54&lt;&gt;"TOTAL"),IF(AND([6]PDI_DES__DEDICACIÓN!$W52&lt;&gt;"",[6]PDI_DES__DEDICACIÓN!$W52&lt;&gt;0),[6]PDI_DES__DEDICACIÓN!$W52,""),IF($A54="TOTAL",SUM(INDIRECT("N4:N"&amp;ROW()-1)),""))</f>
        <v/>
      </c>
      <c r="O54" s="6" t="str">
        <f ca="1">IF(AND($A54&lt;&gt;"",$A54&lt;&gt;"TOTAL"),IF(AND([6]PDI_DES__DEDICACIÓN!$Y52&lt;&gt;"",[6]PDI_DES__DEDICACIÓN!$Y52&lt;&gt;0),[6]PDI_DES__DEDICACIÓN!$Y52,""),IF($A54="TOTAL",SUM(INDIRECT("O4:O"&amp;ROW()-1)),""))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IF(AND($A54&lt;&gt;"",$A54&lt;&gt;"TOTAL"),IF(AND([6]PDI_DES__DEDICACIÓN!$AB52&lt;&gt;"",[6]PDI_DES__DEDICACIÓN!$AB52&lt;&gt;0),[6]PDI_DES__DEDICACIÓN!$AB52,""),IF($A54="TOTAL",SUM(INDIRECT("Q4:Q"&amp;ROW()-1)),""))</f>
        <v/>
      </c>
      <c r="R54" s="6" t="str">
        <f ca="1">IF(AND($A54&lt;&gt;"",$A54&lt;&gt;"TOTAL"),IF(AND([6]PDI_DES__DEDICACIÓN!$AD52&lt;&gt;"",[6]PDI_DES__DEDICACIÓN!$AD52&lt;&gt;0),[6]PDI_DES__DEDICACIÓN!$AD52,""),IF($A54="TOTAL",SUM(INDIRECT("R4:R"&amp;ROW()-1)),""))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IF(AND($A54&lt;&gt;"",$A54&lt;&gt;"TOTAL"),IF(AND([6]PDI_DES__DEDICACIÓN!$AG52&lt;&gt;"",[6]PDI_DES__DEDICACIÓN!$AG52&lt;&gt;0),[6]PDI_DES__DEDICACIÓN!$AG52,""),IF($A54="TOTAL",SUM(INDIRECT("T4:T"&amp;ROW()-1)),""))</f>
        <v/>
      </c>
      <c r="U54" s="6" t="str">
        <f ca="1">IF(AND($A54&lt;&gt;"",$A54&lt;&gt;"TOTAL"),IF(AND([6]PDI_DES__DEDICACIÓN!$AI52&lt;&gt;"",[6]PDI_DES__DEDICACIÓN!$AI52&lt;&gt;0),[6]PDI_DES__DEDICACIÓN!$AI52,""),IF($A54="TOTAL",SUM(INDIRECT("U4:U"&amp;ROW()-1)),""))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IF(AND($A54&lt;&gt;"",$A54&lt;&gt;"TOTAL"),IF(AND([6]PDI_DES__DEDICACIÓN!$AL52&lt;&gt;"",[6]PDI_DES__DEDICACIÓN!$AL52&lt;&gt;0),[6]PDI_DES__DEDICACIÓN!$AL52,""),IF($A54="TOTAL",SUM(INDIRECT("W4:W"&amp;ROW()-1)),""))</f>
        <v/>
      </c>
      <c r="X54" s="6" t="str">
        <f ca="1">IF(AND($A54&lt;&gt;"",$A54&lt;&gt;"TOTAL"),IF(AND([6]PDI_DES__DEDICACIÓN!$AN52&lt;&gt;"",[6]PDI_DES__DEDICACIÓN!$AN52&lt;&gt;0),[6]PDI_DES__DEDICACIÓN!$AN52,""),IF($A54="TOTAL",SUM(INDIRECT("X4:X"&amp;ROW()-1)),""))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IF(AND($A54&lt;&gt;"",$A54&lt;&gt;"TOTAL"),IF(AND([6]PDI_DES__DEDICACIÓN!$AQ52&lt;&gt;"",[6]PDI_DES__DEDICACIÓN!$AQ52&lt;&gt;0),[6]PDI_DES__DEDICACIÓN!$AQ52,""),IF($A54="TOTAL",SUM(INDIRECT("Z4:Z"&amp;ROW()-1)),""))</f>
        <v/>
      </c>
      <c r="AA54" s="6" t="str">
        <f ca="1">IF(AND($A54&lt;&gt;"",$A54&lt;&gt;"TOTAL"),IF(AND([6]PDI_DES__DEDICACIÓN!$AS52&lt;&gt;"",[6]PDI_DES__DEDICACIÓN!$AS52&lt;&gt;0),[6]PDI_DES__DEDICACIÓN!$AS52,""),IF($A54="TOTAL",SUM(INDIRECT("AA4:AA"&amp;ROW()-1)),""))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IF(AND($A54&lt;&gt;"",$A54&lt;&gt;"TOTAL"),IF(AND([6]PDI_DES__DEDICACIÓN!$AV52&lt;&gt;"",[6]PDI_DES__DEDICACIÓN!$AV52&lt;&gt;0),[6]PDI_DES__DEDICACIÓN!$AV52,""),IF($A54="TOTAL",SUM(INDIRECT("AC4:AC"&amp;ROW()-1)),""))</f>
        <v/>
      </c>
      <c r="AD54" s="6" t="str">
        <f ca="1">IF(AND($A54&lt;&gt;"",$A54&lt;&gt;"TOTAL"),IF(AND([6]PDI_DES__DEDICACIÓN!$AX52&lt;&gt;"",[6]PDI_DES__DEDICACIÓN!$AX52&lt;&gt;0),[6]PDI_DES__DEDICACIÓN!$AX52,""),IF($A54="TOTAL",SUM(INDIRECT("AD4:AD"&amp;ROW()-1)),""))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IF(AND($A54&lt;&gt;"",$A54&lt;&gt;"TOTAL"),IF(AND([6]PDI_DES__DEDICACIÓN!$BA52&lt;&gt;"",[6]PDI_DES__DEDICACIÓN!$BA52&lt;&gt;0),[6]PDI_DES__DEDICACIÓN!$BA52,""),IF($A54="TOTAL",SUM(INDIRECT("AF4:AF"&amp;ROW()-1)),""))</f>
        <v/>
      </c>
      <c r="AG54" s="6" t="str">
        <f ca="1">IF(AND($A54&lt;&gt;"",$A54&lt;&gt;"TOTAL"),IF(AND([6]PDI_DES__DEDICACIÓN!$BC52&lt;&gt;"",[6]PDI_DES__DEDICACIÓN!$BC52&lt;&gt;0),[6]PDI_DES__DEDICACIÓN!$BC52,""),IF($A54="TOTAL",SUM(INDIRECT("AG4:AG"&amp;ROW()-1)),""))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IF(AND($A54&lt;&gt;"",$A54&lt;&gt;"TOTAL"),IF(AND([6]PDI_DES__DEDICACIÓN!$BF52&lt;&gt;"",[6]PDI_DES__DEDICACIÓN!$BF52&lt;&gt;0),[6]PDI_DES__DEDICACIÓN!$BF52,""),IF($A54="TOTAL",SUM(INDIRECT("AI4:AI"&amp;ROW()-1)),""))</f>
        <v/>
      </c>
      <c r="AJ54" s="6" t="str">
        <f ca="1">IF(AND($A54&lt;&gt;"",$A54&lt;&gt;"TOTAL"),IF(AND([6]PDI_DES__DEDICACIÓN!$BH52&lt;&gt;"",[6]PDI_DES__DEDICACIÓN!$BH52&lt;&gt;0),[6]PDI_DES__DEDICACIÓN!$BH52,""),IF($A54="TOTAL",SUM(INDIRECT("AJ4:AJ"&amp;ROW()-1)),""))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IF(AND($A54&lt;&gt;"",$A54&lt;&gt;"TOTAL"),IF(AND([6]PDI_DES__DEDICACIÓN!$BK52&lt;&gt;"",[6]PDI_DES__DEDICACIÓN!$BK52&lt;&gt;0),[6]PDI_DES__DEDICACIÓN!$BK52,""),IF($A54="TOTAL",SUM(INDIRECT("AL4:AL"&amp;ROW()-1)),""))</f>
        <v/>
      </c>
      <c r="AM54" s="6" t="str">
        <f ca="1">IF(AND($A54&lt;&gt;"",$A54&lt;&gt;"TOTAL"),IF(AND([6]PDI_DES__DEDICACIÓN!$BM52&lt;&gt;"",[6]PDI_DES__DEDICACIÓN!$BM52&lt;&gt;0),[6]PDI_DES__DEDICACIÓN!$BM52,""),IF($A54="TOTAL",SUM(INDIRECT("AM4:AM"&amp;ROW()-1)),""))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IF(AND($A54&lt;&gt;"",$A54&lt;&gt;"TOTAL"),IF(AND([6]PDI_DES__DEDICACIÓN!$BP52&lt;&gt;"",[6]PDI_DES__DEDICACIÓN!$BP52&lt;&gt;0),[6]PDI_DES__DEDICACIÓN!$BP52,""),IF($A54="TOTAL",SUM(INDIRECT("AO4:AO"&amp;ROW()-1)),""))</f>
        <v/>
      </c>
      <c r="AP54" s="6" t="str">
        <f ca="1">IF(AND($A54&lt;&gt;"",$A54&lt;&gt;"TOTAL"),IF(AND([6]PDI_DES__DEDICACIÓN!$BR52&lt;&gt;"",[6]PDI_DES__DEDICACIÓN!$BR52&lt;&gt;0),[6]PDI_DES__DEDICACIÓN!$BR52,""),IF($A54="TOTAL",SUM(INDIRECT("AP4:AP"&amp;ROW()-1)),""))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IF(AND($A54&lt;&gt;"",$A54&lt;&gt;"TOTAL"),IF(AND([6]PDI_DES__DEDICACIÓN!$BU52&lt;&gt;"",[6]PDI_DES__DEDICACIÓN!$BU52&lt;&gt;0),[6]PDI_DES__DEDICACIÓN!$BU52,""),IF($A54="TOTAL",SUM(INDIRECT("AR4:AR"&amp;ROW()-1)),""))</f>
        <v/>
      </c>
      <c r="AS54" s="6" t="str">
        <f ca="1">IF(AND($A54&lt;&gt;"",$A54&lt;&gt;"TOTAL"),IF(AND([6]PDI_DES__DEDICACIÓN!$BW52&lt;&gt;"",[6]PDI_DES__DEDICACIÓN!$BW52&lt;&gt;0),[6]PDI_DES__DEDICACIÓN!$BW52,""),IF($A54="TOTAL",SUM(INDIRECT("AS4:AS"&amp;ROW()-1)),""))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IF(AND($A54&lt;&gt;"",$A54&lt;&gt;"TOTAL"),IF(AND([6]PDI_DES__DEDICACIÓN!$BZ52&lt;&gt;"",[6]PDI_DES__DEDICACIÓN!$BZ52&lt;&gt;0),[6]PDI_DES__DEDICACIÓN!$BZ52,""),IF($A54="TOTAL",SUM(INDIRECT("AU4:AU"&amp;ROW()-1)),""))</f>
        <v/>
      </c>
      <c r="AV54" s="6" t="str">
        <f ca="1">IF(AND($A54&lt;&gt;"",$A54&lt;&gt;"TOTAL"),IF(AND([6]PDI_DES__DEDICACIÓN!$CB52&lt;&gt;"",[6]PDI_DES__DEDICACIÓN!$CB52&lt;&gt;0),[6]PDI_DES__DEDICACIÓN!$CB52,""),IF($A54="TOTAL",SUM(INDIRECT("AV4:AV"&amp;ROW()-1)),""))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IF(AND($A54&lt;&gt;"",$A54&lt;&gt;"TOTAL"),IF(AND([6]PDI_DES__DEDICACIÓN!$CE52&lt;&gt;"",[6]PDI_DES__DEDICACIÓN!$CE52&lt;&gt;0),[6]PDI_DES__DEDICACIÓN!$CE52,""),IF($A54="TOTAL",SUM(INDIRECT("AX4:AX"&amp;ROW()-1)),""))</f>
        <v/>
      </c>
      <c r="AY54" s="6" t="str">
        <f ca="1">IF(AND($A54&lt;&gt;"",$A54&lt;&gt;"TOTAL"),IF(AND([6]PDI_DES__DEDICACIÓN!$CG52&lt;&gt;"",[6]PDI_DES__DEDICACIÓN!$CG52&lt;&gt;0),[6]PDI_DES__DEDICACIÓN!$CG52,""),IF($A54="TOTAL",SUM(INDIRECT("AY4:AY"&amp;ROW()-1)),""))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IF(AND($A54&lt;&gt;"",$A54&lt;&gt;"TOTAL"),IF(AND([6]PDI_DES__DEDICACIÓN!$CJ52&lt;&gt;"",[6]PDI_DES__DEDICACIÓN!$CJ52&lt;&gt;0),[6]PDI_DES__DEDICACIÓN!$CJ52,""),IF($A54="TOTAL",SUM(INDIRECT("BA4:BA"&amp;ROW()-1)),""))</f>
        <v/>
      </c>
      <c r="BB54" s="6" t="str">
        <f ca="1">IF(AND($A54&lt;&gt;"",$A54&lt;&gt;"TOTAL"),IF(AND([6]PDI_DES__DEDICACIÓN!$CL52&lt;&gt;"",[6]PDI_DES__DEDICACIÓN!$CL52&lt;&gt;0),[6]PDI_DES__DEDICACIÓN!$CL52,""),IF($A54="TOTAL",SUM(INDIRECT("BB4:BB"&amp;ROW()-1)),""))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IF(AND($A54&lt;&gt;"",$A54&lt;&gt;"TOTAL"),IF(AND([6]PDI_DES__DEDICACIÓN!$CO52&lt;&gt;"",[6]PDI_DES__DEDICACIÓN!$CO52&lt;&gt;0),[6]PDI_DES__DEDICACIÓN!$CO52,""),IF($A54="TOTAL",SUM(INDIRECT("BD4:BD"&amp;ROW()-1)),""))</f>
        <v/>
      </c>
      <c r="BE54" s="6" t="str">
        <f ca="1">IF(AND($A54&lt;&gt;"",$A54&lt;&gt;"TOTAL"),IF(AND([6]PDI_DES__DEDICACIÓN!$CQ52&lt;&gt;"",[6]PDI_DES__DEDICACIÓN!$CQ52&lt;&gt;0),[6]PDI_DES__DEDICACIÓN!$CQ52,""),IF($A54="TOTAL",SUM(INDIRECT("BE4:BE"&amp;ROW()-1)),""))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IF([6]PDI_DES__DEDICACIÓN!$B53&lt;&gt;"",[6]PDI_DES__DEDICACIÓN!$B53,IF(AND([6]PDI_DES__DEDICACIÓN!$B53="",[6]PDI_DES__DEDICACIÓN!$B54="",[6]PDI_DES__DEDICACIÓN!$B52=""),"","TOTAL"))</f>
        <v/>
      </c>
      <c r="B55" s="6" t="str">
        <f ca="1">IF(AND($A55&lt;&gt;"",$A55&lt;&gt;"TOTAL"),IF(AND([6]PDI_DES__DEDICACIÓN!$C53&lt;&gt;"",[6]PDI_DES__DEDICACIÓN!$C53&lt;&gt;0),[6]PDI_DES__DEDICACIÓN!$C53,""),IF($A55="TOTAL",SUM(INDIRECT("B4:B"&amp;ROW()-1)),""))</f>
        <v/>
      </c>
      <c r="C55" s="6" t="str">
        <f ca="1">IF(AND($A55&lt;&gt;"",$A55&lt;&gt;"TOTAL"),IF(AND([6]PDI_DES__DEDICACIÓN!$E53&lt;&gt;"",[6]PDI_DES__DEDICACIÓN!$E53&lt;&gt;0),[6]PDI_DES__DEDICACIÓN!$E53,""),IF($A55="TOTAL",SUM(INDIRECT("C4:C"&amp;ROW()-1)),""))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IF(AND($A55&lt;&gt;"",$A55&lt;&gt;"TOTAL"),IF(AND([6]PDI_DES__DEDICACIÓN!$H53&lt;&gt;"",[6]PDI_DES__DEDICACIÓN!$H53&lt;&gt;0),[6]PDI_DES__DEDICACIÓN!$H53,""),IF($A55="TOTAL",SUM(INDIRECT("E4:E"&amp;ROW()-1)),""))</f>
        <v/>
      </c>
      <c r="F55" s="6" t="str">
        <f ca="1">IF(AND($A55&lt;&gt;"",$A55&lt;&gt;"TOTAL"),IF(AND([6]PDI_DES__DEDICACIÓN!$J53&lt;&gt;"",[6]PDI_DES__DEDICACIÓN!$J53&lt;&gt;0),[6]PDI_DES__DEDICACIÓN!$J53,""),IF($A55="TOTAL",SUM(INDIRECT("F4:F"&amp;ROW()-1)),""))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IF(AND($A55&lt;&gt;"",$A55&lt;&gt;"TOTAL"),IF(AND([6]PDI_DES__DEDICACIÓN!$M53&lt;&gt;"",[6]PDI_DES__DEDICACIÓN!$M53&lt;&gt;0),[6]PDI_DES__DEDICACIÓN!$M53,""),IF($A55="TOTAL",SUM(INDIRECT("H4:H"&amp;ROW()-1)),""))</f>
        <v/>
      </c>
      <c r="I55" s="6" t="str">
        <f ca="1">IF(AND($A55&lt;&gt;"",$A55&lt;&gt;"TOTAL"),IF(AND([6]PDI_DES__DEDICACIÓN!$O53&lt;&gt;"",[6]PDI_DES__DEDICACIÓN!$O53&lt;&gt;0),[6]PDI_DES__DEDICACIÓN!$O53,""),IF($A55="TOTAL",SUM(INDIRECT("I4:I"&amp;ROW()-1)),""))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IF(AND($A55&lt;&gt;"",$A55&lt;&gt;"TOTAL"),IF(AND([6]PDI_DES__DEDICACIÓN!$R53&lt;&gt;"",[6]PDI_DES__DEDICACIÓN!$R53&lt;&gt;0),[6]PDI_DES__DEDICACIÓN!$R53,""),IF($A55="TOTAL",SUM(INDIRECT("K4:K"&amp;ROW()-1)),""))</f>
        <v/>
      </c>
      <c r="L55" s="6" t="str">
        <f ca="1">IF(AND($A55&lt;&gt;"",$A55&lt;&gt;"TOTAL"),IF(AND([6]PDI_DES__DEDICACIÓN!$T53&lt;&gt;"",[6]PDI_DES__DEDICACIÓN!$T53&lt;&gt;0),[6]PDI_DES__DEDICACIÓN!$T53,""),IF($A55="TOTAL",SUM(INDIRECT("L4:L"&amp;ROW()-1)),""))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IF(AND($A55&lt;&gt;"",$A55&lt;&gt;"TOTAL"),IF(AND([6]PDI_DES__DEDICACIÓN!$W53&lt;&gt;"",[6]PDI_DES__DEDICACIÓN!$W53&lt;&gt;0),[6]PDI_DES__DEDICACIÓN!$W53,""),IF($A55="TOTAL",SUM(INDIRECT("N4:N"&amp;ROW()-1)),""))</f>
        <v/>
      </c>
      <c r="O55" s="6" t="str">
        <f ca="1">IF(AND($A55&lt;&gt;"",$A55&lt;&gt;"TOTAL"),IF(AND([6]PDI_DES__DEDICACIÓN!$Y53&lt;&gt;"",[6]PDI_DES__DEDICACIÓN!$Y53&lt;&gt;0),[6]PDI_DES__DEDICACIÓN!$Y53,""),IF($A55="TOTAL",SUM(INDIRECT("O4:O"&amp;ROW()-1)),""))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IF(AND($A55&lt;&gt;"",$A55&lt;&gt;"TOTAL"),IF(AND([6]PDI_DES__DEDICACIÓN!$AB53&lt;&gt;"",[6]PDI_DES__DEDICACIÓN!$AB53&lt;&gt;0),[6]PDI_DES__DEDICACIÓN!$AB53,""),IF($A55="TOTAL",SUM(INDIRECT("Q4:Q"&amp;ROW()-1)),""))</f>
        <v/>
      </c>
      <c r="R55" s="6" t="str">
        <f ca="1">IF(AND($A55&lt;&gt;"",$A55&lt;&gt;"TOTAL"),IF(AND([6]PDI_DES__DEDICACIÓN!$AD53&lt;&gt;"",[6]PDI_DES__DEDICACIÓN!$AD53&lt;&gt;0),[6]PDI_DES__DEDICACIÓN!$AD53,""),IF($A55="TOTAL",SUM(INDIRECT("R4:R"&amp;ROW()-1)),""))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IF(AND($A55&lt;&gt;"",$A55&lt;&gt;"TOTAL"),IF(AND([6]PDI_DES__DEDICACIÓN!$AG53&lt;&gt;"",[6]PDI_DES__DEDICACIÓN!$AG53&lt;&gt;0),[6]PDI_DES__DEDICACIÓN!$AG53,""),IF($A55="TOTAL",SUM(INDIRECT("T4:T"&amp;ROW()-1)),""))</f>
        <v/>
      </c>
      <c r="U55" s="6" t="str">
        <f ca="1">IF(AND($A55&lt;&gt;"",$A55&lt;&gt;"TOTAL"),IF(AND([6]PDI_DES__DEDICACIÓN!$AI53&lt;&gt;"",[6]PDI_DES__DEDICACIÓN!$AI53&lt;&gt;0),[6]PDI_DES__DEDICACIÓN!$AI53,""),IF($A55="TOTAL",SUM(INDIRECT("U4:U"&amp;ROW()-1)),""))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IF(AND($A55&lt;&gt;"",$A55&lt;&gt;"TOTAL"),IF(AND([6]PDI_DES__DEDICACIÓN!$AL53&lt;&gt;"",[6]PDI_DES__DEDICACIÓN!$AL53&lt;&gt;0),[6]PDI_DES__DEDICACIÓN!$AL53,""),IF($A55="TOTAL",SUM(INDIRECT("W4:W"&amp;ROW()-1)),""))</f>
        <v/>
      </c>
      <c r="X55" s="6" t="str">
        <f ca="1">IF(AND($A55&lt;&gt;"",$A55&lt;&gt;"TOTAL"),IF(AND([6]PDI_DES__DEDICACIÓN!$AN53&lt;&gt;"",[6]PDI_DES__DEDICACIÓN!$AN53&lt;&gt;0),[6]PDI_DES__DEDICACIÓN!$AN53,""),IF($A55="TOTAL",SUM(INDIRECT("X4:X"&amp;ROW()-1)),""))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IF(AND($A55&lt;&gt;"",$A55&lt;&gt;"TOTAL"),IF(AND([6]PDI_DES__DEDICACIÓN!$AQ53&lt;&gt;"",[6]PDI_DES__DEDICACIÓN!$AQ53&lt;&gt;0),[6]PDI_DES__DEDICACIÓN!$AQ53,""),IF($A55="TOTAL",SUM(INDIRECT("Z4:Z"&amp;ROW()-1)),""))</f>
        <v/>
      </c>
      <c r="AA55" s="6" t="str">
        <f ca="1">IF(AND($A55&lt;&gt;"",$A55&lt;&gt;"TOTAL"),IF(AND([6]PDI_DES__DEDICACIÓN!$AS53&lt;&gt;"",[6]PDI_DES__DEDICACIÓN!$AS53&lt;&gt;0),[6]PDI_DES__DEDICACIÓN!$AS53,""),IF($A55="TOTAL",SUM(INDIRECT("AA4:AA"&amp;ROW()-1)),""))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IF(AND($A55&lt;&gt;"",$A55&lt;&gt;"TOTAL"),IF(AND([6]PDI_DES__DEDICACIÓN!$AV53&lt;&gt;"",[6]PDI_DES__DEDICACIÓN!$AV53&lt;&gt;0),[6]PDI_DES__DEDICACIÓN!$AV53,""),IF($A55="TOTAL",SUM(INDIRECT("AC4:AC"&amp;ROW()-1)),""))</f>
        <v/>
      </c>
      <c r="AD55" s="6" t="str">
        <f ca="1">IF(AND($A55&lt;&gt;"",$A55&lt;&gt;"TOTAL"),IF(AND([6]PDI_DES__DEDICACIÓN!$AX53&lt;&gt;"",[6]PDI_DES__DEDICACIÓN!$AX53&lt;&gt;0),[6]PDI_DES__DEDICACIÓN!$AX53,""),IF($A55="TOTAL",SUM(INDIRECT("AD4:AD"&amp;ROW()-1)),""))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IF(AND($A55&lt;&gt;"",$A55&lt;&gt;"TOTAL"),IF(AND([6]PDI_DES__DEDICACIÓN!$BA53&lt;&gt;"",[6]PDI_DES__DEDICACIÓN!$BA53&lt;&gt;0),[6]PDI_DES__DEDICACIÓN!$BA53,""),IF($A55="TOTAL",SUM(INDIRECT("AF4:AF"&amp;ROW()-1)),""))</f>
        <v/>
      </c>
      <c r="AG55" s="6" t="str">
        <f ca="1">IF(AND($A55&lt;&gt;"",$A55&lt;&gt;"TOTAL"),IF(AND([6]PDI_DES__DEDICACIÓN!$BC53&lt;&gt;"",[6]PDI_DES__DEDICACIÓN!$BC53&lt;&gt;0),[6]PDI_DES__DEDICACIÓN!$BC53,""),IF($A55="TOTAL",SUM(INDIRECT("AG4:AG"&amp;ROW()-1)),""))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IF(AND($A55&lt;&gt;"",$A55&lt;&gt;"TOTAL"),IF(AND([6]PDI_DES__DEDICACIÓN!$BF53&lt;&gt;"",[6]PDI_DES__DEDICACIÓN!$BF53&lt;&gt;0),[6]PDI_DES__DEDICACIÓN!$BF53,""),IF($A55="TOTAL",SUM(INDIRECT("AI4:AI"&amp;ROW()-1)),""))</f>
        <v/>
      </c>
      <c r="AJ55" s="6" t="str">
        <f ca="1">IF(AND($A55&lt;&gt;"",$A55&lt;&gt;"TOTAL"),IF(AND([6]PDI_DES__DEDICACIÓN!$BH53&lt;&gt;"",[6]PDI_DES__DEDICACIÓN!$BH53&lt;&gt;0),[6]PDI_DES__DEDICACIÓN!$BH53,""),IF($A55="TOTAL",SUM(INDIRECT("AJ4:AJ"&amp;ROW()-1)),""))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IF(AND($A55&lt;&gt;"",$A55&lt;&gt;"TOTAL"),IF(AND([6]PDI_DES__DEDICACIÓN!$BK53&lt;&gt;"",[6]PDI_DES__DEDICACIÓN!$BK53&lt;&gt;0),[6]PDI_DES__DEDICACIÓN!$BK53,""),IF($A55="TOTAL",SUM(INDIRECT("AL4:AL"&amp;ROW()-1)),""))</f>
        <v/>
      </c>
      <c r="AM55" s="6" t="str">
        <f ca="1">IF(AND($A55&lt;&gt;"",$A55&lt;&gt;"TOTAL"),IF(AND([6]PDI_DES__DEDICACIÓN!$BM53&lt;&gt;"",[6]PDI_DES__DEDICACIÓN!$BM53&lt;&gt;0),[6]PDI_DES__DEDICACIÓN!$BM53,""),IF($A55="TOTAL",SUM(INDIRECT("AM4:AM"&amp;ROW()-1)),""))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IF(AND($A55&lt;&gt;"",$A55&lt;&gt;"TOTAL"),IF(AND([6]PDI_DES__DEDICACIÓN!$BP53&lt;&gt;"",[6]PDI_DES__DEDICACIÓN!$BP53&lt;&gt;0),[6]PDI_DES__DEDICACIÓN!$BP53,""),IF($A55="TOTAL",SUM(INDIRECT("AO4:AO"&amp;ROW()-1)),""))</f>
        <v/>
      </c>
      <c r="AP55" s="6" t="str">
        <f ca="1">IF(AND($A55&lt;&gt;"",$A55&lt;&gt;"TOTAL"),IF(AND([6]PDI_DES__DEDICACIÓN!$BR53&lt;&gt;"",[6]PDI_DES__DEDICACIÓN!$BR53&lt;&gt;0),[6]PDI_DES__DEDICACIÓN!$BR53,""),IF($A55="TOTAL",SUM(INDIRECT("AP4:AP"&amp;ROW()-1)),""))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IF(AND($A55&lt;&gt;"",$A55&lt;&gt;"TOTAL"),IF(AND([6]PDI_DES__DEDICACIÓN!$BU53&lt;&gt;"",[6]PDI_DES__DEDICACIÓN!$BU53&lt;&gt;0),[6]PDI_DES__DEDICACIÓN!$BU53,""),IF($A55="TOTAL",SUM(INDIRECT("AR4:AR"&amp;ROW()-1)),""))</f>
        <v/>
      </c>
      <c r="AS55" s="6" t="str">
        <f ca="1">IF(AND($A55&lt;&gt;"",$A55&lt;&gt;"TOTAL"),IF(AND([6]PDI_DES__DEDICACIÓN!$BW53&lt;&gt;"",[6]PDI_DES__DEDICACIÓN!$BW53&lt;&gt;0),[6]PDI_DES__DEDICACIÓN!$BW53,""),IF($A55="TOTAL",SUM(INDIRECT("AS4:AS"&amp;ROW()-1)),""))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IF(AND($A55&lt;&gt;"",$A55&lt;&gt;"TOTAL"),IF(AND([6]PDI_DES__DEDICACIÓN!$BZ53&lt;&gt;"",[6]PDI_DES__DEDICACIÓN!$BZ53&lt;&gt;0),[6]PDI_DES__DEDICACIÓN!$BZ53,""),IF($A55="TOTAL",SUM(INDIRECT("AU4:AU"&amp;ROW()-1)),""))</f>
        <v/>
      </c>
      <c r="AV55" s="6" t="str">
        <f ca="1">IF(AND($A55&lt;&gt;"",$A55&lt;&gt;"TOTAL"),IF(AND([6]PDI_DES__DEDICACIÓN!$CB53&lt;&gt;"",[6]PDI_DES__DEDICACIÓN!$CB53&lt;&gt;0),[6]PDI_DES__DEDICACIÓN!$CB53,""),IF($A55="TOTAL",SUM(INDIRECT("AV4:AV"&amp;ROW()-1)),""))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IF(AND($A55&lt;&gt;"",$A55&lt;&gt;"TOTAL"),IF(AND([6]PDI_DES__DEDICACIÓN!$CE53&lt;&gt;"",[6]PDI_DES__DEDICACIÓN!$CE53&lt;&gt;0),[6]PDI_DES__DEDICACIÓN!$CE53,""),IF($A55="TOTAL",SUM(INDIRECT("AX4:AX"&amp;ROW()-1)),""))</f>
        <v/>
      </c>
      <c r="AY55" s="6" t="str">
        <f ca="1">IF(AND($A55&lt;&gt;"",$A55&lt;&gt;"TOTAL"),IF(AND([6]PDI_DES__DEDICACIÓN!$CG53&lt;&gt;"",[6]PDI_DES__DEDICACIÓN!$CG53&lt;&gt;0),[6]PDI_DES__DEDICACIÓN!$CG53,""),IF($A55="TOTAL",SUM(INDIRECT("AY4:AY"&amp;ROW()-1)),""))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IF(AND($A55&lt;&gt;"",$A55&lt;&gt;"TOTAL"),IF(AND([6]PDI_DES__DEDICACIÓN!$CJ53&lt;&gt;"",[6]PDI_DES__DEDICACIÓN!$CJ53&lt;&gt;0),[6]PDI_DES__DEDICACIÓN!$CJ53,""),IF($A55="TOTAL",SUM(INDIRECT("BA4:BA"&amp;ROW()-1)),""))</f>
        <v/>
      </c>
      <c r="BB55" s="6" t="str">
        <f ca="1">IF(AND($A55&lt;&gt;"",$A55&lt;&gt;"TOTAL"),IF(AND([6]PDI_DES__DEDICACIÓN!$CL53&lt;&gt;"",[6]PDI_DES__DEDICACIÓN!$CL53&lt;&gt;0),[6]PDI_DES__DEDICACIÓN!$CL53,""),IF($A55="TOTAL",SUM(INDIRECT("BB4:BB"&amp;ROW()-1)),""))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IF(AND($A55&lt;&gt;"",$A55&lt;&gt;"TOTAL"),IF(AND([6]PDI_DES__DEDICACIÓN!$CO53&lt;&gt;"",[6]PDI_DES__DEDICACIÓN!$CO53&lt;&gt;0),[6]PDI_DES__DEDICACIÓN!$CO53,""),IF($A55="TOTAL",SUM(INDIRECT("BD4:BD"&amp;ROW()-1)),""))</f>
        <v/>
      </c>
      <c r="BE55" s="6" t="str">
        <f ca="1">IF(AND($A55&lt;&gt;"",$A55&lt;&gt;"TOTAL"),IF(AND([6]PDI_DES__DEDICACIÓN!$CQ53&lt;&gt;"",[6]PDI_DES__DEDICACIÓN!$CQ53&lt;&gt;0),[6]PDI_DES__DEDICACIÓN!$CQ53,""),IF($A55="TOTAL",SUM(INDIRECT("BE4:BE"&amp;ROW()-1)),""))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IF([6]PDI_DES__DEDICACIÓN!$B54&lt;&gt;"",[6]PDI_DES__DEDICACIÓN!$B54,IF(AND([6]PDI_DES__DEDICACIÓN!$B54="",[6]PDI_DES__DEDICACIÓN!$B55="",[6]PDI_DES__DEDICACIÓN!$B53=""),"","TOTAL"))</f>
        <v/>
      </c>
      <c r="B56" s="6" t="str">
        <f ca="1">IF(AND($A56&lt;&gt;"",$A56&lt;&gt;"TOTAL"),IF(AND([6]PDI_DES__DEDICACIÓN!$C54&lt;&gt;"",[6]PDI_DES__DEDICACIÓN!$C54&lt;&gt;0),[6]PDI_DES__DEDICACIÓN!$C54,""),IF($A56="TOTAL",SUM(INDIRECT("B4:B"&amp;ROW()-1)),""))</f>
        <v/>
      </c>
      <c r="C56" s="6" t="str">
        <f ca="1">IF(AND($A56&lt;&gt;"",$A56&lt;&gt;"TOTAL"),IF(AND([6]PDI_DES__DEDICACIÓN!$E54&lt;&gt;"",[6]PDI_DES__DEDICACIÓN!$E54&lt;&gt;0),[6]PDI_DES__DEDICACIÓN!$E54,""),IF($A56="TOTAL",SUM(INDIRECT("C4:C"&amp;ROW()-1)),""))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IF(AND($A56&lt;&gt;"",$A56&lt;&gt;"TOTAL"),IF(AND([6]PDI_DES__DEDICACIÓN!$H54&lt;&gt;"",[6]PDI_DES__DEDICACIÓN!$H54&lt;&gt;0),[6]PDI_DES__DEDICACIÓN!$H54,""),IF($A56="TOTAL",SUM(INDIRECT("E4:E"&amp;ROW()-1)),""))</f>
        <v/>
      </c>
      <c r="F56" s="6" t="str">
        <f ca="1">IF(AND($A56&lt;&gt;"",$A56&lt;&gt;"TOTAL"),IF(AND([6]PDI_DES__DEDICACIÓN!$J54&lt;&gt;"",[6]PDI_DES__DEDICACIÓN!$J54&lt;&gt;0),[6]PDI_DES__DEDICACIÓN!$J54,""),IF($A56="TOTAL",SUM(INDIRECT("F4:F"&amp;ROW()-1)),""))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IF(AND($A56&lt;&gt;"",$A56&lt;&gt;"TOTAL"),IF(AND([6]PDI_DES__DEDICACIÓN!$M54&lt;&gt;"",[6]PDI_DES__DEDICACIÓN!$M54&lt;&gt;0),[6]PDI_DES__DEDICACIÓN!$M54,""),IF($A56="TOTAL",SUM(INDIRECT("H4:H"&amp;ROW()-1)),""))</f>
        <v/>
      </c>
      <c r="I56" s="6" t="str">
        <f ca="1">IF(AND($A56&lt;&gt;"",$A56&lt;&gt;"TOTAL"),IF(AND([6]PDI_DES__DEDICACIÓN!$O54&lt;&gt;"",[6]PDI_DES__DEDICACIÓN!$O54&lt;&gt;0),[6]PDI_DES__DEDICACIÓN!$O54,""),IF($A56="TOTAL",SUM(INDIRECT("I4:I"&amp;ROW()-1)),""))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IF(AND($A56&lt;&gt;"",$A56&lt;&gt;"TOTAL"),IF(AND([6]PDI_DES__DEDICACIÓN!$R54&lt;&gt;"",[6]PDI_DES__DEDICACIÓN!$R54&lt;&gt;0),[6]PDI_DES__DEDICACIÓN!$R54,""),IF($A56="TOTAL",SUM(INDIRECT("K4:K"&amp;ROW()-1)),""))</f>
        <v/>
      </c>
      <c r="L56" s="6" t="str">
        <f ca="1">IF(AND($A56&lt;&gt;"",$A56&lt;&gt;"TOTAL"),IF(AND([6]PDI_DES__DEDICACIÓN!$T54&lt;&gt;"",[6]PDI_DES__DEDICACIÓN!$T54&lt;&gt;0),[6]PDI_DES__DEDICACIÓN!$T54,""),IF($A56="TOTAL",SUM(INDIRECT("L4:L"&amp;ROW()-1)),""))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IF(AND($A56&lt;&gt;"",$A56&lt;&gt;"TOTAL"),IF(AND([6]PDI_DES__DEDICACIÓN!$W54&lt;&gt;"",[6]PDI_DES__DEDICACIÓN!$W54&lt;&gt;0),[6]PDI_DES__DEDICACIÓN!$W54,""),IF($A56="TOTAL",SUM(INDIRECT("N4:N"&amp;ROW()-1)),""))</f>
        <v/>
      </c>
      <c r="O56" s="6" t="str">
        <f ca="1">IF(AND($A56&lt;&gt;"",$A56&lt;&gt;"TOTAL"),IF(AND([6]PDI_DES__DEDICACIÓN!$Y54&lt;&gt;"",[6]PDI_DES__DEDICACIÓN!$Y54&lt;&gt;0),[6]PDI_DES__DEDICACIÓN!$Y54,""),IF($A56="TOTAL",SUM(INDIRECT("O4:O"&amp;ROW()-1)),""))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IF(AND($A56&lt;&gt;"",$A56&lt;&gt;"TOTAL"),IF(AND([6]PDI_DES__DEDICACIÓN!$AB54&lt;&gt;"",[6]PDI_DES__DEDICACIÓN!$AB54&lt;&gt;0),[6]PDI_DES__DEDICACIÓN!$AB54,""),IF($A56="TOTAL",SUM(INDIRECT("Q4:Q"&amp;ROW()-1)),""))</f>
        <v/>
      </c>
      <c r="R56" s="6" t="str">
        <f ca="1">IF(AND($A56&lt;&gt;"",$A56&lt;&gt;"TOTAL"),IF(AND([6]PDI_DES__DEDICACIÓN!$AD54&lt;&gt;"",[6]PDI_DES__DEDICACIÓN!$AD54&lt;&gt;0),[6]PDI_DES__DEDICACIÓN!$AD54,""),IF($A56="TOTAL",SUM(INDIRECT("R4:R"&amp;ROW()-1)),""))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IF(AND($A56&lt;&gt;"",$A56&lt;&gt;"TOTAL"),IF(AND([6]PDI_DES__DEDICACIÓN!$AG54&lt;&gt;"",[6]PDI_DES__DEDICACIÓN!$AG54&lt;&gt;0),[6]PDI_DES__DEDICACIÓN!$AG54,""),IF($A56="TOTAL",SUM(INDIRECT("T4:T"&amp;ROW()-1)),""))</f>
        <v/>
      </c>
      <c r="U56" s="6" t="str">
        <f ca="1">IF(AND($A56&lt;&gt;"",$A56&lt;&gt;"TOTAL"),IF(AND([6]PDI_DES__DEDICACIÓN!$AI54&lt;&gt;"",[6]PDI_DES__DEDICACIÓN!$AI54&lt;&gt;0),[6]PDI_DES__DEDICACIÓN!$AI54,""),IF($A56="TOTAL",SUM(INDIRECT("U4:U"&amp;ROW()-1)),""))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IF(AND($A56&lt;&gt;"",$A56&lt;&gt;"TOTAL"),IF(AND([6]PDI_DES__DEDICACIÓN!$AL54&lt;&gt;"",[6]PDI_DES__DEDICACIÓN!$AL54&lt;&gt;0),[6]PDI_DES__DEDICACIÓN!$AL54,""),IF($A56="TOTAL",SUM(INDIRECT("W4:W"&amp;ROW()-1)),""))</f>
        <v/>
      </c>
      <c r="X56" s="6" t="str">
        <f ca="1">IF(AND($A56&lt;&gt;"",$A56&lt;&gt;"TOTAL"),IF(AND([6]PDI_DES__DEDICACIÓN!$AN54&lt;&gt;"",[6]PDI_DES__DEDICACIÓN!$AN54&lt;&gt;0),[6]PDI_DES__DEDICACIÓN!$AN54,""),IF($A56="TOTAL",SUM(INDIRECT("X4:X"&amp;ROW()-1)),""))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IF(AND($A56&lt;&gt;"",$A56&lt;&gt;"TOTAL"),IF(AND([6]PDI_DES__DEDICACIÓN!$AQ54&lt;&gt;"",[6]PDI_DES__DEDICACIÓN!$AQ54&lt;&gt;0),[6]PDI_DES__DEDICACIÓN!$AQ54,""),IF($A56="TOTAL",SUM(INDIRECT("Z4:Z"&amp;ROW()-1)),""))</f>
        <v/>
      </c>
      <c r="AA56" s="6" t="str">
        <f ca="1">IF(AND($A56&lt;&gt;"",$A56&lt;&gt;"TOTAL"),IF(AND([6]PDI_DES__DEDICACIÓN!$AS54&lt;&gt;"",[6]PDI_DES__DEDICACIÓN!$AS54&lt;&gt;0),[6]PDI_DES__DEDICACIÓN!$AS54,""),IF($A56="TOTAL",SUM(INDIRECT("AA4:AA"&amp;ROW()-1)),""))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IF(AND($A56&lt;&gt;"",$A56&lt;&gt;"TOTAL"),IF(AND([6]PDI_DES__DEDICACIÓN!$AV54&lt;&gt;"",[6]PDI_DES__DEDICACIÓN!$AV54&lt;&gt;0),[6]PDI_DES__DEDICACIÓN!$AV54,""),IF($A56="TOTAL",SUM(INDIRECT("AC4:AC"&amp;ROW()-1)),""))</f>
        <v/>
      </c>
      <c r="AD56" s="6" t="str">
        <f ca="1">IF(AND($A56&lt;&gt;"",$A56&lt;&gt;"TOTAL"),IF(AND([6]PDI_DES__DEDICACIÓN!$AX54&lt;&gt;"",[6]PDI_DES__DEDICACIÓN!$AX54&lt;&gt;0),[6]PDI_DES__DEDICACIÓN!$AX54,""),IF($A56="TOTAL",SUM(INDIRECT("AD4:AD"&amp;ROW()-1)),""))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IF(AND($A56&lt;&gt;"",$A56&lt;&gt;"TOTAL"),IF(AND([6]PDI_DES__DEDICACIÓN!$BA54&lt;&gt;"",[6]PDI_DES__DEDICACIÓN!$BA54&lt;&gt;0),[6]PDI_DES__DEDICACIÓN!$BA54,""),IF($A56="TOTAL",SUM(INDIRECT("AF4:AF"&amp;ROW()-1)),""))</f>
        <v/>
      </c>
      <c r="AG56" s="6" t="str">
        <f ca="1">IF(AND($A56&lt;&gt;"",$A56&lt;&gt;"TOTAL"),IF(AND([6]PDI_DES__DEDICACIÓN!$BC54&lt;&gt;"",[6]PDI_DES__DEDICACIÓN!$BC54&lt;&gt;0),[6]PDI_DES__DEDICACIÓN!$BC54,""),IF($A56="TOTAL",SUM(INDIRECT("AG4:AG"&amp;ROW()-1)),""))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IF(AND($A56&lt;&gt;"",$A56&lt;&gt;"TOTAL"),IF(AND([6]PDI_DES__DEDICACIÓN!$BF54&lt;&gt;"",[6]PDI_DES__DEDICACIÓN!$BF54&lt;&gt;0),[6]PDI_DES__DEDICACIÓN!$BF54,""),IF($A56="TOTAL",SUM(INDIRECT("AI4:AI"&amp;ROW()-1)),""))</f>
        <v/>
      </c>
      <c r="AJ56" s="6" t="str">
        <f ca="1">IF(AND($A56&lt;&gt;"",$A56&lt;&gt;"TOTAL"),IF(AND([6]PDI_DES__DEDICACIÓN!$BH54&lt;&gt;"",[6]PDI_DES__DEDICACIÓN!$BH54&lt;&gt;0),[6]PDI_DES__DEDICACIÓN!$BH54,""),IF($A56="TOTAL",SUM(INDIRECT("AJ4:AJ"&amp;ROW()-1)),""))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IF(AND($A56&lt;&gt;"",$A56&lt;&gt;"TOTAL"),IF(AND([6]PDI_DES__DEDICACIÓN!$BK54&lt;&gt;"",[6]PDI_DES__DEDICACIÓN!$BK54&lt;&gt;0),[6]PDI_DES__DEDICACIÓN!$BK54,""),IF($A56="TOTAL",SUM(INDIRECT("AL4:AL"&amp;ROW()-1)),""))</f>
        <v/>
      </c>
      <c r="AM56" s="6" t="str">
        <f ca="1">IF(AND($A56&lt;&gt;"",$A56&lt;&gt;"TOTAL"),IF(AND([6]PDI_DES__DEDICACIÓN!$BM54&lt;&gt;"",[6]PDI_DES__DEDICACIÓN!$BM54&lt;&gt;0),[6]PDI_DES__DEDICACIÓN!$BM54,""),IF($A56="TOTAL",SUM(INDIRECT("AM4:AM"&amp;ROW()-1)),""))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IF(AND($A56&lt;&gt;"",$A56&lt;&gt;"TOTAL"),IF(AND([6]PDI_DES__DEDICACIÓN!$BP54&lt;&gt;"",[6]PDI_DES__DEDICACIÓN!$BP54&lt;&gt;0),[6]PDI_DES__DEDICACIÓN!$BP54,""),IF($A56="TOTAL",SUM(INDIRECT("AO4:AO"&amp;ROW()-1)),""))</f>
        <v/>
      </c>
      <c r="AP56" s="6" t="str">
        <f ca="1">IF(AND($A56&lt;&gt;"",$A56&lt;&gt;"TOTAL"),IF(AND([6]PDI_DES__DEDICACIÓN!$BR54&lt;&gt;"",[6]PDI_DES__DEDICACIÓN!$BR54&lt;&gt;0),[6]PDI_DES__DEDICACIÓN!$BR54,""),IF($A56="TOTAL",SUM(INDIRECT("AP4:AP"&amp;ROW()-1)),""))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IF(AND($A56&lt;&gt;"",$A56&lt;&gt;"TOTAL"),IF(AND([6]PDI_DES__DEDICACIÓN!$BU54&lt;&gt;"",[6]PDI_DES__DEDICACIÓN!$BU54&lt;&gt;0),[6]PDI_DES__DEDICACIÓN!$BU54,""),IF($A56="TOTAL",SUM(INDIRECT("AR4:AR"&amp;ROW()-1)),""))</f>
        <v/>
      </c>
      <c r="AS56" s="6" t="str">
        <f ca="1">IF(AND($A56&lt;&gt;"",$A56&lt;&gt;"TOTAL"),IF(AND([6]PDI_DES__DEDICACIÓN!$BW54&lt;&gt;"",[6]PDI_DES__DEDICACIÓN!$BW54&lt;&gt;0),[6]PDI_DES__DEDICACIÓN!$BW54,""),IF($A56="TOTAL",SUM(INDIRECT("AS4:AS"&amp;ROW()-1)),""))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IF(AND($A56&lt;&gt;"",$A56&lt;&gt;"TOTAL"),IF(AND([6]PDI_DES__DEDICACIÓN!$BZ54&lt;&gt;"",[6]PDI_DES__DEDICACIÓN!$BZ54&lt;&gt;0),[6]PDI_DES__DEDICACIÓN!$BZ54,""),IF($A56="TOTAL",SUM(INDIRECT("AU4:AU"&amp;ROW()-1)),""))</f>
        <v/>
      </c>
      <c r="AV56" s="6" t="str">
        <f ca="1">IF(AND($A56&lt;&gt;"",$A56&lt;&gt;"TOTAL"),IF(AND([6]PDI_DES__DEDICACIÓN!$CB54&lt;&gt;"",[6]PDI_DES__DEDICACIÓN!$CB54&lt;&gt;0),[6]PDI_DES__DEDICACIÓN!$CB54,""),IF($A56="TOTAL",SUM(INDIRECT("AV4:AV"&amp;ROW()-1)),""))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IF(AND($A56&lt;&gt;"",$A56&lt;&gt;"TOTAL"),IF(AND([6]PDI_DES__DEDICACIÓN!$CE54&lt;&gt;"",[6]PDI_DES__DEDICACIÓN!$CE54&lt;&gt;0),[6]PDI_DES__DEDICACIÓN!$CE54,""),IF($A56="TOTAL",SUM(INDIRECT("AX4:AX"&amp;ROW()-1)),""))</f>
        <v/>
      </c>
      <c r="AY56" s="6" t="str">
        <f ca="1">IF(AND($A56&lt;&gt;"",$A56&lt;&gt;"TOTAL"),IF(AND([6]PDI_DES__DEDICACIÓN!$CG54&lt;&gt;"",[6]PDI_DES__DEDICACIÓN!$CG54&lt;&gt;0),[6]PDI_DES__DEDICACIÓN!$CG54,""),IF($A56="TOTAL",SUM(INDIRECT("AY4:AY"&amp;ROW()-1)),""))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IF(AND($A56&lt;&gt;"",$A56&lt;&gt;"TOTAL"),IF(AND([6]PDI_DES__DEDICACIÓN!$CJ54&lt;&gt;"",[6]PDI_DES__DEDICACIÓN!$CJ54&lt;&gt;0),[6]PDI_DES__DEDICACIÓN!$CJ54,""),IF($A56="TOTAL",SUM(INDIRECT("BA4:BA"&amp;ROW()-1)),""))</f>
        <v/>
      </c>
      <c r="BB56" s="6" t="str">
        <f ca="1">IF(AND($A56&lt;&gt;"",$A56&lt;&gt;"TOTAL"),IF(AND([6]PDI_DES__DEDICACIÓN!$CL54&lt;&gt;"",[6]PDI_DES__DEDICACIÓN!$CL54&lt;&gt;0),[6]PDI_DES__DEDICACIÓN!$CL54,""),IF($A56="TOTAL",SUM(INDIRECT("BB4:BB"&amp;ROW()-1)),""))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IF(AND($A56&lt;&gt;"",$A56&lt;&gt;"TOTAL"),IF(AND([6]PDI_DES__DEDICACIÓN!$CO54&lt;&gt;"",[6]PDI_DES__DEDICACIÓN!$CO54&lt;&gt;0),[6]PDI_DES__DEDICACIÓN!$CO54,""),IF($A56="TOTAL",SUM(INDIRECT("BD4:BD"&amp;ROW()-1)),""))</f>
        <v/>
      </c>
      <c r="BE56" s="6" t="str">
        <f ca="1">IF(AND($A56&lt;&gt;"",$A56&lt;&gt;"TOTAL"),IF(AND([6]PDI_DES__DEDICACIÓN!$CQ54&lt;&gt;"",[6]PDI_DES__DEDICACIÓN!$CQ54&lt;&gt;0),[6]PDI_DES__DEDICACIÓN!$CQ54,""),IF($A56="TOTAL",SUM(INDIRECT("BE4:BE"&amp;ROW()-1)),""))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IF([6]PDI_DES__DEDICACIÓN!$B55&lt;&gt;"",[6]PDI_DES__DEDICACIÓN!$B55,IF(AND([6]PDI_DES__DEDICACIÓN!$B55="",[6]PDI_DES__DEDICACIÓN!$B56="",[6]PDI_DES__DEDICACIÓN!$B54=""),"","TOTAL"))</f>
        <v/>
      </c>
      <c r="B57" s="6" t="str">
        <f ca="1">IF(AND($A57&lt;&gt;"",$A57&lt;&gt;"TOTAL"),IF(AND([6]PDI_DES__DEDICACIÓN!$C55&lt;&gt;"",[6]PDI_DES__DEDICACIÓN!$C55&lt;&gt;0),[6]PDI_DES__DEDICACIÓN!$C55,""),IF($A57="TOTAL",SUM(INDIRECT("B4:B"&amp;ROW()-1)),""))</f>
        <v/>
      </c>
      <c r="C57" s="6" t="str">
        <f ca="1">IF(AND($A57&lt;&gt;"",$A57&lt;&gt;"TOTAL"),IF(AND([6]PDI_DES__DEDICACIÓN!$E55&lt;&gt;"",[6]PDI_DES__DEDICACIÓN!$E55&lt;&gt;0),[6]PDI_DES__DEDICACIÓN!$E55,""),IF($A57="TOTAL",SUM(INDIRECT("C4:C"&amp;ROW()-1)),""))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IF(AND($A57&lt;&gt;"",$A57&lt;&gt;"TOTAL"),IF(AND([6]PDI_DES__DEDICACIÓN!$H55&lt;&gt;"",[6]PDI_DES__DEDICACIÓN!$H55&lt;&gt;0),[6]PDI_DES__DEDICACIÓN!$H55,""),IF($A57="TOTAL",SUM(INDIRECT("E4:E"&amp;ROW()-1)),""))</f>
        <v/>
      </c>
      <c r="F57" s="6" t="str">
        <f ca="1">IF(AND($A57&lt;&gt;"",$A57&lt;&gt;"TOTAL"),IF(AND([6]PDI_DES__DEDICACIÓN!$J55&lt;&gt;"",[6]PDI_DES__DEDICACIÓN!$J55&lt;&gt;0),[6]PDI_DES__DEDICACIÓN!$J55,""),IF($A57="TOTAL",SUM(INDIRECT("F4:F"&amp;ROW()-1)),""))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IF(AND($A57&lt;&gt;"",$A57&lt;&gt;"TOTAL"),IF(AND([6]PDI_DES__DEDICACIÓN!$M55&lt;&gt;"",[6]PDI_DES__DEDICACIÓN!$M55&lt;&gt;0),[6]PDI_DES__DEDICACIÓN!$M55,""),IF($A57="TOTAL",SUM(INDIRECT("H4:H"&amp;ROW()-1)),""))</f>
        <v/>
      </c>
      <c r="I57" s="6" t="str">
        <f ca="1">IF(AND($A57&lt;&gt;"",$A57&lt;&gt;"TOTAL"),IF(AND([6]PDI_DES__DEDICACIÓN!$O55&lt;&gt;"",[6]PDI_DES__DEDICACIÓN!$O55&lt;&gt;0),[6]PDI_DES__DEDICACIÓN!$O55,""),IF($A57="TOTAL",SUM(INDIRECT("I4:I"&amp;ROW()-1)),""))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IF(AND($A57&lt;&gt;"",$A57&lt;&gt;"TOTAL"),IF(AND([6]PDI_DES__DEDICACIÓN!$R55&lt;&gt;"",[6]PDI_DES__DEDICACIÓN!$R55&lt;&gt;0),[6]PDI_DES__DEDICACIÓN!$R55,""),IF($A57="TOTAL",SUM(INDIRECT("K4:K"&amp;ROW()-1)),""))</f>
        <v/>
      </c>
      <c r="L57" s="6" t="str">
        <f ca="1">IF(AND($A57&lt;&gt;"",$A57&lt;&gt;"TOTAL"),IF(AND([6]PDI_DES__DEDICACIÓN!$T55&lt;&gt;"",[6]PDI_DES__DEDICACIÓN!$T55&lt;&gt;0),[6]PDI_DES__DEDICACIÓN!$T55,""),IF($A57="TOTAL",SUM(INDIRECT("L4:L"&amp;ROW()-1)),""))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IF(AND($A57&lt;&gt;"",$A57&lt;&gt;"TOTAL"),IF(AND([6]PDI_DES__DEDICACIÓN!$W55&lt;&gt;"",[6]PDI_DES__DEDICACIÓN!$W55&lt;&gt;0),[6]PDI_DES__DEDICACIÓN!$W55,""),IF($A57="TOTAL",SUM(INDIRECT("N4:N"&amp;ROW()-1)),""))</f>
        <v/>
      </c>
      <c r="O57" s="6" t="str">
        <f ca="1">IF(AND($A57&lt;&gt;"",$A57&lt;&gt;"TOTAL"),IF(AND([6]PDI_DES__DEDICACIÓN!$Y55&lt;&gt;"",[6]PDI_DES__DEDICACIÓN!$Y55&lt;&gt;0),[6]PDI_DES__DEDICACIÓN!$Y55,""),IF($A57="TOTAL",SUM(INDIRECT("O4:O"&amp;ROW()-1)),""))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IF(AND($A57&lt;&gt;"",$A57&lt;&gt;"TOTAL"),IF(AND([6]PDI_DES__DEDICACIÓN!$AB55&lt;&gt;"",[6]PDI_DES__DEDICACIÓN!$AB55&lt;&gt;0),[6]PDI_DES__DEDICACIÓN!$AB55,""),IF($A57="TOTAL",SUM(INDIRECT("Q4:Q"&amp;ROW()-1)),""))</f>
        <v/>
      </c>
      <c r="R57" s="6" t="str">
        <f ca="1">IF(AND($A57&lt;&gt;"",$A57&lt;&gt;"TOTAL"),IF(AND([6]PDI_DES__DEDICACIÓN!$AD55&lt;&gt;"",[6]PDI_DES__DEDICACIÓN!$AD55&lt;&gt;0),[6]PDI_DES__DEDICACIÓN!$AD55,""),IF($A57="TOTAL",SUM(INDIRECT("R4:R"&amp;ROW()-1)),""))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IF(AND($A57&lt;&gt;"",$A57&lt;&gt;"TOTAL"),IF(AND([6]PDI_DES__DEDICACIÓN!$AG55&lt;&gt;"",[6]PDI_DES__DEDICACIÓN!$AG55&lt;&gt;0),[6]PDI_DES__DEDICACIÓN!$AG55,""),IF($A57="TOTAL",SUM(INDIRECT("T4:T"&amp;ROW()-1)),""))</f>
        <v/>
      </c>
      <c r="U57" s="6" t="str">
        <f ca="1">IF(AND($A57&lt;&gt;"",$A57&lt;&gt;"TOTAL"),IF(AND([6]PDI_DES__DEDICACIÓN!$AI55&lt;&gt;"",[6]PDI_DES__DEDICACIÓN!$AI55&lt;&gt;0),[6]PDI_DES__DEDICACIÓN!$AI55,""),IF($A57="TOTAL",SUM(INDIRECT("U4:U"&amp;ROW()-1)),""))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IF(AND($A57&lt;&gt;"",$A57&lt;&gt;"TOTAL"),IF(AND([6]PDI_DES__DEDICACIÓN!$AL55&lt;&gt;"",[6]PDI_DES__DEDICACIÓN!$AL55&lt;&gt;0),[6]PDI_DES__DEDICACIÓN!$AL55,""),IF($A57="TOTAL",SUM(INDIRECT("W4:W"&amp;ROW()-1)),""))</f>
        <v/>
      </c>
      <c r="X57" s="6" t="str">
        <f ca="1">IF(AND($A57&lt;&gt;"",$A57&lt;&gt;"TOTAL"),IF(AND([6]PDI_DES__DEDICACIÓN!$AN55&lt;&gt;"",[6]PDI_DES__DEDICACIÓN!$AN55&lt;&gt;0),[6]PDI_DES__DEDICACIÓN!$AN55,""),IF($A57="TOTAL",SUM(INDIRECT("X4:X"&amp;ROW()-1)),""))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IF(AND($A57&lt;&gt;"",$A57&lt;&gt;"TOTAL"),IF(AND([6]PDI_DES__DEDICACIÓN!$AQ55&lt;&gt;"",[6]PDI_DES__DEDICACIÓN!$AQ55&lt;&gt;0),[6]PDI_DES__DEDICACIÓN!$AQ55,""),IF($A57="TOTAL",SUM(INDIRECT("Z4:Z"&amp;ROW()-1)),""))</f>
        <v/>
      </c>
      <c r="AA57" s="6" t="str">
        <f ca="1">IF(AND($A57&lt;&gt;"",$A57&lt;&gt;"TOTAL"),IF(AND([6]PDI_DES__DEDICACIÓN!$AS55&lt;&gt;"",[6]PDI_DES__DEDICACIÓN!$AS55&lt;&gt;0),[6]PDI_DES__DEDICACIÓN!$AS55,""),IF($A57="TOTAL",SUM(INDIRECT("AA4:AA"&amp;ROW()-1)),""))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IF(AND($A57&lt;&gt;"",$A57&lt;&gt;"TOTAL"),IF(AND([6]PDI_DES__DEDICACIÓN!$AV55&lt;&gt;"",[6]PDI_DES__DEDICACIÓN!$AV55&lt;&gt;0),[6]PDI_DES__DEDICACIÓN!$AV55,""),IF($A57="TOTAL",SUM(INDIRECT("AC4:AC"&amp;ROW()-1)),""))</f>
        <v/>
      </c>
      <c r="AD57" s="6" t="str">
        <f ca="1">IF(AND($A57&lt;&gt;"",$A57&lt;&gt;"TOTAL"),IF(AND([6]PDI_DES__DEDICACIÓN!$AX55&lt;&gt;"",[6]PDI_DES__DEDICACIÓN!$AX55&lt;&gt;0),[6]PDI_DES__DEDICACIÓN!$AX55,""),IF($A57="TOTAL",SUM(INDIRECT("AD4:AD"&amp;ROW()-1)),""))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IF(AND($A57&lt;&gt;"",$A57&lt;&gt;"TOTAL"),IF(AND([6]PDI_DES__DEDICACIÓN!$BA55&lt;&gt;"",[6]PDI_DES__DEDICACIÓN!$BA55&lt;&gt;0),[6]PDI_DES__DEDICACIÓN!$BA55,""),IF($A57="TOTAL",SUM(INDIRECT("AF4:AF"&amp;ROW()-1)),""))</f>
        <v/>
      </c>
      <c r="AG57" s="6" t="str">
        <f ca="1">IF(AND($A57&lt;&gt;"",$A57&lt;&gt;"TOTAL"),IF(AND([6]PDI_DES__DEDICACIÓN!$BC55&lt;&gt;"",[6]PDI_DES__DEDICACIÓN!$BC55&lt;&gt;0),[6]PDI_DES__DEDICACIÓN!$BC55,""),IF($A57="TOTAL",SUM(INDIRECT("AG4:AG"&amp;ROW()-1)),""))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IF(AND($A57&lt;&gt;"",$A57&lt;&gt;"TOTAL"),IF(AND([6]PDI_DES__DEDICACIÓN!$BF55&lt;&gt;"",[6]PDI_DES__DEDICACIÓN!$BF55&lt;&gt;0),[6]PDI_DES__DEDICACIÓN!$BF55,""),IF($A57="TOTAL",SUM(INDIRECT("AI4:AI"&amp;ROW()-1)),""))</f>
        <v/>
      </c>
      <c r="AJ57" s="6" t="str">
        <f ca="1">IF(AND($A57&lt;&gt;"",$A57&lt;&gt;"TOTAL"),IF(AND([6]PDI_DES__DEDICACIÓN!$BH55&lt;&gt;"",[6]PDI_DES__DEDICACIÓN!$BH55&lt;&gt;0),[6]PDI_DES__DEDICACIÓN!$BH55,""),IF($A57="TOTAL",SUM(INDIRECT("AJ4:AJ"&amp;ROW()-1)),""))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IF(AND($A57&lt;&gt;"",$A57&lt;&gt;"TOTAL"),IF(AND([6]PDI_DES__DEDICACIÓN!$BK55&lt;&gt;"",[6]PDI_DES__DEDICACIÓN!$BK55&lt;&gt;0),[6]PDI_DES__DEDICACIÓN!$BK55,""),IF($A57="TOTAL",SUM(INDIRECT("AL4:AL"&amp;ROW()-1)),""))</f>
        <v/>
      </c>
      <c r="AM57" s="6" t="str">
        <f ca="1">IF(AND($A57&lt;&gt;"",$A57&lt;&gt;"TOTAL"),IF(AND([6]PDI_DES__DEDICACIÓN!$BM55&lt;&gt;"",[6]PDI_DES__DEDICACIÓN!$BM55&lt;&gt;0),[6]PDI_DES__DEDICACIÓN!$BM55,""),IF($A57="TOTAL",SUM(INDIRECT("AM4:AM"&amp;ROW()-1)),""))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IF(AND($A57&lt;&gt;"",$A57&lt;&gt;"TOTAL"),IF(AND([6]PDI_DES__DEDICACIÓN!$BP55&lt;&gt;"",[6]PDI_DES__DEDICACIÓN!$BP55&lt;&gt;0),[6]PDI_DES__DEDICACIÓN!$BP55,""),IF($A57="TOTAL",SUM(INDIRECT("AO4:AO"&amp;ROW()-1)),""))</f>
        <v/>
      </c>
      <c r="AP57" s="6" t="str">
        <f ca="1">IF(AND($A57&lt;&gt;"",$A57&lt;&gt;"TOTAL"),IF(AND([6]PDI_DES__DEDICACIÓN!$BR55&lt;&gt;"",[6]PDI_DES__DEDICACIÓN!$BR55&lt;&gt;0),[6]PDI_DES__DEDICACIÓN!$BR55,""),IF($A57="TOTAL",SUM(INDIRECT("AP4:AP"&amp;ROW()-1)),""))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IF(AND($A57&lt;&gt;"",$A57&lt;&gt;"TOTAL"),IF(AND([6]PDI_DES__DEDICACIÓN!$BU55&lt;&gt;"",[6]PDI_DES__DEDICACIÓN!$BU55&lt;&gt;0),[6]PDI_DES__DEDICACIÓN!$BU55,""),IF($A57="TOTAL",SUM(INDIRECT("AR4:AR"&amp;ROW()-1)),""))</f>
        <v/>
      </c>
      <c r="AS57" s="6" t="str">
        <f ca="1">IF(AND($A57&lt;&gt;"",$A57&lt;&gt;"TOTAL"),IF(AND([6]PDI_DES__DEDICACIÓN!$BW55&lt;&gt;"",[6]PDI_DES__DEDICACIÓN!$BW55&lt;&gt;0),[6]PDI_DES__DEDICACIÓN!$BW55,""),IF($A57="TOTAL",SUM(INDIRECT("AS4:AS"&amp;ROW()-1)),""))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IF(AND($A57&lt;&gt;"",$A57&lt;&gt;"TOTAL"),IF(AND([6]PDI_DES__DEDICACIÓN!$BZ55&lt;&gt;"",[6]PDI_DES__DEDICACIÓN!$BZ55&lt;&gt;0),[6]PDI_DES__DEDICACIÓN!$BZ55,""),IF($A57="TOTAL",SUM(INDIRECT("AU4:AU"&amp;ROW()-1)),""))</f>
        <v/>
      </c>
      <c r="AV57" s="6" t="str">
        <f ca="1">IF(AND($A57&lt;&gt;"",$A57&lt;&gt;"TOTAL"),IF(AND([6]PDI_DES__DEDICACIÓN!$CB55&lt;&gt;"",[6]PDI_DES__DEDICACIÓN!$CB55&lt;&gt;0),[6]PDI_DES__DEDICACIÓN!$CB55,""),IF($A57="TOTAL",SUM(INDIRECT("AV4:AV"&amp;ROW()-1)),""))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IF(AND($A57&lt;&gt;"",$A57&lt;&gt;"TOTAL"),IF(AND([6]PDI_DES__DEDICACIÓN!$CE55&lt;&gt;"",[6]PDI_DES__DEDICACIÓN!$CE55&lt;&gt;0),[6]PDI_DES__DEDICACIÓN!$CE55,""),IF($A57="TOTAL",SUM(INDIRECT("AX4:AX"&amp;ROW()-1)),""))</f>
        <v/>
      </c>
      <c r="AY57" s="6" t="str">
        <f ca="1">IF(AND($A57&lt;&gt;"",$A57&lt;&gt;"TOTAL"),IF(AND([6]PDI_DES__DEDICACIÓN!$CG55&lt;&gt;"",[6]PDI_DES__DEDICACIÓN!$CG55&lt;&gt;0),[6]PDI_DES__DEDICACIÓN!$CG55,""),IF($A57="TOTAL",SUM(INDIRECT("AY4:AY"&amp;ROW()-1)),""))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IF(AND($A57&lt;&gt;"",$A57&lt;&gt;"TOTAL"),IF(AND([6]PDI_DES__DEDICACIÓN!$CJ55&lt;&gt;"",[6]PDI_DES__DEDICACIÓN!$CJ55&lt;&gt;0),[6]PDI_DES__DEDICACIÓN!$CJ55,""),IF($A57="TOTAL",SUM(INDIRECT("BA4:BA"&amp;ROW()-1)),""))</f>
        <v/>
      </c>
      <c r="BB57" s="6" t="str">
        <f ca="1">IF(AND($A57&lt;&gt;"",$A57&lt;&gt;"TOTAL"),IF(AND([6]PDI_DES__DEDICACIÓN!$CL55&lt;&gt;"",[6]PDI_DES__DEDICACIÓN!$CL55&lt;&gt;0),[6]PDI_DES__DEDICACIÓN!$CL55,""),IF($A57="TOTAL",SUM(INDIRECT("BB4:BB"&amp;ROW()-1)),""))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IF(AND($A57&lt;&gt;"",$A57&lt;&gt;"TOTAL"),IF(AND([6]PDI_DES__DEDICACIÓN!$CO55&lt;&gt;"",[6]PDI_DES__DEDICACIÓN!$CO55&lt;&gt;0),[6]PDI_DES__DEDICACIÓN!$CO55,""),IF($A57="TOTAL",SUM(INDIRECT("BD4:BD"&amp;ROW()-1)),""))</f>
        <v/>
      </c>
      <c r="BE57" s="6" t="str">
        <f ca="1">IF(AND($A57&lt;&gt;"",$A57&lt;&gt;"TOTAL"),IF(AND([6]PDI_DES__DEDICACIÓN!$CQ55&lt;&gt;"",[6]PDI_DES__DEDICACIÓN!$CQ55&lt;&gt;0),[6]PDI_DES__DEDICACIÓN!$CQ55,""),IF($A57="TOTAL",SUM(INDIRECT("BE4:BE"&amp;ROW()-1)),""))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IF([6]PDI_DES__DEDICACIÓN!$B56&lt;&gt;"",[6]PDI_DES__DEDICACIÓN!$B56,IF(AND([6]PDI_DES__DEDICACIÓN!$B56="",[6]PDI_DES__DEDICACIÓN!$B57="",[6]PDI_DES__DEDICACIÓN!$B55=""),"","TOTAL"))</f>
        <v/>
      </c>
      <c r="B58" s="6" t="str">
        <f ca="1">IF(AND($A58&lt;&gt;"",$A58&lt;&gt;"TOTAL"),IF(AND([6]PDI_DES__DEDICACIÓN!$C56&lt;&gt;"",[6]PDI_DES__DEDICACIÓN!$C56&lt;&gt;0),[6]PDI_DES__DEDICACIÓN!$C56,""),IF($A58="TOTAL",SUM(INDIRECT("B4:B"&amp;ROW()-1)),""))</f>
        <v/>
      </c>
      <c r="C58" s="6" t="str">
        <f ca="1">IF(AND($A58&lt;&gt;"",$A58&lt;&gt;"TOTAL"),IF(AND([6]PDI_DES__DEDICACIÓN!$E56&lt;&gt;"",[6]PDI_DES__DEDICACIÓN!$E56&lt;&gt;0),[6]PDI_DES__DEDICACIÓN!$E56,""),IF($A58="TOTAL",SUM(INDIRECT("C4:C"&amp;ROW()-1)),""))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IF(AND($A58&lt;&gt;"",$A58&lt;&gt;"TOTAL"),IF(AND([6]PDI_DES__DEDICACIÓN!$H56&lt;&gt;"",[6]PDI_DES__DEDICACIÓN!$H56&lt;&gt;0),[6]PDI_DES__DEDICACIÓN!$H56,""),IF($A58="TOTAL",SUM(INDIRECT("E4:E"&amp;ROW()-1)),""))</f>
        <v/>
      </c>
      <c r="F58" s="6" t="str">
        <f ca="1">IF(AND($A58&lt;&gt;"",$A58&lt;&gt;"TOTAL"),IF(AND([6]PDI_DES__DEDICACIÓN!$J56&lt;&gt;"",[6]PDI_DES__DEDICACIÓN!$J56&lt;&gt;0),[6]PDI_DES__DEDICACIÓN!$J56,""),IF($A58="TOTAL",SUM(INDIRECT("F4:F"&amp;ROW()-1)),""))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IF(AND($A58&lt;&gt;"",$A58&lt;&gt;"TOTAL"),IF(AND([6]PDI_DES__DEDICACIÓN!$M56&lt;&gt;"",[6]PDI_DES__DEDICACIÓN!$M56&lt;&gt;0),[6]PDI_DES__DEDICACIÓN!$M56,""),IF($A58="TOTAL",SUM(INDIRECT("H4:H"&amp;ROW()-1)),""))</f>
        <v/>
      </c>
      <c r="I58" s="6" t="str">
        <f ca="1">IF(AND($A58&lt;&gt;"",$A58&lt;&gt;"TOTAL"),IF(AND([6]PDI_DES__DEDICACIÓN!$O56&lt;&gt;"",[6]PDI_DES__DEDICACIÓN!$O56&lt;&gt;0),[6]PDI_DES__DEDICACIÓN!$O56,""),IF($A58="TOTAL",SUM(INDIRECT("I4:I"&amp;ROW()-1)),""))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IF(AND($A58&lt;&gt;"",$A58&lt;&gt;"TOTAL"),IF(AND([6]PDI_DES__DEDICACIÓN!$R56&lt;&gt;"",[6]PDI_DES__DEDICACIÓN!$R56&lt;&gt;0),[6]PDI_DES__DEDICACIÓN!$R56,""),IF($A58="TOTAL",SUM(INDIRECT("K4:K"&amp;ROW()-1)),""))</f>
        <v/>
      </c>
      <c r="L58" s="6" t="str">
        <f ca="1">IF(AND($A58&lt;&gt;"",$A58&lt;&gt;"TOTAL"),IF(AND([6]PDI_DES__DEDICACIÓN!$T56&lt;&gt;"",[6]PDI_DES__DEDICACIÓN!$T56&lt;&gt;0),[6]PDI_DES__DEDICACIÓN!$T56,""),IF($A58="TOTAL",SUM(INDIRECT("L4:L"&amp;ROW()-1)),""))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IF(AND($A58&lt;&gt;"",$A58&lt;&gt;"TOTAL"),IF(AND([6]PDI_DES__DEDICACIÓN!$W56&lt;&gt;"",[6]PDI_DES__DEDICACIÓN!$W56&lt;&gt;0),[6]PDI_DES__DEDICACIÓN!$W56,""),IF($A58="TOTAL",SUM(INDIRECT("N4:N"&amp;ROW()-1)),""))</f>
        <v/>
      </c>
      <c r="O58" s="6" t="str">
        <f ca="1">IF(AND($A58&lt;&gt;"",$A58&lt;&gt;"TOTAL"),IF(AND([6]PDI_DES__DEDICACIÓN!$Y56&lt;&gt;"",[6]PDI_DES__DEDICACIÓN!$Y56&lt;&gt;0),[6]PDI_DES__DEDICACIÓN!$Y56,""),IF($A58="TOTAL",SUM(INDIRECT("O4:O"&amp;ROW()-1)),""))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IF(AND($A58&lt;&gt;"",$A58&lt;&gt;"TOTAL"),IF(AND([6]PDI_DES__DEDICACIÓN!$AB56&lt;&gt;"",[6]PDI_DES__DEDICACIÓN!$AB56&lt;&gt;0),[6]PDI_DES__DEDICACIÓN!$AB56,""),IF($A58="TOTAL",SUM(INDIRECT("Q4:Q"&amp;ROW()-1)),""))</f>
        <v/>
      </c>
      <c r="R58" s="6" t="str">
        <f ca="1">IF(AND($A58&lt;&gt;"",$A58&lt;&gt;"TOTAL"),IF(AND([6]PDI_DES__DEDICACIÓN!$AD56&lt;&gt;"",[6]PDI_DES__DEDICACIÓN!$AD56&lt;&gt;0),[6]PDI_DES__DEDICACIÓN!$AD56,""),IF($A58="TOTAL",SUM(INDIRECT("R4:R"&amp;ROW()-1)),""))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IF(AND($A58&lt;&gt;"",$A58&lt;&gt;"TOTAL"),IF(AND([6]PDI_DES__DEDICACIÓN!$AG56&lt;&gt;"",[6]PDI_DES__DEDICACIÓN!$AG56&lt;&gt;0),[6]PDI_DES__DEDICACIÓN!$AG56,""),IF($A58="TOTAL",SUM(INDIRECT("T4:T"&amp;ROW()-1)),""))</f>
        <v/>
      </c>
      <c r="U58" s="6" t="str">
        <f ca="1">IF(AND($A58&lt;&gt;"",$A58&lt;&gt;"TOTAL"),IF(AND([6]PDI_DES__DEDICACIÓN!$AI56&lt;&gt;"",[6]PDI_DES__DEDICACIÓN!$AI56&lt;&gt;0),[6]PDI_DES__DEDICACIÓN!$AI56,""),IF($A58="TOTAL",SUM(INDIRECT("U4:U"&amp;ROW()-1)),""))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IF(AND($A58&lt;&gt;"",$A58&lt;&gt;"TOTAL"),IF(AND([6]PDI_DES__DEDICACIÓN!$AL56&lt;&gt;"",[6]PDI_DES__DEDICACIÓN!$AL56&lt;&gt;0),[6]PDI_DES__DEDICACIÓN!$AL56,""),IF($A58="TOTAL",SUM(INDIRECT("W4:W"&amp;ROW()-1)),""))</f>
        <v/>
      </c>
      <c r="X58" s="6" t="str">
        <f ca="1">IF(AND($A58&lt;&gt;"",$A58&lt;&gt;"TOTAL"),IF(AND([6]PDI_DES__DEDICACIÓN!$AN56&lt;&gt;"",[6]PDI_DES__DEDICACIÓN!$AN56&lt;&gt;0),[6]PDI_DES__DEDICACIÓN!$AN56,""),IF($A58="TOTAL",SUM(INDIRECT("X4:X"&amp;ROW()-1)),""))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IF(AND($A58&lt;&gt;"",$A58&lt;&gt;"TOTAL"),IF(AND([6]PDI_DES__DEDICACIÓN!$AQ56&lt;&gt;"",[6]PDI_DES__DEDICACIÓN!$AQ56&lt;&gt;0),[6]PDI_DES__DEDICACIÓN!$AQ56,""),IF($A58="TOTAL",SUM(INDIRECT("Z4:Z"&amp;ROW()-1)),""))</f>
        <v/>
      </c>
      <c r="AA58" s="6" t="str">
        <f ca="1">IF(AND($A58&lt;&gt;"",$A58&lt;&gt;"TOTAL"),IF(AND([6]PDI_DES__DEDICACIÓN!$AS56&lt;&gt;"",[6]PDI_DES__DEDICACIÓN!$AS56&lt;&gt;0),[6]PDI_DES__DEDICACIÓN!$AS56,""),IF($A58="TOTAL",SUM(INDIRECT("AA4:AA"&amp;ROW()-1)),""))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IF(AND($A58&lt;&gt;"",$A58&lt;&gt;"TOTAL"),IF(AND([6]PDI_DES__DEDICACIÓN!$AV56&lt;&gt;"",[6]PDI_DES__DEDICACIÓN!$AV56&lt;&gt;0),[6]PDI_DES__DEDICACIÓN!$AV56,""),IF($A58="TOTAL",SUM(INDIRECT("AC4:AC"&amp;ROW()-1)),""))</f>
        <v/>
      </c>
      <c r="AD58" s="6" t="str">
        <f ca="1">IF(AND($A58&lt;&gt;"",$A58&lt;&gt;"TOTAL"),IF(AND([6]PDI_DES__DEDICACIÓN!$AX56&lt;&gt;"",[6]PDI_DES__DEDICACIÓN!$AX56&lt;&gt;0),[6]PDI_DES__DEDICACIÓN!$AX56,""),IF($A58="TOTAL",SUM(INDIRECT("AD4:AD"&amp;ROW()-1)),""))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IF(AND($A58&lt;&gt;"",$A58&lt;&gt;"TOTAL"),IF(AND([6]PDI_DES__DEDICACIÓN!$BA56&lt;&gt;"",[6]PDI_DES__DEDICACIÓN!$BA56&lt;&gt;0),[6]PDI_DES__DEDICACIÓN!$BA56,""),IF($A58="TOTAL",SUM(INDIRECT("AF4:AF"&amp;ROW()-1)),""))</f>
        <v/>
      </c>
      <c r="AG58" s="6" t="str">
        <f ca="1">IF(AND($A58&lt;&gt;"",$A58&lt;&gt;"TOTAL"),IF(AND([6]PDI_DES__DEDICACIÓN!$BC56&lt;&gt;"",[6]PDI_DES__DEDICACIÓN!$BC56&lt;&gt;0),[6]PDI_DES__DEDICACIÓN!$BC56,""),IF($A58="TOTAL",SUM(INDIRECT("AG4:AG"&amp;ROW()-1)),""))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IF(AND($A58&lt;&gt;"",$A58&lt;&gt;"TOTAL"),IF(AND([6]PDI_DES__DEDICACIÓN!$BF56&lt;&gt;"",[6]PDI_DES__DEDICACIÓN!$BF56&lt;&gt;0),[6]PDI_DES__DEDICACIÓN!$BF56,""),IF($A58="TOTAL",SUM(INDIRECT("AI4:AI"&amp;ROW()-1)),""))</f>
        <v/>
      </c>
      <c r="AJ58" s="6" t="str">
        <f ca="1">IF(AND($A58&lt;&gt;"",$A58&lt;&gt;"TOTAL"),IF(AND([6]PDI_DES__DEDICACIÓN!$BH56&lt;&gt;"",[6]PDI_DES__DEDICACIÓN!$BH56&lt;&gt;0),[6]PDI_DES__DEDICACIÓN!$BH56,""),IF($A58="TOTAL",SUM(INDIRECT("AJ4:AJ"&amp;ROW()-1)),""))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IF(AND($A58&lt;&gt;"",$A58&lt;&gt;"TOTAL"),IF(AND([6]PDI_DES__DEDICACIÓN!$BK56&lt;&gt;"",[6]PDI_DES__DEDICACIÓN!$BK56&lt;&gt;0),[6]PDI_DES__DEDICACIÓN!$BK56,""),IF($A58="TOTAL",SUM(INDIRECT("AL4:AL"&amp;ROW()-1)),""))</f>
        <v/>
      </c>
      <c r="AM58" s="6" t="str">
        <f ca="1">IF(AND($A58&lt;&gt;"",$A58&lt;&gt;"TOTAL"),IF(AND([6]PDI_DES__DEDICACIÓN!$BM56&lt;&gt;"",[6]PDI_DES__DEDICACIÓN!$BM56&lt;&gt;0),[6]PDI_DES__DEDICACIÓN!$BM56,""),IF($A58="TOTAL",SUM(INDIRECT("AM4:AM"&amp;ROW()-1)),""))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IF(AND($A58&lt;&gt;"",$A58&lt;&gt;"TOTAL"),IF(AND([6]PDI_DES__DEDICACIÓN!$BP56&lt;&gt;"",[6]PDI_DES__DEDICACIÓN!$BP56&lt;&gt;0),[6]PDI_DES__DEDICACIÓN!$BP56,""),IF($A58="TOTAL",SUM(INDIRECT("AO4:AO"&amp;ROW()-1)),""))</f>
        <v/>
      </c>
      <c r="AP58" s="6" t="str">
        <f ca="1">IF(AND($A58&lt;&gt;"",$A58&lt;&gt;"TOTAL"),IF(AND([6]PDI_DES__DEDICACIÓN!$BR56&lt;&gt;"",[6]PDI_DES__DEDICACIÓN!$BR56&lt;&gt;0),[6]PDI_DES__DEDICACIÓN!$BR56,""),IF($A58="TOTAL",SUM(INDIRECT("AP4:AP"&amp;ROW()-1)),""))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IF(AND($A58&lt;&gt;"",$A58&lt;&gt;"TOTAL"),IF(AND([6]PDI_DES__DEDICACIÓN!$BU56&lt;&gt;"",[6]PDI_DES__DEDICACIÓN!$BU56&lt;&gt;0),[6]PDI_DES__DEDICACIÓN!$BU56,""),IF($A58="TOTAL",SUM(INDIRECT("AR4:AR"&amp;ROW()-1)),""))</f>
        <v/>
      </c>
      <c r="AS58" s="6" t="str">
        <f ca="1">IF(AND($A58&lt;&gt;"",$A58&lt;&gt;"TOTAL"),IF(AND([6]PDI_DES__DEDICACIÓN!$BW56&lt;&gt;"",[6]PDI_DES__DEDICACIÓN!$BW56&lt;&gt;0),[6]PDI_DES__DEDICACIÓN!$BW56,""),IF($A58="TOTAL",SUM(INDIRECT("AS4:AS"&amp;ROW()-1)),""))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IF(AND($A58&lt;&gt;"",$A58&lt;&gt;"TOTAL"),IF(AND([6]PDI_DES__DEDICACIÓN!$BZ56&lt;&gt;"",[6]PDI_DES__DEDICACIÓN!$BZ56&lt;&gt;0),[6]PDI_DES__DEDICACIÓN!$BZ56,""),IF($A58="TOTAL",SUM(INDIRECT("AU4:AU"&amp;ROW()-1)),""))</f>
        <v/>
      </c>
      <c r="AV58" s="6" t="str">
        <f ca="1">IF(AND($A58&lt;&gt;"",$A58&lt;&gt;"TOTAL"),IF(AND([6]PDI_DES__DEDICACIÓN!$CB56&lt;&gt;"",[6]PDI_DES__DEDICACIÓN!$CB56&lt;&gt;0),[6]PDI_DES__DEDICACIÓN!$CB56,""),IF($A58="TOTAL",SUM(INDIRECT("AV4:AV"&amp;ROW()-1)),""))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IF(AND($A58&lt;&gt;"",$A58&lt;&gt;"TOTAL"),IF(AND([6]PDI_DES__DEDICACIÓN!$CE56&lt;&gt;"",[6]PDI_DES__DEDICACIÓN!$CE56&lt;&gt;0),[6]PDI_DES__DEDICACIÓN!$CE56,""),IF($A58="TOTAL",SUM(INDIRECT("AX4:AX"&amp;ROW()-1)),""))</f>
        <v/>
      </c>
      <c r="AY58" s="6" t="str">
        <f ca="1">IF(AND($A58&lt;&gt;"",$A58&lt;&gt;"TOTAL"),IF(AND([6]PDI_DES__DEDICACIÓN!$CG56&lt;&gt;"",[6]PDI_DES__DEDICACIÓN!$CG56&lt;&gt;0),[6]PDI_DES__DEDICACIÓN!$CG56,""),IF($A58="TOTAL",SUM(INDIRECT("AY4:AY"&amp;ROW()-1)),""))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IF(AND($A58&lt;&gt;"",$A58&lt;&gt;"TOTAL"),IF(AND([6]PDI_DES__DEDICACIÓN!$CJ56&lt;&gt;"",[6]PDI_DES__DEDICACIÓN!$CJ56&lt;&gt;0),[6]PDI_DES__DEDICACIÓN!$CJ56,""),IF($A58="TOTAL",SUM(INDIRECT("BA4:BA"&amp;ROW()-1)),""))</f>
        <v/>
      </c>
      <c r="BB58" s="6" t="str">
        <f ca="1">IF(AND($A58&lt;&gt;"",$A58&lt;&gt;"TOTAL"),IF(AND([6]PDI_DES__DEDICACIÓN!$CL56&lt;&gt;"",[6]PDI_DES__DEDICACIÓN!$CL56&lt;&gt;0),[6]PDI_DES__DEDICACIÓN!$CL56,""),IF($A58="TOTAL",SUM(INDIRECT("BB4:BB"&amp;ROW()-1)),""))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IF(AND($A58&lt;&gt;"",$A58&lt;&gt;"TOTAL"),IF(AND([6]PDI_DES__DEDICACIÓN!$CO56&lt;&gt;"",[6]PDI_DES__DEDICACIÓN!$CO56&lt;&gt;0),[6]PDI_DES__DEDICACIÓN!$CO56,""),IF($A58="TOTAL",SUM(INDIRECT("BD4:BD"&amp;ROW()-1)),""))</f>
        <v/>
      </c>
      <c r="BE58" s="6" t="str">
        <f ca="1">IF(AND($A58&lt;&gt;"",$A58&lt;&gt;"TOTAL"),IF(AND([6]PDI_DES__DEDICACIÓN!$CQ56&lt;&gt;"",[6]PDI_DES__DEDICACIÓN!$CQ56&lt;&gt;0),[6]PDI_DES__DEDICACIÓN!$CQ56,""),IF($A58="TOTAL",SUM(INDIRECT("BE4:BE"&amp;ROW()-1)),""))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IF([6]PDI_DES__DEDICACIÓN!$B57&lt;&gt;"",[6]PDI_DES__DEDICACIÓN!$B57,IF(AND([6]PDI_DES__DEDICACIÓN!$B57="",[6]PDI_DES__DEDICACIÓN!$B58="",[6]PDI_DES__DEDICACIÓN!$B56=""),"","TOTAL"))</f>
        <v/>
      </c>
      <c r="B59" s="6" t="str">
        <f ca="1">IF(AND($A59&lt;&gt;"",$A59&lt;&gt;"TOTAL"),IF(AND([6]PDI_DES__DEDICACIÓN!$C57&lt;&gt;"",[6]PDI_DES__DEDICACIÓN!$C57&lt;&gt;0),[6]PDI_DES__DEDICACIÓN!$C57,""),IF($A59="TOTAL",SUM(INDIRECT("B4:B"&amp;ROW()-1)),""))</f>
        <v/>
      </c>
      <c r="C59" s="6" t="str">
        <f ca="1">IF(AND($A59&lt;&gt;"",$A59&lt;&gt;"TOTAL"),IF(AND([6]PDI_DES__DEDICACIÓN!$E57&lt;&gt;"",[6]PDI_DES__DEDICACIÓN!$E57&lt;&gt;0),[6]PDI_DES__DEDICACIÓN!$E57,""),IF($A59="TOTAL",SUM(INDIRECT("C4:C"&amp;ROW()-1)),""))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IF(AND($A59&lt;&gt;"",$A59&lt;&gt;"TOTAL"),IF(AND([6]PDI_DES__DEDICACIÓN!$H57&lt;&gt;"",[6]PDI_DES__DEDICACIÓN!$H57&lt;&gt;0),[6]PDI_DES__DEDICACIÓN!$H57,""),IF($A59="TOTAL",SUM(INDIRECT("E4:E"&amp;ROW()-1)),""))</f>
        <v/>
      </c>
      <c r="F59" s="6" t="str">
        <f ca="1">IF(AND($A59&lt;&gt;"",$A59&lt;&gt;"TOTAL"),IF(AND([6]PDI_DES__DEDICACIÓN!$J57&lt;&gt;"",[6]PDI_DES__DEDICACIÓN!$J57&lt;&gt;0),[6]PDI_DES__DEDICACIÓN!$J57,""),IF($A59="TOTAL",SUM(INDIRECT("F4:F"&amp;ROW()-1)),""))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IF(AND($A59&lt;&gt;"",$A59&lt;&gt;"TOTAL"),IF(AND([6]PDI_DES__DEDICACIÓN!$M57&lt;&gt;"",[6]PDI_DES__DEDICACIÓN!$M57&lt;&gt;0),[6]PDI_DES__DEDICACIÓN!$M57,""),IF($A59="TOTAL",SUM(INDIRECT("H4:H"&amp;ROW()-1)),""))</f>
        <v/>
      </c>
      <c r="I59" s="6" t="str">
        <f ca="1">IF(AND($A59&lt;&gt;"",$A59&lt;&gt;"TOTAL"),IF(AND([6]PDI_DES__DEDICACIÓN!$O57&lt;&gt;"",[6]PDI_DES__DEDICACIÓN!$O57&lt;&gt;0),[6]PDI_DES__DEDICACIÓN!$O57,""),IF($A59="TOTAL",SUM(INDIRECT("I4:I"&amp;ROW()-1)),""))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IF(AND($A59&lt;&gt;"",$A59&lt;&gt;"TOTAL"),IF(AND([6]PDI_DES__DEDICACIÓN!$R57&lt;&gt;"",[6]PDI_DES__DEDICACIÓN!$R57&lt;&gt;0),[6]PDI_DES__DEDICACIÓN!$R57,""),IF($A59="TOTAL",SUM(INDIRECT("K4:K"&amp;ROW()-1)),""))</f>
        <v/>
      </c>
      <c r="L59" s="6" t="str">
        <f ca="1">IF(AND($A59&lt;&gt;"",$A59&lt;&gt;"TOTAL"),IF(AND([6]PDI_DES__DEDICACIÓN!$T57&lt;&gt;"",[6]PDI_DES__DEDICACIÓN!$T57&lt;&gt;0),[6]PDI_DES__DEDICACIÓN!$T57,""),IF($A59="TOTAL",SUM(INDIRECT("L4:L"&amp;ROW()-1)),""))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IF(AND($A59&lt;&gt;"",$A59&lt;&gt;"TOTAL"),IF(AND([6]PDI_DES__DEDICACIÓN!$W57&lt;&gt;"",[6]PDI_DES__DEDICACIÓN!$W57&lt;&gt;0),[6]PDI_DES__DEDICACIÓN!$W57,""),IF($A59="TOTAL",SUM(INDIRECT("N4:N"&amp;ROW()-1)),""))</f>
        <v/>
      </c>
      <c r="O59" s="6" t="str">
        <f ca="1">IF(AND($A59&lt;&gt;"",$A59&lt;&gt;"TOTAL"),IF(AND([6]PDI_DES__DEDICACIÓN!$Y57&lt;&gt;"",[6]PDI_DES__DEDICACIÓN!$Y57&lt;&gt;0),[6]PDI_DES__DEDICACIÓN!$Y57,""),IF($A59="TOTAL",SUM(INDIRECT("O4:O"&amp;ROW()-1)),""))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IF(AND($A59&lt;&gt;"",$A59&lt;&gt;"TOTAL"),IF(AND([6]PDI_DES__DEDICACIÓN!$AB57&lt;&gt;"",[6]PDI_DES__DEDICACIÓN!$AB57&lt;&gt;0),[6]PDI_DES__DEDICACIÓN!$AB57,""),IF($A59="TOTAL",SUM(INDIRECT("Q4:Q"&amp;ROW()-1)),""))</f>
        <v/>
      </c>
      <c r="R59" s="6" t="str">
        <f ca="1">IF(AND($A59&lt;&gt;"",$A59&lt;&gt;"TOTAL"),IF(AND([6]PDI_DES__DEDICACIÓN!$AD57&lt;&gt;"",[6]PDI_DES__DEDICACIÓN!$AD57&lt;&gt;0),[6]PDI_DES__DEDICACIÓN!$AD57,""),IF($A59="TOTAL",SUM(INDIRECT("R4:R"&amp;ROW()-1)),""))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IF(AND($A59&lt;&gt;"",$A59&lt;&gt;"TOTAL"),IF(AND([6]PDI_DES__DEDICACIÓN!$AG57&lt;&gt;"",[6]PDI_DES__DEDICACIÓN!$AG57&lt;&gt;0),[6]PDI_DES__DEDICACIÓN!$AG57,""),IF($A59="TOTAL",SUM(INDIRECT("T4:T"&amp;ROW()-1)),""))</f>
        <v/>
      </c>
      <c r="U59" s="6" t="str">
        <f ca="1">IF(AND($A59&lt;&gt;"",$A59&lt;&gt;"TOTAL"),IF(AND([6]PDI_DES__DEDICACIÓN!$AI57&lt;&gt;"",[6]PDI_DES__DEDICACIÓN!$AI57&lt;&gt;0),[6]PDI_DES__DEDICACIÓN!$AI57,""),IF($A59="TOTAL",SUM(INDIRECT("U4:U"&amp;ROW()-1)),""))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IF(AND($A59&lt;&gt;"",$A59&lt;&gt;"TOTAL"),IF(AND([6]PDI_DES__DEDICACIÓN!$AL57&lt;&gt;"",[6]PDI_DES__DEDICACIÓN!$AL57&lt;&gt;0),[6]PDI_DES__DEDICACIÓN!$AL57,""),IF($A59="TOTAL",SUM(INDIRECT("W4:W"&amp;ROW()-1)),""))</f>
        <v/>
      </c>
      <c r="X59" s="6" t="str">
        <f ca="1">IF(AND($A59&lt;&gt;"",$A59&lt;&gt;"TOTAL"),IF(AND([6]PDI_DES__DEDICACIÓN!$AN57&lt;&gt;"",[6]PDI_DES__DEDICACIÓN!$AN57&lt;&gt;0),[6]PDI_DES__DEDICACIÓN!$AN57,""),IF($A59="TOTAL",SUM(INDIRECT("X4:X"&amp;ROW()-1)),""))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IF(AND($A59&lt;&gt;"",$A59&lt;&gt;"TOTAL"),IF(AND([6]PDI_DES__DEDICACIÓN!$AQ57&lt;&gt;"",[6]PDI_DES__DEDICACIÓN!$AQ57&lt;&gt;0),[6]PDI_DES__DEDICACIÓN!$AQ57,""),IF($A59="TOTAL",SUM(INDIRECT("Z4:Z"&amp;ROW()-1)),""))</f>
        <v/>
      </c>
      <c r="AA59" s="6" t="str">
        <f ca="1">IF(AND($A59&lt;&gt;"",$A59&lt;&gt;"TOTAL"),IF(AND([6]PDI_DES__DEDICACIÓN!$AS57&lt;&gt;"",[6]PDI_DES__DEDICACIÓN!$AS57&lt;&gt;0),[6]PDI_DES__DEDICACIÓN!$AS57,""),IF($A59="TOTAL",SUM(INDIRECT("AA4:AA"&amp;ROW()-1)),""))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IF(AND($A59&lt;&gt;"",$A59&lt;&gt;"TOTAL"),IF(AND([6]PDI_DES__DEDICACIÓN!$AV57&lt;&gt;"",[6]PDI_DES__DEDICACIÓN!$AV57&lt;&gt;0),[6]PDI_DES__DEDICACIÓN!$AV57,""),IF($A59="TOTAL",SUM(INDIRECT("AC4:AC"&amp;ROW()-1)),""))</f>
        <v/>
      </c>
      <c r="AD59" s="6" t="str">
        <f ca="1">IF(AND($A59&lt;&gt;"",$A59&lt;&gt;"TOTAL"),IF(AND([6]PDI_DES__DEDICACIÓN!$AX57&lt;&gt;"",[6]PDI_DES__DEDICACIÓN!$AX57&lt;&gt;0),[6]PDI_DES__DEDICACIÓN!$AX57,""),IF($A59="TOTAL",SUM(INDIRECT("AD4:AD"&amp;ROW()-1)),""))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IF(AND($A59&lt;&gt;"",$A59&lt;&gt;"TOTAL"),IF(AND([6]PDI_DES__DEDICACIÓN!$BA57&lt;&gt;"",[6]PDI_DES__DEDICACIÓN!$BA57&lt;&gt;0),[6]PDI_DES__DEDICACIÓN!$BA57,""),IF($A59="TOTAL",SUM(INDIRECT("AF4:AF"&amp;ROW()-1)),""))</f>
        <v/>
      </c>
      <c r="AG59" s="6" t="str">
        <f ca="1">IF(AND($A59&lt;&gt;"",$A59&lt;&gt;"TOTAL"),IF(AND([6]PDI_DES__DEDICACIÓN!$BC57&lt;&gt;"",[6]PDI_DES__DEDICACIÓN!$BC57&lt;&gt;0),[6]PDI_DES__DEDICACIÓN!$BC57,""),IF($A59="TOTAL",SUM(INDIRECT("AG4:AG"&amp;ROW()-1)),""))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IF(AND($A59&lt;&gt;"",$A59&lt;&gt;"TOTAL"),IF(AND([6]PDI_DES__DEDICACIÓN!$BF57&lt;&gt;"",[6]PDI_DES__DEDICACIÓN!$BF57&lt;&gt;0),[6]PDI_DES__DEDICACIÓN!$BF57,""),IF($A59="TOTAL",SUM(INDIRECT("AI4:AI"&amp;ROW()-1)),""))</f>
        <v/>
      </c>
      <c r="AJ59" s="6" t="str">
        <f ca="1">IF(AND($A59&lt;&gt;"",$A59&lt;&gt;"TOTAL"),IF(AND([6]PDI_DES__DEDICACIÓN!$BH57&lt;&gt;"",[6]PDI_DES__DEDICACIÓN!$BH57&lt;&gt;0),[6]PDI_DES__DEDICACIÓN!$BH57,""),IF($A59="TOTAL",SUM(INDIRECT("AJ4:AJ"&amp;ROW()-1)),""))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IF(AND($A59&lt;&gt;"",$A59&lt;&gt;"TOTAL"),IF(AND([6]PDI_DES__DEDICACIÓN!$BK57&lt;&gt;"",[6]PDI_DES__DEDICACIÓN!$BK57&lt;&gt;0),[6]PDI_DES__DEDICACIÓN!$BK57,""),IF($A59="TOTAL",SUM(INDIRECT("AL4:AL"&amp;ROW()-1)),""))</f>
        <v/>
      </c>
      <c r="AM59" s="6" t="str">
        <f ca="1">IF(AND($A59&lt;&gt;"",$A59&lt;&gt;"TOTAL"),IF(AND([6]PDI_DES__DEDICACIÓN!$BM57&lt;&gt;"",[6]PDI_DES__DEDICACIÓN!$BM57&lt;&gt;0),[6]PDI_DES__DEDICACIÓN!$BM57,""),IF($A59="TOTAL",SUM(INDIRECT("AM4:AM"&amp;ROW()-1)),""))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IF(AND($A59&lt;&gt;"",$A59&lt;&gt;"TOTAL"),IF(AND([6]PDI_DES__DEDICACIÓN!$BP57&lt;&gt;"",[6]PDI_DES__DEDICACIÓN!$BP57&lt;&gt;0),[6]PDI_DES__DEDICACIÓN!$BP57,""),IF($A59="TOTAL",SUM(INDIRECT("AO4:AO"&amp;ROW()-1)),""))</f>
        <v/>
      </c>
      <c r="AP59" s="6" t="str">
        <f ca="1">IF(AND($A59&lt;&gt;"",$A59&lt;&gt;"TOTAL"),IF(AND([6]PDI_DES__DEDICACIÓN!$BR57&lt;&gt;"",[6]PDI_DES__DEDICACIÓN!$BR57&lt;&gt;0),[6]PDI_DES__DEDICACIÓN!$BR57,""),IF($A59="TOTAL",SUM(INDIRECT("AP4:AP"&amp;ROW()-1)),""))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IF(AND($A59&lt;&gt;"",$A59&lt;&gt;"TOTAL"),IF(AND([6]PDI_DES__DEDICACIÓN!$BU57&lt;&gt;"",[6]PDI_DES__DEDICACIÓN!$BU57&lt;&gt;0),[6]PDI_DES__DEDICACIÓN!$BU57,""),IF($A59="TOTAL",SUM(INDIRECT("AR4:AR"&amp;ROW()-1)),""))</f>
        <v/>
      </c>
      <c r="AS59" s="6" t="str">
        <f ca="1">IF(AND($A59&lt;&gt;"",$A59&lt;&gt;"TOTAL"),IF(AND([6]PDI_DES__DEDICACIÓN!$BW57&lt;&gt;"",[6]PDI_DES__DEDICACIÓN!$BW57&lt;&gt;0),[6]PDI_DES__DEDICACIÓN!$BW57,""),IF($A59="TOTAL",SUM(INDIRECT("AS4:AS"&amp;ROW()-1)),""))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IF(AND($A59&lt;&gt;"",$A59&lt;&gt;"TOTAL"),IF(AND([6]PDI_DES__DEDICACIÓN!$BZ57&lt;&gt;"",[6]PDI_DES__DEDICACIÓN!$BZ57&lt;&gt;0),[6]PDI_DES__DEDICACIÓN!$BZ57,""),IF($A59="TOTAL",SUM(INDIRECT("AU4:AU"&amp;ROW()-1)),""))</f>
        <v/>
      </c>
      <c r="AV59" s="6" t="str">
        <f ca="1">IF(AND($A59&lt;&gt;"",$A59&lt;&gt;"TOTAL"),IF(AND([6]PDI_DES__DEDICACIÓN!$CB57&lt;&gt;"",[6]PDI_DES__DEDICACIÓN!$CB57&lt;&gt;0),[6]PDI_DES__DEDICACIÓN!$CB57,""),IF($A59="TOTAL",SUM(INDIRECT("AV4:AV"&amp;ROW()-1)),""))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IF(AND($A59&lt;&gt;"",$A59&lt;&gt;"TOTAL"),IF(AND([6]PDI_DES__DEDICACIÓN!$CE57&lt;&gt;"",[6]PDI_DES__DEDICACIÓN!$CE57&lt;&gt;0),[6]PDI_DES__DEDICACIÓN!$CE57,""),IF($A59="TOTAL",SUM(INDIRECT("AX4:AX"&amp;ROW()-1)),""))</f>
        <v/>
      </c>
      <c r="AY59" s="6" t="str">
        <f ca="1">IF(AND($A59&lt;&gt;"",$A59&lt;&gt;"TOTAL"),IF(AND([6]PDI_DES__DEDICACIÓN!$CG57&lt;&gt;"",[6]PDI_DES__DEDICACIÓN!$CG57&lt;&gt;0),[6]PDI_DES__DEDICACIÓN!$CG57,""),IF($A59="TOTAL",SUM(INDIRECT("AY4:AY"&amp;ROW()-1)),""))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IF(AND($A59&lt;&gt;"",$A59&lt;&gt;"TOTAL"),IF(AND([6]PDI_DES__DEDICACIÓN!$CJ57&lt;&gt;"",[6]PDI_DES__DEDICACIÓN!$CJ57&lt;&gt;0),[6]PDI_DES__DEDICACIÓN!$CJ57,""),IF($A59="TOTAL",SUM(INDIRECT("BA4:BA"&amp;ROW()-1)),""))</f>
        <v/>
      </c>
      <c r="BB59" s="6" t="str">
        <f ca="1">IF(AND($A59&lt;&gt;"",$A59&lt;&gt;"TOTAL"),IF(AND([6]PDI_DES__DEDICACIÓN!$CL57&lt;&gt;"",[6]PDI_DES__DEDICACIÓN!$CL57&lt;&gt;0),[6]PDI_DES__DEDICACIÓN!$CL57,""),IF($A59="TOTAL",SUM(INDIRECT("BB4:BB"&amp;ROW()-1)),""))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IF(AND($A59&lt;&gt;"",$A59&lt;&gt;"TOTAL"),IF(AND([6]PDI_DES__DEDICACIÓN!$CO57&lt;&gt;"",[6]PDI_DES__DEDICACIÓN!$CO57&lt;&gt;0),[6]PDI_DES__DEDICACIÓN!$CO57,""),IF($A59="TOTAL",SUM(INDIRECT("BD4:BD"&amp;ROW()-1)),""))</f>
        <v/>
      </c>
      <c r="BE59" s="6" t="str">
        <f ca="1">IF(AND($A59&lt;&gt;"",$A59&lt;&gt;"TOTAL"),IF(AND([6]PDI_DES__DEDICACIÓN!$CQ57&lt;&gt;"",[6]PDI_DES__DEDICACIÓN!$CQ57&lt;&gt;0),[6]PDI_DES__DEDICACIÓN!$CQ57,""),IF($A59="TOTAL",SUM(INDIRECT("BE4:BE"&amp;ROW()-1)),""))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IF([6]PDI_DES__DEDICACIÓN!$B58&lt;&gt;"",[6]PDI_DES__DEDICACIÓN!$B58,IF(AND([6]PDI_DES__DEDICACIÓN!$B58="",[6]PDI_DES__DEDICACIÓN!$B59="",[6]PDI_DES__DEDICACIÓN!$B57=""),"","TOTAL"))</f>
        <v/>
      </c>
      <c r="B60" s="6" t="str">
        <f ca="1">IF(AND($A60&lt;&gt;"",$A60&lt;&gt;"TOTAL"),IF(AND([6]PDI_DES__DEDICACIÓN!$C58&lt;&gt;"",[6]PDI_DES__DEDICACIÓN!$C58&lt;&gt;0),[6]PDI_DES__DEDICACIÓN!$C58,""),IF($A60="TOTAL",SUM(INDIRECT("B4:B"&amp;ROW()-1)),""))</f>
        <v/>
      </c>
      <c r="C60" s="6" t="str">
        <f ca="1">IF(AND($A60&lt;&gt;"",$A60&lt;&gt;"TOTAL"),IF(AND([6]PDI_DES__DEDICACIÓN!$E58&lt;&gt;"",[6]PDI_DES__DEDICACIÓN!$E58&lt;&gt;0),[6]PDI_DES__DEDICACIÓN!$E58,""),IF($A60="TOTAL",SUM(INDIRECT("C4:C"&amp;ROW()-1)),""))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IF(AND($A60&lt;&gt;"",$A60&lt;&gt;"TOTAL"),IF(AND([6]PDI_DES__DEDICACIÓN!$H58&lt;&gt;"",[6]PDI_DES__DEDICACIÓN!$H58&lt;&gt;0),[6]PDI_DES__DEDICACIÓN!$H58,""),IF($A60="TOTAL",SUM(INDIRECT("E4:E"&amp;ROW()-1)),""))</f>
        <v/>
      </c>
      <c r="F60" s="6" t="str">
        <f ca="1">IF(AND($A60&lt;&gt;"",$A60&lt;&gt;"TOTAL"),IF(AND([6]PDI_DES__DEDICACIÓN!$J58&lt;&gt;"",[6]PDI_DES__DEDICACIÓN!$J58&lt;&gt;0),[6]PDI_DES__DEDICACIÓN!$J58,""),IF($A60="TOTAL",SUM(INDIRECT("F4:F"&amp;ROW()-1)),""))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IF(AND($A60&lt;&gt;"",$A60&lt;&gt;"TOTAL"),IF(AND([6]PDI_DES__DEDICACIÓN!$M58&lt;&gt;"",[6]PDI_DES__DEDICACIÓN!$M58&lt;&gt;0),[6]PDI_DES__DEDICACIÓN!$M58,""),IF($A60="TOTAL",SUM(INDIRECT("H4:H"&amp;ROW()-1)),""))</f>
        <v/>
      </c>
      <c r="I60" s="6" t="str">
        <f ca="1">IF(AND($A60&lt;&gt;"",$A60&lt;&gt;"TOTAL"),IF(AND([6]PDI_DES__DEDICACIÓN!$O58&lt;&gt;"",[6]PDI_DES__DEDICACIÓN!$O58&lt;&gt;0),[6]PDI_DES__DEDICACIÓN!$O58,""),IF($A60="TOTAL",SUM(INDIRECT("I4:I"&amp;ROW()-1)),""))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IF(AND($A60&lt;&gt;"",$A60&lt;&gt;"TOTAL"),IF(AND([6]PDI_DES__DEDICACIÓN!$R58&lt;&gt;"",[6]PDI_DES__DEDICACIÓN!$R58&lt;&gt;0),[6]PDI_DES__DEDICACIÓN!$R58,""),IF($A60="TOTAL",SUM(INDIRECT("K4:K"&amp;ROW()-1)),""))</f>
        <v/>
      </c>
      <c r="L60" s="6" t="str">
        <f ca="1">IF(AND($A60&lt;&gt;"",$A60&lt;&gt;"TOTAL"),IF(AND([6]PDI_DES__DEDICACIÓN!$T58&lt;&gt;"",[6]PDI_DES__DEDICACIÓN!$T58&lt;&gt;0),[6]PDI_DES__DEDICACIÓN!$T58,""),IF($A60="TOTAL",SUM(INDIRECT("L4:L"&amp;ROW()-1)),""))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IF(AND($A60&lt;&gt;"",$A60&lt;&gt;"TOTAL"),IF(AND([6]PDI_DES__DEDICACIÓN!$W58&lt;&gt;"",[6]PDI_DES__DEDICACIÓN!$W58&lt;&gt;0),[6]PDI_DES__DEDICACIÓN!$W58,""),IF($A60="TOTAL",SUM(INDIRECT("N4:N"&amp;ROW()-1)),""))</f>
        <v/>
      </c>
      <c r="O60" s="6" t="str">
        <f ca="1">IF(AND($A60&lt;&gt;"",$A60&lt;&gt;"TOTAL"),IF(AND([6]PDI_DES__DEDICACIÓN!$Y58&lt;&gt;"",[6]PDI_DES__DEDICACIÓN!$Y58&lt;&gt;0),[6]PDI_DES__DEDICACIÓN!$Y58,""),IF($A60="TOTAL",SUM(INDIRECT("O4:O"&amp;ROW()-1)),""))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IF(AND($A60&lt;&gt;"",$A60&lt;&gt;"TOTAL"),IF(AND([6]PDI_DES__DEDICACIÓN!$AB58&lt;&gt;"",[6]PDI_DES__DEDICACIÓN!$AB58&lt;&gt;0),[6]PDI_DES__DEDICACIÓN!$AB58,""),IF($A60="TOTAL",SUM(INDIRECT("Q4:Q"&amp;ROW()-1)),""))</f>
        <v/>
      </c>
      <c r="R60" s="6" t="str">
        <f ca="1">IF(AND($A60&lt;&gt;"",$A60&lt;&gt;"TOTAL"),IF(AND([6]PDI_DES__DEDICACIÓN!$AD58&lt;&gt;"",[6]PDI_DES__DEDICACIÓN!$AD58&lt;&gt;0),[6]PDI_DES__DEDICACIÓN!$AD58,""),IF($A60="TOTAL",SUM(INDIRECT("R4:R"&amp;ROW()-1)),""))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IF(AND($A60&lt;&gt;"",$A60&lt;&gt;"TOTAL"),IF(AND([6]PDI_DES__DEDICACIÓN!$AG58&lt;&gt;"",[6]PDI_DES__DEDICACIÓN!$AG58&lt;&gt;0),[6]PDI_DES__DEDICACIÓN!$AG58,""),IF($A60="TOTAL",SUM(INDIRECT("T4:T"&amp;ROW()-1)),""))</f>
        <v/>
      </c>
      <c r="U60" s="6" t="str">
        <f ca="1">IF(AND($A60&lt;&gt;"",$A60&lt;&gt;"TOTAL"),IF(AND([6]PDI_DES__DEDICACIÓN!$AI58&lt;&gt;"",[6]PDI_DES__DEDICACIÓN!$AI58&lt;&gt;0),[6]PDI_DES__DEDICACIÓN!$AI58,""),IF($A60="TOTAL",SUM(INDIRECT("U4:U"&amp;ROW()-1)),""))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IF(AND($A60&lt;&gt;"",$A60&lt;&gt;"TOTAL"),IF(AND([6]PDI_DES__DEDICACIÓN!$AL58&lt;&gt;"",[6]PDI_DES__DEDICACIÓN!$AL58&lt;&gt;0),[6]PDI_DES__DEDICACIÓN!$AL58,""),IF($A60="TOTAL",SUM(INDIRECT("W4:W"&amp;ROW()-1)),""))</f>
        <v/>
      </c>
      <c r="X60" s="6" t="str">
        <f ca="1">IF(AND($A60&lt;&gt;"",$A60&lt;&gt;"TOTAL"),IF(AND([6]PDI_DES__DEDICACIÓN!$AN58&lt;&gt;"",[6]PDI_DES__DEDICACIÓN!$AN58&lt;&gt;0),[6]PDI_DES__DEDICACIÓN!$AN58,""),IF($A60="TOTAL",SUM(INDIRECT("X4:X"&amp;ROW()-1)),""))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IF(AND($A60&lt;&gt;"",$A60&lt;&gt;"TOTAL"),IF(AND([6]PDI_DES__DEDICACIÓN!$AQ58&lt;&gt;"",[6]PDI_DES__DEDICACIÓN!$AQ58&lt;&gt;0),[6]PDI_DES__DEDICACIÓN!$AQ58,""),IF($A60="TOTAL",SUM(INDIRECT("Z4:Z"&amp;ROW()-1)),""))</f>
        <v/>
      </c>
      <c r="AA60" s="6" t="str">
        <f ca="1">IF(AND($A60&lt;&gt;"",$A60&lt;&gt;"TOTAL"),IF(AND([6]PDI_DES__DEDICACIÓN!$AS58&lt;&gt;"",[6]PDI_DES__DEDICACIÓN!$AS58&lt;&gt;0),[6]PDI_DES__DEDICACIÓN!$AS58,""),IF($A60="TOTAL",SUM(INDIRECT("AA4:AA"&amp;ROW()-1)),""))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IF(AND($A60&lt;&gt;"",$A60&lt;&gt;"TOTAL"),IF(AND([6]PDI_DES__DEDICACIÓN!$AV58&lt;&gt;"",[6]PDI_DES__DEDICACIÓN!$AV58&lt;&gt;0),[6]PDI_DES__DEDICACIÓN!$AV58,""),IF($A60="TOTAL",SUM(INDIRECT("AC4:AC"&amp;ROW()-1)),""))</f>
        <v/>
      </c>
      <c r="AD60" s="6" t="str">
        <f ca="1">IF(AND($A60&lt;&gt;"",$A60&lt;&gt;"TOTAL"),IF(AND([6]PDI_DES__DEDICACIÓN!$AX58&lt;&gt;"",[6]PDI_DES__DEDICACIÓN!$AX58&lt;&gt;0),[6]PDI_DES__DEDICACIÓN!$AX58,""),IF($A60="TOTAL",SUM(INDIRECT("AD4:AD"&amp;ROW()-1)),""))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IF(AND($A60&lt;&gt;"",$A60&lt;&gt;"TOTAL"),IF(AND([6]PDI_DES__DEDICACIÓN!$BA58&lt;&gt;"",[6]PDI_DES__DEDICACIÓN!$BA58&lt;&gt;0),[6]PDI_DES__DEDICACIÓN!$BA58,""),IF($A60="TOTAL",SUM(INDIRECT("AF4:AF"&amp;ROW()-1)),""))</f>
        <v/>
      </c>
      <c r="AG60" s="6" t="str">
        <f ca="1">IF(AND($A60&lt;&gt;"",$A60&lt;&gt;"TOTAL"),IF(AND([6]PDI_DES__DEDICACIÓN!$BC58&lt;&gt;"",[6]PDI_DES__DEDICACIÓN!$BC58&lt;&gt;0),[6]PDI_DES__DEDICACIÓN!$BC58,""),IF($A60="TOTAL",SUM(INDIRECT("AG4:AG"&amp;ROW()-1)),""))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IF(AND($A60&lt;&gt;"",$A60&lt;&gt;"TOTAL"),IF(AND([6]PDI_DES__DEDICACIÓN!$BF58&lt;&gt;"",[6]PDI_DES__DEDICACIÓN!$BF58&lt;&gt;0),[6]PDI_DES__DEDICACIÓN!$BF58,""),IF($A60="TOTAL",SUM(INDIRECT("AI4:AI"&amp;ROW()-1)),""))</f>
        <v/>
      </c>
      <c r="AJ60" s="6" t="str">
        <f ca="1">IF(AND($A60&lt;&gt;"",$A60&lt;&gt;"TOTAL"),IF(AND([6]PDI_DES__DEDICACIÓN!$BH58&lt;&gt;"",[6]PDI_DES__DEDICACIÓN!$BH58&lt;&gt;0),[6]PDI_DES__DEDICACIÓN!$BH58,""),IF($A60="TOTAL",SUM(INDIRECT("AJ4:AJ"&amp;ROW()-1)),""))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IF(AND($A60&lt;&gt;"",$A60&lt;&gt;"TOTAL"),IF(AND([6]PDI_DES__DEDICACIÓN!$BK58&lt;&gt;"",[6]PDI_DES__DEDICACIÓN!$BK58&lt;&gt;0),[6]PDI_DES__DEDICACIÓN!$BK58,""),IF($A60="TOTAL",SUM(INDIRECT("AL4:AL"&amp;ROW()-1)),""))</f>
        <v/>
      </c>
      <c r="AM60" s="6" t="str">
        <f ca="1">IF(AND($A60&lt;&gt;"",$A60&lt;&gt;"TOTAL"),IF(AND([6]PDI_DES__DEDICACIÓN!$BM58&lt;&gt;"",[6]PDI_DES__DEDICACIÓN!$BM58&lt;&gt;0),[6]PDI_DES__DEDICACIÓN!$BM58,""),IF($A60="TOTAL",SUM(INDIRECT("AM4:AM"&amp;ROW()-1)),""))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IF(AND($A60&lt;&gt;"",$A60&lt;&gt;"TOTAL"),IF(AND([6]PDI_DES__DEDICACIÓN!$BP58&lt;&gt;"",[6]PDI_DES__DEDICACIÓN!$BP58&lt;&gt;0),[6]PDI_DES__DEDICACIÓN!$BP58,""),IF($A60="TOTAL",SUM(INDIRECT("AO4:AO"&amp;ROW()-1)),""))</f>
        <v/>
      </c>
      <c r="AP60" s="6" t="str">
        <f ca="1">IF(AND($A60&lt;&gt;"",$A60&lt;&gt;"TOTAL"),IF(AND([6]PDI_DES__DEDICACIÓN!$BR58&lt;&gt;"",[6]PDI_DES__DEDICACIÓN!$BR58&lt;&gt;0),[6]PDI_DES__DEDICACIÓN!$BR58,""),IF($A60="TOTAL",SUM(INDIRECT("AP4:AP"&amp;ROW()-1)),""))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IF(AND($A60&lt;&gt;"",$A60&lt;&gt;"TOTAL"),IF(AND([6]PDI_DES__DEDICACIÓN!$BU58&lt;&gt;"",[6]PDI_DES__DEDICACIÓN!$BU58&lt;&gt;0),[6]PDI_DES__DEDICACIÓN!$BU58,""),IF($A60="TOTAL",SUM(INDIRECT("AR4:AR"&amp;ROW()-1)),""))</f>
        <v/>
      </c>
      <c r="AS60" s="6" t="str">
        <f ca="1">IF(AND($A60&lt;&gt;"",$A60&lt;&gt;"TOTAL"),IF(AND([6]PDI_DES__DEDICACIÓN!$BW58&lt;&gt;"",[6]PDI_DES__DEDICACIÓN!$BW58&lt;&gt;0),[6]PDI_DES__DEDICACIÓN!$BW58,""),IF($A60="TOTAL",SUM(INDIRECT("AS4:AS"&amp;ROW()-1)),""))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IF(AND($A60&lt;&gt;"",$A60&lt;&gt;"TOTAL"),IF(AND([6]PDI_DES__DEDICACIÓN!$BZ58&lt;&gt;"",[6]PDI_DES__DEDICACIÓN!$BZ58&lt;&gt;0),[6]PDI_DES__DEDICACIÓN!$BZ58,""),IF($A60="TOTAL",SUM(INDIRECT("AU4:AU"&amp;ROW()-1)),""))</f>
        <v/>
      </c>
      <c r="AV60" s="6" t="str">
        <f ca="1">IF(AND($A60&lt;&gt;"",$A60&lt;&gt;"TOTAL"),IF(AND([6]PDI_DES__DEDICACIÓN!$CB58&lt;&gt;"",[6]PDI_DES__DEDICACIÓN!$CB58&lt;&gt;0),[6]PDI_DES__DEDICACIÓN!$CB58,""),IF($A60="TOTAL",SUM(INDIRECT("AV4:AV"&amp;ROW()-1)),""))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IF(AND($A60&lt;&gt;"",$A60&lt;&gt;"TOTAL"),IF(AND([6]PDI_DES__DEDICACIÓN!$CE58&lt;&gt;"",[6]PDI_DES__DEDICACIÓN!$CE58&lt;&gt;0),[6]PDI_DES__DEDICACIÓN!$CE58,""),IF($A60="TOTAL",SUM(INDIRECT("AX4:AX"&amp;ROW()-1)),""))</f>
        <v/>
      </c>
      <c r="AY60" s="6" t="str">
        <f ca="1">IF(AND($A60&lt;&gt;"",$A60&lt;&gt;"TOTAL"),IF(AND([6]PDI_DES__DEDICACIÓN!$CG58&lt;&gt;"",[6]PDI_DES__DEDICACIÓN!$CG58&lt;&gt;0),[6]PDI_DES__DEDICACIÓN!$CG58,""),IF($A60="TOTAL",SUM(INDIRECT("AY4:AY"&amp;ROW()-1)),""))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IF(AND($A60&lt;&gt;"",$A60&lt;&gt;"TOTAL"),IF(AND([6]PDI_DES__DEDICACIÓN!$CJ58&lt;&gt;"",[6]PDI_DES__DEDICACIÓN!$CJ58&lt;&gt;0),[6]PDI_DES__DEDICACIÓN!$CJ58,""),IF($A60="TOTAL",SUM(INDIRECT("BA4:BA"&amp;ROW()-1)),""))</f>
        <v/>
      </c>
      <c r="BB60" s="6" t="str">
        <f ca="1">IF(AND($A60&lt;&gt;"",$A60&lt;&gt;"TOTAL"),IF(AND([6]PDI_DES__DEDICACIÓN!$CL58&lt;&gt;"",[6]PDI_DES__DEDICACIÓN!$CL58&lt;&gt;0),[6]PDI_DES__DEDICACIÓN!$CL58,""),IF($A60="TOTAL",SUM(INDIRECT("BB4:BB"&amp;ROW()-1)),""))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IF(AND($A60&lt;&gt;"",$A60&lt;&gt;"TOTAL"),IF(AND([6]PDI_DES__DEDICACIÓN!$CO58&lt;&gt;"",[6]PDI_DES__DEDICACIÓN!$CO58&lt;&gt;0),[6]PDI_DES__DEDICACIÓN!$CO58,""),IF($A60="TOTAL",SUM(INDIRECT("BD4:BD"&amp;ROW()-1)),""))</f>
        <v/>
      </c>
      <c r="BE60" s="6" t="str">
        <f ca="1">IF(AND($A60&lt;&gt;"",$A60&lt;&gt;"TOTAL"),IF(AND([6]PDI_DES__DEDICACIÓN!$CQ58&lt;&gt;"",[6]PDI_DES__DEDICACIÓN!$CQ58&lt;&gt;0),[6]PDI_DES__DEDICACIÓN!$CQ58,""),IF($A60="TOTAL",SUM(INDIRECT("BE4:BE"&amp;ROW()-1)),""))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IF([6]PDI_DES__DEDICACIÓN!$B59&lt;&gt;"",[6]PDI_DES__DEDICACIÓN!$B59,IF(AND([6]PDI_DES__DEDICACIÓN!$B59="",[6]PDI_DES__DEDICACIÓN!$B60="",[6]PDI_DES__DEDICACIÓN!$B58=""),"","TOTAL"))</f>
        <v/>
      </c>
      <c r="B61" s="6" t="str">
        <f ca="1">IF(AND($A61&lt;&gt;"",$A61&lt;&gt;"TOTAL"),IF(AND([6]PDI_DES__DEDICACIÓN!$C59&lt;&gt;"",[6]PDI_DES__DEDICACIÓN!$C59&lt;&gt;0),[6]PDI_DES__DEDICACIÓN!$C59,""),IF($A61="TOTAL",SUM(INDIRECT("B4:B"&amp;ROW()-1)),""))</f>
        <v/>
      </c>
      <c r="C61" s="6" t="str">
        <f ca="1">IF(AND($A61&lt;&gt;"",$A61&lt;&gt;"TOTAL"),IF(AND([6]PDI_DES__DEDICACIÓN!$E59&lt;&gt;"",[6]PDI_DES__DEDICACIÓN!$E59&lt;&gt;0),[6]PDI_DES__DEDICACIÓN!$E59,""),IF($A61="TOTAL",SUM(INDIRECT("C4:C"&amp;ROW()-1)),""))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IF(AND($A61&lt;&gt;"",$A61&lt;&gt;"TOTAL"),IF(AND([6]PDI_DES__DEDICACIÓN!$H59&lt;&gt;"",[6]PDI_DES__DEDICACIÓN!$H59&lt;&gt;0),[6]PDI_DES__DEDICACIÓN!$H59,""),IF($A61="TOTAL",SUM(INDIRECT("E4:E"&amp;ROW()-1)),""))</f>
        <v/>
      </c>
      <c r="F61" s="6" t="str">
        <f ca="1">IF(AND($A61&lt;&gt;"",$A61&lt;&gt;"TOTAL"),IF(AND([6]PDI_DES__DEDICACIÓN!$J59&lt;&gt;"",[6]PDI_DES__DEDICACIÓN!$J59&lt;&gt;0),[6]PDI_DES__DEDICACIÓN!$J59,""),IF($A61="TOTAL",SUM(INDIRECT("F4:F"&amp;ROW()-1)),""))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IF(AND($A61&lt;&gt;"",$A61&lt;&gt;"TOTAL"),IF(AND([6]PDI_DES__DEDICACIÓN!$M59&lt;&gt;"",[6]PDI_DES__DEDICACIÓN!$M59&lt;&gt;0),[6]PDI_DES__DEDICACIÓN!$M59,""),IF($A61="TOTAL",SUM(INDIRECT("H4:H"&amp;ROW()-1)),""))</f>
        <v/>
      </c>
      <c r="I61" s="6" t="str">
        <f ca="1">IF(AND($A61&lt;&gt;"",$A61&lt;&gt;"TOTAL"),IF(AND([6]PDI_DES__DEDICACIÓN!$O59&lt;&gt;"",[6]PDI_DES__DEDICACIÓN!$O59&lt;&gt;0),[6]PDI_DES__DEDICACIÓN!$O59,""),IF($A61="TOTAL",SUM(INDIRECT("I4:I"&amp;ROW()-1)),""))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IF(AND($A61&lt;&gt;"",$A61&lt;&gt;"TOTAL"),IF(AND([6]PDI_DES__DEDICACIÓN!$R59&lt;&gt;"",[6]PDI_DES__DEDICACIÓN!$R59&lt;&gt;0),[6]PDI_DES__DEDICACIÓN!$R59,""),IF($A61="TOTAL",SUM(INDIRECT("K4:K"&amp;ROW()-1)),""))</f>
        <v/>
      </c>
      <c r="L61" s="6" t="str">
        <f ca="1">IF(AND($A61&lt;&gt;"",$A61&lt;&gt;"TOTAL"),IF(AND([6]PDI_DES__DEDICACIÓN!$T59&lt;&gt;"",[6]PDI_DES__DEDICACIÓN!$T59&lt;&gt;0),[6]PDI_DES__DEDICACIÓN!$T59,""),IF($A61="TOTAL",SUM(INDIRECT("L4:L"&amp;ROW()-1)),""))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IF(AND($A61&lt;&gt;"",$A61&lt;&gt;"TOTAL"),IF(AND([6]PDI_DES__DEDICACIÓN!$W59&lt;&gt;"",[6]PDI_DES__DEDICACIÓN!$W59&lt;&gt;0),[6]PDI_DES__DEDICACIÓN!$W59,""),IF($A61="TOTAL",SUM(INDIRECT("N4:N"&amp;ROW()-1)),""))</f>
        <v/>
      </c>
      <c r="O61" s="6" t="str">
        <f ca="1">IF(AND($A61&lt;&gt;"",$A61&lt;&gt;"TOTAL"),IF(AND([6]PDI_DES__DEDICACIÓN!$Y59&lt;&gt;"",[6]PDI_DES__DEDICACIÓN!$Y59&lt;&gt;0),[6]PDI_DES__DEDICACIÓN!$Y59,""),IF($A61="TOTAL",SUM(INDIRECT("O4:O"&amp;ROW()-1)),""))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IF(AND($A61&lt;&gt;"",$A61&lt;&gt;"TOTAL"),IF(AND([6]PDI_DES__DEDICACIÓN!$AB59&lt;&gt;"",[6]PDI_DES__DEDICACIÓN!$AB59&lt;&gt;0),[6]PDI_DES__DEDICACIÓN!$AB59,""),IF($A61="TOTAL",SUM(INDIRECT("Q4:Q"&amp;ROW()-1)),""))</f>
        <v/>
      </c>
      <c r="R61" s="6" t="str">
        <f ca="1">IF(AND($A61&lt;&gt;"",$A61&lt;&gt;"TOTAL"),IF(AND([6]PDI_DES__DEDICACIÓN!$AD59&lt;&gt;"",[6]PDI_DES__DEDICACIÓN!$AD59&lt;&gt;0),[6]PDI_DES__DEDICACIÓN!$AD59,""),IF($A61="TOTAL",SUM(INDIRECT("R4:R"&amp;ROW()-1)),""))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IF(AND($A61&lt;&gt;"",$A61&lt;&gt;"TOTAL"),IF(AND([6]PDI_DES__DEDICACIÓN!$AG59&lt;&gt;"",[6]PDI_DES__DEDICACIÓN!$AG59&lt;&gt;0),[6]PDI_DES__DEDICACIÓN!$AG59,""),IF($A61="TOTAL",SUM(INDIRECT("T4:T"&amp;ROW()-1)),""))</f>
        <v/>
      </c>
      <c r="U61" s="6" t="str">
        <f ca="1">IF(AND($A61&lt;&gt;"",$A61&lt;&gt;"TOTAL"),IF(AND([6]PDI_DES__DEDICACIÓN!$AI59&lt;&gt;"",[6]PDI_DES__DEDICACIÓN!$AI59&lt;&gt;0),[6]PDI_DES__DEDICACIÓN!$AI59,""),IF($A61="TOTAL",SUM(INDIRECT("U4:U"&amp;ROW()-1)),""))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IF(AND($A61&lt;&gt;"",$A61&lt;&gt;"TOTAL"),IF(AND([6]PDI_DES__DEDICACIÓN!$AL59&lt;&gt;"",[6]PDI_DES__DEDICACIÓN!$AL59&lt;&gt;0),[6]PDI_DES__DEDICACIÓN!$AL59,""),IF($A61="TOTAL",SUM(INDIRECT("W4:W"&amp;ROW()-1)),""))</f>
        <v/>
      </c>
      <c r="X61" s="6" t="str">
        <f ca="1">IF(AND($A61&lt;&gt;"",$A61&lt;&gt;"TOTAL"),IF(AND([6]PDI_DES__DEDICACIÓN!$AN59&lt;&gt;"",[6]PDI_DES__DEDICACIÓN!$AN59&lt;&gt;0),[6]PDI_DES__DEDICACIÓN!$AN59,""),IF($A61="TOTAL",SUM(INDIRECT("X4:X"&amp;ROW()-1)),""))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IF(AND($A61&lt;&gt;"",$A61&lt;&gt;"TOTAL"),IF(AND([6]PDI_DES__DEDICACIÓN!$AQ59&lt;&gt;"",[6]PDI_DES__DEDICACIÓN!$AQ59&lt;&gt;0),[6]PDI_DES__DEDICACIÓN!$AQ59,""),IF($A61="TOTAL",SUM(INDIRECT("Z4:Z"&amp;ROW()-1)),""))</f>
        <v/>
      </c>
      <c r="AA61" s="6" t="str">
        <f ca="1">IF(AND($A61&lt;&gt;"",$A61&lt;&gt;"TOTAL"),IF(AND([6]PDI_DES__DEDICACIÓN!$AS59&lt;&gt;"",[6]PDI_DES__DEDICACIÓN!$AS59&lt;&gt;0),[6]PDI_DES__DEDICACIÓN!$AS59,""),IF($A61="TOTAL",SUM(INDIRECT("AA4:AA"&amp;ROW()-1)),""))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IF(AND($A61&lt;&gt;"",$A61&lt;&gt;"TOTAL"),IF(AND([6]PDI_DES__DEDICACIÓN!$AV59&lt;&gt;"",[6]PDI_DES__DEDICACIÓN!$AV59&lt;&gt;0),[6]PDI_DES__DEDICACIÓN!$AV59,""),IF($A61="TOTAL",SUM(INDIRECT("AC4:AC"&amp;ROW()-1)),""))</f>
        <v/>
      </c>
      <c r="AD61" s="6" t="str">
        <f ca="1">IF(AND($A61&lt;&gt;"",$A61&lt;&gt;"TOTAL"),IF(AND([6]PDI_DES__DEDICACIÓN!$AX59&lt;&gt;"",[6]PDI_DES__DEDICACIÓN!$AX59&lt;&gt;0),[6]PDI_DES__DEDICACIÓN!$AX59,""),IF($A61="TOTAL",SUM(INDIRECT("AD4:AD"&amp;ROW()-1)),""))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IF(AND($A61&lt;&gt;"",$A61&lt;&gt;"TOTAL"),IF(AND([6]PDI_DES__DEDICACIÓN!$BA59&lt;&gt;"",[6]PDI_DES__DEDICACIÓN!$BA59&lt;&gt;0),[6]PDI_DES__DEDICACIÓN!$BA59,""),IF($A61="TOTAL",SUM(INDIRECT("AF4:AF"&amp;ROW()-1)),""))</f>
        <v/>
      </c>
      <c r="AG61" s="6" t="str">
        <f ca="1">IF(AND($A61&lt;&gt;"",$A61&lt;&gt;"TOTAL"),IF(AND([6]PDI_DES__DEDICACIÓN!$BC59&lt;&gt;"",[6]PDI_DES__DEDICACIÓN!$BC59&lt;&gt;0),[6]PDI_DES__DEDICACIÓN!$BC59,""),IF($A61="TOTAL",SUM(INDIRECT("AG4:AG"&amp;ROW()-1)),""))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IF(AND($A61&lt;&gt;"",$A61&lt;&gt;"TOTAL"),IF(AND([6]PDI_DES__DEDICACIÓN!$BF59&lt;&gt;"",[6]PDI_DES__DEDICACIÓN!$BF59&lt;&gt;0),[6]PDI_DES__DEDICACIÓN!$BF59,""),IF($A61="TOTAL",SUM(INDIRECT("AI4:AI"&amp;ROW()-1)),""))</f>
        <v/>
      </c>
      <c r="AJ61" s="6" t="str">
        <f ca="1">IF(AND($A61&lt;&gt;"",$A61&lt;&gt;"TOTAL"),IF(AND([6]PDI_DES__DEDICACIÓN!$BH59&lt;&gt;"",[6]PDI_DES__DEDICACIÓN!$BH59&lt;&gt;0),[6]PDI_DES__DEDICACIÓN!$BH59,""),IF($A61="TOTAL",SUM(INDIRECT("AJ4:AJ"&amp;ROW()-1)),""))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IF(AND($A61&lt;&gt;"",$A61&lt;&gt;"TOTAL"),IF(AND([6]PDI_DES__DEDICACIÓN!$BK59&lt;&gt;"",[6]PDI_DES__DEDICACIÓN!$BK59&lt;&gt;0),[6]PDI_DES__DEDICACIÓN!$BK59,""),IF($A61="TOTAL",SUM(INDIRECT("AL4:AL"&amp;ROW()-1)),""))</f>
        <v/>
      </c>
      <c r="AM61" s="6" t="str">
        <f ca="1">IF(AND($A61&lt;&gt;"",$A61&lt;&gt;"TOTAL"),IF(AND([6]PDI_DES__DEDICACIÓN!$BM59&lt;&gt;"",[6]PDI_DES__DEDICACIÓN!$BM59&lt;&gt;0),[6]PDI_DES__DEDICACIÓN!$BM59,""),IF($A61="TOTAL",SUM(INDIRECT("AM4:AM"&amp;ROW()-1)),""))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IF(AND($A61&lt;&gt;"",$A61&lt;&gt;"TOTAL"),IF(AND([6]PDI_DES__DEDICACIÓN!$BP59&lt;&gt;"",[6]PDI_DES__DEDICACIÓN!$BP59&lt;&gt;0),[6]PDI_DES__DEDICACIÓN!$BP59,""),IF($A61="TOTAL",SUM(INDIRECT("AO4:AO"&amp;ROW()-1)),""))</f>
        <v/>
      </c>
      <c r="AP61" s="6" t="str">
        <f ca="1">IF(AND($A61&lt;&gt;"",$A61&lt;&gt;"TOTAL"),IF(AND([6]PDI_DES__DEDICACIÓN!$BR59&lt;&gt;"",[6]PDI_DES__DEDICACIÓN!$BR59&lt;&gt;0),[6]PDI_DES__DEDICACIÓN!$BR59,""),IF($A61="TOTAL",SUM(INDIRECT("AP4:AP"&amp;ROW()-1)),""))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IF(AND($A61&lt;&gt;"",$A61&lt;&gt;"TOTAL"),IF(AND([6]PDI_DES__DEDICACIÓN!$BU59&lt;&gt;"",[6]PDI_DES__DEDICACIÓN!$BU59&lt;&gt;0),[6]PDI_DES__DEDICACIÓN!$BU59,""),IF($A61="TOTAL",SUM(INDIRECT("AR4:AR"&amp;ROW()-1)),""))</f>
        <v/>
      </c>
      <c r="AS61" s="6" t="str">
        <f ca="1">IF(AND($A61&lt;&gt;"",$A61&lt;&gt;"TOTAL"),IF(AND([6]PDI_DES__DEDICACIÓN!$BW59&lt;&gt;"",[6]PDI_DES__DEDICACIÓN!$BW59&lt;&gt;0),[6]PDI_DES__DEDICACIÓN!$BW59,""),IF($A61="TOTAL",SUM(INDIRECT("AS4:AS"&amp;ROW()-1)),""))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IF(AND($A61&lt;&gt;"",$A61&lt;&gt;"TOTAL"),IF(AND([6]PDI_DES__DEDICACIÓN!$BZ59&lt;&gt;"",[6]PDI_DES__DEDICACIÓN!$BZ59&lt;&gt;0),[6]PDI_DES__DEDICACIÓN!$BZ59,""),IF($A61="TOTAL",SUM(INDIRECT("AU4:AU"&amp;ROW()-1)),""))</f>
        <v/>
      </c>
      <c r="AV61" s="6" t="str">
        <f ca="1">IF(AND($A61&lt;&gt;"",$A61&lt;&gt;"TOTAL"),IF(AND([6]PDI_DES__DEDICACIÓN!$CB59&lt;&gt;"",[6]PDI_DES__DEDICACIÓN!$CB59&lt;&gt;0),[6]PDI_DES__DEDICACIÓN!$CB59,""),IF($A61="TOTAL",SUM(INDIRECT("AV4:AV"&amp;ROW()-1)),""))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IF(AND($A61&lt;&gt;"",$A61&lt;&gt;"TOTAL"),IF(AND([6]PDI_DES__DEDICACIÓN!$CE59&lt;&gt;"",[6]PDI_DES__DEDICACIÓN!$CE59&lt;&gt;0),[6]PDI_DES__DEDICACIÓN!$CE59,""),IF($A61="TOTAL",SUM(INDIRECT("AX4:AX"&amp;ROW()-1)),""))</f>
        <v/>
      </c>
      <c r="AY61" s="6" t="str">
        <f ca="1">IF(AND($A61&lt;&gt;"",$A61&lt;&gt;"TOTAL"),IF(AND([6]PDI_DES__DEDICACIÓN!$CG59&lt;&gt;"",[6]PDI_DES__DEDICACIÓN!$CG59&lt;&gt;0),[6]PDI_DES__DEDICACIÓN!$CG59,""),IF($A61="TOTAL",SUM(INDIRECT("AY4:AY"&amp;ROW()-1)),""))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IF(AND($A61&lt;&gt;"",$A61&lt;&gt;"TOTAL"),IF(AND([6]PDI_DES__DEDICACIÓN!$CJ59&lt;&gt;"",[6]PDI_DES__DEDICACIÓN!$CJ59&lt;&gt;0),[6]PDI_DES__DEDICACIÓN!$CJ59,""),IF($A61="TOTAL",SUM(INDIRECT("BA4:BA"&amp;ROW()-1)),""))</f>
        <v/>
      </c>
      <c r="BB61" s="6" t="str">
        <f ca="1">IF(AND($A61&lt;&gt;"",$A61&lt;&gt;"TOTAL"),IF(AND([6]PDI_DES__DEDICACIÓN!$CL59&lt;&gt;"",[6]PDI_DES__DEDICACIÓN!$CL59&lt;&gt;0),[6]PDI_DES__DEDICACIÓN!$CL59,""),IF($A61="TOTAL",SUM(INDIRECT("BB4:BB"&amp;ROW()-1)),""))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IF(AND($A61&lt;&gt;"",$A61&lt;&gt;"TOTAL"),IF(AND([6]PDI_DES__DEDICACIÓN!$CO59&lt;&gt;"",[6]PDI_DES__DEDICACIÓN!$CO59&lt;&gt;0),[6]PDI_DES__DEDICACIÓN!$CO59,""),IF($A61="TOTAL",SUM(INDIRECT("BD4:BD"&amp;ROW()-1)),""))</f>
        <v/>
      </c>
      <c r="BE61" s="6" t="str">
        <f ca="1">IF(AND($A61&lt;&gt;"",$A61&lt;&gt;"TOTAL"),IF(AND([6]PDI_DES__DEDICACIÓN!$CQ59&lt;&gt;"",[6]PDI_DES__DEDICACIÓN!$CQ59&lt;&gt;0),[6]PDI_DES__DEDICACIÓN!$CQ59,""),IF($A61="TOTAL",SUM(INDIRECT("BE4:BE"&amp;ROW()-1)),""))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IF([6]PDI_DES__DEDICACIÓN!$B60&lt;&gt;"",[6]PDI_DES__DEDICACIÓN!$B60,IF(AND([6]PDI_DES__DEDICACIÓN!$B60="",[6]PDI_DES__DEDICACIÓN!$B61="",[6]PDI_DES__DEDICACIÓN!$B59=""),"","TOTAL"))</f>
        <v/>
      </c>
      <c r="B62" s="6" t="str">
        <f ca="1">IF(AND($A62&lt;&gt;"",$A62&lt;&gt;"TOTAL"),IF(AND([6]PDI_DES__DEDICACIÓN!$C60&lt;&gt;"",[6]PDI_DES__DEDICACIÓN!$C60&lt;&gt;0),[6]PDI_DES__DEDICACIÓN!$C60,""),IF($A62="TOTAL",SUM(INDIRECT("B4:B"&amp;ROW()-1)),""))</f>
        <v/>
      </c>
      <c r="C62" s="6" t="str">
        <f ca="1">IF(AND($A62&lt;&gt;"",$A62&lt;&gt;"TOTAL"),IF(AND([6]PDI_DES__DEDICACIÓN!$E60&lt;&gt;"",[6]PDI_DES__DEDICACIÓN!$E60&lt;&gt;0),[6]PDI_DES__DEDICACIÓN!$E60,""),IF($A62="TOTAL",SUM(INDIRECT("C4:C"&amp;ROW()-1)),""))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IF(AND($A62&lt;&gt;"",$A62&lt;&gt;"TOTAL"),IF(AND([6]PDI_DES__DEDICACIÓN!$H60&lt;&gt;"",[6]PDI_DES__DEDICACIÓN!$H60&lt;&gt;0),[6]PDI_DES__DEDICACIÓN!$H60,""),IF($A62="TOTAL",SUM(INDIRECT("E4:E"&amp;ROW()-1)),""))</f>
        <v/>
      </c>
      <c r="F62" s="6" t="str">
        <f ca="1">IF(AND($A62&lt;&gt;"",$A62&lt;&gt;"TOTAL"),IF(AND([6]PDI_DES__DEDICACIÓN!$J60&lt;&gt;"",[6]PDI_DES__DEDICACIÓN!$J60&lt;&gt;0),[6]PDI_DES__DEDICACIÓN!$J60,""),IF($A62="TOTAL",SUM(INDIRECT("F4:F"&amp;ROW()-1)),""))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IF(AND($A62&lt;&gt;"",$A62&lt;&gt;"TOTAL"),IF(AND([6]PDI_DES__DEDICACIÓN!$M60&lt;&gt;"",[6]PDI_DES__DEDICACIÓN!$M60&lt;&gt;0),[6]PDI_DES__DEDICACIÓN!$M60,""),IF($A62="TOTAL",SUM(INDIRECT("H4:H"&amp;ROW()-1)),""))</f>
        <v/>
      </c>
      <c r="I62" s="6" t="str">
        <f ca="1">IF(AND($A62&lt;&gt;"",$A62&lt;&gt;"TOTAL"),IF(AND([6]PDI_DES__DEDICACIÓN!$O60&lt;&gt;"",[6]PDI_DES__DEDICACIÓN!$O60&lt;&gt;0),[6]PDI_DES__DEDICACIÓN!$O60,""),IF($A62="TOTAL",SUM(INDIRECT("I4:I"&amp;ROW()-1)),""))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IF(AND($A62&lt;&gt;"",$A62&lt;&gt;"TOTAL"),IF(AND([6]PDI_DES__DEDICACIÓN!$R60&lt;&gt;"",[6]PDI_DES__DEDICACIÓN!$R60&lt;&gt;0),[6]PDI_DES__DEDICACIÓN!$R60,""),IF($A62="TOTAL",SUM(INDIRECT("K4:K"&amp;ROW()-1)),""))</f>
        <v/>
      </c>
      <c r="L62" s="6" t="str">
        <f ca="1">IF(AND($A62&lt;&gt;"",$A62&lt;&gt;"TOTAL"),IF(AND([6]PDI_DES__DEDICACIÓN!$T60&lt;&gt;"",[6]PDI_DES__DEDICACIÓN!$T60&lt;&gt;0),[6]PDI_DES__DEDICACIÓN!$T60,""),IF($A62="TOTAL",SUM(INDIRECT("L4:L"&amp;ROW()-1)),""))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IF(AND($A62&lt;&gt;"",$A62&lt;&gt;"TOTAL"),IF(AND([6]PDI_DES__DEDICACIÓN!$W60&lt;&gt;"",[6]PDI_DES__DEDICACIÓN!$W60&lt;&gt;0),[6]PDI_DES__DEDICACIÓN!$W60,""),IF($A62="TOTAL",SUM(INDIRECT("N4:N"&amp;ROW()-1)),""))</f>
        <v/>
      </c>
      <c r="O62" s="6" t="str">
        <f ca="1">IF(AND($A62&lt;&gt;"",$A62&lt;&gt;"TOTAL"),IF(AND([6]PDI_DES__DEDICACIÓN!$Y60&lt;&gt;"",[6]PDI_DES__DEDICACIÓN!$Y60&lt;&gt;0),[6]PDI_DES__DEDICACIÓN!$Y60,""),IF($A62="TOTAL",SUM(INDIRECT("O4:O"&amp;ROW()-1)),""))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IF(AND($A62&lt;&gt;"",$A62&lt;&gt;"TOTAL"),IF(AND([6]PDI_DES__DEDICACIÓN!$AB60&lt;&gt;"",[6]PDI_DES__DEDICACIÓN!$AB60&lt;&gt;0),[6]PDI_DES__DEDICACIÓN!$AB60,""),IF($A62="TOTAL",SUM(INDIRECT("Q4:Q"&amp;ROW()-1)),""))</f>
        <v/>
      </c>
      <c r="R62" s="6" t="str">
        <f ca="1">IF(AND($A62&lt;&gt;"",$A62&lt;&gt;"TOTAL"),IF(AND([6]PDI_DES__DEDICACIÓN!$AD60&lt;&gt;"",[6]PDI_DES__DEDICACIÓN!$AD60&lt;&gt;0),[6]PDI_DES__DEDICACIÓN!$AD60,""),IF($A62="TOTAL",SUM(INDIRECT("R4:R"&amp;ROW()-1)),""))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IF(AND($A62&lt;&gt;"",$A62&lt;&gt;"TOTAL"),IF(AND([6]PDI_DES__DEDICACIÓN!$AG60&lt;&gt;"",[6]PDI_DES__DEDICACIÓN!$AG60&lt;&gt;0),[6]PDI_DES__DEDICACIÓN!$AG60,""),IF($A62="TOTAL",SUM(INDIRECT("T4:T"&amp;ROW()-1)),""))</f>
        <v/>
      </c>
      <c r="U62" s="6" t="str">
        <f ca="1">IF(AND($A62&lt;&gt;"",$A62&lt;&gt;"TOTAL"),IF(AND([6]PDI_DES__DEDICACIÓN!$AI60&lt;&gt;"",[6]PDI_DES__DEDICACIÓN!$AI60&lt;&gt;0),[6]PDI_DES__DEDICACIÓN!$AI60,""),IF($A62="TOTAL",SUM(INDIRECT("U4:U"&amp;ROW()-1)),""))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IF(AND($A62&lt;&gt;"",$A62&lt;&gt;"TOTAL"),IF(AND([6]PDI_DES__DEDICACIÓN!$AL60&lt;&gt;"",[6]PDI_DES__DEDICACIÓN!$AL60&lt;&gt;0),[6]PDI_DES__DEDICACIÓN!$AL60,""),IF($A62="TOTAL",SUM(INDIRECT("W4:W"&amp;ROW()-1)),""))</f>
        <v/>
      </c>
      <c r="X62" s="6" t="str">
        <f ca="1">IF(AND($A62&lt;&gt;"",$A62&lt;&gt;"TOTAL"),IF(AND([6]PDI_DES__DEDICACIÓN!$AN60&lt;&gt;"",[6]PDI_DES__DEDICACIÓN!$AN60&lt;&gt;0),[6]PDI_DES__DEDICACIÓN!$AN60,""),IF($A62="TOTAL",SUM(INDIRECT("X4:X"&amp;ROW()-1)),""))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IF(AND($A62&lt;&gt;"",$A62&lt;&gt;"TOTAL"),IF(AND([6]PDI_DES__DEDICACIÓN!$AQ60&lt;&gt;"",[6]PDI_DES__DEDICACIÓN!$AQ60&lt;&gt;0),[6]PDI_DES__DEDICACIÓN!$AQ60,""),IF($A62="TOTAL",SUM(INDIRECT("Z4:Z"&amp;ROW()-1)),""))</f>
        <v/>
      </c>
      <c r="AA62" s="6" t="str">
        <f ca="1">IF(AND($A62&lt;&gt;"",$A62&lt;&gt;"TOTAL"),IF(AND([6]PDI_DES__DEDICACIÓN!$AS60&lt;&gt;"",[6]PDI_DES__DEDICACIÓN!$AS60&lt;&gt;0),[6]PDI_DES__DEDICACIÓN!$AS60,""),IF($A62="TOTAL",SUM(INDIRECT("AA4:AA"&amp;ROW()-1)),""))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IF(AND($A62&lt;&gt;"",$A62&lt;&gt;"TOTAL"),IF(AND([6]PDI_DES__DEDICACIÓN!$AV60&lt;&gt;"",[6]PDI_DES__DEDICACIÓN!$AV60&lt;&gt;0),[6]PDI_DES__DEDICACIÓN!$AV60,""),IF($A62="TOTAL",SUM(INDIRECT("AC4:AC"&amp;ROW()-1)),""))</f>
        <v/>
      </c>
      <c r="AD62" s="6" t="str">
        <f ca="1">IF(AND($A62&lt;&gt;"",$A62&lt;&gt;"TOTAL"),IF(AND([6]PDI_DES__DEDICACIÓN!$AX60&lt;&gt;"",[6]PDI_DES__DEDICACIÓN!$AX60&lt;&gt;0),[6]PDI_DES__DEDICACIÓN!$AX60,""),IF($A62="TOTAL",SUM(INDIRECT("AD4:AD"&amp;ROW()-1)),""))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IF(AND($A62&lt;&gt;"",$A62&lt;&gt;"TOTAL"),IF(AND([6]PDI_DES__DEDICACIÓN!$BA60&lt;&gt;"",[6]PDI_DES__DEDICACIÓN!$BA60&lt;&gt;0),[6]PDI_DES__DEDICACIÓN!$BA60,""),IF($A62="TOTAL",SUM(INDIRECT("AF4:AF"&amp;ROW()-1)),""))</f>
        <v/>
      </c>
      <c r="AG62" s="6" t="str">
        <f ca="1">IF(AND($A62&lt;&gt;"",$A62&lt;&gt;"TOTAL"),IF(AND([6]PDI_DES__DEDICACIÓN!$BC60&lt;&gt;"",[6]PDI_DES__DEDICACIÓN!$BC60&lt;&gt;0),[6]PDI_DES__DEDICACIÓN!$BC60,""),IF($A62="TOTAL",SUM(INDIRECT("AG4:AG"&amp;ROW()-1)),""))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IF(AND($A62&lt;&gt;"",$A62&lt;&gt;"TOTAL"),IF(AND([6]PDI_DES__DEDICACIÓN!$BF60&lt;&gt;"",[6]PDI_DES__DEDICACIÓN!$BF60&lt;&gt;0),[6]PDI_DES__DEDICACIÓN!$BF60,""),IF($A62="TOTAL",SUM(INDIRECT("AI4:AI"&amp;ROW()-1)),""))</f>
        <v/>
      </c>
      <c r="AJ62" s="6" t="str">
        <f ca="1">IF(AND($A62&lt;&gt;"",$A62&lt;&gt;"TOTAL"),IF(AND([6]PDI_DES__DEDICACIÓN!$BH60&lt;&gt;"",[6]PDI_DES__DEDICACIÓN!$BH60&lt;&gt;0),[6]PDI_DES__DEDICACIÓN!$BH60,""),IF($A62="TOTAL",SUM(INDIRECT("AJ4:AJ"&amp;ROW()-1)),""))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IF(AND($A62&lt;&gt;"",$A62&lt;&gt;"TOTAL"),IF(AND([6]PDI_DES__DEDICACIÓN!$BK60&lt;&gt;"",[6]PDI_DES__DEDICACIÓN!$BK60&lt;&gt;0),[6]PDI_DES__DEDICACIÓN!$BK60,""),IF($A62="TOTAL",SUM(INDIRECT("AL4:AL"&amp;ROW()-1)),""))</f>
        <v/>
      </c>
      <c r="AM62" s="6" t="str">
        <f ca="1">IF(AND($A62&lt;&gt;"",$A62&lt;&gt;"TOTAL"),IF(AND([6]PDI_DES__DEDICACIÓN!$BM60&lt;&gt;"",[6]PDI_DES__DEDICACIÓN!$BM60&lt;&gt;0),[6]PDI_DES__DEDICACIÓN!$BM60,""),IF($A62="TOTAL",SUM(INDIRECT("AM4:AM"&amp;ROW()-1)),""))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IF(AND($A62&lt;&gt;"",$A62&lt;&gt;"TOTAL"),IF(AND([6]PDI_DES__DEDICACIÓN!$BP60&lt;&gt;"",[6]PDI_DES__DEDICACIÓN!$BP60&lt;&gt;0),[6]PDI_DES__DEDICACIÓN!$BP60,""),IF($A62="TOTAL",SUM(INDIRECT("AO4:AO"&amp;ROW()-1)),""))</f>
        <v/>
      </c>
      <c r="AP62" s="6" t="str">
        <f ca="1">IF(AND($A62&lt;&gt;"",$A62&lt;&gt;"TOTAL"),IF(AND([6]PDI_DES__DEDICACIÓN!$BR60&lt;&gt;"",[6]PDI_DES__DEDICACIÓN!$BR60&lt;&gt;0),[6]PDI_DES__DEDICACIÓN!$BR60,""),IF($A62="TOTAL",SUM(INDIRECT("AP4:AP"&amp;ROW()-1)),""))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IF(AND($A62&lt;&gt;"",$A62&lt;&gt;"TOTAL"),IF(AND([6]PDI_DES__DEDICACIÓN!$BU60&lt;&gt;"",[6]PDI_DES__DEDICACIÓN!$BU60&lt;&gt;0),[6]PDI_DES__DEDICACIÓN!$BU60,""),IF($A62="TOTAL",SUM(INDIRECT("AR4:AR"&amp;ROW()-1)),""))</f>
        <v/>
      </c>
      <c r="AS62" s="6" t="str">
        <f ca="1">IF(AND($A62&lt;&gt;"",$A62&lt;&gt;"TOTAL"),IF(AND([6]PDI_DES__DEDICACIÓN!$BW60&lt;&gt;"",[6]PDI_DES__DEDICACIÓN!$BW60&lt;&gt;0),[6]PDI_DES__DEDICACIÓN!$BW60,""),IF($A62="TOTAL",SUM(INDIRECT("AS4:AS"&amp;ROW()-1)),""))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IF(AND($A62&lt;&gt;"",$A62&lt;&gt;"TOTAL"),IF(AND([6]PDI_DES__DEDICACIÓN!$BZ60&lt;&gt;"",[6]PDI_DES__DEDICACIÓN!$BZ60&lt;&gt;0),[6]PDI_DES__DEDICACIÓN!$BZ60,""),IF($A62="TOTAL",SUM(INDIRECT("AU4:AU"&amp;ROW()-1)),""))</f>
        <v/>
      </c>
      <c r="AV62" s="6" t="str">
        <f ca="1">IF(AND($A62&lt;&gt;"",$A62&lt;&gt;"TOTAL"),IF(AND([6]PDI_DES__DEDICACIÓN!$CB60&lt;&gt;"",[6]PDI_DES__DEDICACIÓN!$CB60&lt;&gt;0),[6]PDI_DES__DEDICACIÓN!$CB60,""),IF($A62="TOTAL",SUM(INDIRECT("AV4:AV"&amp;ROW()-1)),""))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IF(AND($A62&lt;&gt;"",$A62&lt;&gt;"TOTAL"),IF(AND([6]PDI_DES__DEDICACIÓN!$CE60&lt;&gt;"",[6]PDI_DES__DEDICACIÓN!$CE60&lt;&gt;0),[6]PDI_DES__DEDICACIÓN!$CE60,""),IF($A62="TOTAL",SUM(INDIRECT("AX4:AX"&amp;ROW()-1)),""))</f>
        <v/>
      </c>
      <c r="AY62" s="6" t="str">
        <f ca="1">IF(AND($A62&lt;&gt;"",$A62&lt;&gt;"TOTAL"),IF(AND([6]PDI_DES__DEDICACIÓN!$CG60&lt;&gt;"",[6]PDI_DES__DEDICACIÓN!$CG60&lt;&gt;0),[6]PDI_DES__DEDICACIÓN!$CG60,""),IF($A62="TOTAL",SUM(INDIRECT("AY4:AY"&amp;ROW()-1)),""))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IF(AND($A62&lt;&gt;"",$A62&lt;&gt;"TOTAL"),IF(AND([6]PDI_DES__DEDICACIÓN!$CJ60&lt;&gt;"",[6]PDI_DES__DEDICACIÓN!$CJ60&lt;&gt;0),[6]PDI_DES__DEDICACIÓN!$CJ60,""),IF($A62="TOTAL",SUM(INDIRECT("BA4:BA"&amp;ROW()-1)),""))</f>
        <v/>
      </c>
      <c r="BB62" s="6" t="str">
        <f ca="1">IF(AND($A62&lt;&gt;"",$A62&lt;&gt;"TOTAL"),IF(AND([6]PDI_DES__DEDICACIÓN!$CL60&lt;&gt;"",[6]PDI_DES__DEDICACIÓN!$CL60&lt;&gt;0),[6]PDI_DES__DEDICACIÓN!$CL60,""),IF($A62="TOTAL",SUM(INDIRECT("BB4:BB"&amp;ROW()-1)),""))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IF(AND($A62&lt;&gt;"",$A62&lt;&gt;"TOTAL"),IF(AND([6]PDI_DES__DEDICACIÓN!$CO60&lt;&gt;"",[6]PDI_DES__DEDICACIÓN!$CO60&lt;&gt;0),[6]PDI_DES__DEDICACIÓN!$CO60,""),IF($A62="TOTAL",SUM(INDIRECT("BD4:BD"&amp;ROW()-1)),""))</f>
        <v/>
      </c>
      <c r="BE62" s="6" t="str">
        <f ca="1">IF(AND($A62&lt;&gt;"",$A62&lt;&gt;"TOTAL"),IF(AND([6]PDI_DES__DEDICACIÓN!$CQ60&lt;&gt;"",[6]PDI_DES__DEDICACIÓN!$CQ60&lt;&gt;0),[6]PDI_DES__DEDICACIÓN!$CQ60,""),IF($A62="TOTAL",SUM(INDIRECT("BE4:BE"&amp;ROW()-1)),""))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IF([6]PDI_DES__DEDICACIÓN!$B61&lt;&gt;"",[6]PDI_DES__DEDICACIÓN!$B61,IF(AND([6]PDI_DES__DEDICACIÓN!$B61="",[6]PDI_DES__DEDICACIÓN!$B62="",[6]PDI_DES__DEDICACIÓN!$B60=""),"","TOTAL"))</f>
        <v/>
      </c>
      <c r="B63" s="6" t="str">
        <f ca="1">IF(AND($A63&lt;&gt;"",$A63&lt;&gt;"TOTAL"),IF(AND([6]PDI_DES__DEDICACIÓN!$C61&lt;&gt;"",[6]PDI_DES__DEDICACIÓN!$C61&lt;&gt;0),[6]PDI_DES__DEDICACIÓN!$C61,""),IF($A63="TOTAL",SUM(INDIRECT("B4:B"&amp;ROW()-1)),""))</f>
        <v/>
      </c>
      <c r="C63" s="6" t="str">
        <f ca="1">IF(AND($A63&lt;&gt;"",$A63&lt;&gt;"TOTAL"),IF(AND([6]PDI_DES__DEDICACIÓN!$E61&lt;&gt;"",[6]PDI_DES__DEDICACIÓN!$E61&lt;&gt;0),[6]PDI_DES__DEDICACIÓN!$E61,""),IF($A63="TOTAL",SUM(INDIRECT("C4:C"&amp;ROW()-1)),""))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IF(AND($A63&lt;&gt;"",$A63&lt;&gt;"TOTAL"),IF(AND([6]PDI_DES__DEDICACIÓN!$H61&lt;&gt;"",[6]PDI_DES__DEDICACIÓN!$H61&lt;&gt;0),[6]PDI_DES__DEDICACIÓN!$H61,""),IF($A63="TOTAL",SUM(INDIRECT("E4:E"&amp;ROW()-1)),""))</f>
        <v/>
      </c>
      <c r="F63" s="6" t="str">
        <f ca="1">IF(AND($A63&lt;&gt;"",$A63&lt;&gt;"TOTAL"),IF(AND([6]PDI_DES__DEDICACIÓN!$J61&lt;&gt;"",[6]PDI_DES__DEDICACIÓN!$J61&lt;&gt;0),[6]PDI_DES__DEDICACIÓN!$J61,""),IF($A63="TOTAL",SUM(INDIRECT("F4:F"&amp;ROW()-1)),""))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IF(AND($A63&lt;&gt;"",$A63&lt;&gt;"TOTAL"),IF(AND([6]PDI_DES__DEDICACIÓN!$M61&lt;&gt;"",[6]PDI_DES__DEDICACIÓN!$M61&lt;&gt;0),[6]PDI_DES__DEDICACIÓN!$M61,""),IF($A63="TOTAL",SUM(INDIRECT("H4:H"&amp;ROW()-1)),""))</f>
        <v/>
      </c>
      <c r="I63" s="6" t="str">
        <f ca="1">IF(AND($A63&lt;&gt;"",$A63&lt;&gt;"TOTAL"),IF(AND([6]PDI_DES__DEDICACIÓN!$O61&lt;&gt;"",[6]PDI_DES__DEDICACIÓN!$O61&lt;&gt;0),[6]PDI_DES__DEDICACIÓN!$O61,""),IF($A63="TOTAL",SUM(INDIRECT("I4:I"&amp;ROW()-1)),""))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IF(AND($A63&lt;&gt;"",$A63&lt;&gt;"TOTAL"),IF(AND([6]PDI_DES__DEDICACIÓN!$R61&lt;&gt;"",[6]PDI_DES__DEDICACIÓN!$R61&lt;&gt;0),[6]PDI_DES__DEDICACIÓN!$R61,""),IF($A63="TOTAL",SUM(INDIRECT("K4:K"&amp;ROW()-1)),""))</f>
        <v/>
      </c>
      <c r="L63" s="6" t="str">
        <f ca="1">IF(AND($A63&lt;&gt;"",$A63&lt;&gt;"TOTAL"),IF(AND([6]PDI_DES__DEDICACIÓN!$T61&lt;&gt;"",[6]PDI_DES__DEDICACIÓN!$T61&lt;&gt;0),[6]PDI_DES__DEDICACIÓN!$T61,""),IF($A63="TOTAL",SUM(INDIRECT("L4:L"&amp;ROW()-1)),""))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IF(AND($A63&lt;&gt;"",$A63&lt;&gt;"TOTAL"),IF(AND([6]PDI_DES__DEDICACIÓN!$W61&lt;&gt;"",[6]PDI_DES__DEDICACIÓN!$W61&lt;&gt;0),[6]PDI_DES__DEDICACIÓN!$W61,""),IF($A63="TOTAL",SUM(INDIRECT("N4:N"&amp;ROW()-1)),""))</f>
        <v/>
      </c>
      <c r="O63" s="6" t="str">
        <f ca="1">IF(AND($A63&lt;&gt;"",$A63&lt;&gt;"TOTAL"),IF(AND([6]PDI_DES__DEDICACIÓN!$Y61&lt;&gt;"",[6]PDI_DES__DEDICACIÓN!$Y61&lt;&gt;0),[6]PDI_DES__DEDICACIÓN!$Y61,""),IF($A63="TOTAL",SUM(INDIRECT("O4:O"&amp;ROW()-1)),""))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IF(AND($A63&lt;&gt;"",$A63&lt;&gt;"TOTAL"),IF(AND([6]PDI_DES__DEDICACIÓN!$AB61&lt;&gt;"",[6]PDI_DES__DEDICACIÓN!$AB61&lt;&gt;0),[6]PDI_DES__DEDICACIÓN!$AB61,""),IF($A63="TOTAL",SUM(INDIRECT("Q4:Q"&amp;ROW()-1)),""))</f>
        <v/>
      </c>
      <c r="R63" s="6" t="str">
        <f ca="1">IF(AND($A63&lt;&gt;"",$A63&lt;&gt;"TOTAL"),IF(AND([6]PDI_DES__DEDICACIÓN!$AD61&lt;&gt;"",[6]PDI_DES__DEDICACIÓN!$AD61&lt;&gt;0),[6]PDI_DES__DEDICACIÓN!$AD61,""),IF($A63="TOTAL",SUM(INDIRECT("R4:R"&amp;ROW()-1)),""))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IF(AND($A63&lt;&gt;"",$A63&lt;&gt;"TOTAL"),IF(AND([6]PDI_DES__DEDICACIÓN!$AG61&lt;&gt;"",[6]PDI_DES__DEDICACIÓN!$AG61&lt;&gt;0),[6]PDI_DES__DEDICACIÓN!$AG61,""),IF($A63="TOTAL",SUM(INDIRECT("T4:T"&amp;ROW()-1)),""))</f>
        <v/>
      </c>
      <c r="U63" s="6" t="str">
        <f ca="1">IF(AND($A63&lt;&gt;"",$A63&lt;&gt;"TOTAL"),IF(AND([6]PDI_DES__DEDICACIÓN!$AI61&lt;&gt;"",[6]PDI_DES__DEDICACIÓN!$AI61&lt;&gt;0),[6]PDI_DES__DEDICACIÓN!$AI61,""),IF($A63="TOTAL",SUM(INDIRECT("U4:U"&amp;ROW()-1)),""))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IF(AND($A63&lt;&gt;"",$A63&lt;&gt;"TOTAL"),IF(AND([6]PDI_DES__DEDICACIÓN!$AL61&lt;&gt;"",[6]PDI_DES__DEDICACIÓN!$AL61&lt;&gt;0),[6]PDI_DES__DEDICACIÓN!$AL61,""),IF($A63="TOTAL",SUM(INDIRECT("W4:W"&amp;ROW()-1)),""))</f>
        <v/>
      </c>
      <c r="X63" s="6" t="str">
        <f ca="1">IF(AND($A63&lt;&gt;"",$A63&lt;&gt;"TOTAL"),IF(AND([6]PDI_DES__DEDICACIÓN!$AN61&lt;&gt;"",[6]PDI_DES__DEDICACIÓN!$AN61&lt;&gt;0),[6]PDI_DES__DEDICACIÓN!$AN61,""),IF($A63="TOTAL",SUM(INDIRECT("X4:X"&amp;ROW()-1)),""))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IF(AND($A63&lt;&gt;"",$A63&lt;&gt;"TOTAL"),IF(AND([6]PDI_DES__DEDICACIÓN!$AQ61&lt;&gt;"",[6]PDI_DES__DEDICACIÓN!$AQ61&lt;&gt;0),[6]PDI_DES__DEDICACIÓN!$AQ61,""),IF($A63="TOTAL",SUM(INDIRECT("Z4:Z"&amp;ROW()-1)),""))</f>
        <v/>
      </c>
      <c r="AA63" s="6" t="str">
        <f ca="1">IF(AND($A63&lt;&gt;"",$A63&lt;&gt;"TOTAL"),IF(AND([6]PDI_DES__DEDICACIÓN!$AS61&lt;&gt;"",[6]PDI_DES__DEDICACIÓN!$AS61&lt;&gt;0),[6]PDI_DES__DEDICACIÓN!$AS61,""),IF($A63="TOTAL",SUM(INDIRECT("AA4:AA"&amp;ROW()-1)),""))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IF(AND($A63&lt;&gt;"",$A63&lt;&gt;"TOTAL"),IF(AND([6]PDI_DES__DEDICACIÓN!$AV61&lt;&gt;"",[6]PDI_DES__DEDICACIÓN!$AV61&lt;&gt;0),[6]PDI_DES__DEDICACIÓN!$AV61,""),IF($A63="TOTAL",SUM(INDIRECT("AC4:AC"&amp;ROW()-1)),""))</f>
        <v/>
      </c>
      <c r="AD63" s="6" t="str">
        <f ca="1">IF(AND($A63&lt;&gt;"",$A63&lt;&gt;"TOTAL"),IF(AND([6]PDI_DES__DEDICACIÓN!$AX61&lt;&gt;"",[6]PDI_DES__DEDICACIÓN!$AX61&lt;&gt;0),[6]PDI_DES__DEDICACIÓN!$AX61,""),IF($A63="TOTAL",SUM(INDIRECT("AD4:AD"&amp;ROW()-1)),""))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IF(AND($A63&lt;&gt;"",$A63&lt;&gt;"TOTAL"),IF(AND([6]PDI_DES__DEDICACIÓN!$BA61&lt;&gt;"",[6]PDI_DES__DEDICACIÓN!$BA61&lt;&gt;0),[6]PDI_DES__DEDICACIÓN!$BA61,""),IF($A63="TOTAL",SUM(INDIRECT("AF4:AF"&amp;ROW()-1)),""))</f>
        <v/>
      </c>
      <c r="AG63" s="6" t="str">
        <f ca="1">IF(AND($A63&lt;&gt;"",$A63&lt;&gt;"TOTAL"),IF(AND([6]PDI_DES__DEDICACIÓN!$BC61&lt;&gt;"",[6]PDI_DES__DEDICACIÓN!$BC61&lt;&gt;0),[6]PDI_DES__DEDICACIÓN!$BC61,""),IF($A63="TOTAL",SUM(INDIRECT("AG4:AG"&amp;ROW()-1)),""))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IF(AND($A63&lt;&gt;"",$A63&lt;&gt;"TOTAL"),IF(AND([6]PDI_DES__DEDICACIÓN!$BF61&lt;&gt;"",[6]PDI_DES__DEDICACIÓN!$BF61&lt;&gt;0),[6]PDI_DES__DEDICACIÓN!$BF61,""),IF($A63="TOTAL",SUM(INDIRECT("AI4:AI"&amp;ROW()-1)),""))</f>
        <v/>
      </c>
      <c r="AJ63" s="6" t="str">
        <f ca="1">IF(AND($A63&lt;&gt;"",$A63&lt;&gt;"TOTAL"),IF(AND([6]PDI_DES__DEDICACIÓN!$BH61&lt;&gt;"",[6]PDI_DES__DEDICACIÓN!$BH61&lt;&gt;0),[6]PDI_DES__DEDICACIÓN!$BH61,""),IF($A63="TOTAL",SUM(INDIRECT("AJ4:AJ"&amp;ROW()-1)),""))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IF(AND($A63&lt;&gt;"",$A63&lt;&gt;"TOTAL"),IF(AND([6]PDI_DES__DEDICACIÓN!$BK61&lt;&gt;"",[6]PDI_DES__DEDICACIÓN!$BK61&lt;&gt;0),[6]PDI_DES__DEDICACIÓN!$BK61,""),IF($A63="TOTAL",SUM(INDIRECT("AL4:AL"&amp;ROW()-1)),""))</f>
        <v/>
      </c>
      <c r="AM63" s="6" t="str">
        <f ca="1">IF(AND($A63&lt;&gt;"",$A63&lt;&gt;"TOTAL"),IF(AND([6]PDI_DES__DEDICACIÓN!$BM61&lt;&gt;"",[6]PDI_DES__DEDICACIÓN!$BM61&lt;&gt;0),[6]PDI_DES__DEDICACIÓN!$BM61,""),IF($A63="TOTAL",SUM(INDIRECT("AM4:AM"&amp;ROW()-1)),""))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IF(AND($A63&lt;&gt;"",$A63&lt;&gt;"TOTAL"),IF(AND([6]PDI_DES__DEDICACIÓN!$BP61&lt;&gt;"",[6]PDI_DES__DEDICACIÓN!$BP61&lt;&gt;0),[6]PDI_DES__DEDICACIÓN!$BP61,""),IF($A63="TOTAL",SUM(INDIRECT("AO4:AO"&amp;ROW()-1)),""))</f>
        <v/>
      </c>
      <c r="AP63" s="6" t="str">
        <f ca="1">IF(AND($A63&lt;&gt;"",$A63&lt;&gt;"TOTAL"),IF(AND([6]PDI_DES__DEDICACIÓN!$BR61&lt;&gt;"",[6]PDI_DES__DEDICACIÓN!$BR61&lt;&gt;0),[6]PDI_DES__DEDICACIÓN!$BR61,""),IF($A63="TOTAL",SUM(INDIRECT("AP4:AP"&amp;ROW()-1)),""))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IF(AND($A63&lt;&gt;"",$A63&lt;&gt;"TOTAL"),IF(AND([6]PDI_DES__DEDICACIÓN!$BU61&lt;&gt;"",[6]PDI_DES__DEDICACIÓN!$BU61&lt;&gt;0),[6]PDI_DES__DEDICACIÓN!$BU61,""),IF($A63="TOTAL",SUM(INDIRECT("AR4:AR"&amp;ROW()-1)),""))</f>
        <v/>
      </c>
      <c r="AS63" s="6" t="str">
        <f ca="1">IF(AND($A63&lt;&gt;"",$A63&lt;&gt;"TOTAL"),IF(AND([6]PDI_DES__DEDICACIÓN!$BW61&lt;&gt;"",[6]PDI_DES__DEDICACIÓN!$BW61&lt;&gt;0),[6]PDI_DES__DEDICACIÓN!$BW61,""),IF($A63="TOTAL",SUM(INDIRECT("AS4:AS"&amp;ROW()-1)),""))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IF(AND($A63&lt;&gt;"",$A63&lt;&gt;"TOTAL"),IF(AND([6]PDI_DES__DEDICACIÓN!$BZ61&lt;&gt;"",[6]PDI_DES__DEDICACIÓN!$BZ61&lt;&gt;0),[6]PDI_DES__DEDICACIÓN!$BZ61,""),IF($A63="TOTAL",SUM(INDIRECT("AU4:AU"&amp;ROW()-1)),""))</f>
        <v/>
      </c>
      <c r="AV63" s="6" t="str">
        <f ca="1">IF(AND($A63&lt;&gt;"",$A63&lt;&gt;"TOTAL"),IF(AND([6]PDI_DES__DEDICACIÓN!$CB61&lt;&gt;"",[6]PDI_DES__DEDICACIÓN!$CB61&lt;&gt;0),[6]PDI_DES__DEDICACIÓN!$CB61,""),IF($A63="TOTAL",SUM(INDIRECT("AV4:AV"&amp;ROW()-1)),""))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IF(AND($A63&lt;&gt;"",$A63&lt;&gt;"TOTAL"),IF(AND([6]PDI_DES__DEDICACIÓN!$CE61&lt;&gt;"",[6]PDI_DES__DEDICACIÓN!$CE61&lt;&gt;0),[6]PDI_DES__DEDICACIÓN!$CE61,""),IF($A63="TOTAL",SUM(INDIRECT("AX4:AX"&amp;ROW()-1)),""))</f>
        <v/>
      </c>
      <c r="AY63" s="6" t="str">
        <f ca="1">IF(AND($A63&lt;&gt;"",$A63&lt;&gt;"TOTAL"),IF(AND([6]PDI_DES__DEDICACIÓN!$CG61&lt;&gt;"",[6]PDI_DES__DEDICACIÓN!$CG61&lt;&gt;0),[6]PDI_DES__DEDICACIÓN!$CG61,""),IF($A63="TOTAL",SUM(INDIRECT("AY4:AY"&amp;ROW()-1)),""))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IF(AND($A63&lt;&gt;"",$A63&lt;&gt;"TOTAL"),IF(AND([6]PDI_DES__DEDICACIÓN!$CJ61&lt;&gt;"",[6]PDI_DES__DEDICACIÓN!$CJ61&lt;&gt;0),[6]PDI_DES__DEDICACIÓN!$CJ61,""),IF($A63="TOTAL",SUM(INDIRECT("BA4:BA"&amp;ROW()-1)),""))</f>
        <v/>
      </c>
      <c r="BB63" s="6" t="str">
        <f ca="1">IF(AND($A63&lt;&gt;"",$A63&lt;&gt;"TOTAL"),IF(AND([6]PDI_DES__DEDICACIÓN!$CL61&lt;&gt;"",[6]PDI_DES__DEDICACIÓN!$CL61&lt;&gt;0),[6]PDI_DES__DEDICACIÓN!$CL61,""),IF($A63="TOTAL",SUM(INDIRECT("BB4:BB"&amp;ROW()-1)),""))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IF(AND($A63&lt;&gt;"",$A63&lt;&gt;"TOTAL"),IF(AND([6]PDI_DES__DEDICACIÓN!$CO61&lt;&gt;"",[6]PDI_DES__DEDICACIÓN!$CO61&lt;&gt;0),[6]PDI_DES__DEDICACIÓN!$CO61,""),IF($A63="TOTAL",SUM(INDIRECT("BD4:BD"&amp;ROW()-1)),""))</f>
        <v/>
      </c>
      <c r="BE63" s="6" t="str">
        <f ca="1">IF(AND($A63&lt;&gt;"",$A63&lt;&gt;"TOTAL"),IF(AND([6]PDI_DES__DEDICACIÓN!$CQ61&lt;&gt;"",[6]PDI_DES__DEDICACIÓN!$CQ61&lt;&gt;0),[6]PDI_DES__DEDICACIÓN!$CQ61,""),IF($A63="TOTAL",SUM(INDIRECT("BE4:BE"&amp;ROW()-1)),""))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IF([6]PDI_DES__DEDICACIÓN!$B62&lt;&gt;"",[6]PDI_DES__DEDICACIÓN!$B62,IF(AND([6]PDI_DES__DEDICACIÓN!$B62="",[6]PDI_DES__DEDICACIÓN!$B63="",[6]PDI_DES__DEDICACIÓN!$B61=""),"","TOTAL"))</f>
        <v/>
      </c>
      <c r="B64" s="6" t="str">
        <f ca="1">IF(AND($A64&lt;&gt;"",$A64&lt;&gt;"TOTAL"),IF(AND([6]PDI_DES__DEDICACIÓN!$C62&lt;&gt;"",[6]PDI_DES__DEDICACIÓN!$C62&lt;&gt;0),[6]PDI_DES__DEDICACIÓN!$C62,""),IF($A64="TOTAL",SUM(INDIRECT("B4:B"&amp;ROW()-1)),""))</f>
        <v/>
      </c>
      <c r="C64" s="6" t="str">
        <f ca="1">IF(AND($A64&lt;&gt;"",$A64&lt;&gt;"TOTAL"),IF(AND([6]PDI_DES__DEDICACIÓN!$E62&lt;&gt;"",[6]PDI_DES__DEDICACIÓN!$E62&lt;&gt;0),[6]PDI_DES__DEDICACIÓN!$E62,""),IF($A64="TOTAL",SUM(INDIRECT("C4:C"&amp;ROW()-1)),""))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IF(AND($A64&lt;&gt;"",$A64&lt;&gt;"TOTAL"),IF(AND([6]PDI_DES__DEDICACIÓN!$H62&lt;&gt;"",[6]PDI_DES__DEDICACIÓN!$H62&lt;&gt;0),[6]PDI_DES__DEDICACIÓN!$H62,""),IF($A64="TOTAL",SUM(INDIRECT("E4:E"&amp;ROW()-1)),""))</f>
        <v/>
      </c>
      <c r="F64" s="6" t="str">
        <f ca="1">IF(AND($A64&lt;&gt;"",$A64&lt;&gt;"TOTAL"),IF(AND([6]PDI_DES__DEDICACIÓN!$J62&lt;&gt;"",[6]PDI_DES__DEDICACIÓN!$J62&lt;&gt;0),[6]PDI_DES__DEDICACIÓN!$J62,""),IF($A64="TOTAL",SUM(INDIRECT("F4:F"&amp;ROW()-1)),""))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IF(AND($A64&lt;&gt;"",$A64&lt;&gt;"TOTAL"),IF(AND([6]PDI_DES__DEDICACIÓN!$M62&lt;&gt;"",[6]PDI_DES__DEDICACIÓN!$M62&lt;&gt;0),[6]PDI_DES__DEDICACIÓN!$M62,""),IF($A64="TOTAL",SUM(INDIRECT("H4:H"&amp;ROW()-1)),""))</f>
        <v/>
      </c>
      <c r="I64" s="6" t="str">
        <f ca="1">IF(AND($A64&lt;&gt;"",$A64&lt;&gt;"TOTAL"),IF(AND([6]PDI_DES__DEDICACIÓN!$O62&lt;&gt;"",[6]PDI_DES__DEDICACIÓN!$O62&lt;&gt;0),[6]PDI_DES__DEDICACIÓN!$O62,""),IF($A64="TOTAL",SUM(INDIRECT("I4:I"&amp;ROW()-1)),""))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IF(AND($A64&lt;&gt;"",$A64&lt;&gt;"TOTAL"),IF(AND([6]PDI_DES__DEDICACIÓN!$R62&lt;&gt;"",[6]PDI_DES__DEDICACIÓN!$R62&lt;&gt;0),[6]PDI_DES__DEDICACIÓN!$R62,""),IF($A64="TOTAL",SUM(INDIRECT("K4:K"&amp;ROW()-1)),""))</f>
        <v/>
      </c>
      <c r="L64" s="6" t="str">
        <f ca="1">IF(AND($A64&lt;&gt;"",$A64&lt;&gt;"TOTAL"),IF(AND([6]PDI_DES__DEDICACIÓN!$T62&lt;&gt;"",[6]PDI_DES__DEDICACIÓN!$T62&lt;&gt;0),[6]PDI_DES__DEDICACIÓN!$T62,""),IF($A64="TOTAL",SUM(INDIRECT("L4:L"&amp;ROW()-1)),""))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IF(AND($A64&lt;&gt;"",$A64&lt;&gt;"TOTAL"),IF(AND([6]PDI_DES__DEDICACIÓN!$W62&lt;&gt;"",[6]PDI_DES__DEDICACIÓN!$W62&lt;&gt;0),[6]PDI_DES__DEDICACIÓN!$W62,""),IF($A64="TOTAL",SUM(INDIRECT("N4:N"&amp;ROW()-1)),""))</f>
        <v/>
      </c>
      <c r="O64" s="6" t="str">
        <f ca="1">IF(AND($A64&lt;&gt;"",$A64&lt;&gt;"TOTAL"),IF(AND([6]PDI_DES__DEDICACIÓN!$Y62&lt;&gt;"",[6]PDI_DES__DEDICACIÓN!$Y62&lt;&gt;0),[6]PDI_DES__DEDICACIÓN!$Y62,""),IF($A64="TOTAL",SUM(INDIRECT("O4:O"&amp;ROW()-1)),""))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IF(AND($A64&lt;&gt;"",$A64&lt;&gt;"TOTAL"),IF(AND([6]PDI_DES__DEDICACIÓN!$AB62&lt;&gt;"",[6]PDI_DES__DEDICACIÓN!$AB62&lt;&gt;0),[6]PDI_DES__DEDICACIÓN!$AB62,""),IF($A64="TOTAL",SUM(INDIRECT("Q4:Q"&amp;ROW()-1)),""))</f>
        <v/>
      </c>
      <c r="R64" s="6" t="str">
        <f ca="1">IF(AND($A64&lt;&gt;"",$A64&lt;&gt;"TOTAL"),IF(AND([6]PDI_DES__DEDICACIÓN!$AD62&lt;&gt;"",[6]PDI_DES__DEDICACIÓN!$AD62&lt;&gt;0),[6]PDI_DES__DEDICACIÓN!$AD62,""),IF($A64="TOTAL",SUM(INDIRECT("R4:R"&amp;ROW()-1)),""))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IF(AND($A64&lt;&gt;"",$A64&lt;&gt;"TOTAL"),IF(AND([6]PDI_DES__DEDICACIÓN!$AG62&lt;&gt;"",[6]PDI_DES__DEDICACIÓN!$AG62&lt;&gt;0),[6]PDI_DES__DEDICACIÓN!$AG62,""),IF($A64="TOTAL",SUM(INDIRECT("T4:T"&amp;ROW()-1)),""))</f>
        <v/>
      </c>
      <c r="U64" s="6" t="str">
        <f ca="1">IF(AND($A64&lt;&gt;"",$A64&lt;&gt;"TOTAL"),IF(AND([6]PDI_DES__DEDICACIÓN!$AI62&lt;&gt;"",[6]PDI_DES__DEDICACIÓN!$AI62&lt;&gt;0),[6]PDI_DES__DEDICACIÓN!$AI62,""),IF($A64="TOTAL",SUM(INDIRECT("U4:U"&amp;ROW()-1)),""))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IF(AND($A64&lt;&gt;"",$A64&lt;&gt;"TOTAL"),IF(AND([6]PDI_DES__DEDICACIÓN!$AL62&lt;&gt;"",[6]PDI_DES__DEDICACIÓN!$AL62&lt;&gt;0),[6]PDI_DES__DEDICACIÓN!$AL62,""),IF($A64="TOTAL",SUM(INDIRECT("W4:W"&amp;ROW()-1)),""))</f>
        <v/>
      </c>
      <c r="X64" s="6" t="str">
        <f ca="1">IF(AND($A64&lt;&gt;"",$A64&lt;&gt;"TOTAL"),IF(AND([6]PDI_DES__DEDICACIÓN!$AN62&lt;&gt;"",[6]PDI_DES__DEDICACIÓN!$AN62&lt;&gt;0),[6]PDI_DES__DEDICACIÓN!$AN62,""),IF($A64="TOTAL",SUM(INDIRECT("X4:X"&amp;ROW()-1)),""))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IF(AND($A64&lt;&gt;"",$A64&lt;&gt;"TOTAL"),IF(AND([6]PDI_DES__DEDICACIÓN!$AQ62&lt;&gt;"",[6]PDI_DES__DEDICACIÓN!$AQ62&lt;&gt;0),[6]PDI_DES__DEDICACIÓN!$AQ62,""),IF($A64="TOTAL",SUM(INDIRECT("Z4:Z"&amp;ROW()-1)),""))</f>
        <v/>
      </c>
      <c r="AA64" s="6" t="str">
        <f ca="1">IF(AND($A64&lt;&gt;"",$A64&lt;&gt;"TOTAL"),IF(AND([6]PDI_DES__DEDICACIÓN!$AS62&lt;&gt;"",[6]PDI_DES__DEDICACIÓN!$AS62&lt;&gt;0),[6]PDI_DES__DEDICACIÓN!$AS62,""),IF($A64="TOTAL",SUM(INDIRECT("AA4:AA"&amp;ROW()-1)),""))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IF(AND($A64&lt;&gt;"",$A64&lt;&gt;"TOTAL"),IF(AND([6]PDI_DES__DEDICACIÓN!$AV62&lt;&gt;"",[6]PDI_DES__DEDICACIÓN!$AV62&lt;&gt;0),[6]PDI_DES__DEDICACIÓN!$AV62,""),IF($A64="TOTAL",SUM(INDIRECT("AC4:AC"&amp;ROW()-1)),""))</f>
        <v/>
      </c>
      <c r="AD64" s="6" t="str">
        <f ca="1">IF(AND($A64&lt;&gt;"",$A64&lt;&gt;"TOTAL"),IF(AND([6]PDI_DES__DEDICACIÓN!$AX62&lt;&gt;"",[6]PDI_DES__DEDICACIÓN!$AX62&lt;&gt;0),[6]PDI_DES__DEDICACIÓN!$AX62,""),IF($A64="TOTAL",SUM(INDIRECT("AD4:AD"&amp;ROW()-1)),""))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IF(AND($A64&lt;&gt;"",$A64&lt;&gt;"TOTAL"),IF(AND([6]PDI_DES__DEDICACIÓN!$BA62&lt;&gt;"",[6]PDI_DES__DEDICACIÓN!$BA62&lt;&gt;0),[6]PDI_DES__DEDICACIÓN!$BA62,""),IF($A64="TOTAL",SUM(INDIRECT("AF4:AF"&amp;ROW()-1)),""))</f>
        <v/>
      </c>
      <c r="AG64" s="6" t="str">
        <f ca="1">IF(AND($A64&lt;&gt;"",$A64&lt;&gt;"TOTAL"),IF(AND([6]PDI_DES__DEDICACIÓN!$BC62&lt;&gt;"",[6]PDI_DES__DEDICACIÓN!$BC62&lt;&gt;0),[6]PDI_DES__DEDICACIÓN!$BC62,""),IF($A64="TOTAL",SUM(INDIRECT("AG4:AG"&amp;ROW()-1)),""))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IF(AND($A64&lt;&gt;"",$A64&lt;&gt;"TOTAL"),IF(AND([6]PDI_DES__DEDICACIÓN!$BF62&lt;&gt;"",[6]PDI_DES__DEDICACIÓN!$BF62&lt;&gt;0),[6]PDI_DES__DEDICACIÓN!$BF62,""),IF($A64="TOTAL",SUM(INDIRECT("AI4:AI"&amp;ROW()-1)),""))</f>
        <v/>
      </c>
      <c r="AJ64" s="6" t="str">
        <f ca="1">IF(AND($A64&lt;&gt;"",$A64&lt;&gt;"TOTAL"),IF(AND([6]PDI_DES__DEDICACIÓN!$BH62&lt;&gt;"",[6]PDI_DES__DEDICACIÓN!$BH62&lt;&gt;0),[6]PDI_DES__DEDICACIÓN!$BH62,""),IF($A64="TOTAL",SUM(INDIRECT("AJ4:AJ"&amp;ROW()-1)),""))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IF(AND($A64&lt;&gt;"",$A64&lt;&gt;"TOTAL"),IF(AND([6]PDI_DES__DEDICACIÓN!$BK62&lt;&gt;"",[6]PDI_DES__DEDICACIÓN!$BK62&lt;&gt;0),[6]PDI_DES__DEDICACIÓN!$BK62,""),IF($A64="TOTAL",SUM(INDIRECT("AL4:AL"&amp;ROW()-1)),""))</f>
        <v/>
      </c>
      <c r="AM64" s="6" t="str">
        <f ca="1">IF(AND($A64&lt;&gt;"",$A64&lt;&gt;"TOTAL"),IF(AND([6]PDI_DES__DEDICACIÓN!$BM62&lt;&gt;"",[6]PDI_DES__DEDICACIÓN!$BM62&lt;&gt;0),[6]PDI_DES__DEDICACIÓN!$BM62,""),IF($A64="TOTAL",SUM(INDIRECT("AM4:AM"&amp;ROW()-1)),""))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IF(AND($A64&lt;&gt;"",$A64&lt;&gt;"TOTAL"),IF(AND([6]PDI_DES__DEDICACIÓN!$BP62&lt;&gt;"",[6]PDI_DES__DEDICACIÓN!$BP62&lt;&gt;0),[6]PDI_DES__DEDICACIÓN!$BP62,""),IF($A64="TOTAL",SUM(INDIRECT("AO4:AO"&amp;ROW()-1)),""))</f>
        <v/>
      </c>
      <c r="AP64" s="6" t="str">
        <f ca="1">IF(AND($A64&lt;&gt;"",$A64&lt;&gt;"TOTAL"),IF(AND([6]PDI_DES__DEDICACIÓN!$BR62&lt;&gt;"",[6]PDI_DES__DEDICACIÓN!$BR62&lt;&gt;0),[6]PDI_DES__DEDICACIÓN!$BR62,""),IF($A64="TOTAL",SUM(INDIRECT("AP4:AP"&amp;ROW()-1)),""))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IF(AND($A64&lt;&gt;"",$A64&lt;&gt;"TOTAL"),IF(AND([6]PDI_DES__DEDICACIÓN!$BU62&lt;&gt;"",[6]PDI_DES__DEDICACIÓN!$BU62&lt;&gt;0),[6]PDI_DES__DEDICACIÓN!$BU62,""),IF($A64="TOTAL",SUM(INDIRECT("AR4:AR"&amp;ROW()-1)),""))</f>
        <v/>
      </c>
      <c r="AS64" s="6" t="str">
        <f ca="1">IF(AND($A64&lt;&gt;"",$A64&lt;&gt;"TOTAL"),IF(AND([6]PDI_DES__DEDICACIÓN!$BW62&lt;&gt;"",[6]PDI_DES__DEDICACIÓN!$BW62&lt;&gt;0),[6]PDI_DES__DEDICACIÓN!$BW62,""),IF($A64="TOTAL",SUM(INDIRECT("AS4:AS"&amp;ROW()-1)),""))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IF(AND($A64&lt;&gt;"",$A64&lt;&gt;"TOTAL"),IF(AND([6]PDI_DES__DEDICACIÓN!$BZ62&lt;&gt;"",[6]PDI_DES__DEDICACIÓN!$BZ62&lt;&gt;0),[6]PDI_DES__DEDICACIÓN!$BZ62,""),IF($A64="TOTAL",SUM(INDIRECT("AU4:AU"&amp;ROW()-1)),""))</f>
        <v/>
      </c>
      <c r="AV64" s="6" t="str">
        <f ca="1">IF(AND($A64&lt;&gt;"",$A64&lt;&gt;"TOTAL"),IF(AND([6]PDI_DES__DEDICACIÓN!$CB62&lt;&gt;"",[6]PDI_DES__DEDICACIÓN!$CB62&lt;&gt;0),[6]PDI_DES__DEDICACIÓN!$CB62,""),IF($A64="TOTAL",SUM(INDIRECT("AV4:AV"&amp;ROW()-1)),""))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IF(AND($A64&lt;&gt;"",$A64&lt;&gt;"TOTAL"),IF(AND([6]PDI_DES__DEDICACIÓN!$CE62&lt;&gt;"",[6]PDI_DES__DEDICACIÓN!$CE62&lt;&gt;0),[6]PDI_DES__DEDICACIÓN!$CE62,""),IF($A64="TOTAL",SUM(INDIRECT("AX4:AX"&amp;ROW()-1)),""))</f>
        <v/>
      </c>
      <c r="AY64" s="6" t="str">
        <f ca="1">IF(AND($A64&lt;&gt;"",$A64&lt;&gt;"TOTAL"),IF(AND([6]PDI_DES__DEDICACIÓN!$CG62&lt;&gt;"",[6]PDI_DES__DEDICACIÓN!$CG62&lt;&gt;0),[6]PDI_DES__DEDICACIÓN!$CG62,""),IF($A64="TOTAL",SUM(INDIRECT("AY4:AY"&amp;ROW()-1)),""))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IF(AND($A64&lt;&gt;"",$A64&lt;&gt;"TOTAL"),IF(AND([6]PDI_DES__DEDICACIÓN!$CJ62&lt;&gt;"",[6]PDI_DES__DEDICACIÓN!$CJ62&lt;&gt;0),[6]PDI_DES__DEDICACIÓN!$CJ62,""),IF($A64="TOTAL",SUM(INDIRECT("BA4:BA"&amp;ROW()-1)),""))</f>
        <v/>
      </c>
      <c r="BB64" s="6" t="str">
        <f ca="1">IF(AND($A64&lt;&gt;"",$A64&lt;&gt;"TOTAL"),IF(AND([6]PDI_DES__DEDICACIÓN!$CL62&lt;&gt;"",[6]PDI_DES__DEDICACIÓN!$CL62&lt;&gt;0),[6]PDI_DES__DEDICACIÓN!$CL62,""),IF($A64="TOTAL",SUM(INDIRECT("BB4:BB"&amp;ROW()-1)),""))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IF(AND($A64&lt;&gt;"",$A64&lt;&gt;"TOTAL"),IF(AND([6]PDI_DES__DEDICACIÓN!$CO62&lt;&gt;"",[6]PDI_DES__DEDICACIÓN!$CO62&lt;&gt;0),[6]PDI_DES__DEDICACIÓN!$CO62,""),IF($A64="TOTAL",SUM(INDIRECT("BD4:BD"&amp;ROW()-1)),""))</f>
        <v/>
      </c>
      <c r="BE64" s="6" t="str">
        <f ca="1">IF(AND($A64&lt;&gt;"",$A64&lt;&gt;"TOTAL"),IF(AND([6]PDI_DES__DEDICACIÓN!$CQ62&lt;&gt;"",[6]PDI_DES__DEDICACIÓN!$CQ62&lt;&gt;0),[6]PDI_DES__DEDICACIÓN!$CQ62,""),IF($A64="TOTAL",SUM(INDIRECT("BE4:BE"&amp;ROW()-1)),""))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IF([6]PDI_DES__DEDICACIÓN!$B63&lt;&gt;"",[6]PDI_DES__DEDICACIÓN!$B63,IF(AND([6]PDI_DES__DEDICACIÓN!$B63="",[6]PDI_DES__DEDICACIÓN!$B64="",[6]PDI_DES__DEDICACIÓN!$B62=""),"","TOTAL"))</f>
        <v/>
      </c>
      <c r="B65" s="6" t="str">
        <f ca="1">IF(AND($A65&lt;&gt;"",$A65&lt;&gt;"TOTAL"),IF(AND([6]PDI_DES__DEDICACIÓN!$C63&lt;&gt;"",[6]PDI_DES__DEDICACIÓN!$C63&lt;&gt;0),[6]PDI_DES__DEDICACIÓN!$C63,""),IF($A65="TOTAL",SUM(INDIRECT("B4:B"&amp;ROW()-1)),""))</f>
        <v/>
      </c>
      <c r="C65" s="6" t="str">
        <f ca="1">IF(AND($A65&lt;&gt;"",$A65&lt;&gt;"TOTAL"),IF(AND([6]PDI_DES__DEDICACIÓN!$E63&lt;&gt;"",[6]PDI_DES__DEDICACIÓN!$E63&lt;&gt;0),[6]PDI_DES__DEDICACIÓN!$E63,""),IF($A65="TOTAL",SUM(INDIRECT("C4:C"&amp;ROW()-1)),""))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IF(AND($A65&lt;&gt;"",$A65&lt;&gt;"TOTAL"),IF(AND([6]PDI_DES__DEDICACIÓN!$H63&lt;&gt;"",[6]PDI_DES__DEDICACIÓN!$H63&lt;&gt;0),[6]PDI_DES__DEDICACIÓN!$H63,""),IF($A65="TOTAL",SUM(INDIRECT("E4:E"&amp;ROW()-1)),""))</f>
        <v/>
      </c>
      <c r="F65" s="6" t="str">
        <f ca="1">IF(AND($A65&lt;&gt;"",$A65&lt;&gt;"TOTAL"),IF(AND([6]PDI_DES__DEDICACIÓN!$J63&lt;&gt;"",[6]PDI_DES__DEDICACIÓN!$J63&lt;&gt;0),[6]PDI_DES__DEDICACIÓN!$J63,""),IF($A65="TOTAL",SUM(INDIRECT("F4:F"&amp;ROW()-1)),""))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IF(AND($A65&lt;&gt;"",$A65&lt;&gt;"TOTAL"),IF(AND([6]PDI_DES__DEDICACIÓN!$M63&lt;&gt;"",[6]PDI_DES__DEDICACIÓN!$M63&lt;&gt;0),[6]PDI_DES__DEDICACIÓN!$M63,""),IF($A65="TOTAL",SUM(INDIRECT("H4:H"&amp;ROW()-1)),""))</f>
        <v/>
      </c>
      <c r="I65" s="6" t="str">
        <f ca="1">IF(AND($A65&lt;&gt;"",$A65&lt;&gt;"TOTAL"),IF(AND([6]PDI_DES__DEDICACIÓN!$O63&lt;&gt;"",[6]PDI_DES__DEDICACIÓN!$O63&lt;&gt;0),[6]PDI_DES__DEDICACIÓN!$O63,""),IF($A65="TOTAL",SUM(INDIRECT("I4:I"&amp;ROW()-1)),""))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IF(AND($A65&lt;&gt;"",$A65&lt;&gt;"TOTAL"),IF(AND([6]PDI_DES__DEDICACIÓN!$R63&lt;&gt;"",[6]PDI_DES__DEDICACIÓN!$R63&lt;&gt;0),[6]PDI_DES__DEDICACIÓN!$R63,""),IF($A65="TOTAL",SUM(INDIRECT("K4:K"&amp;ROW()-1)),""))</f>
        <v/>
      </c>
      <c r="L65" s="6" t="str">
        <f ca="1">IF(AND($A65&lt;&gt;"",$A65&lt;&gt;"TOTAL"),IF(AND([6]PDI_DES__DEDICACIÓN!$T63&lt;&gt;"",[6]PDI_DES__DEDICACIÓN!$T63&lt;&gt;0),[6]PDI_DES__DEDICACIÓN!$T63,""),IF($A65="TOTAL",SUM(INDIRECT("L4:L"&amp;ROW()-1)),""))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IF(AND($A65&lt;&gt;"",$A65&lt;&gt;"TOTAL"),IF(AND([6]PDI_DES__DEDICACIÓN!$W63&lt;&gt;"",[6]PDI_DES__DEDICACIÓN!$W63&lt;&gt;0),[6]PDI_DES__DEDICACIÓN!$W63,""),IF($A65="TOTAL",SUM(INDIRECT("N4:N"&amp;ROW()-1)),""))</f>
        <v/>
      </c>
      <c r="O65" s="6" t="str">
        <f ca="1">IF(AND($A65&lt;&gt;"",$A65&lt;&gt;"TOTAL"),IF(AND([6]PDI_DES__DEDICACIÓN!$Y63&lt;&gt;"",[6]PDI_DES__DEDICACIÓN!$Y63&lt;&gt;0),[6]PDI_DES__DEDICACIÓN!$Y63,""),IF($A65="TOTAL",SUM(INDIRECT("O4:O"&amp;ROW()-1)),""))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IF(AND($A65&lt;&gt;"",$A65&lt;&gt;"TOTAL"),IF(AND([6]PDI_DES__DEDICACIÓN!$AB63&lt;&gt;"",[6]PDI_DES__DEDICACIÓN!$AB63&lt;&gt;0),[6]PDI_DES__DEDICACIÓN!$AB63,""),IF($A65="TOTAL",SUM(INDIRECT("Q4:Q"&amp;ROW()-1)),""))</f>
        <v/>
      </c>
      <c r="R65" s="6" t="str">
        <f ca="1">IF(AND($A65&lt;&gt;"",$A65&lt;&gt;"TOTAL"),IF(AND([6]PDI_DES__DEDICACIÓN!$AD63&lt;&gt;"",[6]PDI_DES__DEDICACIÓN!$AD63&lt;&gt;0),[6]PDI_DES__DEDICACIÓN!$AD63,""),IF($A65="TOTAL",SUM(INDIRECT("R4:R"&amp;ROW()-1)),""))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IF(AND($A65&lt;&gt;"",$A65&lt;&gt;"TOTAL"),IF(AND([6]PDI_DES__DEDICACIÓN!$AG63&lt;&gt;"",[6]PDI_DES__DEDICACIÓN!$AG63&lt;&gt;0),[6]PDI_DES__DEDICACIÓN!$AG63,""),IF($A65="TOTAL",SUM(INDIRECT("T4:T"&amp;ROW()-1)),""))</f>
        <v/>
      </c>
      <c r="U65" s="6" t="str">
        <f ca="1">IF(AND($A65&lt;&gt;"",$A65&lt;&gt;"TOTAL"),IF(AND([6]PDI_DES__DEDICACIÓN!$AI63&lt;&gt;"",[6]PDI_DES__DEDICACIÓN!$AI63&lt;&gt;0),[6]PDI_DES__DEDICACIÓN!$AI63,""),IF($A65="TOTAL",SUM(INDIRECT("U4:U"&amp;ROW()-1)),""))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IF(AND($A65&lt;&gt;"",$A65&lt;&gt;"TOTAL"),IF(AND([6]PDI_DES__DEDICACIÓN!$AL63&lt;&gt;"",[6]PDI_DES__DEDICACIÓN!$AL63&lt;&gt;0),[6]PDI_DES__DEDICACIÓN!$AL63,""),IF($A65="TOTAL",SUM(INDIRECT("W4:W"&amp;ROW()-1)),""))</f>
        <v/>
      </c>
      <c r="X65" s="6" t="str">
        <f ca="1">IF(AND($A65&lt;&gt;"",$A65&lt;&gt;"TOTAL"),IF(AND([6]PDI_DES__DEDICACIÓN!$AN63&lt;&gt;"",[6]PDI_DES__DEDICACIÓN!$AN63&lt;&gt;0),[6]PDI_DES__DEDICACIÓN!$AN63,""),IF($A65="TOTAL",SUM(INDIRECT("X4:X"&amp;ROW()-1)),""))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IF(AND($A65&lt;&gt;"",$A65&lt;&gt;"TOTAL"),IF(AND([6]PDI_DES__DEDICACIÓN!$AQ63&lt;&gt;"",[6]PDI_DES__DEDICACIÓN!$AQ63&lt;&gt;0),[6]PDI_DES__DEDICACIÓN!$AQ63,""),IF($A65="TOTAL",SUM(INDIRECT("Z4:Z"&amp;ROW()-1)),""))</f>
        <v/>
      </c>
      <c r="AA65" s="6" t="str">
        <f ca="1">IF(AND($A65&lt;&gt;"",$A65&lt;&gt;"TOTAL"),IF(AND([6]PDI_DES__DEDICACIÓN!$AS63&lt;&gt;"",[6]PDI_DES__DEDICACIÓN!$AS63&lt;&gt;0),[6]PDI_DES__DEDICACIÓN!$AS63,""),IF($A65="TOTAL",SUM(INDIRECT("AA4:AA"&amp;ROW()-1)),""))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IF(AND($A65&lt;&gt;"",$A65&lt;&gt;"TOTAL"),IF(AND([6]PDI_DES__DEDICACIÓN!$AV63&lt;&gt;"",[6]PDI_DES__DEDICACIÓN!$AV63&lt;&gt;0),[6]PDI_DES__DEDICACIÓN!$AV63,""),IF($A65="TOTAL",SUM(INDIRECT("AC4:AC"&amp;ROW()-1)),""))</f>
        <v/>
      </c>
      <c r="AD65" s="6" t="str">
        <f ca="1">IF(AND($A65&lt;&gt;"",$A65&lt;&gt;"TOTAL"),IF(AND([6]PDI_DES__DEDICACIÓN!$AX63&lt;&gt;"",[6]PDI_DES__DEDICACIÓN!$AX63&lt;&gt;0),[6]PDI_DES__DEDICACIÓN!$AX63,""),IF($A65="TOTAL",SUM(INDIRECT("AD4:AD"&amp;ROW()-1)),""))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IF(AND($A65&lt;&gt;"",$A65&lt;&gt;"TOTAL"),IF(AND([6]PDI_DES__DEDICACIÓN!$BA63&lt;&gt;"",[6]PDI_DES__DEDICACIÓN!$BA63&lt;&gt;0),[6]PDI_DES__DEDICACIÓN!$BA63,""),IF($A65="TOTAL",SUM(INDIRECT("AF4:AF"&amp;ROW()-1)),""))</f>
        <v/>
      </c>
      <c r="AG65" s="6" t="str">
        <f ca="1">IF(AND($A65&lt;&gt;"",$A65&lt;&gt;"TOTAL"),IF(AND([6]PDI_DES__DEDICACIÓN!$BC63&lt;&gt;"",[6]PDI_DES__DEDICACIÓN!$BC63&lt;&gt;0),[6]PDI_DES__DEDICACIÓN!$BC63,""),IF($A65="TOTAL",SUM(INDIRECT("AG4:AG"&amp;ROW()-1)),""))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IF(AND($A65&lt;&gt;"",$A65&lt;&gt;"TOTAL"),IF(AND([6]PDI_DES__DEDICACIÓN!$BF63&lt;&gt;"",[6]PDI_DES__DEDICACIÓN!$BF63&lt;&gt;0),[6]PDI_DES__DEDICACIÓN!$BF63,""),IF($A65="TOTAL",SUM(INDIRECT("AI4:AI"&amp;ROW()-1)),""))</f>
        <v/>
      </c>
      <c r="AJ65" s="6" t="str">
        <f ca="1">IF(AND($A65&lt;&gt;"",$A65&lt;&gt;"TOTAL"),IF(AND([6]PDI_DES__DEDICACIÓN!$BH63&lt;&gt;"",[6]PDI_DES__DEDICACIÓN!$BH63&lt;&gt;0),[6]PDI_DES__DEDICACIÓN!$BH63,""),IF($A65="TOTAL",SUM(INDIRECT("AJ4:AJ"&amp;ROW()-1)),""))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IF(AND($A65&lt;&gt;"",$A65&lt;&gt;"TOTAL"),IF(AND([6]PDI_DES__DEDICACIÓN!$BK63&lt;&gt;"",[6]PDI_DES__DEDICACIÓN!$BK63&lt;&gt;0),[6]PDI_DES__DEDICACIÓN!$BK63,""),IF($A65="TOTAL",SUM(INDIRECT("AL4:AL"&amp;ROW()-1)),""))</f>
        <v/>
      </c>
      <c r="AM65" s="6" t="str">
        <f ca="1">IF(AND($A65&lt;&gt;"",$A65&lt;&gt;"TOTAL"),IF(AND([6]PDI_DES__DEDICACIÓN!$BM63&lt;&gt;"",[6]PDI_DES__DEDICACIÓN!$BM63&lt;&gt;0),[6]PDI_DES__DEDICACIÓN!$BM63,""),IF($A65="TOTAL",SUM(INDIRECT("AM4:AM"&amp;ROW()-1)),""))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IF(AND($A65&lt;&gt;"",$A65&lt;&gt;"TOTAL"),IF(AND([6]PDI_DES__DEDICACIÓN!$BP63&lt;&gt;"",[6]PDI_DES__DEDICACIÓN!$BP63&lt;&gt;0),[6]PDI_DES__DEDICACIÓN!$BP63,""),IF($A65="TOTAL",SUM(INDIRECT("AO4:AO"&amp;ROW()-1)),""))</f>
        <v/>
      </c>
      <c r="AP65" s="6" t="str">
        <f ca="1">IF(AND($A65&lt;&gt;"",$A65&lt;&gt;"TOTAL"),IF(AND([6]PDI_DES__DEDICACIÓN!$BR63&lt;&gt;"",[6]PDI_DES__DEDICACIÓN!$BR63&lt;&gt;0),[6]PDI_DES__DEDICACIÓN!$BR63,""),IF($A65="TOTAL",SUM(INDIRECT("AP4:AP"&amp;ROW()-1)),""))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IF(AND($A65&lt;&gt;"",$A65&lt;&gt;"TOTAL"),IF(AND([6]PDI_DES__DEDICACIÓN!$BU63&lt;&gt;"",[6]PDI_DES__DEDICACIÓN!$BU63&lt;&gt;0),[6]PDI_DES__DEDICACIÓN!$BU63,""),IF($A65="TOTAL",SUM(INDIRECT("AR4:AR"&amp;ROW()-1)),""))</f>
        <v/>
      </c>
      <c r="AS65" s="6" t="str">
        <f ca="1">IF(AND($A65&lt;&gt;"",$A65&lt;&gt;"TOTAL"),IF(AND([6]PDI_DES__DEDICACIÓN!$BW63&lt;&gt;"",[6]PDI_DES__DEDICACIÓN!$BW63&lt;&gt;0),[6]PDI_DES__DEDICACIÓN!$BW63,""),IF($A65="TOTAL",SUM(INDIRECT("AS4:AS"&amp;ROW()-1)),""))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IF(AND($A65&lt;&gt;"",$A65&lt;&gt;"TOTAL"),IF(AND([6]PDI_DES__DEDICACIÓN!$BZ63&lt;&gt;"",[6]PDI_DES__DEDICACIÓN!$BZ63&lt;&gt;0),[6]PDI_DES__DEDICACIÓN!$BZ63,""),IF($A65="TOTAL",SUM(INDIRECT("AU4:AU"&amp;ROW()-1)),""))</f>
        <v/>
      </c>
      <c r="AV65" s="6" t="str">
        <f ca="1">IF(AND($A65&lt;&gt;"",$A65&lt;&gt;"TOTAL"),IF(AND([6]PDI_DES__DEDICACIÓN!$CB63&lt;&gt;"",[6]PDI_DES__DEDICACIÓN!$CB63&lt;&gt;0),[6]PDI_DES__DEDICACIÓN!$CB63,""),IF($A65="TOTAL",SUM(INDIRECT("AV4:AV"&amp;ROW()-1)),""))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IF(AND($A65&lt;&gt;"",$A65&lt;&gt;"TOTAL"),IF(AND([6]PDI_DES__DEDICACIÓN!$CE63&lt;&gt;"",[6]PDI_DES__DEDICACIÓN!$CE63&lt;&gt;0),[6]PDI_DES__DEDICACIÓN!$CE63,""),IF($A65="TOTAL",SUM(INDIRECT("AX4:AX"&amp;ROW()-1)),""))</f>
        <v/>
      </c>
      <c r="AY65" s="6" t="str">
        <f ca="1">IF(AND($A65&lt;&gt;"",$A65&lt;&gt;"TOTAL"),IF(AND([6]PDI_DES__DEDICACIÓN!$CG63&lt;&gt;"",[6]PDI_DES__DEDICACIÓN!$CG63&lt;&gt;0),[6]PDI_DES__DEDICACIÓN!$CG63,""),IF($A65="TOTAL",SUM(INDIRECT("AY4:AY"&amp;ROW()-1)),""))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IF(AND($A65&lt;&gt;"",$A65&lt;&gt;"TOTAL"),IF(AND([6]PDI_DES__DEDICACIÓN!$CJ63&lt;&gt;"",[6]PDI_DES__DEDICACIÓN!$CJ63&lt;&gt;0),[6]PDI_DES__DEDICACIÓN!$CJ63,""),IF($A65="TOTAL",SUM(INDIRECT("BA4:BA"&amp;ROW()-1)),""))</f>
        <v/>
      </c>
      <c r="BB65" s="6" t="str">
        <f ca="1">IF(AND($A65&lt;&gt;"",$A65&lt;&gt;"TOTAL"),IF(AND([6]PDI_DES__DEDICACIÓN!$CL63&lt;&gt;"",[6]PDI_DES__DEDICACIÓN!$CL63&lt;&gt;0),[6]PDI_DES__DEDICACIÓN!$CL63,""),IF($A65="TOTAL",SUM(INDIRECT("BB4:BB"&amp;ROW()-1)),""))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IF(AND($A65&lt;&gt;"",$A65&lt;&gt;"TOTAL"),IF(AND([6]PDI_DES__DEDICACIÓN!$CO63&lt;&gt;"",[6]PDI_DES__DEDICACIÓN!$CO63&lt;&gt;0),[6]PDI_DES__DEDICACIÓN!$CO63,""),IF($A65="TOTAL",SUM(INDIRECT("BD4:BD"&amp;ROW()-1)),""))</f>
        <v/>
      </c>
      <c r="BE65" s="6" t="str">
        <f ca="1">IF(AND($A65&lt;&gt;"",$A65&lt;&gt;"TOTAL"),IF(AND([6]PDI_DES__DEDICACIÓN!$CQ63&lt;&gt;"",[6]PDI_DES__DEDICACIÓN!$CQ63&lt;&gt;0),[6]PDI_DES__DEDICACIÓN!$CQ63,""),IF($A65="TOTAL",SUM(INDIRECT("BE4:BE"&amp;ROW()-1)),""))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IF([6]PDI_DES__DEDICACIÓN!$B64&lt;&gt;"",[6]PDI_DES__DEDICACIÓN!$B64,IF(AND([6]PDI_DES__DEDICACIÓN!$B64="",[6]PDI_DES__DEDICACIÓN!$B65="",[6]PDI_DES__DEDICACIÓN!$B63=""),"","TOTAL"))</f>
        <v/>
      </c>
      <c r="B66" s="6" t="str">
        <f ca="1">IF(AND($A66&lt;&gt;"",$A66&lt;&gt;"TOTAL"),IF(AND([6]PDI_DES__DEDICACIÓN!$C64&lt;&gt;"",[6]PDI_DES__DEDICACIÓN!$C64&lt;&gt;0),[6]PDI_DES__DEDICACIÓN!$C64,""),IF($A66="TOTAL",SUM(INDIRECT("B4:B"&amp;ROW()-1)),""))</f>
        <v/>
      </c>
      <c r="C66" s="6" t="str">
        <f ca="1">IF(AND($A66&lt;&gt;"",$A66&lt;&gt;"TOTAL"),IF(AND([6]PDI_DES__DEDICACIÓN!$E64&lt;&gt;"",[6]PDI_DES__DEDICACIÓN!$E64&lt;&gt;0),[6]PDI_DES__DEDICACIÓN!$E64,""),IF($A66="TOTAL",SUM(INDIRECT("C4:C"&amp;ROW()-1)),""))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IF(AND($A66&lt;&gt;"",$A66&lt;&gt;"TOTAL"),IF(AND([6]PDI_DES__DEDICACIÓN!$H64&lt;&gt;"",[6]PDI_DES__DEDICACIÓN!$H64&lt;&gt;0),[6]PDI_DES__DEDICACIÓN!$H64,""),IF($A66="TOTAL",SUM(INDIRECT("E4:E"&amp;ROW()-1)),""))</f>
        <v/>
      </c>
      <c r="F66" s="6" t="str">
        <f ca="1">IF(AND($A66&lt;&gt;"",$A66&lt;&gt;"TOTAL"),IF(AND([6]PDI_DES__DEDICACIÓN!$J64&lt;&gt;"",[6]PDI_DES__DEDICACIÓN!$J64&lt;&gt;0),[6]PDI_DES__DEDICACIÓN!$J64,""),IF($A66="TOTAL",SUM(INDIRECT("F4:F"&amp;ROW()-1)),""))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IF(AND($A66&lt;&gt;"",$A66&lt;&gt;"TOTAL"),IF(AND([6]PDI_DES__DEDICACIÓN!$M64&lt;&gt;"",[6]PDI_DES__DEDICACIÓN!$M64&lt;&gt;0),[6]PDI_DES__DEDICACIÓN!$M64,""),IF($A66="TOTAL",SUM(INDIRECT("H4:H"&amp;ROW()-1)),""))</f>
        <v/>
      </c>
      <c r="I66" s="6" t="str">
        <f ca="1">IF(AND($A66&lt;&gt;"",$A66&lt;&gt;"TOTAL"),IF(AND([6]PDI_DES__DEDICACIÓN!$O64&lt;&gt;"",[6]PDI_DES__DEDICACIÓN!$O64&lt;&gt;0),[6]PDI_DES__DEDICACIÓN!$O64,""),IF($A66="TOTAL",SUM(INDIRECT("I4:I"&amp;ROW()-1)),""))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IF(AND($A66&lt;&gt;"",$A66&lt;&gt;"TOTAL"),IF(AND([6]PDI_DES__DEDICACIÓN!$R64&lt;&gt;"",[6]PDI_DES__DEDICACIÓN!$R64&lt;&gt;0),[6]PDI_DES__DEDICACIÓN!$R64,""),IF($A66="TOTAL",SUM(INDIRECT("K4:K"&amp;ROW()-1)),""))</f>
        <v/>
      </c>
      <c r="L66" s="6" t="str">
        <f ca="1">IF(AND($A66&lt;&gt;"",$A66&lt;&gt;"TOTAL"),IF(AND([6]PDI_DES__DEDICACIÓN!$T64&lt;&gt;"",[6]PDI_DES__DEDICACIÓN!$T64&lt;&gt;0),[6]PDI_DES__DEDICACIÓN!$T64,""),IF($A66="TOTAL",SUM(INDIRECT("L4:L"&amp;ROW()-1)),""))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IF(AND($A66&lt;&gt;"",$A66&lt;&gt;"TOTAL"),IF(AND([6]PDI_DES__DEDICACIÓN!$W64&lt;&gt;"",[6]PDI_DES__DEDICACIÓN!$W64&lt;&gt;0),[6]PDI_DES__DEDICACIÓN!$W64,""),IF($A66="TOTAL",SUM(INDIRECT("N4:N"&amp;ROW()-1)),""))</f>
        <v/>
      </c>
      <c r="O66" s="6" t="str">
        <f ca="1">IF(AND($A66&lt;&gt;"",$A66&lt;&gt;"TOTAL"),IF(AND([6]PDI_DES__DEDICACIÓN!$Y64&lt;&gt;"",[6]PDI_DES__DEDICACIÓN!$Y64&lt;&gt;0),[6]PDI_DES__DEDICACIÓN!$Y64,""),IF($A66="TOTAL",SUM(INDIRECT("O4:O"&amp;ROW()-1)),""))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IF(AND($A66&lt;&gt;"",$A66&lt;&gt;"TOTAL"),IF(AND([6]PDI_DES__DEDICACIÓN!$AB64&lt;&gt;"",[6]PDI_DES__DEDICACIÓN!$AB64&lt;&gt;0),[6]PDI_DES__DEDICACIÓN!$AB64,""),IF($A66="TOTAL",SUM(INDIRECT("Q4:Q"&amp;ROW()-1)),""))</f>
        <v/>
      </c>
      <c r="R66" s="6" t="str">
        <f ca="1">IF(AND($A66&lt;&gt;"",$A66&lt;&gt;"TOTAL"),IF(AND([6]PDI_DES__DEDICACIÓN!$AD64&lt;&gt;"",[6]PDI_DES__DEDICACIÓN!$AD64&lt;&gt;0),[6]PDI_DES__DEDICACIÓN!$AD64,""),IF($A66="TOTAL",SUM(INDIRECT("R4:R"&amp;ROW()-1)),""))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IF(AND($A66&lt;&gt;"",$A66&lt;&gt;"TOTAL"),IF(AND([6]PDI_DES__DEDICACIÓN!$AG64&lt;&gt;"",[6]PDI_DES__DEDICACIÓN!$AG64&lt;&gt;0),[6]PDI_DES__DEDICACIÓN!$AG64,""),IF($A66="TOTAL",SUM(INDIRECT("T4:T"&amp;ROW()-1)),""))</f>
        <v/>
      </c>
      <c r="U66" s="6" t="str">
        <f ca="1">IF(AND($A66&lt;&gt;"",$A66&lt;&gt;"TOTAL"),IF(AND([6]PDI_DES__DEDICACIÓN!$AI64&lt;&gt;"",[6]PDI_DES__DEDICACIÓN!$AI64&lt;&gt;0),[6]PDI_DES__DEDICACIÓN!$AI64,""),IF($A66="TOTAL",SUM(INDIRECT("U4:U"&amp;ROW()-1)),""))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IF(AND($A66&lt;&gt;"",$A66&lt;&gt;"TOTAL"),IF(AND([6]PDI_DES__DEDICACIÓN!$AL64&lt;&gt;"",[6]PDI_DES__DEDICACIÓN!$AL64&lt;&gt;0),[6]PDI_DES__DEDICACIÓN!$AL64,""),IF($A66="TOTAL",SUM(INDIRECT("W4:W"&amp;ROW()-1)),""))</f>
        <v/>
      </c>
      <c r="X66" s="6" t="str">
        <f ca="1">IF(AND($A66&lt;&gt;"",$A66&lt;&gt;"TOTAL"),IF(AND([6]PDI_DES__DEDICACIÓN!$AN64&lt;&gt;"",[6]PDI_DES__DEDICACIÓN!$AN64&lt;&gt;0),[6]PDI_DES__DEDICACIÓN!$AN64,""),IF($A66="TOTAL",SUM(INDIRECT("X4:X"&amp;ROW()-1)),""))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IF(AND($A66&lt;&gt;"",$A66&lt;&gt;"TOTAL"),IF(AND([6]PDI_DES__DEDICACIÓN!$AQ64&lt;&gt;"",[6]PDI_DES__DEDICACIÓN!$AQ64&lt;&gt;0),[6]PDI_DES__DEDICACIÓN!$AQ64,""),IF($A66="TOTAL",SUM(INDIRECT("Z4:Z"&amp;ROW()-1)),""))</f>
        <v/>
      </c>
      <c r="AA66" s="6" t="str">
        <f ca="1">IF(AND($A66&lt;&gt;"",$A66&lt;&gt;"TOTAL"),IF(AND([6]PDI_DES__DEDICACIÓN!$AS64&lt;&gt;"",[6]PDI_DES__DEDICACIÓN!$AS64&lt;&gt;0),[6]PDI_DES__DEDICACIÓN!$AS64,""),IF($A66="TOTAL",SUM(INDIRECT("AA4:AA"&amp;ROW()-1)),""))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IF(AND($A66&lt;&gt;"",$A66&lt;&gt;"TOTAL"),IF(AND([6]PDI_DES__DEDICACIÓN!$AV64&lt;&gt;"",[6]PDI_DES__DEDICACIÓN!$AV64&lt;&gt;0),[6]PDI_DES__DEDICACIÓN!$AV64,""),IF($A66="TOTAL",SUM(INDIRECT("AC4:AC"&amp;ROW()-1)),""))</f>
        <v/>
      </c>
      <c r="AD66" s="6" t="str">
        <f ca="1">IF(AND($A66&lt;&gt;"",$A66&lt;&gt;"TOTAL"),IF(AND([6]PDI_DES__DEDICACIÓN!$AX64&lt;&gt;"",[6]PDI_DES__DEDICACIÓN!$AX64&lt;&gt;0),[6]PDI_DES__DEDICACIÓN!$AX64,""),IF($A66="TOTAL",SUM(INDIRECT("AD4:AD"&amp;ROW()-1)),""))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IF(AND($A66&lt;&gt;"",$A66&lt;&gt;"TOTAL"),IF(AND([6]PDI_DES__DEDICACIÓN!$BA64&lt;&gt;"",[6]PDI_DES__DEDICACIÓN!$BA64&lt;&gt;0),[6]PDI_DES__DEDICACIÓN!$BA64,""),IF($A66="TOTAL",SUM(INDIRECT("AF4:AF"&amp;ROW()-1)),""))</f>
        <v/>
      </c>
      <c r="AG66" s="6" t="str">
        <f ca="1">IF(AND($A66&lt;&gt;"",$A66&lt;&gt;"TOTAL"),IF(AND([6]PDI_DES__DEDICACIÓN!$BC64&lt;&gt;"",[6]PDI_DES__DEDICACIÓN!$BC64&lt;&gt;0),[6]PDI_DES__DEDICACIÓN!$BC64,""),IF($A66="TOTAL",SUM(INDIRECT("AG4:AG"&amp;ROW()-1)),""))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IF(AND($A66&lt;&gt;"",$A66&lt;&gt;"TOTAL"),IF(AND([6]PDI_DES__DEDICACIÓN!$BF64&lt;&gt;"",[6]PDI_DES__DEDICACIÓN!$BF64&lt;&gt;0),[6]PDI_DES__DEDICACIÓN!$BF64,""),IF($A66="TOTAL",SUM(INDIRECT("AI4:AI"&amp;ROW()-1)),""))</f>
        <v/>
      </c>
      <c r="AJ66" s="6" t="str">
        <f ca="1">IF(AND($A66&lt;&gt;"",$A66&lt;&gt;"TOTAL"),IF(AND([6]PDI_DES__DEDICACIÓN!$BH64&lt;&gt;"",[6]PDI_DES__DEDICACIÓN!$BH64&lt;&gt;0),[6]PDI_DES__DEDICACIÓN!$BH64,""),IF($A66="TOTAL",SUM(INDIRECT("AJ4:AJ"&amp;ROW()-1)),""))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IF(AND($A66&lt;&gt;"",$A66&lt;&gt;"TOTAL"),IF(AND([6]PDI_DES__DEDICACIÓN!$BK64&lt;&gt;"",[6]PDI_DES__DEDICACIÓN!$BK64&lt;&gt;0),[6]PDI_DES__DEDICACIÓN!$BK64,""),IF($A66="TOTAL",SUM(INDIRECT("AL4:AL"&amp;ROW()-1)),""))</f>
        <v/>
      </c>
      <c r="AM66" s="6" t="str">
        <f ca="1">IF(AND($A66&lt;&gt;"",$A66&lt;&gt;"TOTAL"),IF(AND([6]PDI_DES__DEDICACIÓN!$BM64&lt;&gt;"",[6]PDI_DES__DEDICACIÓN!$BM64&lt;&gt;0),[6]PDI_DES__DEDICACIÓN!$BM64,""),IF($A66="TOTAL",SUM(INDIRECT("AM4:AM"&amp;ROW()-1)),""))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IF(AND($A66&lt;&gt;"",$A66&lt;&gt;"TOTAL"),IF(AND([6]PDI_DES__DEDICACIÓN!$BP64&lt;&gt;"",[6]PDI_DES__DEDICACIÓN!$BP64&lt;&gt;0),[6]PDI_DES__DEDICACIÓN!$BP64,""),IF($A66="TOTAL",SUM(INDIRECT("AO4:AO"&amp;ROW()-1)),""))</f>
        <v/>
      </c>
      <c r="AP66" s="6" t="str">
        <f ca="1">IF(AND($A66&lt;&gt;"",$A66&lt;&gt;"TOTAL"),IF(AND([6]PDI_DES__DEDICACIÓN!$BR64&lt;&gt;"",[6]PDI_DES__DEDICACIÓN!$BR64&lt;&gt;0),[6]PDI_DES__DEDICACIÓN!$BR64,""),IF($A66="TOTAL",SUM(INDIRECT("AP4:AP"&amp;ROW()-1)),""))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IF(AND($A66&lt;&gt;"",$A66&lt;&gt;"TOTAL"),IF(AND([6]PDI_DES__DEDICACIÓN!$BU64&lt;&gt;"",[6]PDI_DES__DEDICACIÓN!$BU64&lt;&gt;0),[6]PDI_DES__DEDICACIÓN!$BU64,""),IF($A66="TOTAL",SUM(INDIRECT("AR4:AR"&amp;ROW()-1)),""))</f>
        <v/>
      </c>
      <c r="AS66" s="6" t="str">
        <f ca="1">IF(AND($A66&lt;&gt;"",$A66&lt;&gt;"TOTAL"),IF(AND([6]PDI_DES__DEDICACIÓN!$BW64&lt;&gt;"",[6]PDI_DES__DEDICACIÓN!$BW64&lt;&gt;0),[6]PDI_DES__DEDICACIÓN!$BW64,""),IF($A66="TOTAL",SUM(INDIRECT("AS4:AS"&amp;ROW()-1)),""))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IF(AND($A66&lt;&gt;"",$A66&lt;&gt;"TOTAL"),IF(AND([6]PDI_DES__DEDICACIÓN!$BZ64&lt;&gt;"",[6]PDI_DES__DEDICACIÓN!$BZ64&lt;&gt;0),[6]PDI_DES__DEDICACIÓN!$BZ64,""),IF($A66="TOTAL",SUM(INDIRECT("AU4:AU"&amp;ROW()-1)),""))</f>
        <v/>
      </c>
      <c r="AV66" s="6" t="str">
        <f ca="1">IF(AND($A66&lt;&gt;"",$A66&lt;&gt;"TOTAL"),IF(AND([6]PDI_DES__DEDICACIÓN!$CB64&lt;&gt;"",[6]PDI_DES__DEDICACIÓN!$CB64&lt;&gt;0),[6]PDI_DES__DEDICACIÓN!$CB64,""),IF($A66="TOTAL",SUM(INDIRECT("AV4:AV"&amp;ROW()-1)),""))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IF(AND($A66&lt;&gt;"",$A66&lt;&gt;"TOTAL"),IF(AND([6]PDI_DES__DEDICACIÓN!$CE64&lt;&gt;"",[6]PDI_DES__DEDICACIÓN!$CE64&lt;&gt;0),[6]PDI_DES__DEDICACIÓN!$CE64,""),IF($A66="TOTAL",SUM(INDIRECT("AX4:AX"&amp;ROW()-1)),""))</f>
        <v/>
      </c>
      <c r="AY66" s="6" t="str">
        <f ca="1">IF(AND($A66&lt;&gt;"",$A66&lt;&gt;"TOTAL"),IF(AND([6]PDI_DES__DEDICACIÓN!$CG64&lt;&gt;"",[6]PDI_DES__DEDICACIÓN!$CG64&lt;&gt;0),[6]PDI_DES__DEDICACIÓN!$CG64,""),IF($A66="TOTAL",SUM(INDIRECT("AY4:AY"&amp;ROW()-1)),""))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IF(AND($A66&lt;&gt;"",$A66&lt;&gt;"TOTAL"),IF(AND([6]PDI_DES__DEDICACIÓN!$CJ64&lt;&gt;"",[6]PDI_DES__DEDICACIÓN!$CJ64&lt;&gt;0),[6]PDI_DES__DEDICACIÓN!$CJ64,""),IF($A66="TOTAL",SUM(INDIRECT("BA4:BA"&amp;ROW()-1)),""))</f>
        <v/>
      </c>
      <c r="BB66" s="6" t="str">
        <f ca="1">IF(AND($A66&lt;&gt;"",$A66&lt;&gt;"TOTAL"),IF(AND([6]PDI_DES__DEDICACIÓN!$CL64&lt;&gt;"",[6]PDI_DES__DEDICACIÓN!$CL64&lt;&gt;0),[6]PDI_DES__DEDICACIÓN!$CL64,""),IF($A66="TOTAL",SUM(INDIRECT("BB4:BB"&amp;ROW()-1)),""))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IF(AND($A66&lt;&gt;"",$A66&lt;&gt;"TOTAL"),IF(AND([6]PDI_DES__DEDICACIÓN!$CO64&lt;&gt;"",[6]PDI_DES__DEDICACIÓN!$CO64&lt;&gt;0),[6]PDI_DES__DEDICACIÓN!$CO64,""),IF($A66="TOTAL",SUM(INDIRECT("BD4:BD"&amp;ROW()-1)),""))</f>
        <v/>
      </c>
      <c r="BE66" s="6" t="str">
        <f ca="1">IF(AND($A66&lt;&gt;"",$A66&lt;&gt;"TOTAL"),IF(AND([6]PDI_DES__DEDICACIÓN!$CQ64&lt;&gt;"",[6]PDI_DES__DEDICACIÓN!$CQ64&lt;&gt;0),[6]PDI_DES__DEDICACIÓN!$CQ64,""),IF($A66="TOTAL",SUM(INDIRECT("BE4:BE"&amp;ROW()-1)),""))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IF([6]PDI_DES__DEDICACIÓN!$B65&lt;&gt;"",[6]PDI_DES__DEDICACIÓN!$B65,IF(AND([6]PDI_DES__DEDICACIÓN!$B65="",[6]PDI_DES__DEDICACIÓN!$B66="",[6]PDI_DES__DEDICACIÓN!$B64=""),"","TOTAL"))</f>
        <v/>
      </c>
      <c r="B67" s="6" t="str">
        <f ca="1">IF(AND($A67&lt;&gt;"",$A67&lt;&gt;"TOTAL"),IF(AND([6]PDI_DES__DEDICACIÓN!$C65&lt;&gt;"",[6]PDI_DES__DEDICACIÓN!$C65&lt;&gt;0),[6]PDI_DES__DEDICACIÓN!$C65,""),IF($A67="TOTAL",SUM(INDIRECT("B4:B"&amp;ROW()-1)),""))</f>
        <v/>
      </c>
      <c r="C67" s="6" t="str">
        <f ca="1">IF(AND($A67&lt;&gt;"",$A67&lt;&gt;"TOTAL"),IF(AND([6]PDI_DES__DEDICACIÓN!$E65&lt;&gt;"",[6]PDI_DES__DEDICACIÓN!$E65&lt;&gt;0),[6]PDI_DES__DEDICACIÓN!$E65,""),IF($A67="TOTAL",SUM(INDIRECT("C4:C"&amp;ROW()-1)),""))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IF(AND($A67&lt;&gt;"",$A67&lt;&gt;"TOTAL"),IF(AND([6]PDI_DES__DEDICACIÓN!$H65&lt;&gt;"",[6]PDI_DES__DEDICACIÓN!$H65&lt;&gt;0),[6]PDI_DES__DEDICACIÓN!$H65,""),IF($A67="TOTAL",SUM(INDIRECT("E4:E"&amp;ROW()-1)),""))</f>
        <v/>
      </c>
      <c r="F67" s="6" t="str">
        <f ca="1">IF(AND($A67&lt;&gt;"",$A67&lt;&gt;"TOTAL"),IF(AND([6]PDI_DES__DEDICACIÓN!$J65&lt;&gt;"",[6]PDI_DES__DEDICACIÓN!$J65&lt;&gt;0),[6]PDI_DES__DEDICACIÓN!$J65,""),IF($A67="TOTAL",SUM(INDIRECT("F4:F"&amp;ROW()-1)),""))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IF(AND($A67&lt;&gt;"",$A67&lt;&gt;"TOTAL"),IF(AND([6]PDI_DES__DEDICACIÓN!$M65&lt;&gt;"",[6]PDI_DES__DEDICACIÓN!$M65&lt;&gt;0),[6]PDI_DES__DEDICACIÓN!$M65,""),IF($A67="TOTAL",SUM(INDIRECT("H4:H"&amp;ROW()-1)),""))</f>
        <v/>
      </c>
      <c r="I67" s="6" t="str">
        <f ca="1">IF(AND($A67&lt;&gt;"",$A67&lt;&gt;"TOTAL"),IF(AND([6]PDI_DES__DEDICACIÓN!$O65&lt;&gt;"",[6]PDI_DES__DEDICACIÓN!$O65&lt;&gt;0),[6]PDI_DES__DEDICACIÓN!$O65,""),IF($A67="TOTAL",SUM(INDIRECT("I4:I"&amp;ROW()-1)),""))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IF(AND($A67&lt;&gt;"",$A67&lt;&gt;"TOTAL"),IF(AND([6]PDI_DES__DEDICACIÓN!$R65&lt;&gt;"",[6]PDI_DES__DEDICACIÓN!$R65&lt;&gt;0),[6]PDI_DES__DEDICACIÓN!$R65,""),IF($A67="TOTAL",SUM(INDIRECT("K4:K"&amp;ROW()-1)),""))</f>
        <v/>
      </c>
      <c r="L67" s="6" t="str">
        <f ca="1">IF(AND($A67&lt;&gt;"",$A67&lt;&gt;"TOTAL"),IF(AND([6]PDI_DES__DEDICACIÓN!$T65&lt;&gt;"",[6]PDI_DES__DEDICACIÓN!$T65&lt;&gt;0),[6]PDI_DES__DEDICACIÓN!$T65,""),IF($A67="TOTAL",SUM(INDIRECT("L4:L"&amp;ROW()-1)),""))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IF(AND($A67&lt;&gt;"",$A67&lt;&gt;"TOTAL"),IF(AND([6]PDI_DES__DEDICACIÓN!$W65&lt;&gt;"",[6]PDI_DES__DEDICACIÓN!$W65&lt;&gt;0),[6]PDI_DES__DEDICACIÓN!$W65,""),IF($A67="TOTAL",SUM(INDIRECT("N4:N"&amp;ROW()-1)),""))</f>
        <v/>
      </c>
      <c r="O67" s="6" t="str">
        <f ca="1">IF(AND($A67&lt;&gt;"",$A67&lt;&gt;"TOTAL"),IF(AND([6]PDI_DES__DEDICACIÓN!$Y65&lt;&gt;"",[6]PDI_DES__DEDICACIÓN!$Y65&lt;&gt;0),[6]PDI_DES__DEDICACIÓN!$Y65,""),IF($A67="TOTAL",SUM(INDIRECT("O4:O"&amp;ROW()-1)),""))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IF(AND($A67&lt;&gt;"",$A67&lt;&gt;"TOTAL"),IF(AND([6]PDI_DES__DEDICACIÓN!$AB65&lt;&gt;"",[6]PDI_DES__DEDICACIÓN!$AB65&lt;&gt;0),[6]PDI_DES__DEDICACIÓN!$AB65,""),IF($A67="TOTAL",SUM(INDIRECT("Q4:Q"&amp;ROW()-1)),""))</f>
        <v/>
      </c>
      <c r="R67" s="6" t="str">
        <f ca="1">IF(AND($A67&lt;&gt;"",$A67&lt;&gt;"TOTAL"),IF(AND([6]PDI_DES__DEDICACIÓN!$AD65&lt;&gt;"",[6]PDI_DES__DEDICACIÓN!$AD65&lt;&gt;0),[6]PDI_DES__DEDICACIÓN!$AD65,""),IF($A67="TOTAL",SUM(INDIRECT("R4:R"&amp;ROW()-1)),""))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IF(AND($A67&lt;&gt;"",$A67&lt;&gt;"TOTAL"),IF(AND([6]PDI_DES__DEDICACIÓN!$AG65&lt;&gt;"",[6]PDI_DES__DEDICACIÓN!$AG65&lt;&gt;0),[6]PDI_DES__DEDICACIÓN!$AG65,""),IF($A67="TOTAL",SUM(INDIRECT("T4:T"&amp;ROW()-1)),""))</f>
        <v/>
      </c>
      <c r="U67" s="6" t="str">
        <f ca="1">IF(AND($A67&lt;&gt;"",$A67&lt;&gt;"TOTAL"),IF(AND([6]PDI_DES__DEDICACIÓN!$AI65&lt;&gt;"",[6]PDI_DES__DEDICACIÓN!$AI65&lt;&gt;0),[6]PDI_DES__DEDICACIÓN!$AI65,""),IF($A67="TOTAL",SUM(INDIRECT("U4:U"&amp;ROW()-1)),""))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IF(AND($A67&lt;&gt;"",$A67&lt;&gt;"TOTAL"),IF(AND([6]PDI_DES__DEDICACIÓN!$AL65&lt;&gt;"",[6]PDI_DES__DEDICACIÓN!$AL65&lt;&gt;0),[6]PDI_DES__DEDICACIÓN!$AL65,""),IF($A67="TOTAL",SUM(INDIRECT("W4:W"&amp;ROW()-1)),""))</f>
        <v/>
      </c>
      <c r="X67" s="6" t="str">
        <f ca="1">IF(AND($A67&lt;&gt;"",$A67&lt;&gt;"TOTAL"),IF(AND([6]PDI_DES__DEDICACIÓN!$AN65&lt;&gt;"",[6]PDI_DES__DEDICACIÓN!$AN65&lt;&gt;0),[6]PDI_DES__DEDICACIÓN!$AN65,""),IF($A67="TOTAL",SUM(INDIRECT("X4:X"&amp;ROW()-1)),""))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IF(AND($A67&lt;&gt;"",$A67&lt;&gt;"TOTAL"),IF(AND([6]PDI_DES__DEDICACIÓN!$AQ65&lt;&gt;"",[6]PDI_DES__DEDICACIÓN!$AQ65&lt;&gt;0),[6]PDI_DES__DEDICACIÓN!$AQ65,""),IF($A67="TOTAL",SUM(INDIRECT("Z4:Z"&amp;ROW()-1)),""))</f>
        <v/>
      </c>
      <c r="AA67" s="6" t="str">
        <f ca="1">IF(AND($A67&lt;&gt;"",$A67&lt;&gt;"TOTAL"),IF(AND([6]PDI_DES__DEDICACIÓN!$AS65&lt;&gt;"",[6]PDI_DES__DEDICACIÓN!$AS65&lt;&gt;0),[6]PDI_DES__DEDICACIÓN!$AS65,""),IF($A67="TOTAL",SUM(INDIRECT("AA4:AA"&amp;ROW()-1)),""))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IF(AND($A67&lt;&gt;"",$A67&lt;&gt;"TOTAL"),IF(AND([6]PDI_DES__DEDICACIÓN!$AV65&lt;&gt;"",[6]PDI_DES__DEDICACIÓN!$AV65&lt;&gt;0),[6]PDI_DES__DEDICACIÓN!$AV65,""),IF($A67="TOTAL",SUM(INDIRECT("AC4:AC"&amp;ROW()-1)),""))</f>
        <v/>
      </c>
      <c r="AD67" s="6" t="str">
        <f ca="1">IF(AND($A67&lt;&gt;"",$A67&lt;&gt;"TOTAL"),IF(AND([6]PDI_DES__DEDICACIÓN!$AX65&lt;&gt;"",[6]PDI_DES__DEDICACIÓN!$AX65&lt;&gt;0),[6]PDI_DES__DEDICACIÓN!$AX65,""),IF($A67="TOTAL",SUM(INDIRECT("AD4:AD"&amp;ROW()-1)),""))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IF(AND($A67&lt;&gt;"",$A67&lt;&gt;"TOTAL"),IF(AND([6]PDI_DES__DEDICACIÓN!$BA65&lt;&gt;"",[6]PDI_DES__DEDICACIÓN!$BA65&lt;&gt;0),[6]PDI_DES__DEDICACIÓN!$BA65,""),IF($A67="TOTAL",SUM(INDIRECT("AF4:AF"&amp;ROW()-1)),""))</f>
        <v/>
      </c>
      <c r="AG67" s="6" t="str">
        <f ca="1">IF(AND($A67&lt;&gt;"",$A67&lt;&gt;"TOTAL"),IF(AND([6]PDI_DES__DEDICACIÓN!$BC65&lt;&gt;"",[6]PDI_DES__DEDICACIÓN!$BC65&lt;&gt;0),[6]PDI_DES__DEDICACIÓN!$BC65,""),IF($A67="TOTAL",SUM(INDIRECT("AG4:AG"&amp;ROW()-1)),""))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IF(AND($A67&lt;&gt;"",$A67&lt;&gt;"TOTAL"),IF(AND([6]PDI_DES__DEDICACIÓN!$BF65&lt;&gt;"",[6]PDI_DES__DEDICACIÓN!$BF65&lt;&gt;0),[6]PDI_DES__DEDICACIÓN!$BF65,""),IF($A67="TOTAL",SUM(INDIRECT("AI4:AI"&amp;ROW()-1)),""))</f>
        <v/>
      </c>
      <c r="AJ67" s="6" t="str">
        <f ca="1">IF(AND($A67&lt;&gt;"",$A67&lt;&gt;"TOTAL"),IF(AND([6]PDI_DES__DEDICACIÓN!$BH65&lt;&gt;"",[6]PDI_DES__DEDICACIÓN!$BH65&lt;&gt;0),[6]PDI_DES__DEDICACIÓN!$BH65,""),IF($A67="TOTAL",SUM(INDIRECT("AJ4:AJ"&amp;ROW()-1)),""))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IF(AND($A67&lt;&gt;"",$A67&lt;&gt;"TOTAL"),IF(AND([6]PDI_DES__DEDICACIÓN!$BK65&lt;&gt;"",[6]PDI_DES__DEDICACIÓN!$BK65&lt;&gt;0),[6]PDI_DES__DEDICACIÓN!$BK65,""),IF($A67="TOTAL",SUM(INDIRECT("AL4:AL"&amp;ROW()-1)),""))</f>
        <v/>
      </c>
      <c r="AM67" s="6" t="str">
        <f ca="1">IF(AND($A67&lt;&gt;"",$A67&lt;&gt;"TOTAL"),IF(AND([6]PDI_DES__DEDICACIÓN!$BM65&lt;&gt;"",[6]PDI_DES__DEDICACIÓN!$BM65&lt;&gt;0),[6]PDI_DES__DEDICACIÓN!$BM65,""),IF($A67="TOTAL",SUM(INDIRECT("AM4:AM"&amp;ROW()-1)),""))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IF(AND($A67&lt;&gt;"",$A67&lt;&gt;"TOTAL"),IF(AND([6]PDI_DES__DEDICACIÓN!$BP65&lt;&gt;"",[6]PDI_DES__DEDICACIÓN!$BP65&lt;&gt;0),[6]PDI_DES__DEDICACIÓN!$BP65,""),IF($A67="TOTAL",SUM(INDIRECT("AO4:AO"&amp;ROW()-1)),""))</f>
        <v/>
      </c>
      <c r="AP67" s="6" t="str">
        <f ca="1">IF(AND($A67&lt;&gt;"",$A67&lt;&gt;"TOTAL"),IF(AND([6]PDI_DES__DEDICACIÓN!$BR65&lt;&gt;"",[6]PDI_DES__DEDICACIÓN!$BR65&lt;&gt;0),[6]PDI_DES__DEDICACIÓN!$BR65,""),IF($A67="TOTAL",SUM(INDIRECT("AP4:AP"&amp;ROW()-1)),""))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IF(AND($A67&lt;&gt;"",$A67&lt;&gt;"TOTAL"),IF(AND([6]PDI_DES__DEDICACIÓN!$BU65&lt;&gt;"",[6]PDI_DES__DEDICACIÓN!$BU65&lt;&gt;0),[6]PDI_DES__DEDICACIÓN!$BU65,""),IF($A67="TOTAL",SUM(INDIRECT("AR4:AR"&amp;ROW()-1)),""))</f>
        <v/>
      </c>
      <c r="AS67" s="6" t="str">
        <f ca="1">IF(AND($A67&lt;&gt;"",$A67&lt;&gt;"TOTAL"),IF(AND([6]PDI_DES__DEDICACIÓN!$BW65&lt;&gt;"",[6]PDI_DES__DEDICACIÓN!$BW65&lt;&gt;0),[6]PDI_DES__DEDICACIÓN!$BW65,""),IF($A67="TOTAL",SUM(INDIRECT("AS4:AS"&amp;ROW()-1)),""))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IF(AND($A67&lt;&gt;"",$A67&lt;&gt;"TOTAL"),IF(AND([6]PDI_DES__DEDICACIÓN!$BZ65&lt;&gt;"",[6]PDI_DES__DEDICACIÓN!$BZ65&lt;&gt;0),[6]PDI_DES__DEDICACIÓN!$BZ65,""),IF($A67="TOTAL",SUM(INDIRECT("AU4:AU"&amp;ROW()-1)),""))</f>
        <v/>
      </c>
      <c r="AV67" s="6" t="str">
        <f ca="1">IF(AND($A67&lt;&gt;"",$A67&lt;&gt;"TOTAL"),IF(AND([6]PDI_DES__DEDICACIÓN!$CB65&lt;&gt;"",[6]PDI_DES__DEDICACIÓN!$CB65&lt;&gt;0),[6]PDI_DES__DEDICACIÓN!$CB65,""),IF($A67="TOTAL",SUM(INDIRECT("AV4:AV"&amp;ROW()-1)),""))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IF(AND($A67&lt;&gt;"",$A67&lt;&gt;"TOTAL"),IF(AND([6]PDI_DES__DEDICACIÓN!$CE65&lt;&gt;"",[6]PDI_DES__DEDICACIÓN!$CE65&lt;&gt;0),[6]PDI_DES__DEDICACIÓN!$CE65,""),IF($A67="TOTAL",SUM(INDIRECT("AX4:AX"&amp;ROW()-1)),""))</f>
        <v/>
      </c>
      <c r="AY67" s="6" t="str">
        <f ca="1">IF(AND($A67&lt;&gt;"",$A67&lt;&gt;"TOTAL"),IF(AND([6]PDI_DES__DEDICACIÓN!$CG65&lt;&gt;"",[6]PDI_DES__DEDICACIÓN!$CG65&lt;&gt;0),[6]PDI_DES__DEDICACIÓN!$CG65,""),IF($A67="TOTAL",SUM(INDIRECT("AY4:AY"&amp;ROW()-1)),""))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IF(AND($A67&lt;&gt;"",$A67&lt;&gt;"TOTAL"),IF(AND([6]PDI_DES__DEDICACIÓN!$CJ65&lt;&gt;"",[6]PDI_DES__DEDICACIÓN!$CJ65&lt;&gt;0),[6]PDI_DES__DEDICACIÓN!$CJ65,""),IF($A67="TOTAL",SUM(INDIRECT("BA4:BA"&amp;ROW()-1)),""))</f>
        <v/>
      </c>
      <c r="BB67" s="6" t="str">
        <f ca="1">IF(AND($A67&lt;&gt;"",$A67&lt;&gt;"TOTAL"),IF(AND([6]PDI_DES__DEDICACIÓN!$CL65&lt;&gt;"",[6]PDI_DES__DEDICACIÓN!$CL65&lt;&gt;0),[6]PDI_DES__DEDICACIÓN!$CL65,""),IF($A67="TOTAL",SUM(INDIRECT("BB4:BB"&amp;ROW()-1)),""))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IF(AND($A67&lt;&gt;"",$A67&lt;&gt;"TOTAL"),IF(AND([6]PDI_DES__DEDICACIÓN!$CO65&lt;&gt;"",[6]PDI_DES__DEDICACIÓN!$CO65&lt;&gt;0),[6]PDI_DES__DEDICACIÓN!$CO65,""),IF($A67="TOTAL",SUM(INDIRECT("BD4:BD"&amp;ROW()-1)),""))</f>
        <v/>
      </c>
      <c r="BE67" s="6" t="str">
        <f ca="1">IF(AND($A67&lt;&gt;"",$A67&lt;&gt;"TOTAL"),IF(AND([6]PDI_DES__DEDICACIÓN!$CQ65&lt;&gt;"",[6]PDI_DES__DEDICACIÓN!$CQ65&lt;&gt;0),[6]PDI_DES__DEDICACIÓN!$CQ65,""),IF($A67="TOTAL",SUM(INDIRECT("BE4:BE"&amp;ROW()-1)),""))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IF([6]PDI_DES__DEDICACIÓN!$B66&lt;&gt;"",[6]PDI_DES__DEDICACIÓN!$B66,IF(AND([6]PDI_DES__DEDICACIÓN!$B66="",[6]PDI_DES__DEDICACIÓN!$B67="",[6]PDI_DES__DEDICACIÓN!$B65=""),"","TOTAL"))</f>
        <v/>
      </c>
      <c r="B68" s="6" t="str">
        <f ca="1">IF(AND($A68&lt;&gt;"",$A68&lt;&gt;"TOTAL"),IF(AND([6]PDI_DES__DEDICACIÓN!$C66&lt;&gt;"",[6]PDI_DES__DEDICACIÓN!$C66&lt;&gt;0),[6]PDI_DES__DEDICACIÓN!$C66,""),IF($A68="TOTAL",SUM(INDIRECT("B4:B"&amp;ROW()-1)),""))</f>
        <v/>
      </c>
      <c r="C68" s="6" t="str">
        <f ca="1">IF(AND($A68&lt;&gt;"",$A68&lt;&gt;"TOTAL"),IF(AND([6]PDI_DES__DEDICACIÓN!$E66&lt;&gt;"",[6]PDI_DES__DEDICACIÓN!$E66&lt;&gt;0),[6]PDI_DES__DEDICACIÓN!$E66,""),IF($A68="TOTAL",SUM(INDIRECT("C4:C"&amp;ROW()-1)),""))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IF(AND($A68&lt;&gt;"",$A68&lt;&gt;"TOTAL"),IF(AND([6]PDI_DES__DEDICACIÓN!$H66&lt;&gt;"",[6]PDI_DES__DEDICACIÓN!$H66&lt;&gt;0),[6]PDI_DES__DEDICACIÓN!$H66,""),IF($A68="TOTAL",SUM(INDIRECT("E4:E"&amp;ROW()-1)),""))</f>
        <v/>
      </c>
      <c r="F68" s="6" t="str">
        <f ca="1">IF(AND($A68&lt;&gt;"",$A68&lt;&gt;"TOTAL"),IF(AND([6]PDI_DES__DEDICACIÓN!$J66&lt;&gt;"",[6]PDI_DES__DEDICACIÓN!$J66&lt;&gt;0),[6]PDI_DES__DEDICACIÓN!$J66,""),IF($A68="TOTAL",SUM(INDIRECT("F4:F"&amp;ROW()-1)),""))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IF(AND($A68&lt;&gt;"",$A68&lt;&gt;"TOTAL"),IF(AND([6]PDI_DES__DEDICACIÓN!$M66&lt;&gt;"",[6]PDI_DES__DEDICACIÓN!$M66&lt;&gt;0),[6]PDI_DES__DEDICACIÓN!$M66,""),IF($A68="TOTAL",SUM(INDIRECT("H4:H"&amp;ROW()-1)),""))</f>
        <v/>
      </c>
      <c r="I68" s="6" t="str">
        <f ca="1">IF(AND($A68&lt;&gt;"",$A68&lt;&gt;"TOTAL"),IF(AND([6]PDI_DES__DEDICACIÓN!$O66&lt;&gt;"",[6]PDI_DES__DEDICACIÓN!$O66&lt;&gt;0),[6]PDI_DES__DEDICACIÓN!$O66,""),IF($A68="TOTAL",SUM(INDIRECT("I4:I"&amp;ROW()-1)),""))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IF(AND($A68&lt;&gt;"",$A68&lt;&gt;"TOTAL"),IF(AND([6]PDI_DES__DEDICACIÓN!$R66&lt;&gt;"",[6]PDI_DES__DEDICACIÓN!$R66&lt;&gt;0),[6]PDI_DES__DEDICACIÓN!$R66,""),IF($A68="TOTAL",SUM(INDIRECT("K4:K"&amp;ROW()-1)),""))</f>
        <v/>
      </c>
      <c r="L68" s="6" t="str">
        <f ca="1">IF(AND($A68&lt;&gt;"",$A68&lt;&gt;"TOTAL"),IF(AND([6]PDI_DES__DEDICACIÓN!$T66&lt;&gt;"",[6]PDI_DES__DEDICACIÓN!$T66&lt;&gt;0),[6]PDI_DES__DEDICACIÓN!$T66,""),IF($A68="TOTAL",SUM(INDIRECT("L4:L"&amp;ROW()-1)),""))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IF(AND($A68&lt;&gt;"",$A68&lt;&gt;"TOTAL"),IF(AND([6]PDI_DES__DEDICACIÓN!$W66&lt;&gt;"",[6]PDI_DES__DEDICACIÓN!$W66&lt;&gt;0),[6]PDI_DES__DEDICACIÓN!$W66,""),IF($A68="TOTAL",SUM(INDIRECT("N4:N"&amp;ROW()-1)),""))</f>
        <v/>
      </c>
      <c r="O68" s="6" t="str">
        <f ca="1">IF(AND($A68&lt;&gt;"",$A68&lt;&gt;"TOTAL"),IF(AND([6]PDI_DES__DEDICACIÓN!$Y66&lt;&gt;"",[6]PDI_DES__DEDICACIÓN!$Y66&lt;&gt;0),[6]PDI_DES__DEDICACIÓN!$Y66,""),IF($A68="TOTAL",SUM(INDIRECT("O4:O"&amp;ROW()-1)),""))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IF(AND($A68&lt;&gt;"",$A68&lt;&gt;"TOTAL"),IF(AND([6]PDI_DES__DEDICACIÓN!$AB66&lt;&gt;"",[6]PDI_DES__DEDICACIÓN!$AB66&lt;&gt;0),[6]PDI_DES__DEDICACIÓN!$AB66,""),IF($A68="TOTAL",SUM(INDIRECT("Q4:Q"&amp;ROW()-1)),""))</f>
        <v/>
      </c>
      <c r="R68" s="6" t="str">
        <f ca="1">IF(AND($A68&lt;&gt;"",$A68&lt;&gt;"TOTAL"),IF(AND([6]PDI_DES__DEDICACIÓN!$AD66&lt;&gt;"",[6]PDI_DES__DEDICACIÓN!$AD66&lt;&gt;0),[6]PDI_DES__DEDICACIÓN!$AD66,""),IF($A68="TOTAL",SUM(INDIRECT("R4:R"&amp;ROW()-1)),""))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IF(AND($A68&lt;&gt;"",$A68&lt;&gt;"TOTAL"),IF(AND([6]PDI_DES__DEDICACIÓN!$AG66&lt;&gt;"",[6]PDI_DES__DEDICACIÓN!$AG66&lt;&gt;0),[6]PDI_DES__DEDICACIÓN!$AG66,""),IF($A68="TOTAL",SUM(INDIRECT("T4:T"&amp;ROW()-1)),""))</f>
        <v/>
      </c>
      <c r="U68" s="6" t="str">
        <f ca="1">IF(AND($A68&lt;&gt;"",$A68&lt;&gt;"TOTAL"),IF(AND([6]PDI_DES__DEDICACIÓN!$AI66&lt;&gt;"",[6]PDI_DES__DEDICACIÓN!$AI66&lt;&gt;0),[6]PDI_DES__DEDICACIÓN!$AI66,""),IF($A68="TOTAL",SUM(INDIRECT("U4:U"&amp;ROW()-1)),""))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IF(AND($A68&lt;&gt;"",$A68&lt;&gt;"TOTAL"),IF(AND([6]PDI_DES__DEDICACIÓN!$AL66&lt;&gt;"",[6]PDI_DES__DEDICACIÓN!$AL66&lt;&gt;0),[6]PDI_DES__DEDICACIÓN!$AL66,""),IF($A68="TOTAL",SUM(INDIRECT("W4:W"&amp;ROW()-1)),""))</f>
        <v/>
      </c>
      <c r="X68" s="6" t="str">
        <f ca="1">IF(AND($A68&lt;&gt;"",$A68&lt;&gt;"TOTAL"),IF(AND([6]PDI_DES__DEDICACIÓN!$AN66&lt;&gt;"",[6]PDI_DES__DEDICACIÓN!$AN66&lt;&gt;0),[6]PDI_DES__DEDICACIÓN!$AN66,""),IF($A68="TOTAL",SUM(INDIRECT("X4:X"&amp;ROW()-1)),""))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IF(AND($A68&lt;&gt;"",$A68&lt;&gt;"TOTAL"),IF(AND([6]PDI_DES__DEDICACIÓN!$AQ66&lt;&gt;"",[6]PDI_DES__DEDICACIÓN!$AQ66&lt;&gt;0),[6]PDI_DES__DEDICACIÓN!$AQ66,""),IF($A68="TOTAL",SUM(INDIRECT("Z4:Z"&amp;ROW()-1)),""))</f>
        <v/>
      </c>
      <c r="AA68" s="6" t="str">
        <f ca="1">IF(AND($A68&lt;&gt;"",$A68&lt;&gt;"TOTAL"),IF(AND([6]PDI_DES__DEDICACIÓN!$AS66&lt;&gt;"",[6]PDI_DES__DEDICACIÓN!$AS66&lt;&gt;0),[6]PDI_DES__DEDICACIÓN!$AS66,""),IF($A68="TOTAL",SUM(INDIRECT("AA4:AA"&amp;ROW()-1)),""))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IF(AND($A68&lt;&gt;"",$A68&lt;&gt;"TOTAL"),IF(AND([6]PDI_DES__DEDICACIÓN!$AV66&lt;&gt;"",[6]PDI_DES__DEDICACIÓN!$AV66&lt;&gt;0),[6]PDI_DES__DEDICACIÓN!$AV66,""),IF($A68="TOTAL",SUM(INDIRECT("AC4:AC"&amp;ROW()-1)),""))</f>
        <v/>
      </c>
      <c r="AD68" s="6" t="str">
        <f ca="1">IF(AND($A68&lt;&gt;"",$A68&lt;&gt;"TOTAL"),IF(AND([6]PDI_DES__DEDICACIÓN!$AX66&lt;&gt;"",[6]PDI_DES__DEDICACIÓN!$AX66&lt;&gt;0),[6]PDI_DES__DEDICACIÓN!$AX66,""),IF($A68="TOTAL",SUM(INDIRECT("AD4:AD"&amp;ROW()-1)),""))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IF(AND($A68&lt;&gt;"",$A68&lt;&gt;"TOTAL"),IF(AND([6]PDI_DES__DEDICACIÓN!$BA66&lt;&gt;"",[6]PDI_DES__DEDICACIÓN!$BA66&lt;&gt;0),[6]PDI_DES__DEDICACIÓN!$BA66,""),IF($A68="TOTAL",SUM(INDIRECT("AF4:AF"&amp;ROW()-1)),""))</f>
        <v/>
      </c>
      <c r="AG68" s="6" t="str">
        <f ca="1">IF(AND($A68&lt;&gt;"",$A68&lt;&gt;"TOTAL"),IF(AND([6]PDI_DES__DEDICACIÓN!$BC66&lt;&gt;"",[6]PDI_DES__DEDICACIÓN!$BC66&lt;&gt;0),[6]PDI_DES__DEDICACIÓN!$BC66,""),IF($A68="TOTAL",SUM(INDIRECT("AG4:AG"&amp;ROW()-1)),""))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IF(AND($A68&lt;&gt;"",$A68&lt;&gt;"TOTAL"),IF(AND([6]PDI_DES__DEDICACIÓN!$BF66&lt;&gt;"",[6]PDI_DES__DEDICACIÓN!$BF66&lt;&gt;0),[6]PDI_DES__DEDICACIÓN!$BF66,""),IF($A68="TOTAL",SUM(INDIRECT("AI4:AI"&amp;ROW()-1)),""))</f>
        <v/>
      </c>
      <c r="AJ68" s="6" t="str">
        <f ca="1">IF(AND($A68&lt;&gt;"",$A68&lt;&gt;"TOTAL"),IF(AND([6]PDI_DES__DEDICACIÓN!$BH66&lt;&gt;"",[6]PDI_DES__DEDICACIÓN!$BH66&lt;&gt;0),[6]PDI_DES__DEDICACIÓN!$BH66,""),IF($A68="TOTAL",SUM(INDIRECT("AJ4:AJ"&amp;ROW()-1)),""))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IF(AND($A68&lt;&gt;"",$A68&lt;&gt;"TOTAL"),IF(AND([6]PDI_DES__DEDICACIÓN!$BK66&lt;&gt;"",[6]PDI_DES__DEDICACIÓN!$BK66&lt;&gt;0),[6]PDI_DES__DEDICACIÓN!$BK66,""),IF($A68="TOTAL",SUM(INDIRECT("AL4:AL"&amp;ROW()-1)),""))</f>
        <v/>
      </c>
      <c r="AM68" s="6" t="str">
        <f ca="1">IF(AND($A68&lt;&gt;"",$A68&lt;&gt;"TOTAL"),IF(AND([6]PDI_DES__DEDICACIÓN!$BM66&lt;&gt;"",[6]PDI_DES__DEDICACIÓN!$BM66&lt;&gt;0),[6]PDI_DES__DEDICACIÓN!$BM66,""),IF($A68="TOTAL",SUM(INDIRECT("AM4:AM"&amp;ROW()-1)),""))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IF(AND($A68&lt;&gt;"",$A68&lt;&gt;"TOTAL"),IF(AND([6]PDI_DES__DEDICACIÓN!$BP66&lt;&gt;"",[6]PDI_DES__DEDICACIÓN!$BP66&lt;&gt;0),[6]PDI_DES__DEDICACIÓN!$BP66,""),IF($A68="TOTAL",SUM(INDIRECT("AO4:AO"&amp;ROW()-1)),""))</f>
        <v/>
      </c>
      <c r="AP68" s="6" t="str">
        <f ca="1">IF(AND($A68&lt;&gt;"",$A68&lt;&gt;"TOTAL"),IF(AND([6]PDI_DES__DEDICACIÓN!$BR66&lt;&gt;"",[6]PDI_DES__DEDICACIÓN!$BR66&lt;&gt;0),[6]PDI_DES__DEDICACIÓN!$BR66,""),IF($A68="TOTAL",SUM(INDIRECT("AP4:AP"&amp;ROW()-1)),""))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IF(AND($A68&lt;&gt;"",$A68&lt;&gt;"TOTAL"),IF(AND([6]PDI_DES__DEDICACIÓN!$BU66&lt;&gt;"",[6]PDI_DES__DEDICACIÓN!$BU66&lt;&gt;0),[6]PDI_DES__DEDICACIÓN!$BU66,""),IF($A68="TOTAL",SUM(INDIRECT("AR4:AR"&amp;ROW()-1)),""))</f>
        <v/>
      </c>
      <c r="AS68" s="6" t="str">
        <f ca="1">IF(AND($A68&lt;&gt;"",$A68&lt;&gt;"TOTAL"),IF(AND([6]PDI_DES__DEDICACIÓN!$BW66&lt;&gt;"",[6]PDI_DES__DEDICACIÓN!$BW66&lt;&gt;0),[6]PDI_DES__DEDICACIÓN!$BW66,""),IF($A68="TOTAL",SUM(INDIRECT("AS4:AS"&amp;ROW()-1)),""))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IF(AND($A68&lt;&gt;"",$A68&lt;&gt;"TOTAL"),IF(AND([6]PDI_DES__DEDICACIÓN!$BZ66&lt;&gt;"",[6]PDI_DES__DEDICACIÓN!$BZ66&lt;&gt;0),[6]PDI_DES__DEDICACIÓN!$BZ66,""),IF($A68="TOTAL",SUM(INDIRECT("AU4:AU"&amp;ROW()-1)),""))</f>
        <v/>
      </c>
      <c r="AV68" s="6" t="str">
        <f ca="1">IF(AND($A68&lt;&gt;"",$A68&lt;&gt;"TOTAL"),IF(AND([6]PDI_DES__DEDICACIÓN!$CB66&lt;&gt;"",[6]PDI_DES__DEDICACIÓN!$CB66&lt;&gt;0),[6]PDI_DES__DEDICACIÓN!$CB66,""),IF($A68="TOTAL",SUM(INDIRECT("AV4:AV"&amp;ROW()-1)),""))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IF(AND($A68&lt;&gt;"",$A68&lt;&gt;"TOTAL"),IF(AND([6]PDI_DES__DEDICACIÓN!$CE66&lt;&gt;"",[6]PDI_DES__DEDICACIÓN!$CE66&lt;&gt;0),[6]PDI_DES__DEDICACIÓN!$CE66,""),IF($A68="TOTAL",SUM(INDIRECT("AX4:AX"&amp;ROW()-1)),""))</f>
        <v/>
      </c>
      <c r="AY68" s="6" t="str">
        <f ca="1">IF(AND($A68&lt;&gt;"",$A68&lt;&gt;"TOTAL"),IF(AND([6]PDI_DES__DEDICACIÓN!$CG66&lt;&gt;"",[6]PDI_DES__DEDICACIÓN!$CG66&lt;&gt;0),[6]PDI_DES__DEDICACIÓN!$CG66,""),IF($A68="TOTAL",SUM(INDIRECT("AY4:AY"&amp;ROW()-1)),""))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IF(AND($A68&lt;&gt;"",$A68&lt;&gt;"TOTAL"),IF(AND([6]PDI_DES__DEDICACIÓN!$CJ66&lt;&gt;"",[6]PDI_DES__DEDICACIÓN!$CJ66&lt;&gt;0),[6]PDI_DES__DEDICACIÓN!$CJ66,""),IF($A68="TOTAL",SUM(INDIRECT("BA4:BA"&amp;ROW()-1)),""))</f>
        <v/>
      </c>
      <c r="BB68" s="6" t="str">
        <f ca="1">IF(AND($A68&lt;&gt;"",$A68&lt;&gt;"TOTAL"),IF(AND([6]PDI_DES__DEDICACIÓN!$CL66&lt;&gt;"",[6]PDI_DES__DEDICACIÓN!$CL66&lt;&gt;0),[6]PDI_DES__DEDICACIÓN!$CL66,""),IF($A68="TOTAL",SUM(INDIRECT("BB4:BB"&amp;ROW()-1)),""))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IF(AND($A68&lt;&gt;"",$A68&lt;&gt;"TOTAL"),IF(AND([6]PDI_DES__DEDICACIÓN!$CO66&lt;&gt;"",[6]PDI_DES__DEDICACIÓN!$CO66&lt;&gt;0),[6]PDI_DES__DEDICACIÓN!$CO66,""),IF($A68="TOTAL",SUM(INDIRECT("BD4:BD"&amp;ROW()-1)),""))</f>
        <v/>
      </c>
      <c r="BE68" s="6" t="str">
        <f ca="1">IF(AND($A68&lt;&gt;"",$A68&lt;&gt;"TOTAL"),IF(AND([6]PDI_DES__DEDICACIÓN!$CQ66&lt;&gt;"",[6]PDI_DES__DEDICACIÓN!$CQ66&lt;&gt;0),[6]PDI_DES__DEDICACIÓN!$CQ66,""),IF($A68="TOTAL",SUM(INDIRECT("BE4:BE"&amp;ROW()-1)),""))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IF([6]PDI_DES__DEDICACIÓN!$B67&lt;&gt;"",[6]PDI_DES__DEDICACIÓN!$B67,IF(AND([6]PDI_DES__DEDICACIÓN!$B67="",[6]PDI_DES__DEDICACIÓN!$B68="",[6]PDI_DES__DEDICACIÓN!$B66=""),"","TOTAL"))</f>
        <v/>
      </c>
      <c r="B69" s="6" t="str">
        <f ca="1">IF(AND($A69&lt;&gt;"",$A69&lt;&gt;"TOTAL"),IF(AND([6]PDI_DES__DEDICACIÓN!$C67&lt;&gt;"",[6]PDI_DES__DEDICACIÓN!$C67&lt;&gt;0),[6]PDI_DES__DEDICACIÓN!$C67,""),IF($A69="TOTAL",SUM(INDIRECT("B4:B"&amp;ROW()-1)),""))</f>
        <v/>
      </c>
      <c r="C69" s="6" t="str">
        <f ca="1">IF(AND($A69&lt;&gt;"",$A69&lt;&gt;"TOTAL"),IF(AND([6]PDI_DES__DEDICACIÓN!$E67&lt;&gt;"",[6]PDI_DES__DEDICACIÓN!$E67&lt;&gt;0),[6]PDI_DES__DEDICACIÓN!$E67,""),IF($A69="TOTAL",SUM(INDIRECT("C4:C"&amp;ROW()-1)),""))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IF(AND($A69&lt;&gt;"",$A69&lt;&gt;"TOTAL"),IF(AND([6]PDI_DES__DEDICACIÓN!$H67&lt;&gt;"",[6]PDI_DES__DEDICACIÓN!$H67&lt;&gt;0),[6]PDI_DES__DEDICACIÓN!$H67,""),IF($A69="TOTAL",SUM(INDIRECT("E4:E"&amp;ROW()-1)),""))</f>
        <v/>
      </c>
      <c r="F69" s="6" t="str">
        <f ca="1">IF(AND($A69&lt;&gt;"",$A69&lt;&gt;"TOTAL"),IF(AND([6]PDI_DES__DEDICACIÓN!$J67&lt;&gt;"",[6]PDI_DES__DEDICACIÓN!$J67&lt;&gt;0),[6]PDI_DES__DEDICACIÓN!$J67,""),IF($A69="TOTAL",SUM(INDIRECT("F4:F"&amp;ROW()-1)),""))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IF(AND($A69&lt;&gt;"",$A69&lt;&gt;"TOTAL"),IF(AND([6]PDI_DES__DEDICACIÓN!$M67&lt;&gt;"",[6]PDI_DES__DEDICACIÓN!$M67&lt;&gt;0),[6]PDI_DES__DEDICACIÓN!$M67,""),IF($A69="TOTAL",SUM(INDIRECT("H4:H"&amp;ROW()-1)),""))</f>
        <v/>
      </c>
      <c r="I69" s="6" t="str">
        <f ca="1">IF(AND($A69&lt;&gt;"",$A69&lt;&gt;"TOTAL"),IF(AND([6]PDI_DES__DEDICACIÓN!$O67&lt;&gt;"",[6]PDI_DES__DEDICACIÓN!$O67&lt;&gt;0),[6]PDI_DES__DEDICACIÓN!$O67,""),IF($A69="TOTAL",SUM(INDIRECT("I4:I"&amp;ROW()-1)),""))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IF(AND($A69&lt;&gt;"",$A69&lt;&gt;"TOTAL"),IF(AND([6]PDI_DES__DEDICACIÓN!$R67&lt;&gt;"",[6]PDI_DES__DEDICACIÓN!$R67&lt;&gt;0),[6]PDI_DES__DEDICACIÓN!$R67,""),IF($A69="TOTAL",SUM(INDIRECT("K4:K"&amp;ROW()-1)),""))</f>
        <v/>
      </c>
      <c r="L69" s="6" t="str">
        <f ca="1">IF(AND($A69&lt;&gt;"",$A69&lt;&gt;"TOTAL"),IF(AND([6]PDI_DES__DEDICACIÓN!$T67&lt;&gt;"",[6]PDI_DES__DEDICACIÓN!$T67&lt;&gt;0),[6]PDI_DES__DEDICACIÓN!$T67,""),IF($A69="TOTAL",SUM(INDIRECT("L4:L"&amp;ROW()-1)),""))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IF(AND($A69&lt;&gt;"",$A69&lt;&gt;"TOTAL"),IF(AND([6]PDI_DES__DEDICACIÓN!$W67&lt;&gt;"",[6]PDI_DES__DEDICACIÓN!$W67&lt;&gt;0),[6]PDI_DES__DEDICACIÓN!$W67,""),IF($A69="TOTAL",SUM(INDIRECT("N4:N"&amp;ROW()-1)),""))</f>
        <v/>
      </c>
      <c r="O69" s="6" t="str">
        <f ca="1">IF(AND($A69&lt;&gt;"",$A69&lt;&gt;"TOTAL"),IF(AND([6]PDI_DES__DEDICACIÓN!$Y67&lt;&gt;"",[6]PDI_DES__DEDICACIÓN!$Y67&lt;&gt;0),[6]PDI_DES__DEDICACIÓN!$Y67,""),IF($A69="TOTAL",SUM(INDIRECT("O4:O"&amp;ROW()-1)),""))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IF(AND($A69&lt;&gt;"",$A69&lt;&gt;"TOTAL"),IF(AND([6]PDI_DES__DEDICACIÓN!$AB67&lt;&gt;"",[6]PDI_DES__DEDICACIÓN!$AB67&lt;&gt;0),[6]PDI_DES__DEDICACIÓN!$AB67,""),IF($A69="TOTAL",SUM(INDIRECT("Q4:Q"&amp;ROW()-1)),""))</f>
        <v/>
      </c>
      <c r="R69" s="6" t="str">
        <f ca="1">IF(AND($A69&lt;&gt;"",$A69&lt;&gt;"TOTAL"),IF(AND([6]PDI_DES__DEDICACIÓN!$AD67&lt;&gt;"",[6]PDI_DES__DEDICACIÓN!$AD67&lt;&gt;0),[6]PDI_DES__DEDICACIÓN!$AD67,""),IF($A69="TOTAL",SUM(INDIRECT("R4:R"&amp;ROW()-1)),""))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IF(AND($A69&lt;&gt;"",$A69&lt;&gt;"TOTAL"),IF(AND([6]PDI_DES__DEDICACIÓN!$AG67&lt;&gt;"",[6]PDI_DES__DEDICACIÓN!$AG67&lt;&gt;0),[6]PDI_DES__DEDICACIÓN!$AG67,""),IF($A69="TOTAL",SUM(INDIRECT("T4:T"&amp;ROW()-1)),""))</f>
        <v/>
      </c>
      <c r="U69" s="6" t="str">
        <f ca="1">IF(AND($A69&lt;&gt;"",$A69&lt;&gt;"TOTAL"),IF(AND([6]PDI_DES__DEDICACIÓN!$AI67&lt;&gt;"",[6]PDI_DES__DEDICACIÓN!$AI67&lt;&gt;0),[6]PDI_DES__DEDICACIÓN!$AI67,""),IF($A69="TOTAL",SUM(INDIRECT("U4:U"&amp;ROW()-1)),""))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IF(AND($A69&lt;&gt;"",$A69&lt;&gt;"TOTAL"),IF(AND([6]PDI_DES__DEDICACIÓN!$AL67&lt;&gt;"",[6]PDI_DES__DEDICACIÓN!$AL67&lt;&gt;0),[6]PDI_DES__DEDICACIÓN!$AL67,""),IF($A69="TOTAL",SUM(INDIRECT("W4:W"&amp;ROW()-1)),""))</f>
        <v/>
      </c>
      <c r="X69" s="6" t="str">
        <f ca="1">IF(AND($A69&lt;&gt;"",$A69&lt;&gt;"TOTAL"),IF(AND([6]PDI_DES__DEDICACIÓN!$AN67&lt;&gt;"",[6]PDI_DES__DEDICACIÓN!$AN67&lt;&gt;0),[6]PDI_DES__DEDICACIÓN!$AN67,""),IF($A69="TOTAL",SUM(INDIRECT("X4:X"&amp;ROW()-1)),""))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IF(AND($A69&lt;&gt;"",$A69&lt;&gt;"TOTAL"),IF(AND([6]PDI_DES__DEDICACIÓN!$AQ67&lt;&gt;"",[6]PDI_DES__DEDICACIÓN!$AQ67&lt;&gt;0),[6]PDI_DES__DEDICACIÓN!$AQ67,""),IF($A69="TOTAL",SUM(INDIRECT("Z4:Z"&amp;ROW()-1)),""))</f>
        <v/>
      </c>
      <c r="AA69" s="6" t="str">
        <f ca="1">IF(AND($A69&lt;&gt;"",$A69&lt;&gt;"TOTAL"),IF(AND([6]PDI_DES__DEDICACIÓN!$AS67&lt;&gt;"",[6]PDI_DES__DEDICACIÓN!$AS67&lt;&gt;0),[6]PDI_DES__DEDICACIÓN!$AS67,""),IF($A69="TOTAL",SUM(INDIRECT("AA4:AA"&amp;ROW()-1)),""))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IF(AND($A69&lt;&gt;"",$A69&lt;&gt;"TOTAL"),IF(AND([6]PDI_DES__DEDICACIÓN!$AV67&lt;&gt;"",[6]PDI_DES__DEDICACIÓN!$AV67&lt;&gt;0),[6]PDI_DES__DEDICACIÓN!$AV67,""),IF($A69="TOTAL",SUM(INDIRECT("AC4:AC"&amp;ROW()-1)),""))</f>
        <v/>
      </c>
      <c r="AD69" s="6" t="str">
        <f ca="1">IF(AND($A69&lt;&gt;"",$A69&lt;&gt;"TOTAL"),IF(AND([6]PDI_DES__DEDICACIÓN!$AX67&lt;&gt;"",[6]PDI_DES__DEDICACIÓN!$AX67&lt;&gt;0),[6]PDI_DES__DEDICACIÓN!$AX67,""),IF($A69="TOTAL",SUM(INDIRECT("AD4:AD"&amp;ROW()-1)),""))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IF(AND($A69&lt;&gt;"",$A69&lt;&gt;"TOTAL"),IF(AND([6]PDI_DES__DEDICACIÓN!$BA67&lt;&gt;"",[6]PDI_DES__DEDICACIÓN!$BA67&lt;&gt;0),[6]PDI_DES__DEDICACIÓN!$BA67,""),IF($A69="TOTAL",SUM(INDIRECT("AF4:AF"&amp;ROW()-1)),""))</f>
        <v/>
      </c>
      <c r="AG69" s="6" t="str">
        <f ca="1">IF(AND($A69&lt;&gt;"",$A69&lt;&gt;"TOTAL"),IF(AND([6]PDI_DES__DEDICACIÓN!$BC67&lt;&gt;"",[6]PDI_DES__DEDICACIÓN!$BC67&lt;&gt;0),[6]PDI_DES__DEDICACIÓN!$BC67,""),IF($A69="TOTAL",SUM(INDIRECT("AG4:AG"&amp;ROW()-1)),""))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IF(AND($A69&lt;&gt;"",$A69&lt;&gt;"TOTAL"),IF(AND([6]PDI_DES__DEDICACIÓN!$BF67&lt;&gt;"",[6]PDI_DES__DEDICACIÓN!$BF67&lt;&gt;0),[6]PDI_DES__DEDICACIÓN!$BF67,""),IF($A69="TOTAL",SUM(INDIRECT("AI4:AI"&amp;ROW()-1)),""))</f>
        <v/>
      </c>
      <c r="AJ69" s="6" t="str">
        <f ca="1">IF(AND($A69&lt;&gt;"",$A69&lt;&gt;"TOTAL"),IF(AND([6]PDI_DES__DEDICACIÓN!$BH67&lt;&gt;"",[6]PDI_DES__DEDICACIÓN!$BH67&lt;&gt;0),[6]PDI_DES__DEDICACIÓN!$BH67,""),IF($A69="TOTAL",SUM(INDIRECT("AJ4:AJ"&amp;ROW()-1)),""))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IF(AND($A69&lt;&gt;"",$A69&lt;&gt;"TOTAL"),IF(AND([6]PDI_DES__DEDICACIÓN!$BK67&lt;&gt;"",[6]PDI_DES__DEDICACIÓN!$BK67&lt;&gt;0),[6]PDI_DES__DEDICACIÓN!$BK67,""),IF($A69="TOTAL",SUM(INDIRECT("AL4:AL"&amp;ROW()-1)),""))</f>
        <v/>
      </c>
      <c r="AM69" s="6" t="str">
        <f ca="1">IF(AND($A69&lt;&gt;"",$A69&lt;&gt;"TOTAL"),IF(AND([6]PDI_DES__DEDICACIÓN!$BM67&lt;&gt;"",[6]PDI_DES__DEDICACIÓN!$BM67&lt;&gt;0),[6]PDI_DES__DEDICACIÓN!$BM67,""),IF($A69="TOTAL",SUM(INDIRECT("AM4:AM"&amp;ROW()-1)),""))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IF(AND($A69&lt;&gt;"",$A69&lt;&gt;"TOTAL"),IF(AND([6]PDI_DES__DEDICACIÓN!$BP67&lt;&gt;"",[6]PDI_DES__DEDICACIÓN!$BP67&lt;&gt;0),[6]PDI_DES__DEDICACIÓN!$BP67,""),IF($A69="TOTAL",SUM(INDIRECT("AO4:AO"&amp;ROW()-1)),""))</f>
        <v/>
      </c>
      <c r="AP69" s="6" t="str">
        <f ca="1">IF(AND($A69&lt;&gt;"",$A69&lt;&gt;"TOTAL"),IF(AND([6]PDI_DES__DEDICACIÓN!$BR67&lt;&gt;"",[6]PDI_DES__DEDICACIÓN!$BR67&lt;&gt;0),[6]PDI_DES__DEDICACIÓN!$BR67,""),IF($A69="TOTAL",SUM(INDIRECT("AP4:AP"&amp;ROW()-1)),""))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IF(AND($A69&lt;&gt;"",$A69&lt;&gt;"TOTAL"),IF(AND([6]PDI_DES__DEDICACIÓN!$BU67&lt;&gt;"",[6]PDI_DES__DEDICACIÓN!$BU67&lt;&gt;0),[6]PDI_DES__DEDICACIÓN!$BU67,""),IF($A69="TOTAL",SUM(INDIRECT("AR4:AR"&amp;ROW()-1)),""))</f>
        <v/>
      </c>
      <c r="AS69" s="6" t="str">
        <f ca="1">IF(AND($A69&lt;&gt;"",$A69&lt;&gt;"TOTAL"),IF(AND([6]PDI_DES__DEDICACIÓN!$BW67&lt;&gt;"",[6]PDI_DES__DEDICACIÓN!$BW67&lt;&gt;0),[6]PDI_DES__DEDICACIÓN!$BW67,""),IF($A69="TOTAL",SUM(INDIRECT("AS4:AS"&amp;ROW()-1)),""))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IF(AND($A69&lt;&gt;"",$A69&lt;&gt;"TOTAL"),IF(AND([6]PDI_DES__DEDICACIÓN!$BZ67&lt;&gt;"",[6]PDI_DES__DEDICACIÓN!$BZ67&lt;&gt;0),[6]PDI_DES__DEDICACIÓN!$BZ67,""),IF($A69="TOTAL",SUM(INDIRECT("AU4:AU"&amp;ROW()-1)),""))</f>
        <v/>
      </c>
      <c r="AV69" s="6" t="str">
        <f ca="1">IF(AND($A69&lt;&gt;"",$A69&lt;&gt;"TOTAL"),IF(AND([6]PDI_DES__DEDICACIÓN!$CB67&lt;&gt;"",[6]PDI_DES__DEDICACIÓN!$CB67&lt;&gt;0),[6]PDI_DES__DEDICACIÓN!$CB67,""),IF($A69="TOTAL",SUM(INDIRECT("AV4:AV"&amp;ROW()-1)),""))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IF(AND($A69&lt;&gt;"",$A69&lt;&gt;"TOTAL"),IF(AND([6]PDI_DES__DEDICACIÓN!$CE67&lt;&gt;"",[6]PDI_DES__DEDICACIÓN!$CE67&lt;&gt;0),[6]PDI_DES__DEDICACIÓN!$CE67,""),IF($A69="TOTAL",SUM(INDIRECT("AX4:AX"&amp;ROW()-1)),""))</f>
        <v/>
      </c>
      <c r="AY69" s="6" t="str">
        <f ca="1">IF(AND($A69&lt;&gt;"",$A69&lt;&gt;"TOTAL"),IF(AND([6]PDI_DES__DEDICACIÓN!$CG67&lt;&gt;"",[6]PDI_DES__DEDICACIÓN!$CG67&lt;&gt;0),[6]PDI_DES__DEDICACIÓN!$CG67,""),IF($A69="TOTAL",SUM(INDIRECT("AY4:AY"&amp;ROW()-1)),""))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IF(AND($A69&lt;&gt;"",$A69&lt;&gt;"TOTAL"),IF(AND([6]PDI_DES__DEDICACIÓN!$CJ67&lt;&gt;"",[6]PDI_DES__DEDICACIÓN!$CJ67&lt;&gt;0),[6]PDI_DES__DEDICACIÓN!$CJ67,""),IF($A69="TOTAL",SUM(INDIRECT("BA4:BA"&amp;ROW()-1)),""))</f>
        <v/>
      </c>
      <c r="BB69" s="6" t="str">
        <f ca="1">IF(AND($A69&lt;&gt;"",$A69&lt;&gt;"TOTAL"),IF(AND([6]PDI_DES__DEDICACIÓN!$CL67&lt;&gt;"",[6]PDI_DES__DEDICACIÓN!$CL67&lt;&gt;0),[6]PDI_DES__DEDICACIÓN!$CL67,""),IF($A69="TOTAL",SUM(INDIRECT("BB4:BB"&amp;ROW()-1)),""))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IF(AND($A69&lt;&gt;"",$A69&lt;&gt;"TOTAL"),IF(AND([6]PDI_DES__DEDICACIÓN!$CO67&lt;&gt;"",[6]PDI_DES__DEDICACIÓN!$CO67&lt;&gt;0),[6]PDI_DES__DEDICACIÓN!$CO67,""),IF($A69="TOTAL",SUM(INDIRECT("BD4:BD"&amp;ROW()-1)),""))</f>
        <v/>
      </c>
      <c r="BE69" s="6" t="str">
        <f ca="1">IF(AND($A69&lt;&gt;"",$A69&lt;&gt;"TOTAL"),IF(AND([6]PDI_DES__DEDICACIÓN!$CQ67&lt;&gt;"",[6]PDI_DES__DEDICACIÓN!$CQ67&lt;&gt;0),[6]PDI_DES__DEDICACIÓN!$CQ67,""),IF($A69="TOTAL",SUM(INDIRECT("BE4:BE"&amp;ROW()-1)),""))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IF([6]PDI_DES__DEDICACIÓN!$B68&lt;&gt;"",[6]PDI_DES__DEDICACIÓN!$B68,IF(AND([6]PDI_DES__DEDICACIÓN!$B68="",[6]PDI_DES__DEDICACIÓN!$B69="",[6]PDI_DES__DEDICACIÓN!$B67=""),"","TOTAL"))</f>
        <v/>
      </c>
      <c r="B70" s="6" t="str">
        <f ca="1">IF(AND($A70&lt;&gt;"",$A70&lt;&gt;"TOTAL"),IF(AND([6]PDI_DES__DEDICACIÓN!$C68&lt;&gt;"",[6]PDI_DES__DEDICACIÓN!$C68&lt;&gt;0),[6]PDI_DES__DEDICACIÓN!$C68,""),IF($A70="TOTAL",SUM(INDIRECT("B4:B"&amp;ROW()-1)),""))</f>
        <v/>
      </c>
      <c r="C70" s="6" t="str">
        <f ca="1">IF(AND($A70&lt;&gt;"",$A70&lt;&gt;"TOTAL"),IF(AND([6]PDI_DES__DEDICACIÓN!$E68&lt;&gt;"",[6]PDI_DES__DEDICACIÓN!$E68&lt;&gt;0),[6]PDI_DES__DEDICACIÓN!$E68,""),IF($A70="TOTAL",SUM(INDIRECT("C4:C"&amp;ROW()-1)),""))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IF(AND($A70&lt;&gt;"",$A70&lt;&gt;"TOTAL"),IF(AND([6]PDI_DES__DEDICACIÓN!$H68&lt;&gt;"",[6]PDI_DES__DEDICACIÓN!$H68&lt;&gt;0),[6]PDI_DES__DEDICACIÓN!$H68,""),IF($A70="TOTAL",SUM(INDIRECT("E4:E"&amp;ROW()-1)),""))</f>
        <v/>
      </c>
      <c r="F70" s="6" t="str">
        <f ca="1">IF(AND($A70&lt;&gt;"",$A70&lt;&gt;"TOTAL"),IF(AND([6]PDI_DES__DEDICACIÓN!$J68&lt;&gt;"",[6]PDI_DES__DEDICACIÓN!$J68&lt;&gt;0),[6]PDI_DES__DEDICACIÓN!$J68,""),IF($A70="TOTAL",SUM(INDIRECT("F4:F"&amp;ROW()-1)),""))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IF(AND($A70&lt;&gt;"",$A70&lt;&gt;"TOTAL"),IF(AND([6]PDI_DES__DEDICACIÓN!$M68&lt;&gt;"",[6]PDI_DES__DEDICACIÓN!$M68&lt;&gt;0),[6]PDI_DES__DEDICACIÓN!$M68,""),IF($A70="TOTAL",SUM(INDIRECT("H4:H"&amp;ROW()-1)),""))</f>
        <v/>
      </c>
      <c r="I70" s="6" t="str">
        <f ca="1">IF(AND($A70&lt;&gt;"",$A70&lt;&gt;"TOTAL"),IF(AND([6]PDI_DES__DEDICACIÓN!$O68&lt;&gt;"",[6]PDI_DES__DEDICACIÓN!$O68&lt;&gt;0),[6]PDI_DES__DEDICACIÓN!$O68,""),IF($A70="TOTAL",SUM(INDIRECT("I4:I"&amp;ROW()-1)),""))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IF(AND($A70&lt;&gt;"",$A70&lt;&gt;"TOTAL"),IF(AND([6]PDI_DES__DEDICACIÓN!$R68&lt;&gt;"",[6]PDI_DES__DEDICACIÓN!$R68&lt;&gt;0),[6]PDI_DES__DEDICACIÓN!$R68,""),IF($A70="TOTAL",SUM(INDIRECT("K4:K"&amp;ROW()-1)),""))</f>
        <v/>
      </c>
      <c r="L70" s="6" t="str">
        <f ca="1">IF(AND($A70&lt;&gt;"",$A70&lt;&gt;"TOTAL"),IF(AND([6]PDI_DES__DEDICACIÓN!$T68&lt;&gt;"",[6]PDI_DES__DEDICACIÓN!$T68&lt;&gt;0),[6]PDI_DES__DEDICACIÓN!$T68,""),IF($A70="TOTAL",SUM(INDIRECT("L4:L"&amp;ROW()-1)),""))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IF(AND($A70&lt;&gt;"",$A70&lt;&gt;"TOTAL"),IF(AND([6]PDI_DES__DEDICACIÓN!$W68&lt;&gt;"",[6]PDI_DES__DEDICACIÓN!$W68&lt;&gt;0),[6]PDI_DES__DEDICACIÓN!$W68,""),IF($A70="TOTAL",SUM(INDIRECT("N4:N"&amp;ROW()-1)),""))</f>
        <v/>
      </c>
      <c r="O70" s="6" t="str">
        <f ca="1">IF(AND($A70&lt;&gt;"",$A70&lt;&gt;"TOTAL"),IF(AND([6]PDI_DES__DEDICACIÓN!$Y68&lt;&gt;"",[6]PDI_DES__DEDICACIÓN!$Y68&lt;&gt;0),[6]PDI_DES__DEDICACIÓN!$Y68,""),IF($A70="TOTAL",SUM(INDIRECT("O4:O"&amp;ROW()-1)),""))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IF(AND($A70&lt;&gt;"",$A70&lt;&gt;"TOTAL"),IF(AND([6]PDI_DES__DEDICACIÓN!$AB68&lt;&gt;"",[6]PDI_DES__DEDICACIÓN!$AB68&lt;&gt;0),[6]PDI_DES__DEDICACIÓN!$AB68,""),IF($A70="TOTAL",SUM(INDIRECT("Q4:Q"&amp;ROW()-1)),""))</f>
        <v/>
      </c>
      <c r="R70" s="6" t="str">
        <f ca="1">IF(AND($A70&lt;&gt;"",$A70&lt;&gt;"TOTAL"),IF(AND([6]PDI_DES__DEDICACIÓN!$AD68&lt;&gt;"",[6]PDI_DES__DEDICACIÓN!$AD68&lt;&gt;0),[6]PDI_DES__DEDICACIÓN!$AD68,""),IF($A70="TOTAL",SUM(INDIRECT("R4:R"&amp;ROW()-1)),""))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IF(AND($A70&lt;&gt;"",$A70&lt;&gt;"TOTAL"),IF(AND([6]PDI_DES__DEDICACIÓN!$AG68&lt;&gt;"",[6]PDI_DES__DEDICACIÓN!$AG68&lt;&gt;0),[6]PDI_DES__DEDICACIÓN!$AG68,""),IF($A70="TOTAL",SUM(INDIRECT("T4:T"&amp;ROW()-1)),""))</f>
        <v/>
      </c>
      <c r="U70" s="6" t="str">
        <f ca="1">IF(AND($A70&lt;&gt;"",$A70&lt;&gt;"TOTAL"),IF(AND([6]PDI_DES__DEDICACIÓN!$AI68&lt;&gt;"",[6]PDI_DES__DEDICACIÓN!$AI68&lt;&gt;0),[6]PDI_DES__DEDICACIÓN!$AI68,""),IF($A70="TOTAL",SUM(INDIRECT("U4:U"&amp;ROW()-1)),""))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IF(AND($A70&lt;&gt;"",$A70&lt;&gt;"TOTAL"),IF(AND([6]PDI_DES__DEDICACIÓN!$AL68&lt;&gt;"",[6]PDI_DES__DEDICACIÓN!$AL68&lt;&gt;0),[6]PDI_DES__DEDICACIÓN!$AL68,""),IF($A70="TOTAL",SUM(INDIRECT("W4:W"&amp;ROW()-1)),""))</f>
        <v/>
      </c>
      <c r="X70" s="6" t="str">
        <f ca="1">IF(AND($A70&lt;&gt;"",$A70&lt;&gt;"TOTAL"),IF(AND([6]PDI_DES__DEDICACIÓN!$AN68&lt;&gt;"",[6]PDI_DES__DEDICACIÓN!$AN68&lt;&gt;0),[6]PDI_DES__DEDICACIÓN!$AN68,""),IF($A70="TOTAL",SUM(INDIRECT("X4:X"&amp;ROW()-1)),""))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IF(AND($A70&lt;&gt;"",$A70&lt;&gt;"TOTAL"),IF(AND([6]PDI_DES__DEDICACIÓN!$AQ68&lt;&gt;"",[6]PDI_DES__DEDICACIÓN!$AQ68&lt;&gt;0),[6]PDI_DES__DEDICACIÓN!$AQ68,""),IF($A70="TOTAL",SUM(INDIRECT("Z4:Z"&amp;ROW()-1)),""))</f>
        <v/>
      </c>
      <c r="AA70" s="6" t="str">
        <f ca="1">IF(AND($A70&lt;&gt;"",$A70&lt;&gt;"TOTAL"),IF(AND([6]PDI_DES__DEDICACIÓN!$AS68&lt;&gt;"",[6]PDI_DES__DEDICACIÓN!$AS68&lt;&gt;0),[6]PDI_DES__DEDICACIÓN!$AS68,""),IF($A70="TOTAL",SUM(INDIRECT("AA4:AA"&amp;ROW()-1)),""))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IF(AND($A70&lt;&gt;"",$A70&lt;&gt;"TOTAL"),IF(AND([6]PDI_DES__DEDICACIÓN!$AV68&lt;&gt;"",[6]PDI_DES__DEDICACIÓN!$AV68&lt;&gt;0),[6]PDI_DES__DEDICACIÓN!$AV68,""),IF($A70="TOTAL",SUM(INDIRECT("AC4:AC"&amp;ROW()-1)),""))</f>
        <v/>
      </c>
      <c r="AD70" s="6" t="str">
        <f ca="1">IF(AND($A70&lt;&gt;"",$A70&lt;&gt;"TOTAL"),IF(AND([6]PDI_DES__DEDICACIÓN!$AX68&lt;&gt;"",[6]PDI_DES__DEDICACIÓN!$AX68&lt;&gt;0),[6]PDI_DES__DEDICACIÓN!$AX68,""),IF($A70="TOTAL",SUM(INDIRECT("AD4:AD"&amp;ROW()-1)),""))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IF(AND($A70&lt;&gt;"",$A70&lt;&gt;"TOTAL"),IF(AND([6]PDI_DES__DEDICACIÓN!$BA68&lt;&gt;"",[6]PDI_DES__DEDICACIÓN!$BA68&lt;&gt;0),[6]PDI_DES__DEDICACIÓN!$BA68,""),IF($A70="TOTAL",SUM(INDIRECT("AF4:AF"&amp;ROW()-1)),""))</f>
        <v/>
      </c>
      <c r="AG70" s="6" t="str">
        <f ca="1">IF(AND($A70&lt;&gt;"",$A70&lt;&gt;"TOTAL"),IF(AND([6]PDI_DES__DEDICACIÓN!$BC68&lt;&gt;"",[6]PDI_DES__DEDICACIÓN!$BC68&lt;&gt;0),[6]PDI_DES__DEDICACIÓN!$BC68,""),IF($A70="TOTAL",SUM(INDIRECT("AG4:AG"&amp;ROW()-1)),""))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IF(AND($A70&lt;&gt;"",$A70&lt;&gt;"TOTAL"),IF(AND([6]PDI_DES__DEDICACIÓN!$BF68&lt;&gt;"",[6]PDI_DES__DEDICACIÓN!$BF68&lt;&gt;0),[6]PDI_DES__DEDICACIÓN!$BF68,""),IF($A70="TOTAL",SUM(INDIRECT("AI4:AI"&amp;ROW()-1)),""))</f>
        <v/>
      </c>
      <c r="AJ70" s="6" t="str">
        <f ca="1">IF(AND($A70&lt;&gt;"",$A70&lt;&gt;"TOTAL"),IF(AND([6]PDI_DES__DEDICACIÓN!$BH68&lt;&gt;"",[6]PDI_DES__DEDICACIÓN!$BH68&lt;&gt;0),[6]PDI_DES__DEDICACIÓN!$BH68,""),IF($A70="TOTAL",SUM(INDIRECT("AJ4:AJ"&amp;ROW()-1)),""))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IF(AND($A70&lt;&gt;"",$A70&lt;&gt;"TOTAL"),IF(AND([6]PDI_DES__DEDICACIÓN!$BK68&lt;&gt;"",[6]PDI_DES__DEDICACIÓN!$BK68&lt;&gt;0),[6]PDI_DES__DEDICACIÓN!$BK68,""),IF($A70="TOTAL",SUM(INDIRECT("AL4:AL"&amp;ROW()-1)),""))</f>
        <v/>
      </c>
      <c r="AM70" s="6" t="str">
        <f ca="1">IF(AND($A70&lt;&gt;"",$A70&lt;&gt;"TOTAL"),IF(AND([6]PDI_DES__DEDICACIÓN!$BM68&lt;&gt;"",[6]PDI_DES__DEDICACIÓN!$BM68&lt;&gt;0),[6]PDI_DES__DEDICACIÓN!$BM68,""),IF($A70="TOTAL",SUM(INDIRECT("AM4:AM"&amp;ROW()-1)),""))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IF(AND($A70&lt;&gt;"",$A70&lt;&gt;"TOTAL"),IF(AND([6]PDI_DES__DEDICACIÓN!$BP68&lt;&gt;"",[6]PDI_DES__DEDICACIÓN!$BP68&lt;&gt;0),[6]PDI_DES__DEDICACIÓN!$BP68,""),IF($A70="TOTAL",SUM(INDIRECT("AO4:AO"&amp;ROW()-1)),""))</f>
        <v/>
      </c>
      <c r="AP70" s="6" t="str">
        <f ca="1">IF(AND($A70&lt;&gt;"",$A70&lt;&gt;"TOTAL"),IF(AND([6]PDI_DES__DEDICACIÓN!$BR68&lt;&gt;"",[6]PDI_DES__DEDICACIÓN!$BR68&lt;&gt;0),[6]PDI_DES__DEDICACIÓN!$BR68,""),IF($A70="TOTAL",SUM(INDIRECT("AP4:AP"&amp;ROW()-1)),""))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IF(AND($A70&lt;&gt;"",$A70&lt;&gt;"TOTAL"),IF(AND([6]PDI_DES__DEDICACIÓN!$BU68&lt;&gt;"",[6]PDI_DES__DEDICACIÓN!$BU68&lt;&gt;0),[6]PDI_DES__DEDICACIÓN!$BU68,""),IF($A70="TOTAL",SUM(INDIRECT("AR4:AR"&amp;ROW()-1)),""))</f>
        <v/>
      </c>
      <c r="AS70" s="6" t="str">
        <f ca="1">IF(AND($A70&lt;&gt;"",$A70&lt;&gt;"TOTAL"),IF(AND([6]PDI_DES__DEDICACIÓN!$BW68&lt;&gt;"",[6]PDI_DES__DEDICACIÓN!$BW68&lt;&gt;0),[6]PDI_DES__DEDICACIÓN!$BW68,""),IF($A70="TOTAL",SUM(INDIRECT("AS4:AS"&amp;ROW()-1)),""))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IF(AND($A70&lt;&gt;"",$A70&lt;&gt;"TOTAL"),IF(AND([6]PDI_DES__DEDICACIÓN!$BZ68&lt;&gt;"",[6]PDI_DES__DEDICACIÓN!$BZ68&lt;&gt;0),[6]PDI_DES__DEDICACIÓN!$BZ68,""),IF($A70="TOTAL",SUM(INDIRECT("AU4:AU"&amp;ROW()-1)),""))</f>
        <v/>
      </c>
      <c r="AV70" s="6" t="str">
        <f ca="1">IF(AND($A70&lt;&gt;"",$A70&lt;&gt;"TOTAL"),IF(AND([6]PDI_DES__DEDICACIÓN!$CB68&lt;&gt;"",[6]PDI_DES__DEDICACIÓN!$CB68&lt;&gt;0),[6]PDI_DES__DEDICACIÓN!$CB68,""),IF($A70="TOTAL",SUM(INDIRECT("AV4:AV"&amp;ROW()-1)),""))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IF(AND($A70&lt;&gt;"",$A70&lt;&gt;"TOTAL"),IF(AND([6]PDI_DES__DEDICACIÓN!$CE68&lt;&gt;"",[6]PDI_DES__DEDICACIÓN!$CE68&lt;&gt;0),[6]PDI_DES__DEDICACIÓN!$CE68,""),IF($A70="TOTAL",SUM(INDIRECT("AX4:AX"&amp;ROW()-1)),""))</f>
        <v/>
      </c>
      <c r="AY70" s="6" t="str">
        <f ca="1">IF(AND($A70&lt;&gt;"",$A70&lt;&gt;"TOTAL"),IF(AND([6]PDI_DES__DEDICACIÓN!$CG68&lt;&gt;"",[6]PDI_DES__DEDICACIÓN!$CG68&lt;&gt;0),[6]PDI_DES__DEDICACIÓN!$CG68,""),IF($A70="TOTAL",SUM(INDIRECT("AY4:AY"&amp;ROW()-1)),""))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IF(AND($A70&lt;&gt;"",$A70&lt;&gt;"TOTAL"),IF(AND([6]PDI_DES__DEDICACIÓN!$CJ68&lt;&gt;"",[6]PDI_DES__DEDICACIÓN!$CJ68&lt;&gt;0),[6]PDI_DES__DEDICACIÓN!$CJ68,""),IF($A70="TOTAL",SUM(INDIRECT("BA4:BA"&amp;ROW()-1)),""))</f>
        <v/>
      </c>
      <c r="BB70" s="6" t="str">
        <f ca="1">IF(AND($A70&lt;&gt;"",$A70&lt;&gt;"TOTAL"),IF(AND([6]PDI_DES__DEDICACIÓN!$CL68&lt;&gt;"",[6]PDI_DES__DEDICACIÓN!$CL68&lt;&gt;0),[6]PDI_DES__DEDICACIÓN!$CL68,""),IF($A70="TOTAL",SUM(INDIRECT("BB4:BB"&amp;ROW()-1)),""))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IF(AND($A70&lt;&gt;"",$A70&lt;&gt;"TOTAL"),IF(AND([6]PDI_DES__DEDICACIÓN!$CO68&lt;&gt;"",[6]PDI_DES__DEDICACIÓN!$CO68&lt;&gt;0),[6]PDI_DES__DEDICACIÓN!$CO68,""),IF($A70="TOTAL",SUM(INDIRECT("BD4:BD"&amp;ROW()-1)),""))</f>
        <v/>
      </c>
      <c r="BE70" s="6" t="str">
        <f ca="1">IF(AND($A70&lt;&gt;"",$A70&lt;&gt;"TOTAL"),IF(AND([6]PDI_DES__DEDICACIÓN!$CQ68&lt;&gt;"",[6]PDI_DES__DEDICACIÓN!$CQ68&lt;&gt;0),[6]PDI_DES__DEDICACIÓN!$CQ68,""),IF($A70="TOTAL",SUM(INDIRECT("BE4:BE"&amp;ROW()-1)),""))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IF([6]PDI_DES__DEDICACIÓN!$B69&lt;&gt;"",[6]PDI_DES__DEDICACIÓN!$B69,IF(AND([6]PDI_DES__DEDICACIÓN!$B69="",[6]PDI_DES__DEDICACIÓN!$B70="",[6]PDI_DES__DEDICACIÓN!$B68=""),"","TOTAL"))</f>
        <v/>
      </c>
      <c r="B71" s="6" t="str">
        <f ca="1">IF(AND($A71&lt;&gt;"",$A71&lt;&gt;"TOTAL"),IF(AND([6]PDI_DES__DEDICACIÓN!$C69&lt;&gt;"",[6]PDI_DES__DEDICACIÓN!$C69&lt;&gt;0),[6]PDI_DES__DEDICACIÓN!$C69,""),IF($A71="TOTAL",SUM(INDIRECT("B4:B"&amp;ROW()-1)),""))</f>
        <v/>
      </c>
      <c r="C71" s="6" t="str">
        <f ca="1">IF(AND($A71&lt;&gt;"",$A71&lt;&gt;"TOTAL"),IF(AND([6]PDI_DES__DEDICACIÓN!$E69&lt;&gt;"",[6]PDI_DES__DEDICACIÓN!$E69&lt;&gt;0),[6]PDI_DES__DEDICACIÓN!$E69,""),IF($A71="TOTAL",SUM(INDIRECT("C4:C"&amp;ROW()-1)),""))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IF(AND($A71&lt;&gt;"",$A71&lt;&gt;"TOTAL"),IF(AND([6]PDI_DES__DEDICACIÓN!$H69&lt;&gt;"",[6]PDI_DES__DEDICACIÓN!$H69&lt;&gt;0),[6]PDI_DES__DEDICACIÓN!$H69,""),IF($A71="TOTAL",SUM(INDIRECT("E4:E"&amp;ROW()-1)),""))</f>
        <v/>
      </c>
      <c r="F71" s="6" t="str">
        <f ca="1">IF(AND($A71&lt;&gt;"",$A71&lt;&gt;"TOTAL"),IF(AND([6]PDI_DES__DEDICACIÓN!$J69&lt;&gt;"",[6]PDI_DES__DEDICACIÓN!$J69&lt;&gt;0),[6]PDI_DES__DEDICACIÓN!$J69,""),IF($A71="TOTAL",SUM(INDIRECT("F4:F"&amp;ROW()-1)),""))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IF(AND($A71&lt;&gt;"",$A71&lt;&gt;"TOTAL"),IF(AND([6]PDI_DES__DEDICACIÓN!$M69&lt;&gt;"",[6]PDI_DES__DEDICACIÓN!$M69&lt;&gt;0),[6]PDI_DES__DEDICACIÓN!$M69,""),IF($A71="TOTAL",SUM(INDIRECT("H4:H"&amp;ROW()-1)),""))</f>
        <v/>
      </c>
      <c r="I71" s="6" t="str">
        <f ca="1">IF(AND($A71&lt;&gt;"",$A71&lt;&gt;"TOTAL"),IF(AND([6]PDI_DES__DEDICACIÓN!$O69&lt;&gt;"",[6]PDI_DES__DEDICACIÓN!$O69&lt;&gt;0),[6]PDI_DES__DEDICACIÓN!$O69,""),IF($A71="TOTAL",SUM(INDIRECT("I4:I"&amp;ROW()-1)),""))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IF(AND($A71&lt;&gt;"",$A71&lt;&gt;"TOTAL"),IF(AND([6]PDI_DES__DEDICACIÓN!$R69&lt;&gt;"",[6]PDI_DES__DEDICACIÓN!$R69&lt;&gt;0),[6]PDI_DES__DEDICACIÓN!$R69,""),IF($A71="TOTAL",SUM(INDIRECT("K4:K"&amp;ROW()-1)),""))</f>
        <v/>
      </c>
      <c r="L71" s="6" t="str">
        <f ca="1">IF(AND($A71&lt;&gt;"",$A71&lt;&gt;"TOTAL"),IF(AND([6]PDI_DES__DEDICACIÓN!$T69&lt;&gt;"",[6]PDI_DES__DEDICACIÓN!$T69&lt;&gt;0),[6]PDI_DES__DEDICACIÓN!$T69,""),IF($A71="TOTAL",SUM(INDIRECT("L4:L"&amp;ROW()-1)),""))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IF(AND($A71&lt;&gt;"",$A71&lt;&gt;"TOTAL"),IF(AND([6]PDI_DES__DEDICACIÓN!$W69&lt;&gt;"",[6]PDI_DES__DEDICACIÓN!$W69&lt;&gt;0),[6]PDI_DES__DEDICACIÓN!$W69,""),IF($A71="TOTAL",SUM(INDIRECT("N4:N"&amp;ROW()-1)),""))</f>
        <v/>
      </c>
      <c r="O71" s="6" t="str">
        <f ca="1">IF(AND($A71&lt;&gt;"",$A71&lt;&gt;"TOTAL"),IF(AND([6]PDI_DES__DEDICACIÓN!$Y69&lt;&gt;"",[6]PDI_DES__DEDICACIÓN!$Y69&lt;&gt;0),[6]PDI_DES__DEDICACIÓN!$Y69,""),IF($A71="TOTAL",SUM(INDIRECT("O4:O"&amp;ROW()-1)),""))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IF(AND($A71&lt;&gt;"",$A71&lt;&gt;"TOTAL"),IF(AND([6]PDI_DES__DEDICACIÓN!$AB69&lt;&gt;"",[6]PDI_DES__DEDICACIÓN!$AB69&lt;&gt;0),[6]PDI_DES__DEDICACIÓN!$AB69,""),IF($A71="TOTAL",SUM(INDIRECT("Q4:Q"&amp;ROW()-1)),""))</f>
        <v/>
      </c>
      <c r="R71" s="6" t="str">
        <f ca="1">IF(AND($A71&lt;&gt;"",$A71&lt;&gt;"TOTAL"),IF(AND([6]PDI_DES__DEDICACIÓN!$AD69&lt;&gt;"",[6]PDI_DES__DEDICACIÓN!$AD69&lt;&gt;0),[6]PDI_DES__DEDICACIÓN!$AD69,""),IF($A71="TOTAL",SUM(INDIRECT("R4:R"&amp;ROW()-1)),""))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IF(AND($A71&lt;&gt;"",$A71&lt;&gt;"TOTAL"),IF(AND([6]PDI_DES__DEDICACIÓN!$AG69&lt;&gt;"",[6]PDI_DES__DEDICACIÓN!$AG69&lt;&gt;0),[6]PDI_DES__DEDICACIÓN!$AG69,""),IF($A71="TOTAL",SUM(INDIRECT("T4:T"&amp;ROW()-1)),""))</f>
        <v/>
      </c>
      <c r="U71" s="6" t="str">
        <f ca="1">IF(AND($A71&lt;&gt;"",$A71&lt;&gt;"TOTAL"),IF(AND([6]PDI_DES__DEDICACIÓN!$AI69&lt;&gt;"",[6]PDI_DES__DEDICACIÓN!$AI69&lt;&gt;0),[6]PDI_DES__DEDICACIÓN!$AI69,""),IF($A71="TOTAL",SUM(INDIRECT("U4:U"&amp;ROW()-1)),""))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IF(AND($A71&lt;&gt;"",$A71&lt;&gt;"TOTAL"),IF(AND([6]PDI_DES__DEDICACIÓN!$AL69&lt;&gt;"",[6]PDI_DES__DEDICACIÓN!$AL69&lt;&gt;0),[6]PDI_DES__DEDICACIÓN!$AL69,""),IF($A71="TOTAL",SUM(INDIRECT("W4:W"&amp;ROW()-1)),""))</f>
        <v/>
      </c>
      <c r="X71" s="6" t="str">
        <f ca="1">IF(AND($A71&lt;&gt;"",$A71&lt;&gt;"TOTAL"),IF(AND([6]PDI_DES__DEDICACIÓN!$AN69&lt;&gt;"",[6]PDI_DES__DEDICACIÓN!$AN69&lt;&gt;0),[6]PDI_DES__DEDICACIÓN!$AN69,""),IF($A71="TOTAL",SUM(INDIRECT("X4:X"&amp;ROW()-1)),""))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IF(AND($A71&lt;&gt;"",$A71&lt;&gt;"TOTAL"),IF(AND([6]PDI_DES__DEDICACIÓN!$AQ69&lt;&gt;"",[6]PDI_DES__DEDICACIÓN!$AQ69&lt;&gt;0),[6]PDI_DES__DEDICACIÓN!$AQ69,""),IF($A71="TOTAL",SUM(INDIRECT("Z4:Z"&amp;ROW()-1)),""))</f>
        <v/>
      </c>
      <c r="AA71" s="6" t="str">
        <f ca="1">IF(AND($A71&lt;&gt;"",$A71&lt;&gt;"TOTAL"),IF(AND([6]PDI_DES__DEDICACIÓN!$AS69&lt;&gt;"",[6]PDI_DES__DEDICACIÓN!$AS69&lt;&gt;0),[6]PDI_DES__DEDICACIÓN!$AS69,""),IF($A71="TOTAL",SUM(INDIRECT("AA4:AA"&amp;ROW()-1)),""))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IF(AND($A71&lt;&gt;"",$A71&lt;&gt;"TOTAL"),IF(AND([6]PDI_DES__DEDICACIÓN!$AV69&lt;&gt;"",[6]PDI_DES__DEDICACIÓN!$AV69&lt;&gt;0),[6]PDI_DES__DEDICACIÓN!$AV69,""),IF($A71="TOTAL",SUM(INDIRECT("AC4:AC"&amp;ROW()-1)),""))</f>
        <v/>
      </c>
      <c r="AD71" s="6" t="str">
        <f ca="1">IF(AND($A71&lt;&gt;"",$A71&lt;&gt;"TOTAL"),IF(AND([6]PDI_DES__DEDICACIÓN!$AX69&lt;&gt;"",[6]PDI_DES__DEDICACIÓN!$AX69&lt;&gt;0),[6]PDI_DES__DEDICACIÓN!$AX69,""),IF($A71="TOTAL",SUM(INDIRECT("AD4:AD"&amp;ROW()-1)),""))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IF(AND($A71&lt;&gt;"",$A71&lt;&gt;"TOTAL"),IF(AND([6]PDI_DES__DEDICACIÓN!$BA69&lt;&gt;"",[6]PDI_DES__DEDICACIÓN!$BA69&lt;&gt;0),[6]PDI_DES__DEDICACIÓN!$BA69,""),IF($A71="TOTAL",SUM(INDIRECT("AF4:AF"&amp;ROW()-1)),""))</f>
        <v/>
      </c>
      <c r="AG71" s="6" t="str">
        <f ca="1">IF(AND($A71&lt;&gt;"",$A71&lt;&gt;"TOTAL"),IF(AND([6]PDI_DES__DEDICACIÓN!$BC69&lt;&gt;"",[6]PDI_DES__DEDICACIÓN!$BC69&lt;&gt;0),[6]PDI_DES__DEDICACIÓN!$BC69,""),IF($A71="TOTAL",SUM(INDIRECT("AG4:AG"&amp;ROW()-1)),""))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IF(AND($A71&lt;&gt;"",$A71&lt;&gt;"TOTAL"),IF(AND([6]PDI_DES__DEDICACIÓN!$BF69&lt;&gt;"",[6]PDI_DES__DEDICACIÓN!$BF69&lt;&gt;0),[6]PDI_DES__DEDICACIÓN!$BF69,""),IF($A71="TOTAL",SUM(INDIRECT("AI4:AI"&amp;ROW()-1)),""))</f>
        <v/>
      </c>
      <c r="AJ71" s="6" t="str">
        <f ca="1">IF(AND($A71&lt;&gt;"",$A71&lt;&gt;"TOTAL"),IF(AND([6]PDI_DES__DEDICACIÓN!$BH69&lt;&gt;"",[6]PDI_DES__DEDICACIÓN!$BH69&lt;&gt;0),[6]PDI_DES__DEDICACIÓN!$BH69,""),IF($A71="TOTAL",SUM(INDIRECT("AJ4:AJ"&amp;ROW()-1)),""))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IF(AND($A71&lt;&gt;"",$A71&lt;&gt;"TOTAL"),IF(AND([6]PDI_DES__DEDICACIÓN!$BK69&lt;&gt;"",[6]PDI_DES__DEDICACIÓN!$BK69&lt;&gt;0),[6]PDI_DES__DEDICACIÓN!$BK69,""),IF($A71="TOTAL",SUM(INDIRECT("AL4:AL"&amp;ROW()-1)),""))</f>
        <v/>
      </c>
      <c r="AM71" s="6" t="str">
        <f ca="1">IF(AND($A71&lt;&gt;"",$A71&lt;&gt;"TOTAL"),IF(AND([6]PDI_DES__DEDICACIÓN!$BM69&lt;&gt;"",[6]PDI_DES__DEDICACIÓN!$BM69&lt;&gt;0),[6]PDI_DES__DEDICACIÓN!$BM69,""),IF($A71="TOTAL",SUM(INDIRECT("AM4:AM"&amp;ROW()-1)),""))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IF(AND($A71&lt;&gt;"",$A71&lt;&gt;"TOTAL"),IF(AND([6]PDI_DES__DEDICACIÓN!$BP69&lt;&gt;"",[6]PDI_DES__DEDICACIÓN!$BP69&lt;&gt;0),[6]PDI_DES__DEDICACIÓN!$BP69,""),IF($A71="TOTAL",SUM(INDIRECT("AO4:AO"&amp;ROW()-1)),""))</f>
        <v/>
      </c>
      <c r="AP71" s="6" t="str">
        <f ca="1">IF(AND($A71&lt;&gt;"",$A71&lt;&gt;"TOTAL"),IF(AND([6]PDI_DES__DEDICACIÓN!$BR69&lt;&gt;"",[6]PDI_DES__DEDICACIÓN!$BR69&lt;&gt;0),[6]PDI_DES__DEDICACIÓN!$BR69,""),IF($A71="TOTAL",SUM(INDIRECT("AP4:AP"&amp;ROW()-1)),""))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IF(AND($A71&lt;&gt;"",$A71&lt;&gt;"TOTAL"),IF(AND([6]PDI_DES__DEDICACIÓN!$BU69&lt;&gt;"",[6]PDI_DES__DEDICACIÓN!$BU69&lt;&gt;0),[6]PDI_DES__DEDICACIÓN!$BU69,""),IF($A71="TOTAL",SUM(INDIRECT("AR4:AR"&amp;ROW()-1)),""))</f>
        <v/>
      </c>
      <c r="AS71" s="6" t="str">
        <f ca="1">IF(AND($A71&lt;&gt;"",$A71&lt;&gt;"TOTAL"),IF(AND([6]PDI_DES__DEDICACIÓN!$BW69&lt;&gt;"",[6]PDI_DES__DEDICACIÓN!$BW69&lt;&gt;0),[6]PDI_DES__DEDICACIÓN!$BW69,""),IF($A71="TOTAL",SUM(INDIRECT("AS4:AS"&amp;ROW()-1)),""))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IF(AND($A71&lt;&gt;"",$A71&lt;&gt;"TOTAL"),IF(AND([6]PDI_DES__DEDICACIÓN!$BZ69&lt;&gt;"",[6]PDI_DES__DEDICACIÓN!$BZ69&lt;&gt;0),[6]PDI_DES__DEDICACIÓN!$BZ69,""),IF($A71="TOTAL",SUM(INDIRECT("AU4:AU"&amp;ROW()-1)),""))</f>
        <v/>
      </c>
      <c r="AV71" s="6" t="str">
        <f ca="1">IF(AND($A71&lt;&gt;"",$A71&lt;&gt;"TOTAL"),IF(AND([6]PDI_DES__DEDICACIÓN!$CB69&lt;&gt;"",[6]PDI_DES__DEDICACIÓN!$CB69&lt;&gt;0),[6]PDI_DES__DEDICACIÓN!$CB69,""),IF($A71="TOTAL",SUM(INDIRECT("AV4:AV"&amp;ROW()-1)),""))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IF(AND($A71&lt;&gt;"",$A71&lt;&gt;"TOTAL"),IF(AND([6]PDI_DES__DEDICACIÓN!$CE69&lt;&gt;"",[6]PDI_DES__DEDICACIÓN!$CE69&lt;&gt;0),[6]PDI_DES__DEDICACIÓN!$CE69,""),IF($A71="TOTAL",SUM(INDIRECT("AX4:AX"&amp;ROW()-1)),""))</f>
        <v/>
      </c>
      <c r="AY71" s="6" t="str">
        <f ca="1">IF(AND($A71&lt;&gt;"",$A71&lt;&gt;"TOTAL"),IF(AND([6]PDI_DES__DEDICACIÓN!$CG69&lt;&gt;"",[6]PDI_DES__DEDICACIÓN!$CG69&lt;&gt;0),[6]PDI_DES__DEDICACIÓN!$CG69,""),IF($A71="TOTAL",SUM(INDIRECT("AY4:AY"&amp;ROW()-1)),""))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IF(AND($A71&lt;&gt;"",$A71&lt;&gt;"TOTAL"),IF(AND([6]PDI_DES__DEDICACIÓN!$CJ69&lt;&gt;"",[6]PDI_DES__DEDICACIÓN!$CJ69&lt;&gt;0),[6]PDI_DES__DEDICACIÓN!$CJ69,""),IF($A71="TOTAL",SUM(INDIRECT("BA4:BA"&amp;ROW()-1)),""))</f>
        <v/>
      </c>
      <c r="BB71" s="6" t="str">
        <f ca="1">IF(AND($A71&lt;&gt;"",$A71&lt;&gt;"TOTAL"),IF(AND([6]PDI_DES__DEDICACIÓN!$CL69&lt;&gt;"",[6]PDI_DES__DEDICACIÓN!$CL69&lt;&gt;0),[6]PDI_DES__DEDICACIÓN!$CL69,""),IF($A71="TOTAL",SUM(INDIRECT("BB4:BB"&amp;ROW()-1)),""))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IF(AND($A71&lt;&gt;"",$A71&lt;&gt;"TOTAL"),IF(AND([6]PDI_DES__DEDICACIÓN!$CO69&lt;&gt;"",[6]PDI_DES__DEDICACIÓN!$CO69&lt;&gt;0),[6]PDI_DES__DEDICACIÓN!$CO69,""),IF($A71="TOTAL",SUM(INDIRECT("BD4:BD"&amp;ROW()-1)),""))</f>
        <v/>
      </c>
      <c r="BE71" s="6" t="str">
        <f ca="1">IF(AND($A71&lt;&gt;"",$A71&lt;&gt;"TOTAL"),IF(AND([6]PDI_DES__DEDICACIÓN!$CQ69&lt;&gt;"",[6]PDI_DES__DEDICACIÓN!$CQ69&lt;&gt;0),[6]PDI_DES__DEDICACIÓN!$CQ69,""),IF($A71="TOTAL",SUM(INDIRECT("BE4:BE"&amp;ROW()-1)),""))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IF([6]PDI_DES__DEDICACIÓN!$B70&lt;&gt;"",[6]PDI_DES__DEDICACIÓN!$B70,IF(AND([6]PDI_DES__DEDICACIÓN!$B70="",[6]PDI_DES__DEDICACIÓN!$B71="",[6]PDI_DES__DEDICACIÓN!$B69=""),"","TOTAL"))</f>
        <v/>
      </c>
      <c r="B72" s="6" t="str">
        <f ca="1">IF(AND($A72&lt;&gt;"",$A72&lt;&gt;"TOTAL"),IF(AND([6]PDI_DES__DEDICACIÓN!$C70&lt;&gt;"",[6]PDI_DES__DEDICACIÓN!$C70&lt;&gt;0),[6]PDI_DES__DEDICACIÓN!$C70,""),IF($A72="TOTAL",SUM(INDIRECT("B4:B"&amp;ROW()-1)),""))</f>
        <v/>
      </c>
      <c r="C72" s="6" t="str">
        <f ca="1">IF(AND($A72&lt;&gt;"",$A72&lt;&gt;"TOTAL"),IF(AND([6]PDI_DES__DEDICACIÓN!$E70&lt;&gt;"",[6]PDI_DES__DEDICACIÓN!$E70&lt;&gt;0),[6]PDI_DES__DEDICACIÓN!$E70,""),IF($A72="TOTAL",SUM(INDIRECT("C4:C"&amp;ROW()-1)),""))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IF(AND($A72&lt;&gt;"",$A72&lt;&gt;"TOTAL"),IF(AND([6]PDI_DES__DEDICACIÓN!$H70&lt;&gt;"",[6]PDI_DES__DEDICACIÓN!$H70&lt;&gt;0),[6]PDI_DES__DEDICACIÓN!$H70,""),IF($A72="TOTAL",SUM(INDIRECT("E4:E"&amp;ROW()-1)),""))</f>
        <v/>
      </c>
      <c r="F72" s="6" t="str">
        <f ca="1">IF(AND($A72&lt;&gt;"",$A72&lt;&gt;"TOTAL"),IF(AND([6]PDI_DES__DEDICACIÓN!$J70&lt;&gt;"",[6]PDI_DES__DEDICACIÓN!$J70&lt;&gt;0),[6]PDI_DES__DEDICACIÓN!$J70,""),IF($A72="TOTAL",SUM(INDIRECT("F4:F"&amp;ROW()-1)),""))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IF(AND($A72&lt;&gt;"",$A72&lt;&gt;"TOTAL"),IF(AND([6]PDI_DES__DEDICACIÓN!$M70&lt;&gt;"",[6]PDI_DES__DEDICACIÓN!$M70&lt;&gt;0),[6]PDI_DES__DEDICACIÓN!$M70,""),IF($A72="TOTAL",SUM(INDIRECT("H4:H"&amp;ROW()-1)),""))</f>
        <v/>
      </c>
      <c r="I72" s="6" t="str">
        <f ca="1">IF(AND($A72&lt;&gt;"",$A72&lt;&gt;"TOTAL"),IF(AND([6]PDI_DES__DEDICACIÓN!$O70&lt;&gt;"",[6]PDI_DES__DEDICACIÓN!$O70&lt;&gt;0),[6]PDI_DES__DEDICACIÓN!$O70,""),IF($A72="TOTAL",SUM(INDIRECT("I4:I"&amp;ROW()-1)),""))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IF(AND($A72&lt;&gt;"",$A72&lt;&gt;"TOTAL"),IF(AND([6]PDI_DES__DEDICACIÓN!$R70&lt;&gt;"",[6]PDI_DES__DEDICACIÓN!$R70&lt;&gt;0),[6]PDI_DES__DEDICACIÓN!$R70,""),IF($A72="TOTAL",SUM(INDIRECT("K4:K"&amp;ROW()-1)),""))</f>
        <v/>
      </c>
      <c r="L72" s="6" t="str">
        <f ca="1">IF(AND($A72&lt;&gt;"",$A72&lt;&gt;"TOTAL"),IF(AND([6]PDI_DES__DEDICACIÓN!$T70&lt;&gt;"",[6]PDI_DES__DEDICACIÓN!$T70&lt;&gt;0),[6]PDI_DES__DEDICACIÓN!$T70,""),IF($A72="TOTAL",SUM(INDIRECT("L4:L"&amp;ROW()-1)),""))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IF(AND($A72&lt;&gt;"",$A72&lt;&gt;"TOTAL"),IF(AND([6]PDI_DES__DEDICACIÓN!$W70&lt;&gt;"",[6]PDI_DES__DEDICACIÓN!$W70&lt;&gt;0),[6]PDI_DES__DEDICACIÓN!$W70,""),IF($A72="TOTAL",SUM(INDIRECT("N4:N"&amp;ROW()-1)),""))</f>
        <v/>
      </c>
      <c r="O72" s="6" t="str">
        <f ca="1">IF(AND($A72&lt;&gt;"",$A72&lt;&gt;"TOTAL"),IF(AND([6]PDI_DES__DEDICACIÓN!$Y70&lt;&gt;"",[6]PDI_DES__DEDICACIÓN!$Y70&lt;&gt;0),[6]PDI_DES__DEDICACIÓN!$Y70,""),IF($A72="TOTAL",SUM(INDIRECT("O4:O"&amp;ROW()-1)),""))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IF(AND($A72&lt;&gt;"",$A72&lt;&gt;"TOTAL"),IF(AND([6]PDI_DES__DEDICACIÓN!$AB70&lt;&gt;"",[6]PDI_DES__DEDICACIÓN!$AB70&lt;&gt;0),[6]PDI_DES__DEDICACIÓN!$AB70,""),IF($A72="TOTAL",SUM(INDIRECT("Q4:Q"&amp;ROW()-1)),""))</f>
        <v/>
      </c>
      <c r="R72" s="6" t="str">
        <f ca="1">IF(AND($A72&lt;&gt;"",$A72&lt;&gt;"TOTAL"),IF(AND([6]PDI_DES__DEDICACIÓN!$AD70&lt;&gt;"",[6]PDI_DES__DEDICACIÓN!$AD70&lt;&gt;0),[6]PDI_DES__DEDICACIÓN!$AD70,""),IF($A72="TOTAL",SUM(INDIRECT("R4:R"&amp;ROW()-1)),""))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IF(AND($A72&lt;&gt;"",$A72&lt;&gt;"TOTAL"),IF(AND([6]PDI_DES__DEDICACIÓN!$AG70&lt;&gt;"",[6]PDI_DES__DEDICACIÓN!$AG70&lt;&gt;0),[6]PDI_DES__DEDICACIÓN!$AG70,""),IF($A72="TOTAL",SUM(INDIRECT("T4:T"&amp;ROW()-1)),""))</f>
        <v/>
      </c>
      <c r="U72" s="6" t="str">
        <f ca="1">IF(AND($A72&lt;&gt;"",$A72&lt;&gt;"TOTAL"),IF(AND([6]PDI_DES__DEDICACIÓN!$AI70&lt;&gt;"",[6]PDI_DES__DEDICACIÓN!$AI70&lt;&gt;0),[6]PDI_DES__DEDICACIÓN!$AI70,""),IF($A72="TOTAL",SUM(INDIRECT("U4:U"&amp;ROW()-1)),""))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IF(AND($A72&lt;&gt;"",$A72&lt;&gt;"TOTAL"),IF(AND([6]PDI_DES__DEDICACIÓN!$AL70&lt;&gt;"",[6]PDI_DES__DEDICACIÓN!$AL70&lt;&gt;0),[6]PDI_DES__DEDICACIÓN!$AL70,""),IF($A72="TOTAL",SUM(INDIRECT("W4:W"&amp;ROW()-1)),""))</f>
        <v/>
      </c>
      <c r="X72" s="6" t="str">
        <f ca="1">IF(AND($A72&lt;&gt;"",$A72&lt;&gt;"TOTAL"),IF(AND([6]PDI_DES__DEDICACIÓN!$AN70&lt;&gt;"",[6]PDI_DES__DEDICACIÓN!$AN70&lt;&gt;0),[6]PDI_DES__DEDICACIÓN!$AN70,""),IF($A72="TOTAL",SUM(INDIRECT("X4:X"&amp;ROW()-1)),""))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IF(AND($A72&lt;&gt;"",$A72&lt;&gt;"TOTAL"),IF(AND([6]PDI_DES__DEDICACIÓN!$AQ70&lt;&gt;"",[6]PDI_DES__DEDICACIÓN!$AQ70&lt;&gt;0),[6]PDI_DES__DEDICACIÓN!$AQ70,""),IF($A72="TOTAL",SUM(INDIRECT("Z4:Z"&amp;ROW()-1)),""))</f>
        <v/>
      </c>
      <c r="AA72" s="6" t="str">
        <f ca="1">IF(AND($A72&lt;&gt;"",$A72&lt;&gt;"TOTAL"),IF(AND([6]PDI_DES__DEDICACIÓN!$AS70&lt;&gt;"",[6]PDI_DES__DEDICACIÓN!$AS70&lt;&gt;0),[6]PDI_DES__DEDICACIÓN!$AS70,""),IF($A72="TOTAL",SUM(INDIRECT("AA4:AA"&amp;ROW()-1)),""))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IF(AND($A72&lt;&gt;"",$A72&lt;&gt;"TOTAL"),IF(AND([6]PDI_DES__DEDICACIÓN!$AV70&lt;&gt;"",[6]PDI_DES__DEDICACIÓN!$AV70&lt;&gt;0),[6]PDI_DES__DEDICACIÓN!$AV70,""),IF($A72="TOTAL",SUM(INDIRECT("AC4:AC"&amp;ROW()-1)),""))</f>
        <v/>
      </c>
      <c r="AD72" s="6" t="str">
        <f ca="1">IF(AND($A72&lt;&gt;"",$A72&lt;&gt;"TOTAL"),IF(AND([6]PDI_DES__DEDICACIÓN!$AX70&lt;&gt;"",[6]PDI_DES__DEDICACIÓN!$AX70&lt;&gt;0),[6]PDI_DES__DEDICACIÓN!$AX70,""),IF($A72="TOTAL",SUM(INDIRECT("AD4:AD"&amp;ROW()-1)),""))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IF(AND($A72&lt;&gt;"",$A72&lt;&gt;"TOTAL"),IF(AND([6]PDI_DES__DEDICACIÓN!$BA70&lt;&gt;"",[6]PDI_DES__DEDICACIÓN!$BA70&lt;&gt;0),[6]PDI_DES__DEDICACIÓN!$BA70,""),IF($A72="TOTAL",SUM(INDIRECT("AF4:AF"&amp;ROW()-1)),""))</f>
        <v/>
      </c>
      <c r="AG72" s="6" t="str">
        <f ca="1">IF(AND($A72&lt;&gt;"",$A72&lt;&gt;"TOTAL"),IF(AND([6]PDI_DES__DEDICACIÓN!$BC70&lt;&gt;"",[6]PDI_DES__DEDICACIÓN!$BC70&lt;&gt;0),[6]PDI_DES__DEDICACIÓN!$BC70,""),IF($A72="TOTAL",SUM(INDIRECT("AG4:AG"&amp;ROW()-1)),""))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IF(AND($A72&lt;&gt;"",$A72&lt;&gt;"TOTAL"),IF(AND([6]PDI_DES__DEDICACIÓN!$BF70&lt;&gt;"",[6]PDI_DES__DEDICACIÓN!$BF70&lt;&gt;0),[6]PDI_DES__DEDICACIÓN!$BF70,""),IF($A72="TOTAL",SUM(INDIRECT("AI4:AI"&amp;ROW()-1)),""))</f>
        <v/>
      </c>
      <c r="AJ72" s="6" t="str">
        <f ca="1">IF(AND($A72&lt;&gt;"",$A72&lt;&gt;"TOTAL"),IF(AND([6]PDI_DES__DEDICACIÓN!$BH70&lt;&gt;"",[6]PDI_DES__DEDICACIÓN!$BH70&lt;&gt;0),[6]PDI_DES__DEDICACIÓN!$BH70,""),IF($A72="TOTAL",SUM(INDIRECT("AJ4:AJ"&amp;ROW()-1)),""))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IF(AND($A72&lt;&gt;"",$A72&lt;&gt;"TOTAL"),IF(AND([6]PDI_DES__DEDICACIÓN!$BK70&lt;&gt;"",[6]PDI_DES__DEDICACIÓN!$BK70&lt;&gt;0),[6]PDI_DES__DEDICACIÓN!$BK70,""),IF($A72="TOTAL",SUM(INDIRECT("AL4:AL"&amp;ROW()-1)),""))</f>
        <v/>
      </c>
      <c r="AM72" s="6" t="str">
        <f ca="1">IF(AND($A72&lt;&gt;"",$A72&lt;&gt;"TOTAL"),IF(AND([6]PDI_DES__DEDICACIÓN!$BM70&lt;&gt;"",[6]PDI_DES__DEDICACIÓN!$BM70&lt;&gt;0),[6]PDI_DES__DEDICACIÓN!$BM70,""),IF($A72="TOTAL",SUM(INDIRECT("AM4:AM"&amp;ROW()-1)),""))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IF(AND($A72&lt;&gt;"",$A72&lt;&gt;"TOTAL"),IF(AND([6]PDI_DES__DEDICACIÓN!$BP70&lt;&gt;"",[6]PDI_DES__DEDICACIÓN!$BP70&lt;&gt;0),[6]PDI_DES__DEDICACIÓN!$BP70,""),IF($A72="TOTAL",SUM(INDIRECT("AO4:AO"&amp;ROW()-1)),""))</f>
        <v/>
      </c>
      <c r="AP72" s="6" t="str">
        <f ca="1">IF(AND($A72&lt;&gt;"",$A72&lt;&gt;"TOTAL"),IF(AND([6]PDI_DES__DEDICACIÓN!$BR70&lt;&gt;"",[6]PDI_DES__DEDICACIÓN!$BR70&lt;&gt;0),[6]PDI_DES__DEDICACIÓN!$BR70,""),IF($A72="TOTAL",SUM(INDIRECT("AP4:AP"&amp;ROW()-1)),""))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IF(AND($A72&lt;&gt;"",$A72&lt;&gt;"TOTAL"),IF(AND([6]PDI_DES__DEDICACIÓN!$BU70&lt;&gt;"",[6]PDI_DES__DEDICACIÓN!$BU70&lt;&gt;0),[6]PDI_DES__DEDICACIÓN!$BU70,""),IF($A72="TOTAL",SUM(INDIRECT("AR4:AR"&amp;ROW()-1)),""))</f>
        <v/>
      </c>
      <c r="AS72" s="6" t="str">
        <f ca="1">IF(AND($A72&lt;&gt;"",$A72&lt;&gt;"TOTAL"),IF(AND([6]PDI_DES__DEDICACIÓN!$BW70&lt;&gt;"",[6]PDI_DES__DEDICACIÓN!$BW70&lt;&gt;0),[6]PDI_DES__DEDICACIÓN!$BW70,""),IF($A72="TOTAL",SUM(INDIRECT("AS4:AS"&amp;ROW()-1)),""))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IF(AND($A72&lt;&gt;"",$A72&lt;&gt;"TOTAL"),IF(AND([6]PDI_DES__DEDICACIÓN!$BZ70&lt;&gt;"",[6]PDI_DES__DEDICACIÓN!$BZ70&lt;&gt;0),[6]PDI_DES__DEDICACIÓN!$BZ70,""),IF($A72="TOTAL",SUM(INDIRECT("AU4:AU"&amp;ROW()-1)),""))</f>
        <v/>
      </c>
      <c r="AV72" s="6" t="str">
        <f ca="1">IF(AND($A72&lt;&gt;"",$A72&lt;&gt;"TOTAL"),IF(AND([6]PDI_DES__DEDICACIÓN!$CB70&lt;&gt;"",[6]PDI_DES__DEDICACIÓN!$CB70&lt;&gt;0),[6]PDI_DES__DEDICACIÓN!$CB70,""),IF($A72="TOTAL",SUM(INDIRECT("AV4:AV"&amp;ROW()-1)),""))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IF(AND($A72&lt;&gt;"",$A72&lt;&gt;"TOTAL"),IF(AND([6]PDI_DES__DEDICACIÓN!$CE70&lt;&gt;"",[6]PDI_DES__DEDICACIÓN!$CE70&lt;&gt;0),[6]PDI_DES__DEDICACIÓN!$CE70,""),IF($A72="TOTAL",SUM(INDIRECT("AX4:AX"&amp;ROW()-1)),""))</f>
        <v/>
      </c>
      <c r="AY72" s="6" t="str">
        <f ca="1">IF(AND($A72&lt;&gt;"",$A72&lt;&gt;"TOTAL"),IF(AND([6]PDI_DES__DEDICACIÓN!$CG70&lt;&gt;"",[6]PDI_DES__DEDICACIÓN!$CG70&lt;&gt;0),[6]PDI_DES__DEDICACIÓN!$CG70,""),IF($A72="TOTAL",SUM(INDIRECT("AY4:AY"&amp;ROW()-1)),""))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IF(AND($A72&lt;&gt;"",$A72&lt;&gt;"TOTAL"),IF(AND([6]PDI_DES__DEDICACIÓN!$CJ70&lt;&gt;"",[6]PDI_DES__DEDICACIÓN!$CJ70&lt;&gt;0),[6]PDI_DES__DEDICACIÓN!$CJ70,""),IF($A72="TOTAL",SUM(INDIRECT("BA4:BA"&amp;ROW()-1)),""))</f>
        <v/>
      </c>
      <c r="BB72" s="6" t="str">
        <f ca="1">IF(AND($A72&lt;&gt;"",$A72&lt;&gt;"TOTAL"),IF(AND([6]PDI_DES__DEDICACIÓN!$CL70&lt;&gt;"",[6]PDI_DES__DEDICACIÓN!$CL70&lt;&gt;0),[6]PDI_DES__DEDICACIÓN!$CL70,""),IF($A72="TOTAL",SUM(INDIRECT("BB4:BB"&amp;ROW()-1)),""))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IF(AND($A72&lt;&gt;"",$A72&lt;&gt;"TOTAL"),IF(AND([6]PDI_DES__DEDICACIÓN!$CO70&lt;&gt;"",[6]PDI_DES__DEDICACIÓN!$CO70&lt;&gt;0),[6]PDI_DES__DEDICACIÓN!$CO70,""),IF($A72="TOTAL",SUM(INDIRECT("BD4:BD"&amp;ROW()-1)),""))</f>
        <v/>
      </c>
      <c r="BE72" s="6" t="str">
        <f ca="1">IF(AND($A72&lt;&gt;"",$A72&lt;&gt;"TOTAL"),IF(AND([6]PDI_DES__DEDICACIÓN!$CQ70&lt;&gt;"",[6]PDI_DES__DEDICACIÓN!$CQ70&lt;&gt;0),[6]PDI_DES__DEDICACIÓN!$CQ70,""),IF($A72="TOTAL",SUM(INDIRECT("BE4:BE"&amp;ROW()-1)),""))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IF([6]PDI_DES__DEDICACIÓN!$B71&lt;&gt;"",[6]PDI_DES__DEDICACIÓN!$B71,IF(AND([6]PDI_DES__DEDICACIÓN!$B71="",[6]PDI_DES__DEDICACIÓN!$B72="",[6]PDI_DES__DEDICACIÓN!$B70=""),"","TOTAL"))</f>
        <v/>
      </c>
      <c r="B73" s="6" t="str">
        <f ca="1">IF(AND($A73&lt;&gt;"",$A73&lt;&gt;"TOTAL"),IF(AND([6]PDI_DES__DEDICACIÓN!$C71&lt;&gt;"",[6]PDI_DES__DEDICACIÓN!$C71&lt;&gt;0),[6]PDI_DES__DEDICACIÓN!$C71,""),IF($A73="TOTAL",SUM(INDIRECT("B4:B"&amp;ROW()-1)),""))</f>
        <v/>
      </c>
      <c r="C73" s="6" t="str">
        <f ca="1">IF(AND($A73&lt;&gt;"",$A73&lt;&gt;"TOTAL"),IF(AND([6]PDI_DES__DEDICACIÓN!$E71&lt;&gt;"",[6]PDI_DES__DEDICACIÓN!$E71&lt;&gt;0),[6]PDI_DES__DEDICACIÓN!$E71,""),IF($A73="TOTAL",SUM(INDIRECT("C4:C"&amp;ROW()-1)),""))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IF(AND($A73&lt;&gt;"",$A73&lt;&gt;"TOTAL"),IF(AND([6]PDI_DES__DEDICACIÓN!$H71&lt;&gt;"",[6]PDI_DES__DEDICACIÓN!$H71&lt;&gt;0),[6]PDI_DES__DEDICACIÓN!$H71,""),IF($A73="TOTAL",SUM(INDIRECT("E4:E"&amp;ROW()-1)),""))</f>
        <v/>
      </c>
      <c r="F73" s="6" t="str">
        <f ca="1">IF(AND($A73&lt;&gt;"",$A73&lt;&gt;"TOTAL"),IF(AND([6]PDI_DES__DEDICACIÓN!$J71&lt;&gt;"",[6]PDI_DES__DEDICACIÓN!$J71&lt;&gt;0),[6]PDI_DES__DEDICACIÓN!$J71,""),IF($A73="TOTAL",SUM(INDIRECT("F4:F"&amp;ROW()-1)),""))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IF(AND($A73&lt;&gt;"",$A73&lt;&gt;"TOTAL"),IF(AND([6]PDI_DES__DEDICACIÓN!$M71&lt;&gt;"",[6]PDI_DES__DEDICACIÓN!$M71&lt;&gt;0),[6]PDI_DES__DEDICACIÓN!$M71,""),IF($A73="TOTAL",SUM(INDIRECT("H4:H"&amp;ROW()-1)),""))</f>
        <v/>
      </c>
      <c r="I73" s="6" t="str">
        <f ca="1">IF(AND($A73&lt;&gt;"",$A73&lt;&gt;"TOTAL"),IF(AND([6]PDI_DES__DEDICACIÓN!$O71&lt;&gt;"",[6]PDI_DES__DEDICACIÓN!$O71&lt;&gt;0),[6]PDI_DES__DEDICACIÓN!$O71,""),IF($A73="TOTAL",SUM(INDIRECT("I4:I"&amp;ROW()-1)),""))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IF(AND($A73&lt;&gt;"",$A73&lt;&gt;"TOTAL"),IF(AND([6]PDI_DES__DEDICACIÓN!$R71&lt;&gt;"",[6]PDI_DES__DEDICACIÓN!$R71&lt;&gt;0),[6]PDI_DES__DEDICACIÓN!$R71,""),IF($A73="TOTAL",SUM(INDIRECT("K4:K"&amp;ROW()-1)),""))</f>
        <v/>
      </c>
      <c r="L73" s="6" t="str">
        <f ca="1">IF(AND($A73&lt;&gt;"",$A73&lt;&gt;"TOTAL"),IF(AND([6]PDI_DES__DEDICACIÓN!$T71&lt;&gt;"",[6]PDI_DES__DEDICACIÓN!$T71&lt;&gt;0),[6]PDI_DES__DEDICACIÓN!$T71,""),IF($A73="TOTAL",SUM(INDIRECT("L4:L"&amp;ROW()-1)),""))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IF(AND($A73&lt;&gt;"",$A73&lt;&gt;"TOTAL"),IF(AND([6]PDI_DES__DEDICACIÓN!$W71&lt;&gt;"",[6]PDI_DES__DEDICACIÓN!$W71&lt;&gt;0),[6]PDI_DES__DEDICACIÓN!$W71,""),IF($A73="TOTAL",SUM(INDIRECT("N4:N"&amp;ROW()-1)),""))</f>
        <v/>
      </c>
      <c r="O73" s="6" t="str">
        <f ca="1">IF(AND($A73&lt;&gt;"",$A73&lt;&gt;"TOTAL"),IF(AND([6]PDI_DES__DEDICACIÓN!$Y71&lt;&gt;"",[6]PDI_DES__DEDICACIÓN!$Y71&lt;&gt;0),[6]PDI_DES__DEDICACIÓN!$Y71,""),IF($A73="TOTAL",SUM(INDIRECT("O4:O"&amp;ROW()-1)),""))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IF(AND($A73&lt;&gt;"",$A73&lt;&gt;"TOTAL"),IF(AND([6]PDI_DES__DEDICACIÓN!$AB71&lt;&gt;"",[6]PDI_DES__DEDICACIÓN!$AB71&lt;&gt;0),[6]PDI_DES__DEDICACIÓN!$AB71,""),IF($A73="TOTAL",SUM(INDIRECT("Q4:Q"&amp;ROW()-1)),""))</f>
        <v/>
      </c>
      <c r="R73" s="6" t="str">
        <f ca="1">IF(AND($A73&lt;&gt;"",$A73&lt;&gt;"TOTAL"),IF(AND([6]PDI_DES__DEDICACIÓN!$AD71&lt;&gt;"",[6]PDI_DES__DEDICACIÓN!$AD71&lt;&gt;0),[6]PDI_DES__DEDICACIÓN!$AD71,""),IF($A73="TOTAL",SUM(INDIRECT("R4:R"&amp;ROW()-1)),""))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IF(AND($A73&lt;&gt;"",$A73&lt;&gt;"TOTAL"),IF(AND([6]PDI_DES__DEDICACIÓN!$AG71&lt;&gt;"",[6]PDI_DES__DEDICACIÓN!$AG71&lt;&gt;0),[6]PDI_DES__DEDICACIÓN!$AG71,""),IF($A73="TOTAL",SUM(INDIRECT("T4:T"&amp;ROW()-1)),""))</f>
        <v/>
      </c>
      <c r="U73" s="6" t="str">
        <f ca="1">IF(AND($A73&lt;&gt;"",$A73&lt;&gt;"TOTAL"),IF(AND([6]PDI_DES__DEDICACIÓN!$AI71&lt;&gt;"",[6]PDI_DES__DEDICACIÓN!$AI71&lt;&gt;0),[6]PDI_DES__DEDICACIÓN!$AI71,""),IF($A73="TOTAL",SUM(INDIRECT("U4:U"&amp;ROW()-1)),""))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IF(AND($A73&lt;&gt;"",$A73&lt;&gt;"TOTAL"),IF(AND([6]PDI_DES__DEDICACIÓN!$AL71&lt;&gt;"",[6]PDI_DES__DEDICACIÓN!$AL71&lt;&gt;0),[6]PDI_DES__DEDICACIÓN!$AL71,""),IF($A73="TOTAL",SUM(INDIRECT("W4:W"&amp;ROW()-1)),""))</f>
        <v/>
      </c>
      <c r="X73" s="6" t="str">
        <f ca="1">IF(AND($A73&lt;&gt;"",$A73&lt;&gt;"TOTAL"),IF(AND([6]PDI_DES__DEDICACIÓN!$AN71&lt;&gt;"",[6]PDI_DES__DEDICACIÓN!$AN71&lt;&gt;0),[6]PDI_DES__DEDICACIÓN!$AN71,""),IF($A73="TOTAL",SUM(INDIRECT("X4:X"&amp;ROW()-1)),""))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IF(AND($A73&lt;&gt;"",$A73&lt;&gt;"TOTAL"),IF(AND([6]PDI_DES__DEDICACIÓN!$AQ71&lt;&gt;"",[6]PDI_DES__DEDICACIÓN!$AQ71&lt;&gt;0),[6]PDI_DES__DEDICACIÓN!$AQ71,""),IF($A73="TOTAL",SUM(INDIRECT("Z4:Z"&amp;ROW()-1)),""))</f>
        <v/>
      </c>
      <c r="AA73" s="6" t="str">
        <f ca="1">IF(AND($A73&lt;&gt;"",$A73&lt;&gt;"TOTAL"),IF(AND([6]PDI_DES__DEDICACIÓN!$AS71&lt;&gt;"",[6]PDI_DES__DEDICACIÓN!$AS71&lt;&gt;0),[6]PDI_DES__DEDICACIÓN!$AS71,""),IF($A73="TOTAL",SUM(INDIRECT("AA4:AA"&amp;ROW()-1)),""))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IF(AND($A73&lt;&gt;"",$A73&lt;&gt;"TOTAL"),IF(AND([6]PDI_DES__DEDICACIÓN!$AV71&lt;&gt;"",[6]PDI_DES__DEDICACIÓN!$AV71&lt;&gt;0),[6]PDI_DES__DEDICACIÓN!$AV71,""),IF($A73="TOTAL",SUM(INDIRECT("AC4:AC"&amp;ROW()-1)),""))</f>
        <v/>
      </c>
      <c r="AD73" s="6" t="str">
        <f ca="1">IF(AND($A73&lt;&gt;"",$A73&lt;&gt;"TOTAL"),IF(AND([6]PDI_DES__DEDICACIÓN!$AX71&lt;&gt;"",[6]PDI_DES__DEDICACIÓN!$AX71&lt;&gt;0),[6]PDI_DES__DEDICACIÓN!$AX71,""),IF($A73="TOTAL",SUM(INDIRECT("AD4:AD"&amp;ROW()-1)),""))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IF(AND($A73&lt;&gt;"",$A73&lt;&gt;"TOTAL"),IF(AND([6]PDI_DES__DEDICACIÓN!$BA71&lt;&gt;"",[6]PDI_DES__DEDICACIÓN!$BA71&lt;&gt;0),[6]PDI_DES__DEDICACIÓN!$BA71,""),IF($A73="TOTAL",SUM(INDIRECT("AF4:AF"&amp;ROW()-1)),""))</f>
        <v/>
      </c>
      <c r="AG73" s="6" t="str">
        <f ca="1">IF(AND($A73&lt;&gt;"",$A73&lt;&gt;"TOTAL"),IF(AND([6]PDI_DES__DEDICACIÓN!$BC71&lt;&gt;"",[6]PDI_DES__DEDICACIÓN!$BC71&lt;&gt;0),[6]PDI_DES__DEDICACIÓN!$BC71,""),IF($A73="TOTAL",SUM(INDIRECT("AG4:AG"&amp;ROW()-1)),""))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IF(AND($A73&lt;&gt;"",$A73&lt;&gt;"TOTAL"),IF(AND([6]PDI_DES__DEDICACIÓN!$BF71&lt;&gt;"",[6]PDI_DES__DEDICACIÓN!$BF71&lt;&gt;0),[6]PDI_DES__DEDICACIÓN!$BF71,""),IF($A73="TOTAL",SUM(INDIRECT("AI4:AI"&amp;ROW()-1)),""))</f>
        <v/>
      </c>
      <c r="AJ73" s="6" t="str">
        <f ca="1">IF(AND($A73&lt;&gt;"",$A73&lt;&gt;"TOTAL"),IF(AND([6]PDI_DES__DEDICACIÓN!$BH71&lt;&gt;"",[6]PDI_DES__DEDICACIÓN!$BH71&lt;&gt;0),[6]PDI_DES__DEDICACIÓN!$BH71,""),IF($A73="TOTAL",SUM(INDIRECT("AJ4:AJ"&amp;ROW()-1)),""))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IF(AND($A73&lt;&gt;"",$A73&lt;&gt;"TOTAL"),IF(AND([6]PDI_DES__DEDICACIÓN!$BK71&lt;&gt;"",[6]PDI_DES__DEDICACIÓN!$BK71&lt;&gt;0),[6]PDI_DES__DEDICACIÓN!$BK71,""),IF($A73="TOTAL",SUM(INDIRECT("AL4:AL"&amp;ROW()-1)),""))</f>
        <v/>
      </c>
      <c r="AM73" s="6" t="str">
        <f ca="1">IF(AND($A73&lt;&gt;"",$A73&lt;&gt;"TOTAL"),IF(AND([6]PDI_DES__DEDICACIÓN!$BM71&lt;&gt;"",[6]PDI_DES__DEDICACIÓN!$BM71&lt;&gt;0),[6]PDI_DES__DEDICACIÓN!$BM71,""),IF($A73="TOTAL",SUM(INDIRECT("AM4:AM"&amp;ROW()-1)),""))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IF(AND($A73&lt;&gt;"",$A73&lt;&gt;"TOTAL"),IF(AND([6]PDI_DES__DEDICACIÓN!$BP71&lt;&gt;"",[6]PDI_DES__DEDICACIÓN!$BP71&lt;&gt;0),[6]PDI_DES__DEDICACIÓN!$BP71,""),IF($A73="TOTAL",SUM(INDIRECT("AO4:AO"&amp;ROW()-1)),""))</f>
        <v/>
      </c>
      <c r="AP73" s="6" t="str">
        <f ca="1">IF(AND($A73&lt;&gt;"",$A73&lt;&gt;"TOTAL"),IF(AND([6]PDI_DES__DEDICACIÓN!$BR71&lt;&gt;"",[6]PDI_DES__DEDICACIÓN!$BR71&lt;&gt;0),[6]PDI_DES__DEDICACIÓN!$BR71,""),IF($A73="TOTAL",SUM(INDIRECT("AP4:AP"&amp;ROW()-1)),""))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IF(AND($A73&lt;&gt;"",$A73&lt;&gt;"TOTAL"),IF(AND([6]PDI_DES__DEDICACIÓN!$BU71&lt;&gt;"",[6]PDI_DES__DEDICACIÓN!$BU71&lt;&gt;0),[6]PDI_DES__DEDICACIÓN!$BU71,""),IF($A73="TOTAL",SUM(INDIRECT("AR4:AR"&amp;ROW()-1)),""))</f>
        <v/>
      </c>
      <c r="AS73" s="6" t="str">
        <f ca="1">IF(AND($A73&lt;&gt;"",$A73&lt;&gt;"TOTAL"),IF(AND([6]PDI_DES__DEDICACIÓN!$BW71&lt;&gt;"",[6]PDI_DES__DEDICACIÓN!$BW71&lt;&gt;0),[6]PDI_DES__DEDICACIÓN!$BW71,""),IF($A73="TOTAL",SUM(INDIRECT("AS4:AS"&amp;ROW()-1)),""))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IF(AND($A73&lt;&gt;"",$A73&lt;&gt;"TOTAL"),IF(AND([6]PDI_DES__DEDICACIÓN!$BZ71&lt;&gt;"",[6]PDI_DES__DEDICACIÓN!$BZ71&lt;&gt;0),[6]PDI_DES__DEDICACIÓN!$BZ71,""),IF($A73="TOTAL",SUM(INDIRECT("AU4:AU"&amp;ROW()-1)),""))</f>
        <v/>
      </c>
      <c r="AV73" s="6" t="str">
        <f ca="1">IF(AND($A73&lt;&gt;"",$A73&lt;&gt;"TOTAL"),IF(AND([6]PDI_DES__DEDICACIÓN!$CB71&lt;&gt;"",[6]PDI_DES__DEDICACIÓN!$CB71&lt;&gt;0),[6]PDI_DES__DEDICACIÓN!$CB71,""),IF($A73="TOTAL",SUM(INDIRECT("AV4:AV"&amp;ROW()-1)),""))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IF(AND($A73&lt;&gt;"",$A73&lt;&gt;"TOTAL"),IF(AND([6]PDI_DES__DEDICACIÓN!$CE71&lt;&gt;"",[6]PDI_DES__DEDICACIÓN!$CE71&lt;&gt;0),[6]PDI_DES__DEDICACIÓN!$CE71,""),IF($A73="TOTAL",SUM(INDIRECT("AX4:AX"&amp;ROW()-1)),""))</f>
        <v/>
      </c>
      <c r="AY73" s="6" t="str">
        <f ca="1">IF(AND($A73&lt;&gt;"",$A73&lt;&gt;"TOTAL"),IF(AND([6]PDI_DES__DEDICACIÓN!$CG71&lt;&gt;"",[6]PDI_DES__DEDICACIÓN!$CG71&lt;&gt;0),[6]PDI_DES__DEDICACIÓN!$CG71,""),IF($A73="TOTAL",SUM(INDIRECT("AY4:AY"&amp;ROW()-1)),""))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IF(AND($A73&lt;&gt;"",$A73&lt;&gt;"TOTAL"),IF(AND([6]PDI_DES__DEDICACIÓN!$CJ71&lt;&gt;"",[6]PDI_DES__DEDICACIÓN!$CJ71&lt;&gt;0),[6]PDI_DES__DEDICACIÓN!$CJ71,""),IF($A73="TOTAL",SUM(INDIRECT("BA4:BA"&amp;ROW()-1)),""))</f>
        <v/>
      </c>
      <c r="BB73" s="6" t="str">
        <f ca="1">IF(AND($A73&lt;&gt;"",$A73&lt;&gt;"TOTAL"),IF(AND([6]PDI_DES__DEDICACIÓN!$CL71&lt;&gt;"",[6]PDI_DES__DEDICACIÓN!$CL71&lt;&gt;0),[6]PDI_DES__DEDICACIÓN!$CL71,""),IF($A73="TOTAL",SUM(INDIRECT("BB4:BB"&amp;ROW()-1)),""))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IF(AND($A73&lt;&gt;"",$A73&lt;&gt;"TOTAL"),IF(AND([6]PDI_DES__DEDICACIÓN!$CO71&lt;&gt;"",[6]PDI_DES__DEDICACIÓN!$CO71&lt;&gt;0),[6]PDI_DES__DEDICACIÓN!$CO71,""),IF($A73="TOTAL",SUM(INDIRECT("BD4:BD"&amp;ROW()-1)),""))</f>
        <v/>
      </c>
      <c r="BE73" s="6" t="str">
        <f ca="1">IF(AND($A73&lt;&gt;"",$A73&lt;&gt;"TOTAL"),IF(AND([6]PDI_DES__DEDICACIÓN!$CQ71&lt;&gt;"",[6]PDI_DES__DEDICACIÓN!$CQ71&lt;&gt;0),[6]PDI_DES__DEDICACIÓN!$CQ71,""),IF($A73="TOTAL",SUM(INDIRECT("BE4:BE"&amp;ROW()-1)),""))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IF([6]PDI_DES__DEDICACIÓN!$B72&lt;&gt;"",[6]PDI_DES__DEDICACIÓN!$B72,IF(AND([6]PDI_DES__DEDICACIÓN!$B72="",[6]PDI_DES__DEDICACIÓN!$B73="",[6]PDI_DES__DEDICACIÓN!$B71=""),"","TOTAL"))</f>
        <v/>
      </c>
      <c r="B74" s="6" t="str">
        <f ca="1">IF(AND($A74&lt;&gt;"",$A74&lt;&gt;"TOTAL"),IF(AND([6]PDI_DES__DEDICACIÓN!$C72&lt;&gt;"",[6]PDI_DES__DEDICACIÓN!$C72&lt;&gt;0),[6]PDI_DES__DEDICACIÓN!$C72,""),IF($A74="TOTAL",SUM(INDIRECT("B4:B"&amp;ROW()-1)),""))</f>
        <v/>
      </c>
      <c r="C74" s="6" t="str">
        <f ca="1">IF(AND($A74&lt;&gt;"",$A74&lt;&gt;"TOTAL"),IF(AND([6]PDI_DES__DEDICACIÓN!$E72&lt;&gt;"",[6]PDI_DES__DEDICACIÓN!$E72&lt;&gt;0),[6]PDI_DES__DEDICACIÓN!$E72,""),IF($A74="TOTAL",SUM(INDIRECT("C4:C"&amp;ROW()-1)),""))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IF(AND($A74&lt;&gt;"",$A74&lt;&gt;"TOTAL"),IF(AND([6]PDI_DES__DEDICACIÓN!$H72&lt;&gt;"",[6]PDI_DES__DEDICACIÓN!$H72&lt;&gt;0),[6]PDI_DES__DEDICACIÓN!$H72,""),IF($A74="TOTAL",SUM(INDIRECT("E4:E"&amp;ROW()-1)),""))</f>
        <v/>
      </c>
      <c r="F74" s="6" t="str">
        <f ca="1">IF(AND($A74&lt;&gt;"",$A74&lt;&gt;"TOTAL"),IF(AND([6]PDI_DES__DEDICACIÓN!$J72&lt;&gt;"",[6]PDI_DES__DEDICACIÓN!$J72&lt;&gt;0),[6]PDI_DES__DEDICACIÓN!$J72,""),IF($A74="TOTAL",SUM(INDIRECT("F4:F"&amp;ROW()-1)),""))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IF(AND($A74&lt;&gt;"",$A74&lt;&gt;"TOTAL"),IF(AND([6]PDI_DES__DEDICACIÓN!$M72&lt;&gt;"",[6]PDI_DES__DEDICACIÓN!$M72&lt;&gt;0),[6]PDI_DES__DEDICACIÓN!$M72,""),IF($A74="TOTAL",SUM(INDIRECT("H4:H"&amp;ROW()-1)),""))</f>
        <v/>
      </c>
      <c r="I74" s="6" t="str">
        <f ca="1">IF(AND($A74&lt;&gt;"",$A74&lt;&gt;"TOTAL"),IF(AND([6]PDI_DES__DEDICACIÓN!$O72&lt;&gt;"",[6]PDI_DES__DEDICACIÓN!$O72&lt;&gt;0),[6]PDI_DES__DEDICACIÓN!$O72,""),IF($A74="TOTAL",SUM(INDIRECT("I4:I"&amp;ROW()-1)),""))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IF(AND($A74&lt;&gt;"",$A74&lt;&gt;"TOTAL"),IF(AND([6]PDI_DES__DEDICACIÓN!$R72&lt;&gt;"",[6]PDI_DES__DEDICACIÓN!$R72&lt;&gt;0),[6]PDI_DES__DEDICACIÓN!$R72,""),IF($A74="TOTAL",SUM(INDIRECT("K4:K"&amp;ROW()-1)),""))</f>
        <v/>
      </c>
      <c r="L74" s="6" t="str">
        <f ca="1">IF(AND($A74&lt;&gt;"",$A74&lt;&gt;"TOTAL"),IF(AND([6]PDI_DES__DEDICACIÓN!$T72&lt;&gt;"",[6]PDI_DES__DEDICACIÓN!$T72&lt;&gt;0),[6]PDI_DES__DEDICACIÓN!$T72,""),IF($A74="TOTAL",SUM(INDIRECT("L4:L"&amp;ROW()-1)),""))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IF(AND($A74&lt;&gt;"",$A74&lt;&gt;"TOTAL"),IF(AND([6]PDI_DES__DEDICACIÓN!$W72&lt;&gt;"",[6]PDI_DES__DEDICACIÓN!$W72&lt;&gt;0),[6]PDI_DES__DEDICACIÓN!$W72,""),IF($A74="TOTAL",SUM(INDIRECT("N4:N"&amp;ROW()-1)),""))</f>
        <v/>
      </c>
      <c r="O74" s="6" t="str">
        <f ca="1">IF(AND($A74&lt;&gt;"",$A74&lt;&gt;"TOTAL"),IF(AND([6]PDI_DES__DEDICACIÓN!$Y72&lt;&gt;"",[6]PDI_DES__DEDICACIÓN!$Y72&lt;&gt;0),[6]PDI_DES__DEDICACIÓN!$Y72,""),IF($A74="TOTAL",SUM(INDIRECT("O4:O"&amp;ROW()-1)),""))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IF(AND($A74&lt;&gt;"",$A74&lt;&gt;"TOTAL"),IF(AND([6]PDI_DES__DEDICACIÓN!$AB72&lt;&gt;"",[6]PDI_DES__DEDICACIÓN!$AB72&lt;&gt;0),[6]PDI_DES__DEDICACIÓN!$AB72,""),IF($A74="TOTAL",SUM(INDIRECT("Q4:Q"&amp;ROW()-1)),""))</f>
        <v/>
      </c>
      <c r="R74" s="6" t="str">
        <f ca="1">IF(AND($A74&lt;&gt;"",$A74&lt;&gt;"TOTAL"),IF(AND([6]PDI_DES__DEDICACIÓN!$AD72&lt;&gt;"",[6]PDI_DES__DEDICACIÓN!$AD72&lt;&gt;0),[6]PDI_DES__DEDICACIÓN!$AD72,""),IF($A74="TOTAL",SUM(INDIRECT("R4:R"&amp;ROW()-1)),""))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IF(AND($A74&lt;&gt;"",$A74&lt;&gt;"TOTAL"),IF(AND([6]PDI_DES__DEDICACIÓN!$AG72&lt;&gt;"",[6]PDI_DES__DEDICACIÓN!$AG72&lt;&gt;0),[6]PDI_DES__DEDICACIÓN!$AG72,""),IF($A74="TOTAL",SUM(INDIRECT("T4:T"&amp;ROW()-1)),""))</f>
        <v/>
      </c>
      <c r="U74" s="6" t="str">
        <f ca="1">IF(AND($A74&lt;&gt;"",$A74&lt;&gt;"TOTAL"),IF(AND([6]PDI_DES__DEDICACIÓN!$AI72&lt;&gt;"",[6]PDI_DES__DEDICACIÓN!$AI72&lt;&gt;0),[6]PDI_DES__DEDICACIÓN!$AI72,""),IF($A74="TOTAL",SUM(INDIRECT("U4:U"&amp;ROW()-1)),""))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IF(AND($A74&lt;&gt;"",$A74&lt;&gt;"TOTAL"),IF(AND([6]PDI_DES__DEDICACIÓN!$AL72&lt;&gt;"",[6]PDI_DES__DEDICACIÓN!$AL72&lt;&gt;0),[6]PDI_DES__DEDICACIÓN!$AL72,""),IF($A74="TOTAL",SUM(INDIRECT("W4:W"&amp;ROW()-1)),""))</f>
        <v/>
      </c>
      <c r="X74" s="6" t="str">
        <f ca="1">IF(AND($A74&lt;&gt;"",$A74&lt;&gt;"TOTAL"),IF(AND([6]PDI_DES__DEDICACIÓN!$AN72&lt;&gt;"",[6]PDI_DES__DEDICACIÓN!$AN72&lt;&gt;0),[6]PDI_DES__DEDICACIÓN!$AN72,""),IF($A74="TOTAL",SUM(INDIRECT("X4:X"&amp;ROW()-1)),""))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IF(AND($A74&lt;&gt;"",$A74&lt;&gt;"TOTAL"),IF(AND([6]PDI_DES__DEDICACIÓN!$AQ72&lt;&gt;"",[6]PDI_DES__DEDICACIÓN!$AQ72&lt;&gt;0),[6]PDI_DES__DEDICACIÓN!$AQ72,""),IF($A74="TOTAL",SUM(INDIRECT("Z4:Z"&amp;ROW()-1)),""))</f>
        <v/>
      </c>
      <c r="AA74" s="6" t="str">
        <f ca="1">IF(AND($A74&lt;&gt;"",$A74&lt;&gt;"TOTAL"),IF(AND([6]PDI_DES__DEDICACIÓN!$AS72&lt;&gt;"",[6]PDI_DES__DEDICACIÓN!$AS72&lt;&gt;0),[6]PDI_DES__DEDICACIÓN!$AS72,""),IF($A74="TOTAL",SUM(INDIRECT("AA4:AA"&amp;ROW()-1)),""))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IF(AND($A74&lt;&gt;"",$A74&lt;&gt;"TOTAL"),IF(AND([6]PDI_DES__DEDICACIÓN!$AV72&lt;&gt;"",[6]PDI_DES__DEDICACIÓN!$AV72&lt;&gt;0),[6]PDI_DES__DEDICACIÓN!$AV72,""),IF($A74="TOTAL",SUM(INDIRECT("AC4:AC"&amp;ROW()-1)),""))</f>
        <v/>
      </c>
      <c r="AD74" s="6" t="str">
        <f ca="1">IF(AND($A74&lt;&gt;"",$A74&lt;&gt;"TOTAL"),IF(AND([6]PDI_DES__DEDICACIÓN!$AX72&lt;&gt;"",[6]PDI_DES__DEDICACIÓN!$AX72&lt;&gt;0),[6]PDI_DES__DEDICACIÓN!$AX72,""),IF($A74="TOTAL",SUM(INDIRECT("AD4:AD"&amp;ROW()-1)),""))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IF(AND($A74&lt;&gt;"",$A74&lt;&gt;"TOTAL"),IF(AND([6]PDI_DES__DEDICACIÓN!$BA72&lt;&gt;"",[6]PDI_DES__DEDICACIÓN!$BA72&lt;&gt;0),[6]PDI_DES__DEDICACIÓN!$BA72,""),IF($A74="TOTAL",SUM(INDIRECT("AF4:AF"&amp;ROW()-1)),""))</f>
        <v/>
      </c>
      <c r="AG74" s="6" t="str">
        <f ca="1">IF(AND($A74&lt;&gt;"",$A74&lt;&gt;"TOTAL"),IF(AND([6]PDI_DES__DEDICACIÓN!$BC72&lt;&gt;"",[6]PDI_DES__DEDICACIÓN!$BC72&lt;&gt;0),[6]PDI_DES__DEDICACIÓN!$BC72,""),IF($A74="TOTAL",SUM(INDIRECT("AG4:AG"&amp;ROW()-1)),""))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IF(AND($A74&lt;&gt;"",$A74&lt;&gt;"TOTAL"),IF(AND([6]PDI_DES__DEDICACIÓN!$BF72&lt;&gt;"",[6]PDI_DES__DEDICACIÓN!$BF72&lt;&gt;0),[6]PDI_DES__DEDICACIÓN!$BF72,""),IF($A74="TOTAL",SUM(INDIRECT("AI4:AI"&amp;ROW()-1)),""))</f>
        <v/>
      </c>
      <c r="AJ74" s="6" t="str">
        <f ca="1">IF(AND($A74&lt;&gt;"",$A74&lt;&gt;"TOTAL"),IF(AND([6]PDI_DES__DEDICACIÓN!$BH72&lt;&gt;"",[6]PDI_DES__DEDICACIÓN!$BH72&lt;&gt;0),[6]PDI_DES__DEDICACIÓN!$BH72,""),IF($A74="TOTAL",SUM(INDIRECT("AJ4:AJ"&amp;ROW()-1)),""))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IF(AND($A74&lt;&gt;"",$A74&lt;&gt;"TOTAL"),IF(AND([6]PDI_DES__DEDICACIÓN!$BK72&lt;&gt;"",[6]PDI_DES__DEDICACIÓN!$BK72&lt;&gt;0),[6]PDI_DES__DEDICACIÓN!$BK72,""),IF($A74="TOTAL",SUM(INDIRECT("AL4:AL"&amp;ROW()-1)),""))</f>
        <v/>
      </c>
      <c r="AM74" s="6" t="str">
        <f ca="1">IF(AND($A74&lt;&gt;"",$A74&lt;&gt;"TOTAL"),IF(AND([6]PDI_DES__DEDICACIÓN!$BM72&lt;&gt;"",[6]PDI_DES__DEDICACIÓN!$BM72&lt;&gt;0),[6]PDI_DES__DEDICACIÓN!$BM72,""),IF($A74="TOTAL",SUM(INDIRECT("AM4:AM"&amp;ROW()-1)),""))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IF(AND($A74&lt;&gt;"",$A74&lt;&gt;"TOTAL"),IF(AND([6]PDI_DES__DEDICACIÓN!$BP72&lt;&gt;"",[6]PDI_DES__DEDICACIÓN!$BP72&lt;&gt;0),[6]PDI_DES__DEDICACIÓN!$BP72,""),IF($A74="TOTAL",SUM(INDIRECT("AO4:AO"&amp;ROW()-1)),""))</f>
        <v/>
      </c>
      <c r="AP74" s="6" t="str">
        <f ca="1">IF(AND($A74&lt;&gt;"",$A74&lt;&gt;"TOTAL"),IF(AND([6]PDI_DES__DEDICACIÓN!$BR72&lt;&gt;"",[6]PDI_DES__DEDICACIÓN!$BR72&lt;&gt;0),[6]PDI_DES__DEDICACIÓN!$BR72,""),IF($A74="TOTAL",SUM(INDIRECT("AP4:AP"&amp;ROW()-1)),""))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IF(AND($A74&lt;&gt;"",$A74&lt;&gt;"TOTAL"),IF(AND([6]PDI_DES__DEDICACIÓN!$BU72&lt;&gt;"",[6]PDI_DES__DEDICACIÓN!$BU72&lt;&gt;0),[6]PDI_DES__DEDICACIÓN!$BU72,""),IF($A74="TOTAL",SUM(INDIRECT("AR4:AR"&amp;ROW()-1)),""))</f>
        <v/>
      </c>
      <c r="AS74" s="6" t="str">
        <f ca="1">IF(AND($A74&lt;&gt;"",$A74&lt;&gt;"TOTAL"),IF(AND([6]PDI_DES__DEDICACIÓN!$BW72&lt;&gt;"",[6]PDI_DES__DEDICACIÓN!$BW72&lt;&gt;0),[6]PDI_DES__DEDICACIÓN!$BW72,""),IF($A74="TOTAL",SUM(INDIRECT("AS4:AS"&amp;ROW()-1)),""))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IF(AND($A74&lt;&gt;"",$A74&lt;&gt;"TOTAL"),IF(AND([6]PDI_DES__DEDICACIÓN!$BZ72&lt;&gt;"",[6]PDI_DES__DEDICACIÓN!$BZ72&lt;&gt;0),[6]PDI_DES__DEDICACIÓN!$BZ72,""),IF($A74="TOTAL",SUM(INDIRECT("AU4:AU"&amp;ROW()-1)),""))</f>
        <v/>
      </c>
      <c r="AV74" s="6" t="str">
        <f ca="1">IF(AND($A74&lt;&gt;"",$A74&lt;&gt;"TOTAL"),IF(AND([6]PDI_DES__DEDICACIÓN!$CB72&lt;&gt;"",[6]PDI_DES__DEDICACIÓN!$CB72&lt;&gt;0),[6]PDI_DES__DEDICACIÓN!$CB72,""),IF($A74="TOTAL",SUM(INDIRECT("AV4:AV"&amp;ROW()-1)),""))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IF(AND($A74&lt;&gt;"",$A74&lt;&gt;"TOTAL"),IF(AND([6]PDI_DES__DEDICACIÓN!$CE72&lt;&gt;"",[6]PDI_DES__DEDICACIÓN!$CE72&lt;&gt;0),[6]PDI_DES__DEDICACIÓN!$CE72,""),IF($A74="TOTAL",SUM(INDIRECT("AX4:AX"&amp;ROW()-1)),""))</f>
        <v/>
      </c>
      <c r="AY74" s="6" t="str">
        <f ca="1">IF(AND($A74&lt;&gt;"",$A74&lt;&gt;"TOTAL"),IF(AND([6]PDI_DES__DEDICACIÓN!$CG72&lt;&gt;"",[6]PDI_DES__DEDICACIÓN!$CG72&lt;&gt;0),[6]PDI_DES__DEDICACIÓN!$CG72,""),IF($A74="TOTAL",SUM(INDIRECT("AY4:AY"&amp;ROW()-1)),""))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IF(AND($A74&lt;&gt;"",$A74&lt;&gt;"TOTAL"),IF(AND([6]PDI_DES__DEDICACIÓN!$CJ72&lt;&gt;"",[6]PDI_DES__DEDICACIÓN!$CJ72&lt;&gt;0),[6]PDI_DES__DEDICACIÓN!$CJ72,""),IF($A74="TOTAL",SUM(INDIRECT("BA4:BA"&amp;ROW()-1)),""))</f>
        <v/>
      </c>
      <c r="BB74" s="6" t="str">
        <f ca="1">IF(AND($A74&lt;&gt;"",$A74&lt;&gt;"TOTAL"),IF(AND([6]PDI_DES__DEDICACIÓN!$CL72&lt;&gt;"",[6]PDI_DES__DEDICACIÓN!$CL72&lt;&gt;0),[6]PDI_DES__DEDICACIÓN!$CL72,""),IF($A74="TOTAL",SUM(INDIRECT("BB4:BB"&amp;ROW()-1)),""))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IF(AND($A74&lt;&gt;"",$A74&lt;&gt;"TOTAL"),IF(AND([6]PDI_DES__DEDICACIÓN!$CO72&lt;&gt;"",[6]PDI_DES__DEDICACIÓN!$CO72&lt;&gt;0),[6]PDI_DES__DEDICACIÓN!$CO72,""),IF($A74="TOTAL",SUM(INDIRECT("BD4:BD"&amp;ROW()-1)),""))</f>
        <v/>
      </c>
      <c r="BE74" s="6" t="str">
        <f ca="1">IF(AND($A74&lt;&gt;"",$A74&lt;&gt;"TOTAL"),IF(AND([6]PDI_DES__DEDICACIÓN!$CQ72&lt;&gt;"",[6]PDI_DES__DEDICACIÓN!$CQ72&lt;&gt;0),[6]PDI_DES__DEDICACIÓN!$CQ72,""),IF($A74="TOTAL",SUM(INDIRECT("BE4:BE"&amp;ROW()-1)),""))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IF([6]PDI_DES__DEDICACIÓN!$B73&lt;&gt;"",[6]PDI_DES__DEDICACIÓN!$B73,IF(AND([6]PDI_DES__DEDICACIÓN!$B73="",[6]PDI_DES__DEDICACIÓN!$B74="",[6]PDI_DES__DEDICACIÓN!$B72=""),"","TOTAL"))</f>
        <v/>
      </c>
      <c r="B75" s="6" t="str">
        <f ca="1">IF(AND($A75&lt;&gt;"",$A75&lt;&gt;"TOTAL"),IF(AND([6]PDI_DES__DEDICACIÓN!$C73&lt;&gt;"",[6]PDI_DES__DEDICACIÓN!$C73&lt;&gt;0),[6]PDI_DES__DEDICACIÓN!$C73,""),IF($A75="TOTAL",SUM(INDIRECT("B4:B"&amp;ROW()-1)),""))</f>
        <v/>
      </c>
      <c r="C75" s="6" t="str">
        <f ca="1">IF(AND($A75&lt;&gt;"",$A75&lt;&gt;"TOTAL"),IF(AND([6]PDI_DES__DEDICACIÓN!$E73&lt;&gt;"",[6]PDI_DES__DEDICACIÓN!$E73&lt;&gt;0),[6]PDI_DES__DEDICACIÓN!$E73,""),IF($A75="TOTAL",SUM(INDIRECT("C4:C"&amp;ROW()-1)),""))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IF(AND($A75&lt;&gt;"",$A75&lt;&gt;"TOTAL"),IF(AND([6]PDI_DES__DEDICACIÓN!$H73&lt;&gt;"",[6]PDI_DES__DEDICACIÓN!$H73&lt;&gt;0),[6]PDI_DES__DEDICACIÓN!$H73,""),IF($A75="TOTAL",SUM(INDIRECT("E4:E"&amp;ROW()-1)),""))</f>
        <v/>
      </c>
      <c r="F75" s="6" t="str">
        <f ca="1">IF(AND($A75&lt;&gt;"",$A75&lt;&gt;"TOTAL"),IF(AND([6]PDI_DES__DEDICACIÓN!$J73&lt;&gt;"",[6]PDI_DES__DEDICACIÓN!$J73&lt;&gt;0),[6]PDI_DES__DEDICACIÓN!$J73,""),IF($A75="TOTAL",SUM(INDIRECT("F4:F"&amp;ROW()-1)),""))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IF(AND($A75&lt;&gt;"",$A75&lt;&gt;"TOTAL"),IF(AND([6]PDI_DES__DEDICACIÓN!$M73&lt;&gt;"",[6]PDI_DES__DEDICACIÓN!$M73&lt;&gt;0),[6]PDI_DES__DEDICACIÓN!$M73,""),IF($A75="TOTAL",SUM(INDIRECT("H4:H"&amp;ROW()-1)),""))</f>
        <v/>
      </c>
      <c r="I75" s="6" t="str">
        <f ca="1">IF(AND($A75&lt;&gt;"",$A75&lt;&gt;"TOTAL"),IF(AND([6]PDI_DES__DEDICACIÓN!$O73&lt;&gt;"",[6]PDI_DES__DEDICACIÓN!$O73&lt;&gt;0),[6]PDI_DES__DEDICACIÓN!$O73,""),IF($A75="TOTAL",SUM(INDIRECT("I4:I"&amp;ROW()-1)),""))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IF(AND($A75&lt;&gt;"",$A75&lt;&gt;"TOTAL"),IF(AND([6]PDI_DES__DEDICACIÓN!$R73&lt;&gt;"",[6]PDI_DES__DEDICACIÓN!$R73&lt;&gt;0),[6]PDI_DES__DEDICACIÓN!$R73,""),IF($A75="TOTAL",SUM(INDIRECT("K4:K"&amp;ROW()-1)),""))</f>
        <v/>
      </c>
      <c r="L75" s="6" t="str">
        <f ca="1">IF(AND($A75&lt;&gt;"",$A75&lt;&gt;"TOTAL"),IF(AND([6]PDI_DES__DEDICACIÓN!$T73&lt;&gt;"",[6]PDI_DES__DEDICACIÓN!$T73&lt;&gt;0),[6]PDI_DES__DEDICACIÓN!$T73,""),IF($A75="TOTAL",SUM(INDIRECT("L4:L"&amp;ROW()-1)),""))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IF(AND($A75&lt;&gt;"",$A75&lt;&gt;"TOTAL"),IF(AND([6]PDI_DES__DEDICACIÓN!$W73&lt;&gt;"",[6]PDI_DES__DEDICACIÓN!$W73&lt;&gt;0),[6]PDI_DES__DEDICACIÓN!$W73,""),IF($A75="TOTAL",SUM(INDIRECT("N4:N"&amp;ROW()-1)),""))</f>
        <v/>
      </c>
      <c r="O75" s="6" t="str">
        <f ca="1">IF(AND($A75&lt;&gt;"",$A75&lt;&gt;"TOTAL"),IF(AND([6]PDI_DES__DEDICACIÓN!$Y73&lt;&gt;"",[6]PDI_DES__DEDICACIÓN!$Y73&lt;&gt;0),[6]PDI_DES__DEDICACIÓN!$Y73,""),IF($A75="TOTAL",SUM(INDIRECT("O4:O"&amp;ROW()-1)),""))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IF(AND($A75&lt;&gt;"",$A75&lt;&gt;"TOTAL"),IF(AND([6]PDI_DES__DEDICACIÓN!$AB73&lt;&gt;"",[6]PDI_DES__DEDICACIÓN!$AB73&lt;&gt;0),[6]PDI_DES__DEDICACIÓN!$AB73,""),IF($A75="TOTAL",SUM(INDIRECT("Q4:Q"&amp;ROW()-1)),""))</f>
        <v/>
      </c>
      <c r="R75" s="6" t="str">
        <f ca="1">IF(AND($A75&lt;&gt;"",$A75&lt;&gt;"TOTAL"),IF(AND([6]PDI_DES__DEDICACIÓN!$AD73&lt;&gt;"",[6]PDI_DES__DEDICACIÓN!$AD73&lt;&gt;0),[6]PDI_DES__DEDICACIÓN!$AD73,""),IF($A75="TOTAL",SUM(INDIRECT("R4:R"&amp;ROW()-1)),""))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IF(AND($A75&lt;&gt;"",$A75&lt;&gt;"TOTAL"),IF(AND([6]PDI_DES__DEDICACIÓN!$AG73&lt;&gt;"",[6]PDI_DES__DEDICACIÓN!$AG73&lt;&gt;0),[6]PDI_DES__DEDICACIÓN!$AG73,""),IF($A75="TOTAL",SUM(INDIRECT("T4:T"&amp;ROW()-1)),""))</f>
        <v/>
      </c>
      <c r="U75" s="6" t="str">
        <f ca="1">IF(AND($A75&lt;&gt;"",$A75&lt;&gt;"TOTAL"),IF(AND([6]PDI_DES__DEDICACIÓN!$AI73&lt;&gt;"",[6]PDI_DES__DEDICACIÓN!$AI73&lt;&gt;0),[6]PDI_DES__DEDICACIÓN!$AI73,""),IF($A75="TOTAL",SUM(INDIRECT("U4:U"&amp;ROW()-1)),""))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IF(AND($A75&lt;&gt;"",$A75&lt;&gt;"TOTAL"),IF(AND([6]PDI_DES__DEDICACIÓN!$AL73&lt;&gt;"",[6]PDI_DES__DEDICACIÓN!$AL73&lt;&gt;0),[6]PDI_DES__DEDICACIÓN!$AL73,""),IF($A75="TOTAL",SUM(INDIRECT("W4:W"&amp;ROW()-1)),""))</f>
        <v/>
      </c>
      <c r="X75" s="6" t="str">
        <f ca="1">IF(AND($A75&lt;&gt;"",$A75&lt;&gt;"TOTAL"),IF(AND([6]PDI_DES__DEDICACIÓN!$AN73&lt;&gt;"",[6]PDI_DES__DEDICACIÓN!$AN73&lt;&gt;0),[6]PDI_DES__DEDICACIÓN!$AN73,""),IF($A75="TOTAL",SUM(INDIRECT("X4:X"&amp;ROW()-1)),""))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IF(AND($A75&lt;&gt;"",$A75&lt;&gt;"TOTAL"),IF(AND([6]PDI_DES__DEDICACIÓN!$AQ73&lt;&gt;"",[6]PDI_DES__DEDICACIÓN!$AQ73&lt;&gt;0),[6]PDI_DES__DEDICACIÓN!$AQ73,""),IF($A75="TOTAL",SUM(INDIRECT("Z4:Z"&amp;ROW()-1)),""))</f>
        <v/>
      </c>
      <c r="AA75" s="6" t="str">
        <f ca="1">IF(AND($A75&lt;&gt;"",$A75&lt;&gt;"TOTAL"),IF(AND([6]PDI_DES__DEDICACIÓN!$AS73&lt;&gt;"",[6]PDI_DES__DEDICACIÓN!$AS73&lt;&gt;0),[6]PDI_DES__DEDICACIÓN!$AS73,""),IF($A75="TOTAL",SUM(INDIRECT("AA4:AA"&amp;ROW()-1)),""))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IF(AND($A75&lt;&gt;"",$A75&lt;&gt;"TOTAL"),IF(AND([6]PDI_DES__DEDICACIÓN!$AV73&lt;&gt;"",[6]PDI_DES__DEDICACIÓN!$AV73&lt;&gt;0),[6]PDI_DES__DEDICACIÓN!$AV73,""),IF($A75="TOTAL",SUM(INDIRECT("AC4:AC"&amp;ROW()-1)),""))</f>
        <v/>
      </c>
      <c r="AD75" s="6" t="str">
        <f ca="1">IF(AND($A75&lt;&gt;"",$A75&lt;&gt;"TOTAL"),IF(AND([6]PDI_DES__DEDICACIÓN!$AX73&lt;&gt;"",[6]PDI_DES__DEDICACIÓN!$AX73&lt;&gt;0),[6]PDI_DES__DEDICACIÓN!$AX73,""),IF($A75="TOTAL",SUM(INDIRECT("AD4:AD"&amp;ROW()-1)),""))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IF(AND($A75&lt;&gt;"",$A75&lt;&gt;"TOTAL"),IF(AND([6]PDI_DES__DEDICACIÓN!$BA73&lt;&gt;"",[6]PDI_DES__DEDICACIÓN!$BA73&lt;&gt;0),[6]PDI_DES__DEDICACIÓN!$BA73,""),IF($A75="TOTAL",SUM(INDIRECT("AF4:AF"&amp;ROW()-1)),""))</f>
        <v/>
      </c>
      <c r="AG75" s="6" t="str">
        <f ca="1">IF(AND($A75&lt;&gt;"",$A75&lt;&gt;"TOTAL"),IF(AND([6]PDI_DES__DEDICACIÓN!$BC73&lt;&gt;"",[6]PDI_DES__DEDICACIÓN!$BC73&lt;&gt;0),[6]PDI_DES__DEDICACIÓN!$BC73,""),IF($A75="TOTAL",SUM(INDIRECT("AG4:AG"&amp;ROW()-1)),""))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IF(AND($A75&lt;&gt;"",$A75&lt;&gt;"TOTAL"),IF(AND([6]PDI_DES__DEDICACIÓN!$BF73&lt;&gt;"",[6]PDI_DES__DEDICACIÓN!$BF73&lt;&gt;0),[6]PDI_DES__DEDICACIÓN!$BF73,""),IF($A75="TOTAL",SUM(INDIRECT("AI4:AI"&amp;ROW()-1)),""))</f>
        <v/>
      </c>
      <c r="AJ75" s="6" t="str">
        <f ca="1">IF(AND($A75&lt;&gt;"",$A75&lt;&gt;"TOTAL"),IF(AND([6]PDI_DES__DEDICACIÓN!$BH73&lt;&gt;"",[6]PDI_DES__DEDICACIÓN!$BH73&lt;&gt;0),[6]PDI_DES__DEDICACIÓN!$BH73,""),IF($A75="TOTAL",SUM(INDIRECT("AJ4:AJ"&amp;ROW()-1)),""))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IF(AND($A75&lt;&gt;"",$A75&lt;&gt;"TOTAL"),IF(AND([6]PDI_DES__DEDICACIÓN!$BK73&lt;&gt;"",[6]PDI_DES__DEDICACIÓN!$BK73&lt;&gt;0),[6]PDI_DES__DEDICACIÓN!$BK73,""),IF($A75="TOTAL",SUM(INDIRECT("AL4:AL"&amp;ROW()-1)),""))</f>
        <v/>
      </c>
      <c r="AM75" s="6" t="str">
        <f ca="1">IF(AND($A75&lt;&gt;"",$A75&lt;&gt;"TOTAL"),IF(AND([6]PDI_DES__DEDICACIÓN!$BM73&lt;&gt;"",[6]PDI_DES__DEDICACIÓN!$BM73&lt;&gt;0),[6]PDI_DES__DEDICACIÓN!$BM73,""),IF($A75="TOTAL",SUM(INDIRECT("AM4:AM"&amp;ROW()-1)),""))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IF(AND($A75&lt;&gt;"",$A75&lt;&gt;"TOTAL"),IF(AND([6]PDI_DES__DEDICACIÓN!$BP73&lt;&gt;"",[6]PDI_DES__DEDICACIÓN!$BP73&lt;&gt;0),[6]PDI_DES__DEDICACIÓN!$BP73,""),IF($A75="TOTAL",SUM(INDIRECT("AO4:AO"&amp;ROW()-1)),""))</f>
        <v/>
      </c>
      <c r="AP75" s="6" t="str">
        <f ca="1">IF(AND($A75&lt;&gt;"",$A75&lt;&gt;"TOTAL"),IF(AND([6]PDI_DES__DEDICACIÓN!$BR73&lt;&gt;"",[6]PDI_DES__DEDICACIÓN!$BR73&lt;&gt;0),[6]PDI_DES__DEDICACIÓN!$BR73,""),IF($A75="TOTAL",SUM(INDIRECT("AP4:AP"&amp;ROW()-1)),""))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IF(AND($A75&lt;&gt;"",$A75&lt;&gt;"TOTAL"),IF(AND([6]PDI_DES__DEDICACIÓN!$BU73&lt;&gt;"",[6]PDI_DES__DEDICACIÓN!$BU73&lt;&gt;0),[6]PDI_DES__DEDICACIÓN!$BU73,""),IF($A75="TOTAL",SUM(INDIRECT("AR4:AR"&amp;ROW()-1)),""))</f>
        <v/>
      </c>
      <c r="AS75" s="6" t="str">
        <f ca="1">IF(AND($A75&lt;&gt;"",$A75&lt;&gt;"TOTAL"),IF(AND([6]PDI_DES__DEDICACIÓN!$BW73&lt;&gt;"",[6]PDI_DES__DEDICACIÓN!$BW73&lt;&gt;0),[6]PDI_DES__DEDICACIÓN!$BW73,""),IF($A75="TOTAL",SUM(INDIRECT("AS4:AS"&amp;ROW()-1)),""))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IF(AND($A75&lt;&gt;"",$A75&lt;&gt;"TOTAL"),IF(AND([6]PDI_DES__DEDICACIÓN!$BZ73&lt;&gt;"",[6]PDI_DES__DEDICACIÓN!$BZ73&lt;&gt;0),[6]PDI_DES__DEDICACIÓN!$BZ73,""),IF($A75="TOTAL",SUM(INDIRECT("AU4:AU"&amp;ROW()-1)),""))</f>
        <v/>
      </c>
      <c r="AV75" s="6" t="str">
        <f ca="1">IF(AND($A75&lt;&gt;"",$A75&lt;&gt;"TOTAL"),IF(AND([6]PDI_DES__DEDICACIÓN!$CB73&lt;&gt;"",[6]PDI_DES__DEDICACIÓN!$CB73&lt;&gt;0),[6]PDI_DES__DEDICACIÓN!$CB73,""),IF($A75="TOTAL",SUM(INDIRECT("AV4:AV"&amp;ROW()-1)),""))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IF(AND($A75&lt;&gt;"",$A75&lt;&gt;"TOTAL"),IF(AND([6]PDI_DES__DEDICACIÓN!$CE73&lt;&gt;"",[6]PDI_DES__DEDICACIÓN!$CE73&lt;&gt;0),[6]PDI_DES__DEDICACIÓN!$CE73,""),IF($A75="TOTAL",SUM(INDIRECT("AX4:AX"&amp;ROW()-1)),""))</f>
        <v/>
      </c>
      <c r="AY75" s="6" t="str">
        <f ca="1">IF(AND($A75&lt;&gt;"",$A75&lt;&gt;"TOTAL"),IF(AND([6]PDI_DES__DEDICACIÓN!$CG73&lt;&gt;"",[6]PDI_DES__DEDICACIÓN!$CG73&lt;&gt;0),[6]PDI_DES__DEDICACIÓN!$CG73,""),IF($A75="TOTAL",SUM(INDIRECT("AY4:AY"&amp;ROW()-1)),""))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IF(AND($A75&lt;&gt;"",$A75&lt;&gt;"TOTAL"),IF(AND([6]PDI_DES__DEDICACIÓN!$CJ73&lt;&gt;"",[6]PDI_DES__DEDICACIÓN!$CJ73&lt;&gt;0),[6]PDI_DES__DEDICACIÓN!$CJ73,""),IF($A75="TOTAL",SUM(INDIRECT("BA4:BA"&amp;ROW()-1)),""))</f>
        <v/>
      </c>
      <c r="BB75" s="6" t="str">
        <f ca="1">IF(AND($A75&lt;&gt;"",$A75&lt;&gt;"TOTAL"),IF(AND([6]PDI_DES__DEDICACIÓN!$CL73&lt;&gt;"",[6]PDI_DES__DEDICACIÓN!$CL73&lt;&gt;0),[6]PDI_DES__DEDICACIÓN!$CL73,""),IF($A75="TOTAL",SUM(INDIRECT("BB4:BB"&amp;ROW()-1)),""))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IF(AND($A75&lt;&gt;"",$A75&lt;&gt;"TOTAL"),IF(AND([6]PDI_DES__DEDICACIÓN!$CO73&lt;&gt;"",[6]PDI_DES__DEDICACIÓN!$CO73&lt;&gt;0),[6]PDI_DES__DEDICACIÓN!$CO73,""),IF($A75="TOTAL",SUM(INDIRECT("BD4:BD"&amp;ROW()-1)),""))</f>
        <v/>
      </c>
      <c r="BE75" s="6" t="str">
        <f ca="1">IF(AND($A75&lt;&gt;"",$A75&lt;&gt;"TOTAL"),IF(AND([6]PDI_DES__DEDICACIÓN!$CQ73&lt;&gt;"",[6]PDI_DES__DEDICACIÓN!$CQ73&lt;&gt;0),[6]PDI_DES__DEDICACIÓN!$CQ73,""),IF($A75="TOTAL",SUM(INDIRECT("BE4:BE"&amp;ROW()-1)),""))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IF([6]PDI_DES__DEDICACIÓN!$B74&lt;&gt;"",[6]PDI_DES__DEDICACIÓN!$B74,IF(AND([6]PDI_DES__DEDICACIÓN!$B74="",[6]PDI_DES__DEDICACIÓN!$B75="",[6]PDI_DES__DEDICACIÓN!$B73=""),"","TOTAL"))</f>
        <v/>
      </c>
      <c r="B76" s="6" t="str">
        <f ca="1">IF(AND($A76&lt;&gt;"",$A76&lt;&gt;"TOTAL"),IF(AND([6]PDI_DES__DEDICACIÓN!$C74&lt;&gt;"",[6]PDI_DES__DEDICACIÓN!$C74&lt;&gt;0),[6]PDI_DES__DEDICACIÓN!$C74,""),IF($A76="TOTAL",SUM(INDIRECT("B4:B"&amp;ROW()-1)),""))</f>
        <v/>
      </c>
      <c r="C76" s="6" t="str">
        <f ca="1">IF(AND($A76&lt;&gt;"",$A76&lt;&gt;"TOTAL"),IF(AND([6]PDI_DES__DEDICACIÓN!$E74&lt;&gt;"",[6]PDI_DES__DEDICACIÓN!$E74&lt;&gt;0),[6]PDI_DES__DEDICACIÓN!$E74,""),IF($A76="TOTAL",SUM(INDIRECT("C4:C"&amp;ROW()-1)),""))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IF(AND($A76&lt;&gt;"",$A76&lt;&gt;"TOTAL"),IF(AND([6]PDI_DES__DEDICACIÓN!$H74&lt;&gt;"",[6]PDI_DES__DEDICACIÓN!$H74&lt;&gt;0),[6]PDI_DES__DEDICACIÓN!$H74,""),IF($A76="TOTAL",SUM(INDIRECT("E4:E"&amp;ROW()-1)),""))</f>
        <v/>
      </c>
      <c r="F76" s="6" t="str">
        <f ca="1">IF(AND($A76&lt;&gt;"",$A76&lt;&gt;"TOTAL"),IF(AND([6]PDI_DES__DEDICACIÓN!$J74&lt;&gt;"",[6]PDI_DES__DEDICACIÓN!$J74&lt;&gt;0),[6]PDI_DES__DEDICACIÓN!$J74,""),IF($A76="TOTAL",SUM(INDIRECT("F4:F"&amp;ROW()-1)),""))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IF(AND($A76&lt;&gt;"",$A76&lt;&gt;"TOTAL"),IF(AND([6]PDI_DES__DEDICACIÓN!$M74&lt;&gt;"",[6]PDI_DES__DEDICACIÓN!$M74&lt;&gt;0),[6]PDI_DES__DEDICACIÓN!$M74,""),IF($A76="TOTAL",SUM(INDIRECT("H4:H"&amp;ROW()-1)),""))</f>
        <v/>
      </c>
      <c r="I76" s="6" t="str">
        <f ca="1">IF(AND($A76&lt;&gt;"",$A76&lt;&gt;"TOTAL"),IF(AND([6]PDI_DES__DEDICACIÓN!$O74&lt;&gt;"",[6]PDI_DES__DEDICACIÓN!$O74&lt;&gt;0),[6]PDI_DES__DEDICACIÓN!$O74,""),IF($A76="TOTAL",SUM(INDIRECT("I4:I"&amp;ROW()-1)),""))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IF(AND($A76&lt;&gt;"",$A76&lt;&gt;"TOTAL"),IF(AND([6]PDI_DES__DEDICACIÓN!$R74&lt;&gt;"",[6]PDI_DES__DEDICACIÓN!$R74&lt;&gt;0),[6]PDI_DES__DEDICACIÓN!$R74,""),IF($A76="TOTAL",SUM(INDIRECT("K4:K"&amp;ROW()-1)),""))</f>
        <v/>
      </c>
      <c r="L76" s="6" t="str">
        <f ca="1">IF(AND($A76&lt;&gt;"",$A76&lt;&gt;"TOTAL"),IF(AND([6]PDI_DES__DEDICACIÓN!$T74&lt;&gt;"",[6]PDI_DES__DEDICACIÓN!$T74&lt;&gt;0),[6]PDI_DES__DEDICACIÓN!$T74,""),IF($A76="TOTAL",SUM(INDIRECT("L4:L"&amp;ROW()-1)),""))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IF(AND($A76&lt;&gt;"",$A76&lt;&gt;"TOTAL"),IF(AND([6]PDI_DES__DEDICACIÓN!$W74&lt;&gt;"",[6]PDI_DES__DEDICACIÓN!$W74&lt;&gt;0),[6]PDI_DES__DEDICACIÓN!$W74,""),IF($A76="TOTAL",SUM(INDIRECT("N4:N"&amp;ROW()-1)),""))</f>
        <v/>
      </c>
      <c r="O76" s="6" t="str">
        <f ca="1">IF(AND($A76&lt;&gt;"",$A76&lt;&gt;"TOTAL"),IF(AND([6]PDI_DES__DEDICACIÓN!$Y74&lt;&gt;"",[6]PDI_DES__DEDICACIÓN!$Y74&lt;&gt;0),[6]PDI_DES__DEDICACIÓN!$Y74,""),IF($A76="TOTAL",SUM(INDIRECT("O4:O"&amp;ROW()-1)),""))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IF(AND($A76&lt;&gt;"",$A76&lt;&gt;"TOTAL"),IF(AND([6]PDI_DES__DEDICACIÓN!$AB74&lt;&gt;"",[6]PDI_DES__DEDICACIÓN!$AB74&lt;&gt;0),[6]PDI_DES__DEDICACIÓN!$AB74,""),IF($A76="TOTAL",SUM(INDIRECT("Q4:Q"&amp;ROW()-1)),""))</f>
        <v/>
      </c>
      <c r="R76" s="6" t="str">
        <f ca="1">IF(AND($A76&lt;&gt;"",$A76&lt;&gt;"TOTAL"),IF(AND([6]PDI_DES__DEDICACIÓN!$AD74&lt;&gt;"",[6]PDI_DES__DEDICACIÓN!$AD74&lt;&gt;0),[6]PDI_DES__DEDICACIÓN!$AD74,""),IF($A76="TOTAL",SUM(INDIRECT("R4:R"&amp;ROW()-1)),""))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IF(AND($A76&lt;&gt;"",$A76&lt;&gt;"TOTAL"),IF(AND([6]PDI_DES__DEDICACIÓN!$AG74&lt;&gt;"",[6]PDI_DES__DEDICACIÓN!$AG74&lt;&gt;0),[6]PDI_DES__DEDICACIÓN!$AG74,""),IF($A76="TOTAL",SUM(INDIRECT("T4:T"&amp;ROW()-1)),""))</f>
        <v/>
      </c>
      <c r="U76" s="6" t="str">
        <f ca="1">IF(AND($A76&lt;&gt;"",$A76&lt;&gt;"TOTAL"),IF(AND([6]PDI_DES__DEDICACIÓN!$AI74&lt;&gt;"",[6]PDI_DES__DEDICACIÓN!$AI74&lt;&gt;0),[6]PDI_DES__DEDICACIÓN!$AI74,""),IF($A76="TOTAL",SUM(INDIRECT("U4:U"&amp;ROW()-1)),""))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IF(AND($A76&lt;&gt;"",$A76&lt;&gt;"TOTAL"),IF(AND([6]PDI_DES__DEDICACIÓN!$AL74&lt;&gt;"",[6]PDI_DES__DEDICACIÓN!$AL74&lt;&gt;0),[6]PDI_DES__DEDICACIÓN!$AL74,""),IF($A76="TOTAL",SUM(INDIRECT("W4:W"&amp;ROW()-1)),""))</f>
        <v/>
      </c>
      <c r="X76" s="6" t="str">
        <f ca="1">IF(AND($A76&lt;&gt;"",$A76&lt;&gt;"TOTAL"),IF(AND([6]PDI_DES__DEDICACIÓN!$AN74&lt;&gt;"",[6]PDI_DES__DEDICACIÓN!$AN74&lt;&gt;0),[6]PDI_DES__DEDICACIÓN!$AN74,""),IF($A76="TOTAL",SUM(INDIRECT("X4:X"&amp;ROW()-1)),""))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IF(AND($A76&lt;&gt;"",$A76&lt;&gt;"TOTAL"),IF(AND([6]PDI_DES__DEDICACIÓN!$AQ74&lt;&gt;"",[6]PDI_DES__DEDICACIÓN!$AQ74&lt;&gt;0),[6]PDI_DES__DEDICACIÓN!$AQ74,""),IF($A76="TOTAL",SUM(INDIRECT("Z4:Z"&amp;ROW()-1)),""))</f>
        <v/>
      </c>
      <c r="AA76" s="6" t="str">
        <f ca="1">IF(AND($A76&lt;&gt;"",$A76&lt;&gt;"TOTAL"),IF(AND([6]PDI_DES__DEDICACIÓN!$AS74&lt;&gt;"",[6]PDI_DES__DEDICACIÓN!$AS74&lt;&gt;0),[6]PDI_DES__DEDICACIÓN!$AS74,""),IF($A76="TOTAL",SUM(INDIRECT("AA4:AA"&amp;ROW()-1)),""))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IF(AND($A76&lt;&gt;"",$A76&lt;&gt;"TOTAL"),IF(AND([6]PDI_DES__DEDICACIÓN!$AV74&lt;&gt;"",[6]PDI_DES__DEDICACIÓN!$AV74&lt;&gt;0),[6]PDI_DES__DEDICACIÓN!$AV74,""),IF($A76="TOTAL",SUM(INDIRECT("AC4:AC"&amp;ROW()-1)),""))</f>
        <v/>
      </c>
      <c r="AD76" s="6" t="str">
        <f ca="1">IF(AND($A76&lt;&gt;"",$A76&lt;&gt;"TOTAL"),IF(AND([6]PDI_DES__DEDICACIÓN!$AX74&lt;&gt;"",[6]PDI_DES__DEDICACIÓN!$AX74&lt;&gt;0),[6]PDI_DES__DEDICACIÓN!$AX74,""),IF($A76="TOTAL",SUM(INDIRECT("AD4:AD"&amp;ROW()-1)),""))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IF(AND($A76&lt;&gt;"",$A76&lt;&gt;"TOTAL"),IF(AND([6]PDI_DES__DEDICACIÓN!$BA74&lt;&gt;"",[6]PDI_DES__DEDICACIÓN!$BA74&lt;&gt;0),[6]PDI_DES__DEDICACIÓN!$BA74,""),IF($A76="TOTAL",SUM(INDIRECT("AF4:AF"&amp;ROW()-1)),""))</f>
        <v/>
      </c>
      <c r="AG76" s="6" t="str">
        <f ca="1">IF(AND($A76&lt;&gt;"",$A76&lt;&gt;"TOTAL"),IF(AND([6]PDI_DES__DEDICACIÓN!$BC74&lt;&gt;"",[6]PDI_DES__DEDICACIÓN!$BC74&lt;&gt;0),[6]PDI_DES__DEDICACIÓN!$BC74,""),IF($A76="TOTAL",SUM(INDIRECT("AG4:AG"&amp;ROW()-1)),""))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IF(AND($A76&lt;&gt;"",$A76&lt;&gt;"TOTAL"),IF(AND([6]PDI_DES__DEDICACIÓN!$BF74&lt;&gt;"",[6]PDI_DES__DEDICACIÓN!$BF74&lt;&gt;0),[6]PDI_DES__DEDICACIÓN!$BF74,""),IF($A76="TOTAL",SUM(INDIRECT("AI4:AI"&amp;ROW()-1)),""))</f>
        <v/>
      </c>
      <c r="AJ76" s="6" t="str">
        <f ca="1">IF(AND($A76&lt;&gt;"",$A76&lt;&gt;"TOTAL"),IF(AND([6]PDI_DES__DEDICACIÓN!$BH74&lt;&gt;"",[6]PDI_DES__DEDICACIÓN!$BH74&lt;&gt;0),[6]PDI_DES__DEDICACIÓN!$BH74,""),IF($A76="TOTAL",SUM(INDIRECT("AJ4:AJ"&amp;ROW()-1)),""))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IF(AND($A76&lt;&gt;"",$A76&lt;&gt;"TOTAL"),IF(AND([6]PDI_DES__DEDICACIÓN!$BK74&lt;&gt;"",[6]PDI_DES__DEDICACIÓN!$BK74&lt;&gt;0),[6]PDI_DES__DEDICACIÓN!$BK74,""),IF($A76="TOTAL",SUM(INDIRECT("AL4:AL"&amp;ROW()-1)),""))</f>
        <v/>
      </c>
      <c r="AM76" s="6" t="str">
        <f ca="1">IF(AND($A76&lt;&gt;"",$A76&lt;&gt;"TOTAL"),IF(AND([6]PDI_DES__DEDICACIÓN!$BM74&lt;&gt;"",[6]PDI_DES__DEDICACIÓN!$BM74&lt;&gt;0),[6]PDI_DES__DEDICACIÓN!$BM74,""),IF($A76="TOTAL",SUM(INDIRECT("AM4:AM"&amp;ROW()-1)),""))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IF(AND($A76&lt;&gt;"",$A76&lt;&gt;"TOTAL"),IF(AND([6]PDI_DES__DEDICACIÓN!$BP74&lt;&gt;"",[6]PDI_DES__DEDICACIÓN!$BP74&lt;&gt;0),[6]PDI_DES__DEDICACIÓN!$BP74,""),IF($A76="TOTAL",SUM(INDIRECT("AO4:AO"&amp;ROW()-1)),""))</f>
        <v/>
      </c>
      <c r="AP76" s="6" t="str">
        <f ca="1">IF(AND($A76&lt;&gt;"",$A76&lt;&gt;"TOTAL"),IF(AND([6]PDI_DES__DEDICACIÓN!$BR74&lt;&gt;"",[6]PDI_DES__DEDICACIÓN!$BR74&lt;&gt;0),[6]PDI_DES__DEDICACIÓN!$BR74,""),IF($A76="TOTAL",SUM(INDIRECT("AP4:AP"&amp;ROW()-1)),""))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IF(AND($A76&lt;&gt;"",$A76&lt;&gt;"TOTAL"),IF(AND([6]PDI_DES__DEDICACIÓN!$BU74&lt;&gt;"",[6]PDI_DES__DEDICACIÓN!$BU74&lt;&gt;0),[6]PDI_DES__DEDICACIÓN!$BU74,""),IF($A76="TOTAL",SUM(INDIRECT("AR4:AR"&amp;ROW()-1)),""))</f>
        <v/>
      </c>
      <c r="AS76" s="6" t="str">
        <f ca="1">IF(AND($A76&lt;&gt;"",$A76&lt;&gt;"TOTAL"),IF(AND([6]PDI_DES__DEDICACIÓN!$BW74&lt;&gt;"",[6]PDI_DES__DEDICACIÓN!$BW74&lt;&gt;0),[6]PDI_DES__DEDICACIÓN!$BW74,""),IF($A76="TOTAL",SUM(INDIRECT("AS4:AS"&amp;ROW()-1)),""))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IF(AND($A76&lt;&gt;"",$A76&lt;&gt;"TOTAL"),IF(AND([6]PDI_DES__DEDICACIÓN!$BZ74&lt;&gt;"",[6]PDI_DES__DEDICACIÓN!$BZ74&lt;&gt;0),[6]PDI_DES__DEDICACIÓN!$BZ74,""),IF($A76="TOTAL",SUM(INDIRECT("AU4:AU"&amp;ROW()-1)),""))</f>
        <v/>
      </c>
      <c r="AV76" s="6" t="str">
        <f ca="1">IF(AND($A76&lt;&gt;"",$A76&lt;&gt;"TOTAL"),IF(AND([6]PDI_DES__DEDICACIÓN!$CB74&lt;&gt;"",[6]PDI_DES__DEDICACIÓN!$CB74&lt;&gt;0),[6]PDI_DES__DEDICACIÓN!$CB74,""),IF($A76="TOTAL",SUM(INDIRECT("AV4:AV"&amp;ROW()-1)),""))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IF(AND($A76&lt;&gt;"",$A76&lt;&gt;"TOTAL"),IF(AND([6]PDI_DES__DEDICACIÓN!$CE74&lt;&gt;"",[6]PDI_DES__DEDICACIÓN!$CE74&lt;&gt;0),[6]PDI_DES__DEDICACIÓN!$CE74,""),IF($A76="TOTAL",SUM(INDIRECT("AX4:AX"&amp;ROW()-1)),""))</f>
        <v/>
      </c>
      <c r="AY76" s="6" t="str">
        <f ca="1">IF(AND($A76&lt;&gt;"",$A76&lt;&gt;"TOTAL"),IF(AND([6]PDI_DES__DEDICACIÓN!$CG74&lt;&gt;"",[6]PDI_DES__DEDICACIÓN!$CG74&lt;&gt;0),[6]PDI_DES__DEDICACIÓN!$CG74,""),IF($A76="TOTAL",SUM(INDIRECT("AY4:AY"&amp;ROW()-1)),""))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IF(AND($A76&lt;&gt;"",$A76&lt;&gt;"TOTAL"),IF(AND([6]PDI_DES__DEDICACIÓN!$CJ74&lt;&gt;"",[6]PDI_DES__DEDICACIÓN!$CJ74&lt;&gt;0),[6]PDI_DES__DEDICACIÓN!$CJ74,""),IF($A76="TOTAL",SUM(INDIRECT("BA4:BA"&amp;ROW()-1)),""))</f>
        <v/>
      </c>
      <c r="BB76" s="6" t="str">
        <f ca="1">IF(AND($A76&lt;&gt;"",$A76&lt;&gt;"TOTAL"),IF(AND([6]PDI_DES__DEDICACIÓN!$CL74&lt;&gt;"",[6]PDI_DES__DEDICACIÓN!$CL74&lt;&gt;0),[6]PDI_DES__DEDICACIÓN!$CL74,""),IF($A76="TOTAL",SUM(INDIRECT("BB4:BB"&amp;ROW()-1)),""))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IF(AND($A76&lt;&gt;"",$A76&lt;&gt;"TOTAL"),IF(AND([6]PDI_DES__DEDICACIÓN!$CO74&lt;&gt;"",[6]PDI_DES__DEDICACIÓN!$CO74&lt;&gt;0),[6]PDI_DES__DEDICACIÓN!$CO74,""),IF($A76="TOTAL",SUM(INDIRECT("BD4:BD"&amp;ROW()-1)),""))</f>
        <v/>
      </c>
      <c r="BE76" s="6" t="str">
        <f ca="1">IF(AND($A76&lt;&gt;"",$A76&lt;&gt;"TOTAL"),IF(AND([6]PDI_DES__DEDICACIÓN!$CQ74&lt;&gt;"",[6]PDI_DES__DEDICACIÓN!$CQ74&lt;&gt;0),[6]PDI_DES__DEDICACIÓN!$CQ74,""),IF($A76="TOTAL",SUM(INDIRECT("BE4:BE"&amp;ROW()-1)),""))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IF([6]PDI_DES__DEDICACIÓN!$B75&lt;&gt;"",[6]PDI_DES__DEDICACIÓN!$B75,IF(AND([6]PDI_DES__DEDICACIÓN!$B75="",[6]PDI_DES__DEDICACIÓN!$B76="",[6]PDI_DES__DEDICACIÓN!$B74=""),"","TOTAL"))</f>
        <v/>
      </c>
      <c r="B77" s="6" t="str">
        <f ca="1">IF(AND($A77&lt;&gt;"",$A77&lt;&gt;"TOTAL"),IF(AND([6]PDI_DES__DEDICACIÓN!$C75&lt;&gt;"",[6]PDI_DES__DEDICACIÓN!$C75&lt;&gt;0),[6]PDI_DES__DEDICACIÓN!$C75,""),IF($A77="TOTAL",SUM(INDIRECT("B4:B"&amp;ROW()-1)),""))</f>
        <v/>
      </c>
      <c r="C77" s="6" t="str">
        <f ca="1">IF(AND($A77&lt;&gt;"",$A77&lt;&gt;"TOTAL"),IF(AND([6]PDI_DES__DEDICACIÓN!$E75&lt;&gt;"",[6]PDI_DES__DEDICACIÓN!$E75&lt;&gt;0),[6]PDI_DES__DEDICACIÓN!$E75,""),IF($A77="TOTAL",SUM(INDIRECT("C4:C"&amp;ROW()-1)),""))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IF(AND($A77&lt;&gt;"",$A77&lt;&gt;"TOTAL"),IF(AND([6]PDI_DES__DEDICACIÓN!$H75&lt;&gt;"",[6]PDI_DES__DEDICACIÓN!$H75&lt;&gt;0),[6]PDI_DES__DEDICACIÓN!$H75,""),IF($A77="TOTAL",SUM(INDIRECT("E4:E"&amp;ROW()-1)),""))</f>
        <v/>
      </c>
      <c r="F77" s="6" t="str">
        <f ca="1">IF(AND($A77&lt;&gt;"",$A77&lt;&gt;"TOTAL"),IF(AND([6]PDI_DES__DEDICACIÓN!$J75&lt;&gt;"",[6]PDI_DES__DEDICACIÓN!$J75&lt;&gt;0),[6]PDI_DES__DEDICACIÓN!$J75,""),IF($A77="TOTAL",SUM(INDIRECT("F4:F"&amp;ROW()-1)),""))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IF(AND($A77&lt;&gt;"",$A77&lt;&gt;"TOTAL"),IF(AND([6]PDI_DES__DEDICACIÓN!$M75&lt;&gt;"",[6]PDI_DES__DEDICACIÓN!$M75&lt;&gt;0),[6]PDI_DES__DEDICACIÓN!$M75,""),IF($A77="TOTAL",SUM(INDIRECT("H4:H"&amp;ROW()-1)),""))</f>
        <v/>
      </c>
      <c r="I77" s="6" t="str">
        <f ca="1">IF(AND($A77&lt;&gt;"",$A77&lt;&gt;"TOTAL"),IF(AND([6]PDI_DES__DEDICACIÓN!$O75&lt;&gt;"",[6]PDI_DES__DEDICACIÓN!$O75&lt;&gt;0),[6]PDI_DES__DEDICACIÓN!$O75,""),IF($A77="TOTAL",SUM(INDIRECT("I4:I"&amp;ROW()-1)),""))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IF(AND($A77&lt;&gt;"",$A77&lt;&gt;"TOTAL"),IF(AND([6]PDI_DES__DEDICACIÓN!$R75&lt;&gt;"",[6]PDI_DES__DEDICACIÓN!$R75&lt;&gt;0),[6]PDI_DES__DEDICACIÓN!$R75,""),IF($A77="TOTAL",SUM(INDIRECT("K4:K"&amp;ROW()-1)),""))</f>
        <v/>
      </c>
      <c r="L77" s="6" t="str">
        <f ca="1">IF(AND($A77&lt;&gt;"",$A77&lt;&gt;"TOTAL"),IF(AND([6]PDI_DES__DEDICACIÓN!$T75&lt;&gt;"",[6]PDI_DES__DEDICACIÓN!$T75&lt;&gt;0),[6]PDI_DES__DEDICACIÓN!$T75,""),IF($A77="TOTAL",SUM(INDIRECT("L4:L"&amp;ROW()-1)),""))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IF(AND($A77&lt;&gt;"",$A77&lt;&gt;"TOTAL"),IF(AND([6]PDI_DES__DEDICACIÓN!$W75&lt;&gt;"",[6]PDI_DES__DEDICACIÓN!$W75&lt;&gt;0),[6]PDI_DES__DEDICACIÓN!$W75,""),IF($A77="TOTAL",SUM(INDIRECT("N4:N"&amp;ROW()-1)),""))</f>
        <v/>
      </c>
      <c r="O77" s="6" t="str">
        <f ca="1">IF(AND($A77&lt;&gt;"",$A77&lt;&gt;"TOTAL"),IF(AND([6]PDI_DES__DEDICACIÓN!$Y75&lt;&gt;"",[6]PDI_DES__DEDICACIÓN!$Y75&lt;&gt;0),[6]PDI_DES__DEDICACIÓN!$Y75,""),IF($A77="TOTAL",SUM(INDIRECT("O4:O"&amp;ROW()-1)),""))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IF(AND($A77&lt;&gt;"",$A77&lt;&gt;"TOTAL"),IF(AND([6]PDI_DES__DEDICACIÓN!$AB75&lt;&gt;"",[6]PDI_DES__DEDICACIÓN!$AB75&lt;&gt;0),[6]PDI_DES__DEDICACIÓN!$AB75,""),IF($A77="TOTAL",SUM(INDIRECT("Q4:Q"&amp;ROW()-1)),""))</f>
        <v/>
      </c>
      <c r="R77" s="6" t="str">
        <f ca="1">IF(AND($A77&lt;&gt;"",$A77&lt;&gt;"TOTAL"),IF(AND([6]PDI_DES__DEDICACIÓN!$AD75&lt;&gt;"",[6]PDI_DES__DEDICACIÓN!$AD75&lt;&gt;0),[6]PDI_DES__DEDICACIÓN!$AD75,""),IF($A77="TOTAL",SUM(INDIRECT("R4:R"&amp;ROW()-1)),""))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IF(AND($A77&lt;&gt;"",$A77&lt;&gt;"TOTAL"),IF(AND([6]PDI_DES__DEDICACIÓN!$AG75&lt;&gt;"",[6]PDI_DES__DEDICACIÓN!$AG75&lt;&gt;0),[6]PDI_DES__DEDICACIÓN!$AG75,""),IF($A77="TOTAL",SUM(INDIRECT("T4:T"&amp;ROW()-1)),""))</f>
        <v/>
      </c>
      <c r="U77" s="6" t="str">
        <f ca="1">IF(AND($A77&lt;&gt;"",$A77&lt;&gt;"TOTAL"),IF(AND([6]PDI_DES__DEDICACIÓN!$AI75&lt;&gt;"",[6]PDI_DES__DEDICACIÓN!$AI75&lt;&gt;0),[6]PDI_DES__DEDICACIÓN!$AI75,""),IF($A77="TOTAL",SUM(INDIRECT("U4:U"&amp;ROW()-1)),""))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IF(AND($A77&lt;&gt;"",$A77&lt;&gt;"TOTAL"),IF(AND([6]PDI_DES__DEDICACIÓN!$AL75&lt;&gt;"",[6]PDI_DES__DEDICACIÓN!$AL75&lt;&gt;0),[6]PDI_DES__DEDICACIÓN!$AL75,""),IF($A77="TOTAL",SUM(INDIRECT("W4:W"&amp;ROW()-1)),""))</f>
        <v/>
      </c>
      <c r="X77" s="6" t="str">
        <f ca="1">IF(AND($A77&lt;&gt;"",$A77&lt;&gt;"TOTAL"),IF(AND([6]PDI_DES__DEDICACIÓN!$AN75&lt;&gt;"",[6]PDI_DES__DEDICACIÓN!$AN75&lt;&gt;0),[6]PDI_DES__DEDICACIÓN!$AN75,""),IF($A77="TOTAL",SUM(INDIRECT("X4:X"&amp;ROW()-1)),""))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IF(AND($A77&lt;&gt;"",$A77&lt;&gt;"TOTAL"),IF(AND([6]PDI_DES__DEDICACIÓN!$AQ75&lt;&gt;"",[6]PDI_DES__DEDICACIÓN!$AQ75&lt;&gt;0),[6]PDI_DES__DEDICACIÓN!$AQ75,""),IF($A77="TOTAL",SUM(INDIRECT("Z4:Z"&amp;ROW()-1)),""))</f>
        <v/>
      </c>
      <c r="AA77" s="6" t="str">
        <f ca="1">IF(AND($A77&lt;&gt;"",$A77&lt;&gt;"TOTAL"),IF(AND([6]PDI_DES__DEDICACIÓN!$AS75&lt;&gt;"",[6]PDI_DES__DEDICACIÓN!$AS75&lt;&gt;0),[6]PDI_DES__DEDICACIÓN!$AS75,""),IF($A77="TOTAL",SUM(INDIRECT("AA4:AA"&amp;ROW()-1)),""))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IF(AND($A77&lt;&gt;"",$A77&lt;&gt;"TOTAL"),IF(AND([6]PDI_DES__DEDICACIÓN!$AV75&lt;&gt;"",[6]PDI_DES__DEDICACIÓN!$AV75&lt;&gt;0),[6]PDI_DES__DEDICACIÓN!$AV75,""),IF($A77="TOTAL",SUM(INDIRECT("AC4:AC"&amp;ROW()-1)),""))</f>
        <v/>
      </c>
      <c r="AD77" s="6" t="str">
        <f ca="1">IF(AND($A77&lt;&gt;"",$A77&lt;&gt;"TOTAL"),IF(AND([6]PDI_DES__DEDICACIÓN!$AX75&lt;&gt;"",[6]PDI_DES__DEDICACIÓN!$AX75&lt;&gt;0),[6]PDI_DES__DEDICACIÓN!$AX75,""),IF($A77="TOTAL",SUM(INDIRECT("AD4:AD"&amp;ROW()-1)),""))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IF(AND($A77&lt;&gt;"",$A77&lt;&gt;"TOTAL"),IF(AND([6]PDI_DES__DEDICACIÓN!$BA75&lt;&gt;"",[6]PDI_DES__DEDICACIÓN!$BA75&lt;&gt;0),[6]PDI_DES__DEDICACIÓN!$BA75,""),IF($A77="TOTAL",SUM(INDIRECT("AF4:AF"&amp;ROW()-1)),""))</f>
        <v/>
      </c>
      <c r="AG77" s="6" t="str">
        <f ca="1">IF(AND($A77&lt;&gt;"",$A77&lt;&gt;"TOTAL"),IF(AND([6]PDI_DES__DEDICACIÓN!$BC75&lt;&gt;"",[6]PDI_DES__DEDICACIÓN!$BC75&lt;&gt;0),[6]PDI_DES__DEDICACIÓN!$BC75,""),IF($A77="TOTAL",SUM(INDIRECT("AG4:AG"&amp;ROW()-1)),""))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IF(AND($A77&lt;&gt;"",$A77&lt;&gt;"TOTAL"),IF(AND([6]PDI_DES__DEDICACIÓN!$BF75&lt;&gt;"",[6]PDI_DES__DEDICACIÓN!$BF75&lt;&gt;0),[6]PDI_DES__DEDICACIÓN!$BF75,""),IF($A77="TOTAL",SUM(INDIRECT("AI4:AI"&amp;ROW()-1)),""))</f>
        <v/>
      </c>
      <c r="AJ77" s="6" t="str">
        <f ca="1">IF(AND($A77&lt;&gt;"",$A77&lt;&gt;"TOTAL"),IF(AND([6]PDI_DES__DEDICACIÓN!$BH75&lt;&gt;"",[6]PDI_DES__DEDICACIÓN!$BH75&lt;&gt;0),[6]PDI_DES__DEDICACIÓN!$BH75,""),IF($A77="TOTAL",SUM(INDIRECT("AJ4:AJ"&amp;ROW()-1)),""))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IF(AND($A77&lt;&gt;"",$A77&lt;&gt;"TOTAL"),IF(AND([6]PDI_DES__DEDICACIÓN!$BK75&lt;&gt;"",[6]PDI_DES__DEDICACIÓN!$BK75&lt;&gt;0),[6]PDI_DES__DEDICACIÓN!$BK75,""),IF($A77="TOTAL",SUM(INDIRECT("AL4:AL"&amp;ROW()-1)),""))</f>
        <v/>
      </c>
      <c r="AM77" s="6" t="str">
        <f ca="1">IF(AND($A77&lt;&gt;"",$A77&lt;&gt;"TOTAL"),IF(AND([6]PDI_DES__DEDICACIÓN!$BM75&lt;&gt;"",[6]PDI_DES__DEDICACIÓN!$BM75&lt;&gt;0),[6]PDI_DES__DEDICACIÓN!$BM75,""),IF($A77="TOTAL",SUM(INDIRECT("AM4:AM"&amp;ROW()-1)),""))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IF(AND($A77&lt;&gt;"",$A77&lt;&gt;"TOTAL"),IF(AND([6]PDI_DES__DEDICACIÓN!$BP75&lt;&gt;"",[6]PDI_DES__DEDICACIÓN!$BP75&lt;&gt;0),[6]PDI_DES__DEDICACIÓN!$BP75,""),IF($A77="TOTAL",SUM(INDIRECT("AO4:AO"&amp;ROW()-1)),""))</f>
        <v/>
      </c>
      <c r="AP77" s="6" t="str">
        <f ca="1">IF(AND($A77&lt;&gt;"",$A77&lt;&gt;"TOTAL"),IF(AND([6]PDI_DES__DEDICACIÓN!$BR75&lt;&gt;"",[6]PDI_DES__DEDICACIÓN!$BR75&lt;&gt;0),[6]PDI_DES__DEDICACIÓN!$BR75,""),IF($A77="TOTAL",SUM(INDIRECT("AP4:AP"&amp;ROW()-1)),""))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IF(AND($A77&lt;&gt;"",$A77&lt;&gt;"TOTAL"),IF(AND([6]PDI_DES__DEDICACIÓN!$BU75&lt;&gt;"",[6]PDI_DES__DEDICACIÓN!$BU75&lt;&gt;0),[6]PDI_DES__DEDICACIÓN!$BU75,""),IF($A77="TOTAL",SUM(INDIRECT("AR4:AR"&amp;ROW()-1)),""))</f>
        <v/>
      </c>
      <c r="AS77" s="6" t="str">
        <f ca="1">IF(AND($A77&lt;&gt;"",$A77&lt;&gt;"TOTAL"),IF(AND([6]PDI_DES__DEDICACIÓN!$BW75&lt;&gt;"",[6]PDI_DES__DEDICACIÓN!$BW75&lt;&gt;0),[6]PDI_DES__DEDICACIÓN!$BW75,""),IF($A77="TOTAL",SUM(INDIRECT("AS4:AS"&amp;ROW()-1)),""))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IF(AND($A77&lt;&gt;"",$A77&lt;&gt;"TOTAL"),IF(AND([6]PDI_DES__DEDICACIÓN!$BZ75&lt;&gt;"",[6]PDI_DES__DEDICACIÓN!$BZ75&lt;&gt;0),[6]PDI_DES__DEDICACIÓN!$BZ75,""),IF($A77="TOTAL",SUM(INDIRECT("AU4:AU"&amp;ROW()-1)),""))</f>
        <v/>
      </c>
      <c r="AV77" s="6" t="str">
        <f ca="1">IF(AND($A77&lt;&gt;"",$A77&lt;&gt;"TOTAL"),IF(AND([6]PDI_DES__DEDICACIÓN!$CB75&lt;&gt;"",[6]PDI_DES__DEDICACIÓN!$CB75&lt;&gt;0),[6]PDI_DES__DEDICACIÓN!$CB75,""),IF($A77="TOTAL",SUM(INDIRECT("AV4:AV"&amp;ROW()-1)),""))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IF(AND($A77&lt;&gt;"",$A77&lt;&gt;"TOTAL"),IF(AND([6]PDI_DES__DEDICACIÓN!$CE75&lt;&gt;"",[6]PDI_DES__DEDICACIÓN!$CE75&lt;&gt;0),[6]PDI_DES__DEDICACIÓN!$CE75,""),IF($A77="TOTAL",SUM(INDIRECT("AX4:AX"&amp;ROW()-1)),""))</f>
        <v/>
      </c>
      <c r="AY77" s="6" t="str">
        <f ca="1">IF(AND($A77&lt;&gt;"",$A77&lt;&gt;"TOTAL"),IF(AND([6]PDI_DES__DEDICACIÓN!$CG75&lt;&gt;"",[6]PDI_DES__DEDICACIÓN!$CG75&lt;&gt;0),[6]PDI_DES__DEDICACIÓN!$CG75,""),IF($A77="TOTAL",SUM(INDIRECT("AY4:AY"&amp;ROW()-1)),""))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IF(AND($A77&lt;&gt;"",$A77&lt;&gt;"TOTAL"),IF(AND([6]PDI_DES__DEDICACIÓN!$CJ75&lt;&gt;"",[6]PDI_DES__DEDICACIÓN!$CJ75&lt;&gt;0),[6]PDI_DES__DEDICACIÓN!$CJ75,""),IF($A77="TOTAL",SUM(INDIRECT("BA4:BA"&amp;ROW()-1)),""))</f>
        <v/>
      </c>
      <c r="BB77" s="6" t="str">
        <f ca="1">IF(AND($A77&lt;&gt;"",$A77&lt;&gt;"TOTAL"),IF(AND([6]PDI_DES__DEDICACIÓN!$CL75&lt;&gt;"",[6]PDI_DES__DEDICACIÓN!$CL75&lt;&gt;0),[6]PDI_DES__DEDICACIÓN!$CL75,""),IF($A77="TOTAL",SUM(INDIRECT("BB4:BB"&amp;ROW()-1)),""))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IF(AND($A77&lt;&gt;"",$A77&lt;&gt;"TOTAL"),IF(AND([6]PDI_DES__DEDICACIÓN!$CO75&lt;&gt;"",[6]PDI_DES__DEDICACIÓN!$CO75&lt;&gt;0),[6]PDI_DES__DEDICACIÓN!$CO75,""),IF($A77="TOTAL",SUM(INDIRECT("BD4:BD"&amp;ROW()-1)),""))</f>
        <v/>
      </c>
      <c r="BE77" s="6" t="str">
        <f ca="1">IF(AND($A77&lt;&gt;"",$A77&lt;&gt;"TOTAL"),IF(AND([6]PDI_DES__DEDICACIÓN!$CQ75&lt;&gt;"",[6]PDI_DES__DEDICACIÓN!$CQ75&lt;&gt;0),[6]PDI_DES__DEDICACIÓN!$CQ75,""),IF($A77="TOTAL",SUM(INDIRECT("BE4:BE"&amp;ROW()-1)),""))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IF([6]PDI_DES__DEDICACIÓN!$B76&lt;&gt;"",[6]PDI_DES__DEDICACIÓN!$B76,IF(AND([6]PDI_DES__DEDICACIÓN!$B76="",[6]PDI_DES__DEDICACIÓN!$B77="",[6]PDI_DES__DEDICACIÓN!$B75=""),"","TOTAL"))</f>
        <v/>
      </c>
      <c r="B78" s="6" t="str">
        <f ca="1">IF(AND($A78&lt;&gt;"",$A78&lt;&gt;"TOTAL"),IF(AND([6]PDI_DES__DEDICACIÓN!$C76&lt;&gt;"",[6]PDI_DES__DEDICACIÓN!$C76&lt;&gt;0),[6]PDI_DES__DEDICACIÓN!$C76,""),IF($A78="TOTAL",SUM(INDIRECT("B4:B"&amp;ROW()-1)),""))</f>
        <v/>
      </c>
      <c r="C78" s="6" t="str">
        <f ca="1">IF(AND($A78&lt;&gt;"",$A78&lt;&gt;"TOTAL"),IF(AND([6]PDI_DES__DEDICACIÓN!$E76&lt;&gt;"",[6]PDI_DES__DEDICACIÓN!$E76&lt;&gt;0),[6]PDI_DES__DEDICACIÓN!$E76,""),IF($A78="TOTAL",SUM(INDIRECT("C4:C"&amp;ROW()-1)),""))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IF(AND($A78&lt;&gt;"",$A78&lt;&gt;"TOTAL"),IF(AND([6]PDI_DES__DEDICACIÓN!$H76&lt;&gt;"",[6]PDI_DES__DEDICACIÓN!$H76&lt;&gt;0),[6]PDI_DES__DEDICACIÓN!$H76,""),IF($A78="TOTAL",SUM(INDIRECT("E4:E"&amp;ROW()-1)),""))</f>
        <v/>
      </c>
      <c r="F78" s="6" t="str">
        <f ca="1">IF(AND($A78&lt;&gt;"",$A78&lt;&gt;"TOTAL"),IF(AND([6]PDI_DES__DEDICACIÓN!$J76&lt;&gt;"",[6]PDI_DES__DEDICACIÓN!$J76&lt;&gt;0),[6]PDI_DES__DEDICACIÓN!$J76,""),IF($A78="TOTAL",SUM(INDIRECT("F4:F"&amp;ROW()-1)),""))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IF(AND($A78&lt;&gt;"",$A78&lt;&gt;"TOTAL"),IF(AND([6]PDI_DES__DEDICACIÓN!$M76&lt;&gt;"",[6]PDI_DES__DEDICACIÓN!$M76&lt;&gt;0),[6]PDI_DES__DEDICACIÓN!$M76,""),IF($A78="TOTAL",SUM(INDIRECT("H4:H"&amp;ROW()-1)),""))</f>
        <v/>
      </c>
      <c r="I78" s="6" t="str">
        <f ca="1">IF(AND($A78&lt;&gt;"",$A78&lt;&gt;"TOTAL"),IF(AND([6]PDI_DES__DEDICACIÓN!$O76&lt;&gt;"",[6]PDI_DES__DEDICACIÓN!$O76&lt;&gt;0),[6]PDI_DES__DEDICACIÓN!$O76,""),IF($A78="TOTAL",SUM(INDIRECT("I4:I"&amp;ROW()-1)),""))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IF(AND($A78&lt;&gt;"",$A78&lt;&gt;"TOTAL"),IF(AND([6]PDI_DES__DEDICACIÓN!$R76&lt;&gt;"",[6]PDI_DES__DEDICACIÓN!$R76&lt;&gt;0),[6]PDI_DES__DEDICACIÓN!$R76,""),IF($A78="TOTAL",SUM(INDIRECT("K4:K"&amp;ROW()-1)),""))</f>
        <v/>
      </c>
      <c r="L78" s="6" t="str">
        <f ca="1">IF(AND($A78&lt;&gt;"",$A78&lt;&gt;"TOTAL"),IF(AND([6]PDI_DES__DEDICACIÓN!$T76&lt;&gt;"",[6]PDI_DES__DEDICACIÓN!$T76&lt;&gt;0),[6]PDI_DES__DEDICACIÓN!$T76,""),IF($A78="TOTAL",SUM(INDIRECT("L4:L"&amp;ROW()-1)),""))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IF(AND($A78&lt;&gt;"",$A78&lt;&gt;"TOTAL"),IF(AND([6]PDI_DES__DEDICACIÓN!$W76&lt;&gt;"",[6]PDI_DES__DEDICACIÓN!$W76&lt;&gt;0),[6]PDI_DES__DEDICACIÓN!$W76,""),IF($A78="TOTAL",SUM(INDIRECT("N4:N"&amp;ROW()-1)),""))</f>
        <v/>
      </c>
      <c r="O78" s="6" t="str">
        <f ca="1">IF(AND($A78&lt;&gt;"",$A78&lt;&gt;"TOTAL"),IF(AND([6]PDI_DES__DEDICACIÓN!$Y76&lt;&gt;"",[6]PDI_DES__DEDICACIÓN!$Y76&lt;&gt;0),[6]PDI_DES__DEDICACIÓN!$Y76,""),IF($A78="TOTAL",SUM(INDIRECT("O4:O"&amp;ROW()-1)),""))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IF(AND($A78&lt;&gt;"",$A78&lt;&gt;"TOTAL"),IF(AND([6]PDI_DES__DEDICACIÓN!$AB76&lt;&gt;"",[6]PDI_DES__DEDICACIÓN!$AB76&lt;&gt;0),[6]PDI_DES__DEDICACIÓN!$AB76,""),IF($A78="TOTAL",SUM(INDIRECT("Q4:Q"&amp;ROW()-1)),""))</f>
        <v/>
      </c>
      <c r="R78" s="6" t="str">
        <f ca="1">IF(AND($A78&lt;&gt;"",$A78&lt;&gt;"TOTAL"),IF(AND([6]PDI_DES__DEDICACIÓN!$AD76&lt;&gt;"",[6]PDI_DES__DEDICACIÓN!$AD76&lt;&gt;0),[6]PDI_DES__DEDICACIÓN!$AD76,""),IF($A78="TOTAL",SUM(INDIRECT("R4:R"&amp;ROW()-1)),""))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IF(AND($A78&lt;&gt;"",$A78&lt;&gt;"TOTAL"),IF(AND([6]PDI_DES__DEDICACIÓN!$AG76&lt;&gt;"",[6]PDI_DES__DEDICACIÓN!$AG76&lt;&gt;0),[6]PDI_DES__DEDICACIÓN!$AG76,""),IF($A78="TOTAL",SUM(INDIRECT("T4:T"&amp;ROW()-1)),""))</f>
        <v/>
      </c>
      <c r="U78" s="6" t="str">
        <f ca="1">IF(AND($A78&lt;&gt;"",$A78&lt;&gt;"TOTAL"),IF(AND([6]PDI_DES__DEDICACIÓN!$AI76&lt;&gt;"",[6]PDI_DES__DEDICACIÓN!$AI76&lt;&gt;0),[6]PDI_DES__DEDICACIÓN!$AI76,""),IF($A78="TOTAL",SUM(INDIRECT("U4:U"&amp;ROW()-1)),""))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IF(AND($A78&lt;&gt;"",$A78&lt;&gt;"TOTAL"),IF(AND([6]PDI_DES__DEDICACIÓN!$AL76&lt;&gt;"",[6]PDI_DES__DEDICACIÓN!$AL76&lt;&gt;0),[6]PDI_DES__DEDICACIÓN!$AL76,""),IF($A78="TOTAL",SUM(INDIRECT("W4:W"&amp;ROW()-1)),""))</f>
        <v/>
      </c>
      <c r="X78" s="6" t="str">
        <f ca="1">IF(AND($A78&lt;&gt;"",$A78&lt;&gt;"TOTAL"),IF(AND([6]PDI_DES__DEDICACIÓN!$AN76&lt;&gt;"",[6]PDI_DES__DEDICACIÓN!$AN76&lt;&gt;0),[6]PDI_DES__DEDICACIÓN!$AN76,""),IF($A78="TOTAL",SUM(INDIRECT("X4:X"&amp;ROW()-1)),""))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IF(AND($A78&lt;&gt;"",$A78&lt;&gt;"TOTAL"),IF(AND([6]PDI_DES__DEDICACIÓN!$AQ76&lt;&gt;"",[6]PDI_DES__DEDICACIÓN!$AQ76&lt;&gt;0),[6]PDI_DES__DEDICACIÓN!$AQ76,""),IF($A78="TOTAL",SUM(INDIRECT("Z4:Z"&amp;ROW()-1)),""))</f>
        <v/>
      </c>
      <c r="AA78" s="6" t="str">
        <f ca="1">IF(AND($A78&lt;&gt;"",$A78&lt;&gt;"TOTAL"),IF(AND([6]PDI_DES__DEDICACIÓN!$AS76&lt;&gt;"",[6]PDI_DES__DEDICACIÓN!$AS76&lt;&gt;0),[6]PDI_DES__DEDICACIÓN!$AS76,""),IF($A78="TOTAL",SUM(INDIRECT("AA4:AA"&amp;ROW()-1)),""))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IF(AND($A78&lt;&gt;"",$A78&lt;&gt;"TOTAL"),IF(AND([6]PDI_DES__DEDICACIÓN!$AV76&lt;&gt;"",[6]PDI_DES__DEDICACIÓN!$AV76&lt;&gt;0),[6]PDI_DES__DEDICACIÓN!$AV76,""),IF($A78="TOTAL",SUM(INDIRECT("AC4:AC"&amp;ROW()-1)),""))</f>
        <v/>
      </c>
      <c r="AD78" s="6" t="str">
        <f ca="1">IF(AND($A78&lt;&gt;"",$A78&lt;&gt;"TOTAL"),IF(AND([6]PDI_DES__DEDICACIÓN!$AX76&lt;&gt;"",[6]PDI_DES__DEDICACIÓN!$AX76&lt;&gt;0),[6]PDI_DES__DEDICACIÓN!$AX76,""),IF($A78="TOTAL",SUM(INDIRECT("AD4:AD"&amp;ROW()-1)),""))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IF(AND($A78&lt;&gt;"",$A78&lt;&gt;"TOTAL"),IF(AND([6]PDI_DES__DEDICACIÓN!$BA76&lt;&gt;"",[6]PDI_DES__DEDICACIÓN!$BA76&lt;&gt;0),[6]PDI_DES__DEDICACIÓN!$BA76,""),IF($A78="TOTAL",SUM(INDIRECT("AF4:AF"&amp;ROW()-1)),""))</f>
        <v/>
      </c>
      <c r="AG78" s="6" t="str">
        <f ca="1">IF(AND($A78&lt;&gt;"",$A78&lt;&gt;"TOTAL"),IF(AND([6]PDI_DES__DEDICACIÓN!$BC76&lt;&gt;"",[6]PDI_DES__DEDICACIÓN!$BC76&lt;&gt;0),[6]PDI_DES__DEDICACIÓN!$BC76,""),IF($A78="TOTAL",SUM(INDIRECT("AG4:AG"&amp;ROW()-1)),""))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IF(AND($A78&lt;&gt;"",$A78&lt;&gt;"TOTAL"),IF(AND([6]PDI_DES__DEDICACIÓN!$BF76&lt;&gt;"",[6]PDI_DES__DEDICACIÓN!$BF76&lt;&gt;0),[6]PDI_DES__DEDICACIÓN!$BF76,""),IF($A78="TOTAL",SUM(INDIRECT("AI4:AI"&amp;ROW()-1)),""))</f>
        <v/>
      </c>
      <c r="AJ78" s="6" t="str">
        <f ca="1">IF(AND($A78&lt;&gt;"",$A78&lt;&gt;"TOTAL"),IF(AND([6]PDI_DES__DEDICACIÓN!$BH76&lt;&gt;"",[6]PDI_DES__DEDICACIÓN!$BH76&lt;&gt;0),[6]PDI_DES__DEDICACIÓN!$BH76,""),IF($A78="TOTAL",SUM(INDIRECT("AJ4:AJ"&amp;ROW()-1)),""))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IF(AND($A78&lt;&gt;"",$A78&lt;&gt;"TOTAL"),IF(AND([6]PDI_DES__DEDICACIÓN!$BK76&lt;&gt;"",[6]PDI_DES__DEDICACIÓN!$BK76&lt;&gt;0),[6]PDI_DES__DEDICACIÓN!$BK76,""),IF($A78="TOTAL",SUM(INDIRECT("AL4:AL"&amp;ROW()-1)),""))</f>
        <v/>
      </c>
      <c r="AM78" s="6" t="str">
        <f ca="1">IF(AND($A78&lt;&gt;"",$A78&lt;&gt;"TOTAL"),IF(AND([6]PDI_DES__DEDICACIÓN!$BM76&lt;&gt;"",[6]PDI_DES__DEDICACIÓN!$BM76&lt;&gt;0),[6]PDI_DES__DEDICACIÓN!$BM76,""),IF($A78="TOTAL",SUM(INDIRECT("AM4:AM"&amp;ROW()-1)),""))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IF(AND($A78&lt;&gt;"",$A78&lt;&gt;"TOTAL"),IF(AND([6]PDI_DES__DEDICACIÓN!$BP76&lt;&gt;"",[6]PDI_DES__DEDICACIÓN!$BP76&lt;&gt;0),[6]PDI_DES__DEDICACIÓN!$BP76,""),IF($A78="TOTAL",SUM(INDIRECT("AO4:AO"&amp;ROW()-1)),""))</f>
        <v/>
      </c>
      <c r="AP78" s="6" t="str">
        <f ca="1">IF(AND($A78&lt;&gt;"",$A78&lt;&gt;"TOTAL"),IF(AND([6]PDI_DES__DEDICACIÓN!$BR76&lt;&gt;"",[6]PDI_DES__DEDICACIÓN!$BR76&lt;&gt;0),[6]PDI_DES__DEDICACIÓN!$BR76,""),IF($A78="TOTAL",SUM(INDIRECT("AP4:AP"&amp;ROW()-1)),""))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IF(AND($A78&lt;&gt;"",$A78&lt;&gt;"TOTAL"),IF(AND([6]PDI_DES__DEDICACIÓN!$BU76&lt;&gt;"",[6]PDI_DES__DEDICACIÓN!$BU76&lt;&gt;0),[6]PDI_DES__DEDICACIÓN!$BU76,""),IF($A78="TOTAL",SUM(INDIRECT("AR4:AR"&amp;ROW()-1)),""))</f>
        <v/>
      </c>
      <c r="AS78" s="6" t="str">
        <f ca="1">IF(AND($A78&lt;&gt;"",$A78&lt;&gt;"TOTAL"),IF(AND([6]PDI_DES__DEDICACIÓN!$BW76&lt;&gt;"",[6]PDI_DES__DEDICACIÓN!$BW76&lt;&gt;0),[6]PDI_DES__DEDICACIÓN!$BW76,""),IF($A78="TOTAL",SUM(INDIRECT("AS4:AS"&amp;ROW()-1)),""))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IF(AND($A78&lt;&gt;"",$A78&lt;&gt;"TOTAL"),IF(AND([6]PDI_DES__DEDICACIÓN!$BZ76&lt;&gt;"",[6]PDI_DES__DEDICACIÓN!$BZ76&lt;&gt;0),[6]PDI_DES__DEDICACIÓN!$BZ76,""),IF($A78="TOTAL",SUM(INDIRECT("AU4:AU"&amp;ROW()-1)),""))</f>
        <v/>
      </c>
      <c r="AV78" s="6" t="str">
        <f ca="1">IF(AND($A78&lt;&gt;"",$A78&lt;&gt;"TOTAL"),IF(AND([6]PDI_DES__DEDICACIÓN!$CB76&lt;&gt;"",[6]PDI_DES__DEDICACIÓN!$CB76&lt;&gt;0),[6]PDI_DES__DEDICACIÓN!$CB76,""),IF($A78="TOTAL",SUM(INDIRECT("AV4:AV"&amp;ROW()-1)),""))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IF(AND($A78&lt;&gt;"",$A78&lt;&gt;"TOTAL"),IF(AND([6]PDI_DES__DEDICACIÓN!$CE76&lt;&gt;"",[6]PDI_DES__DEDICACIÓN!$CE76&lt;&gt;0),[6]PDI_DES__DEDICACIÓN!$CE76,""),IF($A78="TOTAL",SUM(INDIRECT("AX4:AX"&amp;ROW()-1)),""))</f>
        <v/>
      </c>
      <c r="AY78" s="6" t="str">
        <f ca="1">IF(AND($A78&lt;&gt;"",$A78&lt;&gt;"TOTAL"),IF(AND([6]PDI_DES__DEDICACIÓN!$CG76&lt;&gt;"",[6]PDI_DES__DEDICACIÓN!$CG76&lt;&gt;0),[6]PDI_DES__DEDICACIÓN!$CG76,""),IF($A78="TOTAL",SUM(INDIRECT("AY4:AY"&amp;ROW()-1)),""))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IF(AND($A78&lt;&gt;"",$A78&lt;&gt;"TOTAL"),IF(AND([6]PDI_DES__DEDICACIÓN!$CJ76&lt;&gt;"",[6]PDI_DES__DEDICACIÓN!$CJ76&lt;&gt;0),[6]PDI_DES__DEDICACIÓN!$CJ76,""),IF($A78="TOTAL",SUM(INDIRECT("BA4:BA"&amp;ROW()-1)),""))</f>
        <v/>
      </c>
      <c r="BB78" s="6" t="str">
        <f ca="1">IF(AND($A78&lt;&gt;"",$A78&lt;&gt;"TOTAL"),IF(AND([6]PDI_DES__DEDICACIÓN!$CL76&lt;&gt;"",[6]PDI_DES__DEDICACIÓN!$CL76&lt;&gt;0),[6]PDI_DES__DEDICACIÓN!$CL76,""),IF($A78="TOTAL",SUM(INDIRECT("BB4:BB"&amp;ROW()-1)),""))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IF(AND($A78&lt;&gt;"",$A78&lt;&gt;"TOTAL"),IF(AND([6]PDI_DES__DEDICACIÓN!$CO76&lt;&gt;"",[6]PDI_DES__DEDICACIÓN!$CO76&lt;&gt;0),[6]PDI_DES__DEDICACIÓN!$CO76,""),IF($A78="TOTAL",SUM(INDIRECT("BD4:BD"&amp;ROW()-1)),""))</f>
        <v/>
      </c>
      <c r="BE78" s="6" t="str">
        <f ca="1">IF(AND($A78&lt;&gt;"",$A78&lt;&gt;"TOTAL"),IF(AND([6]PDI_DES__DEDICACIÓN!$CQ76&lt;&gt;"",[6]PDI_DES__DEDICACIÓN!$CQ76&lt;&gt;0),[6]PDI_DES__DEDICACIÓN!$CQ76,""),IF($A78="TOTAL",SUM(INDIRECT("BE4:BE"&amp;ROW()-1)),""))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IF([6]PDI_DES__DEDICACIÓN!$B77&lt;&gt;"",[6]PDI_DES__DEDICACIÓN!$B77,IF(AND([6]PDI_DES__DEDICACIÓN!$B77="",[6]PDI_DES__DEDICACIÓN!$B78="",[6]PDI_DES__DEDICACIÓN!$B76=""),"","TOTAL"))</f>
        <v/>
      </c>
      <c r="B79" s="6" t="str">
        <f ca="1">IF(AND($A79&lt;&gt;"",$A79&lt;&gt;"TOTAL"),IF(AND([6]PDI_DES__DEDICACIÓN!$C77&lt;&gt;"",[6]PDI_DES__DEDICACIÓN!$C77&lt;&gt;0),[6]PDI_DES__DEDICACIÓN!$C77,""),IF($A79="TOTAL",SUM(INDIRECT("B4:B"&amp;ROW()-1)),""))</f>
        <v/>
      </c>
      <c r="C79" s="6" t="str">
        <f ca="1">IF(AND($A79&lt;&gt;"",$A79&lt;&gt;"TOTAL"),IF(AND([6]PDI_DES__DEDICACIÓN!$E77&lt;&gt;"",[6]PDI_DES__DEDICACIÓN!$E77&lt;&gt;0),[6]PDI_DES__DEDICACIÓN!$E77,""),IF($A79="TOTAL",SUM(INDIRECT("C4:C"&amp;ROW()-1)),""))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IF(AND($A79&lt;&gt;"",$A79&lt;&gt;"TOTAL"),IF(AND([6]PDI_DES__DEDICACIÓN!$H77&lt;&gt;"",[6]PDI_DES__DEDICACIÓN!$H77&lt;&gt;0),[6]PDI_DES__DEDICACIÓN!$H77,""),IF($A79="TOTAL",SUM(INDIRECT("E4:E"&amp;ROW()-1)),""))</f>
        <v/>
      </c>
      <c r="F79" s="6" t="str">
        <f ca="1">IF(AND($A79&lt;&gt;"",$A79&lt;&gt;"TOTAL"),IF(AND([6]PDI_DES__DEDICACIÓN!$J77&lt;&gt;"",[6]PDI_DES__DEDICACIÓN!$J77&lt;&gt;0),[6]PDI_DES__DEDICACIÓN!$J77,""),IF($A79="TOTAL",SUM(INDIRECT("F4:F"&amp;ROW()-1)),""))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IF(AND($A79&lt;&gt;"",$A79&lt;&gt;"TOTAL"),IF(AND([6]PDI_DES__DEDICACIÓN!$M77&lt;&gt;"",[6]PDI_DES__DEDICACIÓN!$M77&lt;&gt;0),[6]PDI_DES__DEDICACIÓN!$M77,""),IF($A79="TOTAL",SUM(INDIRECT("H4:H"&amp;ROW()-1)),""))</f>
        <v/>
      </c>
      <c r="I79" s="6" t="str">
        <f ca="1">IF(AND($A79&lt;&gt;"",$A79&lt;&gt;"TOTAL"),IF(AND([6]PDI_DES__DEDICACIÓN!$O77&lt;&gt;"",[6]PDI_DES__DEDICACIÓN!$O77&lt;&gt;0),[6]PDI_DES__DEDICACIÓN!$O77,""),IF($A79="TOTAL",SUM(INDIRECT("I4:I"&amp;ROW()-1)),""))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IF(AND($A79&lt;&gt;"",$A79&lt;&gt;"TOTAL"),IF(AND([6]PDI_DES__DEDICACIÓN!$R77&lt;&gt;"",[6]PDI_DES__DEDICACIÓN!$R77&lt;&gt;0),[6]PDI_DES__DEDICACIÓN!$R77,""),IF($A79="TOTAL",SUM(INDIRECT("K4:K"&amp;ROW()-1)),""))</f>
        <v/>
      </c>
      <c r="L79" s="6" t="str">
        <f ca="1">IF(AND($A79&lt;&gt;"",$A79&lt;&gt;"TOTAL"),IF(AND([6]PDI_DES__DEDICACIÓN!$T77&lt;&gt;"",[6]PDI_DES__DEDICACIÓN!$T77&lt;&gt;0),[6]PDI_DES__DEDICACIÓN!$T77,""),IF($A79="TOTAL",SUM(INDIRECT("L4:L"&amp;ROW()-1)),""))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IF(AND($A79&lt;&gt;"",$A79&lt;&gt;"TOTAL"),IF(AND([6]PDI_DES__DEDICACIÓN!$W77&lt;&gt;"",[6]PDI_DES__DEDICACIÓN!$W77&lt;&gt;0),[6]PDI_DES__DEDICACIÓN!$W77,""),IF($A79="TOTAL",SUM(INDIRECT("N4:N"&amp;ROW()-1)),""))</f>
        <v/>
      </c>
      <c r="O79" s="6" t="str">
        <f ca="1">IF(AND($A79&lt;&gt;"",$A79&lt;&gt;"TOTAL"),IF(AND([6]PDI_DES__DEDICACIÓN!$Y77&lt;&gt;"",[6]PDI_DES__DEDICACIÓN!$Y77&lt;&gt;0),[6]PDI_DES__DEDICACIÓN!$Y77,""),IF($A79="TOTAL",SUM(INDIRECT("O4:O"&amp;ROW()-1)),""))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IF(AND($A79&lt;&gt;"",$A79&lt;&gt;"TOTAL"),IF(AND([6]PDI_DES__DEDICACIÓN!$AB77&lt;&gt;"",[6]PDI_DES__DEDICACIÓN!$AB77&lt;&gt;0),[6]PDI_DES__DEDICACIÓN!$AB77,""),IF($A79="TOTAL",SUM(INDIRECT("Q4:Q"&amp;ROW()-1)),""))</f>
        <v/>
      </c>
      <c r="R79" s="6" t="str">
        <f ca="1">IF(AND($A79&lt;&gt;"",$A79&lt;&gt;"TOTAL"),IF(AND([6]PDI_DES__DEDICACIÓN!$AD77&lt;&gt;"",[6]PDI_DES__DEDICACIÓN!$AD77&lt;&gt;0),[6]PDI_DES__DEDICACIÓN!$AD77,""),IF($A79="TOTAL",SUM(INDIRECT("R4:R"&amp;ROW()-1)),""))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IF(AND($A79&lt;&gt;"",$A79&lt;&gt;"TOTAL"),IF(AND([6]PDI_DES__DEDICACIÓN!$AG77&lt;&gt;"",[6]PDI_DES__DEDICACIÓN!$AG77&lt;&gt;0),[6]PDI_DES__DEDICACIÓN!$AG77,""),IF($A79="TOTAL",SUM(INDIRECT("T4:T"&amp;ROW()-1)),""))</f>
        <v/>
      </c>
      <c r="U79" s="6" t="str">
        <f ca="1">IF(AND($A79&lt;&gt;"",$A79&lt;&gt;"TOTAL"),IF(AND([6]PDI_DES__DEDICACIÓN!$AI77&lt;&gt;"",[6]PDI_DES__DEDICACIÓN!$AI77&lt;&gt;0),[6]PDI_DES__DEDICACIÓN!$AI77,""),IF($A79="TOTAL",SUM(INDIRECT("U4:U"&amp;ROW()-1)),""))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IF(AND($A79&lt;&gt;"",$A79&lt;&gt;"TOTAL"),IF(AND([6]PDI_DES__DEDICACIÓN!$AL77&lt;&gt;"",[6]PDI_DES__DEDICACIÓN!$AL77&lt;&gt;0),[6]PDI_DES__DEDICACIÓN!$AL77,""),IF($A79="TOTAL",SUM(INDIRECT("W4:W"&amp;ROW()-1)),""))</f>
        <v/>
      </c>
      <c r="X79" s="6" t="str">
        <f ca="1">IF(AND($A79&lt;&gt;"",$A79&lt;&gt;"TOTAL"),IF(AND([6]PDI_DES__DEDICACIÓN!$AN77&lt;&gt;"",[6]PDI_DES__DEDICACIÓN!$AN77&lt;&gt;0),[6]PDI_DES__DEDICACIÓN!$AN77,""),IF($A79="TOTAL",SUM(INDIRECT("X4:X"&amp;ROW()-1)),""))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IF(AND($A79&lt;&gt;"",$A79&lt;&gt;"TOTAL"),IF(AND([6]PDI_DES__DEDICACIÓN!$AQ77&lt;&gt;"",[6]PDI_DES__DEDICACIÓN!$AQ77&lt;&gt;0),[6]PDI_DES__DEDICACIÓN!$AQ77,""),IF($A79="TOTAL",SUM(INDIRECT("Z4:Z"&amp;ROW()-1)),""))</f>
        <v/>
      </c>
      <c r="AA79" s="6" t="str">
        <f ca="1">IF(AND($A79&lt;&gt;"",$A79&lt;&gt;"TOTAL"),IF(AND([6]PDI_DES__DEDICACIÓN!$AS77&lt;&gt;"",[6]PDI_DES__DEDICACIÓN!$AS77&lt;&gt;0),[6]PDI_DES__DEDICACIÓN!$AS77,""),IF($A79="TOTAL",SUM(INDIRECT("AA4:AA"&amp;ROW()-1)),""))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IF(AND($A79&lt;&gt;"",$A79&lt;&gt;"TOTAL"),IF(AND([6]PDI_DES__DEDICACIÓN!$AV77&lt;&gt;"",[6]PDI_DES__DEDICACIÓN!$AV77&lt;&gt;0),[6]PDI_DES__DEDICACIÓN!$AV77,""),IF($A79="TOTAL",SUM(INDIRECT("AC4:AC"&amp;ROW()-1)),""))</f>
        <v/>
      </c>
      <c r="AD79" s="6" t="str">
        <f ca="1">IF(AND($A79&lt;&gt;"",$A79&lt;&gt;"TOTAL"),IF(AND([6]PDI_DES__DEDICACIÓN!$AX77&lt;&gt;"",[6]PDI_DES__DEDICACIÓN!$AX77&lt;&gt;0),[6]PDI_DES__DEDICACIÓN!$AX77,""),IF($A79="TOTAL",SUM(INDIRECT("AD4:AD"&amp;ROW()-1)),""))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IF(AND($A79&lt;&gt;"",$A79&lt;&gt;"TOTAL"),IF(AND([6]PDI_DES__DEDICACIÓN!$BA77&lt;&gt;"",[6]PDI_DES__DEDICACIÓN!$BA77&lt;&gt;0),[6]PDI_DES__DEDICACIÓN!$BA77,""),IF($A79="TOTAL",SUM(INDIRECT("AF4:AF"&amp;ROW()-1)),""))</f>
        <v/>
      </c>
      <c r="AG79" s="6" t="str">
        <f ca="1">IF(AND($A79&lt;&gt;"",$A79&lt;&gt;"TOTAL"),IF(AND([6]PDI_DES__DEDICACIÓN!$BC77&lt;&gt;"",[6]PDI_DES__DEDICACIÓN!$BC77&lt;&gt;0),[6]PDI_DES__DEDICACIÓN!$BC77,""),IF($A79="TOTAL",SUM(INDIRECT("AG4:AG"&amp;ROW()-1)),""))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IF(AND($A79&lt;&gt;"",$A79&lt;&gt;"TOTAL"),IF(AND([6]PDI_DES__DEDICACIÓN!$BF77&lt;&gt;"",[6]PDI_DES__DEDICACIÓN!$BF77&lt;&gt;0),[6]PDI_DES__DEDICACIÓN!$BF77,""),IF($A79="TOTAL",SUM(INDIRECT("AI4:AI"&amp;ROW()-1)),""))</f>
        <v/>
      </c>
      <c r="AJ79" s="6" t="str">
        <f ca="1">IF(AND($A79&lt;&gt;"",$A79&lt;&gt;"TOTAL"),IF(AND([6]PDI_DES__DEDICACIÓN!$BH77&lt;&gt;"",[6]PDI_DES__DEDICACIÓN!$BH77&lt;&gt;0),[6]PDI_DES__DEDICACIÓN!$BH77,""),IF($A79="TOTAL",SUM(INDIRECT("AJ4:AJ"&amp;ROW()-1)),""))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IF(AND($A79&lt;&gt;"",$A79&lt;&gt;"TOTAL"),IF(AND([6]PDI_DES__DEDICACIÓN!$BK77&lt;&gt;"",[6]PDI_DES__DEDICACIÓN!$BK77&lt;&gt;0),[6]PDI_DES__DEDICACIÓN!$BK77,""),IF($A79="TOTAL",SUM(INDIRECT("AL4:AL"&amp;ROW()-1)),""))</f>
        <v/>
      </c>
      <c r="AM79" s="6" t="str">
        <f ca="1">IF(AND($A79&lt;&gt;"",$A79&lt;&gt;"TOTAL"),IF(AND([6]PDI_DES__DEDICACIÓN!$BM77&lt;&gt;"",[6]PDI_DES__DEDICACIÓN!$BM77&lt;&gt;0),[6]PDI_DES__DEDICACIÓN!$BM77,""),IF($A79="TOTAL",SUM(INDIRECT("AM4:AM"&amp;ROW()-1)),""))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IF(AND($A79&lt;&gt;"",$A79&lt;&gt;"TOTAL"),IF(AND([6]PDI_DES__DEDICACIÓN!$BP77&lt;&gt;"",[6]PDI_DES__DEDICACIÓN!$BP77&lt;&gt;0),[6]PDI_DES__DEDICACIÓN!$BP77,""),IF($A79="TOTAL",SUM(INDIRECT("AO4:AO"&amp;ROW()-1)),""))</f>
        <v/>
      </c>
      <c r="AP79" s="6" t="str">
        <f ca="1">IF(AND($A79&lt;&gt;"",$A79&lt;&gt;"TOTAL"),IF(AND([6]PDI_DES__DEDICACIÓN!$BR77&lt;&gt;"",[6]PDI_DES__DEDICACIÓN!$BR77&lt;&gt;0),[6]PDI_DES__DEDICACIÓN!$BR77,""),IF($A79="TOTAL",SUM(INDIRECT("AP4:AP"&amp;ROW()-1)),""))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IF(AND($A79&lt;&gt;"",$A79&lt;&gt;"TOTAL"),IF(AND([6]PDI_DES__DEDICACIÓN!$BU77&lt;&gt;"",[6]PDI_DES__DEDICACIÓN!$BU77&lt;&gt;0),[6]PDI_DES__DEDICACIÓN!$BU77,""),IF($A79="TOTAL",SUM(INDIRECT("AR4:AR"&amp;ROW()-1)),""))</f>
        <v/>
      </c>
      <c r="AS79" s="6" t="str">
        <f ca="1">IF(AND($A79&lt;&gt;"",$A79&lt;&gt;"TOTAL"),IF(AND([6]PDI_DES__DEDICACIÓN!$BW77&lt;&gt;"",[6]PDI_DES__DEDICACIÓN!$BW77&lt;&gt;0),[6]PDI_DES__DEDICACIÓN!$BW77,""),IF($A79="TOTAL",SUM(INDIRECT("AS4:AS"&amp;ROW()-1)),""))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IF(AND($A79&lt;&gt;"",$A79&lt;&gt;"TOTAL"),IF(AND([6]PDI_DES__DEDICACIÓN!$BZ77&lt;&gt;"",[6]PDI_DES__DEDICACIÓN!$BZ77&lt;&gt;0),[6]PDI_DES__DEDICACIÓN!$BZ77,""),IF($A79="TOTAL",SUM(INDIRECT("AU4:AU"&amp;ROW()-1)),""))</f>
        <v/>
      </c>
      <c r="AV79" s="6" t="str">
        <f ca="1">IF(AND($A79&lt;&gt;"",$A79&lt;&gt;"TOTAL"),IF(AND([6]PDI_DES__DEDICACIÓN!$CB77&lt;&gt;"",[6]PDI_DES__DEDICACIÓN!$CB77&lt;&gt;0),[6]PDI_DES__DEDICACIÓN!$CB77,""),IF($A79="TOTAL",SUM(INDIRECT("AV4:AV"&amp;ROW()-1)),""))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IF(AND($A79&lt;&gt;"",$A79&lt;&gt;"TOTAL"),IF(AND([6]PDI_DES__DEDICACIÓN!$CE77&lt;&gt;"",[6]PDI_DES__DEDICACIÓN!$CE77&lt;&gt;0),[6]PDI_DES__DEDICACIÓN!$CE77,""),IF($A79="TOTAL",SUM(INDIRECT("AX4:AX"&amp;ROW()-1)),""))</f>
        <v/>
      </c>
      <c r="AY79" s="6" t="str">
        <f ca="1">IF(AND($A79&lt;&gt;"",$A79&lt;&gt;"TOTAL"),IF(AND([6]PDI_DES__DEDICACIÓN!$CG77&lt;&gt;"",[6]PDI_DES__DEDICACIÓN!$CG77&lt;&gt;0),[6]PDI_DES__DEDICACIÓN!$CG77,""),IF($A79="TOTAL",SUM(INDIRECT("AY4:AY"&amp;ROW()-1)),""))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IF(AND($A79&lt;&gt;"",$A79&lt;&gt;"TOTAL"),IF(AND([6]PDI_DES__DEDICACIÓN!$CJ77&lt;&gt;"",[6]PDI_DES__DEDICACIÓN!$CJ77&lt;&gt;0),[6]PDI_DES__DEDICACIÓN!$CJ77,""),IF($A79="TOTAL",SUM(INDIRECT("BA4:BA"&amp;ROW()-1)),""))</f>
        <v/>
      </c>
      <c r="BB79" s="6" t="str">
        <f ca="1">IF(AND($A79&lt;&gt;"",$A79&lt;&gt;"TOTAL"),IF(AND([6]PDI_DES__DEDICACIÓN!$CL77&lt;&gt;"",[6]PDI_DES__DEDICACIÓN!$CL77&lt;&gt;0),[6]PDI_DES__DEDICACIÓN!$CL77,""),IF($A79="TOTAL",SUM(INDIRECT("BB4:BB"&amp;ROW()-1)),""))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IF(AND($A79&lt;&gt;"",$A79&lt;&gt;"TOTAL"),IF(AND([6]PDI_DES__DEDICACIÓN!$CO77&lt;&gt;"",[6]PDI_DES__DEDICACIÓN!$CO77&lt;&gt;0),[6]PDI_DES__DEDICACIÓN!$CO77,""),IF($A79="TOTAL",SUM(INDIRECT("BD4:BD"&amp;ROW()-1)),""))</f>
        <v/>
      </c>
      <c r="BE79" s="6" t="str">
        <f ca="1">IF(AND($A79&lt;&gt;"",$A79&lt;&gt;"TOTAL"),IF(AND([6]PDI_DES__DEDICACIÓN!$CQ77&lt;&gt;"",[6]PDI_DES__DEDICACIÓN!$CQ77&lt;&gt;0),[6]PDI_DES__DEDICACIÓN!$CQ77,""),IF($A79="TOTAL",SUM(INDIRECT("BE4:BE"&amp;ROW()-1)),""))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IF([6]PDI_DES__DEDICACIÓN!$B78&lt;&gt;"",[6]PDI_DES__DEDICACIÓN!$B78,IF(AND([6]PDI_DES__DEDICACIÓN!$B78="",[6]PDI_DES__DEDICACIÓN!$B79="",[6]PDI_DES__DEDICACIÓN!$B77=""),"","TOTAL"))</f>
        <v/>
      </c>
      <c r="B80" s="6" t="str">
        <f ca="1">IF(AND($A80&lt;&gt;"",$A80&lt;&gt;"TOTAL"),IF(AND([6]PDI_DES__DEDICACIÓN!$C78&lt;&gt;"",[6]PDI_DES__DEDICACIÓN!$C78&lt;&gt;0),[6]PDI_DES__DEDICACIÓN!$C78,""),IF($A80="TOTAL",SUM(INDIRECT("B4:B"&amp;ROW()-1)),""))</f>
        <v/>
      </c>
      <c r="C80" s="6" t="str">
        <f ca="1">IF(AND($A80&lt;&gt;"",$A80&lt;&gt;"TOTAL"),IF(AND([6]PDI_DES__DEDICACIÓN!$E78&lt;&gt;"",[6]PDI_DES__DEDICACIÓN!$E78&lt;&gt;0),[6]PDI_DES__DEDICACIÓN!$E78,""),IF($A80="TOTAL",SUM(INDIRECT("C4:C"&amp;ROW()-1)),""))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IF(AND($A80&lt;&gt;"",$A80&lt;&gt;"TOTAL"),IF(AND([6]PDI_DES__DEDICACIÓN!$H78&lt;&gt;"",[6]PDI_DES__DEDICACIÓN!$H78&lt;&gt;0),[6]PDI_DES__DEDICACIÓN!$H78,""),IF($A80="TOTAL",SUM(INDIRECT("E4:E"&amp;ROW()-1)),""))</f>
        <v/>
      </c>
      <c r="F80" s="6" t="str">
        <f ca="1">IF(AND($A80&lt;&gt;"",$A80&lt;&gt;"TOTAL"),IF(AND([6]PDI_DES__DEDICACIÓN!$J78&lt;&gt;"",[6]PDI_DES__DEDICACIÓN!$J78&lt;&gt;0),[6]PDI_DES__DEDICACIÓN!$J78,""),IF($A80="TOTAL",SUM(INDIRECT("F4:F"&amp;ROW()-1)),""))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IF(AND($A80&lt;&gt;"",$A80&lt;&gt;"TOTAL"),IF(AND([6]PDI_DES__DEDICACIÓN!$M78&lt;&gt;"",[6]PDI_DES__DEDICACIÓN!$M78&lt;&gt;0),[6]PDI_DES__DEDICACIÓN!$M78,""),IF($A80="TOTAL",SUM(INDIRECT("H4:H"&amp;ROW()-1)),""))</f>
        <v/>
      </c>
      <c r="I80" s="6" t="str">
        <f ca="1">IF(AND($A80&lt;&gt;"",$A80&lt;&gt;"TOTAL"),IF(AND([6]PDI_DES__DEDICACIÓN!$O78&lt;&gt;"",[6]PDI_DES__DEDICACIÓN!$O78&lt;&gt;0),[6]PDI_DES__DEDICACIÓN!$O78,""),IF($A80="TOTAL",SUM(INDIRECT("I4:I"&amp;ROW()-1)),""))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IF(AND($A80&lt;&gt;"",$A80&lt;&gt;"TOTAL"),IF(AND([6]PDI_DES__DEDICACIÓN!$R78&lt;&gt;"",[6]PDI_DES__DEDICACIÓN!$R78&lt;&gt;0),[6]PDI_DES__DEDICACIÓN!$R78,""),IF($A80="TOTAL",SUM(INDIRECT("K4:K"&amp;ROW()-1)),""))</f>
        <v/>
      </c>
      <c r="L80" s="6" t="str">
        <f ca="1">IF(AND($A80&lt;&gt;"",$A80&lt;&gt;"TOTAL"),IF(AND([6]PDI_DES__DEDICACIÓN!$T78&lt;&gt;"",[6]PDI_DES__DEDICACIÓN!$T78&lt;&gt;0),[6]PDI_DES__DEDICACIÓN!$T78,""),IF($A80="TOTAL",SUM(INDIRECT("L4:L"&amp;ROW()-1)),""))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IF(AND($A80&lt;&gt;"",$A80&lt;&gt;"TOTAL"),IF(AND([6]PDI_DES__DEDICACIÓN!$W78&lt;&gt;"",[6]PDI_DES__DEDICACIÓN!$W78&lt;&gt;0),[6]PDI_DES__DEDICACIÓN!$W78,""),IF($A80="TOTAL",SUM(INDIRECT("N4:N"&amp;ROW()-1)),""))</f>
        <v/>
      </c>
      <c r="O80" s="6" t="str">
        <f ca="1">IF(AND($A80&lt;&gt;"",$A80&lt;&gt;"TOTAL"),IF(AND([6]PDI_DES__DEDICACIÓN!$Y78&lt;&gt;"",[6]PDI_DES__DEDICACIÓN!$Y78&lt;&gt;0),[6]PDI_DES__DEDICACIÓN!$Y78,""),IF($A80="TOTAL",SUM(INDIRECT("O4:O"&amp;ROW()-1)),""))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IF(AND($A80&lt;&gt;"",$A80&lt;&gt;"TOTAL"),IF(AND([6]PDI_DES__DEDICACIÓN!$AB78&lt;&gt;"",[6]PDI_DES__DEDICACIÓN!$AB78&lt;&gt;0),[6]PDI_DES__DEDICACIÓN!$AB78,""),IF($A80="TOTAL",SUM(INDIRECT("Q4:Q"&amp;ROW()-1)),""))</f>
        <v/>
      </c>
      <c r="R80" s="6" t="str">
        <f ca="1">IF(AND($A80&lt;&gt;"",$A80&lt;&gt;"TOTAL"),IF(AND([6]PDI_DES__DEDICACIÓN!$AD78&lt;&gt;"",[6]PDI_DES__DEDICACIÓN!$AD78&lt;&gt;0),[6]PDI_DES__DEDICACIÓN!$AD78,""),IF($A80="TOTAL",SUM(INDIRECT("R4:R"&amp;ROW()-1)),""))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IF(AND($A80&lt;&gt;"",$A80&lt;&gt;"TOTAL"),IF(AND([6]PDI_DES__DEDICACIÓN!$AG78&lt;&gt;"",[6]PDI_DES__DEDICACIÓN!$AG78&lt;&gt;0),[6]PDI_DES__DEDICACIÓN!$AG78,""),IF($A80="TOTAL",SUM(INDIRECT("T4:T"&amp;ROW()-1)),""))</f>
        <v/>
      </c>
      <c r="U80" s="6" t="str">
        <f ca="1">IF(AND($A80&lt;&gt;"",$A80&lt;&gt;"TOTAL"),IF(AND([6]PDI_DES__DEDICACIÓN!$AI78&lt;&gt;"",[6]PDI_DES__DEDICACIÓN!$AI78&lt;&gt;0),[6]PDI_DES__DEDICACIÓN!$AI78,""),IF($A80="TOTAL",SUM(INDIRECT("U4:U"&amp;ROW()-1)),""))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IF(AND($A80&lt;&gt;"",$A80&lt;&gt;"TOTAL"),IF(AND([6]PDI_DES__DEDICACIÓN!$AL78&lt;&gt;"",[6]PDI_DES__DEDICACIÓN!$AL78&lt;&gt;0),[6]PDI_DES__DEDICACIÓN!$AL78,""),IF($A80="TOTAL",SUM(INDIRECT("W4:W"&amp;ROW()-1)),""))</f>
        <v/>
      </c>
      <c r="X80" s="6" t="str">
        <f ca="1">IF(AND($A80&lt;&gt;"",$A80&lt;&gt;"TOTAL"),IF(AND([6]PDI_DES__DEDICACIÓN!$AN78&lt;&gt;"",[6]PDI_DES__DEDICACIÓN!$AN78&lt;&gt;0),[6]PDI_DES__DEDICACIÓN!$AN78,""),IF($A80="TOTAL",SUM(INDIRECT("X4:X"&amp;ROW()-1)),""))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IF(AND($A80&lt;&gt;"",$A80&lt;&gt;"TOTAL"),IF(AND([6]PDI_DES__DEDICACIÓN!$AQ78&lt;&gt;"",[6]PDI_DES__DEDICACIÓN!$AQ78&lt;&gt;0),[6]PDI_DES__DEDICACIÓN!$AQ78,""),IF($A80="TOTAL",SUM(INDIRECT("Z4:Z"&amp;ROW()-1)),""))</f>
        <v/>
      </c>
      <c r="AA80" s="6" t="str">
        <f ca="1">IF(AND($A80&lt;&gt;"",$A80&lt;&gt;"TOTAL"),IF(AND([6]PDI_DES__DEDICACIÓN!$AS78&lt;&gt;"",[6]PDI_DES__DEDICACIÓN!$AS78&lt;&gt;0),[6]PDI_DES__DEDICACIÓN!$AS78,""),IF($A80="TOTAL",SUM(INDIRECT("AA4:AA"&amp;ROW()-1)),""))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IF(AND($A80&lt;&gt;"",$A80&lt;&gt;"TOTAL"),IF(AND([6]PDI_DES__DEDICACIÓN!$AV78&lt;&gt;"",[6]PDI_DES__DEDICACIÓN!$AV78&lt;&gt;0),[6]PDI_DES__DEDICACIÓN!$AV78,""),IF($A80="TOTAL",SUM(INDIRECT("AC4:AC"&amp;ROW()-1)),""))</f>
        <v/>
      </c>
      <c r="AD80" s="6" t="str">
        <f ca="1">IF(AND($A80&lt;&gt;"",$A80&lt;&gt;"TOTAL"),IF(AND([6]PDI_DES__DEDICACIÓN!$AX78&lt;&gt;"",[6]PDI_DES__DEDICACIÓN!$AX78&lt;&gt;0),[6]PDI_DES__DEDICACIÓN!$AX78,""),IF($A80="TOTAL",SUM(INDIRECT("AD4:AD"&amp;ROW()-1)),""))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IF(AND($A80&lt;&gt;"",$A80&lt;&gt;"TOTAL"),IF(AND([6]PDI_DES__DEDICACIÓN!$BA78&lt;&gt;"",[6]PDI_DES__DEDICACIÓN!$BA78&lt;&gt;0),[6]PDI_DES__DEDICACIÓN!$BA78,""),IF($A80="TOTAL",SUM(INDIRECT("AF4:AF"&amp;ROW()-1)),""))</f>
        <v/>
      </c>
      <c r="AG80" s="6" t="str">
        <f ca="1">IF(AND($A80&lt;&gt;"",$A80&lt;&gt;"TOTAL"),IF(AND([6]PDI_DES__DEDICACIÓN!$BC78&lt;&gt;"",[6]PDI_DES__DEDICACIÓN!$BC78&lt;&gt;0),[6]PDI_DES__DEDICACIÓN!$BC78,""),IF($A80="TOTAL",SUM(INDIRECT("AG4:AG"&amp;ROW()-1)),""))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IF(AND($A80&lt;&gt;"",$A80&lt;&gt;"TOTAL"),IF(AND([6]PDI_DES__DEDICACIÓN!$BF78&lt;&gt;"",[6]PDI_DES__DEDICACIÓN!$BF78&lt;&gt;0),[6]PDI_DES__DEDICACIÓN!$BF78,""),IF($A80="TOTAL",SUM(INDIRECT("AI4:AI"&amp;ROW()-1)),""))</f>
        <v/>
      </c>
      <c r="AJ80" s="6" t="str">
        <f ca="1">IF(AND($A80&lt;&gt;"",$A80&lt;&gt;"TOTAL"),IF(AND([6]PDI_DES__DEDICACIÓN!$BH78&lt;&gt;"",[6]PDI_DES__DEDICACIÓN!$BH78&lt;&gt;0),[6]PDI_DES__DEDICACIÓN!$BH78,""),IF($A80="TOTAL",SUM(INDIRECT("AJ4:AJ"&amp;ROW()-1)),""))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IF(AND($A80&lt;&gt;"",$A80&lt;&gt;"TOTAL"),IF(AND([6]PDI_DES__DEDICACIÓN!$BK78&lt;&gt;"",[6]PDI_DES__DEDICACIÓN!$BK78&lt;&gt;0),[6]PDI_DES__DEDICACIÓN!$BK78,""),IF($A80="TOTAL",SUM(INDIRECT("AL4:AL"&amp;ROW()-1)),""))</f>
        <v/>
      </c>
      <c r="AM80" s="6" t="str">
        <f ca="1">IF(AND($A80&lt;&gt;"",$A80&lt;&gt;"TOTAL"),IF(AND([6]PDI_DES__DEDICACIÓN!$BM78&lt;&gt;"",[6]PDI_DES__DEDICACIÓN!$BM78&lt;&gt;0),[6]PDI_DES__DEDICACIÓN!$BM78,""),IF($A80="TOTAL",SUM(INDIRECT("AM4:AM"&amp;ROW()-1)),""))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IF(AND($A80&lt;&gt;"",$A80&lt;&gt;"TOTAL"),IF(AND([6]PDI_DES__DEDICACIÓN!$BP78&lt;&gt;"",[6]PDI_DES__DEDICACIÓN!$BP78&lt;&gt;0),[6]PDI_DES__DEDICACIÓN!$BP78,""),IF($A80="TOTAL",SUM(INDIRECT("AO4:AO"&amp;ROW()-1)),""))</f>
        <v/>
      </c>
      <c r="AP80" s="6" t="str">
        <f ca="1">IF(AND($A80&lt;&gt;"",$A80&lt;&gt;"TOTAL"),IF(AND([6]PDI_DES__DEDICACIÓN!$BR78&lt;&gt;"",[6]PDI_DES__DEDICACIÓN!$BR78&lt;&gt;0),[6]PDI_DES__DEDICACIÓN!$BR78,""),IF($A80="TOTAL",SUM(INDIRECT("AP4:AP"&amp;ROW()-1)),""))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IF(AND($A80&lt;&gt;"",$A80&lt;&gt;"TOTAL"),IF(AND([6]PDI_DES__DEDICACIÓN!$BU78&lt;&gt;"",[6]PDI_DES__DEDICACIÓN!$BU78&lt;&gt;0),[6]PDI_DES__DEDICACIÓN!$BU78,""),IF($A80="TOTAL",SUM(INDIRECT("AR4:AR"&amp;ROW()-1)),""))</f>
        <v/>
      </c>
      <c r="AS80" s="6" t="str">
        <f ca="1">IF(AND($A80&lt;&gt;"",$A80&lt;&gt;"TOTAL"),IF(AND([6]PDI_DES__DEDICACIÓN!$BW78&lt;&gt;"",[6]PDI_DES__DEDICACIÓN!$BW78&lt;&gt;0),[6]PDI_DES__DEDICACIÓN!$BW78,""),IF($A80="TOTAL",SUM(INDIRECT("AS4:AS"&amp;ROW()-1)),""))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IF(AND($A80&lt;&gt;"",$A80&lt;&gt;"TOTAL"),IF(AND([6]PDI_DES__DEDICACIÓN!$BZ78&lt;&gt;"",[6]PDI_DES__DEDICACIÓN!$BZ78&lt;&gt;0),[6]PDI_DES__DEDICACIÓN!$BZ78,""),IF($A80="TOTAL",SUM(INDIRECT("AU4:AU"&amp;ROW()-1)),""))</f>
        <v/>
      </c>
      <c r="AV80" s="6" t="str">
        <f ca="1">IF(AND($A80&lt;&gt;"",$A80&lt;&gt;"TOTAL"),IF(AND([6]PDI_DES__DEDICACIÓN!$CB78&lt;&gt;"",[6]PDI_DES__DEDICACIÓN!$CB78&lt;&gt;0),[6]PDI_DES__DEDICACIÓN!$CB78,""),IF($A80="TOTAL",SUM(INDIRECT("AV4:AV"&amp;ROW()-1)),""))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IF(AND($A80&lt;&gt;"",$A80&lt;&gt;"TOTAL"),IF(AND([6]PDI_DES__DEDICACIÓN!$CE78&lt;&gt;"",[6]PDI_DES__DEDICACIÓN!$CE78&lt;&gt;0),[6]PDI_DES__DEDICACIÓN!$CE78,""),IF($A80="TOTAL",SUM(INDIRECT("AX4:AX"&amp;ROW()-1)),""))</f>
        <v/>
      </c>
      <c r="AY80" s="6" t="str">
        <f ca="1">IF(AND($A80&lt;&gt;"",$A80&lt;&gt;"TOTAL"),IF(AND([6]PDI_DES__DEDICACIÓN!$CG78&lt;&gt;"",[6]PDI_DES__DEDICACIÓN!$CG78&lt;&gt;0),[6]PDI_DES__DEDICACIÓN!$CG78,""),IF($A80="TOTAL",SUM(INDIRECT("AY4:AY"&amp;ROW()-1)),""))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IF(AND($A80&lt;&gt;"",$A80&lt;&gt;"TOTAL"),IF(AND([6]PDI_DES__DEDICACIÓN!$CJ78&lt;&gt;"",[6]PDI_DES__DEDICACIÓN!$CJ78&lt;&gt;0),[6]PDI_DES__DEDICACIÓN!$CJ78,""),IF($A80="TOTAL",SUM(INDIRECT("BA4:BA"&amp;ROW()-1)),""))</f>
        <v/>
      </c>
      <c r="BB80" s="6" t="str">
        <f ca="1">IF(AND($A80&lt;&gt;"",$A80&lt;&gt;"TOTAL"),IF(AND([6]PDI_DES__DEDICACIÓN!$CL78&lt;&gt;"",[6]PDI_DES__DEDICACIÓN!$CL78&lt;&gt;0),[6]PDI_DES__DEDICACIÓN!$CL78,""),IF($A80="TOTAL",SUM(INDIRECT("BB4:BB"&amp;ROW()-1)),""))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IF(AND($A80&lt;&gt;"",$A80&lt;&gt;"TOTAL"),IF(AND([6]PDI_DES__DEDICACIÓN!$CO78&lt;&gt;"",[6]PDI_DES__DEDICACIÓN!$CO78&lt;&gt;0),[6]PDI_DES__DEDICACIÓN!$CO78,""),IF($A80="TOTAL",SUM(INDIRECT("BD4:BD"&amp;ROW()-1)),""))</f>
        <v/>
      </c>
      <c r="BE80" s="6" t="str">
        <f ca="1">IF(AND($A80&lt;&gt;"",$A80&lt;&gt;"TOTAL"),IF(AND([6]PDI_DES__DEDICACIÓN!$CQ78&lt;&gt;"",[6]PDI_DES__DEDICACIÓN!$CQ78&lt;&gt;0),[6]PDI_DES__DEDICACIÓN!$CQ78,""),IF($A80="TOTAL",SUM(INDIRECT("BE4:BE"&amp;ROW()-1)),""))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IF([6]PDI_DES__DEDICACIÓN!$B79&lt;&gt;"",[6]PDI_DES__DEDICACIÓN!$B79,IF(AND([6]PDI_DES__DEDICACIÓN!$B79="",[6]PDI_DES__DEDICACIÓN!$B80="",[6]PDI_DES__DEDICACIÓN!$B78=""),"","TOTAL"))</f>
        <v/>
      </c>
      <c r="B81" s="6" t="str">
        <f ca="1">IF(AND($A81&lt;&gt;"",$A81&lt;&gt;"TOTAL"),IF(AND([6]PDI_DES__DEDICACIÓN!$C79&lt;&gt;"",[6]PDI_DES__DEDICACIÓN!$C79&lt;&gt;0),[6]PDI_DES__DEDICACIÓN!$C79,""),IF($A81="TOTAL",SUM(INDIRECT("B4:B"&amp;ROW()-1)),""))</f>
        <v/>
      </c>
      <c r="C81" s="6" t="str">
        <f ca="1">IF(AND($A81&lt;&gt;"",$A81&lt;&gt;"TOTAL"),IF(AND([6]PDI_DES__DEDICACIÓN!$E79&lt;&gt;"",[6]PDI_DES__DEDICACIÓN!$E79&lt;&gt;0),[6]PDI_DES__DEDICACIÓN!$E79,""),IF($A81="TOTAL",SUM(INDIRECT("C4:C"&amp;ROW()-1)),""))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IF(AND($A81&lt;&gt;"",$A81&lt;&gt;"TOTAL"),IF(AND([6]PDI_DES__DEDICACIÓN!$H79&lt;&gt;"",[6]PDI_DES__DEDICACIÓN!$H79&lt;&gt;0),[6]PDI_DES__DEDICACIÓN!$H79,""),IF($A81="TOTAL",SUM(INDIRECT("E4:E"&amp;ROW()-1)),""))</f>
        <v/>
      </c>
      <c r="F81" s="6" t="str">
        <f ca="1">IF(AND($A81&lt;&gt;"",$A81&lt;&gt;"TOTAL"),IF(AND([6]PDI_DES__DEDICACIÓN!$J79&lt;&gt;"",[6]PDI_DES__DEDICACIÓN!$J79&lt;&gt;0),[6]PDI_DES__DEDICACIÓN!$J79,""),IF($A81="TOTAL",SUM(INDIRECT("F4:F"&amp;ROW()-1)),""))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IF(AND($A81&lt;&gt;"",$A81&lt;&gt;"TOTAL"),IF(AND([6]PDI_DES__DEDICACIÓN!$M79&lt;&gt;"",[6]PDI_DES__DEDICACIÓN!$M79&lt;&gt;0),[6]PDI_DES__DEDICACIÓN!$M79,""),IF($A81="TOTAL",SUM(INDIRECT("H4:H"&amp;ROW()-1)),""))</f>
        <v/>
      </c>
      <c r="I81" s="6" t="str">
        <f ca="1">IF(AND($A81&lt;&gt;"",$A81&lt;&gt;"TOTAL"),IF(AND([6]PDI_DES__DEDICACIÓN!$O79&lt;&gt;"",[6]PDI_DES__DEDICACIÓN!$O79&lt;&gt;0),[6]PDI_DES__DEDICACIÓN!$O79,""),IF($A81="TOTAL",SUM(INDIRECT("I4:I"&amp;ROW()-1)),""))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IF(AND($A81&lt;&gt;"",$A81&lt;&gt;"TOTAL"),IF(AND([6]PDI_DES__DEDICACIÓN!$R79&lt;&gt;"",[6]PDI_DES__DEDICACIÓN!$R79&lt;&gt;0),[6]PDI_DES__DEDICACIÓN!$R79,""),IF($A81="TOTAL",SUM(INDIRECT("K4:K"&amp;ROW()-1)),""))</f>
        <v/>
      </c>
      <c r="L81" s="6" t="str">
        <f ca="1">IF(AND($A81&lt;&gt;"",$A81&lt;&gt;"TOTAL"),IF(AND([6]PDI_DES__DEDICACIÓN!$T79&lt;&gt;"",[6]PDI_DES__DEDICACIÓN!$T79&lt;&gt;0),[6]PDI_DES__DEDICACIÓN!$T79,""),IF($A81="TOTAL",SUM(INDIRECT("L4:L"&amp;ROW()-1)),""))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IF(AND($A81&lt;&gt;"",$A81&lt;&gt;"TOTAL"),IF(AND([6]PDI_DES__DEDICACIÓN!$W79&lt;&gt;"",[6]PDI_DES__DEDICACIÓN!$W79&lt;&gt;0),[6]PDI_DES__DEDICACIÓN!$W79,""),IF($A81="TOTAL",SUM(INDIRECT("N4:N"&amp;ROW()-1)),""))</f>
        <v/>
      </c>
      <c r="O81" s="6" t="str">
        <f ca="1">IF(AND($A81&lt;&gt;"",$A81&lt;&gt;"TOTAL"),IF(AND([6]PDI_DES__DEDICACIÓN!$Y79&lt;&gt;"",[6]PDI_DES__DEDICACIÓN!$Y79&lt;&gt;0),[6]PDI_DES__DEDICACIÓN!$Y79,""),IF($A81="TOTAL",SUM(INDIRECT("O4:O"&amp;ROW()-1)),""))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IF(AND($A81&lt;&gt;"",$A81&lt;&gt;"TOTAL"),IF(AND([6]PDI_DES__DEDICACIÓN!$AB79&lt;&gt;"",[6]PDI_DES__DEDICACIÓN!$AB79&lt;&gt;0),[6]PDI_DES__DEDICACIÓN!$AB79,""),IF($A81="TOTAL",SUM(INDIRECT("Q4:Q"&amp;ROW()-1)),""))</f>
        <v/>
      </c>
      <c r="R81" s="6" t="str">
        <f ca="1">IF(AND($A81&lt;&gt;"",$A81&lt;&gt;"TOTAL"),IF(AND([6]PDI_DES__DEDICACIÓN!$AD79&lt;&gt;"",[6]PDI_DES__DEDICACIÓN!$AD79&lt;&gt;0),[6]PDI_DES__DEDICACIÓN!$AD79,""),IF($A81="TOTAL",SUM(INDIRECT("R4:R"&amp;ROW()-1)),""))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IF(AND($A81&lt;&gt;"",$A81&lt;&gt;"TOTAL"),IF(AND([6]PDI_DES__DEDICACIÓN!$AG79&lt;&gt;"",[6]PDI_DES__DEDICACIÓN!$AG79&lt;&gt;0),[6]PDI_DES__DEDICACIÓN!$AG79,""),IF($A81="TOTAL",SUM(INDIRECT("T4:T"&amp;ROW()-1)),""))</f>
        <v/>
      </c>
      <c r="U81" s="6" t="str">
        <f ca="1">IF(AND($A81&lt;&gt;"",$A81&lt;&gt;"TOTAL"),IF(AND([6]PDI_DES__DEDICACIÓN!$AI79&lt;&gt;"",[6]PDI_DES__DEDICACIÓN!$AI79&lt;&gt;0),[6]PDI_DES__DEDICACIÓN!$AI79,""),IF($A81="TOTAL",SUM(INDIRECT("U4:U"&amp;ROW()-1)),""))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IF(AND($A81&lt;&gt;"",$A81&lt;&gt;"TOTAL"),IF(AND([6]PDI_DES__DEDICACIÓN!$AL79&lt;&gt;"",[6]PDI_DES__DEDICACIÓN!$AL79&lt;&gt;0),[6]PDI_DES__DEDICACIÓN!$AL79,""),IF($A81="TOTAL",SUM(INDIRECT("W4:W"&amp;ROW()-1)),""))</f>
        <v/>
      </c>
      <c r="X81" s="6" t="str">
        <f ca="1">IF(AND($A81&lt;&gt;"",$A81&lt;&gt;"TOTAL"),IF(AND([6]PDI_DES__DEDICACIÓN!$AN79&lt;&gt;"",[6]PDI_DES__DEDICACIÓN!$AN79&lt;&gt;0),[6]PDI_DES__DEDICACIÓN!$AN79,""),IF($A81="TOTAL",SUM(INDIRECT("X4:X"&amp;ROW()-1)),""))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IF(AND($A81&lt;&gt;"",$A81&lt;&gt;"TOTAL"),IF(AND([6]PDI_DES__DEDICACIÓN!$AQ79&lt;&gt;"",[6]PDI_DES__DEDICACIÓN!$AQ79&lt;&gt;0),[6]PDI_DES__DEDICACIÓN!$AQ79,""),IF($A81="TOTAL",SUM(INDIRECT("Z4:Z"&amp;ROW()-1)),""))</f>
        <v/>
      </c>
      <c r="AA81" s="6" t="str">
        <f ca="1">IF(AND($A81&lt;&gt;"",$A81&lt;&gt;"TOTAL"),IF(AND([6]PDI_DES__DEDICACIÓN!$AS79&lt;&gt;"",[6]PDI_DES__DEDICACIÓN!$AS79&lt;&gt;0),[6]PDI_DES__DEDICACIÓN!$AS79,""),IF($A81="TOTAL",SUM(INDIRECT("AA4:AA"&amp;ROW()-1)),""))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IF(AND($A81&lt;&gt;"",$A81&lt;&gt;"TOTAL"),IF(AND([6]PDI_DES__DEDICACIÓN!$AV79&lt;&gt;"",[6]PDI_DES__DEDICACIÓN!$AV79&lt;&gt;0),[6]PDI_DES__DEDICACIÓN!$AV79,""),IF($A81="TOTAL",SUM(INDIRECT("AC4:AC"&amp;ROW()-1)),""))</f>
        <v/>
      </c>
      <c r="AD81" s="6" t="str">
        <f ca="1">IF(AND($A81&lt;&gt;"",$A81&lt;&gt;"TOTAL"),IF(AND([6]PDI_DES__DEDICACIÓN!$AX79&lt;&gt;"",[6]PDI_DES__DEDICACIÓN!$AX79&lt;&gt;0),[6]PDI_DES__DEDICACIÓN!$AX79,""),IF($A81="TOTAL",SUM(INDIRECT("AD4:AD"&amp;ROW()-1)),""))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IF(AND($A81&lt;&gt;"",$A81&lt;&gt;"TOTAL"),IF(AND([6]PDI_DES__DEDICACIÓN!$BA79&lt;&gt;"",[6]PDI_DES__DEDICACIÓN!$BA79&lt;&gt;0),[6]PDI_DES__DEDICACIÓN!$BA79,""),IF($A81="TOTAL",SUM(INDIRECT("AF4:AF"&amp;ROW()-1)),""))</f>
        <v/>
      </c>
      <c r="AG81" s="6" t="str">
        <f ca="1">IF(AND($A81&lt;&gt;"",$A81&lt;&gt;"TOTAL"),IF(AND([6]PDI_DES__DEDICACIÓN!$BC79&lt;&gt;"",[6]PDI_DES__DEDICACIÓN!$BC79&lt;&gt;0),[6]PDI_DES__DEDICACIÓN!$BC79,""),IF($A81="TOTAL",SUM(INDIRECT("AG4:AG"&amp;ROW()-1)),""))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IF(AND($A81&lt;&gt;"",$A81&lt;&gt;"TOTAL"),IF(AND([6]PDI_DES__DEDICACIÓN!$BF79&lt;&gt;"",[6]PDI_DES__DEDICACIÓN!$BF79&lt;&gt;0),[6]PDI_DES__DEDICACIÓN!$BF79,""),IF($A81="TOTAL",SUM(INDIRECT("AI4:AI"&amp;ROW()-1)),""))</f>
        <v/>
      </c>
      <c r="AJ81" s="6" t="str">
        <f ca="1">IF(AND($A81&lt;&gt;"",$A81&lt;&gt;"TOTAL"),IF(AND([6]PDI_DES__DEDICACIÓN!$BH79&lt;&gt;"",[6]PDI_DES__DEDICACIÓN!$BH79&lt;&gt;0),[6]PDI_DES__DEDICACIÓN!$BH79,""),IF($A81="TOTAL",SUM(INDIRECT("AJ4:AJ"&amp;ROW()-1)),""))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IF(AND($A81&lt;&gt;"",$A81&lt;&gt;"TOTAL"),IF(AND([6]PDI_DES__DEDICACIÓN!$BK79&lt;&gt;"",[6]PDI_DES__DEDICACIÓN!$BK79&lt;&gt;0),[6]PDI_DES__DEDICACIÓN!$BK79,""),IF($A81="TOTAL",SUM(INDIRECT("AL4:AL"&amp;ROW()-1)),""))</f>
        <v/>
      </c>
      <c r="AM81" s="6" t="str">
        <f ca="1">IF(AND($A81&lt;&gt;"",$A81&lt;&gt;"TOTAL"),IF(AND([6]PDI_DES__DEDICACIÓN!$BM79&lt;&gt;"",[6]PDI_DES__DEDICACIÓN!$BM79&lt;&gt;0),[6]PDI_DES__DEDICACIÓN!$BM79,""),IF($A81="TOTAL",SUM(INDIRECT("AM4:AM"&amp;ROW()-1)),""))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IF(AND($A81&lt;&gt;"",$A81&lt;&gt;"TOTAL"),IF(AND([6]PDI_DES__DEDICACIÓN!$BP79&lt;&gt;"",[6]PDI_DES__DEDICACIÓN!$BP79&lt;&gt;0),[6]PDI_DES__DEDICACIÓN!$BP79,""),IF($A81="TOTAL",SUM(INDIRECT("AO4:AO"&amp;ROW()-1)),""))</f>
        <v/>
      </c>
      <c r="AP81" s="6" t="str">
        <f ca="1">IF(AND($A81&lt;&gt;"",$A81&lt;&gt;"TOTAL"),IF(AND([6]PDI_DES__DEDICACIÓN!$BR79&lt;&gt;"",[6]PDI_DES__DEDICACIÓN!$BR79&lt;&gt;0),[6]PDI_DES__DEDICACIÓN!$BR79,""),IF($A81="TOTAL",SUM(INDIRECT("AP4:AP"&amp;ROW()-1)),""))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IF(AND($A81&lt;&gt;"",$A81&lt;&gt;"TOTAL"),IF(AND([6]PDI_DES__DEDICACIÓN!$BU79&lt;&gt;"",[6]PDI_DES__DEDICACIÓN!$BU79&lt;&gt;0),[6]PDI_DES__DEDICACIÓN!$BU79,""),IF($A81="TOTAL",SUM(INDIRECT("AR4:AR"&amp;ROW()-1)),""))</f>
        <v/>
      </c>
      <c r="AS81" s="6" t="str">
        <f ca="1">IF(AND($A81&lt;&gt;"",$A81&lt;&gt;"TOTAL"),IF(AND([6]PDI_DES__DEDICACIÓN!$BW79&lt;&gt;"",[6]PDI_DES__DEDICACIÓN!$BW79&lt;&gt;0),[6]PDI_DES__DEDICACIÓN!$BW79,""),IF($A81="TOTAL",SUM(INDIRECT("AS4:AS"&amp;ROW()-1)),""))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IF(AND($A81&lt;&gt;"",$A81&lt;&gt;"TOTAL"),IF(AND([6]PDI_DES__DEDICACIÓN!$BZ79&lt;&gt;"",[6]PDI_DES__DEDICACIÓN!$BZ79&lt;&gt;0),[6]PDI_DES__DEDICACIÓN!$BZ79,""),IF($A81="TOTAL",SUM(INDIRECT("AU4:AU"&amp;ROW()-1)),""))</f>
        <v/>
      </c>
      <c r="AV81" s="6" t="str">
        <f ca="1">IF(AND($A81&lt;&gt;"",$A81&lt;&gt;"TOTAL"),IF(AND([6]PDI_DES__DEDICACIÓN!$CB79&lt;&gt;"",[6]PDI_DES__DEDICACIÓN!$CB79&lt;&gt;0),[6]PDI_DES__DEDICACIÓN!$CB79,""),IF($A81="TOTAL",SUM(INDIRECT("AV4:AV"&amp;ROW()-1)),""))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IF(AND($A81&lt;&gt;"",$A81&lt;&gt;"TOTAL"),IF(AND([6]PDI_DES__DEDICACIÓN!$CE79&lt;&gt;"",[6]PDI_DES__DEDICACIÓN!$CE79&lt;&gt;0),[6]PDI_DES__DEDICACIÓN!$CE79,""),IF($A81="TOTAL",SUM(INDIRECT("AX4:AX"&amp;ROW()-1)),""))</f>
        <v/>
      </c>
      <c r="AY81" s="6" t="str">
        <f ca="1">IF(AND($A81&lt;&gt;"",$A81&lt;&gt;"TOTAL"),IF(AND([6]PDI_DES__DEDICACIÓN!$CG79&lt;&gt;"",[6]PDI_DES__DEDICACIÓN!$CG79&lt;&gt;0),[6]PDI_DES__DEDICACIÓN!$CG79,""),IF($A81="TOTAL",SUM(INDIRECT("AY4:AY"&amp;ROW()-1)),""))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IF(AND($A81&lt;&gt;"",$A81&lt;&gt;"TOTAL"),IF(AND([6]PDI_DES__DEDICACIÓN!$CJ79&lt;&gt;"",[6]PDI_DES__DEDICACIÓN!$CJ79&lt;&gt;0),[6]PDI_DES__DEDICACIÓN!$CJ79,""),IF($A81="TOTAL",SUM(INDIRECT("BA4:BA"&amp;ROW()-1)),""))</f>
        <v/>
      </c>
      <c r="BB81" s="6" t="str">
        <f ca="1">IF(AND($A81&lt;&gt;"",$A81&lt;&gt;"TOTAL"),IF(AND([6]PDI_DES__DEDICACIÓN!$CL79&lt;&gt;"",[6]PDI_DES__DEDICACIÓN!$CL79&lt;&gt;0),[6]PDI_DES__DEDICACIÓN!$CL79,""),IF($A81="TOTAL",SUM(INDIRECT("BB4:BB"&amp;ROW()-1)),""))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IF(AND($A81&lt;&gt;"",$A81&lt;&gt;"TOTAL"),IF(AND([6]PDI_DES__DEDICACIÓN!$CO79&lt;&gt;"",[6]PDI_DES__DEDICACIÓN!$CO79&lt;&gt;0),[6]PDI_DES__DEDICACIÓN!$CO79,""),IF($A81="TOTAL",SUM(INDIRECT("BD4:BD"&amp;ROW()-1)),""))</f>
        <v/>
      </c>
      <c r="BE81" s="6" t="str">
        <f ca="1">IF(AND($A81&lt;&gt;"",$A81&lt;&gt;"TOTAL"),IF(AND([6]PDI_DES__DEDICACIÓN!$CQ79&lt;&gt;"",[6]PDI_DES__DEDICACIÓN!$CQ79&lt;&gt;0),[6]PDI_DES__DEDICACIÓN!$CQ79,""),IF($A81="TOTAL",SUM(INDIRECT("BE4:BE"&amp;ROW()-1)),""))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IF([6]PDI_DES__DEDICACIÓN!$B80&lt;&gt;"",[6]PDI_DES__DEDICACIÓN!$B80,IF(AND([6]PDI_DES__DEDICACIÓN!$B80="",[6]PDI_DES__DEDICACIÓN!$B81="",[6]PDI_DES__DEDICACIÓN!$B79=""),"","TOTAL"))</f>
        <v/>
      </c>
      <c r="B82" s="6" t="str">
        <f ca="1">IF(AND($A82&lt;&gt;"",$A82&lt;&gt;"TOTAL"),IF(AND([6]PDI_DES__DEDICACIÓN!$C80&lt;&gt;"",[6]PDI_DES__DEDICACIÓN!$C80&lt;&gt;0),[6]PDI_DES__DEDICACIÓN!$C80,""),IF($A82="TOTAL",SUM(INDIRECT("B4:B"&amp;ROW()-1)),""))</f>
        <v/>
      </c>
      <c r="C82" s="6" t="str">
        <f ca="1">IF(AND($A82&lt;&gt;"",$A82&lt;&gt;"TOTAL"),IF(AND([6]PDI_DES__DEDICACIÓN!$E80&lt;&gt;"",[6]PDI_DES__DEDICACIÓN!$E80&lt;&gt;0),[6]PDI_DES__DEDICACIÓN!$E80,""),IF($A82="TOTAL",SUM(INDIRECT("C4:C"&amp;ROW()-1)),""))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IF(AND($A82&lt;&gt;"",$A82&lt;&gt;"TOTAL"),IF(AND([6]PDI_DES__DEDICACIÓN!$H80&lt;&gt;"",[6]PDI_DES__DEDICACIÓN!$H80&lt;&gt;0),[6]PDI_DES__DEDICACIÓN!$H80,""),IF($A82="TOTAL",SUM(INDIRECT("E4:E"&amp;ROW()-1)),""))</f>
        <v/>
      </c>
      <c r="F82" s="6" t="str">
        <f ca="1">IF(AND($A82&lt;&gt;"",$A82&lt;&gt;"TOTAL"),IF(AND([6]PDI_DES__DEDICACIÓN!$J80&lt;&gt;"",[6]PDI_DES__DEDICACIÓN!$J80&lt;&gt;0),[6]PDI_DES__DEDICACIÓN!$J80,""),IF($A82="TOTAL",SUM(INDIRECT("F4:F"&amp;ROW()-1)),""))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IF(AND($A82&lt;&gt;"",$A82&lt;&gt;"TOTAL"),IF(AND([6]PDI_DES__DEDICACIÓN!$M80&lt;&gt;"",[6]PDI_DES__DEDICACIÓN!$M80&lt;&gt;0),[6]PDI_DES__DEDICACIÓN!$M80,""),IF($A82="TOTAL",SUM(INDIRECT("H4:H"&amp;ROW()-1)),""))</f>
        <v/>
      </c>
      <c r="I82" s="6" t="str">
        <f ca="1">IF(AND($A82&lt;&gt;"",$A82&lt;&gt;"TOTAL"),IF(AND([6]PDI_DES__DEDICACIÓN!$O80&lt;&gt;"",[6]PDI_DES__DEDICACIÓN!$O80&lt;&gt;0),[6]PDI_DES__DEDICACIÓN!$O80,""),IF($A82="TOTAL",SUM(INDIRECT("I4:I"&amp;ROW()-1)),""))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IF(AND($A82&lt;&gt;"",$A82&lt;&gt;"TOTAL"),IF(AND([6]PDI_DES__DEDICACIÓN!$R80&lt;&gt;"",[6]PDI_DES__DEDICACIÓN!$R80&lt;&gt;0),[6]PDI_DES__DEDICACIÓN!$R80,""),IF($A82="TOTAL",SUM(INDIRECT("K4:K"&amp;ROW()-1)),""))</f>
        <v/>
      </c>
      <c r="L82" s="6" t="str">
        <f ca="1">IF(AND($A82&lt;&gt;"",$A82&lt;&gt;"TOTAL"),IF(AND([6]PDI_DES__DEDICACIÓN!$T80&lt;&gt;"",[6]PDI_DES__DEDICACIÓN!$T80&lt;&gt;0),[6]PDI_DES__DEDICACIÓN!$T80,""),IF($A82="TOTAL",SUM(INDIRECT("L4:L"&amp;ROW()-1)),""))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IF(AND($A82&lt;&gt;"",$A82&lt;&gt;"TOTAL"),IF(AND([6]PDI_DES__DEDICACIÓN!$W80&lt;&gt;"",[6]PDI_DES__DEDICACIÓN!$W80&lt;&gt;0),[6]PDI_DES__DEDICACIÓN!$W80,""),IF($A82="TOTAL",SUM(INDIRECT("N4:N"&amp;ROW()-1)),""))</f>
        <v/>
      </c>
      <c r="O82" s="6" t="str">
        <f ca="1">IF(AND($A82&lt;&gt;"",$A82&lt;&gt;"TOTAL"),IF(AND([6]PDI_DES__DEDICACIÓN!$Y80&lt;&gt;"",[6]PDI_DES__DEDICACIÓN!$Y80&lt;&gt;0),[6]PDI_DES__DEDICACIÓN!$Y80,""),IF($A82="TOTAL",SUM(INDIRECT("O4:O"&amp;ROW()-1)),""))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IF(AND($A82&lt;&gt;"",$A82&lt;&gt;"TOTAL"),IF(AND([6]PDI_DES__DEDICACIÓN!$AB80&lt;&gt;"",[6]PDI_DES__DEDICACIÓN!$AB80&lt;&gt;0),[6]PDI_DES__DEDICACIÓN!$AB80,""),IF($A82="TOTAL",SUM(INDIRECT("Q4:Q"&amp;ROW()-1)),""))</f>
        <v/>
      </c>
      <c r="R82" s="6" t="str">
        <f ca="1">IF(AND($A82&lt;&gt;"",$A82&lt;&gt;"TOTAL"),IF(AND([6]PDI_DES__DEDICACIÓN!$AD80&lt;&gt;"",[6]PDI_DES__DEDICACIÓN!$AD80&lt;&gt;0),[6]PDI_DES__DEDICACIÓN!$AD80,""),IF($A82="TOTAL",SUM(INDIRECT("R4:R"&amp;ROW()-1)),""))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IF(AND($A82&lt;&gt;"",$A82&lt;&gt;"TOTAL"),IF(AND([6]PDI_DES__DEDICACIÓN!$AG80&lt;&gt;"",[6]PDI_DES__DEDICACIÓN!$AG80&lt;&gt;0),[6]PDI_DES__DEDICACIÓN!$AG80,""),IF($A82="TOTAL",SUM(INDIRECT("T4:T"&amp;ROW()-1)),""))</f>
        <v/>
      </c>
      <c r="U82" s="6" t="str">
        <f ca="1">IF(AND($A82&lt;&gt;"",$A82&lt;&gt;"TOTAL"),IF(AND([6]PDI_DES__DEDICACIÓN!$AI80&lt;&gt;"",[6]PDI_DES__DEDICACIÓN!$AI80&lt;&gt;0),[6]PDI_DES__DEDICACIÓN!$AI80,""),IF($A82="TOTAL",SUM(INDIRECT("U4:U"&amp;ROW()-1)),""))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IF(AND($A82&lt;&gt;"",$A82&lt;&gt;"TOTAL"),IF(AND([6]PDI_DES__DEDICACIÓN!$AL80&lt;&gt;"",[6]PDI_DES__DEDICACIÓN!$AL80&lt;&gt;0),[6]PDI_DES__DEDICACIÓN!$AL80,""),IF($A82="TOTAL",SUM(INDIRECT("W4:W"&amp;ROW()-1)),""))</f>
        <v/>
      </c>
      <c r="X82" s="6" t="str">
        <f ca="1">IF(AND($A82&lt;&gt;"",$A82&lt;&gt;"TOTAL"),IF(AND([6]PDI_DES__DEDICACIÓN!$AN80&lt;&gt;"",[6]PDI_DES__DEDICACIÓN!$AN80&lt;&gt;0),[6]PDI_DES__DEDICACIÓN!$AN80,""),IF($A82="TOTAL",SUM(INDIRECT("X4:X"&amp;ROW()-1)),""))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IF(AND($A82&lt;&gt;"",$A82&lt;&gt;"TOTAL"),IF(AND([6]PDI_DES__DEDICACIÓN!$AQ80&lt;&gt;"",[6]PDI_DES__DEDICACIÓN!$AQ80&lt;&gt;0),[6]PDI_DES__DEDICACIÓN!$AQ80,""),IF($A82="TOTAL",SUM(INDIRECT("Z4:Z"&amp;ROW()-1)),""))</f>
        <v/>
      </c>
      <c r="AA82" s="6" t="str">
        <f ca="1">IF(AND($A82&lt;&gt;"",$A82&lt;&gt;"TOTAL"),IF(AND([6]PDI_DES__DEDICACIÓN!$AS80&lt;&gt;"",[6]PDI_DES__DEDICACIÓN!$AS80&lt;&gt;0),[6]PDI_DES__DEDICACIÓN!$AS80,""),IF($A82="TOTAL",SUM(INDIRECT("AA4:AA"&amp;ROW()-1)),""))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IF(AND($A82&lt;&gt;"",$A82&lt;&gt;"TOTAL"),IF(AND([6]PDI_DES__DEDICACIÓN!$AV80&lt;&gt;"",[6]PDI_DES__DEDICACIÓN!$AV80&lt;&gt;0),[6]PDI_DES__DEDICACIÓN!$AV80,""),IF($A82="TOTAL",SUM(INDIRECT("AC4:AC"&amp;ROW()-1)),""))</f>
        <v/>
      </c>
      <c r="AD82" s="6" t="str">
        <f ca="1">IF(AND($A82&lt;&gt;"",$A82&lt;&gt;"TOTAL"),IF(AND([6]PDI_DES__DEDICACIÓN!$AX80&lt;&gt;"",[6]PDI_DES__DEDICACIÓN!$AX80&lt;&gt;0),[6]PDI_DES__DEDICACIÓN!$AX80,""),IF($A82="TOTAL",SUM(INDIRECT("AD4:AD"&amp;ROW()-1)),""))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IF(AND($A82&lt;&gt;"",$A82&lt;&gt;"TOTAL"),IF(AND([6]PDI_DES__DEDICACIÓN!$BA80&lt;&gt;"",[6]PDI_DES__DEDICACIÓN!$BA80&lt;&gt;0),[6]PDI_DES__DEDICACIÓN!$BA80,""),IF($A82="TOTAL",SUM(INDIRECT("AF4:AF"&amp;ROW()-1)),""))</f>
        <v/>
      </c>
      <c r="AG82" s="6" t="str">
        <f ca="1">IF(AND($A82&lt;&gt;"",$A82&lt;&gt;"TOTAL"),IF(AND([6]PDI_DES__DEDICACIÓN!$BC80&lt;&gt;"",[6]PDI_DES__DEDICACIÓN!$BC80&lt;&gt;0),[6]PDI_DES__DEDICACIÓN!$BC80,""),IF($A82="TOTAL",SUM(INDIRECT("AG4:AG"&amp;ROW()-1)),""))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IF(AND($A82&lt;&gt;"",$A82&lt;&gt;"TOTAL"),IF(AND([6]PDI_DES__DEDICACIÓN!$BF80&lt;&gt;"",[6]PDI_DES__DEDICACIÓN!$BF80&lt;&gt;0),[6]PDI_DES__DEDICACIÓN!$BF80,""),IF($A82="TOTAL",SUM(INDIRECT("AI4:AI"&amp;ROW()-1)),""))</f>
        <v/>
      </c>
      <c r="AJ82" s="6" t="str">
        <f ca="1">IF(AND($A82&lt;&gt;"",$A82&lt;&gt;"TOTAL"),IF(AND([6]PDI_DES__DEDICACIÓN!$BH80&lt;&gt;"",[6]PDI_DES__DEDICACIÓN!$BH80&lt;&gt;0),[6]PDI_DES__DEDICACIÓN!$BH80,""),IF($A82="TOTAL",SUM(INDIRECT("AJ4:AJ"&amp;ROW()-1)),""))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IF(AND($A82&lt;&gt;"",$A82&lt;&gt;"TOTAL"),IF(AND([6]PDI_DES__DEDICACIÓN!$BK80&lt;&gt;"",[6]PDI_DES__DEDICACIÓN!$BK80&lt;&gt;0),[6]PDI_DES__DEDICACIÓN!$BK80,""),IF($A82="TOTAL",SUM(INDIRECT("AL4:AL"&amp;ROW()-1)),""))</f>
        <v/>
      </c>
      <c r="AM82" s="6" t="str">
        <f ca="1">IF(AND($A82&lt;&gt;"",$A82&lt;&gt;"TOTAL"),IF(AND([6]PDI_DES__DEDICACIÓN!$BM80&lt;&gt;"",[6]PDI_DES__DEDICACIÓN!$BM80&lt;&gt;0),[6]PDI_DES__DEDICACIÓN!$BM80,""),IF($A82="TOTAL",SUM(INDIRECT("AM4:AM"&amp;ROW()-1)),""))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IF(AND($A82&lt;&gt;"",$A82&lt;&gt;"TOTAL"),IF(AND([6]PDI_DES__DEDICACIÓN!$BP80&lt;&gt;"",[6]PDI_DES__DEDICACIÓN!$BP80&lt;&gt;0),[6]PDI_DES__DEDICACIÓN!$BP80,""),IF($A82="TOTAL",SUM(INDIRECT("AO4:AO"&amp;ROW()-1)),""))</f>
        <v/>
      </c>
      <c r="AP82" s="6" t="str">
        <f ca="1">IF(AND($A82&lt;&gt;"",$A82&lt;&gt;"TOTAL"),IF(AND([6]PDI_DES__DEDICACIÓN!$BR80&lt;&gt;"",[6]PDI_DES__DEDICACIÓN!$BR80&lt;&gt;0),[6]PDI_DES__DEDICACIÓN!$BR80,""),IF($A82="TOTAL",SUM(INDIRECT("AP4:AP"&amp;ROW()-1)),""))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IF(AND($A82&lt;&gt;"",$A82&lt;&gt;"TOTAL"),IF(AND([6]PDI_DES__DEDICACIÓN!$BU80&lt;&gt;"",[6]PDI_DES__DEDICACIÓN!$BU80&lt;&gt;0),[6]PDI_DES__DEDICACIÓN!$BU80,""),IF($A82="TOTAL",SUM(INDIRECT("AR4:AR"&amp;ROW()-1)),""))</f>
        <v/>
      </c>
      <c r="AS82" s="6" t="str">
        <f ca="1">IF(AND($A82&lt;&gt;"",$A82&lt;&gt;"TOTAL"),IF(AND([6]PDI_DES__DEDICACIÓN!$BW80&lt;&gt;"",[6]PDI_DES__DEDICACIÓN!$BW80&lt;&gt;0),[6]PDI_DES__DEDICACIÓN!$BW80,""),IF($A82="TOTAL",SUM(INDIRECT("AS4:AS"&amp;ROW()-1)),""))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IF(AND($A82&lt;&gt;"",$A82&lt;&gt;"TOTAL"),IF(AND([6]PDI_DES__DEDICACIÓN!$BZ80&lt;&gt;"",[6]PDI_DES__DEDICACIÓN!$BZ80&lt;&gt;0),[6]PDI_DES__DEDICACIÓN!$BZ80,""),IF($A82="TOTAL",SUM(INDIRECT("AU4:AU"&amp;ROW()-1)),""))</f>
        <v/>
      </c>
      <c r="AV82" s="6" t="str">
        <f ca="1">IF(AND($A82&lt;&gt;"",$A82&lt;&gt;"TOTAL"),IF(AND([6]PDI_DES__DEDICACIÓN!$CB80&lt;&gt;"",[6]PDI_DES__DEDICACIÓN!$CB80&lt;&gt;0),[6]PDI_DES__DEDICACIÓN!$CB80,""),IF($A82="TOTAL",SUM(INDIRECT("AV4:AV"&amp;ROW()-1)),""))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IF(AND($A82&lt;&gt;"",$A82&lt;&gt;"TOTAL"),IF(AND([6]PDI_DES__DEDICACIÓN!$CE80&lt;&gt;"",[6]PDI_DES__DEDICACIÓN!$CE80&lt;&gt;0),[6]PDI_DES__DEDICACIÓN!$CE80,""),IF($A82="TOTAL",SUM(INDIRECT("AX4:AX"&amp;ROW()-1)),""))</f>
        <v/>
      </c>
      <c r="AY82" s="6" t="str">
        <f ca="1">IF(AND($A82&lt;&gt;"",$A82&lt;&gt;"TOTAL"),IF(AND([6]PDI_DES__DEDICACIÓN!$CG80&lt;&gt;"",[6]PDI_DES__DEDICACIÓN!$CG80&lt;&gt;0),[6]PDI_DES__DEDICACIÓN!$CG80,""),IF($A82="TOTAL",SUM(INDIRECT("AY4:AY"&amp;ROW()-1)),""))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IF(AND($A82&lt;&gt;"",$A82&lt;&gt;"TOTAL"),IF(AND([6]PDI_DES__DEDICACIÓN!$CJ80&lt;&gt;"",[6]PDI_DES__DEDICACIÓN!$CJ80&lt;&gt;0),[6]PDI_DES__DEDICACIÓN!$CJ80,""),IF($A82="TOTAL",SUM(INDIRECT("BA4:BA"&amp;ROW()-1)),""))</f>
        <v/>
      </c>
      <c r="BB82" s="6" t="str">
        <f ca="1">IF(AND($A82&lt;&gt;"",$A82&lt;&gt;"TOTAL"),IF(AND([6]PDI_DES__DEDICACIÓN!$CL80&lt;&gt;"",[6]PDI_DES__DEDICACIÓN!$CL80&lt;&gt;0),[6]PDI_DES__DEDICACIÓN!$CL80,""),IF($A82="TOTAL",SUM(INDIRECT("BB4:BB"&amp;ROW()-1)),""))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IF(AND($A82&lt;&gt;"",$A82&lt;&gt;"TOTAL"),IF(AND([6]PDI_DES__DEDICACIÓN!$CO80&lt;&gt;"",[6]PDI_DES__DEDICACIÓN!$CO80&lt;&gt;0),[6]PDI_DES__DEDICACIÓN!$CO80,""),IF($A82="TOTAL",SUM(INDIRECT("BD4:BD"&amp;ROW()-1)),""))</f>
        <v/>
      </c>
      <c r="BE82" s="6" t="str">
        <f ca="1">IF(AND($A82&lt;&gt;"",$A82&lt;&gt;"TOTAL"),IF(AND([6]PDI_DES__DEDICACIÓN!$CQ80&lt;&gt;"",[6]PDI_DES__DEDICACIÓN!$CQ80&lt;&gt;0),[6]PDI_DES__DEDICACIÓN!$CQ80,""),IF($A82="TOTAL",SUM(INDIRECT("BE4:BE"&amp;ROW()-1)),""))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IF([6]PDI_DES__DEDICACIÓN!$B81&lt;&gt;"",[6]PDI_DES__DEDICACIÓN!$B81,IF(AND([6]PDI_DES__DEDICACIÓN!$B81="",[6]PDI_DES__DEDICACIÓN!$B82="",[6]PDI_DES__DEDICACIÓN!$B80=""),"","TOTAL"))</f>
        <v/>
      </c>
      <c r="B83" s="6" t="str">
        <f ca="1">IF(AND($A83&lt;&gt;"",$A83&lt;&gt;"TOTAL"),IF(AND([6]PDI_DES__DEDICACIÓN!$C81&lt;&gt;"",[6]PDI_DES__DEDICACIÓN!$C81&lt;&gt;0),[6]PDI_DES__DEDICACIÓN!$C81,""),IF($A83="TOTAL",SUM(INDIRECT("B4:B"&amp;ROW()-1)),""))</f>
        <v/>
      </c>
      <c r="C83" s="6" t="str">
        <f ca="1">IF(AND($A83&lt;&gt;"",$A83&lt;&gt;"TOTAL"),IF(AND([6]PDI_DES__DEDICACIÓN!$E81&lt;&gt;"",[6]PDI_DES__DEDICACIÓN!$E81&lt;&gt;0),[6]PDI_DES__DEDICACIÓN!$E81,""),IF($A83="TOTAL",SUM(INDIRECT("C4:C"&amp;ROW()-1)),""))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IF(AND($A83&lt;&gt;"",$A83&lt;&gt;"TOTAL"),IF(AND([6]PDI_DES__DEDICACIÓN!$H81&lt;&gt;"",[6]PDI_DES__DEDICACIÓN!$H81&lt;&gt;0),[6]PDI_DES__DEDICACIÓN!$H81,""),IF($A83="TOTAL",SUM(INDIRECT("E4:E"&amp;ROW()-1)),""))</f>
        <v/>
      </c>
      <c r="F83" s="6" t="str">
        <f ca="1">IF(AND($A83&lt;&gt;"",$A83&lt;&gt;"TOTAL"),IF(AND([6]PDI_DES__DEDICACIÓN!$J81&lt;&gt;"",[6]PDI_DES__DEDICACIÓN!$J81&lt;&gt;0),[6]PDI_DES__DEDICACIÓN!$J81,""),IF($A83="TOTAL",SUM(INDIRECT("F4:F"&amp;ROW()-1)),""))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IF(AND($A83&lt;&gt;"",$A83&lt;&gt;"TOTAL"),IF(AND([6]PDI_DES__DEDICACIÓN!$M81&lt;&gt;"",[6]PDI_DES__DEDICACIÓN!$M81&lt;&gt;0),[6]PDI_DES__DEDICACIÓN!$M81,""),IF($A83="TOTAL",SUM(INDIRECT("H4:H"&amp;ROW()-1)),""))</f>
        <v/>
      </c>
      <c r="I83" s="6" t="str">
        <f ca="1">IF(AND($A83&lt;&gt;"",$A83&lt;&gt;"TOTAL"),IF(AND([6]PDI_DES__DEDICACIÓN!$O81&lt;&gt;"",[6]PDI_DES__DEDICACIÓN!$O81&lt;&gt;0),[6]PDI_DES__DEDICACIÓN!$O81,""),IF($A83="TOTAL",SUM(INDIRECT("I4:I"&amp;ROW()-1)),""))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IF(AND($A83&lt;&gt;"",$A83&lt;&gt;"TOTAL"),IF(AND([6]PDI_DES__DEDICACIÓN!$R81&lt;&gt;"",[6]PDI_DES__DEDICACIÓN!$R81&lt;&gt;0),[6]PDI_DES__DEDICACIÓN!$R81,""),IF($A83="TOTAL",SUM(INDIRECT("K4:K"&amp;ROW()-1)),""))</f>
        <v/>
      </c>
      <c r="L83" s="6" t="str">
        <f ca="1">IF(AND($A83&lt;&gt;"",$A83&lt;&gt;"TOTAL"),IF(AND([6]PDI_DES__DEDICACIÓN!$T81&lt;&gt;"",[6]PDI_DES__DEDICACIÓN!$T81&lt;&gt;0),[6]PDI_DES__DEDICACIÓN!$T81,""),IF($A83="TOTAL",SUM(INDIRECT("L4:L"&amp;ROW()-1)),""))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IF(AND($A83&lt;&gt;"",$A83&lt;&gt;"TOTAL"),IF(AND([6]PDI_DES__DEDICACIÓN!$W81&lt;&gt;"",[6]PDI_DES__DEDICACIÓN!$W81&lt;&gt;0),[6]PDI_DES__DEDICACIÓN!$W81,""),IF($A83="TOTAL",SUM(INDIRECT("N4:N"&amp;ROW()-1)),""))</f>
        <v/>
      </c>
      <c r="O83" s="6" t="str">
        <f ca="1">IF(AND($A83&lt;&gt;"",$A83&lt;&gt;"TOTAL"),IF(AND([6]PDI_DES__DEDICACIÓN!$Y81&lt;&gt;"",[6]PDI_DES__DEDICACIÓN!$Y81&lt;&gt;0),[6]PDI_DES__DEDICACIÓN!$Y81,""),IF($A83="TOTAL",SUM(INDIRECT("O4:O"&amp;ROW()-1)),""))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IF(AND($A83&lt;&gt;"",$A83&lt;&gt;"TOTAL"),IF(AND([6]PDI_DES__DEDICACIÓN!$AB81&lt;&gt;"",[6]PDI_DES__DEDICACIÓN!$AB81&lt;&gt;0),[6]PDI_DES__DEDICACIÓN!$AB81,""),IF($A83="TOTAL",SUM(INDIRECT("Q4:Q"&amp;ROW()-1)),""))</f>
        <v/>
      </c>
      <c r="R83" s="6" t="str">
        <f ca="1">IF(AND($A83&lt;&gt;"",$A83&lt;&gt;"TOTAL"),IF(AND([6]PDI_DES__DEDICACIÓN!$AD81&lt;&gt;"",[6]PDI_DES__DEDICACIÓN!$AD81&lt;&gt;0),[6]PDI_DES__DEDICACIÓN!$AD81,""),IF($A83="TOTAL",SUM(INDIRECT("R4:R"&amp;ROW()-1)),""))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IF(AND($A83&lt;&gt;"",$A83&lt;&gt;"TOTAL"),IF(AND([6]PDI_DES__DEDICACIÓN!$AG81&lt;&gt;"",[6]PDI_DES__DEDICACIÓN!$AG81&lt;&gt;0),[6]PDI_DES__DEDICACIÓN!$AG81,""),IF($A83="TOTAL",SUM(INDIRECT("T4:T"&amp;ROW()-1)),""))</f>
        <v/>
      </c>
      <c r="U83" s="6" t="str">
        <f ca="1">IF(AND($A83&lt;&gt;"",$A83&lt;&gt;"TOTAL"),IF(AND([6]PDI_DES__DEDICACIÓN!$AI81&lt;&gt;"",[6]PDI_DES__DEDICACIÓN!$AI81&lt;&gt;0),[6]PDI_DES__DEDICACIÓN!$AI81,""),IF($A83="TOTAL",SUM(INDIRECT("U4:U"&amp;ROW()-1)),""))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IF(AND($A83&lt;&gt;"",$A83&lt;&gt;"TOTAL"),IF(AND([6]PDI_DES__DEDICACIÓN!$AL81&lt;&gt;"",[6]PDI_DES__DEDICACIÓN!$AL81&lt;&gt;0),[6]PDI_DES__DEDICACIÓN!$AL81,""),IF($A83="TOTAL",SUM(INDIRECT("W4:W"&amp;ROW()-1)),""))</f>
        <v/>
      </c>
      <c r="X83" s="6" t="str">
        <f ca="1">IF(AND($A83&lt;&gt;"",$A83&lt;&gt;"TOTAL"),IF(AND([6]PDI_DES__DEDICACIÓN!$AN81&lt;&gt;"",[6]PDI_DES__DEDICACIÓN!$AN81&lt;&gt;0),[6]PDI_DES__DEDICACIÓN!$AN81,""),IF($A83="TOTAL",SUM(INDIRECT("X4:X"&amp;ROW()-1)),""))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IF(AND($A83&lt;&gt;"",$A83&lt;&gt;"TOTAL"),IF(AND([6]PDI_DES__DEDICACIÓN!$AQ81&lt;&gt;"",[6]PDI_DES__DEDICACIÓN!$AQ81&lt;&gt;0),[6]PDI_DES__DEDICACIÓN!$AQ81,""),IF($A83="TOTAL",SUM(INDIRECT("Z4:Z"&amp;ROW()-1)),""))</f>
        <v/>
      </c>
      <c r="AA83" s="6" t="str">
        <f ca="1">IF(AND($A83&lt;&gt;"",$A83&lt;&gt;"TOTAL"),IF(AND([6]PDI_DES__DEDICACIÓN!$AS81&lt;&gt;"",[6]PDI_DES__DEDICACIÓN!$AS81&lt;&gt;0),[6]PDI_DES__DEDICACIÓN!$AS81,""),IF($A83="TOTAL",SUM(INDIRECT("AA4:AA"&amp;ROW()-1)),""))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IF(AND($A83&lt;&gt;"",$A83&lt;&gt;"TOTAL"),IF(AND([6]PDI_DES__DEDICACIÓN!$AV81&lt;&gt;"",[6]PDI_DES__DEDICACIÓN!$AV81&lt;&gt;0),[6]PDI_DES__DEDICACIÓN!$AV81,""),IF($A83="TOTAL",SUM(INDIRECT("AC4:AC"&amp;ROW()-1)),""))</f>
        <v/>
      </c>
      <c r="AD83" s="6" t="str">
        <f ca="1">IF(AND($A83&lt;&gt;"",$A83&lt;&gt;"TOTAL"),IF(AND([6]PDI_DES__DEDICACIÓN!$AX81&lt;&gt;"",[6]PDI_DES__DEDICACIÓN!$AX81&lt;&gt;0),[6]PDI_DES__DEDICACIÓN!$AX81,""),IF($A83="TOTAL",SUM(INDIRECT("AD4:AD"&amp;ROW()-1)),""))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IF(AND($A83&lt;&gt;"",$A83&lt;&gt;"TOTAL"),IF(AND([6]PDI_DES__DEDICACIÓN!$BA81&lt;&gt;"",[6]PDI_DES__DEDICACIÓN!$BA81&lt;&gt;0),[6]PDI_DES__DEDICACIÓN!$BA81,""),IF($A83="TOTAL",SUM(INDIRECT("AF4:AF"&amp;ROW()-1)),""))</f>
        <v/>
      </c>
      <c r="AG83" s="6" t="str">
        <f ca="1">IF(AND($A83&lt;&gt;"",$A83&lt;&gt;"TOTAL"),IF(AND([6]PDI_DES__DEDICACIÓN!$BC81&lt;&gt;"",[6]PDI_DES__DEDICACIÓN!$BC81&lt;&gt;0),[6]PDI_DES__DEDICACIÓN!$BC81,""),IF($A83="TOTAL",SUM(INDIRECT("AG4:AG"&amp;ROW()-1)),""))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IF(AND($A83&lt;&gt;"",$A83&lt;&gt;"TOTAL"),IF(AND([6]PDI_DES__DEDICACIÓN!$BF81&lt;&gt;"",[6]PDI_DES__DEDICACIÓN!$BF81&lt;&gt;0),[6]PDI_DES__DEDICACIÓN!$BF81,""),IF($A83="TOTAL",SUM(INDIRECT("AI4:AI"&amp;ROW()-1)),""))</f>
        <v/>
      </c>
      <c r="AJ83" s="6" t="str">
        <f ca="1">IF(AND($A83&lt;&gt;"",$A83&lt;&gt;"TOTAL"),IF(AND([6]PDI_DES__DEDICACIÓN!$BH81&lt;&gt;"",[6]PDI_DES__DEDICACIÓN!$BH81&lt;&gt;0),[6]PDI_DES__DEDICACIÓN!$BH81,""),IF($A83="TOTAL",SUM(INDIRECT("AJ4:AJ"&amp;ROW()-1)),""))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IF(AND($A83&lt;&gt;"",$A83&lt;&gt;"TOTAL"),IF(AND([6]PDI_DES__DEDICACIÓN!$BK81&lt;&gt;"",[6]PDI_DES__DEDICACIÓN!$BK81&lt;&gt;0),[6]PDI_DES__DEDICACIÓN!$BK81,""),IF($A83="TOTAL",SUM(INDIRECT("AL4:AL"&amp;ROW()-1)),""))</f>
        <v/>
      </c>
      <c r="AM83" s="6" t="str">
        <f ca="1">IF(AND($A83&lt;&gt;"",$A83&lt;&gt;"TOTAL"),IF(AND([6]PDI_DES__DEDICACIÓN!$BM81&lt;&gt;"",[6]PDI_DES__DEDICACIÓN!$BM81&lt;&gt;0),[6]PDI_DES__DEDICACIÓN!$BM81,""),IF($A83="TOTAL",SUM(INDIRECT("AM4:AM"&amp;ROW()-1)),""))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IF(AND($A83&lt;&gt;"",$A83&lt;&gt;"TOTAL"),IF(AND([6]PDI_DES__DEDICACIÓN!$BP81&lt;&gt;"",[6]PDI_DES__DEDICACIÓN!$BP81&lt;&gt;0),[6]PDI_DES__DEDICACIÓN!$BP81,""),IF($A83="TOTAL",SUM(INDIRECT("AO4:AO"&amp;ROW()-1)),""))</f>
        <v/>
      </c>
      <c r="AP83" s="6" t="str">
        <f ca="1">IF(AND($A83&lt;&gt;"",$A83&lt;&gt;"TOTAL"),IF(AND([6]PDI_DES__DEDICACIÓN!$BR81&lt;&gt;"",[6]PDI_DES__DEDICACIÓN!$BR81&lt;&gt;0),[6]PDI_DES__DEDICACIÓN!$BR81,""),IF($A83="TOTAL",SUM(INDIRECT("AP4:AP"&amp;ROW()-1)),""))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IF(AND($A83&lt;&gt;"",$A83&lt;&gt;"TOTAL"),IF(AND([6]PDI_DES__DEDICACIÓN!$BU81&lt;&gt;"",[6]PDI_DES__DEDICACIÓN!$BU81&lt;&gt;0),[6]PDI_DES__DEDICACIÓN!$BU81,""),IF($A83="TOTAL",SUM(INDIRECT("AR4:AR"&amp;ROW()-1)),""))</f>
        <v/>
      </c>
      <c r="AS83" s="6" t="str">
        <f ca="1">IF(AND($A83&lt;&gt;"",$A83&lt;&gt;"TOTAL"),IF(AND([6]PDI_DES__DEDICACIÓN!$BW81&lt;&gt;"",[6]PDI_DES__DEDICACIÓN!$BW81&lt;&gt;0),[6]PDI_DES__DEDICACIÓN!$BW81,""),IF($A83="TOTAL",SUM(INDIRECT("AS4:AS"&amp;ROW()-1)),""))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IF(AND($A83&lt;&gt;"",$A83&lt;&gt;"TOTAL"),IF(AND([6]PDI_DES__DEDICACIÓN!$BZ81&lt;&gt;"",[6]PDI_DES__DEDICACIÓN!$BZ81&lt;&gt;0),[6]PDI_DES__DEDICACIÓN!$BZ81,""),IF($A83="TOTAL",SUM(INDIRECT("AU4:AU"&amp;ROW()-1)),""))</f>
        <v/>
      </c>
      <c r="AV83" s="6" t="str">
        <f ca="1">IF(AND($A83&lt;&gt;"",$A83&lt;&gt;"TOTAL"),IF(AND([6]PDI_DES__DEDICACIÓN!$CB81&lt;&gt;"",[6]PDI_DES__DEDICACIÓN!$CB81&lt;&gt;0),[6]PDI_DES__DEDICACIÓN!$CB81,""),IF($A83="TOTAL",SUM(INDIRECT("AV4:AV"&amp;ROW()-1)),""))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IF(AND($A83&lt;&gt;"",$A83&lt;&gt;"TOTAL"),IF(AND([6]PDI_DES__DEDICACIÓN!$CE81&lt;&gt;"",[6]PDI_DES__DEDICACIÓN!$CE81&lt;&gt;0),[6]PDI_DES__DEDICACIÓN!$CE81,""),IF($A83="TOTAL",SUM(INDIRECT("AX4:AX"&amp;ROW()-1)),""))</f>
        <v/>
      </c>
      <c r="AY83" s="6" t="str">
        <f ca="1">IF(AND($A83&lt;&gt;"",$A83&lt;&gt;"TOTAL"),IF(AND([6]PDI_DES__DEDICACIÓN!$CG81&lt;&gt;"",[6]PDI_DES__DEDICACIÓN!$CG81&lt;&gt;0),[6]PDI_DES__DEDICACIÓN!$CG81,""),IF($A83="TOTAL",SUM(INDIRECT("AY4:AY"&amp;ROW()-1)),""))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IF(AND($A83&lt;&gt;"",$A83&lt;&gt;"TOTAL"),IF(AND([6]PDI_DES__DEDICACIÓN!$CJ81&lt;&gt;"",[6]PDI_DES__DEDICACIÓN!$CJ81&lt;&gt;0),[6]PDI_DES__DEDICACIÓN!$CJ81,""),IF($A83="TOTAL",SUM(INDIRECT("BA4:BA"&amp;ROW()-1)),""))</f>
        <v/>
      </c>
      <c r="BB83" s="6" t="str">
        <f ca="1">IF(AND($A83&lt;&gt;"",$A83&lt;&gt;"TOTAL"),IF(AND([6]PDI_DES__DEDICACIÓN!$CL81&lt;&gt;"",[6]PDI_DES__DEDICACIÓN!$CL81&lt;&gt;0),[6]PDI_DES__DEDICACIÓN!$CL81,""),IF($A83="TOTAL",SUM(INDIRECT("BB4:BB"&amp;ROW()-1)),""))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IF(AND($A83&lt;&gt;"",$A83&lt;&gt;"TOTAL"),IF(AND([6]PDI_DES__DEDICACIÓN!$CO81&lt;&gt;"",[6]PDI_DES__DEDICACIÓN!$CO81&lt;&gt;0),[6]PDI_DES__DEDICACIÓN!$CO81,""),IF($A83="TOTAL",SUM(INDIRECT("BD4:BD"&amp;ROW()-1)),""))</f>
        <v/>
      </c>
      <c r="BE83" s="6" t="str">
        <f ca="1">IF(AND($A83&lt;&gt;"",$A83&lt;&gt;"TOTAL"),IF(AND([6]PDI_DES__DEDICACIÓN!$CQ81&lt;&gt;"",[6]PDI_DES__DEDICACIÓN!$CQ81&lt;&gt;0),[6]PDI_DES__DEDICACIÓN!$CQ81,""),IF($A83="TOTAL",SUM(INDIRECT("BE4:BE"&amp;ROW()-1)),""))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IF([6]PDI_DES__DEDICACIÓN!$B82&lt;&gt;"",[6]PDI_DES__DEDICACIÓN!$B82,IF(AND([6]PDI_DES__DEDICACIÓN!$B82="",[6]PDI_DES__DEDICACIÓN!$B83="",[6]PDI_DES__DEDICACIÓN!$B81=""),"","TOTAL"))</f>
        <v/>
      </c>
      <c r="B84" s="6" t="str">
        <f ca="1">IF(AND($A84&lt;&gt;"",$A84&lt;&gt;"TOTAL"),IF(AND([6]PDI_DES__DEDICACIÓN!$C82&lt;&gt;"",[6]PDI_DES__DEDICACIÓN!$C82&lt;&gt;0),[6]PDI_DES__DEDICACIÓN!$C82,""),IF($A84="TOTAL",SUM(INDIRECT("B4:B"&amp;ROW()-1)),""))</f>
        <v/>
      </c>
      <c r="C84" s="6" t="str">
        <f ca="1">IF(AND($A84&lt;&gt;"",$A84&lt;&gt;"TOTAL"),IF(AND([6]PDI_DES__DEDICACIÓN!$E82&lt;&gt;"",[6]PDI_DES__DEDICACIÓN!$E82&lt;&gt;0),[6]PDI_DES__DEDICACIÓN!$E82,""),IF($A84="TOTAL",SUM(INDIRECT("C4:C"&amp;ROW()-1)),""))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IF(AND($A84&lt;&gt;"",$A84&lt;&gt;"TOTAL"),IF(AND([6]PDI_DES__DEDICACIÓN!$H82&lt;&gt;"",[6]PDI_DES__DEDICACIÓN!$H82&lt;&gt;0),[6]PDI_DES__DEDICACIÓN!$H82,""),IF($A84="TOTAL",SUM(INDIRECT("E4:E"&amp;ROW()-1)),""))</f>
        <v/>
      </c>
      <c r="F84" s="6" t="str">
        <f ca="1">IF(AND($A84&lt;&gt;"",$A84&lt;&gt;"TOTAL"),IF(AND([6]PDI_DES__DEDICACIÓN!$J82&lt;&gt;"",[6]PDI_DES__DEDICACIÓN!$J82&lt;&gt;0),[6]PDI_DES__DEDICACIÓN!$J82,""),IF($A84="TOTAL",SUM(INDIRECT("F4:F"&amp;ROW()-1)),""))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IF(AND($A84&lt;&gt;"",$A84&lt;&gt;"TOTAL"),IF(AND([6]PDI_DES__DEDICACIÓN!$M82&lt;&gt;"",[6]PDI_DES__DEDICACIÓN!$M82&lt;&gt;0),[6]PDI_DES__DEDICACIÓN!$M82,""),IF($A84="TOTAL",SUM(INDIRECT("H4:H"&amp;ROW()-1)),""))</f>
        <v/>
      </c>
      <c r="I84" s="6" t="str">
        <f ca="1">IF(AND($A84&lt;&gt;"",$A84&lt;&gt;"TOTAL"),IF(AND([6]PDI_DES__DEDICACIÓN!$O82&lt;&gt;"",[6]PDI_DES__DEDICACIÓN!$O82&lt;&gt;0),[6]PDI_DES__DEDICACIÓN!$O82,""),IF($A84="TOTAL",SUM(INDIRECT("I4:I"&amp;ROW()-1)),""))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IF(AND($A84&lt;&gt;"",$A84&lt;&gt;"TOTAL"),IF(AND([6]PDI_DES__DEDICACIÓN!$R82&lt;&gt;"",[6]PDI_DES__DEDICACIÓN!$R82&lt;&gt;0),[6]PDI_DES__DEDICACIÓN!$R82,""),IF($A84="TOTAL",SUM(INDIRECT("K4:K"&amp;ROW()-1)),""))</f>
        <v/>
      </c>
      <c r="L84" s="6" t="str">
        <f ca="1">IF(AND($A84&lt;&gt;"",$A84&lt;&gt;"TOTAL"),IF(AND([6]PDI_DES__DEDICACIÓN!$T82&lt;&gt;"",[6]PDI_DES__DEDICACIÓN!$T82&lt;&gt;0),[6]PDI_DES__DEDICACIÓN!$T82,""),IF($A84="TOTAL",SUM(INDIRECT("L4:L"&amp;ROW()-1)),""))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IF(AND($A84&lt;&gt;"",$A84&lt;&gt;"TOTAL"),IF(AND([6]PDI_DES__DEDICACIÓN!$W82&lt;&gt;"",[6]PDI_DES__DEDICACIÓN!$W82&lt;&gt;0),[6]PDI_DES__DEDICACIÓN!$W82,""),IF($A84="TOTAL",SUM(INDIRECT("N4:N"&amp;ROW()-1)),""))</f>
        <v/>
      </c>
      <c r="O84" s="6" t="str">
        <f ca="1">IF(AND($A84&lt;&gt;"",$A84&lt;&gt;"TOTAL"),IF(AND([6]PDI_DES__DEDICACIÓN!$Y82&lt;&gt;"",[6]PDI_DES__DEDICACIÓN!$Y82&lt;&gt;0),[6]PDI_DES__DEDICACIÓN!$Y82,""),IF($A84="TOTAL",SUM(INDIRECT("O4:O"&amp;ROW()-1)),""))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IF(AND($A84&lt;&gt;"",$A84&lt;&gt;"TOTAL"),IF(AND([6]PDI_DES__DEDICACIÓN!$AB82&lt;&gt;"",[6]PDI_DES__DEDICACIÓN!$AB82&lt;&gt;0),[6]PDI_DES__DEDICACIÓN!$AB82,""),IF($A84="TOTAL",SUM(INDIRECT("Q4:Q"&amp;ROW()-1)),""))</f>
        <v/>
      </c>
      <c r="R84" s="6" t="str">
        <f ca="1">IF(AND($A84&lt;&gt;"",$A84&lt;&gt;"TOTAL"),IF(AND([6]PDI_DES__DEDICACIÓN!$AD82&lt;&gt;"",[6]PDI_DES__DEDICACIÓN!$AD82&lt;&gt;0),[6]PDI_DES__DEDICACIÓN!$AD82,""),IF($A84="TOTAL",SUM(INDIRECT("R4:R"&amp;ROW()-1)),""))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IF(AND($A84&lt;&gt;"",$A84&lt;&gt;"TOTAL"),IF(AND([6]PDI_DES__DEDICACIÓN!$AG82&lt;&gt;"",[6]PDI_DES__DEDICACIÓN!$AG82&lt;&gt;0),[6]PDI_DES__DEDICACIÓN!$AG82,""),IF($A84="TOTAL",SUM(INDIRECT("T4:T"&amp;ROW()-1)),""))</f>
        <v/>
      </c>
      <c r="U84" s="6" t="str">
        <f ca="1">IF(AND($A84&lt;&gt;"",$A84&lt;&gt;"TOTAL"),IF(AND([6]PDI_DES__DEDICACIÓN!$AI82&lt;&gt;"",[6]PDI_DES__DEDICACIÓN!$AI82&lt;&gt;0),[6]PDI_DES__DEDICACIÓN!$AI82,""),IF($A84="TOTAL",SUM(INDIRECT("U4:U"&amp;ROW()-1)),""))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IF(AND($A84&lt;&gt;"",$A84&lt;&gt;"TOTAL"),IF(AND([6]PDI_DES__DEDICACIÓN!$AL82&lt;&gt;"",[6]PDI_DES__DEDICACIÓN!$AL82&lt;&gt;0),[6]PDI_DES__DEDICACIÓN!$AL82,""),IF($A84="TOTAL",SUM(INDIRECT("W4:W"&amp;ROW()-1)),""))</f>
        <v/>
      </c>
      <c r="X84" s="6" t="str">
        <f ca="1">IF(AND($A84&lt;&gt;"",$A84&lt;&gt;"TOTAL"),IF(AND([6]PDI_DES__DEDICACIÓN!$AN82&lt;&gt;"",[6]PDI_DES__DEDICACIÓN!$AN82&lt;&gt;0),[6]PDI_DES__DEDICACIÓN!$AN82,""),IF($A84="TOTAL",SUM(INDIRECT("X4:X"&amp;ROW()-1)),""))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IF(AND($A84&lt;&gt;"",$A84&lt;&gt;"TOTAL"),IF(AND([6]PDI_DES__DEDICACIÓN!$AQ82&lt;&gt;"",[6]PDI_DES__DEDICACIÓN!$AQ82&lt;&gt;0),[6]PDI_DES__DEDICACIÓN!$AQ82,""),IF($A84="TOTAL",SUM(INDIRECT("Z4:Z"&amp;ROW()-1)),""))</f>
        <v/>
      </c>
      <c r="AA84" s="6" t="str">
        <f ca="1">IF(AND($A84&lt;&gt;"",$A84&lt;&gt;"TOTAL"),IF(AND([6]PDI_DES__DEDICACIÓN!$AS82&lt;&gt;"",[6]PDI_DES__DEDICACIÓN!$AS82&lt;&gt;0),[6]PDI_DES__DEDICACIÓN!$AS82,""),IF($A84="TOTAL",SUM(INDIRECT("AA4:AA"&amp;ROW()-1)),""))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IF(AND($A84&lt;&gt;"",$A84&lt;&gt;"TOTAL"),IF(AND([6]PDI_DES__DEDICACIÓN!$AV82&lt;&gt;"",[6]PDI_DES__DEDICACIÓN!$AV82&lt;&gt;0),[6]PDI_DES__DEDICACIÓN!$AV82,""),IF($A84="TOTAL",SUM(INDIRECT("AC4:AC"&amp;ROW()-1)),""))</f>
        <v/>
      </c>
      <c r="AD84" s="6" t="str">
        <f ca="1">IF(AND($A84&lt;&gt;"",$A84&lt;&gt;"TOTAL"),IF(AND([6]PDI_DES__DEDICACIÓN!$AX82&lt;&gt;"",[6]PDI_DES__DEDICACIÓN!$AX82&lt;&gt;0),[6]PDI_DES__DEDICACIÓN!$AX82,""),IF($A84="TOTAL",SUM(INDIRECT("AD4:AD"&amp;ROW()-1)),""))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IF(AND($A84&lt;&gt;"",$A84&lt;&gt;"TOTAL"),IF(AND([6]PDI_DES__DEDICACIÓN!$BA82&lt;&gt;"",[6]PDI_DES__DEDICACIÓN!$BA82&lt;&gt;0),[6]PDI_DES__DEDICACIÓN!$BA82,""),IF($A84="TOTAL",SUM(INDIRECT("AF4:AF"&amp;ROW()-1)),""))</f>
        <v/>
      </c>
      <c r="AG84" s="6" t="str">
        <f ca="1">IF(AND($A84&lt;&gt;"",$A84&lt;&gt;"TOTAL"),IF(AND([6]PDI_DES__DEDICACIÓN!$BC82&lt;&gt;"",[6]PDI_DES__DEDICACIÓN!$BC82&lt;&gt;0),[6]PDI_DES__DEDICACIÓN!$BC82,""),IF($A84="TOTAL",SUM(INDIRECT("AG4:AG"&amp;ROW()-1)),""))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IF(AND($A84&lt;&gt;"",$A84&lt;&gt;"TOTAL"),IF(AND([6]PDI_DES__DEDICACIÓN!$BF82&lt;&gt;"",[6]PDI_DES__DEDICACIÓN!$BF82&lt;&gt;0),[6]PDI_DES__DEDICACIÓN!$BF82,""),IF($A84="TOTAL",SUM(INDIRECT("AI4:AI"&amp;ROW()-1)),""))</f>
        <v/>
      </c>
      <c r="AJ84" s="6" t="str">
        <f ca="1">IF(AND($A84&lt;&gt;"",$A84&lt;&gt;"TOTAL"),IF(AND([6]PDI_DES__DEDICACIÓN!$BH82&lt;&gt;"",[6]PDI_DES__DEDICACIÓN!$BH82&lt;&gt;0),[6]PDI_DES__DEDICACIÓN!$BH82,""),IF($A84="TOTAL",SUM(INDIRECT("AJ4:AJ"&amp;ROW()-1)),""))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IF(AND($A84&lt;&gt;"",$A84&lt;&gt;"TOTAL"),IF(AND([6]PDI_DES__DEDICACIÓN!$BK82&lt;&gt;"",[6]PDI_DES__DEDICACIÓN!$BK82&lt;&gt;0),[6]PDI_DES__DEDICACIÓN!$BK82,""),IF($A84="TOTAL",SUM(INDIRECT("AL4:AL"&amp;ROW()-1)),""))</f>
        <v/>
      </c>
      <c r="AM84" s="6" t="str">
        <f ca="1">IF(AND($A84&lt;&gt;"",$A84&lt;&gt;"TOTAL"),IF(AND([6]PDI_DES__DEDICACIÓN!$BM82&lt;&gt;"",[6]PDI_DES__DEDICACIÓN!$BM82&lt;&gt;0),[6]PDI_DES__DEDICACIÓN!$BM82,""),IF($A84="TOTAL",SUM(INDIRECT("AM4:AM"&amp;ROW()-1)),""))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IF(AND($A84&lt;&gt;"",$A84&lt;&gt;"TOTAL"),IF(AND([6]PDI_DES__DEDICACIÓN!$BP82&lt;&gt;"",[6]PDI_DES__DEDICACIÓN!$BP82&lt;&gt;0),[6]PDI_DES__DEDICACIÓN!$BP82,""),IF($A84="TOTAL",SUM(INDIRECT("AO4:AO"&amp;ROW()-1)),""))</f>
        <v/>
      </c>
      <c r="AP84" s="6" t="str">
        <f ca="1">IF(AND($A84&lt;&gt;"",$A84&lt;&gt;"TOTAL"),IF(AND([6]PDI_DES__DEDICACIÓN!$BR82&lt;&gt;"",[6]PDI_DES__DEDICACIÓN!$BR82&lt;&gt;0),[6]PDI_DES__DEDICACIÓN!$BR82,""),IF($A84="TOTAL",SUM(INDIRECT("AP4:AP"&amp;ROW()-1)),""))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IF(AND($A84&lt;&gt;"",$A84&lt;&gt;"TOTAL"),IF(AND([6]PDI_DES__DEDICACIÓN!$BU82&lt;&gt;"",[6]PDI_DES__DEDICACIÓN!$BU82&lt;&gt;0),[6]PDI_DES__DEDICACIÓN!$BU82,""),IF($A84="TOTAL",SUM(INDIRECT("AR4:AR"&amp;ROW()-1)),""))</f>
        <v/>
      </c>
      <c r="AS84" s="6" t="str">
        <f ca="1">IF(AND($A84&lt;&gt;"",$A84&lt;&gt;"TOTAL"),IF(AND([6]PDI_DES__DEDICACIÓN!$BW82&lt;&gt;"",[6]PDI_DES__DEDICACIÓN!$BW82&lt;&gt;0),[6]PDI_DES__DEDICACIÓN!$BW82,""),IF($A84="TOTAL",SUM(INDIRECT("AS4:AS"&amp;ROW()-1)),""))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IF(AND($A84&lt;&gt;"",$A84&lt;&gt;"TOTAL"),IF(AND([6]PDI_DES__DEDICACIÓN!$BZ82&lt;&gt;"",[6]PDI_DES__DEDICACIÓN!$BZ82&lt;&gt;0),[6]PDI_DES__DEDICACIÓN!$BZ82,""),IF($A84="TOTAL",SUM(INDIRECT("AU4:AU"&amp;ROW()-1)),""))</f>
        <v/>
      </c>
      <c r="AV84" s="6" t="str">
        <f ca="1">IF(AND($A84&lt;&gt;"",$A84&lt;&gt;"TOTAL"),IF(AND([6]PDI_DES__DEDICACIÓN!$CB82&lt;&gt;"",[6]PDI_DES__DEDICACIÓN!$CB82&lt;&gt;0),[6]PDI_DES__DEDICACIÓN!$CB82,""),IF($A84="TOTAL",SUM(INDIRECT("AV4:AV"&amp;ROW()-1)),""))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IF(AND($A84&lt;&gt;"",$A84&lt;&gt;"TOTAL"),IF(AND([6]PDI_DES__DEDICACIÓN!$CE82&lt;&gt;"",[6]PDI_DES__DEDICACIÓN!$CE82&lt;&gt;0),[6]PDI_DES__DEDICACIÓN!$CE82,""),IF($A84="TOTAL",SUM(INDIRECT("AX4:AX"&amp;ROW()-1)),""))</f>
        <v/>
      </c>
      <c r="AY84" s="6" t="str">
        <f ca="1">IF(AND($A84&lt;&gt;"",$A84&lt;&gt;"TOTAL"),IF(AND([6]PDI_DES__DEDICACIÓN!$CG82&lt;&gt;"",[6]PDI_DES__DEDICACIÓN!$CG82&lt;&gt;0),[6]PDI_DES__DEDICACIÓN!$CG82,""),IF($A84="TOTAL",SUM(INDIRECT("AY4:AY"&amp;ROW()-1)),""))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IF(AND($A84&lt;&gt;"",$A84&lt;&gt;"TOTAL"),IF(AND([6]PDI_DES__DEDICACIÓN!$CJ82&lt;&gt;"",[6]PDI_DES__DEDICACIÓN!$CJ82&lt;&gt;0),[6]PDI_DES__DEDICACIÓN!$CJ82,""),IF($A84="TOTAL",SUM(INDIRECT("BA4:BA"&amp;ROW()-1)),""))</f>
        <v/>
      </c>
      <c r="BB84" s="6" t="str">
        <f ca="1">IF(AND($A84&lt;&gt;"",$A84&lt;&gt;"TOTAL"),IF(AND([6]PDI_DES__DEDICACIÓN!$CL82&lt;&gt;"",[6]PDI_DES__DEDICACIÓN!$CL82&lt;&gt;0),[6]PDI_DES__DEDICACIÓN!$CL82,""),IF($A84="TOTAL",SUM(INDIRECT("BB4:BB"&amp;ROW()-1)),""))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IF(AND($A84&lt;&gt;"",$A84&lt;&gt;"TOTAL"),IF(AND([6]PDI_DES__DEDICACIÓN!$CO82&lt;&gt;"",[6]PDI_DES__DEDICACIÓN!$CO82&lt;&gt;0),[6]PDI_DES__DEDICACIÓN!$CO82,""),IF($A84="TOTAL",SUM(INDIRECT("BD4:BD"&amp;ROW()-1)),""))</f>
        <v/>
      </c>
      <c r="BE84" s="6" t="str">
        <f ca="1">IF(AND($A84&lt;&gt;"",$A84&lt;&gt;"TOTAL"),IF(AND([6]PDI_DES__DEDICACIÓN!$CQ82&lt;&gt;"",[6]PDI_DES__DEDICACIÓN!$CQ82&lt;&gt;0),[6]PDI_DES__DEDICACIÓN!$CQ82,""),IF($A84="TOTAL",SUM(INDIRECT("BE4:BE"&amp;ROW()-1)),""))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IF([6]PDI_DES__DEDICACIÓN!$B83&lt;&gt;"",[6]PDI_DES__DEDICACIÓN!$B83,IF(AND([6]PDI_DES__DEDICACIÓN!$B83="",[6]PDI_DES__DEDICACIÓN!$B84="",[6]PDI_DES__DEDICACIÓN!$B82=""),"","TOTAL"))</f>
        <v/>
      </c>
      <c r="B85" s="6" t="str">
        <f ca="1">IF(AND($A85&lt;&gt;"",$A85&lt;&gt;"TOTAL"),IF(AND([6]PDI_DES__DEDICACIÓN!$C83&lt;&gt;"",[6]PDI_DES__DEDICACIÓN!$C83&lt;&gt;0),[6]PDI_DES__DEDICACIÓN!$C83,""),IF($A85="TOTAL",SUM(INDIRECT("B4:B"&amp;ROW()-1)),""))</f>
        <v/>
      </c>
      <c r="C85" s="6" t="str">
        <f ca="1">IF(AND($A85&lt;&gt;"",$A85&lt;&gt;"TOTAL"),IF(AND([6]PDI_DES__DEDICACIÓN!$E83&lt;&gt;"",[6]PDI_DES__DEDICACIÓN!$E83&lt;&gt;0),[6]PDI_DES__DEDICACIÓN!$E83,""),IF($A85="TOTAL",SUM(INDIRECT("C4:C"&amp;ROW()-1)),""))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IF(AND($A85&lt;&gt;"",$A85&lt;&gt;"TOTAL"),IF(AND([6]PDI_DES__DEDICACIÓN!$H83&lt;&gt;"",[6]PDI_DES__DEDICACIÓN!$H83&lt;&gt;0),[6]PDI_DES__DEDICACIÓN!$H83,""),IF($A85="TOTAL",SUM(INDIRECT("E4:E"&amp;ROW()-1)),""))</f>
        <v/>
      </c>
      <c r="F85" s="6" t="str">
        <f ca="1">IF(AND($A85&lt;&gt;"",$A85&lt;&gt;"TOTAL"),IF(AND([6]PDI_DES__DEDICACIÓN!$J83&lt;&gt;"",[6]PDI_DES__DEDICACIÓN!$J83&lt;&gt;0),[6]PDI_DES__DEDICACIÓN!$J83,""),IF($A85="TOTAL",SUM(INDIRECT("F4:F"&amp;ROW()-1)),""))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IF(AND($A85&lt;&gt;"",$A85&lt;&gt;"TOTAL"),IF(AND([6]PDI_DES__DEDICACIÓN!$M83&lt;&gt;"",[6]PDI_DES__DEDICACIÓN!$M83&lt;&gt;0),[6]PDI_DES__DEDICACIÓN!$M83,""),IF($A85="TOTAL",SUM(INDIRECT("H4:H"&amp;ROW()-1)),""))</f>
        <v/>
      </c>
      <c r="I85" s="6" t="str">
        <f ca="1">IF(AND($A85&lt;&gt;"",$A85&lt;&gt;"TOTAL"),IF(AND([6]PDI_DES__DEDICACIÓN!$O83&lt;&gt;"",[6]PDI_DES__DEDICACIÓN!$O83&lt;&gt;0),[6]PDI_DES__DEDICACIÓN!$O83,""),IF($A85="TOTAL",SUM(INDIRECT("I4:I"&amp;ROW()-1)),""))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IF(AND($A85&lt;&gt;"",$A85&lt;&gt;"TOTAL"),IF(AND([6]PDI_DES__DEDICACIÓN!$R83&lt;&gt;"",[6]PDI_DES__DEDICACIÓN!$R83&lt;&gt;0),[6]PDI_DES__DEDICACIÓN!$R83,""),IF($A85="TOTAL",SUM(INDIRECT("K4:K"&amp;ROW()-1)),""))</f>
        <v/>
      </c>
      <c r="L85" s="6" t="str">
        <f ca="1">IF(AND($A85&lt;&gt;"",$A85&lt;&gt;"TOTAL"),IF(AND([6]PDI_DES__DEDICACIÓN!$T83&lt;&gt;"",[6]PDI_DES__DEDICACIÓN!$T83&lt;&gt;0),[6]PDI_DES__DEDICACIÓN!$T83,""),IF($A85="TOTAL",SUM(INDIRECT("L4:L"&amp;ROW()-1)),""))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IF(AND($A85&lt;&gt;"",$A85&lt;&gt;"TOTAL"),IF(AND([6]PDI_DES__DEDICACIÓN!$W83&lt;&gt;"",[6]PDI_DES__DEDICACIÓN!$W83&lt;&gt;0),[6]PDI_DES__DEDICACIÓN!$W83,""),IF($A85="TOTAL",SUM(INDIRECT("N4:N"&amp;ROW()-1)),""))</f>
        <v/>
      </c>
      <c r="O85" s="6" t="str">
        <f ca="1">IF(AND($A85&lt;&gt;"",$A85&lt;&gt;"TOTAL"),IF(AND([6]PDI_DES__DEDICACIÓN!$Y83&lt;&gt;"",[6]PDI_DES__DEDICACIÓN!$Y83&lt;&gt;0),[6]PDI_DES__DEDICACIÓN!$Y83,""),IF($A85="TOTAL",SUM(INDIRECT("O4:O"&amp;ROW()-1)),""))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IF(AND($A85&lt;&gt;"",$A85&lt;&gt;"TOTAL"),IF(AND([6]PDI_DES__DEDICACIÓN!$AB83&lt;&gt;"",[6]PDI_DES__DEDICACIÓN!$AB83&lt;&gt;0),[6]PDI_DES__DEDICACIÓN!$AB83,""),IF($A85="TOTAL",SUM(INDIRECT("Q4:Q"&amp;ROW()-1)),""))</f>
        <v/>
      </c>
      <c r="R85" s="6" t="str">
        <f ca="1">IF(AND($A85&lt;&gt;"",$A85&lt;&gt;"TOTAL"),IF(AND([6]PDI_DES__DEDICACIÓN!$AD83&lt;&gt;"",[6]PDI_DES__DEDICACIÓN!$AD83&lt;&gt;0),[6]PDI_DES__DEDICACIÓN!$AD83,""),IF($A85="TOTAL",SUM(INDIRECT("R4:R"&amp;ROW()-1)),""))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IF(AND($A85&lt;&gt;"",$A85&lt;&gt;"TOTAL"),IF(AND([6]PDI_DES__DEDICACIÓN!$AG83&lt;&gt;"",[6]PDI_DES__DEDICACIÓN!$AG83&lt;&gt;0),[6]PDI_DES__DEDICACIÓN!$AG83,""),IF($A85="TOTAL",SUM(INDIRECT("T4:T"&amp;ROW()-1)),""))</f>
        <v/>
      </c>
      <c r="U85" s="6" t="str">
        <f ca="1">IF(AND($A85&lt;&gt;"",$A85&lt;&gt;"TOTAL"),IF(AND([6]PDI_DES__DEDICACIÓN!$AI83&lt;&gt;"",[6]PDI_DES__DEDICACIÓN!$AI83&lt;&gt;0),[6]PDI_DES__DEDICACIÓN!$AI83,""),IF($A85="TOTAL",SUM(INDIRECT("U4:U"&amp;ROW()-1)),""))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IF(AND($A85&lt;&gt;"",$A85&lt;&gt;"TOTAL"),IF(AND([6]PDI_DES__DEDICACIÓN!$AL83&lt;&gt;"",[6]PDI_DES__DEDICACIÓN!$AL83&lt;&gt;0),[6]PDI_DES__DEDICACIÓN!$AL83,""),IF($A85="TOTAL",SUM(INDIRECT("W4:W"&amp;ROW()-1)),""))</f>
        <v/>
      </c>
      <c r="X85" s="6" t="str">
        <f ca="1">IF(AND($A85&lt;&gt;"",$A85&lt;&gt;"TOTAL"),IF(AND([6]PDI_DES__DEDICACIÓN!$AN83&lt;&gt;"",[6]PDI_DES__DEDICACIÓN!$AN83&lt;&gt;0),[6]PDI_DES__DEDICACIÓN!$AN83,""),IF($A85="TOTAL",SUM(INDIRECT("X4:X"&amp;ROW()-1)),""))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IF(AND($A85&lt;&gt;"",$A85&lt;&gt;"TOTAL"),IF(AND([6]PDI_DES__DEDICACIÓN!$AQ83&lt;&gt;"",[6]PDI_DES__DEDICACIÓN!$AQ83&lt;&gt;0),[6]PDI_DES__DEDICACIÓN!$AQ83,""),IF($A85="TOTAL",SUM(INDIRECT("Z4:Z"&amp;ROW()-1)),""))</f>
        <v/>
      </c>
      <c r="AA85" s="6" t="str">
        <f ca="1">IF(AND($A85&lt;&gt;"",$A85&lt;&gt;"TOTAL"),IF(AND([6]PDI_DES__DEDICACIÓN!$AS83&lt;&gt;"",[6]PDI_DES__DEDICACIÓN!$AS83&lt;&gt;0),[6]PDI_DES__DEDICACIÓN!$AS83,""),IF($A85="TOTAL",SUM(INDIRECT("AA4:AA"&amp;ROW()-1)),""))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IF(AND($A85&lt;&gt;"",$A85&lt;&gt;"TOTAL"),IF(AND([6]PDI_DES__DEDICACIÓN!$AV83&lt;&gt;"",[6]PDI_DES__DEDICACIÓN!$AV83&lt;&gt;0),[6]PDI_DES__DEDICACIÓN!$AV83,""),IF($A85="TOTAL",SUM(INDIRECT("AC4:AC"&amp;ROW()-1)),""))</f>
        <v/>
      </c>
      <c r="AD85" s="6" t="str">
        <f ca="1">IF(AND($A85&lt;&gt;"",$A85&lt;&gt;"TOTAL"),IF(AND([6]PDI_DES__DEDICACIÓN!$AX83&lt;&gt;"",[6]PDI_DES__DEDICACIÓN!$AX83&lt;&gt;0),[6]PDI_DES__DEDICACIÓN!$AX83,""),IF($A85="TOTAL",SUM(INDIRECT("AD4:AD"&amp;ROW()-1)),""))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IF(AND($A85&lt;&gt;"",$A85&lt;&gt;"TOTAL"),IF(AND([6]PDI_DES__DEDICACIÓN!$BA83&lt;&gt;"",[6]PDI_DES__DEDICACIÓN!$BA83&lt;&gt;0),[6]PDI_DES__DEDICACIÓN!$BA83,""),IF($A85="TOTAL",SUM(INDIRECT("AF4:AF"&amp;ROW()-1)),""))</f>
        <v/>
      </c>
      <c r="AG85" s="6" t="str">
        <f ca="1">IF(AND($A85&lt;&gt;"",$A85&lt;&gt;"TOTAL"),IF(AND([6]PDI_DES__DEDICACIÓN!$BC83&lt;&gt;"",[6]PDI_DES__DEDICACIÓN!$BC83&lt;&gt;0),[6]PDI_DES__DEDICACIÓN!$BC83,""),IF($A85="TOTAL",SUM(INDIRECT("AG4:AG"&amp;ROW()-1)),""))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IF(AND($A85&lt;&gt;"",$A85&lt;&gt;"TOTAL"),IF(AND([6]PDI_DES__DEDICACIÓN!$BF83&lt;&gt;"",[6]PDI_DES__DEDICACIÓN!$BF83&lt;&gt;0),[6]PDI_DES__DEDICACIÓN!$BF83,""),IF($A85="TOTAL",SUM(INDIRECT("AI4:AI"&amp;ROW()-1)),""))</f>
        <v/>
      </c>
      <c r="AJ85" s="6" t="str">
        <f ca="1">IF(AND($A85&lt;&gt;"",$A85&lt;&gt;"TOTAL"),IF(AND([6]PDI_DES__DEDICACIÓN!$BH83&lt;&gt;"",[6]PDI_DES__DEDICACIÓN!$BH83&lt;&gt;0),[6]PDI_DES__DEDICACIÓN!$BH83,""),IF($A85="TOTAL",SUM(INDIRECT("AJ4:AJ"&amp;ROW()-1)),""))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IF(AND($A85&lt;&gt;"",$A85&lt;&gt;"TOTAL"),IF(AND([6]PDI_DES__DEDICACIÓN!$BK83&lt;&gt;"",[6]PDI_DES__DEDICACIÓN!$BK83&lt;&gt;0),[6]PDI_DES__DEDICACIÓN!$BK83,""),IF($A85="TOTAL",SUM(INDIRECT("AL4:AL"&amp;ROW()-1)),""))</f>
        <v/>
      </c>
      <c r="AM85" s="6" t="str">
        <f ca="1">IF(AND($A85&lt;&gt;"",$A85&lt;&gt;"TOTAL"),IF(AND([6]PDI_DES__DEDICACIÓN!$BM83&lt;&gt;"",[6]PDI_DES__DEDICACIÓN!$BM83&lt;&gt;0),[6]PDI_DES__DEDICACIÓN!$BM83,""),IF($A85="TOTAL",SUM(INDIRECT("AM4:AM"&amp;ROW()-1)),""))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IF(AND($A85&lt;&gt;"",$A85&lt;&gt;"TOTAL"),IF(AND([6]PDI_DES__DEDICACIÓN!$BP83&lt;&gt;"",[6]PDI_DES__DEDICACIÓN!$BP83&lt;&gt;0),[6]PDI_DES__DEDICACIÓN!$BP83,""),IF($A85="TOTAL",SUM(INDIRECT("AO4:AO"&amp;ROW()-1)),""))</f>
        <v/>
      </c>
      <c r="AP85" s="6" t="str">
        <f ca="1">IF(AND($A85&lt;&gt;"",$A85&lt;&gt;"TOTAL"),IF(AND([6]PDI_DES__DEDICACIÓN!$BR83&lt;&gt;"",[6]PDI_DES__DEDICACIÓN!$BR83&lt;&gt;0),[6]PDI_DES__DEDICACIÓN!$BR83,""),IF($A85="TOTAL",SUM(INDIRECT("AP4:AP"&amp;ROW()-1)),""))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IF(AND($A85&lt;&gt;"",$A85&lt;&gt;"TOTAL"),IF(AND([6]PDI_DES__DEDICACIÓN!$BU83&lt;&gt;"",[6]PDI_DES__DEDICACIÓN!$BU83&lt;&gt;0),[6]PDI_DES__DEDICACIÓN!$BU83,""),IF($A85="TOTAL",SUM(INDIRECT("AR4:AR"&amp;ROW()-1)),""))</f>
        <v/>
      </c>
      <c r="AS85" s="6" t="str">
        <f ca="1">IF(AND($A85&lt;&gt;"",$A85&lt;&gt;"TOTAL"),IF(AND([6]PDI_DES__DEDICACIÓN!$BW83&lt;&gt;"",[6]PDI_DES__DEDICACIÓN!$BW83&lt;&gt;0),[6]PDI_DES__DEDICACIÓN!$BW83,""),IF($A85="TOTAL",SUM(INDIRECT("AS4:AS"&amp;ROW()-1)),""))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IF(AND($A85&lt;&gt;"",$A85&lt;&gt;"TOTAL"),IF(AND([6]PDI_DES__DEDICACIÓN!$BZ83&lt;&gt;"",[6]PDI_DES__DEDICACIÓN!$BZ83&lt;&gt;0),[6]PDI_DES__DEDICACIÓN!$BZ83,""),IF($A85="TOTAL",SUM(INDIRECT("AU4:AU"&amp;ROW()-1)),""))</f>
        <v/>
      </c>
      <c r="AV85" s="6" t="str">
        <f ca="1">IF(AND($A85&lt;&gt;"",$A85&lt;&gt;"TOTAL"),IF(AND([6]PDI_DES__DEDICACIÓN!$CB83&lt;&gt;"",[6]PDI_DES__DEDICACIÓN!$CB83&lt;&gt;0),[6]PDI_DES__DEDICACIÓN!$CB83,""),IF($A85="TOTAL",SUM(INDIRECT("AV4:AV"&amp;ROW()-1)),""))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IF(AND($A85&lt;&gt;"",$A85&lt;&gt;"TOTAL"),IF(AND([6]PDI_DES__DEDICACIÓN!$CE83&lt;&gt;"",[6]PDI_DES__DEDICACIÓN!$CE83&lt;&gt;0),[6]PDI_DES__DEDICACIÓN!$CE83,""),IF($A85="TOTAL",SUM(INDIRECT("AX4:AX"&amp;ROW()-1)),""))</f>
        <v/>
      </c>
      <c r="AY85" s="6" t="str">
        <f ca="1">IF(AND($A85&lt;&gt;"",$A85&lt;&gt;"TOTAL"),IF(AND([6]PDI_DES__DEDICACIÓN!$CG83&lt;&gt;"",[6]PDI_DES__DEDICACIÓN!$CG83&lt;&gt;0),[6]PDI_DES__DEDICACIÓN!$CG83,""),IF($A85="TOTAL",SUM(INDIRECT("AY4:AY"&amp;ROW()-1)),""))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IF(AND($A85&lt;&gt;"",$A85&lt;&gt;"TOTAL"),IF(AND([6]PDI_DES__DEDICACIÓN!$CJ83&lt;&gt;"",[6]PDI_DES__DEDICACIÓN!$CJ83&lt;&gt;0),[6]PDI_DES__DEDICACIÓN!$CJ83,""),IF($A85="TOTAL",SUM(INDIRECT("BA4:BA"&amp;ROW()-1)),""))</f>
        <v/>
      </c>
      <c r="BB85" s="6" t="str">
        <f ca="1">IF(AND($A85&lt;&gt;"",$A85&lt;&gt;"TOTAL"),IF(AND([6]PDI_DES__DEDICACIÓN!$CL83&lt;&gt;"",[6]PDI_DES__DEDICACIÓN!$CL83&lt;&gt;0),[6]PDI_DES__DEDICACIÓN!$CL83,""),IF($A85="TOTAL",SUM(INDIRECT("BB4:BB"&amp;ROW()-1)),""))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IF(AND($A85&lt;&gt;"",$A85&lt;&gt;"TOTAL"),IF(AND([6]PDI_DES__DEDICACIÓN!$CO83&lt;&gt;"",[6]PDI_DES__DEDICACIÓN!$CO83&lt;&gt;0),[6]PDI_DES__DEDICACIÓN!$CO83,""),IF($A85="TOTAL",SUM(INDIRECT("BD4:BD"&amp;ROW()-1)),""))</f>
        <v/>
      </c>
      <c r="BE85" s="6" t="str">
        <f ca="1">IF(AND($A85&lt;&gt;"",$A85&lt;&gt;"TOTAL"),IF(AND([6]PDI_DES__DEDICACIÓN!$CQ83&lt;&gt;"",[6]PDI_DES__DEDICACIÓN!$CQ83&lt;&gt;0),[6]PDI_DES__DEDICACIÓN!$CQ83,""),IF($A85="TOTAL",SUM(INDIRECT("BE4:BE"&amp;ROW()-1)),""))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IF([6]PDI_DES__DEDICACIÓN!$B84&lt;&gt;"",[6]PDI_DES__DEDICACIÓN!$B84,IF(AND([6]PDI_DES__DEDICACIÓN!$B84="",[6]PDI_DES__DEDICACIÓN!$B85="",[6]PDI_DES__DEDICACIÓN!$B83=""),"","TOTAL"))</f>
        <v/>
      </c>
      <c r="B86" s="6" t="str">
        <f ca="1">IF(AND($A86&lt;&gt;"",$A86&lt;&gt;"TOTAL"),IF(AND([6]PDI_DES__DEDICACIÓN!$C84&lt;&gt;"",[6]PDI_DES__DEDICACIÓN!$C84&lt;&gt;0),[6]PDI_DES__DEDICACIÓN!$C84,""),IF($A86="TOTAL",SUM(INDIRECT("B4:B"&amp;ROW()-1)),""))</f>
        <v/>
      </c>
      <c r="C86" s="6" t="str">
        <f ca="1">IF(AND($A86&lt;&gt;"",$A86&lt;&gt;"TOTAL"),IF(AND([6]PDI_DES__DEDICACIÓN!$E84&lt;&gt;"",[6]PDI_DES__DEDICACIÓN!$E84&lt;&gt;0),[6]PDI_DES__DEDICACIÓN!$E84,""),IF($A86="TOTAL",SUM(INDIRECT("C4:C"&amp;ROW()-1)),""))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IF(AND($A86&lt;&gt;"",$A86&lt;&gt;"TOTAL"),IF(AND([6]PDI_DES__DEDICACIÓN!$H84&lt;&gt;"",[6]PDI_DES__DEDICACIÓN!$H84&lt;&gt;0),[6]PDI_DES__DEDICACIÓN!$H84,""),IF($A86="TOTAL",SUM(INDIRECT("E4:E"&amp;ROW()-1)),""))</f>
        <v/>
      </c>
      <c r="F86" s="6" t="str">
        <f ca="1">IF(AND($A86&lt;&gt;"",$A86&lt;&gt;"TOTAL"),IF(AND([6]PDI_DES__DEDICACIÓN!$J84&lt;&gt;"",[6]PDI_DES__DEDICACIÓN!$J84&lt;&gt;0),[6]PDI_DES__DEDICACIÓN!$J84,""),IF($A86="TOTAL",SUM(INDIRECT("F4:F"&amp;ROW()-1)),""))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IF(AND($A86&lt;&gt;"",$A86&lt;&gt;"TOTAL"),IF(AND([6]PDI_DES__DEDICACIÓN!$M84&lt;&gt;"",[6]PDI_DES__DEDICACIÓN!$M84&lt;&gt;0),[6]PDI_DES__DEDICACIÓN!$M84,""),IF($A86="TOTAL",SUM(INDIRECT("H4:H"&amp;ROW()-1)),""))</f>
        <v/>
      </c>
      <c r="I86" s="6" t="str">
        <f ca="1">IF(AND($A86&lt;&gt;"",$A86&lt;&gt;"TOTAL"),IF(AND([6]PDI_DES__DEDICACIÓN!$O84&lt;&gt;"",[6]PDI_DES__DEDICACIÓN!$O84&lt;&gt;0),[6]PDI_DES__DEDICACIÓN!$O84,""),IF($A86="TOTAL",SUM(INDIRECT("I4:I"&amp;ROW()-1)),""))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IF(AND($A86&lt;&gt;"",$A86&lt;&gt;"TOTAL"),IF(AND([6]PDI_DES__DEDICACIÓN!$R84&lt;&gt;"",[6]PDI_DES__DEDICACIÓN!$R84&lt;&gt;0),[6]PDI_DES__DEDICACIÓN!$R84,""),IF($A86="TOTAL",SUM(INDIRECT("K4:K"&amp;ROW()-1)),""))</f>
        <v/>
      </c>
      <c r="L86" s="6" t="str">
        <f ca="1">IF(AND($A86&lt;&gt;"",$A86&lt;&gt;"TOTAL"),IF(AND([6]PDI_DES__DEDICACIÓN!$T84&lt;&gt;"",[6]PDI_DES__DEDICACIÓN!$T84&lt;&gt;0),[6]PDI_DES__DEDICACIÓN!$T84,""),IF($A86="TOTAL",SUM(INDIRECT("L4:L"&amp;ROW()-1)),""))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IF(AND($A86&lt;&gt;"",$A86&lt;&gt;"TOTAL"),IF(AND([6]PDI_DES__DEDICACIÓN!$W84&lt;&gt;"",[6]PDI_DES__DEDICACIÓN!$W84&lt;&gt;0),[6]PDI_DES__DEDICACIÓN!$W84,""),IF($A86="TOTAL",SUM(INDIRECT("N4:N"&amp;ROW()-1)),""))</f>
        <v/>
      </c>
      <c r="O86" s="6" t="str">
        <f ca="1">IF(AND($A86&lt;&gt;"",$A86&lt;&gt;"TOTAL"),IF(AND([6]PDI_DES__DEDICACIÓN!$Y84&lt;&gt;"",[6]PDI_DES__DEDICACIÓN!$Y84&lt;&gt;0),[6]PDI_DES__DEDICACIÓN!$Y84,""),IF($A86="TOTAL",SUM(INDIRECT("O4:O"&amp;ROW()-1)),""))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IF(AND($A86&lt;&gt;"",$A86&lt;&gt;"TOTAL"),IF(AND([6]PDI_DES__DEDICACIÓN!$AB84&lt;&gt;"",[6]PDI_DES__DEDICACIÓN!$AB84&lt;&gt;0),[6]PDI_DES__DEDICACIÓN!$AB84,""),IF($A86="TOTAL",SUM(INDIRECT("Q4:Q"&amp;ROW()-1)),""))</f>
        <v/>
      </c>
      <c r="R86" s="6" t="str">
        <f ca="1">IF(AND($A86&lt;&gt;"",$A86&lt;&gt;"TOTAL"),IF(AND([6]PDI_DES__DEDICACIÓN!$AD84&lt;&gt;"",[6]PDI_DES__DEDICACIÓN!$AD84&lt;&gt;0),[6]PDI_DES__DEDICACIÓN!$AD84,""),IF($A86="TOTAL",SUM(INDIRECT("R4:R"&amp;ROW()-1)),""))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IF(AND($A86&lt;&gt;"",$A86&lt;&gt;"TOTAL"),IF(AND([6]PDI_DES__DEDICACIÓN!$AG84&lt;&gt;"",[6]PDI_DES__DEDICACIÓN!$AG84&lt;&gt;0),[6]PDI_DES__DEDICACIÓN!$AG84,""),IF($A86="TOTAL",SUM(INDIRECT("T4:T"&amp;ROW()-1)),""))</f>
        <v/>
      </c>
      <c r="U86" s="6" t="str">
        <f ca="1">IF(AND($A86&lt;&gt;"",$A86&lt;&gt;"TOTAL"),IF(AND([6]PDI_DES__DEDICACIÓN!$AI84&lt;&gt;"",[6]PDI_DES__DEDICACIÓN!$AI84&lt;&gt;0),[6]PDI_DES__DEDICACIÓN!$AI84,""),IF($A86="TOTAL",SUM(INDIRECT("U4:U"&amp;ROW()-1)),""))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IF(AND($A86&lt;&gt;"",$A86&lt;&gt;"TOTAL"),IF(AND([6]PDI_DES__DEDICACIÓN!$AL84&lt;&gt;"",[6]PDI_DES__DEDICACIÓN!$AL84&lt;&gt;0),[6]PDI_DES__DEDICACIÓN!$AL84,""),IF($A86="TOTAL",SUM(INDIRECT("W4:W"&amp;ROW()-1)),""))</f>
        <v/>
      </c>
      <c r="X86" s="6" t="str">
        <f ca="1">IF(AND($A86&lt;&gt;"",$A86&lt;&gt;"TOTAL"),IF(AND([6]PDI_DES__DEDICACIÓN!$AN84&lt;&gt;"",[6]PDI_DES__DEDICACIÓN!$AN84&lt;&gt;0),[6]PDI_DES__DEDICACIÓN!$AN84,""),IF($A86="TOTAL",SUM(INDIRECT("X4:X"&amp;ROW()-1)),""))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IF(AND($A86&lt;&gt;"",$A86&lt;&gt;"TOTAL"),IF(AND([6]PDI_DES__DEDICACIÓN!$AQ84&lt;&gt;"",[6]PDI_DES__DEDICACIÓN!$AQ84&lt;&gt;0),[6]PDI_DES__DEDICACIÓN!$AQ84,""),IF($A86="TOTAL",SUM(INDIRECT("Z4:Z"&amp;ROW()-1)),""))</f>
        <v/>
      </c>
      <c r="AA86" s="6" t="str">
        <f ca="1">IF(AND($A86&lt;&gt;"",$A86&lt;&gt;"TOTAL"),IF(AND([6]PDI_DES__DEDICACIÓN!$AS84&lt;&gt;"",[6]PDI_DES__DEDICACIÓN!$AS84&lt;&gt;0),[6]PDI_DES__DEDICACIÓN!$AS84,""),IF($A86="TOTAL",SUM(INDIRECT("AA4:AA"&amp;ROW()-1)),""))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IF(AND($A86&lt;&gt;"",$A86&lt;&gt;"TOTAL"),IF(AND([6]PDI_DES__DEDICACIÓN!$AV84&lt;&gt;"",[6]PDI_DES__DEDICACIÓN!$AV84&lt;&gt;0),[6]PDI_DES__DEDICACIÓN!$AV84,""),IF($A86="TOTAL",SUM(INDIRECT("AC4:AC"&amp;ROW()-1)),""))</f>
        <v/>
      </c>
      <c r="AD86" s="6" t="str">
        <f ca="1">IF(AND($A86&lt;&gt;"",$A86&lt;&gt;"TOTAL"),IF(AND([6]PDI_DES__DEDICACIÓN!$AX84&lt;&gt;"",[6]PDI_DES__DEDICACIÓN!$AX84&lt;&gt;0),[6]PDI_DES__DEDICACIÓN!$AX84,""),IF($A86="TOTAL",SUM(INDIRECT("AD4:AD"&amp;ROW()-1)),""))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IF(AND($A86&lt;&gt;"",$A86&lt;&gt;"TOTAL"),IF(AND([6]PDI_DES__DEDICACIÓN!$BA84&lt;&gt;"",[6]PDI_DES__DEDICACIÓN!$BA84&lt;&gt;0),[6]PDI_DES__DEDICACIÓN!$BA84,""),IF($A86="TOTAL",SUM(INDIRECT("AF4:AF"&amp;ROW()-1)),""))</f>
        <v/>
      </c>
      <c r="AG86" s="6" t="str">
        <f ca="1">IF(AND($A86&lt;&gt;"",$A86&lt;&gt;"TOTAL"),IF(AND([6]PDI_DES__DEDICACIÓN!$BC84&lt;&gt;"",[6]PDI_DES__DEDICACIÓN!$BC84&lt;&gt;0),[6]PDI_DES__DEDICACIÓN!$BC84,""),IF($A86="TOTAL",SUM(INDIRECT("AG4:AG"&amp;ROW()-1)),""))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IF(AND($A86&lt;&gt;"",$A86&lt;&gt;"TOTAL"),IF(AND([6]PDI_DES__DEDICACIÓN!$BF84&lt;&gt;"",[6]PDI_DES__DEDICACIÓN!$BF84&lt;&gt;0),[6]PDI_DES__DEDICACIÓN!$BF84,""),IF($A86="TOTAL",SUM(INDIRECT("AI4:AI"&amp;ROW()-1)),""))</f>
        <v/>
      </c>
      <c r="AJ86" s="6" t="str">
        <f ca="1">IF(AND($A86&lt;&gt;"",$A86&lt;&gt;"TOTAL"),IF(AND([6]PDI_DES__DEDICACIÓN!$BH84&lt;&gt;"",[6]PDI_DES__DEDICACIÓN!$BH84&lt;&gt;0),[6]PDI_DES__DEDICACIÓN!$BH84,""),IF($A86="TOTAL",SUM(INDIRECT("AJ4:AJ"&amp;ROW()-1)),""))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IF(AND($A86&lt;&gt;"",$A86&lt;&gt;"TOTAL"),IF(AND([6]PDI_DES__DEDICACIÓN!$BK84&lt;&gt;"",[6]PDI_DES__DEDICACIÓN!$BK84&lt;&gt;0),[6]PDI_DES__DEDICACIÓN!$BK84,""),IF($A86="TOTAL",SUM(INDIRECT("AL4:AL"&amp;ROW()-1)),""))</f>
        <v/>
      </c>
      <c r="AM86" s="6" t="str">
        <f ca="1">IF(AND($A86&lt;&gt;"",$A86&lt;&gt;"TOTAL"),IF(AND([6]PDI_DES__DEDICACIÓN!$BM84&lt;&gt;"",[6]PDI_DES__DEDICACIÓN!$BM84&lt;&gt;0),[6]PDI_DES__DEDICACIÓN!$BM84,""),IF($A86="TOTAL",SUM(INDIRECT("AM4:AM"&amp;ROW()-1)),""))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IF(AND($A86&lt;&gt;"",$A86&lt;&gt;"TOTAL"),IF(AND([6]PDI_DES__DEDICACIÓN!$BP84&lt;&gt;"",[6]PDI_DES__DEDICACIÓN!$BP84&lt;&gt;0),[6]PDI_DES__DEDICACIÓN!$BP84,""),IF($A86="TOTAL",SUM(INDIRECT("AO4:AO"&amp;ROW()-1)),""))</f>
        <v/>
      </c>
      <c r="AP86" s="6" t="str">
        <f ca="1">IF(AND($A86&lt;&gt;"",$A86&lt;&gt;"TOTAL"),IF(AND([6]PDI_DES__DEDICACIÓN!$BR84&lt;&gt;"",[6]PDI_DES__DEDICACIÓN!$BR84&lt;&gt;0),[6]PDI_DES__DEDICACIÓN!$BR84,""),IF($A86="TOTAL",SUM(INDIRECT("AP4:AP"&amp;ROW()-1)),""))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IF(AND($A86&lt;&gt;"",$A86&lt;&gt;"TOTAL"),IF(AND([6]PDI_DES__DEDICACIÓN!$BU84&lt;&gt;"",[6]PDI_DES__DEDICACIÓN!$BU84&lt;&gt;0),[6]PDI_DES__DEDICACIÓN!$BU84,""),IF($A86="TOTAL",SUM(INDIRECT("AR4:AR"&amp;ROW()-1)),""))</f>
        <v/>
      </c>
      <c r="AS86" s="6" t="str">
        <f ca="1">IF(AND($A86&lt;&gt;"",$A86&lt;&gt;"TOTAL"),IF(AND([6]PDI_DES__DEDICACIÓN!$BW84&lt;&gt;"",[6]PDI_DES__DEDICACIÓN!$BW84&lt;&gt;0),[6]PDI_DES__DEDICACIÓN!$BW84,""),IF($A86="TOTAL",SUM(INDIRECT("AS4:AS"&amp;ROW()-1)),""))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IF(AND($A86&lt;&gt;"",$A86&lt;&gt;"TOTAL"),IF(AND([6]PDI_DES__DEDICACIÓN!$BZ84&lt;&gt;"",[6]PDI_DES__DEDICACIÓN!$BZ84&lt;&gt;0),[6]PDI_DES__DEDICACIÓN!$BZ84,""),IF($A86="TOTAL",SUM(INDIRECT("AU4:AU"&amp;ROW()-1)),""))</f>
        <v/>
      </c>
      <c r="AV86" s="6" t="str">
        <f ca="1">IF(AND($A86&lt;&gt;"",$A86&lt;&gt;"TOTAL"),IF(AND([6]PDI_DES__DEDICACIÓN!$CB84&lt;&gt;"",[6]PDI_DES__DEDICACIÓN!$CB84&lt;&gt;0),[6]PDI_DES__DEDICACIÓN!$CB84,""),IF($A86="TOTAL",SUM(INDIRECT("AV4:AV"&amp;ROW()-1)),""))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IF(AND($A86&lt;&gt;"",$A86&lt;&gt;"TOTAL"),IF(AND([6]PDI_DES__DEDICACIÓN!$CE84&lt;&gt;"",[6]PDI_DES__DEDICACIÓN!$CE84&lt;&gt;0),[6]PDI_DES__DEDICACIÓN!$CE84,""),IF($A86="TOTAL",SUM(INDIRECT("AX4:AX"&amp;ROW()-1)),""))</f>
        <v/>
      </c>
      <c r="AY86" s="6" t="str">
        <f ca="1">IF(AND($A86&lt;&gt;"",$A86&lt;&gt;"TOTAL"),IF(AND([6]PDI_DES__DEDICACIÓN!$CG84&lt;&gt;"",[6]PDI_DES__DEDICACIÓN!$CG84&lt;&gt;0),[6]PDI_DES__DEDICACIÓN!$CG84,""),IF($A86="TOTAL",SUM(INDIRECT("AY4:AY"&amp;ROW()-1)),""))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IF(AND($A86&lt;&gt;"",$A86&lt;&gt;"TOTAL"),IF(AND([6]PDI_DES__DEDICACIÓN!$CJ84&lt;&gt;"",[6]PDI_DES__DEDICACIÓN!$CJ84&lt;&gt;0),[6]PDI_DES__DEDICACIÓN!$CJ84,""),IF($A86="TOTAL",SUM(INDIRECT("BA4:BA"&amp;ROW()-1)),""))</f>
        <v/>
      </c>
      <c r="BB86" s="6" t="str">
        <f ca="1">IF(AND($A86&lt;&gt;"",$A86&lt;&gt;"TOTAL"),IF(AND([6]PDI_DES__DEDICACIÓN!$CL84&lt;&gt;"",[6]PDI_DES__DEDICACIÓN!$CL84&lt;&gt;0),[6]PDI_DES__DEDICACIÓN!$CL84,""),IF($A86="TOTAL",SUM(INDIRECT("BB4:BB"&amp;ROW()-1)),""))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IF(AND($A86&lt;&gt;"",$A86&lt;&gt;"TOTAL"),IF(AND([6]PDI_DES__DEDICACIÓN!$CO84&lt;&gt;"",[6]PDI_DES__DEDICACIÓN!$CO84&lt;&gt;0),[6]PDI_DES__DEDICACIÓN!$CO84,""),IF($A86="TOTAL",SUM(INDIRECT("BD4:BD"&amp;ROW()-1)),""))</f>
        <v/>
      </c>
      <c r="BE86" s="6" t="str">
        <f ca="1">IF(AND($A86&lt;&gt;"",$A86&lt;&gt;"TOTAL"),IF(AND([6]PDI_DES__DEDICACIÓN!$CQ84&lt;&gt;"",[6]PDI_DES__DEDICACIÓN!$CQ84&lt;&gt;0),[6]PDI_DES__DEDICACIÓN!$CQ84,""),IF($A86="TOTAL",SUM(INDIRECT("BE4:BE"&amp;ROW()-1)),""))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IF([6]PDI_DES__DEDICACIÓN!$B85&lt;&gt;"",[6]PDI_DES__DEDICACIÓN!$B85,IF(AND([6]PDI_DES__DEDICACIÓN!$B85="",[6]PDI_DES__DEDICACIÓN!$B86="",[6]PDI_DES__DEDICACIÓN!$B84=""),"","TOTAL"))</f>
        <v/>
      </c>
      <c r="B87" s="6" t="str">
        <f ca="1">IF(AND($A87&lt;&gt;"",$A87&lt;&gt;"TOTAL"),IF(AND([6]PDI_DES__DEDICACIÓN!$C85&lt;&gt;"",[6]PDI_DES__DEDICACIÓN!$C85&lt;&gt;0),[6]PDI_DES__DEDICACIÓN!$C85,""),IF($A87="TOTAL",SUM(INDIRECT("B4:B"&amp;ROW()-1)),""))</f>
        <v/>
      </c>
      <c r="C87" s="6" t="str">
        <f ca="1">IF(AND($A87&lt;&gt;"",$A87&lt;&gt;"TOTAL"),IF(AND([6]PDI_DES__DEDICACIÓN!$E85&lt;&gt;"",[6]PDI_DES__DEDICACIÓN!$E85&lt;&gt;0),[6]PDI_DES__DEDICACIÓN!$E85,""),IF($A87="TOTAL",SUM(INDIRECT("C4:C"&amp;ROW()-1)),""))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IF(AND($A87&lt;&gt;"",$A87&lt;&gt;"TOTAL"),IF(AND([6]PDI_DES__DEDICACIÓN!$H85&lt;&gt;"",[6]PDI_DES__DEDICACIÓN!$H85&lt;&gt;0),[6]PDI_DES__DEDICACIÓN!$H85,""),IF($A87="TOTAL",SUM(INDIRECT("E4:E"&amp;ROW()-1)),""))</f>
        <v/>
      </c>
      <c r="F87" s="6" t="str">
        <f ca="1">IF(AND($A87&lt;&gt;"",$A87&lt;&gt;"TOTAL"),IF(AND([6]PDI_DES__DEDICACIÓN!$J85&lt;&gt;"",[6]PDI_DES__DEDICACIÓN!$J85&lt;&gt;0),[6]PDI_DES__DEDICACIÓN!$J85,""),IF($A87="TOTAL",SUM(INDIRECT("F4:F"&amp;ROW()-1)),""))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IF(AND($A87&lt;&gt;"",$A87&lt;&gt;"TOTAL"),IF(AND([6]PDI_DES__DEDICACIÓN!$M85&lt;&gt;"",[6]PDI_DES__DEDICACIÓN!$M85&lt;&gt;0),[6]PDI_DES__DEDICACIÓN!$M85,""),IF($A87="TOTAL",SUM(INDIRECT("H4:H"&amp;ROW()-1)),""))</f>
        <v/>
      </c>
      <c r="I87" s="6" t="str">
        <f ca="1">IF(AND($A87&lt;&gt;"",$A87&lt;&gt;"TOTAL"),IF(AND([6]PDI_DES__DEDICACIÓN!$O85&lt;&gt;"",[6]PDI_DES__DEDICACIÓN!$O85&lt;&gt;0),[6]PDI_DES__DEDICACIÓN!$O85,""),IF($A87="TOTAL",SUM(INDIRECT("I4:I"&amp;ROW()-1)),""))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IF(AND($A87&lt;&gt;"",$A87&lt;&gt;"TOTAL"),IF(AND([6]PDI_DES__DEDICACIÓN!$R85&lt;&gt;"",[6]PDI_DES__DEDICACIÓN!$R85&lt;&gt;0),[6]PDI_DES__DEDICACIÓN!$R85,""),IF($A87="TOTAL",SUM(INDIRECT("K4:K"&amp;ROW()-1)),""))</f>
        <v/>
      </c>
      <c r="L87" s="6" t="str">
        <f ca="1">IF(AND($A87&lt;&gt;"",$A87&lt;&gt;"TOTAL"),IF(AND([6]PDI_DES__DEDICACIÓN!$T85&lt;&gt;"",[6]PDI_DES__DEDICACIÓN!$T85&lt;&gt;0),[6]PDI_DES__DEDICACIÓN!$T85,""),IF($A87="TOTAL",SUM(INDIRECT("L4:L"&amp;ROW()-1)),""))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IF(AND($A87&lt;&gt;"",$A87&lt;&gt;"TOTAL"),IF(AND([6]PDI_DES__DEDICACIÓN!$W85&lt;&gt;"",[6]PDI_DES__DEDICACIÓN!$W85&lt;&gt;0),[6]PDI_DES__DEDICACIÓN!$W85,""),IF($A87="TOTAL",SUM(INDIRECT("N4:N"&amp;ROW()-1)),""))</f>
        <v/>
      </c>
      <c r="O87" s="6" t="str">
        <f ca="1">IF(AND($A87&lt;&gt;"",$A87&lt;&gt;"TOTAL"),IF(AND([6]PDI_DES__DEDICACIÓN!$Y85&lt;&gt;"",[6]PDI_DES__DEDICACIÓN!$Y85&lt;&gt;0),[6]PDI_DES__DEDICACIÓN!$Y85,""),IF($A87="TOTAL",SUM(INDIRECT("O4:O"&amp;ROW()-1)),""))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IF(AND($A87&lt;&gt;"",$A87&lt;&gt;"TOTAL"),IF(AND([6]PDI_DES__DEDICACIÓN!$AB85&lt;&gt;"",[6]PDI_DES__DEDICACIÓN!$AB85&lt;&gt;0),[6]PDI_DES__DEDICACIÓN!$AB85,""),IF($A87="TOTAL",SUM(INDIRECT("Q4:Q"&amp;ROW()-1)),""))</f>
        <v/>
      </c>
      <c r="R87" s="6" t="str">
        <f ca="1">IF(AND($A87&lt;&gt;"",$A87&lt;&gt;"TOTAL"),IF(AND([6]PDI_DES__DEDICACIÓN!$AD85&lt;&gt;"",[6]PDI_DES__DEDICACIÓN!$AD85&lt;&gt;0),[6]PDI_DES__DEDICACIÓN!$AD85,""),IF($A87="TOTAL",SUM(INDIRECT("R4:R"&amp;ROW()-1)),""))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IF(AND($A87&lt;&gt;"",$A87&lt;&gt;"TOTAL"),IF(AND([6]PDI_DES__DEDICACIÓN!$AG85&lt;&gt;"",[6]PDI_DES__DEDICACIÓN!$AG85&lt;&gt;0),[6]PDI_DES__DEDICACIÓN!$AG85,""),IF($A87="TOTAL",SUM(INDIRECT("T4:T"&amp;ROW()-1)),""))</f>
        <v/>
      </c>
      <c r="U87" s="6" t="str">
        <f ca="1">IF(AND($A87&lt;&gt;"",$A87&lt;&gt;"TOTAL"),IF(AND([6]PDI_DES__DEDICACIÓN!$AI85&lt;&gt;"",[6]PDI_DES__DEDICACIÓN!$AI85&lt;&gt;0),[6]PDI_DES__DEDICACIÓN!$AI85,""),IF($A87="TOTAL",SUM(INDIRECT("U4:U"&amp;ROW()-1)),""))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IF(AND($A87&lt;&gt;"",$A87&lt;&gt;"TOTAL"),IF(AND([6]PDI_DES__DEDICACIÓN!$AL85&lt;&gt;"",[6]PDI_DES__DEDICACIÓN!$AL85&lt;&gt;0),[6]PDI_DES__DEDICACIÓN!$AL85,""),IF($A87="TOTAL",SUM(INDIRECT("W4:W"&amp;ROW()-1)),""))</f>
        <v/>
      </c>
      <c r="X87" s="6" t="str">
        <f ca="1">IF(AND($A87&lt;&gt;"",$A87&lt;&gt;"TOTAL"),IF(AND([6]PDI_DES__DEDICACIÓN!$AN85&lt;&gt;"",[6]PDI_DES__DEDICACIÓN!$AN85&lt;&gt;0),[6]PDI_DES__DEDICACIÓN!$AN85,""),IF($A87="TOTAL",SUM(INDIRECT("X4:X"&amp;ROW()-1)),""))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IF(AND($A87&lt;&gt;"",$A87&lt;&gt;"TOTAL"),IF(AND([6]PDI_DES__DEDICACIÓN!$AQ85&lt;&gt;"",[6]PDI_DES__DEDICACIÓN!$AQ85&lt;&gt;0),[6]PDI_DES__DEDICACIÓN!$AQ85,""),IF($A87="TOTAL",SUM(INDIRECT("Z4:Z"&amp;ROW()-1)),""))</f>
        <v/>
      </c>
      <c r="AA87" s="6" t="str">
        <f ca="1">IF(AND($A87&lt;&gt;"",$A87&lt;&gt;"TOTAL"),IF(AND([6]PDI_DES__DEDICACIÓN!$AS85&lt;&gt;"",[6]PDI_DES__DEDICACIÓN!$AS85&lt;&gt;0),[6]PDI_DES__DEDICACIÓN!$AS85,""),IF($A87="TOTAL",SUM(INDIRECT("AA4:AA"&amp;ROW()-1)),""))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IF(AND($A87&lt;&gt;"",$A87&lt;&gt;"TOTAL"),IF(AND([6]PDI_DES__DEDICACIÓN!$AV85&lt;&gt;"",[6]PDI_DES__DEDICACIÓN!$AV85&lt;&gt;0),[6]PDI_DES__DEDICACIÓN!$AV85,""),IF($A87="TOTAL",SUM(INDIRECT("AC4:AC"&amp;ROW()-1)),""))</f>
        <v/>
      </c>
      <c r="AD87" s="6" t="str">
        <f ca="1">IF(AND($A87&lt;&gt;"",$A87&lt;&gt;"TOTAL"),IF(AND([6]PDI_DES__DEDICACIÓN!$AX85&lt;&gt;"",[6]PDI_DES__DEDICACIÓN!$AX85&lt;&gt;0),[6]PDI_DES__DEDICACIÓN!$AX85,""),IF($A87="TOTAL",SUM(INDIRECT("AD4:AD"&amp;ROW()-1)),""))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IF(AND($A87&lt;&gt;"",$A87&lt;&gt;"TOTAL"),IF(AND([6]PDI_DES__DEDICACIÓN!$BA85&lt;&gt;"",[6]PDI_DES__DEDICACIÓN!$BA85&lt;&gt;0),[6]PDI_DES__DEDICACIÓN!$BA85,""),IF($A87="TOTAL",SUM(INDIRECT("AF4:AF"&amp;ROW()-1)),""))</f>
        <v/>
      </c>
      <c r="AG87" s="6" t="str">
        <f ca="1">IF(AND($A87&lt;&gt;"",$A87&lt;&gt;"TOTAL"),IF(AND([6]PDI_DES__DEDICACIÓN!$BC85&lt;&gt;"",[6]PDI_DES__DEDICACIÓN!$BC85&lt;&gt;0),[6]PDI_DES__DEDICACIÓN!$BC85,""),IF($A87="TOTAL",SUM(INDIRECT("AG4:AG"&amp;ROW()-1)),""))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IF(AND($A87&lt;&gt;"",$A87&lt;&gt;"TOTAL"),IF(AND([6]PDI_DES__DEDICACIÓN!$BF85&lt;&gt;"",[6]PDI_DES__DEDICACIÓN!$BF85&lt;&gt;0),[6]PDI_DES__DEDICACIÓN!$BF85,""),IF($A87="TOTAL",SUM(INDIRECT("AI4:AI"&amp;ROW()-1)),""))</f>
        <v/>
      </c>
      <c r="AJ87" s="6" t="str">
        <f ca="1">IF(AND($A87&lt;&gt;"",$A87&lt;&gt;"TOTAL"),IF(AND([6]PDI_DES__DEDICACIÓN!$BH85&lt;&gt;"",[6]PDI_DES__DEDICACIÓN!$BH85&lt;&gt;0),[6]PDI_DES__DEDICACIÓN!$BH85,""),IF($A87="TOTAL",SUM(INDIRECT("AJ4:AJ"&amp;ROW()-1)),""))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IF(AND($A87&lt;&gt;"",$A87&lt;&gt;"TOTAL"),IF(AND([6]PDI_DES__DEDICACIÓN!$BK85&lt;&gt;"",[6]PDI_DES__DEDICACIÓN!$BK85&lt;&gt;0),[6]PDI_DES__DEDICACIÓN!$BK85,""),IF($A87="TOTAL",SUM(INDIRECT("AL4:AL"&amp;ROW()-1)),""))</f>
        <v/>
      </c>
      <c r="AM87" s="6" t="str">
        <f ca="1">IF(AND($A87&lt;&gt;"",$A87&lt;&gt;"TOTAL"),IF(AND([6]PDI_DES__DEDICACIÓN!$BM85&lt;&gt;"",[6]PDI_DES__DEDICACIÓN!$BM85&lt;&gt;0),[6]PDI_DES__DEDICACIÓN!$BM85,""),IF($A87="TOTAL",SUM(INDIRECT("AM4:AM"&amp;ROW()-1)),""))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IF(AND($A87&lt;&gt;"",$A87&lt;&gt;"TOTAL"),IF(AND([6]PDI_DES__DEDICACIÓN!$BP85&lt;&gt;"",[6]PDI_DES__DEDICACIÓN!$BP85&lt;&gt;0),[6]PDI_DES__DEDICACIÓN!$BP85,""),IF($A87="TOTAL",SUM(INDIRECT("AO4:AO"&amp;ROW()-1)),""))</f>
        <v/>
      </c>
      <c r="AP87" s="6" t="str">
        <f ca="1">IF(AND($A87&lt;&gt;"",$A87&lt;&gt;"TOTAL"),IF(AND([6]PDI_DES__DEDICACIÓN!$BR85&lt;&gt;"",[6]PDI_DES__DEDICACIÓN!$BR85&lt;&gt;0),[6]PDI_DES__DEDICACIÓN!$BR85,""),IF($A87="TOTAL",SUM(INDIRECT("AP4:AP"&amp;ROW()-1)),""))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IF(AND($A87&lt;&gt;"",$A87&lt;&gt;"TOTAL"),IF(AND([6]PDI_DES__DEDICACIÓN!$BU85&lt;&gt;"",[6]PDI_DES__DEDICACIÓN!$BU85&lt;&gt;0),[6]PDI_DES__DEDICACIÓN!$BU85,""),IF($A87="TOTAL",SUM(INDIRECT("AR4:AR"&amp;ROW()-1)),""))</f>
        <v/>
      </c>
      <c r="AS87" s="6" t="str">
        <f ca="1">IF(AND($A87&lt;&gt;"",$A87&lt;&gt;"TOTAL"),IF(AND([6]PDI_DES__DEDICACIÓN!$BW85&lt;&gt;"",[6]PDI_DES__DEDICACIÓN!$BW85&lt;&gt;0),[6]PDI_DES__DEDICACIÓN!$BW85,""),IF($A87="TOTAL",SUM(INDIRECT("AS4:AS"&amp;ROW()-1)),""))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IF(AND($A87&lt;&gt;"",$A87&lt;&gt;"TOTAL"),IF(AND([6]PDI_DES__DEDICACIÓN!$BZ85&lt;&gt;"",[6]PDI_DES__DEDICACIÓN!$BZ85&lt;&gt;0),[6]PDI_DES__DEDICACIÓN!$BZ85,""),IF($A87="TOTAL",SUM(INDIRECT("AU4:AU"&amp;ROW()-1)),""))</f>
        <v/>
      </c>
      <c r="AV87" s="6" t="str">
        <f ca="1">IF(AND($A87&lt;&gt;"",$A87&lt;&gt;"TOTAL"),IF(AND([6]PDI_DES__DEDICACIÓN!$CB85&lt;&gt;"",[6]PDI_DES__DEDICACIÓN!$CB85&lt;&gt;0),[6]PDI_DES__DEDICACIÓN!$CB85,""),IF($A87="TOTAL",SUM(INDIRECT("AV4:AV"&amp;ROW()-1)),""))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IF(AND($A87&lt;&gt;"",$A87&lt;&gt;"TOTAL"),IF(AND([6]PDI_DES__DEDICACIÓN!$CE85&lt;&gt;"",[6]PDI_DES__DEDICACIÓN!$CE85&lt;&gt;0),[6]PDI_DES__DEDICACIÓN!$CE85,""),IF($A87="TOTAL",SUM(INDIRECT("AX4:AX"&amp;ROW()-1)),""))</f>
        <v/>
      </c>
      <c r="AY87" s="6" t="str">
        <f ca="1">IF(AND($A87&lt;&gt;"",$A87&lt;&gt;"TOTAL"),IF(AND([6]PDI_DES__DEDICACIÓN!$CG85&lt;&gt;"",[6]PDI_DES__DEDICACIÓN!$CG85&lt;&gt;0),[6]PDI_DES__DEDICACIÓN!$CG85,""),IF($A87="TOTAL",SUM(INDIRECT("AY4:AY"&amp;ROW()-1)),""))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IF(AND($A87&lt;&gt;"",$A87&lt;&gt;"TOTAL"),IF(AND([6]PDI_DES__DEDICACIÓN!$CJ85&lt;&gt;"",[6]PDI_DES__DEDICACIÓN!$CJ85&lt;&gt;0),[6]PDI_DES__DEDICACIÓN!$CJ85,""),IF($A87="TOTAL",SUM(INDIRECT("BA4:BA"&amp;ROW()-1)),""))</f>
        <v/>
      </c>
      <c r="BB87" s="6" t="str">
        <f ca="1">IF(AND($A87&lt;&gt;"",$A87&lt;&gt;"TOTAL"),IF(AND([6]PDI_DES__DEDICACIÓN!$CL85&lt;&gt;"",[6]PDI_DES__DEDICACIÓN!$CL85&lt;&gt;0),[6]PDI_DES__DEDICACIÓN!$CL85,""),IF($A87="TOTAL",SUM(INDIRECT("BB4:BB"&amp;ROW()-1)),""))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IF(AND($A87&lt;&gt;"",$A87&lt;&gt;"TOTAL"),IF(AND([6]PDI_DES__DEDICACIÓN!$CO85&lt;&gt;"",[6]PDI_DES__DEDICACIÓN!$CO85&lt;&gt;0),[6]PDI_DES__DEDICACIÓN!$CO85,""),IF($A87="TOTAL",SUM(INDIRECT("BD4:BD"&amp;ROW()-1)),""))</f>
        <v/>
      </c>
      <c r="BE87" s="6" t="str">
        <f ca="1">IF(AND($A87&lt;&gt;"",$A87&lt;&gt;"TOTAL"),IF(AND([6]PDI_DES__DEDICACIÓN!$CQ85&lt;&gt;"",[6]PDI_DES__DEDICACIÓN!$CQ85&lt;&gt;0),[6]PDI_DES__DEDICACIÓN!$CQ85,""),IF($A87="TOTAL",SUM(INDIRECT("BE4:BE"&amp;ROW()-1)),""))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IF([6]PDI_DES__DEDICACIÓN!$B86&lt;&gt;"",[6]PDI_DES__DEDICACIÓN!$B86,IF(AND([6]PDI_DES__DEDICACIÓN!$B86="",[6]PDI_DES__DEDICACIÓN!$B87="",[6]PDI_DES__DEDICACIÓN!$B85=""),"","TOTAL"))</f>
        <v/>
      </c>
      <c r="B88" s="6" t="str">
        <f ca="1">IF(AND($A88&lt;&gt;"",$A88&lt;&gt;"TOTAL"),IF(AND([6]PDI_DES__DEDICACIÓN!$C86&lt;&gt;"",[6]PDI_DES__DEDICACIÓN!$C86&lt;&gt;0),[6]PDI_DES__DEDICACIÓN!$C86,""),IF($A88="TOTAL",SUM(INDIRECT("B4:B"&amp;ROW()-1)),""))</f>
        <v/>
      </c>
      <c r="C88" s="6" t="str">
        <f ca="1">IF(AND($A88&lt;&gt;"",$A88&lt;&gt;"TOTAL"),IF(AND([6]PDI_DES__DEDICACIÓN!$E86&lt;&gt;"",[6]PDI_DES__DEDICACIÓN!$E86&lt;&gt;0),[6]PDI_DES__DEDICACIÓN!$E86,""),IF($A88="TOTAL",SUM(INDIRECT("C4:C"&amp;ROW()-1)),""))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IF(AND($A88&lt;&gt;"",$A88&lt;&gt;"TOTAL"),IF(AND([6]PDI_DES__DEDICACIÓN!$H86&lt;&gt;"",[6]PDI_DES__DEDICACIÓN!$H86&lt;&gt;0),[6]PDI_DES__DEDICACIÓN!$H86,""),IF($A88="TOTAL",SUM(INDIRECT("E4:E"&amp;ROW()-1)),""))</f>
        <v/>
      </c>
      <c r="F88" s="6" t="str">
        <f ca="1">IF(AND($A88&lt;&gt;"",$A88&lt;&gt;"TOTAL"),IF(AND([6]PDI_DES__DEDICACIÓN!$J86&lt;&gt;"",[6]PDI_DES__DEDICACIÓN!$J86&lt;&gt;0),[6]PDI_DES__DEDICACIÓN!$J86,""),IF($A88="TOTAL",SUM(INDIRECT("F4:F"&amp;ROW()-1)),""))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IF(AND($A88&lt;&gt;"",$A88&lt;&gt;"TOTAL"),IF(AND([6]PDI_DES__DEDICACIÓN!$M86&lt;&gt;"",[6]PDI_DES__DEDICACIÓN!$M86&lt;&gt;0),[6]PDI_DES__DEDICACIÓN!$M86,""),IF($A88="TOTAL",SUM(INDIRECT("H4:H"&amp;ROW()-1)),""))</f>
        <v/>
      </c>
      <c r="I88" s="6" t="str">
        <f ca="1">IF(AND($A88&lt;&gt;"",$A88&lt;&gt;"TOTAL"),IF(AND([6]PDI_DES__DEDICACIÓN!$O86&lt;&gt;"",[6]PDI_DES__DEDICACIÓN!$O86&lt;&gt;0),[6]PDI_DES__DEDICACIÓN!$O86,""),IF($A88="TOTAL",SUM(INDIRECT("I4:I"&amp;ROW()-1)),""))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IF(AND($A88&lt;&gt;"",$A88&lt;&gt;"TOTAL"),IF(AND([6]PDI_DES__DEDICACIÓN!$R86&lt;&gt;"",[6]PDI_DES__DEDICACIÓN!$R86&lt;&gt;0),[6]PDI_DES__DEDICACIÓN!$R86,""),IF($A88="TOTAL",SUM(INDIRECT("K4:K"&amp;ROW()-1)),""))</f>
        <v/>
      </c>
      <c r="L88" s="6" t="str">
        <f ca="1">IF(AND($A88&lt;&gt;"",$A88&lt;&gt;"TOTAL"),IF(AND([6]PDI_DES__DEDICACIÓN!$T86&lt;&gt;"",[6]PDI_DES__DEDICACIÓN!$T86&lt;&gt;0),[6]PDI_DES__DEDICACIÓN!$T86,""),IF($A88="TOTAL",SUM(INDIRECT("L4:L"&amp;ROW()-1)),""))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IF(AND($A88&lt;&gt;"",$A88&lt;&gt;"TOTAL"),IF(AND([6]PDI_DES__DEDICACIÓN!$W86&lt;&gt;"",[6]PDI_DES__DEDICACIÓN!$W86&lt;&gt;0),[6]PDI_DES__DEDICACIÓN!$W86,""),IF($A88="TOTAL",SUM(INDIRECT("N4:N"&amp;ROW()-1)),""))</f>
        <v/>
      </c>
      <c r="O88" s="6" t="str">
        <f ca="1">IF(AND($A88&lt;&gt;"",$A88&lt;&gt;"TOTAL"),IF(AND([6]PDI_DES__DEDICACIÓN!$Y86&lt;&gt;"",[6]PDI_DES__DEDICACIÓN!$Y86&lt;&gt;0),[6]PDI_DES__DEDICACIÓN!$Y86,""),IF($A88="TOTAL",SUM(INDIRECT("O4:O"&amp;ROW()-1)),""))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IF(AND($A88&lt;&gt;"",$A88&lt;&gt;"TOTAL"),IF(AND([6]PDI_DES__DEDICACIÓN!$AB86&lt;&gt;"",[6]PDI_DES__DEDICACIÓN!$AB86&lt;&gt;0),[6]PDI_DES__DEDICACIÓN!$AB86,""),IF($A88="TOTAL",SUM(INDIRECT("Q4:Q"&amp;ROW()-1)),""))</f>
        <v/>
      </c>
      <c r="R88" s="6" t="str">
        <f ca="1">IF(AND($A88&lt;&gt;"",$A88&lt;&gt;"TOTAL"),IF(AND([6]PDI_DES__DEDICACIÓN!$AD86&lt;&gt;"",[6]PDI_DES__DEDICACIÓN!$AD86&lt;&gt;0),[6]PDI_DES__DEDICACIÓN!$AD86,""),IF($A88="TOTAL",SUM(INDIRECT("R4:R"&amp;ROW()-1)),""))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IF(AND($A88&lt;&gt;"",$A88&lt;&gt;"TOTAL"),IF(AND([6]PDI_DES__DEDICACIÓN!$AG86&lt;&gt;"",[6]PDI_DES__DEDICACIÓN!$AG86&lt;&gt;0),[6]PDI_DES__DEDICACIÓN!$AG86,""),IF($A88="TOTAL",SUM(INDIRECT("T4:T"&amp;ROW()-1)),""))</f>
        <v/>
      </c>
      <c r="U88" s="6" t="str">
        <f ca="1">IF(AND($A88&lt;&gt;"",$A88&lt;&gt;"TOTAL"),IF(AND([6]PDI_DES__DEDICACIÓN!$AI86&lt;&gt;"",[6]PDI_DES__DEDICACIÓN!$AI86&lt;&gt;0),[6]PDI_DES__DEDICACIÓN!$AI86,""),IF($A88="TOTAL",SUM(INDIRECT("U4:U"&amp;ROW()-1)),""))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IF(AND($A88&lt;&gt;"",$A88&lt;&gt;"TOTAL"),IF(AND([6]PDI_DES__DEDICACIÓN!$AL86&lt;&gt;"",[6]PDI_DES__DEDICACIÓN!$AL86&lt;&gt;0),[6]PDI_DES__DEDICACIÓN!$AL86,""),IF($A88="TOTAL",SUM(INDIRECT("W4:W"&amp;ROW()-1)),""))</f>
        <v/>
      </c>
      <c r="X88" s="6" t="str">
        <f ca="1">IF(AND($A88&lt;&gt;"",$A88&lt;&gt;"TOTAL"),IF(AND([6]PDI_DES__DEDICACIÓN!$AN86&lt;&gt;"",[6]PDI_DES__DEDICACIÓN!$AN86&lt;&gt;0),[6]PDI_DES__DEDICACIÓN!$AN86,""),IF($A88="TOTAL",SUM(INDIRECT("X4:X"&amp;ROW()-1)),""))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IF(AND($A88&lt;&gt;"",$A88&lt;&gt;"TOTAL"),IF(AND([6]PDI_DES__DEDICACIÓN!$AQ86&lt;&gt;"",[6]PDI_DES__DEDICACIÓN!$AQ86&lt;&gt;0),[6]PDI_DES__DEDICACIÓN!$AQ86,""),IF($A88="TOTAL",SUM(INDIRECT("Z4:Z"&amp;ROW()-1)),""))</f>
        <v/>
      </c>
      <c r="AA88" s="6" t="str">
        <f ca="1">IF(AND($A88&lt;&gt;"",$A88&lt;&gt;"TOTAL"),IF(AND([6]PDI_DES__DEDICACIÓN!$AS86&lt;&gt;"",[6]PDI_DES__DEDICACIÓN!$AS86&lt;&gt;0),[6]PDI_DES__DEDICACIÓN!$AS86,""),IF($A88="TOTAL",SUM(INDIRECT("AA4:AA"&amp;ROW()-1)),""))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IF(AND($A88&lt;&gt;"",$A88&lt;&gt;"TOTAL"),IF(AND([6]PDI_DES__DEDICACIÓN!$AV86&lt;&gt;"",[6]PDI_DES__DEDICACIÓN!$AV86&lt;&gt;0),[6]PDI_DES__DEDICACIÓN!$AV86,""),IF($A88="TOTAL",SUM(INDIRECT("AC4:AC"&amp;ROW()-1)),""))</f>
        <v/>
      </c>
      <c r="AD88" s="6" t="str">
        <f ca="1">IF(AND($A88&lt;&gt;"",$A88&lt;&gt;"TOTAL"),IF(AND([6]PDI_DES__DEDICACIÓN!$AX86&lt;&gt;"",[6]PDI_DES__DEDICACIÓN!$AX86&lt;&gt;0),[6]PDI_DES__DEDICACIÓN!$AX86,""),IF($A88="TOTAL",SUM(INDIRECT("AD4:AD"&amp;ROW()-1)),""))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IF(AND($A88&lt;&gt;"",$A88&lt;&gt;"TOTAL"),IF(AND([6]PDI_DES__DEDICACIÓN!$BA86&lt;&gt;"",[6]PDI_DES__DEDICACIÓN!$BA86&lt;&gt;0),[6]PDI_DES__DEDICACIÓN!$BA86,""),IF($A88="TOTAL",SUM(INDIRECT("AF4:AF"&amp;ROW()-1)),""))</f>
        <v/>
      </c>
      <c r="AG88" s="6" t="str">
        <f ca="1">IF(AND($A88&lt;&gt;"",$A88&lt;&gt;"TOTAL"),IF(AND([6]PDI_DES__DEDICACIÓN!$BC86&lt;&gt;"",[6]PDI_DES__DEDICACIÓN!$BC86&lt;&gt;0),[6]PDI_DES__DEDICACIÓN!$BC86,""),IF($A88="TOTAL",SUM(INDIRECT("AG4:AG"&amp;ROW()-1)),""))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IF(AND($A88&lt;&gt;"",$A88&lt;&gt;"TOTAL"),IF(AND([6]PDI_DES__DEDICACIÓN!$BF86&lt;&gt;"",[6]PDI_DES__DEDICACIÓN!$BF86&lt;&gt;0),[6]PDI_DES__DEDICACIÓN!$BF86,""),IF($A88="TOTAL",SUM(INDIRECT("AI4:AI"&amp;ROW()-1)),""))</f>
        <v/>
      </c>
      <c r="AJ88" s="6" t="str">
        <f ca="1">IF(AND($A88&lt;&gt;"",$A88&lt;&gt;"TOTAL"),IF(AND([6]PDI_DES__DEDICACIÓN!$BH86&lt;&gt;"",[6]PDI_DES__DEDICACIÓN!$BH86&lt;&gt;0),[6]PDI_DES__DEDICACIÓN!$BH86,""),IF($A88="TOTAL",SUM(INDIRECT("AJ4:AJ"&amp;ROW()-1)),""))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IF(AND($A88&lt;&gt;"",$A88&lt;&gt;"TOTAL"),IF(AND([6]PDI_DES__DEDICACIÓN!$BK86&lt;&gt;"",[6]PDI_DES__DEDICACIÓN!$BK86&lt;&gt;0),[6]PDI_DES__DEDICACIÓN!$BK86,""),IF($A88="TOTAL",SUM(INDIRECT("AL4:AL"&amp;ROW()-1)),""))</f>
        <v/>
      </c>
      <c r="AM88" s="6" t="str">
        <f ca="1">IF(AND($A88&lt;&gt;"",$A88&lt;&gt;"TOTAL"),IF(AND([6]PDI_DES__DEDICACIÓN!$BM86&lt;&gt;"",[6]PDI_DES__DEDICACIÓN!$BM86&lt;&gt;0),[6]PDI_DES__DEDICACIÓN!$BM86,""),IF($A88="TOTAL",SUM(INDIRECT("AM4:AM"&amp;ROW()-1)),""))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IF(AND($A88&lt;&gt;"",$A88&lt;&gt;"TOTAL"),IF(AND([6]PDI_DES__DEDICACIÓN!$BP86&lt;&gt;"",[6]PDI_DES__DEDICACIÓN!$BP86&lt;&gt;0),[6]PDI_DES__DEDICACIÓN!$BP86,""),IF($A88="TOTAL",SUM(INDIRECT("AO4:AO"&amp;ROW()-1)),""))</f>
        <v/>
      </c>
      <c r="AP88" s="6" t="str">
        <f ca="1">IF(AND($A88&lt;&gt;"",$A88&lt;&gt;"TOTAL"),IF(AND([6]PDI_DES__DEDICACIÓN!$BR86&lt;&gt;"",[6]PDI_DES__DEDICACIÓN!$BR86&lt;&gt;0),[6]PDI_DES__DEDICACIÓN!$BR86,""),IF($A88="TOTAL",SUM(INDIRECT("AP4:AP"&amp;ROW()-1)),""))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IF(AND($A88&lt;&gt;"",$A88&lt;&gt;"TOTAL"),IF(AND([6]PDI_DES__DEDICACIÓN!$BU86&lt;&gt;"",[6]PDI_DES__DEDICACIÓN!$BU86&lt;&gt;0),[6]PDI_DES__DEDICACIÓN!$BU86,""),IF($A88="TOTAL",SUM(INDIRECT("AR4:AR"&amp;ROW()-1)),""))</f>
        <v/>
      </c>
      <c r="AS88" s="6" t="str">
        <f ca="1">IF(AND($A88&lt;&gt;"",$A88&lt;&gt;"TOTAL"),IF(AND([6]PDI_DES__DEDICACIÓN!$BW86&lt;&gt;"",[6]PDI_DES__DEDICACIÓN!$BW86&lt;&gt;0),[6]PDI_DES__DEDICACIÓN!$BW86,""),IF($A88="TOTAL",SUM(INDIRECT("AS4:AS"&amp;ROW()-1)),""))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IF(AND($A88&lt;&gt;"",$A88&lt;&gt;"TOTAL"),IF(AND([6]PDI_DES__DEDICACIÓN!$BZ86&lt;&gt;"",[6]PDI_DES__DEDICACIÓN!$BZ86&lt;&gt;0),[6]PDI_DES__DEDICACIÓN!$BZ86,""),IF($A88="TOTAL",SUM(INDIRECT("AU4:AU"&amp;ROW()-1)),""))</f>
        <v/>
      </c>
      <c r="AV88" s="6" t="str">
        <f ca="1">IF(AND($A88&lt;&gt;"",$A88&lt;&gt;"TOTAL"),IF(AND([6]PDI_DES__DEDICACIÓN!$CB86&lt;&gt;"",[6]PDI_DES__DEDICACIÓN!$CB86&lt;&gt;0),[6]PDI_DES__DEDICACIÓN!$CB86,""),IF($A88="TOTAL",SUM(INDIRECT("AV4:AV"&amp;ROW()-1)),""))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IF(AND($A88&lt;&gt;"",$A88&lt;&gt;"TOTAL"),IF(AND([6]PDI_DES__DEDICACIÓN!$CE86&lt;&gt;"",[6]PDI_DES__DEDICACIÓN!$CE86&lt;&gt;0),[6]PDI_DES__DEDICACIÓN!$CE86,""),IF($A88="TOTAL",SUM(INDIRECT("AX4:AX"&amp;ROW()-1)),""))</f>
        <v/>
      </c>
      <c r="AY88" s="6" t="str">
        <f ca="1">IF(AND($A88&lt;&gt;"",$A88&lt;&gt;"TOTAL"),IF(AND([6]PDI_DES__DEDICACIÓN!$CG86&lt;&gt;"",[6]PDI_DES__DEDICACIÓN!$CG86&lt;&gt;0),[6]PDI_DES__DEDICACIÓN!$CG86,""),IF($A88="TOTAL",SUM(INDIRECT("AY4:AY"&amp;ROW()-1)),""))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IF(AND($A88&lt;&gt;"",$A88&lt;&gt;"TOTAL"),IF(AND([6]PDI_DES__DEDICACIÓN!$CJ86&lt;&gt;"",[6]PDI_DES__DEDICACIÓN!$CJ86&lt;&gt;0),[6]PDI_DES__DEDICACIÓN!$CJ86,""),IF($A88="TOTAL",SUM(INDIRECT("BA4:BA"&amp;ROW()-1)),""))</f>
        <v/>
      </c>
      <c r="BB88" s="6" t="str">
        <f ca="1">IF(AND($A88&lt;&gt;"",$A88&lt;&gt;"TOTAL"),IF(AND([6]PDI_DES__DEDICACIÓN!$CL86&lt;&gt;"",[6]PDI_DES__DEDICACIÓN!$CL86&lt;&gt;0),[6]PDI_DES__DEDICACIÓN!$CL86,""),IF($A88="TOTAL",SUM(INDIRECT("BB4:BB"&amp;ROW()-1)),""))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IF(AND($A88&lt;&gt;"",$A88&lt;&gt;"TOTAL"),IF(AND([6]PDI_DES__DEDICACIÓN!$CO86&lt;&gt;"",[6]PDI_DES__DEDICACIÓN!$CO86&lt;&gt;0),[6]PDI_DES__DEDICACIÓN!$CO86,""),IF($A88="TOTAL",SUM(INDIRECT("BD4:BD"&amp;ROW()-1)),""))</f>
        <v/>
      </c>
      <c r="BE88" s="6" t="str">
        <f ca="1">IF(AND($A88&lt;&gt;"",$A88&lt;&gt;"TOTAL"),IF(AND([6]PDI_DES__DEDICACIÓN!$CQ86&lt;&gt;"",[6]PDI_DES__DEDICACIÓN!$CQ86&lt;&gt;0),[6]PDI_DES__DEDICACIÓN!$CQ86,""),IF($A88="TOTAL",SUM(INDIRECT("BE4:BE"&amp;ROW()-1)),""))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IF([6]PDI_DES__DEDICACIÓN!$B87&lt;&gt;"",[6]PDI_DES__DEDICACIÓN!$B87,IF(AND([6]PDI_DES__DEDICACIÓN!$B87="",[6]PDI_DES__DEDICACIÓN!$B88="",[6]PDI_DES__DEDICACIÓN!$B86=""),"","TOTAL"))</f>
        <v/>
      </c>
      <c r="B89" s="6" t="str">
        <f ca="1">IF(AND($A89&lt;&gt;"",$A89&lt;&gt;"TOTAL"),IF(AND([6]PDI_DES__DEDICACIÓN!$C87&lt;&gt;"",[6]PDI_DES__DEDICACIÓN!$C87&lt;&gt;0),[6]PDI_DES__DEDICACIÓN!$C87,""),IF($A89="TOTAL",SUM(INDIRECT("B4:B"&amp;ROW()-1)),""))</f>
        <v/>
      </c>
      <c r="C89" s="6" t="str">
        <f ca="1">IF(AND($A89&lt;&gt;"",$A89&lt;&gt;"TOTAL"),IF(AND([6]PDI_DES__DEDICACIÓN!$E87&lt;&gt;"",[6]PDI_DES__DEDICACIÓN!$E87&lt;&gt;0),[6]PDI_DES__DEDICACIÓN!$E87,""),IF($A89="TOTAL",SUM(INDIRECT("C4:C"&amp;ROW()-1)),""))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IF(AND($A89&lt;&gt;"",$A89&lt;&gt;"TOTAL"),IF(AND([6]PDI_DES__DEDICACIÓN!$H87&lt;&gt;"",[6]PDI_DES__DEDICACIÓN!$H87&lt;&gt;0),[6]PDI_DES__DEDICACIÓN!$H87,""),IF($A89="TOTAL",SUM(INDIRECT("E4:E"&amp;ROW()-1)),""))</f>
        <v/>
      </c>
      <c r="F89" s="6" t="str">
        <f ca="1">IF(AND($A89&lt;&gt;"",$A89&lt;&gt;"TOTAL"),IF(AND([6]PDI_DES__DEDICACIÓN!$J87&lt;&gt;"",[6]PDI_DES__DEDICACIÓN!$J87&lt;&gt;0),[6]PDI_DES__DEDICACIÓN!$J87,""),IF($A89="TOTAL",SUM(INDIRECT("F4:F"&amp;ROW()-1)),""))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IF(AND($A89&lt;&gt;"",$A89&lt;&gt;"TOTAL"),IF(AND([6]PDI_DES__DEDICACIÓN!$M87&lt;&gt;"",[6]PDI_DES__DEDICACIÓN!$M87&lt;&gt;0),[6]PDI_DES__DEDICACIÓN!$M87,""),IF($A89="TOTAL",SUM(INDIRECT("H4:H"&amp;ROW()-1)),""))</f>
        <v/>
      </c>
      <c r="I89" s="6" t="str">
        <f ca="1">IF(AND($A89&lt;&gt;"",$A89&lt;&gt;"TOTAL"),IF(AND([6]PDI_DES__DEDICACIÓN!$O87&lt;&gt;"",[6]PDI_DES__DEDICACIÓN!$O87&lt;&gt;0),[6]PDI_DES__DEDICACIÓN!$O87,""),IF($A89="TOTAL",SUM(INDIRECT("I4:I"&amp;ROW()-1)),""))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IF(AND($A89&lt;&gt;"",$A89&lt;&gt;"TOTAL"),IF(AND([6]PDI_DES__DEDICACIÓN!$R87&lt;&gt;"",[6]PDI_DES__DEDICACIÓN!$R87&lt;&gt;0),[6]PDI_DES__DEDICACIÓN!$R87,""),IF($A89="TOTAL",SUM(INDIRECT("K4:K"&amp;ROW()-1)),""))</f>
        <v/>
      </c>
      <c r="L89" s="6" t="str">
        <f ca="1">IF(AND($A89&lt;&gt;"",$A89&lt;&gt;"TOTAL"),IF(AND([6]PDI_DES__DEDICACIÓN!$T87&lt;&gt;"",[6]PDI_DES__DEDICACIÓN!$T87&lt;&gt;0),[6]PDI_DES__DEDICACIÓN!$T87,""),IF($A89="TOTAL",SUM(INDIRECT("L4:L"&amp;ROW()-1)),""))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IF(AND($A89&lt;&gt;"",$A89&lt;&gt;"TOTAL"),IF(AND([6]PDI_DES__DEDICACIÓN!$W87&lt;&gt;"",[6]PDI_DES__DEDICACIÓN!$W87&lt;&gt;0),[6]PDI_DES__DEDICACIÓN!$W87,""),IF($A89="TOTAL",SUM(INDIRECT("N4:N"&amp;ROW()-1)),""))</f>
        <v/>
      </c>
      <c r="O89" s="6" t="str">
        <f ca="1">IF(AND($A89&lt;&gt;"",$A89&lt;&gt;"TOTAL"),IF(AND([6]PDI_DES__DEDICACIÓN!$Y87&lt;&gt;"",[6]PDI_DES__DEDICACIÓN!$Y87&lt;&gt;0),[6]PDI_DES__DEDICACIÓN!$Y87,""),IF($A89="TOTAL",SUM(INDIRECT("O4:O"&amp;ROW()-1)),""))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IF(AND($A89&lt;&gt;"",$A89&lt;&gt;"TOTAL"),IF(AND([6]PDI_DES__DEDICACIÓN!$AB87&lt;&gt;"",[6]PDI_DES__DEDICACIÓN!$AB87&lt;&gt;0),[6]PDI_DES__DEDICACIÓN!$AB87,""),IF($A89="TOTAL",SUM(INDIRECT("Q4:Q"&amp;ROW()-1)),""))</f>
        <v/>
      </c>
      <c r="R89" s="6" t="str">
        <f ca="1">IF(AND($A89&lt;&gt;"",$A89&lt;&gt;"TOTAL"),IF(AND([6]PDI_DES__DEDICACIÓN!$AD87&lt;&gt;"",[6]PDI_DES__DEDICACIÓN!$AD87&lt;&gt;0),[6]PDI_DES__DEDICACIÓN!$AD87,""),IF($A89="TOTAL",SUM(INDIRECT("R4:R"&amp;ROW()-1)),""))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IF(AND($A89&lt;&gt;"",$A89&lt;&gt;"TOTAL"),IF(AND([6]PDI_DES__DEDICACIÓN!$AG87&lt;&gt;"",[6]PDI_DES__DEDICACIÓN!$AG87&lt;&gt;0),[6]PDI_DES__DEDICACIÓN!$AG87,""),IF($A89="TOTAL",SUM(INDIRECT("T4:T"&amp;ROW()-1)),""))</f>
        <v/>
      </c>
      <c r="U89" s="6" t="str">
        <f ca="1">IF(AND($A89&lt;&gt;"",$A89&lt;&gt;"TOTAL"),IF(AND([6]PDI_DES__DEDICACIÓN!$AI87&lt;&gt;"",[6]PDI_DES__DEDICACIÓN!$AI87&lt;&gt;0),[6]PDI_DES__DEDICACIÓN!$AI87,""),IF($A89="TOTAL",SUM(INDIRECT("U4:U"&amp;ROW()-1)),""))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IF(AND($A89&lt;&gt;"",$A89&lt;&gt;"TOTAL"),IF(AND([6]PDI_DES__DEDICACIÓN!$AL87&lt;&gt;"",[6]PDI_DES__DEDICACIÓN!$AL87&lt;&gt;0),[6]PDI_DES__DEDICACIÓN!$AL87,""),IF($A89="TOTAL",SUM(INDIRECT("W4:W"&amp;ROW()-1)),""))</f>
        <v/>
      </c>
      <c r="X89" s="6" t="str">
        <f ca="1">IF(AND($A89&lt;&gt;"",$A89&lt;&gt;"TOTAL"),IF(AND([6]PDI_DES__DEDICACIÓN!$AN87&lt;&gt;"",[6]PDI_DES__DEDICACIÓN!$AN87&lt;&gt;0),[6]PDI_DES__DEDICACIÓN!$AN87,""),IF($A89="TOTAL",SUM(INDIRECT("X4:X"&amp;ROW()-1)),""))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IF(AND($A89&lt;&gt;"",$A89&lt;&gt;"TOTAL"),IF(AND([6]PDI_DES__DEDICACIÓN!$AQ87&lt;&gt;"",[6]PDI_DES__DEDICACIÓN!$AQ87&lt;&gt;0),[6]PDI_DES__DEDICACIÓN!$AQ87,""),IF($A89="TOTAL",SUM(INDIRECT("Z4:Z"&amp;ROW()-1)),""))</f>
        <v/>
      </c>
      <c r="AA89" s="6" t="str">
        <f ca="1">IF(AND($A89&lt;&gt;"",$A89&lt;&gt;"TOTAL"),IF(AND([6]PDI_DES__DEDICACIÓN!$AS87&lt;&gt;"",[6]PDI_DES__DEDICACIÓN!$AS87&lt;&gt;0),[6]PDI_DES__DEDICACIÓN!$AS87,""),IF($A89="TOTAL",SUM(INDIRECT("AA4:AA"&amp;ROW()-1)),""))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IF(AND($A89&lt;&gt;"",$A89&lt;&gt;"TOTAL"),IF(AND([6]PDI_DES__DEDICACIÓN!$AV87&lt;&gt;"",[6]PDI_DES__DEDICACIÓN!$AV87&lt;&gt;0),[6]PDI_DES__DEDICACIÓN!$AV87,""),IF($A89="TOTAL",SUM(INDIRECT("AC4:AC"&amp;ROW()-1)),""))</f>
        <v/>
      </c>
      <c r="AD89" s="6" t="str">
        <f ca="1">IF(AND($A89&lt;&gt;"",$A89&lt;&gt;"TOTAL"),IF(AND([6]PDI_DES__DEDICACIÓN!$AX87&lt;&gt;"",[6]PDI_DES__DEDICACIÓN!$AX87&lt;&gt;0),[6]PDI_DES__DEDICACIÓN!$AX87,""),IF($A89="TOTAL",SUM(INDIRECT("AD4:AD"&amp;ROW()-1)),""))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IF(AND($A89&lt;&gt;"",$A89&lt;&gt;"TOTAL"),IF(AND([6]PDI_DES__DEDICACIÓN!$BA87&lt;&gt;"",[6]PDI_DES__DEDICACIÓN!$BA87&lt;&gt;0),[6]PDI_DES__DEDICACIÓN!$BA87,""),IF($A89="TOTAL",SUM(INDIRECT("AF4:AF"&amp;ROW()-1)),""))</f>
        <v/>
      </c>
      <c r="AG89" s="6" t="str">
        <f ca="1">IF(AND($A89&lt;&gt;"",$A89&lt;&gt;"TOTAL"),IF(AND([6]PDI_DES__DEDICACIÓN!$BC87&lt;&gt;"",[6]PDI_DES__DEDICACIÓN!$BC87&lt;&gt;0),[6]PDI_DES__DEDICACIÓN!$BC87,""),IF($A89="TOTAL",SUM(INDIRECT("AG4:AG"&amp;ROW()-1)),""))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IF(AND($A89&lt;&gt;"",$A89&lt;&gt;"TOTAL"),IF(AND([6]PDI_DES__DEDICACIÓN!$BF87&lt;&gt;"",[6]PDI_DES__DEDICACIÓN!$BF87&lt;&gt;0),[6]PDI_DES__DEDICACIÓN!$BF87,""),IF($A89="TOTAL",SUM(INDIRECT("AI4:AI"&amp;ROW()-1)),""))</f>
        <v/>
      </c>
      <c r="AJ89" s="6" t="str">
        <f ca="1">IF(AND($A89&lt;&gt;"",$A89&lt;&gt;"TOTAL"),IF(AND([6]PDI_DES__DEDICACIÓN!$BH87&lt;&gt;"",[6]PDI_DES__DEDICACIÓN!$BH87&lt;&gt;0),[6]PDI_DES__DEDICACIÓN!$BH87,""),IF($A89="TOTAL",SUM(INDIRECT("AJ4:AJ"&amp;ROW()-1)),""))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IF(AND($A89&lt;&gt;"",$A89&lt;&gt;"TOTAL"),IF(AND([6]PDI_DES__DEDICACIÓN!$BK87&lt;&gt;"",[6]PDI_DES__DEDICACIÓN!$BK87&lt;&gt;0),[6]PDI_DES__DEDICACIÓN!$BK87,""),IF($A89="TOTAL",SUM(INDIRECT("AL4:AL"&amp;ROW()-1)),""))</f>
        <v/>
      </c>
      <c r="AM89" s="6" t="str">
        <f ca="1">IF(AND($A89&lt;&gt;"",$A89&lt;&gt;"TOTAL"),IF(AND([6]PDI_DES__DEDICACIÓN!$BM87&lt;&gt;"",[6]PDI_DES__DEDICACIÓN!$BM87&lt;&gt;0),[6]PDI_DES__DEDICACIÓN!$BM87,""),IF($A89="TOTAL",SUM(INDIRECT("AM4:AM"&amp;ROW()-1)),""))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IF(AND($A89&lt;&gt;"",$A89&lt;&gt;"TOTAL"),IF(AND([6]PDI_DES__DEDICACIÓN!$BP87&lt;&gt;"",[6]PDI_DES__DEDICACIÓN!$BP87&lt;&gt;0),[6]PDI_DES__DEDICACIÓN!$BP87,""),IF($A89="TOTAL",SUM(INDIRECT("AO4:AO"&amp;ROW()-1)),""))</f>
        <v/>
      </c>
      <c r="AP89" s="6" t="str">
        <f ca="1">IF(AND($A89&lt;&gt;"",$A89&lt;&gt;"TOTAL"),IF(AND([6]PDI_DES__DEDICACIÓN!$BR87&lt;&gt;"",[6]PDI_DES__DEDICACIÓN!$BR87&lt;&gt;0),[6]PDI_DES__DEDICACIÓN!$BR87,""),IF($A89="TOTAL",SUM(INDIRECT("AP4:AP"&amp;ROW()-1)),""))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IF(AND($A89&lt;&gt;"",$A89&lt;&gt;"TOTAL"),IF(AND([6]PDI_DES__DEDICACIÓN!$BU87&lt;&gt;"",[6]PDI_DES__DEDICACIÓN!$BU87&lt;&gt;0),[6]PDI_DES__DEDICACIÓN!$BU87,""),IF($A89="TOTAL",SUM(INDIRECT("AR4:AR"&amp;ROW()-1)),""))</f>
        <v/>
      </c>
      <c r="AS89" s="6" t="str">
        <f ca="1">IF(AND($A89&lt;&gt;"",$A89&lt;&gt;"TOTAL"),IF(AND([6]PDI_DES__DEDICACIÓN!$BW87&lt;&gt;"",[6]PDI_DES__DEDICACIÓN!$BW87&lt;&gt;0),[6]PDI_DES__DEDICACIÓN!$BW87,""),IF($A89="TOTAL",SUM(INDIRECT("AS4:AS"&amp;ROW()-1)),""))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IF(AND($A89&lt;&gt;"",$A89&lt;&gt;"TOTAL"),IF(AND([6]PDI_DES__DEDICACIÓN!$BZ87&lt;&gt;"",[6]PDI_DES__DEDICACIÓN!$BZ87&lt;&gt;0),[6]PDI_DES__DEDICACIÓN!$BZ87,""),IF($A89="TOTAL",SUM(INDIRECT("AU4:AU"&amp;ROW()-1)),""))</f>
        <v/>
      </c>
      <c r="AV89" s="6" t="str">
        <f ca="1">IF(AND($A89&lt;&gt;"",$A89&lt;&gt;"TOTAL"),IF(AND([6]PDI_DES__DEDICACIÓN!$CB87&lt;&gt;"",[6]PDI_DES__DEDICACIÓN!$CB87&lt;&gt;0),[6]PDI_DES__DEDICACIÓN!$CB87,""),IF($A89="TOTAL",SUM(INDIRECT("AV4:AV"&amp;ROW()-1)),""))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IF(AND($A89&lt;&gt;"",$A89&lt;&gt;"TOTAL"),IF(AND([6]PDI_DES__DEDICACIÓN!$CE87&lt;&gt;"",[6]PDI_DES__DEDICACIÓN!$CE87&lt;&gt;0),[6]PDI_DES__DEDICACIÓN!$CE87,""),IF($A89="TOTAL",SUM(INDIRECT("AX4:AX"&amp;ROW()-1)),""))</f>
        <v/>
      </c>
      <c r="AY89" s="6" t="str">
        <f ca="1">IF(AND($A89&lt;&gt;"",$A89&lt;&gt;"TOTAL"),IF(AND([6]PDI_DES__DEDICACIÓN!$CG87&lt;&gt;"",[6]PDI_DES__DEDICACIÓN!$CG87&lt;&gt;0),[6]PDI_DES__DEDICACIÓN!$CG87,""),IF($A89="TOTAL",SUM(INDIRECT("AY4:AY"&amp;ROW()-1)),""))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IF(AND($A89&lt;&gt;"",$A89&lt;&gt;"TOTAL"),IF(AND([6]PDI_DES__DEDICACIÓN!$CJ87&lt;&gt;"",[6]PDI_DES__DEDICACIÓN!$CJ87&lt;&gt;0),[6]PDI_DES__DEDICACIÓN!$CJ87,""),IF($A89="TOTAL",SUM(INDIRECT("BA4:BA"&amp;ROW()-1)),""))</f>
        <v/>
      </c>
      <c r="BB89" s="6" t="str">
        <f ca="1">IF(AND($A89&lt;&gt;"",$A89&lt;&gt;"TOTAL"),IF(AND([6]PDI_DES__DEDICACIÓN!$CL87&lt;&gt;"",[6]PDI_DES__DEDICACIÓN!$CL87&lt;&gt;0),[6]PDI_DES__DEDICACIÓN!$CL87,""),IF($A89="TOTAL",SUM(INDIRECT("BB4:BB"&amp;ROW()-1)),""))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IF(AND($A89&lt;&gt;"",$A89&lt;&gt;"TOTAL"),IF(AND([6]PDI_DES__DEDICACIÓN!$CO87&lt;&gt;"",[6]PDI_DES__DEDICACIÓN!$CO87&lt;&gt;0),[6]PDI_DES__DEDICACIÓN!$CO87,""),IF($A89="TOTAL",SUM(INDIRECT("BD4:BD"&amp;ROW()-1)),""))</f>
        <v/>
      </c>
      <c r="BE89" s="6" t="str">
        <f ca="1">IF(AND($A89&lt;&gt;"",$A89&lt;&gt;"TOTAL"),IF(AND([6]PDI_DES__DEDICACIÓN!$CQ87&lt;&gt;"",[6]PDI_DES__DEDICACIÓN!$CQ87&lt;&gt;0),[6]PDI_DES__DEDICACIÓN!$CQ87,""),IF($A89="TOTAL",SUM(INDIRECT("BE4:BE"&amp;ROW()-1)),""))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IF([6]PDI_DES__DEDICACIÓN!$B88&lt;&gt;"",[6]PDI_DES__DEDICACIÓN!$B88,IF(AND([6]PDI_DES__DEDICACIÓN!$B88="",[6]PDI_DES__DEDICACIÓN!$B89="",[6]PDI_DES__DEDICACIÓN!$B87=""),"","TOTAL"))</f>
        <v/>
      </c>
      <c r="B90" s="6" t="str">
        <f ca="1">IF(AND($A90&lt;&gt;"",$A90&lt;&gt;"TOTAL"),IF(AND([6]PDI_DES__DEDICACIÓN!$C88&lt;&gt;"",[6]PDI_DES__DEDICACIÓN!$C88&lt;&gt;0),[6]PDI_DES__DEDICACIÓN!$C88,""),IF($A90="TOTAL",SUM(INDIRECT("B4:B"&amp;ROW()-1)),""))</f>
        <v/>
      </c>
      <c r="C90" s="6" t="str">
        <f ca="1">IF(AND($A90&lt;&gt;"",$A90&lt;&gt;"TOTAL"),IF(AND([6]PDI_DES__DEDICACIÓN!$E88&lt;&gt;"",[6]PDI_DES__DEDICACIÓN!$E88&lt;&gt;0),[6]PDI_DES__DEDICACIÓN!$E88,""),IF($A90="TOTAL",SUM(INDIRECT("C4:C"&amp;ROW()-1)),""))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IF(AND($A90&lt;&gt;"",$A90&lt;&gt;"TOTAL"),IF(AND([6]PDI_DES__DEDICACIÓN!$H88&lt;&gt;"",[6]PDI_DES__DEDICACIÓN!$H88&lt;&gt;0),[6]PDI_DES__DEDICACIÓN!$H88,""),IF($A90="TOTAL",SUM(INDIRECT("E4:E"&amp;ROW()-1)),""))</f>
        <v/>
      </c>
      <c r="F90" s="6" t="str">
        <f ca="1">IF(AND($A90&lt;&gt;"",$A90&lt;&gt;"TOTAL"),IF(AND([6]PDI_DES__DEDICACIÓN!$J88&lt;&gt;"",[6]PDI_DES__DEDICACIÓN!$J88&lt;&gt;0),[6]PDI_DES__DEDICACIÓN!$J88,""),IF($A90="TOTAL",SUM(INDIRECT("F4:F"&amp;ROW()-1)),""))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IF(AND($A90&lt;&gt;"",$A90&lt;&gt;"TOTAL"),IF(AND([6]PDI_DES__DEDICACIÓN!$M88&lt;&gt;"",[6]PDI_DES__DEDICACIÓN!$M88&lt;&gt;0),[6]PDI_DES__DEDICACIÓN!$M88,""),IF($A90="TOTAL",SUM(INDIRECT("H4:H"&amp;ROW()-1)),""))</f>
        <v/>
      </c>
      <c r="I90" s="6" t="str">
        <f ca="1">IF(AND($A90&lt;&gt;"",$A90&lt;&gt;"TOTAL"),IF(AND([6]PDI_DES__DEDICACIÓN!$O88&lt;&gt;"",[6]PDI_DES__DEDICACIÓN!$O88&lt;&gt;0),[6]PDI_DES__DEDICACIÓN!$O88,""),IF($A90="TOTAL",SUM(INDIRECT("I4:I"&amp;ROW()-1)),""))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IF(AND($A90&lt;&gt;"",$A90&lt;&gt;"TOTAL"),IF(AND([6]PDI_DES__DEDICACIÓN!$R88&lt;&gt;"",[6]PDI_DES__DEDICACIÓN!$R88&lt;&gt;0),[6]PDI_DES__DEDICACIÓN!$R88,""),IF($A90="TOTAL",SUM(INDIRECT("K4:K"&amp;ROW()-1)),""))</f>
        <v/>
      </c>
      <c r="L90" s="6" t="str">
        <f ca="1">IF(AND($A90&lt;&gt;"",$A90&lt;&gt;"TOTAL"),IF(AND([6]PDI_DES__DEDICACIÓN!$T88&lt;&gt;"",[6]PDI_DES__DEDICACIÓN!$T88&lt;&gt;0),[6]PDI_DES__DEDICACIÓN!$T88,""),IF($A90="TOTAL",SUM(INDIRECT("L4:L"&amp;ROW()-1)),""))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IF(AND($A90&lt;&gt;"",$A90&lt;&gt;"TOTAL"),IF(AND([6]PDI_DES__DEDICACIÓN!$W88&lt;&gt;"",[6]PDI_DES__DEDICACIÓN!$W88&lt;&gt;0),[6]PDI_DES__DEDICACIÓN!$W88,""),IF($A90="TOTAL",SUM(INDIRECT("N4:N"&amp;ROW()-1)),""))</f>
        <v/>
      </c>
      <c r="O90" s="6" t="str">
        <f ca="1">IF(AND($A90&lt;&gt;"",$A90&lt;&gt;"TOTAL"),IF(AND([6]PDI_DES__DEDICACIÓN!$Y88&lt;&gt;"",[6]PDI_DES__DEDICACIÓN!$Y88&lt;&gt;0),[6]PDI_DES__DEDICACIÓN!$Y88,""),IF($A90="TOTAL",SUM(INDIRECT("O4:O"&amp;ROW()-1)),""))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IF(AND($A90&lt;&gt;"",$A90&lt;&gt;"TOTAL"),IF(AND([6]PDI_DES__DEDICACIÓN!$AB88&lt;&gt;"",[6]PDI_DES__DEDICACIÓN!$AB88&lt;&gt;0),[6]PDI_DES__DEDICACIÓN!$AB88,""),IF($A90="TOTAL",SUM(INDIRECT("Q4:Q"&amp;ROW()-1)),""))</f>
        <v/>
      </c>
      <c r="R90" s="6" t="str">
        <f ca="1">IF(AND($A90&lt;&gt;"",$A90&lt;&gt;"TOTAL"),IF(AND([6]PDI_DES__DEDICACIÓN!$AD88&lt;&gt;"",[6]PDI_DES__DEDICACIÓN!$AD88&lt;&gt;0),[6]PDI_DES__DEDICACIÓN!$AD88,""),IF($A90="TOTAL",SUM(INDIRECT("R4:R"&amp;ROW()-1)),""))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IF(AND($A90&lt;&gt;"",$A90&lt;&gt;"TOTAL"),IF(AND([6]PDI_DES__DEDICACIÓN!$AG88&lt;&gt;"",[6]PDI_DES__DEDICACIÓN!$AG88&lt;&gt;0),[6]PDI_DES__DEDICACIÓN!$AG88,""),IF($A90="TOTAL",SUM(INDIRECT("T4:T"&amp;ROW()-1)),""))</f>
        <v/>
      </c>
      <c r="U90" s="6" t="str">
        <f ca="1">IF(AND($A90&lt;&gt;"",$A90&lt;&gt;"TOTAL"),IF(AND([6]PDI_DES__DEDICACIÓN!$AI88&lt;&gt;"",[6]PDI_DES__DEDICACIÓN!$AI88&lt;&gt;0),[6]PDI_DES__DEDICACIÓN!$AI88,""),IF($A90="TOTAL",SUM(INDIRECT("U4:U"&amp;ROW()-1)),""))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IF(AND($A90&lt;&gt;"",$A90&lt;&gt;"TOTAL"),IF(AND([6]PDI_DES__DEDICACIÓN!$AL88&lt;&gt;"",[6]PDI_DES__DEDICACIÓN!$AL88&lt;&gt;0),[6]PDI_DES__DEDICACIÓN!$AL88,""),IF($A90="TOTAL",SUM(INDIRECT("W4:W"&amp;ROW()-1)),""))</f>
        <v/>
      </c>
      <c r="X90" s="6" t="str">
        <f ca="1">IF(AND($A90&lt;&gt;"",$A90&lt;&gt;"TOTAL"),IF(AND([6]PDI_DES__DEDICACIÓN!$AN88&lt;&gt;"",[6]PDI_DES__DEDICACIÓN!$AN88&lt;&gt;0),[6]PDI_DES__DEDICACIÓN!$AN88,""),IF($A90="TOTAL",SUM(INDIRECT("X4:X"&amp;ROW()-1)),""))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IF(AND($A90&lt;&gt;"",$A90&lt;&gt;"TOTAL"),IF(AND([6]PDI_DES__DEDICACIÓN!$AQ88&lt;&gt;"",[6]PDI_DES__DEDICACIÓN!$AQ88&lt;&gt;0),[6]PDI_DES__DEDICACIÓN!$AQ88,""),IF($A90="TOTAL",SUM(INDIRECT("Z4:Z"&amp;ROW()-1)),""))</f>
        <v/>
      </c>
      <c r="AA90" s="6" t="str">
        <f ca="1">IF(AND($A90&lt;&gt;"",$A90&lt;&gt;"TOTAL"),IF(AND([6]PDI_DES__DEDICACIÓN!$AS88&lt;&gt;"",[6]PDI_DES__DEDICACIÓN!$AS88&lt;&gt;0),[6]PDI_DES__DEDICACIÓN!$AS88,""),IF($A90="TOTAL",SUM(INDIRECT("AA4:AA"&amp;ROW()-1)),""))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IF(AND($A90&lt;&gt;"",$A90&lt;&gt;"TOTAL"),IF(AND([6]PDI_DES__DEDICACIÓN!$AV88&lt;&gt;"",[6]PDI_DES__DEDICACIÓN!$AV88&lt;&gt;0),[6]PDI_DES__DEDICACIÓN!$AV88,""),IF($A90="TOTAL",SUM(INDIRECT("AC4:AC"&amp;ROW()-1)),""))</f>
        <v/>
      </c>
      <c r="AD90" s="6" t="str">
        <f ca="1">IF(AND($A90&lt;&gt;"",$A90&lt;&gt;"TOTAL"),IF(AND([6]PDI_DES__DEDICACIÓN!$AX88&lt;&gt;"",[6]PDI_DES__DEDICACIÓN!$AX88&lt;&gt;0),[6]PDI_DES__DEDICACIÓN!$AX88,""),IF($A90="TOTAL",SUM(INDIRECT("AD4:AD"&amp;ROW()-1)),""))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IF(AND($A90&lt;&gt;"",$A90&lt;&gt;"TOTAL"),IF(AND([6]PDI_DES__DEDICACIÓN!$BA88&lt;&gt;"",[6]PDI_DES__DEDICACIÓN!$BA88&lt;&gt;0),[6]PDI_DES__DEDICACIÓN!$BA88,""),IF($A90="TOTAL",SUM(INDIRECT("AF4:AF"&amp;ROW()-1)),""))</f>
        <v/>
      </c>
      <c r="AG90" s="6" t="str">
        <f ca="1">IF(AND($A90&lt;&gt;"",$A90&lt;&gt;"TOTAL"),IF(AND([6]PDI_DES__DEDICACIÓN!$BC88&lt;&gt;"",[6]PDI_DES__DEDICACIÓN!$BC88&lt;&gt;0),[6]PDI_DES__DEDICACIÓN!$BC88,""),IF($A90="TOTAL",SUM(INDIRECT("AG4:AG"&amp;ROW()-1)),""))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IF(AND($A90&lt;&gt;"",$A90&lt;&gt;"TOTAL"),IF(AND([6]PDI_DES__DEDICACIÓN!$BF88&lt;&gt;"",[6]PDI_DES__DEDICACIÓN!$BF88&lt;&gt;0),[6]PDI_DES__DEDICACIÓN!$BF88,""),IF($A90="TOTAL",SUM(INDIRECT("AI4:AI"&amp;ROW()-1)),""))</f>
        <v/>
      </c>
      <c r="AJ90" s="6" t="str">
        <f ca="1">IF(AND($A90&lt;&gt;"",$A90&lt;&gt;"TOTAL"),IF(AND([6]PDI_DES__DEDICACIÓN!$BH88&lt;&gt;"",[6]PDI_DES__DEDICACIÓN!$BH88&lt;&gt;0),[6]PDI_DES__DEDICACIÓN!$BH88,""),IF($A90="TOTAL",SUM(INDIRECT("AJ4:AJ"&amp;ROW()-1)),""))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IF(AND($A90&lt;&gt;"",$A90&lt;&gt;"TOTAL"),IF(AND([6]PDI_DES__DEDICACIÓN!$BK88&lt;&gt;"",[6]PDI_DES__DEDICACIÓN!$BK88&lt;&gt;0),[6]PDI_DES__DEDICACIÓN!$BK88,""),IF($A90="TOTAL",SUM(INDIRECT("AL4:AL"&amp;ROW()-1)),""))</f>
        <v/>
      </c>
      <c r="AM90" s="6" t="str">
        <f ca="1">IF(AND($A90&lt;&gt;"",$A90&lt;&gt;"TOTAL"),IF(AND([6]PDI_DES__DEDICACIÓN!$BM88&lt;&gt;"",[6]PDI_DES__DEDICACIÓN!$BM88&lt;&gt;0),[6]PDI_DES__DEDICACIÓN!$BM88,""),IF($A90="TOTAL",SUM(INDIRECT("AM4:AM"&amp;ROW()-1)),""))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IF(AND($A90&lt;&gt;"",$A90&lt;&gt;"TOTAL"),IF(AND([6]PDI_DES__DEDICACIÓN!$BP88&lt;&gt;"",[6]PDI_DES__DEDICACIÓN!$BP88&lt;&gt;0),[6]PDI_DES__DEDICACIÓN!$BP88,""),IF($A90="TOTAL",SUM(INDIRECT("AO4:AO"&amp;ROW()-1)),""))</f>
        <v/>
      </c>
      <c r="AP90" s="6" t="str">
        <f ca="1">IF(AND($A90&lt;&gt;"",$A90&lt;&gt;"TOTAL"),IF(AND([6]PDI_DES__DEDICACIÓN!$BR88&lt;&gt;"",[6]PDI_DES__DEDICACIÓN!$BR88&lt;&gt;0),[6]PDI_DES__DEDICACIÓN!$BR88,""),IF($A90="TOTAL",SUM(INDIRECT("AP4:AP"&amp;ROW()-1)),""))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IF(AND($A90&lt;&gt;"",$A90&lt;&gt;"TOTAL"),IF(AND([6]PDI_DES__DEDICACIÓN!$BU88&lt;&gt;"",[6]PDI_DES__DEDICACIÓN!$BU88&lt;&gt;0),[6]PDI_DES__DEDICACIÓN!$BU88,""),IF($A90="TOTAL",SUM(INDIRECT("AR4:AR"&amp;ROW()-1)),""))</f>
        <v/>
      </c>
      <c r="AS90" s="6" t="str">
        <f ca="1">IF(AND($A90&lt;&gt;"",$A90&lt;&gt;"TOTAL"),IF(AND([6]PDI_DES__DEDICACIÓN!$BW88&lt;&gt;"",[6]PDI_DES__DEDICACIÓN!$BW88&lt;&gt;0),[6]PDI_DES__DEDICACIÓN!$BW88,""),IF($A90="TOTAL",SUM(INDIRECT("AS4:AS"&amp;ROW()-1)),""))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IF(AND($A90&lt;&gt;"",$A90&lt;&gt;"TOTAL"),IF(AND([6]PDI_DES__DEDICACIÓN!$BZ88&lt;&gt;"",[6]PDI_DES__DEDICACIÓN!$BZ88&lt;&gt;0),[6]PDI_DES__DEDICACIÓN!$BZ88,""),IF($A90="TOTAL",SUM(INDIRECT("AU4:AU"&amp;ROW()-1)),""))</f>
        <v/>
      </c>
      <c r="AV90" s="6" t="str">
        <f ca="1">IF(AND($A90&lt;&gt;"",$A90&lt;&gt;"TOTAL"),IF(AND([6]PDI_DES__DEDICACIÓN!$CB88&lt;&gt;"",[6]PDI_DES__DEDICACIÓN!$CB88&lt;&gt;0),[6]PDI_DES__DEDICACIÓN!$CB88,""),IF($A90="TOTAL",SUM(INDIRECT("AV4:AV"&amp;ROW()-1)),""))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IF(AND($A90&lt;&gt;"",$A90&lt;&gt;"TOTAL"),IF(AND([6]PDI_DES__DEDICACIÓN!$CE88&lt;&gt;"",[6]PDI_DES__DEDICACIÓN!$CE88&lt;&gt;0),[6]PDI_DES__DEDICACIÓN!$CE88,""),IF($A90="TOTAL",SUM(INDIRECT("AX4:AX"&amp;ROW()-1)),""))</f>
        <v/>
      </c>
      <c r="AY90" s="6" t="str">
        <f ca="1">IF(AND($A90&lt;&gt;"",$A90&lt;&gt;"TOTAL"),IF(AND([6]PDI_DES__DEDICACIÓN!$CG88&lt;&gt;"",[6]PDI_DES__DEDICACIÓN!$CG88&lt;&gt;0),[6]PDI_DES__DEDICACIÓN!$CG88,""),IF($A90="TOTAL",SUM(INDIRECT("AY4:AY"&amp;ROW()-1)),""))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IF(AND($A90&lt;&gt;"",$A90&lt;&gt;"TOTAL"),IF(AND([6]PDI_DES__DEDICACIÓN!$CJ88&lt;&gt;"",[6]PDI_DES__DEDICACIÓN!$CJ88&lt;&gt;0),[6]PDI_DES__DEDICACIÓN!$CJ88,""),IF($A90="TOTAL",SUM(INDIRECT("BA4:BA"&amp;ROW()-1)),""))</f>
        <v/>
      </c>
      <c r="BB90" s="6" t="str">
        <f ca="1">IF(AND($A90&lt;&gt;"",$A90&lt;&gt;"TOTAL"),IF(AND([6]PDI_DES__DEDICACIÓN!$CL88&lt;&gt;"",[6]PDI_DES__DEDICACIÓN!$CL88&lt;&gt;0),[6]PDI_DES__DEDICACIÓN!$CL88,""),IF($A90="TOTAL",SUM(INDIRECT("BB4:BB"&amp;ROW()-1)),""))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IF(AND($A90&lt;&gt;"",$A90&lt;&gt;"TOTAL"),IF(AND([6]PDI_DES__DEDICACIÓN!$CO88&lt;&gt;"",[6]PDI_DES__DEDICACIÓN!$CO88&lt;&gt;0),[6]PDI_DES__DEDICACIÓN!$CO88,""),IF($A90="TOTAL",SUM(INDIRECT("BD4:BD"&amp;ROW()-1)),""))</f>
        <v/>
      </c>
      <c r="BE90" s="6" t="str">
        <f ca="1">IF(AND($A90&lt;&gt;"",$A90&lt;&gt;"TOTAL"),IF(AND([6]PDI_DES__DEDICACIÓN!$CQ88&lt;&gt;"",[6]PDI_DES__DEDICACIÓN!$CQ88&lt;&gt;0),[6]PDI_DES__DEDICACIÓN!$CQ88,""),IF($A90="TOTAL",SUM(INDIRECT("BE4:BE"&amp;ROW()-1)),""))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IF([6]PDI_DES__DEDICACIÓN!$B89&lt;&gt;"",[6]PDI_DES__DEDICACIÓN!$B89,IF(AND([6]PDI_DES__DEDICACIÓN!$B89="",[6]PDI_DES__DEDICACIÓN!$B90="",[6]PDI_DES__DEDICACIÓN!$B88=""),"","TOTAL"))</f>
        <v/>
      </c>
      <c r="B91" s="6" t="str">
        <f ca="1">IF(AND($A91&lt;&gt;"",$A91&lt;&gt;"TOTAL"),IF(AND([6]PDI_DES__DEDICACIÓN!$C89&lt;&gt;"",[6]PDI_DES__DEDICACIÓN!$C89&lt;&gt;0),[6]PDI_DES__DEDICACIÓN!$C89,""),IF($A91="TOTAL",SUM(INDIRECT("B4:B"&amp;ROW()-1)),""))</f>
        <v/>
      </c>
      <c r="C91" s="6" t="str">
        <f ca="1">IF(AND($A91&lt;&gt;"",$A91&lt;&gt;"TOTAL"),IF(AND([6]PDI_DES__DEDICACIÓN!$E89&lt;&gt;"",[6]PDI_DES__DEDICACIÓN!$E89&lt;&gt;0),[6]PDI_DES__DEDICACIÓN!$E89,""),IF($A91="TOTAL",SUM(INDIRECT("C4:C"&amp;ROW()-1)),""))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IF(AND($A91&lt;&gt;"",$A91&lt;&gt;"TOTAL"),IF(AND([6]PDI_DES__DEDICACIÓN!$H89&lt;&gt;"",[6]PDI_DES__DEDICACIÓN!$H89&lt;&gt;0),[6]PDI_DES__DEDICACIÓN!$H89,""),IF($A91="TOTAL",SUM(INDIRECT("E4:E"&amp;ROW()-1)),""))</f>
        <v/>
      </c>
      <c r="F91" s="6" t="str">
        <f ca="1">IF(AND($A91&lt;&gt;"",$A91&lt;&gt;"TOTAL"),IF(AND([6]PDI_DES__DEDICACIÓN!$J89&lt;&gt;"",[6]PDI_DES__DEDICACIÓN!$J89&lt;&gt;0),[6]PDI_DES__DEDICACIÓN!$J89,""),IF($A91="TOTAL",SUM(INDIRECT("F4:F"&amp;ROW()-1)),""))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IF(AND($A91&lt;&gt;"",$A91&lt;&gt;"TOTAL"),IF(AND([6]PDI_DES__DEDICACIÓN!$M89&lt;&gt;"",[6]PDI_DES__DEDICACIÓN!$M89&lt;&gt;0),[6]PDI_DES__DEDICACIÓN!$M89,""),IF($A91="TOTAL",SUM(INDIRECT("H4:H"&amp;ROW()-1)),""))</f>
        <v/>
      </c>
      <c r="I91" s="6" t="str">
        <f ca="1">IF(AND($A91&lt;&gt;"",$A91&lt;&gt;"TOTAL"),IF(AND([6]PDI_DES__DEDICACIÓN!$O89&lt;&gt;"",[6]PDI_DES__DEDICACIÓN!$O89&lt;&gt;0),[6]PDI_DES__DEDICACIÓN!$O89,""),IF($A91="TOTAL",SUM(INDIRECT("I4:I"&amp;ROW()-1)),""))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IF(AND($A91&lt;&gt;"",$A91&lt;&gt;"TOTAL"),IF(AND([6]PDI_DES__DEDICACIÓN!$R89&lt;&gt;"",[6]PDI_DES__DEDICACIÓN!$R89&lt;&gt;0),[6]PDI_DES__DEDICACIÓN!$R89,""),IF($A91="TOTAL",SUM(INDIRECT("K4:K"&amp;ROW()-1)),""))</f>
        <v/>
      </c>
      <c r="L91" s="6" t="str">
        <f ca="1">IF(AND($A91&lt;&gt;"",$A91&lt;&gt;"TOTAL"),IF(AND([6]PDI_DES__DEDICACIÓN!$T89&lt;&gt;"",[6]PDI_DES__DEDICACIÓN!$T89&lt;&gt;0),[6]PDI_DES__DEDICACIÓN!$T89,""),IF($A91="TOTAL",SUM(INDIRECT("L4:L"&amp;ROW()-1)),""))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IF(AND($A91&lt;&gt;"",$A91&lt;&gt;"TOTAL"),IF(AND([6]PDI_DES__DEDICACIÓN!$W89&lt;&gt;"",[6]PDI_DES__DEDICACIÓN!$W89&lt;&gt;0),[6]PDI_DES__DEDICACIÓN!$W89,""),IF($A91="TOTAL",SUM(INDIRECT("N4:N"&amp;ROW()-1)),""))</f>
        <v/>
      </c>
      <c r="O91" s="6" t="str">
        <f ca="1">IF(AND($A91&lt;&gt;"",$A91&lt;&gt;"TOTAL"),IF(AND([6]PDI_DES__DEDICACIÓN!$Y89&lt;&gt;"",[6]PDI_DES__DEDICACIÓN!$Y89&lt;&gt;0),[6]PDI_DES__DEDICACIÓN!$Y89,""),IF($A91="TOTAL",SUM(INDIRECT("O4:O"&amp;ROW()-1)),""))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IF(AND($A91&lt;&gt;"",$A91&lt;&gt;"TOTAL"),IF(AND([6]PDI_DES__DEDICACIÓN!$AB89&lt;&gt;"",[6]PDI_DES__DEDICACIÓN!$AB89&lt;&gt;0),[6]PDI_DES__DEDICACIÓN!$AB89,""),IF($A91="TOTAL",SUM(INDIRECT("Q4:Q"&amp;ROW()-1)),""))</f>
        <v/>
      </c>
      <c r="R91" s="6" t="str">
        <f ca="1">IF(AND($A91&lt;&gt;"",$A91&lt;&gt;"TOTAL"),IF(AND([6]PDI_DES__DEDICACIÓN!$AD89&lt;&gt;"",[6]PDI_DES__DEDICACIÓN!$AD89&lt;&gt;0),[6]PDI_DES__DEDICACIÓN!$AD89,""),IF($A91="TOTAL",SUM(INDIRECT("R4:R"&amp;ROW()-1)),""))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IF(AND($A91&lt;&gt;"",$A91&lt;&gt;"TOTAL"),IF(AND([6]PDI_DES__DEDICACIÓN!$AG89&lt;&gt;"",[6]PDI_DES__DEDICACIÓN!$AG89&lt;&gt;0),[6]PDI_DES__DEDICACIÓN!$AG89,""),IF($A91="TOTAL",SUM(INDIRECT("T4:T"&amp;ROW()-1)),""))</f>
        <v/>
      </c>
      <c r="U91" s="6" t="str">
        <f ca="1">IF(AND($A91&lt;&gt;"",$A91&lt;&gt;"TOTAL"),IF(AND([6]PDI_DES__DEDICACIÓN!$AI89&lt;&gt;"",[6]PDI_DES__DEDICACIÓN!$AI89&lt;&gt;0),[6]PDI_DES__DEDICACIÓN!$AI89,""),IF($A91="TOTAL",SUM(INDIRECT("U4:U"&amp;ROW()-1)),""))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IF(AND($A91&lt;&gt;"",$A91&lt;&gt;"TOTAL"),IF(AND([6]PDI_DES__DEDICACIÓN!$AL89&lt;&gt;"",[6]PDI_DES__DEDICACIÓN!$AL89&lt;&gt;0),[6]PDI_DES__DEDICACIÓN!$AL89,""),IF($A91="TOTAL",SUM(INDIRECT("W4:W"&amp;ROW()-1)),""))</f>
        <v/>
      </c>
      <c r="X91" s="6" t="str">
        <f ca="1">IF(AND($A91&lt;&gt;"",$A91&lt;&gt;"TOTAL"),IF(AND([6]PDI_DES__DEDICACIÓN!$AN89&lt;&gt;"",[6]PDI_DES__DEDICACIÓN!$AN89&lt;&gt;0),[6]PDI_DES__DEDICACIÓN!$AN89,""),IF($A91="TOTAL",SUM(INDIRECT("X4:X"&amp;ROW()-1)),""))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IF(AND($A91&lt;&gt;"",$A91&lt;&gt;"TOTAL"),IF(AND([6]PDI_DES__DEDICACIÓN!$AQ89&lt;&gt;"",[6]PDI_DES__DEDICACIÓN!$AQ89&lt;&gt;0),[6]PDI_DES__DEDICACIÓN!$AQ89,""),IF($A91="TOTAL",SUM(INDIRECT("Z4:Z"&amp;ROW()-1)),""))</f>
        <v/>
      </c>
      <c r="AA91" s="6" t="str">
        <f ca="1">IF(AND($A91&lt;&gt;"",$A91&lt;&gt;"TOTAL"),IF(AND([6]PDI_DES__DEDICACIÓN!$AS89&lt;&gt;"",[6]PDI_DES__DEDICACIÓN!$AS89&lt;&gt;0),[6]PDI_DES__DEDICACIÓN!$AS89,""),IF($A91="TOTAL",SUM(INDIRECT("AA4:AA"&amp;ROW()-1)),""))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IF(AND($A91&lt;&gt;"",$A91&lt;&gt;"TOTAL"),IF(AND([6]PDI_DES__DEDICACIÓN!$AV89&lt;&gt;"",[6]PDI_DES__DEDICACIÓN!$AV89&lt;&gt;0),[6]PDI_DES__DEDICACIÓN!$AV89,""),IF($A91="TOTAL",SUM(INDIRECT("AC4:AC"&amp;ROW()-1)),""))</f>
        <v/>
      </c>
      <c r="AD91" s="6" t="str">
        <f ca="1">IF(AND($A91&lt;&gt;"",$A91&lt;&gt;"TOTAL"),IF(AND([6]PDI_DES__DEDICACIÓN!$AX89&lt;&gt;"",[6]PDI_DES__DEDICACIÓN!$AX89&lt;&gt;0),[6]PDI_DES__DEDICACIÓN!$AX89,""),IF($A91="TOTAL",SUM(INDIRECT("AD4:AD"&amp;ROW()-1)),""))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IF(AND($A91&lt;&gt;"",$A91&lt;&gt;"TOTAL"),IF(AND([6]PDI_DES__DEDICACIÓN!$BA89&lt;&gt;"",[6]PDI_DES__DEDICACIÓN!$BA89&lt;&gt;0),[6]PDI_DES__DEDICACIÓN!$BA89,""),IF($A91="TOTAL",SUM(INDIRECT("AF4:AF"&amp;ROW()-1)),""))</f>
        <v/>
      </c>
      <c r="AG91" s="6" t="str">
        <f ca="1">IF(AND($A91&lt;&gt;"",$A91&lt;&gt;"TOTAL"),IF(AND([6]PDI_DES__DEDICACIÓN!$BC89&lt;&gt;"",[6]PDI_DES__DEDICACIÓN!$BC89&lt;&gt;0),[6]PDI_DES__DEDICACIÓN!$BC89,""),IF($A91="TOTAL",SUM(INDIRECT("AG4:AG"&amp;ROW()-1)),""))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IF(AND($A91&lt;&gt;"",$A91&lt;&gt;"TOTAL"),IF(AND([6]PDI_DES__DEDICACIÓN!$BF89&lt;&gt;"",[6]PDI_DES__DEDICACIÓN!$BF89&lt;&gt;0),[6]PDI_DES__DEDICACIÓN!$BF89,""),IF($A91="TOTAL",SUM(INDIRECT("AI4:AI"&amp;ROW()-1)),""))</f>
        <v/>
      </c>
      <c r="AJ91" s="6" t="str">
        <f ca="1">IF(AND($A91&lt;&gt;"",$A91&lt;&gt;"TOTAL"),IF(AND([6]PDI_DES__DEDICACIÓN!$BH89&lt;&gt;"",[6]PDI_DES__DEDICACIÓN!$BH89&lt;&gt;0),[6]PDI_DES__DEDICACIÓN!$BH89,""),IF($A91="TOTAL",SUM(INDIRECT("AJ4:AJ"&amp;ROW()-1)),""))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IF(AND($A91&lt;&gt;"",$A91&lt;&gt;"TOTAL"),IF(AND([6]PDI_DES__DEDICACIÓN!$BK89&lt;&gt;"",[6]PDI_DES__DEDICACIÓN!$BK89&lt;&gt;0),[6]PDI_DES__DEDICACIÓN!$BK89,""),IF($A91="TOTAL",SUM(INDIRECT("AL4:AL"&amp;ROW()-1)),""))</f>
        <v/>
      </c>
      <c r="AM91" s="6" t="str">
        <f ca="1">IF(AND($A91&lt;&gt;"",$A91&lt;&gt;"TOTAL"),IF(AND([6]PDI_DES__DEDICACIÓN!$BM89&lt;&gt;"",[6]PDI_DES__DEDICACIÓN!$BM89&lt;&gt;0),[6]PDI_DES__DEDICACIÓN!$BM89,""),IF($A91="TOTAL",SUM(INDIRECT("AM4:AM"&amp;ROW()-1)),""))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IF(AND($A91&lt;&gt;"",$A91&lt;&gt;"TOTAL"),IF(AND([6]PDI_DES__DEDICACIÓN!$BP89&lt;&gt;"",[6]PDI_DES__DEDICACIÓN!$BP89&lt;&gt;0),[6]PDI_DES__DEDICACIÓN!$BP89,""),IF($A91="TOTAL",SUM(INDIRECT("AO4:AO"&amp;ROW()-1)),""))</f>
        <v/>
      </c>
      <c r="AP91" s="6" t="str">
        <f ca="1">IF(AND($A91&lt;&gt;"",$A91&lt;&gt;"TOTAL"),IF(AND([6]PDI_DES__DEDICACIÓN!$BR89&lt;&gt;"",[6]PDI_DES__DEDICACIÓN!$BR89&lt;&gt;0),[6]PDI_DES__DEDICACIÓN!$BR89,""),IF($A91="TOTAL",SUM(INDIRECT("AP4:AP"&amp;ROW()-1)),""))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IF(AND($A91&lt;&gt;"",$A91&lt;&gt;"TOTAL"),IF(AND([6]PDI_DES__DEDICACIÓN!$BU89&lt;&gt;"",[6]PDI_DES__DEDICACIÓN!$BU89&lt;&gt;0),[6]PDI_DES__DEDICACIÓN!$BU89,""),IF($A91="TOTAL",SUM(INDIRECT("AR4:AR"&amp;ROW()-1)),""))</f>
        <v/>
      </c>
      <c r="AS91" s="6" t="str">
        <f ca="1">IF(AND($A91&lt;&gt;"",$A91&lt;&gt;"TOTAL"),IF(AND([6]PDI_DES__DEDICACIÓN!$BW89&lt;&gt;"",[6]PDI_DES__DEDICACIÓN!$BW89&lt;&gt;0),[6]PDI_DES__DEDICACIÓN!$BW89,""),IF($A91="TOTAL",SUM(INDIRECT("AS4:AS"&amp;ROW()-1)),""))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IF(AND($A91&lt;&gt;"",$A91&lt;&gt;"TOTAL"),IF(AND([6]PDI_DES__DEDICACIÓN!$BZ89&lt;&gt;"",[6]PDI_DES__DEDICACIÓN!$BZ89&lt;&gt;0),[6]PDI_DES__DEDICACIÓN!$BZ89,""),IF($A91="TOTAL",SUM(INDIRECT("AU4:AU"&amp;ROW()-1)),""))</f>
        <v/>
      </c>
      <c r="AV91" s="6" t="str">
        <f ca="1">IF(AND($A91&lt;&gt;"",$A91&lt;&gt;"TOTAL"),IF(AND([6]PDI_DES__DEDICACIÓN!$CB89&lt;&gt;"",[6]PDI_DES__DEDICACIÓN!$CB89&lt;&gt;0),[6]PDI_DES__DEDICACIÓN!$CB89,""),IF($A91="TOTAL",SUM(INDIRECT("AV4:AV"&amp;ROW()-1)),""))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IF(AND($A91&lt;&gt;"",$A91&lt;&gt;"TOTAL"),IF(AND([6]PDI_DES__DEDICACIÓN!$CE89&lt;&gt;"",[6]PDI_DES__DEDICACIÓN!$CE89&lt;&gt;0),[6]PDI_DES__DEDICACIÓN!$CE89,""),IF($A91="TOTAL",SUM(INDIRECT("AX4:AX"&amp;ROW()-1)),""))</f>
        <v/>
      </c>
      <c r="AY91" s="6" t="str">
        <f ca="1">IF(AND($A91&lt;&gt;"",$A91&lt;&gt;"TOTAL"),IF(AND([6]PDI_DES__DEDICACIÓN!$CG89&lt;&gt;"",[6]PDI_DES__DEDICACIÓN!$CG89&lt;&gt;0),[6]PDI_DES__DEDICACIÓN!$CG89,""),IF($A91="TOTAL",SUM(INDIRECT("AY4:AY"&amp;ROW()-1)),""))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IF(AND($A91&lt;&gt;"",$A91&lt;&gt;"TOTAL"),IF(AND([6]PDI_DES__DEDICACIÓN!$CJ89&lt;&gt;"",[6]PDI_DES__DEDICACIÓN!$CJ89&lt;&gt;0),[6]PDI_DES__DEDICACIÓN!$CJ89,""),IF($A91="TOTAL",SUM(INDIRECT("BA4:BA"&amp;ROW()-1)),""))</f>
        <v/>
      </c>
      <c r="BB91" s="6" t="str">
        <f ca="1">IF(AND($A91&lt;&gt;"",$A91&lt;&gt;"TOTAL"),IF(AND([6]PDI_DES__DEDICACIÓN!$CL89&lt;&gt;"",[6]PDI_DES__DEDICACIÓN!$CL89&lt;&gt;0),[6]PDI_DES__DEDICACIÓN!$CL89,""),IF($A91="TOTAL",SUM(INDIRECT("BB4:BB"&amp;ROW()-1)),""))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IF(AND($A91&lt;&gt;"",$A91&lt;&gt;"TOTAL"),IF(AND([6]PDI_DES__DEDICACIÓN!$CO89&lt;&gt;"",[6]PDI_DES__DEDICACIÓN!$CO89&lt;&gt;0),[6]PDI_DES__DEDICACIÓN!$CO89,""),IF($A91="TOTAL",SUM(INDIRECT("BD4:BD"&amp;ROW()-1)),""))</f>
        <v/>
      </c>
      <c r="BE91" s="6" t="str">
        <f ca="1">IF(AND($A91&lt;&gt;"",$A91&lt;&gt;"TOTAL"),IF(AND([6]PDI_DES__DEDICACIÓN!$CQ89&lt;&gt;"",[6]PDI_DES__DEDICACIÓN!$CQ89&lt;&gt;0),[6]PDI_DES__DEDICACIÓN!$CQ89,""),IF($A91="TOTAL",SUM(INDIRECT("BE4:BE"&amp;ROW()-1)),""))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IF([6]PDI_DES__DEDICACIÓN!$B90&lt;&gt;"",[6]PDI_DES__DEDICACIÓN!$B90,IF(AND([6]PDI_DES__DEDICACIÓN!$B90="",[6]PDI_DES__DEDICACIÓN!$B91="",[6]PDI_DES__DEDICACIÓN!$B89=""),"","TOTAL"))</f>
        <v/>
      </c>
      <c r="B92" s="6" t="str">
        <f ca="1">IF(AND($A92&lt;&gt;"",$A92&lt;&gt;"TOTAL"),IF(AND([6]PDI_DES__DEDICACIÓN!$C90&lt;&gt;"",[6]PDI_DES__DEDICACIÓN!$C90&lt;&gt;0),[6]PDI_DES__DEDICACIÓN!$C90,""),IF($A92="TOTAL",SUM(INDIRECT("B4:B"&amp;ROW()-1)),""))</f>
        <v/>
      </c>
      <c r="C92" s="6" t="str">
        <f ca="1">IF(AND($A92&lt;&gt;"",$A92&lt;&gt;"TOTAL"),IF(AND([6]PDI_DES__DEDICACIÓN!$E90&lt;&gt;"",[6]PDI_DES__DEDICACIÓN!$E90&lt;&gt;0),[6]PDI_DES__DEDICACIÓN!$E90,""),IF($A92="TOTAL",SUM(INDIRECT("C4:C"&amp;ROW()-1)),""))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IF(AND($A92&lt;&gt;"",$A92&lt;&gt;"TOTAL"),IF(AND([6]PDI_DES__DEDICACIÓN!$H90&lt;&gt;"",[6]PDI_DES__DEDICACIÓN!$H90&lt;&gt;0),[6]PDI_DES__DEDICACIÓN!$H90,""),IF($A92="TOTAL",SUM(INDIRECT("E4:E"&amp;ROW()-1)),""))</f>
        <v/>
      </c>
      <c r="F92" s="6" t="str">
        <f ca="1">IF(AND($A92&lt;&gt;"",$A92&lt;&gt;"TOTAL"),IF(AND([6]PDI_DES__DEDICACIÓN!$J90&lt;&gt;"",[6]PDI_DES__DEDICACIÓN!$J90&lt;&gt;0),[6]PDI_DES__DEDICACIÓN!$J90,""),IF($A92="TOTAL",SUM(INDIRECT("F4:F"&amp;ROW()-1)),""))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IF(AND($A92&lt;&gt;"",$A92&lt;&gt;"TOTAL"),IF(AND([6]PDI_DES__DEDICACIÓN!$M90&lt;&gt;"",[6]PDI_DES__DEDICACIÓN!$M90&lt;&gt;0),[6]PDI_DES__DEDICACIÓN!$M90,""),IF($A92="TOTAL",SUM(INDIRECT("H4:H"&amp;ROW()-1)),""))</f>
        <v/>
      </c>
      <c r="I92" s="6" t="str">
        <f ca="1">IF(AND($A92&lt;&gt;"",$A92&lt;&gt;"TOTAL"),IF(AND([6]PDI_DES__DEDICACIÓN!$O90&lt;&gt;"",[6]PDI_DES__DEDICACIÓN!$O90&lt;&gt;0),[6]PDI_DES__DEDICACIÓN!$O90,""),IF($A92="TOTAL",SUM(INDIRECT("I4:I"&amp;ROW()-1)),""))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IF(AND($A92&lt;&gt;"",$A92&lt;&gt;"TOTAL"),IF(AND([6]PDI_DES__DEDICACIÓN!$R90&lt;&gt;"",[6]PDI_DES__DEDICACIÓN!$R90&lt;&gt;0),[6]PDI_DES__DEDICACIÓN!$R90,""),IF($A92="TOTAL",SUM(INDIRECT("K4:K"&amp;ROW()-1)),""))</f>
        <v/>
      </c>
      <c r="L92" s="6" t="str">
        <f ca="1">IF(AND($A92&lt;&gt;"",$A92&lt;&gt;"TOTAL"),IF(AND([6]PDI_DES__DEDICACIÓN!$T90&lt;&gt;"",[6]PDI_DES__DEDICACIÓN!$T90&lt;&gt;0),[6]PDI_DES__DEDICACIÓN!$T90,""),IF($A92="TOTAL",SUM(INDIRECT("L4:L"&amp;ROW()-1)),""))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IF(AND($A92&lt;&gt;"",$A92&lt;&gt;"TOTAL"),IF(AND([6]PDI_DES__DEDICACIÓN!$W90&lt;&gt;"",[6]PDI_DES__DEDICACIÓN!$W90&lt;&gt;0),[6]PDI_DES__DEDICACIÓN!$W90,""),IF($A92="TOTAL",SUM(INDIRECT("N4:N"&amp;ROW()-1)),""))</f>
        <v/>
      </c>
      <c r="O92" s="6" t="str">
        <f ca="1">IF(AND($A92&lt;&gt;"",$A92&lt;&gt;"TOTAL"),IF(AND([6]PDI_DES__DEDICACIÓN!$Y90&lt;&gt;"",[6]PDI_DES__DEDICACIÓN!$Y90&lt;&gt;0),[6]PDI_DES__DEDICACIÓN!$Y90,""),IF($A92="TOTAL",SUM(INDIRECT("O4:O"&amp;ROW()-1)),""))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IF(AND($A92&lt;&gt;"",$A92&lt;&gt;"TOTAL"),IF(AND([6]PDI_DES__DEDICACIÓN!$AB90&lt;&gt;"",[6]PDI_DES__DEDICACIÓN!$AB90&lt;&gt;0),[6]PDI_DES__DEDICACIÓN!$AB90,""),IF($A92="TOTAL",SUM(INDIRECT("Q4:Q"&amp;ROW()-1)),""))</f>
        <v/>
      </c>
      <c r="R92" s="6" t="str">
        <f ca="1">IF(AND($A92&lt;&gt;"",$A92&lt;&gt;"TOTAL"),IF(AND([6]PDI_DES__DEDICACIÓN!$AD90&lt;&gt;"",[6]PDI_DES__DEDICACIÓN!$AD90&lt;&gt;0),[6]PDI_DES__DEDICACIÓN!$AD90,""),IF($A92="TOTAL",SUM(INDIRECT("R4:R"&amp;ROW()-1)),""))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IF(AND($A92&lt;&gt;"",$A92&lt;&gt;"TOTAL"),IF(AND([6]PDI_DES__DEDICACIÓN!$AG90&lt;&gt;"",[6]PDI_DES__DEDICACIÓN!$AG90&lt;&gt;0),[6]PDI_DES__DEDICACIÓN!$AG90,""),IF($A92="TOTAL",SUM(INDIRECT("T4:T"&amp;ROW()-1)),""))</f>
        <v/>
      </c>
      <c r="U92" s="6" t="str">
        <f ca="1">IF(AND($A92&lt;&gt;"",$A92&lt;&gt;"TOTAL"),IF(AND([6]PDI_DES__DEDICACIÓN!$AI90&lt;&gt;"",[6]PDI_DES__DEDICACIÓN!$AI90&lt;&gt;0),[6]PDI_DES__DEDICACIÓN!$AI90,""),IF($A92="TOTAL",SUM(INDIRECT("U4:U"&amp;ROW()-1)),""))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IF(AND($A92&lt;&gt;"",$A92&lt;&gt;"TOTAL"),IF(AND([6]PDI_DES__DEDICACIÓN!$AL90&lt;&gt;"",[6]PDI_DES__DEDICACIÓN!$AL90&lt;&gt;0),[6]PDI_DES__DEDICACIÓN!$AL90,""),IF($A92="TOTAL",SUM(INDIRECT("W4:W"&amp;ROW()-1)),""))</f>
        <v/>
      </c>
      <c r="X92" s="6" t="str">
        <f ca="1">IF(AND($A92&lt;&gt;"",$A92&lt;&gt;"TOTAL"),IF(AND([6]PDI_DES__DEDICACIÓN!$AN90&lt;&gt;"",[6]PDI_DES__DEDICACIÓN!$AN90&lt;&gt;0),[6]PDI_DES__DEDICACIÓN!$AN90,""),IF($A92="TOTAL",SUM(INDIRECT("X4:X"&amp;ROW()-1)),""))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IF(AND($A92&lt;&gt;"",$A92&lt;&gt;"TOTAL"),IF(AND([6]PDI_DES__DEDICACIÓN!$AQ90&lt;&gt;"",[6]PDI_DES__DEDICACIÓN!$AQ90&lt;&gt;0),[6]PDI_DES__DEDICACIÓN!$AQ90,""),IF($A92="TOTAL",SUM(INDIRECT("Z4:Z"&amp;ROW()-1)),""))</f>
        <v/>
      </c>
      <c r="AA92" s="6" t="str">
        <f ca="1">IF(AND($A92&lt;&gt;"",$A92&lt;&gt;"TOTAL"),IF(AND([6]PDI_DES__DEDICACIÓN!$AS90&lt;&gt;"",[6]PDI_DES__DEDICACIÓN!$AS90&lt;&gt;0),[6]PDI_DES__DEDICACIÓN!$AS90,""),IF($A92="TOTAL",SUM(INDIRECT("AA4:AA"&amp;ROW()-1)),""))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IF(AND($A92&lt;&gt;"",$A92&lt;&gt;"TOTAL"),IF(AND([6]PDI_DES__DEDICACIÓN!$AV90&lt;&gt;"",[6]PDI_DES__DEDICACIÓN!$AV90&lt;&gt;0),[6]PDI_DES__DEDICACIÓN!$AV90,""),IF($A92="TOTAL",SUM(INDIRECT("AC4:AC"&amp;ROW()-1)),""))</f>
        <v/>
      </c>
      <c r="AD92" s="6" t="str">
        <f ca="1">IF(AND($A92&lt;&gt;"",$A92&lt;&gt;"TOTAL"),IF(AND([6]PDI_DES__DEDICACIÓN!$AX90&lt;&gt;"",[6]PDI_DES__DEDICACIÓN!$AX90&lt;&gt;0),[6]PDI_DES__DEDICACIÓN!$AX90,""),IF($A92="TOTAL",SUM(INDIRECT("AD4:AD"&amp;ROW()-1)),""))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IF(AND($A92&lt;&gt;"",$A92&lt;&gt;"TOTAL"),IF(AND([6]PDI_DES__DEDICACIÓN!$BA90&lt;&gt;"",[6]PDI_DES__DEDICACIÓN!$BA90&lt;&gt;0),[6]PDI_DES__DEDICACIÓN!$BA90,""),IF($A92="TOTAL",SUM(INDIRECT("AF4:AF"&amp;ROW()-1)),""))</f>
        <v/>
      </c>
      <c r="AG92" s="6" t="str">
        <f ca="1">IF(AND($A92&lt;&gt;"",$A92&lt;&gt;"TOTAL"),IF(AND([6]PDI_DES__DEDICACIÓN!$BC90&lt;&gt;"",[6]PDI_DES__DEDICACIÓN!$BC90&lt;&gt;0),[6]PDI_DES__DEDICACIÓN!$BC90,""),IF($A92="TOTAL",SUM(INDIRECT("AG4:AG"&amp;ROW()-1)),""))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IF(AND($A92&lt;&gt;"",$A92&lt;&gt;"TOTAL"),IF(AND([6]PDI_DES__DEDICACIÓN!$BF90&lt;&gt;"",[6]PDI_DES__DEDICACIÓN!$BF90&lt;&gt;0),[6]PDI_DES__DEDICACIÓN!$BF90,""),IF($A92="TOTAL",SUM(INDIRECT("AI4:AI"&amp;ROW()-1)),""))</f>
        <v/>
      </c>
      <c r="AJ92" s="6" t="str">
        <f ca="1">IF(AND($A92&lt;&gt;"",$A92&lt;&gt;"TOTAL"),IF(AND([6]PDI_DES__DEDICACIÓN!$BH90&lt;&gt;"",[6]PDI_DES__DEDICACIÓN!$BH90&lt;&gt;0),[6]PDI_DES__DEDICACIÓN!$BH90,""),IF($A92="TOTAL",SUM(INDIRECT("AJ4:AJ"&amp;ROW()-1)),""))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IF(AND($A92&lt;&gt;"",$A92&lt;&gt;"TOTAL"),IF(AND([6]PDI_DES__DEDICACIÓN!$BK90&lt;&gt;"",[6]PDI_DES__DEDICACIÓN!$BK90&lt;&gt;0),[6]PDI_DES__DEDICACIÓN!$BK90,""),IF($A92="TOTAL",SUM(INDIRECT("AL4:AL"&amp;ROW()-1)),""))</f>
        <v/>
      </c>
      <c r="AM92" s="6" t="str">
        <f ca="1">IF(AND($A92&lt;&gt;"",$A92&lt;&gt;"TOTAL"),IF(AND([6]PDI_DES__DEDICACIÓN!$BM90&lt;&gt;"",[6]PDI_DES__DEDICACIÓN!$BM90&lt;&gt;0),[6]PDI_DES__DEDICACIÓN!$BM90,""),IF($A92="TOTAL",SUM(INDIRECT("AM4:AM"&amp;ROW()-1)),""))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IF(AND($A92&lt;&gt;"",$A92&lt;&gt;"TOTAL"),IF(AND([6]PDI_DES__DEDICACIÓN!$BP90&lt;&gt;"",[6]PDI_DES__DEDICACIÓN!$BP90&lt;&gt;0),[6]PDI_DES__DEDICACIÓN!$BP90,""),IF($A92="TOTAL",SUM(INDIRECT("AO4:AO"&amp;ROW()-1)),""))</f>
        <v/>
      </c>
      <c r="AP92" s="6" t="str">
        <f ca="1">IF(AND($A92&lt;&gt;"",$A92&lt;&gt;"TOTAL"),IF(AND([6]PDI_DES__DEDICACIÓN!$BR90&lt;&gt;"",[6]PDI_DES__DEDICACIÓN!$BR90&lt;&gt;0),[6]PDI_DES__DEDICACIÓN!$BR90,""),IF($A92="TOTAL",SUM(INDIRECT("AP4:AP"&amp;ROW()-1)),""))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IF(AND($A92&lt;&gt;"",$A92&lt;&gt;"TOTAL"),IF(AND([6]PDI_DES__DEDICACIÓN!$BU90&lt;&gt;"",[6]PDI_DES__DEDICACIÓN!$BU90&lt;&gt;0),[6]PDI_DES__DEDICACIÓN!$BU90,""),IF($A92="TOTAL",SUM(INDIRECT("AR4:AR"&amp;ROW()-1)),""))</f>
        <v/>
      </c>
      <c r="AS92" s="6" t="str">
        <f ca="1">IF(AND($A92&lt;&gt;"",$A92&lt;&gt;"TOTAL"),IF(AND([6]PDI_DES__DEDICACIÓN!$BW90&lt;&gt;"",[6]PDI_DES__DEDICACIÓN!$BW90&lt;&gt;0),[6]PDI_DES__DEDICACIÓN!$BW90,""),IF($A92="TOTAL",SUM(INDIRECT("AS4:AS"&amp;ROW()-1)),""))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IF(AND($A92&lt;&gt;"",$A92&lt;&gt;"TOTAL"),IF(AND([6]PDI_DES__DEDICACIÓN!$BZ90&lt;&gt;"",[6]PDI_DES__DEDICACIÓN!$BZ90&lt;&gt;0),[6]PDI_DES__DEDICACIÓN!$BZ90,""),IF($A92="TOTAL",SUM(INDIRECT("AU4:AU"&amp;ROW()-1)),""))</f>
        <v/>
      </c>
      <c r="AV92" s="6" t="str">
        <f ca="1">IF(AND($A92&lt;&gt;"",$A92&lt;&gt;"TOTAL"),IF(AND([6]PDI_DES__DEDICACIÓN!$CB90&lt;&gt;"",[6]PDI_DES__DEDICACIÓN!$CB90&lt;&gt;0),[6]PDI_DES__DEDICACIÓN!$CB90,""),IF($A92="TOTAL",SUM(INDIRECT("AV4:AV"&amp;ROW()-1)),""))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IF(AND($A92&lt;&gt;"",$A92&lt;&gt;"TOTAL"),IF(AND([6]PDI_DES__DEDICACIÓN!$CE90&lt;&gt;"",[6]PDI_DES__DEDICACIÓN!$CE90&lt;&gt;0),[6]PDI_DES__DEDICACIÓN!$CE90,""),IF($A92="TOTAL",SUM(INDIRECT("AX4:AX"&amp;ROW()-1)),""))</f>
        <v/>
      </c>
      <c r="AY92" s="6" t="str">
        <f ca="1">IF(AND($A92&lt;&gt;"",$A92&lt;&gt;"TOTAL"),IF(AND([6]PDI_DES__DEDICACIÓN!$CG90&lt;&gt;"",[6]PDI_DES__DEDICACIÓN!$CG90&lt;&gt;0),[6]PDI_DES__DEDICACIÓN!$CG90,""),IF($A92="TOTAL",SUM(INDIRECT("AY4:AY"&amp;ROW()-1)),""))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IF(AND($A92&lt;&gt;"",$A92&lt;&gt;"TOTAL"),IF(AND([6]PDI_DES__DEDICACIÓN!$CJ90&lt;&gt;"",[6]PDI_DES__DEDICACIÓN!$CJ90&lt;&gt;0),[6]PDI_DES__DEDICACIÓN!$CJ90,""),IF($A92="TOTAL",SUM(INDIRECT("BA4:BA"&amp;ROW()-1)),""))</f>
        <v/>
      </c>
      <c r="BB92" s="6" t="str">
        <f ca="1">IF(AND($A92&lt;&gt;"",$A92&lt;&gt;"TOTAL"),IF(AND([6]PDI_DES__DEDICACIÓN!$CL90&lt;&gt;"",[6]PDI_DES__DEDICACIÓN!$CL90&lt;&gt;0),[6]PDI_DES__DEDICACIÓN!$CL90,""),IF($A92="TOTAL",SUM(INDIRECT("BB4:BB"&amp;ROW()-1)),""))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IF(AND($A92&lt;&gt;"",$A92&lt;&gt;"TOTAL"),IF(AND([6]PDI_DES__DEDICACIÓN!$CO90&lt;&gt;"",[6]PDI_DES__DEDICACIÓN!$CO90&lt;&gt;0),[6]PDI_DES__DEDICACIÓN!$CO90,""),IF($A92="TOTAL",SUM(INDIRECT("BD4:BD"&amp;ROW()-1)),""))</f>
        <v/>
      </c>
      <c r="BE92" s="6" t="str">
        <f ca="1">IF(AND($A92&lt;&gt;"",$A92&lt;&gt;"TOTAL"),IF(AND([6]PDI_DES__DEDICACIÓN!$CQ90&lt;&gt;"",[6]PDI_DES__DEDICACIÓN!$CQ90&lt;&gt;0),[6]PDI_DES__DEDICACIÓN!$CQ90,""),IF($A92="TOTAL",SUM(INDIRECT("BE4:BE"&amp;ROW()-1)),""))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IF([6]PDI_DES__DEDICACIÓN!$B91&lt;&gt;"",[6]PDI_DES__DEDICACIÓN!$B91,IF(AND([6]PDI_DES__DEDICACIÓN!$B91="",[6]PDI_DES__DEDICACIÓN!$B92="",[6]PDI_DES__DEDICACIÓN!$B90=""),"","TOTAL"))</f>
        <v/>
      </c>
      <c r="B93" s="6" t="str">
        <f ca="1">IF(AND($A93&lt;&gt;"",$A93&lt;&gt;"TOTAL"),IF(AND([6]PDI_DES__DEDICACIÓN!$C91&lt;&gt;"",[6]PDI_DES__DEDICACIÓN!$C91&lt;&gt;0),[6]PDI_DES__DEDICACIÓN!$C91,""),IF($A93="TOTAL",SUM(INDIRECT("B4:B"&amp;ROW()-1)),""))</f>
        <v/>
      </c>
      <c r="C93" s="6" t="str">
        <f ca="1">IF(AND($A93&lt;&gt;"",$A93&lt;&gt;"TOTAL"),IF(AND([6]PDI_DES__DEDICACIÓN!$E91&lt;&gt;"",[6]PDI_DES__DEDICACIÓN!$E91&lt;&gt;0),[6]PDI_DES__DEDICACIÓN!$E91,""),IF($A93="TOTAL",SUM(INDIRECT("C4:C"&amp;ROW()-1)),""))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IF(AND($A93&lt;&gt;"",$A93&lt;&gt;"TOTAL"),IF(AND([6]PDI_DES__DEDICACIÓN!$H91&lt;&gt;"",[6]PDI_DES__DEDICACIÓN!$H91&lt;&gt;0),[6]PDI_DES__DEDICACIÓN!$H91,""),IF($A93="TOTAL",SUM(INDIRECT("E4:E"&amp;ROW()-1)),""))</f>
        <v/>
      </c>
      <c r="F93" s="6" t="str">
        <f ca="1">IF(AND($A93&lt;&gt;"",$A93&lt;&gt;"TOTAL"),IF(AND([6]PDI_DES__DEDICACIÓN!$J91&lt;&gt;"",[6]PDI_DES__DEDICACIÓN!$J91&lt;&gt;0),[6]PDI_DES__DEDICACIÓN!$J91,""),IF($A93="TOTAL",SUM(INDIRECT("F4:F"&amp;ROW()-1)),""))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IF(AND($A93&lt;&gt;"",$A93&lt;&gt;"TOTAL"),IF(AND([6]PDI_DES__DEDICACIÓN!$M91&lt;&gt;"",[6]PDI_DES__DEDICACIÓN!$M91&lt;&gt;0),[6]PDI_DES__DEDICACIÓN!$M91,""),IF($A93="TOTAL",SUM(INDIRECT("H4:H"&amp;ROW()-1)),""))</f>
        <v/>
      </c>
      <c r="I93" s="6" t="str">
        <f ca="1">IF(AND($A93&lt;&gt;"",$A93&lt;&gt;"TOTAL"),IF(AND([6]PDI_DES__DEDICACIÓN!$O91&lt;&gt;"",[6]PDI_DES__DEDICACIÓN!$O91&lt;&gt;0),[6]PDI_DES__DEDICACIÓN!$O91,""),IF($A93="TOTAL",SUM(INDIRECT("I4:I"&amp;ROW()-1)),""))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IF(AND($A93&lt;&gt;"",$A93&lt;&gt;"TOTAL"),IF(AND([6]PDI_DES__DEDICACIÓN!$R91&lt;&gt;"",[6]PDI_DES__DEDICACIÓN!$R91&lt;&gt;0),[6]PDI_DES__DEDICACIÓN!$R91,""),IF($A93="TOTAL",SUM(INDIRECT("K4:K"&amp;ROW()-1)),""))</f>
        <v/>
      </c>
      <c r="L93" s="6" t="str">
        <f ca="1">IF(AND($A93&lt;&gt;"",$A93&lt;&gt;"TOTAL"),IF(AND([6]PDI_DES__DEDICACIÓN!$T91&lt;&gt;"",[6]PDI_DES__DEDICACIÓN!$T91&lt;&gt;0),[6]PDI_DES__DEDICACIÓN!$T91,""),IF($A93="TOTAL",SUM(INDIRECT("L4:L"&amp;ROW()-1)),""))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IF(AND($A93&lt;&gt;"",$A93&lt;&gt;"TOTAL"),IF(AND([6]PDI_DES__DEDICACIÓN!$W91&lt;&gt;"",[6]PDI_DES__DEDICACIÓN!$W91&lt;&gt;0),[6]PDI_DES__DEDICACIÓN!$W91,""),IF($A93="TOTAL",SUM(INDIRECT("N4:N"&amp;ROW()-1)),""))</f>
        <v/>
      </c>
      <c r="O93" s="6" t="str">
        <f ca="1">IF(AND($A93&lt;&gt;"",$A93&lt;&gt;"TOTAL"),IF(AND([6]PDI_DES__DEDICACIÓN!$Y91&lt;&gt;"",[6]PDI_DES__DEDICACIÓN!$Y91&lt;&gt;0),[6]PDI_DES__DEDICACIÓN!$Y91,""),IF($A93="TOTAL",SUM(INDIRECT("O4:O"&amp;ROW()-1)),""))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IF(AND($A93&lt;&gt;"",$A93&lt;&gt;"TOTAL"),IF(AND([6]PDI_DES__DEDICACIÓN!$AB91&lt;&gt;"",[6]PDI_DES__DEDICACIÓN!$AB91&lt;&gt;0),[6]PDI_DES__DEDICACIÓN!$AB91,""),IF($A93="TOTAL",SUM(INDIRECT("Q4:Q"&amp;ROW()-1)),""))</f>
        <v/>
      </c>
      <c r="R93" s="6" t="str">
        <f ca="1">IF(AND($A93&lt;&gt;"",$A93&lt;&gt;"TOTAL"),IF(AND([6]PDI_DES__DEDICACIÓN!$AD91&lt;&gt;"",[6]PDI_DES__DEDICACIÓN!$AD91&lt;&gt;0),[6]PDI_DES__DEDICACIÓN!$AD91,""),IF($A93="TOTAL",SUM(INDIRECT("R4:R"&amp;ROW()-1)),""))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IF(AND($A93&lt;&gt;"",$A93&lt;&gt;"TOTAL"),IF(AND([6]PDI_DES__DEDICACIÓN!$AG91&lt;&gt;"",[6]PDI_DES__DEDICACIÓN!$AG91&lt;&gt;0),[6]PDI_DES__DEDICACIÓN!$AG91,""),IF($A93="TOTAL",SUM(INDIRECT("T4:T"&amp;ROW()-1)),""))</f>
        <v/>
      </c>
      <c r="U93" s="6" t="str">
        <f ca="1">IF(AND($A93&lt;&gt;"",$A93&lt;&gt;"TOTAL"),IF(AND([6]PDI_DES__DEDICACIÓN!$AI91&lt;&gt;"",[6]PDI_DES__DEDICACIÓN!$AI91&lt;&gt;0),[6]PDI_DES__DEDICACIÓN!$AI91,""),IF($A93="TOTAL",SUM(INDIRECT("U4:U"&amp;ROW()-1)),""))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IF(AND($A93&lt;&gt;"",$A93&lt;&gt;"TOTAL"),IF(AND([6]PDI_DES__DEDICACIÓN!$AL91&lt;&gt;"",[6]PDI_DES__DEDICACIÓN!$AL91&lt;&gt;0),[6]PDI_DES__DEDICACIÓN!$AL91,""),IF($A93="TOTAL",SUM(INDIRECT("W4:W"&amp;ROW()-1)),""))</f>
        <v/>
      </c>
      <c r="X93" s="6" t="str">
        <f ca="1">IF(AND($A93&lt;&gt;"",$A93&lt;&gt;"TOTAL"),IF(AND([6]PDI_DES__DEDICACIÓN!$AN91&lt;&gt;"",[6]PDI_DES__DEDICACIÓN!$AN91&lt;&gt;0),[6]PDI_DES__DEDICACIÓN!$AN91,""),IF($A93="TOTAL",SUM(INDIRECT("X4:X"&amp;ROW()-1)),""))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IF(AND($A93&lt;&gt;"",$A93&lt;&gt;"TOTAL"),IF(AND([6]PDI_DES__DEDICACIÓN!$AQ91&lt;&gt;"",[6]PDI_DES__DEDICACIÓN!$AQ91&lt;&gt;0),[6]PDI_DES__DEDICACIÓN!$AQ91,""),IF($A93="TOTAL",SUM(INDIRECT("Z4:Z"&amp;ROW()-1)),""))</f>
        <v/>
      </c>
      <c r="AA93" s="6" t="str">
        <f ca="1">IF(AND($A93&lt;&gt;"",$A93&lt;&gt;"TOTAL"),IF(AND([6]PDI_DES__DEDICACIÓN!$AS91&lt;&gt;"",[6]PDI_DES__DEDICACIÓN!$AS91&lt;&gt;0),[6]PDI_DES__DEDICACIÓN!$AS91,""),IF($A93="TOTAL",SUM(INDIRECT("AA4:AA"&amp;ROW()-1)),""))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IF(AND($A93&lt;&gt;"",$A93&lt;&gt;"TOTAL"),IF(AND([6]PDI_DES__DEDICACIÓN!$AV91&lt;&gt;"",[6]PDI_DES__DEDICACIÓN!$AV91&lt;&gt;0),[6]PDI_DES__DEDICACIÓN!$AV91,""),IF($A93="TOTAL",SUM(INDIRECT("AC4:AC"&amp;ROW()-1)),""))</f>
        <v/>
      </c>
      <c r="AD93" s="6" t="str">
        <f ca="1">IF(AND($A93&lt;&gt;"",$A93&lt;&gt;"TOTAL"),IF(AND([6]PDI_DES__DEDICACIÓN!$AX91&lt;&gt;"",[6]PDI_DES__DEDICACIÓN!$AX91&lt;&gt;0),[6]PDI_DES__DEDICACIÓN!$AX91,""),IF($A93="TOTAL",SUM(INDIRECT("AD4:AD"&amp;ROW()-1)),""))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IF(AND($A93&lt;&gt;"",$A93&lt;&gt;"TOTAL"),IF(AND([6]PDI_DES__DEDICACIÓN!$BA91&lt;&gt;"",[6]PDI_DES__DEDICACIÓN!$BA91&lt;&gt;0),[6]PDI_DES__DEDICACIÓN!$BA91,""),IF($A93="TOTAL",SUM(INDIRECT("AF4:AF"&amp;ROW()-1)),""))</f>
        <v/>
      </c>
      <c r="AG93" s="6" t="str">
        <f ca="1">IF(AND($A93&lt;&gt;"",$A93&lt;&gt;"TOTAL"),IF(AND([6]PDI_DES__DEDICACIÓN!$BC91&lt;&gt;"",[6]PDI_DES__DEDICACIÓN!$BC91&lt;&gt;0),[6]PDI_DES__DEDICACIÓN!$BC91,""),IF($A93="TOTAL",SUM(INDIRECT("AG4:AG"&amp;ROW()-1)),""))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IF(AND($A93&lt;&gt;"",$A93&lt;&gt;"TOTAL"),IF(AND([6]PDI_DES__DEDICACIÓN!$BF91&lt;&gt;"",[6]PDI_DES__DEDICACIÓN!$BF91&lt;&gt;0),[6]PDI_DES__DEDICACIÓN!$BF91,""),IF($A93="TOTAL",SUM(INDIRECT("AI4:AI"&amp;ROW()-1)),""))</f>
        <v/>
      </c>
      <c r="AJ93" s="6" t="str">
        <f ca="1">IF(AND($A93&lt;&gt;"",$A93&lt;&gt;"TOTAL"),IF(AND([6]PDI_DES__DEDICACIÓN!$BH91&lt;&gt;"",[6]PDI_DES__DEDICACIÓN!$BH91&lt;&gt;0),[6]PDI_DES__DEDICACIÓN!$BH91,""),IF($A93="TOTAL",SUM(INDIRECT("AJ4:AJ"&amp;ROW()-1)),""))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IF(AND($A93&lt;&gt;"",$A93&lt;&gt;"TOTAL"),IF(AND([6]PDI_DES__DEDICACIÓN!$BK91&lt;&gt;"",[6]PDI_DES__DEDICACIÓN!$BK91&lt;&gt;0),[6]PDI_DES__DEDICACIÓN!$BK91,""),IF($A93="TOTAL",SUM(INDIRECT("AL4:AL"&amp;ROW()-1)),""))</f>
        <v/>
      </c>
      <c r="AM93" s="6" t="str">
        <f ca="1">IF(AND($A93&lt;&gt;"",$A93&lt;&gt;"TOTAL"),IF(AND([6]PDI_DES__DEDICACIÓN!$BM91&lt;&gt;"",[6]PDI_DES__DEDICACIÓN!$BM91&lt;&gt;0),[6]PDI_DES__DEDICACIÓN!$BM91,""),IF($A93="TOTAL",SUM(INDIRECT("AM4:AM"&amp;ROW()-1)),""))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IF(AND($A93&lt;&gt;"",$A93&lt;&gt;"TOTAL"),IF(AND([6]PDI_DES__DEDICACIÓN!$BP91&lt;&gt;"",[6]PDI_DES__DEDICACIÓN!$BP91&lt;&gt;0),[6]PDI_DES__DEDICACIÓN!$BP91,""),IF($A93="TOTAL",SUM(INDIRECT("AO4:AO"&amp;ROW()-1)),""))</f>
        <v/>
      </c>
      <c r="AP93" s="6" t="str">
        <f ca="1">IF(AND($A93&lt;&gt;"",$A93&lt;&gt;"TOTAL"),IF(AND([6]PDI_DES__DEDICACIÓN!$BR91&lt;&gt;"",[6]PDI_DES__DEDICACIÓN!$BR91&lt;&gt;0),[6]PDI_DES__DEDICACIÓN!$BR91,""),IF($A93="TOTAL",SUM(INDIRECT("AP4:AP"&amp;ROW()-1)),""))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IF(AND($A93&lt;&gt;"",$A93&lt;&gt;"TOTAL"),IF(AND([6]PDI_DES__DEDICACIÓN!$BU91&lt;&gt;"",[6]PDI_DES__DEDICACIÓN!$BU91&lt;&gt;0),[6]PDI_DES__DEDICACIÓN!$BU91,""),IF($A93="TOTAL",SUM(INDIRECT("AR4:AR"&amp;ROW()-1)),""))</f>
        <v/>
      </c>
      <c r="AS93" s="6" t="str">
        <f ca="1">IF(AND($A93&lt;&gt;"",$A93&lt;&gt;"TOTAL"),IF(AND([6]PDI_DES__DEDICACIÓN!$BW91&lt;&gt;"",[6]PDI_DES__DEDICACIÓN!$BW91&lt;&gt;0),[6]PDI_DES__DEDICACIÓN!$BW91,""),IF($A93="TOTAL",SUM(INDIRECT("AS4:AS"&amp;ROW()-1)),""))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IF(AND($A93&lt;&gt;"",$A93&lt;&gt;"TOTAL"),IF(AND([6]PDI_DES__DEDICACIÓN!$BZ91&lt;&gt;"",[6]PDI_DES__DEDICACIÓN!$BZ91&lt;&gt;0),[6]PDI_DES__DEDICACIÓN!$BZ91,""),IF($A93="TOTAL",SUM(INDIRECT("AU4:AU"&amp;ROW()-1)),""))</f>
        <v/>
      </c>
      <c r="AV93" s="6" t="str">
        <f ca="1">IF(AND($A93&lt;&gt;"",$A93&lt;&gt;"TOTAL"),IF(AND([6]PDI_DES__DEDICACIÓN!$CB91&lt;&gt;"",[6]PDI_DES__DEDICACIÓN!$CB91&lt;&gt;0),[6]PDI_DES__DEDICACIÓN!$CB91,""),IF($A93="TOTAL",SUM(INDIRECT("AV4:AV"&amp;ROW()-1)),""))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IF(AND($A93&lt;&gt;"",$A93&lt;&gt;"TOTAL"),IF(AND([6]PDI_DES__DEDICACIÓN!$CE91&lt;&gt;"",[6]PDI_DES__DEDICACIÓN!$CE91&lt;&gt;0),[6]PDI_DES__DEDICACIÓN!$CE91,""),IF($A93="TOTAL",SUM(INDIRECT("AX4:AX"&amp;ROW()-1)),""))</f>
        <v/>
      </c>
      <c r="AY93" s="6" t="str">
        <f ca="1">IF(AND($A93&lt;&gt;"",$A93&lt;&gt;"TOTAL"),IF(AND([6]PDI_DES__DEDICACIÓN!$CG91&lt;&gt;"",[6]PDI_DES__DEDICACIÓN!$CG91&lt;&gt;0),[6]PDI_DES__DEDICACIÓN!$CG91,""),IF($A93="TOTAL",SUM(INDIRECT("AY4:AY"&amp;ROW()-1)),""))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IF(AND($A93&lt;&gt;"",$A93&lt;&gt;"TOTAL"),IF(AND([6]PDI_DES__DEDICACIÓN!$CJ91&lt;&gt;"",[6]PDI_DES__DEDICACIÓN!$CJ91&lt;&gt;0),[6]PDI_DES__DEDICACIÓN!$CJ91,""),IF($A93="TOTAL",SUM(INDIRECT("BA4:BA"&amp;ROW()-1)),""))</f>
        <v/>
      </c>
      <c r="BB93" s="6" t="str">
        <f ca="1">IF(AND($A93&lt;&gt;"",$A93&lt;&gt;"TOTAL"),IF(AND([6]PDI_DES__DEDICACIÓN!$CL91&lt;&gt;"",[6]PDI_DES__DEDICACIÓN!$CL91&lt;&gt;0),[6]PDI_DES__DEDICACIÓN!$CL91,""),IF($A93="TOTAL",SUM(INDIRECT("BB4:BB"&amp;ROW()-1)),""))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IF(AND($A93&lt;&gt;"",$A93&lt;&gt;"TOTAL"),IF(AND([6]PDI_DES__DEDICACIÓN!$CO91&lt;&gt;"",[6]PDI_DES__DEDICACIÓN!$CO91&lt;&gt;0),[6]PDI_DES__DEDICACIÓN!$CO91,""),IF($A93="TOTAL",SUM(INDIRECT("BD4:BD"&amp;ROW()-1)),""))</f>
        <v/>
      </c>
      <c r="BE93" s="6" t="str">
        <f ca="1">IF(AND($A93&lt;&gt;"",$A93&lt;&gt;"TOTAL"),IF(AND([6]PDI_DES__DEDICACIÓN!$CQ91&lt;&gt;"",[6]PDI_DES__DEDICACIÓN!$CQ91&lt;&gt;0),[6]PDI_DES__DEDICACIÓN!$CQ91,""),IF($A93="TOTAL",SUM(INDIRECT("BE4:BE"&amp;ROW()-1)),""))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IF([6]PDI_DES__DEDICACIÓN!$B92&lt;&gt;"",[6]PDI_DES__DEDICACIÓN!$B92,IF(AND([6]PDI_DES__DEDICACIÓN!$B92="",[6]PDI_DES__DEDICACIÓN!$B93="",[6]PDI_DES__DEDICACIÓN!$B91=""),"","TOTAL"))</f>
        <v/>
      </c>
      <c r="B94" s="6" t="str">
        <f ca="1">IF(AND($A94&lt;&gt;"",$A94&lt;&gt;"TOTAL"),IF(AND([6]PDI_DES__DEDICACIÓN!$C92&lt;&gt;"",[6]PDI_DES__DEDICACIÓN!$C92&lt;&gt;0),[6]PDI_DES__DEDICACIÓN!$C92,""),IF($A94="TOTAL",SUM(INDIRECT("B4:B"&amp;ROW()-1)),""))</f>
        <v/>
      </c>
      <c r="C94" s="6" t="str">
        <f ca="1">IF(AND($A94&lt;&gt;"",$A94&lt;&gt;"TOTAL"),IF(AND([6]PDI_DES__DEDICACIÓN!$E92&lt;&gt;"",[6]PDI_DES__DEDICACIÓN!$E92&lt;&gt;0),[6]PDI_DES__DEDICACIÓN!$E92,""),IF($A94="TOTAL",SUM(INDIRECT("C4:C"&amp;ROW()-1)),""))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IF(AND($A94&lt;&gt;"",$A94&lt;&gt;"TOTAL"),IF(AND([6]PDI_DES__DEDICACIÓN!$H92&lt;&gt;"",[6]PDI_DES__DEDICACIÓN!$H92&lt;&gt;0),[6]PDI_DES__DEDICACIÓN!$H92,""),IF($A94="TOTAL",SUM(INDIRECT("E4:E"&amp;ROW()-1)),""))</f>
        <v/>
      </c>
      <c r="F94" s="6" t="str">
        <f ca="1">IF(AND($A94&lt;&gt;"",$A94&lt;&gt;"TOTAL"),IF(AND([6]PDI_DES__DEDICACIÓN!$J92&lt;&gt;"",[6]PDI_DES__DEDICACIÓN!$J92&lt;&gt;0),[6]PDI_DES__DEDICACIÓN!$J92,""),IF($A94="TOTAL",SUM(INDIRECT("F4:F"&amp;ROW()-1)),""))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IF(AND($A94&lt;&gt;"",$A94&lt;&gt;"TOTAL"),IF(AND([6]PDI_DES__DEDICACIÓN!$M92&lt;&gt;"",[6]PDI_DES__DEDICACIÓN!$M92&lt;&gt;0),[6]PDI_DES__DEDICACIÓN!$M92,""),IF($A94="TOTAL",SUM(INDIRECT("H4:H"&amp;ROW()-1)),""))</f>
        <v/>
      </c>
      <c r="I94" s="6" t="str">
        <f ca="1">IF(AND($A94&lt;&gt;"",$A94&lt;&gt;"TOTAL"),IF(AND([6]PDI_DES__DEDICACIÓN!$O92&lt;&gt;"",[6]PDI_DES__DEDICACIÓN!$O92&lt;&gt;0),[6]PDI_DES__DEDICACIÓN!$O92,""),IF($A94="TOTAL",SUM(INDIRECT("I4:I"&amp;ROW()-1)),""))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IF(AND($A94&lt;&gt;"",$A94&lt;&gt;"TOTAL"),IF(AND([6]PDI_DES__DEDICACIÓN!$R92&lt;&gt;"",[6]PDI_DES__DEDICACIÓN!$R92&lt;&gt;0),[6]PDI_DES__DEDICACIÓN!$R92,""),IF($A94="TOTAL",SUM(INDIRECT("K4:K"&amp;ROW()-1)),""))</f>
        <v/>
      </c>
      <c r="L94" s="6" t="str">
        <f ca="1">IF(AND($A94&lt;&gt;"",$A94&lt;&gt;"TOTAL"),IF(AND([6]PDI_DES__DEDICACIÓN!$T92&lt;&gt;"",[6]PDI_DES__DEDICACIÓN!$T92&lt;&gt;0),[6]PDI_DES__DEDICACIÓN!$T92,""),IF($A94="TOTAL",SUM(INDIRECT("L4:L"&amp;ROW()-1)),""))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IF(AND($A94&lt;&gt;"",$A94&lt;&gt;"TOTAL"),IF(AND([6]PDI_DES__DEDICACIÓN!$W92&lt;&gt;"",[6]PDI_DES__DEDICACIÓN!$W92&lt;&gt;0),[6]PDI_DES__DEDICACIÓN!$W92,""),IF($A94="TOTAL",SUM(INDIRECT("N4:N"&amp;ROW()-1)),""))</f>
        <v/>
      </c>
      <c r="O94" s="6" t="str">
        <f ca="1">IF(AND($A94&lt;&gt;"",$A94&lt;&gt;"TOTAL"),IF(AND([6]PDI_DES__DEDICACIÓN!$Y92&lt;&gt;"",[6]PDI_DES__DEDICACIÓN!$Y92&lt;&gt;0),[6]PDI_DES__DEDICACIÓN!$Y92,""),IF($A94="TOTAL",SUM(INDIRECT("O4:O"&amp;ROW()-1)),""))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IF(AND($A94&lt;&gt;"",$A94&lt;&gt;"TOTAL"),IF(AND([6]PDI_DES__DEDICACIÓN!$AB92&lt;&gt;"",[6]PDI_DES__DEDICACIÓN!$AB92&lt;&gt;0),[6]PDI_DES__DEDICACIÓN!$AB92,""),IF($A94="TOTAL",SUM(INDIRECT("Q4:Q"&amp;ROW()-1)),""))</f>
        <v/>
      </c>
      <c r="R94" s="6" t="str">
        <f ca="1">IF(AND($A94&lt;&gt;"",$A94&lt;&gt;"TOTAL"),IF(AND([6]PDI_DES__DEDICACIÓN!$AD92&lt;&gt;"",[6]PDI_DES__DEDICACIÓN!$AD92&lt;&gt;0),[6]PDI_DES__DEDICACIÓN!$AD92,""),IF($A94="TOTAL",SUM(INDIRECT("R4:R"&amp;ROW()-1)),""))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IF(AND($A94&lt;&gt;"",$A94&lt;&gt;"TOTAL"),IF(AND([6]PDI_DES__DEDICACIÓN!$AG92&lt;&gt;"",[6]PDI_DES__DEDICACIÓN!$AG92&lt;&gt;0),[6]PDI_DES__DEDICACIÓN!$AG92,""),IF($A94="TOTAL",SUM(INDIRECT("T4:T"&amp;ROW()-1)),""))</f>
        <v/>
      </c>
      <c r="U94" s="6" t="str">
        <f ca="1">IF(AND($A94&lt;&gt;"",$A94&lt;&gt;"TOTAL"),IF(AND([6]PDI_DES__DEDICACIÓN!$AI92&lt;&gt;"",[6]PDI_DES__DEDICACIÓN!$AI92&lt;&gt;0),[6]PDI_DES__DEDICACIÓN!$AI92,""),IF($A94="TOTAL",SUM(INDIRECT("U4:U"&amp;ROW()-1)),""))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IF(AND($A94&lt;&gt;"",$A94&lt;&gt;"TOTAL"),IF(AND([6]PDI_DES__DEDICACIÓN!$AL92&lt;&gt;"",[6]PDI_DES__DEDICACIÓN!$AL92&lt;&gt;0),[6]PDI_DES__DEDICACIÓN!$AL92,""),IF($A94="TOTAL",SUM(INDIRECT("W4:W"&amp;ROW()-1)),""))</f>
        <v/>
      </c>
      <c r="X94" s="6" t="str">
        <f ca="1">IF(AND($A94&lt;&gt;"",$A94&lt;&gt;"TOTAL"),IF(AND([6]PDI_DES__DEDICACIÓN!$AN92&lt;&gt;"",[6]PDI_DES__DEDICACIÓN!$AN92&lt;&gt;0),[6]PDI_DES__DEDICACIÓN!$AN92,""),IF($A94="TOTAL",SUM(INDIRECT("X4:X"&amp;ROW()-1)),""))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IF(AND($A94&lt;&gt;"",$A94&lt;&gt;"TOTAL"),IF(AND([6]PDI_DES__DEDICACIÓN!$AQ92&lt;&gt;"",[6]PDI_DES__DEDICACIÓN!$AQ92&lt;&gt;0),[6]PDI_DES__DEDICACIÓN!$AQ92,""),IF($A94="TOTAL",SUM(INDIRECT("Z4:Z"&amp;ROW()-1)),""))</f>
        <v/>
      </c>
      <c r="AA94" s="6" t="str">
        <f ca="1">IF(AND($A94&lt;&gt;"",$A94&lt;&gt;"TOTAL"),IF(AND([6]PDI_DES__DEDICACIÓN!$AS92&lt;&gt;"",[6]PDI_DES__DEDICACIÓN!$AS92&lt;&gt;0),[6]PDI_DES__DEDICACIÓN!$AS92,""),IF($A94="TOTAL",SUM(INDIRECT("AA4:AA"&amp;ROW()-1)),""))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IF(AND($A94&lt;&gt;"",$A94&lt;&gt;"TOTAL"),IF(AND([6]PDI_DES__DEDICACIÓN!$AV92&lt;&gt;"",[6]PDI_DES__DEDICACIÓN!$AV92&lt;&gt;0),[6]PDI_DES__DEDICACIÓN!$AV92,""),IF($A94="TOTAL",SUM(INDIRECT("AC4:AC"&amp;ROW()-1)),""))</f>
        <v/>
      </c>
      <c r="AD94" s="6" t="str">
        <f ca="1">IF(AND($A94&lt;&gt;"",$A94&lt;&gt;"TOTAL"),IF(AND([6]PDI_DES__DEDICACIÓN!$AX92&lt;&gt;"",[6]PDI_DES__DEDICACIÓN!$AX92&lt;&gt;0),[6]PDI_DES__DEDICACIÓN!$AX92,""),IF($A94="TOTAL",SUM(INDIRECT("AD4:AD"&amp;ROW()-1)),""))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IF(AND($A94&lt;&gt;"",$A94&lt;&gt;"TOTAL"),IF(AND([6]PDI_DES__DEDICACIÓN!$BA92&lt;&gt;"",[6]PDI_DES__DEDICACIÓN!$BA92&lt;&gt;0),[6]PDI_DES__DEDICACIÓN!$BA92,""),IF($A94="TOTAL",SUM(INDIRECT("AF4:AF"&amp;ROW()-1)),""))</f>
        <v/>
      </c>
      <c r="AG94" s="6" t="str">
        <f ca="1">IF(AND($A94&lt;&gt;"",$A94&lt;&gt;"TOTAL"),IF(AND([6]PDI_DES__DEDICACIÓN!$BC92&lt;&gt;"",[6]PDI_DES__DEDICACIÓN!$BC92&lt;&gt;0),[6]PDI_DES__DEDICACIÓN!$BC92,""),IF($A94="TOTAL",SUM(INDIRECT("AG4:AG"&amp;ROW()-1)),""))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IF(AND($A94&lt;&gt;"",$A94&lt;&gt;"TOTAL"),IF(AND([6]PDI_DES__DEDICACIÓN!$BF92&lt;&gt;"",[6]PDI_DES__DEDICACIÓN!$BF92&lt;&gt;0),[6]PDI_DES__DEDICACIÓN!$BF92,""),IF($A94="TOTAL",SUM(INDIRECT("AI4:AI"&amp;ROW()-1)),""))</f>
        <v/>
      </c>
      <c r="AJ94" s="6" t="str">
        <f ca="1">IF(AND($A94&lt;&gt;"",$A94&lt;&gt;"TOTAL"),IF(AND([6]PDI_DES__DEDICACIÓN!$BH92&lt;&gt;"",[6]PDI_DES__DEDICACIÓN!$BH92&lt;&gt;0),[6]PDI_DES__DEDICACIÓN!$BH92,""),IF($A94="TOTAL",SUM(INDIRECT("AJ4:AJ"&amp;ROW()-1)),""))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IF(AND($A94&lt;&gt;"",$A94&lt;&gt;"TOTAL"),IF(AND([6]PDI_DES__DEDICACIÓN!$BK92&lt;&gt;"",[6]PDI_DES__DEDICACIÓN!$BK92&lt;&gt;0),[6]PDI_DES__DEDICACIÓN!$BK92,""),IF($A94="TOTAL",SUM(INDIRECT("AL4:AL"&amp;ROW()-1)),""))</f>
        <v/>
      </c>
      <c r="AM94" s="6" t="str">
        <f ca="1">IF(AND($A94&lt;&gt;"",$A94&lt;&gt;"TOTAL"),IF(AND([6]PDI_DES__DEDICACIÓN!$BM92&lt;&gt;"",[6]PDI_DES__DEDICACIÓN!$BM92&lt;&gt;0),[6]PDI_DES__DEDICACIÓN!$BM92,""),IF($A94="TOTAL",SUM(INDIRECT("AM4:AM"&amp;ROW()-1)),""))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IF(AND($A94&lt;&gt;"",$A94&lt;&gt;"TOTAL"),IF(AND([6]PDI_DES__DEDICACIÓN!$BP92&lt;&gt;"",[6]PDI_DES__DEDICACIÓN!$BP92&lt;&gt;0),[6]PDI_DES__DEDICACIÓN!$BP92,""),IF($A94="TOTAL",SUM(INDIRECT("AO4:AO"&amp;ROW()-1)),""))</f>
        <v/>
      </c>
      <c r="AP94" s="6" t="str">
        <f ca="1">IF(AND($A94&lt;&gt;"",$A94&lt;&gt;"TOTAL"),IF(AND([6]PDI_DES__DEDICACIÓN!$BR92&lt;&gt;"",[6]PDI_DES__DEDICACIÓN!$BR92&lt;&gt;0),[6]PDI_DES__DEDICACIÓN!$BR92,""),IF($A94="TOTAL",SUM(INDIRECT("AP4:AP"&amp;ROW()-1)),""))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IF(AND($A94&lt;&gt;"",$A94&lt;&gt;"TOTAL"),IF(AND([6]PDI_DES__DEDICACIÓN!$BU92&lt;&gt;"",[6]PDI_DES__DEDICACIÓN!$BU92&lt;&gt;0),[6]PDI_DES__DEDICACIÓN!$BU92,""),IF($A94="TOTAL",SUM(INDIRECT("AR4:AR"&amp;ROW()-1)),""))</f>
        <v/>
      </c>
      <c r="AS94" s="6" t="str">
        <f ca="1">IF(AND($A94&lt;&gt;"",$A94&lt;&gt;"TOTAL"),IF(AND([6]PDI_DES__DEDICACIÓN!$BW92&lt;&gt;"",[6]PDI_DES__DEDICACIÓN!$BW92&lt;&gt;0),[6]PDI_DES__DEDICACIÓN!$BW92,""),IF($A94="TOTAL",SUM(INDIRECT("AS4:AS"&amp;ROW()-1)),""))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IF(AND($A94&lt;&gt;"",$A94&lt;&gt;"TOTAL"),IF(AND([6]PDI_DES__DEDICACIÓN!$BZ92&lt;&gt;"",[6]PDI_DES__DEDICACIÓN!$BZ92&lt;&gt;0),[6]PDI_DES__DEDICACIÓN!$BZ92,""),IF($A94="TOTAL",SUM(INDIRECT("AU4:AU"&amp;ROW()-1)),""))</f>
        <v/>
      </c>
      <c r="AV94" s="6" t="str">
        <f ca="1">IF(AND($A94&lt;&gt;"",$A94&lt;&gt;"TOTAL"),IF(AND([6]PDI_DES__DEDICACIÓN!$CB92&lt;&gt;"",[6]PDI_DES__DEDICACIÓN!$CB92&lt;&gt;0),[6]PDI_DES__DEDICACIÓN!$CB92,""),IF($A94="TOTAL",SUM(INDIRECT("AV4:AV"&amp;ROW()-1)),""))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IF(AND($A94&lt;&gt;"",$A94&lt;&gt;"TOTAL"),IF(AND([6]PDI_DES__DEDICACIÓN!$CE92&lt;&gt;"",[6]PDI_DES__DEDICACIÓN!$CE92&lt;&gt;0),[6]PDI_DES__DEDICACIÓN!$CE92,""),IF($A94="TOTAL",SUM(INDIRECT("AX4:AX"&amp;ROW()-1)),""))</f>
        <v/>
      </c>
      <c r="AY94" s="6" t="str">
        <f ca="1">IF(AND($A94&lt;&gt;"",$A94&lt;&gt;"TOTAL"),IF(AND([6]PDI_DES__DEDICACIÓN!$CG92&lt;&gt;"",[6]PDI_DES__DEDICACIÓN!$CG92&lt;&gt;0),[6]PDI_DES__DEDICACIÓN!$CG92,""),IF($A94="TOTAL",SUM(INDIRECT("AY4:AY"&amp;ROW()-1)),""))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IF(AND($A94&lt;&gt;"",$A94&lt;&gt;"TOTAL"),IF(AND([6]PDI_DES__DEDICACIÓN!$CJ92&lt;&gt;"",[6]PDI_DES__DEDICACIÓN!$CJ92&lt;&gt;0),[6]PDI_DES__DEDICACIÓN!$CJ92,""),IF($A94="TOTAL",SUM(INDIRECT("BA4:BA"&amp;ROW()-1)),""))</f>
        <v/>
      </c>
      <c r="BB94" s="6" t="str">
        <f ca="1">IF(AND($A94&lt;&gt;"",$A94&lt;&gt;"TOTAL"),IF(AND([6]PDI_DES__DEDICACIÓN!$CL92&lt;&gt;"",[6]PDI_DES__DEDICACIÓN!$CL92&lt;&gt;0),[6]PDI_DES__DEDICACIÓN!$CL92,""),IF($A94="TOTAL",SUM(INDIRECT("BB4:BB"&amp;ROW()-1)),""))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IF(AND($A94&lt;&gt;"",$A94&lt;&gt;"TOTAL"),IF(AND([6]PDI_DES__DEDICACIÓN!$CO92&lt;&gt;"",[6]PDI_DES__DEDICACIÓN!$CO92&lt;&gt;0),[6]PDI_DES__DEDICACIÓN!$CO92,""),IF($A94="TOTAL",SUM(INDIRECT("BD4:BD"&amp;ROW()-1)),""))</f>
        <v/>
      </c>
      <c r="BE94" s="6" t="str">
        <f ca="1">IF(AND($A94&lt;&gt;"",$A94&lt;&gt;"TOTAL"),IF(AND([6]PDI_DES__DEDICACIÓN!$CQ92&lt;&gt;"",[6]PDI_DES__DEDICACIÓN!$CQ92&lt;&gt;0),[6]PDI_DES__DEDICACIÓN!$CQ92,""),IF($A94="TOTAL",SUM(INDIRECT("BE4:BE"&amp;ROW()-1)),""))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IF([6]PDI_DES__DEDICACIÓN!$B93&lt;&gt;"",[6]PDI_DES__DEDICACIÓN!$B93,IF(AND([6]PDI_DES__DEDICACIÓN!$B93="",[6]PDI_DES__DEDICACIÓN!$B94="",[6]PDI_DES__DEDICACIÓN!$B92=""),"","TOTAL"))</f>
        <v/>
      </c>
      <c r="B95" s="6" t="str">
        <f ca="1">IF(AND($A95&lt;&gt;"",$A95&lt;&gt;"TOTAL"),IF(AND([6]PDI_DES__DEDICACIÓN!$C93&lt;&gt;"",[6]PDI_DES__DEDICACIÓN!$C93&lt;&gt;0),[6]PDI_DES__DEDICACIÓN!$C93,""),IF($A95="TOTAL",SUM(INDIRECT("B4:B"&amp;ROW()-1)),""))</f>
        <v/>
      </c>
      <c r="C95" s="6" t="str">
        <f ca="1">IF(AND($A95&lt;&gt;"",$A95&lt;&gt;"TOTAL"),IF(AND([6]PDI_DES__DEDICACIÓN!$E93&lt;&gt;"",[6]PDI_DES__DEDICACIÓN!$E93&lt;&gt;0),[6]PDI_DES__DEDICACIÓN!$E93,""),IF($A95="TOTAL",SUM(INDIRECT("C4:C"&amp;ROW()-1)),""))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IF(AND($A95&lt;&gt;"",$A95&lt;&gt;"TOTAL"),IF(AND([6]PDI_DES__DEDICACIÓN!$H93&lt;&gt;"",[6]PDI_DES__DEDICACIÓN!$H93&lt;&gt;0),[6]PDI_DES__DEDICACIÓN!$H93,""),IF($A95="TOTAL",SUM(INDIRECT("E4:E"&amp;ROW()-1)),""))</f>
        <v/>
      </c>
      <c r="F95" s="6" t="str">
        <f ca="1">IF(AND($A95&lt;&gt;"",$A95&lt;&gt;"TOTAL"),IF(AND([6]PDI_DES__DEDICACIÓN!$J93&lt;&gt;"",[6]PDI_DES__DEDICACIÓN!$J93&lt;&gt;0),[6]PDI_DES__DEDICACIÓN!$J93,""),IF($A95="TOTAL",SUM(INDIRECT("F4:F"&amp;ROW()-1)),""))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IF(AND($A95&lt;&gt;"",$A95&lt;&gt;"TOTAL"),IF(AND([6]PDI_DES__DEDICACIÓN!$M93&lt;&gt;"",[6]PDI_DES__DEDICACIÓN!$M93&lt;&gt;0),[6]PDI_DES__DEDICACIÓN!$M93,""),IF($A95="TOTAL",SUM(INDIRECT("H4:H"&amp;ROW()-1)),""))</f>
        <v/>
      </c>
      <c r="I95" s="6" t="str">
        <f ca="1">IF(AND($A95&lt;&gt;"",$A95&lt;&gt;"TOTAL"),IF(AND([6]PDI_DES__DEDICACIÓN!$O93&lt;&gt;"",[6]PDI_DES__DEDICACIÓN!$O93&lt;&gt;0),[6]PDI_DES__DEDICACIÓN!$O93,""),IF($A95="TOTAL",SUM(INDIRECT("I4:I"&amp;ROW()-1)),""))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IF(AND($A95&lt;&gt;"",$A95&lt;&gt;"TOTAL"),IF(AND([6]PDI_DES__DEDICACIÓN!$R93&lt;&gt;"",[6]PDI_DES__DEDICACIÓN!$R93&lt;&gt;0),[6]PDI_DES__DEDICACIÓN!$R93,""),IF($A95="TOTAL",SUM(INDIRECT("K4:K"&amp;ROW()-1)),""))</f>
        <v/>
      </c>
      <c r="L95" s="6" t="str">
        <f ca="1">IF(AND($A95&lt;&gt;"",$A95&lt;&gt;"TOTAL"),IF(AND([6]PDI_DES__DEDICACIÓN!$T93&lt;&gt;"",[6]PDI_DES__DEDICACIÓN!$T93&lt;&gt;0),[6]PDI_DES__DEDICACIÓN!$T93,""),IF($A95="TOTAL",SUM(INDIRECT("L4:L"&amp;ROW()-1)),""))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IF(AND($A95&lt;&gt;"",$A95&lt;&gt;"TOTAL"),IF(AND([6]PDI_DES__DEDICACIÓN!$W93&lt;&gt;"",[6]PDI_DES__DEDICACIÓN!$W93&lt;&gt;0),[6]PDI_DES__DEDICACIÓN!$W93,""),IF($A95="TOTAL",SUM(INDIRECT("N4:N"&amp;ROW()-1)),""))</f>
        <v/>
      </c>
      <c r="O95" s="6" t="str">
        <f ca="1">IF(AND($A95&lt;&gt;"",$A95&lt;&gt;"TOTAL"),IF(AND([6]PDI_DES__DEDICACIÓN!$Y93&lt;&gt;"",[6]PDI_DES__DEDICACIÓN!$Y93&lt;&gt;0),[6]PDI_DES__DEDICACIÓN!$Y93,""),IF($A95="TOTAL",SUM(INDIRECT("O4:O"&amp;ROW()-1)),""))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IF(AND($A95&lt;&gt;"",$A95&lt;&gt;"TOTAL"),IF(AND([6]PDI_DES__DEDICACIÓN!$AB93&lt;&gt;"",[6]PDI_DES__DEDICACIÓN!$AB93&lt;&gt;0),[6]PDI_DES__DEDICACIÓN!$AB93,""),IF($A95="TOTAL",SUM(INDIRECT("Q4:Q"&amp;ROW()-1)),""))</f>
        <v/>
      </c>
      <c r="R95" s="6" t="str">
        <f ca="1">IF(AND($A95&lt;&gt;"",$A95&lt;&gt;"TOTAL"),IF(AND([6]PDI_DES__DEDICACIÓN!$AD93&lt;&gt;"",[6]PDI_DES__DEDICACIÓN!$AD93&lt;&gt;0),[6]PDI_DES__DEDICACIÓN!$AD93,""),IF($A95="TOTAL",SUM(INDIRECT("R4:R"&amp;ROW()-1)),""))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IF(AND($A95&lt;&gt;"",$A95&lt;&gt;"TOTAL"),IF(AND([6]PDI_DES__DEDICACIÓN!$AG93&lt;&gt;"",[6]PDI_DES__DEDICACIÓN!$AG93&lt;&gt;0),[6]PDI_DES__DEDICACIÓN!$AG93,""),IF($A95="TOTAL",SUM(INDIRECT("T4:T"&amp;ROW()-1)),""))</f>
        <v/>
      </c>
      <c r="U95" s="6" t="str">
        <f ca="1">IF(AND($A95&lt;&gt;"",$A95&lt;&gt;"TOTAL"),IF(AND([6]PDI_DES__DEDICACIÓN!$AI93&lt;&gt;"",[6]PDI_DES__DEDICACIÓN!$AI93&lt;&gt;0),[6]PDI_DES__DEDICACIÓN!$AI93,""),IF($A95="TOTAL",SUM(INDIRECT("U4:U"&amp;ROW()-1)),""))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IF(AND($A95&lt;&gt;"",$A95&lt;&gt;"TOTAL"),IF(AND([6]PDI_DES__DEDICACIÓN!$AL93&lt;&gt;"",[6]PDI_DES__DEDICACIÓN!$AL93&lt;&gt;0),[6]PDI_DES__DEDICACIÓN!$AL93,""),IF($A95="TOTAL",SUM(INDIRECT("W4:W"&amp;ROW()-1)),""))</f>
        <v/>
      </c>
      <c r="X95" s="6" t="str">
        <f ca="1">IF(AND($A95&lt;&gt;"",$A95&lt;&gt;"TOTAL"),IF(AND([6]PDI_DES__DEDICACIÓN!$AN93&lt;&gt;"",[6]PDI_DES__DEDICACIÓN!$AN93&lt;&gt;0),[6]PDI_DES__DEDICACIÓN!$AN93,""),IF($A95="TOTAL",SUM(INDIRECT("X4:X"&amp;ROW()-1)),""))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IF(AND($A95&lt;&gt;"",$A95&lt;&gt;"TOTAL"),IF(AND([6]PDI_DES__DEDICACIÓN!$AQ93&lt;&gt;"",[6]PDI_DES__DEDICACIÓN!$AQ93&lt;&gt;0),[6]PDI_DES__DEDICACIÓN!$AQ93,""),IF($A95="TOTAL",SUM(INDIRECT("Z4:Z"&amp;ROW()-1)),""))</f>
        <v/>
      </c>
      <c r="AA95" s="6" t="str">
        <f ca="1">IF(AND($A95&lt;&gt;"",$A95&lt;&gt;"TOTAL"),IF(AND([6]PDI_DES__DEDICACIÓN!$AS93&lt;&gt;"",[6]PDI_DES__DEDICACIÓN!$AS93&lt;&gt;0),[6]PDI_DES__DEDICACIÓN!$AS93,""),IF($A95="TOTAL",SUM(INDIRECT("AA4:AA"&amp;ROW()-1)),""))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IF(AND($A95&lt;&gt;"",$A95&lt;&gt;"TOTAL"),IF(AND([6]PDI_DES__DEDICACIÓN!$AV93&lt;&gt;"",[6]PDI_DES__DEDICACIÓN!$AV93&lt;&gt;0),[6]PDI_DES__DEDICACIÓN!$AV93,""),IF($A95="TOTAL",SUM(INDIRECT("AC4:AC"&amp;ROW()-1)),""))</f>
        <v/>
      </c>
      <c r="AD95" s="6" t="str">
        <f ca="1">IF(AND($A95&lt;&gt;"",$A95&lt;&gt;"TOTAL"),IF(AND([6]PDI_DES__DEDICACIÓN!$AX93&lt;&gt;"",[6]PDI_DES__DEDICACIÓN!$AX93&lt;&gt;0),[6]PDI_DES__DEDICACIÓN!$AX93,""),IF($A95="TOTAL",SUM(INDIRECT("AD4:AD"&amp;ROW()-1)),""))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IF(AND($A95&lt;&gt;"",$A95&lt;&gt;"TOTAL"),IF(AND([6]PDI_DES__DEDICACIÓN!$BA93&lt;&gt;"",[6]PDI_DES__DEDICACIÓN!$BA93&lt;&gt;0),[6]PDI_DES__DEDICACIÓN!$BA93,""),IF($A95="TOTAL",SUM(INDIRECT("AF4:AF"&amp;ROW()-1)),""))</f>
        <v/>
      </c>
      <c r="AG95" s="6" t="str">
        <f ca="1">IF(AND($A95&lt;&gt;"",$A95&lt;&gt;"TOTAL"),IF(AND([6]PDI_DES__DEDICACIÓN!$BC93&lt;&gt;"",[6]PDI_DES__DEDICACIÓN!$BC93&lt;&gt;0),[6]PDI_DES__DEDICACIÓN!$BC93,""),IF($A95="TOTAL",SUM(INDIRECT("AG4:AG"&amp;ROW()-1)),""))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IF(AND($A95&lt;&gt;"",$A95&lt;&gt;"TOTAL"),IF(AND([6]PDI_DES__DEDICACIÓN!$BF93&lt;&gt;"",[6]PDI_DES__DEDICACIÓN!$BF93&lt;&gt;0),[6]PDI_DES__DEDICACIÓN!$BF93,""),IF($A95="TOTAL",SUM(INDIRECT("AI4:AI"&amp;ROW()-1)),""))</f>
        <v/>
      </c>
      <c r="AJ95" s="6" t="str">
        <f ca="1">IF(AND($A95&lt;&gt;"",$A95&lt;&gt;"TOTAL"),IF(AND([6]PDI_DES__DEDICACIÓN!$BH93&lt;&gt;"",[6]PDI_DES__DEDICACIÓN!$BH93&lt;&gt;0),[6]PDI_DES__DEDICACIÓN!$BH93,""),IF($A95="TOTAL",SUM(INDIRECT("AJ4:AJ"&amp;ROW()-1)),""))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IF(AND($A95&lt;&gt;"",$A95&lt;&gt;"TOTAL"),IF(AND([6]PDI_DES__DEDICACIÓN!$BK93&lt;&gt;"",[6]PDI_DES__DEDICACIÓN!$BK93&lt;&gt;0),[6]PDI_DES__DEDICACIÓN!$BK93,""),IF($A95="TOTAL",SUM(INDIRECT("AL4:AL"&amp;ROW()-1)),""))</f>
        <v/>
      </c>
      <c r="AM95" s="6" t="str">
        <f ca="1">IF(AND($A95&lt;&gt;"",$A95&lt;&gt;"TOTAL"),IF(AND([6]PDI_DES__DEDICACIÓN!$BM93&lt;&gt;"",[6]PDI_DES__DEDICACIÓN!$BM93&lt;&gt;0),[6]PDI_DES__DEDICACIÓN!$BM93,""),IF($A95="TOTAL",SUM(INDIRECT("AM4:AM"&amp;ROW()-1)),""))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IF(AND($A95&lt;&gt;"",$A95&lt;&gt;"TOTAL"),IF(AND([6]PDI_DES__DEDICACIÓN!$BP93&lt;&gt;"",[6]PDI_DES__DEDICACIÓN!$BP93&lt;&gt;0),[6]PDI_DES__DEDICACIÓN!$BP93,""),IF($A95="TOTAL",SUM(INDIRECT("AO4:AO"&amp;ROW()-1)),""))</f>
        <v/>
      </c>
      <c r="AP95" s="6" t="str">
        <f ca="1">IF(AND($A95&lt;&gt;"",$A95&lt;&gt;"TOTAL"),IF(AND([6]PDI_DES__DEDICACIÓN!$BR93&lt;&gt;"",[6]PDI_DES__DEDICACIÓN!$BR93&lt;&gt;0),[6]PDI_DES__DEDICACIÓN!$BR93,""),IF($A95="TOTAL",SUM(INDIRECT("AP4:AP"&amp;ROW()-1)),""))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IF(AND($A95&lt;&gt;"",$A95&lt;&gt;"TOTAL"),IF(AND([6]PDI_DES__DEDICACIÓN!$BU93&lt;&gt;"",[6]PDI_DES__DEDICACIÓN!$BU93&lt;&gt;0),[6]PDI_DES__DEDICACIÓN!$BU93,""),IF($A95="TOTAL",SUM(INDIRECT("AR4:AR"&amp;ROW()-1)),""))</f>
        <v/>
      </c>
      <c r="AS95" s="6" t="str">
        <f ca="1">IF(AND($A95&lt;&gt;"",$A95&lt;&gt;"TOTAL"),IF(AND([6]PDI_DES__DEDICACIÓN!$BW93&lt;&gt;"",[6]PDI_DES__DEDICACIÓN!$BW93&lt;&gt;0),[6]PDI_DES__DEDICACIÓN!$BW93,""),IF($A95="TOTAL",SUM(INDIRECT("AS4:AS"&amp;ROW()-1)),""))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IF(AND($A95&lt;&gt;"",$A95&lt;&gt;"TOTAL"),IF(AND([6]PDI_DES__DEDICACIÓN!$BZ93&lt;&gt;"",[6]PDI_DES__DEDICACIÓN!$BZ93&lt;&gt;0),[6]PDI_DES__DEDICACIÓN!$BZ93,""),IF($A95="TOTAL",SUM(INDIRECT("AU4:AU"&amp;ROW()-1)),""))</f>
        <v/>
      </c>
      <c r="AV95" s="6" t="str">
        <f ca="1">IF(AND($A95&lt;&gt;"",$A95&lt;&gt;"TOTAL"),IF(AND([6]PDI_DES__DEDICACIÓN!$CB93&lt;&gt;"",[6]PDI_DES__DEDICACIÓN!$CB93&lt;&gt;0),[6]PDI_DES__DEDICACIÓN!$CB93,""),IF($A95="TOTAL",SUM(INDIRECT("AV4:AV"&amp;ROW()-1)),""))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IF(AND($A95&lt;&gt;"",$A95&lt;&gt;"TOTAL"),IF(AND([6]PDI_DES__DEDICACIÓN!$CE93&lt;&gt;"",[6]PDI_DES__DEDICACIÓN!$CE93&lt;&gt;0),[6]PDI_DES__DEDICACIÓN!$CE93,""),IF($A95="TOTAL",SUM(INDIRECT("AX4:AX"&amp;ROW()-1)),""))</f>
        <v/>
      </c>
      <c r="AY95" s="6" t="str">
        <f ca="1">IF(AND($A95&lt;&gt;"",$A95&lt;&gt;"TOTAL"),IF(AND([6]PDI_DES__DEDICACIÓN!$CG93&lt;&gt;"",[6]PDI_DES__DEDICACIÓN!$CG93&lt;&gt;0),[6]PDI_DES__DEDICACIÓN!$CG93,""),IF($A95="TOTAL",SUM(INDIRECT("AY4:AY"&amp;ROW()-1)),""))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IF(AND($A95&lt;&gt;"",$A95&lt;&gt;"TOTAL"),IF(AND([6]PDI_DES__DEDICACIÓN!$CJ93&lt;&gt;"",[6]PDI_DES__DEDICACIÓN!$CJ93&lt;&gt;0),[6]PDI_DES__DEDICACIÓN!$CJ93,""),IF($A95="TOTAL",SUM(INDIRECT("BA4:BA"&amp;ROW()-1)),""))</f>
        <v/>
      </c>
      <c r="BB95" s="6" t="str">
        <f ca="1">IF(AND($A95&lt;&gt;"",$A95&lt;&gt;"TOTAL"),IF(AND([6]PDI_DES__DEDICACIÓN!$CL93&lt;&gt;"",[6]PDI_DES__DEDICACIÓN!$CL93&lt;&gt;0),[6]PDI_DES__DEDICACIÓN!$CL93,""),IF($A95="TOTAL",SUM(INDIRECT("BB4:BB"&amp;ROW()-1)),""))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IF(AND($A95&lt;&gt;"",$A95&lt;&gt;"TOTAL"),IF(AND([6]PDI_DES__DEDICACIÓN!$CO93&lt;&gt;"",[6]PDI_DES__DEDICACIÓN!$CO93&lt;&gt;0),[6]PDI_DES__DEDICACIÓN!$CO93,""),IF($A95="TOTAL",SUM(INDIRECT("BD4:BD"&amp;ROW()-1)),""))</f>
        <v/>
      </c>
      <c r="BE95" s="6" t="str">
        <f ca="1">IF(AND($A95&lt;&gt;"",$A95&lt;&gt;"TOTAL"),IF(AND([6]PDI_DES__DEDICACIÓN!$CQ93&lt;&gt;"",[6]PDI_DES__DEDICACIÓN!$CQ93&lt;&gt;0),[6]PDI_DES__DEDICACIÓN!$CQ93,""),IF($A95="TOTAL",SUM(INDIRECT("BE4:BE"&amp;ROW()-1)),""))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IF([6]PDI_DES__DEDICACIÓN!$B94&lt;&gt;"",[6]PDI_DES__DEDICACIÓN!$B94,IF(AND([6]PDI_DES__DEDICACIÓN!$B94="",[6]PDI_DES__DEDICACIÓN!$B95="",[6]PDI_DES__DEDICACIÓN!$B93=""),"","TOTAL"))</f>
        <v/>
      </c>
      <c r="B96" s="6" t="str">
        <f ca="1">IF(AND($A96&lt;&gt;"",$A96&lt;&gt;"TOTAL"),IF(AND([6]PDI_DES__DEDICACIÓN!$C94&lt;&gt;"",[6]PDI_DES__DEDICACIÓN!$C94&lt;&gt;0),[6]PDI_DES__DEDICACIÓN!$C94,""),IF($A96="TOTAL",SUM(INDIRECT("B4:B"&amp;ROW()-1)),""))</f>
        <v/>
      </c>
      <c r="C96" s="6" t="str">
        <f ca="1">IF(AND($A96&lt;&gt;"",$A96&lt;&gt;"TOTAL"),IF(AND([6]PDI_DES__DEDICACIÓN!$E94&lt;&gt;"",[6]PDI_DES__DEDICACIÓN!$E94&lt;&gt;0),[6]PDI_DES__DEDICACIÓN!$E94,""),IF($A96="TOTAL",SUM(INDIRECT("C4:C"&amp;ROW()-1)),""))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IF(AND($A96&lt;&gt;"",$A96&lt;&gt;"TOTAL"),IF(AND([6]PDI_DES__DEDICACIÓN!$H94&lt;&gt;"",[6]PDI_DES__DEDICACIÓN!$H94&lt;&gt;0),[6]PDI_DES__DEDICACIÓN!$H94,""),IF($A96="TOTAL",SUM(INDIRECT("E4:E"&amp;ROW()-1)),""))</f>
        <v/>
      </c>
      <c r="F96" s="6" t="str">
        <f ca="1">IF(AND($A96&lt;&gt;"",$A96&lt;&gt;"TOTAL"),IF(AND([6]PDI_DES__DEDICACIÓN!$J94&lt;&gt;"",[6]PDI_DES__DEDICACIÓN!$J94&lt;&gt;0),[6]PDI_DES__DEDICACIÓN!$J94,""),IF($A96="TOTAL",SUM(INDIRECT("F4:F"&amp;ROW()-1)),""))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IF(AND($A96&lt;&gt;"",$A96&lt;&gt;"TOTAL"),IF(AND([6]PDI_DES__DEDICACIÓN!$M94&lt;&gt;"",[6]PDI_DES__DEDICACIÓN!$M94&lt;&gt;0),[6]PDI_DES__DEDICACIÓN!$M94,""),IF($A96="TOTAL",SUM(INDIRECT("H4:H"&amp;ROW()-1)),""))</f>
        <v/>
      </c>
      <c r="I96" s="6" t="str">
        <f ca="1">IF(AND($A96&lt;&gt;"",$A96&lt;&gt;"TOTAL"),IF(AND([6]PDI_DES__DEDICACIÓN!$O94&lt;&gt;"",[6]PDI_DES__DEDICACIÓN!$O94&lt;&gt;0),[6]PDI_DES__DEDICACIÓN!$O94,""),IF($A96="TOTAL",SUM(INDIRECT("I4:I"&amp;ROW()-1)),""))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IF(AND($A96&lt;&gt;"",$A96&lt;&gt;"TOTAL"),IF(AND([6]PDI_DES__DEDICACIÓN!$R94&lt;&gt;"",[6]PDI_DES__DEDICACIÓN!$R94&lt;&gt;0),[6]PDI_DES__DEDICACIÓN!$R94,""),IF($A96="TOTAL",SUM(INDIRECT("K4:K"&amp;ROW()-1)),""))</f>
        <v/>
      </c>
      <c r="L96" s="6" t="str">
        <f ca="1">IF(AND($A96&lt;&gt;"",$A96&lt;&gt;"TOTAL"),IF(AND([6]PDI_DES__DEDICACIÓN!$T94&lt;&gt;"",[6]PDI_DES__DEDICACIÓN!$T94&lt;&gt;0),[6]PDI_DES__DEDICACIÓN!$T94,""),IF($A96="TOTAL",SUM(INDIRECT("L4:L"&amp;ROW()-1)),""))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IF(AND($A96&lt;&gt;"",$A96&lt;&gt;"TOTAL"),IF(AND([6]PDI_DES__DEDICACIÓN!$W94&lt;&gt;"",[6]PDI_DES__DEDICACIÓN!$W94&lt;&gt;0),[6]PDI_DES__DEDICACIÓN!$W94,""),IF($A96="TOTAL",SUM(INDIRECT("N4:N"&amp;ROW()-1)),""))</f>
        <v/>
      </c>
      <c r="O96" s="6" t="str">
        <f ca="1">IF(AND($A96&lt;&gt;"",$A96&lt;&gt;"TOTAL"),IF(AND([6]PDI_DES__DEDICACIÓN!$Y94&lt;&gt;"",[6]PDI_DES__DEDICACIÓN!$Y94&lt;&gt;0),[6]PDI_DES__DEDICACIÓN!$Y94,""),IF($A96="TOTAL",SUM(INDIRECT("O4:O"&amp;ROW()-1)),""))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IF(AND($A96&lt;&gt;"",$A96&lt;&gt;"TOTAL"),IF(AND([6]PDI_DES__DEDICACIÓN!$AB94&lt;&gt;"",[6]PDI_DES__DEDICACIÓN!$AB94&lt;&gt;0),[6]PDI_DES__DEDICACIÓN!$AB94,""),IF($A96="TOTAL",SUM(INDIRECT("Q4:Q"&amp;ROW()-1)),""))</f>
        <v/>
      </c>
      <c r="R96" s="6" t="str">
        <f ca="1">IF(AND($A96&lt;&gt;"",$A96&lt;&gt;"TOTAL"),IF(AND([6]PDI_DES__DEDICACIÓN!$AD94&lt;&gt;"",[6]PDI_DES__DEDICACIÓN!$AD94&lt;&gt;0),[6]PDI_DES__DEDICACIÓN!$AD94,""),IF($A96="TOTAL",SUM(INDIRECT("R4:R"&amp;ROW()-1)),""))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IF(AND($A96&lt;&gt;"",$A96&lt;&gt;"TOTAL"),IF(AND([6]PDI_DES__DEDICACIÓN!$AG94&lt;&gt;"",[6]PDI_DES__DEDICACIÓN!$AG94&lt;&gt;0),[6]PDI_DES__DEDICACIÓN!$AG94,""),IF($A96="TOTAL",SUM(INDIRECT("T4:T"&amp;ROW()-1)),""))</f>
        <v/>
      </c>
      <c r="U96" s="6" t="str">
        <f ca="1">IF(AND($A96&lt;&gt;"",$A96&lt;&gt;"TOTAL"),IF(AND([6]PDI_DES__DEDICACIÓN!$AI94&lt;&gt;"",[6]PDI_DES__DEDICACIÓN!$AI94&lt;&gt;0),[6]PDI_DES__DEDICACIÓN!$AI94,""),IF($A96="TOTAL",SUM(INDIRECT("U4:U"&amp;ROW()-1)),""))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IF(AND($A96&lt;&gt;"",$A96&lt;&gt;"TOTAL"),IF(AND([6]PDI_DES__DEDICACIÓN!$AL94&lt;&gt;"",[6]PDI_DES__DEDICACIÓN!$AL94&lt;&gt;0),[6]PDI_DES__DEDICACIÓN!$AL94,""),IF($A96="TOTAL",SUM(INDIRECT("W4:W"&amp;ROW()-1)),""))</f>
        <v/>
      </c>
      <c r="X96" s="6" t="str">
        <f ca="1">IF(AND($A96&lt;&gt;"",$A96&lt;&gt;"TOTAL"),IF(AND([6]PDI_DES__DEDICACIÓN!$AN94&lt;&gt;"",[6]PDI_DES__DEDICACIÓN!$AN94&lt;&gt;0),[6]PDI_DES__DEDICACIÓN!$AN94,""),IF($A96="TOTAL",SUM(INDIRECT("X4:X"&amp;ROW()-1)),""))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IF(AND($A96&lt;&gt;"",$A96&lt;&gt;"TOTAL"),IF(AND([6]PDI_DES__DEDICACIÓN!$AQ94&lt;&gt;"",[6]PDI_DES__DEDICACIÓN!$AQ94&lt;&gt;0),[6]PDI_DES__DEDICACIÓN!$AQ94,""),IF($A96="TOTAL",SUM(INDIRECT("Z4:Z"&amp;ROW()-1)),""))</f>
        <v/>
      </c>
      <c r="AA96" s="6" t="str">
        <f ca="1">IF(AND($A96&lt;&gt;"",$A96&lt;&gt;"TOTAL"),IF(AND([6]PDI_DES__DEDICACIÓN!$AS94&lt;&gt;"",[6]PDI_DES__DEDICACIÓN!$AS94&lt;&gt;0),[6]PDI_DES__DEDICACIÓN!$AS94,""),IF($A96="TOTAL",SUM(INDIRECT("AA4:AA"&amp;ROW()-1)),""))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IF(AND($A96&lt;&gt;"",$A96&lt;&gt;"TOTAL"),IF(AND([6]PDI_DES__DEDICACIÓN!$AV94&lt;&gt;"",[6]PDI_DES__DEDICACIÓN!$AV94&lt;&gt;0),[6]PDI_DES__DEDICACIÓN!$AV94,""),IF($A96="TOTAL",SUM(INDIRECT("AC4:AC"&amp;ROW()-1)),""))</f>
        <v/>
      </c>
      <c r="AD96" s="6" t="str">
        <f ca="1">IF(AND($A96&lt;&gt;"",$A96&lt;&gt;"TOTAL"),IF(AND([6]PDI_DES__DEDICACIÓN!$AX94&lt;&gt;"",[6]PDI_DES__DEDICACIÓN!$AX94&lt;&gt;0),[6]PDI_DES__DEDICACIÓN!$AX94,""),IF($A96="TOTAL",SUM(INDIRECT("AD4:AD"&amp;ROW()-1)),""))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IF(AND($A96&lt;&gt;"",$A96&lt;&gt;"TOTAL"),IF(AND([6]PDI_DES__DEDICACIÓN!$BA94&lt;&gt;"",[6]PDI_DES__DEDICACIÓN!$BA94&lt;&gt;0),[6]PDI_DES__DEDICACIÓN!$BA94,""),IF($A96="TOTAL",SUM(INDIRECT("AF4:AF"&amp;ROW()-1)),""))</f>
        <v/>
      </c>
      <c r="AG96" s="6" t="str">
        <f ca="1">IF(AND($A96&lt;&gt;"",$A96&lt;&gt;"TOTAL"),IF(AND([6]PDI_DES__DEDICACIÓN!$BC94&lt;&gt;"",[6]PDI_DES__DEDICACIÓN!$BC94&lt;&gt;0),[6]PDI_DES__DEDICACIÓN!$BC94,""),IF($A96="TOTAL",SUM(INDIRECT("AG4:AG"&amp;ROW()-1)),""))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IF(AND($A96&lt;&gt;"",$A96&lt;&gt;"TOTAL"),IF(AND([6]PDI_DES__DEDICACIÓN!$BF94&lt;&gt;"",[6]PDI_DES__DEDICACIÓN!$BF94&lt;&gt;0),[6]PDI_DES__DEDICACIÓN!$BF94,""),IF($A96="TOTAL",SUM(INDIRECT("AI4:AI"&amp;ROW()-1)),""))</f>
        <v/>
      </c>
      <c r="AJ96" s="6" t="str">
        <f ca="1">IF(AND($A96&lt;&gt;"",$A96&lt;&gt;"TOTAL"),IF(AND([6]PDI_DES__DEDICACIÓN!$BH94&lt;&gt;"",[6]PDI_DES__DEDICACIÓN!$BH94&lt;&gt;0),[6]PDI_DES__DEDICACIÓN!$BH94,""),IF($A96="TOTAL",SUM(INDIRECT("AJ4:AJ"&amp;ROW()-1)),""))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IF(AND($A96&lt;&gt;"",$A96&lt;&gt;"TOTAL"),IF(AND([6]PDI_DES__DEDICACIÓN!$BK94&lt;&gt;"",[6]PDI_DES__DEDICACIÓN!$BK94&lt;&gt;0),[6]PDI_DES__DEDICACIÓN!$BK94,""),IF($A96="TOTAL",SUM(INDIRECT("AL4:AL"&amp;ROW()-1)),""))</f>
        <v/>
      </c>
      <c r="AM96" s="6" t="str">
        <f ca="1">IF(AND($A96&lt;&gt;"",$A96&lt;&gt;"TOTAL"),IF(AND([6]PDI_DES__DEDICACIÓN!$BM94&lt;&gt;"",[6]PDI_DES__DEDICACIÓN!$BM94&lt;&gt;0),[6]PDI_DES__DEDICACIÓN!$BM94,""),IF($A96="TOTAL",SUM(INDIRECT("AM4:AM"&amp;ROW()-1)),""))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IF(AND($A96&lt;&gt;"",$A96&lt;&gt;"TOTAL"),IF(AND([6]PDI_DES__DEDICACIÓN!$BP94&lt;&gt;"",[6]PDI_DES__DEDICACIÓN!$BP94&lt;&gt;0),[6]PDI_DES__DEDICACIÓN!$BP94,""),IF($A96="TOTAL",SUM(INDIRECT("AO4:AO"&amp;ROW()-1)),""))</f>
        <v/>
      </c>
      <c r="AP96" s="6" t="str">
        <f ca="1">IF(AND($A96&lt;&gt;"",$A96&lt;&gt;"TOTAL"),IF(AND([6]PDI_DES__DEDICACIÓN!$BR94&lt;&gt;"",[6]PDI_DES__DEDICACIÓN!$BR94&lt;&gt;0),[6]PDI_DES__DEDICACIÓN!$BR94,""),IF($A96="TOTAL",SUM(INDIRECT("AP4:AP"&amp;ROW()-1)),""))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IF(AND($A96&lt;&gt;"",$A96&lt;&gt;"TOTAL"),IF(AND([6]PDI_DES__DEDICACIÓN!$BU94&lt;&gt;"",[6]PDI_DES__DEDICACIÓN!$BU94&lt;&gt;0),[6]PDI_DES__DEDICACIÓN!$BU94,""),IF($A96="TOTAL",SUM(INDIRECT("AR4:AR"&amp;ROW()-1)),""))</f>
        <v/>
      </c>
      <c r="AS96" s="6" t="str">
        <f ca="1">IF(AND($A96&lt;&gt;"",$A96&lt;&gt;"TOTAL"),IF(AND([6]PDI_DES__DEDICACIÓN!$BW94&lt;&gt;"",[6]PDI_DES__DEDICACIÓN!$BW94&lt;&gt;0),[6]PDI_DES__DEDICACIÓN!$BW94,""),IF($A96="TOTAL",SUM(INDIRECT("AS4:AS"&amp;ROW()-1)),""))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IF(AND($A96&lt;&gt;"",$A96&lt;&gt;"TOTAL"),IF(AND([6]PDI_DES__DEDICACIÓN!$BZ94&lt;&gt;"",[6]PDI_DES__DEDICACIÓN!$BZ94&lt;&gt;0),[6]PDI_DES__DEDICACIÓN!$BZ94,""),IF($A96="TOTAL",SUM(INDIRECT("AU4:AU"&amp;ROW()-1)),""))</f>
        <v/>
      </c>
      <c r="AV96" s="6" t="str">
        <f ca="1">IF(AND($A96&lt;&gt;"",$A96&lt;&gt;"TOTAL"),IF(AND([6]PDI_DES__DEDICACIÓN!$CB94&lt;&gt;"",[6]PDI_DES__DEDICACIÓN!$CB94&lt;&gt;0),[6]PDI_DES__DEDICACIÓN!$CB94,""),IF($A96="TOTAL",SUM(INDIRECT("AV4:AV"&amp;ROW()-1)),""))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IF(AND($A96&lt;&gt;"",$A96&lt;&gt;"TOTAL"),IF(AND([6]PDI_DES__DEDICACIÓN!$CE94&lt;&gt;"",[6]PDI_DES__DEDICACIÓN!$CE94&lt;&gt;0),[6]PDI_DES__DEDICACIÓN!$CE94,""),IF($A96="TOTAL",SUM(INDIRECT("AX4:AX"&amp;ROW()-1)),""))</f>
        <v/>
      </c>
      <c r="AY96" s="6" t="str">
        <f ca="1">IF(AND($A96&lt;&gt;"",$A96&lt;&gt;"TOTAL"),IF(AND([6]PDI_DES__DEDICACIÓN!$CG94&lt;&gt;"",[6]PDI_DES__DEDICACIÓN!$CG94&lt;&gt;0),[6]PDI_DES__DEDICACIÓN!$CG94,""),IF($A96="TOTAL",SUM(INDIRECT("AY4:AY"&amp;ROW()-1)),""))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IF(AND($A96&lt;&gt;"",$A96&lt;&gt;"TOTAL"),IF(AND([6]PDI_DES__DEDICACIÓN!$CJ94&lt;&gt;"",[6]PDI_DES__DEDICACIÓN!$CJ94&lt;&gt;0),[6]PDI_DES__DEDICACIÓN!$CJ94,""),IF($A96="TOTAL",SUM(INDIRECT("BA4:BA"&amp;ROW()-1)),""))</f>
        <v/>
      </c>
      <c r="BB96" s="6" t="str">
        <f ca="1">IF(AND($A96&lt;&gt;"",$A96&lt;&gt;"TOTAL"),IF(AND([6]PDI_DES__DEDICACIÓN!$CL94&lt;&gt;"",[6]PDI_DES__DEDICACIÓN!$CL94&lt;&gt;0),[6]PDI_DES__DEDICACIÓN!$CL94,""),IF($A96="TOTAL",SUM(INDIRECT("BB4:BB"&amp;ROW()-1)),""))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IF(AND($A96&lt;&gt;"",$A96&lt;&gt;"TOTAL"),IF(AND([6]PDI_DES__DEDICACIÓN!$CO94&lt;&gt;"",[6]PDI_DES__DEDICACIÓN!$CO94&lt;&gt;0),[6]PDI_DES__DEDICACIÓN!$CO94,""),IF($A96="TOTAL",SUM(INDIRECT("BD4:BD"&amp;ROW()-1)),""))</f>
        <v/>
      </c>
      <c r="BE96" s="6" t="str">
        <f ca="1">IF(AND($A96&lt;&gt;"",$A96&lt;&gt;"TOTAL"),IF(AND([6]PDI_DES__DEDICACIÓN!$CQ94&lt;&gt;"",[6]PDI_DES__DEDICACIÓN!$CQ94&lt;&gt;0),[6]PDI_DES__DEDICACIÓN!$CQ94,""),IF($A96="TOTAL",SUM(INDIRECT("BE4:BE"&amp;ROW()-1)),""))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IF([6]PDI_DES__DEDICACIÓN!$B95&lt;&gt;"",[6]PDI_DES__DEDICACIÓN!$B95,IF(AND([6]PDI_DES__DEDICACIÓN!$B95="",[6]PDI_DES__DEDICACIÓN!$B96="",[6]PDI_DES__DEDICACIÓN!$B94=""),"","TOTAL"))</f>
        <v/>
      </c>
      <c r="B97" s="6" t="str">
        <f ca="1">IF(AND($A97&lt;&gt;"",$A97&lt;&gt;"TOTAL"),IF(AND([6]PDI_DES__DEDICACIÓN!$C95&lt;&gt;"",[6]PDI_DES__DEDICACIÓN!$C95&lt;&gt;0),[6]PDI_DES__DEDICACIÓN!$C95,""),IF($A97="TOTAL",SUM(INDIRECT("B4:B"&amp;ROW()-1)),""))</f>
        <v/>
      </c>
      <c r="C97" s="6" t="str">
        <f ca="1">IF(AND($A97&lt;&gt;"",$A97&lt;&gt;"TOTAL"),IF(AND([6]PDI_DES__DEDICACIÓN!$E95&lt;&gt;"",[6]PDI_DES__DEDICACIÓN!$E95&lt;&gt;0),[6]PDI_DES__DEDICACIÓN!$E95,""),IF($A97="TOTAL",SUM(INDIRECT("C4:C"&amp;ROW()-1)),""))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IF(AND($A97&lt;&gt;"",$A97&lt;&gt;"TOTAL"),IF(AND([6]PDI_DES__DEDICACIÓN!$H95&lt;&gt;"",[6]PDI_DES__DEDICACIÓN!$H95&lt;&gt;0),[6]PDI_DES__DEDICACIÓN!$H95,""),IF($A97="TOTAL",SUM(INDIRECT("E4:E"&amp;ROW()-1)),""))</f>
        <v/>
      </c>
      <c r="F97" s="6" t="str">
        <f ca="1">IF(AND($A97&lt;&gt;"",$A97&lt;&gt;"TOTAL"),IF(AND([6]PDI_DES__DEDICACIÓN!$J95&lt;&gt;"",[6]PDI_DES__DEDICACIÓN!$J95&lt;&gt;0),[6]PDI_DES__DEDICACIÓN!$J95,""),IF($A97="TOTAL",SUM(INDIRECT("F4:F"&amp;ROW()-1)),""))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IF(AND($A97&lt;&gt;"",$A97&lt;&gt;"TOTAL"),IF(AND([6]PDI_DES__DEDICACIÓN!$M95&lt;&gt;"",[6]PDI_DES__DEDICACIÓN!$M95&lt;&gt;0),[6]PDI_DES__DEDICACIÓN!$M95,""),IF($A97="TOTAL",SUM(INDIRECT("H4:H"&amp;ROW()-1)),""))</f>
        <v/>
      </c>
      <c r="I97" s="6" t="str">
        <f ca="1">IF(AND($A97&lt;&gt;"",$A97&lt;&gt;"TOTAL"),IF(AND([6]PDI_DES__DEDICACIÓN!$O95&lt;&gt;"",[6]PDI_DES__DEDICACIÓN!$O95&lt;&gt;0),[6]PDI_DES__DEDICACIÓN!$O95,""),IF($A97="TOTAL",SUM(INDIRECT("I4:I"&amp;ROW()-1)),""))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IF(AND($A97&lt;&gt;"",$A97&lt;&gt;"TOTAL"),IF(AND([6]PDI_DES__DEDICACIÓN!$R95&lt;&gt;"",[6]PDI_DES__DEDICACIÓN!$R95&lt;&gt;0),[6]PDI_DES__DEDICACIÓN!$R95,""),IF($A97="TOTAL",SUM(INDIRECT("K4:K"&amp;ROW()-1)),""))</f>
        <v/>
      </c>
      <c r="L97" s="6" t="str">
        <f ca="1">IF(AND($A97&lt;&gt;"",$A97&lt;&gt;"TOTAL"),IF(AND([6]PDI_DES__DEDICACIÓN!$T95&lt;&gt;"",[6]PDI_DES__DEDICACIÓN!$T95&lt;&gt;0),[6]PDI_DES__DEDICACIÓN!$T95,""),IF($A97="TOTAL",SUM(INDIRECT("L4:L"&amp;ROW()-1)),""))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IF(AND($A97&lt;&gt;"",$A97&lt;&gt;"TOTAL"),IF(AND([6]PDI_DES__DEDICACIÓN!$W95&lt;&gt;"",[6]PDI_DES__DEDICACIÓN!$W95&lt;&gt;0),[6]PDI_DES__DEDICACIÓN!$W95,""),IF($A97="TOTAL",SUM(INDIRECT("N4:N"&amp;ROW()-1)),""))</f>
        <v/>
      </c>
      <c r="O97" s="6" t="str">
        <f ca="1">IF(AND($A97&lt;&gt;"",$A97&lt;&gt;"TOTAL"),IF(AND([6]PDI_DES__DEDICACIÓN!$Y95&lt;&gt;"",[6]PDI_DES__DEDICACIÓN!$Y95&lt;&gt;0),[6]PDI_DES__DEDICACIÓN!$Y95,""),IF($A97="TOTAL",SUM(INDIRECT("O4:O"&amp;ROW()-1)),""))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IF(AND($A97&lt;&gt;"",$A97&lt;&gt;"TOTAL"),IF(AND([6]PDI_DES__DEDICACIÓN!$AB95&lt;&gt;"",[6]PDI_DES__DEDICACIÓN!$AB95&lt;&gt;0),[6]PDI_DES__DEDICACIÓN!$AB95,""),IF($A97="TOTAL",SUM(INDIRECT("Q4:Q"&amp;ROW()-1)),""))</f>
        <v/>
      </c>
      <c r="R97" s="6" t="str">
        <f ca="1">IF(AND($A97&lt;&gt;"",$A97&lt;&gt;"TOTAL"),IF(AND([6]PDI_DES__DEDICACIÓN!$AD95&lt;&gt;"",[6]PDI_DES__DEDICACIÓN!$AD95&lt;&gt;0),[6]PDI_DES__DEDICACIÓN!$AD95,""),IF($A97="TOTAL",SUM(INDIRECT("R4:R"&amp;ROW()-1)),""))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IF(AND($A97&lt;&gt;"",$A97&lt;&gt;"TOTAL"),IF(AND([6]PDI_DES__DEDICACIÓN!$AG95&lt;&gt;"",[6]PDI_DES__DEDICACIÓN!$AG95&lt;&gt;0),[6]PDI_DES__DEDICACIÓN!$AG95,""),IF($A97="TOTAL",SUM(INDIRECT("T4:T"&amp;ROW()-1)),""))</f>
        <v/>
      </c>
      <c r="U97" s="6" t="str">
        <f ca="1">IF(AND($A97&lt;&gt;"",$A97&lt;&gt;"TOTAL"),IF(AND([6]PDI_DES__DEDICACIÓN!$AI95&lt;&gt;"",[6]PDI_DES__DEDICACIÓN!$AI95&lt;&gt;0),[6]PDI_DES__DEDICACIÓN!$AI95,""),IF($A97="TOTAL",SUM(INDIRECT("U4:U"&amp;ROW()-1)),""))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IF(AND($A97&lt;&gt;"",$A97&lt;&gt;"TOTAL"),IF(AND([6]PDI_DES__DEDICACIÓN!$AL95&lt;&gt;"",[6]PDI_DES__DEDICACIÓN!$AL95&lt;&gt;0),[6]PDI_DES__DEDICACIÓN!$AL95,""),IF($A97="TOTAL",SUM(INDIRECT("W4:W"&amp;ROW()-1)),""))</f>
        <v/>
      </c>
      <c r="X97" s="6" t="str">
        <f ca="1">IF(AND($A97&lt;&gt;"",$A97&lt;&gt;"TOTAL"),IF(AND([6]PDI_DES__DEDICACIÓN!$AN95&lt;&gt;"",[6]PDI_DES__DEDICACIÓN!$AN95&lt;&gt;0),[6]PDI_DES__DEDICACIÓN!$AN95,""),IF($A97="TOTAL",SUM(INDIRECT("X4:X"&amp;ROW()-1)),""))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IF(AND($A97&lt;&gt;"",$A97&lt;&gt;"TOTAL"),IF(AND([6]PDI_DES__DEDICACIÓN!$AQ95&lt;&gt;"",[6]PDI_DES__DEDICACIÓN!$AQ95&lt;&gt;0),[6]PDI_DES__DEDICACIÓN!$AQ95,""),IF($A97="TOTAL",SUM(INDIRECT("Z4:Z"&amp;ROW()-1)),""))</f>
        <v/>
      </c>
      <c r="AA97" s="6" t="str">
        <f ca="1">IF(AND($A97&lt;&gt;"",$A97&lt;&gt;"TOTAL"),IF(AND([6]PDI_DES__DEDICACIÓN!$AS95&lt;&gt;"",[6]PDI_DES__DEDICACIÓN!$AS95&lt;&gt;0),[6]PDI_DES__DEDICACIÓN!$AS95,""),IF($A97="TOTAL",SUM(INDIRECT("AA4:AA"&amp;ROW()-1)),""))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IF(AND($A97&lt;&gt;"",$A97&lt;&gt;"TOTAL"),IF(AND([6]PDI_DES__DEDICACIÓN!$AV95&lt;&gt;"",[6]PDI_DES__DEDICACIÓN!$AV95&lt;&gt;0),[6]PDI_DES__DEDICACIÓN!$AV95,""),IF($A97="TOTAL",SUM(INDIRECT("AC4:AC"&amp;ROW()-1)),""))</f>
        <v/>
      </c>
      <c r="AD97" s="6" t="str">
        <f ca="1">IF(AND($A97&lt;&gt;"",$A97&lt;&gt;"TOTAL"),IF(AND([6]PDI_DES__DEDICACIÓN!$AX95&lt;&gt;"",[6]PDI_DES__DEDICACIÓN!$AX95&lt;&gt;0),[6]PDI_DES__DEDICACIÓN!$AX95,""),IF($A97="TOTAL",SUM(INDIRECT("AD4:AD"&amp;ROW()-1)),""))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IF(AND($A97&lt;&gt;"",$A97&lt;&gt;"TOTAL"),IF(AND([6]PDI_DES__DEDICACIÓN!$BA95&lt;&gt;"",[6]PDI_DES__DEDICACIÓN!$BA95&lt;&gt;0),[6]PDI_DES__DEDICACIÓN!$BA95,""),IF($A97="TOTAL",SUM(INDIRECT("AF4:AF"&amp;ROW()-1)),""))</f>
        <v/>
      </c>
      <c r="AG97" s="6" t="str">
        <f ca="1">IF(AND($A97&lt;&gt;"",$A97&lt;&gt;"TOTAL"),IF(AND([6]PDI_DES__DEDICACIÓN!$BC95&lt;&gt;"",[6]PDI_DES__DEDICACIÓN!$BC95&lt;&gt;0),[6]PDI_DES__DEDICACIÓN!$BC95,""),IF($A97="TOTAL",SUM(INDIRECT("AG4:AG"&amp;ROW()-1)),""))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IF(AND($A97&lt;&gt;"",$A97&lt;&gt;"TOTAL"),IF(AND([6]PDI_DES__DEDICACIÓN!$BF95&lt;&gt;"",[6]PDI_DES__DEDICACIÓN!$BF95&lt;&gt;0),[6]PDI_DES__DEDICACIÓN!$BF95,""),IF($A97="TOTAL",SUM(INDIRECT("AI4:AI"&amp;ROW()-1)),""))</f>
        <v/>
      </c>
      <c r="AJ97" s="6" t="str">
        <f ca="1">IF(AND($A97&lt;&gt;"",$A97&lt;&gt;"TOTAL"),IF(AND([6]PDI_DES__DEDICACIÓN!$BH95&lt;&gt;"",[6]PDI_DES__DEDICACIÓN!$BH95&lt;&gt;0),[6]PDI_DES__DEDICACIÓN!$BH95,""),IF($A97="TOTAL",SUM(INDIRECT("AJ4:AJ"&amp;ROW()-1)),""))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IF(AND($A97&lt;&gt;"",$A97&lt;&gt;"TOTAL"),IF(AND([6]PDI_DES__DEDICACIÓN!$BK95&lt;&gt;"",[6]PDI_DES__DEDICACIÓN!$BK95&lt;&gt;0),[6]PDI_DES__DEDICACIÓN!$BK95,""),IF($A97="TOTAL",SUM(INDIRECT("AL4:AL"&amp;ROW()-1)),""))</f>
        <v/>
      </c>
      <c r="AM97" s="6" t="str">
        <f ca="1">IF(AND($A97&lt;&gt;"",$A97&lt;&gt;"TOTAL"),IF(AND([6]PDI_DES__DEDICACIÓN!$BM95&lt;&gt;"",[6]PDI_DES__DEDICACIÓN!$BM95&lt;&gt;0),[6]PDI_DES__DEDICACIÓN!$BM95,""),IF($A97="TOTAL",SUM(INDIRECT("AM4:AM"&amp;ROW()-1)),""))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IF(AND($A97&lt;&gt;"",$A97&lt;&gt;"TOTAL"),IF(AND([6]PDI_DES__DEDICACIÓN!$BP95&lt;&gt;"",[6]PDI_DES__DEDICACIÓN!$BP95&lt;&gt;0),[6]PDI_DES__DEDICACIÓN!$BP95,""),IF($A97="TOTAL",SUM(INDIRECT("AO4:AO"&amp;ROW()-1)),""))</f>
        <v/>
      </c>
      <c r="AP97" s="6" t="str">
        <f ca="1">IF(AND($A97&lt;&gt;"",$A97&lt;&gt;"TOTAL"),IF(AND([6]PDI_DES__DEDICACIÓN!$BR95&lt;&gt;"",[6]PDI_DES__DEDICACIÓN!$BR95&lt;&gt;0),[6]PDI_DES__DEDICACIÓN!$BR95,""),IF($A97="TOTAL",SUM(INDIRECT("AP4:AP"&amp;ROW()-1)),""))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IF(AND($A97&lt;&gt;"",$A97&lt;&gt;"TOTAL"),IF(AND([6]PDI_DES__DEDICACIÓN!$BU95&lt;&gt;"",[6]PDI_DES__DEDICACIÓN!$BU95&lt;&gt;0),[6]PDI_DES__DEDICACIÓN!$BU95,""),IF($A97="TOTAL",SUM(INDIRECT("AR4:AR"&amp;ROW()-1)),""))</f>
        <v/>
      </c>
      <c r="AS97" s="6" t="str">
        <f ca="1">IF(AND($A97&lt;&gt;"",$A97&lt;&gt;"TOTAL"),IF(AND([6]PDI_DES__DEDICACIÓN!$BW95&lt;&gt;"",[6]PDI_DES__DEDICACIÓN!$BW95&lt;&gt;0),[6]PDI_DES__DEDICACIÓN!$BW95,""),IF($A97="TOTAL",SUM(INDIRECT("AS4:AS"&amp;ROW()-1)),""))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IF(AND($A97&lt;&gt;"",$A97&lt;&gt;"TOTAL"),IF(AND([6]PDI_DES__DEDICACIÓN!$BZ95&lt;&gt;"",[6]PDI_DES__DEDICACIÓN!$BZ95&lt;&gt;0),[6]PDI_DES__DEDICACIÓN!$BZ95,""),IF($A97="TOTAL",SUM(INDIRECT("AU4:AU"&amp;ROW()-1)),""))</f>
        <v/>
      </c>
      <c r="AV97" s="6" t="str">
        <f ca="1">IF(AND($A97&lt;&gt;"",$A97&lt;&gt;"TOTAL"),IF(AND([6]PDI_DES__DEDICACIÓN!$CB95&lt;&gt;"",[6]PDI_DES__DEDICACIÓN!$CB95&lt;&gt;0),[6]PDI_DES__DEDICACIÓN!$CB95,""),IF($A97="TOTAL",SUM(INDIRECT("AV4:AV"&amp;ROW()-1)),""))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IF(AND($A97&lt;&gt;"",$A97&lt;&gt;"TOTAL"),IF(AND([6]PDI_DES__DEDICACIÓN!$CE95&lt;&gt;"",[6]PDI_DES__DEDICACIÓN!$CE95&lt;&gt;0),[6]PDI_DES__DEDICACIÓN!$CE95,""),IF($A97="TOTAL",SUM(INDIRECT("AX4:AX"&amp;ROW()-1)),""))</f>
        <v/>
      </c>
      <c r="AY97" s="6" t="str">
        <f ca="1">IF(AND($A97&lt;&gt;"",$A97&lt;&gt;"TOTAL"),IF(AND([6]PDI_DES__DEDICACIÓN!$CG95&lt;&gt;"",[6]PDI_DES__DEDICACIÓN!$CG95&lt;&gt;0),[6]PDI_DES__DEDICACIÓN!$CG95,""),IF($A97="TOTAL",SUM(INDIRECT("AY4:AY"&amp;ROW()-1)),""))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IF(AND($A97&lt;&gt;"",$A97&lt;&gt;"TOTAL"),IF(AND([6]PDI_DES__DEDICACIÓN!$CJ95&lt;&gt;"",[6]PDI_DES__DEDICACIÓN!$CJ95&lt;&gt;0),[6]PDI_DES__DEDICACIÓN!$CJ95,""),IF($A97="TOTAL",SUM(INDIRECT("BA4:BA"&amp;ROW()-1)),""))</f>
        <v/>
      </c>
      <c r="BB97" s="6" t="str">
        <f ca="1">IF(AND($A97&lt;&gt;"",$A97&lt;&gt;"TOTAL"),IF(AND([6]PDI_DES__DEDICACIÓN!$CL95&lt;&gt;"",[6]PDI_DES__DEDICACIÓN!$CL95&lt;&gt;0),[6]PDI_DES__DEDICACIÓN!$CL95,""),IF($A97="TOTAL",SUM(INDIRECT("BB4:BB"&amp;ROW()-1)),""))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IF(AND($A97&lt;&gt;"",$A97&lt;&gt;"TOTAL"),IF(AND([6]PDI_DES__DEDICACIÓN!$CO95&lt;&gt;"",[6]PDI_DES__DEDICACIÓN!$CO95&lt;&gt;0),[6]PDI_DES__DEDICACIÓN!$CO95,""),IF($A97="TOTAL",SUM(INDIRECT("BD4:BD"&amp;ROW()-1)),""))</f>
        <v/>
      </c>
      <c r="BE97" s="6" t="str">
        <f ca="1">IF(AND($A97&lt;&gt;"",$A97&lt;&gt;"TOTAL"),IF(AND([6]PDI_DES__DEDICACIÓN!$CQ95&lt;&gt;"",[6]PDI_DES__DEDICACIÓN!$CQ95&lt;&gt;0),[6]PDI_DES__DEDICACIÓN!$CQ95,""),IF($A97="TOTAL",SUM(INDIRECT("BE4:BE"&amp;ROW()-1)),""))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IF([6]PDI_DES__DEDICACIÓN!$B96&lt;&gt;"",[6]PDI_DES__DEDICACIÓN!$B96,IF(AND([6]PDI_DES__DEDICACIÓN!$B96="",[6]PDI_DES__DEDICACIÓN!$B97="",[6]PDI_DES__DEDICACIÓN!$B95=""),"","TOTAL"))</f>
        <v/>
      </c>
      <c r="B98" s="6" t="str">
        <f ca="1">IF(AND($A98&lt;&gt;"",$A98&lt;&gt;"TOTAL"),IF(AND([6]PDI_DES__DEDICACIÓN!$C96&lt;&gt;"",[6]PDI_DES__DEDICACIÓN!$C96&lt;&gt;0),[6]PDI_DES__DEDICACIÓN!$C96,""),IF($A98="TOTAL",SUM(INDIRECT("B4:B"&amp;ROW()-1)),""))</f>
        <v/>
      </c>
      <c r="C98" s="6" t="str">
        <f ca="1">IF(AND($A98&lt;&gt;"",$A98&lt;&gt;"TOTAL"),IF(AND([6]PDI_DES__DEDICACIÓN!$E96&lt;&gt;"",[6]PDI_DES__DEDICACIÓN!$E96&lt;&gt;0),[6]PDI_DES__DEDICACIÓN!$E96,""),IF($A98="TOTAL",SUM(INDIRECT("C4:C"&amp;ROW()-1)),""))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IF(AND($A98&lt;&gt;"",$A98&lt;&gt;"TOTAL"),IF(AND([6]PDI_DES__DEDICACIÓN!$H96&lt;&gt;"",[6]PDI_DES__DEDICACIÓN!$H96&lt;&gt;0),[6]PDI_DES__DEDICACIÓN!$H96,""),IF($A98="TOTAL",SUM(INDIRECT("E4:E"&amp;ROW()-1)),""))</f>
        <v/>
      </c>
      <c r="F98" s="6" t="str">
        <f ca="1">IF(AND($A98&lt;&gt;"",$A98&lt;&gt;"TOTAL"),IF(AND([6]PDI_DES__DEDICACIÓN!$J96&lt;&gt;"",[6]PDI_DES__DEDICACIÓN!$J96&lt;&gt;0),[6]PDI_DES__DEDICACIÓN!$J96,""),IF($A98="TOTAL",SUM(INDIRECT("F4:F"&amp;ROW()-1)),""))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IF(AND($A98&lt;&gt;"",$A98&lt;&gt;"TOTAL"),IF(AND([6]PDI_DES__DEDICACIÓN!$M96&lt;&gt;"",[6]PDI_DES__DEDICACIÓN!$M96&lt;&gt;0),[6]PDI_DES__DEDICACIÓN!$M96,""),IF($A98="TOTAL",SUM(INDIRECT("H4:H"&amp;ROW()-1)),""))</f>
        <v/>
      </c>
      <c r="I98" s="6" t="str">
        <f ca="1">IF(AND($A98&lt;&gt;"",$A98&lt;&gt;"TOTAL"),IF(AND([6]PDI_DES__DEDICACIÓN!$O96&lt;&gt;"",[6]PDI_DES__DEDICACIÓN!$O96&lt;&gt;0),[6]PDI_DES__DEDICACIÓN!$O96,""),IF($A98="TOTAL",SUM(INDIRECT("I4:I"&amp;ROW()-1)),""))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IF(AND($A98&lt;&gt;"",$A98&lt;&gt;"TOTAL"),IF(AND([6]PDI_DES__DEDICACIÓN!$R96&lt;&gt;"",[6]PDI_DES__DEDICACIÓN!$R96&lt;&gt;0),[6]PDI_DES__DEDICACIÓN!$R96,""),IF($A98="TOTAL",SUM(INDIRECT("K4:K"&amp;ROW()-1)),""))</f>
        <v/>
      </c>
      <c r="L98" s="6" t="str">
        <f ca="1">IF(AND($A98&lt;&gt;"",$A98&lt;&gt;"TOTAL"),IF(AND([6]PDI_DES__DEDICACIÓN!$T96&lt;&gt;"",[6]PDI_DES__DEDICACIÓN!$T96&lt;&gt;0),[6]PDI_DES__DEDICACIÓN!$T96,""),IF($A98="TOTAL",SUM(INDIRECT("L4:L"&amp;ROW()-1)),""))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IF(AND($A98&lt;&gt;"",$A98&lt;&gt;"TOTAL"),IF(AND([6]PDI_DES__DEDICACIÓN!$W96&lt;&gt;"",[6]PDI_DES__DEDICACIÓN!$W96&lt;&gt;0),[6]PDI_DES__DEDICACIÓN!$W96,""),IF($A98="TOTAL",SUM(INDIRECT("N4:N"&amp;ROW()-1)),""))</f>
        <v/>
      </c>
      <c r="O98" s="6" t="str">
        <f ca="1">IF(AND($A98&lt;&gt;"",$A98&lt;&gt;"TOTAL"),IF(AND([6]PDI_DES__DEDICACIÓN!$Y96&lt;&gt;"",[6]PDI_DES__DEDICACIÓN!$Y96&lt;&gt;0),[6]PDI_DES__DEDICACIÓN!$Y96,""),IF($A98="TOTAL",SUM(INDIRECT("O4:O"&amp;ROW()-1)),""))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IF(AND($A98&lt;&gt;"",$A98&lt;&gt;"TOTAL"),IF(AND([6]PDI_DES__DEDICACIÓN!$AB96&lt;&gt;"",[6]PDI_DES__DEDICACIÓN!$AB96&lt;&gt;0),[6]PDI_DES__DEDICACIÓN!$AB96,""),IF($A98="TOTAL",SUM(INDIRECT("Q4:Q"&amp;ROW()-1)),""))</f>
        <v/>
      </c>
      <c r="R98" s="6" t="str">
        <f ca="1">IF(AND($A98&lt;&gt;"",$A98&lt;&gt;"TOTAL"),IF(AND([6]PDI_DES__DEDICACIÓN!$AD96&lt;&gt;"",[6]PDI_DES__DEDICACIÓN!$AD96&lt;&gt;0),[6]PDI_DES__DEDICACIÓN!$AD96,""),IF($A98="TOTAL",SUM(INDIRECT("R4:R"&amp;ROW()-1)),""))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IF(AND($A98&lt;&gt;"",$A98&lt;&gt;"TOTAL"),IF(AND([6]PDI_DES__DEDICACIÓN!$AG96&lt;&gt;"",[6]PDI_DES__DEDICACIÓN!$AG96&lt;&gt;0),[6]PDI_DES__DEDICACIÓN!$AG96,""),IF($A98="TOTAL",SUM(INDIRECT("T4:T"&amp;ROW()-1)),""))</f>
        <v/>
      </c>
      <c r="U98" s="6" t="str">
        <f ca="1">IF(AND($A98&lt;&gt;"",$A98&lt;&gt;"TOTAL"),IF(AND([6]PDI_DES__DEDICACIÓN!$AI96&lt;&gt;"",[6]PDI_DES__DEDICACIÓN!$AI96&lt;&gt;0),[6]PDI_DES__DEDICACIÓN!$AI96,""),IF($A98="TOTAL",SUM(INDIRECT("U4:U"&amp;ROW()-1)),""))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IF(AND($A98&lt;&gt;"",$A98&lt;&gt;"TOTAL"),IF(AND([6]PDI_DES__DEDICACIÓN!$AL96&lt;&gt;"",[6]PDI_DES__DEDICACIÓN!$AL96&lt;&gt;0),[6]PDI_DES__DEDICACIÓN!$AL96,""),IF($A98="TOTAL",SUM(INDIRECT("W4:W"&amp;ROW()-1)),""))</f>
        <v/>
      </c>
      <c r="X98" s="6" t="str">
        <f ca="1">IF(AND($A98&lt;&gt;"",$A98&lt;&gt;"TOTAL"),IF(AND([6]PDI_DES__DEDICACIÓN!$AN96&lt;&gt;"",[6]PDI_DES__DEDICACIÓN!$AN96&lt;&gt;0),[6]PDI_DES__DEDICACIÓN!$AN96,""),IF($A98="TOTAL",SUM(INDIRECT("X4:X"&amp;ROW()-1)),""))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IF(AND($A98&lt;&gt;"",$A98&lt;&gt;"TOTAL"),IF(AND([6]PDI_DES__DEDICACIÓN!$AQ96&lt;&gt;"",[6]PDI_DES__DEDICACIÓN!$AQ96&lt;&gt;0),[6]PDI_DES__DEDICACIÓN!$AQ96,""),IF($A98="TOTAL",SUM(INDIRECT("Z4:Z"&amp;ROW()-1)),""))</f>
        <v/>
      </c>
      <c r="AA98" s="6" t="str">
        <f ca="1">IF(AND($A98&lt;&gt;"",$A98&lt;&gt;"TOTAL"),IF(AND([6]PDI_DES__DEDICACIÓN!$AS96&lt;&gt;"",[6]PDI_DES__DEDICACIÓN!$AS96&lt;&gt;0),[6]PDI_DES__DEDICACIÓN!$AS96,""),IF($A98="TOTAL",SUM(INDIRECT("AA4:AA"&amp;ROW()-1)),""))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IF(AND($A98&lt;&gt;"",$A98&lt;&gt;"TOTAL"),IF(AND([6]PDI_DES__DEDICACIÓN!$AV96&lt;&gt;"",[6]PDI_DES__DEDICACIÓN!$AV96&lt;&gt;0),[6]PDI_DES__DEDICACIÓN!$AV96,""),IF($A98="TOTAL",SUM(INDIRECT("AC4:AC"&amp;ROW()-1)),""))</f>
        <v/>
      </c>
      <c r="AD98" s="6" t="str">
        <f ca="1">IF(AND($A98&lt;&gt;"",$A98&lt;&gt;"TOTAL"),IF(AND([6]PDI_DES__DEDICACIÓN!$AX96&lt;&gt;"",[6]PDI_DES__DEDICACIÓN!$AX96&lt;&gt;0),[6]PDI_DES__DEDICACIÓN!$AX96,""),IF($A98="TOTAL",SUM(INDIRECT("AD4:AD"&amp;ROW()-1)),""))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IF(AND($A98&lt;&gt;"",$A98&lt;&gt;"TOTAL"),IF(AND([6]PDI_DES__DEDICACIÓN!$BA96&lt;&gt;"",[6]PDI_DES__DEDICACIÓN!$BA96&lt;&gt;0),[6]PDI_DES__DEDICACIÓN!$BA96,""),IF($A98="TOTAL",SUM(INDIRECT("AF4:AF"&amp;ROW()-1)),""))</f>
        <v/>
      </c>
      <c r="AG98" s="6" t="str">
        <f ca="1">IF(AND($A98&lt;&gt;"",$A98&lt;&gt;"TOTAL"),IF(AND([6]PDI_DES__DEDICACIÓN!$BC96&lt;&gt;"",[6]PDI_DES__DEDICACIÓN!$BC96&lt;&gt;0),[6]PDI_DES__DEDICACIÓN!$BC96,""),IF($A98="TOTAL",SUM(INDIRECT("AG4:AG"&amp;ROW()-1)),""))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IF(AND($A98&lt;&gt;"",$A98&lt;&gt;"TOTAL"),IF(AND([6]PDI_DES__DEDICACIÓN!$BF96&lt;&gt;"",[6]PDI_DES__DEDICACIÓN!$BF96&lt;&gt;0),[6]PDI_DES__DEDICACIÓN!$BF96,""),IF($A98="TOTAL",SUM(INDIRECT("AI4:AI"&amp;ROW()-1)),""))</f>
        <v/>
      </c>
      <c r="AJ98" s="6" t="str">
        <f ca="1">IF(AND($A98&lt;&gt;"",$A98&lt;&gt;"TOTAL"),IF(AND([6]PDI_DES__DEDICACIÓN!$BH96&lt;&gt;"",[6]PDI_DES__DEDICACIÓN!$BH96&lt;&gt;0),[6]PDI_DES__DEDICACIÓN!$BH96,""),IF($A98="TOTAL",SUM(INDIRECT("AJ4:AJ"&amp;ROW()-1)),""))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IF(AND($A98&lt;&gt;"",$A98&lt;&gt;"TOTAL"),IF(AND([6]PDI_DES__DEDICACIÓN!$BK96&lt;&gt;"",[6]PDI_DES__DEDICACIÓN!$BK96&lt;&gt;0),[6]PDI_DES__DEDICACIÓN!$BK96,""),IF($A98="TOTAL",SUM(INDIRECT("AL4:AL"&amp;ROW()-1)),""))</f>
        <v/>
      </c>
      <c r="AM98" s="6" t="str">
        <f ca="1">IF(AND($A98&lt;&gt;"",$A98&lt;&gt;"TOTAL"),IF(AND([6]PDI_DES__DEDICACIÓN!$BM96&lt;&gt;"",[6]PDI_DES__DEDICACIÓN!$BM96&lt;&gt;0),[6]PDI_DES__DEDICACIÓN!$BM96,""),IF($A98="TOTAL",SUM(INDIRECT("AM4:AM"&amp;ROW()-1)),""))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IF(AND($A98&lt;&gt;"",$A98&lt;&gt;"TOTAL"),IF(AND([6]PDI_DES__DEDICACIÓN!$BP96&lt;&gt;"",[6]PDI_DES__DEDICACIÓN!$BP96&lt;&gt;0),[6]PDI_DES__DEDICACIÓN!$BP96,""),IF($A98="TOTAL",SUM(INDIRECT("AO4:AO"&amp;ROW()-1)),""))</f>
        <v/>
      </c>
      <c r="AP98" s="6" t="str">
        <f ca="1">IF(AND($A98&lt;&gt;"",$A98&lt;&gt;"TOTAL"),IF(AND([6]PDI_DES__DEDICACIÓN!$BR96&lt;&gt;"",[6]PDI_DES__DEDICACIÓN!$BR96&lt;&gt;0),[6]PDI_DES__DEDICACIÓN!$BR96,""),IF($A98="TOTAL",SUM(INDIRECT("AP4:AP"&amp;ROW()-1)),""))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IF(AND($A98&lt;&gt;"",$A98&lt;&gt;"TOTAL"),IF(AND([6]PDI_DES__DEDICACIÓN!$BU96&lt;&gt;"",[6]PDI_DES__DEDICACIÓN!$BU96&lt;&gt;0),[6]PDI_DES__DEDICACIÓN!$BU96,""),IF($A98="TOTAL",SUM(INDIRECT("AR4:AR"&amp;ROW()-1)),""))</f>
        <v/>
      </c>
      <c r="AS98" s="6" t="str">
        <f ca="1">IF(AND($A98&lt;&gt;"",$A98&lt;&gt;"TOTAL"),IF(AND([6]PDI_DES__DEDICACIÓN!$BW96&lt;&gt;"",[6]PDI_DES__DEDICACIÓN!$BW96&lt;&gt;0),[6]PDI_DES__DEDICACIÓN!$BW96,""),IF($A98="TOTAL",SUM(INDIRECT("AS4:AS"&amp;ROW()-1)),""))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IF(AND($A98&lt;&gt;"",$A98&lt;&gt;"TOTAL"),IF(AND([6]PDI_DES__DEDICACIÓN!$BZ96&lt;&gt;"",[6]PDI_DES__DEDICACIÓN!$BZ96&lt;&gt;0),[6]PDI_DES__DEDICACIÓN!$BZ96,""),IF($A98="TOTAL",SUM(INDIRECT("AU4:AU"&amp;ROW()-1)),""))</f>
        <v/>
      </c>
      <c r="AV98" s="6" t="str">
        <f ca="1">IF(AND($A98&lt;&gt;"",$A98&lt;&gt;"TOTAL"),IF(AND([6]PDI_DES__DEDICACIÓN!$CB96&lt;&gt;"",[6]PDI_DES__DEDICACIÓN!$CB96&lt;&gt;0),[6]PDI_DES__DEDICACIÓN!$CB96,""),IF($A98="TOTAL",SUM(INDIRECT("AV4:AV"&amp;ROW()-1)),""))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IF(AND($A98&lt;&gt;"",$A98&lt;&gt;"TOTAL"),IF(AND([6]PDI_DES__DEDICACIÓN!$CE96&lt;&gt;"",[6]PDI_DES__DEDICACIÓN!$CE96&lt;&gt;0),[6]PDI_DES__DEDICACIÓN!$CE96,""),IF($A98="TOTAL",SUM(INDIRECT("AX4:AX"&amp;ROW()-1)),""))</f>
        <v/>
      </c>
      <c r="AY98" s="6" t="str">
        <f ca="1">IF(AND($A98&lt;&gt;"",$A98&lt;&gt;"TOTAL"),IF(AND([6]PDI_DES__DEDICACIÓN!$CG96&lt;&gt;"",[6]PDI_DES__DEDICACIÓN!$CG96&lt;&gt;0),[6]PDI_DES__DEDICACIÓN!$CG96,""),IF($A98="TOTAL",SUM(INDIRECT("AY4:AY"&amp;ROW()-1)),""))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IF(AND($A98&lt;&gt;"",$A98&lt;&gt;"TOTAL"),IF(AND([6]PDI_DES__DEDICACIÓN!$CJ96&lt;&gt;"",[6]PDI_DES__DEDICACIÓN!$CJ96&lt;&gt;0),[6]PDI_DES__DEDICACIÓN!$CJ96,""),IF($A98="TOTAL",SUM(INDIRECT("BA4:BA"&amp;ROW()-1)),""))</f>
        <v/>
      </c>
      <c r="BB98" s="6" t="str">
        <f ca="1">IF(AND($A98&lt;&gt;"",$A98&lt;&gt;"TOTAL"),IF(AND([6]PDI_DES__DEDICACIÓN!$CL96&lt;&gt;"",[6]PDI_DES__DEDICACIÓN!$CL96&lt;&gt;0),[6]PDI_DES__DEDICACIÓN!$CL96,""),IF($A98="TOTAL",SUM(INDIRECT("BB4:BB"&amp;ROW()-1)),""))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IF(AND($A98&lt;&gt;"",$A98&lt;&gt;"TOTAL"),IF(AND([6]PDI_DES__DEDICACIÓN!$CO96&lt;&gt;"",[6]PDI_DES__DEDICACIÓN!$CO96&lt;&gt;0),[6]PDI_DES__DEDICACIÓN!$CO96,""),IF($A98="TOTAL",SUM(INDIRECT("BD4:BD"&amp;ROW()-1)),""))</f>
        <v/>
      </c>
      <c r="BE98" s="6" t="str">
        <f ca="1">IF(AND($A98&lt;&gt;"",$A98&lt;&gt;"TOTAL"),IF(AND([6]PDI_DES__DEDICACIÓN!$CQ96&lt;&gt;"",[6]PDI_DES__DEDICACIÓN!$CQ96&lt;&gt;0),[6]PDI_DES__DEDICACIÓN!$CQ96,""),IF($A98="TOTAL",SUM(INDIRECT("BE4:BE"&amp;ROW()-1)),""))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IF([6]PDI_DES__DEDICACIÓN!$B97&lt;&gt;"",[6]PDI_DES__DEDICACIÓN!$B97,IF(AND([6]PDI_DES__DEDICACIÓN!$B97="",[6]PDI_DES__DEDICACIÓN!$B98="",[6]PDI_DES__DEDICACIÓN!$B96=""),"","TOTAL"))</f>
        <v/>
      </c>
      <c r="B99" s="6" t="str">
        <f ca="1">IF(AND($A99&lt;&gt;"",$A99&lt;&gt;"TOTAL"),IF(AND([6]PDI_DES__DEDICACIÓN!$C97&lt;&gt;"",[6]PDI_DES__DEDICACIÓN!$C97&lt;&gt;0),[6]PDI_DES__DEDICACIÓN!$C97,""),IF($A99="TOTAL",SUM(INDIRECT("B4:B"&amp;ROW()-1)),""))</f>
        <v/>
      </c>
      <c r="C99" s="6" t="str">
        <f ca="1">IF(AND($A99&lt;&gt;"",$A99&lt;&gt;"TOTAL"),IF(AND([6]PDI_DES__DEDICACIÓN!$E97&lt;&gt;"",[6]PDI_DES__DEDICACIÓN!$E97&lt;&gt;0),[6]PDI_DES__DEDICACIÓN!$E97,""),IF($A99="TOTAL",SUM(INDIRECT("C4:C"&amp;ROW()-1)),""))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IF(AND($A99&lt;&gt;"",$A99&lt;&gt;"TOTAL"),IF(AND([6]PDI_DES__DEDICACIÓN!$H97&lt;&gt;"",[6]PDI_DES__DEDICACIÓN!$H97&lt;&gt;0),[6]PDI_DES__DEDICACIÓN!$H97,""),IF($A99="TOTAL",SUM(INDIRECT("E4:E"&amp;ROW()-1)),""))</f>
        <v/>
      </c>
      <c r="F99" s="6" t="str">
        <f ca="1">IF(AND($A99&lt;&gt;"",$A99&lt;&gt;"TOTAL"),IF(AND([6]PDI_DES__DEDICACIÓN!$J97&lt;&gt;"",[6]PDI_DES__DEDICACIÓN!$J97&lt;&gt;0),[6]PDI_DES__DEDICACIÓN!$J97,""),IF($A99="TOTAL",SUM(INDIRECT("F4:F"&amp;ROW()-1)),""))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IF(AND($A99&lt;&gt;"",$A99&lt;&gt;"TOTAL"),IF(AND([6]PDI_DES__DEDICACIÓN!$M97&lt;&gt;"",[6]PDI_DES__DEDICACIÓN!$M97&lt;&gt;0),[6]PDI_DES__DEDICACIÓN!$M97,""),IF($A99="TOTAL",SUM(INDIRECT("H4:H"&amp;ROW()-1)),""))</f>
        <v/>
      </c>
      <c r="I99" s="6" t="str">
        <f ca="1">IF(AND($A99&lt;&gt;"",$A99&lt;&gt;"TOTAL"),IF(AND([6]PDI_DES__DEDICACIÓN!$O97&lt;&gt;"",[6]PDI_DES__DEDICACIÓN!$O97&lt;&gt;0),[6]PDI_DES__DEDICACIÓN!$O97,""),IF($A99="TOTAL",SUM(INDIRECT("I4:I"&amp;ROW()-1)),""))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IF(AND($A99&lt;&gt;"",$A99&lt;&gt;"TOTAL"),IF(AND([6]PDI_DES__DEDICACIÓN!$R97&lt;&gt;"",[6]PDI_DES__DEDICACIÓN!$R97&lt;&gt;0),[6]PDI_DES__DEDICACIÓN!$R97,""),IF($A99="TOTAL",SUM(INDIRECT("K4:K"&amp;ROW()-1)),""))</f>
        <v/>
      </c>
      <c r="L99" s="6" t="str">
        <f ca="1">IF(AND($A99&lt;&gt;"",$A99&lt;&gt;"TOTAL"),IF(AND([6]PDI_DES__DEDICACIÓN!$T97&lt;&gt;"",[6]PDI_DES__DEDICACIÓN!$T97&lt;&gt;0),[6]PDI_DES__DEDICACIÓN!$T97,""),IF($A99="TOTAL",SUM(INDIRECT("L4:L"&amp;ROW()-1)),""))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IF(AND($A99&lt;&gt;"",$A99&lt;&gt;"TOTAL"),IF(AND([6]PDI_DES__DEDICACIÓN!$W97&lt;&gt;"",[6]PDI_DES__DEDICACIÓN!$W97&lt;&gt;0),[6]PDI_DES__DEDICACIÓN!$W97,""),IF($A99="TOTAL",SUM(INDIRECT("N4:N"&amp;ROW()-1)),""))</f>
        <v/>
      </c>
      <c r="O99" s="6" t="str">
        <f ca="1">IF(AND($A99&lt;&gt;"",$A99&lt;&gt;"TOTAL"),IF(AND([6]PDI_DES__DEDICACIÓN!$Y97&lt;&gt;"",[6]PDI_DES__DEDICACIÓN!$Y97&lt;&gt;0),[6]PDI_DES__DEDICACIÓN!$Y97,""),IF($A99="TOTAL",SUM(INDIRECT("O4:O"&amp;ROW()-1)),""))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IF(AND($A99&lt;&gt;"",$A99&lt;&gt;"TOTAL"),IF(AND([6]PDI_DES__DEDICACIÓN!$AB97&lt;&gt;"",[6]PDI_DES__DEDICACIÓN!$AB97&lt;&gt;0),[6]PDI_DES__DEDICACIÓN!$AB97,""),IF($A99="TOTAL",SUM(INDIRECT("Q4:Q"&amp;ROW()-1)),""))</f>
        <v/>
      </c>
      <c r="R99" s="6" t="str">
        <f ca="1">IF(AND($A99&lt;&gt;"",$A99&lt;&gt;"TOTAL"),IF(AND([6]PDI_DES__DEDICACIÓN!$AD97&lt;&gt;"",[6]PDI_DES__DEDICACIÓN!$AD97&lt;&gt;0),[6]PDI_DES__DEDICACIÓN!$AD97,""),IF($A99="TOTAL",SUM(INDIRECT("R4:R"&amp;ROW()-1)),""))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IF(AND($A99&lt;&gt;"",$A99&lt;&gt;"TOTAL"),IF(AND([6]PDI_DES__DEDICACIÓN!$AG97&lt;&gt;"",[6]PDI_DES__DEDICACIÓN!$AG97&lt;&gt;0),[6]PDI_DES__DEDICACIÓN!$AG97,""),IF($A99="TOTAL",SUM(INDIRECT("T4:T"&amp;ROW()-1)),""))</f>
        <v/>
      </c>
      <c r="U99" s="6" t="str">
        <f ca="1">IF(AND($A99&lt;&gt;"",$A99&lt;&gt;"TOTAL"),IF(AND([6]PDI_DES__DEDICACIÓN!$AI97&lt;&gt;"",[6]PDI_DES__DEDICACIÓN!$AI97&lt;&gt;0),[6]PDI_DES__DEDICACIÓN!$AI97,""),IF($A99="TOTAL",SUM(INDIRECT("U4:U"&amp;ROW()-1)),""))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IF(AND($A99&lt;&gt;"",$A99&lt;&gt;"TOTAL"),IF(AND([6]PDI_DES__DEDICACIÓN!$AL97&lt;&gt;"",[6]PDI_DES__DEDICACIÓN!$AL97&lt;&gt;0),[6]PDI_DES__DEDICACIÓN!$AL97,""),IF($A99="TOTAL",SUM(INDIRECT("W4:W"&amp;ROW()-1)),""))</f>
        <v/>
      </c>
      <c r="X99" s="6" t="str">
        <f ca="1">IF(AND($A99&lt;&gt;"",$A99&lt;&gt;"TOTAL"),IF(AND([6]PDI_DES__DEDICACIÓN!$AN97&lt;&gt;"",[6]PDI_DES__DEDICACIÓN!$AN97&lt;&gt;0),[6]PDI_DES__DEDICACIÓN!$AN97,""),IF($A99="TOTAL",SUM(INDIRECT("X4:X"&amp;ROW()-1)),""))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IF(AND($A99&lt;&gt;"",$A99&lt;&gt;"TOTAL"),IF(AND([6]PDI_DES__DEDICACIÓN!$AQ97&lt;&gt;"",[6]PDI_DES__DEDICACIÓN!$AQ97&lt;&gt;0),[6]PDI_DES__DEDICACIÓN!$AQ97,""),IF($A99="TOTAL",SUM(INDIRECT("Z4:Z"&amp;ROW()-1)),""))</f>
        <v/>
      </c>
      <c r="AA99" s="6" t="str">
        <f ca="1">IF(AND($A99&lt;&gt;"",$A99&lt;&gt;"TOTAL"),IF(AND([6]PDI_DES__DEDICACIÓN!$AS97&lt;&gt;"",[6]PDI_DES__DEDICACIÓN!$AS97&lt;&gt;0),[6]PDI_DES__DEDICACIÓN!$AS97,""),IF($A99="TOTAL",SUM(INDIRECT("AA4:AA"&amp;ROW()-1)),""))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IF(AND($A99&lt;&gt;"",$A99&lt;&gt;"TOTAL"),IF(AND([6]PDI_DES__DEDICACIÓN!$AV97&lt;&gt;"",[6]PDI_DES__DEDICACIÓN!$AV97&lt;&gt;0),[6]PDI_DES__DEDICACIÓN!$AV97,""),IF($A99="TOTAL",SUM(INDIRECT("AC4:AC"&amp;ROW()-1)),""))</f>
        <v/>
      </c>
      <c r="AD99" s="6" t="str">
        <f ca="1">IF(AND($A99&lt;&gt;"",$A99&lt;&gt;"TOTAL"),IF(AND([6]PDI_DES__DEDICACIÓN!$AX97&lt;&gt;"",[6]PDI_DES__DEDICACIÓN!$AX97&lt;&gt;0),[6]PDI_DES__DEDICACIÓN!$AX97,""),IF($A99="TOTAL",SUM(INDIRECT("AD4:AD"&amp;ROW()-1)),""))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IF(AND($A99&lt;&gt;"",$A99&lt;&gt;"TOTAL"),IF(AND([6]PDI_DES__DEDICACIÓN!$BA97&lt;&gt;"",[6]PDI_DES__DEDICACIÓN!$BA97&lt;&gt;0),[6]PDI_DES__DEDICACIÓN!$BA97,""),IF($A99="TOTAL",SUM(INDIRECT("AF4:AF"&amp;ROW()-1)),""))</f>
        <v/>
      </c>
      <c r="AG99" s="6" t="str">
        <f ca="1">IF(AND($A99&lt;&gt;"",$A99&lt;&gt;"TOTAL"),IF(AND([6]PDI_DES__DEDICACIÓN!$BC97&lt;&gt;"",[6]PDI_DES__DEDICACIÓN!$BC97&lt;&gt;0),[6]PDI_DES__DEDICACIÓN!$BC97,""),IF($A99="TOTAL",SUM(INDIRECT("AG4:AG"&amp;ROW()-1)),""))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IF(AND($A99&lt;&gt;"",$A99&lt;&gt;"TOTAL"),IF(AND([6]PDI_DES__DEDICACIÓN!$BF97&lt;&gt;"",[6]PDI_DES__DEDICACIÓN!$BF97&lt;&gt;0),[6]PDI_DES__DEDICACIÓN!$BF97,""),IF($A99="TOTAL",SUM(INDIRECT("AI4:AI"&amp;ROW()-1)),""))</f>
        <v/>
      </c>
      <c r="AJ99" s="6" t="str">
        <f ca="1">IF(AND($A99&lt;&gt;"",$A99&lt;&gt;"TOTAL"),IF(AND([6]PDI_DES__DEDICACIÓN!$BH97&lt;&gt;"",[6]PDI_DES__DEDICACIÓN!$BH97&lt;&gt;0),[6]PDI_DES__DEDICACIÓN!$BH97,""),IF($A99="TOTAL",SUM(INDIRECT("AJ4:AJ"&amp;ROW()-1)),""))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IF(AND($A99&lt;&gt;"",$A99&lt;&gt;"TOTAL"),IF(AND([6]PDI_DES__DEDICACIÓN!$BK97&lt;&gt;"",[6]PDI_DES__DEDICACIÓN!$BK97&lt;&gt;0),[6]PDI_DES__DEDICACIÓN!$BK97,""),IF($A99="TOTAL",SUM(INDIRECT("AL4:AL"&amp;ROW()-1)),""))</f>
        <v/>
      </c>
      <c r="AM99" s="6" t="str">
        <f ca="1">IF(AND($A99&lt;&gt;"",$A99&lt;&gt;"TOTAL"),IF(AND([6]PDI_DES__DEDICACIÓN!$BM97&lt;&gt;"",[6]PDI_DES__DEDICACIÓN!$BM97&lt;&gt;0),[6]PDI_DES__DEDICACIÓN!$BM97,""),IF($A99="TOTAL",SUM(INDIRECT("AM4:AM"&amp;ROW()-1)),""))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IF(AND($A99&lt;&gt;"",$A99&lt;&gt;"TOTAL"),IF(AND([6]PDI_DES__DEDICACIÓN!$BP97&lt;&gt;"",[6]PDI_DES__DEDICACIÓN!$BP97&lt;&gt;0),[6]PDI_DES__DEDICACIÓN!$BP97,""),IF($A99="TOTAL",SUM(INDIRECT("AO4:AO"&amp;ROW()-1)),""))</f>
        <v/>
      </c>
      <c r="AP99" s="6" t="str">
        <f ca="1">IF(AND($A99&lt;&gt;"",$A99&lt;&gt;"TOTAL"),IF(AND([6]PDI_DES__DEDICACIÓN!$BR97&lt;&gt;"",[6]PDI_DES__DEDICACIÓN!$BR97&lt;&gt;0),[6]PDI_DES__DEDICACIÓN!$BR97,""),IF($A99="TOTAL",SUM(INDIRECT("AP4:AP"&amp;ROW()-1)),""))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IF(AND($A99&lt;&gt;"",$A99&lt;&gt;"TOTAL"),IF(AND([6]PDI_DES__DEDICACIÓN!$BU97&lt;&gt;"",[6]PDI_DES__DEDICACIÓN!$BU97&lt;&gt;0),[6]PDI_DES__DEDICACIÓN!$BU97,""),IF($A99="TOTAL",SUM(INDIRECT("AR4:AR"&amp;ROW()-1)),""))</f>
        <v/>
      </c>
      <c r="AS99" s="6" t="str">
        <f ca="1">IF(AND($A99&lt;&gt;"",$A99&lt;&gt;"TOTAL"),IF(AND([6]PDI_DES__DEDICACIÓN!$BW97&lt;&gt;"",[6]PDI_DES__DEDICACIÓN!$BW97&lt;&gt;0),[6]PDI_DES__DEDICACIÓN!$BW97,""),IF($A99="TOTAL",SUM(INDIRECT("AS4:AS"&amp;ROW()-1)),""))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IF(AND($A99&lt;&gt;"",$A99&lt;&gt;"TOTAL"),IF(AND([6]PDI_DES__DEDICACIÓN!$BZ97&lt;&gt;"",[6]PDI_DES__DEDICACIÓN!$BZ97&lt;&gt;0),[6]PDI_DES__DEDICACIÓN!$BZ97,""),IF($A99="TOTAL",SUM(INDIRECT("AU4:AU"&amp;ROW()-1)),""))</f>
        <v/>
      </c>
      <c r="AV99" s="6" t="str">
        <f ca="1">IF(AND($A99&lt;&gt;"",$A99&lt;&gt;"TOTAL"),IF(AND([6]PDI_DES__DEDICACIÓN!$CB97&lt;&gt;"",[6]PDI_DES__DEDICACIÓN!$CB97&lt;&gt;0),[6]PDI_DES__DEDICACIÓN!$CB97,""),IF($A99="TOTAL",SUM(INDIRECT("AV4:AV"&amp;ROW()-1)),""))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IF(AND($A99&lt;&gt;"",$A99&lt;&gt;"TOTAL"),IF(AND([6]PDI_DES__DEDICACIÓN!$CE97&lt;&gt;"",[6]PDI_DES__DEDICACIÓN!$CE97&lt;&gt;0),[6]PDI_DES__DEDICACIÓN!$CE97,""),IF($A99="TOTAL",SUM(INDIRECT("AX4:AX"&amp;ROW()-1)),""))</f>
        <v/>
      </c>
      <c r="AY99" s="6" t="str">
        <f ca="1">IF(AND($A99&lt;&gt;"",$A99&lt;&gt;"TOTAL"),IF(AND([6]PDI_DES__DEDICACIÓN!$CG97&lt;&gt;"",[6]PDI_DES__DEDICACIÓN!$CG97&lt;&gt;0),[6]PDI_DES__DEDICACIÓN!$CG97,""),IF($A99="TOTAL",SUM(INDIRECT("AY4:AY"&amp;ROW()-1)),""))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IF(AND($A99&lt;&gt;"",$A99&lt;&gt;"TOTAL"),IF(AND([6]PDI_DES__DEDICACIÓN!$CJ97&lt;&gt;"",[6]PDI_DES__DEDICACIÓN!$CJ97&lt;&gt;0),[6]PDI_DES__DEDICACIÓN!$CJ97,""),IF($A99="TOTAL",SUM(INDIRECT("BA4:BA"&amp;ROW()-1)),""))</f>
        <v/>
      </c>
      <c r="BB99" s="6" t="str">
        <f ca="1">IF(AND($A99&lt;&gt;"",$A99&lt;&gt;"TOTAL"),IF(AND([6]PDI_DES__DEDICACIÓN!$CL97&lt;&gt;"",[6]PDI_DES__DEDICACIÓN!$CL97&lt;&gt;0),[6]PDI_DES__DEDICACIÓN!$CL97,""),IF($A99="TOTAL",SUM(INDIRECT("BB4:BB"&amp;ROW()-1)),""))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IF(AND($A99&lt;&gt;"",$A99&lt;&gt;"TOTAL"),IF(AND([6]PDI_DES__DEDICACIÓN!$CO97&lt;&gt;"",[6]PDI_DES__DEDICACIÓN!$CO97&lt;&gt;0),[6]PDI_DES__DEDICACIÓN!$CO97,""),IF($A99="TOTAL",SUM(INDIRECT("BD4:BD"&amp;ROW()-1)),""))</f>
        <v/>
      </c>
      <c r="BE99" s="6" t="str">
        <f ca="1">IF(AND($A99&lt;&gt;"",$A99&lt;&gt;"TOTAL"),IF(AND([6]PDI_DES__DEDICACIÓN!$CQ97&lt;&gt;"",[6]PDI_DES__DEDICACIÓN!$CQ97&lt;&gt;0),[6]PDI_DES__DEDICACIÓN!$CQ97,""),IF($A99="TOTAL",SUM(INDIRECT("BE4:BE"&amp;ROW()-1)),""))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IF([6]PDI_DES__DEDICACIÓN!$B98&lt;&gt;"",[6]PDI_DES__DEDICACIÓN!$B98,IF(AND([6]PDI_DES__DEDICACIÓN!$B98="",[6]PDI_DES__DEDICACIÓN!$B99="",[6]PDI_DES__DEDICACIÓN!$B97=""),"","TOTAL"))</f>
        <v/>
      </c>
      <c r="B100" s="6" t="str">
        <f ca="1">IF(AND($A100&lt;&gt;"",$A100&lt;&gt;"TOTAL"),IF(AND([6]PDI_DES__DEDICACIÓN!$C98&lt;&gt;"",[6]PDI_DES__DEDICACIÓN!$C98&lt;&gt;0),[6]PDI_DES__DEDICACIÓN!$C98,""),IF($A100="TOTAL",SUM(INDIRECT("B4:B"&amp;ROW()-1)),""))</f>
        <v/>
      </c>
      <c r="C100" s="6" t="str">
        <f ca="1">IF(AND($A100&lt;&gt;"",$A100&lt;&gt;"TOTAL"),IF(AND([6]PDI_DES__DEDICACIÓN!$E98&lt;&gt;"",[6]PDI_DES__DEDICACIÓN!$E98&lt;&gt;0),[6]PDI_DES__DEDICACIÓN!$E98,""),IF($A100="TOTAL",SUM(INDIRECT("C4:C"&amp;ROW()-1)),""))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IF(AND($A100&lt;&gt;"",$A100&lt;&gt;"TOTAL"),IF(AND([6]PDI_DES__DEDICACIÓN!$H98&lt;&gt;"",[6]PDI_DES__DEDICACIÓN!$H98&lt;&gt;0),[6]PDI_DES__DEDICACIÓN!$H98,""),IF($A100="TOTAL",SUM(INDIRECT("E4:E"&amp;ROW()-1)),""))</f>
        <v/>
      </c>
      <c r="F100" s="6" t="str">
        <f ca="1">IF(AND($A100&lt;&gt;"",$A100&lt;&gt;"TOTAL"),IF(AND([6]PDI_DES__DEDICACIÓN!$J98&lt;&gt;"",[6]PDI_DES__DEDICACIÓN!$J98&lt;&gt;0),[6]PDI_DES__DEDICACIÓN!$J98,""),IF($A100="TOTAL",SUM(INDIRECT("F4:F"&amp;ROW()-1)),""))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IF(AND($A100&lt;&gt;"",$A100&lt;&gt;"TOTAL"),IF(AND([6]PDI_DES__DEDICACIÓN!$M98&lt;&gt;"",[6]PDI_DES__DEDICACIÓN!$M98&lt;&gt;0),[6]PDI_DES__DEDICACIÓN!$M98,""),IF($A100="TOTAL",SUM(INDIRECT("H4:H"&amp;ROW()-1)),""))</f>
        <v/>
      </c>
      <c r="I100" s="6" t="str">
        <f ca="1">IF(AND($A100&lt;&gt;"",$A100&lt;&gt;"TOTAL"),IF(AND([6]PDI_DES__DEDICACIÓN!$O98&lt;&gt;"",[6]PDI_DES__DEDICACIÓN!$O98&lt;&gt;0),[6]PDI_DES__DEDICACIÓN!$O98,""),IF($A100="TOTAL",SUM(INDIRECT("I4:I"&amp;ROW()-1)),""))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IF(AND($A100&lt;&gt;"",$A100&lt;&gt;"TOTAL"),IF(AND([6]PDI_DES__DEDICACIÓN!$R98&lt;&gt;"",[6]PDI_DES__DEDICACIÓN!$R98&lt;&gt;0),[6]PDI_DES__DEDICACIÓN!$R98,""),IF($A100="TOTAL",SUM(INDIRECT("K4:K"&amp;ROW()-1)),""))</f>
        <v/>
      </c>
      <c r="L100" s="6" t="str">
        <f ca="1">IF(AND($A100&lt;&gt;"",$A100&lt;&gt;"TOTAL"),IF(AND([6]PDI_DES__DEDICACIÓN!$T98&lt;&gt;"",[6]PDI_DES__DEDICACIÓN!$T98&lt;&gt;0),[6]PDI_DES__DEDICACIÓN!$T98,""),IF($A100="TOTAL",SUM(INDIRECT("L4:L"&amp;ROW()-1)),""))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IF(AND($A100&lt;&gt;"",$A100&lt;&gt;"TOTAL"),IF(AND([6]PDI_DES__DEDICACIÓN!$W98&lt;&gt;"",[6]PDI_DES__DEDICACIÓN!$W98&lt;&gt;0),[6]PDI_DES__DEDICACIÓN!$W98,""),IF($A100="TOTAL",SUM(INDIRECT("N4:N"&amp;ROW()-1)),""))</f>
        <v/>
      </c>
      <c r="O100" s="6" t="str">
        <f ca="1">IF(AND($A100&lt;&gt;"",$A100&lt;&gt;"TOTAL"),IF(AND([6]PDI_DES__DEDICACIÓN!$Y98&lt;&gt;"",[6]PDI_DES__DEDICACIÓN!$Y98&lt;&gt;0),[6]PDI_DES__DEDICACIÓN!$Y98,""),IF($A100="TOTAL",SUM(INDIRECT("O4:O"&amp;ROW()-1)),""))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IF(AND($A100&lt;&gt;"",$A100&lt;&gt;"TOTAL"),IF(AND([6]PDI_DES__DEDICACIÓN!$AB98&lt;&gt;"",[6]PDI_DES__DEDICACIÓN!$AB98&lt;&gt;0),[6]PDI_DES__DEDICACIÓN!$AB98,""),IF($A100="TOTAL",SUM(INDIRECT("Q4:Q"&amp;ROW()-1)),""))</f>
        <v/>
      </c>
      <c r="R100" s="6" t="str">
        <f ca="1">IF(AND($A100&lt;&gt;"",$A100&lt;&gt;"TOTAL"),IF(AND([6]PDI_DES__DEDICACIÓN!$AD98&lt;&gt;"",[6]PDI_DES__DEDICACIÓN!$AD98&lt;&gt;0),[6]PDI_DES__DEDICACIÓN!$AD98,""),IF($A100="TOTAL",SUM(INDIRECT("R4:R"&amp;ROW()-1)),""))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IF(AND($A100&lt;&gt;"",$A100&lt;&gt;"TOTAL"),IF(AND([6]PDI_DES__DEDICACIÓN!$AG98&lt;&gt;"",[6]PDI_DES__DEDICACIÓN!$AG98&lt;&gt;0),[6]PDI_DES__DEDICACIÓN!$AG98,""),IF($A100="TOTAL",SUM(INDIRECT("T4:T"&amp;ROW()-1)),""))</f>
        <v/>
      </c>
      <c r="U100" s="6" t="str">
        <f ca="1">IF(AND($A100&lt;&gt;"",$A100&lt;&gt;"TOTAL"),IF(AND([6]PDI_DES__DEDICACIÓN!$AI98&lt;&gt;"",[6]PDI_DES__DEDICACIÓN!$AI98&lt;&gt;0),[6]PDI_DES__DEDICACIÓN!$AI98,""),IF($A100="TOTAL",SUM(INDIRECT("U4:U"&amp;ROW()-1)),""))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IF(AND($A100&lt;&gt;"",$A100&lt;&gt;"TOTAL"),IF(AND([6]PDI_DES__DEDICACIÓN!$AL98&lt;&gt;"",[6]PDI_DES__DEDICACIÓN!$AL98&lt;&gt;0),[6]PDI_DES__DEDICACIÓN!$AL98,""),IF($A100="TOTAL",SUM(INDIRECT("W4:W"&amp;ROW()-1)),""))</f>
        <v/>
      </c>
      <c r="X100" s="6" t="str">
        <f ca="1">IF(AND($A100&lt;&gt;"",$A100&lt;&gt;"TOTAL"),IF(AND([6]PDI_DES__DEDICACIÓN!$AN98&lt;&gt;"",[6]PDI_DES__DEDICACIÓN!$AN98&lt;&gt;0),[6]PDI_DES__DEDICACIÓN!$AN98,""),IF($A100="TOTAL",SUM(INDIRECT("X4:X"&amp;ROW()-1)),""))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IF(AND($A100&lt;&gt;"",$A100&lt;&gt;"TOTAL"),IF(AND([6]PDI_DES__DEDICACIÓN!$AQ98&lt;&gt;"",[6]PDI_DES__DEDICACIÓN!$AQ98&lt;&gt;0),[6]PDI_DES__DEDICACIÓN!$AQ98,""),IF($A100="TOTAL",SUM(INDIRECT("Z4:Z"&amp;ROW()-1)),""))</f>
        <v/>
      </c>
      <c r="AA100" s="6" t="str">
        <f ca="1">IF(AND($A100&lt;&gt;"",$A100&lt;&gt;"TOTAL"),IF(AND([6]PDI_DES__DEDICACIÓN!$AS98&lt;&gt;"",[6]PDI_DES__DEDICACIÓN!$AS98&lt;&gt;0),[6]PDI_DES__DEDICACIÓN!$AS98,""),IF($A100="TOTAL",SUM(INDIRECT("AA4:AA"&amp;ROW()-1)),""))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IF(AND($A100&lt;&gt;"",$A100&lt;&gt;"TOTAL"),IF(AND([6]PDI_DES__DEDICACIÓN!$AV98&lt;&gt;"",[6]PDI_DES__DEDICACIÓN!$AV98&lt;&gt;0),[6]PDI_DES__DEDICACIÓN!$AV98,""),IF($A100="TOTAL",SUM(INDIRECT("AC4:AC"&amp;ROW()-1)),""))</f>
        <v/>
      </c>
      <c r="AD100" s="6" t="str">
        <f ca="1">IF(AND($A100&lt;&gt;"",$A100&lt;&gt;"TOTAL"),IF(AND([6]PDI_DES__DEDICACIÓN!$AX98&lt;&gt;"",[6]PDI_DES__DEDICACIÓN!$AX98&lt;&gt;0),[6]PDI_DES__DEDICACIÓN!$AX98,""),IF($A100="TOTAL",SUM(INDIRECT("AD4:AD"&amp;ROW()-1)),""))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IF(AND($A100&lt;&gt;"",$A100&lt;&gt;"TOTAL"),IF(AND([6]PDI_DES__DEDICACIÓN!$BA98&lt;&gt;"",[6]PDI_DES__DEDICACIÓN!$BA98&lt;&gt;0),[6]PDI_DES__DEDICACIÓN!$BA98,""),IF($A100="TOTAL",SUM(INDIRECT("AF4:AF"&amp;ROW()-1)),""))</f>
        <v/>
      </c>
      <c r="AG100" s="6" t="str">
        <f ca="1">IF(AND($A100&lt;&gt;"",$A100&lt;&gt;"TOTAL"),IF(AND([6]PDI_DES__DEDICACIÓN!$BC98&lt;&gt;"",[6]PDI_DES__DEDICACIÓN!$BC98&lt;&gt;0),[6]PDI_DES__DEDICACIÓN!$BC98,""),IF($A100="TOTAL",SUM(INDIRECT("AG4:AG"&amp;ROW()-1)),""))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IF(AND($A100&lt;&gt;"",$A100&lt;&gt;"TOTAL"),IF(AND([6]PDI_DES__DEDICACIÓN!$BF98&lt;&gt;"",[6]PDI_DES__DEDICACIÓN!$BF98&lt;&gt;0),[6]PDI_DES__DEDICACIÓN!$BF98,""),IF($A100="TOTAL",SUM(INDIRECT("AI4:AI"&amp;ROW()-1)),""))</f>
        <v/>
      </c>
      <c r="AJ100" s="6" t="str">
        <f ca="1">IF(AND($A100&lt;&gt;"",$A100&lt;&gt;"TOTAL"),IF(AND([6]PDI_DES__DEDICACIÓN!$BH98&lt;&gt;"",[6]PDI_DES__DEDICACIÓN!$BH98&lt;&gt;0),[6]PDI_DES__DEDICACIÓN!$BH98,""),IF($A100="TOTAL",SUM(INDIRECT("AJ4:AJ"&amp;ROW()-1)),""))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IF(AND($A100&lt;&gt;"",$A100&lt;&gt;"TOTAL"),IF(AND([6]PDI_DES__DEDICACIÓN!$BK98&lt;&gt;"",[6]PDI_DES__DEDICACIÓN!$BK98&lt;&gt;0),[6]PDI_DES__DEDICACIÓN!$BK98,""),IF($A100="TOTAL",SUM(INDIRECT("AL4:AL"&amp;ROW()-1)),""))</f>
        <v/>
      </c>
      <c r="AM100" s="6" t="str">
        <f ca="1">IF(AND($A100&lt;&gt;"",$A100&lt;&gt;"TOTAL"),IF(AND([6]PDI_DES__DEDICACIÓN!$BM98&lt;&gt;"",[6]PDI_DES__DEDICACIÓN!$BM98&lt;&gt;0),[6]PDI_DES__DEDICACIÓN!$BM98,""),IF($A100="TOTAL",SUM(INDIRECT("AM4:AM"&amp;ROW()-1)),""))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IF(AND($A100&lt;&gt;"",$A100&lt;&gt;"TOTAL"),IF(AND([6]PDI_DES__DEDICACIÓN!$BP98&lt;&gt;"",[6]PDI_DES__DEDICACIÓN!$BP98&lt;&gt;0),[6]PDI_DES__DEDICACIÓN!$BP98,""),IF($A100="TOTAL",SUM(INDIRECT("AO4:AO"&amp;ROW()-1)),""))</f>
        <v/>
      </c>
      <c r="AP100" s="6" t="str">
        <f ca="1">IF(AND($A100&lt;&gt;"",$A100&lt;&gt;"TOTAL"),IF(AND([6]PDI_DES__DEDICACIÓN!$BR98&lt;&gt;"",[6]PDI_DES__DEDICACIÓN!$BR98&lt;&gt;0),[6]PDI_DES__DEDICACIÓN!$BR98,""),IF($A100="TOTAL",SUM(INDIRECT("AP4:AP"&amp;ROW()-1)),""))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IF(AND($A100&lt;&gt;"",$A100&lt;&gt;"TOTAL"),IF(AND([6]PDI_DES__DEDICACIÓN!$BU98&lt;&gt;"",[6]PDI_DES__DEDICACIÓN!$BU98&lt;&gt;0),[6]PDI_DES__DEDICACIÓN!$BU98,""),IF($A100="TOTAL",SUM(INDIRECT("AR4:AR"&amp;ROW()-1)),""))</f>
        <v/>
      </c>
      <c r="AS100" s="6" t="str">
        <f ca="1">IF(AND($A100&lt;&gt;"",$A100&lt;&gt;"TOTAL"),IF(AND([6]PDI_DES__DEDICACIÓN!$BW98&lt;&gt;"",[6]PDI_DES__DEDICACIÓN!$BW98&lt;&gt;0),[6]PDI_DES__DEDICACIÓN!$BW98,""),IF($A100="TOTAL",SUM(INDIRECT("AS4:AS"&amp;ROW()-1)),""))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IF(AND($A100&lt;&gt;"",$A100&lt;&gt;"TOTAL"),IF(AND([6]PDI_DES__DEDICACIÓN!$BZ98&lt;&gt;"",[6]PDI_DES__DEDICACIÓN!$BZ98&lt;&gt;0),[6]PDI_DES__DEDICACIÓN!$BZ98,""),IF($A100="TOTAL",SUM(INDIRECT("AU4:AU"&amp;ROW()-1)),""))</f>
        <v/>
      </c>
      <c r="AV100" s="6" t="str">
        <f ca="1">IF(AND($A100&lt;&gt;"",$A100&lt;&gt;"TOTAL"),IF(AND([6]PDI_DES__DEDICACIÓN!$CB98&lt;&gt;"",[6]PDI_DES__DEDICACIÓN!$CB98&lt;&gt;0),[6]PDI_DES__DEDICACIÓN!$CB98,""),IF($A100="TOTAL",SUM(INDIRECT("AV4:AV"&amp;ROW()-1)),""))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IF(AND($A100&lt;&gt;"",$A100&lt;&gt;"TOTAL"),IF(AND([6]PDI_DES__DEDICACIÓN!$CE98&lt;&gt;"",[6]PDI_DES__DEDICACIÓN!$CE98&lt;&gt;0),[6]PDI_DES__DEDICACIÓN!$CE98,""),IF($A100="TOTAL",SUM(INDIRECT("AX4:AX"&amp;ROW()-1)),""))</f>
        <v/>
      </c>
      <c r="AY100" s="6" t="str">
        <f ca="1">IF(AND($A100&lt;&gt;"",$A100&lt;&gt;"TOTAL"),IF(AND([6]PDI_DES__DEDICACIÓN!$CG98&lt;&gt;"",[6]PDI_DES__DEDICACIÓN!$CG98&lt;&gt;0),[6]PDI_DES__DEDICACIÓN!$CG98,""),IF($A100="TOTAL",SUM(INDIRECT("AY4:AY"&amp;ROW()-1)),""))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IF(AND($A100&lt;&gt;"",$A100&lt;&gt;"TOTAL"),IF(AND([6]PDI_DES__DEDICACIÓN!$CJ98&lt;&gt;"",[6]PDI_DES__DEDICACIÓN!$CJ98&lt;&gt;0),[6]PDI_DES__DEDICACIÓN!$CJ98,""),IF($A100="TOTAL",SUM(INDIRECT("BA4:BA"&amp;ROW()-1)),""))</f>
        <v/>
      </c>
      <c r="BB100" s="6" t="str">
        <f ca="1">IF(AND($A100&lt;&gt;"",$A100&lt;&gt;"TOTAL"),IF(AND([6]PDI_DES__DEDICACIÓN!$CL98&lt;&gt;"",[6]PDI_DES__DEDICACIÓN!$CL98&lt;&gt;0),[6]PDI_DES__DEDICACIÓN!$CL98,""),IF($A100="TOTAL",SUM(INDIRECT("BB4:BB"&amp;ROW()-1)),""))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IF(AND($A100&lt;&gt;"",$A100&lt;&gt;"TOTAL"),IF(AND([6]PDI_DES__DEDICACIÓN!$CO98&lt;&gt;"",[6]PDI_DES__DEDICACIÓN!$CO98&lt;&gt;0),[6]PDI_DES__DEDICACIÓN!$CO98,""),IF($A100="TOTAL",SUM(INDIRECT("BD4:BD"&amp;ROW()-1)),""))</f>
        <v/>
      </c>
      <c r="BE100" s="6" t="str">
        <f ca="1">IF(AND($A100&lt;&gt;"",$A100&lt;&gt;"TOTAL"),IF(AND([6]PDI_DES__DEDICACIÓN!$CQ98&lt;&gt;"",[6]PDI_DES__DEDICACIÓN!$CQ98&lt;&gt;0),[6]PDI_DES__DEDICACIÓN!$CQ98,""),IF($A100="TOTAL",SUM(INDIRECT("BE4:BE"&amp;ROW()-1)),""))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IF([6]PDI_DES__DEDICACIÓN!$B99&lt;&gt;"",[6]PDI_DES__DEDICACIÓN!$B99,IF(AND([6]PDI_DES__DEDICACIÓN!$B99="",[6]PDI_DES__DEDICACIÓN!$B100="",[6]PDI_DES__DEDICACIÓN!$B98=""),"","TOTAL"))</f>
        <v/>
      </c>
      <c r="B101" s="6" t="str">
        <f ca="1">IF(AND($A101&lt;&gt;"",$A101&lt;&gt;"TOTAL"),IF(AND([6]PDI_DES__DEDICACIÓN!$C99&lt;&gt;"",[6]PDI_DES__DEDICACIÓN!$C99&lt;&gt;0),[6]PDI_DES__DEDICACIÓN!$C99,""),IF($A101="TOTAL",SUM(INDIRECT("B4:B"&amp;ROW()-1)),""))</f>
        <v/>
      </c>
      <c r="C101" s="6" t="str">
        <f ca="1">IF(AND($A101&lt;&gt;"",$A101&lt;&gt;"TOTAL"),IF(AND([6]PDI_DES__DEDICACIÓN!$E99&lt;&gt;"",[6]PDI_DES__DEDICACIÓN!$E99&lt;&gt;0),[6]PDI_DES__DEDICACIÓN!$E99,""),IF($A101="TOTAL",SUM(INDIRECT("C4:C"&amp;ROW()-1)),""))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IF(AND($A101&lt;&gt;"",$A101&lt;&gt;"TOTAL"),IF(AND([6]PDI_DES__DEDICACIÓN!$H99&lt;&gt;"",[6]PDI_DES__DEDICACIÓN!$H99&lt;&gt;0),[6]PDI_DES__DEDICACIÓN!$H99,""),IF($A101="TOTAL",SUM(INDIRECT("E4:E"&amp;ROW()-1)),""))</f>
        <v/>
      </c>
      <c r="F101" s="6" t="str">
        <f ca="1">IF(AND($A101&lt;&gt;"",$A101&lt;&gt;"TOTAL"),IF(AND([6]PDI_DES__DEDICACIÓN!$J99&lt;&gt;"",[6]PDI_DES__DEDICACIÓN!$J99&lt;&gt;0),[6]PDI_DES__DEDICACIÓN!$J99,""),IF($A101="TOTAL",SUM(INDIRECT("F4:F"&amp;ROW()-1)),""))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IF(AND($A101&lt;&gt;"",$A101&lt;&gt;"TOTAL"),IF(AND([6]PDI_DES__DEDICACIÓN!$M99&lt;&gt;"",[6]PDI_DES__DEDICACIÓN!$M99&lt;&gt;0),[6]PDI_DES__DEDICACIÓN!$M99,""),IF($A101="TOTAL",SUM(INDIRECT("H4:H"&amp;ROW()-1)),""))</f>
        <v/>
      </c>
      <c r="I101" s="6" t="str">
        <f ca="1">IF(AND($A101&lt;&gt;"",$A101&lt;&gt;"TOTAL"),IF(AND([6]PDI_DES__DEDICACIÓN!$O99&lt;&gt;"",[6]PDI_DES__DEDICACIÓN!$O99&lt;&gt;0),[6]PDI_DES__DEDICACIÓN!$O99,""),IF($A101="TOTAL",SUM(INDIRECT("I4:I"&amp;ROW()-1)),""))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IF(AND($A101&lt;&gt;"",$A101&lt;&gt;"TOTAL"),IF(AND([6]PDI_DES__DEDICACIÓN!$R99&lt;&gt;"",[6]PDI_DES__DEDICACIÓN!$R99&lt;&gt;0),[6]PDI_DES__DEDICACIÓN!$R99,""),IF($A101="TOTAL",SUM(INDIRECT("K4:K"&amp;ROW()-1)),""))</f>
        <v/>
      </c>
      <c r="L101" s="6" t="str">
        <f ca="1">IF(AND($A101&lt;&gt;"",$A101&lt;&gt;"TOTAL"),IF(AND([6]PDI_DES__DEDICACIÓN!$T99&lt;&gt;"",[6]PDI_DES__DEDICACIÓN!$T99&lt;&gt;0),[6]PDI_DES__DEDICACIÓN!$T99,""),IF($A101="TOTAL",SUM(INDIRECT("L4:L"&amp;ROW()-1)),""))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IF(AND($A101&lt;&gt;"",$A101&lt;&gt;"TOTAL"),IF(AND([6]PDI_DES__DEDICACIÓN!$W99&lt;&gt;"",[6]PDI_DES__DEDICACIÓN!$W99&lt;&gt;0),[6]PDI_DES__DEDICACIÓN!$W99,""),IF($A101="TOTAL",SUM(INDIRECT("N4:N"&amp;ROW()-1)),""))</f>
        <v/>
      </c>
      <c r="O101" s="6" t="str">
        <f ca="1">IF(AND($A101&lt;&gt;"",$A101&lt;&gt;"TOTAL"),IF(AND([6]PDI_DES__DEDICACIÓN!$Y99&lt;&gt;"",[6]PDI_DES__DEDICACIÓN!$Y99&lt;&gt;0),[6]PDI_DES__DEDICACIÓN!$Y99,""),IF($A101="TOTAL",SUM(INDIRECT("O4:O"&amp;ROW()-1)),""))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IF(AND($A101&lt;&gt;"",$A101&lt;&gt;"TOTAL"),IF(AND([6]PDI_DES__DEDICACIÓN!$AB99&lt;&gt;"",[6]PDI_DES__DEDICACIÓN!$AB99&lt;&gt;0),[6]PDI_DES__DEDICACIÓN!$AB99,""),IF($A101="TOTAL",SUM(INDIRECT("Q4:Q"&amp;ROW()-1)),""))</f>
        <v/>
      </c>
      <c r="R101" s="6" t="str">
        <f ca="1">IF(AND($A101&lt;&gt;"",$A101&lt;&gt;"TOTAL"),IF(AND([6]PDI_DES__DEDICACIÓN!$AD99&lt;&gt;"",[6]PDI_DES__DEDICACIÓN!$AD99&lt;&gt;0),[6]PDI_DES__DEDICACIÓN!$AD99,""),IF($A101="TOTAL",SUM(INDIRECT("R4:R"&amp;ROW()-1)),""))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IF(AND($A101&lt;&gt;"",$A101&lt;&gt;"TOTAL"),IF(AND([6]PDI_DES__DEDICACIÓN!$AG99&lt;&gt;"",[6]PDI_DES__DEDICACIÓN!$AG99&lt;&gt;0),[6]PDI_DES__DEDICACIÓN!$AG99,""),IF($A101="TOTAL",SUM(INDIRECT("T4:T"&amp;ROW()-1)),""))</f>
        <v/>
      </c>
      <c r="U101" s="6" t="str">
        <f ca="1">IF(AND($A101&lt;&gt;"",$A101&lt;&gt;"TOTAL"),IF(AND([6]PDI_DES__DEDICACIÓN!$AI99&lt;&gt;"",[6]PDI_DES__DEDICACIÓN!$AI99&lt;&gt;0),[6]PDI_DES__DEDICACIÓN!$AI99,""),IF($A101="TOTAL",SUM(INDIRECT("U4:U"&amp;ROW()-1)),""))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IF(AND($A101&lt;&gt;"",$A101&lt;&gt;"TOTAL"),IF(AND([6]PDI_DES__DEDICACIÓN!$AL99&lt;&gt;"",[6]PDI_DES__DEDICACIÓN!$AL99&lt;&gt;0),[6]PDI_DES__DEDICACIÓN!$AL99,""),IF($A101="TOTAL",SUM(INDIRECT("W4:W"&amp;ROW()-1)),""))</f>
        <v/>
      </c>
      <c r="X101" s="6" t="str">
        <f ca="1">IF(AND($A101&lt;&gt;"",$A101&lt;&gt;"TOTAL"),IF(AND([6]PDI_DES__DEDICACIÓN!$AN99&lt;&gt;"",[6]PDI_DES__DEDICACIÓN!$AN99&lt;&gt;0),[6]PDI_DES__DEDICACIÓN!$AN99,""),IF($A101="TOTAL",SUM(INDIRECT("X4:X"&amp;ROW()-1)),""))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IF(AND($A101&lt;&gt;"",$A101&lt;&gt;"TOTAL"),IF(AND([6]PDI_DES__DEDICACIÓN!$AQ99&lt;&gt;"",[6]PDI_DES__DEDICACIÓN!$AQ99&lt;&gt;0),[6]PDI_DES__DEDICACIÓN!$AQ99,""),IF($A101="TOTAL",SUM(INDIRECT("Z4:Z"&amp;ROW()-1)),""))</f>
        <v/>
      </c>
      <c r="AA101" s="6" t="str">
        <f ca="1">IF(AND($A101&lt;&gt;"",$A101&lt;&gt;"TOTAL"),IF(AND([6]PDI_DES__DEDICACIÓN!$AS99&lt;&gt;"",[6]PDI_DES__DEDICACIÓN!$AS99&lt;&gt;0),[6]PDI_DES__DEDICACIÓN!$AS99,""),IF($A101="TOTAL",SUM(INDIRECT("AA4:AA"&amp;ROW()-1)),""))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IF(AND($A101&lt;&gt;"",$A101&lt;&gt;"TOTAL"),IF(AND([6]PDI_DES__DEDICACIÓN!$AV99&lt;&gt;"",[6]PDI_DES__DEDICACIÓN!$AV99&lt;&gt;0),[6]PDI_DES__DEDICACIÓN!$AV99,""),IF($A101="TOTAL",SUM(INDIRECT("AC4:AC"&amp;ROW()-1)),""))</f>
        <v/>
      </c>
      <c r="AD101" s="6" t="str">
        <f ca="1">IF(AND($A101&lt;&gt;"",$A101&lt;&gt;"TOTAL"),IF(AND([6]PDI_DES__DEDICACIÓN!$AX99&lt;&gt;"",[6]PDI_DES__DEDICACIÓN!$AX99&lt;&gt;0),[6]PDI_DES__DEDICACIÓN!$AX99,""),IF($A101="TOTAL",SUM(INDIRECT("AD4:AD"&amp;ROW()-1)),""))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IF(AND($A101&lt;&gt;"",$A101&lt;&gt;"TOTAL"),IF(AND([6]PDI_DES__DEDICACIÓN!$BA99&lt;&gt;"",[6]PDI_DES__DEDICACIÓN!$BA99&lt;&gt;0),[6]PDI_DES__DEDICACIÓN!$BA99,""),IF($A101="TOTAL",SUM(INDIRECT("AF4:AF"&amp;ROW()-1)),""))</f>
        <v/>
      </c>
      <c r="AG101" s="6" t="str">
        <f ca="1">IF(AND($A101&lt;&gt;"",$A101&lt;&gt;"TOTAL"),IF(AND([6]PDI_DES__DEDICACIÓN!$BC99&lt;&gt;"",[6]PDI_DES__DEDICACIÓN!$BC99&lt;&gt;0),[6]PDI_DES__DEDICACIÓN!$BC99,""),IF($A101="TOTAL",SUM(INDIRECT("AG4:AG"&amp;ROW()-1)),""))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IF(AND($A101&lt;&gt;"",$A101&lt;&gt;"TOTAL"),IF(AND([6]PDI_DES__DEDICACIÓN!$BF99&lt;&gt;"",[6]PDI_DES__DEDICACIÓN!$BF99&lt;&gt;0),[6]PDI_DES__DEDICACIÓN!$BF99,""),IF($A101="TOTAL",SUM(INDIRECT("AI4:AI"&amp;ROW()-1)),""))</f>
        <v/>
      </c>
      <c r="AJ101" s="6" t="str">
        <f ca="1">IF(AND($A101&lt;&gt;"",$A101&lt;&gt;"TOTAL"),IF(AND([6]PDI_DES__DEDICACIÓN!$BH99&lt;&gt;"",[6]PDI_DES__DEDICACIÓN!$BH99&lt;&gt;0),[6]PDI_DES__DEDICACIÓN!$BH99,""),IF($A101="TOTAL",SUM(INDIRECT("AJ4:AJ"&amp;ROW()-1)),""))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IF(AND($A101&lt;&gt;"",$A101&lt;&gt;"TOTAL"),IF(AND([6]PDI_DES__DEDICACIÓN!$BK99&lt;&gt;"",[6]PDI_DES__DEDICACIÓN!$BK99&lt;&gt;0),[6]PDI_DES__DEDICACIÓN!$BK99,""),IF($A101="TOTAL",SUM(INDIRECT("AL4:AL"&amp;ROW()-1)),""))</f>
        <v/>
      </c>
      <c r="AM101" s="6" t="str">
        <f ca="1">IF(AND($A101&lt;&gt;"",$A101&lt;&gt;"TOTAL"),IF(AND([6]PDI_DES__DEDICACIÓN!$BM99&lt;&gt;"",[6]PDI_DES__DEDICACIÓN!$BM99&lt;&gt;0),[6]PDI_DES__DEDICACIÓN!$BM99,""),IF($A101="TOTAL",SUM(INDIRECT("AM4:AM"&amp;ROW()-1)),""))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IF(AND($A101&lt;&gt;"",$A101&lt;&gt;"TOTAL"),IF(AND([6]PDI_DES__DEDICACIÓN!$BP99&lt;&gt;"",[6]PDI_DES__DEDICACIÓN!$BP99&lt;&gt;0),[6]PDI_DES__DEDICACIÓN!$BP99,""),IF($A101="TOTAL",SUM(INDIRECT("AO4:AO"&amp;ROW()-1)),""))</f>
        <v/>
      </c>
      <c r="AP101" s="6" t="str">
        <f ca="1">IF(AND($A101&lt;&gt;"",$A101&lt;&gt;"TOTAL"),IF(AND([6]PDI_DES__DEDICACIÓN!$BR99&lt;&gt;"",[6]PDI_DES__DEDICACIÓN!$BR99&lt;&gt;0),[6]PDI_DES__DEDICACIÓN!$BR99,""),IF($A101="TOTAL",SUM(INDIRECT("AP4:AP"&amp;ROW()-1)),""))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IF(AND($A101&lt;&gt;"",$A101&lt;&gt;"TOTAL"),IF(AND([6]PDI_DES__DEDICACIÓN!$BU99&lt;&gt;"",[6]PDI_DES__DEDICACIÓN!$BU99&lt;&gt;0),[6]PDI_DES__DEDICACIÓN!$BU99,""),IF($A101="TOTAL",SUM(INDIRECT("AR4:AR"&amp;ROW()-1)),""))</f>
        <v/>
      </c>
      <c r="AS101" s="6" t="str">
        <f ca="1">IF(AND($A101&lt;&gt;"",$A101&lt;&gt;"TOTAL"),IF(AND([6]PDI_DES__DEDICACIÓN!$BW99&lt;&gt;"",[6]PDI_DES__DEDICACIÓN!$BW99&lt;&gt;0),[6]PDI_DES__DEDICACIÓN!$BW99,""),IF($A101="TOTAL",SUM(INDIRECT("AS4:AS"&amp;ROW()-1)),""))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IF(AND($A101&lt;&gt;"",$A101&lt;&gt;"TOTAL"),IF(AND([6]PDI_DES__DEDICACIÓN!$BZ99&lt;&gt;"",[6]PDI_DES__DEDICACIÓN!$BZ99&lt;&gt;0),[6]PDI_DES__DEDICACIÓN!$BZ99,""),IF($A101="TOTAL",SUM(INDIRECT("AU4:AU"&amp;ROW()-1)),""))</f>
        <v/>
      </c>
      <c r="AV101" s="6" t="str">
        <f ca="1">IF(AND($A101&lt;&gt;"",$A101&lt;&gt;"TOTAL"),IF(AND([6]PDI_DES__DEDICACIÓN!$CB99&lt;&gt;"",[6]PDI_DES__DEDICACIÓN!$CB99&lt;&gt;0),[6]PDI_DES__DEDICACIÓN!$CB99,""),IF($A101="TOTAL",SUM(INDIRECT("AV4:AV"&amp;ROW()-1)),""))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IF(AND($A101&lt;&gt;"",$A101&lt;&gt;"TOTAL"),IF(AND([6]PDI_DES__DEDICACIÓN!$CE99&lt;&gt;"",[6]PDI_DES__DEDICACIÓN!$CE99&lt;&gt;0),[6]PDI_DES__DEDICACIÓN!$CE99,""),IF($A101="TOTAL",SUM(INDIRECT("AX4:AX"&amp;ROW()-1)),""))</f>
        <v/>
      </c>
      <c r="AY101" s="6" t="str">
        <f ca="1">IF(AND($A101&lt;&gt;"",$A101&lt;&gt;"TOTAL"),IF(AND([6]PDI_DES__DEDICACIÓN!$CG99&lt;&gt;"",[6]PDI_DES__DEDICACIÓN!$CG99&lt;&gt;0),[6]PDI_DES__DEDICACIÓN!$CG99,""),IF($A101="TOTAL",SUM(INDIRECT("AY4:AY"&amp;ROW()-1)),""))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IF(AND($A101&lt;&gt;"",$A101&lt;&gt;"TOTAL"),IF(AND([6]PDI_DES__DEDICACIÓN!$CJ99&lt;&gt;"",[6]PDI_DES__DEDICACIÓN!$CJ99&lt;&gt;0),[6]PDI_DES__DEDICACIÓN!$CJ99,""),IF($A101="TOTAL",SUM(INDIRECT("BA4:BA"&amp;ROW()-1)),""))</f>
        <v/>
      </c>
      <c r="BB101" s="6" t="str">
        <f ca="1">IF(AND($A101&lt;&gt;"",$A101&lt;&gt;"TOTAL"),IF(AND([6]PDI_DES__DEDICACIÓN!$CL99&lt;&gt;"",[6]PDI_DES__DEDICACIÓN!$CL99&lt;&gt;0),[6]PDI_DES__DEDICACIÓN!$CL99,""),IF($A101="TOTAL",SUM(INDIRECT("BB4:BB"&amp;ROW()-1)),""))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IF(AND($A101&lt;&gt;"",$A101&lt;&gt;"TOTAL"),IF(AND([6]PDI_DES__DEDICACIÓN!$CO99&lt;&gt;"",[6]PDI_DES__DEDICACIÓN!$CO99&lt;&gt;0),[6]PDI_DES__DEDICACIÓN!$CO99,""),IF($A101="TOTAL",SUM(INDIRECT("BD4:BD"&amp;ROW()-1)),""))</f>
        <v/>
      </c>
      <c r="BE101" s="6" t="str">
        <f ca="1">IF(AND($A101&lt;&gt;"",$A101&lt;&gt;"TOTAL"),IF(AND([6]PDI_DES__DEDICACIÓN!$CQ99&lt;&gt;"",[6]PDI_DES__DEDICACIÓN!$CQ99&lt;&gt;0),[6]PDI_DES__DEDICACIÓN!$CQ99,""),IF($A101="TOTAL",SUM(INDIRECT("BE4:BE"&amp;ROW()-1)),""))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IF([6]PDI_DES__DEDICACIÓN!$B100&lt;&gt;"",[6]PDI_DES__DEDICACIÓN!$B100,IF(AND([6]PDI_DES__DEDICACIÓN!$B100="",[6]PDI_DES__DEDICACIÓN!$B101="",[6]PDI_DES__DEDICACIÓN!$B99=""),"","TOTAL"))</f>
        <v/>
      </c>
      <c r="B102" s="6" t="str">
        <f ca="1">IF(AND($A102&lt;&gt;"",$A102&lt;&gt;"TOTAL"),IF(AND([6]PDI_DES__DEDICACIÓN!$C100&lt;&gt;"",[6]PDI_DES__DEDICACIÓN!$C100&lt;&gt;0),[6]PDI_DES__DEDICACIÓN!$C100,""),IF($A102="TOTAL",SUM(INDIRECT("B4:B"&amp;ROW()-1)),""))</f>
        <v/>
      </c>
      <c r="C102" s="6" t="str">
        <f ca="1">IF(AND($A102&lt;&gt;"",$A102&lt;&gt;"TOTAL"),IF(AND([6]PDI_DES__DEDICACIÓN!$E100&lt;&gt;"",[6]PDI_DES__DEDICACIÓN!$E100&lt;&gt;0),[6]PDI_DES__DEDICACIÓN!$E100,""),IF($A102="TOTAL",SUM(INDIRECT("C4:C"&amp;ROW()-1)),""))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IF(AND($A102&lt;&gt;"",$A102&lt;&gt;"TOTAL"),IF(AND([6]PDI_DES__DEDICACIÓN!$H100&lt;&gt;"",[6]PDI_DES__DEDICACIÓN!$H100&lt;&gt;0),[6]PDI_DES__DEDICACIÓN!$H100,""),IF($A102="TOTAL",SUM(INDIRECT("E4:E"&amp;ROW()-1)),""))</f>
        <v/>
      </c>
      <c r="F102" s="6" t="str">
        <f ca="1">IF(AND($A102&lt;&gt;"",$A102&lt;&gt;"TOTAL"),IF(AND([6]PDI_DES__DEDICACIÓN!$J100&lt;&gt;"",[6]PDI_DES__DEDICACIÓN!$J100&lt;&gt;0),[6]PDI_DES__DEDICACIÓN!$J100,""),IF($A102="TOTAL",SUM(INDIRECT("F4:F"&amp;ROW()-1)),""))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IF(AND($A102&lt;&gt;"",$A102&lt;&gt;"TOTAL"),IF(AND([6]PDI_DES__DEDICACIÓN!$M100&lt;&gt;"",[6]PDI_DES__DEDICACIÓN!$M100&lt;&gt;0),[6]PDI_DES__DEDICACIÓN!$M100,""),IF($A102="TOTAL",SUM(INDIRECT("H4:H"&amp;ROW()-1)),""))</f>
        <v/>
      </c>
      <c r="I102" s="6" t="str">
        <f ca="1">IF(AND($A102&lt;&gt;"",$A102&lt;&gt;"TOTAL"),IF(AND([6]PDI_DES__DEDICACIÓN!$O100&lt;&gt;"",[6]PDI_DES__DEDICACIÓN!$O100&lt;&gt;0),[6]PDI_DES__DEDICACIÓN!$O100,""),IF($A102="TOTAL",SUM(INDIRECT("I4:I"&amp;ROW()-1)),""))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IF(AND($A102&lt;&gt;"",$A102&lt;&gt;"TOTAL"),IF(AND([6]PDI_DES__DEDICACIÓN!$R100&lt;&gt;"",[6]PDI_DES__DEDICACIÓN!$R100&lt;&gt;0),[6]PDI_DES__DEDICACIÓN!$R100,""),IF($A102="TOTAL",SUM(INDIRECT("K4:K"&amp;ROW()-1)),""))</f>
        <v/>
      </c>
      <c r="L102" s="6" t="str">
        <f ca="1">IF(AND($A102&lt;&gt;"",$A102&lt;&gt;"TOTAL"),IF(AND([6]PDI_DES__DEDICACIÓN!$T100&lt;&gt;"",[6]PDI_DES__DEDICACIÓN!$T100&lt;&gt;0),[6]PDI_DES__DEDICACIÓN!$T100,""),IF($A102="TOTAL",SUM(INDIRECT("L4:L"&amp;ROW()-1)),""))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IF(AND($A102&lt;&gt;"",$A102&lt;&gt;"TOTAL"),IF(AND([6]PDI_DES__DEDICACIÓN!$W100&lt;&gt;"",[6]PDI_DES__DEDICACIÓN!$W100&lt;&gt;0),[6]PDI_DES__DEDICACIÓN!$W100,""),IF($A102="TOTAL",SUM(INDIRECT("N4:N"&amp;ROW()-1)),""))</f>
        <v/>
      </c>
      <c r="O102" s="6" t="str">
        <f ca="1">IF(AND($A102&lt;&gt;"",$A102&lt;&gt;"TOTAL"),IF(AND([6]PDI_DES__DEDICACIÓN!$Y100&lt;&gt;"",[6]PDI_DES__DEDICACIÓN!$Y100&lt;&gt;0),[6]PDI_DES__DEDICACIÓN!$Y100,""),IF($A102="TOTAL",SUM(INDIRECT("O4:O"&amp;ROW()-1)),""))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IF(AND($A102&lt;&gt;"",$A102&lt;&gt;"TOTAL"),IF(AND([6]PDI_DES__DEDICACIÓN!$AB100&lt;&gt;"",[6]PDI_DES__DEDICACIÓN!$AB100&lt;&gt;0),[6]PDI_DES__DEDICACIÓN!$AB100,""),IF($A102="TOTAL",SUM(INDIRECT("Q4:Q"&amp;ROW()-1)),""))</f>
        <v/>
      </c>
      <c r="R102" s="6" t="str">
        <f ca="1">IF(AND($A102&lt;&gt;"",$A102&lt;&gt;"TOTAL"),IF(AND([6]PDI_DES__DEDICACIÓN!$AD100&lt;&gt;"",[6]PDI_DES__DEDICACIÓN!$AD100&lt;&gt;0),[6]PDI_DES__DEDICACIÓN!$AD100,""),IF($A102="TOTAL",SUM(INDIRECT("R4:R"&amp;ROW()-1)),""))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IF(AND($A102&lt;&gt;"",$A102&lt;&gt;"TOTAL"),IF(AND([6]PDI_DES__DEDICACIÓN!$AG100&lt;&gt;"",[6]PDI_DES__DEDICACIÓN!$AG100&lt;&gt;0),[6]PDI_DES__DEDICACIÓN!$AG100,""),IF($A102="TOTAL",SUM(INDIRECT("T4:T"&amp;ROW()-1)),""))</f>
        <v/>
      </c>
      <c r="U102" s="6" t="str">
        <f ca="1">IF(AND($A102&lt;&gt;"",$A102&lt;&gt;"TOTAL"),IF(AND([6]PDI_DES__DEDICACIÓN!$AI100&lt;&gt;"",[6]PDI_DES__DEDICACIÓN!$AI100&lt;&gt;0),[6]PDI_DES__DEDICACIÓN!$AI100,""),IF($A102="TOTAL",SUM(INDIRECT("U4:U"&amp;ROW()-1)),""))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IF(AND($A102&lt;&gt;"",$A102&lt;&gt;"TOTAL"),IF(AND([6]PDI_DES__DEDICACIÓN!$AL100&lt;&gt;"",[6]PDI_DES__DEDICACIÓN!$AL100&lt;&gt;0),[6]PDI_DES__DEDICACIÓN!$AL100,""),IF($A102="TOTAL",SUM(INDIRECT("W4:W"&amp;ROW()-1)),""))</f>
        <v/>
      </c>
      <c r="X102" s="6" t="str">
        <f ca="1">IF(AND($A102&lt;&gt;"",$A102&lt;&gt;"TOTAL"),IF(AND([6]PDI_DES__DEDICACIÓN!$AN100&lt;&gt;"",[6]PDI_DES__DEDICACIÓN!$AN100&lt;&gt;0),[6]PDI_DES__DEDICACIÓN!$AN100,""),IF($A102="TOTAL",SUM(INDIRECT("X4:X"&amp;ROW()-1)),""))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IF(AND($A102&lt;&gt;"",$A102&lt;&gt;"TOTAL"),IF(AND([6]PDI_DES__DEDICACIÓN!$AQ100&lt;&gt;"",[6]PDI_DES__DEDICACIÓN!$AQ100&lt;&gt;0),[6]PDI_DES__DEDICACIÓN!$AQ100,""),IF($A102="TOTAL",SUM(INDIRECT("Z4:Z"&amp;ROW()-1)),""))</f>
        <v/>
      </c>
      <c r="AA102" s="6" t="str">
        <f ca="1">IF(AND($A102&lt;&gt;"",$A102&lt;&gt;"TOTAL"),IF(AND([6]PDI_DES__DEDICACIÓN!$AS100&lt;&gt;"",[6]PDI_DES__DEDICACIÓN!$AS100&lt;&gt;0),[6]PDI_DES__DEDICACIÓN!$AS100,""),IF($A102="TOTAL",SUM(INDIRECT("AA4:AA"&amp;ROW()-1)),""))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IF(AND($A102&lt;&gt;"",$A102&lt;&gt;"TOTAL"),IF(AND([6]PDI_DES__DEDICACIÓN!$AV100&lt;&gt;"",[6]PDI_DES__DEDICACIÓN!$AV100&lt;&gt;0),[6]PDI_DES__DEDICACIÓN!$AV100,""),IF($A102="TOTAL",SUM(INDIRECT("AC4:AC"&amp;ROW()-1)),""))</f>
        <v/>
      </c>
      <c r="AD102" s="6" t="str">
        <f ca="1">IF(AND($A102&lt;&gt;"",$A102&lt;&gt;"TOTAL"),IF(AND([6]PDI_DES__DEDICACIÓN!$AX100&lt;&gt;"",[6]PDI_DES__DEDICACIÓN!$AX100&lt;&gt;0),[6]PDI_DES__DEDICACIÓN!$AX100,""),IF($A102="TOTAL",SUM(INDIRECT("AD4:AD"&amp;ROW()-1)),""))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IF(AND($A102&lt;&gt;"",$A102&lt;&gt;"TOTAL"),IF(AND([6]PDI_DES__DEDICACIÓN!$BA100&lt;&gt;"",[6]PDI_DES__DEDICACIÓN!$BA100&lt;&gt;0),[6]PDI_DES__DEDICACIÓN!$BA100,""),IF($A102="TOTAL",SUM(INDIRECT("AF4:AF"&amp;ROW()-1)),""))</f>
        <v/>
      </c>
      <c r="AG102" s="6" t="str">
        <f ca="1">IF(AND($A102&lt;&gt;"",$A102&lt;&gt;"TOTAL"),IF(AND([6]PDI_DES__DEDICACIÓN!$BC100&lt;&gt;"",[6]PDI_DES__DEDICACIÓN!$BC100&lt;&gt;0),[6]PDI_DES__DEDICACIÓN!$BC100,""),IF($A102="TOTAL",SUM(INDIRECT("AG4:AG"&amp;ROW()-1)),""))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IF(AND($A102&lt;&gt;"",$A102&lt;&gt;"TOTAL"),IF(AND([6]PDI_DES__DEDICACIÓN!$BF100&lt;&gt;"",[6]PDI_DES__DEDICACIÓN!$BF100&lt;&gt;0),[6]PDI_DES__DEDICACIÓN!$BF100,""),IF($A102="TOTAL",SUM(INDIRECT("AI4:AI"&amp;ROW()-1)),""))</f>
        <v/>
      </c>
      <c r="AJ102" s="6" t="str">
        <f ca="1">IF(AND($A102&lt;&gt;"",$A102&lt;&gt;"TOTAL"),IF(AND([6]PDI_DES__DEDICACIÓN!$BH100&lt;&gt;"",[6]PDI_DES__DEDICACIÓN!$BH100&lt;&gt;0),[6]PDI_DES__DEDICACIÓN!$BH100,""),IF($A102="TOTAL",SUM(INDIRECT("AJ4:AJ"&amp;ROW()-1)),""))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IF(AND($A102&lt;&gt;"",$A102&lt;&gt;"TOTAL"),IF(AND([6]PDI_DES__DEDICACIÓN!$BK100&lt;&gt;"",[6]PDI_DES__DEDICACIÓN!$BK100&lt;&gt;0),[6]PDI_DES__DEDICACIÓN!$BK100,""),IF($A102="TOTAL",SUM(INDIRECT("AL4:AL"&amp;ROW()-1)),""))</f>
        <v/>
      </c>
      <c r="AM102" s="6" t="str">
        <f ca="1">IF(AND($A102&lt;&gt;"",$A102&lt;&gt;"TOTAL"),IF(AND([6]PDI_DES__DEDICACIÓN!$BM100&lt;&gt;"",[6]PDI_DES__DEDICACIÓN!$BM100&lt;&gt;0),[6]PDI_DES__DEDICACIÓN!$BM100,""),IF($A102="TOTAL",SUM(INDIRECT("AM4:AM"&amp;ROW()-1)),""))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IF(AND($A102&lt;&gt;"",$A102&lt;&gt;"TOTAL"),IF(AND([6]PDI_DES__DEDICACIÓN!$BP100&lt;&gt;"",[6]PDI_DES__DEDICACIÓN!$BP100&lt;&gt;0),[6]PDI_DES__DEDICACIÓN!$BP100,""),IF($A102="TOTAL",SUM(INDIRECT("AO4:AO"&amp;ROW()-1)),""))</f>
        <v/>
      </c>
      <c r="AP102" s="6" t="str">
        <f ca="1">IF(AND($A102&lt;&gt;"",$A102&lt;&gt;"TOTAL"),IF(AND([6]PDI_DES__DEDICACIÓN!$BR100&lt;&gt;"",[6]PDI_DES__DEDICACIÓN!$BR100&lt;&gt;0),[6]PDI_DES__DEDICACIÓN!$BR100,""),IF($A102="TOTAL",SUM(INDIRECT("AP4:AP"&amp;ROW()-1)),""))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IF(AND($A102&lt;&gt;"",$A102&lt;&gt;"TOTAL"),IF(AND([6]PDI_DES__DEDICACIÓN!$BU100&lt;&gt;"",[6]PDI_DES__DEDICACIÓN!$BU100&lt;&gt;0),[6]PDI_DES__DEDICACIÓN!$BU100,""),IF($A102="TOTAL",SUM(INDIRECT("AR4:AR"&amp;ROW()-1)),""))</f>
        <v/>
      </c>
      <c r="AS102" s="6" t="str">
        <f ca="1">IF(AND($A102&lt;&gt;"",$A102&lt;&gt;"TOTAL"),IF(AND([6]PDI_DES__DEDICACIÓN!$BW100&lt;&gt;"",[6]PDI_DES__DEDICACIÓN!$BW100&lt;&gt;0),[6]PDI_DES__DEDICACIÓN!$BW100,""),IF($A102="TOTAL",SUM(INDIRECT("AS4:AS"&amp;ROW()-1)),""))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IF(AND($A102&lt;&gt;"",$A102&lt;&gt;"TOTAL"),IF(AND([6]PDI_DES__DEDICACIÓN!$BZ100&lt;&gt;"",[6]PDI_DES__DEDICACIÓN!$BZ100&lt;&gt;0),[6]PDI_DES__DEDICACIÓN!$BZ100,""),IF($A102="TOTAL",SUM(INDIRECT("AU4:AU"&amp;ROW()-1)),""))</f>
        <v/>
      </c>
      <c r="AV102" s="6" t="str">
        <f ca="1">IF(AND($A102&lt;&gt;"",$A102&lt;&gt;"TOTAL"),IF(AND([6]PDI_DES__DEDICACIÓN!$CB100&lt;&gt;"",[6]PDI_DES__DEDICACIÓN!$CB100&lt;&gt;0),[6]PDI_DES__DEDICACIÓN!$CB100,""),IF($A102="TOTAL",SUM(INDIRECT("AV4:AV"&amp;ROW()-1)),""))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IF(AND($A102&lt;&gt;"",$A102&lt;&gt;"TOTAL"),IF(AND([6]PDI_DES__DEDICACIÓN!$CE100&lt;&gt;"",[6]PDI_DES__DEDICACIÓN!$CE100&lt;&gt;0),[6]PDI_DES__DEDICACIÓN!$CE100,""),IF($A102="TOTAL",SUM(INDIRECT("AX4:AX"&amp;ROW()-1)),""))</f>
        <v/>
      </c>
      <c r="AY102" s="6" t="str">
        <f ca="1">IF(AND($A102&lt;&gt;"",$A102&lt;&gt;"TOTAL"),IF(AND([6]PDI_DES__DEDICACIÓN!$CG100&lt;&gt;"",[6]PDI_DES__DEDICACIÓN!$CG100&lt;&gt;0),[6]PDI_DES__DEDICACIÓN!$CG100,""),IF($A102="TOTAL",SUM(INDIRECT("AY4:AY"&amp;ROW()-1)),""))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IF(AND($A102&lt;&gt;"",$A102&lt;&gt;"TOTAL"),IF(AND([6]PDI_DES__DEDICACIÓN!$CJ100&lt;&gt;"",[6]PDI_DES__DEDICACIÓN!$CJ100&lt;&gt;0),[6]PDI_DES__DEDICACIÓN!$CJ100,""),IF($A102="TOTAL",SUM(INDIRECT("BA4:BA"&amp;ROW()-1)),""))</f>
        <v/>
      </c>
      <c r="BB102" s="6" t="str">
        <f ca="1">IF(AND($A102&lt;&gt;"",$A102&lt;&gt;"TOTAL"),IF(AND([6]PDI_DES__DEDICACIÓN!$CL100&lt;&gt;"",[6]PDI_DES__DEDICACIÓN!$CL100&lt;&gt;0),[6]PDI_DES__DEDICACIÓN!$CL100,""),IF($A102="TOTAL",SUM(INDIRECT("BB4:BB"&amp;ROW()-1)),""))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IF(AND($A102&lt;&gt;"",$A102&lt;&gt;"TOTAL"),IF(AND([6]PDI_DES__DEDICACIÓN!$CO100&lt;&gt;"",[6]PDI_DES__DEDICACIÓN!$CO100&lt;&gt;0),[6]PDI_DES__DEDICACIÓN!$CO100,""),IF($A102="TOTAL",SUM(INDIRECT("BD4:BD"&amp;ROW()-1)),""))</f>
        <v/>
      </c>
      <c r="BE102" s="6" t="str">
        <f ca="1">IF(AND($A102&lt;&gt;"",$A102&lt;&gt;"TOTAL"),IF(AND([6]PDI_DES__DEDICACIÓN!$CQ100&lt;&gt;"",[6]PDI_DES__DEDICACIÓN!$CQ100&lt;&gt;0),[6]PDI_DES__DEDICACIÓN!$CQ100,""),IF($A102="TOTAL",SUM(INDIRECT("BE4:BE"&amp;ROW()-1)),""))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IF([6]PDI_DES__DEDICACIÓN!$B101&lt;&gt;"",[6]PDI_DES__DEDICACIÓN!$B101,IF(AND([6]PDI_DES__DEDICACIÓN!$B101="",[6]PDI_DES__DEDICACIÓN!$B102="",[6]PDI_DES__DEDICACIÓN!$B100=""),"","TOTAL"))</f>
        <v/>
      </c>
      <c r="B103" s="6" t="str">
        <f ca="1">IF(AND($A103&lt;&gt;"",$A103&lt;&gt;"TOTAL"),IF(AND([6]PDI_DES__DEDICACIÓN!$C101&lt;&gt;"",[6]PDI_DES__DEDICACIÓN!$C101&lt;&gt;0),[6]PDI_DES__DEDICACIÓN!$C101,""),IF($A103="TOTAL",SUM(INDIRECT("B4:B"&amp;ROW()-1)),""))</f>
        <v/>
      </c>
      <c r="C103" s="6" t="str">
        <f ca="1">IF(AND($A103&lt;&gt;"",$A103&lt;&gt;"TOTAL"),IF(AND([6]PDI_DES__DEDICACIÓN!$E101&lt;&gt;"",[6]PDI_DES__DEDICACIÓN!$E101&lt;&gt;0),[6]PDI_DES__DEDICACIÓN!$E101,""),IF($A103="TOTAL",SUM(INDIRECT("C4:C"&amp;ROW()-1)),""))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IF(AND($A103&lt;&gt;"",$A103&lt;&gt;"TOTAL"),IF(AND([6]PDI_DES__DEDICACIÓN!$H101&lt;&gt;"",[6]PDI_DES__DEDICACIÓN!$H101&lt;&gt;0),[6]PDI_DES__DEDICACIÓN!$H101,""),IF($A103="TOTAL",SUM(INDIRECT("E4:E"&amp;ROW()-1)),""))</f>
        <v/>
      </c>
      <c r="F103" s="6" t="str">
        <f ca="1">IF(AND($A103&lt;&gt;"",$A103&lt;&gt;"TOTAL"),IF(AND([6]PDI_DES__DEDICACIÓN!$J101&lt;&gt;"",[6]PDI_DES__DEDICACIÓN!$J101&lt;&gt;0),[6]PDI_DES__DEDICACIÓN!$J101,""),IF($A103="TOTAL",SUM(INDIRECT("F4:F"&amp;ROW()-1)),""))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IF(AND($A103&lt;&gt;"",$A103&lt;&gt;"TOTAL"),IF(AND([6]PDI_DES__DEDICACIÓN!$M101&lt;&gt;"",[6]PDI_DES__DEDICACIÓN!$M101&lt;&gt;0),[6]PDI_DES__DEDICACIÓN!$M101,""),IF($A103="TOTAL",SUM(INDIRECT("H4:H"&amp;ROW()-1)),""))</f>
        <v/>
      </c>
      <c r="I103" s="6" t="str">
        <f ca="1">IF(AND($A103&lt;&gt;"",$A103&lt;&gt;"TOTAL"),IF(AND([6]PDI_DES__DEDICACIÓN!$O101&lt;&gt;"",[6]PDI_DES__DEDICACIÓN!$O101&lt;&gt;0),[6]PDI_DES__DEDICACIÓN!$O101,""),IF($A103="TOTAL",SUM(INDIRECT("I4:I"&amp;ROW()-1)),""))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IF(AND($A103&lt;&gt;"",$A103&lt;&gt;"TOTAL"),IF(AND([6]PDI_DES__DEDICACIÓN!$R101&lt;&gt;"",[6]PDI_DES__DEDICACIÓN!$R101&lt;&gt;0),[6]PDI_DES__DEDICACIÓN!$R101,""),IF($A103="TOTAL",SUM(INDIRECT("K4:K"&amp;ROW()-1)),""))</f>
        <v/>
      </c>
      <c r="L103" s="6" t="str">
        <f ca="1">IF(AND($A103&lt;&gt;"",$A103&lt;&gt;"TOTAL"),IF(AND([6]PDI_DES__DEDICACIÓN!$T101&lt;&gt;"",[6]PDI_DES__DEDICACIÓN!$T101&lt;&gt;0),[6]PDI_DES__DEDICACIÓN!$T101,""),IF($A103="TOTAL",SUM(INDIRECT("L4:L"&amp;ROW()-1)),""))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IF(AND($A103&lt;&gt;"",$A103&lt;&gt;"TOTAL"),IF(AND([6]PDI_DES__DEDICACIÓN!$W101&lt;&gt;"",[6]PDI_DES__DEDICACIÓN!$W101&lt;&gt;0),[6]PDI_DES__DEDICACIÓN!$W101,""),IF($A103="TOTAL",SUM(INDIRECT("N4:N"&amp;ROW()-1)),""))</f>
        <v/>
      </c>
      <c r="O103" s="6" t="str">
        <f ca="1">IF(AND($A103&lt;&gt;"",$A103&lt;&gt;"TOTAL"),IF(AND([6]PDI_DES__DEDICACIÓN!$Y101&lt;&gt;"",[6]PDI_DES__DEDICACIÓN!$Y101&lt;&gt;0),[6]PDI_DES__DEDICACIÓN!$Y101,""),IF($A103="TOTAL",SUM(INDIRECT("O4:O"&amp;ROW()-1)),""))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IF(AND($A103&lt;&gt;"",$A103&lt;&gt;"TOTAL"),IF(AND([6]PDI_DES__DEDICACIÓN!$AB101&lt;&gt;"",[6]PDI_DES__DEDICACIÓN!$AB101&lt;&gt;0),[6]PDI_DES__DEDICACIÓN!$AB101,""),IF($A103="TOTAL",SUM(INDIRECT("Q4:Q"&amp;ROW()-1)),""))</f>
        <v/>
      </c>
      <c r="R103" s="6" t="str">
        <f ca="1">IF(AND($A103&lt;&gt;"",$A103&lt;&gt;"TOTAL"),IF(AND([6]PDI_DES__DEDICACIÓN!$AD101&lt;&gt;"",[6]PDI_DES__DEDICACIÓN!$AD101&lt;&gt;0),[6]PDI_DES__DEDICACIÓN!$AD101,""),IF($A103="TOTAL",SUM(INDIRECT("R4:R"&amp;ROW()-1)),""))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IF(AND($A103&lt;&gt;"",$A103&lt;&gt;"TOTAL"),IF(AND([6]PDI_DES__DEDICACIÓN!$AG101&lt;&gt;"",[6]PDI_DES__DEDICACIÓN!$AG101&lt;&gt;0),[6]PDI_DES__DEDICACIÓN!$AG101,""),IF($A103="TOTAL",SUM(INDIRECT("T4:T"&amp;ROW()-1)),""))</f>
        <v/>
      </c>
      <c r="U103" s="6" t="str">
        <f ca="1">IF(AND($A103&lt;&gt;"",$A103&lt;&gt;"TOTAL"),IF(AND([6]PDI_DES__DEDICACIÓN!$AI101&lt;&gt;"",[6]PDI_DES__DEDICACIÓN!$AI101&lt;&gt;0),[6]PDI_DES__DEDICACIÓN!$AI101,""),IF($A103="TOTAL",SUM(INDIRECT("U4:U"&amp;ROW()-1)),""))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IF(AND($A103&lt;&gt;"",$A103&lt;&gt;"TOTAL"),IF(AND([6]PDI_DES__DEDICACIÓN!$AL101&lt;&gt;"",[6]PDI_DES__DEDICACIÓN!$AL101&lt;&gt;0),[6]PDI_DES__DEDICACIÓN!$AL101,""),IF($A103="TOTAL",SUM(INDIRECT("W4:W"&amp;ROW()-1)),""))</f>
        <v/>
      </c>
      <c r="X103" s="6" t="str">
        <f ca="1">IF(AND($A103&lt;&gt;"",$A103&lt;&gt;"TOTAL"),IF(AND([6]PDI_DES__DEDICACIÓN!$AN101&lt;&gt;"",[6]PDI_DES__DEDICACIÓN!$AN101&lt;&gt;0),[6]PDI_DES__DEDICACIÓN!$AN101,""),IF($A103="TOTAL",SUM(INDIRECT("X4:X"&amp;ROW()-1)),""))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IF(AND($A103&lt;&gt;"",$A103&lt;&gt;"TOTAL"),IF(AND([6]PDI_DES__DEDICACIÓN!$AQ101&lt;&gt;"",[6]PDI_DES__DEDICACIÓN!$AQ101&lt;&gt;0),[6]PDI_DES__DEDICACIÓN!$AQ101,""),IF($A103="TOTAL",SUM(INDIRECT("Z4:Z"&amp;ROW()-1)),""))</f>
        <v/>
      </c>
      <c r="AA103" s="6" t="str">
        <f ca="1">IF(AND($A103&lt;&gt;"",$A103&lt;&gt;"TOTAL"),IF(AND([6]PDI_DES__DEDICACIÓN!$AS101&lt;&gt;"",[6]PDI_DES__DEDICACIÓN!$AS101&lt;&gt;0),[6]PDI_DES__DEDICACIÓN!$AS101,""),IF($A103="TOTAL",SUM(INDIRECT("AA4:AA"&amp;ROW()-1)),""))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IF(AND($A103&lt;&gt;"",$A103&lt;&gt;"TOTAL"),IF(AND([6]PDI_DES__DEDICACIÓN!$AV101&lt;&gt;"",[6]PDI_DES__DEDICACIÓN!$AV101&lt;&gt;0),[6]PDI_DES__DEDICACIÓN!$AV101,""),IF($A103="TOTAL",SUM(INDIRECT("AC4:AC"&amp;ROW()-1)),""))</f>
        <v/>
      </c>
      <c r="AD103" s="6" t="str">
        <f ca="1">IF(AND($A103&lt;&gt;"",$A103&lt;&gt;"TOTAL"),IF(AND([6]PDI_DES__DEDICACIÓN!$AX101&lt;&gt;"",[6]PDI_DES__DEDICACIÓN!$AX101&lt;&gt;0),[6]PDI_DES__DEDICACIÓN!$AX101,""),IF($A103="TOTAL",SUM(INDIRECT("AD4:AD"&amp;ROW()-1)),""))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IF(AND($A103&lt;&gt;"",$A103&lt;&gt;"TOTAL"),IF(AND([6]PDI_DES__DEDICACIÓN!$BA101&lt;&gt;"",[6]PDI_DES__DEDICACIÓN!$BA101&lt;&gt;0),[6]PDI_DES__DEDICACIÓN!$BA101,""),IF($A103="TOTAL",SUM(INDIRECT("AF4:AF"&amp;ROW()-1)),""))</f>
        <v/>
      </c>
      <c r="AG103" s="6" t="str">
        <f ca="1">IF(AND($A103&lt;&gt;"",$A103&lt;&gt;"TOTAL"),IF(AND([6]PDI_DES__DEDICACIÓN!$BC101&lt;&gt;"",[6]PDI_DES__DEDICACIÓN!$BC101&lt;&gt;0),[6]PDI_DES__DEDICACIÓN!$BC101,""),IF($A103="TOTAL",SUM(INDIRECT("AG4:AG"&amp;ROW()-1)),""))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IF(AND($A103&lt;&gt;"",$A103&lt;&gt;"TOTAL"),IF(AND([6]PDI_DES__DEDICACIÓN!$BF101&lt;&gt;"",[6]PDI_DES__DEDICACIÓN!$BF101&lt;&gt;0),[6]PDI_DES__DEDICACIÓN!$BF101,""),IF($A103="TOTAL",SUM(INDIRECT("AI4:AI"&amp;ROW()-1)),""))</f>
        <v/>
      </c>
      <c r="AJ103" s="6" t="str">
        <f ca="1">IF(AND($A103&lt;&gt;"",$A103&lt;&gt;"TOTAL"),IF(AND([6]PDI_DES__DEDICACIÓN!$BH101&lt;&gt;"",[6]PDI_DES__DEDICACIÓN!$BH101&lt;&gt;0),[6]PDI_DES__DEDICACIÓN!$BH101,""),IF($A103="TOTAL",SUM(INDIRECT("AJ4:AJ"&amp;ROW()-1)),""))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IF(AND($A103&lt;&gt;"",$A103&lt;&gt;"TOTAL"),IF(AND([6]PDI_DES__DEDICACIÓN!$BK101&lt;&gt;"",[6]PDI_DES__DEDICACIÓN!$BK101&lt;&gt;0),[6]PDI_DES__DEDICACIÓN!$BK101,""),IF($A103="TOTAL",SUM(INDIRECT("AL4:AL"&amp;ROW()-1)),""))</f>
        <v/>
      </c>
      <c r="AM103" s="6" t="str">
        <f ca="1">IF(AND($A103&lt;&gt;"",$A103&lt;&gt;"TOTAL"),IF(AND([6]PDI_DES__DEDICACIÓN!$BM101&lt;&gt;"",[6]PDI_DES__DEDICACIÓN!$BM101&lt;&gt;0),[6]PDI_DES__DEDICACIÓN!$BM101,""),IF($A103="TOTAL",SUM(INDIRECT("AM4:AM"&amp;ROW()-1)),""))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IF(AND($A103&lt;&gt;"",$A103&lt;&gt;"TOTAL"),IF(AND([6]PDI_DES__DEDICACIÓN!$BP101&lt;&gt;"",[6]PDI_DES__DEDICACIÓN!$BP101&lt;&gt;0),[6]PDI_DES__DEDICACIÓN!$BP101,""),IF($A103="TOTAL",SUM(INDIRECT("AO4:AO"&amp;ROW()-1)),""))</f>
        <v/>
      </c>
      <c r="AP103" s="6" t="str">
        <f ca="1">IF(AND($A103&lt;&gt;"",$A103&lt;&gt;"TOTAL"),IF(AND([6]PDI_DES__DEDICACIÓN!$BR101&lt;&gt;"",[6]PDI_DES__DEDICACIÓN!$BR101&lt;&gt;0),[6]PDI_DES__DEDICACIÓN!$BR101,""),IF($A103="TOTAL",SUM(INDIRECT("AP4:AP"&amp;ROW()-1)),""))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IF(AND($A103&lt;&gt;"",$A103&lt;&gt;"TOTAL"),IF(AND([6]PDI_DES__DEDICACIÓN!$BU101&lt;&gt;"",[6]PDI_DES__DEDICACIÓN!$BU101&lt;&gt;0),[6]PDI_DES__DEDICACIÓN!$BU101,""),IF($A103="TOTAL",SUM(INDIRECT("AR4:AR"&amp;ROW()-1)),""))</f>
        <v/>
      </c>
      <c r="AS103" s="6" t="str">
        <f ca="1">IF(AND($A103&lt;&gt;"",$A103&lt;&gt;"TOTAL"),IF(AND([6]PDI_DES__DEDICACIÓN!$BW101&lt;&gt;"",[6]PDI_DES__DEDICACIÓN!$BW101&lt;&gt;0),[6]PDI_DES__DEDICACIÓN!$BW101,""),IF($A103="TOTAL",SUM(INDIRECT("AS4:AS"&amp;ROW()-1)),""))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IF(AND($A103&lt;&gt;"",$A103&lt;&gt;"TOTAL"),IF(AND([6]PDI_DES__DEDICACIÓN!$BZ101&lt;&gt;"",[6]PDI_DES__DEDICACIÓN!$BZ101&lt;&gt;0),[6]PDI_DES__DEDICACIÓN!$BZ101,""),IF($A103="TOTAL",SUM(INDIRECT("AU4:AU"&amp;ROW()-1)),""))</f>
        <v/>
      </c>
      <c r="AV103" s="6" t="str">
        <f ca="1">IF(AND($A103&lt;&gt;"",$A103&lt;&gt;"TOTAL"),IF(AND([6]PDI_DES__DEDICACIÓN!$CB101&lt;&gt;"",[6]PDI_DES__DEDICACIÓN!$CB101&lt;&gt;0),[6]PDI_DES__DEDICACIÓN!$CB101,""),IF($A103="TOTAL",SUM(INDIRECT("AV4:AV"&amp;ROW()-1)),""))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IF(AND($A103&lt;&gt;"",$A103&lt;&gt;"TOTAL"),IF(AND([6]PDI_DES__DEDICACIÓN!$CE101&lt;&gt;"",[6]PDI_DES__DEDICACIÓN!$CE101&lt;&gt;0),[6]PDI_DES__DEDICACIÓN!$CE101,""),IF($A103="TOTAL",SUM(INDIRECT("AX4:AX"&amp;ROW()-1)),""))</f>
        <v/>
      </c>
      <c r="AY103" s="6" t="str">
        <f ca="1">IF(AND($A103&lt;&gt;"",$A103&lt;&gt;"TOTAL"),IF(AND([6]PDI_DES__DEDICACIÓN!$CG101&lt;&gt;"",[6]PDI_DES__DEDICACIÓN!$CG101&lt;&gt;0),[6]PDI_DES__DEDICACIÓN!$CG101,""),IF($A103="TOTAL",SUM(INDIRECT("AY4:AY"&amp;ROW()-1)),""))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IF(AND($A103&lt;&gt;"",$A103&lt;&gt;"TOTAL"),IF(AND([6]PDI_DES__DEDICACIÓN!$CJ101&lt;&gt;"",[6]PDI_DES__DEDICACIÓN!$CJ101&lt;&gt;0),[6]PDI_DES__DEDICACIÓN!$CJ101,""),IF($A103="TOTAL",SUM(INDIRECT("BA4:BA"&amp;ROW()-1)),""))</f>
        <v/>
      </c>
      <c r="BB103" s="6" t="str">
        <f ca="1">IF(AND($A103&lt;&gt;"",$A103&lt;&gt;"TOTAL"),IF(AND([6]PDI_DES__DEDICACIÓN!$CL101&lt;&gt;"",[6]PDI_DES__DEDICACIÓN!$CL101&lt;&gt;0),[6]PDI_DES__DEDICACIÓN!$CL101,""),IF($A103="TOTAL",SUM(INDIRECT("BB4:BB"&amp;ROW()-1)),""))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IF(AND($A103&lt;&gt;"",$A103&lt;&gt;"TOTAL"),IF(AND([6]PDI_DES__DEDICACIÓN!$CO101&lt;&gt;"",[6]PDI_DES__DEDICACIÓN!$CO101&lt;&gt;0),[6]PDI_DES__DEDICACIÓN!$CO101,""),IF($A103="TOTAL",SUM(INDIRECT("BD4:BD"&amp;ROW()-1)),""))</f>
        <v/>
      </c>
      <c r="BE103" s="6" t="str">
        <f ca="1">IF(AND($A103&lt;&gt;"",$A103&lt;&gt;"TOTAL"),IF(AND([6]PDI_DES__DEDICACIÓN!$CQ101&lt;&gt;"",[6]PDI_DES__DEDICACIÓN!$CQ101&lt;&gt;0),[6]PDI_DES__DEDICACIÓN!$CQ101,""),IF($A103="TOTAL",SUM(INDIRECT("BE4:BE"&amp;ROW()-1)),""))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IF([6]PDI_DES__DEDICACIÓN!$B102&lt;&gt;"",[6]PDI_DES__DEDICACIÓN!$B102,IF(AND([6]PDI_DES__DEDICACIÓN!$B102="",[6]PDI_DES__DEDICACIÓN!$B103="",[6]PDI_DES__DEDICACIÓN!$B101=""),"","TOTAL"))</f>
        <v/>
      </c>
      <c r="B104" s="6" t="str">
        <f ca="1">IF(AND($A104&lt;&gt;"",$A104&lt;&gt;"TOTAL"),IF(AND([6]PDI_DES__DEDICACIÓN!$C102&lt;&gt;"",[6]PDI_DES__DEDICACIÓN!$C102&lt;&gt;0),[6]PDI_DES__DEDICACIÓN!$C102,""),IF($A104="TOTAL",SUM(INDIRECT("B4:B"&amp;ROW()-1)),""))</f>
        <v/>
      </c>
      <c r="C104" s="6" t="str">
        <f ca="1">IF(AND($A104&lt;&gt;"",$A104&lt;&gt;"TOTAL"),IF(AND([6]PDI_DES__DEDICACIÓN!$E102&lt;&gt;"",[6]PDI_DES__DEDICACIÓN!$E102&lt;&gt;0),[6]PDI_DES__DEDICACIÓN!$E102,""),IF($A104="TOTAL",SUM(INDIRECT("C4:C"&amp;ROW()-1)),""))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IF(AND($A104&lt;&gt;"",$A104&lt;&gt;"TOTAL"),IF(AND([6]PDI_DES__DEDICACIÓN!$H102&lt;&gt;"",[6]PDI_DES__DEDICACIÓN!$H102&lt;&gt;0),[6]PDI_DES__DEDICACIÓN!$H102,""),IF($A104="TOTAL",SUM(INDIRECT("E4:E"&amp;ROW()-1)),""))</f>
        <v/>
      </c>
      <c r="F104" s="6" t="str">
        <f ca="1">IF(AND($A104&lt;&gt;"",$A104&lt;&gt;"TOTAL"),IF(AND([6]PDI_DES__DEDICACIÓN!$J102&lt;&gt;"",[6]PDI_DES__DEDICACIÓN!$J102&lt;&gt;0),[6]PDI_DES__DEDICACIÓN!$J102,""),IF($A104="TOTAL",SUM(INDIRECT("F4:F"&amp;ROW()-1)),""))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IF(AND($A104&lt;&gt;"",$A104&lt;&gt;"TOTAL"),IF(AND([6]PDI_DES__DEDICACIÓN!$M102&lt;&gt;"",[6]PDI_DES__DEDICACIÓN!$M102&lt;&gt;0),[6]PDI_DES__DEDICACIÓN!$M102,""),IF($A104="TOTAL",SUM(INDIRECT("H4:H"&amp;ROW()-1)),""))</f>
        <v/>
      </c>
      <c r="I104" s="6" t="str">
        <f ca="1">IF(AND($A104&lt;&gt;"",$A104&lt;&gt;"TOTAL"),IF(AND([6]PDI_DES__DEDICACIÓN!$O102&lt;&gt;"",[6]PDI_DES__DEDICACIÓN!$O102&lt;&gt;0),[6]PDI_DES__DEDICACIÓN!$O102,""),IF($A104="TOTAL",SUM(INDIRECT("I4:I"&amp;ROW()-1)),""))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IF(AND($A104&lt;&gt;"",$A104&lt;&gt;"TOTAL"),IF(AND([6]PDI_DES__DEDICACIÓN!$R102&lt;&gt;"",[6]PDI_DES__DEDICACIÓN!$R102&lt;&gt;0),[6]PDI_DES__DEDICACIÓN!$R102,""),IF($A104="TOTAL",SUM(INDIRECT("K4:K"&amp;ROW()-1)),""))</f>
        <v/>
      </c>
      <c r="L104" s="6" t="str">
        <f ca="1">IF(AND($A104&lt;&gt;"",$A104&lt;&gt;"TOTAL"),IF(AND([6]PDI_DES__DEDICACIÓN!$T102&lt;&gt;"",[6]PDI_DES__DEDICACIÓN!$T102&lt;&gt;0),[6]PDI_DES__DEDICACIÓN!$T102,""),IF($A104="TOTAL",SUM(INDIRECT("L4:L"&amp;ROW()-1)),""))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IF(AND($A104&lt;&gt;"",$A104&lt;&gt;"TOTAL"),IF(AND([6]PDI_DES__DEDICACIÓN!$W102&lt;&gt;"",[6]PDI_DES__DEDICACIÓN!$W102&lt;&gt;0),[6]PDI_DES__DEDICACIÓN!$W102,""),IF($A104="TOTAL",SUM(INDIRECT("N4:N"&amp;ROW()-1)),""))</f>
        <v/>
      </c>
      <c r="O104" s="6" t="str">
        <f ca="1">IF(AND($A104&lt;&gt;"",$A104&lt;&gt;"TOTAL"),IF(AND([6]PDI_DES__DEDICACIÓN!$Y102&lt;&gt;"",[6]PDI_DES__DEDICACIÓN!$Y102&lt;&gt;0),[6]PDI_DES__DEDICACIÓN!$Y102,""),IF($A104="TOTAL",SUM(INDIRECT("O4:O"&amp;ROW()-1)),""))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IF(AND($A104&lt;&gt;"",$A104&lt;&gt;"TOTAL"),IF(AND([6]PDI_DES__DEDICACIÓN!$AB102&lt;&gt;"",[6]PDI_DES__DEDICACIÓN!$AB102&lt;&gt;0),[6]PDI_DES__DEDICACIÓN!$AB102,""),IF($A104="TOTAL",SUM(INDIRECT("Q4:Q"&amp;ROW()-1)),""))</f>
        <v/>
      </c>
      <c r="R104" s="6" t="str">
        <f ca="1">IF(AND($A104&lt;&gt;"",$A104&lt;&gt;"TOTAL"),IF(AND([6]PDI_DES__DEDICACIÓN!$AD102&lt;&gt;"",[6]PDI_DES__DEDICACIÓN!$AD102&lt;&gt;0),[6]PDI_DES__DEDICACIÓN!$AD102,""),IF($A104="TOTAL",SUM(INDIRECT("R4:R"&amp;ROW()-1)),""))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IF(AND($A104&lt;&gt;"",$A104&lt;&gt;"TOTAL"),IF(AND([6]PDI_DES__DEDICACIÓN!$AG102&lt;&gt;"",[6]PDI_DES__DEDICACIÓN!$AG102&lt;&gt;0),[6]PDI_DES__DEDICACIÓN!$AG102,""),IF($A104="TOTAL",SUM(INDIRECT("T4:T"&amp;ROW()-1)),""))</f>
        <v/>
      </c>
      <c r="U104" s="6" t="str">
        <f ca="1">IF(AND($A104&lt;&gt;"",$A104&lt;&gt;"TOTAL"),IF(AND([6]PDI_DES__DEDICACIÓN!$AI102&lt;&gt;"",[6]PDI_DES__DEDICACIÓN!$AI102&lt;&gt;0),[6]PDI_DES__DEDICACIÓN!$AI102,""),IF($A104="TOTAL",SUM(INDIRECT("U4:U"&amp;ROW()-1)),""))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IF(AND($A104&lt;&gt;"",$A104&lt;&gt;"TOTAL"),IF(AND([6]PDI_DES__DEDICACIÓN!$AL102&lt;&gt;"",[6]PDI_DES__DEDICACIÓN!$AL102&lt;&gt;0),[6]PDI_DES__DEDICACIÓN!$AL102,""),IF($A104="TOTAL",SUM(INDIRECT("W4:W"&amp;ROW()-1)),""))</f>
        <v/>
      </c>
      <c r="X104" s="6" t="str">
        <f ca="1">IF(AND($A104&lt;&gt;"",$A104&lt;&gt;"TOTAL"),IF(AND([6]PDI_DES__DEDICACIÓN!$AN102&lt;&gt;"",[6]PDI_DES__DEDICACIÓN!$AN102&lt;&gt;0),[6]PDI_DES__DEDICACIÓN!$AN102,""),IF($A104="TOTAL",SUM(INDIRECT("X4:X"&amp;ROW()-1)),""))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IF(AND($A104&lt;&gt;"",$A104&lt;&gt;"TOTAL"),IF(AND([6]PDI_DES__DEDICACIÓN!$AQ102&lt;&gt;"",[6]PDI_DES__DEDICACIÓN!$AQ102&lt;&gt;0),[6]PDI_DES__DEDICACIÓN!$AQ102,""),IF($A104="TOTAL",SUM(INDIRECT("Z4:Z"&amp;ROW()-1)),""))</f>
        <v/>
      </c>
      <c r="AA104" s="6" t="str">
        <f ca="1">IF(AND($A104&lt;&gt;"",$A104&lt;&gt;"TOTAL"),IF(AND([6]PDI_DES__DEDICACIÓN!$AS102&lt;&gt;"",[6]PDI_DES__DEDICACIÓN!$AS102&lt;&gt;0),[6]PDI_DES__DEDICACIÓN!$AS102,""),IF($A104="TOTAL",SUM(INDIRECT("AA4:AA"&amp;ROW()-1)),""))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IF(AND($A104&lt;&gt;"",$A104&lt;&gt;"TOTAL"),IF(AND([6]PDI_DES__DEDICACIÓN!$AV102&lt;&gt;"",[6]PDI_DES__DEDICACIÓN!$AV102&lt;&gt;0),[6]PDI_DES__DEDICACIÓN!$AV102,""),IF($A104="TOTAL",SUM(INDIRECT("AC4:AC"&amp;ROW()-1)),""))</f>
        <v/>
      </c>
      <c r="AD104" s="6" t="str">
        <f ca="1">IF(AND($A104&lt;&gt;"",$A104&lt;&gt;"TOTAL"),IF(AND([6]PDI_DES__DEDICACIÓN!$AX102&lt;&gt;"",[6]PDI_DES__DEDICACIÓN!$AX102&lt;&gt;0),[6]PDI_DES__DEDICACIÓN!$AX102,""),IF($A104="TOTAL",SUM(INDIRECT("AD4:AD"&amp;ROW()-1)),""))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IF(AND($A104&lt;&gt;"",$A104&lt;&gt;"TOTAL"),IF(AND([6]PDI_DES__DEDICACIÓN!$BA102&lt;&gt;"",[6]PDI_DES__DEDICACIÓN!$BA102&lt;&gt;0),[6]PDI_DES__DEDICACIÓN!$BA102,""),IF($A104="TOTAL",SUM(INDIRECT("AF4:AF"&amp;ROW()-1)),""))</f>
        <v/>
      </c>
      <c r="AG104" s="6" t="str">
        <f ca="1">IF(AND($A104&lt;&gt;"",$A104&lt;&gt;"TOTAL"),IF(AND([6]PDI_DES__DEDICACIÓN!$BC102&lt;&gt;"",[6]PDI_DES__DEDICACIÓN!$BC102&lt;&gt;0),[6]PDI_DES__DEDICACIÓN!$BC102,""),IF($A104="TOTAL",SUM(INDIRECT("AG4:AG"&amp;ROW()-1)),""))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IF(AND($A104&lt;&gt;"",$A104&lt;&gt;"TOTAL"),IF(AND([6]PDI_DES__DEDICACIÓN!$BF102&lt;&gt;"",[6]PDI_DES__DEDICACIÓN!$BF102&lt;&gt;0),[6]PDI_DES__DEDICACIÓN!$BF102,""),IF($A104="TOTAL",SUM(INDIRECT("AI4:AI"&amp;ROW()-1)),""))</f>
        <v/>
      </c>
      <c r="AJ104" s="6" t="str">
        <f ca="1">IF(AND($A104&lt;&gt;"",$A104&lt;&gt;"TOTAL"),IF(AND([6]PDI_DES__DEDICACIÓN!$BH102&lt;&gt;"",[6]PDI_DES__DEDICACIÓN!$BH102&lt;&gt;0),[6]PDI_DES__DEDICACIÓN!$BH102,""),IF($A104="TOTAL",SUM(INDIRECT("AJ4:AJ"&amp;ROW()-1)),""))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IF(AND($A104&lt;&gt;"",$A104&lt;&gt;"TOTAL"),IF(AND([6]PDI_DES__DEDICACIÓN!$BK102&lt;&gt;"",[6]PDI_DES__DEDICACIÓN!$BK102&lt;&gt;0),[6]PDI_DES__DEDICACIÓN!$BK102,""),IF($A104="TOTAL",SUM(INDIRECT("AL4:AL"&amp;ROW()-1)),""))</f>
        <v/>
      </c>
      <c r="AM104" s="6" t="str">
        <f ca="1">IF(AND($A104&lt;&gt;"",$A104&lt;&gt;"TOTAL"),IF(AND([6]PDI_DES__DEDICACIÓN!$BM102&lt;&gt;"",[6]PDI_DES__DEDICACIÓN!$BM102&lt;&gt;0),[6]PDI_DES__DEDICACIÓN!$BM102,""),IF($A104="TOTAL",SUM(INDIRECT("AM4:AM"&amp;ROW()-1)),""))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IF(AND($A104&lt;&gt;"",$A104&lt;&gt;"TOTAL"),IF(AND([6]PDI_DES__DEDICACIÓN!$BP102&lt;&gt;"",[6]PDI_DES__DEDICACIÓN!$BP102&lt;&gt;0),[6]PDI_DES__DEDICACIÓN!$BP102,""),IF($A104="TOTAL",SUM(INDIRECT("AO4:AO"&amp;ROW()-1)),""))</f>
        <v/>
      </c>
      <c r="AP104" s="6" t="str">
        <f ca="1">IF(AND($A104&lt;&gt;"",$A104&lt;&gt;"TOTAL"),IF(AND([6]PDI_DES__DEDICACIÓN!$BR102&lt;&gt;"",[6]PDI_DES__DEDICACIÓN!$BR102&lt;&gt;0),[6]PDI_DES__DEDICACIÓN!$BR102,""),IF($A104="TOTAL",SUM(INDIRECT("AP4:AP"&amp;ROW()-1)),""))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IF(AND($A104&lt;&gt;"",$A104&lt;&gt;"TOTAL"),IF(AND([6]PDI_DES__DEDICACIÓN!$BU102&lt;&gt;"",[6]PDI_DES__DEDICACIÓN!$BU102&lt;&gt;0),[6]PDI_DES__DEDICACIÓN!$BU102,""),IF($A104="TOTAL",SUM(INDIRECT("AR4:AR"&amp;ROW()-1)),""))</f>
        <v/>
      </c>
      <c r="AS104" s="6" t="str">
        <f ca="1">IF(AND($A104&lt;&gt;"",$A104&lt;&gt;"TOTAL"),IF(AND([6]PDI_DES__DEDICACIÓN!$BW102&lt;&gt;"",[6]PDI_DES__DEDICACIÓN!$BW102&lt;&gt;0),[6]PDI_DES__DEDICACIÓN!$BW102,""),IF($A104="TOTAL",SUM(INDIRECT("AS4:AS"&amp;ROW()-1)),""))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IF(AND($A104&lt;&gt;"",$A104&lt;&gt;"TOTAL"),IF(AND([6]PDI_DES__DEDICACIÓN!$BZ102&lt;&gt;"",[6]PDI_DES__DEDICACIÓN!$BZ102&lt;&gt;0),[6]PDI_DES__DEDICACIÓN!$BZ102,""),IF($A104="TOTAL",SUM(INDIRECT("AU4:AU"&amp;ROW()-1)),""))</f>
        <v/>
      </c>
      <c r="AV104" s="6" t="str">
        <f ca="1">IF(AND($A104&lt;&gt;"",$A104&lt;&gt;"TOTAL"),IF(AND([6]PDI_DES__DEDICACIÓN!$CB102&lt;&gt;"",[6]PDI_DES__DEDICACIÓN!$CB102&lt;&gt;0),[6]PDI_DES__DEDICACIÓN!$CB102,""),IF($A104="TOTAL",SUM(INDIRECT("AV4:AV"&amp;ROW()-1)),""))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IF(AND($A104&lt;&gt;"",$A104&lt;&gt;"TOTAL"),IF(AND([6]PDI_DES__DEDICACIÓN!$CE102&lt;&gt;"",[6]PDI_DES__DEDICACIÓN!$CE102&lt;&gt;0),[6]PDI_DES__DEDICACIÓN!$CE102,""),IF($A104="TOTAL",SUM(INDIRECT("AX4:AX"&amp;ROW()-1)),""))</f>
        <v/>
      </c>
      <c r="AY104" s="6" t="str">
        <f ca="1">IF(AND($A104&lt;&gt;"",$A104&lt;&gt;"TOTAL"),IF(AND([6]PDI_DES__DEDICACIÓN!$CG102&lt;&gt;"",[6]PDI_DES__DEDICACIÓN!$CG102&lt;&gt;0),[6]PDI_DES__DEDICACIÓN!$CG102,""),IF($A104="TOTAL",SUM(INDIRECT("AY4:AY"&amp;ROW()-1)),""))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IF(AND($A104&lt;&gt;"",$A104&lt;&gt;"TOTAL"),IF(AND([6]PDI_DES__DEDICACIÓN!$CJ102&lt;&gt;"",[6]PDI_DES__DEDICACIÓN!$CJ102&lt;&gt;0),[6]PDI_DES__DEDICACIÓN!$CJ102,""),IF($A104="TOTAL",SUM(INDIRECT("BA4:BA"&amp;ROW()-1)),""))</f>
        <v/>
      </c>
      <c r="BB104" s="6" t="str">
        <f ca="1">IF(AND($A104&lt;&gt;"",$A104&lt;&gt;"TOTAL"),IF(AND([6]PDI_DES__DEDICACIÓN!$CL102&lt;&gt;"",[6]PDI_DES__DEDICACIÓN!$CL102&lt;&gt;0),[6]PDI_DES__DEDICACIÓN!$CL102,""),IF($A104="TOTAL",SUM(INDIRECT("BB4:BB"&amp;ROW()-1)),""))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IF(AND($A104&lt;&gt;"",$A104&lt;&gt;"TOTAL"),IF(AND([6]PDI_DES__DEDICACIÓN!$CO102&lt;&gt;"",[6]PDI_DES__DEDICACIÓN!$CO102&lt;&gt;0),[6]PDI_DES__DEDICACIÓN!$CO102,""),IF($A104="TOTAL",SUM(INDIRECT("BD4:BD"&amp;ROW()-1)),""))</f>
        <v/>
      </c>
      <c r="BE104" s="6" t="str">
        <f ca="1">IF(AND($A104&lt;&gt;"",$A104&lt;&gt;"TOTAL"),IF(AND([6]PDI_DES__DEDICACIÓN!$CQ102&lt;&gt;"",[6]PDI_DES__DEDICACIÓN!$CQ102&lt;&gt;0),[6]PDI_DES__DEDICACIÓN!$CQ102,""),IF($A104="TOTAL",SUM(INDIRECT("BE4:BE"&amp;ROW()-1)),""))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IF([6]PDI_DES__DEDICACIÓN!$B103&lt;&gt;"",[6]PDI_DES__DEDICACIÓN!$B103,IF(AND([6]PDI_DES__DEDICACIÓN!$B103="",[6]PDI_DES__DEDICACIÓN!$B104="",[6]PDI_DES__DEDICACIÓN!$B102=""),"","TOTAL"))</f>
        <v/>
      </c>
      <c r="B105" s="6" t="str">
        <f ca="1">IF(AND($A105&lt;&gt;"",$A105&lt;&gt;"TOTAL"),IF(AND([6]PDI_DES__DEDICACIÓN!$C103&lt;&gt;"",[6]PDI_DES__DEDICACIÓN!$C103&lt;&gt;0),[6]PDI_DES__DEDICACIÓN!$C103,""),IF($A105="TOTAL",SUM(INDIRECT("B4:B"&amp;ROW()-1)),""))</f>
        <v/>
      </c>
      <c r="C105" s="6" t="str">
        <f ca="1">IF(AND($A105&lt;&gt;"",$A105&lt;&gt;"TOTAL"),IF(AND([6]PDI_DES__DEDICACIÓN!$E103&lt;&gt;"",[6]PDI_DES__DEDICACIÓN!$E103&lt;&gt;0),[6]PDI_DES__DEDICACIÓN!$E103,""),IF($A105="TOTAL",SUM(INDIRECT("C4:C"&amp;ROW()-1)),""))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IF(AND($A105&lt;&gt;"",$A105&lt;&gt;"TOTAL"),IF(AND([6]PDI_DES__DEDICACIÓN!$H103&lt;&gt;"",[6]PDI_DES__DEDICACIÓN!$H103&lt;&gt;0),[6]PDI_DES__DEDICACIÓN!$H103,""),IF($A105="TOTAL",SUM(INDIRECT("E4:E"&amp;ROW()-1)),""))</f>
        <v/>
      </c>
      <c r="F105" s="6" t="str">
        <f ca="1">IF(AND($A105&lt;&gt;"",$A105&lt;&gt;"TOTAL"),IF(AND([6]PDI_DES__DEDICACIÓN!$J103&lt;&gt;"",[6]PDI_DES__DEDICACIÓN!$J103&lt;&gt;0),[6]PDI_DES__DEDICACIÓN!$J103,""),IF($A105="TOTAL",SUM(INDIRECT("F4:F"&amp;ROW()-1)),""))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IF(AND($A105&lt;&gt;"",$A105&lt;&gt;"TOTAL"),IF(AND([6]PDI_DES__DEDICACIÓN!$M103&lt;&gt;"",[6]PDI_DES__DEDICACIÓN!$M103&lt;&gt;0),[6]PDI_DES__DEDICACIÓN!$M103,""),IF($A105="TOTAL",SUM(INDIRECT("H4:H"&amp;ROW()-1)),""))</f>
        <v/>
      </c>
      <c r="I105" s="6" t="str">
        <f ca="1">IF(AND($A105&lt;&gt;"",$A105&lt;&gt;"TOTAL"),IF(AND([6]PDI_DES__DEDICACIÓN!$O103&lt;&gt;"",[6]PDI_DES__DEDICACIÓN!$O103&lt;&gt;0),[6]PDI_DES__DEDICACIÓN!$O103,""),IF($A105="TOTAL",SUM(INDIRECT("I4:I"&amp;ROW()-1)),""))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IF(AND($A105&lt;&gt;"",$A105&lt;&gt;"TOTAL"),IF(AND([6]PDI_DES__DEDICACIÓN!$R103&lt;&gt;"",[6]PDI_DES__DEDICACIÓN!$R103&lt;&gt;0),[6]PDI_DES__DEDICACIÓN!$R103,""),IF($A105="TOTAL",SUM(INDIRECT("K4:K"&amp;ROW()-1)),""))</f>
        <v/>
      </c>
      <c r="L105" s="6" t="str">
        <f ca="1">IF(AND($A105&lt;&gt;"",$A105&lt;&gt;"TOTAL"),IF(AND([6]PDI_DES__DEDICACIÓN!$T103&lt;&gt;"",[6]PDI_DES__DEDICACIÓN!$T103&lt;&gt;0),[6]PDI_DES__DEDICACIÓN!$T103,""),IF($A105="TOTAL",SUM(INDIRECT("L4:L"&amp;ROW()-1)),""))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IF(AND($A105&lt;&gt;"",$A105&lt;&gt;"TOTAL"),IF(AND([6]PDI_DES__DEDICACIÓN!$W103&lt;&gt;"",[6]PDI_DES__DEDICACIÓN!$W103&lt;&gt;0),[6]PDI_DES__DEDICACIÓN!$W103,""),IF($A105="TOTAL",SUM(INDIRECT("N4:N"&amp;ROW()-1)),""))</f>
        <v/>
      </c>
      <c r="O105" s="6" t="str">
        <f ca="1">IF(AND($A105&lt;&gt;"",$A105&lt;&gt;"TOTAL"),IF(AND([6]PDI_DES__DEDICACIÓN!$Y103&lt;&gt;"",[6]PDI_DES__DEDICACIÓN!$Y103&lt;&gt;0),[6]PDI_DES__DEDICACIÓN!$Y103,""),IF($A105="TOTAL",SUM(INDIRECT("O4:O"&amp;ROW()-1)),""))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IF(AND($A105&lt;&gt;"",$A105&lt;&gt;"TOTAL"),IF(AND([6]PDI_DES__DEDICACIÓN!$AB103&lt;&gt;"",[6]PDI_DES__DEDICACIÓN!$AB103&lt;&gt;0),[6]PDI_DES__DEDICACIÓN!$AB103,""),IF($A105="TOTAL",SUM(INDIRECT("Q4:Q"&amp;ROW()-1)),""))</f>
        <v/>
      </c>
      <c r="R105" s="6" t="str">
        <f ca="1">IF(AND($A105&lt;&gt;"",$A105&lt;&gt;"TOTAL"),IF(AND([6]PDI_DES__DEDICACIÓN!$AD103&lt;&gt;"",[6]PDI_DES__DEDICACIÓN!$AD103&lt;&gt;0),[6]PDI_DES__DEDICACIÓN!$AD103,""),IF($A105="TOTAL",SUM(INDIRECT("R4:R"&amp;ROW()-1)),""))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IF(AND($A105&lt;&gt;"",$A105&lt;&gt;"TOTAL"),IF(AND([6]PDI_DES__DEDICACIÓN!$AG103&lt;&gt;"",[6]PDI_DES__DEDICACIÓN!$AG103&lt;&gt;0),[6]PDI_DES__DEDICACIÓN!$AG103,""),IF($A105="TOTAL",SUM(INDIRECT("T4:T"&amp;ROW()-1)),""))</f>
        <v/>
      </c>
      <c r="U105" s="6" t="str">
        <f ca="1">IF(AND($A105&lt;&gt;"",$A105&lt;&gt;"TOTAL"),IF(AND([6]PDI_DES__DEDICACIÓN!$AI103&lt;&gt;"",[6]PDI_DES__DEDICACIÓN!$AI103&lt;&gt;0),[6]PDI_DES__DEDICACIÓN!$AI103,""),IF($A105="TOTAL",SUM(INDIRECT("U4:U"&amp;ROW()-1)),""))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IF(AND($A105&lt;&gt;"",$A105&lt;&gt;"TOTAL"),IF(AND([6]PDI_DES__DEDICACIÓN!$AL103&lt;&gt;"",[6]PDI_DES__DEDICACIÓN!$AL103&lt;&gt;0),[6]PDI_DES__DEDICACIÓN!$AL103,""),IF($A105="TOTAL",SUM(INDIRECT("W4:W"&amp;ROW()-1)),""))</f>
        <v/>
      </c>
      <c r="X105" s="6" t="str">
        <f ca="1">IF(AND($A105&lt;&gt;"",$A105&lt;&gt;"TOTAL"),IF(AND([6]PDI_DES__DEDICACIÓN!$AN103&lt;&gt;"",[6]PDI_DES__DEDICACIÓN!$AN103&lt;&gt;0),[6]PDI_DES__DEDICACIÓN!$AN103,""),IF($A105="TOTAL",SUM(INDIRECT("X4:X"&amp;ROW()-1)),""))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IF(AND($A105&lt;&gt;"",$A105&lt;&gt;"TOTAL"),IF(AND([6]PDI_DES__DEDICACIÓN!$AQ103&lt;&gt;"",[6]PDI_DES__DEDICACIÓN!$AQ103&lt;&gt;0),[6]PDI_DES__DEDICACIÓN!$AQ103,""),IF($A105="TOTAL",SUM(INDIRECT("Z4:Z"&amp;ROW()-1)),""))</f>
        <v/>
      </c>
      <c r="AA105" s="6" t="str">
        <f ca="1">IF(AND($A105&lt;&gt;"",$A105&lt;&gt;"TOTAL"),IF(AND([6]PDI_DES__DEDICACIÓN!$AS103&lt;&gt;"",[6]PDI_DES__DEDICACIÓN!$AS103&lt;&gt;0),[6]PDI_DES__DEDICACIÓN!$AS103,""),IF($A105="TOTAL",SUM(INDIRECT("AA4:AA"&amp;ROW()-1)),""))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IF(AND($A105&lt;&gt;"",$A105&lt;&gt;"TOTAL"),IF(AND([6]PDI_DES__DEDICACIÓN!$AV103&lt;&gt;"",[6]PDI_DES__DEDICACIÓN!$AV103&lt;&gt;0),[6]PDI_DES__DEDICACIÓN!$AV103,""),IF($A105="TOTAL",SUM(INDIRECT("AC4:AC"&amp;ROW()-1)),""))</f>
        <v/>
      </c>
      <c r="AD105" s="6" t="str">
        <f ca="1">IF(AND($A105&lt;&gt;"",$A105&lt;&gt;"TOTAL"),IF(AND([6]PDI_DES__DEDICACIÓN!$AX103&lt;&gt;"",[6]PDI_DES__DEDICACIÓN!$AX103&lt;&gt;0),[6]PDI_DES__DEDICACIÓN!$AX103,""),IF($A105="TOTAL",SUM(INDIRECT("AD4:AD"&amp;ROW()-1)),""))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IF(AND($A105&lt;&gt;"",$A105&lt;&gt;"TOTAL"),IF(AND([6]PDI_DES__DEDICACIÓN!$BA103&lt;&gt;"",[6]PDI_DES__DEDICACIÓN!$BA103&lt;&gt;0),[6]PDI_DES__DEDICACIÓN!$BA103,""),IF($A105="TOTAL",SUM(INDIRECT("AF4:AF"&amp;ROW()-1)),""))</f>
        <v/>
      </c>
      <c r="AG105" s="6" t="str">
        <f ca="1">IF(AND($A105&lt;&gt;"",$A105&lt;&gt;"TOTAL"),IF(AND([6]PDI_DES__DEDICACIÓN!$BC103&lt;&gt;"",[6]PDI_DES__DEDICACIÓN!$BC103&lt;&gt;0),[6]PDI_DES__DEDICACIÓN!$BC103,""),IF($A105="TOTAL",SUM(INDIRECT("AG4:AG"&amp;ROW()-1)),""))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IF(AND($A105&lt;&gt;"",$A105&lt;&gt;"TOTAL"),IF(AND([6]PDI_DES__DEDICACIÓN!$BF103&lt;&gt;"",[6]PDI_DES__DEDICACIÓN!$BF103&lt;&gt;0),[6]PDI_DES__DEDICACIÓN!$BF103,""),IF($A105="TOTAL",SUM(INDIRECT("AI4:AI"&amp;ROW()-1)),""))</f>
        <v/>
      </c>
      <c r="AJ105" s="6" t="str">
        <f ca="1">IF(AND($A105&lt;&gt;"",$A105&lt;&gt;"TOTAL"),IF(AND([6]PDI_DES__DEDICACIÓN!$BH103&lt;&gt;"",[6]PDI_DES__DEDICACIÓN!$BH103&lt;&gt;0),[6]PDI_DES__DEDICACIÓN!$BH103,""),IF($A105="TOTAL",SUM(INDIRECT("AJ4:AJ"&amp;ROW()-1)),""))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IF(AND($A105&lt;&gt;"",$A105&lt;&gt;"TOTAL"),IF(AND([6]PDI_DES__DEDICACIÓN!$BK103&lt;&gt;"",[6]PDI_DES__DEDICACIÓN!$BK103&lt;&gt;0),[6]PDI_DES__DEDICACIÓN!$BK103,""),IF($A105="TOTAL",SUM(INDIRECT("AL4:AL"&amp;ROW()-1)),""))</f>
        <v/>
      </c>
      <c r="AM105" s="6" t="str">
        <f ca="1">IF(AND($A105&lt;&gt;"",$A105&lt;&gt;"TOTAL"),IF(AND([6]PDI_DES__DEDICACIÓN!$BM103&lt;&gt;"",[6]PDI_DES__DEDICACIÓN!$BM103&lt;&gt;0),[6]PDI_DES__DEDICACIÓN!$BM103,""),IF($A105="TOTAL",SUM(INDIRECT("AM4:AM"&amp;ROW()-1)),""))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IF(AND($A105&lt;&gt;"",$A105&lt;&gt;"TOTAL"),IF(AND([6]PDI_DES__DEDICACIÓN!$BP103&lt;&gt;"",[6]PDI_DES__DEDICACIÓN!$BP103&lt;&gt;0),[6]PDI_DES__DEDICACIÓN!$BP103,""),IF($A105="TOTAL",SUM(INDIRECT("AO4:AO"&amp;ROW()-1)),""))</f>
        <v/>
      </c>
      <c r="AP105" s="6" t="str">
        <f ca="1">IF(AND($A105&lt;&gt;"",$A105&lt;&gt;"TOTAL"),IF(AND([6]PDI_DES__DEDICACIÓN!$BR103&lt;&gt;"",[6]PDI_DES__DEDICACIÓN!$BR103&lt;&gt;0),[6]PDI_DES__DEDICACIÓN!$BR103,""),IF($A105="TOTAL",SUM(INDIRECT("AP4:AP"&amp;ROW()-1)),""))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IF(AND($A105&lt;&gt;"",$A105&lt;&gt;"TOTAL"),IF(AND([6]PDI_DES__DEDICACIÓN!$BU103&lt;&gt;"",[6]PDI_DES__DEDICACIÓN!$BU103&lt;&gt;0),[6]PDI_DES__DEDICACIÓN!$BU103,""),IF($A105="TOTAL",SUM(INDIRECT("AR4:AR"&amp;ROW()-1)),""))</f>
        <v/>
      </c>
      <c r="AS105" s="6" t="str">
        <f ca="1">IF(AND($A105&lt;&gt;"",$A105&lt;&gt;"TOTAL"),IF(AND([6]PDI_DES__DEDICACIÓN!$BW103&lt;&gt;"",[6]PDI_DES__DEDICACIÓN!$BW103&lt;&gt;0),[6]PDI_DES__DEDICACIÓN!$BW103,""),IF($A105="TOTAL",SUM(INDIRECT("AS4:AS"&amp;ROW()-1)),""))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IF(AND($A105&lt;&gt;"",$A105&lt;&gt;"TOTAL"),IF(AND([6]PDI_DES__DEDICACIÓN!$BZ103&lt;&gt;"",[6]PDI_DES__DEDICACIÓN!$BZ103&lt;&gt;0),[6]PDI_DES__DEDICACIÓN!$BZ103,""),IF($A105="TOTAL",SUM(INDIRECT("AU4:AU"&amp;ROW()-1)),""))</f>
        <v/>
      </c>
      <c r="AV105" s="6" t="str">
        <f ca="1">IF(AND($A105&lt;&gt;"",$A105&lt;&gt;"TOTAL"),IF(AND([6]PDI_DES__DEDICACIÓN!$CB103&lt;&gt;"",[6]PDI_DES__DEDICACIÓN!$CB103&lt;&gt;0),[6]PDI_DES__DEDICACIÓN!$CB103,""),IF($A105="TOTAL",SUM(INDIRECT("AV4:AV"&amp;ROW()-1)),""))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IF(AND($A105&lt;&gt;"",$A105&lt;&gt;"TOTAL"),IF(AND([6]PDI_DES__DEDICACIÓN!$CE103&lt;&gt;"",[6]PDI_DES__DEDICACIÓN!$CE103&lt;&gt;0),[6]PDI_DES__DEDICACIÓN!$CE103,""),IF($A105="TOTAL",SUM(INDIRECT("AX4:AX"&amp;ROW()-1)),""))</f>
        <v/>
      </c>
      <c r="AY105" s="6" t="str">
        <f ca="1">IF(AND($A105&lt;&gt;"",$A105&lt;&gt;"TOTAL"),IF(AND([6]PDI_DES__DEDICACIÓN!$CG103&lt;&gt;"",[6]PDI_DES__DEDICACIÓN!$CG103&lt;&gt;0),[6]PDI_DES__DEDICACIÓN!$CG103,""),IF($A105="TOTAL",SUM(INDIRECT("AY4:AY"&amp;ROW()-1)),""))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IF(AND($A105&lt;&gt;"",$A105&lt;&gt;"TOTAL"),IF(AND([6]PDI_DES__DEDICACIÓN!$CJ103&lt;&gt;"",[6]PDI_DES__DEDICACIÓN!$CJ103&lt;&gt;0),[6]PDI_DES__DEDICACIÓN!$CJ103,""),IF($A105="TOTAL",SUM(INDIRECT("BA4:BA"&amp;ROW()-1)),""))</f>
        <v/>
      </c>
      <c r="BB105" s="6" t="str">
        <f ca="1">IF(AND($A105&lt;&gt;"",$A105&lt;&gt;"TOTAL"),IF(AND([6]PDI_DES__DEDICACIÓN!$CL103&lt;&gt;"",[6]PDI_DES__DEDICACIÓN!$CL103&lt;&gt;0),[6]PDI_DES__DEDICACIÓN!$CL103,""),IF($A105="TOTAL",SUM(INDIRECT("BB4:BB"&amp;ROW()-1)),""))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IF(AND($A105&lt;&gt;"",$A105&lt;&gt;"TOTAL"),IF(AND([6]PDI_DES__DEDICACIÓN!$CO103&lt;&gt;"",[6]PDI_DES__DEDICACIÓN!$CO103&lt;&gt;0),[6]PDI_DES__DEDICACIÓN!$CO103,""),IF($A105="TOTAL",SUM(INDIRECT("BD4:BD"&amp;ROW()-1)),""))</f>
        <v/>
      </c>
      <c r="BE105" s="6" t="str">
        <f ca="1">IF(AND($A105&lt;&gt;"",$A105&lt;&gt;"TOTAL"),IF(AND([6]PDI_DES__DEDICACIÓN!$CQ103&lt;&gt;"",[6]PDI_DES__DEDICACIÓN!$CQ103&lt;&gt;0),[6]PDI_DES__DEDICACIÓN!$CQ103,""),IF($A105="TOTAL",SUM(INDIRECT("BE4:BE"&amp;ROW()-1)),""))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IF([6]PDI_DES__DEDICACIÓN!$B104&lt;&gt;"",[6]PDI_DES__DEDICACIÓN!$B104,IF(AND([6]PDI_DES__DEDICACIÓN!$B104="",[6]PDI_DES__DEDICACIÓN!$B105="",[6]PDI_DES__DEDICACIÓN!$B103=""),"","TOTAL"))</f>
        <v/>
      </c>
      <c r="B106" s="6" t="str">
        <f ca="1">IF(AND($A106&lt;&gt;"",$A106&lt;&gt;"TOTAL"),IF(AND([6]PDI_DES__DEDICACIÓN!$C104&lt;&gt;"",[6]PDI_DES__DEDICACIÓN!$C104&lt;&gt;0),[6]PDI_DES__DEDICACIÓN!$C104,""),IF($A106="TOTAL",SUM(INDIRECT("B4:B"&amp;ROW()-1)),""))</f>
        <v/>
      </c>
      <c r="C106" s="6" t="str">
        <f ca="1">IF(AND($A106&lt;&gt;"",$A106&lt;&gt;"TOTAL"),IF(AND([6]PDI_DES__DEDICACIÓN!$E104&lt;&gt;"",[6]PDI_DES__DEDICACIÓN!$E104&lt;&gt;0),[6]PDI_DES__DEDICACIÓN!$E104,""),IF($A106="TOTAL",SUM(INDIRECT("C4:C"&amp;ROW()-1)),""))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IF(AND($A106&lt;&gt;"",$A106&lt;&gt;"TOTAL"),IF(AND([6]PDI_DES__DEDICACIÓN!$H104&lt;&gt;"",[6]PDI_DES__DEDICACIÓN!$H104&lt;&gt;0),[6]PDI_DES__DEDICACIÓN!$H104,""),IF($A106="TOTAL",SUM(INDIRECT("E4:E"&amp;ROW()-1)),""))</f>
        <v/>
      </c>
      <c r="F106" s="6" t="str">
        <f ca="1">IF(AND($A106&lt;&gt;"",$A106&lt;&gt;"TOTAL"),IF(AND([6]PDI_DES__DEDICACIÓN!$J104&lt;&gt;"",[6]PDI_DES__DEDICACIÓN!$J104&lt;&gt;0),[6]PDI_DES__DEDICACIÓN!$J104,""),IF($A106="TOTAL",SUM(INDIRECT("F4:F"&amp;ROW()-1)),""))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IF(AND($A106&lt;&gt;"",$A106&lt;&gt;"TOTAL"),IF(AND([6]PDI_DES__DEDICACIÓN!$M104&lt;&gt;"",[6]PDI_DES__DEDICACIÓN!$M104&lt;&gt;0),[6]PDI_DES__DEDICACIÓN!$M104,""),IF($A106="TOTAL",SUM(INDIRECT("H4:H"&amp;ROW()-1)),""))</f>
        <v/>
      </c>
      <c r="I106" s="6" t="str">
        <f ca="1">IF(AND($A106&lt;&gt;"",$A106&lt;&gt;"TOTAL"),IF(AND([6]PDI_DES__DEDICACIÓN!$O104&lt;&gt;"",[6]PDI_DES__DEDICACIÓN!$O104&lt;&gt;0),[6]PDI_DES__DEDICACIÓN!$O104,""),IF($A106="TOTAL",SUM(INDIRECT("I4:I"&amp;ROW()-1)),""))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IF(AND($A106&lt;&gt;"",$A106&lt;&gt;"TOTAL"),IF(AND([6]PDI_DES__DEDICACIÓN!$R104&lt;&gt;"",[6]PDI_DES__DEDICACIÓN!$R104&lt;&gt;0),[6]PDI_DES__DEDICACIÓN!$R104,""),IF($A106="TOTAL",SUM(INDIRECT("K4:K"&amp;ROW()-1)),""))</f>
        <v/>
      </c>
      <c r="L106" s="6" t="str">
        <f ca="1">IF(AND($A106&lt;&gt;"",$A106&lt;&gt;"TOTAL"),IF(AND([6]PDI_DES__DEDICACIÓN!$T104&lt;&gt;"",[6]PDI_DES__DEDICACIÓN!$T104&lt;&gt;0),[6]PDI_DES__DEDICACIÓN!$T104,""),IF($A106="TOTAL",SUM(INDIRECT("L4:L"&amp;ROW()-1)),""))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IF(AND($A106&lt;&gt;"",$A106&lt;&gt;"TOTAL"),IF(AND([6]PDI_DES__DEDICACIÓN!$W104&lt;&gt;"",[6]PDI_DES__DEDICACIÓN!$W104&lt;&gt;0),[6]PDI_DES__DEDICACIÓN!$W104,""),IF($A106="TOTAL",SUM(INDIRECT("N4:N"&amp;ROW()-1)),""))</f>
        <v/>
      </c>
      <c r="O106" s="6" t="str">
        <f ca="1">IF(AND($A106&lt;&gt;"",$A106&lt;&gt;"TOTAL"),IF(AND([6]PDI_DES__DEDICACIÓN!$Y104&lt;&gt;"",[6]PDI_DES__DEDICACIÓN!$Y104&lt;&gt;0),[6]PDI_DES__DEDICACIÓN!$Y104,""),IF($A106="TOTAL",SUM(INDIRECT("O4:O"&amp;ROW()-1)),""))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IF(AND($A106&lt;&gt;"",$A106&lt;&gt;"TOTAL"),IF(AND([6]PDI_DES__DEDICACIÓN!$AB104&lt;&gt;"",[6]PDI_DES__DEDICACIÓN!$AB104&lt;&gt;0),[6]PDI_DES__DEDICACIÓN!$AB104,""),IF($A106="TOTAL",SUM(INDIRECT("Q4:Q"&amp;ROW()-1)),""))</f>
        <v/>
      </c>
      <c r="R106" s="6" t="str">
        <f ca="1">IF(AND($A106&lt;&gt;"",$A106&lt;&gt;"TOTAL"),IF(AND([6]PDI_DES__DEDICACIÓN!$AD104&lt;&gt;"",[6]PDI_DES__DEDICACIÓN!$AD104&lt;&gt;0),[6]PDI_DES__DEDICACIÓN!$AD104,""),IF($A106="TOTAL",SUM(INDIRECT("R4:R"&amp;ROW()-1)),""))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IF(AND($A106&lt;&gt;"",$A106&lt;&gt;"TOTAL"),IF(AND([6]PDI_DES__DEDICACIÓN!$AG104&lt;&gt;"",[6]PDI_DES__DEDICACIÓN!$AG104&lt;&gt;0),[6]PDI_DES__DEDICACIÓN!$AG104,""),IF($A106="TOTAL",SUM(INDIRECT("T4:T"&amp;ROW()-1)),""))</f>
        <v/>
      </c>
      <c r="U106" s="6" t="str">
        <f ca="1">IF(AND($A106&lt;&gt;"",$A106&lt;&gt;"TOTAL"),IF(AND([6]PDI_DES__DEDICACIÓN!$AI104&lt;&gt;"",[6]PDI_DES__DEDICACIÓN!$AI104&lt;&gt;0),[6]PDI_DES__DEDICACIÓN!$AI104,""),IF($A106="TOTAL",SUM(INDIRECT("U4:U"&amp;ROW()-1)),""))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IF(AND($A106&lt;&gt;"",$A106&lt;&gt;"TOTAL"),IF(AND([6]PDI_DES__DEDICACIÓN!$AL104&lt;&gt;"",[6]PDI_DES__DEDICACIÓN!$AL104&lt;&gt;0),[6]PDI_DES__DEDICACIÓN!$AL104,""),IF($A106="TOTAL",SUM(INDIRECT("W4:W"&amp;ROW()-1)),""))</f>
        <v/>
      </c>
      <c r="X106" s="6" t="str">
        <f ca="1">IF(AND($A106&lt;&gt;"",$A106&lt;&gt;"TOTAL"),IF(AND([6]PDI_DES__DEDICACIÓN!$AN104&lt;&gt;"",[6]PDI_DES__DEDICACIÓN!$AN104&lt;&gt;0),[6]PDI_DES__DEDICACIÓN!$AN104,""),IF($A106="TOTAL",SUM(INDIRECT("X4:X"&amp;ROW()-1)),""))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IF(AND($A106&lt;&gt;"",$A106&lt;&gt;"TOTAL"),IF(AND([6]PDI_DES__DEDICACIÓN!$AQ104&lt;&gt;"",[6]PDI_DES__DEDICACIÓN!$AQ104&lt;&gt;0),[6]PDI_DES__DEDICACIÓN!$AQ104,""),IF($A106="TOTAL",SUM(INDIRECT("Z4:Z"&amp;ROW()-1)),""))</f>
        <v/>
      </c>
      <c r="AA106" s="6" t="str">
        <f ca="1">IF(AND($A106&lt;&gt;"",$A106&lt;&gt;"TOTAL"),IF(AND([6]PDI_DES__DEDICACIÓN!$AS104&lt;&gt;"",[6]PDI_DES__DEDICACIÓN!$AS104&lt;&gt;0),[6]PDI_DES__DEDICACIÓN!$AS104,""),IF($A106="TOTAL",SUM(INDIRECT("AA4:AA"&amp;ROW()-1)),""))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IF(AND($A106&lt;&gt;"",$A106&lt;&gt;"TOTAL"),IF(AND([6]PDI_DES__DEDICACIÓN!$AV104&lt;&gt;"",[6]PDI_DES__DEDICACIÓN!$AV104&lt;&gt;0),[6]PDI_DES__DEDICACIÓN!$AV104,""),IF($A106="TOTAL",SUM(INDIRECT("AC4:AC"&amp;ROW()-1)),""))</f>
        <v/>
      </c>
      <c r="AD106" s="6" t="str">
        <f ca="1">IF(AND($A106&lt;&gt;"",$A106&lt;&gt;"TOTAL"),IF(AND([6]PDI_DES__DEDICACIÓN!$AX104&lt;&gt;"",[6]PDI_DES__DEDICACIÓN!$AX104&lt;&gt;0),[6]PDI_DES__DEDICACIÓN!$AX104,""),IF($A106="TOTAL",SUM(INDIRECT("AD4:AD"&amp;ROW()-1)),""))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IF(AND($A106&lt;&gt;"",$A106&lt;&gt;"TOTAL"),IF(AND([6]PDI_DES__DEDICACIÓN!$BA104&lt;&gt;"",[6]PDI_DES__DEDICACIÓN!$BA104&lt;&gt;0),[6]PDI_DES__DEDICACIÓN!$BA104,""),IF($A106="TOTAL",SUM(INDIRECT("AF4:AF"&amp;ROW()-1)),""))</f>
        <v/>
      </c>
      <c r="AG106" s="6" t="str">
        <f ca="1">IF(AND($A106&lt;&gt;"",$A106&lt;&gt;"TOTAL"),IF(AND([6]PDI_DES__DEDICACIÓN!$BC104&lt;&gt;"",[6]PDI_DES__DEDICACIÓN!$BC104&lt;&gt;0),[6]PDI_DES__DEDICACIÓN!$BC104,""),IF($A106="TOTAL",SUM(INDIRECT("AG4:AG"&amp;ROW()-1)),""))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IF(AND($A106&lt;&gt;"",$A106&lt;&gt;"TOTAL"),IF(AND([6]PDI_DES__DEDICACIÓN!$BF104&lt;&gt;"",[6]PDI_DES__DEDICACIÓN!$BF104&lt;&gt;0),[6]PDI_DES__DEDICACIÓN!$BF104,""),IF($A106="TOTAL",SUM(INDIRECT("AI4:AI"&amp;ROW()-1)),""))</f>
        <v/>
      </c>
      <c r="AJ106" s="6" t="str">
        <f ca="1">IF(AND($A106&lt;&gt;"",$A106&lt;&gt;"TOTAL"),IF(AND([6]PDI_DES__DEDICACIÓN!$BH104&lt;&gt;"",[6]PDI_DES__DEDICACIÓN!$BH104&lt;&gt;0),[6]PDI_DES__DEDICACIÓN!$BH104,""),IF($A106="TOTAL",SUM(INDIRECT("AJ4:AJ"&amp;ROW()-1)),""))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IF(AND($A106&lt;&gt;"",$A106&lt;&gt;"TOTAL"),IF(AND([6]PDI_DES__DEDICACIÓN!$BK104&lt;&gt;"",[6]PDI_DES__DEDICACIÓN!$BK104&lt;&gt;0),[6]PDI_DES__DEDICACIÓN!$BK104,""),IF($A106="TOTAL",SUM(INDIRECT("AL4:AL"&amp;ROW()-1)),""))</f>
        <v/>
      </c>
      <c r="AM106" s="6" t="str">
        <f ca="1">IF(AND($A106&lt;&gt;"",$A106&lt;&gt;"TOTAL"),IF(AND([6]PDI_DES__DEDICACIÓN!$BM104&lt;&gt;"",[6]PDI_DES__DEDICACIÓN!$BM104&lt;&gt;0),[6]PDI_DES__DEDICACIÓN!$BM104,""),IF($A106="TOTAL",SUM(INDIRECT("AM4:AM"&amp;ROW()-1)),""))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IF(AND($A106&lt;&gt;"",$A106&lt;&gt;"TOTAL"),IF(AND([6]PDI_DES__DEDICACIÓN!$BP104&lt;&gt;"",[6]PDI_DES__DEDICACIÓN!$BP104&lt;&gt;0),[6]PDI_DES__DEDICACIÓN!$BP104,""),IF($A106="TOTAL",SUM(INDIRECT("AO4:AO"&amp;ROW()-1)),""))</f>
        <v/>
      </c>
      <c r="AP106" s="6" t="str">
        <f ca="1">IF(AND($A106&lt;&gt;"",$A106&lt;&gt;"TOTAL"),IF(AND([6]PDI_DES__DEDICACIÓN!$BR104&lt;&gt;"",[6]PDI_DES__DEDICACIÓN!$BR104&lt;&gt;0),[6]PDI_DES__DEDICACIÓN!$BR104,""),IF($A106="TOTAL",SUM(INDIRECT("AP4:AP"&amp;ROW()-1)),""))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IF(AND($A106&lt;&gt;"",$A106&lt;&gt;"TOTAL"),IF(AND([6]PDI_DES__DEDICACIÓN!$BU104&lt;&gt;"",[6]PDI_DES__DEDICACIÓN!$BU104&lt;&gt;0),[6]PDI_DES__DEDICACIÓN!$BU104,""),IF($A106="TOTAL",SUM(INDIRECT("AR4:AR"&amp;ROW()-1)),""))</f>
        <v/>
      </c>
      <c r="AS106" s="6" t="str">
        <f ca="1">IF(AND($A106&lt;&gt;"",$A106&lt;&gt;"TOTAL"),IF(AND([6]PDI_DES__DEDICACIÓN!$BW104&lt;&gt;"",[6]PDI_DES__DEDICACIÓN!$BW104&lt;&gt;0),[6]PDI_DES__DEDICACIÓN!$BW104,""),IF($A106="TOTAL",SUM(INDIRECT("AS4:AS"&amp;ROW()-1)),""))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IF(AND($A106&lt;&gt;"",$A106&lt;&gt;"TOTAL"),IF(AND([6]PDI_DES__DEDICACIÓN!$BZ104&lt;&gt;"",[6]PDI_DES__DEDICACIÓN!$BZ104&lt;&gt;0),[6]PDI_DES__DEDICACIÓN!$BZ104,""),IF($A106="TOTAL",SUM(INDIRECT("AU4:AU"&amp;ROW()-1)),""))</f>
        <v/>
      </c>
      <c r="AV106" s="6" t="str">
        <f ca="1">IF(AND($A106&lt;&gt;"",$A106&lt;&gt;"TOTAL"),IF(AND([6]PDI_DES__DEDICACIÓN!$CB104&lt;&gt;"",[6]PDI_DES__DEDICACIÓN!$CB104&lt;&gt;0),[6]PDI_DES__DEDICACIÓN!$CB104,""),IF($A106="TOTAL",SUM(INDIRECT("AV4:AV"&amp;ROW()-1)),""))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IF(AND($A106&lt;&gt;"",$A106&lt;&gt;"TOTAL"),IF(AND([6]PDI_DES__DEDICACIÓN!$CE104&lt;&gt;"",[6]PDI_DES__DEDICACIÓN!$CE104&lt;&gt;0),[6]PDI_DES__DEDICACIÓN!$CE104,""),IF($A106="TOTAL",SUM(INDIRECT("AX4:AX"&amp;ROW()-1)),""))</f>
        <v/>
      </c>
      <c r="AY106" s="6" t="str">
        <f ca="1">IF(AND($A106&lt;&gt;"",$A106&lt;&gt;"TOTAL"),IF(AND([6]PDI_DES__DEDICACIÓN!$CG104&lt;&gt;"",[6]PDI_DES__DEDICACIÓN!$CG104&lt;&gt;0),[6]PDI_DES__DEDICACIÓN!$CG104,""),IF($A106="TOTAL",SUM(INDIRECT("AY4:AY"&amp;ROW()-1)),""))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IF(AND($A106&lt;&gt;"",$A106&lt;&gt;"TOTAL"),IF(AND([6]PDI_DES__DEDICACIÓN!$CJ104&lt;&gt;"",[6]PDI_DES__DEDICACIÓN!$CJ104&lt;&gt;0),[6]PDI_DES__DEDICACIÓN!$CJ104,""),IF($A106="TOTAL",SUM(INDIRECT("BA4:BA"&amp;ROW()-1)),""))</f>
        <v/>
      </c>
      <c r="BB106" s="6" t="str">
        <f ca="1">IF(AND($A106&lt;&gt;"",$A106&lt;&gt;"TOTAL"),IF(AND([6]PDI_DES__DEDICACIÓN!$CL104&lt;&gt;"",[6]PDI_DES__DEDICACIÓN!$CL104&lt;&gt;0),[6]PDI_DES__DEDICACIÓN!$CL104,""),IF($A106="TOTAL",SUM(INDIRECT("BB4:BB"&amp;ROW()-1)),""))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IF(AND($A106&lt;&gt;"",$A106&lt;&gt;"TOTAL"),IF(AND([6]PDI_DES__DEDICACIÓN!$CO104&lt;&gt;"",[6]PDI_DES__DEDICACIÓN!$CO104&lt;&gt;0),[6]PDI_DES__DEDICACIÓN!$CO104,""),IF($A106="TOTAL",SUM(INDIRECT("BD4:BD"&amp;ROW()-1)),""))</f>
        <v/>
      </c>
      <c r="BE106" s="6" t="str">
        <f ca="1">IF(AND($A106&lt;&gt;"",$A106&lt;&gt;"TOTAL"),IF(AND([6]PDI_DES__DEDICACIÓN!$CQ104&lt;&gt;"",[6]PDI_DES__DEDICACIÓN!$CQ104&lt;&gt;0),[6]PDI_DES__DEDICACIÓN!$CQ104,""),IF($A106="TOTAL",SUM(INDIRECT("BE4:BE"&amp;ROW()-1)),""))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IF([6]PDI_DES__DEDICACIÓN!$B105&lt;&gt;"",[6]PDI_DES__DEDICACIÓN!$B105,IF(AND([6]PDI_DES__DEDICACIÓN!$B105="",[6]PDI_DES__DEDICACIÓN!$B106="",[6]PDI_DES__DEDICACIÓN!$B104=""),"","TOTAL"))</f>
        <v/>
      </c>
      <c r="B107" s="6" t="str">
        <f ca="1">IF(AND($A107&lt;&gt;"",$A107&lt;&gt;"TOTAL"),IF(AND([6]PDI_DES__DEDICACIÓN!$C105&lt;&gt;"",[6]PDI_DES__DEDICACIÓN!$C105&lt;&gt;0),[6]PDI_DES__DEDICACIÓN!$C105,""),IF($A107="TOTAL",SUM(INDIRECT("B4:B"&amp;ROW()-1)),""))</f>
        <v/>
      </c>
      <c r="C107" s="6" t="str">
        <f ca="1">IF(AND($A107&lt;&gt;"",$A107&lt;&gt;"TOTAL"),IF(AND([6]PDI_DES__DEDICACIÓN!$E105&lt;&gt;"",[6]PDI_DES__DEDICACIÓN!$E105&lt;&gt;0),[6]PDI_DES__DEDICACIÓN!$E105,""),IF($A107="TOTAL",SUM(INDIRECT("C4:C"&amp;ROW()-1)),""))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IF(AND($A107&lt;&gt;"",$A107&lt;&gt;"TOTAL"),IF(AND([6]PDI_DES__DEDICACIÓN!$H105&lt;&gt;"",[6]PDI_DES__DEDICACIÓN!$H105&lt;&gt;0),[6]PDI_DES__DEDICACIÓN!$H105,""),IF($A107="TOTAL",SUM(INDIRECT("E4:E"&amp;ROW()-1)),""))</f>
        <v/>
      </c>
      <c r="F107" s="6" t="str">
        <f ca="1">IF(AND($A107&lt;&gt;"",$A107&lt;&gt;"TOTAL"),IF(AND([6]PDI_DES__DEDICACIÓN!$J105&lt;&gt;"",[6]PDI_DES__DEDICACIÓN!$J105&lt;&gt;0),[6]PDI_DES__DEDICACIÓN!$J105,""),IF($A107="TOTAL",SUM(INDIRECT("F4:F"&amp;ROW()-1)),""))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IF(AND($A107&lt;&gt;"",$A107&lt;&gt;"TOTAL"),IF(AND([6]PDI_DES__DEDICACIÓN!$M105&lt;&gt;"",[6]PDI_DES__DEDICACIÓN!$M105&lt;&gt;0),[6]PDI_DES__DEDICACIÓN!$M105,""),IF($A107="TOTAL",SUM(INDIRECT("H4:H"&amp;ROW()-1)),""))</f>
        <v/>
      </c>
      <c r="I107" s="6" t="str">
        <f ca="1">IF(AND($A107&lt;&gt;"",$A107&lt;&gt;"TOTAL"),IF(AND([6]PDI_DES__DEDICACIÓN!$O105&lt;&gt;"",[6]PDI_DES__DEDICACIÓN!$O105&lt;&gt;0),[6]PDI_DES__DEDICACIÓN!$O105,""),IF($A107="TOTAL",SUM(INDIRECT("I4:I"&amp;ROW()-1)),""))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IF(AND($A107&lt;&gt;"",$A107&lt;&gt;"TOTAL"),IF(AND([6]PDI_DES__DEDICACIÓN!$R105&lt;&gt;"",[6]PDI_DES__DEDICACIÓN!$R105&lt;&gt;0),[6]PDI_DES__DEDICACIÓN!$R105,""),IF($A107="TOTAL",SUM(INDIRECT("K4:K"&amp;ROW()-1)),""))</f>
        <v/>
      </c>
      <c r="L107" s="6" t="str">
        <f ca="1">IF(AND($A107&lt;&gt;"",$A107&lt;&gt;"TOTAL"),IF(AND([6]PDI_DES__DEDICACIÓN!$T105&lt;&gt;"",[6]PDI_DES__DEDICACIÓN!$T105&lt;&gt;0),[6]PDI_DES__DEDICACIÓN!$T105,""),IF($A107="TOTAL",SUM(INDIRECT("L4:L"&amp;ROW()-1)),""))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IF(AND($A107&lt;&gt;"",$A107&lt;&gt;"TOTAL"),IF(AND([6]PDI_DES__DEDICACIÓN!$W105&lt;&gt;"",[6]PDI_DES__DEDICACIÓN!$W105&lt;&gt;0),[6]PDI_DES__DEDICACIÓN!$W105,""),IF($A107="TOTAL",SUM(INDIRECT("N4:N"&amp;ROW()-1)),""))</f>
        <v/>
      </c>
      <c r="O107" s="6" t="str">
        <f ca="1">IF(AND($A107&lt;&gt;"",$A107&lt;&gt;"TOTAL"),IF(AND([6]PDI_DES__DEDICACIÓN!$Y105&lt;&gt;"",[6]PDI_DES__DEDICACIÓN!$Y105&lt;&gt;0),[6]PDI_DES__DEDICACIÓN!$Y105,""),IF($A107="TOTAL",SUM(INDIRECT("O4:O"&amp;ROW()-1)),""))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IF(AND($A107&lt;&gt;"",$A107&lt;&gt;"TOTAL"),IF(AND([6]PDI_DES__DEDICACIÓN!$AB105&lt;&gt;"",[6]PDI_DES__DEDICACIÓN!$AB105&lt;&gt;0),[6]PDI_DES__DEDICACIÓN!$AB105,""),IF($A107="TOTAL",SUM(INDIRECT("Q4:Q"&amp;ROW()-1)),""))</f>
        <v/>
      </c>
      <c r="R107" s="6" t="str">
        <f ca="1">IF(AND($A107&lt;&gt;"",$A107&lt;&gt;"TOTAL"),IF(AND([6]PDI_DES__DEDICACIÓN!$AD105&lt;&gt;"",[6]PDI_DES__DEDICACIÓN!$AD105&lt;&gt;0),[6]PDI_DES__DEDICACIÓN!$AD105,""),IF($A107="TOTAL",SUM(INDIRECT("R4:R"&amp;ROW()-1)),""))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IF(AND($A107&lt;&gt;"",$A107&lt;&gt;"TOTAL"),IF(AND([6]PDI_DES__DEDICACIÓN!$AG105&lt;&gt;"",[6]PDI_DES__DEDICACIÓN!$AG105&lt;&gt;0),[6]PDI_DES__DEDICACIÓN!$AG105,""),IF($A107="TOTAL",SUM(INDIRECT("T4:T"&amp;ROW()-1)),""))</f>
        <v/>
      </c>
      <c r="U107" s="6" t="str">
        <f ca="1">IF(AND($A107&lt;&gt;"",$A107&lt;&gt;"TOTAL"),IF(AND([6]PDI_DES__DEDICACIÓN!$AI105&lt;&gt;"",[6]PDI_DES__DEDICACIÓN!$AI105&lt;&gt;0),[6]PDI_DES__DEDICACIÓN!$AI105,""),IF($A107="TOTAL",SUM(INDIRECT("U4:U"&amp;ROW()-1)),""))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IF(AND($A107&lt;&gt;"",$A107&lt;&gt;"TOTAL"),IF(AND([6]PDI_DES__DEDICACIÓN!$AL105&lt;&gt;"",[6]PDI_DES__DEDICACIÓN!$AL105&lt;&gt;0),[6]PDI_DES__DEDICACIÓN!$AL105,""),IF($A107="TOTAL",SUM(INDIRECT("W4:W"&amp;ROW()-1)),""))</f>
        <v/>
      </c>
      <c r="X107" s="6" t="str">
        <f ca="1">IF(AND($A107&lt;&gt;"",$A107&lt;&gt;"TOTAL"),IF(AND([6]PDI_DES__DEDICACIÓN!$AN105&lt;&gt;"",[6]PDI_DES__DEDICACIÓN!$AN105&lt;&gt;0),[6]PDI_DES__DEDICACIÓN!$AN105,""),IF($A107="TOTAL",SUM(INDIRECT("X4:X"&amp;ROW()-1)),""))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IF(AND($A107&lt;&gt;"",$A107&lt;&gt;"TOTAL"),IF(AND([6]PDI_DES__DEDICACIÓN!$AQ105&lt;&gt;"",[6]PDI_DES__DEDICACIÓN!$AQ105&lt;&gt;0),[6]PDI_DES__DEDICACIÓN!$AQ105,""),IF($A107="TOTAL",SUM(INDIRECT("Z4:Z"&amp;ROW()-1)),""))</f>
        <v/>
      </c>
      <c r="AA107" s="6" t="str">
        <f ca="1">IF(AND($A107&lt;&gt;"",$A107&lt;&gt;"TOTAL"),IF(AND([6]PDI_DES__DEDICACIÓN!$AS105&lt;&gt;"",[6]PDI_DES__DEDICACIÓN!$AS105&lt;&gt;0),[6]PDI_DES__DEDICACIÓN!$AS105,""),IF($A107="TOTAL",SUM(INDIRECT("AA4:AA"&amp;ROW()-1)),""))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IF(AND($A107&lt;&gt;"",$A107&lt;&gt;"TOTAL"),IF(AND([6]PDI_DES__DEDICACIÓN!$AV105&lt;&gt;"",[6]PDI_DES__DEDICACIÓN!$AV105&lt;&gt;0),[6]PDI_DES__DEDICACIÓN!$AV105,""),IF($A107="TOTAL",SUM(INDIRECT("AC4:AC"&amp;ROW()-1)),""))</f>
        <v/>
      </c>
      <c r="AD107" s="6" t="str">
        <f ca="1">IF(AND($A107&lt;&gt;"",$A107&lt;&gt;"TOTAL"),IF(AND([6]PDI_DES__DEDICACIÓN!$AX105&lt;&gt;"",[6]PDI_DES__DEDICACIÓN!$AX105&lt;&gt;0),[6]PDI_DES__DEDICACIÓN!$AX105,""),IF($A107="TOTAL",SUM(INDIRECT("AD4:AD"&amp;ROW()-1)),""))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IF(AND($A107&lt;&gt;"",$A107&lt;&gt;"TOTAL"),IF(AND([6]PDI_DES__DEDICACIÓN!$BA105&lt;&gt;"",[6]PDI_DES__DEDICACIÓN!$BA105&lt;&gt;0),[6]PDI_DES__DEDICACIÓN!$BA105,""),IF($A107="TOTAL",SUM(INDIRECT("AF4:AF"&amp;ROW()-1)),""))</f>
        <v/>
      </c>
      <c r="AG107" s="6" t="str">
        <f ca="1">IF(AND($A107&lt;&gt;"",$A107&lt;&gt;"TOTAL"),IF(AND([6]PDI_DES__DEDICACIÓN!$BC105&lt;&gt;"",[6]PDI_DES__DEDICACIÓN!$BC105&lt;&gt;0),[6]PDI_DES__DEDICACIÓN!$BC105,""),IF($A107="TOTAL",SUM(INDIRECT("AG4:AG"&amp;ROW()-1)),""))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IF(AND($A107&lt;&gt;"",$A107&lt;&gt;"TOTAL"),IF(AND([6]PDI_DES__DEDICACIÓN!$BF105&lt;&gt;"",[6]PDI_DES__DEDICACIÓN!$BF105&lt;&gt;0),[6]PDI_DES__DEDICACIÓN!$BF105,""),IF($A107="TOTAL",SUM(INDIRECT("AI4:AI"&amp;ROW()-1)),""))</f>
        <v/>
      </c>
      <c r="AJ107" s="6" t="str">
        <f ca="1">IF(AND($A107&lt;&gt;"",$A107&lt;&gt;"TOTAL"),IF(AND([6]PDI_DES__DEDICACIÓN!$BH105&lt;&gt;"",[6]PDI_DES__DEDICACIÓN!$BH105&lt;&gt;0),[6]PDI_DES__DEDICACIÓN!$BH105,""),IF($A107="TOTAL",SUM(INDIRECT("AJ4:AJ"&amp;ROW()-1)),""))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IF(AND($A107&lt;&gt;"",$A107&lt;&gt;"TOTAL"),IF(AND([6]PDI_DES__DEDICACIÓN!$BK105&lt;&gt;"",[6]PDI_DES__DEDICACIÓN!$BK105&lt;&gt;0),[6]PDI_DES__DEDICACIÓN!$BK105,""),IF($A107="TOTAL",SUM(INDIRECT("AL4:AL"&amp;ROW()-1)),""))</f>
        <v/>
      </c>
      <c r="AM107" s="6" t="str">
        <f ca="1">IF(AND($A107&lt;&gt;"",$A107&lt;&gt;"TOTAL"),IF(AND([6]PDI_DES__DEDICACIÓN!$BM105&lt;&gt;"",[6]PDI_DES__DEDICACIÓN!$BM105&lt;&gt;0),[6]PDI_DES__DEDICACIÓN!$BM105,""),IF($A107="TOTAL",SUM(INDIRECT("AM4:AM"&amp;ROW()-1)),""))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IF(AND($A107&lt;&gt;"",$A107&lt;&gt;"TOTAL"),IF(AND([6]PDI_DES__DEDICACIÓN!$BP105&lt;&gt;"",[6]PDI_DES__DEDICACIÓN!$BP105&lt;&gt;0),[6]PDI_DES__DEDICACIÓN!$BP105,""),IF($A107="TOTAL",SUM(INDIRECT("AO4:AO"&amp;ROW()-1)),""))</f>
        <v/>
      </c>
      <c r="AP107" s="6" t="str">
        <f ca="1">IF(AND($A107&lt;&gt;"",$A107&lt;&gt;"TOTAL"),IF(AND([6]PDI_DES__DEDICACIÓN!$BR105&lt;&gt;"",[6]PDI_DES__DEDICACIÓN!$BR105&lt;&gt;0),[6]PDI_DES__DEDICACIÓN!$BR105,""),IF($A107="TOTAL",SUM(INDIRECT("AP4:AP"&amp;ROW()-1)),""))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IF(AND($A107&lt;&gt;"",$A107&lt;&gt;"TOTAL"),IF(AND([6]PDI_DES__DEDICACIÓN!$BU105&lt;&gt;"",[6]PDI_DES__DEDICACIÓN!$BU105&lt;&gt;0),[6]PDI_DES__DEDICACIÓN!$BU105,""),IF($A107="TOTAL",SUM(INDIRECT("AR4:AR"&amp;ROW()-1)),""))</f>
        <v/>
      </c>
      <c r="AS107" s="6" t="str">
        <f ca="1">IF(AND($A107&lt;&gt;"",$A107&lt;&gt;"TOTAL"),IF(AND([6]PDI_DES__DEDICACIÓN!$BW105&lt;&gt;"",[6]PDI_DES__DEDICACIÓN!$BW105&lt;&gt;0),[6]PDI_DES__DEDICACIÓN!$BW105,""),IF($A107="TOTAL",SUM(INDIRECT("AS4:AS"&amp;ROW()-1)),""))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IF(AND($A107&lt;&gt;"",$A107&lt;&gt;"TOTAL"),IF(AND([6]PDI_DES__DEDICACIÓN!$BZ105&lt;&gt;"",[6]PDI_DES__DEDICACIÓN!$BZ105&lt;&gt;0),[6]PDI_DES__DEDICACIÓN!$BZ105,""),IF($A107="TOTAL",SUM(INDIRECT("AU4:AU"&amp;ROW()-1)),""))</f>
        <v/>
      </c>
      <c r="AV107" s="6" t="str">
        <f ca="1">IF(AND($A107&lt;&gt;"",$A107&lt;&gt;"TOTAL"),IF(AND([6]PDI_DES__DEDICACIÓN!$CB105&lt;&gt;"",[6]PDI_DES__DEDICACIÓN!$CB105&lt;&gt;0),[6]PDI_DES__DEDICACIÓN!$CB105,""),IF($A107="TOTAL",SUM(INDIRECT("AV4:AV"&amp;ROW()-1)),""))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IF(AND($A107&lt;&gt;"",$A107&lt;&gt;"TOTAL"),IF(AND([6]PDI_DES__DEDICACIÓN!$CE105&lt;&gt;"",[6]PDI_DES__DEDICACIÓN!$CE105&lt;&gt;0),[6]PDI_DES__DEDICACIÓN!$CE105,""),IF($A107="TOTAL",SUM(INDIRECT("AX4:AX"&amp;ROW()-1)),""))</f>
        <v/>
      </c>
      <c r="AY107" s="6" t="str">
        <f ca="1">IF(AND($A107&lt;&gt;"",$A107&lt;&gt;"TOTAL"),IF(AND([6]PDI_DES__DEDICACIÓN!$CG105&lt;&gt;"",[6]PDI_DES__DEDICACIÓN!$CG105&lt;&gt;0),[6]PDI_DES__DEDICACIÓN!$CG105,""),IF($A107="TOTAL",SUM(INDIRECT("AY4:AY"&amp;ROW()-1)),""))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IF(AND($A107&lt;&gt;"",$A107&lt;&gt;"TOTAL"),IF(AND([6]PDI_DES__DEDICACIÓN!$CJ105&lt;&gt;"",[6]PDI_DES__DEDICACIÓN!$CJ105&lt;&gt;0),[6]PDI_DES__DEDICACIÓN!$CJ105,""),IF($A107="TOTAL",SUM(INDIRECT("BA4:BA"&amp;ROW()-1)),""))</f>
        <v/>
      </c>
      <c r="BB107" s="6" t="str">
        <f ca="1">IF(AND($A107&lt;&gt;"",$A107&lt;&gt;"TOTAL"),IF(AND([6]PDI_DES__DEDICACIÓN!$CL105&lt;&gt;"",[6]PDI_DES__DEDICACIÓN!$CL105&lt;&gt;0),[6]PDI_DES__DEDICACIÓN!$CL105,""),IF($A107="TOTAL",SUM(INDIRECT("BB4:BB"&amp;ROW()-1)),""))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IF(AND($A107&lt;&gt;"",$A107&lt;&gt;"TOTAL"),IF(AND([6]PDI_DES__DEDICACIÓN!$CO105&lt;&gt;"",[6]PDI_DES__DEDICACIÓN!$CO105&lt;&gt;0),[6]PDI_DES__DEDICACIÓN!$CO105,""),IF($A107="TOTAL",SUM(INDIRECT("BD4:BD"&amp;ROW()-1)),""))</f>
        <v/>
      </c>
      <c r="BE107" s="6" t="str">
        <f ca="1">IF(AND($A107&lt;&gt;"",$A107&lt;&gt;"TOTAL"),IF(AND([6]PDI_DES__DEDICACIÓN!$CQ105&lt;&gt;"",[6]PDI_DES__DEDICACIÓN!$CQ105&lt;&gt;0),[6]PDI_DES__DEDICACIÓN!$CQ105,""),IF($A107="TOTAL",SUM(INDIRECT("BE4:BE"&amp;ROW()-1)),""))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IF([6]PDI_DES__DEDICACIÓN!$B106&lt;&gt;"",[6]PDI_DES__DEDICACIÓN!$B106,IF(AND([6]PDI_DES__DEDICACIÓN!$B106="",[6]PDI_DES__DEDICACIÓN!$B107="",[6]PDI_DES__DEDICACIÓN!$B105=""),"","TOTAL"))</f>
        <v/>
      </c>
      <c r="B108" s="6" t="str">
        <f ca="1">IF(AND($A108&lt;&gt;"",$A108&lt;&gt;"TOTAL"),IF(AND([6]PDI_DES__DEDICACIÓN!$C106&lt;&gt;"",[6]PDI_DES__DEDICACIÓN!$C106&lt;&gt;0),[6]PDI_DES__DEDICACIÓN!$C106,""),IF($A108="TOTAL",SUM(INDIRECT("B4:B"&amp;ROW()-1)),""))</f>
        <v/>
      </c>
      <c r="C108" s="6" t="str">
        <f ca="1">IF(AND($A108&lt;&gt;"",$A108&lt;&gt;"TOTAL"),IF(AND([6]PDI_DES__DEDICACIÓN!$E106&lt;&gt;"",[6]PDI_DES__DEDICACIÓN!$E106&lt;&gt;0),[6]PDI_DES__DEDICACIÓN!$E106,""),IF($A108="TOTAL",SUM(INDIRECT("C4:C"&amp;ROW()-1)),""))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IF(AND($A108&lt;&gt;"",$A108&lt;&gt;"TOTAL"),IF(AND([6]PDI_DES__DEDICACIÓN!$H106&lt;&gt;"",[6]PDI_DES__DEDICACIÓN!$H106&lt;&gt;0),[6]PDI_DES__DEDICACIÓN!$H106,""),IF($A108="TOTAL",SUM(INDIRECT("E4:E"&amp;ROW()-1)),""))</f>
        <v/>
      </c>
      <c r="F108" s="6" t="str">
        <f ca="1">IF(AND($A108&lt;&gt;"",$A108&lt;&gt;"TOTAL"),IF(AND([6]PDI_DES__DEDICACIÓN!$J106&lt;&gt;"",[6]PDI_DES__DEDICACIÓN!$J106&lt;&gt;0),[6]PDI_DES__DEDICACIÓN!$J106,""),IF($A108="TOTAL",SUM(INDIRECT("F4:F"&amp;ROW()-1)),""))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IF(AND($A108&lt;&gt;"",$A108&lt;&gt;"TOTAL"),IF(AND([6]PDI_DES__DEDICACIÓN!$M106&lt;&gt;"",[6]PDI_DES__DEDICACIÓN!$M106&lt;&gt;0),[6]PDI_DES__DEDICACIÓN!$M106,""),IF($A108="TOTAL",SUM(INDIRECT("H4:H"&amp;ROW()-1)),""))</f>
        <v/>
      </c>
      <c r="I108" s="6" t="str">
        <f ca="1">IF(AND($A108&lt;&gt;"",$A108&lt;&gt;"TOTAL"),IF(AND([6]PDI_DES__DEDICACIÓN!$O106&lt;&gt;"",[6]PDI_DES__DEDICACIÓN!$O106&lt;&gt;0),[6]PDI_DES__DEDICACIÓN!$O106,""),IF($A108="TOTAL",SUM(INDIRECT("I4:I"&amp;ROW()-1)),""))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IF(AND($A108&lt;&gt;"",$A108&lt;&gt;"TOTAL"),IF(AND([6]PDI_DES__DEDICACIÓN!$R106&lt;&gt;"",[6]PDI_DES__DEDICACIÓN!$R106&lt;&gt;0),[6]PDI_DES__DEDICACIÓN!$R106,""),IF($A108="TOTAL",SUM(INDIRECT("K4:K"&amp;ROW()-1)),""))</f>
        <v/>
      </c>
      <c r="L108" s="6" t="str">
        <f ca="1">IF(AND($A108&lt;&gt;"",$A108&lt;&gt;"TOTAL"),IF(AND([6]PDI_DES__DEDICACIÓN!$T106&lt;&gt;"",[6]PDI_DES__DEDICACIÓN!$T106&lt;&gt;0),[6]PDI_DES__DEDICACIÓN!$T106,""),IF($A108="TOTAL",SUM(INDIRECT("L4:L"&amp;ROW()-1)),""))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IF(AND($A108&lt;&gt;"",$A108&lt;&gt;"TOTAL"),IF(AND([6]PDI_DES__DEDICACIÓN!$W106&lt;&gt;"",[6]PDI_DES__DEDICACIÓN!$W106&lt;&gt;0),[6]PDI_DES__DEDICACIÓN!$W106,""),IF($A108="TOTAL",SUM(INDIRECT("N4:N"&amp;ROW()-1)),""))</f>
        <v/>
      </c>
      <c r="O108" s="6" t="str">
        <f ca="1">IF(AND($A108&lt;&gt;"",$A108&lt;&gt;"TOTAL"),IF(AND([6]PDI_DES__DEDICACIÓN!$Y106&lt;&gt;"",[6]PDI_DES__DEDICACIÓN!$Y106&lt;&gt;0),[6]PDI_DES__DEDICACIÓN!$Y106,""),IF($A108="TOTAL",SUM(INDIRECT("O4:O"&amp;ROW()-1)),""))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IF(AND($A108&lt;&gt;"",$A108&lt;&gt;"TOTAL"),IF(AND([6]PDI_DES__DEDICACIÓN!$AB106&lt;&gt;"",[6]PDI_DES__DEDICACIÓN!$AB106&lt;&gt;0),[6]PDI_DES__DEDICACIÓN!$AB106,""),IF($A108="TOTAL",SUM(INDIRECT("Q4:Q"&amp;ROW()-1)),""))</f>
        <v/>
      </c>
      <c r="R108" s="6" t="str">
        <f ca="1">IF(AND($A108&lt;&gt;"",$A108&lt;&gt;"TOTAL"),IF(AND([6]PDI_DES__DEDICACIÓN!$AD106&lt;&gt;"",[6]PDI_DES__DEDICACIÓN!$AD106&lt;&gt;0),[6]PDI_DES__DEDICACIÓN!$AD106,""),IF($A108="TOTAL",SUM(INDIRECT("R4:R"&amp;ROW()-1)),""))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IF(AND($A108&lt;&gt;"",$A108&lt;&gt;"TOTAL"),IF(AND([6]PDI_DES__DEDICACIÓN!$AG106&lt;&gt;"",[6]PDI_DES__DEDICACIÓN!$AG106&lt;&gt;0),[6]PDI_DES__DEDICACIÓN!$AG106,""),IF($A108="TOTAL",SUM(INDIRECT("T4:T"&amp;ROW()-1)),""))</f>
        <v/>
      </c>
      <c r="U108" s="6" t="str">
        <f ca="1">IF(AND($A108&lt;&gt;"",$A108&lt;&gt;"TOTAL"),IF(AND([6]PDI_DES__DEDICACIÓN!$AI106&lt;&gt;"",[6]PDI_DES__DEDICACIÓN!$AI106&lt;&gt;0),[6]PDI_DES__DEDICACIÓN!$AI106,""),IF($A108="TOTAL",SUM(INDIRECT("U4:U"&amp;ROW()-1)),""))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IF(AND($A108&lt;&gt;"",$A108&lt;&gt;"TOTAL"),IF(AND([6]PDI_DES__DEDICACIÓN!$AL106&lt;&gt;"",[6]PDI_DES__DEDICACIÓN!$AL106&lt;&gt;0),[6]PDI_DES__DEDICACIÓN!$AL106,""),IF($A108="TOTAL",SUM(INDIRECT("W4:W"&amp;ROW()-1)),""))</f>
        <v/>
      </c>
      <c r="X108" s="6" t="str">
        <f ca="1">IF(AND($A108&lt;&gt;"",$A108&lt;&gt;"TOTAL"),IF(AND([6]PDI_DES__DEDICACIÓN!$AN106&lt;&gt;"",[6]PDI_DES__DEDICACIÓN!$AN106&lt;&gt;0),[6]PDI_DES__DEDICACIÓN!$AN106,""),IF($A108="TOTAL",SUM(INDIRECT("X4:X"&amp;ROW()-1)),""))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IF(AND($A108&lt;&gt;"",$A108&lt;&gt;"TOTAL"),IF(AND([6]PDI_DES__DEDICACIÓN!$AQ106&lt;&gt;"",[6]PDI_DES__DEDICACIÓN!$AQ106&lt;&gt;0),[6]PDI_DES__DEDICACIÓN!$AQ106,""),IF($A108="TOTAL",SUM(INDIRECT("Z4:Z"&amp;ROW()-1)),""))</f>
        <v/>
      </c>
      <c r="AA108" s="6" t="str">
        <f ca="1">IF(AND($A108&lt;&gt;"",$A108&lt;&gt;"TOTAL"),IF(AND([6]PDI_DES__DEDICACIÓN!$AS106&lt;&gt;"",[6]PDI_DES__DEDICACIÓN!$AS106&lt;&gt;0),[6]PDI_DES__DEDICACIÓN!$AS106,""),IF($A108="TOTAL",SUM(INDIRECT("AA4:AA"&amp;ROW()-1)),""))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IF(AND($A108&lt;&gt;"",$A108&lt;&gt;"TOTAL"),IF(AND([6]PDI_DES__DEDICACIÓN!$AV106&lt;&gt;"",[6]PDI_DES__DEDICACIÓN!$AV106&lt;&gt;0),[6]PDI_DES__DEDICACIÓN!$AV106,""),IF($A108="TOTAL",SUM(INDIRECT("AC4:AC"&amp;ROW()-1)),""))</f>
        <v/>
      </c>
      <c r="AD108" s="6" t="str">
        <f ca="1">IF(AND($A108&lt;&gt;"",$A108&lt;&gt;"TOTAL"),IF(AND([6]PDI_DES__DEDICACIÓN!$AX106&lt;&gt;"",[6]PDI_DES__DEDICACIÓN!$AX106&lt;&gt;0),[6]PDI_DES__DEDICACIÓN!$AX106,""),IF($A108="TOTAL",SUM(INDIRECT("AD4:AD"&amp;ROW()-1)),""))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IF(AND($A108&lt;&gt;"",$A108&lt;&gt;"TOTAL"),IF(AND([6]PDI_DES__DEDICACIÓN!$BA106&lt;&gt;"",[6]PDI_DES__DEDICACIÓN!$BA106&lt;&gt;0),[6]PDI_DES__DEDICACIÓN!$BA106,""),IF($A108="TOTAL",SUM(INDIRECT("AF4:AF"&amp;ROW()-1)),""))</f>
        <v/>
      </c>
      <c r="AG108" s="6" t="str">
        <f ca="1">IF(AND($A108&lt;&gt;"",$A108&lt;&gt;"TOTAL"),IF(AND([6]PDI_DES__DEDICACIÓN!$BC106&lt;&gt;"",[6]PDI_DES__DEDICACIÓN!$BC106&lt;&gt;0),[6]PDI_DES__DEDICACIÓN!$BC106,""),IF($A108="TOTAL",SUM(INDIRECT("AG4:AG"&amp;ROW()-1)),""))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IF(AND($A108&lt;&gt;"",$A108&lt;&gt;"TOTAL"),IF(AND([6]PDI_DES__DEDICACIÓN!$BF106&lt;&gt;"",[6]PDI_DES__DEDICACIÓN!$BF106&lt;&gt;0),[6]PDI_DES__DEDICACIÓN!$BF106,""),IF($A108="TOTAL",SUM(INDIRECT("AI4:AI"&amp;ROW()-1)),""))</f>
        <v/>
      </c>
      <c r="AJ108" s="6" t="str">
        <f ca="1">IF(AND($A108&lt;&gt;"",$A108&lt;&gt;"TOTAL"),IF(AND([6]PDI_DES__DEDICACIÓN!$BH106&lt;&gt;"",[6]PDI_DES__DEDICACIÓN!$BH106&lt;&gt;0),[6]PDI_DES__DEDICACIÓN!$BH106,""),IF($A108="TOTAL",SUM(INDIRECT("AJ4:AJ"&amp;ROW()-1)),""))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IF(AND($A108&lt;&gt;"",$A108&lt;&gt;"TOTAL"),IF(AND([6]PDI_DES__DEDICACIÓN!$BK106&lt;&gt;"",[6]PDI_DES__DEDICACIÓN!$BK106&lt;&gt;0),[6]PDI_DES__DEDICACIÓN!$BK106,""),IF($A108="TOTAL",SUM(INDIRECT("AL4:AL"&amp;ROW()-1)),""))</f>
        <v/>
      </c>
      <c r="AM108" s="6" t="str">
        <f ca="1">IF(AND($A108&lt;&gt;"",$A108&lt;&gt;"TOTAL"),IF(AND([6]PDI_DES__DEDICACIÓN!$BM106&lt;&gt;"",[6]PDI_DES__DEDICACIÓN!$BM106&lt;&gt;0),[6]PDI_DES__DEDICACIÓN!$BM106,""),IF($A108="TOTAL",SUM(INDIRECT("AM4:AM"&amp;ROW()-1)),""))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IF(AND($A108&lt;&gt;"",$A108&lt;&gt;"TOTAL"),IF(AND([6]PDI_DES__DEDICACIÓN!$BP106&lt;&gt;"",[6]PDI_DES__DEDICACIÓN!$BP106&lt;&gt;0),[6]PDI_DES__DEDICACIÓN!$BP106,""),IF($A108="TOTAL",SUM(INDIRECT("AO4:AO"&amp;ROW()-1)),""))</f>
        <v/>
      </c>
      <c r="AP108" s="6" t="str">
        <f ca="1">IF(AND($A108&lt;&gt;"",$A108&lt;&gt;"TOTAL"),IF(AND([6]PDI_DES__DEDICACIÓN!$BR106&lt;&gt;"",[6]PDI_DES__DEDICACIÓN!$BR106&lt;&gt;0),[6]PDI_DES__DEDICACIÓN!$BR106,""),IF($A108="TOTAL",SUM(INDIRECT("AP4:AP"&amp;ROW()-1)),""))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IF(AND($A108&lt;&gt;"",$A108&lt;&gt;"TOTAL"),IF(AND([6]PDI_DES__DEDICACIÓN!$BU106&lt;&gt;"",[6]PDI_DES__DEDICACIÓN!$BU106&lt;&gt;0),[6]PDI_DES__DEDICACIÓN!$BU106,""),IF($A108="TOTAL",SUM(INDIRECT("AR4:AR"&amp;ROW()-1)),""))</f>
        <v/>
      </c>
      <c r="AS108" s="6" t="str">
        <f ca="1">IF(AND($A108&lt;&gt;"",$A108&lt;&gt;"TOTAL"),IF(AND([6]PDI_DES__DEDICACIÓN!$BW106&lt;&gt;"",[6]PDI_DES__DEDICACIÓN!$BW106&lt;&gt;0),[6]PDI_DES__DEDICACIÓN!$BW106,""),IF($A108="TOTAL",SUM(INDIRECT("AS4:AS"&amp;ROW()-1)),""))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IF(AND($A108&lt;&gt;"",$A108&lt;&gt;"TOTAL"),IF(AND([6]PDI_DES__DEDICACIÓN!$BZ106&lt;&gt;"",[6]PDI_DES__DEDICACIÓN!$BZ106&lt;&gt;0),[6]PDI_DES__DEDICACIÓN!$BZ106,""),IF($A108="TOTAL",SUM(INDIRECT("AU4:AU"&amp;ROW()-1)),""))</f>
        <v/>
      </c>
      <c r="AV108" s="6" t="str">
        <f ca="1">IF(AND($A108&lt;&gt;"",$A108&lt;&gt;"TOTAL"),IF(AND([6]PDI_DES__DEDICACIÓN!$CB106&lt;&gt;"",[6]PDI_DES__DEDICACIÓN!$CB106&lt;&gt;0),[6]PDI_DES__DEDICACIÓN!$CB106,""),IF($A108="TOTAL",SUM(INDIRECT("AV4:AV"&amp;ROW()-1)),""))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IF(AND($A108&lt;&gt;"",$A108&lt;&gt;"TOTAL"),IF(AND([6]PDI_DES__DEDICACIÓN!$CE106&lt;&gt;"",[6]PDI_DES__DEDICACIÓN!$CE106&lt;&gt;0),[6]PDI_DES__DEDICACIÓN!$CE106,""),IF($A108="TOTAL",SUM(INDIRECT("AX4:AX"&amp;ROW()-1)),""))</f>
        <v/>
      </c>
      <c r="AY108" s="6" t="str">
        <f ca="1">IF(AND($A108&lt;&gt;"",$A108&lt;&gt;"TOTAL"),IF(AND([6]PDI_DES__DEDICACIÓN!$CG106&lt;&gt;"",[6]PDI_DES__DEDICACIÓN!$CG106&lt;&gt;0),[6]PDI_DES__DEDICACIÓN!$CG106,""),IF($A108="TOTAL",SUM(INDIRECT("AY4:AY"&amp;ROW()-1)),""))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IF(AND($A108&lt;&gt;"",$A108&lt;&gt;"TOTAL"),IF(AND([6]PDI_DES__DEDICACIÓN!$CJ106&lt;&gt;"",[6]PDI_DES__DEDICACIÓN!$CJ106&lt;&gt;0),[6]PDI_DES__DEDICACIÓN!$CJ106,""),IF($A108="TOTAL",SUM(INDIRECT("BA4:BA"&amp;ROW()-1)),""))</f>
        <v/>
      </c>
      <c r="BB108" s="6" t="str">
        <f ca="1">IF(AND($A108&lt;&gt;"",$A108&lt;&gt;"TOTAL"),IF(AND([6]PDI_DES__DEDICACIÓN!$CL106&lt;&gt;"",[6]PDI_DES__DEDICACIÓN!$CL106&lt;&gt;0),[6]PDI_DES__DEDICACIÓN!$CL106,""),IF($A108="TOTAL",SUM(INDIRECT("BB4:BB"&amp;ROW()-1)),""))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IF(AND($A108&lt;&gt;"",$A108&lt;&gt;"TOTAL"),IF(AND([6]PDI_DES__DEDICACIÓN!$CO106&lt;&gt;"",[6]PDI_DES__DEDICACIÓN!$CO106&lt;&gt;0),[6]PDI_DES__DEDICACIÓN!$CO106,""),IF($A108="TOTAL",SUM(INDIRECT("BD4:BD"&amp;ROW()-1)),""))</f>
        <v/>
      </c>
      <c r="BE108" s="6" t="str">
        <f ca="1">IF(AND($A108&lt;&gt;"",$A108&lt;&gt;"TOTAL"),IF(AND([6]PDI_DES__DEDICACIÓN!$CQ106&lt;&gt;"",[6]PDI_DES__DEDICACIÓN!$CQ106&lt;&gt;0),[6]PDI_DES__DEDICACIÓN!$CQ106,""),IF($A108="TOTAL",SUM(INDIRECT("BE4:BE"&amp;ROW()-1)),""))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IF([6]PDI_DES__DEDICACIÓN!$B107&lt;&gt;"",[6]PDI_DES__DEDICACIÓN!$B107,IF(AND([6]PDI_DES__DEDICACIÓN!$B107="",[6]PDI_DES__DEDICACIÓN!$B108="",[6]PDI_DES__DEDICACIÓN!$B106=""),"","TOTAL"))</f>
        <v/>
      </c>
      <c r="B109" s="6" t="str">
        <f ca="1">IF(AND($A109&lt;&gt;"",$A109&lt;&gt;"TOTAL"),IF(AND([6]PDI_DES__DEDICACIÓN!$C107&lt;&gt;"",[6]PDI_DES__DEDICACIÓN!$C107&lt;&gt;0),[6]PDI_DES__DEDICACIÓN!$C107,""),IF($A109="TOTAL",SUM(INDIRECT("B4:B"&amp;ROW()-1)),""))</f>
        <v/>
      </c>
      <c r="C109" s="6" t="str">
        <f ca="1">IF(AND($A109&lt;&gt;"",$A109&lt;&gt;"TOTAL"),IF(AND([6]PDI_DES__DEDICACIÓN!$E107&lt;&gt;"",[6]PDI_DES__DEDICACIÓN!$E107&lt;&gt;0),[6]PDI_DES__DEDICACIÓN!$E107,""),IF($A109="TOTAL",SUM(INDIRECT("C4:C"&amp;ROW()-1)),""))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IF(AND($A109&lt;&gt;"",$A109&lt;&gt;"TOTAL"),IF(AND([6]PDI_DES__DEDICACIÓN!$H107&lt;&gt;"",[6]PDI_DES__DEDICACIÓN!$H107&lt;&gt;0),[6]PDI_DES__DEDICACIÓN!$H107,""),IF($A109="TOTAL",SUM(INDIRECT("E4:E"&amp;ROW()-1)),""))</f>
        <v/>
      </c>
      <c r="F109" s="6" t="str">
        <f ca="1">IF(AND($A109&lt;&gt;"",$A109&lt;&gt;"TOTAL"),IF(AND([6]PDI_DES__DEDICACIÓN!$J107&lt;&gt;"",[6]PDI_DES__DEDICACIÓN!$J107&lt;&gt;0),[6]PDI_DES__DEDICACIÓN!$J107,""),IF($A109="TOTAL",SUM(INDIRECT("F4:F"&amp;ROW()-1)),""))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IF(AND($A109&lt;&gt;"",$A109&lt;&gt;"TOTAL"),IF(AND([6]PDI_DES__DEDICACIÓN!$M107&lt;&gt;"",[6]PDI_DES__DEDICACIÓN!$M107&lt;&gt;0),[6]PDI_DES__DEDICACIÓN!$M107,""),IF($A109="TOTAL",SUM(INDIRECT("H4:H"&amp;ROW()-1)),""))</f>
        <v/>
      </c>
      <c r="I109" s="6" t="str">
        <f ca="1">IF(AND($A109&lt;&gt;"",$A109&lt;&gt;"TOTAL"),IF(AND([6]PDI_DES__DEDICACIÓN!$O107&lt;&gt;"",[6]PDI_DES__DEDICACIÓN!$O107&lt;&gt;0),[6]PDI_DES__DEDICACIÓN!$O107,""),IF($A109="TOTAL",SUM(INDIRECT("I4:I"&amp;ROW()-1)),""))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IF(AND($A109&lt;&gt;"",$A109&lt;&gt;"TOTAL"),IF(AND([6]PDI_DES__DEDICACIÓN!$R107&lt;&gt;"",[6]PDI_DES__DEDICACIÓN!$R107&lt;&gt;0),[6]PDI_DES__DEDICACIÓN!$R107,""),IF($A109="TOTAL",SUM(INDIRECT("K4:K"&amp;ROW()-1)),""))</f>
        <v/>
      </c>
      <c r="L109" s="6" t="str">
        <f ca="1">IF(AND($A109&lt;&gt;"",$A109&lt;&gt;"TOTAL"),IF(AND([6]PDI_DES__DEDICACIÓN!$T107&lt;&gt;"",[6]PDI_DES__DEDICACIÓN!$T107&lt;&gt;0),[6]PDI_DES__DEDICACIÓN!$T107,""),IF($A109="TOTAL",SUM(INDIRECT("L4:L"&amp;ROW()-1)),""))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IF(AND($A109&lt;&gt;"",$A109&lt;&gt;"TOTAL"),IF(AND([6]PDI_DES__DEDICACIÓN!$W107&lt;&gt;"",[6]PDI_DES__DEDICACIÓN!$W107&lt;&gt;0),[6]PDI_DES__DEDICACIÓN!$W107,""),IF($A109="TOTAL",SUM(INDIRECT("N4:N"&amp;ROW()-1)),""))</f>
        <v/>
      </c>
      <c r="O109" s="6" t="str">
        <f ca="1">IF(AND($A109&lt;&gt;"",$A109&lt;&gt;"TOTAL"),IF(AND([6]PDI_DES__DEDICACIÓN!$Y107&lt;&gt;"",[6]PDI_DES__DEDICACIÓN!$Y107&lt;&gt;0),[6]PDI_DES__DEDICACIÓN!$Y107,""),IF($A109="TOTAL",SUM(INDIRECT("O4:O"&amp;ROW()-1)),""))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IF(AND($A109&lt;&gt;"",$A109&lt;&gt;"TOTAL"),IF(AND([6]PDI_DES__DEDICACIÓN!$AB107&lt;&gt;"",[6]PDI_DES__DEDICACIÓN!$AB107&lt;&gt;0),[6]PDI_DES__DEDICACIÓN!$AB107,""),IF($A109="TOTAL",SUM(INDIRECT("Q4:Q"&amp;ROW()-1)),""))</f>
        <v/>
      </c>
      <c r="R109" s="6" t="str">
        <f ca="1">IF(AND($A109&lt;&gt;"",$A109&lt;&gt;"TOTAL"),IF(AND([6]PDI_DES__DEDICACIÓN!$AD107&lt;&gt;"",[6]PDI_DES__DEDICACIÓN!$AD107&lt;&gt;0),[6]PDI_DES__DEDICACIÓN!$AD107,""),IF($A109="TOTAL",SUM(INDIRECT("R4:R"&amp;ROW()-1)),""))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IF(AND($A109&lt;&gt;"",$A109&lt;&gt;"TOTAL"),IF(AND([6]PDI_DES__DEDICACIÓN!$AG107&lt;&gt;"",[6]PDI_DES__DEDICACIÓN!$AG107&lt;&gt;0),[6]PDI_DES__DEDICACIÓN!$AG107,""),IF($A109="TOTAL",SUM(INDIRECT("T4:T"&amp;ROW()-1)),""))</f>
        <v/>
      </c>
      <c r="U109" s="6" t="str">
        <f ca="1">IF(AND($A109&lt;&gt;"",$A109&lt;&gt;"TOTAL"),IF(AND([6]PDI_DES__DEDICACIÓN!$AI107&lt;&gt;"",[6]PDI_DES__DEDICACIÓN!$AI107&lt;&gt;0),[6]PDI_DES__DEDICACIÓN!$AI107,""),IF($A109="TOTAL",SUM(INDIRECT("U4:U"&amp;ROW()-1)),""))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IF(AND($A109&lt;&gt;"",$A109&lt;&gt;"TOTAL"),IF(AND([6]PDI_DES__DEDICACIÓN!$AL107&lt;&gt;"",[6]PDI_DES__DEDICACIÓN!$AL107&lt;&gt;0),[6]PDI_DES__DEDICACIÓN!$AL107,""),IF($A109="TOTAL",SUM(INDIRECT("W4:W"&amp;ROW()-1)),""))</f>
        <v/>
      </c>
      <c r="X109" s="6" t="str">
        <f ca="1">IF(AND($A109&lt;&gt;"",$A109&lt;&gt;"TOTAL"),IF(AND([6]PDI_DES__DEDICACIÓN!$AN107&lt;&gt;"",[6]PDI_DES__DEDICACIÓN!$AN107&lt;&gt;0),[6]PDI_DES__DEDICACIÓN!$AN107,""),IF($A109="TOTAL",SUM(INDIRECT("X4:X"&amp;ROW()-1)),""))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IF(AND($A109&lt;&gt;"",$A109&lt;&gt;"TOTAL"),IF(AND([6]PDI_DES__DEDICACIÓN!$AQ107&lt;&gt;"",[6]PDI_DES__DEDICACIÓN!$AQ107&lt;&gt;0),[6]PDI_DES__DEDICACIÓN!$AQ107,""),IF($A109="TOTAL",SUM(INDIRECT("Z4:Z"&amp;ROW()-1)),""))</f>
        <v/>
      </c>
      <c r="AA109" s="6" t="str">
        <f ca="1">IF(AND($A109&lt;&gt;"",$A109&lt;&gt;"TOTAL"),IF(AND([6]PDI_DES__DEDICACIÓN!$AS107&lt;&gt;"",[6]PDI_DES__DEDICACIÓN!$AS107&lt;&gt;0),[6]PDI_DES__DEDICACIÓN!$AS107,""),IF($A109="TOTAL",SUM(INDIRECT("AA4:AA"&amp;ROW()-1)),""))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IF(AND($A109&lt;&gt;"",$A109&lt;&gt;"TOTAL"),IF(AND([6]PDI_DES__DEDICACIÓN!$AV107&lt;&gt;"",[6]PDI_DES__DEDICACIÓN!$AV107&lt;&gt;0),[6]PDI_DES__DEDICACIÓN!$AV107,""),IF($A109="TOTAL",SUM(INDIRECT("AC4:AC"&amp;ROW()-1)),""))</f>
        <v/>
      </c>
      <c r="AD109" s="6" t="str">
        <f ca="1">IF(AND($A109&lt;&gt;"",$A109&lt;&gt;"TOTAL"),IF(AND([6]PDI_DES__DEDICACIÓN!$AX107&lt;&gt;"",[6]PDI_DES__DEDICACIÓN!$AX107&lt;&gt;0),[6]PDI_DES__DEDICACIÓN!$AX107,""),IF($A109="TOTAL",SUM(INDIRECT("AD4:AD"&amp;ROW()-1)),""))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IF(AND($A109&lt;&gt;"",$A109&lt;&gt;"TOTAL"),IF(AND([6]PDI_DES__DEDICACIÓN!$BA107&lt;&gt;"",[6]PDI_DES__DEDICACIÓN!$BA107&lt;&gt;0),[6]PDI_DES__DEDICACIÓN!$BA107,""),IF($A109="TOTAL",SUM(INDIRECT("AF4:AF"&amp;ROW()-1)),""))</f>
        <v/>
      </c>
      <c r="AG109" s="6" t="str">
        <f ca="1">IF(AND($A109&lt;&gt;"",$A109&lt;&gt;"TOTAL"),IF(AND([6]PDI_DES__DEDICACIÓN!$BC107&lt;&gt;"",[6]PDI_DES__DEDICACIÓN!$BC107&lt;&gt;0),[6]PDI_DES__DEDICACIÓN!$BC107,""),IF($A109="TOTAL",SUM(INDIRECT("AG4:AG"&amp;ROW()-1)),""))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IF(AND($A109&lt;&gt;"",$A109&lt;&gt;"TOTAL"),IF(AND([6]PDI_DES__DEDICACIÓN!$BF107&lt;&gt;"",[6]PDI_DES__DEDICACIÓN!$BF107&lt;&gt;0),[6]PDI_DES__DEDICACIÓN!$BF107,""),IF($A109="TOTAL",SUM(INDIRECT("AI4:AI"&amp;ROW()-1)),""))</f>
        <v/>
      </c>
      <c r="AJ109" s="6" t="str">
        <f ca="1">IF(AND($A109&lt;&gt;"",$A109&lt;&gt;"TOTAL"),IF(AND([6]PDI_DES__DEDICACIÓN!$BH107&lt;&gt;"",[6]PDI_DES__DEDICACIÓN!$BH107&lt;&gt;0),[6]PDI_DES__DEDICACIÓN!$BH107,""),IF($A109="TOTAL",SUM(INDIRECT("AJ4:AJ"&amp;ROW()-1)),""))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IF(AND($A109&lt;&gt;"",$A109&lt;&gt;"TOTAL"),IF(AND([6]PDI_DES__DEDICACIÓN!$BK107&lt;&gt;"",[6]PDI_DES__DEDICACIÓN!$BK107&lt;&gt;0),[6]PDI_DES__DEDICACIÓN!$BK107,""),IF($A109="TOTAL",SUM(INDIRECT("AL4:AL"&amp;ROW()-1)),""))</f>
        <v/>
      </c>
      <c r="AM109" s="6" t="str">
        <f ca="1">IF(AND($A109&lt;&gt;"",$A109&lt;&gt;"TOTAL"),IF(AND([6]PDI_DES__DEDICACIÓN!$BM107&lt;&gt;"",[6]PDI_DES__DEDICACIÓN!$BM107&lt;&gt;0),[6]PDI_DES__DEDICACIÓN!$BM107,""),IF($A109="TOTAL",SUM(INDIRECT("AM4:AM"&amp;ROW()-1)),""))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IF(AND($A109&lt;&gt;"",$A109&lt;&gt;"TOTAL"),IF(AND([6]PDI_DES__DEDICACIÓN!$BP107&lt;&gt;"",[6]PDI_DES__DEDICACIÓN!$BP107&lt;&gt;0),[6]PDI_DES__DEDICACIÓN!$BP107,""),IF($A109="TOTAL",SUM(INDIRECT("AO4:AO"&amp;ROW()-1)),""))</f>
        <v/>
      </c>
      <c r="AP109" s="6" t="str">
        <f ca="1">IF(AND($A109&lt;&gt;"",$A109&lt;&gt;"TOTAL"),IF(AND([6]PDI_DES__DEDICACIÓN!$BR107&lt;&gt;"",[6]PDI_DES__DEDICACIÓN!$BR107&lt;&gt;0),[6]PDI_DES__DEDICACIÓN!$BR107,""),IF($A109="TOTAL",SUM(INDIRECT("AP4:AP"&amp;ROW()-1)),""))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IF(AND($A109&lt;&gt;"",$A109&lt;&gt;"TOTAL"),IF(AND([6]PDI_DES__DEDICACIÓN!$BU107&lt;&gt;"",[6]PDI_DES__DEDICACIÓN!$BU107&lt;&gt;0),[6]PDI_DES__DEDICACIÓN!$BU107,""),IF($A109="TOTAL",SUM(INDIRECT("AR4:AR"&amp;ROW()-1)),""))</f>
        <v/>
      </c>
      <c r="AS109" s="6" t="str">
        <f ca="1">IF(AND($A109&lt;&gt;"",$A109&lt;&gt;"TOTAL"),IF(AND([6]PDI_DES__DEDICACIÓN!$BW107&lt;&gt;"",[6]PDI_DES__DEDICACIÓN!$BW107&lt;&gt;0),[6]PDI_DES__DEDICACIÓN!$BW107,""),IF($A109="TOTAL",SUM(INDIRECT("AS4:AS"&amp;ROW()-1)),""))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IF(AND($A109&lt;&gt;"",$A109&lt;&gt;"TOTAL"),IF(AND([6]PDI_DES__DEDICACIÓN!$BZ107&lt;&gt;"",[6]PDI_DES__DEDICACIÓN!$BZ107&lt;&gt;0),[6]PDI_DES__DEDICACIÓN!$BZ107,""),IF($A109="TOTAL",SUM(INDIRECT("AU4:AU"&amp;ROW()-1)),""))</f>
        <v/>
      </c>
      <c r="AV109" s="6" t="str">
        <f ca="1">IF(AND($A109&lt;&gt;"",$A109&lt;&gt;"TOTAL"),IF(AND([6]PDI_DES__DEDICACIÓN!$CB107&lt;&gt;"",[6]PDI_DES__DEDICACIÓN!$CB107&lt;&gt;0),[6]PDI_DES__DEDICACIÓN!$CB107,""),IF($A109="TOTAL",SUM(INDIRECT("AV4:AV"&amp;ROW()-1)),""))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IF(AND($A109&lt;&gt;"",$A109&lt;&gt;"TOTAL"),IF(AND([6]PDI_DES__DEDICACIÓN!$CE107&lt;&gt;"",[6]PDI_DES__DEDICACIÓN!$CE107&lt;&gt;0),[6]PDI_DES__DEDICACIÓN!$CE107,""),IF($A109="TOTAL",SUM(INDIRECT("AX4:AX"&amp;ROW()-1)),""))</f>
        <v/>
      </c>
      <c r="AY109" s="6" t="str">
        <f ca="1">IF(AND($A109&lt;&gt;"",$A109&lt;&gt;"TOTAL"),IF(AND([6]PDI_DES__DEDICACIÓN!$CG107&lt;&gt;"",[6]PDI_DES__DEDICACIÓN!$CG107&lt;&gt;0),[6]PDI_DES__DEDICACIÓN!$CG107,""),IF($A109="TOTAL",SUM(INDIRECT("AY4:AY"&amp;ROW()-1)),""))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IF(AND($A109&lt;&gt;"",$A109&lt;&gt;"TOTAL"),IF(AND([6]PDI_DES__DEDICACIÓN!$CJ107&lt;&gt;"",[6]PDI_DES__DEDICACIÓN!$CJ107&lt;&gt;0),[6]PDI_DES__DEDICACIÓN!$CJ107,""),IF($A109="TOTAL",SUM(INDIRECT("BA4:BA"&amp;ROW()-1)),""))</f>
        <v/>
      </c>
      <c r="BB109" s="6" t="str">
        <f ca="1">IF(AND($A109&lt;&gt;"",$A109&lt;&gt;"TOTAL"),IF(AND([6]PDI_DES__DEDICACIÓN!$CL107&lt;&gt;"",[6]PDI_DES__DEDICACIÓN!$CL107&lt;&gt;0),[6]PDI_DES__DEDICACIÓN!$CL107,""),IF($A109="TOTAL",SUM(INDIRECT("BB4:BB"&amp;ROW()-1)),""))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IF(AND($A109&lt;&gt;"",$A109&lt;&gt;"TOTAL"),IF(AND([6]PDI_DES__DEDICACIÓN!$CO107&lt;&gt;"",[6]PDI_DES__DEDICACIÓN!$CO107&lt;&gt;0),[6]PDI_DES__DEDICACIÓN!$CO107,""),IF($A109="TOTAL",SUM(INDIRECT("BD4:BD"&amp;ROW()-1)),""))</f>
        <v/>
      </c>
      <c r="BE109" s="6" t="str">
        <f ca="1">IF(AND($A109&lt;&gt;"",$A109&lt;&gt;"TOTAL"),IF(AND([6]PDI_DES__DEDICACIÓN!$CQ107&lt;&gt;"",[6]PDI_DES__DEDICACIÓN!$CQ107&lt;&gt;0),[6]PDI_DES__DEDICACIÓN!$CQ107,""),IF($A109="TOTAL",SUM(INDIRECT("BE4:BE"&amp;ROW()-1)),""))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IF([6]PDI_DES__DEDICACIÓN!$B108&lt;&gt;"",[6]PDI_DES__DEDICACIÓN!$B108,IF(AND([6]PDI_DES__DEDICACIÓN!$B108="",[6]PDI_DES__DEDICACIÓN!$B109="",[6]PDI_DES__DEDICACIÓN!$B107=""),"","TOTAL"))</f>
        <v/>
      </c>
      <c r="B110" s="6" t="str">
        <f ca="1">IF(AND($A110&lt;&gt;"",$A110&lt;&gt;"TOTAL"),IF(AND([6]PDI_DES__DEDICACIÓN!$C108&lt;&gt;"",[6]PDI_DES__DEDICACIÓN!$C108&lt;&gt;0),[6]PDI_DES__DEDICACIÓN!$C108,""),IF($A110="TOTAL",SUM(INDIRECT("B4:B"&amp;ROW()-1)),""))</f>
        <v/>
      </c>
      <c r="C110" s="6" t="str">
        <f ca="1">IF(AND($A110&lt;&gt;"",$A110&lt;&gt;"TOTAL"),IF(AND([6]PDI_DES__DEDICACIÓN!$E108&lt;&gt;"",[6]PDI_DES__DEDICACIÓN!$E108&lt;&gt;0),[6]PDI_DES__DEDICACIÓN!$E108,""),IF($A110="TOTAL",SUM(INDIRECT("C4:C"&amp;ROW()-1)),""))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IF(AND($A110&lt;&gt;"",$A110&lt;&gt;"TOTAL"),IF(AND([6]PDI_DES__DEDICACIÓN!$H108&lt;&gt;"",[6]PDI_DES__DEDICACIÓN!$H108&lt;&gt;0),[6]PDI_DES__DEDICACIÓN!$H108,""),IF($A110="TOTAL",SUM(INDIRECT("E4:E"&amp;ROW()-1)),""))</f>
        <v/>
      </c>
      <c r="F110" s="6" t="str">
        <f ca="1">IF(AND($A110&lt;&gt;"",$A110&lt;&gt;"TOTAL"),IF(AND([6]PDI_DES__DEDICACIÓN!$J108&lt;&gt;"",[6]PDI_DES__DEDICACIÓN!$J108&lt;&gt;0),[6]PDI_DES__DEDICACIÓN!$J108,""),IF($A110="TOTAL",SUM(INDIRECT("F4:F"&amp;ROW()-1)),""))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IF(AND($A110&lt;&gt;"",$A110&lt;&gt;"TOTAL"),IF(AND([6]PDI_DES__DEDICACIÓN!$M108&lt;&gt;"",[6]PDI_DES__DEDICACIÓN!$M108&lt;&gt;0),[6]PDI_DES__DEDICACIÓN!$M108,""),IF($A110="TOTAL",SUM(INDIRECT("H4:H"&amp;ROW()-1)),""))</f>
        <v/>
      </c>
      <c r="I110" s="6" t="str">
        <f ca="1">IF(AND($A110&lt;&gt;"",$A110&lt;&gt;"TOTAL"),IF(AND([6]PDI_DES__DEDICACIÓN!$O108&lt;&gt;"",[6]PDI_DES__DEDICACIÓN!$O108&lt;&gt;0),[6]PDI_DES__DEDICACIÓN!$O108,""),IF($A110="TOTAL",SUM(INDIRECT("I4:I"&amp;ROW()-1)),""))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IF(AND($A110&lt;&gt;"",$A110&lt;&gt;"TOTAL"),IF(AND([6]PDI_DES__DEDICACIÓN!$R108&lt;&gt;"",[6]PDI_DES__DEDICACIÓN!$R108&lt;&gt;0),[6]PDI_DES__DEDICACIÓN!$R108,""),IF($A110="TOTAL",SUM(INDIRECT("K4:K"&amp;ROW()-1)),""))</f>
        <v/>
      </c>
      <c r="L110" s="6" t="str">
        <f ca="1">IF(AND($A110&lt;&gt;"",$A110&lt;&gt;"TOTAL"),IF(AND([6]PDI_DES__DEDICACIÓN!$T108&lt;&gt;"",[6]PDI_DES__DEDICACIÓN!$T108&lt;&gt;0),[6]PDI_DES__DEDICACIÓN!$T108,""),IF($A110="TOTAL",SUM(INDIRECT("L4:L"&amp;ROW()-1)),""))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IF(AND($A110&lt;&gt;"",$A110&lt;&gt;"TOTAL"),IF(AND([6]PDI_DES__DEDICACIÓN!$W108&lt;&gt;"",[6]PDI_DES__DEDICACIÓN!$W108&lt;&gt;0),[6]PDI_DES__DEDICACIÓN!$W108,""),IF($A110="TOTAL",SUM(INDIRECT("N4:N"&amp;ROW()-1)),""))</f>
        <v/>
      </c>
      <c r="O110" s="6" t="str">
        <f ca="1">IF(AND($A110&lt;&gt;"",$A110&lt;&gt;"TOTAL"),IF(AND([6]PDI_DES__DEDICACIÓN!$Y108&lt;&gt;"",[6]PDI_DES__DEDICACIÓN!$Y108&lt;&gt;0),[6]PDI_DES__DEDICACIÓN!$Y108,""),IF($A110="TOTAL",SUM(INDIRECT("O4:O"&amp;ROW()-1)),""))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IF(AND($A110&lt;&gt;"",$A110&lt;&gt;"TOTAL"),IF(AND([6]PDI_DES__DEDICACIÓN!$AB108&lt;&gt;"",[6]PDI_DES__DEDICACIÓN!$AB108&lt;&gt;0),[6]PDI_DES__DEDICACIÓN!$AB108,""),IF($A110="TOTAL",SUM(INDIRECT("Q4:Q"&amp;ROW()-1)),""))</f>
        <v/>
      </c>
      <c r="R110" s="6" t="str">
        <f ca="1">IF(AND($A110&lt;&gt;"",$A110&lt;&gt;"TOTAL"),IF(AND([6]PDI_DES__DEDICACIÓN!$AD108&lt;&gt;"",[6]PDI_DES__DEDICACIÓN!$AD108&lt;&gt;0),[6]PDI_DES__DEDICACIÓN!$AD108,""),IF($A110="TOTAL",SUM(INDIRECT("R4:R"&amp;ROW()-1)),""))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IF(AND($A110&lt;&gt;"",$A110&lt;&gt;"TOTAL"),IF(AND([6]PDI_DES__DEDICACIÓN!$AG108&lt;&gt;"",[6]PDI_DES__DEDICACIÓN!$AG108&lt;&gt;0),[6]PDI_DES__DEDICACIÓN!$AG108,""),IF($A110="TOTAL",SUM(INDIRECT("T4:T"&amp;ROW()-1)),""))</f>
        <v/>
      </c>
      <c r="U110" s="6" t="str">
        <f ca="1">IF(AND($A110&lt;&gt;"",$A110&lt;&gt;"TOTAL"),IF(AND([6]PDI_DES__DEDICACIÓN!$AI108&lt;&gt;"",[6]PDI_DES__DEDICACIÓN!$AI108&lt;&gt;0),[6]PDI_DES__DEDICACIÓN!$AI108,""),IF($A110="TOTAL",SUM(INDIRECT("U4:U"&amp;ROW()-1)),""))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IF(AND($A110&lt;&gt;"",$A110&lt;&gt;"TOTAL"),IF(AND([6]PDI_DES__DEDICACIÓN!$AL108&lt;&gt;"",[6]PDI_DES__DEDICACIÓN!$AL108&lt;&gt;0),[6]PDI_DES__DEDICACIÓN!$AL108,""),IF($A110="TOTAL",SUM(INDIRECT("W4:W"&amp;ROW()-1)),""))</f>
        <v/>
      </c>
      <c r="X110" s="6" t="str">
        <f ca="1">IF(AND($A110&lt;&gt;"",$A110&lt;&gt;"TOTAL"),IF(AND([6]PDI_DES__DEDICACIÓN!$AN108&lt;&gt;"",[6]PDI_DES__DEDICACIÓN!$AN108&lt;&gt;0),[6]PDI_DES__DEDICACIÓN!$AN108,""),IF($A110="TOTAL",SUM(INDIRECT("X4:X"&amp;ROW()-1)),""))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IF(AND($A110&lt;&gt;"",$A110&lt;&gt;"TOTAL"),IF(AND([6]PDI_DES__DEDICACIÓN!$AQ108&lt;&gt;"",[6]PDI_DES__DEDICACIÓN!$AQ108&lt;&gt;0),[6]PDI_DES__DEDICACIÓN!$AQ108,""),IF($A110="TOTAL",SUM(INDIRECT("Z4:Z"&amp;ROW()-1)),""))</f>
        <v/>
      </c>
      <c r="AA110" s="6" t="str">
        <f ca="1">IF(AND($A110&lt;&gt;"",$A110&lt;&gt;"TOTAL"),IF(AND([6]PDI_DES__DEDICACIÓN!$AS108&lt;&gt;"",[6]PDI_DES__DEDICACIÓN!$AS108&lt;&gt;0),[6]PDI_DES__DEDICACIÓN!$AS108,""),IF($A110="TOTAL",SUM(INDIRECT("AA4:AA"&amp;ROW()-1)),""))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IF(AND($A110&lt;&gt;"",$A110&lt;&gt;"TOTAL"),IF(AND([6]PDI_DES__DEDICACIÓN!$AV108&lt;&gt;"",[6]PDI_DES__DEDICACIÓN!$AV108&lt;&gt;0),[6]PDI_DES__DEDICACIÓN!$AV108,""),IF($A110="TOTAL",SUM(INDIRECT("AC4:AC"&amp;ROW()-1)),""))</f>
        <v/>
      </c>
      <c r="AD110" s="6" t="str">
        <f ca="1">IF(AND($A110&lt;&gt;"",$A110&lt;&gt;"TOTAL"),IF(AND([6]PDI_DES__DEDICACIÓN!$AX108&lt;&gt;"",[6]PDI_DES__DEDICACIÓN!$AX108&lt;&gt;0),[6]PDI_DES__DEDICACIÓN!$AX108,""),IF($A110="TOTAL",SUM(INDIRECT("AD4:AD"&amp;ROW()-1)),""))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IF(AND($A110&lt;&gt;"",$A110&lt;&gt;"TOTAL"),IF(AND([6]PDI_DES__DEDICACIÓN!$BA108&lt;&gt;"",[6]PDI_DES__DEDICACIÓN!$BA108&lt;&gt;0),[6]PDI_DES__DEDICACIÓN!$BA108,""),IF($A110="TOTAL",SUM(INDIRECT("AF4:AF"&amp;ROW()-1)),""))</f>
        <v/>
      </c>
      <c r="AG110" s="6" t="str">
        <f ca="1">IF(AND($A110&lt;&gt;"",$A110&lt;&gt;"TOTAL"),IF(AND([6]PDI_DES__DEDICACIÓN!$BC108&lt;&gt;"",[6]PDI_DES__DEDICACIÓN!$BC108&lt;&gt;0),[6]PDI_DES__DEDICACIÓN!$BC108,""),IF($A110="TOTAL",SUM(INDIRECT("AG4:AG"&amp;ROW()-1)),""))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IF(AND($A110&lt;&gt;"",$A110&lt;&gt;"TOTAL"),IF(AND([6]PDI_DES__DEDICACIÓN!$BF108&lt;&gt;"",[6]PDI_DES__DEDICACIÓN!$BF108&lt;&gt;0),[6]PDI_DES__DEDICACIÓN!$BF108,""),IF($A110="TOTAL",SUM(INDIRECT("AI4:AI"&amp;ROW()-1)),""))</f>
        <v/>
      </c>
      <c r="AJ110" s="6" t="str">
        <f ca="1">IF(AND($A110&lt;&gt;"",$A110&lt;&gt;"TOTAL"),IF(AND([6]PDI_DES__DEDICACIÓN!$BH108&lt;&gt;"",[6]PDI_DES__DEDICACIÓN!$BH108&lt;&gt;0),[6]PDI_DES__DEDICACIÓN!$BH108,""),IF($A110="TOTAL",SUM(INDIRECT("AJ4:AJ"&amp;ROW()-1)),""))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IF(AND($A110&lt;&gt;"",$A110&lt;&gt;"TOTAL"),IF(AND([6]PDI_DES__DEDICACIÓN!$BK108&lt;&gt;"",[6]PDI_DES__DEDICACIÓN!$BK108&lt;&gt;0),[6]PDI_DES__DEDICACIÓN!$BK108,""),IF($A110="TOTAL",SUM(INDIRECT("AL4:AL"&amp;ROW()-1)),""))</f>
        <v/>
      </c>
      <c r="AM110" s="6" t="str">
        <f ca="1">IF(AND($A110&lt;&gt;"",$A110&lt;&gt;"TOTAL"),IF(AND([6]PDI_DES__DEDICACIÓN!$BM108&lt;&gt;"",[6]PDI_DES__DEDICACIÓN!$BM108&lt;&gt;0),[6]PDI_DES__DEDICACIÓN!$BM108,""),IF($A110="TOTAL",SUM(INDIRECT("AM4:AM"&amp;ROW()-1)),""))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IF(AND($A110&lt;&gt;"",$A110&lt;&gt;"TOTAL"),IF(AND([6]PDI_DES__DEDICACIÓN!$BP108&lt;&gt;"",[6]PDI_DES__DEDICACIÓN!$BP108&lt;&gt;0),[6]PDI_DES__DEDICACIÓN!$BP108,""),IF($A110="TOTAL",SUM(INDIRECT("AO4:AO"&amp;ROW()-1)),""))</f>
        <v/>
      </c>
      <c r="AP110" s="6" t="str">
        <f ca="1">IF(AND($A110&lt;&gt;"",$A110&lt;&gt;"TOTAL"),IF(AND([6]PDI_DES__DEDICACIÓN!$BR108&lt;&gt;"",[6]PDI_DES__DEDICACIÓN!$BR108&lt;&gt;0),[6]PDI_DES__DEDICACIÓN!$BR108,""),IF($A110="TOTAL",SUM(INDIRECT("AP4:AP"&amp;ROW()-1)),""))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IF(AND($A110&lt;&gt;"",$A110&lt;&gt;"TOTAL"),IF(AND([6]PDI_DES__DEDICACIÓN!$BU108&lt;&gt;"",[6]PDI_DES__DEDICACIÓN!$BU108&lt;&gt;0),[6]PDI_DES__DEDICACIÓN!$BU108,""),IF($A110="TOTAL",SUM(INDIRECT("AR4:AR"&amp;ROW()-1)),""))</f>
        <v/>
      </c>
      <c r="AS110" s="6" t="str">
        <f ca="1">IF(AND($A110&lt;&gt;"",$A110&lt;&gt;"TOTAL"),IF(AND([6]PDI_DES__DEDICACIÓN!$BW108&lt;&gt;"",[6]PDI_DES__DEDICACIÓN!$BW108&lt;&gt;0),[6]PDI_DES__DEDICACIÓN!$BW108,""),IF($A110="TOTAL",SUM(INDIRECT("AS4:AS"&amp;ROW()-1)),""))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IF(AND($A110&lt;&gt;"",$A110&lt;&gt;"TOTAL"),IF(AND([6]PDI_DES__DEDICACIÓN!$BZ108&lt;&gt;"",[6]PDI_DES__DEDICACIÓN!$BZ108&lt;&gt;0),[6]PDI_DES__DEDICACIÓN!$BZ108,""),IF($A110="TOTAL",SUM(INDIRECT("AU4:AU"&amp;ROW()-1)),""))</f>
        <v/>
      </c>
      <c r="AV110" s="6" t="str">
        <f ca="1">IF(AND($A110&lt;&gt;"",$A110&lt;&gt;"TOTAL"),IF(AND([6]PDI_DES__DEDICACIÓN!$CB108&lt;&gt;"",[6]PDI_DES__DEDICACIÓN!$CB108&lt;&gt;0),[6]PDI_DES__DEDICACIÓN!$CB108,""),IF($A110="TOTAL",SUM(INDIRECT("AV4:AV"&amp;ROW()-1)),""))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IF(AND($A110&lt;&gt;"",$A110&lt;&gt;"TOTAL"),IF(AND([6]PDI_DES__DEDICACIÓN!$CE108&lt;&gt;"",[6]PDI_DES__DEDICACIÓN!$CE108&lt;&gt;0),[6]PDI_DES__DEDICACIÓN!$CE108,""),IF($A110="TOTAL",SUM(INDIRECT("AX4:AX"&amp;ROW()-1)),""))</f>
        <v/>
      </c>
      <c r="AY110" s="6" t="str">
        <f ca="1">IF(AND($A110&lt;&gt;"",$A110&lt;&gt;"TOTAL"),IF(AND([6]PDI_DES__DEDICACIÓN!$CG108&lt;&gt;"",[6]PDI_DES__DEDICACIÓN!$CG108&lt;&gt;0),[6]PDI_DES__DEDICACIÓN!$CG108,""),IF($A110="TOTAL",SUM(INDIRECT("AY4:AY"&amp;ROW()-1)),""))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IF(AND($A110&lt;&gt;"",$A110&lt;&gt;"TOTAL"),IF(AND([6]PDI_DES__DEDICACIÓN!$CJ108&lt;&gt;"",[6]PDI_DES__DEDICACIÓN!$CJ108&lt;&gt;0),[6]PDI_DES__DEDICACIÓN!$CJ108,""),IF($A110="TOTAL",SUM(INDIRECT("BA4:BA"&amp;ROW()-1)),""))</f>
        <v/>
      </c>
      <c r="BB110" s="6" t="str">
        <f ca="1">IF(AND($A110&lt;&gt;"",$A110&lt;&gt;"TOTAL"),IF(AND([6]PDI_DES__DEDICACIÓN!$CL108&lt;&gt;"",[6]PDI_DES__DEDICACIÓN!$CL108&lt;&gt;0),[6]PDI_DES__DEDICACIÓN!$CL108,""),IF($A110="TOTAL",SUM(INDIRECT("BB4:BB"&amp;ROW()-1)),""))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IF(AND($A110&lt;&gt;"",$A110&lt;&gt;"TOTAL"),IF(AND([6]PDI_DES__DEDICACIÓN!$CO108&lt;&gt;"",[6]PDI_DES__DEDICACIÓN!$CO108&lt;&gt;0),[6]PDI_DES__DEDICACIÓN!$CO108,""),IF($A110="TOTAL",SUM(INDIRECT("BD4:BD"&amp;ROW()-1)),""))</f>
        <v/>
      </c>
      <c r="BE110" s="6" t="str">
        <f ca="1">IF(AND($A110&lt;&gt;"",$A110&lt;&gt;"TOTAL"),IF(AND([6]PDI_DES__DEDICACIÓN!$CQ108&lt;&gt;"",[6]PDI_DES__DEDICACIÓN!$CQ108&lt;&gt;0),[6]PDI_DES__DEDICACIÓN!$CQ108,""),IF($A110="TOTAL",SUM(INDIRECT("BE4:BE"&amp;ROW()-1)),""))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IF([6]PDI_DES__DEDICACIÓN!$B109&lt;&gt;"",[6]PDI_DES__DEDICACIÓN!$B109,IF(AND([6]PDI_DES__DEDICACIÓN!$B109="",[6]PDI_DES__DEDICACIÓN!$B110="",[6]PDI_DES__DEDICACIÓN!$B108=""),"","TOTAL"))</f>
        <v/>
      </c>
      <c r="B111" s="6" t="str">
        <f ca="1">IF(AND($A111&lt;&gt;"",$A111&lt;&gt;"TOTAL"),IF(AND([6]PDI_DES__DEDICACIÓN!$C109&lt;&gt;"",[6]PDI_DES__DEDICACIÓN!$C109&lt;&gt;0),[6]PDI_DES__DEDICACIÓN!$C109,""),IF($A111="TOTAL",SUM(INDIRECT("B4:B"&amp;ROW()-1)),""))</f>
        <v/>
      </c>
      <c r="C111" s="6" t="str">
        <f ca="1">IF(AND($A111&lt;&gt;"",$A111&lt;&gt;"TOTAL"),IF(AND([6]PDI_DES__DEDICACIÓN!$E109&lt;&gt;"",[6]PDI_DES__DEDICACIÓN!$E109&lt;&gt;0),[6]PDI_DES__DEDICACIÓN!$E109,""),IF($A111="TOTAL",SUM(INDIRECT("C4:C"&amp;ROW()-1)),""))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IF(AND($A111&lt;&gt;"",$A111&lt;&gt;"TOTAL"),IF(AND([6]PDI_DES__DEDICACIÓN!$H109&lt;&gt;"",[6]PDI_DES__DEDICACIÓN!$H109&lt;&gt;0),[6]PDI_DES__DEDICACIÓN!$H109,""),IF($A111="TOTAL",SUM(INDIRECT("E4:E"&amp;ROW()-1)),""))</f>
        <v/>
      </c>
      <c r="F111" s="6" t="str">
        <f ca="1">IF(AND($A111&lt;&gt;"",$A111&lt;&gt;"TOTAL"),IF(AND([6]PDI_DES__DEDICACIÓN!$J109&lt;&gt;"",[6]PDI_DES__DEDICACIÓN!$J109&lt;&gt;0),[6]PDI_DES__DEDICACIÓN!$J109,""),IF($A111="TOTAL",SUM(INDIRECT("F4:F"&amp;ROW()-1)),""))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IF(AND($A111&lt;&gt;"",$A111&lt;&gt;"TOTAL"),IF(AND([6]PDI_DES__DEDICACIÓN!$M109&lt;&gt;"",[6]PDI_DES__DEDICACIÓN!$M109&lt;&gt;0),[6]PDI_DES__DEDICACIÓN!$M109,""),IF($A111="TOTAL",SUM(INDIRECT("H4:H"&amp;ROW()-1)),""))</f>
        <v/>
      </c>
      <c r="I111" s="6" t="str">
        <f ca="1">IF(AND($A111&lt;&gt;"",$A111&lt;&gt;"TOTAL"),IF(AND([6]PDI_DES__DEDICACIÓN!$O109&lt;&gt;"",[6]PDI_DES__DEDICACIÓN!$O109&lt;&gt;0),[6]PDI_DES__DEDICACIÓN!$O109,""),IF($A111="TOTAL",SUM(INDIRECT("I4:I"&amp;ROW()-1)),""))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IF(AND($A111&lt;&gt;"",$A111&lt;&gt;"TOTAL"),IF(AND([6]PDI_DES__DEDICACIÓN!$R109&lt;&gt;"",[6]PDI_DES__DEDICACIÓN!$R109&lt;&gt;0),[6]PDI_DES__DEDICACIÓN!$R109,""),IF($A111="TOTAL",SUM(INDIRECT("K4:K"&amp;ROW()-1)),""))</f>
        <v/>
      </c>
      <c r="L111" s="6" t="str">
        <f ca="1">IF(AND($A111&lt;&gt;"",$A111&lt;&gt;"TOTAL"),IF(AND([6]PDI_DES__DEDICACIÓN!$T109&lt;&gt;"",[6]PDI_DES__DEDICACIÓN!$T109&lt;&gt;0),[6]PDI_DES__DEDICACIÓN!$T109,""),IF($A111="TOTAL",SUM(INDIRECT("L4:L"&amp;ROW()-1)),""))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IF(AND($A111&lt;&gt;"",$A111&lt;&gt;"TOTAL"),IF(AND([6]PDI_DES__DEDICACIÓN!$W109&lt;&gt;"",[6]PDI_DES__DEDICACIÓN!$W109&lt;&gt;0),[6]PDI_DES__DEDICACIÓN!$W109,""),IF($A111="TOTAL",SUM(INDIRECT("N4:N"&amp;ROW()-1)),""))</f>
        <v/>
      </c>
      <c r="O111" s="6" t="str">
        <f ca="1">IF(AND($A111&lt;&gt;"",$A111&lt;&gt;"TOTAL"),IF(AND([6]PDI_DES__DEDICACIÓN!$Y109&lt;&gt;"",[6]PDI_DES__DEDICACIÓN!$Y109&lt;&gt;0),[6]PDI_DES__DEDICACIÓN!$Y109,""),IF($A111="TOTAL",SUM(INDIRECT("O4:O"&amp;ROW()-1)),""))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IF(AND($A111&lt;&gt;"",$A111&lt;&gt;"TOTAL"),IF(AND([6]PDI_DES__DEDICACIÓN!$AB109&lt;&gt;"",[6]PDI_DES__DEDICACIÓN!$AB109&lt;&gt;0),[6]PDI_DES__DEDICACIÓN!$AB109,""),IF($A111="TOTAL",SUM(INDIRECT("Q4:Q"&amp;ROW()-1)),""))</f>
        <v/>
      </c>
      <c r="R111" s="6" t="str">
        <f ca="1">IF(AND($A111&lt;&gt;"",$A111&lt;&gt;"TOTAL"),IF(AND([6]PDI_DES__DEDICACIÓN!$AD109&lt;&gt;"",[6]PDI_DES__DEDICACIÓN!$AD109&lt;&gt;0),[6]PDI_DES__DEDICACIÓN!$AD109,""),IF($A111="TOTAL",SUM(INDIRECT("R4:R"&amp;ROW()-1)),""))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IF(AND($A111&lt;&gt;"",$A111&lt;&gt;"TOTAL"),IF(AND([6]PDI_DES__DEDICACIÓN!$AG109&lt;&gt;"",[6]PDI_DES__DEDICACIÓN!$AG109&lt;&gt;0),[6]PDI_DES__DEDICACIÓN!$AG109,""),IF($A111="TOTAL",SUM(INDIRECT("T4:T"&amp;ROW()-1)),""))</f>
        <v/>
      </c>
      <c r="U111" s="6" t="str">
        <f ca="1">IF(AND($A111&lt;&gt;"",$A111&lt;&gt;"TOTAL"),IF(AND([6]PDI_DES__DEDICACIÓN!$AI109&lt;&gt;"",[6]PDI_DES__DEDICACIÓN!$AI109&lt;&gt;0),[6]PDI_DES__DEDICACIÓN!$AI109,""),IF($A111="TOTAL",SUM(INDIRECT("U4:U"&amp;ROW()-1)),""))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IF(AND($A111&lt;&gt;"",$A111&lt;&gt;"TOTAL"),IF(AND([6]PDI_DES__DEDICACIÓN!$AL109&lt;&gt;"",[6]PDI_DES__DEDICACIÓN!$AL109&lt;&gt;0),[6]PDI_DES__DEDICACIÓN!$AL109,""),IF($A111="TOTAL",SUM(INDIRECT("W4:W"&amp;ROW()-1)),""))</f>
        <v/>
      </c>
      <c r="X111" s="6" t="str">
        <f ca="1">IF(AND($A111&lt;&gt;"",$A111&lt;&gt;"TOTAL"),IF(AND([6]PDI_DES__DEDICACIÓN!$AN109&lt;&gt;"",[6]PDI_DES__DEDICACIÓN!$AN109&lt;&gt;0),[6]PDI_DES__DEDICACIÓN!$AN109,""),IF($A111="TOTAL",SUM(INDIRECT("X4:X"&amp;ROW()-1)),""))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IF(AND($A111&lt;&gt;"",$A111&lt;&gt;"TOTAL"),IF(AND([6]PDI_DES__DEDICACIÓN!$AQ109&lt;&gt;"",[6]PDI_DES__DEDICACIÓN!$AQ109&lt;&gt;0),[6]PDI_DES__DEDICACIÓN!$AQ109,""),IF($A111="TOTAL",SUM(INDIRECT("Z4:Z"&amp;ROW()-1)),""))</f>
        <v/>
      </c>
      <c r="AA111" s="6" t="str">
        <f ca="1">IF(AND($A111&lt;&gt;"",$A111&lt;&gt;"TOTAL"),IF(AND([6]PDI_DES__DEDICACIÓN!$AS109&lt;&gt;"",[6]PDI_DES__DEDICACIÓN!$AS109&lt;&gt;0),[6]PDI_DES__DEDICACIÓN!$AS109,""),IF($A111="TOTAL",SUM(INDIRECT("AA4:AA"&amp;ROW()-1)),""))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IF(AND($A111&lt;&gt;"",$A111&lt;&gt;"TOTAL"),IF(AND([6]PDI_DES__DEDICACIÓN!$AV109&lt;&gt;"",[6]PDI_DES__DEDICACIÓN!$AV109&lt;&gt;0),[6]PDI_DES__DEDICACIÓN!$AV109,""),IF($A111="TOTAL",SUM(INDIRECT("AC4:AC"&amp;ROW()-1)),""))</f>
        <v/>
      </c>
      <c r="AD111" s="6" t="str">
        <f ca="1">IF(AND($A111&lt;&gt;"",$A111&lt;&gt;"TOTAL"),IF(AND([6]PDI_DES__DEDICACIÓN!$AX109&lt;&gt;"",[6]PDI_DES__DEDICACIÓN!$AX109&lt;&gt;0),[6]PDI_DES__DEDICACIÓN!$AX109,""),IF($A111="TOTAL",SUM(INDIRECT("AD4:AD"&amp;ROW()-1)),""))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IF(AND($A111&lt;&gt;"",$A111&lt;&gt;"TOTAL"),IF(AND([6]PDI_DES__DEDICACIÓN!$BA109&lt;&gt;"",[6]PDI_DES__DEDICACIÓN!$BA109&lt;&gt;0),[6]PDI_DES__DEDICACIÓN!$BA109,""),IF($A111="TOTAL",SUM(INDIRECT("AF4:AF"&amp;ROW()-1)),""))</f>
        <v/>
      </c>
      <c r="AG111" s="6" t="str">
        <f ca="1">IF(AND($A111&lt;&gt;"",$A111&lt;&gt;"TOTAL"),IF(AND([6]PDI_DES__DEDICACIÓN!$BC109&lt;&gt;"",[6]PDI_DES__DEDICACIÓN!$BC109&lt;&gt;0),[6]PDI_DES__DEDICACIÓN!$BC109,""),IF($A111="TOTAL",SUM(INDIRECT("AG4:AG"&amp;ROW()-1)),""))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IF(AND($A111&lt;&gt;"",$A111&lt;&gt;"TOTAL"),IF(AND([6]PDI_DES__DEDICACIÓN!$BF109&lt;&gt;"",[6]PDI_DES__DEDICACIÓN!$BF109&lt;&gt;0),[6]PDI_DES__DEDICACIÓN!$BF109,""),IF($A111="TOTAL",SUM(INDIRECT("AI4:AI"&amp;ROW()-1)),""))</f>
        <v/>
      </c>
      <c r="AJ111" s="6" t="str">
        <f ca="1">IF(AND($A111&lt;&gt;"",$A111&lt;&gt;"TOTAL"),IF(AND([6]PDI_DES__DEDICACIÓN!$BH109&lt;&gt;"",[6]PDI_DES__DEDICACIÓN!$BH109&lt;&gt;0),[6]PDI_DES__DEDICACIÓN!$BH109,""),IF($A111="TOTAL",SUM(INDIRECT("AJ4:AJ"&amp;ROW()-1)),""))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IF(AND($A111&lt;&gt;"",$A111&lt;&gt;"TOTAL"),IF(AND([6]PDI_DES__DEDICACIÓN!$BK109&lt;&gt;"",[6]PDI_DES__DEDICACIÓN!$BK109&lt;&gt;0),[6]PDI_DES__DEDICACIÓN!$BK109,""),IF($A111="TOTAL",SUM(INDIRECT("AL4:AL"&amp;ROW()-1)),""))</f>
        <v/>
      </c>
      <c r="AM111" s="6" t="str">
        <f ca="1">IF(AND($A111&lt;&gt;"",$A111&lt;&gt;"TOTAL"),IF(AND([6]PDI_DES__DEDICACIÓN!$BM109&lt;&gt;"",[6]PDI_DES__DEDICACIÓN!$BM109&lt;&gt;0),[6]PDI_DES__DEDICACIÓN!$BM109,""),IF($A111="TOTAL",SUM(INDIRECT("AM4:AM"&amp;ROW()-1)),""))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IF(AND($A111&lt;&gt;"",$A111&lt;&gt;"TOTAL"),IF(AND([6]PDI_DES__DEDICACIÓN!$BP109&lt;&gt;"",[6]PDI_DES__DEDICACIÓN!$BP109&lt;&gt;0),[6]PDI_DES__DEDICACIÓN!$BP109,""),IF($A111="TOTAL",SUM(INDIRECT("AO4:AO"&amp;ROW()-1)),""))</f>
        <v/>
      </c>
      <c r="AP111" s="6" t="str">
        <f ca="1">IF(AND($A111&lt;&gt;"",$A111&lt;&gt;"TOTAL"),IF(AND([6]PDI_DES__DEDICACIÓN!$BR109&lt;&gt;"",[6]PDI_DES__DEDICACIÓN!$BR109&lt;&gt;0),[6]PDI_DES__DEDICACIÓN!$BR109,""),IF($A111="TOTAL",SUM(INDIRECT("AP4:AP"&amp;ROW()-1)),""))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IF(AND($A111&lt;&gt;"",$A111&lt;&gt;"TOTAL"),IF(AND([6]PDI_DES__DEDICACIÓN!$BU109&lt;&gt;"",[6]PDI_DES__DEDICACIÓN!$BU109&lt;&gt;0),[6]PDI_DES__DEDICACIÓN!$BU109,""),IF($A111="TOTAL",SUM(INDIRECT("AR4:AR"&amp;ROW()-1)),""))</f>
        <v/>
      </c>
      <c r="AS111" s="6" t="str">
        <f ca="1">IF(AND($A111&lt;&gt;"",$A111&lt;&gt;"TOTAL"),IF(AND([6]PDI_DES__DEDICACIÓN!$BW109&lt;&gt;"",[6]PDI_DES__DEDICACIÓN!$BW109&lt;&gt;0),[6]PDI_DES__DEDICACIÓN!$BW109,""),IF($A111="TOTAL",SUM(INDIRECT("AS4:AS"&amp;ROW()-1)),""))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IF(AND($A111&lt;&gt;"",$A111&lt;&gt;"TOTAL"),IF(AND([6]PDI_DES__DEDICACIÓN!$BZ109&lt;&gt;"",[6]PDI_DES__DEDICACIÓN!$BZ109&lt;&gt;0),[6]PDI_DES__DEDICACIÓN!$BZ109,""),IF($A111="TOTAL",SUM(INDIRECT("AU4:AU"&amp;ROW()-1)),""))</f>
        <v/>
      </c>
      <c r="AV111" s="6" t="str">
        <f ca="1">IF(AND($A111&lt;&gt;"",$A111&lt;&gt;"TOTAL"),IF(AND([6]PDI_DES__DEDICACIÓN!$CB109&lt;&gt;"",[6]PDI_DES__DEDICACIÓN!$CB109&lt;&gt;0),[6]PDI_DES__DEDICACIÓN!$CB109,""),IF($A111="TOTAL",SUM(INDIRECT("AV4:AV"&amp;ROW()-1)),""))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IF(AND($A111&lt;&gt;"",$A111&lt;&gt;"TOTAL"),IF(AND([6]PDI_DES__DEDICACIÓN!$CE109&lt;&gt;"",[6]PDI_DES__DEDICACIÓN!$CE109&lt;&gt;0),[6]PDI_DES__DEDICACIÓN!$CE109,""),IF($A111="TOTAL",SUM(INDIRECT("AX4:AX"&amp;ROW()-1)),""))</f>
        <v/>
      </c>
      <c r="AY111" s="6" t="str">
        <f ca="1">IF(AND($A111&lt;&gt;"",$A111&lt;&gt;"TOTAL"),IF(AND([6]PDI_DES__DEDICACIÓN!$CG109&lt;&gt;"",[6]PDI_DES__DEDICACIÓN!$CG109&lt;&gt;0),[6]PDI_DES__DEDICACIÓN!$CG109,""),IF($A111="TOTAL",SUM(INDIRECT("AY4:AY"&amp;ROW()-1)),""))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IF(AND($A111&lt;&gt;"",$A111&lt;&gt;"TOTAL"),IF(AND([6]PDI_DES__DEDICACIÓN!$CJ109&lt;&gt;"",[6]PDI_DES__DEDICACIÓN!$CJ109&lt;&gt;0),[6]PDI_DES__DEDICACIÓN!$CJ109,""),IF($A111="TOTAL",SUM(INDIRECT("BA4:BA"&amp;ROW()-1)),""))</f>
        <v/>
      </c>
      <c r="BB111" s="6" t="str">
        <f ca="1">IF(AND($A111&lt;&gt;"",$A111&lt;&gt;"TOTAL"),IF(AND([6]PDI_DES__DEDICACIÓN!$CL109&lt;&gt;"",[6]PDI_DES__DEDICACIÓN!$CL109&lt;&gt;0),[6]PDI_DES__DEDICACIÓN!$CL109,""),IF($A111="TOTAL",SUM(INDIRECT("BB4:BB"&amp;ROW()-1)),""))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IF(AND($A111&lt;&gt;"",$A111&lt;&gt;"TOTAL"),IF(AND([6]PDI_DES__DEDICACIÓN!$CO109&lt;&gt;"",[6]PDI_DES__DEDICACIÓN!$CO109&lt;&gt;0),[6]PDI_DES__DEDICACIÓN!$CO109,""),IF($A111="TOTAL",SUM(INDIRECT("BD4:BD"&amp;ROW()-1)),""))</f>
        <v/>
      </c>
      <c r="BE111" s="6" t="str">
        <f ca="1">IF(AND($A111&lt;&gt;"",$A111&lt;&gt;"TOTAL"),IF(AND([6]PDI_DES__DEDICACIÓN!$CQ109&lt;&gt;"",[6]PDI_DES__DEDICACIÓN!$CQ109&lt;&gt;0),[6]PDI_DES__DEDICACIÓN!$CQ109,""),IF($A111="TOTAL",SUM(INDIRECT("BE4:BE"&amp;ROW()-1)),""))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IF([6]PDI_DES__DEDICACIÓN!$B110&lt;&gt;"",[6]PDI_DES__DEDICACIÓN!$B110,IF(AND([6]PDI_DES__DEDICACIÓN!$B110="",[6]PDI_DES__DEDICACIÓN!$B111="",[6]PDI_DES__DEDICACIÓN!$B109=""),"","TOTAL"))</f>
        <v/>
      </c>
      <c r="B112" s="6" t="str">
        <f ca="1">IF(AND($A112&lt;&gt;"",$A112&lt;&gt;"TOTAL"),IF(AND([6]PDI_DES__DEDICACIÓN!$C110&lt;&gt;"",[6]PDI_DES__DEDICACIÓN!$C110&lt;&gt;0),[6]PDI_DES__DEDICACIÓN!$C110,""),IF($A112="TOTAL",SUM(INDIRECT("B4:B"&amp;ROW()-1)),""))</f>
        <v/>
      </c>
      <c r="C112" s="6" t="str">
        <f ca="1">IF(AND($A112&lt;&gt;"",$A112&lt;&gt;"TOTAL"),IF(AND([6]PDI_DES__DEDICACIÓN!$E110&lt;&gt;"",[6]PDI_DES__DEDICACIÓN!$E110&lt;&gt;0),[6]PDI_DES__DEDICACIÓN!$E110,""),IF($A112="TOTAL",SUM(INDIRECT("C4:C"&amp;ROW()-1)),""))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IF(AND($A112&lt;&gt;"",$A112&lt;&gt;"TOTAL"),IF(AND([6]PDI_DES__DEDICACIÓN!$H110&lt;&gt;"",[6]PDI_DES__DEDICACIÓN!$H110&lt;&gt;0),[6]PDI_DES__DEDICACIÓN!$H110,""),IF($A112="TOTAL",SUM(INDIRECT("E4:E"&amp;ROW()-1)),""))</f>
        <v/>
      </c>
      <c r="F112" s="6" t="str">
        <f ca="1">IF(AND($A112&lt;&gt;"",$A112&lt;&gt;"TOTAL"),IF(AND([6]PDI_DES__DEDICACIÓN!$J110&lt;&gt;"",[6]PDI_DES__DEDICACIÓN!$J110&lt;&gt;0),[6]PDI_DES__DEDICACIÓN!$J110,""),IF($A112="TOTAL",SUM(INDIRECT("F4:F"&amp;ROW()-1)),""))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IF(AND($A112&lt;&gt;"",$A112&lt;&gt;"TOTAL"),IF(AND([6]PDI_DES__DEDICACIÓN!$M110&lt;&gt;"",[6]PDI_DES__DEDICACIÓN!$M110&lt;&gt;0),[6]PDI_DES__DEDICACIÓN!$M110,""),IF($A112="TOTAL",SUM(INDIRECT("H4:H"&amp;ROW()-1)),""))</f>
        <v/>
      </c>
      <c r="I112" s="6" t="str">
        <f ca="1">IF(AND($A112&lt;&gt;"",$A112&lt;&gt;"TOTAL"),IF(AND([6]PDI_DES__DEDICACIÓN!$O110&lt;&gt;"",[6]PDI_DES__DEDICACIÓN!$O110&lt;&gt;0),[6]PDI_DES__DEDICACIÓN!$O110,""),IF($A112="TOTAL",SUM(INDIRECT("I4:I"&amp;ROW()-1)),""))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IF(AND($A112&lt;&gt;"",$A112&lt;&gt;"TOTAL"),IF(AND([6]PDI_DES__DEDICACIÓN!$R110&lt;&gt;"",[6]PDI_DES__DEDICACIÓN!$R110&lt;&gt;0),[6]PDI_DES__DEDICACIÓN!$R110,""),IF($A112="TOTAL",SUM(INDIRECT("K4:K"&amp;ROW()-1)),""))</f>
        <v/>
      </c>
      <c r="L112" s="6" t="str">
        <f ca="1">IF(AND($A112&lt;&gt;"",$A112&lt;&gt;"TOTAL"),IF(AND([6]PDI_DES__DEDICACIÓN!$T110&lt;&gt;"",[6]PDI_DES__DEDICACIÓN!$T110&lt;&gt;0),[6]PDI_DES__DEDICACIÓN!$T110,""),IF($A112="TOTAL",SUM(INDIRECT("L4:L"&amp;ROW()-1)),""))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IF(AND($A112&lt;&gt;"",$A112&lt;&gt;"TOTAL"),IF(AND([6]PDI_DES__DEDICACIÓN!$W110&lt;&gt;"",[6]PDI_DES__DEDICACIÓN!$W110&lt;&gt;0),[6]PDI_DES__DEDICACIÓN!$W110,""),IF($A112="TOTAL",SUM(INDIRECT("N4:N"&amp;ROW()-1)),""))</f>
        <v/>
      </c>
      <c r="O112" s="6" t="str">
        <f ca="1">IF(AND($A112&lt;&gt;"",$A112&lt;&gt;"TOTAL"),IF(AND([6]PDI_DES__DEDICACIÓN!$Y110&lt;&gt;"",[6]PDI_DES__DEDICACIÓN!$Y110&lt;&gt;0),[6]PDI_DES__DEDICACIÓN!$Y110,""),IF($A112="TOTAL",SUM(INDIRECT("O4:O"&amp;ROW()-1)),""))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IF(AND($A112&lt;&gt;"",$A112&lt;&gt;"TOTAL"),IF(AND([6]PDI_DES__DEDICACIÓN!$AB110&lt;&gt;"",[6]PDI_DES__DEDICACIÓN!$AB110&lt;&gt;0),[6]PDI_DES__DEDICACIÓN!$AB110,""),IF($A112="TOTAL",SUM(INDIRECT("Q4:Q"&amp;ROW()-1)),""))</f>
        <v/>
      </c>
      <c r="R112" s="6" t="str">
        <f ca="1">IF(AND($A112&lt;&gt;"",$A112&lt;&gt;"TOTAL"),IF(AND([6]PDI_DES__DEDICACIÓN!$AD110&lt;&gt;"",[6]PDI_DES__DEDICACIÓN!$AD110&lt;&gt;0),[6]PDI_DES__DEDICACIÓN!$AD110,""),IF($A112="TOTAL",SUM(INDIRECT("R4:R"&amp;ROW()-1)),""))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IF(AND($A112&lt;&gt;"",$A112&lt;&gt;"TOTAL"),IF(AND([6]PDI_DES__DEDICACIÓN!$AG110&lt;&gt;"",[6]PDI_DES__DEDICACIÓN!$AG110&lt;&gt;0),[6]PDI_DES__DEDICACIÓN!$AG110,""),IF($A112="TOTAL",SUM(INDIRECT("T4:T"&amp;ROW()-1)),""))</f>
        <v/>
      </c>
      <c r="U112" s="6" t="str">
        <f ca="1">IF(AND($A112&lt;&gt;"",$A112&lt;&gt;"TOTAL"),IF(AND([6]PDI_DES__DEDICACIÓN!$AI110&lt;&gt;"",[6]PDI_DES__DEDICACIÓN!$AI110&lt;&gt;0),[6]PDI_DES__DEDICACIÓN!$AI110,""),IF($A112="TOTAL",SUM(INDIRECT("U4:U"&amp;ROW()-1)),""))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IF(AND($A112&lt;&gt;"",$A112&lt;&gt;"TOTAL"),IF(AND([6]PDI_DES__DEDICACIÓN!$AL110&lt;&gt;"",[6]PDI_DES__DEDICACIÓN!$AL110&lt;&gt;0),[6]PDI_DES__DEDICACIÓN!$AL110,""),IF($A112="TOTAL",SUM(INDIRECT("W4:W"&amp;ROW()-1)),""))</f>
        <v/>
      </c>
      <c r="X112" s="6" t="str">
        <f ca="1">IF(AND($A112&lt;&gt;"",$A112&lt;&gt;"TOTAL"),IF(AND([6]PDI_DES__DEDICACIÓN!$AN110&lt;&gt;"",[6]PDI_DES__DEDICACIÓN!$AN110&lt;&gt;0),[6]PDI_DES__DEDICACIÓN!$AN110,""),IF($A112="TOTAL",SUM(INDIRECT("X4:X"&amp;ROW()-1)),""))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IF(AND($A112&lt;&gt;"",$A112&lt;&gt;"TOTAL"),IF(AND([6]PDI_DES__DEDICACIÓN!$AQ110&lt;&gt;"",[6]PDI_DES__DEDICACIÓN!$AQ110&lt;&gt;0),[6]PDI_DES__DEDICACIÓN!$AQ110,""),IF($A112="TOTAL",SUM(INDIRECT("Z4:Z"&amp;ROW()-1)),""))</f>
        <v/>
      </c>
      <c r="AA112" s="6" t="str">
        <f ca="1">IF(AND($A112&lt;&gt;"",$A112&lt;&gt;"TOTAL"),IF(AND([6]PDI_DES__DEDICACIÓN!$AS110&lt;&gt;"",[6]PDI_DES__DEDICACIÓN!$AS110&lt;&gt;0),[6]PDI_DES__DEDICACIÓN!$AS110,""),IF($A112="TOTAL",SUM(INDIRECT("AA4:AA"&amp;ROW()-1)),""))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IF(AND($A112&lt;&gt;"",$A112&lt;&gt;"TOTAL"),IF(AND([6]PDI_DES__DEDICACIÓN!$AV110&lt;&gt;"",[6]PDI_DES__DEDICACIÓN!$AV110&lt;&gt;0),[6]PDI_DES__DEDICACIÓN!$AV110,""),IF($A112="TOTAL",SUM(INDIRECT("AC4:AC"&amp;ROW()-1)),""))</f>
        <v/>
      </c>
      <c r="AD112" s="6" t="str">
        <f ca="1">IF(AND($A112&lt;&gt;"",$A112&lt;&gt;"TOTAL"),IF(AND([6]PDI_DES__DEDICACIÓN!$AX110&lt;&gt;"",[6]PDI_DES__DEDICACIÓN!$AX110&lt;&gt;0),[6]PDI_DES__DEDICACIÓN!$AX110,""),IF($A112="TOTAL",SUM(INDIRECT("AD4:AD"&amp;ROW()-1)),""))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IF(AND($A112&lt;&gt;"",$A112&lt;&gt;"TOTAL"),IF(AND([6]PDI_DES__DEDICACIÓN!$BA110&lt;&gt;"",[6]PDI_DES__DEDICACIÓN!$BA110&lt;&gt;0),[6]PDI_DES__DEDICACIÓN!$BA110,""),IF($A112="TOTAL",SUM(INDIRECT("AF4:AF"&amp;ROW()-1)),""))</f>
        <v/>
      </c>
      <c r="AG112" s="6" t="str">
        <f ca="1">IF(AND($A112&lt;&gt;"",$A112&lt;&gt;"TOTAL"),IF(AND([6]PDI_DES__DEDICACIÓN!$BC110&lt;&gt;"",[6]PDI_DES__DEDICACIÓN!$BC110&lt;&gt;0),[6]PDI_DES__DEDICACIÓN!$BC110,""),IF($A112="TOTAL",SUM(INDIRECT("AG4:AG"&amp;ROW()-1)),""))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IF(AND($A112&lt;&gt;"",$A112&lt;&gt;"TOTAL"),IF(AND([6]PDI_DES__DEDICACIÓN!$BF110&lt;&gt;"",[6]PDI_DES__DEDICACIÓN!$BF110&lt;&gt;0),[6]PDI_DES__DEDICACIÓN!$BF110,""),IF($A112="TOTAL",SUM(INDIRECT("AI4:AI"&amp;ROW()-1)),""))</f>
        <v/>
      </c>
      <c r="AJ112" s="6" t="str">
        <f ca="1">IF(AND($A112&lt;&gt;"",$A112&lt;&gt;"TOTAL"),IF(AND([6]PDI_DES__DEDICACIÓN!$BH110&lt;&gt;"",[6]PDI_DES__DEDICACIÓN!$BH110&lt;&gt;0),[6]PDI_DES__DEDICACIÓN!$BH110,""),IF($A112="TOTAL",SUM(INDIRECT("AJ4:AJ"&amp;ROW()-1)),""))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IF(AND($A112&lt;&gt;"",$A112&lt;&gt;"TOTAL"),IF(AND([6]PDI_DES__DEDICACIÓN!$BK110&lt;&gt;"",[6]PDI_DES__DEDICACIÓN!$BK110&lt;&gt;0),[6]PDI_DES__DEDICACIÓN!$BK110,""),IF($A112="TOTAL",SUM(INDIRECT("AL4:AL"&amp;ROW()-1)),""))</f>
        <v/>
      </c>
      <c r="AM112" s="6" t="str">
        <f ca="1">IF(AND($A112&lt;&gt;"",$A112&lt;&gt;"TOTAL"),IF(AND([6]PDI_DES__DEDICACIÓN!$BM110&lt;&gt;"",[6]PDI_DES__DEDICACIÓN!$BM110&lt;&gt;0),[6]PDI_DES__DEDICACIÓN!$BM110,""),IF($A112="TOTAL",SUM(INDIRECT("AM4:AM"&amp;ROW()-1)),""))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IF(AND($A112&lt;&gt;"",$A112&lt;&gt;"TOTAL"),IF(AND([6]PDI_DES__DEDICACIÓN!$BP110&lt;&gt;"",[6]PDI_DES__DEDICACIÓN!$BP110&lt;&gt;0),[6]PDI_DES__DEDICACIÓN!$BP110,""),IF($A112="TOTAL",SUM(INDIRECT("AO4:AO"&amp;ROW()-1)),""))</f>
        <v/>
      </c>
      <c r="AP112" s="6" t="str">
        <f ca="1">IF(AND($A112&lt;&gt;"",$A112&lt;&gt;"TOTAL"),IF(AND([6]PDI_DES__DEDICACIÓN!$BR110&lt;&gt;"",[6]PDI_DES__DEDICACIÓN!$BR110&lt;&gt;0),[6]PDI_DES__DEDICACIÓN!$BR110,""),IF($A112="TOTAL",SUM(INDIRECT("AP4:AP"&amp;ROW()-1)),""))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IF(AND($A112&lt;&gt;"",$A112&lt;&gt;"TOTAL"),IF(AND([6]PDI_DES__DEDICACIÓN!$BU110&lt;&gt;"",[6]PDI_DES__DEDICACIÓN!$BU110&lt;&gt;0),[6]PDI_DES__DEDICACIÓN!$BU110,""),IF($A112="TOTAL",SUM(INDIRECT("AR4:AR"&amp;ROW()-1)),""))</f>
        <v/>
      </c>
      <c r="AS112" s="6" t="str">
        <f ca="1">IF(AND($A112&lt;&gt;"",$A112&lt;&gt;"TOTAL"),IF(AND([6]PDI_DES__DEDICACIÓN!$BW110&lt;&gt;"",[6]PDI_DES__DEDICACIÓN!$BW110&lt;&gt;0),[6]PDI_DES__DEDICACIÓN!$BW110,""),IF($A112="TOTAL",SUM(INDIRECT("AS4:AS"&amp;ROW()-1)),""))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IF(AND($A112&lt;&gt;"",$A112&lt;&gt;"TOTAL"),IF(AND([6]PDI_DES__DEDICACIÓN!$BZ110&lt;&gt;"",[6]PDI_DES__DEDICACIÓN!$BZ110&lt;&gt;0),[6]PDI_DES__DEDICACIÓN!$BZ110,""),IF($A112="TOTAL",SUM(INDIRECT("AU4:AU"&amp;ROW()-1)),""))</f>
        <v/>
      </c>
      <c r="AV112" s="6" t="str">
        <f ca="1">IF(AND($A112&lt;&gt;"",$A112&lt;&gt;"TOTAL"),IF(AND([6]PDI_DES__DEDICACIÓN!$CB110&lt;&gt;"",[6]PDI_DES__DEDICACIÓN!$CB110&lt;&gt;0),[6]PDI_DES__DEDICACIÓN!$CB110,""),IF($A112="TOTAL",SUM(INDIRECT("AV4:AV"&amp;ROW()-1)),""))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IF(AND($A112&lt;&gt;"",$A112&lt;&gt;"TOTAL"),IF(AND([6]PDI_DES__DEDICACIÓN!$CE110&lt;&gt;"",[6]PDI_DES__DEDICACIÓN!$CE110&lt;&gt;0),[6]PDI_DES__DEDICACIÓN!$CE110,""),IF($A112="TOTAL",SUM(INDIRECT("AX4:AX"&amp;ROW()-1)),""))</f>
        <v/>
      </c>
      <c r="AY112" s="6" t="str">
        <f ca="1">IF(AND($A112&lt;&gt;"",$A112&lt;&gt;"TOTAL"),IF(AND([6]PDI_DES__DEDICACIÓN!$CG110&lt;&gt;"",[6]PDI_DES__DEDICACIÓN!$CG110&lt;&gt;0),[6]PDI_DES__DEDICACIÓN!$CG110,""),IF($A112="TOTAL",SUM(INDIRECT("AY4:AY"&amp;ROW()-1)),""))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IF(AND($A112&lt;&gt;"",$A112&lt;&gt;"TOTAL"),IF(AND([6]PDI_DES__DEDICACIÓN!$CJ110&lt;&gt;"",[6]PDI_DES__DEDICACIÓN!$CJ110&lt;&gt;0),[6]PDI_DES__DEDICACIÓN!$CJ110,""),IF($A112="TOTAL",SUM(INDIRECT("BA4:BA"&amp;ROW()-1)),""))</f>
        <v/>
      </c>
      <c r="BB112" s="6" t="str">
        <f ca="1">IF(AND($A112&lt;&gt;"",$A112&lt;&gt;"TOTAL"),IF(AND([6]PDI_DES__DEDICACIÓN!$CL110&lt;&gt;"",[6]PDI_DES__DEDICACIÓN!$CL110&lt;&gt;0),[6]PDI_DES__DEDICACIÓN!$CL110,""),IF($A112="TOTAL",SUM(INDIRECT("BB4:BB"&amp;ROW()-1)),""))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IF(AND($A112&lt;&gt;"",$A112&lt;&gt;"TOTAL"),IF(AND([6]PDI_DES__DEDICACIÓN!$CO110&lt;&gt;"",[6]PDI_DES__DEDICACIÓN!$CO110&lt;&gt;0),[6]PDI_DES__DEDICACIÓN!$CO110,""),IF($A112="TOTAL",SUM(INDIRECT("BD4:BD"&amp;ROW()-1)),""))</f>
        <v/>
      </c>
      <c r="BE112" s="6" t="str">
        <f ca="1">IF(AND($A112&lt;&gt;"",$A112&lt;&gt;"TOTAL"),IF(AND([6]PDI_DES__DEDICACIÓN!$CQ110&lt;&gt;"",[6]PDI_DES__DEDICACIÓN!$CQ110&lt;&gt;0),[6]PDI_DES__DEDICACIÓN!$CQ110,""),IF($A112="TOTAL",SUM(INDIRECT("BE4:BE"&amp;ROW()-1)),""))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IF([6]PDI_DES__DEDICACIÓN!$B111&lt;&gt;"",[6]PDI_DES__DEDICACIÓN!$B111,IF(AND([6]PDI_DES__DEDICACIÓN!$B111="",[6]PDI_DES__DEDICACIÓN!$B112="",[6]PDI_DES__DEDICACIÓN!$B110=""),"","TOTAL"))</f>
        <v/>
      </c>
      <c r="B113" s="6" t="str">
        <f ca="1">IF(AND($A113&lt;&gt;"",$A113&lt;&gt;"TOTAL"),IF(AND([6]PDI_DES__DEDICACIÓN!$C111&lt;&gt;"",[6]PDI_DES__DEDICACIÓN!$C111&lt;&gt;0),[6]PDI_DES__DEDICACIÓN!$C111,""),IF($A113="TOTAL",SUM(INDIRECT("B4:B"&amp;ROW()-1)),""))</f>
        <v/>
      </c>
      <c r="C113" s="6" t="str">
        <f ca="1">IF(AND($A113&lt;&gt;"",$A113&lt;&gt;"TOTAL"),IF(AND([6]PDI_DES__DEDICACIÓN!$E111&lt;&gt;"",[6]PDI_DES__DEDICACIÓN!$E111&lt;&gt;0),[6]PDI_DES__DEDICACIÓN!$E111,""),IF($A113="TOTAL",SUM(INDIRECT("C4:C"&amp;ROW()-1)),""))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IF(AND($A113&lt;&gt;"",$A113&lt;&gt;"TOTAL"),IF(AND([6]PDI_DES__DEDICACIÓN!$H111&lt;&gt;"",[6]PDI_DES__DEDICACIÓN!$H111&lt;&gt;0),[6]PDI_DES__DEDICACIÓN!$H111,""),IF($A113="TOTAL",SUM(INDIRECT("E4:E"&amp;ROW()-1)),""))</f>
        <v/>
      </c>
      <c r="F113" s="6" t="str">
        <f ca="1">IF(AND($A113&lt;&gt;"",$A113&lt;&gt;"TOTAL"),IF(AND([6]PDI_DES__DEDICACIÓN!$J111&lt;&gt;"",[6]PDI_DES__DEDICACIÓN!$J111&lt;&gt;0),[6]PDI_DES__DEDICACIÓN!$J111,""),IF($A113="TOTAL",SUM(INDIRECT("F4:F"&amp;ROW()-1)),""))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IF(AND($A113&lt;&gt;"",$A113&lt;&gt;"TOTAL"),IF(AND([6]PDI_DES__DEDICACIÓN!$M111&lt;&gt;"",[6]PDI_DES__DEDICACIÓN!$M111&lt;&gt;0),[6]PDI_DES__DEDICACIÓN!$M111,""),IF($A113="TOTAL",SUM(INDIRECT("H4:H"&amp;ROW()-1)),""))</f>
        <v/>
      </c>
      <c r="I113" s="6" t="str">
        <f ca="1">IF(AND($A113&lt;&gt;"",$A113&lt;&gt;"TOTAL"),IF(AND([6]PDI_DES__DEDICACIÓN!$O111&lt;&gt;"",[6]PDI_DES__DEDICACIÓN!$O111&lt;&gt;0),[6]PDI_DES__DEDICACIÓN!$O111,""),IF($A113="TOTAL",SUM(INDIRECT("I4:I"&amp;ROW()-1)),""))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IF(AND($A113&lt;&gt;"",$A113&lt;&gt;"TOTAL"),IF(AND([6]PDI_DES__DEDICACIÓN!$R111&lt;&gt;"",[6]PDI_DES__DEDICACIÓN!$R111&lt;&gt;0),[6]PDI_DES__DEDICACIÓN!$R111,""),IF($A113="TOTAL",SUM(INDIRECT("K4:K"&amp;ROW()-1)),""))</f>
        <v/>
      </c>
      <c r="L113" s="6" t="str">
        <f ca="1">IF(AND($A113&lt;&gt;"",$A113&lt;&gt;"TOTAL"),IF(AND([6]PDI_DES__DEDICACIÓN!$T111&lt;&gt;"",[6]PDI_DES__DEDICACIÓN!$T111&lt;&gt;0),[6]PDI_DES__DEDICACIÓN!$T111,""),IF($A113="TOTAL",SUM(INDIRECT("L4:L"&amp;ROW()-1)),""))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IF(AND($A113&lt;&gt;"",$A113&lt;&gt;"TOTAL"),IF(AND([6]PDI_DES__DEDICACIÓN!$W111&lt;&gt;"",[6]PDI_DES__DEDICACIÓN!$W111&lt;&gt;0),[6]PDI_DES__DEDICACIÓN!$W111,""),IF($A113="TOTAL",SUM(INDIRECT("N4:N"&amp;ROW()-1)),""))</f>
        <v/>
      </c>
      <c r="O113" s="6" t="str">
        <f ca="1">IF(AND($A113&lt;&gt;"",$A113&lt;&gt;"TOTAL"),IF(AND([6]PDI_DES__DEDICACIÓN!$Y111&lt;&gt;"",[6]PDI_DES__DEDICACIÓN!$Y111&lt;&gt;0),[6]PDI_DES__DEDICACIÓN!$Y111,""),IF($A113="TOTAL",SUM(INDIRECT("O4:O"&amp;ROW()-1)),""))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IF(AND($A113&lt;&gt;"",$A113&lt;&gt;"TOTAL"),IF(AND([6]PDI_DES__DEDICACIÓN!$AB111&lt;&gt;"",[6]PDI_DES__DEDICACIÓN!$AB111&lt;&gt;0),[6]PDI_DES__DEDICACIÓN!$AB111,""),IF($A113="TOTAL",SUM(INDIRECT("Q4:Q"&amp;ROW()-1)),""))</f>
        <v/>
      </c>
      <c r="R113" s="6" t="str">
        <f ca="1">IF(AND($A113&lt;&gt;"",$A113&lt;&gt;"TOTAL"),IF(AND([6]PDI_DES__DEDICACIÓN!$AD111&lt;&gt;"",[6]PDI_DES__DEDICACIÓN!$AD111&lt;&gt;0),[6]PDI_DES__DEDICACIÓN!$AD111,""),IF($A113="TOTAL",SUM(INDIRECT("R4:R"&amp;ROW()-1)),""))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IF(AND($A113&lt;&gt;"",$A113&lt;&gt;"TOTAL"),IF(AND([6]PDI_DES__DEDICACIÓN!$AG111&lt;&gt;"",[6]PDI_DES__DEDICACIÓN!$AG111&lt;&gt;0),[6]PDI_DES__DEDICACIÓN!$AG111,""),IF($A113="TOTAL",SUM(INDIRECT("T4:T"&amp;ROW()-1)),""))</f>
        <v/>
      </c>
      <c r="U113" s="6" t="str">
        <f ca="1">IF(AND($A113&lt;&gt;"",$A113&lt;&gt;"TOTAL"),IF(AND([6]PDI_DES__DEDICACIÓN!$AI111&lt;&gt;"",[6]PDI_DES__DEDICACIÓN!$AI111&lt;&gt;0),[6]PDI_DES__DEDICACIÓN!$AI111,""),IF($A113="TOTAL",SUM(INDIRECT("U4:U"&amp;ROW()-1)),""))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IF(AND($A113&lt;&gt;"",$A113&lt;&gt;"TOTAL"),IF(AND([6]PDI_DES__DEDICACIÓN!$AL111&lt;&gt;"",[6]PDI_DES__DEDICACIÓN!$AL111&lt;&gt;0),[6]PDI_DES__DEDICACIÓN!$AL111,""),IF($A113="TOTAL",SUM(INDIRECT("W4:W"&amp;ROW()-1)),""))</f>
        <v/>
      </c>
      <c r="X113" s="6" t="str">
        <f ca="1">IF(AND($A113&lt;&gt;"",$A113&lt;&gt;"TOTAL"),IF(AND([6]PDI_DES__DEDICACIÓN!$AN111&lt;&gt;"",[6]PDI_DES__DEDICACIÓN!$AN111&lt;&gt;0),[6]PDI_DES__DEDICACIÓN!$AN111,""),IF($A113="TOTAL",SUM(INDIRECT("X4:X"&amp;ROW()-1)),""))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IF(AND($A113&lt;&gt;"",$A113&lt;&gt;"TOTAL"),IF(AND([6]PDI_DES__DEDICACIÓN!$AQ111&lt;&gt;"",[6]PDI_DES__DEDICACIÓN!$AQ111&lt;&gt;0),[6]PDI_DES__DEDICACIÓN!$AQ111,""),IF($A113="TOTAL",SUM(INDIRECT("Z4:Z"&amp;ROW()-1)),""))</f>
        <v/>
      </c>
      <c r="AA113" s="6" t="str">
        <f ca="1">IF(AND($A113&lt;&gt;"",$A113&lt;&gt;"TOTAL"),IF(AND([6]PDI_DES__DEDICACIÓN!$AS111&lt;&gt;"",[6]PDI_DES__DEDICACIÓN!$AS111&lt;&gt;0),[6]PDI_DES__DEDICACIÓN!$AS111,""),IF($A113="TOTAL",SUM(INDIRECT("AA4:AA"&amp;ROW()-1)),""))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IF(AND($A113&lt;&gt;"",$A113&lt;&gt;"TOTAL"),IF(AND([6]PDI_DES__DEDICACIÓN!$AV111&lt;&gt;"",[6]PDI_DES__DEDICACIÓN!$AV111&lt;&gt;0),[6]PDI_DES__DEDICACIÓN!$AV111,""),IF($A113="TOTAL",SUM(INDIRECT("AC4:AC"&amp;ROW()-1)),""))</f>
        <v/>
      </c>
      <c r="AD113" s="6" t="str">
        <f ca="1">IF(AND($A113&lt;&gt;"",$A113&lt;&gt;"TOTAL"),IF(AND([6]PDI_DES__DEDICACIÓN!$AX111&lt;&gt;"",[6]PDI_DES__DEDICACIÓN!$AX111&lt;&gt;0),[6]PDI_DES__DEDICACIÓN!$AX111,""),IF($A113="TOTAL",SUM(INDIRECT("AD4:AD"&amp;ROW()-1)),""))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IF(AND($A113&lt;&gt;"",$A113&lt;&gt;"TOTAL"),IF(AND([6]PDI_DES__DEDICACIÓN!$BA111&lt;&gt;"",[6]PDI_DES__DEDICACIÓN!$BA111&lt;&gt;0),[6]PDI_DES__DEDICACIÓN!$BA111,""),IF($A113="TOTAL",SUM(INDIRECT("AF4:AF"&amp;ROW()-1)),""))</f>
        <v/>
      </c>
      <c r="AG113" s="6" t="str">
        <f ca="1">IF(AND($A113&lt;&gt;"",$A113&lt;&gt;"TOTAL"),IF(AND([6]PDI_DES__DEDICACIÓN!$BC111&lt;&gt;"",[6]PDI_DES__DEDICACIÓN!$BC111&lt;&gt;0),[6]PDI_DES__DEDICACIÓN!$BC111,""),IF($A113="TOTAL",SUM(INDIRECT("AG4:AG"&amp;ROW()-1)),""))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IF(AND($A113&lt;&gt;"",$A113&lt;&gt;"TOTAL"),IF(AND([6]PDI_DES__DEDICACIÓN!$BF111&lt;&gt;"",[6]PDI_DES__DEDICACIÓN!$BF111&lt;&gt;0),[6]PDI_DES__DEDICACIÓN!$BF111,""),IF($A113="TOTAL",SUM(INDIRECT("AI4:AI"&amp;ROW()-1)),""))</f>
        <v/>
      </c>
      <c r="AJ113" s="6" t="str">
        <f ca="1">IF(AND($A113&lt;&gt;"",$A113&lt;&gt;"TOTAL"),IF(AND([6]PDI_DES__DEDICACIÓN!$BH111&lt;&gt;"",[6]PDI_DES__DEDICACIÓN!$BH111&lt;&gt;0),[6]PDI_DES__DEDICACIÓN!$BH111,""),IF($A113="TOTAL",SUM(INDIRECT("AJ4:AJ"&amp;ROW()-1)),""))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IF(AND($A113&lt;&gt;"",$A113&lt;&gt;"TOTAL"),IF(AND([6]PDI_DES__DEDICACIÓN!$BK111&lt;&gt;"",[6]PDI_DES__DEDICACIÓN!$BK111&lt;&gt;0),[6]PDI_DES__DEDICACIÓN!$BK111,""),IF($A113="TOTAL",SUM(INDIRECT("AL4:AL"&amp;ROW()-1)),""))</f>
        <v/>
      </c>
      <c r="AM113" s="6" t="str">
        <f ca="1">IF(AND($A113&lt;&gt;"",$A113&lt;&gt;"TOTAL"),IF(AND([6]PDI_DES__DEDICACIÓN!$BM111&lt;&gt;"",[6]PDI_DES__DEDICACIÓN!$BM111&lt;&gt;0),[6]PDI_DES__DEDICACIÓN!$BM111,""),IF($A113="TOTAL",SUM(INDIRECT("AM4:AM"&amp;ROW()-1)),""))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IF(AND($A113&lt;&gt;"",$A113&lt;&gt;"TOTAL"),IF(AND([6]PDI_DES__DEDICACIÓN!$BP111&lt;&gt;"",[6]PDI_DES__DEDICACIÓN!$BP111&lt;&gt;0),[6]PDI_DES__DEDICACIÓN!$BP111,""),IF($A113="TOTAL",SUM(INDIRECT("AO4:AO"&amp;ROW()-1)),""))</f>
        <v/>
      </c>
      <c r="AP113" s="6" t="str">
        <f ca="1">IF(AND($A113&lt;&gt;"",$A113&lt;&gt;"TOTAL"),IF(AND([6]PDI_DES__DEDICACIÓN!$BR111&lt;&gt;"",[6]PDI_DES__DEDICACIÓN!$BR111&lt;&gt;0),[6]PDI_DES__DEDICACIÓN!$BR111,""),IF($A113="TOTAL",SUM(INDIRECT("AP4:AP"&amp;ROW()-1)),""))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IF(AND($A113&lt;&gt;"",$A113&lt;&gt;"TOTAL"),IF(AND([6]PDI_DES__DEDICACIÓN!$BU111&lt;&gt;"",[6]PDI_DES__DEDICACIÓN!$BU111&lt;&gt;0),[6]PDI_DES__DEDICACIÓN!$BU111,""),IF($A113="TOTAL",SUM(INDIRECT("AR4:AR"&amp;ROW()-1)),""))</f>
        <v/>
      </c>
      <c r="AS113" s="6" t="str">
        <f ca="1">IF(AND($A113&lt;&gt;"",$A113&lt;&gt;"TOTAL"),IF(AND([6]PDI_DES__DEDICACIÓN!$BW111&lt;&gt;"",[6]PDI_DES__DEDICACIÓN!$BW111&lt;&gt;0),[6]PDI_DES__DEDICACIÓN!$BW111,""),IF($A113="TOTAL",SUM(INDIRECT("AS4:AS"&amp;ROW()-1)),""))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IF(AND($A113&lt;&gt;"",$A113&lt;&gt;"TOTAL"),IF(AND([6]PDI_DES__DEDICACIÓN!$BZ111&lt;&gt;"",[6]PDI_DES__DEDICACIÓN!$BZ111&lt;&gt;0),[6]PDI_DES__DEDICACIÓN!$BZ111,""),IF($A113="TOTAL",SUM(INDIRECT("AU4:AU"&amp;ROW()-1)),""))</f>
        <v/>
      </c>
      <c r="AV113" s="6" t="str">
        <f ca="1">IF(AND($A113&lt;&gt;"",$A113&lt;&gt;"TOTAL"),IF(AND([6]PDI_DES__DEDICACIÓN!$CB111&lt;&gt;"",[6]PDI_DES__DEDICACIÓN!$CB111&lt;&gt;0),[6]PDI_DES__DEDICACIÓN!$CB111,""),IF($A113="TOTAL",SUM(INDIRECT("AV4:AV"&amp;ROW()-1)),""))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IF(AND($A113&lt;&gt;"",$A113&lt;&gt;"TOTAL"),IF(AND([6]PDI_DES__DEDICACIÓN!$CE111&lt;&gt;"",[6]PDI_DES__DEDICACIÓN!$CE111&lt;&gt;0),[6]PDI_DES__DEDICACIÓN!$CE111,""),IF($A113="TOTAL",SUM(INDIRECT("AX4:AX"&amp;ROW()-1)),""))</f>
        <v/>
      </c>
      <c r="AY113" s="6" t="str">
        <f ca="1">IF(AND($A113&lt;&gt;"",$A113&lt;&gt;"TOTAL"),IF(AND([6]PDI_DES__DEDICACIÓN!$CG111&lt;&gt;"",[6]PDI_DES__DEDICACIÓN!$CG111&lt;&gt;0),[6]PDI_DES__DEDICACIÓN!$CG111,""),IF($A113="TOTAL",SUM(INDIRECT("AY4:AY"&amp;ROW()-1)),""))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IF(AND($A113&lt;&gt;"",$A113&lt;&gt;"TOTAL"),IF(AND([6]PDI_DES__DEDICACIÓN!$CJ111&lt;&gt;"",[6]PDI_DES__DEDICACIÓN!$CJ111&lt;&gt;0),[6]PDI_DES__DEDICACIÓN!$CJ111,""),IF($A113="TOTAL",SUM(INDIRECT("BA4:BA"&amp;ROW()-1)),""))</f>
        <v/>
      </c>
      <c r="BB113" s="6" t="str">
        <f ca="1">IF(AND($A113&lt;&gt;"",$A113&lt;&gt;"TOTAL"),IF(AND([6]PDI_DES__DEDICACIÓN!$CL111&lt;&gt;"",[6]PDI_DES__DEDICACIÓN!$CL111&lt;&gt;0),[6]PDI_DES__DEDICACIÓN!$CL111,""),IF($A113="TOTAL",SUM(INDIRECT("BB4:BB"&amp;ROW()-1)),""))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IF(AND($A113&lt;&gt;"",$A113&lt;&gt;"TOTAL"),IF(AND([6]PDI_DES__DEDICACIÓN!$CO111&lt;&gt;"",[6]PDI_DES__DEDICACIÓN!$CO111&lt;&gt;0),[6]PDI_DES__DEDICACIÓN!$CO111,""),IF($A113="TOTAL",SUM(INDIRECT("BD4:BD"&amp;ROW()-1)),""))</f>
        <v/>
      </c>
      <c r="BE113" s="6" t="str">
        <f ca="1">IF(AND($A113&lt;&gt;"",$A113&lt;&gt;"TOTAL"),IF(AND([6]PDI_DES__DEDICACIÓN!$CQ111&lt;&gt;"",[6]PDI_DES__DEDICACIÓN!$CQ111&lt;&gt;0),[6]PDI_DES__DEDICACIÓN!$CQ111,""),IF($A113="TOTAL",SUM(INDIRECT("BE4:BE"&amp;ROW()-1)),""))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IF([6]PDI_DES__DEDICACIÓN!$B112&lt;&gt;"",[6]PDI_DES__DEDICACIÓN!$B112,IF(AND([6]PDI_DES__DEDICACIÓN!$B112="",[6]PDI_DES__DEDICACIÓN!$B113="",[6]PDI_DES__DEDICACIÓN!$B111=""),"","TOTAL"))</f>
        <v/>
      </c>
      <c r="B114" s="6" t="str">
        <f ca="1">IF(AND($A114&lt;&gt;"",$A114&lt;&gt;"TOTAL"),IF(AND([6]PDI_DES__DEDICACIÓN!$C112&lt;&gt;"",[6]PDI_DES__DEDICACIÓN!$C112&lt;&gt;0),[6]PDI_DES__DEDICACIÓN!$C112,""),IF($A114="TOTAL",SUM(INDIRECT("B4:B"&amp;ROW()-1)),""))</f>
        <v/>
      </c>
      <c r="C114" s="6" t="str">
        <f ca="1">IF(AND($A114&lt;&gt;"",$A114&lt;&gt;"TOTAL"),IF(AND([6]PDI_DES__DEDICACIÓN!$E112&lt;&gt;"",[6]PDI_DES__DEDICACIÓN!$E112&lt;&gt;0),[6]PDI_DES__DEDICACIÓN!$E112,""),IF($A114="TOTAL",SUM(INDIRECT("C4:C"&amp;ROW()-1)),""))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IF(AND($A114&lt;&gt;"",$A114&lt;&gt;"TOTAL"),IF(AND([6]PDI_DES__DEDICACIÓN!$H112&lt;&gt;"",[6]PDI_DES__DEDICACIÓN!$H112&lt;&gt;0),[6]PDI_DES__DEDICACIÓN!$H112,""),IF($A114="TOTAL",SUM(INDIRECT("E4:E"&amp;ROW()-1)),""))</f>
        <v/>
      </c>
      <c r="F114" s="6" t="str">
        <f ca="1">IF(AND($A114&lt;&gt;"",$A114&lt;&gt;"TOTAL"),IF(AND([6]PDI_DES__DEDICACIÓN!$J112&lt;&gt;"",[6]PDI_DES__DEDICACIÓN!$J112&lt;&gt;0),[6]PDI_DES__DEDICACIÓN!$J112,""),IF($A114="TOTAL",SUM(INDIRECT("F4:F"&amp;ROW()-1)),""))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IF(AND($A114&lt;&gt;"",$A114&lt;&gt;"TOTAL"),IF(AND([6]PDI_DES__DEDICACIÓN!$M112&lt;&gt;"",[6]PDI_DES__DEDICACIÓN!$M112&lt;&gt;0),[6]PDI_DES__DEDICACIÓN!$M112,""),IF($A114="TOTAL",SUM(INDIRECT("H4:H"&amp;ROW()-1)),""))</f>
        <v/>
      </c>
      <c r="I114" s="6" t="str">
        <f ca="1">IF(AND($A114&lt;&gt;"",$A114&lt;&gt;"TOTAL"),IF(AND([6]PDI_DES__DEDICACIÓN!$O112&lt;&gt;"",[6]PDI_DES__DEDICACIÓN!$O112&lt;&gt;0),[6]PDI_DES__DEDICACIÓN!$O112,""),IF($A114="TOTAL",SUM(INDIRECT("I4:I"&amp;ROW()-1)),""))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IF(AND($A114&lt;&gt;"",$A114&lt;&gt;"TOTAL"),IF(AND([6]PDI_DES__DEDICACIÓN!$R112&lt;&gt;"",[6]PDI_DES__DEDICACIÓN!$R112&lt;&gt;0),[6]PDI_DES__DEDICACIÓN!$R112,""),IF($A114="TOTAL",SUM(INDIRECT("K4:K"&amp;ROW()-1)),""))</f>
        <v/>
      </c>
      <c r="L114" s="6" t="str">
        <f ca="1">IF(AND($A114&lt;&gt;"",$A114&lt;&gt;"TOTAL"),IF(AND([6]PDI_DES__DEDICACIÓN!$T112&lt;&gt;"",[6]PDI_DES__DEDICACIÓN!$T112&lt;&gt;0),[6]PDI_DES__DEDICACIÓN!$T112,""),IF($A114="TOTAL",SUM(INDIRECT("L4:L"&amp;ROW()-1)),""))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IF(AND($A114&lt;&gt;"",$A114&lt;&gt;"TOTAL"),IF(AND([6]PDI_DES__DEDICACIÓN!$W112&lt;&gt;"",[6]PDI_DES__DEDICACIÓN!$W112&lt;&gt;0),[6]PDI_DES__DEDICACIÓN!$W112,""),IF($A114="TOTAL",SUM(INDIRECT("N4:N"&amp;ROW()-1)),""))</f>
        <v/>
      </c>
      <c r="O114" s="6" t="str">
        <f ca="1">IF(AND($A114&lt;&gt;"",$A114&lt;&gt;"TOTAL"),IF(AND([6]PDI_DES__DEDICACIÓN!$Y112&lt;&gt;"",[6]PDI_DES__DEDICACIÓN!$Y112&lt;&gt;0),[6]PDI_DES__DEDICACIÓN!$Y112,""),IF($A114="TOTAL",SUM(INDIRECT("O4:O"&amp;ROW()-1)),""))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IF(AND($A114&lt;&gt;"",$A114&lt;&gt;"TOTAL"),IF(AND([6]PDI_DES__DEDICACIÓN!$AB112&lt;&gt;"",[6]PDI_DES__DEDICACIÓN!$AB112&lt;&gt;0),[6]PDI_DES__DEDICACIÓN!$AB112,""),IF($A114="TOTAL",SUM(INDIRECT("Q4:Q"&amp;ROW()-1)),""))</f>
        <v/>
      </c>
      <c r="R114" s="6" t="str">
        <f ca="1">IF(AND($A114&lt;&gt;"",$A114&lt;&gt;"TOTAL"),IF(AND([6]PDI_DES__DEDICACIÓN!$AD112&lt;&gt;"",[6]PDI_DES__DEDICACIÓN!$AD112&lt;&gt;0),[6]PDI_DES__DEDICACIÓN!$AD112,""),IF($A114="TOTAL",SUM(INDIRECT("R4:R"&amp;ROW()-1)),""))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IF(AND($A114&lt;&gt;"",$A114&lt;&gt;"TOTAL"),IF(AND([6]PDI_DES__DEDICACIÓN!$AG112&lt;&gt;"",[6]PDI_DES__DEDICACIÓN!$AG112&lt;&gt;0),[6]PDI_DES__DEDICACIÓN!$AG112,""),IF($A114="TOTAL",SUM(INDIRECT("T4:T"&amp;ROW()-1)),""))</f>
        <v/>
      </c>
      <c r="U114" s="6" t="str">
        <f ca="1">IF(AND($A114&lt;&gt;"",$A114&lt;&gt;"TOTAL"),IF(AND([6]PDI_DES__DEDICACIÓN!$AI112&lt;&gt;"",[6]PDI_DES__DEDICACIÓN!$AI112&lt;&gt;0),[6]PDI_DES__DEDICACIÓN!$AI112,""),IF($A114="TOTAL",SUM(INDIRECT("U4:U"&amp;ROW()-1)),""))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IF(AND($A114&lt;&gt;"",$A114&lt;&gt;"TOTAL"),IF(AND([6]PDI_DES__DEDICACIÓN!$AL112&lt;&gt;"",[6]PDI_DES__DEDICACIÓN!$AL112&lt;&gt;0),[6]PDI_DES__DEDICACIÓN!$AL112,""),IF($A114="TOTAL",SUM(INDIRECT("W4:W"&amp;ROW()-1)),""))</f>
        <v/>
      </c>
      <c r="X114" s="6" t="str">
        <f ca="1">IF(AND($A114&lt;&gt;"",$A114&lt;&gt;"TOTAL"),IF(AND([6]PDI_DES__DEDICACIÓN!$AN112&lt;&gt;"",[6]PDI_DES__DEDICACIÓN!$AN112&lt;&gt;0),[6]PDI_DES__DEDICACIÓN!$AN112,""),IF($A114="TOTAL",SUM(INDIRECT("X4:X"&amp;ROW()-1)),""))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IF(AND($A114&lt;&gt;"",$A114&lt;&gt;"TOTAL"),IF(AND([6]PDI_DES__DEDICACIÓN!$AQ112&lt;&gt;"",[6]PDI_DES__DEDICACIÓN!$AQ112&lt;&gt;0),[6]PDI_DES__DEDICACIÓN!$AQ112,""),IF($A114="TOTAL",SUM(INDIRECT("Z4:Z"&amp;ROW()-1)),""))</f>
        <v/>
      </c>
      <c r="AA114" s="6" t="str">
        <f ca="1">IF(AND($A114&lt;&gt;"",$A114&lt;&gt;"TOTAL"),IF(AND([6]PDI_DES__DEDICACIÓN!$AS112&lt;&gt;"",[6]PDI_DES__DEDICACIÓN!$AS112&lt;&gt;0),[6]PDI_DES__DEDICACIÓN!$AS112,""),IF($A114="TOTAL",SUM(INDIRECT("AA4:AA"&amp;ROW()-1)),""))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IF(AND($A114&lt;&gt;"",$A114&lt;&gt;"TOTAL"),IF(AND([6]PDI_DES__DEDICACIÓN!$AV112&lt;&gt;"",[6]PDI_DES__DEDICACIÓN!$AV112&lt;&gt;0),[6]PDI_DES__DEDICACIÓN!$AV112,""),IF($A114="TOTAL",SUM(INDIRECT("AC4:AC"&amp;ROW()-1)),""))</f>
        <v/>
      </c>
      <c r="AD114" s="6" t="str">
        <f ca="1">IF(AND($A114&lt;&gt;"",$A114&lt;&gt;"TOTAL"),IF(AND([6]PDI_DES__DEDICACIÓN!$AX112&lt;&gt;"",[6]PDI_DES__DEDICACIÓN!$AX112&lt;&gt;0),[6]PDI_DES__DEDICACIÓN!$AX112,""),IF($A114="TOTAL",SUM(INDIRECT("AD4:AD"&amp;ROW()-1)),""))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IF(AND($A114&lt;&gt;"",$A114&lt;&gt;"TOTAL"),IF(AND([6]PDI_DES__DEDICACIÓN!$BA112&lt;&gt;"",[6]PDI_DES__DEDICACIÓN!$BA112&lt;&gt;0),[6]PDI_DES__DEDICACIÓN!$BA112,""),IF($A114="TOTAL",SUM(INDIRECT("AF4:AF"&amp;ROW()-1)),""))</f>
        <v/>
      </c>
      <c r="AG114" s="6" t="str">
        <f ca="1">IF(AND($A114&lt;&gt;"",$A114&lt;&gt;"TOTAL"),IF(AND([6]PDI_DES__DEDICACIÓN!$BC112&lt;&gt;"",[6]PDI_DES__DEDICACIÓN!$BC112&lt;&gt;0),[6]PDI_DES__DEDICACIÓN!$BC112,""),IF($A114="TOTAL",SUM(INDIRECT("AG4:AG"&amp;ROW()-1)),""))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IF(AND($A114&lt;&gt;"",$A114&lt;&gt;"TOTAL"),IF(AND([6]PDI_DES__DEDICACIÓN!$BF112&lt;&gt;"",[6]PDI_DES__DEDICACIÓN!$BF112&lt;&gt;0),[6]PDI_DES__DEDICACIÓN!$BF112,""),IF($A114="TOTAL",SUM(INDIRECT("AI4:AI"&amp;ROW()-1)),""))</f>
        <v/>
      </c>
      <c r="AJ114" s="6" t="str">
        <f ca="1">IF(AND($A114&lt;&gt;"",$A114&lt;&gt;"TOTAL"),IF(AND([6]PDI_DES__DEDICACIÓN!$BH112&lt;&gt;"",[6]PDI_DES__DEDICACIÓN!$BH112&lt;&gt;0),[6]PDI_DES__DEDICACIÓN!$BH112,""),IF($A114="TOTAL",SUM(INDIRECT("AJ4:AJ"&amp;ROW()-1)),""))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IF(AND($A114&lt;&gt;"",$A114&lt;&gt;"TOTAL"),IF(AND([6]PDI_DES__DEDICACIÓN!$BK112&lt;&gt;"",[6]PDI_DES__DEDICACIÓN!$BK112&lt;&gt;0),[6]PDI_DES__DEDICACIÓN!$BK112,""),IF($A114="TOTAL",SUM(INDIRECT("AL4:AL"&amp;ROW()-1)),""))</f>
        <v/>
      </c>
      <c r="AM114" s="6" t="str">
        <f ca="1">IF(AND($A114&lt;&gt;"",$A114&lt;&gt;"TOTAL"),IF(AND([6]PDI_DES__DEDICACIÓN!$BM112&lt;&gt;"",[6]PDI_DES__DEDICACIÓN!$BM112&lt;&gt;0),[6]PDI_DES__DEDICACIÓN!$BM112,""),IF($A114="TOTAL",SUM(INDIRECT("AM4:AM"&amp;ROW()-1)),""))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IF(AND($A114&lt;&gt;"",$A114&lt;&gt;"TOTAL"),IF(AND([6]PDI_DES__DEDICACIÓN!$BP112&lt;&gt;"",[6]PDI_DES__DEDICACIÓN!$BP112&lt;&gt;0),[6]PDI_DES__DEDICACIÓN!$BP112,""),IF($A114="TOTAL",SUM(INDIRECT("AO4:AO"&amp;ROW()-1)),""))</f>
        <v/>
      </c>
      <c r="AP114" s="6" t="str">
        <f ca="1">IF(AND($A114&lt;&gt;"",$A114&lt;&gt;"TOTAL"),IF(AND([6]PDI_DES__DEDICACIÓN!$BR112&lt;&gt;"",[6]PDI_DES__DEDICACIÓN!$BR112&lt;&gt;0),[6]PDI_DES__DEDICACIÓN!$BR112,""),IF($A114="TOTAL",SUM(INDIRECT("AP4:AP"&amp;ROW()-1)),""))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IF(AND($A114&lt;&gt;"",$A114&lt;&gt;"TOTAL"),IF(AND([6]PDI_DES__DEDICACIÓN!$BU112&lt;&gt;"",[6]PDI_DES__DEDICACIÓN!$BU112&lt;&gt;0),[6]PDI_DES__DEDICACIÓN!$BU112,""),IF($A114="TOTAL",SUM(INDIRECT("AR4:AR"&amp;ROW()-1)),""))</f>
        <v/>
      </c>
      <c r="AS114" s="6" t="str">
        <f ca="1">IF(AND($A114&lt;&gt;"",$A114&lt;&gt;"TOTAL"),IF(AND([6]PDI_DES__DEDICACIÓN!$BW112&lt;&gt;"",[6]PDI_DES__DEDICACIÓN!$BW112&lt;&gt;0),[6]PDI_DES__DEDICACIÓN!$BW112,""),IF($A114="TOTAL",SUM(INDIRECT("AS4:AS"&amp;ROW()-1)),""))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IF(AND($A114&lt;&gt;"",$A114&lt;&gt;"TOTAL"),IF(AND([6]PDI_DES__DEDICACIÓN!$BZ112&lt;&gt;"",[6]PDI_DES__DEDICACIÓN!$BZ112&lt;&gt;0),[6]PDI_DES__DEDICACIÓN!$BZ112,""),IF($A114="TOTAL",SUM(INDIRECT("AU4:AU"&amp;ROW()-1)),""))</f>
        <v/>
      </c>
      <c r="AV114" s="6" t="str">
        <f ca="1">IF(AND($A114&lt;&gt;"",$A114&lt;&gt;"TOTAL"),IF(AND([6]PDI_DES__DEDICACIÓN!$CB112&lt;&gt;"",[6]PDI_DES__DEDICACIÓN!$CB112&lt;&gt;0),[6]PDI_DES__DEDICACIÓN!$CB112,""),IF($A114="TOTAL",SUM(INDIRECT("AV4:AV"&amp;ROW()-1)),""))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IF(AND($A114&lt;&gt;"",$A114&lt;&gt;"TOTAL"),IF(AND([6]PDI_DES__DEDICACIÓN!$CE112&lt;&gt;"",[6]PDI_DES__DEDICACIÓN!$CE112&lt;&gt;0),[6]PDI_DES__DEDICACIÓN!$CE112,""),IF($A114="TOTAL",SUM(INDIRECT("AX4:AX"&amp;ROW()-1)),""))</f>
        <v/>
      </c>
      <c r="AY114" s="6" t="str">
        <f ca="1">IF(AND($A114&lt;&gt;"",$A114&lt;&gt;"TOTAL"),IF(AND([6]PDI_DES__DEDICACIÓN!$CG112&lt;&gt;"",[6]PDI_DES__DEDICACIÓN!$CG112&lt;&gt;0),[6]PDI_DES__DEDICACIÓN!$CG112,""),IF($A114="TOTAL",SUM(INDIRECT("AY4:AY"&amp;ROW()-1)),""))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IF(AND($A114&lt;&gt;"",$A114&lt;&gt;"TOTAL"),IF(AND([6]PDI_DES__DEDICACIÓN!$CJ112&lt;&gt;"",[6]PDI_DES__DEDICACIÓN!$CJ112&lt;&gt;0),[6]PDI_DES__DEDICACIÓN!$CJ112,""),IF($A114="TOTAL",SUM(INDIRECT("BA4:BA"&amp;ROW()-1)),""))</f>
        <v/>
      </c>
      <c r="BB114" s="6" t="str">
        <f ca="1">IF(AND($A114&lt;&gt;"",$A114&lt;&gt;"TOTAL"),IF(AND([6]PDI_DES__DEDICACIÓN!$CL112&lt;&gt;"",[6]PDI_DES__DEDICACIÓN!$CL112&lt;&gt;0),[6]PDI_DES__DEDICACIÓN!$CL112,""),IF($A114="TOTAL",SUM(INDIRECT("BB4:BB"&amp;ROW()-1)),""))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IF(AND($A114&lt;&gt;"",$A114&lt;&gt;"TOTAL"),IF(AND([6]PDI_DES__DEDICACIÓN!$CO112&lt;&gt;"",[6]PDI_DES__DEDICACIÓN!$CO112&lt;&gt;0),[6]PDI_DES__DEDICACIÓN!$CO112,""),IF($A114="TOTAL",SUM(INDIRECT("BD4:BD"&amp;ROW()-1)),""))</f>
        <v/>
      </c>
      <c r="BE114" s="6" t="str">
        <f ca="1">IF(AND($A114&lt;&gt;"",$A114&lt;&gt;"TOTAL"),IF(AND([6]PDI_DES__DEDICACIÓN!$CQ112&lt;&gt;"",[6]PDI_DES__DEDICACIÓN!$CQ112&lt;&gt;0),[6]PDI_DES__DEDICACIÓN!$CQ112,""),IF($A114="TOTAL",SUM(INDIRECT("BE4:BE"&amp;ROW()-1)),""))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IF([6]PDI_DES__DEDICACIÓN!$B113&lt;&gt;"",[6]PDI_DES__DEDICACIÓN!$B113,IF(AND([6]PDI_DES__DEDICACIÓN!$B113="",[6]PDI_DES__DEDICACIÓN!$B114="",[6]PDI_DES__DEDICACIÓN!$B112=""),"","TOTAL"))</f>
        <v/>
      </c>
      <c r="B115" s="6" t="str">
        <f ca="1">IF(AND($A115&lt;&gt;"",$A115&lt;&gt;"TOTAL"),IF(AND([6]PDI_DES__DEDICACIÓN!$C113&lt;&gt;"",[6]PDI_DES__DEDICACIÓN!$C113&lt;&gt;0),[6]PDI_DES__DEDICACIÓN!$C113,""),IF($A115="TOTAL",SUM(INDIRECT("B4:B"&amp;ROW()-1)),""))</f>
        <v/>
      </c>
      <c r="C115" s="6" t="str">
        <f ca="1">IF(AND($A115&lt;&gt;"",$A115&lt;&gt;"TOTAL"),IF(AND([6]PDI_DES__DEDICACIÓN!$E113&lt;&gt;"",[6]PDI_DES__DEDICACIÓN!$E113&lt;&gt;0),[6]PDI_DES__DEDICACIÓN!$E113,""),IF($A115="TOTAL",SUM(INDIRECT("C4:C"&amp;ROW()-1)),""))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IF(AND($A115&lt;&gt;"",$A115&lt;&gt;"TOTAL"),IF(AND([6]PDI_DES__DEDICACIÓN!$H113&lt;&gt;"",[6]PDI_DES__DEDICACIÓN!$H113&lt;&gt;0),[6]PDI_DES__DEDICACIÓN!$H113,""),IF($A115="TOTAL",SUM(INDIRECT("E4:E"&amp;ROW()-1)),""))</f>
        <v/>
      </c>
      <c r="F115" s="6" t="str">
        <f ca="1">IF(AND($A115&lt;&gt;"",$A115&lt;&gt;"TOTAL"),IF(AND([6]PDI_DES__DEDICACIÓN!$J113&lt;&gt;"",[6]PDI_DES__DEDICACIÓN!$J113&lt;&gt;0),[6]PDI_DES__DEDICACIÓN!$J113,""),IF($A115="TOTAL",SUM(INDIRECT("F4:F"&amp;ROW()-1)),""))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IF(AND($A115&lt;&gt;"",$A115&lt;&gt;"TOTAL"),IF(AND([6]PDI_DES__DEDICACIÓN!$M113&lt;&gt;"",[6]PDI_DES__DEDICACIÓN!$M113&lt;&gt;0),[6]PDI_DES__DEDICACIÓN!$M113,""),IF($A115="TOTAL",SUM(INDIRECT("H4:H"&amp;ROW()-1)),""))</f>
        <v/>
      </c>
      <c r="I115" s="6" t="str">
        <f ca="1">IF(AND($A115&lt;&gt;"",$A115&lt;&gt;"TOTAL"),IF(AND([6]PDI_DES__DEDICACIÓN!$O113&lt;&gt;"",[6]PDI_DES__DEDICACIÓN!$O113&lt;&gt;0),[6]PDI_DES__DEDICACIÓN!$O113,""),IF($A115="TOTAL",SUM(INDIRECT("I4:I"&amp;ROW()-1)),""))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IF(AND($A115&lt;&gt;"",$A115&lt;&gt;"TOTAL"),IF(AND([6]PDI_DES__DEDICACIÓN!$R113&lt;&gt;"",[6]PDI_DES__DEDICACIÓN!$R113&lt;&gt;0),[6]PDI_DES__DEDICACIÓN!$R113,""),IF($A115="TOTAL",SUM(INDIRECT("K4:K"&amp;ROW()-1)),""))</f>
        <v/>
      </c>
      <c r="L115" s="6" t="str">
        <f ca="1">IF(AND($A115&lt;&gt;"",$A115&lt;&gt;"TOTAL"),IF(AND([6]PDI_DES__DEDICACIÓN!$T113&lt;&gt;"",[6]PDI_DES__DEDICACIÓN!$T113&lt;&gt;0),[6]PDI_DES__DEDICACIÓN!$T113,""),IF($A115="TOTAL",SUM(INDIRECT("L4:L"&amp;ROW()-1)),""))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IF(AND($A115&lt;&gt;"",$A115&lt;&gt;"TOTAL"),IF(AND([6]PDI_DES__DEDICACIÓN!$W113&lt;&gt;"",[6]PDI_DES__DEDICACIÓN!$W113&lt;&gt;0),[6]PDI_DES__DEDICACIÓN!$W113,""),IF($A115="TOTAL",SUM(INDIRECT("N4:N"&amp;ROW()-1)),""))</f>
        <v/>
      </c>
      <c r="O115" s="6" t="str">
        <f ca="1">IF(AND($A115&lt;&gt;"",$A115&lt;&gt;"TOTAL"),IF(AND([6]PDI_DES__DEDICACIÓN!$Y113&lt;&gt;"",[6]PDI_DES__DEDICACIÓN!$Y113&lt;&gt;0),[6]PDI_DES__DEDICACIÓN!$Y113,""),IF($A115="TOTAL",SUM(INDIRECT("O4:O"&amp;ROW()-1)),""))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IF(AND($A115&lt;&gt;"",$A115&lt;&gt;"TOTAL"),IF(AND([6]PDI_DES__DEDICACIÓN!$AB113&lt;&gt;"",[6]PDI_DES__DEDICACIÓN!$AB113&lt;&gt;0),[6]PDI_DES__DEDICACIÓN!$AB113,""),IF($A115="TOTAL",SUM(INDIRECT("Q4:Q"&amp;ROW()-1)),""))</f>
        <v/>
      </c>
      <c r="R115" s="6" t="str">
        <f ca="1">IF(AND($A115&lt;&gt;"",$A115&lt;&gt;"TOTAL"),IF(AND([6]PDI_DES__DEDICACIÓN!$AD113&lt;&gt;"",[6]PDI_DES__DEDICACIÓN!$AD113&lt;&gt;0),[6]PDI_DES__DEDICACIÓN!$AD113,""),IF($A115="TOTAL",SUM(INDIRECT("R4:R"&amp;ROW()-1)),""))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IF(AND($A115&lt;&gt;"",$A115&lt;&gt;"TOTAL"),IF(AND([6]PDI_DES__DEDICACIÓN!$AG113&lt;&gt;"",[6]PDI_DES__DEDICACIÓN!$AG113&lt;&gt;0),[6]PDI_DES__DEDICACIÓN!$AG113,""),IF($A115="TOTAL",SUM(INDIRECT("T4:T"&amp;ROW()-1)),""))</f>
        <v/>
      </c>
      <c r="U115" s="6" t="str">
        <f ca="1">IF(AND($A115&lt;&gt;"",$A115&lt;&gt;"TOTAL"),IF(AND([6]PDI_DES__DEDICACIÓN!$AI113&lt;&gt;"",[6]PDI_DES__DEDICACIÓN!$AI113&lt;&gt;0),[6]PDI_DES__DEDICACIÓN!$AI113,""),IF($A115="TOTAL",SUM(INDIRECT("U4:U"&amp;ROW()-1)),""))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IF(AND($A115&lt;&gt;"",$A115&lt;&gt;"TOTAL"),IF(AND([6]PDI_DES__DEDICACIÓN!$AL113&lt;&gt;"",[6]PDI_DES__DEDICACIÓN!$AL113&lt;&gt;0),[6]PDI_DES__DEDICACIÓN!$AL113,""),IF($A115="TOTAL",SUM(INDIRECT("W4:W"&amp;ROW()-1)),""))</f>
        <v/>
      </c>
      <c r="X115" s="6" t="str">
        <f ca="1">IF(AND($A115&lt;&gt;"",$A115&lt;&gt;"TOTAL"),IF(AND([6]PDI_DES__DEDICACIÓN!$AN113&lt;&gt;"",[6]PDI_DES__DEDICACIÓN!$AN113&lt;&gt;0),[6]PDI_DES__DEDICACIÓN!$AN113,""),IF($A115="TOTAL",SUM(INDIRECT("X4:X"&amp;ROW()-1)),""))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IF(AND($A115&lt;&gt;"",$A115&lt;&gt;"TOTAL"),IF(AND([6]PDI_DES__DEDICACIÓN!$AQ113&lt;&gt;"",[6]PDI_DES__DEDICACIÓN!$AQ113&lt;&gt;0),[6]PDI_DES__DEDICACIÓN!$AQ113,""),IF($A115="TOTAL",SUM(INDIRECT("Z4:Z"&amp;ROW()-1)),""))</f>
        <v/>
      </c>
      <c r="AA115" s="6" t="str">
        <f ca="1">IF(AND($A115&lt;&gt;"",$A115&lt;&gt;"TOTAL"),IF(AND([6]PDI_DES__DEDICACIÓN!$AS113&lt;&gt;"",[6]PDI_DES__DEDICACIÓN!$AS113&lt;&gt;0),[6]PDI_DES__DEDICACIÓN!$AS113,""),IF($A115="TOTAL",SUM(INDIRECT("AA4:AA"&amp;ROW()-1)),""))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IF(AND($A115&lt;&gt;"",$A115&lt;&gt;"TOTAL"),IF(AND([6]PDI_DES__DEDICACIÓN!$AV113&lt;&gt;"",[6]PDI_DES__DEDICACIÓN!$AV113&lt;&gt;0),[6]PDI_DES__DEDICACIÓN!$AV113,""),IF($A115="TOTAL",SUM(INDIRECT("AC4:AC"&amp;ROW()-1)),""))</f>
        <v/>
      </c>
      <c r="AD115" s="6" t="str">
        <f ca="1">IF(AND($A115&lt;&gt;"",$A115&lt;&gt;"TOTAL"),IF(AND([6]PDI_DES__DEDICACIÓN!$AX113&lt;&gt;"",[6]PDI_DES__DEDICACIÓN!$AX113&lt;&gt;0),[6]PDI_DES__DEDICACIÓN!$AX113,""),IF($A115="TOTAL",SUM(INDIRECT("AD4:AD"&amp;ROW()-1)),""))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IF(AND($A115&lt;&gt;"",$A115&lt;&gt;"TOTAL"),IF(AND([6]PDI_DES__DEDICACIÓN!$BA113&lt;&gt;"",[6]PDI_DES__DEDICACIÓN!$BA113&lt;&gt;0),[6]PDI_DES__DEDICACIÓN!$BA113,""),IF($A115="TOTAL",SUM(INDIRECT("AF4:AF"&amp;ROW()-1)),""))</f>
        <v/>
      </c>
      <c r="AG115" s="6" t="str">
        <f ca="1">IF(AND($A115&lt;&gt;"",$A115&lt;&gt;"TOTAL"),IF(AND([6]PDI_DES__DEDICACIÓN!$BC113&lt;&gt;"",[6]PDI_DES__DEDICACIÓN!$BC113&lt;&gt;0),[6]PDI_DES__DEDICACIÓN!$BC113,""),IF($A115="TOTAL",SUM(INDIRECT("AG4:AG"&amp;ROW()-1)),""))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IF(AND($A115&lt;&gt;"",$A115&lt;&gt;"TOTAL"),IF(AND([6]PDI_DES__DEDICACIÓN!$BF113&lt;&gt;"",[6]PDI_DES__DEDICACIÓN!$BF113&lt;&gt;0),[6]PDI_DES__DEDICACIÓN!$BF113,""),IF($A115="TOTAL",SUM(INDIRECT("AI4:AI"&amp;ROW()-1)),""))</f>
        <v/>
      </c>
      <c r="AJ115" s="6" t="str">
        <f ca="1">IF(AND($A115&lt;&gt;"",$A115&lt;&gt;"TOTAL"),IF(AND([6]PDI_DES__DEDICACIÓN!$BH113&lt;&gt;"",[6]PDI_DES__DEDICACIÓN!$BH113&lt;&gt;0),[6]PDI_DES__DEDICACIÓN!$BH113,""),IF($A115="TOTAL",SUM(INDIRECT("AJ4:AJ"&amp;ROW()-1)),""))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IF(AND($A115&lt;&gt;"",$A115&lt;&gt;"TOTAL"),IF(AND([6]PDI_DES__DEDICACIÓN!$BK113&lt;&gt;"",[6]PDI_DES__DEDICACIÓN!$BK113&lt;&gt;0),[6]PDI_DES__DEDICACIÓN!$BK113,""),IF($A115="TOTAL",SUM(INDIRECT("AL4:AL"&amp;ROW()-1)),""))</f>
        <v/>
      </c>
      <c r="AM115" s="6" t="str">
        <f ca="1">IF(AND($A115&lt;&gt;"",$A115&lt;&gt;"TOTAL"),IF(AND([6]PDI_DES__DEDICACIÓN!$BM113&lt;&gt;"",[6]PDI_DES__DEDICACIÓN!$BM113&lt;&gt;0),[6]PDI_DES__DEDICACIÓN!$BM113,""),IF($A115="TOTAL",SUM(INDIRECT("AM4:AM"&amp;ROW()-1)),""))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IF(AND($A115&lt;&gt;"",$A115&lt;&gt;"TOTAL"),IF(AND([6]PDI_DES__DEDICACIÓN!$BP113&lt;&gt;"",[6]PDI_DES__DEDICACIÓN!$BP113&lt;&gt;0),[6]PDI_DES__DEDICACIÓN!$BP113,""),IF($A115="TOTAL",SUM(INDIRECT("AO4:AO"&amp;ROW()-1)),""))</f>
        <v/>
      </c>
      <c r="AP115" s="6" t="str">
        <f ca="1">IF(AND($A115&lt;&gt;"",$A115&lt;&gt;"TOTAL"),IF(AND([6]PDI_DES__DEDICACIÓN!$BR113&lt;&gt;"",[6]PDI_DES__DEDICACIÓN!$BR113&lt;&gt;0),[6]PDI_DES__DEDICACIÓN!$BR113,""),IF($A115="TOTAL",SUM(INDIRECT("AP4:AP"&amp;ROW()-1)),""))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IF(AND($A115&lt;&gt;"",$A115&lt;&gt;"TOTAL"),IF(AND([6]PDI_DES__DEDICACIÓN!$BU113&lt;&gt;"",[6]PDI_DES__DEDICACIÓN!$BU113&lt;&gt;0),[6]PDI_DES__DEDICACIÓN!$BU113,""),IF($A115="TOTAL",SUM(INDIRECT("AR4:AR"&amp;ROW()-1)),""))</f>
        <v/>
      </c>
      <c r="AS115" s="6" t="str">
        <f ca="1">IF(AND($A115&lt;&gt;"",$A115&lt;&gt;"TOTAL"),IF(AND([6]PDI_DES__DEDICACIÓN!$BW113&lt;&gt;"",[6]PDI_DES__DEDICACIÓN!$BW113&lt;&gt;0),[6]PDI_DES__DEDICACIÓN!$BW113,""),IF($A115="TOTAL",SUM(INDIRECT("AS4:AS"&amp;ROW()-1)),""))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IF(AND($A115&lt;&gt;"",$A115&lt;&gt;"TOTAL"),IF(AND([6]PDI_DES__DEDICACIÓN!$BZ113&lt;&gt;"",[6]PDI_DES__DEDICACIÓN!$BZ113&lt;&gt;0),[6]PDI_DES__DEDICACIÓN!$BZ113,""),IF($A115="TOTAL",SUM(INDIRECT("AU4:AU"&amp;ROW()-1)),""))</f>
        <v/>
      </c>
      <c r="AV115" s="6" t="str">
        <f ca="1">IF(AND($A115&lt;&gt;"",$A115&lt;&gt;"TOTAL"),IF(AND([6]PDI_DES__DEDICACIÓN!$CB113&lt;&gt;"",[6]PDI_DES__DEDICACIÓN!$CB113&lt;&gt;0),[6]PDI_DES__DEDICACIÓN!$CB113,""),IF($A115="TOTAL",SUM(INDIRECT("AV4:AV"&amp;ROW()-1)),""))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IF(AND($A115&lt;&gt;"",$A115&lt;&gt;"TOTAL"),IF(AND([6]PDI_DES__DEDICACIÓN!$CE113&lt;&gt;"",[6]PDI_DES__DEDICACIÓN!$CE113&lt;&gt;0),[6]PDI_DES__DEDICACIÓN!$CE113,""),IF($A115="TOTAL",SUM(INDIRECT("AX4:AX"&amp;ROW()-1)),""))</f>
        <v/>
      </c>
      <c r="AY115" s="6" t="str">
        <f ca="1">IF(AND($A115&lt;&gt;"",$A115&lt;&gt;"TOTAL"),IF(AND([6]PDI_DES__DEDICACIÓN!$CG113&lt;&gt;"",[6]PDI_DES__DEDICACIÓN!$CG113&lt;&gt;0),[6]PDI_DES__DEDICACIÓN!$CG113,""),IF($A115="TOTAL",SUM(INDIRECT("AY4:AY"&amp;ROW()-1)),""))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IF(AND($A115&lt;&gt;"",$A115&lt;&gt;"TOTAL"),IF(AND([6]PDI_DES__DEDICACIÓN!$CJ113&lt;&gt;"",[6]PDI_DES__DEDICACIÓN!$CJ113&lt;&gt;0),[6]PDI_DES__DEDICACIÓN!$CJ113,""),IF($A115="TOTAL",SUM(INDIRECT("BA4:BA"&amp;ROW()-1)),""))</f>
        <v/>
      </c>
      <c r="BB115" s="6" t="str">
        <f ca="1">IF(AND($A115&lt;&gt;"",$A115&lt;&gt;"TOTAL"),IF(AND([6]PDI_DES__DEDICACIÓN!$CL113&lt;&gt;"",[6]PDI_DES__DEDICACIÓN!$CL113&lt;&gt;0),[6]PDI_DES__DEDICACIÓN!$CL113,""),IF($A115="TOTAL",SUM(INDIRECT("BB4:BB"&amp;ROW()-1)),""))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IF(AND($A115&lt;&gt;"",$A115&lt;&gt;"TOTAL"),IF(AND([6]PDI_DES__DEDICACIÓN!$CO113&lt;&gt;"",[6]PDI_DES__DEDICACIÓN!$CO113&lt;&gt;0),[6]PDI_DES__DEDICACIÓN!$CO113,""),IF($A115="TOTAL",SUM(INDIRECT("BD4:BD"&amp;ROW()-1)),""))</f>
        <v/>
      </c>
      <c r="BE115" s="6" t="str">
        <f ca="1">IF(AND($A115&lt;&gt;"",$A115&lt;&gt;"TOTAL"),IF(AND([6]PDI_DES__DEDICACIÓN!$CQ113&lt;&gt;"",[6]PDI_DES__DEDICACIÓN!$CQ113&lt;&gt;0),[6]PDI_DES__DEDICACIÓN!$CQ113,""),IF($A115="TOTAL",SUM(INDIRECT("BE4:BE"&amp;ROW()-1)),""))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IF([6]PDI_DES__DEDICACIÓN!$B114&lt;&gt;"",[6]PDI_DES__DEDICACIÓN!$B114,IF(AND([6]PDI_DES__DEDICACIÓN!$B114="",[6]PDI_DES__DEDICACIÓN!$B115="",[6]PDI_DES__DEDICACIÓN!$B113=""),"","TOTAL"))</f>
        <v/>
      </c>
      <c r="B116" s="6" t="str">
        <f ca="1">IF(AND($A116&lt;&gt;"",$A116&lt;&gt;"TOTAL"),IF(AND([6]PDI_DES__DEDICACIÓN!$C114&lt;&gt;"",[6]PDI_DES__DEDICACIÓN!$C114&lt;&gt;0),[6]PDI_DES__DEDICACIÓN!$C114,""),IF($A116="TOTAL",SUM(INDIRECT("B4:B"&amp;ROW()-1)),""))</f>
        <v/>
      </c>
      <c r="C116" s="6" t="str">
        <f ca="1">IF(AND($A116&lt;&gt;"",$A116&lt;&gt;"TOTAL"),IF(AND([6]PDI_DES__DEDICACIÓN!$E114&lt;&gt;"",[6]PDI_DES__DEDICACIÓN!$E114&lt;&gt;0),[6]PDI_DES__DEDICACIÓN!$E114,""),IF($A116="TOTAL",SUM(INDIRECT("C4:C"&amp;ROW()-1)),""))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IF(AND($A116&lt;&gt;"",$A116&lt;&gt;"TOTAL"),IF(AND([6]PDI_DES__DEDICACIÓN!$H114&lt;&gt;"",[6]PDI_DES__DEDICACIÓN!$H114&lt;&gt;0),[6]PDI_DES__DEDICACIÓN!$H114,""),IF($A116="TOTAL",SUM(INDIRECT("E4:E"&amp;ROW()-1)),""))</f>
        <v/>
      </c>
      <c r="F116" s="6" t="str">
        <f ca="1">IF(AND($A116&lt;&gt;"",$A116&lt;&gt;"TOTAL"),IF(AND([6]PDI_DES__DEDICACIÓN!$J114&lt;&gt;"",[6]PDI_DES__DEDICACIÓN!$J114&lt;&gt;0),[6]PDI_DES__DEDICACIÓN!$J114,""),IF($A116="TOTAL",SUM(INDIRECT("F4:F"&amp;ROW()-1)),""))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IF(AND($A116&lt;&gt;"",$A116&lt;&gt;"TOTAL"),IF(AND([6]PDI_DES__DEDICACIÓN!$M114&lt;&gt;"",[6]PDI_DES__DEDICACIÓN!$M114&lt;&gt;0),[6]PDI_DES__DEDICACIÓN!$M114,""),IF($A116="TOTAL",SUM(INDIRECT("H4:H"&amp;ROW()-1)),""))</f>
        <v/>
      </c>
      <c r="I116" s="6" t="str">
        <f ca="1">IF(AND($A116&lt;&gt;"",$A116&lt;&gt;"TOTAL"),IF(AND([6]PDI_DES__DEDICACIÓN!$O114&lt;&gt;"",[6]PDI_DES__DEDICACIÓN!$O114&lt;&gt;0),[6]PDI_DES__DEDICACIÓN!$O114,""),IF($A116="TOTAL",SUM(INDIRECT("I4:I"&amp;ROW()-1)),""))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IF(AND($A116&lt;&gt;"",$A116&lt;&gt;"TOTAL"),IF(AND([6]PDI_DES__DEDICACIÓN!$R114&lt;&gt;"",[6]PDI_DES__DEDICACIÓN!$R114&lt;&gt;0),[6]PDI_DES__DEDICACIÓN!$R114,""),IF($A116="TOTAL",SUM(INDIRECT("K4:K"&amp;ROW()-1)),""))</f>
        <v/>
      </c>
      <c r="L116" s="6" t="str">
        <f ca="1">IF(AND($A116&lt;&gt;"",$A116&lt;&gt;"TOTAL"),IF(AND([6]PDI_DES__DEDICACIÓN!$T114&lt;&gt;"",[6]PDI_DES__DEDICACIÓN!$T114&lt;&gt;0),[6]PDI_DES__DEDICACIÓN!$T114,""),IF($A116="TOTAL",SUM(INDIRECT("L4:L"&amp;ROW()-1)),""))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IF(AND($A116&lt;&gt;"",$A116&lt;&gt;"TOTAL"),IF(AND([6]PDI_DES__DEDICACIÓN!$W114&lt;&gt;"",[6]PDI_DES__DEDICACIÓN!$W114&lt;&gt;0),[6]PDI_DES__DEDICACIÓN!$W114,""),IF($A116="TOTAL",SUM(INDIRECT("N4:N"&amp;ROW()-1)),""))</f>
        <v/>
      </c>
      <c r="O116" s="6" t="str">
        <f ca="1">IF(AND($A116&lt;&gt;"",$A116&lt;&gt;"TOTAL"),IF(AND([6]PDI_DES__DEDICACIÓN!$Y114&lt;&gt;"",[6]PDI_DES__DEDICACIÓN!$Y114&lt;&gt;0),[6]PDI_DES__DEDICACIÓN!$Y114,""),IF($A116="TOTAL",SUM(INDIRECT("O4:O"&amp;ROW()-1)),""))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IF(AND($A116&lt;&gt;"",$A116&lt;&gt;"TOTAL"),IF(AND([6]PDI_DES__DEDICACIÓN!$AB114&lt;&gt;"",[6]PDI_DES__DEDICACIÓN!$AB114&lt;&gt;0),[6]PDI_DES__DEDICACIÓN!$AB114,""),IF($A116="TOTAL",SUM(INDIRECT("Q4:Q"&amp;ROW()-1)),""))</f>
        <v/>
      </c>
      <c r="R116" s="6" t="str">
        <f ca="1">IF(AND($A116&lt;&gt;"",$A116&lt;&gt;"TOTAL"),IF(AND([6]PDI_DES__DEDICACIÓN!$AD114&lt;&gt;"",[6]PDI_DES__DEDICACIÓN!$AD114&lt;&gt;0),[6]PDI_DES__DEDICACIÓN!$AD114,""),IF($A116="TOTAL",SUM(INDIRECT("R4:R"&amp;ROW()-1)),""))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IF(AND($A116&lt;&gt;"",$A116&lt;&gt;"TOTAL"),IF(AND([6]PDI_DES__DEDICACIÓN!$AG114&lt;&gt;"",[6]PDI_DES__DEDICACIÓN!$AG114&lt;&gt;0),[6]PDI_DES__DEDICACIÓN!$AG114,""),IF($A116="TOTAL",SUM(INDIRECT("T4:T"&amp;ROW()-1)),""))</f>
        <v/>
      </c>
      <c r="U116" s="6" t="str">
        <f ca="1">IF(AND($A116&lt;&gt;"",$A116&lt;&gt;"TOTAL"),IF(AND([6]PDI_DES__DEDICACIÓN!$AI114&lt;&gt;"",[6]PDI_DES__DEDICACIÓN!$AI114&lt;&gt;0),[6]PDI_DES__DEDICACIÓN!$AI114,""),IF($A116="TOTAL",SUM(INDIRECT("U4:U"&amp;ROW()-1)),""))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IF(AND($A116&lt;&gt;"",$A116&lt;&gt;"TOTAL"),IF(AND([6]PDI_DES__DEDICACIÓN!$AL114&lt;&gt;"",[6]PDI_DES__DEDICACIÓN!$AL114&lt;&gt;0),[6]PDI_DES__DEDICACIÓN!$AL114,""),IF($A116="TOTAL",SUM(INDIRECT("W4:W"&amp;ROW()-1)),""))</f>
        <v/>
      </c>
      <c r="X116" s="6" t="str">
        <f ca="1">IF(AND($A116&lt;&gt;"",$A116&lt;&gt;"TOTAL"),IF(AND([6]PDI_DES__DEDICACIÓN!$AN114&lt;&gt;"",[6]PDI_DES__DEDICACIÓN!$AN114&lt;&gt;0),[6]PDI_DES__DEDICACIÓN!$AN114,""),IF($A116="TOTAL",SUM(INDIRECT("X4:X"&amp;ROW()-1)),""))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IF(AND($A116&lt;&gt;"",$A116&lt;&gt;"TOTAL"),IF(AND([6]PDI_DES__DEDICACIÓN!$AQ114&lt;&gt;"",[6]PDI_DES__DEDICACIÓN!$AQ114&lt;&gt;0),[6]PDI_DES__DEDICACIÓN!$AQ114,""),IF($A116="TOTAL",SUM(INDIRECT("Z4:Z"&amp;ROW()-1)),""))</f>
        <v/>
      </c>
      <c r="AA116" s="6" t="str">
        <f ca="1">IF(AND($A116&lt;&gt;"",$A116&lt;&gt;"TOTAL"),IF(AND([6]PDI_DES__DEDICACIÓN!$AS114&lt;&gt;"",[6]PDI_DES__DEDICACIÓN!$AS114&lt;&gt;0),[6]PDI_DES__DEDICACIÓN!$AS114,""),IF($A116="TOTAL",SUM(INDIRECT("AA4:AA"&amp;ROW()-1)),""))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IF(AND($A116&lt;&gt;"",$A116&lt;&gt;"TOTAL"),IF(AND([6]PDI_DES__DEDICACIÓN!$AV114&lt;&gt;"",[6]PDI_DES__DEDICACIÓN!$AV114&lt;&gt;0),[6]PDI_DES__DEDICACIÓN!$AV114,""),IF($A116="TOTAL",SUM(INDIRECT("AC4:AC"&amp;ROW()-1)),""))</f>
        <v/>
      </c>
      <c r="AD116" s="6" t="str">
        <f ca="1">IF(AND($A116&lt;&gt;"",$A116&lt;&gt;"TOTAL"),IF(AND([6]PDI_DES__DEDICACIÓN!$AX114&lt;&gt;"",[6]PDI_DES__DEDICACIÓN!$AX114&lt;&gt;0),[6]PDI_DES__DEDICACIÓN!$AX114,""),IF($A116="TOTAL",SUM(INDIRECT("AD4:AD"&amp;ROW()-1)),""))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IF(AND($A116&lt;&gt;"",$A116&lt;&gt;"TOTAL"),IF(AND([6]PDI_DES__DEDICACIÓN!$BA114&lt;&gt;"",[6]PDI_DES__DEDICACIÓN!$BA114&lt;&gt;0),[6]PDI_DES__DEDICACIÓN!$BA114,""),IF($A116="TOTAL",SUM(INDIRECT("AF4:AF"&amp;ROW()-1)),""))</f>
        <v/>
      </c>
      <c r="AG116" s="6" t="str">
        <f ca="1">IF(AND($A116&lt;&gt;"",$A116&lt;&gt;"TOTAL"),IF(AND([6]PDI_DES__DEDICACIÓN!$BC114&lt;&gt;"",[6]PDI_DES__DEDICACIÓN!$BC114&lt;&gt;0),[6]PDI_DES__DEDICACIÓN!$BC114,""),IF($A116="TOTAL",SUM(INDIRECT("AG4:AG"&amp;ROW()-1)),""))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IF(AND($A116&lt;&gt;"",$A116&lt;&gt;"TOTAL"),IF(AND([6]PDI_DES__DEDICACIÓN!$BF114&lt;&gt;"",[6]PDI_DES__DEDICACIÓN!$BF114&lt;&gt;0),[6]PDI_DES__DEDICACIÓN!$BF114,""),IF($A116="TOTAL",SUM(INDIRECT("AI4:AI"&amp;ROW()-1)),""))</f>
        <v/>
      </c>
      <c r="AJ116" s="6" t="str">
        <f ca="1">IF(AND($A116&lt;&gt;"",$A116&lt;&gt;"TOTAL"),IF(AND([6]PDI_DES__DEDICACIÓN!$BH114&lt;&gt;"",[6]PDI_DES__DEDICACIÓN!$BH114&lt;&gt;0),[6]PDI_DES__DEDICACIÓN!$BH114,""),IF($A116="TOTAL",SUM(INDIRECT("AJ4:AJ"&amp;ROW()-1)),""))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IF(AND($A116&lt;&gt;"",$A116&lt;&gt;"TOTAL"),IF(AND([6]PDI_DES__DEDICACIÓN!$BK114&lt;&gt;"",[6]PDI_DES__DEDICACIÓN!$BK114&lt;&gt;0),[6]PDI_DES__DEDICACIÓN!$BK114,""),IF($A116="TOTAL",SUM(INDIRECT("AL4:AL"&amp;ROW()-1)),""))</f>
        <v/>
      </c>
      <c r="AM116" s="6" t="str">
        <f ca="1">IF(AND($A116&lt;&gt;"",$A116&lt;&gt;"TOTAL"),IF(AND([6]PDI_DES__DEDICACIÓN!$BM114&lt;&gt;"",[6]PDI_DES__DEDICACIÓN!$BM114&lt;&gt;0),[6]PDI_DES__DEDICACIÓN!$BM114,""),IF($A116="TOTAL",SUM(INDIRECT("AM4:AM"&amp;ROW()-1)),""))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IF(AND($A116&lt;&gt;"",$A116&lt;&gt;"TOTAL"),IF(AND([6]PDI_DES__DEDICACIÓN!$BP114&lt;&gt;"",[6]PDI_DES__DEDICACIÓN!$BP114&lt;&gt;0),[6]PDI_DES__DEDICACIÓN!$BP114,""),IF($A116="TOTAL",SUM(INDIRECT("AO4:AO"&amp;ROW()-1)),""))</f>
        <v/>
      </c>
      <c r="AP116" s="6" t="str">
        <f ca="1">IF(AND($A116&lt;&gt;"",$A116&lt;&gt;"TOTAL"),IF(AND([6]PDI_DES__DEDICACIÓN!$BR114&lt;&gt;"",[6]PDI_DES__DEDICACIÓN!$BR114&lt;&gt;0),[6]PDI_DES__DEDICACIÓN!$BR114,""),IF($A116="TOTAL",SUM(INDIRECT("AP4:AP"&amp;ROW()-1)),""))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IF(AND($A116&lt;&gt;"",$A116&lt;&gt;"TOTAL"),IF(AND([6]PDI_DES__DEDICACIÓN!$BU114&lt;&gt;"",[6]PDI_DES__DEDICACIÓN!$BU114&lt;&gt;0),[6]PDI_DES__DEDICACIÓN!$BU114,""),IF($A116="TOTAL",SUM(INDIRECT("AR4:AR"&amp;ROW()-1)),""))</f>
        <v/>
      </c>
      <c r="AS116" s="6" t="str">
        <f ca="1">IF(AND($A116&lt;&gt;"",$A116&lt;&gt;"TOTAL"),IF(AND([6]PDI_DES__DEDICACIÓN!$BW114&lt;&gt;"",[6]PDI_DES__DEDICACIÓN!$BW114&lt;&gt;0),[6]PDI_DES__DEDICACIÓN!$BW114,""),IF($A116="TOTAL",SUM(INDIRECT("AS4:AS"&amp;ROW()-1)),""))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IF(AND($A116&lt;&gt;"",$A116&lt;&gt;"TOTAL"),IF(AND([6]PDI_DES__DEDICACIÓN!$BZ114&lt;&gt;"",[6]PDI_DES__DEDICACIÓN!$BZ114&lt;&gt;0),[6]PDI_DES__DEDICACIÓN!$BZ114,""),IF($A116="TOTAL",SUM(INDIRECT("AU4:AU"&amp;ROW()-1)),""))</f>
        <v/>
      </c>
      <c r="AV116" s="6" t="str">
        <f ca="1">IF(AND($A116&lt;&gt;"",$A116&lt;&gt;"TOTAL"),IF(AND([6]PDI_DES__DEDICACIÓN!$CB114&lt;&gt;"",[6]PDI_DES__DEDICACIÓN!$CB114&lt;&gt;0),[6]PDI_DES__DEDICACIÓN!$CB114,""),IF($A116="TOTAL",SUM(INDIRECT("AV4:AV"&amp;ROW()-1)),""))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IF(AND($A116&lt;&gt;"",$A116&lt;&gt;"TOTAL"),IF(AND([6]PDI_DES__DEDICACIÓN!$CE114&lt;&gt;"",[6]PDI_DES__DEDICACIÓN!$CE114&lt;&gt;0),[6]PDI_DES__DEDICACIÓN!$CE114,""),IF($A116="TOTAL",SUM(INDIRECT("AX4:AX"&amp;ROW()-1)),""))</f>
        <v/>
      </c>
      <c r="AY116" s="6" t="str">
        <f ca="1">IF(AND($A116&lt;&gt;"",$A116&lt;&gt;"TOTAL"),IF(AND([6]PDI_DES__DEDICACIÓN!$CG114&lt;&gt;"",[6]PDI_DES__DEDICACIÓN!$CG114&lt;&gt;0),[6]PDI_DES__DEDICACIÓN!$CG114,""),IF($A116="TOTAL",SUM(INDIRECT("AY4:AY"&amp;ROW()-1)),""))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IF(AND($A116&lt;&gt;"",$A116&lt;&gt;"TOTAL"),IF(AND([6]PDI_DES__DEDICACIÓN!$CJ114&lt;&gt;"",[6]PDI_DES__DEDICACIÓN!$CJ114&lt;&gt;0),[6]PDI_DES__DEDICACIÓN!$CJ114,""),IF($A116="TOTAL",SUM(INDIRECT("BA4:BA"&amp;ROW()-1)),""))</f>
        <v/>
      </c>
      <c r="BB116" s="6" t="str">
        <f ca="1">IF(AND($A116&lt;&gt;"",$A116&lt;&gt;"TOTAL"),IF(AND([6]PDI_DES__DEDICACIÓN!$CL114&lt;&gt;"",[6]PDI_DES__DEDICACIÓN!$CL114&lt;&gt;0),[6]PDI_DES__DEDICACIÓN!$CL114,""),IF($A116="TOTAL",SUM(INDIRECT("BB4:BB"&amp;ROW()-1)),""))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IF(AND($A116&lt;&gt;"",$A116&lt;&gt;"TOTAL"),IF(AND([6]PDI_DES__DEDICACIÓN!$CO114&lt;&gt;"",[6]PDI_DES__DEDICACIÓN!$CO114&lt;&gt;0),[6]PDI_DES__DEDICACIÓN!$CO114,""),IF($A116="TOTAL",SUM(INDIRECT("BD4:BD"&amp;ROW()-1)),""))</f>
        <v/>
      </c>
      <c r="BE116" s="6" t="str">
        <f ca="1">IF(AND($A116&lt;&gt;"",$A116&lt;&gt;"TOTAL"),IF(AND([6]PDI_DES__DEDICACIÓN!$CQ114&lt;&gt;"",[6]PDI_DES__DEDICACIÓN!$CQ114&lt;&gt;0),[6]PDI_DES__DEDICACIÓN!$CQ114,""),IF($A116="TOTAL",SUM(INDIRECT("BE4:BE"&amp;ROW()-1)),""))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IF([6]PDI_DES__DEDICACIÓN!$B115&lt;&gt;"",[6]PDI_DES__DEDICACIÓN!$B115,IF(AND([6]PDI_DES__DEDICACIÓN!$B115="",[6]PDI_DES__DEDICACIÓN!$B116="",[6]PDI_DES__DEDICACIÓN!$B114=""),"","TOTAL"))</f>
        <v/>
      </c>
      <c r="B117" s="6" t="str">
        <f ca="1">IF(AND($A117&lt;&gt;"",$A117&lt;&gt;"TOTAL"),IF(AND([6]PDI_DES__DEDICACIÓN!$C115&lt;&gt;"",[6]PDI_DES__DEDICACIÓN!$C115&lt;&gt;0),[6]PDI_DES__DEDICACIÓN!$C115,""),IF($A117="TOTAL",SUM(INDIRECT("B4:B"&amp;ROW()-1)),""))</f>
        <v/>
      </c>
      <c r="C117" s="6" t="str">
        <f ca="1">IF(AND($A117&lt;&gt;"",$A117&lt;&gt;"TOTAL"),IF(AND([6]PDI_DES__DEDICACIÓN!$E115&lt;&gt;"",[6]PDI_DES__DEDICACIÓN!$E115&lt;&gt;0),[6]PDI_DES__DEDICACIÓN!$E115,""),IF($A117="TOTAL",SUM(INDIRECT("C4:C"&amp;ROW()-1)),""))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IF(AND($A117&lt;&gt;"",$A117&lt;&gt;"TOTAL"),IF(AND([6]PDI_DES__DEDICACIÓN!$H115&lt;&gt;"",[6]PDI_DES__DEDICACIÓN!$H115&lt;&gt;0),[6]PDI_DES__DEDICACIÓN!$H115,""),IF($A117="TOTAL",SUM(INDIRECT("E4:E"&amp;ROW()-1)),""))</f>
        <v/>
      </c>
      <c r="F117" s="6" t="str">
        <f ca="1">IF(AND($A117&lt;&gt;"",$A117&lt;&gt;"TOTAL"),IF(AND([6]PDI_DES__DEDICACIÓN!$J115&lt;&gt;"",[6]PDI_DES__DEDICACIÓN!$J115&lt;&gt;0),[6]PDI_DES__DEDICACIÓN!$J115,""),IF($A117="TOTAL",SUM(INDIRECT("F4:F"&amp;ROW()-1)),""))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IF(AND($A117&lt;&gt;"",$A117&lt;&gt;"TOTAL"),IF(AND([6]PDI_DES__DEDICACIÓN!$M115&lt;&gt;"",[6]PDI_DES__DEDICACIÓN!$M115&lt;&gt;0),[6]PDI_DES__DEDICACIÓN!$M115,""),IF($A117="TOTAL",SUM(INDIRECT("H4:H"&amp;ROW()-1)),""))</f>
        <v/>
      </c>
      <c r="I117" s="6" t="str">
        <f ca="1">IF(AND($A117&lt;&gt;"",$A117&lt;&gt;"TOTAL"),IF(AND([6]PDI_DES__DEDICACIÓN!$O115&lt;&gt;"",[6]PDI_DES__DEDICACIÓN!$O115&lt;&gt;0),[6]PDI_DES__DEDICACIÓN!$O115,""),IF($A117="TOTAL",SUM(INDIRECT("I4:I"&amp;ROW()-1)),""))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IF(AND($A117&lt;&gt;"",$A117&lt;&gt;"TOTAL"),IF(AND([6]PDI_DES__DEDICACIÓN!$R115&lt;&gt;"",[6]PDI_DES__DEDICACIÓN!$R115&lt;&gt;0),[6]PDI_DES__DEDICACIÓN!$R115,""),IF($A117="TOTAL",SUM(INDIRECT("K4:K"&amp;ROW()-1)),""))</f>
        <v/>
      </c>
      <c r="L117" s="6" t="str">
        <f ca="1">IF(AND($A117&lt;&gt;"",$A117&lt;&gt;"TOTAL"),IF(AND([6]PDI_DES__DEDICACIÓN!$T115&lt;&gt;"",[6]PDI_DES__DEDICACIÓN!$T115&lt;&gt;0),[6]PDI_DES__DEDICACIÓN!$T115,""),IF($A117="TOTAL",SUM(INDIRECT("L4:L"&amp;ROW()-1)),""))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IF(AND($A117&lt;&gt;"",$A117&lt;&gt;"TOTAL"),IF(AND([6]PDI_DES__DEDICACIÓN!$W115&lt;&gt;"",[6]PDI_DES__DEDICACIÓN!$W115&lt;&gt;0),[6]PDI_DES__DEDICACIÓN!$W115,""),IF($A117="TOTAL",SUM(INDIRECT("N4:N"&amp;ROW()-1)),""))</f>
        <v/>
      </c>
      <c r="O117" s="6" t="str">
        <f ca="1">IF(AND($A117&lt;&gt;"",$A117&lt;&gt;"TOTAL"),IF(AND([6]PDI_DES__DEDICACIÓN!$Y115&lt;&gt;"",[6]PDI_DES__DEDICACIÓN!$Y115&lt;&gt;0),[6]PDI_DES__DEDICACIÓN!$Y115,""),IF($A117="TOTAL",SUM(INDIRECT("O4:O"&amp;ROW()-1)),""))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IF(AND($A117&lt;&gt;"",$A117&lt;&gt;"TOTAL"),IF(AND([6]PDI_DES__DEDICACIÓN!$AB115&lt;&gt;"",[6]PDI_DES__DEDICACIÓN!$AB115&lt;&gt;0),[6]PDI_DES__DEDICACIÓN!$AB115,""),IF($A117="TOTAL",SUM(INDIRECT("Q4:Q"&amp;ROW()-1)),""))</f>
        <v/>
      </c>
      <c r="R117" s="6" t="str">
        <f ca="1">IF(AND($A117&lt;&gt;"",$A117&lt;&gt;"TOTAL"),IF(AND([6]PDI_DES__DEDICACIÓN!$AD115&lt;&gt;"",[6]PDI_DES__DEDICACIÓN!$AD115&lt;&gt;0),[6]PDI_DES__DEDICACIÓN!$AD115,""),IF($A117="TOTAL",SUM(INDIRECT("R4:R"&amp;ROW()-1)),""))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IF(AND($A117&lt;&gt;"",$A117&lt;&gt;"TOTAL"),IF(AND([6]PDI_DES__DEDICACIÓN!$AG115&lt;&gt;"",[6]PDI_DES__DEDICACIÓN!$AG115&lt;&gt;0),[6]PDI_DES__DEDICACIÓN!$AG115,""),IF($A117="TOTAL",SUM(INDIRECT("T4:T"&amp;ROW()-1)),""))</f>
        <v/>
      </c>
      <c r="U117" s="6" t="str">
        <f ca="1">IF(AND($A117&lt;&gt;"",$A117&lt;&gt;"TOTAL"),IF(AND([6]PDI_DES__DEDICACIÓN!$AI115&lt;&gt;"",[6]PDI_DES__DEDICACIÓN!$AI115&lt;&gt;0),[6]PDI_DES__DEDICACIÓN!$AI115,""),IF($A117="TOTAL",SUM(INDIRECT("U4:U"&amp;ROW()-1)),""))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IF(AND($A117&lt;&gt;"",$A117&lt;&gt;"TOTAL"),IF(AND([6]PDI_DES__DEDICACIÓN!$AL115&lt;&gt;"",[6]PDI_DES__DEDICACIÓN!$AL115&lt;&gt;0),[6]PDI_DES__DEDICACIÓN!$AL115,""),IF($A117="TOTAL",SUM(INDIRECT("W4:W"&amp;ROW()-1)),""))</f>
        <v/>
      </c>
      <c r="X117" s="6" t="str">
        <f ca="1">IF(AND($A117&lt;&gt;"",$A117&lt;&gt;"TOTAL"),IF(AND([6]PDI_DES__DEDICACIÓN!$AN115&lt;&gt;"",[6]PDI_DES__DEDICACIÓN!$AN115&lt;&gt;0),[6]PDI_DES__DEDICACIÓN!$AN115,""),IF($A117="TOTAL",SUM(INDIRECT("X4:X"&amp;ROW()-1)),""))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IF(AND($A117&lt;&gt;"",$A117&lt;&gt;"TOTAL"),IF(AND([6]PDI_DES__DEDICACIÓN!$AQ115&lt;&gt;"",[6]PDI_DES__DEDICACIÓN!$AQ115&lt;&gt;0),[6]PDI_DES__DEDICACIÓN!$AQ115,""),IF($A117="TOTAL",SUM(INDIRECT("Z4:Z"&amp;ROW()-1)),""))</f>
        <v/>
      </c>
      <c r="AA117" s="6" t="str">
        <f ca="1">IF(AND($A117&lt;&gt;"",$A117&lt;&gt;"TOTAL"),IF(AND([6]PDI_DES__DEDICACIÓN!$AS115&lt;&gt;"",[6]PDI_DES__DEDICACIÓN!$AS115&lt;&gt;0),[6]PDI_DES__DEDICACIÓN!$AS115,""),IF($A117="TOTAL",SUM(INDIRECT("AA4:AA"&amp;ROW()-1)),""))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IF(AND($A117&lt;&gt;"",$A117&lt;&gt;"TOTAL"),IF(AND([6]PDI_DES__DEDICACIÓN!$AV115&lt;&gt;"",[6]PDI_DES__DEDICACIÓN!$AV115&lt;&gt;0),[6]PDI_DES__DEDICACIÓN!$AV115,""),IF($A117="TOTAL",SUM(INDIRECT("AC4:AC"&amp;ROW()-1)),""))</f>
        <v/>
      </c>
      <c r="AD117" s="6" t="str">
        <f ca="1">IF(AND($A117&lt;&gt;"",$A117&lt;&gt;"TOTAL"),IF(AND([6]PDI_DES__DEDICACIÓN!$AX115&lt;&gt;"",[6]PDI_DES__DEDICACIÓN!$AX115&lt;&gt;0),[6]PDI_DES__DEDICACIÓN!$AX115,""),IF($A117="TOTAL",SUM(INDIRECT("AD4:AD"&amp;ROW()-1)),""))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IF(AND($A117&lt;&gt;"",$A117&lt;&gt;"TOTAL"),IF(AND([6]PDI_DES__DEDICACIÓN!$BA115&lt;&gt;"",[6]PDI_DES__DEDICACIÓN!$BA115&lt;&gt;0),[6]PDI_DES__DEDICACIÓN!$BA115,""),IF($A117="TOTAL",SUM(INDIRECT("AF4:AF"&amp;ROW()-1)),""))</f>
        <v/>
      </c>
      <c r="AG117" s="6" t="str">
        <f ca="1">IF(AND($A117&lt;&gt;"",$A117&lt;&gt;"TOTAL"),IF(AND([6]PDI_DES__DEDICACIÓN!$BC115&lt;&gt;"",[6]PDI_DES__DEDICACIÓN!$BC115&lt;&gt;0),[6]PDI_DES__DEDICACIÓN!$BC115,""),IF($A117="TOTAL",SUM(INDIRECT("AG4:AG"&amp;ROW()-1)),""))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IF(AND($A117&lt;&gt;"",$A117&lt;&gt;"TOTAL"),IF(AND([6]PDI_DES__DEDICACIÓN!$BF115&lt;&gt;"",[6]PDI_DES__DEDICACIÓN!$BF115&lt;&gt;0),[6]PDI_DES__DEDICACIÓN!$BF115,""),IF($A117="TOTAL",SUM(INDIRECT("AI4:AI"&amp;ROW()-1)),""))</f>
        <v/>
      </c>
      <c r="AJ117" s="6" t="str">
        <f ca="1">IF(AND($A117&lt;&gt;"",$A117&lt;&gt;"TOTAL"),IF(AND([6]PDI_DES__DEDICACIÓN!$BH115&lt;&gt;"",[6]PDI_DES__DEDICACIÓN!$BH115&lt;&gt;0),[6]PDI_DES__DEDICACIÓN!$BH115,""),IF($A117="TOTAL",SUM(INDIRECT("AJ4:AJ"&amp;ROW()-1)),""))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IF(AND($A117&lt;&gt;"",$A117&lt;&gt;"TOTAL"),IF(AND([6]PDI_DES__DEDICACIÓN!$BK115&lt;&gt;"",[6]PDI_DES__DEDICACIÓN!$BK115&lt;&gt;0),[6]PDI_DES__DEDICACIÓN!$BK115,""),IF($A117="TOTAL",SUM(INDIRECT("AL4:AL"&amp;ROW()-1)),""))</f>
        <v/>
      </c>
      <c r="AM117" s="6" t="str">
        <f ca="1">IF(AND($A117&lt;&gt;"",$A117&lt;&gt;"TOTAL"),IF(AND([6]PDI_DES__DEDICACIÓN!$BM115&lt;&gt;"",[6]PDI_DES__DEDICACIÓN!$BM115&lt;&gt;0),[6]PDI_DES__DEDICACIÓN!$BM115,""),IF($A117="TOTAL",SUM(INDIRECT("AM4:AM"&amp;ROW()-1)),""))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IF(AND($A117&lt;&gt;"",$A117&lt;&gt;"TOTAL"),IF(AND([6]PDI_DES__DEDICACIÓN!$BP115&lt;&gt;"",[6]PDI_DES__DEDICACIÓN!$BP115&lt;&gt;0),[6]PDI_DES__DEDICACIÓN!$BP115,""),IF($A117="TOTAL",SUM(INDIRECT("AO4:AO"&amp;ROW()-1)),""))</f>
        <v/>
      </c>
      <c r="AP117" s="6" t="str">
        <f ca="1">IF(AND($A117&lt;&gt;"",$A117&lt;&gt;"TOTAL"),IF(AND([6]PDI_DES__DEDICACIÓN!$BR115&lt;&gt;"",[6]PDI_DES__DEDICACIÓN!$BR115&lt;&gt;0),[6]PDI_DES__DEDICACIÓN!$BR115,""),IF($A117="TOTAL",SUM(INDIRECT("AP4:AP"&amp;ROW()-1)),""))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IF(AND($A117&lt;&gt;"",$A117&lt;&gt;"TOTAL"),IF(AND([6]PDI_DES__DEDICACIÓN!$BU115&lt;&gt;"",[6]PDI_DES__DEDICACIÓN!$BU115&lt;&gt;0),[6]PDI_DES__DEDICACIÓN!$BU115,""),IF($A117="TOTAL",SUM(INDIRECT("AR4:AR"&amp;ROW()-1)),""))</f>
        <v/>
      </c>
      <c r="AS117" s="6" t="str">
        <f ca="1">IF(AND($A117&lt;&gt;"",$A117&lt;&gt;"TOTAL"),IF(AND([6]PDI_DES__DEDICACIÓN!$BW115&lt;&gt;"",[6]PDI_DES__DEDICACIÓN!$BW115&lt;&gt;0),[6]PDI_DES__DEDICACIÓN!$BW115,""),IF($A117="TOTAL",SUM(INDIRECT("AS4:AS"&amp;ROW()-1)),""))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IF(AND($A117&lt;&gt;"",$A117&lt;&gt;"TOTAL"),IF(AND([6]PDI_DES__DEDICACIÓN!$BZ115&lt;&gt;"",[6]PDI_DES__DEDICACIÓN!$BZ115&lt;&gt;0),[6]PDI_DES__DEDICACIÓN!$BZ115,""),IF($A117="TOTAL",SUM(INDIRECT("AU4:AU"&amp;ROW()-1)),""))</f>
        <v/>
      </c>
      <c r="AV117" s="6" t="str">
        <f ca="1">IF(AND($A117&lt;&gt;"",$A117&lt;&gt;"TOTAL"),IF(AND([6]PDI_DES__DEDICACIÓN!$CB115&lt;&gt;"",[6]PDI_DES__DEDICACIÓN!$CB115&lt;&gt;0),[6]PDI_DES__DEDICACIÓN!$CB115,""),IF($A117="TOTAL",SUM(INDIRECT("AV4:AV"&amp;ROW()-1)),""))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IF(AND($A117&lt;&gt;"",$A117&lt;&gt;"TOTAL"),IF(AND([6]PDI_DES__DEDICACIÓN!$CE115&lt;&gt;"",[6]PDI_DES__DEDICACIÓN!$CE115&lt;&gt;0),[6]PDI_DES__DEDICACIÓN!$CE115,""),IF($A117="TOTAL",SUM(INDIRECT("AX4:AX"&amp;ROW()-1)),""))</f>
        <v/>
      </c>
      <c r="AY117" s="6" t="str">
        <f ca="1">IF(AND($A117&lt;&gt;"",$A117&lt;&gt;"TOTAL"),IF(AND([6]PDI_DES__DEDICACIÓN!$CG115&lt;&gt;"",[6]PDI_DES__DEDICACIÓN!$CG115&lt;&gt;0),[6]PDI_DES__DEDICACIÓN!$CG115,""),IF($A117="TOTAL",SUM(INDIRECT("AY4:AY"&amp;ROW()-1)),""))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IF(AND($A117&lt;&gt;"",$A117&lt;&gt;"TOTAL"),IF(AND([6]PDI_DES__DEDICACIÓN!$CJ115&lt;&gt;"",[6]PDI_DES__DEDICACIÓN!$CJ115&lt;&gt;0),[6]PDI_DES__DEDICACIÓN!$CJ115,""),IF($A117="TOTAL",SUM(INDIRECT("BA4:BA"&amp;ROW()-1)),""))</f>
        <v/>
      </c>
      <c r="BB117" s="6" t="str">
        <f ca="1">IF(AND($A117&lt;&gt;"",$A117&lt;&gt;"TOTAL"),IF(AND([6]PDI_DES__DEDICACIÓN!$CL115&lt;&gt;"",[6]PDI_DES__DEDICACIÓN!$CL115&lt;&gt;0),[6]PDI_DES__DEDICACIÓN!$CL115,""),IF($A117="TOTAL",SUM(INDIRECT("BB4:BB"&amp;ROW()-1)),""))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IF(AND($A117&lt;&gt;"",$A117&lt;&gt;"TOTAL"),IF(AND([6]PDI_DES__DEDICACIÓN!$CO115&lt;&gt;"",[6]PDI_DES__DEDICACIÓN!$CO115&lt;&gt;0),[6]PDI_DES__DEDICACIÓN!$CO115,""),IF($A117="TOTAL",SUM(INDIRECT("BD4:BD"&amp;ROW()-1)),""))</f>
        <v/>
      </c>
      <c r="BE117" s="6" t="str">
        <f ca="1">IF(AND($A117&lt;&gt;"",$A117&lt;&gt;"TOTAL"),IF(AND([6]PDI_DES__DEDICACIÓN!$CQ115&lt;&gt;"",[6]PDI_DES__DEDICACIÓN!$CQ115&lt;&gt;0),[6]PDI_DES__DEDICACIÓN!$CQ115,""),IF($A117="TOTAL",SUM(INDIRECT("BE4:BE"&amp;ROW()-1)),""))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IF([6]PDI_DES__DEDICACIÓN!$B116&lt;&gt;"",[6]PDI_DES__DEDICACIÓN!$B116,IF(AND([6]PDI_DES__DEDICACIÓN!$B116="",[6]PDI_DES__DEDICACIÓN!$B117="",[6]PDI_DES__DEDICACIÓN!$B115=""),"","TOTAL"))</f>
        <v/>
      </c>
      <c r="B118" s="6" t="str">
        <f ca="1">IF(AND($A118&lt;&gt;"",$A118&lt;&gt;"TOTAL"),IF(AND([6]PDI_DES__DEDICACIÓN!$C116&lt;&gt;"",[6]PDI_DES__DEDICACIÓN!$C116&lt;&gt;0),[6]PDI_DES__DEDICACIÓN!$C116,""),IF($A118="TOTAL",SUM(INDIRECT("B4:B"&amp;ROW()-1)),""))</f>
        <v/>
      </c>
      <c r="C118" s="6" t="str">
        <f ca="1">IF(AND($A118&lt;&gt;"",$A118&lt;&gt;"TOTAL"),IF(AND([6]PDI_DES__DEDICACIÓN!$E116&lt;&gt;"",[6]PDI_DES__DEDICACIÓN!$E116&lt;&gt;0),[6]PDI_DES__DEDICACIÓN!$E116,""),IF($A118="TOTAL",SUM(INDIRECT("C4:C"&amp;ROW()-1)),""))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IF(AND($A118&lt;&gt;"",$A118&lt;&gt;"TOTAL"),IF(AND([6]PDI_DES__DEDICACIÓN!$H116&lt;&gt;"",[6]PDI_DES__DEDICACIÓN!$H116&lt;&gt;0),[6]PDI_DES__DEDICACIÓN!$H116,""),IF($A118="TOTAL",SUM(INDIRECT("E4:E"&amp;ROW()-1)),""))</f>
        <v/>
      </c>
      <c r="F118" s="6" t="str">
        <f ca="1">IF(AND($A118&lt;&gt;"",$A118&lt;&gt;"TOTAL"),IF(AND([6]PDI_DES__DEDICACIÓN!$J116&lt;&gt;"",[6]PDI_DES__DEDICACIÓN!$J116&lt;&gt;0),[6]PDI_DES__DEDICACIÓN!$J116,""),IF($A118="TOTAL",SUM(INDIRECT("F4:F"&amp;ROW()-1)),""))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IF(AND($A118&lt;&gt;"",$A118&lt;&gt;"TOTAL"),IF(AND([6]PDI_DES__DEDICACIÓN!$M116&lt;&gt;"",[6]PDI_DES__DEDICACIÓN!$M116&lt;&gt;0),[6]PDI_DES__DEDICACIÓN!$M116,""),IF($A118="TOTAL",SUM(INDIRECT("H4:H"&amp;ROW()-1)),""))</f>
        <v/>
      </c>
      <c r="I118" s="6" t="str">
        <f ca="1">IF(AND($A118&lt;&gt;"",$A118&lt;&gt;"TOTAL"),IF(AND([6]PDI_DES__DEDICACIÓN!$O116&lt;&gt;"",[6]PDI_DES__DEDICACIÓN!$O116&lt;&gt;0),[6]PDI_DES__DEDICACIÓN!$O116,""),IF($A118="TOTAL",SUM(INDIRECT("I4:I"&amp;ROW()-1)),""))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IF(AND($A118&lt;&gt;"",$A118&lt;&gt;"TOTAL"),IF(AND([6]PDI_DES__DEDICACIÓN!$R116&lt;&gt;"",[6]PDI_DES__DEDICACIÓN!$R116&lt;&gt;0),[6]PDI_DES__DEDICACIÓN!$R116,""),IF($A118="TOTAL",SUM(INDIRECT("K4:K"&amp;ROW()-1)),""))</f>
        <v/>
      </c>
      <c r="L118" s="6" t="str">
        <f ca="1">IF(AND($A118&lt;&gt;"",$A118&lt;&gt;"TOTAL"),IF(AND([6]PDI_DES__DEDICACIÓN!$T116&lt;&gt;"",[6]PDI_DES__DEDICACIÓN!$T116&lt;&gt;0),[6]PDI_DES__DEDICACIÓN!$T116,""),IF($A118="TOTAL",SUM(INDIRECT("L4:L"&amp;ROW()-1)),""))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IF(AND($A118&lt;&gt;"",$A118&lt;&gt;"TOTAL"),IF(AND([6]PDI_DES__DEDICACIÓN!$W116&lt;&gt;"",[6]PDI_DES__DEDICACIÓN!$W116&lt;&gt;0),[6]PDI_DES__DEDICACIÓN!$W116,""),IF($A118="TOTAL",SUM(INDIRECT("N4:N"&amp;ROW()-1)),""))</f>
        <v/>
      </c>
      <c r="O118" s="6" t="str">
        <f ca="1">IF(AND($A118&lt;&gt;"",$A118&lt;&gt;"TOTAL"),IF(AND([6]PDI_DES__DEDICACIÓN!$Y116&lt;&gt;"",[6]PDI_DES__DEDICACIÓN!$Y116&lt;&gt;0),[6]PDI_DES__DEDICACIÓN!$Y116,""),IF($A118="TOTAL",SUM(INDIRECT("O4:O"&amp;ROW()-1)),""))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IF(AND($A118&lt;&gt;"",$A118&lt;&gt;"TOTAL"),IF(AND([6]PDI_DES__DEDICACIÓN!$AB116&lt;&gt;"",[6]PDI_DES__DEDICACIÓN!$AB116&lt;&gt;0),[6]PDI_DES__DEDICACIÓN!$AB116,""),IF($A118="TOTAL",SUM(INDIRECT("Q4:Q"&amp;ROW()-1)),""))</f>
        <v/>
      </c>
      <c r="R118" s="6" t="str">
        <f ca="1">IF(AND($A118&lt;&gt;"",$A118&lt;&gt;"TOTAL"),IF(AND([6]PDI_DES__DEDICACIÓN!$AD116&lt;&gt;"",[6]PDI_DES__DEDICACIÓN!$AD116&lt;&gt;0),[6]PDI_DES__DEDICACIÓN!$AD116,""),IF($A118="TOTAL",SUM(INDIRECT("R4:R"&amp;ROW()-1)),""))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IF(AND($A118&lt;&gt;"",$A118&lt;&gt;"TOTAL"),IF(AND([6]PDI_DES__DEDICACIÓN!$AG116&lt;&gt;"",[6]PDI_DES__DEDICACIÓN!$AG116&lt;&gt;0),[6]PDI_DES__DEDICACIÓN!$AG116,""),IF($A118="TOTAL",SUM(INDIRECT("T4:T"&amp;ROW()-1)),""))</f>
        <v/>
      </c>
      <c r="U118" s="6" t="str">
        <f ca="1">IF(AND($A118&lt;&gt;"",$A118&lt;&gt;"TOTAL"),IF(AND([6]PDI_DES__DEDICACIÓN!$AI116&lt;&gt;"",[6]PDI_DES__DEDICACIÓN!$AI116&lt;&gt;0),[6]PDI_DES__DEDICACIÓN!$AI116,""),IF($A118="TOTAL",SUM(INDIRECT("U4:U"&amp;ROW()-1)),""))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IF(AND($A118&lt;&gt;"",$A118&lt;&gt;"TOTAL"),IF(AND([6]PDI_DES__DEDICACIÓN!$AL116&lt;&gt;"",[6]PDI_DES__DEDICACIÓN!$AL116&lt;&gt;0),[6]PDI_DES__DEDICACIÓN!$AL116,""),IF($A118="TOTAL",SUM(INDIRECT("W4:W"&amp;ROW()-1)),""))</f>
        <v/>
      </c>
      <c r="X118" s="6" t="str">
        <f ca="1">IF(AND($A118&lt;&gt;"",$A118&lt;&gt;"TOTAL"),IF(AND([6]PDI_DES__DEDICACIÓN!$AN116&lt;&gt;"",[6]PDI_DES__DEDICACIÓN!$AN116&lt;&gt;0),[6]PDI_DES__DEDICACIÓN!$AN116,""),IF($A118="TOTAL",SUM(INDIRECT("X4:X"&amp;ROW()-1)),""))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IF(AND($A118&lt;&gt;"",$A118&lt;&gt;"TOTAL"),IF(AND([6]PDI_DES__DEDICACIÓN!$AQ116&lt;&gt;"",[6]PDI_DES__DEDICACIÓN!$AQ116&lt;&gt;0),[6]PDI_DES__DEDICACIÓN!$AQ116,""),IF($A118="TOTAL",SUM(INDIRECT("Z4:Z"&amp;ROW()-1)),""))</f>
        <v/>
      </c>
      <c r="AA118" s="6" t="str">
        <f ca="1">IF(AND($A118&lt;&gt;"",$A118&lt;&gt;"TOTAL"),IF(AND([6]PDI_DES__DEDICACIÓN!$AS116&lt;&gt;"",[6]PDI_DES__DEDICACIÓN!$AS116&lt;&gt;0),[6]PDI_DES__DEDICACIÓN!$AS116,""),IF($A118="TOTAL",SUM(INDIRECT("AA4:AA"&amp;ROW()-1)),""))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IF(AND($A118&lt;&gt;"",$A118&lt;&gt;"TOTAL"),IF(AND([6]PDI_DES__DEDICACIÓN!$AV116&lt;&gt;"",[6]PDI_DES__DEDICACIÓN!$AV116&lt;&gt;0),[6]PDI_DES__DEDICACIÓN!$AV116,""),IF($A118="TOTAL",SUM(INDIRECT("AC4:AC"&amp;ROW()-1)),""))</f>
        <v/>
      </c>
      <c r="AD118" s="6" t="str">
        <f ca="1">IF(AND($A118&lt;&gt;"",$A118&lt;&gt;"TOTAL"),IF(AND([6]PDI_DES__DEDICACIÓN!$AX116&lt;&gt;"",[6]PDI_DES__DEDICACIÓN!$AX116&lt;&gt;0),[6]PDI_DES__DEDICACIÓN!$AX116,""),IF($A118="TOTAL",SUM(INDIRECT("AD4:AD"&amp;ROW()-1)),""))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IF(AND($A118&lt;&gt;"",$A118&lt;&gt;"TOTAL"),IF(AND([6]PDI_DES__DEDICACIÓN!$BA116&lt;&gt;"",[6]PDI_DES__DEDICACIÓN!$BA116&lt;&gt;0),[6]PDI_DES__DEDICACIÓN!$BA116,""),IF($A118="TOTAL",SUM(INDIRECT("AF4:AF"&amp;ROW()-1)),""))</f>
        <v/>
      </c>
      <c r="AG118" s="6" t="str">
        <f ca="1">IF(AND($A118&lt;&gt;"",$A118&lt;&gt;"TOTAL"),IF(AND([6]PDI_DES__DEDICACIÓN!$BC116&lt;&gt;"",[6]PDI_DES__DEDICACIÓN!$BC116&lt;&gt;0),[6]PDI_DES__DEDICACIÓN!$BC116,""),IF($A118="TOTAL",SUM(INDIRECT("AG4:AG"&amp;ROW()-1)),""))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IF(AND($A118&lt;&gt;"",$A118&lt;&gt;"TOTAL"),IF(AND([6]PDI_DES__DEDICACIÓN!$BF116&lt;&gt;"",[6]PDI_DES__DEDICACIÓN!$BF116&lt;&gt;0),[6]PDI_DES__DEDICACIÓN!$BF116,""),IF($A118="TOTAL",SUM(INDIRECT("AI4:AI"&amp;ROW()-1)),""))</f>
        <v/>
      </c>
      <c r="AJ118" s="6" t="str">
        <f ca="1">IF(AND($A118&lt;&gt;"",$A118&lt;&gt;"TOTAL"),IF(AND([6]PDI_DES__DEDICACIÓN!$BH116&lt;&gt;"",[6]PDI_DES__DEDICACIÓN!$BH116&lt;&gt;0),[6]PDI_DES__DEDICACIÓN!$BH116,""),IF($A118="TOTAL",SUM(INDIRECT("AJ4:AJ"&amp;ROW()-1)),""))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IF(AND($A118&lt;&gt;"",$A118&lt;&gt;"TOTAL"),IF(AND([6]PDI_DES__DEDICACIÓN!$BK116&lt;&gt;"",[6]PDI_DES__DEDICACIÓN!$BK116&lt;&gt;0),[6]PDI_DES__DEDICACIÓN!$BK116,""),IF($A118="TOTAL",SUM(INDIRECT("AL4:AL"&amp;ROW()-1)),""))</f>
        <v/>
      </c>
      <c r="AM118" s="6" t="str">
        <f ca="1">IF(AND($A118&lt;&gt;"",$A118&lt;&gt;"TOTAL"),IF(AND([6]PDI_DES__DEDICACIÓN!$BM116&lt;&gt;"",[6]PDI_DES__DEDICACIÓN!$BM116&lt;&gt;0),[6]PDI_DES__DEDICACIÓN!$BM116,""),IF($A118="TOTAL",SUM(INDIRECT("AM4:AM"&amp;ROW()-1)),""))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IF(AND($A118&lt;&gt;"",$A118&lt;&gt;"TOTAL"),IF(AND([6]PDI_DES__DEDICACIÓN!$BP116&lt;&gt;"",[6]PDI_DES__DEDICACIÓN!$BP116&lt;&gt;0),[6]PDI_DES__DEDICACIÓN!$BP116,""),IF($A118="TOTAL",SUM(INDIRECT("AO4:AO"&amp;ROW()-1)),""))</f>
        <v/>
      </c>
      <c r="AP118" s="6" t="str">
        <f ca="1">IF(AND($A118&lt;&gt;"",$A118&lt;&gt;"TOTAL"),IF(AND([6]PDI_DES__DEDICACIÓN!$BR116&lt;&gt;"",[6]PDI_DES__DEDICACIÓN!$BR116&lt;&gt;0),[6]PDI_DES__DEDICACIÓN!$BR116,""),IF($A118="TOTAL",SUM(INDIRECT("AP4:AP"&amp;ROW()-1)),""))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IF(AND($A118&lt;&gt;"",$A118&lt;&gt;"TOTAL"),IF(AND([6]PDI_DES__DEDICACIÓN!$BU116&lt;&gt;"",[6]PDI_DES__DEDICACIÓN!$BU116&lt;&gt;0),[6]PDI_DES__DEDICACIÓN!$BU116,""),IF($A118="TOTAL",SUM(INDIRECT("AR4:AR"&amp;ROW()-1)),""))</f>
        <v/>
      </c>
      <c r="AS118" s="6" t="str">
        <f ca="1">IF(AND($A118&lt;&gt;"",$A118&lt;&gt;"TOTAL"),IF(AND([6]PDI_DES__DEDICACIÓN!$BW116&lt;&gt;"",[6]PDI_DES__DEDICACIÓN!$BW116&lt;&gt;0),[6]PDI_DES__DEDICACIÓN!$BW116,""),IF($A118="TOTAL",SUM(INDIRECT("AS4:AS"&amp;ROW()-1)),""))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IF(AND($A118&lt;&gt;"",$A118&lt;&gt;"TOTAL"),IF(AND([6]PDI_DES__DEDICACIÓN!$BZ116&lt;&gt;"",[6]PDI_DES__DEDICACIÓN!$BZ116&lt;&gt;0),[6]PDI_DES__DEDICACIÓN!$BZ116,""),IF($A118="TOTAL",SUM(INDIRECT("AU4:AU"&amp;ROW()-1)),""))</f>
        <v/>
      </c>
      <c r="AV118" s="6" t="str">
        <f ca="1">IF(AND($A118&lt;&gt;"",$A118&lt;&gt;"TOTAL"),IF(AND([6]PDI_DES__DEDICACIÓN!$CB116&lt;&gt;"",[6]PDI_DES__DEDICACIÓN!$CB116&lt;&gt;0),[6]PDI_DES__DEDICACIÓN!$CB116,""),IF($A118="TOTAL",SUM(INDIRECT("AV4:AV"&amp;ROW()-1)),""))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IF(AND($A118&lt;&gt;"",$A118&lt;&gt;"TOTAL"),IF(AND([6]PDI_DES__DEDICACIÓN!$CE116&lt;&gt;"",[6]PDI_DES__DEDICACIÓN!$CE116&lt;&gt;0),[6]PDI_DES__DEDICACIÓN!$CE116,""),IF($A118="TOTAL",SUM(INDIRECT("AX4:AX"&amp;ROW()-1)),""))</f>
        <v/>
      </c>
      <c r="AY118" s="6" t="str">
        <f ca="1">IF(AND($A118&lt;&gt;"",$A118&lt;&gt;"TOTAL"),IF(AND([6]PDI_DES__DEDICACIÓN!$CG116&lt;&gt;"",[6]PDI_DES__DEDICACIÓN!$CG116&lt;&gt;0),[6]PDI_DES__DEDICACIÓN!$CG116,""),IF($A118="TOTAL",SUM(INDIRECT("AY4:AY"&amp;ROW()-1)),""))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IF(AND($A118&lt;&gt;"",$A118&lt;&gt;"TOTAL"),IF(AND([6]PDI_DES__DEDICACIÓN!$CJ116&lt;&gt;"",[6]PDI_DES__DEDICACIÓN!$CJ116&lt;&gt;0),[6]PDI_DES__DEDICACIÓN!$CJ116,""),IF($A118="TOTAL",SUM(INDIRECT("BA4:BA"&amp;ROW()-1)),""))</f>
        <v/>
      </c>
      <c r="BB118" s="6" t="str">
        <f ca="1">IF(AND($A118&lt;&gt;"",$A118&lt;&gt;"TOTAL"),IF(AND([6]PDI_DES__DEDICACIÓN!$CL116&lt;&gt;"",[6]PDI_DES__DEDICACIÓN!$CL116&lt;&gt;0),[6]PDI_DES__DEDICACIÓN!$CL116,""),IF($A118="TOTAL",SUM(INDIRECT("BB4:BB"&amp;ROW()-1)),""))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IF(AND($A118&lt;&gt;"",$A118&lt;&gt;"TOTAL"),IF(AND([6]PDI_DES__DEDICACIÓN!$CO116&lt;&gt;"",[6]PDI_DES__DEDICACIÓN!$CO116&lt;&gt;0),[6]PDI_DES__DEDICACIÓN!$CO116,""),IF($A118="TOTAL",SUM(INDIRECT("BD4:BD"&amp;ROW()-1)),""))</f>
        <v/>
      </c>
      <c r="BE118" s="6" t="str">
        <f ca="1">IF(AND($A118&lt;&gt;"",$A118&lt;&gt;"TOTAL"),IF(AND([6]PDI_DES__DEDICACIÓN!$CQ116&lt;&gt;"",[6]PDI_DES__DEDICACIÓN!$CQ116&lt;&gt;0),[6]PDI_DES__DEDICACIÓN!$CQ116,""),IF($A118="TOTAL",SUM(INDIRECT("BE4:BE"&amp;ROW()-1)),""))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IF([6]PDI_DES__DEDICACIÓN!$B117&lt;&gt;"",[6]PDI_DES__DEDICACIÓN!$B117,IF(AND([6]PDI_DES__DEDICACIÓN!$B117="",[6]PDI_DES__DEDICACIÓN!$B118="",[6]PDI_DES__DEDICACIÓN!$B116=""),"","TOTAL"))</f>
        <v/>
      </c>
      <c r="B119" s="6" t="str">
        <f ca="1">IF(AND($A119&lt;&gt;"",$A119&lt;&gt;"TOTAL"),IF(AND([6]PDI_DES__DEDICACIÓN!$C117&lt;&gt;"",[6]PDI_DES__DEDICACIÓN!$C117&lt;&gt;0),[6]PDI_DES__DEDICACIÓN!$C117,""),IF($A119="TOTAL",SUM(INDIRECT("B4:B"&amp;ROW()-1)),""))</f>
        <v/>
      </c>
      <c r="C119" s="6" t="str">
        <f ca="1">IF(AND($A119&lt;&gt;"",$A119&lt;&gt;"TOTAL"),IF(AND([6]PDI_DES__DEDICACIÓN!$E117&lt;&gt;"",[6]PDI_DES__DEDICACIÓN!$E117&lt;&gt;0),[6]PDI_DES__DEDICACIÓN!$E117,""),IF($A119="TOTAL",SUM(INDIRECT("C4:C"&amp;ROW()-1)),""))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IF(AND($A119&lt;&gt;"",$A119&lt;&gt;"TOTAL"),IF(AND([6]PDI_DES__DEDICACIÓN!$H117&lt;&gt;"",[6]PDI_DES__DEDICACIÓN!$H117&lt;&gt;0),[6]PDI_DES__DEDICACIÓN!$H117,""),IF($A119="TOTAL",SUM(INDIRECT("E4:E"&amp;ROW()-1)),""))</f>
        <v/>
      </c>
      <c r="F119" s="6" t="str">
        <f ca="1">IF(AND($A119&lt;&gt;"",$A119&lt;&gt;"TOTAL"),IF(AND([6]PDI_DES__DEDICACIÓN!$J117&lt;&gt;"",[6]PDI_DES__DEDICACIÓN!$J117&lt;&gt;0),[6]PDI_DES__DEDICACIÓN!$J117,""),IF($A119="TOTAL",SUM(INDIRECT("F4:F"&amp;ROW()-1)),""))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IF(AND($A119&lt;&gt;"",$A119&lt;&gt;"TOTAL"),IF(AND([6]PDI_DES__DEDICACIÓN!$M117&lt;&gt;"",[6]PDI_DES__DEDICACIÓN!$M117&lt;&gt;0),[6]PDI_DES__DEDICACIÓN!$M117,""),IF($A119="TOTAL",SUM(INDIRECT("H4:H"&amp;ROW()-1)),""))</f>
        <v/>
      </c>
      <c r="I119" s="6" t="str">
        <f ca="1">IF(AND($A119&lt;&gt;"",$A119&lt;&gt;"TOTAL"),IF(AND([6]PDI_DES__DEDICACIÓN!$O117&lt;&gt;"",[6]PDI_DES__DEDICACIÓN!$O117&lt;&gt;0),[6]PDI_DES__DEDICACIÓN!$O117,""),IF($A119="TOTAL",SUM(INDIRECT("I4:I"&amp;ROW()-1)),""))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IF(AND($A119&lt;&gt;"",$A119&lt;&gt;"TOTAL"),IF(AND([6]PDI_DES__DEDICACIÓN!$R117&lt;&gt;"",[6]PDI_DES__DEDICACIÓN!$R117&lt;&gt;0),[6]PDI_DES__DEDICACIÓN!$R117,""),IF($A119="TOTAL",SUM(INDIRECT("K4:K"&amp;ROW()-1)),""))</f>
        <v/>
      </c>
      <c r="L119" s="6" t="str">
        <f ca="1">IF(AND($A119&lt;&gt;"",$A119&lt;&gt;"TOTAL"),IF(AND([6]PDI_DES__DEDICACIÓN!$T117&lt;&gt;"",[6]PDI_DES__DEDICACIÓN!$T117&lt;&gt;0),[6]PDI_DES__DEDICACIÓN!$T117,""),IF($A119="TOTAL",SUM(INDIRECT("L4:L"&amp;ROW()-1)),""))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IF(AND($A119&lt;&gt;"",$A119&lt;&gt;"TOTAL"),IF(AND([6]PDI_DES__DEDICACIÓN!$W117&lt;&gt;"",[6]PDI_DES__DEDICACIÓN!$W117&lt;&gt;0),[6]PDI_DES__DEDICACIÓN!$W117,""),IF($A119="TOTAL",SUM(INDIRECT("N4:N"&amp;ROW()-1)),""))</f>
        <v/>
      </c>
      <c r="O119" s="6" t="str">
        <f ca="1">IF(AND($A119&lt;&gt;"",$A119&lt;&gt;"TOTAL"),IF(AND([6]PDI_DES__DEDICACIÓN!$Y117&lt;&gt;"",[6]PDI_DES__DEDICACIÓN!$Y117&lt;&gt;0),[6]PDI_DES__DEDICACIÓN!$Y117,""),IF($A119="TOTAL",SUM(INDIRECT("O4:O"&amp;ROW()-1)),""))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IF(AND($A119&lt;&gt;"",$A119&lt;&gt;"TOTAL"),IF(AND([6]PDI_DES__DEDICACIÓN!$AB117&lt;&gt;"",[6]PDI_DES__DEDICACIÓN!$AB117&lt;&gt;0),[6]PDI_DES__DEDICACIÓN!$AB117,""),IF($A119="TOTAL",SUM(INDIRECT("Q4:Q"&amp;ROW()-1)),""))</f>
        <v/>
      </c>
      <c r="R119" s="6" t="str">
        <f ca="1">IF(AND($A119&lt;&gt;"",$A119&lt;&gt;"TOTAL"),IF(AND([6]PDI_DES__DEDICACIÓN!$AD117&lt;&gt;"",[6]PDI_DES__DEDICACIÓN!$AD117&lt;&gt;0),[6]PDI_DES__DEDICACIÓN!$AD117,""),IF($A119="TOTAL",SUM(INDIRECT("R4:R"&amp;ROW()-1)),""))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IF(AND($A119&lt;&gt;"",$A119&lt;&gt;"TOTAL"),IF(AND([6]PDI_DES__DEDICACIÓN!$AG117&lt;&gt;"",[6]PDI_DES__DEDICACIÓN!$AG117&lt;&gt;0),[6]PDI_DES__DEDICACIÓN!$AG117,""),IF($A119="TOTAL",SUM(INDIRECT("T4:T"&amp;ROW()-1)),""))</f>
        <v/>
      </c>
      <c r="U119" s="6" t="str">
        <f ca="1">IF(AND($A119&lt;&gt;"",$A119&lt;&gt;"TOTAL"),IF(AND([6]PDI_DES__DEDICACIÓN!$AI117&lt;&gt;"",[6]PDI_DES__DEDICACIÓN!$AI117&lt;&gt;0),[6]PDI_DES__DEDICACIÓN!$AI117,""),IF($A119="TOTAL",SUM(INDIRECT("U4:U"&amp;ROW()-1)),""))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IF(AND($A119&lt;&gt;"",$A119&lt;&gt;"TOTAL"),IF(AND([6]PDI_DES__DEDICACIÓN!$AL117&lt;&gt;"",[6]PDI_DES__DEDICACIÓN!$AL117&lt;&gt;0),[6]PDI_DES__DEDICACIÓN!$AL117,""),IF($A119="TOTAL",SUM(INDIRECT("W4:W"&amp;ROW()-1)),""))</f>
        <v/>
      </c>
      <c r="X119" s="6" t="str">
        <f ca="1">IF(AND($A119&lt;&gt;"",$A119&lt;&gt;"TOTAL"),IF(AND([6]PDI_DES__DEDICACIÓN!$AN117&lt;&gt;"",[6]PDI_DES__DEDICACIÓN!$AN117&lt;&gt;0),[6]PDI_DES__DEDICACIÓN!$AN117,""),IF($A119="TOTAL",SUM(INDIRECT("X4:X"&amp;ROW()-1)),""))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IF(AND($A119&lt;&gt;"",$A119&lt;&gt;"TOTAL"),IF(AND([6]PDI_DES__DEDICACIÓN!$AQ117&lt;&gt;"",[6]PDI_DES__DEDICACIÓN!$AQ117&lt;&gt;0),[6]PDI_DES__DEDICACIÓN!$AQ117,""),IF($A119="TOTAL",SUM(INDIRECT("Z4:Z"&amp;ROW()-1)),""))</f>
        <v/>
      </c>
      <c r="AA119" s="6" t="str">
        <f ca="1">IF(AND($A119&lt;&gt;"",$A119&lt;&gt;"TOTAL"),IF(AND([6]PDI_DES__DEDICACIÓN!$AS117&lt;&gt;"",[6]PDI_DES__DEDICACIÓN!$AS117&lt;&gt;0),[6]PDI_DES__DEDICACIÓN!$AS117,""),IF($A119="TOTAL",SUM(INDIRECT("AA4:AA"&amp;ROW()-1)),""))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IF(AND($A119&lt;&gt;"",$A119&lt;&gt;"TOTAL"),IF(AND([6]PDI_DES__DEDICACIÓN!$AV117&lt;&gt;"",[6]PDI_DES__DEDICACIÓN!$AV117&lt;&gt;0),[6]PDI_DES__DEDICACIÓN!$AV117,""),IF($A119="TOTAL",SUM(INDIRECT("AC4:AC"&amp;ROW()-1)),""))</f>
        <v/>
      </c>
      <c r="AD119" s="6" t="str">
        <f ca="1">IF(AND($A119&lt;&gt;"",$A119&lt;&gt;"TOTAL"),IF(AND([6]PDI_DES__DEDICACIÓN!$AX117&lt;&gt;"",[6]PDI_DES__DEDICACIÓN!$AX117&lt;&gt;0),[6]PDI_DES__DEDICACIÓN!$AX117,""),IF($A119="TOTAL",SUM(INDIRECT("AD4:AD"&amp;ROW()-1)),""))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IF(AND($A119&lt;&gt;"",$A119&lt;&gt;"TOTAL"),IF(AND([6]PDI_DES__DEDICACIÓN!$BA117&lt;&gt;"",[6]PDI_DES__DEDICACIÓN!$BA117&lt;&gt;0),[6]PDI_DES__DEDICACIÓN!$BA117,""),IF($A119="TOTAL",SUM(INDIRECT("AF4:AF"&amp;ROW()-1)),""))</f>
        <v/>
      </c>
      <c r="AG119" s="6" t="str">
        <f ca="1">IF(AND($A119&lt;&gt;"",$A119&lt;&gt;"TOTAL"),IF(AND([6]PDI_DES__DEDICACIÓN!$BC117&lt;&gt;"",[6]PDI_DES__DEDICACIÓN!$BC117&lt;&gt;0),[6]PDI_DES__DEDICACIÓN!$BC117,""),IF($A119="TOTAL",SUM(INDIRECT("AG4:AG"&amp;ROW()-1)),""))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IF(AND($A119&lt;&gt;"",$A119&lt;&gt;"TOTAL"),IF(AND([6]PDI_DES__DEDICACIÓN!$BF117&lt;&gt;"",[6]PDI_DES__DEDICACIÓN!$BF117&lt;&gt;0),[6]PDI_DES__DEDICACIÓN!$BF117,""),IF($A119="TOTAL",SUM(INDIRECT("AI4:AI"&amp;ROW()-1)),""))</f>
        <v/>
      </c>
      <c r="AJ119" s="6" t="str">
        <f ca="1">IF(AND($A119&lt;&gt;"",$A119&lt;&gt;"TOTAL"),IF(AND([6]PDI_DES__DEDICACIÓN!$BH117&lt;&gt;"",[6]PDI_DES__DEDICACIÓN!$BH117&lt;&gt;0),[6]PDI_DES__DEDICACIÓN!$BH117,""),IF($A119="TOTAL",SUM(INDIRECT("AJ4:AJ"&amp;ROW()-1)),""))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IF(AND($A119&lt;&gt;"",$A119&lt;&gt;"TOTAL"),IF(AND([6]PDI_DES__DEDICACIÓN!$BK117&lt;&gt;"",[6]PDI_DES__DEDICACIÓN!$BK117&lt;&gt;0),[6]PDI_DES__DEDICACIÓN!$BK117,""),IF($A119="TOTAL",SUM(INDIRECT("AL4:AL"&amp;ROW()-1)),""))</f>
        <v/>
      </c>
      <c r="AM119" s="6" t="str">
        <f ca="1">IF(AND($A119&lt;&gt;"",$A119&lt;&gt;"TOTAL"),IF(AND([6]PDI_DES__DEDICACIÓN!$BM117&lt;&gt;"",[6]PDI_DES__DEDICACIÓN!$BM117&lt;&gt;0),[6]PDI_DES__DEDICACIÓN!$BM117,""),IF($A119="TOTAL",SUM(INDIRECT("AM4:AM"&amp;ROW()-1)),""))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IF(AND($A119&lt;&gt;"",$A119&lt;&gt;"TOTAL"),IF(AND([6]PDI_DES__DEDICACIÓN!$BP117&lt;&gt;"",[6]PDI_DES__DEDICACIÓN!$BP117&lt;&gt;0),[6]PDI_DES__DEDICACIÓN!$BP117,""),IF($A119="TOTAL",SUM(INDIRECT("AO4:AO"&amp;ROW()-1)),""))</f>
        <v/>
      </c>
      <c r="AP119" s="6" t="str">
        <f ca="1">IF(AND($A119&lt;&gt;"",$A119&lt;&gt;"TOTAL"),IF(AND([6]PDI_DES__DEDICACIÓN!$BR117&lt;&gt;"",[6]PDI_DES__DEDICACIÓN!$BR117&lt;&gt;0),[6]PDI_DES__DEDICACIÓN!$BR117,""),IF($A119="TOTAL",SUM(INDIRECT("AP4:AP"&amp;ROW()-1)),""))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IF(AND($A119&lt;&gt;"",$A119&lt;&gt;"TOTAL"),IF(AND([6]PDI_DES__DEDICACIÓN!$BU117&lt;&gt;"",[6]PDI_DES__DEDICACIÓN!$BU117&lt;&gt;0),[6]PDI_DES__DEDICACIÓN!$BU117,""),IF($A119="TOTAL",SUM(INDIRECT("AR4:AR"&amp;ROW()-1)),""))</f>
        <v/>
      </c>
      <c r="AS119" s="6" t="str">
        <f ca="1">IF(AND($A119&lt;&gt;"",$A119&lt;&gt;"TOTAL"),IF(AND([6]PDI_DES__DEDICACIÓN!$BW117&lt;&gt;"",[6]PDI_DES__DEDICACIÓN!$BW117&lt;&gt;0),[6]PDI_DES__DEDICACIÓN!$BW117,""),IF($A119="TOTAL",SUM(INDIRECT("AS4:AS"&amp;ROW()-1)),""))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IF(AND($A119&lt;&gt;"",$A119&lt;&gt;"TOTAL"),IF(AND([6]PDI_DES__DEDICACIÓN!$BZ117&lt;&gt;"",[6]PDI_DES__DEDICACIÓN!$BZ117&lt;&gt;0),[6]PDI_DES__DEDICACIÓN!$BZ117,""),IF($A119="TOTAL",SUM(INDIRECT("AU4:AU"&amp;ROW()-1)),""))</f>
        <v/>
      </c>
      <c r="AV119" s="6" t="str">
        <f ca="1">IF(AND($A119&lt;&gt;"",$A119&lt;&gt;"TOTAL"),IF(AND([6]PDI_DES__DEDICACIÓN!$CB117&lt;&gt;"",[6]PDI_DES__DEDICACIÓN!$CB117&lt;&gt;0),[6]PDI_DES__DEDICACIÓN!$CB117,""),IF($A119="TOTAL",SUM(INDIRECT("AV4:AV"&amp;ROW()-1)),""))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IF(AND($A119&lt;&gt;"",$A119&lt;&gt;"TOTAL"),IF(AND([6]PDI_DES__DEDICACIÓN!$CE117&lt;&gt;"",[6]PDI_DES__DEDICACIÓN!$CE117&lt;&gt;0),[6]PDI_DES__DEDICACIÓN!$CE117,""),IF($A119="TOTAL",SUM(INDIRECT("AX4:AX"&amp;ROW()-1)),""))</f>
        <v/>
      </c>
      <c r="AY119" s="6" t="str">
        <f ca="1">IF(AND($A119&lt;&gt;"",$A119&lt;&gt;"TOTAL"),IF(AND([6]PDI_DES__DEDICACIÓN!$CG117&lt;&gt;"",[6]PDI_DES__DEDICACIÓN!$CG117&lt;&gt;0),[6]PDI_DES__DEDICACIÓN!$CG117,""),IF($A119="TOTAL",SUM(INDIRECT("AY4:AY"&amp;ROW()-1)),""))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IF(AND($A119&lt;&gt;"",$A119&lt;&gt;"TOTAL"),IF(AND([6]PDI_DES__DEDICACIÓN!$CJ117&lt;&gt;"",[6]PDI_DES__DEDICACIÓN!$CJ117&lt;&gt;0),[6]PDI_DES__DEDICACIÓN!$CJ117,""),IF($A119="TOTAL",SUM(INDIRECT("BA4:BA"&amp;ROW()-1)),""))</f>
        <v/>
      </c>
      <c r="BB119" s="6" t="str">
        <f ca="1">IF(AND($A119&lt;&gt;"",$A119&lt;&gt;"TOTAL"),IF(AND([6]PDI_DES__DEDICACIÓN!$CL117&lt;&gt;"",[6]PDI_DES__DEDICACIÓN!$CL117&lt;&gt;0),[6]PDI_DES__DEDICACIÓN!$CL117,""),IF($A119="TOTAL",SUM(INDIRECT("BB4:BB"&amp;ROW()-1)),""))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IF(AND($A119&lt;&gt;"",$A119&lt;&gt;"TOTAL"),IF(AND([6]PDI_DES__DEDICACIÓN!$CO117&lt;&gt;"",[6]PDI_DES__DEDICACIÓN!$CO117&lt;&gt;0),[6]PDI_DES__DEDICACIÓN!$CO117,""),IF($A119="TOTAL",SUM(INDIRECT("BD4:BD"&amp;ROW()-1)),""))</f>
        <v/>
      </c>
      <c r="BE119" s="6" t="str">
        <f ca="1">IF(AND($A119&lt;&gt;"",$A119&lt;&gt;"TOTAL"),IF(AND([6]PDI_DES__DEDICACIÓN!$CQ117&lt;&gt;"",[6]PDI_DES__DEDICACIÓN!$CQ117&lt;&gt;0),[6]PDI_DES__DEDICACIÓN!$CQ117,""),IF($A119="TOTAL",SUM(INDIRECT("BE4:BE"&amp;ROW()-1)),""))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IF([6]PDI_DES__DEDICACIÓN!$B118&lt;&gt;"",[6]PDI_DES__DEDICACIÓN!$B118,IF(AND([6]PDI_DES__DEDICACIÓN!$B118="",[6]PDI_DES__DEDICACIÓN!$B119="",[6]PDI_DES__DEDICACIÓN!$B117=""),"","TOTAL"))</f>
        <v/>
      </c>
      <c r="B120" s="6" t="str">
        <f ca="1">IF(AND($A120&lt;&gt;"",$A120&lt;&gt;"TOTAL"),IF(AND([6]PDI_DES__DEDICACIÓN!$C118&lt;&gt;"",[6]PDI_DES__DEDICACIÓN!$C118&lt;&gt;0),[6]PDI_DES__DEDICACIÓN!$C118,""),IF($A120="TOTAL",SUM(INDIRECT("B4:B"&amp;ROW()-1)),""))</f>
        <v/>
      </c>
      <c r="C120" s="6" t="str">
        <f ca="1">IF(AND($A120&lt;&gt;"",$A120&lt;&gt;"TOTAL"),IF(AND([6]PDI_DES__DEDICACIÓN!$E118&lt;&gt;"",[6]PDI_DES__DEDICACIÓN!$E118&lt;&gt;0),[6]PDI_DES__DEDICACIÓN!$E118,""),IF($A120="TOTAL",SUM(INDIRECT("C4:C"&amp;ROW()-1)),""))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IF(AND($A120&lt;&gt;"",$A120&lt;&gt;"TOTAL"),IF(AND([6]PDI_DES__DEDICACIÓN!$H118&lt;&gt;"",[6]PDI_DES__DEDICACIÓN!$H118&lt;&gt;0),[6]PDI_DES__DEDICACIÓN!$H118,""),IF($A120="TOTAL",SUM(INDIRECT("E4:E"&amp;ROW()-1)),""))</f>
        <v/>
      </c>
      <c r="F120" s="6" t="str">
        <f ca="1">IF(AND($A120&lt;&gt;"",$A120&lt;&gt;"TOTAL"),IF(AND([6]PDI_DES__DEDICACIÓN!$J118&lt;&gt;"",[6]PDI_DES__DEDICACIÓN!$J118&lt;&gt;0),[6]PDI_DES__DEDICACIÓN!$J118,""),IF($A120="TOTAL",SUM(INDIRECT("F4:F"&amp;ROW()-1)),""))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IF(AND($A120&lt;&gt;"",$A120&lt;&gt;"TOTAL"),IF(AND([6]PDI_DES__DEDICACIÓN!$M118&lt;&gt;"",[6]PDI_DES__DEDICACIÓN!$M118&lt;&gt;0),[6]PDI_DES__DEDICACIÓN!$M118,""),IF($A120="TOTAL",SUM(INDIRECT("H4:H"&amp;ROW()-1)),""))</f>
        <v/>
      </c>
      <c r="I120" s="6" t="str">
        <f ca="1">IF(AND($A120&lt;&gt;"",$A120&lt;&gt;"TOTAL"),IF(AND([6]PDI_DES__DEDICACIÓN!$O118&lt;&gt;"",[6]PDI_DES__DEDICACIÓN!$O118&lt;&gt;0),[6]PDI_DES__DEDICACIÓN!$O118,""),IF($A120="TOTAL",SUM(INDIRECT("I4:I"&amp;ROW()-1)),""))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IF(AND($A120&lt;&gt;"",$A120&lt;&gt;"TOTAL"),IF(AND([6]PDI_DES__DEDICACIÓN!$R118&lt;&gt;"",[6]PDI_DES__DEDICACIÓN!$R118&lt;&gt;0),[6]PDI_DES__DEDICACIÓN!$R118,""),IF($A120="TOTAL",SUM(INDIRECT("K4:K"&amp;ROW()-1)),""))</f>
        <v/>
      </c>
      <c r="L120" s="6" t="str">
        <f ca="1">IF(AND($A120&lt;&gt;"",$A120&lt;&gt;"TOTAL"),IF(AND([6]PDI_DES__DEDICACIÓN!$T118&lt;&gt;"",[6]PDI_DES__DEDICACIÓN!$T118&lt;&gt;0),[6]PDI_DES__DEDICACIÓN!$T118,""),IF($A120="TOTAL",SUM(INDIRECT("L4:L"&amp;ROW()-1)),""))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IF(AND($A120&lt;&gt;"",$A120&lt;&gt;"TOTAL"),IF(AND([6]PDI_DES__DEDICACIÓN!$W118&lt;&gt;"",[6]PDI_DES__DEDICACIÓN!$W118&lt;&gt;0),[6]PDI_DES__DEDICACIÓN!$W118,""),IF($A120="TOTAL",SUM(INDIRECT("N4:N"&amp;ROW()-1)),""))</f>
        <v/>
      </c>
      <c r="O120" s="6" t="str">
        <f ca="1">IF(AND($A120&lt;&gt;"",$A120&lt;&gt;"TOTAL"),IF(AND([6]PDI_DES__DEDICACIÓN!$Y118&lt;&gt;"",[6]PDI_DES__DEDICACIÓN!$Y118&lt;&gt;0),[6]PDI_DES__DEDICACIÓN!$Y118,""),IF($A120="TOTAL",SUM(INDIRECT("O4:O"&amp;ROW()-1)),""))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IF(AND($A120&lt;&gt;"",$A120&lt;&gt;"TOTAL"),IF(AND([6]PDI_DES__DEDICACIÓN!$AB118&lt;&gt;"",[6]PDI_DES__DEDICACIÓN!$AB118&lt;&gt;0),[6]PDI_DES__DEDICACIÓN!$AB118,""),IF($A120="TOTAL",SUM(INDIRECT("Q4:Q"&amp;ROW()-1)),""))</f>
        <v/>
      </c>
      <c r="R120" s="6" t="str">
        <f ca="1">IF(AND($A120&lt;&gt;"",$A120&lt;&gt;"TOTAL"),IF(AND([6]PDI_DES__DEDICACIÓN!$AD118&lt;&gt;"",[6]PDI_DES__DEDICACIÓN!$AD118&lt;&gt;0),[6]PDI_DES__DEDICACIÓN!$AD118,""),IF($A120="TOTAL",SUM(INDIRECT("R4:R"&amp;ROW()-1)),""))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IF(AND($A120&lt;&gt;"",$A120&lt;&gt;"TOTAL"),IF(AND([6]PDI_DES__DEDICACIÓN!$AG118&lt;&gt;"",[6]PDI_DES__DEDICACIÓN!$AG118&lt;&gt;0),[6]PDI_DES__DEDICACIÓN!$AG118,""),IF($A120="TOTAL",SUM(INDIRECT("T4:T"&amp;ROW()-1)),""))</f>
        <v/>
      </c>
      <c r="U120" s="6" t="str">
        <f ca="1">IF(AND($A120&lt;&gt;"",$A120&lt;&gt;"TOTAL"),IF(AND([6]PDI_DES__DEDICACIÓN!$AI118&lt;&gt;"",[6]PDI_DES__DEDICACIÓN!$AI118&lt;&gt;0),[6]PDI_DES__DEDICACIÓN!$AI118,""),IF($A120="TOTAL",SUM(INDIRECT("U4:U"&amp;ROW()-1)),""))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IF(AND($A120&lt;&gt;"",$A120&lt;&gt;"TOTAL"),IF(AND([6]PDI_DES__DEDICACIÓN!$AL118&lt;&gt;"",[6]PDI_DES__DEDICACIÓN!$AL118&lt;&gt;0),[6]PDI_DES__DEDICACIÓN!$AL118,""),IF($A120="TOTAL",SUM(INDIRECT("W4:W"&amp;ROW()-1)),""))</f>
        <v/>
      </c>
      <c r="X120" s="6" t="str">
        <f ca="1">IF(AND($A120&lt;&gt;"",$A120&lt;&gt;"TOTAL"),IF(AND([6]PDI_DES__DEDICACIÓN!$AN118&lt;&gt;"",[6]PDI_DES__DEDICACIÓN!$AN118&lt;&gt;0),[6]PDI_DES__DEDICACIÓN!$AN118,""),IF($A120="TOTAL",SUM(INDIRECT("X4:X"&amp;ROW()-1)),""))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IF(AND($A120&lt;&gt;"",$A120&lt;&gt;"TOTAL"),IF(AND([6]PDI_DES__DEDICACIÓN!$AQ118&lt;&gt;"",[6]PDI_DES__DEDICACIÓN!$AQ118&lt;&gt;0),[6]PDI_DES__DEDICACIÓN!$AQ118,""),IF($A120="TOTAL",SUM(INDIRECT("Z4:Z"&amp;ROW()-1)),""))</f>
        <v/>
      </c>
      <c r="AA120" s="6" t="str">
        <f ca="1">IF(AND($A120&lt;&gt;"",$A120&lt;&gt;"TOTAL"),IF(AND([6]PDI_DES__DEDICACIÓN!$AS118&lt;&gt;"",[6]PDI_DES__DEDICACIÓN!$AS118&lt;&gt;0),[6]PDI_DES__DEDICACIÓN!$AS118,""),IF($A120="TOTAL",SUM(INDIRECT("AA4:AA"&amp;ROW()-1)),""))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IF(AND($A120&lt;&gt;"",$A120&lt;&gt;"TOTAL"),IF(AND([6]PDI_DES__DEDICACIÓN!$AV118&lt;&gt;"",[6]PDI_DES__DEDICACIÓN!$AV118&lt;&gt;0),[6]PDI_DES__DEDICACIÓN!$AV118,""),IF($A120="TOTAL",SUM(INDIRECT("AC4:AC"&amp;ROW()-1)),""))</f>
        <v/>
      </c>
      <c r="AD120" s="6" t="str">
        <f ca="1">IF(AND($A120&lt;&gt;"",$A120&lt;&gt;"TOTAL"),IF(AND([6]PDI_DES__DEDICACIÓN!$AX118&lt;&gt;"",[6]PDI_DES__DEDICACIÓN!$AX118&lt;&gt;0),[6]PDI_DES__DEDICACIÓN!$AX118,""),IF($A120="TOTAL",SUM(INDIRECT("AD4:AD"&amp;ROW()-1)),""))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IF(AND($A120&lt;&gt;"",$A120&lt;&gt;"TOTAL"),IF(AND([6]PDI_DES__DEDICACIÓN!$BA118&lt;&gt;"",[6]PDI_DES__DEDICACIÓN!$BA118&lt;&gt;0),[6]PDI_DES__DEDICACIÓN!$BA118,""),IF($A120="TOTAL",SUM(INDIRECT("AF4:AF"&amp;ROW()-1)),""))</f>
        <v/>
      </c>
      <c r="AG120" s="6" t="str">
        <f ca="1">IF(AND($A120&lt;&gt;"",$A120&lt;&gt;"TOTAL"),IF(AND([6]PDI_DES__DEDICACIÓN!$BC118&lt;&gt;"",[6]PDI_DES__DEDICACIÓN!$BC118&lt;&gt;0),[6]PDI_DES__DEDICACIÓN!$BC118,""),IF($A120="TOTAL",SUM(INDIRECT("AG4:AG"&amp;ROW()-1)),""))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IF(AND($A120&lt;&gt;"",$A120&lt;&gt;"TOTAL"),IF(AND([6]PDI_DES__DEDICACIÓN!$BF118&lt;&gt;"",[6]PDI_DES__DEDICACIÓN!$BF118&lt;&gt;0),[6]PDI_DES__DEDICACIÓN!$BF118,""),IF($A120="TOTAL",SUM(INDIRECT("AI4:AI"&amp;ROW()-1)),""))</f>
        <v/>
      </c>
      <c r="AJ120" s="6" t="str">
        <f ca="1">IF(AND($A120&lt;&gt;"",$A120&lt;&gt;"TOTAL"),IF(AND([6]PDI_DES__DEDICACIÓN!$BH118&lt;&gt;"",[6]PDI_DES__DEDICACIÓN!$BH118&lt;&gt;0),[6]PDI_DES__DEDICACIÓN!$BH118,""),IF($A120="TOTAL",SUM(INDIRECT("AJ4:AJ"&amp;ROW()-1)),""))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IF(AND($A120&lt;&gt;"",$A120&lt;&gt;"TOTAL"),IF(AND([6]PDI_DES__DEDICACIÓN!$BK118&lt;&gt;"",[6]PDI_DES__DEDICACIÓN!$BK118&lt;&gt;0),[6]PDI_DES__DEDICACIÓN!$BK118,""),IF($A120="TOTAL",SUM(INDIRECT("AL4:AL"&amp;ROW()-1)),""))</f>
        <v/>
      </c>
      <c r="AM120" s="6" t="str">
        <f ca="1">IF(AND($A120&lt;&gt;"",$A120&lt;&gt;"TOTAL"),IF(AND([6]PDI_DES__DEDICACIÓN!$BM118&lt;&gt;"",[6]PDI_DES__DEDICACIÓN!$BM118&lt;&gt;0),[6]PDI_DES__DEDICACIÓN!$BM118,""),IF($A120="TOTAL",SUM(INDIRECT("AM4:AM"&amp;ROW()-1)),""))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IF(AND($A120&lt;&gt;"",$A120&lt;&gt;"TOTAL"),IF(AND([6]PDI_DES__DEDICACIÓN!$BP118&lt;&gt;"",[6]PDI_DES__DEDICACIÓN!$BP118&lt;&gt;0),[6]PDI_DES__DEDICACIÓN!$BP118,""),IF($A120="TOTAL",SUM(INDIRECT("AO4:AO"&amp;ROW()-1)),""))</f>
        <v/>
      </c>
      <c r="AP120" s="6" t="str">
        <f ca="1">IF(AND($A120&lt;&gt;"",$A120&lt;&gt;"TOTAL"),IF(AND([6]PDI_DES__DEDICACIÓN!$BR118&lt;&gt;"",[6]PDI_DES__DEDICACIÓN!$BR118&lt;&gt;0),[6]PDI_DES__DEDICACIÓN!$BR118,""),IF($A120="TOTAL",SUM(INDIRECT("AP4:AP"&amp;ROW()-1)),""))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IF(AND($A120&lt;&gt;"",$A120&lt;&gt;"TOTAL"),IF(AND([6]PDI_DES__DEDICACIÓN!$BU118&lt;&gt;"",[6]PDI_DES__DEDICACIÓN!$BU118&lt;&gt;0),[6]PDI_DES__DEDICACIÓN!$BU118,""),IF($A120="TOTAL",SUM(INDIRECT("AR4:AR"&amp;ROW()-1)),""))</f>
        <v/>
      </c>
      <c r="AS120" s="6" t="str">
        <f ca="1">IF(AND($A120&lt;&gt;"",$A120&lt;&gt;"TOTAL"),IF(AND([6]PDI_DES__DEDICACIÓN!$BW118&lt;&gt;"",[6]PDI_DES__DEDICACIÓN!$BW118&lt;&gt;0),[6]PDI_DES__DEDICACIÓN!$BW118,""),IF($A120="TOTAL",SUM(INDIRECT("AS4:AS"&amp;ROW()-1)),""))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IF(AND($A120&lt;&gt;"",$A120&lt;&gt;"TOTAL"),IF(AND([6]PDI_DES__DEDICACIÓN!$BZ118&lt;&gt;"",[6]PDI_DES__DEDICACIÓN!$BZ118&lt;&gt;0),[6]PDI_DES__DEDICACIÓN!$BZ118,""),IF($A120="TOTAL",SUM(INDIRECT("AU4:AU"&amp;ROW()-1)),""))</f>
        <v/>
      </c>
      <c r="AV120" s="6" t="str">
        <f ca="1">IF(AND($A120&lt;&gt;"",$A120&lt;&gt;"TOTAL"),IF(AND([6]PDI_DES__DEDICACIÓN!$CB118&lt;&gt;"",[6]PDI_DES__DEDICACIÓN!$CB118&lt;&gt;0),[6]PDI_DES__DEDICACIÓN!$CB118,""),IF($A120="TOTAL",SUM(INDIRECT("AV4:AV"&amp;ROW()-1)),""))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IF(AND($A120&lt;&gt;"",$A120&lt;&gt;"TOTAL"),IF(AND([6]PDI_DES__DEDICACIÓN!$CE118&lt;&gt;"",[6]PDI_DES__DEDICACIÓN!$CE118&lt;&gt;0),[6]PDI_DES__DEDICACIÓN!$CE118,""),IF($A120="TOTAL",SUM(INDIRECT("AX4:AX"&amp;ROW()-1)),""))</f>
        <v/>
      </c>
      <c r="AY120" s="6" t="str">
        <f ca="1">IF(AND($A120&lt;&gt;"",$A120&lt;&gt;"TOTAL"),IF(AND([6]PDI_DES__DEDICACIÓN!$CG118&lt;&gt;"",[6]PDI_DES__DEDICACIÓN!$CG118&lt;&gt;0),[6]PDI_DES__DEDICACIÓN!$CG118,""),IF($A120="TOTAL",SUM(INDIRECT("AY4:AY"&amp;ROW()-1)),""))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IF(AND($A120&lt;&gt;"",$A120&lt;&gt;"TOTAL"),IF(AND([6]PDI_DES__DEDICACIÓN!$CJ118&lt;&gt;"",[6]PDI_DES__DEDICACIÓN!$CJ118&lt;&gt;0),[6]PDI_DES__DEDICACIÓN!$CJ118,""),IF($A120="TOTAL",SUM(INDIRECT("BA4:BA"&amp;ROW()-1)),""))</f>
        <v/>
      </c>
      <c r="BB120" s="6" t="str">
        <f ca="1">IF(AND($A120&lt;&gt;"",$A120&lt;&gt;"TOTAL"),IF(AND([6]PDI_DES__DEDICACIÓN!$CL118&lt;&gt;"",[6]PDI_DES__DEDICACIÓN!$CL118&lt;&gt;0),[6]PDI_DES__DEDICACIÓN!$CL118,""),IF($A120="TOTAL",SUM(INDIRECT("BB4:BB"&amp;ROW()-1)),""))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IF(AND($A120&lt;&gt;"",$A120&lt;&gt;"TOTAL"),IF(AND([6]PDI_DES__DEDICACIÓN!$CO118&lt;&gt;"",[6]PDI_DES__DEDICACIÓN!$CO118&lt;&gt;0),[6]PDI_DES__DEDICACIÓN!$CO118,""),IF($A120="TOTAL",SUM(INDIRECT("BD4:BD"&amp;ROW()-1)),""))</f>
        <v/>
      </c>
      <c r="BE120" s="6" t="str">
        <f ca="1">IF(AND($A120&lt;&gt;"",$A120&lt;&gt;"TOTAL"),IF(AND([6]PDI_DES__DEDICACIÓN!$CQ118&lt;&gt;"",[6]PDI_DES__DEDICACIÓN!$CQ118&lt;&gt;0),[6]PDI_DES__DEDICACIÓN!$CQ118,""),IF($A120="TOTAL",SUM(INDIRECT("BE4:BE"&amp;ROW()-1)),""))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IF([6]PDI_DES__DEDICACIÓN!$B119&lt;&gt;"",[6]PDI_DES__DEDICACIÓN!$B119,IF(AND([6]PDI_DES__DEDICACIÓN!$B119="",[6]PDI_DES__DEDICACIÓN!$B120="",[6]PDI_DES__DEDICACIÓN!$B118=""),"","TOTAL"))</f>
        <v/>
      </c>
      <c r="B121" s="6" t="str">
        <f ca="1">IF(AND($A121&lt;&gt;"",$A121&lt;&gt;"TOTAL"),IF(AND([6]PDI_DES__DEDICACIÓN!$C119&lt;&gt;"",[6]PDI_DES__DEDICACIÓN!$C119&lt;&gt;0),[6]PDI_DES__DEDICACIÓN!$C119,""),IF($A121="TOTAL",SUM(INDIRECT("B4:B"&amp;ROW()-1)),""))</f>
        <v/>
      </c>
      <c r="C121" s="6" t="str">
        <f ca="1">IF(AND($A121&lt;&gt;"",$A121&lt;&gt;"TOTAL"),IF(AND([6]PDI_DES__DEDICACIÓN!$E119&lt;&gt;"",[6]PDI_DES__DEDICACIÓN!$E119&lt;&gt;0),[6]PDI_DES__DEDICACIÓN!$E119,""),IF($A121="TOTAL",SUM(INDIRECT("C4:C"&amp;ROW()-1)),""))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IF(AND($A121&lt;&gt;"",$A121&lt;&gt;"TOTAL"),IF(AND([6]PDI_DES__DEDICACIÓN!$H119&lt;&gt;"",[6]PDI_DES__DEDICACIÓN!$H119&lt;&gt;0),[6]PDI_DES__DEDICACIÓN!$H119,""),IF($A121="TOTAL",SUM(INDIRECT("E4:E"&amp;ROW()-1)),""))</f>
        <v/>
      </c>
      <c r="F121" s="6" t="str">
        <f ca="1">IF(AND($A121&lt;&gt;"",$A121&lt;&gt;"TOTAL"),IF(AND([6]PDI_DES__DEDICACIÓN!$J119&lt;&gt;"",[6]PDI_DES__DEDICACIÓN!$J119&lt;&gt;0),[6]PDI_DES__DEDICACIÓN!$J119,""),IF($A121="TOTAL",SUM(INDIRECT("F4:F"&amp;ROW()-1)),""))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IF(AND($A121&lt;&gt;"",$A121&lt;&gt;"TOTAL"),IF(AND([6]PDI_DES__DEDICACIÓN!$M119&lt;&gt;"",[6]PDI_DES__DEDICACIÓN!$M119&lt;&gt;0),[6]PDI_DES__DEDICACIÓN!$M119,""),IF($A121="TOTAL",SUM(INDIRECT("H4:H"&amp;ROW()-1)),""))</f>
        <v/>
      </c>
      <c r="I121" s="6" t="str">
        <f ca="1">IF(AND($A121&lt;&gt;"",$A121&lt;&gt;"TOTAL"),IF(AND([6]PDI_DES__DEDICACIÓN!$O119&lt;&gt;"",[6]PDI_DES__DEDICACIÓN!$O119&lt;&gt;0),[6]PDI_DES__DEDICACIÓN!$O119,""),IF($A121="TOTAL",SUM(INDIRECT("I4:I"&amp;ROW()-1)),""))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IF(AND($A121&lt;&gt;"",$A121&lt;&gt;"TOTAL"),IF(AND([6]PDI_DES__DEDICACIÓN!$R119&lt;&gt;"",[6]PDI_DES__DEDICACIÓN!$R119&lt;&gt;0),[6]PDI_DES__DEDICACIÓN!$R119,""),IF($A121="TOTAL",SUM(INDIRECT("K4:K"&amp;ROW()-1)),""))</f>
        <v/>
      </c>
      <c r="L121" s="6" t="str">
        <f ca="1">IF(AND($A121&lt;&gt;"",$A121&lt;&gt;"TOTAL"),IF(AND([6]PDI_DES__DEDICACIÓN!$T119&lt;&gt;"",[6]PDI_DES__DEDICACIÓN!$T119&lt;&gt;0),[6]PDI_DES__DEDICACIÓN!$T119,""),IF($A121="TOTAL",SUM(INDIRECT("L4:L"&amp;ROW()-1)),""))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IF(AND($A121&lt;&gt;"",$A121&lt;&gt;"TOTAL"),IF(AND([6]PDI_DES__DEDICACIÓN!$W119&lt;&gt;"",[6]PDI_DES__DEDICACIÓN!$W119&lt;&gt;0),[6]PDI_DES__DEDICACIÓN!$W119,""),IF($A121="TOTAL",SUM(INDIRECT("N4:N"&amp;ROW()-1)),""))</f>
        <v/>
      </c>
      <c r="O121" s="6" t="str">
        <f ca="1">IF(AND($A121&lt;&gt;"",$A121&lt;&gt;"TOTAL"),IF(AND([6]PDI_DES__DEDICACIÓN!$Y119&lt;&gt;"",[6]PDI_DES__DEDICACIÓN!$Y119&lt;&gt;0),[6]PDI_DES__DEDICACIÓN!$Y119,""),IF($A121="TOTAL",SUM(INDIRECT("O4:O"&amp;ROW()-1)),""))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IF(AND($A121&lt;&gt;"",$A121&lt;&gt;"TOTAL"),IF(AND([6]PDI_DES__DEDICACIÓN!$AB119&lt;&gt;"",[6]PDI_DES__DEDICACIÓN!$AB119&lt;&gt;0),[6]PDI_DES__DEDICACIÓN!$AB119,""),IF($A121="TOTAL",SUM(INDIRECT("Q4:Q"&amp;ROW()-1)),""))</f>
        <v/>
      </c>
      <c r="R121" s="6" t="str">
        <f ca="1">IF(AND($A121&lt;&gt;"",$A121&lt;&gt;"TOTAL"),IF(AND([6]PDI_DES__DEDICACIÓN!$AD119&lt;&gt;"",[6]PDI_DES__DEDICACIÓN!$AD119&lt;&gt;0),[6]PDI_DES__DEDICACIÓN!$AD119,""),IF($A121="TOTAL",SUM(INDIRECT("R4:R"&amp;ROW()-1)),""))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IF(AND($A121&lt;&gt;"",$A121&lt;&gt;"TOTAL"),IF(AND([6]PDI_DES__DEDICACIÓN!$AG119&lt;&gt;"",[6]PDI_DES__DEDICACIÓN!$AG119&lt;&gt;0),[6]PDI_DES__DEDICACIÓN!$AG119,""),IF($A121="TOTAL",SUM(INDIRECT("T4:T"&amp;ROW()-1)),""))</f>
        <v/>
      </c>
      <c r="U121" s="6" t="str">
        <f ca="1">IF(AND($A121&lt;&gt;"",$A121&lt;&gt;"TOTAL"),IF(AND([6]PDI_DES__DEDICACIÓN!$AI119&lt;&gt;"",[6]PDI_DES__DEDICACIÓN!$AI119&lt;&gt;0),[6]PDI_DES__DEDICACIÓN!$AI119,""),IF($A121="TOTAL",SUM(INDIRECT("U4:U"&amp;ROW()-1)),""))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IF(AND($A121&lt;&gt;"",$A121&lt;&gt;"TOTAL"),IF(AND([6]PDI_DES__DEDICACIÓN!$AL119&lt;&gt;"",[6]PDI_DES__DEDICACIÓN!$AL119&lt;&gt;0),[6]PDI_DES__DEDICACIÓN!$AL119,""),IF($A121="TOTAL",SUM(INDIRECT("W4:W"&amp;ROW()-1)),""))</f>
        <v/>
      </c>
      <c r="X121" s="6" t="str">
        <f ca="1">IF(AND($A121&lt;&gt;"",$A121&lt;&gt;"TOTAL"),IF(AND([6]PDI_DES__DEDICACIÓN!$AN119&lt;&gt;"",[6]PDI_DES__DEDICACIÓN!$AN119&lt;&gt;0),[6]PDI_DES__DEDICACIÓN!$AN119,""),IF($A121="TOTAL",SUM(INDIRECT("X4:X"&amp;ROW()-1)),""))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IF(AND($A121&lt;&gt;"",$A121&lt;&gt;"TOTAL"),IF(AND([6]PDI_DES__DEDICACIÓN!$AQ119&lt;&gt;"",[6]PDI_DES__DEDICACIÓN!$AQ119&lt;&gt;0),[6]PDI_DES__DEDICACIÓN!$AQ119,""),IF($A121="TOTAL",SUM(INDIRECT("Z4:Z"&amp;ROW()-1)),""))</f>
        <v/>
      </c>
      <c r="AA121" s="6" t="str">
        <f ca="1">IF(AND($A121&lt;&gt;"",$A121&lt;&gt;"TOTAL"),IF(AND([6]PDI_DES__DEDICACIÓN!$AS119&lt;&gt;"",[6]PDI_DES__DEDICACIÓN!$AS119&lt;&gt;0),[6]PDI_DES__DEDICACIÓN!$AS119,""),IF($A121="TOTAL",SUM(INDIRECT("AA4:AA"&amp;ROW()-1)),""))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IF(AND($A121&lt;&gt;"",$A121&lt;&gt;"TOTAL"),IF(AND([6]PDI_DES__DEDICACIÓN!$AV119&lt;&gt;"",[6]PDI_DES__DEDICACIÓN!$AV119&lt;&gt;0),[6]PDI_DES__DEDICACIÓN!$AV119,""),IF($A121="TOTAL",SUM(INDIRECT("AC4:AC"&amp;ROW()-1)),""))</f>
        <v/>
      </c>
      <c r="AD121" s="6" t="str">
        <f ca="1">IF(AND($A121&lt;&gt;"",$A121&lt;&gt;"TOTAL"),IF(AND([6]PDI_DES__DEDICACIÓN!$AX119&lt;&gt;"",[6]PDI_DES__DEDICACIÓN!$AX119&lt;&gt;0),[6]PDI_DES__DEDICACIÓN!$AX119,""),IF($A121="TOTAL",SUM(INDIRECT("AD4:AD"&amp;ROW()-1)),""))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IF(AND($A121&lt;&gt;"",$A121&lt;&gt;"TOTAL"),IF(AND([6]PDI_DES__DEDICACIÓN!$BA119&lt;&gt;"",[6]PDI_DES__DEDICACIÓN!$BA119&lt;&gt;0),[6]PDI_DES__DEDICACIÓN!$BA119,""),IF($A121="TOTAL",SUM(INDIRECT("AF4:AF"&amp;ROW()-1)),""))</f>
        <v/>
      </c>
      <c r="AG121" s="6" t="str">
        <f ca="1">IF(AND($A121&lt;&gt;"",$A121&lt;&gt;"TOTAL"),IF(AND([6]PDI_DES__DEDICACIÓN!$BC119&lt;&gt;"",[6]PDI_DES__DEDICACIÓN!$BC119&lt;&gt;0),[6]PDI_DES__DEDICACIÓN!$BC119,""),IF($A121="TOTAL",SUM(INDIRECT("AG4:AG"&amp;ROW()-1)),""))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IF(AND($A121&lt;&gt;"",$A121&lt;&gt;"TOTAL"),IF(AND([6]PDI_DES__DEDICACIÓN!$BF119&lt;&gt;"",[6]PDI_DES__DEDICACIÓN!$BF119&lt;&gt;0),[6]PDI_DES__DEDICACIÓN!$BF119,""),IF($A121="TOTAL",SUM(INDIRECT("AI4:AI"&amp;ROW()-1)),""))</f>
        <v/>
      </c>
      <c r="AJ121" s="6" t="str">
        <f ca="1">IF(AND($A121&lt;&gt;"",$A121&lt;&gt;"TOTAL"),IF(AND([6]PDI_DES__DEDICACIÓN!$BH119&lt;&gt;"",[6]PDI_DES__DEDICACIÓN!$BH119&lt;&gt;0),[6]PDI_DES__DEDICACIÓN!$BH119,""),IF($A121="TOTAL",SUM(INDIRECT("AJ4:AJ"&amp;ROW()-1)),""))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IF(AND($A121&lt;&gt;"",$A121&lt;&gt;"TOTAL"),IF(AND([6]PDI_DES__DEDICACIÓN!$BK119&lt;&gt;"",[6]PDI_DES__DEDICACIÓN!$BK119&lt;&gt;0),[6]PDI_DES__DEDICACIÓN!$BK119,""),IF($A121="TOTAL",SUM(INDIRECT("AL4:AL"&amp;ROW()-1)),""))</f>
        <v/>
      </c>
      <c r="AM121" s="6" t="str">
        <f ca="1">IF(AND($A121&lt;&gt;"",$A121&lt;&gt;"TOTAL"),IF(AND([6]PDI_DES__DEDICACIÓN!$BM119&lt;&gt;"",[6]PDI_DES__DEDICACIÓN!$BM119&lt;&gt;0),[6]PDI_DES__DEDICACIÓN!$BM119,""),IF($A121="TOTAL",SUM(INDIRECT("AM4:AM"&amp;ROW()-1)),""))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IF(AND($A121&lt;&gt;"",$A121&lt;&gt;"TOTAL"),IF(AND([6]PDI_DES__DEDICACIÓN!$BP119&lt;&gt;"",[6]PDI_DES__DEDICACIÓN!$BP119&lt;&gt;0),[6]PDI_DES__DEDICACIÓN!$BP119,""),IF($A121="TOTAL",SUM(INDIRECT("AO4:AO"&amp;ROW()-1)),""))</f>
        <v/>
      </c>
      <c r="AP121" s="6" t="str">
        <f ca="1">IF(AND($A121&lt;&gt;"",$A121&lt;&gt;"TOTAL"),IF(AND([6]PDI_DES__DEDICACIÓN!$BR119&lt;&gt;"",[6]PDI_DES__DEDICACIÓN!$BR119&lt;&gt;0),[6]PDI_DES__DEDICACIÓN!$BR119,""),IF($A121="TOTAL",SUM(INDIRECT("AP4:AP"&amp;ROW()-1)),""))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IF(AND($A121&lt;&gt;"",$A121&lt;&gt;"TOTAL"),IF(AND([6]PDI_DES__DEDICACIÓN!$BU119&lt;&gt;"",[6]PDI_DES__DEDICACIÓN!$BU119&lt;&gt;0),[6]PDI_DES__DEDICACIÓN!$BU119,""),IF($A121="TOTAL",SUM(INDIRECT("AR4:AR"&amp;ROW()-1)),""))</f>
        <v/>
      </c>
      <c r="AS121" s="6" t="str">
        <f ca="1">IF(AND($A121&lt;&gt;"",$A121&lt;&gt;"TOTAL"),IF(AND([6]PDI_DES__DEDICACIÓN!$BW119&lt;&gt;"",[6]PDI_DES__DEDICACIÓN!$BW119&lt;&gt;0),[6]PDI_DES__DEDICACIÓN!$BW119,""),IF($A121="TOTAL",SUM(INDIRECT("AS4:AS"&amp;ROW()-1)),""))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IF(AND($A121&lt;&gt;"",$A121&lt;&gt;"TOTAL"),IF(AND([6]PDI_DES__DEDICACIÓN!$BZ119&lt;&gt;"",[6]PDI_DES__DEDICACIÓN!$BZ119&lt;&gt;0),[6]PDI_DES__DEDICACIÓN!$BZ119,""),IF($A121="TOTAL",SUM(INDIRECT("AU4:AU"&amp;ROW()-1)),""))</f>
        <v/>
      </c>
      <c r="AV121" s="6" t="str">
        <f ca="1">IF(AND($A121&lt;&gt;"",$A121&lt;&gt;"TOTAL"),IF(AND([6]PDI_DES__DEDICACIÓN!$CB119&lt;&gt;"",[6]PDI_DES__DEDICACIÓN!$CB119&lt;&gt;0),[6]PDI_DES__DEDICACIÓN!$CB119,""),IF($A121="TOTAL",SUM(INDIRECT("AV4:AV"&amp;ROW()-1)),""))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IF(AND($A121&lt;&gt;"",$A121&lt;&gt;"TOTAL"),IF(AND([6]PDI_DES__DEDICACIÓN!$CE119&lt;&gt;"",[6]PDI_DES__DEDICACIÓN!$CE119&lt;&gt;0),[6]PDI_DES__DEDICACIÓN!$CE119,""),IF($A121="TOTAL",SUM(INDIRECT("AX4:AX"&amp;ROW()-1)),""))</f>
        <v/>
      </c>
      <c r="AY121" s="6" t="str">
        <f ca="1">IF(AND($A121&lt;&gt;"",$A121&lt;&gt;"TOTAL"),IF(AND([6]PDI_DES__DEDICACIÓN!$CG119&lt;&gt;"",[6]PDI_DES__DEDICACIÓN!$CG119&lt;&gt;0),[6]PDI_DES__DEDICACIÓN!$CG119,""),IF($A121="TOTAL",SUM(INDIRECT("AY4:AY"&amp;ROW()-1)),""))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IF(AND($A121&lt;&gt;"",$A121&lt;&gt;"TOTAL"),IF(AND([6]PDI_DES__DEDICACIÓN!$CJ119&lt;&gt;"",[6]PDI_DES__DEDICACIÓN!$CJ119&lt;&gt;0),[6]PDI_DES__DEDICACIÓN!$CJ119,""),IF($A121="TOTAL",SUM(INDIRECT("BA4:BA"&amp;ROW()-1)),""))</f>
        <v/>
      </c>
      <c r="BB121" s="6" t="str">
        <f ca="1">IF(AND($A121&lt;&gt;"",$A121&lt;&gt;"TOTAL"),IF(AND([6]PDI_DES__DEDICACIÓN!$CL119&lt;&gt;"",[6]PDI_DES__DEDICACIÓN!$CL119&lt;&gt;0),[6]PDI_DES__DEDICACIÓN!$CL119,""),IF($A121="TOTAL",SUM(INDIRECT("BB4:BB"&amp;ROW()-1)),""))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IF(AND($A121&lt;&gt;"",$A121&lt;&gt;"TOTAL"),IF(AND([6]PDI_DES__DEDICACIÓN!$CO119&lt;&gt;"",[6]PDI_DES__DEDICACIÓN!$CO119&lt;&gt;0),[6]PDI_DES__DEDICACIÓN!$CO119,""),IF($A121="TOTAL",SUM(INDIRECT("BD4:BD"&amp;ROW()-1)),""))</f>
        <v/>
      </c>
      <c r="BE121" s="6" t="str">
        <f ca="1">IF(AND($A121&lt;&gt;"",$A121&lt;&gt;"TOTAL"),IF(AND([6]PDI_DES__DEDICACIÓN!$CQ119&lt;&gt;"",[6]PDI_DES__DEDICACIÓN!$CQ119&lt;&gt;0),[6]PDI_DES__DEDICACIÓN!$CQ119,""),IF($A121="TOTAL",SUM(INDIRECT("BE4:BE"&amp;ROW()-1)),""))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IF([6]PDI_DES__DEDICACIÓN!$B120&lt;&gt;"",[6]PDI_DES__DEDICACIÓN!$B120,IF(AND([6]PDI_DES__DEDICACIÓN!$B120="",[6]PDI_DES__DEDICACIÓN!$B121="",[6]PDI_DES__DEDICACIÓN!$B119=""),"","TOTAL"))</f>
        <v/>
      </c>
      <c r="B122" s="6" t="str">
        <f ca="1">IF(AND($A122&lt;&gt;"",$A122&lt;&gt;"TOTAL"),IF(AND([6]PDI_DES__DEDICACIÓN!$C120&lt;&gt;"",[6]PDI_DES__DEDICACIÓN!$C120&lt;&gt;0),[6]PDI_DES__DEDICACIÓN!$C120,""),IF($A122="TOTAL",SUM(INDIRECT("B4:B"&amp;ROW()-1)),""))</f>
        <v/>
      </c>
      <c r="C122" s="6" t="str">
        <f ca="1">IF(AND($A122&lt;&gt;"",$A122&lt;&gt;"TOTAL"),IF(AND([6]PDI_DES__DEDICACIÓN!$E120&lt;&gt;"",[6]PDI_DES__DEDICACIÓN!$E120&lt;&gt;0),[6]PDI_DES__DEDICACIÓN!$E120,""),IF($A122="TOTAL",SUM(INDIRECT("C4:C"&amp;ROW()-1)),""))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IF(AND($A122&lt;&gt;"",$A122&lt;&gt;"TOTAL"),IF(AND([6]PDI_DES__DEDICACIÓN!$H120&lt;&gt;"",[6]PDI_DES__DEDICACIÓN!$H120&lt;&gt;0),[6]PDI_DES__DEDICACIÓN!$H120,""),IF($A122="TOTAL",SUM(INDIRECT("E4:E"&amp;ROW()-1)),""))</f>
        <v/>
      </c>
      <c r="F122" s="6" t="str">
        <f ca="1">IF(AND($A122&lt;&gt;"",$A122&lt;&gt;"TOTAL"),IF(AND([6]PDI_DES__DEDICACIÓN!$J120&lt;&gt;"",[6]PDI_DES__DEDICACIÓN!$J120&lt;&gt;0),[6]PDI_DES__DEDICACIÓN!$J120,""),IF($A122="TOTAL",SUM(INDIRECT("F4:F"&amp;ROW()-1)),""))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IF(AND($A122&lt;&gt;"",$A122&lt;&gt;"TOTAL"),IF(AND([6]PDI_DES__DEDICACIÓN!$M120&lt;&gt;"",[6]PDI_DES__DEDICACIÓN!$M120&lt;&gt;0),[6]PDI_DES__DEDICACIÓN!$M120,""),IF($A122="TOTAL",SUM(INDIRECT("H4:H"&amp;ROW()-1)),""))</f>
        <v/>
      </c>
      <c r="I122" s="6" t="str">
        <f ca="1">IF(AND($A122&lt;&gt;"",$A122&lt;&gt;"TOTAL"),IF(AND([6]PDI_DES__DEDICACIÓN!$O120&lt;&gt;"",[6]PDI_DES__DEDICACIÓN!$O120&lt;&gt;0),[6]PDI_DES__DEDICACIÓN!$O120,""),IF($A122="TOTAL",SUM(INDIRECT("I4:I"&amp;ROW()-1)),""))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IF(AND($A122&lt;&gt;"",$A122&lt;&gt;"TOTAL"),IF(AND([6]PDI_DES__DEDICACIÓN!$R120&lt;&gt;"",[6]PDI_DES__DEDICACIÓN!$R120&lt;&gt;0),[6]PDI_DES__DEDICACIÓN!$R120,""),IF($A122="TOTAL",SUM(INDIRECT("K4:K"&amp;ROW()-1)),""))</f>
        <v/>
      </c>
      <c r="L122" s="6" t="str">
        <f ca="1">IF(AND($A122&lt;&gt;"",$A122&lt;&gt;"TOTAL"),IF(AND([6]PDI_DES__DEDICACIÓN!$T120&lt;&gt;"",[6]PDI_DES__DEDICACIÓN!$T120&lt;&gt;0),[6]PDI_DES__DEDICACIÓN!$T120,""),IF($A122="TOTAL",SUM(INDIRECT("L4:L"&amp;ROW()-1)),""))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IF(AND($A122&lt;&gt;"",$A122&lt;&gt;"TOTAL"),IF(AND([6]PDI_DES__DEDICACIÓN!$W120&lt;&gt;"",[6]PDI_DES__DEDICACIÓN!$W120&lt;&gt;0),[6]PDI_DES__DEDICACIÓN!$W120,""),IF($A122="TOTAL",SUM(INDIRECT("N4:N"&amp;ROW()-1)),""))</f>
        <v/>
      </c>
      <c r="O122" s="6" t="str">
        <f ca="1">IF(AND($A122&lt;&gt;"",$A122&lt;&gt;"TOTAL"),IF(AND([6]PDI_DES__DEDICACIÓN!$Y120&lt;&gt;"",[6]PDI_DES__DEDICACIÓN!$Y120&lt;&gt;0),[6]PDI_DES__DEDICACIÓN!$Y120,""),IF($A122="TOTAL",SUM(INDIRECT("O4:O"&amp;ROW()-1)),""))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IF(AND($A122&lt;&gt;"",$A122&lt;&gt;"TOTAL"),IF(AND([6]PDI_DES__DEDICACIÓN!$AB120&lt;&gt;"",[6]PDI_DES__DEDICACIÓN!$AB120&lt;&gt;0),[6]PDI_DES__DEDICACIÓN!$AB120,""),IF($A122="TOTAL",SUM(INDIRECT("Q4:Q"&amp;ROW()-1)),""))</f>
        <v/>
      </c>
      <c r="R122" s="6" t="str">
        <f ca="1">IF(AND($A122&lt;&gt;"",$A122&lt;&gt;"TOTAL"),IF(AND([6]PDI_DES__DEDICACIÓN!$AD120&lt;&gt;"",[6]PDI_DES__DEDICACIÓN!$AD120&lt;&gt;0),[6]PDI_DES__DEDICACIÓN!$AD120,""),IF($A122="TOTAL",SUM(INDIRECT("R4:R"&amp;ROW()-1)),""))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IF(AND($A122&lt;&gt;"",$A122&lt;&gt;"TOTAL"),IF(AND([6]PDI_DES__DEDICACIÓN!$AG120&lt;&gt;"",[6]PDI_DES__DEDICACIÓN!$AG120&lt;&gt;0),[6]PDI_DES__DEDICACIÓN!$AG120,""),IF($A122="TOTAL",SUM(INDIRECT("T4:T"&amp;ROW()-1)),""))</f>
        <v/>
      </c>
      <c r="U122" s="6" t="str">
        <f ca="1">IF(AND($A122&lt;&gt;"",$A122&lt;&gt;"TOTAL"),IF(AND([6]PDI_DES__DEDICACIÓN!$AI120&lt;&gt;"",[6]PDI_DES__DEDICACIÓN!$AI120&lt;&gt;0),[6]PDI_DES__DEDICACIÓN!$AI120,""),IF($A122="TOTAL",SUM(INDIRECT("U4:U"&amp;ROW()-1)),""))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IF(AND($A122&lt;&gt;"",$A122&lt;&gt;"TOTAL"),IF(AND([6]PDI_DES__DEDICACIÓN!$AL120&lt;&gt;"",[6]PDI_DES__DEDICACIÓN!$AL120&lt;&gt;0),[6]PDI_DES__DEDICACIÓN!$AL120,""),IF($A122="TOTAL",SUM(INDIRECT("W4:W"&amp;ROW()-1)),""))</f>
        <v/>
      </c>
      <c r="X122" s="6" t="str">
        <f ca="1">IF(AND($A122&lt;&gt;"",$A122&lt;&gt;"TOTAL"),IF(AND([6]PDI_DES__DEDICACIÓN!$AN120&lt;&gt;"",[6]PDI_DES__DEDICACIÓN!$AN120&lt;&gt;0),[6]PDI_DES__DEDICACIÓN!$AN120,""),IF($A122="TOTAL",SUM(INDIRECT("X4:X"&amp;ROW()-1)),""))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IF(AND($A122&lt;&gt;"",$A122&lt;&gt;"TOTAL"),IF(AND([6]PDI_DES__DEDICACIÓN!$AQ120&lt;&gt;"",[6]PDI_DES__DEDICACIÓN!$AQ120&lt;&gt;0),[6]PDI_DES__DEDICACIÓN!$AQ120,""),IF($A122="TOTAL",SUM(INDIRECT("Z4:Z"&amp;ROW()-1)),""))</f>
        <v/>
      </c>
      <c r="AA122" s="6" t="str">
        <f ca="1">IF(AND($A122&lt;&gt;"",$A122&lt;&gt;"TOTAL"),IF(AND([6]PDI_DES__DEDICACIÓN!$AS120&lt;&gt;"",[6]PDI_DES__DEDICACIÓN!$AS120&lt;&gt;0),[6]PDI_DES__DEDICACIÓN!$AS120,""),IF($A122="TOTAL",SUM(INDIRECT("AA4:AA"&amp;ROW()-1)),""))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IF(AND($A122&lt;&gt;"",$A122&lt;&gt;"TOTAL"),IF(AND([6]PDI_DES__DEDICACIÓN!$AV120&lt;&gt;"",[6]PDI_DES__DEDICACIÓN!$AV120&lt;&gt;0),[6]PDI_DES__DEDICACIÓN!$AV120,""),IF($A122="TOTAL",SUM(INDIRECT("AC4:AC"&amp;ROW()-1)),""))</f>
        <v/>
      </c>
      <c r="AD122" s="6" t="str">
        <f ca="1">IF(AND($A122&lt;&gt;"",$A122&lt;&gt;"TOTAL"),IF(AND([6]PDI_DES__DEDICACIÓN!$AX120&lt;&gt;"",[6]PDI_DES__DEDICACIÓN!$AX120&lt;&gt;0),[6]PDI_DES__DEDICACIÓN!$AX120,""),IF($A122="TOTAL",SUM(INDIRECT("AD4:AD"&amp;ROW()-1)),""))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IF(AND($A122&lt;&gt;"",$A122&lt;&gt;"TOTAL"),IF(AND([6]PDI_DES__DEDICACIÓN!$BA120&lt;&gt;"",[6]PDI_DES__DEDICACIÓN!$BA120&lt;&gt;0),[6]PDI_DES__DEDICACIÓN!$BA120,""),IF($A122="TOTAL",SUM(INDIRECT("AF4:AF"&amp;ROW()-1)),""))</f>
        <v/>
      </c>
      <c r="AG122" s="6" t="str">
        <f ca="1">IF(AND($A122&lt;&gt;"",$A122&lt;&gt;"TOTAL"),IF(AND([6]PDI_DES__DEDICACIÓN!$BC120&lt;&gt;"",[6]PDI_DES__DEDICACIÓN!$BC120&lt;&gt;0),[6]PDI_DES__DEDICACIÓN!$BC120,""),IF($A122="TOTAL",SUM(INDIRECT("AG4:AG"&amp;ROW()-1)),""))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IF(AND($A122&lt;&gt;"",$A122&lt;&gt;"TOTAL"),IF(AND([6]PDI_DES__DEDICACIÓN!$BF120&lt;&gt;"",[6]PDI_DES__DEDICACIÓN!$BF120&lt;&gt;0),[6]PDI_DES__DEDICACIÓN!$BF120,""),IF($A122="TOTAL",SUM(INDIRECT("AI4:AI"&amp;ROW()-1)),""))</f>
        <v/>
      </c>
      <c r="AJ122" s="6" t="str">
        <f ca="1">IF(AND($A122&lt;&gt;"",$A122&lt;&gt;"TOTAL"),IF(AND([6]PDI_DES__DEDICACIÓN!$BH120&lt;&gt;"",[6]PDI_DES__DEDICACIÓN!$BH120&lt;&gt;0),[6]PDI_DES__DEDICACIÓN!$BH120,""),IF($A122="TOTAL",SUM(INDIRECT("AJ4:AJ"&amp;ROW()-1)),""))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IF(AND($A122&lt;&gt;"",$A122&lt;&gt;"TOTAL"),IF(AND([6]PDI_DES__DEDICACIÓN!$BK120&lt;&gt;"",[6]PDI_DES__DEDICACIÓN!$BK120&lt;&gt;0),[6]PDI_DES__DEDICACIÓN!$BK120,""),IF($A122="TOTAL",SUM(INDIRECT("AL4:AL"&amp;ROW()-1)),""))</f>
        <v/>
      </c>
      <c r="AM122" s="6" t="str">
        <f ca="1">IF(AND($A122&lt;&gt;"",$A122&lt;&gt;"TOTAL"),IF(AND([6]PDI_DES__DEDICACIÓN!$BM120&lt;&gt;"",[6]PDI_DES__DEDICACIÓN!$BM120&lt;&gt;0),[6]PDI_DES__DEDICACIÓN!$BM120,""),IF($A122="TOTAL",SUM(INDIRECT("AM4:AM"&amp;ROW()-1)),""))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IF(AND($A122&lt;&gt;"",$A122&lt;&gt;"TOTAL"),IF(AND([6]PDI_DES__DEDICACIÓN!$BP120&lt;&gt;"",[6]PDI_DES__DEDICACIÓN!$BP120&lt;&gt;0),[6]PDI_DES__DEDICACIÓN!$BP120,""),IF($A122="TOTAL",SUM(INDIRECT("AO4:AO"&amp;ROW()-1)),""))</f>
        <v/>
      </c>
      <c r="AP122" s="6" t="str">
        <f ca="1">IF(AND($A122&lt;&gt;"",$A122&lt;&gt;"TOTAL"),IF(AND([6]PDI_DES__DEDICACIÓN!$BR120&lt;&gt;"",[6]PDI_DES__DEDICACIÓN!$BR120&lt;&gt;0),[6]PDI_DES__DEDICACIÓN!$BR120,""),IF($A122="TOTAL",SUM(INDIRECT("AP4:AP"&amp;ROW()-1)),""))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IF(AND($A122&lt;&gt;"",$A122&lt;&gt;"TOTAL"),IF(AND([6]PDI_DES__DEDICACIÓN!$BU120&lt;&gt;"",[6]PDI_DES__DEDICACIÓN!$BU120&lt;&gt;0),[6]PDI_DES__DEDICACIÓN!$BU120,""),IF($A122="TOTAL",SUM(INDIRECT("AR4:AR"&amp;ROW()-1)),""))</f>
        <v/>
      </c>
      <c r="AS122" s="6" t="str">
        <f ca="1">IF(AND($A122&lt;&gt;"",$A122&lt;&gt;"TOTAL"),IF(AND([6]PDI_DES__DEDICACIÓN!$BW120&lt;&gt;"",[6]PDI_DES__DEDICACIÓN!$BW120&lt;&gt;0),[6]PDI_DES__DEDICACIÓN!$BW120,""),IF($A122="TOTAL",SUM(INDIRECT("AS4:AS"&amp;ROW()-1)),""))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IF(AND($A122&lt;&gt;"",$A122&lt;&gt;"TOTAL"),IF(AND([6]PDI_DES__DEDICACIÓN!$BZ120&lt;&gt;"",[6]PDI_DES__DEDICACIÓN!$BZ120&lt;&gt;0),[6]PDI_DES__DEDICACIÓN!$BZ120,""),IF($A122="TOTAL",SUM(INDIRECT("AU4:AU"&amp;ROW()-1)),""))</f>
        <v/>
      </c>
      <c r="AV122" s="6" t="str">
        <f ca="1">IF(AND($A122&lt;&gt;"",$A122&lt;&gt;"TOTAL"),IF(AND([6]PDI_DES__DEDICACIÓN!$CB120&lt;&gt;"",[6]PDI_DES__DEDICACIÓN!$CB120&lt;&gt;0),[6]PDI_DES__DEDICACIÓN!$CB120,""),IF($A122="TOTAL",SUM(INDIRECT("AV4:AV"&amp;ROW()-1)),""))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IF(AND($A122&lt;&gt;"",$A122&lt;&gt;"TOTAL"),IF(AND([6]PDI_DES__DEDICACIÓN!$CE120&lt;&gt;"",[6]PDI_DES__DEDICACIÓN!$CE120&lt;&gt;0),[6]PDI_DES__DEDICACIÓN!$CE120,""),IF($A122="TOTAL",SUM(INDIRECT("AX4:AX"&amp;ROW()-1)),""))</f>
        <v/>
      </c>
      <c r="AY122" s="6" t="str">
        <f ca="1">IF(AND($A122&lt;&gt;"",$A122&lt;&gt;"TOTAL"),IF(AND([6]PDI_DES__DEDICACIÓN!$CG120&lt;&gt;"",[6]PDI_DES__DEDICACIÓN!$CG120&lt;&gt;0),[6]PDI_DES__DEDICACIÓN!$CG120,""),IF($A122="TOTAL",SUM(INDIRECT("AY4:AY"&amp;ROW()-1)),""))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IF(AND($A122&lt;&gt;"",$A122&lt;&gt;"TOTAL"),IF(AND([6]PDI_DES__DEDICACIÓN!$CJ120&lt;&gt;"",[6]PDI_DES__DEDICACIÓN!$CJ120&lt;&gt;0),[6]PDI_DES__DEDICACIÓN!$CJ120,""),IF($A122="TOTAL",SUM(INDIRECT("BA4:BA"&amp;ROW()-1)),""))</f>
        <v/>
      </c>
      <c r="BB122" s="6" t="str">
        <f ca="1">IF(AND($A122&lt;&gt;"",$A122&lt;&gt;"TOTAL"),IF(AND([6]PDI_DES__DEDICACIÓN!$CL120&lt;&gt;"",[6]PDI_DES__DEDICACIÓN!$CL120&lt;&gt;0),[6]PDI_DES__DEDICACIÓN!$CL120,""),IF($A122="TOTAL",SUM(INDIRECT("BB4:BB"&amp;ROW()-1)),""))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IF(AND($A122&lt;&gt;"",$A122&lt;&gt;"TOTAL"),IF(AND([6]PDI_DES__DEDICACIÓN!$CO120&lt;&gt;"",[6]PDI_DES__DEDICACIÓN!$CO120&lt;&gt;0),[6]PDI_DES__DEDICACIÓN!$CO120,""),IF($A122="TOTAL",SUM(INDIRECT("BD4:BD"&amp;ROW()-1)),""))</f>
        <v/>
      </c>
      <c r="BE122" s="6" t="str">
        <f ca="1">IF(AND($A122&lt;&gt;"",$A122&lt;&gt;"TOTAL"),IF(AND([6]PDI_DES__DEDICACIÓN!$CQ120&lt;&gt;"",[6]PDI_DES__DEDICACIÓN!$CQ120&lt;&gt;0),[6]PDI_DES__DEDICACIÓN!$CQ120,""),IF($A122="TOTAL",SUM(INDIRECT("BE4:BE"&amp;ROW()-1)),""))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IF([6]PDI_DES__DEDICACIÓN!$B121&lt;&gt;"",[6]PDI_DES__DEDICACIÓN!$B121,IF(AND([6]PDI_DES__DEDICACIÓN!$B121="",[6]PDI_DES__DEDICACIÓN!$B122="",[6]PDI_DES__DEDICACIÓN!$B120=""),"","TOTAL"))</f>
        <v/>
      </c>
      <c r="B123" s="6" t="str">
        <f ca="1">IF(AND($A123&lt;&gt;"",$A123&lt;&gt;"TOTAL"),IF(AND([6]PDI_DES__DEDICACIÓN!$C121&lt;&gt;"",[6]PDI_DES__DEDICACIÓN!$C121&lt;&gt;0),[6]PDI_DES__DEDICACIÓN!$C121,""),IF($A123="TOTAL",SUM(INDIRECT("B4:B"&amp;ROW()-1)),""))</f>
        <v/>
      </c>
      <c r="C123" s="6" t="str">
        <f ca="1">IF(AND($A123&lt;&gt;"",$A123&lt;&gt;"TOTAL"),IF(AND([6]PDI_DES__DEDICACIÓN!$E121&lt;&gt;"",[6]PDI_DES__DEDICACIÓN!$E121&lt;&gt;0),[6]PDI_DES__DEDICACIÓN!$E121,""),IF($A123="TOTAL",SUM(INDIRECT("C4:C"&amp;ROW()-1)),""))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IF(AND($A123&lt;&gt;"",$A123&lt;&gt;"TOTAL"),IF(AND([6]PDI_DES__DEDICACIÓN!$H121&lt;&gt;"",[6]PDI_DES__DEDICACIÓN!$H121&lt;&gt;0),[6]PDI_DES__DEDICACIÓN!$H121,""),IF($A123="TOTAL",SUM(INDIRECT("E4:E"&amp;ROW()-1)),""))</f>
        <v/>
      </c>
      <c r="F123" s="6" t="str">
        <f ca="1">IF(AND($A123&lt;&gt;"",$A123&lt;&gt;"TOTAL"),IF(AND([6]PDI_DES__DEDICACIÓN!$J121&lt;&gt;"",[6]PDI_DES__DEDICACIÓN!$J121&lt;&gt;0),[6]PDI_DES__DEDICACIÓN!$J121,""),IF($A123="TOTAL",SUM(INDIRECT("F4:F"&amp;ROW()-1)),""))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IF(AND($A123&lt;&gt;"",$A123&lt;&gt;"TOTAL"),IF(AND([6]PDI_DES__DEDICACIÓN!$M121&lt;&gt;"",[6]PDI_DES__DEDICACIÓN!$M121&lt;&gt;0),[6]PDI_DES__DEDICACIÓN!$M121,""),IF($A123="TOTAL",SUM(INDIRECT("H4:H"&amp;ROW()-1)),""))</f>
        <v/>
      </c>
      <c r="I123" s="6" t="str">
        <f ca="1">IF(AND($A123&lt;&gt;"",$A123&lt;&gt;"TOTAL"),IF(AND([6]PDI_DES__DEDICACIÓN!$O121&lt;&gt;"",[6]PDI_DES__DEDICACIÓN!$O121&lt;&gt;0),[6]PDI_DES__DEDICACIÓN!$O121,""),IF($A123="TOTAL",SUM(INDIRECT("I4:I"&amp;ROW()-1)),""))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IF(AND($A123&lt;&gt;"",$A123&lt;&gt;"TOTAL"),IF(AND([6]PDI_DES__DEDICACIÓN!$R121&lt;&gt;"",[6]PDI_DES__DEDICACIÓN!$R121&lt;&gt;0),[6]PDI_DES__DEDICACIÓN!$R121,""),IF($A123="TOTAL",SUM(INDIRECT("K4:K"&amp;ROW()-1)),""))</f>
        <v/>
      </c>
      <c r="L123" s="6" t="str">
        <f ca="1">IF(AND($A123&lt;&gt;"",$A123&lt;&gt;"TOTAL"),IF(AND([6]PDI_DES__DEDICACIÓN!$T121&lt;&gt;"",[6]PDI_DES__DEDICACIÓN!$T121&lt;&gt;0),[6]PDI_DES__DEDICACIÓN!$T121,""),IF($A123="TOTAL",SUM(INDIRECT("L4:L"&amp;ROW()-1)),""))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IF(AND($A123&lt;&gt;"",$A123&lt;&gt;"TOTAL"),IF(AND([6]PDI_DES__DEDICACIÓN!$W121&lt;&gt;"",[6]PDI_DES__DEDICACIÓN!$W121&lt;&gt;0),[6]PDI_DES__DEDICACIÓN!$W121,""),IF($A123="TOTAL",SUM(INDIRECT("N4:N"&amp;ROW()-1)),""))</f>
        <v/>
      </c>
      <c r="O123" s="6" t="str">
        <f ca="1">IF(AND($A123&lt;&gt;"",$A123&lt;&gt;"TOTAL"),IF(AND([6]PDI_DES__DEDICACIÓN!$Y121&lt;&gt;"",[6]PDI_DES__DEDICACIÓN!$Y121&lt;&gt;0),[6]PDI_DES__DEDICACIÓN!$Y121,""),IF($A123="TOTAL",SUM(INDIRECT("O4:O"&amp;ROW()-1)),""))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IF(AND($A123&lt;&gt;"",$A123&lt;&gt;"TOTAL"),IF(AND([6]PDI_DES__DEDICACIÓN!$AB121&lt;&gt;"",[6]PDI_DES__DEDICACIÓN!$AB121&lt;&gt;0),[6]PDI_DES__DEDICACIÓN!$AB121,""),IF($A123="TOTAL",SUM(INDIRECT("Q4:Q"&amp;ROW()-1)),""))</f>
        <v/>
      </c>
      <c r="R123" s="6" t="str">
        <f ca="1">IF(AND($A123&lt;&gt;"",$A123&lt;&gt;"TOTAL"),IF(AND([6]PDI_DES__DEDICACIÓN!$AD121&lt;&gt;"",[6]PDI_DES__DEDICACIÓN!$AD121&lt;&gt;0),[6]PDI_DES__DEDICACIÓN!$AD121,""),IF($A123="TOTAL",SUM(INDIRECT("R4:R"&amp;ROW()-1)),""))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IF(AND($A123&lt;&gt;"",$A123&lt;&gt;"TOTAL"),IF(AND([6]PDI_DES__DEDICACIÓN!$AG121&lt;&gt;"",[6]PDI_DES__DEDICACIÓN!$AG121&lt;&gt;0),[6]PDI_DES__DEDICACIÓN!$AG121,""),IF($A123="TOTAL",SUM(INDIRECT("T4:T"&amp;ROW()-1)),""))</f>
        <v/>
      </c>
      <c r="U123" s="6" t="str">
        <f ca="1">IF(AND($A123&lt;&gt;"",$A123&lt;&gt;"TOTAL"),IF(AND([6]PDI_DES__DEDICACIÓN!$AI121&lt;&gt;"",[6]PDI_DES__DEDICACIÓN!$AI121&lt;&gt;0),[6]PDI_DES__DEDICACIÓN!$AI121,""),IF($A123="TOTAL",SUM(INDIRECT("U4:U"&amp;ROW()-1)),""))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IF(AND($A123&lt;&gt;"",$A123&lt;&gt;"TOTAL"),IF(AND([6]PDI_DES__DEDICACIÓN!$AL121&lt;&gt;"",[6]PDI_DES__DEDICACIÓN!$AL121&lt;&gt;0),[6]PDI_DES__DEDICACIÓN!$AL121,""),IF($A123="TOTAL",SUM(INDIRECT("W4:W"&amp;ROW()-1)),""))</f>
        <v/>
      </c>
      <c r="X123" s="6" t="str">
        <f ca="1">IF(AND($A123&lt;&gt;"",$A123&lt;&gt;"TOTAL"),IF(AND([6]PDI_DES__DEDICACIÓN!$AN121&lt;&gt;"",[6]PDI_DES__DEDICACIÓN!$AN121&lt;&gt;0),[6]PDI_DES__DEDICACIÓN!$AN121,""),IF($A123="TOTAL",SUM(INDIRECT("X4:X"&amp;ROW()-1)),""))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IF(AND($A123&lt;&gt;"",$A123&lt;&gt;"TOTAL"),IF(AND([6]PDI_DES__DEDICACIÓN!$AQ121&lt;&gt;"",[6]PDI_DES__DEDICACIÓN!$AQ121&lt;&gt;0),[6]PDI_DES__DEDICACIÓN!$AQ121,""),IF($A123="TOTAL",SUM(INDIRECT("Z4:Z"&amp;ROW()-1)),""))</f>
        <v/>
      </c>
      <c r="AA123" s="6" t="str">
        <f ca="1">IF(AND($A123&lt;&gt;"",$A123&lt;&gt;"TOTAL"),IF(AND([6]PDI_DES__DEDICACIÓN!$AS121&lt;&gt;"",[6]PDI_DES__DEDICACIÓN!$AS121&lt;&gt;0),[6]PDI_DES__DEDICACIÓN!$AS121,""),IF($A123="TOTAL",SUM(INDIRECT("AA4:AA"&amp;ROW()-1)),""))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IF(AND($A123&lt;&gt;"",$A123&lt;&gt;"TOTAL"),IF(AND([6]PDI_DES__DEDICACIÓN!$AV121&lt;&gt;"",[6]PDI_DES__DEDICACIÓN!$AV121&lt;&gt;0),[6]PDI_DES__DEDICACIÓN!$AV121,""),IF($A123="TOTAL",SUM(INDIRECT("AC4:AC"&amp;ROW()-1)),""))</f>
        <v/>
      </c>
      <c r="AD123" s="6" t="str">
        <f ca="1">IF(AND($A123&lt;&gt;"",$A123&lt;&gt;"TOTAL"),IF(AND([6]PDI_DES__DEDICACIÓN!$AX121&lt;&gt;"",[6]PDI_DES__DEDICACIÓN!$AX121&lt;&gt;0),[6]PDI_DES__DEDICACIÓN!$AX121,""),IF($A123="TOTAL",SUM(INDIRECT("AD4:AD"&amp;ROW()-1)),""))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IF(AND($A123&lt;&gt;"",$A123&lt;&gt;"TOTAL"),IF(AND([6]PDI_DES__DEDICACIÓN!$BA121&lt;&gt;"",[6]PDI_DES__DEDICACIÓN!$BA121&lt;&gt;0),[6]PDI_DES__DEDICACIÓN!$BA121,""),IF($A123="TOTAL",SUM(INDIRECT("AF4:AF"&amp;ROW()-1)),""))</f>
        <v/>
      </c>
      <c r="AG123" s="6" t="str">
        <f ca="1">IF(AND($A123&lt;&gt;"",$A123&lt;&gt;"TOTAL"),IF(AND([6]PDI_DES__DEDICACIÓN!$BC121&lt;&gt;"",[6]PDI_DES__DEDICACIÓN!$BC121&lt;&gt;0),[6]PDI_DES__DEDICACIÓN!$BC121,""),IF($A123="TOTAL",SUM(INDIRECT("AG4:AG"&amp;ROW()-1)),""))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IF(AND($A123&lt;&gt;"",$A123&lt;&gt;"TOTAL"),IF(AND([6]PDI_DES__DEDICACIÓN!$BF121&lt;&gt;"",[6]PDI_DES__DEDICACIÓN!$BF121&lt;&gt;0),[6]PDI_DES__DEDICACIÓN!$BF121,""),IF($A123="TOTAL",SUM(INDIRECT("AI4:AI"&amp;ROW()-1)),""))</f>
        <v/>
      </c>
      <c r="AJ123" s="6" t="str">
        <f ca="1">IF(AND($A123&lt;&gt;"",$A123&lt;&gt;"TOTAL"),IF(AND([6]PDI_DES__DEDICACIÓN!$BH121&lt;&gt;"",[6]PDI_DES__DEDICACIÓN!$BH121&lt;&gt;0),[6]PDI_DES__DEDICACIÓN!$BH121,""),IF($A123="TOTAL",SUM(INDIRECT("AJ4:AJ"&amp;ROW()-1)),""))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IF(AND($A123&lt;&gt;"",$A123&lt;&gt;"TOTAL"),IF(AND([6]PDI_DES__DEDICACIÓN!$BK121&lt;&gt;"",[6]PDI_DES__DEDICACIÓN!$BK121&lt;&gt;0),[6]PDI_DES__DEDICACIÓN!$BK121,""),IF($A123="TOTAL",SUM(INDIRECT("AL4:AL"&amp;ROW()-1)),""))</f>
        <v/>
      </c>
      <c r="AM123" s="6" t="str">
        <f ca="1">IF(AND($A123&lt;&gt;"",$A123&lt;&gt;"TOTAL"),IF(AND([6]PDI_DES__DEDICACIÓN!$BM121&lt;&gt;"",[6]PDI_DES__DEDICACIÓN!$BM121&lt;&gt;0),[6]PDI_DES__DEDICACIÓN!$BM121,""),IF($A123="TOTAL",SUM(INDIRECT("AM4:AM"&amp;ROW()-1)),""))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IF(AND($A123&lt;&gt;"",$A123&lt;&gt;"TOTAL"),IF(AND([6]PDI_DES__DEDICACIÓN!$BP121&lt;&gt;"",[6]PDI_DES__DEDICACIÓN!$BP121&lt;&gt;0),[6]PDI_DES__DEDICACIÓN!$BP121,""),IF($A123="TOTAL",SUM(INDIRECT("AO4:AO"&amp;ROW()-1)),""))</f>
        <v/>
      </c>
      <c r="AP123" s="6" t="str">
        <f ca="1">IF(AND($A123&lt;&gt;"",$A123&lt;&gt;"TOTAL"),IF(AND([6]PDI_DES__DEDICACIÓN!$BR121&lt;&gt;"",[6]PDI_DES__DEDICACIÓN!$BR121&lt;&gt;0),[6]PDI_DES__DEDICACIÓN!$BR121,""),IF($A123="TOTAL",SUM(INDIRECT("AP4:AP"&amp;ROW()-1)),""))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IF(AND($A123&lt;&gt;"",$A123&lt;&gt;"TOTAL"),IF(AND([6]PDI_DES__DEDICACIÓN!$BU121&lt;&gt;"",[6]PDI_DES__DEDICACIÓN!$BU121&lt;&gt;0),[6]PDI_DES__DEDICACIÓN!$BU121,""),IF($A123="TOTAL",SUM(INDIRECT("AR4:AR"&amp;ROW()-1)),""))</f>
        <v/>
      </c>
      <c r="AS123" s="6" t="str">
        <f ca="1">IF(AND($A123&lt;&gt;"",$A123&lt;&gt;"TOTAL"),IF(AND([6]PDI_DES__DEDICACIÓN!$BW121&lt;&gt;"",[6]PDI_DES__DEDICACIÓN!$BW121&lt;&gt;0),[6]PDI_DES__DEDICACIÓN!$BW121,""),IF($A123="TOTAL",SUM(INDIRECT("AS4:AS"&amp;ROW()-1)),""))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IF(AND($A123&lt;&gt;"",$A123&lt;&gt;"TOTAL"),IF(AND([6]PDI_DES__DEDICACIÓN!$BZ121&lt;&gt;"",[6]PDI_DES__DEDICACIÓN!$BZ121&lt;&gt;0),[6]PDI_DES__DEDICACIÓN!$BZ121,""),IF($A123="TOTAL",SUM(INDIRECT("AU4:AU"&amp;ROW()-1)),""))</f>
        <v/>
      </c>
      <c r="AV123" s="6" t="str">
        <f ca="1">IF(AND($A123&lt;&gt;"",$A123&lt;&gt;"TOTAL"),IF(AND([6]PDI_DES__DEDICACIÓN!$CB121&lt;&gt;"",[6]PDI_DES__DEDICACIÓN!$CB121&lt;&gt;0),[6]PDI_DES__DEDICACIÓN!$CB121,""),IF($A123="TOTAL",SUM(INDIRECT("AV4:AV"&amp;ROW()-1)),""))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IF(AND($A123&lt;&gt;"",$A123&lt;&gt;"TOTAL"),IF(AND([6]PDI_DES__DEDICACIÓN!$CE121&lt;&gt;"",[6]PDI_DES__DEDICACIÓN!$CE121&lt;&gt;0),[6]PDI_DES__DEDICACIÓN!$CE121,""),IF($A123="TOTAL",SUM(INDIRECT("AX4:AX"&amp;ROW()-1)),""))</f>
        <v/>
      </c>
      <c r="AY123" s="6" t="str">
        <f ca="1">IF(AND($A123&lt;&gt;"",$A123&lt;&gt;"TOTAL"),IF(AND([6]PDI_DES__DEDICACIÓN!$CG121&lt;&gt;"",[6]PDI_DES__DEDICACIÓN!$CG121&lt;&gt;0),[6]PDI_DES__DEDICACIÓN!$CG121,""),IF($A123="TOTAL",SUM(INDIRECT("AY4:AY"&amp;ROW()-1)),""))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IF(AND($A123&lt;&gt;"",$A123&lt;&gt;"TOTAL"),IF(AND([6]PDI_DES__DEDICACIÓN!$CJ121&lt;&gt;"",[6]PDI_DES__DEDICACIÓN!$CJ121&lt;&gt;0),[6]PDI_DES__DEDICACIÓN!$CJ121,""),IF($A123="TOTAL",SUM(INDIRECT("BA4:BA"&amp;ROW()-1)),""))</f>
        <v/>
      </c>
      <c r="BB123" s="6" t="str">
        <f ca="1">IF(AND($A123&lt;&gt;"",$A123&lt;&gt;"TOTAL"),IF(AND([6]PDI_DES__DEDICACIÓN!$CL121&lt;&gt;"",[6]PDI_DES__DEDICACIÓN!$CL121&lt;&gt;0),[6]PDI_DES__DEDICACIÓN!$CL121,""),IF($A123="TOTAL",SUM(INDIRECT("BB4:BB"&amp;ROW()-1)),""))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IF(AND($A123&lt;&gt;"",$A123&lt;&gt;"TOTAL"),IF(AND([6]PDI_DES__DEDICACIÓN!$CO121&lt;&gt;"",[6]PDI_DES__DEDICACIÓN!$CO121&lt;&gt;0),[6]PDI_DES__DEDICACIÓN!$CO121,""),IF($A123="TOTAL",SUM(INDIRECT("BD4:BD"&amp;ROW()-1)),""))</f>
        <v/>
      </c>
      <c r="BE123" s="6" t="str">
        <f ca="1">IF(AND($A123&lt;&gt;"",$A123&lt;&gt;"TOTAL"),IF(AND([6]PDI_DES__DEDICACIÓN!$CQ121&lt;&gt;"",[6]PDI_DES__DEDICACIÓN!$CQ121&lt;&gt;0),[6]PDI_DES__DEDICACIÓN!$CQ121,""),IF($A123="TOTAL",SUM(INDIRECT("BE4:BE"&amp;ROW()-1)),""))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IF([6]PDI_DES__DEDICACIÓN!$B122&lt;&gt;"",[6]PDI_DES__DEDICACIÓN!$B122,IF(AND([6]PDI_DES__DEDICACIÓN!$B122="",[6]PDI_DES__DEDICACIÓN!$B123="",[6]PDI_DES__DEDICACIÓN!$B121=""),"","TOTAL"))</f>
        <v/>
      </c>
      <c r="B124" s="6" t="str">
        <f ca="1">IF(AND($A124&lt;&gt;"",$A124&lt;&gt;"TOTAL"),IF(AND([6]PDI_DES__DEDICACIÓN!$C122&lt;&gt;"",[6]PDI_DES__DEDICACIÓN!$C122&lt;&gt;0),[6]PDI_DES__DEDICACIÓN!$C122,""),IF($A124="TOTAL",SUM(INDIRECT("B4:B"&amp;ROW()-1)),""))</f>
        <v/>
      </c>
      <c r="C124" s="6" t="str">
        <f ca="1">IF(AND($A124&lt;&gt;"",$A124&lt;&gt;"TOTAL"),IF(AND([6]PDI_DES__DEDICACIÓN!$E122&lt;&gt;"",[6]PDI_DES__DEDICACIÓN!$E122&lt;&gt;0),[6]PDI_DES__DEDICACIÓN!$E122,""),IF($A124="TOTAL",SUM(INDIRECT("C4:C"&amp;ROW()-1)),""))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IF(AND($A124&lt;&gt;"",$A124&lt;&gt;"TOTAL"),IF(AND([6]PDI_DES__DEDICACIÓN!$H122&lt;&gt;"",[6]PDI_DES__DEDICACIÓN!$H122&lt;&gt;0),[6]PDI_DES__DEDICACIÓN!$H122,""),IF($A124="TOTAL",SUM(INDIRECT("E4:E"&amp;ROW()-1)),""))</f>
        <v/>
      </c>
      <c r="F124" s="6" t="str">
        <f ca="1">IF(AND($A124&lt;&gt;"",$A124&lt;&gt;"TOTAL"),IF(AND([6]PDI_DES__DEDICACIÓN!$J122&lt;&gt;"",[6]PDI_DES__DEDICACIÓN!$J122&lt;&gt;0),[6]PDI_DES__DEDICACIÓN!$J122,""),IF($A124="TOTAL",SUM(INDIRECT("F4:F"&amp;ROW()-1)),""))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IF(AND($A124&lt;&gt;"",$A124&lt;&gt;"TOTAL"),IF(AND([6]PDI_DES__DEDICACIÓN!$M122&lt;&gt;"",[6]PDI_DES__DEDICACIÓN!$M122&lt;&gt;0),[6]PDI_DES__DEDICACIÓN!$M122,""),IF($A124="TOTAL",SUM(INDIRECT("H4:H"&amp;ROW()-1)),""))</f>
        <v/>
      </c>
      <c r="I124" s="6" t="str">
        <f ca="1">IF(AND($A124&lt;&gt;"",$A124&lt;&gt;"TOTAL"),IF(AND([6]PDI_DES__DEDICACIÓN!$O122&lt;&gt;"",[6]PDI_DES__DEDICACIÓN!$O122&lt;&gt;0),[6]PDI_DES__DEDICACIÓN!$O122,""),IF($A124="TOTAL",SUM(INDIRECT("I4:I"&amp;ROW()-1)),""))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IF(AND($A124&lt;&gt;"",$A124&lt;&gt;"TOTAL"),IF(AND([6]PDI_DES__DEDICACIÓN!$R122&lt;&gt;"",[6]PDI_DES__DEDICACIÓN!$R122&lt;&gt;0),[6]PDI_DES__DEDICACIÓN!$R122,""),IF($A124="TOTAL",SUM(INDIRECT("K4:K"&amp;ROW()-1)),""))</f>
        <v/>
      </c>
      <c r="L124" s="6" t="str">
        <f ca="1">IF(AND($A124&lt;&gt;"",$A124&lt;&gt;"TOTAL"),IF(AND([6]PDI_DES__DEDICACIÓN!$T122&lt;&gt;"",[6]PDI_DES__DEDICACIÓN!$T122&lt;&gt;0),[6]PDI_DES__DEDICACIÓN!$T122,""),IF($A124="TOTAL",SUM(INDIRECT("L4:L"&amp;ROW()-1)),""))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IF(AND($A124&lt;&gt;"",$A124&lt;&gt;"TOTAL"),IF(AND([6]PDI_DES__DEDICACIÓN!$W122&lt;&gt;"",[6]PDI_DES__DEDICACIÓN!$W122&lt;&gt;0),[6]PDI_DES__DEDICACIÓN!$W122,""),IF($A124="TOTAL",SUM(INDIRECT("N4:N"&amp;ROW()-1)),""))</f>
        <v/>
      </c>
      <c r="O124" s="6" t="str">
        <f ca="1">IF(AND($A124&lt;&gt;"",$A124&lt;&gt;"TOTAL"),IF(AND([6]PDI_DES__DEDICACIÓN!$Y122&lt;&gt;"",[6]PDI_DES__DEDICACIÓN!$Y122&lt;&gt;0),[6]PDI_DES__DEDICACIÓN!$Y122,""),IF($A124="TOTAL",SUM(INDIRECT("O4:O"&amp;ROW()-1)),""))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IF(AND($A124&lt;&gt;"",$A124&lt;&gt;"TOTAL"),IF(AND([6]PDI_DES__DEDICACIÓN!$AB122&lt;&gt;"",[6]PDI_DES__DEDICACIÓN!$AB122&lt;&gt;0),[6]PDI_DES__DEDICACIÓN!$AB122,""),IF($A124="TOTAL",SUM(INDIRECT("Q4:Q"&amp;ROW()-1)),""))</f>
        <v/>
      </c>
      <c r="R124" s="6" t="str">
        <f ca="1">IF(AND($A124&lt;&gt;"",$A124&lt;&gt;"TOTAL"),IF(AND([6]PDI_DES__DEDICACIÓN!$AD122&lt;&gt;"",[6]PDI_DES__DEDICACIÓN!$AD122&lt;&gt;0),[6]PDI_DES__DEDICACIÓN!$AD122,""),IF($A124="TOTAL",SUM(INDIRECT("R4:R"&amp;ROW()-1)),""))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IF(AND($A124&lt;&gt;"",$A124&lt;&gt;"TOTAL"),IF(AND([6]PDI_DES__DEDICACIÓN!$AG122&lt;&gt;"",[6]PDI_DES__DEDICACIÓN!$AG122&lt;&gt;0),[6]PDI_DES__DEDICACIÓN!$AG122,""),IF($A124="TOTAL",SUM(INDIRECT("T4:T"&amp;ROW()-1)),""))</f>
        <v/>
      </c>
      <c r="U124" s="6" t="str">
        <f ca="1">IF(AND($A124&lt;&gt;"",$A124&lt;&gt;"TOTAL"),IF(AND([6]PDI_DES__DEDICACIÓN!$AI122&lt;&gt;"",[6]PDI_DES__DEDICACIÓN!$AI122&lt;&gt;0),[6]PDI_DES__DEDICACIÓN!$AI122,""),IF($A124="TOTAL",SUM(INDIRECT("U4:U"&amp;ROW()-1)),""))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IF(AND($A124&lt;&gt;"",$A124&lt;&gt;"TOTAL"),IF(AND([6]PDI_DES__DEDICACIÓN!$AL122&lt;&gt;"",[6]PDI_DES__DEDICACIÓN!$AL122&lt;&gt;0),[6]PDI_DES__DEDICACIÓN!$AL122,""),IF($A124="TOTAL",SUM(INDIRECT("W4:W"&amp;ROW()-1)),""))</f>
        <v/>
      </c>
      <c r="X124" s="6" t="str">
        <f ca="1">IF(AND($A124&lt;&gt;"",$A124&lt;&gt;"TOTAL"),IF(AND([6]PDI_DES__DEDICACIÓN!$AN122&lt;&gt;"",[6]PDI_DES__DEDICACIÓN!$AN122&lt;&gt;0),[6]PDI_DES__DEDICACIÓN!$AN122,""),IF($A124="TOTAL",SUM(INDIRECT("X4:X"&amp;ROW()-1)),""))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IF(AND($A124&lt;&gt;"",$A124&lt;&gt;"TOTAL"),IF(AND([6]PDI_DES__DEDICACIÓN!$AQ122&lt;&gt;"",[6]PDI_DES__DEDICACIÓN!$AQ122&lt;&gt;0),[6]PDI_DES__DEDICACIÓN!$AQ122,""),IF($A124="TOTAL",SUM(INDIRECT("Z4:Z"&amp;ROW()-1)),""))</f>
        <v/>
      </c>
      <c r="AA124" s="6" t="str">
        <f ca="1">IF(AND($A124&lt;&gt;"",$A124&lt;&gt;"TOTAL"),IF(AND([6]PDI_DES__DEDICACIÓN!$AS122&lt;&gt;"",[6]PDI_DES__DEDICACIÓN!$AS122&lt;&gt;0),[6]PDI_DES__DEDICACIÓN!$AS122,""),IF($A124="TOTAL",SUM(INDIRECT("AA4:AA"&amp;ROW()-1)),""))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IF(AND($A124&lt;&gt;"",$A124&lt;&gt;"TOTAL"),IF(AND([6]PDI_DES__DEDICACIÓN!$AV122&lt;&gt;"",[6]PDI_DES__DEDICACIÓN!$AV122&lt;&gt;0),[6]PDI_DES__DEDICACIÓN!$AV122,""),IF($A124="TOTAL",SUM(INDIRECT("AC4:AC"&amp;ROW()-1)),""))</f>
        <v/>
      </c>
      <c r="AD124" s="6" t="str">
        <f ca="1">IF(AND($A124&lt;&gt;"",$A124&lt;&gt;"TOTAL"),IF(AND([6]PDI_DES__DEDICACIÓN!$AX122&lt;&gt;"",[6]PDI_DES__DEDICACIÓN!$AX122&lt;&gt;0),[6]PDI_DES__DEDICACIÓN!$AX122,""),IF($A124="TOTAL",SUM(INDIRECT("AD4:AD"&amp;ROW()-1)),""))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IF(AND($A124&lt;&gt;"",$A124&lt;&gt;"TOTAL"),IF(AND([6]PDI_DES__DEDICACIÓN!$BA122&lt;&gt;"",[6]PDI_DES__DEDICACIÓN!$BA122&lt;&gt;0),[6]PDI_DES__DEDICACIÓN!$BA122,""),IF($A124="TOTAL",SUM(INDIRECT("AF4:AF"&amp;ROW()-1)),""))</f>
        <v/>
      </c>
      <c r="AG124" s="6" t="str">
        <f ca="1">IF(AND($A124&lt;&gt;"",$A124&lt;&gt;"TOTAL"),IF(AND([6]PDI_DES__DEDICACIÓN!$BC122&lt;&gt;"",[6]PDI_DES__DEDICACIÓN!$BC122&lt;&gt;0),[6]PDI_DES__DEDICACIÓN!$BC122,""),IF($A124="TOTAL",SUM(INDIRECT("AG4:AG"&amp;ROW()-1)),""))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IF(AND($A124&lt;&gt;"",$A124&lt;&gt;"TOTAL"),IF(AND([6]PDI_DES__DEDICACIÓN!$BF122&lt;&gt;"",[6]PDI_DES__DEDICACIÓN!$BF122&lt;&gt;0),[6]PDI_DES__DEDICACIÓN!$BF122,""),IF($A124="TOTAL",SUM(INDIRECT("AI4:AI"&amp;ROW()-1)),""))</f>
        <v/>
      </c>
      <c r="AJ124" s="6" t="str">
        <f ca="1">IF(AND($A124&lt;&gt;"",$A124&lt;&gt;"TOTAL"),IF(AND([6]PDI_DES__DEDICACIÓN!$BH122&lt;&gt;"",[6]PDI_DES__DEDICACIÓN!$BH122&lt;&gt;0),[6]PDI_DES__DEDICACIÓN!$BH122,""),IF($A124="TOTAL",SUM(INDIRECT("AJ4:AJ"&amp;ROW()-1)),""))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IF(AND($A124&lt;&gt;"",$A124&lt;&gt;"TOTAL"),IF(AND([6]PDI_DES__DEDICACIÓN!$BK122&lt;&gt;"",[6]PDI_DES__DEDICACIÓN!$BK122&lt;&gt;0),[6]PDI_DES__DEDICACIÓN!$BK122,""),IF($A124="TOTAL",SUM(INDIRECT("AL4:AL"&amp;ROW()-1)),""))</f>
        <v/>
      </c>
      <c r="AM124" s="6" t="str">
        <f ca="1">IF(AND($A124&lt;&gt;"",$A124&lt;&gt;"TOTAL"),IF(AND([6]PDI_DES__DEDICACIÓN!$BM122&lt;&gt;"",[6]PDI_DES__DEDICACIÓN!$BM122&lt;&gt;0),[6]PDI_DES__DEDICACIÓN!$BM122,""),IF($A124="TOTAL",SUM(INDIRECT("AM4:AM"&amp;ROW()-1)),""))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IF(AND($A124&lt;&gt;"",$A124&lt;&gt;"TOTAL"),IF(AND([6]PDI_DES__DEDICACIÓN!$BP122&lt;&gt;"",[6]PDI_DES__DEDICACIÓN!$BP122&lt;&gt;0),[6]PDI_DES__DEDICACIÓN!$BP122,""),IF($A124="TOTAL",SUM(INDIRECT("AO4:AO"&amp;ROW()-1)),""))</f>
        <v/>
      </c>
      <c r="AP124" s="6" t="str">
        <f ca="1">IF(AND($A124&lt;&gt;"",$A124&lt;&gt;"TOTAL"),IF(AND([6]PDI_DES__DEDICACIÓN!$BR122&lt;&gt;"",[6]PDI_DES__DEDICACIÓN!$BR122&lt;&gt;0),[6]PDI_DES__DEDICACIÓN!$BR122,""),IF($A124="TOTAL",SUM(INDIRECT("AP4:AP"&amp;ROW()-1)),""))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IF(AND($A124&lt;&gt;"",$A124&lt;&gt;"TOTAL"),IF(AND([6]PDI_DES__DEDICACIÓN!$BU122&lt;&gt;"",[6]PDI_DES__DEDICACIÓN!$BU122&lt;&gt;0),[6]PDI_DES__DEDICACIÓN!$BU122,""),IF($A124="TOTAL",SUM(INDIRECT("AR4:AR"&amp;ROW()-1)),""))</f>
        <v/>
      </c>
      <c r="AS124" s="6" t="str">
        <f ca="1">IF(AND($A124&lt;&gt;"",$A124&lt;&gt;"TOTAL"),IF(AND([6]PDI_DES__DEDICACIÓN!$BW122&lt;&gt;"",[6]PDI_DES__DEDICACIÓN!$BW122&lt;&gt;0),[6]PDI_DES__DEDICACIÓN!$BW122,""),IF($A124="TOTAL",SUM(INDIRECT("AS4:AS"&amp;ROW()-1)),""))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IF(AND($A124&lt;&gt;"",$A124&lt;&gt;"TOTAL"),IF(AND([6]PDI_DES__DEDICACIÓN!$BZ122&lt;&gt;"",[6]PDI_DES__DEDICACIÓN!$BZ122&lt;&gt;0),[6]PDI_DES__DEDICACIÓN!$BZ122,""),IF($A124="TOTAL",SUM(INDIRECT("AU4:AU"&amp;ROW()-1)),""))</f>
        <v/>
      </c>
      <c r="AV124" s="6" t="str">
        <f ca="1">IF(AND($A124&lt;&gt;"",$A124&lt;&gt;"TOTAL"),IF(AND([6]PDI_DES__DEDICACIÓN!$CB122&lt;&gt;"",[6]PDI_DES__DEDICACIÓN!$CB122&lt;&gt;0),[6]PDI_DES__DEDICACIÓN!$CB122,""),IF($A124="TOTAL",SUM(INDIRECT("AV4:AV"&amp;ROW()-1)),""))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IF(AND($A124&lt;&gt;"",$A124&lt;&gt;"TOTAL"),IF(AND([6]PDI_DES__DEDICACIÓN!$CE122&lt;&gt;"",[6]PDI_DES__DEDICACIÓN!$CE122&lt;&gt;0),[6]PDI_DES__DEDICACIÓN!$CE122,""),IF($A124="TOTAL",SUM(INDIRECT("AX4:AX"&amp;ROW()-1)),""))</f>
        <v/>
      </c>
      <c r="AY124" s="6" t="str">
        <f ca="1">IF(AND($A124&lt;&gt;"",$A124&lt;&gt;"TOTAL"),IF(AND([6]PDI_DES__DEDICACIÓN!$CG122&lt;&gt;"",[6]PDI_DES__DEDICACIÓN!$CG122&lt;&gt;0),[6]PDI_DES__DEDICACIÓN!$CG122,""),IF($A124="TOTAL",SUM(INDIRECT("AY4:AY"&amp;ROW()-1)),""))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IF(AND($A124&lt;&gt;"",$A124&lt;&gt;"TOTAL"),IF(AND([6]PDI_DES__DEDICACIÓN!$CJ122&lt;&gt;"",[6]PDI_DES__DEDICACIÓN!$CJ122&lt;&gt;0),[6]PDI_DES__DEDICACIÓN!$CJ122,""),IF($A124="TOTAL",SUM(INDIRECT("BA4:BA"&amp;ROW()-1)),""))</f>
        <v/>
      </c>
      <c r="BB124" s="6" t="str">
        <f ca="1">IF(AND($A124&lt;&gt;"",$A124&lt;&gt;"TOTAL"),IF(AND([6]PDI_DES__DEDICACIÓN!$CL122&lt;&gt;"",[6]PDI_DES__DEDICACIÓN!$CL122&lt;&gt;0),[6]PDI_DES__DEDICACIÓN!$CL122,""),IF($A124="TOTAL",SUM(INDIRECT("BB4:BB"&amp;ROW()-1)),""))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IF(AND($A124&lt;&gt;"",$A124&lt;&gt;"TOTAL"),IF(AND([6]PDI_DES__DEDICACIÓN!$CO122&lt;&gt;"",[6]PDI_DES__DEDICACIÓN!$CO122&lt;&gt;0),[6]PDI_DES__DEDICACIÓN!$CO122,""),IF($A124="TOTAL",SUM(INDIRECT("BD4:BD"&amp;ROW()-1)),""))</f>
        <v/>
      </c>
      <c r="BE124" s="6" t="str">
        <f ca="1">IF(AND($A124&lt;&gt;"",$A124&lt;&gt;"TOTAL"),IF(AND([6]PDI_DES__DEDICACIÓN!$CQ122&lt;&gt;"",[6]PDI_DES__DEDICACIÓN!$CQ122&lt;&gt;0),[6]PDI_DES__DEDICACIÓN!$CQ122,""),IF($A124="TOTAL",SUM(INDIRECT("BE4:BE"&amp;ROW()-1)),""))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IF([6]PDI_DES__DEDICACIÓN!$B123&lt;&gt;"",[6]PDI_DES__DEDICACIÓN!$B123,IF(AND([6]PDI_DES__DEDICACIÓN!$B123="",[6]PDI_DES__DEDICACIÓN!$B124="",[6]PDI_DES__DEDICACIÓN!$B122=""),"","TOTAL"))</f>
        <v/>
      </c>
      <c r="B125" s="6" t="str">
        <f ca="1">IF(AND($A125&lt;&gt;"",$A125&lt;&gt;"TOTAL"),IF(AND([6]PDI_DES__DEDICACIÓN!$C123&lt;&gt;"",[6]PDI_DES__DEDICACIÓN!$C123&lt;&gt;0),[6]PDI_DES__DEDICACIÓN!$C123,""),IF($A125="TOTAL",SUM(INDIRECT("B4:B"&amp;ROW()-1)),""))</f>
        <v/>
      </c>
      <c r="C125" s="6" t="str">
        <f ca="1">IF(AND($A125&lt;&gt;"",$A125&lt;&gt;"TOTAL"),IF(AND([6]PDI_DES__DEDICACIÓN!$E123&lt;&gt;"",[6]PDI_DES__DEDICACIÓN!$E123&lt;&gt;0),[6]PDI_DES__DEDICACIÓN!$E123,""),IF($A125="TOTAL",SUM(INDIRECT("C4:C"&amp;ROW()-1)),""))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IF(AND($A125&lt;&gt;"",$A125&lt;&gt;"TOTAL"),IF(AND([6]PDI_DES__DEDICACIÓN!$H123&lt;&gt;"",[6]PDI_DES__DEDICACIÓN!$H123&lt;&gt;0),[6]PDI_DES__DEDICACIÓN!$H123,""),IF($A125="TOTAL",SUM(INDIRECT("E4:E"&amp;ROW()-1)),""))</f>
        <v/>
      </c>
      <c r="F125" s="6" t="str">
        <f ca="1">IF(AND($A125&lt;&gt;"",$A125&lt;&gt;"TOTAL"),IF(AND([6]PDI_DES__DEDICACIÓN!$J123&lt;&gt;"",[6]PDI_DES__DEDICACIÓN!$J123&lt;&gt;0),[6]PDI_DES__DEDICACIÓN!$J123,""),IF($A125="TOTAL",SUM(INDIRECT("F4:F"&amp;ROW()-1)),""))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IF(AND($A125&lt;&gt;"",$A125&lt;&gt;"TOTAL"),IF(AND([6]PDI_DES__DEDICACIÓN!$M123&lt;&gt;"",[6]PDI_DES__DEDICACIÓN!$M123&lt;&gt;0),[6]PDI_DES__DEDICACIÓN!$M123,""),IF($A125="TOTAL",SUM(INDIRECT("H4:H"&amp;ROW()-1)),""))</f>
        <v/>
      </c>
      <c r="I125" s="6" t="str">
        <f ca="1">IF(AND($A125&lt;&gt;"",$A125&lt;&gt;"TOTAL"),IF(AND([6]PDI_DES__DEDICACIÓN!$O123&lt;&gt;"",[6]PDI_DES__DEDICACIÓN!$O123&lt;&gt;0),[6]PDI_DES__DEDICACIÓN!$O123,""),IF($A125="TOTAL",SUM(INDIRECT("I4:I"&amp;ROW()-1)),""))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IF(AND($A125&lt;&gt;"",$A125&lt;&gt;"TOTAL"),IF(AND([6]PDI_DES__DEDICACIÓN!$R123&lt;&gt;"",[6]PDI_DES__DEDICACIÓN!$R123&lt;&gt;0),[6]PDI_DES__DEDICACIÓN!$R123,""),IF($A125="TOTAL",SUM(INDIRECT("K4:K"&amp;ROW()-1)),""))</f>
        <v/>
      </c>
      <c r="L125" s="6" t="str">
        <f ca="1">IF(AND($A125&lt;&gt;"",$A125&lt;&gt;"TOTAL"),IF(AND([6]PDI_DES__DEDICACIÓN!$T123&lt;&gt;"",[6]PDI_DES__DEDICACIÓN!$T123&lt;&gt;0),[6]PDI_DES__DEDICACIÓN!$T123,""),IF($A125="TOTAL",SUM(INDIRECT("L4:L"&amp;ROW()-1)),""))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IF(AND($A125&lt;&gt;"",$A125&lt;&gt;"TOTAL"),IF(AND([6]PDI_DES__DEDICACIÓN!$W123&lt;&gt;"",[6]PDI_DES__DEDICACIÓN!$W123&lt;&gt;0),[6]PDI_DES__DEDICACIÓN!$W123,""),IF($A125="TOTAL",SUM(INDIRECT("N4:N"&amp;ROW()-1)),""))</f>
        <v/>
      </c>
      <c r="O125" s="6" t="str">
        <f ca="1">IF(AND($A125&lt;&gt;"",$A125&lt;&gt;"TOTAL"),IF(AND([6]PDI_DES__DEDICACIÓN!$Y123&lt;&gt;"",[6]PDI_DES__DEDICACIÓN!$Y123&lt;&gt;0),[6]PDI_DES__DEDICACIÓN!$Y123,""),IF($A125="TOTAL",SUM(INDIRECT("O4:O"&amp;ROW()-1)),""))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IF(AND($A125&lt;&gt;"",$A125&lt;&gt;"TOTAL"),IF(AND([6]PDI_DES__DEDICACIÓN!$AB123&lt;&gt;"",[6]PDI_DES__DEDICACIÓN!$AB123&lt;&gt;0),[6]PDI_DES__DEDICACIÓN!$AB123,""),IF($A125="TOTAL",SUM(INDIRECT("Q4:Q"&amp;ROW()-1)),""))</f>
        <v/>
      </c>
      <c r="R125" s="6" t="str">
        <f ca="1">IF(AND($A125&lt;&gt;"",$A125&lt;&gt;"TOTAL"),IF(AND([6]PDI_DES__DEDICACIÓN!$AD123&lt;&gt;"",[6]PDI_DES__DEDICACIÓN!$AD123&lt;&gt;0),[6]PDI_DES__DEDICACIÓN!$AD123,""),IF($A125="TOTAL",SUM(INDIRECT("R4:R"&amp;ROW()-1)),""))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IF(AND($A125&lt;&gt;"",$A125&lt;&gt;"TOTAL"),IF(AND([6]PDI_DES__DEDICACIÓN!$AG123&lt;&gt;"",[6]PDI_DES__DEDICACIÓN!$AG123&lt;&gt;0),[6]PDI_DES__DEDICACIÓN!$AG123,""),IF($A125="TOTAL",SUM(INDIRECT("T4:T"&amp;ROW()-1)),""))</f>
        <v/>
      </c>
      <c r="U125" s="6" t="str">
        <f ca="1">IF(AND($A125&lt;&gt;"",$A125&lt;&gt;"TOTAL"),IF(AND([6]PDI_DES__DEDICACIÓN!$AI123&lt;&gt;"",[6]PDI_DES__DEDICACIÓN!$AI123&lt;&gt;0),[6]PDI_DES__DEDICACIÓN!$AI123,""),IF($A125="TOTAL",SUM(INDIRECT("U4:U"&amp;ROW()-1)),""))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IF(AND($A125&lt;&gt;"",$A125&lt;&gt;"TOTAL"),IF(AND([6]PDI_DES__DEDICACIÓN!$AL123&lt;&gt;"",[6]PDI_DES__DEDICACIÓN!$AL123&lt;&gt;0),[6]PDI_DES__DEDICACIÓN!$AL123,""),IF($A125="TOTAL",SUM(INDIRECT("W4:W"&amp;ROW()-1)),""))</f>
        <v/>
      </c>
      <c r="X125" s="6" t="str">
        <f ca="1">IF(AND($A125&lt;&gt;"",$A125&lt;&gt;"TOTAL"),IF(AND([6]PDI_DES__DEDICACIÓN!$AN123&lt;&gt;"",[6]PDI_DES__DEDICACIÓN!$AN123&lt;&gt;0),[6]PDI_DES__DEDICACIÓN!$AN123,""),IF($A125="TOTAL",SUM(INDIRECT("X4:X"&amp;ROW()-1)),""))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IF(AND($A125&lt;&gt;"",$A125&lt;&gt;"TOTAL"),IF(AND([6]PDI_DES__DEDICACIÓN!$AQ123&lt;&gt;"",[6]PDI_DES__DEDICACIÓN!$AQ123&lt;&gt;0),[6]PDI_DES__DEDICACIÓN!$AQ123,""),IF($A125="TOTAL",SUM(INDIRECT("Z4:Z"&amp;ROW()-1)),""))</f>
        <v/>
      </c>
      <c r="AA125" s="6" t="str">
        <f ca="1">IF(AND($A125&lt;&gt;"",$A125&lt;&gt;"TOTAL"),IF(AND([6]PDI_DES__DEDICACIÓN!$AS123&lt;&gt;"",[6]PDI_DES__DEDICACIÓN!$AS123&lt;&gt;0),[6]PDI_DES__DEDICACIÓN!$AS123,""),IF($A125="TOTAL",SUM(INDIRECT("AA4:AA"&amp;ROW()-1)),""))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IF(AND($A125&lt;&gt;"",$A125&lt;&gt;"TOTAL"),IF(AND([6]PDI_DES__DEDICACIÓN!$AV123&lt;&gt;"",[6]PDI_DES__DEDICACIÓN!$AV123&lt;&gt;0),[6]PDI_DES__DEDICACIÓN!$AV123,""),IF($A125="TOTAL",SUM(INDIRECT("AC4:AC"&amp;ROW()-1)),""))</f>
        <v/>
      </c>
      <c r="AD125" s="6" t="str">
        <f ca="1">IF(AND($A125&lt;&gt;"",$A125&lt;&gt;"TOTAL"),IF(AND([6]PDI_DES__DEDICACIÓN!$AX123&lt;&gt;"",[6]PDI_DES__DEDICACIÓN!$AX123&lt;&gt;0),[6]PDI_DES__DEDICACIÓN!$AX123,""),IF($A125="TOTAL",SUM(INDIRECT("AD4:AD"&amp;ROW()-1)),""))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IF(AND($A125&lt;&gt;"",$A125&lt;&gt;"TOTAL"),IF(AND([6]PDI_DES__DEDICACIÓN!$BA123&lt;&gt;"",[6]PDI_DES__DEDICACIÓN!$BA123&lt;&gt;0),[6]PDI_DES__DEDICACIÓN!$BA123,""),IF($A125="TOTAL",SUM(INDIRECT("AF4:AF"&amp;ROW()-1)),""))</f>
        <v/>
      </c>
      <c r="AG125" s="6" t="str">
        <f ca="1">IF(AND($A125&lt;&gt;"",$A125&lt;&gt;"TOTAL"),IF(AND([6]PDI_DES__DEDICACIÓN!$BC123&lt;&gt;"",[6]PDI_DES__DEDICACIÓN!$BC123&lt;&gt;0),[6]PDI_DES__DEDICACIÓN!$BC123,""),IF($A125="TOTAL",SUM(INDIRECT("AG4:AG"&amp;ROW()-1)),""))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IF(AND($A125&lt;&gt;"",$A125&lt;&gt;"TOTAL"),IF(AND([6]PDI_DES__DEDICACIÓN!$BF123&lt;&gt;"",[6]PDI_DES__DEDICACIÓN!$BF123&lt;&gt;0),[6]PDI_DES__DEDICACIÓN!$BF123,""),IF($A125="TOTAL",SUM(INDIRECT("AI4:AI"&amp;ROW()-1)),""))</f>
        <v/>
      </c>
      <c r="AJ125" s="6" t="str">
        <f ca="1">IF(AND($A125&lt;&gt;"",$A125&lt;&gt;"TOTAL"),IF(AND([6]PDI_DES__DEDICACIÓN!$BH123&lt;&gt;"",[6]PDI_DES__DEDICACIÓN!$BH123&lt;&gt;0),[6]PDI_DES__DEDICACIÓN!$BH123,""),IF($A125="TOTAL",SUM(INDIRECT("AJ4:AJ"&amp;ROW()-1)),""))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IF(AND($A125&lt;&gt;"",$A125&lt;&gt;"TOTAL"),IF(AND([6]PDI_DES__DEDICACIÓN!$BK123&lt;&gt;"",[6]PDI_DES__DEDICACIÓN!$BK123&lt;&gt;0),[6]PDI_DES__DEDICACIÓN!$BK123,""),IF($A125="TOTAL",SUM(INDIRECT("AL4:AL"&amp;ROW()-1)),""))</f>
        <v/>
      </c>
      <c r="AM125" s="6" t="str">
        <f ca="1">IF(AND($A125&lt;&gt;"",$A125&lt;&gt;"TOTAL"),IF(AND([6]PDI_DES__DEDICACIÓN!$BM123&lt;&gt;"",[6]PDI_DES__DEDICACIÓN!$BM123&lt;&gt;0),[6]PDI_DES__DEDICACIÓN!$BM123,""),IF($A125="TOTAL",SUM(INDIRECT("AM4:AM"&amp;ROW()-1)),""))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IF(AND($A125&lt;&gt;"",$A125&lt;&gt;"TOTAL"),IF(AND([6]PDI_DES__DEDICACIÓN!$BP123&lt;&gt;"",[6]PDI_DES__DEDICACIÓN!$BP123&lt;&gt;0),[6]PDI_DES__DEDICACIÓN!$BP123,""),IF($A125="TOTAL",SUM(INDIRECT("AO4:AO"&amp;ROW()-1)),""))</f>
        <v/>
      </c>
      <c r="AP125" s="6" t="str">
        <f ca="1">IF(AND($A125&lt;&gt;"",$A125&lt;&gt;"TOTAL"),IF(AND([6]PDI_DES__DEDICACIÓN!$BR123&lt;&gt;"",[6]PDI_DES__DEDICACIÓN!$BR123&lt;&gt;0),[6]PDI_DES__DEDICACIÓN!$BR123,""),IF($A125="TOTAL",SUM(INDIRECT("AP4:AP"&amp;ROW()-1)),""))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IF(AND($A125&lt;&gt;"",$A125&lt;&gt;"TOTAL"),IF(AND([6]PDI_DES__DEDICACIÓN!$BU123&lt;&gt;"",[6]PDI_DES__DEDICACIÓN!$BU123&lt;&gt;0),[6]PDI_DES__DEDICACIÓN!$BU123,""),IF($A125="TOTAL",SUM(INDIRECT("AR4:AR"&amp;ROW()-1)),""))</f>
        <v/>
      </c>
      <c r="AS125" s="6" t="str">
        <f ca="1">IF(AND($A125&lt;&gt;"",$A125&lt;&gt;"TOTAL"),IF(AND([6]PDI_DES__DEDICACIÓN!$BW123&lt;&gt;"",[6]PDI_DES__DEDICACIÓN!$BW123&lt;&gt;0),[6]PDI_DES__DEDICACIÓN!$BW123,""),IF($A125="TOTAL",SUM(INDIRECT("AS4:AS"&amp;ROW()-1)),""))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IF(AND($A125&lt;&gt;"",$A125&lt;&gt;"TOTAL"),IF(AND([6]PDI_DES__DEDICACIÓN!$BZ123&lt;&gt;"",[6]PDI_DES__DEDICACIÓN!$BZ123&lt;&gt;0),[6]PDI_DES__DEDICACIÓN!$BZ123,""),IF($A125="TOTAL",SUM(INDIRECT("AU4:AU"&amp;ROW()-1)),""))</f>
        <v/>
      </c>
      <c r="AV125" s="6" t="str">
        <f ca="1">IF(AND($A125&lt;&gt;"",$A125&lt;&gt;"TOTAL"),IF(AND([6]PDI_DES__DEDICACIÓN!$CB123&lt;&gt;"",[6]PDI_DES__DEDICACIÓN!$CB123&lt;&gt;0),[6]PDI_DES__DEDICACIÓN!$CB123,""),IF($A125="TOTAL",SUM(INDIRECT("AV4:AV"&amp;ROW()-1)),""))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IF(AND($A125&lt;&gt;"",$A125&lt;&gt;"TOTAL"),IF(AND([6]PDI_DES__DEDICACIÓN!$CE123&lt;&gt;"",[6]PDI_DES__DEDICACIÓN!$CE123&lt;&gt;0),[6]PDI_DES__DEDICACIÓN!$CE123,""),IF($A125="TOTAL",SUM(INDIRECT("AX4:AX"&amp;ROW()-1)),""))</f>
        <v/>
      </c>
      <c r="AY125" s="6" t="str">
        <f ca="1">IF(AND($A125&lt;&gt;"",$A125&lt;&gt;"TOTAL"),IF(AND([6]PDI_DES__DEDICACIÓN!$CG123&lt;&gt;"",[6]PDI_DES__DEDICACIÓN!$CG123&lt;&gt;0),[6]PDI_DES__DEDICACIÓN!$CG123,""),IF($A125="TOTAL",SUM(INDIRECT("AY4:AY"&amp;ROW()-1)),""))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IF(AND($A125&lt;&gt;"",$A125&lt;&gt;"TOTAL"),IF(AND([6]PDI_DES__DEDICACIÓN!$CJ123&lt;&gt;"",[6]PDI_DES__DEDICACIÓN!$CJ123&lt;&gt;0),[6]PDI_DES__DEDICACIÓN!$CJ123,""),IF($A125="TOTAL",SUM(INDIRECT("BA4:BA"&amp;ROW()-1)),""))</f>
        <v/>
      </c>
      <c r="BB125" s="6" t="str">
        <f ca="1">IF(AND($A125&lt;&gt;"",$A125&lt;&gt;"TOTAL"),IF(AND([6]PDI_DES__DEDICACIÓN!$CL123&lt;&gt;"",[6]PDI_DES__DEDICACIÓN!$CL123&lt;&gt;0),[6]PDI_DES__DEDICACIÓN!$CL123,""),IF($A125="TOTAL",SUM(INDIRECT("BB4:BB"&amp;ROW()-1)),""))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IF(AND($A125&lt;&gt;"",$A125&lt;&gt;"TOTAL"),IF(AND([6]PDI_DES__DEDICACIÓN!$CO123&lt;&gt;"",[6]PDI_DES__DEDICACIÓN!$CO123&lt;&gt;0),[6]PDI_DES__DEDICACIÓN!$CO123,""),IF($A125="TOTAL",SUM(INDIRECT("BD4:BD"&amp;ROW()-1)),""))</f>
        <v/>
      </c>
      <c r="BE125" s="6" t="str">
        <f ca="1">IF(AND($A125&lt;&gt;"",$A125&lt;&gt;"TOTAL"),IF(AND([6]PDI_DES__DEDICACIÓN!$CQ123&lt;&gt;"",[6]PDI_DES__DEDICACIÓN!$CQ123&lt;&gt;0),[6]PDI_DES__DEDICACIÓN!$CQ123,""),IF($A125="TOTAL",SUM(INDIRECT("BE4:BE"&amp;ROW()-1)),""))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IF([6]PDI_DES__DEDICACIÓN!$B124&lt;&gt;"",[6]PDI_DES__DEDICACIÓN!$B124,IF(AND([6]PDI_DES__DEDICACIÓN!$B124="",[6]PDI_DES__DEDICACIÓN!$B125="",[6]PDI_DES__DEDICACIÓN!$B123=""),"","TOTAL"))</f>
        <v/>
      </c>
      <c r="B126" s="6" t="str">
        <f ca="1">IF(AND($A126&lt;&gt;"",$A126&lt;&gt;"TOTAL"),IF(AND([6]PDI_DES__DEDICACIÓN!$C124&lt;&gt;"",[6]PDI_DES__DEDICACIÓN!$C124&lt;&gt;0),[6]PDI_DES__DEDICACIÓN!$C124,""),IF($A126="TOTAL",SUM(INDIRECT("B4:B"&amp;ROW()-1)),""))</f>
        <v/>
      </c>
      <c r="C126" s="6" t="str">
        <f ca="1">IF(AND($A126&lt;&gt;"",$A126&lt;&gt;"TOTAL"),IF(AND([6]PDI_DES__DEDICACIÓN!$E124&lt;&gt;"",[6]PDI_DES__DEDICACIÓN!$E124&lt;&gt;0),[6]PDI_DES__DEDICACIÓN!$E124,""),IF($A126="TOTAL",SUM(INDIRECT("C4:C"&amp;ROW()-1)),""))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IF(AND($A126&lt;&gt;"",$A126&lt;&gt;"TOTAL"),IF(AND([6]PDI_DES__DEDICACIÓN!$H124&lt;&gt;"",[6]PDI_DES__DEDICACIÓN!$H124&lt;&gt;0),[6]PDI_DES__DEDICACIÓN!$H124,""),IF($A126="TOTAL",SUM(INDIRECT("E4:E"&amp;ROW()-1)),""))</f>
        <v/>
      </c>
      <c r="F126" s="6" t="str">
        <f ca="1">IF(AND($A126&lt;&gt;"",$A126&lt;&gt;"TOTAL"),IF(AND([6]PDI_DES__DEDICACIÓN!$J124&lt;&gt;"",[6]PDI_DES__DEDICACIÓN!$J124&lt;&gt;0),[6]PDI_DES__DEDICACIÓN!$J124,""),IF($A126="TOTAL",SUM(INDIRECT("F4:F"&amp;ROW()-1)),""))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IF(AND($A126&lt;&gt;"",$A126&lt;&gt;"TOTAL"),IF(AND([6]PDI_DES__DEDICACIÓN!$M124&lt;&gt;"",[6]PDI_DES__DEDICACIÓN!$M124&lt;&gt;0),[6]PDI_DES__DEDICACIÓN!$M124,""),IF($A126="TOTAL",SUM(INDIRECT("H4:H"&amp;ROW()-1)),""))</f>
        <v/>
      </c>
      <c r="I126" s="6" t="str">
        <f ca="1">IF(AND($A126&lt;&gt;"",$A126&lt;&gt;"TOTAL"),IF(AND([6]PDI_DES__DEDICACIÓN!$O124&lt;&gt;"",[6]PDI_DES__DEDICACIÓN!$O124&lt;&gt;0),[6]PDI_DES__DEDICACIÓN!$O124,""),IF($A126="TOTAL",SUM(INDIRECT("I4:I"&amp;ROW()-1)),""))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IF(AND($A126&lt;&gt;"",$A126&lt;&gt;"TOTAL"),IF(AND([6]PDI_DES__DEDICACIÓN!$R124&lt;&gt;"",[6]PDI_DES__DEDICACIÓN!$R124&lt;&gt;0),[6]PDI_DES__DEDICACIÓN!$R124,""),IF($A126="TOTAL",SUM(INDIRECT("K4:K"&amp;ROW()-1)),""))</f>
        <v/>
      </c>
      <c r="L126" s="6" t="str">
        <f ca="1">IF(AND($A126&lt;&gt;"",$A126&lt;&gt;"TOTAL"),IF(AND([6]PDI_DES__DEDICACIÓN!$T124&lt;&gt;"",[6]PDI_DES__DEDICACIÓN!$T124&lt;&gt;0),[6]PDI_DES__DEDICACIÓN!$T124,""),IF($A126="TOTAL",SUM(INDIRECT("L4:L"&amp;ROW()-1)),""))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IF(AND($A126&lt;&gt;"",$A126&lt;&gt;"TOTAL"),IF(AND([6]PDI_DES__DEDICACIÓN!$W124&lt;&gt;"",[6]PDI_DES__DEDICACIÓN!$W124&lt;&gt;0),[6]PDI_DES__DEDICACIÓN!$W124,""),IF($A126="TOTAL",SUM(INDIRECT("N4:N"&amp;ROW()-1)),""))</f>
        <v/>
      </c>
      <c r="O126" s="6" t="str">
        <f ca="1">IF(AND($A126&lt;&gt;"",$A126&lt;&gt;"TOTAL"),IF(AND([6]PDI_DES__DEDICACIÓN!$Y124&lt;&gt;"",[6]PDI_DES__DEDICACIÓN!$Y124&lt;&gt;0),[6]PDI_DES__DEDICACIÓN!$Y124,""),IF($A126="TOTAL",SUM(INDIRECT("O4:O"&amp;ROW()-1)),""))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IF(AND($A126&lt;&gt;"",$A126&lt;&gt;"TOTAL"),IF(AND([6]PDI_DES__DEDICACIÓN!$AB124&lt;&gt;"",[6]PDI_DES__DEDICACIÓN!$AB124&lt;&gt;0),[6]PDI_DES__DEDICACIÓN!$AB124,""),IF($A126="TOTAL",SUM(INDIRECT("Q4:Q"&amp;ROW()-1)),""))</f>
        <v/>
      </c>
      <c r="R126" s="6" t="str">
        <f ca="1">IF(AND($A126&lt;&gt;"",$A126&lt;&gt;"TOTAL"),IF(AND([6]PDI_DES__DEDICACIÓN!$AD124&lt;&gt;"",[6]PDI_DES__DEDICACIÓN!$AD124&lt;&gt;0),[6]PDI_DES__DEDICACIÓN!$AD124,""),IF($A126="TOTAL",SUM(INDIRECT("R4:R"&amp;ROW()-1)),""))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IF(AND($A126&lt;&gt;"",$A126&lt;&gt;"TOTAL"),IF(AND([6]PDI_DES__DEDICACIÓN!$AG124&lt;&gt;"",[6]PDI_DES__DEDICACIÓN!$AG124&lt;&gt;0),[6]PDI_DES__DEDICACIÓN!$AG124,""),IF($A126="TOTAL",SUM(INDIRECT("T4:T"&amp;ROW()-1)),""))</f>
        <v/>
      </c>
      <c r="U126" s="6" t="str">
        <f ca="1">IF(AND($A126&lt;&gt;"",$A126&lt;&gt;"TOTAL"),IF(AND([6]PDI_DES__DEDICACIÓN!$AI124&lt;&gt;"",[6]PDI_DES__DEDICACIÓN!$AI124&lt;&gt;0),[6]PDI_DES__DEDICACIÓN!$AI124,""),IF($A126="TOTAL",SUM(INDIRECT("U4:U"&amp;ROW()-1)),""))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IF(AND($A126&lt;&gt;"",$A126&lt;&gt;"TOTAL"),IF(AND([6]PDI_DES__DEDICACIÓN!$AL124&lt;&gt;"",[6]PDI_DES__DEDICACIÓN!$AL124&lt;&gt;0),[6]PDI_DES__DEDICACIÓN!$AL124,""),IF($A126="TOTAL",SUM(INDIRECT("W4:W"&amp;ROW()-1)),""))</f>
        <v/>
      </c>
      <c r="X126" s="6" t="str">
        <f ca="1">IF(AND($A126&lt;&gt;"",$A126&lt;&gt;"TOTAL"),IF(AND([6]PDI_DES__DEDICACIÓN!$AN124&lt;&gt;"",[6]PDI_DES__DEDICACIÓN!$AN124&lt;&gt;0),[6]PDI_DES__DEDICACIÓN!$AN124,""),IF($A126="TOTAL",SUM(INDIRECT("X4:X"&amp;ROW()-1)),""))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IF(AND($A126&lt;&gt;"",$A126&lt;&gt;"TOTAL"),IF(AND([6]PDI_DES__DEDICACIÓN!$AQ124&lt;&gt;"",[6]PDI_DES__DEDICACIÓN!$AQ124&lt;&gt;0),[6]PDI_DES__DEDICACIÓN!$AQ124,""),IF($A126="TOTAL",SUM(INDIRECT("Z4:Z"&amp;ROW()-1)),""))</f>
        <v/>
      </c>
      <c r="AA126" s="6" t="str">
        <f ca="1">IF(AND($A126&lt;&gt;"",$A126&lt;&gt;"TOTAL"),IF(AND([6]PDI_DES__DEDICACIÓN!$AS124&lt;&gt;"",[6]PDI_DES__DEDICACIÓN!$AS124&lt;&gt;0),[6]PDI_DES__DEDICACIÓN!$AS124,""),IF($A126="TOTAL",SUM(INDIRECT("AA4:AA"&amp;ROW()-1)),""))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IF(AND($A126&lt;&gt;"",$A126&lt;&gt;"TOTAL"),IF(AND([6]PDI_DES__DEDICACIÓN!$AV124&lt;&gt;"",[6]PDI_DES__DEDICACIÓN!$AV124&lt;&gt;0),[6]PDI_DES__DEDICACIÓN!$AV124,""),IF($A126="TOTAL",SUM(INDIRECT("AC4:AC"&amp;ROW()-1)),""))</f>
        <v/>
      </c>
      <c r="AD126" s="6" t="str">
        <f ca="1">IF(AND($A126&lt;&gt;"",$A126&lt;&gt;"TOTAL"),IF(AND([6]PDI_DES__DEDICACIÓN!$AX124&lt;&gt;"",[6]PDI_DES__DEDICACIÓN!$AX124&lt;&gt;0),[6]PDI_DES__DEDICACIÓN!$AX124,""),IF($A126="TOTAL",SUM(INDIRECT("AD4:AD"&amp;ROW()-1)),""))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IF(AND($A126&lt;&gt;"",$A126&lt;&gt;"TOTAL"),IF(AND([6]PDI_DES__DEDICACIÓN!$BA124&lt;&gt;"",[6]PDI_DES__DEDICACIÓN!$BA124&lt;&gt;0),[6]PDI_DES__DEDICACIÓN!$BA124,""),IF($A126="TOTAL",SUM(INDIRECT("AF4:AF"&amp;ROW()-1)),""))</f>
        <v/>
      </c>
      <c r="AG126" s="6" t="str">
        <f ca="1">IF(AND($A126&lt;&gt;"",$A126&lt;&gt;"TOTAL"),IF(AND([6]PDI_DES__DEDICACIÓN!$BC124&lt;&gt;"",[6]PDI_DES__DEDICACIÓN!$BC124&lt;&gt;0),[6]PDI_DES__DEDICACIÓN!$BC124,""),IF($A126="TOTAL",SUM(INDIRECT("AG4:AG"&amp;ROW()-1)),""))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IF(AND($A126&lt;&gt;"",$A126&lt;&gt;"TOTAL"),IF(AND([6]PDI_DES__DEDICACIÓN!$BF124&lt;&gt;"",[6]PDI_DES__DEDICACIÓN!$BF124&lt;&gt;0),[6]PDI_DES__DEDICACIÓN!$BF124,""),IF($A126="TOTAL",SUM(INDIRECT("AI4:AI"&amp;ROW()-1)),""))</f>
        <v/>
      </c>
      <c r="AJ126" s="6" t="str">
        <f ca="1">IF(AND($A126&lt;&gt;"",$A126&lt;&gt;"TOTAL"),IF(AND([6]PDI_DES__DEDICACIÓN!$BH124&lt;&gt;"",[6]PDI_DES__DEDICACIÓN!$BH124&lt;&gt;0),[6]PDI_DES__DEDICACIÓN!$BH124,""),IF($A126="TOTAL",SUM(INDIRECT("AJ4:AJ"&amp;ROW()-1)),""))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IF(AND($A126&lt;&gt;"",$A126&lt;&gt;"TOTAL"),IF(AND([6]PDI_DES__DEDICACIÓN!$BK124&lt;&gt;"",[6]PDI_DES__DEDICACIÓN!$BK124&lt;&gt;0),[6]PDI_DES__DEDICACIÓN!$BK124,""),IF($A126="TOTAL",SUM(INDIRECT("AL4:AL"&amp;ROW()-1)),""))</f>
        <v/>
      </c>
      <c r="AM126" s="6" t="str">
        <f ca="1">IF(AND($A126&lt;&gt;"",$A126&lt;&gt;"TOTAL"),IF(AND([6]PDI_DES__DEDICACIÓN!$BM124&lt;&gt;"",[6]PDI_DES__DEDICACIÓN!$BM124&lt;&gt;0),[6]PDI_DES__DEDICACIÓN!$BM124,""),IF($A126="TOTAL",SUM(INDIRECT("AM4:AM"&amp;ROW()-1)),""))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IF(AND($A126&lt;&gt;"",$A126&lt;&gt;"TOTAL"),IF(AND([6]PDI_DES__DEDICACIÓN!$BP124&lt;&gt;"",[6]PDI_DES__DEDICACIÓN!$BP124&lt;&gt;0),[6]PDI_DES__DEDICACIÓN!$BP124,""),IF($A126="TOTAL",SUM(INDIRECT("AO4:AO"&amp;ROW()-1)),""))</f>
        <v/>
      </c>
      <c r="AP126" s="6" t="str">
        <f ca="1">IF(AND($A126&lt;&gt;"",$A126&lt;&gt;"TOTAL"),IF(AND([6]PDI_DES__DEDICACIÓN!$BR124&lt;&gt;"",[6]PDI_DES__DEDICACIÓN!$BR124&lt;&gt;0),[6]PDI_DES__DEDICACIÓN!$BR124,""),IF($A126="TOTAL",SUM(INDIRECT("AP4:AP"&amp;ROW()-1)),""))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IF(AND($A126&lt;&gt;"",$A126&lt;&gt;"TOTAL"),IF(AND([6]PDI_DES__DEDICACIÓN!$BU124&lt;&gt;"",[6]PDI_DES__DEDICACIÓN!$BU124&lt;&gt;0),[6]PDI_DES__DEDICACIÓN!$BU124,""),IF($A126="TOTAL",SUM(INDIRECT("AR4:AR"&amp;ROW()-1)),""))</f>
        <v/>
      </c>
      <c r="AS126" s="6" t="str">
        <f ca="1">IF(AND($A126&lt;&gt;"",$A126&lt;&gt;"TOTAL"),IF(AND([6]PDI_DES__DEDICACIÓN!$BW124&lt;&gt;"",[6]PDI_DES__DEDICACIÓN!$BW124&lt;&gt;0),[6]PDI_DES__DEDICACIÓN!$BW124,""),IF($A126="TOTAL",SUM(INDIRECT("AS4:AS"&amp;ROW()-1)),""))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IF(AND($A126&lt;&gt;"",$A126&lt;&gt;"TOTAL"),IF(AND([6]PDI_DES__DEDICACIÓN!$BZ124&lt;&gt;"",[6]PDI_DES__DEDICACIÓN!$BZ124&lt;&gt;0),[6]PDI_DES__DEDICACIÓN!$BZ124,""),IF($A126="TOTAL",SUM(INDIRECT("AU4:AU"&amp;ROW()-1)),""))</f>
        <v/>
      </c>
      <c r="AV126" s="6" t="str">
        <f ca="1">IF(AND($A126&lt;&gt;"",$A126&lt;&gt;"TOTAL"),IF(AND([6]PDI_DES__DEDICACIÓN!$CB124&lt;&gt;"",[6]PDI_DES__DEDICACIÓN!$CB124&lt;&gt;0),[6]PDI_DES__DEDICACIÓN!$CB124,""),IF($A126="TOTAL",SUM(INDIRECT("AV4:AV"&amp;ROW()-1)),""))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IF(AND($A126&lt;&gt;"",$A126&lt;&gt;"TOTAL"),IF(AND([6]PDI_DES__DEDICACIÓN!$CE124&lt;&gt;"",[6]PDI_DES__DEDICACIÓN!$CE124&lt;&gt;0),[6]PDI_DES__DEDICACIÓN!$CE124,""),IF($A126="TOTAL",SUM(INDIRECT("AX4:AX"&amp;ROW()-1)),""))</f>
        <v/>
      </c>
      <c r="AY126" s="6" t="str">
        <f ca="1">IF(AND($A126&lt;&gt;"",$A126&lt;&gt;"TOTAL"),IF(AND([6]PDI_DES__DEDICACIÓN!$CG124&lt;&gt;"",[6]PDI_DES__DEDICACIÓN!$CG124&lt;&gt;0),[6]PDI_DES__DEDICACIÓN!$CG124,""),IF($A126="TOTAL",SUM(INDIRECT("AY4:AY"&amp;ROW()-1)),""))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IF(AND($A126&lt;&gt;"",$A126&lt;&gt;"TOTAL"),IF(AND([6]PDI_DES__DEDICACIÓN!$CJ124&lt;&gt;"",[6]PDI_DES__DEDICACIÓN!$CJ124&lt;&gt;0),[6]PDI_DES__DEDICACIÓN!$CJ124,""),IF($A126="TOTAL",SUM(INDIRECT("BA4:BA"&amp;ROW()-1)),""))</f>
        <v/>
      </c>
      <c r="BB126" s="6" t="str">
        <f ca="1">IF(AND($A126&lt;&gt;"",$A126&lt;&gt;"TOTAL"),IF(AND([6]PDI_DES__DEDICACIÓN!$CL124&lt;&gt;"",[6]PDI_DES__DEDICACIÓN!$CL124&lt;&gt;0),[6]PDI_DES__DEDICACIÓN!$CL124,""),IF($A126="TOTAL",SUM(INDIRECT("BB4:BB"&amp;ROW()-1)),""))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IF(AND($A126&lt;&gt;"",$A126&lt;&gt;"TOTAL"),IF(AND([6]PDI_DES__DEDICACIÓN!$CO124&lt;&gt;"",[6]PDI_DES__DEDICACIÓN!$CO124&lt;&gt;0),[6]PDI_DES__DEDICACIÓN!$CO124,""),IF($A126="TOTAL",SUM(INDIRECT("BD4:BD"&amp;ROW()-1)),""))</f>
        <v/>
      </c>
      <c r="BE126" s="6" t="str">
        <f ca="1">IF(AND($A126&lt;&gt;"",$A126&lt;&gt;"TOTAL"),IF(AND([6]PDI_DES__DEDICACIÓN!$CQ124&lt;&gt;"",[6]PDI_DES__DEDICACIÓN!$CQ124&lt;&gt;0),[6]PDI_DES__DEDICACIÓN!$CQ124,""),IF($A126="TOTAL",SUM(INDIRECT("BE4:BE"&amp;ROW()-1)),""))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IF([6]PDI_DES__DEDICACIÓN!$B125&lt;&gt;"",[6]PDI_DES__DEDICACIÓN!$B125,IF(AND([6]PDI_DES__DEDICACIÓN!$B125="",[6]PDI_DES__DEDICACIÓN!$B126="",[6]PDI_DES__DEDICACIÓN!$B124=""),"","TOTAL"))</f>
        <v/>
      </c>
      <c r="B127" s="6" t="str">
        <f ca="1">IF(AND($A127&lt;&gt;"",$A127&lt;&gt;"TOTAL"),IF(AND([6]PDI_DES__DEDICACIÓN!$C125&lt;&gt;"",[6]PDI_DES__DEDICACIÓN!$C125&lt;&gt;0),[6]PDI_DES__DEDICACIÓN!$C125,""),IF($A127="TOTAL",SUM(INDIRECT("B4:B"&amp;ROW()-1)),""))</f>
        <v/>
      </c>
      <c r="C127" s="6" t="str">
        <f ca="1">IF(AND($A127&lt;&gt;"",$A127&lt;&gt;"TOTAL"),IF(AND([6]PDI_DES__DEDICACIÓN!$E125&lt;&gt;"",[6]PDI_DES__DEDICACIÓN!$E125&lt;&gt;0),[6]PDI_DES__DEDICACIÓN!$E125,""),IF($A127="TOTAL",SUM(INDIRECT("C4:C"&amp;ROW()-1)),""))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IF(AND($A127&lt;&gt;"",$A127&lt;&gt;"TOTAL"),IF(AND([6]PDI_DES__DEDICACIÓN!$H125&lt;&gt;"",[6]PDI_DES__DEDICACIÓN!$H125&lt;&gt;0),[6]PDI_DES__DEDICACIÓN!$H125,""),IF($A127="TOTAL",SUM(INDIRECT("E4:E"&amp;ROW()-1)),""))</f>
        <v/>
      </c>
      <c r="F127" s="6" t="str">
        <f ca="1">IF(AND($A127&lt;&gt;"",$A127&lt;&gt;"TOTAL"),IF(AND([6]PDI_DES__DEDICACIÓN!$J125&lt;&gt;"",[6]PDI_DES__DEDICACIÓN!$J125&lt;&gt;0),[6]PDI_DES__DEDICACIÓN!$J125,""),IF($A127="TOTAL",SUM(INDIRECT("F4:F"&amp;ROW()-1)),""))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IF(AND($A127&lt;&gt;"",$A127&lt;&gt;"TOTAL"),IF(AND([6]PDI_DES__DEDICACIÓN!$M125&lt;&gt;"",[6]PDI_DES__DEDICACIÓN!$M125&lt;&gt;0),[6]PDI_DES__DEDICACIÓN!$M125,""),IF($A127="TOTAL",SUM(INDIRECT("H4:H"&amp;ROW()-1)),""))</f>
        <v/>
      </c>
      <c r="I127" s="6" t="str">
        <f ca="1">IF(AND($A127&lt;&gt;"",$A127&lt;&gt;"TOTAL"),IF(AND([6]PDI_DES__DEDICACIÓN!$O125&lt;&gt;"",[6]PDI_DES__DEDICACIÓN!$O125&lt;&gt;0),[6]PDI_DES__DEDICACIÓN!$O125,""),IF($A127="TOTAL",SUM(INDIRECT("I4:I"&amp;ROW()-1)),""))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IF(AND($A127&lt;&gt;"",$A127&lt;&gt;"TOTAL"),IF(AND([6]PDI_DES__DEDICACIÓN!$R125&lt;&gt;"",[6]PDI_DES__DEDICACIÓN!$R125&lt;&gt;0),[6]PDI_DES__DEDICACIÓN!$R125,""),IF($A127="TOTAL",SUM(INDIRECT("K4:K"&amp;ROW()-1)),""))</f>
        <v/>
      </c>
      <c r="L127" s="6" t="str">
        <f ca="1">IF(AND($A127&lt;&gt;"",$A127&lt;&gt;"TOTAL"),IF(AND([6]PDI_DES__DEDICACIÓN!$T125&lt;&gt;"",[6]PDI_DES__DEDICACIÓN!$T125&lt;&gt;0),[6]PDI_DES__DEDICACIÓN!$T125,""),IF($A127="TOTAL",SUM(INDIRECT("L4:L"&amp;ROW()-1)),""))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IF(AND($A127&lt;&gt;"",$A127&lt;&gt;"TOTAL"),IF(AND([6]PDI_DES__DEDICACIÓN!$W125&lt;&gt;"",[6]PDI_DES__DEDICACIÓN!$W125&lt;&gt;0),[6]PDI_DES__DEDICACIÓN!$W125,""),IF($A127="TOTAL",SUM(INDIRECT("N4:N"&amp;ROW()-1)),""))</f>
        <v/>
      </c>
      <c r="O127" s="6" t="str">
        <f ca="1">IF(AND($A127&lt;&gt;"",$A127&lt;&gt;"TOTAL"),IF(AND([6]PDI_DES__DEDICACIÓN!$Y125&lt;&gt;"",[6]PDI_DES__DEDICACIÓN!$Y125&lt;&gt;0),[6]PDI_DES__DEDICACIÓN!$Y125,""),IF($A127="TOTAL",SUM(INDIRECT("O4:O"&amp;ROW()-1)),""))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IF(AND($A127&lt;&gt;"",$A127&lt;&gt;"TOTAL"),IF(AND([6]PDI_DES__DEDICACIÓN!$AB125&lt;&gt;"",[6]PDI_DES__DEDICACIÓN!$AB125&lt;&gt;0),[6]PDI_DES__DEDICACIÓN!$AB125,""),IF($A127="TOTAL",SUM(INDIRECT("Q4:Q"&amp;ROW()-1)),""))</f>
        <v/>
      </c>
      <c r="R127" s="6" t="str">
        <f ca="1">IF(AND($A127&lt;&gt;"",$A127&lt;&gt;"TOTAL"),IF(AND([6]PDI_DES__DEDICACIÓN!$AD125&lt;&gt;"",[6]PDI_DES__DEDICACIÓN!$AD125&lt;&gt;0),[6]PDI_DES__DEDICACIÓN!$AD125,""),IF($A127="TOTAL",SUM(INDIRECT("R4:R"&amp;ROW()-1)),""))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IF(AND($A127&lt;&gt;"",$A127&lt;&gt;"TOTAL"),IF(AND([6]PDI_DES__DEDICACIÓN!$AG125&lt;&gt;"",[6]PDI_DES__DEDICACIÓN!$AG125&lt;&gt;0),[6]PDI_DES__DEDICACIÓN!$AG125,""),IF($A127="TOTAL",SUM(INDIRECT("T4:T"&amp;ROW()-1)),""))</f>
        <v/>
      </c>
      <c r="U127" s="6" t="str">
        <f ca="1">IF(AND($A127&lt;&gt;"",$A127&lt;&gt;"TOTAL"),IF(AND([6]PDI_DES__DEDICACIÓN!$AI125&lt;&gt;"",[6]PDI_DES__DEDICACIÓN!$AI125&lt;&gt;0),[6]PDI_DES__DEDICACIÓN!$AI125,""),IF($A127="TOTAL",SUM(INDIRECT("U4:U"&amp;ROW()-1)),""))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IF(AND($A127&lt;&gt;"",$A127&lt;&gt;"TOTAL"),IF(AND([6]PDI_DES__DEDICACIÓN!$AL125&lt;&gt;"",[6]PDI_DES__DEDICACIÓN!$AL125&lt;&gt;0),[6]PDI_DES__DEDICACIÓN!$AL125,""),IF($A127="TOTAL",SUM(INDIRECT("W4:W"&amp;ROW()-1)),""))</f>
        <v/>
      </c>
      <c r="X127" s="6" t="str">
        <f ca="1">IF(AND($A127&lt;&gt;"",$A127&lt;&gt;"TOTAL"),IF(AND([6]PDI_DES__DEDICACIÓN!$AN125&lt;&gt;"",[6]PDI_DES__DEDICACIÓN!$AN125&lt;&gt;0),[6]PDI_DES__DEDICACIÓN!$AN125,""),IF($A127="TOTAL",SUM(INDIRECT("X4:X"&amp;ROW()-1)),""))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IF(AND($A127&lt;&gt;"",$A127&lt;&gt;"TOTAL"),IF(AND([6]PDI_DES__DEDICACIÓN!$AQ125&lt;&gt;"",[6]PDI_DES__DEDICACIÓN!$AQ125&lt;&gt;0),[6]PDI_DES__DEDICACIÓN!$AQ125,""),IF($A127="TOTAL",SUM(INDIRECT("Z4:Z"&amp;ROW()-1)),""))</f>
        <v/>
      </c>
      <c r="AA127" s="6" t="str">
        <f ca="1">IF(AND($A127&lt;&gt;"",$A127&lt;&gt;"TOTAL"),IF(AND([6]PDI_DES__DEDICACIÓN!$AS125&lt;&gt;"",[6]PDI_DES__DEDICACIÓN!$AS125&lt;&gt;0),[6]PDI_DES__DEDICACIÓN!$AS125,""),IF($A127="TOTAL",SUM(INDIRECT("AA4:AA"&amp;ROW()-1)),""))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IF(AND($A127&lt;&gt;"",$A127&lt;&gt;"TOTAL"),IF(AND([6]PDI_DES__DEDICACIÓN!$AV125&lt;&gt;"",[6]PDI_DES__DEDICACIÓN!$AV125&lt;&gt;0),[6]PDI_DES__DEDICACIÓN!$AV125,""),IF($A127="TOTAL",SUM(INDIRECT("AC4:AC"&amp;ROW()-1)),""))</f>
        <v/>
      </c>
      <c r="AD127" s="6" t="str">
        <f ca="1">IF(AND($A127&lt;&gt;"",$A127&lt;&gt;"TOTAL"),IF(AND([6]PDI_DES__DEDICACIÓN!$AX125&lt;&gt;"",[6]PDI_DES__DEDICACIÓN!$AX125&lt;&gt;0),[6]PDI_DES__DEDICACIÓN!$AX125,""),IF($A127="TOTAL",SUM(INDIRECT("AD4:AD"&amp;ROW()-1)),""))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IF(AND($A127&lt;&gt;"",$A127&lt;&gt;"TOTAL"),IF(AND([6]PDI_DES__DEDICACIÓN!$BA125&lt;&gt;"",[6]PDI_DES__DEDICACIÓN!$BA125&lt;&gt;0),[6]PDI_DES__DEDICACIÓN!$BA125,""),IF($A127="TOTAL",SUM(INDIRECT("AF4:AF"&amp;ROW()-1)),""))</f>
        <v/>
      </c>
      <c r="AG127" s="6" t="str">
        <f ca="1">IF(AND($A127&lt;&gt;"",$A127&lt;&gt;"TOTAL"),IF(AND([6]PDI_DES__DEDICACIÓN!$BC125&lt;&gt;"",[6]PDI_DES__DEDICACIÓN!$BC125&lt;&gt;0),[6]PDI_DES__DEDICACIÓN!$BC125,""),IF($A127="TOTAL",SUM(INDIRECT("AG4:AG"&amp;ROW()-1)),""))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IF(AND($A127&lt;&gt;"",$A127&lt;&gt;"TOTAL"),IF(AND([6]PDI_DES__DEDICACIÓN!$BF125&lt;&gt;"",[6]PDI_DES__DEDICACIÓN!$BF125&lt;&gt;0),[6]PDI_DES__DEDICACIÓN!$BF125,""),IF($A127="TOTAL",SUM(INDIRECT("AI4:AI"&amp;ROW()-1)),""))</f>
        <v/>
      </c>
      <c r="AJ127" s="6" t="str">
        <f ca="1">IF(AND($A127&lt;&gt;"",$A127&lt;&gt;"TOTAL"),IF(AND([6]PDI_DES__DEDICACIÓN!$BH125&lt;&gt;"",[6]PDI_DES__DEDICACIÓN!$BH125&lt;&gt;0),[6]PDI_DES__DEDICACIÓN!$BH125,""),IF($A127="TOTAL",SUM(INDIRECT("AJ4:AJ"&amp;ROW()-1)),""))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IF(AND($A127&lt;&gt;"",$A127&lt;&gt;"TOTAL"),IF(AND([6]PDI_DES__DEDICACIÓN!$BK125&lt;&gt;"",[6]PDI_DES__DEDICACIÓN!$BK125&lt;&gt;0),[6]PDI_DES__DEDICACIÓN!$BK125,""),IF($A127="TOTAL",SUM(INDIRECT("AL4:AL"&amp;ROW()-1)),""))</f>
        <v/>
      </c>
      <c r="AM127" s="6" t="str">
        <f ca="1">IF(AND($A127&lt;&gt;"",$A127&lt;&gt;"TOTAL"),IF(AND([6]PDI_DES__DEDICACIÓN!$BM125&lt;&gt;"",[6]PDI_DES__DEDICACIÓN!$BM125&lt;&gt;0),[6]PDI_DES__DEDICACIÓN!$BM125,""),IF($A127="TOTAL",SUM(INDIRECT("AM4:AM"&amp;ROW()-1)),""))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IF(AND($A127&lt;&gt;"",$A127&lt;&gt;"TOTAL"),IF(AND([6]PDI_DES__DEDICACIÓN!$BP125&lt;&gt;"",[6]PDI_DES__DEDICACIÓN!$BP125&lt;&gt;0),[6]PDI_DES__DEDICACIÓN!$BP125,""),IF($A127="TOTAL",SUM(INDIRECT("AO4:AO"&amp;ROW()-1)),""))</f>
        <v/>
      </c>
      <c r="AP127" s="6" t="str">
        <f ca="1">IF(AND($A127&lt;&gt;"",$A127&lt;&gt;"TOTAL"),IF(AND([6]PDI_DES__DEDICACIÓN!$BR125&lt;&gt;"",[6]PDI_DES__DEDICACIÓN!$BR125&lt;&gt;0),[6]PDI_DES__DEDICACIÓN!$BR125,""),IF($A127="TOTAL",SUM(INDIRECT("AP4:AP"&amp;ROW()-1)),""))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IF(AND($A127&lt;&gt;"",$A127&lt;&gt;"TOTAL"),IF(AND([6]PDI_DES__DEDICACIÓN!$BU125&lt;&gt;"",[6]PDI_DES__DEDICACIÓN!$BU125&lt;&gt;0),[6]PDI_DES__DEDICACIÓN!$BU125,""),IF($A127="TOTAL",SUM(INDIRECT("AR4:AR"&amp;ROW()-1)),""))</f>
        <v/>
      </c>
      <c r="AS127" s="6" t="str">
        <f ca="1">IF(AND($A127&lt;&gt;"",$A127&lt;&gt;"TOTAL"),IF(AND([6]PDI_DES__DEDICACIÓN!$BW125&lt;&gt;"",[6]PDI_DES__DEDICACIÓN!$BW125&lt;&gt;0),[6]PDI_DES__DEDICACIÓN!$BW125,""),IF($A127="TOTAL",SUM(INDIRECT("AS4:AS"&amp;ROW()-1)),""))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IF(AND($A127&lt;&gt;"",$A127&lt;&gt;"TOTAL"),IF(AND([6]PDI_DES__DEDICACIÓN!$BZ125&lt;&gt;"",[6]PDI_DES__DEDICACIÓN!$BZ125&lt;&gt;0),[6]PDI_DES__DEDICACIÓN!$BZ125,""),IF($A127="TOTAL",SUM(INDIRECT("AU4:AU"&amp;ROW()-1)),""))</f>
        <v/>
      </c>
      <c r="AV127" s="6" t="str">
        <f ca="1">IF(AND($A127&lt;&gt;"",$A127&lt;&gt;"TOTAL"),IF(AND([6]PDI_DES__DEDICACIÓN!$CB125&lt;&gt;"",[6]PDI_DES__DEDICACIÓN!$CB125&lt;&gt;0),[6]PDI_DES__DEDICACIÓN!$CB125,""),IF($A127="TOTAL",SUM(INDIRECT("AV4:AV"&amp;ROW()-1)),""))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IF(AND($A127&lt;&gt;"",$A127&lt;&gt;"TOTAL"),IF(AND([6]PDI_DES__DEDICACIÓN!$CE125&lt;&gt;"",[6]PDI_DES__DEDICACIÓN!$CE125&lt;&gt;0),[6]PDI_DES__DEDICACIÓN!$CE125,""),IF($A127="TOTAL",SUM(INDIRECT("AX4:AX"&amp;ROW()-1)),""))</f>
        <v/>
      </c>
      <c r="AY127" s="6" t="str">
        <f ca="1">IF(AND($A127&lt;&gt;"",$A127&lt;&gt;"TOTAL"),IF(AND([6]PDI_DES__DEDICACIÓN!$CG125&lt;&gt;"",[6]PDI_DES__DEDICACIÓN!$CG125&lt;&gt;0),[6]PDI_DES__DEDICACIÓN!$CG125,""),IF($A127="TOTAL",SUM(INDIRECT("AY4:AY"&amp;ROW()-1)),""))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IF(AND($A127&lt;&gt;"",$A127&lt;&gt;"TOTAL"),IF(AND([6]PDI_DES__DEDICACIÓN!$CJ125&lt;&gt;"",[6]PDI_DES__DEDICACIÓN!$CJ125&lt;&gt;0),[6]PDI_DES__DEDICACIÓN!$CJ125,""),IF($A127="TOTAL",SUM(INDIRECT("BA4:BA"&amp;ROW()-1)),""))</f>
        <v/>
      </c>
      <c r="BB127" s="6" t="str">
        <f ca="1">IF(AND($A127&lt;&gt;"",$A127&lt;&gt;"TOTAL"),IF(AND([6]PDI_DES__DEDICACIÓN!$CL125&lt;&gt;"",[6]PDI_DES__DEDICACIÓN!$CL125&lt;&gt;0),[6]PDI_DES__DEDICACIÓN!$CL125,""),IF($A127="TOTAL",SUM(INDIRECT("BB4:BB"&amp;ROW()-1)),""))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IF(AND($A127&lt;&gt;"",$A127&lt;&gt;"TOTAL"),IF(AND([6]PDI_DES__DEDICACIÓN!$CO125&lt;&gt;"",[6]PDI_DES__DEDICACIÓN!$CO125&lt;&gt;0),[6]PDI_DES__DEDICACIÓN!$CO125,""),IF($A127="TOTAL",SUM(INDIRECT("BD4:BD"&amp;ROW()-1)),""))</f>
        <v/>
      </c>
      <c r="BE127" s="6" t="str">
        <f ca="1">IF(AND($A127&lt;&gt;"",$A127&lt;&gt;"TOTAL"),IF(AND([6]PDI_DES__DEDICACIÓN!$CQ125&lt;&gt;"",[6]PDI_DES__DEDICACIÓN!$CQ125&lt;&gt;0),[6]PDI_DES__DEDICACIÓN!$CQ125,""),IF($A127="TOTAL",SUM(INDIRECT("BE4:BE"&amp;ROW()-1)),""))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IF([6]PDI_DES__DEDICACIÓN!$B126&lt;&gt;"",[6]PDI_DES__DEDICACIÓN!$B126,IF(AND([6]PDI_DES__DEDICACIÓN!$B126="",[6]PDI_DES__DEDICACIÓN!$B127="",[6]PDI_DES__DEDICACIÓN!$B125=""),"","TOTAL"))</f>
        <v/>
      </c>
      <c r="B128" s="6" t="str">
        <f ca="1">IF(AND($A128&lt;&gt;"",$A128&lt;&gt;"TOTAL"),IF(AND([6]PDI_DES__DEDICACIÓN!$C126&lt;&gt;"",[6]PDI_DES__DEDICACIÓN!$C126&lt;&gt;0),[6]PDI_DES__DEDICACIÓN!$C126,""),IF($A128="TOTAL",SUM(INDIRECT("B4:B"&amp;ROW()-1)),""))</f>
        <v/>
      </c>
      <c r="C128" s="6" t="str">
        <f ca="1">IF(AND($A128&lt;&gt;"",$A128&lt;&gt;"TOTAL"),IF(AND([6]PDI_DES__DEDICACIÓN!$E126&lt;&gt;"",[6]PDI_DES__DEDICACIÓN!$E126&lt;&gt;0),[6]PDI_DES__DEDICACIÓN!$E126,""),IF($A128="TOTAL",SUM(INDIRECT("C4:C"&amp;ROW()-1)),""))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IF(AND($A128&lt;&gt;"",$A128&lt;&gt;"TOTAL"),IF(AND([6]PDI_DES__DEDICACIÓN!$H126&lt;&gt;"",[6]PDI_DES__DEDICACIÓN!$H126&lt;&gt;0),[6]PDI_DES__DEDICACIÓN!$H126,""),IF($A128="TOTAL",SUM(INDIRECT("E4:E"&amp;ROW()-1)),""))</f>
        <v/>
      </c>
      <c r="F128" s="6" t="str">
        <f ca="1">IF(AND($A128&lt;&gt;"",$A128&lt;&gt;"TOTAL"),IF(AND([6]PDI_DES__DEDICACIÓN!$J126&lt;&gt;"",[6]PDI_DES__DEDICACIÓN!$J126&lt;&gt;0),[6]PDI_DES__DEDICACIÓN!$J126,""),IF($A128="TOTAL",SUM(INDIRECT("F4:F"&amp;ROW()-1)),""))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IF(AND($A128&lt;&gt;"",$A128&lt;&gt;"TOTAL"),IF(AND([6]PDI_DES__DEDICACIÓN!$M126&lt;&gt;"",[6]PDI_DES__DEDICACIÓN!$M126&lt;&gt;0),[6]PDI_DES__DEDICACIÓN!$M126,""),IF($A128="TOTAL",SUM(INDIRECT("H4:H"&amp;ROW()-1)),""))</f>
        <v/>
      </c>
      <c r="I128" s="6" t="str">
        <f ca="1">IF(AND($A128&lt;&gt;"",$A128&lt;&gt;"TOTAL"),IF(AND([6]PDI_DES__DEDICACIÓN!$O126&lt;&gt;"",[6]PDI_DES__DEDICACIÓN!$O126&lt;&gt;0),[6]PDI_DES__DEDICACIÓN!$O126,""),IF($A128="TOTAL",SUM(INDIRECT("I4:I"&amp;ROW()-1)),""))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IF(AND($A128&lt;&gt;"",$A128&lt;&gt;"TOTAL"),IF(AND([6]PDI_DES__DEDICACIÓN!$R126&lt;&gt;"",[6]PDI_DES__DEDICACIÓN!$R126&lt;&gt;0),[6]PDI_DES__DEDICACIÓN!$R126,""),IF($A128="TOTAL",SUM(INDIRECT("K4:K"&amp;ROW()-1)),""))</f>
        <v/>
      </c>
      <c r="L128" s="6" t="str">
        <f ca="1">IF(AND($A128&lt;&gt;"",$A128&lt;&gt;"TOTAL"),IF(AND([6]PDI_DES__DEDICACIÓN!$T126&lt;&gt;"",[6]PDI_DES__DEDICACIÓN!$T126&lt;&gt;0),[6]PDI_DES__DEDICACIÓN!$T126,""),IF($A128="TOTAL",SUM(INDIRECT("L4:L"&amp;ROW()-1)),""))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IF(AND($A128&lt;&gt;"",$A128&lt;&gt;"TOTAL"),IF(AND([6]PDI_DES__DEDICACIÓN!$W126&lt;&gt;"",[6]PDI_DES__DEDICACIÓN!$W126&lt;&gt;0),[6]PDI_DES__DEDICACIÓN!$W126,""),IF($A128="TOTAL",SUM(INDIRECT("N4:N"&amp;ROW()-1)),""))</f>
        <v/>
      </c>
      <c r="O128" s="6" t="str">
        <f ca="1">IF(AND($A128&lt;&gt;"",$A128&lt;&gt;"TOTAL"),IF(AND([6]PDI_DES__DEDICACIÓN!$Y126&lt;&gt;"",[6]PDI_DES__DEDICACIÓN!$Y126&lt;&gt;0),[6]PDI_DES__DEDICACIÓN!$Y126,""),IF($A128="TOTAL",SUM(INDIRECT("O4:O"&amp;ROW()-1)),""))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IF(AND($A128&lt;&gt;"",$A128&lt;&gt;"TOTAL"),IF(AND([6]PDI_DES__DEDICACIÓN!$AB126&lt;&gt;"",[6]PDI_DES__DEDICACIÓN!$AB126&lt;&gt;0),[6]PDI_DES__DEDICACIÓN!$AB126,""),IF($A128="TOTAL",SUM(INDIRECT("Q4:Q"&amp;ROW()-1)),""))</f>
        <v/>
      </c>
      <c r="R128" s="6" t="str">
        <f ca="1">IF(AND($A128&lt;&gt;"",$A128&lt;&gt;"TOTAL"),IF(AND([6]PDI_DES__DEDICACIÓN!$AD126&lt;&gt;"",[6]PDI_DES__DEDICACIÓN!$AD126&lt;&gt;0),[6]PDI_DES__DEDICACIÓN!$AD126,""),IF($A128="TOTAL",SUM(INDIRECT("R4:R"&amp;ROW()-1)),""))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IF(AND($A128&lt;&gt;"",$A128&lt;&gt;"TOTAL"),IF(AND([6]PDI_DES__DEDICACIÓN!$AG126&lt;&gt;"",[6]PDI_DES__DEDICACIÓN!$AG126&lt;&gt;0),[6]PDI_DES__DEDICACIÓN!$AG126,""),IF($A128="TOTAL",SUM(INDIRECT("T4:T"&amp;ROW()-1)),""))</f>
        <v/>
      </c>
      <c r="U128" s="6" t="str">
        <f ca="1">IF(AND($A128&lt;&gt;"",$A128&lt;&gt;"TOTAL"),IF(AND([6]PDI_DES__DEDICACIÓN!$AI126&lt;&gt;"",[6]PDI_DES__DEDICACIÓN!$AI126&lt;&gt;0),[6]PDI_DES__DEDICACIÓN!$AI126,""),IF($A128="TOTAL",SUM(INDIRECT("U4:U"&amp;ROW()-1)),""))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IF(AND($A128&lt;&gt;"",$A128&lt;&gt;"TOTAL"),IF(AND([6]PDI_DES__DEDICACIÓN!$AL126&lt;&gt;"",[6]PDI_DES__DEDICACIÓN!$AL126&lt;&gt;0),[6]PDI_DES__DEDICACIÓN!$AL126,""),IF($A128="TOTAL",SUM(INDIRECT("W4:W"&amp;ROW()-1)),""))</f>
        <v/>
      </c>
      <c r="X128" s="6" t="str">
        <f ca="1">IF(AND($A128&lt;&gt;"",$A128&lt;&gt;"TOTAL"),IF(AND([6]PDI_DES__DEDICACIÓN!$AN126&lt;&gt;"",[6]PDI_DES__DEDICACIÓN!$AN126&lt;&gt;0),[6]PDI_DES__DEDICACIÓN!$AN126,""),IF($A128="TOTAL",SUM(INDIRECT("X4:X"&amp;ROW()-1)),""))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IF(AND($A128&lt;&gt;"",$A128&lt;&gt;"TOTAL"),IF(AND([6]PDI_DES__DEDICACIÓN!$AQ126&lt;&gt;"",[6]PDI_DES__DEDICACIÓN!$AQ126&lt;&gt;0),[6]PDI_DES__DEDICACIÓN!$AQ126,""),IF($A128="TOTAL",SUM(INDIRECT("Z4:Z"&amp;ROW()-1)),""))</f>
        <v/>
      </c>
      <c r="AA128" s="6" t="str">
        <f ca="1">IF(AND($A128&lt;&gt;"",$A128&lt;&gt;"TOTAL"),IF(AND([6]PDI_DES__DEDICACIÓN!$AS126&lt;&gt;"",[6]PDI_DES__DEDICACIÓN!$AS126&lt;&gt;0),[6]PDI_DES__DEDICACIÓN!$AS126,""),IF($A128="TOTAL",SUM(INDIRECT("AA4:AA"&amp;ROW()-1)),""))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IF(AND($A128&lt;&gt;"",$A128&lt;&gt;"TOTAL"),IF(AND([6]PDI_DES__DEDICACIÓN!$AV126&lt;&gt;"",[6]PDI_DES__DEDICACIÓN!$AV126&lt;&gt;0),[6]PDI_DES__DEDICACIÓN!$AV126,""),IF($A128="TOTAL",SUM(INDIRECT("AC4:AC"&amp;ROW()-1)),""))</f>
        <v/>
      </c>
      <c r="AD128" s="6" t="str">
        <f ca="1">IF(AND($A128&lt;&gt;"",$A128&lt;&gt;"TOTAL"),IF(AND([6]PDI_DES__DEDICACIÓN!$AX126&lt;&gt;"",[6]PDI_DES__DEDICACIÓN!$AX126&lt;&gt;0),[6]PDI_DES__DEDICACIÓN!$AX126,""),IF($A128="TOTAL",SUM(INDIRECT("AD4:AD"&amp;ROW()-1)),""))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IF(AND($A128&lt;&gt;"",$A128&lt;&gt;"TOTAL"),IF(AND([6]PDI_DES__DEDICACIÓN!$BA126&lt;&gt;"",[6]PDI_DES__DEDICACIÓN!$BA126&lt;&gt;0),[6]PDI_DES__DEDICACIÓN!$BA126,""),IF($A128="TOTAL",SUM(INDIRECT("AF4:AF"&amp;ROW()-1)),""))</f>
        <v/>
      </c>
      <c r="AG128" s="6" t="str">
        <f ca="1">IF(AND($A128&lt;&gt;"",$A128&lt;&gt;"TOTAL"),IF(AND([6]PDI_DES__DEDICACIÓN!$BC126&lt;&gt;"",[6]PDI_DES__DEDICACIÓN!$BC126&lt;&gt;0),[6]PDI_DES__DEDICACIÓN!$BC126,""),IF($A128="TOTAL",SUM(INDIRECT("AG4:AG"&amp;ROW()-1)),""))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IF(AND($A128&lt;&gt;"",$A128&lt;&gt;"TOTAL"),IF(AND([6]PDI_DES__DEDICACIÓN!$BF126&lt;&gt;"",[6]PDI_DES__DEDICACIÓN!$BF126&lt;&gt;0),[6]PDI_DES__DEDICACIÓN!$BF126,""),IF($A128="TOTAL",SUM(INDIRECT("AI4:AI"&amp;ROW()-1)),""))</f>
        <v/>
      </c>
      <c r="AJ128" s="6" t="str">
        <f ca="1">IF(AND($A128&lt;&gt;"",$A128&lt;&gt;"TOTAL"),IF(AND([6]PDI_DES__DEDICACIÓN!$BH126&lt;&gt;"",[6]PDI_DES__DEDICACIÓN!$BH126&lt;&gt;0),[6]PDI_DES__DEDICACIÓN!$BH126,""),IF($A128="TOTAL",SUM(INDIRECT("AJ4:AJ"&amp;ROW()-1)),""))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IF(AND($A128&lt;&gt;"",$A128&lt;&gt;"TOTAL"),IF(AND([6]PDI_DES__DEDICACIÓN!$BK126&lt;&gt;"",[6]PDI_DES__DEDICACIÓN!$BK126&lt;&gt;0),[6]PDI_DES__DEDICACIÓN!$BK126,""),IF($A128="TOTAL",SUM(INDIRECT("AL4:AL"&amp;ROW()-1)),""))</f>
        <v/>
      </c>
      <c r="AM128" s="6" t="str">
        <f ca="1">IF(AND($A128&lt;&gt;"",$A128&lt;&gt;"TOTAL"),IF(AND([6]PDI_DES__DEDICACIÓN!$BM126&lt;&gt;"",[6]PDI_DES__DEDICACIÓN!$BM126&lt;&gt;0),[6]PDI_DES__DEDICACIÓN!$BM126,""),IF($A128="TOTAL",SUM(INDIRECT("AM4:AM"&amp;ROW()-1)),""))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IF(AND($A128&lt;&gt;"",$A128&lt;&gt;"TOTAL"),IF(AND([6]PDI_DES__DEDICACIÓN!$BP126&lt;&gt;"",[6]PDI_DES__DEDICACIÓN!$BP126&lt;&gt;0),[6]PDI_DES__DEDICACIÓN!$BP126,""),IF($A128="TOTAL",SUM(INDIRECT("AO4:AO"&amp;ROW()-1)),""))</f>
        <v/>
      </c>
      <c r="AP128" s="6" t="str">
        <f ca="1">IF(AND($A128&lt;&gt;"",$A128&lt;&gt;"TOTAL"),IF(AND([6]PDI_DES__DEDICACIÓN!$BR126&lt;&gt;"",[6]PDI_DES__DEDICACIÓN!$BR126&lt;&gt;0),[6]PDI_DES__DEDICACIÓN!$BR126,""),IF($A128="TOTAL",SUM(INDIRECT("AP4:AP"&amp;ROW()-1)),""))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IF(AND($A128&lt;&gt;"",$A128&lt;&gt;"TOTAL"),IF(AND([6]PDI_DES__DEDICACIÓN!$BU126&lt;&gt;"",[6]PDI_DES__DEDICACIÓN!$BU126&lt;&gt;0),[6]PDI_DES__DEDICACIÓN!$BU126,""),IF($A128="TOTAL",SUM(INDIRECT("AR4:AR"&amp;ROW()-1)),""))</f>
        <v/>
      </c>
      <c r="AS128" s="6" t="str">
        <f ca="1">IF(AND($A128&lt;&gt;"",$A128&lt;&gt;"TOTAL"),IF(AND([6]PDI_DES__DEDICACIÓN!$BW126&lt;&gt;"",[6]PDI_DES__DEDICACIÓN!$BW126&lt;&gt;0),[6]PDI_DES__DEDICACIÓN!$BW126,""),IF($A128="TOTAL",SUM(INDIRECT("AS4:AS"&amp;ROW()-1)),""))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IF(AND($A128&lt;&gt;"",$A128&lt;&gt;"TOTAL"),IF(AND([6]PDI_DES__DEDICACIÓN!$BZ126&lt;&gt;"",[6]PDI_DES__DEDICACIÓN!$BZ126&lt;&gt;0),[6]PDI_DES__DEDICACIÓN!$BZ126,""),IF($A128="TOTAL",SUM(INDIRECT("AU4:AU"&amp;ROW()-1)),""))</f>
        <v/>
      </c>
      <c r="AV128" s="6" t="str">
        <f ca="1">IF(AND($A128&lt;&gt;"",$A128&lt;&gt;"TOTAL"),IF(AND([6]PDI_DES__DEDICACIÓN!$CB126&lt;&gt;"",[6]PDI_DES__DEDICACIÓN!$CB126&lt;&gt;0),[6]PDI_DES__DEDICACIÓN!$CB126,""),IF($A128="TOTAL",SUM(INDIRECT("AV4:AV"&amp;ROW()-1)),""))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IF(AND($A128&lt;&gt;"",$A128&lt;&gt;"TOTAL"),IF(AND([6]PDI_DES__DEDICACIÓN!$CE126&lt;&gt;"",[6]PDI_DES__DEDICACIÓN!$CE126&lt;&gt;0),[6]PDI_DES__DEDICACIÓN!$CE126,""),IF($A128="TOTAL",SUM(INDIRECT("AX4:AX"&amp;ROW()-1)),""))</f>
        <v/>
      </c>
      <c r="AY128" s="6" t="str">
        <f ca="1">IF(AND($A128&lt;&gt;"",$A128&lt;&gt;"TOTAL"),IF(AND([6]PDI_DES__DEDICACIÓN!$CG126&lt;&gt;"",[6]PDI_DES__DEDICACIÓN!$CG126&lt;&gt;0),[6]PDI_DES__DEDICACIÓN!$CG126,""),IF($A128="TOTAL",SUM(INDIRECT("AY4:AY"&amp;ROW()-1)),""))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IF(AND($A128&lt;&gt;"",$A128&lt;&gt;"TOTAL"),IF(AND([6]PDI_DES__DEDICACIÓN!$CJ126&lt;&gt;"",[6]PDI_DES__DEDICACIÓN!$CJ126&lt;&gt;0),[6]PDI_DES__DEDICACIÓN!$CJ126,""),IF($A128="TOTAL",SUM(INDIRECT("BA4:BA"&amp;ROW()-1)),""))</f>
        <v/>
      </c>
      <c r="BB128" s="6" t="str">
        <f ca="1">IF(AND($A128&lt;&gt;"",$A128&lt;&gt;"TOTAL"),IF(AND([6]PDI_DES__DEDICACIÓN!$CL126&lt;&gt;"",[6]PDI_DES__DEDICACIÓN!$CL126&lt;&gt;0),[6]PDI_DES__DEDICACIÓN!$CL126,""),IF($A128="TOTAL",SUM(INDIRECT("BB4:BB"&amp;ROW()-1)),""))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IF(AND($A128&lt;&gt;"",$A128&lt;&gt;"TOTAL"),IF(AND([6]PDI_DES__DEDICACIÓN!$CO126&lt;&gt;"",[6]PDI_DES__DEDICACIÓN!$CO126&lt;&gt;0),[6]PDI_DES__DEDICACIÓN!$CO126,""),IF($A128="TOTAL",SUM(INDIRECT("BD4:BD"&amp;ROW()-1)),""))</f>
        <v/>
      </c>
      <c r="BE128" s="6" t="str">
        <f ca="1">IF(AND($A128&lt;&gt;"",$A128&lt;&gt;"TOTAL"),IF(AND([6]PDI_DES__DEDICACIÓN!$CQ126&lt;&gt;"",[6]PDI_DES__DEDICACIÓN!$CQ126&lt;&gt;0),[6]PDI_DES__DEDICACIÓN!$CQ126,""),IF($A128="TOTAL",SUM(INDIRECT("BE4:BE"&amp;ROW()-1)),""))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IF([6]PDI_DES__DEDICACIÓN!$B127&lt;&gt;"",[6]PDI_DES__DEDICACIÓN!$B127,IF(AND([6]PDI_DES__DEDICACIÓN!$B127="",[6]PDI_DES__DEDICACIÓN!$B128="",[6]PDI_DES__DEDICACIÓN!$B126=""),"","TOTAL"))</f>
        <v/>
      </c>
      <c r="B129" s="6" t="str">
        <f ca="1">IF(AND($A129&lt;&gt;"",$A129&lt;&gt;"TOTAL"),IF(AND([6]PDI_DES__DEDICACIÓN!$C127&lt;&gt;"",[6]PDI_DES__DEDICACIÓN!$C127&lt;&gt;0),[6]PDI_DES__DEDICACIÓN!$C127,""),IF($A129="TOTAL",SUM(INDIRECT("B4:B"&amp;ROW()-1)),""))</f>
        <v/>
      </c>
      <c r="C129" s="6" t="str">
        <f ca="1">IF(AND($A129&lt;&gt;"",$A129&lt;&gt;"TOTAL"),IF(AND([6]PDI_DES__DEDICACIÓN!$E127&lt;&gt;"",[6]PDI_DES__DEDICACIÓN!$E127&lt;&gt;0),[6]PDI_DES__DEDICACIÓN!$E127,""),IF($A129="TOTAL",SUM(INDIRECT("C4:C"&amp;ROW()-1)),""))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IF(AND($A129&lt;&gt;"",$A129&lt;&gt;"TOTAL"),IF(AND([6]PDI_DES__DEDICACIÓN!$H127&lt;&gt;"",[6]PDI_DES__DEDICACIÓN!$H127&lt;&gt;0),[6]PDI_DES__DEDICACIÓN!$H127,""),IF($A129="TOTAL",SUM(INDIRECT("E4:E"&amp;ROW()-1)),""))</f>
        <v/>
      </c>
      <c r="F129" s="6" t="str">
        <f ca="1">IF(AND($A129&lt;&gt;"",$A129&lt;&gt;"TOTAL"),IF(AND([6]PDI_DES__DEDICACIÓN!$J127&lt;&gt;"",[6]PDI_DES__DEDICACIÓN!$J127&lt;&gt;0),[6]PDI_DES__DEDICACIÓN!$J127,""),IF($A129="TOTAL",SUM(INDIRECT("F4:F"&amp;ROW()-1)),""))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IF(AND($A129&lt;&gt;"",$A129&lt;&gt;"TOTAL"),IF(AND([6]PDI_DES__DEDICACIÓN!$M127&lt;&gt;"",[6]PDI_DES__DEDICACIÓN!$M127&lt;&gt;0),[6]PDI_DES__DEDICACIÓN!$M127,""),IF($A129="TOTAL",SUM(INDIRECT("H4:H"&amp;ROW()-1)),""))</f>
        <v/>
      </c>
      <c r="I129" s="6" t="str">
        <f ca="1">IF(AND($A129&lt;&gt;"",$A129&lt;&gt;"TOTAL"),IF(AND([6]PDI_DES__DEDICACIÓN!$O127&lt;&gt;"",[6]PDI_DES__DEDICACIÓN!$O127&lt;&gt;0),[6]PDI_DES__DEDICACIÓN!$O127,""),IF($A129="TOTAL",SUM(INDIRECT("I4:I"&amp;ROW()-1)),""))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IF(AND($A129&lt;&gt;"",$A129&lt;&gt;"TOTAL"),IF(AND([6]PDI_DES__DEDICACIÓN!$R127&lt;&gt;"",[6]PDI_DES__DEDICACIÓN!$R127&lt;&gt;0),[6]PDI_DES__DEDICACIÓN!$R127,""),IF($A129="TOTAL",SUM(INDIRECT("K4:K"&amp;ROW()-1)),""))</f>
        <v/>
      </c>
      <c r="L129" s="6" t="str">
        <f ca="1">IF(AND($A129&lt;&gt;"",$A129&lt;&gt;"TOTAL"),IF(AND([6]PDI_DES__DEDICACIÓN!$T127&lt;&gt;"",[6]PDI_DES__DEDICACIÓN!$T127&lt;&gt;0),[6]PDI_DES__DEDICACIÓN!$T127,""),IF($A129="TOTAL",SUM(INDIRECT("L4:L"&amp;ROW()-1)),""))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IF(AND($A129&lt;&gt;"",$A129&lt;&gt;"TOTAL"),IF(AND([6]PDI_DES__DEDICACIÓN!$W127&lt;&gt;"",[6]PDI_DES__DEDICACIÓN!$W127&lt;&gt;0),[6]PDI_DES__DEDICACIÓN!$W127,""),IF($A129="TOTAL",SUM(INDIRECT("N4:N"&amp;ROW()-1)),""))</f>
        <v/>
      </c>
      <c r="O129" s="6" t="str">
        <f ca="1">IF(AND($A129&lt;&gt;"",$A129&lt;&gt;"TOTAL"),IF(AND([6]PDI_DES__DEDICACIÓN!$Y127&lt;&gt;"",[6]PDI_DES__DEDICACIÓN!$Y127&lt;&gt;0),[6]PDI_DES__DEDICACIÓN!$Y127,""),IF($A129="TOTAL",SUM(INDIRECT("O4:O"&amp;ROW()-1)),""))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IF(AND($A129&lt;&gt;"",$A129&lt;&gt;"TOTAL"),IF(AND([6]PDI_DES__DEDICACIÓN!$AB127&lt;&gt;"",[6]PDI_DES__DEDICACIÓN!$AB127&lt;&gt;0),[6]PDI_DES__DEDICACIÓN!$AB127,""),IF($A129="TOTAL",SUM(INDIRECT("Q4:Q"&amp;ROW()-1)),""))</f>
        <v/>
      </c>
      <c r="R129" s="6" t="str">
        <f ca="1">IF(AND($A129&lt;&gt;"",$A129&lt;&gt;"TOTAL"),IF(AND([6]PDI_DES__DEDICACIÓN!$AD127&lt;&gt;"",[6]PDI_DES__DEDICACIÓN!$AD127&lt;&gt;0),[6]PDI_DES__DEDICACIÓN!$AD127,""),IF($A129="TOTAL",SUM(INDIRECT("R4:R"&amp;ROW()-1)),""))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IF(AND($A129&lt;&gt;"",$A129&lt;&gt;"TOTAL"),IF(AND([6]PDI_DES__DEDICACIÓN!$AG127&lt;&gt;"",[6]PDI_DES__DEDICACIÓN!$AG127&lt;&gt;0),[6]PDI_DES__DEDICACIÓN!$AG127,""),IF($A129="TOTAL",SUM(INDIRECT("T4:T"&amp;ROW()-1)),""))</f>
        <v/>
      </c>
      <c r="U129" s="6" t="str">
        <f ca="1">IF(AND($A129&lt;&gt;"",$A129&lt;&gt;"TOTAL"),IF(AND([6]PDI_DES__DEDICACIÓN!$AI127&lt;&gt;"",[6]PDI_DES__DEDICACIÓN!$AI127&lt;&gt;0),[6]PDI_DES__DEDICACIÓN!$AI127,""),IF($A129="TOTAL",SUM(INDIRECT("U4:U"&amp;ROW()-1)),""))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IF(AND($A129&lt;&gt;"",$A129&lt;&gt;"TOTAL"),IF(AND([6]PDI_DES__DEDICACIÓN!$AL127&lt;&gt;"",[6]PDI_DES__DEDICACIÓN!$AL127&lt;&gt;0),[6]PDI_DES__DEDICACIÓN!$AL127,""),IF($A129="TOTAL",SUM(INDIRECT("W4:W"&amp;ROW()-1)),""))</f>
        <v/>
      </c>
      <c r="X129" s="6" t="str">
        <f ca="1">IF(AND($A129&lt;&gt;"",$A129&lt;&gt;"TOTAL"),IF(AND([6]PDI_DES__DEDICACIÓN!$AN127&lt;&gt;"",[6]PDI_DES__DEDICACIÓN!$AN127&lt;&gt;0),[6]PDI_DES__DEDICACIÓN!$AN127,""),IF($A129="TOTAL",SUM(INDIRECT("X4:X"&amp;ROW()-1)),""))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IF(AND($A129&lt;&gt;"",$A129&lt;&gt;"TOTAL"),IF(AND([6]PDI_DES__DEDICACIÓN!$AQ127&lt;&gt;"",[6]PDI_DES__DEDICACIÓN!$AQ127&lt;&gt;0),[6]PDI_DES__DEDICACIÓN!$AQ127,""),IF($A129="TOTAL",SUM(INDIRECT("Z4:Z"&amp;ROW()-1)),""))</f>
        <v/>
      </c>
      <c r="AA129" s="6" t="str">
        <f ca="1">IF(AND($A129&lt;&gt;"",$A129&lt;&gt;"TOTAL"),IF(AND([6]PDI_DES__DEDICACIÓN!$AS127&lt;&gt;"",[6]PDI_DES__DEDICACIÓN!$AS127&lt;&gt;0),[6]PDI_DES__DEDICACIÓN!$AS127,""),IF($A129="TOTAL",SUM(INDIRECT("AA4:AA"&amp;ROW()-1)),""))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IF(AND($A129&lt;&gt;"",$A129&lt;&gt;"TOTAL"),IF(AND([6]PDI_DES__DEDICACIÓN!$AV127&lt;&gt;"",[6]PDI_DES__DEDICACIÓN!$AV127&lt;&gt;0),[6]PDI_DES__DEDICACIÓN!$AV127,""),IF($A129="TOTAL",SUM(INDIRECT("AC4:AC"&amp;ROW()-1)),""))</f>
        <v/>
      </c>
      <c r="AD129" s="6" t="str">
        <f ca="1">IF(AND($A129&lt;&gt;"",$A129&lt;&gt;"TOTAL"),IF(AND([6]PDI_DES__DEDICACIÓN!$AX127&lt;&gt;"",[6]PDI_DES__DEDICACIÓN!$AX127&lt;&gt;0),[6]PDI_DES__DEDICACIÓN!$AX127,""),IF($A129="TOTAL",SUM(INDIRECT("AD4:AD"&amp;ROW()-1)),""))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IF(AND($A129&lt;&gt;"",$A129&lt;&gt;"TOTAL"),IF(AND([6]PDI_DES__DEDICACIÓN!$BA127&lt;&gt;"",[6]PDI_DES__DEDICACIÓN!$BA127&lt;&gt;0),[6]PDI_DES__DEDICACIÓN!$BA127,""),IF($A129="TOTAL",SUM(INDIRECT("AF4:AF"&amp;ROW()-1)),""))</f>
        <v/>
      </c>
      <c r="AG129" s="6" t="str">
        <f ca="1">IF(AND($A129&lt;&gt;"",$A129&lt;&gt;"TOTAL"),IF(AND([6]PDI_DES__DEDICACIÓN!$BC127&lt;&gt;"",[6]PDI_DES__DEDICACIÓN!$BC127&lt;&gt;0),[6]PDI_DES__DEDICACIÓN!$BC127,""),IF($A129="TOTAL",SUM(INDIRECT("AG4:AG"&amp;ROW()-1)),""))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IF(AND($A129&lt;&gt;"",$A129&lt;&gt;"TOTAL"),IF(AND([6]PDI_DES__DEDICACIÓN!$BF127&lt;&gt;"",[6]PDI_DES__DEDICACIÓN!$BF127&lt;&gt;0),[6]PDI_DES__DEDICACIÓN!$BF127,""),IF($A129="TOTAL",SUM(INDIRECT("AI4:AI"&amp;ROW()-1)),""))</f>
        <v/>
      </c>
      <c r="AJ129" s="6" t="str">
        <f ca="1">IF(AND($A129&lt;&gt;"",$A129&lt;&gt;"TOTAL"),IF(AND([6]PDI_DES__DEDICACIÓN!$BH127&lt;&gt;"",[6]PDI_DES__DEDICACIÓN!$BH127&lt;&gt;0),[6]PDI_DES__DEDICACIÓN!$BH127,""),IF($A129="TOTAL",SUM(INDIRECT("AJ4:AJ"&amp;ROW()-1)),""))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IF(AND($A129&lt;&gt;"",$A129&lt;&gt;"TOTAL"),IF(AND([6]PDI_DES__DEDICACIÓN!$BK127&lt;&gt;"",[6]PDI_DES__DEDICACIÓN!$BK127&lt;&gt;0),[6]PDI_DES__DEDICACIÓN!$BK127,""),IF($A129="TOTAL",SUM(INDIRECT("AL4:AL"&amp;ROW()-1)),""))</f>
        <v/>
      </c>
      <c r="AM129" s="6" t="str">
        <f ca="1">IF(AND($A129&lt;&gt;"",$A129&lt;&gt;"TOTAL"),IF(AND([6]PDI_DES__DEDICACIÓN!$BM127&lt;&gt;"",[6]PDI_DES__DEDICACIÓN!$BM127&lt;&gt;0),[6]PDI_DES__DEDICACIÓN!$BM127,""),IF($A129="TOTAL",SUM(INDIRECT("AM4:AM"&amp;ROW()-1)),""))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IF(AND($A129&lt;&gt;"",$A129&lt;&gt;"TOTAL"),IF(AND([6]PDI_DES__DEDICACIÓN!$BP127&lt;&gt;"",[6]PDI_DES__DEDICACIÓN!$BP127&lt;&gt;0),[6]PDI_DES__DEDICACIÓN!$BP127,""),IF($A129="TOTAL",SUM(INDIRECT("AO4:AO"&amp;ROW()-1)),""))</f>
        <v/>
      </c>
      <c r="AP129" s="6" t="str">
        <f ca="1">IF(AND($A129&lt;&gt;"",$A129&lt;&gt;"TOTAL"),IF(AND([6]PDI_DES__DEDICACIÓN!$BR127&lt;&gt;"",[6]PDI_DES__DEDICACIÓN!$BR127&lt;&gt;0),[6]PDI_DES__DEDICACIÓN!$BR127,""),IF($A129="TOTAL",SUM(INDIRECT("AP4:AP"&amp;ROW()-1)),""))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IF(AND($A129&lt;&gt;"",$A129&lt;&gt;"TOTAL"),IF(AND([6]PDI_DES__DEDICACIÓN!$BU127&lt;&gt;"",[6]PDI_DES__DEDICACIÓN!$BU127&lt;&gt;0),[6]PDI_DES__DEDICACIÓN!$BU127,""),IF($A129="TOTAL",SUM(INDIRECT("AR4:AR"&amp;ROW()-1)),""))</f>
        <v/>
      </c>
      <c r="AS129" s="6" t="str">
        <f ca="1">IF(AND($A129&lt;&gt;"",$A129&lt;&gt;"TOTAL"),IF(AND([6]PDI_DES__DEDICACIÓN!$BW127&lt;&gt;"",[6]PDI_DES__DEDICACIÓN!$BW127&lt;&gt;0),[6]PDI_DES__DEDICACIÓN!$BW127,""),IF($A129="TOTAL",SUM(INDIRECT("AS4:AS"&amp;ROW()-1)),""))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IF(AND($A129&lt;&gt;"",$A129&lt;&gt;"TOTAL"),IF(AND([6]PDI_DES__DEDICACIÓN!$BZ127&lt;&gt;"",[6]PDI_DES__DEDICACIÓN!$BZ127&lt;&gt;0),[6]PDI_DES__DEDICACIÓN!$BZ127,""),IF($A129="TOTAL",SUM(INDIRECT("AU4:AU"&amp;ROW()-1)),""))</f>
        <v/>
      </c>
      <c r="AV129" s="6" t="str">
        <f ca="1">IF(AND($A129&lt;&gt;"",$A129&lt;&gt;"TOTAL"),IF(AND([6]PDI_DES__DEDICACIÓN!$CB127&lt;&gt;"",[6]PDI_DES__DEDICACIÓN!$CB127&lt;&gt;0),[6]PDI_DES__DEDICACIÓN!$CB127,""),IF($A129="TOTAL",SUM(INDIRECT("AV4:AV"&amp;ROW()-1)),""))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IF(AND($A129&lt;&gt;"",$A129&lt;&gt;"TOTAL"),IF(AND([6]PDI_DES__DEDICACIÓN!$CE127&lt;&gt;"",[6]PDI_DES__DEDICACIÓN!$CE127&lt;&gt;0),[6]PDI_DES__DEDICACIÓN!$CE127,""),IF($A129="TOTAL",SUM(INDIRECT("AX4:AX"&amp;ROW()-1)),""))</f>
        <v/>
      </c>
      <c r="AY129" s="6" t="str">
        <f ca="1">IF(AND($A129&lt;&gt;"",$A129&lt;&gt;"TOTAL"),IF(AND([6]PDI_DES__DEDICACIÓN!$CG127&lt;&gt;"",[6]PDI_DES__DEDICACIÓN!$CG127&lt;&gt;0),[6]PDI_DES__DEDICACIÓN!$CG127,""),IF($A129="TOTAL",SUM(INDIRECT("AY4:AY"&amp;ROW()-1)),""))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IF(AND($A129&lt;&gt;"",$A129&lt;&gt;"TOTAL"),IF(AND([6]PDI_DES__DEDICACIÓN!$CJ127&lt;&gt;"",[6]PDI_DES__DEDICACIÓN!$CJ127&lt;&gt;0),[6]PDI_DES__DEDICACIÓN!$CJ127,""),IF($A129="TOTAL",SUM(INDIRECT("BA4:BA"&amp;ROW()-1)),""))</f>
        <v/>
      </c>
      <c r="BB129" s="6" t="str">
        <f ca="1">IF(AND($A129&lt;&gt;"",$A129&lt;&gt;"TOTAL"),IF(AND([6]PDI_DES__DEDICACIÓN!$CL127&lt;&gt;"",[6]PDI_DES__DEDICACIÓN!$CL127&lt;&gt;0),[6]PDI_DES__DEDICACIÓN!$CL127,""),IF($A129="TOTAL",SUM(INDIRECT("BB4:BB"&amp;ROW()-1)),""))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IF(AND($A129&lt;&gt;"",$A129&lt;&gt;"TOTAL"),IF(AND([6]PDI_DES__DEDICACIÓN!$CO127&lt;&gt;"",[6]PDI_DES__DEDICACIÓN!$CO127&lt;&gt;0),[6]PDI_DES__DEDICACIÓN!$CO127,""),IF($A129="TOTAL",SUM(INDIRECT("BD4:BD"&amp;ROW()-1)),""))</f>
        <v/>
      </c>
      <c r="BE129" s="6" t="str">
        <f ca="1">IF(AND($A129&lt;&gt;"",$A129&lt;&gt;"TOTAL"),IF(AND([6]PDI_DES__DEDICACIÓN!$CQ127&lt;&gt;"",[6]PDI_DES__DEDICACIÓN!$CQ127&lt;&gt;0),[6]PDI_DES__DEDICACIÓN!$CQ127,""),IF($A129="TOTAL",SUM(INDIRECT("BE4:BE"&amp;ROW()-1)),""))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IF([6]PDI_DES__DEDICACIÓN!$B128&lt;&gt;"",[6]PDI_DES__DEDICACIÓN!$B128,IF(AND([6]PDI_DES__DEDICACIÓN!$B128="",[6]PDI_DES__DEDICACIÓN!$B129="",[6]PDI_DES__DEDICACIÓN!$B127=""),"","TOTAL"))</f>
        <v/>
      </c>
      <c r="B130" s="6" t="str">
        <f ca="1">IF(AND($A130&lt;&gt;"",$A130&lt;&gt;"TOTAL"),IF(AND([6]PDI_DES__DEDICACIÓN!$C128&lt;&gt;"",[6]PDI_DES__DEDICACIÓN!$C128&lt;&gt;0),[6]PDI_DES__DEDICACIÓN!$C128,""),IF($A130="TOTAL",SUM(INDIRECT("B4:B"&amp;ROW()-1)),""))</f>
        <v/>
      </c>
      <c r="C130" s="6" t="str">
        <f ca="1">IF(AND($A130&lt;&gt;"",$A130&lt;&gt;"TOTAL"),IF(AND([6]PDI_DES__DEDICACIÓN!$E128&lt;&gt;"",[6]PDI_DES__DEDICACIÓN!$E128&lt;&gt;0),[6]PDI_DES__DEDICACIÓN!$E128,""),IF($A130="TOTAL",SUM(INDIRECT("C4:C"&amp;ROW()-1)),""))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IF(AND($A130&lt;&gt;"",$A130&lt;&gt;"TOTAL"),IF(AND([6]PDI_DES__DEDICACIÓN!$H128&lt;&gt;"",[6]PDI_DES__DEDICACIÓN!$H128&lt;&gt;0),[6]PDI_DES__DEDICACIÓN!$H128,""),IF($A130="TOTAL",SUM(INDIRECT("E4:E"&amp;ROW()-1)),""))</f>
        <v/>
      </c>
      <c r="F130" s="6" t="str">
        <f ca="1">IF(AND($A130&lt;&gt;"",$A130&lt;&gt;"TOTAL"),IF(AND([6]PDI_DES__DEDICACIÓN!$J128&lt;&gt;"",[6]PDI_DES__DEDICACIÓN!$J128&lt;&gt;0),[6]PDI_DES__DEDICACIÓN!$J128,""),IF($A130="TOTAL",SUM(INDIRECT("F4:F"&amp;ROW()-1)),""))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IF(AND($A130&lt;&gt;"",$A130&lt;&gt;"TOTAL"),IF(AND([6]PDI_DES__DEDICACIÓN!$M128&lt;&gt;"",[6]PDI_DES__DEDICACIÓN!$M128&lt;&gt;0),[6]PDI_DES__DEDICACIÓN!$M128,""),IF($A130="TOTAL",SUM(INDIRECT("H4:H"&amp;ROW()-1)),""))</f>
        <v/>
      </c>
      <c r="I130" s="6" t="str">
        <f ca="1">IF(AND($A130&lt;&gt;"",$A130&lt;&gt;"TOTAL"),IF(AND([6]PDI_DES__DEDICACIÓN!$O128&lt;&gt;"",[6]PDI_DES__DEDICACIÓN!$O128&lt;&gt;0),[6]PDI_DES__DEDICACIÓN!$O128,""),IF($A130="TOTAL",SUM(INDIRECT("I4:I"&amp;ROW()-1)),""))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IF(AND($A130&lt;&gt;"",$A130&lt;&gt;"TOTAL"),IF(AND([6]PDI_DES__DEDICACIÓN!$R128&lt;&gt;"",[6]PDI_DES__DEDICACIÓN!$R128&lt;&gt;0),[6]PDI_DES__DEDICACIÓN!$R128,""),IF($A130="TOTAL",SUM(INDIRECT("K4:K"&amp;ROW()-1)),""))</f>
        <v/>
      </c>
      <c r="L130" s="6" t="str">
        <f ca="1">IF(AND($A130&lt;&gt;"",$A130&lt;&gt;"TOTAL"),IF(AND([6]PDI_DES__DEDICACIÓN!$T128&lt;&gt;"",[6]PDI_DES__DEDICACIÓN!$T128&lt;&gt;0),[6]PDI_DES__DEDICACIÓN!$T128,""),IF($A130="TOTAL",SUM(INDIRECT("L4:L"&amp;ROW()-1)),""))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IF(AND($A130&lt;&gt;"",$A130&lt;&gt;"TOTAL"),IF(AND([6]PDI_DES__DEDICACIÓN!$W128&lt;&gt;"",[6]PDI_DES__DEDICACIÓN!$W128&lt;&gt;0),[6]PDI_DES__DEDICACIÓN!$W128,""),IF($A130="TOTAL",SUM(INDIRECT("N4:N"&amp;ROW()-1)),""))</f>
        <v/>
      </c>
      <c r="O130" s="6" t="str">
        <f ca="1">IF(AND($A130&lt;&gt;"",$A130&lt;&gt;"TOTAL"),IF(AND([6]PDI_DES__DEDICACIÓN!$Y128&lt;&gt;"",[6]PDI_DES__DEDICACIÓN!$Y128&lt;&gt;0),[6]PDI_DES__DEDICACIÓN!$Y128,""),IF($A130="TOTAL",SUM(INDIRECT("O4:O"&amp;ROW()-1)),""))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IF(AND($A130&lt;&gt;"",$A130&lt;&gt;"TOTAL"),IF(AND([6]PDI_DES__DEDICACIÓN!$AB128&lt;&gt;"",[6]PDI_DES__DEDICACIÓN!$AB128&lt;&gt;0),[6]PDI_DES__DEDICACIÓN!$AB128,""),IF($A130="TOTAL",SUM(INDIRECT("Q4:Q"&amp;ROW()-1)),""))</f>
        <v/>
      </c>
      <c r="R130" s="6" t="str">
        <f ca="1">IF(AND($A130&lt;&gt;"",$A130&lt;&gt;"TOTAL"),IF(AND([6]PDI_DES__DEDICACIÓN!$AD128&lt;&gt;"",[6]PDI_DES__DEDICACIÓN!$AD128&lt;&gt;0),[6]PDI_DES__DEDICACIÓN!$AD128,""),IF($A130="TOTAL",SUM(INDIRECT("R4:R"&amp;ROW()-1)),""))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IF(AND($A130&lt;&gt;"",$A130&lt;&gt;"TOTAL"),IF(AND([6]PDI_DES__DEDICACIÓN!$AG128&lt;&gt;"",[6]PDI_DES__DEDICACIÓN!$AG128&lt;&gt;0),[6]PDI_DES__DEDICACIÓN!$AG128,""),IF($A130="TOTAL",SUM(INDIRECT("T4:T"&amp;ROW()-1)),""))</f>
        <v/>
      </c>
      <c r="U130" s="6" t="str">
        <f ca="1">IF(AND($A130&lt;&gt;"",$A130&lt;&gt;"TOTAL"),IF(AND([6]PDI_DES__DEDICACIÓN!$AI128&lt;&gt;"",[6]PDI_DES__DEDICACIÓN!$AI128&lt;&gt;0),[6]PDI_DES__DEDICACIÓN!$AI128,""),IF($A130="TOTAL",SUM(INDIRECT("U4:U"&amp;ROW()-1)),""))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IF(AND($A130&lt;&gt;"",$A130&lt;&gt;"TOTAL"),IF(AND([6]PDI_DES__DEDICACIÓN!$AL128&lt;&gt;"",[6]PDI_DES__DEDICACIÓN!$AL128&lt;&gt;0),[6]PDI_DES__DEDICACIÓN!$AL128,""),IF($A130="TOTAL",SUM(INDIRECT("W4:W"&amp;ROW()-1)),""))</f>
        <v/>
      </c>
      <c r="X130" s="6" t="str">
        <f ca="1">IF(AND($A130&lt;&gt;"",$A130&lt;&gt;"TOTAL"),IF(AND([6]PDI_DES__DEDICACIÓN!$AN128&lt;&gt;"",[6]PDI_DES__DEDICACIÓN!$AN128&lt;&gt;0),[6]PDI_DES__DEDICACIÓN!$AN128,""),IF($A130="TOTAL",SUM(INDIRECT("X4:X"&amp;ROW()-1)),""))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IF(AND($A130&lt;&gt;"",$A130&lt;&gt;"TOTAL"),IF(AND([6]PDI_DES__DEDICACIÓN!$AQ128&lt;&gt;"",[6]PDI_DES__DEDICACIÓN!$AQ128&lt;&gt;0),[6]PDI_DES__DEDICACIÓN!$AQ128,""),IF($A130="TOTAL",SUM(INDIRECT("Z4:Z"&amp;ROW()-1)),""))</f>
        <v/>
      </c>
      <c r="AA130" s="6" t="str">
        <f ca="1">IF(AND($A130&lt;&gt;"",$A130&lt;&gt;"TOTAL"),IF(AND([6]PDI_DES__DEDICACIÓN!$AS128&lt;&gt;"",[6]PDI_DES__DEDICACIÓN!$AS128&lt;&gt;0),[6]PDI_DES__DEDICACIÓN!$AS128,""),IF($A130="TOTAL",SUM(INDIRECT("AA4:AA"&amp;ROW()-1)),""))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IF(AND($A130&lt;&gt;"",$A130&lt;&gt;"TOTAL"),IF(AND([6]PDI_DES__DEDICACIÓN!$AV128&lt;&gt;"",[6]PDI_DES__DEDICACIÓN!$AV128&lt;&gt;0),[6]PDI_DES__DEDICACIÓN!$AV128,""),IF($A130="TOTAL",SUM(INDIRECT("AC4:AC"&amp;ROW()-1)),""))</f>
        <v/>
      </c>
      <c r="AD130" s="6" t="str">
        <f ca="1">IF(AND($A130&lt;&gt;"",$A130&lt;&gt;"TOTAL"),IF(AND([6]PDI_DES__DEDICACIÓN!$AX128&lt;&gt;"",[6]PDI_DES__DEDICACIÓN!$AX128&lt;&gt;0),[6]PDI_DES__DEDICACIÓN!$AX128,""),IF($A130="TOTAL",SUM(INDIRECT("AD4:AD"&amp;ROW()-1)),""))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IF(AND($A130&lt;&gt;"",$A130&lt;&gt;"TOTAL"),IF(AND([6]PDI_DES__DEDICACIÓN!$BA128&lt;&gt;"",[6]PDI_DES__DEDICACIÓN!$BA128&lt;&gt;0),[6]PDI_DES__DEDICACIÓN!$BA128,""),IF($A130="TOTAL",SUM(INDIRECT("AF4:AF"&amp;ROW()-1)),""))</f>
        <v/>
      </c>
      <c r="AG130" s="6" t="str">
        <f ca="1">IF(AND($A130&lt;&gt;"",$A130&lt;&gt;"TOTAL"),IF(AND([6]PDI_DES__DEDICACIÓN!$BC128&lt;&gt;"",[6]PDI_DES__DEDICACIÓN!$BC128&lt;&gt;0),[6]PDI_DES__DEDICACIÓN!$BC128,""),IF($A130="TOTAL",SUM(INDIRECT("AG4:AG"&amp;ROW()-1)),""))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IF(AND($A130&lt;&gt;"",$A130&lt;&gt;"TOTAL"),IF(AND([6]PDI_DES__DEDICACIÓN!$BF128&lt;&gt;"",[6]PDI_DES__DEDICACIÓN!$BF128&lt;&gt;0),[6]PDI_DES__DEDICACIÓN!$BF128,""),IF($A130="TOTAL",SUM(INDIRECT("AI4:AI"&amp;ROW()-1)),""))</f>
        <v/>
      </c>
      <c r="AJ130" s="6" t="str">
        <f ca="1">IF(AND($A130&lt;&gt;"",$A130&lt;&gt;"TOTAL"),IF(AND([6]PDI_DES__DEDICACIÓN!$BH128&lt;&gt;"",[6]PDI_DES__DEDICACIÓN!$BH128&lt;&gt;0),[6]PDI_DES__DEDICACIÓN!$BH128,""),IF($A130="TOTAL",SUM(INDIRECT("AJ4:AJ"&amp;ROW()-1)),""))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IF(AND($A130&lt;&gt;"",$A130&lt;&gt;"TOTAL"),IF(AND([6]PDI_DES__DEDICACIÓN!$BK128&lt;&gt;"",[6]PDI_DES__DEDICACIÓN!$BK128&lt;&gt;0),[6]PDI_DES__DEDICACIÓN!$BK128,""),IF($A130="TOTAL",SUM(INDIRECT("AL4:AL"&amp;ROW()-1)),""))</f>
        <v/>
      </c>
      <c r="AM130" s="6" t="str">
        <f ca="1">IF(AND($A130&lt;&gt;"",$A130&lt;&gt;"TOTAL"),IF(AND([6]PDI_DES__DEDICACIÓN!$BM128&lt;&gt;"",[6]PDI_DES__DEDICACIÓN!$BM128&lt;&gt;0),[6]PDI_DES__DEDICACIÓN!$BM128,""),IF($A130="TOTAL",SUM(INDIRECT("AM4:AM"&amp;ROW()-1)),""))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IF(AND($A130&lt;&gt;"",$A130&lt;&gt;"TOTAL"),IF(AND([6]PDI_DES__DEDICACIÓN!$BP128&lt;&gt;"",[6]PDI_DES__DEDICACIÓN!$BP128&lt;&gt;0),[6]PDI_DES__DEDICACIÓN!$BP128,""),IF($A130="TOTAL",SUM(INDIRECT("AO4:AO"&amp;ROW()-1)),""))</f>
        <v/>
      </c>
      <c r="AP130" s="6" t="str">
        <f ca="1">IF(AND($A130&lt;&gt;"",$A130&lt;&gt;"TOTAL"),IF(AND([6]PDI_DES__DEDICACIÓN!$BR128&lt;&gt;"",[6]PDI_DES__DEDICACIÓN!$BR128&lt;&gt;0),[6]PDI_DES__DEDICACIÓN!$BR128,""),IF($A130="TOTAL",SUM(INDIRECT("AP4:AP"&amp;ROW()-1)),""))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IF(AND($A130&lt;&gt;"",$A130&lt;&gt;"TOTAL"),IF(AND([6]PDI_DES__DEDICACIÓN!$BU128&lt;&gt;"",[6]PDI_DES__DEDICACIÓN!$BU128&lt;&gt;0),[6]PDI_DES__DEDICACIÓN!$BU128,""),IF($A130="TOTAL",SUM(INDIRECT("AR4:AR"&amp;ROW()-1)),""))</f>
        <v/>
      </c>
      <c r="AS130" s="6" t="str">
        <f ca="1">IF(AND($A130&lt;&gt;"",$A130&lt;&gt;"TOTAL"),IF(AND([6]PDI_DES__DEDICACIÓN!$BW128&lt;&gt;"",[6]PDI_DES__DEDICACIÓN!$BW128&lt;&gt;0),[6]PDI_DES__DEDICACIÓN!$BW128,""),IF($A130="TOTAL",SUM(INDIRECT("AS4:AS"&amp;ROW()-1)),""))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IF(AND($A130&lt;&gt;"",$A130&lt;&gt;"TOTAL"),IF(AND([6]PDI_DES__DEDICACIÓN!$BZ128&lt;&gt;"",[6]PDI_DES__DEDICACIÓN!$BZ128&lt;&gt;0),[6]PDI_DES__DEDICACIÓN!$BZ128,""),IF($A130="TOTAL",SUM(INDIRECT("AU4:AU"&amp;ROW()-1)),""))</f>
        <v/>
      </c>
      <c r="AV130" s="6" t="str">
        <f ca="1">IF(AND($A130&lt;&gt;"",$A130&lt;&gt;"TOTAL"),IF(AND([6]PDI_DES__DEDICACIÓN!$CB128&lt;&gt;"",[6]PDI_DES__DEDICACIÓN!$CB128&lt;&gt;0),[6]PDI_DES__DEDICACIÓN!$CB128,""),IF($A130="TOTAL",SUM(INDIRECT("AV4:AV"&amp;ROW()-1)),""))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IF(AND($A130&lt;&gt;"",$A130&lt;&gt;"TOTAL"),IF(AND([6]PDI_DES__DEDICACIÓN!$CE128&lt;&gt;"",[6]PDI_DES__DEDICACIÓN!$CE128&lt;&gt;0),[6]PDI_DES__DEDICACIÓN!$CE128,""),IF($A130="TOTAL",SUM(INDIRECT("AX4:AX"&amp;ROW()-1)),""))</f>
        <v/>
      </c>
      <c r="AY130" s="6" t="str">
        <f ca="1">IF(AND($A130&lt;&gt;"",$A130&lt;&gt;"TOTAL"),IF(AND([6]PDI_DES__DEDICACIÓN!$CG128&lt;&gt;"",[6]PDI_DES__DEDICACIÓN!$CG128&lt;&gt;0),[6]PDI_DES__DEDICACIÓN!$CG128,""),IF($A130="TOTAL",SUM(INDIRECT("AY4:AY"&amp;ROW()-1)),""))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IF(AND($A130&lt;&gt;"",$A130&lt;&gt;"TOTAL"),IF(AND([6]PDI_DES__DEDICACIÓN!$CJ128&lt;&gt;"",[6]PDI_DES__DEDICACIÓN!$CJ128&lt;&gt;0),[6]PDI_DES__DEDICACIÓN!$CJ128,""),IF($A130="TOTAL",SUM(INDIRECT("BA4:BA"&amp;ROW()-1)),""))</f>
        <v/>
      </c>
      <c r="BB130" s="6" t="str">
        <f ca="1">IF(AND($A130&lt;&gt;"",$A130&lt;&gt;"TOTAL"),IF(AND([6]PDI_DES__DEDICACIÓN!$CL128&lt;&gt;"",[6]PDI_DES__DEDICACIÓN!$CL128&lt;&gt;0),[6]PDI_DES__DEDICACIÓN!$CL128,""),IF($A130="TOTAL",SUM(INDIRECT("BB4:BB"&amp;ROW()-1)),""))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IF(AND($A130&lt;&gt;"",$A130&lt;&gt;"TOTAL"),IF(AND([6]PDI_DES__DEDICACIÓN!$CO128&lt;&gt;"",[6]PDI_DES__DEDICACIÓN!$CO128&lt;&gt;0),[6]PDI_DES__DEDICACIÓN!$CO128,""),IF($A130="TOTAL",SUM(INDIRECT("BD4:BD"&amp;ROW()-1)),""))</f>
        <v/>
      </c>
      <c r="BE130" s="6" t="str">
        <f ca="1">IF(AND($A130&lt;&gt;"",$A130&lt;&gt;"TOTAL"),IF(AND([6]PDI_DES__DEDICACIÓN!$CQ128&lt;&gt;"",[6]PDI_DES__DEDICACIÓN!$CQ128&lt;&gt;0),[6]PDI_DES__DEDICACIÓN!$CQ128,""),IF($A130="TOTAL",SUM(INDIRECT("BE4:BE"&amp;ROW()-1)),""))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IF([6]PDI_DES__DEDICACIÓN!$B129&lt;&gt;"",[6]PDI_DES__DEDICACIÓN!$B129,IF(AND([6]PDI_DES__DEDICACIÓN!$B129="",[6]PDI_DES__DEDICACIÓN!$B130="",[6]PDI_DES__DEDICACIÓN!$B128=""),"","TOTAL"))</f>
        <v/>
      </c>
      <c r="B131" s="6" t="str">
        <f ca="1">IF(AND($A131&lt;&gt;"",$A131&lt;&gt;"TOTAL"),IF(AND([6]PDI_DES__DEDICACIÓN!$C129&lt;&gt;"",[6]PDI_DES__DEDICACIÓN!$C129&lt;&gt;0),[6]PDI_DES__DEDICACIÓN!$C129,""),IF($A131="TOTAL",SUM(INDIRECT("B4:B"&amp;ROW()-1)),""))</f>
        <v/>
      </c>
      <c r="C131" s="6" t="str">
        <f ca="1">IF(AND($A131&lt;&gt;"",$A131&lt;&gt;"TOTAL"),IF(AND([6]PDI_DES__DEDICACIÓN!$E129&lt;&gt;"",[6]PDI_DES__DEDICACIÓN!$E129&lt;&gt;0),[6]PDI_DES__DEDICACIÓN!$E129,""),IF($A131="TOTAL",SUM(INDIRECT("C4:C"&amp;ROW()-1)),""))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IF(AND($A131&lt;&gt;"",$A131&lt;&gt;"TOTAL"),IF(AND([6]PDI_DES__DEDICACIÓN!$H129&lt;&gt;"",[6]PDI_DES__DEDICACIÓN!$H129&lt;&gt;0),[6]PDI_DES__DEDICACIÓN!$H129,""),IF($A131="TOTAL",SUM(INDIRECT("E4:E"&amp;ROW()-1)),""))</f>
        <v/>
      </c>
      <c r="F131" s="6" t="str">
        <f ca="1">IF(AND($A131&lt;&gt;"",$A131&lt;&gt;"TOTAL"),IF(AND([6]PDI_DES__DEDICACIÓN!$J129&lt;&gt;"",[6]PDI_DES__DEDICACIÓN!$J129&lt;&gt;0),[6]PDI_DES__DEDICACIÓN!$J129,""),IF($A131="TOTAL",SUM(INDIRECT("F4:F"&amp;ROW()-1)),""))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IF(AND($A131&lt;&gt;"",$A131&lt;&gt;"TOTAL"),IF(AND([6]PDI_DES__DEDICACIÓN!$M129&lt;&gt;"",[6]PDI_DES__DEDICACIÓN!$M129&lt;&gt;0),[6]PDI_DES__DEDICACIÓN!$M129,""),IF($A131="TOTAL",SUM(INDIRECT("H4:H"&amp;ROW()-1)),""))</f>
        <v/>
      </c>
      <c r="I131" s="6" t="str">
        <f ca="1">IF(AND($A131&lt;&gt;"",$A131&lt;&gt;"TOTAL"),IF(AND([6]PDI_DES__DEDICACIÓN!$O129&lt;&gt;"",[6]PDI_DES__DEDICACIÓN!$O129&lt;&gt;0),[6]PDI_DES__DEDICACIÓN!$O129,""),IF($A131="TOTAL",SUM(INDIRECT("I4:I"&amp;ROW()-1)),""))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IF(AND($A131&lt;&gt;"",$A131&lt;&gt;"TOTAL"),IF(AND([6]PDI_DES__DEDICACIÓN!$R129&lt;&gt;"",[6]PDI_DES__DEDICACIÓN!$R129&lt;&gt;0),[6]PDI_DES__DEDICACIÓN!$R129,""),IF($A131="TOTAL",SUM(INDIRECT("K4:K"&amp;ROW()-1)),""))</f>
        <v/>
      </c>
      <c r="L131" s="6" t="str">
        <f ca="1">IF(AND($A131&lt;&gt;"",$A131&lt;&gt;"TOTAL"),IF(AND([6]PDI_DES__DEDICACIÓN!$T129&lt;&gt;"",[6]PDI_DES__DEDICACIÓN!$T129&lt;&gt;0),[6]PDI_DES__DEDICACIÓN!$T129,""),IF($A131="TOTAL",SUM(INDIRECT("L4:L"&amp;ROW()-1)),""))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IF(AND($A131&lt;&gt;"",$A131&lt;&gt;"TOTAL"),IF(AND([6]PDI_DES__DEDICACIÓN!$W129&lt;&gt;"",[6]PDI_DES__DEDICACIÓN!$W129&lt;&gt;0),[6]PDI_DES__DEDICACIÓN!$W129,""),IF($A131="TOTAL",SUM(INDIRECT("N4:N"&amp;ROW()-1)),""))</f>
        <v/>
      </c>
      <c r="O131" s="6" t="str">
        <f ca="1">IF(AND($A131&lt;&gt;"",$A131&lt;&gt;"TOTAL"),IF(AND([6]PDI_DES__DEDICACIÓN!$Y129&lt;&gt;"",[6]PDI_DES__DEDICACIÓN!$Y129&lt;&gt;0),[6]PDI_DES__DEDICACIÓN!$Y129,""),IF($A131="TOTAL",SUM(INDIRECT("O4:O"&amp;ROW()-1)),""))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IF(AND($A131&lt;&gt;"",$A131&lt;&gt;"TOTAL"),IF(AND([6]PDI_DES__DEDICACIÓN!$AB129&lt;&gt;"",[6]PDI_DES__DEDICACIÓN!$AB129&lt;&gt;0),[6]PDI_DES__DEDICACIÓN!$AB129,""),IF($A131="TOTAL",SUM(INDIRECT("Q4:Q"&amp;ROW()-1)),""))</f>
        <v/>
      </c>
      <c r="R131" s="6" t="str">
        <f ca="1">IF(AND($A131&lt;&gt;"",$A131&lt;&gt;"TOTAL"),IF(AND([6]PDI_DES__DEDICACIÓN!$AD129&lt;&gt;"",[6]PDI_DES__DEDICACIÓN!$AD129&lt;&gt;0),[6]PDI_DES__DEDICACIÓN!$AD129,""),IF($A131="TOTAL",SUM(INDIRECT("R4:R"&amp;ROW()-1)),""))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IF(AND($A131&lt;&gt;"",$A131&lt;&gt;"TOTAL"),IF(AND([6]PDI_DES__DEDICACIÓN!$AG129&lt;&gt;"",[6]PDI_DES__DEDICACIÓN!$AG129&lt;&gt;0),[6]PDI_DES__DEDICACIÓN!$AG129,""),IF($A131="TOTAL",SUM(INDIRECT("T4:T"&amp;ROW()-1)),""))</f>
        <v/>
      </c>
      <c r="U131" s="6" t="str">
        <f ca="1">IF(AND($A131&lt;&gt;"",$A131&lt;&gt;"TOTAL"),IF(AND([6]PDI_DES__DEDICACIÓN!$AI129&lt;&gt;"",[6]PDI_DES__DEDICACIÓN!$AI129&lt;&gt;0),[6]PDI_DES__DEDICACIÓN!$AI129,""),IF($A131="TOTAL",SUM(INDIRECT("U4:U"&amp;ROW()-1)),""))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IF(AND($A131&lt;&gt;"",$A131&lt;&gt;"TOTAL"),IF(AND([6]PDI_DES__DEDICACIÓN!$AL129&lt;&gt;"",[6]PDI_DES__DEDICACIÓN!$AL129&lt;&gt;0),[6]PDI_DES__DEDICACIÓN!$AL129,""),IF($A131="TOTAL",SUM(INDIRECT("W4:W"&amp;ROW()-1)),""))</f>
        <v/>
      </c>
      <c r="X131" s="6" t="str">
        <f ca="1">IF(AND($A131&lt;&gt;"",$A131&lt;&gt;"TOTAL"),IF(AND([6]PDI_DES__DEDICACIÓN!$AN129&lt;&gt;"",[6]PDI_DES__DEDICACIÓN!$AN129&lt;&gt;0),[6]PDI_DES__DEDICACIÓN!$AN129,""),IF($A131="TOTAL",SUM(INDIRECT("X4:X"&amp;ROW()-1)),""))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IF(AND($A131&lt;&gt;"",$A131&lt;&gt;"TOTAL"),IF(AND([6]PDI_DES__DEDICACIÓN!$AQ129&lt;&gt;"",[6]PDI_DES__DEDICACIÓN!$AQ129&lt;&gt;0),[6]PDI_DES__DEDICACIÓN!$AQ129,""),IF($A131="TOTAL",SUM(INDIRECT("Z4:Z"&amp;ROW()-1)),""))</f>
        <v/>
      </c>
      <c r="AA131" s="6" t="str">
        <f ca="1">IF(AND($A131&lt;&gt;"",$A131&lt;&gt;"TOTAL"),IF(AND([6]PDI_DES__DEDICACIÓN!$AS129&lt;&gt;"",[6]PDI_DES__DEDICACIÓN!$AS129&lt;&gt;0),[6]PDI_DES__DEDICACIÓN!$AS129,""),IF($A131="TOTAL",SUM(INDIRECT("AA4:AA"&amp;ROW()-1)),""))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IF(AND($A131&lt;&gt;"",$A131&lt;&gt;"TOTAL"),IF(AND([6]PDI_DES__DEDICACIÓN!$AV129&lt;&gt;"",[6]PDI_DES__DEDICACIÓN!$AV129&lt;&gt;0),[6]PDI_DES__DEDICACIÓN!$AV129,""),IF($A131="TOTAL",SUM(INDIRECT("AC4:AC"&amp;ROW()-1)),""))</f>
        <v/>
      </c>
      <c r="AD131" s="6" t="str">
        <f ca="1">IF(AND($A131&lt;&gt;"",$A131&lt;&gt;"TOTAL"),IF(AND([6]PDI_DES__DEDICACIÓN!$AX129&lt;&gt;"",[6]PDI_DES__DEDICACIÓN!$AX129&lt;&gt;0),[6]PDI_DES__DEDICACIÓN!$AX129,""),IF($A131="TOTAL",SUM(INDIRECT("AD4:AD"&amp;ROW()-1)),""))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IF(AND($A131&lt;&gt;"",$A131&lt;&gt;"TOTAL"),IF(AND([6]PDI_DES__DEDICACIÓN!$BA129&lt;&gt;"",[6]PDI_DES__DEDICACIÓN!$BA129&lt;&gt;0),[6]PDI_DES__DEDICACIÓN!$BA129,""),IF($A131="TOTAL",SUM(INDIRECT("AF4:AF"&amp;ROW()-1)),""))</f>
        <v/>
      </c>
      <c r="AG131" s="6" t="str">
        <f ca="1">IF(AND($A131&lt;&gt;"",$A131&lt;&gt;"TOTAL"),IF(AND([6]PDI_DES__DEDICACIÓN!$BC129&lt;&gt;"",[6]PDI_DES__DEDICACIÓN!$BC129&lt;&gt;0),[6]PDI_DES__DEDICACIÓN!$BC129,""),IF($A131="TOTAL",SUM(INDIRECT("AG4:AG"&amp;ROW()-1)),""))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IF(AND($A131&lt;&gt;"",$A131&lt;&gt;"TOTAL"),IF(AND([6]PDI_DES__DEDICACIÓN!$BF129&lt;&gt;"",[6]PDI_DES__DEDICACIÓN!$BF129&lt;&gt;0),[6]PDI_DES__DEDICACIÓN!$BF129,""),IF($A131="TOTAL",SUM(INDIRECT("AI4:AI"&amp;ROW()-1)),""))</f>
        <v/>
      </c>
      <c r="AJ131" s="6" t="str">
        <f ca="1">IF(AND($A131&lt;&gt;"",$A131&lt;&gt;"TOTAL"),IF(AND([6]PDI_DES__DEDICACIÓN!$BH129&lt;&gt;"",[6]PDI_DES__DEDICACIÓN!$BH129&lt;&gt;0),[6]PDI_DES__DEDICACIÓN!$BH129,""),IF($A131="TOTAL",SUM(INDIRECT("AJ4:AJ"&amp;ROW()-1)),""))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IF(AND($A131&lt;&gt;"",$A131&lt;&gt;"TOTAL"),IF(AND([6]PDI_DES__DEDICACIÓN!$BK129&lt;&gt;"",[6]PDI_DES__DEDICACIÓN!$BK129&lt;&gt;0),[6]PDI_DES__DEDICACIÓN!$BK129,""),IF($A131="TOTAL",SUM(INDIRECT("AL4:AL"&amp;ROW()-1)),""))</f>
        <v/>
      </c>
      <c r="AM131" s="6" t="str">
        <f ca="1">IF(AND($A131&lt;&gt;"",$A131&lt;&gt;"TOTAL"),IF(AND([6]PDI_DES__DEDICACIÓN!$BM129&lt;&gt;"",[6]PDI_DES__DEDICACIÓN!$BM129&lt;&gt;0),[6]PDI_DES__DEDICACIÓN!$BM129,""),IF($A131="TOTAL",SUM(INDIRECT("AM4:AM"&amp;ROW()-1)),""))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IF(AND($A131&lt;&gt;"",$A131&lt;&gt;"TOTAL"),IF(AND([6]PDI_DES__DEDICACIÓN!$BP129&lt;&gt;"",[6]PDI_DES__DEDICACIÓN!$BP129&lt;&gt;0),[6]PDI_DES__DEDICACIÓN!$BP129,""),IF($A131="TOTAL",SUM(INDIRECT("AO4:AO"&amp;ROW()-1)),""))</f>
        <v/>
      </c>
      <c r="AP131" s="6" t="str">
        <f ca="1">IF(AND($A131&lt;&gt;"",$A131&lt;&gt;"TOTAL"),IF(AND([6]PDI_DES__DEDICACIÓN!$BR129&lt;&gt;"",[6]PDI_DES__DEDICACIÓN!$BR129&lt;&gt;0),[6]PDI_DES__DEDICACIÓN!$BR129,""),IF($A131="TOTAL",SUM(INDIRECT("AP4:AP"&amp;ROW()-1)),""))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IF(AND($A131&lt;&gt;"",$A131&lt;&gt;"TOTAL"),IF(AND([6]PDI_DES__DEDICACIÓN!$BU129&lt;&gt;"",[6]PDI_DES__DEDICACIÓN!$BU129&lt;&gt;0),[6]PDI_DES__DEDICACIÓN!$BU129,""),IF($A131="TOTAL",SUM(INDIRECT("AR4:AR"&amp;ROW()-1)),""))</f>
        <v/>
      </c>
      <c r="AS131" s="6" t="str">
        <f ca="1">IF(AND($A131&lt;&gt;"",$A131&lt;&gt;"TOTAL"),IF(AND([6]PDI_DES__DEDICACIÓN!$BW129&lt;&gt;"",[6]PDI_DES__DEDICACIÓN!$BW129&lt;&gt;0),[6]PDI_DES__DEDICACIÓN!$BW129,""),IF($A131="TOTAL",SUM(INDIRECT("AS4:AS"&amp;ROW()-1)),""))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IF(AND($A131&lt;&gt;"",$A131&lt;&gt;"TOTAL"),IF(AND([6]PDI_DES__DEDICACIÓN!$BZ129&lt;&gt;"",[6]PDI_DES__DEDICACIÓN!$BZ129&lt;&gt;0),[6]PDI_DES__DEDICACIÓN!$BZ129,""),IF($A131="TOTAL",SUM(INDIRECT("AU4:AU"&amp;ROW()-1)),""))</f>
        <v/>
      </c>
      <c r="AV131" s="6" t="str">
        <f ca="1">IF(AND($A131&lt;&gt;"",$A131&lt;&gt;"TOTAL"),IF(AND([6]PDI_DES__DEDICACIÓN!$CB129&lt;&gt;"",[6]PDI_DES__DEDICACIÓN!$CB129&lt;&gt;0),[6]PDI_DES__DEDICACIÓN!$CB129,""),IF($A131="TOTAL",SUM(INDIRECT("AV4:AV"&amp;ROW()-1)),""))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IF(AND($A131&lt;&gt;"",$A131&lt;&gt;"TOTAL"),IF(AND([6]PDI_DES__DEDICACIÓN!$CE129&lt;&gt;"",[6]PDI_DES__DEDICACIÓN!$CE129&lt;&gt;0),[6]PDI_DES__DEDICACIÓN!$CE129,""),IF($A131="TOTAL",SUM(INDIRECT("AX4:AX"&amp;ROW()-1)),""))</f>
        <v/>
      </c>
      <c r="AY131" s="6" t="str">
        <f ca="1">IF(AND($A131&lt;&gt;"",$A131&lt;&gt;"TOTAL"),IF(AND([6]PDI_DES__DEDICACIÓN!$CG129&lt;&gt;"",[6]PDI_DES__DEDICACIÓN!$CG129&lt;&gt;0),[6]PDI_DES__DEDICACIÓN!$CG129,""),IF($A131="TOTAL",SUM(INDIRECT("AY4:AY"&amp;ROW()-1)),""))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IF(AND($A131&lt;&gt;"",$A131&lt;&gt;"TOTAL"),IF(AND([6]PDI_DES__DEDICACIÓN!$CJ129&lt;&gt;"",[6]PDI_DES__DEDICACIÓN!$CJ129&lt;&gt;0),[6]PDI_DES__DEDICACIÓN!$CJ129,""),IF($A131="TOTAL",SUM(INDIRECT("BA4:BA"&amp;ROW()-1)),""))</f>
        <v/>
      </c>
      <c r="BB131" s="6" t="str">
        <f ca="1">IF(AND($A131&lt;&gt;"",$A131&lt;&gt;"TOTAL"),IF(AND([6]PDI_DES__DEDICACIÓN!$CL129&lt;&gt;"",[6]PDI_DES__DEDICACIÓN!$CL129&lt;&gt;0),[6]PDI_DES__DEDICACIÓN!$CL129,""),IF($A131="TOTAL",SUM(INDIRECT("BB4:BB"&amp;ROW()-1)),""))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IF(AND($A131&lt;&gt;"",$A131&lt;&gt;"TOTAL"),IF(AND([6]PDI_DES__DEDICACIÓN!$CO129&lt;&gt;"",[6]PDI_DES__DEDICACIÓN!$CO129&lt;&gt;0),[6]PDI_DES__DEDICACIÓN!$CO129,""),IF($A131="TOTAL",SUM(INDIRECT("BD4:BD"&amp;ROW()-1)),""))</f>
        <v/>
      </c>
      <c r="BE131" s="6" t="str">
        <f ca="1">IF(AND($A131&lt;&gt;"",$A131&lt;&gt;"TOTAL"),IF(AND([6]PDI_DES__DEDICACIÓN!$CQ129&lt;&gt;"",[6]PDI_DES__DEDICACIÓN!$CQ129&lt;&gt;0),[6]PDI_DES__DEDICACIÓN!$CQ129,""),IF($A131="TOTAL",SUM(INDIRECT("BE4:BE"&amp;ROW()-1)),""))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IF([6]PDI_DES__DEDICACIÓN!$B130&lt;&gt;"",[6]PDI_DES__DEDICACIÓN!$B130,IF(AND([6]PDI_DES__DEDICACIÓN!$B130="",[6]PDI_DES__DEDICACIÓN!$B131="",[6]PDI_DES__DEDICACIÓN!$B129=""),"","TOTAL"))</f>
        <v/>
      </c>
      <c r="B132" s="6" t="str">
        <f ca="1">IF(AND($A132&lt;&gt;"",$A132&lt;&gt;"TOTAL"),IF(AND([6]PDI_DES__DEDICACIÓN!$C130&lt;&gt;"",[6]PDI_DES__DEDICACIÓN!$C130&lt;&gt;0),[6]PDI_DES__DEDICACIÓN!$C130,""),IF($A132="TOTAL",SUM(INDIRECT("B4:B"&amp;ROW()-1)),""))</f>
        <v/>
      </c>
      <c r="C132" s="6" t="str">
        <f ca="1">IF(AND($A132&lt;&gt;"",$A132&lt;&gt;"TOTAL"),IF(AND([6]PDI_DES__DEDICACIÓN!$E130&lt;&gt;"",[6]PDI_DES__DEDICACIÓN!$E130&lt;&gt;0),[6]PDI_DES__DEDICACIÓN!$E130,""),IF($A132="TOTAL",SUM(INDIRECT("C4:C"&amp;ROW()-1)),""))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IF(AND($A132&lt;&gt;"",$A132&lt;&gt;"TOTAL"),IF(AND([6]PDI_DES__DEDICACIÓN!$H130&lt;&gt;"",[6]PDI_DES__DEDICACIÓN!$H130&lt;&gt;0),[6]PDI_DES__DEDICACIÓN!$H130,""),IF($A132="TOTAL",SUM(INDIRECT("E4:E"&amp;ROW()-1)),""))</f>
        <v/>
      </c>
      <c r="F132" s="6" t="str">
        <f ca="1">IF(AND($A132&lt;&gt;"",$A132&lt;&gt;"TOTAL"),IF(AND([6]PDI_DES__DEDICACIÓN!$J130&lt;&gt;"",[6]PDI_DES__DEDICACIÓN!$J130&lt;&gt;0),[6]PDI_DES__DEDICACIÓN!$J130,""),IF($A132="TOTAL",SUM(INDIRECT("F4:F"&amp;ROW()-1)),""))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IF(AND($A132&lt;&gt;"",$A132&lt;&gt;"TOTAL"),IF(AND([6]PDI_DES__DEDICACIÓN!$M130&lt;&gt;"",[6]PDI_DES__DEDICACIÓN!$M130&lt;&gt;0),[6]PDI_DES__DEDICACIÓN!$M130,""),IF($A132="TOTAL",SUM(INDIRECT("H4:H"&amp;ROW()-1)),""))</f>
        <v/>
      </c>
      <c r="I132" s="6" t="str">
        <f ca="1">IF(AND($A132&lt;&gt;"",$A132&lt;&gt;"TOTAL"),IF(AND([6]PDI_DES__DEDICACIÓN!$O130&lt;&gt;"",[6]PDI_DES__DEDICACIÓN!$O130&lt;&gt;0),[6]PDI_DES__DEDICACIÓN!$O130,""),IF($A132="TOTAL",SUM(INDIRECT("I4:I"&amp;ROW()-1)),""))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IF(AND($A132&lt;&gt;"",$A132&lt;&gt;"TOTAL"),IF(AND([6]PDI_DES__DEDICACIÓN!$R130&lt;&gt;"",[6]PDI_DES__DEDICACIÓN!$R130&lt;&gt;0),[6]PDI_DES__DEDICACIÓN!$R130,""),IF($A132="TOTAL",SUM(INDIRECT("K4:K"&amp;ROW()-1)),""))</f>
        <v/>
      </c>
      <c r="L132" s="6" t="str">
        <f ca="1">IF(AND($A132&lt;&gt;"",$A132&lt;&gt;"TOTAL"),IF(AND([6]PDI_DES__DEDICACIÓN!$T130&lt;&gt;"",[6]PDI_DES__DEDICACIÓN!$T130&lt;&gt;0),[6]PDI_DES__DEDICACIÓN!$T130,""),IF($A132="TOTAL",SUM(INDIRECT("L4:L"&amp;ROW()-1)),""))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IF(AND($A132&lt;&gt;"",$A132&lt;&gt;"TOTAL"),IF(AND([6]PDI_DES__DEDICACIÓN!$W130&lt;&gt;"",[6]PDI_DES__DEDICACIÓN!$W130&lt;&gt;0),[6]PDI_DES__DEDICACIÓN!$W130,""),IF($A132="TOTAL",SUM(INDIRECT("N4:N"&amp;ROW()-1)),""))</f>
        <v/>
      </c>
      <c r="O132" s="6" t="str">
        <f ca="1">IF(AND($A132&lt;&gt;"",$A132&lt;&gt;"TOTAL"),IF(AND([6]PDI_DES__DEDICACIÓN!$Y130&lt;&gt;"",[6]PDI_DES__DEDICACIÓN!$Y130&lt;&gt;0),[6]PDI_DES__DEDICACIÓN!$Y130,""),IF($A132="TOTAL",SUM(INDIRECT("O4:O"&amp;ROW()-1)),""))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IF(AND($A132&lt;&gt;"",$A132&lt;&gt;"TOTAL"),IF(AND([6]PDI_DES__DEDICACIÓN!$AB130&lt;&gt;"",[6]PDI_DES__DEDICACIÓN!$AB130&lt;&gt;0),[6]PDI_DES__DEDICACIÓN!$AB130,""),IF($A132="TOTAL",SUM(INDIRECT("Q4:Q"&amp;ROW()-1)),""))</f>
        <v/>
      </c>
      <c r="R132" s="6" t="str">
        <f ca="1">IF(AND($A132&lt;&gt;"",$A132&lt;&gt;"TOTAL"),IF(AND([6]PDI_DES__DEDICACIÓN!$AD130&lt;&gt;"",[6]PDI_DES__DEDICACIÓN!$AD130&lt;&gt;0),[6]PDI_DES__DEDICACIÓN!$AD130,""),IF($A132="TOTAL",SUM(INDIRECT("R4:R"&amp;ROW()-1)),""))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IF(AND($A132&lt;&gt;"",$A132&lt;&gt;"TOTAL"),IF(AND([6]PDI_DES__DEDICACIÓN!$AG130&lt;&gt;"",[6]PDI_DES__DEDICACIÓN!$AG130&lt;&gt;0),[6]PDI_DES__DEDICACIÓN!$AG130,""),IF($A132="TOTAL",SUM(INDIRECT("T4:T"&amp;ROW()-1)),""))</f>
        <v/>
      </c>
      <c r="U132" s="6" t="str">
        <f ca="1">IF(AND($A132&lt;&gt;"",$A132&lt;&gt;"TOTAL"),IF(AND([6]PDI_DES__DEDICACIÓN!$AI130&lt;&gt;"",[6]PDI_DES__DEDICACIÓN!$AI130&lt;&gt;0),[6]PDI_DES__DEDICACIÓN!$AI130,""),IF($A132="TOTAL",SUM(INDIRECT("U4:U"&amp;ROW()-1)),""))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IF(AND($A132&lt;&gt;"",$A132&lt;&gt;"TOTAL"),IF(AND([6]PDI_DES__DEDICACIÓN!$AL130&lt;&gt;"",[6]PDI_DES__DEDICACIÓN!$AL130&lt;&gt;0),[6]PDI_DES__DEDICACIÓN!$AL130,""),IF($A132="TOTAL",SUM(INDIRECT("W4:W"&amp;ROW()-1)),""))</f>
        <v/>
      </c>
      <c r="X132" s="6" t="str">
        <f ca="1">IF(AND($A132&lt;&gt;"",$A132&lt;&gt;"TOTAL"),IF(AND([6]PDI_DES__DEDICACIÓN!$AN130&lt;&gt;"",[6]PDI_DES__DEDICACIÓN!$AN130&lt;&gt;0),[6]PDI_DES__DEDICACIÓN!$AN130,""),IF($A132="TOTAL",SUM(INDIRECT("X4:X"&amp;ROW()-1)),""))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IF(AND($A132&lt;&gt;"",$A132&lt;&gt;"TOTAL"),IF(AND([6]PDI_DES__DEDICACIÓN!$AQ130&lt;&gt;"",[6]PDI_DES__DEDICACIÓN!$AQ130&lt;&gt;0),[6]PDI_DES__DEDICACIÓN!$AQ130,""),IF($A132="TOTAL",SUM(INDIRECT("Z4:Z"&amp;ROW()-1)),""))</f>
        <v/>
      </c>
      <c r="AA132" s="6" t="str">
        <f ca="1">IF(AND($A132&lt;&gt;"",$A132&lt;&gt;"TOTAL"),IF(AND([6]PDI_DES__DEDICACIÓN!$AS130&lt;&gt;"",[6]PDI_DES__DEDICACIÓN!$AS130&lt;&gt;0),[6]PDI_DES__DEDICACIÓN!$AS130,""),IF($A132="TOTAL",SUM(INDIRECT("AA4:AA"&amp;ROW()-1)),""))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IF(AND($A132&lt;&gt;"",$A132&lt;&gt;"TOTAL"),IF(AND([6]PDI_DES__DEDICACIÓN!$AV130&lt;&gt;"",[6]PDI_DES__DEDICACIÓN!$AV130&lt;&gt;0),[6]PDI_DES__DEDICACIÓN!$AV130,""),IF($A132="TOTAL",SUM(INDIRECT("AC4:AC"&amp;ROW()-1)),""))</f>
        <v/>
      </c>
      <c r="AD132" s="6" t="str">
        <f ca="1">IF(AND($A132&lt;&gt;"",$A132&lt;&gt;"TOTAL"),IF(AND([6]PDI_DES__DEDICACIÓN!$AX130&lt;&gt;"",[6]PDI_DES__DEDICACIÓN!$AX130&lt;&gt;0),[6]PDI_DES__DEDICACIÓN!$AX130,""),IF($A132="TOTAL",SUM(INDIRECT("AD4:AD"&amp;ROW()-1)),""))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IF(AND($A132&lt;&gt;"",$A132&lt;&gt;"TOTAL"),IF(AND([6]PDI_DES__DEDICACIÓN!$BA130&lt;&gt;"",[6]PDI_DES__DEDICACIÓN!$BA130&lt;&gt;0),[6]PDI_DES__DEDICACIÓN!$BA130,""),IF($A132="TOTAL",SUM(INDIRECT("AF4:AF"&amp;ROW()-1)),""))</f>
        <v/>
      </c>
      <c r="AG132" s="6" t="str">
        <f ca="1">IF(AND($A132&lt;&gt;"",$A132&lt;&gt;"TOTAL"),IF(AND([6]PDI_DES__DEDICACIÓN!$BC130&lt;&gt;"",[6]PDI_DES__DEDICACIÓN!$BC130&lt;&gt;0),[6]PDI_DES__DEDICACIÓN!$BC130,""),IF($A132="TOTAL",SUM(INDIRECT("AG4:AG"&amp;ROW()-1)),""))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IF(AND($A132&lt;&gt;"",$A132&lt;&gt;"TOTAL"),IF(AND([6]PDI_DES__DEDICACIÓN!$BF130&lt;&gt;"",[6]PDI_DES__DEDICACIÓN!$BF130&lt;&gt;0),[6]PDI_DES__DEDICACIÓN!$BF130,""),IF($A132="TOTAL",SUM(INDIRECT("AI4:AI"&amp;ROW()-1)),""))</f>
        <v/>
      </c>
      <c r="AJ132" s="6" t="str">
        <f ca="1">IF(AND($A132&lt;&gt;"",$A132&lt;&gt;"TOTAL"),IF(AND([6]PDI_DES__DEDICACIÓN!$BH130&lt;&gt;"",[6]PDI_DES__DEDICACIÓN!$BH130&lt;&gt;0),[6]PDI_DES__DEDICACIÓN!$BH130,""),IF($A132="TOTAL",SUM(INDIRECT("AJ4:AJ"&amp;ROW()-1)),""))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IF(AND($A132&lt;&gt;"",$A132&lt;&gt;"TOTAL"),IF(AND([6]PDI_DES__DEDICACIÓN!$BK130&lt;&gt;"",[6]PDI_DES__DEDICACIÓN!$BK130&lt;&gt;0),[6]PDI_DES__DEDICACIÓN!$BK130,""),IF($A132="TOTAL",SUM(INDIRECT("AL4:AL"&amp;ROW()-1)),""))</f>
        <v/>
      </c>
      <c r="AM132" s="6" t="str">
        <f ca="1">IF(AND($A132&lt;&gt;"",$A132&lt;&gt;"TOTAL"),IF(AND([6]PDI_DES__DEDICACIÓN!$BM130&lt;&gt;"",[6]PDI_DES__DEDICACIÓN!$BM130&lt;&gt;0),[6]PDI_DES__DEDICACIÓN!$BM130,""),IF($A132="TOTAL",SUM(INDIRECT("AM4:AM"&amp;ROW()-1)),""))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IF(AND($A132&lt;&gt;"",$A132&lt;&gt;"TOTAL"),IF(AND([6]PDI_DES__DEDICACIÓN!$BP130&lt;&gt;"",[6]PDI_DES__DEDICACIÓN!$BP130&lt;&gt;0),[6]PDI_DES__DEDICACIÓN!$BP130,""),IF($A132="TOTAL",SUM(INDIRECT("AO4:AO"&amp;ROW()-1)),""))</f>
        <v/>
      </c>
      <c r="AP132" s="6" t="str">
        <f ca="1">IF(AND($A132&lt;&gt;"",$A132&lt;&gt;"TOTAL"),IF(AND([6]PDI_DES__DEDICACIÓN!$BR130&lt;&gt;"",[6]PDI_DES__DEDICACIÓN!$BR130&lt;&gt;0),[6]PDI_DES__DEDICACIÓN!$BR130,""),IF($A132="TOTAL",SUM(INDIRECT("AP4:AP"&amp;ROW()-1)),""))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IF(AND($A132&lt;&gt;"",$A132&lt;&gt;"TOTAL"),IF(AND([6]PDI_DES__DEDICACIÓN!$BU130&lt;&gt;"",[6]PDI_DES__DEDICACIÓN!$BU130&lt;&gt;0),[6]PDI_DES__DEDICACIÓN!$BU130,""),IF($A132="TOTAL",SUM(INDIRECT("AR4:AR"&amp;ROW()-1)),""))</f>
        <v/>
      </c>
      <c r="AS132" s="6" t="str">
        <f ca="1">IF(AND($A132&lt;&gt;"",$A132&lt;&gt;"TOTAL"),IF(AND([6]PDI_DES__DEDICACIÓN!$BW130&lt;&gt;"",[6]PDI_DES__DEDICACIÓN!$BW130&lt;&gt;0),[6]PDI_DES__DEDICACIÓN!$BW130,""),IF($A132="TOTAL",SUM(INDIRECT("AS4:AS"&amp;ROW()-1)),""))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IF(AND($A132&lt;&gt;"",$A132&lt;&gt;"TOTAL"),IF(AND([6]PDI_DES__DEDICACIÓN!$BZ130&lt;&gt;"",[6]PDI_DES__DEDICACIÓN!$BZ130&lt;&gt;0),[6]PDI_DES__DEDICACIÓN!$BZ130,""),IF($A132="TOTAL",SUM(INDIRECT("AU4:AU"&amp;ROW()-1)),""))</f>
        <v/>
      </c>
      <c r="AV132" s="6" t="str">
        <f ca="1">IF(AND($A132&lt;&gt;"",$A132&lt;&gt;"TOTAL"),IF(AND([6]PDI_DES__DEDICACIÓN!$CB130&lt;&gt;"",[6]PDI_DES__DEDICACIÓN!$CB130&lt;&gt;0),[6]PDI_DES__DEDICACIÓN!$CB130,""),IF($A132="TOTAL",SUM(INDIRECT("AV4:AV"&amp;ROW()-1)),""))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IF(AND($A132&lt;&gt;"",$A132&lt;&gt;"TOTAL"),IF(AND([6]PDI_DES__DEDICACIÓN!$CE130&lt;&gt;"",[6]PDI_DES__DEDICACIÓN!$CE130&lt;&gt;0),[6]PDI_DES__DEDICACIÓN!$CE130,""),IF($A132="TOTAL",SUM(INDIRECT("AX4:AX"&amp;ROW()-1)),""))</f>
        <v/>
      </c>
      <c r="AY132" s="6" t="str">
        <f ca="1">IF(AND($A132&lt;&gt;"",$A132&lt;&gt;"TOTAL"),IF(AND([6]PDI_DES__DEDICACIÓN!$CG130&lt;&gt;"",[6]PDI_DES__DEDICACIÓN!$CG130&lt;&gt;0),[6]PDI_DES__DEDICACIÓN!$CG130,""),IF($A132="TOTAL",SUM(INDIRECT("AY4:AY"&amp;ROW()-1)),""))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IF(AND($A132&lt;&gt;"",$A132&lt;&gt;"TOTAL"),IF(AND([6]PDI_DES__DEDICACIÓN!$CJ130&lt;&gt;"",[6]PDI_DES__DEDICACIÓN!$CJ130&lt;&gt;0),[6]PDI_DES__DEDICACIÓN!$CJ130,""),IF($A132="TOTAL",SUM(INDIRECT("BA4:BA"&amp;ROW()-1)),""))</f>
        <v/>
      </c>
      <c r="BB132" s="6" t="str">
        <f ca="1">IF(AND($A132&lt;&gt;"",$A132&lt;&gt;"TOTAL"),IF(AND([6]PDI_DES__DEDICACIÓN!$CL130&lt;&gt;"",[6]PDI_DES__DEDICACIÓN!$CL130&lt;&gt;0),[6]PDI_DES__DEDICACIÓN!$CL130,""),IF($A132="TOTAL",SUM(INDIRECT("BB4:BB"&amp;ROW()-1)),""))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IF(AND($A132&lt;&gt;"",$A132&lt;&gt;"TOTAL"),IF(AND([6]PDI_DES__DEDICACIÓN!$CO130&lt;&gt;"",[6]PDI_DES__DEDICACIÓN!$CO130&lt;&gt;0),[6]PDI_DES__DEDICACIÓN!$CO130,""),IF($A132="TOTAL",SUM(INDIRECT("BD4:BD"&amp;ROW()-1)),""))</f>
        <v/>
      </c>
      <c r="BE132" s="6" t="str">
        <f ca="1">IF(AND($A132&lt;&gt;"",$A132&lt;&gt;"TOTAL"),IF(AND([6]PDI_DES__DEDICACIÓN!$CQ130&lt;&gt;"",[6]PDI_DES__DEDICACIÓN!$CQ130&lt;&gt;0),[6]PDI_DES__DEDICACIÓN!$CQ130,""),IF($A132="TOTAL",SUM(INDIRECT("BE4:BE"&amp;ROW()-1)),""))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IF([6]PDI_DES__DEDICACIÓN!$B131&lt;&gt;"",[6]PDI_DES__DEDICACIÓN!$B131,IF(AND([6]PDI_DES__DEDICACIÓN!$B131="",[6]PDI_DES__DEDICACIÓN!$B132="",[6]PDI_DES__DEDICACIÓN!$B130=""),"","TOTAL"))</f>
        <v/>
      </c>
      <c r="B133" s="6" t="str">
        <f ca="1">IF(AND($A133&lt;&gt;"",$A133&lt;&gt;"TOTAL"),IF(AND([6]PDI_DES__DEDICACIÓN!$C131&lt;&gt;"",[6]PDI_DES__DEDICACIÓN!$C131&lt;&gt;0),[6]PDI_DES__DEDICACIÓN!$C131,""),IF($A133="TOTAL",SUM(INDIRECT("B4:B"&amp;ROW()-1)),""))</f>
        <v/>
      </c>
      <c r="C133" s="6" t="str">
        <f ca="1">IF(AND($A133&lt;&gt;"",$A133&lt;&gt;"TOTAL"),IF(AND([6]PDI_DES__DEDICACIÓN!$E131&lt;&gt;"",[6]PDI_DES__DEDICACIÓN!$E131&lt;&gt;0),[6]PDI_DES__DEDICACIÓN!$E131,""),IF($A133="TOTAL",SUM(INDIRECT("C4:C"&amp;ROW()-1)),""))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IF(AND($A133&lt;&gt;"",$A133&lt;&gt;"TOTAL"),IF(AND([6]PDI_DES__DEDICACIÓN!$H131&lt;&gt;"",[6]PDI_DES__DEDICACIÓN!$H131&lt;&gt;0),[6]PDI_DES__DEDICACIÓN!$H131,""),IF($A133="TOTAL",SUM(INDIRECT("E4:E"&amp;ROW()-1)),""))</f>
        <v/>
      </c>
      <c r="F133" s="6" t="str">
        <f ca="1">IF(AND($A133&lt;&gt;"",$A133&lt;&gt;"TOTAL"),IF(AND([6]PDI_DES__DEDICACIÓN!$J131&lt;&gt;"",[6]PDI_DES__DEDICACIÓN!$J131&lt;&gt;0),[6]PDI_DES__DEDICACIÓN!$J131,""),IF($A133="TOTAL",SUM(INDIRECT("F4:F"&amp;ROW()-1)),""))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IF(AND($A133&lt;&gt;"",$A133&lt;&gt;"TOTAL"),IF(AND([6]PDI_DES__DEDICACIÓN!$M131&lt;&gt;"",[6]PDI_DES__DEDICACIÓN!$M131&lt;&gt;0),[6]PDI_DES__DEDICACIÓN!$M131,""),IF($A133="TOTAL",SUM(INDIRECT("H4:H"&amp;ROW()-1)),""))</f>
        <v/>
      </c>
      <c r="I133" s="6" t="str">
        <f ca="1">IF(AND($A133&lt;&gt;"",$A133&lt;&gt;"TOTAL"),IF(AND([6]PDI_DES__DEDICACIÓN!$O131&lt;&gt;"",[6]PDI_DES__DEDICACIÓN!$O131&lt;&gt;0),[6]PDI_DES__DEDICACIÓN!$O131,""),IF($A133="TOTAL",SUM(INDIRECT("I4:I"&amp;ROW()-1)),""))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IF(AND($A133&lt;&gt;"",$A133&lt;&gt;"TOTAL"),IF(AND([6]PDI_DES__DEDICACIÓN!$R131&lt;&gt;"",[6]PDI_DES__DEDICACIÓN!$R131&lt;&gt;0),[6]PDI_DES__DEDICACIÓN!$R131,""),IF($A133="TOTAL",SUM(INDIRECT("K4:K"&amp;ROW()-1)),""))</f>
        <v/>
      </c>
      <c r="L133" s="6" t="str">
        <f ca="1">IF(AND($A133&lt;&gt;"",$A133&lt;&gt;"TOTAL"),IF(AND([6]PDI_DES__DEDICACIÓN!$T131&lt;&gt;"",[6]PDI_DES__DEDICACIÓN!$T131&lt;&gt;0),[6]PDI_DES__DEDICACIÓN!$T131,""),IF($A133="TOTAL",SUM(INDIRECT("L4:L"&amp;ROW()-1)),""))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IF(AND($A133&lt;&gt;"",$A133&lt;&gt;"TOTAL"),IF(AND([6]PDI_DES__DEDICACIÓN!$W131&lt;&gt;"",[6]PDI_DES__DEDICACIÓN!$W131&lt;&gt;0),[6]PDI_DES__DEDICACIÓN!$W131,""),IF($A133="TOTAL",SUM(INDIRECT("N4:N"&amp;ROW()-1)),""))</f>
        <v/>
      </c>
      <c r="O133" s="6" t="str">
        <f ca="1">IF(AND($A133&lt;&gt;"",$A133&lt;&gt;"TOTAL"),IF(AND([6]PDI_DES__DEDICACIÓN!$Y131&lt;&gt;"",[6]PDI_DES__DEDICACIÓN!$Y131&lt;&gt;0),[6]PDI_DES__DEDICACIÓN!$Y131,""),IF($A133="TOTAL",SUM(INDIRECT("O4:O"&amp;ROW()-1)),""))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IF(AND($A133&lt;&gt;"",$A133&lt;&gt;"TOTAL"),IF(AND([6]PDI_DES__DEDICACIÓN!$AB131&lt;&gt;"",[6]PDI_DES__DEDICACIÓN!$AB131&lt;&gt;0),[6]PDI_DES__DEDICACIÓN!$AB131,""),IF($A133="TOTAL",SUM(INDIRECT("Q4:Q"&amp;ROW()-1)),""))</f>
        <v/>
      </c>
      <c r="R133" s="6" t="str">
        <f ca="1">IF(AND($A133&lt;&gt;"",$A133&lt;&gt;"TOTAL"),IF(AND([6]PDI_DES__DEDICACIÓN!$AD131&lt;&gt;"",[6]PDI_DES__DEDICACIÓN!$AD131&lt;&gt;0),[6]PDI_DES__DEDICACIÓN!$AD131,""),IF($A133="TOTAL",SUM(INDIRECT("R4:R"&amp;ROW()-1)),""))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IF(AND($A133&lt;&gt;"",$A133&lt;&gt;"TOTAL"),IF(AND([6]PDI_DES__DEDICACIÓN!$AG131&lt;&gt;"",[6]PDI_DES__DEDICACIÓN!$AG131&lt;&gt;0),[6]PDI_DES__DEDICACIÓN!$AG131,""),IF($A133="TOTAL",SUM(INDIRECT("T4:T"&amp;ROW()-1)),""))</f>
        <v/>
      </c>
      <c r="U133" s="6" t="str">
        <f ca="1">IF(AND($A133&lt;&gt;"",$A133&lt;&gt;"TOTAL"),IF(AND([6]PDI_DES__DEDICACIÓN!$AI131&lt;&gt;"",[6]PDI_DES__DEDICACIÓN!$AI131&lt;&gt;0),[6]PDI_DES__DEDICACIÓN!$AI131,""),IF($A133="TOTAL",SUM(INDIRECT("U4:U"&amp;ROW()-1)),""))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IF(AND($A133&lt;&gt;"",$A133&lt;&gt;"TOTAL"),IF(AND([6]PDI_DES__DEDICACIÓN!$AL131&lt;&gt;"",[6]PDI_DES__DEDICACIÓN!$AL131&lt;&gt;0),[6]PDI_DES__DEDICACIÓN!$AL131,""),IF($A133="TOTAL",SUM(INDIRECT("W4:W"&amp;ROW()-1)),""))</f>
        <v/>
      </c>
      <c r="X133" s="6" t="str">
        <f ca="1">IF(AND($A133&lt;&gt;"",$A133&lt;&gt;"TOTAL"),IF(AND([6]PDI_DES__DEDICACIÓN!$AN131&lt;&gt;"",[6]PDI_DES__DEDICACIÓN!$AN131&lt;&gt;0),[6]PDI_DES__DEDICACIÓN!$AN131,""),IF($A133="TOTAL",SUM(INDIRECT("X4:X"&amp;ROW()-1)),""))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IF(AND($A133&lt;&gt;"",$A133&lt;&gt;"TOTAL"),IF(AND([6]PDI_DES__DEDICACIÓN!$AQ131&lt;&gt;"",[6]PDI_DES__DEDICACIÓN!$AQ131&lt;&gt;0),[6]PDI_DES__DEDICACIÓN!$AQ131,""),IF($A133="TOTAL",SUM(INDIRECT("Z4:Z"&amp;ROW()-1)),""))</f>
        <v/>
      </c>
      <c r="AA133" s="6" t="str">
        <f ca="1">IF(AND($A133&lt;&gt;"",$A133&lt;&gt;"TOTAL"),IF(AND([6]PDI_DES__DEDICACIÓN!$AS131&lt;&gt;"",[6]PDI_DES__DEDICACIÓN!$AS131&lt;&gt;0),[6]PDI_DES__DEDICACIÓN!$AS131,""),IF($A133="TOTAL",SUM(INDIRECT("AA4:AA"&amp;ROW()-1)),""))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IF(AND($A133&lt;&gt;"",$A133&lt;&gt;"TOTAL"),IF(AND([6]PDI_DES__DEDICACIÓN!$AV131&lt;&gt;"",[6]PDI_DES__DEDICACIÓN!$AV131&lt;&gt;0),[6]PDI_DES__DEDICACIÓN!$AV131,""),IF($A133="TOTAL",SUM(INDIRECT("AC4:AC"&amp;ROW()-1)),""))</f>
        <v/>
      </c>
      <c r="AD133" s="6" t="str">
        <f ca="1">IF(AND($A133&lt;&gt;"",$A133&lt;&gt;"TOTAL"),IF(AND([6]PDI_DES__DEDICACIÓN!$AX131&lt;&gt;"",[6]PDI_DES__DEDICACIÓN!$AX131&lt;&gt;0),[6]PDI_DES__DEDICACIÓN!$AX131,""),IF($A133="TOTAL",SUM(INDIRECT("AD4:AD"&amp;ROW()-1)),""))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IF(AND($A133&lt;&gt;"",$A133&lt;&gt;"TOTAL"),IF(AND([6]PDI_DES__DEDICACIÓN!$BA131&lt;&gt;"",[6]PDI_DES__DEDICACIÓN!$BA131&lt;&gt;0),[6]PDI_DES__DEDICACIÓN!$BA131,""),IF($A133="TOTAL",SUM(INDIRECT("AF4:AF"&amp;ROW()-1)),""))</f>
        <v/>
      </c>
      <c r="AG133" s="6" t="str">
        <f ca="1">IF(AND($A133&lt;&gt;"",$A133&lt;&gt;"TOTAL"),IF(AND([6]PDI_DES__DEDICACIÓN!$BC131&lt;&gt;"",[6]PDI_DES__DEDICACIÓN!$BC131&lt;&gt;0),[6]PDI_DES__DEDICACIÓN!$BC131,""),IF($A133="TOTAL",SUM(INDIRECT("AG4:AG"&amp;ROW()-1)),""))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IF(AND($A133&lt;&gt;"",$A133&lt;&gt;"TOTAL"),IF(AND([6]PDI_DES__DEDICACIÓN!$BF131&lt;&gt;"",[6]PDI_DES__DEDICACIÓN!$BF131&lt;&gt;0),[6]PDI_DES__DEDICACIÓN!$BF131,""),IF($A133="TOTAL",SUM(INDIRECT("AI4:AI"&amp;ROW()-1)),""))</f>
        <v/>
      </c>
      <c r="AJ133" s="6" t="str">
        <f ca="1">IF(AND($A133&lt;&gt;"",$A133&lt;&gt;"TOTAL"),IF(AND([6]PDI_DES__DEDICACIÓN!$BH131&lt;&gt;"",[6]PDI_DES__DEDICACIÓN!$BH131&lt;&gt;0),[6]PDI_DES__DEDICACIÓN!$BH131,""),IF($A133="TOTAL",SUM(INDIRECT("AJ4:AJ"&amp;ROW()-1)),""))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IF(AND($A133&lt;&gt;"",$A133&lt;&gt;"TOTAL"),IF(AND([6]PDI_DES__DEDICACIÓN!$BK131&lt;&gt;"",[6]PDI_DES__DEDICACIÓN!$BK131&lt;&gt;0),[6]PDI_DES__DEDICACIÓN!$BK131,""),IF($A133="TOTAL",SUM(INDIRECT("AL4:AL"&amp;ROW()-1)),""))</f>
        <v/>
      </c>
      <c r="AM133" s="6" t="str">
        <f ca="1">IF(AND($A133&lt;&gt;"",$A133&lt;&gt;"TOTAL"),IF(AND([6]PDI_DES__DEDICACIÓN!$BM131&lt;&gt;"",[6]PDI_DES__DEDICACIÓN!$BM131&lt;&gt;0),[6]PDI_DES__DEDICACIÓN!$BM131,""),IF($A133="TOTAL",SUM(INDIRECT("AM4:AM"&amp;ROW()-1)),""))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IF(AND($A133&lt;&gt;"",$A133&lt;&gt;"TOTAL"),IF(AND([6]PDI_DES__DEDICACIÓN!$BP131&lt;&gt;"",[6]PDI_DES__DEDICACIÓN!$BP131&lt;&gt;0),[6]PDI_DES__DEDICACIÓN!$BP131,""),IF($A133="TOTAL",SUM(INDIRECT("AO4:AO"&amp;ROW()-1)),""))</f>
        <v/>
      </c>
      <c r="AP133" s="6" t="str">
        <f ca="1">IF(AND($A133&lt;&gt;"",$A133&lt;&gt;"TOTAL"),IF(AND([6]PDI_DES__DEDICACIÓN!$BR131&lt;&gt;"",[6]PDI_DES__DEDICACIÓN!$BR131&lt;&gt;0),[6]PDI_DES__DEDICACIÓN!$BR131,""),IF($A133="TOTAL",SUM(INDIRECT("AP4:AP"&amp;ROW()-1)),""))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IF(AND($A133&lt;&gt;"",$A133&lt;&gt;"TOTAL"),IF(AND([6]PDI_DES__DEDICACIÓN!$BU131&lt;&gt;"",[6]PDI_DES__DEDICACIÓN!$BU131&lt;&gt;0),[6]PDI_DES__DEDICACIÓN!$BU131,""),IF($A133="TOTAL",SUM(INDIRECT("AR4:AR"&amp;ROW()-1)),""))</f>
        <v/>
      </c>
      <c r="AS133" s="6" t="str">
        <f ca="1">IF(AND($A133&lt;&gt;"",$A133&lt;&gt;"TOTAL"),IF(AND([6]PDI_DES__DEDICACIÓN!$BW131&lt;&gt;"",[6]PDI_DES__DEDICACIÓN!$BW131&lt;&gt;0),[6]PDI_DES__DEDICACIÓN!$BW131,""),IF($A133="TOTAL",SUM(INDIRECT("AS4:AS"&amp;ROW()-1)),""))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IF(AND($A133&lt;&gt;"",$A133&lt;&gt;"TOTAL"),IF(AND([6]PDI_DES__DEDICACIÓN!$BZ131&lt;&gt;"",[6]PDI_DES__DEDICACIÓN!$BZ131&lt;&gt;0),[6]PDI_DES__DEDICACIÓN!$BZ131,""),IF($A133="TOTAL",SUM(INDIRECT("AU4:AU"&amp;ROW()-1)),""))</f>
        <v/>
      </c>
      <c r="AV133" s="6" t="str">
        <f ca="1">IF(AND($A133&lt;&gt;"",$A133&lt;&gt;"TOTAL"),IF(AND([6]PDI_DES__DEDICACIÓN!$CB131&lt;&gt;"",[6]PDI_DES__DEDICACIÓN!$CB131&lt;&gt;0),[6]PDI_DES__DEDICACIÓN!$CB131,""),IF($A133="TOTAL",SUM(INDIRECT("AV4:AV"&amp;ROW()-1)),""))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IF(AND($A133&lt;&gt;"",$A133&lt;&gt;"TOTAL"),IF(AND([6]PDI_DES__DEDICACIÓN!$CE131&lt;&gt;"",[6]PDI_DES__DEDICACIÓN!$CE131&lt;&gt;0),[6]PDI_DES__DEDICACIÓN!$CE131,""),IF($A133="TOTAL",SUM(INDIRECT("AX4:AX"&amp;ROW()-1)),""))</f>
        <v/>
      </c>
      <c r="AY133" s="6" t="str">
        <f ca="1">IF(AND($A133&lt;&gt;"",$A133&lt;&gt;"TOTAL"),IF(AND([6]PDI_DES__DEDICACIÓN!$CG131&lt;&gt;"",[6]PDI_DES__DEDICACIÓN!$CG131&lt;&gt;0),[6]PDI_DES__DEDICACIÓN!$CG131,""),IF($A133="TOTAL",SUM(INDIRECT("AY4:AY"&amp;ROW()-1)),""))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IF(AND($A133&lt;&gt;"",$A133&lt;&gt;"TOTAL"),IF(AND([6]PDI_DES__DEDICACIÓN!$CJ131&lt;&gt;"",[6]PDI_DES__DEDICACIÓN!$CJ131&lt;&gt;0),[6]PDI_DES__DEDICACIÓN!$CJ131,""),IF($A133="TOTAL",SUM(INDIRECT("BA4:BA"&amp;ROW()-1)),""))</f>
        <v/>
      </c>
      <c r="BB133" s="6" t="str">
        <f ca="1">IF(AND($A133&lt;&gt;"",$A133&lt;&gt;"TOTAL"),IF(AND([6]PDI_DES__DEDICACIÓN!$CL131&lt;&gt;"",[6]PDI_DES__DEDICACIÓN!$CL131&lt;&gt;0),[6]PDI_DES__DEDICACIÓN!$CL131,""),IF($A133="TOTAL",SUM(INDIRECT("BB4:BB"&amp;ROW()-1)),""))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IF(AND($A133&lt;&gt;"",$A133&lt;&gt;"TOTAL"),IF(AND([6]PDI_DES__DEDICACIÓN!$CO131&lt;&gt;"",[6]PDI_DES__DEDICACIÓN!$CO131&lt;&gt;0),[6]PDI_DES__DEDICACIÓN!$CO131,""),IF($A133="TOTAL",SUM(INDIRECT("BD4:BD"&amp;ROW()-1)),""))</f>
        <v/>
      </c>
      <c r="BE133" s="6" t="str">
        <f ca="1">IF(AND($A133&lt;&gt;"",$A133&lt;&gt;"TOTAL"),IF(AND([6]PDI_DES__DEDICACIÓN!$CQ131&lt;&gt;"",[6]PDI_DES__DEDICACIÓN!$CQ131&lt;&gt;0),[6]PDI_DES__DEDICACIÓN!$CQ131,""),IF($A133="TOTAL",SUM(INDIRECT("BE4:BE"&amp;ROW()-1)),""))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IF([6]PDI_DES__DEDICACIÓN!$B132&lt;&gt;"",[6]PDI_DES__DEDICACIÓN!$B132,IF(AND([6]PDI_DES__DEDICACIÓN!$B132="",[6]PDI_DES__DEDICACIÓN!$B133="",[6]PDI_DES__DEDICACIÓN!$B131=""),"","TOTAL"))</f>
        <v/>
      </c>
      <c r="B134" s="6" t="str">
        <f ca="1">IF(AND($A134&lt;&gt;"",$A134&lt;&gt;"TOTAL"),IF(AND([6]PDI_DES__DEDICACIÓN!$C132&lt;&gt;"",[6]PDI_DES__DEDICACIÓN!$C132&lt;&gt;0),[6]PDI_DES__DEDICACIÓN!$C132,""),IF($A134="TOTAL",SUM(INDIRECT("B4:B"&amp;ROW()-1)),""))</f>
        <v/>
      </c>
      <c r="C134" s="6" t="str">
        <f ca="1">IF(AND($A134&lt;&gt;"",$A134&lt;&gt;"TOTAL"),IF(AND([6]PDI_DES__DEDICACIÓN!$E132&lt;&gt;"",[6]PDI_DES__DEDICACIÓN!$E132&lt;&gt;0),[6]PDI_DES__DEDICACIÓN!$E132,""),IF($A134="TOTAL",SUM(INDIRECT("C4:C"&amp;ROW()-1)),""))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IF(AND($A134&lt;&gt;"",$A134&lt;&gt;"TOTAL"),IF(AND([6]PDI_DES__DEDICACIÓN!$H132&lt;&gt;"",[6]PDI_DES__DEDICACIÓN!$H132&lt;&gt;0),[6]PDI_DES__DEDICACIÓN!$H132,""),IF($A134="TOTAL",SUM(INDIRECT("E4:E"&amp;ROW()-1)),""))</f>
        <v/>
      </c>
      <c r="F134" s="6" t="str">
        <f ca="1">IF(AND($A134&lt;&gt;"",$A134&lt;&gt;"TOTAL"),IF(AND([6]PDI_DES__DEDICACIÓN!$J132&lt;&gt;"",[6]PDI_DES__DEDICACIÓN!$J132&lt;&gt;0),[6]PDI_DES__DEDICACIÓN!$J132,""),IF($A134="TOTAL",SUM(INDIRECT("F4:F"&amp;ROW()-1)),""))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IF(AND($A134&lt;&gt;"",$A134&lt;&gt;"TOTAL"),IF(AND([6]PDI_DES__DEDICACIÓN!$M132&lt;&gt;"",[6]PDI_DES__DEDICACIÓN!$M132&lt;&gt;0),[6]PDI_DES__DEDICACIÓN!$M132,""),IF($A134="TOTAL",SUM(INDIRECT("H4:H"&amp;ROW()-1)),""))</f>
        <v/>
      </c>
      <c r="I134" s="6" t="str">
        <f ca="1">IF(AND($A134&lt;&gt;"",$A134&lt;&gt;"TOTAL"),IF(AND([6]PDI_DES__DEDICACIÓN!$O132&lt;&gt;"",[6]PDI_DES__DEDICACIÓN!$O132&lt;&gt;0),[6]PDI_DES__DEDICACIÓN!$O132,""),IF($A134="TOTAL",SUM(INDIRECT("I4:I"&amp;ROW()-1)),""))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IF(AND($A134&lt;&gt;"",$A134&lt;&gt;"TOTAL"),IF(AND([6]PDI_DES__DEDICACIÓN!$R132&lt;&gt;"",[6]PDI_DES__DEDICACIÓN!$R132&lt;&gt;0),[6]PDI_DES__DEDICACIÓN!$R132,""),IF($A134="TOTAL",SUM(INDIRECT("K4:K"&amp;ROW()-1)),""))</f>
        <v/>
      </c>
      <c r="L134" s="6" t="str">
        <f ca="1">IF(AND($A134&lt;&gt;"",$A134&lt;&gt;"TOTAL"),IF(AND([6]PDI_DES__DEDICACIÓN!$T132&lt;&gt;"",[6]PDI_DES__DEDICACIÓN!$T132&lt;&gt;0),[6]PDI_DES__DEDICACIÓN!$T132,""),IF($A134="TOTAL",SUM(INDIRECT("L4:L"&amp;ROW()-1)),""))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IF(AND($A134&lt;&gt;"",$A134&lt;&gt;"TOTAL"),IF(AND([6]PDI_DES__DEDICACIÓN!$W132&lt;&gt;"",[6]PDI_DES__DEDICACIÓN!$W132&lt;&gt;0),[6]PDI_DES__DEDICACIÓN!$W132,""),IF($A134="TOTAL",SUM(INDIRECT("N4:N"&amp;ROW()-1)),""))</f>
        <v/>
      </c>
      <c r="O134" s="6" t="str">
        <f ca="1">IF(AND($A134&lt;&gt;"",$A134&lt;&gt;"TOTAL"),IF(AND([6]PDI_DES__DEDICACIÓN!$Y132&lt;&gt;"",[6]PDI_DES__DEDICACIÓN!$Y132&lt;&gt;0),[6]PDI_DES__DEDICACIÓN!$Y132,""),IF($A134="TOTAL",SUM(INDIRECT("O4:O"&amp;ROW()-1)),""))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IF(AND($A134&lt;&gt;"",$A134&lt;&gt;"TOTAL"),IF(AND([6]PDI_DES__DEDICACIÓN!$AB132&lt;&gt;"",[6]PDI_DES__DEDICACIÓN!$AB132&lt;&gt;0),[6]PDI_DES__DEDICACIÓN!$AB132,""),IF($A134="TOTAL",SUM(INDIRECT("Q4:Q"&amp;ROW()-1)),""))</f>
        <v/>
      </c>
      <c r="R134" s="6" t="str">
        <f ca="1">IF(AND($A134&lt;&gt;"",$A134&lt;&gt;"TOTAL"),IF(AND([6]PDI_DES__DEDICACIÓN!$AD132&lt;&gt;"",[6]PDI_DES__DEDICACIÓN!$AD132&lt;&gt;0),[6]PDI_DES__DEDICACIÓN!$AD132,""),IF($A134="TOTAL",SUM(INDIRECT("R4:R"&amp;ROW()-1)),""))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IF(AND($A134&lt;&gt;"",$A134&lt;&gt;"TOTAL"),IF(AND([6]PDI_DES__DEDICACIÓN!$AG132&lt;&gt;"",[6]PDI_DES__DEDICACIÓN!$AG132&lt;&gt;0),[6]PDI_DES__DEDICACIÓN!$AG132,""),IF($A134="TOTAL",SUM(INDIRECT("T4:T"&amp;ROW()-1)),""))</f>
        <v/>
      </c>
      <c r="U134" s="6" t="str">
        <f ca="1">IF(AND($A134&lt;&gt;"",$A134&lt;&gt;"TOTAL"),IF(AND([6]PDI_DES__DEDICACIÓN!$AI132&lt;&gt;"",[6]PDI_DES__DEDICACIÓN!$AI132&lt;&gt;0),[6]PDI_DES__DEDICACIÓN!$AI132,""),IF($A134="TOTAL",SUM(INDIRECT("U4:U"&amp;ROW()-1)),""))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IF(AND($A134&lt;&gt;"",$A134&lt;&gt;"TOTAL"),IF(AND([6]PDI_DES__DEDICACIÓN!$AL132&lt;&gt;"",[6]PDI_DES__DEDICACIÓN!$AL132&lt;&gt;0),[6]PDI_DES__DEDICACIÓN!$AL132,""),IF($A134="TOTAL",SUM(INDIRECT("W4:W"&amp;ROW()-1)),""))</f>
        <v/>
      </c>
      <c r="X134" s="6" t="str">
        <f ca="1">IF(AND($A134&lt;&gt;"",$A134&lt;&gt;"TOTAL"),IF(AND([6]PDI_DES__DEDICACIÓN!$AN132&lt;&gt;"",[6]PDI_DES__DEDICACIÓN!$AN132&lt;&gt;0),[6]PDI_DES__DEDICACIÓN!$AN132,""),IF($A134="TOTAL",SUM(INDIRECT("X4:X"&amp;ROW()-1)),""))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IF(AND($A134&lt;&gt;"",$A134&lt;&gt;"TOTAL"),IF(AND([6]PDI_DES__DEDICACIÓN!$AQ132&lt;&gt;"",[6]PDI_DES__DEDICACIÓN!$AQ132&lt;&gt;0),[6]PDI_DES__DEDICACIÓN!$AQ132,""),IF($A134="TOTAL",SUM(INDIRECT("Z4:Z"&amp;ROW()-1)),""))</f>
        <v/>
      </c>
      <c r="AA134" s="6" t="str">
        <f ca="1">IF(AND($A134&lt;&gt;"",$A134&lt;&gt;"TOTAL"),IF(AND([6]PDI_DES__DEDICACIÓN!$AS132&lt;&gt;"",[6]PDI_DES__DEDICACIÓN!$AS132&lt;&gt;0),[6]PDI_DES__DEDICACIÓN!$AS132,""),IF($A134="TOTAL",SUM(INDIRECT("AA4:AA"&amp;ROW()-1)),""))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IF(AND($A134&lt;&gt;"",$A134&lt;&gt;"TOTAL"),IF(AND([6]PDI_DES__DEDICACIÓN!$AV132&lt;&gt;"",[6]PDI_DES__DEDICACIÓN!$AV132&lt;&gt;0),[6]PDI_DES__DEDICACIÓN!$AV132,""),IF($A134="TOTAL",SUM(INDIRECT("AC4:AC"&amp;ROW()-1)),""))</f>
        <v/>
      </c>
      <c r="AD134" s="6" t="str">
        <f ca="1">IF(AND($A134&lt;&gt;"",$A134&lt;&gt;"TOTAL"),IF(AND([6]PDI_DES__DEDICACIÓN!$AX132&lt;&gt;"",[6]PDI_DES__DEDICACIÓN!$AX132&lt;&gt;0),[6]PDI_DES__DEDICACIÓN!$AX132,""),IF($A134="TOTAL",SUM(INDIRECT("AD4:AD"&amp;ROW()-1)),""))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IF(AND($A134&lt;&gt;"",$A134&lt;&gt;"TOTAL"),IF(AND([6]PDI_DES__DEDICACIÓN!$BA132&lt;&gt;"",[6]PDI_DES__DEDICACIÓN!$BA132&lt;&gt;0),[6]PDI_DES__DEDICACIÓN!$BA132,""),IF($A134="TOTAL",SUM(INDIRECT("AF4:AF"&amp;ROW()-1)),""))</f>
        <v/>
      </c>
      <c r="AG134" s="6" t="str">
        <f ca="1">IF(AND($A134&lt;&gt;"",$A134&lt;&gt;"TOTAL"),IF(AND([6]PDI_DES__DEDICACIÓN!$BC132&lt;&gt;"",[6]PDI_DES__DEDICACIÓN!$BC132&lt;&gt;0),[6]PDI_DES__DEDICACIÓN!$BC132,""),IF($A134="TOTAL",SUM(INDIRECT("AG4:AG"&amp;ROW()-1)),""))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IF(AND($A134&lt;&gt;"",$A134&lt;&gt;"TOTAL"),IF(AND([6]PDI_DES__DEDICACIÓN!$BF132&lt;&gt;"",[6]PDI_DES__DEDICACIÓN!$BF132&lt;&gt;0),[6]PDI_DES__DEDICACIÓN!$BF132,""),IF($A134="TOTAL",SUM(INDIRECT("AI4:AI"&amp;ROW()-1)),""))</f>
        <v/>
      </c>
      <c r="AJ134" s="6" t="str">
        <f ca="1">IF(AND($A134&lt;&gt;"",$A134&lt;&gt;"TOTAL"),IF(AND([6]PDI_DES__DEDICACIÓN!$BH132&lt;&gt;"",[6]PDI_DES__DEDICACIÓN!$BH132&lt;&gt;0),[6]PDI_DES__DEDICACIÓN!$BH132,""),IF($A134="TOTAL",SUM(INDIRECT("AJ4:AJ"&amp;ROW()-1)),""))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IF(AND($A134&lt;&gt;"",$A134&lt;&gt;"TOTAL"),IF(AND([6]PDI_DES__DEDICACIÓN!$BK132&lt;&gt;"",[6]PDI_DES__DEDICACIÓN!$BK132&lt;&gt;0),[6]PDI_DES__DEDICACIÓN!$BK132,""),IF($A134="TOTAL",SUM(INDIRECT("AL4:AL"&amp;ROW()-1)),""))</f>
        <v/>
      </c>
      <c r="AM134" s="6" t="str">
        <f ca="1">IF(AND($A134&lt;&gt;"",$A134&lt;&gt;"TOTAL"),IF(AND([6]PDI_DES__DEDICACIÓN!$BM132&lt;&gt;"",[6]PDI_DES__DEDICACIÓN!$BM132&lt;&gt;0),[6]PDI_DES__DEDICACIÓN!$BM132,""),IF($A134="TOTAL",SUM(INDIRECT("AM4:AM"&amp;ROW()-1)),""))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IF(AND($A134&lt;&gt;"",$A134&lt;&gt;"TOTAL"),IF(AND([6]PDI_DES__DEDICACIÓN!$BP132&lt;&gt;"",[6]PDI_DES__DEDICACIÓN!$BP132&lt;&gt;0),[6]PDI_DES__DEDICACIÓN!$BP132,""),IF($A134="TOTAL",SUM(INDIRECT("AO4:AO"&amp;ROW()-1)),""))</f>
        <v/>
      </c>
      <c r="AP134" s="6" t="str">
        <f ca="1">IF(AND($A134&lt;&gt;"",$A134&lt;&gt;"TOTAL"),IF(AND([6]PDI_DES__DEDICACIÓN!$BR132&lt;&gt;"",[6]PDI_DES__DEDICACIÓN!$BR132&lt;&gt;0),[6]PDI_DES__DEDICACIÓN!$BR132,""),IF($A134="TOTAL",SUM(INDIRECT("AP4:AP"&amp;ROW()-1)),""))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IF(AND($A134&lt;&gt;"",$A134&lt;&gt;"TOTAL"),IF(AND([6]PDI_DES__DEDICACIÓN!$BU132&lt;&gt;"",[6]PDI_DES__DEDICACIÓN!$BU132&lt;&gt;0),[6]PDI_DES__DEDICACIÓN!$BU132,""),IF($A134="TOTAL",SUM(INDIRECT("AR4:AR"&amp;ROW()-1)),""))</f>
        <v/>
      </c>
      <c r="AS134" s="6" t="str">
        <f ca="1">IF(AND($A134&lt;&gt;"",$A134&lt;&gt;"TOTAL"),IF(AND([6]PDI_DES__DEDICACIÓN!$BW132&lt;&gt;"",[6]PDI_DES__DEDICACIÓN!$BW132&lt;&gt;0),[6]PDI_DES__DEDICACIÓN!$BW132,""),IF($A134="TOTAL",SUM(INDIRECT("AS4:AS"&amp;ROW()-1)),""))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IF(AND($A134&lt;&gt;"",$A134&lt;&gt;"TOTAL"),IF(AND([6]PDI_DES__DEDICACIÓN!$BZ132&lt;&gt;"",[6]PDI_DES__DEDICACIÓN!$BZ132&lt;&gt;0),[6]PDI_DES__DEDICACIÓN!$BZ132,""),IF($A134="TOTAL",SUM(INDIRECT("AU4:AU"&amp;ROW()-1)),""))</f>
        <v/>
      </c>
      <c r="AV134" s="6" t="str">
        <f ca="1">IF(AND($A134&lt;&gt;"",$A134&lt;&gt;"TOTAL"),IF(AND([6]PDI_DES__DEDICACIÓN!$CB132&lt;&gt;"",[6]PDI_DES__DEDICACIÓN!$CB132&lt;&gt;0),[6]PDI_DES__DEDICACIÓN!$CB132,""),IF($A134="TOTAL",SUM(INDIRECT("AV4:AV"&amp;ROW()-1)),""))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IF(AND($A134&lt;&gt;"",$A134&lt;&gt;"TOTAL"),IF(AND([6]PDI_DES__DEDICACIÓN!$CE132&lt;&gt;"",[6]PDI_DES__DEDICACIÓN!$CE132&lt;&gt;0),[6]PDI_DES__DEDICACIÓN!$CE132,""),IF($A134="TOTAL",SUM(INDIRECT("AX4:AX"&amp;ROW()-1)),""))</f>
        <v/>
      </c>
      <c r="AY134" s="6" t="str">
        <f ca="1">IF(AND($A134&lt;&gt;"",$A134&lt;&gt;"TOTAL"),IF(AND([6]PDI_DES__DEDICACIÓN!$CG132&lt;&gt;"",[6]PDI_DES__DEDICACIÓN!$CG132&lt;&gt;0),[6]PDI_DES__DEDICACIÓN!$CG132,""),IF($A134="TOTAL",SUM(INDIRECT("AY4:AY"&amp;ROW()-1)),""))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IF(AND($A134&lt;&gt;"",$A134&lt;&gt;"TOTAL"),IF(AND([6]PDI_DES__DEDICACIÓN!$CJ132&lt;&gt;"",[6]PDI_DES__DEDICACIÓN!$CJ132&lt;&gt;0),[6]PDI_DES__DEDICACIÓN!$CJ132,""),IF($A134="TOTAL",SUM(INDIRECT("BA4:BA"&amp;ROW()-1)),""))</f>
        <v/>
      </c>
      <c r="BB134" s="6" t="str">
        <f ca="1">IF(AND($A134&lt;&gt;"",$A134&lt;&gt;"TOTAL"),IF(AND([6]PDI_DES__DEDICACIÓN!$CL132&lt;&gt;"",[6]PDI_DES__DEDICACIÓN!$CL132&lt;&gt;0),[6]PDI_DES__DEDICACIÓN!$CL132,""),IF($A134="TOTAL",SUM(INDIRECT("BB4:BB"&amp;ROW()-1)),""))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IF(AND($A134&lt;&gt;"",$A134&lt;&gt;"TOTAL"),IF(AND([6]PDI_DES__DEDICACIÓN!$CO132&lt;&gt;"",[6]PDI_DES__DEDICACIÓN!$CO132&lt;&gt;0),[6]PDI_DES__DEDICACIÓN!$CO132,""),IF($A134="TOTAL",SUM(INDIRECT("BD4:BD"&amp;ROW()-1)),""))</f>
        <v/>
      </c>
      <c r="BE134" s="6" t="str">
        <f ca="1">IF(AND($A134&lt;&gt;"",$A134&lt;&gt;"TOTAL"),IF(AND([6]PDI_DES__DEDICACIÓN!$CQ132&lt;&gt;"",[6]PDI_DES__DEDICACIÓN!$CQ132&lt;&gt;0),[6]PDI_DES__DEDICACIÓN!$CQ132,""),IF($A134="TOTAL",SUM(INDIRECT("BE4:BE"&amp;ROW()-1)),""))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IF([6]PDI_DES__DEDICACIÓN!$B133&lt;&gt;"",[6]PDI_DES__DEDICACIÓN!$B133,IF(AND([6]PDI_DES__DEDICACIÓN!$B133="",[6]PDI_DES__DEDICACIÓN!$B134="",[6]PDI_DES__DEDICACIÓN!$B132=""),"","TOTAL"))</f>
        <v/>
      </c>
      <c r="B135" s="6" t="str">
        <f ca="1">IF(AND($A135&lt;&gt;"",$A135&lt;&gt;"TOTAL"),IF(AND([6]PDI_DES__DEDICACIÓN!$C133&lt;&gt;"",[6]PDI_DES__DEDICACIÓN!$C133&lt;&gt;0),[6]PDI_DES__DEDICACIÓN!$C133,""),IF($A135="TOTAL",SUM(INDIRECT("B4:B"&amp;ROW()-1)),""))</f>
        <v/>
      </c>
      <c r="C135" s="6" t="str">
        <f ca="1">IF(AND($A135&lt;&gt;"",$A135&lt;&gt;"TOTAL"),IF(AND([6]PDI_DES__DEDICACIÓN!$E133&lt;&gt;"",[6]PDI_DES__DEDICACIÓN!$E133&lt;&gt;0),[6]PDI_DES__DEDICACIÓN!$E133,""),IF($A135="TOTAL",SUM(INDIRECT("C4:C"&amp;ROW()-1)),""))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IF(AND($A135&lt;&gt;"",$A135&lt;&gt;"TOTAL"),IF(AND([6]PDI_DES__DEDICACIÓN!$H133&lt;&gt;"",[6]PDI_DES__DEDICACIÓN!$H133&lt;&gt;0),[6]PDI_DES__DEDICACIÓN!$H133,""),IF($A135="TOTAL",SUM(INDIRECT("E4:E"&amp;ROW()-1)),""))</f>
        <v/>
      </c>
      <c r="F135" s="6" t="str">
        <f ca="1">IF(AND($A135&lt;&gt;"",$A135&lt;&gt;"TOTAL"),IF(AND([6]PDI_DES__DEDICACIÓN!$J133&lt;&gt;"",[6]PDI_DES__DEDICACIÓN!$J133&lt;&gt;0),[6]PDI_DES__DEDICACIÓN!$J133,""),IF($A135="TOTAL",SUM(INDIRECT("F4:F"&amp;ROW()-1)),""))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IF(AND($A135&lt;&gt;"",$A135&lt;&gt;"TOTAL"),IF(AND([6]PDI_DES__DEDICACIÓN!$M133&lt;&gt;"",[6]PDI_DES__DEDICACIÓN!$M133&lt;&gt;0),[6]PDI_DES__DEDICACIÓN!$M133,""),IF($A135="TOTAL",SUM(INDIRECT("H4:H"&amp;ROW()-1)),""))</f>
        <v/>
      </c>
      <c r="I135" s="6" t="str">
        <f ca="1">IF(AND($A135&lt;&gt;"",$A135&lt;&gt;"TOTAL"),IF(AND([6]PDI_DES__DEDICACIÓN!$O133&lt;&gt;"",[6]PDI_DES__DEDICACIÓN!$O133&lt;&gt;0),[6]PDI_DES__DEDICACIÓN!$O133,""),IF($A135="TOTAL",SUM(INDIRECT("I4:I"&amp;ROW()-1)),""))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IF(AND($A135&lt;&gt;"",$A135&lt;&gt;"TOTAL"),IF(AND([6]PDI_DES__DEDICACIÓN!$R133&lt;&gt;"",[6]PDI_DES__DEDICACIÓN!$R133&lt;&gt;0),[6]PDI_DES__DEDICACIÓN!$R133,""),IF($A135="TOTAL",SUM(INDIRECT("K4:K"&amp;ROW()-1)),""))</f>
        <v/>
      </c>
      <c r="L135" s="6" t="str">
        <f ca="1">IF(AND($A135&lt;&gt;"",$A135&lt;&gt;"TOTAL"),IF(AND([6]PDI_DES__DEDICACIÓN!$T133&lt;&gt;"",[6]PDI_DES__DEDICACIÓN!$T133&lt;&gt;0),[6]PDI_DES__DEDICACIÓN!$T133,""),IF($A135="TOTAL",SUM(INDIRECT("L4:L"&amp;ROW()-1)),""))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IF(AND($A135&lt;&gt;"",$A135&lt;&gt;"TOTAL"),IF(AND([6]PDI_DES__DEDICACIÓN!$W133&lt;&gt;"",[6]PDI_DES__DEDICACIÓN!$W133&lt;&gt;0),[6]PDI_DES__DEDICACIÓN!$W133,""),IF($A135="TOTAL",SUM(INDIRECT("N4:N"&amp;ROW()-1)),""))</f>
        <v/>
      </c>
      <c r="O135" s="6" t="str">
        <f ca="1">IF(AND($A135&lt;&gt;"",$A135&lt;&gt;"TOTAL"),IF(AND([6]PDI_DES__DEDICACIÓN!$Y133&lt;&gt;"",[6]PDI_DES__DEDICACIÓN!$Y133&lt;&gt;0),[6]PDI_DES__DEDICACIÓN!$Y133,""),IF($A135="TOTAL",SUM(INDIRECT("O4:O"&amp;ROW()-1)),""))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IF(AND($A135&lt;&gt;"",$A135&lt;&gt;"TOTAL"),IF(AND([6]PDI_DES__DEDICACIÓN!$AB133&lt;&gt;"",[6]PDI_DES__DEDICACIÓN!$AB133&lt;&gt;0),[6]PDI_DES__DEDICACIÓN!$AB133,""),IF($A135="TOTAL",SUM(INDIRECT("Q4:Q"&amp;ROW()-1)),""))</f>
        <v/>
      </c>
      <c r="R135" s="6" t="str">
        <f ca="1">IF(AND($A135&lt;&gt;"",$A135&lt;&gt;"TOTAL"),IF(AND([6]PDI_DES__DEDICACIÓN!$AD133&lt;&gt;"",[6]PDI_DES__DEDICACIÓN!$AD133&lt;&gt;0),[6]PDI_DES__DEDICACIÓN!$AD133,""),IF($A135="TOTAL",SUM(INDIRECT("R4:R"&amp;ROW()-1)),""))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IF(AND($A135&lt;&gt;"",$A135&lt;&gt;"TOTAL"),IF(AND([6]PDI_DES__DEDICACIÓN!$AG133&lt;&gt;"",[6]PDI_DES__DEDICACIÓN!$AG133&lt;&gt;0),[6]PDI_DES__DEDICACIÓN!$AG133,""),IF($A135="TOTAL",SUM(INDIRECT("T4:T"&amp;ROW()-1)),""))</f>
        <v/>
      </c>
      <c r="U135" s="6" t="str">
        <f ca="1">IF(AND($A135&lt;&gt;"",$A135&lt;&gt;"TOTAL"),IF(AND([6]PDI_DES__DEDICACIÓN!$AI133&lt;&gt;"",[6]PDI_DES__DEDICACIÓN!$AI133&lt;&gt;0),[6]PDI_DES__DEDICACIÓN!$AI133,""),IF($A135="TOTAL",SUM(INDIRECT("U4:U"&amp;ROW()-1)),""))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IF(AND($A135&lt;&gt;"",$A135&lt;&gt;"TOTAL"),IF(AND([6]PDI_DES__DEDICACIÓN!$AL133&lt;&gt;"",[6]PDI_DES__DEDICACIÓN!$AL133&lt;&gt;0),[6]PDI_DES__DEDICACIÓN!$AL133,""),IF($A135="TOTAL",SUM(INDIRECT("W4:W"&amp;ROW()-1)),""))</f>
        <v/>
      </c>
      <c r="X135" s="6" t="str">
        <f ca="1">IF(AND($A135&lt;&gt;"",$A135&lt;&gt;"TOTAL"),IF(AND([6]PDI_DES__DEDICACIÓN!$AN133&lt;&gt;"",[6]PDI_DES__DEDICACIÓN!$AN133&lt;&gt;0),[6]PDI_DES__DEDICACIÓN!$AN133,""),IF($A135="TOTAL",SUM(INDIRECT("X4:X"&amp;ROW()-1)),""))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IF(AND($A135&lt;&gt;"",$A135&lt;&gt;"TOTAL"),IF(AND([6]PDI_DES__DEDICACIÓN!$AQ133&lt;&gt;"",[6]PDI_DES__DEDICACIÓN!$AQ133&lt;&gt;0),[6]PDI_DES__DEDICACIÓN!$AQ133,""),IF($A135="TOTAL",SUM(INDIRECT("Z4:Z"&amp;ROW()-1)),""))</f>
        <v/>
      </c>
      <c r="AA135" s="6" t="str">
        <f ca="1">IF(AND($A135&lt;&gt;"",$A135&lt;&gt;"TOTAL"),IF(AND([6]PDI_DES__DEDICACIÓN!$AS133&lt;&gt;"",[6]PDI_DES__DEDICACIÓN!$AS133&lt;&gt;0),[6]PDI_DES__DEDICACIÓN!$AS133,""),IF($A135="TOTAL",SUM(INDIRECT("AA4:AA"&amp;ROW()-1)),""))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IF(AND($A135&lt;&gt;"",$A135&lt;&gt;"TOTAL"),IF(AND([6]PDI_DES__DEDICACIÓN!$AV133&lt;&gt;"",[6]PDI_DES__DEDICACIÓN!$AV133&lt;&gt;0),[6]PDI_DES__DEDICACIÓN!$AV133,""),IF($A135="TOTAL",SUM(INDIRECT("AC4:AC"&amp;ROW()-1)),""))</f>
        <v/>
      </c>
      <c r="AD135" s="6" t="str">
        <f ca="1">IF(AND($A135&lt;&gt;"",$A135&lt;&gt;"TOTAL"),IF(AND([6]PDI_DES__DEDICACIÓN!$AX133&lt;&gt;"",[6]PDI_DES__DEDICACIÓN!$AX133&lt;&gt;0),[6]PDI_DES__DEDICACIÓN!$AX133,""),IF($A135="TOTAL",SUM(INDIRECT("AD4:AD"&amp;ROW()-1)),""))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IF(AND($A135&lt;&gt;"",$A135&lt;&gt;"TOTAL"),IF(AND([6]PDI_DES__DEDICACIÓN!$BA133&lt;&gt;"",[6]PDI_DES__DEDICACIÓN!$BA133&lt;&gt;0),[6]PDI_DES__DEDICACIÓN!$BA133,""),IF($A135="TOTAL",SUM(INDIRECT("AF4:AF"&amp;ROW()-1)),""))</f>
        <v/>
      </c>
      <c r="AG135" s="6" t="str">
        <f ca="1">IF(AND($A135&lt;&gt;"",$A135&lt;&gt;"TOTAL"),IF(AND([6]PDI_DES__DEDICACIÓN!$BC133&lt;&gt;"",[6]PDI_DES__DEDICACIÓN!$BC133&lt;&gt;0),[6]PDI_DES__DEDICACIÓN!$BC133,""),IF($A135="TOTAL",SUM(INDIRECT("AG4:AG"&amp;ROW()-1)),""))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IF(AND($A135&lt;&gt;"",$A135&lt;&gt;"TOTAL"),IF(AND([6]PDI_DES__DEDICACIÓN!$BF133&lt;&gt;"",[6]PDI_DES__DEDICACIÓN!$BF133&lt;&gt;0),[6]PDI_DES__DEDICACIÓN!$BF133,""),IF($A135="TOTAL",SUM(INDIRECT("AI4:AI"&amp;ROW()-1)),""))</f>
        <v/>
      </c>
      <c r="AJ135" s="6" t="str">
        <f ca="1">IF(AND($A135&lt;&gt;"",$A135&lt;&gt;"TOTAL"),IF(AND([6]PDI_DES__DEDICACIÓN!$BH133&lt;&gt;"",[6]PDI_DES__DEDICACIÓN!$BH133&lt;&gt;0),[6]PDI_DES__DEDICACIÓN!$BH133,""),IF($A135="TOTAL",SUM(INDIRECT("AJ4:AJ"&amp;ROW()-1)),""))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IF(AND($A135&lt;&gt;"",$A135&lt;&gt;"TOTAL"),IF(AND([6]PDI_DES__DEDICACIÓN!$BK133&lt;&gt;"",[6]PDI_DES__DEDICACIÓN!$BK133&lt;&gt;0),[6]PDI_DES__DEDICACIÓN!$BK133,""),IF($A135="TOTAL",SUM(INDIRECT("AL4:AL"&amp;ROW()-1)),""))</f>
        <v/>
      </c>
      <c r="AM135" s="6" t="str">
        <f ca="1">IF(AND($A135&lt;&gt;"",$A135&lt;&gt;"TOTAL"),IF(AND([6]PDI_DES__DEDICACIÓN!$BM133&lt;&gt;"",[6]PDI_DES__DEDICACIÓN!$BM133&lt;&gt;0),[6]PDI_DES__DEDICACIÓN!$BM133,""),IF($A135="TOTAL",SUM(INDIRECT("AM4:AM"&amp;ROW()-1)),""))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IF(AND($A135&lt;&gt;"",$A135&lt;&gt;"TOTAL"),IF(AND([6]PDI_DES__DEDICACIÓN!$BP133&lt;&gt;"",[6]PDI_DES__DEDICACIÓN!$BP133&lt;&gt;0),[6]PDI_DES__DEDICACIÓN!$BP133,""),IF($A135="TOTAL",SUM(INDIRECT("AO4:AO"&amp;ROW()-1)),""))</f>
        <v/>
      </c>
      <c r="AP135" s="6" t="str">
        <f ca="1">IF(AND($A135&lt;&gt;"",$A135&lt;&gt;"TOTAL"),IF(AND([6]PDI_DES__DEDICACIÓN!$BR133&lt;&gt;"",[6]PDI_DES__DEDICACIÓN!$BR133&lt;&gt;0),[6]PDI_DES__DEDICACIÓN!$BR133,""),IF($A135="TOTAL",SUM(INDIRECT("AP4:AP"&amp;ROW()-1)),""))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IF(AND($A135&lt;&gt;"",$A135&lt;&gt;"TOTAL"),IF(AND([6]PDI_DES__DEDICACIÓN!$BU133&lt;&gt;"",[6]PDI_DES__DEDICACIÓN!$BU133&lt;&gt;0),[6]PDI_DES__DEDICACIÓN!$BU133,""),IF($A135="TOTAL",SUM(INDIRECT("AR4:AR"&amp;ROW()-1)),""))</f>
        <v/>
      </c>
      <c r="AS135" s="6" t="str">
        <f ca="1">IF(AND($A135&lt;&gt;"",$A135&lt;&gt;"TOTAL"),IF(AND([6]PDI_DES__DEDICACIÓN!$BW133&lt;&gt;"",[6]PDI_DES__DEDICACIÓN!$BW133&lt;&gt;0),[6]PDI_DES__DEDICACIÓN!$BW133,""),IF($A135="TOTAL",SUM(INDIRECT("AS4:AS"&amp;ROW()-1)),""))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IF(AND($A135&lt;&gt;"",$A135&lt;&gt;"TOTAL"),IF(AND([6]PDI_DES__DEDICACIÓN!$BZ133&lt;&gt;"",[6]PDI_DES__DEDICACIÓN!$BZ133&lt;&gt;0),[6]PDI_DES__DEDICACIÓN!$BZ133,""),IF($A135="TOTAL",SUM(INDIRECT("AU4:AU"&amp;ROW()-1)),""))</f>
        <v/>
      </c>
      <c r="AV135" s="6" t="str">
        <f ca="1">IF(AND($A135&lt;&gt;"",$A135&lt;&gt;"TOTAL"),IF(AND([6]PDI_DES__DEDICACIÓN!$CB133&lt;&gt;"",[6]PDI_DES__DEDICACIÓN!$CB133&lt;&gt;0),[6]PDI_DES__DEDICACIÓN!$CB133,""),IF($A135="TOTAL",SUM(INDIRECT("AV4:AV"&amp;ROW()-1)),""))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IF(AND($A135&lt;&gt;"",$A135&lt;&gt;"TOTAL"),IF(AND([6]PDI_DES__DEDICACIÓN!$CE133&lt;&gt;"",[6]PDI_DES__DEDICACIÓN!$CE133&lt;&gt;0),[6]PDI_DES__DEDICACIÓN!$CE133,""),IF($A135="TOTAL",SUM(INDIRECT("AX4:AX"&amp;ROW()-1)),""))</f>
        <v/>
      </c>
      <c r="AY135" s="6" t="str">
        <f ca="1">IF(AND($A135&lt;&gt;"",$A135&lt;&gt;"TOTAL"),IF(AND([6]PDI_DES__DEDICACIÓN!$CG133&lt;&gt;"",[6]PDI_DES__DEDICACIÓN!$CG133&lt;&gt;0),[6]PDI_DES__DEDICACIÓN!$CG133,""),IF($A135="TOTAL",SUM(INDIRECT("AY4:AY"&amp;ROW()-1)),""))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IF(AND($A135&lt;&gt;"",$A135&lt;&gt;"TOTAL"),IF(AND([6]PDI_DES__DEDICACIÓN!$CJ133&lt;&gt;"",[6]PDI_DES__DEDICACIÓN!$CJ133&lt;&gt;0),[6]PDI_DES__DEDICACIÓN!$CJ133,""),IF($A135="TOTAL",SUM(INDIRECT("BA4:BA"&amp;ROW()-1)),""))</f>
        <v/>
      </c>
      <c r="BB135" s="6" t="str">
        <f ca="1">IF(AND($A135&lt;&gt;"",$A135&lt;&gt;"TOTAL"),IF(AND([6]PDI_DES__DEDICACIÓN!$CL133&lt;&gt;"",[6]PDI_DES__DEDICACIÓN!$CL133&lt;&gt;0),[6]PDI_DES__DEDICACIÓN!$CL133,""),IF($A135="TOTAL",SUM(INDIRECT("BB4:BB"&amp;ROW()-1)),""))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IF(AND($A135&lt;&gt;"",$A135&lt;&gt;"TOTAL"),IF(AND([6]PDI_DES__DEDICACIÓN!$CO133&lt;&gt;"",[6]PDI_DES__DEDICACIÓN!$CO133&lt;&gt;0),[6]PDI_DES__DEDICACIÓN!$CO133,""),IF($A135="TOTAL",SUM(INDIRECT("BD4:BD"&amp;ROW()-1)),""))</f>
        <v/>
      </c>
      <c r="BE135" s="6" t="str">
        <f ca="1">IF(AND($A135&lt;&gt;"",$A135&lt;&gt;"TOTAL"),IF(AND([6]PDI_DES__DEDICACIÓN!$CQ133&lt;&gt;"",[6]PDI_DES__DEDICACIÓN!$CQ133&lt;&gt;0),[6]PDI_DES__DEDICACIÓN!$CQ133,""),IF($A135="TOTAL",SUM(INDIRECT("BE4:BE"&amp;ROW()-1)),""))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IF([6]PDI_DES__DEDICACIÓN!$B134&lt;&gt;"",[6]PDI_DES__DEDICACIÓN!$B134,IF(AND([6]PDI_DES__DEDICACIÓN!$B134="",[6]PDI_DES__DEDICACIÓN!$B135="",[6]PDI_DES__DEDICACIÓN!$B133=""),"","TOTAL"))</f>
        <v/>
      </c>
      <c r="B136" s="6" t="str">
        <f ca="1">IF(AND($A136&lt;&gt;"",$A136&lt;&gt;"TOTAL"),IF(AND([6]PDI_DES__DEDICACIÓN!$C134&lt;&gt;"",[6]PDI_DES__DEDICACIÓN!$C134&lt;&gt;0),[6]PDI_DES__DEDICACIÓN!$C134,""),IF($A136="TOTAL",SUM(INDIRECT("B4:B"&amp;ROW()-1)),""))</f>
        <v/>
      </c>
      <c r="C136" s="6" t="str">
        <f ca="1">IF(AND($A136&lt;&gt;"",$A136&lt;&gt;"TOTAL"),IF(AND([6]PDI_DES__DEDICACIÓN!$E134&lt;&gt;"",[6]PDI_DES__DEDICACIÓN!$E134&lt;&gt;0),[6]PDI_DES__DEDICACIÓN!$E134,""),IF($A136="TOTAL",SUM(INDIRECT("C4:C"&amp;ROW()-1)),""))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IF(AND($A136&lt;&gt;"",$A136&lt;&gt;"TOTAL"),IF(AND([6]PDI_DES__DEDICACIÓN!$H134&lt;&gt;"",[6]PDI_DES__DEDICACIÓN!$H134&lt;&gt;0),[6]PDI_DES__DEDICACIÓN!$H134,""),IF($A136="TOTAL",SUM(INDIRECT("E4:E"&amp;ROW()-1)),""))</f>
        <v/>
      </c>
      <c r="F136" s="6" t="str">
        <f ca="1">IF(AND($A136&lt;&gt;"",$A136&lt;&gt;"TOTAL"),IF(AND([6]PDI_DES__DEDICACIÓN!$J134&lt;&gt;"",[6]PDI_DES__DEDICACIÓN!$J134&lt;&gt;0),[6]PDI_DES__DEDICACIÓN!$J134,""),IF($A136="TOTAL",SUM(INDIRECT("F4:F"&amp;ROW()-1)),""))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IF(AND($A136&lt;&gt;"",$A136&lt;&gt;"TOTAL"),IF(AND([6]PDI_DES__DEDICACIÓN!$M134&lt;&gt;"",[6]PDI_DES__DEDICACIÓN!$M134&lt;&gt;0),[6]PDI_DES__DEDICACIÓN!$M134,""),IF($A136="TOTAL",SUM(INDIRECT("H4:H"&amp;ROW()-1)),""))</f>
        <v/>
      </c>
      <c r="I136" s="6" t="str">
        <f ca="1">IF(AND($A136&lt;&gt;"",$A136&lt;&gt;"TOTAL"),IF(AND([6]PDI_DES__DEDICACIÓN!$O134&lt;&gt;"",[6]PDI_DES__DEDICACIÓN!$O134&lt;&gt;0),[6]PDI_DES__DEDICACIÓN!$O134,""),IF($A136="TOTAL",SUM(INDIRECT("I4:I"&amp;ROW()-1)),""))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IF(AND($A136&lt;&gt;"",$A136&lt;&gt;"TOTAL"),IF(AND([6]PDI_DES__DEDICACIÓN!$R134&lt;&gt;"",[6]PDI_DES__DEDICACIÓN!$R134&lt;&gt;0),[6]PDI_DES__DEDICACIÓN!$R134,""),IF($A136="TOTAL",SUM(INDIRECT("K4:K"&amp;ROW()-1)),""))</f>
        <v/>
      </c>
      <c r="L136" s="6" t="str">
        <f ca="1">IF(AND($A136&lt;&gt;"",$A136&lt;&gt;"TOTAL"),IF(AND([6]PDI_DES__DEDICACIÓN!$T134&lt;&gt;"",[6]PDI_DES__DEDICACIÓN!$T134&lt;&gt;0),[6]PDI_DES__DEDICACIÓN!$T134,""),IF($A136="TOTAL",SUM(INDIRECT("L4:L"&amp;ROW()-1)),""))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IF(AND($A136&lt;&gt;"",$A136&lt;&gt;"TOTAL"),IF(AND([6]PDI_DES__DEDICACIÓN!$W134&lt;&gt;"",[6]PDI_DES__DEDICACIÓN!$W134&lt;&gt;0),[6]PDI_DES__DEDICACIÓN!$W134,""),IF($A136="TOTAL",SUM(INDIRECT("N4:N"&amp;ROW()-1)),""))</f>
        <v/>
      </c>
      <c r="O136" s="6" t="str">
        <f ca="1">IF(AND($A136&lt;&gt;"",$A136&lt;&gt;"TOTAL"),IF(AND([6]PDI_DES__DEDICACIÓN!$Y134&lt;&gt;"",[6]PDI_DES__DEDICACIÓN!$Y134&lt;&gt;0),[6]PDI_DES__DEDICACIÓN!$Y134,""),IF($A136="TOTAL",SUM(INDIRECT("O4:O"&amp;ROW()-1)),""))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IF(AND($A136&lt;&gt;"",$A136&lt;&gt;"TOTAL"),IF(AND([6]PDI_DES__DEDICACIÓN!$AB134&lt;&gt;"",[6]PDI_DES__DEDICACIÓN!$AB134&lt;&gt;0),[6]PDI_DES__DEDICACIÓN!$AB134,""),IF($A136="TOTAL",SUM(INDIRECT("Q4:Q"&amp;ROW()-1)),""))</f>
        <v/>
      </c>
      <c r="R136" s="6" t="str">
        <f ca="1">IF(AND($A136&lt;&gt;"",$A136&lt;&gt;"TOTAL"),IF(AND([6]PDI_DES__DEDICACIÓN!$AD134&lt;&gt;"",[6]PDI_DES__DEDICACIÓN!$AD134&lt;&gt;0),[6]PDI_DES__DEDICACIÓN!$AD134,""),IF($A136="TOTAL",SUM(INDIRECT("R4:R"&amp;ROW()-1)),""))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IF(AND($A136&lt;&gt;"",$A136&lt;&gt;"TOTAL"),IF(AND([6]PDI_DES__DEDICACIÓN!$AG134&lt;&gt;"",[6]PDI_DES__DEDICACIÓN!$AG134&lt;&gt;0),[6]PDI_DES__DEDICACIÓN!$AG134,""),IF($A136="TOTAL",SUM(INDIRECT("T4:T"&amp;ROW()-1)),""))</f>
        <v/>
      </c>
      <c r="U136" s="6" t="str">
        <f ca="1">IF(AND($A136&lt;&gt;"",$A136&lt;&gt;"TOTAL"),IF(AND([6]PDI_DES__DEDICACIÓN!$AI134&lt;&gt;"",[6]PDI_DES__DEDICACIÓN!$AI134&lt;&gt;0),[6]PDI_DES__DEDICACIÓN!$AI134,""),IF($A136="TOTAL",SUM(INDIRECT("U4:U"&amp;ROW()-1)),""))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IF(AND($A136&lt;&gt;"",$A136&lt;&gt;"TOTAL"),IF(AND([6]PDI_DES__DEDICACIÓN!$AL134&lt;&gt;"",[6]PDI_DES__DEDICACIÓN!$AL134&lt;&gt;0),[6]PDI_DES__DEDICACIÓN!$AL134,""),IF($A136="TOTAL",SUM(INDIRECT("W4:W"&amp;ROW()-1)),""))</f>
        <v/>
      </c>
      <c r="X136" s="6" t="str">
        <f ca="1">IF(AND($A136&lt;&gt;"",$A136&lt;&gt;"TOTAL"),IF(AND([6]PDI_DES__DEDICACIÓN!$AN134&lt;&gt;"",[6]PDI_DES__DEDICACIÓN!$AN134&lt;&gt;0),[6]PDI_DES__DEDICACIÓN!$AN134,""),IF($A136="TOTAL",SUM(INDIRECT("X4:X"&amp;ROW()-1)),""))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IF(AND($A136&lt;&gt;"",$A136&lt;&gt;"TOTAL"),IF(AND([6]PDI_DES__DEDICACIÓN!$AQ134&lt;&gt;"",[6]PDI_DES__DEDICACIÓN!$AQ134&lt;&gt;0),[6]PDI_DES__DEDICACIÓN!$AQ134,""),IF($A136="TOTAL",SUM(INDIRECT("Z4:Z"&amp;ROW()-1)),""))</f>
        <v/>
      </c>
      <c r="AA136" s="6" t="str">
        <f ca="1">IF(AND($A136&lt;&gt;"",$A136&lt;&gt;"TOTAL"),IF(AND([6]PDI_DES__DEDICACIÓN!$AS134&lt;&gt;"",[6]PDI_DES__DEDICACIÓN!$AS134&lt;&gt;0),[6]PDI_DES__DEDICACIÓN!$AS134,""),IF($A136="TOTAL",SUM(INDIRECT("AA4:AA"&amp;ROW()-1)),""))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IF(AND($A136&lt;&gt;"",$A136&lt;&gt;"TOTAL"),IF(AND([6]PDI_DES__DEDICACIÓN!$AV134&lt;&gt;"",[6]PDI_DES__DEDICACIÓN!$AV134&lt;&gt;0),[6]PDI_DES__DEDICACIÓN!$AV134,""),IF($A136="TOTAL",SUM(INDIRECT("AC4:AC"&amp;ROW()-1)),""))</f>
        <v/>
      </c>
      <c r="AD136" s="6" t="str">
        <f ca="1">IF(AND($A136&lt;&gt;"",$A136&lt;&gt;"TOTAL"),IF(AND([6]PDI_DES__DEDICACIÓN!$AX134&lt;&gt;"",[6]PDI_DES__DEDICACIÓN!$AX134&lt;&gt;0),[6]PDI_DES__DEDICACIÓN!$AX134,""),IF($A136="TOTAL",SUM(INDIRECT("AD4:AD"&amp;ROW()-1)),""))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IF(AND($A136&lt;&gt;"",$A136&lt;&gt;"TOTAL"),IF(AND([6]PDI_DES__DEDICACIÓN!$BA134&lt;&gt;"",[6]PDI_DES__DEDICACIÓN!$BA134&lt;&gt;0),[6]PDI_DES__DEDICACIÓN!$BA134,""),IF($A136="TOTAL",SUM(INDIRECT("AF4:AF"&amp;ROW()-1)),""))</f>
        <v/>
      </c>
      <c r="AG136" s="6" t="str">
        <f ca="1">IF(AND($A136&lt;&gt;"",$A136&lt;&gt;"TOTAL"),IF(AND([6]PDI_DES__DEDICACIÓN!$BC134&lt;&gt;"",[6]PDI_DES__DEDICACIÓN!$BC134&lt;&gt;0),[6]PDI_DES__DEDICACIÓN!$BC134,""),IF($A136="TOTAL",SUM(INDIRECT("AG4:AG"&amp;ROW()-1)),""))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IF(AND($A136&lt;&gt;"",$A136&lt;&gt;"TOTAL"),IF(AND([6]PDI_DES__DEDICACIÓN!$BF134&lt;&gt;"",[6]PDI_DES__DEDICACIÓN!$BF134&lt;&gt;0),[6]PDI_DES__DEDICACIÓN!$BF134,""),IF($A136="TOTAL",SUM(INDIRECT("AI4:AI"&amp;ROW()-1)),""))</f>
        <v/>
      </c>
      <c r="AJ136" s="6" t="str">
        <f ca="1">IF(AND($A136&lt;&gt;"",$A136&lt;&gt;"TOTAL"),IF(AND([6]PDI_DES__DEDICACIÓN!$BH134&lt;&gt;"",[6]PDI_DES__DEDICACIÓN!$BH134&lt;&gt;0),[6]PDI_DES__DEDICACIÓN!$BH134,""),IF($A136="TOTAL",SUM(INDIRECT("AJ4:AJ"&amp;ROW()-1)),""))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IF(AND($A136&lt;&gt;"",$A136&lt;&gt;"TOTAL"),IF(AND([6]PDI_DES__DEDICACIÓN!$BK134&lt;&gt;"",[6]PDI_DES__DEDICACIÓN!$BK134&lt;&gt;0),[6]PDI_DES__DEDICACIÓN!$BK134,""),IF($A136="TOTAL",SUM(INDIRECT("AL4:AL"&amp;ROW()-1)),""))</f>
        <v/>
      </c>
      <c r="AM136" s="6" t="str">
        <f ca="1">IF(AND($A136&lt;&gt;"",$A136&lt;&gt;"TOTAL"),IF(AND([6]PDI_DES__DEDICACIÓN!$BM134&lt;&gt;"",[6]PDI_DES__DEDICACIÓN!$BM134&lt;&gt;0),[6]PDI_DES__DEDICACIÓN!$BM134,""),IF($A136="TOTAL",SUM(INDIRECT("AM4:AM"&amp;ROW()-1)),""))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IF(AND($A136&lt;&gt;"",$A136&lt;&gt;"TOTAL"),IF(AND([6]PDI_DES__DEDICACIÓN!$BP134&lt;&gt;"",[6]PDI_DES__DEDICACIÓN!$BP134&lt;&gt;0),[6]PDI_DES__DEDICACIÓN!$BP134,""),IF($A136="TOTAL",SUM(INDIRECT("AO4:AO"&amp;ROW()-1)),""))</f>
        <v/>
      </c>
      <c r="AP136" s="6" t="str">
        <f ca="1">IF(AND($A136&lt;&gt;"",$A136&lt;&gt;"TOTAL"),IF(AND([6]PDI_DES__DEDICACIÓN!$BR134&lt;&gt;"",[6]PDI_DES__DEDICACIÓN!$BR134&lt;&gt;0),[6]PDI_DES__DEDICACIÓN!$BR134,""),IF($A136="TOTAL",SUM(INDIRECT("AP4:AP"&amp;ROW()-1)),""))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IF(AND($A136&lt;&gt;"",$A136&lt;&gt;"TOTAL"),IF(AND([6]PDI_DES__DEDICACIÓN!$BU134&lt;&gt;"",[6]PDI_DES__DEDICACIÓN!$BU134&lt;&gt;0),[6]PDI_DES__DEDICACIÓN!$BU134,""),IF($A136="TOTAL",SUM(INDIRECT("AR4:AR"&amp;ROW()-1)),""))</f>
        <v/>
      </c>
      <c r="AS136" s="6" t="str">
        <f ca="1">IF(AND($A136&lt;&gt;"",$A136&lt;&gt;"TOTAL"),IF(AND([6]PDI_DES__DEDICACIÓN!$BW134&lt;&gt;"",[6]PDI_DES__DEDICACIÓN!$BW134&lt;&gt;0),[6]PDI_DES__DEDICACIÓN!$BW134,""),IF($A136="TOTAL",SUM(INDIRECT("AS4:AS"&amp;ROW()-1)),""))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IF(AND($A136&lt;&gt;"",$A136&lt;&gt;"TOTAL"),IF(AND([6]PDI_DES__DEDICACIÓN!$BZ134&lt;&gt;"",[6]PDI_DES__DEDICACIÓN!$BZ134&lt;&gt;0),[6]PDI_DES__DEDICACIÓN!$BZ134,""),IF($A136="TOTAL",SUM(INDIRECT("AU4:AU"&amp;ROW()-1)),""))</f>
        <v/>
      </c>
      <c r="AV136" s="6" t="str">
        <f ca="1">IF(AND($A136&lt;&gt;"",$A136&lt;&gt;"TOTAL"),IF(AND([6]PDI_DES__DEDICACIÓN!$CB134&lt;&gt;"",[6]PDI_DES__DEDICACIÓN!$CB134&lt;&gt;0),[6]PDI_DES__DEDICACIÓN!$CB134,""),IF($A136="TOTAL",SUM(INDIRECT("AV4:AV"&amp;ROW()-1)),""))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IF(AND($A136&lt;&gt;"",$A136&lt;&gt;"TOTAL"),IF(AND([6]PDI_DES__DEDICACIÓN!$CE134&lt;&gt;"",[6]PDI_DES__DEDICACIÓN!$CE134&lt;&gt;0),[6]PDI_DES__DEDICACIÓN!$CE134,""),IF($A136="TOTAL",SUM(INDIRECT("AX4:AX"&amp;ROW()-1)),""))</f>
        <v/>
      </c>
      <c r="AY136" s="6" t="str">
        <f ca="1">IF(AND($A136&lt;&gt;"",$A136&lt;&gt;"TOTAL"),IF(AND([6]PDI_DES__DEDICACIÓN!$CG134&lt;&gt;"",[6]PDI_DES__DEDICACIÓN!$CG134&lt;&gt;0),[6]PDI_DES__DEDICACIÓN!$CG134,""),IF($A136="TOTAL",SUM(INDIRECT("AY4:AY"&amp;ROW()-1)),""))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IF(AND($A136&lt;&gt;"",$A136&lt;&gt;"TOTAL"),IF(AND([6]PDI_DES__DEDICACIÓN!$CJ134&lt;&gt;"",[6]PDI_DES__DEDICACIÓN!$CJ134&lt;&gt;0),[6]PDI_DES__DEDICACIÓN!$CJ134,""),IF($A136="TOTAL",SUM(INDIRECT("BA4:BA"&amp;ROW()-1)),""))</f>
        <v/>
      </c>
      <c r="BB136" s="6" t="str">
        <f ca="1">IF(AND($A136&lt;&gt;"",$A136&lt;&gt;"TOTAL"),IF(AND([6]PDI_DES__DEDICACIÓN!$CL134&lt;&gt;"",[6]PDI_DES__DEDICACIÓN!$CL134&lt;&gt;0),[6]PDI_DES__DEDICACIÓN!$CL134,""),IF($A136="TOTAL",SUM(INDIRECT("BB4:BB"&amp;ROW()-1)),""))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IF(AND($A136&lt;&gt;"",$A136&lt;&gt;"TOTAL"),IF(AND([6]PDI_DES__DEDICACIÓN!$CO134&lt;&gt;"",[6]PDI_DES__DEDICACIÓN!$CO134&lt;&gt;0),[6]PDI_DES__DEDICACIÓN!$CO134,""),IF($A136="TOTAL",SUM(INDIRECT("BD4:BD"&amp;ROW()-1)),""))</f>
        <v/>
      </c>
      <c r="BE136" s="6" t="str">
        <f ca="1">IF(AND($A136&lt;&gt;"",$A136&lt;&gt;"TOTAL"),IF(AND([6]PDI_DES__DEDICACIÓN!$CQ134&lt;&gt;"",[6]PDI_DES__DEDICACIÓN!$CQ134&lt;&gt;0),[6]PDI_DES__DEDICACIÓN!$CQ134,""),IF($A136="TOTAL",SUM(INDIRECT("BE4:BE"&amp;ROW()-1)),""))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IF([6]PDI_DES__DEDICACIÓN!$B135&lt;&gt;"",[6]PDI_DES__DEDICACIÓN!$B135,IF(AND([6]PDI_DES__DEDICACIÓN!$B135="",[6]PDI_DES__DEDICACIÓN!$B136="",[6]PDI_DES__DEDICACIÓN!$B134=""),"","TOTAL"))</f>
        <v/>
      </c>
      <c r="B137" s="6" t="str">
        <f ca="1">IF(AND($A137&lt;&gt;"",$A137&lt;&gt;"TOTAL"),IF(AND([6]PDI_DES__DEDICACIÓN!$C135&lt;&gt;"",[6]PDI_DES__DEDICACIÓN!$C135&lt;&gt;0),[6]PDI_DES__DEDICACIÓN!$C135,""),IF($A137="TOTAL",SUM(INDIRECT("B4:B"&amp;ROW()-1)),""))</f>
        <v/>
      </c>
      <c r="C137" s="6" t="str">
        <f ca="1">IF(AND($A137&lt;&gt;"",$A137&lt;&gt;"TOTAL"),IF(AND([6]PDI_DES__DEDICACIÓN!$E135&lt;&gt;"",[6]PDI_DES__DEDICACIÓN!$E135&lt;&gt;0),[6]PDI_DES__DEDICACIÓN!$E135,""),IF($A137="TOTAL",SUM(INDIRECT("C4:C"&amp;ROW()-1)),""))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IF(AND($A137&lt;&gt;"",$A137&lt;&gt;"TOTAL"),IF(AND([6]PDI_DES__DEDICACIÓN!$H135&lt;&gt;"",[6]PDI_DES__DEDICACIÓN!$H135&lt;&gt;0),[6]PDI_DES__DEDICACIÓN!$H135,""),IF($A137="TOTAL",SUM(INDIRECT("E4:E"&amp;ROW()-1)),""))</f>
        <v/>
      </c>
      <c r="F137" s="6" t="str">
        <f ca="1">IF(AND($A137&lt;&gt;"",$A137&lt;&gt;"TOTAL"),IF(AND([6]PDI_DES__DEDICACIÓN!$J135&lt;&gt;"",[6]PDI_DES__DEDICACIÓN!$J135&lt;&gt;0),[6]PDI_DES__DEDICACIÓN!$J135,""),IF($A137="TOTAL",SUM(INDIRECT("F4:F"&amp;ROW()-1)),""))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IF(AND($A137&lt;&gt;"",$A137&lt;&gt;"TOTAL"),IF(AND([6]PDI_DES__DEDICACIÓN!$M135&lt;&gt;"",[6]PDI_DES__DEDICACIÓN!$M135&lt;&gt;0),[6]PDI_DES__DEDICACIÓN!$M135,""),IF($A137="TOTAL",SUM(INDIRECT("H4:H"&amp;ROW()-1)),""))</f>
        <v/>
      </c>
      <c r="I137" s="6" t="str">
        <f ca="1">IF(AND($A137&lt;&gt;"",$A137&lt;&gt;"TOTAL"),IF(AND([6]PDI_DES__DEDICACIÓN!$O135&lt;&gt;"",[6]PDI_DES__DEDICACIÓN!$O135&lt;&gt;0),[6]PDI_DES__DEDICACIÓN!$O135,""),IF($A137="TOTAL",SUM(INDIRECT("I4:I"&amp;ROW()-1)),""))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IF(AND($A137&lt;&gt;"",$A137&lt;&gt;"TOTAL"),IF(AND([6]PDI_DES__DEDICACIÓN!$R135&lt;&gt;"",[6]PDI_DES__DEDICACIÓN!$R135&lt;&gt;0),[6]PDI_DES__DEDICACIÓN!$R135,""),IF($A137="TOTAL",SUM(INDIRECT("K4:K"&amp;ROW()-1)),""))</f>
        <v/>
      </c>
      <c r="L137" s="6" t="str">
        <f ca="1">IF(AND($A137&lt;&gt;"",$A137&lt;&gt;"TOTAL"),IF(AND([6]PDI_DES__DEDICACIÓN!$T135&lt;&gt;"",[6]PDI_DES__DEDICACIÓN!$T135&lt;&gt;0),[6]PDI_DES__DEDICACIÓN!$T135,""),IF($A137="TOTAL",SUM(INDIRECT("L4:L"&amp;ROW()-1)),""))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IF(AND($A137&lt;&gt;"",$A137&lt;&gt;"TOTAL"),IF(AND([6]PDI_DES__DEDICACIÓN!$W135&lt;&gt;"",[6]PDI_DES__DEDICACIÓN!$W135&lt;&gt;0),[6]PDI_DES__DEDICACIÓN!$W135,""),IF($A137="TOTAL",SUM(INDIRECT("N4:N"&amp;ROW()-1)),""))</f>
        <v/>
      </c>
      <c r="O137" s="6" t="str">
        <f ca="1">IF(AND($A137&lt;&gt;"",$A137&lt;&gt;"TOTAL"),IF(AND([6]PDI_DES__DEDICACIÓN!$Y135&lt;&gt;"",[6]PDI_DES__DEDICACIÓN!$Y135&lt;&gt;0),[6]PDI_DES__DEDICACIÓN!$Y135,""),IF($A137="TOTAL",SUM(INDIRECT("O4:O"&amp;ROW()-1)),""))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IF(AND($A137&lt;&gt;"",$A137&lt;&gt;"TOTAL"),IF(AND([6]PDI_DES__DEDICACIÓN!$AB135&lt;&gt;"",[6]PDI_DES__DEDICACIÓN!$AB135&lt;&gt;0),[6]PDI_DES__DEDICACIÓN!$AB135,""),IF($A137="TOTAL",SUM(INDIRECT("Q4:Q"&amp;ROW()-1)),""))</f>
        <v/>
      </c>
      <c r="R137" s="6" t="str">
        <f ca="1">IF(AND($A137&lt;&gt;"",$A137&lt;&gt;"TOTAL"),IF(AND([6]PDI_DES__DEDICACIÓN!$AD135&lt;&gt;"",[6]PDI_DES__DEDICACIÓN!$AD135&lt;&gt;0),[6]PDI_DES__DEDICACIÓN!$AD135,""),IF($A137="TOTAL",SUM(INDIRECT("R4:R"&amp;ROW()-1)),""))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IF(AND($A137&lt;&gt;"",$A137&lt;&gt;"TOTAL"),IF(AND([6]PDI_DES__DEDICACIÓN!$AG135&lt;&gt;"",[6]PDI_DES__DEDICACIÓN!$AG135&lt;&gt;0),[6]PDI_DES__DEDICACIÓN!$AG135,""),IF($A137="TOTAL",SUM(INDIRECT("T4:T"&amp;ROW()-1)),""))</f>
        <v/>
      </c>
      <c r="U137" s="6" t="str">
        <f ca="1">IF(AND($A137&lt;&gt;"",$A137&lt;&gt;"TOTAL"),IF(AND([6]PDI_DES__DEDICACIÓN!$AI135&lt;&gt;"",[6]PDI_DES__DEDICACIÓN!$AI135&lt;&gt;0),[6]PDI_DES__DEDICACIÓN!$AI135,""),IF($A137="TOTAL",SUM(INDIRECT("U4:U"&amp;ROW()-1)),""))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IF(AND($A137&lt;&gt;"",$A137&lt;&gt;"TOTAL"),IF(AND([6]PDI_DES__DEDICACIÓN!$AL135&lt;&gt;"",[6]PDI_DES__DEDICACIÓN!$AL135&lt;&gt;0),[6]PDI_DES__DEDICACIÓN!$AL135,""),IF($A137="TOTAL",SUM(INDIRECT("W4:W"&amp;ROW()-1)),""))</f>
        <v/>
      </c>
      <c r="X137" s="6" t="str">
        <f ca="1">IF(AND($A137&lt;&gt;"",$A137&lt;&gt;"TOTAL"),IF(AND([6]PDI_DES__DEDICACIÓN!$AN135&lt;&gt;"",[6]PDI_DES__DEDICACIÓN!$AN135&lt;&gt;0),[6]PDI_DES__DEDICACIÓN!$AN135,""),IF($A137="TOTAL",SUM(INDIRECT("X4:X"&amp;ROW()-1)),""))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IF(AND($A137&lt;&gt;"",$A137&lt;&gt;"TOTAL"),IF(AND([6]PDI_DES__DEDICACIÓN!$AQ135&lt;&gt;"",[6]PDI_DES__DEDICACIÓN!$AQ135&lt;&gt;0),[6]PDI_DES__DEDICACIÓN!$AQ135,""),IF($A137="TOTAL",SUM(INDIRECT("Z4:Z"&amp;ROW()-1)),""))</f>
        <v/>
      </c>
      <c r="AA137" s="6" t="str">
        <f ca="1">IF(AND($A137&lt;&gt;"",$A137&lt;&gt;"TOTAL"),IF(AND([6]PDI_DES__DEDICACIÓN!$AS135&lt;&gt;"",[6]PDI_DES__DEDICACIÓN!$AS135&lt;&gt;0),[6]PDI_DES__DEDICACIÓN!$AS135,""),IF($A137="TOTAL",SUM(INDIRECT("AA4:AA"&amp;ROW()-1)),""))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IF(AND($A137&lt;&gt;"",$A137&lt;&gt;"TOTAL"),IF(AND([6]PDI_DES__DEDICACIÓN!$AV135&lt;&gt;"",[6]PDI_DES__DEDICACIÓN!$AV135&lt;&gt;0),[6]PDI_DES__DEDICACIÓN!$AV135,""),IF($A137="TOTAL",SUM(INDIRECT("AC4:AC"&amp;ROW()-1)),""))</f>
        <v/>
      </c>
      <c r="AD137" s="6" t="str">
        <f ca="1">IF(AND($A137&lt;&gt;"",$A137&lt;&gt;"TOTAL"),IF(AND([6]PDI_DES__DEDICACIÓN!$AX135&lt;&gt;"",[6]PDI_DES__DEDICACIÓN!$AX135&lt;&gt;0),[6]PDI_DES__DEDICACIÓN!$AX135,""),IF($A137="TOTAL",SUM(INDIRECT("AD4:AD"&amp;ROW()-1)),""))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IF(AND($A137&lt;&gt;"",$A137&lt;&gt;"TOTAL"),IF(AND([6]PDI_DES__DEDICACIÓN!$BA135&lt;&gt;"",[6]PDI_DES__DEDICACIÓN!$BA135&lt;&gt;0),[6]PDI_DES__DEDICACIÓN!$BA135,""),IF($A137="TOTAL",SUM(INDIRECT("AF4:AF"&amp;ROW()-1)),""))</f>
        <v/>
      </c>
      <c r="AG137" s="6" t="str">
        <f ca="1">IF(AND($A137&lt;&gt;"",$A137&lt;&gt;"TOTAL"),IF(AND([6]PDI_DES__DEDICACIÓN!$BC135&lt;&gt;"",[6]PDI_DES__DEDICACIÓN!$BC135&lt;&gt;0),[6]PDI_DES__DEDICACIÓN!$BC135,""),IF($A137="TOTAL",SUM(INDIRECT("AG4:AG"&amp;ROW()-1)),""))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IF(AND($A137&lt;&gt;"",$A137&lt;&gt;"TOTAL"),IF(AND([6]PDI_DES__DEDICACIÓN!$BF135&lt;&gt;"",[6]PDI_DES__DEDICACIÓN!$BF135&lt;&gt;0),[6]PDI_DES__DEDICACIÓN!$BF135,""),IF($A137="TOTAL",SUM(INDIRECT("AI4:AI"&amp;ROW()-1)),""))</f>
        <v/>
      </c>
      <c r="AJ137" s="6" t="str">
        <f ca="1">IF(AND($A137&lt;&gt;"",$A137&lt;&gt;"TOTAL"),IF(AND([6]PDI_DES__DEDICACIÓN!$BH135&lt;&gt;"",[6]PDI_DES__DEDICACIÓN!$BH135&lt;&gt;0),[6]PDI_DES__DEDICACIÓN!$BH135,""),IF($A137="TOTAL",SUM(INDIRECT("AJ4:AJ"&amp;ROW()-1)),""))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IF(AND($A137&lt;&gt;"",$A137&lt;&gt;"TOTAL"),IF(AND([6]PDI_DES__DEDICACIÓN!$BK135&lt;&gt;"",[6]PDI_DES__DEDICACIÓN!$BK135&lt;&gt;0),[6]PDI_DES__DEDICACIÓN!$BK135,""),IF($A137="TOTAL",SUM(INDIRECT("AL4:AL"&amp;ROW()-1)),""))</f>
        <v/>
      </c>
      <c r="AM137" s="6" t="str">
        <f ca="1">IF(AND($A137&lt;&gt;"",$A137&lt;&gt;"TOTAL"),IF(AND([6]PDI_DES__DEDICACIÓN!$BM135&lt;&gt;"",[6]PDI_DES__DEDICACIÓN!$BM135&lt;&gt;0),[6]PDI_DES__DEDICACIÓN!$BM135,""),IF($A137="TOTAL",SUM(INDIRECT("AM4:AM"&amp;ROW()-1)),""))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IF(AND($A137&lt;&gt;"",$A137&lt;&gt;"TOTAL"),IF(AND([6]PDI_DES__DEDICACIÓN!$BP135&lt;&gt;"",[6]PDI_DES__DEDICACIÓN!$BP135&lt;&gt;0),[6]PDI_DES__DEDICACIÓN!$BP135,""),IF($A137="TOTAL",SUM(INDIRECT("AO4:AO"&amp;ROW()-1)),""))</f>
        <v/>
      </c>
      <c r="AP137" s="6" t="str">
        <f ca="1">IF(AND($A137&lt;&gt;"",$A137&lt;&gt;"TOTAL"),IF(AND([6]PDI_DES__DEDICACIÓN!$BR135&lt;&gt;"",[6]PDI_DES__DEDICACIÓN!$BR135&lt;&gt;0),[6]PDI_DES__DEDICACIÓN!$BR135,""),IF($A137="TOTAL",SUM(INDIRECT("AP4:AP"&amp;ROW()-1)),""))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IF(AND($A137&lt;&gt;"",$A137&lt;&gt;"TOTAL"),IF(AND([6]PDI_DES__DEDICACIÓN!$BU135&lt;&gt;"",[6]PDI_DES__DEDICACIÓN!$BU135&lt;&gt;0),[6]PDI_DES__DEDICACIÓN!$BU135,""),IF($A137="TOTAL",SUM(INDIRECT("AR4:AR"&amp;ROW()-1)),""))</f>
        <v/>
      </c>
      <c r="AS137" s="6" t="str">
        <f ca="1">IF(AND($A137&lt;&gt;"",$A137&lt;&gt;"TOTAL"),IF(AND([6]PDI_DES__DEDICACIÓN!$BW135&lt;&gt;"",[6]PDI_DES__DEDICACIÓN!$BW135&lt;&gt;0),[6]PDI_DES__DEDICACIÓN!$BW135,""),IF($A137="TOTAL",SUM(INDIRECT("AS4:AS"&amp;ROW()-1)),""))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IF(AND($A137&lt;&gt;"",$A137&lt;&gt;"TOTAL"),IF(AND([6]PDI_DES__DEDICACIÓN!$BZ135&lt;&gt;"",[6]PDI_DES__DEDICACIÓN!$BZ135&lt;&gt;0),[6]PDI_DES__DEDICACIÓN!$BZ135,""),IF($A137="TOTAL",SUM(INDIRECT("AU4:AU"&amp;ROW()-1)),""))</f>
        <v/>
      </c>
      <c r="AV137" s="6" t="str">
        <f ca="1">IF(AND($A137&lt;&gt;"",$A137&lt;&gt;"TOTAL"),IF(AND([6]PDI_DES__DEDICACIÓN!$CB135&lt;&gt;"",[6]PDI_DES__DEDICACIÓN!$CB135&lt;&gt;0),[6]PDI_DES__DEDICACIÓN!$CB135,""),IF($A137="TOTAL",SUM(INDIRECT("AV4:AV"&amp;ROW()-1)),""))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IF(AND($A137&lt;&gt;"",$A137&lt;&gt;"TOTAL"),IF(AND([6]PDI_DES__DEDICACIÓN!$CE135&lt;&gt;"",[6]PDI_DES__DEDICACIÓN!$CE135&lt;&gt;0),[6]PDI_DES__DEDICACIÓN!$CE135,""),IF($A137="TOTAL",SUM(INDIRECT("AX4:AX"&amp;ROW()-1)),""))</f>
        <v/>
      </c>
      <c r="AY137" s="6" t="str">
        <f ca="1">IF(AND($A137&lt;&gt;"",$A137&lt;&gt;"TOTAL"),IF(AND([6]PDI_DES__DEDICACIÓN!$CG135&lt;&gt;"",[6]PDI_DES__DEDICACIÓN!$CG135&lt;&gt;0),[6]PDI_DES__DEDICACIÓN!$CG135,""),IF($A137="TOTAL",SUM(INDIRECT("AY4:AY"&amp;ROW()-1)),""))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IF(AND($A137&lt;&gt;"",$A137&lt;&gt;"TOTAL"),IF(AND([6]PDI_DES__DEDICACIÓN!$CJ135&lt;&gt;"",[6]PDI_DES__DEDICACIÓN!$CJ135&lt;&gt;0),[6]PDI_DES__DEDICACIÓN!$CJ135,""),IF($A137="TOTAL",SUM(INDIRECT("BA4:BA"&amp;ROW()-1)),""))</f>
        <v/>
      </c>
      <c r="BB137" s="6" t="str">
        <f ca="1">IF(AND($A137&lt;&gt;"",$A137&lt;&gt;"TOTAL"),IF(AND([6]PDI_DES__DEDICACIÓN!$CL135&lt;&gt;"",[6]PDI_DES__DEDICACIÓN!$CL135&lt;&gt;0),[6]PDI_DES__DEDICACIÓN!$CL135,""),IF($A137="TOTAL",SUM(INDIRECT("BB4:BB"&amp;ROW()-1)),""))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IF(AND($A137&lt;&gt;"",$A137&lt;&gt;"TOTAL"),IF(AND([6]PDI_DES__DEDICACIÓN!$CO135&lt;&gt;"",[6]PDI_DES__DEDICACIÓN!$CO135&lt;&gt;0),[6]PDI_DES__DEDICACIÓN!$CO135,""),IF($A137="TOTAL",SUM(INDIRECT("BD4:BD"&amp;ROW()-1)),""))</f>
        <v/>
      </c>
      <c r="BE137" s="6" t="str">
        <f ca="1">IF(AND($A137&lt;&gt;"",$A137&lt;&gt;"TOTAL"),IF(AND([6]PDI_DES__DEDICACIÓN!$CQ135&lt;&gt;"",[6]PDI_DES__DEDICACIÓN!$CQ135&lt;&gt;0),[6]PDI_DES__DEDICACIÓN!$CQ135,""),IF($A137="TOTAL",SUM(INDIRECT("BE4:BE"&amp;ROW()-1)),""))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IF([6]PDI_DES__DEDICACIÓN!$B136&lt;&gt;"",[6]PDI_DES__DEDICACIÓN!$B136,IF(AND([6]PDI_DES__DEDICACIÓN!$B136="",[6]PDI_DES__DEDICACIÓN!$B137="",[6]PDI_DES__DEDICACIÓN!$B135=""),"","TOTAL"))</f>
        <v/>
      </c>
      <c r="B138" s="6" t="str">
        <f ca="1">IF(AND($A138&lt;&gt;"",$A138&lt;&gt;"TOTAL"),IF(AND([6]PDI_DES__DEDICACIÓN!$C136&lt;&gt;"",[6]PDI_DES__DEDICACIÓN!$C136&lt;&gt;0),[6]PDI_DES__DEDICACIÓN!$C136,""),IF($A138="TOTAL",SUM(INDIRECT("B4:B"&amp;ROW()-1)),""))</f>
        <v/>
      </c>
      <c r="C138" s="6" t="str">
        <f ca="1">IF(AND($A138&lt;&gt;"",$A138&lt;&gt;"TOTAL"),IF(AND([6]PDI_DES__DEDICACIÓN!$E136&lt;&gt;"",[6]PDI_DES__DEDICACIÓN!$E136&lt;&gt;0),[6]PDI_DES__DEDICACIÓN!$E136,""),IF($A138="TOTAL",SUM(INDIRECT("C4:C"&amp;ROW()-1)),""))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IF(AND($A138&lt;&gt;"",$A138&lt;&gt;"TOTAL"),IF(AND([6]PDI_DES__DEDICACIÓN!$H136&lt;&gt;"",[6]PDI_DES__DEDICACIÓN!$H136&lt;&gt;0),[6]PDI_DES__DEDICACIÓN!$H136,""),IF($A138="TOTAL",SUM(INDIRECT("E4:E"&amp;ROW()-1)),""))</f>
        <v/>
      </c>
      <c r="F138" s="6" t="str">
        <f ca="1">IF(AND($A138&lt;&gt;"",$A138&lt;&gt;"TOTAL"),IF(AND([6]PDI_DES__DEDICACIÓN!$J136&lt;&gt;"",[6]PDI_DES__DEDICACIÓN!$J136&lt;&gt;0),[6]PDI_DES__DEDICACIÓN!$J136,""),IF($A138="TOTAL",SUM(INDIRECT("F4:F"&amp;ROW()-1)),""))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IF(AND($A138&lt;&gt;"",$A138&lt;&gt;"TOTAL"),IF(AND([6]PDI_DES__DEDICACIÓN!$M136&lt;&gt;"",[6]PDI_DES__DEDICACIÓN!$M136&lt;&gt;0),[6]PDI_DES__DEDICACIÓN!$M136,""),IF($A138="TOTAL",SUM(INDIRECT("H4:H"&amp;ROW()-1)),""))</f>
        <v/>
      </c>
      <c r="I138" s="6" t="str">
        <f ca="1">IF(AND($A138&lt;&gt;"",$A138&lt;&gt;"TOTAL"),IF(AND([6]PDI_DES__DEDICACIÓN!$O136&lt;&gt;"",[6]PDI_DES__DEDICACIÓN!$O136&lt;&gt;0),[6]PDI_DES__DEDICACIÓN!$O136,""),IF($A138="TOTAL",SUM(INDIRECT("I4:I"&amp;ROW()-1)),""))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IF(AND($A138&lt;&gt;"",$A138&lt;&gt;"TOTAL"),IF(AND([6]PDI_DES__DEDICACIÓN!$R136&lt;&gt;"",[6]PDI_DES__DEDICACIÓN!$R136&lt;&gt;0),[6]PDI_DES__DEDICACIÓN!$R136,""),IF($A138="TOTAL",SUM(INDIRECT("K4:K"&amp;ROW()-1)),""))</f>
        <v/>
      </c>
      <c r="L138" s="6" t="str">
        <f ca="1">IF(AND($A138&lt;&gt;"",$A138&lt;&gt;"TOTAL"),IF(AND([6]PDI_DES__DEDICACIÓN!$T136&lt;&gt;"",[6]PDI_DES__DEDICACIÓN!$T136&lt;&gt;0),[6]PDI_DES__DEDICACIÓN!$T136,""),IF($A138="TOTAL",SUM(INDIRECT("L4:L"&amp;ROW()-1)),""))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IF(AND($A138&lt;&gt;"",$A138&lt;&gt;"TOTAL"),IF(AND([6]PDI_DES__DEDICACIÓN!$W136&lt;&gt;"",[6]PDI_DES__DEDICACIÓN!$W136&lt;&gt;0),[6]PDI_DES__DEDICACIÓN!$W136,""),IF($A138="TOTAL",SUM(INDIRECT("N4:N"&amp;ROW()-1)),""))</f>
        <v/>
      </c>
      <c r="O138" s="6" t="str">
        <f ca="1">IF(AND($A138&lt;&gt;"",$A138&lt;&gt;"TOTAL"),IF(AND([6]PDI_DES__DEDICACIÓN!$Y136&lt;&gt;"",[6]PDI_DES__DEDICACIÓN!$Y136&lt;&gt;0),[6]PDI_DES__DEDICACIÓN!$Y136,""),IF($A138="TOTAL",SUM(INDIRECT("O4:O"&amp;ROW()-1)),""))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IF(AND($A138&lt;&gt;"",$A138&lt;&gt;"TOTAL"),IF(AND([6]PDI_DES__DEDICACIÓN!$AB136&lt;&gt;"",[6]PDI_DES__DEDICACIÓN!$AB136&lt;&gt;0),[6]PDI_DES__DEDICACIÓN!$AB136,""),IF($A138="TOTAL",SUM(INDIRECT("Q4:Q"&amp;ROW()-1)),""))</f>
        <v/>
      </c>
      <c r="R138" s="6" t="str">
        <f ca="1">IF(AND($A138&lt;&gt;"",$A138&lt;&gt;"TOTAL"),IF(AND([6]PDI_DES__DEDICACIÓN!$AD136&lt;&gt;"",[6]PDI_DES__DEDICACIÓN!$AD136&lt;&gt;0),[6]PDI_DES__DEDICACIÓN!$AD136,""),IF($A138="TOTAL",SUM(INDIRECT("R4:R"&amp;ROW()-1)),""))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IF(AND($A138&lt;&gt;"",$A138&lt;&gt;"TOTAL"),IF(AND([6]PDI_DES__DEDICACIÓN!$AG136&lt;&gt;"",[6]PDI_DES__DEDICACIÓN!$AG136&lt;&gt;0),[6]PDI_DES__DEDICACIÓN!$AG136,""),IF($A138="TOTAL",SUM(INDIRECT("T4:T"&amp;ROW()-1)),""))</f>
        <v/>
      </c>
      <c r="U138" s="6" t="str">
        <f ca="1">IF(AND($A138&lt;&gt;"",$A138&lt;&gt;"TOTAL"),IF(AND([6]PDI_DES__DEDICACIÓN!$AI136&lt;&gt;"",[6]PDI_DES__DEDICACIÓN!$AI136&lt;&gt;0),[6]PDI_DES__DEDICACIÓN!$AI136,""),IF($A138="TOTAL",SUM(INDIRECT("U4:U"&amp;ROW()-1)),""))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IF(AND($A138&lt;&gt;"",$A138&lt;&gt;"TOTAL"),IF(AND([6]PDI_DES__DEDICACIÓN!$AL136&lt;&gt;"",[6]PDI_DES__DEDICACIÓN!$AL136&lt;&gt;0),[6]PDI_DES__DEDICACIÓN!$AL136,""),IF($A138="TOTAL",SUM(INDIRECT("W4:W"&amp;ROW()-1)),""))</f>
        <v/>
      </c>
      <c r="X138" s="6" t="str">
        <f ca="1">IF(AND($A138&lt;&gt;"",$A138&lt;&gt;"TOTAL"),IF(AND([6]PDI_DES__DEDICACIÓN!$AN136&lt;&gt;"",[6]PDI_DES__DEDICACIÓN!$AN136&lt;&gt;0),[6]PDI_DES__DEDICACIÓN!$AN136,""),IF($A138="TOTAL",SUM(INDIRECT("X4:X"&amp;ROW()-1)),""))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IF(AND($A138&lt;&gt;"",$A138&lt;&gt;"TOTAL"),IF(AND([6]PDI_DES__DEDICACIÓN!$AQ136&lt;&gt;"",[6]PDI_DES__DEDICACIÓN!$AQ136&lt;&gt;0),[6]PDI_DES__DEDICACIÓN!$AQ136,""),IF($A138="TOTAL",SUM(INDIRECT("Z4:Z"&amp;ROW()-1)),""))</f>
        <v/>
      </c>
      <c r="AA138" s="6" t="str">
        <f ca="1">IF(AND($A138&lt;&gt;"",$A138&lt;&gt;"TOTAL"),IF(AND([6]PDI_DES__DEDICACIÓN!$AS136&lt;&gt;"",[6]PDI_DES__DEDICACIÓN!$AS136&lt;&gt;0),[6]PDI_DES__DEDICACIÓN!$AS136,""),IF($A138="TOTAL",SUM(INDIRECT("AA4:AA"&amp;ROW()-1)),""))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IF(AND($A138&lt;&gt;"",$A138&lt;&gt;"TOTAL"),IF(AND([6]PDI_DES__DEDICACIÓN!$AV136&lt;&gt;"",[6]PDI_DES__DEDICACIÓN!$AV136&lt;&gt;0),[6]PDI_DES__DEDICACIÓN!$AV136,""),IF($A138="TOTAL",SUM(INDIRECT("AC4:AC"&amp;ROW()-1)),""))</f>
        <v/>
      </c>
      <c r="AD138" s="6" t="str">
        <f ca="1">IF(AND($A138&lt;&gt;"",$A138&lt;&gt;"TOTAL"),IF(AND([6]PDI_DES__DEDICACIÓN!$AX136&lt;&gt;"",[6]PDI_DES__DEDICACIÓN!$AX136&lt;&gt;0),[6]PDI_DES__DEDICACIÓN!$AX136,""),IF($A138="TOTAL",SUM(INDIRECT("AD4:AD"&amp;ROW()-1)),""))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IF(AND($A138&lt;&gt;"",$A138&lt;&gt;"TOTAL"),IF(AND([6]PDI_DES__DEDICACIÓN!$BA136&lt;&gt;"",[6]PDI_DES__DEDICACIÓN!$BA136&lt;&gt;0),[6]PDI_DES__DEDICACIÓN!$BA136,""),IF($A138="TOTAL",SUM(INDIRECT("AF4:AF"&amp;ROW()-1)),""))</f>
        <v/>
      </c>
      <c r="AG138" s="6" t="str">
        <f ca="1">IF(AND($A138&lt;&gt;"",$A138&lt;&gt;"TOTAL"),IF(AND([6]PDI_DES__DEDICACIÓN!$BC136&lt;&gt;"",[6]PDI_DES__DEDICACIÓN!$BC136&lt;&gt;0),[6]PDI_DES__DEDICACIÓN!$BC136,""),IF($A138="TOTAL",SUM(INDIRECT("AG4:AG"&amp;ROW()-1)),""))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IF(AND($A138&lt;&gt;"",$A138&lt;&gt;"TOTAL"),IF(AND([6]PDI_DES__DEDICACIÓN!$BF136&lt;&gt;"",[6]PDI_DES__DEDICACIÓN!$BF136&lt;&gt;0),[6]PDI_DES__DEDICACIÓN!$BF136,""),IF($A138="TOTAL",SUM(INDIRECT("AI4:AI"&amp;ROW()-1)),""))</f>
        <v/>
      </c>
      <c r="AJ138" s="6" t="str">
        <f ca="1">IF(AND($A138&lt;&gt;"",$A138&lt;&gt;"TOTAL"),IF(AND([6]PDI_DES__DEDICACIÓN!$BH136&lt;&gt;"",[6]PDI_DES__DEDICACIÓN!$BH136&lt;&gt;0),[6]PDI_DES__DEDICACIÓN!$BH136,""),IF($A138="TOTAL",SUM(INDIRECT("AJ4:AJ"&amp;ROW()-1)),""))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IF(AND($A138&lt;&gt;"",$A138&lt;&gt;"TOTAL"),IF(AND([6]PDI_DES__DEDICACIÓN!$BK136&lt;&gt;"",[6]PDI_DES__DEDICACIÓN!$BK136&lt;&gt;0),[6]PDI_DES__DEDICACIÓN!$BK136,""),IF($A138="TOTAL",SUM(INDIRECT("AL4:AL"&amp;ROW()-1)),""))</f>
        <v/>
      </c>
      <c r="AM138" s="6" t="str">
        <f ca="1">IF(AND($A138&lt;&gt;"",$A138&lt;&gt;"TOTAL"),IF(AND([6]PDI_DES__DEDICACIÓN!$BM136&lt;&gt;"",[6]PDI_DES__DEDICACIÓN!$BM136&lt;&gt;0),[6]PDI_DES__DEDICACIÓN!$BM136,""),IF($A138="TOTAL",SUM(INDIRECT("AM4:AM"&amp;ROW()-1)),""))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IF(AND($A138&lt;&gt;"",$A138&lt;&gt;"TOTAL"),IF(AND([6]PDI_DES__DEDICACIÓN!$BP136&lt;&gt;"",[6]PDI_DES__DEDICACIÓN!$BP136&lt;&gt;0),[6]PDI_DES__DEDICACIÓN!$BP136,""),IF($A138="TOTAL",SUM(INDIRECT("AO4:AO"&amp;ROW()-1)),""))</f>
        <v/>
      </c>
      <c r="AP138" s="6" t="str">
        <f ca="1">IF(AND($A138&lt;&gt;"",$A138&lt;&gt;"TOTAL"),IF(AND([6]PDI_DES__DEDICACIÓN!$BR136&lt;&gt;"",[6]PDI_DES__DEDICACIÓN!$BR136&lt;&gt;0),[6]PDI_DES__DEDICACIÓN!$BR136,""),IF($A138="TOTAL",SUM(INDIRECT("AP4:AP"&amp;ROW()-1)),""))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IF(AND($A138&lt;&gt;"",$A138&lt;&gt;"TOTAL"),IF(AND([6]PDI_DES__DEDICACIÓN!$BU136&lt;&gt;"",[6]PDI_DES__DEDICACIÓN!$BU136&lt;&gt;0),[6]PDI_DES__DEDICACIÓN!$BU136,""),IF($A138="TOTAL",SUM(INDIRECT("AR4:AR"&amp;ROW()-1)),""))</f>
        <v/>
      </c>
      <c r="AS138" s="6" t="str">
        <f ca="1">IF(AND($A138&lt;&gt;"",$A138&lt;&gt;"TOTAL"),IF(AND([6]PDI_DES__DEDICACIÓN!$BW136&lt;&gt;"",[6]PDI_DES__DEDICACIÓN!$BW136&lt;&gt;0),[6]PDI_DES__DEDICACIÓN!$BW136,""),IF($A138="TOTAL",SUM(INDIRECT("AS4:AS"&amp;ROW()-1)),""))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IF(AND($A138&lt;&gt;"",$A138&lt;&gt;"TOTAL"),IF(AND([6]PDI_DES__DEDICACIÓN!$BZ136&lt;&gt;"",[6]PDI_DES__DEDICACIÓN!$BZ136&lt;&gt;0),[6]PDI_DES__DEDICACIÓN!$BZ136,""),IF($A138="TOTAL",SUM(INDIRECT("AU4:AU"&amp;ROW()-1)),""))</f>
        <v/>
      </c>
      <c r="AV138" s="6" t="str">
        <f ca="1">IF(AND($A138&lt;&gt;"",$A138&lt;&gt;"TOTAL"),IF(AND([6]PDI_DES__DEDICACIÓN!$CB136&lt;&gt;"",[6]PDI_DES__DEDICACIÓN!$CB136&lt;&gt;0),[6]PDI_DES__DEDICACIÓN!$CB136,""),IF($A138="TOTAL",SUM(INDIRECT("AV4:AV"&amp;ROW()-1)),""))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IF(AND($A138&lt;&gt;"",$A138&lt;&gt;"TOTAL"),IF(AND([6]PDI_DES__DEDICACIÓN!$CE136&lt;&gt;"",[6]PDI_DES__DEDICACIÓN!$CE136&lt;&gt;0),[6]PDI_DES__DEDICACIÓN!$CE136,""),IF($A138="TOTAL",SUM(INDIRECT("AX4:AX"&amp;ROW()-1)),""))</f>
        <v/>
      </c>
      <c r="AY138" s="6" t="str">
        <f ca="1">IF(AND($A138&lt;&gt;"",$A138&lt;&gt;"TOTAL"),IF(AND([6]PDI_DES__DEDICACIÓN!$CG136&lt;&gt;"",[6]PDI_DES__DEDICACIÓN!$CG136&lt;&gt;0),[6]PDI_DES__DEDICACIÓN!$CG136,""),IF($A138="TOTAL",SUM(INDIRECT("AY4:AY"&amp;ROW()-1)),""))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IF(AND($A138&lt;&gt;"",$A138&lt;&gt;"TOTAL"),IF(AND([6]PDI_DES__DEDICACIÓN!$CJ136&lt;&gt;"",[6]PDI_DES__DEDICACIÓN!$CJ136&lt;&gt;0),[6]PDI_DES__DEDICACIÓN!$CJ136,""),IF($A138="TOTAL",SUM(INDIRECT("BA4:BA"&amp;ROW()-1)),""))</f>
        <v/>
      </c>
      <c r="BB138" s="6" t="str">
        <f ca="1">IF(AND($A138&lt;&gt;"",$A138&lt;&gt;"TOTAL"),IF(AND([6]PDI_DES__DEDICACIÓN!$CL136&lt;&gt;"",[6]PDI_DES__DEDICACIÓN!$CL136&lt;&gt;0),[6]PDI_DES__DEDICACIÓN!$CL136,""),IF($A138="TOTAL",SUM(INDIRECT("BB4:BB"&amp;ROW()-1)),""))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IF(AND($A138&lt;&gt;"",$A138&lt;&gt;"TOTAL"),IF(AND([6]PDI_DES__DEDICACIÓN!$CO136&lt;&gt;"",[6]PDI_DES__DEDICACIÓN!$CO136&lt;&gt;0),[6]PDI_DES__DEDICACIÓN!$CO136,""),IF($A138="TOTAL",SUM(INDIRECT("BD4:BD"&amp;ROW()-1)),""))</f>
        <v/>
      </c>
      <c r="BE138" s="6" t="str">
        <f ca="1">IF(AND($A138&lt;&gt;"",$A138&lt;&gt;"TOTAL"),IF(AND([6]PDI_DES__DEDICACIÓN!$CQ136&lt;&gt;"",[6]PDI_DES__DEDICACIÓN!$CQ136&lt;&gt;0),[6]PDI_DES__DEDICACIÓN!$CQ136,""),IF($A138="TOTAL",SUM(INDIRECT("BE4:BE"&amp;ROW()-1)),""))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IF([6]PDI_DES__DEDICACIÓN!$B137&lt;&gt;"",[6]PDI_DES__DEDICACIÓN!$B137,IF(AND([6]PDI_DES__DEDICACIÓN!$B137="",[6]PDI_DES__DEDICACIÓN!$B138="",[6]PDI_DES__DEDICACIÓN!$B136=""),"","TOTAL"))</f>
        <v/>
      </c>
      <c r="B139" s="6" t="str">
        <f ca="1">IF(AND($A139&lt;&gt;"",$A139&lt;&gt;"TOTAL"),IF(AND([6]PDI_DES__DEDICACIÓN!$C137&lt;&gt;"",[6]PDI_DES__DEDICACIÓN!$C137&lt;&gt;0),[6]PDI_DES__DEDICACIÓN!$C137,""),IF($A139="TOTAL",SUM(INDIRECT("B4:B"&amp;ROW()-1)),""))</f>
        <v/>
      </c>
      <c r="C139" s="6" t="str">
        <f ca="1">IF(AND($A139&lt;&gt;"",$A139&lt;&gt;"TOTAL"),IF(AND([6]PDI_DES__DEDICACIÓN!$E137&lt;&gt;"",[6]PDI_DES__DEDICACIÓN!$E137&lt;&gt;0),[6]PDI_DES__DEDICACIÓN!$E137,""),IF($A139="TOTAL",SUM(INDIRECT("C4:C"&amp;ROW()-1)),""))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IF(AND($A139&lt;&gt;"",$A139&lt;&gt;"TOTAL"),IF(AND([6]PDI_DES__DEDICACIÓN!$H137&lt;&gt;"",[6]PDI_DES__DEDICACIÓN!$H137&lt;&gt;0),[6]PDI_DES__DEDICACIÓN!$H137,""),IF($A139="TOTAL",SUM(INDIRECT("E4:E"&amp;ROW()-1)),""))</f>
        <v/>
      </c>
      <c r="F139" s="6" t="str">
        <f ca="1">IF(AND($A139&lt;&gt;"",$A139&lt;&gt;"TOTAL"),IF(AND([6]PDI_DES__DEDICACIÓN!$J137&lt;&gt;"",[6]PDI_DES__DEDICACIÓN!$J137&lt;&gt;0),[6]PDI_DES__DEDICACIÓN!$J137,""),IF($A139="TOTAL",SUM(INDIRECT("F4:F"&amp;ROW()-1)),""))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IF(AND($A139&lt;&gt;"",$A139&lt;&gt;"TOTAL"),IF(AND([6]PDI_DES__DEDICACIÓN!$M137&lt;&gt;"",[6]PDI_DES__DEDICACIÓN!$M137&lt;&gt;0),[6]PDI_DES__DEDICACIÓN!$M137,""),IF($A139="TOTAL",SUM(INDIRECT("H4:H"&amp;ROW()-1)),""))</f>
        <v/>
      </c>
      <c r="I139" s="6" t="str">
        <f ca="1">IF(AND($A139&lt;&gt;"",$A139&lt;&gt;"TOTAL"),IF(AND([6]PDI_DES__DEDICACIÓN!$O137&lt;&gt;"",[6]PDI_DES__DEDICACIÓN!$O137&lt;&gt;0),[6]PDI_DES__DEDICACIÓN!$O137,""),IF($A139="TOTAL",SUM(INDIRECT("I4:I"&amp;ROW()-1)),""))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IF(AND($A139&lt;&gt;"",$A139&lt;&gt;"TOTAL"),IF(AND([6]PDI_DES__DEDICACIÓN!$R137&lt;&gt;"",[6]PDI_DES__DEDICACIÓN!$R137&lt;&gt;0),[6]PDI_DES__DEDICACIÓN!$R137,""),IF($A139="TOTAL",SUM(INDIRECT("K4:K"&amp;ROW()-1)),""))</f>
        <v/>
      </c>
      <c r="L139" s="6" t="str">
        <f ca="1">IF(AND($A139&lt;&gt;"",$A139&lt;&gt;"TOTAL"),IF(AND([6]PDI_DES__DEDICACIÓN!$T137&lt;&gt;"",[6]PDI_DES__DEDICACIÓN!$T137&lt;&gt;0),[6]PDI_DES__DEDICACIÓN!$T137,""),IF($A139="TOTAL",SUM(INDIRECT("L4:L"&amp;ROW()-1)),""))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IF(AND($A139&lt;&gt;"",$A139&lt;&gt;"TOTAL"),IF(AND([6]PDI_DES__DEDICACIÓN!$W137&lt;&gt;"",[6]PDI_DES__DEDICACIÓN!$W137&lt;&gt;0),[6]PDI_DES__DEDICACIÓN!$W137,""),IF($A139="TOTAL",SUM(INDIRECT("N4:N"&amp;ROW()-1)),""))</f>
        <v/>
      </c>
      <c r="O139" s="6" t="str">
        <f ca="1">IF(AND($A139&lt;&gt;"",$A139&lt;&gt;"TOTAL"),IF(AND([6]PDI_DES__DEDICACIÓN!$Y137&lt;&gt;"",[6]PDI_DES__DEDICACIÓN!$Y137&lt;&gt;0),[6]PDI_DES__DEDICACIÓN!$Y137,""),IF($A139="TOTAL",SUM(INDIRECT("O4:O"&amp;ROW()-1)),""))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IF(AND($A139&lt;&gt;"",$A139&lt;&gt;"TOTAL"),IF(AND([6]PDI_DES__DEDICACIÓN!$AB137&lt;&gt;"",[6]PDI_DES__DEDICACIÓN!$AB137&lt;&gt;0),[6]PDI_DES__DEDICACIÓN!$AB137,""),IF($A139="TOTAL",SUM(INDIRECT("Q4:Q"&amp;ROW()-1)),""))</f>
        <v/>
      </c>
      <c r="R139" s="6" t="str">
        <f ca="1">IF(AND($A139&lt;&gt;"",$A139&lt;&gt;"TOTAL"),IF(AND([6]PDI_DES__DEDICACIÓN!$AD137&lt;&gt;"",[6]PDI_DES__DEDICACIÓN!$AD137&lt;&gt;0),[6]PDI_DES__DEDICACIÓN!$AD137,""),IF($A139="TOTAL",SUM(INDIRECT("R4:R"&amp;ROW()-1)),""))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IF(AND($A139&lt;&gt;"",$A139&lt;&gt;"TOTAL"),IF(AND([6]PDI_DES__DEDICACIÓN!$AG137&lt;&gt;"",[6]PDI_DES__DEDICACIÓN!$AG137&lt;&gt;0),[6]PDI_DES__DEDICACIÓN!$AG137,""),IF($A139="TOTAL",SUM(INDIRECT("T4:T"&amp;ROW()-1)),""))</f>
        <v/>
      </c>
      <c r="U139" s="6" t="str">
        <f ca="1">IF(AND($A139&lt;&gt;"",$A139&lt;&gt;"TOTAL"),IF(AND([6]PDI_DES__DEDICACIÓN!$AI137&lt;&gt;"",[6]PDI_DES__DEDICACIÓN!$AI137&lt;&gt;0),[6]PDI_DES__DEDICACIÓN!$AI137,""),IF($A139="TOTAL",SUM(INDIRECT("U4:U"&amp;ROW()-1)),""))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IF(AND($A139&lt;&gt;"",$A139&lt;&gt;"TOTAL"),IF(AND([6]PDI_DES__DEDICACIÓN!$AL137&lt;&gt;"",[6]PDI_DES__DEDICACIÓN!$AL137&lt;&gt;0),[6]PDI_DES__DEDICACIÓN!$AL137,""),IF($A139="TOTAL",SUM(INDIRECT("W4:W"&amp;ROW()-1)),""))</f>
        <v/>
      </c>
      <c r="X139" s="6" t="str">
        <f ca="1">IF(AND($A139&lt;&gt;"",$A139&lt;&gt;"TOTAL"),IF(AND([6]PDI_DES__DEDICACIÓN!$AN137&lt;&gt;"",[6]PDI_DES__DEDICACIÓN!$AN137&lt;&gt;0),[6]PDI_DES__DEDICACIÓN!$AN137,""),IF($A139="TOTAL",SUM(INDIRECT("X4:X"&amp;ROW()-1)),""))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IF(AND($A139&lt;&gt;"",$A139&lt;&gt;"TOTAL"),IF(AND([6]PDI_DES__DEDICACIÓN!$AQ137&lt;&gt;"",[6]PDI_DES__DEDICACIÓN!$AQ137&lt;&gt;0),[6]PDI_DES__DEDICACIÓN!$AQ137,""),IF($A139="TOTAL",SUM(INDIRECT("Z4:Z"&amp;ROW()-1)),""))</f>
        <v/>
      </c>
      <c r="AA139" s="6" t="str">
        <f ca="1">IF(AND($A139&lt;&gt;"",$A139&lt;&gt;"TOTAL"),IF(AND([6]PDI_DES__DEDICACIÓN!$AS137&lt;&gt;"",[6]PDI_DES__DEDICACIÓN!$AS137&lt;&gt;0),[6]PDI_DES__DEDICACIÓN!$AS137,""),IF($A139="TOTAL",SUM(INDIRECT("AA4:AA"&amp;ROW()-1)),""))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IF(AND($A139&lt;&gt;"",$A139&lt;&gt;"TOTAL"),IF(AND([6]PDI_DES__DEDICACIÓN!$AV137&lt;&gt;"",[6]PDI_DES__DEDICACIÓN!$AV137&lt;&gt;0),[6]PDI_DES__DEDICACIÓN!$AV137,""),IF($A139="TOTAL",SUM(INDIRECT("AC4:AC"&amp;ROW()-1)),""))</f>
        <v/>
      </c>
      <c r="AD139" s="6" t="str">
        <f ca="1">IF(AND($A139&lt;&gt;"",$A139&lt;&gt;"TOTAL"),IF(AND([6]PDI_DES__DEDICACIÓN!$AX137&lt;&gt;"",[6]PDI_DES__DEDICACIÓN!$AX137&lt;&gt;0),[6]PDI_DES__DEDICACIÓN!$AX137,""),IF($A139="TOTAL",SUM(INDIRECT("AD4:AD"&amp;ROW()-1)),""))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IF(AND($A139&lt;&gt;"",$A139&lt;&gt;"TOTAL"),IF(AND([6]PDI_DES__DEDICACIÓN!$BA137&lt;&gt;"",[6]PDI_DES__DEDICACIÓN!$BA137&lt;&gt;0),[6]PDI_DES__DEDICACIÓN!$BA137,""),IF($A139="TOTAL",SUM(INDIRECT("AF4:AF"&amp;ROW()-1)),""))</f>
        <v/>
      </c>
      <c r="AG139" s="6" t="str">
        <f ca="1">IF(AND($A139&lt;&gt;"",$A139&lt;&gt;"TOTAL"),IF(AND([6]PDI_DES__DEDICACIÓN!$BC137&lt;&gt;"",[6]PDI_DES__DEDICACIÓN!$BC137&lt;&gt;0),[6]PDI_DES__DEDICACIÓN!$BC137,""),IF($A139="TOTAL",SUM(INDIRECT("AG4:AG"&amp;ROW()-1)),""))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IF(AND($A139&lt;&gt;"",$A139&lt;&gt;"TOTAL"),IF(AND([6]PDI_DES__DEDICACIÓN!$BF137&lt;&gt;"",[6]PDI_DES__DEDICACIÓN!$BF137&lt;&gt;0),[6]PDI_DES__DEDICACIÓN!$BF137,""),IF($A139="TOTAL",SUM(INDIRECT("AI4:AI"&amp;ROW()-1)),""))</f>
        <v/>
      </c>
      <c r="AJ139" s="6" t="str">
        <f ca="1">IF(AND($A139&lt;&gt;"",$A139&lt;&gt;"TOTAL"),IF(AND([6]PDI_DES__DEDICACIÓN!$BH137&lt;&gt;"",[6]PDI_DES__DEDICACIÓN!$BH137&lt;&gt;0),[6]PDI_DES__DEDICACIÓN!$BH137,""),IF($A139="TOTAL",SUM(INDIRECT("AJ4:AJ"&amp;ROW()-1)),""))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IF(AND($A139&lt;&gt;"",$A139&lt;&gt;"TOTAL"),IF(AND([6]PDI_DES__DEDICACIÓN!$BK137&lt;&gt;"",[6]PDI_DES__DEDICACIÓN!$BK137&lt;&gt;0),[6]PDI_DES__DEDICACIÓN!$BK137,""),IF($A139="TOTAL",SUM(INDIRECT("AL4:AL"&amp;ROW()-1)),""))</f>
        <v/>
      </c>
      <c r="AM139" s="6" t="str">
        <f ca="1">IF(AND($A139&lt;&gt;"",$A139&lt;&gt;"TOTAL"),IF(AND([6]PDI_DES__DEDICACIÓN!$BM137&lt;&gt;"",[6]PDI_DES__DEDICACIÓN!$BM137&lt;&gt;0),[6]PDI_DES__DEDICACIÓN!$BM137,""),IF($A139="TOTAL",SUM(INDIRECT("AM4:AM"&amp;ROW()-1)),""))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IF(AND($A139&lt;&gt;"",$A139&lt;&gt;"TOTAL"),IF(AND([6]PDI_DES__DEDICACIÓN!$BP137&lt;&gt;"",[6]PDI_DES__DEDICACIÓN!$BP137&lt;&gt;0),[6]PDI_DES__DEDICACIÓN!$BP137,""),IF($A139="TOTAL",SUM(INDIRECT("AO4:AO"&amp;ROW()-1)),""))</f>
        <v/>
      </c>
      <c r="AP139" s="6" t="str">
        <f ca="1">IF(AND($A139&lt;&gt;"",$A139&lt;&gt;"TOTAL"),IF(AND([6]PDI_DES__DEDICACIÓN!$BR137&lt;&gt;"",[6]PDI_DES__DEDICACIÓN!$BR137&lt;&gt;0),[6]PDI_DES__DEDICACIÓN!$BR137,""),IF($A139="TOTAL",SUM(INDIRECT("AP4:AP"&amp;ROW()-1)),""))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IF(AND($A139&lt;&gt;"",$A139&lt;&gt;"TOTAL"),IF(AND([6]PDI_DES__DEDICACIÓN!$BU137&lt;&gt;"",[6]PDI_DES__DEDICACIÓN!$BU137&lt;&gt;0),[6]PDI_DES__DEDICACIÓN!$BU137,""),IF($A139="TOTAL",SUM(INDIRECT("AR4:AR"&amp;ROW()-1)),""))</f>
        <v/>
      </c>
      <c r="AS139" s="6" t="str">
        <f ca="1">IF(AND($A139&lt;&gt;"",$A139&lt;&gt;"TOTAL"),IF(AND([6]PDI_DES__DEDICACIÓN!$BW137&lt;&gt;"",[6]PDI_DES__DEDICACIÓN!$BW137&lt;&gt;0),[6]PDI_DES__DEDICACIÓN!$BW137,""),IF($A139="TOTAL",SUM(INDIRECT("AS4:AS"&amp;ROW()-1)),""))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IF(AND($A139&lt;&gt;"",$A139&lt;&gt;"TOTAL"),IF(AND([6]PDI_DES__DEDICACIÓN!$BZ137&lt;&gt;"",[6]PDI_DES__DEDICACIÓN!$BZ137&lt;&gt;0),[6]PDI_DES__DEDICACIÓN!$BZ137,""),IF($A139="TOTAL",SUM(INDIRECT("AU4:AU"&amp;ROW()-1)),""))</f>
        <v/>
      </c>
      <c r="AV139" s="6" t="str">
        <f ca="1">IF(AND($A139&lt;&gt;"",$A139&lt;&gt;"TOTAL"),IF(AND([6]PDI_DES__DEDICACIÓN!$CB137&lt;&gt;"",[6]PDI_DES__DEDICACIÓN!$CB137&lt;&gt;0),[6]PDI_DES__DEDICACIÓN!$CB137,""),IF($A139="TOTAL",SUM(INDIRECT("AV4:AV"&amp;ROW()-1)),""))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IF(AND($A139&lt;&gt;"",$A139&lt;&gt;"TOTAL"),IF(AND([6]PDI_DES__DEDICACIÓN!$CE137&lt;&gt;"",[6]PDI_DES__DEDICACIÓN!$CE137&lt;&gt;0),[6]PDI_DES__DEDICACIÓN!$CE137,""),IF($A139="TOTAL",SUM(INDIRECT("AX4:AX"&amp;ROW()-1)),""))</f>
        <v/>
      </c>
      <c r="AY139" s="6" t="str">
        <f ca="1">IF(AND($A139&lt;&gt;"",$A139&lt;&gt;"TOTAL"),IF(AND([6]PDI_DES__DEDICACIÓN!$CG137&lt;&gt;"",[6]PDI_DES__DEDICACIÓN!$CG137&lt;&gt;0),[6]PDI_DES__DEDICACIÓN!$CG137,""),IF($A139="TOTAL",SUM(INDIRECT("AY4:AY"&amp;ROW()-1)),""))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IF(AND($A139&lt;&gt;"",$A139&lt;&gt;"TOTAL"),IF(AND([6]PDI_DES__DEDICACIÓN!$CJ137&lt;&gt;"",[6]PDI_DES__DEDICACIÓN!$CJ137&lt;&gt;0),[6]PDI_DES__DEDICACIÓN!$CJ137,""),IF($A139="TOTAL",SUM(INDIRECT("BA4:BA"&amp;ROW()-1)),""))</f>
        <v/>
      </c>
      <c r="BB139" s="6" t="str">
        <f ca="1">IF(AND($A139&lt;&gt;"",$A139&lt;&gt;"TOTAL"),IF(AND([6]PDI_DES__DEDICACIÓN!$CL137&lt;&gt;"",[6]PDI_DES__DEDICACIÓN!$CL137&lt;&gt;0),[6]PDI_DES__DEDICACIÓN!$CL137,""),IF($A139="TOTAL",SUM(INDIRECT("BB4:BB"&amp;ROW()-1)),""))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IF(AND($A139&lt;&gt;"",$A139&lt;&gt;"TOTAL"),IF(AND([6]PDI_DES__DEDICACIÓN!$CO137&lt;&gt;"",[6]PDI_DES__DEDICACIÓN!$CO137&lt;&gt;0),[6]PDI_DES__DEDICACIÓN!$CO137,""),IF($A139="TOTAL",SUM(INDIRECT("BD4:BD"&amp;ROW()-1)),""))</f>
        <v/>
      </c>
      <c r="BE139" s="6" t="str">
        <f ca="1">IF(AND($A139&lt;&gt;"",$A139&lt;&gt;"TOTAL"),IF(AND([6]PDI_DES__DEDICACIÓN!$CQ137&lt;&gt;"",[6]PDI_DES__DEDICACIÓN!$CQ137&lt;&gt;0),[6]PDI_DES__DEDICACIÓN!$CQ137,""),IF($A139="TOTAL",SUM(INDIRECT("BE4:BE"&amp;ROW()-1)),""))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IF([6]PDI_DES__DEDICACIÓN!$B138&lt;&gt;"",[6]PDI_DES__DEDICACIÓN!$B138,IF(AND([6]PDI_DES__DEDICACIÓN!$B138="",[6]PDI_DES__DEDICACIÓN!$B139="",[6]PDI_DES__DEDICACIÓN!$B137=""),"","TOTAL"))</f>
        <v/>
      </c>
      <c r="B140" s="6" t="str">
        <f ca="1">IF(AND($A140&lt;&gt;"",$A140&lt;&gt;"TOTAL"),IF(AND([6]PDI_DES__DEDICACIÓN!$C138&lt;&gt;"",[6]PDI_DES__DEDICACIÓN!$C138&lt;&gt;0),[6]PDI_DES__DEDICACIÓN!$C138,""),IF($A140="TOTAL",SUM(INDIRECT("B4:B"&amp;ROW()-1)),""))</f>
        <v/>
      </c>
      <c r="C140" s="6" t="str">
        <f ca="1">IF(AND($A140&lt;&gt;"",$A140&lt;&gt;"TOTAL"),IF(AND([6]PDI_DES__DEDICACIÓN!$E138&lt;&gt;"",[6]PDI_DES__DEDICACIÓN!$E138&lt;&gt;0),[6]PDI_DES__DEDICACIÓN!$E138,""),IF($A140="TOTAL",SUM(INDIRECT("C4:C"&amp;ROW()-1)),""))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IF(AND($A140&lt;&gt;"",$A140&lt;&gt;"TOTAL"),IF(AND([6]PDI_DES__DEDICACIÓN!$H138&lt;&gt;"",[6]PDI_DES__DEDICACIÓN!$H138&lt;&gt;0),[6]PDI_DES__DEDICACIÓN!$H138,""),IF($A140="TOTAL",SUM(INDIRECT("E4:E"&amp;ROW()-1)),""))</f>
        <v/>
      </c>
      <c r="F140" s="6" t="str">
        <f ca="1">IF(AND($A140&lt;&gt;"",$A140&lt;&gt;"TOTAL"),IF(AND([6]PDI_DES__DEDICACIÓN!$J138&lt;&gt;"",[6]PDI_DES__DEDICACIÓN!$J138&lt;&gt;0),[6]PDI_DES__DEDICACIÓN!$J138,""),IF($A140="TOTAL",SUM(INDIRECT("F4:F"&amp;ROW()-1)),""))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IF(AND($A140&lt;&gt;"",$A140&lt;&gt;"TOTAL"),IF(AND([6]PDI_DES__DEDICACIÓN!$M138&lt;&gt;"",[6]PDI_DES__DEDICACIÓN!$M138&lt;&gt;0),[6]PDI_DES__DEDICACIÓN!$M138,""),IF($A140="TOTAL",SUM(INDIRECT("H4:H"&amp;ROW()-1)),""))</f>
        <v/>
      </c>
      <c r="I140" s="6" t="str">
        <f ca="1">IF(AND($A140&lt;&gt;"",$A140&lt;&gt;"TOTAL"),IF(AND([6]PDI_DES__DEDICACIÓN!$O138&lt;&gt;"",[6]PDI_DES__DEDICACIÓN!$O138&lt;&gt;0),[6]PDI_DES__DEDICACIÓN!$O138,""),IF($A140="TOTAL",SUM(INDIRECT("I4:I"&amp;ROW()-1)),""))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IF(AND($A140&lt;&gt;"",$A140&lt;&gt;"TOTAL"),IF(AND([6]PDI_DES__DEDICACIÓN!$R138&lt;&gt;"",[6]PDI_DES__DEDICACIÓN!$R138&lt;&gt;0),[6]PDI_DES__DEDICACIÓN!$R138,""),IF($A140="TOTAL",SUM(INDIRECT("K4:K"&amp;ROW()-1)),""))</f>
        <v/>
      </c>
      <c r="L140" s="6" t="str">
        <f ca="1">IF(AND($A140&lt;&gt;"",$A140&lt;&gt;"TOTAL"),IF(AND([6]PDI_DES__DEDICACIÓN!$T138&lt;&gt;"",[6]PDI_DES__DEDICACIÓN!$T138&lt;&gt;0),[6]PDI_DES__DEDICACIÓN!$T138,""),IF($A140="TOTAL",SUM(INDIRECT("L4:L"&amp;ROW()-1)),""))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IF(AND($A140&lt;&gt;"",$A140&lt;&gt;"TOTAL"),IF(AND([6]PDI_DES__DEDICACIÓN!$W138&lt;&gt;"",[6]PDI_DES__DEDICACIÓN!$W138&lt;&gt;0),[6]PDI_DES__DEDICACIÓN!$W138,""),IF($A140="TOTAL",SUM(INDIRECT("N4:N"&amp;ROW()-1)),""))</f>
        <v/>
      </c>
      <c r="O140" s="6" t="str">
        <f ca="1">IF(AND($A140&lt;&gt;"",$A140&lt;&gt;"TOTAL"),IF(AND([6]PDI_DES__DEDICACIÓN!$Y138&lt;&gt;"",[6]PDI_DES__DEDICACIÓN!$Y138&lt;&gt;0),[6]PDI_DES__DEDICACIÓN!$Y138,""),IF($A140="TOTAL",SUM(INDIRECT("O4:O"&amp;ROW()-1)),""))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IF(AND($A140&lt;&gt;"",$A140&lt;&gt;"TOTAL"),IF(AND([6]PDI_DES__DEDICACIÓN!$AB138&lt;&gt;"",[6]PDI_DES__DEDICACIÓN!$AB138&lt;&gt;0),[6]PDI_DES__DEDICACIÓN!$AB138,""),IF($A140="TOTAL",SUM(INDIRECT("Q4:Q"&amp;ROW()-1)),""))</f>
        <v/>
      </c>
      <c r="R140" s="6" t="str">
        <f ca="1">IF(AND($A140&lt;&gt;"",$A140&lt;&gt;"TOTAL"),IF(AND([6]PDI_DES__DEDICACIÓN!$AD138&lt;&gt;"",[6]PDI_DES__DEDICACIÓN!$AD138&lt;&gt;0),[6]PDI_DES__DEDICACIÓN!$AD138,""),IF($A140="TOTAL",SUM(INDIRECT("R4:R"&amp;ROW()-1)),""))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IF(AND($A140&lt;&gt;"",$A140&lt;&gt;"TOTAL"),IF(AND([6]PDI_DES__DEDICACIÓN!$AG138&lt;&gt;"",[6]PDI_DES__DEDICACIÓN!$AG138&lt;&gt;0),[6]PDI_DES__DEDICACIÓN!$AG138,""),IF($A140="TOTAL",SUM(INDIRECT("T4:T"&amp;ROW()-1)),""))</f>
        <v/>
      </c>
      <c r="U140" s="6" t="str">
        <f ca="1">IF(AND($A140&lt;&gt;"",$A140&lt;&gt;"TOTAL"),IF(AND([6]PDI_DES__DEDICACIÓN!$AI138&lt;&gt;"",[6]PDI_DES__DEDICACIÓN!$AI138&lt;&gt;0),[6]PDI_DES__DEDICACIÓN!$AI138,""),IF($A140="TOTAL",SUM(INDIRECT("U4:U"&amp;ROW()-1)),""))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IF(AND($A140&lt;&gt;"",$A140&lt;&gt;"TOTAL"),IF(AND([6]PDI_DES__DEDICACIÓN!$AL138&lt;&gt;"",[6]PDI_DES__DEDICACIÓN!$AL138&lt;&gt;0),[6]PDI_DES__DEDICACIÓN!$AL138,""),IF($A140="TOTAL",SUM(INDIRECT("W4:W"&amp;ROW()-1)),""))</f>
        <v/>
      </c>
      <c r="X140" s="6" t="str">
        <f ca="1">IF(AND($A140&lt;&gt;"",$A140&lt;&gt;"TOTAL"),IF(AND([6]PDI_DES__DEDICACIÓN!$AN138&lt;&gt;"",[6]PDI_DES__DEDICACIÓN!$AN138&lt;&gt;0),[6]PDI_DES__DEDICACIÓN!$AN138,""),IF($A140="TOTAL",SUM(INDIRECT("X4:X"&amp;ROW()-1)),""))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IF(AND($A140&lt;&gt;"",$A140&lt;&gt;"TOTAL"),IF(AND([6]PDI_DES__DEDICACIÓN!$AQ138&lt;&gt;"",[6]PDI_DES__DEDICACIÓN!$AQ138&lt;&gt;0),[6]PDI_DES__DEDICACIÓN!$AQ138,""),IF($A140="TOTAL",SUM(INDIRECT("Z4:Z"&amp;ROW()-1)),""))</f>
        <v/>
      </c>
      <c r="AA140" s="6" t="str">
        <f ca="1">IF(AND($A140&lt;&gt;"",$A140&lt;&gt;"TOTAL"),IF(AND([6]PDI_DES__DEDICACIÓN!$AS138&lt;&gt;"",[6]PDI_DES__DEDICACIÓN!$AS138&lt;&gt;0),[6]PDI_DES__DEDICACIÓN!$AS138,""),IF($A140="TOTAL",SUM(INDIRECT("AA4:AA"&amp;ROW()-1)),""))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IF(AND($A140&lt;&gt;"",$A140&lt;&gt;"TOTAL"),IF(AND([6]PDI_DES__DEDICACIÓN!$AV138&lt;&gt;"",[6]PDI_DES__DEDICACIÓN!$AV138&lt;&gt;0),[6]PDI_DES__DEDICACIÓN!$AV138,""),IF($A140="TOTAL",SUM(INDIRECT("AC4:AC"&amp;ROW()-1)),""))</f>
        <v/>
      </c>
      <c r="AD140" s="6" t="str">
        <f ca="1">IF(AND($A140&lt;&gt;"",$A140&lt;&gt;"TOTAL"),IF(AND([6]PDI_DES__DEDICACIÓN!$AX138&lt;&gt;"",[6]PDI_DES__DEDICACIÓN!$AX138&lt;&gt;0),[6]PDI_DES__DEDICACIÓN!$AX138,""),IF($A140="TOTAL",SUM(INDIRECT("AD4:AD"&amp;ROW()-1)),""))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IF(AND($A140&lt;&gt;"",$A140&lt;&gt;"TOTAL"),IF(AND([6]PDI_DES__DEDICACIÓN!$BA138&lt;&gt;"",[6]PDI_DES__DEDICACIÓN!$BA138&lt;&gt;0),[6]PDI_DES__DEDICACIÓN!$BA138,""),IF($A140="TOTAL",SUM(INDIRECT("AF4:AF"&amp;ROW()-1)),""))</f>
        <v/>
      </c>
      <c r="AG140" s="6" t="str">
        <f ca="1">IF(AND($A140&lt;&gt;"",$A140&lt;&gt;"TOTAL"),IF(AND([6]PDI_DES__DEDICACIÓN!$BC138&lt;&gt;"",[6]PDI_DES__DEDICACIÓN!$BC138&lt;&gt;0),[6]PDI_DES__DEDICACIÓN!$BC138,""),IF($A140="TOTAL",SUM(INDIRECT("AG4:AG"&amp;ROW()-1)),""))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IF(AND($A140&lt;&gt;"",$A140&lt;&gt;"TOTAL"),IF(AND([6]PDI_DES__DEDICACIÓN!$BF138&lt;&gt;"",[6]PDI_DES__DEDICACIÓN!$BF138&lt;&gt;0),[6]PDI_DES__DEDICACIÓN!$BF138,""),IF($A140="TOTAL",SUM(INDIRECT("AI4:AI"&amp;ROW()-1)),""))</f>
        <v/>
      </c>
      <c r="AJ140" s="6" t="str">
        <f ca="1">IF(AND($A140&lt;&gt;"",$A140&lt;&gt;"TOTAL"),IF(AND([6]PDI_DES__DEDICACIÓN!$BH138&lt;&gt;"",[6]PDI_DES__DEDICACIÓN!$BH138&lt;&gt;0),[6]PDI_DES__DEDICACIÓN!$BH138,""),IF($A140="TOTAL",SUM(INDIRECT("AJ4:AJ"&amp;ROW()-1)),""))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IF(AND($A140&lt;&gt;"",$A140&lt;&gt;"TOTAL"),IF(AND([6]PDI_DES__DEDICACIÓN!$BK138&lt;&gt;"",[6]PDI_DES__DEDICACIÓN!$BK138&lt;&gt;0),[6]PDI_DES__DEDICACIÓN!$BK138,""),IF($A140="TOTAL",SUM(INDIRECT("AL4:AL"&amp;ROW()-1)),""))</f>
        <v/>
      </c>
      <c r="AM140" s="6" t="str">
        <f ca="1">IF(AND($A140&lt;&gt;"",$A140&lt;&gt;"TOTAL"),IF(AND([6]PDI_DES__DEDICACIÓN!$BM138&lt;&gt;"",[6]PDI_DES__DEDICACIÓN!$BM138&lt;&gt;0),[6]PDI_DES__DEDICACIÓN!$BM138,""),IF($A140="TOTAL",SUM(INDIRECT("AM4:AM"&amp;ROW()-1)),""))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IF(AND($A140&lt;&gt;"",$A140&lt;&gt;"TOTAL"),IF(AND([6]PDI_DES__DEDICACIÓN!$BP138&lt;&gt;"",[6]PDI_DES__DEDICACIÓN!$BP138&lt;&gt;0),[6]PDI_DES__DEDICACIÓN!$BP138,""),IF($A140="TOTAL",SUM(INDIRECT("AO4:AO"&amp;ROW()-1)),""))</f>
        <v/>
      </c>
      <c r="AP140" s="6" t="str">
        <f ca="1">IF(AND($A140&lt;&gt;"",$A140&lt;&gt;"TOTAL"),IF(AND([6]PDI_DES__DEDICACIÓN!$BR138&lt;&gt;"",[6]PDI_DES__DEDICACIÓN!$BR138&lt;&gt;0),[6]PDI_DES__DEDICACIÓN!$BR138,""),IF($A140="TOTAL",SUM(INDIRECT("AP4:AP"&amp;ROW()-1)),""))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IF(AND($A140&lt;&gt;"",$A140&lt;&gt;"TOTAL"),IF(AND([6]PDI_DES__DEDICACIÓN!$BU138&lt;&gt;"",[6]PDI_DES__DEDICACIÓN!$BU138&lt;&gt;0),[6]PDI_DES__DEDICACIÓN!$BU138,""),IF($A140="TOTAL",SUM(INDIRECT("AR4:AR"&amp;ROW()-1)),""))</f>
        <v/>
      </c>
      <c r="AS140" s="6" t="str">
        <f ca="1">IF(AND($A140&lt;&gt;"",$A140&lt;&gt;"TOTAL"),IF(AND([6]PDI_DES__DEDICACIÓN!$BW138&lt;&gt;"",[6]PDI_DES__DEDICACIÓN!$BW138&lt;&gt;0),[6]PDI_DES__DEDICACIÓN!$BW138,""),IF($A140="TOTAL",SUM(INDIRECT("AS4:AS"&amp;ROW()-1)),""))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IF(AND($A140&lt;&gt;"",$A140&lt;&gt;"TOTAL"),IF(AND([6]PDI_DES__DEDICACIÓN!$BZ138&lt;&gt;"",[6]PDI_DES__DEDICACIÓN!$BZ138&lt;&gt;0),[6]PDI_DES__DEDICACIÓN!$BZ138,""),IF($A140="TOTAL",SUM(INDIRECT("AU4:AU"&amp;ROW()-1)),""))</f>
        <v/>
      </c>
      <c r="AV140" s="6" t="str">
        <f ca="1">IF(AND($A140&lt;&gt;"",$A140&lt;&gt;"TOTAL"),IF(AND([6]PDI_DES__DEDICACIÓN!$CB138&lt;&gt;"",[6]PDI_DES__DEDICACIÓN!$CB138&lt;&gt;0),[6]PDI_DES__DEDICACIÓN!$CB138,""),IF($A140="TOTAL",SUM(INDIRECT("AV4:AV"&amp;ROW()-1)),""))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IF(AND($A140&lt;&gt;"",$A140&lt;&gt;"TOTAL"),IF(AND([6]PDI_DES__DEDICACIÓN!$CE138&lt;&gt;"",[6]PDI_DES__DEDICACIÓN!$CE138&lt;&gt;0),[6]PDI_DES__DEDICACIÓN!$CE138,""),IF($A140="TOTAL",SUM(INDIRECT("AX4:AX"&amp;ROW()-1)),""))</f>
        <v/>
      </c>
      <c r="AY140" s="6" t="str">
        <f ca="1">IF(AND($A140&lt;&gt;"",$A140&lt;&gt;"TOTAL"),IF(AND([6]PDI_DES__DEDICACIÓN!$CG138&lt;&gt;"",[6]PDI_DES__DEDICACIÓN!$CG138&lt;&gt;0),[6]PDI_DES__DEDICACIÓN!$CG138,""),IF($A140="TOTAL",SUM(INDIRECT("AY4:AY"&amp;ROW()-1)),""))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IF(AND($A140&lt;&gt;"",$A140&lt;&gt;"TOTAL"),IF(AND([6]PDI_DES__DEDICACIÓN!$CJ138&lt;&gt;"",[6]PDI_DES__DEDICACIÓN!$CJ138&lt;&gt;0),[6]PDI_DES__DEDICACIÓN!$CJ138,""),IF($A140="TOTAL",SUM(INDIRECT("BA4:BA"&amp;ROW()-1)),""))</f>
        <v/>
      </c>
      <c r="BB140" s="6" t="str">
        <f ca="1">IF(AND($A140&lt;&gt;"",$A140&lt;&gt;"TOTAL"),IF(AND([6]PDI_DES__DEDICACIÓN!$CL138&lt;&gt;"",[6]PDI_DES__DEDICACIÓN!$CL138&lt;&gt;0),[6]PDI_DES__DEDICACIÓN!$CL138,""),IF($A140="TOTAL",SUM(INDIRECT("BB4:BB"&amp;ROW()-1)),""))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IF(AND($A140&lt;&gt;"",$A140&lt;&gt;"TOTAL"),IF(AND([6]PDI_DES__DEDICACIÓN!$CO138&lt;&gt;"",[6]PDI_DES__DEDICACIÓN!$CO138&lt;&gt;0),[6]PDI_DES__DEDICACIÓN!$CO138,""),IF($A140="TOTAL",SUM(INDIRECT("BD4:BD"&amp;ROW()-1)),""))</f>
        <v/>
      </c>
      <c r="BE140" s="6" t="str">
        <f ca="1">IF(AND($A140&lt;&gt;"",$A140&lt;&gt;"TOTAL"),IF(AND([6]PDI_DES__DEDICACIÓN!$CQ138&lt;&gt;"",[6]PDI_DES__DEDICACIÓN!$CQ138&lt;&gt;0),[6]PDI_DES__DEDICACIÓN!$CQ138,""),IF($A140="TOTAL",SUM(INDIRECT("BE4:BE"&amp;ROW()-1)),""))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IF([6]PDI_DES__DEDICACIÓN!$B139&lt;&gt;"",[6]PDI_DES__DEDICACIÓN!$B139,IF(AND([6]PDI_DES__DEDICACIÓN!$B139="",[6]PDI_DES__DEDICACIÓN!$B140="",[6]PDI_DES__DEDICACIÓN!$B138=""),"","TOTAL"))</f>
        <v/>
      </c>
      <c r="B141" s="6" t="str">
        <f ca="1">IF(AND($A141&lt;&gt;"",$A141&lt;&gt;"TOTAL"),IF(AND([6]PDI_DES__DEDICACIÓN!$C139&lt;&gt;"",[6]PDI_DES__DEDICACIÓN!$C139&lt;&gt;0),[6]PDI_DES__DEDICACIÓN!$C139,""),IF($A141="TOTAL",SUM(INDIRECT("B4:B"&amp;ROW()-1)),""))</f>
        <v/>
      </c>
      <c r="C141" s="6" t="str">
        <f ca="1">IF(AND($A141&lt;&gt;"",$A141&lt;&gt;"TOTAL"),IF(AND([6]PDI_DES__DEDICACIÓN!$E139&lt;&gt;"",[6]PDI_DES__DEDICACIÓN!$E139&lt;&gt;0),[6]PDI_DES__DEDICACIÓN!$E139,""),IF($A141="TOTAL",SUM(INDIRECT("C4:C"&amp;ROW()-1)),""))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IF(AND($A141&lt;&gt;"",$A141&lt;&gt;"TOTAL"),IF(AND([6]PDI_DES__DEDICACIÓN!$H139&lt;&gt;"",[6]PDI_DES__DEDICACIÓN!$H139&lt;&gt;0),[6]PDI_DES__DEDICACIÓN!$H139,""),IF($A141="TOTAL",SUM(INDIRECT("E4:E"&amp;ROW()-1)),""))</f>
        <v/>
      </c>
      <c r="F141" s="6" t="str">
        <f ca="1">IF(AND($A141&lt;&gt;"",$A141&lt;&gt;"TOTAL"),IF(AND([6]PDI_DES__DEDICACIÓN!$J139&lt;&gt;"",[6]PDI_DES__DEDICACIÓN!$J139&lt;&gt;0),[6]PDI_DES__DEDICACIÓN!$J139,""),IF($A141="TOTAL",SUM(INDIRECT("F4:F"&amp;ROW()-1)),""))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IF(AND($A141&lt;&gt;"",$A141&lt;&gt;"TOTAL"),IF(AND([6]PDI_DES__DEDICACIÓN!$M139&lt;&gt;"",[6]PDI_DES__DEDICACIÓN!$M139&lt;&gt;0),[6]PDI_DES__DEDICACIÓN!$M139,""),IF($A141="TOTAL",SUM(INDIRECT("H4:H"&amp;ROW()-1)),""))</f>
        <v/>
      </c>
      <c r="I141" s="6" t="str">
        <f ca="1">IF(AND($A141&lt;&gt;"",$A141&lt;&gt;"TOTAL"),IF(AND([6]PDI_DES__DEDICACIÓN!$O139&lt;&gt;"",[6]PDI_DES__DEDICACIÓN!$O139&lt;&gt;0),[6]PDI_DES__DEDICACIÓN!$O139,""),IF($A141="TOTAL",SUM(INDIRECT("I4:I"&amp;ROW()-1)),""))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IF(AND($A141&lt;&gt;"",$A141&lt;&gt;"TOTAL"),IF(AND([6]PDI_DES__DEDICACIÓN!$R139&lt;&gt;"",[6]PDI_DES__DEDICACIÓN!$R139&lt;&gt;0),[6]PDI_DES__DEDICACIÓN!$R139,""),IF($A141="TOTAL",SUM(INDIRECT("K4:K"&amp;ROW()-1)),""))</f>
        <v/>
      </c>
      <c r="L141" s="6" t="str">
        <f ca="1">IF(AND($A141&lt;&gt;"",$A141&lt;&gt;"TOTAL"),IF(AND([6]PDI_DES__DEDICACIÓN!$T139&lt;&gt;"",[6]PDI_DES__DEDICACIÓN!$T139&lt;&gt;0),[6]PDI_DES__DEDICACIÓN!$T139,""),IF($A141="TOTAL",SUM(INDIRECT("L4:L"&amp;ROW()-1)),""))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IF(AND($A141&lt;&gt;"",$A141&lt;&gt;"TOTAL"),IF(AND([6]PDI_DES__DEDICACIÓN!$W139&lt;&gt;"",[6]PDI_DES__DEDICACIÓN!$W139&lt;&gt;0),[6]PDI_DES__DEDICACIÓN!$W139,""),IF($A141="TOTAL",SUM(INDIRECT("N4:N"&amp;ROW()-1)),""))</f>
        <v/>
      </c>
      <c r="O141" s="6" t="str">
        <f ca="1">IF(AND($A141&lt;&gt;"",$A141&lt;&gt;"TOTAL"),IF(AND([6]PDI_DES__DEDICACIÓN!$Y139&lt;&gt;"",[6]PDI_DES__DEDICACIÓN!$Y139&lt;&gt;0),[6]PDI_DES__DEDICACIÓN!$Y139,""),IF($A141="TOTAL",SUM(INDIRECT("O4:O"&amp;ROW()-1)),""))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IF(AND($A141&lt;&gt;"",$A141&lt;&gt;"TOTAL"),IF(AND([6]PDI_DES__DEDICACIÓN!$AB139&lt;&gt;"",[6]PDI_DES__DEDICACIÓN!$AB139&lt;&gt;0),[6]PDI_DES__DEDICACIÓN!$AB139,""),IF($A141="TOTAL",SUM(INDIRECT("Q4:Q"&amp;ROW()-1)),""))</f>
        <v/>
      </c>
      <c r="R141" s="6" t="str">
        <f ca="1">IF(AND($A141&lt;&gt;"",$A141&lt;&gt;"TOTAL"),IF(AND([6]PDI_DES__DEDICACIÓN!$AD139&lt;&gt;"",[6]PDI_DES__DEDICACIÓN!$AD139&lt;&gt;0),[6]PDI_DES__DEDICACIÓN!$AD139,""),IF($A141="TOTAL",SUM(INDIRECT("R4:R"&amp;ROW()-1)),""))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IF(AND($A141&lt;&gt;"",$A141&lt;&gt;"TOTAL"),IF(AND([6]PDI_DES__DEDICACIÓN!$AG139&lt;&gt;"",[6]PDI_DES__DEDICACIÓN!$AG139&lt;&gt;0),[6]PDI_DES__DEDICACIÓN!$AG139,""),IF($A141="TOTAL",SUM(INDIRECT("T4:T"&amp;ROW()-1)),""))</f>
        <v/>
      </c>
      <c r="U141" s="6" t="str">
        <f ca="1">IF(AND($A141&lt;&gt;"",$A141&lt;&gt;"TOTAL"),IF(AND([6]PDI_DES__DEDICACIÓN!$AI139&lt;&gt;"",[6]PDI_DES__DEDICACIÓN!$AI139&lt;&gt;0),[6]PDI_DES__DEDICACIÓN!$AI139,""),IF($A141="TOTAL",SUM(INDIRECT("U4:U"&amp;ROW()-1)),""))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IF(AND($A141&lt;&gt;"",$A141&lt;&gt;"TOTAL"),IF(AND([6]PDI_DES__DEDICACIÓN!$AL139&lt;&gt;"",[6]PDI_DES__DEDICACIÓN!$AL139&lt;&gt;0),[6]PDI_DES__DEDICACIÓN!$AL139,""),IF($A141="TOTAL",SUM(INDIRECT("W4:W"&amp;ROW()-1)),""))</f>
        <v/>
      </c>
      <c r="X141" s="6" t="str">
        <f ca="1">IF(AND($A141&lt;&gt;"",$A141&lt;&gt;"TOTAL"),IF(AND([6]PDI_DES__DEDICACIÓN!$AN139&lt;&gt;"",[6]PDI_DES__DEDICACIÓN!$AN139&lt;&gt;0),[6]PDI_DES__DEDICACIÓN!$AN139,""),IF($A141="TOTAL",SUM(INDIRECT("X4:X"&amp;ROW()-1)),""))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IF(AND($A141&lt;&gt;"",$A141&lt;&gt;"TOTAL"),IF(AND([6]PDI_DES__DEDICACIÓN!$AQ139&lt;&gt;"",[6]PDI_DES__DEDICACIÓN!$AQ139&lt;&gt;0),[6]PDI_DES__DEDICACIÓN!$AQ139,""),IF($A141="TOTAL",SUM(INDIRECT("Z4:Z"&amp;ROW()-1)),""))</f>
        <v/>
      </c>
      <c r="AA141" s="6" t="str">
        <f ca="1">IF(AND($A141&lt;&gt;"",$A141&lt;&gt;"TOTAL"),IF(AND([6]PDI_DES__DEDICACIÓN!$AS139&lt;&gt;"",[6]PDI_DES__DEDICACIÓN!$AS139&lt;&gt;0),[6]PDI_DES__DEDICACIÓN!$AS139,""),IF($A141="TOTAL",SUM(INDIRECT("AA4:AA"&amp;ROW()-1)),""))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IF(AND($A141&lt;&gt;"",$A141&lt;&gt;"TOTAL"),IF(AND([6]PDI_DES__DEDICACIÓN!$AV139&lt;&gt;"",[6]PDI_DES__DEDICACIÓN!$AV139&lt;&gt;0),[6]PDI_DES__DEDICACIÓN!$AV139,""),IF($A141="TOTAL",SUM(INDIRECT("AC4:AC"&amp;ROW()-1)),""))</f>
        <v/>
      </c>
      <c r="AD141" s="6" t="str">
        <f ca="1">IF(AND($A141&lt;&gt;"",$A141&lt;&gt;"TOTAL"),IF(AND([6]PDI_DES__DEDICACIÓN!$AX139&lt;&gt;"",[6]PDI_DES__DEDICACIÓN!$AX139&lt;&gt;0),[6]PDI_DES__DEDICACIÓN!$AX139,""),IF($A141="TOTAL",SUM(INDIRECT("AD4:AD"&amp;ROW()-1)),""))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IF(AND($A141&lt;&gt;"",$A141&lt;&gt;"TOTAL"),IF(AND([6]PDI_DES__DEDICACIÓN!$BA139&lt;&gt;"",[6]PDI_DES__DEDICACIÓN!$BA139&lt;&gt;0),[6]PDI_DES__DEDICACIÓN!$BA139,""),IF($A141="TOTAL",SUM(INDIRECT("AF4:AF"&amp;ROW()-1)),""))</f>
        <v/>
      </c>
      <c r="AG141" s="6" t="str">
        <f ca="1">IF(AND($A141&lt;&gt;"",$A141&lt;&gt;"TOTAL"),IF(AND([6]PDI_DES__DEDICACIÓN!$BC139&lt;&gt;"",[6]PDI_DES__DEDICACIÓN!$BC139&lt;&gt;0),[6]PDI_DES__DEDICACIÓN!$BC139,""),IF($A141="TOTAL",SUM(INDIRECT("AG4:AG"&amp;ROW()-1)),""))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IF(AND($A141&lt;&gt;"",$A141&lt;&gt;"TOTAL"),IF(AND([6]PDI_DES__DEDICACIÓN!$BF139&lt;&gt;"",[6]PDI_DES__DEDICACIÓN!$BF139&lt;&gt;0),[6]PDI_DES__DEDICACIÓN!$BF139,""),IF($A141="TOTAL",SUM(INDIRECT("AI4:AI"&amp;ROW()-1)),""))</f>
        <v/>
      </c>
      <c r="AJ141" s="6" t="str">
        <f ca="1">IF(AND($A141&lt;&gt;"",$A141&lt;&gt;"TOTAL"),IF(AND([6]PDI_DES__DEDICACIÓN!$BH139&lt;&gt;"",[6]PDI_DES__DEDICACIÓN!$BH139&lt;&gt;0),[6]PDI_DES__DEDICACIÓN!$BH139,""),IF($A141="TOTAL",SUM(INDIRECT("AJ4:AJ"&amp;ROW()-1)),""))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IF(AND($A141&lt;&gt;"",$A141&lt;&gt;"TOTAL"),IF(AND([6]PDI_DES__DEDICACIÓN!$BK139&lt;&gt;"",[6]PDI_DES__DEDICACIÓN!$BK139&lt;&gt;0),[6]PDI_DES__DEDICACIÓN!$BK139,""),IF($A141="TOTAL",SUM(INDIRECT("AL4:AL"&amp;ROW()-1)),""))</f>
        <v/>
      </c>
      <c r="AM141" s="6" t="str">
        <f ca="1">IF(AND($A141&lt;&gt;"",$A141&lt;&gt;"TOTAL"),IF(AND([6]PDI_DES__DEDICACIÓN!$BM139&lt;&gt;"",[6]PDI_DES__DEDICACIÓN!$BM139&lt;&gt;0),[6]PDI_DES__DEDICACIÓN!$BM139,""),IF($A141="TOTAL",SUM(INDIRECT("AM4:AM"&amp;ROW()-1)),""))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IF(AND($A141&lt;&gt;"",$A141&lt;&gt;"TOTAL"),IF(AND([6]PDI_DES__DEDICACIÓN!$BP139&lt;&gt;"",[6]PDI_DES__DEDICACIÓN!$BP139&lt;&gt;0),[6]PDI_DES__DEDICACIÓN!$BP139,""),IF($A141="TOTAL",SUM(INDIRECT("AO4:AO"&amp;ROW()-1)),""))</f>
        <v/>
      </c>
      <c r="AP141" s="6" t="str">
        <f ca="1">IF(AND($A141&lt;&gt;"",$A141&lt;&gt;"TOTAL"),IF(AND([6]PDI_DES__DEDICACIÓN!$BR139&lt;&gt;"",[6]PDI_DES__DEDICACIÓN!$BR139&lt;&gt;0),[6]PDI_DES__DEDICACIÓN!$BR139,""),IF($A141="TOTAL",SUM(INDIRECT("AP4:AP"&amp;ROW()-1)),""))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IF(AND($A141&lt;&gt;"",$A141&lt;&gt;"TOTAL"),IF(AND([6]PDI_DES__DEDICACIÓN!$BU139&lt;&gt;"",[6]PDI_DES__DEDICACIÓN!$BU139&lt;&gt;0),[6]PDI_DES__DEDICACIÓN!$BU139,""),IF($A141="TOTAL",SUM(INDIRECT("AR4:AR"&amp;ROW()-1)),""))</f>
        <v/>
      </c>
      <c r="AS141" s="6" t="str">
        <f ca="1">IF(AND($A141&lt;&gt;"",$A141&lt;&gt;"TOTAL"),IF(AND([6]PDI_DES__DEDICACIÓN!$BW139&lt;&gt;"",[6]PDI_DES__DEDICACIÓN!$BW139&lt;&gt;0),[6]PDI_DES__DEDICACIÓN!$BW139,""),IF($A141="TOTAL",SUM(INDIRECT("AS4:AS"&amp;ROW()-1)),""))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IF(AND($A141&lt;&gt;"",$A141&lt;&gt;"TOTAL"),IF(AND([6]PDI_DES__DEDICACIÓN!$BZ139&lt;&gt;"",[6]PDI_DES__DEDICACIÓN!$BZ139&lt;&gt;0),[6]PDI_DES__DEDICACIÓN!$BZ139,""),IF($A141="TOTAL",SUM(INDIRECT("AU4:AU"&amp;ROW()-1)),""))</f>
        <v/>
      </c>
      <c r="AV141" s="6" t="str">
        <f ca="1">IF(AND($A141&lt;&gt;"",$A141&lt;&gt;"TOTAL"),IF(AND([6]PDI_DES__DEDICACIÓN!$CB139&lt;&gt;"",[6]PDI_DES__DEDICACIÓN!$CB139&lt;&gt;0),[6]PDI_DES__DEDICACIÓN!$CB139,""),IF($A141="TOTAL",SUM(INDIRECT("AV4:AV"&amp;ROW()-1)),""))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IF(AND($A141&lt;&gt;"",$A141&lt;&gt;"TOTAL"),IF(AND([6]PDI_DES__DEDICACIÓN!$CE139&lt;&gt;"",[6]PDI_DES__DEDICACIÓN!$CE139&lt;&gt;0),[6]PDI_DES__DEDICACIÓN!$CE139,""),IF($A141="TOTAL",SUM(INDIRECT("AX4:AX"&amp;ROW()-1)),""))</f>
        <v/>
      </c>
      <c r="AY141" s="6" t="str">
        <f ca="1">IF(AND($A141&lt;&gt;"",$A141&lt;&gt;"TOTAL"),IF(AND([6]PDI_DES__DEDICACIÓN!$CG139&lt;&gt;"",[6]PDI_DES__DEDICACIÓN!$CG139&lt;&gt;0),[6]PDI_DES__DEDICACIÓN!$CG139,""),IF($A141="TOTAL",SUM(INDIRECT("AY4:AY"&amp;ROW()-1)),""))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IF(AND($A141&lt;&gt;"",$A141&lt;&gt;"TOTAL"),IF(AND([6]PDI_DES__DEDICACIÓN!$CJ139&lt;&gt;"",[6]PDI_DES__DEDICACIÓN!$CJ139&lt;&gt;0),[6]PDI_DES__DEDICACIÓN!$CJ139,""),IF($A141="TOTAL",SUM(INDIRECT("BA4:BA"&amp;ROW()-1)),""))</f>
        <v/>
      </c>
      <c r="BB141" s="6" t="str">
        <f ca="1">IF(AND($A141&lt;&gt;"",$A141&lt;&gt;"TOTAL"),IF(AND([6]PDI_DES__DEDICACIÓN!$CL139&lt;&gt;"",[6]PDI_DES__DEDICACIÓN!$CL139&lt;&gt;0),[6]PDI_DES__DEDICACIÓN!$CL139,""),IF($A141="TOTAL",SUM(INDIRECT("BB4:BB"&amp;ROW()-1)),""))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IF(AND($A141&lt;&gt;"",$A141&lt;&gt;"TOTAL"),IF(AND([6]PDI_DES__DEDICACIÓN!$CO139&lt;&gt;"",[6]PDI_DES__DEDICACIÓN!$CO139&lt;&gt;0),[6]PDI_DES__DEDICACIÓN!$CO139,""),IF($A141="TOTAL",SUM(INDIRECT("BD4:BD"&amp;ROW()-1)),""))</f>
        <v/>
      </c>
      <c r="BE141" s="6" t="str">
        <f ca="1">IF(AND($A141&lt;&gt;"",$A141&lt;&gt;"TOTAL"),IF(AND([6]PDI_DES__DEDICACIÓN!$CQ139&lt;&gt;"",[6]PDI_DES__DEDICACIÓN!$CQ139&lt;&gt;0),[6]PDI_DES__DEDICACIÓN!$CQ139,""),IF($A141="TOTAL",SUM(INDIRECT("BE4:BE"&amp;ROW()-1)),""))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IF([6]PDI_DES__DEDICACIÓN!$B140&lt;&gt;"",[6]PDI_DES__DEDICACIÓN!$B140,IF(AND([6]PDI_DES__DEDICACIÓN!$B140="",[6]PDI_DES__DEDICACIÓN!$B141="",[6]PDI_DES__DEDICACIÓN!$B139=""),"","TOTAL"))</f>
        <v/>
      </c>
      <c r="B142" s="6" t="str">
        <f ca="1">IF(AND($A142&lt;&gt;"",$A142&lt;&gt;"TOTAL"),IF(AND([6]PDI_DES__DEDICACIÓN!$C140&lt;&gt;"",[6]PDI_DES__DEDICACIÓN!$C140&lt;&gt;0),[6]PDI_DES__DEDICACIÓN!$C140,""),IF($A142="TOTAL",SUM(INDIRECT("B4:B"&amp;ROW()-1)),""))</f>
        <v/>
      </c>
      <c r="C142" s="6" t="str">
        <f ca="1">IF(AND($A142&lt;&gt;"",$A142&lt;&gt;"TOTAL"),IF(AND([6]PDI_DES__DEDICACIÓN!$E140&lt;&gt;"",[6]PDI_DES__DEDICACIÓN!$E140&lt;&gt;0),[6]PDI_DES__DEDICACIÓN!$E140,""),IF($A142="TOTAL",SUM(INDIRECT("C4:C"&amp;ROW()-1)),""))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IF(AND($A142&lt;&gt;"",$A142&lt;&gt;"TOTAL"),IF(AND([6]PDI_DES__DEDICACIÓN!$H140&lt;&gt;"",[6]PDI_DES__DEDICACIÓN!$H140&lt;&gt;0),[6]PDI_DES__DEDICACIÓN!$H140,""),IF($A142="TOTAL",SUM(INDIRECT("E4:E"&amp;ROW()-1)),""))</f>
        <v/>
      </c>
      <c r="F142" s="6" t="str">
        <f ca="1">IF(AND($A142&lt;&gt;"",$A142&lt;&gt;"TOTAL"),IF(AND([6]PDI_DES__DEDICACIÓN!$J140&lt;&gt;"",[6]PDI_DES__DEDICACIÓN!$J140&lt;&gt;0),[6]PDI_DES__DEDICACIÓN!$J140,""),IF($A142="TOTAL",SUM(INDIRECT("F4:F"&amp;ROW()-1)),""))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IF(AND($A142&lt;&gt;"",$A142&lt;&gt;"TOTAL"),IF(AND([6]PDI_DES__DEDICACIÓN!$M140&lt;&gt;"",[6]PDI_DES__DEDICACIÓN!$M140&lt;&gt;0),[6]PDI_DES__DEDICACIÓN!$M140,""),IF($A142="TOTAL",SUM(INDIRECT("H4:H"&amp;ROW()-1)),""))</f>
        <v/>
      </c>
      <c r="I142" s="6" t="str">
        <f ca="1">IF(AND($A142&lt;&gt;"",$A142&lt;&gt;"TOTAL"),IF(AND([6]PDI_DES__DEDICACIÓN!$O140&lt;&gt;"",[6]PDI_DES__DEDICACIÓN!$O140&lt;&gt;0),[6]PDI_DES__DEDICACIÓN!$O140,""),IF($A142="TOTAL",SUM(INDIRECT("I4:I"&amp;ROW()-1)),""))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IF(AND($A142&lt;&gt;"",$A142&lt;&gt;"TOTAL"),IF(AND([6]PDI_DES__DEDICACIÓN!$R140&lt;&gt;"",[6]PDI_DES__DEDICACIÓN!$R140&lt;&gt;0),[6]PDI_DES__DEDICACIÓN!$R140,""),IF($A142="TOTAL",SUM(INDIRECT("K4:K"&amp;ROW()-1)),""))</f>
        <v/>
      </c>
      <c r="L142" s="6" t="str">
        <f ca="1">IF(AND($A142&lt;&gt;"",$A142&lt;&gt;"TOTAL"),IF(AND([6]PDI_DES__DEDICACIÓN!$T140&lt;&gt;"",[6]PDI_DES__DEDICACIÓN!$T140&lt;&gt;0),[6]PDI_DES__DEDICACIÓN!$T140,""),IF($A142="TOTAL",SUM(INDIRECT("L4:L"&amp;ROW()-1)),""))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IF(AND($A142&lt;&gt;"",$A142&lt;&gt;"TOTAL"),IF(AND([6]PDI_DES__DEDICACIÓN!$W140&lt;&gt;"",[6]PDI_DES__DEDICACIÓN!$W140&lt;&gt;0),[6]PDI_DES__DEDICACIÓN!$W140,""),IF($A142="TOTAL",SUM(INDIRECT("N4:N"&amp;ROW()-1)),""))</f>
        <v/>
      </c>
      <c r="O142" s="6" t="str">
        <f ca="1">IF(AND($A142&lt;&gt;"",$A142&lt;&gt;"TOTAL"),IF(AND([6]PDI_DES__DEDICACIÓN!$Y140&lt;&gt;"",[6]PDI_DES__DEDICACIÓN!$Y140&lt;&gt;0),[6]PDI_DES__DEDICACIÓN!$Y140,""),IF($A142="TOTAL",SUM(INDIRECT("O4:O"&amp;ROW()-1)),""))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IF(AND($A142&lt;&gt;"",$A142&lt;&gt;"TOTAL"),IF(AND([6]PDI_DES__DEDICACIÓN!$AB140&lt;&gt;"",[6]PDI_DES__DEDICACIÓN!$AB140&lt;&gt;0),[6]PDI_DES__DEDICACIÓN!$AB140,""),IF($A142="TOTAL",SUM(INDIRECT("Q4:Q"&amp;ROW()-1)),""))</f>
        <v/>
      </c>
      <c r="R142" s="6" t="str">
        <f ca="1">IF(AND($A142&lt;&gt;"",$A142&lt;&gt;"TOTAL"),IF(AND([6]PDI_DES__DEDICACIÓN!$AD140&lt;&gt;"",[6]PDI_DES__DEDICACIÓN!$AD140&lt;&gt;0),[6]PDI_DES__DEDICACIÓN!$AD140,""),IF($A142="TOTAL",SUM(INDIRECT("R4:R"&amp;ROW()-1)),""))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IF(AND($A142&lt;&gt;"",$A142&lt;&gt;"TOTAL"),IF(AND([6]PDI_DES__DEDICACIÓN!$AG140&lt;&gt;"",[6]PDI_DES__DEDICACIÓN!$AG140&lt;&gt;0),[6]PDI_DES__DEDICACIÓN!$AG140,""),IF($A142="TOTAL",SUM(INDIRECT("T4:T"&amp;ROW()-1)),""))</f>
        <v/>
      </c>
      <c r="U142" s="6" t="str">
        <f ca="1">IF(AND($A142&lt;&gt;"",$A142&lt;&gt;"TOTAL"),IF(AND([6]PDI_DES__DEDICACIÓN!$AI140&lt;&gt;"",[6]PDI_DES__DEDICACIÓN!$AI140&lt;&gt;0),[6]PDI_DES__DEDICACIÓN!$AI140,""),IF($A142="TOTAL",SUM(INDIRECT("U4:U"&amp;ROW()-1)),""))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IF(AND($A142&lt;&gt;"",$A142&lt;&gt;"TOTAL"),IF(AND([6]PDI_DES__DEDICACIÓN!$AL140&lt;&gt;"",[6]PDI_DES__DEDICACIÓN!$AL140&lt;&gt;0),[6]PDI_DES__DEDICACIÓN!$AL140,""),IF($A142="TOTAL",SUM(INDIRECT("W4:W"&amp;ROW()-1)),""))</f>
        <v/>
      </c>
      <c r="X142" s="6" t="str">
        <f ca="1">IF(AND($A142&lt;&gt;"",$A142&lt;&gt;"TOTAL"),IF(AND([6]PDI_DES__DEDICACIÓN!$AN140&lt;&gt;"",[6]PDI_DES__DEDICACIÓN!$AN140&lt;&gt;0),[6]PDI_DES__DEDICACIÓN!$AN140,""),IF($A142="TOTAL",SUM(INDIRECT("X4:X"&amp;ROW()-1)),""))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IF(AND($A142&lt;&gt;"",$A142&lt;&gt;"TOTAL"),IF(AND([6]PDI_DES__DEDICACIÓN!$AQ140&lt;&gt;"",[6]PDI_DES__DEDICACIÓN!$AQ140&lt;&gt;0),[6]PDI_DES__DEDICACIÓN!$AQ140,""),IF($A142="TOTAL",SUM(INDIRECT("Z4:Z"&amp;ROW()-1)),""))</f>
        <v/>
      </c>
      <c r="AA142" s="6" t="str">
        <f ca="1">IF(AND($A142&lt;&gt;"",$A142&lt;&gt;"TOTAL"),IF(AND([6]PDI_DES__DEDICACIÓN!$AS140&lt;&gt;"",[6]PDI_DES__DEDICACIÓN!$AS140&lt;&gt;0),[6]PDI_DES__DEDICACIÓN!$AS140,""),IF($A142="TOTAL",SUM(INDIRECT("AA4:AA"&amp;ROW()-1)),""))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IF(AND($A142&lt;&gt;"",$A142&lt;&gt;"TOTAL"),IF(AND([6]PDI_DES__DEDICACIÓN!$AV140&lt;&gt;"",[6]PDI_DES__DEDICACIÓN!$AV140&lt;&gt;0),[6]PDI_DES__DEDICACIÓN!$AV140,""),IF($A142="TOTAL",SUM(INDIRECT("AC4:AC"&amp;ROW()-1)),""))</f>
        <v/>
      </c>
      <c r="AD142" s="6" t="str">
        <f ca="1">IF(AND($A142&lt;&gt;"",$A142&lt;&gt;"TOTAL"),IF(AND([6]PDI_DES__DEDICACIÓN!$AX140&lt;&gt;"",[6]PDI_DES__DEDICACIÓN!$AX140&lt;&gt;0),[6]PDI_DES__DEDICACIÓN!$AX140,""),IF($A142="TOTAL",SUM(INDIRECT("AD4:AD"&amp;ROW()-1)),""))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IF(AND($A142&lt;&gt;"",$A142&lt;&gt;"TOTAL"),IF(AND([6]PDI_DES__DEDICACIÓN!$BA140&lt;&gt;"",[6]PDI_DES__DEDICACIÓN!$BA140&lt;&gt;0),[6]PDI_DES__DEDICACIÓN!$BA140,""),IF($A142="TOTAL",SUM(INDIRECT("AF4:AF"&amp;ROW()-1)),""))</f>
        <v/>
      </c>
      <c r="AG142" s="6" t="str">
        <f ca="1">IF(AND($A142&lt;&gt;"",$A142&lt;&gt;"TOTAL"),IF(AND([6]PDI_DES__DEDICACIÓN!$BC140&lt;&gt;"",[6]PDI_DES__DEDICACIÓN!$BC140&lt;&gt;0),[6]PDI_DES__DEDICACIÓN!$BC140,""),IF($A142="TOTAL",SUM(INDIRECT("AG4:AG"&amp;ROW()-1)),""))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IF(AND($A142&lt;&gt;"",$A142&lt;&gt;"TOTAL"),IF(AND([6]PDI_DES__DEDICACIÓN!$BF140&lt;&gt;"",[6]PDI_DES__DEDICACIÓN!$BF140&lt;&gt;0),[6]PDI_DES__DEDICACIÓN!$BF140,""),IF($A142="TOTAL",SUM(INDIRECT("AI4:AI"&amp;ROW()-1)),""))</f>
        <v/>
      </c>
      <c r="AJ142" s="6" t="str">
        <f ca="1">IF(AND($A142&lt;&gt;"",$A142&lt;&gt;"TOTAL"),IF(AND([6]PDI_DES__DEDICACIÓN!$BH140&lt;&gt;"",[6]PDI_DES__DEDICACIÓN!$BH140&lt;&gt;0),[6]PDI_DES__DEDICACIÓN!$BH140,""),IF($A142="TOTAL",SUM(INDIRECT("AJ4:AJ"&amp;ROW()-1)),""))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IF(AND($A142&lt;&gt;"",$A142&lt;&gt;"TOTAL"),IF(AND([6]PDI_DES__DEDICACIÓN!$BK140&lt;&gt;"",[6]PDI_DES__DEDICACIÓN!$BK140&lt;&gt;0),[6]PDI_DES__DEDICACIÓN!$BK140,""),IF($A142="TOTAL",SUM(INDIRECT("AL4:AL"&amp;ROW()-1)),""))</f>
        <v/>
      </c>
      <c r="AM142" s="6" t="str">
        <f ca="1">IF(AND($A142&lt;&gt;"",$A142&lt;&gt;"TOTAL"),IF(AND([6]PDI_DES__DEDICACIÓN!$BM140&lt;&gt;"",[6]PDI_DES__DEDICACIÓN!$BM140&lt;&gt;0),[6]PDI_DES__DEDICACIÓN!$BM140,""),IF($A142="TOTAL",SUM(INDIRECT("AM4:AM"&amp;ROW()-1)),""))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IF(AND($A142&lt;&gt;"",$A142&lt;&gt;"TOTAL"),IF(AND([6]PDI_DES__DEDICACIÓN!$BP140&lt;&gt;"",[6]PDI_DES__DEDICACIÓN!$BP140&lt;&gt;0),[6]PDI_DES__DEDICACIÓN!$BP140,""),IF($A142="TOTAL",SUM(INDIRECT("AO4:AO"&amp;ROW()-1)),""))</f>
        <v/>
      </c>
      <c r="AP142" s="6" t="str">
        <f ca="1">IF(AND($A142&lt;&gt;"",$A142&lt;&gt;"TOTAL"),IF(AND([6]PDI_DES__DEDICACIÓN!$BR140&lt;&gt;"",[6]PDI_DES__DEDICACIÓN!$BR140&lt;&gt;0),[6]PDI_DES__DEDICACIÓN!$BR140,""),IF($A142="TOTAL",SUM(INDIRECT("AP4:AP"&amp;ROW()-1)),""))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IF(AND($A142&lt;&gt;"",$A142&lt;&gt;"TOTAL"),IF(AND([6]PDI_DES__DEDICACIÓN!$BU140&lt;&gt;"",[6]PDI_DES__DEDICACIÓN!$BU140&lt;&gt;0),[6]PDI_DES__DEDICACIÓN!$BU140,""),IF($A142="TOTAL",SUM(INDIRECT("AR4:AR"&amp;ROW()-1)),""))</f>
        <v/>
      </c>
      <c r="AS142" s="6" t="str">
        <f ca="1">IF(AND($A142&lt;&gt;"",$A142&lt;&gt;"TOTAL"),IF(AND([6]PDI_DES__DEDICACIÓN!$BW140&lt;&gt;"",[6]PDI_DES__DEDICACIÓN!$BW140&lt;&gt;0),[6]PDI_DES__DEDICACIÓN!$BW140,""),IF($A142="TOTAL",SUM(INDIRECT("AS4:AS"&amp;ROW()-1)),""))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IF(AND($A142&lt;&gt;"",$A142&lt;&gt;"TOTAL"),IF(AND([6]PDI_DES__DEDICACIÓN!$BZ140&lt;&gt;"",[6]PDI_DES__DEDICACIÓN!$BZ140&lt;&gt;0),[6]PDI_DES__DEDICACIÓN!$BZ140,""),IF($A142="TOTAL",SUM(INDIRECT("AU4:AU"&amp;ROW()-1)),""))</f>
        <v/>
      </c>
      <c r="AV142" s="6" t="str">
        <f ca="1">IF(AND($A142&lt;&gt;"",$A142&lt;&gt;"TOTAL"),IF(AND([6]PDI_DES__DEDICACIÓN!$CB140&lt;&gt;"",[6]PDI_DES__DEDICACIÓN!$CB140&lt;&gt;0),[6]PDI_DES__DEDICACIÓN!$CB140,""),IF($A142="TOTAL",SUM(INDIRECT("AV4:AV"&amp;ROW()-1)),""))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IF(AND($A142&lt;&gt;"",$A142&lt;&gt;"TOTAL"),IF(AND([6]PDI_DES__DEDICACIÓN!$CE140&lt;&gt;"",[6]PDI_DES__DEDICACIÓN!$CE140&lt;&gt;0),[6]PDI_DES__DEDICACIÓN!$CE140,""),IF($A142="TOTAL",SUM(INDIRECT("AX4:AX"&amp;ROW()-1)),""))</f>
        <v/>
      </c>
      <c r="AY142" s="6" t="str">
        <f ca="1">IF(AND($A142&lt;&gt;"",$A142&lt;&gt;"TOTAL"),IF(AND([6]PDI_DES__DEDICACIÓN!$CG140&lt;&gt;"",[6]PDI_DES__DEDICACIÓN!$CG140&lt;&gt;0),[6]PDI_DES__DEDICACIÓN!$CG140,""),IF($A142="TOTAL",SUM(INDIRECT("AY4:AY"&amp;ROW()-1)),""))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IF(AND($A142&lt;&gt;"",$A142&lt;&gt;"TOTAL"),IF(AND([6]PDI_DES__DEDICACIÓN!$CJ140&lt;&gt;"",[6]PDI_DES__DEDICACIÓN!$CJ140&lt;&gt;0),[6]PDI_DES__DEDICACIÓN!$CJ140,""),IF($A142="TOTAL",SUM(INDIRECT("BA4:BA"&amp;ROW()-1)),""))</f>
        <v/>
      </c>
      <c r="BB142" s="6" t="str">
        <f ca="1">IF(AND($A142&lt;&gt;"",$A142&lt;&gt;"TOTAL"),IF(AND([6]PDI_DES__DEDICACIÓN!$CL140&lt;&gt;"",[6]PDI_DES__DEDICACIÓN!$CL140&lt;&gt;0),[6]PDI_DES__DEDICACIÓN!$CL140,""),IF($A142="TOTAL",SUM(INDIRECT("BB4:BB"&amp;ROW()-1)),""))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IF(AND($A142&lt;&gt;"",$A142&lt;&gt;"TOTAL"),IF(AND([6]PDI_DES__DEDICACIÓN!$CO140&lt;&gt;"",[6]PDI_DES__DEDICACIÓN!$CO140&lt;&gt;0),[6]PDI_DES__DEDICACIÓN!$CO140,""),IF($A142="TOTAL",SUM(INDIRECT("BD4:BD"&amp;ROW()-1)),""))</f>
        <v/>
      </c>
      <c r="BE142" s="6" t="str">
        <f ca="1">IF(AND($A142&lt;&gt;"",$A142&lt;&gt;"TOTAL"),IF(AND([6]PDI_DES__DEDICACIÓN!$CQ140&lt;&gt;"",[6]PDI_DES__DEDICACIÓN!$CQ140&lt;&gt;0),[6]PDI_DES__DEDICACIÓN!$CQ140,""),IF($A142="TOTAL",SUM(INDIRECT("BE4:BE"&amp;ROW()-1)),""))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IF([6]PDI_DES__DEDICACIÓN!$B141&lt;&gt;"",[6]PDI_DES__DEDICACIÓN!$B141,IF(AND([6]PDI_DES__DEDICACIÓN!$B141="",[6]PDI_DES__DEDICACIÓN!$B142="",[6]PDI_DES__DEDICACIÓN!$B140=""),"","TOTAL"))</f>
        <v/>
      </c>
      <c r="B143" s="6" t="str">
        <f ca="1">IF(AND($A143&lt;&gt;"",$A143&lt;&gt;"TOTAL"),IF(AND([6]PDI_DES__DEDICACIÓN!$C141&lt;&gt;"",[6]PDI_DES__DEDICACIÓN!$C141&lt;&gt;0),[6]PDI_DES__DEDICACIÓN!$C141,""),IF($A143="TOTAL",SUM(INDIRECT("B4:B"&amp;ROW()-1)),""))</f>
        <v/>
      </c>
      <c r="C143" s="6" t="str">
        <f ca="1">IF(AND($A143&lt;&gt;"",$A143&lt;&gt;"TOTAL"),IF(AND([6]PDI_DES__DEDICACIÓN!$E141&lt;&gt;"",[6]PDI_DES__DEDICACIÓN!$E141&lt;&gt;0),[6]PDI_DES__DEDICACIÓN!$E141,""),IF($A143="TOTAL",SUM(INDIRECT("C4:C"&amp;ROW()-1)),""))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IF(AND($A143&lt;&gt;"",$A143&lt;&gt;"TOTAL"),IF(AND([6]PDI_DES__DEDICACIÓN!$H141&lt;&gt;"",[6]PDI_DES__DEDICACIÓN!$H141&lt;&gt;0),[6]PDI_DES__DEDICACIÓN!$H141,""),IF($A143="TOTAL",SUM(INDIRECT("E4:E"&amp;ROW()-1)),""))</f>
        <v/>
      </c>
      <c r="F143" s="6" t="str">
        <f ca="1">IF(AND($A143&lt;&gt;"",$A143&lt;&gt;"TOTAL"),IF(AND([6]PDI_DES__DEDICACIÓN!$J141&lt;&gt;"",[6]PDI_DES__DEDICACIÓN!$J141&lt;&gt;0),[6]PDI_DES__DEDICACIÓN!$J141,""),IF($A143="TOTAL",SUM(INDIRECT("F4:F"&amp;ROW()-1)),""))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IF(AND($A143&lt;&gt;"",$A143&lt;&gt;"TOTAL"),IF(AND([6]PDI_DES__DEDICACIÓN!$M141&lt;&gt;"",[6]PDI_DES__DEDICACIÓN!$M141&lt;&gt;0),[6]PDI_DES__DEDICACIÓN!$M141,""),IF($A143="TOTAL",SUM(INDIRECT("H4:H"&amp;ROW()-1)),""))</f>
        <v/>
      </c>
      <c r="I143" s="6" t="str">
        <f ca="1">IF(AND($A143&lt;&gt;"",$A143&lt;&gt;"TOTAL"),IF(AND([6]PDI_DES__DEDICACIÓN!$O141&lt;&gt;"",[6]PDI_DES__DEDICACIÓN!$O141&lt;&gt;0),[6]PDI_DES__DEDICACIÓN!$O141,""),IF($A143="TOTAL",SUM(INDIRECT("I4:I"&amp;ROW()-1)),""))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IF(AND($A143&lt;&gt;"",$A143&lt;&gt;"TOTAL"),IF(AND([6]PDI_DES__DEDICACIÓN!$R141&lt;&gt;"",[6]PDI_DES__DEDICACIÓN!$R141&lt;&gt;0),[6]PDI_DES__DEDICACIÓN!$R141,""),IF($A143="TOTAL",SUM(INDIRECT("K4:K"&amp;ROW()-1)),""))</f>
        <v/>
      </c>
      <c r="L143" s="6" t="str">
        <f ca="1">IF(AND($A143&lt;&gt;"",$A143&lt;&gt;"TOTAL"),IF(AND([6]PDI_DES__DEDICACIÓN!$T141&lt;&gt;"",[6]PDI_DES__DEDICACIÓN!$T141&lt;&gt;0),[6]PDI_DES__DEDICACIÓN!$T141,""),IF($A143="TOTAL",SUM(INDIRECT("L4:L"&amp;ROW()-1)),""))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IF(AND($A143&lt;&gt;"",$A143&lt;&gt;"TOTAL"),IF(AND([6]PDI_DES__DEDICACIÓN!$W141&lt;&gt;"",[6]PDI_DES__DEDICACIÓN!$W141&lt;&gt;0),[6]PDI_DES__DEDICACIÓN!$W141,""),IF($A143="TOTAL",SUM(INDIRECT("N4:N"&amp;ROW()-1)),""))</f>
        <v/>
      </c>
      <c r="O143" s="6" t="str">
        <f ca="1">IF(AND($A143&lt;&gt;"",$A143&lt;&gt;"TOTAL"),IF(AND([6]PDI_DES__DEDICACIÓN!$Y141&lt;&gt;"",[6]PDI_DES__DEDICACIÓN!$Y141&lt;&gt;0),[6]PDI_DES__DEDICACIÓN!$Y141,""),IF($A143="TOTAL",SUM(INDIRECT("O4:O"&amp;ROW()-1)),""))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IF(AND($A143&lt;&gt;"",$A143&lt;&gt;"TOTAL"),IF(AND([6]PDI_DES__DEDICACIÓN!$AB141&lt;&gt;"",[6]PDI_DES__DEDICACIÓN!$AB141&lt;&gt;0),[6]PDI_DES__DEDICACIÓN!$AB141,""),IF($A143="TOTAL",SUM(INDIRECT("Q4:Q"&amp;ROW()-1)),""))</f>
        <v/>
      </c>
      <c r="R143" s="6" t="str">
        <f ca="1">IF(AND($A143&lt;&gt;"",$A143&lt;&gt;"TOTAL"),IF(AND([6]PDI_DES__DEDICACIÓN!$AD141&lt;&gt;"",[6]PDI_DES__DEDICACIÓN!$AD141&lt;&gt;0),[6]PDI_DES__DEDICACIÓN!$AD141,""),IF($A143="TOTAL",SUM(INDIRECT("R4:R"&amp;ROW()-1)),""))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IF(AND($A143&lt;&gt;"",$A143&lt;&gt;"TOTAL"),IF(AND([6]PDI_DES__DEDICACIÓN!$AG141&lt;&gt;"",[6]PDI_DES__DEDICACIÓN!$AG141&lt;&gt;0),[6]PDI_DES__DEDICACIÓN!$AG141,""),IF($A143="TOTAL",SUM(INDIRECT("T4:T"&amp;ROW()-1)),""))</f>
        <v/>
      </c>
      <c r="U143" s="6" t="str">
        <f ca="1">IF(AND($A143&lt;&gt;"",$A143&lt;&gt;"TOTAL"),IF(AND([6]PDI_DES__DEDICACIÓN!$AI141&lt;&gt;"",[6]PDI_DES__DEDICACIÓN!$AI141&lt;&gt;0),[6]PDI_DES__DEDICACIÓN!$AI141,""),IF($A143="TOTAL",SUM(INDIRECT("U4:U"&amp;ROW()-1)),""))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IF(AND($A143&lt;&gt;"",$A143&lt;&gt;"TOTAL"),IF(AND([6]PDI_DES__DEDICACIÓN!$AL141&lt;&gt;"",[6]PDI_DES__DEDICACIÓN!$AL141&lt;&gt;0),[6]PDI_DES__DEDICACIÓN!$AL141,""),IF($A143="TOTAL",SUM(INDIRECT("W4:W"&amp;ROW()-1)),""))</f>
        <v/>
      </c>
      <c r="X143" s="6" t="str">
        <f ca="1">IF(AND($A143&lt;&gt;"",$A143&lt;&gt;"TOTAL"),IF(AND([6]PDI_DES__DEDICACIÓN!$AN141&lt;&gt;"",[6]PDI_DES__DEDICACIÓN!$AN141&lt;&gt;0),[6]PDI_DES__DEDICACIÓN!$AN141,""),IF($A143="TOTAL",SUM(INDIRECT("X4:X"&amp;ROW()-1)),""))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IF(AND($A143&lt;&gt;"",$A143&lt;&gt;"TOTAL"),IF(AND([6]PDI_DES__DEDICACIÓN!$AQ141&lt;&gt;"",[6]PDI_DES__DEDICACIÓN!$AQ141&lt;&gt;0),[6]PDI_DES__DEDICACIÓN!$AQ141,""),IF($A143="TOTAL",SUM(INDIRECT("Z4:Z"&amp;ROW()-1)),""))</f>
        <v/>
      </c>
      <c r="AA143" s="6" t="str">
        <f ca="1">IF(AND($A143&lt;&gt;"",$A143&lt;&gt;"TOTAL"),IF(AND([6]PDI_DES__DEDICACIÓN!$AS141&lt;&gt;"",[6]PDI_DES__DEDICACIÓN!$AS141&lt;&gt;0),[6]PDI_DES__DEDICACIÓN!$AS141,""),IF($A143="TOTAL",SUM(INDIRECT("AA4:AA"&amp;ROW()-1)),""))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IF(AND($A143&lt;&gt;"",$A143&lt;&gt;"TOTAL"),IF(AND([6]PDI_DES__DEDICACIÓN!$AV141&lt;&gt;"",[6]PDI_DES__DEDICACIÓN!$AV141&lt;&gt;0),[6]PDI_DES__DEDICACIÓN!$AV141,""),IF($A143="TOTAL",SUM(INDIRECT("AC4:AC"&amp;ROW()-1)),""))</f>
        <v/>
      </c>
      <c r="AD143" s="6" t="str">
        <f ca="1">IF(AND($A143&lt;&gt;"",$A143&lt;&gt;"TOTAL"),IF(AND([6]PDI_DES__DEDICACIÓN!$AX141&lt;&gt;"",[6]PDI_DES__DEDICACIÓN!$AX141&lt;&gt;0),[6]PDI_DES__DEDICACIÓN!$AX141,""),IF($A143="TOTAL",SUM(INDIRECT("AD4:AD"&amp;ROW()-1)),""))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IF(AND($A143&lt;&gt;"",$A143&lt;&gt;"TOTAL"),IF(AND([6]PDI_DES__DEDICACIÓN!$BA141&lt;&gt;"",[6]PDI_DES__DEDICACIÓN!$BA141&lt;&gt;0),[6]PDI_DES__DEDICACIÓN!$BA141,""),IF($A143="TOTAL",SUM(INDIRECT("AF4:AF"&amp;ROW()-1)),""))</f>
        <v/>
      </c>
      <c r="AG143" s="6" t="str">
        <f ca="1">IF(AND($A143&lt;&gt;"",$A143&lt;&gt;"TOTAL"),IF(AND([6]PDI_DES__DEDICACIÓN!$BC141&lt;&gt;"",[6]PDI_DES__DEDICACIÓN!$BC141&lt;&gt;0),[6]PDI_DES__DEDICACIÓN!$BC141,""),IF($A143="TOTAL",SUM(INDIRECT("AG4:AG"&amp;ROW()-1)),""))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IF(AND($A143&lt;&gt;"",$A143&lt;&gt;"TOTAL"),IF(AND([6]PDI_DES__DEDICACIÓN!$BF141&lt;&gt;"",[6]PDI_DES__DEDICACIÓN!$BF141&lt;&gt;0),[6]PDI_DES__DEDICACIÓN!$BF141,""),IF($A143="TOTAL",SUM(INDIRECT("AI4:AI"&amp;ROW()-1)),""))</f>
        <v/>
      </c>
      <c r="AJ143" s="6" t="str">
        <f ca="1">IF(AND($A143&lt;&gt;"",$A143&lt;&gt;"TOTAL"),IF(AND([6]PDI_DES__DEDICACIÓN!$BH141&lt;&gt;"",[6]PDI_DES__DEDICACIÓN!$BH141&lt;&gt;0),[6]PDI_DES__DEDICACIÓN!$BH141,""),IF($A143="TOTAL",SUM(INDIRECT("AJ4:AJ"&amp;ROW()-1)),""))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IF(AND($A143&lt;&gt;"",$A143&lt;&gt;"TOTAL"),IF(AND([6]PDI_DES__DEDICACIÓN!$BK141&lt;&gt;"",[6]PDI_DES__DEDICACIÓN!$BK141&lt;&gt;0),[6]PDI_DES__DEDICACIÓN!$BK141,""),IF($A143="TOTAL",SUM(INDIRECT("AL4:AL"&amp;ROW()-1)),""))</f>
        <v/>
      </c>
      <c r="AM143" s="6" t="str">
        <f ca="1">IF(AND($A143&lt;&gt;"",$A143&lt;&gt;"TOTAL"),IF(AND([6]PDI_DES__DEDICACIÓN!$BM141&lt;&gt;"",[6]PDI_DES__DEDICACIÓN!$BM141&lt;&gt;0),[6]PDI_DES__DEDICACIÓN!$BM141,""),IF($A143="TOTAL",SUM(INDIRECT("AM4:AM"&amp;ROW()-1)),""))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IF(AND($A143&lt;&gt;"",$A143&lt;&gt;"TOTAL"),IF(AND([6]PDI_DES__DEDICACIÓN!$BP141&lt;&gt;"",[6]PDI_DES__DEDICACIÓN!$BP141&lt;&gt;0),[6]PDI_DES__DEDICACIÓN!$BP141,""),IF($A143="TOTAL",SUM(INDIRECT("AO4:AO"&amp;ROW()-1)),""))</f>
        <v/>
      </c>
      <c r="AP143" s="6" t="str">
        <f ca="1">IF(AND($A143&lt;&gt;"",$A143&lt;&gt;"TOTAL"),IF(AND([6]PDI_DES__DEDICACIÓN!$BR141&lt;&gt;"",[6]PDI_DES__DEDICACIÓN!$BR141&lt;&gt;0),[6]PDI_DES__DEDICACIÓN!$BR141,""),IF($A143="TOTAL",SUM(INDIRECT("AP4:AP"&amp;ROW()-1)),""))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IF(AND($A143&lt;&gt;"",$A143&lt;&gt;"TOTAL"),IF(AND([6]PDI_DES__DEDICACIÓN!$BU141&lt;&gt;"",[6]PDI_DES__DEDICACIÓN!$BU141&lt;&gt;0),[6]PDI_DES__DEDICACIÓN!$BU141,""),IF($A143="TOTAL",SUM(INDIRECT("AR4:AR"&amp;ROW()-1)),""))</f>
        <v/>
      </c>
      <c r="AS143" s="6" t="str">
        <f ca="1">IF(AND($A143&lt;&gt;"",$A143&lt;&gt;"TOTAL"),IF(AND([6]PDI_DES__DEDICACIÓN!$BW141&lt;&gt;"",[6]PDI_DES__DEDICACIÓN!$BW141&lt;&gt;0),[6]PDI_DES__DEDICACIÓN!$BW141,""),IF($A143="TOTAL",SUM(INDIRECT("AS4:AS"&amp;ROW()-1)),""))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IF(AND($A143&lt;&gt;"",$A143&lt;&gt;"TOTAL"),IF(AND([6]PDI_DES__DEDICACIÓN!$BZ141&lt;&gt;"",[6]PDI_DES__DEDICACIÓN!$BZ141&lt;&gt;0),[6]PDI_DES__DEDICACIÓN!$BZ141,""),IF($A143="TOTAL",SUM(INDIRECT("AU4:AU"&amp;ROW()-1)),""))</f>
        <v/>
      </c>
      <c r="AV143" s="6" t="str">
        <f ca="1">IF(AND($A143&lt;&gt;"",$A143&lt;&gt;"TOTAL"),IF(AND([6]PDI_DES__DEDICACIÓN!$CB141&lt;&gt;"",[6]PDI_DES__DEDICACIÓN!$CB141&lt;&gt;0),[6]PDI_DES__DEDICACIÓN!$CB141,""),IF($A143="TOTAL",SUM(INDIRECT("AV4:AV"&amp;ROW()-1)),""))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IF(AND($A143&lt;&gt;"",$A143&lt;&gt;"TOTAL"),IF(AND([6]PDI_DES__DEDICACIÓN!$CE141&lt;&gt;"",[6]PDI_DES__DEDICACIÓN!$CE141&lt;&gt;0),[6]PDI_DES__DEDICACIÓN!$CE141,""),IF($A143="TOTAL",SUM(INDIRECT("AX4:AX"&amp;ROW()-1)),""))</f>
        <v/>
      </c>
      <c r="AY143" s="6" t="str">
        <f ca="1">IF(AND($A143&lt;&gt;"",$A143&lt;&gt;"TOTAL"),IF(AND([6]PDI_DES__DEDICACIÓN!$CG141&lt;&gt;"",[6]PDI_DES__DEDICACIÓN!$CG141&lt;&gt;0),[6]PDI_DES__DEDICACIÓN!$CG141,""),IF($A143="TOTAL",SUM(INDIRECT("AY4:AY"&amp;ROW()-1)),""))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IF(AND($A143&lt;&gt;"",$A143&lt;&gt;"TOTAL"),IF(AND([6]PDI_DES__DEDICACIÓN!$CJ141&lt;&gt;"",[6]PDI_DES__DEDICACIÓN!$CJ141&lt;&gt;0),[6]PDI_DES__DEDICACIÓN!$CJ141,""),IF($A143="TOTAL",SUM(INDIRECT("BA4:BA"&amp;ROW()-1)),""))</f>
        <v/>
      </c>
      <c r="BB143" s="6" t="str">
        <f ca="1">IF(AND($A143&lt;&gt;"",$A143&lt;&gt;"TOTAL"),IF(AND([6]PDI_DES__DEDICACIÓN!$CL141&lt;&gt;"",[6]PDI_DES__DEDICACIÓN!$CL141&lt;&gt;0),[6]PDI_DES__DEDICACIÓN!$CL141,""),IF($A143="TOTAL",SUM(INDIRECT("BB4:BB"&amp;ROW()-1)),""))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IF(AND($A143&lt;&gt;"",$A143&lt;&gt;"TOTAL"),IF(AND([6]PDI_DES__DEDICACIÓN!$CO141&lt;&gt;"",[6]PDI_DES__DEDICACIÓN!$CO141&lt;&gt;0),[6]PDI_DES__DEDICACIÓN!$CO141,""),IF($A143="TOTAL",SUM(INDIRECT("BD4:BD"&amp;ROW()-1)),""))</f>
        <v/>
      </c>
      <c r="BE143" s="6" t="str">
        <f ca="1">IF(AND($A143&lt;&gt;"",$A143&lt;&gt;"TOTAL"),IF(AND([6]PDI_DES__DEDICACIÓN!$CQ141&lt;&gt;"",[6]PDI_DES__DEDICACIÓN!$CQ141&lt;&gt;0),[6]PDI_DES__DEDICACIÓN!$CQ141,""),IF($A143="TOTAL",SUM(INDIRECT("BE4:BE"&amp;ROW()-1)),""))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IF([6]PDI_DES__DEDICACIÓN!$B142&lt;&gt;"",[6]PDI_DES__DEDICACIÓN!$B142,IF(AND([6]PDI_DES__DEDICACIÓN!$B142="",[6]PDI_DES__DEDICACIÓN!$B143="",[6]PDI_DES__DEDICACIÓN!$B141=""),"","TOTAL"))</f>
        <v/>
      </c>
      <c r="B144" s="6" t="str">
        <f ca="1">IF(AND($A144&lt;&gt;"",$A144&lt;&gt;"TOTAL"),IF(AND([6]PDI_DES__DEDICACIÓN!$C142&lt;&gt;"",[6]PDI_DES__DEDICACIÓN!$C142&lt;&gt;0),[6]PDI_DES__DEDICACIÓN!$C142,""),IF($A144="TOTAL",SUM(INDIRECT("B4:B"&amp;ROW()-1)),""))</f>
        <v/>
      </c>
      <c r="C144" s="6" t="str">
        <f ca="1">IF(AND($A144&lt;&gt;"",$A144&lt;&gt;"TOTAL"),IF(AND([6]PDI_DES__DEDICACIÓN!$E142&lt;&gt;"",[6]PDI_DES__DEDICACIÓN!$E142&lt;&gt;0),[6]PDI_DES__DEDICACIÓN!$E142,""),IF($A144="TOTAL",SUM(INDIRECT("C4:C"&amp;ROW()-1)),""))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IF(AND($A144&lt;&gt;"",$A144&lt;&gt;"TOTAL"),IF(AND([6]PDI_DES__DEDICACIÓN!$H142&lt;&gt;"",[6]PDI_DES__DEDICACIÓN!$H142&lt;&gt;0),[6]PDI_DES__DEDICACIÓN!$H142,""),IF($A144="TOTAL",SUM(INDIRECT("E4:E"&amp;ROW()-1)),""))</f>
        <v/>
      </c>
      <c r="F144" s="6" t="str">
        <f ca="1">IF(AND($A144&lt;&gt;"",$A144&lt;&gt;"TOTAL"),IF(AND([6]PDI_DES__DEDICACIÓN!$J142&lt;&gt;"",[6]PDI_DES__DEDICACIÓN!$J142&lt;&gt;0),[6]PDI_DES__DEDICACIÓN!$J142,""),IF($A144="TOTAL",SUM(INDIRECT("F4:F"&amp;ROW()-1)),""))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IF(AND($A144&lt;&gt;"",$A144&lt;&gt;"TOTAL"),IF(AND([6]PDI_DES__DEDICACIÓN!$M142&lt;&gt;"",[6]PDI_DES__DEDICACIÓN!$M142&lt;&gt;0),[6]PDI_DES__DEDICACIÓN!$M142,""),IF($A144="TOTAL",SUM(INDIRECT("H4:H"&amp;ROW()-1)),""))</f>
        <v/>
      </c>
      <c r="I144" s="6" t="str">
        <f ca="1">IF(AND($A144&lt;&gt;"",$A144&lt;&gt;"TOTAL"),IF(AND([6]PDI_DES__DEDICACIÓN!$O142&lt;&gt;"",[6]PDI_DES__DEDICACIÓN!$O142&lt;&gt;0),[6]PDI_DES__DEDICACIÓN!$O142,""),IF($A144="TOTAL",SUM(INDIRECT("I4:I"&amp;ROW()-1)),""))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IF(AND($A144&lt;&gt;"",$A144&lt;&gt;"TOTAL"),IF(AND([6]PDI_DES__DEDICACIÓN!$R142&lt;&gt;"",[6]PDI_DES__DEDICACIÓN!$R142&lt;&gt;0),[6]PDI_DES__DEDICACIÓN!$R142,""),IF($A144="TOTAL",SUM(INDIRECT("K4:K"&amp;ROW()-1)),""))</f>
        <v/>
      </c>
      <c r="L144" s="6" t="str">
        <f ca="1">IF(AND($A144&lt;&gt;"",$A144&lt;&gt;"TOTAL"),IF(AND([6]PDI_DES__DEDICACIÓN!$T142&lt;&gt;"",[6]PDI_DES__DEDICACIÓN!$T142&lt;&gt;0),[6]PDI_DES__DEDICACIÓN!$T142,""),IF($A144="TOTAL",SUM(INDIRECT("L4:L"&amp;ROW()-1)),""))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IF(AND($A144&lt;&gt;"",$A144&lt;&gt;"TOTAL"),IF(AND([6]PDI_DES__DEDICACIÓN!$W142&lt;&gt;"",[6]PDI_DES__DEDICACIÓN!$W142&lt;&gt;0),[6]PDI_DES__DEDICACIÓN!$W142,""),IF($A144="TOTAL",SUM(INDIRECT("N4:N"&amp;ROW()-1)),""))</f>
        <v/>
      </c>
      <c r="O144" s="6" t="str">
        <f ca="1">IF(AND($A144&lt;&gt;"",$A144&lt;&gt;"TOTAL"),IF(AND([6]PDI_DES__DEDICACIÓN!$Y142&lt;&gt;"",[6]PDI_DES__DEDICACIÓN!$Y142&lt;&gt;0),[6]PDI_DES__DEDICACIÓN!$Y142,""),IF($A144="TOTAL",SUM(INDIRECT("O4:O"&amp;ROW()-1)),""))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IF(AND($A144&lt;&gt;"",$A144&lt;&gt;"TOTAL"),IF(AND([6]PDI_DES__DEDICACIÓN!$AB142&lt;&gt;"",[6]PDI_DES__DEDICACIÓN!$AB142&lt;&gt;0),[6]PDI_DES__DEDICACIÓN!$AB142,""),IF($A144="TOTAL",SUM(INDIRECT("Q4:Q"&amp;ROW()-1)),""))</f>
        <v/>
      </c>
      <c r="R144" s="6" t="str">
        <f ca="1">IF(AND($A144&lt;&gt;"",$A144&lt;&gt;"TOTAL"),IF(AND([6]PDI_DES__DEDICACIÓN!$AD142&lt;&gt;"",[6]PDI_DES__DEDICACIÓN!$AD142&lt;&gt;0),[6]PDI_DES__DEDICACIÓN!$AD142,""),IF($A144="TOTAL",SUM(INDIRECT("R4:R"&amp;ROW()-1)),""))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IF(AND($A144&lt;&gt;"",$A144&lt;&gt;"TOTAL"),IF(AND([6]PDI_DES__DEDICACIÓN!$AG142&lt;&gt;"",[6]PDI_DES__DEDICACIÓN!$AG142&lt;&gt;0),[6]PDI_DES__DEDICACIÓN!$AG142,""),IF($A144="TOTAL",SUM(INDIRECT("T4:T"&amp;ROW()-1)),""))</f>
        <v/>
      </c>
      <c r="U144" s="6" t="str">
        <f ca="1">IF(AND($A144&lt;&gt;"",$A144&lt;&gt;"TOTAL"),IF(AND([6]PDI_DES__DEDICACIÓN!$AI142&lt;&gt;"",[6]PDI_DES__DEDICACIÓN!$AI142&lt;&gt;0),[6]PDI_DES__DEDICACIÓN!$AI142,""),IF($A144="TOTAL",SUM(INDIRECT("U4:U"&amp;ROW()-1)),""))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IF(AND($A144&lt;&gt;"",$A144&lt;&gt;"TOTAL"),IF(AND([6]PDI_DES__DEDICACIÓN!$AL142&lt;&gt;"",[6]PDI_DES__DEDICACIÓN!$AL142&lt;&gt;0),[6]PDI_DES__DEDICACIÓN!$AL142,""),IF($A144="TOTAL",SUM(INDIRECT("W4:W"&amp;ROW()-1)),""))</f>
        <v/>
      </c>
      <c r="X144" s="6" t="str">
        <f ca="1">IF(AND($A144&lt;&gt;"",$A144&lt;&gt;"TOTAL"),IF(AND([6]PDI_DES__DEDICACIÓN!$AN142&lt;&gt;"",[6]PDI_DES__DEDICACIÓN!$AN142&lt;&gt;0),[6]PDI_DES__DEDICACIÓN!$AN142,""),IF($A144="TOTAL",SUM(INDIRECT("X4:X"&amp;ROW()-1)),""))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IF(AND($A144&lt;&gt;"",$A144&lt;&gt;"TOTAL"),IF(AND([6]PDI_DES__DEDICACIÓN!$AQ142&lt;&gt;"",[6]PDI_DES__DEDICACIÓN!$AQ142&lt;&gt;0),[6]PDI_DES__DEDICACIÓN!$AQ142,""),IF($A144="TOTAL",SUM(INDIRECT("Z4:Z"&amp;ROW()-1)),""))</f>
        <v/>
      </c>
      <c r="AA144" s="6" t="str">
        <f ca="1">IF(AND($A144&lt;&gt;"",$A144&lt;&gt;"TOTAL"),IF(AND([6]PDI_DES__DEDICACIÓN!$AS142&lt;&gt;"",[6]PDI_DES__DEDICACIÓN!$AS142&lt;&gt;0),[6]PDI_DES__DEDICACIÓN!$AS142,""),IF($A144="TOTAL",SUM(INDIRECT("AA4:AA"&amp;ROW()-1)),""))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IF(AND($A144&lt;&gt;"",$A144&lt;&gt;"TOTAL"),IF(AND([6]PDI_DES__DEDICACIÓN!$AV142&lt;&gt;"",[6]PDI_DES__DEDICACIÓN!$AV142&lt;&gt;0),[6]PDI_DES__DEDICACIÓN!$AV142,""),IF($A144="TOTAL",SUM(INDIRECT("AC4:AC"&amp;ROW()-1)),""))</f>
        <v/>
      </c>
      <c r="AD144" s="6" t="str">
        <f ca="1">IF(AND($A144&lt;&gt;"",$A144&lt;&gt;"TOTAL"),IF(AND([6]PDI_DES__DEDICACIÓN!$AX142&lt;&gt;"",[6]PDI_DES__DEDICACIÓN!$AX142&lt;&gt;0),[6]PDI_DES__DEDICACIÓN!$AX142,""),IF($A144="TOTAL",SUM(INDIRECT("AD4:AD"&amp;ROW()-1)),""))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IF(AND($A144&lt;&gt;"",$A144&lt;&gt;"TOTAL"),IF(AND([6]PDI_DES__DEDICACIÓN!$BA142&lt;&gt;"",[6]PDI_DES__DEDICACIÓN!$BA142&lt;&gt;0),[6]PDI_DES__DEDICACIÓN!$BA142,""),IF($A144="TOTAL",SUM(INDIRECT("AF4:AF"&amp;ROW()-1)),""))</f>
        <v/>
      </c>
      <c r="AG144" s="6" t="str">
        <f ca="1">IF(AND($A144&lt;&gt;"",$A144&lt;&gt;"TOTAL"),IF(AND([6]PDI_DES__DEDICACIÓN!$BC142&lt;&gt;"",[6]PDI_DES__DEDICACIÓN!$BC142&lt;&gt;0),[6]PDI_DES__DEDICACIÓN!$BC142,""),IF($A144="TOTAL",SUM(INDIRECT("AG4:AG"&amp;ROW()-1)),""))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IF(AND($A144&lt;&gt;"",$A144&lt;&gt;"TOTAL"),IF(AND([6]PDI_DES__DEDICACIÓN!$BF142&lt;&gt;"",[6]PDI_DES__DEDICACIÓN!$BF142&lt;&gt;0),[6]PDI_DES__DEDICACIÓN!$BF142,""),IF($A144="TOTAL",SUM(INDIRECT("AI4:AI"&amp;ROW()-1)),""))</f>
        <v/>
      </c>
      <c r="AJ144" s="6" t="str">
        <f ca="1">IF(AND($A144&lt;&gt;"",$A144&lt;&gt;"TOTAL"),IF(AND([6]PDI_DES__DEDICACIÓN!$BH142&lt;&gt;"",[6]PDI_DES__DEDICACIÓN!$BH142&lt;&gt;0),[6]PDI_DES__DEDICACIÓN!$BH142,""),IF($A144="TOTAL",SUM(INDIRECT("AJ4:AJ"&amp;ROW()-1)),""))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IF(AND($A144&lt;&gt;"",$A144&lt;&gt;"TOTAL"),IF(AND([6]PDI_DES__DEDICACIÓN!$BK142&lt;&gt;"",[6]PDI_DES__DEDICACIÓN!$BK142&lt;&gt;0),[6]PDI_DES__DEDICACIÓN!$BK142,""),IF($A144="TOTAL",SUM(INDIRECT("AL4:AL"&amp;ROW()-1)),""))</f>
        <v/>
      </c>
      <c r="AM144" s="6" t="str">
        <f ca="1">IF(AND($A144&lt;&gt;"",$A144&lt;&gt;"TOTAL"),IF(AND([6]PDI_DES__DEDICACIÓN!$BM142&lt;&gt;"",[6]PDI_DES__DEDICACIÓN!$BM142&lt;&gt;0),[6]PDI_DES__DEDICACIÓN!$BM142,""),IF($A144="TOTAL",SUM(INDIRECT("AM4:AM"&amp;ROW()-1)),""))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IF(AND($A144&lt;&gt;"",$A144&lt;&gt;"TOTAL"),IF(AND([6]PDI_DES__DEDICACIÓN!$BP142&lt;&gt;"",[6]PDI_DES__DEDICACIÓN!$BP142&lt;&gt;0),[6]PDI_DES__DEDICACIÓN!$BP142,""),IF($A144="TOTAL",SUM(INDIRECT("AO4:AO"&amp;ROW()-1)),""))</f>
        <v/>
      </c>
      <c r="AP144" s="6" t="str">
        <f ca="1">IF(AND($A144&lt;&gt;"",$A144&lt;&gt;"TOTAL"),IF(AND([6]PDI_DES__DEDICACIÓN!$BR142&lt;&gt;"",[6]PDI_DES__DEDICACIÓN!$BR142&lt;&gt;0),[6]PDI_DES__DEDICACIÓN!$BR142,""),IF($A144="TOTAL",SUM(INDIRECT("AP4:AP"&amp;ROW()-1)),""))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IF(AND($A144&lt;&gt;"",$A144&lt;&gt;"TOTAL"),IF(AND([6]PDI_DES__DEDICACIÓN!$BU142&lt;&gt;"",[6]PDI_DES__DEDICACIÓN!$BU142&lt;&gt;0),[6]PDI_DES__DEDICACIÓN!$BU142,""),IF($A144="TOTAL",SUM(INDIRECT("AR4:AR"&amp;ROW()-1)),""))</f>
        <v/>
      </c>
      <c r="AS144" s="6" t="str">
        <f ca="1">IF(AND($A144&lt;&gt;"",$A144&lt;&gt;"TOTAL"),IF(AND([6]PDI_DES__DEDICACIÓN!$BW142&lt;&gt;"",[6]PDI_DES__DEDICACIÓN!$BW142&lt;&gt;0),[6]PDI_DES__DEDICACIÓN!$BW142,""),IF($A144="TOTAL",SUM(INDIRECT("AS4:AS"&amp;ROW()-1)),""))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IF(AND($A144&lt;&gt;"",$A144&lt;&gt;"TOTAL"),IF(AND([6]PDI_DES__DEDICACIÓN!$BZ142&lt;&gt;"",[6]PDI_DES__DEDICACIÓN!$BZ142&lt;&gt;0),[6]PDI_DES__DEDICACIÓN!$BZ142,""),IF($A144="TOTAL",SUM(INDIRECT("AU4:AU"&amp;ROW()-1)),""))</f>
        <v/>
      </c>
      <c r="AV144" s="6" t="str">
        <f ca="1">IF(AND($A144&lt;&gt;"",$A144&lt;&gt;"TOTAL"),IF(AND([6]PDI_DES__DEDICACIÓN!$CB142&lt;&gt;"",[6]PDI_DES__DEDICACIÓN!$CB142&lt;&gt;0),[6]PDI_DES__DEDICACIÓN!$CB142,""),IF($A144="TOTAL",SUM(INDIRECT("AV4:AV"&amp;ROW()-1)),""))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IF(AND($A144&lt;&gt;"",$A144&lt;&gt;"TOTAL"),IF(AND([6]PDI_DES__DEDICACIÓN!$CE142&lt;&gt;"",[6]PDI_DES__DEDICACIÓN!$CE142&lt;&gt;0),[6]PDI_DES__DEDICACIÓN!$CE142,""),IF($A144="TOTAL",SUM(INDIRECT("AX4:AX"&amp;ROW()-1)),""))</f>
        <v/>
      </c>
      <c r="AY144" s="6" t="str">
        <f ca="1">IF(AND($A144&lt;&gt;"",$A144&lt;&gt;"TOTAL"),IF(AND([6]PDI_DES__DEDICACIÓN!$CG142&lt;&gt;"",[6]PDI_DES__DEDICACIÓN!$CG142&lt;&gt;0),[6]PDI_DES__DEDICACIÓN!$CG142,""),IF($A144="TOTAL",SUM(INDIRECT("AY4:AY"&amp;ROW()-1)),""))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IF(AND($A144&lt;&gt;"",$A144&lt;&gt;"TOTAL"),IF(AND([6]PDI_DES__DEDICACIÓN!$CJ142&lt;&gt;"",[6]PDI_DES__DEDICACIÓN!$CJ142&lt;&gt;0),[6]PDI_DES__DEDICACIÓN!$CJ142,""),IF($A144="TOTAL",SUM(INDIRECT("BA4:BA"&amp;ROW()-1)),""))</f>
        <v/>
      </c>
      <c r="BB144" s="6" t="str">
        <f ca="1">IF(AND($A144&lt;&gt;"",$A144&lt;&gt;"TOTAL"),IF(AND([6]PDI_DES__DEDICACIÓN!$CL142&lt;&gt;"",[6]PDI_DES__DEDICACIÓN!$CL142&lt;&gt;0),[6]PDI_DES__DEDICACIÓN!$CL142,""),IF($A144="TOTAL",SUM(INDIRECT("BB4:BB"&amp;ROW()-1)),""))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IF(AND($A144&lt;&gt;"",$A144&lt;&gt;"TOTAL"),IF(AND([6]PDI_DES__DEDICACIÓN!$CO142&lt;&gt;"",[6]PDI_DES__DEDICACIÓN!$CO142&lt;&gt;0),[6]PDI_DES__DEDICACIÓN!$CO142,""),IF($A144="TOTAL",SUM(INDIRECT("BD4:BD"&amp;ROW()-1)),""))</f>
        <v/>
      </c>
      <c r="BE144" s="6" t="str">
        <f ca="1">IF(AND($A144&lt;&gt;"",$A144&lt;&gt;"TOTAL"),IF(AND([6]PDI_DES__DEDICACIÓN!$CQ142&lt;&gt;"",[6]PDI_DES__DEDICACIÓN!$CQ142&lt;&gt;0),[6]PDI_DES__DEDICACIÓN!$CQ142,""),IF($A144="TOTAL",SUM(INDIRECT("BE4:BE"&amp;ROW()-1)),""))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IF([6]PDI_DES__DEDICACIÓN!$B143&lt;&gt;"",[6]PDI_DES__DEDICACIÓN!$B143,IF(AND([6]PDI_DES__DEDICACIÓN!$B143="",[6]PDI_DES__DEDICACIÓN!$B144="",[6]PDI_DES__DEDICACIÓN!$B142=""),"","TOTAL"))</f>
        <v/>
      </c>
      <c r="B145" s="6" t="str">
        <f ca="1">IF(AND($A145&lt;&gt;"",$A145&lt;&gt;"TOTAL"),IF(AND([6]PDI_DES__DEDICACIÓN!$C143&lt;&gt;"",[6]PDI_DES__DEDICACIÓN!$C143&lt;&gt;0),[6]PDI_DES__DEDICACIÓN!$C143,""),IF($A145="TOTAL",SUM(INDIRECT("B4:B"&amp;ROW()-1)),""))</f>
        <v/>
      </c>
      <c r="C145" s="6" t="str">
        <f ca="1">IF(AND($A145&lt;&gt;"",$A145&lt;&gt;"TOTAL"),IF(AND([6]PDI_DES__DEDICACIÓN!$E143&lt;&gt;"",[6]PDI_DES__DEDICACIÓN!$E143&lt;&gt;0),[6]PDI_DES__DEDICACIÓN!$E143,""),IF($A145="TOTAL",SUM(INDIRECT("C4:C"&amp;ROW()-1)),""))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IF(AND($A145&lt;&gt;"",$A145&lt;&gt;"TOTAL"),IF(AND([6]PDI_DES__DEDICACIÓN!$H143&lt;&gt;"",[6]PDI_DES__DEDICACIÓN!$H143&lt;&gt;0),[6]PDI_DES__DEDICACIÓN!$H143,""),IF($A145="TOTAL",SUM(INDIRECT("E4:E"&amp;ROW()-1)),""))</f>
        <v/>
      </c>
      <c r="F145" s="6" t="str">
        <f ca="1">IF(AND($A145&lt;&gt;"",$A145&lt;&gt;"TOTAL"),IF(AND([6]PDI_DES__DEDICACIÓN!$J143&lt;&gt;"",[6]PDI_DES__DEDICACIÓN!$J143&lt;&gt;0),[6]PDI_DES__DEDICACIÓN!$J143,""),IF($A145="TOTAL",SUM(INDIRECT("F4:F"&amp;ROW()-1)),""))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IF(AND($A145&lt;&gt;"",$A145&lt;&gt;"TOTAL"),IF(AND([6]PDI_DES__DEDICACIÓN!$M143&lt;&gt;"",[6]PDI_DES__DEDICACIÓN!$M143&lt;&gt;0),[6]PDI_DES__DEDICACIÓN!$M143,""),IF($A145="TOTAL",SUM(INDIRECT("H4:H"&amp;ROW()-1)),""))</f>
        <v/>
      </c>
      <c r="I145" s="6" t="str">
        <f ca="1">IF(AND($A145&lt;&gt;"",$A145&lt;&gt;"TOTAL"),IF(AND([6]PDI_DES__DEDICACIÓN!$O143&lt;&gt;"",[6]PDI_DES__DEDICACIÓN!$O143&lt;&gt;0),[6]PDI_DES__DEDICACIÓN!$O143,""),IF($A145="TOTAL",SUM(INDIRECT("I4:I"&amp;ROW()-1)),""))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IF(AND($A145&lt;&gt;"",$A145&lt;&gt;"TOTAL"),IF(AND([6]PDI_DES__DEDICACIÓN!$R143&lt;&gt;"",[6]PDI_DES__DEDICACIÓN!$R143&lt;&gt;0),[6]PDI_DES__DEDICACIÓN!$R143,""),IF($A145="TOTAL",SUM(INDIRECT("K4:K"&amp;ROW()-1)),""))</f>
        <v/>
      </c>
      <c r="L145" s="6" t="str">
        <f ca="1">IF(AND($A145&lt;&gt;"",$A145&lt;&gt;"TOTAL"),IF(AND([6]PDI_DES__DEDICACIÓN!$T143&lt;&gt;"",[6]PDI_DES__DEDICACIÓN!$T143&lt;&gt;0),[6]PDI_DES__DEDICACIÓN!$T143,""),IF($A145="TOTAL",SUM(INDIRECT("L4:L"&amp;ROW()-1)),""))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IF(AND($A145&lt;&gt;"",$A145&lt;&gt;"TOTAL"),IF(AND([6]PDI_DES__DEDICACIÓN!$W143&lt;&gt;"",[6]PDI_DES__DEDICACIÓN!$W143&lt;&gt;0),[6]PDI_DES__DEDICACIÓN!$W143,""),IF($A145="TOTAL",SUM(INDIRECT("N4:N"&amp;ROW()-1)),""))</f>
        <v/>
      </c>
      <c r="O145" s="6" t="str">
        <f ca="1">IF(AND($A145&lt;&gt;"",$A145&lt;&gt;"TOTAL"),IF(AND([6]PDI_DES__DEDICACIÓN!$Y143&lt;&gt;"",[6]PDI_DES__DEDICACIÓN!$Y143&lt;&gt;0),[6]PDI_DES__DEDICACIÓN!$Y143,""),IF($A145="TOTAL",SUM(INDIRECT("O4:O"&amp;ROW()-1)),""))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IF(AND($A145&lt;&gt;"",$A145&lt;&gt;"TOTAL"),IF(AND([6]PDI_DES__DEDICACIÓN!$AB143&lt;&gt;"",[6]PDI_DES__DEDICACIÓN!$AB143&lt;&gt;0),[6]PDI_DES__DEDICACIÓN!$AB143,""),IF($A145="TOTAL",SUM(INDIRECT("Q4:Q"&amp;ROW()-1)),""))</f>
        <v/>
      </c>
      <c r="R145" s="6" t="str">
        <f ca="1">IF(AND($A145&lt;&gt;"",$A145&lt;&gt;"TOTAL"),IF(AND([6]PDI_DES__DEDICACIÓN!$AD143&lt;&gt;"",[6]PDI_DES__DEDICACIÓN!$AD143&lt;&gt;0),[6]PDI_DES__DEDICACIÓN!$AD143,""),IF($A145="TOTAL",SUM(INDIRECT("R4:R"&amp;ROW()-1)),""))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IF(AND($A145&lt;&gt;"",$A145&lt;&gt;"TOTAL"),IF(AND([6]PDI_DES__DEDICACIÓN!$AG143&lt;&gt;"",[6]PDI_DES__DEDICACIÓN!$AG143&lt;&gt;0),[6]PDI_DES__DEDICACIÓN!$AG143,""),IF($A145="TOTAL",SUM(INDIRECT("T4:T"&amp;ROW()-1)),""))</f>
        <v/>
      </c>
      <c r="U145" s="6" t="str">
        <f ca="1">IF(AND($A145&lt;&gt;"",$A145&lt;&gt;"TOTAL"),IF(AND([6]PDI_DES__DEDICACIÓN!$AI143&lt;&gt;"",[6]PDI_DES__DEDICACIÓN!$AI143&lt;&gt;0),[6]PDI_DES__DEDICACIÓN!$AI143,""),IF($A145="TOTAL",SUM(INDIRECT("U4:U"&amp;ROW()-1)),""))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IF(AND($A145&lt;&gt;"",$A145&lt;&gt;"TOTAL"),IF(AND([6]PDI_DES__DEDICACIÓN!$AL143&lt;&gt;"",[6]PDI_DES__DEDICACIÓN!$AL143&lt;&gt;0),[6]PDI_DES__DEDICACIÓN!$AL143,""),IF($A145="TOTAL",SUM(INDIRECT("W4:W"&amp;ROW()-1)),""))</f>
        <v/>
      </c>
      <c r="X145" s="6" t="str">
        <f ca="1">IF(AND($A145&lt;&gt;"",$A145&lt;&gt;"TOTAL"),IF(AND([6]PDI_DES__DEDICACIÓN!$AN143&lt;&gt;"",[6]PDI_DES__DEDICACIÓN!$AN143&lt;&gt;0),[6]PDI_DES__DEDICACIÓN!$AN143,""),IF($A145="TOTAL",SUM(INDIRECT("X4:X"&amp;ROW()-1)),""))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IF(AND($A145&lt;&gt;"",$A145&lt;&gt;"TOTAL"),IF(AND([6]PDI_DES__DEDICACIÓN!$AQ143&lt;&gt;"",[6]PDI_DES__DEDICACIÓN!$AQ143&lt;&gt;0),[6]PDI_DES__DEDICACIÓN!$AQ143,""),IF($A145="TOTAL",SUM(INDIRECT("Z4:Z"&amp;ROW()-1)),""))</f>
        <v/>
      </c>
      <c r="AA145" s="6" t="str">
        <f ca="1">IF(AND($A145&lt;&gt;"",$A145&lt;&gt;"TOTAL"),IF(AND([6]PDI_DES__DEDICACIÓN!$AS143&lt;&gt;"",[6]PDI_DES__DEDICACIÓN!$AS143&lt;&gt;0),[6]PDI_DES__DEDICACIÓN!$AS143,""),IF($A145="TOTAL",SUM(INDIRECT("AA4:AA"&amp;ROW()-1)),""))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IF(AND($A145&lt;&gt;"",$A145&lt;&gt;"TOTAL"),IF(AND([6]PDI_DES__DEDICACIÓN!$AV143&lt;&gt;"",[6]PDI_DES__DEDICACIÓN!$AV143&lt;&gt;0),[6]PDI_DES__DEDICACIÓN!$AV143,""),IF($A145="TOTAL",SUM(INDIRECT("AC4:AC"&amp;ROW()-1)),""))</f>
        <v/>
      </c>
      <c r="AD145" s="6" t="str">
        <f ca="1">IF(AND($A145&lt;&gt;"",$A145&lt;&gt;"TOTAL"),IF(AND([6]PDI_DES__DEDICACIÓN!$AX143&lt;&gt;"",[6]PDI_DES__DEDICACIÓN!$AX143&lt;&gt;0),[6]PDI_DES__DEDICACIÓN!$AX143,""),IF($A145="TOTAL",SUM(INDIRECT("AD4:AD"&amp;ROW()-1)),""))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IF(AND($A145&lt;&gt;"",$A145&lt;&gt;"TOTAL"),IF(AND([6]PDI_DES__DEDICACIÓN!$BA143&lt;&gt;"",[6]PDI_DES__DEDICACIÓN!$BA143&lt;&gt;0),[6]PDI_DES__DEDICACIÓN!$BA143,""),IF($A145="TOTAL",SUM(INDIRECT("AF4:AF"&amp;ROW()-1)),""))</f>
        <v/>
      </c>
      <c r="AG145" s="6" t="str">
        <f ca="1">IF(AND($A145&lt;&gt;"",$A145&lt;&gt;"TOTAL"),IF(AND([6]PDI_DES__DEDICACIÓN!$BC143&lt;&gt;"",[6]PDI_DES__DEDICACIÓN!$BC143&lt;&gt;0),[6]PDI_DES__DEDICACIÓN!$BC143,""),IF($A145="TOTAL",SUM(INDIRECT("AG4:AG"&amp;ROW()-1)),""))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IF(AND($A145&lt;&gt;"",$A145&lt;&gt;"TOTAL"),IF(AND([6]PDI_DES__DEDICACIÓN!$BF143&lt;&gt;"",[6]PDI_DES__DEDICACIÓN!$BF143&lt;&gt;0),[6]PDI_DES__DEDICACIÓN!$BF143,""),IF($A145="TOTAL",SUM(INDIRECT("AI4:AI"&amp;ROW()-1)),""))</f>
        <v/>
      </c>
      <c r="AJ145" s="6" t="str">
        <f ca="1">IF(AND($A145&lt;&gt;"",$A145&lt;&gt;"TOTAL"),IF(AND([6]PDI_DES__DEDICACIÓN!$BH143&lt;&gt;"",[6]PDI_DES__DEDICACIÓN!$BH143&lt;&gt;0),[6]PDI_DES__DEDICACIÓN!$BH143,""),IF($A145="TOTAL",SUM(INDIRECT("AJ4:AJ"&amp;ROW()-1)),""))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IF(AND($A145&lt;&gt;"",$A145&lt;&gt;"TOTAL"),IF(AND([6]PDI_DES__DEDICACIÓN!$BK143&lt;&gt;"",[6]PDI_DES__DEDICACIÓN!$BK143&lt;&gt;0),[6]PDI_DES__DEDICACIÓN!$BK143,""),IF($A145="TOTAL",SUM(INDIRECT("AL4:AL"&amp;ROW()-1)),""))</f>
        <v/>
      </c>
      <c r="AM145" s="6" t="str">
        <f ca="1">IF(AND($A145&lt;&gt;"",$A145&lt;&gt;"TOTAL"),IF(AND([6]PDI_DES__DEDICACIÓN!$BM143&lt;&gt;"",[6]PDI_DES__DEDICACIÓN!$BM143&lt;&gt;0),[6]PDI_DES__DEDICACIÓN!$BM143,""),IF($A145="TOTAL",SUM(INDIRECT("AM4:AM"&amp;ROW()-1)),""))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IF(AND($A145&lt;&gt;"",$A145&lt;&gt;"TOTAL"),IF(AND([6]PDI_DES__DEDICACIÓN!$BP143&lt;&gt;"",[6]PDI_DES__DEDICACIÓN!$BP143&lt;&gt;0),[6]PDI_DES__DEDICACIÓN!$BP143,""),IF($A145="TOTAL",SUM(INDIRECT("AO4:AO"&amp;ROW()-1)),""))</f>
        <v/>
      </c>
      <c r="AP145" s="6" t="str">
        <f ca="1">IF(AND($A145&lt;&gt;"",$A145&lt;&gt;"TOTAL"),IF(AND([6]PDI_DES__DEDICACIÓN!$BR143&lt;&gt;"",[6]PDI_DES__DEDICACIÓN!$BR143&lt;&gt;0),[6]PDI_DES__DEDICACIÓN!$BR143,""),IF($A145="TOTAL",SUM(INDIRECT("AP4:AP"&amp;ROW()-1)),""))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IF(AND($A145&lt;&gt;"",$A145&lt;&gt;"TOTAL"),IF(AND([6]PDI_DES__DEDICACIÓN!$BU143&lt;&gt;"",[6]PDI_DES__DEDICACIÓN!$BU143&lt;&gt;0),[6]PDI_DES__DEDICACIÓN!$BU143,""),IF($A145="TOTAL",SUM(INDIRECT("AR4:AR"&amp;ROW()-1)),""))</f>
        <v/>
      </c>
      <c r="AS145" s="6" t="str">
        <f ca="1">IF(AND($A145&lt;&gt;"",$A145&lt;&gt;"TOTAL"),IF(AND([6]PDI_DES__DEDICACIÓN!$BW143&lt;&gt;"",[6]PDI_DES__DEDICACIÓN!$BW143&lt;&gt;0),[6]PDI_DES__DEDICACIÓN!$BW143,""),IF($A145="TOTAL",SUM(INDIRECT("AS4:AS"&amp;ROW()-1)),""))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IF(AND($A145&lt;&gt;"",$A145&lt;&gt;"TOTAL"),IF(AND([6]PDI_DES__DEDICACIÓN!$BZ143&lt;&gt;"",[6]PDI_DES__DEDICACIÓN!$BZ143&lt;&gt;0),[6]PDI_DES__DEDICACIÓN!$BZ143,""),IF($A145="TOTAL",SUM(INDIRECT("AU4:AU"&amp;ROW()-1)),""))</f>
        <v/>
      </c>
      <c r="AV145" s="6" t="str">
        <f ca="1">IF(AND($A145&lt;&gt;"",$A145&lt;&gt;"TOTAL"),IF(AND([6]PDI_DES__DEDICACIÓN!$CB143&lt;&gt;"",[6]PDI_DES__DEDICACIÓN!$CB143&lt;&gt;0),[6]PDI_DES__DEDICACIÓN!$CB143,""),IF($A145="TOTAL",SUM(INDIRECT("AV4:AV"&amp;ROW()-1)),""))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IF(AND($A145&lt;&gt;"",$A145&lt;&gt;"TOTAL"),IF(AND([6]PDI_DES__DEDICACIÓN!$CE143&lt;&gt;"",[6]PDI_DES__DEDICACIÓN!$CE143&lt;&gt;0),[6]PDI_DES__DEDICACIÓN!$CE143,""),IF($A145="TOTAL",SUM(INDIRECT("AX4:AX"&amp;ROW()-1)),""))</f>
        <v/>
      </c>
      <c r="AY145" s="6" t="str">
        <f ca="1">IF(AND($A145&lt;&gt;"",$A145&lt;&gt;"TOTAL"),IF(AND([6]PDI_DES__DEDICACIÓN!$CG143&lt;&gt;"",[6]PDI_DES__DEDICACIÓN!$CG143&lt;&gt;0),[6]PDI_DES__DEDICACIÓN!$CG143,""),IF($A145="TOTAL",SUM(INDIRECT("AY4:AY"&amp;ROW()-1)),""))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IF(AND($A145&lt;&gt;"",$A145&lt;&gt;"TOTAL"),IF(AND([6]PDI_DES__DEDICACIÓN!$CJ143&lt;&gt;"",[6]PDI_DES__DEDICACIÓN!$CJ143&lt;&gt;0),[6]PDI_DES__DEDICACIÓN!$CJ143,""),IF($A145="TOTAL",SUM(INDIRECT("BA4:BA"&amp;ROW()-1)),""))</f>
        <v/>
      </c>
      <c r="BB145" s="6" t="str">
        <f ca="1">IF(AND($A145&lt;&gt;"",$A145&lt;&gt;"TOTAL"),IF(AND([6]PDI_DES__DEDICACIÓN!$CL143&lt;&gt;"",[6]PDI_DES__DEDICACIÓN!$CL143&lt;&gt;0),[6]PDI_DES__DEDICACIÓN!$CL143,""),IF($A145="TOTAL",SUM(INDIRECT("BB4:BB"&amp;ROW()-1)),""))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IF(AND($A145&lt;&gt;"",$A145&lt;&gt;"TOTAL"),IF(AND([6]PDI_DES__DEDICACIÓN!$CO143&lt;&gt;"",[6]PDI_DES__DEDICACIÓN!$CO143&lt;&gt;0),[6]PDI_DES__DEDICACIÓN!$CO143,""),IF($A145="TOTAL",SUM(INDIRECT("BD4:BD"&amp;ROW()-1)),""))</f>
        <v/>
      </c>
      <c r="BE145" s="6" t="str">
        <f ca="1">IF(AND($A145&lt;&gt;"",$A145&lt;&gt;"TOTAL"),IF(AND([6]PDI_DES__DEDICACIÓN!$CQ143&lt;&gt;"",[6]PDI_DES__DEDICACIÓN!$CQ143&lt;&gt;0),[6]PDI_DES__DEDICACIÓN!$CQ143,""),IF($A145="TOTAL",SUM(INDIRECT("BE4:BE"&amp;ROW()-1)),""))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IF([6]PDI_DES__DEDICACIÓN!$B144&lt;&gt;"",[6]PDI_DES__DEDICACIÓN!$B144,IF(AND([6]PDI_DES__DEDICACIÓN!$B144="",[6]PDI_DES__DEDICACIÓN!$B145="",[6]PDI_DES__DEDICACIÓN!$B143=""),"","TOTAL"))</f>
        <v/>
      </c>
      <c r="B146" s="6" t="str">
        <f ca="1">IF(AND($A146&lt;&gt;"",$A146&lt;&gt;"TOTAL"),IF(AND([6]PDI_DES__DEDICACIÓN!$C144&lt;&gt;"",[6]PDI_DES__DEDICACIÓN!$C144&lt;&gt;0),[6]PDI_DES__DEDICACIÓN!$C144,""),IF($A146="TOTAL",SUM(INDIRECT("B4:B"&amp;ROW()-1)),""))</f>
        <v/>
      </c>
      <c r="C146" s="6" t="str">
        <f ca="1">IF(AND($A146&lt;&gt;"",$A146&lt;&gt;"TOTAL"),IF(AND([6]PDI_DES__DEDICACIÓN!$E144&lt;&gt;"",[6]PDI_DES__DEDICACIÓN!$E144&lt;&gt;0),[6]PDI_DES__DEDICACIÓN!$E144,""),IF($A146="TOTAL",SUM(INDIRECT("C4:C"&amp;ROW()-1)),""))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IF(AND($A146&lt;&gt;"",$A146&lt;&gt;"TOTAL"),IF(AND([6]PDI_DES__DEDICACIÓN!$H144&lt;&gt;"",[6]PDI_DES__DEDICACIÓN!$H144&lt;&gt;0),[6]PDI_DES__DEDICACIÓN!$H144,""),IF($A146="TOTAL",SUM(INDIRECT("E4:E"&amp;ROW()-1)),""))</f>
        <v/>
      </c>
      <c r="F146" s="6" t="str">
        <f ca="1">IF(AND($A146&lt;&gt;"",$A146&lt;&gt;"TOTAL"),IF(AND([6]PDI_DES__DEDICACIÓN!$J144&lt;&gt;"",[6]PDI_DES__DEDICACIÓN!$J144&lt;&gt;0),[6]PDI_DES__DEDICACIÓN!$J144,""),IF($A146="TOTAL",SUM(INDIRECT("F4:F"&amp;ROW()-1)),""))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IF(AND($A146&lt;&gt;"",$A146&lt;&gt;"TOTAL"),IF(AND([6]PDI_DES__DEDICACIÓN!$M144&lt;&gt;"",[6]PDI_DES__DEDICACIÓN!$M144&lt;&gt;0),[6]PDI_DES__DEDICACIÓN!$M144,""),IF($A146="TOTAL",SUM(INDIRECT("H4:H"&amp;ROW()-1)),""))</f>
        <v/>
      </c>
      <c r="I146" s="6" t="str">
        <f ca="1">IF(AND($A146&lt;&gt;"",$A146&lt;&gt;"TOTAL"),IF(AND([6]PDI_DES__DEDICACIÓN!$O144&lt;&gt;"",[6]PDI_DES__DEDICACIÓN!$O144&lt;&gt;0),[6]PDI_DES__DEDICACIÓN!$O144,""),IF($A146="TOTAL",SUM(INDIRECT("I4:I"&amp;ROW()-1)),""))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IF(AND($A146&lt;&gt;"",$A146&lt;&gt;"TOTAL"),IF(AND([6]PDI_DES__DEDICACIÓN!$R144&lt;&gt;"",[6]PDI_DES__DEDICACIÓN!$R144&lt;&gt;0),[6]PDI_DES__DEDICACIÓN!$R144,""),IF($A146="TOTAL",SUM(INDIRECT("K4:K"&amp;ROW()-1)),""))</f>
        <v/>
      </c>
      <c r="L146" s="6" t="str">
        <f ca="1">IF(AND($A146&lt;&gt;"",$A146&lt;&gt;"TOTAL"),IF(AND([6]PDI_DES__DEDICACIÓN!$T144&lt;&gt;"",[6]PDI_DES__DEDICACIÓN!$T144&lt;&gt;0),[6]PDI_DES__DEDICACIÓN!$T144,""),IF($A146="TOTAL",SUM(INDIRECT("L4:L"&amp;ROW()-1)),""))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IF(AND($A146&lt;&gt;"",$A146&lt;&gt;"TOTAL"),IF(AND([6]PDI_DES__DEDICACIÓN!$W144&lt;&gt;"",[6]PDI_DES__DEDICACIÓN!$W144&lt;&gt;0),[6]PDI_DES__DEDICACIÓN!$W144,""),IF($A146="TOTAL",SUM(INDIRECT("N4:N"&amp;ROW()-1)),""))</f>
        <v/>
      </c>
      <c r="O146" s="6" t="str">
        <f ca="1">IF(AND($A146&lt;&gt;"",$A146&lt;&gt;"TOTAL"),IF(AND([6]PDI_DES__DEDICACIÓN!$Y144&lt;&gt;"",[6]PDI_DES__DEDICACIÓN!$Y144&lt;&gt;0),[6]PDI_DES__DEDICACIÓN!$Y144,""),IF($A146="TOTAL",SUM(INDIRECT("O4:O"&amp;ROW()-1)),""))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IF(AND($A146&lt;&gt;"",$A146&lt;&gt;"TOTAL"),IF(AND([6]PDI_DES__DEDICACIÓN!$AB144&lt;&gt;"",[6]PDI_DES__DEDICACIÓN!$AB144&lt;&gt;0),[6]PDI_DES__DEDICACIÓN!$AB144,""),IF($A146="TOTAL",SUM(INDIRECT("Q4:Q"&amp;ROW()-1)),""))</f>
        <v/>
      </c>
      <c r="R146" s="6" t="str">
        <f ca="1">IF(AND($A146&lt;&gt;"",$A146&lt;&gt;"TOTAL"),IF(AND([6]PDI_DES__DEDICACIÓN!$AD144&lt;&gt;"",[6]PDI_DES__DEDICACIÓN!$AD144&lt;&gt;0),[6]PDI_DES__DEDICACIÓN!$AD144,""),IF($A146="TOTAL",SUM(INDIRECT("R4:R"&amp;ROW()-1)),""))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IF(AND($A146&lt;&gt;"",$A146&lt;&gt;"TOTAL"),IF(AND([6]PDI_DES__DEDICACIÓN!$AG144&lt;&gt;"",[6]PDI_DES__DEDICACIÓN!$AG144&lt;&gt;0),[6]PDI_DES__DEDICACIÓN!$AG144,""),IF($A146="TOTAL",SUM(INDIRECT("T4:T"&amp;ROW()-1)),""))</f>
        <v/>
      </c>
      <c r="U146" s="6" t="str">
        <f ca="1">IF(AND($A146&lt;&gt;"",$A146&lt;&gt;"TOTAL"),IF(AND([6]PDI_DES__DEDICACIÓN!$AI144&lt;&gt;"",[6]PDI_DES__DEDICACIÓN!$AI144&lt;&gt;0),[6]PDI_DES__DEDICACIÓN!$AI144,""),IF($A146="TOTAL",SUM(INDIRECT("U4:U"&amp;ROW()-1)),""))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IF(AND($A146&lt;&gt;"",$A146&lt;&gt;"TOTAL"),IF(AND([6]PDI_DES__DEDICACIÓN!$AL144&lt;&gt;"",[6]PDI_DES__DEDICACIÓN!$AL144&lt;&gt;0),[6]PDI_DES__DEDICACIÓN!$AL144,""),IF($A146="TOTAL",SUM(INDIRECT("W4:W"&amp;ROW()-1)),""))</f>
        <v/>
      </c>
      <c r="X146" s="6" t="str">
        <f ca="1">IF(AND($A146&lt;&gt;"",$A146&lt;&gt;"TOTAL"),IF(AND([6]PDI_DES__DEDICACIÓN!$AN144&lt;&gt;"",[6]PDI_DES__DEDICACIÓN!$AN144&lt;&gt;0),[6]PDI_DES__DEDICACIÓN!$AN144,""),IF($A146="TOTAL",SUM(INDIRECT("X4:X"&amp;ROW()-1)),""))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IF(AND($A146&lt;&gt;"",$A146&lt;&gt;"TOTAL"),IF(AND([6]PDI_DES__DEDICACIÓN!$AQ144&lt;&gt;"",[6]PDI_DES__DEDICACIÓN!$AQ144&lt;&gt;0),[6]PDI_DES__DEDICACIÓN!$AQ144,""),IF($A146="TOTAL",SUM(INDIRECT("Z4:Z"&amp;ROW()-1)),""))</f>
        <v/>
      </c>
      <c r="AA146" s="6" t="str">
        <f ca="1">IF(AND($A146&lt;&gt;"",$A146&lt;&gt;"TOTAL"),IF(AND([6]PDI_DES__DEDICACIÓN!$AS144&lt;&gt;"",[6]PDI_DES__DEDICACIÓN!$AS144&lt;&gt;0),[6]PDI_DES__DEDICACIÓN!$AS144,""),IF($A146="TOTAL",SUM(INDIRECT("AA4:AA"&amp;ROW()-1)),""))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IF(AND($A146&lt;&gt;"",$A146&lt;&gt;"TOTAL"),IF(AND([6]PDI_DES__DEDICACIÓN!$AV144&lt;&gt;"",[6]PDI_DES__DEDICACIÓN!$AV144&lt;&gt;0),[6]PDI_DES__DEDICACIÓN!$AV144,""),IF($A146="TOTAL",SUM(INDIRECT("AC4:AC"&amp;ROW()-1)),""))</f>
        <v/>
      </c>
      <c r="AD146" s="6" t="str">
        <f ca="1">IF(AND($A146&lt;&gt;"",$A146&lt;&gt;"TOTAL"),IF(AND([6]PDI_DES__DEDICACIÓN!$AX144&lt;&gt;"",[6]PDI_DES__DEDICACIÓN!$AX144&lt;&gt;0),[6]PDI_DES__DEDICACIÓN!$AX144,""),IF($A146="TOTAL",SUM(INDIRECT("AD4:AD"&amp;ROW()-1)),""))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IF(AND($A146&lt;&gt;"",$A146&lt;&gt;"TOTAL"),IF(AND([6]PDI_DES__DEDICACIÓN!$BA144&lt;&gt;"",[6]PDI_DES__DEDICACIÓN!$BA144&lt;&gt;0),[6]PDI_DES__DEDICACIÓN!$BA144,""),IF($A146="TOTAL",SUM(INDIRECT("AF4:AF"&amp;ROW()-1)),""))</f>
        <v/>
      </c>
      <c r="AG146" s="6" t="str">
        <f ca="1">IF(AND($A146&lt;&gt;"",$A146&lt;&gt;"TOTAL"),IF(AND([6]PDI_DES__DEDICACIÓN!$BC144&lt;&gt;"",[6]PDI_DES__DEDICACIÓN!$BC144&lt;&gt;0),[6]PDI_DES__DEDICACIÓN!$BC144,""),IF($A146="TOTAL",SUM(INDIRECT("AG4:AG"&amp;ROW()-1)),""))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IF(AND($A146&lt;&gt;"",$A146&lt;&gt;"TOTAL"),IF(AND([6]PDI_DES__DEDICACIÓN!$BF144&lt;&gt;"",[6]PDI_DES__DEDICACIÓN!$BF144&lt;&gt;0),[6]PDI_DES__DEDICACIÓN!$BF144,""),IF($A146="TOTAL",SUM(INDIRECT("AI4:AI"&amp;ROW()-1)),""))</f>
        <v/>
      </c>
      <c r="AJ146" s="6" t="str">
        <f ca="1">IF(AND($A146&lt;&gt;"",$A146&lt;&gt;"TOTAL"),IF(AND([6]PDI_DES__DEDICACIÓN!$BH144&lt;&gt;"",[6]PDI_DES__DEDICACIÓN!$BH144&lt;&gt;0),[6]PDI_DES__DEDICACIÓN!$BH144,""),IF($A146="TOTAL",SUM(INDIRECT("AJ4:AJ"&amp;ROW()-1)),""))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IF(AND($A146&lt;&gt;"",$A146&lt;&gt;"TOTAL"),IF(AND([6]PDI_DES__DEDICACIÓN!$BK144&lt;&gt;"",[6]PDI_DES__DEDICACIÓN!$BK144&lt;&gt;0),[6]PDI_DES__DEDICACIÓN!$BK144,""),IF($A146="TOTAL",SUM(INDIRECT("AL4:AL"&amp;ROW()-1)),""))</f>
        <v/>
      </c>
      <c r="AM146" s="6" t="str">
        <f ca="1">IF(AND($A146&lt;&gt;"",$A146&lt;&gt;"TOTAL"),IF(AND([6]PDI_DES__DEDICACIÓN!$BM144&lt;&gt;"",[6]PDI_DES__DEDICACIÓN!$BM144&lt;&gt;0),[6]PDI_DES__DEDICACIÓN!$BM144,""),IF($A146="TOTAL",SUM(INDIRECT("AM4:AM"&amp;ROW()-1)),""))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IF(AND($A146&lt;&gt;"",$A146&lt;&gt;"TOTAL"),IF(AND([6]PDI_DES__DEDICACIÓN!$BP144&lt;&gt;"",[6]PDI_DES__DEDICACIÓN!$BP144&lt;&gt;0),[6]PDI_DES__DEDICACIÓN!$BP144,""),IF($A146="TOTAL",SUM(INDIRECT("AO4:AO"&amp;ROW()-1)),""))</f>
        <v/>
      </c>
      <c r="AP146" s="6" t="str">
        <f ca="1">IF(AND($A146&lt;&gt;"",$A146&lt;&gt;"TOTAL"),IF(AND([6]PDI_DES__DEDICACIÓN!$BR144&lt;&gt;"",[6]PDI_DES__DEDICACIÓN!$BR144&lt;&gt;0),[6]PDI_DES__DEDICACIÓN!$BR144,""),IF($A146="TOTAL",SUM(INDIRECT("AP4:AP"&amp;ROW()-1)),""))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IF(AND($A146&lt;&gt;"",$A146&lt;&gt;"TOTAL"),IF(AND([6]PDI_DES__DEDICACIÓN!$BU144&lt;&gt;"",[6]PDI_DES__DEDICACIÓN!$BU144&lt;&gt;0),[6]PDI_DES__DEDICACIÓN!$BU144,""),IF($A146="TOTAL",SUM(INDIRECT("AR4:AR"&amp;ROW()-1)),""))</f>
        <v/>
      </c>
      <c r="AS146" s="6" t="str">
        <f ca="1">IF(AND($A146&lt;&gt;"",$A146&lt;&gt;"TOTAL"),IF(AND([6]PDI_DES__DEDICACIÓN!$BW144&lt;&gt;"",[6]PDI_DES__DEDICACIÓN!$BW144&lt;&gt;0),[6]PDI_DES__DEDICACIÓN!$BW144,""),IF($A146="TOTAL",SUM(INDIRECT("AS4:AS"&amp;ROW()-1)),""))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IF(AND($A146&lt;&gt;"",$A146&lt;&gt;"TOTAL"),IF(AND([6]PDI_DES__DEDICACIÓN!$BZ144&lt;&gt;"",[6]PDI_DES__DEDICACIÓN!$BZ144&lt;&gt;0),[6]PDI_DES__DEDICACIÓN!$BZ144,""),IF($A146="TOTAL",SUM(INDIRECT("AU4:AU"&amp;ROW()-1)),""))</f>
        <v/>
      </c>
      <c r="AV146" s="6" t="str">
        <f ca="1">IF(AND($A146&lt;&gt;"",$A146&lt;&gt;"TOTAL"),IF(AND([6]PDI_DES__DEDICACIÓN!$CB144&lt;&gt;"",[6]PDI_DES__DEDICACIÓN!$CB144&lt;&gt;0),[6]PDI_DES__DEDICACIÓN!$CB144,""),IF($A146="TOTAL",SUM(INDIRECT("AV4:AV"&amp;ROW()-1)),""))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IF(AND($A146&lt;&gt;"",$A146&lt;&gt;"TOTAL"),IF(AND([6]PDI_DES__DEDICACIÓN!$CE144&lt;&gt;"",[6]PDI_DES__DEDICACIÓN!$CE144&lt;&gt;0),[6]PDI_DES__DEDICACIÓN!$CE144,""),IF($A146="TOTAL",SUM(INDIRECT("AX4:AX"&amp;ROW()-1)),""))</f>
        <v/>
      </c>
      <c r="AY146" s="6" t="str">
        <f ca="1">IF(AND($A146&lt;&gt;"",$A146&lt;&gt;"TOTAL"),IF(AND([6]PDI_DES__DEDICACIÓN!$CG144&lt;&gt;"",[6]PDI_DES__DEDICACIÓN!$CG144&lt;&gt;0),[6]PDI_DES__DEDICACIÓN!$CG144,""),IF($A146="TOTAL",SUM(INDIRECT("AY4:AY"&amp;ROW()-1)),""))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IF(AND($A146&lt;&gt;"",$A146&lt;&gt;"TOTAL"),IF(AND([6]PDI_DES__DEDICACIÓN!$CJ144&lt;&gt;"",[6]PDI_DES__DEDICACIÓN!$CJ144&lt;&gt;0),[6]PDI_DES__DEDICACIÓN!$CJ144,""),IF($A146="TOTAL",SUM(INDIRECT("BA4:BA"&amp;ROW()-1)),""))</f>
        <v/>
      </c>
      <c r="BB146" s="6" t="str">
        <f ca="1">IF(AND($A146&lt;&gt;"",$A146&lt;&gt;"TOTAL"),IF(AND([6]PDI_DES__DEDICACIÓN!$CL144&lt;&gt;"",[6]PDI_DES__DEDICACIÓN!$CL144&lt;&gt;0),[6]PDI_DES__DEDICACIÓN!$CL144,""),IF($A146="TOTAL",SUM(INDIRECT("BB4:BB"&amp;ROW()-1)),""))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IF(AND($A146&lt;&gt;"",$A146&lt;&gt;"TOTAL"),IF(AND([6]PDI_DES__DEDICACIÓN!$CO144&lt;&gt;"",[6]PDI_DES__DEDICACIÓN!$CO144&lt;&gt;0),[6]PDI_DES__DEDICACIÓN!$CO144,""),IF($A146="TOTAL",SUM(INDIRECT("BD4:BD"&amp;ROW()-1)),""))</f>
        <v/>
      </c>
      <c r="BE146" s="6" t="str">
        <f ca="1">IF(AND($A146&lt;&gt;"",$A146&lt;&gt;"TOTAL"),IF(AND([6]PDI_DES__DEDICACIÓN!$CQ144&lt;&gt;"",[6]PDI_DES__DEDICACIÓN!$CQ144&lt;&gt;0),[6]PDI_DES__DEDICACIÓN!$CQ144,""),IF($A146="TOTAL",SUM(INDIRECT("BE4:BE"&amp;ROW()-1)),""))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IF([6]PDI_DES__DEDICACIÓN!$B145&lt;&gt;"",[6]PDI_DES__DEDICACIÓN!$B145,IF(AND([6]PDI_DES__DEDICACIÓN!$B145="",[6]PDI_DES__DEDICACIÓN!$B146="",[6]PDI_DES__DEDICACIÓN!$B144=""),"","TOTAL"))</f>
        <v/>
      </c>
      <c r="B147" s="6" t="str">
        <f ca="1">IF(AND($A147&lt;&gt;"",$A147&lt;&gt;"TOTAL"),IF(AND([6]PDI_DES__DEDICACIÓN!$C145&lt;&gt;"",[6]PDI_DES__DEDICACIÓN!$C145&lt;&gt;0),[6]PDI_DES__DEDICACIÓN!$C145,""),IF($A147="TOTAL",SUM(INDIRECT("B4:B"&amp;ROW()-1)),""))</f>
        <v/>
      </c>
      <c r="C147" s="6" t="str">
        <f ca="1">IF(AND($A147&lt;&gt;"",$A147&lt;&gt;"TOTAL"),IF(AND([6]PDI_DES__DEDICACIÓN!$E145&lt;&gt;"",[6]PDI_DES__DEDICACIÓN!$E145&lt;&gt;0),[6]PDI_DES__DEDICACIÓN!$E145,""),IF($A147="TOTAL",SUM(INDIRECT("C4:C"&amp;ROW()-1)),""))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IF(AND($A147&lt;&gt;"",$A147&lt;&gt;"TOTAL"),IF(AND([6]PDI_DES__DEDICACIÓN!$H145&lt;&gt;"",[6]PDI_DES__DEDICACIÓN!$H145&lt;&gt;0),[6]PDI_DES__DEDICACIÓN!$H145,""),IF($A147="TOTAL",SUM(INDIRECT("E4:E"&amp;ROW()-1)),""))</f>
        <v/>
      </c>
      <c r="F147" s="6" t="str">
        <f ca="1">IF(AND($A147&lt;&gt;"",$A147&lt;&gt;"TOTAL"),IF(AND([6]PDI_DES__DEDICACIÓN!$J145&lt;&gt;"",[6]PDI_DES__DEDICACIÓN!$J145&lt;&gt;0),[6]PDI_DES__DEDICACIÓN!$J145,""),IF($A147="TOTAL",SUM(INDIRECT("F4:F"&amp;ROW()-1)),""))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IF(AND($A147&lt;&gt;"",$A147&lt;&gt;"TOTAL"),IF(AND([6]PDI_DES__DEDICACIÓN!$M145&lt;&gt;"",[6]PDI_DES__DEDICACIÓN!$M145&lt;&gt;0),[6]PDI_DES__DEDICACIÓN!$M145,""),IF($A147="TOTAL",SUM(INDIRECT("H4:H"&amp;ROW()-1)),""))</f>
        <v/>
      </c>
      <c r="I147" s="6" t="str">
        <f ca="1">IF(AND($A147&lt;&gt;"",$A147&lt;&gt;"TOTAL"),IF(AND([6]PDI_DES__DEDICACIÓN!$O145&lt;&gt;"",[6]PDI_DES__DEDICACIÓN!$O145&lt;&gt;0),[6]PDI_DES__DEDICACIÓN!$O145,""),IF($A147="TOTAL",SUM(INDIRECT("I4:I"&amp;ROW()-1)),""))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IF(AND($A147&lt;&gt;"",$A147&lt;&gt;"TOTAL"),IF(AND([6]PDI_DES__DEDICACIÓN!$R145&lt;&gt;"",[6]PDI_DES__DEDICACIÓN!$R145&lt;&gt;0),[6]PDI_DES__DEDICACIÓN!$R145,""),IF($A147="TOTAL",SUM(INDIRECT("K4:K"&amp;ROW()-1)),""))</f>
        <v/>
      </c>
      <c r="L147" s="6" t="str">
        <f ca="1">IF(AND($A147&lt;&gt;"",$A147&lt;&gt;"TOTAL"),IF(AND([6]PDI_DES__DEDICACIÓN!$T145&lt;&gt;"",[6]PDI_DES__DEDICACIÓN!$T145&lt;&gt;0),[6]PDI_DES__DEDICACIÓN!$T145,""),IF($A147="TOTAL",SUM(INDIRECT("L4:L"&amp;ROW()-1)),""))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IF(AND($A147&lt;&gt;"",$A147&lt;&gt;"TOTAL"),IF(AND([6]PDI_DES__DEDICACIÓN!$W145&lt;&gt;"",[6]PDI_DES__DEDICACIÓN!$W145&lt;&gt;0),[6]PDI_DES__DEDICACIÓN!$W145,""),IF($A147="TOTAL",SUM(INDIRECT("N4:N"&amp;ROW()-1)),""))</f>
        <v/>
      </c>
      <c r="O147" s="6" t="str">
        <f ca="1">IF(AND($A147&lt;&gt;"",$A147&lt;&gt;"TOTAL"),IF(AND([6]PDI_DES__DEDICACIÓN!$Y145&lt;&gt;"",[6]PDI_DES__DEDICACIÓN!$Y145&lt;&gt;0),[6]PDI_DES__DEDICACIÓN!$Y145,""),IF($A147="TOTAL",SUM(INDIRECT("O4:O"&amp;ROW()-1)),""))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IF(AND($A147&lt;&gt;"",$A147&lt;&gt;"TOTAL"),IF(AND([6]PDI_DES__DEDICACIÓN!$AB145&lt;&gt;"",[6]PDI_DES__DEDICACIÓN!$AB145&lt;&gt;0),[6]PDI_DES__DEDICACIÓN!$AB145,""),IF($A147="TOTAL",SUM(INDIRECT("Q4:Q"&amp;ROW()-1)),""))</f>
        <v/>
      </c>
      <c r="R147" s="6" t="str">
        <f ca="1">IF(AND($A147&lt;&gt;"",$A147&lt;&gt;"TOTAL"),IF(AND([6]PDI_DES__DEDICACIÓN!$AD145&lt;&gt;"",[6]PDI_DES__DEDICACIÓN!$AD145&lt;&gt;0),[6]PDI_DES__DEDICACIÓN!$AD145,""),IF($A147="TOTAL",SUM(INDIRECT("R4:R"&amp;ROW()-1)),""))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IF(AND($A147&lt;&gt;"",$A147&lt;&gt;"TOTAL"),IF(AND([6]PDI_DES__DEDICACIÓN!$AG145&lt;&gt;"",[6]PDI_DES__DEDICACIÓN!$AG145&lt;&gt;0),[6]PDI_DES__DEDICACIÓN!$AG145,""),IF($A147="TOTAL",SUM(INDIRECT("T4:T"&amp;ROW()-1)),""))</f>
        <v/>
      </c>
      <c r="U147" s="6" t="str">
        <f ca="1">IF(AND($A147&lt;&gt;"",$A147&lt;&gt;"TOTAL"),IF(AND([6]PDI_DES__DEDICACIÓN!$AI145&lt;&gt;"",[6]PDI_DES__DEDICACIÓN!$AI145&lt;&gt;0),[6]PDI_DES__DEDICACIÓN!$AI145,""),IF($A147="TOTAL",SUM(INDIRECT("U4:U"&amp;ROW()-1)),""))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IF(AND($A147&lt;&gt;"",$A147&lt;&gt;"TOTAL"),IF(AND([6]PDI_DES__DEDICACIÓN!$AL145&lt;&gt;"",[6]PDI_DES__DEDICACIÓN!$AL145&lt;&gt;0),[6]PDI_DES__DEDICACIÓN!$AL145,""),IF($A147="TOTAL",SUM(INDIRECT("W4:W"&amp;ROW()-1)),""))</f>
        <v/>
      </c>
      <c r="X147" s="6" t="str">
        <f ca="1">IF(AND($A147&lt;&gt;"",$A147&lt;&gt;"TOTAL"),IF(AND([6]PDI_DES__DEDICACIÓN!$AN145&lt;&gt;"",[6]PDI_DES__DEDICACIÓN!$AN145&lt;&gt;0),[6]PDI_DES__DEDICACIÓN!$AN145,""),IF($A147="TOTAL",SUM(INDIRECT("X4:X"&amp;ROW()-1)),""))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IF(AND($A147&lt;&gt;"",$A147&lt;&gt;"TOTAL"),IF(AND([6]PDI_DES__DEDICACIÓN!$AQ145&lt;&gt;"",[6]PDI_DES__DEDICACIÓN!$AQ145&lt;&gt;0),[6]PDI_DES__DEDICACIÓN!$AQ145,""),IF($A147="TOTAL",SUM(INDIRECT("Z4:Z"&amp;ROW()-1)),""))</f>
        <v/>
      </c>
      <c r="AA147" s="6" t="str">
        <f ca="1">IF(AND($A147&lt;&gt;"",$A147&lt;&gt;"TOTAL"),IF(AND([6]PDI_DES__DEDICACIÓN!$AS145&lt;&gt;"",[6]PDI_DES__DEDICACIÓN!$AS145&lt;&gt;0),[6]PDI_DES__DEDICACIÓN!$AS145,""),IF($A147="TOTAL",SUM(INDIRECT("AA4:AA"&amp;ROW()-1)),""))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IF(AND($A147&lt;&gt;"",$A147&lt;&gt;"TOTAL"),IF(AND([6]PDI_DES__DEDICACIÓN!$AV145&lt;&gt;"",[6]PDI_DES__DEDICACIÓN!$AV145&lt;&gt;0),[6]PDI_DES__DEDICACIÓN!$AV145,""),IF($A147="TOTAL",SUM(INDIRECT("AC4:AC"&amp;ROW()-1)),""))</f>
        <v/>
      </c>
      <c r="AD147" s="6" t="str">
        <f ca="1">IF(AND($A147&lt;&gt;"",$A147&lt;&gt;"TOTAL"),IF(AND([6]PDI_DES__DEDICACIÓN!$AX145&lt;&gt;"",[6]PDI_DES__DEDICACIÓN!$AX145&lt;&gt;0),[6]PDI_DES__DEDICACIÓN!$AX145,""),IF($A147="TOTAL",SUM(INDIRECT("AD4:AD"&amp;ROW()-1)),""))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IF(AND($A147&lt;&gt;"",$A147&lt;&gt;"TOTAL"),IF(AND([6]PDI_DES__DEDICACIÓN!$BA145&lt;&gt;"",[6]PDI_DES__DEDICACIÓN!$BA145&lt;&gt;0),[6]PDI_DES__DEDICACIÓN!$BA145,""),IF($A147="TOTAL",SUM(INDIRECT("AF4:AF"&amp;ROW()-1)),""))</f>
        <v/>
      </c>
      <c r="AG147" s="6" t="str">
        <f ca="1">IF(AND($A147&lt;&gt;"",$A147&lt;&gt;"TOTAL"),IF(AND([6]PDI_DES__DEDICACIÓN!$BC145&lt;&gt;"",[6]PDI_DES__DEDICACIÓN!$BC145&lt;&gt;0),[6]PDI_DES__DEDICACIÓN!$BC145,""),IF($A147="TOTAL",SUM(INDIRECT("AG4:AG"&amp;ROW()-1)),""))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IF(AND($A147&lt;&gt;"",$A147&lt;&gt;"TOTAL"),IF(AND([6]PDI_DES__DEDICACIÓN!$BF145&lt;&gt;"",[6]PDI_DES__DEDICACIÓN!$BF145&lt;&gt;0),[6]PDI_DES__DEDICACIÓN!$BF145,""),IF($A147="TOTAL",SUM(INDIRECT("AI4:AI"&amp;ROW()-1)),""))</f>
        <v/>
      </c>
      <c r="AJ147" s="6" t="str">
        <f ca="1">IF(AND($A147&lt;&gt;"",$A147&lt;&gt;"TOTAL"),IF(AND([6]PDI_DES__DEDICACIÓN!$BH145&lt;&gt;"",[6]PDI_DES__DEDICACIÓN!$BH145&lt;&gt;0),[6]PDI_DES__DEDICACIÓN!$BH145,""),IF($A147="TOTAL",SUM(INDIRECT("AJ4:AJ"&amp;ROW()-1)),""))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IF(AND($A147&lt;&gt;"",$A147&lt;&gt;"TOTAL"),IF(AND([6]PDI_DES__DEDICACIÓN!$BK145&lt;&gt;"",[6]PDI_DES__DEDICACIÓN!$BK145&lt;&gt;0),[6]PDI_DES__DEDICACIÓN!$BK145,""),IF($A147="TOTAL",SUM(INDIRECT("AL4:AL"&amp;ROW()-1)),""))</f>
        <v/>
      </c>
      <c r="AM147" s="6" t="str">
        <f ca="1">IF(AND($A147&lt;&gt;"",$A147&lt;&gt;"TOTAL"),IF(AND([6]PDI_DES__DEDICACIÓN!$BM145&lt;&gt;"",[6]PDI_DES__DEDICACIÓN!$BM145&lt;&gt;0),[6]PDI_DES__DEDICACIÓN!$BM145,""),IF($A147="TOTAL",SUM(INDIRECT("AM4:AM"&amp;ROW()-1)),""))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IF(AND($A147&lt;&gt;"",$A147&lt;&gt;"TOTAL"),IF(AND([6]PDI_DES__DEDICACIÓN!$BP145&lt;&gt;"",[6]PDI_DES__DEDICACIÓN!$BP145&lt;&gt;0),[6]PDI_DES__DEDICACIÓN!$BP145,""),IF($A147="TOTAL",SUM(INDIRECT("AO4:AO"&amp;ROW()-1)),""))</f>
        <v/>
      </c>
      <c r="AP147" s="6" t="str">
        <f ca="1">IF(AND($A147&lt;&gt;"",$A147&lt;&gt;"TOTAL"),IF(AND([6]PDI_DES__DEDICACIÓN!$BR145&lt;&gt;"",[6]PDI_DES__DEDICACIÓN!$BR145&lt;&gt;0),[6]PDI_DES__DEDICACIÓN!$BR145,""),IF($A147="TOTAL",SUM(INDIRECT("AP4:AP"&amp;ROW()-1)),""))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IF(AND($A147&lt;&gt;"",$A147&lt;&gt;"TOTAL"),IF(AND([6]PDI_DES__DEDICACIÓN!$BU145&lt;&gt;"",[6]PDI_DES__DEDICACIÓN!$BU145&lt;&gt;0),[6]PDI_DES__DEDICACIÓN!$BU145,""),IF($A147="TOTAL",SUM(INDIRECT("AR4:AR"&amp;ROW()-1)),""))</f>
        <v/>
      </c>
      <c r="AS147" s="6" t="str">
        <f ca="1">IF(AND($A147&lt;&gt;"",$A147&lt;&gt;"TOTAL"),IF(AND([6]PDI_DES__DEDICACIÓN!$BW145&lt;&gt;"",[6]PDI_DES__DEDICACIÓN!$BW145&lt;&gt;0),[6]PDI_DES__DEDICACIÓN!$BW145,""),IF($A147="TOTAL",SUM(INDIRECT("AS4:AS"&amp;ROW()-1)),""))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IF(AND($A147&lt;&gt;"",$A147&lt;&gt;"TOTAL"),IF(AND([6]PDI_DES__DEDICACIÓN!$BZ145&lt;&gt;"",[6]PDI_DES__DEDICACIÓN!$BZ145&lt;&gt;0),[6]PDI_DES__DEDICACIÓN!$BZ145,""),IF($A147="TOTAL",SUM(INDIRECT("AU4:AU"&amp;ROW()-1)),""))</f>
        <v/>
      </c>
      <c r="AV147" s="6" t="str">
        <f ca="1">IF(AND($A147&lt;&gt;"",$A147&lt;&gt;"TOTAL"),IF(AND([6]PDI_DES__DEDICACIÓN!$CB145&lt;&gt;"",[6]PDI_DES__DEDICACIÓN!$CB145&lt;&gt;0),[6]PDI_DES__DEDICACIÓN!$CB145,""),IF($A147="TOTAL",SUM(INDIRECT("AV4:AV"&amp;ROW()-1)),""))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IF(AND($A147&lt;&gt;"",$A147&lt;&gt;"TOTAL"),IF(AND([6]PDI_DES__DEDICACIÓN!$CE145&lt;&gt;"",[6]PDI_DES__DEDICACIÓN!$CE145&lt;&gt;0),[6]PDI_DES__DEDICACIÓN!$CE145,""),IF($A147="TOTAL",SUM(INDIRECT("AX4:AX"&amp;ROW()-1)),""))</f>
        <v/>
      </c>
      <c r="AY147" s="6" t="str">
        <f ca="1">IF(AND($A147&lt;&gt;"",$A147&lt;&gt;"TOTAL"),IF(AND([6]PDI_DES__DEDICACIÓN!$CG145&lt;&gt;"",[6]PDI_DES__DEDICACIÓN!$CG145&lt;&gt;0),[6]PDI_DES__DEDICACIÓN!$CG145,""),IF($A147="TOTAL",SUM(INDIRECT("AY4:AY"&amp;ROW()-1)),""))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IF(AND($A147&lt;&gt;"",$A147&lt;&gt;"TOTAL"),IF(AND([6]PDI_DES__DEDICACIÓN!$CJ145&lt;&gt;"",[6]PDI_DES__DEDICACIÓN!$CJ145&lt;&gt;0),[6]PDI_DES__DEDICACIÓN!$CJ145,""),IF($A147="TOTAL",SUM(INDIRECT("BA4:BA"&amp;ROW()-1)),""))</f>
        <v/>
      </c>
      <c r="BB147" s="6" t="str">
        <f ca="1">IF(AND($A147&lt;&gt;"",$A147&lt;&gt;"TOTAL"),IF(AND([6]PDI_DES__DEDICACIÓN!$CL145&lt;&gt;"",[6]PDI_DES__DEDICACIÓN!$CL145&lt;&gt;0),[6]PDI_DES__DEDICACIÓN!$CL145,""),IF($A147="TOTAL",SUM(INDIRECT("BB4:BB"&amp;ROW()-1)),""))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IF(AND($A147&lt;&gt;"",$A147&lt;&gt;"TOTAL"),IF(AND([6]PDI_DES__DEDICACIÓN!$CO145&lt;&gt;"",[6]PDI_DES__DEDICACIÓN!$CO145&lt;&gt;0),[6]PDI_DES__DEDICACIÓN!$CO145,""),IF($A147="TOTAL",SUM(INDIRECT("BD4:BD"&amp;ROW()-1)),""))</f>
        <v/>
      </c>
      <c r="BE147" s="6" t="str">
        <f ca="1">IF(AND($A147&lt;&gt;"",$A147&lt;&gt;"TOTAL"),IF(AND([6]PDI_DES__DEDICACIÓN!$CQ145&lt;&gt;"",[6]PDI_DES__DEDICACIÓN!$CQ145&lt;&gt;0),[6]PDI_DES__DEDICACIÓN!$CQ145,""),IF($A147="TOTAL",SUM(INDIRECT("BE4:BE"&amp;ROW()-1)),""))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IF([6]PDI_DES__DEDICACIÓN!$B146&lt;&gt;"",[6]PDI_DES__DEDICACIÓN!$B146,IF(AND([6]PDI_DES__DEDICACIÓN!$B146="",[6]PDI_DES__DEDICACIÓN!$B147="",[6]PDI_DES__DEDICACIÓN!$B145=""),"","TOTAL"))</f>
        <v/>
      </c>
      <c r="B148" s="6" t="str">
        <f ca="1">IF(AND($A148&lt;&gt;"",$A148&lt;&gt;"TOTAL"),IF(AND([6]PDI_DES__DEDICACIÓN!$C146&lt;&gt;"",[6]PDI_DES__DEDICACIÓN!$C146&lt;&gt;0),[6]PDI_DES__DEDICACIÓN!$C146,""),IF($A148="TOTAL",SUM(INDIRECT("B4:B"&amp;ROW()-1)),""))</f>
        <v/>
      </c>
      <c r="C148" s="6" t="str">
        <f ca="1">IF(AND($A148&lt;&gt;"",$A148&lt;&gt;"TOTAL"),IF(AND([6]PDI_DES__DEDICACIÓN!$E146&lt;&gt;"",[6]PDI_DES__DEDICACIÓN!$E146&lt;&gt;0),[6]PDI_DES__DEDICACIÓN!$E146,""),IF($A148="TOTAL",SUM(INDIRECT("C4:C"&amp;ROW()-1)),""))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IF(AND($A148&lt;&gt;"",$A148&lt;&gt;"TOTAL"),IF(AND([6]PDI_DES__DEDICACIÓN!$H146&lt;&gt;"",[6]PDI_DES__DEDICACIÓN!$H146&lt;&gt;0),[6]PDI_DES__DEDICACIÓN!$H146,""),IF($A148="TOTAL",SUM(INDIRECT("E4:E"&amp;ROW()-1)),""))</f>
        <v/>
      </c>
      <c r="F148" s="6" t="str">
        <f ca="1">IF(AND($A148&lt;&gt;"",$A148&lt;&gt;"TOTAL"),IF(AND([6]PDI_DES__DEDICACIÓN!$J146&lt;&gt;"",[6]PDI_DES__DEDICACIÓN!$J146&lt;&gt;0),[6]PDI_DES__DEDICACIÓN!$J146,""),IF($A148="TOTAL",SUM(INDIRECT("F4:F"&amp;ROW()-1)),""))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IF(AND($A148&lt;&gt;"",$A148&lt;&gt;"TOTAL"),IF(AND([6]PDI_DES__DEDICACIÓN!$M146&lt;&gt;"",[6]PDI_DES__DEDICACIÓN!$M146&lt;&gt;0),[6]PDI_DES__DEDICACIÓN!$M146,""),IF($A148="TOTAL",SUM(INDIRECT("H4:H"&amp;ROW()-1)),""))</f>
        <v/>
      </c>
      <c r="I148" s="6" t="str">
        <f ca="1">IF(AND($A148&lt;&gt;"",$A148&lt;&gt;"TOTAL"),IF(AND([6]PDI_DES__DEDICACIÓN!$O146&lt;&gt;"",[6]PDI_DES__DEDICACIÓN!$O146&lt;&gt;0),[6]PDI_DES__DEDICACIÓN!$O146,""),IF($A148="TOTAL",SUM(INDIRECT("I4:I"&amp;ROW()-1)),""))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IF(AND($A148&lt;&gt;"",$A148&lt;&gt;"TOTAL"),IF(AND([6]PDI_DES__DEDICACIÓN!$R146&lt;&gt;"",[6]PDI_DES__DEDICACIÓN!$R146&lt;&gt;0),[6]PDI_DES__DEDICACIÓN!$R146,""),IF($A148="TOTAL",SUM(INDIRECT("K4:K"&amp;ROW()-1)),""))</f>
        <v/>
      </c>
      <c r="L148" s="6" t="str">
        <f ca="1">IF(AND($A148&lt;&gt;"",$A148&lt;&gt;"TOTAL"),IF(AND([6]PDI_DES__DEDICACIÓN!$T146&lt;&gt;"",[6]PDI_DES__DEDICACIÓN!$T146&lt;&gt;0),[6]PDI_DES__DEDICACIÓN!$T146,""),IF($A148="TOTAL",SUM(INDIRECT("L4:L"&amp;ROW()-1)),""))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IF(AND($A148&lt;&gt;"",$A148&lt;&gt;"TOTAL"),IF(AND([6]PDI_DES__DEDICACIÓN!$W146&lt;&gt;"",[6]PDI_DES__DEDICACIÓN!$W146&lt;&gt;0),[6]PDI_DES__DEDICACIÓN!$W146,""),IF($A148="TOTAL",SUM(INDIRECT("N4:N"&amp;ROW()-1)),""))</f>
        <v/>
      </c>
      <c r="O148" s="6" t="str">
        <f ca="1">IF(AND($A148&lt;&gt;"",$A148&lt;&gt;"TOTAL"),IF(AND([6]PDI_DES__DEDICACIÓN!$Y146&lt;&gt;"",[6]PDI_DES__DEDICACIÓN!$Y146&lt;&gt;0),[6]PDI_DES__DEDICACIÓN!$Y146,""),IF($A148="TOTAL",SUM(INDIRECT("O4:O"&amp;ROW()-1)),""))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IF(AND($A148&lt;&gt;"",$A148&lt;&gt;"TOTAL"),IF(AND([6]PDI_DES__DEDICACIÓN!$AB146&lt;&gt;"",[6]PDI_DES__DEDICACIÓN!$AB146&lt;&gt;0),[6]PDI_DES__DEDICACIÓN!$AB146,""),IF($A148="TOTAL",SUM(INDIRECT("Q4:Q"&amp;ROW()-1)),""))</f>
        <v/>
      </c>
      <c r="R148" s="6" t="str">
        <f ca="1">IF(AND($A148&lt;&gt;"",$A148&lt;&gt;"TOTAL"),IF(AND([6]PDI_DES__DEDICACIÓN!$AD146&lt;&gt;"",[6]PDI_DES__DEDICACIÓN!$AD146&lt;&gt;0),[6]PDI_DES__DEDICACIÓN!$AD146,""),IF($A148="TOTAL",SUM(INDIRECT("R4:R"&amp;ROW()-1)),""))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IF(AND($A148&lt;&gt;"",$A148&lt;&gt;"TOTAL"),IF(AND([6]PDI_DES__DEDICACIÓN!$AG146&lt;&gt;"",[6]PDI_DES__DEDICACIÓN!$AG146&lt;&gt;0),[6]PDI_DES__DEDICACIÓN!$AG146,""),IF($A148="TOTAL",SUM(INDIRECT("T4:T"&amp;ROW()-1)),""))</f>
        <v/>
      </c>
      <c r="U148" s="6" t="str">
        <f ca="1">IF(AND($A148&lt;&gt;"",$A148&lt;&gt;"TOTAL"),IF(AND([6]PDI_DES__DEDICACIÓN!$AI146&lt;&gt;"",[6]PDI_DES__DEDICACIÓN!$AI146&lt;&gt;0),[6]PDI_DES__DEDICACIÓN!$AI146,""),IF($A148="TOTAL",SUM(INDIRECT("U4:U"&amp;ROW()-1)),""))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IF(AND($A148&lt;&gt;"",$A148&lt;&gt;"TOTAL"),IF(AND([6]PDI_DES__DEDICACIÓN!$AL146&lt;&gt;"",[6]PDI_DES__DEDICACIÓN!$AL146&lt;&gt;0),[6]PDI_DES__DEDICACIÓN!$AL146,""),IF($A148="TOTAL",SUM(INDIRECT("W4:W"&amp;ROW()-1)),""))</f>
        <v/>
      </c>
      <c r="X148" s="6" t="str">
        <f ca="1">IF(AND($A148&lt;&gt;"",$A148&lt;&gt;"TOTAL"),IF(AND([6]PDI_DES__DEDICACIÓN!$AN146&lt;&gt;"",[6]PDI_DES__DEDICACIÓN!$AN146&lt;&gt;0),[6]PDI_DES__DEDICACIÓN!$AN146,""),IF($A148="TOTAL",SUM(INDIRECT("X4:X"&amp;ROW()-1)),""))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IF(AND($A148&lt;&gt;"",$A148&lt;&gt;"TOTAL"),IF(AND([6]PDI_DES__DEDICACIÓN!$AQ146&lt;&gt;"",[6]PDI_DES__DEDICACIÓN!$AQ146&lt;&gt;0),[6]PDI_DES__DEDICACIÓN!$AQ146,""),IF($A148="TOTAL",SUM(INDIRECT("Z4:Z"&amp;ROW()-1)),""))</f>
        <v/>
      </c>
      <c r="AA148" s="6" t="str">
        <f ca="1">IF(AND($A148&lt;&gt;"",$A148&lt;&gt;"TOTAL"),IF(AND([6]PDI_DES__DEDICACIÓN!$AS146&lt;&gt;"",[6]PDI_DES__DEDICACIÓN!$AS146&lt;&gt;0),[6]PDI_DES__DEDICACIÓN!$AS146,""),IF($A148="TOTAL",SUM(INDIRECT("AA4:AA"&amp;ROW()-1)),""))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IF(AND($A148&lt;&gt;"",$A148&lt;&gt;"TOTAL"),IF(AND([6]PDI_DES__DEDICACIÓN!$AV146&lt;&gt;"",[6]PDI_DES__DEDICACIÓN!$AV146&lt;&gt;0),[6]PDI_DES__DEDICACIÓN!$AV146,""),IF($A148="TOTAL",SUM(INDIRECT("AC4:AC"&amp;ROW()-1)),""))</f>
        <v/>
      </c>
      <c r="AD148" s="6" t="str">
        <f ca="1">IF(AND($A148&lt;&gt;"",$A148&lt;&gt;"TOTAL"),IF(AND([6]PDI_DES__DEDICACIÓN!$AX146&lt;&gt;"",[6]PDI_DES__DEDICACIÓN!$AX146&lt;&gt;0),[6]PDI_DES__DEDICACIÓN!$AX146,""),IF($A148="TOTAL",SUM(INDIRECT("AD4:AD"&amp;ROW()-1)),""))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IF(AND($A148&lt;&gt;"",$A148&lt;&gt;"TOTAL"),IF(AND([6]PDI_DES__DEDICACIÓN!$BA146&lt;&gt;"",[6]PDI_DES__DEDICACIÓN!$BA146&lt;&gt;0),[6]PDI_DES__DEDICACIÓN!$BA146,""),IF($A148="TOTAL",SUM(INDIRECT("AF4:AF"&amp;ROW()-1)),""))</f>
        <v/>
      </c>
      <c r="AG148" s="6" t="str">
        <f ca="1">IF(AND($A148&lt;&gt;"",$A148&lt;&gt;"TOTAL"),IF(AND([6]PDI_DES__DEDICACIÓN!$BC146&lt;&gt;"",[6]PDI_DES__DEDICACIÓN!$BC146&lt;&gt;0),[6]PDI_DES__DEDICACIÓN!$BC146,""),IF($A148="TOTAL",SUM(INDIRECT("AG4:AG"&amp;ROW()-1)),""))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IF(AND($A148&lt;&gt;"",$A148&lt;&gt;"TOTAL"),IF(AND([6]PDI_DES__DEDICACIÓN!$BF146&lt;&gt;"",[6]PDI_DES__DEDICACIÓN!$BF146&lt;&gt;0),[6]PDI_DES__DEDICACIÓN!$BF146,""),IF($A148="TOTAL",SUM(INDIRECT("AI4:AI"&amp;ROW()-1)),""))</f>
        <v/>
      </c>
      <c r="AJ148" s="6" t="str">
        <f ca="1">IF(AND($A148&lt;&gt;"",$A148&lt;&gt;"TOTAL"),IF(AND([6]PDI_DES__DEDICACIÓN!$BH146&lt;&gt;"",[6]PDI_DES__DEDICACIÓN!$BH146&lt;&gt;0),[6]PDI_DES__DEDICACIÓN!$BH146,""),IF($A148="TOTAL",SUM(INDIRECT("AJ4:AJ"&amp;ROW()-1)),""))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IF(AND($A148&lt;&gt;"",$A148&lt;&gt;"TOTAL"),IF(AND([6]PDI_DES__DEDICACIÓN!$BK146&lt;&gt;"",[6]PDI_DES__DEDICACIÓN!$BK146&lt;&gt;0),[6]PDI_DES__DEDICACIÓN!$BK146,""),IF($A148="TOTAL",SUM(INDIRECT("AL4:AL"&amp;ROW()-1)),""))</f>
        <v/>
      </c>
      <c r="AM148" s="6" t="str">
        <f ca="1">IF(AND($A148&lt;&gt;"",$A148&lt;&gt;"TOTAL"),IF(AND([6]PDI_DES__DEDICACIÓN!$BM146&lt;&gt;"",[6]PDI_DES__DEDICACIÓN!$BM146&lt;&gt;0),[6]PDI_DES__DEDICACIÓN!$BM146,""),IF($A148="TOTAL",SUM(INDIRECT("AM4:AM"&amp;ROW()-1)),""))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IF(AND($A148&lt;&gt;"",$A148&lt;&gt;"TOTAL"),IF(AND([6]PDI_DES__DEDICACIÓN!$BP146&lt;&gt;"",[6]PDI_DES__DEDICACIÓN!$BP146&lt;&gt;0),[6]PDI_DES__DEDICACIÓN!$BP146,""),IF($A148="TOTAL",SUM(INDIRECT("AO4:AO"&amp;ROW()-1)),""))</f>
        <v/>
      </c>
      <c r="AP148" s="6" t="str">
        <f ca="1">IF(AND($A148&lt;&gt;"",$A148&lt;&gt;"TOTAL"),IF(AND([6]PDI_DES__DEDICACIÓN!$BR146&lt;&gt;"",[6]PDI_DES__DEDICACIÓN!$BR146&lt;&gt;0),[6]PDI_DES__DEDICACIÓN!$BR146,""),IF($A148="TOTAL",SUM(INDIRECT("AP4:AP"&amp;ROW()-1)),""))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IF(AND($A148&lt;&gt;"",$A148&lt;&gt;"TOTAL"),IF(AND([6]PDI_DES__DEDICACIÓN!$BU146&lt;&gt;"",[6]PDI_DES__DEDICACIÓN!$BU146&lt;&gt;0),[6]PDI_DES__DEDICACIÓN!$BU146,""),IF($A148="TOTAL",SUM(INDIRECT("AR4:AR"&amp;ROW()-1)),""))</f>
        <v/>
      </c>
      <c r="AS148" s="6" t="str">
        <f ca="1">IF(AND($A148&lt;&gt;"",$A148&lt;&gt;"TOTAL"),IF(AND([6]PDI_DES__DEDICACIÓN!$BW146&lt;&gt;"",[6]PDI_DES__DEDICACIÓN!$BW146&lt;&gt;0),[6]PDI_DES__DEDICACIÓN!$BW146,""),IF($A148="TOTAL",SUM(INDIRECT("AS4:AS"&amp;ROW()-1)),""))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IF(AND($A148&lt;&gt;"",$A148&lt;&gt;"TOTAL"),IF(AND([6]PDI_DES__DEDICACIÓN!$BZ146&lt;&gt;"",[6]PDI_DES__DEDICACIÓN!$BZ146&lt;&gt;0),[6]PDI_DES__DEDICACIÓN!$BZ146,""),IF($A148="TOTAL",SUM(INDIRECT("AU4:AU"&amp;ROW()-1)),""))</f>
        <v/>
      </c>
      <c r="AV148" s="6" t="str">
        <f ca="1">IF(AND($A148&lt;&gt;"",$A148&lt;&gt;"TOTAL"),IF(AND([6]PDI_DES__DEDICACIÓN!$CB146&lt;&gt;"",[6]PDI_DES__DEDICACIÓN!$CB146&lt;&gt;0),[6]PDI_DES__DEDICACIÓN!$CB146,""),IF($A148="TOTAL",SUM(INDIRECT("AV4:AV"&amp;ROW()-1)),""))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IF(AND($A148&lt;&gt;"",$A148&lt;&gt;"TOTAL"),IF(AND([6]PDI_DES__DEDICACIÓN!$CE146&lt;&gt;"",[6]PDI_DES__DEDICACIÓN!$CE146&lt;&gt;0),[6]PDI_DES__DEDICACIÓN!$CE146,""),IF($A148="TOTAL",SUM(INDIRECT("AX4:AX"&amp;ROW()-1)),""))</f>
        <v/>
      </c>
      <c r="AY148" s="6" t="str">
        <f ca="1">IF(AND($A148&lt;&gt;"",$A148&lt;&gt;"TOTAL"),IF(AND([6]PDI_DES__DEDICACIÓN!$CG146&lt;&gt;"",[6]PDI_DES__DEDICACIÓN!$CG146&lt;&gt;0),[6]PDI_DES__DEDICACIÓN!$CG146,""),IF($A148="TOTAL",SUM(INDIRECT("AY4:AY"&amp;ROW()-1)),""))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IF(AND($A148&lt;&gt;"",$A148&lt;&gt;"TOTAL"),IF(AND([6]PDI_DES__DEDICACIÓN!$CJ146&lt;&gt;"",[6]PDI_DES__DEDICACIÓN!$CJ146&lt;&gt;0),[6]PDI_DES__DEDICACIÓN!$CJ146,""),IF($A148="TOTAL",SUM(INDIRECT("BA4:BA"&amp;ROW()-1)),""))</f>
        <v/>
      </c>
      <c r="BB148" s="6" t="str">
        <f ca="1">IF(AND($A148&lt;&gt;"",$A148&lt;&gt;"TOTAL"),IF(AND([6]PDI_DES__DEDICACIÓN!$CL146&lt;&gt;"",[6]PDI_DES__DEDICACIÓN!$CL146&lt;&gt;0),[6]PDI_DES__DEDICACIÓN!$CL146,""),IF($A148="TOTAL",SUM(INDIRECT("BB4:BB"&amp;ROW()-1)),""))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IF(AND($A148&lt;&gt;"",$A148&lt;&gt;"TOTAL"),IF(AND([6]PDI_DES__DEDICACIÓN!$CO146&lt;&gt;"",[6]PDI_DES__DEDICACIÓN!$CO146&lt;&gt;0),[6]PDI_DES__DEDICACIÓN!$CO146,""),IF($A148="TOTAL",SUM(INDIRECT("BD4:BD"&amp;ROW()-1)),""))</f>
        <v/>
      </c>
      <c r="BE148" s="6" t="str">
        <f ca="1">IF(AND($A148&lt;&gt;"",$A148&lt;&gt;"TOTAL"),IF(AND([6]PDI_DES__DEDICACIÓN!$CQ146&lt;&gt;"",[6]PDI_DES__DEDICACIÓN!$CQ146&lt;&gt;0),[6]PDI_DES__DEDICACIÓN!$CQ146,""),IF($A148="TOTAL",SUM(INDIRECT("BE4:BE"&amp;ROW()-1)),""))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IF([6]PDI_DES__DEDICACIÓN!$B147&lt;&gt;"",[6]PDI_DES__DEDICACIÓN!$B147,IF(AND([6]PDI_DES__DEDICACIÓN!$B147="",[6]PDI_DES__DEDICACIÓN!$B148="",[6]PDI_DES__DEDICACIÓN!$B146=""),"","TOTAL"))</f>
        <v/>
      </c>
      <c r="B149" s="6" t="str">
        <f ca="1">IF(AND($A149&lt;&gt;"",$A149&lt;&gt;"TOTAL"),IF(AND([6]PDI_DES__DEDICACIÓN!$C147&lt;&gt;"",[6]PDI_DES__DEDICACIÓN!$C147&lt;&gt;0),[6]PDI_DES__DEDICACIÓN!$C147,""),IF($A149="TOTAL",SUM(INDIRECT("B4:B"&amp;ROW()-1)),""))</f>
        <v/>
      </c>
      <c r="C149" s="6" t="str">
        <f ca="1">IF(AND($A149&lt;&gt;"",$A149&lt;&gt;"TOTAL"),IF(AND([6]PDI_DES__DEDICACIÓN!$E147&lt;&gt;"",[6]PDI_DES__DEDICACIÓN!$E147&lt;&gt;0),[6]PDI_DES__DEDICACIÓN!$E147,""),IF($A149="TOTAL",SUM(INDIRECT("C4:C"&amp;ROW()-1)),""))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IF(AND($A149&lt;&gt;"",$A149&lt;&gt;"TOTAL"),IF(AND([6]PDI_DES__DEDICACIÓN!$H147&lt;&gt;"",[6]PDI_DES__DEDICACIÓN!$H147&lt;&gt;0),[6]PDI_DES__DEDICACIÓN!$H147,""),IF($A149="TOTAL",SUM(INDIRECT("E4:E"&amp;ROW()-1)),""))</f>
        <v/>
      </c>
      <c r="F149" s="6" t="str">
        <f ca="1">IF(AND($A149&lt;&gt;"",$A149&lt;&gt;"TOTAL"),IF(AND([6]PDI_DES__DEDICACIÓN!$J147&lt;&gt;"",[6]PDI_DES__DEDICACIÓN!$J147&lt;&gt;0),[6]PDI_DES__DEDICACIÓN!$J147,""),IF($A149="TOTAL",SUM(INDIRECT("F4:F"&amp;ROW()-1)),""))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IF(AND($A149&lt;&gt;"",$A149&lt;&gt;"TOTAL"),IF(AND([6]PDI_DES__DEDICACIÓN!$M147&lt;&gt;"",[6]PDI_DES__DEDICACIÓN!$M147&lt;&gt;0),[6]PDI_DES__DEDICACIÓN!$M147,""),IF($A149="TOTAL",SUM(INDIRECT("H4:H"&amp;ROW()-1)),""))</f>
        <v/>
      </c>
      <c r="I149" s="6" t="str">
        <f ca="1">IF(AND($A149&lt;&gt;"",$A149&lt;&gt;"TOTAL"),IF(AND([6]PDI_DES__DEDICACIÓN!$O147&lt;&gt;"",[6]PDI_DES__DEDICACIÓN!$O147&lt;&gt;0),[6]PDI_DES__DEDICACIÓN!$O147,""),IF($A149="TOTAL",SUM(INDIRECT("I4:I"&amp;ROW()-1)),""))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IF(AND($A149&lt;&gt;"",$A149&lt;&gt;"TOTAL"),IF(AND([6]PDI_DES__DEDICACIÓN!$R147&lt;&gt;"",[6]PDI_DES__DEDICACIÓN!$R147&lt;&gt;0),[6]PDI_DES__DEDICACIÓN!$R147,""),IF($A149="TOTAL",SUM(INDIRECT("K4:K"&amp;ROW()-1)),""))</f>
        <v/>
      </c>
      <c r="L149" s="6" t="str">
        <f ca="1">IF(AND($A149&lt;&gt;"",$A149&lt;&gt;"TOTAL"),IF(AND([6]PDI_DES__DEDICACIÓN!$T147&lt;&gt;"",[6]PDI_DES__DEDICACIÓN!$T147&lt;&gt;0),[6]PDI_DES__DEDICACIÓN!$T147,""),IF($A149="TOTAL",SUM(INDIRECT("L4:L"&amp;ROW()-1)),""))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IF(AND($A149&lt;&gt;"",$A149&lt;&gt;"TOTAL"),IF(AND([6]PDI_DES__DEDICACIÓN!$W147&lt;&gt;"",[6]PDI_DES__DEDICACIÓN!$W147&lt;&gt;0),[6]PDI_DES__DEDICACIÓN!$W147,""),IF($A149="TOTAL",SUM(INDIRECT("N4:N"&amp;ROW()-1)),""))</f>
        <v/>
      </c>
      <c r="O149" s="6" t="str">
        <f ca="1">IF(AND($A149&lt;&gt;"",$A149&lt;&gt;"TOTAL"),IF(AND([6]PDI_DES__DEDICACIÓN!$Y147&lt;&gt;"",[6]PDI_DES__DEDICACIÓN!$Y147&lt;&gt;0),[6]PDI_DES__DEDICACIÓN!$Y147,""),IF($A149="TOTAL",SUM(INDIRECT("O4:O"&amp;ROW()-1)),""))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IF(AND($A149&lt;&gt;"",$A149&lt;&gt;"TOTAL"),IF(AND([6]PDI_DES__DEDICACIÓN!$AB147&lt;&gt;"",[6]PDI_DES__DEDICACIÓN!$AB147&lt;&gt;0),[6]PDI_DES__DEDICACIÓN!$AB147,""),IF($A149="TOTAL",SUM(INDIRECT("Q4:Q"&amp;ROW()-1)),""))</f>
        <v/>
      </c>
      <c r="R149" s="6" t="str">
        <f ca="1">IF(AND($A149&lt;&gt;"",$A149&lt;&gt;"TOTAL"),IF(AND([6]PDI_DES__DEDICACIÓN!$AD147&lt;&gt;"",[6]PDI_DES__DEDICACIÓN!$AD147&lt;&gt;0),[6]PDI_DES__DEDICACIÓN!$AD147,""),IF($A149="TOTAL",SUM(INDIRECT("R4:R"&amp;ROW()-1)),""))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IF(AND($A149&lt;&gt;"",$A149&lt;&gt;"TOTAL"),IF(AND([6]PDI_DES__DEDICACIÓN!$AG147&lt;&gt;"",[6]PDI_DES__DEDICACIÓN!$AG147&lt;&gt;0),[6]PDI_DES__DEDICACIÓN!$AG147,""),IF($A149="TOTAL",SUM(INDIRECT("T4:T"&amp;ROW()-1)),""))</f>
        <v/>
      </c>
      <c r="U149" s="6" t="str">
        <f ca="1">IF(AND($A149&lt;&gt;"",$A149&lt;&gt;"TOTAL"),IF(AND([6]PDI_DES__DEDICACIÓN!$AI147&lt;&gt;"",[6]PDI_DES__DEDICACIÓN!$AI147&lt;&gt;0),[6]PDI_DES__DEDICACIÓN!$AI147,""),IF($A149="TOTAL",SUM(INDIRECT("U4:U"&amp;ROW()-1)),""))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IF(AND($A149&lt;&gt;"",$A149&lt;&gt;"TOTAL"),IF(AND([6]PDI_DES__DEDICACIÓN!$AL147&lt;&gt;"",[6]PDI_DES__DEDICACIÓN!$AL147&lt;&gt;0),[6]PDI_DES__DEDICACIÓN!$AL147,""),IF($A149="TOTAL",SUM(INDIRECT("W4:W"&amp;ROW()-1)),""))</f>
        <v/>
      </c>
      <c r="X149" s="6" t="str">
        <f ca="1">IF(AND($A149&lt;&gt;"",$A149&lt;&gt;"TOTAL"),IF(AND([6]PDI_DES__DEDICACIÓN!$AN147&lt;&gt;"",[6]PDI_DES__DEDICACIÓN!$AN147&lt;&gt;0),[6]PDI_DES__DEDICACIÓN!$AN147,""),IF($A149="TOTAL",SUM(INDIRECT("X4:X"&amp;ROW()-1)),""))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IF(AND($A149&lt;&gt;"",$A149&lt;&gt;"TOTAL"),IF(AND([6]PDI_DES__DEDICACIÓN!$AQ147&lt;&gt;"",[6]PDI_DES__DEDICACIÓN!$AQ147&lt;&gt;0),[6]PDI_DES__DEDICACIÓN!$AQ147,""),IF($A149="TOTAL",SUM(INDIRECT("Z4:Z"&amp;ROW()-1)),""))</f>
        <v/>
      </c>
      <c r="AA149" s="6" t="str">
        <f ca="1">IF(AND($A149&lt;&gt;"",$A149&lt;&gt;"TOTAL"),IF(AND([6]PDI_DES__DEDICACIÓN!$AS147&lt;&gt;"",[6]PDI_DES__DEDICACIÓN!$AS147&lt;&gt;0),[6]PDI_DES__DEDICACIÓN!$AS147,""),IF($A149="TOTAL",SUM(INDIRECT("AA4:AA"&amp;ROW()-1)),""))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IF(AND($A149&lt;&gt;"",$A149&lt;&gt;"TOTAL"),IF(AND([6]PDI_DES__DEDICACIÓN!$AV147&lt;&gt;"",[6]PDI_DES__DEDICACIÓN!$AV147&lt;&gt;0),[6]PDI_DES__DEDICACIÓN!$AV147,""),IF($A149="TOTAL",SUM(INDIRECT("AC4:AC"&amp;ROW()-1)),""))</f>
        <v/>
      </c>
      <c r="AD149" s="6" t="str">
        <f ca="1">IF(AND($A149&lt;&gt;"",$A149&lt;&gt;"TOTAL"),IF(AND([6]PDI_DES__DEDICACIÓN!$AX147&lt;&gt;"",[6]PDI_DES__DEDICACIÓN!$AX147&lt;&gt;0),[6]PDI_DES__DEDICACIÓN!$AX147,""),IF($A149="TOTAL",SUM(INDIRECT("AD4:AD"&amp;ROW()-1)),""))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IF(AND($A149&lt;&gt;"",$A149&lt;&gt;"TOTAL"),IF(AND([6]PDI_DES__DEDICACIÓN!$BA147&lt;&gt;"",[6]PDI_DES__DEDICACIÓN!$BA147&lt;&gt;0),[6]PDI_DES__DEDICACIÓN!$BA147,""),IF($A149="TOTAL",SUM(INDIRECT("AF4:AF"&amp;ROW()-1)),""))</f>
        <v/>
      </c>
      <c r="AG149" s="6" t="str">
        <f ca="1">IF(AND($A149&lt;&gt;"",$A149&lt;&gt;"TOTAL"),IF(AND([6]PDI_DES__DEDICACIÓN!$BC147&lt;&gt;"",[6]PDI_DES__DEDICACIÓN!$BC147&lt;&gt;0),[6]PDI_DES__DEDICACIÓN!$BC147,""),IF($A149="TOTAL",SUM(INDIRECT("AG4:AG"&amp;ROW()-1)),""))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IF(AND($A149&lt;&gt;"",$A149&lt;&gt;"TOTAL"),IF(AND([6]PDI_DES__DEDICACIÓN!$BF147&lt;&gt;"",[6]PDI_DES__DEDICACIÓN!$BF147&lt;&gt;0),[6]PDI_DES__DEDICACIÓN!$BF147,""),IF($A149="TOTAL",SUM(INDIRECT("AI4:AI"&amp;ROW()-1)),""))</f>
        <v/>
      </c>
      <c r="AJ149" s="6" t="str">
        <f ca="1">IF(AND($A149&lt;&gt;"",$A149&lt;&gt;"TOTAL"),IF(AND([6]PDI_DES__DEDICACIÓN!$BH147&lt;&gt;"",[6]PDI_DES__DEDICACIÓN!$BH147&lt;&gt;0),[6]PDI_DES__DEDICACIÓN!$BH147,""),IF($A149="TOTAL",SUM(INDIRECT("AJ4:AJ"&amp;ROW()-1)),""))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IF(AND($A149&lt;&gt;"",$A149&lt;&gt;"TOTAL"),IF(AND([6]PDI_DES__DEDICACIÓN!$BK147&lt;&gt;"",[6]PDI_DES__DEDICACIÓN!$BK147&lt;&gt;0),[6]PDI_DES__DEDICACIÓN!$BK147,""),IF($A149="TOTAL",SUM(INDIRECT("AL4:AL"&amp;ROW()-1)),""))</f>
        <v/>
      </c>
      <c r="AM149" s="6" t="str">
        <f ca="1">IF(AND($A149&lt;&gt;"",$A149&lt;&gt;"TOTAL"),IF(AND([6]PDI_DES__DEDICACIÓN!$BM147&lt;&gt;"",[6]PDI_DES__DEDICACIÓN!$BM147&lt;&gt;0),[6]PDI_DES__DEDICACIÓN!$BM147,""),IF($A149="TOTAL",SUM(INDIRECT("AM4:AM"&amp;ROW()-1)),""))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IF(AND($A149&lt;&gt;"",$A149&lt;&gt;"TOTAL"),IF(AND([6]PDI_DES__DEDICACIÓN!$BP147&lt;&gt;"",[6]PDI_DES__DEDICACIÓN!$BP147&lt;&gt;0),[6]PDI_DES__DEDICACIÓN!$BP147,""),IF($A149="TOTAL",SUM(INDIRECT("AO4:AO"&amp;ROW()-1)),""))</f>
        <v/>
      </c>
      <c r="AP149" s="6" t="str">
        <f ca="1">IF(AND($A149&lt;&gt;"",$A149&lt;&gt;"TOTAL"),IF(AND([6]PDI_DES__DEDICACIÓN!$BR147&lt;&gt;"",[6]PDI_DES__DEDICACIÓN!$BR147&lt;&gt;0),[6]PDI_DES__DEDICACIÓN!$BR147,""),IF($A149="TOTAL",SUM(INDIRECT("AP4:AP"&amp;ROW()-1)),""))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IF(AND($A149&lt;&gt;"",$A149&lt;&gt;"TOTAL"),IF(AND([6]PDI_DES__DEDICACIÓN!$BU147&lt;&gt;"",[6]PDI_DES__DEDICACIÓN!$BU147&lt;&gt;0),[6]PDI_DES__DEDICACIÓN!$BU147,""),IF($A149="TOTAL",SUM(INDIRECT("AR4:AR"&amp;ROW()-1)),""))</f>
        <v/>
      </c>
      <c r="AS149" s="6" t="str">
        <f ca="1">IF(AND($A149&lt;&gt;"",$A149&lt;&gt;"TOTAL"),IF(AND([6]PDI_DES__DEDICACIÓN!$BW147&lt;&gt;"",[6]PDI_DES__DEDICACIÓN!$BW147&lt;&gt;0),[6]PDI_DES__DEDICACIÓN!$BW147,""),IF($A149="TOTAL",SUM(INDIRECT("AS4:AS"&amp;ROW()-1)),""))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IF(AND($A149&lt;&gt;"",$A149&lt;&gt;"TOTAL"),IF(AND([6]PDI_DES__DEDICACIÓN!$BZ147&lt;&gt;"",[6]PDI_DES__DEDICACIÓN!$BZ147&lt;&gt;0),[6]PDI_DES__DEDICACIÓN!$BZ147,""),IF($A149="TOTAL",SUM(INDIRECT("AU4:AU"&amp;ROW()-1)),""))</f>
        <v/>
      </c>
      <c r="AV149" s="6" t="str">
        <f ca="1">IF(AND($A149&lt;&gt;"",$A149&lt;&gt;"TOTAL"),IF(AND([6]PDI_DES__DEDICACIÓN!$CB147&lt;&gt;"",[6]PDI_DES__DEDICACIÓN!$CB147&lt;&gt;0),[6]PDI_DES__DEDICACIÓN!$CB147,""),IF($A149="TOTAL",SUM(INDIRECT("AV4:AV"&amp;ROW()-1)),""))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IF(AND($A149&lt;&gt;"",$A149&lt;&gt;"TOTAL"),IF(AND([6]PDI_DES__DEDICACIÓN!$CE147&lt;&gt;"",[6]PDI_DES__DEDICACIÓN!$CE147&lt;&gt;0),[6]PDI_DES__DEDICACIÓN!$CE147,""),IF($A149="TOTAL",SUM(INDIRECT("AX4:AX"&amp;ROW()-1)),""))</f>
        <v/>
      </c>
      <c r="AY149" s="6" t="str">
        <f ca="1">IF(AND($A149&lt;&gt;"",$A149&lt;&gt;"TOTAL"),IF(AND([6]PDI_DES__DEDICACIÓN!$CG147&lt;&gt;"",[6]PDI_DES__DEDICACIÓN!$CG147&lt;&gt;0),[6]PDI_DES__DEDICACIÓN!$CG147,""),IF($A149="TOTAL",SUM(INDIRECT("AY4:AY"&amp;ROW()-1)),""))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IF(AND($A149&lt;&gt;"",$A149&lt;&gt;"TOTAL"),IF(AND([6]PDI_DES__DEDICACIÓN!$CJ147&lt;&gt;"",[6]PDI_DES__DEDICACIÓN!$CJ147&lt;&gt;0),[6]PDI_DES__DEDICACIÓN!$CJ147,""),IF($A149="TOTAL",SUM(INDIRECT("BA4:BA"&amp;ROW()-1)),""))</f>
        <v/>
      </c>
      <c r="BB149" s="6" t="str">
        <f ca="1">IF(AND($A149&lt;&gt;"",$A149&lt;&gt;"TOTAL"),IF(AND([6]PDI_DES__DEDICACIÓN!$CL147&lt;&gt;"",[6]PDI_DES__DEDICACIÓN!$CL147&lt;&gt;0),[6]PDI_DES__DEDICACIÓN!$CL147,""),IF($A149="TOTAL",SUM(INDIRECT("BB4:BB"&amp;ROW()-1)),""))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IF(AND($A149&lt;&gt;"",$A149&lt;&gt;"TOTAL"),IF(AND([6]PDI_DES__DEDICACIÓN!$CO147&lt;&gt;"",[6]PDI_DES__DEDICACIÓN!$CO147&lt;&gt;0),[6]PDI_DES__DEDICACIÓN!$CO147,""),IF($A149="TOTAL",SUM(INDIRECT("BD4:BD"&amp;ROW()-1)),""))</f>
        <v/>
      </c>
      <c r="BE149" s="6" t="str">
        <f ca="1">IF(AND($A149&lt;&gt;"",$A149&lt;&gt;"TOTAL"),IF(AND([6]PDI_DES__DEDICACIÓN!$CQ147&lt;&gt;"",[6]PDI_DES__DEDICACIÓN!$CQ147&lt;&gt;0),[6]PDI_DES__DEDICACIÓN!$CQ147,""),IF($A149="TOTAL",SUM(INDIRECT("BE4:BE"&amp;ROW()-1)),""))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IF([6]PDI_DES__DEDICACIÓN!$B148&lt;&gt;"",[6]PDI_DES__DEDICACIÓN!$B148,IF(AND([6]PDI_DES__DEDICACIÓN!$B148="",[6]PDI_DES__DEDICACIÓN!$B149="",[6]PDI_DES__DEDICACIÓN!$B147=""),"","TOTAL"))</f>
        <v/>
      </c>
      <c r="B150" s="6" t="str">
        <f ca="1">IF(AND($A150&lt;&gt;"",$A150&lt;&gt;"TOTAL"),IF(AND([6]PDI_DES__DEDICACIÓN!$C148&lt;&gt;"",[6]PDI_DES__DEDICACIÓN!$C148&lt;&gt;0),[6]PDI_DES__DEDICACIÓN!$C148,""),IF($A150="TOTAL",SUM(INDIRECT("B4:B"&amp;ROW()-1)),""))</f>
        <v/>
      </c>
      <c r="C150" s="6" t="str">
        <f ca="1">IF(AND($A150&lt;&gt;"",$A150&lt;&gt;"TOTAL"),IF(AND([6]PDI_DES__DEDICACIÓN!$E148&lt;&gt;"",[6]PDI_DES__DEDICACIÓN!$E148&lt;&gt;0),[6]PDI_DES__DEDICACIÓN!$E148,""),IF($A150="TOTAL",SUM(INDIRECT("C4:C"&amp;ROW()-1)),""))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IF(AND($A150&lt;&gt;"",$A150&lt;&gt;"TOTAL"),IF(AND([6]PDI_DES__DEDICACIÓN!$H148&lt;&gt;"",[6]PDI_DES__DEDICACIÓN!$H148&lt;&gt;0),[6]PDI_DES__DEDICACIÓN!$H148,""),IF($A150="TOTAL",SUM(INDIRECT("E4:E"&amp;ROW()-1)),""))</f>
        <v/>
      </c>
      <c r="F150" s="6" t="str">
        <f ca="1">IF(AND($A150&lt;&gt;"",$A150&lt;&gt;"TOTAL"),IF(AND([6]PDI_DES__DEDICACIÓN!$J148&lt;&gt;"",[6]PDI_DES__DEDICACIÓN!$J148&lt;&gt;0),[6]PDI_DES__DEDICACIÓN!$J148,""),IF($A150="TOTAL",SUM(INDIRECT("F4:F"&amp;ROW()-1)),""))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IF(AND($A150&lt;&gt;"",$A150&lt;&gt;"TOTAL"),IF(AND([6]PDI_DES__DEDICACIÓN!$M148&lt;&gt;"",[6]PDI_DES__DEDICACIÓN!$M148&lt;&gt;0),[6]PDI_DES__DEDICACIÓN!$M148,""),IF($A150="TOTAL",SUM(INDIRECT("H4:H"&amp;ROW()-1)),""))</f>
        <v/>
      </c>
      <c r="I150" s="6" t="str">
        <f ca="1">IF(AND($A150&lt;&gt;"",$A150&lt;&gt;"TOTAL"),IF(AND([6]PDI_DES__DEDICACIÓN!$O148&lt;&gt;"",[6]PDI_DES__DEDICACIÓN!$O148&lt;&gt;0),[6]PDI_DES__DEDICACIÓN!$O148,""),IF($A150="TOTAL",SUM(INDIRECT("I4:I"&amp;ROW()-1)),""))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IF(AND($A150&lt;&gt;"",$A150&lt;&gt;"TOTAL"),IF(AND([6]PDI_DES__DEDICACIÓN!$R148&lt;&gt;"",[6]PDI_DES__DEDICACIÓN!$R148&lt;&gt;0),[6]PDI_DES__DEDICACIÓN!$R148,""),IF($A150="TOTAL",SUM(INDIRECT("K4:K"&amp;ROW()-1)),""))</f>
        <v/>
      </c>
      <c r="L150" s="6" t="str">
        <f ca="1">IF(AND($A150&lt;&gt;"",$A150&lt;&gt;"TOTAL"),IF(AND([6]PDI_DES__DEDICACIÓN!$T148&lt;&gt;"",[6]PDI_DES__DEDICACIÓN!$T148&lt;&gt;0),[6]PDI_DES__DEDICACIÓN!$T148,""),IF($A150="TOTAL",SUM(INDIRECT("L4:L"&amp;ROW()-1)),""))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IF(AND($A150&lt;&gt;"",$A150&lt;&gt;"TOTAL"),IF(AND([6]PDI_DES__DEDICACIÓN!$W148&lt;&gt;"",[6]PDI_DES__DEDICACIÓN!$W148&lt;&gt;0),[6]PDI_DES__DEDICACIÓN!$W148,""),IF($A150="TOTAL",SUM(INDIRECT("N4:N"&amp;ROW()-1)),""))</f>
        <v/>
      </c>
      <c r="O150" s="6" t="str">
        <f ca="1">IF(AND($A150&lt;&gt;"",$A150&lt;&gt;"TOTAL"),IF(AND([6]PDI_DES__DEDICACIÓN!$Y148&lt;&gt;"",[6]PDI_DES__DEDICACIÓN!$Y148&lt;&gt;0),[6]PDI_DES__DEDICACIÓN!$Y148,""),IF($A150="TOTAL",SUM(INDIRECT("O4:O"&amp;ROW()-1)),""))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IF(AND($A150&lt;&gt;"",$A150&lt;&gt;"TOTAL"),IF(AND([6]PDI_DES__DEDICACIÓN!$AB148&lt;&gt;"",[6]PDI_DES__DEDICACIÓN!$AB148&lt;&gt;0),[6]PDI_DES__DEDICACIÓN!$AB148,""),IF($A150="TOTAL",SUM(INDIRECT("Q4:Q"&amp;ROW()-1)),""))</f>
        <v/>
      </c>
      <c r="R150" s="6" t="str">
        <f ca="1">IF(AND($A150&lt;&gt;"",$A150&lt;&gt;"TOTAL"),IF(AND([6]PDI_DES__DEDICACIÓN!$AD148&lt;&gt;"",[6]PDI_DES__DEDICACIÓN!$AD148&lt;&gt;0),[6]PDI_DES__DEDICACIÓN!$AD148,""),IF($A150="TOTAL",SUM(INDIRECT("R4:R"&amp;ROW()-1)),""))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IF(AND($A150&lt;&gt;"",$A150&lt;&gt;"TOTAL"),IF(AND([6]PDI_DES__DEDICACIÓN!$AG148&lt;&gt;"",[6]PDI_DES__DEDICACIÓN!$AG148&lt;&gt;0),[6]PDI_DES__DEDICACIÓN!$AG148,""),IF($A150="TOTAL",SUM(INDIRECT("T4:T"&amp;ROW()-1)),""))</f>
        <v/>
      </c>
      <c r="U150" s="6" t="str">
        <f ca="1">IF(AND($A150&lt;&gt;"",$A150&lt;&gt;"TOTAL"),IF(AND([6]PDI_DES__DEDICACIÓN!$AI148&lt;&gt;"",[6]PDI_DES__DEDICACIÓN!$AI148&lt;&gt;0),[6]PDI_DES__DEDICACIÓN!$AI148,""),IF($A150="TOTAL",SUM(INDIRECT("U4:U"&amp;ROW()-1)),""))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IF(AND($A150&lt;&gt;"",$A150&lt;&gt;"TOTAL"),IF(AND([6]PDI_DES__DEDICACIÓN!$AL148&lt;&gt;"",[6]PDI_DES__DEDICACIÓN!$AL148&lt;&gt;0),[6]PDI_DES__DEDICACIÓN!$AL148,""),IF($A150="TOTAL",SUM(INDIRECT("W4:W"&amp;ROW()-1)),""))</f>
        <v/>
      </c>
      <c r="X150" s="6" t="str">
        <f ca="1">IF(AND($A150&lt;&gt;"",$A150&lt;&gt;"TOTAL"),IF(AND([6]PDI_DES__DEDICACIÓN!$AN148&lt;&gt;"",[6]PDI_DES__DEDICACIÓN!$AN148&lt;&gt;0),[6]PDI_DES__DEDICACIÓN!$AN148,""),IF($A150="TOTAL",SUM(INDIRECT("X4:X"&amp;ROW()-1)),""))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IF(AND($A150&lt;&gt;"",$A150&lt;&gt;"TOTAL"),IF(AND([6]PDI_DES__DEDICACIÓN!$AQ148&lt;&gt;"",[6]PDI_DES__DEDICACIÓN!$AQ148&lt;&gt;0),[6]PDI_DES__DEDICACIÓN!$AQ148,""),IF($A150="TOTAL",SUM(INDIRECT("Z4:Z"&amp;ROW()-1)),""))</f>
        <v/>
      </c>
      <c r="AA150" s="6" t="str">
        <f ca="1">IF(AND($A150&lt;&gt;"",$A150&lt;&gt;"TOTAL"),IF(AND([6]PDI_DES__DEDICACIÓN!$AS148&lt;&gt;"",[6]PDI_DES__DEDICACIÓN!$AS148&lt;&gt;0),[6]PDI_DES__DEDICACIÓN!$AS148,""),IF($A150="TOTAL",SUM(INDIRECT("AA4:AA"&amp;ROW()-1)),""))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IF(AND($A150&lt;&gt;"",$A150&lt;&gt;"TOTAL"),IF(AND([6]PDI_DES__DEDICACIÓN!$AV148&lt;&gt;"",[6]PDI_DES__DEDICACIÓN!$AV148&lt;&gt;0),[6]PDI_DES__DEDICACIÓN!$AV148,""),IF($A150="TOTAL",SUM(INDIRECT("AC4:AC"&amp;ROW()-1)),""))</f>
        <v/>
      </c>
      <c r="AD150" s="6" t="str">
        <f ca="1">IF(AND($A150&lt;&gt;"",$A150&lt;&gt;"TOTAL"),IF(AND([6]PDI_DES__DEDICACIÓN!$AX148&lt;&gt;"",[6]PDI_DES__DEDICACIÓN!$AX148&lt;&gt;0),[6]PDI_DES__DEDICACIÓN!$AX148,""),IF($A150="TOTAL",SUM(INDIRECT("AD4:AD"&amp;ROW()-1)),""))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IF(AND($A150&lt;&gt;"",$A150&lt;&gt;"TOTAL"),IF(AND([6]PDI_DES__DEDICACIÓN!$BA148&lt;&gt;"",[6]PDI_DES__DEDICACIÓN!$BA148&lt;&gt;0),[6]PDI_DES__DEDICACIÓN!$BA148,""),IF($A150="TOTAL",SUM(INDIRECT("AF4:AF"&amp;ROW()-1)),""))</f>
        <v/>
      </c>
      <c r="AG150" s="6" t="str">
        <f ca="1">IF(AND($A150&lt;&gt;"",$A150&lt;&gt;"TOTAL"),IF(AND([6]PDI_DES__DEDICACIÓN!$BC148&lt;&gt;"",[6]PDI_DES__DEDICACIÓN!$BC148&lt;&gt;0),[6]PDI_DES__DEDICACIÓN!$BC148,""),IF($A150="TOTAL",SUM(INDIRECT("AG4:AG"&amp;ROW()-1)),""))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IF(AND($A150&lt;&gt;"",$A150&lt;&gt;"TOTAL"),IF(AND([6]PDI_DES__DEDICACIÓN!$BF148&lt;&gt;"",[6]PDI_DES__DEDICACIÓN!$BF148&lt;&gt;0),[6]PDI_DES__DEDICACIÓN!$BF148,""),IF($A150="TOTAL",SUM(INDIRECT("AI4:AI"&amp;ROW()-1)),""))</f>
        <v/>
      </c>
      <c r="AJ150" s="6" t="str">
        <f ca="1">IF(AND($A150&lt;&gt;"",$A150&lt;&gt;"TOTAL"),IF(AND([6]PDI_DES__DEDICACIÓN!$BH148&lt;&gt;"",[6]PDI_DES__DEDICACIÓN!$BH148&lt;&gt;0),[6]PDI_DES__DEDICACIÓN!$BH148,""),IF($A150="TOTAL",SUM(INDIRECT("AJ4:AJ"&amp;ROW()-1)),""))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IF(AND($A150&lt;&gt;"",$A150&lt;&gt;"TOTAL"),IF(AND([6]PDI_DES__DEDICACIÓN!$BK148&lt;&gt;"",[6]PDI_DES__DEDICACIÓN!$BK148&lt;&gt;0),[6]PDI_DES__DEDICACIÓN!$BK148,""),IF($A150="TOTAL",SUM(INDIRECT("AL4:AL"&amp;ROW()-1)),""))</f>
        <v/>
      </c>
      <c r="AM150" s="6" t="str">
        <f ca="1">IF(AND($A150&lt;&gt;"",$A150&lt;&gt;"TOTAL"),IF(AND([6]PDI_DES__DEDICACIÓN!$BM148&lt;&gt;"",[6]PDI_DES__DEDICACIÓN!$BM148&lt;&gt;0),[6]PDI_DES__DEDICACIÓN!$BM148,""),IF($A150="TOTAL",SUM(INDIRECT("AM4:AM"&amp;ROW()-1)),""))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IF(AND($A150&lt;&gt;"",$A150&lt;&gt;"TOTAL"),IF(AND([6]PDI_DES__DEDICACIÓN!$BP148&lt;&gt;"",[6]PDI_DES__DEDICACIÓN!$BP148&lt;&gt;0),[6]PDI_DES__DEDICACIÓN!$BP148,""),IF($A150="TOTAL",SUM(INDIRECT("AO4:AO"&amp;ROW()-1)),""))</f>
        <v/>
      </c>
      <c r="AP150" s="6" t="str">
        <f ca="1">IF(AND($A150&lt;&gt;"",$A150&lt;&gt;"TOTAL"),IF(AND([6]PDI_DES__DEDICACIÓN!$BR148&lt;&gt;"",[6]PDI_DES__DEDICACIÓN!$BR148&lt;&gt;0),[6]PDI_DES__DEDICACIÓN!$BR148,""),IF($A150="TOTAL",SUM(INDIRECT("AP4:AP"&amp;ROW()-1)),""))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IF(AND($A150&lt;&gt;"",$A150&lt;&gt;"TOTAL"),IF(AND([6]PDI_DES__DEDICACIÓN!$BU148&lt;&gt;"",[6]PDI_DES__DEDICACIÓN!$BU148&lt;&gt;0),[6]PDI_DES__DEDICACIÓN!$BU148,""),IF($A150="TOTAL",SUM(INDIRECT("AR4:AR"&amp;ROW()-1)),""))</f>
        <v/>
      </c>
      <c r="AS150" s="6" t="str">
        <f ca="1">IF(AND($A150&lt;&gt;"",$A150&lt;&gt;"TOTAL"),IF(AND([6]PDI_DES__DEDICACIÓN!$BW148&lt;&gt;"",[6]PDI_DES__DEDICACIÓN!$BW148&lt;&gt;0),[6]PDI_DES__DEDICACIÓN!$BW148,""),IF($A150="TOTAL",SUM(INDIRECT("AS4:AS"&amp;ROW()-1)),""))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IF(AND($A150&lt;&gt;"",$A150&lt;&gt;"TOTAL"),IF(AND([6]PDI_DES__DEDICACIÓN!$BZ148&lt;&gt;"",[6]PDI_DES__DEDICACIÓN!$BZ148&lt;&gt;0),[6]PDI_DES__DEDICACIÓN!$BZ148,""),IF($A150="TOTAL",SUM(INDIRECT("AU4:AU"&amp;ROW()-1)),""))</f>
        <v/>
      </c>
      <c r="AV150" s="6" t="str">
        <f ca="1">IF(AND($A150&lt;&gt;"",$A150&lt;&gt;"TOTAL"),IF(AND([6]PDI_DES__DEDICACIÓN!$CB148&lt;&gt;"",[6]PDI_DES__DEDICACIÓN!$CB148&lt;&gt;0),[6]PDI_DES__DEDICACIÓN!$CB148,""),IF($A150="TOTAL",SUM(INDIRECT("AV4:AV"&amp;ROW()-1)),""))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IF(AND($A150&lt;&gt;"",$A150&lt;&gt;"TOTAL"),IF(AND([6]PDI_DES__DEDICACIÓN!$CE148&lt;&gt;"",[6]PDI_DES__DEDICACIÓN!$CE148&lt;&gt;0),[6]PDI_DES__DEDICACIÓN!$CE148,""),IF($A150="TOTAL",SUM(INDIRECT("AX4:AX"&amp;ROW()-1)),""))</f>
        <v/>
      </c>
      <c r="AY150" s="6" t="str">
        <f ca="1">IF(AND($A150&lt;&gt;"",$A150&lt;&gt;"TOTAL"),IF(AND([6]PDI_DES__DEDICACIÓN!$CG148&lt;&gt;"",[6]PDI_DES__DEDICACIÓN!$CG148&lt;&gt;0),[6]PDI_DES__DEDICACIÓN!$CG148,""),IF($A150="TOTAL",SUM(INDIRECT("AY4:AY"&amp;ROW()-1)),""))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IF(AND($A150&lt;&gt;"",$A150&lt;&gt;"TOTAL"),IF(AND([6]PDI_DES__DEDICACIÓN!$CJ148&lt;&gt;"",[6]PDI_DES__DEDICACIÓN!$CJ148&lt;&gt;0),[6]PDI_DES__DEDICACIÓN!$CJ148,""),IF($A150="TOTAL",SUM(INDIRECT("BA4:BA"&amp;ROW()-1)),""))</f>
        <v/>
      </c>
      <c r="BB150" s="6" t="str">
        <f ca="1">IF(AND($A150&lt;&gt;"",$A150&lt;&gt;"TOTAL"),IF(AND([6]PDI_DES__DEDICACIÓN!$CL148&lt;&gt;"",[6]PDI_DES__DEDICACIÓN!$CL148&lt;&gt;0),[6]PDI_DES__DEDICACIÓN!$CL148,""),IF($A150="TOTAL",SUM(INDIRECT("BB4:BB"&amp;ROW()-1)),""))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IF(AND($A150&lt;&gt;"",$A150&lt;&gt;"TOTAL"),IF(AND([6]PDI_DES__DEDICACIÓN!$CO148&lt;&gt;"",[6]PDI_DES__DEDICACIÓN!$CO148&lt;&gt;0),[6]PDI_DES__DEDICACIÓN!$CO148,""),IF($A150="TOTAL",SUM(INDIRECT("BD4:BD"&amp;ROW()-1)),""))</f>
        <v/>
      </c>
      <c r="BE150" s="6" t="str">
        <f ca="1">IF(AND($A150&lt;&gt;"",$A150&lt;&gt;"TOTAL"),IF(AND([6]PDI_DES__DEDICACIÓN!$CQ148&lt;&gt;"",[6]PDI_DES__DEDICACIÓN!$CQ148&lt;&gt;0),[6]PDI_DES__DEDICACIÓN!$CQ148,""),IF($A150="TOTAL",SUM(INDIRECT("BE4:BE"&amp;ROW()-1)),""))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IF([6]PDI_DES__DEDICACIÓN!$B149&lt;&gt;"",[6]PDI_DES__DEDICACIÓN!$B149,IF(AND([6]PDI_DES__DEDICACIÓN!$B149="",[6]PDI_DES__DEDICACIÓN!$B150="",[6]PDI_DES__DEDICACIÓN!$B148=""),"","TOTAL"))</f>
        <v/>
      </c>
      <c r="B151" s="6" t="str">
        <f ca="1">IF(AND($A151&lt;&gt;"",$A151&lt;&gt;"TOTAL"),IF(AND([6]PDI_DES__DEDICACIÓN!$C149&lt;&gt;"",[6]PDI_DES__DEDICACIÓN!$C149&lt;&gt;0),[6]PDI_DES__DEDICACIÓN!$C149,""),IF($A151="TOTAL",SUM(INDIRECT("B4:B"&amp;ROW()-1)),""))</f>
        <v/>
      </c>
      <c r="C151" s="6" t="str">
        <f ca="1">IF(AND($A151&lt;&gt;"",$A151&lt;&gt;"TOTAL"),IF(AND([6]PDI_DES__DEDICACIÓN!$E149&lt;&gt;"",[6]PDI_DES__DEDICACIÓN!$E149&lt;&gt;0),[6]PDI_DES__DEDICACIÓN!$E149,""),IF($A151="TOTAL",SUM(INDIRECT("C4:C"&amp;ROW()-1)),""))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IF(AND($A151&lt;&gt;"",$A151&lt;&gt;"TOTAL"),IF(AND([6]PDI_DES__DEDICACIÓN!$H149&lt;&gt;"",[6]PDI_DES__DEDICACIÓN!$H149&lt;&gt;0),[6]PDI_DES__DEDICACIÓN!$H149,""),IF($A151="TOTAL",SUM(INDIRECT("E4:E"&amp;ROW()-1)),""))</f>
        <v/>
      </c>
      <c r="F151" s="6" t="str">
        <f ca="1">IF(AND($A151&lt;&gt;"",$A151&lt;&gt;"TOTAL"),IF(AND([6]PDI_DES__DEDICACIÓN!$J149&lt;&gt;"",[6]PDI_DES__DEDICACIÓN!$J149&lt;&gt;0),[6]PDI_DES__DEDICACIÓN!$J149,""),IF($A151="TOTAL",SUM(INDIRECT("F4:F"&amp;ROW()-1)),""))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IF(AND($A151&lt;&gt;"",$A151&lt;&gt;"TOTAL"),IF(AND([6]PDI_DES__DEDICACIÓN!$M149&lt;&gt;"",[6]PDI_DES__DEDICACIÓN!$M149&lt;&gt;0),[6]PDI_DES__DEDICACIÓN!$M149,""),IF($A151="TOTAL",SUM(INDIRECT("H4:H"&amp;ROW()-1)),""))</f>
        <v/>
      </c>
      <c r="I151" s="6" t="str">
        <f ca="1">IF(AND($A151&lt;&gt;"",$A151&lt;&gt;"TOTAL"),IF(AND([6]PDI_DES__DEDICACIÓN!$O149&lt;&gt;"",[6]PDI_DES__DEDICACIÓN!$O149&lt;&gt;0),[6]PDI_DES__DEDICACIÓN!$O149,""),IF($A151="TOTAL",SUM(INDIRECT("I4:I"&amp;ROW()-1)),""))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IF(AND($A151&lt;&gt;"",$A151&lt;&gt;"TOTAL"),IF(AND([6]PDI_DES__DEDICACIÓN!$R149&lt;&gt;"",[6]PDI_DES__DEDICACIÓN!$R149&lt;&gt;0),[6]PDI_DES__DEDICACIÓN!$R149,""),IF($A151="TOTAL",SUM(INDIRECT("K4:K"&amp;ROW()-1)),""))</f>
        <v/>
      </c>
      <c r="L151" s="6" t="str">
        <f ca="1">IF(AND($A151&lt;&gt;"",$A151&lt;&gt;"TOTAL"),IF(AND([6]PDI_DES__DEDICACIÓN!$T149&lt;&gt;"",[6]PDI_DES__DEDICACIÓN!$T149&lt;&gt;0),[6]PDI_DES__DEDICACIÓN!$T149,""),IF($A151="TOTAL",SUM(INDIRECT("L4:L"&amp;ROW()-1)),""))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IF(AND($A151&lt;&gt;"",$A151&lt;&gt;"TOTAL"),IF(AND([6]PDI_DES__DEDICACIÓN!$W149&lt;&gt;"",[6]PDI_DES__DEDICACIÓN!$W149&lt;&gt;0),[6]PDI_DES__DEDICACIÓN!$W149,""),IF($A151="TOTAL",SUM(INDIRECT("N4:N"&amp;ROW()-1)),""))</f>
        <v/>
      </c>
      <c r="O151" s="6" t="str">
        <f ca="1">IF(AND($A151&lt;&gt;"",$A151&lt;&gt;"TOTAL"),IF(AND([6]PDI_DES__DEDICACIÓN!$Y149&lt;&gt;"",[6]PDI_DES__DEDICACIÓN!$Y149&lt;&gt;0),[6]PDI_DES__DEDICACIÓN!$Y149,""),IF($A151="TOTAL",SUM(INDIRECT("O4:O"&amp;ROW()-1)),""))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IF(AND($A151&lt;&gt;"",$A151&lt;&gt;"TOTAL"),IF(AND([6]PDI_DES__DEDICACIÓN!$AB149&lt;&gt;"",[6]PDI_DES__DEDICACIÓN!$AB149&lt;&gt;0),[6]PDI_DES__DEDICACIÓN!$AB149,""),IF($A151="TOTAL",SUM(INDIRECT("Q4:Q"&amp;ROW()-1)),""))</f>
        <v/>
      </c>
      <c r="R151" s="6" t="str">
        <f ca="1">IF(AND($A151&lt;&gt;"",$A151&lt;&gt;"TOTAL"),IF(AND([6]PDI_DES__DEDICACIÓN!$AD149&lt;&gt;"",[6]PDI_DES__DEDICACIÓN!$AD149&lt;&gt;0),[6]PDI_DES__DEDICACIÓN!$AD149,""),IF($A151="TOTAL",SUM(INDIRECT("R4:R"&amp;ROW()-1)),""))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IF(AND($A151&lt;&gt;"",$A151&lt;&gt;"TOTAL"),IF(AND([6]PDI_DES__DEDICACIÓN!$AG149&lt;&gt;"",[6]PDI_DES__DEDICACIÓN!$AG149&lt;&gt;0),[6]PDI_DES__DEDICACIÓN!$AG149,""),IF($A151="TOTAL",SUM(INDIRECT("T4:T"&amp;ROW()-1)),""))</f>
        <v/>
      </c>
      <c r="U151" s="6" t="str">
        <f ca="1">IF(AND($A151&lt;&gt;"",$A151&lt;&gt;"TOTAL"),IF(AND([6]PDI_DES__DEDICACIÓN!$AI149&lt;&gt;"",[6]PDI_DES__DEDICACIÓN!$AI149&lt;&gt;0),[6]PDI_DES__DEDICACIÓN!$AI149,""),IF($A151="TOTAL",SUM(INDIRECT("U4:U"&amp;ROW()-1)),""))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IF(AND($A151&lt;&gt;"",$A151&lt;&gt;"TOTAL"),IF(AND([6]PDI_DES__DEDICACIÓN!$AL149&lt;&gt;"",[6]PDI_DES__DEDICACIÓN!$AL149&lt;&gt;0),[6]PDI_DES__DEDICACIÓN!$AL149,""),IF($A151="TOTAL",SUM(INDIRECT("W4:W"&amp;ROW()-1)),""))</f>
        <v/>
      </c>
      <c r="X151" s="6" t="str">
        <f ca="1">IF(AND($A151&lt;&gt;"",$A151&lt;&gt;"TOTAL"),IF(AND([6]PDI_DES__DEDICACIÓN!$AN149&lt;&gt;"",[6]PDI_DES__DEDICACIÓN!$AN149&lt;&gt;0),[6]PDI_DES__DEDICACIÓN!$AN149,""),IF($A151="TOTAL",SUM(INDIRECT("X4:X"&amp;ROW()-1)),""))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IF(AND($A151&lt;&gt;"",$A151&lt;&gt;"TOTAL"),IF(AND([6]PDI_DES__DEDICACIÓN!$AQ149&lt;&gt;"",[6]PDI_DES__DEDICACIÓN!$AQ149&lt;&gt;0),[6]PDI_DES__DEDICACIÓN!$AQ149,""),IF($A151="TOTAL",SUM(INDIRECT("Z4:Z"&amp;ROW()-1)),""))</f>
        <v/>
      </c>
      <c r="AA151" s="6" t="str">
        <f ca="1">IF(AND($A151&lt;&gt;"",$A151&lt;&gt;"TOTAL"),IF(AND([6]PDI_DES__DEDICACIÓN!$AS149&lt;&gt;"",[6]PDI_DES__DEDICACIÓN!$AS149&lt;&gt;0),[6]PDI_DES__DEDICACIÓN!$AS149,""),IF($A151="TOTAL",SUM(INDIRECT("AA4:AA"&amp;ROW()-1)),""))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IF(AND($A151&lt;&gt;"",$A151&lt;&gt;"TOTAL"),IF(AND([6]PDI_DES__DEDICACIÓN!$AV149&lt;&gt;"",[6]PDI_DES__DEDICACIÓN!$AV149&lt;&gt;0),[6]PDI_DES__DEDICACIÓN!$AV149,""),IF($A151="TOTAL",SUM(INDIRECT("AC4:AC"&amp;ROW()-1)),""))</f>
        <v/>
      </c>
      <c r="AD151" s="6" t="str">
        <f ca="1">IF(AND($A151&lt;&gt;"",$A151&lt;&gt;"TOTAL"),IF(AND([6]PDI_DES__DEDICACIÓN!$AX149&lt;&gt;"",[6]PDI_DES__DEDICACIÓN!$AX149&lt;&gt;0),[6]PDI_DES__DEDICACIÓN!$AX149,""),IF($A151="TOTAL",SUM(INDIRECT("AD4:AD"&amp;ROW()-1)),""))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IF(AND($A151&lt;&gt;"",$A151&lt;&gt;"TOTAL"),IF(AND([6]PDI_DES__DEDICACIÓN!$BA149&lt;&gt;"",[6]PDI_DES__DEDICACIÓN!$BA149&lt;&gt;0),[6]PDI_DES__DEDICACIÓN!$BA149,""),IF($A151="TOTAL",SUM(INDIRECT("AF4:AF"&amp;ROW()-1)),""))</f>
        <v/>
      </c>
      <c r="AG151" s="6" t="str">
        <f ca="1">IF(AND($A151&lt;&gt;"",$A151&lt;&gt;"TOTAL"),IF(AND([6]PDI_DES__DEDICACIÓN!$BC149&lt;&gt;"",[6]PDI_DES__DEDICACIÓN!$BC149&lt;&gt;0),[6]PDI_DES__DEDICACIÓN!$BC149,""),IF($A151="TOTAL",SUM(INDIRECT("AG4:AG"&amp;ROW()-1)),""))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IF(AND($A151&lt;&gt;"",$A151&lt;&gt;"TOTAL"),IF(AND([6]PDI_DES__DEDICACIÓN!$BF149&lt;&gt;"",[6]PDI_DES__DEDICACIÓN!$BF149&lt;&gt;0),[6]PDI_DES__DEDICACIÓN!$BF149,""),IF($A151="TOTAL",SUM(INDIRECT("AI4:AI"&amp;ROW()-1)),""))</f>
        <v/>
      </c>
      <c r="AJ151" s="6" t="str">
        <f ca="1">IF(AND($A151&lt;&gt;"",$A151&lt;&gt;"TOTAL"),IF(AND([6]PDI_DES__DEDICACIÓN!$BH149&lt;&gt;"",[6]PDI_DES__DEDICACIÓN!$BH149&lt;&gt;0),[6]PDI_DES__DEDICACIÓN!$BH149,""),IF($A151="TOTAL",SUM(INDIRECT("AJ4:AJ"&amp;ROW()-1)),""))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IF(AND($A151&lt;&gt;"",$A151&lt;&gt;"TOTAL"),IF(AND([6]PDI_DES__DEDICACIÓN!$BK149&lt;&gt;"",[6]PDI_DES__DEDICACIÓN!$BK149&lt;&gt;0),[6]PDI_DES__DEDICACIÓN!$BK149,""),IF($A151="TOTAL",SUM(INDIRECT("AL4:AL"&amp;ROW()-1)),""))</f>
        <v/>
      </c>
      <c r="AM151" s="6" t="str">
        <f ca="1">IF(AND($A151&lt;&gt;"",$A151&lt;&gt;"TOTAL"),IF(AND([6]PDI_DES__DEDICACIÓN!$BM149&lt;&gt;"",[6]PDI_DES__DEDICACIÓN!$BM149&lt;&gt;0),[6]PDI_DES__DEDICACIÓN!$BM149,""),IF($A151="TOTAL",SUM(INDIRECT("AM4:AM"&amp;ROW()-1)),""))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IF(AND($A151&lt;&gt;"",$A151&lt;&gt;"TOTAL"),IF(AND([6]PDI_DES__DEDICACIÓN!$BP149&lt;&gt;"",[6]PDI_DES__DEDICACIÓN!$BP149&lt;&gt;0),[6]PDI_DES__DEDICACIÓN!$BP149,""),IF($A151="TOTAL",SUM(INDIRECT("AO4:AO"&amp;ROW()-1)),""))</f>
        <v/>
      </c>
      <c r="AP151" s="6" t="str">
        <f ca="1">IF(AND($A151&lt;&gt;"",$A151&lt;&gt;"TOTAL"),IF(AND([6]PDI_DES__DEDICACIÓN!$BR149&lt;&gt;"",[6]PDI_DES__DEDICACIÓN!$BR149&lt;&gt;0),[6]PDI_DES__DEDICACIÓN!$BR149,""),IF($A151="TOTAL",SUM(INDIRECT("AP4:AP"&amp;ROW()-1)),""))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IF(AND($A151&lt;&gt;"",$A151&lt;&gt;"TOTAL"),IF(AND([6]PDI_DES__DEDICACIÓN!$BU149&lt;&gt;"",[6]PDI_DES__DEDICACIÓN!$BU149&lt;&gt;0),[6]PDI_DES__DEDICACIÓN!$BU149,""),IF($A151="TOTAL",SUM(INDIRECT("AR4:AR"&amp;ROW()-1)),""))</f>
        <v/>
      </c>
      <c r="AS151" s="6" t="str">
        <f ca="1">IF(AND($A151&lt;&gt;"",$A151&lt;&gt;"TOTAL"),IF(AND([6]PDI_DES__DEDICACIÓN!$BW149&lt;&gt;"",[6]PDI_DES__DEDICACIÓN!$BW149&lt;&gt;0),[6]PDI_DES__DEDICACIÓN!$BW149,""),IF($A151="TOTAL",SUM(INDIRECT("AS4:AS"&amp;ROW()-1)),""))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IF(AND($A151&lt;&gt;"",$A151&lt;&gt;"TOTAL"),IF(AND([6]PDI_DES__DEDICACIÓN!$BZ149&lt;&gt;"",[6]PDI_DES__DEDICACIÓN!$BZ149&lt;&gt;0),[6]PDI_DES__DEDICACIÓN!$BZ149,""),IF($A151="TOTAL",SUM(INDIRECT("AU4:AU"&amp;ROW()-1)),""))</f>
        <v/>
      </c>
      <c r="AV151" s="6" t="str">
        <f ca="1">IF(AND($A151&lt;&gt;"",$A151&lt;&gt;"TOTAL"),IF(AND([6]PDI_DES__DEDICACIÓN!$CB149&lt;&gt;"",[6]PDI_DES__DEDICACIÓN!$CB149&lt;&gt;0),[6]PDI_DES__DEDICACIÓN!$CB149,""),IF($A151="TOTAL",SUM(INDIRECT("AV4:AV"&amp;ROW()-1)),""))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IF(AND($A151&lt;&gt;"",$A151&lt;&gt;"TOTAL"),IF(AND([6]PDI_DES__DEDICACIÓN!$CE149&lt;&gt;"",[6]PDI_DES__DEDICACIÓN!$CE149&lt;&gt;0),[6]PDI_DES__DEDICACIÓN!$CE149,""),IF($A151="TOTAL",SUM(INDIRECT("AX4:AX"&amp;ROW()-1)),""))</f>
        <v/>
      </c>
      <c r="AY151" s="6" t="str">
        <f ca="1">IF(AND($A151&lt;&gt;"",$A151&lt;&gt;"TOTAL"),IF(AND([6]PDI_DES__DEDICACIÓN!$CG149&lt;&gt;"",[6]PDI_DES__DEDICACIÓN!$CG149&lt;&gt;0),[6]PDI_DES__DEDICACIÓN!$CG149,""),IF($A151="TOTAL",SUM(INDIRECT("AY4:AY"&amp;ROW()-1)),""))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IF(AND($A151&lt;&gt;"",$A151&lt;&gt;"TOTAL"),IF(AND([6]PDI_DES__DEDICACIÓN!$CJ149&lt;&gt;"",[6]PDI_DES__DEDICACIÓN!$CJ149&lt;&gt;0),[6]PDI_DES__DEDICACIÓN!$CJ149,""),IF($A151="TOTAL",SUM(INDIRECT("BA4:BA"&amp;ROW()-1)),""))</f>
        <v/>
      </c>
      <c r="BB151" s="6" t="str">
        <f ca="1">IF(AND($A151&lt;&gt;"",$A151&lt;&gt;"TOTAL"),IF(AND([6]PDI_DES__DEDICACIÓN!$CL149&lt;&gt;"",[6]PDI_DES__DEDICACIÓN!$CL149&lt;&gt;0),[6]PDI_DES__DEDICACIÓN!$CL149,""),IF($A151="TOTAL",SUM(INDIRECT("BB4:BB"&amp;ROW()-1)),""))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IF(AND($A151&lt;&gt;"",$A151&lt;&gt;"TOTAL"),IF(AND([6]PDI_DES__DEDICACIÓN!$CO149&lt;&gt;"",[6]PDI_DES__DEDICACIÓN!$CO149&lt;&gt;0),[6]PDI_DES__DEDICACIÓN!$CO149,""),IF($A151="TOTAL",SUM(INDIRECT("BD4:BD"&amp;ROW()-1)),""))</f>
        <v/>
      </c>
      <c r="BE151" s="6" t="str">
        <f ca="1">IF(AND($A151&lt;&gt;"",$A151&lt;&gt;"TOTAL"),IF(AND([6]PDI_DES__DEDICACIÓN!$CQ149&lt;&gt;"",[6]PDI_DES__DEDICACIÓN!$CQ149&lt;&gt;0),[6]PDI_DES__DEDICACIÓN!$CQ149,""),IF($A151="TOTAL",SUM(INDIRECT("BE4:BE"&amp;ROW()-1)),""))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IF([6]PDI_DES__DEDICACIÓN!$B150&lt;&gt;"",[6]PDI_DES__DEDICACIÓN!$B150,IF(AND([6]PDI_DES__DEDICACIÓN!$B150="",[6]PDI_DES__DEDICACIÓN!$B151="",[6]PDI_DES__DEDICACIÓN!$B149=""),"","TOTAL"))</f>
        <v/>
      </c>
      <c r="B152" s="6" t="str">
        <f ca="1">IF(AND($A152&lt;&gt;"",$A152&lt;&gt;"TOTAL"),IF(AND([6]PDI_DES__DEDICACIÓN!$C150&lt;&gt;"",[6]PDI_DES__DEDICACIÓN!$C150&lt;&gt;0),[6]PDI_DES__DEDICACIÓN!$C150,""),IF($A152="TOTAL",SUM(INDIRECT("B4:B"&amp;ROW()-1)),""))</f>
        <v/>
      </c>
      <c r="C152" s="6" t="str">
        <f ca="1">IF(AND($A152&lt;&gt;"",$A152&lt;&gt;"TOTAL"),IF(AND([6]PDI_DES__DEDICACIÓN!$E150&lt;&gt;"",[6]PDI_DES__DEDICACIÓN!$E150&lt;&gt;0),[6]PDI_DES__DEDICACIÓN!$E150,""),IF($A152="TOTAL",SUM(INDIRECT("C4:C"&amp;ROW()-1)),""))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IF(AND($A152&lt;&gt;"",$A152&lt;&gt;"TOTAL"),IF(AND([6]PDI_DES__DEDICACIÓN!$H150&lt;&gt;"",[6]PDI_DES__DEDICACIÓN!$H150&lt;&gt;0),[6]PDI_DES__DEDICACIÓN!$H150,""),IF($A152="TOTAL",SUM(INDIRECT("E4:E"&amp;ROW()-1)),""))</f>
        <v/>
      </c>
      <c r="F152" s="6" t="str">
        <f ca="1">IF(AND($A152&lt;&gt;"",$A152&lt;&gt;"TOTAL"),IF(AND([6]PDI_DES__DEDICACIÓN!$J150&lt;&gt;"",[6]PDI_DES__DEDICACIÓN!$J150&lt;&gt;0),[6]PDI_DES__DEDICACIÓN!$J150,""),IF($A152="TOTAL",SUM(INDIRECT("F4:F"&amp;ROW()-1)),""))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IF(AND($A152&lt;&gt;"",$A152&lt;&gt;"TOTAL"),IF(AND([6]PDI_DES__DEDICACIÓN!$M150&lt;&gt;"",[6]PDI_DES__DEDICACIÓN!$M150&lt;&gt;0),[6]PDI_DES__DEDICACIÓN!$M150,""),IF($A152="TOTAL",SUM(INDIRECT("H4:H"&amp;ROW()-1)),""))</f>
        <v/>
      </c>
      <c r="I152" s="6" t="str">
        <f ca="1">IF(AND($A152&lt;&gt;"",$A152&lt;&gt;"TOTAL"),IF(AND([6]PDI_DES__DEDICACIÓN!$O150&lt;&gt;"",[6]PDI_DES__DEDICACIÓN!$O150&lt;&gt;0),[6]PDI_DES__DEDICACIÓN!$O150,""),IF($A152="TOTAL",SUM(INDIRECT("I4:I"&amp;ROW()-1)),""))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IF(AND($A152&lt;&gt;"",$A152&lt;&gt;"TOTAL"),IF(AND([6]PDI_DES__DEDICACIÓN!$R150&lt;&gt;"",[6]PDI_DES__DEDICACIÓN!$R150&lt;&gt;0),[6]PDI_DES__DEDICACIÓN!$R150,""),IF($A152="TOTAL",SUM(INDIRECT("K4:K"&amp;ROW()-1)),""))</f>
        <v/>
      </c>
      <c r="L152" s="6" t="str">
        <f ca="1">IF(AND($A152&lt;&gt;"",$A152&lt;&gt;"TOTAL"),IF(AND([6]PDI_DES__DEDICACIÓN!$T150&lt;&gt;"",[6]PDI_DES__DEDICACIÓN!$T150&lt;&gt;0),[6]PDI_DES__DEDICACIÓN!$T150,""),IF($A152="TOTAL",SUM(INDIRECT("L4:L"&amp;ROW()-1)),""))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IF(AND($A152&lt;&gt;"",$A152&lt;&gt;"TOTAL"),IF(AND([6]PDI_DES__DEDICACIÓN!$W150&lt;&gt;"",[6]PDI_DES__DEDICACIÓN!$W150&lt;&gt;0),[6]PDI_DES__DEDICACIÓN!$W150,""),IF($A152="TOTAL",SUM(INDIRECT("N4:N"&amp;ROW()-1)),""))</f>
        <v/>
      </c>
      <c r="O152" s="6" t="str">
        <f ca="1">IF(AND($A152&lt;&gt;"",$A152&lt;&gt;"TOTAL"),IF(AND([6]PDI_DES__DEDICACIÓN!$Y150&lt;&gt;"",[6]PDI_DES__DEDICACIÓN!$Y150&lt;&gt;0),[6]PDI_DES__DEDICACIÓN!$Y150,""),IF($A152="TOTAL",SUM(INDIRECT("O4:O"&amp;ROW()-1)),""))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IF(AND($A152&lt;&gt;"",$A152&lt;&gt;"TOTAL"),IF(AND([6]PDI_DES__DEDICACIÓN!$AB150&lt;&gt;"",[6]PDI_DES__DEDICACIÓN!$AB150&lt;&gt;0),[6]PDI_DES__DEDICACIÓN!$AB150,""),IF($A152="TOTAL",SUM(INDIRECT("Q4:Q"&amp;ROW()-1)),""))</f>
        <v/>
      </c>
      <c r="R152" s="6" t="str">
        <f ca="1">IF(AND($A152&lt;&gt;"",$A152&lt;&gt;"TOTAL"),IF(AND([6]PDI_DES__DEDICACIÓN!$AD150&lt;&gt;"",[6]PDI_DES__DEDICACIÓN!$AD150&lt;&gt;0),[6]PDI_DES__DEDICACIÓN!$AD150,""),IF($A152="TOTAL",SUM(INDIRECT("R4:R"&amp;ROW()-1)),""))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IF(AND($A152&lt;&gt;"",$A152&lt;&gt;"TOTAL"),IF(AND([6]PDI_DES__DEDICACIÓN!$AG150&lt;&gt;"",[6]PDI_DES__DEDICACIÓN!$AG150&lt;&gt;0),[6]PDI_DES__DEDICACIÓN!$AG150,""),IF($A152="TOTAL",SUM(INDIRECT("T4:T"&amp;ROW()-1)),""))</f>
        <v/>
      </c>
      <c r="U152" s="6" t="str">
        <f ca="1">IF(AND($A152&lt;&gt;"",$A152&lt;&gt;"TOTAL"),IF(AND([6]PDI_DES__DEDICACIÓN!$AI150&lt;&gt;"",[6]PDI_DES__DEDICACIÓN!$AI150&lt;&gt;0),[6]PDI_DES__DEDICACIÓN!$AI150,""),IF($A152="TOTAL",SUM(INDIRECT("U4:U"&amp;ROW()-1)),""))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IF(AND($A152&lt;&gt;"",$A152&lt;&gt;"TOTAL"),IF(AND([6]PDI_DES__DEDICACIÓN!$AL150&lt;&gt;"",[6]PDI_DES__DEDICACIÓN!$AL150&lt;&gt;0),[6]PDI_DES__DEDICACIÓN!$AL150,""),IF($A152="TOTAL",SUM(INDIRECT("W4:W"&amp;ROW()-1)),""))</f>
        <v/>
      </c>
      <c r="X152" s="6" t="str">
        <f ca="1">IF(AND($A152&lt;&gt;"",$A152&lt;&gt;"TOTAL"),IF(AND([6]PDI_DES__DEDICACIÓN!$AN150&lt;&gt;"",[6]PDI_DES__DEDICACIÓN!$AN150&lt;&gt;0),[6]PDI_DES__DEDICACIÓN!$AN150,""),IF($A152="TOTAL",SUM(INDIRECT("X4:X"&amp;ROW()-1)),""))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IF(AND($A152&lt;&gt;"",$A152&lt;&gt;"TOTAL"),IF(AND([6]PDI_DES__DEDICACIÓN!$AQ150&lt;&gt;"",[6]PDI_DES__DEDICACIÓN!$AQ150&lt;&gt;0),[6]PDI_DES__DEDICACIÓN!$AQ150,""),IF($A152="TOTAL",SUM(INDIRECT("Z4:Z"&amp;ROW()-1)),""))</f>
        <v/>
      </c>
      <c r="AA152" s="6" t="str">
        <f ca="1">IF(AND($A152&lt;&gt;"",$A152&lt;&gt;"TOTAL"),IF(AND([6]PDI_DES__DEDICACIÓN!$AS150&lt;&gt;"",[6]PDI_DES__DEDICACIÓN!$AS150&lt;&gt;0),[6]PDI_DES__DEDICACIÓN!$AS150,""),IF($A152="TOTAL",SUM(INDIRECT("AA4:AA"&amp;ROW()-1)),""))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IF(AND($A152&lt;&gt;"",$A152&lt;&gt;"TOTAL"),IF(AND([6]PDI_DES__DEDICACIÓN!$AV150&lt;&gt;"",[6]PDI_DES__DEDICACIÓN!$AV150&lt;&gt;0),[6]PDI_DES__DEDICACIÓN!$AV150,""),IF($A152="TOTAL",SUM(INDIRECT("AC4:AC"&amp;ROW()-1)),""))</f>
        <v/>
      </c>
      <c r="AD152" s="6" t="str">
        <f ca="1">IF(AND($A152&lt;&gt;"",$A152&lt;&gt;"TOTAL"),IF(AND([6]PDI_DES__DEDICACIÓN!$AX150&lt;&gt;"",[6]PDI_DES__DEDICACIÓN!$AX150&lt;&gt;0),[6]PDI_DES__DEDICACIÓN!$AX150,""),IF($A152="TOTAL",SUM(INDIRECT("AD4:AD"&amp;ROW()-1)),""))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IF(AND($A152&lt;&gt;"",$A152&lt;&gt;"TOTAL"),IF(AND([6]PDI_DES__DEDICACIÓN!$BA150&lt;&gt;"",[6]PDI_DES__DEDICACIÓN!$BA150&lt;&gt;0),[6]PDI_DES__DEDICACIÓN!$BA150,""),IF($A152="TOTAL",SUM(INDIRECT("AF4:AF"&amp;ROW()-1)),""))</f>
        <v/>
      </c>
      <c r="AG152" s="6" t="str">
        <f ca="1">IF(AND($A152&lt;&gt;"",$A152&lt;&gt;"TOTAL"),IF(AND([6]PDI_DES__DEDICACIÓN!$BC150&lt;&gt;"",[6]PDI_DES__DEDICACIÓN!$BC150&lt;&gt;0),[6]PDI_DES__DEDICACIÓN!$BC150,""),IF($A152="TOTAL",SUM(INDIRECT("AG4:AG"&amp;ROW()-1)),""))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IF(AND($A152&lt;&gt;"",$A152&lt;&gt;"TOTAL"),IF(AND([6]PDI_DES__DEDICACIÓN!$BF150&lt;&gt;"",[6]PDI_DES__DEDICACIÓN!$BF150&lt;&gt;0),[6]PDI_DES__DEDICACIÓN!$BF150,""),IF($A152="TOTAL",SUM(INDIRECT("AI4:AI"&amp;ROW()-1)),""))</f>
        <v/>
      </c>
      <c r="AJ152" s="6" t="str">
        <f ca="1">IF(AND($A152&lt;&gt;"",$A152&lt;&gt;"TOTAL"),IF(AND([6]PDI_DES__DEDICACIÓN!$BH150&lt;&gt;"",[6]PDI_DES__DEDICACIÓN!$BH150&lt;&gt;0),[6]PDI_DES__DEDICACIÓN!$BH150,""),IF($A152="TOTAL",SUM(INDIRECT("AJ4:AJ"&amp;ROW()-1)),""))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IF(AND($A152&lt;&gt;"",$A152&lt;&gt;"TOTAL"),IF(AND([6]PDI_DES__DEDICACIÓN!$BK150&lt;&gt;"",[6]PDI_DES__DEDICACIÓN!$BK150&lt;&gt;0),[6]PDI_DES__DEDICACIÓN!$BK150,""),IF($A152="TOTAL",SUM(INDIRECT("AL4:AL"&amp;ROW()-1)),""))</f>
        <v/>
      </c>
      <c r="AM152" s="6" t="str">
        <f ca="1">IF(AND($A152&lt;&gt;"",$A152&lt;&gt;"TOTAL"),IF(AND([6]PDI_DES__DEDICACIÓN!$BM150&lt;&gt;"",[6]PDI_DES__DEDICACIÓN!$BM150&lt;&gt;0),[6]PDI_DES__DEDICACIÓN!$BM150,""),IF($A152="TOTAL",SUM(INDIRECT("AM4:AM"&amp;ROW()-1)),""))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IF(AND($A152&lt;&gt;"",$A152&lt;&gt;"TOTAL"),IF(AND([6]PDI_DES__DEDICACIÓN!$BP150&lt;&gt;"",[6]PDI_DES__DEDICACIÓN!$BP150&lt;&gt;0),[6]PDI_DES__DEDICACIÓN!$BP150,""),IF($A152="TOTAL",SUM(INDIRECT("AO4:AO"&amp;ROW()-1)),""))</f>
        <v/>
      </c>
      <c r="AP152" s="6" t="str">
        <f ca="1">IF(AND($A152&lt;&gt;"",$A152&lt;&gt;"TOTAL"),IF(AND([6]PDI_DES__DEDICACIÓN!$BR150&lt;&gt;"",[6]PDI_DES__DEDICACIÓN!$BR150&lt;&gt;0),[6]PDI_DES__DEDICACIÓN!$BR150,""),IF($A152="TOTAL",SUM(INDIRECT("AP4:AP"&amp;ROW()-1)),""))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IF(AND($A152&lt;&gt;"",$A152&lt;&gt;"TOTAL"),IF(AND([6]PDI_DES__DEDICACIÓN!$BU150&lt;&gt;"",[6]PDI_DES__DEDICACIÓN!$BU150&lt;&gt;0),[6]PDI_DES__DEDICACIÓN!$BU150,""),IF($A152="TOTAL",SUM(INDIRECT("AR4:AR"&amp;ROW()-1)),""))</f>
        <v/>
      </c>
      <c r="AS152" s="6" t="str">
        <f ca="1">IF(AND($A152&lt;&gt;"",$A152&lt;&gt;"TOTAL"),IF(AND([6]PDI_DES__DEDICACIÓN!$BW150&lt;&gt;"",[6]PDI_DES__DEDICACIÓN!$BW150&lt;&gt;0),[6]PDI_DES__DEDICACIÓN!$BW150,""),IF($A152="TOTAL",SUM(INDIRECT("AS4:AS"&amp;ROW()-1)),""))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IF(AND($A152&lt;&gt;"",$A152&lt;&gt;"TOTAL"),IF(AND([6]PDI_DES__DEDICACIÓN!$BZ150&lt;&gt;"",[6]PDI_DES__DEDICACIÓN!$BZ150&lt;&gt;0),[6]PDI_DES__DEDICACIÓN!$BZ150,""),IF($A152="TOTAL",SUM(INDIRECT("AU4:AU"&amp;ROW()-1)),""))</f>
        <v/>
      </c>
      <c r="AV152" s="6" t="str">
        <f ca="1">IF(AND($A152&lt;&gt;"",$A152&lt;&gt;"TOTAL"),IF(AND([6]PDI_DES__DEDICACIÓN!$CB150&lt;&gt;"",[6]PDI_DES__DEDICACIÓN!$CB150&lt;&gt;0),[6]PDI_DES__DEDICACIÓN!$CB150,""),IF($A152="TOTAL",SUM(INDIRECT("AV4:AV"&amp;ROW()-1)),""))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IF(AND($A152&lt;&gt;"",$A152&lt;&gt;"TOTAL"),IF(AND([6]PDI_DES__DEDICACIÓN!$CE150&lt;&gt;"",[6]PDI_DES__DEDICACIÓN!$CE150&lt;&gt;0),[6]PDI_DES__DEDICACIÓN!$CE150,""),IF($A152="TOTAL",SUM(INDIRECT("AX4:AX"&amp;ROW()-1)),""))</f>
        <v/>
      </c>
      <c r="AY152" s="6" t="str">
        <f ca="1">IF(AND($A152&lt;&gt;"",$A152&lt;&gt;"TOTAL"),IF(AND([6]PDI_DES__DEDICACIÓN!$CG150&lt;&gt;"",[6]PDI_DES__DEDICACIÓN!$CG150&lt;&gt;0),[6]PDI_DES__DEDICACIÓN!$CG150,""),IF($A152="TOTAL",SUM(INDIRECT("AY4:AY"&amp;ROW()-1)),""))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IF(AND($A152&lt;&gt;"",$A152&lt;&gt;"TOTAL"),IF(AND([6]PDI_DES__DEDICACIÓN!$CJ150&lt;&gt;"",[6]PDI_DES__DEDICACIÓN!$CJ150&lt;&gt;0),[6]PDI_DES__DEDICACIÓN!$CJ150,""),IF($A152="TOTAL",SUM(INDIRECT("BA4:BA"&amp;ROW()-1)),""))</f>
        <v/>
      </c>
      <c r="BB152" s="6" t="str">
        <f ca="1">IF(AND($A152&lt;&gt;"",$A152&lt;&gt;"TOTAL"),IF(AND([6]PDI_DES__DEDICACIÓN!$CL150&lt;&gt;"",[6]PDI_DES__DEDICACIÓN!$CL150&lt;&gt;0),[6]PDI_DES__DEDICACIÓN!$CL150,""),IF($A152="TOTAL",SUM(INDIRECT("BB4:BB"&amp;ROW()-1)),""))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IF(AND($A152&lt;&gt;"",$A152&lt;&gt;"TOTAL"),IF(AND([6]PDI_DES__DEDICACIÓN!$CO150&lt;&gt;"",[6]PDI_DES__DEDICACIÓN!$CO150&lt;&gt;0),[6]PDI_DES__DEDICACIÓN!$CO150,""),IF($A152="TOTAL",SUM(INDIRECT("BD4:BD"&amp;ROW()-1)),""))</f>
        <v/>
      </c>
      <c r="BE152" s="6" t="str">
        <f ca="1">IF(AND($A152&lt;&gt;"",$A152&lt;&gt;"TOTAL"),IF(AND([6]PDI_DES__DEDICACIÓN!$CQ150&lt;&gt;"",[6]PDI_DES__DEDICACIÓN!$CQ150&lt;&gt;0),[6]PDI_DES__DEDICACIÓN!$CQ150,""),IF($A152="TOTAL",SUM(INDIRECT("BE4:BE"&amp;ROW()-1)),""))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IF([6]PDI_DES__DEDICACIÓN!$B151&lt;&gt;"",[6]PDI_DES__DEDICACIÓN!$B151,IF(AND([6]PDI_DES__DEDICACIÓN!$B151="",[6]PDI_DES__DEDICACIÓN!$B152="",[6]PDI_DES__DEDICACIÓN!$B150=""),"","TOTAL"))</f>
        <v/>
      </c>
      <c r="B153" s="6" t="str">
        <f ca="1">IF(AND($A153&lt;&gt;"",$A153&lt;&gt;"TOTAL"),IF(AND([6]PDI_DES__DEDICACIÓN!$C151&lt;&gt;"",[6]PDI_DES__DEDICACIÓN!$C151&lt;&gt;0),[6]PDI_DES__DEDICACIÓN!$C151,""),IF($A153="TOTAL",SUM(INDIRECT("B4:B"&amp;ROW()-1)),""))</f>
        <v/>
      </c>
      <c r="C153" s="6" t="str">
        <f ca="1">IF(AND($A153&lt;&gt;"",$A153&lt;&gt;"TOTAL"),IF(AND([6]PDI_DES__DEDICACIÓN!$E151&lt;&gt;"",[6]PDI_DES__DEDICACIÓN!$E151&lt;&gt;0),[6]PDI_DES__DEDICACIÓN!$E151,""),IF($A153="TOTAL",SUM(INDIRECT("C4:C"&amp;ROW()-1)),""))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IF(AND($A153&lt;&gt;"",$A153&lt;&gt;"TOTAL"),IF(AND([6]PDI_DES__DEDICACIÓN!$H151&lt;&gt;"",[6]PDI_DES__DEDICACIÓN!$H151&lt;&gt;0),[6]PDI_DES__DEDICACIÓN!$H151,""),IF($A153="TOTAL",SUM(INDIRECT("E4:E"&amp;ROW()-1)),""))</f>
        <v/>
      </c>
      <c r="F153" s="6" t="str">
        <f ca="1">IF(AND($A153&lt;&gt;"",$A153&lt;&gt;"TOTAL"),IF(AND([6]PDI_DES__DEDICACIÓN!$J151&lt;&gt;"",[6]PDI_DES__DEDICACIÓN!$J151&lt;&gt;0),[6]PDI_DES__DEDICACIÓN!$J151,""),IF($A153="TOTAL",SUM(INDIRECT("F4:F"&amp;ROW()-1)),""))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IF(AND($A153&lt;&gt;"",$A153&lt;&gt;"TOTAL"),IF(AND([6]PDI_DES__DEDICACIÓN!$M151&lt;&gt;"",[6]PDI_DES__DEDICACIÓN!$M151&lt;&gt;0),[6]PDI_DES__DEDICACIÓN!$M151,""),IF($A153="TOTAL",SUM(INDIRECT("H4:H"&amp;ROW()-1)),""))</f>
        <v/>
      </c>
      <c r="I153" s="6" t="str">
        <f ca="1">IF(AND($A153&lt;&gt;"",$A153&lt;&gt;"TOTAL"),IF(AND([6]PDI_DES__DEDICACIÓN!$O151&lt;&gt;"",[6]PDI_DES__DEDICACIÓN!$O151&lt;&gt;0),[6]PDI_DES__DEDICACIÓN!$O151,""),IF($A153="TOTAL",SUM(INDIRECT("I4:I"&amp;ROW()-1)),""))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IF(AND($A153&lt;&gt;"",$A153&lt;&gt;"TOTAL"),IF(AND([6]PDI_DES__DEDICACIÓN!$R151&lt;&gt;"",[6]PDI_DES__DEDICACIÓN!$R151&lt;&gt;0),[6]PDI_DES__DEDICACIÓN!$R151,""),IF($A153="TOTAL",SUM(INDIRECT("K4:K"&amp;ROW()-1)),""))</f>
        <v/>
      </c>
      <c r="L153" s="6" t="str">
        <f ca="1">IF(AND($A153&lt;&gt;"",$A153&lt;&gt;"TOTAL"),IF(AND([6]PDI_DES__DEDICACIÓN!$T151&lt;&gt;"",[6]PDI_DES__DEDICACIÓN!$T151&lt;&gt;0),[6]PDI_DES__DEDICACIÓN!$T151,""),IF($A153="TOTAL",SUM(INDIRECT("L4:L"&amp;ROW()-1)),""))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IF(AND($A153&lt;&gt;"",$A153&lt;&gt;"TOTAL"),IF(AND([6]PDI_DES__DEDICACIÓN!$W151&lt;&gt;"",[6]PDI_DES__DEDICACIÓN!$W151&lt;&gt;0),[6]PDI_DES__DEDICACIÓN!$W151,""),IF($A153="TOTAL",SUM(INDIRECT("N4:N"&amp;ROW()-1)),""))</f>
        <v/>
      </c>
      <c r="O153" s="6" t="str">
        <f ca="1">IF(AND($A153&lt;&gt;"",$A153&lt;&gt;"TOTAL"),IF(AND([6]PDI_DES__DEDICACIÓN!$Y151&lt;&gt;"",[6]PDI_DES__DEDICACIÓN!$Y151&lt;&gt;0),[6]PDI_DES__DEDICACIÓN!$Y151,""),IF($A153="TOTAL",SUM(INDIRECT("O4:O"&amp;ROW()-1)),""))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IF(AND($A153&lt;&gt;"",$A153&lt;&gt;"TOTAL"),IF(AND([6]PDI_DES__DEDICACIÓN!$AB151&lt;&gt;"",[6]PDI_DES__DEDICACIÓN!$AB151&lt;&gt;0),[6]PDI_DES__DEDICACIÓN!$AB151,""),IF($A153="TOTAL",SUM(INDIRECT("Q4:Q"&amp;ROW()-1)),""))</f>
        <v/>
      </c>
      <c r="R153" s="6" t="str">
        <f ca="1">IF(AND($A153&lt;&gt;"",$A153&lt;&gt;"TOTAL"),IF(AND([6]PDI_DES__DEDICACIÓN!$AD151&lt;&gt;"",[6]PDI_DES__DEDICACIÓN!$AD151&lt;&gt;0),[6]PDI_DES__DEDICACIÓN!$AD151,""),IF($A153="TOTAL",SUM(INDIRECT("R4:R"&amp;ROW()-1)),""))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IF(AND($A153&lt;&gt;"",$A153&lt;&gt;"TOTAL"),IF(AND([6]PDI_DES__DEDICACIÓN!$AG151&lt;&gt;"",[6]PDI_DES__DEDICACIÓN!$AG151&lt;&gt;0),[6]PDI_DES__DEDICACIÓN!$AG151,""),IF($A153="TOTAL",SUM(INDIRECT("T4:T"&amp;ROW()-1)),""))</f>
        <v/>
      </c>
      <c r="U153" s="6" t="str">
        <f ca="1">IF(AND($A153&lt;&gt;"",$A153&lt;&gt;"TOTAL"),IF(AND([6]PDI_DES__DEDICACIÓN!$AI151&lt;&gt;"",[6]PDI_DES__DEDICACIÓN!$AI151&lt;&gt;0),[6]PDI_DES__DEDICACIÓN!$AI151,""),IF($A153="TOTAL",SUM(INDIRECT("U4:U"&amp;ROW()-1)),""))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IF(AND($A153&lt;&gt;"",$A153&lt;&gt;"TOTAL"),IF(AND([6]PDI_DES__DEDICACIÓN!$AL151&lt;&gt;"",[6]PDI_DES__DEDICACIÓN!$AL151&lt;&gt;0),[6]PDI_DES__DEDICACIÓN!$AL151,""),IF($A153="TOTAL",SUM(INDIRECT("W4:W"&amp;ROW()-1)),""))</f>
        <v/>
      </c>
      <c r="X153" s="6" t="str">
        <f ca="1">IF(AND($A153&lt;&gt;"",$A153&lt;&gt;"TOTAL"),IF(AND([6]PDI_DES__DEDICACIÓN!$AN151&lt;&gt;"",[6]PDI_DES__DEDICACIÓN!$AN151&lt;&gt;0),[6]PDI_DES__DEDICACIÓN!$AN151,""),IF($A153="TOTAL",SUM(INDIRECT("X4:X"&amp;ROW()-1)),""))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IF(AND($A153&lt;&gt;"",$A153&lt;&gt;"TOTAL"),IF(AND([6]PDI_DES__DEDICACIÓN!$AQ151&lt;&gt;"",[6]PDI_DES__DEDICACIÓN!$AQ151&lt;&gt;0),[6]PDI_DES__DEDICACIÓN!$AQ151,""),IF($A153="TOTAL",SUM(INDIRECT("Z4:Z"&amp;ROW()-1)),""))</f>
        <v/>
      </c>
      <c r="AA153" s="6" t="str">
        <f ca="1">IF(AND($A153&lt;&gt;"",$A153&lt;&gt;"TOTAL"),IF(AND([6]PDI_DES__DEDICACIÓN!$AS151&lt;&gt;"",[6]PDI_DES__DEDICACIÓN!$AS151&lt;&gt;0),[6]PDI_DES__DEDICACIÓN!$AS151,""),IF($A153="TOTAL",SUM(INDIRECT("AA4:AA"&amp;ROW()-1)),""))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IF(AND($A153&lt;&gt;"",$A153&lt;&gt;"TOTAL"),IF(AND([6]PDI_DES__DEDICACIÓN!$AV151&lt;&gt;"",[6]PDI_DES__DEDICACIÓN!$AV151&lt;&gt;0),[6]PDI_DES__DEDICACIÓN!$AV151,""),IF($A153="TOTAL",SUM(INDIRECT("AC4:AC"&amp;ROW()-1)),""))</f>
        <v/>
      </c>
      <c r="AD153" s="6" t="str">
        <f ca="1">IF(AND($A153&lt;&gt;"",$A153&lt;&gt;"TOTAL"),IF(AND([6]PDI_DES__DEDICACIÓN!$AX151&lt;&gt;"",[6]PDI_DES__DEDICACIÓN!$AX151&lt;&gt;0),[6]PDI_DES__DEDICACIÓN!$AX151,""),IF($A153="TOTAL",SUM(INDIRECT("AD4:AD"&amp;ROW()-1)),""))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IF(AND($A153&lt;&gt;"",$A153&lt;&gt;"TOTAL"),IF(AND([6]PDI_DES__DEDICACIÓN!$BA151&lt;&gt;"",[6]PDI_DES__DEDICACIÓN!$BA151&lt;&gt;0),[6]PDI_DES__DEDICACIÓN!$BA151,""),IF($A153="TOTAL",SUM(INDIRECT("AF4:AF"&amp;ROW()-1)),""))</f>
        <v/>
      </c>
      <c r="AG153" s="6" t="str">
        <f ca="1">IF(AND($A153&lt;&gt;"",$A153&lt;&gt;"TOTAL"),IF(AND([6]PDI_DES__DEDICACIÓN!$BC151&lt;&gt;"",[6]PDI_DES__DEDICACIÓN!$BC151&lt;&gt;0),[6]PDI_DES__DEDICACIÓN!$BC151,""),IF($A153="TOTAL",SUM(INDIRECT("AG4:AG"&amp;ROW()-1)),""))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IF(AND($A153&lt;&gt;"",$A153&lt;&gt;"TOTAL"),IF(AND([6]PDI_DES__DEDICACIÓN!$BF151&lt;&gt;"",[6]PDI_DES__DEDICACIÓN!$BF151&lt;&gt;0),[6]PDI_DES__DEDICACIÓN!$BF151,""),IF($A153="TOTAL",SUM(INDIRECT("AI4:AI"&amp;ROW()-1)),""))</f>
        <v/>
      </c>
      <c r="AJ153" s="6" t="str">
        <f ca="1">IF(AND($A153&lt;&gt;"",$A153&lt;&gt;"TOTAL"),IF(AND([6]PDI_DES__DEDICACIÓN!$BH151&lt;&gt;"",[6]PDI_DES__DEDICACIÓN!$BH151&lt;&gt;0),[6]PDI_DES__DEDICACIÓN!$BH151,""),IF($A153="TOTAL",SUM(INDIRECT("AJ4:AJ"&amp;ROW()-1)),""))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IF(AND($A153&lt;&gt;"",$A153&lt;&gt;"TOTAL"),IF(AND([6]PDI_DES__DEDICACIÓN!$BK151&lt;&gt;"",[6]PDI_DES__DEDICACIÓN!$BK151&lt;&gt;0),[6]PDI_DES__DEDICACIÓN!$BK151,""),IF($A153="TOTAL",SUM(INDIRECT("AL4:AL"&amp;ROW()-1)),""))</f>
        <v/>
      </c>
      <c r="AM153" s="6" t="str">
        <f ca="1">IF(AND($A153&lt;&gt;"",$A153&lt;&gt;"TOTAL"),IF(AND([6]PDI_DES__DEDICACIÓN!$BM151&lt;&gt;"",[6]PDI_DES__DEDICACIÓN!$BM151&lt;&gt;0),[6]PDI_DES__DEDICACIÓN!$BM151,""),IF($A153="TOTAL",SUM(INDIRECT("AM4:AM"&amp;ROW()-1)),""))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IF(AND($A153&lt;&gt;"",$A153&lt;&gt;"TOTAL"),IF(AND([6]PDI_DES__DEDICACIÓN!$BP151&lt;&gt;"",[6]PDI_DES__DEDICACIÓN!$BP151&lt;&gt;0),[6]PDI_DES__DEDICACIÓN!$BP151,""),IF($A153="TOTAL",SUM(INDIRECT("AO4:AO"&amp;ROW()-1)),""))</f>
        <v/>
      </c>
      <c r="AP153" s="6" t="str">
        <f ca="1">IF(AND($A153&lt;&gt;"",$A153&lt;&gt;"TOTAL"),IF(AND([6]PDI_DES__DEDICACIÓN!$BR151&lt;&gt;"",[6]PDI_DES__DEDICACIÓN!$BR151&lt;&gt;0),[6]PDI_DES__DEDICACIÓN!$BR151,""),IF($A153="TOTAL",SUM(INDIRECT("AP4:AP"&amp;ROW()-1)),""))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IF(AND($A153&lt;&gt;"",$A153&lt;&gt;"TOTAL"),IF(AND([6]PDI_DES__DEDICACIÓN!$BU151&lt;&gt;"",[6]PDI_DES__DEDICACIÓN!$BU151&lt;&gt;0),[6]PDI_DES__DEDICACIÓN!$BU151,""),IF($A153="TOTAL",SUM(INDIRECT("AR4:AR"&amp;ROW()-1)),""))</f>
        <v/>
      </c>
      <c r="AS153" s="6" t="str">
        <f ca="1">IF(AND($A153&lt;&gt;"",$A153&lt;&gt;"TOTAL"),IF(AND([6]PDI_DES__DEDICACIÓN!$BW151&lt;&gt;"",[6]PDI_DES__DEDICACIÓN!$BW151&lt;&gt;0),[6]PDI_DES__DEDICACIÓN!$BW151,""),IF($A153="TOTAL",SUM(INDIRECT("AS4:AS"&amp;ROW()-1)),""))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IF(AND($A153&lt;&gt;"",$A153&lt;&gt;"TOTAL"),IF(AND([6]PDI_DES__DEDICACIÓN!$BZ151&lt;&gt;"",[6]PDI_DES__DEDICACIÓN!$BZ151&lt;&gt;0),[6]PDI_DES__DEDICACIÓN!$BZ151,""),IF($A153="TOTAL",SUM(INDIRECT("AU4:AU"&amp;ROW()-1)),""))</f>
        <v/>
      </c>
      <c r="AV153" s="6" t="str">
        <f ca="1">IF(AND($A153&lt;&gt;"",$A153&lt;&gt;"TOTAL"),IF(AND([6]PDI_DES__DEDICACIÓN!$CB151&lt;&gt;"",[6]PDI_DES__DEDICACIÓN!$CB151&lt;&gt;0),[6]PDI_DES__DEDICACIÓN!$CB151,""),IF($A153="TOTAL",SUM(INDIRECT("AV4:AV"&amp;ROW()-1)),""))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IF(AND($A153&lt;&gt;"",$A153&lt;&gt;"TOTAL"),IF(AND([6]PDI_DES__DEDICACIÓN!$CE151&lt;&gt;"",[6]PDI_DES__DEDICACIÓN!$CE151&lt;&gt;0),[6]PDI_DES__DEDICACIÓN!$CE151,""),IF($A153="TOTAL",SUM(INDIRECT("AX4:AX"&amp;ROW()-1)),""))</f>
        <v/>
      </c>
      <c r="AY153" s="6" t="str">
        <f ca="1">IF(AND($A153&lt;&gt;"",$A153&lt;&gt;"TOTAL"),IF(AND([6]PDI_DES__DEDICACIÓN!$CG151&lt;&gt;"",[6]PDI_DES__DEDICACIÓN!$CG151&lt;&gt;0),[6]PDI_DES__DEDICACIÓN!$CG151,""),IF($A153="TOTAL",SUM(INDIRECT("AY4:AY"&amp;ROW()-1)),""))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IF(AND($A153&lt;&gt;"",$A153&lt;&gt;"TOTAL"),IF(AND([6]PDI_DES__DEDICACIÓN!$CJ151&lt;&gt;"",[6]PDI_DES__DEDICACIÓN!$CJ151&lt;&gt;0),[6]PDI_DES__DEDICACIÓN!$CJ151,""),IF($A153="TOTAL",SUM(INDIRECT("BA4:BA"&amp;ROW()-1)),""))</f>
        <v/>
      </c>
      <c r="BB153" s="6" t="str">
        <f ca="1">IF(AND($A153&lt;&gt;"",$A153&lt;&gt;"TOTAL"),IF(AND([6]PDI_DES__DEDICACIÓN!$CL151&lt;&gt;"",[6]PDI_DES__DEDICACIÓN!$CL151&lt;&gt;0),[6]PDI_DES__DEDICACIÓN!$CL151,""),IF($A153="TOTAL",SUM(INDIRECT("BB4:BB"&amp;ROW()-1)),""))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IF(AND($A153&lt;&gt;"",$A153&lt;&gt;"TOTAL"),IF(AND([6]PDI_DES__DEDICACIÓN!$CO151&lt;&gt;"",[6]PDI_DES__DEDICACIÓN!$CO151&lt;&gt;0),[6]PDI_DES__DEDICACIÓN!$CO151,""),IF($A153="TOTAL",SUM(INDIRECT("BD4:BD"&amp;ROW()-1)),""))</f>
        <v/>
      </c>
      <c r="BE153" s="6" t="str">
        <f ca="1">IF(AND($A153&lt;&gt;"",$A153&lt;&gt;"TOTAL"),IF(AND([6]PDI_DES__DEDICACIÓN!$CQ151&lt;&gt;"",[6]PDI_DES__DEDICACIÓN!$CQ151&lt;&gt;0),[6]PDI_DES__DEDICACIÓN!$CQ151,""),IF($A153="TOTAL",SUM(INDIRECT("BE4:BE"&amp;ROW()-1)),""))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IF([6]PDI_DES__DEDICACIÓN!$B152&lt;&gt;"",[6]PDI_DES__DEDICACIÓN!$B152,IF(AND([6]PDI_DES__DEDICACIÓN!$B152="",[6]PDI_DES__DEDICACIÓN!$B153="",[6]PDI_DES__DEDICACIÓN!$B151=""),"","TOTAL"))</f>
        <v/>
      </c>
      <c r="B154" s="6" t="str">
        <f ca="1">IF(AND($A154&lt;&gt;"",$A154&lt;&gt;"TOTAL"),IF(AND([6]PDI_DES__DEDICACIÓN!$C152&lt;&gt;"",[6]PDI_DES__DEDICACIÓN!$C152&lt;&gt;0),[6]PDI_DES__DEDICACIÓN!$C152,""),IF($A154="TOTAL",SUM(INDIRECT("B4:B"&amp;ROW()-1)),""))</f>
        <v/>
      </c>
      <c r="C154" s="6" t="str">
        <f ca="1">IF(AND($A154&lt;&gt;"",$A154&lt;&gt;"TOTAL"),IF(AND([6]PDI_DES__DEDICACIÓN!$E152&lt;&gt;"",[6]PDI_DES__DEDICACIÓN!$E152&lt;&gt;0),[6]PDI_DES__DEDICACIÓN!$E152,""),IF($A154="TOTAL",SUM(INDIRECT("C4:C"&amp;ROW()-1)),""))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IF(AND($A154&lt;&gt;"",$A154&lt;&gt;"TOTAL"),IF(AND([6]PDI_DES__DEDICACIÓN!$H152&lt;&gt;"",[6]PDI_DES__DEDICACIÓN!$H152&lt;&gt;0),[6]PDI_DES__DEDICACIÓN!$H152,""),IF($A154="TOTAL",SUM(INDIRECT("E4:E"&amp;ROW()-1)),""))</f>
        <v/>
      </c>
      <c r="F154" s="6" t="str">
        <f ca="1">IF(AND($A154&lt;&gt;"",$A154&lt;&gt;"TOTAL"),IF(AND([6]PDI_DES__DEDICACIÓN!$J152&lt;&gt;"",[6]PDI_DES__DEDICACIÓN!$J152&lt;&gt;0),[6]PDI_DES__DEDICACIÓN!$J152,""),IF($A154="TOTAL",SUM(INDIRECT("F4:F"&amp;ROW()-1)),""))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IF(AND($A154&lt;&gt;"",$A154&lt;&gt;"TOTAL"),IF(AND([6]PDI_DES__DEDICACIÓN!$M152&lt;&gt;"",[6]PDI_DES__DEDICACIÓN!$M152&lt;&gt;0),[6]PDI_DES__DEDICACIÓN!$M152,""),IF($A154="TOTAL",SUM(INDIRECT("H4:H"&amp;ROW()-1)),""))</f>
        <v/>
      </c>
      <c r="I154" s="6" t="str">
        <f ca="1">IF(AND($A154&lt;&gt;"",$A154&lt;&gt;"TOTAL"),IF(AND([6]PDI_DES__DEDICACIÓN!$O152&lt;&gt;"",[6]PDI_DES__DEDICACIÓN!$O152&lt;&gt;0),[6]PDI_DES__DEDICACIÓN!$O152,""),IF($A154="TOTAL",SUM(INDIRECT("I4:I"&amp;ROW()-1)),""))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IF(AND($A154&lt;&gt;"",$A154&lt;&gt;"TOTAL"),IF(AND([6]PDI_DES__DEDICACIÓN!$R152&lt;&gt;"",[6]PDI_DES__DEDICACIÓN!$R152&lt;&gt;0),[6]PDI_DES__DEDICACIÓN!$R152,""),IF($A154="TOTAL",SUM(INDIRECT("K4:K"&amp;ROW()-1)),""))</f>
        <v/>
      </c>
      <c r="L154" s="6" t="str">
        <f ca="1">IF(AND($A154&lt;&gt;"",$A154&lt;&gt;"TOTAL"),IF(AND([6]PDI_DES__DEDICACIÓN!$T152&lt;&gt;"",[6]PDI_DES__DEDICACIÓN!$T152&lt;&gt;0),[6]PDI_DES__DEDICACIÓN!$T152,""),IF($A154="TOTAL",SUM(INDIRECT("L4:L"&amp;ROW()-1)),""))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IF(AND($A154&lt;&gt;"",$A154&lt;&gt;"TOTAL"),IF(AND([6]PDI_DES__DEDICACIÓN!$W152&lt;&gt;"",[6]PDI_DES__DEDICACIÓN!$W152&lt;&gt;0),[6]PDI_DES__DEDICACIÓN!$W152,""),IF($A154="TOTAL",SUM(INDIRECT("N4:N"&amp;ROW()-1)),""))</f>
        <v/>
      </c>
      <c r="O154" s="6" t="str">
        <f ca="1">IF(AND($A154&lt;&gt;"",$A154&lt;&gt;"TOTAL"),IF(AND([6]PDI_DES__DEDICACIÓN!$Y152&lt;&gt;"",[6]PDI_DES__DEDICACIÓN!$Y152&lt;&gt;0),[6]PDI_DES__DEDICACIÓN!$Y152,""),IF($A154="TOTAL",SUM(INDIRECT("O4:O"&amp;ROW()-1)),""))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IF(AND($A154&lt;&gt;"",$A154&lt;&gt;"TOTAL"),IF(AND([6]PDI_DES__DEDICACIÓN!$AB152&lt;&gt;"",[6]PDI_DES__DEDICACIÓN!$AB152&lt;&gt;0),[6]PDI_DES__DEDICACIÓN!$AB152,""),IF($A154="TOTAL",SUM(INDIRECT("Q4:Q"&amp;ROW()-1)),""))</f>
        <v/>
      </c>
      <c r="R154" s="6" t="str">
        <f ca="1">IF(AND($A154&lt;&gt;"",$A154&lt;&gt;"TOTAL"),IF(AND([6]PDI_DES__DEDICACIÓN!$AD152&lt;&gt;"",[6]PDI_DES__DEDICACIÓN!$AD152&lt;&gt;0),[6]PDI_DES__DEDICACIÓN!$AD152,""),IF($A154="TOTAL",SUM(INDIRECT("R4:R"&amp;ROW()-1)),""))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IF(AND($A154&lt;&gt;"",$A154&lt;&gt;"TOTAL"),IF(AND([6]PDI_DES__DEDICACIÓN!$AG152&lt;&gt;"",[6]PDI_DES__DEDICACIÓN!$AG152&lt;&gt;0),[6]PDI_DES__DEDICACIÓN!$AG152,""),IF($A154="TOTAL",SUM(INDIRECT("T4:T"&amp;ROW()-1)),""))</f>
        <v/>
      </c>
      <c r="U154" s="6" t="str">
        <f ca="1">IF(AND($A154&lt;&gt;"",$A154&lt;&gt;"TOTAL"),IF(AND([6]PDI_DES__DEDICACIÓN!$AI152&lt;&gt;"",[6]PDI_DES__DEDICACIÓN!$AI152&lt;&gt;0),[6]PDI_DES__DEDICACIÓN!$AI152,""),IF($A154="TOTAL",SUM(INDIRECT("U4:U"&amp;ROW()-1)),""))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IF(AND($A154&lt;&gt;"",$A154&lt;&gt;"TOTAL"),IF(AND([6]PDI_DES__DEDICACIÓN!$AL152&lt;&gt;"",[6]PDI_DES__DEDICACIÓN!$AL152&lt;&gt;0),[6]PDI_DES__DEDICACIÓN!$AL152,""),IF($A154="TOTAL",SUM(INDIRECT("W4:W"&amp;ROW()-1)),""))</f>
        <v/>
      </c>
      <c r="X154" s="6" t="str">
        <f ca="1">IF(AND($A154&lt;&gt;"",$A154&lt;&gt;"TOTAL"),IF(AND([6]PDI_DES__DEDICACIÓN!$AN152&lt;&gt;"",[6]PDI_DES__DEDICACIÓN!$AN152&lt;&gt;0),[6]PDI_DES__DEDICACIÓN!$AN152,""),IF($A154="TOTAL",SUM(INDIRECT("X4:X"&amp;ROW()-1)),""))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IF(AND($A154&lt;&gt;"",$A154&lt;&gt;"TOTAL"),IF(AND([6]PDI_DES__DEDICACIÓN!$AQ152&lt;&gt;"",[6]PDI_DES__DEDICACIÓN!$AQ152&lt;&gt;0),[6]PDI_DES__DEDICACIÓN!$AQ152,""),IF($A154="TOTAL",SUM(INDIRECT("Z4:Z"&amp;ROW()-1)),""))</f>
        <v/>
      </c>
      <c r="AA154" s="6" t="str">
        <f ca="1">IF(AND($A154&lt;&gt;"",$A154&lt;&gt;"TOTAL"),IF(AND([6]PDI_DES__DEDICACIÓN!$AS152&lt;&gt;"",[6]PDI_DES__DEDICACIÓN!$AS152&lt;&gt;0),[6]PDI_DES__DEDICACIÓN!$AS152,""),IF($A154="TOTAL",SUM(INDIRECT("AA4:AA"&amp;ROW()-1)),""))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IF(AND($A154&lt;&gt;"",$A154&lt;&gt;"TOTAL"),IF(AND([6]PDI_DES__DEDICACIÓN!$AV152&lt;&gt;"",[6]PDI_DES__DEDICACIÓN!$AV152&lt;&gt;0),[6]PDI_DES__DEDICACIÓN!$AV152,""),IF($A154="TOTAL",SUM(INDIRECT("AC4:AC"&amp;ROW()-1)),""))</f>
        <v/>
      </c>
      <c r="AD154" s="6" t="str">
        <f ca="1">IF(AND($A154&lt;&gt;"",$A154&lt;&gt;"TOTAL"),IF(AND([6]PDI_DES__DEDICACIÓN!$AX152&lt;&gt;"",[6]PDI_DES__DEDICACIÓN!$AX152&lt;&gt;0),[6]PDI_DES__DEDICACIÓN!$AX152,""),IF($A154="TOTAL",SUM(INDIRECT("AD4:AD"&amp;ROW()-1)),""))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IF(AND($A154&lt;&gt;"",$A154&lt;&gt;"TOTAL"),IF(AND([6]PDI_DES__DEDICACIÓN!$BA152&lt;&gt;"",[6]PDI_DES__DEDICACIÓN!$BA152&lt;&gt;0),[6]PDI_DES__DEDICACIÓN!$BA152,""),IF($A154="TOTAL",SUM(INDIRECT("AF4:AF"&amp;ROW()-1)),""))</f>
        <v/>
      </c>
      <c r="AG154" s="6" t="str">
        <f ca="1">IF(AND($A154&lt;&gt;"",$A154&lt;&gt;"TOTAL"),IF(AND([6]PDI_DES__DEDICACIÓN!$BC152&lt;&gt;"",[6]PDI_DES__DEDICACIÓN!$BC152&lt;&gt;0),[6]PDI_DES__DEDICACIÓN!$BC152,""),IF($A154="TOTAL",SUM(INDIRECT("AG4:AG"&amp;ROW()-1)),""))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IF(AND($A154&lt;&gt;"",$A154&lt;&gt;"TOTAL"),IF(AND([6]PDI_DES__DEDICACIÓN!$BF152&lt;&gt;"",[6]PDI_DES__DEDICACIÓN!$BF152&lt;&gt;0),[6]PDI_DES__DEDICACIÓN!$BF152,""),IF($A154="TOTAL",SUM(INDIRECT("AI4:AI"&amp;ROW()-1)),""))</f>
        <v/>
      </c>
      <c r="AJ154" s="6" t="str">
        <f ca="1">IF(AND($A154&lt;&gt;"",$A154&lt;&gt;"TOTAL"),IF(AND([6]PDI_DES__DEDICACIÓN!$BH152&lt;&gt;"",[6]PDI_DES__DEDICACIÓN!$BH152&lt;&gt;0),[6]PDI_DES__DEDICACIÓN!$BH152,""),IF($A154="TOTAL",SUM(INDIRECT("AJ4:AJ"&amp;ROW()-1)),""))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IF(AND($A154&lt;&gt;"",$A154&lt;&gt;"TOTAL"),IF(AND([6]PDI_DES__DEDICACIÓN!$BK152&lt;&gt;"",[6]PDI_DES__DEDICACIÓN!$BK152&lt;&gt;0),[6]PDI_DES__DEDICACIÓN!$BK152,""),IF($A154="TOTAL",SUM(INDIRECT("AL4:AL"&amp;ROW()-1)),""))</f>
        <v/>
      </c>
      <c r="AM154" s="6" t="str">
        <f ca="1">IF(AND($A154&lt;&gt;"",$A154&lt;&gt;"TOTAL"),IF(AND([6]PDI_DES__DEDICACIÓN!$BM152&lt;&gt;"",[6]PDI_DES__DEDICACIÓN!$BM152&lt;&gt;0),[6]PDI_DES__DEDICACIÓN!$BM152,""),IF($A154="TOTAL",SUM(INDIRECT("AM4:AM"&amp;ROW()-1)),""))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IF(AND($A154&lt;&gt;"",$A154&lt;&gt;"TOTAL"),IF(AND([6]PDI_DES__DEDICACIÓN!$BP152&lt;&gt;"",[6]PDI_DES__DEDICACIÓN!$BP152&lt;&gt;0),[6]PDI_DES__DEDICACIÓN!$BP152,""),IF($A154="TOTAL",SUM(INDIRECT("AO4:AO"&amp;ROW()-1)),""))</f>
        <v/>
      </c>
      <c r="AP154" s="6" t="str">
        <f ca="1">IF(AND($A154&lt;&gt;"",$A154&lt;&gt;"TOTAL"),IF(AND([6]PDI_DES__DEDICACIÓN!$BR152&lt;&gt;"",[6]PDI_DES__DEDICACIÓN!$BR152&lt;&gt;0),[6]PDI_DES__DEDICACIÓN!$BR152,""),IF($A154="TOTAL",SUM(INDIRECT("AP4:AP"&amp;ROW()-1)),""))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IF(AND($A154&lt;&gt;"",$A154&lt;&gt;"TOTAL"),IF(AND([6]PDI_DES__DEDICACIÓN!$BU152&lt;&gt;"",[6]PDI_DES__DEDICACIÓN!$BU152&lt;&gt;0),[6]PDI_DES__DEDICACIÓN!$BU152,""),IF($A154="TOTAL",SUM(INDIRECT("AR4:AR"&amp;ROW()-1)),""))</f>
        <v/>
      </c>
      <c r="AS154" s="6" t="str">
        <f ca="1">IF(AND($A154&lt;&gt;"",$A154&lt;&gt;"TOTAL"),IF(AND([6]PDI_DES__DEDICACIÓN!$BW152&lt;&gt;"",[6]PDI_DES__DEDICACIÓN!$BW152&lt;&gt;0),[6]PDI_DES__DEDICACIÓN!$BW152,""),IF($A154="TOTAL",SUM(INDIRECT("AS4:AS"&amp;ROW()-1)),""))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IF(AND($A154&lt;&gt;"",$A154&lt;&gt;"TOTAL"),IF(AND([6]PDI_DES__DEDICACIÓN!$BZ152&lt;&gt;"",[6]PDI_DES__DEDICACIÓN!$BZ152&lt;&gt;0),[6]PDI_DES__DEDICACIÓN!$BZ152,""),IF($A154="TOTAL",SUM(INDIRECT("AU4:AU"&amp;ROW()-1)),""))</f>
        <v/>
      </c>
      <c r="AV154" s="6" t="str">
        <f ca="1">IF(AND($A154&lt;&gt;"",$A154&lt;&gt;"TOTAL"),IF(AND([6]PDI_DES__DEDICACIÓN!$CB152&lt;&gt;"",[6]PDI_DES__DEDICACIÓN!$CB152&lt;&gt;0),[6]PDI_DES__DEDICACIÓN!$CB152,""),IF($A154="TOTAL",SUM(INDIRECT("AV4:AV"&amp;ROW()-1)),""))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IF(AND($A154&lt;&gt;"",$A154&lt;&gt;"TOTAL"),IF(AND([6]PDI_DES__DEDICACIÓN!$CE152&lt;&gt;"",[6]PDI_DES__DEDICACIÓN!$CE152&lt;&gt;0),[6]PDI_DES__DEDICACIÓN!$CE152,""),IF($A154="TOTAL",SUM(INDIRECT("AX4:AX"&amp;ROW()-1)),""))</f>
        <v/>
      </c>
      <c r="AY154" s="6" t="str">
        <f ca="1">IF(AND($A154&lt;&gt;"",$A154&lt;&gt;"TOTAL"),IF(AND([6]PDI_DES__DEDICACIÓN!$CG152&lt;&gt;"",[6]PDI_DES__DEDICACIÓN!$CG152&lt;&gt;0),[6]PDI_DES__DEDICACIÓN!$CG152,""),IF($A154="TOTAL",SUM(INDIRECT("AY4:AY"&amp;ROW()-1)),""))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IF(AND($A154&lt;&gt;"",$A154&lt;&gt;"TOTAL"),IF(AND([6]PDI_DES__DEDICACIÓN!$CJ152&lt;&gt;"",[6]PDI_DES__DEDICACIÓN!$CJ152&lt;&gt;0),[6]PDI_DES__DEDICACIÓN!$CJ152,""),IF($A154="TOTAL",SUM(INDIRECT("BA4:BA"&amp;ROW()-1)),""))</f>
        <v/>
      </c>
      <c r="BB154" s="6" t="str">
        <f ca="1">IF(AND($A154&lt;&gt;"",$A154&lt;&gt;"TOTAL"),IF(AND([6]PDI_DES__DEDICACIÓN!$CL152&lt;&gt;"",[6]PDI_DES__DEDICACIÓN!$CL152&lt;&gt;0),[6]PDI_DES__DEDICACIÓN!$CL152,""),IF($A154="TOTAL",SUM(INDIRECT("BB4:BB"&amp;ROW()-1)),""))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IF(AND($A154&lt;&gt;"",$A154&lt;&gt;"TOTAL"),IF(AND([6]PDI_DES__DEDICACIÓN!$CO152&lt;&gt;"",[6]PDI_DES__DEDICACIÓN!$CO152&lt;&gt;0),[6]PDI_DES__DEDICACIÓN!$CO152,""),IF($A154="TOTAL",SUM(INDIRECT("BD4:BD"&amp;ROW()-1)),""))</f>
        <v/>
      </c>
      <c r="BE154" s="6" t="str">
        <f ca="1">IF(AND($A154&lt;&gt;"",$A154&lt;&gt;"TOTAL"),IF(AND([6]PDI_DES__DEDICACIÓN!$CQ152&lt;&gt;"",[6]PDI_DES__DEDICACIÓN!$CQ152&lt;&gt;0),[6]PDI_DES__DEDICACIÓN!$CQ152,""),IF($A154="TOTAL",SUM(INDIRECT("BE4:BE"&amp;ROW()-1)),""))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IF([6]PDI_DES__DEDICACIÓN!$B153&lt;&gt;"",[6]PDI_DES__DEDICACIÓN!$B153,IF(AND([6]PDI_DES__DEDICACIÓN!$B153="",[6]PDI_DES__DEDICACIÓN!$B154="",[6]PDI_DES__DEDICACIÓN!$B152=""),"","TOTAL"))</f>
        <v/>
      </c>
      <c r="B155" s="6" t="str">
        <f ca="1">IF(AND($A155&lt;&gt;"",$A155&lt;&gt;"TOTAL"),IF(AND([6]PDI_DES__DEDICACIÓN!$C153&lt;&gt;"",[6]PDI_DES__DEDICACIÓN!$C153&lt;&gt;0),[6]PDI_DES__DEDICACIÓN!$C153,""),IF($A155="TOTAL",SUM(INDIRECT("B4:B"&amp;ROW()-1)),""))</f>
        <v/>
      </c>
      <c r="C155" s="6" t="str">
        <f ca="1">IF(AND($A155&lt;&gt;"",$A155&lt;&gt;"TOTAL"),IF(AND([6]PDI_DES__DEDICACIÓN!$E153&lt;&gt;"",[6]PDI_DES__DEDICACIÓN!$E153&lt;&gt;0),[6]PDI_DES__DEDICACIÓN!$E153,""),IF($A155="TOTAL",SUM(INDIRECT("C4:C"&amp;ROW()-1)),""))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IF(AND($A155&lt;&gt;"",$A155&lt;&gt;"TOTAL"),IF(AND([6]PDI_DES__DEDICACIÓN!$H153&lt;&gt;"",[6]PDI_DES__DEDICACIÓN!$H153&lt;&gt;0),[6]PDI_DES__DEDICACIÓN!$H153,""),IF($A155="TOTAL",SUM(INDIRECT("E4:E"&amp;ROW()-1)),""))</f>
        <v/>
      </c>
      <c r="F155" s="6" t="str">
        <f ca="1">IF(AND($A155&lt;&gt;"",$A155&lt;&gt;"TOTAL"),IF(AND([6]PDI_DES__DEDICACIÓN!$J153&lt;&gt;"",[6]PDI_DES__DEDICACIÓN!$J153&lt;&gt;0),[6]PDI_DES__DEDICACIÓN!$J153,""),IF($A155="TOTAL",SUM(INDIRECT("F4:F"&amp;ROW()-1)),""))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IF(AND($A155&lt;&gt;"",$A155&lt;&gt;"TOTAL"),IF(AND([6]PDI_DES__DEDICACIÓN!$M153&lt;&gt;"",[6]PDI_DES__DEDICACIÓN!$M153&lt;&gt;0),[6]PDI_DES__DEDICACIÓN!$M153,""),IF($A155="TOTAL",SUM(INDIRECT("H4:H"&amp;ROW()-1)),""))</f>
        <v/>
      </c>
      <c r="I155" s="6" t="str">
        <f ca="1">IF(AND($A155&lt;&gt;"",$A155&lt;&gt;"TOTAL"),IF(AND([6]PDI_DES__DEDICACIÓN!$O153&lt;&gt;"",[6]PDI_DES__DEDICACIÓN!$O153&lt;&gt;0),[6]PDI_DES__DEDICACIÓN!$O153,""),IF($A155="TOTAL",SUM(INDIRECT("I4:I"&amp;ROW()-1)),""))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IF(AND($A155&lt;&gt;"",$A155&lt;&gt;"TOTAL"),IF(AND([6]PDI_DES__DEDICACIÓN!$R153&lt;&gt;"",[6]PDI_DES__DEDICACIÓN!$R153&lt;&gt;0),[6]PDI_DES__DEDICACIÓN!$R153,""),IF($A155="TOTAL",SUM(INDIRECT("K4:K"&amp;ROW()-1)),""))</f>
        <v/>
      </c>
      <c r="L155" s="6" t="str">
        <f ca="1">IF(AND($A155&lt;&gt;"",$A155&lt;&gt;"TOTAL"),IF(AND([6]PDI_DES__DEDICACIÓN!$T153&lt;&gt;"",[6]PDI_DES__DEDICACIÓN!$T153&lt;&gt;0),[6]PDI_DES__DEDICACIÓN!$T153,""),IF($A155="TOTAL",SUM(INDIRECT("L4:L"&amp;ROW()-1)),""))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IF(AND($A155&lt;&gt;"",$A155&lt;&gt;"TOTAL"),IF(AND([6]PDI_DES__DEDICACIÓN!$W153&lt;&gt;"",[6]PDI_DES__DEDICACIÓN!$W153&lt;&gt;0),[6]PDI_DES__DEDICACIÓN!$W153,""),IF($A155="TOTAL",SUM(INDIRECT("N4:N"&amp;ROW()-1)),""))</f>
        <v/>
      </c>
      <c r="O155" s="6" t="str">
        <f ca="1">IF(AND($A155&lt;&gt;"",$A155&lt;&gt;"TOTAL"),IF(AND([6]PDI_DES__DEDICACIÓN!$Y153&lt;&gt;"",[6]PDI_DES__DEDICACIÓN!$Y153&lt;&gt;0),[6]PDI_DES__DEDICACIÓN!$Y153,""),IF($A155="TOTAL",SUM(INDIRECT("O4:O"&amp;ROW()-1)),""))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IF(AND($A155&lt;&gt;"",$A155&lt;&gt;"TOTAL"),IF(AND([6]PDI_DES__DEDICACIÓN!$AB153&lt;&gt;"",[6]PDI_DES__DEDICACIÓN!$AB153&lt;&gt;0),[6]PDI_DES__DEDICACIÓN!$AB153,""),IF($A155="TOTAL",SUM(INDIRECT("Q4:Q"&amp;ROW()-1)),""))</f>
        <v/>
      </c>
      <c r="R155" s="6" t="str">
        <f ca="1">IF(AND($A155&lt;&gt;"",$A155&lt;&gt;"TOTAL"),IF(AND([6]PDI_DES__DEDICACIÓN!$AD153&lt;&gt;"",[6]PDI_DES__DEDICACIÓN!$AD153&lt;&gt;0),[6]PDI_DES__DEDICACIÓN!$AD153,""),IF($A155="TOTAL",SUM(INDIRECT("R4:R"&amp;ROW()-1)),""))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IF(AND($A155&lt;&gt;"",$A155&lt;&gt;"TOTAL"),IF(AND([6]PDI_DES__DEDICACIÓN!$AG153&lt;&gt;"",[6]PDI_DES__DEDICACIÓN!$AG153&lt;&gt;0),[6]PDI_DES__DEDICACIÓN!$AG153,""),IF($A155="TOTAL",SUM(INDIRECT("T4:T"&amp;ROW()-1)),""))</f>
        <v/>
      </c>
      <c r="U155" s="6" t="str">
        <f ca="1">IF(AND($A155&lt;&gt;"",$A155&lt;&gt;"TOTAL"),IF(AND([6]PDI_DES__DEDICACIÓN!$AI153&lt;&gt;"",[6]PDI_DES__DEDICACIÓN!$AI153&lt;&gt;0),[6]PDI_DES__DEDICACIÓN!$AI153,""),IF($A155="TOTAL",SUM(INDIRECT("U4:U"&amp;ROW()-1)),""))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IF(AND($A155&lt;&gt;"",$A155&lt;&gt;"TOTAL"),IF(AND([6]PDI_DES__DEDICACIÓN!$AL153&lt;&gt;"",[6]PDI_DES__DEDICACIÓN!$AL153&lt;&gt;0),[6]PDI_DES__DEDICACIÓN!$AL153,""),IF($A155="TOTAL",SUM(INDIRECT("W4:W"&amp;ROW()-1)),""))</f>
        <v/>
      </c>
      <c r="X155" s="6" t="str">
        <f ca="1">IF(AND($A155&lt;&gt;"",$A155&lt;&gt;"TOTAL"),IF(AND([6]PDI_DES__DEDICACIÓN!$AN153&lt;&gt;"",[6]PDI_DES__DEDICACIÓN!$AN153&lt;&gt;0),[6]PDI_DES__DEDICACIÓN!$AN153,""),IF($A155="TOTAL",SUM(INDIRECT("X4:X"&amp;ROW()-1)),""))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IF(AND($A155&lt;&gt;"",$A155&lt;&gt;"TOTAL"),IF(AND([6]PDI_DES__DEDICACIÓN!$AQ153&lt;&gt;"",[6]PDI_DES__DEDICACIÓN!$AQ153&lt;&gt;0),[6]PDI_DES__DEDICACIÓN!$AQ153,""),IF($A155="TOTAL",SUM(INDIRECT("Z4:Z"&amp;ROW()-1)),""))</f>
        <v/>
      </c>
      <c r="AA155" s="6" t="str">
        <f ca="1">IF(AND($A155&lt;&gt;"",$A155&lt;&gt;"TOTAL"),IF(AND([6]PDI_DES__DEDICACIÓN!$AS153&lt;&gt;"",[6]PDI_DES__DEDICACIÓN!$AS153&lt;&gt;0),[6]PDI_DES__DEDICACIÓN!$AS153,""),IF($A155="TOTAL",SUM(INDIRECT("AA4:AA"&amp;ROW()-1)),""))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IF(AND($A155&lt;&gt;"",$A155&lt;&gt;"TOTAL"),IF(AND([6]PDI_DES__DEDICACIÓN!$AV153&lt;&gt;"",[6]PDI_DES__DEDICACIÓN!$AV153&lt;&gt;0),[6]PDI_DES__DEDICACIÓN!$AV153,""),IF($A155="TOTAL",SUM(INDIRECT("AC4:AC"&amp;ROW()-1)),""))</f>
        <v/>
      </c>
      <c r="AD155" s="6" t="str">
        <f ca="1">IF(AND($A155&lt;&gt;"",$A155&lt;&gt;"TOTAL"),IF(AND([6]PDI_DES__DEDICACIÓN!$AX153&lt;&gt;"",[6]PDI_DES__DEDICACIÓN!$AX153&lt;&gt;0),[6]PDI_DES__DEDICACIÓN!$AX153,""),IF($A155="TOTAL",SUM(INDIRECT("AD4:AD"&amp;ROW()-1)),""))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IF(AND($A155&lt;&gt;"",$A155&lt;&gt;"TOTAL"),IF(AND([6]PDI_DES__DEDICACIÓN!$BA153&lt;&gt;"",[6]PDI_DES__DEDICACIÓN!$BA153&lt;&gt;0),[6]PDI_DES__DEDICACIÓN!$BA153,""),IF($A155="TOTAL",SUM(INDIRECT("AF4:AF"&amp;ROW()-1)),""))</f>
        <v/>
      </c>
      <c r="AG155" s="6" t="str">
        <f ca="1">IF(AND($A155&lt;&gt;"",$A155&lt;&gt;"TOTAL"),IF(AND([6]PDI_DES__DEDICACIÓN!$BC153&lt;&gt;"",[6]PDI_DES__DEDICACIÓN!$BC153&lt;&gt;0),[6]PDI_DES__DEDICACIÓN!$BC153,""),IF($A155="TOTAL",SUM(INDIRECT("AG4:AG"&amp;ROW()-1)),""))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IF(AND($A155&lt;&gt;"",$A155&lt;&gt;"TOTAL"),IF(AND([6]PDI_DES__DEDICACIÓN!$BF153&lt;&gt;"",[6]PDI_DES__DEDICACIÓN!$BF153&lt;&gt;0),[6]PDI_DES__DEDICACIÓN!$BF153,""),IF($A155="TOTAL",SUM(INDIRECT("AI4:AI"&amp;ROW()-1)),""))</f>
        <v/>
      </c>
      <c r="AJ155" s="6" t="str">
        <f ca="1">IF(AND($A155&lt;&gt;"",$A155&lt;&gt;"TOTAL"),IF(AND([6]PDI_DES__DEDICACIÓN!$BH153&lt;&gt;"",[6]PDI_DES__DEDICACIÓN!$BH153&lt;&gt;0),[6]PDI_DES__DEDICACIÓN!$BH153,""),IF($A155="TOTAL",SUM(INDIRECT("AJ4:AJ"&amp;ROW()-1)),""))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IF(AND($A155&lt;&gt;"",$A155&lt;&gt;"TOTAL"),IF(AND([6]PDI_DES__DEDICACIÓN!$BK153&lt;&gt;"",[6]PDI_DES__DEDICACIÓN!$BK153&lt;&gt;0),[6]PDI_DES__DEDICACIÓN!$BK153,""),IF($A155="TOTAL",SUM(INDIRECT("AL4:AL"&amp;ROW()-1)),""))</f>
        <v/>
      </c>
      <c r="AM155" s="6" t="str">
        <f ca="1">IF(AND($A155&lt;&gt;"",$A155&lt;&gt;"TOTAL"),IF(AND([6]PDI_DES__DEDICACIÓN!$BM153&lt;&gt;"",[6]PDI_DES__DEDICACIÓN!$BM153&lt;&gt;0),[6]PDI_DES__DEDICACIÓN!$BM153,""),IF($A155="TOTAL",SUM(INDIRECT("AM4:AM"&amp;ROW()-1)),""))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IF(AND($A155&lt;&gt;"",$A155&lt;&gt;"TOTAL"),IF(AND([6]PDI_DES__DEDICACIÓN!$BP153&lt;&gt;"",[6]PDI_DES__DEDICACIÓN!$BP153&lt;&gt;0),[6]PDI_DES__DEDICACIÓN!$BP153,""),IF($A155="TOTAL",SUM(INDIRECT("AO4:AO"&amp;ROW()-1)),""))</f>
        <v/>
      </c>
      <c r="AP155" s="6" t="str">
        <f ca="1">IF(AND($A155&lt;&gt;"",$A155&lt;&gt;"TOTAL"),IF(AND([6]PDI_DES__DEDICACIÓN!$BR153&lt;&gt;"",[6]PDI_DES__DEDICACIÓN!$BR153&lt;&gt;0),[6]PDI_DES__DEDICACIÓN!$BR153,""),IF($A155="TOTAL",SUM(INDIRECT("AP4:AP"&amp;ROW()-1)),""))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IF(AND($A155&lt;&gt;"",$A155&lt;&gt;"TOTAL"),IF(AND([6]PDI_DES__DEDICACIÓN!$BU153&lt;&gt;"",[6]PDI_DES__DEDICACIÓN!$BU153&lt;&gt;0),[6]PDI_DES__DEDICACIÓN!$BU153,""),IF($A155="TOTAL",SUM(INDIRECT("AR4:AR"&amp;ROW()-1)),""))</f>
        <v/>
      </c>
      <c r="AS155" s="6" t="str">
        <f ca="1">IF(AND($A155&lt;&gt;"",$A155&lt;&gt;"TOTAL"),IF(AND([6]PDI_DES__DEDICACIÓN!$BW153&lt;&gt;"",[6]PDI_DES__DEDICACIÓN!$BW153&lt;&gt;0),[6]PDI_DES__DEDICACIÓN!$BW153,""),IF($A155="TOTAL",SUM(INDIRECT("AS4:AS"&amp;ROW()-1)),""))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IF(AND($A155&lt;&gt;"",$A155&lt;&gt;"TOTAL"),IF(AND([6]PDI_DES__DEDICACIÓN!$BZ153&lt;&gt;"",[6]PDI_DES__DEDICACIÓN!$BZ153&lt;&gt;0),[6]PDI_DES__DEDICACIÓN!$BZ153,""),IF($A155="TOTAL",SUM(INDIRECT("AU4:AU"&amp;ROW()-1)),""))</f>
        <v/>
      </c>
      <c r="AV155" s="6" t="str">
        <f ca="1">IF(AND($A155&lt;&gt;"",$A155&lt;&gt;"TOTAL"),IF(AND([6]PDI_DES__DEDICACIÓN!$CB153&lt;&gt;"",[6]PDI_DES__DEDICACIÓN!$CB153&lt;&gt;0),[6]PDI_DES__DEDICACIÓN!$CB153,""),IF($A155="TOTAL",SUM(INDIRECT("AV4:AV"&amp;ROW()-1)),""))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IF(AND($A155&lt;&gt;"",$A155&lt;&gt;"TOTAL"),IF(AND([6]PDI_DES__DEDICACIÓN!$CE153&lt;&gt;"",[6]PDI_DES__DEDICACIÓN!$CE153&lt;&gt;0),[6]PDI_DES__DEDICACIÓN!$CE153,""),IF($A155="TOTAL",SUM(INDIRECT("AX4:AX"&amp;ROW()-1)),""))</f>
        <v/>
      </c>
      <c r="AY155" s="6" t="str">
        <f ca="1">IF(AND($A155&lt;&gt;"",$A155&lt;&gt;"TOTAL"),IF(AND([6]PDI_DES__DEDICACIÓN!$CG153&lt;&gt;"",[6]PDI_DES__DEDICACIÓN!$CG153&lt;&gt;0),[6]PDI_DES__DEDICACIÓN!$CG153,""),IF($A155="TOTAL",SUM(INDIRECT("AY4:AY"&amp;ROW()-1)),""))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IF(AND($A155&lt;&gt;"",$A155&lt;&gt;"TOTAL"),IF(AND([6]PDI_DES__DEDICACIÓN!$CJ153&lt;&gt;"",[6]PDI_DES__DEDICACIÓN!$CJ153&lt;&gt;0),[6]PDI_DES__DEDICACIÓN!$CJ153,""),IF($A155="TOTAL",SUM(INDIRECT("BA4:BA"&amp;ROW()-1)),""))</f>
        <v/>
      </c>
      <c r="BB155" s="6" t="str">
        <f ca="1">IF(AND($A155&lt;&gt;"",$A155&lt;&gt;"TOTAL"),IF(AND([6]PDI_DES__DEDICACIÓN!$CL153&lt;&gt;"",[6]PDI_DES__DEDICACIÓN!$CL153&lt;&gt;0),[6]PDI_DES__DEDICACIÓN!$CL153,""),IF($A155="TOTAL",SUM(INDIRECT("BB4:BB"&amp;ROW()-1)),""))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IF(AND($A155&lt;&gt;"",$A155&lt;&gt;"TOTAL"),IF(AND([6]PDI_DES__DEDICACIÓN!$CO153&lt;&gt;"",[6]PDI_DES__DEDICACIÓN!$CO153&lt;&gt;0),[6]PDI_DES__DEDICACIÓN!$CO153,""),IF($A155="TOTAL",SUM(INDIRECT("BD4:BD"&amp;ROW()-1)),""))</f>
        <v/>
      </c>
      <c r="BE155" s="6" t="str">
        <f ca="1">IF(AND($A155&lt;&gt;"",$A155&lt;&gt;"TOTAL"),IF(AND([6]PDI_DES__DEDICACIÓN!$CQ153&lt;&gt;"",[6]PDI_DES__DEDICACIÓN!$CQ153&lt;&gt;0),[6]PDI_DES__DEDICACIÓN!$CQ153,""),IF($A155="TOTAL",SUM(INDIRECT("BE4:BE"&amp;ROW()-1)),""))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IF([6]PDI_DES__DEDICACIÓN!$B154&lt;&gt;"",[6]PDI_DES__DEDICACIÓN!$B154,IF(AND([6]PDI_DES__DEDICACIÓN!$B154="",[6]PDI_DES__DEDICACIÓN!$B155="",[6]PDI_DES__DEDICACIÓN!$B153=""),"","TOTAL"))</f>
        <v/>
      </c>
      <c r="B156" s="6" t="str">
        <f ca="1">IF(AND($A156&lt;&gt;"",$A156&lt;&gt;"TOTAL"),IF(AND([6]PDI_DES__DEDICACIÓN!$C154&lt;&gt;"",[6]PDI_DES__DEDICACIÓN!$C154&lt;&gt;0),[6]PDI_DES__DEDICACIÓN!$C154,""),IF($A156="TOTAL",SUM(INDIRECT("B4:B"&amp;ROW()-1)),""))</f>
        <v/>
      </c>
      <c r="C156" s="6" t="str">
        <f ca="1">IF(AND($A156&lt;&gt;"",$A156&lt;&gt;"TOTAL"),IF(AND([6]PDI_DES__DEDICACIÓN!$E154&lt;&gt;"",[6]PDI_DES__DEDICACIÓN!$E154&lt;&gt;0),[6]PDI_DES__DEDICACIÓN!$E154,""),IF($A156="TOTAL",SUM(INDIRECT("C4:C"&amp;ROW()-1)),""))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IF(AND($A156&lt;&gt;"",$A156&lt;&gt;"TOTAL"),IF(AND([6]PDI_DES__DEDICACIÓN!$H154&lt;&gt;"",[6]PDI_DES__DEDICACIÓN!$H154&lt;&gt;0),[6]PDI_DES__DEDICACIÓN!$H154,""),IF($A156="TOTAL",SUM(INDIRECT("E4:E"&amp;ROW()-1)),""))</f>
        <v/>
      </c>
      <c r="F156" s="6" t="str">
        <f ca="1">IF(AND($A156&lt;&gt;"",$A156&lt;&gt;"TOTAL"),IF(AND([6]PDI_DES__DEDICACIÓN!$J154&lt;&gt;"",[6]PDI_DES__DEDICACIÓN!$J154&lt;&gt;0),[6]PDI_DES__DEDICACIÓN!$J154,""),IF($A156="TOTAL",SUM(INDIRECT("F4:F"&amp;ROW()-1)),""))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IF(AND($A156&lt;&gt;"",$A156&lt;&gt;"TOTAL"),IF(AND([6]PDI_DES__DEDICACIÓN!$M154&lt;&gt;"",[6]PDI_DES__DEDICACIÓN!$M154&lt;&gt;0),[6]PDI_DES__DEDICACIÓN!$M154,""),IF($A156="TOTAL",SUM(INDIRECT("H4:H"&amp;ROW()-1)),""))</f>
        <v/>
      </c>
      <c r="I156" s="6" t="str">
        <f ca="1">IF(AND($A156&lt;&gt;"",$A156&lt;&gt;"TOTAL"),IF(AND([6]PDI_DES__DEDICACIÓN!$O154&lt;&gt;"",[6]PDI_DES__DEDICACIÓN!$O154&lt;&gt;0),[6]PDI_DES__DEDICACIÓN!$O154,""),IF($A156="TOTAL",SUM(INDIRECT("I4:I"&amp;ROW()-1)),""))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IF(AND($A156&lt;&gt;"",$A156&lt;&gt;"TOTAL"),IF(AND([6]PDI_DES__DEDICACIÓN!$R154&lt;&gt;"",[6]PDI_DES__DEDICACIÓN!$R154&lt;&gt;0),[6]PDI_DES__DEDICACIÓN!$R154,""),IF($A156="TOTAL",SUM(INDIRECT("K4:K"&amp;ROW()-1)),""))</f>
        <v/>
      </c>
      <c r="L156" s="6" t="str">
        <f ca="1">IF(AND($A156&lt;&gt;"",$A156&lt;&gt;"TOTAL"),IF(AND([6]PDI_DES__DEDICACIÓN!$T154&lt;&gt;"",[6]PDI_DES__DEDICACIÓN!$T154&lt;&gt;0),[6]PDI_DES__DEDICACIÓN!$T154,""),IF($A156="TOTAL",SUM(INDIRECT("L4:L"&amp;ROW()-1)),""))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IF(AND($A156&lt;&gt;"",$A156&lt;&gt;"TOTAL"),IF(AND([6]PDI_DES__DEDICACIÓN!$W154&lt;&gt;"",[6]PDI_DES__DEDICACIÓN!$W154&lt;&gt;0),[6]PDI_DES__DEDICACIÓN!$W154,""),IF($A156="TOTAL",SUM(INDIRECT("N4:N"&amp;ROW()-1)),""))</f>
        <v/>
      </c>
      <c r="O156" s="6" t="str">
        <f ca="1">IF(AND($A156&lt;&gt;"",$A156&lt;&gt;"TOTAL"),IF(AND([6]PDI_DES__DEDICACIÓN!$Y154&lt;&gt;"",[6]PDI_DES__DEDICACIÓN!$Y154&lt;&gt;0),[6]PDI_DES__DEDICACIÓN!$Y154,""),IF($A156="TOTAL",SUM(INDIRECT("O4:O"&amp;ROW()-1)),""))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IF(AND($A156&lt;&gt;"",$A156&lt;&gt;"TOTAL"),IF(AND([6]PDI_DES__DEDICACIÓN!$AB154&lt;&gt;"",[6]PDI_DES__DEDICACIÓN!$AB154&lt;&gt;0),[6]PDI_DES__DEDICACIÓN!$AB154,""),IF($A156="TOTAL",SUM(INDIRECT("Q4:Q"&amp;ROW()-1)),""))</f>
        <v/>
      </c>
      <c r="R156" s="6" t="str">
        <f ca="1">IF(AND($A156&lt;&gt;"",$A156&lt;&gt;"TOTAL"),IF(AND([6]PDI_DES__DEDICACIÓN!$AD154&lt;&gt;"",[6]PDI_DES__DEDICACIÓN!$AD154&lt;&gt;0),[6]PDI_DES__DEDICACIÓN!$AD154,""),IF($A156="TOTAL",SUM(INDIRECT("R4:R"&amp;ROW()-1)),""))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IF(AND($A156&lt;&gt;"",$A156&lt;&gt;"TOTAL"),IF(AND([6]PDI_DES__DEDICACIÓN!$AG154&lt;&gt;"",[6]PDI_DES__DEDICACIÓN!$AG154&lt;&gt;0),[6]PDI_DES__DEDICACIÓN!$AG154,""),IF($A156="TOTAL",SUM(INDIRECT("T4:T"&amp;ROW()-1)),""))</f>
        <v/>
      </c>
      <c r="U156" s="6" t="str">
        <f ca="1">IF(AND($A156&lt;&gt;"",$A156&lt;&gt;"TOTAL"),IF(AND([6]PDI_DES__DEDICACIÓN!$AI154&lt;&gt;"",[6]PDI_DES__DEDICACIÓN!$AI154&lt;&gt;0),[6]PDI_DES__DEDICACIÓN!$AI154,""),IF($A156="TOTAL",SUM(INDIRECT("U4:U"&amp;ROW()-1)),""))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IF(AND($A156&lt;&gt;"",$A156&lt;&gt;"TOTAL"),IF(AND([6]PDI_DES__DEDICACIÓN!$AL154&lt;&gt;"",[6]PDI_DES__DEDICACIÓN!$AL154&lt;&gt;0),[6]PDI_DES__DEDICACIÓN!$AL154,""),IF($A156="TOTAL",SUM(INDIRECT("W4:W"&amp;ROW()-1)),""))</f>
        <v/>
      </c>
      <c r="X156" s="6" t="str">
        <f ca="1">IF(AND($A156&lt;&gt;"",$A156&lt;&gt;"TOTAL"),IF(AND([6]PDI_DES__DEDICACIÓN!$AN154&lt;&gt;"",[6]PDI_DES__DEDICACIÓN!$AN154&lt;&gt;0),[6]PDI_DES__DEDICACIÓN!$AN154,""),IF($A156="TOTAL",SUM(INDIRECT("X4:X"&amp;ROW()-1)),""))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IF(AND($A156&lt;&gt;"",$A156&lt;&gt;"TOTAL"),IF(AND([6]PDI_DES__DEDICACIÓN!$AQ154&lt;&gt;"",[6]PDI_DES__DEDICACIÓN!$AQ154&lt;&gt;0),[6]PDI_DES__DEDICACIÓN!$AQ154,""),IF($A156="TOTAL",SUM(INDIRECT("Z4:Z"&amp;ROW()-1)),""))</f>
        <v/>
      </c>
      <c r="AA156" s="6" t="str">
        <f ca="1">IF(AND($A156&lt;&gt;"",$A156&lt;&gt;"TOTAL"),IF(AND([6]PDI_DES__DEDICACIÓN!$AS154&lt;&gt;"",[6]PDI_DES__DEDICACIÓN!$AS154&lt;&gt;0),[6]PDI_DES__DEDICACIÓN!$AS154,""),IF($A156="TOTAL",SUM(INDIRECT("AA4:AA"&amp;ROW()-1)),""))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IF(AND($A156&lt;&gt;"",$A156&lt;&gt;"TOTAL"),IF(AND([6]PDI_DES__DEDICACIÓN!$AV154&lt;&gt;"",[6]PDI_DES__DEDICACIÓN!$AV154&lt;&gt;0),[6]PDI_DES__DEDICACIÓN!$AV154,""),IF($A156="TOTAL",SUM(INDIRECT("AC4:AC"&amp;ROW()-1)),""))</f>
        <v/>
      </c>
      <c r="AD156" s="6" t="str">
        <f ca="1">IF(AND($A156&lt;&gt;"",$A156&lt;&gt;"TOTAL"),IF(AND([6]PDI_DES__DEDICACIÓN!$AX154&lt;&gt;"",[6]PDI_DES__DEDICACIÓN!$AX154&lt;&gt;0),[6]PDI_DES__DEDICACIÓN!$AX154,""),IF($A156="TOTAL",SUM(INDIRECT("AD4:AD"&amp;ROW()-1)),""))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IF(AND($A156&lt;&gt;"",$A156&lt;&gt;"TOTAL"),IF(AND([6]PDI_DES__DEDICACIÓN!$BA154&lt;&gt;"",[6]PDI_DES__DEDICACIÓN!$BA154&lt;&gt;0),[6]PDI_DES__DEDICACIÓN!$BA154,""),IF($A156="TOTAL",SUM(INDIRECT("AF4:AF"&amp;ROW()-1)),""))</f>
        <v/>
      </c>
      <c r="AG156" s="6" t="str">
        <f ca="1">IF(AND($A156&lt;&gt;"",$A156&lt;&gt;"TOTAL"),IF(AND([6]PDI_DES__DEDICACIÓN!$BC154&lt;&gt;"",[6]PDI_DES__DEDICACIÓN!$BC154&lt;&gt;0),[6]PDI_DES__DEDICACIÓN!$BC154,""),IF($A156="TOTAL",SUM(INDIRECT("AG4:AG"&amp;ROW()-1)),""))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IF(AND($A156&lt;&gt;"",$A156&lt;&gt;"TOTAL"),IF(AND([6]PDI_DES__DEDICACIÓN!$BF154&lt;&gt;"",[6]PDI_DES__DEDICACIÓN!$BF154&lt;&gt;0),[6]PDI_DES__DEDICACIÓN!$BF154,""),IF($A156="TOTAL",SUM(INDIRECT("AI4:AI"&amp;ROW()-1)),""))</f>
        <v/>
      </c>
      <c r="AJ156" s="6" t="str">
        <f ca="1">IF(AND($A156&lt;&gt;"",$A156&lt;&gt;"TOTAL"),IF(AND([6]PDI_DES__DEDICACIÓN!$BH154&lt;&gt;"",[6]PDI_DES__DEDICACIÓN!$BH154&lt;&gt;0),[6]PDI_DES__DEDICACIÓN!$BH154,""),IF($A156="TOTAL",SUM(INDIRECT("AJ4:AJ"&amp;ROW()-1)),""))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IF(AND($A156&lt;&gt;"",$A156&lt;&gt;"TOTAL"),IF(AND([6]PDI_DES__DEDICACIÓN!$BK154&lt;&gt;"",[6]PDI_DES__DEDICACIÓN!$BK154&lt;&gt;0),[6]PDI_DES__DEDICACIÓN!$BK154,""),IF($A156="TOTAL",SUM(INDIRECT("AL4:AL"&amp;ROW()-1)),""))</f>
        <v/>
      </c>
      <c r="AM156" s="6" t="str">
        <f ca="1">IF(AND($A156&lt;&gt;"",$A156&lt;&gt;"TOTAL"),IF(AND([6]PDI_DES__DEDICACIÓN!$BM154&lt;&gt;"",[6]PDI_DES__DEDICACIÓN!$BM154&lt;&gt;0),[6]PDI_DES__DEDICACIÓN!$BM154,""),IF($A156="TOTAL",SUM(INDIRECT("AM4:AM"&amp;ROW()-1)),""))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IF(AND($A156&lt;&gt;"",$A156&lt;&gt;"TOTAL"),IF(AND([6]PDI_DES__DEDICACIÓN!$BP154&lt;&gt;"",[6]PDI_DES__DEDICACIÓN!$BP154&lt;&gt;0),[6]PDI_DES__DEDICACIÓN!$BP154,""),IF($A156="TOTAL",SUM(INDIRECT("AO4:AO"&amp;ROW()-1)),""))</f>
        <v/>
      </c>
      <c r="AP156" s="6" t="str">
        <f ca="1">IF(AND($A156&lt;&gt;"",$A156&lt;&gt;"TOTAL"),IF(AND([6]PDI_DES__DEDICACIÓN!$BR154&lt;&gt;"",[6]PDI_DES__DEDICACIÓN!$BR154&lt;&gt;0),[6]PDI_DES__DEDICACIÓN!$BR154,""),IF($A156="TOTAL",SUM(INDIRECT("AP4:AP"&amp;ROW()-1)),""))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IF(AND($A156&lt;&gt;"",$A156&lt;&gt;"TOTAL"),IF(AND([6]PDI_DES__DEDICACIÓN!$BU154&lt;&gt;"",[6]PDI_DES__DEDICACIÓN!$BU154&lt;&gt;0),[6]PDI_DES__DEDICACIÓN!$BU154,""),IF($A156="TOTAL",SUM(INDIRECT("AR4:AR"&amp;ROW()-1)),""))</f>
        <v/>
      </c>
      <c r="AS156" s="6" t="str">
        <f ca="1">IF(AND($A156&lt;&gt;"",$A156&lt;&gt;"TOTAL"),IF(AND([6]PDI_DES__DEDICACIÓN!$BW154&lt;&gt;"",[6]PDI_DES__DEDICACIÓN!$BW154&lt;&gt;0),[6]PDI_DES__DEDICACIÓN!$BW154,""),IF($A156="TOTAL",SUM(INDIRECT("AS4:AS"&amp;ROW()-1)),""))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IF(AND($A156&lt;&gt;"",$A156&lt;&gt;"TOTAL"),IF(AND([6]PDI_DES__DEDICACIÓN!$BZ154&lt;&gt;"",[6]PDI_DES__DEDICACIÓN!$BZ154&lt;&gt;0),[6]PDI_DES__DEDICACIÓN!$BZ154,""),IF($A156="TOTAL",SUM(INDIRECT("AU4:AU"&amp;ROW()-1)),""))</f>
        <v/>
      </c>
      <c r="AV156" s="6" t="str">
        <f ca="1">IF(AND($A156&lt;&gt;"",$A156&lt;&gt;"TOTAL"),IF(AND([6]PDI_DES__DEDICACIÓN!$CB154&lt;&gt;"",[6]PDI_DES__DEDICACIÓN!$CB154&lt;&gt;0),[6]PDI_DES__DEDICACIÓN!$CB154,""),IF($A156="TOTAL",SUM(INDIRECT("AV4:AV"&amp;ROW()-1)),""))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IF(AND($A156&lt;&gt;"",$A156&lt;&gt;"TOTAL"),IF(AND([6]PDI_DES__DEDICACIÓN!$CE154&lt;&gt;"",[6]PDI_DES__DEDICACIÓN!$CE154&lt;&gt;0),[6]PDI_DES__DEDICACIÓN!$CE154,""),IF($A156="TOTAL",SUM(INDIRECT("AX4:AX"&amp;ROW()-1)),""))</f>
        <v/>
      </c>
      <c r="AY156" s="6" t="str">
        <f ca="1">IF(AND($A156&lt;&gt;"",$A156&lt;&gt;"TOTAL"),IF(AND([6]PDI_DES__DEDICACIÓN!$CG154&lt;&gt;"",[6]PDI_DES__DEDICACIÓN!$CG154&lt;&gt;0),[6]PDI_DES__DEDICACIÓN!$CG154,""),IF($A156="TOTAL",SUM(INDIRECT("AY4:AY"&amp;ROW()-1)),""))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IF(AND($A156&lt;&gt;"",$A156&lt;&gt;"TOTAL"),IF(AND([6]PDI_DES__DEDICACIÓN!$CJ154&lt;&gt;"",[6]PDI_DES__DEDICACIÓN!$CJ154&lt;&gt;0),[6]PDI_DES__DEDICACIÓN!$CJ154,""),IF($A156="TOTAL",SUM(INDIRECT("BA4:BA"&amp;ROW()-1)),""))</f>
        <v/>
      </c>
      <c r="BB156" s="6" t="str">
        <f ca="1">IF(AND($A156&lt;&gt;"",$A156&lt;&gt;"TOTAL"),IF(AND([6]PDI_DES__DEDICACIÓN!$CL154&lt;&gt;"",[6]PDI_DES__DEDICACIÓN!$CL154&lt;&gt;0),[6]PDI_DES__DEDICACIÓN!$CL154,""),IF($A156="TOTAL",SUM(INDIRECT("BB4:BB"&amp;ROW()-1)),""))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IF(AND($A156&lt;&gt;"",$A156&lt;&gt;"TOTAL"),IF(AND([6]PDI_DES__DEDICACIÓN!$CO154&lt;&gt;"",[6]PDI_DES__DEDICACIÓN!$CO154&lt;&gt;0),[6]PDI_DES__DEDICACIÓN!$CO154,""),IF($A156="TOTAL",SUM(INDIRECT("BD4:BD"&amp;ROW()-1)),""))</f>
        <v/>
      </c>
      <c r="BE156" s="6" t="str">
        <f ca="1">IF(AND($A156&lt;&gt;"",$A156&lt;&gt;"TOTAL"),IF(AND([6]PDI_DES__DEDICACIÓN!$CQ154&lt;&gt;"",[6]PDI_DES__DEDICACIÓN!$CQ154&lt;&gt;0),[6]PDI_DES__DEDICACIÓN!$CQ154,""),IF($A156="TOTAL",SUM(INDIRECT("BE4:BE"&amp;ROW()-1)),""))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IF([6]PDI_DES__DEDICACIÓN!$B155&lt;&gt;"",[6]PDI_DES__DEDICACIÓN!$B155,IF(AND([6]PDI_DES__DEDICACIÓN!$B155="",[6]PDI_DES__DEDICACIÓN!$B156="",[6]PDI_DES__DEDICACIÓN!$B154=""),"","TOTAL"))</f>
        <v/>
      </c>
      <c r="B157" s="6" t="str">
        <f ca="1">IF(AND($A157&lt;&gt;"",$A157&lt;&gt;"TOTAL"),IF(AND([6]PDI_DES__DEDICACIÓN!$C155&lt;&gt;"",[6]PDI_DES__DEDICACIÓN!$C155&lt;&gt;0),[6]PDI_DES__DEDICACIÓN!$C155,""),IF($A157="TOTAL",SUM(INDIRECT("B4:B"&amp;ROW()-1)),""))</f>
        <v/>
      </c>
      <c r="C157" s="6" t="str">
        <f ca="1">IF(AND($A157&lt;&gt;"",$A157&lt;&gt;"TOTAL"),IF(AND([6]PDI_DES__DEDICACIÓN!$E155&lt;&gt;"",[6]PDI_DES__DEDICACIÓN!$E155&lt;&gt;0),[6]PDI_DES__DEDICACIÓN!$E155,""),IF($A157="TOTAL",SUM(INDIRECT("C4:C"&amp;ROW()-1)),""))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IF(AND($A157&lt;&gt;"",$A157&lt;&gt;"TOTAL"),IF(AND([6]PDI_DES__DEDICACIÓN!$H155&lt;&gt;"",[6]PDI_DES__DEDICACIÓN!$H155&lt;&gt;0),[6]PDI_DES__DEDICACIÓN!$H155,""),IF($A157="TOTAL",SUM(INDIRECT("E4:E"&amp;ROW()-1)),""))</f>
        <v/>
      </c>
      <c r="F157" s="6" t="str">
        <f ca="1">IF(AND($A157&lt;&gt;"",$A157&lt;&gt;"TOTAL"),IF(AND([6]PDI_DES__DEDICACIÓN!$J155&lt;&gt;"",[6]PDI_DES__DEDICACIÓN!$J155&lt;&gt;0),[6]PDI_DES__DEDICACIÓN!$J155,""),IF($A157="TOTAL",SUM(INDIRECT("F4:F"&amp;ROW()-1)),""))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IF(AND($A157&lt;&gt;"",$A157&lt;&gt;"TOTAL"),IF(AND([6]PDI_DES__DEDICACIÓN!$M155&lt;&gt;"",[6]PDI_DES__DEDICACIÓN!$M155&lt;&gt;0),[6]PDI_DES__DEDICACIÓN!$M155,""),IF($A157="TOTAL",SUM(INDIRECT("H4:H"&amp;ROW()-1)),""))</f>
        <v/>
      </c>
      <c r="I157" s="6" t="str">
        <f ca="1">IF(AND($A157&lt;&gt;"",$A157&lt;&gt;"TOTAL"),IF(AND([6]PDI_DES__DEDICACIÓN!$O155&lt;&gt;"",[6]PDI_DES__DEDICACIÓN!$O155&lt;&gt;0),[6]PDI_DES__DEDICACIÓN!$O155,""),IF($A157="TOTAL",SUM(INDIRECT("I4:I"&amp;ROW()-1)),""))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IF(AND($A157&lt;&gt;"",$A157&lt;&gt;"TOTAL"),IF(AND([6]PDI_DES__DEDICACIÓN!$R155&lt;&gt;"",[6]PDI_DES__DEDICACIÓN!$R155&lt;&gt;0),[6]PDI_DES__DEDICACIÓN!$R155,""),IF($A157="TOTAL",SUM(INDIRECT("K4:K"&amp;ROW()-1)),""))</f>
        <v/>
      </c>
      <c r="L157" s="6" t="str">
        <f ca="1">IF(AND($A157&lt;&gt;"",$A157&lt;&gt;"TOTAL"),IF(AND([6]PDI_DES__DEDICACIÓN!$T155&lt;&gt;"",[6]PDI_DES__DEDICACIÓN!$T155&lt;&gt;0),[6]PDI_DES__DEDICACIÓN!$T155,""),IF($A157="TOTAL",SUM(INDIRECT("L4:L"&amp;ROW()-1)),""))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IF(AND($A157&lt;&gt;"",$A157&lt;&gt;"TOTAL"),IF(AND([6]PDI_DES__DEDICACIÓN!$W155&lt;&gt;"",[6]PDI_DES__DEDICACIÓN!$W155&lt;&gt;0),[6]PDI_DES__DEDICACIÓN!$W155,""),IF($A157="TOTAL",SUM(INDIRECT("N4:N"&amp;ROW()-1)),""))</f>
        <v/>
      </c>
      <c r="O157" s="6" t="str">
        <f ca="1">IF(AND($A157&lt;&gt;"",$A157&lt;&gt;"TOTAL"),IF(AND([6]PDI_DES__DEDICACIÓN!$Y155&lt;&gt;"",[6]PDI_DES__DEDICACIÓN!$Y155&lt;&gt;0),[6]PDI_DES__DEDICACIÓN!$Y155,""),IF($A157="TOTAL",SUM(INDIRECT("O4:O"&amp;ROW()-1)),""))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IF(AND($A157&lt;&gt;"",$A157&lt;&gt;"TOTAL"),IF(AND([6]PDI_DES__DEDICACIÓN!$AB155&lt;&gt;"",[6]PDI_DES__DEDICACIÓN!$AB155&lt;&gt;0),[6]PDI_DES__DEDICACIÓN!$AB155,""),IF($A157="TOTAL",SUM(INDIRECT("Q4:Q"&amp;ROW()-1)),""))</f>
        <v/>
      </c>
      <c r="R157" s="6" t="str">
        <f ca="1">IF(AND($A157&lt;&gt;"",$A157&lt;&gt;"TOTAL"),IF(AND([6]PDI_DES__DEDICACIÓN!$AD155&lt;&gt;"",[6]PDI_DES__DEDICACIÓN!$AD155&lt;&gt;0),[6]PDI_DES__DEDICACIÓN!$AD155,""),IF($A157="TOTAL",SUM(INDIRECT("R4:R"&amp;ROW()-1)),""))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IF(AND($A157&lt;&gt;"",$A157&lt;&gt;"TOTAL"),IF(AND([6]PDI_DES__DEDICACIÓN!$AG155&lt;&gt;"",[6]PDI_DES__DEDICACIÓN!$AG155&lt;&gt;0),[6]PDI_DES__DEDICACIÓN!$AG155,""),IF($A157="TOTAL",SUM(INDIRECT("T4:T"&amp;ROW()-1)),""))</f>
        <v/>
      </c>
      <c r="U157" s="6" t="str">
        <f ca="1">IF(AND($A157&lt;&gt;"",$A157&lt;&gt;"TOTAL"),IF(AND([6]PDI_DES__DEDICACIÓN!$AI155&lt;&gt;"",[6]PDI_DES__DEDICACIÓN!$AI155&lt;&gt;0),[6]PDI_DES__DEDICACIÓN!$AI155,""),IF($A157="TOTAL",SUM(INDIRECT("U4:U"&amp;ROW()-1)),""))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IF(AND($A157&lt;&gt;"",$A157&lt;&gt;"TOTAL"),IF(AND([6]PDI_DES__DEDICACIÓN!$AL155&lt;&gt;"",[6]PDI_DES__DEDICACIÓN!$AL155&lt;&gt;0),[6]PDI_DES__DEDICACIÓN!$AL155,""),IF($A157="TOTAL",SUM(INDIRECT("W4:W"&amp;ROW()-1)),""))</f>
        <v/>
      </c>
      <c r="X157" s="6" t="str">
        <f ca="1">IF(AND($A157&lt;&gt;"",$A157&lt;&gt;"TOTAL"),IF(AND([6]PDI_DES__DEDICACIÓN!$AN155&lt;&gt;"",[6]PDI_DES__DEDICACIÓN!$AN155&lt;&gt;0),[6]PDI_DES__DEDICACIÓN!$AN155,""),IF($A157="TOTAL",SUM(INDIRECT("X4:X"&amp;ROW()-1)),""))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IF(AND($A157&lt;&gt;"",$A157&lt;&gt;"TOTAL"),IF(AND([6]PDI_DES__DEDICACIÓN!$AQ155&lt;&gt;"",[6]PDI_DES__DEDICACIÓN!$AQ155&lt;&gt;0),[6]PDI_DES__DEDICACIÓN!$AQ155,""),IF($A157="TOTAL",SUM(INDIRECT("Z4:Z"&amp;ROW()-1)),""))</f>
        <v/>
      </c>
      <c r="AA157" s="6" t="str">
        <f ca="1">IF(AND($A157&lt;&gt;"",$A157&lt;&gt;"TOTAL"),IF(AND([6]PDI_DES__DEDICACIÓN!$AS155&lt;&gt;"",[6]PDI_DES__DEDICACIÓN!$AS155&lt;&gt;0),[6]PDI_DES__DEDICACIÓN!$AS155,""),IF($A157="TOTAL",SUM(INDIRECT("AA4:AA"&amp;ROW()-1)),""))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IF(AND($A157&lt;&gt;"",$A157&lt;&gt;"TOTAL"),IF(AND([6]PDI_DES__DEDICACIÓN!$AV155&lt;&gt;"",[6]PDI_DES__DEDICACIÓN!$AV155&lt;&gt;0),[6]PDI_DES__DEDICACIÓN!$AV155,""),IF($A157="TOTAL",SUM(INDIRECT("AC4:AC"&amp;ROW()-1)),""))</f>
        <v/>
      </c>
      <c r="AD157" s="6" t="str">
        <f ca="1">IF(AND($A157&lt;&gt;"",$A157&lt;&gt;"TOTAL"),IF(AND([6]PDI_DES__DEDICACIÓN!$AX155&lt;&gt;"",[6]PDI_DES__DEDICACIÓN!$AX155&lt;&gt;0),[6]PDI_DES__DEDICACIÓN!$AX155,""),IF($A157="TOTAL",SUM(INDIRECT("AD4:AD"&amp;ROW()-1)),""))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IF(AND($A157&lt;&gt;"",$A157&lt;&gt;"TOTAL"),IF(AND([6]PDI_DES__DEDICACIÓN!$BA155&lt;&gt;"",[6]PDI_DES__DEDICACIÓN!$BA155&lt;&gt;0),[6]PDI_DES__DEDICACIÓN!$BA155,""),IF($A157="TOTAL",SUM(INDIRECT("AF4:AF"&amp;ROW()-1)),""))</f>
        <v/>
      </c>
      <c r="AG157" s="6" t="str">
        <f ca="1">IF(AND($A157&lt;&gt;"",$A157&lt;&gt;"TOTAL"),IF(AND([6]PDI_DES__DEDICACIÓN!$BC155&lt;&gt;"",[6]PDI_DES__DEDICACIÓN!$BC155&lt;&gt;0),[6]PDI_DES__DEDICACIÓN!$BC155,""),IF($A157="TOTAL",SUM(INDIRECT("AG4:AG"&amp;ROW()-1)),""))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IF(AND($A157&lt;&gt;"",$A157&lt;&gt;"TOTAL"),IF(AND([6]PDI_DES__DEDICACIÓN!$BF155&lt;&gt;"",[6]PDI_DES__DEDICACIÓN!$BF155&lt;&gt;0),[6]PDI_DES__DEDICACIÓN!$BF155,""),IF($A157="TOTAL",SUM(INDIRECT("AI4:AI"&amp;ROW()-1)),""))</f>
        <v/>
      </c>
      <c r="AJ157" s="6" t="str">
        <f ca="1">IF(AND($A157&lt;&gt;"",$A157&lt;&gt;"TOTAL"),IF(AND([6]PDI_DES__DEDICACIÓN!$BH155&lt;&gt;"",[6]PDI_DES__DEDICACIÓN!$BH155&lt;&gt;0),[6]PDI_DES__DEDICACIÓN!$BH155,""),IF($A157="TOTAL",SUM(INDIRECT("AJ4:AJ"&amp;ROW()-1)),""))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IF(AND($A157&lt;&gt;"",$A157&lt;&gt;"TOTAL"),IF(AND([6]PDI_DES__DEDICACIÓN!$BK155&lt;&gt;"",[6]PDI_DES__DEDICACIÓN!$BK155&lt;&gt;0),[6]PDI_DES__DEDICACIÓN!$BK155,""),IF($A157="TOTAL",SUM(INDIRECT("AL4:AL"&amp;ROW()-1)),""))</f>
        <v/>
      </c>
      <c r="AM157" s="6" t="str">
        <f ca="1">IF(AND($A157&lt;&gt;"",$A157&lt;&gt;"TOTAL"),IF(AND([6]PDI_DES__DEDICACIÓN!$BM155&lt;&gt;"",[6]PDI_DES__DEDICACIÓN!$BM155&lt;&gt;0),[6]PDI_DES__DEDICACIÓN!$BM155,""),IF($A157="TOTAL",SUM(INDIRECT("AM4:AM"&amp;ROW()-1)),""))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IF(AND($A157&lt;&gt;"",$A157&lt;&gt;"TOTAL"),IF(AND([6]PDI_DES__DEDICACIÓN!$BP155&lt;&gt;"",[6]PDI_DES__DEDICACIÓN!$BP155&lt;&gt;0),[6]PDI_DES__DEDICACIÓN!$BP155,""),IF($A157="TOTAL",SUM(INDIRECT("AO4:AO"&amp;ROW()-1)),""))</f>
        <v/>
      </c>
      <c r="AP157" s="6" t="str">
        <f ca="1">IF(AND($A157&lt;&gt;"",$A157&lt;&gt;"TOTAL"),IF(AND([6]PDI_DES__DEDICACIÓN!$BR155&lt;&gt;"",[6]PDI_DES__DEDICACIÓN!$BR155&lt;&gt;0),[6]PDI_DES__DEDICACIÓN!$BR155,""),IF($A157="TOTAL",SUM(INDIRECT("AP4:AP"&amp;ROW()-1)),""))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IF(AND($A157&lt;&gt;"",$A157&lt;&gt;"TOTAL"),IF(AND([6]PDI_DES__DEDICACIÓN!$BU155&lt;&gt;"",[6]PDI_DES__DEDICACIÓN!$BU155&lt;&gt;0),[6]PDI_DES__DEDICACIÓN!$BU155,""),IF($A157="TOTAL",SUM(INDIRECT("AR4:AR"&amp;ROW()-1)),""))</f>
        <v/>
      </c>
      <c r="AS157" s="6" t="str">
        <f ca="1">IF(AND($A157&lt;&gt;"",$A157&lt;&gt;"TOTAL"),IF(AND([6]PDI_DES__DEDICACIÓN!$BW155&lt;&gt;"",[6]PDI_DES__DEDICACIÓN!$BW155&lt;&gt;0),[6]PDI_DES__DEDICACIÓN!$BW155,""),IF($A157="TOTAL",SUM(INDIRECT("AS4:AS"&amp;ROW()-1)),""))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IF(AND($A157&lt;&gt;"",$A157&lt;&gt;"TOTAL"),IF(AND([6]PDI_DES__DEDICACIÓN!$BZ155&lt;&gt;"",[6]PDI_DES__DEDICACIÓN!$BZ155&lt;&gt;0),[6]PDI_DES__DEDICACIÓN!$BZ155,""),IF($A157="TOTAL",SUM(INDIRECT("AU4:AU"&amp;ROW()-1)),""))</f>
        <v/>
      </c>
      <c r="AV157" s="6" t="str">
        <f ca="1">IF(AND($A157&lt;&gt;"",$A157&lt;&gt;"TOTAL"),IF(AND([6]PDI_DES__DEDICACIÓN!$CB155&lt;&gt;"",[6]PDI_DES__DEDICACIÓN!$CB155&lt;&gt;0),[6]PDI_DES__DEDICACIÓN!$CB155,""),IF($A157="TOTAL",SUM(INDIRECT("AV4:AV"&amp;ROW()-1)),""))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IF(AND($A157&lt;&gt;"",$A157&lt;&gt;"TOTAL"),IF(AND([6]PDI_DES__DEDICACIÓN!$CE155&lt;&gt;"",[6]PDI_DES__DEDICACIÓN!$CE155&lt;&gt;0),[6]PDI_DES__DEDICACIÓN!$CE155,""),IF($A157="TOTAL",SUM(INDIRECT("AX4:AX"&amp;ROW()-1)),""))</f>
        <v/>
      </c>
      <c r="AY157" s="6" t="str">
        <f ca="1">IF(AND($A157&lt;&gt;"",$A157&lt;&gt;"TOTAL"),IF(AND([6]PDI_DES__DEDICACIÓN!$CG155&lt;&gt;"",[6]PDI_DES__DEDICACIÓN!$CG155&lt;&gt;0),[6]PDI_DES__DEDICACIÓN!$CG155,""),IF($A157="TOTAL",SUM(INDIRECT("AY4:AY"&amp;ROW()-1)),""))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IF(AND($A157&lt;&gt;"",$A157&lt;&gt;"TOTAL"),IF(AND([6]PDI_DES__DEDICACIÓN!$CJ155&lt;&gt;"",[6]PDI_DES__DEDICACIÓN!$CJ155&lt;&gt;0),[6]PDI_DES__DEDICACIÓN!$CJ155,""),IF($A157="TOTAL",SUM(INDIRECT("BA4:BA"&amp;ROW()-1)),""))</f>
        <v/>
      </c>
      <c r="BB157" s="6" t="str">
        <f ca="1">IF(AND($A157&lt;&gt;"",$A157&lt;&gt;"TOTAL"),IF(AND([6]PDI_DES__DEDICACIÓN!$CL155&lt;&gt;"",[6]PDI_DES__DEDICACIÓN!$CL155&lt;&gt;0),[6]PDI_DES__DEDICACIÓN!$CL155,""),IF($A157="TOTAL",SUM(INDIRECT("BB4:BB"&amp;ROW()-1)),""))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IF(AND($A157&lt;&gt;"",$A157&lt;&gt;"TOTAL"),IF(AND([6]PDI_DES__DEDICACIÓN!$CO155&lt;&gt;"",[6]PDI_DES__DEDICACIÓN!$CO155&lt;&gt;0),[6]PDI_DES__DEDICACIÓN!$CO155,""),IF($A157="TOTAL",SUM(INDIRECT("BD4:BD"&amp;ROW()-1)),""))</f>
        <v/>
      </c>
      <c r="BE157" s="6" t="str">
        <f ca="1">IF(AND($A157&lt;&gt;"",$A157&lt;&gt;"TOTAL"),IF(AND([6]PDI_DES__DEDICACIÓN!$CQ155&lt;&gt;"",[6]PDI_DES__DEDICACIÓN!$CQ155&lt;&gt;0),[6]PDI_DES__DEDICACIÓN!$CQ155,""),IF($A157="TOTAL",SUM(INDIRECT("BE4:BE"&amp;ROW()-1)),""))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IF([6]PDI_DES__DEDICACIÓN!$B156&lt;&gt;"",[6]PDI_DES__DEDICACIÓN!$B156,IF(AND([6]PDI_DES__DEDICACIÓN!$B156="",[6]PDI_DES__DEDICACIÓN!$B157="",[6]PDI_DES__DEDICACIÓN!$B155=""),"","TOTAL"))</f>
        <v/>
      </c>
      <c r="B158" s="6" t="str">
        <f ca="1">IF(AND($A158&lt;&gt;"",$A158&lt;&gt;"TOTAL"),IF(AND([6]PDI_DES__DEDICACIÓN!$C156&lt;&gt;"",[6]PDI_DES__DEDICACIÓN!$C156&lt;&gt;0),[6]PDI_DES__DEDICACIÓN!$C156,""),IF($A158="TOTAL",SUM(INDIRECT("B4:B"&amp;ROW()-1)),""))</f>
        <v/>
      </c>
      <c r="C158" s="6" t="str">
        <f ca="1">IF(AND($A158&lt;&gt;"",$A158&lt;&gt;"TOTAL"),IF(AND([6]PDI_DES__DEDICACIÓN!$E156&lt;&gt;"",[6]PDI_DES__DEDICACIÓN!$E156&lt;&gt;0),[6]PDI_DES__DEDICACIÓN!$E156,""),IF($A158="TOTAL",SUM(INDIRECT("C4:C"&amp;ROW()-1)),""))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IF(AND($A158&lt;&gt;"",$A158&lt;&gt;"TOTAL"),IF(AND([6]PDI_DES__DEDICACIÓN!$H156&lt;&gt;"",[6]PDI_DES__DEDICACIÓN!$H156&lt;&gt;0),[6]PDI_DES__DEDICACIÓN!$H156,""),IF($A158="TOTAL",SUM(INDIRECT("E4:E"&amp;ROW()-1)),""))</f>
        <v/>
      </c>
      <c r="F158" s="6" t="str">
        <f ca="1">IF(AND($A158&lt;&gt;"",$A158&lt;&gt;"TOTAL"),IF(AND([6]PDI_DES__DEDICACIÓN!$J156&lt;&gt;"",[6]PDI_DES__DEDICACIÓN!$J156&lt;&gt;0),[6]PDI_DES__DEDICACIÓN!$J156,""),IF($A158="TOTAL",SUM(INDIRECT("F4:F"&amp;ROW()-1)),""))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IF(AND($A158&lt;&gt;"",$A158&lt;&gt;"TOTAL"),IF(AND([6]PDI_DES__DEDICACIÓN!$M156&lt;&gt;"",[6]PDI_DES__DEDICACIÓN!$M156&lt;&gt;0),[6]PDI_DES__DEDICACIÓN!$M156,""),IF($A158="TOTAL",SUM(INDIRECT("H4:H"&amp;ROW()-1)),""))</f>
        <v/>
      </c>
      <c r="I158" s="6" t="str">
        <f ca="1">IF(AND($A158&lt;&gt;"",$A158&lt;&gt;"TOTAL"),IF(AND([6]PDI_DES__DEDICACIÓN!$O156&lt;&gt;"",[6]PDI_DES__DEDICACIÓN!$O156&lt;&gt;0),[6]PDI_DES__DEDICACIÓN!$O156,""),IF($A158="TOTAL",SUM(INDIRECT("I4:I"&amp;ROW()-1)),""))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IF(AND($A158&lt;&gt;"",$A158&lt;&gt;"TOTAL"),IF(AND([6]PDI_DES__DEDICACIÓN!$R156&lt;&gt;"",[6]PDI_DES__DEDICACIÓN!$R156&lt;&gt;0),[6]PDI_DES__DEDICACIÓN!$R156,""),IF($A158="TOTAL",SUM(INDIRECT("K4:K"&amp;ROW()-1)),""))</f>
        <v/>
      </c>
      <c r="L158" s="6" t="str">
        <f ca="1">IF(AND($A158&lt;&gt;"",$A158&lt;&gt;"TOTAL"),IF(AND([6]PDI_DES__DEDICACIÓN!$T156&lt;&gt;"",[6]PDI_DES__DEDICACIÓN!$T156&lt;&gt;0),[6]PDI_DES__DEDICACIÓN!$T156,""),IF($A158="TOTAL",SUM(INDIRECT("L4:L"&amp;ROW()-1)),""))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IF(AND($A158&lt;&gt;"",$A158&lt;&gt;"TOTAL"),IF(AND([6]PDI_DES__DEDICACIÓN!$W156&lt;&gt;"",[6]PDI_DES__DEDICACIÓN!$W156&lt;&gt;0),[6]PDI_DES__DEDICACIÓN!$W156,""),IF($A158="TOTAL",SUM(INDIRECT("N4:N"&amp;ROW()-1)),""))</f>
        <v/>
      </c>
      <c r="O158" s="6" t="str">
        <f ca="1">IF(AND($A158&lt;&gt;"",$A158&lt;&gt;"TOTAL"),IF(AND([6]PDI_DES__DEDICACIÓN!$Y156&lt;&gt;"",[6]PDI_DES__DEDICACIÓN!$Y156&lt;&gt;0),[6]PDI_DES__DEDICACIÓN!$Y156,""),IF($A158="TOTAL",SUM(INDIRECT("O4:O"&amp;ROW()-1)),""))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IF(AND($A158&lt;&gt;"",$A158&lt;&gt;"TOTAL"),IF(AND([6]PDI_DES__DEDICACIÓN!$AB156&lt;&gt;"",[6]PDI_DES__DEDICACIÓN!$AB156&lt;&gt;0),[6]PDI_DES__DEDICACIÓN!$AB156,""),IF($A158="TOTAL",SUM(INDIRECT("Q4:Q"&amp;ROW()-1)),""))</f>
        <v/>
      </c>
      <c r="R158" s="6" t="str">
        <f ca="1">IF(AND($A158&lt;&gt;"",$A158&lt;&gt;"TOTAL"),IF(AND([6]PDI_DES__DEDICACIÓN!$AD156&lt;&gt;"",[6]PDI_DES__DEDICACIÓN!$AD156&lt;&gt;0),[6]PDI_DES__DEDICACIÓN!$AD156,""),IF($A158="TOTAL",SUM(INDIRECT("R4:R"&amp;ROW()-1)),""))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IF(AND($A158&lt;&gt;"",$A158&lt;&gt;"TOTAL"),IF(AND([6]PDI_DES__DEDICACIÓN!$AG156&lt;&gt;"",[6]PDI_DES__DEDICACIÓN!$AG156&lt;&gt;0),[6]PDI_DES__DEDICACIÓN!$AG156,""),IF($A158="TOTAL",SUM(INDIRECT("T4:T"&amp;ROW()-1)),""))</f>
        <v/>
      </c>
      <c r="U158" s="6" t="str">
        <f ca="1">IF(AND($A158&lt;&gt;"",$A158&lt;&gt;"TOTAL"),IF(AND([6]PDI_DES__DEDICACIÓN!$AI156&lt;&gt;"",[6]PDI_DES__DEDICACIÓN!$AI156&lt;&gt;0),[6]PDI_DES__DEDICACIÓN!$AI156,""),IF($A158="TOTAL",SUM(INDIRECT("U4:U"&amp;ROW()-1)),""))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IF(AND($A158&lt;&gt;"",$A158&lt;&gt;"TOTAL"),IF(AND([6]PDI_DES__DEDICACIÓN!$AL156&lt;&gt;"",[6]PDI_DES__DEDICACIÓN!$AL156&lt;&gt;0),[6]PDI_DES__DEDICACIÓN!$AL156,""),IF($A158="TOTAL",SUM(INDIRECT("W4:W"&amp;ROW()-1)),""))</f>
        <v/>
      </c>
      <c r="X158" s="6" t="str">
        <f ca="1">IF(AND($A158&lt;&gt;"",$A158&lt;&gt;"TOTAL"),IF(AND([6]PDI_DES__DEDICACIÓN!$AN156&lt;&gt;"",[6]PDI_DES__DEDICACIÓN!$AN156&lt;&gt;0),[6]PDI_DES__DEDICACIÓN!$AN156,""),IF($A158="TOTAL",SUM(INDIRECT("X4:X"&amp;ROW()-1)),""))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IF(AND($A158&lt;&gt;"",$A158&lt;&gt;"TOTAL"),IF(AND([6]PDI_DES__DEDICACIÓN!$AQ156&lt;&gt;"",[6]PDI_DES__DEDICACIÓN!$AQ156&lt;&gt;0),[6]PDI_DES__DEDICACIÓN!$AQ156,""),IF($A158="TOTAL",SUM(INDIRECT("Z4:Z"&amp;ROW()-1)),""))</f>
        <v/>
      </c>
      <c r="AA158" s="6" t="str">
        <f ca="1">IF(AND($A158&lt;&gt;"",$A158&lt;&gt;"TOTAL"),IF(AND([6]PDI_DES__DEDICACIÓN!$AS156&lt;&gt;"",[6]PDI_DES__DEDICACIÓN!$AS156&lt;&gt;0),[6]PDI_DES__DEDICACIÓN!$AS156,""),IF($A158="TOTAL",SUM(INDIRECT("AA4:AA"&amp;ROW()-1)),""))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IF(AND($A158&lt;&gt;"",$A158&lt;&gt;"TOTAL"),IF(AND([6]PDI_DES__DEDICACIÓN!$AV156&lt;&gt;"",[6]PDI_DES__DEDICACIÓN!$AV156&lt;&gt;0),[6]PDI_DES__DEDICACIÓN!$AV156,""),IF($A158="TOTAL",SUM(INDIRECT("AC4:AC"&amp;ROW()-1)),""))</f>
        <v/>
      </c>
      <c r="AD158" s="6" t="str">
        <f ca="1">IF(AND($A158&lt;&gt;"",$A158&lt;&gt;"TOTAL"),IF(AND([6]PDI_DES__DEDICACIÓN!$AX156&lt;&gt;"",[6]PDI_DES__DEDICACIÓN!$AX156&lt;&gt;0),[6]PDI_DES__DEDICACIÓN!$AX156,""),IF($A158="TOTAL",SUM(INDIRECT("AD4:AD"&amp;ROW()-1)),""))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IF(AND($A158&lt;&gt;"",$A158&lt;&gt;"TOTAL"),IF(AND([6]PDI_DES__DEDICACIÓN!$BA156&lt;&gt;"",[6]PDI_DES__DEDICACIÓN!$BA156&lt;&gt;0),[6]PDI_DES__DEDICACIÓN!$BA156,""),IF($A158="TOTAL",SUM(INDIRECT("AF4:AF"&amp;ROW()-1)),""))</f>
        <v/>
      </c>
      <c r="AG158" s="6" t="str">
        <f ca="1">IF(AND($A158&lt;&gt;"",$A158&lt;&gt;"TOTAL"),IF(AND([6]PDI_DES__DEDICACIÓN!$BC156&lt;&gt;"",[6]PDI_DES__DEDICACIÓN!$BC156&lt;&gt;0),[6]PDI_DES__DEDICACIÓN!$BC156,""),IF($A158="TOTAL",SUM(INDIRECT("AG4:AG"&amp;ROW()-1)),""))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IF(AND($A158&lt;&gt;"",$A158&lt;&gt;"TOTAL"),IF(AND([6]PDI_DES__DEDICACIÓN!$BF156&lt;&gt;"",[6]PDI_DES__DEDICACIÓN!$BF156&lt;&gt;0),[6]PDI_DES__DEDICACIÓN!$BF156,""),IF($A158="TOTAL",SUM(INDIRECT("AI4:AI"&amp;ROW()-1)),""))</f>
        <v/>
      </c>
      <c r="AJ158" s="6" t="str">
        <f ca="1">IF(AND($A158&lt;&gt;"",$A158&lt;&gt;"TOTAL"),IF(AND([6]PDI_DES__DEDICACIÓN!$BH156&lt;&gt;"",[6]PDI_DES__DEDICACIÓN!$BH156&lt;&gt;0),[6]PDI_DES__DEDICACIÓN!$BH156,""),IF($A158="TOTAL",SUM(INDIRECT("AJ4:AJ"&amp;ROW()-1)),""))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IF(AND($A158&lt;&gt;"",$A158&lt;&gt;"TOTAL"),IF(AND([6]PDI_DES__DEDICACIÓN!$BK156&lt;&gt;"",[6]PDI_DES__DEDICACIÓN!$BK156&lt;&gt;0),[6]PDI_DES__DEDICACIÓN!$BK156,""),IF($A158="TOTAL",SUM(INDIRECT("AL4:AL"&amp;ROW()-1)),""))</f>
        <v/>
      </c>
      <c r="AM158" s="6" t="str">
        <f ca="1">IF(AND($A158&lt;&gt;"",$A158&lt;&gt;"TOTAL"),IF(AND([6]PDI_DES__DEDICACIÓN!$BM156&lt;&gt;"",[6]PDI_DES__DEDICACIÓN!$BM156&lt;&gt;0),[6]PDI_DES__DEDICACIÓN!$BM156,""),IF($A158="TOTAL",SUM(INDIRECT("AM4:AM"&amp;ROW()-1)),""))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IF(AND($A158&lt;&gt;"",$A158&lt;&gt;"TOTAL"),IF(AND([6]PDI_DES__DEDICACIÓN!$BP156&lt;&gt;"",[6]PDI_DES__DEDICACIÓN!$BP156&lt;&gt;0),[6]PDI_DES__DEDICACIÓN!$BP156,""),IF($A158="TOTAL",SUM(INDIRECT("AO4:AO"&amp;ROW()-1)),""))</f>
        <v/>
      </c>
      <c r="AP158" s="6" t="str">
        <f ca="1">IF(AND($A158&lt;&gt;"",$A158&lt;&gt;"TOTAL"),IF(AND([6]PDI_DES__DEDICACIÓN!$BR156&lt;&gt;"",[6]PDI_DES__DEDICACIÓN!$BR156&lt;&gt;0),[6]PDI_DES__DEDICACIÓN!$BR156,""),IF($A158="TOTAL",SUM(INDIRECT("AP4:AP"&amp;ROW()-1)),""))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IF(AND($A158&lt;&gt;"",$A158&lt;&gt;"TOTAL"),IF(AND([6]PDI_DES__DEDICACIÓN!$BU156&lt;&gt;"",[6]PDI_DES__DEDICACIÓN!$BU156&lt;&gt;0),[6]PDI_DES__DEDICACIÓN!$BU156,""),IF($A158="TOTAL",SUM(INDIRECT("AR4:AR"&amp;ROW()-1)),""))</f>
        <v/>
      </c>
      <c r="AS158" s="6" t="str">
        <f ca="1">IF(AND($A158&lt;&gt;"",$A158&lt;&gt;"TOTAL"),IF(AND([6]PDI_DES__DEDICACIÓN!$BW156&lt;&gt;"",[6]PDI_DES__DEDICACIÓN!$BW156&lt;&gt;0),[6]PDI_DES__DEDICACIÓN!$BW156,""),IF($A158="TOTAL",SUM(INDIRECT("AS4:AS"&amp;ROW()-1)),""))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IF(AND($A158&lt;&gt;"",$A158&lt;&gt;"TOTAL"),IF(AND([6]PDI_DES__DEDICACIÓN!$BZ156&lt;&gt;"",[6]PDI_DES__DEDICACIÓN!$BZ156&lt;&gt;0),[6]PDI_DES__DEDICACIÓN!$BZ156,""),IF($A158="TOTAL",SUM(INDIRECT("AU4:AU"&amp;ROW()-1)),""))</f>
        <v/>
      </c>
      <c r="AV158" s="6" t="str">
        <f ca="1">IF(AND($A158&lt;&gt;"",$A158&lt;&gt;"TOTAL"),IF(AND([6]PDI_DES__DEDICACIÓN!$CB156&lt;&gt;"",[6]PDI_DES__DEDICACIÓN!$CB156&lt;&gt;0),[6]PDI_DES__DEDICACIÓN!$CB156,""),IF($A158="TOTAL",SUM(INDIRECT("AV4:AV"&amp;ROW()-1)),""))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IF(AND($A158&lt;&gt;"",$A158&lt;&gt;"TOTAL"),IF(AND([6]PDI_DES__DEDICACIÓN!$CE156&lt;&gt;"",[6]PDI_DES__DEDICACIÓN!$CE156&lt;&gt;0),[6]PDI_DES__DEDICACIÓN!$CE156,""),IF($A158="TOTAL",SUM(INDIRECT("AX4:AX"&amp;ROW()-1)),""))</f>
        <v/>
      </c>
      <c r="AY158" s="6" t="str">
        <f ca="1">IF(AND($A158&lt;&gt;"",$A158&lt;&gt;"TOTAL"),IF(AND([6]PDI_DES__DEDICACIÓN!$CG156&lt;&gt;"",[6]PDI_DES__DEDICACIÓN!$CG156&lt;&gt;0),[6]PDI_DES__DEDICACIÓN!$CG156,""),IF($A158="TOTAL",SUM(INDIRECT("AY4:AY"&amp;ROW()-1)),""))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IF(AND($A158&lt;&gt;"",$A158&lt;&gt;"TOTAL"),IF(AND([6]PDI_DES__DEDICACIÓN!$CJ156&lt;&gt;"",[6]PDI_DES__DEDICACIÓN!$CJ156&lt;&gt;0),[6]PDI_DES__DEDICACIÓN!$CJ156,""),IF($A158="TOTAL",SUM(INDIRECT("BA4:BA"&amp;ROW()-1)),""))</f>
        <v/>
      </c>
      <c r="BB158" s="6" t="str">
        <f ca="1">IF(AND($A158&lt;&gt;"",$A158&lt;&gt;"TOTAL"),IF(AND([6]PDI_DES__DEDICACIÓN!$CL156&lt;&gt;"",[6]PDI_DES__DEDICACIÓN!$CL156&lt;&gt;0),[6]PDI_DES__DEDICACIÓN!$CL156,""),IF($A158="TOTAL",SUM(INDIRECT("BB4:BB"&amp;ROW()-1)),""))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IF(AND($A158&lt;&gt;"",$A158&lt;&gt;"TOTAL"),IF(AND([6]PDI_DES__DEDICACIÓN!$CO156&lt;&gt;"",[6]PDI_DES__DEDICACIÓN!$CO156&lt;&gt;0),[6]PDI_DES__DEDICACIÓN!$CO156,""),IF($A158="TOTAL",SUM(INDIRECT("BD4:BD"&amp;ROW()-1)),""))</f>
        <v/>
      </c>
      <c r="BE158" s="6" t="str">
        <f ca="1">IF(AND($A158&lt;&gt;"",$A158&lt;&gt;"TOTAL"),IF(AND([6]PDI_DES__DEDICACIÓN!$CQ156&lt;&gt;"",[6]PDI_DES__DEDICACIÓN!$CQ156&lt;&gt;0),[6]PDI_DES__DEDICACIÓN!$CQ156,""),IF($A158="TOTAL",SUM(INDIRECT("BE4:BE"&amp;ROW()-1)),""))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IF([6]PDI_DES__DEDICACIÓN!$B157&lt;&gt;"",[6]PDI_DES__DEDICACIÓN!$B157,IF(AND([6]PDI_DES__DEDICACIÓN!$B157="",[6]PDI_DES__DEDICACIÓN!$B158="",[6]PDI_DES__DEDICACIÓN!$B156=""),"","TOTAL"))</f>
        <v/>
      </c>
      <c r="B159" s="6" t="str">
        <f ca="1">IF(AND($A159&lt;&gt;"",$A159&lt;&gt;"TOTAL"),IF(AND([6]PDI_DES__DEDICACIÓN!$C157&lt;&gt;"",[6]PDI_DES__DEDICACIÓN!$C157&lt;&gt;0),[6]PDI_DES__DEDICACIÓN!$C157,""),IF($A159="TOTAL",SUM(INDIRECT("B4:B"&amp;ROW()-1)),""))</f>
        <v/>
      </c>
      <c r="C159" s="6" t="str">
        <f ca="1">IF(AND($A159&lt;&gt;"",$A159&lt;&gt;"TOTAL"),IF(AND([6]PDI_DES__DEDICACIÓN!$E157&lt;&gt;"",[6]PDI_DES__DEDICACIÓN!$E157&lt;&gt;0),[6]PDI_DES__DEDICACIÓN!$E157,""),IF($A159="TOTAL",SUM(INDIRECT("C4:C"&amp;ROW()-1)),""))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IF(AND($A159&lt;&gt;"",$A159&lt;&gt;"TOTAL"),IF(AND([6]PDI_DES__DEDICACIÓN!$H157&lt;&gt;"",[6]PDI_DES__DEDICACIÓN!$H157&lt;&gt;0),[6]PDI_DES__DEDICACIÓN!$H157,""),IF($A159="TOTAL",SUM(INDIRECT("E4:E"&amp;ROW()-1)),""))</f>
        <v/>
      </c>
      <c r="F159" s="6" t="str">
        <f ca="1">IF(AND($A159&lt;&gt;"",$A159&lt;&gt;"TOTAL"),IF(AND([6]PDI_DES__DEDICACIÓN!$J157&lt;&gt;"",[6]PDI_DES__DEDICACIÓN!$J157&lt;&gt;0),[6]PDI_DES__DEDICACIÓN!$J157,""),IF($A159="TOTAL",SUM(INDIRECT("F4:F"&amp;ROW()-1)),""))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IF(AND($A159&lt;&gt;"",$A159&lt;&gt;"TOTAL"),IF(AND([6]PDI_DES__DEDICACIÓN!$M157&lt;&gt;"",[6]PDI_DES__DEDICACIÓN!$M157&lt;&gt;0),[6]PDI_DES__DEDICACIÓN!$M157,""),IF($A159="TOTAL",SUM(INDIRECT("H4:H"&amp;ROW()-1)),""))</f>
        <v/>
      </c>
      <c r="I159" s="6" t="str">
        <f ca="1">IF(AND($A159&lt;&gt;"",$A159&lt;&gt;"TOTAL"),IF(AND([6]PDI_DES__DEDICACIÓN!$O157&lt;&gt;"",[6]PDI_DES__DEDICACIÓN!$O157&lt;&gt;0),[6]PDI_DES__DEDICACIÓN!$O157,""),IF($A159="TOTAL",SUM(INDIRECT("I4:I"&amp;ROW()-1)),""))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IF(AND($A159&lt;&gt;"",$A159&lt;&gt;"TOTAL"),IF(AND([6]PDI_DES__DEDICACIÓN!$R157&lt;&gt;"",[6]PDI_DES__DEDICACIÓN!$R157&lt;&gt;0),[6]PDI_DES__DEDICACIÓN!$R157,""),IF($A159="TOTAL",SUM(INDIRECT("K4:K"&amp;ROW()-1)),""))</f>
        <v/>
      </c>
      <c r="L159" s="6" t="str">
        <f ca="1">IF(AND($A159&lt;&gt;"",$A159&lt;&gt;"TOTAL"),IF(AND([6]PDI_DES__DEDICACIÓN!$T157&lt;&gt;"",[6]PDI_DES__DEDICACIÓN!$T157&lt;&gt;0),[6]PDI_DES__DEDICACIÓN!$T157,""),IF($A159="TOTAL",SUM(INDIRECT("L4:L"&amp;ROW()-1)),""))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IF(AND($A159&lt;&gt;"",$A159&lt;&gt;"TOTAL"),IF(AND([6]PDI_DES__DEDICACIÓN!$W157&lt;&gt;"",[6]PDI_DES__DEDICACIÓN!$W157&lt;&gt;0),[6]PDI_DES__DEDICACIÓN!$W157,""),IF($A159="TOTAL",SUM(INDIRECT("N4:N"&amp;ROW()-1)),""))</f>
        <v/>
      </c>
      <c r="O159" s="6" t="str">
        <f ca="1">IF(AND($A159&lt;&gt;"",$A159&lt;&gt;"TOTAL"),IF(AND([6]PDI_DES__DEDICACIÓN!$Y157&lt;&gt;"",[6]PDI_DES__DEDICACIÓN!$Y157&lt;&gt;0),[6]PDI_DES__DEDICACIÓN!$Y157,""),IF($A159="TOTAL",SUM(INDIRECT("O4:O"&amp;ROW()-1)),""))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IF(AND($A159&lt;&gt;"",$A159&lt;&gt;"TOTAL"),IF(AND([6]PDI_DES__DEDICACIÓN!$AB157&lt;&gt;"",[6]PDI_DES__DEDICACIÓN!$AB157&lt;&gt;0),[6]PDI_DES__DEDICACIÓN!$AB157,""),IF($A159="TOTAL",SUM(INDIRECT("Q4:Q"&amp;ROW()-1)),""))</f>
        <v/>
      </c>
      <c r="R159" s="6" t="str">
        <f ca="1">IF(AND($A159&lt;&gt;"",$A159&lt;&gt;"TOTAL"),IF(AND([6]PDI_DES__DEDICACIÓN!$AD157&lt;&gt;"",[6]PDI_DES__DEDICACIÓN!$AD157&lt;&gt;0),[6]PDI_DES__DEDICACIÓN!$AD157,""),IF($A159="TOTAL",SUM(INDIRECT("R4:R"&amp;ROW()-1)),""))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IF(AND($A159&lt;&gt;"",$A159&lt;&gt;"TOTAL"),IF(AND([6]PDI_DES__DEDICACIÓN!$AG157&lt;&gt;"",[6]PDI_DES__DEDICACIÓN!$AG157&lt;&gt;0),[6]PDI_DES__DEDICACIÓN!$AG157,""),IF($A159="TOTAL",SUM(INDIRECT("T4:T"&amp;ROW()-1)),""))</f>
        <v/>
      </c>
      <c r="U159" s="6" t="str">
        <f ca="1">IF(AND($A159&lt;&gt;"",$A159&lt;&gt;"TOTAL"),IF(AND([6]PDI_DES__DEDICACIÓN!$AI157&lt;&gt;"",[6]PDI_DES__DEDICACIÓN!$AI157&lt;&gt;0),[6]PDI_DES__DEDICACIÓN!$AI157,""),IF($A159="TOTAL",SUM(INDIRECT("U4:U"&amp;ROW()-1)),""))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IF(AND($A159&lt;&gt;"",$A159&lt;&gt;"TOTAL"),IF(AND([6]PDI_DES__DEDICACIÓN!$AL157&lt;&gt;"",[6]PDI_DES__DEDICACIÓN!$AL157&lt;&gt;0),[6]PDI_DES__DEDICACIÓN!$AL157,""),IF($A159="TOTAL",SUM(INDIRECT("W4:W"&amp;ROW()-1)),""))</f>
        <v/>
      </c>
      <c r="X159" s="6" t="str">
        <f ca="1">IF(AND($A159&lt;&gt;"",$A159&lt;&gt;"TOTAL"),IF(AND([6]PDI_DES__DEDICACIÓN!$AN157&lt;&gt;"",[6]PDI_DES__DEDICACIÓN!$AN157&lt;&gt;0),[6]PDI_DES__DEDICACIÓN!$AN157,""),IF($A159="TOTAL",SUM(INDIRECT("X4:X"&amp;ROW()-1)),""))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IF(AND($A159&lt;&gt;"",$A159&lt;&gt;"TOTAL"),IF(AND([6]PDI_DES__DEDICACIÓN!$AQ157&lt;&gt;"",[6]PDI_DES__DEDICACIÓN!$AQ157&lt;&gt;0),[6]PDI_DES__DEDICACIÓN!$AQ157,""),IF($A159="TOTAL",SUM(INDIRECT("Z4:Z"&amp;ROW()-1)),""))</f>
        <v/>
      </c>
      <c r="AA159" s="6" t="str">
        <f ca="1">IF(AND($A159&lt;&gt;"",$A159&lt;&gt;"TOTAL"),IF(AND([6]PDI_DES__DEDICACIÓN!$AS157&lt;&gt;"",[6]PDI_DES__DEDICACIÓN!$AS157&lt;&gt;0),[6]PDI_DES__DEDICACIÓN!$AS157,""),IF($A159="TOTAL",SUM(INDIRECT("AA4:AA"&amp;ROW()-1)),""))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IF(AND($A159&lt;&gt;"",$A159&lt;&gt;"TOTAL"),IF(AND([6]PDI_DES__DEDICACIÓN!$AV157&lt;&gt;"",[6]PDI_DES__DEDICACIÓN!$AV157&lt;&gt;0),[6]PDI_DES__DEDICACIÓN!$AV157,""),IF($A159="TOTAL",SUM(INDIRECT("AC4:AC"&amp;ROW()-1)),""))</f>
        <v/>
      </c>
      <c r="AD159" s="6" t="str">
        <f ca="1">IF(AND($A159&lt;&gt;"",$A159&lt;&gt;"TOTAL"),IF(AND([6]PDI_DES__DEDICACIÓN!$AX157&lt;&gt;"",[6]PDI_DES__DEDICACIÓN!$AX157&lt;&gt;0),[6]PDI_DES__DEDICACIÓN!$AX157,""),IF($A159="TOTAL",SUM(INDIRECT("AD4:AD"&amp;ROW()-1)),""))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IF(AND($A159&lt;&gt;"",$A159&lt;&gt;"TOTAL"),IF(AND([6]PDI_DES__DEDICACIÓN!$BA157&lt;&gt;"",[6]PDI_DES__DEDICACIÓN!$BA157&lt;&gt;0),[6]PDI_DES__DEDICACIÓN!$BA157,""),IF($A159="TOTAL",SUM(INDIRECT("AF4:AF"&amp;ROW()-1)),""))</f>
        <v/>
      </c>
      <c r="AG159" s="6" t="str">
        <f ca="1">IF(AND($A159&lt;&gt;"",$A159&lt;&gt;"TOTAL"),IF(AND([6]PDI_DES__DEDICACIÓN!$BC157&lt;&gt;"",[6]PDI_DES__DEDICACIÓN!$BC157&lt;&gt;0),[6]PDI_DES__DEDICACIÓN!$BC157,""),IF($A159="TOTAL",SUM(INDIRECT("AG4:AG"&amp;ROW()-1)),""))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IF(AND($A159&lt;&gt;"",$A159&lt;&gt;"TOTAL"),IF(AND([6]PDI_DES__DEDICACIÓN!$BF157&lt;&gt;"",[6]PDI_DES__DEDICACIÓN!$BF157&lt;&gt;0),[6]PDI_DES__DEDICACIÓN!$BF157,""),IF($A159="TOTAL",SUM(INDIRECT("AI4:AI"&amp;ROW()-1)),""))</f>
        <v/>
      </c>
      <c r="AJ159" s="6" t="str">
        <f ca="1">IF(AND($A159&lt;&gt;"",$A159&lt;&gt;"TOTAL"),IF(AND([6]PDI_DES__DEDICACIÓN!$BH157&lt;&gt;"",[6]PDI_DES__DEDICACIÓN!$BH157&lt;&gt;0),[6]PDI_DES__DEDICACIÓN!$BH157,""),IF($A159="TOTAL",SUM(INDIRECT("AJ4:AJ"&amp;ROW()-1)),""))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IF(AND($A159&lt;&gt;"",$A159&lt;&gt;"TOTAL"),IF(AND([6]PDI_DES__DEDICACIÓN!$BK157&lt;&gt;"",[6]PDI_DES__DEDICACIÓN!$BK157&lt;&gt;0),[6]PDI_DES__DEDICACIÓN!$BK157,""),IF($A159="TOTAL",SUM(INDIRECT("AL4:AL"&amp;ROW()-1)),""))</f>
        <v/>
      </c>
      <c r="AM159" s="6" t="str">
        <f ca="1">IF(AND($A159&lt;&gt;"",$A159&lt;&gt;"TOTAL"),IF(AND([6]PDI_DES__DEDICACIÓN!$BM157&lt;&gt;"",[6]PDI_DES__DEDICACIÓN!$BM157&lt;&gt;0),[6]PDI_DES__DEDICACIÓN!$BM157,""),IF($A159="TOTAL",SUM(INDIRECT("AM4:AM"&amp;ROW()-1)),""))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IF(AND($A159&lt;&gt;"",$A159&lt;&gt;"TOTAL"),IF(AND([6]PDI_DES__DEDICACIÓN!$BP157&lt;&gt;"",[6]PDI_DES__DEDICACIÓN!$BP157&lt;&gt;0),[6]PDI_DES__DEDICACIÓN!$BP157,""),IF($A159="TOTAL",SUM(INDIRECT("AO4:AO"&amp;ROW()-1)),""))</f>
        <v/>
      </c>
      <c r="AP159" s="6" t="str">
        <f ca="1">IF(AND($A159&lt;&gt;"",$A159&lt;&gt;"TOTAL"),IF(AND([6]PDI_DES__DEDICACIÓN!$BR157&lt;&gt;"",[6]PDI_DES__DEDICACIÓN!$BR157&lt;&gt;0),[6]PDI_DES__DEDICACIÓN!$BR157,""),IF($A159="TOTAL",SUM(INDIRECT("AP4:AP"&amp;ROW()-1)),""))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IF(AND($A159&lt;&gt;"",$A159&lt;&gt;"TOTAL"),IF(AND([6]PDI_DES__DEDICACIÓN!$BU157&lt;&gt;"",[6]PDI_DES__DEDICACIÓN!$BU157&lt;&gt;0),[6]PDI_DES__DEDICACIÓN!$BU157,""),IF($A159="TOTAL",SUM(INDIRECT("AR4:AR"&amp;ROW()-1)),""))</f>
        <v/>
      </c>
      <c r="AS159" s="6" t="str">
        <f ca="1">IF(AND($A159&lt;&gt;"",$A159&lt;&gt;"TOTAL"),IF(AND([6]PDI_DES__DEDICACIÓN!$BW157&lt;&gt;"",[6]PDI_DES__DEDICACIÓN!$BW157&lt;&gt;0),[6]PDI_DES__DEDICACIÓN!$BW157,""),IF($A159="TOTAL",SUM(INDIRECT("AS4:AS"&amp;ROW()-1)),""))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IF(AND($A159&lt;&gt;"",$A159&lt;&gt;"TOTAL"),IF(AND([6]PDI_DES__DEDICACIÓN!$BZ157&lt;&gt;"",[6]PDI_DES__DEDICACIÓN!$BZ157&lt;&gt;0),[6]PDI_DES__DEDICACIÓN!$BZ157,""),IF($A159="TOTAL",SUM(INDIRECT("AU4:AU"&amp;ROW()-1)),""))</f>
        <v/>
      </c>
      <c r="AV159" s="6" t="str">
        <f ca="1">IF(AND($A159&lt;&gt;"",$A159&lt;&gt;"TOTAL"),IF(AND([6]PDI_DES__DEDICACIÓN!$CB157&lt;&gt;"",[6]PDI_DES__DEDICACIÓN!$CB157&lt;&gt;0),[6]PDI_DES__DEDICACIÓN!$CB157,""),IF($A159="TOTAL",SUM(INDIRECT("AV4:AV"&amp;ROW()-1)),""))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IF(AND($A159&lt;&gt;"",$A159&lt;&gt;"TOTAL"),IF(AND([6]PDI_DES__DEDICACIÓN!$CE157&lt;&gt;"",[6]PDI_DES__DEDICACIÓN!$CE157&lt;&gt;0),[6]PDI_DES__DEDICACIÓN!$CE157,""),IF($A159="TOTAL",SUM(INDIRECT("AX4:AX"&amp;ROW()-1)),""))</f>
        <v/>
      </c>
      <c r="AY159" s="6" t="str">
        <f ca="1">IF(AND($A159&lt;&gt;"",$A159&lt;&gt;"TOTAL"),IF(AND([6]PDI_DES__DEDICACIÓN!$CG157&lt;&gt;"",[6]PDI_DES__DEDICACIÓN!$CG157&lt;&gt;0),[6]PDI_DES__DEDICACIÓN!$CG157,""),IF($A159="TOTAL",SUM(INDIRECT("AY4:AY"&amp;ROW()-1)),""))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IF(AND($A159&lt;&gt;"",$A159&lt;&gt;"TOTAL"),IF(AND([6]PDI_DES__DEDICACIÓN!$CJ157&lt;&gt;"",[6]PDI_DES__DEDICACIÓN!$CJ157&lt;&gt;0),[6]PDI_DES__DEDICACIÓN!$CJ157,""),IF($A159="TOTAL",SUM(INDIRECT("BA4:BA"&amp;ROW()-1)),""))</f>
        <v/>
      </c>
      <c r="BB159" s="6" t="str">
        <f ca="1">IF(AND($A159&lt;&gt;"",$A159&lt;&gt;"TOTAL"),IF(AND([6]PDI_DES__DEDICACIÓN!$CL157&lt;&gt;"",[6]PDI_DES__DEDICACIÓN!$CL157&lt;&gt;0),[6]PDI_DES__DEDICACIÓN!$CL157,""),IF($A159="TOTAL",SUM(INDIRECT("BB4:BB"&amp;ROW()-1)),""))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IF(AND($A159&lt;&gt;"",$A159&lt;&gt;"TOTAL"),IF(AND([6]PDI_DES__DEDICACIÓN!$CO157&lt;&gt;"",[6]PDI_DES__DEDICACIÓN!$CO157&lt;&gt;0),[6]PDI_DES__DEDICACIÓN!$CO157,""),IF($A159="TOTAL",SUM(INDIRECT("BD4:BD"&amp;ROW()-1)),""))</f>
        <v/>
      </c>
      <c r="BE159" s="6" t="str">
        <f ca="1">IF(AND($A159&lt;&gt;"",$A159&lt;&gt;"TOTAL"),IF(AND([6]PDI_DES__DEDICACIÓN!$CQ157&lt;&gt;"",[6]PDI_DES__DEDICACIÓN!$CQ157&lt;&gt;0),[6]PDI_DES__DEDICACIÓN!$CQ157,""),IF($A159="TOTAL",SUM(INDIRECT("BE4:BE"&amp;ROW()-1)),""))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IF([6]PDI_DES__DEDICACIÓN!$B158&lt;&gt;"",[6]PDI_DES__DEDICACIÓN!$B158,IF(AND([6]PDI_DES__DEDICACIÓN!$B158="",[6]PDI_DES__DEDICACIÓN!$B159="",[6]PDI_DES__DEDICACIÓN!$B157=""),"","TOTAL"))</f>
        <v/>
      </c>
      <c r="B160" s="6" t="str">
        <f ca="1">IF(AND($A160&lt;&gt;"",$A160&lt;&gt;"TOTAL"),IF(AND([6]PDI_DES__DEDICACIÓN!$C158&lt;&gt;"",[6]PDI_DES__DEDICACIÓN!$C158&lt;&gt;0),[6]PDI_DES__DEDICACIÓN!$C158,""),IF($A160="TOTAL",SUM(INDIRECT("B4:B"&amp;ROW()-1)),""))</f>
        <v/>
      </c>
      <c r="C160" s="6" t="str">
        <f ca="1">IF(AND($A160&lt;&gt;"",$A160&lt;&gt;"TOTAL"),IF(AND([6]PDI_DES__DEDICACIÓN!$E158&lt;&gt;"",[6]PDI_DES__DEDICACIÓN!$E158&lt;&gt;0),[6]PDI_DES__DEDICACIÓN!$E158,""),IF($A160="TOTAL",SUM(INDIRECT("C4:C"&amp;ROW()-1)),""))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IF(AND($A160&lt;&gt;"",$A160&lt;&gt;"TOTAL"),IF(AND([6]PDI_DES__DEDICACIÓN!$H158&lt;&gt;"",[6]PDI_DES__DEDICACIÓN!$H158&lt;&gt;0),[6]PDI_DES__DEDICACIÓN!$H158,""),IF($A160="TOTAL",SUM(INDIRECT("E4:E"&amp;ROW()-1)),""))</f>
        <v/>
      </c>
      <c r="F160" s="6" t="str">
        <f ca="1">IF(AND($A160&lt;&gt;"",$A160&lt;&gt;"TOTAL"),IF(AND([6]PDI_DES__DEDICACIÓN!$J158&lt;&gt;"",[6]PDI_DES__DEDICACIÓN!$J158&lt;&gt;0),[6]PDI_DES__DEDICACIÓN!$J158,""),IF($A160="TOTAL",SUM(INDIRECT("F4:F"&amp;ROW()-1)),""))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IF(AND($A160&lt;&gt;"",$A160&lt;&gt;"TOTAL"),IF(AND([6]PDI_DES__DEDICACIÓN!$M158&lt;&gt;"",[6]PDI_DES__DEDICACIÓN!$M158&lt;&gt;0),[6]PDI_DES__DEDICACIÓN!$M158,""),IF($A160="TOTAL",SUM(INDIRECT("H4:H"&amp;ROW()-1)),""))</f>
        <v/>
      </c>
      <c r="I160" s="6" t="str">
        <f ca="1">IF(AND($A160&lt;&gt;"",$A160&lt;&gt;"TOTAL"),IF(AND([6]PDI_DES__DEDICACIÓN!$O158&lt;&gt;"",[6]PDI_DES__DEDICACIÓN!$O158&lt;&gt;0),[6]PDI_DES__DEDICACIÓN!$O158,""),IF($A160="TOTAL",SUM(INDIRECT("I4:I"&amp;ROW()-1)),""))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IF(AND($A160&lt;&gt;"",$A160&lt;&gt;"TOTAL"),IF(AND([6]PDI_DES__DEDICACIÓN!$R158&lt;&gt;"",[6]PDI_DES__DEDICACIÓN!$R158&lt;&gt;0),[6]PDI_DES__DEDICACIÓN!$R158,""),IF($A160="TOTAL",SUM(INDIRECT("K4:K"&amp;ROW()-1)),""))</f>
        <v/>
      </c>
      <c r="L160" s="6" t="str">
        <f ca="1">IF(AND($A160&lt;&gt;"",$A160&lt;&gt;"TOTAL"),IF(AND([6]PDI_DES__DEDICACIÓN!$T158&lt;&gt;"",[6]PDI_DES__DEDICACIÓN!$T158&lt;&gt;0),[6]PDI_DES__DEDICACIÓN!$T158,""),IF($A160="TOTAL",SUM(INDIRECT("L4:L"&amp;ROW()-1)),""))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IF(AND($A160&lt;&gt;"",$A160&lt;&gt;"TOTAL"),IF(AND([6]PDI_DES__DEDICACIÓN!$W158&lt;&gt;"",[6]PDI_DES__DEDICACIÓN!$W158&lt;&gt;0),[6]PDI_DES__DEDICACIÓN!$W158,""),IF($A160="TOTAL",SUM(INDIRECT("N4:N"&amp;ROW()-1)),""))</f>
        <v/>
      </c>
      <c r="O160" s="6" t="str">
        <f ca="1">IF(AND($A160&lt;&gt;"",$A160&lt;&gt;"TOTAL"),IF(AND([6]PDI_DES__DEDICACIÓN!$Y158&lt;&gt;"",[6]PDI_DES__DEDICACIÓN!$Y158&lt;&gt;0),[6]PDI_DES__DEDICACIÓN!$Y158,""),IF($A160="TOTAL",SUM(INDIRECT("O4:O"&amp;ROW()-1)),""))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IF(AND($A160&lt;&gt;"",$A160&lt;&gt;"TOTAL"),IF(AND([6]PDI_DES__DEDICACIÓN!$AB158&lt;&gt;"",[6]PDI_DES__DEDICACIÓN!$AB158&lt;&gt;0),[6]PDI_DES__DEDICACIÓN!$AB158,""),IF($A160="TOTAL",SUM(INDIRECT("Q4:Q"&amp;ROW()-1)),""))</f>
        <v/>
      </c>
      <c r="R160" s="6" t="str">
        <f ca="1">IF(AND($A160&lt;&gt;"",$A160&lt;&gt;"TOTAL"),IF(AND([6]PDI_DES__DEDICACIÓN!$AD158&lt;&gt;"",[6]PDI_DES__DEDICACIÓN!$AD158&lt;&gt;0),[6]PDI_DES__DEDICACIÓN!$AD158,""),IF($A160="TOTAL",SUM(INDIRECT("R4:R"&amp;ROW()-1)),""))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IF(AND($A160&lt;&gt;"",$A160&lt;&gt;"TOTAL"),IF(AND([6]PDI_DES__DEDICACIÓN!$AG158&lt;&gt;"",[6]PDI_DES__DEDICACIÓN!$AG158&lt;&gt;0),[6]PDI_DES__DEDICACIÓN!$AG158,""),IF($A160="TOTAL",SUM(INDIRECT("T4:T"&amp;ROW()-1)),""))</f>
        <v/>
      </c>
      <c r="U160" s="6" t="str">
        <f ca="1">IF(AND($A160&lt;&gt;"",$A160&lt;&gt;"TOTAL"),IF(AND([6]PDI_DES__DEDICACIÓN!$AI158&lt;&gt;"",[6]PDI_DES__DEDICACIÓN!$AI158&lt;&gt;0),[6]PDI_DES__DEDICACIÓN!$AI158,""),IF($A160="TOTAL",SUM(INDIRECT("U4:U"&amp;ROW()-1)),""))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IF(AND($A160&lt;&gt;"",$A160&lt;&gt;"TOTAL"),IF(AND([6]PDI_DES__DEDICACIÓN!$AL158&lt;&gt;"",[6]PDI_DES__DEDICACIÓN!$AL158&lt;&gt;0),[6]PDI_DES__DEDICACIÓN!$AL158,""),IF($A160="TOTAL",SUM(INDIRECT("W4:W"&amp;ROW()-1)),""))</f>
        <v/>
      </c>
      <c r="X160" s="6" t="str">
        <f ca="1">IF(AND($A160&lt;&gt;"",$A160&lt;&gt;"TOTAL"),IF(AND([6]PDI_DES__DEDICACIÓN!$AN158&lt;&gt;"",[6]PDI_DES__DEDICACIÓN!$AN158&lt;&gt;0),[6]PDI_DES__DEDICACIÓN!$AN158,""),IF($A160="TOTAL",SUM(INDIRECT("X4:X"&amp;ROW()-1)),""))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IF(AND($A160&lt;&gt;"",$A160&lt;&gt;"TOTAL"),IF(AND([6]PDI_DES__DEDICACIÓN!$AQ158&lt;&gt;"",[6]PDI_DES__DEDICACIÓN!$AQ158&lt;&gt;0),[6]PDI_DES__DEDICACIÓN!$AQ158,""),IF($A160="TOTAL",SUM(INDIRECT("Z4:Z"&amp;ROW()-1)),""))</f>
        <v/>
      </c>
      <c r="AA160" s="6" t="str">
        <f ca="1">IF(AND($A160&lt;&gt;"",$A160&lt;&gt;"TOTAL"),IF(AND([6]PDI_DES__DEDICACIÓN!$AS158&lt;&gt;"",[6]PDI_DES__DEDICACIÓN!$AS158&lt;&gt;0),[6]PDI_DES__DEDICACIÓN!$AS158,""),IF($A160="TOTAL",SUM(INDIRECT("AA4:AA"&amp;ROW()-1)),""))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IF(AND($A160&lt;&gt;"",$A160&lt;&gt;"TOTAL"),IF(AND([6]PDI_DES__DEDICACIÓN!$AV158&lt;&gt;"",[6]PDI_DES__DEDICACIÓN!$AV158&lt;&gt;0),[6]PDI_DES__DEDICACIÓN!$AV158,""),IF($A160="TOTAL",SUM(INDIRECT("AC4:AC"&amp;ROW()-1)),""))</f>
        <v/>
      </c>
      <c r="AD160" s="6" t="str">
        <f ca="1">IF(AND($A160&lt;&gt;"",$A160&lt;&gt;"TOTAL"),IF(AND([6]PDI_DES__DEDICACIÓN!$AX158&lt;&gt;"",[6]PDI_DES__DEDICACIÓN!$AX158&lt;&gt;0),[6]PDI_DES__DEDICACIÓN!$AX158,""),IF($A160="TOTAL",SUM(INDIRECT("AD4:AD"&amp;ROW()-1)),""))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IF(AND($A160&lt;&gt;"",$A160&lt;&gt;"TOTAL"),IF(AND([6]PDI_DES__DEDICACIÓN!$BA158&lt;&gt;"",[6]PDI_DES__DEDICACIÓN!$BA158&lt;&gt;0),[6]PDI_DES__DEDICACIÓN!$BA158,""),IF($A160="TOTAL",SUM(INDIRECT("AF4:AF"&amp;ROW()-1)),""))</f>
        <v/>
      </c>
      <c r="AG160" s="6" t="str">
        <f ca="1">IF(AND($A160&lt;&gt;"",$A160&lt;&gt;"TOTAL"),IF(AND([6]PDI_DES__DEDICACIÓN!$BC158&lt;&gt;"",[6]PDI_DES__DEDICACIÓN!$BC158&lt;&gt;0),[6]PDI_DES__DEDICACIÓN!$BC158,""),IF($A160="TOTAL",SUM(INDIRECT("AG4:AG"&amp;ROW()-1)),""))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IF(AND($A160&lt;&gt;"",$A160&lt;&gt;"TOTAL"),IF(AND([6]PDI_DES__DEDICACIÓN!$BF158&lt;&gt;"",[6]PDI_DES__DEDICACIÓN!$BF158&lt;&gt;0),[6]PDI_DES__DEDICACIÓN!$BF158,""),IF($A160="TOTAL",SUM(INDIRECT("AI4:AI"&amp;ROW()-1)),""))</f>
        <v/>
      </c>
      <c r="AJ160" s="6" t="str">
        <f ca="1">IF(AND($A160&lt;&gt;"",$A160&lt;&gt;"TOTAL"),IF(AND([6]PDI_DES__DEDICACIÓN!$BH158&lt;&gt;"",[6]PDI_DES__DEDICACIÓN!$BH158&lt;&gt;0),[6]PDI_DES__DEDICACIÓN!$BH158,""),IF($A160="TOTAL",SUM(INDIRECT("AJ4:AJ"&amp;ROW()-1)),""))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IF(AND($A160&lt;&gt;"",$A160&lt;&gt;"TOTAL"),IF(AND([6]PDI_DES__DEDICACIÓN!$BK158&lt;&gt;"",[6]PDI_DES__DEDICACIÓN!$BK158&lt;&gt;0),[6]PDI_DES__DEDICACIÓN!$BK158,""),IF($A160="TOTAL",SUM(INDIRECT("AL4:AL"&amp;ROW()-1)),""))</f>
        <v/>
      </c>
      <c r="AM160" s="6" t="str">
        <f ca="1">IF(AND($A160&lt;&gt;"",$A160&lt;&gt;"TOTAL"),IF(AND([6]PDI_DES__DEDICACIÓN!$BM158&lt;&gt;"",[6]PDI_DES__DEDICACIÓN!$BM158&lt;&gt;0),[6]PDI_DES__DEDICACIÓN!$BM158,""),IF($A160="TOTAL",SUM(INDIRECT("AM4:AM"&amp;ROW()-1)),""))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IF(AND($A160&lt;&gt;"",$A160&lt;&gt;"TOTAL"),IF(AND([6]PDI_DES__DEDICACIÓN!$BP158&lt;&gt;"",[6]PDI_DES__DEDICACIÓN!$BP158&lt;&gt;0),[6]PDI_DES__DEDICACIÓN!$BP158,""),IF($A160="TOTAL",SUM(INDIRECT("AO4:AO"&amp;ROW()-1)),""))</f>
        <v/>
      </c>
      <c r="AP160" s="6" t="str">
        <f ca="1">IF(AND($A160&lt;&gt;"",$A160&lt;&gt;"TOTAL"),IF(AND([6]PDI_DES__DEDICACIÓN!$BR158&lt;&gt;"",[6]PDI_DES__DEDICACIÓN!$BR158&lt;&gt;0),[6]PDI_DES__DEDICACIÓN!$BR158,""),IF($A160="TOTAL",SUM(INDIRECT("AP4:AP"&amp;ROW()-1)),""))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IF(AND($A160&lt;&gt;"",$A160&lt;&gt;"TOTAL"),IF(AND([6]PDI_DES__DEDICACIÓN!$BU158&lt;&gt;"",[6]PDI_DES__DEDICACIÓN!$BU158&lt;&gt;0),[6]PDI_DES__DEDICACIÓN!$BU158,""),IF($A160="TOTAL",SUM(INDIRECT("AR4:AR"&amp;ROW()-1)),""))</f>
        <v/>
      </c>
      <c r="AS160" s="6" t="str">
        <f ca="1">IF(AND($A160&lt;&gt;"",$A160&lt;&gt;"TOTAL"),IF(AND([6]PDI_DES__DEDICACIÓN!$BW158&lt;&gt;"",[6]PDI_DES__DEDICACIÓN!$BW158&lt;&gt;0),[6]PDI_DES__DEDICACIÓN!$BW158,""),IF($A160="TOTAL",SUM(INDIRECT("AS4:AS"&amp;ROW()-1)),""))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IF(AND($A160&lt;&gt;"",$A160&lt;&gt;"TOTAL"),IF(AND([6]PDI_DES__DEDICACIÓN!$BZ158&lt;&gt;"",[6]PDI_DES__DEDICACIÓN!$BZ158&lt;&gt;0),[6]PDI_DES__DEDICACIÓN!$BZ158,""),IF($A160="TOTAL",SUM(INDIRECT("AU4:AU"&amp;ROW()-1)),""))</f>
        <v/>
      </c>
      <c r="AV160" s="6" t="str">
        <f ca="1">IF(AND($A160&lt;&gt;"",$A160&lt;&gt;"TOTAL"),IF(AND([6]PDI_DES__DEDICACIÓN!$CB158&lt;&gt;"",[6]PDI_DES__DEDICACIÓN!$CB158&lt;&gt;0),[6]PDI_DES__DEDICACIÓN!$CB158,""),IF($A160="TOTAL",SUM(INDIRECT("AV4:AV"&amp;ROW()-1)),""))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IF(AND($A160&lt;&gt;"",$A160&lt;&gt;"TOTAL"),IF(AND([6]PDI_DES__DEDICACIÓN!$CE158&lt;&gt;"",[6]PDI_DES__DEDICACIÓN!$CE158&lt;&gt;0),[6]PDI_DES__DEDICACIÓN!$CE158,""),IF($A160="TOTAL",SUM(INDIRECT("AX4:AX"&amp;ROW()-1)),""))</f>
        <v/>
      </c>
      <c r="AY160" s="6" t="str">
        <f ca="1">IF(AND($A160&lt;&gt;"",$A160&lt;&gt;"TOTAL"),IF(AND([6]PDI_DES__DEDICACIÓN!$CG158&lt;&gt;"",[6]PDI_DES__DEDICACIÓN!$CG158&lt;&gt;0),[6]PDI_DES__DEDICACIÓN!$CG158,""),IF($A160="TOTAL",SUM(INDIRECT("AY4:AY"&amp;ROW()-1)),""))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IF(AND($A160&lt;&gt;"",$A160&lt;&gt;"TOTAL"),IF(AND([6]PDI_DES__DEDICACIÓN!$CJ158&lt;&gt;"",[6]PDI_DES__DEDICACIÓN!$CJ158&lt;&gt;0),[6]PDI_DES__DEDICACIÓN!$CJ158,""),IF($A160="TOTAL",SUM(INDIRECT("BA4:BA"&amp;ROW()-1)),""))</f>
        <v/>
      </c>
      <c r="BB160" s="6" t="str">
        <f ca="1">IF(AND($A160&lt;&gt;"",$A160&lt;&gt;"TOTAL"),IF(AND([6]PDI_DES__DEDICACIÓN!$CL158&lt;&gt;"",[6]PDI_DES__DEDICACIÓN!$CL158&lt;&gt;0),[6]PDI_DES__DEDICACIÓN!$CL158,""),IF($A160="TOTAL",SUM(INDIRECT("BB4:BB"&amp;ROW()-1)),""))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IF(AND($A160&lt;&gt;"",$A160&lt;&gt;"TOTAL"),IF(AND([6]PDI_DES__DEDICACIÓN!$CO158&lt;&gt;"",[6]PDI_DES__DEDICACIÓN!$CO158&lt;&gt;0),[6]PDI_DES__DEDICACIÓN!$CO158,""),IF($A160="TOTAL",SUM(INDIRECT("BD4:BD"&amp;ROW()-1)),""))</f>
        <v/>
      </c>
      <c r="BE160" s="6" t="str">
        <f ca="1">IF(AND($A160&lt;&gt;"",$A160&lt;&gt;"TOTAL"),IF(AND([6]PDI_DES__DEDICACIÓN!$CQ158&lt;&gt;"",[6]PDI_DES__DEDICACIÓN!$CQ158&lt;&gt;0),[6]PDI_DES__DEDICACIÓN!$CQ158,""),IF($A160="TOTAL",SUM(INDIRECT("BE4:BE"&amp;ROW()-1)),""))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IF([6]PDI_DES__DEDICACIÓN!$B159&lt;&gt;"",[6]PDI_DES__DEDICACIÓN!$B159,IF(AND([6]PDI_DES__DEDICACIÓN!$B159="",[6]PDI_DES__DEDICACIÓN!$B160="",[6]PDI_DES__DEDICACIÓN!$B158=""),"","TOTAL"))</f>
        <v/>
      </c>
      <c r="B161" s="6" t="str">
        <f ca="1">IF(AND($A161&lt;&gt;"",$A161&lt;&gt;"TOTAL"),IF(AND([6]PDI_DES__DEDICACIÓN!$C159&lt;&gt;"",[6]PDI_DES__DEDICACIÓN!$C159&lt;&gt;0),[6]PDI_DES__DEDICACIÓN!$C159,""),IF($A161="TOTAL",SUM(INDIRECT("B4:B"&amp;ROW()-1)),""))</f>
        <v/>
      </c>
      <c r="C161" s="6" t="str">
        <f ca="1">IF(AND($A161&lt;&gt;"",$A161&lt;&gt;"TOTAL"),IF(AND([6]PDI_DES__DEDICACIÓN!$E159&lt;&gt;"",[6]PDI_DES__DEDICACIÓN!$E159&lt;&gt;0),[6]PDI_DES__DEDICACIÓN!$E159,""),IF($A161="TOTAL",SUM(INDIRECT("C4:C"&amp;ROW()-1)),""))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IF(AND($A161&lt;&gt;"",$A161&lt;&gt;"TOTAL"),IF(AND([6]PDI_DES__DEDICACIÓN!$H159&lt;&gt;"",[6]PDI_DES__DEDICACIÓN!$H159&lt;&gt;0),[6]PDI_DES__DEDICACIÓN!$H159,""),IF($A161="TOTAL",SUM(INDIRECT("E4:E"&amp;ROW()-1)),""))</f>
        <v/>
      </c>
      <c r="F161" s="6" t="str">
        <f ca="1">IF(AND($A161&lt;&gt;"",$A161&lt;&gt;"TOTAL"),IF(AND([6]PDI_DES__DEDICACIÓN!$J159&lt;&gt;"",[6]PDI_DES__DEDICACIÓN!$J159&lt;&gt;0),[6]PDI_DES__DEDICACIÓN!$J159,""),IF($A161="TOTAL",SUM(INDIRECT("F4:F"&amp;ROW()-1)),""))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IF(AND($A161&lt;&gt;"",$A161&lt;&gt;"TOTAL"),IF(AND([6]PDI_DES__DEDICACIÓN!$M159&lt;&gt;"",[6]PDI_DES__DEDICACIÓN!$M159&lt;&gt;0),[6]PDI_DES__DEDICACIÓN!$M159,""),IF($A161="TOTAL",SUM(INDIRECT("H4:H"&amp;ROW()-1)),""))</f>
        <v/>
      </c>
      <c r="I161" s="6" t="str">
        <f ca="1">IF(AND($A161&lt;&gt;"",$A161&lt;&gt;"TOTAL"),IF(AND([6]PDI_DES__DEDICACIÓN!$O159&lt;&gt;"",[6]PDI_DES__DEDICACIÓN!$O159&lt;&gt;0),[6]PDI_DES__DEDICACIÓN!$O159,""),IF($A161="TOTAL",SUM(INDIRECT("I4:I"&amp;ROW()-1)),""))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IF(AND($A161&lt;&gt;"",$A161&lt;&gt;"TOTAL"),IF(AND([6]PDI_DES__DEDICACIÓN!$R159&lt;&gt;"",[6]PDI_DES__DEDICACIÓN!$R159&lt;&gt;0),[6]PDI_DES__DEDICACIÓN!$R159,""),IF($A161="TOTAL",SUM(INDIRECT("K4:K"&amp;ROW()-1)),""))</f>
        <v/>
      </c>
      <c r="L161" s="6" t="str">
        <f ca="1">IF(AND($A161&lt;&gt;"",$A161&lt;&gt;"TOTAL"),IF(AND([6]PDI_DES__DEDICACIÓN!$T159&lt;&gt;"",[6]PDI_DES__DEDICACIÓN!$T159&lt;&gt;0),[6]PDI_DES__DEDICACIÓN!$T159,""),IF($A161="TOTAL",SUM(INDIRECT("L4:L"&amp;ROW()-1)),""))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IF(AND($A161&lt;&gt;"",$A161&lt;&gt;"TOTAL"),IF(AND([6]PDI_DES__DEDICACIÓN!$W159&lt;&gt;"",[6]PDI_DES__DEDICACIÓN!$W159&lt;&gt;0),[6]PDI_DES__DEDICACIÓN!$W159,""),IF($A161="TOTAL",SUM(INDIRECT("N4:N"&amp;ROW()-1)),""))</f>
        <v/>
      </c>
      <c r="O161" s="6" t="str">
        <f ca="1">IF(AND($A161&lt;&gt;"",$A161&lt;&gt;"TOTAL"),IF(AND([6]PDI_DES__DEDICACIÓN!$Y159&lt;&gt;"",[6]PDI_DES__DEDICACIÓN!$Y159&lt;&gt;0),[6]PDI_DES__DEDICACIÓN!$Y159,""),IF($A161="TOTAL",SUM(INDIRECT("O4:O"&amp;ROW()-1)),""))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IF(AND($A161&lt;&gt;"",$A161&lt;&gt;"TOTAL"),IF(AND([6]PDI_DES__DEDICACIÓN!$AB159&lt;&gt;"",[6]PDI_DES__DEDICACIÓN!$AB159&lt;&gt;0),[6]PDI_DES__DEDICACIÓN!$AB159,""),IF($A161="TOTAL",SUM(INDIRECT("Q4:Q"&amp;ROW()-1)),""))</f>
        <v/>
      </c>
      <c r="R161" s="6" t="str">
        <f ca="1">IF(AND($A161&lt;&gt;"",$A161&lt;&gt;"TOTAL"),IF(AND([6]PDI_DES__DEDICACIÓN!$AD159&lt;&gt;"",[6]PDI_DES__DEDICACIÓN!$AD159&lt;&gt;0),[6]PDI_DES__DEDICACIÓN!$AD159,""),IF($A161="TOTAL",SUM(INDIRECT("R4:R"&amp;ROW()-1)),""))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IF(AND($A161&lt;&gt;"",$A161&lt;&gt;"TOTAL"),IF(AND([6]PDI_DES__DEDICACIÓN!$AG159&lt;&gt;"",[6]PDI_DES__DEDICACIÓN!$AG159&lt;&gt;0),[6]PDI_DES__DEDICACIÓN!$AG159,""),IF($A161="TOTAL",SUM(INDIRECT("T4:T"&amp;ROW()-1)),""))</f>
        <v/>
      </c>
      <c r="U161" s="6" t="str">
        <f ca="1">IF(AND($A161&lt;&gt;"",$A161&lt;&gt;"TOTAL"),IF(AND([6]PDI_DES__DEDICACIÓN!$AI159&lt;&gt;"",[6]PDI_DES__DEDICACIÓN!$AI159&lt;&gt;0),[6]PDI_DES__DEDICACIÓN!$AI159,""),IF($A161="TOTAL",SUM(INDIRECT("U4:U"&amp;ROW()-1)),""))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IF(AND($A161&lt;&gt;"",$A161&lt;&gt;"TOTAL"),IF(AND([6]PDI_DES__DEDICACIÓN!$AL159&lt;&gt;"",[6]PDI_DES__DEDICACIÓN!$AL159&lt;&gt;0),[6]PDI_DES__DEDICACIÓN!$AL159,""),IF($A161="TOTAL",SUM(INDIRECT("W4:W"&amp;ROW()-1)),""))</f>
        <v/>
      </c>
      <c r="X161" s="6" t="str">
        <f ca="1">IF(AND($A161&lt;&gt;"",$A161&lt;&gt;"TOTAL"),IF(AND([6]PDI_DES__DEDICACIÓN!$AN159&lt;&gt;"",[6]PDI_DES__DEDICACIÓN!$AN159&lt;&gt;0),[6]PDI_DES__DEDICACIÓN!$AN159,""),IF($A161="TOTAL",SUM(INDIRECT("X4:X"&amp;ROW()-1)),""))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IF(AND($A161&lt;&gt;"",$A161&lt;&gt;"TOTAL"),IF(AND([6]PDI_DES__DEDICACIÓN!$AQ159&lt;&gt;"",[6]PDI_DES__DEDICACIÓN!$AQ159&lt;&gt;0),[6]PDI_DES__DEDICACIÓN!$AQ159,""),IF($A161="TOTAL",SUM(INDIRECT("Z4:Z"&amp;ROW()-1)),""))</f>
        <v/>
      </c>
      <c r="AA161" s="6" t="str">
        <f ca="1">IF(AND($A161&lt;&gt;"",$A161&lt;&gt;"TOTAL"),IF(AND([6]PDI_DES__DEDICACIÓN!$AS159&lt;&gt;"",[6]PDI_DES__DEDICACIÓN!$AS159&lt;&gt;0),[6]PDI_DES__DEDICACIÓN!$AS159,""),IF($A161="TOTAL",SUM(INDIRECT("AA4:AA"&amp;ROW()-1)),""))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IF(AND($A161&lt;&gt;"",$A161&lt;&gt;"TOTAL"),IF(AND([6]PDI_DES__DEDICACIÓN!$AV159&lt;&gt;"",[6]PDI_DES__DEDICACIÓN!$AV159&lt;&gt;0),[6]PDI_DES__DEDICACIÓN!$AV159,""),IF($A161="TOTAL",SUM(INDIRECT("AC4:AC"&amp;ROW()-1)),""))</f>
        <v/>
      </c>
      <c r="AD161" s="6" t="str">
        <f ca="1">IF(AND($A161&lt;&gt;"",$A161&lt;&gt;"TOTAL"),IF(AND([6]PDI_DES__DEDICACIÓN!$AX159&lt;&gt;"",[6]PDI_DES__DEDICACIÓN!$AX159&lt;&gt;0),[6]PDI_DES__DEDICACIÓN!$AX159,""),IF($A161="TOTAL",SUM(INDIRECT("AD4:AD"&amp;ROW()-1)),""))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IF(AND($A161&lt;&gt;"",$A161&lt;&gt;"TOTAL"),IF(AND([6]PDI_DES__DEDICACIÓN!$BA159&lt;&gt;"",[6]PDI_DES__DEDICACIÓN!$BA159&lt;&gt;0),[6]PDI_DES__DEDICACIÓN!$BA159,""),IF($A161="TOTAL",SUM(INDIRECT("AF4:AF"&amp;ROW()-1)),""))</f>
        <v/>
      </c>
      <c r="AG161" s="6" t="str">
        <f ca="1">IF(AND($A161&lt;&gt;"",$A161&lt;&gt;"TOTAL"),IF(AND([6]PDI_DES__DEDICACIÓN!$BC159&lt;&gt;"",[6]PDI_DES__DEDICACIÓN!$BC159&lt;&gt;0),[6]PDI_DES__DEDICACIÓN!$BC159,""),IF($A161="TOTAL",SUM(INDIRECT("AG4:AG"&amp;ROW()-1)),""))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IF(AND($A161&lt;&gt;"",$A161&lt;&gt;"TOTAL"),IF(AND([6]PDI_DES__DEDICACIÓN!$BF159&lt;&gt;"",[6]PDI_DES__DEDICACIÓN!$BF159&lt;&gt;0),[6]PDI_DES__DEDICACIÓN!$BF159,""),IF($A161="TOTAL",SUM(INDIRECT("AI4:AI"&amp;ROW()-1)),""))</f>
        <v/>
      </c>
      <c r="AJ161" s="6" t="str">
        <f ca="1">IF(AND($A161&lt;&gt;"",$A161&lt;&gt;"TOTAL"),IF(AND([6]PDI_DES__DEDICACIÓN!$BH159&lt;&gt;"",[6]PDI_DES__DEDICACIÓN!$BH159&lt;&gt;0),[6]PDI_DES__DEDICACIÓN!$BH159,""),IF($A161="TOTAL",SUM(INDIRECT("AJ4:AJ"&amp;ROW()-1)),""))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IF(AND($A161&lt;&gt;"",$A161&lt;&gt;"TOTAL"),IF(AND([6]PDI_DES__DEDICACIÓN!$BK159&lt;&gt;"",[6]PDI_DES__DEDICACIÓN!$BK159&lt;&gt;0),[6]PDI_DES__DEDICACIÓN!$BK159,""),IF($A161="TOTAL",SUM(INDIRECT("AL4:AL"&amp;ROW()-1)),""))</f>
        <v/>
      </c>
      <c r="AM161" s="6" t="str">
        <f ca="1">IF(AND($A161&lt;&gt;"",$A161&lt;&gt;"TOTAL"),IF(AND([6]PDI_DES__DEDICACIÓN!$BM159&lt;&gt;"",[6]PDI_DES__DEDICACIÓN!$BM159&lt;&gt;0),[6]PDI_DES__DEDICACIÓN!$BM159,""),IF($A161="TOTAL",SUM(INDIRECT("AM4:AM"&amp;ROW()-1)),""))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IF(AND($A161&lt;&gt;"",$A161&lt;&gt;"TOTAL"),IF(AND([6]PDI_DES__DEDICACIÓN!$BP159&lt;&gt;"",[6]PDI_DES__DEDICACIÓN!$BP159&lt;&gt;0),[6]PDI_DES__DEDICACIÓN!$BP159,""),IF($A161="TOTAL",SUM(INDIRECT("AO4:AO"&amp;ROW()-1)),""))</f>
        <v/>
      </c>
      <c r="AP161" s="6" t="str">
        <f ca="1">IF(AND($A161&lt;&gt;"",$A161&lt;&gt;"TOTAL"),IF(AND([6]PDI_DES__DEDICACIÓN!$BR159&lt;&gt;"",[6]PDI_DES__DEDICACIÓN!$BR159&lt;&gt;0),[6]PDI_DES__DEDICACIÓN!$BR159,""),IF($A161="TOTAL",SUM(INDIRECT("AP4:AP"&amp;ROW()-1)),""))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IF(AND($A161&lt;&gt;"",$A161&lt;&gt;"TOTAL"),IF(AND([6]PDI_DES__DEDICACIÓN!$BU159&lt;&gt;"",[6]PDI_DES__DEDICACIÓN!$BU159&lt;&gt;0),[6]PDI_DES__DEDICACIÓN!$BU159,""),IF($A161="TOTAL",SUM(INDIRECT("AR4:AR"&amp;ROW()-1)),""))</f>
        <v/>
      </c>
      <c r="AS161" s="6" t="str">
        <f ca="1">IF(AND($A161&lt;&gt;"",$A161&lt;&gt;"TOTAL"),IF(AND([6]PDI_DES__DEDICACIÓN!$BW159&lt;&gt;"",[6]PDI_DES__DEDICACIÓN!$BW159&lt;&gt;0),[6]PDI_DES__DEDICACIÓN!$BW159,""),IF($A161="TOTAL",SUM(INDIRECT("AS4:AS"&amp;ROW()-1)),""))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IF(AND($A161&lt;&gt;"",$A161&lt;&gt;"TOTAL"),IF(AND([6]PDI_DES__DEDICACIÓN!$BZ159&lt;&gt;"",[6]PDI_DES__DEDICACIÓN!$BZ159&lt;&gt;0),[6]PDI_DES__DEDICACIÓN!$BZ159,""),IF($A161="TOTAL",SUM(INDIRECT("AU4:AU"&amp;ROW()-1)),""))</f>
        <v/>
      </c>
      <c r="AV161" s="6" t="str">
        <f ca="1">IF(AND($A161&lt;&gt;"",$A161&lt;&gt;"TOTAL"),IF(AND([6]PDI_DES__DEDICACIÓN!$CB159&lt;&gt;"",[6]PDI_DES__DEDICACIÓN!$CB159&lt;&gt;0),[6]PDI_DES__DEDICACIÓN!$CB159,""),IF($A161="TOTAL",SUM(INDIRECT("AV4:AV"&amp;ROW()-1)),""))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IF(AND($A161&lt;&gt;"",$A161&lt;&gt;"TOTAL"),IF(AND([6]PDI_DES__DEDICACIÓN!$CE159&lt;&gt;"",[6]PDI_DES__DEDICACIÓN!$CE159&lt;&gt;0),[6]PDI_DES__DEDICACIÓN!$CE159,""),IF($A161="TOTAL",SUM(INDIRECT("AX4:AX"&amp;ROW()-1)),""))</f>
        <v/>
      </c>
      <c r="AY161" s="6" t="str">
        <f ca="1">IF(AND($A161&lt;&gt;"",$A161&lt;&gt;"TOTAL"),IF(AND([6]PDI_DES__DEDICACIÓN!$CG159&lt;&gt;"",[6]PDI_DES__DEDICACIÓN!$CG159&lt;&gt;0),[6]PDI_DES__DEDICACIÓN!$CG159,""),IF($A161="TOTAL",SUM(INDIRECT("AY4:AY"&amp;ROW()-1)),""))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IF(AND($A161&lt;&gt;"",$A161&lt;&gt;"TOTAL"),IF(AND([6]PDI_DES__DEDICACIÓN!$CJ159&lt;&gt;"",[6]PDI_DES__DEDICACIÓN!$CJ159&lt;&gt;0),[6]PDI_DES__DEDICACIÓN!$CJ159,""),IF($A161="TOTAL",SUM(INDIRECT("BA4:BA"&amp;ROW()-1)),""))</f>
        <v/>
      </c>
      <c r="BB161" s="6" t="str">
        <f ca="1">IF(AND($A161&lt;&gt;"",$A161&lt;&gt;"TOTAL"),IF(AND([6]PDI_DES__DEDICACIÓN!$CL159&lt;&gt;"",[6]PDI_DES__DEDICACIÓN!$CL159&lt;&gt;0),[6]PDI_DES__DEDICACIÓN!$CL159,""),IF($A161="TOTAL",SUM(INDIRECT("BB4:BB"&amp;ROW()-1)),""))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IF(AND($A161&lt;&gt;"",$A161&lt;&gt;"TOTAL"),IF(AND([6]PDI_DES__DEDICACIÓN!$CO159&lt;&gt;"",[6]PDI_DES__DEDICACIÓN!$CO159&lt;&gt;0),[6]PDI_DES__DEDICACIÓN!$CO159,""),IF($A161="TOTAL",SUM(INDIRECT("BD4:BD"&amp;ROW()-1)),""))</f>
        <v/>
      </c>
      <c r="BE161" s="6" t="str">
        <f ca="1">IF(AND($A161&lt;&gt;"",$A161&lt;&gt;"TOTAL"),IF(AND([6]PDI_DES__DEDICACIÓN!$CQ159&lt;&gt;"",[6]PDI_DES__DEDICACIÓN!$CQ159&lt;&gt;0),[6]PDI_DES__DEDICACIÓN!$CQ159,""),IF($A161="TOTAL",SUM(INDIRECT("BE4:BE"&amp;ROW()-1)),""))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IF([6]PDI_DES__DEDICACIÓN!$B160&lt;&gt;"",[6]PDI_DES__DEDICACIÓN!$B160,IF(AND([6]PDI_DES__DEDICACIÓN!$B160="",[6]PDI_DES__DEDICACIÓN!$B161="",[6]PDI_DES__DEDICACIÓN!$B159=""),"","TOTAL"))</f>
        <v/>
      </c>
      <c r="B162" s="6" t="str">
        <f ca="1">IF(AND($A162&lt;&gt;"",$A162&lt;&gt;"TOTAL"),IF(AND([6]PDI_DES__DEDICACIÓN!$C160&lt;&gt;"",[6]PDI_DES__DEDICACIÓN!$C160&lt;&gt;0),[6]PDI_DES__DEDICACIÓN!$C160,""),IF($A162="TOTAL",SUM(INDIRECT("B4:B"&amp;ROW()-1)),""))</f>
        <v/>
      </c>
      <c r="C162" s="6" t="str">
        <f ca="1">IF(AND($A162&lt;&gt;"",$A162&lt;&gt;"TOTAL"),IF(AND([6]PDI_DES__DEDICACIÓN!$E160&lt;&gt;"",[6]PDI_DES__DEDICACIÓN!$E160&lt;&gt;0),[6]PDI_DES__DEDICACIÓN!$E160,""),IF($A162="TOTAL",SUM(INDIRECT("C4:C"&amp;ROW()-1)),""))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IF(AND($A162&lt;&gt;"",$A162&lt;&gt;"TOTAL"),IF(AND([6]PDI_DES__DEDICACIÓN!$H160&lt;&gt;"",[6]PDI_DES__DEDICACIÓN!$H160&lt;&gt;0),[6]PDI_DES__DEDICACIÓN!$H160,""),IF($A162="TOTAL",SUM(INDIRECT("E4:E"&amp;ROW()-1)),""))</f>
        <v/>
      </c>
      <c r="F162" s="6" t="str">
        <f ca="1">IF(AND($A162&lt;&gt;"",$A162&lt;&gt;"TOTAL"),IF(AND([6]PDI_DES__DEDICACIÓN!$J160&lt;&gt;"",[6]PDI_DES__DEDICACIÓN!$J160&lt;&gt;0),[6]PDI_DES__DEDICACIÓN!$J160,""),IF($A162="TOTAL",SUM(INDIRECT("F4:F"&amp;ROW()-1)),""))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IF(AND($A162&lt;&gt;"",$A162&lt;&gt;"TOTAL"),IF(AND([6]PDI_DES__DEDICACIÓN!$M160&lt;&gt;"",[6]PDI_DES__DEDICACIÓN!$M160&lt;&gt;0),[6]PDI_DES__DEDICACIÓN!$M160,""),IF($A162="TOTAL",SUM(INDIRECT("H4:H"&amp;ROW()-1)),""))</f>
        <v/>
      </c>
      <c r="I162" s="6" t="str">
        <f ca="1">IF(AND($A162&lt;&gt;"",$A162&lt;&gt;"TOTAL"),IF(AND([6]PDI_DES__DEDICACIÓN!$O160&lt;&gt;"",[6]PDI_DES__DEDICACIÓN!$O160&lt;&gt;0),[6]PDI_DES__DEDICACIÓN!$O160,""),IF($A162="TOTAL",SUM(INDIRECT("I4:I"&amp;ROW()-1)),""))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IF(AND($A162&lt;&gt;"",$A162&lt;&gt;"TOTAL"),IF(AND([6]PDI_DES__DEDICACIÓN!$R160&lt;&gt;"",[6]PDI_DES__DEDICACIÓN!$R160&lt;&gt;0),[6]PDI_DES__DEDICACIÓN!$R160,""),IF($A162="TOTAL",SUM(INDIRECT("K4:K"&amp;ROW()-1)),""))</f>
        <v/>
      </c>
      <c r="L162" s="6" t="str">
        <f ca="1">IF(AND($A162&lt;&gt;"",$A162&lt;&gt;"TOTAL"),IF(AND([6]PDI_DES__DEDICACIÓN!$T160&lt;&gt;"",[6]PDI_DES__DEDICACIÓN!$T160&lt;&gt;0),[6]PDI_DES__DEDICACIÓN!$T160,""),IF($A162="TOTAL",SUM(INDIRECT("L4:L"&amp;ROW()-1)),""))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IF(AND($A162&lt;&gt;"",$A162&lt;&gt;"TOTAL"),IF(AND([6]PDI_DES__DEDICACIÓN!$W160&lt;&gt;"",[6]PDI_DES__DEDICACIÓN!$W160&lt;&gt;0),[6]PDI_DES__DEDICACIÓN!$W160,""),IF($A162="TOTAL",SUM(INDIRECT("N4:N"&amp;ROW()-1)),""))</f>
        <v/>
      </c>
      <c r="O162" s="6" t="str">
        <f ca="1">IF(AND($A162&lt;&gt;"",$A162&lt;&gt;"TOTAL"),IF(AND([6]PDI_DES__DEDICACIÓN!$Y160&lt;&gt;"",[6]PDI_DES__DEDICACIÓN!$Y160&lt;&gt;0),[6]PDI_DES__DEDICACIÓN!$Y160,""),IF($A162="TOTAL",SUM(INDIRECT("O4:O"&amp;ROW()-1)),""))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IF(AND($A162&lt;&gt;"",$A162&lt;&gt;"TOTAL"),IF(AND([6]PDI_DES__DEDICACIÓN!$AB160&lt;&gt;"",[6]PDI_DES__DEDICACIÓN!$AB160&lt;&gt;0),[6]PDI_DES__DEDICACIÓN!$AB160,""),IF($A162="TOTAL",SUM(INDIRECT("Q4:Q"&amp;ROW()-1)),""))</f>
        <v/>
      </c>
      <c r="R162" s="6" t="str">
        <f ca="1">IF(AND($A162&lt;&gt;"",$A162&lt;&gt;"TOTAL"),IF(AND([6]PDI_DES__DEDICACIÓN!$AD160&lt;&gt;"",[6]PDI_DES__DEDICACIÓN!$AD160&lt;&gt;0),[6]PDI_DES__DEDICACIÓN!$AD160,""),IF($A162="TOTAL",SUM(INDIRECT("R4:R"&amp;ROW()-1)),""))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IF(AND($A162&lt;&gt;"",$A162&lt;&gt;"TOTAL"),IF(AND([6]PDI_DES__DEDICACIÓN!$AG160&lt;&gt;"",[6]PDI_DES__DEDICACIÓN!$AG160&lt;&gt;0),[6]PDI_DES__DEDICACIÓN!$AG160,""),IF($A162="TOTAL",SUM(INDIRECT("T4:T"&amp;ROW()-1)),""))</f>
        <v/>
      </c>
      <c r="U162" s="6" t="str">
        <f ca="1">IF(AND($A162&lt;&gt;"",$A162&lt;&gt;"TOTAL"),IF(AND([6]PDI_DES__DEDICACIÓN!$AI160&lt;&gt;"",[6]PDI_DES__DEDICACIÓN!$AI160&lt;&gt;0),[6]PDI_DES__DEDICACIÓN!$AI160,""),IF($A162="TOTAL",SUM(INDIRECT("U4:U"&amp;ROW()-1)),""))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IF(AND($A162&lt;&gt;"",$A162&lt;&gt;"TOTAL"),IF(AND([6]PDI_DES__DEDICACIÓN!$AL160&lt;&gt;"",[6]PDI_DES__DEDICACIÓN!$AL160&lt;&gt;0),[6]PDI_DES__DEDICACIÓN!$AL160,""),IF($A162="TOTAL",SUM(INDIRECT("W4:W"&amp;ROW()-1)),""))</f>
        <v/>
      </c>
      <c r="X162" s="6" t="str">
        <f ca="1">IF(AND($A162&lt;&gt;"",$A162&lt;&gt;"TOTAL"),IF(AND([6]PDI_DES__DEDICACIÓN!$AN160&lt;&gt;"",[6]PDI_DES__DEDICACIÓN!$AN160&lt;&gt;0),[6]PDI_DES__DEDICACIÓN!$AN160,""),IF($A162="TOTAL",SUM(INDIRECT("X4:X"&amp;ROW()-1)),""))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IF(AND($A162&lt;&gt;"",$A162&lt;&gt;"TOTAL"),IF(AND([6]PDI_DES__DEDICACIÓN!$AQ160&lt;&gt;"",[6]PDI_DES__DEDICACIÓN!$AQ160&lt;&gt;0),[6]PDI_DES__DEDICACIÓN!$AQ160,""),IF($A162="TOTAL",SUM(INDIRECT("Z4:Z"&amp;ROW()-1)),""))</f>
        <v/>
      </c>
      <c r="AA162" s="6" t="str">
        <f ca="1">IF(AND($A162&lt;&gt;"",$A162&lt;&gt;"TOTAL"),IF(AND([6]PDI_DES__DEDICACIÓN!$AS160&lt;&gt;"",[6]PDI_DES__DEDICACIÓN!$AS160&lt;&gt;0),[6]PDI_DES__DEDICACIÓN!$AS160,""),IF($A162="TOTAL",SUM(INDIRECT("AA4:AA"&amp;ROW()-1)),""))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IF(AND($A162&lt;&gt;"",$A162&lt;&gt;"TOTAL"),IF(AND([6]PDI_DES__DEDICACIÓN!$AV160&lt;&gt;"",[6]PDI_DES__DEDICACIÓN!$AV160&lt;&gt;0),[6]PDI_DES__DEDICACIÓN!$AV160,""),IF($A162="TOTAL",SUM(INDIRECT("AC4:AC"&amp;ROW()-1)),""))</f>
        <v/>
      </c>
      <c r="AD162" s="6" t="str">
        <f ca="1">IF(AND($A162&lt;&gt;"",$A162&lt;&gt;"TOTAL"),IF(AND([6]PDI_DES__DEDICACIÓN!$AX160&lt;&gt;"",[6]PDI_DES__DEDICACIÓN!$AX160&lt;&gt;0),[6]PDI_DES__DEDICACIÓN!$AX160,""),IF($A162="TOTAL",SUM(INDIRECT("AD4:AD"&amp;ROW()-1)),""))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IF(AND($A162&lt;&gt;"",$A162&lt;&gt;"TOTAL"),IF(AND([6]PDI_DES__DEDICACIÓN!$BA160&lt;&gt;"",[6]PDI_DES__DEDICACIÓN!$BA160&lt;&gt;0),[6]PDI_DES__DEDICACIÓN!$BA160,""),IF($A162="TOTAL",SUM(INDIRECT("AF4:AF"&amp;ROW()-1)),""))</f>
        <v/>
      </c>
      <c r="AG162" s="6" t="str">
        <f ca="1">IF(AND($A162&lt;&gt;"",$A162&lt;&gt;"TOTAL"),IF(AND([6]PDI_DES__DEDICACIÓN!$BC160&lt;&gt;"",[6]PDI_DES__DEDICACIÓN!$BC160&lt;&gt;0),[6]PDI_DES__DEDICACIÓN!$BC160,""),IF($A162="TOTAL",SUM(INDIRECT("AG4:AG"&amp;ROW()-1)),""))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IF(AND($A162&lt;&gt;"",$A162&lt;&gt;"TOTAL"),IF(AND([6]PDI_DES__DEDICACIÓN!$BF160&lt;&gt;"",[6]PDI_DES__DEDICACIÓN!$BF160&lt;&gt;0),[6]PDI_DES__DEDICACIÓN!$BF160,""),IF($A162="TOTAL",SUM(INDIRECT("AI4:AI"&amp;ROW()-1)),""))</f>
        <v/>
      </c>
      <c r="AJ162" s="6" t="str">
        <f ca="1">IF(AND($A162&lt;&gt;"",$A162&lt;&gt;"TOTAL"),IF(AND([6]PDI_DES__DEDICACIÓN!$BH160&lt;&gt;"",[6]PDI_DES__DEDICACIÓN!$BH160&lt;&gt;0),[6]PDI_DES__DEDICACIÓN!$BH160,""),IF($A162="TOTAL",SUM(INDIRECT("AJ4:AJ"&amp;ROW()-1)),""))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IF(AND($A162&lt;&gt;"",$A162&lt;&gt;"TOTAL"),IF(AND([6]PDI_DES__DEDICACIÓN!$BK160&lt;&gt;"",[6]PDI_DES__DEDICACIÓN!$BK160&lt;&gt;0),[6]PDI_DES__DEDICACIÓN!$BK160,""),IF($A162="TOTAL",SUM(INDIRECT("AL4:AL"&amp;ROW()-1)),""))</f>
        <v/>
      </c>
      <c r="AM162" s="6" t="str">
        <f ca="1">IF(AND($A162&lt;&gt;"",$A162&lt;&gt;"TOTAL"),IF(AND([6]PDI_DES__DEDICACIÓN!$BM160&lt;&gt;"",[6]PDI_DES__DEDICACIÓN!$BM160&lt;&gt;0),[6]PDI_DES__DEDICACIÓN!$BM160,""),IF($A162="TOTAL",SUM(INDIRECT("AM4:AM"&amp;ROW()-1)),""))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IF(AND($A162&lt;&gt;"",$A162&lt;&gt;"TOTAL"),IF(AND([6]PDI_DES__DEDICACIÓN!$BP160&lt;&gt;"",[6]PDI_DES__DEDICACIÓN!$BP160&lt;&gt;0),[6]PDI_DES__DEDICACIÓN!$BP160,""),IF($A162="TOTAL",SUM(INDIRECT("AO4:AO"&amp;ROW()-1)),""))</f>
        <v/>
      </c>
      <c r="AP162" s="6" t="str">
        <f ca="1">IF(AND($A162&lt;&gt;"",$A162&lt;&gt;"TOTAL"),IF(AND([6]PDI_DES__DEDICACIÓN!$BR160&lt;&gt;"",[6]PDI_DES__DEDICACIÓN!$BR160&lt;&gt;0),[6]PDI_DES__DEDICACIÓN!$BR160,""),IF($A162="TOTAL",SUM(INDIRECT("AP4:AP"&amp;ROW()-1)),""))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IF(AND($A162&lt;&gt;"",$A162&lt;&gt;"TOTAL"),IF(AND([6]PDI_DES__DEDICACIÓN!$BU160&lt;&gt;"",[6]PDI_DES__DEDICACIÓN!$BU160&lt;&gt;0),[6]PDI_DES__DEDICACIÓN!$BU160,""),IF($A162="TOTAL",SUM(INDIRECT("AR4:AR"&amp;ROW()-1)),""))</f>
        <v/>
      </c>
      <c r="AS162" s="6" t="str">
        <f ca="1">IF(AND($A162&lt;&gt;"",$A162&lt;&gt;"TOTAL"),IF(AND([6]PDI_DES__DEDICACIÓN!$BW160&lt;&gt;"",[6]PDI_DES__DEDICACIÓN!$BW160&lt;&gt;0),[6]PDI_DES__DEDICACIÓN!$BW160,""),IF($A162="TOTAL",SUM(INDIRECT("AS4:AS"&amp;ROW()-1)),""))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IF(AND($A162&lt;&gt;"",$A162&lt;&gt;"TOTAL"),IF(AND([6]PDI_DES__DEDICACIÓN!$BZ160&lt;&gt;"",[6]PDI_DES__DEDICACIÓN!$BZ160&lt;&gt;0),[6]PDI_DES__DEDICACIÓN!$BZ160,""),IF($A162="TOTAL",SUM(INDIRECT("AU4:AU"&amp;ROW()-1)),""))</f>
        <v/>
      </c>
      <c r="AV162" s="6" t="str">
        <f ca="1">IF(AND($A162&lt;&gt;"",$A162&lt;&gt;"TOTAL"),IF(AND([6]PDI_DES__DEDICACIÓN!$CB160&lt;&gt;"",[6]PDI_DES__DEDICACIÓN!$CB160&lt;&gt;0),[6]PDI_DES__DEDICACIÓN!$CB160,""),IF($A162="TOTAL",SUM(INDIRECT("AV4:AV"&amp;ROW()-1)),""))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IF(AND($A162&lt;&gt;"",$A162&lt;&gt;"TOTAL"),IF(AND([6]PDI_DES__DEDICACIÓN!$CE160&lt;&gt;"",[6]PDI_DES__DEDICACIÓN!$CE160&lt;&gt;0),[6]PDI_DES__DEDICACIÓN!$CE160,""),IF($A162="TOTAL",SUM(INDIRECT("AX4:AX"&amp;ROW()-1)),""))</f>
        <v/>
      </c>
      <c r="AY162" s="6" t="str">
        <f ca="1">IF(AND($A162&lt;&gt;"",$A162&lt;&gt;"TOTAL"),IF(AND([6]PDI_DES__DEDICACIÓN!$CG160&lt;&gt;"",[6]PDI_DES__DEDICACIÓN!$CG160&lt;&gt;0),[6]PDI_DES__DEDICACIÓN!$CG160,""),IF($A162="TOTAL",SUM(INDIRECT("AY4:AY"&amp;ROW()-1)),""))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IF(AND($A162&lt;&gt;"",$A162&lt;&gt;"TOTAL"),IF(AND([6]PDI_DES__DEDICACIÓN!$CJ160&lt;&gt;"",[6]PDI_DES__DEDICACIÓN!$CJ160&lt;&gt;0),[6]PDI_DES__DEDICACIÓN!$CJ160,""),IF($A162="TOTAL",SUM(INDIRECT("BA4:BA"&amp;ROW()-1)),""))</f>
        <v/>
      </c>
      <c r="BB162" s="6" t="str">
        <f ca="1">IF(AND($A162&lt;&gt;"",$A162&lt;&gt;"TOTAL"),IF(AND([6]PDI_DES__DEDICACIÓN!$CL160&lt;&gt;"",[6]PDI_DES__DEDICACIÓN!$CL160&lt;&gt;0),[6]PDI_DES__DEDICACIÓN!$CL160,""),IF($A162="TOTAL",SUM(INDIRECT("BB4:BB"&amp;ROW()-1)),""))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IF(AND($A162&lt;&gt;"",$A162&lt;&gt;"TOTAL"),IF(AND([6]PDI_DES__DEDICACIÓN!$CO160&lt;&gt;"",[6]PDI_DES__DEDICACIÓN!$CO160&lt;&gt;0),[6]PDI_DES__DEDICACIÓN!$CO160,""),IF($A162="TOTAL",SUM(INDIRECT("BD4:BD"&amp;ROW()-1)),""))</f>
        <v/>
      </c>
      <c r="BE162" s="6" t="str">
        <f ca="1">IF(AND($A162&lt;&gt;"",$A162&lt;&gt;"TOTAL"),IF(AND([6]PDI_DES__DEDICACIÓN!$CQ160&lt;&gt;"",[6]PDI_DES__DEDICACIÓN!$CQ160&lt;&gt;0),[6]PDI_DES__DEDICACIÓN!$CQ160,""),IF($A162="TOTAL",SUM(INDIRECT("BE4:BE"&amp;ROW()-1)),""))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IF([6]PDI_DES__DEDICACIÓN!$B161&lt;&gt;"",[6]PDI_DES__DEDICACIÓN!$B161,IF(AND([6]PDI_DES__DEDICACIÓN!$B161="",[6]PDI_DES__DEDICACIÓN!$B162="",[6]PDI_DES__DEDICACIÓN!$B160=""),"","TOTAL"))</f>
        <v/>
      </c>
      <c r="B163" s="6" t="str">
        <f ca="1">IF(AND($A163&lt;&gt;"",$A163&lt;&gt;"TOTAL"),IF(AND([6]PDI_DES__DEDICACIÓN!$C161&lt;&gt;"",[6]PDI_DES__DEDICACIÓN!$C161&lt;&gt;0),[6]PDI_DES__DEDICACIÓN!$C161,""),IF($A163="TOTAL",SUM(INDIRECT("B4:B"&amp;ROW()-1)),""))</f>
        <v/>
      </c>
      <c r="C163" s="6" t="str">
        <f ca="1">IF(AND($A163&lt;&gt;"",$A163&lt;&gt;"TOTAL"),IF(AND([6]PDI_DES__DEDICACIÓN!$E161&lt;&gt;"",[6]PDI_DES__DEDICACIÓN!$E161&lt;&gt;0),[6]PDI_DES__DEDICACIÓN!$E161,""),IF($A163="TOTAL",SUM(INDIRECT("C4:C"&amp;ROW()-1)),""))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IF(AND($A163&lt;&gt;"",$A163&lt;&gt;"TOTAL"),IF(AND([6]PDI_DES__DEDICACIÓN!$H161&lt;&gt;"",[6]PDI_DES__DEDICACIÓN!$H161&lt;&gt;0),[6]PDI_DES__DEDICACIÓN!$H161,""),IF($A163="TOTAL",SUM(INDIRECT("E4:E"&amp;ROW()-1)),""))</f>
        <v/>
      </c>
      <c r="F163" s="6" t="str">
        <f ca="1">IF(AND($A163&lt;&gt;"",$A163&lt;&gt;"TOTAL"),IF(AND([6]PDI_DES__DEDICACIÓN!$J161&lt;&gt;"",[6]PDI_DES__DEDICACIÓN!$J161&lt;&gt;0),[6]PDI_DES__DEDICACIÓN!$J161,""),IF($A163="TOTAL",SUM(INDIRECT("F4:F"&amp;ROW()-1)),""))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IF(AND($A163&lt;&gt;"",$A163&lt;&gt;"TOTAL"),IF(AND([6]PDI_DES__DEDICACIÓN!$M161&lt;&gt;"",[6]PDI_DES__DEDICACIÓN!$M161&lt;&gt;0),[6]PDI_DES__DEDICACIÓN!$M161,""),IF($A163="TOTAL",SUM(INDIRECT("H4:H"&amp;ROW()-1)),""))</f>
        <v/>
      </c>
      <c r="I163" s="6" t="str">
        <f ca="1">IF(AND($A163&lt;&gt;"",$A163&lt;&gt;"TOTAL"),IF(AND([6]PDI_DES__DEDICACIÓN!$O161&lt;&gt;"",[6]PDI_DES__DEDICACIÓN!$O161&lt;&gt;0),[6]PDI_DES__DEDICACIÓN!$O161,""),IF($A163="TOTAL",SUM(INDIRECT("I4:I"&amp;ROW()-1)),""))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IF(AND($A163&lt;&gt;"",$A163&lt;&gt;"TOTAL"),IF(AND([6]PDI_DES__DEDICACIÓN!$R161&lt;&gt;"",[6]PDI_DES__DEDICACIÓN!$R161&lt;&gt;0),[6]PDI_DES__DEDICACIÓN!$R161,""),IF($A163="TOTAL",SUM(INDIRECT("K4:K"&amp;ROW()-1)),""))</f>
        <v/>
      </c>
      <c r="L163" s="6" t="str">
        <f ca="1">IF(AND($A163&lt;&gt;"",$A163&lt;&gt;"TOTAL"),IF(AND([6]PDI_DES__DEDICACIÓN!$T161&lt;&gt;"",[6]PDI_DES__DEDICACIÓN!$T161&lt;&gt;0),[6]PDI_DES__DEDICACIÓN!$T161,""),IF($A163="TOTAL",SUM(INDIRECT("L4:L"&amp;ROW()-1)),""))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IF(AND($A163&lt;&gt;"",$A163&lt;&gt;"TOTAL"),IF(AND([6]PDI_DES__DEDICACIÓN!$W161&lt;&gt;"",[6]PDI_DES__DEDICACIÓN!$W161&lt;&gt;0),[6]PDI_DES__DEDICACIÓN!$W161,""),IF($A163="TOTAL",SUM(INDIRECT("N4:N"&amp;ROW()-1)),""))</f>
        <v/>
      </c>
      <c r="O163" s="6" t="str">
        <f ca="1">IF(AND($A163&lt;&gt;"",$A163&lt;&gt;"TOTAL"),IF(AND([6]PDI_DES__DEDICACIÓN!$Y161&lt;&gt;"",[6]PDI_DES__DEDICACIÓN!$Y161&lt;&gt;0),[6]PDI_DES__DEDICACIÓN!$Y161,""),IF($A163="TOTAL",SUM(INDIRECT("O4:O"&amp;ROW()-1)),""))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IF(AND($A163&lt;&gt;"",$A163&lt;&gt;"TOTAL"),IF(AND([6]PDI_DES__DEDICACIÓN!$AB161&lt;&gt;"",[6]PDI_DES__DEDICACIÓN!$AB161&lt;&gt;0),[6]PDI_DES__DEDICACIÓN!$AB161,""),IF($A163="TOTAL",SUM(INDIRECT("Q4:Q"&amp;ROW()-1)),""))</f>
        <v/>
      </c>
      <c r="R163" s="6" t="str">
        <f ca="1">IF(AND($A163&lt;&gt;"",$A163&lt;&gt;"TOTAL"),IF(AND([6]PDI_DES__DEDICACIÓN!$AD161&lt;&gt;"",[6]PDI_DES__DEDICACIÓN!$AD161&lt;&gt;0),[6]PDI_DES__DEDICACIÓN!$AD161,""),IF($A163="TOTAL",SUM(INDIRECT("R4:R"&amp;ROW()-1)),""))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IF(AND($A163&lt;&gt;"",$A163&lt;&gt;"TOTAL"),IF(AND([6]PDI_DES__DEDICACIÓN!$AG161&lt;&gt;"",[6]PDI_DES__DEDICACIÓN!$AG161&lt;&gt;0),[6]PDI_DES__DEDICACIÓN!$AG161,""),IF($A163="TOTAL",SUM(INDIRECT("T4:T"&amp;ROW()-1)),""))</f>
        <v/>
      </c>
      <c r="U163" s="6" t="str">
        <f ca="1">IF(AND($A163&lt;&gt;"",$A163&lt;&gt;"TOTAL"),IF(AND([6]PDI_DES__DEDICACIÓN!$AI161&lt;&gt;"",[6]PDI_DES__DEDICACIÓN!$AI161&lt;&gt;0),[6]PDI_DES__DEDICACIÓN!$AI161,""),IF($A163="TOTAL",SUM(INDIRECT("U4:U"&amp;ROW()-1)),""))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IF(AND($A163&lt;&gt;"",$A163&lt;&gt;"TOTAL"),IF(AND([6]PDI_DES__DEDICACIÓN!$AL161&lt;&gt;"",[6]PDI_DES__DEDICACIÓN!$AL161&lt;&gt;0),[6]PDI_DES__DEDICACIÓN!$AL161,""),IF($A163="TOTAL",SUM(INDIRECT("W4:W"&amp;ROW()-1)),""))</f>
        <v/>
      </c>
      <c r="X163" s="6" t="str">
        <f ca="1">IF(AND($A163&lt;&gt;"",$A163&lt;&gt;"TOTAL"),IF(AND([6]PDI_DES__DEDICACIÓN!$AN161&lt;&gt;"",[6]PDI_DES__DEDICACIÓN!$AN161&lt;&gt;0),[6]PDI_DES__DEDICACIÓN!$AN161,""),IF($A163="TOTAL",SUM(INDIRECT("X4:X"&amp;ROW()-1)),""))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IF(AND($A163&lt;&gt;"",$A163&lt;&gt;"TOTAL"),IF(AND([6]PDI_DES__DEDICACIÓN!$AQ161&lt;&gt;"",[6]PDI_DES__DEDICACIÓN!$AQ161&lt;&gt;0),[6]PDI_DES__DEDICACIÓN!$AQ161,""),IF($A163="TOTAL",SUM(INDIRECT("Z4:Z"&amp;ROW()-1)),""))</f>
        <v/>
      </c>
      <c r="AA163" s="6" t="str">
        <f ca="1">IF(AND($A163&lt;&gt;"",$A163&lt;&gt;"TOTAL"),IF(AND([6]PDI_DES__DEDICACIÓN!$AS161&lt;&gt;"",[6]PDI_DES__DEDICACIÓN!$AS161&lt;&gt;0),[6]PDI_DES__DEDICACIÓN!$AS161,""),IF($A163="TOTAL",SUM(INDIRECT("AA4:AA"&amp;ROW()-1)),""))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IF(AND($A163&lt;&gt;"",$A163&lt;&gt;"TOTAL"),IF(AND([6]PDI_DES__DEDICACIÓN!$AV161&lt;&gt;"",[6]PDI_DES__DEDICACIÓN!$AV161&lt;&gt;0),[6]PDI_DES__DEDICACIÓN!$AV161,""),IF($A163="TOTAL",SUM(INDIRECT("AC4:AC"&amp;ROW()-1)),""))</f>
        <v/>
      </c>
      <c r="AD163" s="6" t="str">
        <f ca="1">IF(AND($A163&lt;&gt;"",$A163&lt;&gt;"TOTAL"),IF(AND([6]PDI_DES__DEDICACIÓN!$AX161&lt;&gt;"",[6]PDI_DES__DEDICACIÓN!$AX161&lt;&gt;0),[6]PDI_DES__DEDICACIÓN!$AX161,""),IF($A163="TOTAL",SUM(INDIRECT("AD4:AD"&amp;ROW()-1)),""))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IF(AND($A163&lt;&gt;"",$A163&lt;&gt;"TOTAL"),IF(AND([6]PDI_DES__DEDICACIÓN!$BA161&lt;&gt;"",[6]PDI_DES__DEDICACIÓN!$BA161&lt;&gt;0),[6]PDI_DES__DEDICACIÓN!$BA161,""),IF($A163="TOTAL",SUM(INDIRECT("AF4:AF"&amp;ROW()-1)),""))</f>
        <v/>
      </c>
      <c r="AG163" s="6" t="str">
        <f ca="1">IF(AND($A163&lt;&gt;"",$A163&lt;&gt;"TOTAL"),IF(AND([6]PDI_DES__DEDICACIÓN!$BC161&lt;&gt;"",[6]PDI_DES__DEDICACIÓN!$BC161&lt;&gt;0),[6]PDI_DES__DEDICACIÓN!$BC161,""),IF($A163="TOTAL",SUM(INDIRECT("AG4:AG"&amp;ROW()-1)),""))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IF(AND($A163&lt;&gt;"",$A163&lt;&gt;"TOTAL"),IF(AND([6]PDI_DES__DEDICACIÓN!$BF161&lt;&gt;"",[6]PDI_DES__DEDICACIÓN!$BF161&lt;&gt;0),[6]PDI_DES__DEDICACIÓN!$BF161,""),IF($A163="TOTAL",SUM(INDIRECT("AI4:AI"&amp;ROW()-1)),""))</f>
        <v/>
      </c>
      <c r="AJ163" s="6" t="str">
        <f ca="1">IF(AND($A163&lt;&gt;"",$A163&lt;&gt;"TOTAL"),IF(AND([6]PDI_DES__DEDICACIÓN!$BH161&lt;&gt;"",[6]PDI_DES__DEDICACIÓN!$BH161&lt;&gt;0),[6]PDI_DES__DEDICACIÓN!$BH161,""),IF($A163="TOTAL",SUM(INDIRECT("AJ4:AJ"&amp;ROW()-1)),""))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IF(AND($A163&lt;&gt;"",$A163&lt;&gt;"TOTAL"),IF(AND([6]PDI_DES__DEDICACIÓN!$BK161&lt;&gt;"",[6]PDI_DES__DEDICACIÓN!$BK161&lt;&gt;0),[6]PDI_DES__DEDICACIÓN!$BK161,""),IF($A163="TOTAL",SUM(INDIRECT("AL4:AL"&amp;ROW()-1)),""))</f>
        <v/>
      </c>
      <c r="AM163" s="6" t="str">
        <f ca="1">IF(AND($A163&lt;&gt;"",$A163&lt;&gt;"TOTAL"),IF(AND([6]PDI_DES__DEDICACIÓN!$BM161&lt;&gt;"",[6]PDI_DES__DEDICACIÓN!$BM161&lt;&gt;0),[6]PDI_DES__DEDICACIÓN!$BM161,""),IF($A163="TOTAL",SUM(INDIRECT("AM4:AM"&amp;ROW()-1)),""))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IF(AND($A163&lt;&gt;"",$A163&lt;&gt;"TOTAL"),IF(AND([6]PDI_DES__DEDICACIÓN!$BP161&lt;&gt;"",[6]PDI_DES__DEDICACIÓN!$BP161&lt;&gt;0),[6]PDI_DES__DEDICACIÓN!$BP161,""),IF($A163="TOTAL",SUM(INDIRECT("AO4:AO"&amp;ROW()-1)),""))</f>
        <v/>
      </c>
      <c r="AP163" s="6" t="str">
        <f ca="1">IF(AND($A163&lt;&gt;"",$A163&lt;&gt;"TOTAL"),IF(AND([6]PDI_DES__DEDICACIÓN!$BR161&lt;&gt;"",[6]PDI_DES__DEDICACIÓN!$BR161&lt;&gt;0),[6]PDI_DES__DEDICACIÓN!$BR161,""),IF($A163="TOTAL",SUM(INDIRECT("AP4:AP"&amp;ROW()-1)),""))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IF(AND($A163&lt;&gt;"",$A163&lt;&gt;"TOTAL"),IF(AND([6]PDI_DES__DEDICACIÓN!$BU161&lt;&gt;"",[6]PDI_DES__DEDICACIÓN!$BU161&lt;&gt;0),[6]PDI_DES__DEDICACIÓN!$BU161,""),IF($A163="TOTAL",SUM(INDIRECT("AR4:AR"&amp;ROW()-1)),""))</f>
        <v/>
      </c>
      <c r="AS163" s="6" t="str">
        <f ca="1">IF(AND($A163&lt;&gt;"",$A163&lt;&gt;"TOTAL"),IF(AND([6]PDI_DES__DEDICACIÓN!$BW161&lt;&gt;"",[6]PDI_DES__DEDICACIÓN!$BW161&lt;&gt;0),[6]PDI_DES__DEDICACIÓN!$BW161,""),IF($A163="TOTAL",SUM(INDIRECT("AS4:AS"&amp;ROW()-1)),""))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IF(AND($A163&lt;&gt;"",$A163&lt;&gt;"TOTAL"),IF(AND([6]PDI_DES__DEDICACIÓN!$BZ161&lt;&gt;"",[6]PDI_DES__DEDICACIÓN!$BZ161&lt;&gt;0),[6]PDI_DES__DEDICACIÓN!$BZ161,""),IF($A163="TOTAL",SUM(INDIRECT("AU4:AU"&amp;ROW()-1)),""))</f>
        <v/>
      </c>
      <c r="AV163" s="6" t="str">
        <f ca="1">IF(AND($A163&lt;&gt;"",$A163&lt;&gt;"TOTAL"),IF(AND([6]PDI_DES__DEDICACIÓN!$CB161&lt;&gt;"",[6]PDI_DES__DEDICACIÓN!$CB161&lt;&gt;0),[6]PDI_DES__DEDICACIÓN!$CB161,""),IF($A163="TOTAL",SUM(INDIRECT("AV4:AV"&amp;ROW()-1)),""))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IF(AND($A163&lt;&gt;"",$A163&lt;&gt;"TOTAL"),IF(AND([6]PDI_DES__DEDICACIÓN!$CE161&lt;&gt;"",[6]PDI_DES__DEDICACIÓN!$CE161&lt;&gt;0),[6]PDI_DES__DEDICACIÓN!$CE161,""),IF($A163="TOTAL",SUM(INDIRECT("AX4:AX"&amp;ROW()-1)),""))</f>
        <v/>
      </c>
      <c r="AY163" s="6" t="str">
        <f ca="1">IF(AND($A163&lt;&gt;"",$A163&lt;&gt;"TOTAL"),IF(AND([6]PDI_DES__DEDICACIÓN!$CG161&lt;&gt;"",[6]PDI_DES__DEDICACIÓN!$CG161&lt;&gt;0),[6]PDI_DES__DEDICACIÓN!$CG161,""),IF($A163="TOTAL",SUM(INDIRECT("AY4:AY"&amp;ROW()-1)),""))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IF(AND($A163&lt;&gt;"",$A163&lt;&gt;"TOTAL"),IF(AND([6]PDI_DES__DEDICACIÓN!$CJ161&lt;&gt;"",[6]PDI_DES__DEDICACIÓN!$CJ161&lt;&gt;0),[6]PDI_DES__DEDICACIÓN!$CJ161,""),IF($A163="TOTAL",SUM(INDIRECT("BA4:BA"&amp;ROW()-1)),""))</f>
        <v/>
      </c>
      <c r="BB163" s="6" t="str">
        <f ca="1">IF(AND($A163&lt;&gt;"",$A163&lt;&gt;"TOTAL"),IF(AND([6]PDI_DES__DEDICACIÓN!$CL161&lt;&gt;"",[6]PDI_DES__DEDICACIÓN!$CL161&lt;&gt;0),[6]PDI_DES__DEDICACIÓN!$CL161,""),IF($A163="TOTAL",SUM(INDIRECT("BB4:BB"&amp;ROW()-1)),""))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IF(AND($A163&lt;&gt;"",$A163&lt;&gt;"TOTAL"),IF(AND([6]PDI_DES__DEDICACIÓN!$CO161&lt;&gt;"",[6]PDI_DES__DEDICACIÓN!$CO161&lt;&gt;0),[6]PDI_DES__DEDICACIÓN!$CO161,""),IF($A163="TOTAL",SUM(INDIRECT("BD4:BD"&amp;ROW()-1)),""))</f>
        <v/>
      </c>
      <c r="BE163" s="6" t="str">
        <f ca="1">IF(AND($A163&lt;&gt;"",$A163&lt;&gt;"TOTAL"),IF(AND([6]PDI_DES__DEDICACIÓN!$CQ161&lt;&gt;"",[6]PDI_DES__DEDICACIÓN!$CQ161&lt;&gt;0),[6]PDI_DES__DEDICACIÓN!$CQ161,""),IF($A163="TOTAL",SUM(INDIRECT("BE4:BE"&amp;ROW()-1)),""))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IF([6]PDI_DES__DEDICACIÓN!$B162&lt;&gt;"",[6]PDI_DES__DEDICACIÓN!$B162,IF(AND([6]PDI_DES__DEDICACIÓN!$B162="",[6]PDI_DES__DEDICACIÓN!$B163="",[6]PDI_DES__DEDICACIÓN!$B161=""),"","TOTAL"))</f>
        <v/>
      </c>
      <c r="B164" s="6" t="str">
        <f ca="1">IF(AND($A164&lt;&gt;"",$A164&lt;&gt;"TOTAL"),IF(AND([6]PDI_DES__DEDICACIÓN!$C162&lt;&gt;"",[6]PDI_DES__DEDICACIÓN!$C162&lt;&gt;0),[6]PDI_DES__DEDICACIÓN!$C162,""),IF($A164="TOTAL",SUM(INDIRECT("B4:B"&amp;ROW()-1)),""))</f>
        <v/>
      </c>
      <c r="C164" s="6" t="str">
        <f ca="1">IF(AND($A164&lt;&gt;"",$A164&lt;&gt;"TOTAL"),IF(AND([6]PDI_DES__DEDICACIÓN!$E162&lt;&gt;"",[6]PDI_DES__DEDICACIÓN!$E162&lt;&gt;0),[6]PDI_DES__DEDICACIÓN!$E162,""),IF($A164="TOTAL",SUM(INDIRECT("C4:C"&amp;ROW()-1)),""))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IF(AND($A164&lt;&gt;"",$A164&lt;&gt;"TOTAL"),IF(AND([6]PDI_DES__DEDICACIÓN!$H162&lt;&gt;"",[6]PDI_DES__DEDICACIÓN!$H162&lt;&gt;0),[6]PDI_DES__DEDICACIÓN!$H162,""),IF($A164="TOTAL",SUM(INDIRECT("E4:E"&amp;ROW()-1)),""))</f>
        <v/>
      </c>
      <c r="F164" s="6" t="str">
        <f ca="1">IF(AND($A164&lt;&gt;"",$A164&lt;&gt;"TOTAL"),IF(AND([6]PDI_DES__DEDICACIÓN!$J162&lt;&gt;"",[6]PDI_DES__DEDICACIÓN!$J162&lt;&gt;0),[6]PDI_DES__DEDICACIÓN!$J162,""),IF($A164="TOTAL",SUM(INDIRECT("F4:F"&amp;ROW()-1)),""))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IF(AND($A164&lt;&gt;"",$A164&lt;&gt;"TOTAL"),IF(AND([6]PDI_DES__DEDICACIÓN!$M162&lt;&gt;"",[6]PDI_DES__DEDICACIÓN!$M162&lt;&gt;0),[6]PDI_DES__DEDICACIÓN!$M162,""),IF($A164="TOTAL",SUM(INDIRECT("H4:H"&amp;ROW()-1)),""))</f>
        <v/>
      </c>
      <c r="I164" s="6" t="str">
        <f ca="1">IF(AND($A164&lt;&gt;"",$A164&lt;&gt;"TOTAL"),IF(AND([6]PDI_DES__DEDICACIÓN!$O162&lt;&gt;"",[6]PDI_DES__DEDICACIÓN!$O162&lt;&gt;0),[6]PDI_DES__DEDICACIÓN!$O162,""),IF($A164="TOTAL",SUM(INDIRECT("I4:I"&amp;ROW()-1)),""))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IF(AND($A164&lt;&gt;"",$A164&lt;&gt;"TOTAL"),IF(AND([6]PDI_DES__DEDICACIÓN!$R162&lt;&gt;"",[6]PDI_DES__DEDICACIÓN!$R162&lt;&gt;0),[6]PDI_DES__DEDICACIÓN!$R162,""),IF($A164="TOTAL",SUM(INDIRECT("K4:K"&amp;ROW()-1)),""))</f>
        <v/>
      </c>
      <c r="L164" s="6" t="str">
        <f ca="1">IF(AND($A164&lt;&gt;"",$A164&lt;&gt;"TOTAL"),IF(AND([6]PDI_DES__DEDICACIÓN!$T162&lt;&gt;"",[6]PDI_DES__DEDICACIÓN!$T162&lt;&gt;0),[6]PDI_DES__DEDICACIÓN!$T162,""),IF($A164="TOTAL",SUM(INDIRECT("L4:L"&amp;ROW()-1)),""))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IF(AND($A164&lt;&gt;"",$A164&lt;&gt;"TOTAL"),IF(AND([6]PDI_DES__DEDICACIÓN!$W162&lt;&gt;"",[6]PDI_DES__DEDICACIÓN!$W162&lt;&gt;0),[6]PDI_DES__DEDICACIÓN!$W162,""),IF($A164="TOTAL",SUM(INDIRECT("N4:N"&amp;ROW()-1)),""))</f>
        <v/>
      </c>
      <c r="O164" s="6" t="str">
        <f ca="1">IF(AND($A164&lt;&gt;"",$A164&lt;&gt;"TOTAL"),IF(AND([6]PDI_DES__DEDICACIÓN!$Y162&lt;&gt;"",[6]PDI_DES__DEDICACIÓN!$Y162&lt;&gt;0),[6]PDI_DES__DEDICACIÓN!$Y162,""),IF($A164="TOTAL",SUM(INDIRECT("O4:O"&amp;ROW()-1)),""))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IF(AND($A164&lt;&gt;"",$A164&lt;&gt;"TOTAL"),IF(AND([6]PDI_DES__DEDICACIÓN!$AB162&lt;&gt;"",[6]PDI_DES__DEDICACIÓN!$AB162&lt;&gt;0),[6]PDI_DES__DEDICACIÓN!$AB162,""),IF($A164="TOTAL",SUM(INDIRECT("Q4:Q"&amp;ROW()-1)),""))</f>
        <v/>
      </c>
      <c r="R164" s="6" t="str">
        <f ca="1">IF(AND($A164&lt;&gt;"",$A164&lt;&gt;"TOTAL"),IF(AND([6]PDI_DES__DEDICACIÓN!$AD162&lt;&gt;"",[6]PDI_DES__DEDICACIÓN!$AD162&lt;&gt;0),[6]PDI_DES__DEDICACIÓN!$AD162,""),IF($A164="TOTAL",SUM(INDIRECT("R4:R"&amp;ROW()-1)),""))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IF(AND($A164&lt;&gt;"",$A164&lt;&gt;"TOTAL"),IF(AND([6]PDI_DES__DEDICACIÓN!$AG162&lt;&gt;"",[6]PDI_DES__DEDICACIÓN!$AG162&lt;&gt;0),[6]PDI_DES__DEDICACIÓN!$AG162,""),IF($A164="TOTAL",SUM(INDIRECT("T4:T"&amp;ROW()-1)),""))</f>
        <v/>
      </c>
      <c r="U164" s="6" t="str">
        <f ca="1">IF(AND($A164&lt;&gt;"",$A164&lt;&gt;"TOTAL"),IF(AND([6]PDI_DES__DEDICACIÓN!$AI162&lt;&gt;"",[6]PDI_DES__DEDICACIÓN!$AI162&lt;&gt;0),[6]PDI_DES__DEDICACIÓN!$AI162,""),IF($A164="TOTAL",SUM(INDIRECT("U4:U"&amp;ROW()-1)),""))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IF(AND($A164&lt;&gt;"",$A164&lt;&gt;"TOTAL"),IF(AND([6]PDI_DES__DEDICACIÓN!$AL162&lt;&gt;"",[6]PDI_DES__DEDICACIÓN!$AL162&lt;&gt;0),[6]PDI_DES__DEDICACIÓN!$AL162,""),IF($A164="TOTAL",SUM(INDIRECT("W4:W"&amp;ROW()-1)),""))</f>
        <v/>
      </c>
      <c r="X164" s="6" t="str">
        <f ca="1">IF(AND($A164&lt;&gt;"",$A164&lt;&gt;"TOTAL"),IF(AND([6]PDI_DES__DEDICACIÓN!$AN162&lt;&gt;"",[6]PDI_DES__DEDICACIÓN!$AN162&lt;&gt;0),[6]PDI_DES__DEDICACIÓN!$AN162,""),IF($A164="TOTAL",SUM(INDIRECT("X4:X"&amp;ROW()-1)),""))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IF(AND($A164&lt;&gt;"",$A164&lt;&gt;"TOTAL"),IF(AND([6]PDI_DES__DEDICACIÓN!$AQ162&lt;&gt;"",[6]PDI_DES__DEDICACIÓN!$AQ162&lt;&gt;0),[6]PDI_DES__DEDICACIÓN!$AQ162,""),IF($A164="TOTAL",SUM(INDIRECT("Z4:Z"&amp;ROW()-1)),""))</f>
        <v/>
      </c>
      <c r="AA164" s="6" t="str">
        <f ca="1">IF(AND($A164&lt;&gt;"",$A164&lt;&gt;"TOTAL"),IF(AND([6]PDI_DES__DEDICACIÓN!$AS162&lt;&gt;"",[6]PDI_DES__DEDICACIÓN!$AS162&lt;&gt;0),[6]PDI_DES__DEDICACIÓN!$AS162,""),IF($A164="TOTAL",SUM(INDIRECT("AA4:AA"&amp;ROW()-1)),""))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IF(AND($A164&lt;&gt;"",$A164&lt;&gt;"TOTAL"),IF(AND([6]PDI_DES__DEDICACIÓN!$AV162&lt;&gt;"",[6]PDI_DES__DEDICACIÓN!$AV162&lt;&gt;0),[6]PDI_DES__DEDICACIÓN!$AV162,""),IF($A164="TOTAL",SUM(INDIRECT("AC4:AC"&amp;ROW()-1)),""))</f>
        <v/>
      </c>
      <c r="AD164" s="6" t="str">
        <f ca="1">IF(AND($A164&lt;&gt;"",$A164&lt;&gt;"TOTAL"),IF(AND([6]PDI_DES__DEDICACIÓN!$AX162&lt;&gt;"",[6]PDI_DES__DEDICACIÓN!$AX162&lt;&gt;0),[6]PDI_DES__DEDICACIÓN!$AX162,""),IF($A164="TOTAL",SUM(INDIRECT("AD4:AD"&amp;ROW()-1)),""))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IF(AND($A164&lt;&gt;"",$A164&lt;&gt;"TOTAL"),IF(AND([6]PDI_DES__DEDICACIÓN!$BA162&lt;&gt;"",[6]PDI_DES__DEDICACIÓN!$BA162&lt;&gt;0),[6]PDI_DES__DEDICACIÓN!$BA162,""),IF($A164="TOTAL",SUM(INDIRECT("AF4:AF"&amp;ROW()-1)),""))</f>
        <v/>
      </c>
      <c r="AG164" s="6" t="str">
        <f ca="1">IF(AND($A164&lt;&gt;"",$A164&lt;&gt;"TOTAL"),IF(AND([6]PDI_DES__DEDICACIÓN!$BC162&lt;&gt;"",[6]PDI_DES__DEDICACIÓN!$BC162&lt;&gt;0),[6]PDI_DES__DEDICACIÓN!$BC162,""),IF($A164="TOTAL",SUM(INDIRECT("AG4:AG"&amp;ROW()-1)),""))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IF(AND($A164&lt;&gt;"",$A164&lt;&gt;"TOTAL"),IF(AND([6]PDI_DES__DEDICACIÓN!$BF162&lt;&gt;"",[6]PDI_DES__DEDICACIÓN!$BF162&lt;&gt;0),[6]PDI_DES__DEDICACIÓN!$BF162,""),IF($A164="TOTAL",SUM(INDIRECT("AI4:AI"&amp;ROW()-1)),""))</f>
        <v/>
      </c>
      <c r="AJ164" s="6" t="str">
        <f ca="1">IF(AND($A164&lt;&gt;"",$A164&lt;&gt;"TOTAL"),IF(AND([6]PDI_DES__DEDICACIÓN!$BH162&lt;&gt;"",[6]PDI_DES__DEDICACIÓN!$BH162&lt;&gt;0),[6]PDI_DES__DEDICACIÓN!$BH162,""),IF($A164="TOTAL",SUM(INDIRECT("AJ4:AJ"&amp;ROW()-1)),""))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IF(AND($A164&lt;&gt;"",$A164&lt;&gt;"TOTAL"),IF(AND([6]PDI_DES__DEDICACIÓN!$BK162&lt;&gt;"",[6]PDI_DES__DEDICACIÓN!$BK162&lt;&gt;0),[6]PDI_DES__DEDICACIÓN!$BK162,""),IF($A164="TOTAL",SUM(INDIRECT("AL4:AL"&amp;ROW()-1)),""))</f>
        <v/>
      </c>
      <c r="AM164" s="6" t="str">
        <f ca="1">IF(AND($A164&lt;&gt;"",$A164&lt;&gt;"TOTAL"),IF(AND([6]PDI_DES__DEDICACIÓN!$BM162&lt;&gt;"",[6]PDI_DES__DEDICACIÓN!$BM162&lt;&gt;0),[6]PDI_DES__DEDICACIÓN!$BM162,""),IF($A164="TOTAL",SUM(INDIRECT("AM4:AM"&amp;ROW()-1)),""))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IF(AND($A164&lt;&gt;"",$A164&lt;&gt;"TOTAL"),IF(AND([6]PDI_DES__DEDICACIÓN!$BP162&lt;&gt;"",[6]PDI_DES__DEDICACIÓN!$BP162&lt;&gt;0),[6]PDI_DES__DEDICACIÓN!$BP162,""),IF($A164="TOTAL",SUM(INDIRECT("AO4:AO"&amp;ROW()-1)),""))</f>
        <v/>
      </c>
      <c r="AP164" s="6" t="str">
        <f ca="1">IF(AND($A164&lt;&gt;"",$A164&lt;&gt;"TOTAL"),IF(AND([6]PDI_DES__DEDICACIÓN!$BR162&lt;&gt;"",[6]PDI_DES__DEDICACIÓN!$BR162&lt;&gt;0),[6]PDI_DES__DEDICACIÓN!$BR162,""),IF($A164="TOTAL",SUM(INDIRECT("AP4:AP"&amp;ROW()-1)),""))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IF(AND($A164&lt;&gt;"",$A164&lt;&gt;"TOTAL"),IF(AND([6]PDI_DES__DEDICACIÓN!$BU162&lt;&gt;"",[6]PDI_DES__DEDICACIÓN!$BU162&lt;&gt;0),[6]PDI_DES__DEDICACIÓN!$BU162,""),IF($A164="TOTAL",SUM(INDIRECT("AR4:AR"&amp;ROW()-1)),""))</f>
        <v/>
      </c>
      <c r="AS164" s="6" t="str">
        <f ca="1">IF(AND($A164&lt;&gt;"",$A164&lt;&gt;"TOTAL"),IF(AND([6]PDI_DES__DEDICACIÓN!$BW162&lt;&gt;"",[6]PDI_DES__DEDICACIÓN!$BW162&lt;&gt;0),[6]PDI_DES__DEDICACIÓN!$BW162,""),IF($A164="TOTAL",SUM(INDIRECT("AS4:AS"&amp;ROW()-1)),""))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IF(AND($A164&lt;&gt;"",$A164&lt;&gt;"TOTAL"),IF(AND([6]PDI_DES__DEDICACIÓN!$BZ162&lt;&gt;"",[6]PDI_DES__DEDICACIÓN!$BZ162&lt;&gt;0),[6]PDI_DES__DEDICACIÓN!$BZ162,""),IF($A164="TOTAL",SUM(INDIRECT("AU4:AU"&amp;ROW()-1)),""))</f>
        <v/>
      </c>
      <c r="AV164" s="6" t="str">
        <f ca="1">IF(AND($A164&lt;&gt;"",$A164&lt;&gt;"TOTAL"),IF(AND([6]PDI_DES__DEDICACIÓN!$CB162&lt;&gt;"",[6]PDI_DES__DEDICACIÓN!$CB162&lt;&gt;0),[6]PDI_DES__DEDICACIÓN!$CB162,""),IF($A164="TOTAL",SUM(INDIRECT("AV4:AV"&amp;ROW()-1)),""))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IF(AND($A164&lt;&gt;"",$A164&lt;&gt;"TOTAL"),IF(AND([6]PDI_DES__DEDICACIÓN!$CE162&lt;&gt;"",[6]PDI_DES__DEDICACIÓN!$CE162&lt;&gt;0),[6]PDI_DES__DEDICACIÓN!$CE162,""),IF($A164="TOTAL",SUM(INDIRECT("AX4:AX"&amp;ROW()-1)),""))</f>
        <v/>
      </c>
      <c r="AY164" s="6" t="str">
        <f ca="1">IF(AND($A164&lt;&gt;"",$A164&lt;&gt;"TOTAL"),IF(AND([6]PDI_DES__DEDICACIÓN!$CG162&lt;&gt;"",[6]PDI_DES__DEDICACIÓN!$CG162&lt;&gt;0),[6]PDI_DES__DEDICACIÓN!$CG162,""),IF($A164="TOTAL",SUM(INDIRECT("AY4:AY"&amp;ROW()-1)),""))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IF(AND($A164&lt;&gt;"",$A164&lt;&gt;"TOTAL"),IF(AND([6]PDI_DES__DEDICACIÓN!$CJ162&lt;&gt;"",[6]PDI_DES__DEDICACIÓN!$CJ162&lt;&gt;0),[6]PDI_DES__DEDICACIÓN!$CJ162,""),IF($A164="TOTAL",SUM(INDIRECT("BA4:BA"&amp;ROW()-1)),""))</f>
        <v/>
      </c>
      <c r="BB164" s="6" t="str">
        <f ca="1">IF(AND($A164&lt;&gt;"",$A164&lt;&gt;"TOTAL"),IF(AND([6]PDI_DES__DEDICACIÓN!$CL162&lt;&gt;"",[6]PDI_DES__DEDICACIÓN!$CL162&lt;&gt;0),[6]PDI_DES__DEDICACIÓN!$CL162,""),IF($A164="TOTAL",SUM(INDIRECT("BB4:BB"&amp;ROW()-1)),""))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IF(AND($A164&lt;&gt;"",$A164&lt;&gt;"TOTAL"),IF(AND([6]PDI_DES__DEDICACIÓN!$CO162&lt;&gt;"",[6]PDI_DES__DEDICACIÓN!$CO162&lt;&gt;0),[6]PDI_DES__DEDICACIÓN!$CO162,""),IF($A164="TOTAL",SUM(INDIRECT("BD4:BD"&amp;ROW()-1)),""))</f>
        <v/>
      </c>
      <c r="BE164" s="6" t="str">
        <f ca="1">IF(AND($A164&lt;&gt;"",$A164&lt;&gt;"TOTAL"),IF(AND([6]PDI_DES__DEDICACIÓN!$CQ162&lt;&gt;"",[6]PDI_DES__DEDICACIÓN!$CQ162&lt;&gt;0),[6]PDI_DES__DEDICACIÓN!$CQ162,""),IF($A164="TOTAL",SUM(INDIRECT("BE4:BE"&amp;ROW()-1)),""))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IF([6]PDI_DES__DEDICACIÓN!$B163&lt;&gt;"",[6]PDI_DES__DEDICACIÓN!$B163,IF(AND([6]PDI_DES__DEDICACIÓN!$B163="",[6]PDI_DES__DEDICACIÓN!$B164="",[6]PDI_DES__DEDICACIÓN!$B162=""),"","TOTAL"))</f>
        <v/>
      </c>
      <c r="B165" s="6" t="str">
        <f ca="1">IF(AND($A165&lt;&gt;"",$A165&lt;&gt;"TOTAL"),IF(AND([6]PDI_DES__DEDICACIÓN!$C163&lt;&gt;"",[6]PDI_DES__DEDICACIÓN!$C163&lt;&gt;0),[6]PDI_DES__DEDICACIÓN!$C163,""),IF($A165="TOTAL",SUM(INDIRECT("B4:B"&amp;ROW()-1)),""))</f>
        <v/>
      </c>
      <c r="C165" s="6" t="str">
        <f ca="1">IF(AND($A165&lt;&gt;"",$A165&lt;&gt;"TOTAL"),IF(AND([6]PDI_DES__DEDICACIÓN!$E163&lt;&gt;"",[6]PDI_DES__DEDICACIÓN!$E163&lt;&gt;0),[6]PDI_DES__DEDICACIÓN!$E163,""),IF($A165="TOTAL",SUM(INDIRECT("C4:C"&amp;ROW()-1)),""))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IF(AND($A165&lt;&gt;"",$A165&lt;&gt;"TOTAL"),IF(AND([6]PDI_DES__DEDICACIÓN!$H163&lt;&gt;"",[6]PDI_DES__DEDICACIÓN!$H163&lt;&gt;0),[6]PDI_DES__DEDICACIÓN!$H163,""),IF($A165="TOTAL",SUM(INDIRECT("E4:E"&amp;ROW()-1)),""))</f>
        <v/>
      </c>
      <c r="F165" s="6" t="str">
        <f ca="1">IF(AND($A165&lt;&gt;"",$A165&lt;&gt;"TOTAL"),IF(AND([6]PDI_DES__DEDICACIÓN!$J163&lt;&gt;"",[6]PDI_DES__DEDICACIÓN!$J163&lt;&gt;0),[6]PDI_DES__DEDICACIÓN!$J163,""),IF($A165="TOTAL",SUM(INDIRECT("F4:F"&amp;ROW()-1)),""))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IF(AND($A165&lt;&gt;"",$A165&lt;&gt;"TOTAL"),IF(AND([6]PDI_DES__DEDICACIÓN!$M163&lt;&gt;"",[6]PDI_DES__DEDICACIÓN!$M163&lt;&gt;0),[6]PDI_DES__DEDICACIÓN!$M163,""),IF($A165="TOTAL",SUM(INDIRECT("H4:H"&amp;ROW()-1)),""))</f>
        <v/>
      </c>
      <c r="I165" s="6" t="str">
        <f ca="1">IF(AND($A165&lt;&gt;"",$A165&lt;&gt;"TOTAL"),IF(AND([6]PDI_DES__DEDICACIÓN!$O163&lt;&gt;"",[6]PDI_DES__DEDICACIÓN!$O163&lt;&gt;0),[6]PDI_DES__DEDICACIÓN!$O163,""),IF($A165="TOTAL",SUM(INDIRECT("I4:I"&amp;ROW()-1)),""))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IF(AND($A165&lt;&gt;"",$A165&lt;&gt;"TOTAL"),IF(AND([6]PDI_DES__DEDICACIÓN!$R163&lt;&gt;"",[6]PDI_DES__DEDICACIÓN!$R163&lt;&gt;0),[6]PDI_DES__DEDICACIÓN!$R163,""),IF($A165="TOTAL",SUM(INDIRECT("K4:K"&amp;ROW()-1)),""))</f>
        <v/>
      </c>
      <c r="L165" s="6" t="str">
        <f ca="1">IF(AND($A165&lt;&gt;"",$A165&lt;&gt;"TOTAL"),IF(AND([6]PDI_DES__DEDICACIÓN!$T163&lt;&gt;"",[6]PDI_DES__DEDICACIÓN!$T163&lt;&gt;0),[6]PDI_DES__DEDICACIÓN!$T163,""),IF($A165="TOTAL",SUM(INDIRECT("L4:L"&amp;ROW()-1)),""))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IF(AND($A165&lt;&gt;"",$A165&lt;&gt;"TOTAL"),IF(AND([6]PDI_DES__DEDICACIÓN!$W163&lt;&gt;"",[6]PDI_DES__DEDICACIÓN!$W163&lt;&gt;0),[6]PDI_DES__DEDICACIÓN!$W163,""),IF($A165="TOTAL",SUM(INDIRECT("N4:N"&amp;ROW()-1)),""))</f>
        <v/>
      </c>
      <c r="O165" s="6" t="str">
        <f ca="1">IF(AND($A165&lt;&gt;"",$A165&lt;&gt;"TOTAL"),IF(AND([6]PDI_DES__DEDICACIÓN!$Y163&lt;&gt;"",[6]PDI_DES__DEDICACIÓN!$Y163&lt;&gt;0),[6]PDI_DES__DEDICACIÓN!$Y163,""),IF($A165="TOTAL",SUM(INDIRECT("O4:O"&amp;ROW()-1)),""))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IF(AND($A165&lt;&gt;"",$A165&lt;&gt;"TOTAL"),IF(AND([6]PDI_DES__DEDICACIÓN!$AB163&lt;&gt;"",[6]PDI_DES__DEDICACIÓN!$AB163&lt;&gt;0),[6]PDI_DES__DEDICACIÓN!$AB163,""),IF($A165="TOTAL",SUM(INDIRECT("Q4:Q"&amp;ROW()-1)),""))</f>
        <v/>
      </c>
      <c r="R165" s="6" t="str">
        <f ca="1">IF(AND($A165&lt;&gt;"",$A165&lt;&gt;"TOTAL"),IF(AND([6]PDI_DES__DEDICACIÓN!$AD163&lt;&gt;"",[6]PDI_DES__DEDICACIÓN!$AD163&lt;&gt;0),[6]PDI_DES__DEDICACIÓN!$AD163,""),IF($A165="TOTAL",SUM(INDIRECT("R4:R"&amp;ROW()-1)),""))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IF(AND($A165&lt;&gt;"",$A165&lt;&gt;"TOTAL"),IF(AND([6]PDI_DES__DEDICACIÓN!$AG163&lt;&gt;"",[6]PDI_DES__DEDICACIÓN!$AG163&lt;&gt;0),[6]PDI_DES__DEDICACIÓN!$AG163,""),IF($A165="TOTAL",SUM(INDIRECT("T4:T"&amp;ROW()-1)),""))</f>
        <v/>
      </c>
      <c r="U165" s="6" t="str">
        <f ca="1">IF(AND($A165&lt;&gt;"",$A165&lt;&gt;"TOTAL"),IF(AND([6]PDI_DES__DEDICACIÓN!$AI163&lt;&gt;"",[6]PDI_DES__DEDICACIÓN!$AI163&lt;&gt;0),[6]PDI_DES__DEDICACIÓN!$AI163,""),IF($A165="TOTAL",SUM(INDIRECT("U4:U"&amp;ROW()-1)),""))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IF(AND($A165&lt;&gt;"",$A165&lt;&gt;"TOTAL"),IF(AND([6]PDI_DES__DEDICACIÓN!$AL163&lt;&gt;"",[6]PDI_DES__DEDICACIÓN!$AL163&lt;&gt;0),[6]PDI_DES__DEDICACIÓN!$AL163,""),IF($A165="TOTAL",SUM(INDIRECT("W4:W"&amp;ROW()-1)),""))</f>
        <v/>
      </c>
      <c r="X165" s="6" t="str">
        <f ca="1">IF(AND($A165&lt;&gt;"",$A165&lt;&gt;"TOTAL"),IF(AND([6]PDI_DES__DEDICACIÓN!$AN163&lt;&gt;"",[6]PDI_DES__DEDICACIÓN!$AN163&lt;&gt;0),[6]PDI_DES__DEDICACIÓN!$AN163,""),IF($A165="TOTAL",SUM(INDIRECT("X4:X"&amp;ROW()-1)),""))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IF(AND($A165&lt;&gt;"",$A165&lt;&gt;"TOTAL"),IF(AND([6]PDI_DES__DEDICACIÓN!$AQ163&lt;&gt;"",[6]PDI_DES__DEDICACIÓN!$AQ163&lt;&gt;0),[6]PDI_DES__DEDICACIÓN!$AQ163,""),IF($A165="TOTAL",SUM(INDIRECT("Z4:Z"&amp;ROW()-1)),""))</f>
        <v/>
      </c>
      <c r="AA165" s="6" t="str">
        <f ca="1">IF(AND($A165&lt;&gt;"",$A165&lt;&gt;"TOTAL"),IF(AND([6]PDI_DES__DEDICACIÓN!$AS163&lt;&gt;"",[6]PDI_DES__DEDICACIÓN!$AS163&lt;&gt;0),[6]PDI_DES__DEDICACIÓN!$AS163,""),IF($A165="TOTAL",SUM(INDIRECT("AA4:AA"&amp;ROW()-1)),""))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IF(AND($A165&lt;&gt;"",$A165&lt;&gt;"TOTAL"),IF(AND([6]PDI_DES__DEDICACIÓN!$AV163&lt;&gt;"",[6]PDI_DES__DEDICACIÓN!$AV163&lt;&gt;0),[6]PDI_DES__DEDICACIÓN!$AV163,""),IF($A165="TOTAL",SUM(INDIRECT("AC4:AC"&amp;ROW()-1)),""))</f>
        <v/>
      </c>
      <c r="AD165" s="6" t="str">
        <f ca="1">IF(AND($A165&lt;&gt;"",$A165&lt;&gt;"TOTAL"),IF(AND([6]PDI_DES__DEDICACIÓN!$AX163&lt;&gt;"",[6]PDI_DES__DEDICACIÓN!$AX163&lt;&gt;0),[6]PDI_DES__DEDICACIÓN!$AX163,""),IF($A165="TOTAL",SUM(INDIRECT("AD4:AD"&amp;ROW()-1)),""))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IF(AND($A165&lt;&gt;"",$A165&lt;&gt;"TOTAL"),IF(AND([6]PDI_DES__DEDICACIÓN!$BA163&lt;&gt;"",[6]PDI_DES__DEDICACIÓN!$BA163&lt;&gt;0),[6]PDI_DES__DEDICACIÓN!$BA163,""),IF($A165="TOTAL",SUM(INDIRECT("AF4:AF"&amp;ROW()-1)),""))</f>
        <v/>
      </c>
      <c r="AG165" s="6" t="str">
        <f ca="1">IF(AND($A165&lt;&gt;"",$A165&lt;&gt;"TOTAL"),IF(AND([6]PDI_DES__DEDICACIÓN!$BC163&lt;&gt;"",[6]PDI_DES__DEDICACIÓN!$BC163&lt;&gt;0),[6]PDI_DES__DEDICACIÓN!$BC163,""),IF($A165="TOTAL",SUM(INDIRECT("AG4:AG"&amp;ROW()-1)),""))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IF(AND($A165&lt;&gt;"",$A165&lt;&gt;"TOTAL"),IF(AND([6]PDI_DES__DEDICACIÓN!$BF163&lt;&gt;"",[6]PDI_DES__DEDICACIÓN!$BF163&lt;&gt;0),[6]PDI_DES__DEDICACIÓN!$BF163,""),IF($A165="TOTAL",SUM(INDIRECT("AI4:AI"&amp;ROW()-1)),""))</f>
        <v/>
      </c>
      <c r="AJ165" s="6" t="str">
        <f ca="1">IF(AND($A165&lt;&gt;"",$A165&lt;&gt;"TOTAL"),IF(AND([6]PDI_DES__DEDICACIÓN!$BH163&lt;&gt;"",[6]PDI_DES__DEDICACIÓN!$BH163&lt;&gt;0),[6]PDI_DES__DEDICACIÓN!$BH163,""),IF($A165="TOTAL",SUM(INDIRECT("AJ4:AJ"&amp;ROW()-1)),""))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IF(AND($A165&lt;&gt;"",$A165&lt;&gt;"TOTAL"),IF(AND([6]PDI_DES__DEDICACIÓN!$BK163&lt;&gt;"",[6]PDI_DES__DEDICACIÓN!$BK163&lt;&gt;0),[6]PDI_DES__DEDICACIÓN!$BK163,""),IF($A165="TOTAL",SUM(INDIRECT("AL4:AL"&amp;ROW()-1)),""))</f>
        <v/>
      </c>
      <c r="AM165" s="6" t="str">
        <f ca="1">IF(AND($A165&lt;&gt;"",$A165&lt;&gt;"TOTAL"),IF(AND([6]PDI_DES__DEDICACIÓN!$BM163&lt;&gt;"",[6]PDI_DES__DEDICACIÓN!$BM163&lt;&gt;0),[6]PDI_DES__DEDICACIÓN!$BM163,""),IF($A165="TOTAL",SUM(INDIRECT("AM4:AM"&amp;ROW()-1)),""))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IF(AND($A165&lt;&gt;"",$A165&lt;&gt;"TOTAL"),IF(AND([6]PDI_DES__DEDICACIÓN!$BP163&lt;&gt;"",[6]PDI_DES__DEDICACIÓN!$BP163&lt;&gt;0),[6]PDI_DES__DEDICACIÓN!$BP163,""),IF($A165="TOTAL",SUM(INDIRECT("AO4:AO"&amp;ROW()-1)),""))</f>
        <v/>
      </c>
      <c r="AP165" s="6" t="str">
        <f ca="1">IF(AND($A165&lt;&gt;"",$A165&lt;&gt;"TOTAL"),IF(AND([6]PDI_DES__DEDICACIÓN!$BR163&lt;&gt;"",[6]PDI_DES__DEDICACIÓN!$BR163&lt;&gt;0),[6]PDI_DES__DEDICACIÓN!$BR163,""),IF($A165="TOTAL",SUM(INDIRECT("AP4:AP"&amp;ROW()-1)),""))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IF(AND($A165&lt;&gt;"",$A165&lt;&gt;"TOTAL"),IF(AND([6]PDI_DES__DEDICACIÓN!$BU163&lt;&gt;"",[6]PDI_DES__DEDICACIÓN!$BU163&lt;&gt;0),[6]PDI_DES__DEDICACIÓN!$BU163,""),IF($A165="TOTAL",SUM(INDIRECT("AR4:AR"&amp;ROW()-1)),""))</f>
        <v/>
      </c>
      <c r="AS165" s="6" t="str">
        <f ca="1">IF(AND($A165&lt;&gt;"",$A165&lt;&gt;"TOTAL"),IF(AND([6]PDI_DES__DEDICACIÓN!$BW163&lt;&gt;"",[6]PDI_DES__DEDICACIÓN!$BW163&lt;&gt;0),[6]PDI_DES__DEDICACIÓN!$BW163,""),IF($A165="TOTAL",SUM(INDIRECT("AS4:AS"&amp;ROW()-1)),""))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IF(AND($A165&lt;&gt;"",$A165&lt;&gt;"TOTAL"),IF(AND([6]PDI_DES__DEDICACIÓN!$BZ163&lt;&gt;"",[6]PDI_DES__DEDICACIÓN!$BZ163&lt;&gt;0),[6]PDI_DES__DEDICACIÓN!$BZ163,""),IF($A165="TOTAL",SUM(INDIRECT("AU4:AU"&amp;ROW()-1)),""))</f>
        <v/>
      </c>
      <c r="AV165" s="6" t="str">
        <f ca="1">IF(AND($A165&lt;&gt;"",$A165&lt;&gt;"TOTAL"),IF(AND([6]PDI_DES__DEDICACIÓN!$CB163&lt;&gt;"",[6]PDI_DES__DEDICACIÓN!$CB163&lt;&gt;0),[6]PDI_DES__DEDICACIÓN!$CB163,""),IF($A165="TOTAL",SUM(INDIRECT("AV4:AV"&amp;ROW()-1)),""))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IF(AND($A165&lt;&gt;"",$A165&lt;&gt;"TOTAL"),IF(AND([6]PDI_DES__DEDICACIÓN!$CE163&lt;&gt;"",[6]PDI_DES__DEDICACIÓN!$CE163&lt;&gt;0),[6]PDI_DES__DEDICACIÓN!$CE163,""),IF($A165="TOTAL",SUM(INDIRECT("AX4:AX"&amp;ROW()-1)),""))</f>
        <v/>
      </c>
      <c r="AY165" s="6" t="str">
        <f ca="1">IF(AND($A165&lt;&gt;"",$A165&lt;&gt;"TOTAL"),IF(AND([6]PDI_DES__DEDICACIÓN!$CG163&lt;&gt;"",[6]PDI_DES__DEDICACIÓN!$CG163&lt;&gt;0),[6]PDI_DES__DEDICACIÓN!$CG163,""),IF($A165="TOTAL",SUM(INDIRECT("AY4:AY"&amp;ROW()-1)),""))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IF(AND($A165&lt;&gt;"",$A165&lt;&gt;"TOTAL"),IF(AND([6]PDI_DES__DEDICACIÓN!$CJ163&lt;&gt;"",[6]PDI_DES__DEDICACIÓN!$CJ163&lt;&gt;0),[6]PDI_DES__DEDICACIÓN!$CJ163,""),IF($A165="TOTAL",SUM(INDIRECT("BA4:BA"&amp;ROW()-1)),""))</f>
        <v/>
      </c>
      <c r="BB165" s="6" t="str">
        <f ca="1">IF(AND($A165&lt;&gt;"",$A165&lt;&gt;"TOTAL"),IF(AND([6]PDI_DES__DEDICACIÓN!$CL163&lt;&gt;"",[6]PDI_DES__DEDICACIÓN!$CL163&lt;&gt;0),[6]PDI_DES__DEDICACIÓN!$CL163,""),IF($A165="TOTAL",SUM(INDIRECT("BB4:BB"&amp;ROW()-1)),""))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IF(AND($A165&lt;&gt;"",$A165&lt;&gt;"TOTAL"),IF(AND([6]PDI_DES__DEDICACIÓN!$CO163&lt;&gt;"",[6]PDI_DES__DEDICACIÓN!$CO163&lt;&gt;0),[6]PDI_DES__DEDICACIÓN!$CO163,""),IF($A165="TOTAL",SUM(INDIRECT("BD4:BD"&amp;ROW()-1)),""))</f>
        <v/>
      </c>
      <c r="BE165" s="6" t="str">
        <f ca="1">IF(AND($A165&lt;&gt;"",$A165&lt;&gt;"TOTAL"),IF(AND([6]PDI_DES__DEDICACIÓN!$CQ163&lt;&gt;"",[6]PDI_DES__DEDICACIÓN!$CQ163&lt;&gt;0),[6]PDI_DES__DEDICACIÓN!$CQ163,""),IF($A165="TOTAL",SUM(INDIRECT("BE4:BE"&amp;ROW()-1)),""))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IF([6]PDI_DES__DEDICACIÓN!$B164&lt;&gt;"",[6]PDI_DES__DEDICACIÓN!$B164,IF(AND([6]PDI_DES__DEDICACIÓN!$B164="",[6]PDI_DES__DEDICACIÓN!$B165="",[6]PDI_DES__DEDICACIÓN!$B163=""),"","TOTAL"))</f>
        <v/>
      </c>
      <c r="B166" s="6" t="str">
        <f ca="1">IF(AND($A166&lt;&gt;"",$A166&lt;&gt;"TOTAL"),IF(AND([6]PDI_DES__DEDICACIÓN!$C164&lt;&gt;"",[6]PDI_DES__DEDICACIÓN!$C164&lt;&gt;0),[6]PDI_DES__DEDICACIÓN!$C164,""),IF($A166="TOTAL",SUM(INDIRECT("B4:B"&amp;ROW()-1)),""))</f>
        <v/>
      </c>
      <c r="C166" s="6" t="str">
        <f ca="1">IF(AND($A166&lt;&gt;"",$A166&lt;&gt;"TOTAL"),IF(AND([6]PDI_DES__DEDICACIÓN!$E164&lt;&gt;"",[6]PDI_DES__DEDICACIÓN!$E164&lt;&gt;0),[6]PDI_DES__DEDICACIÓN!$E164,""),IF($A166="TOTAL",SUM(INDIRECT("C4:C"&amp;ROW()-1)),""))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IF(AND($A166&lt;&gt;"",$A166&lt;&gt;"TOTAL"),IF(AND([6]PDI_DES__DEDICACIÓN!$H164&lt;&gt;"",[6]PDI_DES__DEDICACIÓN!$H164&lt;&gt;0),[6]PDI_DES__DEDICACIÓN!$H164,""),IF($A166="TOTAL",SUM(INDIRECT("E4:E"&amp;ROW()-1)),""))</f>
        <v/>
      </c>
      <c r="F166" s="6" t="str">
        <f ca="1">IF(AND($A166&lt;&gt;"",$A166&lt;&gt;"TOTAL"),IF(AND([6]PDI_DES__DEDICACIÓN!$J164&lt;&gt;"",[6]PDI_DES__DEDICACIÓN!$J164&lt;&gt;0),[6]PDI_DES__DEDICACIÓN!$J164,""),IF($A166="TOTAL",SUM(INDIRECT("F4:F"&amp;ROW()-1)),""))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IF(AND($A166&lt;&gt;"",$A166&lt;&gt;"TOTAL"),IF(AND([6]PDI_DES__DEDICACIÓN!$M164&lt;&gt;"",[6]PDI_DES__DEDICACIÓN!$M164&lt;&gt;0),[6]PDI_DES__DEDICACIÓN!$M164,""),IF($A166="TOTAL",SUM(INDIRECT("H4:H"&amp;ROW()-1)),""))</f>
        <v/>
      </c>
      <c r="I166" s="6" t="str">
        <f ca="1">IF(AND($A166&lt;&gt;"",$A166&lt;&gt;"TOTAL"),IF(AND([6]PDI_DES__DEDICACIÓN!$O164&lt;&gt;"",[6]PDI_DES__DEDICACIÓN!$O164&lt;&gt;0),[6]PDI_DES__DEDICACIÓN!$O164,""),IF($A166="TOTAL",SUM(INDIRECT("I4:I"&amp;ROW()-1)),""))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IF(AND($A166&lt;&gt;"",$A166&lt;&gt;"TOTAL"),IF(AND([6]PDI_DES__DEDICACIÓN!$R164&lt;&gt;"",[6]PDI_DES__DEDICACIÓN!$R164&lt;&gt;0),[6]PDI_DES__DEDICACIÓN!$R164,""),IF($A166="TOTAL",SUM(INDIRECT("K4:K"&amp;ROW()-1)),""))</f>
        <v/>
      </c>
      <c r="L166" s="6" t="str">
        <f ca="1">IF(AND($A166&lt;&gt;"",$A166&lt;&gt;"TOTAL"),IF(AND([6]PDI_DES__DEDICACIÓN!$T164&lt;&gt;"",[6]PDI_DES__DEDICACIÓN!$T164&lt;&gt;0),[6]PDI_DES__DEDICACIÓN!$T164,""),IF($A166="TOTAL",SUM(INDIRECT("L4:L"&amp;ROW()-1)),""))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IF(AND($A166&lt;&gt;"",$A166&lt;&gt;"TOTAL"),IF(AND([6]PDI_DES__DEDICACIÓN!$W164&lt;&gt;"",[6]PDI_DES__DEDICACIÓN!$W164&lt;&gt;0),[6]PDI_DES__DEDICACIÓN!$W164,""),IF($A166="TOTAL",SUM(INDIRECT("N4:N"&amp;ROW()-1)),""))</f>
        <v/>
      </c>
      <c r="O166" s="6" t="str">
        <f ca="1">IF(AND($A166&lt;&gt;"",$A166&lt;&gt;"TOTAL"),IF(AND([6]PDI_DES__DEDICACIÓN!$Y164&lt;&gt;"",[6]PDI_DES__DEDICACIÓN!$Y164&lt;&gt;0),[6]PDI_DES__DEDICACIÓN!$Y164,""),IF($A166="TOTAL",SUM(INDIRECT("O4:O"&amp;ROW()-1)),""))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IF(AND($A166&lt;&gt;"",$A166&lt;&gt;"TOTAL"),IF(AND([6]PDI_DES__DEDICACIÓN!$AB164&lt;&gt;"",[6]PDI_DES__DEDICACIÓN!$AB164&lt;&gt;0),[6]PDI_DES__DEDICACIÓN!$AB164,""),IF($A166="TOTAL",SUM(INDIRECT("Q4:Q"&amp;ROW()-1)),""))</f>
        <v/>
      </c>
      <c r="R166" s="6" t="str">
        <f ca="1">IF(AND($A166&lt;&gt;"",$A166&lt;&gt;"TOTAL"),IF(AND([6]PDI_DES__DEDICACIÓN!$AD164&lt;&gt;"",[6]PDI_DES__DEDICACIÓN!$AD164&lt;&gt;0),[6]PDI_DES__DEDICACIÓN!$AD164,""),IF($A166="TOTAL",SUM(INDIRECT("R4:R"&amp;ROW()-1)),""))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IF(AND($A166&lt;&gt;"",$A166&lt;&gt;"TOTAL"),IF(AND([6]PDI_DES__DEDICACIÓN!$AG164&lt;&gt;"",[6]PDI_DES__DEDICACIÓN!$AG164&lt;&gt;0),[6]PDI_DES__DEDICACIÓN!$AG164,""),IF($A166="TOTAL",SUM(INDIRECT("T4:T"&amp;ROW()-1)),""))</f>
        <v/>
      </c>
      <c r="U166" s="6" t="str">
        <f ca="1">IF(AND($A166&lt;&gt;"",$A166&lt;&gt;"TOTAL"),IF(AND([6]PDI_DES__DEDICACIÓN!$AI164&lt;&gt;"",[6]PDI_DES__DEDICACIÓN!$AI164&lt;&gt;0),[6]PDI_DES__DEDICACIÓN!$AI164,""),IF($A166="TOTAL",SUM(INDIRECT("U4:U"&amp;ROW()-1)),""))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IF(AND($A166&lt;&gt;"",$A166&lt;&gt;"TOTAL"),IF(AND([6]PDI_DES__DEDICACIÓN!$AL164&lt;&gt;"",[6]PDI_DES__DEDICACIÓN!$AL164&lt;&gt;0),[6]PDI_DES__DEDICACIÓN!$AL164,""),IF($A166="TOTAL",SUM(INDIRECT("W4:W"&amp;ROW()-1)),""))</f>
        <v/>
      </c>
      <c r="X166" s="6" t="str">
        <f ca="1">IF(AND($A166&lt;&gt;"",$A166&lt;&gt;"TOTAL"),IF(AND([6]PDI_DES__DEDICACIÓN!$AN164&lt;&gt;"",[6]PDI_DES__DEDICACIÓN!$AN164&lt;&gt;0),[6]PDI_DES__DEDICACIÓN!$AN164,""),IF($A166="TOTAL",SUM(INDIRECT("X4:X"&amp;ROW()-1)),""))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IF(AND($A166&lt;&gt;"",$A166&lt;&gt;"TOTAL"),IF(AND([6]PDI_DES__DEDICACIÓN!$AQ164&lt;&gt;"",[6]PDI_DES__DEDICACIÓN!$AQ164&lt;&gt;0),[6]PDI_DES__DEDICACIÓN!$AQ164,""),IF($A166="TOTAL",SUM(INDIRECT("Z4:Z"&amp;ROW()-1)),""))</f>
        <v/>
      </c>
      <c r="AA166" s="6" t="str">
        <f ca="1">IF(AND($A166&lt;&gt;"",$A166&lt;&gt;"TOTAL"),IF(AND([6]PDI_DES__DEDICACIÓN!$AS164&lt;&gt;"",[6]PDI_DES__DEDICACIÓN!$AS164&lt;&gt;0),[6]PDI_DES__DEDICACIÓN!$AS164,""),IF($A166="TOTAL",SUM(INDIRECT("AA4:AA"&amp;ROW()-1)),""))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IF(AND($A166&lt;&gt;"",$A166&lt;&gt;"TOTAL"),IF(AND([6]PDI_DES__DEDICACIÓN!$AV164&lt;&gt;"",[6]PDI_DES__DEDICACIÓN!$AV164&lt;&gt;0),[6]PDI_DES__DEDICACIÓN!$AV164,""),IF($A166="TOTAL",SUM(INDIRECT("AC4:AC"&amp;ROW()-1)),""))</f>
        <v/>
      </c>
      <c r="AD166" s="6" t="str">
        <f ca="1">IF(AND($A166&lt;&gt;"",$A166&lt;&gt;"TOTAL"),IF(AND([6]PDI_DES__DEDICACIÓN!$AX164&lt;&gt;"",[6]PDI_DES__DEDICACIÓN!$AX164&lt;&gt;0),[6]PDI_DES__DEDICACIÓN!$AX164,""),IF($A166="TOTAL",SUM(INDIRECT("AD4:AD"&amp;ROW()-1)),""))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IF(AND($A166&lt;&gt;"",$A166&lt;&gt;"TOTAL"),IF(AND([6]PDI_DES__DEDICACIÓN!$BA164&lt;&gt;"",[6]PDI_DES__DEDICACIÓN!$BA164&lt;&gt;0),[6]PDI_DES__DEDICACIÓN!$BA164,""),IF($A166="TOTAL",SUM(INDIRECT("AF4:AF"&amp;ROW()-1)),""))</f>
        <v/>
      </c>
      <c r="AG166" s="6" t="str">
        <f ca="1">IF(AND($A166&lt;&gt;"",$A166&lt;&gt;"TOTAL"),IF(AND([6]PDI_DES__DEDICACIÓN!$BC164&lt;&gt;"",[6]PDI_DES__DEDICACIÓN!$BC164&lt;&gt;0),[6]PDI_DES__DEDICACIÓN!$BC164,""),IF($A166="TOTAL",SUM(INDIRECT("AG4:AG"&amp;ROW()-1)),""))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IF(AND($A166&lt;&gt;"",$A166&lt;&gt;"TOTAL"),IF(AND([6]PDI_DES__DEDICACIÓN!$BF164&lt;&gt;"",[6]PDI_DES__DEDICACIÓN!$BF164&lt;&gt;0),[6]PDI_DES__DEDICACIÓN!$BF164,""),IF($A166="TOTAL",SUM(INDIRECT("AI4:AI"&amp;ROW()-1)),""))</f>
        <v/>
      </c>
      <c r="AJ166" s="6" t="str">
        <f ca="1">IF(AND($A166&lt;&gt;"",$A166&lt;&gt;"TOTAL"),IF(AND([6]PDI_DES__DEDICACIÓN!$BH164&lt;&gt;"",[6]PDI_DES__DEDICACIÓN!$BH164&lt;&gt;0),[6]PDI_DES__DEDICACIÓN!$BH164,""),IF($A166="TOTAL",SUM(INDIRECT("AJ4:AJ"&amp;ROW()-1)),""))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IF(AND($A166&lt;&gt;"",$A166&lt;&gt;"TOTAL"),IF(AND([6]PDI_DES__DEDICACIÓN!$BK164&lt;&gt;"",[6]PDI_DES__DEDICACIÓN!$BK164&lt;&gt;0),[6]PDI_DES__DEDICACIÓN!$BK164,""),IF($A166="TOTAL",SUM(INDIRECT("AL4:AL"&amp;ROW()-1)),""))</f>
        <v/>
      </c>
      <c r="AM166" s="6" t="str">
        <f ca="1">IF(AND($A166&lt;&gt;"",$A166&lt;&gt;"TOTAL"),IF(AND([6]PDI_DES__DEDICACIÓN!$BM164&lt;&gt;"",[6]PDI_DES__DEDICACIÓN!$BM164&lt;&gt;0),[6]PDI_DES__DEDICACIÓN!$BM164,""),IF($A166="TOTAL",SUM(INDIRECT("AM4:AM"&amp;ROW()-1)),""))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IF(AND($A166&lt;&gt;"",$A166&lt;&gt;"TOTAL"),IF(AND([6]PDI_DES__DEDICACIÓN!$BP164&lt;&gt;"",[6]PDI_DES__DEDICACIÓN!$BP164&lt;&gt;0),[6]PDI_DES__DEDICACIÓN!$BP164,""),IF($A166="TOTAL",SUM(INDIRECT("AO4:AO"&amp;ROW()-1)),""))</f>
        <v/>
      </c>
      <c r="AP166" s="6" t="str">
        <f ca="1">IF(AND($A166&lt;&gt;"",$A166&lt;&gt;"TOTAL"),IF(AND([6]PDI_DES__DEDICACIÓN!$BR164&lt;&gt;"",[6]PDI_DES__DEDICACIÓN!$BR164&lt;&gt;0),[6]PDI_DES__DEDICACIÓN!$BR164,""),IF($A166="TOTAL",SUM(INDIRECT("AP4:AP"&amp;ROW()-1)),""))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IF(AND($A166&lt;&gt;"",$A166&lt;&gt;"TOTAL"),IF(AND([6]PDI_DES__DEDICACIÓN!$BU164&lt;&gt;"",[6]PDI_DES__DEDICACIÓN!$BU164&lt;&gt;0),[6]PDI_DES__DEDICACIÓN!$BU164,""),IF($A166="TOTAL",SUM(INDIRECT("AR4:AR"&amp;ROW()-1)),""))</f>
        <v/>
      </c>
      <c r="AS166" s="6" t="str">
        <f ca="1">IF(AND($A166&lt;&gt;"",$A166&lt;&gt;"TOTAL"),IF(AND([6]PDI_DES__DEDICACIÓN!$BW164&lt;&gt;"",[6]PDI_DES__DEDICACIÓN!$BW164&lt;&gt;0),[6]PDI_DES__DEDICACIÓN!$BW164,""),IF($A166="TOTAL",SUM(INDIRECT("AS4:AS"&amp;ROW()-1)),""))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IF(AND($A166&lt;&gt;"",$A166&lt;&gt;"TOTAL"),IF(AND([6]PDI_DES__DEDICACIÓN!$BZ164&lt;&gt;"",[6]PDI_DES__DEDICACIÓN!$BZ164&lt;&gt;0),[6]PDI_DES__DEDICACIÓN!$BZ164,""),IF($A166="TOTAL",SUM(INDIRECT("AU4:AU"&amp;ROW()-1)),""))</f>
        <v/>
      </c>
      <c r="AV166" s="6" t="str">
        <f ca="1">IF(AND($A166&lt;&gt;"",$A166&lt;&gt;"TOTAL"),IF(AND([6]PDI_DES__DEDICACIÓN!$CB164&lt;&gt;"",[6]PDI_DES__DEDICACIÓN!$CB164&lt;&gt;0),[6]PDI_DES__DEDICACIÓN!$CB164,""),IF($A166="TOTAL",SUM(INDIRECT("AV4:AV"&amp;ROW()-1)),""))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IF(AND($A166&lt;&gt;"",$A166&lt;&gt;"TOTAL"),IF(AND([6]PDI_DES__DEDICACIÓN!$CE164&lt;&gt;"",[6]PDI_DES__DEDICACIÓN!$CE164&lt;&gt;0),[6]PDI_DES__DEDICACIÓN!$CE164,""),IF($A166="TOTAL",SUM(INDIRECT("AX4:AX"&amp;ROW()-1)),""))</f>
        <v/>
      </c>
      <c r="AY166" s="6" t="str">
        <f ca="1">IF(AND($A166&lt;&gt;"",$A166&lt;&gt;"TOTAL"),IF(AND([6]PDI_DES__DEDICACIÓN!$CG164&lt;&gt;"",[6]PDI_DES__DEDICACIÓN!$CG164&lt;&gt;0),[6]PDI_DES__DEDICACIÓN!$CG164,""),IF($A166="TOTAL",SUM(INDIRECT("AY4:AY"&amp;ROW()-1)),""))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IF(AND($A166&lt;&gt;"",$A166&lt;&gt;"TOTAL"),IF(AND([6]PDI_DES__DEDICACIÓN!$CJ164&lt;&gt;"",[6]PDI_DES__DEDICACIÓN!$CJ164&lt;&gt;0),[6]PDI_DES__DEDICACIÓN!$CJ164,""),IF($A166="TOTAL",SUM(INDIRECT("BA4:BA"&amp;ROW()-1)),""))</f>
        <v/>
      </c>
      <c r="BB166" s="6" t="str">
        <f ca="1">IF(AND($A166&lt;&gt;"",$A166&lt;&gt;"TOTAL"),IF(AND([6]PDI_DES__DEDICACIÓN!$CL164&lt;&gt;"",[6]PDI_DES__DEDICACIÓN!$CL164&lt;&gt;0),[6]PDI_DES__DEDICACIÓN!$CL164,""),IF($A166="TOTAL",SUM(INDIRECT("BB4:BB"&amp;ROW()-1)),""))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IF(AND($A166&lt;&gt;"",$A166&lt;&gt;"TOTAL"),IF(AND([6]PDI_DES__DEDICACIÓN!$CO164&lt;&gt;"",[6]PDI_DES__DEDICACIÓN!$CO164&lt;&gt;0),[6]PDI_DES__DEDICACIÓN!$CO164,""),IF($A166="TOTAL",SUM(INDIRECT("BD4:BD"&amp;ROW()-1)),""))</f>
        <v/>
      </c>
      <c r="BE166" s="6" t="str">
        <f ca="1">IF(AND($A166&lt;&gt;"",$A166&lt;&gt;"TOTAL"),IF(AND([6]PDI_DES__DEDICACIÓN!$CQ164&lt;&gt;"",[6]PDI_DES__DEDICACIÓN!$CQ164&lt;&gt;0),[6]PDI_DES__DEDICACIÓN!$CQ164,""),IF($A166="TOTAL",SUM(INDIRECT("BE4:BE"&amp;ROW()-1)),""))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IF([6]PDI_DES__DEDICACIÓN!$B165&lt;&gt;"",[6]PDI_DES__DEDICACIÓN!$B165,IF(AND([6]PDI_DES__DEDICACIÓN!$B165="",[6]PDI_DES__DEDICACIÓN!$B166="",[6]PDI_DES__DEDICACIÓN!$B164=""),"","TOTAL"))</f>
        <v/>
      </c>
      <c r="B167" s="6" t="str">
        <f ca="1">IF(AND($A167&lt;&gt;"",$A167&lt;&gt;"TOTAL"),IF(AND([6]PDI_DES__DEDICACIÓN!$C165&lt;&gt;"",[6]PDI_DES__DEDICACIÓN!$C165&lt;&gt;0),[6]PDI_DES__DEDICACIÓN!$C165,""),IF($A167="TOTAL",SUM(INDIRECT("B4:B"&amp;ROW()-1)),""))</f>
        <v/>
      </c>
      <c r="C167" s="6" t="str">
        <f ca="1">IF(AND($A167&lt;&gt;"",$A167&lt;&gt;"TOTAL"),IF(AND([6]PDI_DES__DEDICACIÓN!$E165&lt;&gt;"",[6]PDI_DES__DEDICACIÓN!$E165&lt;&gt;0),[6]PDI_DES__DEDICACIÓN!$E165,""),IF($A167="TOTAL",SUM(INDIRECT("C4:C"&amp;ROW()-1)),""))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IF(AND($A167&lt;&gt;"",$A167&lt;&gt;"TOTAL"),IF(AND([6]PDI_DES__DEDICACIÓN!$H165&lt;&gt;"",[6]PDI_DES__DEDICACIÓN!$H165&lt;&gt;0),[6]PDI_DES__DEDICACIÓN!$H165,""),IF($A167="TOTAL",SUM(INDIRECT("E4:E"&amp;ROW()-1)),""))</f>
        <v/>
      </c>
      <c r="F167" s="6" t="str">
        <f ca="1">IF(AND($A167&lt;&gt;"",$A167&lt;&gt;"TOTAL"),IF(AND([6]PDI_DES__DEDICACIÓN!$J165&lt;&gt;"",[6]PDI_DES__DEDICACIÓN!$J165&lt;&gt;0),[6]PDI_DES__DEDICACIÓN!$J165,""),IF($A167="TOTAL",SUM(INDIRECT("F4:F"&amp;ROW()-1)),""))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IF(AND($A167&lt;&gt;"",$A167&lt;&gt;"TOTAL"),IF(AND([6]PDI_DES__DEDICACIÓN!$M165&lt;&gt;"",[6]PDI_DES__DEDICACIÓN!$M165&lt;&gt;0),[6]PDI_DES__DEDICACIÓN!$M165,""),IF($A167="TOTAL",SUM(INDIRECT("H4:H"&amp;ROW()-1)),""))</f>
        <v/>
      </c>
      <c r="I167" s="6" t="str">
        <f ca="1">IF(AND($A167&lt;&gt;"",$A167&lt;&gt;"TOTAL"),IF(AND([6]PDI_DES__DEDICACIÓN!$O165&lt;&gt;"",[6]PDI_DES__DEDICACIÓN!$O165&lt;&gt;0),[6]PDI_DES__DEDICACIÓN!$O165,""),IF($A167="TOTAL",SUM(INDIRECT("I4:I"&amp;ROW()-1)),""))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IF(AND($A167&lt;&gt;"",$A167&lt;&gt;"TOTAL"),IF(AND([6]PDI_DES__DEDICACIÓN!$R165&lt;&gt;"",[6]PDI_DES__DEDICACIÓN!$R165&lt;&gt;0),[6]PDI_DES__DEDICACIÓN!$R165,""),IF($A167="TOTAL",SUM(INDIRECT("K4:K"&amp;ROW()-1)),""))</f>
        <v/>
      </c>
      <c r="L167" s="6" t="str">
        <f ca="1">IF(AND($A167&lt;&gt;"",$A167&lt;&gt;"TOTAL"),IF(AND([6]PDI_DES__DEDICACIÓN!$T165&lt;&gt;"",[6]PDI_DES__DEDICACIÓN!$T165&lt;&gt;0),[6]PDI_DES__DEDICACIÓN!$T165,""),IF($A167="TOTAL",SUM(INDIRECT("L4:L"&amp;ROW()-1)),""))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IF(AND($A167&lt;&gt;"",$A167&lt;&gt;"TOTAL"),IF(AND([6]PDI_DES__DEDICACIÓN!$W165&lt;&gt;"",[6]PDI_DES__DEDICACIÓN!$W165&lt;&gt;0),[6]PDI_DES__DEDICACIÓN!$W165,""),IF($A167="TOTAL",SUM(INDIRECT("N4:N"&amp;ROW()-1)),""))</f>
        <v/>
      </c>
      <c r="O167" s="6" t="str">
        <f ca="1">IF(AND($A167&lt;&gt;"",$A167&lt;&gt;"TOTAL"),IF(AND([6]PDI_DES__DEDICACIÓN!$Y165&lt;&gt;"",[6]PDI_DES__DEDICACIÓN!$Y165&lt;&gt;0),[6]PDI_DES__DEDICACIÓN!$Y165,""),IF($A167="TOTAL",SUM(INDIRECT("O4:O"&amp;ROW()-1)),""))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IF(AND($A167&lt;&gt;"",$A167&lt;&gt;"TOTAL"),IF(AND([6]PDI_DES__DEDICACIÓN!$AB165&lt;&gt;"",[6]PDI_DES__DEDICACIÓN!$AB165&lt;&gt;0),[6]PDI_DES__DEDICACIÓN!$AB165,""),IF($A167="TOTAL",SUM(INDIRECT("Q4:Q"&amp;ROW()-1)),""))</f>
        <v/>
      </c>
      <c r="R167" s="6" t="str">
        <f ca="1">IF(AND($A167&lt;&gt;"",$A167&lt;&gt;"TOTAL"),IF(AND([6]PDI_DES__DEDICACIÓN!$AD165&lt;&gt;"",[6]PDI_DES__DEDICACIÓN!$AD165&lt;&gt;0),[6]PDI_DES__DEDICACIÓN!$AD165,""),IF($A167="TOTAL",SUM(INDIRECT("R4:R"&amp;ROW()-1)),""))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IF(AND($A167&lt;&gt;"",$A167&lt;&gt;"TOTAL"),IF(AND([6]PDI_DES__DEDICACIÓN!$AG165&lt;&gt;"",[6]PDI_DES__DEDICACIÓN!$AG165&lt;&gt;0),[6]PDI_DES__DEDICACIÓN!$AG165,""),IF($A167="TOTAL",SUM(INDIRECT("T4:T"&amp;ROW()-1)),""))</f>
        <v/>
      </c>
      <c r="U167" s="6" t="str">
        <f ca="1">IF(AND($A167&lt;&gt;"",$A167&lt;&gt;"TOTAL"),IF(AND([6]PDI_DES__DEDICACIÓN!$AI165&lt;&gt;"",[6]PDI_DES__DEDICACIÓN!$AI165&lt;&gt;0),[6]PDI_DES__DEDICACIÓN!$AI165,""),IF($A167="TOTAL",SUM(INDIRECT("U4:U"&amp;ROW()-1)),""))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IF(AND($A167&lt;&gt;"",$A167&lt;&gt;"TOTAL"),IF(AND([6]PDI_DES__DEDICACIÓN!$AL165&lt;&gt;"",[6]PDI_DES__DEDICACIÓN!$AL165&lt;&gt;0),[6]PDI_DES__DEDICACIÓN!$AL165,""),IF($A167="TOTAL",SUM(INDIRECT("W4:W"&amp;ROW()-1)),""))</f>
        <v/>
      </c>
      <c r="X167" s="6" t="str">
        <f ca="1">IF(AND($A167&lt;&gt;"",$A167&lt;&gt;"TOTAL"),IF(AND([6]PDI_DES__DEDICACIÓN!$AN165&lt;&gt;"",[6]PDI_DES__DEDICACIÓN!$AN165&lt;&gt;0),[6]PDI_DES__DEDICACIÓN!$AN165,""),IF($A167="TOTAL",SUM(INDIRECT("X4:X"&amp;ROW()-1)),""))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IF(AND($A167&lt;&gt;"",$A167&lt;&gt;"TOTAL"),IF(AND([6]PDI_DES__DEDICACIÓN!$AQ165&lt;&gt;"",[6]PDI_DES__DEDICACIÓN!$AQ165&lt;&gt;0),[6]PDI_DES__DEDICACIÓN!$AQ165,""),IF($A167="TOTAL",SUM(INDIRECT("Z4:Z"&amp;ROW()-1)),""))</f>
        <v/>
      </c>
      <c r="AA167" s="6" t="str">
        <f ca="1">IF(AND($A167&lt;&gt;"",$A167&lt;&gt;"TOTAL"),IF(AND([6]PDI_DES__DEDICACIÓN!$AS165&lt;&gt;"",[6]PDI_DES__DEDICACIÓN!$AS165&lt;&gt;0),[6]PDI_DES__DEDICACIÓN!$AS165,""),IF($A167="TOTAL",SUM(INDIRECT("AA4:AA"&amp;ROW()-1)),""))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IF(AND($A167&lt;&gt;"",$A167&lt;&gt;"TOTAL"),IF(AND([6]PDI_DES__DEDICACIÓN!$AV165&lt;&gt;"",[6]PDI_DES__DEDICACIÓN!$AV165&lt;&gt;0),[6]PDI_DES__DEDICACIÓN!$AV165,""),IF($A167="TOTAL",SUM(INDIRECT("AC4:AC"&amp;ROW()-1)),""))</f>
        <v/>
      </c>
      <c r="AD167" s="6" t="str">
        <f ca="1">IF(AND($A167&lt;&gt;"",$A167&lt;&gt;"TOTAL"),IF(AND([6]PDI_DES__DEDICACIÓN!$AX165&lt;&gt;"",[6]PDI_DES__DEDICACIÓN!$AX165&lt;&gt;0),[6]PDI_DES__DEDICACIÓN!$AX165,""),IF($A167="TOTAL",SUM(INDIRECT("AD4:AD"&amp;ROW()-1)),""))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IF(AND($A167&lt;&gt;"",$A167&lt;&gt;"TOTAL"),IF(AND([6]PDI_DES__DEDICACIÓN!$BA165&lt;&gt;"",[6]PDI_DES__DEDICACIÓN!$BA165&lt;&gt;0),[6]PDI_DES__DEDICACIÓN!$BA165,""),IF($A167="TOTAL",SUM(INDIRECT("AF4:AF"&amp;ROW()-1)),""))</f>
        <v/>
      </c>
      <c r="AG167" s="6" t="str">
        <f ca="1">IF(AND($A167&lt;&gt;"",$A167&lt;&gt;"TOTAL"),IF(AND([6]PDI_DES__DEDICACIÓN!$BC165&lt;&gt;"",[6]PDI_DES__DEDICACIÓN!$BC165&lt;&gt;0),[6]PDI_DES__DEDICACIÓN!$BC165,""),IF($A167="TOTAL",SUM(INDIRECT("AG4:AG"&amp;ROW()-1)),""))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IF(AND($A167&lt;&gt;"",$A167&lt;&gt;"TOTAL"),IF(AND([6]PDI_DES__DEDICACIÓN!$BF165&lt;&gt;"",[6]PDI_DES__DEDICACIÓN!$BF165&lt;&gt;0),[6]PDI_DES__DEDICACIÓN!$BF165,""),IF($A167="TOTAL",SUM(INDIRECT("AI4:AI"&amp;ROW()-1)),""))</f>
        <v/>
      </c>
      <c r="AJ167" s="6" t="str">
        <f ca="1">IF(AND($A167&lt;&gt;"",$A167&lt;&gt;"TOTAL"),IF(AND([6]PDI_DES__DEDICACIÓN!$BH165&lt;&gt;"",[6]PDI_DES__DEDICACIÓN!$BH165&lt;&gt;0),[6]PDI_DES__DEDICACIÓN!$BH165,""),IF($A167="TOTAL",SUM(INDIRECT("AJ4:AJ"&amp;ROW()-1)),""))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IF(AND($A167&lt;&gt;"",$A167&lt;&gt;"TOTAL"),IF(AND([6]PDI_DES__DEDICACIÓN!$BK165&lt;&gt;"",[6]PDI_DES__DEDICACIÓN!$BK165&lt;&gt;0),[6]PDI_DES__DEDICACIÓN!$BK165,""),IF($A167="TOTAL",SUM(INDIRECT("AL4:AL"&amp;ROW()-1)),""))</f>
        <v/>
      </c>
      <c r="AM167" s="6" t="str">
        <f ca="1">IF(AND($A167&lt;&gt;"",$A167&lt;&gt;"TOTAL"),IF(AND([6]PDI_DES__DEDICACIÓN!$BM165&lt;&gt;"",[6]PDI_DES__DEDICACIÓN!$BM165&lt;&gt;0),[6]PDI_DES__DEDICACIÓN!$BM165,""),IF($A167="TOTAL",SUM(INDIRECT("AM4:AM"&amp;ROW()-1)),""))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IF(AND($A167&lt;&gt;"",$A167&lt;&gt;"TOTAL"),IF(AND([6]PDI_DES__DEDICACIÓN!$BP165&lt;&gt;"",[6]PDI_DES__DEDICACIÓN!$BP165&lt;&gt;0),[6]PDI_DES__DEDICACIÓN!$BP165,""),IF($A167="TOTAL",SUM(INDIRECT("AO4:AO"&amp;ROW()-1)),""))</f>
        <v/>
      </c>
      <c r="AP167" s="6" t="str">
        <f ca="1">IF(AND($A167&lt;&gt;"",$A167&lt;&gt;"TOTAL"),IF(AND([6]PDI_DES__DEDICACIÓN!$BR165&lt;&gt;"",[6]PDI_DES__DEDICACIÓN!$BR165&lt;&gt;0),[6]PDI_DES__DEDICACIÓN!$BR165,""),IF($A167="TOTAL",SUM(INDIRECT("AP4:AP"&amp;ROW()-1)),""))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IF(AND($A167&lt;&gt;"",$A167&lt;&gt;"TOTAL"),IF(AND([6]PDI_DES__DEDICACIÓN!$BU165&lt;&gt;"",[6]PDI_DES__DEDICACIÓN!$BU165&lt;&gt;0),[6]PDI_DES__DEDICACIÓN!$BU165,""),IF($A167="TOTAL",SUM(INDIRECT("AR4:AR"&amp;ROW()-1)),""))</f>
        <v/>
      </c>
      <c r="AS167" s="6" t="str">
        <f ca="1">IF(AND($A167&lt;&gt;"",$A167&lt;&gt;"TOTAL"),IF(AND([6]PDI_DES__DEDICACIÓN!$BW165&lt;&gt;"",[6]PDI_DES__DEDICACIÓN!$BW165&lt;&gt;0),[6]PDI_DES__DEDICACIÓN!$BW165,""),IF($A167="TOTAL",SUM(INDIRECT("AS4:AS"&amp;ROW()-1)),""))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IF(AND($A167&lt;&gt;"",$A167&lt;&gt;"TOTAL"),IF(AND([6]PDI_DES__DEDICACIÓN!$BZ165&lt;&gt;"",[6]PDI_DES__DEDICACIÓN!$BZ165&lt;&gt;0),[6]PDI_DES__DEDICACIÓN!$BZ165,""),IF($A167="TOTAL",SUM(INDIRECT("AU4:AU"&amp;ROW()-1)),""))</f>
        <v/>
      </c>
      <c r="AV167" s="6" t="str">
        <f ca="1">IF(AND($A167&lt;&gt;"",$A167&lt;&gt;"TOTAL"),IF(AND([6]PDI_DES__DEDICACIÓN!$CB165&lt;&gt;"",[6]PDI_DES__DEDICACIÓN!$CB165&lt;&gt;0),[6]PDI_DES__DEDICACIÓN!$CB165,""),IF($A167="TOTAL",SUM(INDIRECT("AV4:AV"&amp;ROW()-1)),""))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IF(AND($A167&lt;&gt;"",$A167&lt;&gt;"TOTAL"),IF(AND([6]PDI_DES__DEDICACIÓN!$CE165&lt;&gt;"",[6]PDI_DES__DEDICACIÓN!$CE165&lt;&gt;0),[6]PDI_DES__DEDICACIÓN!$CE165,""),IF($A167="TOTAL",SUM(INDIRECT("AX4:AX"&amp;ROW()-1)),""))</f>
        <v/>
      </c>
      <c r="AY167" s="6" t="str">
        <f ca="1">IF(AND($A167&lt;&gt;"",$A167&lt;&gt;"TOTAL"),IF(AND([6]PDI_DES__DEDICACIÓN!$CG165&lt;&gt;"",[6]PDI_DES__DEDICACIÓN!$CG165&lt;&gt;0),[6]PDI_DES__DEDICACIÓN!$CG165,""),IF($A167="TOTAL",SUM(INDIRECT("AY4:AY"&amp;ROW()-1)),""))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IF(AND($A167&lt;&gt;"",$A167&lt;&gt;"TOTAL"),IF(AND([6]PDI_DES__DEDICACIÓN!$CJ165&lt;&gt;"",[6]PDI_DES__DEDICACIÓN!$CJ165&lt;&gt;0),[6]PDI_DES__DEDICACIÓN!$CJ165,""),IF($A167="TOTAL",SUM(INDIRECT("BA4:BA"&amp;ROW()-1)),""))</f>
        <v/>
      </c>
      <c r="BB167" s="6" t="str">
        <f ca="1">IF(AND($A167&lt;&gt;"",$A167&lt;&gt;"TOTAL"),IF(AND([6]PDI_DES__DEDICACIÓN!$CL165&lt;&gt;"",[6]PDI_DES__DEDICACIÓN!$CL165&lt;&gt;0),[6]PDI_DES__DEDICACIÓN!$CL165,""),IF($A167="TOTAL",SUM(INDIRECT("BB4:BB"&amp;ROW()-1)),""))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IF(AND($A167&lt;&gt;"",$A167&lt;&gt;"TOTAL"),IF(AND([6]PDI_DES__DEDICACIÓN!$CO165&lt;&gt;"",[6]PDI_DES__DEDICACIÓN!$CO165&lt;&gt;0),[6]PDI_DES__DEDICACIÓN!$CO165,""),IF($A167="TOTAL",SUM(INDIRECT("BD4:BD"&amp;ROW()-1)),""))</f>
        <v/>
      </c>
      <c r="BE167" s="6" t="str">
        <f ca="1">IF(AND($A167&lt;&gt;"",$A167&lt;&gt;"TOTAL"),IF(AND([6]PDI_DES__DEDICACIÓN!$CQ165&lt;&gt;"",[6]PDI_DES__DEDICACIÓN!$CQ165&lt;&gt;0),[6]PDI_DES__DEDICACIÓN!$CQ165,""),IF($A167="TOTAL",SUM(INDIRECT("BE4:BE"&amp;ROW()-1)),""))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IF([6]PDI_DES__DEDICACIÓN!$B166&lt;&gt;"",[6]PDI_DES__DEDICACIÓN!$B166,IF(AND([6]PDI_DES__DEDICACIÓN!$B166="",[6]PDI_DES__DEDICACIÓN!$B167="",[6]PDI_DES__DEDICACIÓN!$B165=""),"","TOTAL"))</f>
        <v/>
      </c>
      <c r="B168" s="6" t="str">
        <f ca="1">IF(AND($A168&lt;&gt;"",$A168&lt;&gt;"TOTAL"),IF(AND([6]PDI_DES__DEDICACIÓN!$C166&lt;&gt;"",[6]PDI_DES__DEDICACIÓN!$C166&lt;&gt;0),[6]PDI_DES__DEDICACIÓN!$C166,""),IF($A168="TOTAL",SUM(INDIRECT("B4:B"&amp;ROW()-1)),""))</f>
        <v/>
      </c>
      <c r="C168" s="6" t="str">
        <f ca="1">IF(AND($A168&lt;&gt;"",$A168&lt;&gt;"TOTAL"),IF(AND([6]PDI_DES__DEDICACIÓN!$E166&lt;&gt;"",[6]PDI_DES__DEDICACIÓN!$E166&lt;&gt;0),[6]PDI_DES__DEDICACIÓN!$E166,""),IF($A168="TOTAL",SUM(INDIRECT("C4:C"&amp;ROW()-1)),""))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IF(AND($A168&lt;&gt;"",$A168&lt;&gt;"TOTAL"),IF(AND([6]PDI_DES__DEDICACIÓN!$H166&lt;&gt;"",[6]PDI_DES__DEDICACIÓN!$H166&lt;&gt;0),[6]PDI_DES__DEDICACIÓN!$H166,""),IF($A168="TOTAL",SUM(INDIRECT("E4:E"&amp;ROW()-1)),""))</f>
        <v/>
      </c>
      <c r="F168" s="6" t="str">
        <f ca="1">IF(AND($A168&lt;&gt;"",$A168&lt;&gt;"TOTAL"),IF(AND([6]PDI_DES__DEDICACIÓN!$J166&lt;&gt;"",[6]PDI_DES__DEDICACIÓN!$J166&lt;&gt;0),[6]PDI_DES__DEDICACIÓN!$J166,""),IF($A168="TOTAL",SUM(INDIRECT("F4:F"&amp;ROW()-1)),""))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IF(AND($A168&lt;&gt;"",$A168&lt;&gt;"TOTAL"),IF(AND([6]PDI_DES__DEDICACIÓN!$M166&lt;&gt;"",[6]PDI_DES__DEDICACIÓN!$M166&lt;&gt;0),[6]PDI_DES__DEDICACIÓN!$M166,""),IF($A168="TOTAL",SUM(INDIRECT("H4:H"&amp;ROW()-1)),""))</f>
        <v/>
      </c>
      <c r="I168" s="6" t="str">
        <f ca="1">IF(AND($A168&lt;&gt;"",$A168&lt;&gt;"TOTAL"),IF(AND([6]PDI_DES__DEDICACIÓN!$O166&lt;&gt;"",[6]PDI_DES__DEDICACIÓN!$O166&lt;&gt;0),[6]PDI_DES__DEDICACIÓN!$O166,""),IF($A168="TOTAL",SUM(INDIRECT("I4:I"&amp;ROW()-1)),""))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IF(AND($A168&lt;&gt;"",$A168&lt;&gt;"TOTAL"),IF(AND([6]PDI_DES__DEDICACIÓN!$R166&lt;&gt;"",[6]PDI_DES__DEDICACIÓN!$R166&lt;&gt;0),[6]PDI_DES__DEDICACIÓN!$R166,""),IF($A168="TOTAL",SUM(INDIRECT("K4:K"&amp;ROW()-1)),""))</f>
        <v/>
      </c>
      <c r="L168" s="6" t="str">
        <f ca="1">IF(AND($A168&lt;&gt;"",$A168&lt;&gt;"TOTAL"),IF(AND([6]PDI_DES__DEDICACIÓN!$T166&lt;&gt;"",[6]PDI_DES__DEDICACIÓN!$T166&lt;&gt;0),[6]PDI_DES__DEDICACIÓN!$T166,""),IF($A168="TOTAL",SUM(INDIRECT("L4:L"&amp;ROW()-1)),""))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IF(AND($A168&lt;&gt;"",$A168&lt;&gt;"TOTAL"),IF(AND([6]PDI_DES__DEDICACIÓN!$W166&lt;&gt;"",[6]PDI_DES__DEDICACIÓN!$W166&lt;&gt;0),[6]PDI_DES__DEDICACIÓN!$W166,""),IF($A168="TOTAL",SUM(INDIRECT("N4:N"&amp;ROW()-1)),""))</f>
        <v/>
      </c>
      <c r="O168" s="6" t="str">
        <f ca="1">IF(AND($A168&lt;&gt;"",$A168&lt;&gt;"TOTAL"),IF(AND([6]PDI_DES__DEDICACIÓN!$Y166&lt;&gt;"",[6]PDI_DES__DEDICACIÓN!$Y166&lt;&gt;0),[6]PDI_DES__DEDICACIÓN!$Y166,""),IF($A168="TOTAL",SUM(INDIRECT("O4:O"&amp;ROW()-1)),""))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IF(AND($A168&lt;&gt;"",$A168&lt;&gt;"TOTAL"),IF(AND([6]PDI_DES__DEDICACIÓN!$AB166&lt;&gt;"",[6]PDI_DES__DEDICACIÓN!$AB166&lt;&gt;0),[6]PDI_DES__DEDICACIÓN!$AB166,""),IF($A168="TOTAL",SUM(INDIRECT("Q4:Q"&amp;ROW()-1)),""))</f>
        <v/>
      </c>
      <c r="R168" s="6" t="str">
        <f ca="1">IF(AND($A168&lt;&gt;"",$A168&lt;&gt;"TOTAL"),IF(AND([6]PDI_DES__DEDICACIÓN!$AD166&lt;&gt;"",[6]PDI_DES__DEDICACIÓN!$AD166&lt;&gt;0),[6]PDI_DES__DEDICACIÓN!$AD166,""),IF($A168="TOTAL",SUM(INDIRECT("R4:R"&amp;ROW()-1)),""))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IF(AND($A168&lt;&gt;"",$A168&lt;&gt;"TOTAL"),IF(AND([6]PDI_DES__DEDICACIÓN!$AG166&lt;&gt;"",[6]PDI_DES__DEDICACIÓN!$AG166&lt;&gt;0),[6]PDI_DES__DEDICACIÓN!$AG166,""),IF($A168="TOTAL",SUM(INDIRECT("T4:T"&amp;ROW()-1)),""))</f>
        <v/>
      </c>
      <c r="U168" s="6" t="str">
        <f ca="1">IF(AND($A168&lt;&gt;"",$A168&lt;&gt;"TOTAL"),IF(AND([6]PDI_DES__DEDICACIÓN!$AI166&lt;&gt;"",[6]PDI_DES__DEDICACIÓN!$AI166&lt;&gt;0),[6]PDI_DES__DEDICACIÓN!$AI166,""),IF($A168="TOTAL",SUM(INDIRECT("U4:U"&amp;ROW()-1)),""))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IF(AND($A168&lt;&gt;"",$A168&lt;&gt;"TOTAL"),IF(AND([6]PDI_DES__DEDICACIÓN!$AL166&lt;&gt;"",[6]PDI_DES__DEDICACIÓN!$AL166&lt;&gt;0),[6]PDI_DES__DEDICACIÓN!$AL166,""),IF($A168="TOTAL",SUM(INDIRECT("W4:W"&amp;ROW()-1)),""))</f>
        <v/>
      </c>
      <c r="X168" s="6" t="str">
        <f ca="1">IF(AND($A168&lt;&gt;"",$A168&lt;&gt;"TOTAL"),IF(AND([6]PDI_DES__DEDICACIÓN!$AN166&lt;&gt;"",[6]PDI_DES__DEDICACIÓN!$AN166&lt;&gt;0),[6]PDI_DES__DEDICACIÓN!$AN166,""),IF($A168="TOTAL",SUM(INDIRECT("X4:X"&amp;ROW()-1)),""))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IF(AND($A168&lt;&gt;"",$A168&lt;&gt;"TOTAL"),IF(AND([6]PDI_DES__DEDICACIÓN!$AQ166&lt;&gt;"",[6]PDI_DES__DEDICACIÓN!$AQ166&lt;&gt;0),[6]PDI_DES__DEDICACIÓN!$AQ166,""),IF($A168="TOTAL",SUM(INDIRECT("Z4:Z"&amp;ROW()-1)),""))</f>
        <v/>
      </c>
      <c r="AA168" s="6" t="str">
        <f ca="1">IF(AND($A168&lt;&gt;"",$A168&lt;&gt;"TOTAL"),IF(AND([6]PDI_DES__DEDICACIÓN!$AS166&lt;&gt;"",[6]PDI_DES__DEDICACIÓN!$AS166&lt;&gt;0),[6]PDI_DES__DEDICACIÓN!$AS166,""),IF($A168="TOTAL",SUM(INDIRECT("AA4:AA"&amp;ROW()-1)),""))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IF(AND($A168&lt;&gt;"",$A168&lt;&gt;"TOTAL"),IF(AND([6]PDI_DES__DEDICACIÓN!$AV166&lt;&gt;"",[6]PDI_DES__DEDICACIÓN!$AV166&lt;&gt;0),[6]PDI_DES__DEDICACIÓN!$AV166,""),IF($A168="TOTAL",SUM(INDIRECT("AC4:AC"&amp;ROW()-1)),""))</f>
        <v/>
      </c>
      <c r="AD168" s="6" t="str">
        <f ca="1">IF(AND($A168&lt;&gt;"",$A168&lt;&gt;"TOTAL"),IF(AND([6]PDI_DES__DEDICACIÓN!$AX166&lt;&gt;"",[6]PDI_DES__DEDICACIÓN!$AX166&lt;&gt;0),[6]PDI_DES__DEDICACIÓN!$AX166,""),IF($A168="TOTAL",SUM(INDIRECT("AD4:AD"&amp;ROW()-1)),""))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IF(AND($A168&lt;&gt;"",$A168&lt;&gt;"TOTAL"),IF(AND([6]PDI_DES__DEDICACIÓN!$BA166&lt;&gt;"",[6]PDI_DES__DEDICACIÓN!$BA166&lt;&gt;0),[6]PDI_DES__DEDICACIÓN!$BA166,""),IF($A168="TOTAL",SUM(INDIRECT("AF4:AF"&amp;ROW()-1)),""))</f>
        <v/>
      </c>
      <c r="AG168" s="6" t="str">
        <f ca="1">IF(AND($A168&lt;&gt;"",$A168&lt;&gt;"TOTAL"),IF(AND([6]PDI_DES__DEDICACIÓN!$BC166&lt;&gt;"",[6]PDI_DES__DEDICACIÓN!$BC166&lt;&gt;0),[6]PDI_DES__DEDICACIÓN!$BC166,""),IF($A168="TOTAL",SUM(INDIRECT("AG4:AG"&amp;ROW()-1)),""))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IF(AND($A168&lt;&gt;"",$A168&lt;&gt;"TOTAL"),IF(AND([6]PDI_DES__DEDICACIÓN!$BF166&lt;&gt;"",[6]PDI_DES__DEDICACIÓN!$BF166&lt;&gt;0),[6]PDI_DES__DEDICACIÓN!$BF166,""),IF($A168="TOTAL",SUM(INDIRECT("AI4:AI"&amp;ROW()-1)),""))</f>
        <v/>
      </c>
      <c r="AJ168" s="6" t="str">
        <f ca="1">IF(AND($A168&lt;&gt;"",$A168&lt;&gt;"TOTAL"),IF(AND([6]PDI_DES__DEDICACIÓN!$BH166&lt;&gt;"",[6]PDI_DES__DEDICACIÓN!$BH166&lt;&gt;0),[6]PDI_DES__DEDICACIÓN!$BH166,""),IF($A168="TOTAL",SUM(INDIRECT("AJ4:AJ"&amp;ROW()-1)),""))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IF(AND($A168&lt;&gt;"",$A168&lt;&gt;"TOTAL"),IF(AND([6]PDI_DES__DEDICACIÓN!$BK166&lt;&gt;"",[6]PDI_DES__DEDICACIÓN!$BK166&lt;&gt;0),[6]PDI_DES__DEDICACIÓN!$BK166,""),IF($A168="TOTAL",SUM(INDIRECT("AL4:AL"&amp;ROW()-1)),""))</f>
        <v/>
      </c>
      <c r="AM168" s="6" t="str">
        <f ca="1">IF(AND($A168&lt;&gt;"",$A168&lt;&gt;"TOTAL"),IF(AND([6]PDI_DES__DEDICACIÓN!$BM166&lt;&gt;"",[6]PDI_DES__DEDICACIÓN!$BM166&lt;&gt;0),[6]PDI_DES__DEDICACIÓN!$BM166,""),IF($A168="TOTAL",SUM(INDIRECT("AM4:AM"&amp;ROW()-1)),""))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IF(AND($A168&lt;&gt;"",$A168&lt;&gt;"TOTAL"),IF(AND([6]PDI_DES__DEDICACIÓN!$BP166&lt;&gt;"",[6]PDI_DES__DEDICACIÓN!$BP166&lt;&gt;0),[6]PDI_DES__DEDICACIÓN!$BP166,""),IF($A168="TOTAL",SUM(INDIRECT("AO4:AO"&amp;ROW()-1)),""))</f>
        <v/>
      </c>
      <c r="AP168" s="6" t="str">
        <f ca="1">IF(AND($A168&lt;&gt;"",$A168&lt;&gt;"TOTAL"),IF(AND([6]PDI_DES__DEDICACIÓN!$BR166&lt;&gt;"",[6]PDI_DES__DEDICACIÓN!$BR166&lt;&gt;0),[6]PDI_DES__DEDICACIÓN!$BR166,""),IF($A168="TOTAL",SUM(INDIRECT("AP4:AP"&amp;ROW()-1)),""))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IF(AND($A168&lt;&gt;"",$A168&lt;&gt;"TOTAL"),IF(AND([6]PDI_DES__DEDICACIÓN!$BU166&lt;&gt;"",[6]PDI_DES__DEDICACIÓN!$BU166&lt;&gt;0),[6]PDI_DES__DEDICACIÓN!$BU166,""),IF($A168="TOTAL",SUM(INDIRECT("AR4:AR"&amp;ROW()-1)),""))</f>
        <v/>
      </c>
      <c r="AS168" s="6" t="str">
        <f ca="1">IF(AND($A168&lt;&gt;"",$A168&lt;&gt;"TOTAL"),IF(AND([6]PDI_DES__DEDICACIÓN!$BW166&lt;&gt;"",[6]PDI_DES__DEDICACIÓN!$BW166&lt;&gt;0),[6]PDI_DES__DEDICACIÓN!$BW166,""),IF($A168="TOTAL",SUM(INDIRECT("AS4:AS"&amp;ROW()-1)),""))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IF(AND($A168&lt;&gt;"",$A168&lt;&gt;"TOTAL"),IF(AND([6]PDI_DES__DEDICACIÓN!$BZ166&lt;&gt;"",[6]PDI_DES__DEDICACIÓN!$BZ166&lt;&gt;0),[6]PDI_DES__DEDICACIÓN!$BZ166,""),IF($A168="TOTAL",SUM(INDIRECT("AU4:AU"&amp;ROW()-1)),""))</f>
        <v/>
      </c>
      <c r="AV168" s="6" t="str">
        <f ca="1">IF(AND($A168&lt;&gt;"",$A168&lt;&gt;"TOTAL"),IF(AND([6]PDI_DES__DEDICACIÓN!$CB166&lt;&gt;"",[6]PDI_DES__DEDICACIÓN!$CB166&lt;&gt;0),[6]PDI_DES__DEDICACIÓN!$CB166,""),IF($A168="TOTAL",SUM(INDIRECT("AV4:AV"&amp;ROW()-1)),""))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IF(AND($A168&lt;&gt;"",$A168&lt;&gt;"TOTAL"),IF(AND([6]PDI_DES__DEDICACIÓN!$CE166&lt;&gt;"",[6]PDI_DES__DEDICACIÓN!$CE166&lt;&gt;0),[6]PDI_DES__DEDICACIÓN!$CE166,""),IF($A168="TOTAL",SUM(INDIRECT("AX4:AX"&amp;ROW()-1)),""))</f>
        <v/>
      </c>
      <c r="AY168" s="6" t="str">
        <f ca="1">IF(AND($A168&lt;&gt;"",$A168&lt;&gt;"TOTAL"),IF(AND([6]PDI_DES__DEDICACIÓN!$CG166&lt;&gt;"",[6]PDI_DES__DEDICACIÓN!$CG166&lt;&gt;0),[6]PDI_DES__DEDICACIÓN!$CG166,""),IF($A168="TOTAL",SUM(INDIRECT("AY4:AY"&amp;ROW()-1)),""))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IF(AND($A168&lt;&gt;"",$A168&lt;&gt;"TOTAL"),IF(AND([6]PDI_DES__DEDICACIÓN!$CJ166&lt;&gt;"",[6]PDI_DES__DEDICACIÓN!$CJ166&lt;&gt;0),[6]PDI_DES__DEDICACIÓN!$CJ166,""),IF($A168="TOTAL",SUM(INDIRECT("BA4:BA"&amp;ROW()-1)),""))</f>
        <v/>
      </c>
      <c r="BB168" s="6" t="str">
        <f ca="1">IF(AND($A168&lt;&gt;"",$A168&lt;&gt;"TOTAL"),IF(AND([6]PDI_DES__DEDICACIÓN!$CL166&lt;&gt;"",[6]PDI_DES__DEDICACIÓN!$CL166&lt;&gt;0),[6]PDI_DES__DEDICACIÓN!$CL166,""),IF($A168="TOTAL",SUM(INDIRECT("BB4:BB"&amp;ROW()-1)),""))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IF(AND($A168&lt;&gt;"",$A168&lt;&gt;"TOTAL"),IF(AND([6]PDI_DES__DEDICACIÓN!$CO166&lt;&gt;"",[6]PDI_DES__DEDICACIÓN!$CO166&lt;&gt;0),[6]PDI_DES__DEDICACIÓN!$CO166,""),IF($A168="TOTAL",SUM(INDIRECT("BD4:BD"&amp;ROW()-1)),""))</f>
        <v/>
      </c>
      <c r="BE168" s="6" t="str">
        <f ca="1">IF(AND($A168&lt;&gt;"",$A168&lt;&gt;"TOTAL"),IF(AND([6]PDI_DES__DEDICACIÓN!$CQ166&lt;&gt;"",[6]PDI_DES__DEDICACIÓN!$CQ166&lt;&gt;0),[6]PDI_DES__DEDICACIÓN!$CQ166,""),IF($A168="TOTAL",SUM(INDIRECT("BE4:BE"&amp;ROW()-1)),""))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IF([6]PDI_DES__DEDICACIÓN!$B167&lt;&gt;"",[6]PDI_DES__DEDICACIÓN!$B167,IF(AND([6]PDI_DES__DEDICACIÓN!$B167="",[6]PDI_DES__DEDICACIÓN!$B168="",[6]PDI_DES__DEDICACIÓN!$B166=""),"","TOTAL"))</f>
        <v/>
      </c>
      <c r="B169" s="6" t="str">
        <f ca="1">IF(AND($A169&lt;&gt;"",$A169&lt;&gt;"TOTAL"),IF(AND([6]PDI_DES__DEDICACIÓN!$C167&lt;&gt;"",[6]PDI_DES__DEDICACIÓN!$C167&lt;&gt;0),[6]PDI_DES__DEDICACIÓN!$C167,""),IF($A169="TOTAL",SUM(INDIRECT("B4:B"&amp;ROW()-1)),""))</f>
        <v/>
      </c>
      <c r="C169" s="6" t="str">
        <f ca="1">IF(AND($A169&lt;&gt;"",$A169&lt;&gt;"TOTAL"),IF(AND([6]PDI_DES__DEDICACIÓN!$E167&lt;&gt;"",[6]PDI_DES__DEDICACIÓN!$E167&lt;&gt;0),[6]PDI_DES__DEDICACIÓN!$E167,""),IF($A169="TOTAL",SUM(INDIRECT("C4:C"&amp;ROW()-1)),""))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IF(AND($A169&lt;&gt;"",$A169&lt;&gt;"TOTAL"),IF(AND([6]PDI_DES__DEDICACIÓN!$H167&lt;&gt;"",[6]PDI_DES__DEDICACIÓN!$H167&lt;&gt;0),[6]PDI_DES__DEDICACIÓN!$H167,""),IF($A169="TOTAL",SUM(INDIRECT("E4:E"&amp;ROW()-1)),""))</f>
        <v/>
      </c>
      <c r="F169" s="6" t="str">
        <f ca="1">IF(AND($A169&lt;&gt;"",$A169&lt;&gt;"TOTAL"),IF(AND([6]PDI_DES__DEDICACIÓN!$J167&lt;&gt;"",[6]PDI_DES__DEDICACIÓN!$J167&lt;&gt;0),[6]PDI_DES__DEDICACIÓN!$J167,""),IF($A169="TOTAL",SUM(INDIRECT("F4:F"&amp;ROW()-1)),""))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IF(AND($A169&lt;&gt;"",$A169&lt;&gt;"TOTAL"),IF(AND([6]PDI_DES__DEDICACIÓN!$M167&lt;&gt;"",[6]PDI_DES__DEDICACIÓN!$M167&lt;&gt;0),[6]PDI_DES__DEDICACIÓN!$M167,""),IF($A169="TOTAL",SUM(INDIRECT("H4:H"&amp;ROW()-1)),""))</f>
        <v/>
      </c>
      <c r="I169" s="6" t="str">
        <f ca="1">IF(AND($A169&lt;&gt;"",$A169&lt;&gt;"TOTAL"),IF(AND([6]PDI_DES__DEDICACIÓN!$O167&lt;&gt;"",[6]PDI_DES__DEDICACIÓN!$O167&lt;&gt;0),[6]PDI_DES__DEDICACIÓN!$O167,""),IF($A169="TOTAL",SUM(INDIRECT("I4:I"&amp;ROW()-1)),""))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IF(AND($A169&lt;&gt;"",$A169&lt;&gt;"TOTAL"),IF(AND([6]PDI_DES__DEDICACIÓN!$R167&lt;&gt;"",[6]PDI_DES__DEDICACIÓN!$R167&lt;&gt;0),[6]PDI_DES__DEDICACIÓN!$R167,""),IF($A169="TOTAL",SUM(INDIRECT("K4:K"&amp;ROW()-1)),""))</f>
        <v/>
      </c>
      <c r="L169" s="6" t="str">
        <f ca="1">IF(AND($A169&lt;&gt;"",$A169&lt;&gt;"TOTAL"),IF(AND([6]PDI_DES__DEDICACIÓN!$T167&lt;&gt;"",[6]PDI_DES__DEDICACIÓN!$T167&lt;&gt;0),[6]PDI_DES__DEDICACIÓN!$T167,""),IF($A169="TOTAL",SUM(INDIRECT("L4:L"&amp;ROW()-1)),""))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IF(AND($A169&lt;&gt;"",$A169&lt;&gt;"TOTAL"),IF(AND([6]PDI_DES__DEDICACIÓN!$W167&lt;&gt;"",[6]PDI_DES__DEDICACIÓN!$W167&lt;&gt;0),[6]PDI_DES__DEDICACIÓN!$W167,""),IF($A169="TOTAL",SUM(INDIRECT("N4:N"&amp;ROW()-1)),""))</f>
        <v/>
      </c>
      <c r="O169" s="6" t="str">
        <f ca="1">IF(AND($A169&lt;&gt;"",$A169&lt;&gt;"TOTAL"),IF(AND([6]PDI_DES__DEDICACIÓN!$Y167&lt;&gt;"",[6]PDI_DES__DEDICACIÓN!$Y167&lt;&gt;0),[6]PDI_DES__DEDICACIÓN!$Y167,""),IF($A169="TOTAL",SUM(INDIRECT("O4:O"&amp;ROW()-1)),""))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IF(AND($A169&lt;&gt;"",$A169&lt;&gt;"TOTAL"),IF(AND([6]PDI_DES__DEDICACIÓN!$AB167&lt;&gt;"",[6]PDI_DES__DEDICACIÓN!$AB167&lt;&gt;0),[6]PDI_DES__DEDICACIÓN!$AB167,""),IF($A169="TOTAL",SUM(INDIRECT("Q4:Q"&amp;ROW()-1)),""))</f>
        <v/>
      </c>
      <c r="R169" s="6" t="str">
        <f ca="1">IF(AND($A169&lt;&gt;"",$A169&lt;&gt;"TOTAL"),IF(AND([6]PDI_DES__DEDICACIÓN!$AD167&lt;&gt;"",[6]PDI_DES__DEDICACIÓN!$AD167&lt;&gt;0),[6]PDI_DES__DEDICACIÓN!$AD167,""),IF($A169="TOTAL",SUM(INDIRECT("R4:R"&amp;ROW()-1)),""))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IF(AND($A169&lt;&gt;"",$A169&lt;&gt;"TOTAL"),IF(AND([6]PDI_DES__DEDICACIÓN!$AG167&lt;&gt;"",[6]PDI_DES__DEDICACIÓN!$AG167&lt;&gt;0),[6]PDI_DES__DEDICACIÓN!$AG167,""),IF($A169="TOTAL",SUM(INDIRECT("T4:T"&amp;ROW()-1)),""))</f>
        <v/>
      </c>
      <c r="U169" s="6" t="str">
        <f ca="1">IF(AND($A169&lt;&gt;"",$A169&lt;&gt;"TOTAL"),IF(AND([6]PDI_DES__DEDICACIÓN!$AI167&lt;&gt;"",[6]PDI_DES__DEDICACIÓN!$AI167&lt;&gt;0),[6]PDI_DES__DEDICACIÓN!$AI167,""),IF($A169="TOTAL",SUM(INDIRECT("U4:U"&amp;ROW()-1)),""))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IF(AND($A169&lt;&gt;"",$A169&lt;&gt;"TOTAL"),IF(AND([6]PDI_DES__DEDICACIÓN!$AL167&lt;&gt;"",[6]PDI_DES__DEDICACIÓN!$AL167&lt;&gt;0),[6]PDI_DES__DEDICACIÓN!$AL167,""),IF($A169="TOTAL",SUM(INDIRECT("W4:W"&amp;ROW()-1)),""))</f>
        <v/>
      </c>
      <c r="X169" s="6" t="str">
        <f ca="1">IF(AND($A169&lt;&gt;"",$A169&lt;&gt;"TOTAL"),IF(AND([6]PDI_DES__DEDICACIÓN!$AN167&lt;&gt;"",[6]PDI_DES__DEDICACIÓN!$AN167&lt;&gt;0),[6]PDI_DES__DEDICACIÓN!$AN167,""),IF($A169="TOTAL",SUM(INDIRECT("X4:X"&amp;ROW()-1)),""))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IF(AND($A169&lt;&gt;"",$A169&lt;&gt;"TOTAL"),IF(AND([6]PDI_DES__DEDICACIÓN!$AQ167&lt;&gt;"",[6]PDI_DES__DEDICACIÓN!$AQ167&lt;&gt;0),[6]PDI_DES__DEDICACIÓN!$AQ167,""),IF($A169="TOTAL",SUM(INDIRECT("Z4:Z"&amp;ROW()-1)),""))</f>
        <v/>
      </c>
      <c r="AA169" s="6" t="str">
        <f ca="1">IF(AND($A169&lt;&gt;"",$A169&lt;&gt;"TOTAL"),IF(AND([6]PDI_DES__DEDICACIÓN!$AS167&lt;&gt;"",[6]PDI_DES__DEDICACIÓN!$AS167&lt;&gt;0),[6]PDI_DES__DEDICACIÓN!$AS167,""),IF($A169="TOTAL",SUM(INDIRECT("AA4:AA"&amp;ROW()-1)),""))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IF(AND($A169&lt;&gt;"",$A169&lt;&gt;"TOTAL"),IF(AND([6]PDI_DES__DEDICACIÓN!$AV167&lt;&gt;"",[6]PDI_DES__DEDICACIÓN!$AV167&lt;&gt;0),[6]PDI_DES__DEDICACIÓN!$AV167,""),IF($A169="TOTAL",SUM(INDIRECT("AC4:AC"&amp;ROW()-1)),""))</f>
        <v/>
      </c>
      <c r="AD169" s="6" t="str">
        <f ca="1">IF(AND($A169&lt;&gt;"",$A169&lt;&gt;"TOTAL"),IF(AND([6]PDI_DES__DEDICACIÓN!$AX167&lt;&gt;"",[6]PDI_DES__DEDICACIÓN!$AX167&lt;&gt;0),[6]PDI_DES__DEDICACIÓN!$AX167,""),IF($A169="TOTAL",SUM(INDIRECT("AD4:AD"&amp;ROW()-1)),""))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IF(AND($A169&lt;&gt;"",$A169&lt;&gt;"TOTAL"),IF(AND([6]PDI_DES__DEDICACIÓN!$BA167&lt;&gt;"",[6]PDI_DES__DEDICACIÓN!$BA167&lt;&gt;0),[6]PDI_DES__DEDICACIÓN!$BA167,""),IF($A169="TOTAL",SUM(INDIRECT("AF4:AF"&amp;ROW()-1)),""))</f>
        <v/>
      </c>
      <c r="AG169" s="6" t="str">
        <f ca="1">IF(AND($A169&lt;&gt;"",$A169&lt;&gt;"TOTAL"),IF(AND([6]PDI_DES__DEDICACIÓN!$BC167&lt;&gt;"",[6]PDI_DES__DEDICACIÓN!$BC167&lt;&gt;0),[6]PDI_DES__DEDICACIÓN!$BC167,""),IF($A169="TOTAL",SUM(INDIRECT("AG4:AG"&amp;ROW()-1)),""))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IF(AND($A169&lt;&gt;"",$A169&lt;&gt;"TOTAL"),IF(AND([6]PDI_DES__DEDICACIÓN!$BF167&lt;&gt;"",[6]PDI_DES__DEDICACIÓN!$BF167&lt;&gt;0),[6]PDI_DES__DEDICACIÓN!$BF167,""),IF($A169="TOTAL",SUM(INDIRECT("AI4:AI"&amp;ROW()-1)),""))</f>
        <v/>
      </c>
      <c r="AJ169" s="6" t="str">
        <f ca="1">IF(AND($A169&lt;&gt;"",$A169&lt;&gt;"TOTAL"),IF(AND([6]PDI_DES__DEDICACIÓN!$BH167&lt;&gt;"",[6]PDI_DES__DEDICACIÓN!$BH167&lt;&gt;0),[6]PDI_DES__DEDICACIÓN!$BH167,""),IF($A169="TOTAL",SUM(INDIRECT("AJ4:AJ"&amp;ROW()-1)),""))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IF(AND($A169&lt;&gt;"",$A169&lt;&gt;"TOTAL"),IF(AND([6]PDI_DES__DEDICACIÓN!$BK167&lt;&gt;"",[6]PDI_DES__DEDICACIÓN!$BK167&lt;&gt;0),[6]PDI_DES__DEDICACIÓN!$BK167,""),IF($A169="TOTAL",SUM(INDIRECT("AL4:AL"&amp;ROW()-1)),""))</f>
        <v/>
      </c>
      <c r="AM169" s="6" t="str">
        <f ca="1">IF(AND($A169&lt;&gt;"",$A169&lt;&gt;"TOTAL"),IF(AND([6]PDI_DES__DEDICACIÓN!$BM167&lt;&gt;"",[6]PDI_DES__DEDICACIÓN!$BM167&lt;&gt;0),[6]PDI_DES__DEDICACIÓN!$BM167,""),IF($A169="TOTAL",SUM(INDIRECT("AM4:AM"&amp;ROW()-1)),""))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IF(AND($A169&lt;&gt;"",$A169&lt;&gt;"TOTAL"),IF(AND([6]PDI_DES__DEDICACIÓN!$BP167&lt;&gt;"",[6]PDI_DES__DEDICACIÓN!$BP167&lt;&gt;0),[6]PDI_DES__DEDICACIÓN!$BP167,""),IF($A169="TOTAL",SUM(INDIRECT("AO4:AO"&amp;ROW()-1)),""))</f>
        <v/>
      </c>
      <c r="AP169" s="6" t="str">
        <f ca="1">IF(AND($A169&lt;&gt;"",$A169&lt;&gt;"TOTAL"),IF(AND([6]PDI_DES__DEDICACIÓN!$BR167&lt;&gt;"",[6]PDI_DES__DEDICACIÓN!$BR167&lt;&gt;0),[6]PDI_DES__DEDICACIÓN!$BR167,""),IF($A169="TOTAL",SUM(INDIRECT("AP4:AP"&amp;ROW()-1)),""))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IF(AND($A169&lt;&gt;"",$A169&lt;&gt;"TOTAL"),IF(AND([6]PDI_DES__DEDICACIÓN!$BU167&lt;&gt;"",[6]PDI_DES__DEDICACIÓN!$BU167&lt;&gt;0),[6]PDI_DES__DEDICACIÓN!$BU167,""),IF($A169="TOTAL",SUM(INDIRECT("AR4:AR"&amp;ROW()-1)),""))</f>
        <v/>
      </c>
      <c r="AS169" s="6" t="str">
        <f ca="1">IF(AND($A169&lt;&gt;"",$A169&lt;&gt;"TOTAL"),IF(AND([6]PDI_DES__DEDICACIÓN!$BW167&lt;&gt;"",[6]PDI_DES__DEDICACIÓN!$BW167&lt;&gt;0),[6]PDI_DES__DEDICACIÓN!$BW167,""),IF($A169="TOTAL",SUM(INDIRECT("AS4:AS"&amp;ROW()-1)),""))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IF(AND($A169&lt;&gt;"",$A169&lt;&gt;"TOTAL"),IF(AND([6]PDI_DES__DEDICACIÓN!$BZ167&lt;&gt;"",[6]PDI_DES__DEDICACIÓN!$BZ167&lt;&gt;0),[6]PDI_DES__DEDICACIÓN!$BZ167,""),IF($A169="TOTAL",SUM(INDIRECT("AU4:AU"&amp;ROW()-1)),""))</f>
        <v/>
      </c>
      <c r="AV169" s="6" t="str">
        <f ca="1">IF(AND($A169&lt;&gt;"",$A169&lt;&gt;"TOTAL"),IF(AND([6]PDI_DES__DEDICACIÓN!$CB167&lt;&gt;"",[6]PDI_DES__DEDICACIÓN!$CB167&lt;&gt;0),[6]PDI_DES__DEDICACIÓN!$CB167,""),IF($A169="TOTAL",SUM(INDIRECT("AV4:AV"&amp;ROW()-1)),""))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IF(AND($A169&lt;&gt;"",$A169&lt;&gt;"TOTAL"),IF(AND([6]PDI_DES__DEDICACIÓN!$CE167&lt;&gt;"",[6]PDI_DES__DEDICACIÓN!$CE167&lt;&gt;0),[6]PDI_DES__DEDICACIÓN!$CE167,""),IF($A169="TOTAL",SUM(INDIRECT("AX4:AX"&amp;ROW()-1)),""))</f>
        <v/>
      </c>
      <c r="AY169" s="6" t="str">
        <f ca="1">IF(AND($A169&lt;&gt;"",$A169&lt;&gt;"TOTAL"),IF(AND([6]PDI_DES__DEDICACIÓN!$CG167&lt;&gt;"",[6]PDI_DES__DEDICACIÓN!$CG167&lt;&gt;0),[6]PDI_DES__DEDICACIÓN!$CG167,""),IF($A169="TOTAL",SUM(INDIRECT("AY4:AY"&amp;ROW()-1)),""))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IF(AND($A169&lt;&gt;"",$A169&lt;&gt;"TOTAL"),IF(AND([6]PDI_DES__DEDICACIÓN!$CJ167&lt;&gt;"",[6]PDI_DES__DEDICACIÓN!$CJ167&lt;&gt;0),[6]PDI_DES__DEDICACIÓN!$CJ167,""),IF($A169="TOTAL",SUM(INDIRECT("BA4:BA"&amp;ROW()-1)),""))</f>
        <v/>
      </c>
      <c r="BB169" s="6" t="str">
        <f ca="1">IF(AND($A169&lt;&gt;"",$A169&lt;&gt;"TOTAL"),IF(AND([6]PDI_DES__DEDICACIÓN!$CL167&lt;&gt;"",[6]PDI_DES__DEDICACIÓN!$CL167&lt;&gt;0),[6]PDI_DES__DEDICACIÓN!$CL167,""),IF($A169="TOTAL",SUM(INDIRECT("BB4:BB"&amp;ROW()-1)),""))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IF(AND($A169&lt;&gt;"",$A169&lt;&gt;"TOTAL"),IF(AND([6]PDI_DES__DEDICACIÓN!$CO167&lt;&gt;"",[6]PDI_DES__DEDICACIÓN!$CO167&lt;&gt;0),[6]PDI_DES__DEDICACIÓN!$CO167,""),IF($A169="TOTAL",SUM(INDIRECT("BD4:BD"&amp;ROW()-1)),""))</f>
        <v/>
      </c>
      <c r="BE169" s="6" t="str">
        <f ca="1">IF(AND($A169&lt;&gt;"",$A169&lt;&gt;"TOTAL"),IF(AND([6]PDI_DES__DEDICACIÓN!$CQ167&lt;&gt;"",[6]PDI_DES__DEDICACIÓN!$CQ167&lt;&gt;0),[6]PDI_DES__DEDICACIÓN!$CQ167,""),IF($A169="TOTAL",SUM(INDIRECT("BE4:BE"&amp;ROW()-1)),""))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IF([6]PDI_DES__DEDICACIÓN!$B168&lt;&gt;"",[6]PDI_DES__DEDICACIÓN!$B168,IF(AND([6]PDI_DES__DEDICACIÓN!$B168="",[6]PDI_DES__DEDICACIÓN!$B169="",[6]PDI_DES__DEDICACIÓN!$B167=""),"","TOTAL"))</f>
        <v/>
      </c>
      <c r="B170" s="6" t="str">
        <f ca="1">IF(AND($A170&lt;&gt;"",$A170&lt;&gt;"TOTAL"),IF(AND([6]PDI_DES__DEDICACIÓN!$C168&lt;&gt;"",[6]PDI_DES__DEDICACIÓN!$C168&lt;&gt;0),[6]PDI_DES__DEDICACIÓN!$C168,""),IF($A170="TOTAL",SUM(INDIRECT("B4:B"&amp;ROW()-1)),""))</f>
        <v/>
      </c>
      <c r="C170" s="6" t="str">
        <f ca="1">IF(AND($A170&lt;&gt;"",$A170&lt;&gt;"TOTAL"),IF(AND([6]PDI_DES__DEDICACIÓN!$E168&lt;&gt;"",[6]PDI_DES__DEDICACIÓN!$E168&lt;&gt;0),[6]PDI_DES__DEDICACIÓN!$E168,""),IF($A170="TOTAL",SUM(INDIRECT("C4:C"&amp;ROW()-1)),""))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IF(AND($A170&lt;&gt;"",$A170&lt;&gt;"TOTAL"),IF(AND([6]PDI_DES__DEDICACIÓN!$H168&lt;&gt;"",[6]PDI_DES__DEDICACIÓN!$H168&lt;&gt;0),[6]PDI_DES__DEDICACIÓN!$H168,""),IF($A170="TOTAL",SUM(INDIRECT("E4:E"&amp;ROW()-1)),""))</f>
        <v/>
      </c>
      <c r="F170" s="6" t="str">
        <f ca="1">IF(AND($A170&lt;&gt;"",$A170&lt;&gt;"TOTAL"),IF(AND([6]PDI_DES__DEDICACIÓN!$J168&lt;&gt;"",[6]PDI_DES__DEDICACIÓN!$J168&lt;&gt;0),[6]PDI_DES__DEDICACIÓN!$J168,""),IF($A170="TOTAL",SUM(INDIRECT("F4:F"&amp;ROW()-1)),""))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IF(AND($A170&lt;&gt;"",$A170&lt;&gt;"TOTAL"),IF(AND([6]PDI_DES__DEDICACIÓN!$M168&lt;&gt;"",[6]PDI_DES__DEDICACIÓN!$M168&lt;&gt;0),[6]PDI_DES__DEDICACIÓN!$M168,""),IF($A170="TOTAL",SUM(INDIRECT("H4:H"&amp;ROW()-1)),""))</f>
        <v/>
      </c>
      <c r="I170" s="6" t="str">
        <f ca="1">IF(AND($A170&lt;&gt;"",$A170&lt;&gt;"TOTAL"),IF(AND([6]PDI_DES__DEDICACIÓN!$O168&lt;&gt;"",[6]PDI_DES__DEDICACIÓN!$O168&lt;&gt;0),[6]PDI_DES__DEDICACIÓN!$O168,""),IF($A170="TOTAL",SUM(INDIRECT("I4:I"&amp;ROW()-1)),""))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IF(AND($A170&lt;&gt;"",$A170&lt;&gt;"TOTAL"),IF(AND([6]PDI_DES__DEDICACIÓN!$R168&lt;&gt;"",[6]PDI_DES__DEDICACIÓN!$R168&lt;&gt;0),[6]PDI_DES__DEDICACIÓN!$R168,""),IF($A170="TOTAL",SUM(INDIRECT("K4:K"&amp;ROW()-1)),""))</f>
        <v/>
      </c>
      <c r="L170" s="6" t="str">
        <f ca="1">IF(AND($A170&lt;&gt;"",$A170&lt;&gt;"TOTAL"),IF(AND([6]PDI_DES__DEDICACIÓN!$T168&lt;&gt;"",[6]PDI_DES__DEDICACIÓN!$T168&lt;&gt;0),[6]PDI_DES__DEDICACIÓN!$T168,""),IF($A170="TOTAL",SUM(INDIRECT("L4:L"&amp;ROW()-1)),""))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IF(AND($A170&lt;&gt;"",$A170&lt;&gt;"TOTAL"),IF(AND([6]PDI_DES__DEDICACIÓN!$W168&lt;&gt;"",[6]PDI_DES__DEDICACIÓN!$W168&lt;&gt;0),[6]PDI_DES__DEDICACIÓN!$W168,""),IF($A170="TOTAL",SUM(INDIRECT("N4:N"&amp;ROW()-1)),""))</f>
        <v/>
      </c>
      <c r="O170" s="6" t="str">
        <f ca="1">IF(AND($A170&lt;&gt;"",$A170&lt;&gt;"TOTAL"),IF(AND([6]PDI_DES__DEDICACIÓN!$Y168&lt;&gt;"",[6]PDI_DES__DEDICACIÓN!$Y168&lt;&gt;0),[6]PDI_DES__DEDICACIÓN!$Y168,""),IF($A170="TOTAL",SUM(INDIRECT("O4:O"&amp;ROW()-1)),""))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IF(AND($A170&lt;&gt;"",$A170&lt;&gt;"TOTAL"),IF(AND([6]PDI_DES__DEDICACIÓN!$AB168&lt;&gt;"",[6]PDI_DES__DEDICACIÓN!$AB168&lt;&gt;0),[6]PDI_DES__DEDICACIÓN!$AB168,""),IF($A170="TOTAL",SUM(INDIRECT("Q4:Q"&amp;ROW()-1)),""))</f>
        <v/>
      </c>
      <c r="R170" s="6" t="str">
        <f ca="1">IF(AND($A170&lt;&gt;"",$A170&lt;&gt;"TOTAL"),IF(AND([6]PDI_DES__DEDICACIÓN!$AD168&lt;&gt;"",[6]PDI_DES__DEDICACIÓN!$AD168&lt;&gt;0),[6]PDI_DES__DEDICACIÓN!$AD168,""),IF($A170="TOTAL",SUM(INDIRECT("R4:R"&amp;ROW()-1)),""))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IF(AND($A170&lt;&gt;"",$A170&lt;&gt;"TOTAL"),IF(AND([6]PDI_DES__DEDICACIÓN!$AG168&lt;&gt;"",[6]PDI_DES__DEDICACIÓN!$AG168&lt;&gt;0),[6]PDI_DES__DEDICACIÓN!$AG168,""),IF($A170="TOTAL",SUM(INDIRECT("T4:T"&amp;ROW()-1)),""))</f>
        <v/>
      </c>
      <c r="U170" s="6" t="str">
        <f ca="1">IF(AND($A170&lt;&gt;"",$A170&lt;&gt;"TOTAL"),IF(AND([6]PDI_DES__DEDICACIÓN!$AI168&lt;&gt;"",[6]PDI_DES__DEDICACIÓN!$AI168&lt;&gt;0),[6]PDI_DES__DEDICACIÓN!$AI168,""),IF($A170="TOTAL",SUM(INDIRECT("U4:U"&amp;ROW()-1)),""))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IF(AND($A170&lt;&gt;"",$A170&lt;&gt;"TOTAL"),IF(AND([6]PDI_DES__DEDICACIÓN!$AL168&lt;&gt;"",[6]PDI_DES__DEDICACIÓN!$AL168&lt;&gt;0),[6]PDI_DES__DEDICACIÓN!$AL168,""),IF($A170="TOTAL",SUM(INDIRECT("W4:W"&amp;ROW()-1)),""))</f>
        <v/>
      </c>
      <c r="X170" s="6" t="str">
        <f ca="1">IF(AND($A170&lt;&gt;"",$A170&lt;&gt;"TOTAL"),IF(AND([6]PDI_DES__DEDICACIÓN!$AN168&lt;&gt;"",[6]PDI_DES__DEDICACIÓN!$AN168&lt;&gt;0),[6]PDI_DES__DEDICACIÓN!$AN168,""),IF($A170="TOTAL",SUM(INDIRECT("X4:X"&amp;ROW()-1)),""))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IF(AND($A170&lt;&gt;"",$A170&lt;&gt;"TOTAL"),IF(AND([6]PDI_DES__DEDICACIÓN!$AQ168&lt;&gt;"",[6]PDI_DES__DEDICACIÓN!$AQ168&lt;&gt;0),[6]PDI_DES__DEDICACIÓN!$AQ168,""),IF($A170="TOTAL",SUM(INDIRECT("Z4:Z"&amp;ROW()-1)),""))</f>
        <v/>
      </c>
      <c r="AA170" s="6" t="str">
        <f ca="1">IF(AND($A170&lt;&gt;"",$A170&lt;&gt;"TOTAL"),IF(AND([6]PDI_DES__DEDICACIÓN!$AS168&lt;&gt;"",[6]PDI_DES__DEDICACIÓN!$AS168&lt;&gt;0),[6]PDI_DES__DEDICACIÓN!$AS168,""),IF($A170="TOTAL",SUM(INDIRECT("AA4:AA"&amp;ROW()-1)),""))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IF(AND($A170&lt;&gt;"",$A170&lt;&gt;"TOTAL"),IF(AND([6]PDI_DES__DEDICACIÓN!$AV168&lt;&gt;"",[6]PDI_DES__DEDICACIÓN!$AV168&lt;&gt;0),[6]PDI_DES__DEDICACIÓN!$AV168,""),IF($A170="TOTAL",SUM(INDIRECT("AC4:AC"&amp;ROW()-1)),""))</f>
        <v/>
      </c>
      <c r="AD170" s="6" t="str">
        <f ca="1">IF(AND($A170&lt;&gt;"",$A170&lt;&gt;"TOTAL"),IF(AND([6]PDI_DES__DEDICACIÓN!$AX168&lt;&gt;"",[6]PDI_DES__DEDICACIÓN!$AX168&lt;&gt;0),[6]PDI_DES__DEDICACIÓN!$AX168,""),IF($A170="TOTAL",SUM(INDIRECT("AD4:AD"&amp;ROW()-1)),""))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IF(AND($A170&lt;&gt;"",$A170&lt;&gt;"TOTAL"),IF(AND([6]PDI_DES__DEDICACIÓN!$BA168&lt;&gt;"",[6]PDI_DES__DEDICACIÓN!$BA168&lt;&gt;0),[6]PDI_DES__DEDICACIÓN!$BA168,""),IF($A170="TOTAL",SUM(INDIRECT("AF4:AF"&amp;ROW()-1)),""))</f>
        <v/>
      </c>
      <c r="AG170" s="6" t="str">
        <f ca="1">IF(AND($A170&lt;&gt;"",$A170&lt;&gt;"TOTAL"),IF(AND([6]PDI_DES__DEDICACIÓN!$BC168&lt;&gt;"",[6]PDI_DES__DEDICACIÓN!$BC168&lt;&gt;0),[6]PDI_DES__DEDICACIÓN!$BC168,""),IF($A170="TOTAL",SUM(INDIRECT("AG4:AG"&amp;ROW()-1)),""))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IF(AND($A170&lt;&gt;"",$A170&lt;&gt;"TOTAL"),IF(AND([6]PDI_DES__DEDICACIÓN!$BF168&lt;&gt;"",[6]PDI_DES__DEDICACIÓN!$BF168&lt;&gt;0),[6]PDI_DES__DEDICACIÓN!$BF168,""),IF($A170="TOTAL",SUM(INDIRECT("AI4:AI"&amp;ROW()-1)),""))</f>
        <v/>
      </c>
      <c r="AJ170" s="6" t="str">
        <f ca="1">IF(AND($A170&lt;&gt;"",$A170&lt;&gt;"TOTAL"),IF(AND([6]PDI_DES__DEDICACIÓN!$BH168&lt;&gt;"",[6]PDI_DES__DEDICACIÓN!$BH168&lt;&gt;0),[6]PDI_DES__DEDICACIÓN!$BH168,""),IF($A170="TOTAL",SUM(INDIRECT("AJ4:AJ"&amp;ROW()-1)),""))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IF(AND($A170&lt;&gt;"",$A170&lt;&gt;"TOTAL"),IF(AND([6]PDI_DES__DEDICACIÓN!$BK168&lt;&gt;"",[6]PDI_DES__DEDICACIÓN!$BK168&lt;&gt;0),[6]PDI_DES__DEDICACIÓN!$BK168,""),IF($A170="TOTAL",SUM(INDIRECT("AL4:AL"&amp;ROW()-1)),""))</f>
        <v/>
      </c>
      <c r="AM170" s="6" t="str">
        <f ca="1">IF(AND($A170&lt;&gt;"",$A170&lt;&gt;"TOTAL"),IF(AND([6]PDI_DES__DEDICACIÓN!$BM168&lt;&gt;"",[6]PDI_DES__DEDICACIÓN!$BM168&lt;&gt;0),[6]PDI_DES__DEDICACIÓN!$BM168,""),IF($A170="TOTAL",SUM(INDIRECT("AM4:AM"&amp;ROW()-1)),""))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IF(AND($A170&lt;&gt;"",$A170&lt;&gt;"TOTAL"),IF(AND([6]PDI_DES__DEDICACIÓN!$BP168&lt;&gt;"",[6]PDI_DES__DEDICACIÓN!$BP168&lt;&gt;0),[6]PDI_DES__DEDICACIÓN!$BP168,""),IF($A170="TOTAL",SUM(INDIRECT("AO4:AO"&amp;ROW()-1)),""))</f>
        <v/>
      </c>
      <c r="AP170" s="6" t="str">
        <f ca="1">IF(AND($A170&lt;&gt;"",$A170&lt;&gt;"TOTAL"),IF(AND([6]PDI_DES__DEDICACIÓN!$BR168&lt;&gt;"",[6]PDI_DES__DEDICACIÓN!$BR168&lt;&gt;0),[6]PDI_DES__DEDICACIÓN!$BR168,""),IF($A170="TOTAL",SUM(INDIRECT("AP4:AP"&amp;ROW()-1)),""))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IF(AND($A170&lt;&gt;"",$A170&lt;&gt;"TOTAL"),IF(AND([6]PDI_DES__DEDICACIÓN!$BU168&lt;&gt;"",[6]PDI_DES__DEDICACIÓN!$BU168&lt;&gt;0),[6]PDI_DES__DEDICACIÓN!$BU168,""),IF($A170="TOTAL",SUM(INDIRECT("AR4:AR"&amp;ROW()-1)),""))</f>
        <v/>
      </c>
      <c r="AS170" s="6" t="str">
        <f ca="1">IF(AND($A170&lt;&gt;"",$A170&lt;&gt;"TOTAL"),IF(AND([6]PDI_DES__DEDICACIÓN!$BW168&lt;&gt;"",[6]PDI_DES__DEDICACIÓN!$BW168&lt;&gt;0),[6]PDI_DES__DEDICACIÓN!$BW168,""),IF($A170="TOTAL",SUM(INDIRECT("AS4:AS"&amp;ROW()-1)),""))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IF(AND($A170&lt;&gt;"",$A170&lt;&gt;"TOTAL"),IF(AND([6]PDI_DES__DEDICACIÓN!$BZ168&lt;&gt;"",[6]PDI_DES__DEDICACIÓN!$BZ168&lt;&gt;0),[6]PDI_DES__DEDICACIÓN!$BZ168,""),IF($A170="TOTAL",SUM(INDIRECT("AU4:AU"&amp;ROW()-1)),""))</f>
        <v/>
      </c>
      <c r="AV170" s="6" t="str">
        <f ca="1">IF(AND($A170&lt;&gt;"",$A170&lt;&gt;"TOTAL"),IF(AND([6]PDI_DES__DEDICACIÓN!$CB168&lt;&gt;"",[6]PDI_DES__DEDICACIÓN!$CB168&lt;&gt;0),[6]PDI_DES__DEDICACIÓN!$CB168,""),IF($A170="TOTAL",SUM(INDIRECT("AV4:AV"&amp;ROW()-1)),""))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IF(AND($A170&lt;&gt;"",$A170&lt;&gt;"TOTAL"),IF(AND([6]PDI_DES__DEDICACIÓN!$CE168&lt;&gt;"",[6]PDI_DES__DEDICACIÓN!$CE168&lt;&gt;0),[6]PDI_DES__DEDICACIÓN!$CE168,""),IF($A170="TOTAL",SUM(INDIRECT("AX4:AX"&amp;ROW()-1)),""))</f>
        <v/>
      </c>
      <c r="AY170" s="6" t="str">
        <f ca="1">IF(AND($A170&lt;&gt;"",$A170&lt;&gt;"TOTAL"),IF(AND([6]PDI_DES__DEDICACIÓN!$CG168&lt;&gt;"",[6]PDI_DES__DEDICACIÓN!$CG168&lt;&gt;0),[6]PDI_DES__DEDICACIÓN!$CG168,""),IF($A170="TOTAL",SUM(INDIRECT("AY4:AY"&amp;ROW()-1)),""))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IF(AND($A170&lt;&gt;"",$A170&lt;&gt;"TOTAL"),IF(AND([6]PDI_DES__DEDICACIÓN!$CJ168&lt;&gt;"",[6]PDI_DES__DEDICACIÓN!$CJ168&lt;&gt;0),[6]PDI_DES__DEDICACIÓN!$CJ168,""),IF($A170="TOTAL",SUM(INDIRECT("BA4:BA"&amp;ROW()-1)),""))</f>
        <v/>
      </c>
      <c r="BB170" s="6" t="str">
        <f ca="1">IF(AND($A170&lt;&gt;"",$A170&lt;&gt;"TOTAL"),IF(AND([6]PDI_DES__DEDICACIÓN!$CL168&lt;&gt;"",[6]PDI_DES__DEDICACIÓN!$CL168&lt;&gt;0),[6]PDI_DES__DEDICACIÓN!$CL168,""),IF($A170="TOTAL",SUM(INDIRECT("BB4:BB"&amp;ROW()-1)),""))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IF(AND($A170&lt;&gt;"",$A170&lt;&gt;"TOTAL"),IF(AND([6]PDI_DES__DEDICACIÓN!$CO168&lt;&gt;"",[6]PDI_DES__DEDICACIÓN!$CO168&lt;&gt;0),[6]PDI_DES__DEDICACIÓN!$CO168,""),IF($A170="TOTAL",SUM(INDIRECT("BD4:BD"&amp;ROW()-1)),""))</f>
        <v/>
      </c>
      <c r="BE170" s="6" t="str">
        <f ca="1">IF(AND($A170&lt;&gt;"",$A170&lt;&gt;"TOTAL"),IF(AND([6]PDI_DES__DEDICACIÓN!$CQ168&lt;&gt;"",[6]PDI_DES__DEDICACIÓN!$CQ168&lt;&gt;0),[6]PDI_DES__DEDICACIÓN!$CQ168,""),IF($A170="TOTAL",SUM(INDIRECT("BE4:BE"&amp;ROW()-1)),""))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IF([6]PDI_DES__DEDICACIÓN!$B169&lt;&gt;"",[6]PDI_DES__DEDICACIÓN!$B169,IF(AND([6]PDI_DES__DEDICACIÓN!$B169="",[6]PDI_DES__DEDICACIÓN!$B170="",[6]PDI_DES__DEDICACIÓN!$B168=""),"","TOTAL"))</f>
        <v/>
      </c>
      <c r="B171" s="6" t="str">
        <f ca="1">IF(AND($A171&lt;&gt;"",$A171&lt;&gt;"TOTAL"),IF(AND([6]PDI_DES__DEDICACIÓN!$C169&lt;&gt;"",[6]PDI_DES__DEDICACIÓN!$C169&lt;&gt;0),[6]PDI_DES__DEDICACIÓN!$C169,""),IF($A171="TOTAL",SUM(INDIRECT("B4:B"&amp;ROW()-1)),""))</f>
        <v/>
      </c>
      <c r="C171" s="6" t="str">
        <f ca="1">IF(AND($A171&lt;&gt;"",$A171&lt;&gt;"TOTAL"),IF(AND([6]PDI_DES__DEDICACIÓN!$E169&lt;&gt;"",[6]PDI_DES__DEDICACIÓN!$E169&lt;&gt;0),[6]PDI_DES__DEDICACIÓN!$E169,""),IF($A171="TOTAL",SUM(INDIRECT("C4:C"&amp;ROW()-1)),""))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IF(AND($A171&lt;&gt;"",$A171&lt;&gt;"TOTAL"),IF(AND([6]PDI_DES__DEDICACIÓN!$H169&lt;&gt;"",[6]PDI_DES__DEDICACIÓN!$H169&lt;&gt;0),[6]PDI_DES__DEDICACIÓN!$H169,""),IF($A171="TOTAL",SUM(INDIRECT("E4:E"&amp;ROW()-1)),""))</f>
        <v/>
      </c>
      <c r="F171" s="6" t="str">
        <f ca="1">IF(AND($A171&lt;&gt;"",$A171&lt;&gt;"TOTAL"),IF(AND([6]PDI_DES__DEDICACIÓN!$J169&lt;&gt;"",[6]PDI_DES__DEDICACIÓN!$J169&lt;&gt;0),[6]PDI_DES__DEDICACIÓN!$J169,""),IF($A171="TOTAL",SUM(INDIRECT("F4:F"&amp;ROW()-1)),""))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IF(AND($A171&lt;&gt;"",$A171&lt;&gt;"TOTAL"),IF(AND([6]PDI_DES__DEDICACIÓN!$M169&lt;&gt;"",[6]PDI_DES__DEDICACIÓN!$M169&lt;&gt;0),[6]PDI_DES__DEDICACIÓN!$M169,""),IF($A171="TOTAL",SUM(INDIRECT("H4:H"&amp;ROW()-1)),""))</f>
        <v/>
      </c>
      <c r="I171" s="6" t="str">
        <f ca="1">IF(AND($A171&lt;&gt;"",$A171&lt;&gt;"TOTAL"),IF(AND([6]PDI_DES__DEDICACIÓN!$O169&lt;&gt;"",[6]PDI_DES__DEDICACIÓN!$O169&lt;&gt;0),[6]PDI_DES__DEDICACIÓN!$O169,""),IF($A171="TOTAL",SUM(INDIRECT("I4:I"&amp;ROW()-1)),""))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IF(AND($A171&lt;&gt;"",$A171&lt;&gt;"TOTAL"),IF(AND([6]PDI_DES__DEDICACIÓN!$R169&lt;&gt;"",[6]PDI_DES__DEDICACIÓN!$R169&lt;&gt;0),[6]PDI_DES__DEDICACIÓN!$R169,""),IF($A171="TOTAL",SUM(INDIRECT("K4:K"&amp;ROW()-1)),""))</f>
        <v/>
      </c>
      <c r="L171" s="6" t="str">
        <f ca="1">IF(AND($A171&lt;&gt;"",$A171&lt;&gt;"TOTAL"),IF(AND([6]PDI_DES__DEDICACIÓN!$T169&lt;&gt;"",[6]PDI_DES__DEDICACIÓN!$T169&lt;&gt;0),[6]PDI_DES__DEDICACIÓN!$T169,""),IF($A171="TOTAL",SUM(INDIRECT("L4:L"&amp;ROW()-1)),""))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IF(AND($A171&lt;&gt;"",$A171&lt;&gt;"TOTAL"),IF(AND([6]PDI_DES__DEDICACIÓN!$W169&lt;&gt;"",[6]PDI_DES__DEDICACIÓN!$W169&lt;&gt;0),[6]PDI_DES__DEDICACIÓN!$W169,""),IF($A171="TOTAL",SUM(INDIRECT("N4:N"&amp;ROW()-1)),""))</f>
        <v/>
      </c>
      <c r="O171" s="6" t="str">
        <f ca="1">IF(AND($A171&lt;&gt;"",$A171&lt;&gt;"TOTAL"),IF(AND([6]PDI_DES__DEDICACIÓN!$Y169&lt;&gt;"",[6]PDI_DES__DEDICACIÓN!$Y169&lt;&gt;0),[6]PDI_DES__DEDICACIÓN!$Y169,""),IF($A171="TOTAL",SUM(INDIRECT("O4:O"&amp;ROW()-1)),""))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IF(AND($A171&lt;&gt;"",$A171&lt;&gt;"TOTAL"),IF(AND([6]PDI_DES__DEDICACIÓN!$AB169&lt;&gt;"",[6]PDI_DES__DEDICACIÓN!$AB169&lt;&gt;0),[6]PDI_DES__DEDICACIÓN!$AB169,""),IF($A171="TOTAL",SUM(INDIRECT("Q4:Q"&amp;ROW()-1)),""))</f>
        <v/>
      </c>
      <c r="R171" s="6" t="str">
        <f ca="1">IF(AND($A171&lt;&gt;"",$A171&lt;&gt;"TOTAL"),IF(AND([6]PDI_DES__DEDICACIÓN!$AD169&lt;&gt;"",[6]PDI_DES__DEDICACIÓN!$AD169&lt;&gt;0),[6]PDI_DES__DEDICACIÓN!$AD169,""),IF($A171="TOTAL",SUM(INDIRECT("R4:R"&amp;ROW()-1)),""))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IF(AND($A171&lt;&gt;"",$A171&lt;&gt;"TOTAL"),IF(AND([6]PDI_DES__DEDICACIÓN!$AG169&lt;&gt;"",[6]PDI_DES__DEDICACIÓN!$AG169&lt;&gt;0),[6]PDI_DES__DEDICACIÓN!$AG169,""),IF($A171="TOTAL",SUM(INDIRECT("T4:T"&amp;ROW()-1)),""))</f>
        <v/>
      </c>
      <c r="U171" s="6" t="str">
        <f ca="1">IF(AND($A171&lt;&gt;"",$A171&lt;&gt;"TOTAL"),IF(AND([6]PDI_DES__DEDICACIÓN!$AI169&lt;&gt;"",[6]PDI_DES__DEDICACIÓN!$AI169&lt;&gt;0),[6]PDI_DES__DEDICACIÓN!$AI169,""),IF($A171="TOTAL",SUM(INDIRECT("U4:U"&amp;ROW()-1)),""))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IF(AND($A171&lt;&gt;"",$A171&lt;&gt;"TOTAL"),IF(AND([6]PDI_DES__DEDICACIÓN!$AL169&lt;&gt;"",[6]PDI_DES__DEDICACIÓN!$AL169&lt;&gt;0),[6]PDI_DES__DEDICACIÓN!$AL169,""),IF($A171="TOTAL",SUM(INDIRECT("W4:W"&amp;ROW()-1)),""))</f>
        <v/>
      </c>
      <c r="X171" s="6" t="str">
        <f ca="1">IF(AND($A171&lt;&gt;"",$A171&lt;&gt;"TOTAL"),IF(AND([6]PDI_DES__DEDICACIÓN!$AN169&lt;&gt;"",[6]PDI_DES__DEDICACIÓN!$AN169&lt;&gt;0),[6]PDI_DES__DEDICACIÓN!$AN169,""),IF($A171="TOTAL",SUM(INDIRECT("X4:X"&amp;ROW()-1)),""))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IF(AND($A171&lt;&gt;"",$A171&lt;&gt;"TOTAL"),IF(AND([6]PDI_DES__DEDICACIÓN!$AQ169&lt;&gt;"",[6]PDI_DES__DEDICACIÓN!$AQ169&lt;&gt;0),[6]PDI_DES__DEDICACIÓN!$AQ169,""),IF($A171="TOTAL",SUM(INDIRECT("Z4:Z"&amp;ROW()-1)),""))</f>
        <v/>
      </c>
      <c r="AA171" s="6" t="str">
        <f ca="1">IF(AND($A171&lt;&gt;"",$A171&lt;&gt;"TOTAL"),IF(AND([6]PDI_DES__DEDICACIÓN!$AS169&lt;&gt;"",[6]PDI_DES__DEDICACIÓN!$AS169&lt;&gt;0),[6]PDI_DES__DEDICACIÓN!$AS169,""),IF($A171="TOTAL",SUM(INDIRECT("AA4:AA"&amp;ROW()-1)),""))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IF(AND($A171&lt;&gt;"",$A171&lt;&gt;"TOTAL"),IF(AND([6]PDI_DES__DEDICACIÓN!$AV169&lt;&gt;"",[6]PDI_DES__DEDICACIÓN!$AV169&lt;&gt;0),[6]PDI_DES__DEDICACIÓN!$AV169,""),IF($A171="TOTAL",SUM(INDIRECT("AC4:AC"&amp;ROW()-1)),""))</f>
        <v/>
      </c>
      <c r="AD171" s="6" t="str">
        <f ca="1">IF(AND($A171&lt;&gt;"",$A171&lt;&gt;"TOTAL"),IF(AND([6]PDI_DES__DEDICACIÓN!$AX169&lt;&gt;"",[6]PDI_DES__DEDICACIÓN!$AX169&lt;&gt;0),[6]PDI_DES__DEDICACIÓN!$AX169,""),IF($A171="TOTAL",SUM(INDIRECT("AD4:AD"&amp;ROW()-1)),""))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IF(AND($A171&lt;&gt;"",$A171&lt;&gt;"TOTAL"),IF(AND([6]PDI_DES__DEDICACIÓN!$BA169&lt;&gt;"",[6]PDI_DES__DEDICACIÓN!$BA169&lt;&gt;0),[6]PDI_DES__DEDICACIÓN!$BA169,""),IF($A171="TOTAL",SUM(INDIRECT("AF4:AF"&amp;ROW()-1)),""))</f>
        <v/>
      </c>
      <c r="AG171" s="6" t="str">
        <f ca="1">IF(AND($A171&lt;&gt;"",$A171&lt;&gt;"TOTAL"),IF(AND([6]PDI_DES__DEDICACIÓN!$BC169&lt;&gt;"",[6]PDI_DES__DEDICACIÓN!$BC169&lt;&gt;0),[6]PDI_DES__DEDICACIÓN!$BC169,""),IF($A171="TOTAL",SUM(INDIRECT("AG4:AG"&amp;ROW()-1)),""))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IF(AND($A171&lt;&gt;"",$A171&lt;&gt;"TOTAL"),IF(AND([6]PDI_DES__DEDICACIÓN!$BF169&lt;&gt;"",[6]PDI_DES__DEDICACIÓN!$BF169&lt;&gt;0),[6]PDI_DES__DEDICACIÓN!$BF169,""),IF($A171="TOTAL",SUM(INDIRECT("AI4:AI"&amp;ROW()-1)),""))</f>
        <v/>
      </c>
      <c r="AJ171" s="6" t="str">
        <f ca="1">IF(AND($A171&lt;&gt;"",$A171&lt;&gt;"TOTAL"),IF(AND([6]PDI_DES__DEDICACIÓN!$BH169&lt;&gt;"",[6]PDI_DES__DEDICACIÓN!$BH169&lt;&gt;0),[6]PDI_DES__DEDICACIÓN!$BH169,""),IF($A171="TOTAL",SUM(INDIRECT("AJ4:AJ"&amp;ROW()-1)),""))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IF(AND($A171&lt;&gt;"",$A171&lt;&gt;"TOTAL"),IF(AND([6]PDI_DES__DEDICACIÓN!$BK169&lt;&gt;"",[6]PDI_DES__DEDICACIÓN!$BK169&lt;&gt;0),[6]PDI_DES__DEDICACIÓN!$BK169,""),IF($A171="TOTAL",SUM(INDIRECT("AL4:AL"&amp;ROW()-1)),""))</f>
        <v/>
      </c>
      <c r="AM171" s="6" t="str">
        <f ca="1">IF(AND($A171&lt;&gt;"",$A171&lt;&gt;"TOTAL"),IF(AND([6]PDI_DES__DEDICACIÓN!$BM169&lt;&gt;"",[6]PDI_DES__DEDICACIÓN!$BM169&lt;&gt;0),[6]PDI_DES__DEDICACIÓN!$BM169,""),IF($A171="TOTAL",SUM(INDIRECT("AM4:AM"&amp;ROW()-1)),""))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IF(AND($A171&lt;&gt;"",$A171&lt;&gt;"TOTAL"),IF(AND([6]PDI_DES__DEDICACIÓN!$BP169&lt;&gt;"",[6]PDI_DES__DEDICACIÓN!$BP169&lt;&gt;0),[6]PDI_DES__DEDICACIÓN!$BP169,""),IF($A171="TOTAL",SUM(INDIRECT("AO4:AO"&amp;ROW()-1)),""))</f>
        <v/>
      </c>
      <c r="AP171" s="6" t="str">
        <f ca="1">IF(AND($A171&lt;&gt;"",$A171&lt;&gt;"TOTAL"),IF(AND([6]PDI_DES__DEDICACIÓN!$BR169&lt;&gt;"",[6]PDI_DES__DEDICACIÓN!$BR169&lt;&gt;0),[6]PDI_DES__DEDICACIÓN!$BR169,""),IF($A171="TOTAL",SUM(INDIRECT("AP4:AP"&amp;ROW()-1)),""))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IF(AND($A171&lt;&gt;"",$A171&lt;&gt;"TOTAL"),IF(AND([6]PDI_DES__DEDICACIÓN!$BU169&lt;&gt;"",[6]PDI_DES__DEDICACIÓN!$BU169&lt;&gt;0),[6]PDI_DES__DEDICACIÓN!$BU169,""),IF($A171="TOTAL",SUM(INDIRECT("AR4:AR"&amp;ROW()-1)),""))</f>
        <v/>
      </c>
      <c r="AS171" s="6" t="str">
        <f ca="1">IF(AND($A171&lt;&gt;"",$A171&lt;&gt;"TOTAL"),IF(AND([6]PDI_DES__DEDICACIÓN!$BW169&lt;&gt;"",[6]PDI_DES__DEDICACIÓN!$BW169&lt;&gt;0),[6]PDI_DES__DEDICACIÓN!$BW169,""),IF($A171="TOTAL",SUM(INDIRECT("AS4:AS"&amp;ROW()-1)),""))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IF(AND($A171&lt;&gt;"",$A171&lt;&gt;"TOTAL"),IF(AND([6]PDI_DES__DEDICACIÓN!$BZ169&lt;&gt;"",[6]PDI_DES__DEDICACIÓN!$BZ169&lt;&gt;0),[6]PDI_DES__DEDICACIÓN!$BZ169,""),IF($A171="TOTAL",SUM(INDIRECT("AU4:AU"&amp;ROW()-1)),""))</f>
        <v/>
      </c>
      <c r="AV171" s="6" t="str">
        <f ca="1">IF(AND($A171&lt;&gt;"",$A171&lt;&gt;"TOTAL"),IF(AND([6]PDI_DES__DEDICACIÓN!$CB169&lt;&gt;"",[6]PDI_DES__DEDICACIÓN!$CB169&lt;&gt;0),[6]PDI_DES__DEDICACIÓN!$CB169,""),IF($A171="TOTAL",SUM(INDIRECT("AV4:AV"&amp;ROW()-1)),""))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IF(AND($A171&lt;&gt;"",$A171&lt;&gt;"TOTAL"),IF(AND([6]PDI_DES__DEDICACIÓN!$CE169&lt;&gt;"",[6]PDI_DES__DEDICACIÓN!$CE169&lt;&gt;0),[6]PDI_DES__DEDICACIÓN!$CE169,""),IF($A171="TOTAL",SUM(INDIRECT("AX4:AX"&amp;ROW()-1)),""))</f>
        <v/>
      </c>
      <c r="AY171" s="6" t="str">
        <f ca="1">IF(AND($A171&lt;&gt;"",$A171&lt;&gt;"TOTAL"),IF(AND([6]PDI_DES__DEDICACIÓN!$CG169&lt;&gt;"",[6]PDI_DES__DEDICACIÓN!$CG169&lt;&gt;0),[6]PDI_DES__DEDICACIÓN!$CG169,""),IF($A171="TOTAL",SUM(INDIRECT("AY4:AY"&amp;ROW()-1)),""))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IF(AND($A171&lt;&gt;"",$A171&lt;&gt;"TOTAL"),IF(AND([6]PDI_DES__DEDICACIÓN!$CJ169&lt;&gt;"",[6]PDI_DES__DEDICACIÓN!$CJ169&lt;&gt;0),[6]PDI_DES__DEDICACIÓN!$CJ169,""),IF($A171="TOTAL",SUM(INDIRECT("BA4:BA"&amp;ROW()-1)),""))</f>
        <v/>
      </c>
      <c r="BB171" s="6" t="str">
        <f ca="1">IF(AND($A171&lt;&gt;"",$A171&lt;&gt;"TOTAL"),IF(AND([6]PDI_DES__DEDICACIÓN!$CL169&lt;&gt;"",[6]PDI_DES__DEDICACIÓN!$CL169&lt;&gt;0),[6]PDI_DES__DEDICACIÓN!$CL169,""),IF($A171="TOTAL",SUM(INDIRECT("BB4:BB"&amp;ROW()-1)),""))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IF(AND($A171&lt;&gt;"",$A171&lt;&gt;"TOTAL"),IF(AND([6]PDI_DES__DEDICACIÓN!$CO169&lt;&gt;"",[6]PDI_DES__DEDICACIÓN!$CO169&lt;&gt;0),[6]PDI_DES__DEDICACIÓN!$CO169,""),IF($A171="TOTAL",SUM(INDIRECT("BD4:BD"&amp;ROW()-1)),""))</f>
        <v/>
      </c>
      <c r="BE171" s="6" t="str">
        <f ca="1">IF(AND($A171&lt;&gt;"",$A171&lt;&gt;"TOTAL"),IF(AND([6]PDI_DES__DEDICACIÓN!$CQ169&lt;&gt;"",[6]PDI_DES__DEDICACIÓN!$CQ169&lt;&gt;0),[6]PDI_DES__DEDICACIÓN!$CQ169,""),IF($A171="TOTAL",SUM(INDIRECT("BE4:BE"&amp;ROW()-1)),""))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IF([6]PDI_DES__DEDICACIÓN!$B170&lt;&gt;"",[6]PDI_DES__DEDICACIÓN!$B170,IF(AND([6]PDI_DES__DEDICACIÓN!$B170="",[6]PDI_DES__DEDICACIÓN!$B171="",[6]PDI_DES__DEDICACIÓN!$B169=""),"","TOTAL"))</f>
        <v/>
      </c>
      <c r="B172" s="6" t="str">
        <f ca="1">IF(AND($A172&lt;&gt;"",$A172&lt;&gt;"TOTAL"),IF(AND([6]PDI_DES__DEDICACIÓN!$C170&lt;&gt;"",[6]PDI_DES__DEDICACIÓN!$C170&lt;&gt;0),[6]PDI_DES__DEDICACIÓN!$C170,""),IF($A172="TOTAL",SUM(INDIRECT("B4:B"&amp;ROW()-1)),""))</f>
        <v/>
      </c>
      <c r="C172" s="6" t="str">
        <f ca="1">IF(AND($A172&lt;&gt;"",$A172&lt;&gt;"TOTAL"),IF(AND([6]PDI_DES__DEDICACIÓN!$E170&lt;&gt;"",[6]PDI_DES__DEDICACIÓN!$E170&lt;&gt;0),[6]PDI_DES__DEDICACIÓN!$E170,""),IF($A172="TOTAL",SUM(INDIRECT("C4:C"&amp;ROW()-1)),""))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IF(AND($A172&lt;&gt;"",$A172&lt;&gt;"TOTAL"),IF(AND([6]PDI_DES__DEDICACIÓN!$H170&lt;&gt;"",[6]PDI_DES__DEDICACIÓN!$H170&lt;&gt;0),[6]PDI_DES__DEDICACIÓN!$H170,""),IF($A172="TOTAL",SUM(INDIRECT("E4:E"&amp;ROW()-1)),""))</f>
        <v/>
      </c>
      <c r="F172" s="6" t="str">
        <f ca="1">IF(AND($A172&lt;&gt;"",$A172&lt;&gt;"TOTAL"),IF(AND([6]PDI_DES__DEDICACIÓN!$J170&lt;&gt;"",[6]PDI_DES__DEDICACIÓN!$J170&lt;&gt;0),[6]PDI_DES__DEDICACIÓN!$J170,""),IF($A172="TOTAL",SUM(INDIRECT("F4:F"&amp;ROW()-1)),""))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IF(AND($A172&lt;&gt;"",$A172&lt;&gt;"TOTAL"),IF(AND([6]PDI_DES__DEDICACIÓN!$M170&lt;&gt;"",[6]PDI_DES__DEDICACIÓN!$M170&lt;&gt;0),[6]PDI_DES__DEDICACIÓN!$M170,""),IF($A172="TOTAL",SUM(INDIRECT("H4:H"&amp;ROW()-1)),""))</f>
        <v/>
      </c>
      <c r="I172" s="6" t="str">
        <f ca="1">IF(AND($A172&lt;&gt;"",$A172&lt;&gt;"TOTAL"),IF(AND([6]PDI_DES__DEDICACIÓN!$O170&lt;&gt;"",[6]PDI_DES__DEDICACIÓN!$O170&lt;&gt;0),[6]PDI_DES__DEDICACIÓN!$O170,""),IF($A172="TOTAL",SUM(INDIRECT("I4:I"&amp;ROW()-1)),""))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IF(AND($A172&lt;&gt;"",$A172&lt;&gt;"TOTAL"),IF(AND([6]PDI_DES__DEDICACIÓN!$R170&lt;&gt;"",[6]PDI_DES__DEDICACIÓN!$R170&lt;&gt;0),[6]PDI_DES__DEDICACIÓN!$R170,""),IF($A172="TOTAL",SUM(INDIRECT("K4:K"&amp;ROW()-1)),""))</f>
        <v/>
      </c>
      <c r="L172" s="6" t="str">
        <f ca="1">IF(AND($A172&lt;&gt;"",$A172&lt;&gt;"TOTAL"),IF(AND([6]PDI_DES__DEDICACIÓN!$T170&lt;&gt;"",[6]PDI_DES__DEDICACIÓN!$T170&lt;&gt;0),[6]PDI_DES__DEDICACIÓN!$T170,""),IF($A172="TOTAL",SUM(INDIRECT("L4:L"&amp;ROW()-1)),""))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IF(AND($A172&lt;&gt;"",$A172&lt;&gt;"TOTAL"),IF(AND([6]PDI_DES__DEDICACIÓN!$W170&lt;&gt;"",[6]PDI_DES__DEDICACIÓN!$W170&lt;&gt;0),[6]PDI_DES__DEDICACIÓN!$W170,""),IF($A172="TOTAL",SUM(INDIRECT("N4:N"&amp;ROW()-1)),""))</f>
        <v/>
      </c>
      <c r="O172" s="6" t="str">
        <f ca="1">IF(AND($A172&lt;&gt;"",$A172&lt;&gt;"TOTAL"),IF(AND([6]PDI_DES__DEDICACIÓN!$Y170&lt;&gt;"",[6]PDI_DES__DEDICACIÓN!$Y170&lt;&gt;0),[6]PDI_DES__DEDICACIÓN!$Y170,""),IF($A172="TOTAL",SUM(INDIRECT("O4:O"&amp;ROW()-1)),""))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IF(AND($A172&lt;&gt;"",$A172&lt;&gt;"TOTAL"),IF(AND([6]PDI_DES__DEDICACIÓN!$AB170&lt;&gt;"",[6]PDI_DES__DEDICACIÓN!$AB170&lt;&gt;0),[6]PDI_DES__DEDICACIÓN!$AB170,""),IF($A172="TOTAL",SUM(INDIRECT("Q4:Q"&amp;ROW()-1)),""))</f>
        <v/>
      </c>
      <c r="R172" s="6" t="str">
        <f ca="1">IF(AND($A172&lt;&gt;"",$A172&lt;&gt;"TOTAL"),IF(AND([6]PDI_DES__DEDICACIÓN!$AD170&lt;&gt;"",[6]PDI_DES__DEDICACIÓN!$AD170&lt;&gt;0),[6]PDI_DES__DEDICACIÓN!$AD170,""),IF($A172="TOTAL",SUM(INDIRECT("R4:R"&amp;ROW()-1)),""))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IF(AND($A172&lt;&gt;"",$A172&lt;&gt;"TOTAL"),IF(AND([6]PDI_DES__DEDICACIÓN!$AG170&lt;&gt;"",[6]PDI_DES__DEDICACIÓN!$AG170&lt;&gt;0),[6]PDI_DES__DEDICACIÓN!$AG170,""),IF($A172="TOTAL",SUM(INDIRECT("T4:T"&amp;ROW()-1)),""))</f>
        <v/>
      </c>
      <c r="U172" s="6" t="str">
        <f ca="1">IF(AND($A172&lt;&gt;"",$A172&lt;&gt;"TOTAL"),IF(AND([6]PDI_DES__DEDICACIÓN!$AI170&lt;&gt;"",[6]PDI_DES__DEDICACIÓN!$AI170&lt;&gt;0),[6]PDI_DES__DEDICACIÓN!$AI170,""),IF($A172="TOTAL",SUM(INDIRECT("U4:U"&amp;ROW()-1)),""))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IF(AND($A172&lt;&gt;"",$A172&lt;&gt;"TOTAL"),IF(AND([6]PDI_DES__DEDICACIÓN!$AL170&lt;&gt;"",[6]PDI_DES__DEDICACIÓN!$AL170&lt;&gt;0),[6]PDI_DES__DEDICACIÓN!$AL170,""),IF($A172="TOTAL",SUM(INDIRECT("W4:W"&amp;ROW()-1)),""))</f>
        <v/>
      </c>
      <c r="X172" s="6" t="str">
        <f ca="1">IF(AND($A172&lt;&gt;"",$A172&lt;&gt;"TOTAL"),IF(AND([6]PDI_DES__DEDICACIÓN!$AN170&lt;&gt;"",[6]PDI_DES__DEDICACIÓN!$AN170&lt;&gt;0),[6]PDI_DES__DEDICACIÓN!$AN170,""),IF($A172="TOTAL",SUM(INDIRECT("X4:X"&amp;ROW()-1)),""))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IF(AND($A172&lt;&gt;"",$A172&lt;&gt;"TOTAL"),IF(AND([6]PDI_DES__DEDICACIÓN!$AQ170&lt;&gt;"",[6]PDI_DES__DEDICACIÓN!$AQ170&lt;&gt;0),[6]PDI_DES__DEDICACIÓN!$AQ170,""),IF($A172="TOTAL",SUM(INDIRECT("Z4:Z"&amp;ROW()-1)),""))</f>
        <v/>
      </c>
      <c r="AA172" s="6" t="str">
        <f ca="1">IF(AND($A172&lt;&gt;"",$A172&lt;&gt;"TOTAL"),IF(AND([6]PDI_DES__DEDICACIÓN!$AS170&lt;&gt;"",[6]PDI_DES__DEDICACIÓN!$AS170&lt;&gt;0),[6]PDI_DES__DEDICACIÓN!$AS170,""),IF($A172="TOTAL",SUM(INDIRECT("AA4:AA"&amp;ROW()-1)),""))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IF(AND($A172&lt;&gt;"",$A172&lt;&gt;"TOTAL"),IF(AND([6]PDI_DES__DEDICACIÓN!$AV170&lt;&gt;"",[6]PDI_DES__DEDICACIÓN!$AV170&lt;&gt;0),[6]PDI_DES__DEDICACIÓN!$AV170,""),IF($A172="TOTAL",SUM(INDIRECT("AC4:AC"&amp;ROW()-1)),""))</f>
        <v/>
      </c>
      <c r="AD172" s="6" t="str">
        <f ca="1">IF(AND($A172&lt;&gt;"",$A172&lt;&gt;"TOTAL"),IF(AND([6]PDI_DES__DEDICACIÓN!$AX170&lt;&gt;"",[6]PDI_DES__DEDICACIÓN!$AX170&lt;&gt;0),[6]PDI_DES__DEDICACIÓN!$AX170,""),IF($A172="TOTAL",SUM(INDIRECT("AD4:AD"&amp;ROW()-1)),""))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IF(AND($A172&lt;&gt;"",$A172&lt;&gt;"TOTAL"),IF(AND([6]PDI_DES__DEDICACIÓN!$BA170&lt;&gt;"",[6]PDI_DES__DEDICACIÓN!$BA170&lt;&gt;0),[6]PDI_DES__DEDICACIÓN!$BA170,""),IF($A172="TOTAL",SUM(INDIRECT("AF4:AF"&amp;ROW()-1)),""))</f>
        <v/>
      </c>
      <c r="AG172" s="6" t="str">
        <f ca="1">IF(AND($A172&lt;&gt;"",$A172&lt;&gt;"TOTAL"),IF(AND([6]PDI_DES__DEDICACIÓN!$BC170&lt;&gt;"",[6]PDI_DES__DEDICACIÓN!$BC170&lt;&gt;0),[6]PDI_DES__DEDICACIÓN!$BC170,""),IF($A172="TOTAL",SUM(INDIRECT("AG4:AG"&amp;ROW()-1)),""))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IF(AND($A172&lt;&gt;"",$A172&lt;&gt;"TOTAL"),IF(AND([6]PDI_DES__DEDICACIÓN!$BF170&lt;&gt;"",[6]PDI_DES__DEDICACIÓN!$BF170&lt;&gt;0),[6]PDI_DES__DEDICACIÓN!$BF170,""),IF($A172="TOTAL",SUM(INDIRECT("AI4:AI"&amp;ROW()-1)),""))</f>
        <v/>
      </c>
      <c r="AJ172" s="6" t="str">
        <f ca="1">IF(AND($A172&lt;&gt;"",$A172&lt;&gt;"TOTAL"),IF(AND([6]PDI_DES__DEDICACIÓN!$BH170&lt;&gt;"",[6]PDI_DES__DEDICACIÓN!$BH170&lt;&gt;0),[6]PDI_DES__DEDICACIÓN!$BH170,""),IF($A172="TOTAL",SUM(INDIRECT("AJ4:AJ"&amp;ROW()-1)),""))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IF(AND($A172&lt;&gt;"",$A172&lt;&gt;"TOTAL"),IF(AND([6]PDI_DES__DEDICACIÓN!$BK170&lt;&gt;"",[6]PDI_DES__DEDICACIÓN!$BK170&lt;&gt;0),[6]PDI_DES__DEDICACIÓN!$BK170,""),IF($A172="TOTAL",SUM(INDIRECT("AL4:AL"&amp;ROW()-1)),""))</f>
        <v/>
      </c>
      <c r="AM172" s="6" t="str">
        <f ca="1">IF(AND($A172&lt;&gt;"",$A172&lt;&gt;"TOTAL"),IF(AND([6]PDI_DES__DEDICACIÓN!$BM170&lt;&gt;"",[6]PDI_DES__DEDICACIÓN!$BM170&lt;&gt;0),[6]PDI_DES__DEDICACIÓN!$BM170,""),IF($A172="TOTAL",SUM(INDIRECT("AM4:AM"&amp;ROW()-1)),""))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IF(AND($A172&lt;&gt;"",$A172&lt;&gt;"TOTAL"),IF(AND([6]PDI_DES__DEDICACIÓN!$BP170&lt;&gt;"",[6]PDI_DES__DEDICACIÓN!$BP170&lt;&gt;0),[6]PDI_DES__DEDICACIÓN!$BP170,""),IF($A172="TOTAL",SUM(INDIRECT("AO4:AO"&amp;ROW()-1)),""))</f>
        <v/>
      </c>
      <c r="AP172" s="6" t="str">
        <f ca="1">IF(AND($A172&lt;&gt;"",$A172&lt;&gt;"TOTAL"),IF(AND([6]PDI_DES__DEDICACIÓN!$BR170&lt;&gt;"",[6]PDI_DES__DEDICACIÓN!$BR170&lt;&gt;0),[6]PDI_DES__DEDICACIÓN!$BR170,""),IF($A172="TOTAL",SUM(INDIRECT("AP4:AP"&amp;ROW()-1)),""))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IF(AND($A172&lt;&gt;"",$A172&lt;&gt;"TOTAL"),IF(AND([6]PDI_DES__DEDICACIÓN!$BU170&lt;&gt;"",[6]PDI_DES__DEDICACIÓN!$BU170&lt;&gt;0),[6]PDI_DES__DEDICACIÓN!$BU170,""),IF($A172="TOTAL",SUM(INDIRECT("AR4:AR"&amp;ROW()-1)),""))</f>
        <v/>
      </c>
      <c r="AS172" s="6" t="str">
        <f ca="1">IF(AND($A172&lt;&gt;"",$A172&lt;&gt;"TOTAL"),IF(AND([6]PDI_DES__DEDICACIÓN!$BW170&lt;&gt;"",[6]PDI_DES__DEDICACIÓN!$BW170&lt;&gt;0),[6]PDI_DES__DEDICACIÓN!$BW170,""),IF($A172="TOTAL",SUM(INDIRECT("AS4:AS"&amp;ROW()-1)),""))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IF(AND($A172&lt;&gt;"",$A172&lt;&gt;"TOTAL"),IF(AND([6]PDI_DES__DEDICACIÓN!$BZ170&lt;&gt;"",[6]PDI_DES__DEDICACIÓN!$BZ170&lt;&gt;0),[6]PDI_DES__DEDICACIÓN!$BZ170,""),IF($A172="TOTAL",SUM(INDIRECT("AU4:AU"&amp;ROW()-1)),""))</f>
        <v/>
      </c>
      <c r="AV172" s="6" t="str">
        <f ca="1">IF(AND($A172&lt;&gt;"",$A172&lt;&gt;"TOTAL"),IF(AND([6]PDI_DES__DEDICACIÓN!$CB170&lt;&gt;"",[6]PDI_DES__DEDICACIÓN!$CB170&lt;&gt;0),[6]PDI_DES__DEDICACIÓN!$CB170,""),IF($A172="TOTAL",SUM(INDIRECT("AV4:AV"&amp;ROW()-1)),""))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IF(AND($A172&lt;&gt;"",$A172&lt;&gt;"TOTAL"),IF(AND([6]PDI_DES__DEDICACIÓN!$CE170&lt;&gt;"",[6]PDI_DES__DEDICACIÓN!$CE170&lt;&gt;0),[6]PDI_DES__DEDICACIÓN!$CE170,""),IF($A172="TOTAL",SUM(INDIRECT("AX4:AX"&amp;ROW()-1)),""))</f>
        <v/>
      </c>
      <c r="AY172" s="6" t="str">
        <f ca="1">IF(AND($A172&lt;&gt;"",$A172&lt;&gt;"TOTAL"),IF(AND([6]PDI_DES__DEDICACIÓN!$CG170&lt;&gt;"",[6]PDI_DES__DEDICACIÓN!$CG170&lt;&gt;0),[6]PDI_DES__DEDICACIÓN!$CG170,""),IF($A172="TOTAL",SUM(INDIRECT("AY4:AY"&amp;ROW()-1)),""))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IF(AND($A172&lt;&gt;"",$A172&lt;&gt;"TOTAL"),IF(AND([6]PDI_DES__DEDICACIÓN!$CJ170&lt;&gt;"",[6]PDI_DES__DEDICACIÓN!$CJ170&lt;&gt;0),[6]PDI_DES__DEDICACIÓN!$CJ170,""),IF($A172="TOTAL",SUM(INDIRECT("BA4:BA"&amp;ROW()-1)),""))</f>
        <v/>
      </c>
      <c r="BB172" s="6" t="str">
        <f ca="1">IF(AND($A172&lt;&gt;"",$A172&lt;&gt;"TOTAL"),IF(AND([6]PDI_DES__DEDICACIÓN!$CL170&lt;&gt;"",[6]PDI_DES__DEDICACIÓN!$CL170&lt;&gt;0),[6]PDI_DES__DEDICACIÓN!$CL170,""),IF($A172="TOTAL",SUM(INDIRECT("BB4:BB"&amp;ROW()-1)),""))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IF(AND($A172&lt;&gt;"",$A172&lt;&gt;"TOTAL"),IF(AND([6]PDI_DES__DEDICACIÓN!$CO170&lt;&gt;"",[6]PDI_DES__DEDICACIÓN!$CO170&lt;&gt;0),[6]PDI_DES__DEDICACIÓN!$CO170,""),IF($A172="TOTAL",SUM(INDIRECT("BD4:BD"&amp;ROW()-1)),""))</f>
        <v/>
      </c>
      <c r="BE172" s="6" t="str">
        <f ca="1">IF(AND($A172&lt;&gt;"",$A172&lt;&gt;"TOTAL"),IF(AND([6]PDI_DES__DEDICACIÓN!$CQ170&lt;&gt;"",[6]PDI_DES__DEDICACIÓN!$CQ170&lt;&gt;0),[6]PDI_DES__DEDICACIÓN!$CQ170,""),IF($A172="TOTAL",SUM(INDIRECT("BE4:BE"&amp;ROW()-1)),""))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IF([6]PDI_DES__DEDICACIÓN!$B171&lt;&gt;"",[6]PDI_DES__DEDICACIÓN!$B171,IF(AND([6]PDI_DES__DEDICACIÓN!$B171="",[6]PDI_DES__DEDICACIÓN!$B172="",[6]PDI_DES__DEDICACIÓN!$B170=""),"","TOTAL"))</f>
        <v/>
      </c>
      <c r="B173" s="6" t="str">
        <f ca="1">IF(AND($A173&lt;&gt;"",$A173&lt;&gt;"TOTAL"),IF(AND([6]PDI_DES__DEDICACIÓN!$C171&lt;&gt;"",[6]PDI_DES__DEDICACIÓN!$C171&lt;&gt;0),[6]PDI_DES__DEDICACIÓN!$C171,""),IF($A173="TOTAL",SUM(INDIRECT("B4:B"&amp;ROW()-1)),""))</f>
        <v/>
      </c>
      <c r="C173" s="6" t="str">
        <f ca="1">IF(AND($A173&lt;&gt;"",$A173&lt;&gt;"TOTAL"),IF(AND([6]PDI_DES__DEDICACIÓN!$E171&lt;&gt;"",[6]PDI_DES__DEDICACIÓN!$E171&lt;&gt;0),[6]PDI_DES__DEDICACIÓN!$E171,""),IF($A173="TOTAL",SUM(INDIRECT("C4:C"&amp;ROW()-1)),""))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IF(AND($A173&lt;&gt;"",$A173&lt;&gt;"TOTAL"),IF(AND([6]PDI_DES__DEDICACIÓN!$H171&lt;&gt;"",[6]PDI_DES__DEDICACIÓN!$H171&lt;&gt;0),[6]PDI_DES__DEDICACIÓN!$H171,""),IF($A173="TOTAL",SUM(INDIRECT("E4:E"&amp;ROW()-1)),""))</f>
        <v/>
      </c>
      <c r="F173" s="6" t="str">
        <f ca="1">IF(AND($A173&lt;&gt;"",$A173&lt;&gt;"TOTAL"),IF(AND([6]PDI_DES__DEDICACIÓN!$J171&lt;&gt;"",[6]PDI_DES__DEDICACIÓN!$J171&lt;&gt;0),[6]PDI_DES__DEDICACIÓN!$J171,""),IF($A173="TOTAL",SUM(INDIRECT("F4:F"&amp;ROW()-1)),""))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IF(AND($A173&lt;&gt;"",$A173&lt;&gt;"TOTAL"),IF(AND([6]PDI_DES__DEDICACIÓN!$M171&lt;&gt;"",[6]PDI_DES__DEDICACIÓN!$M171&lt;&gt;0),[6]PDI_DES__DEDICACIÓN!$M171,""),IF($A173="TOTAL",SUM(INDIRECT("H4:H"&amp;ROW()-1)),""))</f>
        <v/>
      </c>
      <c r="I173" s="6" t="str">
        <f ca="1">IF(AND($A173&lt;&gt;"",$A173&lt;&gt;"TOTAL"),IF(AND([6]PDI_DES__DEDICACIÓN!$O171&lt;&gt;"",[6]PDI_DES__DEDICACIÓN!$O171&lt;&gt;0),[6]PDI_DES__DEDICACIÓN!$O171,""),IF($A173="TOTAL",SUM(INDIRECT("I4:I"&amp;ROW()-1)),""))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IF(AND($A173&lt;&gt;"",$A173&lt;&gt;"TOTAL"),IF(AND([6]PDI_DES__DEDICACIÓN!$R171&lt;&gt;"",[6]PDI_DES__DEDICACIÓN!$R171&lt;&gt;0),[6]PDI_DES__DEDICACIÓN!$R171,""),IF($A173="TOTAL",SUM(INDIRECT("K4:K"&amp;ROW()-1)),""))</f>
        <v/>
      </c>
      <c r="L173" s="6" t="str">
        <f ca="1">IF(AND($A173&lt;&gt;"",$A173&lt;&gt;"TOTAL"),IF(AND([6]PDI_DES__DEDICACIÓN!$T171&lt;&gt;"",[6]PDI_DES__DEDICACIÓN!$T171&lt;&gt;0),[6]PDI_DES__DEDICACIÓN!$T171,""),IF($A173="TOTAL",SUM(INDIRECT("L4:L"&amp;ROW()-1)),""))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IF(AND($A173&lt;&gt;"",$A173&lt;&gt;"TOTAL"),IF(AND([6]PDI_DES__DEDICACIÓN!$W171&lt;&gt;"",[6]PDI_DES__DEDICACIÓN!$W171&lt;&gt;0),[6]PDI_DES__DEDICACIÓN!$W171,""),IF($A173="TOTAL",SUM(INDIRECT("N4:N"&amp;ROW()-1)),""))</f>
        <v/>
      </c>
      <c r="O173" s="6" t="str">
        <f ca="1">IF(AND($A173&lt;&gt;"",$A173&lt;&gt;"TOTAL"),IF(AND([6]PDI_DES__DEDICACIÓN!$Y171&lt;&gt;"",[6]PDI_DES__DEDICACIÓN!$Y171&lt;&gt;0),[6]PDI_DES__DEDICACIÓN!$Y171,""),IF($A173="TOTAL",SUM(INDIRECT("O4:O"&amp;ROW()-1)),""))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IF(AND($A173&lt;&gt;"",$A173&lt;&gt;"TOTAL"),IF(AND([6]PDI_DES__DEDICACIÓN!$AB171&lt;&gt;"",[6]PDI_DES__DEDICACIÓN!$AB171&lt;&gt;0),[6]PDI_DES__DEDICACIÓN!$AB171,""),IF($A173="TOTAL",SUM(INDIRECT("Q4:Q"&amp;ROW()-1)),""))</f>
        <v/>
      </c>
      <c r="R173" s="6" t="str">
        <f ca="1">IF(AND($A173&lt;&gt;"",$A173&lt;&gt;"TOTAL"),IF(AND([6]PDI_DES__DEDICACIÓN!$AD171&lt;&gt;"",[6]PDI_DES__DEDICACIÓN!$AD171&lt;&gt;0),[6]PDI_DES__DEDICACIÓN!$AD171,""),IF($A173="TOTAL",SUM(INDIRECT("R4:R"&amp;ROW()-1)),""))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IF(AND($A173&lt;&gt;"",$A173&lt;&gt;"TOTAL"),IF(AND([6]PDI_DES__DEDICACIÓN!$AG171&lt;&gt;"",[6]PDI_DES__DEDICACIÓN!$AG171&lt;&gt;0),[6]PDI_DES__DEDICACIÓN!$AG171,""),IF($A173="TOTAL",SUM(INDIRECT("T4:T"&amp;ROW()-1)),""))</f>
        <v/>
      </c>
      <c r="U173" s="6" t="str">
        <f ca="1">IF(AND($A173&lt;&gt;"",$A173&lt;&gt;"TOTAL"),IF(AND([6]PDI_DES__DEDICACIÓN!$AI171&lt;&gt;"",[6]PDI_DES__DEDICACIÓN!$AI171&lt;&gt;0),[6]PDI_DES__DEDICACIÓN!$AI171,""),IF($A173="TOTAL",SUM(INDIRECT("U4:U"&amp;ROW()-1)),""))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IF(AND($A173&lt;&gt;"",$A173&lt;&gt;"TOTAL"),IF(AND([6]PDI_DES__DEDICACIÓN!$AL171&lt;&gt;"",[6]PDI_DES__DEDICACIÓN!$AL171&lt;&gt;0),[6]PDI_DES__DEDICACIÓN!$AL171,""),IF($A173="TOTAL",SUM(INDIRECT("W4:W"&amp;ROW()-1)),""))</f>
        <v/>
      </c>
      <c r="X173" s="6" t="str">
        <f ca="1">IF(AND($A173&lt;&gt;"",$A173&lt;&gt;"TOTAL"),IF(AND([6]PDI_DES__DEDICACIÓN!$AN171&lt;&gt;"",[6]PDI_DES__DEDICACIÓN!$AN171&lt;&gt;0),[6]PDI_DES__DEDICACIÓN!$AN171,""),IF($A173="TOTAL",SUM(INDIRECT("X4:X"&amp;ROW()-1)),""))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IF(AND($A173&lt;&gt;"",$A173&lt;&gt;"TOTAL"),IF(AND([6]PDI_DES__DEDICACIÓN!$AQ171&lt;&gt;"",[6]PDI_DES__DEDICACIÓN!$AQ171&lt;&gt;0),[6]PDI_DES__DEDICACIÓN!$AQ171,""),IF($A173="TOTAL",SUM(INDIRECT("Z4:Z"&amp;ROW()-1)),""))</f>
        <v/>
      </c>
      <c r="AA173" s="6" t="str">
        <f ca="1">IF(AND($A173&lt;&gt;"",$A173&lt;&gt;"TOTAL"),IF(AND([6]PDI_DES__DEDICACIÓN!$AS171&lt;&gt;"",[6]PDI_DES__DEDICACIÓN!$AS171&lt;&gt;0),[6]PDI_DES__DEDICACIÓN!$AS171,""),IF($A173="TOTAL",SUM(INDIRECT("AA4:AA"&amp;ROW()-1)),""))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IF(AND($A173&lt;&gt;"",$A173&lt;&gt;"TOTAL"),IF(AND([6]PDI_DES__DEDICACIÓN!$AV171&lt;&gt;"",[6]PDI_DES__DEDICACIÓN!$AV171&lt;&gt;0),[6]PDI_DES__DEDICACIÓN!$AV171,""),IF($A173="TOTAL",SUM(INDIRECT("AC4:AC"&amp;ROW()-1)),""))</f>
        <v/>
      </c>
      <c r="AD173" s="6" t="str">
        <f ca="1">IF(AND($A173&lt;&gt;"",$A173&lt;&gt;"TOTAL"),IF(AND([6]PDI_DES__DEDICACIÓN!$AX171&lt;&gt;"",[6]PDI_DES__DEDICACIÓN!$AX171&lt;&gt;0),[6]PDI_DES__DEDICACIÓN!$AX171,""),IF($A173="TOTAL",SUM(INDIRECT("AD4:AD"&amp;ROW()-1)),""))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IF(AND($A173&lt;&gt;"",$A173&lt;&gt;"TOTAL"),IF(AND([6]PDI_DES__DEDICACIÓN!$BA171&lt;&gt;"",[6]PDI_DES__DEDICACIÓN!$BA171&lt;&gt;0),[6]PDI_DES__DEDICACIÓN!$BA171,""),IF($A173="TOTAL",SUM(INDIRECT("AF4:AF"&amp;ROW()-1)),""))</f>
        <v/>
      </c>
      <c r="AG173" s="6" t="str">
        <f ca="1">IF(AND($A173&lt;&gt;"",$A173&lt;&gt;"TOTAL"),IF(AND([6]PDI_DES__DEDICACIÓN!$BC171&lt;&gt;"",[6]PDI_DES__DEDICACIÓN!$BC171&lt;&gt;0),[6]PDI_DES__DEDICACIÓN!$BC171,""),IF($A173="TOTAL",SUM(INDIRECT("AG4:AG"&amp;ROW()-1)),""))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IF(AND($A173&lt;&gt;"",$A173&lt;&gt;"TOTAL"),IF(AND([6]PDI_DES__DEDICACIÓN!$BF171&lt;&gt;"",[6]PDI_DES__DEDICACIÓN!$BF171&lt;&gt;0),[6]PDI_DES__DEDICACIÓN!$BF171,""),IF($A173="TOTAL",SUM(INDIRECT("AI4:AI"&amp;ROW()-1)),""))</f>
        <v/>
      </c>
      <c r="AJ173" s="6" t="str">
        <f ca="1">IF(AND($A173&lt;&gt;"",$A173&lt;&gt;"TOTAL"),IF(AND([6]PDI_DES__DEDICACIÓN!$BH171&lt;&gt;"",[6]PDI_DES__DEDICACIÓN!$BH171&lt;&gt;0),[6]PDI_DES__DEDICACIÓN!$BH171,""),IF($A173="TOTAL",SUM(INDIRECT("AJ4:AJ"&amp;ROW()-1)),""))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IF(AND($A173&lt;&gt;"",$A173&lt;&gt;"TOTAL"),IF(AND([6]PDI_DES__DEDICACIÓN!$BK171&lt;&gt;"",[6]PDI_DES__DEDICACIÓN!$BK171&lt;&gt;0),[6]PDI_DES__DEDICACIÓN!$BK171,""),IF($A173="TOTAL",SUM(INDIRECT("AL4:AL"&amp;ROW()-1)),""))</f>
        <v/>
      </c>
      <c r="AM173" s="6" t="str">
        <f ca="1">IF(AND($A173&lt;&gt;"",$A173&lt;&gt;"TOTAL"),IF(AND([6]PDI_DES__DEDICACIÓN!$BM171&lt;&gt;"",[6]PDI_DES__DEDICACIÓN!$BM171&lt;&gt;0),[6]PDI_DES__DEDICACIÓN!$BM171,""),IF($A173="TOTAL",SUM(INDIRECT("AM4:AM"&amp;ROW()-1)),""))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IF(AND($A173&lt;&gt;"",$A173&lt;&gt;"TOTAL"),IF(AND([6]PDI_DES__DEDICACIÓN!$BP171&lt;&gt;"",[6]PDI_DES__DEDICACIÓN!$BP171&lt;&gt;0),[6]PDI_DES__DEDICACIÓN!$BP171,""),IF($A173="TOTAL",SUM(INDIRECT("AO4:AO"&amp;ROW()-1)),""))</f>
        <v/>
      </c>
      <c r="AP173" s="6" t="str">
        <f ca="1">IF(AND($A173&lt;&gt;"",$A173&lt;&gt;"TOTAL"),IF(AND([6]PDI_DES__DEDICACIÓN!$BR171&lt;&gt;"",[6]PDI_DES__DEDICACIÓN!$BR171&lt;&gt;0),[6]PDI_DES__DEDICACIÓN!$BR171,""),IF($A173="TOTAL",SUM(INDIRECT("AP4:AP"&amp;ROW()-1)),""))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IF(AND($A173&lt;&gt;"",$A173&lt;&gt;"TOTAL"),IF(AND([6]PDI_DES__DEDICACIÓN!$BU171&lt;&gt;"",[6]PDI_DES__DEDICACIÓN!$BU171&lt;&gt;0),[6]PDI_DES__DEDICACIÓN!$BU171,""),IF($A173="TOTAL",SUM(INDIRECT("AR4:AR"&amp;ROW()-1)),""))</f>
        <v/>
      </c>
      <c r="AS173" s="6" t="str">
        <f ca="1">IF(AND($A173&lt;&gt;"",$A173&lt;&gt;"TOTAL"),IF(AND([6]PDI_DES__DEDICACIÓN!$BW171&lt;&gt;"",[6]PDI_DES__DEDICACIÓN!$BW171&lt;&gt;0),[6]PDI_DES__DEDICACIÓN!$BW171,""),IF($A173="TOTAL",SUM(INDIRECT("AS4:AS"&amp;ROW()-1)),""))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IF(AND($A173&lt;&gt;"",$A173&lt;&gt;"TOTAL"),IF(AND([6]PDI_DES__DEDICACIÓN!$BZ171&lt;&gt;"",[6]PDI_DES__DEDICACIÓN!$BZ171&lt;&gt;0),[6]PDI_DES__DEDICACIÓN!$BZ171,""),IF($A173="TOTAL",SUM(INDIRECT("AU4:AU"&amp;ROW()-1)),""))</f>
        <v/>
      </c>
      <c r="AV173" s="6" t="str">
        <f ca="1">IF(AND($A173&lt;&gt;"",$A173&lt;&gt;"TOTAL"),IF(AND([6]PDI_DES__DEDICACIÓN!$CB171&lt;&gt;"",[6]PDI_DES__DEDICACIÓN!$CB171&lt;&gt;0),[6]PDI_DES__DEDICACIÓN!$CB171,""),IF($A173="TOTAL",SUM(INDIRECT("AV4:AV"&amp;ROW()-1)),""))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IF(AND($A173&lt;&gt;"",$A173&lt;&gt;"TOTAL"),IF(AND([6]PDI_DES__DEDICACIÓN!$CE171&lt;&gt;"",[6]PDI_DES__DEDICACIÓN!$CE171&lt;&gt;0),[6]PDI_DES__DEDICACIÓN!$CE171,""),IF($A173="TOTAL",SUM(INDIRECT("AX4:AX"&amp;ROW()-1)),""))</f>
        <v/>
      </c>
      <c r="AY173" s="6" t="str">
        <f ca="1">IF(AND($A173&lt;&gt;"",$A173&lt;&gt;"TOTAL"),IF(AND([6]PDI_DES__DEDICACIÓN!$CG171&lt;&gt;"",[6]PDI_DES__DEDICACIÓN!$CG171&lt;&gt;0),[6]PDI_DES__DEDICACIÓN!$CG171,""),IF($A173="TOTAL",SUM(INDIRECT("AY4:AY"&amp;ROW()-1)),""))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IF(AND($A173&lt;&gt;"",$A173&lt;&gt;"TOTAL"),IF(AND([6]PDI_DES__DEDICACIÓN!$CJ171&lt;&gt;"",[6]PDI_DES__DEDICACIÓN!$CJ171&lt;&gt;0),[6]PDI_DES__DEDICACIÓN!$CJ171,""),IF($A173="TOTAL",SUM(INDIRECT("BA4:BA"&amp;ROW()-1)),""))</f>
        <v/>
      </c>
      <c r="BB173" s="6" t="str">
        <f ca="1">IF(AND($A173&lt;&gt;"",$A173&lt;&gt;"TOTAL"),IF(AND([6]PDI_DES__DEDICACIÓN!$CL171&lt;&gt;"",[6]PDI_DES__DEDICACIÓN!$CL171&lt;&gt;0),[6]PDI_DES__DEDICACIÓN!$CL171,""),IF($A173="TOTAL",SUM(INDIRECT("BB4:BB"&amp;ROW()-1)),""))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IF(AND($A173&lt;&gt;"",$A173&lt;&gt;"TOTAL"),IF(AND([6]PDI_DES__DEDICACIÓN!$CO171&lt;&gt;"",[6]PDI_DES__DEDICACIÓN!$CO171&lt;&gt;0),[6]PDI_DES__DEDICACIÓN!$CO171,""),IF($A173="TOTAL",SUM(INDIRECT("BD4:BD"&amp;ROW()-1)),""))</f>
        <v/>
      </c>
      <c r="BE173" s="6" t="str">
        <f ca="1">IF(AND($A173&lt;&gt;"",$A173&lt;&gt;"TOTAL"),IF(AND([6]PDI_DES__DEDICACIÓN!$CQ171&lt;&gt;"",[6]PDI_DES__DEDICACIÓN!$CQ171&lt;&gt;0),[6]PDI_DES__DEDICACIÓN!$CQ171,""),IF($A173="TOTAL",SUM(INDIRECT("BE4:BE"&amp;ROW()-1)),""))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IF([6]PDI_DES__DEDICACIÓN!$B172&lt;&gt;"",[6]PDI_DES__DEDICACIÓN!$B172,IF(AND([6]PDI_DES__DEDICACIÓN!$B172="",[6]PDI_DES__DEDICACIÓN!$B173="",[6]PDI_DES__DEDICACIÓN!$B171=""),"","TOTAL"))</f>
        <v/>
      </c>
      <c r="B174" s="6" t="str">
        <f ca="1">IF(AND($A174&lt;&gt;"",$A174&lt;&gt;"TOTAL"),IF(AND([6]PDI_DES__DEDICACIÓN!$C172&lt;&gt;"",[6]PDI_DES__DEDICACIÓN!$C172&lt;&gt;0),[6]PDI_DES__DEDICACIÓN!$C172,""),IF($A174="TOTAL",SUM(INDIRECT("B4:B"&amp;ROW()-1)),""))</f>
        <v/>
      </c>
      <c r="C174" s="6" t="str">
        <f ca="1">IF(AND($A174&lt;&gt;"",$A174&lt;&gt;"TOTAL"),IF(AND([6]PDI_DES__DEDICACIÓN!$E172&lt;&gt;"",[6]PDI_DES__DEDICACIÓN!$E172&lt;&gt;0),[6]PDI_DES__DEDICACIÓN!$E172,""),IF($A174="TOTAL",SUM(INDIRECT("C4:C"&amp;ROW()-1)),""))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IF(AND($A174&lt;&gt;"",$A174&lt;&gt;"TOTAL"),IF(AND([6]PDI_DES__DEDICACIÓN!$H172&lt;&gt;"",[6]PDI_DES__DEDICACIÓN!$H172&lt;&gt;0),[6]PDI_DES__DEDICACIÓN!$H172,""),IF($A174="TOTAL",SUM(INDIRECT("E4:E"&amp;ROW()-1)),""))</f>
        <v/>
      </c>
      <c r="F174" s="6" t="str">
        <f ca="1">IF(AND($A174&lt;&gt;"",$A174&lt;&gt;"TOTAL"),IF(AND([6]PDI_DES__DEDICACIÓN!$J172&lt;&gt;"",[6]PDI_DES__DEDICACIÓN!$J172&lt;&gt;0),[6]PDI_DES__DEDICACIÓN!$J172,""),IF($A174="TOTAL",SUM(INDIRECT("F4:F"&amp;ROW()-1)),""))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IF(AND($A174&lt;&gt;"",$A174&lt;&gt;"TOTAL"),IF(AND([6]PDI_DES__DEDICACIÓN!$M172&lt;&gt;"",[6]PDI_DES__DEDICACIÓN!$M172&lt;&gt;0),[6]PDI_DES__DEDICACIÓN!$M172,""),IF($A174="TOTAL",SUM(INDIRECT("H4:H"&amp;ROW()-1)),""))</f>
        <v/>
      </c>
      <c r="I174" s="6" t="str">
        <f ca="1">IF(AND($A174&lt;&gt;"",$A174&lt;&gt;"TOTAL"),IF(AND([6]PDI_DES__DEDICACIÓN!$O172&lt;&gt;"",[6]PDI_DES__DEDICACIÓN!$O172&lt;&gt;0),[6]PDI_DES__DEDICACIÓN!$O172,""),IF($A174="TOTAL",SUM(INDIRECT("I4:I"&amp;ROW()-1)),""))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IF(AND($A174&lt;&gt;"",$A174&lt;&gt;"TOTAL"),IF(AND([6]PDI_DES__DEDICACIÓN!$R172&lt;&gt;"",[6]PDI_DES__DEDICACIÓN!$R172&lt;&gt;0),[6]PDI_DES__DEDICACIÓN!$R172,""),IF($A174="TOTAL",SUM(INDIRECT("K4:K"&amp;ROW()-1)),""))</f>
        <v/>
      </c>
      <c r="L174" s="6" t="str">
        <f ca="1">IF(AND($A174&lt;&gt;"",$A174&lt;&gt;"TOTAL"),IF(AND([6]PDI_DES__DEDICACIÓN!$T172&lt;&gt;"",[6]PDI_DES__DEDICACIÓN!$T172&lt;&gt;0),[6]PDI_DES__DEDICACIÓN!$T172,""),IF($A174="TOTAL",SUM(INDIRECT("L4:L"&amp;ROW()-1)),""))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IF(AND($A174&lt;&gt;"",$A174&lt;&gt;"TOTAL"),IF(AND([6]PDI_DES__DEDICACIÓN!$W172&lt;&gt;"",[6]PDI_DES__DEDICACIÓN!$W172&lt;&gt;0),[6]PDI_DES__DEDICACIÓN!$W172,""),IF($A174="TOTAL",SUM(INDIRECT("N4:N"&amp;ROW()-1)),""))</f>
        <v/>
      </c>
      <c r="O174" s="6" t="str">
        <f ca="1">IF(AND($A174&lt;&gt;"",$A174&lt;&gt;"TOTAL"),IF(AND([6]PDI_DES__DEDICACIÓN!$Y172&lt;&gt;"",[6]PDI_DES__DEDICACIÓN!$Y172&lt;&gt;0),[6]PDI_DES__DEDICACIÓN!$Y172,""),IF($A174="TOTAL",SUM(INDIRECT("O4:O"&amp;ROW()-1)),""))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IF(AND($A174&lt;&gt;"",$A174&lt;&gt;"TOTAL"),IF(AND([6]PDI_DES__DEDICACIÓN!$AB172&lt;&gt;"",[6]PDI_DES__DEDICACIÓN!$AB172&lt;&gt;0),[6]PDI_DES__DEDICACIÓN!$AB172,""),IF($A174="TOTAL",SUM(INDIRECT("Q4:Q"&amp;ROW()-1)),""))</f>
        <v/>
      </c>
      <c r="R174" s="6" t="str">
        <f ca="1">IF(AND($A174&lt;&gt;"",$A174&lt;&gt;"TOTAL"),IF(AND([6]PDI_DES__DEDICACIÓN!$AD172&lt;&gt;"",[6]PDI_DES__DEDICACIÓN!$AD172&lt;&gt;0),[6]PDI_DES__DEDICACIÓN!$AD172,""),IF($A174="TOTAL",SUM(INDIRECT("R4:R"&amp;ROW()-1)),""))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IF(AND($A174&lt;&gt;"",$A174&lt;&gt;"TOTAL"),IF(AND([6]PDI_DES__DEDICACIÓN!$AG172&lt;&gt;"",[6]PDI_DES__DEDICACIÓN!$AG172&lt;&gt;0),[6]PDI_DES__DEDICACIÓN!$AG172,""),IF($A174="TOTAL",SUM(INDIRECT("T4:T"&amp;ROW()-1)),""))</f>
        <v/>
      </c>
      <c r="U174" s="6" t="str">
        <f ca="1">IF(AND($A174&lt;&gt;"",$A174&lt;&gt;"TOTAL"),IF(AND([6]PDI_DES__DEDICACIÓN!$AI172&lt;&gt;"",[6]PDI_DES__DEDICACIÓN!$AI172&lt;&gt;0),[6]PDI_DES__DEDICACIÓN!$AI172,""),IF($A174="TOTAL",SUM(INDIRECT("U4:U"&amp;ROW()-1)),""))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IF(AND($A174&lt;&gt;"",$A174&lt;&gt;"TOTAL"),IF(AND([6]PDI_DES__DEDICACIÓN!$AL172&lt;&gt;"",[6]PDI_DES__DEDICACIÓN!$AL172&lt;&gt;0),[6]PDI_DES__DEDICACIÓN!$AL172,""),IF($A174="TOTAL",SUM(INDIRECT("W4:W"&amp;ROW()-1)),""))</f>
        <v/>
      </c>
      <c r="X174" s="6" t="str">
        <f ca="1">IF(AND($A174&lt;&gt;"",$A174&lt;&gt;"TOTAL"),IF(AND([6]PDI_DES__DEDICACIÓN!$AN172&lt;&gt;"",[6]PDI_DES__DEDICACIÓN!$AN172&lt;&gt;0),[6]PDI_DES__DEDICACIÓN!$AN172,""),IF($A174="TOTAL",SUM(INDIRECT("X4:X"&amp;ROW()-1)),""))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IF(AND($A174&lt;&gt;"",$A174&lt;&gt;"TOTAL"),IF(AND([6]PDI_DES__DEDICACIÓN!$AQ172&lt;&gt;"",[6]PDI_DES__DEDICACIÓN!$AQ172&lt;&gt;0),[6]PDI_DES__DEDICACIÓN!$AQ172,""),IF($A174="TOTAL",SUM(INDIRECT("Z4:Z"&amp;ROW()-1)),""))</f>
        <v/>
      </c>
      <c r="AA174" s="6" t="str">
        <f ca="1">IF(AND($A174&lt;&gt;"",$A174&lt;&gt;"TOTAL"),IF(AND([6]PDI_DES__DEDICACIÓN!$AS172&lt;&gt;"",[6]PDI_DES__DEDICACIÓN!$AS172&lt;&gt;0),[6]PDI_DES__DEDICACIÓN!$AS172,""),IF($A174="TOTAL",SUM(INDIRECT("AA4:AA"&amp;ROW()-1)),""))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IF(AND($A174&lt;&gt;"",$A174&lt;&gt;"TOTAL"),IF(AND([6]PDI_DES__DEDICACIÓN!$AV172&lt;&gt;"",[6]PDI_DES__DEDICACIÓN!$AV172&lt;&gt;0),[6]PDI_DES__DEDICACIÓN!$AV172,""),IF($A174="TOTAL",SUM(INDIRECT("AC4:AC"&amp;ROW()-1)),""))</f>
        <v/>
      </c>
      <c r="AD174" s="6" t="str">
        <f ca="1">IF(AND($A174&lt;&gt;"",$A174&lt;&gt;"TOTAL"),IF(AND([6]PDI_DES__DEDICACIÓN!$AX172&lt;&gt;"",[6]PDI_DES__DEDICACIÓN!$AX172&lt;&gt;0),[6]PDI_DES__DEDICACIÓN!$AX172,""),IF($A174="TOTAL",SUM(INDIRECT("AD4:AD"&amp;ROW()-1)),""))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IF(AND($A174&lt;&gt;"",$A174&lt;&gt;"TOTAL"),IF(AND([6]PDI_DES__DEDICACIÓN!$BA172&lt;&gt;"",[6]PDI_DES__DEDICACIÓN!$BA172&lt;&gt;0),[6]PDI_DES__DEDICACIÓN!$BA172,""),IF($A174="TOTAL",SUM(INDIRECT("AF4:AF"&amp;ROW()-1)),""))</f>
        <v/>
      </c>
      <c r="AG174" s="6" t="str">
        <f ca="1">IF(AND($A174&lt;&gt;"",$A174&lt;&gt;"TOTAL"),IF(AND([6]PDI_DES__DEDICACIÓN!$BC172&lt;&gt;"",[6]PDI_DES__DEDICACIÓN!$BC172&lt;&gt;0),[6]PDI_DES__DEDICACIÓN!$BC172,""),IF($A174="TOTAL",SUM(INDIRECT("AG4:AG"&amp;ROW()-1)),""))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IF(AND($A174&lt;&gt;"",$A174&lt;&gt;"TOTAL"),IF(AND([6]PDI_DES__DEDICACIÓN!$BF172&lt;&gt;"",[6]PDI_DES__DEDICACIÓN!$BF172&lt;&gt;0),[6]PDI_DES__DEDICACIÓN!$BF172,""),IF($A174="TOTAL",SUM(INDIRECT("AI4:AI"&amp;ROW()-1)),""))</f>
        <v/>
      </c>
      <c r="AJ174" s="6" t="str">
        <f ca="1">IF(AND($A174&lt;&gt;"",$A174&lt;&gt;"TOTAL"),IF(AND([6]PDI_DES__DEDICACIÓN!$BH172&lt;&gt;"",[6]PDI_DES__DEDICACIÓN!$BH172&lt;&gt;0),[6]PDI_DES__DEDICACIÓN!$BH172,""),IF($A174="TOTAL",SUM(INDIRECT("AJ4:AJ"&amp;ROW()-1)),""))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IF(AND($A174&lt;&gt;"",$A174&lt;&gt;"TOTAL"),IF(AND([6]PDI_DES__DEDICACIÓN!$BK172&lt;&gt;"",[6]PDI_DES__DEDICACIÓN!$BK172&lt;&gt;0),[6]PDI_DES__DEDICACIÓN!$BK172,""),IF($A174="TOTAL",SUM(INDIRECT("AL4:AL"&amp;ROW()-1)),""))</f>
        <v/>
      </c>
      <c r="AM174" s="6" t="str">
        <f ca="1">IF(AND($A174&lt;&gt;"",$A174&lt;&gt;"TOTAL"),IF(AND([6]PDI_DES__DEDICACIÓN!$BM172&lt;&gt;"",[6]PDI_DES__DEDICACIÓN!$BM172&lt;&gt;0),[6]PDI_DES__DEDICACIÓN!$BM172,""),IF($A174="TOTAL",SUM(INDIRECT("AM4:AM"&amp;ROW()-1)),""))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IF(AND($A174&lt;&gt;"",$A174&lt;&gt;"TOTAL"),IF(AND([6]PDI_DES__DEDICACIÓN!$BP172&lt;&gt;"",[6]PDI_DES__DEDICACIÓN!$BP172&lt;&gt;0),[6]PDI_DES__DEDICACIÓN!$BP172,""),IF($A174="TOTAL",SUM(INDIRECT("AO4:AO"&amp;ROW()-1)),""))</f>
        <v/>
      </c>
      <c r="AP174" s="6" t="str">
        <f ca="1">IF(AND($A174&lt;&gt;"",$A174&lt;&gt;"TOTAL"),IF(AND([6]PDI_DES__DEDICACIÓN!$BR172&lt;&gt;"",[6]PDI_DES__DEDICACIÓN!$BR172&lt;&gt;0),[6]PDI_DES__DEDICACIÓN!$BR172,""),IF($A174="TOTAL",SUM(INDIRECT("AP4:AP"&amp;ROW()-1)),""))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IF(AND($A174&lt;&gt;"",$A174&lt;&gt;"TOTAL"),IF(AND([6]PDI_DES__DEDICACIÓN!$BU172&lt;&gt;"",[6]PDI_DES__DEDICACIÓN!$BU172&lt;&gt;0),[6]PDI_DES__DEDICACIÓN!$BU172,""),IF($A174="TOTAL",SUM(INDIRECT("AR4:AR"&amp;ROW()-1)),""))</f>
        <v/>
      </c>
      <c r="AS174" s="6" t="str">
        <f ca="1">IF(AND($A174&lt;&gt;"",$A174&lt;&gt;"TOTAL"),IF(AND([6]PDI_DES__DEDICACIÓN!$BW172&lt;&gt;"",[6]PDI_DES__DEDICACIÓN!$BW172&lt;&gt;0),[6]PDI_DES__DEDICACIÓN!$BW172,""),IF($A174="TOTAL",SUM(INDIRECT("AS4:AS"&amp;ROW()-1)),""))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IF(AND($A174&lt;&gt;"",$A174&lt;&gt;"TOTAL"),IF(AND([6]PDI_DES__DEDICACIÓN!$BZ172&lt;&gt;"",[6]PDI_DES__DEDICACIÓN!$BZ172&lt;&gt;0),[6]PDI_DES__DEDICACIÓN!$BZ172,""),IF($A174="TOTAL",SUM(INDIRECT("AU4:AU"&amp;ROW()-1)),""))</f>
        <v/>
      </c>
      <c r="AV174" s="6" t="str">
        <f ca="1">IF(AND($A174&lt;&gt;"",$A174&lt;&gt;"TOTAL"),IF(AND([6]PDI_DES__DEDICACIÓN!$CB172&lt;&gt;"",[6]PDI_DES__DEDICACIÓN!$CB172&lt;&gt;0),[6]PDI_DES__DEDICACIÓN!$CB172,""),IF($A174="TOTAL",SUM(INDIRECT("AV4:AV"&amp;ROW()-1)),""))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IF(AND($A174&lt;&gt;"",$A174&lt;&gt;"TOTAL"),IF(AND([6]PDI_DES__DEDICACIÓN!$CE172&lt;&gt;"",[6]PDI_DES__DEDICACIÓN!$CE172&lt;&gt;0),[6]PDI_DES__DEDICACIÓN!$CE172,""),IF($A174="TOTAL",SUM(INDIRECT("AX4:AX"&amp;ROW()-1)),""))</f>
        <v/>
      </c>
      <c r="AY174" s="6" t="str">
        <f ca="1">IF(AND($A174&lt;&gt;"",$A174&lt;&gt;"TOTAL"),IF(AND([6]PDI_DES__DEDICACIÓN!$CG172&lt;&gt;"",[6]PDI_DES__DEDICACIÓN!$CG172&lt;&gt;0),[6]PDI_DES__DEDICACIÓN!$CG172,""),IF($A174="TOTAL",SUM(INDIRECT("AY4:AY"&amp;ROW()-1)),""))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IF(AND($A174&lt;&gt;"",$A174&lt;&gt;"TOTAL"),IF(AND([6]PDI_DES__DEDICACIÓN!$CJ172&lt;&gt;"",[6]PDI_DES__DEDICACIÓN!$CJ172&lt;&gt;0),[6]PDI_DES__DEDICACIÓN!$CJ172,""),IF($A174="TOTAL",SUM(INDIRECT("BA4:BA"&amp;ROW()-1)),""))</f>
        <v/>
      </c>
      <c r="BB174" s="6" t="str">
        <f ca="1">IF(AND($A174&lt;&gt;"",$A174&lt;&gt;"TOTAL"),IF(AND([6]PDI_DES__DEDICACIÓN!$CL172&lt;&gt;"",[6]PDI_DES__DEDICACIÓN!$CL172&lt;&gt;0),[6]PDI_DES__DEDICACIÓN!$CL172,""),IF($A174="TOTAL",SUM(INDIRECT("BB4:BB"&amp;ROW()-1)),""))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IF(AND($A174&lt;&gt;"",$A174&lt;&gt;"TOTAL"),IF(AND([6]PDI_DES__DEDICACIÓN!$CO172&lt;&gt;"",[6]PDI_DES__DEDICACIÓN!$CO172&lt;&gt;0),[6]PDI_DES__DEDICACIÓN!$CO172,""),IF($A174="TOTAL",SUM(INDIRECT("BD4:BD"&amp;ROW()-1)),""))</f>
        <v/>
      </c>
      <c r="BE174" s="6" t="str">
        <f ca="1">IF(AND($A174&lt;&gt;"",$A174&lt;&gt;"TOTAL"),IF(AND([6]PDI_DES__DEDICACIÓN!$CQ172&lt;&gt;"",[6]PDI_DES__DEDICACIÓN!$CQ172&lt;&gt;0),[6]PDI_DES__DEDICACIÓN!$CQ172,""),IF($A174="TOTAL",SUM(INDIRECT("BE4:BE"&amp;ROW()-1)),""))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IF([6]PDI_DES__DEDICACIÓN!$B173&lt;&gt;"",[6]PDI_DES__DEDICACIÓN!$B173,IF(AND([6]PDI_DES__DEDICACIÓN!$B173="",[6]PDI_DES__DEDICACIÓN!$B174="",[6]PDI_DES__DEDICACIÓN!$B172=""),"","TOTAL"))</f>
        <v/>
      </c>
      <c r="B175" s="6" t="str">
        <f ca="1">IF(AND($A175&lt;&gt;"",$A175&lt;&gt;"TOTAL"),IF(AND([6]PDI_DES__DEDICACIÓN!$C173&lt;&gt;"",[6]PDI_DES__DEDICACIÓN!$C173&lt;&gt;0),[6]PDI_DES__DEDICACIÓN!$C173,""),IF($A175="TOTAL",SUM(INDIRECT("B4:B"&amp;ROW()-1)),""))</f>
        <v/>
      </c>
      <c r="C175" s="6" t="str">
        <f ca="1">IF(AND($A175&lt;&gt;"",$A175&lt;&gt;"TOTAL"),IF(AND([6]PDI_DES__DEDICACIÓN!$E173&lt;&gt;"",[6]PDI_DES__DEDICACIÓN!$E173&lt;&gt;0),[6]PDI_DES__DEDICACIÓN!$E173,""),IF($A175="TOTAL",SUM(INDIRECT("C4:C"&amp;ROW()-1)),""))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IF(AND($A175&lt;&gt;"",$A175&lt;&gt;"TOTAL"),IF(AND([6]PDI_DES__DEDICACIÓN!$H173&lt;&gt;"",[6]PDI_DES__DEDICACIÓN!$H173&lt;&gt;0),[6]PDI_DES__DEDICACIÓN!$H173,""),IF($A175="TOTAL",SUM(INDIRECT("E4:E"&amp;ROW()-1)),""))</f>
        <v/>
      </c>
      <c r="F175" s="6" t="str">
        <f ca="1">IF(AND($A175&lt;&gt;"",$A175&lt;&gt;"TOTAL"),IF(AND([6]PDI_DES__DEDICACIÓN!$J173&lt;&gt;"",[6]PDI_DES__DEDICACIÓN!$J173&lt;&gt;0),[6]PDI_DES__DEDICACIÓN!$J173,""),IF($A175="TOTAL",SUM(INDIRECT("F4:F"&amp;ROW()-1)),""))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IF(AND($A175&lt;&gt;"",$A175&lt;&gt;"TOTAL"),IF(AND([6]PDI_DES__DEDICACIÓN!$M173&lt;&gt;"",[6]PDI_DES__DEDICACIÓN!$M173&lt;&gt;0),[6]PDI_DES__DEDICACIÓN!$M173,""),IF($A175="TOTAL",SUM(INDIRECT("H4:H"&amp;ROW()-1)),""))</f>
        <v/>
      </c>
      <c r="I175" s="6" t="str">
        <f ca="1">IF(AND($A175&lt;&gt;"",$A175&lt;&gt;"TOTAL"),IF(AND([6]PDI_DES__DEDICACIÓN!$O173&lt;&gt;"",[6]PDI_DES__DEDICACIÓN!$O173&lt;&gt;0),[6]PDI_DES__DEDICACIÓN!$O173,""),IF($A175="TOTAL",SUM(INDIRECT("I4:I"&amp;ROW()-1)),""))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IF(AND($A175&lt;&gt;"",$A175&lt;&gt;"TOTAL"),IF(AND([6]PDI_DES__DEDICACIÓN!$R173&lt;&gt;"",[6]PDI_DES__DEDICACIÓN!$R173&lt;&gt;0),[6]PDI_DES__DEDICACIÓN!$R173,""),IF($A175="TOTAL",SUM(INDIRECT("K4:K"&amp;ROW()-1)),""))</f>
        <v/>
      </c>
      <c r="L175" s="6" t="str">
        <f ca="1">IF(AND($A175&lt;&gt;"",$A175&lt;&gt;"TOTAL"),IF(AND([6]PDI_DES__DEDICACIÓN!$T173&lt;&gt;"",[6]PDI_DES__DEDICACIÓN!$T173&lt;&gt;0),[6]PDI_DES__DEDICACIÓN!$T173,""),IF($A175="TOTAL",SUM(INDIRECT("L4:L"&amp;ROW()-1)),""))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IF(AND($A175&lt;&gt;"",$A175&lt;&gt;"TOTAL"),IF(AND([6]PDI_DES__DEDICACIÓN!$W173&lt;&gt;"",[6]PDI_DES__DEDICACIÓN!$W173&lt;&gt;0),[6]PDI_DES__DEDICACIÓN!$W173,""),IF($A175="TOTAL",SUM(INDIRECT("N4:N"&amp;ROW()-1)),""))</f>
        <v/>
      </c>
      <c r="O175" s="6" t="str">
        <f ca="1">IF(AND($A175&lt;&gt;"",$A175&lt;&gt;"TOTAL"),IF(AND([6]PDI_DES__DEDICACIÓN!$Y173&lt;&gt;"",[6]PDI_DES__DEDICACIÓN!$Y173&lt;&gt;0),[6]PDI_DES__DEDICACIÓN!$Y173,""),IF($A175="TOTAL",SUM(INDIRECT("O4:O"&amp;ROW()-1)),""))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IF(AND($A175&lt;&gt;"",$A175&lt;&gt;"TOTAL"),IF(AND([6]PDI_DES__DEDICACIÓN!$AB173&lt;&gt;"",[6]PDI_DES__DEDICACIÓN!$AB173&lt;&gt;0),[6]PDI_DES__DEDICACIÓN!$AB173,""),IF($A175="TOTAL",SUM(INDIRECT("Q4:Q"&amp;ROW()-1)),""))</f>
        <v/>
      </c>
      <c r="R175" s="6" t="str">
        <f ca="1">IF(AND($A175&lt;&gt;"",$A175&lt;&gt;"TOTAL"),IF(AND([6]PDI_DES__DEDICACIÓN!$AD173&lt;&gt;"",[6]PDI_DES__DEDICACIÓN!$AD173&lt;&gt;0),[6]PDI_DES__DEDICACIÓN!$AD173,""),IF($A175="TOTAL",SUM(INDIRECT("R4:R"&amp;ROW()-1)),""))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IF(AND($A175&lt;&gt;"",$A175&lt;&gt;"TOTAL"),IF(AND([6]PDI_DES__DEDICACIÓN!$AG173&lt;&gt;"",[6]PDI_DES__DEDICACIÓN!$AG173&lt;&gt;0),[6]PDI_DES__DEDICACIÓN!$AG173,""),IF($A175="TOTAL",SUM(INDIRECT("T4:T"&amp;ROW()-1)),""))</f>
        <v/>
      </c>
      <c r="U175" s="6" t="str">
        <f ca="1">IF(AND($A175&lt;&gt;"",$A175&lt;&gt;"TOTAL"),IF(AND([6]PDI_DES__DEDICACIÓN!$AI173&lt;&gt;"",[6]PDI_DES__DEDICACIÓN!$AI173&lt;&gt;0),[6]PDI_DES__DEDICACIÓN!$AI173,""),IF($A175="TOTAL",SUM(INDIRECT("U4:U"&amp;ROW()-1)),""))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IF(AND($A175&lt;&gt;"",$A175&lt;&gt;"TOTAL"),IF(AND([6]PDI_DES__DEDICACIÓN!$AL173&lt;&gt;"",[6]PDI_DES__DEDICACIÓN!$AL173&lt;&gt;0),[6]PDI_DES__DEDICACIÓN!$AL173,""),IF($A175="TOTAL",SUM(INDIRECT("W4:W"&amp;ROW()-1)),""))</f>
        <v/>
      </c>
      <c r="X175" s="6" t="str">
        <f ca="1">IF(AND($A175&lt;&gt;"",$A175&lt;&gt;"TOTAL"),IF(AND([6]PDI_DES__DEDICACIÓN!$AN173&lt;&gt;"",[6]PDI_DES__DEDICACIÓN!$AN173&lt;&gt;0),[6]PDI_DES__DEDICACIÓN!$AN173,""),IF($A175="TOTAL",SUM(INDIRECT("X4:X"&amp;ROW()-1)),""))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IF(AND($A175&lt;&gt;"",$A175&lt;&gt;"TOTAL"),IF(AND([6]PDI_DES__DEDICACIÓN!$AQ173&lt;&gt;"",[6]PDI_DES__DEDICACIÓN!$AQ173&lt;&gt;0),[6]PDI_DES__DEDICACIÓN!$AQ173,""),IF($A175="TOTAL",SUM(INDIRECT("Z4:Z"&amp;ROW()-1)),""))</f>
        <v/>
      </c>
      <c r="AA175" s="6" t="str">
        <f ca="1">IF(AND($A175&lt;&gt;"",$A175&lt;&gt;"TOTAL"),IF(AND([6]PDI_DES__DEDICACIÓN!$AS173&lt;&gt;"",[6]PDI_DES__DEDICACIÓN!$AS173&lt;&gt;0),[6]PDI_DES__DEDICACIÓN!$AS173,""),IF($A175="TOTAL",SUM(INDIRECT("AA4:AA"&amp;ROW()-1)),""))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IF(AND($A175&lt;&gt;"",$A175&lt;&gt;"TOTAL"),IF(AND([6]PDI_DES__DEDICACIÓN!$AV173&lt;&gt;"",[6]PDI_DES__DEDICACIÓN!$AV173&lt;&gt;0),[6]PDI_DES__DEDICACIÓN!$AV173,""),IF($A175="TOTAL",SUM(INDIRECT("AC4:AC"&amp;ROW()-1)),""))</f>
        <v/>
      </c>
      <c r="AD175" s="6" t="str">
        <f ca="1">IF(AND($A175&lt;&gt;"",$A175&lt;&gt;"TOTAL"),IF(AND([6]PDI_DES__DEDICACIÓN!$AX173&lt;&gt;"",[6]PDI_DES__DEDICACIÓN!$AX173&lt;&gt;0),[6]PDI_DES__DEDICACIÓN!$AX173,""),IF($A175="TOTAL",SUM(INDIRECT("AD4:AD"&amp;ROW()-1)),""))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IF(AND($A175&lt;&gt;"",$A175&lt;&gt;"TOTAL"),IF(AND([6]PDI_DES__DEDICACIÓN!$BA173&lt;&gt;"",[6]PDI_DES__DEDICACIÓN!$BA173&lt;&gt;0),[6]PDI_DES__DEDICACIÓN!$BA173,""),IF($A175="TOTAL",SUM(INDIRECT("AF4:AF"&amp;ROW()-1)),""))</f>
        <v/>
      </c>
      <c r="AG175" s="6" t="str">
        <f ca="1">IF(AND($A175&lt;&gt;"",$A175&lt;&gt;"TOTAL"),IF(AND([6]PDI_DES__DEDICACIÓN!$BC173&lt;&gt;"",[6]PDI_DES__DEDICACIÓN!$BC173&lt;&gt;0),[6]PDI_DES__DEDICACIÓN!$BC173,""),IF($A175="TOTAL",SUM(INDIRECT("AG4:AG"&amp;ROW()-1)),""))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IF(AND($A175&lt;&gt;"",$A175&lt;&gt;"TOTAL"),IF(AND([6]PDI_DES__DEDICACIÓN!$BF173&lt;&gt;"",[6]PDI_DES__DEDICACIÓN!$BF173&lt;&gt;0),[6]PDI_DES__DEDICACIÓN!$BF173,""),IF($A175="TOTAL",SUM(INDIRECT("AI4:AI"&amp;ROW()-1)),""))</f>
        <v/>
      </c>
      <c r="AJ175" s="6" t="str">
        <f ca="1">IF(AND($A175&lt;&gt;"",$A175&lt;&gt;"TOTAL"),IF(AND([6]PDI_DES__DEDICACIÓN!$BH173&lt;&gt;"",[6]PDI_DES__DEDICACIÓN!$BH173&lt;&gt;0),[6]PDI_DES__DEDICACIÓN!$BH173,""),IF($A175="TOTAL",SUM(INDIRECT("AJ4:AJ"&amp;ROW()-1)),""))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IF(AND($A175&lt;&gt;"",$A175&lt;&gt;"TOTAL"),IF(AND([6]PDI_DES__DEDICACIÓN!$BK173&lt;&gt;"",[6]PDI_DES__DEDICACIÓN!$BK173&lt;&gt;0),[6]PDI_DES__DEDICACIÓN!$BK173,""),IF($A175="TOTAL",SUM(INDIRECT("AL4:AL"&amp;ROW()-1)),""))</f>
        <v/>
      </c>
      <c r="AM175" s="6" t="str">
        <f ca="1">IF(AND($A175&lt;&gt;"",$A175&lt;&gt;"TOTAL"),IF(AND([6]PDI_DES__DEDICACIÓN!$BM173&lt;&gt;"",[6]PDI_DES__DEDICACIÓN!$BM173&lt;&gt;0),[6]PDI_DES__DEDICACIÓN!$BM173,""),IF($A175="TOTAL",SUM(INDIRECT("AM4:AM"&amp;ROW()-1)),""))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IF(AND($A175&lt;&gt;"",$A175&lt;&gt;"TOTAL"),IF(AND([6]PDI_DES__DEDICACIÓN!$BP173&lt;&gt;"",[6]PDI_DES__DEDICACIÓN!$BP173&lt;&gt;0),[6]PDI_DES__DEDICACIÓN!$BP173,""),IF($A175="TOTAL",SUM(INDIRECT("AO4:AO"&amp;ROW()-1)),""))</f>
        <v/>
      </c>
      <c r="AP175" s="6" t="str">
        <f ca="1">IF(AND($A175&lt;&gt;"",$A175&lt;&gt;"TOTAL"),IF(AND([6]PDI_DES__DEDICACIÓN!$BR173&lt;&gt;"",[6]PDI_DES__DEDICACIÓN!$BR173&lt;&gt;0),[6]PDI_DES__DEDICACIÓN!$BR173,""),IF($A175="TOTAL",SUM(INDIRECT("AP4:AP"&amp;ROW()-1)),""))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IF(AND($A175&lt;&gt;"",$A175&lt;&gt;"TOTAL"),IF(AND([6]PDI_DES__DEDICACIÓN!$BU173&lt;&gt;"",[6]PDI_DES__DEDICACIÓN!$BU173&lt;&gt;0),[6]PDI_DES__DEDICACIÓN!$BU173,""),IF($A175="TOTAL",SUM(INDIRECT("AR4:AR"&amp;ROW()-1)),""))</f>
        <v/>
      </c>
      <c r="AS175" s="6" t="str">
        <f ca="1">IF(AND($A175&lt;&gt;"",$A175&lt;&gt;"TOTAL"),IF(AND([6]PDI_DES__DEDICACIÓN!$BW173&lt;&gt;"",[6]PDI_DES__DEDICACIÓN!$BW173&lt;&gt;0),[6]PDI_DES__DEDICACIÓN!$BW173,""),IF($A175="TOTAL",SUM(INDIRECT("AS4:AS"&amp;ROW()-1)),""))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IF(AND($A175&lt;&gt;"",$A175&lt;&gt;"TOTAL"),IF(AND([6]PDI_DES__DEDICACIÓN!$BZ173&lt;&gt;"",[6]PDI_DES__DEDICACIÓN!$BZ173&lt;&gt;0),[6]PDI_DES__DEDICACIÓN!$BZ173,""),IF($A175="TOTAL",SUM(INDIRECT("AU4:AU"&amp;ROW()-1)),""))</f>
        <v/>
      </c>
      <c r="AV175" s="6" t="str">
        <f ca="1">IF(AND($A175&lt;&gt;"",$A175&lt;&gt;"TOTAL"),IF(AND([6]PDI_DES__DEDICACIÓN!$CB173&lt;&gt;"",[6]PDI_DES__DEDICACIÓN!$CB173&lt;&gt;0),[6]PDI_DES__DEDICACIÓN!$CB173,""),IF($A175="TOTAL",SUM(INDIRECT("AV4:AV"&amp;ROW()-1)),""))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IF(AND($A175&lt;&gt;"",$A175&lt;&gt;"TOTAL"),IF(AND([6]PDI_DES__DEDICACIÓN!$CE173&lt;&gt;"",[6]PDI_DES__DEDICACIÓN!$CE173&lt;&gt;0),[6]PDI_DES__DEDICACIÓN!$CE173,""),IF($A175="TOTAL",SUM(INDIRECT("AX4:AX"&amp;ROW()-1)),""))</f>
        <v/>
      </c>
      <c r="AY175" s="6" t="str">
        <f ca="1">IF(AND($A175&lt;&gt;"",$A175&lt;&gt;"TOTAL"),IF(AND([6]PDI_DES__DEDICACIÓN!$CG173&lt;&gt;"",[6]PDI_DES__DEDICACIÓN!$CG173&lt;&gt;0),[6]PDI_DES__DEDICACIÓN!$CG173,""),IF($A175="TOTAL",SUM(INDIRECT("AY4:AY"&amp;ROW()-1)),""))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IF(AND($A175&lt;&gt;"",$A175&lt;&gt;"TOTAL"),IF(AND([6]PDI_DES__DEDICACIÓN!$CJ173&lt;&gt;"",[6]PDI_DES__DEDICACIÓN!$CJ173&lt;&gt;0),[6]PDI_DES__DEDICACIÓN!$CJ173,""),IF($A175="TOTAL",SUM(INDIRECT("BA4:BA"&amp;ROW()-1)),""))</f>
        <v/>
      </c>
      <c r="BB175" s="6" t="str">
        <f ca="1">IF(AND($A175&lt;&gt;"",$A175&lt;&gt;"TOTAL"),IF(AND([6]PDI_DES__DEDICACIÓN!$CL173&lt;&gt;"",[6]PDI_DES__DEDICACIÓN!$CL173&lt;&gt;0),[6]PDI_DES__DEDICACIÓN!$CL173,""),IF($A175="TOTAL",SUM(INDIRECT("BB4:BB"&amp;ROW()-1)),""))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IF(AND($A175&lt;&gt;"",$A175&lt;&gt;"TOTAL"),IF(AND([6]PDI_DES__DEDICACIÓN!$CO173&lt;&gt;"",[6]PDI_DES__DEDICACIÓN!$CO173&lt;&gt;0),[6]PDI_DES__DEDICACIÓN!$CO173,""),IF($A175="TOTAL",SUM(INDIRECT("BD4:BD"&amp;ROW()-1)),""))</f>
        <v/>
      </c>
      <c r="BE175" s="6" t="str">
        <f ca="1">IF(AND($A175&lt;&gt;"",$A175&lt;&gt;"TOTAL"),IF(AND([6]PDI_DES__DEDICACIÓN!$CQ173&lt;&gt;"",[6]PDI_DES__DEDICACIÓN!$CQ173&lt;&gt;0),[6]PDI_DES__DEDICACIÓN!$CQ173,""),IF($A175="TOTAL",SUM(INDIRECT("BE4:BE"&amp;ROW()-1)),""))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IF([6]PDI_DES__DEDICACIÓN!$B174&lt;&gt;"",[6]PDI_DES__DEDICACIÓN!$B174,IF(AND([6]PDI_DES__DEDICACIÓN!$B174="",[6]PDI_DES__DEDICACIÓN!$B175="",[6]PDI_DES__DEDICACIÓN!$B173=""),"","TOTAL"))</f>
        <v/>
      </c>
      <c r="B176" s="6" t="str">
        <f ca="1">IF(AND($A176&lt;&gt;"",$A176&lt;&gt;"TOTAL"),IF(AND([6]PDI_DES__DEDICACIÓN!$C174&lt;&gt;"",[6]PDI_DES__DEDICACIÓN!$C174&lt;&gt;0),[6]PDI_DES__DEDICACIÓN!$C174,""),IF($A176="TOTAL",SUM(INDIRECT("B4:B"&amp;ROW()-1)),""))</f>
        <v/>
      </c>
      <c r="C176" s="6" t="str">
        <f ca="1">IF(AND($A176&lt;&gt;"",$A176&lt;&gt;"TOTAL"),IF(AND([6]PDI_DES__DEDICACIÓN!$E174&lt;&gt;"",[6]PDI_DES__DEDICACIÓN!$E174&lt;&gt;0),[6]PDI_DES__DEDICACIÓN!$E174,""),IF($A176="TOTAL",SUM(INDIRECT("C4:C"&amp;ROW()-1)),""))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IF(AND($A176&lt;&gt;"",$A176&lt;&gt;"TOTAL"),IF(AND([6]PDI_DES__DEDICACIÓN!$H174&lt;&gt;"",[6]PDI_DES__DEDICACIÓN!$H174&lt;&gt;0),[6]PDI_DES__DEDICACIÓN!$H174,""),IF($A176="TOTAL",SUM(INDIRECT("E4:E"&amp;ROW()-1)),""))</f>
        <v/>
      </c>
      <c r="F176" s="6" t="str">
        <f ca="1">IF(AND($A176&lt;&gt;"",$A176&lt;&gt;"TOTAL"),IF(AND([6]PDI_DES__DEDICACIÓN!$J174&lt;&gt;"",[6]PDI_DES__DEDICACIÓN!$J174&lt;&gt;0),[6]PDI_DES__DEDICACIÓN!$J174,""),IF($A176="TOTAL",SUM(INDIRECT("F4:F"&amp;ROW()-1)),""))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IF(AND($A176&lt;&gt;"",$A176&lt;&gt;"TOTAL"),IF(AND([6]PDI_DES__DEDICACIÓN!$M174&lt;&gt;"",[6]PDI_DES__DEDICACIÓN!$M174&lt;&gt;0),[6]PDI_DES__DEDICACIÓN!$M174,""),IF($A176="TOTAL",SUM(INDIRECT("H4:H"&amp;ROW()-1)),""))</f>
        <v/>
      </c>
      <c r="I176" s="6" t="str">
        <f ca="1">IF(AND($A176&lt;&gt;"",$A176&lt;&gt;"TOTAL"),IF(AND([6]PDI_DES__DEDICACIÓN!$O174&lt;&gt;"",[6]PDI_DES__DEDICACIÓN!$O174&lt;&gt;0),[6]PDI_DES__DEDICACIÓN!$O174,""),IF($A176="TOTAL",SUM(INDIRECT("I4:I"&amp;ROW()-1)),""))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IF(AND($A176&lt;&gt;"",$A176&lt;&gt;"TOTAL"),IF(AND([6]PDI_DES__DEDICACIÓN!$R174&lt;&gt;"",[6]PDI_DES__DEDICACIÓN!$R174&lt;&gt;0),[6]PDI_DES__DEDICACIÓN!$R174,""),IF($A176="TOTAL",SUM(INDIRECT("K4:K"&amp;ROW()-1)),""))</f>
        <v/>
      </c>
      <c r="L176" s="6" t="str">
        <f ca="1">IF(AND($A176&lt;&gt;"",$A176&lt;&gt;"TOTAL"),IF(AND([6]PDI_DES__DEDICACIÓN!$T174&lt;&gt;"",[6]PDI_DES__DEDICACIÓN!$T174&lt;&gt;0),[6]PDI_DES__DEDICACIÓN!$T174,""),IF($A176="TOTAL",SUM(INDIRECT("L4:L"&amp;ROW()-1)),""))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IF(AND($A176&lt;&gt;"",$A176&lt;&gt;"TOTAL"),IF(AND([6]PDI_DES__DEDICACIÓN!$W174&lt;&gt;"",[6]PDI_DES__DEDICACIÓN!$W174&lt;&gt;0),[6]PDI_DES__DEDICACIÓN!$W174,""),IF($A176="TOTAL",SUM(INDIRECT("N4:N"&amp;ROW()-1)),""))</f>
        <v/>
      </c>
      <c r="O176" s="6" t="str">
        <f ca="1">IF(AND($A176&lt;&gt;"",$A176&lt;&gt;"TOTAL"),IF(AND([6]PDI_DES__DEDICACIÓN!$Y174&lt;&gt;"",[6]PDI_DES__DEDICACIÓN!$Y174&lt;&gt;0),[6]PDI_DES__DEDICACIÓN!$Y174,""),IF($A176="TOTAL",SUM(INDIRECT("O4:O"&amp;ROW()-1)),""))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IF(AND($A176&lt;&gt;"",$A176&lt;&gt;"TOTAL"),IF(AND([6]PDI_DES__DEDICACIÓN!$AB174&lt;&gt;"",[6]PDI_DES__DEDICACIÓN!$AB174&lt;&gt;0),[6]PDI_DES__DEDICACIÓN!$AB174,""),IF($A176="TOTAL",SUM(INDIRECT("Q4:Q"&amp;ROW()-1)),""))</f>
        <v/>
      </c>
      <c r="R176" s="6" t="str">
        <f ca="1">IF(AND($A176&lt;&gt;"",$A176&lt;&gt;"TOTAL"),IF(AND([6]PDI_DES__DEDICACIÓN!$AD174&lt;&gt;"",[6]PDI_DES__DEDICACIÓN!$AD174&lt;&gt;0),[6]PDI_DES__DEDICACIÓN!$AD174,""),IF($A176="TOTAL",SUM(INDIRECT("R4:R"&amp;ROW()-1)),""))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IF(AND($A176&lt;&gt;"",$A176&lt;&gt;"TOTAL"),IF(AND([6]PDI_DES__DEDICACIÓN!$AG174&lt;&gt;"",[6]PDI_DES__DEDICACIÓN!$AG174&lt;&gt;0),[6]PDI_DES__DEDICACIÓN!$AG174,""),IF($A176="TOTAL",SUM(INDIRECT("T4:T"&amp;ROW()-1)),""))</f>
        <v/>
      </c>
      <c r="U176" s="6" t="str">
        <f ca="1">IF(AND($A176&lt;&gt;"",$A176&lt;&gt;"TOTAL"),IF(AND([6]PDI_DES__DEDICACIÓN!$AI174&lt;&gt;"",[6]PDI_DES__DEDICACIÓN!$AI174&lt;&gt;0),[6]PDI_DES__DEDICACIÓN!$AI174,""),IF($A176="TOTAL",SUM(INDIRECT("U4:U"&amp;ROW()-1)),""))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IF(AND($A176&lt;&gt;"",$A176&lt;&gt;"TOTAL"),IF(AND([6]PDI_DES__DEDICACIÓN!$AL174&lt;&gt;"",[6]PDI_DES__DEDICACIÓN!$AL174&lt;&gt;0),[6]PDI_DES__DEDICACIÓN!$AL174,""),IF($A176="TOTAL",SUM(INDIRECT("W4:W"&amp;ROW()-1)),""))</f>
        <v/>
      </c>
      <c r="X176" s="6" t="str">
        <f ca="1">IF(AND($A176&lt;&gt;"",$A176&lt;&gt;"TOTAL"),IF(AND([6]PDI_DES__DEDICACIÓN!$AN174&lt;&gt;"",[6]PDI_DES__DEDICACIÓN!$AN174&lt;&gt;0),[6]PDI_DES__DEDICACIÓN!$AN174,""),IF($A176="TOTAL",SUM(INDIRECT("X4:X"&amp;ROW()-1)),""))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IF(AND($A176&lt;&gt;"",$A176&lt;&gt;"TOTAL"),IF(AND([6]PDI_DES__DEDICACIÓN!$AQ174&lt;&gt;"",[6]PDI_DES__DEDICACIÓN!$AQ174&lt;&gt;0),[6]PDI_DES__DEDICACIÓN!$AQ174,""),IF($A176="TOTAL",SUM(INDIRECT("Z4:Z"&amp;ROW()-1)),""))</f>
        <v/>
      </c>
      <c r="AA176" s="6" t="str">
        <f ca="1">IF(AND($A176&lt;&gt;"",$A176&lt;&gt;"TOTAL"),IF(AND([6]PDI_DES__DEDICACIÓN!$AS174&lt;&gt;"",[6]PDI_DES__DEDICACIÓN!$AS174&lt;&gt;0),[6]PDI_DES__DEDICACIÓN!$AS174,""),IF($A176="TOTAL",SUM(INDIRECT("AA4:AA"&amp;ROW()-1)),""))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IF(AND($A176&lt;&gt;"",$A176&lt;&gt;"TOTAL"),IF(AND([6]PDI_DES__DEDICACIÓN!$AV174&lt;&gt;"",[6]PDI_DES__DEDICACIÓN!$AV174&lt;&gt;0),[6]PDI_DES__DEDICACIÓN!$AV174,""),IF($A176="TOTAL",SUM(INDIRECT("AC4:AC"&amp;ROW()-1)),""))</f>
        <v/>
      </c>
      <c r="AD176" s="6" t="str">
        <f ca="1">IF(AND($A176&lt;&gt;"",$A176&lt;&gt;"TOTAL"),IF(AND([6]PDI_DES__DEDICACIÓN!$AX174&lt;&gt;"",[6]PDI_DES__DEDICACIÓN!$AX174&lt;&gt;0),[6]PDI_DES__DEDICACIÓN!$AX174,""),IF($A176="TOTAL",SUM(INDIRECT("AD4:AD"&amp;ROW()-1)),""))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IF(AND($A176&lt;&gt;"",$A176&lt;&gt;"TOTAL"),IF(AND([6]PDI_DES__DEDICACIÓN!$BA174&lt;&gt;"",[6]PDI_DES__DEDICACIÓN!$BA174&lt;&gt;0),[6]PDI_DES__DEDICACIÓN!$BA174,""),IF($A176="TOTAL",SUM(INDIRECT("AF4:AF"&amp;ROW()-1)),""))</f>
        <v/>
      </c>
      <c r="AG176" s="6" t="str">
        <f ca="1">IF(AND($A176&lt;&gt;"",$A176&lt;&gt;"TOTAL"),IF(AND([6]PDI_DES__DEDICACIÓN!$BC174&lt;&gt;"",[6]PDI_DES__DEDICACIÓN!$BC174&lt;&gt;0),[6]PDI_DES__DEDICACIÓN!$BC174,""),IF($A176="TOTAL",SUM(INDIRECT("AG4:AG"&amp;ROW()-1)),""))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IF(AND($A176&lt;&gt;"",$A176&lt;&gt;"TOTAL"),IF(AND([6]PDI_DES__DEDICACIÓN!$BF174&lt;&gt;"",[6]PDI_DES__DEDICACIÓN!$BF174&lt;&gt;0),[6]PDI_DES__DEDICACIÓN!$BF174,""),IF($A176="TOTAL",SUM(INDIRECT("AI4:AI"&amp;ROW()-1)),""))</f>
        <v/>
      </c>
      <c r="AJ176" s="6" t="str">
        <f ca="1">IF(AND($A176&lt;&gt;"",$A176&lt;&gt;"TOTAL"),IF(AND([6]PDI_DES__DEDICACIÓN!$BH174&lt;&gt;"",[6]PDI_DES__DEDICACIÓN!$BH174&lt;&gt;0),[6]PDI_DES__DEDICACIÓN!$BH174,""),IF($A176="TOTAL",SUM(INDIRECT("AJ4:AJ"&amp;ROW()-1)),""))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IF(AND($A176&lt;&gt;"",$A176&lt;&gt;"TOTAL"),IF(AND([6]PDI_DES__DEDICACIÓN!$BK174&lt;&gt;"",[6]PDI_DES__DEDICACIÓN!$BK174&lt;&gt;0),[6]PDI_DES__DEDICACIÓN!$BK174,""),IF($A176="TOTAL",SUM(INDIRECT("AL4:AL"&amp;ROW()-1)),""))</f>
        <v/>
      </c>
      <c r="AM176" s="6" t="str">
        <f ca="1">IF(AND($A176&lt;&gt;"",$A176&lt;&gt;"TOTAL"),IF(AND([6]PDI_DES__DEDICACIÓN!$BM174&lt;&gt;"",[6]PDI_DES__DEDICACIÓN!$BM174&lt;&gt;0),[6]PDI_DES__DEDICACIÓN!$BM174,""),IF($A176="TOTAL",SUM(INDIRECT("AM4:AM"&amp;ROW()-1)),""))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IF(AND($A176&lt;&gt;"",$A176&lt;&gt;"TOTAL"),IF(AND([6]PDI_DES__DEDICACIÓN!$BP174&lt;&gt;"",[6]PDI_DES__DEDICACIÓN!$BP174&lt;&gt;0),[6]PDI_DES__DEDICACIÓN!$BP174,""),IF($A176="TOTAL",SUM(INDIRECT("AO4:AO"&amp;ROW()-1)),""))</f>
        <v/>
      </c>
      <c r="AP176" s="6" t="str">
        <f ca="1">IF(AND($A176&lt;&gt;"",$A176&lt;&gt;"TOTAL"),IF(AND([6]PDI_DES__DEDICACIÓN!$BR174&lt;&gt;"",[6]PDI_DES__DEDICACIÓN!$BR174&lt;&gt;0),[6]PDI_DES__DEDICACIÓN!$BR174,""),IF($A176="TOTAL",SUM(INDIRECT("AP4:AP"&amp;ROW()-1)),""))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IF(AND($A176&lt;&gt;"",$A176&lt;&gt;"TOTAL"),IF(AND([6]PDI_DES__DEDICACIÓN!$BU174&lt;&gt;"",[6]PDI_DES__DEDICACIÓN!$BU174&lt;&gt;0),[6]PDI_DES__DEDICACIÓN!$BU174,""),IF($A176="TOTAL",SUM(INDIRECT("AR4:AR"&amp;ROW()-1)),""))</f>
        <v/>
      </c>
      <c r="AS176" s="6" t="str">
        <f ca="1">IF(AND($A176&lt;&gt;"",$A176&lt;&gt;"TOTAL"),IF(AND([6]PDI_DES__DEDICACIÓN!$BW174&lt;&gt;"",[6]PDI_DES__DEDICACIÓN!$BW174&lt;&gt;0),[6]PDI_DES__DEDICACIÓN!$BW174,""),IF($A176="TOTAL",SUM(INDIRECT("AS4:AS"&amp;ROW()-1)),""))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IF(AND($A176&lt;&gt;"",$A176&lt;&gt;"TOTAL"),IF(AND([6]PDI_DES__DEDICACIÓN!$BZ174&lt;&gt;"",[6]PDI_DES__DEDICACIÓN!$BZ174&lt;&gt;0),[6]PDI_DES__DEDICACIÓN!$BZ174,""),IF($A176="TOTAL",SUM(INDIRECT("AU4:AU"&amp;ROW()-1)),""))</f>
        <v/>
      </c>
      <c r="AV176" s="6" t="str">
        <f ca="1">IF(AND($A176&lt;&gt;"",$A176&lt;&gt;"TOTAL"),IF(AND([6]PDI_DES__DEDICACIÓN!$CB174&lt;&gt;"",[6]PDI_DES__DEDICACIÓN!$CB174&lt;&gt;0),[6]PDI_DES__DEDICACIÓN!$CB174,""),IF($A176="TOTAL",SUM(INDIRECT("AV4:AV"&amp;ROW()-1)),""))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IF(AND($A176&lt;&gt;"",$A176&lt;&gt;"TOTAL"),IF(AND([6]PDI_DES__DEDICACIÓN!$CE174&lt;&gt;"",[6]PDI_DES__DEDICACIÓN!$CE174&lt;&gt;0),[6]PDI_DES__DEDICACIÓN!$CE174,""),IF($A176="TOTAL",SUM(INDIRECT("AX4:AX"&amp;ROW()-1)),""))</f>
        <v/>
      </c>
      <c r="AY176" s="6" t="str">
        <f ca="1">IF(AND($A176&lt;&gt;"",$A176&lt;&gt;"TOTAL"),IF(AND([6]PDI_DES__DEDICACIÓN!$CG174&lt;&gt;"",[6]PDI_DES__DEDICACIÓN!$CG174&lt;&gt;0),[6]PDI_DES__DEDICACIÓN!$CG174,""),IF($A176="TOTAL",SUM(INDIRECT("AY4:AY"&amp;ROW()-1)),""))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IF(AND($A176&lt;&gt;"",$A176&lt;&gt;"TOTAL"),IF(AND([6]PDI_DES__DEDICACIÓN!$CJ174&lt;&gt;"",[6]PDI_DES__DEDICACIÓN!$CJ174&lt;&gt;0),[6]PDI_DES__DEDICACIÓN!$CJ174,""),IF($A176="TOTAL",SUM(INDIRECT("BA4:BA"&amp;ROW()-1)),""))</f>
        <v/>
      </c>
      <c r="BB176" s="6" t="str">
        <f ca="1">IF(AND($A176&lt;&gt;"",$A176&lt;&gt;"TOTAL"),IF(AND([6]PDI_DES__DEDICACIÓN!$CL174&lt;&gt;"",[6]PDI_DES__DEDICACIÓN!$CL174&lt;&gt;0),[6]PDI_DES__DEDICACIÓN!$CL174,""),IF($A176="TOTAL",SUM(INDIRECT("BB4:BB"&amp;ROW()-1)),""))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IF(AND($A176&lt;&gt;"",$A176&lt;&gt;"TOTAL"),IF(AND([6]PDI_DES__DEDICACIÓN!$CO174&lt;&gt;"",[6]PDI_DES__DEDICACIÓN!$CO174&lt;&gt;0),[6]PDI_DES__DEDICACIÓN!$CO174,""),IF($A176="TOTAL",SUM(INDIRECT("BD4:BD"&amp;ROW()-1)),""))</f>
        <v/>
      </c>
      <c r="BE176" s="6" t="str">
        <f ca="1">IF(AND($A176&lt;&gt;"",$A176&lt;&gt;"TOTAL"),IF(AND([6]PDI_DES__DEDICACIÓN!$CQ174&lt;&gt;"",[6]PDI_DES__DEDICACIÓN!$CQ174&lt;&gt;0),[6]PDI_DES__DEDICACIÓN!$CQ174,""),IF($A176="TOTAL",SUM(INDIRECT("BE4:BE"&amp;ROW()-1)),""))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IF([6]PDI_DES__DEDICACIÓN!$B175&lt;&gt;"",[6]PDI_DES__DEDICACIÓN!$B175,IF(AND([6]PDI_DES__DEDICACIÓN!$B175="",[6]PDI_DES__DEDICACIÓN!$B176="",[6]PDI_DES__DEDICACIÓN!$B174=""),"","TOTAL"))</f>
        <v/>
      </c>
      <c r="B177" s="6" t="str">
        <f ca="1">IF(AND($A177&lt;&gt;"",$A177&lt;&gt;"TOTAL"),IF(AND([6]PDI_DES__DEDICACIÓN!$C175&lt;&gt;"",[6]PDI_DES__DEDICACIÓN!$C175&lt;&gt;0),[6]PDI_DES__DEDICACIÓN!$C175,""),IF($A177="TOTAL",SUM(INDIRECT("B4:B"&amp;ROW()-1)),""))</f>
        <v/>
      </c>
      <c r="C177" s="6" t="str">
        <f ca="1">IF(AND($A177&lt;&gt;"",$A177&lt;&gt;"TOTAL"),IF(AND([6]PDI_DES__DEDICACIÓN!$E175&lt;&gt;"",[6]PDI_DES__DEDICACIÓN!$E175&lt;&gt;0),[6]PDI_DES__DEDICACIÓN!$E175,""),IF($A177="TOTAL",SUM(INDIRECT("C4:C"&amp;ROW()-1)),""))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IF(AND($A177&lt;&gt;"",$A177&lt;&gt;"TOTAL"),IF(AND([6]PDI_DES__DEDICACIÓN!$H175&lt;&gt;"",[6]PDI_DES__DEDICACIÓN!$H175&lt;&gt;0),[6]PDI_DES__DEDICACIÓN!$H175,""),IF($A177="TOTAL",SUM(INDIRECT("E4:E"&amp;ROW()-1)),""))</f>
        <v/>
      </c>
      <c r="F177" s="6" t="str">
        <f ca="1">IF(AND($A177&lt;&gt;"",$A177&lt;&gt;"TOTAL"),IF(AND([6]PDI_DES__DEDICACIÓN!$J175&lt;&gt;"",[6]PDI_DES__DEDICACIÓN!$J175&lt;&gt;0),[6]PDI_DES__DEDICACIÓN!$J175,""),IF($A177="TOTAL",SUM(INDIRECT("F4:F"&amp;ROW()-1)),""))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IF(AND($A177&lt;&gt;"",$A177&lt;&gt;"TOTAL"),IF(AND([6]PDI_DES__DEDICACIÓN!$M175&lt;&gt;"",[6]PDI_DES__DEDICACIÓN!$M175&lt;&gt;0),[6]PDI_DES__DEDICACIÓN!$M175,""),IF($A177="TOTAL",SUM(INDIRECT("H4:H"&amp;ROW()-1)),""))</f>
        <v/>
      </c>
      <c r="I177" s="6" t="str">
        <f ca="1">IF(AND($A177&lt;&gt;"",$A177&lt;&gt;"TOTAL"),IF(AND([6]PDI_DES__DEDICACIÓN!$O175&lt;&gt;"",[6]PDI_DES__DEDICACIÓN!$O175&lt;&gt;0),[6]PDI_DES__DEDICACIÓN!$O175,""),IF($A177="TOTAL",SUM(INDIRECT("I4:I"&amp;ROW()-1)),""))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IF(AND($A177&lt;&gt;"",$A177&lt;&gt;"TOTAL"),IF(AND([6]PDI_DES__DEDICACIÓN!$R175&lt;&gt;"",[6]PDI_DES__DEDICACIÓN!$R175&lt;&gt;0),[6]PDI_DES__DEDICACIÓN!$R175,""),IF($A177="TOTAL",SUM(INDIRECT("K4:K"&amp;ROW()-1)),""))</f>
        <v/>
      </c>
      <c r="L177" s="6" t="str">
        <f ca="1">IF(AND($A177&lt;&gt;"",$A177&lt;&gt;"TOTAL"),IF(AND([6]PDI_DES__DEDICACIÓN!$T175&lt;&gt;"",[6]PDI_DES__DEDICACIÓN!$T175&lt;&gt;0),[6]PDI_DES__DEDICACIÓN!$T175,""),IF($A177="TOTAL",SUM(INDIRECT("L4:L"&amp;ROW()-1)),""))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IF(AND($A177&lt;&gt;"",$A177&lt;&gt;"TOTAL"),IF(AND([6]PDI_DES__DEDICACIÓN!$W175&lt;&gt;"",[6]PDI_DES__DEDICACIÓN!$W175&lt;&gt;0),[6]PDI_DES__DEDICACIÓN!$W175,""),IF($A177="TOTAL",SUM(INDIRECT("N4:N"&amp;ROW()-1)),""))</f>
        <v/>
      </c>
      <c r="O177" s="6" t="str">
        <f ca="1">IF(AND($A177&lt;&gt;"",$A177&lt;&gt;"TOTAL"),IF(AND([6]PDI_DES__DEDICACIÓN!$Y175&lt;&gt;"",[6]PDI_DES__DEDICACIÓN!$Y175&lt;&gt;0),[6]PDI_DES__DEDICACIÓN!$Y175,""),IF($A177="TOTAL",SUM(INDIRECT("O4:O"&amp;ROW()-1)),""))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IF(AND($A177&lt;&gt;"",$A177&lt;&gt;"TOTAL"),IF(AND([6]PDI_DES__DEDICACIÓN!$AB175&lt;&gt;"",[6]PDI_DES__DEDICACIÓN!$AB175&lt;&gt;0),[6]PDI_DES__DEDICACIÓN!$AB175,""),IF($A177="TOTAL",SUM(INDIRECT("Q4:Q"&amp;ROW()-1)),""))</f>
        <v/>
      </c>
      <c r="R177" s="6" t="str">
        <f ca="1">IF(AND($A177&lt;&gt;"",$A177&lt;&gt;"TOTAL"),IF(AND([6]PDI_DES__DEDICACIÓN!$AD175&lt;&gt;"",[6]PDI_DES__DEDICACIÓN!$AD175&lt;&gt;0),[6]PDI_DES__DEDICACIÓN!$AD175,""),IF($A177="TOTAL",SUM(INDIRECT("R4:R"&amp;ROW()-1)),""))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IF(AND($A177&lt;&gt;"",$A177&lt;&gt;"TOTAL"),IF(AND([6]PDI_DES__DEDICACIÓN!$AG175&lt;&gt;"",[6]PDI_DES__DEDICACIÓN!$AG175&lt;&gt;0),[6]PDI_DES__DEDICACIÓN!$AG175,""),IF($A177="TOTAL",SUM(INDIRECT("T4:T"&amp;ROW()-1)),""))</f>
        <v/>
      </c>
      <c r="U177" s="6" t="str">
        <f ca="1">IF(AND($A177&lt;&gt;"",$A177&lt;&gt;"TOTAL"),IF(AND([6]PDI_DES__DEDICACIÓN!$AI175&lt;&gt;"",[6]PDI_DES__DEDICACIÓN!$AI175&lt;&gt;0),[6]PDI_DES__DEDICACIÓN!$AI175,""),IF($A177="TOTAL",SUM(INDIRECT("U4:U"&amp;ROW()-1)),""))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IF(AND($A177&lt;&gt;"",$A177&lt;&gt;"TOTAL"),IF(AND([6]PDI_DES__DEDICACIÓN!$AL175&lt;&gt;"",[6]PDI_DES__DEDICACIÓN!$AL175&lt;&gt;0),[6]PDI_DES__DEDICACIÓN!$AL175,""),IF($A177="TOTAL",SUM(INDIRECT("W4:W"&amp;ROW()-1)),""))</f>
        <v/>
      </c>
      <c r="X177" s="6" t="str">
        <f ca="1">IF(AND($A177&lt;&gt;"",$A177&lt;&gt;"TOTAL"),IF(AND([6]PDI_DES__DEDICACIÓN!$AN175&lt;&gt;"",[6]PDI_DES__DEDICACIÓN!$AN175&lt;&gt;0),[6]PDI_DES__DEDICACIÓN!$AN175,""),IF($A177="TOTAL",SUM(INDIRECT("X4:X"&amp;ROW()-1)),""))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IF(AND($A177&lt;&gt;"",$A177&lt;&gt;"TOTAL"),IF(AND([6]PDI_DES__DEDICACIÓN!$AQ175&lt;&gt;"",[6]PDI_DES__DEDICACIÓN!$AQ175&lt;&gt;0),[6]PDI_DES__DEDICACIÓN!$AQ175,""),IF($A177="TOTAL",SUM(INDIRECT("Z4:Z"&amp;ROW()-1)),""))</f>
        <v/>
      </c>
      <c r="AA177" s="6" t="str">
        <f ca="1">IF(AND($A177&lt;&gt;"",$A177&lt;&gt;"TOTAL"),IF(AND([6]PDI_DES__DEDICACIÓN!$AS175&lt;&gt;"",[6]PDI_DES__DEDICACIÓN!$AS175&lt;&gt;0),[6]PDI_DES__DEDICACIÓN!$AS175,""),IF($A177="TOTAL",SUM(INDIRECT("AA4:AA"&amp;ROW()-1)),""))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IF(AND($A177&lt;&gt;"",$A177&lt;&gt;"TOTAL"),IF(AND([6]PDI_DES__DEDICACIÓN!$AV175&lt;&gt;"",[6]PDI_DES__DEDICACIÓN!$AV175&lt;&gt;0),[6]PDI_DES__DEDICACIÓN!$AV175,""),IF($A177="TOTAL",SUM(INDIRECT("AC4:AC"&amp;ROW()-1)),""))</f>
        <v/>
      </c>
      <c r="AD177" s="6" t="str">
        <f ca="1">IF(AND($A177&lt;&gt;"",$A177&lt;&gt;"TOTAL"),IF(AND([6]PDI_DES__DEDICACIÓN!$AX175&lt;&gt;"",[6]PDI_DES__DEDICACIÓN!$AX175&lt;&gt;0),[6]PDI_DES__DEDICACIÓN!$AX175,""),IF($A177="TOTAL",SUM(INDIRECT("AD4:AD"&amp;ROW()-1)),""))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IF(AND($A177&lt;&gt;"",$A177&lt;&gt;"TOTAL"),IF(AND([6]PDI_DES__DEDICACIÓN!$BA175&lt;&gt;"",[6]PDI_DES__DEDICACIÓN!$BA175&lt;&gt;0),[6]PDI_DES__DEDICACIÓN!$BA175,""),IF($A177="TOTAL",SUM(INDIRECT("AF4:AF"&amp;ROW()-1)),""))</f>
        <v/>
      </c>
      <c r="AG177" s="6" t="str">
        <f ca="1">IF(AND($A177&lt;&gt;"",$A177&lt;&gt;"TOTAL"),IF(AND([6]PDI_DES__DEDICACIÓN!$BC175&lt;&gt;"",[6]PDI_DES__DEDICACIÓN!$BC175&lt;&gt;0),[6]PDI_DES__DEDICACIÓN!$BC175,""),IF($A177="TOTAL",SUM(INDIRECT("AG4:AG"&amp;ROW()-1)),""))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IF(AND($A177&lt;&gt;"",$A177&lt;&gt;"TOTAL"),IF(AND([6]PDI_DES__DEDICACIÓN!$BF175&lt;&gt;"",[6]PDI_DES__DEDICACIÓN!$BF175&lt;&gt;0),[6]PDI_DES__DEDICACIÓN!$BF175,""),IF($A177="TOTAL",SUM(INDIRECT("AI4:AI"&amp;ROW()-1)),""))</f>
        <v/>
      </c>
      <c r="AJ177" s="6" t="str">
        <f ca="1">IF(AND($A177&lt;&gt;"",$A177&lt;&gt;"TOTAL"),IF(AND([6]PDI_DES__DEDICACIÓN!$BH175&lt;&gt;"",[6]PDI_DES__DEDICACIÓN!$BH175&lt;&gt;0),[6]PDI_DES__DEDICACIÓN!$BH175,""),IF($A177="TOTAL",SUM(INDIRECT("AJ4:AJ"&amp;ROW()-1)),""))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IF(AND($A177&lt;&gt;"",$A177&lt;&gt;"TOTAL"),IF(AND([6]PDI_DES__DEDICACIÓN!$BK175&lt;&gt;"",[6]PDI_DES__DEDICACIÓN!$BK175&lt;&gt;0),[6]PDI_DES__DEDICACIÓN!$BK175,""),IF($A177="TOTAL",SUM(INDIRECT("AL4:AL"&amp;ROW()-1)),""))</f>
        <v/>
      </c>
      <c r="AM177" s="6" t="str">
        <f ca="1">IF(AND($A177&lt;&gt;"",$A177&lt;&gt;"TOTAL"),IF(AND([6]PDI_DES__DEDICACIÓN!$BM175&lt;&gt;"",[6]PDI_DES__DEDICACIÓN!$BM175&lt;&gt;0),[6]PDI_DES__DEDICACIÓN!$BM175,""),IF($A177="TOTAL",SUM(INDIRECT("AM4:AM"&amp;ROW()-1)),""))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IF(AND($A177&lt;&gt;"",$A177&lt;&gt;"TOTAL"),IF(AND([6]PDI_DES__DEDICACIÓN!$BP175&lt;&gt;"",[6]PDI_DES__DEDICACIÓN!$BP175&lt;&gt;0),[6]PDI_DES__DEDICACIÓN!$BP175,""),IF($A177="TOTAL",SUM(INDIRECT("AO4:AO"&amp;ROW()-1)),""))</f>
        <v/>
      </c>
      <c r="AP177" s="6" t="str">
        <f ca="1">IF(AND($A177&lt;&gt;"",$A177&lt;&gt;"TOTAL"),IF(AND([6]PDI_DES__DEDICACIÓN!$BR175&lt;&gt;"",[6]PDI_DES__DEDICACIÓN!$BR175&lt;&gt;0),[6]PDI_DES__DEDICACIÓN!$BR175,""),IF($A177="TOTAL",SUM(INDIRECT("AP4:AP"&amp;ROW()-1)),""))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IF(AND($A177&lt;&gt;"",$A177&lt;&gt;"TOTAL"),IF(AND([6]PDI_DES__DEDICACIÓN!$BU175&lt;&gt;"",[6]PDI_DES__DEDICACIÓN!$BU175&lt;&gt;0),[6]PDI_DES__DEDICACIÓN!$BU175,""),IF($A177="TOTAL",SUM(INDIRECT("AR4:AR"&amp;ROW()-1)),""))</f>
        <v/>
      </c>
      <c r="AS177" s="6" t="str">
        <f ca="1">IF(AND($A177&lt;&gt;"",$A177&lt;&gt;"TOTAL"),IF(AND([6]PDI_DES__DEDICACIÓN!$BW175&lt;&gt;"",[6]PDI_DES__DEDICACIÓN!$BW175&lt;&gt;0),[6]PDI_DES__DEDICACIÓN!$BW175,""),IF($A177="TOTAL",SUM(INDIRECT("AS4:AS"&amp;ROW()-1)),""))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IF(AND($A177&lt;&gt;"",$A177&lt;&gt;"TOTAL"),IF(AND([6]PDI_DES__DEDICACIÓN!$BZ175&lt;&gt;"",[6]PDI_DES__DEDICACIÓN!$BZ175&lt;&gt;0),[6]PDI_DES__DEDICACIÓN!$BZ175,""),IF($A177="TOTAL",SUM(INDIRECT("AU4:AU"&amp;ROW()-1)),""))</f>
        <v/>
      </c>
      <c r="AV177" s="6" t="str">
        <f ca="1">IF(AND($A177&lt;&gt;"",$A177&lt;&gt;"TOTAL"),IF(AND([6]PDI_DES__DEDICACIÓN!$CB175&lt;&gt;"",[6]PDI_DES__DEDICACIÓN!$CB175&lt;&gt;0),[6]PDI_DES__DEDICACIÓN!$CB175,""),IF($A177="TOTAL",SUM(INDIRECT("AV4:AV"&amp;ROW()-1)),""))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IF(AND($A177&lt;&gt;"",$A177&lt;&gt;"TOTAL"),IF(AND([6]PDI_DES__DEDICACIÓN!$CE175&lt;&gt;"",[6]PDI_DES__DEDICACIÓN!$CE175&lt;&gt;0),[6]PDI_DES__DEDICACIÓN!$CE175,""),IF($A177="TOTAL",SUM(INDIRECT("AX4:AX"&amp;ROW()-1)),""))</f>
        <v/>
      </c>
      <c r="AY177" s="6" t="str">
        <f ca="1">IF(AND($A177&lt;&gt;"",$A177&lt;&gt;"TOTAL"),IF(AND([6]PDI_DES__DEDICACIÓN!$CG175&lt;&gt;"",[6]PDI_DES__DEDICACIÓN!$CG175&lt;&gt;0),[6]PDI_DES__DEDICACIÓN!$CG175,""),IF($A177="TOTAL",SUM(INDIRECT("AY4:AY"&amp;ROW()-1)),""))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IF(AND($A177&lt;&gt;"",$A177&lt;&gt;"TOTAL"),IF(AND([6]PDI_DES__DEDICACIÓN!$CJ175&lt;&gt;"",[6]PDI_DES__DEDICACIÓN!$CJ175&lt;&gt;0),[6]PDI_DES__DEDICACIÓN!$CJ175,""),IF($A177="TOTAL",SUM(INDIRECT("BA4:BA"&amp;ROW()-1)),""))</f>
        <v/>
      </c>
      <c r="BB177" s="6" t="str">
        <f ca="1">IF(AND($A177&lt;&gt;"",$A177&lt;&gt;"TOTAL"),IF(AND([6]PDI_DES__DEDICACIÓN!$CL175&lt;&gt;"",[6]PDI_DES__DEDICACIÓN!$CL175&lt;&gt;0),[6]PDI_DES__DEDICACIÓN!$CL175,""),IF($A177="TOTAL",SUM(INDIRECT("BB4:BB"&amp;ROW()-1)),""))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IF(AND($A177&lt;&gt;"",$A177&lt;&gt;"TOTAL"),IF(AND([6]PDI_DES__DEDICACIÓN!$CO175&lt;&gt;"",[6]PDI_DES__DEDICACIÓN!$CO175&lt;&gt;0),[6]PDI_DES__DEDICACIÓN!$CO175,""),IF($A177="TOTAL",SUM(INDIRECT("BD4:BD"&amp;ROW()-1)),""))</f>
        <v/>
      </c>
      <c r="BE177" s="6" t="str">
        <f ca="1">IF(AND($A177&lt;&gt;"",$A177&lt;&gt;"TOTAL"),IF(AND([6]PDI_DES__DEDICACIÓN!$CQ175&lt;&gt;"",[6]PDI_DES__DEDICACIÓN!$CQ175&lt;&gt;0),[6]PDI_DES__DEDICACIÓN!$CQ175,""),IF($A177="TOTAL",SUM(INDIRECT("BE4:BE"&amp;ROW()-1)),""))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IF([6]PDI_DES__DEDICACIÓN!$B176&lt;&gt;"",[6]PDI_DES__DEDICACIÓN!$B176,IF(AND([6]PDI_DES__DEDICACIÓN!$B176="",[6]PDI_DES__DEDICACIÓN!$B177="",[6]PDI_DES__DEDICACIÓN!$B175=""),"","TOTAL"))</f>
        <v/>
      </c>
      <c r="B178" s="6" t="str">
        <f ca="1">IF(AND($A178&lt;&gt;"",$A178&lt;&gt;"TOTAL"),IF(AND([6]PDI_DES__DEDICACIÓN!$C176&lt;&gt;"",[6]PDI_DES__DEDICACIÓN!$C176&lt;&gt;0),[6]PDI_DES__DEDICACIÓN!$C176,""),IF($A178="TOTAL",SUM(INDIRECT("B4:B"&amp;ROW()-1)),""))</f>
        <v/>
      </c>
      <c r="C178" s="6" t="str">
        <f ca="1">IF(AND($A178&lt;&gt;"",$A178&lt;&gt;"TOTAL"),IF(AND([6]PDI_DES__DEDICACIÓN!$E176&lt;&gt;"",[6]PDI_DES__DEDICACIÓN!$E176&lt;&gt;0),[6]PDI_DES__DEDICACIÓN!$E176,""),IF($A178="TOTAL",SUM(INDIRECT("C4:C"&amp;ROW()-1)),""))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IF(AND($A178&lt;&gt;"",$A178&lt;&gt;"TOTAL"),IF(AND([6]PDI_DES__DEDICACIÓN!$H176&lt;&gt;"",[6]PDI_DES__DEDICACIÓN!$H176&lt;&gt;0),[6]PDI_DES__DEDICACIÓN!$H176,""),IF($A178="TOTAL",SUM(INDIRECT("E4:E"&amp;ROW()-1)),""))</f>
        <v/>
      </c>
      <c r="F178" s="6" t="str">
        <f ca="1">IF(AND($A178&lt;&gt;"",$A178&lt;&gt;"TOTAL"),IF(AND([6]PDI_DES__DEDICACIÓN!$J176&lt;&gt;"",[6]PDI_DES__DEDICACIÓN!$J176&lt;&gt;0),[6]PDI_DES__DEDICACIÓN!$J176,""),IF($A178="TOTAL",SUM(INDIRECT("F4:F"&amp;ROW()-1)),""))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IF(AND($A178&lt;&gt;"",$A178&lt;&gt;"TOTAL"),IF(AND([6]PDI_DES__DEDICACIÓN!$M176&lt;&gt;"",[6]PDI_DES__DEDICACIÓN!$M176&lt;&gt;0),[6]PDI_DES__DEDICACIÓN!$M176,""),IF($A178="TOTAL",SUM(INDIRECT("H4:H"&amp;ROW()-1)),""))</f>
        <v/>
      </c>
      <c r="I178" s="6" t="str">
        <f ca="1">IF(AND($A178&lt;&gt;"",$A178&lt;&gt;"TOTAL"),IF(AND([6]PDI_DES__DEDICACIÓN!$O176&lt;&gt;"",[6]PDI_DES__DEDICACIÓN!$O176&lt;&gt;0),[6]PDI_DES__DEDICACIÓN!$O176,""),IF($A178="TOTAL",SUM(INDIRECT("I4:I"&amp;ROW()-1)),""))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IF(AND($A178&lt;&gt;"",$A178&lt;&gt;"TOTAL"),IF(AND([6]PDI_DES__DEDICACIÓN!$R176&lt;&gt;"",[6]PDI_DES__DEDICACIÓN!$R176&lt;&gt;0),[6]PDI_DES__DEDICACIÓN!$R176,""),IF($A178="TOTAL",SUM(INDIRECT("K4:K"&amp;ROW()-1)),""))</f>
        <v/>
      </c>
      <c r="L178" s="6" t="str">
        <f ca="1">IF(AND($A178&lt;&gt;"",$A178&lt;&gt;"TOTAL"),IF(AND([6]PDI_DES__DEDICACIÓN!$T176&lt;&gt;"",[6]PDI_DES__DEDICACIÓN!$T176&lt;&gt;0),[6]PDI_DES__DEDICACIÓN!$T176,""),IF($A178="TOTAL",SUM(INDIRECT("L4:L"&amp;ROW()-1)),""))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IF(AND($A178&lt;&gt;"",$A178&lt;&gt;"TOTAL"),IF(AND([6]PDI_DES__DEDICACIÓN!$W176&lt;&gt;"",[6]PDI_DES__DEDICACIÓN!$W176&lt;&gt;0),[6]PDI_DES__DEDICACIÓN!$W176,""),IF($A178="TOTAL",SUM(INDIRECT("N4:N"&amp;ROW()-1)),""))</f>
        <v/>
      </c>
      <c r="O178" s="6" t="str">
        <f ca="1">IF(AND($A178&lt;&gt;"",$A178&lt;&gt;"TOTAL"),IF(AND([6]PDI_DES__DEDICACIÓN!$Y176&lt;&gt;"",[6]PDI_DES__DEDICACIÓN!$Y176&lt;&gt;0),[6]PDI_DES__DEDICACIÓN!$Y176,""),IF($A178="TOTAL",SUM(INDIRECT("O4:O"&amp;ROW()-1)),""))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IF(AND($A178&lt;&gt;"",$A178&lt;&gt;"TOTAL"),IF(AND([6]PDI_DES__DEDICACIÓN!$AB176&lt;&gt;"",[6]PDI_DES__DEDICACIÓN!$AB176&lt;&gt;0),[6]PDI_DES__DEDICACIÓN!$AB176,""),IF($A178="TOTAL",SUM(INDIRECT("Q4:Q"&amp;ROW()-1)),""))</f>
        <v/>
      </c>
      <c r="R178" s="6" t="str">
        <f ca="1">IF(AND($A178&lt;&gt;"",$A178&lt;&gt;"TOTAL"),IF(AND([6]PDI_DES__DEDICACIÓN!$AD176&lt;&gt;"",[6]PDI_DES__DEDICACIÓN!$AD176&lt;&gt;0),[6]PDI_DES__DEDICACIÓN!$AD176,""),IF($A178="TOTAL",SUM(INDIRECT("R4:R"&amp;ROW()-1)),""))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IF(AND($A178&lt;&gt;"",$A178&lt;&gt;"TOTAL"),IF(AND([6]PDI_DES__DEDICACIÓN!$AG176&lt;&gt;"",[6]PDI_DES__DEDICACIÓN!$AG176&lt;&gt;0),[6]PDI_DES__DEDICACIÓN!$AG176,""),IF($A178="TOTAL",SUM(INDIRECT("T4:T"&amp;ROW()-1)),""))</f>
        <v/>
      </c>
      <c r="U178" s="6" t="str">
        <f ca="1">IF(AND($A178&lt;&gt;"",$A178&lt;&gt;"TOTAL"),IF(AND([6]PDI_DES__DEDICACIÓN!$AI176&lt;&gt;"",[6]PDI_DES__DEDICACIÓN!$AI176&lt;&gt;0),[6]PDI_DES__DEDICACIÓN!$AI176,""),IF($A178="TOTAL",SUM(INDIRECT("U4:U"&amp;ROW()-1)),""))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IF(AND($A178&lt;&gt;"",$A178&lt;&gt;"TOTAL"),IF(AND([6]PDI_DES__DEDICACIÓN!$AL176&lt;&gt;"",[6]PDI_DES__DEDICACIÓN!$AL176&lt;&gt;0),[6]PDI_DES__DEDICACIÓN!$AL176,""),IF($A178="TOTAL",SUM(INDIRECT("W4:W"&amp;ROW()-1)),""))</f>
        <v/>
      </c>
      <c r="X178" s="6" t="str">
        <f ca="1">IF(AND($A178&lt;&gt;"",$A178&lt;&gt;"TOTAL"),IF(AND([6]PDI_DES__DEDICACIÓN!$AN176&lt;&gt;"",[6]PDI_DES__DEDICACIÓN!$AN176&lt;&gt;0),[6]PDI_DES__DEDICACIÓN!$AN176,""),IF($A178="TOTAL",SUM(INDIRECT("X4:X"&amp;ROW()-1)),""))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IF(AND($A178&lt;&gt;"",$A178&lt;&gt;"TOTAL"),IF(AND([6]PDI_DES__DEDICACIÓN!$AQ176&lt;&gt;"",[6]PDI_DES__DEDICACIÓN!$AQ176&lt;&gt;0),[6]PDI_DES__DEDICACIÓN!$AQ176,""),IF($A178="TOTAL",SUM(INDIRECT("Z4:Z"&amp;ROW()-1)),""))</f>
        <v/>
      </c>
      <c r="AA178" s="6" t="str">
        <f ca="1">IF(AND($A178&lt;&gt;"",$A178&lt;&gt;"TOTAL"),IF(AND([6]PDI_DES__DEDICACIÓN!$AS176&lt;&gt;"",[6]PDI_DES__DEDICACIÓN!$AS176&lt;&gt;0),[6]PDI_DES__DEDICACIÓN!$AS176,""),IF($A178="TOTAL",SUM(INDIRECT("AA4:AA"&amp;ROW()-1)),""))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IF(AND($A178&lt;&gt;"",$A178&lt;&gt;"TOTAL"),IF(AND([6]PDI_DES__DEDICACIÓN!$AV176&lt;&gt;"",[6]PDI_DES__DEDICACIÓN!$AV176&lt;&gt;0),[6]PDI_DES__DEDICACIÓN!$AV176,""),IF($A178="TOTAL",SUM(INDIRECT("AC4:AC"&amp;ROW()-1)),""))</f>
        <v/>
      </c>
      <c r="AD178" s="6" t="str">
        <f ca="1">IF(AND($A178&lt;&gt;"",$A178&lt;&gt;"TOTAL"),IF(AND([6]PDI_DES__DEDICACIÓN!$AX176&lt;&gt;"",[6]PDI_DES__DEDICACIÓN!$AX176&lt;&gt;0),[6]PDI_DES__DEDICACIÓN!$AX176,""),IF($A178="TOTAL",SUM(INDIRECT("AD4:AD"&amp;ROW()-1)),""))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IF(AND($A178&lt;&gt;"",$A178&lt;&gt;"TOTAL"),IF(AND([6]PDI_DES__DEDICACIÓN!$BA176&lt;&gt;"",[6]PDI_DES__DEDICACIÓN!$BA176&lt;&gt;0),[6]PDI_DES__DEDICACIÓN!$BA176,""),IF($A178="TOTAL",SUM(INDIRECT("AF4:AF"&amp;ROW()-1)),""))</f>
        <v/>
      </c>
      <c r="AG178" s="6" t="str">
        <f ca="1">IF(AND($A178&lt;&gt;"",$A178&lt;&gt;"TOTAL"),IF(AND([6]PDI_DES__DEDICACIÓN!$BC176&lt;&gt;"",[6]PDI_DES__DEDICACIÓN!$BC176&lt;&gt;0),[6]PDI_DES__DEDICACIÓN!$BC176,""),IF($A178="TOTAL",SUM(INDIRECT("AG4:AG"&amp;ROW()-1)),""))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IF(AND($A178&lt;&gt;"",$A178&lt;&gt;"TOTAL"),IF(AND([6]PDI_DES__DEDICACIÓN!$BF176&lt;&gt;"",[6]PDI_DES__DEDICACIÓN!$BF176&lt;&gt;0),[6]PDI_DES__DEDICACIÓN!$BF176,""),IF($A178="TOTAL",SUM(INDIRECT("AI4:AI"&amp;ROW()-1)),""))</f>
        <v/>
      </c>
      <c r="AJ178" s="6" t="str">
        <f ca="1">IF(AND($A178&lt;&gt;"",$A178&lt;&gt;"TOTAL"),IF(AND([6]PDI_DES__DEDICACIÓN!$BH176&lt;&gt;"",[6]PDI_DES__DEDICACIÓN!$BH176&lt;&gt;0),[6]PDI_DES__DEDICACIÓN!$BH176,""),IF($A178="TOTAL",SUM(INDIRECT("AJ4:AJ"&amp;ROW()-1)),""))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IF(AND($A178&lt;&gt;"",$A178&lt;&gt;"TOTAL"),IF(AND([6]PDI_DES__DEDICACIÓN!$BK176&lt;&gt;"",[6]PDI_DES__DEDICACIÓN!$BK176&lt;&gt;0),[6]PDI_DES__DEDICACIÓN!$BK176,""),IF($A178="TOTAL",SUM(INDIRECT("AL4:AL"&amp;ROW()-1)),""))</f>
        <v/>
      </c>
      <c r="AM178" s="6" t="str">
        <f ca="1">IF(AND($A178&lt;&gt;"",$A178&lt;&gt;"TOTAL"),IF(AND([6]PDI_DES__DEDICACIÓN!$BM176&lt;&gt;"",[6]PDI_DES__DEDICACIÓN!$BM176&lt;&gt;0),[6]PDI_DES__DEDICACIÓN!$BM176,""),IF($A178="TOTAL",SUM(INDIRECT("AM4:AM"&amp;ROW()-1)),""))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IF(AND($A178&lt;&gt;"",$A178&lt;&gt;"TOTAL"),IF(AND([6]PDI_DES__DEDICACIÓN!$BP176&lt;&gt;"",[6]PDI_DES__DEDICACIÓN!$BP176&lt;&gt;0),[6]PDI_DES__DEDICACIÓN!$BP176,""),IF($A178="TOTAL",SUM(INDIRECT("AO4:AO"&amp;ROW()-1)),""))</f>
        <v/>
      </c>
      <c r="AP178" s="6" t="str">
        <f ca="1">IF(AND($A178&lt;&gt;"",$A178&lt;&gt;"TOTAL"),IF(AND([6]PDI_DES__DEDICACIÓN!$BR176&lt;&gt;"",[6]PDI_DES__DEDICACIÓN!$BR176&lt;&gt;0),[6]PDI_DES__DEDICACIÓN!$BR176,""),IF($A178="TOTAL",SUM(INDIRECT("AP4:AP"&amp;ROW()-1)),""))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IF(AND($A178&lt;&gt;"",$A178&lt;&gt;"TOTAL"),IF(AND([6]PDI_DES__DEDICACIÓN!$BU176&lt;&gt;"",[6]PDI_DES__DEDICACIÓN!$BU176&lt;&gt;0),[6]PDI_DES__DEDICACIÓN!$BU176,""),IF($A178="TOTAL",SUM(INDIRECT("AR4:AR"&amp;ROW()-1)),""))</f>
        <v/>
      </c>
      <c r="AS178" s="6" t="str">
        <f ca="1">IF(AND($A178&lt;&gt;"",$A178&lt;&gt;"TOTAL"),IF(AND([6]PDI_DES__DEDICACIÓN!$BW176&lt;&gt;"",[6]PDI_DES__DEDICACIÓN!$BW176&lt;&gt;0),[6]PDI_DES__DEDICACIÓN!$BW176,""),IF($A178="TOTAL",SUM(INDIRECT("AS4:AS"&amp;ROW()-1)),""))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IF(AND($A178&lt;&gt;"",$A178&lt;&gt;"TOTAL"),IF(AND([6]PDI_DES__DEDICACIÓN!$BZ176&lt;&gt;"",[6]PDI_DES__DEDICACIÓN!$BZ176&lt;&gt;0),[6]PDI_DES__DEDICACIÓN!$BZ176,""),IF($A178="TOTAL",SUM(INDIRECT("AU4:AU"&amp;ROW()-1)),""))</f>
        <v/>
      </c>
      <c r="AV178" s="6" t="str">
        <f ca="1">IF(AND($A178&lt;&gt;"",$A178&lt;&gt;"TOTAL"),IF(AND([6]PDI_DES__DEDICACIÓN!$CB176&lt;&gt;"",[6]PDI_DES__DEDICACIÓN!$CB176&lt;&gt;0),[6]PDI_DES__DEDICACIÓN!$CB176,""),IF($A178="TOTAL",SUM(INDIRECT("AV4:AV"&amp;ROW()-1)),""))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IF(AND($A178&lt;&gt;"",$A178&lt;&gt;"TOTAL"),IF(AND([6]PDI_DES__DEDICACIÓN!$CE176&lt;&gt;"",[6]PDI_DES__DEDICACIÓN!$CE176&lt;&gt;0),[6]PDI_DES__DEDICACIÓN!$CE176,""),IF($A178="TOTAL",SUM(INDIRECT("AX4:AX"&amp;ROW()-1)),""))</f>
        <v/>
      </c>
      <c r="AY178" s="6" t="str">
        <f ca="1">IF(AND($A178&lt;&gt;"",$A178&lt;&gt;"TOTAL"),IF(AND([6]PDI_DES__DEDICACIÓN!$CG176&lt;&gt;"",[6]PDI_DES__DEDICACIÓN!$CG176&lt;&gt;0),[6]PDI_DES__DEDICACIÓN!$CG176,""),IF($A178="TOTAL",SUM(INDIRECT("AY4:AY"&amp;ROW()-1)),""))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IF(AND($A178&lt;&gt;"",$A178&lt;&gt;"TOTAL"),IF(AND([6]PDI_DES__DEDICACIÓN!$CJ176&lt;&gt;"",[6]PDI_DES__DEDICACIÓN!$CJ176&lt;&gt;0),[6]PDI_DES__DEDICACIÓN!$CJ176,""),IF($A178="TOTAL",SUM(INDIRECT("BA4:BA"&amp;ROW()-1)),""))</f>
        <v/>
      </c>
      <c r="BB178" s="6" t="str">
        <f ca="1">IF(AND($A178&lt;&gt;"",$A178&lt;&gt;"TOTAL"),IF(AND([6]PDI_DES__DEDICACIÓN!$CL176&lt;&gt;"",[6]PDI_DES__DEDICACIÓN!$CL176&lt;&gt;0),[6]PDI_DES__DEDICACIÓN!$CL176,""),IF($A178="TOTAL",SUM(INDIRECT("BB4:BB"&amp;ROW()-1)),""))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IF(AND($A178&lt;&gt;"",$A178&lt;&gt;"TOTAL"),IF(AND([6]PDI_DES__DEDICACIÓN!$CO176&lt;&gt;"",[6]PDI_DES__DEDICACIÓN!$CO176&lt;&gt;0),[6]PDI_DES__DEDICACIÓN!$CO176,""),IF($A178="TOTAL",SUM(INDIRECT("BD4:BD"&amp;ROW()-1)),""))</f>
        <v/>
      </c>
      <c r="BE178" s="6" t="str">
        <f ca="1">IF(AND($A178&lt;&gt;"",$A178&lt;&gt;"TOTAL"),IF(AND([6]PDI_DES__DEDICACIÓN!$CQ176&lt;&gt;"",[6]PDI_DES__DEDICACIÓN!$CQ176&lt;&gt;0),[6]PDI_DES__DEDICACIÓN!$CQ176,""),IF($A178="TOTAL",SUM(INDIRECT("BE4:BE"&amp;ROW()-1)),""))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IF([6]PDI_DES__DEDICACIÓN!$B177&lt;&gt;"",[6]PDI_DES__DEDICACIÓN!$B177,IF(AND([6]PDI_DES__DEDICACIÓN!$B177="",[6]PDI_DES__DEDICACIÓN!$B178="",[6]PDI_DES__DEDICACIÓN!$B176=""),"","TOTAL"))</f>
        <v/>
      </c>
      <c r="B179" s="6" t="str">
        <f ca="1">IF(AND($A179&lt;&gt;"",$A179&lt;&gt;"TOTAL"),IF(AND([6]PDI_DES__DEDICACIÓN!$C177&lt;&gt;"",[6]PDI_DES__DEDICACIÓN!$C177&lt;&gt;0),[6]PDI_DES__DEDICACIÓN!$C177,""),IF($A179="TOTAL",SUM(INDIRECT("B4:B"&amp;ROW()-1)),""))</f>
        <v/>
      </c>
      <c r="C179" s="6" t="str">
        <f ca="1">IF(AND($A179&lt;&gt;"",$A179&lt;&gt;"TOTAL"),IF(AND([6]PDI_DES__DEDICACIÓN!$E177&lt;&gt;"",[6]PDI_DES__DEDICACIÓN!$E177&lt;&gt;0),[6]PDI_DES__DEDICACIÓN!$E177,""),IF($A179="TOTAL",SUM(INDIRECT("C4:C"&amp;ROW()-1)),""))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IF(AND($A179&lt;&gt;"",$A179&lt;&gt;"TOTAL"),IF(AND([6]PDI_DES__DEDICACIÓN!$H177&lt;&gt;"",[6]PDI_DES__DEDICACIÓN!$H177&lt;&gt;0),[6]PDI_DES__DEDICACIÓN!$H177,""),IF($A179="TOTAL",SUM(INDIRECT("E4:E"&amp;ROW()-1)),""))</f>
        <v/>
      </c>
      <c r="F179" s="6" t="str">
        <f ca="1">IF(AND($A179&lt;&gt;"",$A179&lt;&gt;"TOTAL"),IF(AND([6]PDI_DES__DEDICACIÓN!$J177&lt;&gt;"",[6]PDI_DES__DEDICACIÓN!$J177&lt;&gt;0),[6]PDI_DES__DEDICACIÓN!$J177,""),IF($A179="TOTAL",SUM(INDIRECT("F4:F"&amp;ROW()-1)),""))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IF(AND($A179&lt;&gt;"",$A179&lt;&gt;"TOTAL"),IF(AND([6]PDI_DES__DEDICACIÓN!$M177&lt;&gt;"",[6]PDI_DES__DEDICACIÓN!$M177&lt;&gt;0),[6]PDI_DES__DEDICACIÓN!$M177,""),IF($A179="TOTAL",SUM(INDIRECT("H4:H"&amp;ROW()-1)),""))</f>
        <v/>
      </c>
      <c r="I179" s="6" t="str">
        <f ca="1">IF(AND($A179&lt;&gt;"",$A179&lt;&gt;"TOTAL"),IF(AND([6]PDI_DES__DEDICACIÓN!$O177&lt;&gt;"",[6]PDI_DES__DEDICACIÓN!$O177&lt;&gt;0),[6]PDI_DES__DEDICACIÓN!$O177,""),IF($A179="TOTAL",SUM(INDIRECT("I4:I"&amp;ROW()-1)),""))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IF(AND($A179&lt;&gt;"",$A179&lt;&gt;"TOTAL"),IF(AND([6]PDI_DES__DEDICACIÓN!$R177&lt;&gt;"",[6]PDI_DES__DEDICACIÓN!$R177&lt;&gt;0),[6]PDI_DES__DEDICACIÓN!$R177,""),IF($A179="TOTAL",SUM(INDIRECT("K4:K"&amp;ROW()-1)),""))</f>
        <v/>
      </c>
      <c r="L179" s="6" t="str">
        <f ca="1">IF(AND($A179&lt;&gt;"",$A179&lt;&gt;"TOTAL"),IF(AND([6]PDI_DES__DEDICACIÓN!$T177&lt;&gt;"",[6]PDI_DES__DEDICACIÓN!$T177&lt;&gt;0),[6]PDI_DES__DEDICACIÓN!$T177,""),IF($A179="TOTAL",SUM(INDIRECT("L4:L"&amp;ROW()-1)),""))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IF(AND($A179&lt;&gt;"",$A179&lt;&gt;"TOTAL"),IF(AND([6]PDI_DES__DEDICACIÓN!$W177&lt;&gt;"",[6]PDI_DES__DEDICACIÓN!$W177&lt;&gt;0),[6]PDI_DES__DEDICACIÓN!$W177,""),IF($A179="TOTAL",SUM(INDIRECT("N4:N"&amp;ROW()-1)),""))</f>
        <v/>
      </c>
      <c r="O179" s="6" t="str">
        <f ca="1">IF(AND($A179&lt;&gt;"",$A179&lt;&gt;"TOTAL"),IF(AND([6]PDI_DES__DEDICACIÓN!$Y177&lt;&gt;"",[6]PDI_DES__DEDICACIÓN!$Y177&lt;&gt;0),[6]PDI_DES__DEDICACIÓN!$Y177,""),IF($A179="TOTAL",SUM(INDIRECT("O4:O"&amp;ROW()-1)),""))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IF(AND($A179&lt;&gt;"",$A179&lt;&gt;"TOTAL"),IF(AND([6]PDI_DES__DEDICACIÓN!$AB177&lt;&gt;"",[6]PDI_DES__DEDICACIÓN!$AB177&lt;&gt;0),[6]PDI_DES__DEDICACIÓN!$AB177,""),IF($A179="TOTAL",SUM(INDIRECT("Q4:Q"&amp;ROW()-1)),""))</f>
        <v/>
      </c>
      <c r="R179" s="6" t="str">
        <f ca="1">IF(AND($A179&lt;&gt;"",$A179&lt;&gt;"TOTAL"),IF(AND([6]PDI_DES__DEDICACIÓN!$AD177&lt;&gt;"",[6]PDI_DES__DEDICACIÓN!$AD177&lt;&gt;0),[6]PDI_DES__DEDICACIÓN!$AD177,""),IF($A179="TOTAL",SUM(INDIRECT("R4:R"&amp;ROW()-1)),""))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IF(AND($A179&lt;&gt;"",$A179&lt;&gt;"TOTAL"),IF(AND([6]PDI_DES__DEDICACIÓN!$AG177&lt;&gt;"",[6]PDI_DES__DEDICACIÓN!$AG177&lt;&gt;0),[6]PDI_DES__DEDICACIÓN!$AG177,""),IF($A179="TOTAL",SUM(INDIRECT("T4:T"&amp;ROW()-1)),""))</f>
        <v/>
      </c>
      <c r="U179" s="6" t="str">
        <f ca="1">IF(AND($A179&lt;&gt;"",$A179&lt;&gt;"TOTAL"),IF(AND([6]PDI_DES__DEDICACIÓN!$AI177&lt;&gt;"",[6]PDI_DES__DEDICACIÓN!$AI177&lt;&gt;0),[6]PDI_DES__DEDICACIÓN!$AI177,""),IF($A179="TOTAL",SUM(INDIRECT("U4:U"&amp;ROW()-1)),""))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IF(AND($A179&lt;&gt;"",$A179&lt;&gt;"TOTAL"),IF(AND([6]PDI_DES__DEDICACIÓN!$AL177&lt;&gt;"",[6]PDI_DES__DEDICACIÓN!$AL177&lt;&gt;0),[6]PDI_DES__DEDICACIÓN!$AL177,""),IF($A179="TOTAL",SUM(INDIRECT("W4:W"&amp;ROW()-1)),""))</f>
        <v/>
      </c>
      <c r="X179" s="6" t="str">
        <f ca="1">IF(AND($A179&lt;&gt;"",$A179&lt;&gt;"TOTAL"),IF(AND([6]PDI_DES__DEDICACIÓN!$AN177&lt;&gt;"",[6]PDI_DES__DEDICACIÓN!$AN177&lt;&gt;0),[6]PDI_DES__DEDICACIÓN!$AN177,""),IF($A179="TOTAL",SUM(INDIRECT("X4:X"&amp;ROW()-1)),""))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IF(AND($A179&lt;&gt;"",$A179&lt;&gt;"TOTAL"),IF(AND([6]PDI_DES__DEDICACIÓN!$AQ177&lt;&gt;"",[6]PDI_DES__DEDICACIÓN!$AQ177&lt;&gt;0),[6]PDI_DES__DEDICACIÓN!$AQ177,""),IF($A179="TOTAL",SUM(INDIRECT("Z4:Z"&amp;ROW()-1)),""))</f>
        <v/>
      </c>
      <c r="AA179" s="6" t="str">
        <f ca="1">IF(AND($A179&lt;&gt;"",$A179&lt;&gt;"TOTAL"),IF(AND([6]PDI_DES__DEDICACIÓN!$AS177&lt;&gt;"",[6]PDI_DES__DEDICACIÓN!$AS177&lt;&gt;0),[6]PDI_DES__DEDICACIÓN!$AS177,""),IF($A179="TOTAL",SUM(INDIRECT("AA4:AA"&amp;ROW()-1)),""))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IF(AND($A179&lt;&gt;"",$A179&lt;&gt;"TOTAL"),IF(AND([6]PDI_DES__DEDICACIÓN!$AV177&lt;&gt;"",[6]PDI_DES__DEDICACIÓN!$AV177&lt;&gt;0),[6]PDI_DES__DEDICACIÓN!$AV177,""),IF($A179="TOTAL",SUM(INDIRECT("AC4:AC"&amp;ROW()-1)),""))</f>
        <v/>
      </c>
      <c r="AD179" s="6" t="str">
        <f ca="1">IF(AND($A179&lt;&gt;"",$A179&lt;&gt;"TOTAL"),IF(AND([6]PDI_DES__DEDICACIÓN!$AX177&lt;&gt;"",[6]PDI_DES__DEDICACIÓN!$AX177&lt;&gt;0),[6]PDI_DES__DEDICACIÓN!$AX177,""),IF($A179="TOTAL",SUM(INDIRECT("AD4:AD"&amp;ROW()-1)),""))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IF(AND($A179&lt;&gt;"",$A179&lt;&gt;"TOTAL"),IF(AND([6]PDI_DES__DEDICACIÓN!$BA177&lt;&gt;"",[6]PDI_DES__DEDICACIÓN!$BA177&lt;&gt;0),[6]PDI_DES__DEDICACIÓN!$BA177,""),IF($A179="TOTAL",SUM(INDIRECT("AF4:AF"&amp;ROW()-1)),""))</f>
        <v/>
      </c>
      <c r="AG179" s="6" t="str">
        <f ca="1">IF(AND($A179&lt;&gt;"",$A179&lt;&gt;"TOTAL"),IF(AND([6]PDI_DES__DEDICACIÓN!$BC177&lt;&gt;"",[6]PDI_DES__DEDICACIÓN!$BC177&lt;&gt;0),[6]PDI_DES__DEDICACIÓN!$BC177,""),IF($A179="TOTAL",SUM(INDIRECT("AG4:AG"&amp;ROW()-1)),""))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IF(AND($A179&lt;&gt;"",$A179&lt;&gt;"TOTAL"),IF(AND([6]PDI_DES__DEDICACIÓN!$BF177&lt;&gt;"",[6]PDI_DES__DEDICACIÓN!$BF177&lt;&gt;0),[6]PDI_DES__DEDICACIÓN!$BF177,""),IF($A179="TOTAL",SUM(INDIRECT("AI4:AI"&amp;ROW()-1)),""))</f>
        <v/>
      </c>
      <c r="AJ179" s="6" t="str">
        <f ca="1">IF(AND($A179&lt;&gt;"",$A179&lt;&gt;"TOTAL"),IF(AND([6]PDI_DES__DEDICACIÓN!$BH177&lt;&gt;"",[6]PDI_DES__DEDICACIÓN!$BH177&lt;&gt;0),[6]PDI_DES__DEDICACIÓN!$BH177,""),IF($A179="TOTAL",SUM(INDIRECT("AJ4:AJ"&amp;ROW()-1)),""))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IF(AND($A179&lt;&gt;"",$A179&lt;&gt;"TOTAL"),IF(AND([6]PDI_DES__DEDICACIÓN!$BK177&lt;&gt;"",[6]PDI_DES__DEDICACIÓN!$BK177&lt;&gt;0),[6]PDI_DES__DEDICACIÓN!$BK177,""),IF($A179="TOTAL",SUM(INDIRECT("AL4:AL"&amp;ROW()-1)),""))</f>
        <v/>
      </c>
      <c r="AM179" s="6" t="str">
        <f ca="1">IF(AND($A179&lt;&gt;"",$A179&lt;&gt;"TOTAL"),IF(AND([6]PDI_DES__DEDICACIÓN!$BM177&lt;&gt;"",[6]PDI_DES__DEDICACIÓN!$BM177&lt;&gt;0),[6]PDI_DES__DEDICACIÓN!$BM177,""),IF($A179="TOTAL",SUM(INDIRECT("AM4:AM"&amp;ROW()-1)),""))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IF(AND($A179&lt;&gt;"",$A179&lt;&gt;"TOTAL"),IF(AND([6]PDI_DES__DEDICACIÓN!$BP177&lt;&gt;"",[6]PDI_DES__DEDICACIÓN!$BP177&lt;&gt;0),[6]PDI_DES__DEDICACIÓN!$BP177,""),IF($A179="TOTAL",SUM(INDIRECT("AO4:AO"&amp;ROW()-1)),""))</f>
        <v/>
      </c>
      <c r="AP179" s="6" t="str">
        <f ca="1">IF(AND($A179&lt;&gt;"",$A179&lt;&gt;"TOTAL"),IF(AND([6]PDI_DES__DEDICACIÓN!$BR177&lt;&gt;"",[6]PDI_DES__DEDICACIÓN!$BR177&lt;&gt;0),[6]PDI_DES__DEDICACIÓN!$BR177,""),IF($A179="TOTAL",SUM(INDIRECT("AP4:AP"&amp;ROW()-1)),""))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IF(AND($A179&lt;&gt;"",$A179&lt;&gt;"TOTAL"),IF(AND([6]PDI_DES__DEDICACIÓN!$BU177&lt;&gt;"",[6]PDI_DES__DEDICACIÓN!$BU177&lt;&gt;0),[6]PDI_DES__DEDICACIÓN!$BU177,""),IF($A179="TOTAL",SUM(INDIRECT("AR4:AR"&amp;ROW()-1)),""))</f>
        <v/>
      </c>
      <c r="AS179" s="6" t="str">
        <f ca="1">IF(AND($A179&lt;&gt;"",$A179&lt;&gt;"TOTAL"),IF(AND([6]PDI_DES__DEDICACIÓN!$BW177&lt;&gt;"",[6]PDI_DES__DEDICACIÓN!$BW177&lt;&gt;0),[6]PDI_DES__DEDICACIÓN!$BW177,""),IF($A179="TOTAL",SUM(INDIRECT("AS4:AS"&amp;ROW()-1)),""))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IF(AND($A179&lt;&gt;"",$A179&lt;&gt;"TOTAL"),IF(AND([6]PDI_DES__DEDICACIÓN!$BZ177&lt;&gt;"",[6]PDI_DES__DEDICACIÓN!$BZ177&lt;&gt;0),[6]PDI_DES__DEDICACIÓN!$BZ177,""),IF($A179="TOTAL",SUM(INDIRECT("AU4:AU"&amp;ROW()-1)),""))</f>
        <v/>
      </c>
      <c r="AV179" s="6" t="str">
        <f ca="1">IF(AND($A179&lt;&gt;"",$A179&lt;&gt;"TOTAL"),IF(AND([6]PDI_DES__DEDICACIÓN!$CB177&lt;&gt;"",[6]PDI_DES__DEDICACIÓN!$CB177&lt;&gt;0),[6]PDI_DES__DEDICACIÓN!$CB177,""),IF($A179="TOTAL",SUM(INDIRECT("AV4:AV"&amp;ROW()-1)),""))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IF(AND($A179&lt;&gt;"",$A179&lt;&gt;"TOTAL"),IF(AND([6]PDI_DES__DEDICACIÓN!$CE177&lt;&gt;"",[6]PDI_DES__DEDICACIÓN!$CE177&lt;&gt;0),[6]PDI_DES__DEDICACIÓN!$CE177,""),IF($A179="TOTAL",SUM(INDIRECT("AX4:AX"&amp;ROW()-1)),""))</f>
        <v/>
      </c>
      <c r="AY179" s="6" t="str">
        <f ca="1">IF(AND($A179&lt;&gt;"",$A179&lt;&gt;"TOTAL"),IF(AND([6]PDI_DES__DEDICACIÓN!$CG177&lt;&gt;"",[6]PDI_DES__DEDICACIÓN!$CG177&lt;&gt;0),[6]PDI_DES__DEDICACIÓN!$CG177,""),IF($A179="TOTAL",SUM(INDIRECT("AY4:AY"&amp;ROW()-1)),""))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IF(AND($A179&lt;&gt;"",$A179&lt;&gt;"TOTAL"),IF(AND([6]PDI_DES__DEDICACIÓN!$CJ177&lt;&gt;"",[6]PDI_DES__DEDICACIÓN!$CJ177&lt;&gt;0),[6]PDI_DES__DEDICACIÓN!$CJ177,""),IF($A179="TOTAL",SUM(INDIRECT("BA4:BA"&amp;ROW()-1)),""))</f>
        <v/>
      </c>
      <c r="BB179" s="6" t="str">
        <f ca="1">IF(AND($A179&lt;&gt;"",$A179&lt;&gt;"TOTAL"),IF(AND([6]PDI_DES__DEDICACIÓN!$CL177&lt;&gt;"",[6]PDI_DES__DEDICACIÓN!$CL177&lt;&gt;0),[6]PDI_DES__DEDICACIÓN!$CL177,""),IF($A179="TOTAL",SUM(INDIRECT("BB4:BB"&amp;ROW()-1)),""))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IF(AND($A179&lt;&gt;"",$A179&lt;&gt;"TOTAL"),IF(AND([6]PDI_DES__DEDICACIÓN!$CO177&lt;&gt;"",[6]PDI_DES__DEDICACIÓN!$CO177&lt;&gt;0),[6]PDI_DES__DEDICACIÓN!$CO177,""),IF($A179="TOTAL",SUM(INDIRECT("BD4:BD"&amp;ROW()-1)),""))</f>
        <v/>
      </c>
      <c r="BE179" s="6" t="str">
        <f ca="1">IF(AND($A179&lt;&gt;"",$A179&lt;&gt;"TOTAL"),IF(AND([6]PDI_DES__DEDICACIÓN!$CQ177&lt;&gt;"",[6]PDI_DES__DEDICACIÓN!$CQ177&lt;&gt;0),[6]PDI_DES__DEDICACIÓN!$CQ177,""),IF($A179="TOTAL",SUM(INDIRECT("BE4:BE"&amp;ROW()-1)),""))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IF([6]PDI_DES__DEDICACIÓN!$B178&lt;&gt;"",[6]PDI_DES__DEDICACIÓN!$B178,IF(AND([6]PDI_DES__DEDICACIÓN!$B178="",[6]PDI_DES__DEDICACIÓN!$B179="",[6]PDI_DES__DEDICACIÓN!$B177=""),"","TOTAL"))</f>
        <v/>
      </c>
      <c r="B180" s="6" t="str">
        <f ca="1">IF(AND($A180&lt;&gt;"",$A180&lt;&gt;"TOTAL"),IF(AND([6]PDI_DES__DEDICACIÓN!$C178&lt;&gt;"",[6]PDI_DES__DEDICACIÓN!$C178&lt;&gt;0),[6]PDI_DES__DEDICACIÓN!$C178,""),IF($A180="TOTAL",SUM(INDIRECT("B4:B"&amp;ROW()-1)),""))</f>
        <v/>
      </c>
      <c r="C180" s="6" t="str">
        <f ca="1">IF(AND($A180&lt;&gt;"",$A180&lt;&gt;"TOTAL"),IF(AND([6]PDI_DES__DEDICACIÓN!$E178&lt;&gt;"",[6]PDI_DES__DEDICACIÓN!$E178&lt;&gt;0),[6]PDI_DES__DEDICACIÓN!$E178,""),IF($A180="TOTAL",SUM(INDIRECT("C4:C"&amp;ROW()-1)),""))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IF(AND($A180&lt;&gt;"",$A180&lt;&gt;"TOTAL"),IF(AND([6]PDI_DES__DEDICACIÓN!$H178&lt;&gt;"",[6]PDI_DES__DEDICACIÓN!$H178&lt;&gt;0),[6]PDI_DES__DEDICACIÓN!$H178,""),IF($A180="TOTAL",SUM(INDIRECT("E4:E"&amp;ROW()-1)),""))</f>
        <v/>
      </c>
      <c r="F180" s="6" t="str">
        <f ca="1">IF(AND($A180&lt;&gt;"",$A180&lt;&gt;"TOTAL"),IF(AND([6]PDI_DES__DEDICACIÓN!$J178&lt;&gt;"",[6]PDI_DES__DEDICACIÓN!$J178&lt;&gt;0),[6]PDI_DES__DEDICACIÓN!$J178,""),IF($A180="TOTAL",SUM(INDIRECT("F4:F"&amp;ROW()-1)),""))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IF(AND($A180&lt;&gt;"",$A180&lt;&gt;"TOTAL"),IF(AND([6]PDI_DES__DEDICACIÓN!$M178&lt;&gt;"",[6]PDI_DES__DEDICACIÓN!$M178&lt;&gt;0),[6]PDI_DES__DEDICACIÓN!$M178,""),IF($A180="TOTAL",SUM(INDIRECT("H4:H"&amp;ROW()-1)),""))</f>
        <v/>
      </c>
      <c r="I180" s="6" t="str">
        <f ca="1">IF(AND($A180&lt;&gt;"",$A180&lt;&gt;"TOTAL"),IF(AND([6]PDI_DES__DEDICACIÓN!$O178&lt;&gt;"",[6]PDI_DES__DEDICACIÓN!$O178&lt;&gt;0),[6]PDI_DES__DEDICACIÓN!$O178,""),IF($A180="TOTAL",SUM(INDIRECT("I4:I"&amp;ROW()-1)),""))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IF(AND($A180&lt;&gt;"",$A180&lt;&gt;"TOTAL"),IF(AND([6]PDI_DES__DEDICACIÓN!$R178&lt;&gt;"",[6]PDI_DES__DEDICACIÓN!$R178&lt;&gt;0),[6]PDI_DES__DEDICACIÓN!$R178,""),IF($A180="TOTAL",SUM(INDIRECT("K4:K"&amp;ROW()-1)),""))</f>
        <v/>
      </c>
      <c r="L180" s="6" t="str">
        <f ca="1">IF(AND($A180&lt;&gt;"",$A180&lt;&gt;"TOTAL"),IF(AND([6]PDI_DES__DEDICACIÓN!$T178&lt;&gt;"",[6]PDI_DES__DEDICACIÓN!$T178&lt;&gt;0),[6]PDI_DES__DEDICACIÓN!$T178,""),IF($A180="TOTAL",SUM(INDIRECT("L4:L"&amp;ROW()-1)),""))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IF(AND($A180&lt;&gt;"",$A180&lt;&gt;"TOTAL"),IF(AND([6]PDI_DES__DEDICACIÓN!$W178&lt;&gt;"",[6]PDI_DES__DEDICACIÓN!$W178&lt;&gt;0),[6]PDI_DES__DEDICACIÓN!$W178,""),IF($A180="TOTAL",SUM(INDIRECT("N4:N"&amp;ROW()-1)),""))</f>
        <v/>
      </c>
      <c r="O180" s="6" t="str">
        <f ca="1">IF(AND($A180&lt;&gt;"",$A180&lt;&gt;"TOTAL"),IF(AND([6]PDI_DES__DEDICACIÓN!$Y178&lt;&gt;"",[6]PDI_DES__DEDICACIÓN!$Y178&lt;&gt;0),[6]PDI_DES__DEDICACIÓN!$Y178,""),IF($A180="TOTAL",SUM(INDIRECT("O4:O"&amp;ROW()-1)),""))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IF(AND($A180&lt;&gt;"",$A180&lt;&gt;"TOTAL"),IF(AND([6]PDI_DES__DEDICACIÓN!$AB178&lt;&gt;"",[6]PDI_DES__DEDICACIÓN!$AB178&lt;&gt;0),[6]PDI_DES__DEDICACIÓN!$AB178,""),IF($A180="TOTAL",SUM(INDIRECT("Q4:Q"&amp;ROW()-1)),""))</f>
        <v/>
      </c>
      <c r="R180" s="6" t="str">
        <f ca="1">IF(AND($A180&lt;&gt;"",$A180&lt;&gt;"TOTAL"),IF(AND([6]PDI_DES__DEDICACIÓN!$AD178&lt;&gt;"",[6]PDI_DES__DEDICACIÓN!$AD178&lt;&gt;0),[6]PDI_DES__DEDICACIÓN!$AD178,""),IF($A180="TOTAL",SUM(INDIRECT("R4:R"&amp;ROW()-1)),""))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IF(AND($A180&lt;&gt;"",$A180&lt;&gt;"TOTAL"),IF(AND([6]PDI_DES__DEDICACIÓN!$AG178&lt;&gt;"",[6]PDI_DES__DEDICACIÓN!$AG178&lt;&gt;0),[6]PDI_DES__DEDICACIÓN!$AG178,""),IF($A180="TOTAL",SUM(INDIRECT("T4:T"&amp;ROW()-1)),""))</f>
        <v/>
      </c>
      <c r="U180" s="6" t="str">
        <f ca="1">IF(AND($A180&lt;&gt;"",$A180&lt;&gt;"TOTAL"),IF(AND([6]PDI_DES__DEDICACIÓN!$AI178&lt;&gt;"",[6]PDI_DES__DEDICACIÓN!$AI178&lt;&gt;0),[6]PDI_DES__DEDICACIÓN!$AI178,""),IF($A180="TOTAL",SUM(INDIRECT("U4:U"&amp;ROW()-1)),""))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IF(AND($A180&lt;&gt;"",$A180&lt;&gt;"TOTAL"),IF(AND([6]PDI_DES__DEDICACIÓN!$AL178&lt;&gt;"",[6]PDI_DES__DEDICACIÓN!$AL178&lt;&gt;0),[6]PDI_DES__DEDICACIÓN!$AL178,""),IF($A180="TOTAL",SUM(INDIRECT("W4:W"&amp;ROW()-1)),""))</f>
        <v/>
      </c>
      <c r="X180" s="6" t="str">
        <f ca="1">IF(AND($A180&lt;&gt;"",$A180&lt;&gt;"TOTAL"),IF(AND([6]PDI_DES__DEDICACIÓN!$AN178&lt;&gt;"",[6]PDI_DES__DEDICACIÓN!$AN178&lt;&gt;0),[6]PDI_DES__DEDICACIÓN!$AN178,""),IF($A180="TOTAL",SUM(INDIRECT("X4:X"&amp;ROW()-1)),""))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IF(AND($A180&lt;&gt;"",$A180&lt;&gt;"TOTAL"),IF(AND([6]PDI_DES__DEDICACIÓN!$AQ178&lt;&gt;"",[6]PDI_DES__DEDICACIÓN!$AQ178&lt;&gt;0),[6]PDI_DES__DEDICACIÓN!$AQ178,""),IF($A180="TOTAL",SUM(INDIRECT("Z4:Z"&amp;ROW()-1)),""))</f>
        <v/>
      </c>
      <c r="AA180" s="6" t="str">
        <f ca="1">IF(AND($A180&lt;&gt;"",$A180&lt;&gt;"TOTAL"),IF(AND([6]PDI_DES__DEDICACIÓN!$AS178&lt;&gt;"",[6]PDI_DES__DEDICACIÓN!$AS178&lt;&gt;0),[6]PDI_DES__DEDICACIÓN!$AS178,""),IF($A180="TOTAL",SUM(INDIRECT("AA4:AA"&amp;ROW()-1)),""))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IF(AND($A180&lt;&gt;"",$A180&lt;&gt;"TOTAL"),IF(AND([6]PDI_DES__DEDICACIÓN!$AV178&lt;&gt;"",[6]PDI_DES__DEDICACIÓN!$AV178&lt;&gt;0),[6]PDI_DES__DEDICACIÓN!$AV178,""),IF($A180="TOTAL",SUM(INDIRECT("AC4:AC"&amp;ROW()-1)),""))</f>
        <v/>
      </c>
      <c r="AD180" s="6" t="str">
        <f ca="1">IF(AND($A180&lt;&gt;"",$A180&lt;&gt;"TOTAL"),IF(AND([6]PDI_DES__DEDICACIÓN!$AX178&lt;&gt;"",[6]PDI_DES__DEDICACIÓN!$AX178&lt;&gt;0),[6]PDI_DES__DEDICACIÓN!$AX178,""),IF($A180="TOTAL",SUM(INDIRECT("AD4:AD"&amp;ROW()-1)),""))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IF(AND($A180&lt;&gt;"",$A180&lt;&gt;"TOTAL"),IF(AND([6]PDI_DES__DEDICACIÓN!$BA178&lt;&gt;"",[6]PDI_DES__DEDICACIÓN!$BA178&lt;&gt;0),[6]PDI_DES__DEDICACIÓN!$BA178,""),IF($A180="TOTAL",SUM(INDIRECT("AF4:AF"&amp;ROW()-1)),""))</f>
        <v/>
      </c>
      <c r="AG180" s="6" t="str">
        <f ca="1">IF(AND($A180&lt;&gt;"",$A180&lt;&gt;"TOTAL"),IF(AND([6]PDI_DES__DEDICACIÓN!$BC178&lt;&gt;"",[6]PDI_DES__DEDICACIÓN!$BC178&lt;&gt;0),[6]PDI_DES__DEDICACIÓN!$BC178,""),IF($A180="TOTAL",SUM(INDIRECT("AG4:AG"&amp;ROW()-1)),""))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IF(AND($A180&lt;&gt;"",$A180&lt;&gt;"TOTAL"),IF(AND([6]PDI_DES__DEDICACIÓN!$BF178&lt;&gt;"",[6]PDI_DES__DEDICACIÓN!$BF178&lt;&gt;0),[6]PDI_DES__DEDICACIÓN!$BF178,""),IF($A180="TOTAL",SUM(INDIRECT("AI4:AI"&amp;ROW()-1)),""))</f>
        <v/>
      </c>
      <c r="AJ180" s="6" t="str">
        <f ca="1">IF(AND($A180&lt;&gt;"",$A180&lt;&gt;"TOTAL"),IF(AND([6]PDI_DES__DEDICACIÓN!$BH178&lt;&gt;"",[6]PDI_DES__DEDICACIÓN!$BH178&lt;&gt;0),[6]PDI_DES__DEDICACIÓN!$BH178,""),IF($A180="TOTAL",SUM(INDIRECT("AJ4:AJ"&amp;ROW()-1)),""))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IF(AND($A180&lt;&gt;"",$A180&lt;&gt;"TOTAL"),IF(AND([6]PDI_DES__DEDICACIÓN!$BK178&lt;&gt;"",[6]PDI_DES__DEDICACIÓN!$BK178&lt;&gt;0),[6]PDI_DES__DEDICACIÓN!$BK178,""),IF($A180="TOTAL",SUM(INDIRECT("AL4:AL"&amp;ROW()-1)),""))</f>
        <v/>
      </c>
      <c r="AM180" s="6" t="str">
        <f ca="1">IF(AND($A180&lt;&gt;"",$A180&lt;&gt;"TOTAL"),IF(AND([6]PDI_DES__DEDICACIÓN!$BM178&lt;&gt;"",[6]PDI_DES__DEDICACIÓN!$BM178&lt;&gt;0),[6]PDI_DES__DEDICACIÓN!$BM178,""),IF($A180="TOTAL",SUM(INDIRECT("AM4:AM"&amp;ROW()-1)),""))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IF(AND($A180&lt;&gt;"",$A180&lt;&gt;"TOTAL"),IF(AND([6]PDI_DES__DEDICACIÓN!$BP178&lt;&gt;"",[6]PDI_DES__DEDICACIÓN!$BP178&lt;&gt;0),[6]PDI_DES__DEDICACIÓN!$BP178,""),IF($A180="TOTAL",SUM(INDIRECT("AO4:AO"&amp;ROW()-1)),""))</f>
        <v/>
      </c>
      <c r="AP180" s="6" t="str">
        <f ca="1">IF(AND($A180&lt;&gt;"",$A180&lt;&gt;"TOTAL"),IF(AND([6]PDI_DES__DEDICACIÓN!$BR178&lt;&gt;"",[6]PDI_DES__DEDICACIÓN!$BR178&lt;&gt;0),[6]PDI_DES__DEDICACIÓN!$BR178,""),IF($A180="TOTAL",SUM(INDIRECT("AP4:AP"&amp;ROW()-1)),""))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IF(AND($A180&lt;&gt;"",$A180&lt;&gt;"TOTAL"),IF(AND([6]PDI_DES__DEDICACIÓN!$BU178&lt;&gt;"",[6]PDI_DES__DEDICACIÓN!$BU178&lt;&gt;0),[6]PDI_DES__DEDICACIÓN!$BU178,""),IF($A180="TOTAL",SUM(INDIRECT("AR4:AR"&amp;ROW()-1)),""))</f>
        <v/>
      </c>
      <c r="AS180" s="6" t="str">
        <f ca="1">IF(AND($A180&lt;&gt;"",$A180&lt;&gt;"TOTAL"),IF(AND([6]PDI_DES__DEDICACIÓN!$BW178&lt;&gt;"",[6]PDI_DES__DEDICACIÓN!$BW178&lt;&gt;0),[6]PDI_DES__DEDICACIÓN!$BW178,""),IF($A180="TOTAL",SUM(INDIRECT("AS4:AS"&amp;ROW()-1)),""))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IF(AND($A180&lt;&gt;"",$A180&lt;&gt;"TOTAL"),IF(AND([6]PDI_DES__DEDICACIÓN!$BZ178&lt;&gt;"",[6]PDI_DES__DEDICACIÓN!$BZ178&lt;&gt;0),[6]PDI_DES__DEDICACIÓN!$BZ178,""),IF($A180="TOTAL",SUM(INDIRECT("AU4:AU"&amp;ROW()-1)),""))</f>
        <v/>
      </c>
      <c r="AV180" s="6" t="str">
        <f ca="1">IF(AND($A180&lt;&gt;"",$A180&lt;&gt;"TOTAL"),IF(AND([6]PDI_DES__DEDICACIÓN!$CB178&lt;&gt;"",[6]PDI_DES__DEDICACIÓN!$CB178&lt;&gt;0),[6]PDI_DES__DEDICACIÓN!$CB178,""),IF($A180="TOTAL",SUM(INDIRECT("AV4:AV"&amp;ROW()-1)),""))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IF(AND($A180&lt;&gt;"",$A180&lt;&gt;"TOTAL"),IF(AND([6]PDI_DES__DEDICACIÓN!$CE178&lt;&gt;"",[6]PDI_DES__DEDICACIÓN!$CE178&lt;&gt;0),[6]PDI_DES__DEDICACIÓN!$CE178,""),IF($A180="TOTAL",SUM(INDIRECT("AX4:AX"&amp;ROW()-1)),""))</f>
        <v/>
      </c>
      <c r="AY180" s="6" t="str">
        <f ca="1">IF(AND($A180&lt;&gt;"",$A180&lt;&gt;"TOTAL"),IF(AND([6]PDI_DES__DEDICACIÓN!$CG178&lt;&gt;"",[6]PDI_DES__DEDICACIÓN!$CG178&lt;&gt;0),[6]PDI_DES__DEDICACIÓN!$CG178,""),IF($A180="TOTAL",SUM(INDIRECT("AY4:AY"&amp;ROW()-1)),""))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IF(AND($A180&lt;&gt;"",$A180&lt;&gt;"TOTAL"),IF(AND([6]PDI_DES__DEDICACIÓN!$CJ178&lt;&gt;"",[6]PDI_DES__DEDICACIÓN!$CJ178&lt;&gt;0),[6]PDI_DES__DEDICACIÓN!$CJ178,""),IF($A180="TOTAL",SUM(INDIRECT("BA4:BA"&amp;ROW()-1)),""))</f>
        <v/>
      </c>
      <c r="BB180" s="6" t="str">
        <f ca="1">IF(AND($A180&lt;&gt;"",$A180&lt;&gt;"TOTAL"),IF(AND([6]PDI_DES__DEDICACIÓN!$CL178&lt;&gt;"",[6]PDI_DES__DEDICACIÓN!$CL178&lt;&gt;0),[6]PDI_DES__DEDICACIÓN!$CL178,""),IF($A180="TOTAL",SUM(INDIRECT("BB4:BB"&amp;ROW()-1)),""))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IF(AND($A180&lt;&gt;"",$A180&lt;&gt;"TOTAL"),IF(AND([6]PDI_DES__DEDICACIÓN!$CO178&lt;&gt;"",[6]PDI_DES__DEDICACIÓN!$CO178&lt;&gt;0),[6]PDI_DES__DEDICACIÓN!$CO178,""),IF($A180="TOTAL",SUM(INDIRECT("BD4:BD"&amp;ROW()-1)),""))</f>
        <v/>
      </c>
      <c r="BE180" s="6" t="str">
        <f ca="1">IF(AND($A180&lt;&gt;"",$A180&lt;&gt;"TOTAL"),IF(AND([6]PDI_DES__DEDICACIÓN!$CQ178&lt;&gt;"",[6]PDI_DES__DEDICACIÓN!$CQ178&lt;&gt;0),[6]PDI_DES__DEDICACIÓN!$CQ178,""),IF($A180="TOTAL",SUM(INDIRECT("BE4:BE"&amp;ROW()-1)),""))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IF([6]PDI_DES__DEDICACIÓN!$B179&lt;&gt;"",[6]PDI_DES__DEDICACIÓN!$B179,IF(AND([6]PDI_DES__DEDICACIÓN!$B179="",[6]PDI_DES__DEDICACIÓN!$B180="",[6]PDI_DES__DEDICACIÓN!$B178=""),"","TOTAL"))</f>
        <v/>
      </c>
      <c r="B181" s="6" t="str">
        <f ca="1">IF(AND($A181&lt;&gt;"",$A181&lt;&gt;"TOTAL"),IF(AND([6]PDI_DES__DEDICACIÓN!$C179&lt;&gt;"",[6]PDI_DES__DEDICACIÓN!$C179&lt;&gt;0),[6]PDI_DES__DEDICACIÓN!$C179,""),IF($A181="TOTAL",SUM(INDIRECT("B4:B"&amp;ROW()-1)),""))</f>
        <v/>
      </c>
      <c r="C181" s="6" t="str">
        <f ca="1">IF(AND($A181&lt;&gt;"",$A181&lt;&gt;"TOTAL"),IF(AND([6]PDI_DES__DEDICACIÓN!$E179&lt;&gt;"",[6]PDI_DES__DEDICACIÓN!$E179&lt;&gt;0),[6]PDI_DES__DEDICACIÓN!$E179,""),IF($A181="TOTAL",SUM(INDIRECT("C4:C"&amp;ROW()-1)),""))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IF(AND($A181&lt;&gt;"",$A181&lt;&gt;"TOTAL"),IF(AND([6]PDI_DES__DEDICACIÓN!$H179&lt;&gt;"",[6]PDI_DES__DEDICACIÓN!$H179&lt;&gt;0),[6]PDI_DES__DEDICACIÓN!$H179,""),IF($A181="TOTAL",SUM(INDIRECT("E4:E"&amp;ROW()-1)),""))</f>
        <v/>
      </c>
      <c r="F181" s="6" t="str">
        <f ca="1">IF(AND($A181&lt;&gt;"",$A181&lt;&gt;"TOTAL"),IF(AND([6]PDI_DES__DEDICACIÓN!$J179&lt;&gt;"",[6]PDI_DES__DEDICACIÓN!$J179&lt;&gt;0),[6]PDI_DES__DEDICACIÓN!$J179,""),IF($A181="TOTAL",SUM(INDIRECT("F4:F"&amp;ROW()-1)),""))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IF(AND($A181&lt;&gt;"",$A181&lt;&gt;"TOTAL"),IF(AND([6]PDI_DES__DEDICACIÓN!$M179&lt;&gt;"",[6]PDI_DES__DEDICACIÓN!$M179&lt;&gt;0),[6]PDI_DES__DEDICACIÓN!$M179,""),IF($A181="TOTAL",SUM(INDIRECT("H4:H"&amp;ROW()-1)),""))</f>
        <v/>
      </c>
      <c r="I181" s="6" t="str">
        <f ca="1">IF(AND($A181&lt;&gt;"",$A181&lt;&gt;"TOTAL"),IF(AND([6]PDI_DES__DEDICACIÓN!$O179&lt;&gt;"",[6]PDI_DES__DEDICACIÓN!$O179&lt;&gt;0),[6]PDI_DES__DEDICACIÓN!$O179,""),IF($A181="TOTAL",SUM(INDIRECT("I4:I"&amp;ROW()-1)),""))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IF(AND($A181&lt;&gt;"",$A181&lt;&gt;"TOTAL"),IF(AND([6]PDI_DES__DEDICACIÓN!$R179&lt;&gt;"",[6]PDI_DES__DEDICACIÓN!$R179&lt;&gt;0),[6]PDI_DES__DEDICACIÓN!$R179,""),IF($A181="TOTAL",SUM(INDIRECT("K4:K"&amp;ROW()-1)),""))</f>
        <v/>
      </c>
      <c r="L181" s="6" t="str">
        <f ca="1">IF(AND($A181&lt;&gt;"",$A181&lt;&gt;"TOTAL"),IF(AND([6]PDI_DES__DEDICACIÓN!$T179&lt;&gt;"",[6]PDI_DES__DEDICACIÓN!$T179&lt;&gt;0),[6]PDI_DES__DEDICACIÓN!$T179,""),IF($A181="TOTAL",SUM(INDIRECT("L4:L"&amp;ROW()-1)),""))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IF(AND($A181&lt;&gt;"",$A181&lt;&gt;"TOTAL"),IF(AND([6]PDI_DES__DEDICACIÓN!$W179&lt;&gt;"",[6]PDI_DES__DEDICACIÓN!$W179&lt;&gt;0),[6]PDI_DES__DEDICACIÓN!$W179,""),IF($A181="TOTAL",SUM(INDIRECT("N4:N"&amp;ROW()-1)),""))</f>
        <v/>
      </c>
      <c r="O181" s="6" t="str">
        <f ca="1">IF(AND($A181&lt;&gt;"",$A181&lt;&gt;"TOTAL"),IF(AND([6]PDI_DES__DEDICACIÓN!$Y179&lt;&gt;"",[6]PDI_DES__DEDICACIÓN!$Y179&lt;&gt;0),[6]PDI_DES__DEDICACIÓN!$Y179,""),IF($A181="TOTAL",SUM(INDIRECT("O4:O"&amp;ROW()-1)),""))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IF(AND($A181&lt;&gt;"",$A181&lt;&gt;"TOTAL"),IF(AND([6]PDI_DES__DEDICACIÓN!$AB179&lt;&gt;"",[6]PDI_DES__DEDICACIÓN!$AB179&lt;&gt;0),[6]PDI_DES__DEDICACIÓN!$AB179,""),IF($A181="TOTAL",SUM(INDIRECT("Q4:Q"&amp;ROW()-1)),""))</f>
        <v/>
      </c>
      <c r="R181" s="6" t="str">
        <f ca="1">IF(AND($A181&lt;&gt;"",$A181&lt;&gt;"TOTAL"),IF(AND([6]PDI_DES__DEDICACIÓN!$AD179&lt;&gt;"",[6]PDI_DES__DEDICACIÓN!$AD179&lt;&gt;0),[6]PDI_DES__DEDICACIÓN!$AD179,""),IF($A181="TOTAL",SUM(INDIRECT("R4:R"&amp;ROW()-1)),""))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IF(AND($A181&lt;&gt;"",$A181&lt;&gt;"TOTAL"),IF(AND([6]PDI_DES__DEDICACIÓN!$AG179&lt;&gt;"",[6]PDI_DES__DEDICACIÓN!$AG179&lt;&gt;0),[6]PDI_DES__DEDICACIÓN!$AG179,""),IF($A181="TOTAL",SUM(INDIRECT("T4:T"&amp;ROW()-1)),""))</f>
        <v/>
      </c>
      <c r="U181" s="6" t="str">
        <f ca="1">IF(AND($A181&lt;&gt;"",$A181&lt;&gt;"TOTAL"),IF(AND([6]PDI_DES__DEDICACIÓN!$AI179&lt;&gt;"",[6]PDI_DES__DEDICACIÓN!$AI179&lt;&gt;0),[6]PDI_DES__DEDICACIÓN!$AI179,""),IF($A181="TOTAL",SUM(INDIRECT("U4:U"&amp;ROW()-1)),""))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IF(AND($A181&lt;&gt;"",$A181&lt;&gt;"TOTAL"),IF(AND([6]PDI_DES__DEDICACIÓN!$AL179&lt;&gt;"",[6]PDI_DES__DEDICACIÓN!$AL179&lt;&gt;0),[6]PDI_DES__DEDICACIÓN!$AL179,""),IF($A181="TOTAL",SUM(INDIRECT("W4:W"&amp;ROW()-1)),""))</f>
        <v/>
      </c>
      <c r="X181" s="6" t="str">
        <f ca="1">IF(AND($A181&lt;&gt;"",$A181&lt;&gt;"TOTAL"),IF(AND([6]PDI_DES__DEDICACIÓN!$AN179&lt;&gt;"",[6]PDI_DES__DEDICACIÓN!$AN179&lt;&gt;0),[6]PDI_DES__DEDICACIÓN!$AN179,""),IF($A181="TOTAL",SUM(INDIRECT("X4:X"&amp;ROW()-1)),""))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IF(AND($A181&lt;&gt;"",$A181&lt;&gt;"TOTAL"),IF(AND([6]PDI_DES__DEDICACIÓN!$AQ179&lt;&gt;"",[6]PDI_DES__DEDICACIÓN!$AQ179&lt;&gt;0),[6]PDI_DES__DEDICACIÓN!$AQ179,""),IF($A181="TOTAL",SUM(INDIRECT("Z4:Z"&amp;ROW()-1)),""))</f>
        <v/>
      </c>
      <c r="AA181" s="6" t="str">
        <f ca="1">IF(AND($A181&lt;&gt;"",$A181&lt;&gt;"TOTAL"),IF(AND([6]PDI_DES__DEDICACIÓN!$AS179&lt;&gt;"",[6]PDI_DES__DEDICACIÓN!$AS179&lt;&gt;0),[6]PDI_DES__DEDICACIÓN!$AS179,""),IF($A181="TOTAL",SUM(INDIRECT("AA4:AA"&amp;ROW()-1)),""))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IF(AND($A181&lt;&gt;"",$A181&lt;&gt;"TOTAL"),IF(AND([6]PDI_DES__DEDICACIÓN!$AV179&lt;&gt;"",[6]PDI_DES__DEDICACIÓN!$AV179&lt;&gt;0),[6]PDI_DES__DEDICACIÓN!$AV179,""),IF($A181="TOTAL",SUM(INDIRECT("AC4:AC"&amp;ROW()-1)),""))</f>
        <v/>
      </c>
      <c r="AD181" s="6" t="str">
        <f ca="1">IF(AND($A181&lt;&gt;"",$A181&lt;&gt;"TOTAL"),IF(AND([6]PDI_DES__DEDICACIÓN!$AX179&lt;&gt;"",[6]PDI_DES__DEDICACIÓN!$AX179&lt;&gt;0),[6]PDI_DES__DEDICACIÓN!$AX179,""),IF($A181="TOTAL",SUM(INDIRECT("AD4:AD"&amp;ROW()-1)),""))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IF(AND($A181&lt;&gt;"",$A181&lt;&gt;"TOTAL"),IF(AND([6]PDI_DES__DEDICACIÓN!$BA179&lt;&gt;"",[6]PDI_DES__DEDICACIÓN!$BA179&lt;&gt;0),[6]PDI_DES__DEDICACIÓN!$BA179,""),IF($A181="TOTAL",SUM(INDIRECT("AF4:AF"&amp;ROW()-1)),""))</f>
        <v/>
      </c>
      <c r="AG181" s="6" t="str">
        <f ca="1">IF(AND($A181&lt;&gt;"",$A181&lt;&gt;"TOTAL"),IF(AND([6]PDI_DES__DEDICACIÓN!$BC179&lt;&gt;"",[6]PDI_DES__DEDICACIÓN!$BC179&lt;&gt;0),[6]PDI_DES__DEDICACIÓN!$BC179,""),IF($A181="TOTAL",SUM(INDIRECT("AG4:AG"&amp;ROW()-1)),""))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IF(AND($A181&lt;&gt;"",$A181&lt;&gt;"TOTAL"),IF(AND([6]PDI_DES__DEDICACIÓN!$BF179&lt;&gt;"",[6]PDI_DES__DEDICACIÓN!$BF179&lt;&gt;0),[6]PDI_DES__DEDICACIÓN!$BF179,""),IF($A181="TOTAL",SUM(INDIRECT("AI4:AI"&amp;ROW()-1)),""))</f>
        <v/>
      </c>
      <c r="AJ181" s="6" t="str">
        <f ca="1">IF(AND($A181&lt;&gt;"",$A181&lt;&gt;"TOTAL"),IF(AND([6]PDI_DES__DEDICACIÓN!$BH179&lt;&gt;"",[6]PDI_DES__DEDICACIÓN!$BH179&lt;&gt;0),[6]PDI_DES__DEDICACIÓN!$BH179,""),IF($A181="TOTAL",SUM(INDIRECT("AJ4:AJ"&amp;ROW()-1)),""))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IF(AND($A181&lt;&gt;"",$A181&lt;&gt;"TOTAL"),IF(AND([6]PDI_DES__DEDICACIÓN!$BK179&lt;&gt;"",[6]PDI_DES__DEDICACIÓN!$BK179&lt;&gt;0),[6]PDI_DES__DEDICACIÓN!$BK179,""),IF($A181="TOTAL",SUM(INDIRECT("AL4:AL"&amp;ROW()-1)),""))</f>
        <v/>
      </c>
      <c r="AM181" s="6" t="str">
        <f ca="1">IF(AND($A181&lt;&gt;"",$A181&lt;&gt;"TOTAL"),IF(AND([6]PDI_DES__DEDICACIÓN!$BM179&lt;&gt;"",[6]PDI_DES__DEDICACIÓN!$BM179&lt;&gt;0),[6]PDI_DES__DEDICACIÓN!$BM179,""),IF($A181="TOTAL",SUM(INDIRECT("AM4:AM"&amp;ROW()-1)),""))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IF(AND($A181&lt;&gt;"",$A181&lt;&gt;"TOTAL"),IF(AND([6]PDI_DES__DEDICACIÓN!$BP179&lt;&gt;"",[6]PDI_DES__DEDICACIÓN!$BP179&lt;&gt;0),[6]PDI_DES__DEDICACIÓN!$BP179,""),IF($A181="TOTAL",SUM(INDIRECT("AO4:AO"&amp;ROW()-1)),""))</f>
        <v/>
      </c>
      <c r="AP181" s="6" t="str">
        <f ca="1">IF(AND($A181&lt;&gt;"",$A181&lt;&gt;"TOTAL"),IF(AND([6]PDI_DES__DEDICACIÓN!$BR179&lt;&gt;"",[6]PDI_DES__DEDICACIÓN!$BR179&lt;&gt;0),[6]PDI_DES__DEDICACIÓN!$BR179,""),IF($A181="TOTAL",SUM(INDIRECT("AP4:AP"&amp;ROW()-1)),""))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IF(AND($A181&lt;&gt;"",$A181&lt;&gt;"TOTAL"),IF(AND([6]PDI_DES__DEDICACIÓN!$BU179&lt;&gt;"",[6]PDI_DES__DEDICACIÓN!$BU179&lt;&gt;0),[6]PDI_DES__DEDICACIÓN!$BU179,""),IF($A181="TOTAL",SUM(INDIRECT("AR4:AR"&amp;ROW()-1)),""))</f>
        <v/>
      </c>
      <c r="AS181" s="6" t="str">
        <f ca="1">IF(AND($A181&lt;&gt;"",$A181&lt;&gt;"TOTAL"),IF(AND([6]PDI_DES__DEDICACIÓN!$BW179&lt;&gt;"",[6]PDI_DES__DEDICACIÓN!$BW179&lt;&gt;0),[6]PDI_DES__DEDICACIÓN!$BW179,""),IF($A181="TOTAL",SUM(INDIRECT("AS4:AS"&amp;ROW()-1)),""))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IF(AND($A181&lt;&gt;"",$A181&lt;&gt;"TOTAL"),IF(AND([6]PDI_DES__DEDICACIÓN!$BZ179&lt;&gt;"",[6]PDI_DES__DEDICACIÓN!$BZ179&lt;&gt;0),[6]PDI_DES__DEDICACIÓN!$BZ179,""),IF($A181="TOTAL",SUM(INDIRECT("AU4:AU"&amp;ROW()-1)),""))</f>
        <v/>
      </c>
      <c r="AV181" s="6" t="str">
        <f ca="1">IF(AND($A181&lt;&gt;"",$A181&lt;&gt;"TOTAL"),IF(AND([6]PDI_DES__DEDICACIÓN!$CB179&lt;&gt;"",[6]PDI_DES__DEDICACIÓN!$CB179&lt;&gt;0),[6]PDI_DES__DEDICACIÓN!$CB179,""),IF($A181="TOTAL",SUM(INDIRECT("AV4:AV"&amp;ROW()-1)),""))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IF(AND($A181&lt;&gt;"",$A181&lt;&gt;"TOTAL"),IF(AND([6]PDI_DES__DEDICACIÓN!$CE179&lt;&gt;"",[6]PDI_DES__DEDICACIÓN!$CE179&lt;&gt;0),[6]PDI_DES__DEDICACIÓN!$CE179,""),IF($A181="TOTAL",SUM(INDIRECT("AX4:AX"&amp;ROW()-1)),""))</f>
        <v/>
      </c>
      <c r="AY181" s="6" t="str">
        <f ca="1">IF(AND($A181&lt;&gt;"",$A181&lt;&gt;"TOTAL"),IF(AND([6]PDI_DES__DEDICACIÓN!$CG179&lt;&gt;"",[6]PDI_DES__DEDICACIÓN!$CG179&lt;&gt;0),[6]PDI_DES__DEDICACIÓN!$CG179,""),IF($A181="TOTAL",SUM(INDIRECT("AY4:AY"&amp;ROW()-1)),""))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IF(AND($A181&lt;&gt;"",$A181&lt;&gt;"TOTAL"),IF(AND([6]PDI_DES__DEDICACIÓN!$CJ179&lt;&gt;"",[6]PDI_DES__DEDICACIÓN!$CJ179&lt;&gt;0),[6]PDI_DES__DEDICACIÓN!$CJ179,""),IF($A181="TOTAL",SUM(INDIRECT("BA4:BA"&amp;ROW()-1)),""))</f>
        <v/>
      </c>
      <c r="BB181" s="6" t="str">
        <f ca="1">IF(AND($A181&lt;&gt;"",$A181&lt;&gt;"TOTAL"),IF(AND([6]PDI_DES__DEDICACIÓN!$CL179&lt;&gt;"",[6]PDI_DES__DEDICACIÓN!$CL179&lt;&gt;0),[6]PDI_DES__DEDICACIÓN!$CL179,""),IF($A181="TOTAL",SUM(INDIRECT("BB4:BB"&amp;ROW()-1)),""))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IF(AND($A181&lt;&gt;"",$A181&lt;&gt;"TOTAL"),IF(AND([6]PDI_DES__DEDICACIÓN!$CO179&lt;&gt;"",[6]PDI_DES__DEDICACIÓN!$CO179&lt;&gt;0),[6]PDI_DES__DEDICACIÓN!$CO179,""),IF($A181="TOTAL",SUM(INDIRECT("BD4:BD"&amp;ROW()-1)),""))</f>
        <v/>
      </c>
      <c r="BE181" s="6" t="str">
        <f ca="1">IF(AND($A181&lt;&gt;"",$A181&lt;&gt;"TOTAL"),IF(AND([6]PDI_DES__DEDICACIÓN!$CQ179&lt;&gt;"",[6]PDI_DES__DEDICACIÓN!$CQ179&lt;&gt;0),[6]PDI_DES__DEDICACIÓN!$CQ179,""),IF($A181="TOTAL",SUM(INDIRECT("BE4:BE"&amp;ROW()-1)),""))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IF([6]PDI_DES__DEDICACIÓN!$B180&lt;&gt;"",[6]PDI_DES__DEDICACIÓN!$B180,IF(AND([6]PDI_DES__DEDICACIÓN!$B180="",[6]PDI_DES__DEDICACIÓN!$B181="",[6]PDI_DES__DEDICACIÓN!$B179=""),"","TOTAL"))</f>
        <v/>
      </c>
      <c r="B182" s="6" t="str">
        <f ca="1">IF(AND($A182&lt;&gt;"",$A182&lt;&gt;"TOTAL"),IF(AND([6]PDI_DES__DEDICACIÓN!$C180&lt;&gt;"",[6]PDI_DES__DEDICACIÓN!$C180&lt;&gt;0),[6]PDI_DES__DEDICACIÓN!$C180,""),IF($A182="TOTAL",SUM(INDIRECT("B4:B"&amp;ROW()-1)),""))</f>
        <v/>
      </c>
      <c r="C182" s="6" t="str">
        <f ca="1">IF(AND($A182&lt;&gt;"",$A182&lt;&gt;"TOTAL"),IF(AND([6]PDI_DES__DEDICACIÓN!$E180&lt;&gt;"",[6]PDI_DES__DEDICACIÓN!$E180&lt;&gt;0),[6]PDI_DES__DEDICACIÓN!$E180,""),IF($A182="TOTAL",SUM(INDIRECT("C4:C"&amp;ROW()-1)),""))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IF(AND($A182&lt;&gt;"",$A182&lt;&gt;"TOTAL"),IF(AND([6]PDI_DES__DEDICACIÓN!$H180&lt;&gt;"",[6]PDI_DES__DEDICACIÓN!$H180&lt;&gt;0),[6]PDI_DES__DEDICACIÓN!$H180,""),IF($A182="TOTAL",SUM(INDIRECT("E4:E"&amp;ROW()-1)),""))</f>
        <v/>
      </c>
      <c r="F182" s="6" t="str">
        <f ca="1">IF(AND($A182&lt;&gt;"",$A182&lt;&gt;"TOTAL"),IF(AND([6]PDI_DES__DEDICACIÓN!$J180&lt;&gt;"",[6]PDI_DES__DEDICACIÓN!$J180&lt;&gt;0),[6]PDI_DES__DEDICACIÓN!$J180,""),IF($A182="TOTAL",SUM(INDIRECT("F4:F"&amp;ROW()-1)),""))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IF(AND($A182&lt;&gt;"",$A182&lt;&gt;"TOTAL"),IF(AND([6]PDI_DES__DEDICACIÓN!$M180&lt;&gt;"",[6]PDI_DES__DEDICACIÓN!$M180&lt;&gt;0),[6]PDI_DES__DEDICACIÓN!$M180,""),IF($A182="TOTAL",SUM(INDIRECT("H4:H"&amp;ROW()-1)),""))</f>
        <v/>
      </c>
      <c r="I182" s="6" t="str">
        <f ca="1">IF(AND($A182&lt;&gt;"",$A182&lt;&gt;"TOTAL"),IF(AND([6]PDI_DES__DEDICACIÓN!$O180&lt;&gt;"",[6]PDI_DES__DEDICACIÓN!$O180&lt;&gt;0),[6]PDI_DES__DEDICACIÓN!$O180,""),IF($A182="TOTAL",SUM(INDIRECT("I4:I"&amp;ROW()-1)),""))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IF(AND($A182&lt;&gt;"",$A182&lt;&gt;"TOTAL"),IF(AND([6]PDI_DES__DEDICACIÓN!$R180&lt;&gt;"",[6]PDI_DES__DEDICACIÓN!$R180&lt;&gt;0),[6]PDI_DES__DEDICACIÓN!$R180,""),IF($A182="TOTAL",SUM(INDIRECT("K4:K"&amp;ROW()-1)),""))</f>
        <v/>
      </c>
      <c r="L182" s="6" t="str">
        <f ca="1">IF(AND($A182&lt;&gt;"",$A182&lt;&gt;"TOTAL"),IF(AND([6]PDI_DES__DEDICACIÓN!$T180&lt;&gt;"",[6]PDI_DES__DEDICACIÓN!$T180&lt;&gt;0),[6]PDI_DES__DEDICACIÓN!$T180,""),IF($A182="TOTAL",SUM(INDIRECT("L4:L"&amp;ROW()-1)),""))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IF(AND($A182&lt;&gt;"",$A182&lt;&gt;"TOTAL"),IF(AND([6]PDI_DES__DEDICACIÓN!$W180&lt;&gt;"",[6]PDI_DES__DEDICACIÓN!$W180&lt;&gt;0),[6]PDI_DES__DEDICACIÓN!$W180,""),IF($A182="TOTAL",SUM(INDIRECT("N4:N"&amp;ROW()-1)),""))</f>
        <v/>
      </c>
      <c r="O182" s="6" t="str">
        <f ca="1">IF(AND($A182&lt;&gt;"",$A182&lt;&gt;"TOTAL"),IF(AND([6]PDI_DES__DEDICACIÓN!$Y180&lt;&gt;"",[6]PDI_DES__DEDICACIÓN!$Y180&lt;&gt;0),[6]PDI_DES__DEDICACIÓN!$Y180,""),IF($A182="TOTAL",SUM(INDIRECT("O4:O"&amp;ROW()-1)),""))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IF(AND($A182&lt;&gt;"",$A182&lt;&gt;"TOTAL"),IF(AND([6]PDI_DES__DEDICACIÓN!$AB180&lt;&gt;"",[6]PDI_DES__DEDICACIÓN!$AB180&lt;&gt;0),[6]PDI_DES__DEDICACIÓN!$AB180,""),IF($A182="TOTAL",SUM(INDIRECT("Q4:Q"&amp;ROW()-1)),""))</f>
        <v/>
      </c>
      <c r="R182" s="6" t="str">
        <f ca="1">IF(AND($A182&lt;&gt;"",$A182&lt;&gt;"TOTAL"),IF(AND([6]PDI_DES__DEDICACIÓN!$AD180&lt;&gt;"",[6]PDI_DES__DEDICACIÓN!$AD180&lt;&gt;0),[6]PDI_DES__DEDICACIÓN!$AD180,""),IF($A182="TOTAL",SUM(INDIRECT("R4:R"&amp;ROW()-1)),""))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IF(AND($A182&lt;&gt;"",$A182&lt;&gt;"TOTAL"),IF(AND([6]PDI_DES__DEDICACIÓN!$AG180&lt;&gt;"",[6]PDI_DES__DEDICACIÓN!$AG180&lt;&gt;0),[6]PDI_DES__DEDICACIÓN!$AG180,""),IF($A182="TOTAL",SUM(INDIRECT("T4:T"&amp;ROW()-1)),""))</f>
        <v/>
      </c>
      <c r="U182" s="6" t="str">
        <f ca="1">IF(AND($A182&lt;&gt;"",$A182&lt;&gt;"TOTAL"),IF(AND([6]PDI_DES__DEDICACIÓN!$AI180&lt;&gt;"",[6]PDI_DES__DEDICACIÓN!$AI180&lt;&gt;0),[6]PDI_DES__DEDICACIÓN!$AI180,""),IF($A182="TOTAL",SUM(INDIRECT("U4:U"&amp;ROW()-1)),""))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IF(AND($A182&lt;&gt;"",$A182&lt;&gt;"TOTAL"),IF(AND([6]PDI_DES__DEDICACIÓN!$AL180&lt;&gt;"",[6]PDI_DES__DEDICACIÓN!$AL180&lt;&gt;0),[6]PDI_DES__DEDICACIÓN!$AL180,""),IF($A182="TOTAL",SUM(INDIRECT("W4:W"&amp;ROW()-1)),""))</f>
        <v/>
      </c>
      <c r="X182" s="6" t="str">
        <f ca="1">IF(AND($A182&lt;&gt;"",$A182&lt;&gt;"TOTAL"),IF(AND([6]PDI_DES__DEDICACIÓN!$AN180&lt;&gt;"",[6]PDI_DES__DEDICACIÓN!$AN180&lt;&gt;0),[6]PDI_DES__DEDICACIÓN!$AN180,""),IF($A182="TOTAL",SUM(INDIRECT("X4:X"&amp;ROW()-1)),""))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IF(AND($A182&lt;&gt;"",$A182&lt;&gt;"TOTAL"),IF(AND([6]PDI_DES__DEDICACIÓN!$AQ180&lt;&gt;"",[6]PDI_DES__DEDICACIÓN!$AQ180&lt;&gt;0),[6]PDI_DES__DEDICACIÓN!$AQ180,""),IF($A182="TOTAL",SUM(INDIRECT("Z4:Z"&amp;ROW()-1)),""))</f>
        <v/>
      </c>
      <c r="AA182" s="6" t="str">
        <f ca="1">IF(AND($A182&lt;&gt;"",$A182&lt;&gt;"TOTAL"),IF(AND([6]PDI_DES__DEDICACIÓN!$AS180&lt;&gt;"",[6]PDI_DES__DEDICACIÓN!$AS180&lt;&gt;0),[6]PDI_DES__DEDICACIÓN!$AS180,""),IF($A182="TOTAL",SUM(INDIRECT("AA4:AA"&amp;ROW()-1)),""))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IF(AND($A182&lt;&gt;"",$A182&lt;&gt;"TOTAL"),IF(AND([6]PDI_DES__DEDICACIÓN!$AV180&lt;&gt;"",[6]PDI_DES__DEDICACIÓN!$AV180&lt;&gt;0),[6]PDI_DES__DEDICACIÓN!$AV180,""),IF($A182="TOTAL",SUM(INDIRECT("AC4:AC"&amp;ROW()-1)),""))</f>
        <v/>
      </c>
      <c r="AD182" s="6" t="str">
        <f ca="1">IF(AND($A182&lt;&gt;"",$A182&lt;&gt;"TOTAL"),IF(AND([6]PDI_DES__DEDICACIÓN!$AX180&lt;&gt;"",[6]PDI_DES__DEDICACIÓN!$AX180&lt;&gt;0),[6]PDI_DES__DEDICACIÓN!$AX180,""),IF($A182="TOTAL",SUM(INDIRECT("AD4:AD"&amp;ROW()-1)),""))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IF(AND($A182&lt;&gt;"",$A182&lt;&gt;"TOTAL"),IF(AND([6]PDI_DES__DEDICACIÓN!$BA180&lt;&gt;"",[6]PDI_DES__DEDICACIÓN!$BA180&lt;&gt;0),[6]PDI_DES__DEDICACIÓN!$BA180,""),IF($A182="TOTAL",SUM(INDIRECT("AF4:AF"&amp;ROW()-1)),""))</f>
        <v/>
      </c>
      <c r="AG182" s="6" t="str">
        <f ca="1">IF(AND($A182&lt;&gt;"",$A182&lt;&gt;"TOTAL"),IF(AND([6]PDI_DES__DEDICACIÓN!$BC180&lt;&gt;"",[6]PDI_DES__DEDICACIÓN!$BC180&lt;&gt;0),[6]PDI_DES__DEDICACIÓN!$BC180,""),IF($A182="TOTAL",SUM(INDIRECT("AG4:AG"&amp;ROW()-1)),""))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IF(AND($A182&lt;&gt;"",$A182&lt;&gt;"TOTAL"),IF(AND([6]PDI_DES__DEDICACIÓN!$BF180&lt;&gt;"",[6]PDI_DES__DEDICACIÓN!$BF180&lt;&gt;0),[6]PDI_DES__DEDICACIÓN!$BF180,""),IF($A182="TOTAL",SUM(INDIRECT("AI4:AI"&amp;ROW()-1)),""))</f>
        <v/>
      </c>
      <c r="AJ182" s="6" t="str">
        <f ca="1">IF(AND($A182&lt;&gt;"",$A182&lt;&gt;"TOTAL"),IF(AND([6]PDI_DES__DEDICACIÓN!$BH180&lt;&gt;"",[6]PDI_DES__DEDICACIÓN!$BH180&lt;&gt;0),[6]PDI_DES__DEDICACIÓN!$BH180,""),IF($A182="TOTAL",SUM(INDIRECT("AJ4:AJ"&amp;ROW()-1)),""))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IF(AND($A182&lt;&gt;"",$A182&lt;&gt;"TOTAL"),IF(AND([6]PDI_DES__DEDICACIÓN!$BK180&lt;&gt;"",[6]PDI_DES__DEDICACIÓN!$BK180&lt;&gt;0),[6]PDI_DES__DEDICACIÓN!$BK180,""),IF($A182="TOTAL",SUM(INDIRECT("AL4:AL"&amp;ROW()-1)),""))</f>
        <v/>
      </c>
      <c r="AM182" s="6" t="str">
        <f ca="1">IF(AND($A182&lt;&gt;"",$A182&lt;&gt;"TOTAL"),IF(AND([6]PDI_DES__DEDICACIÓN!$BM180&lt;&gt;"",[6]PDI_DES__DEDICACIÓN!$BM180&lt;&gt;0),[6]PDI_DES__DEDICACIÓN!$BM180,""),IF($A182="TOTAL",SUM(INDIRECT("AM4:AM"&amp;ROW()-1)),""))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IF(AND($A182&lt;&gt;"",$A182&lt;&gt;"TOTAL"),IF(AND([6]PDI_DES__DEDICACIÓN!$BP180&lt;&gt;"",[6]PDI_DES__DEDICACIÓN!$BP180&lt;&gt;0),[6]PDI_DES__DEDICACIÓN!$BP180,""),IF($A182="TOTAL",SUM(INDIRECT("AO4:AO"&amp;ROW()-1)),""))</f>
        <v/>
      </c>
      <c r="AP182" s="6" t="str">
        <f ca="1">IF(AND($A182&lt;&gt;"",$A182&lt;&gt;"TOTAL"),IF(AND([6]PDI_DES__DEDICACIÓN!$BR180&lt;&gt;"",[6]PDI_DES__DEDICACIÓN!$BR180&lt;&gt;0),[6]PDI_DES__DEDICACIÓN!$BR180,""),IF($A182="TOTAL",SUM(INDIRECT("AP4:AP"&amp;ROW()-1)),""))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IF(AND($A182&lt;&gt;"",$A182&lt;&gt;"TOTAL"),IF(AND([6]PDI_DES__DEDICACIÓN!$BU180&lt;&gt;"",[6]PDI_DES__DEDICACIÓN!$BU180&lt;&gt;0),[6]PDI_DES__DEDICACIÓN!$BU180,""),IF($A182="TOTAL",SUM(INDIRECT("AR4:AR"&amp;ROW()-1)),""))</f>
        <v/>
      </c>
      <c r="AS182" s="6" t="str">
        <f ca="1">IF(AND($A182&lt;&gt;"",$A182&lt;&gt;"TOTAL"),IF(AND([6]PDI_DES__DEDICACIÓN!$BW180&lt;&gt;"",[6]PDI_DES__DEDICACIÓN!$BW180&lt;&gt;0),[6]PDI_DES__DEDICACIÓN!$BW180,""),IF($A182="TOTAL",SUM(INDIRECT("AS4:AS"&amp;ROW()-1)),""))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IF(AND($A182&lt;&gt;"",$A182&lt;&gt;"TOTAL"),IF(AND([6]PDI_DES__DEDICACIÓN!$BZ180&lt;&gt;"",[6]PDI_DES__DEDICACIÓN!$BZ180&lt;&gt;0),[6]PDI_DES__DEDICACIÓN!$BZ180,""),IF($A182="TOTAL",SUM(INDIRECT("AU4:AU"&amp;ROW()-1)),""))</f>
        <v/>
      </c>
      <c r="AV182" s="6" t="str">
        <f ca="1">IF(AND($A182&lt;&gt;"",$A182&lt;&gt;"TOTAL"),IF(AND([6]PDI_DES__DEDICACIÓN!$CB180&lt;&gt;"",[6]PDI_DES__DEDICACIÓN!$CB180&lt;&gt;0),[6]PDI_DES__DEDICACIÓN!$CB180,""),IF($A182="TOTAL",SUM(INDIRECT("AV4:AV"&amp;ROW()-1)),""))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IF(AND($A182&lt;&gt;"",$A182&lt;&gt;"TOTAL"),IF(AND([6]PDI_DES__DEDICACIÓN!$CE180&lt;&gt;"",[6]PDI_DES__DEDICACIÓN!$CE180&lt;&gt;0),[6]PDI_DES__DEDICACIÓN!$CE180,""),IF($A182="TOTAL",SUM(INDIRECT("AX4:AX"&amp;ROW()-1)),""))</f>
        <v/>
      </c>
      <c r="AY182" s="6" t="str">
        <f ca="1">IF(AND($A182&lt;&gt;"",$A182&lt;&gt;"TOTAL"),IF(AND([6]PDI_DES__DEDICACIÓN!$CG180&lt;&gt;"",[6]PDI_DES__DEDICACIÓN!$CG180&lt;&gt;0),[6]PDI_DES__DEDICACIÓN!$CG180,""),IF($A182="TOTAL",SUM(INDIRECT("AY4:AY"&amp;ROW()-1)),""))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IF(AND($A182&lt;&gt;"",$A182&lt;&gt;"TOTAL"),IF(AND([6]PDI_DES__DEDICACIÓN!$CJ180&lt;&gt;"",[6]PDI_DES__DEDICACIÓN!$CJ180&lt;&gt;0),[6]PDI_DES__DEDICACIÓN!$CJ180,""),IF($A182="TOTAL",SUM(INDIRECT("BA4:BA"&amp;ROW()-1)),""))</f>
        <v/>
      </c>
      <c r="BB182" s="6" t="str">
        <f ca="1">IF(AND($A182&lt;&gt;"",$A182&lt;&gt;"TOTAL"),IF(AND([6]PDI_DES__DEDICACIÓN!$CL180&lt;&gt;"",[6]PDI_DES__DEDICACIÓN!$CL180&lt;&gt;0),[6]PDI_DES__DEDICACIÓN!$CL180,""),IF($A182="TOTAL",SUM(INDIRECT("BB4:BB"&amp;ROW()-1)),""))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IF(AND($A182&lt;&gt;"",$A182&lt;&gt;"TOTAL"),IF(AND([6]PDI_DES__DEDICACIÓN!$CO180&lt;&gt;"",[6]PDI_DES__DEDICACIÓN!$CO180&lt;&gt;0),[6]PDI_DES__DEDICACIÓN!$CO180,""),IF($A182="TOTAL",SUM(INDIRECT("BD4:BD"&amp;ROW()-1)),""))</f>
        <v/>
      </c>
      <c r="BE182" s="6" t="str">
        <f ca="1">IF(AND($A182&lt;&gt;"",$A182&lt;&gt;"TOTAL"),IF(AND([6]PDI_DES__DEDICACIÓN!$CQ180&lt;&gt;"",[6]PDI_DES__DEDICACIÓN!$CQ180&lt;&gt;0),[6]PDI_DES__DEDICACIÓN!$CQ180,""),IF($A182="TOTAL",SUM(INDIRECT("BE4:BE"&amp;ROW()-1)),""))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IF([6]PDI_DES__DEDICACIÓN!$B181&lt;&gt;"",[6]PDI_DES__DEDICACIÓN!$B181,IF(AND([6]PDI_DES__DEDICACIÓN!$B181="",[6]PDI_DES__DEDICACIÓN!$B182="",[6]PDI_DES__DEDICACIÓN!$B180=""),"","TOTAL"))</f>
        <v/>
      </c>
      <c r="B183" s="6" t="str">
        <f ca="1">IF(AND($A183&lt;&gt;"",$A183&lt;&gt;"TOTAL"),IF(AND([6]PDI_DES__DEDICACIÓN!$C181&lt;&gt;"",[6]PDI_DES__DEDICACIÓN!$C181&lt;&gt;0),[6]PDI_DES__DEDICACIÓN!$C181,""),IF($A183="TOTAL",SUM(INDIRECT("B4:B"&amp;ROW()-1)),""))</f>
        <v/>
      </c>
      <c r="C183" s="6" t="str">
        <f ca="1">IF(AND($A183&lt;&gt;"",$A183&lt;&gt;"TOTAL"),IF(AND([6]PDI_DES__DEDICACIÓN!$E181&lt;&gt;"",[6]PDI_DES__DEDICACIÓN!$E181&lt;&gt;0),[6]PDI_DES__DEDICACIÓN!$E181,""),IF($A183="TOTAL",SUM(INDIRECT("C4:C"&amp;ROW()-1)),""))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IF(AND($A183&lt;&gt;"",$A183&lt;&gt;"TOTAL"),IF(AND([6]PDI_DES__DEDICACIÓN!$H181&lt;&gt;"",[6]PDI_DES__DEDICACIÓN!$H181&lt;&gt;0),[6]PDI_DES__DEDICACIÓN!$H181,""),IF($A183="TOTAL",SUM(INDIRECT("E4:E"&amp;ROW()-1)),""))</f>
        <v/>
      </c>
      <c r="F183" s="6" t="str">
        <f ca="1">IF(AND($A183&lt;&gt;"",$A183&lt;&gt;"TOTAL"),IF(AND([6]PDI_DES__DEDICACIÓN!$J181&lt;&gt;"",[6]PDI_DES__DEDICACIÓN!$J181&lt;&gt;0),[6]PDI_DES__DEDICACIÓN!$J181,""),IF($A183="TOTAL",SUM(INDIRECT("F4:F"&amp;ROW()-1)),""))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IF(AND($A183&lt;&gt;"",$A183&lt;&gt;"TOTAL"),IF(AND([6]PDI_DES__DEDICACIÓN!$M181&lt;&gt;"",[6]PDI_DES__DEDICACIÓN!$M181&lt;&gt;0),[6]PDI_DES__DEDICACIÓN!$M181,""),IF($A183="TOTAL",SUM(INDIRECT("H4:H"&amp;ROW()-1)),""))</f>
        <v/>
      </c>
      <c r="I183" s="6" t="str">
        <f ca="1">IF(AND($A183&lt;&gt;"",$A183&lt;&gt;"TOTAL"),IF(AND([6]PDI_DES__DEDICACIÓN!$O181&lt;&gt;"",[6]PDI_DES__DEDICACIÓN!$O181&lt;&gt;0),[6]PDI_DES__DEDICACIÓN!$O181,""),IF($A183="TOTAL",SUM(INDIRECT("I4:I"&amp;ROW()-1)),""))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IF(AND($A183&lt;&gt;"",$A183&lt;&gt;"TOTAL"),IF(AND([6]PDI_DES__DEDICACIÓN!$R181&lt;&gt;"",[6]PDI_DES__DEDICACIÓN!$R181&lt;&gt;0),[6]PDI_DES__DEDICACIÓN!$R181,""),IF($A183="TOTAL",SUM(INDIRECT("K4:K"&amp;ROW()-1)),""))</f>
        <v/>
      </c>
      <c r="L183" s="6" t="str">
        <f ca="1">IF(AND($A183&lt;&gt;"",$A183&lt;&gt;"TOTAL"),IF(AND([6]PDI_DES__DEDICACIÓN!$T181&lt;&gt;"",[6]PDI_DES__DEDICACIÓN!$T181&lt;&gt;0),[6]PDI_DES__DEDICACIÓN!$T181,""),IF($A183="TOTAL",SUM(INDIRECT("L4:L"&amp;ROW()-1)),""))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IF(AND($A183&lt;&gt;"",$A183&lt;&gt;"TOTAL"),IF(AND([6]PDI_DES__DEDICACIÓN!$W181&lt;&gt;"",[6]PDI_DES__DEDICACIÓN!$W181&lt;&gt;0),[6]PDI_DES__DEDICACIÓN!$W181,""),IF($A183="TOTAL",SUM(INDIRECT("N4:N"&amp;ROW()-1)),""))</f>
        <v/>
      </c>
      <c r="O183" s="6" t="str">
        <f ca="1">IF(AND($A183&lt;&gt;"",$A183&lt;&gt;"TOTAL"),IF(AND([6]PDI_DES__DEDICACIÓN!$Y181&lt;&gt;"",[6]PDI_DES__DEDICACIÓN!$Y181&lt;&gt;0),[6]PDI_DES__DEDICACIÓN!$Y181,""),IF($A183="TOTAL",SUM(INDIRECT("O4:O"&amp;ROW()-1)),""))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IF(AND($A183&lt;&gt;"",$A183&lt;&gt;"TOTAL"),IF(AND([6]PDI_DES__DEDICACIÓN!$AB181&lt;&gt;"",[6]PDI_DES__DEDICACIÓN!$AB181&lt;&gt;0),[6]PDI_DES__DEDICACIÓN!$AB181,""),IF($A183="TOTAL",SUM(INDIRECT("Q4:Q"&amp;ROW()-1)),""))</f>
        <v/>
      </c>
      <c r="R183" s="6" t="str">
        <f ca="1">IF(AND($A183&lt;&gt;"",$A183&lt;&gt;"TOTAL"),IF(AND([6]PDI_DES__DEDICACIÓN!$AD181&lt;&gt;"",[6]PDI_DES__DEDICACIÓN!$AD181&lt;&gt;0),[6]PDI_DES__DEDICACIÓN!$AD181,""),IF($A183="TOTAL",SUM(INDIRECT("R4:R"&amp;ROW()-1)),""))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IF(AND($A183&lt;&gt;"",$A183&lt;&gt;"TOTAL"),IF(AND([6]PDI_DES__DEDICACIÓN!$AG181&lt;&gt;"",[6]PDI_DES__DEDICACIÓN!$AG181&lt;&gt;0),[6]PDI_DES__DEDICACIÓN!$AG181,""),IF($A183="TOTAL",SUM(INDIRECT("T4:T"&amp;ROW()-1)),""))</f>
        <v/>
      </c>
      <c r="U183" s="6" t="str">
        <f ca="1">IF(AND($A183&lt;&gt;"",$A183&lt;&gt;"TOTAL"),IF(AND([6]PDI_DES__DEDICACIÓN!$AI181&lt;&gt;"",[6]PDI_DES__DEDICACIÓN!$AI181&lt;&gt;0),[6]PDI_DES__DEDICACIÓN!$AI181,""),IF($A183="TOTAL",SUM(INDIRECT("U4:U"&amp;ROW()-1)),""))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IF(AND($A183&lt;&gt;"",$A183&lt;&gt;"TOTAL"),IF(AND([6]PDI_DES__DEDICACIÓN!$AL181&lt;&gt;"",[6]PDI_DES__DEDICACIÓN!$AL181&lt;&gt;0),[6]PDI_DES__DEDICACIÓN!$AL181,""),IF($A183="TOTAL",SUM(INDIRECT("W4:W"&amp;ROW()-1)),""))</f>
        <v/>
      </c>
      <c r="X183" s="6" t="str">
        <f ca="1">IF(AND($A183&lt;&gt;"",$A183&lt;&gt;"TOTAL"),IF(AND([6]PDI_DES__DEDICACIÓN!$AN181&lt;&gt;"",[6]PDI_DES__DEDICACIÓN!$AN181&lt;&gt;0),[6]PDI_DES__DEDICACIÓN!$AN181,""),IF($A183="TOTAL",SUM(INDIRECT("X4:X"&amp;ROW()-1)),""))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IF(AND($A183&lt;&gt;"",$A183&lt;&gt;"TOTAL"),IF(AND([6]PDI_DES__DEDICACIÓN!$AQ181&lt;&gt;"",[6]PDI_DES__DEDICACIÓN!$AQ181&lt;&gt;0),[6]PDI_DES__DEDICACIÓN!$AQ181,""),IF($A183="TOTAL",SUM(INDIRECT("Z4:Z"&amp;ROW()-1)),""))</f>
        <v/>
      </c>
      <c r="AA183" s="6" t="str">
        <f ca="1">IF(AND($A183&lt;&gt;"",$A183&lt;&gt;"TOTAL"),IF(AND([6]PDI_DES__DEDICACIÓN!$AS181&lt;&gt;"",[6]PDI_DES__DEDICACIÓN!$AS181&lt;&gt;0),[6]PDI_DES__DEDICACIÓN!$AS181,""),IF($A183="TOTAL",SUM(INDIRECT("AA4:AA"&amp;ROW()-1)),""))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IF(AND($A183&lt;&gt;"",$A183&lt;&gt;"TOTAL"),IF(AND([6]PDI_DES__DEDICACIÓN!$AV181&lt;&gt;"",[6]PDI_DES__DEDICACIÓN!$AV181&lt;&gt;0),[6]PDI_DES__DEDICACIÓN!$AV181,""),IF($A183="TOTAL",SUM(INDIRECT("AC4:AC"&amp;ROW()-1)),""))</f>
        <v/>
      </c>
      <c r="AD183" s="6" t="str">
        <f ca="1">IF(AND($A183&lt;&gt;"",$A183&lt;&gt;"TOTAL"),IF(AND([6]PDI_DES__DEDICACIÓN!$AX181&lt;&gt;"",[6]PDI_DES__DEDICACIÓN!$AX181&lt;&gt;0),[6]PDI_DES__DEDICACIÓN!$AX181,""),IF($A183="TOTAL",SUM(INDIRECT("AD4:AD"&amp;ROW()-1)),""))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IF(AND($A183&lt;&gt;"",$A183&lt;&gt;"TOTAL"),IF(AND([6]PDI_DES__DEDICACIÓN!$BA181&lt;&gt;"",[6]PDI_DES__DEDICACIÓN!$BA181&lt;&gt;0),[6]PDI_DES__DEDICACIÓN!$BA181,""),IF($A183="TOTAL",SUM(INDIRECT("AF4:AF"&amp;ROW()-1)),""))</f>
        <v/>
      </c>
      <c r="AG183" s="6" t="str">
        <f ca="1">IF(AND($A183&lt;&gt;"",$A183&lt;&gt;"TOTAL"),IF(AND([6]PDI_DES__DEDICACIÓN!$BC181&lt;&gt;"",[6]PDI_DES__DEDICACIÓN!$BC181&lt;&gt;0),[6]PDI_DES__DEDICACIÓN!$BC181,""),IF($A183="TOTAL",SUM(INDIRECT("AG4:AG"&amp;ROW()-1)),""))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IF(AND($A183&lt;&gt;"",$A183&lt;&gt;"TOTAL"),IF(AND([6]PDI_DES__DEDICACIÓN!$BF181&lt;&gt;"",[6]PDI_DES__DEDICACIÓN!$BF181&lt;&gt;0),[6]PDI_DES__DEDICACIÓN!$BF181,""),IF($A183="TOTAL",SUM(INDIRECT("AI4:AI"&amp;ROW()-1)),""))</f>
        <v/>
      </c>
      <c r="AJ183" s="6" t="str">
        <f ca="1">IF(AND($A183&lt;&gt;"",$A183&lt;&gt;"TOTAL"),IF(AND([6]PDI_DES__DEDICACIÓN!$BH181&lt;&gt;"",[6]PDI_DES__DEDICACIÓN!$BH181&lt;&gt;0),[6]PDI_DES__DEDICACIÓN!$BH181,""),IF($A183="TOTAL",SUM(INDIRECT("AJ4:AJ"&amp;ROW()-1)),""))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IF(AND($A183&lt;&gt;"",$A183&lt;&gt;"TOTAL"),IF(AND([6]PDI_DES__DEDICACIÓN!$BK181&lt;&gt;"",[6]PDI_DES__DEDICACIÓN!$BK181&lt;&gt;0),[6]PDI_DES__DEDICACIÓN!$BK181,""),IF($A183="TOTAL",SUM(INDIRECT("AL4:AL"&amp;ROW()-1)),""))</f>
        <v/>
      </c>
      <c r="AM183" s="6" t="str">
        <f ca="1">IF(AND($A183&lt;&gt;"",$A183&lt;&gt;"TOTAL"),IF(AND([6]PDI_DES__DEDICACIÓN!$BM181&lt;&gt;"",[6]PDI_DES__DEDICACIÓN!$BM181&lt;&gt;0),[6]PDI_DES__DEDICACIÓN!$BM181,""),IF($A183="TOTAL",SUM(INDIRECT("AM4:AM"&amp;ROW()-1)),""))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IF(AND($A183&lt;&gt;"",$A183&lt;&gt;"TOTAL"),IF(AND([6]PDI_DES__DEDICACIÓN!$BP181&lt;&gt;"",[6]PDI_DES__DEDICACIÓN!$BP181&lt;&gt;0),[6]PDI_DES__DEDICACIÓN!$BP181,""),IF($A183="TOTAL",SUM(INDIRECT("AO4:AO"&amp;ROW()-1)),""))</f>
        <v/>
      </c>
      <c r="AP183" s="6" t="str">
        <f ca="1">IF(AND($A183&lt;&gt;"",$A183&lt;&gt;"TOTAL"),IF(AND([6]PDI_DES__DEDICACIÓN!$BR181&lt;&gt;"",[6]PDI_DES__DEDICACIÓN!$BR181&lt;&gt;0),[6]PDI_DES__DEDICACIÓN!$BR181,""),IF($A183="TOTAL",SUM(INDIRECT("AP4:AP"&amp;ROW()-1)),""))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IF(AND($A183&lt;&gt;"",$A183&lt;&gt;"TOTAL"),IF(AND([6]PDI_DES__DEDICACIÓN!$BU181&lt;&gt;"",[6]PDI_DES__DEDICACIÓN!$BU181&lt;&gt;0),[6]PDI_DES__DEDICACIÓN!$BU181,""),IF($A183="TOTAL",SUM(INDIRECT("AR4:AR"&amp;ROW()-1)),""))</f>
        <v/>
      </c>
      <c r="AS183" s="6" t="str">
        <f ca="1">IF(AND($A183&lt;&gt;"",$A183&lt;&gt;"TOTAL"),IF(AND([6]PDI_DES__DEDICACIÓN!$BW181&lt;&gt;"",[6]PDI_DES__DEDICACIÓN!$BW181&lt;&gt;0),[6]PDI_DES__DEDICACIÓN!$BW181,""),IF($A183="TOTAL",SUM(INDIRECT("AS4:AS"&amp;ROW()-1)),""))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IF(AND($A183&lt;&gt;"",$A183&lt;&gt;"TOTAL"),IF(AND([6]PDI_DES__DEDICACIÓN!$BZ181&lt;&gt;"",[6]PDI_DES__DEDICACIÓN!$BZ181&lt;&gt;0),[6]PDI_DES__DEDICACIÓN!$BZ181,""),IF($A183="TOTAL",SUM(INDIRECT("AU4:AU"&amp;ROW()-1)),""))</f>
        <v/>
      </c>
      <c r="AV183" s="6" t="str">
        <f ca="1">IF(AND($A183&lt;&gt;"",$A183&lt;&gt;"TOTAL"),IF(AND([6]PDI_DES__DEDICACIÓN!$CB181&lt;&gt;"",[6]PDI_DES__DEDICACIÓN!$CB181&lt;&gt;0),[6]PDI_DES__DEDICACIÓN!$CB181,""),IF($A183="TOTAL",SUM(INDIRECT("AV4:AV"&amp;ROW()-1)),""))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IF(AND($A183&lt;&gt;"",$A183&lt;&gt;"TOTAL"),IF(AND([6]PDI_DES__DEDICACIÓN!$CE181&lt;&gt;"",[6]PDI_DES__DEDICACIÓN!$CE181&lt;&gt;0),[6]PDI_DES__DEDICACIÓN!$CE181,""),IF($A183="TOTAL",SUM(INDIRECT("AX4:AX"&amp;ROW()-1)),""))</f>
        <v/>
      </c>
      <c r="AY183" s="6" t="str">
        <f ca="1">IF(AND($A183&lt;&gt;"",$A183&lt;&gt;"TOTAL"),IF(AND([6]PDI_DES__DEDICACIÓN!$CG181&lt;&gt;"",[6]PDI_DES__DEDICACIÓN!$CG181&lt;&gt;0),[6]PDI_DES__DEDICACIÓN!$CG181,""),IF($A183="TOTAL",SUM(INDIRECT("AY4:AY"&amp;ROW()-1)),""))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IF(AND($A183&lt;&gt;"",$A183&lt;&gt;"TOTAL"),IF(AND([6]PDI_DES__DEDICACIÓN!$CJ181&lt;&gt;"",[6]PDI_DES__DEDICACIÓN!$CJ181&lt;&gt;0),[6]PDI_DES__DEDICACIÓN!$CJ181,""),IF($A183="TOTAL",SUM(INDIRECT("BA4:BA"&amp;ROW()-1)),""))</f>
        <v/>
      </c>
      <c r="BB183" s="6" t="str">
        <f ca="1">IF(AND($A183&lt;&gt;"",$A183&lt;&gt;"TOTAL"),IF(AND([6]PDI_DES__DEDICACIÓN!$CL181&lt;&gt;"",[6]PDI_DES__DEDICACIÓN!$CL181&lt;&gt;0),[6]PDI_DES__DEDICACIÓN!$CL181,""),IF($A183="TOTAL",SUM(INDIRECT("BB4:BB"&amp;ROW()-1)),""))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IF(AND($A183&lt;&gt;"",$A183&lt;&gt;"TOTAL"),IF(AND([6]PDI_DES__DEDICACIÓN!$CO181&lt;&gt;"",[6]PDI_DES__DEDICACIÓN!$CO181&lt;&gt;0),[6]PDI_DES__DEDICACIÓN!$CO181,""),IF($A183="TOTAL",SUM(INDIRECT("BD4:BD"&amp;ROW()-1)),""))</f>
        <v/>
      </c>
      <c r="BE183" s="6" t="str">
        <f ca="1">IF(AND($A183&lt;&gt;"",$A183&lt;&gt;"TOTAL"),IF(AND([6]PDI_DES__DEDICACIÓN!$CQ181&lt;&gt;"",[6]PDI_DES__DEDICACIÓN!$CQ181&lt;&gt;0),[6]PDI_DES__DEDICACIÓN!$CQ181,""),IF($A183="TOTAL",SUM(INDIRECT("BE4:BE"&amp;ROW()-1)),""))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IF([6]PDI_DES__DEDICACIÓN!$B182&lt;&gt;"",[6]PDI_DES__DEDICACIÓN!$B182,IF(AND([6]PDI_DES__DEDICACIÓN!$B182="",[6]PDI_DES__DEDICACIÓN!$B183="",[6]PDI_DES__DEDICACIÓN!$B181=""),"","TOTAL"))</f>
        <v/>
      </c>
      <c r="B184" s="6" t="str">
        <f ca="1">IF(AND($A184&lt;&gt;"",$A184&lt;&gt;"TOTAL"),IF(AND([6]PDI_DES__DEDICACIÓN!$C182&lt;&gt;"",[6]PDI_DES__DEDICACIÓN!$C182&lt;&gt;0),[6]PDI_DES__DEDICACIÓN!$C182,""),IF($A184="TOTAL",SUM(INDIRECT("B4:B"&amp;ROW()-1)),""))</f>
        <v/>
      </c>
      <c r="C184" s="6" t="str">
        <f ca="1">IF(AND($A184&lt;&gt;"",$A184&lt;&gt;"TOTAL"),IF(AND([6]PDI_DES__DEDICACIÓN!$E182&lt;&gt;"",[6]PDI_DES__DEDICACIÓN!$E182&lt;&gt;0),[6]PDI_DES__DEDICACIÓN!$E182,""),IF($A184="TOTAL",SUM(INDIRECT("C4:C"&amp;ROW()-1)),""))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IF(AND($A184&lt;&gt;"",$A184&lt;&gt;"TOTAL"),IF(AND([6]PDI_DES__DEDICACIÓN!$H182&lt;&gt;"",[6]PDI_DES__DEDICACIÓN!$H182&lt;&gt;0),[6]PDI_DES__DEDICACIÓN!$H182,""),IF($A184="TOTAL",SUM(INDIRECT("E4:E"&amp;ROW()-1)),""))</f>
        <v/>
      </c>
      <c r="F184" s="6" t="str">
        <f ca="1">IF(AND($A184&lt;&gt;"",$A184&lt;&gt;"TOTAL"),IF(AND([6]PDI_DES__DEDICACIÓN!$J182&lt;&gt;"",[6]PDI_DES__DEDICACIÓN!$J182&lt;&gt;0),[6]PDI_DES__DEDICACIÓN!$J182,""),IF($A184="TOTAL",SUM(INDIRECT("F4:F"&amp;ROW()-1)),""))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IF(AND($A184&lt;&gt;"",$A184&lt;&gt;"TOTAL"),IF(AND([6]PDI_DES__DEDICACIÓN!$M182&lt;&gt;"",[6]PDI_DES__DEDICACIÓN!$M182&lt;&gt;0),[6]PDI_DES__DEDICACIÓN!$M182,""),IF($A184="TOTAL",SUM(INDIRECT("H4:H"&amp;ROW()-1)),""))</f>
        <v/>
      </c>
      <c r="I184" s="6" t="str">
        <f ca="1">IF(AND($A184&lt;&gt;"",$A184&lt;&gt;"TOTAL"),IF(AND([6]PDI_DES__DEDICACIÓN!$O182&lt;&gt;"",[6]PDI_DES__DEDICACIÓN!$O182&lt;&gt;0),[6]PDI_DES__DEDICACIÓN!$O182,""),IF($A184="TOTAL",SUM(INDIRECT("I4:I"&amp;ROW()-1)),""))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IF(AND($A184&lt;&gt;"",$A184&lt;&gt;"TOTAL"),IF(AND([6]PDI_DES__DEDICACIÓN!$R182&lt;&gt;"",[6]PDI_DES__DEDICACIÓN!$R182&lt;&gt;0),[6]PDI_DES__DEDICACIÓN!$R182,""),IF($A184="TOTAL",SUM(INDIRECT("K4:K"&amp;ROW()-1)),""))</f>
        <v/>
      </c>
      <c r="L184" s="6" t="str">
        <f ca="1">IF(AND($A184&lt;&gt;"",$A184&lt;&gt;"TOTAL"),IF(AND([6]PDI_DES__DEDICACIÓN!$T182&lt;&gt;"",[6]PDI_DES__DEDICACIÓN!$T182&lt;&gt;0),[6]PDI_DES__DEDICACIÓN!$T182,""),IF($A184="TOTAL",SUM(INDIRECT("L4:L"&amp;ROW()-1)),""))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IF(AND($A184&lt;&gt;"",$A184&lt;&gt;"TOTAL"),IF(AND([6]PDI_DES__DEDICACIÓN!$W182&lt;&gt;"",[6]PDI_DES__DEDICACIÓN!$W182&lt;&gt;0),[6]PDI_DES__DEDICACIÓN!$W182,""),IF($A184="TOTAL",SUM(INDIRECT("N4:N"&amp;ROW()-1)),""))</f>
        <v/>
      </c>
      <c r="O184" s="6" t="str">
        <f ca="1">IF(AND($A184&lt;&gt;"",$A184&lt;&gt;"TOTAL"),IF(AND([6]PDI_DES__DEDICACIÓN!$Y182&lt;&gt;"",[6]PDI_DES__DEDICACIÓN!$Y182&lt;&gt;0),[6]PDI_DES__DEDICACIÓN!$Y182,""),IF($A184="TOTAL",SUM(INDIRECT("O4:O"&amp;ROW()-1)),""))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IF(AND($A184&lt;&gt;"",$A184&lt;&gt;"TOTAL"),IF(AND([6]PDI_DES__DEDICACIÓN!$AB182&lt;&gt;"",[6]PDI_DES__DEDICACIÓN!$AB182&lt;&gt;0),[6]PDI_DES__DEDICACIÓN!$AB182,""),IF($A184="TOTAL",SUM(INDIRECT("Q4:Q"&amp;ROW()-1)),""))</f>
        <v/>
      </c>
      <c r="R184" s="6" t="str">
        <f ca="1">IF(AND($A184&lt;&gt;"",$A184&lt;&gt;"TOTAL"),IF(AND([6]PDI_DES__DEDICACIÓN!$AD182&lt;&gt;"",[6]PDI_DES__DEDICACIÓN!$AD182&lt;&gt;0),[6]PDI_DES__DEDICACIÓN!$AD182,""),IF($A184="TOTAL",SUM(INDIRECT("R4:R"&amp;ROW()-1)),""))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IF(AND($A184&lt;&gt;"",$A184&lt;&gt;"TOTAL"),IF(AND([6]PDI_DES__DEDICACIÓN!$AG182&lt;&gt;"",[6]PDI_DES__DEDICACIÓN!$AG182&lt;&gt;0),[6]PDI_DES__DEDICACIÓN!$AG182,""),IF($A184="TOTAL",SUM(INDIRECT("T4:T"&amp;ROW()-1)),""))</f>
        <v/>
      </c>
      <c r="U184" s="6" t="str">
        <f ca="1">IF(AND($A184&lt;&gt;"",$A184&lt;&gt;"TOTAL"),IF(AND([6]PDI_DES__DEDICACIÓN!$AI182&lt;&gt;"",[6]PDI_DES__DEDICACIÓN!$AI182&lt;&gt;0),[6]PDI_DES__DEDICACIÓN!$AI182,""),IF($A184="TOTAL",SUM(INDIRECT("U4:U"&amp;ROW()-1)),""))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IF(AND($A184&lt;&gt;"",$A184&lt;&gt;"TOTAL"),IF(AND([6]PDI_DES__DEDICACIÓN!$AL182&lt;&gt;"",[6]PDI_DES__DEDICACIÓN!$AL182&lt;&gt;0),[6]PDI_DES__DEDICACIÓN!$AL182,""),IF($A184="TOTAL",SUM(INDIRECT("W4:W"&amp;ROW()-1)),""))</f>
        <v/>
      </c>
      <c r="X184" s="6" t="str">
        <f ca="1">IF(AND($A184&lt;&gt;"",$A184&lt;&gt;"TOTAL"),IF(AND([6]PDI_DES__DEDICACIÓN!$AN182&lt;&gt;"",[6]PDI_DES__DEDICACIÓN!$AN182&lt;&gt;0),[6]PDI_DES__DEDICACIÓN!$AN182,""),IF($A184="TOTAL",SUM(INDIRECT("X4:X"&amp;ROW()-1)),""))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IF(AND($A184&lt;&gt;"",$A184&lt;&gt;"TOTAL"),IF(AND([6]PDI_DES__DEDICACIÓN!$AQ182&lt;&gt;"",[6]PDI_DES__DEDICACIÓN!$AQ182&lt;&gt;0),[6]PDI_DES__DEDICACIÓN!$AQ182,""),IF($A184="TOTAL",SUM(INDIRECT("Z4:Z"&amp;ROW()-1)),""))</f>
        <v/>
      </c>
      <c r="AA184" s="6" t="str">
        <f ca="1">IF(AND($A184&lt;&gt;"",$A184&lt;&gt;"TOTAL"),IF(AND([6]PDI_DES__DEDICACIÓN!$AS182&lt;&gt;"",[6]PDI_DES__DEDICACIÓN!$AS182&lt;&gt;0),[6]PDI_DES__DEDICACIÓN!$AS182,""),IF($A184="TOTAL",SUM(INDIRECT("AA4:AA"&amp;ROW()-1)),""))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IF(AND($A184&lt;&gt;"",$A184&lt;&gt;"TOTAL"),IF(AND([6]PDI_DES__DEDICACIÓN!$AV182&lt;&gt;"",[6]PDI_DES__DEDICACIÓN!$AV182&lt;&gt;0),[6]PDI_DES__DEDICACIÓN!$AV182,""),IF($A184="TOTAL",SUM(INDIRECT("AC4:AC"&amp;ROW()-1)),""))</f>
        <v/>
      </c>
      <c r="AD184" s="6" t="str">
        <f ca="1">IF(AND($A184&lt;&gt;"",$A184&lt;&gt;"TOTAL"),IF(AND([6]PDI_DES__DEDICACIÓN!$AX182&lt;&gt;"",[6]PDI_DES__DEDICACIÓN!$AX182&lt;&gt;0),[6]PDI_DES__DEDICACIÓN!$AX182,""),IF($A184="TOTAL",SUM(INDIRECT("AD4:AD"&amp;ROW()-1)),""))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IF(AND($A184&lt;&gt;"",$A184&lt;&gt;"TOTAL"),IF(AND([6]PDI_DES__DEDICACIÓN!$BA182&lt;&gt;"",[6]PDI_DES__DEDICACIÓN!$BA182&lt;&gt;0),[6]PDI_DES__DEDICACIÓN!$BA182,""),IF($A184="TOTAL",SUM(INDIRECT("AF4:AF"&amp;ROW()-1)),""))</f>
        <v/>
      </c>
      <c r="AG184" s="6" t="str">
        <f ca="1">IF(AND($A184&lt;&gt;"",$A184&lt;&gt;"TOTAL"),IF(AND([6]PDI_DES__DEDICACIÓN!$BC182&lt;&gt;"",[6]PDI_DES__DEDICACIÓN!$BC182&lt;&gt;0),[6]PDI_DES__DEDICACIÓN!$BC182,""),IF($A184="TOTAL",SUM(INDIRECT("AG4:AG"&amp;ROW()-1)),""))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IF(AND($A184&lt;&gt;"",$A184&lt;&gt;"TOTAL"),IF(AND([6]PDI_DES__DEDICACIÓN!$BF182&lt;&gt;"",[6]PDI_DES__DEDICACIÓN!$BF182&lt;&gt;0),[6]PDI_DES__DEDICACIÓN!$BF182,""),IF($A184="TOTAL",SUM(INDIRECT("AI4:AI"&amp;ROW()-1)),""))</f>
        <v/>
      </c>
      <c r="AJ184" s="6" t="str">
        <f ca="1">IF(AND($A184&lt;&gt;"",$A184&lt;&gt;"TOTAL"),IF(AND([6]PDI_DES__DEDICACIÓN!$BH182&lt;&gt;"",[6]PDI_DES__DEDICACIÓN!$BH182&lt;&gt;0),[6]PDI_DES__DEDICACIÓN!$BH182,""),IF($A184="TOTAL",SUM(INDIRECT("AJ4:AJ"&amp;ROW()-1)),""))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IF(AND($A184&lt;&gt;"",$A184&lt;&gt;"TOTAL"),IF(AND([6]PDI_DES__DEDICACIÓN!$BK182&lt;&gt;"",[6]PDI_DES__DEDICACIÓN!$BK182&lt;&gt;0),[6]PDI_DES__DEDICACIÓN!$BK182,""),IF($A184="TOTAL",SUM(INDIRECT("AL4:AL"&amp;ROW()-1)),""))</f>
        <v/>
      </c>
      <c r="AM184" s="6" t="str">
        <f ca="1">IF(AND($A184&lt;&gt;"",$A184&lt;&gt;"TOTAL"),IF(AND([6]PDI_DES__DEDICACIÓN!$BM182&lt;&gt;"",[6]PDI_DES__DEDICACIÓN!$BM182&lt;&gt;0),[6]PDI_DES__DEDICACIÓN!$BM182,""),IF($A184="TOTAL",SUM(INDIRECT("AM4:AM"&amp;ROW()-1)),""))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IF(AND($A184&lt;&gt;"",$A184&lt;&gt;"TOTAL"),IF(AND([6]PDI_DES__DEDICACIÓN!$BP182&lt;&gt;"",[6]PDI_DES__DEDICACIÓN!$BP182&lt;&gt;0),[6]PDI_DES__DEDICACIÓN!$BP182,""),IF($A184="TOTAL",SUM(INDIRECT("AO4:AO"&amp;ROW()-1)),""))</f>
        <v/>
      </c>
      <c r="AP184" s="6" t="str">
        <f ca="1">IF(AND($A184&lt;&gt;"",$A184&lt;&gt;"TOTAL"),IF(AND([6]PDI_DES__DEDICACIÓN!$BR182&lt;&gt;"",[6]PDI_DES__DEDICACIÓN!$BR182&lt;&gt;0),[6]PDI_DES__DEDICACIÓN!$BR182,""),IF($A184="TOTAL",SUM(INDIRECT("AP4:AP"&amp;ROW()-1)),""))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IF(AND($A184&lt;&gt;"",$A184&lt;&gt;"TOTAL"),IF(AND([6]PDI_DES__DEDICACIÓN!$BU182&lt;&gt;"",[6]PDI_DES__DEDICACIÓN!$BU182&lt;&gt;0),[6]PDI_DES__DEDICACIÓN!$BU182,""),IF($A184="TOTAL",SUM(INDIRECT("AR4:AR"&amp;ROW()-1)),""))</f>
        <v/>
      </c>
      <c r="AS184" s="6" t="str">
        <f ca="1">IF(AND($A184&lt;&gt;"",$A184&lt;&gt;"TOTAL"),IF(AND([6]PDI_DES__DEDICACIÓN!$BW182&lt;&gt;"",[6]PDI_DES__DEDICACIÓN!$BW182&lt;&gt;0),[6]PDI_DES__DEDICACIÓN!$BW182,""),IF($A184="TOTAL",SUM(INDIRECT("AS4:AS"&amp;ROW()-1)),""))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IF(AND($A184&lt;&gt;"",$A184&lt;&gt;"TOTAL"),IF(AND([6]PDI_DES__DEDICACIÓN!$BZ182&lt;&gt;"",[6]PDI_DES__DEDICACIÓN!$BZ182&lt;&gt;0),[6]PDI_DES__DEDICACIÓN!$BZ182,""),IF($A184="TOTAL",SUM(INDIRECT("AU4:AU"&amp;ROW()-1)),""))</f>
        <v/>
      </c>
      <c r="AV184" s="6" t="str">
        <f ca="1">IF(AND($A184&lt;&gt;"",$A184&lt;&gt;"TOTAL"),IF(AND([6]PDI_DES__DEDICACIÓN!$CB182&lt;&gt;"",[6]PDI_DES__DEDICACIÓN!$CB182&lt;&gt;0),[6]PDI_DES__DEDICACIÓN!$CB182,""),IF($A184="TOTAL",SUM(INDIRECT("AV4:AV"&amp;ROW()-1)),""))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IF(AND($A184&lt;&gt;"",$A184&lt;&gt;"TOTAL"),IF(AND([6]PDI_DES__DEDICACIÓN!$CE182&lt;&gt;"",[6]PDI_DES__DEDICACIÓN!$CE182&lt;&gt;0),[6]PDI_DES__DEDICACIÓN!$CE182,""),IF($A184="TOTAL",SUM(INDIRECT("AX4:AX"&amp;ROW()-1)),""))</f>
        <v/>
      </c>
      <c r="AY184" s="6" t="str">
        <f ca="1">IF(AND($A184&lt;&gt;"",$A184&lt;&gt;"TOTAL"),IF(AND([6]PDI_DES__DEDICACIÓN!$CG182&lt;&gt;"",[6]PDI_DES__DEDICACIÓN!$CG182&lt;&gt;0),[6]PDI_DES__DEDICACIÓN!$CG182,""),IF($A184="TOTAL",SUM(INDIRECT("AY4:AY"&amp;ROW()-1)),""))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IF(AND($A184&lt;&gt;"",$A184&lt;&gt;"TOTAL"),IF(AND([6]PDI_DES__DEDICACIÓN!$CJ182&lt;&gt;"",[6]PDI_DES__DEDICACIÓN!$CJ182&lt;&gt;0),[6]PDI_DES__DEDICACIÓN!$CJ182,""),IF($A184="TOTAL",SUM(INDIRECT("BA4:BA"&amp;ROW()-1)),""))</f>
        <v/>
      </c>
      <c r="BB184" s="6" t="str">
        <f ca="1">IF(AND($A184&lt;&gt;"",$A184&lt;&gt;"TOTAL"),IF(AND([6]PDI_DES__DEDICACIÓN!$CL182&lt;&gt;"",[6]PDI_DES__DEDICACIÓN!$CL182&lt;&gt;0),[6]PDI_DES__DEDICACIÓN!$CL182,""),IF($A184="TOTAL",SUM(INDIRECT("BB4:BB"&amp;ROW()-1)),""))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IF(AND($A184&lt;&gt;"",$A184&lt;&gt;"TOTAL"),IF(AND([6]PDI_DES__DEDICACIÓN!$CO182&lt;&gt;"",[6]PDI_DES__DEDICACIÓN!$CO182&lt;&gt;0),[6]PDI_DES__DEDICACIÓN!$CO182,""),IF($A184="TOTAL",SUM(INDIRECT("BD4:BD"&amp;ROW()-1)),""))</f>
        <v/>
      </c>
      <c r="BE184" s="6" t="str">
        <f ca="1">IF(AND($A184&lt;&gt;"",$A184&lt;&gt;"TOTAL"),IF(AND([6]PDI_DES__DEDICACIÓN!$CQ182&lt;&gt;"",[6]PDI_DES__DEDICACIÓN!$CQ182&lt;&gt;0),[6]PDI_DES__DEDICACIÓN!$CQ182,""),IF($A184="TOTAL",SUM(INDIRECT("BE4:BE"&amp;ROW()-1)),""))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IF([6]PDI_DES__DEDICACIÓN!$B183&lt;&gt;"",[6]PDI_DES__DEDICACIÓN!$B183,IF(AND([6]PDI_DES__DEDICACIÓN!$B183="",[6]PDI_DES__DEDICACIÓN!$B184="",[6]PDI_DES__DEDICACIÓN!$B182=""),"","TOTAL"))</f>
        <v/>
      </c>
      <c r="B185" s="6" t="str">
        <f ca="1">IF(AND($A185&lt;&gt;"",$A185&lt;&gt;"TOTAL"),IF(AND([6]PDI_DES__DEDICACIÓN!$C183&lt;&gt;"",[6]PDI_DES__DEDICACIÓN!$C183&lt;&gt;0),[6]PDI_DES__DEDICACIÓN!$C183,""),IF($A185="TOTAL",SUM(INDIRECT("B4:B"&amp;ROW()-1)),""))</f>
        <v/>
      </c>
      <c r="C185" s="6" t="str">
        <f ca="1">IF(AND($A185&lt;&gt;"",$A185&lt;&gt;"TOTAL"),IF(AND([6]PDI_DES__DEDICACIÓN!$E183&lt;&gt;"",[6]PDI_DES__DEDICACIÓN!$E183&lt;&gt;0),[6]PDI_DES__DEDICACIÓN!$E183,""),IF($A185="TOTAL",SUM(INDIRECT("C4:C"&amp;ROW()-1)),""))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IF(AND($A185&lt;&gt;"",$A185&lt;&gt;"TOTAL"),IF(AND([6]PDI_DES__DEDICACIÓN!$H183&lt;&gt;"",[6]PDI_DES__DEDICACIÓN!$H183&lt;&gt;0),[6]PDI_DES__DEDICACIÓN!$H183,""),IF($A185="TOTAL",SUM(INDIRECT("E4:E"&amp;ROW()-1)),""))</f>
        <v/>
      </c>
      <c r="F185" s="6" t="str">
        <f ca="1">IF(AND($A185&lt;&gt;"",$A185&lt;&gt;"TOTAL"),IF(AND([6]PDI_DES__DEDICACIÓN!$J183&lt;&gt;"",[6]PDI_DES__DEDICACIÓN!$J183&lt;&gt;0),[6]PDI_DES__DEDICACIÓN!$J183,""),IF($A185="TOTAL",SUM(INDIRECT("F4:F"&amp;ROW()-1)),""))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IF(AND($A185&lt;&gt;"",$A185&lt;&gt;"TOTAL"),IF(AND([6]PDI_DES__DEDICACIÓN!$M183&lt;&gt;"",[6]PDI_DES__DEDICACIÓN!$M183&lt;&gt;0),[6]PDI_DES__DEDICACIÓN!$M183,""),IF($A185="TOTAL",SUM(INDIRECT("H4:H"&amp;ROW()-1)),""))</f>
        <v/>
      </c>
      <c r="I185" s="6" t="str">
        <f ca="1">IF(AND($A185&lt;&gt;"",$A185&lt;&gt;"TOTAL"),IF(AND([6]PDI_DES__DEDICACIÓN!$O183&lt;&gt;"",[6]PDI_DES__DEDICACIÓN!$O183&lt;&gt;0),[6]PDI_DES__DEDICACIÓN!$O183,""),IF($A185="TOTAL",SUM(INDIRECT("I4:I"&amp;ROW()-1)),""))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IF(AND($A185&lt;&gt;"",$A185&lt;&gt;"TOTAL"),IF(AND([6]PDI_DES__DEDICACIÓN!$R183&lt;&gt;"",[6]PDI_DES__DEDICACIÓN!$R183&lt;&gt;0),[6]PDI_DES__DEDICACIÓN!$R183,""),IF($A185="TOTAL",SUM(INDIRECT("K4:K"&amp;ROW()-1)),""))</f>
        <v/>
      </c>
      <c r="L185" s="6" t="str">
        <f ca="1">IF(AND($A185&lt;&gt;"",$A185&lt;&gt;"TOTAL"),IF(AND([6]PDI_DES__DEDICACIÓN!$T183&lt;&gt;"",[6]PDI_DES__DEDICACIÓN!$T183&lt;&gt;0),[6]PDI_DES__DEDICACIÓN!$T183,""),IF($A185="TOTAL",SUM(INDIRECT("L4:L"&amp;ROW()-1)),""))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IF(AND($A185&lt;&gt;"",$A185&lt;&gt;"TOTAL"),IF(AND([6]PDI_DES__DEDICACIÓN!$W183&lt;&gt;"",[6]PDI_DES__DEDICACIÓN!$W183&lt;&gt;0),[6]PDI_DES__DEDICACIÓN!$W183,""),IF($A185="TOTAL",SUM(INDIRECT("N4:N"&amp;ROW()-1)),""))</f>
        <v/>
      </c>
      <c r="O185" s="6" t="str">
        <f ca="1">IF(AND($A185&lt;&gt;"",$A185&lt;&gt;"TOTAL"),IF(AND([6]PDI_DES__DEDICACIÓN!$Y183&lt;&gt;"",[6]PDI_DES__DEDICACIÓN!$Y183&lt;&gt;0),[6]PDI_DES__DEDICACIÓN!$Y183,""),IF($A185="TOTAL",SUM(INDIRECT("O4:O"&amp;ROW()-1)),""))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IF(AND($A185&lt;&gt;"",$A185&lt;&gt;"TOTAL"),IF(AND([6]PDI_DES__DEDICACIÓN!$AB183&lt;&gt;"",[6]PDI_DES__DEDICACIÓN!$AB183&lt;&gt;0),[6]PDI_DES__DEDICACIÓN!$AB183,""),IF($A185="TOTAL",SUM(INDIRECT("Q4:Q"&amp;ROW()-1)),""))</f>
        <v/>
      </c>
      <c r="R185" s="6" t="str">
        <f ca="1">IF(AND($A185&lt;&gt;"",$A185&lt;&gt;"TOTAL"),IF(AND([6]PDI_DES__DEDICACIÓN!$AD183&lt;&gt;"",[6]PDI_DES__DEDICACIÓN!$AD183&lt;&gt;0),[6]PDI_DES__DEDICACIÓN!$AD183,""),IF($A185="TOTAL",SUM(INDIRECT("R4:R"&amp;ROW()-1)),""))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IF(AND($A185&lt;&gt;"",$A185&lt;&gt;"TOTAL"),IF(AND([6]PDI_DES__DEDICACIÓN!$AG183&lt;&gt;"",[6]PDI_DES__DEDICACIÓN!$AG183&lt;&gt;0),[6]PDI_DES__DEDICACIÓN!$AG183,""),IF($A185="TOTAL",SUM(INDIRECT("T4:T"&amp;ROW()-1)),""))</f>
        <v/>
      </c>
      <c r="U185" s="6" t="str">
        <f ca="1">IF(AND($A185&lt;&gt;"",$A185&lt;&gt;"TOTAL"),IF(AND([6]PDI_DES__DEDICACIÓN!$AI183&lt;&gt;"",[6]PDI_DES__DEDICACIÓN!$AI183&lt;&gt;0),[6]PDI_DES__DEDICACIÓN!$AI183,""),IF($A185="TOTAL",SUM(INDIRECT("U4:U"&amp;ROW()-1)),""))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IF(AND($A185&lt;&gt;"",$A185&lt;&gt;"TOTAL"),IF(AND([6]PDI_DES__DEDICACIÓN!$AL183&lt;&gt;"",[6]PDI_DES__DEDICACIÓN!$AL183&lt;&gt;0),[6]PDI_DES__DEDICACIÓN!$AL183,""),IF($A185="TOTAL",SUM(INDIRECT("W4:W"&amp;ROW()-1)),""))</f>
        <v/>
      </c>
      <c r="X185" s="6" t="str">
        <f ca="1">IF(AND($A185&lt;&gt;"",$A185&lt;&gt;"TOTAL"),IF(AND([6]PDI_DES__DEDICACIÓN!$AN183&lt;&gt;"",[6]PDI_DES__DEDICACIÓN!$AN183&lt;&gt;0),[6]PDI_DES__DEDICACIÓN!$AN183,""),IF($A185="TOTAL",SUM(INDIRECT("X4:X"&amp;ROW()-1)),""))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IF(AND($A185&lt;&gt;"",$A185&lt;&gt;"TOTAL"),IF(AND([6]PDI_DES__DEDICACIÓN!$AQ183&lt;&gt;"",[6]PDI_DES__DEDICACIÓN!$AQ183&lt;&gt;0),[6]PDI_DES__DEDICACIÓN!$AQ183,""),IF($A185="TOTAL",SUM(INDIRECT("Z4:Z"&amp;ROW()-1)),""))</f>
        <v/>
      </c>
      <c r="AA185" s="6" t="str">
        <f ca="1">IF(AND($A185&lt;&gt;"",$A185&lt;&gt;"TOTAL"),IF(AND([6]PDI_DES__DEDICACIÓN!$AS183&lt;&gt;"",[6]PDI_DES__DEDICACIÓN!$AS183&lt;&gt;0),[6]PDI_DES__DEDICACIÓN!$AS183,""),IF($A185="TOTAL",SUM(INDIRECT("AA4:AA"&amp;ROW()-1)),""))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IF(AND($A185&lt;&gt;"",$A185&lt;&gt;"TOTAL"),IF(AND([6]PDI_DES__DEDICACIÓN!$AV183&lt;&gt;"",[6]PDI_DES__DEDICACIÓN!$AV183&lt;&gt;0),[6]PDI_DES__DEDICACIÓN!$AV183,""),IF($A185="TOTAL",SUM(INDIRECT("AC4:AC"&amp;ROW()-1)),""))</f>
        <v/>
      </c>
      <c r="AD185" s="6" t="str">
        <f ca="1">IF(AND($A185&lt;&gt;"",$A185&lt;&gt;"TOTAL"),IF(AND([6]PDI_DES__DEDICACIÓN!$AX183&lt;&gt;"",[6]PDI_DES__DEDICACIÓN!$AX183&lt;&gt;0),[6]PDI_DES__DEDICACIÓN!$AX183,""),IF($A185="TOTAL",SUM(INDIRECT("AD4:AD"&amp;ROW()-1)),""))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IF(AND($A185&lt;&gt;"",$A185&lt;&gt;"TOTAL"),IF(AND([6]PDI_DES__DEDICACIÓN!$BA183&lt;&gt;"",[6]PDI_DES__DEDICACIÓN!$BA183&lt;&gt;0),[6]PDI_DES__DEDICACIÓN!$BA183,""),IF($A185="TOTAL",SUM(INDIRECT("AF4:AF"&amp;ROW()-1)),""))</f>
        <v/>
      </c>
      <c r="AG185" s="6" t="str">
        <f ca="1">IF(AND($A185&lt;&gt;"",$A185&lt;&gt;"TOTAL"),IF(AND([6]PDI_DES__DEDICACIÓN!$BC183&lt;&gt;"",[6]PDI_DES__DEDICACIÓN!$BC183&lt;&gt;0),[6]PDI_DES__DEDICACIÓN!$BC183,""),IF($A185="TOTAL",SUM(INDIRECT("AG4:AG"&amp;ROW()-1)),""))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IF(AND($A185&lt;&gt;"",$A185&lt;&gt;"TOTAL"),IF(AND([6]PDI_DES__DEDICACIÓN!$BF183&lt;&gt;"",[6]PDI_DES__DEDICACIÓN!$BF183&lt;&gt;0),[6]PDI_DES__DEDICACIÓN!$BF183,""),IF($A185="TOTAL",SUM(INDIRECT("AI4:AI"&amp;ROW()-1)),""))</f>
        <v/>
      </c>
      <c r="AJ185" s="6" t="str">
        <f ca="1">IF(AND($A185&lt;&gt;"",$A185&lt;&gt;"TOTAL"),IF(AND([6]PDI_DES__DEDICACIÓN!$BH183&lt;&gt;"",[6]PDI_DES__DEDICACIÓN!$BH183&lt;&gt;0),[6]PDI_DES__DEDICACIÓN!$BH183,""),IF($A185="TOTAL",SUM(INDIRECT("AJ4:AJ"&amp;ROW()-1)),""))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IF(AND($A185&lt;&gt;"",$A185&lt;&gt;"TOTAL"),IF(AND([6]PDI_DES__DEDICACIÓN!$BK183&lt;&gt;"",[6]PDI_DES__DEDICACIÓN!$BK183&lt;&gt;0),[6]PDI_DES__DEDICACIÓN!$BK183,""),IF($A185="TOTAL",SUM(INDIRECT("AL4:AL"&amp;ROW()-1)),""))</f>
        <v/>
      </c>
      <c r="AM185" s="6" t="str">
        <f ca="1">IF(AND($A185&lt;&gt;"",$A185&lt;&gt;"TOTAL"),IF(AND([6]PDI_DES__DEDICACIÓN!$BM183&lt;&gt;"",[6]PDI_DES__DEDICACIÓN!$BM183&lt;&gt;0),[6]PDI_DES__DEDICACIÓN!$BM183,""),IF($A185="TOTAL",SUM(INDIRECT("AM4:AM"&amp;ROW()-1)),""))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IF(AND($A185&lt;&gt;"",$A185&lt;&gt;"TOTAL"),IF(AND([6]PDI_DES__DEDICACIÓN!$BP183&lt;&gt;"",[6]PDI_DES__DEDICACIÓN!$BP183&lt;&gt;0),[6]PDI_DES__DEDICACIÓN!$BP183,""),IF($A185="TOTAL",SUM(INDIRECT("AO4:AO"&amp;ROW()-1)),""))</f>
        <v/>
      </c>
      <c r="AP185" s="6" t="str">
        <f ca="1">IF(AND($A185&lt;&gt;"",$A185&lt;&gt;"TOTAL"),IF(AND([6]PDI_DES__DEDICACIÓN!$BR183&lt;&gt;"",[6]PDI_DES__DEDICACIÓN!$BR183&lt;&gt;0),[6]PDI_DES__DEDICACIÓN!$BR183,""),IF($A185="TOTAL",SUM(INDIRECT("AP4:AP"&amp;ROW()-1)),""))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IF(AND($A185&lt;&gt;"",$A185&lt;&gt;"TOTAL"),IF(AND([6]PDI_DES__DEDICACIÓN!$BU183&lt;&gt;"",[6]PDI_DES__DEDICACIÓN!$BU183&lt;&gt;0),[6]PDI_DES__DEDICACIÓN!$BU183,""),IF($A185="TOTAL",SUM(INDIRECT("AR4:AR"&amp;ROW()-1)),""))</f>
        <v/>
      </c>
      <c r="AS185" s="6" t="str">
        <f ca="1">IF(AND($A185&lt;&gt;"",$A185&lt;&gt;"TOTAL"),IF(AND([6]PDI_DES__DEDICACIÓN!$BW183&lt;&gt;"",[6]PDI_DES__DEDICACIÓN!$BW183&lt;&gt;0),[6]PDI_DES__DEDICACIÓN!$BW183,""),IF($A185="TOTAL",SUM(INDIRECT("AS4:AS"&amp;ROW()-1)),""))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IF(AND($A185&lt;&gt;"",$A185&lt;&gt;"TOTAL"),IF(AND([6]PDI_DES__DEDICACIÓN!$BZ183&lt;&gt;"",[6]PDI_DES__DEDICACIÓN!$BZ183&lt;&gt;0),[6]PDI_DES__DEDICACIÓN!$BZ183,""),IF($A185="TOTAL",SUM(INDIRECT("AU4:AU"&amp;ROW()-1)),""))</f>
        <v/>
      </c>
      <c r="AV185" s="6" t="str">
        <f ca="1">IF(AND($A185&lt;&gt;"",$A185&lt;&gt;"TOTAL"),IF(AND([6]PDI_DES__DEDICACIÓN!$CB183&lt;&gt;"",[6]PDI_DES__DEDICACIÓN!$CB183&lt;&gt;0),[6]PDI_DES__DEDICACIÓN!$CB183,""),IF($A185="TOTAL",SUM(INDIRECT("AV4:AV"&amp;ROW()-1)),""))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IF(AND($A185&lt;&gt;"",$A185&lt;&gt;"TOTAL"),IF(AND([6]PDI_DES__DEDICACIÓN!$CE183&lt;&gt;"",[6]PDI_DES__DEDICACIÓN!$CE183&lt;&gt;0),[6]PDI_DES__DEDICACIÓN!$CE183,""),IF($A185="TOTAL",SUM(INDIRECT("AX4:AX"&amp;ROW()-1)),""))</f>
        <v/>
      </c>
      <c r="AY185" s="6" t="str">
        <f ca="1">IF(AND($A185&lt;&gt;"",$A185&lt;&gt;"TOTAL"),IF(AND([6]PDI_DES__DEDICACIÓN!$CG183&lt;&gt;"",[6]PDI_DES__DEDICACIÓN!$CG183&lt;&gt;0),[6]PDI_DES__DEDICACIÓN!$CG183,""),IF($A185="TOTAL",SUM(INDIRECT("AY4:AY"&amp;ROW()-1)),""))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IF(AND($A185&lt;&gt;"",$A185&lt;&gt;"TOTAL"),IF(AND([6]PDI_DES__DEDICACIÓN!$CJ183&lt;&gt;"",[6]PDI_DES__DEDICACIÓN!$CJ183&lt;&gt;0),[6]PDI_DES__DEDICACIÓN!$CJ183,""),IF($A185="TOTAL",SUM(INDIRECT("BA4:BA"&amp;ROW()-1)),""))</f>
        <v/>
      </c>
      <c r="BB185" s="6" t="str">
        <f ca="1">IF(AND($A185&lt;&gt;"",$A185&lt;&gt;"TOTAL"),IF(AND([6]PDI_DES__DEDICACIÓN!$CL183&lt;&gt;"",[6]PDI_DES__DEDICACIÓN!$CL183&lt;&gt;0),[6]PDI_DES__DEDICACIÓN!$CL183,""),IF($A185="TOTAL",SUM(INDIRECT("BB4:BB"&amp;ROW()-1)),""))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IF(AND($A185&lt;&gt;"",$A185&lt;&gt;"TOTAL"),IF(AND([6]PDI_DES__DEDICACIÓN!$CO183&lt;&gt;"",[6]PDI_DES__DEDICACIÓN!$CO183&lt;&gt;0),[6]PDI_DES__DEDICACIÓN!$CO183,""),IF($A185="TOTAL",SUM(INDIRECT("BD4:BD"&amp;ROW()-1)),""))</f>
        <v/>
      </c>
      <c r="BE185" s="6" t="str">
        <f ca="1">IF(AND($A185&lt;&gt;"",$A185&lt;&gt;"TOTAL"),IF(AND([6]PDI_DES__DEDICACIÓN!$CQ183&lt;&gt;"",[6]PDI_DES__DEDICACIÓN!$CQ183&lt;&gt;0),[6]PDI_DES__DEDICACIÓN!$CQ183,""),IF($A185="TOTAL",SUM(INDIRECT("BE4:BE"&amp;ROW()-1)),""))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IF([6]PDI_DES__DEDICACIÓN!$B184&lt;&gt;"",[6]PDI_DES__DEDICACIÓN!$B184,IF(AND([6]PDI_DES__DEDICACIÓN!$B184="",[6]PDI_DES__DEDICACIÓN!$B185="",[6]PDI_DES__DEDICACIÓN!$B183=""),"","TOTAL"))</f>
        <v/>
      </c>
      <c r="B186" s="6" t="str">
        <f ca="1">IF(AND($A186&lt;&gt;"",$A186&lt;&gt;"TOTAL"),IF(AND([6]PDI_DES__DEDICACIÓN!$C184&lt;&gt;"",[6]PDI_DES__DEDICACIÓN!$C184&lt;&gt;0),[6]PDI_DES__DEDICACIÓN!$C184,""),IF($A186="TOTAL",SUM(INDIRECT("B4:B"&amp;ROW()-1)),""))</f>
        <v/>
      </c>
      <c r="C186" s="6" t="str">
        <f ca="1">IF(AND($A186&lt;&gt;"",$A186&lt;&gt;"TOTAL"),IF(AND([6]PDI_DES__DEDICACIÓN!$E184&lt;&gt;"",[6]PDI_DES__DEDICACIÓN!$E184&lt;&gt;0),[6]PDI_DES__DEDICACIÓN!$E184,""),IF($A186="TOTAL",SUM(INDIRECT("C4:C"&amp;ROW()-1)),""))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IF(AND($A186&lt;&gt;"",$A186&lt;&gt;"TOTAL"),IF(AND([6]PDI_DES__DEDICACIÓN!$H184&lt;&gt;"",[6]PDI_DES__DEDICACIÓN!$H184&lt;&gt;0),[6]PDI_DES__DEDICACIÓN!$H184,""),IF($A186="TOTAL",SUM(INDIRECT("E4:E"&amp;ROW()-1)),""))</f>
        <v/>
      </c>
      <c r="F186" s="6" t="str">
        <f ca="1">IF(AND($A186&lt;&gt;"",$A186&lt;&gt;"TOTAL"),IF(AND([6]PDI_DES__DEDICACIÓN!$J184&lt;&gt;"",[6]PDI_DES__DEDICACIÓN!$J184&lt;&gt;0),[6]PDI_DES__DEDICACIÓN!$J184,""),IF($A186="TOTAL",SUM(INDIRECT("F4:F"&amp;ROW()-1)),""))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IF(AND($A186&lt;&gt;"",$A186&lt;&gt;"TOTAL"),IF(AND([6]PDI_DES__DEDICACIÓN!$M184&lt;&gt;"",[6]PDI_DES__DEDICACIÓN!$M184&lt;&gt;0),[6]PDI_DES__DEDICACIÓN!$M184,""),IF($A186="TOTAL",SUM(INDIRECT("H4:H"&amp;ROW()-1)),""))</f>
        <v/>
      </c>
      <c r="I186" s="6" t="str">
        <f ca="1">IF(AND($A186&lt;&gt;"",$A186&lt;&gt;"TOTAL"),IF(AND([6]PDI_DES__DEDICACIÓN!$O184&lt;&gt;"",[6]PDI_DES__DEDICACIÓN!$O184&lt;&gt;0),[6]PDI_DES__DEDICACIÓN!$O184,""),IF($A186="TOTAL",SUM(INDIRECT("I4:I"&amp;ROW()-1)),""))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IF(AND($A186&lt;&gt;"",$A186&lt;&gt;"TOTAL"),IF(AND([6]PDI_DES__DEDICACIÓN!$R184&lt;&gt;"",[6]PDI_DES__DEDICACIÓN!$R184&lt;&gt;0),[6]PDI_DES__DEDICACIÓN!$R184,""),IF($A186="TOTAL",SUM(INDIRECT("K4:K"&amp;ROW()-1)),""))</f>
        <v/>
      </c>
      <c r="L186" s="6" t="str">
        <f ca="1">IF(AND($A186&lt;&gt;"",$A186&lt;&gt;"TOTAL"),IF(AND([6]PDI_DES__DEDICACIÓN!$T184&lt;&gt;"",[6]PDI_DES__DEDICACIÓN!$T184&lt;&gt;0),[6]PDI_DES__DEDICACIÓN!$T184,""),IF($A186="TOTAL",SUM(INDIRECT("L4:L"&amp;ROW()-1)),""))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IF(AND($A186&lt;&gt;"",$A186&lt;&gt;"TOTAL"),IF(AND([6]PDI_DES__DEDICACIÓN!$W184&lt;&gt;"",[6]PDI_DES__DEDICACIÓN!$W184&lt;&gt;0),[6]PDI_DES__DEDICACIÓN!$W184,""),IF($A186="TOTAL",SUM(INDIRECT("N4:N"&amp;ROW()-1)),""))</f>
        <v/>
      </c>
      <c r="O186" s="6" t="str">
        <f ca="1">IF(AND($A186&lt;&gt;"",$A186&lt;&gt;"TOTAL"),IF(AND([6]PDI_DES__DEDICACIÓN!$Y184&lt;&gt;"",[6]PDI_DES__DEDICACIÓN!$Y184&lt;&gt;0),[6]PDI_DES__DEDICACIÓN!$Y184,""),IF($A186="TOTAL",SUM(INDIRECT("O4:O"&amp;ROW()-1)),""))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IF(AND($A186&lt;&gt;"",$A186&lt;&gt;"TOTAL"),IF(AND([6]PDI_DES__DEDICACIÓN!$AB184&lt;&gt;"",[6]PDI_DES__DEDICACIÓN!$AB184&lt;&gt;0),[6]PDI_DES__DEDICACIÓN!$AB184,""),IF($A186="TOTAL",SUM(INDIRECT("Q4:Q"&amp;ROW()-1)),""))</f>
        <v/>
      </c>
      <c r="R186" s="6" t="str">
        <f ca="1">IF(AND($A186&lt;&gt;"",$A186&lt;&gt;"TOTAL"),IF(AND([6]PDI_DES__DEDICACIÓN!$AD184&lt;&gt;"",[6]PDI_DES__DEDICACIÓN!$AD184&lt;&gt;0),[6]PDI_DES__DEDICACIÓN!$AD184,""),IF($A186="TOTAL",SUM(INDIRECT("R4:R"&amp;ROW()-1)),""))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IF(AND($A186&lt;&gt;"",$A186&lt;&gt;"TOTAL"),IF(AND([6]PDI_DES__DEDICACIÓN!$AG184&lt;&gt;"",[6]PDI_DES__DEDICACIÓN!$AG184&lt;&gt;0),[6]PDI_DES__DEDICACIÓN!$AG184,""),IF($A186="TOTAL",SUM(INDIRECT("T4:T"&amp;ROW()-1)),""))</f>
        <v/>
      </c>
      <c r="U186" s="6" t="str">
        <f ca="1">IF(AND($A186&lt;&gt;"",$A186&lt;&gt;"TOTAL"),IF(AND([6]PDI_DES__DEDICACIÓN!$AI184&lt;&gt;"",[6]PDI_DES__DEDICACIÓN!$AI184&lt;&gt;0),[6]PDI_DES__DEDICACIÓN!$AI184,""),IF($A186="TOTAL",SUM(INDIRECT("U4:U"&amp;ROW()-1)),""))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IF(AND($A186&lt;&gt;"",$A186&lt;&gt;"TOTAL"),IF(AND([6]PDI_DES__DEDICACIÓN!$AL184&lt;&gt;"",[6]PDI_DES__DEDICACIÓN!$AL184&lt;&gt;0),[6]PDI_DES__DEDICACIÓN!$AL184,""),IF($A186="TOTAL",SUM(INDIRECT("W4:W"&amp;ROW()-1)),""))</f>
        <v/>
      </c>
      <c r="X186" s="6" t="str">
        <f ca="1">IF(AND($A186&lt;&gt;"",$A186&lt;&gt;"TOTAL"),IF(AND([6]PDI_DES__DEDICACIÓN!$AN184&lt;&gt;"",[6]PDI_DES__DEDICACIÓN!$AN184&lt;&gt;0),[6]PDI_DES__DEDICACIÓN!$AN184,""),IF($A186="TOTAL",SUM(INDIRECT("X4:X"&amp;ROW()-1)),""))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IF(AND($A186&lt;&gt;"",$A186&lt;&gt;"TOTAL"),IF(AND([6]PDI_DES__DEDICACIÓN!$AQ184&lt;&gt;"",[6]PDI_DES__DEDICACIÓN!$AQ184&lt;&gt;0),[6]PDI_DES__DEDICACIÓN!$AQ184,""),IF($A186="TOTAL",SUM(INDIRECT("Z4:Z"&amp;ROW()-1)),""))</f>
        <v/>
      </c>
      <c r="AA186" s="6" t="str">
        <f ca="1">IF(AND($A186&lt;&gt;"",$A186&lt;&gt;"TOTAL"),IF(AND([6]PDI_DES__DEDICACIÓN!$AS184&lt;&gt;"",[6]PDI_DES__DEDICACIÓN!$AS184&lt;&gt;0),[6]PDI_DES__DEDICACIÓN!$AS184,""),IF($A186="TOTAL",SUM(INDIRECT("AA4:AA"&amp;ROW()-1)),""))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IF(AND($A186&lt;&gt;"",$A186&lt;&gt;"TOTAL"),IF(AND([6]PDI_DES__DEDICACIÓN!$AV184&lt;&gt;"",[6]PDI_DES__DEDICACIÓN!$AV184&lt;&gt;0),[6]PDI_DES__DEDICACIÓN!$AV184,""),IF($A186="TOTAL",SUM(INDIRECT("AC4:AC"&amp;ROW()-1)),""))</f>
        <v/>
      </c>
      <c r="AD186" s="6" t="str">
        <f ca="1">IF(AND($A186&lt;&gt;"",$A186&lt;&gt;"TOTAL"),IF(AND([6]PDI_DES__DEDICACIÓN!$AX184&lt;&gt;"",[6]PDI_DES__DEDICACIÓN!$AX184&lt;&gt;0),[6]PDI_DES__DEDICACIÓN!$AX184,""),IF($A186="TOTAL",SUM(INDIRECT("AD4:AD"&amp;ROW()-1)),""))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IF(AND($A186&lt;&gt;"",$A186&lt;&gt;"TOTAL"),IF(AND([6]PDI_DES__DEDICACIÓN!$BA184&lt;&gt;"",[6]PDI_DES__DEDICACIÓN!$BA184&lt;&gt;0),[6]PDI_DES__DEDICACIÓN!$BA184,""),IF($A186="TOTAL",SUM(INDIRECT("AF4:AF"&amp;ROW()-1)),""))</f>
        <v/>
      </c>
      <c r="AG186" s="6" t="str">
        <f ca="1">IF(AND($A186&lt;&gt;"",$A186&lt;&gt;"TOTAL"),IF(AND([6]PDI_DES__DEDICACIÓN!$BC184&lt;&gt;"",[6]PDI_DES__DEDICACIÓN!$BC184&lt;&gt;0),[6]PDI_DES__DEDICACIÓN!$BC184,""),IF($A186="TOTAL",SUM(INDIRECT("AG4:AG"&amp;ROW()-1)),""))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IF(AND($A186&lt;&gt;"",$A186&lt;&gt;"TOTAL"),IF(AND([6]PDI_DES__DEDICACIÓN!$BF184&lt;&gt;"",[6]PDI_DES__DEDICACIÓN!$BF184&lt;&gt;0),[6]PDI_DES__DEDICACIÓN!$BF184,""),IF($A186="TOTAL",SUM(INDIRECT("AI4:AI"&amp;ROW()-1)),""))</f>
        <v/>
      </c>
      <c r="AJ186" s="6" t="str">
        <f ca="1">IF(AND($A186&lt;&gt;"",$A186&lt;&gt;"TOTAL"),IF(AND([6]PDI_DES__DEDICACIÓN!$BH184&lt;&gt;"",[6]PDI_DES__DEDICACIÓN!$BH184&lt;&gt;0),[6]PDI_DES__DEDICACIÓN!$BH184,""),IF($A186="TOTAL",SUM(INDIRECT("AJ4:AJ"&amp;ROW()-1)),""))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IF(AND($A186&lt;&gt;"",$A186&lt;&gt;"TOTAL"),IF(AND([6]PDI_DES__DEDICACIÓN!$BK184&lt;&gt;"",[6]PDI_DES__DEDICACIÓN!$BK184&lt;&gt;0),[6]PDI_DES__DEDICACIÓN!$BK184,""),IF($A186="TOTAL",SUM(INDIRECT("AL4:AL"&amp;ROW()-1)),""))</f>
        <v/>
      </c>
      <c r="AM186" s="6" t="str">
        <f ca="1">IF(AND($A186&lt;&gt;"",$A186&lt;&gt;"TOTAL"),IF(AND([6]PDI_DES__DEDICACIÓN!$BM184&lt;&gt;"",[6]PDI_DES__DEDICACIÓN!$BM184&lt;&gt;0),[6]PDI_DES__DEDICACIÓN!$BM184,""),IF($A186="TOTAL",SUM(INDIRECT("AM4:AM"&amp;ROW()-1)),""))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IF(AND($A186&lt;&gt;"",$A186&lt;&gt;"TOTAL"),IF(AND([6]PDI_DES__DEDICACIÓN!$BP184&lt;&gt;"",[6]PDI_DES__DEDICACIÓN!$BP184&lt;&gt;0),[6]PDI_DES__DEDICACIÓN!$BP184,""),IF($A186="TOTAL",SUM(INDIRECT("AO4:AO"&amp;ROW()-1)),""))</f>
        <v/>
      </c>
      <c r="AP186" s="6" t="str">
        <f ca="1">IF(AND($A186&lt;&gt;"",$A186&lt;&gt;"TOTAL"),IF(AND([6]PDI_DES__DEDICACIÓN!$BR184&lt;&gt;"",[6]PDI_DES__DEDICACIÓN!$BR184&lt;&gt;0),[6]PDI_DES__DEDICACIÓN!$BR184,""),IF($A186="TOTAL",SUM(INDIRECT("AP4:AP"&amp;ROW()-1)),""))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IF(AND($A186&lt;&gt;"",$A186&lt;&gt;"TOTAL"),IF(AND([6]PDI_DES__DEDICACIÓN!$BU184&lt;&gt;"",[6]PDI_DES__DEDICACIÓN!$BU184&lt;&gt;0),[6]PDI_DES__DEDICACIÓN!$BU184,""),IF($A186="TOTAL",SUM(INDIRECT("AR4:AR"&amp;ROW()-1)),""))</f>
        <v/>
      </c>
      <c r="AS186" s="6" t="str">
        <f ca="1">IF(AND($A186&lt;&gt;"",$A186&lt;&gt;"TOTAL"),IF(AND([6]PDI_DES__DEDICACIÓN!$BW184&lt;&gt;"",[6]PDI_DES__DEDICACIÓN!$BW184&lt;&gt;0),[6]PDI_DES__DEDICACIÓN!$BW184,""),IF($A186="TOTAL",SUM(INDIRECT("AS4:AS"&amp;ROW()-1)),""))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IF(AND($A186&lt;&gt;"",$A186&lt;&gt;"TOTAL"),IF(AND([6]PDI_DES__DEDICACIÓN!$BZ184&lt;&gt;"",[6]PDI_DES__DEDICACIÓN!$BZ184&lt;&gt;0),[6]PDI_DES__DEDICACIÓN!$BZ184,""),IF($A186="TOTAL",SUM(INDIRECT("AU4:AU"&amp;ROW()-1)),""))</f>
        <v/>
      </c>
      <c r="AV186" s="6" t="str">
        <f ca="1">IF(AND($A186&lt;&gt;"",$A186&lt;&gt;"TOTAL"),IF(AND([6]PDI_DES__DEDICACIÓN!$CB184&lt;&gt;"",[6]PDI_DES__DEDICACIÓN!$CB184&lt;&gt;0),[6]PDI_DES__DEDICACIÓN!$CB184,""),IF($A186="TOTAL",SUM(INDIRECT("AV4:AV"&amp;ROW()-1)),""))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IF(AND($A186&lt;&gt;"",$A186&lt;&gt;"TOTAL"),IF(AND([6]PDI_DES__DEDICACIÓN!$CE184&lt;&gt;"",[6]PDI_DES__DEDICACIÓN!$CE184&lt;&gt;0),[6]PDI_DES__DEDICACIÓN!$CE184,""),IF($A186="TOTAL",SUM(INDIRECT("AX4:AX"&amp;ROW()-1)),""))</f>
        <v/>
      </c>
      <c r="AY186" s="6" t="str">
        <f ca="1">IF(AND($A186&lt;&gt;"",$A186&lt;&gt;"TOTAL"),IF(AND([6]PDI_DES__DEDICACIÓN!$CG184&lt;&gt;"",[6]PDI_DES__DEDICACIÓN!$CG184&lt;&gt;0),[6]PDI_DES__DEDICACIÓN!$CG184,""),IF($A186="TOTAL",SUM(INDIRECT("AY4:AY"&amp;ROW()-1)),""))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IF(AND($A186&lt;&gt;"",$A186&lt;&gt;"TOTAL"),IF(AND([6]PDI_DES__DEDICACIÓN!$CJ184&lt;&gt;"",[6]PDI_DES__DEDICACIÓN!$CJ184&lt;&gt;0),[6]PDI_DES__DEDICACIÓN!$CJ184,""),IF($A186="TOTAL",SUM(INDIRECT("BA4:BA"&amp;ROW()-1)),""))</f>
        <v/>
      </c>
      <c r="BB186" s="6" t="str">
        <f ca="1">IF(AND($A186&lt;&gt;"",$A186&lt;&gt;"TOTAL"),IF(AND([6]PDI_DES__DEDICACIÓN!$CL184&lt;&gt;"",[6]PDI_DES__DEDICACIÓN!$CL184&lt;&gt;0),[6]PDI_DES__DEDICACIÓN!$CL184,""),IF($A186="TOTAL",SUM(INDIRECT("BB4:BB"&amp;ROW()-1)),""))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IF(AND($A186&lt;&gt;"",$A186&lt;&gt;"TOTAL"),IF(AND([6]PDI_DES__DEDICACIÓN!$CO184&lt;&gt;"",[6]PDI_DES__DEDICACIÓN!$CO184&lt;&gt;0),[6]PDI_DES__DEDICACIÓN!$CO184,""),IF($A186="TOTAL",SUM(INDIRECT("BD4:BD"&amp;ROW()-1)),""))</f>
        <v/>
      </c>
      <c r="BE186" s="6" t="str">
        <f ca="1">IF(AND($A186&lt;&gt;"",$A186&lt;&gt;"TOTAL"),IF(AND([6]PDI_DES__DEDICACIÓN!$CQ184&lt;&gt;"",[6]PDI_DES__DEDICACIÓN!$CQ184&lt;&gt;0),[6]PDI_DES__DEDICACIÓN!$CQ184,""),IF($A186="TOTAL",SUM(INDIRECT("BE4:BE"&amp;ROW()-1)),""))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IF([6]PDI_DES__DEDICACIÓN!$B185&lt;&gt;"",[6]PDI_DES__DEDICACIÓN!$B185,IF(AND([6]PDI_DES__DEDICACIÓN!$B185="",[6]PDI_DES__DEDICACIÓN!$B186="",[6]PDI_DES__DEDICACIÓN!$B184=""),"","TOTAL"))</f>
        <v/>
      </c>
      <c r="B187" s="6" t="str">
        <f ca="1">IF(AND($A187&lt;&gt;"",$A187&lt;&gt;"TOTAL"),IF(AND([6]PDI_DES__DEDICACIÓN!$C185&lt;&gt;"",[6]PDI_DES__DEDICACIÓN!$C185&lt;&gt;0),[6]PDI_DES__DEDICACIÓN!$C185,""),IF($A187="TOTAL",SUM(INDIRECT("B4:B"&amp;ROW()-1)),""))</f>
        <v/>
      </c>
      <c r="C187" s="6" t="str">
        <f ca="1">IF(AND($A187&lt;&gt;"",$A187&lt;&gt;"TOTAL"),IF(AND([6]PDI_DES__DEDICACIÓN!$E185&lt;&gt;"",[6]PDI_DES__DEDICACIÓN!$E185&lt;&gt;0),[6]PDI_DES__DEDICACIÓN!$E185,""),IF($A187="TOTAL",SUM(INDIRECT("C4:C"&amp;ROW()-1)),""))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IF(AND($A187&lt;&gt;"",$A187&lt;&gt;"TOTAL"),IF(AND([6]PDI_DES__DEDICACIÓN!$H185&lt;&gt;"",[6]PDI_DES__DEDICACIÓN!$H185&lt;&gt;0),[6]PDI_DES__DEDICACIÓN!$H185,""),IF($A187="TOTAL",SUM(INDIRECT("E4:E"&amp;ROW()-1)),""))</f>
        <v/>
      </c>
      <c r="F187" s="6" t="str">
        <f ca="1">IF(AND($A187&lt;&gt;"",$A187&lt;&gt;"TOTAL"),IF(AND([6]PDI_DES__DEDICACIÓN!$J185&lt;&gt;"",[6]PDI_DES__DEDICACIÓN!$J185&lt;&gt;0),[6]PDI_DES__DEDICACIÓN!$J185,""),IF($A187="TOTAL",SUM(INDIRECT("F4:F"&amp;ROW()-1)),""))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IF(AND($A187&lt;&gt;"",$A187&lt;&gt;"TOTAL"),IF(AND([6]PDI_DES__DEDICACIÓN!$M185&lt;&gt;"",[6]PDI_DES__DEDICACIÓN!$M185&lt;&gt;0),[6]PDI_DES__DEDICACIÓN!$M185,""),IF($A187="TOTAL",SUM(INDIRECT("H4:H"&amp;ROW()-1)),""))</f>
        <v/>
      </c>
      <c r="I187" s="6" t="str">
        <f ca="1">IF(AND($A187&lt;&gt;"",$A187&lt;&gt;"TOTAL"),IF(AND([6]PDI_DES__DEDICACIÓN!$O185&lt;&gt;"",[6]PDI_DES__DEDICACIÓN!$O185&lt;&gt;0),[6]PDI_DES__DEDICACIÓN!$O185,""),IF($A187="TOTAL",SUM(INDIRECT("I4:I"&amp;ROW()-1)),""))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IF(AND($A187&lt;&gt;"",$A187&lt;&gt;"TOTAL"),IF(AND([6]PDI_DES__DEDICACIÓN!$R185&lt;&gt;"",[6]PDI_DES__DEDICACIÓN!$R185&lt;&gt;0),[6]PDI_DES__DEDICACIÓN!$R185,""),IF($A187="TOTAL",SUM(INDIRECT("K4:K"&amp;ROW()-1)),""))</f>
        <v/>
      </c>
      <c r="L187" s="6" t="str">
        <f ca="1">IF(AND($A187&lt;&gt;"",$A187&lt;&gt;"TOTAL"),IF(AND([6]PDI_DES__DEDICACIÓN!$T185&lt;&gt;"",[6]PDI_DES__DEDICACIÓN!$T185&lt;&gt;0),[6]PDI_DES__DEDICACIÓN!$T185,""),IF($A187="TOTAL",SUM(INDIRECT("L4:L"&amp;ROW()-1)),""))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IF(AND($A187&lt;&gt;"",$A187&lt;&gt;"TOTAL"),IF(AND([6]PDI_DES__DEDICACIÓN!$W185&lt;&gt;"",[6]PDI_DES__DEDICACIÓN!$W185&lt;&gt;0),[6]PDI_DES__DEDICACIÓN!$W185,""),IF($A187="TOTAL",SUM(INDIRECT("N4:N"&amp;ROW()-1)),""))</f>
        <v/>
      </c>
      <c r="O187" s="6" t="str">
        <f ca="1">IF(AND($A187&lt;&gt;"",$A187&lt;&gt;"TOTAL"),IF(AND([6]PDI_DES__DEDICACIÓN!$Y185&lt;&gt;"",[6]PDI_DES__DEDICACIÓN!$Y185&lt;&gt;0),[6]PDI_DES__DEDICACIÓN!$Y185,""),IF($A187="TOTAL",SUM(INDIRECT("O4:O"&amp;ROW()-1)),""))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IF(AND($A187&lt;&gt;"",$A187&lt;&gt;"TOTAL"),IF(AND([6]PDI_DES__DEDICACIÓN!$AB185&lt;&gt;"",[6]PDI_DES__DEDICACIÓN!$AB185&lt;&gt;0),[6]PDI_DES__DEDICACIÓN!$AB185,""),IF($A187="TOTAL",SUM(INDIRECT("Q4:Q"&amp;ROW()-1)),""))</f>
        <v/>
      </c>
      <c r="R187" s="6" t="str">
        <f ca="1">IF(AND($A187&lt;&gt;"",$A187&lt;&gt;"TOTAL"),IF(AND([6]PDI_DES__DEDICACIÓN!$AD185&lt;&gt;"",[6]PDI_DES__DEDICACIÓN!$AD185&lt;&gt;0),[6]PDI_DES__DEDICACIÓN!$AD185,""),IF($A187="TOTAL",SUM(INDIRECT("R4:R"&amp;ROW()-1)),""))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IF(AND($A187&lt;&gt;"",$A187&lt;&gt;"TOTAL"),IF(AND([6]PDI_DES__DEDICACIÓN!$AG185&lt;&gt;"",[6]PDI_DES__DEDICACIÓN!$AG185&lt;&gt;0),[6]PDI_DES__DEDICACIÓN!$AG185,""),IF($A187="TOTAL",SUM(INDIRECT("T4:T"&amp;ROW()-1)),""))</f>
        <v/>
      </c>
      <c r="U187" s="6" t="str">
        <f ca="1">IF(AND($A187&lt;&gt;"",$A187&lt;&gt;"TOTAL"),IF(AND([6]PDI_DES__DEDICACIÓN!$AI185&lt;&gt;"",[6]PDI_DES__DEDICACIÓN!$AI185&lt;&gt;0),[6]PDI_DES__DEDICACIÓN!$AI185,""),IF($A187="TOTAL",SUM(INDIRECT("U4:U"&amp;ROW()-1)),""))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IF(AND($A187&lt;&gt;"",$A187&lt;&gt;"TOTAL"),IF(AND([6]PDI_DES__DEDICACIÓN!$AL185&lt;&gt;"",[6]PDI_DES__DEDICACIÓN!$AL185&lt;&gt;0),[6]PDI_DES__DEDICACIÓN!$AL185,""),IF($A187="TOTAL",SUM(INDIRECT("W4:W"&amp;ROW()-1)),""))</f>
        <v/>
      </c>
      <c r="X187" s="6" t="str">
        <f ca="1">IF(AND($A187&lt;&gt;"",$A187&lt;&gt;"TOTAL"),IF(AND([6]PDI_DES__DEDICACIÓN!$AN185&lt;&gt;"",[6]PDI_DES__DEDICACIÓN!$AN185&lt;&gt;0),[6]PDI_DES__DEDICACIÓN!$AN185,""),IF($A187="TOTAL",SUM(INDIRECT("X4:X"&amp;ROW()-1)),""))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IF(AND($A187&lt;&gt;"",$A187&lt;&gt;"TOTAL"),IF(AND([6]PDI_DES__DEDICACIÓN!$AQ185&lt;&gt;"",[6]PDI_DES__DEDICACIÓN!$AQ185&lt;&gt;0),[6]PDI_DES__DEDICACIÓN!$AQ185,""),IF($A187="TOTAL",SUM(INDIRECT("Z4:Z"&amp;ROW()-1)),""))</f>
        <v/>
      </c>
      <c r="AA187" s="6" t="str">
        <f ca="1">IF(AND($A187&lt;&gt;"",$A187&lt;&gt;"TOTAL"),IF(AND([6]PDI_DES__DEDICACIÓN!$AS185&lt;&gt;"",[6]PDI_DES__DEDICACIÓN!$AS185&lt;&gt;0),[6]PDI_DES__DEDICACIÓN!$AS185,""),IF($A187="TOTAL",SUM(INDIRECT("AA4:AA"&amp;ROW()-1)),""))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IF(AND($A187&lt;&gt;"",$A187&lt;&gt;"TOTAL"),IF(AND([6]PDI_DES__DEDICACIÓN!$AV185&lt;&gt;"",[6]PDI_DES__DEDICACIÓN!$AV185&lt;&gt;0),[6]PDI_DES__DEDICACIÓN!$AV185,""),IF($A187="TOTAL",SUM(INDIRECT("AC4:AC"&amp;ROW()-1)),""))</f>
        <v/>
      </c>
      <c r="AD187" s="6" t="str">
        <f ca="1">IF(AND($A187&lt;&gt;"",$A187&lt;&gt;"TOTAL"),IF(AND([6]PDI_DES__DEDICACIÓN!$AX185&lt;&gt;"",[6]PDI_DES__DEDICACIÓN!$AX185&lt;&gt;0),[6]PDI_DES__DEDICACIÓN!$AX185,""),IF($A187="TOTAL",SUM(INDIRECT("AD4:AD"&amp;ROW()-1)),""))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IF(AND($A187&lt;&gt;"",$A187&lt;&gt;"TOTAL"),IF(AND([6]PDI_DES__DEDICACIÓN!$BA185&lt;&gt;"",[6]PDI_DES__DEDICACIÓN!$BA185&lt;&gt;0),[6]PDI_DES__DEDICACIÓN!$BA185,""),IF($A187="TOTAL",SUM(INDIRECT("AF4:AF"&amp;ROW()-1)),""))</f>
        <v/>
      </c>
      <c r="AG187" s="6" t="str">
        <f ca="1">IF(AND($A187&lt;&gt;"",$A187&lt;&gt;"TOTAL"),IF(AND([6]PDI_DES__DEDICACIÓN!$BC185&lt;&gt;"",[6]PDI_DES__DEDICACIÓN!$BC185&lt;&gt;0),[6]PDI_DES__DEDICACIÓN!$BC185,""),IF($A187="TOTAL",SUM(INDIRECT("AG4:AG"&amp;ROW()-1)),""))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IF(AND($A187&lt;&gt;"",$A187&lt;&gt;"TOTAL"),IF(AND([6]PDI_DES__DEDICACIÓN!$BF185&lt;&gt;"",[6]PDI_DES__DEDICACIÓN!$BF185&lt;&gt;0),[6]PDI_DES__DEDICACIÓN!$BF185,""),IF($A187="TOTAL",SUM(INDIRECT("AI4:AI"&amp;ROW()-1)),""))</f>
        <v/>
      </c>
      <c r="AJ187" s="6" t="str">
        <f ca="1">IF(AND($A187&lt;&gt;"",$A187&lt;&gt;"TOTAL"),IF(AND([6]PDI_DES__DEDICACIÓN!$BH185&lt;&gt;"",[6]PDI_DES__DEDICACIÓN!$BH185&lt;&gt;0),[6]PDI_DES__DEDICACIÓN!$BH185,""),IF($A187="TOTAL",SUM(INDIRECT("AJ4:AJ"&amp;ROW()-1)),""))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IF(AND($A187&lt;&gt;"",$A187&lt;&gt;"TOTAL"),IF(AND([6]PDI_DES__DEDICACIÓN!$BK185&lt;&gt;"",[6]PDI_DES__DEDICACIÓN!$BK185&lt;&gt;0),[6]PDI_DES__DEDICACIÓN!$BK185,""),IF($A187="TOTAL",SUM(INDIRECT("AL4:AL"&amp;ROW()-1)),""))</f>
        <v/>
      </c>
      <c r="AM187" s="6" t="str">
        <f ca="1">IF(AND($A187&lt;&gt;"",$A187&lt;&gt;"TOTAL"),IF(AND([6]PDI_DES__DEDICACIÓN!$BM185&lt;&gt;"",[6]PDI_DES__DEDICACIÓN!$BM185&lt;&gt;0),[6]PDI_DES__DEDICACIÓN!$BM185,""),IF($A187="TOTAL",SUM(INDIRECT("AM4:AM"&amp;ROW()-1)),""))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IF(AND($A187&lt;&gt;"",$A187&lt;&gt;"TOTAL"),IF(AND([6]PDI_DES__DEDICACIÓN!$BP185&lt;&gt;"",[6]PDI_DES__DEDICACIÓN!$BP185&lt;&gt;0),[6]PDI_DES__DEDICACIÓN!$BP185,""),IF($A187="TOTAL",SUM(INDIRECT("AO4:AO"&amp;ROW()-1)),""))</f>
        <v/>
      </c>
      <c r="AP187" s="6" t="str">
        <f ca="1">IF(AND($A187&lt;&gt;"",$A187&lt;&gt;"TOTAL"),IF(AND([6]PDI_DES__DEDICACIÓN!$BR185&lt;&gt;"",[6]PDI_DES__DEDICACIÓN!$BR185&lt;&gt;0),[6]PDI_DES__DEDICACIÓN!$BR185,""),IF($A187="TOTAL",SUM(INDIRECT("AP4:AP"&amp;ROW()-1)),""))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IF(AND($A187&lt;&gt;"",$A187&lt;&gt;"TOTAL"),IF(AND([6]PDI_DES__DEDICACIÓN!$BU185&lt;&gt;"",[6]PDI_DES__DEDICACIÓN!$BU185&lt;&gt;0),[6]PDI_DES__DEDICACIÓN!$BU185,""),IF($A187="TOTAL",SUM(INDIRECT("AR4:AR"&amp;ROW()-1)),""))</f>
        <v/>
      </c>
      <c r="AS187" s="6" t="str">
        <f ca="1">IF(AND($A187&lt;&gt;"",$A187&lt;&gt;"TOTAL"),IF(AND([6]PDI_DES__DEDICACIÓN!$BW185&lt;&gt;"",[6]PDI_DES__DEDICACIÓN!$BW185&lt;&gt;0),[6]PDI_DES__DEDICACIÓN!$BW185,""),IF($A187="TOTAL",SUM(INDIRECT("AS4:AS"&amp;ROW()-1)),""))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IF(AND($A187&lt;&gt;"",$A187&lt;&gt;"TOTAL"),IF(AND([6]PDI_DES__DEDICACIÓN!$BZ185&lt;&gt;"",[6]PDI_DES__DEDICACIÓN!$BZ185&lt;&gt;0),[6]PDI_DES__DEDICACIÓN!$BZ185,""),IF($A187="TOTAL",SUM(INDIRECT("AU4:AU"&amp;ROW()-1)),""))</f>
        <v/>
      </c>
      <c r="AV187" s="6" t="str">
        <f ca="1">IF(AND($A187&lt;&gt;"",$A187&lt;&gt;"TOTAL"),IF(AND([6]PDI_DES__DEDICACIÓN!$CB185&lt;&gt;"",[6]PDI_DES__DEDICACIÓN!$CB185&lt;&gt;0),[6]PDI_DES__DEDICACIÓN!$CB185,""),IF($A187="TOTAL",SUM(INDIRECT("AV4:AV"&amp;ROW()-1)),""))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IF(AND($A187&lt;&gt;"",$A187&lt;&gt;"TOTAL"),IF(AND([6]PDI_DES__DEDICACIÓN!$CE185&lt;&gt;"",[6]PDI_DES__DEDICACIÓN!$CE185&lt;&gt;0),[6]PDI_DES__DEDICACIÓN!$CE185,""),IF($A187="TOTAL",SUM(INDIRECT("AX4:AX"&amp;ROW()-1)),""))</f>
        <v/>
      </c>
      <c r="AY187" s="6" t="str">
        <f ca="1">IF(AND($A187&lt;&gt;"",$A187&lt;&gt;"TOTAL"),IF(AND([6]PDI_DES__DEDICACIÓN!$CG185&lt;&gt;"",[6]PDI_DES__DEDICACIÓN!$CG185&lt;&gt;0),[6]PDI_DES__DEDICACIÓN!$CG185,""),IF($A187="TOTAL",SUM(INDIRECT("AY4:AY"&amp;ROW()-1)),""))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IF(AND($A187&lt;&gt;"",$A187&lt;&gt;"TOTAL"),IF(AND([6]PDI_DES__DEDICACIÓN!$CJ185&lt;&gt;"",[6]PDI_DES__DEDICACIÓN!$CJ185&lt;&gt;0),[6]PDI_DES__DEDICACIÓN!$CJ185,""),IF($A187="TOTAL",SUM(INDIRECT("BA4:BA"&amp;ROW()-1)),""))</f>
        <v/>
      </c>
      <c r="BB187" s="6" t="str">
        <f ca="1">IF(AND($A187&lt;&gt;"",$A187&lt;&gt;"TOTAL"),IF(AND([6]PDI_DES__DEDICACIÓN!$CL185&lt;&gt;"",[6]PDI_DES__DEDICACIÓN!$CL185&lt;&gt;0),[6]PDI_DES__DEDICACIÓN!$CL185,""),IF($A187="TOTAL",SUM(INDIRECT("BB4:BB"&amp;ROW()-1)),""))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IF(AND($A187&lt;&gt;"",$A187&lt;&gt;"TOTAL"),IF(AND([6]PDI_DES__DEDICACIÓN!$CO185&lt;&gt;"",[6]PDI_DES__DEDICACIÓN!$CO185&lt;&gt;0),[6]PDI_DES__DEDICACIÓN!$CO185,""),IF($A187="TOTAL",SUM(INDIRECT("BD4:BD"&amp;ROW()-1)),""))</f>
        <v/>
      </c>
      <c r="BE187" s="6" t="str">
        <f ca="1">IF(AND($A187&lt;&gt;"",$A187&lt;&gt;"TOTAL"),IF(AND([6]PDI_DES__DEDICACIÓN!$CQ185&lt;&gt;"",[6]PDI_DES__DEDICACIÓN!$CQ185&lt;&gt;0),[6]PDI_DES__DEDICACIÓN!$CQ185,""),IF($A187="TOTAL",SUM(INDIRECT("BE4:BE"&amp;ROW()-1)),""))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IF([6]PDI_DES__DEDICACIÓN!$B186&lt;&gt;"",[6]PDI_DES__DEDICACIÓN!$B186,IF(AND([6]PDI_DES__DEDICACIÓN!$B186="",[6]PDI_DES__DEDICACIÓN!$B187="",[6]PDI_DES__DEDICACIÓN!$B185=""),"","TOTAL"))</f>
        <v/>
      </c>
      <c r="B188" s="6" t="str">
        <f ca="1">IF(AND($A188&lt;&gt;"",$A188&lt;&gt;"TOTAL"),IF(AND([6]PDI_DES__DEDICACIÓN!$C186&lt;&gt;"",[6]PDI_DES__DEDICACIÓN!$C186&lt;&gt;0),[6]PDI_DES__DEDICACIÓN!$C186,""),IF($A188="TOTAL",SUM(INDIRECT("B4:B"&amp;ROW()-1)),""))</f>
        <v/>
      </c>
      <c r="C188" s="6" t="str">
        <f ca="1">IF(AND($A188&lt;&gt;"",$A188&lt;&gt;"TOTAL"),IF(AND([6]PDI_DES__DEDICACIÓN!$E186&lt;&gt;"",[6]PDI_DES__DEDICACIÓN!$E186&lt;&gt;0),[6]PDI_DES__DEDICACIÓN!$E186,""),IF($A188="TOTAL",SUM(INDIRECT("C4:C"&amp;ROW()-1)),""))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IF(AND($A188&lt;&gt;"",$A188&lt;&gt;"TOTAL"),IF(AND([6]PDI_DES__DEDICACIÓN!$H186&lt;&gt;"",[6]PDI_DES__DEDICACIÓN!$H186&lt;&gt;0),[6]PDI_DES__DEDICACIÓN!$H186,""),IF($A188="TOTAL",SUM(INDIRECT("E4:E"&amp;ROW()-1)),""))</f>
        <v/>
      </c>
      <c r="F188" s="6" t="str">
        <f ca="1">IF(AND($A188&lt;&gt;"",$A188&lt;&gt;"TOTAL"),IF(AND([6]PDI_DES__DEDICACIÓN!$J186&lt;&gt;"",[6]PDI_DES__DEDICACIÓN!$J186&lt;&gt;0),[6]PDI_DES__DEDICACIÓN!$J186,""),IF($A188="TOTAL",SUM(INDIRECT("F4:F"&amp;ROW()-1)),""))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IF(AND($A188&lt;&gt;"",$A188&lt;&gt;"TOTAL"),IF(AND([6]PDI_DES__DEDICACIÓN!$M186&lt;&gt;"",[6]PDI_DES__DEDICACIÓN!$M186&lt;&gt;0),[6]PDI_DES__DEDICACIÓN!$M186,""),IF($A188="TOTAL",SUM(INDIRECT("H4:H"&amp;ROW()-1)),""))</f>
        <v/>
      </c>
      <c r="I188" s="6" t="str">
        <f ca="1">IF(AND($A188&lt;&gt;"",$A188&lt;&gt;"TOTAL"),IF(AND([6]PDI_DES__DEDICACIÓN!$O186&lt;&gt;"",[6]PDI_DES__DEDICACIÓN!$O186&lt;&gt;0),[6]PDI_DES__DEDICACIÓN!$O186,""),IF($A188="TOTAL",SUM(INDIRECT("I4:I"&amp;ROW()-1)),""))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IF(AND($A188&lt;&gt;"",$A188&lt;&gt;"TOTAL"),IF(AND([6]PDI_DES__DEDICACIÓN!$R186&lt;&gt;"",[6]PDI_DES__DEDICACIÓN!$R186&lt;&gt;0),[6]PDI_DES__DEDICACIÓN!$R186,""),IF($A188="TOTAL",SUM(INDIRECT("K4:K"&amp;ROW()-1)),""))</f>
        <v/>
      </c>
      <c r="L188" s="6" t="str">
        <f ca="1">IF(AND($A188&lt;&gt;"",$A188&lt;&gt;"TOTAL"),IF(AND([6]PDI_DES__DEDICACIÓN!$T186&lt;&gt;"",[6]PDI_DES__DEDICACIÓN!$T186&lt;&gt;0),[6]PDI_DES__DEDICACIÓN!$T186,""),IF($A188="TOTAL",SUM(INDIRECT("L4:L"&amp;ROW()-1)),""))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IF(AND($A188&lt;&gt;"",$A188&lt;&gt;"TOTAL"),IF(AND([6]PDI_DES__DEDICACIÓN!$W186&lt;&gt;"",[6]PDI_DES__DEDICACIÓN!$W186&lt;&gt;0),[6]PDI_DES__DEDICACIÓN!$W186,""),IF($A188="TOTAL",SUM(INDIRECT("N4:N"&amp;ROW()-1)),""))</f>
        <v/>
      </c>
      <c r="O188" s="6" t="str">
        <f ca="1">IF(AND($A188&lt;&gt;"",$A188&lt;&gt;"TOTAL"),IF(AND([6]PDI_DES__DEDICACIÓN!$Y186&lt;&gt;"",[6]PDI_DES__DEDICACIÓN!$Y186&lt;&gt;0),[6]PDI_DES__DEDICACIÓN!$Y186,""),IF($A188="TOTAL",SUM(INDIRECT("O4:O"&amp;ROW()-1)),""))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IF(AND($A188&lt;&gt;"",$A188&lt;&gt;"TOTAL"),IF(AND([6]PDI_DES__DEDICACIÓN!$AB186&lt;&gt;"",[6]PDI_DES__DEDICACIÓN!$AB186&lt;&gt;0),[6]PDI_DES__DEDICACIÓN!$AB186,""),IF($A188="TOTAL",SUM(INDIRECT("Q4:Q"&amp;ROW()-1)),""))</f>
        <v/>
      </c>
      <c r="R188" s="6" t="str">
        <f ca="1">IF(AND($A188&lt;&gt;"",$A188&lt;&gt;"TOTAL"),IF(AND([6]PDI_DES__DEDICACIÓN!$AD186&lt;&gt;"",[6]PDI_DES__DEDICACIÓN!$AD186&lt;&gt;0),[6]PDI_DES__DEDICACIÓN!$AD186,""),IF($A188="TOTAL",SUM(INDIRECT("R4:R"&amp;ROW()-1)),""))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IF(AND($A188&lt;&gt;"",$A188&lt;&gt;"TOTAL"),IF(AND([6]PDI_DES__DEDICACIÓN!$AG186&lt;&gt;"",[6]PDI_DES__DEDICACIÓN!$AG186&lt;&gt;0),[6]PDI_DES__DEDICACIÓN!$AG186,""),IF($A188="TOTAL",SUM(INDIRECT("T4:T"&amp;ROW()-1)),""))</f>
        <v/>
      </c>
      <c r="U188" s="6" t="str">
        <f ca="1">IF(AND($A188&lt;&gt;"",$A188&lt;&gt;"TOTAL"),IF(AND([6]PDI_DES__DEDICACIÓN!$AI186&lt;&gt;"",[6]PDI_DES__DEDICACIÓN!$AI186&lt;&gt;0),[6]PDI_DES__DEDICACIÓN!$AI186,""),IF($A188="TOTAL",SUM(INDIRECT("U4:U"&amp;ROW()-1)),""))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IF(AND($A188&lt;&gt;"",$A188&lt;&gt;"TOTAL"),IF(AND([6]PDI_DES__DEDICACIÓN!$AL186&lt;&gt;"",[6]PDI_DES__DEDICACIÓN!$AL186&lt;&gt;0),[6]PDI_DES__DEDICACIÓN!$AL186,""),IF($A188="TOTAL",SUM(INDIRECT("W4:W"&amp;ROW()-1)),""))</f>
        <v/>
      </c>
      <c r="X188" s="6" t="str">
        <f ca="1">IF(AND($A188&lt;&gt;"",$A188&lt;&gt;"TOTAL"),IF(AND([6]PDI_DES__DEDICACIÓN!$AN186&lt;&gt;"",[6]PDI_DES__DEDICACIÓN!$AN186&lt;&gt;0),[6]PDI_DES__DEDICACIÓN!$AN186,""),IF($A188="TOTAL",SUM(INDIRECT("X4:X"&amp;ROW()-1)),""))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IF(AND($A188&lt;&gt;"",$A188&lt;&gt;"TOTAL"),IF(AND([6]PDI_DES__DEDICACIÓN!$AQ186&lt;&gt;"",[6]PDI_DES__DEDICACIÓN!$AQ186&lt;&gt;0),[6]PDI_DES__DEDICACIÓN!$AQ186,""),IF($A188="TOTAL",SUM(INDIRECT("Z4:Z"&amp;ROW()-1)),""))</f>
        <v/>
      </c>
      <c r="AA188" s="6" t="str">
        <f ca="1">IF(AND($A188&lt;&gt;"",$A188&lt;&gt;"TOTAL"),IF(AND([6]PDI_DES__DEDICACIÓN!$AS186&lt;&gt;"",[6]PDI_DES__DEDICACIÓN!$AS186&lt;&gt;0),[6]PDI_DES__DEDICACIÓN!$AS186,""),IF($A188="TOTAL",SUM(INDIRECT("AA4:AA"&amp;ROW()-1)),""))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IF(AND($A188&lt;&gt;"",$A188&lt;&gt;"TOTAL"),IF(AND([6]PDI_DES__DEDICACIÓN!$AV186&lt;&gt;"",[6]PDI_DES__DEDICACIÓN!$AV186&lt;&gt;0),[6]PDI_DES__DEDICACIÓN!$AV186,""),IF($A188="TOTAL",SUM(INDIRECT("AC4:AC"&amp;ROW()-1)),""))</f>
        <v/>
      </c>
      <c r="AD188" s="6" t="str">
        <f ca="1">IF(AND($A188&lt;&gt;"",$A188&lt;&gt;"TOTAL"),IF(AND([6]PDI_DES__DEDICACIÓN!$AX186&lt;&gt;"",[6]PDI_DES__DEDICACIÓN!$AX186&lt;&gt;0),[6]PDI_DES__DEDICACIÓN!$AX186,""),IF($A188="TOTAL",SUM(INDIRECT("AD4:AD"&amp;ROW()-1)),""))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IF(AND($A188&lt;&gt;"",$A188&lt;&gt;"TOTAL"),IF(AND([6]PDI_DES__DEDICACIÓN!$BA186&lt;&gt;"",[6]PDI_DES__DEDICACIÓN!$BA186&lt;&gt;0),[6]PDI_DES__DEDICACIÓN!$BA186,""),IF($A188="TOTAL",SUM(INDIRECT("AF4:AF"&amp;ROW()-1)),""))</f>
        <v/>
      </c>
      <c r="AG188" s="6" t="str">
        <f ca="1">IF(AND($A188&lt;&gt;"",$A188&lt;&gt;"TOTAL"),IF(AND([6]PDI_DES__DEDICACIÓN!$BC186&lt;&gt;"",[6]PDI_DES__DEDICACIÓN!$BC186&lt;&gt;0),[6]PDI_DES__DEDICACIÓN!$BC186,""),IF($A188="TOTAL",SUM(INDIRECT("AG4:AG"&amp;ROW()-1)),""))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IF(AND($A188&lt;&gt;"",$A188&lt;&gt;"TOTAL"),IF(AND([6]PDI_DES__DEDICACIÓN!$BF186&lt;&gt;"",[6]PDI_DES__DEDICACIÓN!$BF186&lt;&gt;0),[6]PDI_DES__DEDICACIÓN!$BF186,""),IF($A188="TOTAL",SUM(INDIRECT("AI4:AI"&amp;ROW()-1)),""))</f>
        <v/>
      </c>
      <c r="AJ188" s="6" t="str">
        <f ca="1">IF(AND($A188&lt;&gt;"",$A188&lt;&gt;"TOTAL"),IF(AND([6]PDI_DES__DEDICACIÓN!$BH186&lt;&gt;"",[6]PDI_DES__DEDICACIÓN!$BH186&lt;&gt;0),[6]PDI_DES__DEDICACIÓN!$BH186,""),IF($A188="TOTAL",SUM(INDIRECT("AJ4:AJ"&amp;ROW()-1)),""))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IF(AND($A188&lt;&gt;"",$A188&lt;&gt;"TOTAL"),IF(AND([6]PDI_DES__DEDICACIÓN!$BK186&lt;&gt;"",[6]PDI_DES__DEDICACIÓN!$BK186&lt;&gt;0),[6]PDI_DES__DEDICACIÓN!$BK186,""),IF($A188="TOTAL",SUM(INDIRECT("AL4:AL"&amp;ROW()-1)),""))</f>
        <v/>
      </c>
      <c r="AM188" s="6" t="str">
        <f ca="1">IF(AND($A188&lt;&gt;"",$A188&lt;&gt;"TOTAL"),IF(AND([6]PDI_DES__DEDICACIÓN!$BM186&lt;&gt;"",[6]PDI_DES__DEDICACIÓN!$BM186&lt;&gt;0),[6]PDI_DES__DEDICACIÓN!$BM186,""),IF($A188="TOTAL",SUM(INDIRECT("AM4:AM"&amp;ROW()-1)),""))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IF(AND($A188&lt;&gt;"",$A188&lt;&gt;"TOTAL"),IF(AND([6]PDI_DES__DEDICACIÓN!$BP186&lt;&gt;"",[6]PDI_DES__DEDICACIÓN!$BP186&lt;&gt;0),[6]PDI_DES__DEDICACIÓN!$BP186,""),IF($A188="TOTAL",SUM(INDIRECT("AO4:AO"&amp;ROW()-1)),""))</f>
        <v/>
      </c>
      <c r="AP188" s="6" t="str">
        <f ca="1">IF(AND($A188&lt;&gt;"",$A188&lt;&gt;"TOTAL"),IF(AND([6]PDI_DES__DEDICACIÓN!$BR186&lt;&gt;"",[6]PDI_DES__DEDICACIÓN!$BR186&lt;&gt;0),[6]PDI_DES__DEDICACIÓN!$BR186,""),IF($A188="TOTAL",SUM(INDIRECT("AP4:AP"&amp;ROW()-1)),""))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IF(AND($A188&lt;&gt;"",$A188&lt;&gt;"TOTAL"),IF(AND([6]PDI_DES__DEDICACIÓN!$BU186&lt;&gt;"",[6]PDI_DES__DEDICACIÓN!$BU186&lt;&gt;0),[6]PDI_DES__DEDICACIÓN!$BU186,""),IF($A188="TOTAL",SUM(INDIRECT("AR4:AR"&amp;ROW()-1)),""))</f>
        <v/>
      </c>
      <c r="AS188" s="6" t="str">
        <f ca="1">IF(AND($A188&lt;&gt;"",$A188&lt;&gt;"TOTAL"),IF(AND([6]PDI_DES__DEDICACIÓN!$BW186&lt;&gt;"",[6]PDI_DES__DEDICACIÓN!$BW186&lt;&gt;0),[6]PDI_DES__DEDICACIÓN!$BW186,""),IF($A188="TOTAL",SUM(INDIRECT("AS4:AS"&amp;ROW()-1)),""))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IF(AND($A188&lt;&gt;"",$A188&lt;&gt;"TOTAL"),IF(AND([6]PDI_DES__DEDICACIÓN!$BZ186&lt;&gt;"",[6]PDI_DES__DEDICACIÓN!$BZ186&lt;&gt;0),[6]PDI_DES__DEDICACIÓN!$BZ186,""),IF($A188="TOTAL",SUM(INDIRECT("AU4:AU"&amp;ROW()-1)),""))</f>
        <v/>
      </c>
      <c r="AV188" s="6" t="str">
        <f ca="1">IF(AND($A188&lt;&gt;"",$A188&lt;&gt;"TOTAL"),IF(AND([6]PDI_DES__DEDICACIÓN!$CB186&lt;&gt;"",[6]PDI_DES__DEDICACIÓN!$CB186&lt;&gt;0),[6]PDI_DES__DEDICACIÓN!$CB186,""),IF($A188="TOTAL",SUM(INDIRECT("AV4:AV"&amp;ROW()-1)),""))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IF(AND($A188&lt;&gt;"",$A188&lt;&gt;"TOTAL"),IF(AND([6]PDI_DES__DEDICACIÓN!$CE186&lt;&gt;"",[6]PDI_DES__DEDICACIÓN!$CE186&lt;&gt;0),[6]PDI_DES__DEDICACIÓN!$CE186,""),IF($A188="TOTAL",SUM(INDIRECT("AX4:AX"&amp;ROW()-1)),""))</f>
        <v/>
      </c>
      <c r="AY188" s="6" t="str">
        <f ca="1">IF(AND($A188&lt;&gt;"",$A188&lt;&gt;"TOTAL"),IF(AND([6]PDI_DES__DEDICACIÓN!$CG186&lt;&gt;"",[6]PDI_DES__DEDICACIÓN!$CG186&lt;&gt;0),[6]PDI_DES__DEDICACIÓN!$CG186,""),IF($A188="TOTAL",SUM(INDIRECT("AY4:AY"&amp;ROW()-1)),""))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IF(AND($A188&lt;&gt;"",$A188&lt;&gt;"TOTAL"),IF(AND([6]PDI_DES__DEDICACIÓN!$CJ186&lt;&gt;"",[6]PDI_DES__DEDICACIÓN!$CJ186&lt;&gt;0),[6]PDI_DES__DEDICACIÓN!$CJ186,""),IF($A188="TOTAL",SUM(INDIRECT("BA4:BA"&amp;ROW()-1)),""))</f>
        <v/>
      </c>
      <c r="BB188" s="6" t="str">
        <f ca="1">IF(AND($A188&lt;&gt;"",$A188&lt;&gt;"TOTAL"),IF(AND([6]PDI_DES__DEDICACIÓN!$CL186&lt;&gt;"",[6]PDI_DES__DEDICACIÓN!$CL186&lt;&gt;0),[6]PDI_DES__DEDICACIÓN!$CL186,""),IF($A188="TOTAL",SUM(INDIRECT("BB4:BB"&amp;ROW()-1)),""))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IF(AND($A188&lt;&gt;"",$A188&lt;&gt;"TOTAL"),IF(AND([6]PDI_DES__DEDICACIÓN!$CO186&lt;&gt;"",[6]PDI_DES__DEDICACIÓN!$CO186&lt;&gt;0),[6]PDI_DES__DEDICACIÓN!$CO186,""),IF($A188="TOTAL",SUM(INDIRECT("BD4:BD"&amp;ROW()-1)),""))</f>
        <v/>
      </c>
      <c r="BE188" s="6" t="str">
        <f ca="1">IF(AND($A188&lt;&gt;"",$A188&lt;&gt;"TOTAL"),IF(AND([6]PDI_DES__DEDICACIÓN!$CQ186&lt;&gt;"",[6]PDI_DES__DEDICACIÓN!$CQ186&lt;&gt;0),[6]PDI_DES__DEDICACIÓN!$CQ186,""),IF($A188="TOTAL",SUM(INDIRECT("BE4:BE"&amp;ROW()-1)),""))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IF([6]PDI_DES__DEDICACIÓN!$B187&lt;&gt;"",[6]PDI_DES__DEDICACIÓN!$B187,IF(AND([6]PDI_DES__DEDICACIÓN!$B187="",[6]PDI_DES__DEDICACIÓN!$B188="",[6]PDI_DES__DEDICACIÓN!$B186=""),"","TOTAL"))</f>
        <v/>
      </c>
      <c r="B189" s="6" t="str">
        <f ca="1">IF(AND($A189&lt;&gt;"",$A189&lt;&gt;"TOTAL"),IF(AND([6]PDI_DES__DEDICACIÓN!$C187&lt;&gt;"",[6]PDI_DES__DEDICACIÓN!$C187&lt;&gt;0),[6]PDI_DES__DEDICACIÓN!$C187,""),IF($A189="TOTAL",SUM(INDIRECT("B4:B"&amp;ROW()-1)),""))</f>
        <v/>
      </c>
      <c r="C189" s="6" t="str">
        <f ca="1">IF(AND($A189&lt;&gt;"",$A189&lt;&gt;"TOTAL"),IF(AND([6]PDI_DES__DEDICACIÓN!$E187&lt;&gt;"",[6]PDI_DES__DEDICACIÓN!$E187&lt;&gt;0),[6]PDI_DES__DEDICACIÓN!$E187,""),IF($A189="TOTAL",SUM(INDIRECT("C4:C"&amp;ROW()-1)),""))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IF(AND($A189&lt;&gt;"",$A189&lt;&gt;"TOTAL"),IF(AND([6]PDI_DES__DEDICACIÓN!$H187&lt;&gt;"",[6]PDI_DES__DEDICACIÓN!$H187&lt;&gt;0),[6]PDI_DES__DEDICACIÓN!$H187,""),IF($A189="TOTAL",SUM(INDIRECT("E4:E"&amp;ROW()-1)),""))</f>
        <v/>
      </c>
      <c r="F189" s="6" t="str">
        <f ca="1">IF(AND($A189&lt;&gt;"",$A189&lt;&gt;"TOTAL"),IF(AND([6]PDI_DES__DEDICACIÓN!$J187&lt;&gt;"",[6]PDI_DES__DEDICACIÓN!$J187&lt;&gt;0),[6]PDI_DES__DEDICACIÓN!$J187,""),IF($A189="TOTAL",SUM(INDIRECT("F4:F"&amp;ROW()-1)),""))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IF(AND($A189&lt;&gt;"",$A189&lt;&gt;"TOTAL"),IF(AND([6]PDI_DES__DEDICACIÓN!$M187&lt;&gt;"",[6]PDI_DES__DEDICACIÓN!$M187&lt;&gt;0),[6]PDI_DES__DEDICACIÓN!$M187,""),IF($A189="TOTAL",SUM(INDIRECT("H4:H"&amp;ROW()-1)),""))</f>
        <v/>
      </c>
      <c r="I189" s="6" t="str">
        <f ca="1">IF(AND($A189&lt;&gt;"",$A189&lt;&gt;"TOTAL"),IF(AND([6]PDI_DES__DEDICACIÓN!$O187&lt;&gt;"",[6]PDI_DES__DEDICACIÓN!$O187&lt;&gt;0),[6]PDI_DES__DEDICACIÓN!$O187,""),IF($A189="TOTAL",SUM(INDIRECT("I4:I"&amp;ROW()-1)),""))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IF(AND($A189&lt;&gt;"",$A189&lt;&gt;"TOTAL"),IF(AND([6]PDI_DES__DEDICACIÓN!$R187&lt;&gt;"",[6]PDI_DES__DEDICACIÓN!$R187&lt;&gt;0),[6]PDI_DES__DEDICACIÓN!$R187,""),IF($A189="TOTAL",SUM(INDIRECT("K4:K"&amp;ROW()-1)),""))</f>
        <v/>
      </c>
      <c r="L189" s="6" t="str">
        <f ca="1">IF(AND($A189&lt;&gt;"",$A189&lt;&gt;"TOTAL"),IF(AND([6]PDI_DES__DEDICACIÓN!$T187&lt;&gt;"",[6]PDI_DES__DEDICACIÓN!$T187&lt;&gt;0),[6]PDI_DES__DEDICACIÓN!$T187,""),IF($A189="TOTAL",SUM(INDIRECT("L4:L"&amp;ROW()-1)),""))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IF(AND($A189&lt;&gt;"",$A189&lt;&gt;"TOTAL"),IF(AND([6]PDI_DES__DEDICACIÓN!$W187&lt;&gt;"",[6]PDI_DES__DEDICACIÓN!$W187&lt;&gt;0),[6]PDI_DES__DEDICACIÓN!$W187,""),IF($A189="TOTAL",SUM(INDIRECT("N4:N"&amp;ROW()-1)),""))</f>
        <v/>
      </c>
      <c r="O189" s="6" t="str">
        <f ca="1">IF(AND($A189&lt;&gt;"",$A189&lt;&gt;"TOTAL"),IF(AND([6]PDI_DES__DEDICACIÓN!$Y187&lt;&gt;"",[6]PDI_DES__DEDICACIÓN!$Y187&lt;&gt;0),[6]PDI_DES__DEDICACIÓN!$Y187,""),IF($A189="TOTAL",SUM(INDIRECT("O4:O"&amp;ROW()-1)),""))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IF(AND($A189&lt;&gt;"",$A189&lt;&gt;"TOTAL"),IF(AND([6]PDI_DES__DEDICACIÓN!$AB187&lt;&gt;"",[6]PDI_DES__DEDICACIÓN!$AB187&lt;&gt;0),[6]PDI_DES__DEDICACIÓN!$AB187,""),IF($A189="TOTAL",SUM(INDIRECT("Q4:Q"&amp;ROW()-1)),""))</f>
        <v/>
      </c>
      <c r="R189" s="6" t="str">
        <f ca="1">IF(AND($A189&lt;&gt;"",$A189&lt;&gt;"TOTAL"),IF(AND([6]PDI_DES__DEDICACIÓN!$AD187&lt;&gt;"",[6]PDI_DES__DEDICACIÓN!$AD187&lt;&gt;0),[6]PDI_DES__DEDICACIÓN!$AD187,""),IF($A189="TOTAL",SUM(INDIRECT("R4:R"&amp;ROW()-1)),""))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IF(AND($A189&lt;&gt;"",$A189&lt;&gt;"TOTAL"),IF(AND([6]PDI_DES__DEDICACIÓN!$AG187&lt;&gt;"",[6]PDI_DES__DEDICACIÓN!$AG187&lt;&gt;0),[6]PDI_DES__DEDICACIÓN!$AG187,""),IF($A189="TOTAL",SUM(INDIRECT("T4:T"&amp;ROW()-1)),""))</f>
        <v/>
      </c>
      <c r="U189" s="6" t="str">
        <f ca="1">IF(AND($A189&lt;&gt;"",$A189&lt;&gt;"TOTAL"),IF(AND([6]PDI_DES__DEDICACIÓN!$AI187&lt;&gt;"",[6]PDI_DES__DEDICACIÓN!$AI187&lt;&gt;0),[6]PDI_DES__DEDICACIÓN!$AI187,""),IF($A189="TOTAL",SUM(INDIRECT("U4:U"&amp;ROW()-1)),""))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IF(AND($A189&lt;&gt;"",$A189&lt;&gt;"TOTAL"),IF(AND([6]PDI_DES__DEDICACIÓN!$AL187&lt;&gt;"",[6]PDI_DES__DEDICACIÓN!$AL187&lt;&gt;0),[6]PDI_DES__DEDICACIÓN!$AL187,""),IF($A189="TOTAL",SUM(INDIRECT("W4:W"&amp;ROW()-1)),""))</f>
        <v/>
      </c>
      <c r="X189" s="6" t="str">
        <f ca="1">IF(AND($A189&lt;&gt;"",$A189&lt;&gt;"TOTAL"),IF(AND([6]PDI_DES__DEDICACIÓN!$AN187&lt;&gt;"",[6]PDI_DES__DEDICACIÓN!$AN187&lt;&gt;0),[6]PDI_DES__DEDICACIÓN!$AN187,""),IF($A189="TOTAL",SUM(INDIRECT("X4:X"&amp;ROW()-1)),""))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IF(AND($A189&lt;&gt;"",$A189&lt;&gt;"TOTAL"),IF(AND([6]PDI_DES__DEDICACIÓN!$AQ187&lt;&gt;"",[6]PDI_DES__DEDICACIÓN!$AQ187&lt;&gt;0),[6]PDI_DES__DEDICACIÓN!$AQ187,""),IF($A189="TOTAL",SUM(INDIRECT("Z4:Z"&amp;ROW()-1)),""))</f>
        <v/>
      </c>
      <c r="AA189" s="6" t="str">
        <f ca="1">IF(AND($A189&lt;&gt;"",$A189&lt;&gt;"TOTAL"),IF(AND([6]PDI_DES__DEDICACIÓN!$AS187&lt;&gt;"",[6]PDI_DES__DEDICACIÓN!$AS187&lt;&gt;0),[6]PDI_DES__DEDICACIÓN!$AS187,""),IF($A189="TOTAL",SUM(INDIRECT("AA4:AA"&amp;ROW()-1)),""))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IF(AND($A189&lt;&gt;"",$A189&lt;&gt;"TOTAL"),IF(AND([6]PDI_DES__DEDICACIÓN!$AV187&lt;&gt;"",[6]PDI_DES__DEDICACIÓN!$AV187&lt;&gt;0),[6]PDI_DES__DEDICACIÓN!$AV187,""),IF($A189="TOTAL",SUM(INDIRECT("AC4:AC"&amp;ROW()-1)),""))</f>
        <v/>
      </c>
      <c r="AD189" s="6" t="str">
        <f ca="1">IF(AND($A189&lt;&gt;"",$A189&lt;&gt;"TOTAL"),IF(AND([6]PDI_DES__DEDICACIÓN!$AX187&lt;&gt;"",[6]PDI_DES__DEDICACIÓN!$AX187&lt;&gt;0),[6]PDI_DES__DEDICACIÓN!$AX187,""),IF($A189="TOTAL",SUM(INDIRECT("AD4:AD"&amp;ROW()-1)),""))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IF(AND($A189&lt;&gt;"",$A189&lt;&gt;"TOTAL"),IF(AND([6]PDI_DES__DEDICACIÓN!$BA187&lt;&gt;"",[6]PDI_DES__DEDICACIÓN!$BA187&lt;&gt;0),[6]PDI_DES__DEDICACIÓN!$BA187,""),IF($A189="TOTAL",SUM(INDIRECT("AF4:AF"&amp;ROW()-1)),""))</f>
        <v/>
      </c>
      <c r="AG189" s="6" t="str">
        <f ca="1">IF(AND($A189&lt;&gt;"",$A189&lt;&gt;"TOTAL"),IF(AND([6]PDI_DES__DEDICACIÓN!$BC187&lt;&gt;"",[6]PDI_DES__DEDICACIÓN!$BC187&lt;&gt;0),[6]PDI_DES__DEDICACIÓN!$BC187,""),IF($A189="TOTAL",SUM(INDIRECT("AG4:AG"&amp;ROW()-1)),""))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IF(AND($A189&lt;&gt;"",$A189&lt;&gt;"TOTAL"),IF(AND([6]PDI_DES__DEDICACIÓN!$BF187&lt;&gt;"",[6]PDI_DES__DEDICACIÓN!$BF187&lt;&gt;0),[6]PDI_DES__DEDICACIÓN!$BF187,""),IF($A189="TOTAL",SUM(INDIRECT("AI4:AI"&amp;ROW()-1)),""))</f>
        <v/>
      </c>
      <c r="AJ189" s="6" t="str">
        <f ca="1">IF(AND($A189&lt;&gt;"",$A189&lt;&gt;"TOTAL"),IF(AND([6]PDI_DES__DEDICACIÓN!$BH187&lt;&gt;"",[6]PDI_DES__DEDICACIÓN!$BH187&lt;&gt;0),[6]PDI_DES__DEDICACIÓN!$BH187,""),IF($A189="TOTAL",SUM(INDIRECT("AJ4:AJ"&amp;ROW()-1)),""))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IF(AND($A189&lt;&gt;"",$A189&lt;&gt;"TOTAL"),IF(AND([6]PDI_DES__DEDICACIÓN!$BK187&lt;&gt;"",[6]PDI_DES__DEDICACIÓN!$BK187&lt;&gt;0),[6]PDI_DES__DEDICACIÓN!$BK187,""),IF($A189="TOTAL",SUM(INDIRECT("AL4:AL"&amp;ROW()-1)),""))</f>
        <v/>
      </c>
      <c r="AM189" s="6" t="str">
        <f ca="1">IF(AND($A189&lt;&gt;"",$A189&lt;&gt;"TOTAL"),IF(AND([6]PDI_DES__DEDICACIÓN!$BM187&lt;&gt;"",[6]PDI_DES__DEDICACIÓN!$BM187&lt;&gt;0),[6]PDI_DES__DEDICACIÓN!$BM187,""),IF($A189="TOTAL",SUM(INDIRECT("AM4:AM"&amp;ROW()-1)),""))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IF(AND($A189&lt;&gt;"",$A189&lt;&gt;"TOTAL"),IF(AND([6]PDI_DES__DEDICACIÓN!$BP187&lt;&gt;"",[6]PDI_DES__DEDICACIÓN!$BP187&lt;&gt;0),[6]PDI_DES__DEDICACIÓN!$BP187,""),IF($A189="TOTAL",SUM(INDIRECT("AO4:AO"&amp;ROW()-1)),""))</f>
        <v/>
      </c>
      <c r="AP189" s="6" t="str">
        <f ca="1">IF(AND($A189&lt;&gt;"",$A189&lt;&gt;"TOTAL"),IF(AND([6]PDI_DES__DEDICACIÓN!$BR187&lt;&gt;"",[6]PDI_DES__DEDICACIÓN!$BR187&lt;&gt;0),[6]PDI_DES__DEDICACIÓN!$BR187,""),IF($A189="TOTAL",SUM(INDIRECT("AP4:AP"&amp;ROW()-1)),""))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IF(AND($A189&lt;&gt;"",$A189&lt;&gt;"TOTAL"),IF(AND([6]PDI_DES__DEDICACIÓN!$BU187&lt;&gt;"",[6]PDI_DES__DEDICACIÓN!$BU187&lt;&gt;0),[6]PDI_DES__DEDICACIÓN!$BU187,""),IF($A189="TOTAL",SUM(INDIRECT("AR4:AR"&amp;ROW()-1)),""))</f>
        <v/>
      </c>
      <c r="AS189" s="6" t="str">
        <f ca="1">IF(AND($A189&lt;&gt;"",$A189&lt;&gt;"TOTAL"),IF(AND([6]PDI_DES__DEDICACIÓN!$BW187&lt;&gt;"",[6]PDI_DES__DEDICACIÓN!$BW187&lt;&gt;0),[6]PDI_DES__DEDICACIÓN!$BW187,""),IF($A189="TOTAL",SUM(INDIRECT("AS4:AS"&amp;ROW()-1)),""))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IF(AND($A189&lt;&gt;"",$A189&lt;&gt;"TOTAL"),IF(AND([6]PDI_DES__DEDICACIÓN!$BZ187&lt;&gt;"",[6]PDI_DES__DEDICACIÓN!$BZ187&lt;&gt;0),[6]PDI_DES__DEDICACIÓN!$BZ187,""),IF($A189="TOTAL",SUM(INDIRECT("AU4:AU"&amp;ROW()-1)),""))</f>
        <v/>
      </c>
      <c r="AV189" s="6" t="str">
        <f ca="1">IF(AND($A189&lt;&gt;"",$A189&lt;&gt;"TOTAL"),IF(AND([6]PDI_DES__DEDICACIÓN!$CB187&lt;&gt;"",[6]PDI_DES__DEDICACIÓN!$CB187&lt;&gt;0),[6]PDI_DES__DEDICACIÓN!$CB187,""),IF($A189="TOTAL",SUM(INDIRECT("AV4:AV"&amp;ROW()-1)),""))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IF(AND($A189&lt;&gt;"",$A189&lt;&gt;"TOTAL"),IF(AND([6]PDI_DES__DEDICACIÓN!$CE187&lt;&gt;"",[6]PDI_DES__DEDICACIÓN!$CE187&lt;&gt;0),[6]PDI_DES__DEDICACIÓN!$CE187,""),IF($A189="TOTAL",SUM(INDIRECT("AX4:AX"&amp;ROW()-1)),""))</f>
        <v/>
      </c>
      <c r="AY189" s="6" t="str">
        <f ca="1">IF(AND($A189&lt;&gt;"",$A189&lt;&gt;"TOTAL"),IF(AND([6]PDI_DES__DEDICACIÓN!$CG187&lt;&gt;"",[6]PDI_DES__DEDICACIÓN!$CG187&lt;&gt;0),[6]PDI_DES__DEDICACIÓN!$CG187,""),IF($A189="TOTAL",SUM(INDIRECT("AY4:AY"&amp;ROW()-1)),""))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IF(AND($A189&lt;&gt;"",$A189&lt;&gt;"TOTAL"),IF(AND([6]PDI_DES__DEDICACIÓN!$CJ187&lt;&gt;"",[6]PDI_DES__DEDICACIÓN!$CJ187&lt;&gt;0),[6]PDI_DES__DEDICACIÓN!$CJ187,""),IF($A189="TOTAL",SUM(INDIRECT("BA4:BA"&amp;ROW()-1)),""))</f>
        <v/>
      </c>
      <c r="BB189" s="6" t="str">
        <f ca="1">IF(AND($A189&lt;&gt;"",$A189&lt;&gt;"TOTAL"),IF(AND([6]PDI_DES__DEDICACIÓN!$CL187&lt;&gt;"",[6]PDI_DES__DEDICACIÓN!$CL187&lt;&gt;0),[6]PDI_DES__DEDICACIÓN!$CL187,""),IF($A189="TOTAL",SUM(INDIRECT("BB4:BB"&amp;ROW()-1)),""))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IF(AND($A189&lt;&gt;"",$A189&lt;&gt;"TOTAL"),IF(AND([6]PDI_DES__DEDICACIÓN!$CO187&lt;&gt;"",[6]PDI_DES__DEDICACIÓN!$CO187&lt;&gt;0),[6]PDI_DES__DEDICACIÓN!$CO187,""),IF($A189="TOTAL",SUM(INDIRECT("BD4:BD"&amp;ROW()-1)),""))</f>
        <v/>
      </c>
      <c r="BE189" s="6" t="str">
        <f ca="1">IF(AND($A189&lt;&gt;"",$A189&lt;&gt;"TOTAL"),IF(AND([6]PDI_DES__DEDICACIÓN!$CQ187&lt;&gt;"",[6]PDI_DES__DEDICACIÓN!$CQ187&lt;&gt;0),[6]PDI_DES__DEDICACIÓN!$CQ187,""),IF($A189="TOTAL",SUM(INDIRECT("BE4:BE"&amp;ROW()-1)),""))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IF([6]PDI_DES__DEDICACIÓN!$B188&lt;&gt;"",[6]PDI_DES__DEDICACIÓN!$B188,IF(AND([6]PDI_DES__DEDICACIÓN!$B188="",[6]PDI_DES__DEDICACIÓN!$B189="",[6]PDI_DES__DEDICACIÓN!$B187=""),"","TOTAL"))</f>
        <v/>
      </c>
      <c r="B190" s="6" t="str">
        <f ca="1">IF(AND($A190&lt;&gt;"",$A190&lt;&gt;"TOTAL"),IF(AND([6]PDI_DES__DEDICACIÓN!$C188&lt;&gt;"",[6]PDI_DES__DEDICACIÓN!$C188&lt;&gt;0),[6]PDI_DES__DEDICACIÓN!$C188,""),IF($A190="TOTAL",SUM(INDIRECT("B4:B"&amp;ROW()-1)),""))</f>
        <v/>
      </c>
      <c r="C190" s="6" t="str">
        <f ca="1">IF(AND($A190&lt;&gt;"",$A190&lt;&gt;"TOTAL"),IF(AND([6]PDI_DES__DEDICACIÓN!$E188&lt;&gt;"",[6]PDI_DES__DEDICACIÓN!$E188&lt;&gt;0),[6]PDI_DES__DEDICACIÓN!$E188,""),IF($A190="TOTAL",SUM(INDIRECT("C4:C"&amp;ROW()-1)),""))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IF(AND($A190&lt;&gt;"",$A190&lt;&gt;"TOTAL"),IF(AND([6]PDI_DES__DEDICACIÓN!$H188&lt;&gt;"",[6]PDI_DES__DEDICACIÓN!$H188&lt;&gt;0),[6]PDI_DES__DEDICACIÓN!$H188,""),IF($A190="TOTAL",SUM(INDIRECT("E4:E"&amp;ROW()-1)),""))</f>
        <v/>
      </c>
      <c r="F190" s="6" t="str">
        <f ca="1">IF(AND($A190&lt;&gt;"",$A190&lt;&gt;"TOTAL"),IF(AND([6]PDI_DES__DEDICACIÓN!$J188&lt;&gt;"",[6]PDI_DES__DEDICACIÓN!$J188&lt;&gt;0),[6]PDI_DES__DEDICACIÓN!$J188,""),IF($A190="TOTAL",SUM(INDIRECT("F4:F"&amp;ROW()-1)),""))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IF(AND($A190&lt;&gt;"",$A190&lt;&gt;"TOTAL"),IF(AND([6]PDI_DES__DEDICACIÓN!$M188&lt;&gt;"",[6]PDI_DES__DEDICACIÓN!$M188&lt;&gt;0),[6]PDI_DES__DEDICACIÓN!$M188,""),IF($A190="TOTAL",SUM(INDIRECT("H4:H"&amp;ROW()-1)),""))</f>
        <v/>
      </c>
      <c r="I190" s="6" t="str">
        <f ca="1">IF(AND($A190&lt;&gt;"",$A190&lt;&gt;"TOTAL"),IF(AND([6]PDI_DES__DEDICACIÓN!$O188&lt;&gt;"",[6]PDI_DES__DEDICACIÓN!$O188&lt;&gt;0),[6]PDI_DES__DEDICACIÓN!$O188,""),IF($A190="TOTAL",SUM(INDIRECT("I4:I"&amp;ROW()-1)),""))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IF(AND($A190&lt;&gt;"",$A190&lt;&gt;"TOTAL"),IF(AND([6]PDI_DES__DEDICACIÓN!$R188&lt;&gt;"",[6]PDI_DES__DEDICACIÓN!$R188&lt;&gt;0),[6]PDI_DES__DEDICACIÓN!$R188,""),IF($A190="TOTAL",SUM(INDIRECT("K4:K"&amp;ROW()-1)),""))</f>
        <v/>
      </c>
      <c r="L190" s="6" t="str">
        <f ca="1">IF(AND($A190&lt;&gt;"",$A190&lt;&gt;"TOTAL"),IF(AND([6]PDI_DES__DEDICACIÓN!$T188&lt;&gt;"",[6]PDI_DES__DEDICACIÓN!$T188&lt;&gt;0),[6]PDI_DES__DEDICACIÓN!$T188,""),IF($A190="TOTAL",SUM(INDIRECT("L4:L"&amp;ROW()-1)),""))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IF(AND($A190&lt;&gt;"",$A190&lt;&gt;"TOTAL"),IF(AND([6]PDI_DES__DEDICACIÓN!$W188&lt;&gt;"",[6]PDI_DES__DEDICACIÓN!$W188&lt;&gt;0),[6]PDI_DES__DEDICACIÓN!$W188,""),IF($A190="TOTAL",SUM(INDIRECT("N4:N"&amp;ROW()-1)),""))</f>
        <v/>
      </c>
      <c r="O190" s="6" t="str">
        <f ca="1">IF(AND($A190&lt;&gt;"",$A190&lt;&gt;"TOTAL"),IF(AND([6]PDI_DES__DEDICACIÓN!$Y188&lt;&gt;"",[6]PDI_DES__DEDICACIÓN!$Y188&lt;&gt;0),[6]PDI_DES__DEDICACIÓN!$Y188,""),IF($A190="TOTAL",SUM(INDIRECT("O4:O"&amp;ROW()-1)),""))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IF(AND($A190&lt;&gt;"",$A190&lt;&gt;"TOTAL"),IF(AND([6]PDI_DES__DEDICACIÓN!$AB188&lt;&gt;"",[6]PDI_DES__DEDICACIÓN!$AB188&lt;&gt;0),[6]PDI_DES__DEDICACIÓN!$AB188,""),IF($A190="TOTAL",SUM(INDIRECT("Q4:Q"&amp;ROW()-1)),""))</f>
        <v/>
      </c>
      <c r="R190" s="6" t="str">
        <f ca="1">IF(AND($A190&lt;&gt;"",$A190&lt;&gt;"TOTAL"),IF(AND([6]PDI_DES__DEDICACIÓN!$AD188&lt;&gt;"",[6]PDI_DES__DEDICACIÓN!$AD188&lt;&gt;0),[6]PDI_DES__DEDICACIÓN!$AD188,""),IF($A190="TOTAL",SUM(INDIRECT("R4:R"&amp;ROW()-1)),""))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IF(AND($A190&lt;&gt;"",$A190&lt;&gt;"TOTAL"),IF(AND([6]PDI_DES__DEDICACIÓN!$AG188&lt;&gt;"",[6]PDI_DES__DEDICACIÓN!$AG188&lt;&gt;0),[6]PDI_DES__DEDICACIÓN!$AG188,""),IF($A190="TOTAL",SUM(INDIRECT("T4:T"&amp;ROW()-1)),""))</f>
        <v/>
      </c>
      <c r="U190" s="6" t="str">
        <f ca="1">IF(AND($A190&lt;&gt;"",$A190&lt;&gt;"TOTAL"),IF(AND([6]PDI_DES__DEDICACIÓN!$AI188&lt;&gt;"",[6]PDI_DES__DEDICACIÓN!$AI188&lt;&gt;0),[6]PDI_DES__DEDICACIÓN!$AI188,""),IF($A190="TOTAL",SUM(INDIRECT("U4:U"&amp;ROW()-1)),""))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IF(AND($A190&lt;&gt;"",$A190&lt;&gt;"TOTAL"),IF(AND([6]PDI_DES__DEDICACIÓN!$AL188&lt;&gt;"",[6]PDI_DES__DEDICACIÓN!$AL188&lt;&gt;0),[6]PDI_DES__DEDICACIÓN!$AL188,""),IF($A190="TOTAL",SUM(INDIRECT("W4:W"&amp;ROW()-1)),""))</f>
        <v/>
      </c>
      <c r="X190" s="6" t="str">
        <f ca="1">IF(AND($A190&lt;&gt;"",$A190&lt;&gt;"TOTAL"),IF(AND([6]PDI_DES__DEDICACIÓN!$AN188&lt;&gt;"",[6]PDI_DES__DEDICACIÓN!$AN188&lt;&gt;0),[6]PDI_DES__DEDICACIÓN!$AN188,""),IF($A190="TOTAL",SUM(INDIRECT("X4:X"&amp;ROW()-1)),""))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IF(AND($A190&lt;&gt;"",$A190&lt;&gt;"TOTAL"),IF(AND([6]PDI_DES__DEDICACIÓN!$AQ188&lt;&gt;"",[6]PDI_DES__DEDICACIÓN!$AQ188&lt;&gt;0),[6]PDI_DES__DEDICACIÓN!$AQ188,""),IF($A190="TOTAL",SUM(INDIRECT("Z4:Z"&amp;ROW()-1)),""))</f>
        <v/>
      </c>
      <c r="AA190" s="6" t="str">
        <f ca="1">IF(AND($A190&lt;&gt;"",$A190&lt;&gt;"TOTAL"),IF(AND([6]PDI_DES__DEDICACIÓN!$AS188&lt;&gt;"",[6]PDI_DES__DEDICACIÓN!$AS188&lt;&gt;0),[6]PDI_DES__DEDICACIÓN!$AS188,""),IF($A190="TOTAL",SUM(INDIRECT("AA4:AA"&amp;ROW()-1)),""))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IF(AND($A190&lt;&gt;"",$A190&lt;&gt;"TOTAL"),IF(AND([6]PDI_DES__DEDICACIÓN!$AV188&lt;&gt;"",[6]PDI_DES__DEDICACIÓN!$AV188&lt;&gt;0),[6]PDI_DES__DEDICACIÓN!$AV188,""),IF($A190="TOTAL",SUM(INDIRECT("AC4:AC"&amp;ROW()-1)),""))</f>
        <v/>
      </c>
      <c r="AD190" s="6" t="str">
        <f ca="1">IF(AND($A190&lt;&gt;"",$A190&lt;&gt;"TOTAL"),IF(AND([6]PDI_DES__DEDICACIÓN!$AX188&lt;&gt;"",[6]PDI_DES__DEDICACIÓN!$AX188&lt;&gt;0),[6]PDI_DES__DEDICACIÓN!$AX188,""),IF($A190="TOTAL",SUM(INDIRECT("AD4:AD"&amp;ROW()-1)),""))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IF(AND($A190&lt;&gt;"",$A190&lt;&gt;"TOTAL"),IF(AND([6]PDI_DES__DEDICACIÓN!$BA188&lt;&gt;"",[6]PDI_DES__DEDICACIÓN!$BA188&lt;&gt;0),[6]PDI_DES__DEDICACIÓN!$BA188,""),IF($A190="TOTAL",SUM(INDIRECT("AF4:AF"&amp;ROW()-1)),""))</f>
        <v/>
      </c>
      <c r="AG190" s="6" t="str">
        <f ca="1">IF(AND($A190&lt;&gt;"",$A190&lt;&gt;"TOTAL"),IF(AND([6]PDI_DES__DEDICACIÓN!$BC188&lt;&gt;"",[6]PDI_DES__DEDICACIÓN!$BC188&lt;&gt;0),[6]PDI_DES__DEDICACIÓN!$BC188,""),IF($A190="TOTAL",SUM(INDIRECT("AG4:AG"&amp;ROW()-1)),""))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IF(AND($A190&lt;&gt;"",$A190&lt;&gt;"TOTAL"),IF(AND([6]PDI_DES__DEDICACIÓN!$BF188&lt;&gt;"",[6]PDI_DES__DEDICACIÓN!$BF188&lt;&gt;0),[6]PDI_DES__DEDICACIÓN!$BF188,""),IF($A190="TOTAL",SUM(INDIRECT("AI4:AI"&amp;ROW()-1)),""))</f>
        <v/>
      </c>
      <c r="AJ190" s="6" t="str">
        <f ca="1">IF(AND($A190&lt;&gt;"",$A190&lt;&gt;"TOTAL"),IF(AND([6]PDI_DES__DEDICACIÓN!$BH188&lt;&gt;"",[6]PDI_DES__DEDICACIÓN!$BH188&lt;&gt;0),[6]PDI_DES__DEDICACIÓN!$BH188,""),IF($A190="TOTAL",SUM(INDIRECT("AJ4:AJ"&amp;ROW()-1)),""))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IF(AND($A190&lt;&gt;"",$A190&lt;&gt;"TOTAL"),IF(AND([6]PDI_DES__DEDICACIÓN!$BK188&lt;&gt;"",[6]PDI_DES__DEDICACIÓN!$BK188&lt;&gt;0),[6]PDI_DES__DEDICACIÓN!$BK188,""),IF($A190="TOTAL",SUM(INDIRECT("AL4:AL"&amp;ROW()-1)),""))</f>
        <v/>
      </c>
      <c r="AM190" s="6" t="str">
        <f ca="1">IF(AND($A190&lt;&gt;"",$A190&lt;&gt;"TOTAL"),IF(AND([6]PDI_DES__DEDICACIÓN!$BM188&lt;&gt;"",[6]PDI_DES__DEDICACIÓN!$BM188&lt;&gt;0),[6]PDI_DES__DEDICACIÓN!$BM188,""),IF($A190="TOTAL",SUM(INDIRECT("AM4:AM"&amp;ROW()-1)),""))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IF(AND($A190&lt;&gt;"",$A190&lt;&gt;"TOTAL"),IF(AND([6]PDI_DES__DEDICACIÓN!$BP188&lt;&gt;"",[6]PDI_DES__DEDICACIÓN!$BP188&lt;&gt;0),[6]PDI_DES__DEDICACIÓN!$BP188,""),IF($A190="TOTAL",SUM(INDIRECT("AO4:AO"&amp;ROW()-1)),""))</f>
        <v/>
      </c>
      <c r="AP190" s="6" t="str">
        <f ca="1">IF(AND($A190&lt;&gt;"",$A190&lt;&gt;"TOTAL"),IF(AND([6]PDI_DES__DEDICACIÓN!$BR188&lt;&gt;"",[6]PDI_DES__DEDICACIÓN!$BR188&lt;&gt;0),[6]PDI_DES__DEDICACIÓN!$BR188,""),IF($A190="TOTAL",SUM(INDIRECT("AP4:AP"&amp;ROW()-1)),""))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IF(AND($A190&lt;&gt;"",$A190&lt;&gt;"TOTAL"),IF(AND([6]PDI_DES__DEDICACIÓN!$BU188&lt;&gt;"",[6]PDI_DES__DEDICACIÓN!$BU188&lt;&gt;0),[6]PDI_DES__DEDICACIÓN!$BU188,""),IF($A190="TOTAL",SUM(INDIRECT("AR4:AR"&amp;ROW()-1)),""))</f>
        <v/>
      </c>
      <c r="AS190" s="6" t="str">
        <f ca="1">IF(AND($A190&lt;&gt;"",$A190&lt;&gt;"TOTAL"),IF(AND([6]PDI_DES__DEDICACIÓN!$BW188&lt;&gt;"",[6]PDI_DES__DEDICACIÓN!$BW188&lt;&gt;0),[6]PDI_DES__DEDICACIÓN!$BW188,""),IF($A190="TOTAL",SUM(INDIRECT("AS4:AS"&amp;ROW()-1)),""))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IF(AND($A190&lt;&gt;"",$A190&lt;&gt;"TOTAL"),IF(AND([6]PDI_DES__DEDICACIÓN!$BZ188&lt;&gt;"",[6]PDI_DES__DEDICACIÓN!$BZ188&lt;&gt;0),[6]PDI_DES__DEDICACIÓN!$BZ188,""),IF($A190="TOTAL",SUM(INDIRECT("AU4:AU"&amp;ROW()-1)),""))</f>
        <v/>
      </c>
      <c r="AV190" s="6" t="str">
        <f ca="1">IF(AND($A190&lt;&gt;"",$A190&lt;&gt;"TOTAL"),IF(AND([6]PDI_DES__DEDICACIÓN!$CB188&lt;&gt;"",[6]PDI_DES__DEDICACIÓN!$CB188&lt;&gt;0),[6]PDI_DES__DEDICACIÓN!$CB188,""),IF($A190="TOTAL",SUM(INDIRECT("AV4:AV"&amp;ROW()-1)),""))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IF(AND($A190&lt;&gt;"",$A190&lt;&gt;"TOTAL"),IF(AND([6]PDI_DES__DEDICACIÓN!$CE188&lt;&gt;"",[6]PDI_DES__DEDICACIÓN!$CE188&lt;&gt;0),[6]PDI_DES__DEDICACIÓN!$CE188,""),IF($A190="TOTAL",SUM(INDIRECT("AX4:AX"&amp;ROW()-1)),""))</f>
        <v/>
      </c>
      <c r="AY190" s="6" t="str">
        <f ca="1">IF(AND($A190&lt;&gt;"",$A190&lt;&gt;"TOTAL"),IF(AND([6]PDI_DES__DEDICACIÓN!$CG188&lt;&gt;"",[6]PDI_DES__DEDICACIÓN!$CG188&lt;&gt;0),[6]PDI_DES__DEDICACIÓN!$CG188,""),IF($A190="TOTAL",SUM(INDIRECT("AY4:AY"&amp;ROW()-1)),""))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IF(AND($A190&lt;&gt;"",$A190&lt;&gt;"TOTAL"),IF(AND([6]PDI_DES__DEDICACIÓN!$CJ188&lt;&gt;"",[6]PDI_DES__DEDICACIÓN!$CJ188&lt;&gt;0),[6]PDI_DES__DEDICACIÓN!$CJ188,""),IF($A190="TOTAL",SUM(INDIRECT("BA4:BA"&amp;ROW()-1)),""))</f>
        <v/>
      </c>
      <c r="BB190" s="6" t="str">
        <f ca="1">IF(AND($A190&lt;&gt;"",$A190&lt;&gt;"TOTAL"),IF(AND([6]PDI_DES__DEDICACIÓN!$CL188&lt;&gt;"",[6]PDI_DES__DEDICACIÓN!$CL188&lt;&gt;0),[6]PDI_DES__DEDICACIÓN!$CL188,""),IF($A190="TOTAL",SUM(INDIRECT("BB4:BB"&amp;ROW()-1)),""))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IF(AND($A190&lt;&gt;"",$A190&lt;&gt;"TOTAL"),IF(AND([6]PDI_DES__DEDICACIÓN!$CO188&lt;&gt;"",[6]PDI_DES__DEDICACIÓN!$CO188&lt;&gt;0),[6]PDI_DES__DEDICACIÓN!$CO188,""),IF($A190="TOTAL",SUM(INDIRECT("BD4:BD"&amp;ROW()-1)),""))</f>
        <v/>
      </c>
      <c r="BE190" s="6" t="str">
        <f ca="1">IF(AND($A190&lt;&gt;"",$A190&lt;&gt;"TOTAL"),IF(AND([6]PDI_DES__DEDICACIÓN!$CQ188&lt;&gt;"",[6]PDI_DES__DEDICACIÓN!$CQ188&lt;&gt;0),[6]PDI_DES__DEDICACIÓN!$CQ188,""),IF($A190="TOTAL",SUM(INDIRECT("BE4:BE"&amp;ROW()-1)),""))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IF([6]PDI_DES__DEDICACIÓN!$B189&lt;&gt;"",[6]PDI_DES__DEDICACIÓN!$B189,IF(AND([6]PDI_DES__DEDICACIÓN!$B189="",[6]PDI_DES__DEDICACIÓN!$B190="",[6]PDI_DES__DEDICACIÓN!$B188=""),"","TOTAL"))</f>
        <v/>
      </c>
      <c r="B191" s="6" t="str">
        <f ca="1">IF(AND($A191&lt;&gt;"",$A191&lt;&gt;"TOTAL"),IF(AND([6]PDI_DES__DEDICACIÓN!$C189&lt;&gt;"",[6]PDI_DES__DEDICACIÓN!$C189&lt;&gt;0),[6]PDI_DES__DEDICACIÓN!$C189,""),IF($A191="TOTAL",SUM(INDIRECT("B4:B"&amp;ROW()-1)),""))</f>
        <v/>
      </c>
      <c r="C191" s="6" t="str">
        <f ca="1">IF(AND($A191&lt;&gt;"",$A191&lt;&gt;"TOTAL"),IF(AND([6]PDI_DES__DEDICACIÓN!$E189&lt;&gt;"",[6]PDI_DES__DEDICACIÓN!$E189&lt;&gt;0),[6]PDI_DES__DEDICACIÓN!$E189,""),IF($A191="TOTAL",SUM(INDIRECT("C4:C"&amp;ROW()-1)),""))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IF(AND($A191&lt;&gt;"",$A191&lt;&gt;"TOTAL"),IF(AND([6]PDI_DES__DEDICACIÓN!$H189&lt;&gt;"",[6]PDI_DES__DEDICACIÓN!$H189&lt;&gt;0),[6]PDI_DES__DEDICACIÓN!$H189,""),IF($A191="TOTAL",SUM(INDIRECT("E4:E"&amp;ROW()-1)),""))</f>
        <v/>
      </c>
      <c r="F191" s="6" t="str">
        <f ca="1">IF(AND($A191&lt;&gt;"",$A191&lt;&gt;"TOTAL"),IF(AND([6]PDI_DES__DEDICACIÓN!$J189&lt;&gt;"",[6]PDI_DES__DEDICACIÓN!$J189&lt;&gt;0),[6]PDI_DES__DEDICACIÓN!$J189,""),IF($A191="TOTAL",SUM(INDIRECT("F4:F"&amp;ROW()-1)),""))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IF(AND($A191&lt;&gt;"",$A191&lt;&gt;"TOTAL"),IF(AND([6]PDI_DES__DEDICACIÓN!$M189&lt;&gt;"",[6]PDI_DES__DEDICACIÓN!$M189&lt;&gt;0),[6]PDI_DES__DEDICACIÓN!$M189,""),IF($A191="TOTAL",SUM(INDIRECT("H4:H"&amp;ROW()-1)),""))</f>
        <v/>
      </c>
      <c r="I191" s="6" t="str">
        <f ca="1">IF(AND($A191&lt;&gt;"",$A191&lt;&gt;"TOTAL"),IF(AND([6]PDI_DES__DEDICACIÓN!$O189&lt;&gt;"",[6]PDI_DES__DEDICACIÓN!$O189&lt;&gt;0),[6]PDI_DES__DEDICACIÓN!$O189,""),IF($A191="TOTAL",SUM(INDIRECT("I4:I"&amp;ROW()-1)),""))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IF(AND($A191&lt;&gt;"",$A191&lt;&gt;"TOTAL"),IF(AND([6]PDI_DES__DEDICACIÓN!$R189&lt;&gt;"",[6]PDI_DES__DEDICACIÓN!$R189&lt;&gt;0),[6]PDI_DES__DEDICACIÓN!$R189,""),IF($A191="TOTAL",SUM(INDIRECT("K4:K"&amp;ROW()-1)),""))</f>
        <v/>
      </c>
      <c r="L191" s="6" t="str">
        <f ca="1">IF(AND($A191&lt;&gt;"",$A191&lt;&gt;"TOTAL"),IF(AND([6]PDI_DES__DEDICACIÓN!$T189&lt;&gt;"",[6]PDI_DES__DEDICACIÓN!$T189&lt;&gt;0),[6]PDI_DES__DEDICACIÓN!$T189,""),IF($A191="TOTAL",SUM(INDIRECT("L4:L"&amp;ROW()-1)),""))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IF(AND($A191&lt;&gt;"",$A191&lt;&gt;"TOTAL"),IF(AND([6]PDI_DES__DEDICACIÓN!$W189&lt;&gt;"",[6]PDI_DES__DEDICACIÓN!$W189&lt;&gt;0),[6]PDI_DES__DEDICACIÓN!$W189,""),IF($A191="TOTAL",SUM(INDIRECT("N4:N"&amp;ROW()-1)),""))</f>
        <v/>
      </c>
      <c r="O191" s="6" t="str">
        <f ca="1">IF(AND($A191&lt;&gt;"",$A191&lt;&gt;"TOTAL"),IF(AND([6]PDI_DES__DEDICACIÓN!$Y189&lt;&gt;"",[6]PDI_DES__DEDICACIÓN!$Y189&lt;&gt;0),[6]PDI_DES__DEDICACIÓN!$Y189,""),IF($A191="TOTAL",SUM(INDIRECT("O4:O"&amp;ROW()-1)),""))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IF(AND($A191&lt;&gt;"",$A191&lt;&gt;"TOTAL"),IF(AND([6]PDI_DES__DEDICACIÓN!$AB189&lt;&gt;"",[6]PDI_DES__DEDICACIÓN!$AB189&lt;&gt;0),[6]PDI_DES__DEDICACIÓN!$AB189,""),IF($A191="TOTAL",SUM(INDIRECT("Q4:Q"&amp;ROW()-1)),""))</f>
        <v/>
      </c>
      <c r="R191" s="6" t="str">
        <f ca="1">IF(AND($A191&lt;&gt;"",$A191&lt;&gt;"TOTAL"),IF(AND([6]PDI_DES__DEDICACIÓN!$AD189&lt;&gt;"",[6]PDI_DES__DEDICACIÓN!$AD189&lt;&gt;0),[6]PDI_DES__DEDICACIÓN!$AD189,""),IF($A191="TOTAL",SUM(INDIRECT("R4:R"&amp;ROW()-1)),""))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IF(AND($A191&lt;&gt;"",$A191&lt;&gt;"TOTAL"),IF(AND([6]PDI_DES__DEDICACIÓN!$AG189&lt;&gt;"",[6]PDI_DES__DEDICACIÓN!$AG189&lt;&gt;0),[6]PDI_DES__DEDICACIÓN!$AG189,""),IF($A191="TOTAL",SUM(INDIRECT("T4:T"&amp;ROW()-1)),""))</f>
        <v/>
      </c>
      <c r="U191" s="6" t="str">
        <f ca="1">IF(AND($A191&lt;&gt;"",$A191&lt;&gt;"TOTAL"),IF(AND([6]PDI_DES__DEDICACIÓN!$AI189&lt;&gt;"",[6]PDI_DES__DEDICACIÓN!$AI189&lt;&gt;0),[6]PDI_DES__DEDICACIÓN!$AI189,""),IF($A191="TOTAL",SUM(INDIRECT("U4:U"&amp;ROW()-1)),""))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IF(AND($A191&lt;&gt;"",$A191&lt;&gt;"TOTAL"),IF(AND([6]PDI_DES__DEDICACIÓN!$AL189&lt;&gt;"",[6]PDI_DES__DEDICACIÓN!$AL189&lt;&gt;0),[6]PDI_DES__DEDICACIÓN!$AL189,""),IF($A191="TOTAL",SUM(INDIRECT("W4:W"&amp;ROW()-1)),""))</f>
        <v/>
      </c>
      <c r="X191" s="6" t="str">
        <f ca="1">IF(AND($A191&lt;&gt;"",$A191&lt;&gt;"TOTAL"),IF(AND([6]PDI_DES__DEDICACIÓN!$AN189&lt;&gt;"",[6]PDI_DES__DEDICACIÓN!$AN189&lt;&gt;0),[6]PDI_DES__DEDICACIÓN!$AN189,""),IF($A191="TOTAL",SUM(INDIRECT("X4:X"&amp;ROW()-1)),""))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IF(AND($A191&lt;&gt;"",$A191&lt;&gt;"TOTAL"),IF(AND([6]PDI_DES__DEDICACIÓN!$AQ189&lt;&gt;"",[6]PDI_DES__DEDICACIÓN!$AQ189&lt;&gt;0),[6]PDI_DES__DEDICACIÓN!$AQ189,""),IF($A191="TOTAL",SUM(INDIRECT("Z4:Z"&amp;ROW()-1)),""))</f>
        <v/>
      </c>
      <c r="AA191" s="6" t="str">
        <f ca="1">IF(AND($A191&lt;&gt;"",$A191&lt;&gt;"TOTAL"),IF(AND([6]PDI_DES__DEDICACIÓN!$AS189&lt;&gt;"",[6]PDI_DES__DEDICACIÓN!$AS189&lt;&gt;0),[6]PDI_DES__DEDICACIÓN!$AS189,""),IF($A191="TOTAL",SUM(INDIRECT("AA4:AA"&amp;ROW()-1)),""))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IF(AND($A191&lt;&gt;"",$A191&lt;&gt;"TOTAL"),IF(AND([6]PDI_DES__DEDICACIÓN!$AV189&lt;&gt;"",[6]PDI_DES__DEDICACIÓN!$AV189&lt;&gt;0),[6]PDI_DES__DEDICACIÓN!$AV189,""),IF($A191="TOTAL",SUM(INDIRECT("AC4:AC"&amp;ROW()-1)),""))</f>
        <v/>
      </c>
      <c r="AD191" s="6" t="str">
        <f ca="1">IF(AND($A191&lt;&gt;"",$A191&lt;&gt;"TOTAL"),IF(AND([6]PDI_DES__DEDICACIÓN!$AX189&lt;&gt;"",[6]PDI_DES__DEDICACIÓN!$AX189&lt;&gt;0),[6]PDI_DES__DEDICACIÓN!$AX189,""),IF($A191="TOTAL",SUM(INDIRECT("AD4:AD"&amp;ROW()-1)),""))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IF(AND($A191&lt;&gt;"",$A191&lt;&gt;"TOTAL"),IF(AND([6]PDI_DES__DEDICACIÓN!$BA189&lt;&gt;"",[6]PDI_DES__DEDICACIÓN!$BA189&lt;&gt;0),[6]PDI_DES__DEDICACIÓN!$BA189,""),IF($A191="TOTAL",SUM(INDIRECT("AF4:AF"&amp;ROW()-1)),""))</f>
        <v/>
      </c>
      <c r="AG191" s="6" t="str">
        <f ca="1">IF(AND($A191&lt;&gt;"",$A191&lt;&gt;"TOTAL"),IF(AND([6]PDI_DES__DEDICACIÓN!$BC189&lt;&gt;"",[6]PDI_DES__DEDICACIÓN!$BC189&lt;&gt;0),[6]PDI_DES__DEDICACIÓN!$BC189,""),IF($A191="TOTAL",SUM(INDIRECT("AG4:AG"&amp;ROW()-1)),""))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IF(AND($A191&lt;&gt;"",$A191&lt;&gt;"TOTAL"),IF(AND([6]PDI_DES__DEDICACIÓN!$BF189&lt;&gt;"",[6]PDI_DES__DEDICACIÓN!$BF189&lt;&gt;0),[6]PDI_DES__DEDICACIÓN!$BF189,""),IF($A191="TOTAL",SUM(INDIRECT("AI4:AI"&amp;ROW()-1)),""))</f>
        <v/>
      </c>
      <c r="AJ191" s="6" t="str">
        <f ca="1">IF(AND($A191&lt;&gt;"",$A191&lt;&gt;"TOTAL"),IF(AND([6]PDI_DES__DEDICACIÓN!$BH189&lt;&gt;"",[6]PDI_DES__DEDICACIÓN!$BH189&lt;&gt;0),[6]PDI_DES__DEDICACIÓN!$BH189,""),IF($A191="TOTAL",SUM(INDIRECT("AJ4:AJ"&amp;ROW()-1)),""))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IF(AND($A191&lt;&gt;"",$A191&lt;&gt;"TOTAL"),IF(AND([6]PDI_DES__DEDICACIÓN!$BK189&lt;&gt;"",[6]PDI_DES__DEDICACIÓN!$BK189&lt;&gt;0),[6]PDI_DES__DEDICACIÓN!$BK189,""),IF($A191="TOTAL",SUM(INDIRECT("AL4:AL"&amp;ROW()-1)),""))</f>
        <v/>
      </c>
      <c r="AM191" s="6" t="str">
        <f ca="1">IF(AND($A191&lt;&gt;"",$A191&lt;&gt;"TOTAL"),IF(AND([6]PDI_DES__DEDICACIÓN!$BM189&lt;&gt;"",[6]PDI_DES__DEDICACIÓN!$BM189&lt;&gt;0),[6]PDI_DES__DEDICACIÓN!$BM189,""),IF($A191="TOTAL",SUM(INDIRECT("AM4:AM"&amp;ROW()-1)),""))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IF(AND($A191&lt;&gt;"",$A191&lt;&gt;"TOTAL"),IF(AND([6]PDI_DES__DEDICACIÓN!$BP189&lt;&gt;"",[6]PDI_DES__DEDICACIÓN!$BP189&lt;&gt;0),[6]PDI_DES__DEDICACIÓN!$BP189,""),IF($A191="TOTAL",SUM(INDIRECT("AO4:AO"&amp;ROW()-1)),""))</f>
        <v/>
      </c>
      <c r="AP191" s="6" t="str">
        <f ca="1">IF(AND($A191&lt;&gt;"",$A191&lt;&gt;"TOTAL"),IF(AND([6]PDI_DES__DEDICACIÓN!$BR189&lt;&gt;"",[6]PDI_DES__DEDICACIÓN!$BR189&lt;&gt;0),[6]PDI_DES__DEDICACIÓN!$BR189,""),IF($A191="TOTAL",SUM(INDIRECT("AP4:AP"&amp;ROW()-1)),""))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IF(AND($A191&lt;&gt;"",$A191&lt;&gt;"TOTAL"),IF(AND([6]PDI_DES__DEDICACIÓN!$BU189&lt;&gt;"",[6]PDI_DES__DEDICACIÓN!$BU189&lt;&gt;0),[6]PDI_DES__DEDICACIÓN!$BU189,""),IF($A191="TOTAL",SUM(INDIRECT("AR4:AR"&amp;ROW()-1)),""))</f>
        <v/>
      </c>
      <c r="AS191" s="6" t="str">
        <f ca="1">IF(AND($A191&lt;&gt;"",$A191&lt;&gt;"TOTAL"),IF(AND([6]PDI_DES__DEDICACIÓN!$BW189&lt;&gt;"",[6]PDI_DES__DEDICACIÓN!$BW189&lt;&gt;0),[6]PDI_DES__DEDICACIÓN!$BW189,""),IF($A191="TOTAL",SUM(INDIRECT("AS4:AS"&amp;ROW()-1)),""))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IF(AND($A191&lt;&gt;"",$A191&lt;&gt;"TOTAL"),IF(AND([6]PDI_DES__DEDICACIÓN!$BZ189&lt;&gt;"",[6]PDI_DES__DEDICACIÓN!$BZ189&lt;&gt;0),[6]PDI_DES__DEDICACIÓN!$BZ189,""),IF($A191="TOTAL",SUM(INDIRECT("AU4:AU"&amp;ROW()-1)),""))</f>
        <v/>
      </c>
      <c r="AV191" s="6" t="str">
        <f ca="1">IF(AND($A191&lt;&gt;"",$A191&lt;&gt;"TOTAL"),IF(AND([6]PDI_DES__DEDICACIÓN!$CB189&lt;&gt;"",[6]PDI_DES__DEDICACIÓN!$CB189&lt;&gt;0),[6]PDI_DES__DEDICACIÓN!$CB189,""),IF($A191="TOTAL",SUM(INDIRECT("AV4:AV"&amp;ROW()-1)),""))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IF(AND($A191&lt;&gt;"",$A191&lt;&gt;"TOTAL"),IF(AND([6]PDI_DES__DEDICACIÓN!$CE189&lt;&gt;"",[6]PDI_DES__DEDICACIÓN!$CE189&lt;&gt;0),[6]PDI_DES__DEDICACIÓN!$CE189,""),IF($A191="TOTAL",SUM(INDIRECT("AX4:AX"&amp;ROW()-1)),""))</f>
        <v/>
      </c>
      <c r="AY191" s="6" t="str">
        <f ca="1">IF(AND($A191&lt;&gt;"",$A191&lt;&gt;"TOTAL"),IF(AND([6]PDI_DES__DEDICACIÓN!$CG189&lt;&gt;"",[6]PDI_DES__DEDICACIÓN!$CG189&lt;&gt;0),[6]PDI_DES__DEDICACIÓN!$CG189,""),IF($A191="TOTAL",SUM(INDIRECT("AY4:AY"&amp;ROW()-1)),""))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IF(AND($A191&lt;&gt;"",$A191&lt;&gt;"TOTAL"),IF(AND([6]PDI_DES__DEDICACIÓN!$CJ189&lt;&gt;"",[6]PDI_DES__DEDICACIÓN!$CJ189&lt;&gt;0),[6]PDI_DES__DEDICACIÓN!$CJ189,""),IF($A191="TOTAL",SUM(INDIRECT("BA4:BA"&amp;ROW()-1)),""))</f>
        <v/>
      </c>
      <c r="BB191" s="6" t="str">
        <f ca="1">IF(AND($A191&lt;&gt;"",$A191&lt;&gt;"TOTAL"),IF(AND([6]PDI_DES__DEDICACIÓN!$CL189&lt;&gt;"",[6]PDI_DES__DEDICACIÓN!$CL189&lt;&gt;0),[6]PDI_DES__DEDICACIÓN!$CL189,""),IF($A191="TOTAL",SUM(INDIRECT("BB4:BB"&amp;ROW()-1)),""))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IF(AND($A191&lt;&gt;"",$A191&lt;&gt;"TOTAL"),IF(AND([6]PDI_DES__DEDICACIÓN!$CO189&lt;&gt;"",[6]PDI_DES__DEDICACIÓN!$CO189&lt;&gt;0),[6]PDI_DES__DEDICACIÓN!$CO189,""),IF($A191="TOTAL",SUM(INDIRECT("BD4:BD"&amp;ROW()-1)),""))</f>
        <v/>
      </c>
      <c r="BE191" s="6" t="str">
        <f ca="1">IF(AND($A191&lt;&gt;"",$A191&lt;&gt;"TOTAL"),IF(AND([6]PDI_DES__DEDICACIÓN!$CQ189&lt;&gt;"",[6]PDI_DES__DEDICACIÓN!$CQ189&lt;&gt;0),[6]PDI_DES__DEDICACIÓN!$CQ189,""),IF($A191="TOTAL",SUM(INDIRECT("BE4:BE"&amp;ROW()-1)),""))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IF([6]PDI_DES__DEDICACIÓN!$B190&lt;&gt;"",[6]PDI_DES__DEDICACIÓN!$B190,IF(AND([6]PDI_DES__DEDICACIÓN!$B190="",[6]PDI_DES__DEDICACIÓN!$B191="",[6]PDI_DES__DEDICACIÓN!$B189=""),"","TOTAL"))</f>
        <v/>
      </c>
      <c r="B192" s="6" t="str">
        <f ca="1">IF(AND($A192&lt;&gt;"",$A192&lt;&gt;"TOTAL"),IF(AND([6]PDI_DES__DEDICACIÓN!$C190&lt;&gt;"",[6]PDI_DES__DEDICACIÓN!$C190&lt;&gt;0),[6]PDI_DES__DEDICACIÓN!$C190,""),IF($A192="TOTAL",SUM(INDIRECT("B4:B"&amp;ROW()-1)),""))</f>
        <v/>
      </c>
      <c r="C192" s="6" t="str">
        <f ca="1">IF(AND($A192&lt;&gt;"",$A192&lt;&gt;"TOTAL"),IF(AND([6]PDI_DES__DEDICACIÓN!$E190&lt;&gt;"",[6]PDI_DES__DEDICACIÓN!$E190&lt;&gt;0),[6]PDI_DES__DEDICACIÓN!$E190,""),IF($A192="TOTAL",SUM(INDIRECT("C4:C"&amp;ROW()-1)),""))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IF(AND($A192&lt;&gt;"",$A192&lt;&gt;"TOTAL"),IF(AND([6]PDI_DES__DEDICACIÓN!$H190&lt;&gt;"",[6]PDI_DES__DEDICACIÓN!$H190&lt;&gt;0),[6]PDI_DES__DEDICACIÓN!$H190,""),IF($A192="TOTAL",SUM(INDIRECT("E4:E"&amp;ROW()-1)),""))</f>
        <v/>
      </c>
      <c r="F192" s="6" t="str">
        <f ca="1">IF(AND($A192&lt;&gt;"",$A192&lt;&gt;"TOTAL"),IF(AND([6]PDI_DES__DEDICACIÓN!$J190&lt;&gt;"",[6]PDI_DES__DEDICACIÓN!$J190&lt;&gt;0),[6]PDI_DES__DEDICACIÓN!$J190,""),IF($A192="TOTAL",SUM(INDIRECT("F4:F"&amp;ROW()-1)),""))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IF(AND($A192&lt;&gt;"",$A192&lt;&gt;"TOTAL"),IF(AND([6]PDI_DES__DEDICACIÓN!$M190&lt;&gt;"",[6]PDI_DES__DEDICACIÓN!$M190&lt;&gt;0),[6]PDI_DES__DEDICACIÓN!$M190,""),IF($A192="TOTAL",SUM(INDIRECT("H4:H"&amp;ROW()-1)),""))</f>
        <v/>
      </c>
      <c r="I192" s="6" t="str">
        <f ca="1">IF(AND($A192&lt;&gt;"",$A192&lt;&gt;"TOTAL"),IF(AND([6]PDI_DES__DEDICACIÓN!$O190&lt;&gt;"",[6]PDI_DES__DEDICACIÓN!$O190&lt;&gt;0),[6]PDI_DES__DEDICACIÓN!$O190,""),IF($A192="TOTAL",SUM(INDIRECT("I4:I"&amp;ROW()-1)),""))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IF(AND($A192&lt;&gt;"",$A192&lt;&gt;"TOTAL"),IF(AND([6]PDI_DES__DEDICACIÓN!$R190&lt;&gt;"",[6]PDI_DES__DEDICACIÓN!$R190&lt;&gt;0),[6]PDI_DES__DEDICACIÓN!$R190,""),IF($A192="TOTAL",SUM(INDIRECT("K4:K"&amp;ROW()-1)),""))</f>
        <v/>
      </c>
      <c r="L192" s="6" t="str">
        <f ca="1">IF(AND($A192&lt;&gt;"",$A192&lt;&gt;"TOTAL"),IF(AND([6]PDI_DES__DEDICACIÓN!$T190&lt;&gt;"",[6]PDI_DES__DEDICACIÓN!$T190&lt;&gt;0),[6]PDI_DES__DEDICACIÓN!$T190,""),IF($A192="TOTAL",SUM(INDIRECT("L4:L"&amp;ROW()-1)),""))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IF(AND($A192&lt;&gt;"",$A192&lt;&gt;"TOTAL"),IF(AND([6]PDI_DES__DEDICACIÓN!$W190&lt;&gt;"",[6]PDI_DES__DEDICACIÓN!$W190&lt;&gt;0),[6]PDI_DES__DEDICACIÓN!$W190,""),IF($A192="TOTAL",SUM(INDIRECT("N4:N"&amp;ROW()-1)),""))</f>
        <v/>
      </c>
      <c r="O192" s="6" t="str">
        <f ca="1">IF(AND($A192&lt;&gt;"",$A192&lt;&gt;"TOTAL"),IF(AND([6]PDI_DES__DEDICACIÓN!$Y190&lt;&gt;"",[6]PDI_DES__DEDICACIÓN!$Y190&lt;&gt;0),[6]PDI_DES__DEDICACIÓN!$Y190,""),IF($A192="TOTAL",SUM(INDIRECT("O4:O"&amp;ROW()-1)),""))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IF(AND($A192&lt;&gt;"",$A192&lt;&gt;"TOTAL"),IF(AND([6]PDI_DES__DEDICACIÓN!$AB190&lt;&gt;"",[6]PDI_DES__DEDICACIÓN!$AB190&lt;&gt;0),[6]PDI_DES__DEDICACIÓN!$AB190,""),IF($A192="TOTAL",SUM(INDIRECT("Q4:Q"&amp;ROW()-1)),""))</f>
        <v/>
      </c>
      <c r="R192" s="6" t="str">
        <f ca="1">IF(AND($A192&lt;&gt;"",$A192&lt;&gt;"TOTAL"),IF(AND([6]PDI_DES__DEDICACIÓN!$AD190&lt;&gt;"",[6]PDI_DES__DEDICACIÓN!$AD190&lt;&gt;0),[6]PDI_DES__DEDICACIÓN!$AD190,""),IF($A192="TOTAL",SUM(INDIRECT("R4:R"&amp;ROW()-1)),""))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IF(AND($A192&lt;&gt;"",$A192&lt;&gt;"TOTAL"),IF(AND([6]PDI_DES__DEDICACIÓN!$AG190&lt;&gt;"",[6]PDI_DES__DEDICACIÓN!$AG190&lt;&gt;0),[6]PDI_DES__DEDICACIÓN!$AG190,""),IF($A192="TOTAL",SUM(INDIRECT("T4:T"&amp;ROW()-1)),""))</f>
        <v/>
      </c>
      <c r="U192" s="6" t="str">
        <f ca="1">IF(AND($A192&lt;&gt;"",$A192&lt;&gt;"TOTAL"),IF(AND([6]PDI_DES__DEDICACIÓN!$AI190&lt;&gt;"",[6]PDI_DES__DEDICACIÓN!$AI190&lt;&gt;0),[6]PDI_DES__DEDICACIÓN!$AI190,""),IF($A192="TOTAL",SUM(INDIRECT("U4:U"&amp;ROW()-1)),""))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IF(AND($A192&lt;&gt;"",$A192&lt;&gt;"TOTAL"),IF(AND([6]PDI_DES__DEDICACIÓN!$AL190&lt;&gt;"",[6]PDI_DES__DEDICACIÓN!$AL190&lt;&gt;0),[6]PDI_DES__DEDICACIÓN!$AL190,""),IF($A192="TOTAL",SUM(INDIRECT("W4:W"&amp;ROW()-1)),""))</f>
        <v/>
      </c>
      <c r="X192" s="6" t="str">
        <f ca="1">IF(AND($A192&lt;&gt;"",$A192&lt;&gt;"TOTAL"),IF(AND([6]PDI_DES__DEDICACIÓN!$AN190&lt;&gt;"",[6]PDI_DES__DEDICACIÓN!$AN190&lt;&gt;0),[6]PDI_DES__DEDICACIÓN!$AN190,""),IF($A192="TOTAL",SUM(INDIRECT("X4:X"&amp;ROW()-1)),""))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IF(AND($A192&lt;&gt;"",$A192&lt;&gt;"TOTAL"),IF(AND([6]PDI_DES__DEDICACIÓN!$AQ190&lt;&gt;"",[6]PDI_DES__DEDICACIÓN!$AQ190&lt;&gt;0),[6]PDI_DES__DEDICACIÓN!$AQ190,""),IF($A192="TOTAL",SUM(INDIRECT("Z4:Z"&amp;ROW()-1)),""))</f>
        <v/>
      </c>
      <c r="AA192" s="6" t="str">
        <f ca="1">IF(AND($A192&lt;&gt;"",$A192&lt;&gt;"TOTAL"),IF(AND([6]PDI_DES__DEDICACIÓN!$AS190&lt;&gt;"",[6]PDI_DES__DEDICACIÓN!$AS190&lt;&gt;0),[6]PDI_DES__DEDICACIÓN!$AS190,""),IF($A192="TOTAL",SUM(INDIRECT("AA4:AA"&amp;ROW()-1)),""))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IF(AND($A192&lt;&gt;"",$A192&lt;&gt;"TOTAL"),IF(AND([6]PDI_DES__DEDICACIÓN!$AV190&lt;&gt;"",[6]PDI_DES__DEDICACIÓN!$AV190&lt;&gt;0),[6]PDI_DES__DEDICACIÓN!$AV190,""),IF($A192="TOTAL",SUM(INDIRECT("AC4:AC"&amp;ROW()-1)),""))</f>
        <v/>
      </c>
      <c r="AD192" s="6" t="str">
        <f ca="1">IF(AND($A192&lt;&gt;"",$A192&lt;&gt;"TOTAL"),IF(AND([6]PDI_DES__DEDICACIÓN!$AX190&lt;&gt;"",[6]PDI_DES__DEDICACIÓN!$AX190&lt;&gt;0),[6]PDI_DES__DEDICACIÓN!$AX190,""),IF($A192="TOTAL",SUM(INDIRECT("AD4:AD"&amp;ROW()-1)),""))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IF(AND($A192&lt;&gt;"",$A192&lt;&gt;"TOTAL"),IF(AND([6]PDI_DES__DEDICACIÓN!$BA190&lt;&gt;"",[6]PDI_DES__DEDICACIÓN!$BA190&lt;&gt;0),[6]PDI_DES__DEDICACIÓN!$BA190,""),IF($A192="TOTAL",SUM(INDIRECT("AF4:AF"&amp;ROW()-1)),""))</f>
        <v/>
      </c>
      <c r="AG192" s="6" t="str">
        <f ca="1">IF(AND($A192&lt;&gt;"",$A192&lt;&gt;"TOTAL"),IF(AND([6]PDI_DES__DEDICACIÓN!$BC190&lt;&gt;"",[6]PDI_DES__DEDICACIÓN!$BC190&lt;&gt;0),[6]PDI_DES__DEDICACIÓN!$BC190,""),IF($A192="TOTAL",SUM(INDIRECT("AG4:AG"&amp;ROW()-1)),""))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IF(AND($A192&lt;&gt;"",$A192&lt;&gt;"TOTAL"),IF(AND([6]PDI_DES__DEDICACIÓN!$BF190&lt;&gt;"",[6]PDI_DES__DEDICACIÓN!$BF190&lt;&gt;0),[6]PDI_DES__DEDICACIÓN!$BF190,""),IF($A192="TOTAL",SUM(INDIRECT("AI4:AI"&amp;ROW()-1)),""))</f>
        <v/>
      </c>
      <c r="AJ192" s="6" t="str">
        <f ca="1">IF(AND($A192&lt;&gt;"",$A192&lt;&gt;"TOTAL"),IF(AND([6]PDI_DES__DEDICACIÓN!$BH190&lt;&gt;"",[6]PDI_DES__DEDICACIÓN!$BH190&lt;&gt;0),[6]PDI_DES__DEDICACIÓN!$BH190,""),IF($A192="TOTAL",SUM(INDIRECT("AJ4:AJ"&amp;ROW()-1)),""))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IF(AND($A192&lt;&gt;"",$A192&lt;&gt;"TOTAL"),IF(AND([6]PDI_DES__DEDICACIÓN!$BK190&lt;&gt;"",[6]PDI_DES__DEDICACIÓN!$BK190&lt;&gt;0),[6]PDI_DES__DEDICACIÓN!$BK190,""),IF($A192="TOTAL",SUM(INDIRECT("AL4:AL"&amp;ROW()-1)),""))</f>
        <v/>
      </c>
      <c r="AM192" s="6" t="str">
        <f ca="1">IF(AND($A192&lt;&gt;"",$A192&lt;&gt;"TOTAL"),IF(AND([6]PDI_DES__DEDICACIÓN!$BM190&lt;&gt;"",[6]PDI_DES__DEDICACIÓN!$BM190&lt;&gt;0),[6]PDI_DES__DEDICACIÓN!$BM190,""),IF($A192="TOTAL",SUM(INDIRECT("AM4:AM"&amp;ROW()-1)),""))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IF(AND($A192&lt;&gt;"",$A192&lt;&gt;"TOTAL"),IF(AND([6]PDI_DES__DEDICACIÓN!$BP190&lt;&gt;"",[6]PDI_DES__DEDICACIÓN!$BP190&lt;&gt;0),[6]PDI_DES__DEDICACIÓN!$BP190,""),IF($A192="TOTAL",SUM(INDIRECT("AO4:AO"&amp;ROW()-1)),""))</f>
        <v/>
      </c>
      <c r="AP192" s="6" t="str">
        <f ca="1">IF(AND($A192&lt;&gt;"",$A192&lt;&gt;"TOTAL"),IF(AND([6]PDI_DES__DEDICACIÓN!$BR190&lt;&gt;"",[6]PDI_DES__DEDICACIÓN!$BR190&lt;&gt;0),[6]PDI_DES__DEDICACIÓN!$BR190,""),IF($A192="TOTAL",SUM(INDIRECT("AP4:AP"&amp;ROW()-1)),""))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IF(AND($A192&lt;&gt;"",$A192&lt;&gt;"TOTAL"),IF(AND([6]PDI_DES__DEDICACIÓN!$BU190&lt;&gt;"",[6]PDI_DES__DEDICACIÓN!$BU190&lt;&gt;0),[6]PDI_DES__DEDICACIÓN!$BU190,""),IF($A192="TOTAL",SUM(INDIRECT("AR4:AR"&amp;ROW()-1)),""))</f>
        <v/>
      </c>
      <c r="AS192" s="6" t="str">
        <f ca="1">IF(AND($A192&lt;&gt;"",$A192&lt;&gt;"TOTAL"),IF(AND([6]PDI_DES__DEDICACIÓN!$BW190&lt;&gt;"",[6]PDI_DES__DEDICACIÓN!$BW190&lt;&gt;0),[6]PDI_DES__DEDICACIÓN!$BW190,""),IF($A192="TOTAL",SUM(INDIRECT("AS4:AS"&amp;ROW()-1)),""))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IF(AND($A192&lt;&gt;"",$A192&lt;&gt;"TOTAL"),IF(AND([6]PDI_DES__DEDICACIÓN!$BZ190&lt;&gt;"",[6]PDI_DES__DEDICACIÓN!$BZ190&lt;&gt;0),[6]PDI_DES__DEDICACIÓN!$BZ190,""),IF($A192="TOTAL",SUM(INDIRECT("AU4:AU"&amp;ROW()-1)),""))</f>
        <v/>
      </c>
      <c r="AV192" s="6" t="str">
        <f ca="1">IF(AND($A192&lt;&gt;"",$A192&lt;&gt;"TOTAL"),IF(AND([6]PDI_DES__DEDICACIÓN!$CB190&lt;&gt;"",[6]PDI_DES__DEDICACIÓN!$CB190&lt;&gt;0),[6]PDI_DES__DEDICACIÓN!$CB190,""),IF($A192="TOTAL",SUM(INDIRECT("AV4:AV"&amp;ROW()-1)),""))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IF(AND($A192&lt;&gt;"",$A192&lt;&gt;"TOTAL"),IF(AND([6]PDI_DES__DEDICACIÓN!$CE190&lt;&gt;"",[6]PDI_DES__DEDICACIÓN!$CE190&lt;&gt;0),[6]PDI_DES__DEDICACIÓN!$CE190,""),IF($A192="TOTAL",SUM(INDIRECT("AX4:AX"&amp;ROW()-1)),""))</f>
        <v/>
      </c>
      <c r="AY192" s="6" t="str">
        <f ca="1">IF(AND($A192&lt;&gt;"",$A192&lt;&gt;"TOTAL"),IF(AND([6]PDI_DES__DEDICACIÓN!$CG190&lt;&gt;"",[6]PDI_DES__DEDICACIÓN!$CG190&lt;&gt;0),[6]PDI_DES__DEDICACIÓN!$CG190,""),IF($A192="TOTAL",SUM(INDIRECT("AY4:AY"&amp;ROW()-1)),""))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IF(AND($A192&lt;&gt;"",$A192&lt;&gt;"TOTAL"),IF(AND([6]PDI_DES__DEDICACIÓN!$CJ190&lt;&gt;"",[6]PDI_DES__DEDICACIÓN!$CJ190&lt;&gt;0),[6]PDI_DES__DEDICACIÓN!$CJ190,""),IF($A192="TOTAL",SUM(INDIRECT("BA4:BA"&amp;ROW()-1)),""))</f>
        <v/>
      </c>
      <c r="BB192" s="6" t="str">
        <f ca="1">IF(AND($A192&lt;&gt;"",$A192&lt;&gt;"TOTAL"),IF(AND([6]PDI_DES__DEDICACIÓN!$CL190&lt;&gt;"",[6]PDI_DES__DEDICACIÓN!$CL190&lt;&gt;0),[6]PDI_DES__DEDICACIÓN!$CL190,""),IF($A192="TOTAL",SUM(INDIRECT("BB4:BB"&amp;ROW()-1)),""))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IF(AND($A192&lt;&gt;"",$A192&lt;&gt;"TOTAL"),IF(AND([6]PDI_DES__DEDICACIÓN!$CO190&lt;&gt;"",[6]PDI_DES__DEDICACIÓN!$CO190&lt;&gt;0),[6]PDI_DES__DEDICACIÓN!$CO190,""),IF($A192="TOTAL",SUM(INDIRECT("BD4:BD"&amp;ROW()-1)),""))</f>
        <v/>
      </c>
      <c r="BE192" s="6" t="str">
        <f ca="1">IF(AND($A192&lt;&gt;"",$A192&lt;&gt;"TOTAL"),IF(AND([6]PDI_DES__DEDICACIÓN!$CQ190&lt;&gt;"",[6]PDI_DES__DEDICACIÓN!$CQ190&lt;&gt;0),[6]PDI_DES__DEDICACIÓN!$CQ190,""),IF($A192="TOTAL",SUM(INDIRECT("BE4:BE"&amp;ROW()-1)),""))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IF([6]PDI_DES__DEDICACIÓN!$B191&lt;&gt;"",[6]PDI_DES__DEDICACIÓN!$B191,IF(AND([6]PDI_DES__DEDICACIÓN!$B191="",[6]PDI_DES__DEDICACIÓN!$B192="",[6]PDI_DES__DEDICACIÓN!$B190=""),"","TOTAL"))</f>
        <v/>
      </c>
      <c r="B193" s="6" t="str">
        <f ca="1">IF(AND($A193&lt;&gt;"",$A193&lt;&gt;"TOTAL"),IF(AND([6]PDI_DES__DEDICACIÓN!$C191&lt;&gt;"",[6]PDI_DES__DEDICACIÓN!$C191&lt;&gt;0),[6]PDI_DES__DEDICACIÓN!$C191,""),IF($A193="TOTAL",SUM(INDIRECT("B4:B"&amp;ROW()-1)),""))</f>
        <v/>
      </c>
      <c r="C193" s="6" t="str">
        <f ca="1">IF(AND($A193&lt;&gt;"",$A193&lt;&gt;"TOTAL"),IF(AND([6]PDI_DES__DEDICACIÓN!$E191&lt;&gt;"",[6]PDI_DES__DEDICACIÓN!$E191&lt;&gt;0),[6]PDI_DES__DEDICACIÓN!$E191,""),IF($A193="TOTAL",SUM(INDIRECT("C4:C"&amp;ROW()-1)),""))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IF(AND($A193&lt;&gt;"",$A193&lt;&gt;"TOTAL"),IF(AND([6]PDI_DES__DEDICACIÓN!$H191&lt;&gt;"",[6]PDI_DES__DEDICACIÓN!$H191&lt;&gt;0),[6]PDI_DES__DEDICACIÓN!$H191,""),IF($A193="TOTAL",SUM(INDIRECT("E4:E"&amp;ROW()-1)),""))</f>
        <v/>
      </c>
      <c r="F193" s="6" t="str">
        <f ca="1">IF(AND($A193&lt;&gt;"",$A193&lt;&gt;"TOTAL"),IF(AND([6]PDI_DES__DEDICACIÓN!$J191&lt;&gt;"",[6]PDI_DES__DEDICACIÓN!$J191&lt;&gt;0),[6]PDI_DES__DEDICACIÓN!$J191,""),IF($A193="TOTAL",SUM(INDIRECT("F4:F"&amp;ROW()-1)),""))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IF(AND($A193&lt;&gt;"",$A193&lt;&gt;"TOTAL"),IF(AND([6]PDI_DES__DEDICACIÓN!$M191&lt;&gt;"",[6]PDI_DES__DEDICACIÓN!$M191&lt;&gt;0),[6]PDI_DES__DEDICACIÓN!$M191,""),IF($A193="TOTAL",SUM(INDIRECT("H4:H"&amp;ROW()-1)),""))</f>
        <v/>
      </c>
      <c r="I193" s="6" t="str">
        <f ca="1">IF(AND($A193&lt;&gt;"",$A193&lt;&gt;"TOTAL"),IF(AND([6]PDI_DES__DEDICACIÓN!$O191&lt;&gt;"",[6]PDI_DES__DEDICACIÓN!$O191&lt;&gt;0),[6]PDI_DES__DEDICACIÓN!$O191,""),IF($A193="TOTAL",SUM(INDIRECT("I4:I"&amp;ROW()-1)),""))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IF(AND($A193&lt;&gt;"",$A193&lt;&gt;"TOTAL"),IF(AND([6]PDI_DES__DEDICACIÓN!$R191&lt;&gt;"",[6]PDI_DES__DEDICACIÓN!$R191&lt;&gt;0),[6]PDI_DES__DEDICACIÓN!$R191,""),IF($A193="TOTAL",SUM(INDIRECT("K4:K"&amp;ROW()-1)),""))</f>
        <v/>
      </c>
      <c r="L193" s="6" t="str">
        <f ca="1">IF(AND($A193&lt;&gt;"",$A193&lt;&gt;"TOTAL"),IF(AND([6]PDI_DES__DEDICACIÓN!$T191&lt;&gt;"",[6]PDI_DES__DEDICACIÓN!$T191&lt;&gt;0),[6]PDI_DES__DEDICACIÓN!$T191,""),IF($A193="TOTAL",SUM(INDIRECT("L4:L"&amp;ROW()-1)),""))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IF(AND($A193&lt;&gt;"",$A193&lt;&gt;"TOTAL"),IF(AND([6]PDI_DES__DEDICACIÓN!$W191&lt;&gt;"",[6]PDI_DES__DEDICACIÓN!$W191&lt;&gt;0),[6]PDI_DES__DEDICACIÓN!$W191,""),IF($A193="TOTAL",SUM(INDIRECT("N4:N"&amp;ROW()-1)),""))</f>
        <v/>
      </c>
      <c r="O193" s="6" t="str">
        <f ca="1">IF(AND($A193&lt;&gt;"",$A193&lt;&gt;"TOTAL"),IF(AND([6]PDI_DES__DEDICACIÓN!$Y191&lt;&gt;"",[6]PDI_DES__DEDICACIÓN!$Y191&lt;&gt;0),[6]PDI_DES__DEDICACIÓN!$Y191,""),IF($A193="TOTAL",SUM(INDIRECT("O4:O"&amp;ROW()-1)),""))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IF(AND($A193&lt;&gt;"",$A193&lt;&gt;"TOTAL"),IF(AND([6]PDI_DES__DEDICACIÓN!$AB191&lt;&gt;"",[6]PDI_DES__DEDICACIÓN!$AB191&lt;&gt;0),[6]PDI_DES__DEDICACIÓN!$AB191,""),IF($A193="TOTAL",SUM(INDIRECT("Q4:Q"&amp;ROW()-1)),""))</f>
        <v/>
      </c>
      <c r="R193" s="6" t="str">
        <f ca="1">IF(AND($A193&lt;&gt;"",$A193&lt;&gt;"TOTAL"),IF(AND([6]PDI_DES__DEDICACIÓN!$AD191&lt;&gt;"",[6]PDI_DES__DEDICACIÓN!$AD191&lt;&gt;0),[6]PDI_DES__DEDICACIÓN!$AD191,""),IF($A193="TOTAL",SUM(INDIRECT("R4:R"&amp;ROW()-1)),""))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IF(AND($A193&lt;&gt;"",$A193&lt;&gt;"TOTAL"),IF(AND([6]PDI_DES__DEDICACIÓN!$AG191&lt;&gt;"",[6]PDI_DES__DEDICACIÓN!$AG191&lt;&gt;0),[6]PDI_DES__DEDICACIÓN!$AG191,""),IF($A193="TOTAL",SUM(INDIRECT("T4:T"&amp;ROW()-1)),""))</f>
        <v/>
      </c>
      <c r="U193" s="6" t="str">
        <f ca="1">IF(AND($A193&lt;&gt;"",$A193&lt;&gt;"TOTAL"),IF(AND([6]PDI_DES__DEDICACIÓN!$AI191&lt;&gt;"",[6]PDI_DES__DEDICACIÓN!$AI191&lt;&gt;0),[6]PDI_DES__DEDICACIÓN!$AI191,""),IF($A193="TOTAL",SUM(INDIRECT("U4:U"&amp;ROW()-1)),""))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IF(AND($A193&lt;&gt;"",$A193&lt;&gt;"TOTAL"),IF(AND([6]PDI_DES__DEDICACIÓN!$AL191&lt;&gt;"",[6]PDI_DES__DEDICACIÓN!$AL191&lt;&gt;0),[6]PDI_DES__DEDICACIÓN!$AL191,""),IF($A193="TOTAL",SUM(INDIRECT("W4:W"&amp;ROW()-1)),""))</f>
        <v/>
      </c>
      <c r="X193" s="6" t="str">
        <f ca="1">IF(AND($A193&lt;&gt;"",$A193&lt;&gt;"TOTAL"),IF(AND([6]PDI_DES__DEDICACIÓN!$AN191&lt;&gt;"",[6]PDI_DES__DEDICACIÓN!$AN191&lt;&gt;0),[6]PDI_DES__DEDICACIÓN!$AN191,""),IF($A193="TOTAL",SUM(INDIRECT("X4:X"&amp;ROW()-1)),""))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IF(AND($A193&lt;&gt;"",$A193&lt;&gt;"TOTAL"),IF(AND([6]PDI_DES__DEDICACIÓN!$AQ191&lt;&gt;"",[6]PDI_DES__DEDICACIÓN!$AQ191&lt;&gt;0),[6]PDI_DES__DEDICACIÓN!$AQ191,""),IF($A193="TOTAL",SUM(INDIRECT("Z4:Z"&amp;ROW()-1)),""))</f>
        <v/>
      </c>
      <c r="AA193" s="6" t="str">
        <f ca="1">IF(AND($A193&lt;&gt;"",$A193&lt;&gt;"TOTAL"),IF(AND([6]PDI_DES__DEDICACIÓN!$AS191&lt;&gt;"",[6]PDI_DES__DEDICACIÓN!$AS191&lt;&gt;0),[6]PDI_DES__DEDICACIÓN!$AS191,""),IF($A193="TOTAL",SUM(INDIRECT("AA4:AA"&amp;ROW()-1)),""))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IF(AND($A193&lt;&gt;"",$A193&lt;&gt;"TOTAL"),IF(AND([6]PDI_DES__DEDICACIÓN!$AV191&lt;&gt;"",[6]PDI_DES__DEDICACIÓN!$AV191&lt;&gt;0),[6]PDI_DES__DEDICACIÓN!$AV191,""),IF($A193="TOTAL",SUM(INDIRECT("AC4:AC"&amp;ROW()-1)),""))</f>
        <v/>
      </c>
      <c r="AD193" s="6" t="str">
        <f ca="1">IF(AND($A193&lt;&gt;"",$A193&lt;&gt;"TOTAL"),IF(AND([6]PDI_DES__DEDICACIÓN!$AX191&lt;&gt;"",[6]PDI_DES__DEDICACIÓN!$AX191&lt;&gt;0),[6]PDI_DES__DEDICACIÓN!$AX191,""),IF($A193="TOTAL",SUM(INDIRECT("AD4:AD"&amp;ROW()-1)),""))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IF(AND($A193&lt;&gt;"",$A193&lt;&gt;"TOTAL"),IF(AND([6]PDI_DES__DEDICACIÓN!$BA191&lt;&gt;"",[6]PDI_DES__DEDICACIÓN!$BA191&lt;&gt;0),[6]PDI_DES__DEDICACIÓN!$BA191,""),IF($A193="TOTAL",SUM(INDIRECT("AF4:AF"&amp;ROW()-1)),""))</f>
        <v/>
      </c>
      <c r="AG193" s="6" t="str">
        <f ca="1">IF(AND($A193&lt;&gt;"",$A193&lt;&gt;"TOTAL"),IF(AND([6]PDI_DES__DEDICACIÓN!$BC191&lt;&gt;"",[6]PDI_DES__DEDICACIÓN!$BC191&lt;&gt;0),[6]PDI_DES__DEDICACIÓN!$BC191,""),IF($A193="TOTAL",SUM(INDIRECT("AG4:AG"&amp;ROW()-1)),""))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IF(AND($A193&lt;&gt;"",$A193&lt;&gt;"TOTAL"),IF(AND([6]PDI_DES__DEDICACIÓN!$BF191&lt;&gt;"",[6]PDI_DES__DEDICACIÓN!$BF191&lt;&gt;0),[6]PDI_DES__DEDICACIÓN!$BF191,""),IF($A193="TOTAL",SUM(INDIRECT("AI4:AI"&amp;ROW()-1)),""))</f>
        <v/>
      </c>
      <c r="AJ193" s="6" t="str">
        <f ca="1">IF(AND($A193&lt;&gt;"",$A193&lt;&gt;"TOTAL"),IF(AND([6]PDI_DES__DEDICACIÓN!$BH191&lt;&gt;"",[6]PDI_DES__DEDICACIÓN!$BH191&lt;&gt;0),[6]PDI_DES__DEDICACIÓN!$BH191,""),IF($A193="TOTAL",SUM(INDIRECT("AJ4:AJ"&amp;ROW()-1)),""))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IF(AND($A193&lt;&gt;"",$A193&lt;&gt;"TOTAL"),IF(AND([6]PDI_DES__DEDICACIÓN!$BK191&lt;&gt;"",[6]PDI_DES__DEDICACIÓN!$BK191&lt;&gt;0),[6]PDI_DES__DEDICACIÓN!$BK191,""),IF($A193="TOTAL",SUM(INDIRECT("AL4:AL"&amp;ROW()-1)),""))</f>
        <v/>
      </c>
      <c r="AM193" s="6" t="str">
        <f ca="1">IF(AND($A193&lt;&gt;"",$A193&lt;&gt;"TOTAL"),IF(AND([6]PDI_DES__DEDICACIÓN!$BM191&lt;&gt;"",[6]PDI_DES__DEDICACIÓN!$BM191&lt;&gt;0),[6]PDI_DES__DEDICACIÓN!$BM191,""),IF($A193="TOTAL",SUM(INDIRECT("AM4:AM"&amp;ROW()-1)),""))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IF(AND($A193&lt;&gt;"",$A193&lt;&gt;"TOTAL"),IF(AND([6]PDI_DES__DEDICACIÓN!$BP191&lt;&gt;"",[6]PDI_DES__DEDICACIÓN!$BP191&lt;&gt;0),[6]PDI_DES__DEDICACIÓN!$BP191,""),IF($A193="TOTAL",SUM(INDIRECT("AO4:AO"&amp;ROW()-1)),""))</f>
        <v/>
      </c>
      <c r="AP193" s="6" t="str">
        <f ca="1">IF(AND($A193&lt;&gt;"",$A193&lt;&gt;"TOTAL"),IF(AND([6]PDI_DES__DEDICACIÓN!$BR191&lt;&gt;"",[6]PDI_DES__DEDICACIÓN!$BR191&lt;&gt;0),[6]PDI_DES__DEDICACIÓN!$BR191,""),IF($A193="TOTAL",SUM(INDIRECT("AP4:AP"&amp;ROW()-1)),""))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IF(AND($A193&lt;&gt;"",$A193&lt;&gt;"TOTAL"),IF(AND([6]PDI_DES__DEDICACIÓN!$BU191&lt;&gt;"",[6]PDI_DES__DEDICACIÓN!$BU191&lt;&gt;0),[6]PDI_DES__DEDICACIÓN!$BU191,""),IF($A193="TOTAL",SUM(INDIRECT("AR4:AR"&amp;ROW()-1)),""))</f>
        <v/>
      </c>
      <c r="AS193" s="6" t="str">
        <f ca="1">IF(AND($A193&lt;&gt;"",$A193&lt;&gt;"TOTAL"),IF(AND([6]PDI_DES__DEDICACIÓN!$BW191&lt;&gt;"",[6]PDI_DES__DEDICACIÓN!$BW191&lt;&gt;0),[6]PDI_DES__DEDICACIÓN!$BW191,""),IF($A193="TOTAL",SUM(INDIRECT("AS4:AS"&amp;ROW()-1)),""))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IF(AND($A193&lt;&gt;"",$A193&lt;&gt;"TOTAL"),IF(AND([6]PDI_DES__DEDICACIÓN!$BZ191&lt;&gt;"",[6]PDI_DES__DEDICACIÓN!$BZ191&lt;&gt;0),[6]PDI_DES__DEDICACIÓN!$BZ191,""),IF($A193="TOTAL",SUM(INDIRECT("AU4:AU"&amp;ROW()-1)),""))</f>
        <v/>
      </c>
      <c r="AV193" s="6" t="str">
        <f ca="1">IF(AND($A193&lt;&gt;"",$A193&lt;&gt;"TOTAL"),IF(AND([6]PDI_DES__DEDICACIÓN!$CB191&lt;&gt;"",[6]PDI_DES__DEDICACIÓN!$CB191&lt;&gt;0),[6]PDI_DES__DEDICACIÓN!$CB191,""),IF($A193="TOTAL",SUM(INDIRECT("AV4:AV"&amp;ROW()-1)),""))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IF(AND($A193&lt;&gt;"",$A193&lt;&gt;"TOTAL"),IF(AND([6]PDI_DES__DEDICACIÓN!$CE191&lt;&gt;"",[6]PDI_DES__DEDICACIÓN!$CE191&lt;&gt;0),[6]PDI_DES__DEDICACIÓN!$CE191,""),IF($A193="TOTAL",SUM(INDIRECT("AX4:AX"&amp;ROW()-1)),""))</f>
        <v/>
      </c>
      <c r="AY193" s="6" t="str">
        <f ca="1">IF(AND($A193&lt;&gt;"",$A193&lt;&gt;"TOTAL"),IF(AND([6]PDI_DES__DEDICACIÓN!$CG191&lt;&gt;"",[6]PDI_DES__DEDICACIÓN!$CG191&lt;&gt;0),[6]PDI_DES__DEDICACIÓN!$CG191,""),IF($A193="TOTAL",SUM(INDIRECT("AY4:AY"&amp;ROW()-1)),""))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IF(AND($A193&lt;&gt;"",$A193&lt;&gt;"TOTAL"),IF(AND([6]PDI_DES__DEDICACIÓN!$CJ191&lt;&gt;"",[6]PDI_DES__DEDICACIÓN!$CJ191&lt;&gt;0),[6]PDI_DES__DEDICACIÓN!$CJ191,""),IF($A193="TOTAL",SUM(INDIRECT("BA4:BA"&amp;ROW()-1)),""))</f>
        <v/>
      </c>
      <c r="BB193" s="6" t="str">
        <f ca="1">IF(AND($A193&lt;&gt;"",$A193&lt;&gt;"TOTAL"),IF(AND([6]PDI_DES__DEDICACIÓN!$CL191&lt;&gt;"",[6]PDI_DES__DEDICACIÓN!$CL191&lt;&gt;0),[6]PDI_DES__DEDICACIÓN!$CL191,""),IF($A193="TOTAL",SUM(INDIRECT("BB4:BB"&amp;ROW()-1)),""))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IF(AND($A193&lt;&gt;"",$A193&lt;&gt;"TOTAL"),IF(AND([6]PDI_DES__DEDICACIÓN!$CO191&lt;&gt;"",[6]PDI_DES__DEDICACIÓN!$CO191&lt;&gt;0),[6]PDI_DES__DEDICACIÓN!$CO191,""),IF($A193="TOTAL",SUM(INDIRECT("BD4:BD"&amp;ROW()-1)),""))</f>
        <v/>
      </c>
      <c r="BE193" s="6" t="str">
        <f ca="1">IF(AND($A193&lt;&gt;"",$A193&lt;&gt;"TOTAL"),IF(AND([6]PDI_DES__DEDICACIÓN!$CQ191&lt;&gt;"",[6]PDI_DES__DEDICACIÓN!$CQ191&lt;&gt;0),[6]PDI_DES__DEDICACIÓN!$CQ191,""),IF($A193="TOTAL",SUM(INDIRECT("BE4:BE"&amp;ROW()-1)),""))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IF([6]PDI_DES__DEDICACIÓN!$B192&lt;&gt;"",[6]PDI_DES__DEDICACIÓN!$B192,IF(AND([6]PDI_DES__DEDICACIÓN!$B192="",[6]PDI_DES__DEDICACIÓN!$B193="",[6]PDI_DES__DEDICACIÓN!$B191=""),"","TOTAL"))</f>
        <v/>
      </c>
      <c r="B194" s="6" t="str">
        <f ca="1">IF(AND($A194&lt;&gt;"",$A194&lt;&gt;"TOTAL"),IF(AND([6]PDI_DES__DEDICACIÓN!$C192&lt;&gt;"",[6]PDI_DES__DEDICACIÓN!$C192&lt;&gt;0),[6]PDI_DES__DEDICACIÓN!$C192,""),IF($A194="TOTAL",SUM(INDIRECT("B4:B"&amp;ROW()-1)),""))</f>
        <v/>
      </c>
      <c r="C194" s="6" t="str">
        <f ca="1">IF(AND($A194&lt;&gt;"",$A194&lt;&gt;"TOTAL"),IF(AND([6]PDI_DES__DEDICACIÓN!$E192&lt;&gt;"",[6]PDI_DES__DEDICACIÓN!$E192&lt;&gt;0),[6]PDI_DES__DEDICACIÓN!$E192,""),IF($A194="TOTAL",SUM(INDIRECT("C4:C"&amp;ROW()-1)),""))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IF(AND($A194&lt;&gt;"",$A194&lt;&gt;"TOTAL"),IF(AND([6]PDI_DES__DEDICACIÓN!$H192&lt;&gt;"",[6]PDI_DES__DEDICACIÓN!$H192&lt;&gt;0),[6]PDI_DES__DEDICACIÓN!$H192,""),IF($A194="TOTAL",SUM(INDIRECT("E4:E"&amp;ROW()-1)),""))</f>
        <v/>
      </c>
      <c r="F194" s="6" t="str">
        <f ca="1">IF(AND($A194&lt;&gt;"",$A194&lt;&gt;"TOTAL"),IF(AND([6]PDI_DES__DEDICACIÓN!$J192&lt;&gt;"",[6]PDI_DES__DEDICACIÓN!$J192&lt;&gt;0),[6]PDI_DES__DEDICACIÓN!$J192,""),IF($A194="TOTAL",SUM(INDIRECT("F4:F"&amp;ROW()-1)),""))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IF(AND($A194&lt;&gt;"",$A194&lt;&gt;"TOTAL"),IF(AND([6]PDI_DES__DEDICACIÓN!$M192&lt;&gt;"",[6]PDI_DES__DEDICACIÓN!$M192&lt;&gt;0),[6]PDI_DES__DEDICACIÓN!$M192,""),IF($A194="TOTAL",SUM(INDIRECT("H4:H"&amp;ROW()-1)),""))</f>
        <v/>
      </c>
      <c r="I194" s="6" t="str">
        <f ca="1">IF(AND($A194&lt;&gt;"",$A194&lt;&gt;"TOTAL"),IF(AND([6]PDI_DES__DEDICACIÓN!$O192&lt;&gt;"",[6]PDI_DES__DEDICACIÓN!$O192&lt;&gt;0),[6]PDI_DES__DEDICACIÓN!$O192,""),IF($A194="TOTAL",SUM(INDIRECT("I4:I"&amp;ROW()-1)),""))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IF(AND($A194&lt;&gt;"",$A194&lt;&gt;"TOTAL"),IF(AND([6]PDI_DES__DEDICACIÓN!$R192&lt;&gt;"",[6]PDI_DES__DEDICACIÓN!$R192&lt;&gt;0),[6]PDI_DES__DEDICACIÓN!$R192,""),IF($A194="TOTAL",SUM(INDIRECT("K4:K"&amp;ROW()-1)),""))</f>
        <v/>
      </c>
      <c r="L194" s="6" t="str">
        <f ca="1">IF(AND($A194&lt;&gt;"",$A194&lt;&gt;"TOTAL"),IF(AND([6]PDI_DES__DEDICACIÓN!$T192&lt;&gt;"",[6]PDI_DES__DEDICACIÓN!$T192&lt;&gt;0),[6]PDI_DES__DEDICACIÓN!$T192,""),IF($A194="TOTAL",SUM(INDIRECT("L4:L"&amp;ROW()-1)),""))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IF(AND($A194&lt;&gt;"",$A194&lt;&gt;"TOTAL"),IF(AND([6]PDI_DES__DEDICACIÓN!$W192&lt;&gt;"",[6]PDI_DES__DEDICACIÓN!$W192&lt;&gt;0),[6]PDI_DES__DEDICACIÓN!$W192,""),IF($A194="TOTAL",SUM(INDIRECT("N4:N"&amp;ROW()-1)),""))</f>
        <v/>
      </c>
      <c r="O194" s="6" t="str">
        <f ca="1">IF(AND($A194&lt;&gt;"",$A194&lt;&gt;"TOTAL"),IF(AND([6]PDI_DES__DEDICACIÓN!$Y192&lt;&gt;"",[6]PDI_DES__DEDICACIÓN!$Y192&lt;&gt;0),[6]PDI_DES__DEDICACIÓN!$Y192,""),IF($A194="TOTAL",SUM(INDIRECT("O4:O"&amp;ROW()-1)),""))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IF(AND($A194&lt;&gt;"",$A194&lt;&gt;"TOTAL"),IF(AND([6]PDI_DES__DEDICACIÓN!$AB192&lt;&gt;"",[6]PDI_DES__DEDICACIÓN!$AB192&lt;&gt;0),[6]PDI_DES__DEDICACIÓN!$AB192,""),IF($A194="TOTAL",SUM(INDIRECT("Q4:Q"&amp;ROW()-1)),""))</f>
        <v/>
      </c>
      <c r="R194" s="6" t="str">
        <f ca="1">IF(AND($A194&lt;&gt;"",$A194&lt;&gt;"TOTAL"),IF(AND([6]PDI_DES__DEDICACIÓN!$AD192&lt;&gt;"",[6]PDI_DES__DEDICACIÓN!$AD192&lt;&gt;0),[6]PDI_DES__DEDICACIÓN!$AD192,""),IF($A194="TOTAL",SUM(INDIRECT("R4:R"&amp;ROW()-1)),""))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IF(AND($A194&lt;&gt;"",$A194&lt;&gt;"TOTAL"),IF(AND([6]PDI_DES__DEDICACIÓN!$AG192&lt;&gt;"",[6]PDI_DES__DEDICACIÓN!$AG192&lt;&gt;0),[6]PDI_DES__DEDICACIÓN!$AG192,""),IF($A194="TOTAL",SUM(INDIRECT("T4:T"&amp;ROW()-1)),""))</f>
        <v/>
      </c>
      <c r="U194" s="6" t="str">
        <f ca="1">IF(AND($A194&lt;&gt;"",$A194&lt;&gt;"TOTAL"),IF(AND([6]PDI_DES__DEDICACIÓN!$AI192&lt;&gt;"",[6]PDI_DES__DEDICACIÓN!$AI192&lt;&gt;0),[6]PDI_DES__DEDICACIÓN!$AI192,""),IF($A194="TOTAL",SUM(INDIRECT("U4:U"&amp;ROW()-1)),""))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IF(AND($A194&lt;&gt;"",$A194&lt;&gt;"TOTAL"),IF(AND([6]PDI_DES__DEDICACIÓN!$AL192&lt;&gt;"",[6]PDI_DES__DEDICACIÓN!$AL192&lt;&gt;0),[6]PDI_DES__DEDICACIÓN!$AL192,""),IF($A194="TOTAL",SUM(INDIRECT("W4:W"&amp;ROW()-1)),""))</f>
        <v/>
      </c>
      <c r="X194" s="6" t="str">
        <f ca="1">IF(AND($A194&lt;&gt;"",$A194&lt;&gt;"TOTAL"),IF(AND([6]PDI_DES__DEDICACIÓN!$AN192&lt;&gt;"",[6]PDI_DES__DEDICACIÓN!$AN192&lt;&gt;0),[6]PDI_DES__DEDICACIÓN!$AN192,""),IF($A194="TOTAL",SUM(INDIRECT("X4:X"&amp;ROW()-1)),""))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IF(AND($A194&lt;&gt;"",$A194&lt;&gt;"TOTAL"),IF(AND([6]PDI_DES__DEDICACIÓN!$AQ192&lt;&gt;"",[6]PDI_DES__DEDICACIÓN!$AQ192&lt;&gt;0),[6]PDI_DES__DEDICACIÓN!$AQ192,""),IF($A194="TOTAL",SUM(INDIRECT("Z4:Z"&amp;ROW()-1)),""))</f>
        <v/>
      </c>
      <c r="AA194" s="6" t="str">
        <f ca="1">IF(AND($A194&lt;&gt;"",$A194&lt;&gt;"TOTAL"),IF(AND([6]PDI_DES__DEDICACIÓN!$AS192&lt;&gt;"",[6]PDI_DES__DEDICACIÓN!$AS192&lt;&gt;0),[6]PDI_DES__DEDICACIÓN!$AS192,""),IF($A194="TOTAL",SUM(INDIRECT("AA4:AA"&amp;ROW()-1)),""))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IF(AND($A194&lt;&gt;"",$A194&lt;&gt;"TOTAL"),IF(AND([6]PDI_DES__DEDICACIÓN!$AV192&lt;&gt;"",[6]PDI_DES__DEDICACIÓN!$AV192&lt;&gt;0),[6]PDI_DES__DEDICACIÓN!$AV192,""),IF($A194="TOTAL",SUM(INDIRECT("AC4:AC"&amp;ROW()-1)),""))</f>
        <v/>
      </c>
      <c r="AD194" s="6" t="str">
        <f ca="1">IF(AND($A194&lt;&gt;"",$A194&lt;&gt;"TOTAL"),IF(AND([6]PDI_DES__DEDICACIÓN!$AX192&lt;&gt;"",[6]PDI_DES__DEDICACIÓN!$AX192&lt;&gt;0),[6]PDI_DES__DEDICACIÓN!$AX192,""),IF($A194="TOTAL",SUM(INDIRECT("AD4:AD"&amp;ROW()-1)),""))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IF(AND($A194&lt;&gt;"",$A194&lt;&gt;"TOTAL"),IF(AND([6]PDI_DES__DEDICACIÓN!$BA192&lt;&gt;"",[6]PDI_DES__DEDICACIÓN!$BA192&lt;&gt;0),[6]PDI_DES__DEDICACIÓN!$BA192,""),IF($A194="TOTAL",SUM(INDIRECT("AF4:AF"&amp;ROW()-1)),""))</f>
        <v/>
      </c>
      <c r="AG194" s="6" t="str">
        <f ca="1">IF(AND($A194&lt;&gt;"",$A194&lt;&gt;"TOTAL"),IF(AND([6]PDI_DES__DEDICACIÓN!$BC192&lt;&gt;"",[6]PDI_DES__DEDICACIÓN!$BC192&lt;&gt;0),[6]PDI_DES__DEDICACIÓN!$BC192,""),IF($A194="TOTAL",SUM(INDIRECT("AG4:AG"&amp;ROW()-1)),""))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IF(AND($A194&lt;&gt;"",$A194&lt;&gt;"TOTAL"),IF(AND([6]PDI_DES__DEDICACIÓN!$BF192&lt;&gt;"",[6]PDI_DES__DEDICACIÓN!$BF192&lt;&gt;0),[6]PDI_DES__DEDICACIÓN!$BF192,""),IF($A194="TOTAL",SUM(INDIRECT("AI4:AI"&amp;ROW()-1)),""))</f>
        <v/>
      </c>
      <c r="AJ194" s="6" t="str">
        <f ca="1">IF(AND($A194&lt;&gt;"",$A194&lt;&gt;"TOTAL"),IF(AND([6]PDI_DES__DEDICACIÓN!$BH192&lt;&gt;"",[6]PDI_DES__DEDICACIÓN!$BH192&lt;&gt;0),[6]PDI_DES__DEDICACIÓN!$BH192,""),IF($A194="TOTAL",SUM(INDIRECT("AJ4:AJ"&amp;ROW()-1)),""))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IF(AND($A194&lt;&gt;"",$A194&lt;&gt;"TOTAL"),IF(AND([6]PDI_DES__DEDICACIÓN!$BK192&lt;&gt;"",[6]PDI_DES__DEDICACIÓN!$BK192&lt;&gt;0),[6]PDI_DES__DEDICACIÓN!$BK192,""),IF($A194="TOTAL",SUM(INDIRECT("AL4:AL"&amp;ROW()-1)),""))</f>
        <v/>
      </c>
      <c r="AM194" s="6" t="str">
        <f ca="1">IF(AND($A194&lt;&gt;"",$A194&lt;&gt;"TOTAL"),IF(AND([6]PDI_DES__DEDICACIÓN!$BM192&lt;&gt;"",[6]PDI_DES__DEDICACIÓN!$BM192&lt;&gt;0),[6]PDI_DES__DEDICACIÓN!$BM192,""),IF($A194="TOTAL",SUM(INDIRECT("AM4:AM"&amp;ROW()-1)),""))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IF(AND($A194&lt;&gt;"",$A194&lt;&gt;"TOTAL"),IF(AND([6]PDI_DES__DEDICACIÓN!$BP192&lt;&gt;"",[6]PDI_DES__DEDICACIÓN!$BP192&lt;&gt;0),[6]PDI_DES__DEDICACIÓN!$BP192,""),IF($A194="TOTAL",SUM(INDIRECT("AO4:AO"&amp;ROW()-1)),""))</f>
        <v/>
      </c>
      <c r="AP194" s="6" t="str">
        <f ca="1">IF(AND($A194&lt;&gt;"",$A194&lt;&gt;"TOTAL"),IF(AND([6]PDI_DES__DEDICACIÓN!$BR192&lt;&gt;"",[6]PDI_DES__DEDICACIÓN!$BR192&lt;&gt;0),[6]PDI_DES__DEDICACIÓN!$BR192,""),IF($A194="TOTAL",SUM(INDIRECT("AP4:AP"&amp;ROW()-1)),""))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IF(AND($A194&lt;&gt;"",$A194&lt;&gt;"TOTAL"),IF(AND([6]PDI_DES__DEDICACIÓN!$BU192&lt;&gt;"",[6]PDI_DES__DEDICACIÓN!$BU192&lt;&gt;0),[6]PDI_DES__DEDICACIÓN!$BU192,""),IF($A194="TOTAL",SUM(INDIRECT("AR4:AR"&amp;ROW()-1)),""))</f>
        <v/>
      </c>
      <c r="AS194" s="6" t="str">
        <f ca="1">IF(AND($A194&lt;&gt;"",$A194&lt;&gt;"TOTAL"),IF(AND([6]PDI_DES__DEDICACIÓN!$BW192&lt;&gt;"",[6]PDI_DES__DEDICACIÓN!$BW192&lt;&gt;0),[6]PDI_DES__DEDICACIÓN!$BW192,""),IF($A194="TOTAL",SUM(INDIRECT("AS4:AS"&amp;ROW()-1)),""))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IF(AND($A194&lt;&gt;"",$A194&lt;&gt;"TOTAL"),IF(AND([6]PDI_DES__DEDICACIÓN!$BZ192&lt;&gt;"",[6]PDI_DES__DEDICACIÓN!$BZ192&lt;&gt;0),[6]PDI_DES__DEDICACIÓN!$BZ192,""),IF($A194="TOTAL",SUM(INDIRECT("AU4:AU"&amp;ROW()-1)),""))</f>
        <v/>
      </c>
      <c r="AV194" s="6" t="str">
        <f ca="1">IF(AND($A194&lt;&gt;"",$A194&lt;&gt;"TOTAL"),IF(AND([6]PDI_DES__DEDICACIÓN!$CB192&lt;&gt;"",[6]PDI_DES__DEDICACIÓN!$CB192&lt;&gt;0),[6]PDI_DES__DEDICACIÓN!$CB192,""),IF($A194="TOTAL",SUM(INDIRECT("AV4:AV"&amp;ROW()-1)),""))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IF(AND($A194&lt;&gt;"",$A194&lt;&gt;"TOTAL"),IF(AND([6]PDI_DES__DEDICACIÓN!$CE192&lt;&gt;"",[6]PDI_DES__DEDICACIÓN!$CE192&lt;&gt;0),[6]PDI_DES__DEDICACIÓN!$CE192,""),IF($A194="TOTAL",SUM(INDIRECT("AX4:AX"&amp;ROW()-1)),""))</f>
        <v/>
      </c>
      <c r="AY194" s="6" t="str">
        <f ca="1">IF(AND($A194&lt;&gt;"",$A194&lt;&gt;"TOTAL"),IF(AND([6]PDI_DES__DEDICACIÓN!$CG192&lt;&gt;"",[6]PDI_DES__DEDICACIÓN!$CG192&lt;&gt;0),[6]PDI_DES__DEDICACIÓN!$CG192,""),IF($A194="TOTAL",SUM(INDIRECT("AY4:AY"&amp;ROW()-1)),""))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IF(AND($A194&lt;&gt;"",$A194&lt;&gt;"TOTAL"),IF(AND([6]PDI_DES__DEDICACIÓN!$CJ192&lt;&gt;"",[6]PDI_DES__DEDICACIÓN!$CJ192&lt;&gt;0),[6]PDI_DES__DEDICACIÓN!$CJ192,""),IF($A194="TOTAL",SUM(INDIRECT("BA4:BA"&amp;ROW()-1)),""))</f>
        <v/>
      </c>
      <c r="BB194" s="6" t="str">
        <f ca="1">IF(AND($A194&lt;&gt;"",$A194&lt;&gt;"TOTAL"),IF(AND([6]PDI_DES__DEDICACIÓN!$CL192&lt;&gt;"",[6]PDI_DES__DEDICACIÓN!$CL192&lt;&gt;0),[6]PDI_DES__DEDICACIÓN!$CL192,""),IF($A194="TOTAL",SUM(INDIRECT("BB4:BB"&amp;ROW()-1)),""))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IF(AND($A194&lt;&gt;"",$A194&lt;&gt;"TOTAL"),IF(AND([6]PDI_DES__DEDICACIÓN!$CO192&lt;&gt;"",[6]PDI_DES__DEDICACIÓN!$CO192&lt;&gt;0),[6]PDI_DES__DEDICACIÓN!$CO192,""),IF($A194="TOTAL",SUM(INDIRECT("BD4:BD"&amp;ROW()-1)),""))</f>
        <v/>
      </c>
      <c r="BE194" s="6" t="str">
        <f ca="1">IF(AND($A194&lt;&gt;"",$A194&lt;&gt;"TOTAL"),IF(AND([6]PDI_DES__DEDICACIÓN!$CQ192&lt;&gt;"",[6]PDI_DES__DEDICACIÓN!$CQ192&lt;&gt;0),[6]PDI_DES__DEDICACIÓN!$CQ192,""),IF($A194="TOTAL",SUM(INDIRECT("BE4:BE"&amp;ROW()-1)),""))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IF([6]PDI_DES__DEDICACIÓN!$B193&lt;&gt;"",[6]PDI_DES__DEDICACIÓN!$B193,IF(AND([6]PDI_DES__DEDICACIÓN!$B193="",[6]PDI_DES__DEDICACIÓN!$B194="",[6]PDI_DES__DEDICACIÓN!$B192=""),"","TOTAL"))</f>
        <v/>
      </c>
      <c r="B195" s="6" t="str">
        <f ca="1">IF(AND($A195&lt;&gt;"",$A195&lt;&gt;"TOTAL"),IF(AND([6]PDI_DES__DEDICACIÓN!$C193&lt;&gt;"",[6]PDI_DES__DEDICACIÓN!$C193&lt;&gt;0),[6]PDI_DES__DEDICACIÓN!$C193,""),IF($A195="TOTAL",SUM(INDIRECT("B4:B"&amp;ROW()-1)),""))</f>
        <v/>
      </c>
      <c r="C195" s="6" t="str">
        <f ca="1">IF(AND($A195&lt;&gt;"",$A195&lt;&gt;"TOTAL"),IF(AND([6]PDI_DES__DEDICACIÓN!$E193&lt;&gt;"",[6]PDI_DES__DEDICACIÓN!$E193&lt;&gt;0),[6]PDI_DES__DEDICACIÓN!$E193,""),IF($A195="TOTAL",SUM(INDIRECT("C4:C"&amp;ROW()-1)),""))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IF(AND($A195&lt;&gt;"",$A195&lt;&gt;"TOTAL"),IF(AND([6]PDI_DES__DEDICACIÓN!$H193&lt;&gt;"",[6]PDI_DES__DEDICACIÓN!$H193&lt;&gt;0),[6]PDI_DES__DEDICACIÓN!$H193,""),IF($A195="TOTAL",SUM(INDIRECT("E4:E"&amp;ROW()-1)),""))</f>
        <v/>
      </c>
      <c r="F195" s="6" t="str">
        <f ca="1">IF(AND($A195&lt;&gt;"",$A195&lt;&gt;"TOTAL"),IF(AND([6]PDI_DES__DEDICACIÓN!$J193&lt;&gt;"",[6]PDI_DES__DEDICACIÓN!$J193&lt;&gt;0),[6]PDI_DES__DEDICACIÓN!$J193,""),IF($A195="TOTAL",SUM(INDIRECT("F4:F"&amp;ROW()-1)),""))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IF(AND($A195&lt;&gt;"",$A195&lt;&gt;"TOTAL"),IF(AND([6]PDI_DES__DEDICACIÓN!$M193&lt;&gt;"",[6]PDI_DES__DEDICACIÓN!$M193&lt;&gt;0),[6]PDI_DES__DEDICACIÓN!$M193,""),IF($A195="TOTAL",SUM(INDIRECT("H4:H"&amp;ROW()-1)),""))</f>
        <v/>
      </c>
      <c r="I195" s="6" t="str">
        <f ca="1">IF(AND($A195&lt;&gt;"",$A195&lt;&gt;"TOTAL"),IF(AND([6]PDI_DES__DEDICACIÓN!$O193&lt;&gt;"",[6]PDI_DES__DEDICACIÓN!$O193&lt;&gt;0),[6]PDI_DES__DEDICACIÓN!$O193,""),IF($A195="TOTAL",SUM(INDIRECT("I4:I"&amp;ROW()-1)),""))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IF(AND($A195&lt;&gt;"",$A195&lt;&gt;"TOTAL"),IF(AND([6]PDI_DES__DEDICACIÓN!$R193&lt;&gt;"",[6]PDI_DES__DEDICACIÓN!$R193&lt;&gt;0),[6]PDI_DES__DEDICACIÓN!$R193,""),IF($A195="TOTAL",SUM(INDIRECT("K4:K"&amp;ROW()-1)),""))</f>
        <v/>
      </c>
      <c r="L195" s="6" t="str">
        <f ca="1">IF(AND($A195&lt;&gt;"",$A195&lt;&gt;"TOTAL"),IF(AND([6]PDI_DES__DEDICACIÓN!$T193&lt;&gt;"",[6]PDI_DES__DEDICACIÓN!$T193&lt;&gt;0),[6]PDI_DES__DEDICACIÓN!$T193,""),IF($A195="TOTAL",SUM(INDIRECT("L4:L"&amp;ROW()-1)),""))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IF(AND($A195&lt;&gt;"",$A195&lt;&gt;"TOTAL"),IF(AND([6]PDI_DES__DEDICACIÓN!$W193&lt;&gt;"",[6]PDI_DES__DEDICACIÓN!$W193&lt;&gt;0),[6]PDI_DES__DEDICACIÓN!$W193,""),IF($A195="TOTAL",SUM(INDIRECT("N4:N"&amp;ROW()-1)),""))</f>
        <v/>
      </c>
      <c r="O195" s="6" t="str">
        <f ca="1">IF(AND($A195&lt;&gt;"",$A195&lt;&gt;"TOTAL"),IF(AND([6]PDI_DES__DEDICACIÓN!$Y193&lt;&gt;"",[6]PDI_DES__DEDICACIÓN!$Y193&lt;&gt;0),[6]PDI_DES__DEDICACIÓN!$Y193,""),IF($A195="TOTAL",SUM(INDIRECT("O4:O"&amp;ROW()-1)),""))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IF(AND($A195&lt;&gt;"",$A195&lt;&gt;"TOTAL"),IF(AND([6]PDI_DES__DEDICACIÓN!$AB193&lt;&gt;"",[6]PDI_DES__DEDICACIÓN!$AB193&lt;&gt;0),[6]PDI_DES__DEDICACIÓN!$AB193,""),IF($A195="TOTAL",SUM(INDIRECT("Q4:Q"&amp;ROW()-1)),""))</f>
        <v/>
      </c>
      <c r="R195" s="6" t="str">
        <f ca="1">IF(AND($A195&lt;&gt;"",$A195&lt;&gt;"TOTAL"),IF(AND([6]PDI_DES__DEDICACIÓN!$AD193&lt;&gt;"",[6]PDI_DES__DEDICACIÓN!$AD193&lt;&gt;0),[6]PDI_DES__DEDICACIÓN!$AD193,""),IF($A195="TOTAL",SUM(INDIRECT("R4:R"&amp;ROW()-1)),""))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IF(AND($A195&lt;&gt;"",$A195&lt;&gt;"TOTAL"),IF(AND([6]PDI_DES__DEDICACIÓN!$AG193&lt;&gt;"",[6]PDI_DES__DEDICACIÓN!$AG193&lt;&gt;0),[6]PDI_DES__DEDICACIÓN!$AG193,""),IF($A195="TOTAL",SUM(INDIRECT("T4:T"&amp;ROW()-1)),""))</f>
        <v/>
      </c>
      <c r="U195" s="6" t="str">
        <f ca="1">IF(AND($A195&lt;&gt;"",$A195&lt;&gt;"TOTAL"),IF(AND([6]PDI_DES__DEDICACIÓN!$AI193&lt;&gt;"",[6]PDI_DES__DEDICACIÓN!$AI193&lt;&gt;0),[6]PDI_DES__DEDICACIÓN!$AI193,""),IF($A195="TOTAL",SUM(INDIRECT("U4:U"&amp;ROW()-1)),""))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IF(AND($A195&lt;&gt;"",$A195&lt;&gt;"TOTAL"),IF(AND([6]PDI_DES__DEDICACIÓN!$AL193&lt;&gt;"",[6]PDI_DES__DEDICACIÓN!$AL193&lt;&gt;0),[6]PDI_DES__DEDICACIÓN!$AL193,""),IF($A195="TOTAL",SUM(INDIRECT("W4:W"&amp;ROW()-1)),""))</f>
        <v/>
      </c>
      <c r="X195" s="6" t="str">
        <f ca="1">IF(AND($A195&lt;&gt;"",$A195&lt;&gt;"TOTAL"),IF(AND([6]PDI_DES__DEDICACIÓN!$AN193&lt;&gt;"",[6]PDI_DES__DEDICACIÓN!$AN193&lt;&gt;0),[6]PDI_DES__DEDICACIÓN!$AN193,""),IF($A195="TOTAL",SUM(INDIRECT("X4:X"&amp;ROW()-1)),""))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IF(AND($A195&lt;&gt;"",$A195&lt;&gt;"TOTAL"),IF(AND([6]PDI_DES__DEDICACIÓN!$AQ193&lt;&gt;"",[6]PDI_DES__DEDICACIÓN!$AQ193&lt;&gt;0),[6]PDI_DES__DEDICACIÓN!$AQ193,""),IF($A195="TOTAL",SUM(INDIRECT("Z4:Z"&amp;ROW()-1)),""))</f>
        <v/>
      </c>
      <c r="AA195" s="6" t="str">
        <f ca="1">IF(AND($A195&lt;&gt;"",$A195&lt;&gt;"TOTAL"),IF(AND([6]PDI_DES__DEDICACIÓN!$AS193&lt;&gt;"",[6]PDI_DES__DEDICACIÓN!$AS193&lt;&gt;0),[6]PDI_DES__DEDICACIÓN!$AS193,""),IF($A195="TOTAL",SUM(INDIRECT("AA4:AA"&amp;ROW()-1)),""))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IF(AND($A195&lt;&gt;"",$A195&lt;&gt;"TOTAL"),IF(AND([6]PDI_DES__DEDICACIÓN!$AV193&lt;&gt;"",[6]PDI_DES__DEDICACIÓN!$AV193&lt;&gt;0),[6]PDI_DES__DEDICACIÓN!$AV193,""),IF($A195="TOTAL",SUM(INDIRECT("AC4:AC"&amp;ROW()-1)),""))</f>
        <v/>
      </c>
      <c r="AD195" s="6" t="str">
        <f ca="1">IF(AND($A195&lt;&gt;"",$A195&lt;&gt;"TOTAL"),IF(AND([6]PDI_DES__DEDICACIÓN!$AX193&lt;&gt;"",[6]PDI_DES__DEDICACIÓN!$AX193&lt;&gt;0),[6]PDI_DES__DEDICACIÓN!$AX193,""),IF($A195="TOTAL",SUM(INDIRECT("AD4:AD"&amp;ROW()-1)),""))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IF(AND($A195&lt;&gt;"",$A195&lt;&gt;"TOTAL"),IF(AND([6]PDI_DES__DEDICACIÓN!$BA193&lt;&gt;"",[6]PDI_DES__DEDICACIÓN!$BA193&lt;&gt;0),[6]PDI_DES__DEDICACIÓN!$BA193,""),IF($A195="TOTAL",SUM(INDIRECT("AF4:AF"&amp;ROW()-1)),""))</f>
        <v/>
      </c>
      <c r="AG195" s="6" t="str">
        <f ca="1">IF(AND($A195&lt;&gt;"",$A195&lt;&gt;"TOTAL"),IF(AND([6]PDI_DES__DEDICACIÓN!$BC193&lt;&gt;"",[6]PDI_DES__DEDICACIÓN!$BC193&lt;&gt;0),[6]PDI_DES__DEDICACIÓN!$BC193,""),IF($A195="TOTAL",SUM(INDIRECT("AG4:AG"&amp;ROW()-1)),""))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IF(AND($A195&lt;&gt;"",$A195&lt;&gt;"TOTAL"),IF(AND([6]PDI_DES__DEDICACIÓN!$BF193&lt;&gt;"",[6]PDI_DES__DEDICACIÓN!$BF193&lt;&gt;0),[6]PDI_DES__DEDICACIÓN!$BF193,""),IF($A195="TOTAL",SUM(INDIRECT("AI4:AI"&amp;ROW()-1)),""))</f>
        <v/>
      </c>
      <c r="AJ195" s="6" t="str">
        <f ca="1">IF(AND($A195&lt;&gt;"",$A195&lt;&gt;"TOTAL"),IF(AND([6]PDI_DES__DEDICACIÓN!$BH193&lt;&gt;"",[6]PDI_DES__DEDICACIÓN!$BH193&lt;&gt;0),[6]PDI_DES__DEDICACIÓN!$BH193,""),IF($A195="TOTAL",SUM(INDIRECT("AJ4:AJ"&amp;ROW()-1)),""))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IF(AND($A195&lt;&gt;"",$A195&lt;&gt;"TOTAL"),IF(AND([6]PDI_DES__DEDICACIÓN!$BK193&lt;&gt;"",[6]PDI_DES__DEDICACIÓN!$BK193&lt;&gt;0),[6]PDI_DES__DEDICACIÓN!$BK193,""),IF($A195="TOTAL",SUM(INDIRECT("AL4:AL"&amp;ROW()-1)),""))</f>
        <v/>
      </c>
      <c r="AM195" s="6" t="str">
        <f ca="1">IF(AND($A195&lt;&gt;"",$A195&lt;&gt;"TOTAL"),IF(AND([6]PDI_DES__DEDICACIÓN!$BM193&lt;&gt;"",[6]PDI_DES__DEDICACIÓN!$BM193&lt;&gt;0),[6]PDI_DES__DEDICACIÓN!$BM193,""),IF($A195="TOTAL",SUM(INDIRECT("AM4:AM"&amp;ROW()-1)),""))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IF(AND($A195&lt;&gt;"",$A195&lt;&gt;"TOTAL"),IF(AND([6]PDI_DES__DEDICACIÓN!$BP193&lt;&gt;"",[6]PDI_DES__DEDICACIÓN!$BP193&lt;&gt;0),[6]PDI_DES__DEDICACIÓN!$BP193,""),IF($A195="TOTAL",SUM(INDIRECT("AO4:AO"&amp;ROW()-1)),""))</f>
        <v/>
      </c>
      <c r="AP195" s="6" t="str">
        <f ca="1">IF(AND($A195&lt;&gt;"",$A195&lt;&gt;"TOTAL"),IF(AND([6]PDI_DES__DEDICACIÓN!$BR193&lt;&gt;"",[6]PDI_DES__DEDICACIÓN!$BR193&lt;&gt;0),[6]PDI_DES__DEDICACIÓN!$BR193,""),IF($A195="TOTAL",SUM(INDIRECT("AP4:AP"&amp;ROW()-1)),""))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IF(AND($A195&lt;&gt;"",$A195&lt;&gt;"TOTAL"),IF(AND([6]PDI_DES__DEDICACIÓN!$BU193&lt;&gt;"",[6]PDI_DES__DEDICACIÓN!$BU193&lt;&gt;0),[6]PDI_DES__DEDICACIÓN!$BU193,""),IF($A195="TOTAL",SUM(INDIRECT("AR4:AR"&amp;ROW()-1)),""))</f>
        <v/>
      </c>
      <c r="AS195" s="6" t="str">
        <f ca="1">IF(AND($A195&lt;&gt;"",$A195&lt;&gt;"TOTAL"),IF(AND([6]PDI_DES__DEDICACIÓN!$BW193&lt;&gt;"",[6]PDI_DES__DEDICACIÓN!$BW193&lt;&gt;0),[6]PDI_DES__DEDICACIÓN!$BW193,""),IF($A195="TOTAL",SUM(INDIRECT("AS4:AS"&amp;ROW()-1)),""))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IF(AND($A195&lt;&gt;"",$A195&lt;&gt;"TOTAL"),IF(AND([6]PDI_DES__DEDICACIÓN!$BZ193&lt;&gt;"",[6]PDI_DES__DEDICACIÓN!$BZ193&lt;&gt;0),[6]PDI_DES__DEDICACIÓN!$BZ193,""),IF($A195="TOTAL",SUM(INDIRECT("AU4:AU"&amp;ROW()-1)),""))</f>
        <v/>
      </c>
      <c r="AV195" s="6" t="str">
        <f ca="1">IF(AND($A195&lt;&gt;"",$A195&lt;&gt;"TOTAL"),IF(AND([6]PDI_DES__DEDICACIÓN!$CB193&lt;&gt;"",[6]PDI_DES__DEDICACIÓN!$CB193&lt;&gt;0),[6]PDI_DES__DEDICACIÓN!$CB193,""),IF($A195="TOTAL",SUM(INDIRECT("AV4:AV"&amp;ROW()-1)),""))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IF(AND($A195&lt;&gt;"",$A195&lt;&gt;"TOTAL"),IF(AND([6]PDI_DES__DEDICACIÓN!$CE193&lt;&gt;"",[6]PDI_DES__DEDICACIÓN!$CE193&lt;&gt;0),[6]PDI_DES__DEDICACIÓN!$CE193,""),IF($A195="TOTAL",SUM(INDIRECT("AX4:AX"&amp;ROW()-1)),""))</f>
        <v/>
      </c>
      <c r="AY195" s="6" t="str">
        <f ca="1">IF(AND($A195&lt;&gt;"",$A195&lt;&gt;"TOTAL"),IF(AND([6]PDI_DES__DEDICACIÓN!$CG193&lt;&gt;"",[6]PDI_DES__DEDICACIÓN!$CG193&lt;&gt;0),[6]PDI_DES__DEDICACIÓN!$CG193,""),IF($A195="TOTAL",SUM(INDIRECT("AY4:AY"&amp;ROW()-1)),""))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IF(AND($A195&lt;&gt;"",$A195&lt;&gt;"TOTAL"),IF(AND([6]PDI_DES__DEDICACIÓN!$CJ193&lt;&gt;"",[6]PDI_DES__DEDICACIÓN!$CJ193&lt;&gt;0),[6]PDI_DES__DEDICACIÓN!$CJ193,""),IF($A195="TOTAL",SUM(INDIRECT("BA4:BA"&amp;ROW()-1)),""))</f>
        <v/>
      </c>
      <c r="BB195" s="6" t="str">
        <f ca="1">IF(AND($A195&lt;&gt;"",$A195&lt;&gt;"TOTAL"),IF(AND([6]PDI_DES__DEDICACIÓN!$CL193&lt;&gt;"",[6]PDI_DES__DEDICACIÓN!$CL193&lt;&gt;0),[6]PDI_DES__DEDICACIÓN!$CL193,""),IF($A195="TOTAL",SUM(INDIRECT("BB4:BB"&amp;ROW()-1)),""))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IF(AND($A195&lt;&gt;"",$A195&lt;&gt;"TOTAL"),IF(AND([6]PDI_DES__DEDICACIÓN!$CO193&lt;&gt;"",[6]PDI_DES__DEDICACIÓN!$CO193&lt;&gt;0),[6]PDI_DES__DEDICACIÓN!$CO193,""),IF($A195="TOTAL",SUM(INDIRECT("BD4:BD"&amp;ROW()-1)),""))</f>
        <v/>
      </c>
      <c r="BE195" s="6" t="str">
        <f ca="1">IF(AND($A195&lt;&gt;"",$A195&lt;&gt;"TOTAL"),IF(AND([6]PDI_DES__DEDICACIÓN!$CQ193&lt;&gt;"",[6]PDI_DES__DEDICACIÓN!$CQ193&lt;&gt;0),[6]PDI_DES__DEDICACIÓN!$CQ193,""),IF($A195="TOTAL",SUM(INDIRECT("BE4:BE"&amp;ROW()-1)),""))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IF([6]PDI_DES__DEDICACIÓN!$B194&lt;&gt;"",[6]PDI_DES__DEDICACIÓN!$B194,IF(AND([6]PDI_DES__DEDICACIÓN!$B194="",[6]PDI_DES__DEDICACIÓN!$B195="",[6]PDI_DES__DEDICACIÓN!$B193=""),"","TOTAL"))</f>
        <v/>
      </c>
      <c r="B196" s="6" t="str">
        <f ca="1">IF(AND($A196&lt;&gt;"",$A196&lt;&gt;"TOTAL"),IF(AND([6]PDI_DES__DEDICACIÓN!$C194&lt;&gt;"",[6]PDI_DES__DEDICACIÓN!$C194&lt;&gt;0),[6]PDI_DES__DEDICACIÓN!$C194,""),IF($A196="TOTAL",SUM(INDIRECT("B4:B"&amp;ROW()-1)),""))</f>
        <v/>
      </c>
      <c r="C196" s="6" t="str">
        <f ca="1">IF(AND($A196&lt;&gt;"",$A196&lt;&gt;"TOTAL"),IF(AND([6]PDI_DES__DEDICACIÓN!$E194&lt;&gt;"",[6]PDI_DES__DEDICACIÓN!$E194&lt;&gt;0),[6]PDI_DES__DEDICACIÓN!$E194,""),IF($A196="TOTAL",SUM(INDIRECT("C4:C"&amp;ROW()-1)),""))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IF(AND($A196&lt;&gt;"",$A196&lt;&gt;"TOTAL"),IF(AND([6]PDI_DES__DEDICACIÓN!$H194&lt;&gt;"",[6]PDI_DES__DEDICACIÓN!$H194&lt;&gt;0),[6]PDI_DES__DEDICACIÓN!$H194,""),IF($A196="TOTAL",SUM(INDIRECT("E4:E"&amp;ROW()-1)),""))</f>
        <v/>
      </c>
      <c r="F196" s="6" t="str">
        <f ca="1">IF(AND($A196&lt;&gt;"",$A196&lt;&gt;"TOTAL"),IF(AND([6]PDI_DES__DEDICACIÓN!$J194&lt;&gt;"",[6]PDI_DES__DEDICACIÓN!$J194&lt;&gt;0),[6]PDI_DES__DEDICACIÓN!$J194,""),IF($A196="TOTAL",SUM(INDIRECT("F4:F"&amp;ROW()-1)),""))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IF(AND($A196&lt;&gt;"",$A196&lt;&gt;"TOTAL"),IF(AND([6]PDI_DES__DEDICACIÓN!$M194&lt;&gt;"",[6]PDI_DES__DEDICACIÓN!$M194&lt;&gt;0),[6]PDI_DES__DEDICACIÓN!$M194,""),IF($A196="TOTAL",SUM(INDIRECT("H4:H"&amp;ROW()-1)),""))</f>
        <v/>
      </c>
      <c r="I196" s="6" t="str">
        <f ca="1">IF(AND($A196&lt;&gt;"",$A196&lt;&gt;"TOTAL"),IF(AND([6]PDI_DES__DEDICACIÓN!$O194&lt;&gt;"",[6]PDI_DES__DEDICACIÓN!$O194&lt;&gt;0),[6]PDI_DES__DEDICACIÓN!$O194,""),IF($A196="TOTAL",SUM(INDIRECT("I4:I"&amp;ROW()-1)),""))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IF(AND($A196&lt;&gt;"",$A196&lt;&gt;"TOTAL"),IF(AND([6]PDI_DES__DEDICACIÓN!$R194&lt;&gt;"",[6]PDI_DES__DEDICACIÓN!$R194&lt;&gt;0),[6]PDI_DES__DEDICACIÓN!$R194,""),IF($A196="TOTAL",SUM(INDIRECT("K4:K"&amp;ROW()-1)),""))</f>
        <v/>
      </c>
      <c r="L196" s="6" t="str">
        <f ca="1">IF(AND($A196&lt;&gt;"",$A196&lt;&gt;"TOTAL"),IF(AND([6]PDI_DES__DEDICACIÓN!$T194&lt;&gt;"",[6]PDI_DES__DEDICACIÓN!$T194&lt;&gt;0),[6]PDI_DES__DEDICACIÓN!$T194,""),IF($A196="TOTAL",SUM(INDIRECT("L4:L"&amp;ROW()-1)),""))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IF(AND($A196&lt;&gt;"",$A196&lt;&gt;"TOTAL"),IF(AND([6]PDI_DES__DEDICACIÓN!$W194&lt;&gt;"",[6]PDI_DES__DEDICACIÓN!$W194&lt;&gt;0),[6]PDI_DES__DEDICACIÓN!$W194,""),IF($A196="TOTAL",SUM(INDIRECT("N4:N"&amp;ROW()-1)),""))</f>
        <v/>
      </c>
      <c r="O196" s="6" t="str">
        <f ca="1">IF(AND($A196&lt;&gt;"",$A196&lt;&gt;"TOTAL"),IF(AND([6]PDI_DES__DEDICACIÓN!$Y194&lt;&gt;"",[6]PDI_DES__DEDICACIÓN!$Y194&lt;&gt;0),[6]PDI_DES__DEDICACIÓN!$Y194,""),IF($A196="TOTAL",SUM(INDIRECT("O4:O"&amp;ROW()-1)),""))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IF(AND($A196&lt;&gt;"",$A196&lt;&gt;"TOTAL"),IF(AND([6]PDI_DES__DEDICACIÓN!$AB194&lt;&gt;"",[6]PDI_DES__DEDICACIÓN!$AB194&lt;&gt;0),[6]PDI_DES__DEDICACIÓN!$AB194,""),IF($A196="TOTAL",SUM(INDIRECT("Q4:Q"&amp;ROW()-1)),""))</f>
        <v/>
      </c>
      <c r="R196" s="6" t="str">
        <f ca="1">IF(AND($A196&lt;&gt;"",$A196&lt;&gt;"TOTAL"),IF(AND([6]PDI_DES__DEDICACIÓN!$AD194&lt;&gt;"",[6]PDI_DES__DEDICACIÓN!$AD194&lt;&gt;0),[6]PDI_DES__DEDICACIÓN!$AD194,""),IF($A196="TOTAL",SUM(INDIRECT("R4:R"&amp;ROW()-1)),""))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IF(AND($A196&lt;&gt;"",$A196&lt;&gt;"TOTAL"),IF(AND([6]PDI_DES__DEDICACIÓN!$AG194&lt;&gt;"",[6]PDI_DES__DEDICACIÓN!$AG194&lt;&gt;0),[6]PDI_DES__DEDICACIÓN!$AG194,""),IF($A196="TOTAL",SUM(INDIRECT("T4:T"&amp;ROW()-1)),""))</f>
        <v/>
      </c>
      <c r="U196" s="6" t="str">
        <f ca="1">IF(AND($A196&lt;&gt;"",$A196&lt;&gt;"TOTAL"),IF(AND([6]PDI_DES__DEDICACIÓN!$AI194&lt;&gt;"",[6]PDI_DES__DEDICACIÓN!$AI194&lt;&gt;0),[6]PDI_DES__DEDICACIÓN!$AI194,""),IF($A196="TOTAL",SUM(INDIRECT("U4:U"&amp;ROW()-1)),""))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IF(AND($A196&lt;&gt;"",$A196&lt;&gt;"TOTAL"),IF(AND([6]PDI_DES__DEDICACIÓN!$AL194&lt;&gt;"",[6]PDI_DES__DEDICACIÓN!$AL194&lt;&gt;0),[6]PDI_DES__DEDICACIÓN!$AL194,""),IF($A196="TOTAL",SUM(INDIRECT("W4:W"&amp;ROW()-1)),""))</f>
        <v/>
      </c>
      <c r="X196" s="6" t="str">
        <f ca="1">IF(AND($A196&lt;&gt;"",$A196&lt;&gt;"TOTAL"),IF(AND([6]PDI_DES__DEDICACIÓN!$AN194&lt;&gt;"",[6]PDI_DES__DEDICACIÓN!$AN194&lt;&gt;0),[6]PDI_DES__DEDICACIÓN!$AN194,""),IF($A196="TOTAL",SUM(INDIRECT("X4:X"&amp;ROW()-1)),""))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IF(AND($A196&lt;&gt;"",$A196&lt;&gt;"TOTAL"),IF(AND([6]PDI_DES__DEDICACIÓN!$AQ194&lt;&gt;"",[6]PDI_DES__DEDICACIÓN!$AQ194&lt;&gt;0),[6]PDI_DES__DEDICACIÓN!$AQ194,""),IF($A196="TOTAL",SUM(INDIRECT("Z4:Z"&amp;ROW()-1)),""))</f>
        <v/>
      </c>
      <c r="AA196" s="6" t="str">
        <f ca="1">IF(AND($A196&lt;&gt;"",$A196&lt;&gt;"TOTAL"),IF(AND([6]PDI_DES__DEDICACIÓN!$AS194&lt;&gt;"",[6]PDI_DES__DEDICACIÓN!$AS194&lt;&gt;0),[6]PDI_DES__DEDICACIÓN!$AS194,""),IF($A196="TOTAL",SUM(INDIRECT("AA4:AA"&amp;ROW()-1)),""))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IF(AND($A196&lt;&gt;"",$A196&lt;&gt;"TOTAL"),IF(AND([6]PDI_DES__DEDICACIÓN!$AV194&lt;&gt;"",[6]PDI_DES__DEDICACIÓN!$AV194&lt;&gt;0),[6]PDI_DES__DEDICACIÓN!$AV194,""),IF($A196="TOTAL",SUM(INDIRECT("AC4:AC"&amp;ROW()-1)),""))</f>
        <v/>
      </c>
      <c r="AD196" s="6" t="str">
        <f ca="1">IF(AND($A196&lt;&gt;"",$A196&lt;&gt;"TOTAL"),IF(AND([6]PDI_DES__DEDICACIÓN!$AX194&lt;&gt;"",[6]PDI_DES__DEDICACIÓN!$AX194&lt;&gt;0),[6]PDI_DES__DEDICACIÓN!$AX194,""),IF($A196="TOTAL",SUM(INDIRECT("AD4:AD"&amp;ROW()-1)),""))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IF(AND($A196&lt;&gt;"",$A196&lt;&gt;"TOTAL"),IF(AND([6]PDI_DES__DEDICACIÓN!$BA194&lt;&gt;"",[6]PDI_DES__DEDICACIÓN!$BA194&lt;&gt;0),[6]PDI_DES__DEDICACIÓN!$BA194,""),IF($A196="TOTAL",SUM(INDIRECT("AF4:AF"&amp;ROW()-1)),""))</f>
        <v/>
      </c>
      <c r="AG196" s="6" t="str">
        <f ca="1">IF(AND($A196&lt;&gt;"",$A196&lt;&gt;"TOTAL"),IF(AND([6]PDI_DES__DEDICACIÓN!$BC194&lt;&gt;"",[6]PDI_DES__DEDICACIÓN!$BC194&lt;&gt;0),[6]PDI_DES__DEDICACIÓN!$BC194,""),IF($A196="TOTAL",SUM(INDIRECT("AG4:AG"&amp;ROW()-1)),""))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IF(AND($A196&lt;&gt;"",$A196&lt;&gt;"TOTAL"),IF(AND([6]PDI_DES__DEDICACIÓN!$BF194&lt;&gt;"",[6]PDI_DES__DEDICACIÓN!$BF194&lt;&gt;0),[6]PDI_DES__DEDICACIÓN!$BF194,""),IF($A196="TOTAL",SUM(INDIRECT("AI4:AI"&amp;ROW()-1)),""))</f>
        <v/>
      </c>
      <c r="AJ196" s="6" t="str">
        <f ca="1">IF(AND($A196&lt;&gt;"",$A196&lt;&gt;"TOTAL"),IF(AND([6]PDI_DES__DEDICACIÓN!$BH194&lt;&gt;"",[6]PDI_DES__DEDICACIÓN!$BH194&lt;&gt;0),[6]PDI_DES__DEDICACIÓN!$BH194,""),IF($A196="TOTAL",SUM(INDIRECT("AJ4:AJ"&amp;ROW()-1)),""))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IF(AND($A196&lt;&gt;"",$A196&lt;&gt;"TOTAL"),IF(AND([6]PDI_DES__DEDICACIÓN!$BK194&lt;&gt;"",[6]PDI_DES__DEDICACIÓN!$BK194&lt;&gt;0),[6]PDI_DES__DEDICACIÓN!$BK194,""),IF($A196="TOTAL",SUM(INDIRECT("AL4:AL"&amp;ROW()-1)),""))</f>
        <v/>
      </c>
      <c r="AM196" s="6" t="str">
        <f ca="1">IF(AND($A196&lt;&gt;"",$A196&lt;&gt;"TOTAL"),IF(AND([6]PDI_DES__DEDICACIÓN!$BM194&lt;&gt;"",[6]PDI_DES__DEDICACIÓN!$BM194&lt;&gt;0),[6]PDI_DES__DEDICACIÓN!$BM194,""),IF($A196="TOTAL",SUM(INDIRECT("AM4:AM"&amp;ROW()-1)),""))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IF(AND($A196&lt;&gt;"",$A196&lt;&gt;"TOTAL"),IF(AND([6]PDI_DES__DEDICACIÓN!$BP194&lt;&gt;"",[6]PDI_DES__DEDICACIÓN!$BP194&lt;&gt;0),[6]PDI_DES__DEDICACIÓN!$BP194,""),IF($A196="TOTAL",SUM(INDIRECT("AO4:AO"&amp;ROW()-1)),""))</f>
        <v/>
      </c>
      <c r="AP196" s="6" t="str">
        <f ca="1">IF(AND($A196&lt;&gt;"",$A196&lt;&gt;"TOTAL"),IF(AND([6]PDI_DES__DEDICACIÓN!$BR194&lt;&gt;"",[6]PDI_DES__DEDICACIÓN!$BR194&lt;&gt;0),[6]PDI_DES__DEDICACIÓN!$BR194,""),IF($A196="TOTAL",SUM(INDIRECT("AP4:AP"&amp;ROW()-1)),""))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IF(AND($A196&lt;&gt;"",$A196&lt;&gt;"TOTAL"),IF(AND([6]PDI_DES__DEDICACIÓN!$BU194&lt;&gt;"",[6]PDI_DES__DEDICACIÓN!$BU194&lt;&gt;0),[6]PDI_DES__DEDICACIÓN!$BU194,""),IF($A196="TOTAL",SUM(INDIRECT("AR4:AR"&amp;ROW()-1)),""))</f>
        <v/>
      </c>
      <c r="AS196" s="6" t="str">
        <f ca="1">IF(AND($A196&lt;&gt;"",$A196&lt;&gt;"TOTAL"),IF(AND([6]PDI_DES__DEDICACIÓN!$BW194&lt;&gt;"",[6]PDI_DES__DEDICACIÓN!$BW194&lt;&gt;0),[6]PDI_DES__DEDICACIÓN!$BW194,""),IF($A196="TOTAL",SUM(INDIRECT("AS4:AS"&amp;ROW()-1)),""))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IF(AND($A196&lt;&gt;"",$A196&lt;&gt;"TOTAL"),IF(AND([6]PDI_DES__DEDICACIÓN!$BZ194&lt;&gt;"",[6]PDI_DES__DEDICACIÓN!$BZ194&lt;&gt;0),[6]PDI_DES__DEDICACIÓN!$BZ194,""),IF($A196="TOTAL",SUM(INDIRECT("AU4:AU"&amp;ROW()-1)),""))</f>
        <v/>
      </c>
      <c r="AV196" s="6" t="str">
        <f ca="1">IF(AND($A196&lt;&gt;"",$A196&lt;&gt;"TOTAL"),IF(AND([6]PDI_DES__DEDICACIÓN!$CB194&lt;&gt;"",[6]PDI_DES__DEDICACIÓN!$CB194&lt;&gt;0),[6]PDI_DES__DEDICACIÓN!$CB194,""),IF($A196="TOTAL",SUM(INDIRECT("AV4:AV"&amp;ROW()-1)),""))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IF(AND($A196&lt;&gt;"",$A196&lt;&gt;"TOTAL"),IF(AND([6]PDI_DES__DEDICACIÓN!$CE194&lt;&gt;"",[6]PDI_DES__DEDICACIÓN!$CE194&lt;&gt;0),[6]PDI_DES__DEDICACIÓN!$CE194,""),IF($A196="TOTAL",SUM(INDIRECT("AX4:AX"&amp;ROW()-1)),""))</f>
        <v/>
      </c>
      <c r="AY196" s="6" t="str">
        <f ca="1">IF(AND($A196&lt;&gt;"",$A196&lt;&gt;"TOTAL"),IF(AND([6]PDI_DES__DEDICACIÓN!$CG194&lt;&gt;"",[6]PDI_DES__DEDICACIÓN!$CG194&lt;&gt;0),[6]PDI_DES__DEDICACIÓN!$CG194,""),IF($A196="TOTAL",SUM(INDIRECT("AY4:AY"&amp;ROW()-1)),""))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IF(AND($A196&lt;&gt;"",$A196&lt;&gt;"TOTAL"),IF(AND([6]PDI_DES__DEDICACIÓN!$CJ194&lt;&gt;"",[6]PDI_DES__DEDICACIÓN!$CJ194&lt;&gt;0),[6]PDI_DES__DEDICACIÓN!$CJ194,""),IF($A196="TOTAL",SUM(INDIRECT("BA4:BA"&amp;ROW()-1)),""))</f>
        <v/>
      </c>
      <c r="BB196" s="6" t="str">
        <f ca="1">IF(AND($A196&lt;&gt;"",$A196&lt;&gt;"TOTAL"),IF(AND([6]PDI_DES__DEDICACIÓN!$CL194&lt;&gt;"",[6]PDI_DES__DEDICACIÓN!$CL194&lt;&gt;0),[6]PDI_DES__DEDICACIÓN!$CL194,""),IF($A196="TOTAL",SUM(INDIRECT("BB4:BB"&amp;ROW()-1)),""))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IF(AND($A196&lt;&gt;"",$A196&lt;&gt;"TOTAL"),IF(AND([6]PDI_DES__DEDICACIÓN!$CO194&lt;&gt;"",[6]PDI_DES__DEDICACIÓN!$CO194&lt;&gt;0),[6]PDI_DES__DEDICACIÓN!$CO194,""),IF($A196="TOTAL",SUM(INDIRECT("BD4:BD"&amp;ROW()-1)),""))</f>
        <v/>
      </c>
      <c r="BE196" s="6" t="str">
        <f ca="1">IF(AND($A196&lt;&gt;"",$A196&lt;&gt;"TOTAL"),IF(AND([6]PDI_DES__DEDICACIÓN!$CQ194&lt;&gt;"",[6]PDI_DES__DEDICACIÓN!$CQ194&lt;&gt;0),[6]PDI_DES__DEDICACIÓN!$CQ194,""),IF($A196="TOTAL",SUM(INDIRECT("BE4:BE"&amp;ROW()-1)),""))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IF([6]PDI_DES__DEDICACIÓN!$B195&lt;&gt;"",[6]PDI_DES__DEDICACIÓN!$B195,IF(AND([6]PDI_DES__DEDICACIÓN!$B195="",[6]PDI_DES__DEDICACIÓN!$B196="",[6]PDI_DES__DEDICACIÓN!$B194=""),"","TOTAL"))</f>
        <v/>
      </c>
      <c r="B197" s="6" t="str">
        <f ca="1">IF(AND($A197&lt;&gt;"",$A197&lt;&gt;"TOTAL"),IF(AND([6]PDI_DES__DEDICACIÓN!$C195&lt;&gt;"",[6]PDI_DES__DEDICACIÓN!$C195&lt;&gt;0),[6]PDI_DES__DEDICACIÓN!$C195,""),IF($A197="TOTAL",SUM(INDIRECT("B4:B"&amp;ROW()-1)),""))</f>
        <v/>
      </c>
      <c r="C197" s="6" t="str">
        <f ca="1">IF(AND($A197&lt;&gt;"",$A197&lt;&gt;"TOTAL"),IF(AND([6]PDI_DES__DEDICACIÓN!$E195&lt;&gt;"",[6]PDI_DES__DEDICACIÓN!$E195&lt;&gt;0),[6]PDI_DES__DEDICACIÓN!$E195,""),IF($A197="TOTAL",SUM(INDIRECT("C4:C"&amp;ROW()-1)),""))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IF(AND($A197&lt;&gt;"",$A197&lt;&gt;"TOTAL"),IF(AND([6]PDI_DES__DEDICACIÓN!$H195&lt;&gt;"",[6]PDI_DES__DEDICACIÓN!$H195&lt;&gt;0),[6]PDI_DES__DEDICACIÓN!$H195,""),IF($A197="TOTAL",SUM(INDIRECT("E4:E"&amp;ROW()-1)),""))</f>
        <v/>
      </c>
      <c r="F197" s="6" t="str">
        <f ca="1">IF(AND($A197&lt;&gt;"",$A197&lt;&gt;"TOTAL"),IF(AND([6]PDI_DES__DEDICACIÓN!$J195&lt;&gt;"",[6]PDI_DES__DEDICACIÓN!$J195&lt;&gt;0),[6]PDI_DES__DEDICACIÓN!$J195,""),IF($A197="TOTAL",SUM(INDIRECT("F4:F"&amp;ROW()-1)),""))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IF(AND($A197&lt;&gt;"",$A197&lt;&gt;"TOTAL"),IF(AND([6]PDI_DES__DEDICACIÓN!$M195&lt;&gt;"",[6]PDI_DES__DEDICACIÓN!$M195&lt;&gt;0),[6]PDI_DES__DEDICACIÓN!$M195,""),IF($A197="TOTAL",SUM(INDIRECT("H4:H"&amp;ROW()-1)),""))</f>
        <v/>
      </c>
      <c r="I197" s="6" t="str">
        <f ca="1">IF(AND($A197&lt;&gt;"",$A197&lt;&gt;"TOTAL"),IF(AND([6]PDI_DES__DEDICACIÓN!$O195&lt;&gt;"",[6]PDI_DES__DEDICACIÓN!$O195&lt;&gt;0),[6]PDI_DES__DEDICACIÓN!$O195,""),IF($A197="TOTAL",SUM(INDIRECT("I4:I"&amp;ROW()-1)),""))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IF(AND($A197&lt;&gt;"",$A197&lt;&gt;"TOTAL"),IF(AND([6]PDI_DES__DEDICACIÓN!$R195&lt;&gt;"",[6]PDI_DES__DEDICACIÓN!$R195&lt;&gt;0),[6]PDI_DES__DEDICACIÓN!$R195,""),IF($A197="TOTAL",SUM(INDIRECT("K4:K"&amp;ROW()-1)),""))</f>
        <v/>
      </c>
      <c r="L197" s="6" t="str">
        <f ca="1">IF(AND($A197&lt;&gt;"",$A197&lt;&gt;"TOTAL"),IF(AND([6]PDI_DES__DEDICACIÓN!$T195&lt;&gt;"",[6]PDI_DES__DEDICACIÓN!$T195&lt;&gt;0),[6]PDI_DES__DEDICACIÓN!$T195,""),IF($A197="TOTAL",SUM(INDIRECT("L4:L"&amp;ROW()-1)),""))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IF(AND($A197&lt;&gt;"",$A197&lt;&gt;"TOTAL"),IF(AND([6]PDI_DES__DEDICACIÓN!$W195&lt;&gt;"",[6]PDI_DES__DEDICACIÓN!$W195&lt;&gt;0),[6]PDI_DES__DEDICACIÓN!$W195,""),IF($A197="TOTAL",SUM(INDIRECT("N4:N"&amp;ROW()-1)),""))</f>
        <v/>
      </c>
      <c r="O197" s="6" t="str">
        <f ca="1">IF(AND($A197&lt;&gt;"",$A197&lt;&gt;"TOTAL"),IF(AND([6]PDI_DES__DEDICACIÓN!$Y195&lt;&gt;"",[6]PDI_DES__DEDICACIÓN!$Y195&lt;&gt;0),[6]PDI_DES__DEDICACIÓN!$Y195,""),IF($A197="TOTAL",SUM(INDIRECT("O4:O"&amp;ROW()-1)),""))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IF(AND($A197&lt;&gt;"",$A197&lt;&gt;"TOTAL"),IF(AND([6]PDI_DES__DEDICACIÓN!$AB195&lt;&gt;"",[6]PDI_DES__DEDICACIÓN!$AB195&lt;&gt;0),[6]PDI_DES__DEDICACIÓN!$AB195,""),IF($A197="TOTAL",SUM(INDIRECT("Q4:Q"&amp;ROW()-1)),""))</f>
        <v/>
      </c>
      <c r="R197" s="6" t="str">
        <f ca="1">IF(AND($A197&lt;&gt;"",$A197&lt;&gt;"TOTAL"),IF(AND([6]PDI_DES__DEDICACIÓN!$AD195&lt;&gt;"",[6]PDI_DES__DEDICACIÓN!$AD195&lt;&gt;0),[6]PDI_DES__DEDICACIÓN!$AD195,""),IF($A197="TOTAL",SUM(INDIRECT("R4:R"&amp;ROW()-1)),""))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IF(AND($A197&lt;&gt;"",$A197&lt;&gt;"TOTAL"),IF(AND([6]PDI_DES__DEDICACIÓN!$AG195&lt;&gt;"",[6]PDI_DES__DEDICACIÓN!$AG195&lt;&gt;0),[6]PDI_DES__DEDICACIÓN!$AG195,""),IF($A197="TOTAL",SUM(INDIRECT("T4:T"&amp;ROW()-1)),""))</f>
        <v/>
      </c>
      <c r="U197" s="6" t="str">
        <f ca="1">IF(AND($A197&lt;&gt;"",$A197&lt;&gt;"TOTAL"),IF(AND([6]PDI_DES__DEDICACIÓN!$AI195&lt;&gt;"",[6]PDI_DES__DEDICACIÓN!$AI195&lt;&gt;0),[6]PDI_DES__DEDICACIÓN!$AI195,""),IF($A197="TOTAL",SUM(INDIRECT("U4:U"&amp;ROW()-1)),""))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IF(AND($A197&lt;&gt;"",$A197&lt;&gt;"TOTAL"),IF(AND([6]PDI_DES__DEDICACIÓN!$AL195&lt;&gt;"",[6]PDI_DES__DEDICACIÓN!$AL195&lt;&gt;0),[6]PDI_DES__DEDICACIÓN!$AL195,""),IF($A197="TOTAL",SUM(INDIRECT("W4:W"&amp;ROW()-1)),""))</f>
        <v/>
      </c>
      <c r="X197" s="6" t="str">
        <f ca="1">IF(AND($A197&lt;&gt;"",$A197&lt;&gt;"TOTAL"),IF(AND([6]PDI_DES__DEDICACIÓN!$AN195&lt;&gt;"",[6]PDI_DES__DEDICACIÓN!$AN195&lt;&gt;0),[6]PDI_DES__DEDICACIÓN!$AN195,""),IF($A197="TOTAL",SUM(INDIRECT("X4:X"&amp;ROW()-1)),""))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IF(AND($A197&lt;&gt;"",$A197&lt;&gt;"TOTAL"),IF(AND([6]PDI_DES__DEDICACIÓN!$AQ195&lt;&gt;"",[6]PDI_DES__DEDICACIÓN!$AQ195&lt;&gt;0),[6]PDI_DES__DEDICACIÓN!$AQ195,""),IF($A197="TOTAL",SUM(INDIRECT("Z4:Z"&amp;ROW()-1)),""))</f>
        <v/>
      </c>
      <c r="AA197" s="6" t="str">
        <f ca="1">IF(AND($A197&lt;&gt;"",$A197&lt;&gt;"TOTAL"),IF(AND([6]PDI_DES__DEDICACIÓN!$AS195&lt;&gt;"",[6]PDI_DES__DEDICACIÓN!$AS195&lt;&gt;0),[6]PDI_DES__DEDICACIÓN!$AS195,""),IF($A197="TOTAL",SUM(INDIRECT("AA4:AA"&amp;ROW()-1)),""))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IF(AND($A197&lt;&gt;"",$A197&lt;&gt;"TOTAL"),IF(AND([6]PDI_DES__DEDICACIÓN!$AV195&lt;&gt;"",[6]PDI_DES__DEDICACIÓN!$AV195&lt;&gt;0),[6]PDI_DES__DEDICACIÓN!$AV195,""),IF($A197="TOTAL",SUM(INDIRECT("AC4:AC"&amp;ROW()-1)),""))</f>
        <v/>
      </c>
      <c r="AD197" s="6" t="str">
        <f ca="1">IF(AND($A197&lt;&gt;"",$A197&lt;&gt;"TOTAL"),IF(AND([6]PDI_DES__DEDICACIÓN!$AX195&lt;&gt;"",[6]PDI_DES__DEDICACIÓN!$AX195&lt;&gt;0),[6]PDI_DES__DEDICACIÓN!$AX195,""),IF($A197="TOTAL",SUM(INDIRECT("AD4:AD"&amp;ROW()-1)),""))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IF(AND($A197&lt;&gt;"",$A197&lt;&gt;"TOTAL"),IF(AND([6]PDI_DES__DEDICACIÓN!$BA195&lt;&gt;"",[6]PDI_DES__DEDICACIÓN!$BA195&lt;&gt;0),[6]PDI_DES__DEDICACIÓN!$BA195,""),IF($A197="TOTAL",SUM(INDIRECT("AF4:AF"&amp;ROW()-1)),""))</f>
        <v/>
      </c>
      <c r="AG197" s="6" t="str">
        <f ca="1">IF(AND($A197&lt;&gt;"",$A197&lt;&gt;"TOTAL"),IF(AND([6]PDI_DES__DEDICACIÓN!$BC195&lt;&gt;"",[6]PDI_DES__DEDICACIÓN!$BC195&lt;&gt;0),[6]PDI_DES__DEDICACIÓN!$BC195,""),IF($A197="TOTAL",SUM(INDIRECT("AG4:AG"&amp;ROW()-1)),""))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IF(AND($A197&lt;&gt;"",$A197&lt;&gt;"TOTAL"),IF(AND([6]PDI_DES__DEDICACIÓN!$BF195&lt;&gt;"",[6]PDI_DES__DEDICACIÓN!$BF195&lt;&gt;0),[6]PDI_DES__DEDICACIÓN!$BF195,""),IF($A197="TOTAL",SUM(INDIRECT("AI4:AI"&amp;ROW()-1)),""))</f>
        <v/>
      </c>
      <c r="AJ197" s="6" t="str">
        <f ca="1">IF(AND($A197&lt;&gt;"",$A197&lt;&gt;"TOTAL"),IF(AND([6]PDI_DES__DEDICACIÓN!$BH195&lt;&gt;"",[6]PDI_DES__DEDICACIÓN!$BH195&lt;&gt;0),[6]PDI_DES__DEDICACIÓN!$BH195,""),IF($A197="TOTAL",SUM(INDIRECT("AJ4:AJ"&amp;ROW()-1)),""))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IF(AND($A197&lt;&gt;"",$A197&lt;&gt;"TOTAL"),IF(AND([6]PDI_DES__DEDICACIÓN!$BK195&lt;&gt;"",[6]PDI_DES__DEDICACIÓN!$BK195&lt;&gt;0),[6]PDI_DES__DEDICACIÓN!$BK195,""),IF($A197="TOTAL",SUM(INDIRECT("AL4:AL"&amp;ROW()-1)),""))</f>
        <v/>
      </c>
      <c r="AM197" s="6" t="str">
        <f ca="1">IF(AND($A197&lt;&gt;"",$A197&lt;&gt;"TOTAL"),IF(AND([6]PDI_DES__DEDICACIÓN!$BM195&lt;&gt;"",[6]PDI_DES__DEDICACIÓN!$BM195&lt;&gt;0),[6]PDI_DES__DEDICACIÓN!$BM195,""),IF($A197="TOTAL",SUM(INDIRECT("AM4:AM"&amp;ROW()-1)),""))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IF(AND($A197&lt;&gt;"",$A197&lt;&gt;"TOTAL"),IF(AND([6]PDI_DES__DEDICACIÓN!$BP195&lt;&gt;"",[6]PDI_DES__DEDICACIÓN!$BP195&lt;&gt;0),[6]PDI_DES__DEDICACIÓN!$BP195,""),IF($A197="TOTAL",SUM(INDIRECT("AO4:AO"&amp;ROW()-1)),""))</f>
        <v/>
      </c>
      <c r="AP197" s="6" t="str">
        <f ca="1">IF(AND($A197&lt;&gt;"",$A197&lt;&gt;"TOTAL"),IF(AND([6]PDI_DES__DEDICACIÓN!$BR195&lt;&gt;"",[6]PDI_DES__DEDICACIÓN!$BR195&lt;&gt;0),[6]PDI_DES__DEDICACIÓN!$BR195,""),IF($A197="TOTAL",SUM(INDIRECT("AP4:AP"&amp;ROW()-1)),""))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IF(AND($A197&lt;&gt;"",$A197&lt;&gt;"TOTAL"),IF(AND([6]PDI_DES__DEDICACIÓN!$BU195&lt;&gt;"",[6]PDI_DES__DEDICACIÓN!$BU195&lt;&gt;0),[6]PDI_DES__DEDICACIÓN!$BU195,""),IF($A197="TOTAL",SUM(INDIRECT("AR4:AR"&amp;ROW()-1)),""))</f>
        <v/>
      </c>
      <c r="AS197" s="6" t="str">
        <f ca="1">IF(AND($A197&lt;&gt;"",$A197&lt;&gt;"TOTAL"),IF(AND([6]PDI_DES__DEDICACIÓN!$BW195&lt;&gt;"",[6]PDI_DES__DEDICACIÓN!$BW195&lt;&gt;0),[6]PDI_DES__DEDICACIÓN!$BW195,""),IF($A197="TOTAL",SUM(INDIRECT("AS4:AS"&amp;ROW()-1)),""))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IF(AND($A197&lt;&gt;"",$A197&lt;&gt;"TOTAL"),IF(AND([6]PDI_DES__DEDICACIÓN!$BZ195&lt;&gt;"",[6]PDI_DES__DEDICACIÓN!$BZ195&lt;&gt;0),[6]PDI_DES__DEDICACIÓN!$BZ195,""),IF($A197="TOTAL",SUM(INDIRECT("AU4:AU"&amp;ROW()-1)),""))</f>
        <v/>
      </c>
      <c r="AV197" s="6" t="str">
        <f ca="1">IF(AND($A197&lt;&gt;"",$A197&lt;&gt;"TOTAL"),IF(AND([6]PDI_DES__DEDICACIÓN!$CB195&lt;&gt;"",[6]PDI_DES__DEDICACIÓN!$CB195&lt;&gt;0),[6]PDI_DES__DEDICACIÓN!$CB195,""),IF($A197="TOTAL",SUM(INDIRECT("AV4:AV"&amp;ROW()-1)),""))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IF(AND($A197&lt;&gt;"",$A197&lt;&gt;"TOTAL"),IF(AND([6]PDI_DES__DEDICACIÓN!$CE195&lt;&gt;"",[6]PDI_DES__DEDICACIÓN!$CE195&lt;&gt;0),[6]PDI_DES__DEDICACIÓN!$CE195,""),IF($A197="TOTAL",SUM(INDIRECT("AX4:AX"&amp;ROW()-1)),""))</f>
        <v/>
      </c>
      <c r="AY197" s="6" t="str">
        <f ca="1">IF(AND($A197&lt;&gt;"",$A197&lt;&gt;"TOTAL"),IF(AND([6]PDI_DES__DEDICACIÓN!$CG195&lt;&gt;"",[6]PDI_DES__DEDICACIÓN!$CG195&lt;&gt;0),[6]PDI_DES__DEDICACIÓN!$CG195,""),IF($A197="TOTAL",SUM(INDIRECT("AY4:AY"&amp;ROW()-1)),""))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IF(AND($A197&lt;&gt;"",$A197&lt;&gt;"TOTAL"),IF(AND([6]PDI_DES__DEDICACIÓN!$CJ195&lt;&gt;"",[6]PDI_DES__DEDICACIÓN!$CJ195&lt;&gt;0),[6]PDI_DES__DEDICACIÓN!$CJ195,""),IF($A197="TOTAL",SUM(INDIRECT("BA4:BA"&amp;ROW()-1)),""))</f>
        <v/>
      </c>
      <c r="BB197" s="6" t="str">
        <f ca="1">IF(AND($A197&lt;&gt;"",$A197&lt;&gt;"TOTAL"),IF(AND([6]PDI_DES__DEDICACIÓN!$CL195&lt;&gt;"",[6]PDI_DES__DEDICACIÓN!$CL195&lt;&gt;0),[6]PDI_DES__DEDICACIÓN!$CL195,""),IF($A197="TOTAL",SUM(INDIRECT("BB4:BB"&amp;ROW()-1)),""))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IF(AND($A197&lt;&gt;"",$A197&lt;&gt;"TOTAL"),IF(AND([6]PDI_DES__DEDICACIÓN!$CO195&lt;&gt;"",[6]PDI_DES__DEDICACIÓN!$CO195&lt;&gt;0),[6]PDI_DES__DEDICACIÓN!$CO195,""),IF($A197="TOTAL",SUM(INDIRECT("BD4:BD"&amp;ROW()-1)),""))</f>
        <v/>
      </c>
      <c r="BE197" s="6" t="str">
        <f ca="1">IF(AND($A197&lt;&gt;"",$A197&lt;&gt;"TOTAL"),IF(AND([6]PDI_DES__DEDICACIÓN!$CQ195&lt;&gt;"",[6]PDI_DES__DEDICACIÓN!$CQ195&lt;&gt;0),[6]PDI_DES__DEDICACIÓN!$CQ195,""),IF($A197="TOTAL",SUM(INDIRECT("BE4:BE"&amp;ROW()-1)),""))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IF([6]PDI_DES__DEDICACIÓN!$B196&lt;&gt;"",[6]PDI_DES__DEDICACIÓN!$B196,IF(AND([6]PDI_DES__DEDICACIÓN!$B196="",[6]PDI_DES__DEDICACIÓN!$B197="",[6]PDI_DES__DEDICACIÓN!$B195=""),"","TOTAL"))</f>
        <v/>
      </c>
      <c r="B198" s="6" t="str">
        <f ca="1">IF(AND($A198&lt;&gt;"",$A198&lt;&gt;"TOTAL"),IF(AND([6]PDI_DES__DEDICACIÓN!$C196&lt;&gt;"",[6]PDI_DES__DEDICACIÓN!$C196&lt;&gt;0),[6]PDI_DES__DEDICACIÓN!$C196,""),IF($A198="TOTAL",SUM(INDIRECT("B4:B"&amp;ROW()-1)),""))</f>
        <v/>
      </c>
      <c r="C198" s="6" t="str">
        <f ca="1">IF(AND($A198&lt;&gt;"",$A198&lt;&gt;"TOTAL"),IF(AND([6]PDI_DES__DEDICACIÓN!$E196&lt;&gt;"",[6]PDI_DES__DEDICACIÓN!$E196&lt;&gt;0),[6]PDI_DES__DEDICACIÓN!$E196,""),IF($A198="TOTAL",SUM(INDIRECT("C4:C"&amp;ROW()-1)),""))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IF(AND($A198&lt;&gt;"",$A198&lt;&gt;"TOTAL"),IF(AND([6]PDI_DES__DEDICACIÓN!$H196&lt;&gt;"",[6]PDI_DES__DEDICACIÓN!$H196&lt;&gt;0),[6]PDI_DES__DEDICACIÓN!$H196,""),IF($A198="TOTAL",SUM(INDIRECT("E4:E"&amp;ROW()-1)),""))</f>
        <v/>
      </c>
      <c r="F198" s="6" t="str">
        <f ca="1">IF(AND($A198&lt;&gt;"",$A198&lt;&gt;"TOTAL"),IF(AND([6]PDI_DES__DEDICACIÓN!$J196&lt;&gt;"",[6]PDI_DES__DEDICACIÓN!$J196&lt;&gt;0),[6]PDI_DES__DEDICACIÓN!$J196,""),IF($A198="TOTAL",SUM(INDIRECT("F4:F"&amp;ROW()-1)),""))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IF(AND($A198&lt;&gt;"",$A198&lt;&gt;"TOTAL"),IF(AND([6]PDI_DES__DEDICACIÓN!$M196&lt;&gt;"",[6]PDI_DES__DEDICACIÓN!$M196&lt;&gt;0),[6]PDI_DES__DEDICACIÓN!$M196,""),IF($A198="TOTAL",SUM(INDIRECT("H4:H"&amp;ROW()-1)),""))</f>
        <v/>
      </c>
      <c r="I198" s="6" t="str">
        <f ca="1">IF(AND($A198&lt;&gt;"",$A198&lt;&gt;"TOTAL"),IF(AND([6]PDI_DES__DEDICACIÓN!$O196&lt;&gt;"",[6]PDI_DES__DEDICACIÓN!$O196&lt;&gt;0),[6]PDI_DES__DEDICACIÓN!$O196,""),IF($A198="TOTAL",SUM(INDIRECT("I4:I"&amp;ROW()-1)),""))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IF(AND($A198&lt;&gt;"",$A198&lt;&gt;"TOTAL"),IF(AND([6]PDI_DES__DEDICACIÓN!$R196&lt;&gt;"",[6]PDI_DES__DEDICACIÓN!$R196&lt;&gt;0),[6]PDI_DES__DEDICACIÓN!$R196,""),IF($A198="TOTAL",SUM(INDIRECT("K4:K"&amp;ROW()-1)),""))</f>
        <v/>
      </c>
      <c r="L198" s="6" t="str">
        <f ca="1">IF(AND($A198&lt;&gt;"",$A198&lt;&gt;"TOTAL"),IF(AND([6]PDI_DES__DEDICACIÓN!$T196&lt;&gt;"",[6]PDI_DES__DEDICACIÓN!$T196&lt;&gt;0),[6]PDI_DES__DEDICACIÓN!$T196,""),IF($A198="TOTAL",SUM(INDIRECT("L4:L"&amp;ROW()-1)),""))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IF(AND($A198&lt;&gt;"",$A198&lt;&gt;"TOTAL"),IF(AND([6]PDI_DES__DEDICACIÓN!$W196&lt;&gt;"",[6]PDI_DES__DEDICACIÓN!$W196&lt;&gt;0),[6]PDI_DES__DEDICACIÓN!$W196,""),IF($A198="TOTAL",SUM(INDIRECT("N4:N"&amp;ROW()-1)),""))</f>
        <v/>
      </c>
      <c r="O198" s="6" t="str">
        <f ca="1">IF(AND($A198&lt;&gt;"",$A198&lt;&gt;"TOTAL"),IF(AND([6]PDI_DES__DEDICACIÓN!$Y196&lt;&gt;"",[6]PDI_DES__DEDICACIÓN!$Y196&lt;&gt;0),[6]PDI_DES__DEDICACIÓN!$Y196,""),IF($A198="TOTAL",SUM(INDIRECT("O4:O"&amp;ROW()-1)),""))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IF(AND($A198&lt;&gt;"",$A198&lt;&gt;"TOTAL"),IF(AND([6]PDI_DES__DEDICACIÓN!$AB196&lt;&gt;"",[6]PDI_DES__DEDICACIÓN!$AB196&lt;&gt;0),[6]PDI_DES__DEDICACIÓN!$AB196,""),IF($A198="TOTAL",SUM(INDIRECT("Q4:Q"&amp;ROW()-1)),""))</f>
        <v/>
      </c>
      <c r="R198" s="6" t="str">
        <f ca="1">IF(AND($A198&lt;&gt;"",$A198&lt;&gt;"TOTAL"),IF(AND([6]PDI_DES__DEDICACIÓN!$AD196&lt;&gt;"",[6]PDI_DES__DEDICACIÓN!$AD196&lt;&gt;0),[6]PDI_DES__DEDICACIÓN!$AD196,""),IF($A198="TOTAL",SUM(INDIRECT("R4:R"&amp;ROW()-1)),""))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IF(AND($A198&lt;&gt;"",$A198&lt;&gt;"TOTAL"),IF(AND([6]PDI_DES__DEDICACIÓN!$AG196&lt;&gt;"",[6]PDI_DES__DEDICACIÓN!$AG196&lt;&gt;0),[6]PDI_DES__DEDICACIÓN!$AG196,""),IF($A198="TOTAL",SUM(INDIRECT("T4:T"&amp;ROW()-1)),""))</f>
        <v/>
      </c>
      <c r="U198" s="6" t="str">
        <f ca="1">IF(AND($A198&lt;&gt;"",$A198&lt;&gt;"TOTAL"),IF(AND([6]PDI_DES__DEDICACIÓN!$AI196&lt;&gt;"",[6]PDI_DES__DEDICACIÓN!$AI196&lt;&gt;0),[6]PDI_DES__DEDICACIÓN!$AI196,""),IF($A198="TOTAL",SUM(INDIRECT("U4:U"&amp;ROW()-1)),""))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IF(AND($A198&lt;&gt;"",$A198&lt;&gt;"TOTAL"),IF(AND([6]PDI_DES__DEDICACIÓN!$AL196&lt;&gt;"",[6]PDI_DES__DEDICACIÓN!$AL196&lt;&gt;0),[6]PDI_DES__DEDICACIÓN!$AL196,""),IF($A198="TOTAL",SUM(INDIRECT("W4:W"&amp;ROW()-1)),""))</f>
        <v/>
      </c>
      <c r="X198" s="6" t="str">
        <f ca="1">IF(AND($A198&lt;&gt;"",$A198&lt;&gt;"TOTAL"),IF(AND([6]PDI_DES__DEDICACIÓN!$AN196&lt;&gt;"",[6]PDI_DES__DEDICACIÓN!$AN196&lt;&gt;0),[6]PDI_DES__DEDICACIÓN!$AN196,""),IF($A198="TOTAL",SUM(INDIRECT("X4:X"&amp;ROW()-1)),""))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IF(AND($A198&lt;&gt;"",$A198&lt;&gt;"TOTAL"),IF(AND([6]PDI_DES__DEDICACIÓN!$AQ196&lt;&gt;"",[6]PDI_DES__DEDICACIÓN!$AQ196&lt;&gt;0),[6]PDI_DES__DEDICACIÓN!$AQ196,""),IF($A198="TOTAL",SUM(INDIRECT("Z4:Z"&amp;ROW()-1)),""))</f>
        <v/>
      </c>
      <c r="AA198" s="6" t="str">
        <f ca="1">IF(AND($A198&lt;&gt;"",$A198&lt;&gt;"TOTAL"),IF(AND([6]PDI_DES__DEDICACIÓN!$AS196&lt;&gt;"",[6]PDI_DES__DEDICACIÓN!$AS196&lt;&gt;0),[6]PDI_DES__DEDICACIÓN!$AS196,""),IF($A198="TOTAL",SUM(INDIRECT("AA4:AA"&amp;ROW()-1)),""))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IF(AND($A198&lt;&gt;"",$A198&lt;&gt;"TOTAL"),IF(AND([6]PDI_DES__DEDICACIÓN!$AV196&lt;&gt;"",[6]PDI_DES__DEDICACIÓN!$AV196&lt;&gt;0),[6]PDI_DES__DEDICACIÓN!$AV196,""),IF($A198="TOTAL",SUM(INDIRECT("AC4:AC"&amp;ROW()-1)),""))</f>
        <v/>
      </c>
      <c r="AD198" s="6" t="str">
        <f ca="1">IF(AND($A198&lt;&gt;"",$A198&lt;&gt;"TOTAL"),IF(AND([6]PDI_DES__DEDICACIÓN!$AX196&lt;&gt;"",[6]PDI_DES__DEDICACIÓN!$AX196&lt;&gt;0),[6]PDI_DES__DEDICACIÓN!$AX196,""),IF($A198="TOTAL",SUM(INDIRECT("AD4:AD"&amp;ROW()-1)),""))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IF(AND($A198&lt;&gt;"",$A198&lt;&gt;"TOTAL"),IF(AND([6]PDI_DES__DEDICACIÓN!$BA196&lt;&gt;"",[6]PDI_DES__DEDICACIÓN!$BA196&lt;&gt;0),[6]PDI_DES__DEDICACIÓN!$BA196,""),IF($A198="TOTAL",SUM(INDIRECT("AF4:AF"&amp;ROW()-1)),""))</f>
        <v/>
      </c>
      <c r="AG198" s="6" t="str">
        <f ca="1">IF(AND($A198&lt;&gt;"",$A198&lt;&gt;"TOTAL"),IF(AND([6]PDI_DES__DEDICACIÓN!$BC196&lt;&gt;"",[6]PDI_DES__DEDICACIÓN!$BC196&lt;&gt;0),[6]PDI_DES__DEDICACIÓN!$BC196,""),IF($A198="TOTAL",SUM(INDIRECT("AG4:AG"&amp;ROW()-1)),""))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IF(AND($A198&lt;&gt;"",$A198&lt;&gt;"TOTAL"),IF(AND([6]PDI_DES__DEDICACIÓN!$BF196&lt;&gt;"",[6]PDI_DES__DEDICACIÓN!$BF196&lt;&gt;0),[6]PDI_DES__DEDICACIÓN!$BF196,""),IF($A198="TOTAL",SUM(INDIRECT("AI4:AI"&amp;ROW()-1)),""))</f>
        <v/>
      </c>
      <c r="AJ198" s="6" t="str">
        <f ca="1">IF(AND($A198&lt;&gt;"",$A198&lt;&gt;"TOTAL"),IF(AND([6]PDI_DES__DEDICACIÓN!$BH196&lt;&gt;"",[6]PDI_DES__DEDICACIÓN!$BH196&lt;&gt;0),[6]PDI_DES__DEDICACIÓN!$BH196,""),IF($A198="TOTAL",SUM(INDIRECT("AJ4:AJ"&amp;ROW()-1)),""))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IF(AND($A198&lt;&gt;"",$A198&lt;&gt;"TOTAL"),IF(AND([6]PDI_DES__DEDICACIÓN!$BK196&lt;&gt;"",[6]PDI_DES__DEDICACIÓN!$BK196&lt;&gt;0),[6]PDI_DES__DEDICACIÓN!$BK196,""),IF($A198="TOTAL",SUM(INDIRECT("AL4:AL"&amp;ROW()-1)),""))</f>
        <v/>
      </c>
      <c r="AM198" s="6" t="str">
        <f ca="1">IF(AND($A198&lt;&gt;"",$A198&lt;&gt;"TOTAL"),IF(AND([6]PDI_DES__DEDICACIÓN!$BM196&lt;&gt;"",[6]PDI_DES__DEDICACIÓN!$BM196&lt;&gt;0),[6]PDI_DES__DEDICACIÓN!$BM196,""),IF($A198="TOTAL",SUM(INDIRECT("AM4:AM"&amp;ROW()-1)),""))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IF(AND($A198&lt;&gt;"",$A198&lt;&gt;"TOTAL"),IF(AND([6]PDI_DES__DEDICACIÓN!$BP196&lt;&gt;"",[6]PDI_DES__DEDICACIÓN!$BP196&lt;&gt;0),[6]PDI_DES__DEDICACIÓN!$BP196,""),IF($A198="TOTAL",SUM(INDIRECT("AO4:AO"&amp;ROW()-1)),""))</f>
        <v/>
      </c>
      <c r="AP198" s="6" t="str">
        <f ca="1">IF(AND($A198&lt;&gt;"",$A198&lt;&gt;"TOTAL"),IF(AND([6]PDI_DES__DEDICACIÓN!$BR196&lt;&gt;"",[6]PDI_DES__DEDICACIÓN!$BR196&lt;&gt;0),[6]PDI_DES__DEDICACIÓN!$BR196,""),IF($A198="TOTAL",SUM(INDIRECT("AP4:AP"&amp;ROW()-1)),""))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IF(AND($A198&lt;&gt;"",$A198&lt;&gt;"TOTAL"),IF(AND([6]PDI_DES__DEDICACIÓN!$BU196&lt;&gt;"",[6]PDI_DES__DEDICACIÓN!$BU196&lt;&gt;0),[6]PDI_DES__DEDICACIÓN!$BU196,""),IF($A198="TOTAL",SUM(INDIRECT("AR4:AR"&amp;ROW()-1)),""))</f>
        <v/>
      </c>
      <c r="AS198" s="6" t="str">
        <f ca="1">IF(AND($A198&lt;&gt;"",$A198&lt;&gt;"TOTAL"),IF(AND([6]PDI_DES__DEDICACIÓN!$BW196&lt;&gt;"",[6]PDI_DES__DEDICACIÓN!$BW196&lt;&gt;0),[6]PDI_DES__DEDICACIÓN!$BW196,""),IF($A198="TOTAL",SUM(INDIRECT("AS4:AS"&amp;ROW()-1)),""))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IF(AND($A198&lt;&gt;"",$A198&lt;&gt;"TOTAL"),IF(AND([6]PDI_DES__DEDICACIÓN!$BZ196&lt;&gt;"",[6]PDI_DES__DEDICACIÓN!$BZ196&lt;&gt;0),[6]PDI_DES__DEDICACIÓN!$BZ196,""),IF($A198="TOTAL",SUM(INDIRECT("AU4:AU"&amp;ROW()-1)),""))</f>
        <v/>
      </c>
      <c r="AV198" s="6" t="str">
        <f ca="1">IF(AND($A198&lt;&gt;"",$A198&lt;&gt;"TOTAL"),IF(AND([6]PDI_DES__DEDICACIÓN!$CB196&lt;&gt;"",[6]PDI_DES__DEDICACIÓN!$CB196&lt;&gt;0),[6]PDI_DES__DEDICACIÓN!$CB196,""),IF($A198="TOTAL",SUM(INDIRECT("AV4:AV"&amp;ROW()-1)),""))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IF(AND($A198&lt;&gt;"",$A198&lt;&gt;"TOTAL"),IF(AND([6]PDI_DES__DEDICACIÓN!$CE196&lt;&gt;"",[6]PDI_DES__DEDICACIÓN!$CE196&lt;&gt;0),[6]PDI_DES__DEDICACIÓN!$CE196,""),IF($A198="TOTAL",SUM(INDIRECT("AX4:AX"&amp;ROW()-1)),""))</f>
        <v/>
      </c>
      <c r="AY198" s="6" t="str">
        <f ca="1">IF(AND($A198&lt;&gt;"",$A198&lt;&gt;"TOTAL"),IF(AND([6]PDI_DES__DEDICACIÓN!$CG196&lt;&gt;"",[6]PDI_DES__DEDICACIÓN!$CG196&lt;&gt;0),[6]PDI_DES__DEDICACIÓN!$CG196,""),IF($A198="TOTAL",SUM(INDIRECT("AY4:AY"&amp;ROW()-1)),""))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IF(AND($A198&lt;&gt;"",$A198&lt;&gt;"TOTAL"),IF(AND([6]PDI_DES__DEDICACIÓN!$CJ196&lt;&gt;"",[6]PDI_DES__DEDICACIÓN!$CJ196&lt;&gt;0),[6]PDI_DES__DEDICACIÓN!$CJ196,""),IF($A198="TOTAL",SUM(INDIRECT("BA4:BA"&amp;ROW()-1)),""))</f>
        <v/>
      </c>
      <c r="BB198" s="6" t="str">
        <f ca="1">IF(AND($A198&lt;&gt;"",$A198&lt;&gt;"TOTAL"),IF(AND([6]PDI_DES__DEDICACIÓN!$CL196&lt;&gt;"",[6]PDI_DES__DEDICACIÓN!$CL196&lt;&gt;0),[6]PDI_DES__DEDICACIÓN!$CL196,""),IF($A198="TOTAL",SUM(INDIRECT("BB4:BB"&amp;ROW()-1)),""))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IF(AND($A198&lt;&gt;"",$A198&lt;&gt;"TOTAL"),IF(AND([6]PDI_DES__DEDICACIÓN!$CO196&lt;&gt;"",[6]PDI_DES__DEDICACIÓN!$CO196&lt;&gt;0),[6]PDI_DES__DEDICACIÓN!$CO196,""),IF($A198="TOTAL",SUM(INDIRECT("BD4:BD"&amp;ROW()-1)),""))</f>
        <v/>
      </c>
      <c r="BE198" s="6" t="str">
        <f ca="1">IF(AND($A198&lt;&gt;"",$A198&lt;&gt;"TOTAL"),IF(AND([6]PDI_DES__DEDICACIÓN!$CQ196&lt;&gt;"",[6]PDI_DES__DEDICACIÓN!$CQ196&lt;&gt;0),[6]PDI_DES__DEDICACIÓN!$CQ196,""),IF($A198="TOTAL",SUM(INDIRECT("BE4:BE"&amp;ROW()-1)),""))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IF([6]PDI_DES__DEDICACIÓN!$B197&lt;&gt;"",[6]PDI_DES__DEDICACIÓN!$B197,IF(AND([6]PDI_DES__DEDICACIÓN!$B197="",[6]PDI_DES__DEDICACIÓN!$B198="",[6]PDI_DES__DEDICACIÓN!$B196=""),"","TOTAL"))</f>
        <v/>
      </c>
      <c r="B199" s="6" t="str">
        <f ca="1">IF(AND($A199&lt;&gt;"",$A199&lt;&gt;"TOTAL"),IF(AND([6]PDI_DES__DEDICACIÓN!$C197&lt;&gt;"",[6]PDI_DES__DEDICACIÓN!$C197&lt;&gt;0),[6]PDI_DES__DEDICACIÓN!$C197,""),IF($A199="TOTAL",SUM(INDIRECT("B4:B"&amp;ROW()-1)),""))</f>
        <v/>
      </c>
      <c r="C199" s="6" t="str">
        <f ca="1">IF(AND($A199&lt;&gt;"",$A199&lt;&gt;"TOTAL"),IF(AND([6]PDI_DES__DEDICACIÓN!$E197&lt;&gt;"",[6]PDI_DES__DEDICACIÓN!$E197&lt;&gt;0),[6]PDI_DES__DEDICACIÓN!$E197,""),IF($A199="TOTAL",SUM(INDIRECT("C4:C"&amp;ROW()-1)),""))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IF(AND($A199&lt;&gt;"",$A199&lt;&gt;"TOTAL"),IF(AND([6]PDI_DES__DEDICACIÓN!$H197&lt;&gt;"",[6]PDI_DES__DEDICACIÓN!$H197&lt;&gt;0),[6]PDI_DES__DEDICACIÓN!$H197,""),IF($A199="TOTAL",SUM(INDIRECT("E4:E"&amp;ROW()-1)),""))</f>
        <v/>
      </c>
      <c r="F199" s="6" t="str">
        <f ca="1">IF(AND($A199&lt;&gt;"",$A199&lt;&gt;"TOTAL"),IF(AND([6]PDI_DES__DEDICACIÓN!$J197&lt;&gt;"",[6]PDI_DES__DEDICACIÓN!$J197&lt;&gt;0),[6]PDI_DES__DEDICACIÓN!$J197,""),IF($A199="TOTAL",SUM(INDIRECT("F4:F"&amp;ROW()-1)),""))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IF(AND($A199&lt;&gt;"",$A199&lt;&gt;"TOTAL"),IF(AND([6]PDI_DES__DEDICACIÓN!$M197&lt;&gt;"",[6]PDI_DES__DEDICACIÓN!$M197&lt;&gt;0),[6]PDI_DES__DEDICACIÓN!$M197,""),IF($A199="TOTAL",SUM(INDIRECT("H4:H"&amp;ROW()-1)),""))</f>
        <v/>
      </c>
      <c r="I199" s="6" t="str">
        <f ca="1">IF(AND($A199&lt;&gt;"",$A199&lt;&gt;"TOTAL"),IF(AND([6]PDI_DES__DEDICACIÓN!$O197&lt;&gt;"",[6]PDI_DES__DEDICACIÓN!$O197&lt;&gt;0),[6]PDI_DES__DEDICACIÓN!$O197,""),IF($A199="TOTAL",SUM(INDIRECT("I4:I"&amp;ROW()-1)),""))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IF(AND($A199&lt;&gt;"",$A199&lt;&gt;"TOTAL"),IF(AND([6]PDI_DES__DEDICACIÓN!$R197&lt;&gt;"",[6]PDI_DES__DEDICACIÓN!$R197&lt;&gt;0),[6]PDI_DES__DEDICACIÓN!$R197,""),IF($A199="TOTAL",SUM(INDIRECT("K4:K"&amp;ROW()-1)),""))</f>
        <v/>
      </c>
      <c r="L199" s="6" t="str">
        <f ca="1">IF(AND($A199&lt;&gt;"",$A199&lt;&gt;"TOTAL"),IF(AND([6]PDI_DES__DEDICACIÓN!$T197&lt;&gt;"",[6]PDI_DES__DEDICACIÓN!$T197&lt;&gt;0),[6]PDI_DES__DEDICACIÓN!$T197,""),IF($A199="TOTAL",SUM(INDIRECT("L4:L"&amp;ROW()-1)),""))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IF(AND($A199&lt;&gt;"",$A199&lt;&gt;"TOTAL"),IF(AND([6]PDI_DES__DEDICACIÓN!$W197&lt;&gt;"",[6]PDI_DES__DEDICACIÓN!$W197&lt;&gt;0),[6]PDI_DES__DEDICACIÓN!$W197,""),IF($A199="TOTAL",SUM(INDIRECT("N4:N"&amp;ROW()-1)),""))</f>
        <v/>
      </c>
      <c r="O199" s="6" t="str">
        <f ca="1">IF(AND($A199&lt;&gt;"",$A199&lt;&gt;"TOTAL"),IF(AND([6]PDI_DES__DEDICACIÓN!$Y197&lt;&gt;"",[6]PDI_DES__DEDICACIÓN!$Y197&lt;&gt;0),[6]PDI_DES__DEDICACIÓN!$Y197,""),IF($A199="TOTAL",SUM(INDIRECT("O4:O"&amp;ROW()-1)),""))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IF(AND($A199&lt;&gt;"",$A199&lt;&gt;"TOTAL"),IF(AND([6]PDI_DES__DEDICACIÓN!$AB197&lt;&gt;"",[6]PDI_DES__DEDICACIÓN!$AB197&lt;&gt;0),[6]PDI_DES__DEDICACIÓN!$AB197,""),IF($A199="TOTAL",SUM(INDIRECT("Q4:Q"&amp;ROW()-1)),""))</f>
        <v/>
      </c>
      <c r="R199" s="6" t="str">
        <f ca="1">IF(AND($A199&lt;&gt;"",$A199&lt;&gt;"TOTAL"),IF(AND([6]PDI_DES__DEDICACIÓN!$AD197&lt;&gt;"",[6]PDI_DES__DEDICACIÓN!$AD197&lt;&gt;0),[6]PDI_DES__DEDICACIÓN!$AD197,""),IF($A199="TOTAL",SUM(INDIRECT("R4:R"&amp;ROW()-1)),""))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IF(AND($A199&lt;&gt;"",$A199&lt;&gt;"TOTAL"),IF(AND([6]PDI_DES__DEDICACIÓN!$AG197&lt;&gt;"",[6]PDI_DES__DEDICACIÓN!$AG197&lt;&gt;0),[6]PDI_DES__DEDICACIÓN!$AG197,""),IF($A199="TOTAL",SUM(INDIRECT("T4:T"&amp;ROW()-1)),""))</f>
        <v/>
      </c>
      <c r="U199" s="6" t="str">
        <f ca="1">IF(AND($A199&lt;&gt;"",$A199&lt;&gt;"TOTAL"),IF(AND([6]PDI_DES__DEDICACIÓN!$AI197&lt;&gt;"",[6]PDI_DES__DEDICACIÓN!$AI197&lt;&gt;0),[6]PDI_DES__DEDICACIÓN!$AI197,""),IF($A199="TOTAL",SUM(INDIRECT("U4:U"&amp;ROW()-1)),""))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IF(AND($A199&lt;&gt;"",$A199&lt;&gt;"TOTAL"),IF(AND([6]PDI_DES__DEDICACIÓN!$AL197&lt;&gt;"",[6]PDI_DES__DEDICACIÓN!$AL197&lt;&gt;0),[6]PDI_DES__DEDICACIÓN!$AL197,""),IF($A199="TOTAL",SUM(INDIRECT("W4:W"&amp;ROW()-1)),""))</f>
        <v/>
      </c>
      <c r="X199" s="6" t="str">
        <f ca="1">IF(AND($A199&lt;&gt;"",$A199&lt;&gt;"TOTAL"),IF(AND([6]PDI_DES__DEDICACIÓN!$AN197&lt;&gt;"",[6]PDI_DES__DEDICACIÓN!$AN197&lt;&gt;0),[6]PDI_DES__DEDICACIÓN!$AN197,""),IF($A199="TOTAL",SUM(INDIRECT("X4:X"&amp;ROW()-1)),""))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IF(AND($A199&lt;&gt;"",$A199&lt;&gt;"TOTAL"),IF(AND([6]PDI_DES__DEDICACIÓN!$AQ197&lt;&gt;"",[6]PDI_DES__DEDICACIÓN!$AQ197&lt;&gt;0),[6]PDI_DES__DEDICACIÓN!$AQ197,""),IF($A199="TOTAL",SUM(INDIRECT("Z4:Z"&amp;ROW()-1)),""))</f>
        <v/>
      </c>
      <c r="AA199" s="6" t="str">
        <f ca="1">IF(AND($A199&lt;&gt;"",$A199&lt;&gt;"TOTAL"),IF(AND([6]PDI_DES__DEDICACIÓN!$AS197&lt;&gt;"",[6]PDI_DES__DEDICACIÓN!$AS197&lt;&gt;0),[6]PDI_DES__DEDICACIÓN!$AS197,""),IF($A199="TOTAL",SUM(INDIRECT("AA4:AA"&amp;ROW()-1)),""))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IF(AND($A199&lt;&gt;"",$A199&lt;&gt;"TOTAL"),IF(AND([6]PDI_DES__DEDICACIÓN!$AV197&lt;&gt;"",[6]PDI_DES__DEDICACIÓN!$AV197&lt;&gt;0),[6]PDI_DES__DEDICACIÓN!$AV197,""),IF($A199="TOTAL",SUM(INDIRECT("AC4:AC"&amp;ROW()-1)),""))</f>
        <v/>
      </c>
      <c r="AD199" s="6" t="str">
        <f ca="1">IF(AND($A199&lt;&gt;"",$A199&lt;&gt;"TOTAL"),IF(AND([6]PDI_DES__DEDICACIÓN!$AX197&lt;&gt;"",[6]PDI_DES__DEDICACIÓN!$AX197&lt;&gt;0),[6]PDI_DES__DEDICACIÓN!$AX197,""),IF($A199="TOTAL",SUM(INDIRECT("AD4:AD"&amp;ROW()-1)),""))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IF(AND($A199&lt;&gt;"",$A199&lt;&gt;"TOTAL"),IF(AND([6]PDI_DES__DEDICACIÓN!$BA197&lt;&gt;"",[6]PDI_DES__DEDICACIÓN!$BA197&lt;&gt;0),[6]PDI_DES__DEDICACIÓN!$BA197,""),IF($A199="TOTAL",SUM(INDIRECT("AF4:AF"&amp;ROW()-1)),""))</f>
        <v/>
      </c>
      <c r="AG199" s="6" t="str">
        <f ca="1">IF(AND($A199&lt;&gt;"",$A199&lt;&gt;"TOTAL"),IF(AND([6]PDI_DES__DEDICACIÓN!$BC197&lt;&gt;"",[6]PDI_DES__DEDICACIÓN!$BC197&lt;&gt;0),[6]PDI_DES__DEDICACIÓN!$BC197,""),IF($A199="TOTAL",SUM(INDIRECT("AG4:AG"&amp;ROW()-1)),""))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IF(AND($A199&lt;&gt;"",$A199&lt;&gt;"TOTAL"),IF(AND([6]PDI_DES__DEDICACIÓN!$BF197&lt;&gt;"",[6]PDI_DES__DEDICACIÓN!$BF197&lt;&gt;0),[6]PDI_DES__DEDICACIÓN!$BF197,""),IF($A199="TOTAL",SUM(INDIRECT("AI4:AI"&amp;ROW()-1)),""))</f>
        <v/>
      </c>
      <c r="AJ199" s="6" t="str">
        <f ca="1">IF(AND($A199&lt;&gt;"",$A199&lt;&gt;"TOTAL"),IF(AND([6]PDI_DES__DEDICACIÓN!$BH197&lt;&gt;"",[6]PDI_DES__DEDICACIÓN!$BH197&lt;&gt;0),[6]PDI_DES__DEDICACIÓN!$BH197,""),IF($A199="TOTAL",SUM(INDIRECT("AJ4:AJ"&amp;ROW()-1)),""))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IF(AND($A199&lt;&gt;"",$A199&lt;&gt;"TOTAL"),IF(AND([6]PDI_DES__DEDICACIÓN!$BK197&lt;&gt;"",[6]PDI_DES__DEDICACIÓN!$BK197&lt;&gt;0),[6]PDI_DES__DEDICACIÓN!$BK197,""),IF($A199="TOTAL",SUM(INDIRECT("AL4:AL"&amp;ROW()-1)),""))</f>
        <v/>
      </c>
      <c r="AM199" s="6" t="str">
        <f ca="1">IF(AND($A199&lt;&gt;"",$A199&lt;&gt;"TOTAL"),IF(AND([6]PDI_DES__DEDICACIÓN!$BM197&lt;&gt;"",[6]PDI_DES__DEDICACIÓN!$BM197&lt;&gt;0),[6]PDI_DES__DEDICACIÓN!$BM197,""),IF($A199="TOTAL",SUM(INDIRECT("AM4:AM"&amp;ROW()-1)),""))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IF(AND($A199&lt;&gt;"",$A199&lt;&gt;"TOTAL"),IF(AND([6]PDI_DES__DEDICACIÓN!$BP197&lt;&gt;"",[6]PDI_DES__DEDICACIÓN!$BP197&lt;&gt;0),[6]PDI_DES__DEDICACIÓN!$BP197,""),IF($A199="TOTAL",SUM(INDIRECT("AO4:AO"&amp;ROW()-1)),""))</f>
        <v/>
      </c>
      <c r="AP199" s="6" t="str">
        <f ca="1">IF(AND($A199&lt;&gt;"",$A199&lt;&gt;"TOTAL"),IF(AND([6]PDI_DES__DEDICACIÓN!$BR197&lt;&gt;"",[6]PDI_DES__DEDICACIÓN!$BR197&lt;&gt;0),[6]PDI_DES__DEDICACIÓN!$BR197,""),IF($A199="TOTAL",SUM(INDIRECT("AP4:AP"&amp;ROW()-1)),""))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IF(AND($A199&lt;&gt;"",$A199&lt;&gt;"TOTAL"),IF(AND([6]PDI_DES__DEDICACIÓN!$BU197&lt;&gt;"",[6]PDI_DES__DEDICACIÓN!$BU197&lt;&gt;0),[6]PDI_DES__DEDICACIÓN!$BU197,""),IF($A199="TOTAL",SUM(INDIRECT("AR4:AR"&amp;ROW()-1)),""))</f>
        <v/>
      </c>
      <c r="AS199" s="6" t="str">
        <f ca="1">IF(AND($A199&lt;&gt;"",$A199&lt;&gt;"TOTAL"),IF(AND([6]PDI_DES__DEDICACIÓN!$BW197&lt;&gt;"",[6]PDI_DES__DEDICACIÓN!$BW197&lt;&gt;0),[6]PDI_DES__DEDICACIÓN!$BW197,""),IF($A199="TOTAL",SUM(INDIRECT("AS4:AS"&amp;ROW()-1)),""))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IF(AND($A199&lt;&gt;"",$A199&lt;&gt;"TOTAL"),IF(AND([6]PDI_DES__DEDICACIÓN!$BZ197&lt;&gt;"",[6]PDI_DES__DEDICACIÓN!$BZ197&lt;&gt;0),[6]PDI_DES__DEDICACIÓN!$BZ197,""),IF($A199="TOTAL",SUM(INDIRECT("AU4:AU"&amp;ROW()-1)),""))</f>
        <v/>
      </c>
      <c r="AV199" s="6" t="str">
        <f ca="1">IF(AND($A199&lt;&gt;"",$A199&lt;&gt;"TOTAL"),IF(AND([6]PDI_DES__DEDICACIÓN!$CB197&lt;&gt;"",[6]PDI_DES__DEDICACIÓN!$CB197&lt;&gt;0),[6]PDI_DES__DEDICACIÓN!$CB197,""),IF($A199="TOTAL",SUM(INDIRECT("AV4:AV"&amp;ROW()-1)),""))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IF(AND($A199&lt;&gt;"",$A199&lt;&gt;"TOTAL"),IF(AND([6]PDI_DES__DEDICACIÓN!$CE197&lt;&gt;"",[6]PDI_DES__DEDICACIÓN!$CE197&lt;&gt;0),[6]PDI_DES__DEDICACIÓN!$CE197,""),IF($A199="TOTAL",SUM(INDIRECT("AX4:AX"&amp;ROW()-1)),""))</f>
        <v/>
      </c>
      <c r="AY199" s="6" t="str">
        <f ca="1">IF(AND($A199&lt;&gt;"",$A199&lt;&gt;"TOTAL"),IF(AND([6]PDI_DES__DEDICACIÓN!$CG197&lt;&gt;"",[6]PDI_DES__DEDICACIÓN!$CG197&lt;&gt;0),[6]PDI_DES__DEDICACIÓN!$CG197,""),IF($A199="TOTAL",SUM(INDIRECT("AY4:AY"&amp;ROW()-1)),""))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IF(AND($A199&lt;&gt;"",$A199&lt;&gt;"TOTAL"),IF(AND([6]PDI_DES__DEDICACIÓN!$CJ197&lt;&gt;"",[6]PDI_DES__DEDICACIÓN!$CJ197&lt;&gt;0),[6]PDI_DES__DEDICACIÓN!$CJ197,""),IF($A199="TOTAL",SUM(INDIRECT("BA4:BA"&amp;ROW()-1)),""))</f>
        <v/>
      </c>
      <c r="BB199" s="6" t="str">
        <f ca="1">IF(AND($A199&lt;&gt;"",$A199&lt;&gt;"TOTAL"),IF(AND([6]PDI_DES__DEDICACIÓN!$CL197&lt;&gt;"",[6]PDI_DES__DEDICACIÓN!$CL197&lt;&gt;0),[6]PDI_DES__DEDICACIÓN!$CL197,""),IF($A199="TOTAL",SUM(INDIRECT("BB4:BB"&amp;ROW()-1)),""))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IF(AND($A199&lt;&gt;"",$A199&lt;&gt;"TOTAL"),IF(AND([6]PDI_DES__DEDICACIÓN!$CO197&lt;&gt;"",[6]PDI_DES__DEDICACIÓN!$CO197&lt;&gt;0),[6]PDI_DES__DEDICACIÓN!$CO197,""),IF($A199="TOTAL",SUM(INDIRECT("BD4:BD"&amp;ROW()-1)),""))</f>
        <v/>
      </c>
      <c r="BE199" s="6" t="str">
        <f ca="1">IF(AND($A199&lt;&gt;"",$A199&lt;&gt;"TOTAL"),IF(AND([6]PDI_DES__DEDICACIÓN!$CQ197&lt;&gt;"",[6]PDI_DES__DEDICACIÓN!$CQ197&lt;&gt;0),[6]PDI_DES__DEDICACIÓN!$CQ197,""),IF($A199="TOTAL",SUM(INDIRECT("BE4:BE"&amp;ROW()-1)),""))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IF([6]PDI_DES__DEDICACIÓN!$B198&lt;&gt;"",[6]PDI_DES__DEDICACIÓN!$B198,IF(AND([6]PDI_DES__DEDICACIÓN!$B198="",[6]PDI_DES__DEDICACIÓN!$B199="",[6]PDI_DES__DEDICACIÓN!$B197=""),"","TOTAL"))</f>
        <v/>
      </c>
      <c r="B200" s="6" t="str">
        <f ca="1">IF(AND($A200&lt;&gt;"",$A200&lt;&gt;"TOTAL"),IF(AND([6]PDI_DES__DEDICACIÓN!$C198&lt;&gt;"",[6]PDI_DES__DEDICACIÓN!$C198&lt;&gt;0),[6]PDI_DES__DEDICACIÓN!$C198,""),IF($A200="TOTAL",SUM(INDIRECT("B4:B"&amp;ROW()-1)),""))</f>
        <v/>
      </c>
      <c r="C200" s="6" t="str">
        <f ca="1">IF(AND($A200&lt;&gt;"",$A200&lt;&gt;"TOTAL"),IF(AND([6]PDI_DES__DEDICACIÓN!$E198&lt;&gt;"",[6]PDI_DES__DEDICACIÓN!$E198&lt;&gt;0),[6]PDI_DES__DEDICACIÓN!$E198,""),IF($A200="TOTAL",SUM(INDIRECT("C4:C"&amp;ROW()-1)),""))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IF(AND($A200&lt;&gt;"",$A200&lt;&gt;"TOTAL"),IF(AND([6]PDI_DES__DEDICACIÓN!$H198&lt;&gt;"",[6]PDI_DES__DEDICACIÓN!$H198&lt;&gt;0),[6]PDI_DES__DEDICACIÓN!$H198,""),IF($A200="TOTAL",SUM(INDIRECT("E4:E"&amp;ROW()-1)),""))</f>
        <v/>
      </c>
      <c r="F200" s="6" t="str">
        <f ca="1">IF(AND($A200&lt;&gt;"",$A200&lt;&gt;"TOTAL"),IF(AND([6]PDI_DES__DEDICACIÓN!$J198&lt;&gt;"",[6]PDI_DES__DEDICACIÓN!$J198&lt;&gt;0),[6]PDI_DES__DEDICACIÓN!$J198,""),IF($A200="TOTAL",SUM(INDIRECT("F4:F"&amp;ROW()-1)),""))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IF(AND($A200&lt;&gt;"",$A200&lt;&gt;"TOTAL"),IF(AND([6]PDI_DES__DEDICACIÓN!$M198&lt;&gt;"",[6]PDI_DES__DEDICACIÓN!$M198&lt;&gt;0),[6]PDI_DES__DEDICACIÓN!$M198,""),IF($A200="TOTAL",SUM(INDIRECT("H4:H"&amp;ROW()-1)),""))</f>
        <v/>
      </c>
      <c r="I200" s="6" t="str">
        <f ca="1">IF(AND($A200&lt;&gt;"",$A200&lt;&gt;"TOTAL"),IF(AND([6]PDI_DES__DEDICACIÓN!$O198&lt;&gt;"",[6]PDI_DES__DEDICACIÓN!$O198&lt;&gt;0),[6]PDI_DES__DEDICACIÓN!$O198,""),IF($A200="TOTAL",SUM(INDIRECT("I4:I"&amp;ROW()-1)),""))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IF(AND($A200&lt;&gt;"",$A200&lt;&gt;"TOTAL"),IF(AND([6]PDI_DES__DEDICACIÓN!$R198&lt;&gt;"",[6]PDI_DES__DEDICACIÓN!$R198&lt;&gt;0),[6]PDI_DES__DEDICACIÓN!$R198,""),IF($A200="TOTAL",SUM(INDIRECT("K4:K"&amp;ROW()-1)),""))</f>
        <v/>
      </c>
      <c r="L200" s="6" t="str">
        <f ca="1">IF(AND($A200&lt;&gt;"",$A200&lt;&gt;"TOTAL"),IF(AND([6]PDI_DES__DEDICACIÓN!$T198&lt;&gt;"",[6]PDI_DES__DEDICACIÓN!$T198&lt;&gt;0),[6]PDI_DES__DEDICACIÓN!$T198,""),IF($A200="TOTAL",SUM(INDIRECT("L4:L"&amp;ROW()-1)),""))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IF(AND($A200&lt;&gt;"",$A200&lt;&gt;"TOTAL"),IF(AND([6]PDI_DES__DEDICACIÓN!$W198&lt;&gt;"",[6]PDI_DES__DEDICACIÓN!$W198&lt;&gt;0),[6]PDI_DES__DEDICACIÓN!$W198,""),IF($A200="TOTAL",SUM(INDIRECT("N4:N"&amp;ROW()-1)),""))</f>
        <v/>
      </c>
      <c r="O200" s="6" t="str">
        <f ca="1">IF(AND($A200&lt;&gt;"",$A200&lt;&gt;"TOTAL"),IF(AND([6]PDI_DES__DEDICACIÓN!$Y198&lt;&gt;"",[6]PDI_DES__DEDICACIÓN!$Y198&lt;&gt;0),[6]PDI_DES__DEDICACIÓN!$Y198,""),IF($A200="TOTAL",SUM(INDIRECT("O4:O"&amp;ROW()-1)),""))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IF(AND($A200&lt;&gt;"",$A200&lt;&gt;"TOTAL"),IF(AND([6]PDI_DES__DEDICACIÓN!$AB198&lt;&gt;"",[6]PDI_DES__DEDICACIÓN!$AB198&lt;&gt;0),[6]PDI_DES__DEDICACIÓN!$AB198,""),IF($A200="TOTAL",SUM(INDIRECT("Q4:Q"&amp;ROW()-1)),""))</f>
        <v/>
      </c>
      <c r="R200" s="6" t="str">
        <f ca="1">IF(AND($A200&lt;&gt;"",$A200&lt;&gt;"TOTAL"),IF(AND([6]PDI_DES__DEDICACIÓN!$AD198&lt;&gt;"",[6]PDI_DES__DEDICACIÓN!$AD198&lt;&gt;0),[6]PDI_DES__DEDICACIÓN!$AD198,""),IF($A200="TOTAL",SUM(INDIRECT("R4:R"&amp;ROW()-1)),""))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IF(AND($A200&lt;&gt;"",$A200&lt;&gt;"TOTAL"),IF(AND([6]PDI_DES__DEDICACIÓN!$AG198&lt;&gt;"",[6]PDI_DES__DEDICACIÓN!$AG198&lt;&gt;0),[6]PDI_DES__DEDICACIÓN!$AG198,""),IF($A200="TOTAL",SUM(INDIRECT("T4:T"&amp;ROW()-1)),""))</f>
        <v/>
      </c>
      <c r="U200" s="6" t="str">
        <f ca="1">IF(AND($A200&lt;&gt;"",$A200&lt;&gt;"TOTAL"),IF(AND([6]PDI_DES__DEDICACIÓN!$AI198&lt;&gt;"",[6]PDI_DES__DEDICACIÓN!$AI198&lt;&gt;0),[6]PDI_DES__DEDICACIÓN!$AI198,""),IF($A200="TOTAL",SUM(INDIRECT("U4:U"&amp;ROW()-1)),""))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IF(AND($A200&lt;&gt;"",$A200&lt;&gt;"TOTAL"),IF(AND([6]PDI_DES__DEDICACIÓN!$AL198&lt;&gt;"",[6]PDI_DES__DEDICACIÓN!$AL198&lt;&gt;0),[6]PDI_DES__DEDICACIÓN!$AL198,""),IF($A200="TOTAL",SUM(INDIRECT("W4:W"&amp;ROW()-1)),""))</f>
        <v/>
      </c>
      <c r="X200" s="6" t="str">
        <f ca="1">IF(AND($A200&lt;&gt;"",$A200&lt;&gt;"TOTAL"),IF(AND([6]PDI_DES__DEDICACIÓN!$AN198&lt;&gt;"",[6]PDI_DES__DEDICACIÓN!$AN198&lt;&gt;0),[6]PDI_DES__DEDICACIÓN!$AN198,""),IF($A200="TOTAL",SUM(INDIRECT("X4:X"&amp;ROW()-1)),""))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IF(AND($A200&lt;&gt;"",$A200&lt;&gt;"TOTAL"),IF(AND([6]PDI_DES__DEDICACIÓN!$AQ198&lt;&gt;"",[6]PDI_DES__DEDICACIÓN!$AQ198&lt;&gt;0),[6]PDI_DES__DEDICACIÓN!$AQ198,""),IF($A200="TOTAL",SUM(INDIRECT("Z4:Z"&amp;ROW()-1)),""))</f>
        <v/>
      </c>
      <c r="AA200" s="6" t="str">
        <f ca="1">IF(AND($A200&lt;&gt;"",$A200&lt;&gt;"TOTAL"),IF(AND([6]PDI_DES__DEDICACIÓN!$AS198&lt;&gt;"",[6]PDI_DES__DEDICACIÓN!$AS198&lt;&gt;0),[6]PDI_DES__DEDICACIÓN!$AS198,""),IF($A200="TOTAL",SUM(INDIRECT("AA4:AA"&amp;ROW()-1)),""))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IF(AND($A200&lt;&gt;"",$A200&lt;&gt;"TOTAL"),IF(AND([6]PDI_DES__DEDICACIÓN!$AV198&lt;&gt;"",[6]PDI_DES__DEDICACIÓN!$AV198&lt;&gt;0),[6]PDI_DES__DEDICACIÓN!$AV198,""),IF($A200="TOTAL",SUM(INDIRECT("AC4:AC"&amp;ROW()-1)),""))</f>
        <v/>
      </c>
      <c r="AD200" s="6" t="str">
        <f ca="1">IF(AND($A200&lt;&gt;"",$A200&lt;&gt;"TOTAL"),IF(AND([6]PDI_DES__DEDICACIÓN!$AX198&lt;&gt;"",[6]PDI_DES__DEDICACIÓN!$AX198&lt;&gt;0),[6]PDI_DES__DEDICACIÓN!$AX198,""),IF($A200="TOTAL",SUM(INDIRECT("AD4:AD"&amp;ROW()-1)),""))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IF(AND($A200&lt;&gt;"",$A200&lt;&gt;"TOTAL"),IF(AND([6]PDI_DES__DEDICACIÓN!$BA198&lt;&gt;"",[6]PDI_DES__DEDICACIÓN!$BA198&lt;&gt;0),[6]PDI_DES__DEDICACIÓN!$BA198,""),IF($A200="TOTAL",SUM(INDIRECT("AF4:AF"&amp;ROW()-1)),""))</f>
        <v/>
      </c>
      <c r="AG200" s="6" t="str">
        <f ca="1">IF(AND($A200&lt;&gt;"",$A200&lt;&gt;"TOTAL"),IF(AND([6]PDI_DES__DEDICACIÓN!$BC198&lt;&gt;"",[6]PDI_DES__DEDICACIÓN!$BC198&lt;&gt;0),[6]PDI_DES__DEDICACIÓN!$BC198,""),IF($A200="TOTAL",SUM(INDIRECT("AG4:AG"&amp;ROW()-1)),""))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IF(AND($A200&lt;&gt;"",$A200&lt;&gt;"TOTAL"),IF(AND([6]PDI_DES__DEDICACIÓN!$BF198&lt;&gt;"",[6]PDI_DES__DEDICACIÓN!$BF198&lt;&gt;0),[6]PDI_DES__DEDICACIÓN!$BF198,""),IF($A200="TOTAL",SUM(INDIRECT("AI4:AI"&amp;ROW()-1)),""))</f>
        <v/>
      </c>
      <c r="AJ200" s="6" t="str">
        <f ca="1">IF(AND($A200&lt;&gt;"",$A200&lt;&gt;"TOTAL"),IF(AND([6]PDI_DES__DEDICACIÓN!$BH198&lt;&gt;"",[6]PDI_DES__DEDICACIÓN!$BH198&lt;&gt;0),[6]PDI_DES__DEDICACIÓN!$BH198,""),IF($A200="TOTAL",SUM(INDIRECT("AJ4:AJ"&amp;ROW()-1)),""))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IF(AND($A200&lt;&gt;"",$A200&lt;&gt;"TOTAL"),IF(AND([6]PDI_DES__DEDICACIÓN!$BK198&lt;&gt;"",[6]PDI_DES__DEDICACIÓN!$BK198&lt;&gt;0),[6]PDI_DES__DEDICACIÓN!$BK198,""),IF($A200="TOTAL",SUM(INDIRECT("AL4:AL"&amp;ROW()-1)),""))</f>
        <v/>
      </c>
      <c r="AM200" s="6" t="str">
        <f ca="1">IF(AND($A200&lt;&gt;"",$A200&lt;&gt;"TOTAL"),IF(AND([6]PDI_DES__DEDICACIÓN!$BM198&lt;&gt;"",[6]PDI_DES__DEDICACIÓN!$BM198&lt;&gt;0),[6]PDI_DES__DEDICACIÓN!$BM198,""),IF($A200="TOTAL",SUM(INDIRECT("AM4:AM"&amp;ROW()-1)),""))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IF(AND($A200&lt;&gt;"",$A200&lt;&gt;"TOTAL"),IF(AND([6]PDI_DES__DEDICACIÓN!$BP198&lt;&gt;"",[6]PDI_DES__DEDICACIÓN!$BP198&lt;&gt;0),[6]PDI_DES__DEDICACIÓN!$BP198,""),IF($A200="TOTAL",SUM(INDIRECT("AO4:AO"&amp;ROW()-1)),""))</f>
        <v/>
      </c>
      <c r="AP200" s="6" t="str">
        <f ca="1">IF(AND($A200&lt;&gt;"",$A200&lt;&gt;"TOTAL"),IF(AND([6]PDI_DES__DEDICACIÓN!$BR198&lt;&gt;"",[6]PDI_DES__DEDICACIÓN!$BR198&lt;&gt;0),[6]PDI_DES__DEDICACIÓN!$BR198,""),IF($A200="TOTAL",SUM(INDIRECT("AP4:AP"&amp;ROW()-1)),""))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IF(AND($A200&lt;&gt;"",$A200&lt;&gt;"TOTAL"),IF(AND([6]PDI_DES__DEDICACIÓN!$BU198&lt;&gt;"",[6]PDI_DES__DEDICACIÓN!$BU198&lt;&gt;0),[6]PDI_DES__DEDICACIÓN!$BU198,""),IF($A200="TOTAL",SUM(INDIRECT("AR4:AR"&amp;ROW()-1)),""))</f>
        <v/>
      </c>
      <c r="AS200" s="6" t="str">
        <f ca="1">IF(AND($A200&lt;&gt;"",$A200&lt;&gt;"TOTAL"),IF(AND([6]PDI_DES__DEDICACIÓN!$BW198&lt;&gt;"",[6]PDI_DES__DEDICACIÓN!$BW198&lt;&gt;0),[6]PDI_DES__DEDICACIÓN!$BW198,""),IF($A200="TOTAL",SUM(INDIRECT("AS4:AS"&amp;ROW()-1)),""))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IF(AND($A200&lt;&gt;"",$A200&lt;&gt;"TOTAL"),IF(AND([6]PDI_DES__DEDICACIÓN!$BZ198&lt;&gt;"",[6]PDI_DES__DEDICACIÓN!$BZ198&lt;&gt;0),[6]PDI_DES__DEDICACIÓN!$BZ198,""),IF($A200="TOTAL",SUM(INDIRECT("AU4:AU"&amp;ROW()-1)),""))</f>
        <v/>
      </c>
      <c r="AV200" s="6" t="str">
        <f ca="1">IF(AND($A200&lt;&gt;"",$A200&lt;&gt;"TOTAL"),IF(AND([6]PDI_DES__DEDICACIÓN!$CB198&lt;&gt;"",[6]PDI_DES__DEDICACIÓN!$CB198&lt;&gt;0),[6]PDI_DES__DEDICACIÓN!$CB198,""),IF($A200="TOTAL",SUM(INDIRECT("AV4:AV"&amp;ROW()-1)),""))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IF(AND($A200&lt;&gt;"",$A200&lt;&gt;"TOTAL"),IF(AND([6]PDI_DES__DEDICACIÓN!$CE198&lt;&gt;"",[6]PDI_DES__DEDICACIÓN!$CE198&lt;&gt;0),[6]PDI_DES__DEDICACIÓN!$CE198,""),IF($A200="TOTAL",SUM(INDIRECT("AX4:AX"&amp;ROW()-1)),""))</f>
        <v/>
      </c>
      <c r="AY200" s="6" t="str">
        <f ca="1">IF(AND($A200&lt;&gt;"",$A200&lt;&gt;"TOTAL"),IF(AND([6]PDI_DES__DEDICACIÓN!$CG198&lt;&gt;"",[6]PDI_DES__DEDICACIÓN!$CG198&lt;&gt;0),[6]PDI_DES__DEDICACIÓN!$CG198,""),IF($A200="TOTAL",SUM(INDIRECT("AY4:AY"&amp;ROW()-1)),""))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IF(AND($A200&lt;&gt;"",$A200&lt;&gt;"TOTAL"),IF(AND([6]PDI_DES__DEDICACIÓN!$CJ198&lt;&gt;"",[6]PDI_DES__DEDICACIÓN!$CJ198&lt;&gt;0),[6]PDI_DES__DEDICACIÓN!$CJ198,""),IF($A200="TOTAL",SUM(INDIRECT("BA4:BA"&amp;ROW()-1)),""))</f>
        <v/>
      </c>
      <c r="BB200" s="6" t="str">
        <f ca="1">IF(AND($A200&lt;&gt;"",$A200&lt;&gt;"TOTAL"),IF(AND([6]PDI_DES__DEDICACIÓN!$CL198&lt;&gt;"",[6]PDI_DES__DEDICACIÓN!$CL198&lt;&gt;0),[6]PDI_DES__DEDICACIÓN!$CL198,""),IF($A200="TOTAL",SUM(INDIRECT("BB4:BB"&amp;ROW()-1)),""))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IF(AND($A200&lt;&gt;"",$A200&lt;&gt;"TOTAL"),IF(AND([6]PDI_DES__DEDICACIÓN!$CO198&lt;&gt;"",[6]PDI_DES__DEDICACIÓN!$CO198&lt;&gt;0),[6]PDI_DES__DEDICACIÓN!$CO198,""),IF($A200="TOTAL",SUM(INDIRECT("BD4:BD"&amp;ROW()-1)),""))</f>
        <v/>
      </c>
      <c r="BE200" s="6" t="str">
        <f ca="1">IF(AND($A200&lt;&gt;"",$A200&lt;&gt;"TOTAL"),IF(AND([6]PDI_DES__DEDICACIÓN!$CQ198&lt;&gt;"",[6]PDI_DES__DEDICACIÓN!$CQ198&lt;&gt;0),[6]PDI_DES__DEDICACIÓN!$CQ198,""),IF($A200="TOTAL",SUM(INDIRECT("BE4:BE"&amp;ROW()-1)),""))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B2:D2"/>
    <mergeCell ref="E2:G2"/>
    <mergeCell ref="T2:V2"/>
    <mergeCell ref="Q2:S2"/>
    <mergeCell ref="N2:P2"/>
    <mergeCell ref="K2:M2"/>
    <mergeCell ref="H2:J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56" priority="12">
      <formula>$A4=""</formula>
    </cfRule>
    <cfRule type="expression" dxfId="55" priority="13">
      <formula>$A4="TOTAL"</formula>
    </cfRule>
    <cfRule type="expression" dxfId="54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53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52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51" priority="4" operator="equal">
      <formula>""</formula>
    </cfRule>
    <cfRule type="cellIs" dxfId="50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49" priority="1">
      <formula>$A4=""</formula>
    </cfRule>
    <cfRule type="cellIs" dxfId="48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E200"/>
  <sheetViews>
    <sheetView workbookViewId="0">
      <selection activeCell="C9" sqref="C9"/>
    </sheetView>
  </sheetViews>
  <sheetFormatPr baseColWidth="10" defaultRowHeight="12.75" x14ac:dyDescent="0.2"/>
  <cols>
    <col min="1" max="1" width="51" customWidth="1"/>
    <col min="2" max="2" width="23.7109375" customWidth="1"/>
    <col min="3" max="3" width="29.28515625" customWidth="1"/>
    <col min="12" max="12" width="36.28515625" customWidth="1"/>
  </cols>
  <sheetData>
    <row r="1" spans="1:31" ht="31.5" customHeight="1" thickBot="1" x14ac:dyDescent="0.25">
      <c r="A1" s="22" t="str">
        <f>CONCATENATE("Lista Gráficos ",Meritos!$A$3)</f>
        <v>Lista Gráficos DATOS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Meritos!$A4</f>
        <v>Suma de NÚM__MÉRITOS_DOCENTE  QUINQUENIOS</v>
      </c>
      <c r="D2" s="36"/>
      <c r="E2" s="37"/>
      <c r="F2" s="37"/>
      <c r="G2" s="37"/>
      <c r="H2" s="37"/>
      <c r="I2" s="37"/>
      <c r="J2" s="38"/>
      <c r="L2" s="24" t="str">
        <f>Meritos!$A$4</f>
        <v>Suma de NÚM__MÉRITOS_DOCENTE  QUINQUENIOS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Meritos!$A5</f>
        <v>Suma de NÚM__MERITOS_GEST_</v>
      </c>
      <c r="D3" s="39"/>
      <c r="E3" s="40"/>
      <c r="F3" s="40"/>
      <c r="G3" s="40"/>
      <c r="H3" s="40"/>
      <c r="I3" s="40"/>
      <c r="J3" s="41"/>
      <c r="L3" s="8" t="s">
        <v>16</v>
      </c>
      <c r="M3" s="27">
        <f ca="1">Meritos!$B$4</f>
        <v>406</v>
      </c>
      <c r="N3" s="27">
        <f ca="1">Meritos!$E$4</f>
        <v>400</v>
      </c>
      <c r="O3" s="27">
        <f ca="1">Meritos!$H$4</f>
        <v>401</v>
      </c>
      <c r="P3" s="27">
        <f ca="1">Meritos!$K$4</f>
        <v>396</v>
      </c>
      <c r="Q3" s="27">
        <f ca="1">Meritos!$N$4</f>
        <v>380</v>
      </c>
      <c r="R3" s="27">
        <f ca="1">Meritos!$Q$4</f>
        <v>420</v>
      </c>
      <c r="S3" s="27">
        <f ca="1">Meritos!$T$4</f>
        <v>430</v>
      </c>
      <c r="T3" s="27" t="str">
        <f ca="1">Meritos!$W$4</f>
        <v/>
      </c>
      <c r="U3" s="27" t="str">
        <f ca="1">Meritos!$Z$4</f>
        <v/>
      </c>
      <c r="V3" s="27" t="str">
        <f ca="1">Meritos!$AC$4</f>
        <v/>
      </c>
      <c r="W3" s="27" t="str">
        <f ca="1">Meritos!$AF$4</f>
        <v/>
      </c>
      <c r="X3" s="27" t="str">
        <f ca="1">Meritos!$AI$4</f>
        <v/>
      </c>
      <c r="Y3" s="27" t="str">
        <f ca="1">Meritos!$AL$4</f>
        <v/>
      </c>
      <c r="Z3" s="27" t="str">
        <f ca="1">Meritos!$AO$4</f>
        <v/>
      </c>
      <c r="AA3" s="27" t="str">
        <f ca="1">Meritos!$AR$4</f>
        <v/>
      </c>
      <c r="AB3" s="27" t="str">
        <f ca="1">Meritos!$AU$4</f>
        <v/>
      </c>
      <c r="AC3" s="27" t="str">
        <f ca="1">Meritos!$AX$4</f>
        <v/>
      </c>
      <c r="AD3" s="27" t="str">
        <f ca="1">Meritos!$BA$4</f>
        <v/>
      </c>
      <c r="AE3" s="27" t="str">
        <f ca="1">Meritos!$BD$4</f>
        <v/>
      </c>
    </row>
    <row r="4" spans="1:31" ht="23.1" customHeight="1" x14ac:dyDescent="0.2">
      <c r="A4" s="21" t="str">
        <f>Meritos!$A6</f>
        <v>Suma de NÚM__MÉRITOS_INVESTIGADOR SEXENIOS</v>
      </c>
      <c r="D4" s="39"/>
      <c r="E4" s="40"/>
      <c r="F4" s="40"/>
      <c r="G4" s="40"/>
      <c r="H4" s="40"/>
      <c r="I4" s="40"/>
      <c r="J4" s="41"/>
      <c r="L4" s="8" t="s">
        <v>88</v>
      </c>
      <c r="M4" s="26">
        <f ca="1">Meritos!$C$4</f>
        <v>625</v>
      </c>
      <c r="N4" s="26">
        <f ca="1">Meritos!$F$4</f>
        <v>617</v>
      </c>
      <c r="O4" s="26">
        <f ca="1">Meritos!$I$4</f>
        <v>649</v>
      </c>
      <c r="P4" s="26">
        <f ca="1">Meritos!$L$4</f>
        <v>650</v>
      </c>
      <c r="Q4" s="26">
        <f ca="1">Meritos!$O$4</f>
        <v>654</v>
      </c>
      <c r="R4" s="26">
        <f ca="1">Meritos!$R$4</f>
        <v>669</v>
      </c>
      <c r="S4" s="26">
        <f ca="1">Meritos!$U$4</f>
        <v>646</v>
      </c>
      <c r="T4" s="26" t="str">
        <f ca="1">Meritos!$X$4</f>
        <v/>
      </c>
      <c r="U4" s="26" t="str">
        <f ca="1">Meritos!$AA$4</f>
        <v/>
      </c>
      <c r="V4" s="26" t="str">
        <f ca="1">Meritos!$AD$4</f>
        <v/>
      </c>
      <c r="W4" s="26" t="str">
        <f ca="1">Meritos!$AG$4</f>
        <v/>
      </c>
      <c r="X4" s="26" t="str">
        <f ca="1">Meritos!$AJ$4</f>
        <v/>
      </c>
      <c r="Y4" s="26" t="str">
        <f ca="1">Meritos!$AM$4</f>
        <v/>
      </c>
      <c r="Z4" s="26" t="str">
        <f ca="1">Meritos!$AP$4</f>
        <v/>
      </c>
      <c r="AA4" s="26" t="str">
        <f ca="1">Meritos!$AS$4</f>
        <v/>
      </c>
      <c r="AB4" s="26" t="str">
        <f ca="1">Meritos!$AV$4</f>
        <v/>
      </c>
      <c r="AC4" s="26" t="str">
        <f ca="1">Meritos!$AY$4</f>
        <v/>
      </c>
      <c r="AD4" s="26" t="str">
        <f ca="1">Meritos!$BB$4</f>
        <v/>
      </c>
      <c r="AE4" s="26" t="str">
        <f ca="1">Meritos!$BE$4</f>
        <v/>
      </c>
    </row>
    <row r="5" spans="1:31" ht="23.1" customHeight="1" x14ac:dyDescent="0.2">
      <c r="A5" s="21" t="str">
        <f>Meritos!$A7</f>
        <v>Suma de NÚM__TRIENIOS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IF(Meritos!$D$4=0,"",Meritos!$D$4)</f>
        <v>1031</v>
      </c>
      <c r="N5" s="28">
        <f ca="1">IF(Meritos!$G$4=0,"",Meritos!$G$4)</f>
        <v>1017</v>
      </c>
      <c r="O5" s="28">
        <f ca="1">IF(Meritos!$J$4=0,"",Meritos!$J$4)</f>
        <v>1050</v>
      </c>
      <c r="P5" s="28">
        <f ca="1">IF(Meritos!$M$4=0,"",Meritos!$M$4)</f>
        <v>1046</v>
      </c>
      <c r="Q5" s="28">
        <f ca="1">IF(Meritos!$P$4=0,"",Meritos!$P$4)</f>
        <v>1034</v>
      </c>
      <c r="R5" s="28">
        <f ca="1">IF(Meritos!$S$4=0,"",Meritos!$S$4)</f>
        <v>1089</v>
      </c>
      <c r="S5" s="28">
        <f ca="1">IF(Meritos!$V$4=0,"",Meritos!$V$4)</f>
        <v>1076</v>
      </c>
      <c r="T5" s="28" t="str">
        <f ca="1">IF(Meritos!$Y$4=0,"",Meritos!$Y$4)</f>
        <v/>
      </c>
      <c r="U5" s="28" t="str">
        <f ca="1">IF(Meritos!$AB$4=0,"",Meritos!$AB$4)</f>
        <v/>
      </c>
      <c r="V5" s="28" t="str">
        <f ca="1">IF(Meritos!$AE$4=0,"",Meritos!$AE$4)</f>
        <v/>
      </c>
      <c r="W5" s="28" t="str">
        <f ca="1">IF(Meritos!$AH$4=0,"",Meritos!$AH$4)</f>
        <v/>
      </c>
      <c r="X5" s="28" t="str">
        <f ca="1">IF(Meritos!$AK$4=0,"",Meritos!$AK$4)</f>
        <v/>
      </c>
      <c r="Y5" s="28" t="str">
        <f ca="1">IF(Meritos!$AN$4=0,"",Meritos!$AN$4)</f>
        <v/>
      </c>
      <c r="Z5" s="28" t="str">
        <f ca="1">IF(Meritos!$AQ$4=0,"",Meritos!$AQ$4)</f>
        <v/>
      </c>
      <c r="AA5" s="28">
        <f ca="1">IF(Meritos!$J$4=0,"",Meritos!$AT$4)</f>
        <v>0</v>
      </c>
      <c r="AB5" s="28">
        <f ca="1">IF(Meritos!$J$4=0,"",Meritos!$AW$4)</f>
        <v>0</v>
      </c>
      <c r="AC5" s="28">
        <f ca="1">IF(Meritos!$J$4=0,"",Meritos!$AZ$4)</f>
        <v>0</v>
      </c>
      <c r="AD5" s="28">
        <f ca="1">IF(Meritos!$J$4=0,"",Meritos!$BC$4)</f>
        <v>0</v>
      </c>
      <c r="AE5" s="28">
        <f ca="1">IF(Meritos!$J$4=0,"",Meritos!$BF$4)</f>
        <v>0</v>
      </c>
    </row>
    <row r="6" spans="1:31" ht="23.1" customHeight="1" thickBot="1" x14ac:dyDescent="0.25">
      <c r="A6" s="21" t="str">
        <f>Meritos!$A8</f>
        <v>TOTAL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Meritos!$A9</f>
        <v/>
      </c>
      <c r="D7" s="39"/>
      <c r="E7" s="40"/>
      <c r="F7" s="40"/>
      <c r="G7" s="40"/>
      <c r="H7" s="40"/>
      <c r="I7" s="40"/>
      <c r="J7" s="41"/>
      <c r="L7" s="24" t="str">
        <f>Meritos!$A$5</f>
        <v>Suma de NÚM__MERITOS_GEST_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Meritos!$A10</f>
        <v/>
      </c>
      <c r="D8" s="39"/>
      <c r="E8" s="40"/>
      <c r="F8" s="40"/>
      <c r="G8" s="40"/>
      <c r="H8" s="40"/>
      <c r="I8" s="40"/>
      <c r="J8" s="41"/>
      <c r="L8" s="8" t="s">
        <v>16</v>
      </c>
      <c r="M8" s="27" t="str">
        <f ca="1">Meritos!$B$5</f>
        <v/>
      </c>
      <c r="N8" s="27" t="str">
        <f ca="1">Meritos!$E$5</f>
        <v/>
      </c>
      <c r="O8" s="27" t="str">
        <f ca="1">Meritos!$H$5</f>
        <v/>
      </c>
      <c r="P8" s="27" t="str">
        <f ca="1">Meritos!$K$5</f>
        <v/>
      </c>
      <c r="Q8" s="27" t="str">
        <f ca="1">Meritos!$N$5</f>
        <v/>
      </c>
      <c r="R8" s="27" t="str">
        <f ca="1">Meritos!$Q$5</f>
        <v/>
      </c>
      <c r="S8" s="27" t="str">
        <f ca="1">Meritos!$T$5</f>
        <v/>
      </c>
      <c r="T8" s="27" t="str">
        <f ca="1">Meritos!$W$5</f>
        <v/>
      </c>
      <c r="U8" s="27" t="str">
        <f ca="1">Meritos!$Z$5</f>
        <v/>
      </c>
      <c r="V8" s="27" t="str">
        <f ca="1">Meritos!$AC$5</f>
        <v/>
      </c>
      <c r="W8" s="27" t="str">
        <f ca="1">Meritos!$AF$5</f>
        <v/>
      </c>
      <c r="X8" s="27" t="str">
        <f ca="1">Meritos!$AI$5</f>
        <v/>
      </c>
      <c r="Y8" s="27" t="str">
        <f ca="1">Meritos!$AL$5</f>
        <v/>
      </c>
      <c r="Z8" s="27" t="str">
        <f ca="1">Meritos!$AO$5</f>
        <v/>
      </c>
      <c r="AA8" s="27" t="str">
        <f ca="1">Meritos!$AR$5</f>
        <v/>
      </c>
      <c r="AB8" s="27" t="str">
        <f ca="1">Meritos!$AU$5</f>
        <v/>
      </c>
      <c r="AC8" s="27" t="str">
        <f ca="1">Meritos!$AX$5</f>
        <v/>
      </c>
      <c r="AD8" s="27" t="str">
        <f ca="1">Meritos!$BA$5</f>
        <v/>
      </c>
      <c r="AE8" s="27" t="str">
        <f ca="1">Meritos!$BD$5</f>
        <v/>
      </c>
    </row>
    <row r="9" spans="1:31" ht="23.1" customHeight="1" x14ac:dyDescent="0.2">
      <c r="A9" s="21" t="str">
        <f>Meritos!$A11</f>
        <v/>
      </c>
      <c r="D9" s="39"/>
      <c r="E9" s="40"/>
      <c r="F9" s="40"/>
      <c r="G9" s="40"/>
      <c r="H9" s="40"/>
      <c r="I9" s="40"/>
      <c r="J9" s="41"/>
      <c r="L9" s="8" t="s">
        <v>88</v>
      </c>
      <c r="M9" s="26" t="str">
        <f ca="1">Meritos!$C$5</f>
        <v/>
      </c>
      <c r="N9" s="26" t="str">
        <f ca="1">Meritos!$F$5</f>
        <v/>
      </c>
      <c r="O9" s="26" t="str">
        <f ca="1">Meritos!$I$5</f>
        <v/>
      </c>
      <c r="P9" s="26" t="str">
        <f ca="1">Meritos!$L$5</f>
        <v/>
      </c>
      <c r="Q9" s="26" t="str">
        <f ca="1">Meritos!$O$5</f>
        <v/>
      </c>
      <c r="R9" s="26" t="str">
        <f ca="1">Meritos!$R$5</f>
        <v/>
      </c>
      <c r="S9" s="26" t="str">
        <f ca="1">Meritos!$U$5</f>
        <v/>
      </c>
      <c r="T9" s="26" t="str">
        <f ca="1">Meritos!$X$5</f>
        <v/>
      </c>
      <c r="U9" s="26" t="str">
        <f ca="1">Meritos!$AA$5</f>
        <v/>
      </c>
      <c r="V9" s="26" t="str">
        <f ca="1">Meritos!$AD$5</f>
        <v/>
      </c>
      <c r="W9" s="26" t="str">
        <f ca="1">Meritos!$AG$5</f>
        <v/>
      </c>
      <c r="X9" s="26" t="str">
        <f ca="1">Meritos!$AJ$5</f>
        <v/>
      </c>
      <c r="Y9" s="26" t="str">
        <f ca="1">Meritos!$AM$5</f>
        <v/>
      </c>
      <c r="Z9" s="26" t="str">
        <f ca="1">Meritos!$AP$5</f>
        <v/>
      </c>
      <c r="AA9" s="26" t="str">
        <f ca="1">Meritos!$AS$5</f>
        <v/>
      </c>
      <c r="AB9" s="26" t="str">
        <f ca="1">Meritos!$AV$5</f>
        <v/>
      </c>
      <c r="AC9" s="26" t="str">
        <f ca="1">Meritos!$AY$5</f>
        <v/>
      </c>
      <c r="AD9" s="26" t="str">
        <f ca="1">Meritos!$BB$5</f>
        <v/>
      </c>
      <c r="AE9" s="26" t="str">
        <f ca="1">Meritos!$BE$5</f>
        <v/>
      </c>
    </row>
    <row r="10" spans="1:31" ht="23.1" customHeight="1" x14ac:dyDescent="0.2">
      <c r="A10" s="21" t="str">
        <f>Meritos!$A12</f>
        <v/>
      </c>
      <c r="D10" s="39"/>
      <c r="E10" s="40"/>
      <c r="F10" s="40"/>
      <c r="G10" s="40"/>
      <c r="H10" s="40"/>
      <c r="I10" s="40"/>
      <c r="J10" s="41"/>
      <c r="L10" s="8" t="s">
        <v>89</v>
      </c>
      <c r="M10" s="28" t="str">
        <f ca="1">IF(Meritos!$D$5=0,"",Meritos!$D$5)</f>
        <v/>
      </c>
      <c r="N10" s="28" t="str">
        <f ca="1">IF(Meritos!$G$5=0,"",Meritos!$G$5)</f>
        <v/>
      </c>
      <c r="O10" s="28" t="str">
        <f ca="1">IF(Meritos!$J$5=0,"",Meritos!$J$5)</f>
        <v/>
      </c>
      <c r="P10" s="28" t="str">
        <f ca="1">IF(Meritos!$M$5=0,"",Meritos!$M$5)</f>
        <v/>
      </c>
      <c r="Q10" s="28" t="str">
        <f ca="1">IF(Meritos!$P$5=0,"",Meritos!$P$5)</f>
        <v/>
      </c>
      <c r="R10" s="28" t="str">
        <f ca="1">IF(Meritos!$S$5=0,"",Meritos!$S$5)</f>
        <v/>
      </c>
      <c r="S10" s="28" t="str">
        <f ca="1">IF(Meritos!$V$5=0,"",Meritos!$V$5)</f>
        <v/>
      </c>
      <c r="T10" s="28" t="str">
        <f ca="1">IF(Meritos!$Y$5=0,"",Meritos!$Y$5)</f>
        <v/>
      </c>
      <c r="U10" s="28" t="str">
        <f ca="1">IF(Meritos!$AB$5=0,"",Meritos!$AB$5)</f>
        <v/>
      </c>
      <c r="V10" s="28" t="str">
        <f ca="1">IF(Meritos!$AE$5=0,"",Meritos!$AE$5)</f>
        <v/>
      </c>
      <c r="W10" s="28" t="str">
        <f ca="1">IF(Meritos!$AH$5=0,"",Meritos!$AH$5)</f>
        <v/>
      </c>
      <c r="X10" s="28" t="str">
        <f ca="1">IF(Meritos!$AK$5=0,"",Meritos!$AK$5)</f>
        <v/>
      </c>
      <c r="Y10" s="28" t="str">
        <f ca="1">IF(Meritos!$AN$5=0,"",Meritos!$AN$5)</f>
        <v/>
      </c>
      <c r="Z10" s="28" t="str">
        <f ca="1">IF(Meritos!$AQ$5=0,"",Meritos!$AQ$5)</f>
        <v/>
      </c>
      <c r="AA10" s="28" t="str">
        <f ca="1">IF(Meritos!$J$5=0,"",Meritos!$AT$5)</f>
        <v/>
      </c>
      <c r="AB10" s="28" t="str">
        <f ca="1">IF(Meritos!$J$5=0,"",Meritos!$AW$5)</f>
        <v/>
      </c>
      <c r="AC10" s="28" t="str">
        <f ca="1">IF(Meritos!$J$5=0,"",Meritos!$AZ$5)</f>
        <v/>
      </c>
      <c r="AD10" s="28" t="str">
        <f ca="1">IF(Meritos!$J$5=0,"",Meritos!$BC$5)</f>
        <v/>
      </c>
      <c r="AE10" s="28" t="str">
        <f ca="1">IF(Meritos!$J$5=0,"",Meritos!$BF$5)</f>
        <v/>
      </c>
    </row>
    <row r="11" spans="1:31" ht="23.1" customHeight="1" thickBot="1" x14ac:dyDescent="0.25">
      <c r="A11" s="21" t="str">
        <f>Meritos!$A13</f>
        <v/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Meritos!$A14</f>
        <v/>
      </c>
      <c r="D12" s="39"/>
      <c r="E12" s="40"/>
      <c r="F12" s="40"/>
      <c r="G12" s="40"/>
      <c r="H12" s="40"/>
      <c r="I12" s="40"/>
      <c r="J12" s="41"/>
      <c r="L12" s="24" t="str">
        <f>Meritos!$A$6</f>
        <v>Suma de NÚM__MÉRITOS_INVESTIGADOR SEXENIOS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Meritos!$A15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Meritos!$B$6</f>
        <v>123</v>
      </c>
      <c r="N13" s="27">
        <f ca="1">Meritos!$E$6</f>
        <v>131</v>
      </c>
      <c r="O13" s="27">
        <f ca="1">Meritos!$H$6</f>
        <v>147</v>
      </c>
      <c r="P13" s="27">
        <f ca="1">Meritos!$K$6</f>
        <v>154</v>
      </c>
      <c r="Q13" s="27">
        <f ca="1">Meritos!$N$6</f>
        <v>160</v>
      </c>
      <c r="R13" s="27">
        <f ca="1">Meritos!$Q$6</f>
        <v>170</v>
      </c>
      <c r="S13" s="27">
        <f ca="1">Meritos!$T$6</f>
        <v>178</v>
      </c>
      <c r="T13" s="27" t="str">
        <f ca="1">Meritos!$W$6</f>
        <v/>
      </c>
      <c r="U13" s="27" t="str">
        <f ca="1">Meritos!$Z$6</f>
        <v/>
      </c>
      <c r="V13" s="27" t="str">
        <f ca="1">Meritos!$AC$6</f>
        <v/>
      </c>
      <c r="W13" s="27" t="str">
        <f ca="1">Meritos!$AF$6</f>
        <v/>
      </c>
      <c r="X13" s="27" t="str">
        <f ca="1">Meritos!$AI$6</f>
        <v/>
      </c>
      <c r="Y13" s="27" t="str">
        <f ca="1">Meritos!$AL$6</f>
        <v/>
      </c>
      <c r="Z13" s="27" t="str">
        <f ca="1">Meritos!$AO$6</f>
        <v/>
      </c>
      <c r="AA13" s="27" t="str">
        <f ca="1">Meritos!$AR$6</f>
        <v/>
      </c>
      <c r="AB13" s="27" t="str">
        <f ca="1">Meritos!$AU$6</f>
        <v/>
      </c>
      <c r="AC13" s="27" t="str">
        <f ca="1">Meritos!$AX$6</f>
        <v/>
      </c>
      <c r="AD13" s="27" t="str">
        <f ca="1">Meritos!$BA$6</f>
        <v/>
      </c>
      <c r="AE13" s="27" t="str">
        <f ca="1">Meritos!$BD$6</f>
        <v/>
      </c>
    </row>
    <row r="14" spans="1:31" ht="23.1" customHeight="1" thickBot="1" x14ac:dyDescent="0.25">
      <c r="A14" s="21" t="str">
        <f>Meritos!$A16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Meritos!$C$6</f>
        <v>212</v>
      </c>
      <c r="N14" s="26">
        <f ca="1">Meritos!$F$6</f>
        <v>236</v>
      </c>
      <c r="O14" s="26">
        <f ca="1">Meritos!$I$6</f>
        <v>257</v>
      </c>
      <c r="P14" s="26">
        <f ca="1">Meritos!$L$6</f>
        <v>260</v>
      </c>
      <c r="Q14" s="26">
        <f ca="1">Meritos!$O$6</f>
        <v>281</v>
      </c>
      <c r="R14" s="26">
        <f ca="1">Meritos!$R$6</f>
        <v>284</v>
      </c>
      <c r="S14" s="26">
        <f ca="1">Meritos!$U$6</f>
        <v>291</v>
      </c>
      <c r="T14" s="26" t="str">
        <f ca="1">Meritos!$X$6</f>
        <v/>
      </c>
      <c r="U14" s="26" t="str">
        <f ca="1">Meritos!$AA$6</f>
        <v/>
      </c>
      <c r="V14" s="26" t="str">
        <f ca="1">Meritos!$AD$6</f>
        <v/>
      </c>
      <c r="W14" s="26" t="str">
        <f ca="1">Meritos!$AG$6</f>
        <v/>
      </c>
      <c r="X14" s="26" t="str">
        <f ca="1">Meritos!$AJ$6</f>
        <v/>
      </c>
      <c r="Y14" s="26" t="str">
        <f ca="1">Meritos!$AM$6</f>
        <v/>
      </c>
      <c r="Z14" s="26" t="str">
        <f ca="1">Meritos!$AP$6</f>
        <v/>
      </c>
      <c r="AA14" s="26" t="str">
        <f ca="1">Meritos!$AS$6</f>
        <v/>
      </c>
      <c r="AB14" s="26" t="str">
        <f ca="1">Meritos!$AV$6</f>
        <v/>
      </c>
      <c r="AC14" s="26" t="str">
        <f ca="1">Meritos!$AY$6</f>
        <v/>
      </c>
      <c r="AD14" s="26" t="str">
        <f ca="1">Meritos!$BB$6</f>
        <v/>
      </c>
      <c r="AE14" s="26" t="str">
        <f ca="1">Meritos!$BE$6</f>
        <v/>
      </c>
    </row>
    <row r="15" spans="1:31" ht="23.1" customHeight="1" x14ac:dyDescent="0.2">
      <c r="A15" s="21" t="str">
        <f>Meritos!$A17</f>
        <v/>
      </c>
      <c r="L15" s="8" t="s">
        <v>89</v>
      </c>
      <c r="M15" s="28">
        <f ca="1">IF(Meritos!$D$6=0,"",Meritos!$D$6)</f>
        <v>335</v>
      </c>
      <c r="N15" s="28">
        <f ca="1">IF(Meritos!$G$6=0,"",Meritos!$G$6)</f>
        <v>367</v>
      </c>
      <c r="O15" s="28">
        <f ca="1">IF(Meritos!$J$6=0,"",Meritos!$J$6)</f>
        <v>404</v>
      </c>
      <c r="P15" s="28">
        <f ca="1">IF(Meritos!$M$6=0,"",Meritos!$M$6)</f>
        <v>414</v>
      </c>
      <c r="Q15" s="28">
        <f ca="1">IF(Meritos!$P$6=0,"",Meritos!$P$6)</f>
        <v>441</v>
      </c>
      <c r="R15" s="28">
        <f ca="1">IF(Meritos!$S$6=0,"",Meritos!$S$6)</f>
        <v>454</v>
      </c>
      <c r="S15" s="28">
        <f ca="1">IF(Meritos!$V$6=0,"",Meritos!$V$6)</f>
        <v>469</v>
      </c>
      <c r="T15" s="28" t="str">
        <f ca="1">IF(Meritos!$Y$6=0,"",Meritos!$Y$6)</f>
        <v/>
      </c>
      <c r="U15" s="28" t="str">
        <f ca="1">IF(Meritos!$AB$6=0,"",Meritos!$AB$6)</f>
        <v/>
      </c>
      <c r="V15" s="28" t="str">
        <f ca="1">IF(Meritos!$AE$6=0,"",Meritos!$AE$6)</f>
        <v/>
      </c>
      <c r="W15" s="28" t="str">
        <f ca="1">IF(Meritos!$AH$6=0,"",Meritos!$AH$6)</f>
        <v/>
      </c>
      <c r="X15" s="28" t="str">
        <f ca="1">IF(Meritos!$AK$6=0,"",Meritos!$AK$6)</f>
        <v/>
      </c>
      <c r="Y15" s="28" t="str">
        <f ca="1">IF(Meritos!$AN$6=0,"",Meritos!$AN$6)</f>
        <v/>
      </c>
      <c r="Z15" s="28" t="str">
        <f ca="1">IF(Meritos!$AQ$6=0,"",Meritos!$AQ$6)</f>
        <v/>
      </c>
      <c r="AA15" s="28">
        <f ca="1">IF(Meritos!$J$6=0,"",Meritos!$AT$6)</f>
        <v>0</v>
      </c>
      <c r="AB15" s="28">
        <f ca="1">IF(Meritos!$J$6=0,"",Meritos!$AW$6)</f>
        <v>0</v>
      </c>
      <c r="AC15" s="28">
        <f ca="1">IF(Meritos!$J$6=0,"",Meritos!$AZ$6)</f>
        <v>0</v>
      </c>
      <c r="AD15" s="28">
        <f ca="1">IF(Meritos!$J$6=0,"",Meritos!$BC$6)</f>
        <v>0</v>
      </c>
      <c r="AE15" s="28">
        <f ca="1">IF(Meritos!$J$6=0,"",Meritos!$BF$6)</f>
        <v>0</v>
      </c>
    </row>
    <row r="16" spans="1:31" ht="23.1" customHeight="1" thickBot="1" x14ac:dyDescent="0.25">
      <c r="A16" s="21" t="str">
        <f>Meritos!$A18</f>
        <v/>
      </c>
    </row>
    <row r="17" spans="1:31" ht="23.1" customHeight="1" thickBot="1" x14ac:dyDescent="0.25">
      <c r="A17" s="21" t="str">
        <f>Meritos!$A19</f>
        <v/>
      </c>
      <c r="L17" s="24" t="str">
        <f>Meritos!$A$7</f>
        <v>Suma de NÚM__TRIENIOS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Meritos!$A20</f>
        <v/>
      </c>
      <c r="L18" s="8" t="s">
        <v>16</v>
      </c>
      <c r="M18" s="27">
        <f ca="1">Meritos!$B$7</f>
        <v>840</v>
      </c>
      <c r="N18" s="27">
        <f ca="1">Meritos!$E$7</f>
        <v>862</v>
      </c>
      <c r="O18" s="27">
        <f ca="1">Meritos!$H$7</f>
        <v>833</v>
      </c>
      <c r="P18" s="27">
        <f ca="1">Meritos!$K$7</f>
        <v>832</v>
      </c>
      <c r="Q18" s="27">
        <f ca="1">Meritos!$N$7</f>
        <v>838</v>
      </c>
      <c r="R18" s="27">
        <f ca="1">Meritos!$Q$7</f>
        <v>908</v>
      </c>
      <c r="S18" s="27">
        <f ca="1">Meritos!$T$7</f>
        <v>952</v>
      </c>
      <c r="T18" s="27" t="str">
        <f ca="1">Meritos!$W$7</f>
        <v/>
      </c>
      <c r="U18" s="27" t="str">
        <f ca="1">Meritos!$Z$7</f>
        <v/>
      </c>
      <c r="V18" s="27" t="str">
        <f ca="1">Meritos!$AC$7</f>
        <v/>
      </c>
      <c r="W18" s="27" t="str">
        <f ca="1">Meritos!$AF$7</f>
        <v/>
      </c>
      <c r="X18" s="27" t="str">
        <f ca="1">Meritos!$AI$7</f>
        <v/>
      </c>
      <c r="Y18" s="27" t="str">
        <f ca="1">Meritos!$AL$7</f>
        <v/>
      </c>
      <c r="Z18" s="27" t="str">
        <f ca="1">Meritos!$AO$7</f>
        <v/>
      </c>
      <c r="AA18" s="27" t="str">
        <f ca="1">Meritos!$AR$7</f>
        <v/>
      </c>
      <c r="AB18" s="27" t="str">
        <f ca="1">Meritos!$AU$7</f>
        <v/>
      </c>
      <c r="AC18" s="27" t="str">
        <f ca="1">Meritos!$AX$7</f>
        <v/>
      </c>
      <c r="AD18" s="27" t="str">
        <f ca="1">Meritos!$BA$7</f>
        <v/>
      </c>
      <c r="AE18" s="27" t="str">
        <f ca="1">Meritos!$BD$7</f>
        <v/>
      </c>
    </row>
    <row r="19" spans="1:31" ht="23.1" customHeight="1" x14ac:dyDescent="0.2">
      <c r="A19" s="21" t="str">
        <f>Meritos!$A21</f>
        <v/>
      </c>
      <c r="L19" s="8" t="s">
        <v>88</v>
      </c>
      <c r="M19" s="26">
        <f ca="1">Meritos!$C$7</f>
        <v>1264</v>
      </c>
      <c r="N19" s="26">
        <f ca="1">Meritos!$F$7</f>
        <v>1289</v>
      </c>
      <c r="O19" s="26">
        <f ca="1">Meritos!$I$7</f>
        <v>1334</v>
      </c>
      <c r="P19" s="26">
        <f ca="1">Meritos!$L$7</f>
        <v>1342</v>
      </c>
      <c r="Q19" s="26">
        <f ca="1">Meritos!$O$7</f>
        <v>1359</v>
      </c>
      <c r="R19" s="26">
        <f ca="1">Meritos!$R$7</f>
        <v>1382</v>
      </c>
      <c r="S19" s="26">
        <f ca="1">Meritos!$U$7</f>
        <v>1361</v>
      </c>
      <c r="T19" s="26" t="str">
        <f ca="1">Meritos!$X$7</f>
        <v/>
      </c>
      <c r="U19" s="26" t="str">
        <f ca="1">Meritos!$AA$7</f>
        <v/>
      </c>
      <c r="V19" s="26" t="str">
        <f ca="1">Meritos!$AD$7</f>
        <v/>
      </c>
      <c r="W19" s="26" t="str">
        <f ca="1">Meritos!$AG$7</f>
        <v/>
      </c>
      <c r="X19" s="26" t="str">
        <f ca="1">Meritos!$AJ$7</f>
        <v/>
      </c>
      <c r="Y19" s="26" t="str">
        <f ca="1">Meritos!$AM$7</f>
        <v/>
      </c>
      <c r="Z19" s="26" t="str">
        <f ca="1">Meritos!$AP$7</f>
        <v/>
      </c>
      <c r="AA19" s="26" t="str">
        <f ca="1">Meritos!$AS$7</f>
        <v/>
      </c>
      <c r="AB19" s="26" t="str">
        <f ca="1">Meritos!$AV$7</f>
        <v/>
      </c>
      <c r="AC19" s="26" t="str">
        <f ca="1">Meritos!$AY$7</f>
        <v/>
      </c>
      <c r="AD19" s="26" t="str">
        <f ca="1">Meritos!$BB$7</f>
        <v/>
      </c>
      <c r="AE19" s="26" t="str">
        <f ca="1">Meritos!$BE$7</f>
        <v/>
      </c>
    </row>
    <row r="20" spans="1:31" ht="23.1" customHeight="1" x14ac:dyDescent="0.2">
      <c r="A20" s="21" t="str">
        <f>Meritos!$A22</f>
        <v/>
      </c>
      <c r="L20" s="8" t="s">
        <v>89</v>
      </c>
      <c r="M20" s="28">
        <f ca="1">IF(Meritos!$D$7=0,"",Meritos!$D$7)</f>
        <v>2104</v>
      </c>
      <c r="N20" s="28">
        <f ca="1">IF(Meritos!$G$7=0,"",Meritos!$G$7)</f>
        <v>2151</v>
      </c>
      <c r="O20" s="28">
        <f ca="1">IF(Meritos!$J$7=0,"",Meritos!$J$7)</f>
        <v>2167</v>
      </c>
      <c r="P20" s="28">
        <f ca="1">IF(Meritos!$M$7=0,"",Meritos!$M$7)</f>
        <v>2174</v>
      </c>
      <c r="Q20" s="28">
        <f ca="1">IF(Meritos!$P$7=0,"",Meritos!$P$7)</f>
        <v>2197</v>
      </c>
      <c r="R20" s="28">
        <f ca="1">IF(Meritos!$S$7=0,"",Meritos!$S$7)</f>
        <v>2290</v>
      </c>
      <c r="S20" s="28">
        <f ca="1">IF(Meritos!$V$7=0,"",Meritos!$V$7)</f>
        <v>2313</v>
      </c>
      <c r="T20" s="28" t="str">
        <f ca="1">IF(Meritos!$Y$7=0,"",Meritos!$Y$7)</f>
        <v/>
      </c>
      <c r="U20" s="28" t="str">
        <f ca="1">IF(Meritos!$AB$7=0,"",Meritos!$AB$7)</f>
        <v/>
      </c>
      <c r="V20" s="28" t="str">
        <f ca="1">IF(Meritos!$AE$7=0,"",Meritos!$AE$7)</f>
        <v/>
      </c>
      <c r="W20" s="28" t="str">
        <f ca="1">IF(Meritos!$AH$7=0,"",Meritos!$AH$7)</f>
        <v/>
      </c>
      <c r="X20" s="28" t="str">
        <f ca="1">IF(Meritos!$AK$7=0,"",Meritos!$AK$7)</f>
        <v/>
      </c>
      <c r="Y20" s="28" t="str">
        <f ca="1">IF(Meritos!$AN$7=0,"",Meritos!$AN$7)</f>
        <v/>
      </c>
      <c r="Z20" s="28" t="str">
        <f ca="1">IF(Meritos!$AQ$7=0,"",Meritos!$AQ$7)</f>
        <v/>
      </c>
      <c r="AA20" s="28">
        <f ca="1">IF(Meritos!$J$7=0,"",Meritos!$AT$7)</f>
        <v>0</v>
      </c>
      <c r="AB20" s="28">
        <f ca="1">IF(Meritos!$J$7=0,"",Meritos!$AW$7)</f>
        <v>0</v>
      </c>
      <c r="AC20" s="28">
        <f ca="1">IF(Meritos!$J$7=0,"",Meritos!$AZ$7)</f>
        <v>0</v>
      </c>
      <c r="AD20" s="28">
        <f ca="1">IF(Meritos!$J$7=0,"",Meritos!$BC$7)</f>
        <v>0</v>
      </c>
      <c r="AE20" s="28">
        <f ca="1">IF(Meritos!$J$7=0,"",Meritos!$BF$7)</f>
        <v>0</v>
      </c>
    </row>
    <row r="21" spans="1:31" ht="23.1" customHeight="1" thickBot="1" x14ac:dyDescent="0.25">
      <c r="A21" s="21" t="str">
        <f>Meritos!$A23</f>
        <v/>
      </c>
    </row>
    <row r="22" spans="1:31" ht="23.1" customHeight="1" thickBot="1" x14ac:dyDescent="0.25">
      <c r="A22" s="21" t="str">
        <f>Meritos!$A24</f>
        <v/>
      </c>
      <c r="L22" s="24" t="str">
        <f>Meritos!$A$8</f>
        <v>TOTAL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Meritos!$A25</f>
        <v/>
      </c>
      <c r="L23" s="8" t="s">
        <v>16</v>
      </c>
      <c r="M23" s="27">
        <f ca="1">Meritos!$B$8</f>
        <v>1369</v>
      </c>
      <c r="N23" s="27">
        <f ca="1">Meritos!$E$8</f>
        <v>1393</v>
      </c>
      <c r="O23" s="27">
        <f ca="1">Meritos!$H$8</f>
        <v>1381</v>
      </c>
      <c r="P23" s="27">
        <f ca="1">Meritos!$K$8</f>
        <v>1382</v>
      </c>
      <c r="Q23" s="27">
        <f ca="1">Meritos!$N$8</f>
        <v>1378</v>
      </c>
      <c r="R23" s="27">
        <f ca="1">Meritos!$Q$8</f>
        <v>1498</v>
      </c>
      <c r="S23" s="27">
        <f ca="1">Meritos!$T$8</f>
        <v>1560</v>
      </c>
      <c r="T23" s="27">
        <f ca="1">Meritos!$W$8</f>
        <v>0</v>
      </c>
      <c r="U23" s="27">
        <f ca="1">Meritos!$Z$8</f>
        <v>0</v>
      </c>
      <c r="V23" s="27">
        <f ca="1">Meritos!$AC$8</f>
        <v>0</v>
      </c>
      <c r="W23" s="27">
        <f ca="1">Meritos!$AF$8</f>
        <v>0</v>
      </c>
      <c r="X23" s="27">
        <f ca="1">Meritos!$AI$8</f>
        <v>0</v>
      </c>
      <c r="Y23" s="27">
        <f ca="1">Meritos!$AL$8</f>
        <v>0</v>
      </c>
      <c r="Z23" s="27">
        <f ca="1">Meritos!$AO$8</f>
        <v>0</v>
      </c>
      <c r="AA23" s="27">
        <f ca="1">Meritos!$AR$8</f>
        <v>0</v>
      </c>
      <c r="AB23" s="27">
        <f ca="1">Meritos!$AU$8</f>
        <v>0</v>
      </c>
      <c r="AC23" s="27">
        <f ca="1">Meritos!$AX$8</f>
        <v>0</v>
      </c>
      <c r="AD23" s="27">
        <f ca="1">Meritos!$BA$8</f>
        <v>0</v>
      </c>
      <c r="AE23" s="27">
        <f ca="1">Meritos!$BD$8</f>
        <v>0</v>
      </c>
    </row>
    <row r="24" spans="1:31" ht="23.1" customHeight="1" x14ac:dyDescent="0.2">
      <c r="A24" s="21" t="str">
        <f>Meritos!$A26</f>
        <v/>
      </c>
      <c r="L24" s="8" t="s">
        <v>88</v>
      </c>
      <c r="M24" s="26">
        <f ca="1">Meritos!$C$8</f>
        <v>2101</v>
      </c>
      <c r="N24" s="26">
        <f ca="1">Meritos!$F$8</f>
        <v>2142</v>
      </c>
      <c r="O24" s="26">
        <f ca="1">Meritos!$I$8</f>
        <v>2240</v>
      </c>
      <c r="P24" s="26">
        <f ca="1">Meritos!$L$8</f>
        <v>2252</v>
      </c>
      <c r="Q24" s="26">
        <f ca="1">Meritos!$O$8</f>
        <v>2294</v>
      </c>
      <c r="R24" s="26">
        <f ca="1">Meritos!$R$8</f>
        <v>2335</v>
      </c>
      <c r="S24" s="26">
        <f ca="1">Meritos!$U$8</f>
        <v>2298</v>
      </c>
      <c r="T24" s="26">
        <f ca="1">Meritos!$X$8</f>
        <v>0</v>
      </c>
      <c r="U24" s="26">
        <f ca="1">Meritos!$AA$8</f>
        <v>0</v>
      </c>
      <c r="V24" s="26">
        <f ca="1">Meritos!$AD$8</f>
        <v>0</v>
      </c>
      <c r="W24" s="26">
        <f ca="1">Meritos!$AG$8</f>
        <v>0</v>
      </c>
      <c r="X24" s="26">
        <f ca="1">Meritos!$AJ$8</f>
        <v>0</v>
      </c>
      <c r="Y24" s="26">
        <f ca="1">Meritos!$AM$8</f>
        <v>0</v>
      </c>
      <c r="Z24" s="26">
        <f ca="1">Meritos!$AP$8</f>
        <v>0</v>
      </c>
      <c r="AA24" s="26">
        <f ca="1">Meritos!$AS$8</f>
        <v>0</v>
      </c>
      <c r="AB24" s="26">
        <f ca="1">Meritos!$AV$8</f>
        <v>0</v>
      </c>
      <c r="AC24" s="26">
        <f ca="1">Meritos!$AY$8</f>
        <v>0</v>
      </c>
      <c r="AD24" s="26">
        <f ca="1">Meritos!$BB$8</f>
        <v>0</v>
      </c>
      <c r="AE24" s="26">
        <f ca="1">Meritos!$BE$8</f>
        <v>0</v>
      </c>
    </row>
    <row r="25" spans="1:31" ht="23.1" customHeight="1" x14ac:dyDescent="0.2">
      <c r="A25" s="21" t="str">
        <f>Meritos!$A27</f>
        <v/>
      </c>
      <c r="L25" s="8" t="s">
        <v>89</v>
      </c>
      <c r="M25" s="28">
        <f ca="1">IF(Meritos!$D$8=0,"",Meritos!$D$8)</f>
        <v>3470</v>
      </c>
      <c r="N25" s="28">
        <f ca="1">IF(Meritos!$G$8=0,"",Meritos!$G$8)</f>
        <v>3535</v>
      </c>
      <c r="O25" s="28">
        <f ca="1">IF(Meritos!$J$8=0,"",Meritos!$J$8)</f>
        <v>3621</v>
      </c>
      <c r="P25" s="28">
        <f ca="1">IF(Meritos!$M$8=0,"",Meritos!$M$8)</f>
        <v>3634</v>
      </c>
      <c r="Q25" s="28">
        <f ca="1">IF(Meritos!$P$8=0,"",Meritos!$P$8)</f>
        <v>3672</v>
      </c>
      <c r="R25" s="28">
        <f ca="1">IF(Meritos!$S$8=0,"",Meritos!$S$8)</f>
        <v>3833</v>
      </c>
      <c r="S25" s="28">
        <f ca="1">IF(Meritos!$V$8=0,"",Meritos!$V$8)</f>
        <v>3858</v>
      </c>
      <c r="T25" s="28" t="str">
        <f ca="1">IF(Meritos!$Y$8=0,"",Meritos!$Y$8)</f>
        <v/>
      </c>
      <c r="U25" s="28" t="str">
        <f ca="1">IF(Meritos!$AB$8=0,"",Meritos!$AB$8)</f>
        <v/>
      </c>
      <c r="V25" s="28" t="str">
        <f ca="1">IF(Meritos!$AE$8=0,"",Meritos!$AE$8)</f>
        <v/>
      </c>
      <c r="W25" s="28" t="str">
        <f ca="1">IF(Meritos!$AH$8=0,"",Meritos!$AH$8)</f>
        <v/>
      </c>
      <c r="X25" s="28" t="str">
        <f ca="1">IF(Meritos!$AK$8=0,"",Meritos!$AK$8)</f>
        <v/>
      </c>
      <c r="Y25" s="28" t="str">
        <f ca="1">IF(Meritos!$AN$8=0,"",Meritos!$AN$8)</f>
        <v/>
      </c>
      <c r="Z25" s="28" t="str">
        <f ca="1">IF(Meritos!$AQ$8=0,"",Meritos!$AQ$8)</f>
        <v/>
      </c>
      <c r="AA25" s="28">
        <f ca="1">IF(Meritos!$J$8=0,"",Meritos!$AT$8)</f>
        <v>0</v>
      </c>
      <c r="AB25" s="28">
        <f ca="1">IF(Meritos!$J$8=0,"",Meritos!$AW$8)</f>
        <v>0</v>
      </c>
      <c r="AC25" s="28">
        <f ca="1">IF(Meritos!$J$8=0,"",Meritos!$AZ$8)</f>
        <v>0</v>
      </c>
      <c r="AD25" s="28">
        <f ca="1">IF(Meritos!$J$8=0,"",Meritos!$BC$8)</f>
        <v>0</v>
      </c>
      <c r="AE25" s="28">
        <f ca="1">IF(Meritos!$J$8=0,"",Meritos!$BF$8)</f>
        <v>0</v>
      </c>
    </row>
    <row r="26" spans="1:31" ht="23.1" customHeight="1" x14ac:dyDescent="0.2">
      <c r="A26" s="21" t="str">
        <f>Meritos!$A28</f>
        <v/>
      </c>
    </row>
    <row r="27" spans="1:31" ht="23.1" customHeight="1" x14ac:dyDescent="0.2">
      <c r="A27" s="21" t="str">
        <f>Meritos!$A29</f>
        <v/>
      </c>
    </row>
    <row r="28" spans="1:31" ht="23.1" customHeight="1" x14ac:dyDescent="0.2">
      <c r="A28" s="21" t="str">
        <f>Meritos!$A30</f>
        <v/>
      </c>
    </row>
    <row r="29" spans="1:31" ht="23.1" customHeight="1" x14ac:dyDescent="0.2">
      <c r="A29" s="21" t="str">
        <f>Meritos!$A31</f>
        <v/>
      </c>
    </row>
    <row r="30" spans="1:31" ht="23.1" customHeight="1" x14ac:dyDescent="0.2">
      <c r="A30" s="21" t="str">
        <f>Meritos!$A32</f>
        <v/>
      </c>
    </row>
    <row r="31" spans="1:31" ht="23.1" customHeight="1" x14ac:dyDescent="0.2">
      <c r="A31" s="21" t="str">
        <f>Meritos!$A33</f>
        <v/>
      </c>
    </row>
    <row r="32" spans="1:31" ht="23.1" customHeight="1" x14ac:dyDescent="0.2">
      <c r="A32" s="21" t="str">
        <f>Meritos!$A34</f>
        <v/>
      </c>
    </row>
    <row r="33" spans="1:1" ht="23.1" customHeight="1" x14ac:dyDescent="0.2">
      <c r="A33" s="21" t="str">
        <f>Meritos!$A35</f>
        <v/>
      </c>
    </row>
    <row r="34" spans="1:1" ht="23.1" customHeight="1" x14ac:dyDescent="0.2">
      <c r="A34" s="21" t="str">
        <f>Meritos!$A36</f>
        <v/>
      </c>
    </row>
    <row r="35" spans="1:1" ht="23.1" customHeight="1" x14ac:dyDescent="0.2">
      <c r="A35" s="21" t="str">
        <f>Meritos!$A37</f>
        <v/>
      </c>
    </row>
    <row r="36" spans="1:1" ht="23.1" customHeight="1" x14ac:dyDescent="0.2">
      <c r="A36" s="21" t="str">
        <f>Meritos!$A38</f>
        <v/>
      </c>
    </row>
    <row r="37" spans="1:1" ht="23.1" customHeight="1" x14ac:dyDescent="0.2">
      <c r="A37" s="21" t="str">
        <f>Meritos!$A39</f>
        <v/>
      </c>
    </row>
    <row r="38" spans="1:1" ht="23.1" customHeight="1" x14ac:dyDescent="0.2">
      <c r="A38" s="21" t="str">
        <f>Meritos!$A40</f>
        <v/>
      </c>
    </row>
    <row r="39" spans="1:1" ht="23.1" customHeight="1" x14ac:dyDescent="0.2">
      <c r="A39" s="21" t="str">
        <f>Meritos!$A41</f>
        <v/>
      </c>
    </row>
    <row r="40" spans="1:1" ht="23.1" customHeight="1" x14ac:dyDescent="0.2">
      <c r="A40" s="21" t="str">
        <f>Meritos!$A42</f>
        <v/>
      </c>
    </row>
    <row r="41" spans="1:1" ht="23.1" customHeight="1" x14ac:dyDescent="0.2">
      <c r="A41" s="21" t="str">
        <f>Meritos!$A43</f>
        <v/>
      </c>
    </row>
    <row r="42" spans="1:1" ht="23.1" customHeight="1" x14ac:dyDescent="0.2">
      <c r="A42" s="21" t="str">
        <f>Meritos!$A44</f>
        <v/>
      </c>
    </row>
    <row r="43" spans="1:1" ht="23.1" customHeight="1" x14ac:dyDescent="0.2">
      <c r="A43" s="21" t="str">
        <f>Meritos!$A45</f>
        <v/>
      </c>
    </row>
    <row r="44" spans="1:1" ht="23.1" customHeight="1" x14ac:dyDescent="0.2">
      <c r="A44" s="21" t="str">
        <f>Meritos!$A46</f>
        <v/>
      </c>
    </row>
    <row r="45" spans="1:1" ht="23.1" customHeight="1" x14ac:dyDescent="0.2">
      <c r="A45" s="21" t="str">
        <f>Meritos!$A47</f>
        <v/>
      </c>
    </row>
    <row r="46" spans="1:1" ht="23.1" customHeight="1" x14ac:dyDescent="0.2">
      <c r="A46" s="21" t="str">
        <f>Meritos!$A48</f>
        <v/>
      </c>
    </row>
    <row r="47" spans="1:1" ht="23.1" customHeight="1" x14ac:dyDescent="0.2">
      <c r="A47" s="21" t="str">
        <f>Meritos!$A49</f>
        <v/>
      </c>
    </row>
    <row r="48" spans="1:1" ht="23.1" customHeight="1" x14ac:dyDescent="0.2">
      <c r="A48" s="21" t="str">
        <f>Meritos!$A50</f>
        <v/>
      </c>
    </row>
    <row r="49" spans="1:1" ht="23.1" customHeight="1" x14ac:dyDescent="0.2">
      <c r="A49" s="21" t="str">
        <f>Meritos!$A51</f>
        <v/>
      </c>
    </row>
    <row r="50" spans="1:1" ht="23.1" customHeight="1" x14ac:dyDescent="0.2">
      <c r="A50" s="21" t="str">
        <f>Meritos!$A52</f>
        <v/>
      </c>
    </row>
    <row r="51" spans="1:1" ht="23.1" customHeight="1" x14ac:dyDescent="0.2">
      <c r="A51" s="21" t="str">
        <f>Meritos!$A53</f>
        <v/>
      </c>
    </row>
    <row r="52" spans="1:1" ht="23.1" customHeight="1" x14ac:dyDescent="0.2">
      <c r="A52" s="21" t="str">
        <f>Meritos!$A54</f>
        <v/>
      </c>
    </row>
    <row r="53" spans="1:1" ht="23.1" customHeight="1" x14ac:dyDescent="0.2">
      <c r="A53" s="21" t="str">
        <f>Meritos!$A55</f>
        <v/>
      </c>
    </row>
    <row r="54" spans="1:1" ht="23.1" customHeight="1" x14ac:dyDescent="0.2">
      <c r="A54" s="21" t="str">
        <f>Meritos!$A56</f>
        <v/>
      </c>
    </row>
    <row r="55" spans="1:1" ht="23.1" customHeight="1" x14ac:dyDescent="0.2">
      <c r="A55" s="21" t="str">
        <f>Meritos!$A57</f>
        <v/>
      </c>
    </row>
    <row r="56" spans="1:1" ht="23.1" customHeight="1" x14ac:dyDescent="0.2">
      <c r="A56" s="21" t="str">
        <f>Meritos!$A58</f>
        <v/>
      </c>
    </row>
    <row r="57" spans="1:1" ht="23.1" customHeight="1" x14ac:dyDescent="0.2">
      <c r="A57" s="21" t="str">
        <f>Meritos!$A59</f>
        <v/>
      </c>
    </row>
    <row r="58" spans="1:1" ht="23.1" customHeight="1" x14ac:dyDescent="0.2">
      <c r="A58" s="21" t="str">
        <f>Meritos!$A60</f>
        <v/>
      </c>
    </row>
    <row r="59" spans="1:1" ht="23.1" customHeight="1" x14ac:dyDescent="0.2">
      <c r="A59" s="21" t="str">
        <f>Meritos!$A61</f>
        <v/>
      </c>
    </row>
    <row r="60" spans="1:1" ht="23.1" customHeight="1" x14ac:dyDescent="0.2">
      <c r="A60" s="21" t="str">
        <f>Meritos!$A62</f>
        <v/>
      </c>
    </row>
    <row r="61" spans="1:1" ht="23.1" customHeight="1" x14ac:dyDescent="0.2">
      <c r="A61" s="21" t="str">
        <f>Meritos!$A63</f>
        <v/>
      </c>
    </row>
    <row r="62" spans="1:1" ht="23.1" customHeight="1" x14ac:dyDescent="0.2">
      <c r="A62" s="21" t="str">
        <f>Meritos!$A64</f>
        <v/>
      </c>
    </row>
    <row r="63" spans="1:1" ht="23.1" customHeight="1" x14ac:dyDescent="0.2">
      <c r="A63" s="21" t="str">
        <f>Meritos!$A65</f>
        <v/>
      </c>
    </row>
    <row r="64" spans="1:1" ht="23.1" customHeight="1" x14ac:dyDescent="0.2">
      <c r="A64" s="21" t="str">
        <f>Meritos!$A66</f>
        <v/>
      </c>
    </row>
    <row r="65" spans="1:1" ht="23.1" customHeight="1" x14ac:dyDescent="0.2">
      <c r="A65" s="21" t="str">
        <f>Meritos!$A67</f>
        <v/>
      </c>
    </row>
    <row r="66" spans="1:1" ht="23.1" customHeight="1" x14ac:dyDescent="0.2">
      <c r="A66" s="21" t="str">
        <f>Meritos!$A68</f>
        <v/>
      </c>
    </row>
    <row r="67" spans="1:1" ht="23.1" customHeight="1" x14ac:dyDescent="0.2">
      <c r="A67" s="21" t="str">
        <f>Meritos!$A69</f>
        <v/>
      </c>
    </row>
    <row r="68" spans="1:1" ht="23.1" customHeight="1" x14ac:dyDescent="0.2">
      <c r="A68" s="21" t="str">
        <f>Meritos!$A70</f>
        <v/>
      </c>
    </row>
    <row r="69" spans="1:1" ht="23.1" customHeight="1" x14ac:dyDescent="0.2">
      <c r="A69" s="21" t="str">
        <f>Meritos!$A71</f>
        <v/>
      </c>
    </row>
    <row r="70" spans="1:1" ht="23.1" customHeight="1" x14ac:dyDescent="0.2">
      <c r="A70" s="21" t="str">
        <f>Meritos!$A72</f>
        <v/>
      </c>
    </row>
    <row r="71" spans="1:1" ht="23.1" customHeight="1" x14ac:dyDescent="0.2">
      <c r="A71" s="21" t="str">
        <f>Meritos!$A73</f>
        <v/>
      </c>
    </row>
    <row r="72" spans="1:1" ht="23.1" customHeight="1" x14ac:dyDescent="0.2">
      <c r="A72" s="21" t="str">
        <f>Meritos!$A74</f>
        <v/>
      </c>
    </row>
    <row r="73" spans="1:1" ht="23.1" customHeight="1" x14ac:dyDescent="0.2">
      <c r="A73" s="21" t="str">
        <f>Meritos!$A75</f>
        <v/>
      </c>
    </row>
    <row r="74" spans="1:1" ht="23.1" customHeight="1" x14ac:dyDescent="0.2">
      <c r="A74" s="21" t="str">
        <f>Meritos!$A76</f>
        <v/>
      </c>
    </row>
    <row r="75" spans="1:1" ht="23.1" customHeight="1" x14ac:dyDescent="0.2">
      <c r="A75" s="21" t="str">
        <f>Meritos!$A77</f>
        <v/>
      </c>
    </row>
    <row r="76" spans="1:1" ht="23.1" customHeight="1" x14ac:dyDescent="0.2">
      <c r="A76" s="21" t="str">
        <f>Meritos!$A78</f>
        <v/>
      </c>
    </row>
    <row r="77" spans="1:1" ht="23.1" customHeight="1" x14ac:dyDescent="0.2">
      <c r="A77" s="21" t="str">
        <f>Meritos!$A79</f>
        <v/>
      </c>
    </row>
    <row r="78" spans="1:1" ht="23.1" customHeight="1" x14ac:dyDescent="0.2">
      <c r="A78" s="21" t="str">
        <f>Meritos!$A80</f>
        <v/>
      </c>
    </row>
    <row r="79" spans="1:1" ht="23.1" customHeight="1" x14ac:dyDescent="0.2">
      <c r="A79" s="21" t="str">
        <f>Meritos!$A81</f>
        <v/>
      </c>
    </row>
    <row r="80" spans="1:1" ht="23.1" customHeight="1" x14ac:dyDescent="0.2">
      <c r="A80" s="21" t="str">
        <f>Meritos!$A82</f>
        <v/>
      </c>
    </row>
    <row r="81" spans="1:1" ht="23.1" customHeight="1" x14ac:dyDescent="0.2">
      <c r="A81" s="21" t="str">
        <f>Meritos!$A83</f>
        <v/>
      </c>
    </row>
    <row r="82" spans="1:1" ht="23.1" customHeight="1" x14ac:dyDescent="0.2">
      <c r="A82" s="21" t="str">
        <f>Meritos!$A84</f>
        <v/>
      </c>
    </row>
    <row r="83" spans="1:1" ht="23.1" customHeight="1" x14ac:dyDescent="0.2">
      <c r="A83" s="21" t="str">
        <f>Meritos!$A85</f>
        <v/>
      </c>
    </row>
    <row r="84" spans="1:1" ht="23.1" customHeight="1" x14ac:dyDescent="0.2">
      <c r="A84" s="21" t="str">
        <f>Meritos!$A86</f>
        <v/>
      </c>
    </row>
    <row r="85" spans="1:1" ht="23.1" customHeight="1" x14ac:dyDescent="0.2">
      <c r="A85" s="21" t="str">
        <f>Meritos!$A87</f>
        <v/>
      </c>
    </row>
    <row r="86" spans="1:1" ht="23.1" customHeight="1" x14ac:dyDescent="0.2">
      <c r="A86" s="21" t="str">
        <f>Meritos!$A88</f>
        <v/>
      </c>
    </row>
    <row r="87" spans="1:1" ht="23.1" customHeight="1" x14ac:dyDescent="0.2">
      <c r="A87" s="21" t="str">
        <f>Meritos!$A89</f>
        <v/>
      </c>
    </row>
    <row r="88" spans="1:1" ht="23.1" customHeight="1" x14ac:dyDescent="0.2">
      <c r="A88" s="21" t="str">
        <f>Meritos!$A90</f>
        <v/>
      </c>
    </row>
    <row r="89" spans="1:1" ht="23.1" customHeight="1" x14ac:dyDescent="0.2">
      <c r="A89" s="21" t="str">
        <f>Meritos!$A91</f>
        <v/>
      </c>
    </row>
    <row r="90" spans="1:1" ht="23.1" customHeight="1" x14ac:dyDescent="0.2">
      <c r="A90" s="21" t="str">
        <f>Meritos!$A92</f>
        <v/>
      </c>
    </row>
    <row r="91" spans="1:1" ht="23.1" customHeight="1" x14ac:dyDescent="0.2">
      <c r="A91" s="21" t="str">
        <f>Meritos!$A93</f>
        <v/>
      </c>
    </row>
    <row r="92" spans="1:1" ht="23.1" customHeight="1" x14ac:dyDescent="0.2">
      <c r="A92" s="21" t="str">
        <f>Meritos!$A94</f>
        <v/>
      </c>
    </row>
    <row r="93" spans="1:1" ht="23.1" customHeight="1" x14ac:dyDescent="0.2">
      <c r="A93" s="21" t="str">
        <f>Meritos!$A95</f>
        <v/>
      </c>
    </row>
    <row r="94" spans="1:1" ht="23.1" customHeight="1" x14ac:dyDescent="0.2">
      <c r="A94" s="21" t="str">
        <f>Meritos!$A96</f>
        <v/>
      </c>
    </row>
    <row r="95" spans="1:1" ht="23.1" customHeight="1" x14ac:dyDescent="0.2">
      <c r="A95" s="21" t="str">
        <f>Meritos!$A97</f>
        <v/>
      </c>
    </row>
    <row r="96" spans="1:1" ht="23.1" customHeight="1" x14ac:dyDescent="0.2">
      <c r="A96" s="21" t="str">
        <f>Meritos!$A98</f>
        <v/>
      </c>
    </row>
    <row r="97" spans="1:1" ht="23.1" customHeight="1" x14ac:dyDescent="0.2">
      <c r="A97" s="21" t="str">
        <f>Meritos!$A99</f>
        <v/>
      </c>
    </row>
    <row r="98" spans="1:1" ht="23.1" customHeight="1" x14ac:dyDescent="0.2">
      <c r="A98" s="21" t="str">
        <f>Meritos!$A100</f>
        <v/>
      </c>
    </row>
    <row r="99" spans="1:1" ht="23.1" customHeight="1" x14ac:dyDescent="0.2">
      <c r="A99" s="21" t="str">
        <f>Meritos!$A101</f>
        <v/>
      </c>
    </row>
    <row r="100" spans="1:1" ht="23.1" customHeight="1" x14ac:dyDescent="0.2">
      <c r="A100" s="21" t="str">
        <f>Meritos!$A102</f>
        <v/>
      </c>
    </row>
    <row r="101" spans="1:1" ht="23.1" customHeight="1" x14ac:dyDescent="0.2">
      <c r="A101" s="21" t="str">
        <f>Meritos!$A103</f>
        <v/>
      </c>
    </row>
    <row r="102" spans="1:1" ht="23.1" customHeight="1" x14ac:dyDescent="0.2">
      <c r="A102" s="21" t="str">
        <f>Meritos!$A104</f>
        <v/>
      </c>
    </row>
    <row r="103" spans="1:1" ht="23.1" customHeight="1" x14ac:dyDescent="0.2">
      <c r="A103" s="21" t="str">
        <f>Meritos!$A105</f>
        <v/>
      </c>
    </row>
    <row r="104" spans="1:1" ht="23.1" customHeight="1" x14ac:dyDescent="0.2">
      <c r="A104" s="21" t="str">
        <f>Meritos!$A106</f>
        <v/>
      </c>
    </row>
    <row r="105" spans="1:1" ht="23.1" customHeight="1" x14ac:dyDescent="0.2">
      <c r="A105" s="21" t="str">
        <f>Meritos!$A107</f>
        <v/>
      </c>
    </row>
    <row r="106" spans="1:1" ht="23.1" customHeight="1" x14ac:dyDescent="0.2">
      <c r="A106" s="21" t="str">
        <f>Meritos!$A108</f>
        <v/>
      </c>
    </row>
    <row r="107" spans="1:1" ht="23.1" customHeight="1" x14ac:dyDescent="0.2">
      <c r="A107" s="21" t="str">
        <f>Meritos!$A109</f>
        <v/>
      </c>
    </row>
    <row r="108" spans="1:1" ht="23.1" customHeight="1" x14ac:dyDescent="0.2">
      <c r="A108" s="21" t="str">
        <f>Meritos!$A110</f>
        <v/>
      </c>
    </row>
    <row r="109" spans="1:1" ht="23.1" customHeight="1" x14ac:dyDescent="0.2">
      <c r="A109" s="21" t="str">
        <f>Meritos!$A111</f>
        <v/>
      </c>
    </row>
    <row r="110" spans="1:1" ht="23.1" customHeight="1" x14ac:dyDescent="0.2">
      <c r="A110" s="21" t="str">
        <f>Meritos!$A112</f>
        <v/>
      </c>
    </row>
    <row r="111" spans="1:1" ht="23.1" customHeight="1" x14ac:dyDescent="0.2">
      <c r="A111" s="21" t="str">
        <f>Meritos!$A113</f>
        <v/>
      </c>
    </row>
    <row r="112" spans="1:1" ht="23.1" customHeight="1" x14ac:dyDescent="0.2">
      <c r="A112" s="21" t="str">
        <f>Meritos!$A114</f>
        <v/>
      </c>
    </row>
    <row r="113" spans="1:1" ht="23.1" customHeight="1" x14ac:dyDescent="0.2">
      <c r="A113" s="21" t="str">
        <f>Meritos!$A115</f>
        <v/>
      </c>
    </row>
    <row r="114" spans="1:1" ht="23.1" customHeight="1" x14ac:dyDescent="0.2">
      <c r="A114" s="21" t="str">
        <f>Meritos!$A116</f>
        <v/>
      </c>
    </row>
    <row r="115" spans="1:1" ht="23.1" customHeight="1" x14ac:dyDescent="0.2">
      <c r="A115" s="21" t="str">
        <f>Meritos!$A117</f>
        <v/>
      </c>
    </row>
    <row r="116" spans="1:1" ht="23.1" customHeight="1" x14ac:dyDescent="0.2">
      <c r="A116" s="21" t="str">
        <f>Meritos!$A118</f>
        <v/>
      </c>
    </row>
    <row r="117" spans="1:1" ht="23.1" customHeight="1" x14ac:dyDescent="0.2">
      <c r="A117" s="21" t="str">
        <f>Meritos!$A119</f>
        <v/>
      </c>
    </row>
    <row r="118" spans="1:1" ht="23.1" customHeight="1" x14ac:dyDescent="0.2">
      <c r="A118" s="21" t="str">
        <f>Meritos!$A120</f>
        <v/>
      </c>
    </row>
    <row r="119" spans="1:1" ht="23.1" customHeight="1" x14ac:dyDescent="0.2">
      <c r="A119" s="21" t="str">
        <f>Meritos!$A121</f>
        <v/>
      </c>
    </row>
    <row r="120" spans="1:1" ht="23.1" customHeight="1" x14ac:dyDescent="0.2">
      <c r="A120" s="21" t="str">
        <f>Meritos!$A122</f>
        <v/>
      </c>
    </row>
    <row r="121" spans="1:1" ht="23.1" customHeight="1" x14ac:dyDescent="0.2">
      <c r="A121" s="21" t="str">
        <f>Meritos!$A123</f>
        <v/>
      </c>
    </row>
    <row r="122" spans="1:1" ht="23.1" customHeight="1" x14ac:dyDescent="0.2">
      <c r="A122" s="21" t="str">
        <f>Meritos!$A124</f>
        <v/>
      </c>
    </row>
    <row r="123" spans="1:1" ht="23.1" customHeight="1" x14ac:dyDescent="0.2">
      <c r="A123" s="21" t="str">
        <f>Meritos!$A125</f>
        <v/>
      </c>
    </row>
    <row r="124" spans="1:1" ht="23.1" customHeight="1" x14ac:dyDescent="0.2">
      <c r="A124" s="21" t="str">
        <f>Meritos!$A126</f>
        <v/>
      </c>
    </row>
    <row r="125" spans="1:1" ht="23.1" customHeight="1" x14ac:dyDescent="0.2">
      <c r="A125" s="21" t="str">
        <f>Meritos!$A127</f>
        <v/>
      </c>
    </row>
    <row r="126" spans="1:1" ht="23.1" customHeight="1" x14ac:dyDescent="0.2">
      <c r="A126" s="21" t="str">
        <f>Meritos!$A128</f>
        <v/>
      </c>
    </row>
    <row r="127" spans="1:1" ht="23.1" customHeight="1" x14ac:dyDescent="0.2">
      <c r="A127" s="21" t="str">
        <f>Meritos!$A129</f>
        <v/>
      </c>
    </row>
    <row r="128" spans="1:1" ht="23.1" customHeight="1" x14ac:dyDescent="0.2">
      <c r="A128" s="21" t="str">
        <f>Meritos!$A130</f>
        <v/>
      </c>
    </row>
    <row r="129" spans="1:1" ht="23.1" customHeight="1" x14ac:dyDescent="0.2">
      <c r="A129" s="21" t="str">
        <f>Meritos!$A131</f>
        <v/>
      </c>
    </row>
    <row r="130" spans="1:1" ht="23.1" customHeight="1" x14ac:dyDescent="0.2">
      <c r="A130" s="21" t="str">
        <f>Meritos!$A132</f>
        <v/>
      </c>
    </row>
    <row r="131" spans="1:1" ht="23.1" customHeight="1" x14ac:dyDescent="0.2">
      <c r="A131" s="21" t="str">
        <f>Meritos!$A133</f>
        <v/>
      </c>
    </row>
    <row r="132" spans="1:1" ht="23.1" customHeight="1" x14ac:dyDescent="0.2">
      <c r="A132" s="21" t="str">
        <f>Meritos!$A134</f>
        <v/>
      </c>
    </row>
    <row r="133" spans="1:1" ht="23.1" customHeight="1" x14ac:dyDescent="0.2">
      <c r="A133" s="21" t="str">
        <f>Meritos!$A135</f>
        <v/>
      </c>
    </row>
    <row r="134" spans="1:1" ht="23.1" customHeight="1" x14ac:dyDescent="0.2">
      <c r="A134" s="21" t="str">
        <f>Meritos!$A136</f>
        <v/>
      </c>
    </row>
    <row r="135" spans="1:1" ht="23.1" customHeight="1" x14ac:dyDescent="0.2">
      <c r="A135" s="21" t="str">
        <f>Meritos!$A137</f>
        <v/>
      </c>
    </row>
    <row r="136" spans="1:1" ht="23.1" customHeight="1" x14ac:dyDescent="0.2">
      <c r="A136" s="21" t="str">
        <f>Meritos!$A138</f>
        <v/>
      </c>
    </row>
    <row r="137" spans="1:1" ht="23.1" customHeight="1" x14ac:dyDescent="0.2">
      <c r="A137" s="21" t="str">
        <f>Meritos!$A139</f>
        <v/>
      </c>
    </row>
    <row r="138" spans="1:1" ht="23.1" customHeight="1" x14ac:dyDescent="0.2">
      <c r="A138" s="21" t="str">
        <f>Meritos!$A140</f>
        <v/>
      </c>
    </row>
    <row r="139" spans="1:1" ht="23.1" customHeight="1" x14ac:dyDescent="0.2">
      <c r="A139" s="21" t="str">
        <f>Meritos!$A141</f>
        <v/>
      </c>
    </row>
    <row r="140" spans="1:1" ht="23.1" customHeight="1" x14ac:dyDescent="0.2">
      <c r="A140" s="21" t="str">
        <f>Meritos!$A142</f>
        <v/>
      </c>
    </row>
    <row r="141" spans="1:1" ht="23.1" customHeight="1" x14ac:dyDescent="0.2">
      <c r="A141" s="21" t="str">
        <f>Meritos!$A143</f>
        <v/>
      </c>
    </row>
    <row r="142" spans="1:1" ht="23.1" customHeight="1" x14ac:dyDescent="0.2">
      <c r="A142" s="21" t="str">
        <f>Meritos!$A144</f>
        <v/>
      </c>
    </row>
    <row r="143" spans="1:1" ht="23.1" customHeight="1" x14ac:dyDescent="0.2">
      <c r="A143" s="21" t="str">
        <f>Meritos!$A145</f>
        <v/>
      </c>
    </row>
    <row r="144" spans="1:1" ht="23.1" customHeight="1" x14ac:dyDescent="0.2">
      <c r="A144" s="21" t="str">
        <f>Meritos!$A146</f>
        <v/>
      </c>
    </row>
    <row r="145" spans="1:1" ht="23.1" customHeight="1" x14ac:dyDescent="0.2">
      <c r="A145" s="21" t="str">
        <f>Meritos!$A147</f>
        <v/>
      </c>
    </row>
    <row r="146" spans="1:1" ht="23.1" customHeight="1" x14ac:dyDescent="0.2">
      <c r="A146" s="21" t="str">
        <f>Meritos!$A148</f>
        <v/>
      </c>
    </row>
    <row r="147" spans="1:1" ht="23.1" customHeight="1" x14ac:dyDescent="0.2">
      <c r="A147" s="21" t="str">
        <f>Meritos!$A149</f>
        <v/>
      </c>
    </row>
    <row r="148" spans="1:1" ht="23.1" customHeight="1" x14ac:dyDescent="0.2">
      <c r="A148" s="21" t="str">
        <f>Meritos!$A150</f>
        <v/>
      </c>
    </row>
    <row r="149" spans="1:1" ht="23.1" customHeight="1" x14ac:dyDescent="0.2">
      <c r="A149" s="21" t="str">
        <f>Meritos!$A151</f>
        <v/>
      </c>
    </row>
    <row r="150" spans="1:1" ht="23.1" customHeight="1" x14ac:dyDescent="0.2">
      <c r="A150" s="21" t="str">
        <f>Meritos!$A152</f>
        <v/>
      </c>
    </row>
    <row r="151" spans="1:1" ht="23.1" customHeight="1" x14ac:dyDescent="0.2">
      <c r="A151" s="21" t="str">
        <f>Meritos!$A153</f>
        <v/>
      </c>
    </row>
    <row r="152" spans="1:1" ht="23.1" customHeight="1" x14ac:dyDescent="0.2">
      <c r="A152" s="21" t="str">
        <f>Meritos!$A154</f>
        <v/>
      </c>
    </row>
    <row r="153" spans="1:1" ht="23.1" customHeight="1" x14ac:dyDescent="0.2">
      <c r="A153" s="21" t="str">
        <f>Meritos!$A155</f>
        <v/>
      </c>
    </row>
    <row r="154" spans="1:1" ht="23.1" customHeight="1" x14ac:dyDescent="0.2">
      <c r="A154" s="21" t="str">
        <f>Meritos!$A156</f>
        <v/>
      </c>
    </row>
    <row r="155" spans="1:1" ht="23.1" customHeight="1" x14ac:dyDescent="0.2">
      <c r="A155" s="21" t="str">
        <f>Meritos!$A157</f>
        <v/>
      </c>
    </row>
    <row r="156" spans="1:1" ht="23.1" customHeight="1" x14ac:dyDescent="0.2">
      <c r="A156" s="21" t="str">
        <f>Meritos!$A158</f>
        <v/>
      </c>
    </row>
    <row r="157" spans="1:1" ht="23.1" customHeight="1" x14ac:dyDescent="0.2">
      <c r="A157" s="21" t="str">
        <f>Meritos!$A159</f>
        <v/>
      </c>
    </row>
    <row r="158" spans="1:1" ht="23.1" customHeight="1" x14ac:dyDescent="0.2">
      <c r="A158" s="21" t="str">
        <f>Meritos!$A160</f>
        <v/>
      </c>
    </row>
    <row r="159" spans="1:1" ht="23.1" customHeight="1" x14ac:dyDescent="0.2">
      <c r="A159" s="21" t="str">
        <f>Meritos!$A161</f>
        <v/>
      </c>
    </row>
    <row r="160" spans="1:1" ht="23.1" customHeight="1" x14ac:dyDescent="0.2">
      <c r="A160" s="21" t="str">
        <f>Meritos!$A162</f>
        <v/>
      </c>
    </row>
    <row r="161" spans="1:1" ht="23.1" customHeight="1" x14ac:dyDescent="0.2">
      <c r="A161" s="21" t="str">
        <f>Meritos!$A163</f>
        <v/>
      </c>
    </row>
    <row r="162" spans="1:1" ht="23.1" customHeight="1" x14ac:dyDescent="0.2">
      <c r="A162" s="21" t="str">
        <f>Meritos!$A164</f>
        <v/>
      </c>
    </row>
    <row r="163" spans="1:1" ht="23.1" customHeight="1" x14ac:dyDescent="0.2">
      <c r="A163" s="21" t="str">
        <f>Meritos!$A165</f>
        <v/>
      </c>
    </row>
    <row r="164" spans="1:1" ht="23.1" customHeight="1" x14ac:dyDescent="0.2">
      <c r="A164" s="21" t="str">
        <f>Meritos!$A166</f>
        <v/>
      </c>
    </row>
    <row r="165" spans="1:1" ht="23.1" customHeight="1" x14ac:dyDescent="0.2">
      <c r="A165" s="21" t="str">
        <f>Meritos!$A167</f>
        <v/>
      </c>
    </row>
    <row r="166" spans="1:1" ht="23.1" customHeight="1" x14ac:dyDescent="0.2">
      <c r="A166" s="21" t="str">
        <f>Meritos!$A168</f>
        <v/>
      </c>
    </row>
    <row r="167" spans="1:1" ht="23.1" customHeight="1" x14ac:dyDescent="0.2">
      <c r="A167" s="21" t="str">
        <f>Meritos!$A169</f>
        <v/>
      </c>
    </row>
    <row r="168" spans="1:1" ht="23.1" customHeight="1" x14ac:dyDescent="0.2">
      <c r="A168" s="21" t="str">
        <f>Meritos!$A170</f>
        <v/>
      </c>
    </row>
    <row r="169" spans="1:1" ht="23.1" customHeight="1" x14ac:dyDescent="0.2">
      <c r="A169" s="21" t="str">
        <f>Meritos!$A171</f>
        <v/>
      </c>
    </row>
    <row r="170" spans="1:1" ht="23.1" customHeight="1" x14ac:dyDescent="0.2">
      <c r="A170" s="21" t="str">
        <f>Meritos!$A172</f>
        <v/>
      </c>
    </row>
    <row r="171" spans="1:1" ht="23.1" customHeight="1" x14ac:dyDescent="0.2">
      <c r="A171" s="21" t="str">
        <f>Meritos!$A173</f>
        <v/>
      </c>
    </row>
    <row r="172" spans="1:1" ht="23.1" customHeight="1" x14ac:dyDescent="0.2">
      <c r="A172" s="21" t="str">
        <f>Meritos!$A174</f>
        <v/>
      </c>
    </row>
    <row r="173" spans="1:1" ht="23.1" customHeight="1" x14ac:dyDescent="0.2">
      <c r="A173" s="21" t="str">
        <f>Meritos!$A175</f>
        <v/>
      </c>
    </row>
    <row r="174" spans="1:1" ht="23.1" customHeight="1" x14ac:dyDescent="0.2">
      <c r="A174" s="21" t="str">
        <f>Meritos!$A176</f>
        <v/>
      </c>
    </row>
    <row r="175" spans="1:1" ht="23.1" customHeight="1" x14ac:dyDescent="0.2">
      <c r="A175" s="21" t="str">
        <f>Meritos!$A177</f>
        <v/>
      </c>
    </row>
    <row r="176" spans="1:1" ht="23.1" customHeight="1" x14ac:dyDescent="0.2">
      <c r="A176" s="21" t="str">
        <f>Meritos!$A178</f>
        <v/>
      </c>
    </row>
    <row r="177" spans="1:1" ht="23.1" customHeight="1" x14ac:dyDescent="0.2">
      <c r="A177" s="21" t="str">
        <f>Meritos!$A179</f>
        <v/>
      </c>
    </row>
    <row r="178" spans="1:1" ht="23.1" customHeight="1" x14ac:dyDescent="0.2">
      <c r="A178" s="21" t="str">
        <f>Meritos!$A180</f>
        <v/>
      </c>
    </row>
    <row r="179" spans="1:1" ht="23.1" customHeight="1" x14ac:dyDescent="0.2">
      <c r="A179" s="21" t="str">
        <f>Meritos!$A181</f>
        <v/>
      </c>
    </row>
    <row r="180" spans="1:1" ht="23.1" customHeight="1" x14ac:dyDescent="0.2">
      <c r="A180" s="21" t="str">
        <f>Meritos!$A182</f>
        <v/>
      </c>
    </row>
    <row r="181" spans="1:1" ht="23.1" customHeight="1" x14ac:dyDescent="0.2">
      <c r="A181" s="21" t="str">
        <f>Meritos!$A183</f>
        <v/>
      </c>
    </row>
    <row r="182" spans="1:1" ht="23.1" customHeight="1" x14ac:dyDescent="0.2">
      <c r="A182" s="21" t="str">
        <f>Meritos!$A184</f>
        <v/>
      </c>
    </row>
    <row r="183" spans="1:1" ht="23.1" customHeight="1" x14ac:dyDescent="0.2">
      <c r="A183" s="21" t="str">
        <f>Meritos!$A185</f>
        <v/>
      </c>
    </row>
    <row r="184" spans="1:1" ht="23.1" customHeight="1" x14ac:dyDescent="0.2">
      <c r="A184" s="21" t="str">
        <f>Meritos!$A186</f>
        <v/>
      </c>
    </row>
    <row r="185" spans="1:1" ht="23.1" customHeight="1" x14ac:dyDescent="0.2">
      <c r="A185" s="21" t="str">
        <f>Meritos!$A187</f>
        <v/>
      </c>
    </row>
    <row r="186" spans="1:1" ht="23.1" customHeight="1" x14ac:dyDescent="0.2">
      <c r="A186" s="21" t="str">
        <f>Meritos!$A188</f>
        <v/>
      </c>
    </row>
    <row r="187" spans="1:1" ht="23.1" customHeight="1" x14ac:dyDescent="0.2">
      <c r="A187" s="21" t="str">
        <f>Meritos!$A189</f>
        <v/>
      </c>
    </row>
    <row r="188" spans="1:1" ht="23.1" customHeight="1" x14ac:dyDescent="0.2">
      <c r="A188" s="21" t="str">
        <f>Meritos!$A190</f>
        <v/>
      </c>
    </row>
    <row r="189" spans="1:1" ht="23.1" customHeight="1" x14ac:dyDescent="0.2">
      <c r="A189" s="21" t="str">
        <f>Meritos!$A191</f>
        <v/>
      </c>
    </row>
    <row r="190" spans="1:1" ht="23.1" customHeight="1" x14ac:dyDescent="0.2">
      <c r="A190" s="21" t="str">
        <f>Meritos!$A192</f>
        <v/>
      </c>
    </row>
    <row r="191" spans="1:1" ht="23.1" customHeight="1" x14ac:dyDescent="0.2">
      <c r="A191" s="21" t="str">
        <f>Meritos!$A193</f>
        <v/>
      </c>
    </row>
    <row r="192" spans="1:1" ht="23.1" customHeight="1" x14ac:dyDescent="0.2">
      <c r="A192" s="21" t="str">
        <f>Meritos!$A194</f>
        <v/>
      </c>
    </row>
    <row r="193" spans="1:1" ht="23.1" customHeight="1" x14ac:dyDescent="0.2">
      <c r="A193" s="21" t="str">
        <f>Meritos!$A195</f>
        <v/>
      </c>
    </row>
    <row r="194" spans="1:1" ht="23.1" customHeight="1" x14ac:dyDescent="0.2">
      <c r="A194" s="21" t="str">
        <f>Meritos!$A196</f>
        <v/>
      </c>
    </row>
    <row r="195" spans="1:1" ht="23.1" customHeight="1" x14ac:dyDescent="0.2">
      <c r="A195" s="21" t="str">
        <f>Meritos!$A197</f>
        <v/>
      </c>
    </row>
    <row r="196" spans="1:1" ht="23.1" customHeight="1" x14ac:dyDescent="0.2">
      <c r="A196" s="21" t="str">
        <f>Meritos!$A198</f>
        <v/>
      </c>
    </row>
    <row r="197" spans="1:1" ht="23.1" customHeight="1" x14ac:dyDescent="0.2">
      <c r="A197" s="21" t="str">
        <f>Meritos!$A199</f>
        <v/>
      </c>
    </row>
    <row r="198" spans="1:1" ht="23.1" customHeight="1" x14ac:dyDescent="0.2">
      <c r="A198" s="21" t="str">
        <f>Meritos!$A200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47" priority="1" operator="equal">
      <formula>"TOTAL"</formula>
    </cfRule>
    <cfRule type="cellIs" dxfId="46" priority="2" operator="equal">
      <formula>""</formula>
    </cfRule>
    <cfRule type="cellIs" dxfId="45" priority="3" operator="notEqual">
      <formula>""""""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F203"/>
  <sheetViews>
    <sheetView workbookViewId="0">
      <selection activeCell="A13" sqref="A13"/>
    </sheetView>
  </sheetViews>
  <sheetFormatPr baseColWidth="10" defaultRowHeight="12.75" x14ac:dyDescent="0.2"/>
  <cols>
    <col min="1" max="1" width="75.7109375" customWidth="1"/>
  </cols>
  <sheetData>
    <row r="1" spans="1:58" ht="33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8.2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28.5" customHeight="1" thickBot="1" x14ac:dyDescent="0.25">
      <c r="A3" s="13" t="s">
        <v>17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IF([7]PDI_Meritos!$B2&lt;&gt;"",[7]PDI_Meritos!$B2,IF(AND([7]PDI_Meritos!$B2="",[7]PDI_Meritos!$B3="",[7]PDI_Meritos!$B1=""),"","TOTAL"))</f>
        <v>Suma de NÚM__MÉRITOS_DOCENTE  QUINQUENIOS</v>
      </c>
      <c r="B4" s="6">
        <f ca="1">IF(AND($A4&lt;&gt;"",$A4&lt;&gt;"TOTAL"),IF(AND([7]PDI_Meritos!$C2&lt;&gt;"",[7]PDI_Meritos!$C2&lt;&gt;0),[7]PDI_Meritos!$C2,""),IF($A4="TOTAL",SUM(INDIRECT("B4:B"&amp;ROW()-1)),""))</f>
        <v>406</v>
      </c>
      <c r="C4" s="6">
        <f ca="1">IF(AND($A4&lt;&gt;"",$A4&lt;&gt;"TOTAL"),IF(AND([7]PDI_Meritos!$E2&lt;&gt;"",[7]PDI_Meritos!$E2&lt;&gt;0),[7]PDI_Meritos!$E2,""),IF($A4="TOTAL",SUM(INDIRECT("C4:C"&amp;ROW()-1)),""))</f>
        <v>625</v>
      </c>
      <c r="D4" s="6">
        <f ca="1">IF(AND($A4&lt;&gt;"",$A4&lt;&gt;"TOTAL"),SUM(B4:C4),IF($A4="TOTAL",SUM(INDIRECT("D4:D"&amp;ROW()-1)),""))</f>
        <v>1031</v>
      </c>
      <c r="E4" s="6">
        <f ca="1">IF(AND($A4&lt;&gt;"",$A4&lt;&gt;"TOTAL"),IF(AND([7]PDI_Meritos!$H2&lt;&gt;"",[7]PDI_Meritos!$H2&lt;&gt;0),[7]PDI_Meritos!$H2,""),IF($A4="TOTAL",SUM(INDIRECT("E4:E"&amp;ROW()-1)),""))</f>
        <v>400</v>
      </c>
      <c r="F4" s="6">
        <f ca="1">IF(AND($A4&lt;&gt;"",$A4&lt;&gt;"TOTAL"),IF(AND([7]PDI_Meritos!$J2&lt;&gt;"",[7]PDI_Meritos!$J2&lt;&gt;0),[7]PDI_Meritos!$J2,""),IF($A4="TOTAL",SUM(INDIRECT("F4:F"&amp;ROW()-1)),""))</f>
        <v>617</v>
      </c>
      <c r="G4" s="6">
        <f ca="1">IF(AND($A4&lt;&gt;"",$A4&lt;&gt;"TOTAL"),SUM(E4:F4),IF($A4="TOTAL",SUM(INDIRECT("G4:G"&amp;ROW()-1)),""))</f>
        <v>1017</v>
      </c>
      <c r="H4" s="6">
        <f ca="1">IF(AND($A4&lt;&gt;"",$A4&lt;&gt;"TOTAL"),IF(AND([7]PDI_Meritos!$M2&lt;&gt;"",[7]PDI_Meritos!$M2&lt;&gt;0),[7]PDI_Meritos!$M2,""),IF($A4="TOTAL",SUM(INDIRECT("H4:H"&amp;ROW()-1)),""))</f>
        <v>401</v>
      </c>
      <c r="I4" s="6">
        <f ca="1">IF(AND($A4&lt;&gt;"",$A4&lt;&gt;"TOTAL"),IF(AND([7]PDI_Meritos!$O2&lt;&gt;"",[7]PDI_Meritos!$O2&lt;&gt;0),[7]PDI_Meritos!$O2,""),IF($A4="TOTAL",SUM(INDIRECT("I4:I"&amp;ROW()-1)),""))</f>
        <v>649</v>
      </c>
      <c r="J4" s="6">
        <f ca="1">IF(AND($A4&lt;&gt;"",$A4&lt;&gt;"TOTAL"),SUM(H4:I4),IF($A4="TOTAL",SUM(INDIRECT("J4:J"&amp;ROW()-1)),""))</f>
        <v>1050</v>
      </c>
      <c r="K4" s="6">
        <f ca="1">IF(AND($A4&lt;&gt;"",$A4&lt;&gt;"TOTAL"),IF(AND([7]PDI_Meritos!$R2&lt;&gt;"",[7]PDI_Meritos!$R2&lt;&gt;0),[7]PDI_Meritos!$R2,""),IF($A4="TOTAL",SUM(INDIRECT("K4:K"&amp;ROW()-1)),""))</f>
        <v>396</v>
      </c>
      <c r="L4" s="6">
        <f ca="1">IF(AND($A4&lt;&gt;"",$A4&lt;&gt;"TOTAL"),IF(AND([7]PDI_Meritos!$T2&lt;&gt;"",[7]PDI_Meritos!$T2&lt;&gt;0),[7]PDI_Meritos!$T2,""),IF($A4="TOTAL",SUM(INDIRECT("L4:L"&amp;ROW()-1)),""))</f>
        <v>650</v>
      </c>
      <c r="M4" s="6">
        <f ca="1">IF(AND($A4&lt;&gt;"",$A4&lt;&gt;"TOTAL"),SUM(K4:L4),IF($A4="TOTAL",SUM(INDIRECT("M4:M"&amp;ROW()-1)),""))</f>
        <v>1046</v>
      </c>
      <c r="N4" s="6">
        <f ca="1">IF(AND($A4&lt;&gt;"",$A4&lt;&gt;"TOTAL"),IF(AND([7]PDI_Meritos!$W2&lt;&gt;"",[7]PDI_Meritos!$W2&lt;&gt;0),[7]PDI_Meritos!$W2,""),IF($A4="TOTAL",SUM(INDIRECT("N4:N"&amp;ROW()-1)),""))</f>
        <v>380</v>
      </c>
      <c r="O4" s="6">
        <f ca="1">IF(AND($A4&lt;&gt;"",$A4&lt;&gt;"TOTAL"),IF(AND([7]PDI_Meritos!$Y2&lt;&gt;"",[7]PDI_Meritos!$Y2&lt;&gt;0),[7]PDI_Meritos!$Y2,""),IF($A4="TOTAL",SUM(INDIRECT("O4:O"&amp;ROW()-1)),""))</f>
        <v>654</v>
      </c>
      <c r="P4" s="6">
        <f ca="1">IF(AND($A4&lt;&gt;"",$A4&lt;&gt;"TOTAL"),SUM(N4:O4),IF($A4="TOTAL",SUM(INDIRECT("P4:P"&amp;ROW()-1)),""))</f>
        <v>1034</v>
      </c>
      <c r="Q4" s="6">
        <f ca="1">IF(AND($A4&lt;&gt;"",$A4&lt;&gt;"TOTAL"),IF(AND([7]PDI_Meritos!$AB2&lt;&gt;"",[7]PDI_Meritos!$AB2&lt;&gt;0),[7]PDI_Meritos!$AB2,""),IF($A4="TOTAL",SUM(INDIRECT("Q4:Q"&amp;ROW()-1)),""))</f>
        <v>420</v>
      </c>
      <c r="R4" s="6">
        <f ca="1">IF(AND($A4&lt;&gt;"",$A4&lt;&gt;"TOTAL"),IF(AND([7]PDI_Meritos!$AD2&lt;&gt;"",[7]PDI_Meritos!$AD2&lt;&gt;0),[7]PDI_Meritos!$AD2,""),IF($A4="TOTAL",SUM(INDIRECT("R4:R"&amp;ROW()-1)),""))</f>
        <v>669</v>
      </c>
      <c r="S4" s="6">
        <f ca="1">IF(AND($A4&lt;&gt;"",$A4&lt;&gt;"TOTAL"),SUM(Q4:R4),IF($A4="TOTAL",SUM(INDIRECT("S4:S"&amp;ROW()-1)),""))</f>
        <v>1089</v>
      </c>
      <c r="T4" s="6">
        <f ca="1">IF(AND($A4&lt;&gt;"",$A4&lt;&gt;"TOTAL"),IF(AND([7]PDI_Meritos!$AG2&lt;&gt;"",[7]PDI_Meritos!$AG2&lt;&gt;0),[7]PDI_Meritos!$AG2,""),IF($A4="TOTAL",SUM(INDIRECT("T4:T"&amp;ROW()-1)),""))</f>
        <v>430</v>
      </c>
      <c r="U4" s="6">
        <f ca="1">IF(AND($A4&lt;&gt;"",$A4&lt;&gt;"TOTAL"),IF(AND([7]PDI_Meritos!$AI2&lt;&gt;"",[7]PDI_Meritos!$AI2&lt;&gt;0),[7]PDI_Meritos!$AI2,""),IF($A4="TOTAL",SUM(INDIRECT("U4:U"&amp;ROW()-1)),""))</f>
        <v>646</v>
      </c>
      <c r="V4" s="6">
        <f ca="1">IF(AND($A4&lt;&gt;"",$A4&lt;&gt;"TOTAL"),SUM(T4:U4),IF($A4="TOTAL",SUM(INDIRECT("V4:V"&amp;ROW()-1)),""))</f>
        <v>1076</v>
      </c>
      <c r="W4" s="6" t="str">
        <f ca="1">IF(AND($A4&lt;&gt;"",$A4&lt;&gt;"TOTAL"),IF(AND([7]PDI_Meritos!$AL2&lt;&gt;"",[7]PDI_Meritos!$AL2&lt;&gt;0),[7]PDI_Meritos!$AL2,""),IF($A4="TOTAL",SUM(INDIRECT("W4:W"&amp;ROW()-1)),""))</f>
        <v/>
      </c>
      <c r="X4" s="6" t="str">
        <f ca="1">IF(AND($A4&lt;&gt;"",$A4&lt;&gt;"TOTAL"),IF(AND([7]PDI_Meritos!$AN2&lt;&gt;"",[7]PDI_Meritos!$AN2&lt;&gt;0),[7]PDI_Meritos!$AN2,""),IF($A4="TOTAL",SUM(INDIRECT("X4:X"&amp;ROW()-1)),""))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IF(AND($A4&lt;&gt;"",$A4&lt;&gt;"TOTAL"),IF(AND([7]PDI_Meritos!$AQ2&lt;&gt;"",[7]PDI_Meritos!$AQ2&lt;&gt;0),[7]PDI_Meritos!$AQ2,""),IF($A4="TOTAL",SUM(INDIRECT("Z4:Z"&amp;ROW()-1)),""))</f>
        <v/>
      </c>
      <c r="AA4" s="6" t="str">
        <f ca="1">IF(AND($A4&lt;&gt;"",$A4&lt;&gt;"TOTAL"),IF(AND([7]PDI_Meritos!$AS2&lt;&gt;"",[7]PDI_Meritos!$AS2&lt;&gt;0),[7]PDI_Meritos!$AS2,""),IF($A4="TOTAL",SUM(INDIRECT("AA4:AA"&amp;ROW()-1)),""))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IF(AND($A4&lt;&gt;"",$A4&lt;&gt;"TOTAL"),IF(AND([7]PDI_Meritos!$AV2&lt;&gt;"",[7]PDI_Meritos!$AV2&lt;&gt;0),[7]PDI_Meritos!$AV2,""),IF($A4="TOTAL",SUM(INDIRECT("AC4:AC"&amp;ROW()-1)),""))</f>
        <v/>
      </c>
      <c r="AD4" s="6" t="str">
        <f ca="1">IF(AND($A4&lt;&gt;"",$A4&lt;&gt;"TOTAL"),IF(AND([7]PDI_Meritos!$AX2&lt;&gt;"",[7]PDI_Meritos!$AX2&lt;&gt;0),[7]PDI_Meritos!$AX2,""),IF($A4="TOTAL",SUM(INDIRECT("AD4:AD"&amp;ROW()-1)),""))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IF(AND($A4&lt;&gt;"",$A4&lt;&gt;"TOTAL"),IF(AND([7]PDI_Meritos!$BA2&lt;&gt;"",[7]PDI_Meritos!$BA2&lt;&gt;0),[7]PDI_Meritos!$BA2,""),IF($A4="TOTAL",SUM(INDIRECT("AF4:AF"&amp;ROW()-1)),""))</f>
        <v/>
      </c>
      <c r="AG4" s="6" t="str">
        <f ca="1">IF(AND($A4&lt;&gt;"",$A4&lt;&gt;"TOTAL"),IF(AND([7]PDI_Meritos!$BC2&lt;&gt;"",[7]PDI_Meritos!$BC2&lt;&gt;0),[7]PDI_Meritos!$BC2,""),IF($A4="TOTAL",SUM(INDIRECT("AG4:AG"&amp;ROW()-1)),""))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IF(AND($A4&lt;&gt;"",$A4&lt;&gt;"TOTAL"),IF(AND([7]PDI_Meritos!$BF2&lt;&gt;"",[7]PDI_Meritos!$BF2&lt;&gt;0),[7]PDI_Meritos!$BF2,""),IF($A4="TOTAL",SUM(INDIRECT("AI4:AI"&amp;ROW()-1)),""))</f>
        <v/>
      </c>
      <c r="AJ4" s="6" t="str">
        <f ca="1">IF(AND($A4&lt;&gt;"",$A4&lt;&gt;"TOTAL"),IF(AND([7]PDI_Meritos!$BH2&lt;&gt;"",[7]PDI_Meritos!$BH2&lt;&gt;0),[7]PDI_Meritos!$BH2,""),IF($A4="TOTAL",SUM(INDIRECT("AJ4:AJ"&amp;ROW()-1)),""))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IF(AND($A4&lt;&gt;"",$A4&lt;&gt;"TOTAL"),IF(AND([7]PDI_Meritos!$BK2&lt;&gt;"",[7]PDI_Meritos!$BK2&lt;&gt;0),[7]PDI_Meritos!$BK2,""),IF($A4="TOTAL",SUM(INDIRECT("AL4:AL"&amp;ROW()-1)),""))</f>
        <v/>
      </c>
      <c r="AM4" s="6" t="str">
        <f ca="1">IF(AND($A4&lt;&gt;"",$A4&lt;&gt;"TOTAL"),IF(AND([7]PDI_Meritos!$BM2&lt;&gt;"",[7]PDI_Meritos!$BM2&lt;&gt;0),[7]PDI_Meritos!$BM2,""),IF($A4="TOTAL",SUM(INDIRECT("AM4:AM"&amp;ROW()-1)),""))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IF(AND($A4&lt;&gt;"",$A4&lt;&gt;"TOTAL"),IF(AND([7]PDI_Meritos!$BP2&lt;&gt;"",[7]PDI_Meritos!$BP2&lt;&gt;0),[7]PDI_Meritos!$BP2,""),IF($A4="TOTAL",SUM(INDIRECT("AO4:AO"&amp;ROW()-1)),""))</f>
        <v/>
      </c>
      <c r="AP4" s="6" t="str">
        <f ca="1">IF(AND($A4&lt;&gt;"",$A4&lt;&gt;"TOTAL"),IF(AND([7]PDI_Meritos!$BR2&lt;&gt;"",[7]PDI_Meritos!$BR2&lt;&gt;0),[7]PDI_Meritos!$BR2,""),IF($A4="TOTAL",SUM(INDIRECT("AP4:AP"&amp;ROW()-1)),""))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IF(AND($A4&lt;&gt;"",$A4&lt;&gt;"TOTAL"),IF(AND([7]PDI_Meritos!$BU2&lt;&gt;"",[7]PDI_Meritos!$BU2&lt;&gt;0),[7]PDI_Meritos!$BU2,""),IF($A4="TOTAL",SUM(INDIRECT("AR4:AR"&amp;ROW()-1)),""))</f>
        <v/>
      </c>
      <c r="AS4" s="6" t="str">
        <f ca="1">IF(AND($A4&lt;&gt;"",$A4&lt;&gt;"TOTAL"),IF(AND([7]PDI_Meritos!$BW2&lt;&gt;"",[7]PDI_Meritos!$BW2&lt;&gt;0),[7]PDI_Meritos!$BW2,""),IF($A4="TOTAL",SUM(INDIRECT("AS4:AS"&amp;ROW()-1)),""))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IF(AND($A4&lt;&gt;"",$A4&lt;&gt;"TOTAL"),IF(AND([7]PDI_Meritos!$BZ2&lt;&gt;"",[7]PDI_Meritos!$BZ2&lt;&gt;0),[7]PDI_Meritos!$BZ2,""),IF($A4="TOTAL",SUM(INDIRECT("AU4:AU"&amp;ROW()-1)),""))</f>
        <v/>
      </c>
      <c r="AV4" s="6" t="str">
        <f ca="1">IF(AND($A4&lt;&gt;"",$A4&lt;&gt;"TOTAL"),IF(AND([7]PDI_Meritos!$CB2&lt;&gt;"",[7]PDI_Meritos!$CB2&lt;&gt;0),[7]PDI_Meritos!$CB2,""),IF($A4="TOTAL",SUM(INDIRECT("AV4:AV"&amp;ROW()-1)),""))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IF(AND($A4&lt;&gt;"",$A4&lt;&gt;"TOTAL"),IF(AND([7]PDI_Meritos!$CE2&lt;&gt;"",[7]PDI_Meritos!$CE2&lt;&gt;0),[7]PDI_Meritos!$CE2,""),IF($A4="TOTAL",SUM(INDIRECT("AX4:AX"&amp;ROW()-1)),""))</f>
        <v/>
      </c>
      <c r="AY4" s="6" t="str">
        <f ca="1">IF(AND($A4&lt;&gt;"",$A4&lt;&gt;"TOTAL"),IF(AND([7]PDI_Meritos!$CG2&lt;&gt;"",[7]PDI_Meritos!$CG2&lt;&gt;0),[7]PDI_Meritos!$CG2,""),IF($A4="TOTAL",SUM(INDIRECT("AY4:AY"&amp;ROW()-1)),""))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IF(AND($A4&lt;&gt;"",$A4&lt;&gt;"TOTAL"),IF(AND([7]PDI_Meritos!$CJ2&lt;&gt;"",[7]PDI_Meritos!$CJ2&lt;&gt;0),[7]PDI_Meritos!$CJ2,""),IF($A4="TOTAL",SUM(INDIRECT("BA4:BA"&amp;ROW()-1)),""))</f>
        <v/>
      </c>
      <c r="BB4" s="6" t="str">
        <f ca="1">IF(AND($A4&lt;&gt;"",$A4&lt;&gt;"TOTAL"),IF(AND([7]PDI_Meritos!$CL2&lt;&gt;"",[7]PDI_Meritos!$CL2&lt;&gt;0),[7]PDI_Meritos!$CL2,""),IF($A4="TOTAL",SUM(INDIRECT("BB4:BB"&amp;ROW()-1)),""))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IF(AND($A4&lt;&gt;"",$A4&lt;&gt;"TOTAL"),IF(AND([7]PDI_Meritos!$CO2&lt;&gt;"",[7]PDI_Meritos!$CO2&lt;&gt;0),[7]PDI_Meritos!$CO2,""),IF($A4="TOTAL",SUM(INDIRECT("BD4:BD"&amp;ROW()-1)),""))</f>
        <v/>
      </c>
      <c r="BE4" s="6" t="str">
        <f ca="1">IF(AND($A4&lt;&gt;"",$A4&lt;&gt;"TOTAL"),IF(AND([7]PDI_Meritos!$CQ2&lt;&gt;"",[7]PDI_Meritos!$CQ2&lt;&gt;0),[7]PDI_Meritos!$CQ2,""),IF($A4="TOTAL",SUM(INDIRECT("BE4:BE"&amp;ROW()-1)),""))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IF([7]PDI_Meritos!$B3&lt;&gt;"",[7]PDI_Meritos!$B3,IF(AND([7]PDI_Meritos!$B3="",[7]PDI_Meritos!$B4="",[7]PDI_Meritos!$B2=""),"","TOTAL"))</f>
        <v>Suma de NÚM__MERITOS_GEST_</v>
      </c>
      <c r="B5" s="6" t="str">
        <f ca="1">IF(AND($A5&lt;&gt;"",$A5&lt;&gt;"TOTAL"),IF(AND([7]PDI_Meritos!$C3&lt;&gt;"",[7]PDI_Meritos!$C3&lt;&gt;0),[7]PDI_Meritos!$C3,""),IF($A5="TOTAL",SUM(INDIRECT("B4:B"&amp;ROW()-1)),""))</f>
        <v/>
      </c>
      <c r="C5" s="6" t="str">
        <f ca="1">IF(AND($A5&lt;&gt;"",$A5&lt;&gt;"TOTAL"),IF(AND([7]PDI_Meritos!$E3&lt;&gt;"",[7]PDI_Meritos!$E3&lt;&gt;0),[7]PDI_Meritos!$E3,""),IF($A5="TOTAL",SUM(INDIRECT("C4:C"&amp;ROW()-1)),""))</f>
        <v/>
      </c>
      <c r="D5" s="6">
        <f t="shared" ref="D5:D68" ca="1" si="0">IF(AND($A5&lt;&gt;"",$A5&lt;&gt;"TOTAL"),SUM(B5:C5),IF($A5="TOTAL",SUM(INDIRECT("D4:D"&amp;ROW()-1)),""))</f>
        <v>0</v>
      </c>
      <c r="E5" s="6" t="str">
        <f ca="1">IF(AND($A5&lt;&gt;"",$A5&lt;&gt;"TOTAL"),IF(AND([7]PDI_Meritos!$H3&lt;&gt;"",[7]PDI_Meritos!$H3&lt;&gt;0),[7]PDI_Meritos!$H3,""),IF($A5="TOTAL",SUM(INDIRECT("E4:E"&amp;ROW()-1)),""))</f>
        <v/>
      </c>
      <c r="F5" s="6" t="str">
        <f ca="1">IF(AND($A5&lt;&gt;"",$A5&lt;&gt;"TOTAL"),IF(AND([7]PDI_Meritos!$J3&lt;&gt;"",[7]PDI_Meritos!$J3&lt;&gt;0),[7]PDI_Meritos!$J3,""),IF($A5="TOTAL",SUM(INDIRECT("F4:F"&amp;ROW()-1)),""))</f>
        <v/>
      </c>
      <c r="G5" s="6">
        <f t="shared" ref="G5:G68" ca="1" si="1">IF(AND($A5&lt;&gt;"",$A5&lt;&gt;"TOTAL"),SUM(E5:F5),IF($A5="TOTAL",SUM(INDIRECT("G4:G"&amp;ROW()-1)),""))</f>
        <v>0</v>
      </c>
      <c r="H5" s="6" t="str">
        <f ca="1">IF(AND($A5&lt;&gt;"",$A5&lt;&gt;"TOTAL"),IF(AND([7]PDI_Meritos!$M3&lt;&gt;"",[7]PDI_Meritos!$M3&lt;&gt;0),[7]PDI_Meritos!$M3,""),IF($A5="TOTAL",SUM(INDIRECT("H4:H"&amp;ROW()-1)),""))</f>
        <v/>
      </c>
      <c r="I5" s="6" t="str">
        <f ca="1">IF(AND($A5&lt;&gt;"",$A5&lt;&gt;"TOTAL"),IF(AND([7]PDI_Meritos!$O3&lt;&gt;"",[7]PDI_Meritos!$O3&lt;&gt;0),[7]PDI_Meritos!$O3,""),IF($A5="TOTAL",SUM(INDIRECT("I4:I"&amp;ROW()-1)),""))</f>
        <v/>
      </c>
      <c r="J5" s="6">
        <f t="shared" ref="J5:J68" ca="1" si="2">IF(AND($A5&lt;&gt;"",$A5&lt;&gt;"TOTAL"),SUM(H5:I5),IF($A5="TOTAL",SUM(INDIRECT("J4:J"&amp;ROW()-1)),""))</f>
        <v>0</v>
      </c>
      <c r="K5" s="6" t="str">
        <f ca="1">IF(AND($A5&lt;&gt;"",$A5&lt;&gt;"TOTAL"),IF(AND([7]PDI_Meritos!$R3&lt;&gt;"",[7]PDI_Meritos!$R3&lt;&gt;0),[7]PDI_Meritos!$R3,""),IF($A5="TOTAL",SUM(INDIRECT("K4:K"&amp;ROW()-1)),""))</f>
        <v/>
      </c>
      <c r="L5" s="6" t="str">
        <f ca="1">IF(AND($A5&lt;&gt;"",$A5&lt;&gt;"TOTAL"),IF(AND([7]PDI_Meritos!$T3&lt;&gt;"",[7]PDI_Meritos!$T3&lt;&gt;0),[7]PDI_Meritos!$T3,""),IF($A5="TOTAL",SUM(INDIRECT("L4:L"&amp;ROW()-1)),""))</f>
        <v/>
      </c>
      <c r="M5" s="6">
        <f t="shared" ref="M5:M68" ca="1" si="3">IF(AND($A5&lt;&gt;"",$A5&lt;&gt;"TOTAL"),SUM(K5:L5),IF($A5="TOTAL",SUM(INDIRECT("M4:M"&amp;ROW()-1)),""))</f>
        <v>0</v>
      </c>
      <c r="N5" s="6" t="str">
        <f ca="1">IF(AND($A5&lt;&gt;"",$A5&lt;&gt;"TOTAL"),IF(AND([7]PDI_Meritos!$W3&lt;&gt;"",[7]PDI_Meritos!$W3&lt;&gt;0),[7]PDI_Meritos!$W3,""),IF($A5="TOTAL",SUM(INDIRECT("N4:N"&amp;ROW()-1)),""))</f>
        <v/>
      </c>
      <c r="O5" s="6" t="str">
        <f ca="1">IF(AND($A5&lt;&gt;"",$A5&lt;&gt;"TOTAL"),IF(AND([7]PDI_Meritos!$Y3&lt;&gt;"",[7]PDI_Meritos!$Y3&lt;&gt;0),[7]PDI_Meritos!$Y3,""),IF($A5="TOTAL",SUM(INDIRECT("O4:O"&amp;ROW()-1)),""))</f>
        <v/>
      </c>
      <c r="P5" s="6">
        <f t="shared" ref="P5:P68" ca="1" si="4">IF(AND($A5&lt;&gt;"",$A5&lt;&gt;"TOTAL"),SUM(N5:O5),IF($A5="TOTAL",SUM(INDIRECT("P4:P"&amp;ROW()-1)),""))</f>
        <v>0</v>
      </c>
      <c r="Q5" s="6" t="str">
        <f ca="1">IF(AND($A5&lt;&gt;"",$A5&lt;&gt;"TOTAL"),IF(AND([7]PDI_Meritos!$AB3&lt;&gt;"",[7]PDI_Meritos!$AB3&lt;&gt;0),[7]PDI_Meritos!$AB3,""),IF($A5="TOTAL",SUM(INDIRECT("Q4:Q"&amp;ROW()-1)),""))</f>
        <v/>
      </c>
      <c r="R5" s="6" t="str">
        <f ca="1">IF(AND($A5&lt;&gt;"",$A5&lt;&gt;"TOTAL"),IF(AND([7]PDI_Meritos!$AD3&lt;&gt;"",[7]PDI_Meritos!$AD3&lt;&gt;0),[7]PDI_Meritos!$AD3,""),IF($A5="TOTAL",SUM(INDIRECT("R4:R"&amp;ROW()-1)),""))</f>
        <v/>
      </c>
      <c r="S5" s="6">
        <f t="shared" ref="S5:S68" ca="1" si="5">IF(AND($A5&lt;&gt;"",$A5&lt;&gt;"TOTAL"),SUM(Q5:R5),IF($A5="TOTAL",SUM(INDIRECT("S4:S"&amp;ROW()-1)),""))</f>
        <v>0</v>
      </c>
      <c r="T5" s="6" t="str">
        <f ca="1">IF(AND($A5&lt;&gt;"",$A5&lt;&gt;"TOTAL"),IF(AND([7]PDI_Meritos!$AG3&lt;&gt;"",[7]PDI_Meritos!$AG3&lt;&gt;0),[7]PDI_Meritos!$AG3,""),IF($A5="TOTAL",SUM(INDIRECT("T4:T"&amp;ROW()-1)),""))</f>
        <v/>
      </c>
      <c r="U5" s="6" t="str">
        <f ca="1">IF(AND($A5&lt;&gt;"",$A5&lt;&gt;"TOTAL"),IF(AND([7]PDI_Meritos!$AI3&lt;&gt;"",[7]PDI_Meritos!$AI3&lt;&gt;0),[7]PDI_Meritos!$AI3,""),IF($A5="TOTAL",SUM(INDIRECT("U4:U"&amp;ROW()-1)),""))</f>
        <v/>
      </c>
      <c r="V5" s="6">
        <f t="shared" ref="V5:V68" ca="1" si="6">IF(AND($A5&lt;&gt;"",$A5&lt;&gt;"TOTAL"),SUM(T5:U5),IF($A5="TOTAL",SUM(INDIRECT("V4:V"&amp;ROW()-1)),""))</f>
        <v>0</v>
      </c>
      <c r="W5" s="6" t="str">
        <f ca="1">IF(AND($A5&lt;&gt;"",$A5&lt;&gt;"TOTAL"),IF(AND([7]PDI_Meritos!$AL3&lt;&gt;"",[7]PDI_Meritos!$AL3&lt;&gt;0),[7]PDI_Meritos!$AL3,""),IF($A5="TOTAL",SUM(INDIRECT("W4:W"&amp;ROW()-1)),""))</f>
        <v/>
      </c>
      <c r="X5" s="6" t="str">
        <f ca="1">IF(AND($A5&lt;&gt;"",$A5&lt;&gt;"TOTAL"),IF(AND([7]PDI_Meritos!$AN3&lt;&gt;"",[7]PDI_Meritos!$AN3&lt;&gt;0),[7]PDI_Meritos!$AN3,""),IF($A5="TOTAL",SUM(INDIRECT("X4:X"&amp;ROW()-1)),""))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IF(AND($A5&lt;&gt;"",$A5&lt;&gt;"TOTAL"),IF(AND([7]PDI_Meritos!$AQ3&lt;&gt;"",[7]PDI_Meritos!$AQ3&lt;&gt;0),[7]PDI_Meritos!$AQ3,""),IF($A5="TOTAL",SUM(INDIRECT("Z4:Z"&amp;ROW()-1)),""))</f>
        <v/>
      </c>
      <c r="AA5" s="6" t="str">
        <f ca="1">IF(AND($A5&lt;&gt;"",$A5&lt;&gt;"TOTAL"),IF(AND([7]PDI_Meritos!$AS3&lt;&gt;"",[7]PDI_Meritos!$AS3&lt;&gt;0),[7]PDI_Meritos!$AS3,""),IF($A5="TOTAL",SUM(INDIRECT("AA4:AA"&amp;ROW()-1)),""))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IF(AND($A5&lt;&gt;"",$A5&lt;&gt;"TOTAL"),IF(AND([7]PDI_Meritos!$AV3&lt;&gt;"",[7]PDI_Meritos!$AV3&lt;&gt;0),[7]PDI_Meritos!$AV3,""),IF($A5="TOTAL",SUM(INDIRECT("AC4:AC"&amp;ROW()-1)),""))</f>
        <v/>
      </c>
      <c r="AD5" s="6" t="str">
        <f ca="1">IF(AND($A5&lt;&gt;"",$A5&lt;&gt;"TOTAL"),IF(AND([7]PDI_Meritos!$AX3&lt;&gt;"",[7]PDI_Meritos!$AX3&lt;&gt;0),[7]PDI_Meritos!$AX3,""),IF($A5="TOTAL",SUM(INDIRECT("AD4:AD"&amp;ROW()-1)),""))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IF(AND($A5&lt;&gt;"",$A5&lt;&gt;"TOTAL"),IF(AND([7]PDI_Meritos!$BA3&lt;&gt;"",[7]PDI_Meritos!$BA3&lt;&gt;0),[7]PDI_Meritos!$BA3,""),IF($A5="TOTAL",SUM(INDIRECT("AF4:AF"&amp;ROW()-1)),""))</f>
        <v/>
      </c>
      <c r="AG5" s="6" t="str">
        <f ca="1">IF(AND($A5&lt;&gt;"",$A5&lt;&gt;"TOTAL"),IF(AND([7]PDI_Meritos!$BC3&lt;&gt;"",[7]PDI_Meritos!$BC3&lt;&gt;0),[7]PDI_Meritos!$BC3,""),IF($A5="TOTAL",SUM(INDIRECT("AG4:AG"&amp;ROW()-1)),""))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IF(AND($A5&lt;&gt;"",$A5&lt;&gt;"TOTAL"),IF(AND([7]PDI_Meritos!$BF3&lt;&gt;"",[7]PDI_Meritos!$BF3&lt;&gt;0),[7]PDI_Meritos!$BF3,""),IF($A5="TOTAL",SUM(INDIRECT("AI4:AI"&amp;ROW()-1)),""))</f>
        <v/>
      </c>
      <c r="AJ5" s="6" t="str">
        <f ca="1">IF(AND($A5&lt;&gt;"",$A5&lt;&gt;"TOTAL"),IF(AND([7]PDI_Meritos!$BH3&lt;&gt;"",[7]PDI_Meritos!$BH3&lt;&gt;0),[7]PDI_Meritos!$BH3,""),IF($A5="TOTAL",SUM(INDIRECT("AJ4:AJ"&amp;ROW()-1)),""))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IF(AND($A5&lt;&gt;"",$A5&lt;&gt;"TOTAL"),IF(AND([7]PDI_Meritos!$BK3&lt;&gt;"",[7]PDI_Meritos!$BK3&lt;&gt;0),[7]PDI_Meritos!$BK3,""),IF($A5="TOTAL",SUM(INDIRECT("AL4:AL"&amp;ROW()-1)),""))</f>
        <v/>
      </c>
      <c r="AM5" s="6" t="str">
        <f ca="1">IF(AND($A5&lt;&gt;"",$A5&lt;&gt;"TOTAL"),IF(AND([7]PDI_Meritos!$BM3&lt;&gt;"",[7]PDI_Meritos!$BM3&lt;&gt;0),[7]PDI_Meritos!$BM3,""),IF($A5="TOTAL",SUM(INDIRECT("AM4:AM"&amp;ROW()-1)),""))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IF(AND($A5&lt;&gt;"",$A5&lt;&gt;"TOTAL"),IF(AND([7]PDI_Meritos!$BP3&lt;&gt;"",[7]PDI_Meritos!$BP3&lt;&gt;0),[7]PDI_Meritos!$BP3,""),IF($A5="TOTAL",SUM(INDIRECT("AO4:AO"&amp;ROW()-1)),""))</f>
        <v/>
      </c>
      <c r="AP5" s="6" t="str">
        <f ca="1">IF(AND($A5&lt;&gt;"",$A5&lt;&gt;"TOTAL"),IF(AND([7]PDI_Meritos!$BR3&lt;&gt;"",[7]PDI_Meritos!$BR3&lt;&gt;0),[7]PDI_Meritos!$BR3,""),IF($A5="TOTAL",SUM(INDIRECT("AP4:AP"&amp;ROW()-1)),""))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IF(AND($A5&lt;&gt;"",$A5&lt;&gt;"TOTAL"),IF(AND([7]PDI_Meritos!$BU3&lt;&gt;"",[7]PDI_Meritos!$BU3&lt;&gt;0),[7]PDI_Meritos!$BU3,""),IF($A5="TOTAL",SUM(INDIRECT("AR4:AR"&amp;ROW()-1)),""))</f>
        <v/>
      </c>
      <c r="AS5" s="6" t="str">
        <f ca="1">IF(AND($A5&lt;&gt;"",$A5&lt;&gt;"TOTAL"),IF(AND([7]PDI_Meritos!$BW3&lt;&gt;"",[7]PDI_Meritos!$BW3&lt;&gt;0),[7]PDI_Meritos!$BW3,""),IF($A5="TOTAL",SUM(INDIRECT("AS4:AS"&amp;ROW()-1)),""))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IF(AND($A5&lt;&gt;"",$A5&lt;&gt;"TOTAL"),IF(AND([7]PDI_Meritos!$BZ3&lt;&gt;"",[7]PDI_Meritos!$BZ3&lt;&gt;0),[7]PDI_Meritos!$BZ3,""),IF($A5="TOTAL",SUM(INDIRECT("AU4:AU"&amp;ROW()-1)),""))</f>
        <v/>
      </c>
      <c r="AV5" s="6" t="str">
        <f ca="1">IF(AND($A5&lt;&gt;"",$A5&lt;&gt;"TOTAL"),IF(AND([7]PDI_Meritos!$CB3&lt;&gt;"",[7]PDI_Meritos!$CB3&lt;&gt;0),[7]PDI_Meritos!$CB3,""),IF($A5="TOTAL",SUM(INDIRECT("AV4:AV"&amp;ROW()-1)),""))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IF(AND($A5&lt;&gt;"",$A5&lt;&gt;"TOTAL"),IF(AND([7]PDI_Meritos!$CE3&lt;&gt;"",[7]PDI_Meritos!$CE3&lt;&gt;0),[7]PDI_Meritos!$CE3,""),IF($A5="TOTAL",SUM(INDIRECT("AX4:AX"&amp;ROW()-1)),""))</f>
        <v/>
      </c>
      <c r="AY5" s="6" t="str">
        <f ca="1">IF(AND($A5&lt;&gt;"",$A5&lt;&gt;"TOTAL"),IF(AND([7]PDI_Meritos!$CG3&lt;&gt;"",[7]PDI_Meritos!$CG3&lt;&gt;0),[7]PDI_Meritos!$CG3,""),IF($A5="TOTAL",SUM(INDIRECT("AY4:AY"&amp;ROW()-1)),""))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IF(AND($A5&lt;&gt;"",$A5&lt;&gt;"TOTAL"),IF(AND([7]PDI_Meritos!$CJ3&lt;&gt;"",[7]PDI_Meritos!$CJ3&lt;&gt;0),[7]PDI_Meritos!$CJ3,""),IF($A5="TOTAL",SUM(INDIRECT("BA4:BA"&amp;ROW()-1)),""))</f>
        <v/>
      </c>
      <c r="BB5" s="6" t="str">
        <f ca="1">IF(AND($A5&lt;&gt;"",$A5&lt;&gt;"TOTAL"),IF(AND([7]PDI_Meritos!$CL3&lt;&gt;"",[7]PDI_Meritos!$CL3&lt;&gt;0),[7]PDI_Meritos!$CL3,""),IF($A5="TOTAL",SUM(INDIRECT("BB4:BB"&amp;ROW()-1)),""))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IF(AND($A5&lt;&gt;"",$A5&lt;&gt;"TOTAL"),IF(AND([7]PDI_Meritos!$CO3&lt;&gt;"",[7]PDI_Meritos!$CO3&lt;&gt;0),[7]PDI_Meritos!$CO3,""),IF($A5="TOTAL",SUM(INDIRECT("BD4:BD"&amp;ROW()-1)),""))</f>
        <v/>
      </c>
      <c r="BE5" s="6" t="str">
        <f ca="1">IF(AND($A5&lt;&gt;"",$A5&lt;&gt;"TOTAL"),IF(AND([7]PDI_Meritos!$CQ3&lt;&gt;"",[7]PDI_Meritos!$CQ3&lt;&gt;0),[7]PDI_Meritos!$CQ3,""),IF($A5="TOTAL",SUM(INDIRECT("BE4:BE"&amp;ROW()-1)),""))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IF([7]PDI_Meritos!$B4&lt;&gt;"",[7]PDI_Meritos!$B4,IF(AND([7]PDI_Meritos!$B4="",[7]PDI_Meritos!$B5="",[7]PDI_Meritos!$B3=""),"","TOTAL"))</f>
        <v>Suma de NÚM__MÉRITOS_INVESTIGADOR SEXENIOS</v>
      </c>
      <c r="B6" s="6">
        <f ca="1">IF(AND($A6&lt;&gt;"",$A6&lt;&gt;"TOTAL"),IF(AND([7]PDI_Meritos!$C4&lt;&gt;"",[7]PDI_Meritos!$C4&lt;&gt;0),[7]PDI_Meritos!$C4,""),IF($A6="TOTAL",SUM(INDIRECT("B4:B"&amp;ROW()-1)),""))</f>
        <v>123</v>
      </c>
      <c r="C6" s="6">
        <f ca="1">IF(AND($A6&lt;&gt;"",$A6&lt;&gt;"TOTAL"),IF(AND([7]PDI_Meritos!$E4&lt;&gt;"",[7]PDI_Meritos!$E4&lt;&gt;0),[7]PDI_Meritos!$E4,""),IF($A6="TOTAL",SUM(INDIRECT("C4:C"&amp;ROW()-1)),""))</f>
        <v>212</v>
      </c>
      <c r="D6" s="6">
        <f t="shared" ca="1" si="0"/>
        <v>335</v>
      </c>
      <c r="E6" s="6">
        <f ca="1">IF(AND($A6&lt;&gt;"",$A6&lt;&gt;"TOTAL"),IF(AND([7]PDI_Meritos!$H4&lt;&gt;"",[7]PDI_Meritos!$H4&lt;&gt;0),[7]PDI_Meritos!$H4,""),IF($A6="TOTAL",SUM(INDIRECT("E4:E"&amp;ROW()-1)),""))</f>
        <v>131</v>
      </c>
      <c r="F6" s="6">
        <f ca="1">IF(AND($A6&lt;&gt;"",$A6&lt;&gt;"TOTAL"),IF(AND([7]PDI_Meritos!$J4&lt;&gt;"",[7]PDI_Meritos!$J4&lt;&gt;0),[7]PDI_Meritos!$J4,""),IF($A6="TOTAL",SUM(INDIRECT("F4:F"&amp;ROW()-1)),""))</f>
        <v>236</v>
      </c>
      <c r="G6" s="6">
        <f t="shared" ca="1" si="1"/>
        <v>367</v>
      </c>
      <c r="H6" s="6">
        <f ca="1">IF(AND($A6&lt;&gt;"",$A6&lt;&gt;"TOTAL"),IF(AND([7]PDI_Meritos!$M4&lt;&gt;"",[7]PDI_Meritos!$M4&lt;&gt;0),[7]PDI_Meritos!$M4,""),IF($A6="TOTAL",SUM(INDIRECT("H4:H"&amp;ROW()-1)),""))</f>
        <v>147</v>
      </c>
      <c r="I6" s="6">
        <f ca="1">IF(AND($A6&lt;&gt;"",$A6&lt;&gt;"TOTAL"),IF(AND([7]PDI_Meritos!$O4&lt;&gt;"",[7]PDI_Meritos!$O4&lt;&gt;0),[7]PDI_Meritos!$O4,""),IF($A6="TOTAL",SUM(INDIRECT("I4:I"&amp;ROW()-1)),""))</f>
        <v>257</v>
      </c>
      <c r="J6" s="6">
        <f t="shared" ca="1" si="2"/>
        <v>404</v>
      </c>
      <c r="K6" s="6">
        <f ca="1">IF(AND($A6&lt;&gt;"",$A6&lt;&gt;"TOTAL"),IF(AND([7]PDI_Meritos!$R4&lt;&gt;"",[7]PDI_Meritos!$R4&lt;&gt;0),[7]PDI_Meritos!$R4,""),IF($A6="TOTAL",SUM(INDIRECT("K4:K"&amp;ROW()-1)),""))</f>
        <v>154</v>
      </c>
      <c r="L6" s="6">
        <f ca="1">IF(AND($A6&lt;&gt;"",$A6&lt;&gt;"TOTAL"),IF(AND([7]PDI_Meritos!$T4&lt;&gt;"",[7]PDI_Meritos!$T4&lt;&gt;0),[7]PDI_Meritos!$T4,""),IF($A6="TOTAL",SUM(INDIRECT("L4:L"&amp;ROW()-1)),""))</f>
        <v>260</v>
      </c>
      <c r="M6" s="6">
        <f t="shared" ca="1" si="3"/>
        <v>414</v>
      </c>
      <c r="N6" s="6">
        <f ca="1">IF(AND($A6&lt;&gt;"",$A6&lt;&gt;"TOTAL"),IF(AND([7]PDI_Meritos!$W4&lt;&gt;"",[7]PDI_Meritos!$W4&lt;&gt;0),[7]PDI_Meritos!$W4,""),IF($A6="TOTAL",SUM(INDIRECT("N4:N"&amp;ROW()-1)),""))</f>
        <v>160</v>
      </c>
      <c r="O6" s="6">
        <f ca="1">IF(AND($A6&lt;&gt;"",$A6&lt;&gt;"TOTAL"),IF(AND([7]PDI_Meritos!$Y4&lt;&gt;"",[7]PDI_Meritos!$Y4&lt;&gt;0),[7]PDI_Meritos!$Y4,""),IF($A6="TOTAL",SUM(INDIRECT("O4:O"&amp;ROW()-1)),""))</f>
        <v>281</v>
      </c>
      <c r="P6" s="6">
        <f t="shared" ca="1" si="4"/>
        <v>441</v>
      </c>
      <c r="Q6" s="6">
        <f ca="1">IF(AND($A6&lt;&gt;"",$A6&lt;&gt;"TOTAL"),IF(AND([7]PDI_Meritos!$AB4&lt;&gt;"",[7]PDI_Meritos!$AB4&lt;&gt;0),[7]PDI_Meritos!$AB4,""),IF($A6="TOTAL",SUM(INDIRECT("Q4:Q"&amp;ROW()-1)),""))</f>
        <v>170</v>
      </c>
      <c r="R6" s="6">
        <f ca="1">IF(AND($A6&lt;&gt;"",$A6&lt;&gt;"TOTAL"),IF(AND([7]PDI_Meritos!$AD4&lt;&gt;"",[7]PDI_Meritos!$AD4&lt;&gt;0),[7]PDI_Meritos!$AD4,""),IF($A6="TOTAL",SUM(INDIRECT("R4:R"&amp;ROW()-1)),""))</f>
        <v>284</v>
      </c>
      <c r="S6" s="6">
        <f t="shared" ca="1" si="5"/>
        <v>454</v>
      </c>
      <c r="T6" s="6">
        <f ca="1">IF(AND($A6&lt;&gt;"",$A6&lt;&gt;"TOTAL"),IF(AND([7]PDI_Meritos!$AG4&lt;&gt;"",[7]PDI_Meritos!$AG4&lt;&gt;0),[7]PDI_Meritos!$AG4,""),IF($A6="TOTAL",SUM(INDIRECT("T4:T"&amp;ROW()-1)),""))</f>
        <v>178</v>
      </c>
      <c r="U6" s="6">
        <f ca="1">IF(AND($A6&lt;&gt;"",$A6&lt;&gt;"TOTAL"),IF(AND([7]PDI_Meritos!$AI4&lt;&gt;"",[7]PDI_Meritos!$AI4&lt;&gt;0),[7]PDI_Meritos!$AI4,""),IF($A6="TOTAL",SUM(INDIRECT("U4:U"&amp;ROW()-1)),""))</f>
        <v>291</v>
      </c>
      <c r="V6" s="6">
        <f t="shared" ca="1" si="6"/>
        <v>469</v>
      </c>
      <c r="W6" s="6" t="str">
        <f ca="1">IF(AND($A6&lt;&gt;"",$A6&lt;&gt;"TOTAL"),IF(AND([7]PDI_Meritos!$AL4&lt;&gt;"",[7]PDI_Meritos!$AL4&lt;&gt;0),[7]PDI_Meritos!$AL4,""),IF($A6="TOTAL",SUM(INDIRECT("W4:W"&amp;ROW()-1)),""))</f>
        <v/>
      </c>
      <c r="X6" s="6" t="str">
        <f ca="1">IF(AND($A6&lt;&gt;"",$A6&lt;&gt;"TOTAL"),IF(AND([7]PDI_Meritos!$AN4&lt;&gt;"",[7]PDI_Meritos!$AN4&lt;&gt;0),[7]PDI_Meritos!$AN4,""),IF($A6="TOTAL",SUM(INDIRECT("X4:X"&amp;ROW()-1)),""))</f>
        <v/>
      </c>
      <c r="Y6" s="6">
        <f t="shared" ca="1" si="7"/>
        <v>0</v>
      </c>
      <c r="Z6" s="6" t="str">
        <f ca="1">IF(AND($A6&lt;&gt;"",$A6&lt;&gt;"TOTAL"),IF(AND([7]PDI_Meritos!$AQ4&lt;&gt;"",[7]PDI_Meritos!$AQ4&lt;&gt;0),[7]PDI_Meritos!$AQ4,""),IF($A6="TOTAL",SUM(INDIRECT("Z4:Z"&amp;ROW()-1)),""))</f>
        <v/>
      </c>
      <c r="AA6" s="6" t="str">
        <f ca="1">IF(AND($A6&lt;&gt;"",$A6&lt;&gt;"TOTAL"),IF(AND([7]PDI_Meritos!$AS4&lt;&gt;"",[7]PDI_Meritos!$AS4&lt;&gt;0),[7]PDI_Meritos!$AS4,""),IF($A6="TOTAL",SUM(INDIRECT("AA4:AA"&amp;ROW()-1)),""))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IF(AND($A6&lt;&gt;"",$A6&lt;&gt;"TOTAL"),IF(AND([7]PDI_Meritos!$AV4&lt;&gt;"",[7]PDI_Meritos!$AV4&lt;&gt;0),[7]PDI_Meritos!$AV4,""),IF($A6="TOTAL",SUM(INDIRECT("AC4:AC"&amp;ROW()-1)),""))</f>
        <v/>
      </c>
      <c r="AD6" s="6" t="str">
        <f ca="1">IF(AND($A6&lt;&gt;"",$A6&lt;&gt;"TOTAL"),IF(AND([7]PDI_Meritos!$AX4&lt;&gt;"",[7]PDI_Meritos!$AX4&lt;&gt;0),[7]PDI_Meritos!$AX4,""),IF($A6="TOTAL",SUM(INDIRECT("AD4:AD"&amp;ROW()-1)),""))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IF(AND($A6&lt;&gt;"",$A6&lt;&gt;"TOTAL"),IF(AND([7]PDI_Meritos!$BA4&lt;&gt;"",[7]PDI_Meritos!$BA4&lt;&gt;0),[7]PDI_Meritos!$BA4,""),IF($A6="TOTAL",SUM(INDIRECT("AF4:AF"&amp;ROW()-1)),""))</f>
        <v/>
      </c>
      <c r="AG6" s="6" t="str">
        <f ca="1">IF(AND($A6&lt;&gt;"",$A6&lt;&gt;"TOTAL"),IF(AND([7]PDI_Meritos!$BC4&lt;&gt;"",[7]PDI_Meritos!$BC4&lt;&gt;0),[7]PDI_Meritos!$BC4,""),IF($A6="TOTAL",SUM(INDIRECT("AG4:AG"&amp;ROW()-1)),""))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IF(AND($A6&lt;&gt;"",$A6&lt;&gt;"TOTAL"),IF(AND([7]PDI_Meritos!$BF4&lt;&gt;"",[7]PDI_Meritos!$BF4&lt;&gt;0),[7]PDI_Meritos!$BF4,""),IF($A6="TOTAL",SUM(INDIRECT("AI4:AI"&amp;ROW()-1)),""))</f>
        <v/>
      </c>
      <c r="AJ6" s="6" t="str">
        <f ca="1">IF(AND($A6&lt;&gt;"",$A6&lt;&gt;"TOTAL"),IF(AND([7]PDI_Meritos!$BH4&lt;&gt;"",[7]PDI_Meritos!$BH4&lt;&gt;0),[7]PDI_Meritos!$BH4,""),IF($A6="TOTAL",SUM(INDIRECT("AJ4:AJ"&amp;ROW()-1)),""))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IF(AND($A6&lt;&gt;"",$A6&lt;&gt;"TOTAL"),IF(AND([7]PDI_Meritos!$BK4&lt;&gt;"",[7]PDI_Meritos!$BK4&lt;&gt;0),[7]PDI_Meritos!$BK4,""),IF($A6="TOTAL",SUM(INDIRECT("AL4:AL"&amp;ROW()-1)),""))</f>
        <v/>
      </c>
      <c r="AM6" s="6" t="str">
        <f ca="1">IF(AND($A6&lt;&gt;"",$A6&lt;&gt;"TOTAL"),IF(AND([7]PDI_Meritos!$BM4&lt;&gt;"",[7]PDI_Meritos!$BM4&lt;&gt;0),[7]PDI_Meritos!$BM4,""),IF($A6="TOTAL",SUM(INDIRECT("AM4:AM"&amp;ROW()-1)),""))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IF(AND($A6&lt;&gt;"",$A6&lt;&gt;"TOTAL"),IF(AND([7]PDI_Meritos!$BP4&lt;&gt;"",[7]PDI_Meritos!$BP4&lt;&gt;0),[7]PDI_Meritos!$BP4,""),IF($A6="TOTAL",SUM(INDIRECT("AO4:AO"&amp;ROW()-1)),""))</f>
        <v/>
      </c>
      <c r="AP6" s="6" t="str">
        <f ca="1">IF(AND($A6&lt;&gt;"",$A6&lt;&gt;"TOTAL"),IF(AND([7]PDI_Meritos!$BR4&lt;&gt;"",[7]PDI_Meritos!$BR4&lt;&gt;0),[7]PDI_Meritos!$BR4,""),IF($A6="TOTAL",SUM(INDIRECT("AP4:AP"&amp;ROW()-1)),""))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IF(AND($A6&lt;&gt;"",$A6&lt;&gt;"TOTAL"),IF(AND([7]PDI_Meritos!$BU4&lt;&gt;"",[7]PDI_Meritos!$BU4&lt;&gt;0),[7]PDI_Meritos!$BU4,""),IF($A6="TOTAL",SUM(INDIRECT("AR4:AR"&amp;ROW()-1)),""))</f>
        <v/>
      </c>
      <c r="AS6" s="6" t="str">
        <f ca="1">IF(AND($A6&lt;&gt;"",$A6&lt;&gt;"TOTAL"),IF(AND([7]PDI_Meritos!$BW4&lt;&gt;"",[7]PDI_Meritos!$BW4&lt;&gt;0),[7]PDI_Meritos!$BW4,""),IF($A6="TOTAL",SUM(INDIRECT("AS4:AS"&amp;ROW()-1)),""))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IF(AND($A6&lt;&gt;"",$A6&lt;&gt;"TOTAL"),IF(AND([7]PDI_Meritos!$BZ4&lt;&gt;"",[7]PDI_Meritos!$BZ4&lt;&gt;0),[7]PDI_Meritos!$BZ4,""),IF($A6="TOTAL",SUM(INDIRECT("AU4:AU"&amp;ROW()-1)),""))</f>
        <v/>
      </c>
      <c r="AV6" s="6" t="str">
        <f ca="1">IF(AND($A6&lt;&gt;"",$A6&lt;&gt;"TOTAL"),IF(AND([7]PDI_Meritos!$CB4&lt;&gt;"",[7]PDI_Meritos!$CB4&lt;&gt;0),[7]PDI_Meritos!$CB4,""),IF($A6="TOTAL",SUM(INDIRECT("AV4:AV"&amp;ROW()-1)),""))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IF(AND($A6&lt;&gt;"",$A6&lt;&gt;"TOTAL"),IF(AND([7]PDI_Meritos!$CE4&lt;&gt;"",[7]PDI_Meritos!$CE4&lt;&gt;0),[7]PDI_Meritos!$CE4,""),IF($A6="TOTAL",SUM(INDIRECT("AX4:AX"&amp;ROW()-1)),""))</f>
        <v/>
      </c>
      <c r="AY6" s="6" t="str">
        <f ca="1">IF(AND($A6&lt;&gt;"",$A6&lt;&gt;"TOTAL"),IF(AND([7]PDI_Meritos!$CG4&lt;&gt;"",[7]PDI_Meritos!$CG4&lt;&gt;0),[7]PDI_Meritos!$CG4,""),IF($A6="TOTAL",SUM(INDIRECT("AY4:AY"&amp;ROW()-1)),""))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IF(AND($A6&lt;&gt;"",$A6&lt;&gt;"TOTAL"),IF(AND([7]PDI_Meritos!$CJ4&lt;&gt;"",[7]PDI_Meritos!$CJ4&lt;&gt;0),[7]PDI_Meritos!$CJ4,""),IF($A6="TOTAL",SUM(INDIRECT("BA4:BA"&amp;ROW()-1)),""))</f>
        <v/>
      </c>
      <c r="BB6" s="6" t="str">
        <f ca="1">IF(AND($A6&lt;&gt;"",$A6&lt;&gt;"TOTAL"),IF(AND([7]PDI_Meritos!$CL4&lt;&gt;"",[7]PDI_Meritos!$CL4&lt;&gt;0),[7]PDI_Meritos!$CL4,""),IF($A6="TOTAL",SUM(INDIRECT("BB4:BB"&amp;ROW()-1)),""))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IF(AND($A6&lt;&gt;"",$A6&lt;&gt;"TOTAL"),IF(AND([7]PDI_Meritos!$CO4&lt;&gt;"",[7]PDI_Meritos!$CO4&lt;&gt;0),[7]PDI_Meritos!$CO4,""),IF($A6="TOTAL",SUM(INDIRECT("BD4:BD"&amp;ROW()-1)),""))</f>
        <v/>
      </c>
      <c r="BE6" s="6" t="str">
        <f ca="1">IF(AND($A6&lt;&gt;"",$A6&lt;&gt;"TOTAL"),IF(AND([7]PDI_Meritos!$CQ4&lt;&gt;"",[7]PDI_Meritos!$CQ4&lt;&gt;0),[7]PDI_Meritos!$CQ4,""),IF($A6="TOTAL",SUM(INDIRECT("BE4:BE"&amp;ROW()-1)),""))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IF([7]PDI_Meritos!$B5&lt;&gt;"",[7]PDI_Meritos!$B5,IF(AND([7]PDI_Meritos!$B5="",[7]PDI_Meritos!$B6="",[7]PDI_Meritos!$B4=""),"","TOTAL"))</f>
        <v>Suma de NÚM__TRIENIOS</v>
      </c>
      <c r="B7" s="6">
        <f ca="1">IF(AND($A7&lt;&gt;"",$A7&lt;&gt;"TOTAL"),IF(AND([7]PDI_Meritos!$C5&lt;&gt;"",[7]PDI_Meritos!$C5&lt;&gt;0),[7]PDI_Meritos!$C5,""),IF($A7="TOTAL",SUM(INDIRECT("B4:B"&amp;ROW()-1)),""))</f>
        <v>840</v>
      </c>
      <c r="C7" s="6">
        <f ca="1">IF(AND($A7&lt;&gt;"",$A7&lt;&gt;"TOTAL"),IF(AND([7]PDI_Meritos!$E5&lt;&gt;"",[7]PDI_Meritos!$E5&lt;&gt;0),[7]PDI_Meritos!$E5,""),IF($A7="TOTAL",SUM(INDIRECT("C4:C"&amp;ROW()-1)),""))</f>
        <v>1264</v>
      </c>
      <c r="D7" s="6">
        <f t="shared" ca="1" si="0"/>
        <v>2104</v>
      </c>
      <c r="E7" s="6">
        <f ca="1">IF(AND($A7&lt;&gt;"",$A7&lt;&gt;"TOTAL"),IF(AND([7]PDI_Meritos!$H5&lt;&gt;"",[7]PDI_Meritos!$H5&lt;&gt;0),[7]PDI_Meritos!$H5,""),IF($A7="TOTAL",SUM(INDIRECT("E4:E"&amp;ROW()-1)),""))</f>
        <v>862</v>
      </c>
      <c r="F7" s="6">
        <f ca="1">IF(AND($A7&lt;&gt;"",$A7&lt;&gt;"TOTAL"),IF(AND([7]PDI_Meritos!$J5&lt;&gt;"",[7]PDI_Meritos!$J5&lt;&gt;0),[7]PDI_Meritos!$J5,""),IF($A7="TOTAL",SUM(INDIRECT("F4:F"&amp;ROW()-1)),""))</f>
        <v>1289</v>
      </c>
      <c r="G7" s="6">
        <f t="shared" ca="1" si="1"/>
        <v>2151</v>
      </c>
      <c r="H7" s="6">
        <f ca="1">IF(AND($A7&lt;&gt;"",$A7&lt;&gt;"TOTAL"),IF(AND([7]PDI_Meritos!$M5&lt;&gt;"",[7]PDI_Meritos!$M5&lt;&gt;0),[7]PDI_Meritos!$M5,""),IF($A7="TOTAL",SUM(INDIRECT("H4:H"&amp;ROW()-1)),""))</f>
        <v>833</v>
      </c>
      <c r="I7" s="6">
        <f ca="1">IF(AND($A7&lt;&gt;"",$A7&lt;&gt;"TOTAL"),IF(AND([7]PDI_Meritos!$O5&lt;&gt;"",[7]PDI_Meritos!$O5&lt;&gt;0),[7]PDI_Meritos!$O5,""),IF($A7="TOTAL",SUM(INDIRECT("I4:I"&amp;ROW()-1)),""))</f>
        <v>1334</v>
      </c>
      <c r="J7" s="6">
        <f t="shared" ca="1" si="2"/>
        <v>2167</v>
      </c>
      <c r="K7" s="6">
        <f ca="1">IF(AND($A7&lt;&gt;"",$A7&lt;&gt;"TOTAL"),IF(AND([7]PDI_Meritos!$R5&lt;&gt;"",[7]PDI_Meritos!$R5&lt;&gt;0),[7]PDI_Meritos!$R5,""),IF($A7="TOTAL",SUM(INDIRECT("K4:K"&amp;ROW()-1)),""))</f>
        <v>832</v>
      </c>
      <c r="L7" s="6">
        <f ca="1">IF(AND($A7&lt;&gt;"",$A7&lt;&gt;"TOTAL"),IF(AND([7]PDI_Meritos!$T5&lt;&gt;"",[7]PDI_Meritos!$T5&lt;&gt;0),[7]PDI_Meritos!$T5,""),IF($A7="TOTAL",SUM(INDIRECT("L4:L"&amp;ROW()-1)),""))</f>
        <v>1342</v>
      </c>
      <c r="M7" s="6">
        <f t="shared" ca="1" si="3"/>
        <v>2174</v>
      </c>
      <c r="N7" s="6">
        <f ca="1">IF(AND($A7&lt;&gt;"",$A7&lt;&gt;"TOTAL"),IF(AND([7]PDI_Meritos!$W5&lt;&gt;"",[7]PDI_Meritos!$W5&lt;&gt;0),[7]PDI_Meritos!$W5,""),IF($A7="TOTAL",SUM(INDIRECT("N4:N"&amp;ROW()-1)),""))</f>
        <v>838</v>
      </c>
      <c r="O7" s="6">
        <f ca="1">IF(AND($A7&lt;&gt;"",$A7&lt;&gt;"TOTAL"),IF(AND([7]PDI_Meritos!$Y5&lt;&gt;"",[7]PDI_Meritos!$Y5&lt;&gt;0),[7]PDI_Meritos!$Y5,""),IF($A7="TOTAL",SUM(INDIRECT("O4:O"&amp;ROW()-1)),""))</f>
        <v>1359</v>
      </c>
      <c r="P7" s="6">
        <f t="shared" ca="1" si="4"/>
        <v>2197</v>
      </c>
      <c r="Q7" s="6">
        <f ca="1">IF(AND($A7&lt;&gt;"",$A7&lt;&gt;"TOTAL"),IF(AND([7]PDI_Meritos!$AB5&lt;&gt;"",[7]PDI_Meritos!$AB5&lt;&gt;0),[7]PDI_Meritos!$AB5,""),IF($A7="TOTAL",SUM(INDIRECT("Q4:Q"&amp;ROW()-1)),""))</f>
        <v>908</v>
      </c>
      <c r="R7" s="6">
        <f ca="1">IF(AND($A7&lt;&gt;"",$A7&lt;&gt;"TOTAL"),IF(AND([7]PDI_Meritos!$AD5&lt;&gt;"",[7]PDI_Meritos!$AD5&lt;&gt;0),[7]PDI_Meritos!$AD5,""),IF($A7="TOTAL",SUM(INDIRECT("R4:R"&amp;ROW()-1)),""))</f>
        <v>1382</v>
      </c>
      <c r="S7" s="6">
        <f t="shared" ca="1" si="5"/>
        <v>2290</v>
      </c>
      <c r="T7" s="6">
        <f ca="1">IF(AND($A7&lt;&gt;"",$A7&lt;&gt;"TOTAL"),IF(AND([7]PDI_Meritos!$AG5&lt;&gt;"",[7]PDI_Meritos!$AG5&lt;&gt;0),[7]PDI_Meritos!$AG5,""),IF($A7="TOTAL",SUM(INDIRECT("T4:T"&amp;ROW()-1)),""))</f>
        <v>952</v>
      </c>
      <c r="U7" s="6">
        <f ca="1">IF(AND($A7&lt;&gt;"",$A7&lt;&gt;"TOTAL"),IF(AND([7]PDI_Meritos!$AI5&lt;&gt;"",[7]PDI_Meritos!$AI5&lt;&gt;0),[7]PDI_Meritos!$AI5,""),IF($A7="TOTAL",SUM(INDIRECT("U4:U"&amp;ROW()-1)),""))</f>
        <v>1361</v>
      </c>
      <c r="V7" s="6">
        <f t="shared" ca="1" si="6"/>
        <v>2313</v>
      </c>
      <c r="W7" s="6" t="str">
        <f ca="1">IF(AND($A7&lt;&gt;"",$A7&lt;&gt;"TOTAL"),IF(AND([7]PDI_Meritos!$AL5&lt;&gt;"",[7]PDI_Meritos!$AL5&lt;&gt;0),[7]PDI_Meritos!$AL5,""),IF($A7="TOTAL",SUM(INDIRECT("W4:W"&amp;ROW()-1)),""))</f>
        <v/>
      </c>
      <c r="X7" s="6" t="str">
        <f ca="1">IF(AND($A7&lt;&gt;"",$A7&lt;&gt;"TOTAL"),IF(AND([7]PDI_Meritos!$AN5&lt;&gt;"",[7]PDI_Meritos!$AN5&lt;&gt;0),[7]PDI_Meritos!$AN5,""),IF($A7="TOTAL",SUM(INDIRECT("X4:X"&amp;ROW()-1)),""))</f>
        <v/>
      </c>
      <c r="Y7" s="6">
        <f t="shared" ca="1" si="7"/>
        <v>0</v>
      </c>
      <c r="Z7" s="6" t="str">
        <f ca="1">IF(AND($A7&lt;&gt;"",$A7&lt;&gt;"TOTAL"),IF(AND([7]PDI_Meritos!$AQ5&lt;&gt;"",[7]PDI_Meritos!$AQ5&lt;&gt;0),[7]PDI_Meritos!$AQ5,""),IF($A7="TOTAL",SUM(INDIRECT("Z4:Z"&amp;ROW()-1)),""))</f>
        <v/>
      </c>
      <c r="AA7" s="6" t="str">
        <f ca="1">IF(AND($A7&lt;&gt;"",$A7&lt;&gt;"TOTAL"),IF(AND([7]PDI_Meritos!$AS5&lt;&gt;"",[7]PDI_Meritos!$AS5&lt;&gt;0),[7]PDI_Meritos!$AS5,""),IF($A7="TOTAL",SUM(INDIRECT("AA4:AA"&amp;ROW()-1)),""))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IF(AND($A7&lt;&gt;"",$A7&lt;&gt;"TOTAL"),IF(AND([7]PDI_Meritos!$AV5&lt;&gt;"",[7]PDI_Meritos!$AV5&lt;&gt;0),[7]PDI_Meritos!$AV5,""),IF($A7="TOTAL",SUM(INDIRECT("AC4:AC"&amp;ROW()-1)),""))</f>
        <v/>
      </c>
      <c r="AD7" s="6" t="str">
        <f ca="1">IF(AND($A7&lt;&gt;"",$A7&lt;&gt;"TOTAL"),IF(AND([7]PDI_Meritos!$AX5&lt;&gt;"",[7]PDI_Meritos!$AX5&lt;&gt;0),[7]PDI_Meritos!$AX5,""),IF($A7="TOTAL",SUM(INDIRECT("AD4:AD"&amp;ROW()-1)),""))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IF(AND($A7&lt;&gt;"",$A7&lt;&gt;"TOTAL"),IF(AND([7]PDI_Meritos!$BA5&lt;&gt;"",[7]PDI_Meritos!$BA5&lt;&gt;0),[7]PDI_Meritos!$BA5,""),IF($A7="TOTAL",SUM(INDIRECT("AF4:AF"&amp;ROW()-1)),""))</f>
        <v/>
      </c>
      <c r="AG7" s="6" t="str">
        <f ca="1">IF(AND($A7&lt;&gt;"",$A7&lt;&gt;"TOTAL"),IF(AND([7]PDI_Meritos!$BC5&lt;&gt;"",[7]PDI_Meritos!$BC5&lt;&gt;0),[7]PDI_Meritos!$BC5,""),IF($A7="TOTAL",SUM(INDIRECT("AG4:AG"&amp;ROW()-1)),""))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IF(AND($A7&lt;&gt;"",$A7&lt;&gt;"TOTAL"),IF(AND([7]PDI_Meritos!$BF5&lt;&gt;"",[7]PDI_Meritos!$BF5&lt;&gt;0),[7]PDI_Meritos!$BF5,""),IF($A7="TOTAL",SUM(INDIRECT("AI4:AI"&amp;ROW()-1)),""))</f>
        <v/>
      </c>
      <c r="AJ7" s="6" t="str">
        <f ca="1">IF(AND($A7&lt;&gt;"",$A7&lt;&gt;"TOTAL"),IF(AND([7]PDI_Meritos!$BH5&lt;&gt;"",[7]PDI_Meritos!$BH5&lt;&gt;0),[7]PDI_Meritos!$BH5,""),IF($A7="TOTAL",SUM(INDIRECT("AJ4:AJ"&amp;ROW()-1)),""))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IF(AND($A7&lt;&gt;"",$A7&lt;&gt;"TOTAL"),IF(AND([7]PDI_Meritos!$BK5&lt;&gt;"",[7]PDI_Meritos!$BK5&lt;&gt;0),[7]PDI_Meritos!$BK5,""),IF($A7="TOTAL",SUM(INDIRECT("AL4:AL"&amp;ROW()-1)),""))</f>
        <v/>
      </c>
      <c r="AM7" s="6" t="str">
        <f ca="1">IF(AND($A7&lt;&gt;"",$A7&lt;&gt;"TOTAL"),IF(AND([7]PDI_Meritos!$BM5&lt;&gt;"",[7]PDI_Meritos!$BM5&lt;&gt;0),[7]PDI_Meritos!$BM5,""),IF($A7="TOTAL",SUM(INDIRECT("AM4:AM"&amp;ROW()-1)),""))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IF(AND($A7&lt;&gt;"",$A7&lt;&gt;"TOTAL"),IF(AND([7]PDI_Meritos!$BP5&lt;&gt;"",[7]PDI_Meritos!$BP5&lt;&gt;0),[7]PDI_Meritos!$BP5,""),IF($A7="TOTAL",SUM(INDIRECT("AO4:AO"&amp;ROW()-1)),""))</f>
        <v/>
      </c>
      <c r="AP7" s="6" t="str">
        <f ca="1">IF(AND($A7&lt;&gt;"",$A7&lt;&gt;"TOTAL"),IF(AND([7]PDI_Meritos!$BR5&lt;&gt;"",[7]PDI_Meritos!$BR5&lt;&gt;0),[7]PDI_Meritos!$BR5,""),IF($A7="TOTAL",SUM(INDIRECT("AP4:AP"&amp;ROW()-1)),""))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IF(AND($A7&lt;&gt;"",$A7&lt;&gt;"TOTAL"),IF(AND([7]PDI_Meritos!$BU5&lt;&gt;"",[7]PDI_Meritos!$BU5&lt;&gt;0),[7]PDI_Meritos!$BU5,""),IF($A7="TOTAL",SUM(INDIRECT("AR4:AR"&amp;ROW()-1)),""))</f>
        <v/>
      </c>
      <c r="AS7" s="6" t="str">
        <f ca="1">IF(AND($A7&lt;&gt;"",$A7&lt;&gt;"TOTAL"),IF(AND([7]PDI_Meritos!$BW5&lt;&gt;"",[7]PDI_Meritos!$BW5&lt;&gt;0),[7]PDI_Meritos!$BW5,""),IF($A7="TOTAL",SUM(INDIRECT("AS4:AS"&amp;ROW()-1)),""))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IF(AND($A7&lt;&gt;"",$A7&lt;&gt;"TOTAL"),IF(AND([7]PDI_Meritos!$BZ5&lt;&gt;"",[7]PDI_Meritos!$BZ5&lt;&gt;0),[7]PDI_Meritos!$BZ5,""),IF($A7="TOTAL",SUM(INDIRECT("AU4:AU"&amp;ROW()-1)),""))</f>
        <v/>
      </c>
      <c r="AV7" s="6" t="str">
        <f ca="1">IF(AND($A7&lt;&gt;"",$A7&lt;&gt;"TOTAL"),IF(AND([7]PDI_Meritos!$CB5&lt;&gt;"",[7]PDI_Meritos!$CB5&lt;&gt;0),[7]PDI_Meritos!$CB5,""),IF($A7="TOTAL",SUM(INDIRECT("AV4:AV"&amp;ROW()-1)),""))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IF(AND($A7&lt;&gt;"",$A7&lt;&gt;"TOTAL"),IF(AND([7]PDI_Meritos!$CE5&lt;&gt;"",[7]PDI_Meritos!$CE5&lt;&gt;0),[7]PDI_Meritos!$CE5,""),IF($A7="TOTAL",SUM(INDIRECT("AX4:AX"&amp;ROW()-1)),""))</f>
        <v/>
      </c>
      <c r="AY7" s="6" t="str">
        <f ca="1">IF(AND($A7&lt;&gt;"",$A7&lt;&gt;"TOTAL"),IF(AND([7]PDI_Meritos!$CG5&lt;&gt;"",[7]PDI_Meritos!$CG5&lt;&gt;0),[7]PDI_Meritos!$CG5,""),IF($A7="TOTAL",SUM(INDIRECT("AY4:AY"&amp;ROW()-1)),""))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IF(AND($A7&lt;&gt;"",$A7&lt;&gt;"TOTAL"),IF(AND([7]PDI_Meritos!$CJ5&lt;&gt;"",[7]PDI_Meritos!$CJ5&lt;&gt;0),[7]PDI_Meritos!$CJ5,""),IF($A7="TOTAL",SUM(INDIRECT("BA4:BA"&amp;ROW()-1)),""))</f>
        <v/>
      </c>
      <c r="BB7" s="6" t="str">
        <f ca="1">IF(AND($A7&lt;&gt;"",$A7&lt;&gt;"TOTAL"),IF(AND([7]PDI_Meritos!$CL5&lt;&gt;"",[7]PDI_Meritos!$CL5&lt;&gt;0),[7]PDI_Meritos!$CL5,""),IF($A7="TOTAL",SUM(INDIRECT("BB4:BB"&amp;ROW()-1)),""))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IF(AND($A7&lt;&gt;"",$A7&lt;&gt;"TOTAL"),IF(AND([7]PDI_Meritos!$CO5&lt;&gt;"",[7]PDI_Meritos!$CO5&lt;&gt;0),[7]PDI_Meritos!$CO5,""),IF($A7="TOTAL",SUM(INDIRECT("BD4:BD"&amp;ROW()-1)),""))</f>
        <v/>
      </c>
      <c r="BE7" s="6" t="str">
        <f ca="1">IF(AND($A7&lt;&gt;"",$A7&lt;&gt;"TOTAL"),IF(AND([7]PDI_Meritos!$CQ5&lt;&gt;"",[7]PDI_Meritos!$CQ5&lt;&gt;0),[7]PDI_Meritos!$CQ5,""),IF($A7="TOTAL",SUM(INDIRECT("BE4:BE"&amp;ROW()-1)),""))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IF([7]PDI_Meritos!$B6&lt;&gt;"",[7]PDI_Meritos!$B6,IF(AND([7]PDI_Meritos!$B6="",[7]PDI_Meritos!$B7="",[7]PDI_Meritos!$B5=""),"","TOTAL"))</f>
        <v>TOTAL</v>
      </c>
      <c r="B8" s="6">
        <f ca="1">IF(AND($A8&lt;&gt;"",$A8&lt;&gt;"TOTAL"),IF(AND([7]PDI_Meritos!$C6&lt;&gt;"",[7]PDI_Meritos!$C6&lt;&gt;0),[7]PDI_Meritos!$C6,""),IF($A8="TOTAL",SUM(INDIRECT("B4:B"&amp;ROW()-1)),""))</f>
        <v>1369</v>
      </c>
      <c r="C8" s="6">
        <f ca="1">IF(AND($A8&lt;&gt;"",$A8&lt;&gt;"TOTAL"),IF(AND([7]PDI_Meritos!$E6&lt;&gt;"",[7]PDI_Meritos!$E6&lt;&gt;0),[7]PDI_Meritos!$E6,""),IF($A8="TOTAL",SUM(INDIRECT("C4:C"&amp;ROW()-1)),""))</f>
        <v>2101</v>
      </c>
      <c r="D8" s="6">
        <f t="shared" ca="1" si="0"/>
        <v>3470</v>
      </c>
      <c r="E8" s="6">
        <f ca="1">IF(AND($A8&lt;&gt;"",$A8&lt;&gt;"TOTAL"),IF(AND([7]PDI_Meritos!$H6&lt;&gt;"",[7]PDI_Meritos!$H6&lt;&gt;0),[7]PDI_Meritos!$H6,""),IF($A8="TOTAL",SUM(INDIRECT("E4:E"&amp;ROW()-1)),""))</f>
        <v>1393</v>
      </c>
      <c r="F8" s="6">
        <f ca="1">IF(AND($A8&lt;&gt;"",$A8&lt;&gt;"TOTAL"),IF(AND([7]PDI_Meritos!$J6&lt;&gt;"",[7]PDI_Meritos!$J6&lt;&gt;0),[7]PDI_Meritos!$J6,""),IF($A8="TOTAL",SUM(INDIRECT("F4:F"&amp;ROW()-1)),""))</f>
        <v>2142</v>
      </c>
      <c r="G8" s="6">
        <f t="shared" ca="1" si="1"/>
        <v>3535</v>
      </c>
      <c r="H8" s="6">
        <f ca="1">IF(AND($A8&lt;&gt;"",$A8&lt;&gt;"TOTAL"),IF(AND([7]PDI_Meritos!$M6&lt;&gt;"",[7]PDI_Meritos!$M6&lt;&gt;0),[7]PDI_Meritos!$M6,""),IF($A8="TOTAL",SUM(INDIRECT("H4:H"&amp;ROW()-1)),""))</f>
        <v>1381</v>
      </c>
      <c r="I8" s="6">
        <f ca="1">IF(AND($A8&lt;&gt;"",$A8&lt;&gt;"TOTAL"),IF(AND([7]PDI_Meritos!$O6&lt;&gt;"",[7]PDI_Meritos!$O6&lt;&gt;0),[7]PDI_Meritos!$O6,""),IF($A8="TOTAL",SUM(INDIRECT("I4:I"&amp;ROW()-1)),""))</f>
        <v>2240</v>
      </c>
      <c r="J8" s="6">
        <f t="shared" ca="1" si="2"/>
        <v>3621</v>
      </c>
      <c r="K8" s="6">
        <f ca="1">IF(AND($A8&lt;&gt;"",$A8&lt;&gt;"TOTAL"),IF(AND([7]PDI_Meritos!$R6&lt;&gt;"",[7]PDI_Meritos!$R6&lt;&gt;0),[7]PDI_Meritos!$R6,""),IF($A8="TOTAL",SUM(INDIRECT("K4:K"&amp;ROW()-1)),""))</f>
        <v>1382</v>
      </c>
      <c r="L8" s="6">
        <f ca="1">IF(AND($A8&lt;&gt;"",$A8&lt;&gt;"TOTAL"),IF(AND([7]PDI_Meritos!$T6&lt;&gt;"",[7]PDI_Meritos!$T6&lt;&gt;0),[7]PDI_Meritos!$T6,""),IF($A8="TOTAL",SUM(INDIRECT("L4:L"&amp;ROW()-1)),""))</f>
        <v>2252</v>
      </c>
      <c r="M8" s="6">
        <f t="shared" ca="1" si="3"/>
        <v>3634</v>
      </c>
      <c r="N8" s="6">
        <f ca="1">IF(AND($A8&lt;&gt;"",$A8&lt;&gt;"TOTAL"),IF(AND([7]PDI_Meritos!$W6&lt;&gt;"",[7]PDI_Meritos!$W6&lt;&gt;0),[7]PDI_Meritos!$W6,""),IF($A8="TOTAL",SUM(INDIRECT("N4:N"&amp;ROW()-1)),""))</f>
        <v>1378</v>
      </c>
      <c r="O8" s="6">
        <f ca="1">IF(AND($A8&lt;&gt;"",$A8&lt;&gt;"TOTAL"),IF(AND([7]PDI_Meritos!$Y6&lt;&gt;"",[7]PDI_Meritos!$Y6&lt;&gt;0),[7]PDI_Meritos!$Y6,""),IF($A8="TOTAL",SUM(INDIRECT("O4:O"&amp;ROW()-1)),""))</f>
        <v>2294</v>
      </c>
      <c r="P8" s="6">
        <f t="shared" ca="1" si="4"/>
        <v>3672</v>
      </c>
      <c r="Q8" s="6">
        <f ca="1">IF(AND($A8&lt;&gt;"",$A8&lt;&gt;"TOTAL"),IF(AND([7]PDI_Meritos!$AB6&lt;&gt;"",[7]PDI_Meritos!$AB6&lt;&gt;0),[7]PDI_Meritos!$AB6,""),IF($A8="TOTAL",SUM(INDIRECT("Q4:Q"&amp;ROW()-1)),""))</f>
        <v>1498</v>
      </c>
      <c r="R8" s="6">
        <f ca="1">IF(AND($A8&lt;&gt;"",$A8&lt;&gt;"TOTAL"),IF(AND([7]PDI_Meritos!$AD6&lt;&gt;"",[7]PDI_Meritos!$AD6&lt;&gt;0),[7]PDI_Meritos!$AD6,""),IF($A8="TOTAL",SUM(INDIRECT("R4:R"&amp;ROW()-1)),""))</f>
        <v>2335</v>
      </c>
      <c r="S8" s="6">
        <f t="shared" ca="1" si="5"/>
        <v>3833</v>
      </c>
      <c r="T8" s="6">
        <f ca="1">IF(AND($A8&lt;&gt;"",$A8&lt;&gt;"TOTAL"),IF(AND([7]PDI_Meritos!$AG6&lt;&gt;"",[7]PDI_Meritos!$AG6&lt;&gt;0),[7]PDI_Meritos!$AG6,""),IF($A8="TOTAL",SUM(INDIRECT("T4:T"&amp;ROW()-1)),""))</f>
        <v>1560</v>
      </c>
      <c r="U8" s="6">
        <f ca="1">IF(AND($A8&lt;&gt;"",$A8&lt;&gt;"TOTAL"),IF(AND([7]PDI_Meritos!$AI6&lt;&gt;"",[7]PDI_Meritos!$AI6&lt;&gt;0),[7]PDI_Meritos!$AI6,""),IF($A8="TOTAL",SUM(INDIRECT("U4:U"&amp;ROW()-1)),""))</f>
        <v>2298</v>
      </c>
      <c r="V8" s="6">
        <f t="shared" ca="1" si="6"/>
        <v>3858</v>
      </c>
      <c r="W8" s="6">
        <f ca="1">IF(AND($A8&lt;&gt;"",$A8&lt;&gt;"TOTAL"),IF(AND([7]PDI_Meritos!$AL6&lt;&gt;"",[7]PDI_Meritos!$AL6&lt;&gt;0),[7]PDI_Meritos!$AL6,""),IF($A8="TOTAL",SUM(INDIRECT("W4:W"&amp;ROW()-1)),""))</f>
        <v>0</v>
      </c>
      <c r="X8" s="6">
        <f ca="1">IF(AND($A8&lt;&gt;"",$A8&lt;&gt;"TOTAL"),IF(AND([7]PDI_Meritos!$AN6&lt;&gt;"",[7]PDI_Meritos!$AN6&lt;&gt;0),[7]PDI_Meritos!$AN6,""),IF($A8="TOTAL",SUM(INDIRECT("X4:X"&amp;ROW()-1)),""))</f>
        <v>0</v>
      </c>
      <c r="Y8" s="6">
        <f t="shared" ca="1" si="7"/>
        <v>0</v>
      </c>
      <c r="Z8" s="6">
        <f ca="1">IF(AND($A8&lt;&gt;"",$A8&lt;&gt;"TOTAL"),IF(AND([7]PDI_Meritos!$AQ6&lt;&gt;"",[7]PDI_Meritos!$AQ6&lt;&gt;0),[7]PDI_Meritos!$AQ6,""),IF($A8="TOTAL",SUM(INDIRECT("Z4:Z"&amp;ROW()-1)),""))</f>
        <v>0</v>
      </c>
      <c r="AA8" s="6">
        <f ca="1">IF(AND($A8&lt;&gt;"",$A8&lt;&gt;"TOTAL"),IF(AND([7]PDI_Meritos!$AS6&lt;&gt;"",[7]PDI_Meritos!$AS6&lt;&gt;0),[7]PDI_Meritos!$AS6,""),IF($A8="TOTAL",SUM(INDIRECT("AA4:AA"&amp;ROW()-1)),""))</f>
        <v>0</v>
      </c>
      <c r="AB8" s="6">
        <f t="shared" ca="1" si="8"/>
        <v>0</v>
      </c>
      <c r="AC8" s="6">
        <f ca="1">IF(AND($A8&lt;&gt;"",$A8&lt;&gt;"TOTAL"),IF(AND([7]PDI_Meritos!$AV6&lt;&gt;"",[7]PDI_Meritos!$AV6&lt;&gt;0),[7]PDI_Meritos!$AV6,""),IF($A8="TOTAL",SUM(INDIRECT("AC4:AC"&amp;ROW()-1)),""))</f>
        <v>0</v>
      </c>
      <c r="AD8" s="6">
        <f ca="1">IF(AND($A8&lt;&gt;"",$A8&lt;&gt;"TOTAL"),IF(AND([7]PDI_Meritos!$AX6&lt;&gt;"",[7]PDI_Meritos!$AX6&lt;&gt;0),[7]PDI_Meritos!$AX6,""),IF($A8="TOTAL",SUM(INDIRECT("AD4:AD"&amp;ROW()-1)),""))</f>
        <v>0</v>
      </c>
      <c r="AE8" s="6">
        <f t="shared" ca="1" si="9"/>
        <v>0</v>
      </c>
      <c r="AF8" s="6">
        <f ca="1">IF(AND($A8&lt;&gt;"",$A8&lt;&gt;"TOTAL"),IF(AND([7]PDI_Meritos!$BA6&lt;&gt;"",[7]PDI_Meritos!$BA6&lt;&gt;0),[7]PDI_Meritos!$BA6,""),IF($A8="TOTAL",SUM(INDIRECT("AF4:AF"&amp;ROW()-1)),""))</f>
        <v>0</v>
      </c>
      <c r="AG8" s="6">
        <f ca="1">IF(AND($A8&lt;&gt;"",$A8&lt;&gt;"TOTAL"),IF(AND([7]PDI_Meritos!$BC6&lt;&gt;"",[7]PDI_Meritos!$BC6&lt;&gt;0),[7]PDI_Meritos!$BC6,""),IF($A8="TOTAL",SUM(INDIRECT("AG4:AG"&amp;ROW()-1)),""))</f>
        <v>0</v>
      </c>
      <c r="AH8" s="6">
        <f t="shared" ca="1" si="10"/>
        <v>0</v>
      </c>
      <c r="AI8" s="6">
        <f ca="1">IF(AND($A8&lt;&gt;"",$A8&lt;&gt;"TOTAL"),IF(AND([7]PDI_Meritos!$BF6&lt;&gt;"",[7]PDI_Meritos!$BF6&lt;&gt;0),[7]PDI_Meritos!$BF6,""),IF($A8="TOTAL",SUM(INDIRECT("AI4:AI"&amp;ROW()-1)),""))</f>
        <v>0</v>
      </c>
      <c r="AJ8" s="6">
        <f ca="1">IF(AND($A8&lt;&gt;"",$A8&lt;&gt;"TOTAL"),IF(AND([7]PDI_Meritos!$BH6&lt;&gt;"",[7]PDI_Meritos!$BH6&lt;&gt;0),[7]PDI_Meritos!$BH6,""),IF($A8="TOTAL",SUM(INDIRECT("AJ4:AJ"&amp;ROW()-1)),""))</f>
        <v>0</v>
      </c>
      <c r="AK8" s="6">
        <f t="shared" ca="1" si="11"/>
        <v>0</v>
      </c>
      <c r="AL8" s="6">
        <f ca="1">IF(AND($A8&lt;&gt;"",$A8&lt;&gt;"TOTAL"),IF(AND([7]PDI_Meritos!$BK6&lt;&gt;"",[7]PDI_Meritos!$BK6&lt;&gt;0),[7]PDI_Meritos!$BK6,""),IF($A8="TOTAL",SUM(INDIRECT("AL4:AL"&amp;ROW()-1)),""))</f>
        <v>0</v>
      </c>
      <c r="AM8" s="6">
        <f ca="1">IF(AND($A8&lt;&gt;"",$A8&lt;&gt;"TOTAL"),IF(AND([7]PDI_Meritos!$BM6&lt;&gt;"",[7]PDI_Meritos!$BM6&lt;&gt;0),[7]PDI_Meritos!$BM6,""),IF($A8="TOTAL",SUM(INDIRECT("AM4:AM"&amp;ROW()-1)),""))</f>
        <v>0</v>
      </c>
      <c r="AN8" s="6">
        <f t="shared" ca="1" si="12"/>
        <v>0</v>
      </c>
      <c r="AO8" s="6">
        <f ca="1">IF(AND($A8&lt;&gt;"",$A8&lt;&gt;"TOTAL"),IF(AND([7]PDI_Meritos!$BP6&lt;&gt;"",[7]PDI_Meritos!$BP6&lt;&gt;0),[7]PDI_Meritos!$BP6,""),IF($A8="TOTAL",SUM(INDIRECT("AO4:AO"&amp;ROW()-1)),""))</f>
        <v>0</v>
      </c>
      <c r="AP8" s="6">
        <f ca="1">IF(AND($A8&lt;&gt;"",$A8&lt;&gt;"TOTAL"),IF(AND([7]PDI_Meritos!$BR6&lt;&gt;"",[7]PDI_Meritos!$BR6&lt;&gt;0),[7]PDI_Meritos!$BR6,""),IF($A8="TOTAL",SUM(INDIRECT("AP4:AP"&amp;ROW()-1)),""))</f>
        <v>0</v>
      </c>
      <c r="AQ8" s="6">
        <f t="shared" ca="1" si="13"/>
        <v>0</v>
      </c>
      <c r="AR8" s="6">
        <f ca="1">IF(AND($A8&lt;&gt;"",$A8&lt;&gt;"TOTAL"),IF(AND([7]PDI_Meritos!$BU6&lt;&gt;"",[7]PDI_Meritos!$BU6&lt;&gt;0),[7]PDI_Meritos!$BU6,""),IF($A8="TOTAL",SUM(INDIRECT("AR4:AR"&amp;ROW()-1)),""))</f>
        <v>0</v>
      </c>
      <c r="AS8" s="6">
        <f ca="1">IF(AND($A8&lt;&gt;"",$A8&lt;&gt;"TOTAL"),IF(AND([7]PDI_Meritos!$BW6&lt;&gt;"",[7]PDI_Meritos!$BW6&lt;&gt;0),[7]PDI_Meritos!$BW6,""),IF($A8="TOTAL",SUM(INDIRECT("AS4:AS"&amp;ROW()-1)),""))</f>
        <v>0</v>
      </c>
      <c r="AT8" s="6">
        <f t="shared" ca="1" si="14"/>
        <v>0</v>
      </c>
      <c r="AU8" s="6">
        <f ca="1">IF(AND($A8&lt;&gt;"",$A8&lt;&gt;"TOTAL"),IF(AND([7]PDI_Meritos!$BZ6&lt;&gt;"",[7]PDI_Meritos!$BZ6&lt;&gt;0),[7]PDI_Meritos!$BZ6,""),IF($A8="TOTAL",SUM(INDIRECT("AU4:AU"&amp;ROW()-1)),""))</f>
        <v>0</v>
      </c>
      <c r="AV8" s="6">
        <f ca="1">IF(AND($A8&lt;&gt;"",$A8&lt;&gt;"TOTAL"),IF(AND([7]PDI_Meritos!$CB6&lt;&gt;"",[7]PDI_Meritos!$CB6&lt;&gt;0),[7]PDI_Meritos!$CB6,""),IF($A8="TOTAL",SUM(INDIRECT("AV4:AV"&amp;ROW()-1)),""))</f>
        <v>0</v>
      </c>
      <c r="AW8" s="6">
        <f t="shared" ca="1" si="15"/>
        <v>0</v>
      </c>
      <c r="AX8" s="6">
        <f ca="1">IF(AND($A8&lt;&gt;"",$A8&lt;&gt;"TOTAL"),IF(AND([7]PDI_Meritos!$CE6&lt;&gt;"",[7]PDI_Meritos!$CE6&lt;&gt;0),[7]PDI_Meritos!$CE6,""),IF($A8="TOTAL",SUM(INDIRECT("AX4:AX"&amp;ROW()-1)),""))</f>
        <v>0</v>
      </c>
      <c r="AY8" s="6">
        <f ca="1">IF(AND($A8&lt;&gt;"",$A8&lt;&gt;"TOTAL"),IF(AND([7]PDI_Meritos!$CG6&lt;&gt;"",[7]PDI_Meritos!$CG6&lt;&gt;0),[7]PDI_Meritos!$CG6,""),IF($A8="TOTAL",SUM(INDIRECT("AY4:AY"&amp;ROW()-1)),""))</f>
        <v>0</v>
      </c>
      <c r="AZ8" s="6">
        <f t="shared" ca="1" si="16"/>
        <v>0</v>
      </c>
      <c r="BA8" s="6">
        <f ca="1">IF(AND($A8&lt;&gt;"",$A8&lt;&gt;"TOTAL"),IF(AND([7]PDI_Meritos!$CJ6&lt;&gt;"",[7]PDI_Meritos!$CJ6&lt;&gt;0),[7]PDI_Meritos!$CJ6,""),IF($A8="TOTAL",SUM(INDIRECT("BA4:BA"&amp;ROW()-1)),""))</f>
        <v>0</v>
      </c>
      <c r="BB8" s="6">
        <f ca="1">IF(AND($A8&lt;&gt;"",$A8&lt;&gt;"TOTAL"),IF(AND([7]PDI_Meritos!$CL6&lt;&gt;"",[7]PDI_Meritos!$CL6&lt;&gt;0),[7]PDI_Meritos!$CL6,""),IF($A8="TOTAL",SUM(INDIRECT("BB4:BB"&amp;ROW()-1)),""))</f>
        <v>0</v>
      </c>
      <c r="BC8" s="6">
        <f t="shared" ca="1" si="17"/>
        <v>0</v>
      </c>
      <c r="BD8" s="6">
        <f ca="1">IF(AND($A8&lt;&gt;"",$A8&lt;&gt;"TOTAL"),IF(AND([7]PDI_Meritos!$CO6&lt;&gt;"",[7]PDI_Meritos!$CO6&lt;&gt;0),[7]PDI_Meritos!$CO6,""),IF($A8="TOTAL",SUM(INDIRECT("BD4:BD"&amp;ROW()-1)),""))</f>
        <v>0</v>
      </c>
      <c r="BE8" s="6">
        <f ca="1">IF(AND($A8&lt;&gt;"",$A8&lt;&gt;"TOTAL"),IF(AND([7]PDI_Meritos!$CQ6&lt;&gt;"",[7]PDI_Meritos!$CQ6&lt;&gt;0),[7]PDI_Meritos!$CQ6,""),IF($A8="TOTAL",SUM(INDIRECT("BE4:BE"&amp;ROW()-1)),""))</f>
        <v>0</v>
      </c>
      <c r="BF8" s="6">
        <f t="shared" ca="1" si="18"/>
        <v>0</v>
      </c>
    </row>
    <row r="9" spans="1:58" x14ac:dyDescent="0.2">
      <c r="A9" s="19" t="str">
        <f>IF([7]PDI_Meritos!$B7&lt;&gt;"",[7]PDI_Meritos!$B7,IF(AND([7]PDI_Meritos!$B7="",[7]PDI_Meritos!$B8="",[7]PDI_Meritos!$B6=""),"","TOTAL"))</f>
        <v/>
      </c>
      <c r="B9" s="6" t="str">
        <f ca="1">IF(AND($A9&lt;&gt;"",$A9&lt;&gt;"TOTAL"),IF(AND([7]PDI_Meritos!$C7&lt;&gt;"",[7]PDI_Meritos!$C7&lt;&gt;0),[7]PDI_Meritos!$C7,""),IF($A9="TOTAL",SUM(INDIRECT("B4:B"&amp;ROW()-1)),""))</f>
        <v/>
      </c>
      <c r="C9" s="6" t="str">
        <f ca="1">IF(AND($A9&lt;&gt;"",$A9&lt;&gt;"TOTAL"),IF(AND([7]PDI_Meritos!$E7&lt;&gt;"",[7]PDI_Meritos!$E7&lt;&gt;0),[7]PDI_Meritos!$E7,""),IF($A9="TOTAL",SUM(INDIRECT("C4:C"&amp;ROW()-1)),""))</f>
        <v/>
      </c>
      <c r="D9" s="6" t="str">
        <f t="shared" ca="1" si="0"/>
        <v/>
      </c>
      <c r="E9" s="6" t="str">
        <f ca="1">IF(AND($A9&lt;&gt;"",$A9&lt;&gt;"TOTAL"),IF(AND([7]PDI_Meritos!$H7&lt;&gt;"",[7]PDI_Meritos!$H7&lt;&gt;0),[7]PDI_Meritos!$H7,""),IF($A9="TOTAL",SUM(INDIRECT("E4:E"&amp;ROW()-1)),""))</f>
        <v/>
      </c>
      <c r="F9" s="6" t="str">
        <f ca="1">IF(AND($A9&lt;&gt;"",$A9&lt;&gt;"TOTAL"),IF(AND([7]PDI_Meritos!$J7&lt;&gt;"",[7]PDI_Meritos!$J7&lt;&gt;0),[7]PDI_Meritos!$J7,""),IF($A9="TOTAL",SUM(INDIRECT("F4:F"&amp;ROW()-1)),""))</f>
        <v/>
      </c>
      <c r="G9" s="6" t="str">
        <f t="shared" ca="1" si="1"/>
        <v/>
      </c>
      <c r="H9" s="6" t="str">
        <f ca="1">IF(AND($A9&lt;&gt;"",$A9&lt;&gt;"TOTAL"),IF(AND([7]PDI_Meritos!$M7&lt;&gt;"",[7]PDI_Meritos!$M7&lt;&gt;0),[7]PDI_Meritos!$M7,""),IF($A9="TOTAL",SUM(INDIRECT("H4:H"&amp;ROW()-1)),""))</f>
        <v/>
      </c>
      <c r="I9" s="6" t="str">
        <f ca="1">IF(AND($A9&lt;&gt;"",$A9&lt;&gt;"TOTAL"),IF(AND([7]PDI_Meritos!$O7&lt;&gt;"",[7]PDI_Meritos!$O7&lt;&gt;0),[7]PDI_Meritos!$O7,""),IF($A9="TOTAL",SUM(INDIRECT("I4:I"&amp;ROW()-1)),""))</f>
        <v/>
      </c>
      <c r="J9" s="6" t="str">
        <f t="shared" ca="1" si="2"/>
        <v/>
      </c>
      <c r="K9" s="6" t="str">
        <f ca="1">IF(AND($A9&lt;&gt;"",$A9&lt;&gt;"TOTAL"),IF(AND([7]PDI_Meritos!$R7&lt;&gt;"",[7]PDI_Meritos!$R7&lt;&gt;0),[7]PDI_Meritos!$R7,""),IF($A9="TOTAL",SUM(INDIRECT("K4:K"&amp;ROW()-1)),""))</f>
        <v/>
      </c>
      <c r="L9" s="6" t="str">
        <f ca="1">IF(AND($A9&lt;&gt;"",$A9&lt;&gt;"TOTAL"),IF(AND([7]PDI_Meritos!$T7&lt;&gt;"",[7]PDI_Meritos!$T7&lt;&gt;0),[7]PDI_Meritos!$T7,""),IF($A9="TOTAL",SUM(INDIRECT("L4:L"&amp;ROW()-1)),""))</f>
        <v/>
      </c>
      <c r="M9" s="6" t="str">
        <f t="shared" ca="1" si="3"/>
        <v/>
      </c>
      <c r="N9" s="6" t="str">
        <f ca="1">IF(AND($A9&lt;&gt;"",$A9&lt;&gt;"TOTAL"),IF(AND([7]PDI_Meritos!$W7&lt;&gt;"",[7]PDI_Meritos!$W7&lt;&gt;0),[7]PDI_Meritos!$W7,""),IF($A9="TOTAL",SUM(INDIRECT("N4:N"&amp;ROW()-1)),""))</f>
        <v/>
      </c>
      <c r="O9" s="6" t="str">
        <f ca="1">IF(AND($A9&lt;&gt;"",$A9&lt;&gt;"TOTAL"),IF(AND([7]PDI_Meritos!$Y7&lt;&gt;"",[7]PDI_Meritos!$Y7&lt;&gt;0),[7]PDI_Meritos!$Y7,""),IF($A9="TOTAL",SUM(INDIRECT("O4:O"&amp;ROW()-1)),""))</f>
        <v/>
      </c>
      <c r="P9" s="6" t="str">
        <f t="shared" ca="1" si="4"/>
        <v/>
      </c>
      <c r="Q9" s="6" t="str">
        <f ca="1">IF(AND($A9&lt;&gt;"",$A9&lt;&gt;"TOTAL"),IF(AND([7]PDI_Meritos!$AB7&lt;&gt;"",[7]PDI_Meritos!$AB7&lt;&gt;0),[7]PDI_Meritos!$AB7,""),IF($A9="TOTAL",SUM(INDIRECT("Q4:Q"&amp;ROW()-1)),""))</f>
        <v/>
      </c>
      <c r="R9" s="6" t="str">
        <f ca="1">IF(AND($A9&lt;&gt;"",$A9&lt;&gt;"TOTAL"),IF(AND([7]PDI_Meritos!$AD7&lt;&gt;"",[7]PDI_Meritos!$AD7&lt;&gt;0),[7]PDI_Meritos!$AD7,""),IF($A9="TOTAL",SUM(INDIRECT("R4:R"&amp;ROW()-1)),""))</f>
        <v/>
      </c>
      <c r="S9" s="6" t="str">
        <f t="shared" ca="1" si="5"/>
        <v/>
      </c>
      <c r="T9" s="6" t="str">
        <f ca="1">IF(AND($A9&lt;&gt;"",$A9&lt;&gt;"TOTAL"),IF(AND([7]PDI_Meritos!$AG7&lt;&gt;"",[7]PDI_Meritos!$AG7&lt;&gt;0),[7]PDI_Meritos!$AG7,""),IF($A9="TOTAL",SUM(INDIRECT("T4:T"&amp;ROW()-1)),""))</f>
        <v/>
      </c>
      <c r="U9" s="6" t="str">
        <f ca="1">IF(AND($A9&lt;&gt;"",$A9&lt;&gt;"TOTAL"),IF(AND([7]PDI_Meritos!$AI7&lt;&gt;"",[7]PDI_Meritos!$AI7&lt;&gt;0),[7]PDI_Meritos!$AI7,""),IF($A9="TOTAL",SUM(INDIRECT("U4:U"&amp;ROW()-1)),""))</f>
        <v/>
      </c>
      <c r="V9" s="6" t="str">
        <f t="shared" ca="1" si="6"/>
        <v/>
      </c>
      <c r="W9" s="6" t="str">
        <f ca="1">IF(AND($A9&lt;&gt;"",$A9&lt;&gt;"TOTAL"),IF(AND([7]PDI_Meritos!$AL7&lt;&gt;"",[7]PDI_Meritos!$AL7&lt;&gt;0),[7]PDI_Meritos!$AL7,""),IF($A9="TOTAL",SUM(INDIRECT("W4:W"&amp;ROW()-1)),""))</f>
        <v/>
      </c>
      <c r="X9" s="6" t="str">
        <f ca="1">IF(AND($A9&lt;&gt;"",$A9&lt;&gt;"TOTAL"),IF(AND([7]PDI_Meritos!$AN7&lt;&gt;"",[7]PDI_Meritos!$AN7&lt;&gt;0),[7]PDI_Meritos!$AN7,""),IF($A9="TOTAL",SUM(INDIRECT("X4:X"&amp;ROW()-1)),""))</f>
        <v/>
      </c>
      <c r="Y9" s="6" t="str">
        <f t="shared" ca="1" si="7"/>
        <v/>
      </c>
      <c r="Z9" s="6" t="str">
        <f ca="1">IF(AND($A9&lt;&gt;"",$A9&lt;&gt;"TOTAL"),IF(AND([7]PDI_Meritos!$AQ7&lt;&gt;"",[7]PDI_Meritos!$AQ7&lt;&gt;0),[7]PDI_Meritos!$AQ7,""),IF($A9="TOTAL",SUM(INDIRECT("Z4:Z"&amp;ROW()-1)),""))</f>
        <v/>
      </c>
      <c r="AA9" s="6" t="str">
        <f ca="1">IF(AND($A9&lt;&gt;"",$A9&lt;&gt;"TOTAL"),IF(AND([7]PDI_Meritos!$AS7&lt;&gt;"",[7]PDI_Meritos!$AS7&lt;&gt;0),[7]PDI_Meritos!$AS7,""),IF($A9="TOTAL",SUM(INDIRECT("AA4:AA"&amp;ROW()-1)),""))</f>
        <v/>
      </c>
      <c r="AB9" s="6" t="str">
        <f t="shared" ca="1" si="8"/>
        <v/>
      </c>
      <c r="AC9" s="6" t="str">
        <f ca="1">IF(AND($A9&lt;&gt;"",$A9&lt;&gt;"TOTAL"),IF(AND([7]PDI_Meritos!$AV7&lt;&gt;"",[7]PDI_Meritos!$AV7&lt;&gt;0),[7]PDI_Meritos!$AV7,""),IF($A9="TOTAL",SUM(INDIRECT("AC4:AC"&amp;ROW()-1)),""))</f>
        <v/>
      </c>
      <c r="AD9" s="6" t="str">
        <f ca="1">IF(AND($A9&lt;&gt;"",$A9&lt;&gt;"TOTAL"),IF(AND([7]PDI_Meritos!$AX7&lt;&gt;"",[7]PDI_Meritos!$AX7&lt;&gt;0),[7]PDI_Meritos!$AX7,""),IF($A9="TOTAL",SUM(INDIRECT("AD4:AD"&amp;ROW()-1)),""))</f>
        <v/>
      </c>
      <c r="AE9" s="6" t="str">
        <f t="shared" ca="1" si="9"/>
        <v/>
      </c>
      <c r="AF9" s="6" t="str">
        <f ca="1">IF(AND($A9&lt;&gt;"",$A9&lt;&gt;"TOTAL"),IF(AND([7]PDI_Meritos!$BA7&lt;&gt;"",[7]PDI_Meritos!$BA7&lt;&gt;0),[7]PDI_Meritos!$BA7,""),IF($A9="TOTAL",SUM(INDIRECT("AF4:AF"&amp;ROW()-1)),""))</f>
        <v/>
      </c>
      <c r="AG9" s="6" t="str">
        <f ca="1">IF(AND($A9&lt;&gt;"",$A9&lt;&gt;"TOTAL"),IF(AND([7]PDI_Meritos!$BC7&lt;&gt;"",[7]PDI_Meritos!$BC7&lt;&gt;0),[7]PDI_Meritos!$BC7,""),IF($A9="TOTAL",SUM(INDIRECT("AG4:AG"&amp;ROW()-1)),""))</f>
        <v/>
      </c>
      <c r="AH9" s="6" t="str">
        <f t="shared" ca="1" si="10"/>
        <v/>
      </c>
      <c r="AI9" s="6" t="str">
        <f ca="1">IF(AND($A9&lt;&gt;"",$A9&lt;&gt;"TOTAL"),IF(AND([7]PDI_Meritos!$BF7&lt;&gt;"",[7]PDI_Meritos!$BF7&lt;&gt;0),[7]PDI_Meritos!$BF7,""),IF($A9="TOTAL",SUM(INDIRECT("AI4:AI"&amp;ROW()-1)),""))</f>
        <v/>
      </c>
      <c r="AJ9" s="6" t="str">
        <f ca="1">IF(AND($A9&lt;&gt;"",$A9&lt;&gt;"TOTAL"),IF(AND([7]PDI_Meritos!$BH7&lt;&gt;"",[7]PDI_Meritos!$BH7&lt;&gt;0),[7]PDI_Meritos!$BH7,""),IF($A9="TOTAL",SUM(INDIRECT("AJ4:AJ"&amp;ROW()-1)),""))</f>
        <v/>
      </c>
      <c r="AK9" s="6" t="str">
        <f t="shared" ca="1" si="11"/>
        <v/>
      </c>
      <c r="AL9" s="6" t="str">
        <f ca="1">IF(AND($A9&lt;&gt;"",$A9&lt;&gt;"TOTAL"),IF(AND([7]PDI_Meritos!$BK7&lt;&gt;"",[7]PDI_Meritos!$BK7&lt;&gt;0),[7]PDI_Meritos!$BK7,""),IF($A9="TOTAL",SUM(INDIRECT("AL4:AL"&amp;ROW()-1)),""))</f>
        <v/>
      </c>
      <c r="AM9" s="6" t="str">
        <f ca="1">IF(AND($A9&lt;&gt;"",$A9&lt;&gt;"TOTAL"),IF(AND([7]PDI_Meritos!$BM7&lt;&gt;"",[7]PDI_Meritos!$BM7&lt;&gt;0),[7]PDI_Meritos!$BM7,""),IF($A9="TOTAL",SUM(INDIRECT("AM4:AM"&amp;ROW()-1)),""))</f>
        <v/>
      </c>
      <c r="AN9" s="6" t="str">
        <f t="shared" ca="1" si="12"/>
        <v/>
      </c>
      <c r="AO9" s="6" t="str">
        <f ca="1">IF(AND($A9&lt;&gt;"",$A9&lt;&gt;"TOTAL"),IF(AND([7]PDI_Meritos!$BP7&lt;&gt;"",[7]PDI_Meritos!$BP7&lt;&gt;0),[7]PDI_Meritos!$BP7,""),IF($A9="TOTAL",SUM(INDIRECT("AO4:AO"&amp;ROW()-1)),""))</f>
        <v/>
      </c>
      <c r="AP9" s="6" t="str">
        <f ca="1">IF(AND($A9&lt;&gt;"",$A9&lt;&gt;"TOTAL"),IF(AND([7]PDI_Meritos!$BR7&lt;&gt;"",[7]PDI_Meritos!$BR7&lt;&gt;0),[7]PDI_Meritos!$BR7,""),IF($A9="TOTAL",SUM(INDIRECT("AP4:AP"&amp;ROW()-1)),""))</f>
        <v/>
      </c>
      <c r="AQ9" s="6" t="str">
        <f t="shared" ca="1" si="13"/>
        <v/>
      </c>
      <c r="AR9" s="6" t="str">
        <f ca="1">IF(AND($A9&lt;&gt;"",$A9&lt;&gt;"TOTAL"),IF(AND([7]PDI_Meritos!$BU7&lt;&gt;"",[7]PDI_Meritos!$BU7&lt;&gt;0),[7]PDI_Meritos!$BU7,""),IF($A9="TOTAL",SUM(INDIRECT("AR4:AR"&amp;ROW()-1)),""))</f>
        <v/>
      </c>
      <c r="AS9" s="6" t="str">
        <f ca="1">IF(AND($A9&lt;&gt;"",$A9&lt;&gt;"TOTAL"),IF(AND([7]PDI_Meritos!$BW7&lt;&gt;"",[7]PDI_Meritos!$BW7&lt;&gt;0),[7]PDI_Meritos!$BW7,""),IF($A9="TOTAL",SUM(INDIRECT("AS4:AS"&amp;ROW()-1)),""))</f>
        <v/>
      </c>
      <c r="AT9" s="6" t="str">
        <f t="shared" ca="1" si="14"/>
        <v/>
      </c>
      <c r="AU9" s="6" t="str">
        <f ca="1">IF(AND($A9&lt;&gt;"",$A9&lt;&gt;"TOTAL"),IF(AND([7]PDI_Meritos!$BZ7&lt;&gt;"",[7]PDI_Meritos!$BZ7&lt;&gt;0),[7]PDI_Meritos!$BZ7,""),IF($A9="TOTAL",SUM(INDIRECT("AU4:AU"&amp;ROW()-1)),""))</f>
        <v/>
      </c>
      <c r="AV9" s="6" t="str">
        <f ca="1">IF(AND($A9&lt;&gt;"",$A9&lt;&gt;"TOTAL"),IF(AND([7]PDI_Meritos!$CB7&lt;&gt;"",[7]PDI_Meritos!$CB7&lt;&gt;0),[7]PDI_Meritos!$CB7,""),IF($A9="TOTAL",SUM(INDIRECT("AV4:AV"&amp;ROW()-1)),""))</f>
        <v/>
      </c>
      <c r="AW9" s="6" t="str">
        <f t="shared" ca="1" si="15"/>
        <v/>
      </c>
      <c r="AX9" s="6" t="str">
        <f ca="1">IF(AND($A9&lt;&gt;"",$A9&lt;&gt;"TOTAL"),IF(AND([7]PDI_Meritos!$CE7&lt;&gt;"",[7]PDI_Meritos!$CE7&lt;&gt;0),[7]PDI_Meritos!$CE7,""),IF($A9="TOTAL",SUM(INDIRECT("AX4:AX"&amp;ROW()-1)),""))</f>
        <v/>
      </c>
      <c r="AY9" s="6" t="str">
        <f ca="1">IF(AND($A9&lt;&gt;"",$A9&lt;&gt;"TOTAL"),IF(AND([7]PDI_Meritos!$CG7&lt;&gt;"",[7]PDI_Meritos!$CG7&lt;&gt;0),[7]PDI_Meritos!$CG7,""),IF($A9="TOTAL",SUM(INDIRECT("AY4:AY"&amp;ROW()-1)),""))</f>
        <v/>
      </c>
      <c r="AZ9" s="6" t="str">
        <f t="shared" ca="1" si="16"/>
        <v/>
      </c>
      <c r="BA9" s="6" t="str">
        <f ca="1">IF(AND($A9&lt;&gt;"",$A9&lt;&gt;"TOTAL"),IF(AND([7]PDI_Meritos!$CJ7&lt;&gt;"",[7]PDI_Meritos!$CJ7&lt;&gt;0),[7]PDI_Meritos!$CJ7,""),IF($A9="TOTAL",SUM(INDIRECT("BA4:BA"&amp;ROW()-1)),""))</f>
        <v/>
      </c>
      <c r="BB9" s="6" t="str">
        <f ca="1">IF(AND($A9&lt;&gt;"",$A9&lt;&gt;"TOTAL"),IF(AND([7]PDI_Meritos!$CL7&lt;&gt;"",[7]PDI_Meritos!$CL7&lt;&gt;0),[7]PDI_Meritos!$CL7,""),IF($A9="TOTAL",SUM(INDIRECT("BB4:BB"&amp;ROW()-1)),""))</f>
        <v/>
      </c>
      <c r="BC9" s="6" t="str">
        <f t="shared" ca="1" si="17"/>
        <v/>
      </c>
      <c r="BD9" s="6" t="str">
        <f ca="1">IF(AND($A9&lt;&gt;"",$A9&lt;&gt;"TOTAL"),IF(AND([7]PDI_Meritos!$CO7&lt;&gt;"",[7]PDI_Meritos!$CO7&lt;&gt;0),[7]PDI_Meritos!$CO7,""),IF($A9="TOTAL",SUM(INDIRECT("BD4:BD"&amp;ROW()-1)),""))</f>
        <v/>
      </c>
      <c r="BE9" s="6" t="str">
        <f ca="1">IF(AND($A9&lt;&gt;"",$A9&lt;&gt;"TOTAL"),IF(AND([7]PDI_Meritos!$CQ7&lt;&gt;"",[7]PDI_Meritos!$CQ7&lt;&gt;0),[7]PDI_Meritos!$CQ7,""),IF($A9="TOTAL",SUM(INDIRECT("BE4:BE"&amp;ROW()-1)),""))</f>
        <v/>
      </c>
      <c r="BF9" s="6" t="str">
        <f t="shared" ca="1" si="18"/>
        <v/>
      </c>
    </row>
    <row r="10" spans="1:58" x14ac:dyDescent="0.2">
      <c r="A10" s="19" t="str">
        <f>IF([7]PDI_Meritos!$B8&lt;&gt;"",[7]PDI_Meritos!$B8,IF(AND([7]PDI_Meritos!$B8="",[7]PDI_Meritos!$B9="",[7]PDI_Meritos!$B7=""),"","TOTAL"))</f>
        <v/>
      </c>
      <c r="B10" s="6" t="str">
        <f ca="1">IF(AND($A10&lt;&gt;"",$A10&lt;&gt;"TOTAL"),IF(AND([7]PDI_Meritos!$C8&lt;&gt;"",[7]PDI_Meritos!$C8&lt;&gt;0),[7]PDI_Meritos!$C8,""),IF($A10="TOTAL",SUM(INDIRECT("B4:B"&amp;ROW()-1)),""))</f>
        <v/>
      </c>
      <c r="C10" s="6" t="str">
        <f ca="1">IF(AND($A10&lt;&gt;"",$A10&lt;&gt;"TOTAL"),IF(AND([7]PDI_Meritos!$E8&lt;&gt;"",[7]PDI_Meritos!$E8&lt;&gt;0),[7]PDI_Meritos!$E8,""),IF($A10="TOTAL",SUM(INDIRECT("C4:C"&amp;ROW()-1)),""))</f>
        <v/>
      </c>
      <c r="D10" s="6" t="str">
        <f t="shared" ca="1" si="0"/>
        <v/>
      </c>
      <c r="E10" s="6" t="str">
        <f ca="1">IF(AND($A10&lt;&gt;"",$A10&lt;&gt;"TOTAL"),IF(AND([7]PDI_Meritos!$H8&lt;&gt;"",[7]PDI_Meritos!$H8&lt;&gt;0),[7]PDI_Meritos!$H8,""),IF($A10="TOTAL",SUM(INDIRECT("E4:E"&amp;ROW()-1)),""))</f>
        <v/>
      </c>
      <c r="F10" s="6" t="str">
        <f ca="1">IF(AND($A10&lt;&gt;"",$A10&lt;&gt;"TOTAL"),IF(AND([7]PDI_Meritos!$J8&lt;&gt;"",[7]PDI_Meritos!$J8&lt;&gt;0),[7]PDI_Meritos!$J8,""),IF($A10="TOTAL",SUM(INDIRECT("F4:F"&amp;ROW()-1)),""))</f>
        <v/>
      </c>
      <c r="G10" s="6" t="str">
        <f t="shared" ca="1" si="1"/>
        <v/>
      </c>
      <c r="H10" s="6" t="str">
        <f ca="1">IF(AND($A10&lt;&gt;"",$A10&lt;&gt;"TOTAL"),IF(AND([7]PDI_Meritos!$M8&lt;&gt;"",[7]PDI_Meritos!$M8&lt;&gt;0),[7]PDI_Meritos!$M8,""),IF($A10="TOTAL",SUM(INDIRECT("H4:H"&amp;ROW()-1)),""))</f>
        <v/>
      </c>
      <c r="I10" s="6" t="str">
        <f ca="1">IF(AND($A10&lt;&gt;"",$A10&lt;&gt;"TOTAL"),IF(AND([7]PDI_Meritos!$O8&lt;&gt;"",[7]PDI_Meritos!$O8&lt;&gt;0),[7]PDI_Meritos!$O8,""),IF($A10="TOTAL",SUM(INDIRECT("I4:I"&amp;ROW()-1)),""))</f>
        <v/>
      </c>
      <c r="J10" s="6" t="str">
        <f t="shared" ca="1" si="2"/>
        <v/>
      </c>
      <c r="K10" s="6" t="str">
        <f ca="1">IF(AND($A10&lt;&gt;"",$A10&lt;&gt;"TOTAL"),IF(AND([7]PDI_Meritos!$R8&lt;&gt;"",[7]PDI_Meritos!$R8&lt;&gt;0),[7]PDI_Meritos!$R8,""),IF($A10="TOTAL",SUM(INDIRECT("K4:K"&amp;ROW()-1)),""))</f>
        <v/>
      </c>
      <c r="L10" s="6" t="str">
        <f ca="1">IF(AND($A10&lt;&gt;"",$A10&lt;&gt;"TOTAL"),IF(AND([7]PDI_Meritos!$T8&lt;&gt;"",[7]PDI_Meritos!$T8&lt;&gt;0),[7]PDI_Meritos!$T8,""),IF($A10="TOTAL",SUM(INDIRECT("L4:L"&amp;ROW()-1)),""))</f>
        <v/>
      </c>
      <c r="M10" s="6" t="str">
        <f t="shared" ca="1" si="3"/>
        <v/>
      </c>
      <c r="N10" s="6" t="str">
        <f ca="1">IF(AND($A10&lt;&gt;"",$A10&lt;&gt;"TOTAL"),IF(AND([7]PDI_Meritos!$W8&lt;&gt;"",[7]PDI_Meritos!$W8&lt;&gt;0),[7]PDI_Meritos!$W8,""),IF($A10="TOTAL",SUM(INDIRECT("N4:N"&amp;ROW()-1)),""))</f>
        <v/>
      </c>
      <c r="O10" s="6" t="str">
        <f ca="1">IF(AND($A10&lt;&gt;"",$A10&lt;&gt;"TOTAL"),IF(AND([7]PDI_Meritos!$Y8&lt;&gt;"",[7]PDI_Meritos!$Y8&lt;&gt;0),[7]PDI_Meritos!$Y8,""),IF($A10="TOTAL",SUM(INDIRECT("O4:O"&amp;ROW()-1)),""))</f>
        <v/>
      </c>
      <c r="P10" s="6" t="str">
        <f t="shared" ca="1" si="4"/>
        <v/>
      </c>
      <c r="Q10" s="6" t="str">
        <f ca="1">IF(AND($A10&lt;&gt;"",$A10&lt;&gt;"TOTAL"),IF(AND([7]PDI_Meritos!$AB8&lt;&gt;"",[7]PDI_Meritos!$AB8&lt;&gt;0),[7]PDI_Meritos!$AB8,""),IF($A10="TOTAL",SUM(INDIRECT("Q4:Q"&amp;ROW()-1)),""))</f>
        <v/>
      </c>
      <c r="R10" s="6" t="str">
        <f ca="1">IF(AND($A10&lt;&gt;"",$A10&lt;&gt;"TOTAL"),IF(AND([7]PDI_Meritos!$AD8&lt;&gt;"",[7]PDI_Meritos!$AD8&lt;&gt;0),[7]PDI_Meritos!$AD8,""),IF($A10="TOTAL",SUM(INDIRECT("R4:R"&amp;ROW()-1)),""))</f>
        <v/>
      </c>
      <c r="S10" s="6" t="str">
        <f t="shared" ca="1" si="5"/>
        <v/>
      </c>
      <c r="T10" s="6" t="str">
        <f ca="1">IF(AND($A10&lt;&gt;"",$A10&lt;&gt;"TOTAL"),IF(AND([7]PDI_Meritos!$AG8&lt;&gt;"",[7]PDI_Meritos!$AG8&lt;&gt;0),[7]PDI_Meritos!$AG8,""),IF($A10="TOTAL",SUM(INDIRECT("T4:T"&amp;ROW()-1)),""))</f>
        <v/>
      </c>
      <c r="U10" s="6" t="str">
        <f ca="1">IF(AND($A10&lt;&gt;"",$A10&lt;&gt;"TOTAL"),IF(AND([7]PDI_Meritos!$AI8&lt;&gt;"",[7]PDI_Meritos!$AI8&lt;&gt;0),[7]PDI_Meritos!$AI8,""),IF($A10="TOTAL",SUM(INDIRECT("U4:U"&amp;ROW()-1)),""))</f>
        <v/>
      </c>
      <c r="V10" s="6" t="str">
        <f t="shared" ca="1" si="6"/>
        <v/>
      </c>
      <c r="W10" s="6" t="str">
        <f ca="1">IF(AND($A10&lt;&gt;"",$A10&lt;&gt;"TOTAL"),IF(AND([7]PDI_Meritos!$AL8&lt;&gt;"",[7]PDI_Meritos!$AL8&lt;&gt;0),[7]PDI_Meritos!$AL8,""),IF($A10="TOTAL",SUM(INDIRECT("W4:W"&amp;ROW()-1)),""))</f>
        <v/>
      </c>
      <c r="X10" s="6" t="str">
        <f ca="1">IF(AND($A10&lt;&gt;"",$A10&lt;&gt;"TOTAL"),IF(AND([7]PDI_Meritos!$AN8&lt;&gt;"",[7]PDI_Meritos!$AN8&lt;&gt;0),[7]PDI_Meritos!$AN8,""),IF($A10="TOTAL",SUM(INDIRECT("X4:X"&amp;ROW()-1)),""))</f>
        <v/>
      </c>
      <c r="Y10" s="6" t="str">
        <f t="shared" ca="1" si="7"/>
        <v/>
      </c>
      <c r="Z10" s="6" t="str">
        <f ca="1">IF(AND($A10&lt;&gt;"",$A10&lt;&gt;"TOTAL"),IF(AND([7]PDI_Meritos!$AQ8&lt;&gt;"",[7]PDI_Meritos!$AQ8&lt;&gt;0),[7]PDI_Meritos!$AQ8,""),IF($A10="TOTAL",SUM(INDIRECT("Z4:Z"&amp;ROW()-1)),""))</f>
        <v/>
      </c>
      <c r="AA10" s="6" t="str">
        <f ca="1">IF(AND($A10&lt;&gt;"",$A10&lt;&gt;"TOTAL"),IF(AND([7]PDI_Meritos!$AS8&lt;&gt;"",[7]PDI_Meritos!$AS8&lt;&gt;0),[7]PDI_Meritos!$AS8,""),IF($A10="TOTAL",SUM(INDIRECT("AA4:AA"&amp;ROW()-1)),""))</f>
        <v/>
      </c>
      <c r="AB10" s="6" t="str">
        <f t="shared" ca="1" si="8"/>
        <v/>
      </c>
      <c r="AC10" s="6" t="str">
        <f ca="1">IF(AND($A10&lt;&gt;"",$A10&lt;&gt;"TOTAL"),IF(AND([7]PDI_Meritos!$AV8&lt;&gt;"",[7]PDI_Meritos!$AV8&lt;&gt;0),[7]PDI_Meritos!$AV8,""),IF($A10="TOTAL",SUM(INDIRECT("AC4:AC"&amp;ROW()-1)),""))</f>
        <v/>
      </c>
      <c r="AD10" s="6" t="str">
        <f ca="1">IF(AND($A10&lt;&gt;"",$A10&lt;&gt;"TOTAL"),IF(AND([7]PDI_Meritos!$AX8&lt;&gt;"",[7]PDI_Meritos!$AX8&lt;&gt;0),[7]PDI_Meritos!$AX8,""),IF($A10="TOTAL",SUM(INDIRECT("AD4:AD"&amp;ROW()-1)),""))</f>
        <v/>
      </c>
      <c r="AE10" s="6" t="str">
        <f t="shared" ca="1" si="9"/>
        <v/>
      </c>
      <c r="AF10" s="6" t="str">
        <f ca="1">IF(AND($A10&lt;&gt;"",$A10&lt;&gt;"TOTAL"),IF(AND([7]PDI_Meritos!$BA8&lt;&gt;"",[7]PDI_Meritos!$BA8&lt;&gt;0),[7]PDI_Meritos!$BA8,""),IF($A10="TOTAL",SUM(INDIRECT("AF4:AF"&amp;ROW()-1)),""))</f>
        <v/>
      </c>
      <c r="AG10" s="6" t="str">
        <f ca="1">IF(AND($A10&lt;&gt;"",$A10&lt;&gt;"TOTAL"),IF(AND([7]PDI_Meritos!$BC8&lt;&gt;"",[7]PDI_Meritos!$BC8&lt;&gt;0),[7]PDI_Meritos!$BC8,""),IF($A10="TOTAL",SUM(INDIRECT("AG4:AG"&amp;ROW()-1)),""))</f>
        <v/>
      </c>
      <c r="AH10" s="6" t="str">
        <f t="shared" ca="1" si="10"/>
        <v/>
      </c>
      <c r="AI10" s="6" t="str">
        <f ca="1">IF(AND($A10&lt;&gt;"",$A10&lt;&gt;"TOTAL"),IF(AND([7]PDI_Meritos!$BF8&lt;&gt;"",[7]PDI_Meritos!$BF8&lt;&gt;0),[7]PDI_Meritos!$BF8,""),IF($A10="TOTAL",SUM(INDIRECT("AI4:AI"&amp;ROW()-1)),""))</f>
        <v/>
      </c>
      <c r="AJ10" s="6" t="str">
        <f ca="1">IF(AND($A10&lt;&gt;"",$A10&lt;&gt;"TOTAL"),IF(AND([7]PDI_Meritos!$BH8&lt;&gt;"",[7]PDI_Meritos!$BH8&lt;&gt;0),[7]PDI_Meritos!$BH8,""),IF($A10="TOTAL",SUM(INDIRECT("AJ4:AJ"&amp;ROW()-1)),""))</f>
        <v/>
      </c>
      <c r="AK10" s="6" t="str">
        <f t="shared" ca="1" si="11"/>
        <v/>
      </c>
      <c r="AL10" s="6" t="str">
        <f ca="1">IF(AND($A10&lt;&gt;"",$A10&lt;&gt;"TOTAL"),IF(AND([7]PDI_Meritos!$BK8&lt;&gt;"",[7]PDI_Meritos!$BK8&lt;&gt;0),[7]PDI_Meritos!$BK8,""),IF($A10="TOTAL",SUM(INDIRECT("AL4:AL"&amp;ROW()-1)),""))</f>
        <v/>
      </c>
      <c r="AM10" s="6" t="str">
        <f ca="1">IF(AND($A10&lt;&gt;"",$A10&lt;&gt;"TOTAL"),IF(AND([7]PDI_Meritos!$BM8&lt;&gt;"",[7]PDI_Meritos!$BM8&lt;&gt;0),[7]PDI_Meritos!$BM8,""),IF($A10="TOTAL",SUM(INDIRECT("AM4:AM"&amp;ROW()-1)),""))</f>
        <v/>
      </c>
      <c r="AN10" s="6" t="str">
        <f t="shared" ca="1" si="12"/>
        <v/>
      </c>
      <c r="AO10" s="6" t="str">
        <f ca="1">IF(AND($A10&lt;&gt;"",$A10&lt;&gt;"TOTAL"),IF(AND([7]PDI_Meritos!$BP8&lt;&gt;"",[7]PDI_Meritos!$BP8&lt;&gt;0),[7]PDI_Meritos!$BP8,""),IF($A10="TOTAL",SUM(INDIRECT("AO4:AO"&amp;ROW()-1)),""))</f>
        <v/>
      </c>
      <c r="AP10" s="6" t="str">
        <f ca="1">IF(AND($A10&lt;&gt;"",$A10&lt;&gt;"TOTAL"),IF(AND([7]PDI_Meritos!$BR8&lt;&gt;"",[7]PDI_Meritos!$BR8&lt;&gt;0),[7]PDI_Meritos!$BR8,""),IF($A10="TOTAL",SUM(INDIRECT("AP4:AP"&amp;ROW()-1)),""))</f>
        <v/>
      </c>
      <c r="AQ10" s="6" t="str">
        <f t="shared" ca="1" si="13"/>
        <v/>
      </c>
      <c r="AR10" s="6" t="str">
        <f ca="1">IF(AND($A10&lt;&gt;"",$A10&lt;&gt;"TOTAL"),IF(AND([7]PDI_Meritos!$BU8&lt;&gt;"",[7]PDI_Meritos!$BU8&lt;&gt;0),[7]PDI_Meritos!$BU8,""),IF($A10="TOTAL",SUM(INDIRECT("AR4:AR"&amp;ROW()-1)),""))</f>
        <v/>
      </c>
      <c r="AS10" s="6" t="str">
        <f ca="1">IF(AND($A10&lt;&gt;"",$A10&lt;&gt;"TOTAL"),IF(AND([7]PDI_Meritos!$BW8&lt;&gt;"",[7]PDI_Meritos!$BW8&lt;&gt;0),[7]PDI_Meritos!$BW8,""),IF($A10="TOTAL",SUM(INDIRECT("AS4:AS"&amp;ROW()-1)),""))</f>
        <v/>
      </c>
      <c r="AT10" s="6" t="str">
        <f t="shared" ca="1" si="14"/>
        <v/>
      </c>
      <c r="AU10" s="6" t="str">
        <f ca="1">IF(AND($A10&lt;&gt;"",$A10&lt;&gt;"TOTAL"),IF(AND([7]PDI_Meritos!$BZ8&lt;&gt;"",[7]PDI_Meritos!$BZ8&lt;&gt;0),[7]PDI_Meritos!$BZ8,""),IF($A10="TOTAL",SUM(INDIRECT("AU4:AU"&amp;ROW()-1)),""))</f>
        <v/>
      </c>
      <c r="AV10" s="6" t="str">
        <f ca="1">IF(AND($A10&lt;&gt;"",$A10&lt;&gt;"TOTAL"),IF(AND([7]PDI_Meritos!$CB8&lt;&gt;"",[7]PDI_Meritos!$CB8&lt;&gt;0),[7]PDI_Meritos!$CB8,""),IF($A10="TOTAL",SUM(INDIRECT("AV4:AV"&amp;ROW()-1)),""))</f>
        <v/>
      </c>
      <c r="AW10" s="6" t="str">
        <f t="shared" ca="1" si="15"/>
        <v/>
      </c>
      <c r="AX10" s="6" t="str">
        <f ca="1">IF(AND($A10&lt;&gt;"",$A10&lt;&gt;"TOTAL"),IF(AND([7]PDI_Meritos!$CE8&lt;&gt;"",[7]PDI_Meritos!$CE8&lt;&gt;0),[7]PDI_Meritos!$CE8,""),IF($A10="TOTAL",SUM(INDIRECT("AX4:AX"&amp;ROW()-1)),""))</f>
        <v/>
      </c>
      <c r="AY10" s="6" t="str">
        <f ca="1">IF(AND($A10&lt;&gt;"",$A10&lt;&gt;"TOTAL"),IF(AND([7]PDI_Meritos!$CG8&lt;&gt;"",[7]PDI_Meritos!$CG8&lt;&gt;0),[7]PDI_Meritos!$CG8,""),IF($A10="TOTAL",SUM(INDIRECT("AY4:AY"&amp;ROW()-1)),""))</f>
        <v/>
      </c>
      <c r="AZ10" s="6" t="str">
        <f t="shared" ca="1" si="16"/>
        <v/>
      </c>
      <c r="BA10" s="6" t="str">
        <f ca="1">IF(AND($A10&lt;&gt;"",$A10&lt;&gt;"TOTAL"),IF(AND([7]PDI_Meritos!$CJ8&lt;&gt;"",[7]PDI_Meritos!$CJ8&lt;&gt;0),[7]PDI_Meritos!$CJ8,""),IF($A10="TOTAL",SUM(INDIRECT("BA4:BA"&amp;ROW()-1)),""))</f>
        <v/>
      </c>
      <c r="BB10" s="6" t="str">
        <f ca="1">IF(AND($A10&lt;&gt;"",$A10&lt;&gt;"TOTAL"),IF(AND([7]PDI_Meritos!$CL8&lt;&gt;"",[7]PDI_Meritos!$CL8&lt;&gt;0),[7]PDI_Meritos!$CL8,""),IF($A10="TOTAL",SUM(INDIRECT("BB4:BB"&amp;ROW()-1)),""))</f>
        <v/>
      </c>
      <c r="BC10" s="6" t="str">
        <f t="shared" ca="1" si="17"/>
        <v/>
      </c>
      <c r="BD10" s="6" t="str">
        <f ca="1">IF(AND($A10&lt;&gt;"",$A10&lt;&gt;"TOTAL"),IF(AND([7]PDI_Meritos!$CO8&lt;&gt;"",[7]PDI_Meritos!$CO8&lt;&gt;0),[7]PDI_Meritos!$CO8,""),IF($A10="TOTAL",SUM(INDIRECT("BD4:BD"&amp;ROW()-1)),""))</f>
        <v/>
      </c>
      <c r="BE10" s="6" t="str">
        <f ca="1">IF(AND($A10&lt;&gt;"",$A10&lt;&gt;"TOTAL"),IF(AND([7]PDI_Meritos!$CQ8&lt;&gt;"",[7]PDI_Meritos!$CQ8&lt;&gt;0),[7]PDI_Meritos!$CQ8,""),IF($A10="TOTAL",SUM(INDIRECT("BE4:BE"&amp;ROW()-1)),""))</f>
        <v/>
      </c>
      <c r="BF10" s="6" t="str">
        <f t="shared" ca="1" si="18"/>
        <v/>
      </c>
    </row>
    <row r="11" spans="1:58" x14ac:dyDescent="0.2">
      <c r="A11" s="19" t="str">
        <f>IF([7]PDI_Meritos!$B9&lt;&gt;"",[7]PDI_Meritos!$B9,IF(AND([7]PDI_Meritos!$B9="",[7]PDI_Meritos!$B10="",[7]PDI_Meritos!$B8=""),"","TOTAL"))</f>
        <v/>
      </c>
      <c r="B11" s="6" t="str">
        <f ca="1">IF(AND($A11&lt;&gt;"",$A11&lt;&gt;"TOTAL"),IF(AND([7]PDI_Meritos!$C9&lt;&gt;"",[7]PDI_Meritos!$C9&lt;&gt;0),[7]PDI_Meritos!$C9,""),IF($A11="TOTAL",SUM(INDIRECT("B4:B"&amp;ROW()-1)),""))</f>
        <v/>
      </c>
      <c r="C11" s="6" t="str">
        <f ca="1">IF(AND($A11&lt;&gt;"",$A11&lt;&gt;"TOTAL"),IF(AND([7]PDI_Meritos!$E9&lt;&gt;"",[7]PDI_Meritos!$E9&lt;&gt;0),[7]PDI_Meritos!$E9,""),IF($A11="TOTAL",SUM(INDIRECT("C4:C"&amp;ROW()-1)),""))</f>
        <v/>
      </c>
      <c r="D11" s="6" t="str">
        <f t="shared" ca="1" si="0"/>
        <v/>
      </c>
      <c r="E11" s="6" t="str">
        <f ca="1">IF(AND($A11&lt;&gt;"",$A11&lt;&gt;"TOTAL"),IF(AND([7]PDI_Meritos!$H9&lt;&gt;"",[7]PDI_Meritos!$H9&lt;&gt;0),[7]PDI_Meritos!$H9,""),IF($A11="TOTAL",SUM(INDIRECT("E4:E"&amp;ROW()-1)),""))</f>
        <v/>
      </c>
      <c r="F11" s="6" t="str">
        <f ca="1">IF(AND($A11&lt;&gt;"",$A11&lt;&gt;"TOTAL"),IF(AND([7]PDI_Meritos!$J9&lt;&gt;"",[7]PDI_Meritos!$J9&lt;&gt;0),[7]PDI_Meritos!$J9,""),IF($A11="TOTAL",SUM(INDIRECT("F4:F"&amp;ROW()-1)),""))</f>
        <v/>
      </c>
      <c r="G11" s="6" t="str">
        <f t="shared" ca="1" si="1"/>
        <v/>
      </c>
      <c r="H11" s="6" t="str">
        <f ca="1">IF(AND($A11&lt;&gt;"",$A11&lt;&gt;"TOTAL"),IF(AND([7]PDI_Meritos!$M9&lt;&gt;"",[7]PDI_Meritos!$M9&lt;&gt;0),[7]PDI_Meritos!$M9,""),IF($A11="TOTAL",SUM(INDIRECT("H4:H"&amp;ROW()-1)),""))</f>
        <v/>
      </c>
      <c r="I11" s="6" t="str">
        <f ca="1">IF(AND($A11&lt;&gt;"",$A11&lt;&gt;"TOTAL"),IF(AND([7]PDI_Meritos!$O9&lt;&gt;"",[7]PDI_Meritos!$O9&lt;&gt;0),[7]PDI_Meritos!$O9,""),IF($A11="TOTAL",SUM(INDIRECT("I4:I"&amp;ROW()-1)),""))</f>
        <v/>
      </c>
      <c r="J11" s="6" t="str">
        <f t="shared" ca="1" si="2"/>
        <v/>
      </c>
      <c r="K11" s="6" t="str">
        <f ca="1">IF(AND($A11&lt;&gt;"",$A11&lt;&gt;"TOTAL"),IF(AND([7]PDI_Meritos!$R9&lt;&gt;"",[7]PDI_Meritos!$R9&lt;&gt;0),[7]PDI_Meritos!$R9,""),IF($A11="TOTAL",SUM(INDIRECT("K4:K"&amp;ROW()-1)),""))</f>
        <v/>
      </c>
      <c r="L11" s="6" t="str">
        <f ca="1">IF(AND($A11&lt;&gt;"",$A11&lt;&gt;"TOTAL"),IF(AND([7]PDI_Meritos!$T9&lt;&gt;"",[7]PDI_Meritos!$T9&lt;&gt;0),[7]PDI_Meritos!$T9,""),IF($A11="TOTAL",SUM(INDIRECT("L4:L"&amp;ROW()-1)),""))</f>
        <v/>
      </c>
      <c r="M11" s="6" t="str">
        <f t="shared" ca="1" si="3"/>
        <v/>
      </c>
      <c r="N11" s="6" t="str">
        <f ca="1">IF(AND($A11&lt;&gt;"",$A11&lt;&gt;"TOTAL"),IF(AND([7]PDI_Meritos!$W9&lt;&gt;"",[7]PDI_Meritos!$W9&lt;&gt;0),[7]PDI_Meritos!$W9,""),IF($A11="TOTAL",SUM(INDIRECT("N4:N"&amp;ROW()-1)),""))</f>
        <v/>
      </c>
      <c r="O11" s="6" t="str">
        <f ca="1">IF(AND($A11&lt;&gt;"",$A11&lt;&gt;"TOTAL"),IF(AND([7]PDI_Meritos!$Y9&lt;&gt;"",[7]PDI_Meritos!$Y9&lt;&gt;0),[7]PDI_Meritos!$Y9,""),IF($A11="TOTAL",SUM(INDIRECT("O4:O"&amp;ROW()-1)),""))</f>
        <v/>
      </c>
      <c r="P11" s="6" t="str">
        <f t="shared" ca="1" si="4"/>
        <v/>
      </c>
      <c r="Q11" s="6" t="str">
        <f ca="1">IF(AND($A11&lt;&gt;"",$A11&lt;&gt;"TOTAL"),IF(AND([7]PDI_Meritos!$AB9&lt;&gt;"",[7]PDI_Meritos!$AB9&lt;&gt;0),[7]PDI_Meritos!$AB9,""),IF($A11="TOTAL",SUM(INDIRECT("Q4:Q"&amp;ROW()-1)),""))</f>
        <v/>
      </c>
      <c r="R11" s="6" t="str">
        <f ca="1">IF(AND($A11&lt;&gt;"",$A11&lt;&gt;"TOTAL"),IF(AND([7]PDI_Meritos!$AD9&lt;&gt;"",[7]PDI_Meritos!$AD9&lt;&gt;0),[7]PDI_Meritos!$AD9,""),IF($A11="TOTAL",SUM(INDIRECT("R4:R"&amp;ROW()-1)),""))</f>
        <v/>
      </c>
      <c r="S11" s="6" t="str">
        <f t="shared" ca="1" si="5"/>
        <v/>
      </c>
      <c r="T11" s="6" t="str">
        <f ca="1">IF(AND($A11&lt;&gt;"",$A11&lt;&gt;"TOTAL"),IF(AND([7]PDI_Meritos!$AG9&lt;&gt;"",[7]PDI_Meritos!$AG9&lt;&gt;0),[7]PDI_Meritos!$AG9,""),IF($A11="TOTAL",SUM(INDIRECT("T4:T"&amp;ROW()-1)),""))</f>
        <v/>
      </c>
      <c r="U11" s="6" t="str">
        <f ca="1">IF(AND($A11&lt;&gt;"",$A11&lt;&gt;"TOTAL"),IF(AND([7]PDI_Meritos!$AI9&lt;&gt;"",[7]PDI_Meritos!$AI9&lt;&gt;0),[7]PDI_Meritos!$AI9,""),IF($A11="TOTAL",SUM(INDIRECT("U4:U"&amp;ROW()-1)),""))</f>
        <v/>
      </c>
      <c r="V11" s="6" t="str">
        <f t="shared" ca="1" si="6"/>
        <v/>
      </c>
      <c r="W11" s="6" t="str">
        <f ca="1">IF(AND($A11&lt;&gt;"",$A11&lt;&gt;"TOTAL"),IF(AND([7]PDI_Meritos!$AL9&lt;&gt;"",[7]PDI_Meritos!$AL9&lt;&gt;0),[7]PDI_Meritos!$AL9,""),IF($A11="TOTAL",SUM(INDIRECT("W4:W"&amp;ROW()-1)),""))</f>
        <v/>
      </c>
      <c r="X11" s="6" t="str">
        <f ca="1">IF(AND($A11&lt;&gt;"",$A11&lt;&gt;"TOTAL"),IF(AND([7]PDI_Meritos!$AN9&lt;&gt;"",[7]PDI_Meritos!$AN9&lt;&gt;0),[7]PDI_Meritos!$AN9,""),IF($A11="TOTAL",SUM(INDIRECT("X4:X"&amp;ROW()-1)),""))</f>
        <v/>
      </c>
      <c r="Y11" s="6" t="str">
        <f t="shared" ca="1" si="7"/>
        <v/>
      </c>
      <c r="Z11" s="6" t="str">
        <f ca="1">IF(AND($A11&lt;&gt;"",$A11&lt;&gt;"TOTAL"),IF(AND([7]PDI_Meritos!$AQ9&lt;&gt;"",[7]PDI_Meritos!$AQ9&lt;&gt;0),[7]PDI_Meritos!$AQ9,""),IF($A11="TOTAL",SUM(INDIRECT("Z4:Z"&amp;ROW()-1)),""))</f>
        <v/>
      </c>
      <c r="AA11" s="6" t="str">
        <f ca="1">IF(AND($A11&lt;&gt;"",$A11&lt;&gt;"TOTAL"),IF(AND([7]PDI_Meritos!$AS9&lt;&gt;"",[7]PDI_Meritos!$AS9&lt;&gt;0),[7]PDI_Meritos!$AS9,""),IF($A11="TOTAL",SUM(INDIRECT("AA4:AA"&amp;ROW()-1)),""))</f>
        <v/>
      </c>
      <c r="AB11" s="6" t="str">
        <f t="shared" ca="1" si="8"/>
        <v/>
      </c>
      <c r="AC11" s="6" t="str">
        <f ca="1">IF(AND($A11&lt;&gt;"",$A11&lt;&gt;"TOTAL"),IF(AND([7]PDI_Meritos!$AV9&lt;&gt;"",[7]PDI_Meritos!$AV9&lt;&gt;0),[7]PDI_Meritos!$AV9,""),IF($A11="TOTAL",SUM(INDIRECT("AC4:AC"&amp;ROW()-1)),""))</f>
        <v/>
      </c>
      <c r="AD11" s="6" t="str">
        <f ca="1">IF(AND($A11&lt;&gt;"",$A11&lt;&gt;"TOTAL"),IF(AND([7]PDI_Meritos!$AX9&lt;&gt;"",[7]PDI_Meritos!$AX9&lt;&gt;0),[7]PDI_Meritos!$AX9,""),IF($A11="TOTAL",SUM(INDIRECT("AD4:AD"&amp;ROW()-1)),""))</f>
        <v/>
      </c>
      <c r="AE11" s="6" t="str">
        <f t="shared" ca="1" si="9"/>
        <v/>
      </c>
      <c r="AF11" s="6" t="str">
        <f ca="1">IF(AND($A11&lt;&gt;"",$A11&lt;&gt;"TOTAL"),IF(AND([7]PDI_Meritos!$BA9&lt;&gt;"",[7]PDI_Meritos!$BA9&lt;&gt;0),[7]PDI_Meritos!$BA9,""),IF($A11="TOTAL",SUM(INDIRECT("AF4:AF"&amp;ROW()-1)),""))</f>
        <v/>
      </c>
      <c r="AG11" s="6" t="str">
        <f ca="1">IF(AND($A11&lt;&gt;"",$A11&lt;&gt;"TOTAL"),IF(AND([7]PDI_Meritos!$BC9&lt;&gt;"",[7]PDI_Meritos!$BC9&lt;&gt;0),[7]PDI_Meritos!$BC9,""),IF($A11="TOTAL",SUM(INDIRECT("AG4:AG"&amp;ROW()-1)),""))</f>
        <v/>
      </c>
      <c r="AH11" s="6" t="str">
        <f t="shared" ca="1" si="10"/>
        <v/>
      </c>
      <c r="AI11" s="6" t="str">
        <f ca="1">IF(AND($A11&lt;&gt;"",$A11&lt;&gt;"TOTAL"),IF(AND([7]PDI_Meritos!$BF9&lt;&gt;"",[7]PDI_Meritos!$BF9&lt;&gt;0),[7]PDI_Meritos!$BF9,""),IF($A11="TOTAL",SUM(INDIRECT("AI4:AI"&amp;ROW()-1)),""))</f>
        <v/>
      </c>
      <c r="AJ11" s="6" t="str">
        <f ca="1">IF(AND($A11&lt;&gt;"",$A11&lt;&gt;"TOTAL"),IF(AND([7]PDI_Meritos!$BH9&lt;&gt;"",[7]PDI_Meritos!$BH9&lt;&gt;0),[7]PDI_Meritos!$BH9,""),IF($A11="TOTAL",SUM(INDIRECT("AJ4:AJ"&amp;ROW()-1)),""))</f>
        <v/>
      </c>
      <c r="AK11" s="6" t="str">
        <f t="shared" ca="1" si="11"/>
        <v/>
      </c>
      <c r="AL11" s="6" t="str">
        <f ca="1">IF(AND($A11&lt;&gt;"",$A11&lt;&gt;"TOTAL"),IF(AND([7]PDI_Meritos!$BK9&lt;&gt;"",[7]PDI_Meritos!$BK9&lt;&gt;0),[7]PDI_Meritos!$BK9,""),IF($A11="TOTAL",SUM(INDIRECT("AL4:AL"&amp;ROW()-1)),""))</f>
        <v/>
      </c>
      <c r="AM11" s="6" t="str">
        <f ca="1">IF(AND($A11&lt;&gt;"",$A11&lt;&gt;"TOTAL"),IF(AND([7]PDI_Meritos!$BM9&lt;&gt;"",[7]PDI_Meritos!$BM9&lt;&gt;0),[7]PDI_Meritos!$BM9,""),IF($A11="TOTAL",SUM(INDIRECT("AM4:AM"&amp;ROW()-1)),""))</f>
        <v/>
      </c>
      <c r="AN11" s="6" t="str">
        <f t="shared" ca="1" si="12"/>
        <v/>
      </c>
      <c r="AO11" s="6" t="str">
        <f ca="1">IF(AND($A11&lt;&gt;"",$A11&lt;&gt;"TOTAL"),IF(AND([7]PDI_Meritos!$BP9&lt;&gt;"",[7]PDI_Meritos!$BP9&lt;&gt;0),[7]PDI_Meritos!$BP9,""),IF($A11="TOTAL",SUM(INDIRECT("AO4:AO"&amp;ROW()-1)),""))</f>
        <v/>
      </c>
      <c r="AP11" s="6" t="str">
        <f ca="1">IF(AND($A11&lt;&gt;"",$A11&lt;&gt;"TOTAL"),IF(AND([7]PDI_Meritos!$BR9&lt;&gt;"",[7]PDI_Meritos!$BR9&lt;&gt;0),[7]PDI_Meritos!$BR9,""),IF($A11="TOTAL",SUM(INDIRECT("AP4:AP"&amp;ROW()-1)),""))</f>
        <v/>
      </c>
      <c r="AQ11" s="6" t="str">
        <f t="shared" ca="1" si="13"/>
        <v/>
      </c>
      <c r="AR11" s="6" t="str">
        <f ca="1">IF(AND($A11&lt;&gt;"",$A11&lt;&gt;"TOTAL"),IF(AND([7]PDI_Meritos!$BU9&lt;&gt;"",[7]PDI_Meritos!$BU9&lt;&gt;0),[7]PDI_Meritos!$BU9,""),IF($A11="TOTAL",SUM(INDIRECT("AR4:AR"&amp;ROW()-1)),""))</f>
        <v/>
      </c>
      <c r="AS11" s="6" t="str">
        <f ca="1">IF(AND($A11&lt;&gt;"",$A11&lt;&gt;"TOTAL"),IF(AND([7]PDI_Meritos!$BW9&lt;&gt;"",[7]PDI_Meritos!$BW9&lt;&gt;0),[7]PDI_Meritos!$BW9,""),IF($A11="TOTAL",SUM(INDIRECT("AS4:AS"&amp;ROW()-1)),""))</f>
        <v/>
      </c>
      <c r="AT11" s="6" t="str">
        <f t="shared" ca="1" si="14"/>
        <v/>
      </c>
      <c r="AU11" s="6" t="str">
        <f ca="1">IF(AND($A11&lt;&gt;"",$A11&lt;&gt;"TOTAL"),IF(AND([7]PDI_Meritos!$BZ9&lt;&gt;"",[7]PDI_Meritos!$BZ9&lt;&gt;0),[7]PDI_Meritos!$BZ9,""),IF($A11="TOTAL",SUM(INDIRECT("AU4:AU"&amp;ROW()-1)),""))</f>
        <v/>
      </c>
      <c r="AV11" s="6" t="str">
        <f ca="1">IF(AND($A11&lt;&gt;"",$A11&lt;&gt;"TOTAL"),IF(AND([7]PDI_Meritos!$CB9&lt;&gt;"",[7]PDI_Meritos!$CB9&lt;&gt;0),[7]PDI_Meritos!$CB9,""),IF($A11="TOTAL",SUM(INDIRECT("AV4:AV"&amp;ROW()-1)),""))</f>
        <v/>
      </c>
      <c r="AW11" s="6" t="str">
        <f t="shared" ca="1" si="15"/>
        <v/>
      </c>
      <c r="AX11" s="6" t="str">
        <f ca="1">IF(AND($A11&lt;&gt;"",$A11&lt;&gt;"TOTAL"),IF(AND([7]PDI_Meritos!$CE9&lt;&gt;"",[7]PDI_Meritos!$CE9&lt;&gt;0),[7]PDI_Meritos!$CE9,""),IF($A11="TOTAL",SUM(INDIRECT("AX4:AX"&amp;ROW()-1)),""))</f>
        <v/>
      </c>
      <c r="AY11" s="6" t="str">
        <f ca="1">IF(AND($A11&lt;&gt;"",$A11&lt;&gt;"TOTAL"),IF(AND([7]PDI_Meritos!$CG9&lt;&gt;"",[7]PDI_Meritos!$CG9&lt;&gt;0),[7]PDI_Meritos!$CG9,""),IF($A11="TOTAL",SUM(INDIRECT("AY4:AY"&amp;ROW()-1)),""))</f>
        <v/>
      </c>
      <c r="AZ11" s="6" t="str">
        <f t="shared" ca="1" si="16"/>
        <v/>
      </c>
      <c r="BA11" s="6" t="str">
        <f ca="1">IF(AND($A11&lt;&gt;"",$A11&lt;&gt;"TOTAL"),IF(AND([7]PDI_Meritos!$CJ9&lt;&gt;"",[7]PDI_Meritos!$CJ9&lt;&gt;0),[7]PDI_Meritos!$CJ9,""),IF($A11="TOTAL",SUM(INDIRECT("BA4:BA"&amp;ROW()-1)),""))</f>
        <v/>
      </c>
      <c r="BB11" s="6" t="str">
        <f ca="1">IF(AND($A11&lt;&gt;"",$A11&lt;&gt;"TOTAL"),IF(AND([7]PDI_Meritos!$CL9&lt;&gt;"",[7]PDI_Meritos!$CL9&lt;&gt;0),[7]PDI_Meritos!$CL9,""),IF($A11="TOTAL",SUM(INDIRECT("BB4:BB"&amp;ROW()-1)),""))</f>
        <v/>
      </c>
      <c r="BC11" s="6" t="str">
        <f t="shared" ca="1" si="17"/>
        <v/>
      </c>
      <c r="BD11" s="6" t="str">
        <f ca="1">IF(AND($A11&lt;&gt;"",$A11&lt;&gt;"TOTAL"),IF(AND([7]PDI_Meritos!$CO9&lt;&gt;"",[7]PDI_Meritos!$CO9&lt;&gt;0),[7]PDI_Meritos!$CO9,""),IF($A11="TOTAL",SUM(INDIRECT("BD4:BD"&amp;ROW()-1)),""))</f>
        <v/>
      </c>
      <c r="BE11" s="6" t="str">
        <f ca="1">IF(AND($A11&lt;&gt;"",$A11&lt;&gt;"TOTAL"),IF(AND([7]PDI_Meritos!$CQ9&lt;&gt;"",[7]PDI_Meritos!$CQ9&lt;&gt;0),[7]PDI_Meritos!$CQ9,""),IF($A11="TOTAL",SUM(INDIRECT("BE4:BE"&amp;ROW()-1)),""))</f>
        <v/>
      </c>
      <c r="BF11" s="6" t="str">
        <f t="shared" ca="1" si="18"/>
        <v/>
      </c>
    </row>
    <row r="12" spans="1:58" x14ac:dyDescent="0.2">
      <c r="A12" s="19" t="str">
        <f>IF([7]PDI_Meritos!$B10&lt;&gt;"",[7]PDI_Meritos!$B10,IF(AND([7]PDI_Meritos!$B10="",[7]PDI_Meritos!$B11="",[7]PDI_Meritos!$B9=""),"","TOTAL"))</f>
        <v/>
      </c>
      <c r="B12" s="6" t="str">
        <f ca="1">IF(AND($A12&lt;&gt;"",$A12&lt;&gt;"TOTAL"),IF(AND([7]PDI_Meritos!$C10&lt;&gt;"",[7]PDI_Meritos!$C10&lt;&gt;0),[7]PDI_Meritos!$C10,""),IF($A12="TOTAL",SUM(INDIRECT("B4:B"&amp;ROW()-1)),""))</f>
        <v/>
      </c>
      <c r="C12" s="6" t="str">
        <f ca="1">IF(AND($A12&lt;&gt;"",$A12&lt;&gt;"TOTAL"),IF(AND([7]PDI_Meritos!$E10&lt;&gt;"",[7]PDI_Meritos!$E10&lt;&gt;0),[7]PDI_Meritos!$E10,""),IF($A12="TOTAL",SUM(INDIRECT("C4:C"&amp;ROW()-1)),""))</f>
        <v/>
      </c>
      <c r="D12" s="6" t="str">
        <f t="shared" ca="1" si="0"/>
        <v/>
      </c>
      <c r="E12" s="6" t="str">
        <f ca="1">IF(AND($A12&lt;&gt;"",$A12&lt;&gt;"TOTAL"),IF(AND([7]PDI_Meritos!$H10&lt;&gt;"",[7]PDI_Meritos!$H10&lt;&gt;0),[7]PDI_Meritos!$H10,""),IF($A12="TOTAL",SUM(INDIRECT("E4:E"&amp;ROW()-1)),""))</f>
        <v/>
      </c>
      <c r="F12" s="6" t="str">
        <f ca="1">IF(AND($A12&lt;&gt;"",$A12&lt;&gt;"TOTAL"),IF(AND([7]PDI_Meritos!$J10&lt;&gt;"",[7]PDI_Meritos!$J10&lt;&gt;0),[7]PDI_Meritos!$J10,""),IF($A12="TOTAL",SUM(INDIRECT("F4:F"&amp;ROW()-1)),""))</f>
        <v/>
      </c>
      <c r="G12" s="6" t="str">
        <f t="shared" ca="1" si="1"/>
        <v/>
      </c>
      <c r="H12" s="6" t="str">
        <f ca="1">IF(AND($A12&lt;&gt;"",$A12&lt;&gt;"TOTAL"),IF(AND([7]PDI_Meritos!$M10&lt;&gt;"",[7]PDI_Meritos!$M10&lt;&gt;0),[7]PDI_Meritos!$M10,""),IF($A12="TOTAL",SUM(INDIRECT("H4:H"&amp;ROW()-1)),""))</f>
        <v/>
      </c>
      <c r="I12" s="6" t="str">
        <f ca="1">IF(AND($A12&lt;&gt;"",$A12&lt;&gt;"TOTAL"),IF(AND([7]PDI_Meritos!$O10&lt;&gt;"",[7]PDI_Meritos!$O10&lt;&gt;0),[7]PDI_Meritos!$O10,""),IF($A12="TOTAL",SUM(INDIRECT("I4:I"&amp;ROW()-1)),""))</f>
        <v/>
      </c>
      <c r="J12" s="6" t="str">
        <f t="shared" ca="1" si="2"/>
        <v/>
      </c>
      <c r="K12" s="6" t="str">
        <f ca="1">IF(AND($A12&lt;&gt;"",$A12&lt;&gt;"TOTAL"),IF(AND([7]PDI_Meritos!$R10&lt;&gt;"",[7]PDI_Meritos!$R10&lt;&gt;0),[7]PDI_Meritos!$R10,""),IF($A12="TOTAL",SUM(INDIRECT("K4:K"&amp;ROW()-1)),""))</f>
        <v/>
      </c>
      <c r="L12" s="6" t="str">
        <f ca="1">IF(AND($A12&lt;&gt;"",$A12&lt;&gt;"TOTAL"),IF(AND([7]PDI_Meritos!$T10&lt;&gt;"",[7]PDI_Meritos!$T10&lt;&gt;0),[7]PDI_Meritos!$T10,""),IF($A12="TOTAL",SUM(INDIRECT("L4:L"&amp;ROW()-1)),""))</f>
        <v/>
      </c>
      <c r="M12" s="6" t="str">
        <f t="shared" ca="1" si="3"/>
        <v/>
      </c>
      <c r="N12" s="6" t="str">
        <f ca="1">IF(AND($A12&lt;&gt;"",$A12&lt;&gt;"TOTAL"),IF(AND([7]PDI_Meritos!$W10&lt;&gt;"",[7]PDI_Meritos!$W10&lt;&gt;0),[7]PDI_Meritos!$W10,""),IF($A12="TOTAL",SUM(INDIRECT("N4:N"&amp;ROW()-1)),""))</f>
        <v/>
      </c>
      <c r="O12" s="6" t="str">
        <f ca="1">IF(AND($A12&lt;&gt;"",$A12&lt;&gt;"TOTAL"),IF(AND([7]PDI_Meritos!$Y10&lt;&gt;"",[7]PDI_Meritos!$Y10&lt;&gt;0),[7]PDI_Meritos!$Y10,""),IF($A12="TOTAL",SUM(INDIRECT("O4:O"&amp;ROW()-1)),""))</f>
        <v/>
      </c>
      <c r="P12" s="6" t="str">
        <f t="shared" ca="1" si="4"/>
        <v/>
      </c>
      <c r="Q12" s="6" t="str">
        <f ca="1">IF(AND($A12&lt;&gt;"",$A12&lt;&gt;"TOTAL"),IF(AND([7]PDI_Meritos!$AB10&lt;&gt;"",[7]PDI_Meritos!$AB10&lt;&gt;0),[7]PDI_Meritos!$AB10,""),IF($A12="TOTAL",SUM(INDIRECT("Q4:Q"&amp;ROW()-1)),""))</f>
        <v/>
      </c>
      <c r="R12" s="6" t="str">
        <f ca="1">IF(AND($A12&lt;&gt;"",$A12&lt;&gt;"TOTAL"),IF(AND([7]PDI_Meritos!$AD10&lt;&gt;"",[7]PDI_Meritos!$AD10&lt;&gt;0),[7]PDI_Meritos!$AD10,""),IF($A12="TOTAL",SUM(INDIRECT("R4:R"&amp;ROW()-1)),""))</f>
        <v/>
      </c>
      <c r="S12" s="6" t="str">
        <f t="shared" ca="1" si="5"/>
        <v/>
      </c>
      <c r="T12" s="6" t="str">
        <f ca="1">IF(AND($A12&lt;&gt;"",$A12&lt;&gt;"TOTAL"),IF(AND([7]PDI_Meritos!$AG10&lt;&gt;"",[7]PDI_Meritos!$AG10&lt;&gt;0),[7]PDI_Meritos!$AG10,""),IF($A12="TOTAL",SUM(INDIRECT("T4:T"&amp;ROW()-1)),""))</f>
        <v/>
      </c>
      <c r="U12" s="6" t="str">
        <f ca="1">IF(AND($A12&lt;&gt;"",$A12&lt;&gt;"TOTAL"),IF(AND([7]PDI_Meritos!$AI10&lt;&gt;"",[7]PDI_Meritos!$AI10&lt;&gt;0),[7]PDI_Meritos!$AI10,""),IF($A12="TOTAL",SUM(INDIRECT("U4:U"&amp;ROW()-1)),""))</f>
        <v/>
      </c>
      <c r="V12" s="6" t="str">
        <f t="shared" ca="1" si="6"/>
        <v/>
      </c>
      <c r="W12" s="6" t="str">
        <f ca="1">IF(AND($A12&lt;&gt;"",$A12&lt;&gt;"TOTAL"),IF(AND([7]PDI_Meritos!$AL10&lt;&gt;"",[7]PDI_Meritos!$AL10&lt;&gt;0),[7]PDI_Meritos!$AL10,""),IF($A12="TOTAL",SUM(INDIRECT("W4:W"&amp;ROW()-1)),""))</f>
        <v/>
      </c>
      <c r="X12" s="6" t="str">
        <f ca="1">IF(AND($A12&lt;&gt;"",$A12&lt;&gt;"TOTAL"),IF(AND([7]PDI_Meritos!$AN10&lt;&gt;"",[7]PDI_Meritos!$AN10&lt;&gt;0),[7]PDI_Meritos!$AN10,""),IF($A12="TOTAL",SUM(INDIRECT("X4:X"&amp;ROW()-1)),""))</f>
        <v/>
      </c>
      <c r="Y12" s="6" t="str">
        <f t="shared" ca="1" si="7"/>
        <v/>
      </c>
      <c r="Z12" s="6" t="str">
        <f ca="1">IF(AND($A12&lt;&gt;"",$A12&lt;&gt;"TOTAL"),IF(AND([7]PDI_Meritos!$AQ10&lt;&gt;"",[7]PDI_Meritos!$AQ10&lt;&gt;0),[7]PDI_Meritos!$AQ10,""),IF($A12="TOTAL",SUM(INDIRECT("Z4:Z"&amp;ROW()-1)),""))</f>
        <v/>
      </c>
      <c r="AA12" s="6" t="str">
        <f ca="1">IF(AND($A12&lt;&gt;"",$A12&lt;&gt;"TOTAL"),IF(AND([7]PDI_Meritos!$AS10&lt;&gt;"",[7]PDI_Meritos!$AS10&lt;&gt;0),[7]PDI_Meritos!$AS10,""),IF($A12="TOTAL",SUM(INDIRECT("AA4:AA"&amp;ROW()-1)),""))</f>
        <v/>
      </c>
      <c r="AB12" s="6" t="str">
        <f t="shared" ca="1" si="8"/>
        <v/>
      </c>
      <c r="AC12" s="6" t="str">
        <f ca="1">IF(AND($A12&lt;&gt;"",$A12&lt;&gt;"TOTAL"),IF(AND([7]PDI_Meritos!$AV10&lt;&gt;"",[7]PDI_Meritos!$AV10&lt;&gt;0),[7]PDI_Meritos!$AV10,""),IF($A12="TOTAL",SUM(INDIRECT("AC4:AC"&amp;ROW()-1)),""))</f>
        <v/>
      </c>
      <c r="AD12" s="6" t="str">
        <f ca="1">IF(AND($A12&lt;&gt;"",$A12&lt;&gt;"TOTAL"),IF(AND([7]PDI_Meritos!$AX10&lt;&gt;"",[7]PDI_Meritos!$AX10&lt;&gt;0),[7]PDI_Meritos!$AX10,""),IF($A12="TOTAL",SUM(INDIRECT("AD4:AD"&amp;ROW()-1)),""))</f>
        <v/>
      </c>
      <c r="AE12" s="6" t="str">
        <f t="shared" ca="1" si="9"/>
        <v/>
      </c>
      <c r="AF12" s="6" t="str">
        <f ca="1">IF(AND($A12&lt;&gt;"",$A12&lt;&gt;"TOTAL"),IF(AND([7]PDI_Meritos!$BA10&lt;&gt;"",[7]PDI_Meritos!$BA10&lt;&gt;0),[7]PDI_Meritos!$BA10,""),IF($A12="TOTAL",SUM(INDIRECT("AF4:AF"&amp;ROW()-1)),""))</f>
        <v/>
      </c>
      <c r="AG12" s="6" t="str">
        <f ca="1">IF(AND($A12&lt;&gt;"",$A12&lt;&gt;"TOTAL"),IF(AND([7]PDI_Meritos!$BC10&lt;&gt;"",[7]PDI_Meritos!$BC10&lt;&gt;0),[7]PDI_Meritos!$BC10,""),IF($A12="TOTAL",SUM(INDIRECT("AG4:AG"&amp;ROW()-1)),""))</f>
        <v/>
      </c>
      <c r="AH12" s="6" t="str">
        <f t="shared" ca="1" si="10"/>
        <v/>
      </c>
      <c r="AI12" s="6" t="str">
        <f ca="1">IF(AND($A12&lt;&gt;"",$A12&lt;&gt;"TOTAL"),IF(AND([7]PDI_Meritos!$BF10&lt;&gt;"",[7]PDI_Meritos!$BF10&lt;&gt;0),[7]PDI_Meritos!$BF10,""),IF($A12="TOTAL",SUM(INDIRECT("AI4:AI"&amp;ROW()-1)),""))</f>
        <v/>
      </c>
      <c r="AJ12" s="6" t="str">
        <f ca="1">IF(AND($A12&lt;&gt;"",$A12&lt;&gt;"TOTAL"),IF(AND([7]PDI_Meritos!$BH10&lt;&gt;"",[7]PDI_Meritos!$BH10&lt;&gt;0),[7]PDI_Meritos!$BH10,""),IF($A12="TOTAL",SUM(INDIRECT("AJ4:AJ"&amp;ROW()-1)),""))</f>
        <v/>
      </c>
      <c r="AK12" s="6" t="str">
        <f t="shared" ca="1" si="11"/>
        <v/>
      </c>
      <c r="AL12" s="6" t="str">
        <f ca="1">IF(AND($A12&lt;&gt;"",$A12&lt;&gt;"TOTAL"),IF(AND([7]PDI_Meritos!$BK10&lt;&gt;"",[7]PDI_Meritos!$BK10&lt;&gt;0),[7]PDI_Meritos!$BK10,""),IF($A12="TOTAL",SUM(INDIRECT("AL4:AL"&amp;ROW()-1)),""))</f>
        <v/>
      </c>
      <c r="AM12" s="6" t="str">
        <f ca="1">IF(AND($A12&lt;&gt;"",$A12&lt;&gt;"TOTAL"),IF(AND([7]PDI_Meritos!$BM10&lt;&gt;"",[7]PDI_Meritos!$BM10&lt;&gt;0),[7]PDI_Meritos!$BM10,""),IF($A12="TOTAL",SUM(INDIRECT("AM4:AM"&amp;ROW()-1)),""))</f>
        <v/>
      </c>
      <c r="AN12" s="6" t="str">
        <f t="shared" ca="1" si="12"/>
        <v/>
      </c>
      <c r="AO12" s="6" t="str">
        <f ca="1">IF(AND($A12&lt;&gt;"",$A12&lt;&gt;"TOTAL"),IF(AND([7]PDI_Meritos!$BP10&lt;&gt;"",[7]PDI_Meritos!$BP10&lt;&gt;0),[7]PDI_Meritos!$BP10,""),IF($A12="TOTAL",SUM(INDIRECT("AO4:AO"&amp;ROW()-1)),""))</f>
        <v/>
      </c>
      <c r="AP12" s="6" t="str">
        <f ca="1">IF(AND($A12&lt;&gt;"",$A12&lt;&gt;"TOTAL"),IF(AND([7]PDI_Meritos!$BR10&lt;&gt;"",[7]PDI_Meritos!$BR10&lt;&gt;0),[7]PDI_Meritos!$BR10,""),IF($A12="TOTAL",SUM(INDIRECT("AP4:AP"&amp;ROW()-1)),""))</f>
        <v/>
      </c>
      <c r="AQ12" s="6" t="str">
        <f t="shared" ca="1" si="13"/>
        <v/>
      </c>
      <c r="AR12" s="6" t="str">
        <f ca="1">IF(AND($A12&lt;&gt;"",$A12&lt;&gt;"TOTAL"),IF(AND([7]PDI_Meritos!$BU10&lt;&gt;"",[7]PDI_Meritos!$BU10&lt;&gt;0),[7]PDI_Meritos!$BU10,""),IF($A12="TOTAL",SUM(INDIRECT("AR4:AR"&amp;ROW()-1)),""))</f>
        <v/>
      </c>
      <c r="AS12" s="6" t="str">
        <f ca="1">IF(AND($A12&lt;&gt;"",$A12&lt;&gt;"TOTAL"),IF(AND([7]PDI_Meritos!$BW10&lt;&gt;"",[7]PDI_Meritos!$BW10&lt;&gt;0),[7]PDI_Meritos!$BW10,""),IF($A12="TOTAL",SUM(INDIRECT("AS4:AS"&amp;ROW()-1)),""))</f>
        <v/>
      </c>
      <c r="AT12" s="6" t="str">
        <f t="shared" ca="1" si="14"/>
        <v/>
      </c>
      <c r="AU12" s="6" t="str">
        <f ca="1">IF(AND($A12&lt;&gt;"",$A12&lt;&gt;"TOTAL"),IF(AND([7]PDI_Meritos!$BZ10&lt;&gt;"",[7]PDI_Meritos!$BZ10&lt;&gt;0),[7]PDI_Meritos!$BZ10,""),IF($A12="TOTAL",SUM(INDIRECT("AU4:AU"&amp;ROW()-1)),""))</f>
        <v/>
      </c>
      <c r="AV12" s="6" t="str">
        <f ca="1">IF(AND($A12&lt;&gt;"",$A12&lt;&gt;"TOTAL"),IF(AND([7]PDI_Meritos!$CB10&lt;&gt;"",[7]PDI_Meritos!$CB10&lt;&gt;0),[7]PDI_Meritos!$CB10,""),IF($A12="TOTAL",SUM(INDIRECT("AV4:AV"&amp;ROW()-1)),""))</f>
        <v/>
      </c>
      <c r="AW12" s="6" t="str">
        <f t="shared" ca="1" si="15"/>
        <v/>
      </c>
      <c r="AX12" s="6" t="str">
        <f ca="1">IF(AND($A12&lt;&gt;"",$A12&lt;&gt;"TOTAL"),IF(AND([7]PDI_Meritos!$CE10&lt;&gt;"",[7]PDI_Meritos!$CE10&lt;&gt;0),[7]PDI_Meritos!$CE10,""),IF($A12="TOTAL",SUM(INDIRECT("AX4:AX"&amp;ROW()-1)),""))</f>
        <v/>
      </c>
      <c r="AY12" s="6" t="str">
        <f ca="1">IF(AND($A12&lt;&gt;"",$A12&lt;&gt;"TOTAL"),IF(AND([7]PDI_Meritos!$CG10&lt;&gt;"",[7]PDI_Meritos!$CG10&lt;&gt;0),[7]PDI_Meritos!$CG10,""),IF($A12="TOTAL",SUM(INDIRECT("AY4:AY"&amp;ROW()-1)),""))</f>
        <v/>
      </c>
      <c r="AZ12" s="6" t="str">
        <f t="shared" ca="1" si="16"/>
        <v/>
      </c>
      <c r="BA12" s="6" t="str">
        <f ca="1">IF(AND($A12&lt;&gt;"",$A12&lt;&gt;"TOTAL"),IF(AND([7]PDI_Meritos!$CJ10&lt;&gt;"",[7]PDI_Meritos!$CJ10&lt;&gt;0),[7]PDI_Meritos!$CJ10,""),IF($A12="TOTAL",SUM(INDIRECT("BA4:BA"&amp;ROW()-1)),""))</f>
        <v/>
      </c>
      <c r="BB12" s="6" t="str">
        <f ca="1">IF(AND($A12&lt;&gt;"",$A12&lt;&gt;"TOTAL"),IF(AND([7]PDI_Meritos!$CL10&lt;&gt;"",[7]PDI_Meritos!$CL10&lt;&gt;0),[7]PDI_Meritos!$CL10,""),IF($A12="TOTAL",SUM(INDIRECT("BB4:BB"&amp;ROW()-1)),""))</f>
        <v/>
      </c>
      <c r="BC12" s="6" t="str">
        <f t="shared" ca="1" si="17"/>
        <v/>
      </c>
      <c r="BD12" s="6" t="str">
        <f ca="1">IF(AND($A12&lt;&gt;"",$A12&lt;&gt;"TOTAL"),IF(AND([7]PDI_Meritos!$CO10&lt;&gt;"",[7]PDI_Meritos!$CO10&lt;&gt;0),[7]PDI_Meritos!$CO10,""),IF($A12="TOTAL",SUM(INDIRECT("BD4:BD"&amp;ROW()-1)),""))</f>
        <v/>
      </c>
      <c r="BE12" s="6" t="str">
        <f ca="1">IF(AND($A12&lt;&gt;"",$A12&lt;&gt;"TOTAL"),IF(AND([7]PDI_Meritos!$CQ10&lt;&gt;"",[7]PDI_Meritos!$CQ10&lt;&gt;0),[7]PDI_Meritos!$CQ10,""),IF($A12="TOTAL",SUM(INDIRECT("BE4:BE"&amp;ROW()-1)),""))</f>
        <v/>
      </c>
      <c r="BF12" s="6" t="str">
        <f t="shared" ca="1" si="18"/>
        <v/>
      </c>
    </row>
    <row r="13" spans="1:58" x14ac:dyDescent="0.2">
      <c r="A13" s="19" t="str">
        <f>IF([7]PDI_Meritos!$B11&lt;&gt;"",[7]PDI_Meritos!$B11,IF(AND([7]PDI_Meritos!$B11="",[7]PDI_Meritos!$B12="",[7]PDI_Meritos!$B10=""),"","TOTAL"))</f>
        <v/>
      </c>
      <c r="B13" s="6" t="str">
        <f ca="1">IF(AND($A13&lt;&gt;"",$A13&lt;&gt;"TOTAL"),IF(AND([7]PDI_Meritos!$C11&lt;&gt;"",[7]PDI_Meritos!$C11&lt;&gt;0),[7]PDI_Meritos!$C11,""),IF($A13="TOTAL",SUM(INDIRECT("B4:B"&amp;ROW()-1)),""))</f>
        <v/>
      </c>
      <c r="C13" s="6" t="str">
        <f ca="1">IF(AND($A13&lt;&gt;"",$A13&lt;&gt;"TOTAL"),IF(AND([7]PDI_Meritos!$E11&lt;&gt;"",[7]PDI_Meritos!$E11&lt;&gt;0),[7]PDI_Meritos!$E11,""),IF($A13="TOTAL",SUM(INDIRECT("C4:C"&amp;ROW()-1)),""))</f>
        <v/>
      </c>
      <c r="D13" s="6" t="str">
        <f t="shared" ca="1" si="0"/>
        <v/>
      </c>
      <c r="E13" s="6" t="str">
        <f ca="1">IF(AND($A13&lt;&gt;"",$A13&lt;&gt;"TOTAL"),IF(AND([7]PDI_Meritos!$H11&lt;&gt;"",[7]PDI_Meritos!$H11&lt;&gt;0),[7]PDI_Meritos!$H11,""),IF($A13="TOTAL",SUM(INDIRECT("E4:E"&amp;ROW()-1)),""))</f>
        <v/>
      </c>
      <c r="F13" s="6" t="str">
        <f ca="1">IF(AND($A13&lt;&gt;"",$A13&lt;&gt;"TOTAL"),IF(AND([7]PDI_Meritos!$J11&lt;&gt;"",[7]PDI_Meritos!$J11&lt;&gt;0),[7]PDI_Meritos!$J11,""),IF($A13="TOTAL",SUM(INDIRECT("F4:F"&amp;ROW()-1)),""))</f>
        <v/>
      </c>
      <c r="G13" s="6" t="str">
        <f t="shared" ca="1" si="1"/>
        <v/>
      </c>
      <c r="H13" s="6" t="str">
        <f ca="1">IF(AND($A13&lt;&gt;"",$A13&lt;&gt;"TOTAL"),IF(AND([7]PDI_Meritos!$M11&lt;&gt;"",[7]PDI_Meritos!$M11&lt;&gt;0),[7]PDI_Meritos!$M11,""),IF($A13="TOTAL",SUM(INDIRECT("H4:H"&amp;ROW()-1)),""))</f>
        <v/>
      </c>
      <c r="I13" s="6" t="str">
        <f ca="1">IF(AND($A13&lt;&gt;"",$A13&lt;&gt;"TOTAL"),IF(AND([7]PDI_Meritos!$O11&lt;&gt;"",[7]PDI_Meritos!$O11&lt;&gt;0),[7]PDI_Meritos!$O11,""),IF($A13="TOTAL",SUM(INDIRECT("I4:I"&amp;ROW()-1)),""))</f>
        <v/>
      </c>
      <c r="J13" s="6" t="str">
        <f t="shared" ca="1" si="2"/>
        <v/>
      </c>
      <c r="K13" s="6" t="str">
        <f ca="1">IF(AND($A13&lt;&gt;"",$A13&lt;&gt;"TOTAL"),IF(AND([7]PDI_Meritos!$R11&lt;&gt;"",[7]PDI_Meritos!$R11&lt;&gt;0),[7]PDI_Meritos!$R11,""),IF($A13="TOTAL",SUM(INDIRECT("K4:K"&amp;ROW()-1)),""))</f>
        <v/>
      </c>
      <c r="L13" s="6" t="str">
        <f ca="1">IF(AND($A13&lt;&gt;"",$A13&lt;&gt;"TOTAL"),IF(AND([7]PDI_Meritos!$T11&lt;&gt;"",[7]PDI_Meritos!$T11&lt;&gt;0),[7]PDI_Meritos!$T11,""),IF($A13="TOTAL",SUM(INDIRECT("L4:L"&amp;ROW()-1)),""))</f>
        <v/>
      </c>
      <c r="M13" s="6" t="str">
        <f t="shared" ca="1" si="3"/>
        <v/>
      </c>
      <c r="N13" s="6" t="str">
        <f ca="1">IF(AND($A13&lt;&gt;"",$A13&lt;&gt;"TOTAL"),IF(AND([7]PDI_Meritos!$W11&lt;&gt;"",[7]PDI_Meritos!$W11&lt;&gt;0),[7]PDI_Meritos!$W11,""),IF($A13="TOTAL",SUM(INDIRECT("N4:N"&amp;ROW()-1)),""))</f>
        <v/>
      </c>
      <c r="O13" s="6" t="str">
        <f ca="1">IF(AND($A13&lt;&gt;"",$A13&lt;&gt;"TOTAL"),IF(AND([7]PDI_Meritos!$Y11&lt;&gt;"",[7]PDI_Meritos!$Y11&lt;&gt;0),[7]PDI_Meritos!$Y11,""),IF($A13="TOTAL",SUM(INDIRECT("O4:O"&amp;ROW()-1)),""))</f>
        <v/>
      </c>
      <c r="P13" s="6" t="str">
        <f t="shared" ca="1" si="4"/>
        <v/>
      </c>
      <c r="Q13" s="6" t="str">
        <f ca="1">IF(AND($A13&lt;&gt;"",$A13&lt;&gt;"TOTAL"),IF(AND([7]PDI_Meritos!$AB11&lt;&gt;"",[7]PDI_Meritos!$AB11&lt;&gt;0),[7]PDI_Meritos!$AB11,""),IF($A13="TOTAL",SUM(INDIRECT("Q4:Q"&amp;ROW()-1)),""))</f>
        <v/>
      </c>
      <c r="R13" s="6" t="str">
        <f ca="1">IF(AND($A13&lt;&gt;"",$A13&lt;&gt;"TOTAL"),IF(AND([7]PDI_Meritos!$AD11&lt;&gt;"",[7]PDI_Meritos!$AD11&lt;&gt;0),[7]PDI_Meritos!$AD11,""),IF($A13="TOTAL",SUM(INDIRECT("R4:R"&amp;ROW()-1)),""))</f>
        <v/>
      </c>
      <c r="S13" s="6" t="str">
        <f t="shared" ca="1" si="5"/>
        <v/>
      </c>
      <c r="T13" s="6" t="str">
        <f ca="1">IF(AND($A13&lt;&gt;"",$A13&lt;&gt;"TOTAL"),IF(AND([7]PDI_Meritos!$AG11&lt;&gt;"",[7]PDI_Meritos!$AG11&lt;&gt;0),[7]PDI_Meritos!$AG11,""),IF($A13="TOTAL",SUM(INDIRECT("T4:T"&amp;ROW()-1)),""))</f>
        <v/>
      </c>
      <c r="U13" s="6" t="str">
        <f ca="1">IF(AND($A13&lt;&gt;"",$A13&lt;&gt;"TOTAL"),IF(AND([7]PDI_Meritos!$AI11&lt;&gt;"",[7]PDI_Meritos!$AI11&lt;&gt;0),[7]PDI_Meritos!$AI11,""),IF($A13="TOTAL",SUM(INDIRECT("U4:U"&amp;ROW()-1)),""))</f>
        <v/>
      </c>
      <c r="V13" s="6" t="str">
        <f t="shared" ca="1" si="6"/>
        <v/>
      </c>
      <c r="W13" s="6" t="str">
        <f ca="1">IF(AND($A13&lt;&gt;"",$A13&lt;&gt;"TOTAL"),IF(AND([7]PDI_Meritos!$AL11&lt;&gt;"",[7]PDI_Meritos!$AL11&lt;&gt;0),[7]PDI_Meritos!$AL11,""),IF($A13="TOTAL",SUM(INDIRECT("W4:W"&amp;ROW()-1)),""))</f>
        <v/>
      </c>
      <c r="X13" s="6" t="str">
        <f ca="1">IF(AND($A13&lt;&gt;"",$A13&lt;&gt;"TOTAL"),IF(AND([7]PDI_Meritos!$AN11&lt;&gt;"",[7]PDI_Meritos!$AN11&lt;&gt;0),[7]PDI_Meritos!$AN11,""),IF($A13="TOTAL",SUM(INDIRECT("X4:X"&amp;ROW()-1)),""))</f>
        <v/>
      </c>
      <c r="Y13" s="6" t="str">
        <f t="shared" ca="1" si="7"/>
        <v/>
      </c>
      <c r="Z13" s="6" t="str">
        <f ca="1">IF(AND($A13&lt;&gt;"",$A13&lt;&gt;"TOTAL"),IF(AND([7]PDI_Meritos!$AQ11&lt;&gt;"",[7]PDI_Meritos!$AQ11&lt;&gt;0),[7]PDI_Meritos!$AQ11,""),IF($A13="TOTAL",SUM(INDIRECT("Z4:Z"&amp;ROW()-1)),""))</f>
        <v/>
      </c>
      <c r="AA13" s="6" t="str">
        <f ca="1">IF(AND($A13&lt;&gt;"",$A13&lt;&gt;"TOTAL"),IF(AND([7]PDI_Meritos!$AS11&lt;&gt;"",[7]PDI_Meritos!$AS11&lt;&gt;0),[7]PDI_Meritos!$AS11,""),IF($A13="TOTAL",SUM(INDIRECT("AA4:AA"&amp;ROW()-1)),""))</f>
        <v/>
      </c>
      <c r="AB13" s="6" t="str">
        <f t="shared" ca="1" si="8"/>
        <v/>
      </c>
      <c r="AC13" s="6" t="str">
        <f ca="1">IF(AND($A13&lt;&gt;"",$A13&lt;&gt;"TOTAL"),IF(AND([7]PDI_Meritos!$AV11&lt;&gt;"",[7]PDI_Meritos!$AV11&lt;&gt;0),[7]PDI_Meritos!$AV11,""),IF($A13="TOTAL",SUM(INDIRECT("AC4:AC"&amp;ROW()-1)),""))</f>
        <v/>
      </c>
      <c r="AD13" s="6" t="str">
        <f ca="1">IF(AND($A13&lt;&gt;"",$A13&lt;&gt;"TOTAL"),IF(AND([7]PDI_Meritos!$AX11&lt;&gt;"",[7]PDI_Meritos!$AX11&lt;&gt;0),[7]PDI_Meritos!$AX11,""),IF($A13="TOTAL",SUM(INDIRECT("AD4:AD"&amp;ROW()-1)),""))</f>
        <v/>
      </c>
      <c r="AE13" s="6" t="str">
        <f t="shared" ca="1" si="9"/>
        <v/>
      </c>
      <c r="AF13" s="6" t="str">
        <f ca="1">IF(AND($A13&lt;&gt;"",$A13&lt;&gt;"TOTAL"),IF(AND([7]PDI_Meritos!$BA11&lt;&gt;"",[7]PDI_Meritos!$BA11&lt;&gt;0),[7]PDI_Meritos!$BA11,""),IF($A13="TOTAL",SUM(INDIRECT("AF4:AF"&amp;ROW()-1)),""))</f>
        <v/>
      </c>
      <c r="AG13" s="6" t="str">
        <f ca="1">IF(AND($A13&lt;&gt;"",$A13&lt;&gt;"TOTAL"),IF(AND([7]PDI_Meritos!$BC11&lt;&gt;"",[7]PDI_Meritos!$BC11&lt;&gt;0),[7]PDI_Meritos!$BC11,""),IF($A13="TOTAL",SUM(INDIRECT("AG4:AG"&amp;ROW()-1)),""))</f>
        <v/>
      </c>
      <c r="AH13" s="6" t="str">
        <f t="shared" ca="1" si="10"/>
        <v/>
      </c>
      <c r="AI13" s="6" t="str">
        <f ca="1">IF(AND($A13&lt;&gt;"",$A13&lt;&gt;"TOTAL"),IF(AND([7]PDI_Meritos!$BF11&lt;&gt;"",[7]PDI_Meritos!$BF11&lt;&gt;0),[7]PDI_Meritos!$BF11,""),IF($A13="TOTAL",SUM(INDIRECT("AI4:AI"&amp;ROW()-1)),""))</f>
        <v/>
      </c>
      <c r="AJ13" s="6" t="str">
        <f ca="1">IF(AND($A13&lt;&gt;"",$A13&lt;&gt;"TOTAL"),IF(AND([7]PDI_Meritos!$BH11&lt;&gt;"",[7]PDI_Meritos!$BH11&lt;&gt;0),[7]PDI_Meritos!$BH11,""),IF($A13="TOTAL",SUM(INDIRECT("AJ4:AJ"&amp;ROW()-1)),""))</f>
        <v/>
      </c>
      <c r="AK13" s="6" t="str">
        <f t="shared" ca="1" si="11"/>
        <v/>
      </c>
      <c r="AL13" s="6" t="str">
        <f ca="1">IF(AND($A13&lt;&gt;"",$A13&lt;&gt;"TOTAL"),IF(AND([7]PDI_Meritos!$BK11&lt;&gt;"",[7]PDI_Meritos!$BK11&lt;&gt;0),[7]PDI_Meritos!$BK11,""),IF($A13="TOTAL",SUM(INDIRECT("AL4:AL"&amp;ROW()-1)),""))</f>
        <v/>
      </c>
      <c r="AM13" s="6" t="str">
        <f ca="1">IF(AND($A13&lt;&gt;"",$A13&lt;&gt;"TOTAL"),IF(AND([7]PDI_Meritos!$BM11&lt;&gt;"",[7]PDI_Meritos!$BM11&lt;&gt;0),[7]PDI_Meritos!$BM11,""),IF($A13="TOTAL",SUM(INDIRECT("AM4:AM"&amp;ROW()-1)),""))</f>
        <v/>
      </c>
      <c r="AN13" s="6" t="str">
        <f t="shared" ca="1" si="12"/>
        <v/>
      </c>
      <c r="AO13" s="6" t="str">
        <f ca="1">IF(AND($A13&lt;&gt;"",$A13&lt;&gt;"TOTAL"),IF(AND([7]PDI_Meritos!$BP11&lt;&gt;"",[7]PDI_Meritos!$BP11&lt;&gt;0),[7]PDI_Meritos!$BP11,""),IF($A13="TOTAL",SUM(INDIRECT("AO4:AO"&amp;ROW()-1)),""))</f>
        <v/>
      </c>
      <c r="AP13" s="6" t="str">
        <f ca="1">IF(AND($A13&lt;&gt;"",$A13&lt;&gt;"TOTAL"),IF(AND([7]PDI_Meritos!$BR11&lt;&gt;"",[7]PDI_Meritos!$BR11&lt;&gt;0),[7]PDI_Meritos!$BR11,""),IF($A13="TOTAL",SUM(INDIRECT("AP4:AP"&amp;ROW()-1)),""))</f>
        <v/>
      </c>
      <c r="AQ13" s="6" t="str">
        <f t="shared" ca="1" si="13"/>
        <v/>
      </c>
      <c r="AR13" s="6" t="str">
        <f ca="1">IF(AND($A13&lt;&gt;"",$A13&lt;&gt;"TOTAL"),IF(AND([7]PDI_Meritos!$BU11&lt;&gt;"",[7]PDI_Meritos!$BU11&lt;&gt;0),[7]PDI_Meritos!$BU11,""),IF($A13="TOTAL",SUM(INDIRECT("AR4:AR"&amp;ROW()-1)),""))</f>
        <v/>
      </c>
      <c r="AS13" s="6" t="str">
        <f ca="1">IF(AND($A13&lt;&gt;"",$A13&lt;&gt;"TOTAL"),IF(AND([7]PDI_Meritos!$BW11&lt;&gt;"",[7]PDI_Meritos!$BW11&lt;&gt;0),[7]PDI_Meritos!$BW11,""),IF($A13="TOTAL",SUM(INDIRECT("AS4:AS"&amp;ROW()-1)),""))</f>
        <v/>
      </c>
      <c r="AT13" s="6" t="str">
        <f t="shared" ca="1" si="14"/>
        <v/>
      </c>
      <c r="AU13" s="6" t="str">
        <f ca="1">IF(AND($A13&lt;&gt;"",$A13&lt;&gt;"TOTAL"),IF(AND([7]PDI_Meritos!$BZ11&lt;&gt;"",[7]PDI_Meritos!$BZ11&lt;&gt;0),[7]PDI_Meritos!$BZ11,""),IF($A13="TOTAL",SUM(INDIRECT("AU4:AU"&amp;ROW()-1)),""))</f>
        <v/>
      </c>
      <c r="AV13" s="6" t="str">
        <f ca="1">IF(AND($A13&lt;&gt;"",$A13&lt;&gt;"TOTAL"),IF(AND([7]PDI_Meritos!$CB11&lt;&gt;"",[7]PDI_Meritos!$CB11&lt;&gt;0),[7]PDI_Meritos!$CB11,""),IF($A13="TOTAL",SUM(INDIRECT("AV4:AV"&amp;ROW()-1)),""))</f>
        <v/>
      </c>
      <c r="AW13" s="6" t="str">
        <f t="shared" ca="1" si="15"/>
        <v/>
      </c>
      <c r="AX13" s="6" t="str">
        <f ca="1">IF(AND($A13&lt;&gt;"",$A13&lt;&gt;"TOTAL"),IF(AND([7]PDI_Meritos!$CE11&lt;&gt;"",[7]PDI_Meritos!$CE11&lt;&gt;0),[7]PDI_Meritos!$CE11,""),IF($A13="TOTAL",SUM(INDIRECT("AX4:AX"&amp;ROW()-1)),""))</f>
        <v/>
      </c>
      <c r="AY13" s="6" t="str">
        <f ca="1">IF(AND($A13&lt;&gt;"",$A13&lt;&gt;"TOTAL"),IF(AND([7]PDI_Meritos!$CG11&lt;&gt;"",[7]PDI_Meritos!$CG11&lt;&gt;0),[7]PDI_Meritos!$CG11,""),IF($A13="TOTAL",SUM(INDIRECT("AY4:AY"&amp;ROW()-1)),""))</f>
        <v/>
      </c>
      <c r="AZ13" s="6" t="str">
        <f t="shared" ca="1" si="16"/>
        <v/>
      </c>
      <c r="BA13" s="6" t="str">
        <f ca="1">IF(AND($A13&lt;&gt;"",$A13&lt;&gt;"TOTAL"),IF(AND([7]PDI_Meritos!$CJ11&lt;&gt;"",[7]PDI_Meritos!$CJ11&lt;&gt;0),[7]PDI_Meritos!$CJ11,""),IF($A13="TOTAL",SUM(INDIRECT("BA4:BA"&amp;ROW()-1)),""))</f>
        <v/>
      </c>
      <c r="BB13" s="6" t="str">
        <f ca="1">IF(AND($A13&lt;&gt;"",$A13&lt;&gt;"TOTAL"),IF(AND([7]PDI_Meritos!$CL11&lt;&gt;"",[7]PDI_Meritos!$CL11&lt;&gt;0),[7]PDI_Meritos!$CL11,""),IF($A13="TOTAL",SUM(INDIRECT("BB4:BB"&amp;ROW()-1)),""))</f>
        <v/>
      </c>
      <c r="BC13" s="6" t="str">
        <f t="shared" ca="1" si="17"/>
        <v/>
      </c>
      <c r="BD13" s="6" t="str">
        <f ca="1">IF(AND($A13&lt;&gt;"",$A13&lt;&gt;"TOTAL"),IF(AND([7]PDI_Meritos!$CO11&lt;&gt;"",[7]PDI_Meritos!$CO11&lt;&gt;0),[7]PDI_Meritos!$CO11,""),IF($A13="TOTAL",SUM(INDIRECT("BD4:BD"&amp;ROW()-1)),""))</f>
        <v/>
      </c>
      <c r="BE13" s="6" t="str">
        <f ca="1">IF(AND($A13&lt;&gt;"",$A13&lt;&gt;"TOTAL"),IF(AND([7]PDI_Meritos!$CQ11&lt;&gt;"",[7]PDI_Meritos!$CQ11&lt;&gt;0),[7]PDI_Meritos!$CQ11,""),IF($A13="TOTAL",SUM(INDIRECT("BE4:BE"&amp;ROW()-1)),""))</f>
        <v/>
      </c>
      <c r="BF13" s="6" t="str">
        <f t="shared" ca="1" si="18"/>
        <v/>
      </c>
    </row>
    <row r="14" spans="1:58" x14ac:dyDescent="0.2">
      <c r="A14" s="19" t="str">
        <f>IF([7]PDI_Meritos!$B12&lt;&gt;"",[7]PDI_Meritos!$B12,IF(AND([7]PDI_Meritos!$B12="",[7]PDI_Meritos!$B13="",[7]PDI_Meritos!$B11=""),"","TOTAL"))</f>
        <v/>
      </c>
      <c r="B14" s="6" t="str">
        <f ca="1">IF(AND($A14&lt;&gt;"",$A14&lt;&gt;"TOTAL"),IF(AND([7]PDI_Meritos!$C12&lt;&gt;"",[7]PDI_Meritos!$C12&lt;&gt;0),[7]PDI_Meritos!$C12,""),IF($A14="TOTAL",SUM(INDIRECT("B4:B"&amp;ROW()-1)),""))</f>
        <v/>
      </c>
      <c r="C14" s="6" t="str">
        <f ca="1">IF(AND($A14&lt;&gt;"",$A14&lt;&gt;"TOTAL"),IF(AND([7]PDI_Meritos!$E12&lt;&gt;"",[7]PDI_Meritos!$E12&lt;&gt;0),[7]PDI_Meritos!$E12,""),IF($A14="TOTAL",SUM(INDIRECT("C4:C"&amp;ROW()-1)),""))</f>
        <v/>
      </c>
      <c r="D14" s="6" t="str">
        <f t="shared" ca="1" si="0"/>
        <v/>
      </c>
      <c r="E14" s="6" t="str">
        <f ca="1">IF(AND($A14&lt;&gt;"",$A14&lt;&gt;"TOTAL"),IF(AND([7]PDI_Meritos!$H12&lt;&gt;"",[7]PDI_Meritos!$H12&lt;&gt;0),[7]PDI_Meritos!$H12,""),IF($A14="TOTAL",SUM(INDIRECT("E4:E"&amp;ROW()-1)),""))</f>
        <v/>
      </c>
      <c r="F14" s="6" t="str">
        <f ca="1">IF(AND($A14&lt;&gt;"",$A14&lt;&gt;"TOTAL"),IF(AND([7]PDI_Meritos!$J12&lt;&gt;"",[7]PDI_Meritos!$J12&lt;&gt;0),[7]PDI_Meritos!$J12,""),IF($A14="TOTAL",SUM(INDIRECT("F4:F"&amp;ROW()-1)),""))</f>
        <v/>
      </c>
      <c r="G14" s="6" t="str">
        <f t="shared" ca="1" si="1"/>
        <v/>
      </c>
      <c r="H14" s="6" t="str">
        <f ca="1">IF(AND($A14&lt;&gt;"",$A14&lt;&gt;"TOTAL"),IF(AND([7]PDI_Meritos!$M12&lt;&gt;"",[7]PDI_Meritos!$M12&lt;&gt;0),[7]PDI_Meritos!$M12,""),IF($A14="TOTAL",SUM(INDIRECT("H4:H"&amp;ROW()-1)),""))</f>
        <v/>
      </c>
      <c r="I14" s="6" t="str">
        <f ca="1">IF(AND($A14&lt;&gt;"",$A14&lt;&gt;"TOTAL"),IF(AND([7]PDI_Meritos!$O12&lt;&gt;"",[7]PDI_Meritos!$O12&lt;&gt;0),[7]PDI_Meritos!$O12,""),IF($A14="TOTAL",SUM(INDIRECT("I4:I"&amp;ROW()-1)),""))</f>
        <v/>
      </c>
      <c r="J14" s="6" t="str">
        <f t="shared" ca="1" si="2"/>
        <v/>
      </c>
      <c r="K14" s="6" t="str">
        <f ca="1">IF(AND($A14&lt;&gt;"",$A14&lt;&gt;"TOTAL"),IF(AND([7]PDI_Meritos!$R12&lt;&gt;"",[7]PDI_Meritos!$R12&lt;&gt;0),[7]PDI_Meritos!$R12,""),IF($A14="TOTAL",SUM(INDIRECT("K4:K"&amp;ROW()-1)),""))</f>
        <v/>
      </c>
      <c r="L14" s="6" t="str">
        <f ca="1">IF(AND($A14&lt;&gt;"",$A14&lt;&gt;"TOTAL"),IF(AND([7]PDI_Meritos!$T12&lt;&gt;"",[7]PDI_Meritos!$T12&lt;&gt;0),[7]PDI_Meritos!$T12,""),IF($A14="TOTAL",SUM(INDIRECT("L4:L"&amp;ROW()-1)),""))</f>
        <v/>
      </c>
      <c r="M14" s="6" t="str">
        <f t="shared" ca="1" si="3"/>
        <v/>
      </c>
      <c r="N14" s="6" t="str">
        <f ca="1">IF(AND($A14&lt;&gt;"",$A14&lt;&gt;"TOTAL"),IF(AND([7]PDI_Meritos!$W12&lt;&gt;"",[7]PDI_Meritos!$W12&lt;&gt;0),[7]PDI_Meritos!$W12,""),IF($A14="TOTAL",SUM(INDIRECT("N4:N"&amp;ROW()-1)),""))</f>
        <v/>
      </c>
      <c r="O14" s="6" t="str">
        <f ca="1">IF(AND($A14&lt;&gt;"",$A14&lt;&gt;"TOTAL"),IF(AND([7]PDI_Meritos!$Y12&lt;&gt;"",[7]PDI_Meritos!$Y12&lt;&gt;0),[7]PDI_Meritos!$Y12,""),IF($A14="TOTAL",SUM(INDIRECT("O4:O"&amp;ROW()-1)),""))</f>
        <v/>
      </c>
      <c r="P14" s="6" t="str">
        <f t="shared" ca="1" si="4"/>
        <v/>
      </c>
      <c r="Q14" s="6" t="str">
        <f ca="1">IF(AND($A14&lt;&gt;"",$A14&lt;&gt;"TOTAL"),IF(AND([7]PDI_Meritos!$AB12&lt;&gt;"",[7]PDI_Meritos!$AB12&lt;&gt;0),[7]PDI_Meritos!$AB12,""),IF($A14="TOTAL",SUM(INDIRECT("Q4:Q"&amp;ROW()-1)),""))</f>
        <v/>
      </c>
      <c r="R14" s="6" t="str">
        <f ca="1">IF(AND($A14&lt;&gt;"",$A14&lt;&gt;"TOTAL"),IF(AND([7]PDI_Meritos!$AD12&lt;&gt;"",[7]PDI_Meritos!$AD12&lt;&gt;0),[7]PDI_Meritos!$AD12,""),IF($A14="TOTAL",SUM(INDIRECT("R4:R"&amp;ROW()-1)),""))</f>
        <v/>
      </c>
      <c r="S14" s="6" t="str">
        <f t="shared" ca="1" si="5"/>
        <v/>
      </c>
      <c r="T14" s="6" t="str">
        <f ca="1">IF(AND($A14&lt;&gt;"",$A14&lt;&gt;"TOTAL"),IF(AND([7]PDI_Meritos!$AG12&lt;&gt;"",[7]PDI_Meritos!$AG12&lt;&gt;0),[7]PDI_Meritos!$AG12,""),IF($A14="TOTAL",SUM(INDIRECT("T4:T"&amp;ROW()-1)),""))</f>
        <v/>
      </c>
      <c r="U14" s="6" t="str">
        <f ca="1">IF(AND($A14&lt;&gt;"",$A14&lt;&gt;"TOTAL"),IF(AND([7]PDI_Meritos!$AI12&lt;&gt;"",[7]PDI_Meritos!$AI12&lt;&gt;0),[7]PDI_Meritos!$AI12,""),IF($A14="TOTAL",SUM(INDIRECT("U4:U"&amp;ROW()-1)),""))</f>
        <v/>
      </c>
      <c r="V14" s="6" t="str">
        <f t="shared" ca="1" si="6"/>
        <v/>
      </c>
      <c r="W14" s="6" t="str">
        <f ca="1">IF(AND($A14&lt;&gt;"",$A14&lt;&gt;"TOTAL"),IF(AND([7]PDI_Meritos!$AL12&lt;&gt;"",[7]PDI_Meritos!$AL12&lt;&gt;0),[7]PDI_Meritos!$AL12,""),IF($A14="TOTAL",SUM(INDIRECT("W4:W"&amp;ROW()-1)),""))</f>
        <v/>
      </c>
      <c r="X14" s="6" t="str">
        <f ca="1">IF(AND($A14&lt;&gt;"",$A14&lt;&gt;"TOTAL"),IF(AND([7]PDI_Meritos!$AN12&lt;&gt;"",[7]PDI_Meritos!$AN12&lt;&gt;0),[7]PDI_Meritos!$AN12,""),IF($A14="TOTAL",SUM(INDIRECT("X4:X"&amp;ROW()-1)),""))</f>
        <v/>
      </c>
      <c r="Y14" s="6" t="str">
        <f t="shared" ca="1" si="7"/>
        <v/>
      </c>
      <c r="Z14" s="6" t="str">
        <f ca="1">IF(AND($A14&lt;&gt;"",$A14&lt;&gt;"TOTAL"),IF(AND([7]PDI_Meritos!$AQ12&lt;&gt;"",[7]PDI_Meritos!$AQ12&lt;&gt;0),[7]PDI_Meritos!$AQ12,""),IF($A14="TOTAL",SUM(INDIRECT("Z4:Z"&amp;ROW()-1)),""))</f>
        <v/>
      </c>
      <c r="AA14" s="6" t="str">
        <f ca="1">IF(AND($A14&lt;&gt;"",$A14&lt;&gt;"TOTAL"),IF(AND([7]PDI_Meritos!$AS12&lt;&gt;"",[7]PDI_Meritos!$AS12&lt;&gt;0),[7]PDI_Meritos!$AS12,""),IF($A14="TOTAL",SUM(INDIRECT("AA4:AA"&amp;ROW()-1)),""))</f>
        <v/>
      </c>
      <c r="AB14" s="6" t="str">
        <f t="shared" ca="1" si="8"/>
        <v/>
      </c>
      <c r="AC14" s="6" t="str">
        <f ca="1">IF(AND($A14&lt;&gt;"",$A14&lt;&gt;"TOTAL"),IF(AND([7]PDI_Meritos!$AV12&lt;&gt;"",[7]PDI_Meritos!$AV12&lt;&gt;0),[7]PDI_Meritos!$AV12,""),IF($A14="TOTAL",SUM(INDIRECT("AC4:AC"&amp;ROW()-1)),""))</f>
        <v/>
      </c>
      <c r="AD14" s="6" t="str">
        <f ca="1">IF(AND($A14&lt;&gt;"",$A14&lt;&gt;"TOTAL"),IF(AND([7]PDI_Meritos!$AX12&lt;&gt;"",[7]PDI_Meritos!$AX12&lt;&gt;0),[7]PDI_Meritos!$AX12,""),IF($A14="TOTAL",SUM(INDIRECT("AD4:AD"&amp;ROW()-1)),""))</f>
        <v/>
      </c>
      <c r="AE14" s="6" t="str">
        <f t="shared" ca="1" si="9"/>
        <v/>
      </c>
      <c r="AF14" s="6" t="str">
        <f ca="1">IF(AND($A14&lt;&gt;"",$A14&lt;&gt;"TOTAL"),IF(AND([7]PDI_Meritos!$BA12&lt;&gt;"",[7]PDI_Meritos!$BA12&lt;&gt;0),[7]PDI_Meritos!$BA12,""),IF($A14="TOTAL",SUM(INDIRECT("AF4:AF"&amp;ROW()-1)),""))</f>
        <v/>
      </c>
      <c r="AG14" s="6" t="str">
        <f ca="1">IF(AND($A14&lt;&gt;"",$A14&lt;&gt;"TOTAL"),IF(AND([7]PDI_Meritos!$BC12&lt;&gt;"",[7]PDI_Meritos!$BC12&lt;&gt;0),[7]PDI_Meritos!$BC12,""),IF($A14="TOTAL",SUM(INDIRECT("AG4:AG"&amp;ROW()-1)),""))</f>
        <v/>
      </c>
      <c r="AH14" s="6" t="str">
        <f t="shared" ca="1" si="10"/>
        <v/>
      </c>
      <c r="AI14" s="6" t="str">
        <f ca="1">IF(AND($A14&lt;&gt;"",$A14&lt;&gt;"TOTAL"),IF(AND([7]PDI_Meritos!$BF12&lt;&gt;"",[7]PDI_Meritos!$BF12&lt;&gt;0),[7]PDI_Meritos!$BF12,""),IF($A14="TOTAL",SUM(INDIRECT("AI4:AI"&amp;ROW()-1)),""))</f>
        <v/>
      </c>
      <c r="AJ14" s="6" t="str">
        <f ca="1">IF(AND($A14&lt;&gt;"",$A14&lt;&gt;"TOTAL"),IF(AND([7]PDI_Meritos!$BH12&lt;&gt;"",[7]PDI_Meritos!$BH12&lt;&gt;0),[7]PDI_Meritos!$BH12,""),IF($A14="TOTAL",SUM(INDIRECT("AJ4:AJ"&amp;ROW()-1)),""))</f>
        <v/>
      </c>
      <c r="AK14" s="6" t="str">
        <f t="shared" ca="1" si="11"/>
        <v/>
      </c>
      <c r="AL14" s="6" t="str">
        <f ca="1">IF(AND($A14&lt;&gt;"",$A14&lt;&gt;"TOTAL"),IF(AND([7]PDI_Meritos!$BK12&lt;&gt;"",[7]PDI_Meritos!$BK12&lt;&gt;0),[7]PDI_Meritos!$BK12,""),IF($A14="TOTAL",SUM(INDIRECT("AL4:AL"&amp;ROW()-1)),""))</f>
        <v/>
      </c>
      <c r="AM14" s="6" t="str">
        <f ca="1">IF(AND($A14&lt;&gt;"",$A14&lt;&gt;"TOTAL"),IF(AND([7]PDI_Meritos!$BM12&lt;&gt;"",[7]PDI_Meritos!$BM12&lt;&gt;0),[7]PDI_Meritos!$BM12,""),IF($A14="TOTAL",SUM(INDIRECT("AM4:AM"&amp;ROW()-1)),""))</f>
        <v/>
      </c>
      <c r="AN14" s="6" t="str">
        <f t="shared" ca="1" si="12"/>
        <v/>
      </c>
      <c r="AO14" s="6" t="str">
        <f ca="1">IF(AND($A14&lt;&gt;"",$A14&lt;&gt;"TOTAL"),IF(AND([7]PDI_Meritos!$BP12&lt;&gt;"",[7]PDI_Meritos!$BP12&lt;&gt;0),[7]PDI_Meritos!$BP12,""),IF($A14="TOTAL",SUM(INDIRECT("AO4:AO"&amp;ROW()-1)),""))</f>
        <v/>
      </c>
      <c r="AP14" s="6" t="str">
        <f ca="1">IF(AND($A14&lt;&gt;"",$A14&lt;&gt;"TOTAL"),IF(AND([7]PDI_Meritos!$BR12&lt;&gt;"",[7]PDI_Meritos!$BR12&lt;&gt;0),[7]PDI_Meritos!$BR12,""),IF($A14="TOTAL",SUM(INDIRECT("AP4:AP"&amp;ROW()-1)),""))</f>
        <v/>
      </c>
      <c r="AQ14" s="6" t="str">
        <f t="shared" ca="1" si="13"/>
        <v/>
      </c>
      <c r="AR14" s="6" t="str">
        <f ca="1">IF(AND($A14&lt;&gt;"",$A14&lt;&gt;"TOTAL"),IF(AND([7]PDI_Meritos!$BU12&lt;&gt;"",[7]PDI_Meritos!$BU12&lt;&gt;0),[7]PDI_Meritos!$BU12,""),IF($A14="TOTAL",SUM(INDIRECT("AR4:AR"&amp;ROW()-1)),""))</f>
        <v/>
      </c>
      <c r="AS14" s="6" t="str">
        <f ca="1">IF(AND($A14&lt;&gt;"",$A14&lt;&gt;"TOTAL"),IF(AND([7]PDI_Meritos!$BW12&lt;&gt;"",[7]PDI_Meritos!$BW12&lt;&gt;0),[7]PDI_Meritos!$BW12,""),IF($A14="TOTAL",SUM(INDIRECT("AS4:AS"&amp;ROW()-1)),""))</f>
        <v/>
      </c>
      <c r="AT14" s="6" t="str">
        <f t="shared" ca="1" si="14"/>
        <v/>
      </c>
      <c r="AU14" s="6" t="str">
        <f ca="1">IF(AND($A14&lt;&gt;"",$A14&lt;&gt;"TOTAL"),IF(AND([7]PDI_Meritos!$BZ12&lt;&gt;"",[7]PDI_Meritos!$BZ12&lt;&gt;0),[7]PDI_Meritos!$BZ12,""),IF($A14="TOTAL",SUM(INDIRECT("AU4:AU"&amp;ROW()-1)),""))</f>
        <v/>
      </c>
      <c r="AV14" s="6" t="str">
        <f ca="1">IF(AND($A14&lt;&gt;"",$A14&lt;&gt;"TOTAL"),IF(AND([7]PDI_Meritos!$CB12&lt;&gt;"",[7]PDI_Meritos!$CB12&lt;&gt;0),[7]PDI_Meritos!$CB12,""),IF($A14="TOTAL",SUM(INDIRECT("AV4:AV"&amp;ROW()-1)),""))</f>
        <v/>
      </c>
      <c r="AW14" s="6" t="str">
        <f t="shared" ca="1" si="15"/>
        <v/>
      </c>
      <c r="AX14" s="6" t="str">
        <f ca="1">IF(AND($A14&lt;&gt;"",$A14&lt;&gt;"TOTAL"),IF(AND([7]PDI_Meritos!$CE12&lt;&gt;"",[7]PDI_Meritos!$CE12&lt;&gt;0),[7]PDI_Meritos!$CE12,""),IF($A14="TOTAL",SUM(INDIRECT("AX4:AX"&amp;ROW()-1)),""))</f>
        <v/>
      </c>
      <c r="AY14" s="6" t="str">
        <f ca="1">IF(AND($A14&lt;&gt;"",$A14&lt;&gt;"TOTAL"),IF(AND([7]PDI_Meritos!$CG12&lt;&gt;"",[7]PDI_Meritos!$CG12&lt;&gt;0),[7]PDI_Meritos!$CG12,""),IF($A14="TOTAL",SUM(INDIRECT("AY4:AY"&amp;ROW()-1)),""))</f>
        <v/>
      </c>
      <c r="AZ14" s="6" t="str">
        <f t="shared" ca="1" si="16"/>
        <v/>
      </c>
      <c r="BA14" s="6" t="str">
        <f ca="1">IF(AND($A14&lt;&gt;"",$A14&lt;&gt;"TOTAL"),IF(AND([7]PDI_Meritos!$CJ12&lt;&gt;"",[7]PDI_Meritos!$CJ12&lt;&gt;0),[7]PDI_Meritos!$CJ12,""),IF($A14="TOTAL",SUM(INDIRECT("BA4:BA"&amp;ROW()-1)),""))</f>
        <v/>
      </c>
      <c r="BB14" s="6" t="str">
        <f ca="1">IF(AND($A14&lt;&gt;"",$A14&lt;&gt;"TOTAL"),IF(AND([7]PDI_Meritos!$CL12&lt;&gt;"",[7]PDI_Meritos!$CL12&lt;&gt;0),[7]PDI_Meritos!$CL12,""),IF($A14="TOTAL",SUM(INDIRECT("BB4:BB"&amp;ROW()-1)),""))</f>
        <v/>
      </c>
      <c r="BC14" s="6" t="str">
        <f t="shared" ca="1" si="17"/>
        <v/>
      </c>
      <c r="BD14" s="6" t="str">
        <f ca="1">IF(AND($A14&lt;&gt;"",$A14&lt;&gt;"TOTAL"),IF(AND([7]PDI_Meritos!$CO12&lt;&gt;"",[7]PDI_Meritos!$CO12&lt;&gt;0),[7]PDI_Meritos!$CO12,""),IF($A14="TOTAL",SUM(INDIRECT("BD4:BD"&amp;ROW()-1)),""))</f>
        <v/>
      </c>
      <c r="BE14" s="6" t="str">
        <f ca="1">IF(AND($A14&lt;&gt;"",$A14&lt;&gt;"TOTAL"),IF(AND([7]PDI_Meritos!$CQ12&lt;&gt;"",[7]PDI_Meritos!$CQ12&lt;&gt;0),[7]PDI_Meritos!$CQ12,""),IF($A14="TOTAL",SUM(INDIRECT("BE4:BE"&amp;ROW()-1)),""))</f>
        <v/>
      </c>
      <c r="BF14" s="6" t="str">
        <f t="shared" ca="1" si="18"/>
        <v/>
      </c>
    </row>
    <row r="15" spans="1:58" x14ac:dyDescent="0.2">
      <c r="A15" s="19" t="str">
        <f>IF([7]PDI_Meritos!$B13&lt;&gt;"",[7]PDI_Meritos!$B13,IF(AND([7]PDI_Meritos!$B13="",[7]PDI_Meritos!$B14="",[7]PDI_Meritos!$B12=""),"","TOTAL"))</f>
        <v/>
      </c>
      <c r="B15" s="6" t="str">
        <f ca="1">IF(AND($A15&lt;&gt;"",$A15&lt;&gt;"TOTAL"),IF(AND([7]PDI_Meritos!$C13&lt;&gt;"",[7]PDI_Meritos!$C13&lt;&gt;0),[7]PDI_Meritos!$C13,""),IF($A15="TOTAL",SUM(INDIRECT("B4:B"&amp;ROW()-1)),""))</f>
        <v/>
      </c>
      <c r="C15" s="6" t="str">
        <f ca="1">IF(AND($A15&lt;&gt;"",$A15&lt;&gt;"TOTAL"),IF(AND([7]PDI_Meritos!$E13&lt;&gt;"",[7]PDI_Meritos!$E13&lt;&gt;0),[7]PDI_Meritos!$E13,""),IF($A15="TOTAL",SUM(INDIRECT("C4:C"&amp;ROW()-1)),""))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IF(AND($A15&lt;&gt;"",$A15&lt;&gt;"TOTAL"),IF(AND([7]PDI_Meritos!$H13&lt;&gt;"",[7]PDI_Meritos!$H13&lt;&gt;0),[7]PDI_Meritos!$H13,""),IF($A15="TOTAL",SUM(INDIRECT("E4:E"&amp;ROW()-1)),""))</f>
        <v/>
      </c>
      <c r="F15" s="6" t="str">
        <f ca="1">IF(AND($A15&lt;&gt;"",$A15&lt;&gt;"TOTAL"),IF(AND([7]PDI_Meritos!$J13&lt;&gt;"",[7]PDI_Meritos!$J13&lt;&gt;0),[7]PDI_Meritos!$J13,""),IF($A15="TOTAL",SUM(INDIRECT("F4:F"&amp;ROW()-1)),""))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IF(AND($A15&lt;&gt;"",$A15&lt;&gt;"TOTAL"),IF(AND([7]PDI_Meritos!$M13&lt;&gt;"",[7]PDI_Meritos!$M13&lt;&gt;0),[7]PDI_Meritos!$M13,""),IF($A15="TOTAL",SUM(INDIRECT("H4:H"&amp;ROW()-1)),""))</f>
        <v/>
      </c>
      <c r="I15" s="6" t="str">
        <f ca="1">IF(AND($A15&lt;&gt;"",$A15&lt;&gt;"TOTAL"),IF(AND([7]PDI_Meritos!$O13&lt;&gt;"",[7]PDI_Meritos!$O13&lt;&gt;0),[7]PDI_Meritos!$O13,""),IF($A15="TOTAL",SUM(INDIRECT("I4:I"&amp;ROW()-1)),""))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IF(AND($A15&lt;&gt;"",$A15&lt;&gt;"TOTAL"),IF(AND([7]PDI_Meritos!$R13&lt;&gt;"",[7]PDI_Meritos!$R13&lt;&gt;0),[7]PDI_Meritos!$R13,""),IF($A15="TOTAL",SUM(INDIRECT("K4:K"&amp;ROW()-1)),""))</f>
        <v/>
      </c>
      <c r="L15" s="6" t="str">
        <f ca="1">IF(AND($A15&lt;&gt;"",$A15&lt;&gt;"TOTAL"),IF(AND([7]PDI_Meritos!$T13&lt;&gt;"",[7]PDI_Meritos!$T13&lt;&gt;0),[7]PDI_Meritos!$T13,""),IF($A15="TOTAL",SUM(INDIRECT("L4:L"&amp;ROW()-1)),""))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IF(AND($A15&lt;&gt;"",$A15&lt;&gt;"TOTAL"),IF(AND([7]PDI_Meritos!$W13&lt;&gt;"",[7]PDI_Meritos!$W13&lt;&gt;0),[7]PDI_Meritos!$W13,""),IF($A15="TOTAL",SUM(INDIRECT("N4:N"&amp;ROW()-1)),""))</f>
        <v/>
      </c>
      <c r="O15" s="6" t="str">
        <f ca="1">IF(AND($A15&lt;&gt;"",$A15&lt;&gt;"TOTAL"),IF(AND([7]PDI_Meritos!$Y13&lt;&gt;"",[7]PDI_Meritos!$Y13&lt;&gt;0),[7]PDI_Meritos!$Y13,""),IF($A15="TOTAL",SUM(INDIRECT("O4:O"&amp;ROW()-1)),""))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IF(AND($A15&lt;&gt;"",$A15&lt;&gt;"TOTAL"),IF(AND([7]PDI_Meritos!$AB13&lt;&gt;"",[7]PDI_Meritos!$AB13&lt;&gt;0),[7]PDI_Meritos!$AB13,""),IF($A15="TOTAL",SUM(INDIRECT("Q4:Q"&amp;ROW()-1)),""))</f>
        <v/>
      </c>
      <c r="R15" s="6" t="str">
        <f ca="1">IF(AND($A15&lt;&gt;"",$A15&lt;&gt;"TOTAL"),IF(AND([7]PDI_Meritos!$AD13&lt;&gt;"",[7]PDI_Meritos!$AD13&lt;&gt;0),[7]PDI_Meritos!$AD13,""),IF($A15="TOTAL",SUM(INDIRECT("R4:R"&amp;ROW()-1)),""))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IF(AND($A15&lt;&gt;"",$A15&lt;&gt;"TOTAL"),IF(AND([7]PDI_Meritos!$AG13&lt;&gt;"",[7]PDI_Meritos!$AG13&lt;&gt;0),[7]PDI_Meritos!$AG13,""),IF($A15="TOTAL",SUM(INDIRECT("T4:T"&amp;ROW()-1)),""))</f>
        <v/>
      </c>
      <c r="U15" s="6" t="str">
        <f ca="1">IF(AND($A15&lt;&gt;"",$A15&lt;&gt;"TOTAL"),IF(AND([7]PDI_Meritos!$AI13&lt;&gt;"",[7]PDI_Meritos!$AI13&lt;&gt;0),[7]PDI_Meritos!$AI13,""),IF($A15="TOTAL",SUM(INDIRECT("U4:U"&amp;ROW()-1)),""))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IF(AND($A15&lt;&gt;"",$A15&lt;&gt;"TOTAL"),IF(AND([7]PDI_Meritos!$AL13&lt;&gt;"",[7]PDI_Meritos!$AL13&lt;&gt;0),[7]PDI_Meritos!$AL13,""),IF($A15="TOTAL",SUM(INDIRECT("W4:W"&amp;ROW()-1)),""))</f>
        <v/>
      </c>
      <c r="X15" s="6" t="str">
        <f ca="1">IF(AND($A15&lt;&gt;"",$A15&lt;&gt;"TOTAL"),IF(AND([7]PDI_Meritos!$AN13&lt;&gt;"",[7]PDI_Meritos!$AN13&lt;&gt;0),[7]PDI_Meritos!$AN13,""),IF($A15="TOTAL",SUM(INDIRECT("X4:X"&amp;ROW()-1)),""))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IF(AND($A15&lt;&gt;"",$A15&lt;&gt;"TOTAL"),IF(AND([7]PDI_Meritos!$AQ13&lt;&gt;"",[7]PDI_Meritos!$AQ13&lt;&gt;0),[7]PDI_Meritos!$AQ13,""),IF($A15="TOTAL",SUM(INDIRECT("Z4:Z"&amp;ROW()-1)),""))</f>
        <v/>
      </c>
      <c r="AA15" s="6" t="str">
        <f ca="1">IF(AND($A15&lt;&gt;"",$A15&lt;&gt;"TOTAL"),IF(AND([7]PDI_Meritos!$AS13&lt;&gt;"",[7]PDI_Meritos!$AS13&lt;&gt;0),[7]PDI_Meritos!$AS13,""),IF($A15="TOTAL",SUM(INDIRECT("AA4:AA"&amp;ROW()-1)),""))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IF(AND($A15&lt;&gt;"",$A15&lt;&gt;"TOTAL"),IF(AND([7]PDI_Meritos!$AV13&lt;&gt;"",[7]PDI_Meritos!$AV13&lt;&gt;0),[7]PDI_Meritos!$AV13,""),IF($A15="TOTAL",SUM(INDIRECT("AC4:AC"&amp;ROW()-1)),""))</f>
        <v/>
      </c>
      <c r="AD15" s="6" t="str">
        <f ca="1">IF(AND($A15&lt;&gt;"",$A15&lt;&gt;"TOTAL"),IF(AND([7]PDI_Meritos!$AX13&lt;&gt;"",[7]PDI_Meritos!$AX13&lt;&gt;0),[7]PDI_Meritos!$AX13,""),IF($A15="TOTAL",SUM(INDIRECT("AD4:AD"&amp;ROW()-1)),""))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IF(AND($A15&lt;&gt;"",$A15&lt;&gt;"TOTAL"),IF(AND([7]PDI_Meritos!$BA13&lt;&gt;"",[7]PDI_Meritos!$BA13&lt;&gt;0),[7]PDI_Meritos!$BA13,""),IF($A15="TOTAL",SUM(INDIRECT("AF4:AF"&amp;ROW()-1)),""))</f>
        <v/>
      </c>
      <c r="AG15" s="6" t="str">
        <f ca="1">IF(AND($A15&lt;&gt;"",$A15&lt;&gt;"TOTAL"),IF(AND([7]PDI_Meritos!$BC13&lt;&gt;"",[7]PDI_Meritos!$BC13&lt;&gt;0),[7]PDI_Meritos!$BC13,""),IF($A15="TOTAL",SUM(INDIRECT("AG4:AG"&amp;ROW()-1)),""))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IF(AND($A15&lt;&gt;"",$A15&lt;&gt;"TOTAL"),IF(AND([7]PDI_Meritos!$BF13&lt;&gt;"",[7]PDI_Meritos!$BF13&lt;&gt;0),[7]PDI_Meritos!$BF13,""),IF($A15="TOTAL",SUM(INDIRECT("AI4:AI"&amp;ROW()-1)),""))</f>
        <v/>
      </c>
      <c r="AJ15" s="6" t="str">
        <f ca="1">IF(AND($A15&lt;&gt;"",$A15&lt;&gt;"TOTAL"),IF(AND([7]PDI_Meritos!$BH13&lt;&gt;"",[7]PDI_Meritos!$BH13&lt;&gt;0),[7]PDI_Meritos!$BH13,""),IF($A15="TOTAL",SUM(INDIRECT("AJ4:AJ"&amp;ROW()-1)),""))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IF(AND($A15&lt;&gt;"",$A15&lt;&gt;"TOTAL"),IF(AND([7]PDI_Meritos!$BK13&lt;&gt;"",[7]PDI_Meritos!$BK13&lt;&gt;0),[7]PDI_Meritos!$BK13,""),IF($A15="TOTAL",SUM(INDIRECT("AL4:AL"&amp;ROW()-1)),""))</f>
        <v/>
      </c>
      <c r="AM15" s="6" t="str">
        <f ca="1">IF(AND($A15&lt;&gt;"",$A15&lt;&gt;"TOTAL"),IF(AND([7]PDI_Meritos!$BM13&lt;&gt;"",[7]PDI_Meritos!$BM13&lt;&gt;0),[7]PDI_Meritos!$BM13,""),IF($A15="TOTAL",SUM(INDIRECT("AM4:AM"&amp;ROW()-1)),""))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IF(AND($A15&lt;&gt;"",$A15&lt;&gt;"TOTAL"),IF(AND([7]PDI_Meritos!$BP13&lt;&gt;"",[7]PDI_Meritos!$BP13&lt;&gt;0),[7]PDI_Meritos!$BP13,""),IF($A15="TOTAL",SUM(INDIRECT("AO4:AO"&amp;ROW()-1)),""))</f>
        <v/>
      </c>
      <c r="AP15" s="6" t="str">
        <f ca="1">IF(AND($A15&lt;&gt;"",$A15&lt;&gt;"TOTAL"),IF(AND([7]PDI_Meritos!$BR13&lt;&gt;"",[7]PDI_Meritos!$BR13&lt;&gt;0),[7]PDI_Meritos!$BR13,""),IF($A15="TOTAL",SUM(INDIRECT("AP4:AP"&amp;ROW()-1)),""))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IF(AND($A15&lt;&gt;"",$A15&lt;&gt;"TOTAL"),IF(AND([7]PDI_Meritos!$BU13&lt;&gt;"",[7]PDI_Meritos!$BU13&lt;&gt;0),[7]PDI_Meritos!$BU13,""),IF($A15="TOTAL",SUM(INDIRECT("AR4:AR"&amp;ROW()-1)),""))</f>
        <v/>
      </c>
      <c r="AS15" s="6" t="str">
        <f ca="1">IF(AND($A15&lt;&gt;"",$A15&lt;&gt;"TOTAL"),IF(AND([7]PDI_Meritos!$BW13&lt;&gt;"",[7]PDI_Meritos!$BW13&lt;&gt;0),[7]PDI_Meritos!$BW13,""),IF($A15="TOTAL",SUM(INDIRECT("AS4:AS"&amp;ROW()-1)),""))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IF(AND($A15&lt;&gt;"",$A15&lt;&gt;"TOTAL"),IF(AND([7]PDI_Meritos!$BZ13&lt;&gt;"",[7]PDI_Meritos!$BZ13&lt;&gt;0),[7]PDI_Meritos!$BZ13,""),IF($A15="TOTAL",SUM(INDIRECT("AU4:AU"&amp;ROW()-1)),""))</f>
        <v/>
      </c>
      <c r="AV15" s="6" t="str">
        <f ca="1">IF(AND($A15&lt;&gt;"",$A15&lt;&gt;"TOTAL"),IF(AND([7]PDI_Meritos!$CB13&lt;&gt;"",[7]PDI_Meritos!$CB13&lt;&gt;0),[7]PDI_Meritos!$CB13,""),IF($A15="TOTAL",SUM(INDIRECT("AV4:AV"&amp;ROW()-1)),""))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IF(AND($A15&lt;&gt;"",$A15&lt;&gt;"TOTAL"),IF(AND([7]PDI_Meritos!$CE13&lt;&gt;"",[7]PDI_Meritos!$CE13&lt;&gt;0),[7]PDI_Meritos!$CE13,""),IF($A15="TOTAL",SUM(INDIRECT("AX4:AX"&amp;ROW()-1)),""))</f>
        <v/>
      </c>
      <c r="AY15" s="6" t="str">
        <f ca="1">IF(AND($A15&lt;&gt;"",$A15&lt;&gt;"TOTAL"),IF(AND([7]PDI_Meritos!$CG13&lt;&gt;"",[7]PDI_Meritos!$CG13&lt;&gt;0),[7]PDI_Meritos!$CG13,""),IF($A15="TOTAL",SUM(INDIRECT("AY4:AY"&amp;ROW()-1)),""))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IF(AND($A15&lt;&gt;"",$A15&lt;&gt;"TOTAL"),IF(AND([7]PDI_Meritos!$CJ13&lt;&gt;"",[7]PDI_Meritos!$CJ13&lt;&gt;0),[7]PDI_Meritos!$CJ13,""),IF($A15="TOTAL",SUM(INDIRECT("BA4:BA"&amp;ROW()-1)),""))</f>
        <v/>
      </c>
      <c r="BB15" s="6" t="str">
        <f ca="1">IF(AND($A15&lt;&gt;"",$A15&lt;&gt;"TOTAL"),IF(AND([7]PDI_Meritos!$CL13&lt;&gt;"",[7]PDI_Meritos!$CL13&lt;&gt;0),[7]PDI_Meritos!$CL13,""),IF($A15="TOTAL",SUM(INDIRECT("BB4:BB"&amp;ROW()-1)),""))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IF(AND($A15&lt;&gt;"",$A15&lt;&gt;"TOTAL"),IF(AND([7]PDI_Meritos!$CO13&lt;&gt;"",[7]PDI_Meritos!$CO13&lt;&gt;0),[7]PDI_Meritos!$CO13,""),IF($A15="TOTAL",SUM(INDIRECT("BD4:BD"&amp;ROW()-1)),""))</f>
        <v/>
      </c>
      <c r="BE15" s="6" t="str">
        <f ca="1">IF(AND($A15&lt;&gt;"",$A15&lt;&gt;"TOTAL"),IF(AND([7]PDI_Meritos!$CQ13&lt;&gt;"",[7]PDI_Meritos!$CQ13&lt;&gt;0),[7]PDI_Meritos!$CQ13,""),IF($A15="TOTAL",SUM(INDIRECT("BE4:BE"&amp;ROW()-1)),""))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IF([7]PDI_Meritos!$B14&lt;&gt;"",[7]PDI_Meritos!$B14,IF(AND([7]PDI_Meritos!$B14="",[7]PDI_Meritos!$B15="",[7]PDI_Meritos!$B13=""),"","TOTAL"))</f>
        <v/>
      </c>
      <c r="B16" s="6" t="str">
        <f ca="1">IF(AND($A16&lt;&gt;"",$A16&lt;&gt;"TOTAL"),IF(AND([7]PDI_Meritos!$C14&lt;&gt;"",[7]PDI_Meritos!$C14&lt;&gt;0),[7]PDI_Meritos!$C14,""),IF($A16="TOTAL",SUM(INDIRECT("B4:B"&amp;ROW()-1)),""))</f>
        <v/>
      </c>
      <c r="C16" s="6" t="str">
        <f ca="1">IF(AND($A16&lt;&gt;"",$A16&lt;&gt;"TOTAL"),IF(AND([7]PDI_Meritos!$E14&lt;&gt;"",[7]PDI_Meritos!$E14&lt;&gt;0),[7]PDI_Meritos!$E14,""),IF($A16="TOTAL",SUM(INDIRECT("C4:C"&amp;ROW()-1)),""))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IF(AND($A16&lt;&gt;"",$A16&lt;&gt;"TOTAL"),IF(AND([7]PDI_Meritos!$H14&lt;&gt;"",[7]PDI_Meritos!$H14&lt;&gt;0),[7]PDI_Meritos!$H14,""),IF($A16="TOTAL",SUM(INDIRECT("E4:E"&amp;ROW()-1)),""))</f>
        <v/>
      </c>
      <c r="F16" s="6" t="str">
        <f ca="1">IF(AND($A16&lt;&gt;"",$A16&lt;&gt;"TOTAL"),IF(AND([7]PDI_Meritos!$J14&lt;&gt;"",[7]PDI_Meritos!$J14&lt;&gt;0),[7]PDI_Meritos!$J14,""),IF($A16="TOTAL",SUM(INDIRECT("F4:F"&amp;ROW()-1)),""))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IF(AND($A16&lt;&gt;"",$A16&lt;&gt;"TOTAL"),IF(AND([7]PDI_Meritos!$M14&lt;&gt;"",[7]PDI_Meritos!$M14&lt;&gt;0),[7]PDI_Meritos!$M14,""),IF($A16="TOTAL",SUM(INDIRECT("H4:H"&amp;ROW()-1)),""))</f>
        <v/>
      </c>
      <c r="I16" s="6" t="str">
        <f ca="1">IF(AND($A16&lt;&gt;"",$A16&lt;&gt;"TOTAL"),IF(AND([7]PDI_Meritos!$O14&lt;&gt;"",[7]PDI_Meritos!$O14&lt;&gt;0),[7]PDI_Meritos!$O14,""),IF($A16="TOTAL",SUM(INDIRECT("I4:I"&amp;ROW()-1)),""))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IF(AND($A16&lt;&gt;"",$A16&lt;&gt;"TOTAL"),IF(AND([7]PDI_Meritos!$R14&lt;&gt;"",[7]PDI_Meritos!$R14&lt;&gt;0),[7]PDI_Meritos!$R14,""),IF($A16="TOTAL",SUM(INDIRECT("K4:K"&amp;ROW()-1)),""))</f>
        <v/>
      </c>
      <c r="L16" s="6" t="str">
        <f ca="1">IF(AND($A16&lt;&gt;"",$A16&lt;&gt;"TOTAL"),IF(AND([7]PDI_Meritos!$T14&lt;&gt;"",[7]PDI_Meritos!$T14&lt;&gt;0),[7]PDI_Meritos!$T14,""),IF($A16="TOTAL",SUM(INDIRECT("L4:L"&amp;ROW()-1)),""))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IF(AND($A16&lt;&gt;"",$A16&lt;&gt;"TOTAL"),IF(AND([7]PDI_Meritos!$W14&lt;&gt;"",[7]PDI_Meritos!$W14&lt;&gt;0),[7]PDI_Meritos!$W14,""),IF($A16="TOTAL",SUM(INDIRECT("N4:N"&amp;ROW()-1)),""))</f>
        <v/>
      </c>
      <c r="O16" s="6" t="str">
        <f ca="1">IF(AND($A16&lt;&gt;"",$A16&lt;&gt;"TOTAL"),IF(AND([7]PDI_Meritos!$Y14&lt;&gt;"",[7]PDI_Meritos!$Y14&lt;&gt;0),[7]PDI_Meritos!$Y14,""),IF($A16="TOTAL",SUM(INDIRECT("O4:O"&amp;ROW()-1)),""))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IF(AND($A16&lt;&gt;"",$A16&lt;&gt;"TOTAL"),IF(AND([7]PDI_Meritos!$AB14&lt;&gt;"",[7]PDI_Meritos!$AB14&lt;&gt;0),[7]PDI_Meritos!$AB14,""),IF($A16="TOTAL",SUM(INDIRECT("Q4:Q"&amp;ROW()-1)),""))</f>
        <v/>
      </c>
      <c r="R16" s="6" t="str">
        <f ca="1">IF(AND($A16&lt;&gt;"",$A16&lt;&gt;"TOTAL"),IF(AND([7]PDI_Meritos!$AD14&lt;&gt;"",[7]PDI_Meritos!$AD14&lt;&gt;0),[7]PDI_Meritos!$AD14,""),IF($A16="TOTAL",SUM(INDIRECT("R4:R"&amp;ROW()-1)),""))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IF(AND($A16&lt;&gt;"",$A16&lt;&gt;"TOTAL"),IF(AND([7]PDI_Meritos!$AG14&lt;&gt;"",[7]PDI_Meritos!$AG14&lt;&gt;0),[7]PDI_Meritos!$AG14,""),IF($A16="TOTAL",SUM(INDIRECT("T4:T"&amp;ROW()-1)),""))</f>
        <v/>
      </c>
      <c r="U16" s="6" t="str">
        <f ca="1">IF(AND($A16&lt;&gt;"",$A16&lt;&gt;"TOTAL"),IF(AND([7]PDI_Meritos!$AI14&lt;&gt;"",[7]PDI_Meritos!$AI14&lt;&gt;0),[7]PDI_Meritos!$AI14,""),IF($A16="TOTAL",SUM(INDIRECT("U4:U"&amp;ROW()-1)),""))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IF(AND($A16&lt;&gt;"",$A16&lt;&gt;"TOTAL"),IF(AND([7]PDI_Meritos!$AL14&lt;&gt;"",[7]PDI_Meritos!$AL14&lt;&gt;0),[7]PDI_Meritos!$AL14,""),IF($A16="TOTAL",SUM(INDIRECT("W4:W"&amp;ROW()-1)),""))</f>
        <v/>
      </c>
      <c r="X16" s="6" t="str">
        <f ca="1">IF(AND($A16&lt;&gt;"",$A16&lt;&gt;"TOTAL"),IF(AND([7]PDI_Meritos!$AN14&lt;&gt;"",[7]PDI_Meritos!$AN14&lt;&gt;0),[7]PDI_Meritos!$AN14,""),IF($A16="TOTAL",SUM(INDIRECT("X4:X"&amp;ROW()-1)),""))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IF(AND($A16&lt;&gt;"",$A16&lt;&gt;"TOTAL"),IF(AND([7]PDI_Meritos!$AQ14&lt;&gt;"",[7]PDI_Meritos!$AQ14&lt;&gt;0),[7]PDI_Meritos!$AQ14,""),IF($A16="TOTAL",SUM(INDIRECT("Z4:Z"&amp;ROW()-1)),""))</f>
        <v/>
      </c>
      <c r="AA16" s="6" t="str">
        <f ca="1">IF(AND($A16&lt;&gt;"",$A16&lt;&gt;"TOTAL"),IF(AND([7]PDI_Meritos!$AS14&lt;&gt;"",[7]PDI_Meritos!$AS14&lt;&gt;0),[7]PDI_Meritos!$AS14,""),IF($A16="TOTAL",SUM(INDIRECT("AA4:AA"&amp;ROW()-1)),""))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IF(AND($A16&lt;&gt;"",$A16&lt;&gt;"TOTAL"),IF(AND([7]PDI_Meritos!$AV14&lt;&gt;"",[7]PDI_Meritos!$AV14&lt;&gt;0),[7]PDI_Meritos!$AV14,""),IF($A16="TOTAL",SUM(INDIRECT("AC4:AC"&amp;ROW()-1)),""))</f>
        <v/>
      </c>
      <c r="AD16" s="6" t="str">
        <f ca="1">IF(AND($A16&lt;&gt;"",$A16&lt;&gt;"TOTAL"),IF(AND([7]PDI_Meritos!$AX14&lt;&gt;"",[7]PDI_Meritos!$AX14&lt;&gt;0),[7]PDI_Meritos!$AX14,""),IF($A16="TOTAL",SUM(INDIRECT("AD4:AD"&amp;ROW()-1)),""))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IF(AND($A16&lt;&gt;"",$A16&lt;&gt;"TOTAL"),IF(AND([7]PDI_Meritos!$BA14&lt;&gt;"",[7]PDI_Meritos!$BA14&lt;&gt;0),[7]PDI_Meritos!$BA14,""),IF($A16="TOTAL",SUM(INDIRECT("AF4:AF"&amp;ROW()-1)),""))</f>
        <v/>
      </c>
      <c r="AG16" s="6" t="str">
        <f ca="1">IF(AND($A16&lt;&gt;"",$A16&lt;&gt;"TOTAL"),IF(AND([7]PDI_Meritos!$BC14&lt;&gt;"",[7]PDI_Meritos!$BC14&lt;&gt;0),[7]PDI_Meritos!$BC14,""),IF($A16="TOTAL",SUM(INDIRECT("AG4:AG"&amp;ROW()-1)),""))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IF(AND($A16&lt;&gt;"",$A16&lt;&gt;"TOTAL"),IF(AND([7]PDI_Meritos!$BF14&lt;&gt;"",[7]PDI_Meritos!$BF14&lt;&gt;0),[7]PDI_Meritos!$BF14,""),IF($A16="TOTAL",SUM(INDIRECT("AI4:AI"&amp;ROW()-1)),""))</f>
        <v/>
      </c>
      <c r="AJ16" s="6" t="str">
        <f ca="1">IF(AND($A16&lt;&gt;"",$A16&lt;&gt;"TOTAL"),IF(AND([7]PDI_Meritos!$BH14&lt;&gt;"",[7]PDI_Meritos!$BH14&lt;&gt;0),[7]PDI_Meritos!$BH14,""),IF($A16="TOTAL",SUM(INDIRECT("AJ4:AJ"&amp;ROW()-1)),""))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IF(AND($A16&lt;&gt;"",$A16&lt;&gt;"TOTAL"),IF(AND([7]PDI_Meritos!$BK14&lt;&gt;"",[7]PDI_Meritos!$BK14&lt;&gt;0),[7]PDI_Meritos!$BK14,""),IF($A16="TOTAL",SUM(INDIRECT("AL4:AL"&amp;ROW()-1)),""))</f>
        <v/>
      </c>
      <c r="AM16" s="6" t="str">
        <f ca="1">IF(AND($A16&lt;&gt;"",$A16&lt;&gt;"TOTAL"),IF(AND([7]PDI_Meritos!$BM14&lt;&gt;"",[7]PDI_Meritos!$BM14&lt;&gt;0),[7]PDI_Meritos!$BM14,""),IF($A16="TOTAL",SUM(INDIRECT("AM4:AM"&amp;ROW()-1)),""))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IF(AND($A16&lt;&gt;"",$A16&lt;&gt;"TOTAL"),IF(AND([7]PDI_Meritos!$BP14&lt;&gt;"",[7]PDI_Meritos!$BP14&lt;&gt;0),[7]PDI_Meritos!$BP14,""),IF($A16="TOTAL",SUM(INDIRECT("AO4:AO"&amp;ROW()-1)),""))</f>
        <v/>
      </c>
      <c r="AP16" s="6" t="str">
        <f ca="1">IF(AND($A16&lt;&gt;"",$A16&lt;&gt;"TOTAL"),IF(AND([7]PDI_Meritos!$BR14&lt;&gt;"",[7]PDI_Meritos!$BR14&lt;&gt;0),[7]PDI_Meritos!$BR14,""),IF($A16="TOTAL",SUM(INDIRECT("AP4:AP"&amp;ROW()-1)),""))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IF(AND($A16&lt;&gt;"",$A16&lt;&gt;"TOTAL"),IF(AND([7]PDI_Meritos!$BU14&lt;&gt;"",[7]PDI_Meritos!$BU14&lt;&gt;0),[7]PDI_Meritos!$BU14,""),IF($A16="TOTAL",SUM(INDIRECT("AR4:AR"&amp;ROW()-1)),""))</f>
        <v/>
      </c>
      <c r="AS16" s="6" t="str">
        <f ca="1">IF(AND($A16&lt;&gt;"",$A16&lt;&gt;"TOTAL"),IF(AND([7]PDI_Meritos!$BW14&lt;&gt;"",[7]PDI_Meritos!$BW14&lt;&gt;0),[7]PDI_Meritos!$BW14,""),IF($A16="TOTAL",SUM(INDIRECT("AS4:AS"&amp;ROW()-1)),""))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IF(AND($A16&lt;&gt;"",$A16&lt;&gt;"TOTAL"),IF(AND([7]PDI_Meritos!$BZ14&lt;&gt;"",[7]PDI_Meritos!$BZ14&lt;&gt;0),[7]PDI_Meritos!$BZ14,""),IF($A16="TOTAL",SUM(INDIRECT("AU4:AU"&amp;ROW()-1)),""))</f>
        <v/>
      </c>
      <c r="AV16" s="6" t="str">
        <f ca="1">IF(AND($A16&lt;&gt;"",$A16&lt;&gt;"TOTAL"),IF(AND([7]PDI_Meritos!$CB14&lt;&gt;"",[7]PDI_Meritos!$CB14&lt;&gt;0),[7]PDI_Meritos!$CB14,""),IF($A16="TOTAL",SUM(INDIRECT("AV4:AV"&amp;ROW()-1)),""))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IF(AND($A16&lt;&gt;"",$A16&lt;&gt;"TOTAL"),IF(AND([7]PDI_Meritos!$CE14&lt;&gt;"",[7]PDI_Meritos!$CE14&lt;&gt;0),[7]PDI_Meritos!$CE14,""),IF($A16="TOTAL",SUM(INDIRECT("AX4:AX"&amp;ROW()-1)),""))</f>
        <v/>
      </c>
      <c r="AY16" s="6" t="str">
        <f ca="1">IF(AND($A16&lt;&gt;"",$A16&lt;&gt;"TOTAL"),IF(AND([7]PDI_Meritos!$CG14&lt;&gt;"",[7]PDI_Meritos!$CG14&lt;&gt;0),[7]PDI_Meritos!$CG14,""),IF($A16="TOTAL",SUM(INDIRECT("AY4:AY"&amp;ROW()-1)),""))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IF(AND($A16&lt;&gt;"",$A16&lt;&gt;"TOTAL"),IF(AND([7]PDI_Meritos!$CJ14&lt;&gt;"",[7]PDI_Meritos!$CJ14&lt;&gt;0),[7]PDI_Meritos!$CJ14,""),IF($A16="TOTAL",SUM(INDIRECT("BA4:BA"&amp;ROW()-1)),""))</f>
        <v/>
      </c>
      <c r="BB16" s="6" t="str">
        <f ca="1">IF(AND($A16&lt;&gt;"",$A16&lt;&gt;"TOTAL"),IF(AND([7]PDI_Meritos!$CL14&lt;&gt;"",[7]PDI_Meritos!$CL14&lt;&gt;0),[7]PDI_Meritos!$CL14,""),IF($A16="TOTAL",SUM(INDIRECT("BB4:BB"&amp;ROW()-1)),""))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IF(AND($A16&lt;&gt;"",$A16&lt;&gt;"TOTAL"),IF(AND([7]PDI_Meritos!$CO14&lt;&gt;"",[7]PDI_Meritos!$CO14&lt;&gt;0),[7]PDI_Meritos!$CO14,""),IF($A16="TOTAL",SUM(INDIRECT("BD4:BD"&amp;ROW()-1)),""))</f>
        <v/>
      </c>
      <c r="BE16" s="6" t="str">
        <f ca="1">IF(AND($A16&lt;&gt;"",$A16&lt;&gt;"TOTAL"),IF(AND([7]PDI_Meritos!$CQ14&lt;&gt;"",[7]PDI_Meritos!$CQ14&lt;&gt;0),[7]PDI_Meritos!$CQ14,""),IF($A16="TOTAL",SUM(INDIRECT("BE4:BE"&amp;ROW()-1)),""))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IF([7]PDI_Meritos!$B15&lt;&gt;"",[7]PDI_Meritos!$B15,IF(AND([7]PDI_Meritos!$B15="",[7]PDI_Meritos!$B16="",[7]PDI_Meritos!$B14=""),"","TOTAL"))</f>
        <v/>
      </c>
      <c r="B17" s="6" t="str">
        <f ca="1">IF(AND($A17&lt;&gt;"",$A17&lt;&gt;"TOTAL"),IF(AND([7]PDI_Meritos!$C15&lt;&gt;"",[7]PDI_Meritos!$C15&lt;&gt;0),[7]PDI_Meritos!$C15,""),IF($A17="TOTAL",SUM(INDIRECT("B4:B"&amp;ROW()-1)),""))</f>
        <v/>
      </c>
      <c r="C17" s="6" t="str">
        <f ca="1">IF(AND($A17&lt;&gt;"",$A17&lt;&gt;"TOTAL"),IF(AND([7]PDI_Meritos!$E15&lt;&gt;"",[7]PDI_Meritos!$E15&lt;&gt;0),[7]PDI_Meritos!$E15,""),IF($A17="TOTAL",SUM(INDIRECT("C4:C"&amp;ROW()-1)),""))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IF(AND($A17&lt;&gt;"",$A17&lt;&gt;"TOTAL"),IF(AND([7]PDI_Meritos!$H15&lt;&gt;"",[7]PDI_Meritos!$H15&lt;&gt;0),[7]PDI_Meritos!$H15,""),IF($A17="TOTAL",SUM(INDIRECT("E4:E"&amp;ROW()-1)),""))</f>
        <v/>
      </c>
      <c r="F17" s="6" t="str">
        <f ca="1">IF(AND($A17&lt;&gt;"",$A17&lt;&gt;"TOTAL"),IF(AND([7]PDI_Meritos!$J15&lt;&gt;"",[7]PDI_Meritos!$J15&lt;&gt;0),[7]PDI_Meritos!$J15,""),IF($A17="TOTAL",SUM(INDIRECT("F4:F"&amp;ROW()-1)),""))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IF(AND($A17&lt;&gt;"",$A17&lt;&gt;"TOTAL"),IF(AND([7]PDI_Meritos!$M15&lt;&gt;"",[7]PDI_Meritos!$M15&lt;&gt;0),[7]PDI_Meritos!$M15,""),IF($A17="TOTAL",SUM(INDIRECT("H4:H"&amp;ROW()-1)),""))</f>
        <v/>
      </c>
      <c r="I17" s="6" t="str">
        <f ca="1">IF(AND($A17&lt;&gt;"",$A17&lt;&gt;"TOTAL"),IF(AND([7]PDI_Meritos!$O15&lt;&gt;"",[7]PDI_Meritos!$O15&lt;&gt;0),[7]PDI_Meritos!$O15,""),IF($A17="TOTAL",SUM(INDIRECT("I4:I"&amp;ROW()-1)),""))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IF(AND($A17&lt;&gt;"",$A17&lt;&gt;"TOTAL"),IF(AND([7]PDI_Meritos!$R15&lt;&gt;"",[7]PDI_Meritos!$R15&lt;&gt;0),[7]PDI_Meritos!$R15,""),IF($A17="TOTAL",SUM(INDIRECT("K4:K"&amp;ROW()-1)),""))</f>
        <v/>
      </c>
      <c r="L17" s="6" t="str">
        <f ca="1">IF(AND($A17&lt;&gt;"",$A17&lt;&gt;"TOTAL"),IF(AND([7]PDI_Meritos!$T15&lt;&gt;"",[7]PDI_Meritos!$T15&lt;&gt;0),[7]PDI_Meritos!$T15,""),IF($A17="TOTAL",SUM(INDIRECT("L4:L"&amp;ROW()-1)),""))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IF(AND($A17&lt;&gt;"",$A17&lt;&gt;"TOTAL"),IF(AND([7]PDI_Meritos!$W15&lt;&gt;"",[7]PDI_Meritos!$W15&lt;&gt;0),[7]PDI_Meritos!$W15,""),IF($A17="TOTAL",SUM(INDIRECT("N4:N"&amp;ROW()-1)),""))</f>
        <v/>
      </c>
      <c r="O17" s="6" t="str">
        <f ca="1">IF(AND($A17&lt;&gt;"",$A17&lt;&gt;"TOTAL"),IF(AND([7]PDI_Meritos!$Y15&lt;&gt;"",[7]PDI_Meritos!$Y15&lt;&gt;0),[7]PDI_Meritos!$Y15,""),IF($A17="TOTAL",SUM(INDIRECT("O4:O"&amp;ROW()-1)),""))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IF(AND($A17&lt;&gt;"",$A17&lt;&gt;"TOTAL"),IF(AND([7]PDI_Meritos!$AB15&lt;&gt;"",[7]PDI_Meritos!$AB15&lt;&gt;0),[7]PDI_Meritos!$AB15,""),IF($A17="TOTAL",SUM(INDIRECT("Q4:Q"&amp;ROW()-1)),""))</f>
        <v/>
      </c>
      <c r="R17" s="6" t="str">
        <f ca="1">IF(AND($A17&lt;&gt;"",$A17&lt;&gt;"TOTAL"),IF(AND([7]PDI_Meritos!$AD15&lt;&gt;"",[7]PDI_Meritos!$AD15&lt;&gt;0),[7]PDI_Meritos!$AD15,""),IF($A17="TOTAL",SUM(INDIRECT("R4:R"&amp;ROW()-1)),""))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IF(AND($A17&lt;&gt;"",$A17&lt;&gt;"TOTAL"),IF(AND([7]PDI_Meritos!$AG15&lt;&gt;"",[7]PDI_Meritos!$AG15&lt;&gt;0),[7]PDI_Meritos!$AG15,""),IF($A17="TOTAL",SUM(INDIRECT("T4:T"&amp;ROW()-1)),""))</f>
        <v/>
      </c>
      <c r="U17" s="6" t="str">
        <f ca="1">IF(AND($A17&lt;&gt;"",$A17&lt;&gt;"TOTAL"),IF(AND([7]PDI_Meritos!$AI15&lt;&gt;"",[7]PDI_Meritos!$AI15&lt;&gt;0),[7]PDI_Meritos!$AI15,""),IF($A17="TOTAL",SUM(INDIRECT("U4:U"&amp;ROW()-1)),""))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IF(AND($A17&lt;&gt;"",$A17&lt;&gt;"TOTAL"),IF(AND([7]PDI_Meritos!$AL15&lt;&gt;"",[7]PDI_Meritos!$AL15&lt;&gt;0),[7]PDI_Meritos!$AL15,""),IF($A17="TOTAL",SUM(INDIRECT("W4:W"&amp;ROW()-1)),""))</f>
        <v/>
      </c>
      <c r="X17" s="6" t="str">
        <f ca="1">IF(AND($A17&lt;&gt;"",$A17&lt;&gt;"TOTAL"),IF(AND([7]PDI_Meritos!$AN15&lt;&gt;"",[7]PDI_Meritos!$AN15&lt;&gt;0),[7]PDI_Meritos!$AN15,""),IF($A17="TOTAL",SUM(INDIRECT("X4:X"&amp;ROW()-1)),""))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IF(AND($A17&lt;&gt;"",$A17&lt;&gt;"TOTAL"),IF(AND([7]PDI_Meritos!$AQ15&lt;&gt;"",[7]PDI_Meritos!$AQ15&lt;&gt;0),[7]PDI_Meritos!$AQ15,""),IF($A17="TOTAL",SUM(INDIRECT("Z4:Z"&amp;ROW()-1)),""))</f>
        <v/>
      </c>
      <c r="AA17" s="6" t="str">
        <f ca="1">IF(AND($A17&lt;&gt;"",$A17&lt;&gt;"TOTAL"),IF(AND([7]PDI_Meritos!$AS15&lt;&gt;"",[7]PDI_Meritos!$AS15&lt;&gt;0),[7]PDI_Meritos!$AS15,""),IF($A17="TOTAL",SUM(INDIRECT("AA4:AA"&amp;ROW()-1)),""))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IF(AND($A17&lt;&gt;"",$A17&lt;&gt;"TOTAL"),IF(AND([7]PDI_Meritos!$AV15&lt;&gt;"",[7]PDI_Meritos!$AV15&lt;&gt;0),[7]PDI_Meritos!$AV15,""),IF($A17="TOTAL",SUM(INDIRECT("AC4:AC"&amp;ROW()-1)),""))</f>
        <v/>
      </c>
      <c r="AD17" s="6" t="str">
        <f ca="1">IF(AND($A17&lt;&gt;"",$A17&lt;&gt;"TOTAL"),IF(AND([7]PDI_Meritos!$AX15&lt;&gt;"",[7]PDI_Meritos!$AX15&lt;&gt;0),[7]PDI_Meritos!$AX15,""),IF($A17="TOTAL",SUM(INDIRECT("AD4:AD"&amp;ROW()-1)),""))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IF(AND($A17&lt;&gt;"",$A17&lt;&gt;"TOTAL"),IF(AND([7]PDI_Meritos!$BA15&lt;&gt;"",[7]PDI_Meritos!$BA15&lt;&gt;0),[7]PDI_Meritos!$BA15,""),IF($A17="TOTAL",SUM(INDIRECT("AF4:AF"&amp;ROW()-1)),""))</f>
        <v/>
      </c>
      <c r="AG17" s="6" t="str">
        <f ca="1">IF(AND($A17&lt;&gt;"",$A17&lt;&gt;"TOTAL"),IF(AND([7]PDI_Meritos!$BC15&lt;&gt;"",[7]PDI_Meritos!$BC15&lt;&gt;0),[7]PDI_Meritos!$BC15,""),IF($A17="TOTAL",SUM(INDIRECT("AG4:AG"&amp;ROW()-1)),""))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IF(AND($A17&lt;&gt;"",$A17&lt;&gt;"TOTAL"),IF(AND([7]PDI_Meritos!$BF15&lt;&gt;"",[7]PDI_Meritos!$BF15&lt;&gt;0),[7]PDI_Meritos!$BF15,""),IF($A17="TOTAL",SUM(INDIRECT("AI4:AI"&amp;ROW()-1)),""))</f>
        <v/>
      </c>
      <c r="AJ17" s="6" t="str">
        <f ca="1">IF(AND($A17&lt;&gt;"",$A17&lt;&gt;"TOTAL"),IF(AND([7]PDI_Meritos!$BH15&lt;&gt;"",[7]PDI_Meritos!$BH15&lt;&gt;0),[7]PDI_Meritos!$BH15,""),IF($A17="TOTAL",SUM(INDIRECT("AJ4:AJ"&amp;ROW()-1)),""))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IF(AND($A17&lt;&gt;"",$A17&lt;&gt;"TOTAL"),IF(AND([7]PDI_Meritos!$BK15&lt;&gt;"",[7]PDI_Meritos!$BK15&lt;&gt;0),[7]PDI_Meritos!$BK15,""),IF($A17="TOTAL",SUM(INDIRECT("AL4:AL"&amp;ROW()-1)),""))</f>
        <v/>
      </c>
      <c r="AM17" s="6" t="str">
        <f ca="1">IF(AND($A17&lt;&gt;"",$A17&lt;&gt;"TOTAL"),IF(AND([7]PDI_Meritos!$BM15&lt;&gt;"",[7]PDI_Meritos!$BM15&lt;&gt;0),[7]PDI_Meritos!$BM15,""),IF($A17="TOTAL",SUM(INDIRECT("AM4:AM"&amp;ROW()-1)),""))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IF(AND($A17&lt;&gt;"",$A17&lt;&gt;"TOTAL"),IF(AND([7]PDI_Meritos!$BP15&lt;&gt;"",[7]PDI_Meritos!$BP15&lt;&gt;0),[7]PDI_Meritos!$BP15,""),IF($A17="TOTAL",SUM(INDIRECT("AO4:AO"&amp;ROW()-1)),""))</f>
        <v/>
      </c>
      <c r="AP17" s="6" t="str">
        <f ca="1">IF(AND($A17&lt;&gt;"",$A17&lt;&gt;"TOTAL"),IF(AND([7]PDI_Meritos!$BR15&lt;&gt;"",[7]PDI_Meritos!$BR15&lt;&gt;0),[7]PDI_Meritos!$BR15,""),IF($A17="TOTAL",SUM(INDIRECT("AP4:AP"&amp;ROW()-1)),""))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IF(AND($A17&lt;&gt;"",$A17&lt;&gt;"TOTAL"),IF(AND([7]PDI_Meritos!$BU15&lt;&gt;"",[7]PDI_Meritos!$BU15&lt;&gt;0),[7]PDI_Meritos!$BU15,""),IF($A17="TOTAL",SUM(INDIRECT("AR4:AR"&amp;ROW()-1)),""))</f>
        <v/>
      </c>
      <c r="AS17" s="6" t="str">
        <f ca="1">IF(AND($A17&lt;&gt;"",$A17&lt;&gt;"TOTAL"),IF(AND([7]PDI_Meritos!$BW15&lt;&gt;"",[7]PDI_Meritos!$BW15&lt;&gt;0),[7]PDI_Meritos!$BW15,""),IF($A17="TOTAL",SUM(INDIRECT("AS4:AS"&amp;ROW()-1)),""))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IF(AND($A17&lt;&gt;"",$A17&lt;&gt;"TOTAL"),IF(AND([7]PDI_Meritos!$BZ15&lt;&gt;"",[7]PDI_Meritos!$BZ15&lt;&gt;0),[7]PDI_Meritos!$BZ15,""),IF($A17="TOTAL",SUM(INDIRECT("AU4:AU"&amp;ROW()-1)),""))</f>
        <v/>
      </c>
      <c r="AV17" s="6" t="str">
        <f ca="1">IF(AND($A17&lt;&gt;"",$A17&lt;&gt;"TOTAL"),IF(AND([7]PDI_Meritos!$CB15&lt;&gt;"",[7]PDI_Meritos!$CB15&lt;&gt;0),[7]PDI_Meritos!$CB15,""),IF($A17="TOTAL",SUM(INDIRECT("AV4:AV"&amp;ROW()-1)),""))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IF(AND($A17&lt;&gt;"",$A17&lt;&gt;"TOTAL"),IF(AND([7]PDI_Meritos!$CE15&lt;&gt;"",[7]PDI_Meritos!$CE15&lt;&gt;0),[7]PDI_Meritos!$CE15,""),IF($A17="TOTAL",SUM(INDIRECT("AX4:AX"&amp;ROW()-1)),""))</f>
        <v/>
      </c>
      <c r="AY17" s="6" t="str">
        <f ca="1">IF(AND($A17&lt;&gt;"",$A17&lt;&gt;"TOTAL"),IF(AND([7]PDI_Meritos!$CG15&lt;&gt;"",[7]PDI_Meritos!$CG15&lt;&gt;0),[7]PDI_Meritos!$CG15,""),IF($A17="TOTAL",SUM(INDIRECT("AY4:AY"&amp;ROW()-1)),""))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IF(AND($A17&lt;&gt;"",$A17&lt;&gt;"TOTAL"),IF(AND([7]PDI_Meritos!$CJ15&lt;&gt;"",[7]PDI_Meritos!$CJ15&lt;&gt;0),[7]PDI_Meritos!$CJ15,""),IF($A17="TOTAL",SUM(INDIRECT("BA4:BA"&amp;ROW()-1)),""))</f>
        <v/>
      </c>
      <c r="BB17" s="6" t="str">
        <f ca="1">IF(AND($A17&lt;&gt;"",$A17&lt;&gt;"TOTAL"),IF(AND([7]PDI_Meritos!$CL15&lt;&gt;"",[7]PDI_Meritos!$CL15&lt;&gt;0),[7]PDI_Meritos!$CL15,""),IF($A17="TOTAL",SUM(INDIRECT("BB4:BB"&amp;ROW()-1)),""))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IF(AND($A17&lt;&gt;"",$A17&lt;&gt;"TOTAL"),IF(AND([7]PDI_Meritos!$CO15&lt;&gt;"",[7]PDI_Meritos!$CO15&lt;&gt;0),[7]PDI_Meritos!$CO15,""),IF($A17="TOTAL",SUM(INDIRECT("BD4:BD"&amp;ROW()-1)),""))</f>
        <v/>
      </c>
      <c r="BE17" s="6" t="str">
        <f ca="1">IF(AND($A17&lt;&gt;"",$A17&lt;&gt;"TOTAL"),IF(AND([7]PDI_Meritos!$CQ15&lt;&gt;"",[7]PDI_Meritos!$CQ15&lt;&gt;0),[7]PDI_Meritos!$CQ15,""),IF($A17="TOTAL",SUM(INDIRECT("BE4:BE"&amp;ROW()-1)),""))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IF([7]PDI_Meritos!$B16&lt;&gt;"",[7]PDI_Meritos!$B16,IF(AND([7]PDI_Meritos!$B16="",[7]PDI_Meritos!$B17="",[7]PDI_Meritos!$B15=""),"","TOTAL"))</f>
        <v/>
      </c>
      <c r="B18" s="6" t="str">
        <f ca="1">IF(AND($A18&lt;&gt;"",$A18&lt;&gt;"TOTAL"),IF(AND([7]PDI_Meritos!$C16&lt;&gt;"",[7]PDI_Meritos!$C16&lt;&gt;0),[7]PDI_Meritos!$C16,""),IF($A18="TOTAL",SUM(INDIRECT("B4:B"&amp;ROW()-1)),""))</f>
        <v/>
      </c>
      <c r="C18" s="6" t="str">
        <f ca="1">IF(AND($A18&lt;&gt;"",$A18&lt;&gt;"TOTAL"),IF(AND([7]PDI_Meritos!$E16&lt;&gt;"",[7]PDI_Meritos!$E16&lt;&gt;0),[7]PDI_Meritos!$E16,""),IF($A18="TOTAL",SUM(INDIRECT("C4:C"&amp;ROW()-1)),""))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IF(AND($A18&lt;&gt;"",$A18&lt;&gt;"TOTAL"),IF(AND([7]PDI_Meritos!$H16&lt;&gt;"",[7]PDI_Meritos!$H16&lt;&gt;0),[7]PDI_Meritos!$H16,""),IF($A18="TOTAL",SUM(INDIRECT("E4:E"&amp;ROW()-1)),""))</f>
        <v/>
      </c>
      <c r="F18" s="6" t="str">
        <f ca="1">IF(AND($A18&lt;&gt;"",$A18&lt;&gt;"TOTAL"),IF(AND([7]PDI_Meritos!$J16&lt;&gt;"",[7]PDI_Meritos!$J16&lt;&gt;0),[7]PDI_Meritos!$J16,""),IF($A18="TOTAL",SUM(INDIRECT("F4:F"&amp;ROW()-1)),""))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IF(AND($A18&lt;&gt;"",$A18&lt;&gt;"TOTAL"),IF(AND([7]PDI_Meritos!$M16&lt;&gt;"",[7]PDI_Meritos!$M16&lt;&gt;0),[7]PDI_Meritos!$M16,""),IF($A18="TOTAL",SUM(INDIRECT("H4:H"&amp;ROW()-1)),""))</f>
        <v/>
      </c>
      <c r="I18" s="6" t="str">
        <f ca="1">IF(AND($A18&lt;&gt;"",$A18&lt;&gt;"TOTAL"),IF(AND([7]PDI_Meritos!$O16&lt;&gt;"",[7]PDI_Meritos!$O16&lt;&gt;0),[7]PDI_Meritos!$O16,""),IF($A18="TOTAL",SUM(INDIRECT("I4:I"&amp;ROW()-1)),""))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IF(AND($A18&lt;&gt;"",$A18&lt;&gt;"TOTAL"),IF(AND([7]PDI_Meritos!$R16&lt;&gt;"",[7]PDI_Meritos!$R16&lt;&gt;0),[7]PDI_Meritos!$R16,""),IF($A18="TOTAL",SUM(INDIRECT("K4:K"&amp;ROW()-1)),""))</f>
        <v/>
      </c>
      <c r="L18" s="6" t="str">
        <f ca="1">IF(AND($A18&lt;&gt;"",$A18&lt;&gt;"TOTAL"),IF(AND([7]PDI_Meritos!$T16&lt;&gt;"",[7]PDI_Meritos!$T16&lt;&gt;0),[7]PDI_Meritos!$T16,""),IF($A18="TOTAL",SUM(INDIRECT("L4:L"&amp;ROW()-1)),""))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IF(AND($A18&lt;&gt;"",$A18&lt;&gt;"TOTAL"),IF(AND([7]PDI_Meritos!$W16&lt;&gt;"",[7]PDI_Meritos!$W16&lt;&gt;0),[7]PDI_Meritos!$W16,""),IF($A18="TOTAL",SUM(INDIRECT("N4:N"&amp;ROW()-1)),""))</f>
        <v/>
      </c>
      <c r="O18" s="6" t="str">
        <f ca="1">IF(AND($A18&lt;&gt;"",$A18&lt;&gt;"TOTAL"),IF(AND([7]PDI_Meritos!$Y16&lt;&gt;"",[7]PDI_Meritos!$Y16&lt;&gt;0),[7]PDI_Meritos!$Y16,""),IF($A18="TOTAL",SUM(INDIRECT("O4:O"&amp;ROW()-1)),""))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IF(AND($A18&lt;&gt;"",$A18&lt;&gt;"TOTAL"),IF(AND([7]PDI_Meritos!$AB16&lt;&gt;"",[7]PDI_Meritos!$AB16&lt;&gt;0),[7]PDI_Meritos!$AB16,""),IF($A18="TOTAL",SUM(INDIRECT("Q4:Q"&amp;ROW()-1)),""))</f>
        <v/>
      </c>
      <c r="R18" s="6" t="str">
        <f ca="1">IF(AND($A18&lt;&gt;"",$A18&lt;&gt;"TOTAL"),IF(AND([7]PDI_Meritos!$AD16&lt;&gt;"",[7]PDI_Meritos!$AD16&lt;&gt;0),[7]PDI_Meritos!$AD16,""),IF($A18="TOTAL",SUM(INDIRECT("R4:R"&amp;ROW()-1)),""))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IF(AND($A18&lt;&gt;"",$A18&lt;&gt;"TOTAL"),IF(AND([7]PDI_Meritos!$AG16&lt;&gt;"",[7]PDI_Meritos!$AG16&lt;&gt;0),[7]PDI_Meritos!$AG16,""),IF($A18="TOTAL",SUM(INDIRECT("T4:T"&amp;ROW()-1)),""))</f>
        <v/>
      </c>
      <c r="U18" s="6" t="str">
        <f ca="1">IF(AND($A18&lt;&gt;"",$A18&lt;&gt;"TOTAL"),IF(AND([7]PDI_Meritos!$AI16&lt;&gt;"",[7]PDI_Meritos!$AI16&lt;&gt;0),[7]PDI_Meritos!$AI16,""),IF($A18="TOTAL",SUM(INDIRECT("U4:U"&amp;ROW()-1)),""))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IF(AND($A18&lt;&gt;"",$A18&lt;&gt;"TOTAL"),IF(AND([7]PDI_Meritos!$AL16&lt;&gt;"",[7]PDI_Meritos!$AL16&lt;&gt;0),[7]PDI_Meritos!$AL16,""),IF($A18="TOTAL",SUM(INDIRECT("W4:W"&amp;ROW()-1)),""))</f>
        <v/>
      </c>
      <c r="X18" s="6" t="str">
        <f ca="1">IF(AND($A18&lt;&gt;"",$A18&lt;&gt;"TOTAL"),IF(AND([7]PDI_Meritos!$AN16&lt;&gt;"",[7]PDI_Meritos!$AN16&lt;&gt;0),[7]PDI_Meritos!$AN16,""),IF($A18="TOTAL",SUM(INDIRECT("X4:X"&amp;ROW()-1)),""))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IF(AND($A18&lt;&gt;"",$A18&lt;&gt;"TOTAL"),IF(AND([7]PDI_Meritos!$AQ16&lt;&gt;"",[7]PDI_Meritos!$AQ16&lt;&gt;0),[7]PDI_Meritos!$AQ16,""),IF($A18="TOTAL",SUM(INDIRECT("Z4:Z"&amp;ROW()-1)),""))</f>
        <v/>
      </c>
      <c r="AA18" s="6" t="str">
        <f ca="1">IF(AND($A18&lt;&gt;"",$A18&lt;&gt;"TOTAL"),IF(AND([7]PDI_Meritos!$AS16&lt;&gt;"",[7]PDI_Meritos!$AS16&lt;&gt;0),[7]PDI_Meritos!$AS16,""),IF($A18="TOTAL",SUM(INDIRECT("AA4:AA"&amp;ROW()-1)),""))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IF(AND($A18&lt;&gt;"",$A18&lt;&gt;"TOTAL"),IF(AND([7]PDI_Meritos!$AV16&lt;&gt;"",[7]PDI_Meritos!$AV16&lt;&gt;0),[7]PDI_Meritos!$AV16,""),IF($A18="TOTAL",SUM(INDIRECT("AC4:AC"&amp;ROW()-1)),""))</f>
        <v/>
      </c>
      <c r="AD18" s="6" t="str">
        <f ca="1">IF(AND($A18&lt;&gt;"",$A18&lt;&gt;"TOTAL"),IF(AND([7]PDI_Meritos!$AX16&lt;&gt;"",[7]PDI_Meritos!$AX16&lt;&gt;0),[7]PDI_Meritos!$AX16,""),IF($A18="TOTAL",SUM(INDIRECT("AD4:AD"&amp;ROW()-1)),""))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IF(AND($A18&lt;&gt;"",$A18&lt;&gt;"TOTAL"),IF(AND([7]PDI_Meritos!$BA16&lt;&gt;"",[7]PDI_Meritos!$BA16&lt;&gt;0),[7]PDI_Meritos!$BA16,""),IF($A18="TOTAL",SUM(INDIRECT("AF4:AF"&amp;ROW()-1)),""))</f>
        <v/>
      </c>
      <c r="AG18" s="6" t="str">
        <f ca="1">IF(AND($A18&lt;&gt;"",$A18&lt;&gt;"TOTAL"),IF(AND([7]PDI_Meritos!$BC16&lt;&gt;"",[7]PDI_Meritos!$BC16&lt;&gt;0),[7]PDI_Meritos!$BC16,""),IF($A18="TOTAL",SUM(INDIRECT("AG4:AG"&amp;ROW()-1)),""))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IF(AND($A18&lt;&gt;"",$A18&lt;&gt;"TOTAL"),IF(AND([7]PDI_Meritos!$BF16&lt;&gt;"",[7]PDI_Meritos!$BF16&lt;&gt;0),[7]PDI_Meritos!$BF16,""),IF($A18="TOTAL",SUM(INDIRECT("AI4:AI"&amp;ROW()-1)),""))</f>
        <v/>
      </c>
      <c r="AJ18" s="6" t="str">
        <f ca="1">IF(AND($A18&lt;&gt;"",$A18&lt;&gt;"TOTAL"),IF(AND([7]PDI_Meritos!$BH16&lt;&gt;"",[7]PDI_Meritos!$BH16&lt;&gt;0),[7]PDI_Meritos!$BH16,""),IF($A18="TOTAL",SUM(INDIRECT("AJ4:AJ"&amp;ROW()-1)),""))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IF(AND($A18&lt;&gt;"",$A18&lt;&gt;"TOTAL"),IF(AND([7]PDI_Meritos!$BK16&lt;&gt;"",[7]PDI_Meritos!$BK16&lt;&gt;0),[7]PDI_Meritos!$BK16,""),IF($A18="TOTAL",SUM(INDIRECT("AL4:AL"&amp;ROW()-1)),""))</f>
        <v/>
      </c>
      <c r="AM18" s="6" t="str">
        <f ca="1">IF(AND($A18&lt;&gt;"",$A18&lt;&gt;"TOTAL"),IF(AND([7]PDI_Meritos!$BM16&lt;&gt;"",[7]PDI_Meritos!$BM16&lt;&gt;0),[7]PDI_Meritos!$BM16,""),IF($A18="TOTAL",SUM(INDIRECT("AM4:AM"&amp;ROW()-1)),""))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IF(AND($A18&lt;&gt;"",$A18&lt;&gt;"TOTAL"),IF(AND([7]PDI_Meritos!$BP16&lt;&gt;"",[7]PDI_Meritos!$BP16&lt;&gt;0),[7]PDI_Meritos!$BP16,""),IF($A18="TOTAL",SUM(INDIRECT("AO4:AO"&amp;ROW()-1)),""))</f>
        <v/>
      </c>
      <c r="AP18" s="6" t="str">
        <f ca="1">IF(AND($A18&lt;&gt;"",$A18&lt;&gt;"TOTAL"),IF(AND([7]PDI_Meritos!$BR16&lt;&gt;"",[7]PDI_Meritos!$BR16&lt;&gt;0),[7]PDI_Meritos!$BR16,""),IF($A18="TOTAL",SUM(INDIRECT("AP4:AP"&amp;ROW()-1)),""))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IF(AND($A18&lt;&gt;"",$A18&lt;&gt;"TOTAL"),IF(AND([7]PDI_Meritos!$BU16&lt;&gt;"",[7]PDI_Meritos!$BU16&lt;&gt;0),[7]PDI_Meritos!$BU16,""),IF($A18="TOTAL",SUM(INDIRECT("AR4:AR"&amp;ROW()-1)),""))</f>
        <v/>
      </c>
      <c r="AS18" s="6" t="str">
        <f ca="1">IF(AND($A18&lt;&gt;"",$A18&lt;&gt;"TOTAL"),IF(AND([7]PDI_Meritos!$BW16&lt;&gt;"",[7]PDI_Meritos!$BW16&lt;&gt;0),[7]PDI_Meritos!$BW16,""),IF($A18="TOTAL",SUM(INDIRECT("AS4:AS"&amp;ROW()-1)),""))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IF(AND($A18&lt;&gt;"",$A18&lt;&gt;"TOTAL"),IF(AND([7]PDI_Meritos!$BZ16&lt;&gt;"",[7]PDI_Meritos!$BZ16&lt;&gt;0),[7]PDI_Meritos!$BZ16,""),IF($A18="TOTAL",SUM(INDIRECT("AU4:AU"&amp;ROW()-1)),""))</f>
        <v/>
      </c>
      <c r="AV18" s="6" t="str">
        <f ca="1">IF(AND($A18&lt;&gt;"",$A18&lt;&gt;"TOTAL"),IF(AND([7]PDI_Meritos!$CB16&lt;&gt;"",[7]PDI_Meritos!$CB16&lt;&gt;0),[7]PDI_Meritos!$CB16,""),IF($A18="TOTAL",SUM(INDIRECT("AV4:AV"&amp;ROW()-1)),""))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IF(AND($A18&lt;&gt;"",$A18&lt;&gt;"TOTAL"),IF(AND([7]PDI_Meritos!$CE16&lt;&gt;"",[7]PDI_Meritos!$CE16&lt;&gt;0),[7]PDI_Meritos!$CE16,""),IF($A18="TOTAL",SUM(INDIRECT("AX4:AX"&amp;ROW()-1)),""))</f>
        <v/>
      </c>
      <c r="AY18" s="6" t="str">
        <f ca="1">IF(AND($A18&lt;&gt;"",$A18&lt;&gt;"TOTAL"),IF(AND([7]PDI_Meritos!$CG16&lt;&gt;"",[7]PDI_Meritos!$CG16&lt;&gt;0),[7]PDI_Meritos!$CG16,""),IF($A18="TOTAL",SUM(INDIRECT("AY4:AY"&amp;ROW()-1)),""))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IF(AND($A18&lt;&gt;"",$A18&lt;&gt;"TOTAL"),IF(AND([7]PDI_Meritos!$CJ16&lt;&gt;"",[7]PDI_Meritos!$CJ16&lt;&gt;0),[7]PDI_Meritos!$CJ16,""),IF($A18="TOTAL",SUM(INDIRECT("BA4:BA"&amp;ROW()-1)),""))</f>
        <v/>
      </c>
      <c r="BB18" s="6" t="str">
        <f ca="1">IF(AND($A18&lt;&gt;"",$A18&lt;&gt;"TOTAL"),IF(AND([7]PDI_Meritos!$CL16&lt;&gt;"",[7]PDI_Meritos!$CL16&lt;&gt;0),[7]PDI_Meritos!$CL16,""),IF($A18="TOTAL",SUM(INDIRECT("BB4:BB"&amp;ROW()-1)),""))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IF(AND($A18&lt;&gt;"",$A18&lt;&gt;"TOTAL"),IF(AND([7]PDI_Meritos!$CO16&lt;&gt;"",[7]PDI_Meritos!$CO16&lt;&gt;0),[7]PDI_Meritos!$CO16,""),IF($A18="TOTAL",SUM(INDIRECT("BD4:BD"&amp;ROW()-1)),""))</f>
        <v/>
      </c>
      <c r="BE18" s="6" t="str">
        <f ca="1">IF(AND($A18&lt;&gt;"",$A18&lt;&gt;"TOTAL"),IF(AND([7]PDI_Meritos!$CQ16&lt;&gt;"",[7]PDI_Meritos!$CQ16&lt;&gt;0),[7]PDI_Meritos!$CQ16,""),IF($A18="TOTAL",SUM(INDIRECT("BE4:BE"&amp;ROW()-1)),""))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IF([7]PDI_Meritos!$B17&lt;&gt;"",[7]PDI_Meritos!$B17,IF(AND([7]PDI_Meritos!$B17="",[7]PDI_Meritos!$B18="",[7]PDI_Meritos!$B16=""),"","TOTAL"))</f>
        <v/>
      </c>
      <c r="B19" s="6" t="str">
        <f ca="1">IF(AND($A19&lt;&gt;"",$A19&lt;&gt;"TOTAL"),IF(AND([7]PDI_Meritos!$C17&lt;&gt;"",[7]PDI_Meritos!$C17&lt;&gt;0),[7]PDI_Meritos!$C17,""),IF($A19="TOTAL",SUM(INDIRECT("B4:B"&amp;ROW()-1)),""))</f>
        <v/>
      </c>
      <c r="C19" s="6" t="str">
        <f ca="1">IF(AND($A19&lt;&gt;"",$A19&lt;&gt;"TOTAL"),IF(AND([7]PDI_Meritos!$E17&lt;&gt;"",[7]PDI_Meritos!$E17&lt;&gt;0),[7]PDI_Meritos!$E17,""),IF($A19="TOTAL",SUM(INDIRECT("C4:C"&amp;ROW()-1)),""))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IF(AND($A19&lt;&gt;"",$A19&lt;&gt;"TOTAL"),IF(AND([7]PDI_Meritos!$H17&lt;&gt;"",[7]PDI_Meritos!$H17&lt;&gt;0),[7]PDI_Meritos!$H17,""),IF($A19="TOTAL",SUM(INDIRECT("E4:E"&amp;ROW()-1)),""))</f>
        <v/>
      </c>
      <c r="F19" s="6" t="str">
        <f ca="1">IF(AND($A19&lt;&gt;"",$A19&lt;&gt;"TOTAL"),IF(AND([7]PDI_Meritos!$J17&lt;&gt;"",[7]PDI_Meritos!$J17&lt;&gt;0),[7]PDI_Meritos!$J17,""),IF($A19="TOTAL",SUM(INDIRECT("F4:F"&amp;ROW()-1)),""))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IF(AND($A19&lt;&gt;"",$A19&lt;&gt;"TOTAL"),IF(AND([7]PDI_Meritos!$M17&lt;&gt;"",[7]PDI_Meritos!$M17&lt;&gt;0),[7]PDI_Meritos!$M17,""),IF($A19="TOTAL",SUM(INDIRECT("H4:H"&amp;ROW()-1)),""))</f>
        <v/>
      </c>
      <c r="I19" s="6" t="str">
        <f ca="1">IF(AND($A19&lt;&gt;"",$A19&lt;&gt;"TOTAL"),IF(AND([7]PDI_Meritos!$O17&lt;&gt;"",[7]PDI_Meritos!$O17&lt;&gt;0),[7]PDI_Meritos!$O17,""),IF($A19="TOTAL",SUM(INDIRECT("I4:I"&amp;ROW()-1)),""))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IF(AND($A19&lt;&gt;"",$A19&lt;&gt;"TOTAL"),IF(AND([7]PDI_Meritos!$R17&lt;&gt;"",[7]PDI_Meritos!$R17&lt;&gt;0),[7]PDI_Meritos!$R17,""),IF($A19="TOTAL",SUM(INDIRECT("K4:K"&amp;ROW()-1)),""))</f>
        <v/>
      </c>
      <c r="L19" s="6" t="str">
        <f ca="1">IF(AND($A19&lt;&gt;"",$A19&lt;&gt;"TOTAL"),IF(AND([7]PDI_Meritos!$T17&lt;&gt;"",[7]PDI_Meritos!$T17&lt;&gt;0),[7]PDI_Meritos!$T17,""),IF($A19="TOTAL",SUM(INDIRECT("L4:L"&amp;ROW()-1)),""))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IF(AND($A19&lt;&gt;"",$A19&lt;&gt;"TOTAL"),IF(AND([7]PDI_Meritos!$W17&lt;&gt;"",[7]PDI_Meritos!$W17&lt;&gt;0),[7]PDI_Meritos!$W17,""),IF($A19="TOTAL",SUM(INDIRECT("N4:N"&amp;ROW()-1)),""))</f>
        <v/>
      </c>
      <c r="O19" s="6" t="str">
        <f ca="1">IF(AND($A19&lt;&gt;"",$A19&lt;&gt;"TOTAL"),IF(AND([7]PDI_Meritos!$Y17&lt;&gt;"",[7]PDI_Meritos!$Y17&lt;&gt;0),[7]PDI_Meritos!$Y17,""),IF($A19="TOTAL",SUM(INDIRECT("O4:O"&amp;ROW()-1)),""))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IF(AND($A19&lt;&gt;"",$A19&lt;&gt;"TOTAL"),IF(AND([7]PDI_Meritos!$AB17&lt;&gt;"",[7]PDI_Meritos!$AB17&lt;&gt;0),[7]PDI_Meritos!$AB17,""),IF($A19="TOTAL",SUM(INDIRECT("Q4:Q"&amp;ROW()-1)),""))</f>
        <v/>
      </c>
      <c r="R19" s="6" t="str">
        <f ca="1">IF(AND($A19&lt;&gt;"",$A19&lt;&gt;"TOTAL"),IF(AND([7]PDI_Meritos!$AD17&lt;&gt;"",[7]PDI_Meritos!$AD17&lt;&gt;0),[7]PDI_Meritos!$AD17,""),IF($A19="TOTAL",SUM(INDIRECT("R4:R"&amp;ROW()-1)),""))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IF(AND($A19&lt;&gt;"",$A19&lt;&gt;"TOTAL"),IF(AND([7]PDI_Meritos!$AG17&lt;&gt;"",[7]PDI_Meritos!$AG17&lt;&gt;0),[7]PDI_Meritos!$AG17,""),IF($A19="TOTAL",SUM(INDIRECT("T4:T"&amp;ROW()-1)),""))</f>
        <v/>
      </c>
      <c r="U19" s="6" t="str">
        <f ca="1">IF(AND($A19&lt;&gt;"",$A19&lt;&gt;"TOTAL"),IF(AND([7]PDI_Meritos!$AI17&lt;&gt;"",[7]PDI_Meritos!$AI17&lt;&gt;0),[7]PDI_Meritos!$AI17,""),IF($A19="TOTAL",SUM(INDIRECT("U4:U"&amp;ROW()-1)),""))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IF(AND($A19&lt;&gt;"",$A19&lt;&gt;"TOTAL"),IF(AND([7]PDI_Meritos!$AL17&lt;&gt;"",[7]PDI_Meritos!$AL17&lt;&gt;0),[7]PDI_Meritos!$AL17,""),IF($A19="TOTAL",SUM(INDIRECT("W4:W"&amp;ROW()-1)),""))</f>
        <v/>
      </c>
      <c r="X19" s="6" t="str">
        <f ca="1">IF(AND($A19&lt;&gt;"",$A19&lt;&gt;"TOTAL"),IF(AND([7]PDI_Meritos!$AN17&lt;&gt;"",[7]PDI_Meritos!$AN17&lt;&gt;0),[7]PDI_Meritos!$AN17,""),IF($A19="TOTAL",SUM(INDIRECT("X4:X"&amp;ROW()-1)),""))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IF(AND($A19&lt;&gt;"",$A19&lt;&gt;"TOTAL"),IF(AND([7]PDI_Meritos!$AQ17&lt;&gt;"",[7]PDI_Meritos!$AQ17&lt;&gt;0),[7]PDI_Meritos!$AQ17,""),IF($A19="TOTAL",SUM(INDIRECT("Z4:Z"&amp;ROW()-1)),""))</f>
        <v/>
      </c>
      <c r="AA19" s="6" t="str">
        <f ca="1">IF(AND($A19&lt;&gt;"",$A19&lt;&gt;"TOTAL"),IF(AND([7]PDI_Meritos!$AS17&lt;&gt;"",[7]PDI_Meritos!$AS17&lt;&gt;0),[7]PDI_Meritos!$AS17,""),IF($A19="TOTAL",SUM(INDIRECT("AA4:AA"&amp;ROW()-1)),""))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IF(AND($A19&lt;&gt;"",$A19&lt;&gt;"TOTAL"),IF(AND([7]PDI_Meritos!$AV17&lt;&gt;"",[7]PDI_Meritos!$AV17&lt;&gt;0),[7]PDI_Meritos!$AV17,""),IF($A19="TOTAL",SUM(INDIRECT("AC4:AC"&amp;ROW()-1)),""))</f>
        <v/>
      </c>
      <c r="AD19" s="6" t="str">
        <f ca="1">IF(AND($A19&lt;&gt;"",$A19&lt;&gt;"TOTAL"),IF(AND([7]PDI_Meritos!$AX17&lt;&gt;"",[7]PDI_Meritos!$AX17&lt;&gt;0),[7]PDI_Meritos!$AX17,""),IF($A19="TOTAL",SUM(INDIRECT("AD4:AD"&amp;ROW()-1)),""))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IF(AND($A19&lt;&gt;"",$A19&lt;&gt;"TOTAL"),IF(AND([7]PDI_Meritos!$BA17&lt;&gt;"",[7]PDI_Meritos!$BA17&lt;&gt;0),[7]PDI_Meritos!$BA17,""),IF($A19="TOTAL",SUM(INDIRECT("AF4:AF"&amp;ROW()-1)),""))</f>
        <v/>
      </c>
      <c r="AG19" s="6" t="str">
        <f ca="1">IF(AND($A19&lt;&gt;"",$A19&lt;&gt;"TOTAL"),IF(AND([7]PDI_Meritos!$BC17&lt;&gt;"",[7]PDI_Meritos!$BC17&lt;&gt;0),[7]PDI_Meritos!$BC17,""),IF($A19="TOTAL",SUM(INDIRECT("AG4:AG"&amp;ROW()-1)),""))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IF(AND($A19&lt;&gt;"",$A19&lt;&gt;"TOTAL"),IF(AND([7]PDI_Meritos!$BF17&lt;&gt;"",[7]PDI_Meritos!$BF17&lt;&gt;0),[7]PDI_Meritos!$BF17,""),IF($A19="TOTAL",SUM(INDIRECT("AI4:AI"&amp;ROW()-1)),""))</f>
        <v/>
      </c>
      <c r="AJ19" s="6" t="str">
        <f ca="1">IF(AND($A19&lt;&gt;"",$A19&lt;&gt;"TOTAL"),IF(AND([7]PDI_Meritos!$BH17&lt;&gt;"",[7]PDI_Meritos!$BH17&lt;&gt;0),[7]PDI_Meritos!$BH17,""),IF($A19="TOTAL",SUM(INDIRECT("AJ4:AJ"&amp;ROW()-1)),""))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IF(AND($A19&lt;&gt;"",$A19&lt;&gt;"TOTAL"),IF(AND([7]PDI_Meritos!$BK17&lt;&gt;"",[7]PDI_Meritos!$BK17&lt;&gt;0),[7]PDI_Meritos!$BK17,""),IF($A19="TOTAL",SUM(INDIRECT("AL4:AL"&amp;ROW()-1)),""))</f>
        <v/>
      </c>
      <c r="AM19" s="6" t="str">
        <f ca="1">IF(AND($A19&lt;&gt;"",$A19&lt;&gt;"TOTAL"),IF(AND([7]PDI_Meritos!$BM17&lt;&gt;"",[7]PDI_Meritos!$BM17&lt;&gt;0),[7]PDI_Meritos!$BM17,""),IF($A19="TOTAL",SUM(INDIRECT("AM4:AM"&amp;ROW()-1)),""))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IF(AND($A19&lt;&gt;"",$A19&lt;&gt;"TOTAL"),IF(AND([7]PDI_Meritos!$BP17&lt;&gt;"",[7]PDI_Meritos!$BP17&lt;&gt;0),[7]PDI_Meritos!$BP17,""),IF($A19="TOTAL",SUM(INDIRECT("AO4:AO"&amp;ROW()-1)),""))</f>
        <v/>
      </c>
      <c r="AP19" s="6" t="str">
        <f ca="1">IF(AND($A19&lt;&gt;"",$A19&lt;&gt;"TOTAL"),IF(AND([7]PDI_Meritos!$BR17&lt;&gt;"",[7]PDI_Meritos!$BR17&lt;&gt;0),[7]PDI_Meritos!$BR17,""),IF($A19="TOTAL",SUM(INDIRECT("AP4:AP"&amp;ROW()-1)),""))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IF(AND($A19&lt;&gt;"",$A19&lt;&gt;"TOTAL"),IF(AND([7]PDI_Meritos!$BU17&lt;&gt;"",[7]PDI_Meritos!$BU17&lt;&gt;0),[7]PDI_Meritos!$BU17,""),IF($A19="TOTAL",SUM(INDIRECT("AR4:AR"&amp;ROW()-1)),""))</f>
        <v/>
      </c>
      <c r="AS19" s="6" t="str">
        <f ca="1">IF(AND($A19&lt;&gt;"",$A19&lt;&gt;"TOTAL"),IF(AND([7]PDI_Meritos!$BW17&lt;&gt;"",[7]PDI_Meritos!$BW17&lt;&gt;0),[7]PDI_Meritos!$BW17,""),IF($A19="TOTAL",SUM(INDIRECT("AS4:AS"&amp;ROW()-1)),""))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IF(AND($A19&lt;&gt;"",$A19&lt;&gt;"TOTAL"),IF(AND([7]PDI_Meritos!$BZ17&lt;&gt;"",[7]PDI_Meritos!$BZ17&lt;&gt;0),[7]PDI_Meritos!$BZ17,""),IF($A19="TOTAL",SUM(INDIRECT("AU4:AU"&amp;ROW()-1)),""))</f>
        <v/>
      </c>
      <c r="AV19" s="6" t="str">
        <f ca="1">IF(AND($A19&lt;&gt;"",$A19&lt;&gt;"TOTAL"),IF(AND([7]PDI_Meritos!$CB17&lt;&gt;"",[7]PDI_Meritos!$CB17&lt;&gt;0),[7]PDI_Meritos!$CB17,""),IF($A19="TOTAL",SUM(INDIRECT("AV4:AV"&amp;ROW()-1)),""))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IF(AND($A19&lt;&gt;"",$A19&lt;&gt;"TOTAL"),IF(AND([7]PDI_Meritos!$CE17&lt;&gt;"",[7]PDI_Meritos!$CE17&lt;&gt;0),[7]PDI_Meritos!$CE17,""),IF($A19="TOTAL",SUM(INDIRECT("AX4:AX"&amp;ROW()-1)),""))</f>
        <v/>
      </c>
      <c r="AY19" s="6" t="str">
        <f ca="1">IF(AND($A19&lt;&gt;"",$A19&lt;&gt;"TOTAL"),IF(AND([7]PDI_Meritos!$CG17&lt;&gt;"",[7]PDI_Meritos!$CG17&lt;&gt;0),[7]PDI_Meritos!$CG17,""),IF($A19="TOTAL",SUM(INDIRECT("AY4:AY"&amp;ROW()-1)),""))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IF(AND($A19&lt;&gt;"",$A19&lt;&gt;"TOTAL"),IF(AND([7]PDI_Meritos!$CJ17&lt;&gt;"",[7]PDI_Meritos!$CJ17&lt;&gt;0),[7]PDI_Meritos!$CJ17,""),IF($A19="TOTAL",SUM(INDIRECT("BA4:BA"&amp;ROW()-1)),""))</f>
        <v/>
      </c>
      <c r="BB19" s="6" t="str">
        <f ca="1">IF(AND($A19&lt;&gt;"",$A19&lt;&gt;"TOTAL"),IF(AND([7]PDI_Meritos!$CL17&lt;&gt;"",[7]PDI_Meritos!$CL17&lt;&gt;0),[7]PDI_Meritos!$CL17,""),IF($A19="TOTAL",SUM(INDIRECT("BB4:BB"&amp;ROW()-1)),""))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IF(AND($A19&lt;&gt;"",$A19&lt;&gt;"TOTAL"),IF(AND([7]PDI_Meritos!$CO17&lt;&gt;"",[7]PDI_Meritos!$CO17&lt;&gt;0),[7]PDI_Meritos!$CO17,""),IF($A19="TOTAL",SUM(INDIRECT("BD4:BD"&amp;ROW()-1)),""))</f>
        <v/>
      </c>
      <c r="BE19" s="6" t="str">
        <f ca="1">IF(AND($A19&lt;&gt;"",$A19&lt;&gt;"TOTAL"),IF(AND([7]PDI_Meritos!$CQ17&lt;&gt;"",[7]PDI_Meritos!$CQ17&lt;&gt;0),[7]PDI_Meritos!$CQ17,""),IF($A19="TOTAL",SUM(INDIRECT("BE4:BE"&amp;ROW()-1)),""))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IF([7]PDI_Meritos!$B18&lt;&gt;"",[7]PDI_Meritos!$B18,IF(AND([7]PDI_Meritos!$B18="",[7]PDI_Meritos!$B19="",[7]PDI_Meritos!$B17=""),"","TOTAL"))</f>
        <v/>
      </c>
      <c r="B20" s="6" t="str">
        <f ca="1">IF(AND($A20&lt;&gt;"",$A20&lt;&gt;"TOTAL"),IF(AND([7]PDI_Meritos!$C18&lt;&gt;"",[7]PDI_Meritos!$C18&lt;&gt;0),[7]PDI_Meritos!$C18,""),IF($A20="TOTAL",SUM(INDIRECT("B4:B"&amp;ROW()-1)),""))</f>
        <v/>
      </c>
      <c r="C20" s="6" t="str">
        <f ca="1">IF(AND($A20&lt;&gt;"",$A20&lt;&gt;"TOTAL"),IF(AND([7]PDI_Meritos!$E18&lt;&gt;"",[7]PDI_Meritos!$E18&lt;&gt;0),[7]PDI_Meritos!$E18,""),IF($A20="TOTAL",SUM(INDIRECT("C4:C"&amp;ROW()-1)),""))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IF(AND($A20&lt;&gt;"",$A20&lt;&gt;"TOTAL"),IF(AND([7]PDI_Meritos!$H18&lt;&gt;"",[7]PDI_Meritos!$H18&lt;&gt;0),[7]PDI_Meritos!$H18,""),IF($A20="TOTAL",SUM(INDIRECT("E4:E"&amp;ROW()-1)),""))</f>
        <v/>
      </c>
      <c r="F20" s="6" t="str">
        <f ca="1">IF(AND($A20&lt;&gt;"",$A20&lt;&gt;"TOTAL"),IF(AND([7]PDI_Meritos!$J18&lt;&gt;"",[7]PDI_Meritos!$J18&lt;&gt;0),[7]PDI_Meritos!$J18,""),IF($A20="TOTAL",SUM(INDIRECT("F4:F"&amp;ROW()-1)),""))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IF(AND($A20&lt;&gt;"",$A20&lt;&gt;"TOTAL"),IF(AND([7]PDI_Meritos!$M18&lt;&gt;"",[7]PDI_Meritos!$M18&lt;&gt;0),[7]PDI_Meritos!$M18,""),IF($A20="TOTAL",SUM(INDIRECT("H4:H"&amp;ROW()-1)),""))</f>
        <v/>
      </c>
      <c r="I20" s="6" t="str">
        <f ca="1">IF(AND($A20&lt;&gt;"",$A20&lt;&gt;"TOTAL"),IF(AND([7]PDI_Meritos!$O18&lt;&gt;"",[7]PDI_Meritos!$O18&lt;&gt;0),[7]PDI_Meritos!$O18,""),IF($A20="TOTAL",SUM(INDIRECT("I4:I"&amp;ROW()-1)),""))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IF(AND($A20&lt;&gt;"",$A20&lt;&gt;"TOTAL"),IF(AND([7]PDI_Meritos!$R18&lt;&gt;"",[7]PDI_Meritos!$R18&lt;&gt;0),[7]PDI_Meritos!$R18,""),IF($A20="TOTAL",SUM(INDIRECT("K4:K"&amp;ROW()-1)),""))</f>
        <v/>
      </c>
      <c r="L20" s="6" t="str">
        <f ca="1">IF(AND($A20&lt;&gt;"",$A20&lt;&gt;"TOTAL"),IF(AND([7]PDI_Meritos!$T18&lt;&gt;"",[7]PDI_Meritos!$T18&lt;&gt;0),[7]PDI_Meritos!$T18,""),IF($A20="TOTAL",SUM(INDIRECT("L4:L"&amp;ROW()-1)),""))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IF(AND($A20&lt;&gt;"",$A20&lt;&gt;"TOTAL"),IF(AND([7]PDI_Meritos!$W18&lt;&gt;"",[7]PDI_Meritos!$W18&lt;&gt;0),[7]PDI_Meritos!$W18,""),IF($A20="TOTAL",SUM(INDIRECT("N4:N"&amp;ROW()-1)),""))</f>
        <v/>
      </c>
      <c r="O20" s="6" t="str">
        <f ca="1">IF(AND($A20&lt;&gt;"",$A20&lt;&gt;"TOTAL"),IF(AND([7]PDI_Meritos!$Y18&lt;&gt;"",[7]PDI_Meritos!$Y18&lt;&gt;0),[7]PDI_Meritos!$Y18,""),IF($A20="TOTAL",SUM(INDIRECT("O4:O"&amp;ROW()-1)),""))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IF(AND($A20&lt;&gt;"",$A20&lt;&gt;"TOTAL"),IF(AND([7]PDI_Meritos!$AB18&lt;&gt;"",[7]PDI_Meritos!$AB18&lt;&gt;0),[7]PDI_Meritos!$AB18,""),IF($A20="TOTAL",SUM(INDIRECT("Q4:Q"&amp;ROW()-1)),""))</f>
        <v/>
      </c>
      <c r="R20" s="6" t="str">
        <f ca="1">IF(AND($A20&lt;&gt;"",$A20&lt;&gt;"TOTAL"),IF(AND([7]PDI_Meritos!$AD18&lt;&gt;"",[7]PDI_Meritos!$AD18&lt;&gt;0),[7]PDI_Meritos!$AD18,""),IF($A20="TOTAL",SUM(INDIRECT("R4:R"&amp;ROW()-1)),""))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IF(AND($A20&lt;&gt;"",$A20&lt;&gt;"TOTAL"),IF(AND([7]PDI_Meritos!$AG18&lt;&gt;"",[7]PDI_Meritos!$AG18&lt;&gt;0),[7]PDI_Meritos!$AG18,""),IF($A20="TOTAL",SUM(INDIRECT("T4:T"&amp;ROW()-1)),""))</f>
        <v/>
      </c>
      <c r="U20" s="6" t="str">
        <f ca="1">IF(AND($A20&lt;&gt;"",$A20&lt;&gt;"TOTAL"),IF(AND([7]PDI_Meritos!$AI18&lt;&gt;"",[7]PDI_Meritos!$AI18&lt;&gt;0),[7]PDI_Meritos!$AI18,""),IF($A20="TOTAL",SUM(INDIRECT("U4:U"&amp;ROW()-1)),""))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IF(AND($A20&lt;&gt;"",$A20&lt;&gt;"TOTAL"),IF(AND([7]PDI_Meritos!$AL18&lt;&gt;"",[7]PDI_Meritos!$AL18&lt;&gt;0),[7]PDI_Meritos!$AL18,""),IF($A20="TOTAL",SUM(INDIRECT("W4:W"&amp;ROW()-1)),""))</f>
        <v/>
      </c>
      <c r="X20" s="6" t="str">
        <f ca="1">IF(AND($A20&lt;&gt;"",$A20&lt;&gt;"TOTAL"),IF(AND([7]PDI_Meritos!$AN18&lt;&gt;"",[7]PDI_Meritos!$AN18&lt;&gt;0),[7]PDI_Meritos!$AN18,""),IF($A20="TOTAL",SUM(INDIRECT("X4:X"&amp;ROW()-1)),""))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IF(AND($A20&lt;&gt;"",$A20&lt;&gt;"TOTAL"),IF(AND([7]PDI_Meritos!$AQ18&lt;&gt;"",[7]PDI_Meritos!$AQ18&lt;&gt;0),[7]PDI_Meritos!$AQ18,""),IF($A20="TOTAL",SUM(INDIRECT("Z4:Z"&amp;ROW()-1)),""))</f>
        <v/>
      </c>
      <c r="AA20" s="6" t="str">
        <f ca="1">IF(AND($A20&lt;&gt;"",$A20&lt;&gt;"TOTAL"),IF(AND([7]PDI_Meritos!$AS18&lt;&gt;"",[7]PDI_Meritos!$AS18&lt;&gt;0),[7]PDI_Meritos!$AS18,""),IF($A20="TOTAL",SUM(INDIRECT("AA4:AA"&amp;ROW()-1)),""))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IF(AND($A20&lt;&gt;"",$A20&lt;&gt;"TOTAL"),IF(AND([7]PDI_Meritos!$AV18&lt;&gt;"",[7]PDI_Meritos!$AV18&lt;&gt;0),[7]PDI_Meritos!$AV18,""),IF($A20="TOTAL",SUM(INDIRECT("AC4:AC"&amp;ROW()-1)),""))</f>
        <v/>
      </c>
      <c r="AD20" s="6" t="str">
        <f ca="1">IF(AND($A20&lt;&gt;"",$A20&lt;&gt;"TOTAL"),IF(AND([7]PDI_Meritos!$AX18&lt;&gt;"",[7]PDI_Meritos!$AX18&lt;&gt;0),[7]PDI_Meritos!$AX18,""),IF($A20="TOTAL",SUM(INDIRECT("AD4:AD"&amp;ROW()-1)),""))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IF(AND($A20&lt;&gt;"",$A20&lt;&gt;"TOTAL"),IF(AND([7]PDI_Meritos!$BA18&lt;&gt;"",[7]PDI_Meritos!$BA18&lt;&gt;0),[7]PDI_Meritos!$BA18,""),IF($A20="TOTAL",SUM(INDIRECT("AF4:AF"&amp;ROW()-1)),""))</f>
        <v/>
      </c>
      <c r="AG20" s="6" t="str">
        <f ca="1">IF(AND($A20&lt;&gt;"",$A20&lt;&gt;"TOTAL"),IF(AND([7]PDI_Meritos!$BC18&lt;&gt;"",[7]PDI_Meritos!$BC18&lt;&gt;0),[7]PDI_Meritos!$BC18,""),IF($A20="TOTAL",SUM(INDIRECT("AG4:AG"&amp;ROW()-1)),""))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IF(AND($A20&lt;&gt;"",$A20&lt;&gt;"TOTAL"),IF(AND([7]PDI_Meritos!$BF18&lt;&gt;"",[7]PDI_Meritos!$BF18&lt;&gt;0),[7]PDI_Meritos!$BF18,""),IF($A20="TOTAL",SUM(INDIRECT("AI4:AI"&amp;ROW()-1)),""))</f>
        <v/>
      </c>
      <c r="AJ20" s="6" t="str">
        <f ca="1">IF(AND($A20&lt;&gt;"",$A20&lt;&gt;"TOTAL"),IF(AND([7]PDI_Meritos!$BH18&lt;&gt;"",[7]PDI_Meritos!$BH18&lt;&gt;0),[7]PDI_Meritos!$BH18,""),IF($A20="TOTAL",SUM(INDIRECT("AJ4:AJ"&amp;ROW()-1)),""))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IF(AND($A20&lt;&gt;"",$A20&lt;&gt;"TOTAL"),IF(AND([7]PDI_Meritos!$BK18&lt;&gt;"",[7]PDI_Meritos!$BK18&lt;&gt;0),[7]PDI_Meritos!$BK18,""),IF($A20="TOTAL",SUM(INDIRECT("AL4:AL"&amp;ROW()-1)),""))</f>
        <v/>
      </c>
      <c r="AM20" s="6" t="str">
        <f ca="1">IF(AND($A20&lt;&gt;"",$A20&lt;&gt;"TOTAL"),IF(AND([7]PDI_Meritos!$BM18&lt;&gt;"",[7]PDI_Meritos!$BM18&lt;&gt;0),[7]PDI_Meritos!$BM18,""),IF($A20="TOTAL",SUM(INDIRECT("AM4:AM"&amp;ROW()-1)),""))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IF(AND($A20&lt;&gt;"",$A20&lt;&gt;"TOTAL"),IF(AND([7]PDI_Meritos!$BP18&lt;&gt;"",[7]PDI_Meritos!$BP18&lt;&gt;0),[7]PDI_Meritos!$BP18,""),IF($A20="TOTAL",SUM(INDIRECT("AO4:AO"&amp;ROW()-1)),""))</f>
        <v/>
      </c>
      <c r="AP20" s="6" t="str">
        <f ca="1">IF(AND($A20&lt;&gt;"",$A20&lt;&gt;"TOTAL"),IF(AND([7]PDI_Meritos!$BR18&lt;&gt;"",[7]PDI_Meritos!$BR18&lt;&gt;0),[7]PDI_Meritos!$BR18,""),IF($A20="TOTAL",SUM(INDIRECT("AP4:AP"&amp;ROW()-1)),""))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IF(AND($A20&lt;&gt;"",$A20&lt;&gt;"TOTAL"),IF(AND([7]PDI_Meritos!$BU18&lt;&gt;"",[7]PDI_Meritos!$BU18&lt;&gt;0),[7]PDI_Meritos!$BU18,""),IF($A20="TOTAL",SUM(INDIRECT("AR4:AR"&amp;ROW()-1)),""))</f>
        <v/>
      </c>
      <c r="AS20" s="6" t="str">
        <f ca="1">IF(AND($A20&lt;&gt;"",$A20&lt;&gt;"TOTAL"),IF(AND([7]PDI_Meritos!$BW18&lt;&gt;"",[7]PDI_Meritos!$BW18&lt;&gt;0),[7]PDI_Meritos!$BW18,""),IF($A20="TOTAL",SUM(INDIRECT("AS4:AS"&amp;ROW()-1)),""))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IF(AND($A20&lt;&gt;"",$A20&lt;&gt;"TOTAL"),IF(AND([7]PDI_Meritos!$BZ18&lt;&gt;"",[7]PDI_Meritos!$BZ18&lt;&gt;0),[7]PDI_Meritos!$BZ18,""),IF($A20="TOTAL",SUM(INDIRECT("AU4:AU"&amp;ROW()-1)),""))</f>
        <v/>
      </c>
      <c r="AV20" s="6" t="str">
        <f ca="1">IF(AND($A20&lt;&gt;"",$A20&lt;&gt;"TOTAL"),IF(AND([7]PDI_Meritos!$CB18&lt;&gt;"",[7]PDI_Meritos!$CB18&lt;&gt;0),[7]PDI_Meritos!$CB18,""),IF($A20="TOTAL",SUM(INDIRECT("AV4:AV"&amp;ROW()-1)),""))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IF(AND($A20&lt;&gt;"",$A20&lt;&gt;"TOTAL"),IF(AND([7]PDI_Meritos!$CE18&lt;&gt;"",[7]PDI_Meritos!$CE18&lt;&gt;0),[7]PDI_Meritos!$CE18,""),IF($A20="TOTAL",SUM(INDIRECT("AX4:AX"&amp;ROW()-1)),""))</f>
        <v/>
      </c>
      <c r="AY20" s="6" t="str">
        <f ca="1">IF(AND($A20&lt;&gt;"",$A20&lt;&gt;"TOTAL"),IF(AND([7]PDI_Meritos!$CG18&lt;&gt;"",[7]PDI_Meritos!$CG18&lt;&gt;0),[7]PDI_Meritos!$CG18,""),IF($A20="TOTAL",SUM(INDIRECT("AY4:AY"&amp;ROW()-1)),""))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IF(AND($A20&lt;&gt;"",$A20&lt;&gt;"TOTAL"),IF(AND([7]PDI_Meritos!$CJ18&lt;&gt;"",[7]PDI_Meritos!$CJ18&lt;&gt;0),[7]PDI_Meritos!$CJ18,""),IF($A20="TOTAL",SUM(INDIRECT("BA4:BA"&amp;ROW()-1)),""))</f>
        <v/>
      </c>
      <c r="BB20" s="6" t="str">
        <f ca="1">IF(AND($A20&lt;&gt;"",$A20&lt;&gt;"TOTAL"),IF(AND([7]PDI_Meritos!$CL18&lt;&gt;"",[7]PDI_Meritos!$CL18&lt;&gt;0),[7]PDI_Meritos!$CL18,""),IF($A20="TOTAL",SUM(INDIRECT("BB4:BB"&amp;ROW()-1)),""))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IF(AND($A20&lt;&gt;"",$A20&lt;&gt;"TOTAL"),IF(AND([7]PDI_Meritos!$CO18&lt;&gt;"",[7]PDI_Meritos!$CO18&lt;&gt;0),[7]PDI_Meritos!$CO18,""),IF($A20="TOTAL",SUM(INDIRECT("BD4:BD"&amp;ROW()-1)),""))</f>
        <v/>
      </c>
      <c r="BE20" s="6" t="str">
        <f ca="1">IF(AND($A20&lt;&gt;"",$A20&lt;&gt;"TOTAL"),IF(AND([7]PDI_Meritos!$CQ18&lt;&gt;"",[7]PDI_Meritos!$CQ18&lt;&gt;0),[7]PDI_Meritos!$CQ18,""),IF($A20="TOTAL",SUM(INDIRECT("BE4:BE"&amp;ROW()-1)),""))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IF([7]PDI_Meritos!$B19&lt;&gt;"",[7]PDI_Meritos!$B19,IF(AND([7]PDI_Meritos!$B19="",[7]PDI_Meritos!$B20="",[7]PDI_Meritos!$B18=""),"","TOTAL"))</f>
        <v/>
      </c>
      <c r="B21" s="6" t="str">
        <f ca="1">IF(AND($A21&lt;&gt;"",$A21&lt;&gt;"TOTAL"),IF(AND([7]PDI_Meritos!$C19&lt;&gt;"",[7]PDI_Meritos!$C19&lt;&gt;0),[7]PDI_Meritos!$C19,""),IF($A21="TOTAL",SUM(INDIRECT("B4:B"&amp;ROW()-1)),""))</f>
        <v/>
      </c>
      <c r="C21" s="6" t="str">
        <f ca="1">IF(AND($A21&lt;&gt;"",$A21&lt;&gt;"TOTAL"),IF(AND([7]PDI_Meritos!$E19&lt;&gt;"",[7]PDI_Meritos!$E19&lt;&gt;0),[7]PDI_Meritos!$E19,""),IF($A21="TOTAL",SUM(INDIRECT("C4:C"&amp;ROW()-1)),""))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IF(AND($A21&lt;&gt;"",$A21&lt;&gt;"TOTAL"),IF(AND([7]PDI_Meritos!$H19&lt;&gt;"",[7]PDI_Meritos!$H19&lt;&gt;0),[7]PDI_Meritos!$H19,""),IF($A21="TOTAL",SUM(INDIRECT("E4:E"&amp;ROW()-1)),""))</f>
        <v/>
      </c>
      <c r="F21" s="6" t="str">
        <f ca="1">IF(AND($A21&lt;&gt;"",$A21&lt;&gt;"TOTAL"),IF(AND([7]PDI_Meritos!$J19&lt;&gt;"",[7]PDI_Meritos!$J19&lt;&gt;0),[7]PDI_Meritos!$J19,""),IF($A21="TOTAL",SUM(INDIRECT("F4:F"&amp;ROW()-1)),""))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IF(AND($A21&lt;&gt;"",$A21&lt;&gt;"TOTAL"),IF(AND([7]PDI_Meritos!$M19&lt;&gt;"",[7]PDI_Meritos!$M19&lt;&gt;0),[7]PDI_Meritos!$M19,""),IF($A21="TOTAL",SUM(INDIRECT("H4:H"&amp;ROW()-1)),""))</f>
        <v/>
      </c>
      <c r="I21" s="6" t="str">
        <f ca="1">IF(AND($A21&lt;&gt;"",$A21&lt;&gt;"TOTAL"),IF(AND([7]PDI_Meritos!$O19&lt;&gt;"",[7]PDI_Meritos!$O19&lt;&gt;0),[7]PDI_Meritos!$O19,""),IF($A21="TOTAL",SUM(INDIRECT("I4:I"&amp;ROW()-1)),""))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IF(AND($A21&lt;&gt;"",$A21&lt;&gt;"TOTAL"),IF(AND([7]PDI_Meritos!$R19&lt;&gt;"",[7]PDI_Meritos!$R19&lt;&gt;0),[7]PDI_Meritos!$R19,""),IF($A21="TOTAL",SUM(INDIRECT("K4:K"&amp;ROW()-1)),""))</f>
        <v/>
      </c>
      <c r="L21" s="6" t="str">
        <f ca="1">IF(AND($A21&lt;&gt;"",$A21&lt;&gt;"TOTAL"),IF(AND([7]PDI_Meritos!$T19&lt;&gt;"",[7]PDI_Meritos!$T19&lt;&gt;0),[7]PDI_Meritos!$T19,""),IF($A21="TOTAL",SUM(INDIRECT("L4:L"&amp;ROW()-1)),""))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IF(AND($A21&lt;&gt;"",$A21&lt;&gt;"TOTAL"),IF(AND([7]PDI_Meritos!$W19&lt;&gt;"",[7]PDI_Meritos!$W19&lt;&gt;0),[7]PDI_Meritos!$W19,""),IF($A21="TOTAL",SUM(INDIRECT("N4:N"&amp;ROW()-1)),""))</f>
        <v/>
      </c>
      <c r="O21" s="6" t="str">
        <f ca="1">IF(AND($A21&lt;&gt;"",$A21&lt;&gt;"TOTAL"),IF(AND([7]PDI_Meritos!$Y19&lt;&gt;"",[7]PDI_Meritos!$Y19&lt;&gt;0),[7]PDI_Meritos!$Y19,""),IF($A21="TOTAL",SUM(INDIRECT("O4:O"&amp;ROW()-1)),""))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IF(AND($A21&lt;&gt;"",$A21&lt;&gt;"TOTAL"),IF(AND([7]PDI_Meritos!$AB19&lt;&gt;"",[7]PDI_Meritos!$AB19&lt;&gt;0),[7]PDI_Meritos!$AB19,""),IF($A21="TOTAL",SUM(INDIRECT("Q4:Q"&amp;ROW()-1)),""))</f>
        <v/>
      </c>
      <c r="R21" s="6" t="str">
        <f ca="1">IF(AND($A21&lt;&gt;"",$A21&lt;&gt;"TOTAL"),IF(AND([7]PDI_Meritos!$AD19&lt;&gt;"",[7]PDI_Meritos!$AD19&lt;&gt;0),[7]PDI_Meritos!$AD19,""),IF($A21="TOTAL",SUM(INDIRECT("R4:R"&amp;ROW()-1)),""))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IF(AND($A21&lt;&gt;"",$A21&lt;&gt;"TOTAL"),IF(AND([7]PDI_Meritos!$AG19&lt;&gt;"",[7]PDI_Meritos!$AG19&lt;&gt;0),[7]PDI_Meritos!$AG19,""),IF($A21="TOTAL",SUM(INDIRECT("T4:T"&amp;ROW()-1)),""))</f>
        <v/>
      </c>
      <c r="U21" s="6" t="str">
        <f ca="1">IF(AND($A21&lt;&gt;"",$A21&lt;&gt;"TOTAL"),IF(AND([7]PDI_Meritos!$AI19&lt;&gt;"",[7]PDI_Meritos!$AI19&lt;&gt;0),[7]PDI_Meritos!$AI19,""),IF($A21="TOTAL",SUM(INDIRECT("U4:U"&amp;ROW()-1)),""))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IF(AND($A21&lt;&gt;"",$A21&lt;&gt;"TOTAL"),IF(AND([7]PDI_Meritos!$AL19&lt;&gt;"",[7]PDI_Meritos!$AL19&lt;&gt;0),[7]PDI_Meritos!$AL19,""),IF($A21="TOTAL",SUM(INDIRECT("W4:W"&amp;ROW()-1)),""))</f>
        <v/>
      </c>
      <c r="X21" s="6" t="str">
        <f ca="1">IF(AND($A21&lt;&gt;"",$A21&lt;&gt;"TOTAL"),IF(AND([7]PDI_Meritos!$AN19&lt;&gt;"",[7]PDI_Meritos!$AN19&lt;&gt;0),[7]PDI_Meritos!$AN19,""),IF($A21="TOTAL",SUM(INDIRECT("X4:X"&amp;ROW()-1)),""))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IF(AND($A21&lt;&gt;"",$A21&lt;&gt;"TOTAL"),IF(AND([7]PDI_Meritos!$AQ19&lt;&gt;"",[7]PDI_Meritos!$AQ19&lt;&gt;0),[7]PDI_Meritos!$AQ19,""),IF($A21="TOTAL",SUM(INDIRECT("Z4:Z"&amp;ROW()-1)),""))</f>
        <v/>
      </c>
      <c r="AA21" s="6" t="str">
        <f ca="1">IF(AND($A21&lt;&gt;"",$A21&lt;&gt;"TOTAL"),IF(AND([7]PDI_Meritos!$AS19&lt;&gt;"",[7]PDI_Meritos!$AS19&lt;&gt;0),[7]PDI_Meritos!$AS19,""),IF($A21="TOTAL",SUM(INDIRECT("AA4:AA"&amp;ROW()-1)),""))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IF(AND($A21&lt;&gt;"",$A21&lt;&gt;"TOTAL"),IF(AND([7]PDI_Meritos!$AV19&lt;&gt;"",[7]PDI_Meritos!$AV19&lt;&gt;0),[7]PDI_Meritos!$AV19,""),IF($A21="TOTAL",SUM(INDIRECT("AC4:AC"&amp;ROW()-1)),""))</f>
        <v/>
      </c>
      <c r="AD21" s="6" t="str">
        <f ca="1">IF(AND($A21&lt;&gt;"",$A21&lt;&gt;"TOTAL"),IF(AND([7]PDI_Meritos!$AX19&lt;&gt;"",[7]PDI_Meritos!$AX19&lt;&gt;0),[7]PDI_Meritos!$AX19,""),IF($A21="TOTAL",SUM(INDIRECT("AD4:AD"&amp;ROW()-1)),""))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IF(AND($A21&lt;&gt;"",$A21&lt;&gt;"TOTAL"),IF(AND([7]PDI_Meritos!$BA19&lt;&gt;"",[7]PDI_Meritos!$BA19&lt;&gt;0),[7]PDI_Meritos!$BA19,""),IF($A21="TOTAL",SUM(INDIRECT("AF4:AF"&amp;ROW()-1)),""))</f>
        <v/>
      </c>
      <c r="AG21" s="6" t="str">
        <f ca="1">IF(AND($A21&lt;&gt;"",$A21&lt;&gt;"TOTAL"),IF(AND([7]PDI_Meritos!$BC19&lt;&gt;"",[7]PDI_Meritos!$BC19&lt;&gt;0),[7]PDI_Meritos!$BC19,""),IF($A21="TOTAL",SUM(INDIRECT("AG4:AG"&amp;ROW()-1)),""))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IF(AND($A21&lt;&gt;"",$A21&lt;&gt;"TOTAL"),IF(AND([7]PDI_Meritos!$BF19&lt;&gt;"",[7]PDI_Meritos!$BF19&lt;&gt;0),[7]PDI_Meritos!$BF19,""),IF($A21="TOTAL",SUM(INDIRECT("AI4:AI"&amp;ROW()-1)),""))</f>
        <v/>
      </c>
      <c r="AJ21" s="6" t="str">
        <f ca="1">IF(AND($A21&lt;&gt;"",$A21&lt;&gt;"TOTAL"),IF(AND([7]PDI_Meritos!$BH19&lt;&gt;"",[7]PDI_Meritos!$BH19&lt;&gt;0),[7]PDI_Meritos!$BH19,""),IF($A21="TOTAL",SUM(INDIRECT("AJ4:AJ"&amp;ROW()-1)),""))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IF(AND($A21&lt;&gt;"",$A21&lt;&gt;"TOTAL"),IF(AND([7]PDI_Meritos!$BK19&lt;&gt;"",[7]PDI_Meritos!$BK19&lt;&gt;0),[7]PDI_Meritos!$BK19,""),IF($A21="TOTAL",SUM(INDIRECT("AL4:AL"&amp;ROW()-1)),""))</f>
        <v/>
      </c>
      <c r="AM21" s="6" t="str">
        <f ca="1">IF(AND($A21&lt;&gt;"",$A21&lt;&gt;"TOTAL"),IF(AND([7]PDI_Meritos!$BM19&lt;&gt;"",[7]PDI_Meritos!$BM19&lt;&gt;0),[7]PDI_Meritos!$BM19,""),IF($A21="TOTAL",SUM(INDIRECT("AM4:AM"&amp;ROW()-1)),""))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IF(AND($A21&lt;&gt;"",$A21&lt;&gt;"TOTAL"),IF(AND([7]PDI_Meritos!$BP19&lt;&gt;"",[7]PDI_Meritos!$BP19&lt;&gt;0),[7]PDI_Meritos!$BP19,""),IF($A21="TOTAL",SUM(INDIRECT("AO4:AO"&amp;ROW()-1)),""))</f>
        <v/>
      </c>
      <c r="AP21" s="6" t="str">
        <f ca="1">IF(AND($A21&lt;&gt;"",$A21&lt;&gt;"TOTAL"),IF(AND([7]PDI_Meritos!$BR19&lt;&gt;"",[7]PDI_Meritos!$BR19&lt;&gt;0),[7]PDI_Meritos!$BR19,""),IF($A21="TOTAL",SUM(INDIRECT("AP4:AP"&amp;ROW()-1)),""))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IF(AND($A21&lt;&gt;"",$A21&lt;&gt;"TOTAL"),IF(AND([7]PDI_Meritos!$BU19&lt;&gt;"",[7]PDI_Meritos!$BU19&lt;&gt;0),[7]PDI_Meritos!$BU19,""),IF($A21="TOTAL",SUM(INDIRECT("AR4:AR"&amp;ROW()-1)),""))</f>
        <v/>
      </c>
      <c r="AS21" s="6" t="str">
        <f ca="1">IF(AND($A21&lt;&gt;"",$A21&lt;&gt;"TOTAL"),IF(AND([7]PDI_Meritos!$BW19&lt;&gt;"",[7]PDI_Meritos!$BW19&lt;&gt;0),[7]PDI_Meritos!$BW19,""),IF($A21="TOTAL",SUM(INDIRECT("AS4:AS"&amp;ROW()-1)),""))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IF(AND($A21&lt;&gt;"",$A21&lt;&gt;"TOTAL"),IF(AND([7]PDI_Meritos!$BZ19&lt;&gt;"",[7]PDI_Meritos!$BZ19&lt;&gt;0),[7]PDI_Meritos!$BZ19,""),IF($A21="TOTAL",SUM(INDIRECT("AU4:AU"&amp;ROW()-1)),""))</f>
        <v/>
      </c>
      <c r="AV21" s="6" t="str">
        <f ca="1">IF(AND($A21&lt;&gt;"",$A21&lt;&gt;"TOTAL"),IF(AND([7]PDI_Meritos!$CB19&lt;&gt;"",[7]PDI_Meritos!$CB19&lt;&gt;0),[7]PDI_Meritos!$CB19,""),IF($A21="TOTAL",SUM(INDIRECT("AV4:AV"&amp;ROW()-1)),""))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IF(AND($A21&lt;&gt;"",$A21&lt;&gt;"TOTAL"),IF(AND([7]PDI_Meritos!$CE19&lt;&gt;"",[7]PDI_Meritos!$CE19&lt;&gt;0),[7]PDI_Meritos!$CE19,""),IF($A21="TOTAL",SUM(INDIRECT("AX4:AX"&amp;ROW()-1)),""))</f>
        <v/>
      </c>
      <c r="AY21" s="6" t="str">
        <f ca="1">IF(AND($A21&lt;&gt;"",$A21&lt;&gt;"TOTAL"),IF(AND([7]PDI_Meritos!$CG19&lt;&gt;"",[7]PDI_Meritos!$CG19&lt;&gt;0),[7]PDI_Meritos!$CG19,""),IF($A21="TOTAL",SUM(INDIRECT("AY4:AY"&amp;ROW()-1)),""))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IF(AND($A21&lt;&gt;"",$A21&lt;&gt;"TOTAL"),IF(AND([7]PDI_Meritos!$CJ19&lt;&gt;"",[7]PDI_Meritos!$CJ19&lt;&gt;0),[7]PDI_Meritos!$CJ19,""),IF($A21="TOTAL",SUM(INDIRECT("BA4:BA"&amp;ROW()-1)),""))</f>
        <v/>
      </c>
      <c r="BB21" s="6" t="str">
        <f ca="1">IF(AND($A21&lt;&gt;"",$A21&lt;&gt;"TOTAL"),IF(AND([7]PDI_Meritos!$CL19&lt;&gt;"",[7]PDI_Meritos!$CL19&lt;&gt;0),[7]PDI_Meritos!$CL19,""),IF($A21="TOTAL",SUM(INDIRECT("BB4:BB"&amp;ROW()-1)),""))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IF(AND($A21&lt;&gt;"",$A21&lt;&gt;"TOTAL"),IF(AND([7]PDI_Meritos!$CO19&lt;&gt;"",[7]PDI_Meritos!$CO19&lt;&gt;0),[7]PDI_Meritos!$CO19,""),IF($A21="TOTAL",SUM(INDIRECT("BD4:BD"&amp;ROW()-1)),""))</f>
        <v/>
      </c>
      <c r="BE21" s="6" t="str">
        <f ca="1">IF(AND($A21&lt;&gt;"",$A21&lt;&gt;"TOTAL"),IF(AND([7]PDI_Meritos!$CQ19&lt;&gt;"",[7]PDI_Meritos!$CQ19&lt;&gt;0),[7]PDI_Meritos!$CQ19,""),IF($A21="TOTAL",SUM(INDIRECT("BE4:BE"&amp;ROW()-1)),""))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IF([7]PDI_Meritos!$B20&lt;&gt;"",[7]PDI_Meritos!$B20,IF(AND([7]PDI_Meritos!$B20="",[7]PDI_Meritos!$B21="",[7]PDI_Meritos!$B19=""),"","TOTAL"))</f>
        <v/>
      </c>
      <c r="B22" s="6" t="str">
        <f ca="1">IF(AND($A22&lt;&gt;"",$A22&lt;&gt;"TOTAL"),IF(AND([7]PDI_Meritos!$C20&lt;&gt;"",[7]PDI_Meritos!$C20&lt;&gt;0),[7]PDI_Meritos!$C20,""),IF($A22="TOTAL",SUM(INDIRECT("B4:B"&amp;ROW()-1)),""))</f>
        <v/>
      </c>
      <c r="C22" s="6" t="str">
        <f ca="1">IF(AND($A22&lt;&gt;"",$A22&lt;&gt;"TOTAL"),IF(AND([7]PDI_Meritos!$E20&lt;&gt;"",[7]PDI_Meritos!$E20&lt;&gt;0),[7]PDI_Meritos!$E20,""),IF($A22="TOTAL",SUM(INDIRECT("C4:C"&amp;ROW()-1)),""))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IF(AND($A22&lt;&gt;"",$A22&lt;&gt;"TOTAL"),IF(AND([7]PDI_Meritos!$H20&lt;&gt;"",[7]PDI_Meritos!$H20&lt;&gt;0),[7]PDI_Meritos!$H20,""),IF($A22="TOTAL",SUM(INDIRECT("E4:E"&amp;ROW()-1)),""))</f>
        <v/>
      </c>
      <c r="F22" s="6" t="str">
        <f ca="1">IF(AND($A22&lt;&gt;"",$A22&lt;&gt;"TOTAL"),IF(AND([7]PDI_Meritos!$J20&lt;&gt;"",[7]PDI_Meritos!$J20&lt;&gt;0),[7]PDI_Meritos!$J20,""),IF($A22="TOTAL",SUM(INDIRECT("F4:F"&amp;ROW()-1)),""))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IF(AND($A22&lt;&gt;"",$A22&lt;&gt;"TOTAL"),IF(AND([7]PDI_Meritos!$M20&lt;&gt;"",[7]PDI_Meritos!$M20&lt;&gt;0),[7]PDI_Meritos!$M20,""),IF($A22="TOTAL",SUM(INDIRECT("H4:H"&amp;ROW()-1)),""))</f>
        <v/>
      </c>
      <c r="I22" s="6" t="str">
        <f ca="1">IF(AND($A22&lt;&gt;"",$A22&lt;&gt;"TOTAL"),IF(AND([7]PDI_Meritos!$O20&lt;&gt;"",[7]PDI_Meritos!$O20&lt;&gt;0),[7]PDI_Meritos!$O20,""),IF($A22="TOTAL",SUM(INDIRECT("I4:I"&amp;ROW()-1)),""))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IF(AND($A22&lt;&gt;"",$A22&lt;&gt;"TOTAL"),IF(AND([7]PDI_Meritos!$R20&lt;&gt;"",[7]PDI_Meritos!$R20&lt;&gt;0),[7]PDI_Meritos!$R20,""),IF($A22="TOTAL",SUM(INDIRECT("K4:K"&amp;ROW()-1)),""))</f>
        <v/>
      </c>
      <c r="L22" s="6" t="str">
        <f ca="1">IF(AND($A22&lt;&gt;"",$A22&lt;&gt;"TOTAL"),IF(AND([7]PDI_Meritos!$T20&lt;&gt;"",[7]PDI_Meritos!$T20&lt;&gt;0),[7]PDI_Meritos!$T20,""),IF($A22="TOTAL",SUM(INDIRECT("L4:L"&amp;ROW()-1)),""))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IF(AND($A22&lt;&gt;"",$A22&lt;&gt;"TOTAL"),IF(AND([7]PDI_Meritos!$W20&lt;&gt;"",[7]PDI_Meritos!$W20&lt;&gt;0),[7]PDI_Meritos!$W20,""),IF($A22="TOTAL",SUM(INDIRECT("N4:N"&amp;ROW()-1)),""))</f>
        <v/>
      </c>
      <c r="O22" s="6" t="str">
        <f ca="1">IF(AND($A22&lt;&gt;"",$A22&lt;&gt;"TOTAL"),IF(AND([7]PDI_Meritos!$Y20&lt;&gt;"",[7]PDI_Meritos!$Y20&lt;&gt;0),[7]PDI_Meritos!$Y20,""),IF($A22="TOTAL",SUM(INDIRECT("O4:O"&amp;ROW()-1)),""))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IF(AND($A22&lt;&gt;"",$A22&lt;&gt;"TOTAL"),IF(AND([7]PDI_Meritos!$AB20&lt;&gt;"",[7]PDI_Meritos!$AB20&lt;&gt;0),[7]PDI_Meritos!$AB20,""),IF($A22="TOTAL",SUM(INDIRECT("Q4:Q"&amp;ROW()-1)),""))</f>
        <v/>
      </c>
      <c r="R22" s="6" t="str">
        <f ca="1">IF(AND($A22&lt;&gt;"",$A22&lt;&gt;"TOTAL"),IF(AND([7]PDI_Meritos!$AD20&lt;&gt;"",[7]PDI_Meritos!$AD20&lt;&gt;0),[7]PDI_Meritos!$AD20,""),IF($A22="TOTAL",SUM(INDIRECT("R4:R"&amp;ROW()-1)),""))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IF(AND($A22&lt;&gt;"",$A22&lt;&gt;"TOTAL"),IF(AND([7]PDI_Meritos!$AG20&lt;&gt;"",[7]PDI_Meritos!$AG20&lt;&gt;0),[7]PDI_Meritos!$AG20,""),IF($A22="TOTAL",SUM(INDIRECT("T4:T"&amp;ROW()-1)),""))</f>
        <v/>
      </c>
      <c r="U22" s="6" t="str">
        <f ca="1">IF(AND($A22&lt;&gt;"",$A22&lt;&gt;"TOTAL"),IF(AND([7]PDI_Meritos!$AI20&lt;&gt;"",[7]PDI_Meritos!$AI20&lt;&gt;0),[7]PDI_Meritos!$AI20,""),IF($A22="TOTAL",SUM(INDIRECT("U4:U"&amp;ROW()-1)),""))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IF(AND($A22&lt;&gt;"",$A22&lt;&gt;"TOTAL"),IF(AND([7]PDI_Meritos!$AL20&lt;&gt;"",[7]PDI_Meritos!$AL20&lt;&gt;0),[7]PDI_Meritos!$AL20,""),IF($A22="TOTAL",SUM(INDIRECT("W4:W"&amp;ROW()-1)),""))</f>
        <v/>
      </c>
      <c r="X22" s="6" t="str">
        <f ca="1">IF(AND($A22&lt;&gt;"",$A22&lt;&gt;"TOTAL"),IF(AND([7]PDI_Meritos!$AN20&lt;&gt;"",[7]PDI_Meritos!$AN20&lt;&gt;0),[7]PDI_Meritos!$AN20,""),IF($A22="TOTAL",SUM(INDIRECT("X4:X"&amp;ROW()-1)),""))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IF(AND($A22&lt;&gt;"",$A22&lt;&gt;"TOTAL"),IF(AND([7]PDI_Meritos!$AQ20&lt;&gt;"",[7]PDI_Meritos!$AQ20&lt;&gt;0),[7]PDI_Meritos!$AQ20,""),IF($A22="TOTAL",SUM(INDIRECT("Z4:Z"&amp;ROW()-1)),""))</f>
        <v/>
      </c>
      <c r="AA22" s="6" t="str">
        <f ca="1">IF(AND($A22&lt;&gt;"",$A22&lt;&gt;"TOTAL"),IF(AND([7]PDI_Meritos!$AS20&lt;&gt;"",[7]PDI_Meritos!$AS20&lt;&gt;0),[7]PDI_Meritos!$AS20,""),IF($A22="TOTAL",SUM(INDIRECT("AA4:AA"&amp;ROW()-1)),""))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IF(AND($A22&lt;&gt;"",$A22&lt;&gt;"TOTAL"),IF(AND([7]PDI_Meritos!$AV20&lt;&gt;"",[7]PDI_Meritos!$AV20&lt;&gt;0),[7]PDI_Meritos!$AV20,""),IF($A22="TOTAL",SUM(INDIRECT("AC4:AC"&amp;ROW()-1)),""))</f>
        <v/>
      </c>
      <c r="AD22" s="6" t="str">
        <f ca="1">IF(AND($A22&lt;&gt;"",$A22&lt;&gt;"TOTAL"),IF(AND([7]PDI_Meritos!$AX20&lt;&gt;"",[7]PDI_Meritos!$AX20&lt;&gt;0),[7]PDI_Meritos!$AX20,""),IF($A22="TOTAL",SUM(INDIRECT("AD4:AD"&amp;ROW()-1)),""))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IF(AND($A22&lt;&gt;"",$A22&lt;&gt;"TOTAL"),IF(AND([7]PDI_Meritos!$BA20&lt;&gt;"",[7]PDI_Meritos!$BA20&lt;&gt;0),[7]PDI_Meritos!$BA20,""),IF($A22="TOTAL",SUM(INDIRECT("AF4:AF"&amp;ROW()-1)),""))</f>
        <v/>
      </c>
      <c r="AG22" s="6" t="str">
        <f ca="1">IF(AND($A22&lt;&gt;"",$A22&lt;&gt;"TOTAL"),IF(AND([7]PDI_Meritos!$BC20&lt;&gt;"",[7]PDI_Meritos!$BC20&lt;&gt;0),[7]PDI_Meritos!$BC20,""),IF($A22="TOTAL",SUM(INDIRECT("AG4:AG"&amp;ROW()-1)),""))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IF(AND($A22&lt;&gt;"",$A22&lt;&gt;"TOTAL"),IF(AND([7]PDI_Meritos!$BF20&lt;&gt;"",[7]PDI_Meritos!$BF20&lt;&gt;0),[7]PDI_Meritos!$BF20,""),IF($A22="TOTAL",SUM(INDIRECT("AI4:AI"&amp;ROW()-1)),""))</f>
        <v/>
      </c>
      <c r="AJ22" s="6" t="str">
        <f ca="1">IF(AND($A22&lt;&gt;"",$A22&lt;&gt;"TOTAL"),IF(AND([7]PDI_Meritos!$BH20&lt;&gt;"",[7]PDI_Meritos!$BH20&lt;&gt;0),[7]PDI_Meritos!$BH20,""),IF($A22="TOTAL",SUM(INDIRECT("AJ4:AJ"&amp;ROW()-1)),""))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IF(AND($A22&lt;&gt;"",$A22&lt;&gt;"TOTAL"),IF(AND([7]PDI_Meritos!$BK20&lt;&gt;"",[7]PDI_Meritos!$BK20&lt;&gt;0),[7]PDI_Meritos!$BK20,""),IF($A22="TOTAL",SUM(INDIRECT("AL4:AL"&amp;ROW()-1)),""))</f>
        <v/>
      </c>
      <c r="AM22" s="6" t="str">
        <f ca="1">IF(AND($A22&lt;&gt;"",$A22&lt;&gt;"TOTAL"),IF(AND([7]PDI_Meritos!$BM20&lt;&gt;"",[7]PDI_Meritos!$BM20&lt;&gt;0),[7]PDI_Meritos!$BM20,""),IF($A22="TOTAL",SUM(INDIRECT("AM4:AM"&amp;ROW()-1)),""))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IF(AND($A22&lt;&gt;"",$A22&lt;&gt;"TOTAL"),IF(AND([7]PDI_Meritos!$BP20&lt;&gt;"",[7]PDI_Meritos!$BP20&lt;&gt;0),[7]PDI_Meritos!$BP20,""),IF($A22="TOTAL",SUM(INDIRECT("AO4:AO"&amp;ROW()-1)),""))</f>
        <v/>
      </c>
      <c r="AP22" s="6" t="str">
        <f ca="1">IF(AND($A22&lt;&gt;"",$A22&lt;&gt;"TOTAL"),IF(AND([7]PDI_Meritos!$BR20&lt;&gt;"",[7]PDI_Meritos!$BR20&lt;&gt;0),[7]PDI_Meritos!$BR20,""),IF($A22="TOTAL",SUM(INDIRECT("AP4:AP"&amp;ROW()-1)),""))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IF(AND($A22&lt;&gt;"",$A22&lt;&gt;"TOTAL"),IF(AND([7]PDI_Meritos!$BU20&lt;&gt;"",[7]PDI_Meritos!$BU20&lt;&gt;0),[7]PDI_Meritos!$BU20,""),IF($A22="TOTAL",SUM(INDIRECT("AR4:AR"&amp;ROW()-1)),""))</f>
        <v/>
      </c>
      <c r="AS22" s="6" t="str">
        <f ca="1">IF(AND($A22&lt;&gt;"",$A22&lt;&gt;"TOTAL"),IF(AND([7]PDI_Meritos!$BW20&lt;&gt;"",[7]PDI_Meritos!$BW20&lt;&gt;0),[7]PDI_Meritos!$BW20,""),IF($A22="TOTAL",SUM(INDIRECT("AS4:AS"&amp;ROW()-1)),""))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IF(AND($A22&lt;&gt;"",$A22&lt;&gt;"TOTAL"),IF(AND([7]PDI_Meritos!$BZ20&lt;&gt;"",[7]PDI_Meritos!$BZ20&lt;&gt;0),[7]PDI_Meritos!$BZ20,""),IF($A22="TOTAL",SUM(INDIRECT("AU4:AU"&amp;ROW()-1)),""))</f>
        <v/>
      </c>
      <c r="AV22" s="6" t="str">
        <f ca="1">IF(AND($A22&lt;&gt;"",$A22&lt;&gt;"TOTAL"),IF(AND([7]PDI_Meritos!$CB20&lt;&gt;"",[7]PDI_Meritos!$CB20&lt;&gt;0),[7]PDI_Meritos!$CB20,""),IF($A22="TOTAL",SUM(INDIRECT("AV4:AV"&amp;ROW()-1)),""))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IF(AND($A22&lt;&gt;"",$A22&lt;&gt;"TOTAL"),IF(AND([7]PDI_Meritos!$CE20&lt;&gt;"",[7]PDI_Meritos!$CE20&lt;&gt;0),[7]PDI_Meritos!$CE20,""),IF($A22="TOTAL",SUM(INDIRECT("AX4:AX"&amp;ROW()-1)),""))</f>
        <v/>
      </c>
      <c r="AY22" s="6" t="str">
        <f ca="1">IF(AND($A22&lt;&gt;"",$A22&lt;&gt;"TOTAL"),IF(AND([7]PDI_Meritos!$CG20&lt;&gt;"",[7]PDI_Meritos!$CG20&lt;&gt;0),[7]PDI_Meritos!$CG20,""),IF($A22="TOTAL",SUM(INDIRECT("AY4:AY"&amp;ROW()-1)),""))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IF(AND($A22&lt;&gt;"",$A22&lt;&gt;"TOTAL"),IF(AND([7]PDI_Meritos!$CJ20&lt;&gt;"",[7]PDI_Meritos!$CJ20&lt;&gt;0),[7]PDI_Meritos!$CJ20,""),IF($A22="TOTAL",SUM(INDIRECT("BA4:BA"&amp;ROW()-1)),""))</f>
        <v/>
      </c>
      <c r="BB22" s="6" t="str">
        <f ca="1">IF(AND($A22&lt;&gt;"",$A22&lt;&gt;"TOTAL"),IF(AND([7]PDI_Meritos!$CL20&lt;&gt;"",[7]PDI_Meritos!$CL20&lt;&gt;0),[7]PDI_Meritos!$CL20,""),IF($A22="TOTAL",SUM(INDIRECT("BB4:BB"&amp;ROW()-1)),""))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IF(AND($A22&lt;&gt;"",$A22&lt;&gt;"TOTAL"),IF(AND([7]PDI_Meritos!$CO20&lt;&gt;"",[7]PDI_Meritos!$CO20&lt;&gt;0),[7]PDI_Meritos!$CO20,""),IF($A22="TOTAL",SUM(INDIRECT("BD4:BD"&amp;ROW()-1)),""))</f>
        <v/>
      </c>
      <c r="BE22" s="6" t="str">
        <f ca="1">IF(AND($A22&lt;&gt;"",$A22&lt;&gt;"TOTAL"),IF(AND([7]PDI_Meritos!$CQ20&lt;&gt;"",[7]PDI_Meritos!$CQ20&lt;&gt;0),[7]PDI_Meritos!$CQ20,""),IF($A22="TOTAL",SUM(INDIRECT("BE4:BE"&amp;ROW()-1)),""))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IF([7]PDI_Meritos!$B21&lt;&gt;"",[7]PDI_Meritos!$B21,IF(AND([7]PDI_Meritos!$B21="",[7]PDI_Meritos!$B22="",[7]PDI_Meritos!$B20=""),"","TOTAL"))</f>
        <v/>
      </c>
      <c r="B23" s="6" t="str">
        <f ca="1">IF(AND($A23&lt;&gt;"",$A23&lt;&gt;"TOTAL"),IF(AND([7]PDI_Meritos!$C21&lt;&gt;"",[7]PDI_Meritos!$C21&lt;&gt;0),[7]PDI_Meritos!$C21,""),IF($A23="TOTAL",SUM(INDIRECT("B4:B"&amp;ROW()-1)),""))</f>
        <v/>
      </c>
      <c r="C23" s="6" t="str">
        <f ca="1">IF(AND($A23&lt;&gt;"",$A23&lt;&gt;"TOTAL"),IF(AND([7]PDI_Meritos!$E21&lt;&gt;"",[7]PDI_Meritos!$E21&lt;&gt;0),[7]PDI_Meritos!$E21,""),IF($A23="TOTAL",SUM(INDIRECT("C4:C"&amp;ROW()-1)),""))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IF(AND($A23&lt;&gt;"",$A23&lt;&gt;"TOTAL"),IF(AND([7]PDI_Meritos!$H21&lt;&gt;"",[7]PDI_Meritos!$H21&lt;&gt;0),[7]PDI_Meritos!$H21,""),IF($A23="TOTAL",SUM(INDIRECT("E4:E"&amp;ROW()-1)),""))</f>
        <v/>
      </c>
      <c r="F23" s="6" t="str">
        <f ca="1">IF(AND($A23&lt;&gt;"",$A23&lt;&gt;"TOTAL"),IF(AND([7]PDI_Meritos!$J21&lt;&gt;"",[7]PDI_Meritos!$J21&lt;&gt;0),[7]PDI_Meritos!$J21,""),IF($A23="TOTAL",SUM(INDIRECT("F4:F"&amp;ROW()-1)),""))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IF(AND($A23&lt;&gt;"",$A23&lt;&gt;"TOTAL"),IF(AND([7]PDI_Meritos!$M21&lt;&gt;"",[7]PDI_Meritos!$M21&lt;&gt;0),[7]PDI_Meritos!$M21,""),IF($A23="TOTAL",SUM(INDIRECT("H4:H"&amp;ROW()-1)),""))</f>
        <v/>
      </c>
      <c r="I23" s="6" t="str">
        <f ca="1">IF(AND($A23&lt;&gt;"",$A23&lt;&gt;"TOTAL"),IF(AND([7]PDI_Meritos!$O21&lt;&gt;"",[7]PDI_Meritos!$O21&lt;&gt;0),[7]PDI_Meritos!$O21,""),IF($A23="TOTAL",SUM(INDIRECT("I4:I"&amp;ROW()-1)),""))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IF(AND($A23&lt;&gt;"",$A23&lt;&gt;"TOTAL"),IF(AND([7]PDI_Meritos!$R21&lt;&gt;"",[7]PDI_Meritos!$R21&lt;&gt;0),[7]PDI_Meritos!$R21,""),IF($A23="TOTAL",SUM(INDIRECT("K4:K"&amp;ROW()-1)),""))</f>
        <v/>
      </c>
      <c r="L23" s="6" t="str">
        <f ca="1">IF(AND($A23&lt;&gt;"",$A23&lt;&gt;"TOTAL"),IF(AND([7]PDI_Meritos!$T21&lt;&gt;"",[7]PDI_Meritos!$T21&lt;&gt;0),[7]PDI_Meritos!$T21,""),IF($A23="TOTAL",SUM(INDIRECT("L4:L"&amp;ROW()-1)),""))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IF(AND($A23&lt;&gt;"",$A23&lt;&gt;"TOTAL"),IF(AND([7]PDI_Meritos!$W21&lt;&gt;"",[7]PDI_Meritos!$W21&lt;&gt;0),[7]PDI_Meritos!$W21,""),IF($A23="TOTAL",SUM(INDIRECT("N4:N"&amp;ROW()-1)),""))</f>
        <v/>
      </c>
      <c r="O23" s="6" t="str">
        <f ca="1">IF(AND($A23&lt;&gt;"",$A23&lt;&gt;"TOTAL"),IF(AND([7]PDI_Meritos!$Y21&lt;&gt;"",[7]PDI_Meritos!$Y21&lt;&gt;0),[7]PDI_Meritos!$Y21,""),IF($A23="TOTAL",SUM(INDIRECT("O4:O"&amp;ROW()-1)),""))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IF(AND($A23&lt;&gt;"",$A23&lt;&gt;"TOTAL"),IF(AND([7]PDI_Meritos!$AB21&lt;&gt;"",[7]PDI_Meritos!$AB21&lt;&gt;0),[7]PDI_Meritos!$AB21,""),IF($A23="TOTAL",SUM(INDIRECT("Q4:Q"&amp;ROW()-1)),""))</f>
        <v/>
      </c>
      <c r="R23" s="6" t="str">
        <f ca="1">IF(AND($A23&lt;&gt;"",$A23&lt;&gt;"TOTAL"),IF(AND([7]PDI_Meritos!$AD21&lt;&gt;"",[7]PDI_Meritos!$AD21&lt;&gt;0),[7]PDI_Meritos!$AD21,""),IF($A23="TOTAL",SUM(INDIRECT("R4:R"&amp;ROW()-1)),""))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IF(AND($A23&lt;&gt;"",$A23&lt;&gt;"TOTAL"),IF(AND([7]PDI_Meritos!$AG21&lt;&gt;"",[7]PDI_Meritos!$AG21&lt;&gt;0),[7]PDI_Meritos!$AG21,""),IF($A23="TOTAL",SUM(INDIRECT("T4:T"&amp;ROW()-1)),""))</f>
        <v/>
      </c>
      <c r="U23" s="6" t="str">
        <f ca="1">IF(AND($A23&lt;&gt;"",$A23&lt;&gt;"TOTAL"),IF(AND([7]PDI_Meritos!$AI21&lt;&gt;"",[7]PDI_Meritos!$AI21&lt;&gt;0),[7]PDI_Meritos!$AI21,""),IF($A23="TOTAL",SUM(INDIRECT("U4:U"&amp;ROW()-1)),""))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IF(AND($A23&lt;&gt;"",$A23&lt;&gt;"TOTAL"),IF(AND([7]PDI_Meritos!$AL21&lt;&gt;"",[7]PDI_Meritos!$AL21&lt;&gt;0),[7]PDI_Meritos!$AL21,""),IF($A23="TOTAL",SUM(INDIRECT("W4:W"&amp;ROW()-1)),""))</f>
        <v/>
      </c>
      <c r="X23" s="6" t="str">
        <f ca="1">IF(AND($A23&lt;&gt;"",$A23&lt;&gt;"TOTAL"),IF(AND([7]PDI_Meritos!$AN21&lt;&gt;"",[7]PDI_Meritos!$AN21&lt;&gt;0),[7]PDI_Meritos!$AN21,""),IF($A23="TOTAL",SUM(INDIRECT("X4:X"&amp;ROW()-1)),""))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IF(AND($A23&lt;&gt;"",$A23&lt;&gt;"TOTAL"),IF(AND([7]PDI_Meritos!$AQ21&lt;&gt;"",[7]PDI_Meritos!$AQ21&lt;&gt;0),[7]PDI_Meritos!$AQ21,""),IF($A23="TOTAL",SUM(INDIRECT("Z4:Z"&amp;ROW()-1)),""))</f>
        <v/>
      </c>
      <c r="AA23" s="6" t="str">
        <f ca="1">IF(AND($A23&lt;&gt;"",$A23&lt;&gt;"TOTAL"),IF(AND([7]PDI_Meritos!$AS21&lt;&gt;"",[7]PDI_Meritos!$AS21&lt;&gt;0),[7]PDI_Meritos!$AS21,""),IF($A23="TOTAL",SUM(INDIRECT("AA4:AA"&amp;ROW()-1)),""))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IF(AND($A23&lt;&gt;"",$A23&lt;&gt;"TOTAL"),IF(AND([7]PDI_Meritos!$AV21&lt;&gt;"",[7]PDI_Meritos!$AV21&lt;&gt;0),[7]PDI_Meritos!$AV21,""),IF($A23="TOTAL",SUM(INDIRECT("AC4:AC"&amp;ROW()-1)),""))</f>
        <v/>
      </c>
      <c r="AD23" s="6" t="str">
        <f ca="1">IF(AND($A23&lt;&gt;"",$A23&lt;&gt;"TOTAL"),IF(AND([7]PDI_Meritos!$AX21&lt;&gt;"",[7]PDI_Meritos!$AX21&lt;&gt;0),[7]PDI_Meritos!$AX21,""),IF($A23="TOTAL",SUM(INDIRECT("AD4:AD"&amp;ROW()-1)),""))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IF(AND($A23&lt;&gt;"",$A23&lt;&gt;"TOTAL"),IF(AND([7]PDI_Meritos!$BA21&lt;&gt;"",[7]PDI_Meritos!$BA21&lt;&gt;0),[7]PDI_Meritos!$BA21,""),IF($A23="TOTAL",SUM(INDIRECT("AF4:AF"&amp;ROW()-1)),""))</f>
        <v/>
      </c>
      <c r="AG23" s="6" t="str">
        <f ca="1">IF(AND($A23&lt;&gt;"",$A23&lt;&gt;"TOTAL"),IF(AND([7]PDI_Meritos!$BC21&lt;&gt;"",[7]PDI_Meritos!$BC21&lt;&gt;0),[7]PDI_Meritos!$BC21,""),IF($A23="TOTAL",SUM(INDIRECT("AG4:AG"&amp;ROW()-1)),""))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IF(AND($A23&lt;&gt;"",$A23&lt;&gt;"TOTAL"),IF(AND([7]PDI_Meritos!$BF21&lt;&gt;"",[7]PDI_Meritos!$BF21&lt;&gt;0),[7]PDI_Meritos!$BF21,""),IF($A23="TOTAL",SUM(INDIRECT("AI4:AI"&amp;ROW()-1)),""))</f>
        <v/>
      </c>
      <c r="AJ23" s="6" t="str">
        <f ca="1">IF(AND($A23&lt;&gt;"",$A23&lt;&gt;"TOTAL"),IF(AND([7]PDI_Meritos!$BH21&lt;&gt;"",[7]PDI_Meritos!$BH21&lt;&gt;0),[7]PDI_Meritos!$BH21,""),IF($A23="TOTAL",SUM(INDIRECT("AJ4:AJ"&amp;ROW()-1)),""))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IF(AND($A23&lt;&gt;"",$A23&lt;&gt;"TOTAL"),IF(AND([7]PDI_Meritos!$BK21&lt;&gt;"",[7]PDI_Meritos!$BK21&lt;&gt;0),[7]PDI_Meritos!$BK21,""),IF($A23="TOTAL",SUM(INDIRECT("AL4:AL"&amp;ROW()-1)),""))</f>
        <v/>
      </c>
      <c r="AM23" s="6" t="str">
        <f ca="1">IF(AND($A23&lt;&gt;"",$A23&lt;&gt;"TOTAL"),IF(AND([7]PDI_Meritos!$BM21&lt;&gt;"",[7]PDI_Meritos!$BM21&lt;&gt;0),[7]PDI_Meritos!$BM21,""),IF($A23="TOTAL",SUM(INDIRECT("AM4:AM"&amp;ROW()-1)),""))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IF(AND($A23&lt;&gt;"",$A23&lt;&gt;"TOTAL"),IF(AND([7]PDI_Meritos!$BP21&lt;&gt;"",[7]PDI_Meritos!$BP21&lt;&gt;0),[7]PDI_Meritos!$BP21,""),IF($A23="TOTAL",SUM(INDIRECT("AO4:AO"&amp;ROW()-1)),""))</f>
        <v/>
      </c>
      <c r="AP23" s="6" t="str">
        <f ca="1">IF(AND($A23&lt;&gt;"",$A23&lt;&gt;"TOTAL"),IF(AND([7]PDI_Meritos!$BR21&lt;&gt;"",[7]PDI_Meritos!$BR21&lt;&gt;0),[7]PDI_Meritos!$BR21,""),IF($A23="TOTAL",SUM(INDIRECT("AP4:AP"&amp;ROW()-1)),""))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IF(AND($A23&lt;&gt;"",$A23&lt;&gt;"TOTAL"),IF(AND([7]PDI_Meritos!$BU21&lt;&gt;"",[7]PDI_Meritos!$BU21&lt;&gt;0),[7]PDI_Meritos!$BU21,""),IF($A23="TOTAL",SUM(INDIRECT("AR4:AR"&amp;ROW()-1)),""))</f>
        <v/>
      </c>
      <c r="AS23" s="6" t="str">
        <f ca="1">IF(AND($A23&lt;&gt;"",$A23&lt;&gt;"TOTAL"),IF(AND([7]PDI_Meritos!$BW21&lt;&gt;"",[7]PDI_Meritos!$BW21&lt;&gt;0),[7]PDI_Meritos!$BW21,""),IF($A23="TOTAL",SUM(INDIRECT("AS4:AS"&amp;ROW()-1)),""))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IF(AND($A23&lt;&gt;"",$A23&lt;&gt;"TOTAL"),IF(AND([7]PDI_Meritos!$BZ21&lt;&gt;"",[7]PDI_Meritos!$BZ21&lt;&gt;0),[7]PDI_Meritos!$BZ21,""),IF($A23="TOTAL",SUM(INDIRECT("AU4:AU"&amp;ROW()-1)),""))</f>
        <v/>
      </c>
      <c r="AV23" s="6" t="str">
        <f ca="1">IF(AND($A23&lt;&gt;"",$A23&lt;&gt;"TOTAL"),IF(AND([7]PDI_Meritos!$CB21&lt;&gt;"",[7]PDI_Meritos!$CB21&lt;&gt;0),[7]PDI_Meritos!$CB21,""),IF($A23="TOTAL",SUM(INDIRECT("AV4:AV"&amp;ROW()-1)),""))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IF(AND($A23&lt;&gt;"",$A23&lt;&gt;"TOTAL"),IF(AND([7]PDI_Meritos!$CE21&lt;&gt;"",[7]PDI_Meritos!$CE21&lt;&gt;0),[7]PDI_Meritos!$CE21,""),IF($A23="TOTAL",SUM(INDIRECT("AX4:AX"&amp;ROW()-1)),""))</f>
        <v/>
      </c>
      <c r="AY23" s="6" t="str">
        <f ca="1">IF(AND($A23&lt;&gt;"",$A23&lt;&gt;"TOTAL"),IF(AND([7]PDI_Meritos!$CG21&lt;&gt;"",[7]PDI_Meritos!$CG21&lt;&gt;0),[7]PDI_Meritos!$CG21,""),IF($A23="TOTAL",SUM(INDIRECT("AY4:AY"&amp;ROW()-1)),""))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IF(AND($A23&lt;&gt;"",$A23&lt;&gt;"TOTAL"),IF(AND([7]PDI_Meritos!$CJ21&lt;&gt;"",[7]PDI_Meritos!$CJ21&lt;&gt;0),[7]PDI_Meritos!$CJ21,""),IF($A23="TOTAL",SUM(INDIRECT("BA4:BA"&amp;ROW()-1)),""))</f>
        <v/>
      </c>
      <c r="BB23" s="6" t="str">
        <f ca="1">IF(AND($A23&lt;&gt;"",$A23&lt;&gt;"TOTAL"),IF(AND([7]PDI_Meritos!$CL21&lt;&gt;"",[7]PDI_Meritos!$CL21&lt;&gt;0),[7]PDI_Meritos!$CL21,""),IF($A23="TOTAL",SUM(INDIRECT("BB4:BB"&amp;ROW()-1)),""))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IF(AND($A23&lt;&gt;"",$A23&lt;&gt;"TOTAL"),IF(AND([7]PDI_Meritos!$CO21&lt;&gt;"",[7]PDI_Meritos!$CO21&lt;&gt;0),[7]PDI_Meritos!$CO21,""),IF($A23="TOTAL",SUM(INDIRECT("BD4:BD"&amp;ROW()-1)),""))</f>
        <v/>
      </c>
      <c r="BE23" s="6" t="str">
        <f ca="1">IF(AND($A23&lt;&gt;"",$A23&lt;&gt;"TOTAL"),IF(AND([7]PDI_Meritos!$CQ21&lt;&gt;"",[7]PDI_Meritos!$CQ21&lt;&gt;0),[7]PDI_Meritos!$CQ21,""),IF($A23="TOTAL",SUM(INDIRECT("BE4:BE"&amp;ROW()-1)),""))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IF([7]PDI_Meritos!$B22&lt;&gt;"",[7]PDI_Meritos!$B22,IF(AND([7]PDI_Meritos!$B22="",[7]PDI_Meritos!$B23="",[7]PDI_Meritos!$B21=""),"","TOTAL"))</f>
        <v/>
      </c>
      <c r="B24" s="6" t="str">
        <f ca="1">IF(AND($A24&lt;&gt;"",$A24&lt;&gt;"TOTAL"),IF(AND([7]PDI_Meritos!$C22&lt;&gt;"",[7]PDI_Meritos!$C22&lt;&gt;0),[7]PDI_Meritos!$C22,""),IF($A24="TOTAL",SUM(INDIRECT("B4:B"&amp;ROW()-1)),""))</f>
        <v/>
      </c>
      <c r="C24" s="6" t="str">
        <f ca="1">IF(AND($A24&lt;&gt;"",$A24&lt;&gt;"TOTAL"),IF(AND([7]PDI_Meritos!$E22&lt;&gt;"",[7]PDI_Meritos!$E22&lt;&gt;0),[7]PDI_Meritos!$E22,""),IF($A24="TOTAL",SUM(INDIRECT("C4:C"&amp;ROW()-1)),""))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IF(AND($A24&lt;&gt;"",$A24&lt;&gt;"TOTAL"),IF(AND([7]PDI_Meritos!$H22&lt;&gt;"",[7]PDI_Meritos!$H22&lt;&gt;0),[7]PDI_Meritos!$H22,""),IF($A24="TOTAL",SUM(INDIRECT("E4:E"&amp;ROW()-1)),""))</f>
        <v/>
      </c>
      <c r="F24" s="6" t="str">
        <f ca="1">IF(AND($A24&lt;&gt;"",$A24&lt;&gt;"TOTAL"),IF(AND([7]PDI_Meritos!$J22&lt;&gt;"",[7]PDI_Meritos!$J22&lt;&gt;0),[7]PDI_Meritos!$J22,""),IF($A24="TOTAL",SUM(INDIRECT("F4:F"&amp;ROW()-1)),""))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IF(AND($A24&lt;&gt;"",$A24&lt;&gt;"TOTAL"),IF(AND([7]PDI_Meritos!$M22&lt;&gt;"",[7]PDI_Meritos!$M22&lt;&gt;0),[7]PDI_Meritos!$M22,""),IF($A24="TOTAL",SUM(INDIRECT("H4:H"&amp;ROW()-1)),""))</f>
        <v/>
      </c>
      <c r="I24" s="6" t="str">
        <f ca="1">IF(AND($A24&lt;&gt;"",$A24&lt;&gt;"TOTAL"),IF(AND([7]PDI_Meritos!$O22&lt;&gt;"",[7]PDI_Meritos!$O22&lt;&gt;0),[7]PDI_Meritos!$O22,""),IF($A24="TOTAL",SUM(INDIRECT("I4:I"&amp;ROW()-1)),""))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IF(AND($A24&lt;&gt;"",$A24&lt;&gt;"TOTAL"),IF(AND([7]PDI_Meritos!$R22&lt;&gt;"",[7]PDI_Meritos!$R22&lt;&gt;0),[7]PDI_Meritos!$R22,""),IF($A24="TOTAL",SUM(INDIRECT("K4:K"&amp;ROW()-1)),""))</f>
        <v/>
      </c>
      <c r="L24" s="6" t="str">
        <f ca="1">IF(AND($A24&lt;&gt;"",$A24&lt;&gt;"TOTAL"),IF(AND([7]PDI_Meritos!$T22&lt;&gt;"",[7]PDI_Meritos!$T22&lt;&gt;0),[7]PDI_Meritos!$T22,""),IF($A24="TOTAL",SUM(INDIRECT("L4:L"&amp;ROW()-1)),""))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IF(AND($A24&lt;&gt;"",$A24&lt;&gt;"TOTAL"),IF(AND([7]PDI_Meritos!$W22&lt;&gt;"",[7]PDI_Meritos!$W22&lt;&gt;0),[7]PDI_Meritos!$W22,""),IF($A24="TOTAL",SUM(INDIRECT("N4:N"&amp;ROW()-1)),""))</f>
        <v/>
      </c>
      <c r="O24" s="6" t="str">
        <f ca="1">IF(AND($A24&lt;&gt;"",$A24&lt;&gt;"TOTAL"),IF(AND([7]PDI_Meritos!$Y22&lt;&gt;"",[7]PDI_Meritos!$Y22&lt;&gt;0),[7]PDI_Meritos!$Y22,""),IF($A24="TOTAL",SUM(INDIRECT("O4:O"&amp;ROW()-1)),""))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IF(AND($A24&lt;&gt;"",$A24&lt;&gt;"TOTAL"),IF(AND([7]PDI_Meritos!$AB22&lt;&gt;"",[7]PDI_Meritos!$AB22&lt;&gt;0),[7]PDI_Meritos!$AB22,""),IF($A24="TOTAL",SUM(INDIRECT("Q4:Q"&amp;ROW()-1)),""))</f>
        <v/>
      </c>
      <c r="R24" s="6" t="str">
        <f ca="1">IF(AND($A24&lt;&gt;"",$A24&lt;&gt;"TOTAL"),IF(AND([7]PDI_Meritos!$AD22&lt;&gt;"",[7]PDI_Meritos!$AD22&lt;&gt;0),[7]PDI_Meritos!$AD22,""),IF($A24="TOTAL",SUM(INDIRECT("R4:R"&amp;ROW()-1)),""))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IF(AND($A24&lt;&gt;"",$A24&lt;&gt;"TOTAL"),IF(AND([7]PDI_Meritos!$AG22&lt;&gt;"",[7]PDI_Meritos!$AG22&lt;&gt;0),[7]PDI_Meritos!$AG22,""),IF($A24="TOTAL",SUM(INDIRECT("T4:T"&amp;ROW()-1)),""))</f>
        <v/>
      </c>
      <c r="U24" s="6" t="str">
        <f ca="1">IF(AND($A24&lt;&gt;"",$A24&lt;&gt;"TOTAL"),IF(AND([7]PDI_Meritos!$AI22&lt;&gt;"",[7]PDI_Meritos!$AI22&lt;&gt;0),[7]PDI_Meritos!$AI22,""),IF($A24="TOTAL",SUM(INDIRECT("U4:U"&amp;ROW()-1)),""))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IF(AND($A24&lt;&gt;"",$A24&lt;&gt;"TOTAL"),IF(AND([7]PDI_Meritos!$AL22&lt;&gt;"",[7]PDI_Meritos!$AL22&lt;&gt;0),[7]PDI_Meritos!$AL22,""),IF($A24="TOTAL",SUM(INDIRECT("W4:W"&amp;ROW()-1)),""))</f>
        <v/>
      </c>
      <c r="X24" s="6" t="str">
        <f ca="1">IF(AND($A24&lt;&gt;"",$A24&lt;&gt;"TOTAL"),IF(AND([7]PDI_Meritos!$AN22&lt;&gt;"",[7]PDI_Meritos!$AN22&lt;&gt;0),[7]PDI_Meritos!$AN22,""),IF($A24="TOTAL",SUM(INDIRECT("X4:X"&amp;ROW()-1)),""))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IF(AND($A24&lt;&gt;"",$A24&lt;&gt;"TOTAL"),IF(AND([7]PDI_Meritos!$AQ22&lt;&gt;"",[7]PDI_Meritos!$AQ22&lt;&gt;0),[7]PDI_Meritos!$AQ22,""),IF($A24="TOTAL",SUM(INDIRECT("Z4:Z"&amp;ROW()-1)),""))</f>
        <v/>
      </c>
      <c r="AA24" s="6" t="str">
        <f ca="1">IF(AND($A24&lt;&gt;"",$A24&lt;&gt;"TOTAL"),IF(AND([7]PDI_Meritos!$AS22&lt;&gt;"",[7]PDI_Meritos!$AS22&lt;&gt;0),[7]PDI_Meritos!$AS22,""),IF($A24="TOTAL",SUM(INDIRECT("AA4:AA"&amp;ROW()-1)),""))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IF(AND($A24&lt;&gt;"",$A24&lt;&gt;"TOTAL"),IF(AND([7]PDI_Meritos!$AV22&lt;&gt;"",[7]PDI_Meritos!$AV22&lt;&gt;0),[7]PDI_Meritos!$AV22,""),IF($A24="TOTAL",SUM(INDIRECT("AC4:AC"&amp;ROW()-1)),""))</f>
        <v/>
      </c>
      <c r="AD24" s="6" t="str">
        <f ca="1">IF(AND($A24&lt;&gt;"",$A24&lt;&gt;"TOTAL"),IF(AND([7]PDI_Meritos!$AX22&lt;&gt;"",[7]PDI_Meritos!$AX22&lt;&gt;0),[7]PDI_Meritos!$AX22,""),IF($A24="TOTAL",SUM(INDIRECT("AD4:AD"&amp;ROW()-1)),""))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IF(AND($A24&lt;&gt;"",$A24&lt;&gt;"TOTAL"),IF(AND([7]PDI_Meritos!$BA22&lt;&gt;"",[7]PDI_Meritos!$BA22&lt;&gt;0),[7]PDI_Meritos!$BA22,""),IF($A24="TOTAL",SUM(INDIRECT("AF4:AF"&amp;ROW()-1)),""))</f>
        <v/>
      </c>
      <c r="AG24" s="6" t="str">
        <f ca="1">IF(AND($A24&lt;&gt;"",$A24&lt;&gt;"TOTAL"),IF(AND([7]PDI_Meritos!$BC22&lt;&gt;"",[7]PDI_Meritos!$BC22&lt;&gt;0),[7]PDI_Meritos!$BC22,""),IF($A24="TOTAL",SUM(INDIRECT("AG4:AG"&amp;ROW()-1)),""))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IF(AND($A24&lt;&gt;"",$A24&lt;&gt;"TOTAL"),IF(AND([7]PDI_Meritos!$BF22&lt;&gt;"",[7]PDI_Meritos!$BF22&lt;&gt;0),[7]PDI_Meritos!$BF22,""),IF($A24="TOTAL",SUM(INDIRECT("AI4:AI"&amp;ROW()-1)),""))</f>
        <v/>
      </c>
      <c r="AJ24" s="6" t="str">
        <f ca="1">IF(AND($A24&lt;&gt;"",$A24&lt;&gt;"TOTAL"),IF(AND([7]PDI_Meritos!$BH22&lt;&gt;"",[7]PDI_Meritos!$BH22&lt;&gt;0),[7]PDI_Meritos!$BH22,""),IF($A24="TOTAL",SUM(INDIRECT("AJ4:AJ"&amp;ROW()-1)),""))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IF(AND($A24&lt;&gt;"",$A24&lt;&gt;"TOTAL"),IF(AND([7]PDI_Meritos!$BK22&lt;&gt;"",[7]PDI_Meritos!$BK22&lt;&gt;0),[7]PDI_Meritos!$BK22,""),IF($A24="TOTAL",SUM(INDIRECT("AL4:AL"&amp;ROW()-1)),""))</f>
        <v/>
      </c>
      <c r="AM24" s="6" t="str">
        <f ca="1">IF(AND($A24&lt;&gt;"",$A24&lt;&gt;"TOTAL"),IF(AND([7]PDI_Meritos!$BM22&lt;&gt;"",[7]PDI_Meritos!$BM22&lt;&gt;0),[7]PDI_Meritos!$BM22,""),IF($A24="TOTAL",SUM(INDIRECT("AM4:AM"&amp;ROW()-1)),""))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IF(AND($A24&lt;&gt;"",$A24&lt;&gt;"TOTAL"),IF(AND([7]PDI_Meritos!$BP22&lt;&gt;"",[7]PDI_Meritos!$BP22&lt;&gt;0),[7]PDI_Meritos!$BP22,""),IF($A24="TOTAL",SUM(INDIRECT("AO4:AO"&amp;ROW()-1)),""))</f>
        <v/>
      </c>
      <c r="AP24" s="6" t="str">
        <f ca="1">IF(AND($A24&lt;&gt;"",$A24&lt;&gt;"TOTAL"),IF(AND([7]PDI_Meritos!$BR22&lt;&gt;"",[7]PDI_Meritos!$BR22&lt;&gt;0),[7]PDI_Meritos!$BR22,""),IF($A24="TOTAL",SUM(INDIRECT("AP4:AP"&amp;ROW()-1)),""))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IF(AND($A24&lt;&gt;"",$A24&lt;&gt;"TOTAL"),IF(AND([7]PDI_Meritos!$BU22&lt;&gt;"",[7]PDI_Meritos!$BU22&lt;&gt;0),[7]PDI_Meritos!$BU22,""),IF($A24="TOTAL",SUM(INDIRECT("AR4:AR"&amp;ROW()-1)),""))</f>
        <v/>
      </c>
      <c r="AS24" s="6" t="str">
        <f ca="1">IF(AND($A24&lt;&gt;"",$A24&lt;&gt;"TOTAL"),IF(AND([7]PDI_Meritos!$BW22&lt;&gt;"",[7]PDI_Meritos!$BW22&lt;&gt;0),[7]PDI_Meritos!$BW22,""),IF($A24="TOTAL",SUM(INDIRECT("AS4:AS"&amp;ROW()-1)),""))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IF(AND($A24&lt;&gt;"",$A24&lt;&gt;"TOTAL"),IF(AND([7]PDI_Meritos!$BZ22&lt;&gt;"",[7]PDI_Meritos!$BZ22&lt;&gt;0),[7]PDI_Meritos!$BZ22,""),IF($A24="TOTAL",SUM(INDIRECT("AU4:AU"&amp;ROW()-1)),""))</f>
        <v/>
      </c>
      <c r="AV24" s="6" t="str">
        <f ca="1">IF(AND($A24&lt;&gt;"",$A24&lt;&gt;"TOTAL"),IF(AND([7]PDI_Meritos!$CB22&lt;&gt;"",[7]PDI_Meritos!$CB22&lt;&gt;0),[7]PDI_Meritos!$CB22,""),IF($A24="TOTAL",SUM(INDIRECT("AV4:AV"&amp;ROW()-1)),""))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IF(AND($A24&lt;&gt;"",$A24&lt;&gt;"TOTAL"),IF(AND([7]PDI_Meritos!$CE22&lt;&gt;"",[7]PDI_Meritos!$CE22&lt;&gt;0),[7]PDI_Meritos!$CE22,""),IF($A24="TOTAL",SUM(INDIRECT("AX4:AX"&amp;ROW()-1)),""))</f>
        <v/>
      </c>
      <c r="AY24" s="6" t="str">
        <f ca="1">IF(AND($A24&lt;&gt;"",$A24&lt;&gt;"TOTAL"),IF(AND([7]PDI_Meritos!$CG22&lt;&gt;"",[7]PDI_Meritos!$CG22&lt;&gt;0),[7]PDI_Meritos!$CG22,""),IF($A24="TOTAL",SUM(INDIRECT("AY4:AY"&amp;ROW()-1)),""))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IF(AND($A24&lt;&gt;"",$A24&lt;&gt;"TOTAL"),IF(AND([7]PDI_Meritos!$CJ22&lt;&gt;"",[7]PDI_Meritos!$CJ22&lt;&gt;0),[7]PDI_Meritos!$CJ22,""),IF($A24="TOTAL",SUM(INDIRECT("BA4:BA"&amp;ROW()-1)),""))</f>
        <v/>
      </c>
      <c r="BB24" s="6" t="str">
        <f ca="1">IF(AND($A24&lt;&gt;"",$A24&lt;&gt;"TOTAL"),IF(AND([7]PDI_Meritos!$CL22&lt;&gt;"",[7]PDI_Meritos!$CL22&lt;&gt;0),[7]PDI_Meritos!$CL22,""),IF($A24="TOTAL",SUM(INDIRECT("BB4:BB"&amp;ROW()-1)),""))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IF(AND($A24&lt;&gt;"",$A24&lt;&gt;"TOTAL"),IF(AND([7]PDI_Meritos!$CO22&lt;&gt;"",[7]PDI_Meritos!$CO22&lt;&gt;0),[7]PDI_Meritos!$CO22,""),IF($A24="TOTAL",SUM(INDIRECT("BD4:BD"&amp;ROW()-1)),""))</f>
        <v/>
      </c>
      <c r="BE24" s="6" t="str">
        <f ca="1">IF(AND($A24&lt;&gt;"",$A24&lt;&gt;"TOTAL"),IF(AND([7]PDI_Meritos!$CQ22&lt;&gt;"",[7]PDI_Meritos!$CQ22&lt;&gt;0),[7]PDI_Meritos!$CQ22,""),IF($A24="TOTAL",SUM(INDIRECT("BE4:BE"&amp;ROW()-1)),""))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IF([7]PDI_Meritos!$B23&lt;&gt;"",[7]PDI_Meritos!$B23,IF(AND([7]PDI_Meritos!$B23="",[7]PDI_Meritos!$B24="",[7]PDI_Meritos!$B22=""),"","TOTAL"))</f>
        <v/>
      </c>
      <c r="B25" s="6" t="str">
        <f ca="1">IF(AND($A25&lt;&gt;"",$A25&lt;&gt;"TOTAL"),IF(AND([7]PDI_Meritos!$C23&lt;&gt;"",[7]PDI_Meritos!$C23&lt;&gt;0),[7]PDI_Meritos!$C23,""),IF($A25="TOTAL",SUM(INDIRECT("B4:B"&amp;ROW()-1)),""))</f>
        <v/>
      </c>
      <c r="C25" s="6" t="str">
        <f ca="1">IF(AND($A25&lt;&gt;"",$A25&lt;&gt;"TOTAL"),IF(AND([7]PDI_Meritos!$E23&lt;&gt;"",[7]PDI_Meritos!$E23&lt;&gt;0),[7]PDI_Meritos!$E23,""),IF($A25="TOTAL",SUM(INDIRECT("C4:C"&amp;ROW()-1)),""))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IF(AND($A25&lt;&gt;"",$A25&lt;&gt;"TOTAL"),IF(AND([7]PDI_Meritos!$H23&lt;&gt;"",[7]PDI_Meritos!$H23&lt;&gt;0),[7]PDI_Meritos!$H23,""),IF($A25="TOTAL",SUM(INDIRECT("E4:E"&amp;ROW()-1)),""))</f>
        <v/>
      </c>
      <c r="F25" s="6" t="str">
        <f ca="1">IF(AND($A25&lt;&gt;"",$A25&lt;&gt;"TOTAL"),IF(AND([7]PDI_Meritos!$J23&lt;&gt;"",[7]PDI_Meritos!$J23&lt;&gt;0),[7]PDI_Meritos!$J23,""),IF($A25="TOTAL",SUM(INDIRECT("F4:F"&amp;ROW()-1)),""))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IF(AND($A25&lt;&gt;"",$A25&lt;&gt;"TOTAL"),IF(AND([7]PDI_Meritos!$M23&lt;&gt;"",[7]PDI_Meritos!$M23&lt;&gt;0),[7]PDI_Meritos!$M23,""),IF($A25="TOTAL",SUM(INDIRECT("H4:H"&amp;ROW()-1)),""))</f>
        <v/>
      </c>
      <c r="I25" s="6" t="str">
        <f ca="1">IF(AND($A25&lt;&gt;"",$A25&lt;&gt;"TOTAL"),IF(AND([7]PDI_Meritos!$O23&lt;&gt;"",[7]PDI_Meritos!$O23&lt;&gt;0),[7]PDI_Meritos!$O23,""),IF($A25="TOTAL",SUM(INDIRECT("I4:I"&amp;ROW()-1)),""))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IF(AND($A25&lt;&gt;"",$A25&lt;&gt;"TOTAL"),IF(AND([7]PDI_Meritos!$R23&lt;&gt;"",[7]PDI_Meritos!$R23&lt;&gt;0),[7]PDI_Meritos!$R23,""),IF($A25="TOTAL",SUM(INDIRECT("K4:K"&amp;ROW()-1)),""))</f>
        <v/>
      </c>
      <c r="L25" s="6" t="str">
        <f ca="1">IF(AND($A25&lt;&gt;"",$A25&lt;&gt;"TOTAL"),IF(AND([7]PDI_Meritos!$T23&lt;&gt;"",[7]PDI_Meritos!$T23&lt;&gt;0),[7]PDI_Meritos!$T23,""),IF($A25="TOTAL",SUM(INDIRECT("L4:L"&amp;ROW()-1)),""))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IF(AND($A25&lt;&gt;"",$A25&lt;&gt;"TOTAL"),IF(AND([7]PDI_Meritos!$W23&lt;&gt;"",[7]PDI_Meritos!$W23&lt;&gt;0),[7]PDI_Meritos!$W23,""),IF($A25="TOTAL",SUM(INDIRECT("N4:N"&amp;ROW()-1)),""))</f>
        <v/>
      </c>
      <c r="O25" s="6" t="str">
        <f ca="1">IF(AND($A25&lt;&gt;"",$A25&lt;&gt;"TOTAL"),IF(AND([7]PDI_Meritos!$Y23&lt;&gt;"",[7]PDI_Meritos!$Y23&lt;&gt;0),[7]PDI_Meritos!$Y23,""),IF($A25="TOTAL",SUM(INDIRECT("O4:O"&amp;ROW()-1)),""))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IF(AND($A25&lt;&gt;"",$A25&lt;&gt;"TOTAL"),IF(AND([7]PDI_Meritos!$AB23&lt;&gt;"",[7]PDI_Meritos!$AB23&lt;&gt;0),[7]PDI_Meritos!$AB23,""),IF($A25="TOTAL",SUM(INDIRECT("Q4:Q"&amp;ROW()-1)),""))</f>
        <v/>
      </c>
      <c r="R25" s="6" t="str">
        <f ca="1">IF(AND($A25&lt;&gt;"",$A25&lt;&gt;"TOTAL"),IF(AND([7]PDI_Meritos!$AD23&lt;&gt;"",[7]PDI_Meritos!$AD23&lt;&gt;0),[7]PDI_Meritos!$AD23,""),IF($A25="TOTAL",SUM(INDIRECT("R4:R"&amp;ROW()-1)),""))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IF(AND($A25&lt;&gt;"",$A25&lt;&gt;"TOTAL"),IF(AND([7]PDI_Meritos!$AG23&lt;&gt;"",[7]PDI_Meritos!$AG23&lt;&gt;0),[7]PDI_Meritos!$AG23,""),IF($A25="TOTAL",SUM(INDIRECT("T4:T"&amp;ROW()-1)),""))</f>
        <v/>
      </c>
      <c r="U25" s="6" t="str">
        <f ca="1">IF(AND($A25&lt;&gt;"",$A25&lt;&gt;"TOTAL"),IF(AND([7]PDI_Meritos!$AI23&lt;&gt;"",[7]PDI_Meritos!$AI23&lt;&gt;0),[7]PDI_Meritos!$AI23,""),IF($A25="TOTAL",SUM(INDIRECT("U4:U"&amp;ROW()-1)),""))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IF(AND($A25&lt;&gt;"",$A25&lt;&gt;"TOTAL"),IF(AND([7]PDI_Meritos!$AL23&lt;&gt;"",[7]PDI_Meritos!$AL23&lt;&gt;0),[7]PDI_Meritos!$AL23,""),IF($A25="TOTAL",SUM(INDIRECT("W4:W"&amp;ROW()-1)),""))</f>
        <v/>
      </c>
      <c r="X25" s="6" t="str">
        <f ca="1">IF(AND($A25&lt;&gt;"",$A25&lt;&gt;"TOTAL"),IF(AND([7]PDI_Meritos!$AN23&lt;&gt;"",[7]PDI_Meritos!$AN23&lt;&gt;0),[7]PDI_Meritos!$AN23,""),IF($A25="TOTAL",SUM(INDIRECT("X4:X"&amp;ROW()-1)),""))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IF(AND($A25&lt;&gt;"",$A25&lt;&gt;"TOTAL"),IF(AND([7]PDI_Meritos!$AQ23&lt;&gt;"",[7]PDI_Meritos!$AQ23&lt;&gt;0),[7]PDI_Meritos!$AQ23,""),IF($A25="TOTAL",SUM(INDIRECT("Z4:Z"&amp;ROW()-1)),""))</f>
        <v/>
      </c>
      <c r="AA25" s="6" t="str">
        <f ca="1">IF(AND($A25&lt;&gt;"",$A25&lt;&gt;"TOTAL"),IF(AND([7]PDI_Meritos!$AS23&lt;&gt;"",[7]PDI_Meritos!$AS23&lt;&gt;0),[7]PDI_Meritos!$AS23,""),IF($A25="TOTAL",SUM(INDIRECT("AA4:AA"&amp;ROW()-1)),""))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IF(AND($A25&lt;&gt;"",$A25&lt;&gt;"TOTAL"),IF(AND([7]PDI_Meritos!$AV23&lt;&gt;"",[7]PDI_Meritos!$AV23&lt;&gt;0),[7]PDI_Meritos!$AV23,""),IF($A25="TOTAL",SUM(INDIRECT("AC4:AC"&amp;ROW()-1)),""))</f>
        <v/>
      </c>
      <c r="AD25" s="6" t="str">
        <f ca="1">IF(AND($A25&lt;&gt;"",$A25&lt;&gt;"TOTAL"),IF(AND([7]PDI_Meritos!$AX23&lt;&gt;"",[7]PDI_Meritos!$AX23&lt;&gt;0),[7]PDI_Meritos!$AX23,""),IF($A25="TOTAL",SUM(INDIRECT("AD4:AD"&amp;ROW()-1)),""))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IF(AND($A25&lt;&gt;"",$A25&lt;&gt;"TOTAL"),IF(AND([7]PDI_Meritos!$BA23&lt;&gt;"",[7]PDI_Meritos!$BA23&lt;&gt;0),[7]PDI_Meritos!$BA23,""),IF($A25="TOTAL",SUM(INDIRECT("AF4:AF"&amp;ROW()-1)),""))</f>
        <v/>
      </c>
      <c r="AG25" s="6" t="str">
        <f ca="1">IF(AND($A25&lt;&gt;"",$A25&lt;&gt;"TOTAL"),IF(AND([7]PDI_Meritos!$BC23&lt;&gt;"",[7]PDI_Meritos!$BC23&lt;&gt;0),[7]PDI_Meritos!$BC23,""),IF($A25="TOTAL",SUM(INDIRECT("AG4:AG"&amp;ROW()-1)),""))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IF(AND($A25&lt;&gt;"",$A25&lt;&gt;"TOTAL"),IF(AND([7]PDI_Meritos!$BF23&lt;&gt;"",[7]PDI_Meritos!$BF23&lt;&gt;0),[7]PDI_Meritos!$BF23,""),IF($A25="TOTAL",SUM(INDIRECT("AI4:AI"&amp;ROW()-1)),""))</f>
        <v/>
      </c>
      <c r="AJ25" s="6" t="str">
        <f ca="1">IF(AND($A25&lt;&gt;"",$A25&lt;&gt;"TOTAL"),IF(AND([7]PDI_Meritos!$BH23&lt;&gt;"",[7]PDI_Meritos!$BH23&lt;&gt;0),[7]PDI_Meritos!$BH23,""),IF($A25="TOTAL",SUM(INDIRECT("AJ4:AJ"&amp;ROW()-1)),""))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IF(AND($A25&lt;&gt;"",$A25&lt;&gt;"TOTAL"),IF(AND([7]PDI_Meritos!$BK23&lt;&gt;"",[7]PDI_Meritos!$BK23&lt;&gt;0),[7]PDI_Meritos!$BK23,""),IF($A25="TOTAL",SUM(INDIRECT("AL4:AL"&amp;ROW()-1)),""))</f>
        <v/>
      </c>
      <c r="AM25" s="6" t="str">
        <f ca="1">IF(AND($A25&lt;&gt;"",$A25&lt;&gt;"TOTAL"),IF(AND([7]PDI_Meritos!$BM23&lt;&gt;"",[7]PDI_Meritos!$BM23&lt;&gt;0),[7]PDI_Meritos!$BM23,""),IF($A25="TOTAL",SUM(INDIRECT("AM4:AM"&amp;ROW()-1)),""))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IF(AND($A25&lt;&gt;"",$A25&lt;&gt;"TOTAL"),IF(AND([7]PDI_Meritos!$BP23&lt;&gt;"",[7]PDI_Meritos!$BP23&lt;&gt;0),[7]PDI_Meritos!$BP23,""),IF($A25="TOTAL",SUM(INDIRECT("AO4:AO"&amp;ROW()-1)),""))</f>
        <v/>
      </c>
      <c r="AP25" s="6" t="str">
        <f ca="1">IF(AND($A25&lt;&gt;"",$A25&lt;&gt;"TOTAL"),IF(AND([7]PDI_Meritos!$BR23&lt;&gt;"",[7]PDI_Meritos!$BR23&lt;&gt;0),[7]PDI_Meritos!$BR23,""),IF($A25="TOTAL",SUM(INDIRECT("AP4:AP"&amp;ROW()-1)),""))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IF(AND($A25&lt;&gt;"",$A25&lt;&gt;"TOTAL"),IF(AND([7]PDI_Meritos!$BU23&lt;&gt;"",[7]PDI_Meritos!$BU23&lt;&gt;0),[7]PDI_Meritos!$BU23,""),IF($A25="TOTAL",SUM(INDIRECT("AR4:AR"&amp;ROW()-1)),""))</f>
        <v/>
      </c>
      <c r="AS25" s="6" t="str">
        <f ca="1">IF(AND($A25&lt;&gt;"",$A25&lt;&gt;"TOTAL"),IF(AND([7]PDI_Meritos!$BW23&lt;&gt;"",[7]PDI_Meritos!$BW23&lt;&gt;0),[7]PDI_Meritos!$BW23,""),IF($A25="TOTAL",SUM(INDIRECT("AS4:AS"&amp;ROW()-1)),""))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IF(AND($A25&lt;&gt;"",$A25&lt;&gt;"TOTAL"),IF(AND([7]PDI_Meritos!$BZ23&lt;&gt;"",[7]PDI_Meritos!$BZ23&lt;&gt;0),[7]PDI_Meritos!$BZ23,""),IF($A25="TOTAL",SUM(INDIRECT("AU4:AU"&amp;ROW()-1)),""))</f>
        <v/>
      </c>
      <c r="AV25" s="6" t="str">
        <f ca="1">IF(AND($A25&lt;&gt;"",$A25&lt;&gt;"TOTAL"),IF(AND([7]PDI_Meritos!$CB23&lt;&gt;"",[7]PDI_Meritos!$CB23&lt;&gt;0),[7]PDI_Meritos!$CB23,""),IF($A25="TOTAL",SUM(INDIRECT("AV4:AV"&amp;ROW()-1)),""))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IF(AND($A25&lt;&gt;"",$A25&lt;&gt;"TOTAL"),IF(AND([7]PDI_Meritos!$CE23&lt;&gt;"",[7]PDI_Meritos!$CE23&lt;&gt;0),[7]PDI_Meritos!$CE23,""),IF($A25="TOTAL",SUM(INDIRECT("AX4:AX"&amp;ROW()-1)),""))</f>
        <v/>
      </c>
      <c r="AY25" s="6" t="str">
        <f ca="1">IF(AND($A25&lt;&gt;"",$A25&lt;&gt;"TOTAL"),IF(AND([7]PDI_Meritos!$CG23&lt;&gt;"",[7]PDI_Meritos!$CG23&lt;&gt;0),[7]PDI_Meritos!$CG23,""),IF($A25="TOTAL",SUM(INDIRECT("AY4:AY"&amp;ROW()-1)),""))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IF(AND($A25&lt;&gt;"",$A25&lt;&gt;"TOTAL"),IF(AND([7]PDI_Meritos!$CJ23&lt;&gt;"",[7]PDI_Meritos!$CJ23&lt;&gt;0),[7]PDI_Meritos!$CJ23,""),IF($A25="TOTAL",SUM(INDIRECT("BA4:BA"&amp;ROW()-1)),""))</f>
        <v/>
      </c>
      <c r="BB25" s="6" t="str">
        <f ca="1">IF(AND($A25&lt;&gt;"",$A25&lt;&gt;"TOTAL"),IF(AND([7]PDI_Meritos!$CL23&lt;&gt;"",[7]PDI_Meritos!$CL23&lt;&gt;0),[7]PDI_Meritos!$CL23,""),IF($A25="TOTAL",SUM(INDIRECT("BB4:BB"&amp;ROW()-1)),""))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IF(AND($A25&lt;&gt;"",$A25&lt;&gt;"TOTAL"),IF(AND([7]PDI_Meritos!$CO23&lt;&gt;"",[7]PDI_Meritos!$CO23&lt;&gt;0),[7]PDI_Meritos!$CO23,""),IF($A25="TOTAL",SUM(INDIRECT("BD4:BD"&amp;ROW()-1)),""))</f>
        <v/>
      </c>
      <c r="BE25" s="6" t="str">
        <f ca="1">IF(AND($A25&lt;&gt;"",$A25&lt;&gt;"TOTAL"),IF(AND([7]PDI_Meritos!$CQ23&lt;&gt;"",[7]PDI_Meritos!$CQ23&lt;&gt;0),[7]PDI_Meritos!$CQ23,""),IF($A25="TOTAL",SUM(INDIRECT("BE4:BE"&amp;ROW()-1)),""))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IF([7]PDI_Meritos!$B24&lt;&gt;"",[7]PDI_Meritos!$B24,IF(AND([7]PDI_Meritos!$B24="",[7]PDI_Meritos!$B25="",[7]PDI_Meritos!$B23=""),"","TOTAL"))</f>
        <v/>
      </c>
      <c r="B26" s="6" t="str">
        <f ca="1">IF(AND($A26&lt;&gt;"",$A26&lt;&gt;"TOTAL"),IF(AND([7]PDI_Meritos!$C24&lt;&gt;"",[7]PDI_Meritos!$C24&lt;&gt;0),[7]PDI_Meritos!$C24,""),IF($A26="TOTAL",SUM(INDIRECT("B4:B"&amp;ROW()-1)),""))</f>
        <v/>
      </c>
      <c r="C26" s="6" t="str">
        <f ca="1">IF(AND($A26&lt;&gt;"",$A26&lt;&gt;"TOTAL"),IF(AND([7]PDI_Meritos!$E24&lt;&gt;"",[7]PDI_Meritos!$E24&lt;&gt;0),[7]PDI_Meritos!$E24,""),IF($A26="TOTAL",SUM(INDIRECT("C4:C"&amp;ROW()-1)),""))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IF(AND($A26&lt;&gt;"",$A26&lt;&gt;"TOTAL"),IF(AND([7]PDI_Meritos!$H24&lt;&gt;"",[7]PDI_Meritos!$H24&lt;&gt;0),[7]PDI_Meritos!$H24,""),IF($A26="TOTAL",SUM(INDIRECT("E4:E"&amp;ROW()-1)),""))</f>
        <v/>
      </c>
      <c r="F26" s="6" t="str">
        <f ca="1">IF(AND($A26&lt;&gt;"",$A26&lt;&gt;"TOTAL"),IF(AND([7]PDI_Meritos!$J24&lt;&gt;"",[7]PDI_Meritos!$J24&lt;&gt;0),[7]PDI_Meritos!$J24,""),IF($A26="TOTAL",SUM(INDIRECT("F4:F"&amp;ROW()-1)),""))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IF(AND($A26&lt;&gt;"",$A26&lt;&gt;"TOTAL"),IF(AND([7]PDI_Meritos!$M24&lt;&gt;"",[7]PDI_Meritos!$M24&lt;&gt;0),[7]PDI_Meritos!$M24,""),IF($A26="TOTAL",SUM(INDIRECT("H4:H"&amp;ROW()-1)),""))</f>
        <v/>
      </c>
      <c r="I26" s="6" t="str">
        <f ca="1">IF(AND($A26&lt;&gt;"",$A26&lt;&gt;"TOTAL"),IF(AND([7]PDI_Meritos!$O24&lt;&gt;"",[7]PDI_Meritos!$O24&lt;&gt;0),[7]PDI_Meritos!$O24,""),IF($A26="TOTAL",SUM(INDIRECT("I4:I"&amp;ROW()-1)),""))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IF(AND($A26&lt;&gt;"",$A26&lt;&gt;"TOTAL"),IF(AND([7]PDI_Meritos!$R24&lt;&gt;"",[7]PDI_Meritos!$R24&lt;&gt;0),[7]PDI_Meritos!$R24,""),IF($A26="TOTAL",SUM(INDIRECT("K4:K"&amp;ROW()-1)),""))</f>
        <v/>
      </c>
      <c r="L26" s="6" t="str">
        <f ca="1">IF(AND($A26&lt;&gt;"",$A26&lt;&gt;"TOTAL"),IF(AND([7]PDI_Meritos!$T24&lt;&gt;"",[7]PDI_Meritos!$T24&lt;&gt;0),[7]PDI_Meritos!$T24,""),IF($A26="TOTAL",SUM(INDIRECT("L4:L"&amp;ROW()-1)),""))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IF(AND($A26&lt;&gt;"",$A26&lt;&gt;"TOTAL"),IF(AND([7]PDI_Meritos!$W24&lt;&gt;"",[7]PDI_Meritos!$W24&lt;&gt;0),[7]PDI_Meritos!$W24,""),IF($A26="TOTAL",SUM(INDIRECT("N4:N"&amp;ROW()-1)),""))</f>
        <v/>
      </c>
      <c r="O26" s="6" t="str">
        <f ca="1">IF(AND($A26&lt;&gt;"",$A26&lt;&gt;"TOTAL"),IF(AND([7]PDI_Meritos!$Y24&lt;&gt;"",[7]PDI_Meritos!$Y24&lt;&gt;0),[7]PDI_Meritos!$Y24,""),IF($A26="TOTAL",SUM(INDIRECT("O4:O"&amp;ROW()-1)),""))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IF(AND($A26&lt;&gt;"",$A26&lt;&gt;"TOTAL"),IF(AND([7]PDI_Meritos!$AB24&lt;&gt;"",[7]PDI_Meritos!$AB24&lt;&gt;0),[7]PDI_Meritos!$AB24,""),IF($A26="TOTAL",SUM(INDIRECT("Q4:Q"&amp;ROW()-1)),""))</f>
        <v/>
      </c>
      <c r="R26" s="6" t="str">
        <f ca="1">IF(AND($A26&lt;&gt;"",$A26&lt;&gt;"TOTAL"),IF(AND([7]PDI_Meritos!$AD24&lt;&gt;"",[7]PDI_Meritos!$AD24&lt;&gt;0),[7]PDI_Meritos!$AD24,""),IF($A26="TOTAL",SUM(INDIRECT("R4:R"&amp;ROW()-1)),""))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IF(AND($A26&lt;&gt;"",$A26&lt;&gt;"TOTAL"),IF(AND([7]PDI_Meritos!$AG24&lt;&gt;"",[7]PDI_Meritos!$AG24&lt;&gt;0),[7]PDI_Meritos!$AG24,""),IF($A26="TOTAL",SUM(INDIRECT("T4:T"&amp;ROW()-1)),""))</f>
        <v/>
      </c>
      <c r="U26" s="6" t="str">
        <f ca="1">IF(AND($A26&lt;&gt;"",$A26&lt;&gt;"TOTAL"),IF(AND([7]PDI_Meritos!$AI24&lt;&gt;"",[7]PDI_Meritos!$AI24&lt;&gt;0),[7]PDI_Meritos!$AI24,""),IF($A26="TOTAL",SUM(INDIRECT("U4:U"&amp;ROW()-1)),""))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IF(AND($A26&lt;&gt;"",$A26&lt;&gt;"TOTAL"),IF(AND([7]PDI_Meritos!$AL24&lt;&gt;"",[7]PDI_Meritos!$AL24&lt;&gt;0),[7]PDI_Meritos!$AL24,""),IF($A26="TOTAL",SUM(INDIRECT("W4:W"&amp;ROW()-1)),""))</f>
        <v/>
      </c>
      <c r="X26" s="6" t="str">
        <f ca="1">IF(AND($A26&lt;&gt;"",$A26&lt;&gt;"TOTAL"),IF(AND([7]PDI_Meritos!$AN24&lt;&gt;"",[7]PDI_Meritos!$AN24&lt;&gt;0),[7]PDI_Meritos!$AN24,""),IF($A26="TOTAL",SUM(INDIRECT("X4:X"&amp;ROW()-1)),""))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IF(AND($A26&lt;&gt;"",$A26&lt;&gt;"TOTAL"),IF(AND([7]PDI_Meritos!$AQ24&lt;&gt;"",[7]PDI_Meritos!$AQ24&lt;&gt;0),[7]PDI_Meritos!$AQ24,""),IF($A26="TOTAL",SUM(INDIRECT("Z4:Z"&amp;ROW()-1)),""))</f>
        <v/>
      </c>
      <c r="AA26" s="6" t="str">
        <f ca="1">IF(AND($A26&lt;&gt;"",$A26&lt;&gt;"TOTAL"),IF(AND([7]PDI_Meritos!$AS24&lt;&gt;"",[7]PDI_Meritos!$AS24&lt;&gt;0),[7]PDI_Meritos!$AS24,""),IF($A26="TOTAL",SUM(INDIRECT("AA4:AA"&amp;ROW()-1)),""))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IF(AND($A26&lt;&gt;"",$A26&lt;&gt;"TOTAL"),IF(AND([7]PDI_Meritos!$AV24&lt;&gt;"",[7]PDI_Meritos!$AV24&lt;&gt;0),[7]PDI_Meritos!$AV24,""),IF($A26="TOTAL",SUM(INDIRECT("AC4:AC"&amp;ROW()-1)),""))</f>
        <v/>
      </c>
      <c r="AD26" s="6" t="str">
        <f ca="1">IF(AND($A26&lt;&gt;"",$A26&lt;&gt;"TOTAL"),IF(AND([7]PDI_Meritos!$AX24&lt;&gt;"",[7]PDI_Meritos!$AX24&lt;&gt;0),[7]PDI_Meritos!$AX24,""),IF($A26="TOTAL",SUM(INDIRECT("AD4:AD"&amp;ROW()-1)),""))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IF(AND($A26&lt;&gt;"",$A26&lt;&gt;"TOTAL"),IF(AND([7]PDI_Meritos!$BA24&lt;&gt;"",[7]PDI_Meritos!$BA24&lt;&gt;0),[7]PDI_Meritos!$BA24,""),IF($A26="TOTAL",SUM(INDIRECT("AF4:AF"&amp;ROW()-1)),""))</f>
        <v/>
      </c>
      <c r="AG26" s="6" t="str">
        <f ca="1">IF(AND($A26&lt;&gt;"",$A26&lt;&gt;"TOTAL"),IF(AND([7]PDI_Meritos!$BC24&lt;&gt;"",[7]PDI_Meritos!$BC24&lt;&gt;0),[7]PDI_Meritos!$BC24,""),IF($A26="TOTAL",SUM(INDIRECT("AG4:AG"&amp;ROW()-1)),""))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IF(AND($A26&lt;&gt;"",$A26&lt;&gt;"TOTAL"),IF(AND([7]PDI_Meritos!$BF24&lt;&gt;"",[7]PDI_Meritos!$BF24&lt;&gt;0),[7]PDI_Meritos!$BF24,""),IF($A26="TOTAL",SUM(INDIRECT("AI4:AI"&amp;ROW()-1)),""))</f>
        <v/>
      </c>
      <c r="AJ26" s="6" t="str">
        <f ca="1">IF(AND($A26&lt;&gt;"",$A26&lt;&gt;"TOTAL"),IF(AND([7]PDI_Meritos!$BH24&lt;&gt;"",[7]PDI_Meritos!$BH24&lt;&gt;0),[7]PDI_Meritos!$BH24,""),IF($A26="TOTAL",SUM(INDIRECT("AJ4:AJ"&amp;ROW()-1)),""))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IF(AND($A26&lt;&gt;"",$A26&lt;&gt;"TOTAL"),IF(AND([7]PDI_Meritos!$BK24&lt;&gt;"",[7]PDI_Meritos!$BK24&lt;&gt;0),[7]PDI_Meritos!$BK24,""),IF($A26="TOTAL",SUM(INDIRECT("AL4:AL"&amp;ROW()-1)),""))</f>
        <v/>
      </c>
      <c r="AM26" s="6" t="str">
        <f ca="1">IF(AND($A26&lt;&gt;"",$A26&lt;&gt;"TOTAL"),IF(AND([7]PDI_Meritos!$BM24&lt;&gt;"",[7]PDI_Meritos!$BM24&lt;&gt;0),[7]PDI_Meritos!$BM24,""),IF($A26="TOTAL",SUM(INDIRECT("AM4:AM"&amp;ROW()-1)),""))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IF(AND($A26&lt;&gt;"",$A26&lt;&gt;"TOTAL"),IF(AND([7]PDI_Meritos!$BP24&lt;&gt;"",[7]PDI_Meritos!$BP24&lt;&gt;0),[7]PDI_Meritos!$BP24,""),IF($A26="TOTAL",SUM(INDIRECT("AO4:AO"&amp;ROW()-1)),""))</f>
        <v/>
      </c>
      <c r="AP26" s="6" t="str">
        <f ca="1">IF(AND($A26&lt;&gt;"",$A26&lt;&gt;"TOTAL"),IF(AND([7]PDI_Meritos!$BR24&lt;&gt;"",[7]PDI_Meritos!$BR24&lt;&gt;0),[7]PDI_Meritos!$BR24,""),IF($A26="TOTAL",SUM(INDIRECT("AP4:AP"&amp;ROW()-1)),""))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IF(AND($A26&lt;&gt;"",$A26&lt;&gt;"TOTAL"),IF(AND([7]PDI_Meritos!$BU24&lt;&gt;"",[7]PDI_Meritos!$BU24&lt;&gt;0),[7]PDI_Meritos!$BU24,""),IF($A26="TOTAL",SUM(INDIRECT("AR4:AR"&amp;ROW()-1)),""))</f>
        <v/>
      </c>
      <c r="AS26" s="6" t="str">
        <f ca="1">IF(AND($A26&lt;&gt;"",$A26&lt;&gt;"TOTAL"),IF(AND([7]PDI_Meritos!$BW24&lt;&gt;"",[7]PDI_Meritos!$BW24&lt;&gt;0),[7]PDI_Meritos!$BW24,""),IF($A26="TOTAL",SUM(INDIRECT("AS4:AS"&amp;ROW()-1)),""))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IF(AND($A26&lt;&gt;"",$A26&lt;&gt;"TOTAL"),IF(AND([7]PDI_Meritos!$BZ24&lt;&gt;"",[7]PDI_Meritos!$BZ24&lt;&gt;0),[7]PDI_Meritos!$BZ24,""),IF($A26="TOTAL",SUM(INDIRECT("AU4:AU"&amp;ROW()-1)),""))</f>
        <v/>
      </c>
      <c r="AV26" s="6" t="str">
        <f ca="1">IF(AND($A26&lt;&gt;"",$A26&lt;&gt;"TOTAL"),IF(AND([7]PDI_Meritos!$CB24&lt;&gt;"",[7]PDI_Meritos!$CB24&lt;&gt;0),[7]PDI_Meritos!$CB24,""),IF($A26="TOTAL",SUM(INDIRECT("AV4:AV"&amp;ROW()-1)),""))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IF(AND($A26&lt;&gt;"",$A26&lt;&gt;"TOTAL"),IF(AND([7]PDI_Meritos!$CE24&lt;&gt;"",[7]PDI_Meritos!$CE24&lt;&gt;0),[7]PDI_Meritos!$CE24,""),IF($A26="TOTAL",SUM(INDIRECT("AX4:AX"&amp;ROW()-1)),""))</f>
        <v/>
      </c>
      <c r="AY26" s="6" t="str">
        <f ca="1">IF(AND($A26&lt;&gt;"",$A26&lt;&gt;"TOTAL"),IF(AND([7]PDI_Meritos!$CG24&lt;&gt;"",[7]PDI_Meritos!$CG24&lt;&gt;0),[7]PDI_Meritos!$CG24,""),IF($A26="TOTAL",SUM(INDIRECT("AY4:AY"&amp;ROW()-1)),""))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IF(AND($A26&lt;&gt;"",$A26&lt;&gt;"TOTAL"),IF(AND([7]PDI_Meritos!$CJ24&lt;&gt;"",[7]PDI_Meritos!$CJ24&lt;&gt;0),[7]PDI_Meritos!$CJ24,""),IF($A26="TOTAL",SUM(INDIRECT("BA4:BA"&amp;ROW()-1)),""))</f>
        <v/>
      </c>
      <c r="BB26" s="6" t="str">
        <f ca="1">IF(AND($A26&lt;&gt;"",$A26&lt;&gt;"TOTAL"),IF(AND([7]PDI_Meritos!$CL24&lt;&gt;"",[7]PDI_Meritos!$CL24&lt;&gt;0),[7]PDI_Meritos!$CL24,""),IF($A26="TOTAL",SUM(INDIRECT("BB4:BB"&amp;ROW()-1)),""))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IF(AND($A26&lt;&gt;"",$A26&lt;&gt;"TOTAL"),IF(AND([7]PDI_Meritos!$CO24&lt;&gt;"",[7]PDI_Meritos!$CO24&lt;&gt;0),[7]PDI_Meritos!$CO24,""),IF($A26="TOTAL",SUM(INDIRECT("BD4:BD"&amp;ROW()-1)),""))</f>
        <v/>
      </c>
      <c r="BE26" s="6" t="str">
        <f ca="1">IF(AND($A26&lt;&gt;"",$A26&lt;&gt;"TOTAL"),IF(AND([7]PDI_Meritos!$CQ24&lt;&gt;"",[7]PDI_Meritos!$CQ24&lt;&gt;0),[7]PDI_Meritos!$CQ24,""),IF($A26="TOTAL",SUM(INDIRECT("BE4:BE"&amp;ROW()-1)),""))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IF([7]PDI_Meritos!$B25&lt;&gt;"",[7]PDI_Meritos!$B25,IF(AND([7]PDI_Meritos!$B25="",[7]PDI_Meritos!$B26="",[7]PDI_Meritos!$B24=""),"","TOTAL"))</f>
        <v/>
      </c>
      <c r="B27" s="6" t="str">
        <f ca="1">IF(AND($A27&lt;&gt;"",$A27&lt;&gt;"TOTAL"),IF(AND([7]PDI_Meritos!$C25&lt;&gt;"",[7]PDI_Meritos!$C25&lt;&gt;0),[7]PDI_Meritos!$C25,""),IF($A27="TOTAL",SUM(INDIRECT("B4:B"&amp;ROW()-1)),""))</f>
        <v/>
      </c>
      <c r="C27" s="6" t="str">
        <f ca="1">IF(AND($A27&lt;&gt;"",$A27&lt;&gt;"TOTAL"),IF(AND([7]PDI_Meritos!$E25&lt;&gt;"",[7]PDI_Meritos!$E25&lt;&gt;0),[7]PDI_Meritos!$E25,""),IF($A27="TOTAL",SUM(INDIRECT("C4:C"&amp;ROW()-1)),""))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IF(AND($A27&lt;&gt;"",$A27&lt;&gt;"TOTAL"),IF(AND([7]PDI_Meritos!$H25&lt;&gt;"",[7]PDI_Meritos!$H25&lt;&gt;0),[7]PDI_Meritos!$H25,""),IF($A27="TOTAL",SUM(INDIRECT("E4:E"&amp;ROW()-1)),""))</f>
        <v/>
      </c>
      <c r="F27" s="6" t="str">
        <f ca="1">IF(AND($A27&lt;&gt;"",$A27&lt;&gt;"TOTAL"),IF(AND([7]PDI_Meritos!$J25&lt;&gt;"",[7]PDI_Meritos!$J25&lt;&gt;0),[7]PDI_Meritos!$J25,""),IF($A27="TOTAL",SUM(INDIRECT("F4:F"&amp;ROW()-1)),""))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IF(AND($A27&lt;&gt;"",$A27&lt;&gt;"TOTAL"),IF(AND([7]PDI_Meritos!$M25&lt;&gt;"",[7]PDI_Meritos!$M25&lt;&gt;0),[7]PDI_Meritos!$M25,""),IF($A27="TOTAL",SUM(INDIRECT("H4:H"&amp;ROW()-1)),""))</f>
        <v/>
      </c>
      <c r="I27" s="6" t="str">
        <f ca="1">IF(AND($A27&lt;&gt;"",$A27&lt;&gt;"TOTAL"),IF(AND([7]PDI_Meritos!$O25&lt;&gt;"",[7]PDI_Meritos!$O25&lt;&gt;0),[7]PDI_Meritos!$O25,""),IF($A27="TOTAL",SUM(INDIRECT("I4:I"&amp;ROW()-1)),""))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IF(AND($A27&lt;&gt;"",$A27&lt;&gt;"TOTAL"),IF(AND([7]PDI_Meritos!$R25&lt;&gt;"",[7]PDI_Meritos!$R25&lt;&gt;0),[7]PDI_Meritos!$R25,""),IF($A27="TOTAL",SUM(INDIRECT("K4:K"&amp;ROW()-1)),""))</f>
        <v/>
      </c>
      <c r="L27" s="6" t="str">
        <f ca="1">IF(AND($A27&lt;&gt;"",$A27&lt;&gt;"TOTAL"),IF(AND([7]PDI_Meritos!$T25&lt;&gt;"",[7]PDI_Meritos!$T25&lt;&gt;0),[7]PDI_Meritos!$T25,""),IF($A27="TOTAL",SUM(INDIRECT("L4:L"&amp;ROW()-1)),""))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IF(AND($A27&lt;&gt;"",$A27&lt;&gt;"TOTAL"),IF(AND([7]PDI_Meritos!$W25&lt;&gt;"",[7]PDI_Meritos!$W25&lt;&gt;0),[7]PDI_Meritos!$W25,""),IF($A27="TOTAL",SUM(INDIRECT("N4:N"&amp;ROW()-1)),""))</f>
        <v/>
      </c>
      <c r="O27" s="6" t="str">
        <f ca="1">IF(AND($A27&lt;&gt;"",$A27&lt;&gt;"TOTAL"),IF(AND([7]PDI_Meritos!$Y25&lt;&gt;"",[7]PDI_Meritos!$Y25&lt;&gt;0),[7]PDI_Meritos!$Y25,""),IF($A27="TOTAL",SUM(INDIRECT("O4:O"&amp;ROW()-1)),""))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IF(AND($A27&lt;&gt;"",$A27&lt;&gt;"TOTAL"),IF(AND([7]PDI_Meritos!$AB25&lt;&gt;"",[7]PDI_Meritos!$AB25&lt;&gt;0),[7]PDI_Meritos!$AB25,""),IF($A27="TOTAL",SUM(INDIRECT("Q4:Q"&amp;ROW()-1)),""))</f>
        <v/>
      </c>
      <c r="R27" s="6" t="str">
        <f ca="1">IF(AND($A27&lt;&gt;"",$A27&lt;&gt;"TOTAL"),IF(AND([7]PDI_Meritos!$AD25&lt;&gt;"",[7]PDI_Meritos!$AD25&lt;&gt;0),[7]PDI_Meritos!$AD25,""),IF($A27="TOTAL",SUM(INDIRECT("R4:R"&amp;ROW()-1)),""))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IF(AND($A27&lt;&gt;"",$A27&lt;&gt;"TOTAL"),IF(AND([7]PDI_Meritos!$AG25&lt;&gt;"",[7]PDI_Meritos!$AG25&lt;&gt;0),[7]PDI_Meritos!$AG25,""),IF($A27="TOTAL",SUM(INDIRECT("T4:T"&amp;ROW()-1)),""))</f>
        <v/>
      </c>
      <c r="U27" s="6" t="str">
        <f ca="1">IF(AND($A27&lt;&gt;"",$A27&lt;&gt;"TOTAL"),IF(AND([7]PDI_Meritos!$AI25&lt;&gt;"",[7]PDI_Meritos!$AI25&lt;&gt;0),[7]PDI_Meritos!$AI25,""),IF($A27="TOTAL",SUM(INDIRECT("U4:U"&amp;ROW()-1)),""))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IF(AND($A27&lt;&gt;"",$A27&lt;&gt;"TOTAL"),IF(AND([7]PDI_Meritos!$AL25&lt;&gt;"",[7]PDI_Meritos!$AL25&lt;&gt;0),[7]PDI_Meritos!$AL25,""),IF($A27="TOTAL",SUM(INDIRECT("W4:W"&amp;ROW()-1)),""))</f>
        <v/>
      </c>
      <c r="X27" s="6" t="str">
        <f ca="1">IF(AND($A27&lt;&gt;"",$A27&lt;&gt;"TOTAL"),IF(AND([7]PDI_Meritos!$AN25&lt;&gt;"",[7]PDI_Meritos!$AN25&lt;&gt;0),[7]PDI_Meritos!$AN25,""),IF($A27="TOTAL",SUM(INDIRECT("X4:X"&amp;ROW()-1)),""))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IF(AND($A27&lt;&gt;"",$A27&lt;&gt;"TOTAL"),IF(AND([7]PDI_Meritos!$AQ25&lt;&gt;"",[7]PDI_Meritos!$AQ25&lt;&gt;0),[7]PDI_Meritos!$AQ25,""),IF($A27="TOTAL",SUM(INDIRECT("Z4:Z"&amp;ROW()-1)),""))</f>
        <v/>
      </c>
      <c r="AA27" s="6" t="str">
        <f ca="1">IF(AND($A27&lt;&gt;"",$A27&lt;&gt;"TOTAL"),IF(AND([7]PDI_Meritos!$AS25&lt;&gt;"",[7]PDI_Meritos!$AS25&lt;&gt;0),[7]PDI_Meritos!$AS25,""),IF($A27="TOTAL",SUM(INDIRECT("AA4:AA"&amp;ROW()-1)),""))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IF(AND($A27&lt;&gt;"",$A27&lt;&gt;"TOTAL"),IF(AND([7]PDI_Meritos!$AV25&lt;&gt;"",[7]PDI_Meritos!$AV25&lt;&gt;0),[7]PDI_Meritos!$AV25,""),IF($A27="TOTAL",SUM(INDIRECT("AC4:AC"&amp;ROW()-1)),""))</f>
        <v/>
      </c>
      <c r="AD27" s="6" t="str">
        <f ca="1">IF(AND($A27&lt;&gt;"",$A27&lt;&gt;"TOTAL"),IF(AND([7]PDI_Meritos!$AX25&lt;&gt;"",[7]PDI_Meritos!$AX25&lt;&gt;0),[7]PDI_Meritos!$AX25,""),IF($A27="TOTAL",SUM(INDIRECT("AD4:AD"&amp;ROW()-1)),""))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IF(AND($A27&lt;&gt;"",$A27&lt;&gt;"TOTAL"),IF(AND([7]PDI_Meritos!$BA25&lt;&gt;"",[7]PDI_Meritos!$BA25&lt;&gt;0),[7]PDI_Meritos!$BA25,""),IF($A27="TOTAL",SUM(INDIRECT("AF4:AF"&amp;ROW()-1)),""))</f>
        <v/>
      </c>
      <c r="AG27" s="6" t="str">
        <f ca="1">IF(AND($A27&lt;&gt;"",$A27&lt;&gt;"TOTAL"),IF(AND([7]PDI_Meritos!$BC25&lt;&gt;"",[7]PDI_Meritos!$BC25&lt;&gt;0),[7]PDI_Meritos!$BC25,""),IF($A27="TOTAL",SUM(INDIRECT("AG4:AG"&amp;ROW()-1)),""))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IF(AND($A27&lt;&gt;"",$A27&lt;&gt;"TOTAL"),IF(AND([7]PDI_Meritos!$BF25&lt;&gt;"",[7]PDI_Meritos!$BF25&lt;&gt;0),[7]PDI_Meritos!$BF25,""),IF($A27="TOTAL",SUM(INDIRECT("AI4:AI"&amp;ROW()-1)),""))</f>
        <v/>
      </c>
      <c r="AJ27" s="6" t="str">
        <f ca="1">IF(AND($A27&lt;&gt;"",$A27&lt;&gt;"TOTAL"),IF(AND([7]PDI_Meritos!$BH25&lt;&gt;"",[7]PDI_Meritos!$BH25&lt;&gt;0),[7]PDI_Meritos!$BH25,""),IF($A27="TOTAL",SUM(INDIRECT("AJ4:AJ"&amp;ROW()-1)),""))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IF(AND($A27&lt;&gt;"",$A27&lt;&gt;"TOTAL"),IF(AND([7]PDI_Meritos!$BK25&lt;&gt;"",[7]PDI_Meritos!$BK25&lt;&gt;0),[7]PDI_Meritos!$BK25,""),IF($A27="TOTAL",SUM(INDIRECT("AL4:AL"&amp;ROW()-1)),""))</f>
        <v/>
      </c>
      <c r="AM27" s="6" t="str">
        <f ca="1">IF(AND($A27&lt;&gt;"",$A27&lt;&gt;"TOTAL"),IF(AND([7]PDI_Meritos!$BM25&lt;&gt;"",[7]PDI_Meritos!$BM25&lt;&gt;0),[7]PDI_Meritos!$BM25,""),IF($A27="TOTAL",SUM(INDIRECT("AM4:AM"&amp;ROW()-1)),""))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IF(AND($A27&lt;&gt;"",$A27&lt;&gt;"TOTAL"),IF(AND([7]PDI_Meritos!$BP25&lt;&gt;"",[7]PDI_Meritos!$BP25&lt;&gt;0),[7]PDI_Meritos!$BP25,""),IF($A27="TOTAL",SUM(INDIRECT("AO4:AO"&amp;ROW()-1)),""))</f>
        <v/>
      </c>
      <c r="AP27" s="6" t="str">
        <f ca="1">IF(AND($A27&lt;&gt;"",$A27&lt;&gt;"TOTAL"),IF(AND([7]PDI_Meritos!$BR25&lt;&gt;"",[7]PDI_Meritos!$BR25&lt;&gt;0),[7]PDI_Meritos!$BR25,""),IF($A27="TOTAL",SUM(INDIRECT("AP4:AP"&amp;ROW()-1)),""))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IF(AND($A27&lt;&gt;"",$A27&lt;&gt;"TOTAL"),IF(AND([7]PDI_Meritos!$BU25&lt;&gt;"",[7]PDI_Meritos!$BU25&lt;&gt;0),[7]PDI_Meritos!$BU25,""),IF($A27="TOTAL",SUM(INDIRECT("AR4:AR"&amp;ROW()-1)),""))</f>
        <v/>
      </c>
      <c r="AS27" s="6" t="str">
        <f ca="1">IF(AND($A27&lt;&gt;"",$A27&lt;&gt;"TOTAL"),IF(AND([7]PDI_Meritos!$BW25&lt;&gt;"",[7]PDI_Meritos!$BW25&lt;&gt;0),[7]PDI_Meritos!$BW25,""),IF($A27="TOTAL",SUM(INDIRECT("AS4:AS"&amp;ROW()-1)),""))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IF(AND($A27&lt;&gt;"",$A27&lt;&gt;"TOTAL"),IF(AND([7]PDI_Meritos!$BZ25&lt;&gt;"",[7]PDI_Meritos!$BZ25&lt;&gt;0),[7]PDI_Meritos!$BZ25,""),IF($A27="TOTAL",SUM(INDIRECT("AU4:AU"&amp;ROW()-1)),""))</f>
        <v/>
      </c>
      <c r="AV27" s="6" t="str">
        <f ca="1">IF(AND($A27&lt;&gt;"",$A27&lt;&gt;"TOTAL"),IF(AND([7]PDI_Meritos!$CB25&lt;&gt;"",[7]PDI_Meritos!$CB25&lt;&gt;0),[7]PDI_Meritos!$CB25,""),IF($A27="TOTAL",SUM(INDIRECT("AV4:AV"&amp;ROW()-1)),""))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IF(AND($A27&lt;&gt;"",$A27&lt;&gt;"TOTAL"),IF(AND([7]PDI_Meritos!$CE25&lt;&gt;"",[7]PDI_Meritos!$CE25&lt;&gt;0),[7]PDI_Meritos!$CE25,""),IF($A27="TOTAL",SUM(INDIRECT("AX4:AX"&amp;ROW()-1)),""))</f>
        <v/>
      </c>
      <c r="AY27" s="6" t="str">
        <f ca="1">IF(AND($A27&lt;&gt;"",$A27&lt;&gt;"TOTAL"),IF(AND([7]PDI_Meritos!$CG25&lt;&gt;"",[7]PDI_Meritos!$CG25&lt;&gt;0),[7]PDI_Meritos!$CG25,""),IF($A27="TOTAL",SUM(INDIRECT("AY4:AY"&amp;ROW()-1)),""))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IF(AND($A27&lt;&gt;"",$A27&lt;&gt;"TOTAL"),IF(AND([7]PDI_Meritos!$CJ25&lt;&gt;"",[7]PDI_Meritos!$CJ25&lt;&gt;0),[7]PDI_Meritos!$CJ25,""),IF($A27="TOTAL",SUM(INDIRECT("BA4:BA"&amp;ROW()-1)),""))</f>
        <v/>
      </c>
      <c r="BB27" s="6" t="str">
        <f ca="1">IF(AND($A27&lt;&gt;"",$A27&lt;&gt;"TOTAL"),IF(AND([7]PDI_Meritos!$CL25&lt;&gt;"",[7]PDI_Meritos!$CL25&lt;&gt;0),[7]PDI_Meritos!$CL25,""),IF($A27="TOTAL",SUM(INDIRECT("BB4:BB"&amp;ROW()-1)),""))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IF(AND($A27&lt;&gt;"",$A27&lt;&gt;"TOTAL"),IF(AND([7]PDI_Meritos!$CO25&lt;&gt;"",[7]PDI_Meritos!$CO25&lt;&gt;0),[7]PDI_Meritos!$CO25,""),IF($A27="TOTAL",SUM(INDIRECT("BD4:BD"&amp;ROW()-1)),""))</f>
        <v/>
      </c>
      <c r="BE27" s="6" t="str">
        <f ca="1">IF(AND($A27&lt;&gt;"",$A27&lt;&gt;"TOTAL"),IF(AND([7]PDI_Meritos!$CQ25&lt;&gt;"",[7]PDI_Meritos!$CQ25&lt;&gt;0),[7]PDI_Meritos!$CQ25,""),IF($A27="TOTAL",SUM(INDIRECT("BE4:BE"&amp;ROW()-1)),""))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IF([7]PDI_Meritos!$B26&lt;&gt;"",[7]PDI_Meritos!$B26,IF(AND([7]PDI_Meritos!$B26="",[7]PDI_Meritos!$B27="",[7]PDI_Meritos!$B25=""),"","TOTAL"))</f>
        <v/>
      </c>
      <c r="B28" s="6" t="str">
        <f ca="1">IF(AND($A28&lt;&gt;"",$A28&lt;&gt;"TOTAL"),IF(AND([7]PDI_Meritos!$C26&lt;&gt;"",[7]PDI_Meritos!$C26&lt;&gt;0),[7]PDI_Meritos!$C26,""),IF($A28="TOTAL",SUM(INDIRECT("B4:B"&amp;ROW()-1)),""))</f>
        <v/>
      </c>
      <c r="C28" s="6" t="str">
        <f ca="1">IF(AND($A28&lt;&gt;"",$A28&lt;&gt;"TOTAL"),IF(AND([7]PDI_Meritos!$E26&lt;&gt;"",[7]PDI_Meritos!$E26&lt;&gt;0),[7]PDI_Meritos!$E26,""),IF($A28="TOTAL",SUM(INDIRECT("C4:C"&amp;ROW()-1)),""))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IF(AND($A28&lt;&gt;"",$A28&lt;&gt;"TOTAL"),IF(AND([7]PDI_Meritos!$H26&lt;&gt;"",[7]PDI_Meritos!$H26&lt;&gt;0),[7]PDI_Meritos!$H26,""),IF($A28="TOTAL",SUM(INDIRECT("E4:E"&amp;ROW()-1)),""))</f>
        <v/>
      </c>
      <c r="F28" s="6" t="str">
        <f ca="1">IF(AND($A28&lt;&gt;"",$A28&lt;&gt;"TOTAL"),IF(AND([7]PDI_Meritos!$J26&lt;&gt;"",[7]PDI_Meritos!$J26&lt;&gt;0),[7]PDI_Meritos!$J26,""),IF($A28="TOTAL",SUM(INDIRECT("F4:F"&amp;ROW()-1)),""))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IF(AND($A28&lt;&gt;"",$A28&lt;&gt;"TOTAL"),IF(AND([7]PDI_Meritos!$M26&lt;&gt;"",[7]PDI_Meritos!$M26&lt;&gt;0),[7]PDI_Meritos!$M26,""),IF($A28="TOTAL",SUM(INDIRECT("H4:H"&amp;ROW()-1)),""))</f>
        <v/>
      </c>
      <c r="I28" s="6" t="str">
        <f ca="1">IF(AND($A28&lt;&gt;"",$A28&lt;&gt;"TOTAL"),IF(AND([7]PDI_Meritos!$O26&lt;&gt;"",[7]PDI_Meritos!$O26&lt;&gt;0),[7]PDI_Meritos!$O26,""),IF($A28="TOTAL",SUM(INDIRECT("I4:I"&amp;ROW()-1)),""))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IF(AND($A28&lt;&gt;"",$A28&lt;&gt;"TOTAL"),IF(AND([7]PDI_Meritos!$R26&lt;&gt;"",[7]PDI_Meritos!$R26&lt;&gt;0),[7]PDI_Meritos!$R26,""),IF($A28="TOTAL",SUM(INDIRECT("K4:K"&amp;ROW()-1)),""))</f>
        <v/>
      </c>
      <c r="L28" s="6" t="str">
        <f ca="1">IF(AND($A28&lt;&gt;"",$A28&lt;&gt;"TOTAL"),IF(AND([7]PDI_Meritos!$T26&lt;&gt;"",[7]PDI_Meritos!$T26&lt;&gt;0),[7]PDI_Meritos!$T26,""),IF($A28="TOTAL",SUM(INDIRECT("L4:L"&amp;ROW()-1)),""))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IF(AND($A28&lt;&gt;"",$A28&lt;&gt;"TOTAL"),IF(AND([7]PDI_Meritos!$W26&lt;&gt;"",[7]PDI_Meritos!$W26&lt;&gt;0),[7]PDI_Meritos!$W26,""),IF($A28="TOTAL",SUM(INDIRECT("N4:N"&amp;ROW()-1)),""))</f>
        <v/>
      </c>
      <c r="O28" s="6" t="str">
        <f ca="1">IF(AND($A28&lt;&gt;"",$A28&lt;&gt;"TOTAL"),IF(AND([7]PDI_Meritos!$Y26&lt;&gt;"",[7]PDI_Meritos!$Y26&lt;&gt;0),[7]PDI_Meritos!$Y26,""),IF($A28="TOTAL",SUM(INDIRECT("O4:O"&amp;ROW()-1)),""))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IF(AND($A28&lt;&gt;"",$A28&lt;&gt;"TOTAL"),IF(AND([7]PDI_Meritos!$AB26&lt;&gt;"",[7]PDI_Meritos!$AB26&lt;&gt;0),[7]PDI_Meritos!$AB26,""),IF($A28="TOTAL",SUM(INDIRECT("Q4:Q"&amp;ROW()-1)),""))</f>
        <v/>
      </c>
      <c r="R28" s="6" t="str">
        <f ca="1">IF(AND($A28&lt;&gt;"",$A28&lt;&gt;"TOTAL"),IF(AND([7]PDI_Meritos!$AD26&lt;&gt;"",[7]PDI_Meritos!$AD26&lt;&gt;0),[7]PDI_Meritos!$AD26,""),IF($A28="TOTAL",SUM(INDIRECT("R4:R"&amp;ROW()-1)),""))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IF(AND($A28&lt;&gt;"",$A28&lt;&gt;"TOTAL"),IF(AND([7]PDI_Meritos!$AG26&lt;&gt;"",[7]PDI_Meritos!$AG26&lt;&gt;0),[7]PDI_Meritos!$AG26,""),IF($A28="TOTAL",SUM(INDIRECT("T4:T"&amp;ROW()-1)),""))</f>
        <v/>
      </c>
      <c r="U28" s="6" t="str">
        <f ca="1">IF(AND($A28&lt;&gt;"",$A28&lt;&gt;"TOTAL"),IF(AND([7]PDI_Meritos!$AI26&lt;&gt;"",[7]PDI_Meritos!$AI26&lt;&gt;0),[7]PDI_Meritos!$AI26,""),IF($A28="TOTAL",SUM(INDIRECT("U4:U"&amp;ROW()-1)),""))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IF(AND($A28&lt;&gt;"",$A28&lt;&gt;"TOTAL"),IF(AND([7]PDI_Meritos!$AL26&lt;&gt;"",[7]PDI_Meritos!$AL26&lt;&gt;0),[7]PDI_Meritos!$AL26,""),IF($A28="TOTAL",SUM(INDIRECT("W4:W"&amp;ROW()-1)),""))</f>
        <v/>
      </c>
      <c r="X28" s="6" t="str">
        <f ca="1">IF(AND($A28&lt;&gt;"",$A28&lt;&gt;"TOTAL"),IF(AND([7]PDI_Meritos!$AN26&lt;&gt;"",[7]PDI_Meritos!$AN26&lt;&gt;0),[7]PDI_Meritos!$AN26,""),IF($A28="TOTAL",SUM(INDIRECT("X4:X"&amp;ROW()-1)),""))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IF(AND($A28&lt;&gt;"",$A28&lt;&gt;"TOTAL"),IF(AND([7]PDI_Meritos!$AQ26&lt;&gt;"",[7]PDI_Meritos!$AQ26&lt;&gt;0),[7]PDI_Meritos!$AQ26,""),IF($A28="TOTAL",SUM(INDIRECT("Z4:Z"&amp;ROW()-1)),""))</f>
        <v/>
      </c>
      <c r="AA28" s="6" t="str">
        <f ca="1">IF(AND($A28&lt;&gt;"",$A28&lt;&gt;"TOTAL"),IF(AND([7]PDI_Meritos!$AS26&lt;&gt;"",[7]PDI_Meritos!$AS26&lt;&gt;0),[7]PDI_Meritos!$AS26,""),IF($A28="TOTAL",SUM(INDIRECT("AA4:AA"&amp;ROW()-1)),""))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IF(AND($A28&lt;&gt;"",$A28&lt;&gt;"TOTAL"),IF(AND([7]PDI_Meritos!$AV26&lt;&gt;"",[7]PDI_Meritos!$AV26&lt;&gt;0),[7]PDI_Meritos!$AV26,""),IF($A28="TOTAL",SUM(INDIRECT("AC4:AC"&amp;ROW()-1)),""))</f>
        <v/>
      </c>
      <c r="AD28" s="6" t="str">
        <f ca="1">IF(AND($A28&lt;&gt;"",$A28&lt;&gt;"TOTAL"),IF(AND([7]PDI_Meritos!$AX26&lt;&gt;"",[7]PDI_Meritos!$AX26&lt;&gt;0),[7]PDI_Meritos!$AX26,""),IF($A28="TOTAL",SUM(INDIRECT("AD4:AD"&amp;ROW()-1)),""))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IF(AND($A28&lt;&gt;"",$A28&lt;&gt;"TOTAL"),IF(AND([7]PDI_Meritos!$BA26&lt;&gt;"",[7]PDI_Meritos!$BA26&lt;&gt;0),[7]PDI_Meritos!$BA26,""),IF($A28="TOTAL",SUM(INDIRECT("AF4:AF"&amp;ROW()-1)),""))</f>
        <v/>
      </c>
      <c r="AG28" s="6" t="str">
        <f ca="1">IF(AND($A28&lt;&gt;"",$A28&lt;&gt;"TOTAL"),IF(AND([7]PDI_Meritos!$BC26&lt;&gt;"",[7]PDI_Meritos!$BC26&lt;&gt;0),[7]PDI_Meritos!$BC26,""),IF($A28="TOTAL",SUM(INDIRECT("AG4:AG"&amp;ROW()-1)),""))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IF(AND($A28&lt;&gt;"",$A28&lt;&gt;"TOTAL"),IF(AND([7]PDI_Meritos!$BF26&lt;&gt;"",[7]PDI_Meritos!$BF26&lt;&gt;0),[7]PDI_Meritos!$BF26,""),IF($A28="TOTAL",SUM(INDIRECT("AI4:AI"&amp;ROW()-1)),""))</f>
        <v/>
      </c>
      <c r="AJ28" s="6" t="str">
        <f ca="1">IF(AND($A28&lt;&gt;"",$A28&lt;&gt;"TOTAL"),IF(AND([7]PDI_Meritos!$BH26&lt;&gt;"",[7]PDI_Meritos!$BH26&lt;&gt;0),[7]PDI_Meritos!$BH26,""),IF($A28="TOTAL",SUM(INDIRECT("AJ4:AJ"&amp;ROW()-1)),""))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IF(AND($A28&lt;&gt;"",$A28&lt;&gt;"TOTAL"),IF(AND([7]PDI_Meritos!$BK26&lt;&gt;"",[7]PDI_Meritos!$BK26&lt;&gt;0),[7]PDI_Meritos!$BK26,""),IF($A28="TOTAL",SUM(INDIRECT("AL4:AL"&amp;ROW()-1)),""))</f>
        <v/>
      </c>
      <c r="AM28" s="6" t="str">
        <f ca="1">IF(AND($A28&lt;&gt;"",$A28&lt;&gt;"TOTAL"),IF(AND([7]PDI_Meritos!$BM26&lt;&gt;"",[7]PDI_Meritos!$BM26&lt;&gt;0),[7]PDI_Meritos!$BM26,""),IF($A28="TOTAL",SUM(INDIRECT("AM4:AM"&amp;ROW()-1)),""))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IF(AND($A28&lt;&gt;"",$A28&lt;&gt;"TOTAL"),IF(AND([7]PDI_Meritos!$BP26&lt;&gt;"",[7]PDI_Meritos!$BP26&lt;&gt;0),[7]PDI_Meritos!$BP26,""),IF($A28="TOTAL",SUM(INDIRECT("AO4:AO"&amp;ROW()-1)),""))</f>
        <v/>
      </c>
      <c r="AP28" s="6" t="str">
        <f ca="1">IF(AND($A28&lt;&gt;"",$A28&lt;&gt;"TOTAL"),IF(AND([7]PDI_Meritos!$BR26&lt;&gt;"",[7]PDI_Meritos!$BR26&lt;&gt;0),[7]PDI_Meritos!$BR26,""),IF($A28="TOTAL",SUM(INDIRECT("AP4:AP"&amp;ROW()-1)),""))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IF(AND($A28&lt;&gt;"",$A28&lt;&gt;"TOTAL"),IF(AND([7]PDI_Meritos!$BU26&lt;&gt;"",[7]PDI_Meritos!$BU26&lt;&gt;0),[7]PDI_Meritos!$BU26,""),IF($A28="TOTAL",SUM(INDIRECT("AR4:AR"&amp;ROW()-1)),""))</f>
        <v/>
      </c>
      <c r="AS28" s="6" t="str">
        <f ca="1">IF(AND($A28&lt;&gt;"",$A28&lt;&gt;"TOTAL"),IF(AND([7]PDI_Meritos!$BW26&lt;&gt;"",[7]PDI_Meritos!$BW26&lt;&gt;0),[7]PDI_Meritos!$BW26,""),IF($A28="TOTAL",SUM(INDIRECT("AS4:AS"&amp;ROW()-1)),""))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IF(AND($A28&lt;&gt;"",$A28&lt;&gt;"TOTAL"),IF(AND([7]PDI_Meritos!$BZ26&lt;&gt;"",[7]PDI_Meritos!$BZ26&lt;&gt;0),[7]PDI_Meritos!$BZ26,""),IF($A28="TOTAL",SUM(INDIRECT("AU4:AU"&amp;ROW()-1)),""))</f>
        <v/>
      </c>
      <c r="AV28" s="6" t="str">
        <f ca="1">IF(AND($A28&lt;&gt;"",$A28&lt;&gt;"TOTAL"),IF(AND([7]PDI_Meritos!$CB26&lt;&gt;"",[7]PDI_Meritos!$CB26&lt;&gt;0),[7]PDI_Meritos!$CB26,""),IF($A28="TOTAL",SUM(INDIRECT("AV4:AV"&amp;ROW()-1)),""))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IF(AND($A28&lt;&gt;"",$A28&lt;&gt;"TOTAL"),IF(AND([7]PDI_Meritos!$CE26&lt;&gt;"",[7]PDI_Meritos!$CE26&lt;&gt;0),[7]PDI_Meritos!$CE26,""),IF($A28="TOTAL",SUM(INDIRECT("AX4:AX"&amp;ROW()-1)),""))</f>
        <v/>
      </c>
      <c r="AY28" s="6" t="str">
        <f ca="1">IF(AND($A28&lt;&gt;"",$A28&lt;&gt;"TOTAL"),IF(AND([7]PDI_Meritos!$CG26&lt;&gt;"",[7]PDI_Meritos!$CG26&lt;&gt;0),[7]PDI_Meritos!$CG26,""),IF($A28="TOTAL",SUM(INDIRECT("AY4:AY"&amp;ROW()-1)),""))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IF(AND($A28&lt;&gt;"",$A28&lt;&gt;"TOTAL"),IF(AND([7]PDI_Meritos!$CJ26&lt;&gt;"",[7]PDI_Meritos!$CJ26&lt;&gt;0),[7]PDI_Meritos!$CJ26,""),IF($A28="TOTAL",SUM(INDIRECT("BA4:BA"&amp;ROW()-1)),""))</f>
        <v/>
      </c>
      <c r="BB28" s="6" t="str">
        <f ca="1">IF(AND($A28&lt;&gt;"",$A28&lt;&gt;"TOTAL"),IF(AND([7]PDI_Meritos!$CL26&lt;&gt;"",[7]PDI_Meritos!$CL26&lt;&gt;0),[7]PDI_Meritos!$CL26,""),IF($A28="TOTAL",SUM(INDIRECT("BB4:BB"&amp;ROW()-1)),""))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IF(AND($A28&lt;&gt;"",$A28&lt;&gt;"TOTAL"),IF(AND([7]PDI_Meritos!$CO26&lt;&gt;"",[7]PDI_Meritos!$CO26&lt;&gt;0),[7]PDI_Meritos!$CO26,""),IF($A28="TOTAL",SUM(INDIRECT("BD4:BD"&amp;ROW()-1)),""))</f>
        <v/>
      </c>
      <c r="BE28" s="6" t="str">
        <f ca="1">IF(AND($A28&lt;&gt;"",$A28&lt;&gt;"TOTAL"),IF(AND([7]PDI_Meritos!$CQ26&lt;&gt;"",[7]PDI_Meritos!$CQ26&lt;&gt;0),[7]PDI_Meritos!$CQ26,""),IF($A28="TOTAL",SUM(INDIRECT("BE4:BE"&amp;ROW()-1)),""))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IF([7]PDI_Meritos!$B27&lt;&gt;"",[7]PDI_Meritos!$B27,IF(AND([7]PDI_Meritos!$B27="",[7]PDI_Meritos!$B28="",[7]PDI_Meritos!$B26=""),"","TOTAL"))</f>
        <v/>
      </c>
      <c r="B29" s="6" t="str">
        <f ca="1">IF(AND($A29&lt;&gt;"",$A29&lt;&gt;"TOTAL"),IF(AND([7]PDI_Meritos!$C27&lt;&gt;"",[7]PDI_Meritos!$C27&lt;&gt;0),[7]PDI_Meritos!$C27,""),IF($A29="TOTAL",SUM(INDIRECT("B4:B"&amp;ROW()-1)),""))</f>
        <v/>
      </c>
      <c r="C29" s="6" t="str">
        <f ca="1">IF(AND($A29&lt;&gt;"",$A29&lt;&gt;"TOTAL"),IF(AND([7]PDI_Meritos!$E27&lt;&gt;"",[7]PDI_Meritos!$E27&lt;&gt;0),[7]PDI_Meritos!$E27,""),IF($A29="TOTAL",SUM(INDIRECT("C4:C"&amp;ROW()-1)),""))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IF(AND($A29&lt;&gt;"",$A29&lt;&gt;"TOTAL"),IF(AND([7]PDI_Meritos!$H27&lt;&gt;"",[7]PDI_Meritos!$H27&lt;&gt;0),[7]PDI_Meritos!$H27,""),IF($A29="TOTAL",SUM(INDIRECT("E4:E"&amp;ROW()-1)),""))</f>
        <v/>
      </c>
      <c r="F29" s="6" t="str">
        <f ca="1">IF(AND($A29&lt;&gt;"",$A29&lt;&gt;"TOTAL"),IF(AND([7]PDI_Meritos!$J27&lt;&gt;"",[7]PDI_Meritos!$J27&lt;&gt;0),[7]PDI_Meritos!$J27,""),IF($A29="TOTAL",SUM(INDIRECT("F4:F"&amp;ROW()-1)),""))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IF(AND($A29&lt;&gt;"",$A29&lt;&gt;"TOTAL"),IF(AND([7]PDI_Meritos!$M27&lt;&gt;"",[7]PDI_Meritos!$M27&lt;&gt;0),[7]PDI_Meritos!$M27,""),IF($A29="TOTAL",SUM(INDIRECT("H4:H"&amp;ROW()-1)),""))</f>
        <v/>
      </c>
      <c r="I29" s="6" t="str">
        <f ca="1">IF(AND($A29&lt;&gt;"",$A29&lt;&gt;"TOTAL"),IF(AND([7]PDI_Meritos!$O27&lt;&gt;"",[7]PDI_Meritos!$O27&lt;&gt;0),[7]PDI_Meritos!$O27,""),IF($A29="TOTAL",SUM(INDIRECT("I4:I"&amp;ROW()-1)),""))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IF(AND($A29&lt;&gt;"",$A29&lt;&gt;"TOTAL"),IF(AND([7]PDI_Meritos!$R27&lt;&gt;"",[7]PDI_Meritos!$R27&lt;&gt;0),[7]PDI_Meritos!$R27,""),IF($A29="TOTAL",SUM(INDIRECT("K4:K"&amp;ROW()-1)),""))</f>
        <v/>
      </c>
      <c r="L29" s="6" t="str">
        <f ca="1">IF(AND($A29&lt;&gt;"",$A29&lt;&gt;"TOTAL"),IF(AND([7]PDI_Meritos!$T27&lt;&gt;"",[7]PDI_Meritos!$T27&lt;&gt;0),[7]PDI_Meritos!$T27,""),IF($A29="TOTAL",SUM(INDIRECT("L4:L"&amp;ROW()-1)),""))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IF(AND($A29&lt;&gt;"",$A29&lt;&gt;"TOTAL"),IF(AND([7]PDI_Meritos!$W27&lt;&gt;"",[7]PDI_Meritos!$W27&lt;&gt;0),[7]PDI_Meritos!$W27,""),IF($A29="TOTAL",SUM(INDIRECT("N4:N"&amp;ROW()-1)),""))</f>
        <v/>
      </c>
      <c r="O29" s="6" t="str">
        <f ca="1">IF(AND($A29&lt;&gt;"",$A29&lt;&gt;"TOTAL"),IF(AND([7]PDI_Meritos!$Y27&lt;&gt;"",[7]PDI_Meritos!$Y27&lt;&gt;0),[7]PDI_Meritos!$Y27,""),IF($A29="TOTAL",SUM(INDIRECT("O4:O"&amp;ROW()-1)),""))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IF(AND($A29&lt;&gt;"",$A29&lt;&gt;"TOTAL"),IF(AND([7]PDI_Meritos!$AB27&lt;&gt;"",[7]PDI_Meritos!$AB27&lt;&gt;0),[7]PDI_Meritos!$AB27,""),IF($A29="TOTAL",SUM(INDIRECT("Q4:Q"&amp;ROW()-1)),""))</f>
        <v/>
      </c>
      <c r="R29" s="6" t="str">
        <f ca="1">IF(AND($A29&lt;&gt;"",$A29&lt;&gt;"TOTAL"),IF(AND([7]PDI_Meritos!$AD27&lt;&gt;"",[7]PDI_Meritos!$AD27&lt;&gt;0),[7]PDI_Meritos!$AD27,""),IF($A29="TOTAL",SUM(INDIRECT("R4:R"&amp;ROW()-1)),""))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IF(AND($A29&lt;&gt;"",$A29&lt;&gt;"TOTAL"),IF(AND([7]PDI_Meritos!$AG27&lt;&gt;"",[7]PDI_Meritos!$AG27&lt;&gt;0),[7]PDI_Meritos!$AG27,""),IF($A29="TOTAL",SUM(INDIRECT("T4:T"&amp;ROW()-1)),""))</f>
        <v/>
      </c>
      <c r="U29" s="6" t="str">
        <f ca="1">IF(AND($A29&lt;&gt;"",$A29&lt;&gt;"TOTAL"),IF(AND([7]PDI_Meritos!$AI27&lt;&gt;"",[7]PDI_Meritos!$AI27&lt;&gt;0),[7]PDI_Meritos!$AI27,""),IF($A29="TOTAL",SUM(INDIRECT("U4:U"&amp;ROW()-1)),""))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IF(AND($A29&lt;&gt;"",$A29&lt;&gt;"TOTAL"),IF(AND([7]PDI_Meritos!$AL27&lt;&gt;"",[7]PDI_Meritos!$AL27&lt;&gt;0),[7]PDI_Meritos!$AL27,""),IF($A29="TOTAL",SUM(INDIRECT("W4:W"&amp;ROW()-1)),""))</f>
        <v/>
      </c>
      <c r="X29" s="6" t="str">
        <f ca="1">IF(AND($A29&lt;&gt;"",$A29&lt;&gt;"TOTAL"),IF(AND([7]PDI_Meritos!$AN27&lt;&gt;"",[7]PDI_Meritos!$AN27&lt;&gt;0),[7]PDI_Meritos!$AN27,""),IF($A29="TOTAL",SUM(INDIRECT("X4:X"&amp;ROW()-1)),""))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IF(AND($A29&lt;&gt;"",$A29&lt;&gt;"TOTAL"),IF(AND([7]PDI_Meritos!$AQ27&lt;&gt;"",[7]PDI_Meritos!$AQ27&lt;&gt;0),[7]PDI_Meritos!$AQ27,""),IF($A29="TOTAL",SUM(INDIRECT("Z4:Z"&amp;ROW()-1)),""))</f>
        <v/>
      </c>
      <c r="AA29" s="6" t="str">
        <f ca="1">IF(AND($A29&lt;&gt;"",$A29&lt;&gt;"TOTAL"),IF(AND([7]PDI_Meritos!$AS27&lt;&gt;"",[7]PDI_Meritos!$AS27&lt;&gt;0),[7]PDI_Meritos!$AS27,""),IF($A29="TOTAL",SUM(INDIRECT("AA4:AA"&amp;ROW()-1)),""))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IF(AND($A29&lt;&gt;"",$A29&lt;&gt;"TOTAL"),IF(AND([7]PDI_Meritos!$AV27&lt;&gt;"",[7]PDI_Meritos!$AV27&lt;&gt;0),[7]PDI_Meritos!$AV27,""),IF($A29="TOTAL",SUM(INDIRECT("AC4:AC"&amp;ROW()-1)),""))</f>
        <v/>
      </c>
      <c r="AD29" s="6" t="str">
        <f ca="1">IF(AND($A29&lt;&gt;"",$A29&lt;&gt;"TOTAL"),IF(AND([7]PDI_Meritos!$AX27&lt;&gt;"",[7]PDI_Meritos!$AX27&lt;&gt;0),[7]PDI_Meritos!$AX27,""),IF($A29="TOTAL",SUM(INDIRECT("AD4:AD"&amp;ROW()-1)),""))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IF(AND($A29&lt;&gt;"",$A29&lt;&gt;"TOTAL"),IF(AND([7]PDI_Meritos!$BA27&lt;&gt;"",[7]PDI_Meritos!$BA27&lt;&gt;0),[7]PDI_Meritos!$BA27,""),IF($A29="TOTAL",SUM(INDIRECT("AF4:AF"&amp;ROW()-1)),""))</f>
        <v/>
      </c>
      <c r="AG29" s="6" t="str">
        <f ca="1">IF(AND($A29&lt;&gt;"",$A29&lt;&gt;"TOTAL"),IF(AND([7]PDI_Meritos!$BC27&lt;&gt;"",[7]PDI_Meritos!$BC27&lt;&gt;0),[7]PDI_Meritos!$BC27,""),IF($A29="TOTAL",SUM(INDIRECT("AG4:AG"&amp;ROW()-1)),""))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IF(AND($A29&lt;&gt;"",$A29&lt;&gt;"TOTAL"),IF(AND([7]PDI_Meritos!$BF27&lt;&gt;"",[7]PDI_Meritos!$BF27&lt;&gt;0),[7]PDI_Meritos!$BF27,""),IF($A29="TOTAL",SUM(INDIRECT("AI4:AI"&amp;ROW()-1)),""))</f>
        <v/>
      </c>
      <c r="AJ29" s="6" t="str">
        <f ca="1">IF(AND($A29&lt;&gt;"",$A29&lt;&gt;"TOTAL"),IF(AND([7]PDI_Meritos!$BH27&lt;&gt;"",[7]PDI_Meritos!$BH27&lt;&gt;0),[7]PDI_Meritos!$BH27,""),IF($A29="TOTAL",SUM(INDIRECT("AJ4:AJ"&amp;ROW()-1)),""))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IF(AND($A29&lt;&gt;"",$A29&lt;&gt;"TOTAL"),IF(AND([7]PDI_Meritos!$BK27&lt;&gt;"",[7]PDI_Meritos!$BK27&lt;&gt;0),[7]PDI_Meritos!$BK27,""),IF($A29="TOTAL",SUM(INDIRECT("AL4:AL"&amp;ROW()-1)),""))</f>
        <v/>
      </c>
      <c r="AM29" s="6" t="str">
        <f ca="1">IF(AND($A29&lt;&gt;"",$A29&lt;&gt;"TOTAL"),IF(AND([7]PDI_Meritos!$BM27&lt;&gt;"",[7]PDI_Meritos!$BM27&lt;&gt;0),[7]PDI_Meritos!$BM27,""),IF($A29="TOTAL",SUM(INDIRECT("AM4:AM"&amp;ROW()-1)),""))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IF(AND($A29&lt;&gt;"",$A29&lt;&gt;"TOTAL"),IF(AND([7]PDI_Meritos!$BP27&lt;&gt;"",[7]PDI_Meritos!$BP27&lt;&gt;0),[7]PDI_Meritos!$BP27,""),IF($A29="TOTAL",SUM(INDIRECT("AO4:AO"&amp;ROW()-1)),""))</f>
        <v/>
      </c>
      <c r="AP29" s="6" t="str">
        <f ca="1">IF(AND($A29&lt;&gt;"",$A29&lt;&gt;"TOTAL"),IF(AND([7]PDI_Meritos!$BR27&lt;&gt;"",[7]PDI_Meritos!$BR27&lt;&gt;0),[7]PDI_Meritos!$BR27,""),IF($A29="TOTAL",SUM(INDIRECT("AP4:AP"&amp;ROW()-1)),""))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IF(AND($A29&lt;&gt;"",$A29&lt;&gt;"TOTAL"),IF(AND([7]PDI_Meritos!$BU27&lt;&gt;"",[7]PDI_Meritos!$BU27&lt;&gt;0),[7]PDI_Meritos!$BU27,""),IF($A29="TOTAL",SUM(INDIRECT("AR4:AR"&amp;ROW()-1)),""))</f>
        <v/>
      </c>
      <c r="AS29" s="6" t="str">
        <f ca="1">IF(AND($A29&lt;&gt;"",$A29&lt;&gt;"TOTAL"),IF(AND([7]PDI_Meritos!$BW27&lt;&gt;"",[7]PDI_Meritos!$BW27&lt;&gt;0),[7]PDI_Meritos!$BW27,""),IF($A29="TOTAL",SUM(INDIRECT("AS4:AS"&amp;ROW()-1)),""))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IF(AND($A29&lt;&gt;"",$A29&lt;&gt;"TOTAL"),IF(AND([7]PDI_Meritos!$BZ27&lt;&gt;"",[7]PDI_Meritos!$BZ27&lt;&gt;0),[7]PDI_Meritos!$BZ27,""),IF($A29="TOTAL",SUM(INDIRECT("AU4:AU"&amp;ROW()-1)),""))</f>
        <v/>
      </c>
      <c r="AV29" s="6" t="str">
        <f ca="1">IF(AND($A29&lt;&gt;"",$A29&lt;&gt;"TOTAL"),IF(AND([7]PDI_Meritos!$CB27&lt;&gt;"",[7]PDI_Meritos!$CB27&lt;&gt;0),[7]PDI_Meritos!$CB27,""),IF($A29="TOTAL",SUM(INDIRECT("AV4:AV"&amp;ROW()-1)),""))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IF(AND($A29&lt;&gt;"",$A29&lt;&gt;"TOTAL"),IF(AND([7]PDI_Meritos!$CE27&lt;&gt;"",[7]PDI_Meritos!$CE27&lt;&gt;0),[7]PDI_Meritos!$CE27,""),IF($A29="TOTAL",SUM(INDIRECT("AX4:AX"&amp;ROW()-1)),""))</f>
        <v/>
      </c>
      <c r="AY29" s="6" t="str">
        <f ca="1">IF(AND($A29&lt;&gt;"",$A29&lt;&gt;"TOTAL"),IF(AND([7]PDI_Meritos!$CG27&lt;&gt;"",[7]PDI_Meritos!$CG27&lt;&gt;0),[7]PDI_Meritos!$CG27,""),IF($A29="TOTAL",SUM(INDIRECT("AY4:AY"&amp;ROW()-1)),""))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IF(AND($A29&lt;&gt;"",$A29&lt;&gt;"TOTAL"),IF(AND([7]PDI_Meritos!$CJ27&lt;&gt;"",[7]PDI_Meritos!$CJ27&lt;&gt;0),[7]PDI_Meritos!$CJ27,""),IF($A29="TOTAL",SUM(INDIRECT("BA4:BA"&amp;ROW()-1)),""))</f>
        <v/>
      </c>
      <c r="BB29" s="6" t="str">
        <f ca="1">IF(AND($A29&lt;&gt;"",$A29&lt;&gt;"TOTAL"),IF(AND([7]PDI_Meritos!$CL27&lt;&gt;"",[7]PDI_Meritos!$CL27&lt;&gt;0),[7]PDI_Meritos!$CL27,""),IF($A29="TOTAL",SUM(INDIRECT("BB4:BB"&amp;ROW()-1)),""))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IF(AND($A29&lt;&gt;"",$A29&lt;&gt;"TOTAL"),IF(AND([7]PDI_Meritos!$CO27&lt;&gt;"",[7]PDI_Meritos!$CO27&lt;&gt;0),[7]PDI_Meritos!$CO27,""),IF($A29="TOTAL",SUM(INDIRECT("BD4:BD"&amp;ROW()-1)),""))</f>
        <v/>
      </c>
      <c r="BE29" s="6" t="str">
        <f ca="1">IF(AND($A29&lt;&gt;"",$A29&lt;&gt;"TOTAL"),IF(AND([7]PDI_Meritos!$CQ27&lt;&gt;"",[7]PDI_Meritos!$CQ27&lt;&gt;0),[7]PDI_Meritos!$CQ27,""),IF($A29="TOTAL",SUM(INDIRECT("BE4:BE"&amp;ROW()-1)),""))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IF([7]PDI_Meritos!$B28&lt;&gt;"",[7]PDI_Meritos!$B28,IF(AND([7]PDI_Meritos!$B28="",[7]PDI_Meritos!$B29="",[7]PDI_Meritos!$B27=""),"","TOTAL"))</f>
        <v/>
      </c>
      <c r="B30" s="6" t="str">
        <f ca="1">IF(AND($A30&lt;&gt;"",$A30&lt;&gt;"TOTAL"),IF(AND([7]PDI_Meritos!$C28&lt;&gt;"",[7]PDI_Meritos!$C28&lt;&gt;0),[7]PDI_Meritos!$C28,""),IF($A30="TOTAL",SUM(INDIRECT("B4:B"&amp;ROW()-1)),""))</f>
        <v/>
      </c>
      <c r="C30" s="6" t="str">
        <f ca="1">IF(AND($A30&lt;&gt;"",$A30&lt;&gt;"TOTAL"),IF(AND([7]PDI_Meritos!$E28&lt;&gt;"",[7]PDI_Meritos!$E28&lt;&gt;0),[7]PDI_Meritos!$E28,""),IF($A30="TOTAL",SUM(INDIRECT("C4:C"&amp;ROW()-1)),""))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IF(AND($A30&lt;&gt;"",$A30&lt;&gt;"TOTAL"),IF(AND([7]PDI_Meritos!$H28&lt;&gt;"",[7]PDI_Meritos!$H28&lt;&gt;0),[7]PDI_Meritos!$H28,""),IF($A30="TOTAL",SUM(INDIRECT("E4:E"&amp;ROW()-1)),""))</f>
        <v/>
      </c>
      <c r="F30" s="6" t="str">
        <f ca="1">IF(AND($A30&lt;&gt;"",$A30&lt;&gt;"TOTAL"),IF(AND([7]PDI_Meritos!$J28&lt;&gt;"",[7]PDI_Meritos!$J28&lt;&gt;0),[7]PDI_Meritos!$J28,""),IF($A30="TOTAL",SUM(INDIRECT("F4:F"&amp;ROW()-1)),""))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IF(AND($A30&lt;&gt;"",$A30&lt;&gt;"TOTAL"),IF(AND([7]PDI_Meritos!$M28&lt;&gt;"",[7]PDI_Meritos!$M28&lt;&gt;0),[7]PDI_Meritos!$M28,""),IF($A30="TOTAL",SUM(INDIRECT("H4:H"&amp;ROW()-1)),""))</f>
        <v/>
      </c>
      <c r="I30" s="6" t="str">
        <f ca="1">IF(AND($A30&lt;&gt;"",$A30&lt;&gt;"TOTAL"),IF(AND([7]PDI_Meritos!$O28&lt;&gt;"",[7]PDI_Meritos!$O28&lt;&gt;0),[7]PDI_Meritos!$O28,""),IF($A30="TOTAL",SUM(INDIRECT("I4:I"&amp;ROW()-1)),""))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IF(AND($A30&lt;&gt;"",$A30&lt;&gt;"TOTAL"),IF(AND([7]PDI_Meritos!$R28&lt;&gt;"",[7]PDI_Meritos!$R28&lt;&gt;0),[7]PDI_Meritos!$R28,""),IF($A30="TOTAL",SUM(INDIRECT("K4:K"&amp;ROW()-1)),""))</f>
        <v/>
      </c>
      <c r="L30" s="6" t="str">
        <f ca="1">IF(AND($A30&lt;&gt;"",$A30&lt;&gt;"TOTAL"),IF(AND([7]PDI_Meritos!$T28&lt;&gt;"",[7]PDI_Meritos!$T28&lt;&gt;0),[7]PDI_Meritos!$T28,""),IF($A30="TOTAL",SUM(INDIRECT("L4:L"&amp;ROW()-1)),""))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IF(AND($A30&lt;&gt;"",$A30&lt;&gt;"TOTAL"),IF(AND([7]PDI_Meritos!$W28&lt;&gt;"",[7]PDI_Meritos!$W28&lt;&gt;0),[7]PDI_Meritos!$W28,""),IF($A30="TOTAL",SUM(INDIRECT("N4:N"&amp;ROW()-1)),""))</f>
        <v/>
      </c>
      <c r="O30" s="6" t="str">
        <f ca="1">IF(AND($A30&lt;&gt;"",$A30&lt;&gt;"TOTAL"),IF(AND([7]PDI_Meritos!$Y28&lt;&gt;"",[7]PDI_Meritos!$Y28&lt;&gt;0),[7]PDI_Meritos!$Y28,""),IF($A30="TOTAL",SUM(INDIRECT("O4:O"&amp;ROW()-1)),""))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IF(AND($A30&lt;&gt;"",$A30&lt;&gt;"TOTAL"),IF(AND([7]PDI_Meritos!$AB28&lt;&gt;"",[7]PDI_Meritos!$AB28&lt;&gt;0),[7]PDI_Meritos!$AB28,""),IF($A30="TOTAL",SUM(INDIRECT("Q4:Q"&amp;ROW()-1)),""))</f>
        <v/>
      </c>
      <c r="R30" s="6" t="str">
        <f ca="1">IF(AND($A30&lt;&gt;"",$A30&lt;&gt;"TOTAL"),IF(AND([7]PDI_Meritos!$AD28&lt;&gt;"",[7]PDI_Meritos!$AD28&lt;&gt;0),[7]PDI_Meritos!$AD28,""),IF($A30="TOTAL",SUM(INDIRECT("R4:R"&amp;ROW()-1)),""))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IF(AND($A30&lt;&gt;"",$A30&lt;&gt;"TOTAL"),IF(AND([7]PDI_Meritos!$AG28&lt;&gt;"",[7]PDI_Meritos!$AG28&lt;&gt;0),[7]PDI_Meritos!$AG28,""),IF($A30="TOTAL",SUM(INDIRECT("T4:T"&amp;ROW()-1)),""))</f>
        <v/>
      </c>
      <c r="U30" s="6" t="str">
        <f ca="1">IF(AND($A30&lt;&gt;"",$A30&lt;&gt;"TOTAL"),IF(AND([7]PDI_Meritos!$AI28&lt;&gt;"",[7]PDI_Meritos!$AI28&lt;&gt;0),[7]PDI_Meritos!$AI28,""),IF($A30="TOTAL",SUM(INDIRECT("U4:U"&amp;ROW()-1)),""))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IF(AND($A30&lt;&gt;"",$A30&lt;&gt;"TOTAL"),IF(AND([7]PDI_Meritos!$AL28&lt;&gt;"",[7]PDI_Meritos!$AL28&lt;&gt;0),[7]PDI_Meritos!$AL28,""),IF($A30="TOTAL",SUM(INDIRECT("W4:W"&amp;ROW()-1)),""))</f>
        <v/>
      </c>
      <c r="X30" s="6" t="str">
        <f ca="1">IF(AND($A30&lt;&gt;"",$A30&lt;&gt;"TOTAL"),IF(AND([7]PDI_Meritos!$AN28&lt;&gt;"",[7]PDI_Meritos!$AN28&lt;&gt;0),[7]PDI_Meritos!$AN28,""),IF($A30="TOTAL",SUM(INDIRECT("X4:X"&amp;ROW()-1)),""))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IF(AND($A30&lt;&gt;"",$A30&lt;&gt;"TOTAL"),IF(AND([7]PDI_Meritos!$AQ28&lt;&gt;"",[7]PDI_Meritos!$AQ28&lt;&gt;0),[7]PDI_Meritos!$AQ28,""),IF($A30="TOTAL",SUM(INDIRECT("Z4:Z"&amp;ROW()-1)),""))</f>
        <v/>
      </c>
      <c r="AA30" s="6" t="str">
        <f ca="1">IF(AND($A30&lt;&gt;"",$A30&lt;&gt;"TOTAL"),IF(AND([7]PDI_Meritos!$AS28&lt;&gt;"",[7]PDI_Meritos!$AS28&lt;&gt;0),[7]PDI_Meritos!$AS28,""),IF($A30="TOTAL",SUM(INDIRECT("AA4:AA"&amp;ROW()-1)),""))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IF(AND($A30&lt;&gt;"",$A30&lt;&gt;"TOTAL"),IF(AND([7]PDI_Meritos!$AV28&lt;&gt;"",[7]PDI_Meritos!$AV28&lt;&gt;0),[7]PDI_Meritos!$AV28,""),IF($A30="TOTAL",SUM(INDIRECT("AC4:AC"&amp;ROW()-1)),""))</f>
        <v/>
      </c>
      <c r="AD30" s="6" t="str">
        <f ca="1">IF(AND($A30&lt;&gt;"",$A30&lt;&gt;"TOTAL"),IF(AND([7]PDI_Meritos!$AX28&lt;&gt;"",[7]PDI_Meritos!$AX28&lt;&gt;0),[7]PDI_Meritos!$AX28,""),IF($A30="TOTAL",SUM(INDIRECT("AD4:AD"&amp;ROW()-1)),""))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IF(AND($A30&lt;&gt;"",$A30&lt;&gt;"TOTAL"),IF(AND([7]PDI_Meritos!$BA28&lt;&gt;"",[7]PDI_Meritos!$BA28&lt;&gt;0),[7]PDI_Meritos!$BA28,""),IF($A30="TOTAL",SUM(INDIRECT("AF4:AF"&amp;ROW()-1)),""))</f>
        <v/>
      </c>
      <c r="AG30" s="6" t="str">
        <f ca="1">IF(AND($A30&lt;&gt;"",$A30&lt;&gt;"TOTAL"),IF(AND([7]PDI_Meritos!$BC28&lt;&gt;"",[7]PDI_Meritos!$BC28&lt;&gt;0),[7]PDI_Meritos!$BC28,""),IF($A30="TOTAL",SUM(INDIRECT("AG4:AG"&amp;ROW()-1)),""))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IF(AND($A30&lt;&gt;"",$A30&lt;&gt;"TOTAL"),IF(AND([7]PDI_Meritos!$BF28&lt;&gt;"",[7]PDI_Meritos!$BF28&lt;&gt;0),[7]PDI_Meritos!$BF28,""),IF($A30="TOTAL",SUM(INDIRECT("AI4:AI"&amp;ROW()-1)),""))</f>
        <v/>
      </c>
      <c r="AJ30" s="6" t="str">
        <f ca="1">IF(AND($A30&lt;&gt;"",$A30&lt;&gt;"TOTAL"),IF(AND([7]PDI_Meritos!$BH28&lt;&gt;"",[7]PDI_Meritos!$BH28&lt;&gt;0),[7]PDI_Meritos!$BH28,""),IF($A30="TOTAL",SUM(INDIRECT("AJ4:AJ"&amp;ROW()-1)),""))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IF(AND($A30&lt;&gt;"",$A30&lt;&gt;"TOTAL"),IF(AND([7]PDI_Meritos!$BK28&lt;&gt;"",[7]PDI_Meritos!$BK28&lt;&gt;0),[7]PDI_Meritos!$BK28,""),IF($A30="TOTAL",SUM(INDIRECT("AL4:AL"&amp;ROW()-1)),""))</f>
        <v/>
      </c>
      <c r="AM30" s="6" t="str">
        <f ca="1">IF(AND($A30&lt;&gt;"",$A30&lt;&gt;"TOTAL"),IF(AND([7]PDI_Meritos!$BM28&lt;&gt;"",[7]PDI_Meritos!$BM28&lt;&gt;0),[7]PDI_Meritos!$BM28,""),IF($A30="TOTAL",SUM(INDIRECT("AM4:AM"&amp;ROW()-1)),""))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IF(AND($A30&lt;&gt;"",$A30&lt;&gt;"TOTAL"),IF(AND([7]PDI_Meritos!$BP28&lt;&gt;"",[7]PDI_Meritos!$BP28&lt;&gt;0),[7]PDI_Meritos!$BP28,""),IF($A30="TOTAL",SUM(INDIRECT("AO4:AO"&amp;ROW()-1)),""))</f>
        <v/>
      </c>
      <c r="AP30" s="6" t="str">
        <f ca="1">IF(AND($A30&lt;&gt;"",$A30&lt;&gt;"TOTAL"),IF(AND([7]PDI_Meritos!$BR28&lt;&gt;"",[7]PDI_Meritos!$BR28&lt;&gt;0),[7]PDI_Meritos!$BR28,""),IF($A30="TOTAL",SUM(INDIRECT("AP4:AP"&amp;ROW()-1)),""))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IF(AND($A30&lt;&gt;"",$A30&lt;&gt;"TOTAL"),IF(AND([7]PDI_Meritos!$BU28&lt;&gt;"",[7]PDI_Meritos!$BU28&lt;&gt;0),[7]PDI_Meritos!$BU28,""),IF($A30="TOTAL",SUM(INDIRECT("AR4:AR"&amp;ROW()-1)),""))</f>
        <v/>
      </c>
      <c r="AS30" s="6" t="str">
        <f ca="1">IF(AND($A30&lt;&gt;"",$A30&lt;&gt;"TOTAL"),IF(AND([7]PDI_Meritos!$BW28&lt;&gt;"",[7]PDI_Meritos!$BW28&lt;&gt;0),[7]PDI_Meritos!$BW28,""),IF($A30="TOTAL",SUM(INDIRECT("AS4:AS"&amp;ROW()-1)),""))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IF(AND($A30&lt;&gt;"",$A30&lt;&gt;"TOTAL"),IF(AND([7]PDI_Meritos!$BZ28&lt;&gt;"",[7]PDI_Meritos!$BZ28&lt;&gt;0),[7]PDI_Meritos!$BZ28,""),IF($A30="TOTAL",SUM(INDIRECT("AU4:AU"&amp;ROW()-1)),""))</f>
        <v/>
      </c>
      <c r="AV30" s="6" t="str">
        <f ca="1">IF(AND($A30&lt;&gt;"",$A30&lt;&gt;"TOTAL"),IF(AND([7]PDI_Meritos!$CB28&lt;&gt;"",[7]PDI_Meritos!$CB28&lt;&gt;0),[7]PDI_Meritos!$CB28,""),IF($A30="TOTAL",SUM(INDIRECT("AV4:AV"&amp;ROW()-1)),""))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IF(AND($A30&lt;&gt;"",$A30&lt;&gt;"TOTAL"),IF(AND([7]PDI_Meritos!$CE28&lt;&gt;"",[7]PDI_Meritos!$CE28&lt;&gt;0),[7]PDI_Meritos!$CE28,""),IF($A30="TOTAL",SUM(INDIRECT("AX4:AX"&amp;ROW()-1)),""))</f>
        <v/>
      </c>
      <c r="AY30" s="6" t="str">
        <f ca="1">IF(AND($A30&lt;&gt;"",$A30&lt;&gt;"TOTAL"),IF(AND([7]PDI_Meritos!$CG28&lt;&gt;"",[7]PDI_Meritos!$CG28&lt;&gt;0),[7]PDI_Meritos!$CG28,""),IF($A30="TOTAL",SUM(INDIRECT("AY4:AY"&amp;ROW()-1)),""))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IF(AND($A30&lt;&gt;"",$A30&lt;&gt;"TOTAL"),IF(AND([7]PDI_Meritos!$CJ28&lt;&gt;"",[7]PDI_Meritos!$CJ28&lt;&gt;0),[7]PDI_Meritos!$CJ28,""),IF($A30="TOTAL",SUM(INDIRECT("BA4:BA"&amp;ROW()-1)),""))</f>
        <v/>
      </c>
      <c r="BB30" s="6" t="str">
        <f ca="1">IF(AND($A30&lt;&gt;"",$A30&lt;&gt;"TOTAL"),IF(AND([7]PDI_Meritos!$CL28&lt;&gt;"",[7]PDI_Meritos!$CL28&lt;&gt;0),[7]PDI_Meritos!$CL28,""),IF($A30="TOTAL",SUM(INDIRECT("BB4:BB"&amp;ROW()-1)),""))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IF(AND($A30&lt;&gt;"",$A30&lt;&gt;"TOTAL"),IF(AND([7]PDI_Meritos!$CO28&lt;&gt;"",[7]PDI_Meritos!$CO28&lt;&gt;0),[7]PDI_Meritos!$CO28,""),IF($A30="TOTAL",SUM(INDIRECT("BD4:BD"&amp;ROW()-1)),""))</f>
        <v/>
      </c>
      <c r="BE30" s="6" t="str">
        <f ca="1">IF(AND($A30&lt;&gt;"",$A30&lt;&gt;"TOTAL"),IF(AND([7]PDI_Meritos!$CQ28&lt;&gt;"",[7]PDI_Meritos!$CQ28&lt;&gt;0),[7]PDI_Meritos!$CQ28,""),IF($A30="TOTAL",SUM(INDIRECT("BE4:BE"&amp;ROW()-1)),""))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IF([7]PDI_Meritos!$B29&lt;&gt;"",[7]PDI_Meritos!$B29,IF(AND([7]PDI_Meritos!$B29="",[7]PDI_Meritos!$B30="",[7]PDI_Meritos!$B28=""),"","TOTAL"))</f>
        <v/>
      </c>
      <c r="B31" s="6" t="str">
        <f ca="1">IF(AND($A31&lt;&gt;"",$A31&lt;&gt;"TOTAL"),IF(AND([7]PDI_Meritos!$C29&lt;&gt;"",[7]PDI_Meritos!$C29&lt;&gt;0),[7]PDI_Meritos!$C29,""),IF($A31="TOTAL",SUM(INDIRECT("B4:B"&amp;ROW()-1)),""))</f>
        <v/>
      </c>
      <c r="C31" s="6" t="str">
        <f ca="1">IF(AND($A31&lt;&gt;"",$A31&lt;&gt;"TOTAL"),IF(AND([7]PDI_Meritos!$E29&lt;&gt;"",[7]PDI_Meritos!$E29&lt;&gt;0),[7]PDI_Meritos!$E29,""),IF($A31="TOTAL",SUM(INDIRECT("C4:C"&amp;ROW()-1)),""))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IF(AND($A31&lt;&gt;"",$A31&lt;&gt;"TOTAL"),IF(AND([7]PDI_Meritos!$H29&lt;&gt;"",[7]PDI_Meritos!$H29&lt;&gt;0),[7]PDI_Meritos!$H29,""),IF($A31="TOTAL",SUM(INDIRECT("E4:E"&amp;ROW()-1)),""))</f>
        <v/>
      </c>
      <c r="F31" s="6" t="str">
        <f ca="1">IF(AND($A31&lt;&gt;"",$A31&lt;&gt;"TOTAL"),IF(AND([7]PDI_Meritos!$J29&lt;&gt;"",[7]PDI_Meritos!$J29&lt;&gt;0),[7]PDI_Meritos!$J29,""),IF($A31="TOTAL",SUM(INDIRECT("F4:F"&amp;ROW()-1)),""))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IF(AND($A31&lt;&gt;"",$A31&lt;&gt;"TOTAL"),IF(AND([7]PDI_Meritos!$M29&lt;&gt;"",[7]PDI_Meritos!$M29&lt;&gt;0),[7]PDI_Meritos!$M29,""),IF($A31="TOTAL",SUM(INDIRECT("H4:H"&amp;ROW()-1)),""))</f>
        <v/>
      </c>
      <c r="I31" s="6" t="str">
        <f ca="1">IF(AND($A31&lt;&gt;"",$A31&lt;&gt;"TOTAL"),IF(AND([7]PDI_Meritos!$O29&lt;&gt;"",[7]PDI_Meritos!$O29&lt;&gt;0),[7]PDI_Meritos!$O29,""),IF($A31="TOTAL",SUM(INDIRECT("I4:I"&amp;ROW()-1)),""))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IF(AND($A31&lt;&gt;"",$A31&lt;&gt;"TOTAL"),IF(AND([7]PDI_Meritos!$R29&lt;&gt;"",[7]PDI_Meritos!$R29&lt;&gt;0),[7]PDI_Meritos!$R29,""),IF($A31="TOTAL",SUM(INDIRECT("K4:K"&amp;ROW()-1)),""))</f>
        <v/>
      </c>
      <c r="L31" s="6" t="str">
        <f ca="1">IF(AND($A31&lt;&gt;"",$A31&lt;&gt;"TOTAL"),IF(AND([7]PDI_Meritos!$T29&lt;&gt;"",[7]PDI_Meritos!$T29&lt;&gt;0),[7]PDI_Meritos!$T29,""),IF($A31="TOTAL",SUM(INDIRECT("L4:L"&amp;ROW()-1)),""))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IF(AND($A31&lt;&gt;"",$A31&lt;&gt;"TOTAL"),IF(AND([7]PDI_Meritos!$W29&lt;&gt;"",[7]PDI_Meritos!$W29&lt;&gt;0),[7]PDI_Meritos!$W29,""),IF($A31="TOTAL",SUM(INDIRECT("N4:N"&amp;ROW()-1)),""))</f>
        <v/>
      </c>
      <c r="O31" s="6" t="str">
        <f ca="1">IF(AND($A31&lt;&gt;"",$A31&lt;&gt;"TOTAL"),IF(AND([7]PDI_Meritos!$Y29&lt;&gt;"",[7]PDI_Meritos!$Y29&lt;&gt;0),[7]PDI_Meritos!$Y29,""),IF($A31="TOTAL",SUM(INDIRECT("O4:O"&amp;ROW()-1)),""))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IF(AND($A31&lt;&gt;"",$A31&lt;&gt;"TOTAL"),IF(AND([7]PDI_Meritos!$AB29&lt;&gt;"",[7]PDI_Meritos!$AB29&lt;&gt;0),[7]PDI_Meritos!$AB29,""),IF($A31="TOTAL",SUM(INDIRECT("Q4:Q"&amp;ROW()-1)),""))</f>
        <v/>
      </c>
      <c r="R31" s="6" t="str">
        <f ca="1">IF(AND($A31&lt;&gt;"",$A31&lt;&gt;"TOTAL"),IF(AND([7]PDI_Meritos!$AD29&lt;&gt;"",[7]PDI_Meritos!$AD29&lt;&gt;0),[7]PDI_Meritos!$AD29,""),IF($A31="TOTAL",SUM(INDIRECT("R4:R"&amp;ROW()-1)),""))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IF(AND($A31&lt;&gt;"",$A31&lt;&gt;"TOTAL"),IF(AND([7]PDI_Meritos!$AG29&lt;&gt;"",[7]PDI_Meritos!$AG29&lt;&gt;0),[7]PDI_Meritos!$AG29,""),IF($A31="TOTAL",SUM(INDIRECT("T4:T"&amp;ROW()-1)),""))</f>
        <v/>
      </c>
      <c r="U31" s="6" t="str">
        <f ca="1">IF(AND($A31&lt;&gt;"",$A31&lt;&gt;"TOTAL"),IF(AND([7]PDI_Meritos!$AI29&lt;&gt;"",[7]PDI_Meritos!$AI29&lt;&gt;0),[7]PDI_Meritos!$AI29,""),IF($A31="TOTAL",SUM(INDIRECT("U4:U"&amp;ROW()-1)),""))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IF(AND($A31&lt;&gt;"",$A31&lt;&gt;"TOTAL"),IF(AND([7]PDI_Meritos!$AL29&lt;&gt;"",[7]PDI_Meritos!$AL29&lt;&gt;0),[7]PDI_Meritos!$AL29,""),IF($A31="TOTAL",SUM(INDIRECT("W4:W"&amp;ROW()-1)),""))</f>
        <v/>
      </c>
      <c r="X31" s="6" t="str">
        <f ca="1">IF(AND($A31&lt;&gt;"",$A31&lt;&gt;"TOTAL"),IF(AND([7]PDI_Meritos!$AN29&lt;&gt;"",[7]PDI_Meritos!$AN29&lt;&gt;0),[7]PDI_Meritos!$AN29,""),IF($A31="TOTAL",SUM(INDIRECT("X4:X"&amp;ROW()-1)),""))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IF(AND($A31&lt;&gt;"",$A31&lt;&gt;"TOTAL"),IF(AND([7]PDI_Meritos!$AQ29&lt;&gt;"",[7]PDI_Meritos!$AQ29&lt;&gt;0),[7]PDI_Meritos!$AQ29,""),IF($A31="TOTAL",SUM(INDIRECT("Z4:Z"&amp;ROW()-1)),""))</f>
        <v/>
      </c>
      <c r="AA31" s="6" t="str">
        <f ca="1">IF(AND($A31&lt;&gt;"",$A31&lt;&gt;"TOTAL"),IF(AND([7]PDI_Meritos!$AS29&lt;&gt;"",[7]PDI_Meritos!$AS29&lt;&gt;0),[7]PDI_Meritos!$AS29,""),IF($A31="TOTAL",SUM(INDIRECT("AA4:AA"&amp;ROW()-1)),""))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IF(AND($A31&lt;&gt;"",$A31&lt;&gt;"TOTAL"),IF(AND([7]PDI_Meritos!$AV29&lt;&gt;"",[7]PDI_Meritos!$AV29&lt;&gt;0),[7]PDI_Meritos!$AV29,""),IF($A31="TOTAL",SUM(INDIRECT("AC4:AC"&amp;ROW()-1)),""))</f>
        <v/>
      </c>
      <c r="AD31" s="6" t="str">
        <f ca="1">IF(AND($A31&lt;&gt;"",$A31&lt;&gt;"TOTAL"),IF(AND([7]PDI_Meritos!$AX29&lt;&gt;"",[7]PDI_Meritos!$AX29&lt;&gt;0),[7]PDI_Meritos!$AX29,""),IF($A31="TOTAL",SUM(INDIRECT("AD4:AD"&amp;ROW()-1)),""))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IF(AND($A31&lt;&gt;"",$A31&lt;&gt;"TOTAL"),IF(AND([7]PDI_Meritos!$BA29&lt;&gt;"",[7]PDI_Meritos!$BA29&lt;&gt;0),[7]PDI_Meritos!$BA29,""),IF($A31="TOTAL",SUM(INDIRECT("AF4:AF"&amp;ROW()-1)),""))</f>
        <v/>
      </c>
      <c r="AG31" s="6" t="str">
        <f ca="1">IF(AND($A31&lt;&gt;"",$A31&lt;&gt;"TOTAL"),IF(AND([7]PDI_Meritos!$BC29&lt;&gt;"",[7]PDI_Meritos!$BC29&lt;&gt;0),[7]PDI_Meritos!$BC29,""),IF($A31="TOTAL",SUM(INDIRECT("AG4:AG"&amp;ROW()-1)),""))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IF(AND($A31&lt;&gt;"",$A31&lt;&gt;"TOTAL"),IF(AND([7]PDI_Meritos!$BF29&lt;&gt;"",[7]PDI_Meritos!$BF29&lt;&gt;0),[7]PDI_Meritos!$BF29,""),IF($A31="TOTAL",SUM(INDIRECT("AI4:AI"&amp;ROW()-1)),""))</f>
        <v/>
      </c>
      <c r="AJ31" s="6" t="str">
        <f ca="1">IF(AND($A31&lt;&gt;"",$A31&lt;&gt;"TOTAL"),IF(AND([7]PDI_Meritos!$BH29&lt;&gt;"",[7]PDI_Meritos!$BH29&lt;&gt;0),[7]PDI_Meritos!$BH29,""),IF($A31="TOTAL",SUM(INDIRECT("AJ4:AJ"&amp;ROW()-1)),""))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IF(AND($A31&lt;&gt;"",$A31&lt;&gt;"TOTAL"),IF(AND([7]PDI_Meritos!$BK29&lt;&gt;"",[7]PDI_Meritos!$BK29&lt;&gt;0),[7]PDI_Meritos!$BK29,""),IF($A31="TOTAL",SUM(INDIRECT("AL4:AL"&amp;ROW()-1)),""))</f>
        <v/>
      </c>
      <c r="AM31" s="6" t="str">
        <f ca="1">IF(AND($A31&lt;&gt;"",$A31&lt;&gt;"TOTAL"),IF(AND([7]PDI_Meritos!$BM29&lt;&gt;"",[7]PDI_Meritos!$BM29&lt;&gt;0),[7]PDI_Meritos!$BM29,""),IF($A31="TOTAL",SUM(INDIRECT("AM4:AM"&amp;ROW()-1)),""))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IF(AND($A31&lt;&gt;"",$A31&lt;&gt;"TOTAL"),IF(AND([7]PDI_Meritos!$BP29&lt;&gt;"",[7]PDI_Meritos!$BP29&lt;&gt;0),[7]PDI_Meritos!$BP29,""),IF($A31="TOTAL",SUM(INDIRECT("AO4:AO"&amp;ROW()-1)),""))</f>
        <v/>
      </c>
      <c r="AP31" s="6" t="str">
        <f ca="1">IF(AND($A31&lt;&gt;"",$A31&lt;&gt;"TOTAL"),IF(AND([7]PDI_Meritos!$BR29&lt;&gt;"",[7]PDI_Meritos!$BR29&lt;&gt;0),[7]PDI_Meritos!$BR29,""),IF($A31="TOTAL",SUM(INDIRECT("AP4:AP"&amp;ROW()-1)),""))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IF(AND($A31&lt;&gt;"",$A31&lt;&gt;"TOTAL"),IF(AND([7]PDI_Meritos!$BU29&lt;&gt;"",[7]PDI_Meritos!$BU29&lt;&gt;0),[7]PDI_Meritos!$BU29,""),IF($A31="TOTAL",SUM(INDIRECT("AR4:AR"&amp;ROW()-1)),""))</f>
        <v/>
      </c>
      <c r="AS31" s="6" t="str">
        <f ca="1">IF(AND($A31&lt;&gt;"",$A31&lt;&gt;"TOTAL"),IF(AND([7]PDI_Meritos!$BW29&lt;&gt;"",[7]PDI_Meritos!$BW29&lt;&gt;0),[7]PDI_Meritos!$BW29,""),IF($A31="TOTAL",SUM(INDIRECT("AS4:AS"&amp;ROW()-1)),""))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IF(AND($A31&lt;&gt;"",$A31&lt;&gt;"TOTAL"),IF(AND([7]PDI_Meritos!$BZ29&lt;&gt;"",[7]PDI_Meritos!$BZ29&lt;&gt;0),[7]PDI_Meritos!$BZ29,""),IF($A31="TOTAL",SUM(INDIRECT("AU4:AU"&amp;ROW()-1)),""))</f>
        <v/>
      </c>
      <c r="AV31" s="6" t="str">
        <f ca="1">IF(AND($A31&lt;&gt;"",$A31&lt;&gt;"TOTAL"),IF(AND([7]PDI_Meritos!$CB29&lt;&gt;"",[7]PDI_Meritos!$CB29&lt;&gt;0),[7]PDI_Meritos!$CB29,""),IF($A31="TOTAL",SUM(INDIRECT("AV4:AV"&amp;ROW()-1)),""))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IF(AND($A31&lt;&gt;"",$A31&lt;&gt;"TOTAL"),IF(AND([7]PDI_Meritos!$CE29&lt;&gt;"",[7]PDI_Meritos!$CE29&lt;&gt;0),[7]PDI_Meritos!$CE29,""),IF($A31="TOTAL",SUM(INDIRECT("AX4:AX"&amp;ROW()-1)),""))</f>
        <v/>
      </c>
      <c r="AY31" s="6" t="str">
        <f ca="1">IF(AND($A31&lt;&gt;"",$A31&lt;&gt;"TOTAL"),IF(AND([7]PDI_Meritos!$CG29&lt;&gt;"",[7]PDI_Meritos!$CG29&lt;&gt;0),[7]PDI_Meritos!$CG29,""),IF($A31="TOTAL",SUM(INDIRECT("AY4:AY"&amp;ROW()-1)),""))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IF(AND($A31&lt;&gt;"",$A31&lt;&gt;"TOTAL"),IF(AND([7]PDI_Meritos!$CJ29&lt;&gt;"",[7]PDI_Meritos!$CJ29&lt;&gt;0),[7]PDI_Meritos!$CJ29,""),IF($A31="TOTAL",SUM(INDIRECT("BA4:BA"&amp;ROW()-1)),""))</f>
        <v/>
      </c>
      <c r="BB31" s="6" t="str">
        <f ca="1">IF(AND($A31&lt;&gt;"",$A31&lt;&gt;"TOTAL"),IF(AND([7]PDI_Meritos!$CL29&lt;&gt;"",[7]PDI_Meritos!$CL29&lt;&gt;0),[7]PDI_Meritos!$CL29,""),IF($A31="TOTAL",SUM(INDIRECT("BB4:BB"&amp;ROW()-1)),""))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IF(AND($A31&lt;&gt;"",$A31&lt;&gt;"TOTAL"),IF(AND([7]PDI_Meritos!$CO29&lt;&gt;"",[7]PDI_Meritos!$CO29&lt;&gt;0),[7]PDI_Meritos!$CO29,""),IF($A31="TOTAL",SUM(INDIRECT("BD4:BD"&amp;ROW()-1)),""))</f>
        <v/>
      </c>
      <c r="BE31" s="6" t="str">
        <f ca="1">IF(AND($A31&lt;&gt;"",$A31&lt;&gt;"TOTAL"),IF(AND([7]PDI_Meritos!$CQ29&lt;&gt;"",[7]PDI_Meritos!$CQ29&lt;&gt;0),[7]PDI_Meritos!$CQ29,""),IF($A31="TOTAL",SUM(INDIRECT("BE4:BE"&amp;ROW()-1)),""))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IF([7]PDI_Meritos!$B30&lt;&gt;"",[7]PDI_Meritos!$B30,IF(AND([7]PDI_Meritos!$B30="",[7]PDI_Meritos!$B31="",[7]PDI_Meritos!$B29=""),"","TOTAL"))</f>
        <v/>
      </c>
      <c r="B32" s="6" t="str">
        <f ca="1">IF(AND($A32&lt;&gt;"",$A32&lt;&gt;"TOTAL"),IF(AND([7]PDI_Meritos!$C30&lt;&gt;"",[7]PDI_Meritos!$C30&lt;&gt;0),[7]PDI_Meritos!$C30,""),IF($A32="TOTAL",SUM(INDIRECT("B4:B"&amp;ROW()-1)),""))</f>
        <v/>
      </c>
      <c r="C32" s="6" t="str">
        <f ca="1">IF(AND($A32&lt;&gt;"",$A32&lt;&gt;"TOTAL"),IF(AND([7]PDI_Meritos!$E30&lt;&gt;"",[7]PDI_Meritos!$E30&lt;&gt;0),[7]PDI_Meritos!$E30,""),IF($A32="TOTAL",SUM(INDIRECT("C4:C"&amp;ROW()-1)),""))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IF(AND($A32&lt;&gt;"",$A32&lt;&gt;"TOTAL"),IF(AND([7]PDI_Meritos!$H30&lt;&gt;"",[7]PDI_Meritos!$H30&lt;&gt;0),[7]PDI_Meritos!$H30,""),IF($A32="TOTAL",SUM(INDIRECT("E4:E"&amp;ROW()-1)),""))</f>
        <v/>
      </c>
      <c r="F32" s="6" t="str">
        <f ca="1">IF(AND($A32&lt;&gt;"",$A32&lt;&gt;"TOTAL"),IF(AND([7]PDI_Meritos!$J30&lt;&gt;"",[7]PDI_Meritos!$J30&lt;&gt;0),[7]PDI_Meritos!$J30,""),IF($A32="TOTAL",SUM(INDIRECT("F4:F"&amp;ROW()-1)),""))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IF(AND($A32&lt;&gt;"",$A32&lt;&gt;"TOTAL"),IF(AND([7]PDI_Meritos!$M30&lt;&gt;"",[7]PDI_Meritos!$M30&lt;&gt;0),[7]PDI_Meritos!$M30,""),IF($A32="TOTAL",SUM(INDIRECT("H4:H"&amp;ROW()-1)),""))</f>
        <v/>
      </c>
      <c r="I32" s="6" t="str">
        <f ca="1">IF(AND($A32&lt;&gt;"",$A32&lt;&gt;"TOTAL"),IF(AND([7]PDI_Meritos!$O30&lt;&gt;"",[7]PDI_Meritos!$O30&lt;&gt;0),[7]PDI_Meritos!$O30,""),IF($A32="TOTAL",SUM(INDIRECT("I4:I"&amp;ROW()-1)),""))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IF(AND($A32&lt;&gt;"",$A32&lt;&gt;"TOTAL"),IF(AND([7]PDI_Meritos!$R30&lt;&gt;"",[7]PDI_Meritos!$R30&lt;&gt;0),[7]PDI_Meritos!$R30,""),IF($A32="TOTAL",SUM(INDIRECT("K4:K"&amp;ROW()-1)),""))</f>
        <v/>
      </c>
      <c r="L32" s="6" t="str">
        <f ca="1">IF(AND($A32&lt;&gt;"",$A32&lt;&gt;"TOTAL"),IF(AND([7]PDI_Meritos!$T30&lt;&gt;"",[7]PDI_Meritos!$T30&lt;&gt;0),[7]PDI_Meritos!$T30,""),IF($A32="TOTAL",SUM(INDIRECT("L4:L"&amp;ROW()-1)),""))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IF(AND($A32&lt;&gt;"",$A32&lt;&gt;"TOTAL"),IF(AND([7]PDI_Meritos!$W30&lt;&gt;"",[7]PDI_Meritos!$W30&lt;&gt;0),[7]PDI_Meritos!$W30,""),IF($A32="TOTAL",SUM(INDIRECT("N4:N"&amp;ROW()-1)),""))</f>
        <v/>
      </c>
      <c r="O32" s="6" t="str">
        <f ca="1">IF(AND($A32&lt;&gt;"",$A32&lt;&gt;"TOTAL"),IF(AND([7]PDI_Meritos!$Y30&lt;&gt;"",[7]PDI_Meritos!$Y30&lt;&gt;0),[7]PDI_Meritos!$Y30,""),IF($A32="TOTAL",SUM(INDIRECT("O4:O"&amp;ROW()-1)),""))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IF(AND($A32&lt;&gt;"",$A32&lt;&gt;"TOTAL"),IF(AND([7]PDI_Meritos!$AB30&lt;&gt;"",[7]PDI_Meritos!$AB30&lt;&gt;0),[7]PDI_Meritos!$AB30,""),IF($A32="TOTAL",SUM(INDIRECT("Q4:Q"&amp;ROW()-1)),""))</f>
        <v/>
      </c>
      <c r="R32" s="6" t="str">
        <f ca="1">IF(AND($A32&lt;&gt;"",$A32&lt;&gt;"TOTAL"),IF(AND([7]PDI_Meritos!$AD30&lt;&gt;"",[7]PDI_Meritos!$AD30&lt;&gt;0),[7]PDI_Meritos!$AD30,""),IF($A32="TOTAL",SUM(INDIRECT("R4:R"&amp;ROW()-1)),""))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IF(AND($A32&lt;&gt;"",$A32&lt;&gt;"TOTAL"),IF(AND([7]PDI_Meritos!$AG30&lt;&gt;"",[7]PDI_Meritos!$AG30&lt;&gt;0),[7]PDI_Meritos!$AG30,""),IF($A32="TOTAL",SUM(INDIRECT("T4:T"&amp;ROW()-1)),""))</f>
        <v/>
      </c>
      <c r="U32" s="6" t="str">
        <f ca="1">IF(AND($A32&lt;&gt;"",$A32&lt;&gt;"TOTAL"),IF(AND([7]PDI_Meritos!$AI30&lt;&gt;"",[7]PDI_Meritos!$AI30&lt;&gt;0),[7]PDI_Meritos!$AI30,""),IF($A32="TOTAL",SUM(INDIRECT("U4:U"&amp;ROW()-1)),""))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IF(AND($A32&lt;&gt;"",$A32&lt;&gt;"TOTAL"),IF(AND([7]PDI_Meritos!$AL30&lt;&gt;"",[7]PDI_Meritos!$AL30&lt;&gt;0),[7]PDI_Meritos!$AL30,""),IF($A32="TOTAL",SUM(INDIRECT("W4:W"&amp;ROW()-1)),""))</f>
        <v/>
      </c>
      <c r="X32" s="6" t="str">
        <f ca="1">IF(AND($A32&lt;&gt;"",$A32&lt;&gt;"TOTAL"),IF(AND([7]PDI_Meritos!$AN30&lt;&gt;"",[7]PDI_Meritos!$AN30&lt;&gt;0),[7]PDI_Meritos!$AN30,""),IF($A32="TOTAL",SUM(INDIRECT("X4:X"&amp;ROW()-1)),""))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IF(AND($A32&lt;&gt;"",$A32&lt;&gt;"TOTAL"),IF(AND([7]PDI_Meritos!$AQ30&lt;&gt;"",[7]PDI_Meritos!$AQ30&lt;&gt;0),[7]PDI_Meritos!$AQ30,""),IF($A32="TOTAL",SUM(INDIRECT("Z4:Z"&amp;ROW()-1)),""))</f>
        <v/>
      </c>
      <c r="AA32" s="6" t="str">
        <f ca="1">IF(AND($A32&lt;&gt;"",$A32&lt;&gt;"TOTAL"),IF(AND([7]PDI_Meritos!$AS30&lt;&gt;"",[7]PDI_Meritos!$AS30&lt;&gt;0),[7]PDI_Meritos!$AS30,""),IF($A32="TOTAL",SUM(INDIRECT("AA4:AA"&amp;ROW()-1)),""))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IF(AND($A32&lt;&gt;"",$A32&lt;&gt;"TOTAL"),IF(AND([7]PDI_Meritos!$AV30&lt;&gt;"",[7]PDI_Meritos!$AV30&lt;&gt;0),[7]PDI_Meritos!$AV30,""),IF($A32="TOTAL",SUM(INDIRECT("AC4:AC"&amp;ROW()-1)),""))</f>
        <v/>
      </c>
      <c r="AD32" s="6" t="str">
        <f ca="1">IF(AND($A32&lt;&gt;"",$A32&lt;&gt;"TOTAL"),IF(AND([7]PDI_Meritos!$AX30&lt;&gt;"",[7]PDI_Meritos!$AX30&lt;&gt;0),[7]PDI_Meritos!$AX30,""),IF($A32="TOTAL",SUM(INDIRECT("AD4:AD"&amp;ROW()-1)),""))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IF(AND($A32&lt;&gt;"",$A32&lt;&gt;"TOTAL"),IF(AND([7]PDI_Meritos!$BA30&lt;&gt;"",[7]PDI_Meritos!$BA30&lt;&gt;0),[7]PDI_Meritos!$BA30,""),IF($A32="TOTAL",SUM(INDIRECT("AF4:AF"&amp;ROW()-1)),""))</f>
        <v/>
      </c>
      <c r="AG32" s="6" t="str">
        <f ca="1">IF(AND($A32&lt;&gt;"",$A32&lt;&gt;"TOTAL"),IF(AND([7]PDI_Meritos!$BC30&lt;&gt;"",[7]PDI_Meritos!$BC30&lt;&gt;0),[7]PDI_Meritos!$BC30,""),IF($A32="TOTAL",SUM(INDIRECT("AG4:AG"&amp;ROW()-1)),""))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IF(AND($A32&lt;&gt;"",$A32&lt;&gt;"TOTAL"),IF(AND([7]PDI_Meritos!$BF30&lt;&gt;"",[7]PDI_Meritos!$BF30&lt;&gt;0),[7]PDI_Meritos!$BF30,""),IF($A32="TOTAL",SUM(INDIRECT("AI4:AI"&amp;ROW()-1)),""))</f>
        <v/>
      </c>
      <c r="AJ32" s="6" t="str">
        <f ca="1">IF(AND($A32&lt;&gt;"",$A32&lt;&gt;"TOTAL"),IF(AND([7]PDI_Meritos!$BH30&lt;&gt;"",[7]PDI_Meritos!$BH30&lt;&gt;0),[7]PDI_Meritos!$BH30,""),IF($A32="TOTAL",SUM(INDIRECT("AJ4:AJ"&amp;ROW()-1)),""))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IF(AND($A32&lt;&gt;"",$A32&lt;&gt;"TOTAL"),IF(AND([7]PDI_Meritos!$BK30&lt;&gt;"",[7]PDI_Meritos!$BK30&lt;&gt;0),[7]PDI_Meritos!$BK30,""),IF($A32="TOTAL",SUM(INDIRECT("AL4:AL"&amp;ROW()-1)),""))</f>
        <v/>
      </c>
      <c r="AM32" s="6" t="str">
        <f ca="1">IF(AND($A32&lt;&gt;"",$A32&lt;&gt;"TOTAL"),IF(AND([7]PDI_Meritos!$BM30&lt;&gt;"",[7]PDI_Meritos!$BM30&lt;&gt;0),[7]PDI_Meritos!$BM30,""),IF($A32="TOTAL",SUM(INDIRECT("AM4:AM"&amp;ROW()-1)),""))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IF(AND($A32&lt;&gt;"",$A32&lt;&gt;"TOTAL"),IF(AND([7]PDI_Meritos!$BP30&lt;&gt;"",[7]PDI_Meritos!$BP30&lt;&gt;0),[7]PDI_Meritos!$BP30,""),IF($A32="TOTAL",SUM(INDIRECT("AO4:AO"&amp;ROW()-1)),""))</f>
        <v/>
      </c>
      <c r="AP32" s="6" t="str">
        <f ca="1">IF(AND($A32&lt;&gt;"",$A32&lt;&gt;"TOTAL"),IF(AND([7]PDI_Meritos!$BR30&lt;&gt;"",[7]PDI_Meritos!$BR30&lt;&gt;0),[7]PDI_Meritos!$BR30,""),IF($A32="TOTAL",SUM(INDIRECT("AP4:AP"&amp;ROW()-1)),""))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IF(AND($A32&lt;&gt;"",$A32&lt;&gt;"TOTAL"),IF(AND([7]PDI_Meritos!$BU30&lt;&gt;"",[7]PDI_Meritos!$BU30&lt;&gt;0),[7]PDI_Meritos!$BU30,""),IF($A32="TOTAL",SUM(INDIRECT("AR4:AR"&amp;ROW()-1)),""))</f>
        <v/>
      </c>
      <c r="AS32" s="6" t="str">
        <f ca="1">IF(AND($A32&lt;&gt;"",$A32&lt;&gt;"TOTAL"),IF(AND([7]PDI_Meritos!$BW30&lt;&gt;"",[7]PDI_Meritos!$BW30&lt;&gt;0),[7]PDI_Meritos!$BW30,""),IF($A32="TOTAL",SUM(INDIRECT("AS4:AS"&amp;ROW()-1)),""))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IF(AND($A32&lt;&gt;"",$A32&lt;&gt;"TOTAL"),IF(AND([7]PDI_Meritos!$BZ30&lt;&gt;"",[7]PDI_Meritos!$BZ30&lt;&gt;0),[7]PDI_Meritos!$BZ30,""),IF($A32="TOTAL",SUM(INDIRECT("AU4:AU"&amp;ROW()-1)),""))</f>
        <v/>
      </c>
      <c r="AV32" s="6" t="str">
        <f ca="1">IF(AND($A32&lt;&gt;"",$A32&lt;&gt;"TOTAL"),IF(AND([7]PDI_Meritos!$CB30&lt;&gt;"",[7]PDI_Meritos!$CB30&lt;&gt;0),[7]PDI_Meritos!$CB30,""),IF($A32="TOTAL",SUM(INDIRECT("AV4:AV"&amp;ROW()-1)),""))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IF(AND($A32&lt;&gt;"",$A32&lt;&gt;"TOTAL"),IF(AND([7]PDI_Meritos!$CE30&lt;&gt;"",[7]PDI_Meritos!$CE30&lt;&gt;0),[7]PDI_Meritos!$CE30,""),IF($A32="TOTAL",SUM(INDIRECT("AX4:AX"&amp;ROW()-1)),""))</f>
        <v/>
      </c>
      <c r="AY32" s="6" t="str">
        <f ca="1">IF(AND($A32&lt;&gt;"",$A32&lt;&gt;"TOTAL"),IF(AND([7]PDI_Meritos!$CG30&lt;&gt;"",[7]PDI_Meritos!$CG30&lt;&gt;0),[7]PDI_Meritos!$CG30,""),IF($A32="TOTAL",SUM(INDIRECT("AY4:AY"&amp;ROW()-1)),""))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IF(AND($A32&lt;&gt;"",$A32&lt;&gt;"TOTAL"),IF(AND([7]PDI_Meritos!$CJ30&lt;&gt;"",[7]PDI_Meritos!$CJ30&lt;&gt;0),[7]PDI_Meritos!$CJ30,""),IF($A32="TOTAL",SUM(INDIRECT("BA4:BA"&amp;ROW()-1)),""))</f>
        <v/>
      </c>
      <c r="BB32" s="6" t="str">
        <f ca="1">IF(AND($A32&lt;&gt;"",$A32&lt;&gt;"TOTAL"),IF(AND([7]PDI_Meritos!$CL30&lt;&gt;"",[7]PDI_Meritos!$CL30&lt;&gt;0),[7]PDI_Meritos!$CL30,""),IF($A32="TOTAL",SUM(INDIRECT("BB4:BB"&amp;ROW()-1)),""))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IF(AND($A32&lt;&gt;"",$A32&lt;&gt;"TOTAL"),IF(AND([7]PDI_Meritos!$CO30&lt;&gt;"",[7]PDI_Meritos!$CO30&lt;&gt;0),[7]PDI_Meritos!$CO30,""),IF($A32="TOTAL",SUM(INDIRECT("BD4:BD"&amp;ROW()-1)),""))</f>
        <v/>
      </c>
      <c r="BE32" s="6" t="str">
        <f ca="1">IF(AND($A32&lt;&gt;"",$A32&lt;&gt;"TOTAL"),IF(AND([7]PDI_Meritos!$CQ30&lt;&gt;"",[7]PDI_Meritos!$CQ30&lt;&gt;0),[7]PDI_Meritos!$CQ30,""),IF($A32="TOTAL",SUM(INDIRECT("BE4:BE"&amp;ROW()-1)),""))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IF([7]PDI_Meritos!$B31&lt;&gt;"",[7]PDI_Meritos!$B31,IF(AND([7]PDI_Meritos!$B31="",[7]PDI_Meritos!$B32="",[7]PDI_Meritos!$B30=""),"","TOTAL"))</f>
        <v/>
      </c>
      <c r="B33" s="6" t="str">
        <f ca="1">IF(AND($A33&lt;&gt;"",$A33&lt;&gt;"TOTAL"),IF(AND([7]PDI_Meritos!$C31&lt;&gt;"",[7]PDI_Meritos!$C31&lt;&gt;0),[7]PDI_Meritos!$C31,""),IF($A33="TOTAL",SUM(INDIRECT("B4:B"&amp;ROW()-1)),""))</f>
        <v/>
      </c>
      <c r="C33" s="6" t="str">
        <f ca="1">IF(AND($A33&lt;&gt;"",$A33&lt;&gt;"TOTAL"),IF(AND([7]PDI_Meritos!$E31&lt;&gt;"",[7]PDI_Meritos!$E31&lt;&gt;0),[7]PDI_Meritos!$E31,""),IF($A33="TOTAL",SUM(INDIRECT("C4:C"&amp;ROW()-1)),""))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IF(AND($A33&lt;&gt;"",$A33&lt;&gt;"TOTAL"),IF(AND([7]PDI_Meritos!$H31&lt;&gt;"",[7]PDI_Meritos!$H31&lt;&gt;0),[7]PDI_Meritos!$H31,""),IF($A33="TOTAL",SUM(INDIRECT("E4:E"&amp;ROW()-1)),""))</f>
        <v/>
      </c>
      <c r="F33" s="6" t="str">
        <f ca="1">IF(AND($A33&lt;&gt;"",$A33&lt;&gt;"TOTAL"),IF(AND([7]PDI_Meritos!$J31&lt;&gt;"",[7]PDI_Meritos!$J31&lt;&gt;0),[7]PDI_Meritos!$J31,""),IF($A33="TOTAL",SUM(INDIRECT("F4:F"&amp;ROW()-1)),""))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IF(AND($A33&lt;&gt;"",$A33&lt;&gt;"TOTAL"),IF(AND([7]PDI_Meritos!$M31&lt;&gt;"",[7]PDI_Meritos!$M31&lt;&gt;0),[7]PDI_Meritos!$M31,""),IF($A33="TOTAL",SUM(INDIRECT("H4:H"&amp;ROW()-1)),""))</f>
        <v/>
      </c>
      <c r="I33" s="6" t="str">
        <f ca="1">IF(AND($A33&lt;&gt;"",$A33&lt;&gt;"TOTAL"),IF(AND([7]PDI_Meritos!$O31&lt;&gt;"",[7]PDI_Meritos!$O31&lt;&gt;0),[7]PDI_Meritos!$O31,""),IF($A33="TOTAL",SUM(INDIRECT("I4:I"&amp;ROW()-1)),""))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IF(AND($A33&lt;&gt;"",$A33&lt;&gt;"TOTAL"),IF(AND([7]PDI_Meritos!$R31&lt;&gt;"",[7]PDI_Meritos!$R31&lt;&gt;0),[7]PDI_Meritos!$R31,""),IF($A33="TOTAL",SUM(INDIRECT("K4:K"&amp;ROW()-1)),""))</f>
        <v/>
      </c>
      <c r="L33" s="6" t="str">
        <f ca="1">IF(AND($A33&lt;&gt;"",$A33&lt;&gt;"TOTAL"),IF(AND([7]PDI_Meritos!$T31&lt;&gt;"",[7]PDI_Meritos!$T31&lt;&gt;0),[7]PDI_Meritos!$T31,""),IF($A33="TOTAL",SUM(INDIRECT("L4:L"&amp;ROW()-1)),""))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IF(AND($A33&lt;&gt;"",$A33&lt;&gt;"TOTAL"),IF(AND([7]PDI_Meritos!$W31&lt;&gt;"",[7]PDI_Meritos!$W31&lt;&gt;0),[7]PDI_Meritos!$W31,""),IF($A33="TOTAL",SUM(INDIRECT("N4:N"&amp;ROW()-1)),""))</f>
        <v/>
      </c>
      <c r="O33" s="6" t="str">
        <f ca="1">IF(AND($A33&lt;&gt;"",$A33&lt;&gt;"TOTAL"),IF(AND([7]PDI_Meritos!$Y31&lt;&gt;"",[7]PDI_Meritos!$Y31&lt;&gt;0),[7]PDI_Meritos!$Y31,""),IF($A33="TOTAL",SUM(INDIRECT("O4:O"&amp;ROW()-1)),""))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IF(AND($A33&lt;&gt;"",$A33&lt;&gt;"TOTAL"),IF(AND([7]PDI_Meritos!$AB31&lt;&gt;"",[7]PDI_Meritos!$AB31&lt;&gt;0),[7]PDI_Meritos!$AB31,""),IF($A33="TOTAL",SUM(INDIRECT("Q4:Q"&amp;ROW()-1)),""))</f>
        <v/>
      </c>
      <c r="R33" s="6" t="str">
        <f ca="1">IF(AND($A33&lt;&gt;"",$A33&lt;&gt;"TOTAL"),IF(AND([7]PDI_Meritos!$AD31&lt;&gt;"",[7]PDI_Meritos!$AD31&lt;&gt;0),[7]PDI_Meritos!$AD31,""),IF($A33="TOTAL",SUM(INDIRECT("R4:R"&amp;ROW()-1)),""))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IF(AND($A33&lt;&gt;"",$A33&lt;&gt;"TOTAL"),IF(AND([7]PDI_Meritos!$AG31&lt;&gt;"",[7]PDI_Meritos!$AG31&lt;&gt;0),[7]PDI_Meritos!$AG31,""),IF($A33="TOTAL",SUM(INDIRECT("T4:T"&amp;ROW()-1)),""))</f>
        <v/>
      </c>
      <c r="U33" s="6" t="str">
        <f ca="1">IF(AND($A33&lt;&gt;"",$A33&lt;&gt;"TOTAL"),IF(AND([7]PDI_Meritos!$AI31&lt;&gt;"",[7]PDI_Meritos!$AI31&lt;&gt;0),[7]PDI_Meritos!$AI31,""),IF($A33="TOTAL",SUM(INDIRECT("U4:U"&amp;ROW()-1)),""))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IF(AND($A33&lt;&gt;"",$A33&lt;&gt;"TOTAL"),IF(AND([7]PDI_Meritos!$AL31&lt;&gt;"",[7]PDI_Meritos!$AL31&lt;&gt;0),[7]PDI_Meritos!$AL31,""),IF($A33="TOTAL",SUM(INDIRECT("W4:W"&amp;ROW()-1)),""))</f>
        <v/>
      </c>
      <c r="X33" s="6" t="str">
        <f ca="1">IF(AND($A33&lt;&gt;"",$A33&lt;&gt;"TOTAL"),IF(AND([7]PDI_Meritos!$AN31&lt;&gt;"",[7]PDI_Meritos!$AN31&lt;&gt;0),[7]PDI_Meritos!$AN31,""),IF($A33="TOTAL",SUM(INDIRECT("X4:X"&amp;ROW()-1)),""))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IF(AND($A33&lt;&gt;"",$A33&lt;&gt;"TOTAL"),IF(AND([7]PDI_Meritos!$AQ31&lt;&gt;"",[7]PDI_Meritos!$AQ31&lt;&gt;0),[7]PDI_Meritos!$AQ31,""),IF($A33="TOTAL",SUM(INDIRECT("Z4:Z"&amp;ROW()-1)),""))</f>
        <v/>
      </c>
      <c r="AA33" s="6" t="str">
        <f ca="1">IF(AND($A33&lt;&gt;"",$A33&lt;&gt;"TOTAL"),IF(AND([7]PDI_Meritos!$AS31&lt;&gt;"",[7]PDI_Meritos!$AS31&lt;&gt;0),[7]PDI_Meritos!$AS31,""),IF($A33="TOTAL",SUM(INDIRECT("AA4:AA"&amp;ROW()-1)),""))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IF(AND($A33&lt;&gt;"",$A33&lt;&gt;"TOTAL"),IF(AND([7]PDI_Meritos!$AV31&lt;&gt;"",[7]PDI_Meritos!$AV31&lt;&gt;0),[7]PDI_Meritos!$AV31,""),IF($A33="TOTAL",SUM(INDIRECT("AC4:AC"&amp;ROW()-1)),""))</f>
        <v/>
      </c>
      <c r="AD33" s="6" t="str">
        <f ca="1">IF(AND($A33&lt;&gt;"",$A33&lt;&gt;"TOTAL"),IF(AND([7]PDI_Meritos!$AX31&lt;&gt;"",[7]PDI_Meritos!$AX31&lt;&gt;0),[7]PDI_Meritos!$AX31,""),IF($A33="TOTAL",SUM(INDIRECT("AD4:AD"&amp;ROW()-1)),""))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IF(AND($A33&lt;&gt;"",$A33&lt;&gt;"TOTAL"),IF(AND([7]PDI_Meritos!$BA31&lt;&gt;"",[7]PDI_Meritos!$BA31&lt;&gt;0),[7]PDI_Meritos!$BA31,""),IF($A33="TOTAL",SUM(INDIRECT("AF4:AF"&amp;ROW()-1)),""))</f>
        <v/>
      </c>
      <c r="AG33" s="6" t="str">
        <f ca="1">IF(AND($A33&lt;&gt;"",$A33&lt;&gt;"TOTAL"),IF(AND([7]PDI_Meritos!$BC31&lt;&gt;"",[7]PDI_Meritos!$BC31&lt;&gt;0),[7]PDI_Meritos!$BC31,""),IF($A33="TOTAL",SUM(INDIRECT("AG4:AG"&amp;ROW()-1)),""))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IF(AND($A33&lt;&gt;"",$A33&lt;&gt;"TOTAL"),IF(AND([7]PDI_Meritos!$BF31&lt;&gt;"",[7]PDI_Meritos!$BF31&lt;&gt;0),[7]PDI_Meritos!$BF31,""),IF($A33="TOTAL",SUM(INDIRECT("AI4:AI"&amp;ROW()-1)),""))</f>
        <v/>
      </c>
      <c r="AJ33" s="6" t="str">
        <f ca="1">IF(AND($A33&lt;&gt;"",$A33&lt;&gt;"TOTAL"),IF(AND([7]PDI_Meritos!$BH31&lt;&gt;"",[7]PDI_Meritos!$BH31&lt;&gt;0),[7]PDI_Meritos!$BH31,""),IF($A33="TOTAL",SUM(INDIRECT("AJ4:AJ"&amp;ROW()-1)),""))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IF(AND($A33&lt;&gt;"",$A33&lt;&gt;"TOTAL"),IF(AND([7]PDI_Meritos!$BK31&lt;&gt;"",[7]PDI_Meritos!$BK31&lt;&gt;0),[7]PDI_Meritos!$BK31,""),IF($A33="TOTAL",SUM(INDIRECT("AL4:AL"&amp;ROW()-1)),""))</f>
        <v/>
      </c>
      <c r="AM33" s="6" t="str">
        <f ca="1">IF(AND($A33&lt;&gt;"",$A33&lt;&gt;"TOTAL"),IF(AND([7]PDI_Meritos!$BM31&lt;&gt;"",[7]PDI_Meritos!$BM31&lt;&gt;0),[7]PDI_Meritos!$BM31,""),IF($A33="TOTAL",SUM(INDIRECT("AM4:AM"&amp;ROW()-1)),""))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IF(AND($A33&lt;&gt;"",$A33&lt;&gt;"TOTAL"),IF(AND([7]PDI_Meritos!$BP31&lt;&gt;"",[7]PDI_Meritos!$BP31&lt;&gt;0),[7]PDI_Meritos!$BP31,""),IF($A33="TOTAL",SUM(INDIRECT("AO4:AO"&amp;ROW()-1)),""))</f>
        <v/>
      </c>
      <c r="AP33" s="6" t="str">
        <f ca="1">IF(AND($A33&lt;&gt;"",$A33&lt;&gt;"TOTAL"),IF(AND([7]PDI_Meritos!$BR31&lt;&gt;"",[7]PDI_Meritos!$BR31&lt;&gt;0),[7]PDI_Meritos!$BR31,""),IF($A33="TOTAL",SUM(INDIRECT("AP4:AP"&amp;ROW()-1)),""))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IF(AND($A33&lt;&gt;"",$A33&lt;&gt;"TOTAL"),IF(AND([7]PDI_Meritos!$BU31&lt;&gt;"",[7]PDI_Meritos!$BU31&lt;&gt;0),[7]PDI_Meritos!$BU31,""),IF($A33="TOTAL",SUM(INDIRECT("AR4:AR"&amp;ROW()-1)),""))</f>
        <v/>
      </c>
      <c r="AS33" s="6" t="str">
        <f ca="1">IF(AND($A33&lt;&gt;"",$A33&lt;&gt;"TOTAL"),IF(AND([7]PDI_Meritos!$BW31&lt;&gt;"",[7]PDI_Meritos!$BW31&lt;&gt;0),[7]PDI_Meritos!$BW31,""),IF($A33="TOTAL",SUM(INDIRECT("AS4:AS"&amp;ROW()-1)),""))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IF(AND($A33&lt;&gt;"",$A33&lt;&gt;"TOTAL"),IF(AND([7]PDI_Meritos!$BZ31&lt;&gt;"",[7]PDI_Meritos!$BZ31&lt;&gt;0),[7]PDI_Meritos!$BZ31,""),IF($A33="TOTAL",SUM(INDIRECT("AU4:AU"&amp;ROW()-1)),""))</f>
        <v/>
      </c>
      <c r="AV33" s="6" t="str">
        <f ca="1">IF(AND($A33&lt;&gt;"",$A33&lt;&gt;"TOTAL"),IF(AND([7]PDI_Meritos!$CB31&lt;&gt;"",[7]PDI_Meritos!$CB31&lt;&gt;0),[7]PDI_Meritos!$CB31,""),IF($A33="TOTAL",SUM(INDIRECT("AV4:AV"&amp;ROW()-1)),""))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IF(AND($A33&lt;&gt;"",$A33&lt;&gt;"TOTAL"),IF(AND([7]PDI_Meritos!$CE31&lt;&gt;"",[7]PDI_Meritos!$CE31&lt;&gt;0),[7]PDI_Meritos!$CE31,""),IF($A33="TOTAL",SUM(INDIRECT("AX4:AX"&amp;ROW()-1)),""))</f>
        <v/>
      </c>
      <c r="AY33" s="6" t="str">
        <f ca="1">IF(AND($A33&lt;&gt;"",$A33&lt;&gt;"TOTAL"),IF(AND([7]PDI_Meritos!$CG31&lt;&gt;"",[7]PDI_Meritos!$CG31&lt;&gt;0),[7]PDI_Meritos!$CG31,""),IF($A33="TOTAL",SUM(INDIRECT("AY4:AY"&amp;ROW()-1)),""))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IF(AND($A33&lt;&gt;"",$A33&lt;&gt;"TOTAL"),IF(AND([7]PDI_Meritos!$CJ31&lt;&gt;"",[7]PDI_Meritos!$CJ31&lt;&gt;0),[7]PDI_Meritos!$CJ31,""),IF($A33="TOTAL",SUM(INDIRECT("BA4:BA"&amp;ROW()-1)),""))</f>
        <v/>
      </c>
      <c r="BB33" s="6" t="str">
        <f ca="1">IF(AND($A33&lt;&gt;"",$A33&lt;&gt;"TOTAL"),IF(AND([7]PDI_Meritos!$CL31&lt;&gt;"",[7]PDI_Meritos!$CL31&lt;&gt;0),[7]PDI_Meritos!$CL31,""),IF($A33="TOTAL",SUM(INDIRECT("BB4:BB"&amp;ROW()-1)),""))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IF(AND($A33&lt;&gt;"",$A33&lt;&gt;"TOTAL"),IF(AND([7]PDI_Meritos!$CO31&lt;&gt;"",[7]PDI_Meritos!$CO31&lt;&gt;0),[7]PDI_Meritos!$CO31,""),IF($A33="TOTAL",SUM(INDIRECT("BD4:BD"&amp;ROW()-1)),""))</f>
        <v/>
      </c>
      <c r="BE33" s="6" t="str">
        <f ca="1">IF(AND($A33&lt;&gt;"",$A33&lt;&gt;"TOTAL"),IF(AND([7]PDI_Meritos!$CQ31&lt;&gt;"",[7]PDI_Meritos!$CQ31&lt;&gt;0),[7]PDI_Meritos!$CQ31,""),IF($A33="TOTAL",SUM(INDIRECT("BE4:BE"&amp;ROW()-1)),""))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IF([7]PDI_Meritos!$B32&lt;&gt;"",[7]PDI_Meritos!$B32,IF(AND([7]PDI_Meritos!$B32="",[7]PDI_Meritos!$B33="",[7]PDI_Meritos!$B31=""),"","TOTAL"))</f>
        <v/>
      </c>
      <c r="B34" s="6" t="str">
        <f ca="1">IF(AND($A34&lt;&gt;"",$A34&lt;&gt;"TOTAL"),IF(AND([7]PDI_Meritos!$C32&lt;&gt;"",[7]PDI_Meritos!$C32&lt;&gt;0),[7]PDI_Meritos!$C32,""),IF($A34="TOTAL",SUM(INDIRECT("B4:B"&amp;ROW()-1)),""))</f>
        <v/>
      </c>
      <c r="C34" s="6" t="str">
        <f ca="1">IF(AND($A34&lt;&gt;"",$A34&lt;&gt;"TOTAL"),IF(AND([7]PDI_Meritos!$E32&lt;&gt;"",[7]PDI_Meritos!$E32&lt;&gt;0),[7]PDI_Meritos!$E32,""),IF($A34="TOTAL",SUM(INDIRECT("C4:C"&amp;ROW()-1)),""))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IF(AND($A34&lt;&gt;"",$A34&lt;&gt;"TOTAL"),IF(AND([7]PDI_Meritos!$H32&lt;&gt;"",[7]PDI_Meritos!$H32&lt;&gt;0),[7]PDI_Meritos!$H32,""),IF($A34="TOTAL",SUM(INDIRECT("E4:E"&amp;ROW()-1)),""))</f>
        <v/>
      </c>
      <c r="F34" s="6" t="str">
        <f ca="1">IF(AND($A34&lt;&gt;"",$A34&lt;&gt;"TOTAL"),IF(AND([7]PDI_Meritos!$J32&lt;&gt;"",[7]PDI_Meritos!$J32&lt;&gt;0),[7]PDI_Meritos!$J32,""),IF($A34="TOTAL",SUM(INDIRECT("F4:F"&amp;ROW()-1)),""))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IF(AND($A34&lt;&gt;"",$A34&lt;&gt;"TOTAL"),IF(AND([7]PDI_Meritos!$M32&lt;&gt;"",[7]PDI_Meritos!$M32&lt;&gt;0),[7]PDI_Meritos!$M32,""),IF($A34="TOTAL",SUM(INDIRECT("H4:H"&amp;ROW()-1)),""))</f>
        <v/>
      </c>
      <c r="I34" s="6" t="str">
        <f ca="1">IF(AND($A34&lt;&gt;"",$A34&lt;&gt;"TOTAL"),IF(AND([7]PDI_Meritos!$O32&lt;&gt;"",[7]PDI_Meritos!$O32&lt;&gt;0),[7]PDI_Meritos!$O32,""),IF($A34="TOTAL",SUM(INDIRECT("I4:I"&amp;ROW()-1)),""))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IF(AND($A34&lt;&gt;"",$A34&lt;&gt;"TOTAL"),IF(AND([7]PDI_Meritos!$R32&lt;&gt;"",[7]PDI_Meritos!$R32&lt;&gt;0),[7]PDI_Meritos!$R32,""),IF($A34="TOTAL",SUM(INDIRECT("K4:K"&amp;ROW()-1)),""))</f>
        <v/>
      </c>
      <c r="L34" s="6" t="str">
        <f ca="1">IF(AND($A34&lt;&gt;"",$A34&lt;&gt;"TOTAL"),IF(AND([7]PDI_Meritos!$T32&lt;&gt;"",[7]PDI_Meritos!$T32&lt;&gt;0),[7]PDI_Meritos!$T32,""),IF($A34="TOTAL",SUM(INDIRECT("L4:L"&amp;ROW()-1)),""))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IF(AND($A34&lt;&gt;"",$A34&lt;&gt;"TOTAL"),IF(AND([7]PDI_Meritos!$W32&lt;&gt;"",[7]PDI_Meritos!$W32&lt;&gt;0),[7]PDI_Meritos!$W32,""),IF($A34="TOTAL",SUM(INDIRECT("N4:N"&amp;ROW()-1)),""))</f>
        <v/>
      </c>
      <c r="O34" s="6" t="str">
        <f ca="1">IF(AND($A34&lt;&gt;"",$A34&lt;&gt;"TOTAL"),IF(AND([7]PDI_Meritos!$Y32&lt;&gt;"",[7]PDI_Meritos!$Y32&lt;&gt;0),[7]PDI_Meritos!$Y32,""),IF($A34="TOTAL",SUM(INDIRECT("O4:O"&amp;ROW()-1)),""))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IF(AND($A34&lt;&gt;"",$A34&lt;&gt;"TOTAL"),IF(AND([7]PDI_Meritos!$AB32&lt;&gt;"",[7]PDI_Meritos!$AB32&lt;&gt;0),[7]PDI_Meritos!$AB32,""),IF($A34="TOTAL",SUM(INDIRECT("Q4:Q"&amp;ROW()-1)),""))</f>
        <v/>
      </c>
      <c r="R34" s="6" t="str">
        <f ca="1">IF(AND($A34&lt;&gt;"",$A34&lt;&gt;"TOTAL"),IF(AND([7]PDI_Meritos!$AD32&lt;&gt;"",[7]PDI_Meritos!$AD32&lt;&gt;0),[7]PDI_Meritos!$AD32,""),IF($A34="TOTAL",SUM(INDIRECT("R4:R"&amp;ROW()-1)),""))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IF(AND($A34&lt;&gt;"",$A34&lt;&gt;"TOTAL"),IF(AND([7]PDI_Meritos!$AG32&lt;&gt;"",[7]PDI_Meritos!$AG32&lt;&gt;0),[7]PDI_Meritos!$AG32,""),IF($A34="TOTAL",SUM(INDIRECT("T4:T"&amp;ROW()-1)),""))</f>
        <v/>
      </c>
      <c r="U34" s="6" t="str">
        <f ca="1">IF(AND($A34&lt;&gt;"",$A34&lt;&gt;"TOTAL"),IF(AND([7]PDI_Meritos!$AI32&lt;&gt;"",[7]PDI_Meritos!$AI32&lt;&gt;0),[7]PDI_Meritos!$AI32,""),IF($A34="TOTAL",SUM(INDIRECT("U4:U"&amp;ROW()-1)),""))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IF(AND($A34&lt;&gt;"",$A34&lt;&gt;"TOTAL"),IF(AND([7]PDI_Meritos!$AL32&lt;&gt;"",[7]PDI_Meritos!$AL32&lt;&gt;0),[7]PDI_Meritos!$AL32,""),IF($A34="TOTAL",SUM(INDIRECT("W4:W"&amp;ROW()-1)),""))</f>
        <v/>
      </c>
      <c r="X34" s="6" t="str">
        <f ca="1">IF(AND($A34&lt;&gt;"",$A34&lt;&gt;"TOTAL"),IF(AND([7]PDI_Meritos!$AN32&lt;&gt;"",[7]PDI_Meritos!$AN32&lt;&gt;0),[7]PDI_Meritos!$AN32,""),IF($A34="TOTAL",SUM(INDIRECT("X4:X"&amp;ROW()-1)),""))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IF(AND($A34&lt;&gt;"",$A34&lt;&gt;"TOTAL"),IF(AND([7]PDI_Meritos!$AQ32&lt;&gt;"",[7]PDI_Meritos!$AQ32&lt;&gt;0),[7]PDI_Meritos!$AQ32,""),IF($A34="TOTAL",SUM(INDIRECT("Z4:Z"&amp;ROW()-1)),""))</f>
        <v/>
      </c>
      <c r="AA34" s="6" t="str">
        <f ca="1">IF(AND($A34&lt;&gt;"",$A34&lt;&gt;"TOTAL"),IF(AND([7]PDI_Meritos!$AS32&lt;&gt;"",[7]PDI_Meritos!$AS32&lt;&gt;0),[7]PDI_Meritos!$AS32,""),IF($A34="TOTAL",SUM(INDIRECT("AA4:AA"&amp;ROW()-1)),""))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IF(AND($A34&lt;&gt;"",$A34&lt;&gt;"TOTAL"),IF(AND([7]PDI_Meritos!$AV32&lt;&gt;"",[7]PDI_Meritos!$AV32&lt;&gt;0),[7]PDI_Meritos!$AV32,""),IF($A34="TOTAL",SUM(INDIRECT("AC4:AC"&amp;ROW()-1)),""))</f>
        <v/>
      </c>
      <c r="AD34" s="6" t="str">
        <f ca="1">IF(AND($A34&lt;&gt;"",$A34&lt;&gt;"TOTAL"),IF(AND([7]PDI_Meritos!$AX32&lt;&gt;"",[7]PDI_Meritos!$AX32&lt;&gt;0),[7]PDI_Meritos!$AX32,""),IF($A34="TOTAL",SUM(INDIRECT("AD4:AD"&amp;ROW()-1)),""))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IF(AND($A34&lt;&gt;"",$A34&lt;&gt;"TOTAL"),IF(AND([7]PDI_Meritos!$BA32&lt;&gt;"",[7]PDI_Meritos!$BA32&lt;&gt;0),[7]PDI_Meritos!$BA32,""),IF($A34="TOTAL",SUM(INDIRECT("AF4:AF"&amp;ROW()-1)),""))</f>
        <v/>
      </c>
      <c r="AG34" s="6" t="str">
        <f ca="1">IF(AND($A34&lt;&gt;"",$A34&lt;&gt;"TOTAL"),IF(AND([7]PDI_Meritos!$BC32&lt;&gt;"",[7]PDI_Meritos!$BC32&lt;&gt;0),[7]PDI_Meritos!$BC32,""),IF($A34="TOTAL",SUM(INDIRECT("AG4:AG"&amp;ROW()-1)),""))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IF(AND($A34&lt;&gt;"",$A34&lt;&gt;"TOTAL"),IF(AND([7]PDI_Meritos!$BF32&lt;&gt;"",[7]PDI_Meritos!$BF32&lt;&gt;0),[7]PDI_Meritos!$BF32,""),IF($A34="TOTAL",SUM(INDIRECT("AI4:AI"&amp;ROW()-1)),""))</f>
        <v/>
      </c>
      <c r="AJ34" s="6" t="str">
        <f ca="1">IF(AND($A34&lt;&gt;"",$A34&lt;&gt;"TOTAL"),IF(AND([7]PDI_Meritos!$BH32&lt;&gt;"",[7]PDI_Meritos!$BH32&lt;&gt;0),[7]PDI_Meritos!$BH32,""),IF($A34="TOTAL",SUM(INDIRECT("AJ4:AJ"&amp;ROW()-1)),""))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IF(AND($A34&lt;&gt;"",$A34&lt;&gt;"TOTAL"),IF(AND([7]PDI_Meritos!$BK32&lt;&gt;"",[7]PDI_Meritos!$BK32&lt;&gt;0),[7]PDI_Meritos!$BK32,""),IF($A34="TOTAL",SUM(INDIRECT("AL4:AL"&amp;ROW()-1)),""))</f>
        <v/>
      </c>
      <c r="AM34" s="6" t="str">
        <f ca="1">IF(AND($A34&lt;&gt;"",$A34&lt;&gt;"TOTAL"),IF(AND([7]PDI_Meritos!$BM32&lt;&gt;"",[7]PDI_Meritos!$BM32&lt;&gt;0),[7]PDI_Meritos!$BM32,""),IF($A34="TOTAL",SUM(INDIRECT("AM4:AM"&amp;ROW()-1)),""))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IF(AND($A34&lt;&gt;"",$A34&lt;&gt;"TOTAL"),IF(AND([7]PDI_Meritos!$BP32&lt;&gt;"",[7]PDI_Meritos!$BP32&lt;&gt;0),[7]PDI_Meritos!$BP32,""),IF($A34="TOTAL",SUM(INDIRECT("AO4:AO"&amp;ROW()-1)),""))</f>
        <v/>
      </c>
      <c r="AP34" s="6" t="str">
        <f ca="1">IF(AND($A34&lt;&gt;"",$A34&lt;&gt;"TOTAL"),IF(AND([7]PDI_Meritos!$BR32&lt;&gt;"",[7]PDI_Meritos!$BR32&lt;&gt;0),[7]PDI_Meritos!$BR32,""),IF($A34="TOTAL",SUM(INDIRECT("AP4:AP"&amp;ROW()-1)),""))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IF(AND($A34&lt;&gt;"",$A34&lt;&gt;"TOTAL"),IF(AND([7]PDI_Meritos!$BU32&lt;&gt;"",[7]PDI_Meritos!$BU32&lt;&gt;0),[7]PDI_Meritos!$BU32,""),IF($A34="TOTAL",SUM(INDIRECT("AR4:AR"&amp;ROW()-1)),""))</f>
        <v/>
      </c>
      <c r="AS34" s="6" t="str">
        <f ca="1">IF(AND($A34&lt;&gt;"",$A34&lt;&gt;"TOTAL"),IF(AND([7]PDI_Meritos!$BW32&lt;&gt;"",[7]PDI_Meritos!$BW32&lt;&gt;0),[7]PDI_Meritos!$BW32,""),IF($A34="TOTAL",SUM(INDIRECT("AS4:AS"&amp;ROW()-1)),""))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IF(AND($A34&lt;&gt;"",$A34&lt;&gt;"TOTAL"),IF(AND([7]PDI_Meritos!$BZ32&lt;&gt;"",[7]PDI_Meritos!$BZ32&lt;&gt;0),[7]PDI_Meritos!$BZ32,""),IF($A34="TOTAL",SUM(INDIRECT("AU4:AU"&amp;ROW()-1)),""))</f>
        <v/>
      </c>
      <c r="AV34" s="6" t="str">
        <f ca="1">IF(AND($A34&lt;&gt;"",$A34&lt;&gt;"TOTAL"),IF(AND([7]PDI_Meritos!$CB32&lt;&gt;"",[7]PDI_Meritos!$CB32&lt;&gt;0),[7]PDI_Meritos!$CB32,""),IF($A34="TOTAL",SUM(INDIRECT("AV4:AV"&amp;ROW()-1)),""))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IF(AND($A34&lt;&gt;"",$A34&lt;&gt;"TOTAL"),IF(AND([7]PDI_Meritos!$CE32&lt;&gt;"",[7]PDI_Meritos!$CE32&lt;&gt;0),[7]PDI_Meritos!$CE32,""),IF($A34="TOTAL",SUM(INDIRECT("AX4:AX"&amp;ROW()-1)),""))</f>
        <v/>
      </c>
      <c r="AY34" s="6" t="str">
        <f ca="1">IF(AND($A34&lt;&gt;"",$A34&lt;&gt;"TOTAL"),IF(AND([7]PDI_Meritos!$CG32&lt;&gt;"",[7]PDI_Meritos!$CG32&lt;&gt;0),[7]PDI_Meritos!$CG32,""),IF($A34="TOTAL",SUM(INDIRECT("AY4:AY"&amp;ROW()-1)),""))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IF(AND($A34&lt;&gt;"",$A34&lt;&gt;"TOTAL"),IF(AND([7]PDI_Meritos!$CJ32&lt;&gt;"",[7]PDI_Meritos!$CJ32&lt;&gt;0),[7]PDI_Meritos!$CJ32,""),IF($A34="TOTAL",SUM(INDIRECT("BA4:BA"&amp;ROW()-1)),""))</f>
        <v/>
      </c>
      <c r="BB34" s="6" t="str">
        <f ca="1">IF(AND($A34&lt;&gt;"",$A34&lt;&gt;"TOTAL"),IF(AND([7]PDI_Meritos!$CL32&lt;&gt;"",[7]PDI_Meritos!$CL32&lt;&gt;0),[7]PDI_Meritos!$CL32,""),IF($A34="TOTAL",SUM(INDIRECT("BB4:BB"&amp;ROW()-1)),""))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IF(AND($A34&lt;&gt;"",$A34&lt;&gt;"TOTAL"),IF(AND([7]PDI_Meritos!$CO32&lt;&gt;"",[7]PDI_Meritos!$CO32&lt;&gt;0),[7]PDI_Meritos!$CO32,""),IF($A34="TOTAL",SUM(INDIRECT("BD4:BD"&amp;ROW()-1)),""))</f>
        <v/>
      </c>
      <c r="BE34" s="6" t="str">
        <f ca="1">IF(AND($A34&lt;&gt;"",$A34&lt;&gt;"TOTAL"),IF(AND([7]PDI_Meritos!$CQ32&lt;&gt;"",[7]PDI_Meritos!$CQ32&lt;&gt;0),[7]PDI_Meritos!$CQ32,""),IF($A34="TOTAL",SUM(INDIRECT("BE4:BE"&amp;ROW()-1)),""))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IF([7]PDI_Meritos!$B33&lt;&gt;"",[7]PDI_Meritos!$B33,IF(AND([7]PDI_Meritos!$B33="",[7]PDI_Meritos!$B34="",[7]PDI_Meritos!$B32=""),"","TOTAL"))</f>
        <v/>
      </c>
      <c r="B35" s="6" t="str">
        <f ca="1">IF(AND($A35&lt;&gt;"",$A35&lt;&gt;"TOTAL"),IF(AND([7]PDI_Meritos!$C33&lt;&gt;"",[7]PDI_Meritos!$C33&lt;&gt;0),[7]PDI_Meritos!$C33,""),IF($A35="TOTAL",SUM(INDIRECT("B4:B"&amp;ROW()-1)),""))</f>
        <v/>
      </c>
      <c r="C35" s="6" t="str">
        <f ca="1">IF(AND($A35&lt;&gt;"",$A35&lt;&gt;"TOTAL"),IF(AND([7]PDI_Meritos!$E33&lt;&gt;"",[7]PDI_Meritos!$E33&lt;&gt;0),[7]PDI_Meritos!$E33,""),IF($A35="TOTAL",SUM(INDIRECT("C4:C"&amp;ROW()-1)),""))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IF(AND($A35&lt;&gt;"",$A35&lt;&gt;"TOTAL"),IF(AND([7]PDI_Meritos!$H33&lt;&gt;"",[7]PDI_Meritos!$H33&lt;&gt;0),[7]PDI_Meritos!$H33,""),IF($A35="TOTAL",SUM(INDIRECT("E4:E"&amp;ROW()-1)),""))</f>
        <v/>
      </c>
      <c r="F35" s="6" t="str">
        <f ca="1">IF(AND($A35&lt;&gt;"",$A35&lt;&gt;"TOTAL"),IF(AND([7]PDI_Meritos!$J33&lt;&gt;"",[7]PDI_Meritos!$J33&lt;&gt;0),[7]PDI_Meritos!$J33,""),IF($A35="TOTAL",SUM(INDIRECT("F4:F"&amp;ROW()-1)),""))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IF(AND($A35&lt;&gt;"",$A35&lt;&gt;"TOTAL"),IF(AND([7]PDI_Meritos!$M33&lt;&gt;"",[7]PDI_Meritos!$M33&lt;&gt;0),[7]PDI_Meritos!$M33,""),IF($A35="TOTAL",SUM(INDIRECT("H4:H"&amp;ROW()-1)),""))</f>
        <v/>
      </c>
      <c r="I35" s="6" t="str">
        <f ca="1">IF(AND($A35&lt;&gt;"",$A35&lt;&gt;"TOTAL"),IF(AND([7]PDI_Meritos!$O33&lt;&gt;"",[7]PDI_Meritos!$O33&lt;&gt;0),[7]PDI_Meritos!$O33,""),IF($A35="TOTAL",SUM(INDIRECT("I4:I"&amp;ROW()-1)),""))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IF(AND($A35&lt;&gt;"",$A35&lt;&gt;"TOTAL"),IF(AND([7]PDI_Meritos!$R33&lt;&gt;"",[7]PDI_Meritos!$R33&lt;&gt;0),[7]PDI_Meritos!$R33,""),IF($A35="TOTAL",SUM(INDIRECT("K4:K"&amp;ROW()-1)),""))</f>
        <v/>
      </c>
      <c r="L35" s="6" t="str">
        <f ca="1">IF(AND($A35&lt;&gt;"",$A35&lt;&gt;"TOTAL"),IF(AND([7]PDI_Meritos!$T33&lt;&gt;"",[7]PDI_Meritos!$T33&lt;&gt;0),[7]PDI_Meritos!$T33,""),IF($A35="TOTAL",SUM(INDIRECT("L4:L"&amp;ROW()-1)),""))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IF(AND($A35&lt;&gt;"",$A35&lt;&gt;"TOTAL"),IF(AND([7]PDI_Meritos!$W33&lt;&gt;"",[7]PDI_Meritos!$W33&lt;&gt;0),[7]PDI_Meritos!$W33,""),IF($A35="TOTAL",SUM(INDIRECT("N4:N"&amp;ROW()-1)),""))</f>
        <v/>
      </c>
      <c r="O35" s="6" t="str">
        <f ca="1">IF(AND($A35&lt;&gt;"",$A35&lt;&gt;"TOTAL"),IF(AND([7]PDI_Meritos!$Y33&lt;&gt;"",[7]PDI_Meritos!$Y33&lt;&gt;0),[7]PDI_Meritos!$Y33,""),IF($A35="TOTAL",SUM(INDIRECT("O4:O"&amp;ROW()-1)),""))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IF(AND($A35&lt;&gt;"",$A35&lt;&gt;"TOTAL"),IF(AND([7]PDI_Meritos!$AB33&lt;&gt;"",[7]PDI_Meritos!$AB33&lt;&gt;0),[7]PDI_Meritos!$AB33,""),IF($A35="TOTAL",SUM(INDIRECT("Q4:Q"&amp;ROW()-1)),""))</f>
        <v/>
      </c>
      <c r="R35" s="6" t="str">
        <f ca="1">IF(AND($A35&lt;&gt;"",$A35&lt;&gt;"TOTAL"),IF(AND([7]PDI_Meritos!$AD33&lt;&gt;"",[7]PDI_Meritos!$AD33&lt;&gt;0),[7]PDI_Meritos!$AD33,""),IF($A35="TOTAL",SUM(INDIRECT("R4:R"&amp;ROW()-1)),""))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IF(AND($A35&lt;&gt;"",$A35&lt;&gt;"TOTAL"),IF(AND([7]PDI_Meritos!$AG33&lt;&gt;"",[7]PDI_Meritos!$AG33&lt;&gt;0),[7]PDI_Meritos!$AG33,""),IF($A35="TOTAL",SUM(INDIRECT("T4:T"&amp;ROW()-1)),""))</f>
        <v/>
      </c>
      <c r="U35" s="6" t="str">
        <f ca="1">IF(AND($A35&lt;&gt;"",$A35&lt;&gt;"TOTAL"),IF(AND([7]PDI_Meritos!$AI33&lt;&gt;"",[7]PDI_Meritos!$AI33&lt;&gt;0),[7]PDI_Meritos!$AI33,""),IF($A35="TOTAL",SUM(INDIRECT("U4:U"&amp;ROW()-1)),""))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IF(AND($A35&lt;&gt;"",$A35&lt;&gt;"TOTAL"),IF(AND([7]PDI_Meritos!$AL33&lt;&gt;"",[7]PDI_Meritos!$AL33&lt;&gt;0),[7]PDI_Meritos!$AL33,""),IF($A35="TOTAL",SUM(INDIRECT("W4:W"&amp;ROW()-1)),""))</f>
        <v/>
      </c>
      <c r="X35" s="6" t="str">
        <f ca="1">IF(AND($A35&lt;&gt;"",$A35&lt;&gt;"TOTAL"),IF(AND([7]PDI_Meritos!$AN33&lt;&gt;"",[7]PDI_Meritos!$AN33&lt;&gt;0),[7]PDI_Meritos!$AN33,""),IF($A35="TOTAL",SUM(INDIRECT("X4:X"&amp;ROW()-1)),""))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IF(AND($A35&lt;&gt;"",$A35&lt;&gt;"TOTAL"),IF(AND([7]PDI_Meritos!$AQ33&lt;&gt;"",[7]PDI_Meritos!$AQ33&lt;&gt;0),[7]PDI_Meritos!$AQ33,""),IF($A35="TOTAL",SUM(INDIRECT("Z4:Z"&amp;ROW()-1)),""))</f>
        <v/>
      </c>
      <c r="AA35" s="6" t="str">
        <f ca="1">IF(AND($A35&lt;&gt;"",$A35&lt;&gt;"TOTAL"),IF(AND([7]PDI_Meritos!$AS33&lt;&gt;"",[7]PDI_Meritos!$AS33&lt;&gt;0),[7]PDI_Meritos!$AS33,""),IF($A35="TOTAL",SUM(INDIRECT("AA4:AA"&amp;ROW()-1)),""))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IF(AND($A35&lt;&gt;"",$A35&lt;&gt;"TOTAL"),IF(AND([7]PDI_Meritos!$AV33&lt;&gt;"",[7]PDI_Meritos!$AV33&lt;&gt;0),[7]PDI_Meritos!$AV33,""),IF($A35="TOTAL",SUM(INDIRECT("AC4:AC"&amp;ROW()-1)),""))</f>
        <v/>
      </c>
      <c r="AD35" s="6" t="str">
        <f ca="1">IF(AND($A35&lt;&gt;"",$A35&lt;&gt;"TOTAL"),IF(AND([7]PDI_Meritos!$AX33&lt;&gt;"",[7]PDI_Meritos!$AX33&lt;&gt;0),[7]PDI_Meritos!$AX33,""),IF($A35="TOTAL",SUM(INDIRECT("AD4:AD"&amp;ROW()-1)),""))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IF(AND($A35&lt;&gt;"",$A35&lt;&gt;"TOTAL"),IF(AND([7]PDI_Meritos!$BA33&lt;&gt;"",[7]PDI_Meritos!$BA33&lt;&gt;0),[7]PDI_Meritos!$BA33,""),IF($A35="TOTAL",SUM(INDIRECT("AF4:AF"&amp;ROW()-1)),""))</f>
        <v/>
      </c>
      <c r="AG35" s="6" t="str">
        <f ca="1">IF(AND($A35&lt;&gt;"",$A35&lt;&gt;"TOTAL"),IF(AND([7]PDI_Meritos!$BC33&lt;&gt;"",[7]PDI_Meritos!$BC33&lt;&gt;0),[7]PDI_Meritos!$BC33,""),IF($A35="TOTAL",SUM(INDIRECT("AG4:AG"&amp;ROW()-1)),""))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IF(AND($A35&lt;&gt;"",$A35&lt;&gt;"TOTAL"),IF(AND([7]PDI_Meritos!$BF33&lt;&gt;"",[7]PDI_Meritos!$BF33&lt;&gt;0),[7]PDI_Meritos!$BF33,""),IF($A35="TOTAL",SUM(INDIRECT("AI4:AI"&amp;ROW()-1)),""))</f>
        <v/>
      </c>
      <c r="AJ35" s="6" t="str">
        <f ca="1">IF(AND($A35&lt;&gt;"",$A35&lt;&gt;"TOTAL"),IF(AND([7]PDI_Meritos!$BH33&lt;&gt;"",[7]PDI_Meritos!$BH33&lt;&gt;0),[7]PDI_Meritos!$BH33,""),IF($A35="TOTAL",SUM(INDIRECT("AJ4:AJ"&amp;ROW()-1)),""))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IF(AND($A35&lt;&gt;"",$A35&lt;&gt;"TOTAL"),IF(AND([7]PDI_Meritos!$BK33&lt;&gt;"",[7]PDI_Meritos!$BK33&lt;&gt;0),[7]PDI_Meritos!$BK33,""),IF($A35="TOTAL",SUM(INDIRECT("AL4:AL"&amp;ROW()-1)),""))</f>
        <v/>
      </c>
      <c r="AM35" s="6" t="str">
        <f ca="1">IF(AND($A35&lt;&gt;"",$A35&lt;&gt;"TOTAL"),IF(AND([7]PDI_Meritos!$BM33&lt;&gt;"",[7]PDI_Meritos!$BM33&lt;&gt;0),[7]PDI_Meritos!$BM33,""),IF($A35="TOTAL",SUM(INDIRECT("AM4:AM"&amp;ROW()-1)),""))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IF(AND($A35&lt;&gt;"",$A35&lt;&gt;"TOTAL"),IF(AND([7]PDI_Meritos!$BP33&lt;&gt;"",[7]PDI_Meritos!$BP33&lt;&gt;0),[7]PDI_Meritos!$BP33,""),IF($A35="TOTAL",SUM(INDIRECT("AO4:AO"&amp;ROW()-1)),""))</f>
        <v/>
      </c>
      <c r="AP35" s="6" t="str">
        <f ca="1">IF(AND($A35&lt;&gt;"",$A35&lt;&gt;"TOTAL"),IF(AND([7]PDI_Meritos!$BR33&lt;&gt;"",[7]PDI_Meritos!$BR33&lt;&gt;0),[7]PDI_Meritos!$BR33,""),IF($A35="TOTAL",SUM(INDIRECT("AP4:AP"&amp;ROW()-1)),""))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IF(AND($A35&lt;&gt;"",$A35&lt;&gt;"TOTAL"),IF(AND([7]PDI_Meritos!$BU33&lt;&gt;"",[7]PDI_Meritos!$BU33&lt;&gt;0),[7]PDI_Meritos!$BU33,""),IF($A35="TOTAL",SUM(INDIRECT("AR4:AR"&amp;ROW()-1)),""))</f>
        <v/>
      </c>
      <c r="AS35" s="6" t="str">
        <f ca="1">IF(AND($A35&lt;&gt;"",$A35&lt;&gt;"TOTAL"),IF(AND([7]PDI_Meritos!$BW33&lt;&gt;"",[7]PDI_Meritos!$BW33&lt;&gt;0),[7]PDI_Meritos!$BW33,""),IF($A35="TOTAL",SUM(INDIRECT("AS4:AS"&amp;ROW()-1)),""))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IF(AND($A35&lt;&gt;"",$A35&lt;&gt;"TOTAL"),IF(AND([7]PDI_Meritos!$BZ33&lt;&gt;"",[7]PDI_Meritos!$BZ33&lt;&gt;0),[7]PDI_Meritos!$BZ33,""),IF($A35="TOTAL",SUM(INDIRECT("AU4:AU"&amp;ROW()-1)),""))</f>
        <v/>
      </c>
      <c r="AV35" s="6" t="str">
        <f ca="1">IF(AND($A35&lt;&gt;"",$A35&lt;&gt;"TOTAL"),IF(AND([7]PDI_Meritos!$CB33&lt;&gt;"",[7]PDI_Meritos!$CB33&lt;&gt;0),[7]PDI_Meritos!$CB33,""),IF($A35="TOTAL",SUM(INDIRECT("AV4:AV"&amp;ROW()-1)),""))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IF(AND($A35&lt;&gt;"",$A35&lt;&gt;"TOTAL"),IF(AND([7]PDI_Meritos!$CE33&lt;&gt;"",[7]PDI_Meritos!$CE33&lt;&gt;0),[7]PDI_Meritos!$CE33,""),IF($A35="TOTAL",SUM(INDIRECT("AX4:AX"&amp;ROW()-1)),""))</f>
        <v/>
      </c>
      <c r="AY35" s="6" t="str">
        <f ca="1">IF(AND($A35&lt;&gt;"",$A35&lt;&gt;"TOTAL"),IF(AND([7]PDI_Meritos!$CG33&lt;&gt;"",[7]PDI_Meritos!$CG33&lt;&gt;0),[7]PDI_Meritos!$CG33,""),IF($A35="TOTAL",SUM(INDIRECT("AY4:AY"&amp;ROW()-1)),""))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IF(AND($A35&lt;&gt;"",$A35&lt;&gt;"TOTAL"),IF(AND([7]PDI_Meritos!$CJ33&lt;&gt;"",[7]PDI_Meritos!$CJ33&lt;&gt;0),[7]PDI_Meritos!$CJ33,""),IF($A35="TOTAL",SUM(INDIRECT("BA4:BA"&amp;ROW()-1)),""))</f>
        <v/>
      </c>
      <c r="BB35" s="6" t="str">
        <f ca="1">IF(AND($A35&lt;&gt;"",$A35&lt;&gt;"TOTAL"),IF(AND([7]PDI_Meritos!$CL33&lt;&gt;"",[7]PDI_Meritos!$CL33&lt;&gt;0),[7]PDI_Meritos!$CL33,""),IF($A35="TOTAL",SUM(INDIRECT("BB4:BB"&amp;ROW()-1)),""))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IF(AND($A35&lt;&gt;"",$A35&lt;&gt;"TOTAL"),IF(AND([7]PDI_Meritos!$CO33&lt;&gt;"",[7]PDI_Meritos!$CO33&lt;&gt;0),[7]PDI_Meritos!$CO33,""),IF($A35="TOTAL",SUM(INDIRECT("BD4:BD"&amp;ROW()-1)),""))</f>
        <v/>
      </c>
      <c r="BE35" s="6" t="str">
        <f ca="1">IF(AND($A35&lt;&gt;"",$A35&lt;&gt;"TOTAL"),IF(AND([7]PDI_Meritos!$CQ33&lt;&gt;"",[7]PDI_Meritos!$CQ33&lt;&gt;0),[7]PDI_Meritos!$CQ33,""),IF($A35="TOTAL",SUM(INDIRECT("BE4:BE"&amp;ROW()-1)),""))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IF([7]PDI_Meritos!$B34&lt;&gt;"",[7]PDI_Meritos!$B34,IF(AND([7]PDI_Meritos!$B34="",[7]PDI_Meritos!$B35="",[7]PDI_Meritos!$B33=""),"","TOTAL"))</f>
        <v/>
      </c>
      <c r="B36" s="6" t="str">
        <f ca="1">IF(AND($A36&lt;&gt;"",$A36&lt;&gt;"TOTAL"),IF(AND([7]PDI_Meritos!$C34&lt;&gt;"",[7]PDI_Meritos!$C34&lt;&gt;0),[7]PDI_Meritos!$C34,""),IF($A36="TOTAL",SUM(INDIRECT("B4:B"&amp;ROW()-1)),""))</f>
        <v/>
      </c>
      <c r="C36" s="6" t="str">
        <f ca="1">IF(AND($A36&lt;&gt;"",$A36&lt;&gt;"TOTAL"),IF(AND([7]PDI_Meritos!$E34&lt;&gt;"",[7]PDI_Meritos!$E34&lt;&gt;0),[7]PDI_Meritos!$E34,""),IF($A36="TOTAL",SUM(INDIRECT("C4:C"&amp;ROW()-1)),""))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IF(AND($A36&lt;&gt;"",$A36&lt;&gt;"TOTAL"),IF(AND([7]PDI_Meritos!$H34&lt;&gt;"",[7]PDI_Meritos!$H34&lt;&gt;0),[7]PDI_Meritos!$H34,""),IF($A36="TOTAL",SUM(INDIRECT("E4:E"&amp;ROW()-1)),""))</f>
        <v/>
      </c>
      <c r="F36" s="6" t="str">
        <f ca="1">IF(AND($A36&lt;&gt;"",$A36&lt;&gt;"TOTAL"),IF(AND([7]PDI_Meritos!$J34&lt;&gt;"",[7]PDI_Meritos!$J34&lt;&gt;0),[7]PDI_Meritos!$J34,""),IF($A36="TOTAL",SUM(INDIRECT("F4:F"&amp;ROW()-1)),""))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IF(AND($A36&lt;&gt;"",$A36&lt;&gt;"TOTAL"),IF(AND([7]PDI_Meritos!$M34&lt;&gt;"",[7]PDI_Meritos!$M34&lt;&gt;0),[7]PDI_Meritos!$M34,""),IF($A36="TOTAL",SUM(INDIRECT("H4:H"&amp;ROW()-1)),""))</f>
        <v/>
      </c>
      <c r="I36" s="6" t="str">
        <f ca="1">IF(AND($A36&lt;&gt;"",$A36&lt;&gt;"TOTAL"),IF(AND([7]PDI_Meritos!$O34&lt;&gt;"",[7]PDI_Meritos!$O34&lt;&gt;0),[7]PDI_Meritos!$O34,""),IF($A36="TOTAL",SUM(INDIRECT("I4:I"&amp;ROW()-1)),""))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IF(AND($A36&lt;&gt;"",$A36&lt;&gt;"TOTAL"),IF(AND([7]PDI_Meritos!$R34&lt;&gt;"",[7]PDI_Meritos!$R34&lt;&gt;0),[7]PDI_Meritos!$R34,""),IF($A36="TOTAL",SUM(INDIRECT("K4:K"&amp;ROW()-1)),""))</f>
        <v/>
      </c>
      <c r="L36" s="6" t="str">
        <f ca="1">IF(AND($A36&lt;&gt;"",$A36&lt;&gt;"TOTAL"),IF(AND([7]PDI_Meritos!$T34&lt;&gt;"",[7]PDI_Meritos!$T34&lt;&gt;0),[7]PDI_Meritos!$T34,""),IF($A36="TOTAL",SUM(INDIRECT("L4:L"&amp;ROW()-1)),""))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IF(AND($A36&lt;&gt;"",$A36&lt;&gt;"TOTAL"),IF(AND([7]PDI_Meritos!$W34&lt;&gt;"",[7]PDI_Meritos!$W34&lt;&gt;0),[7]PDI_Meritos!$W34,""),IF($A36="TOTAL",SUM(INDIRECT("N4:N"&amp;ROW()-1)),""))</f>
        <v/>
      </c>
      <c r="O36" s="6" t="str">
        <f ca="1">IF(AND($A36&lt;&gt;"",$A36&lt;&gt;"TOTAL"),IF(AND([7]PDI_Meritos!$Y34&lt;&gt;"",[7]PDI_Meritos!$Y34&lt;&gt;0),[7]PDI_Meritos!$Y34,""),IF($A36="TOTAL",SUM(INDIRECT("O4:O"&amp;ROW()-1)),""))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IF(AND($A36&lt;&gt;"",$A36&lt;&gt;"TOTAL"),IF(AND([7]PDI_Meritos!$AB34&lt;&gt;"",[7]PDI_Meritos!$AB34&lt;&gt;0),[7]PDI_Meritos!$AB34,""),IF($A36="TOTAL",SUM(INDIRECT("Q4:Q"&amp;ROW()-1)),""))</f>
        <v/>
      </c>
      <c r="R36" s="6" t="str">
        <f ca="1">IF(AND($A36&lt;&gt;"",$A36&lt;&gt;"TOTAL"),IF(AND([7]PDI_Meritos!$AD34&lt;&gt;"",[7]PDI_Meritos!$AD34&lt;&gt;0),[7]PDI_Meritos!$AD34,""),IF($A36="TOTAL",SUM(INDIRECT("R4:R"&amp;ROW()-1)),""))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IF(AND($A36&lt;&gt;"",$A36&lt;&gt;"TOTAL"),IF(AND([7]PDI_Meritos!$AG34&lt;&gt;"",[7]PDI_Meritos!$AG34&lt;&gt;0),[7]PDI_Meritos!$AG34,""),IF($A36="TOTAL",SUM(INDIRECT("T4:T"&amp;ROW()-1)),""))</f>
        <v/>
      </c>
      <c r="U36" s="6" t="str">
        <f ca="1">IF(AND($A36&lt;&gt;"",$A36&lt;&gt;"TOTAL"),IF(AND([7]PDI_Meritos!$AI34&lt;&gt;"",[7]PDI_Meritos!$AI34&lt;&gt;0),[7]PDI_Meritos!$AI34,""),IF($A36="TOTAL",SUM(INDIRECT("U4:U"&amp;ROW()-1)),""))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IF(AND($A36&lt;&gt;"",$A36&lt;&gt;"TOTAL"),IF(AND([7]PDI_Meritos!$AL34&lt;&gt;"",[7]PDI_Meritos!$AL34&lt;&gt;0),[7]PDI_Meritos!$AL34,""),IF($A36="TOTAL",SUM(INDIRECT("W4:W"&amp;ROW()-1)),""))</f>
        <v/>
      </c>
      <c r="X36" s="6" t="str">
        <f ca="1">IF(AND($A36&lt;&gt;"",$A36&lt;&gt;"TOTAL"),IF(AND([7]PDI_Meritos!$AN34&lt;&gt;"",[7]PDI_Meritos!$AN34&lt;&gt;0),[7]PDI_Meritos!$AN34,""),IF($A36="TOTAL",SUM(INDIRECT("X4:X"&amp;ROW()-1)),""))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IF(AND($A36&lt;&gt;"",$A36&lt;&gt;"TOTAL"),IF(AND([7]PDI_Meritos!$AQ34&lt;&gt;"",[7]PDI_Meritos!$AQ34&lt;&gt;0),[7]PDI_Meritos!$AQ34,""),IF($A36="TOTAL",SUM(INDIRECT("Z4:Z"&amp;ROW()-1)),""))</f>
        <v/>
      </c>
      <c r="AA36" s="6" t="str">
        <f ca="1">IF(AND($A36&lt;&gt;"",$A36&lt;&gt;"TOTAL"),IF(AND([7]PDI_Meritos!$AS34&lt;&gt;"",[7]PDI_Meritos!$AS34&lt;&gt;0),[7]PDI_Meritos!$AS34,""),IF($A36="TOTAL",SUM(INDIRECT("AA4:AA"&amp;ROW()-1)),""))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IF(AND($A36&lt;&gt;"",$A36&lt;&gt;"TOTAL"),IF(AND([7]PDI_Meritos!$AV34&lt;&gt;"",[7]PDI_Meritos!$AV34&lt;&gt;0),[7]PDI_Meritos!$AV34,""),IF($A36="TOTAL",SUM(INDIRECT("AC4:AC"&amp;ROW()-1)),""))</f>
        <v/>
      </c>
      <c r="AD36" s="6" t="str">
        <f ca="1">IF(AND($A36&lt;&gt;"",$A36&lt;&gt;"TOTAL"),IF(AND([7]PDI_Meritos!$AX34&lt;&gt;"",[7]PDI_Meritos!$AX34&lt;&gt;0),[7]PDI_Meritos!$AX34,""),IF($A36="TOTAL",SUM(INDIRECT("AD4:AD"&amp;ROW()-1)),""))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IF(AND($A36&lt;&gt;"",$A36&lt;&gt;"TOTAL"),IF(AND([7]PDI_Meritos!$BA34&lt;&gt;"",[7]PDI_Meritos!$BA34&lt;&gt;0),[7]PDI_Meritos!$BA34,""),IF($A36="TOTAL",SUM(INDIRECT("AF4:AF"&amp;ROW()-1)),""))</f>
        <v/>
      </c>
      <c r="AG36" s="6" t="str">
        <f ca="1">IF(AND($A36&lt;&gt;"",$A36&lt;&gt;"TOTAL"),IF(AND([7]PDI_Meritos!$BC34&lt;&gt;"",[7]PDI_Meritos!$BC34&lt;&gt;0),[7]PDI_Meritos!$BC34,""),IF($A36="TOTAL",SUM(INDIRECT("AG4:AG"&amp;ROW()-1)),""))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IF(AND($A36&lt;&gt;"",$A36&lt;&gt;"TOTAL"),IF(AND([7]PDI_Meritos!$BF34&lt;&gt;"",[7]PDI_Meritos!$BF34&lt;&gt;0),[7]PDI_Meritos!$BF34,""),IF($A36="TOTAL",SUM(INDIRECT("AI4:AI"&amp;ROW()-1)),""))</f>
        <v/>
      </c>
      <c r="AJ36" s="6" t="str">
        <f ca="1">IF(AND($A36&lt;&gt;"",$A36&lt;&gt;"TOTAL"),IF(AND([7]PDI_Meritos!$BH34&lt;&gt;"",[7]PDI_Meritos!$BH34&lt;&gt;0),[7]PDI_Meritos!$BH34,""),IF($A36="TOTAL",SUM(INDIRECT("AJ4:AJ"&amp;ROW()-1)),""))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IF(AND($A36&lt;&gt;"",$A36&lt;&gt;"TOTAL"),IF(AND([7]PDI_Meritos!$BK34&lt;&gt;"",[7]PDI_Meritos!$BK34&lt;&gt;0),[7]PDI_Meritos!$BK34,""),IF($A36="TOTAL",SUM(INDIRECT("AL4:AL"&amp;ROW()-1)),""))</f>
        <v/>
      </c>
      <c r="AM36" s="6" t="str">
        <f ca="1">IF(AND($A36&lt;&gt;"",$A36&lt;&gt;"TOTAL"),IF(AND([7]PDI_Meritos!$BM34&lt;&gt;"",[7]PDI_Meritos!$BM34&lt;&gt;0),[7]PDI_Meritos!$BM34,""),IF($A36="TOTAL",SUM(INDIRECT("AM4:AM"&amp;ROW()-1)),""))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IF(AND($A36&lt;&gt;"",$A36&lt;&gt;"TOTAL"),IF(AND([7]PDI_Meritos!$BP34&lt;&gt;"",[7]PDI_Meritos!$BP34&lt;&gt;0),[7]PDI_Meritos!$BP34,""),IF($A36="TOTAL",SUM(INDIRECT("AO4:AO"&amp;ROW()-1)),""))</f>
        <v/>
      </c>
      <c r="AP36" s="6" t="str">
        <f ca="1">IF(AND($A36&lt;&gt;"",$A36&lt;&gt;"TOTAL"),IF(AND([7]PDI_Meritos!$BR34&lt;&gt;"",[7]PDI_Meritos!$BR34&lt;&gt;0),[7]PDI_Meritos!$BR34,""),IF($A36="TOTAL",SUM(INDIRECT("AP4:AP"&amp;ROW()-1)),""))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IF(AND($A36&lt;&gt;"",$A36&lt;&gt;"TOTAL"),IF(AND([7]PDI_Meritos!$BU34&lt;&gt;"",[7]PDI_Meritos!$BU34&lt;&gt;0),[7]PDI_Meritos!$BU34,""),IF($A36="TOTAL",SUM(INDIRECT("AR4:AR"&amp;ROW()-1)),""))</f>
        <v/>
      </c>
      <c r="AS36" s="6" t="str">
        <f ca="1">IF(AND($A36&lt;&gt;"",$A36&lt;&gt;"TOTAL"),IF(AND([7]PDI_Meritos!$BW34&lt;&gt;"",[7]PDI_Meritos!$BW34&lt;&gt;0),[7]PDI_Meritos!$BW34,""),IF($A36="TOTAL",SUM(INDIRECT("AS4:AS"&amp;ROW()-1)),""))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IF(AND($A36&lt;&gt;"",$A36&lt;&gt;"TOTAL"),IF(AND([7]PDI_Meritos!$BZ34&lt;&gt;"",[7]PDI_Meritos!$BZ34&lt;&gt;0),[7]PDI_Meritos!$BZ34,""),IF($A36="TOTAL",SUM(INDIRECT("AU4:AU"&amp;ROW()-1)),""))</f>
        <v/>
      </c>
      <c r="AV36" s="6" t="str">
        <f ca="1">IF(AND($A36&lt;&gt;"",$A36&lt;&gt;"TOTAL"),IF(AND([7]PDI_Meritos!$CB34&lt;&gt;"",[7]PDI_Meritos!$CB34&lt;&gt;0),[7]PDI_Meritos!$CB34,""),IF($A36="TOTAL",SUM(INDIRECT("AV4:AV"&amp;ROW()-1)),""))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IF(AND($A36&lt;&gt;"",$A36&lt;&gt;"TOTAL"),IF(AND([7]PDI_Meritos!$CE34&lt;&gt;"",[7]PDI_Meritos!$CE34&lt;&gt;0),[7]PDI_Meritos!$CE34,""),IF($A36="TOTAL",SUM(INDIRECT("AX4:AX"&amp;ROW()-1)),""))</f>
        <v/>
      </c>
      <c r="AY36" s="6" t="str">
        <f ca="1">IF(AND($A36&lt;&gt;"",$A36&lt;&gt;"TOTAL"),IF(AND([7]PDI_Meritos!$CG34&lt;&gt;"",[7]PDI_Meritos!$CG34&lt;&gt;0),[7]PDI_Meritos!$CG34,""),IF($A36="TOTAL",SUM(INDIRECT("AY4:AY"&amp;ROW()-1)),""))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IF(AND($A36&lt;&gt;"",$A36&lt;&gt;"TOTAL"),IF(AND([7]PDI_Meritos!$CJ34&lt;&gt;"",[7]PDI_Meritos!$CJ34&lt;&gt;0),[7]PDI_Meritos!$CJ34,""),IF($A36="TOTAL",SUM(INDIRECT("BA4:BA"&amp;ROW()-1)),""))</f>
        <v/>
      </c>
      <c r="BB36" s="6" t="str">
        <f ca="1">IF(AND($A36&lt;&gt;"",$A36&lt;&gt;"TOTAL"),IF(AND([7]PDI_Meritos!$CL34&lt;&gt;"",[7]PDI_Meritos!$CL34&lt;&gt;0),[7]PDI_Meritos!$CL34,""),IF($A36="TOTAL",SUM(INDIRECT("BB4:BB"&amp;ROW()-1)),""))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IF(AND($A36&lt;&gt;"",$A36&lt;&gt;"TOTAL"),IF(AND([7]PDI_Meritos!$CO34&lt;&gt;"",[7]PDI_Meritos!$CO34&lt;&gt;0),[7]PDI_Meritos!$CO34,""),IF($A36="TOTAL",SUM(INDIRECT("BD4:BD"&amp;ROW()-1)),""))</f>
        <v/>
      </c>
      <c r="BE36" s="6" t="str">
        <f ca="1">IF(AND($A36&lt;&gt;"",$A36&lt;&gt;"TOTAL"),IF(AND([7]PDI_Meritos!$CQ34&lt;&gt;"",[7]PDI_Meritos!$CQ34&lt;&gt;0),[7]PDI_Meritos!$CQ34,""),IF($A36="TOTAL",SUM(INDIRECT("BE4:BE"&amp;ROW()-1)),""))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IF([7]PDI_Meritos!$B35&lt;&gt;"",[7]PDI_Meritos!$B35,IF(AND([7]PDI_Meritos!$B35="",[7]PDI_Meritos!$B36="",[7]PDI_Meritos!$B34=""),"","TOTAL"))</f>
        <v/>
      </c>
      <c r="B37" s="6" t="str">
        <f ca="1">IF(AND($A37&lt;&gt;"",$A37&lt;&gt;"TOTAL"),IF(AND([7]PDI_Meritos!$C35&lt;&gt;"",[7]PDI_Meritos!$C35&lt;&gt;0),[7]PDI_Meritos!$C35,""),IF($A37="TOTAL",SUM(INDIRECT("B4:B"&amp;ROW()-1)),""))</f>
        <v/>
      </c>
      <c r="C37" s="6" t="str">
        <f ca="1">IF(AND($A37&lt;&gt;"",$A37&lt;&gt;"TOTAL"),IF(AND([7]PDI_Meritos!$E35&lt;&gt;"",[7]PDI_Meritos!$E35&lt;&gt;0),[7]PDI_Meritos!$E35,""),IF($A37="TOTAL",SUM(INDIRECT("C4:C"&amp;ROW()-1)),""))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IF(AND($A37&lt;&gt;"",$A37&lt;&gt;"TOTAL"),IF(AND([7]PDI_Meritos!$H35&lt;&gt;"",[7]PDI_Meritos!$H35&lt;&gt;0),[7]PDI_Meritos!$H35,""),IF($A37="TOTAL",SUM(INDIRECT("E4:E"&amp;ROW()-1)),""))</f>
        <v/>
      </c>
      <c r="F37" s="6" t="str">
        <f ca="1">IF(AND($A37&lt;&gt;"",$A37&lt;&gt;"TOTAL"),IF(AND([7]PDI_Meritos!$J35&lt;&gt;"",[7]PDI_Meritos!$J35&lt;&gt;0),[7]PDI_Meritos!$J35,""),IF($A37="TOTAL",SUM(INDIRECT("F4:F"&amp;ROW()-1)),""))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IF(AND($A37&lt;&gt;"",$A37&lt;&gt;"TOTAL"),IF(AND([7]PDI_Meritos!$M35&lt;&gt;"",[7]PDI_Meritos!$M35&lt;&gt;0),[7]PDI_Meritos!$M35,""),IF($A37="TOTAL",SUM(INDIRECT("H4:H"&amp;ROW()-1)),""))</f>
        <v/>
      </c>
      <c r="I37" s="6" t="str">
        <f ca="1">IF(AND($A37&lt;&gt;"",$A37&lt;&gt;"TOTAL"),IF(AND([7]PDI_Meritos!$O35&lt;&gt;"",[7]PDI_Meritos!$O35&lt;&gt;0),[7]PDI_Meritos!$O35,""),IF($A37="TOTAL",SUM(INDIRECT("I4:I"&amp;ROW()-1)),""))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IF(AND($A37&lt;&gt;"",$A37&lt;&gt;"TOTAL"),IF(AND([7]PDI_Meritos!$R35&lt;&gt;"",[7]PDI_Meritos!$R35&lt;&gt;0),[7]PDI_Meritos!$R35,""),IF($A37="TOTAL",SUM(INDIRECT("K4:K"&amp;ROW()-1)),""))</f>
        <v/>
      </c>
      <c r="L37" s="6" t="str">
        <f ca="1">IF(AND($A37&lt;&gt;"",$A37&lt;&gt;"TOTAL"),IF(AND([7]PDI_Meritos!$T35&lt;&gt;"",[7]PDI_Meritos!$T35&lt;&gt;0),[7]PDI_Meritos!$T35,""),IF($A37="TOTAL",SUM(INDIRECT("L4:L"&amp;ROW()-1)),""))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IF(AND($A37&lt;&gt;"",$A37&lt;&gt;"TOTAL"),IF(AND([7]PDI_Meritos!$W35&lt;&gt;"",[7]PDI_Meritos!$W35&lt;&gt;0),[7]PDI_Meritos!$W35,""),IF($A37="TOTAL",SUM(INDIRECT("N4:N"&amp;ROW()-1)),""))</f>
        <v/>
      </c>
      <c r="O37" s="6" t="str">
        <f ca="1">IF(AND($A37&lt;&gt;"",$A37&lt;&gt;"TOTAL"),IF(AND([7]PDI_Meritos!$Y35&lt;&gt;"",[7]PDI_Meritos!$Y35&lt;&gt;0),[7]PDI_Meritos!$Y35,""),IF($A37="TOTAL",SUM(INDIRECT("O4:O"&amp;ROW()-1)),""))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IF(AND($A37&lt;&gt;"",$A37&lt;&gt;"TOTAL"),IF(AND([7]PDI_Meritos!$AB35&lt;&gt;"",[7]PDI_Meritos!$AB35&lt;&gt;0),[7]PDI_Meritos!$AB35,""),IF($A37="TOTAL",SUM(INDIRECT("Q4:Q"&amp;ROW()-1)),""))</f>
        <v/>
      </c>
      <c r="R37" s="6" t="str">
        <f ca="1">IF(AND($A37&lt;&gt;"",$A37&lt;&gt;"TOTAL"),IF(AND([7]PDI_Meritos!$AD35&lt;&gt;"",[7]PDI_Meritos!$AD35&lt;&gt;0),[7]PDI_Meritos!$AD35,""),IF($A37="TOTAL",SUM(INDIRECT("R4:R"&amp;ROW()-1)),""))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IF(AND($A37&lt;&gt;"",$A37&lt;&gt;"TOTAL"),IF(AND([7]PDI_Meritos!$AG35&lt;&gt;"",[7]PDI_Meritos!$AG35&lt;&gt;0),[7]PDI_Meritos!$AG35,""),IF($A37="TOTAL",SUM(INDIRECT("T4:T"&amp;ROW()-1)),""))</f>
        <v/>
      </c>
      <c r="U37" s="6" t="str">
        <f ca="1">IF(AND($A37&lt;&gt;"",$A37&lt;&gt;"TOTAL"),IF(AND([7]PDI_Meritos!$AI35&lt;&gt;"",[7]PDI_Meritos!$AI35&lt;&gt;0),[7]PDI_Meritos!$AI35,""),IF($A37="TOTAL",SUM(INDIRECT("U4:U"&amp;ROW()-1)),""))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IF(AND($A37&lt;&gt;"",$A37&lt;&gt;"TOTAL"),IF(AND([7]PDI_Meritos!$AL35&lt;&gt;"",[7]PDI_Meritos!$AL35&lt;&gt;0),[7]PDI_Meritos!$AL35,""),IF($A37="TOTAL",SUM(INDIRECT("W4:W"&amp;ROW()-1)),""))</f>
        <v/>
      </c>
      <c r="X37" s="6" t="str">
        <f ca="1">IF(AND($A37&lt;&gt;"",$A37&lt;&gt;"TOTAL"),IF(AND([7]PDI_Meritos!$AN35&lt;&gt;"",[7]PDI_Meritos!$AN35&lt;&gt;0),[7]PDI_Meritos!$AN35,""),IF($A37="TOTAL",SUM(INDIRECT("X4:X"&amp;ROW()-1)),""))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IF(AND($A37&lt;&gt;"",$A37&lt;&gt;"TOTAL"),IF(AND([7]PDI_Meritos!$AQ35&lt;&gt;"",[7]PDI_Meritos!$AQ35&lt;&gt;0),[7]PDI_Meritos!$AQ35,""),IF($A37="TOTAL",SUM(INDIRECT("Z4:Z"&amp;ROW()-1)),""))</f>
        <v/>
      </c>
      <c r="AA37" s="6" t="str">
        <f ca="1">IF(AND($A37&lt;&gt;"",$A37&lt;&gt;"TOTAL"),IF(AND([7]PDI_Meritos!$AS35&lt;&gt;"",[7]PDI_Meritos!$AS35&lt;&gt;0),[7]PDI_Meritos!$AS35,""),IF($A37="TOTAL",SUM(INDIRECT("AA4:AA"&amp;ROW()-1)),""))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IF(AND($A37&lt;&gt;"",$A37&lt;&gt;"TOTAL"),IF(AND([7]PDI_Meritos!$AV35&lt;&gt;"",[7]PDI_Meritos!$AV35&lt;&gt;0),[7]PDI_Meritos!$AV35,""),IF($A37="TOTAL",SUM(INDIRECT("AC4:AC"&amp;ROW()-1)),""))</f>
        <v/>
      </c>
      <c r="AD37" s="6" t="str">
        <f ca="1">IF(AND($A37&lt;&gt;"",$A37&lt;&gt;"TOTAL"),IF(AND([7]PDI_Meritos!$AX35&lt;&gt;"",[7]PDI_Meritos!$AX35&lt;&gt;0),[7]PDI_Meritos!$AX35,""),IF($A37="TOTAL",SUM(INDIRECT("AD4:AD"&amp;ROW()-1)),""))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IF(AND($A37&lt;&gt;"",$A37&lt;&gt;"TOTAL"),IF(AND([7]PDI_Meritos!$BA35&lt;&gt;"",[7]PDI_Meritos!$BA35&lt;&gt;0),[7]PDI_Meritos!$BA35,""),IF($A37="TOTAL",SUM(INDIRECT("AF4:AF"&amp;ROW()-1)),""))</f>
        <v/>
      </c>
      <c r="AG37" s="6" t="str">
        <f ca="1">IF(AND($A37&lt;&gt;"",$A37&lt;&gt;"TOTAL"),IF(AND([7]PDI_Meritos!$BC35&lt;&gt;"",[7]PDI_Meritos!$BC35&lt;&gt;0),[7]PDI_Meritos!$BC35,""),IF($A37="TOTAL",SUM(INDIRECT("AG4:AG"&amp;ROW()-1)),""))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IF(AND($A37&lt;&gt;"",$A37&lt;&gt;"TOTAL"),IF(AND([7]PDI_Meritos!$BF35&lt;&gt;"",[7]PDI_Meritos!$BF35&lt;&gt;0),[7]PDI_Meritos!$BF35,""),IF($A37="TOTAL",SUM(INDIRECT("AI4:AI"&amp;ROW()-1)),""))</f>
        <v/>
      </c>
      <c r="AJ37" s="6" t="str">
        <f ca="1">IF(AND($A37&lt;&gt;"",$A37&lt;&gt;"TOTAL"),IF(AND([7]PDI_Meritos!$BH35&lt;&gt;"",[7]PDI_Meritos!$BH35&lt;&gt;0),[7]PDI_Meritos!$BH35,""),IF($A37="TOTAL",SUM(INDIRECT("AJ4:AJ"&amp;ROW()-1)),""))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IF(AND($A37&lt;&gt;"",$A37&lt;&gt;"TOTAL"),IF(AND([7]PDI_Meritos!$BK35&lt;&gt;"",[7]PDI_Meritos!$BK35&lt;&gt;0),[7]PDI_Meritos!$BK35,""),IF($A37="TOTAL",SUM(INDIRECT("AL4:AL"&amp;ROW()-1)),""))</f>
        <v/>
      </c>
      <c r="AM37" s="6" t="str">
        <f ca="1">IF(AND($A37&lt;&gt;"",$A37&lt;&gt;"TOTAL"),IF(AND([7]PDI_Meritos!$BM35&lt;&gt;"",[7]PDI_Meritos!$BM35&lt;&gt;0),[7]PDI_Meritos!$BM35,""),IF($A37="TOTAL",SUM(INDIRECT("AM4:AM"&amp;ROW()-1)),""))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IF(AND($A37&lt;&gt;"",$A37&lt;&gt;"TOTAL"),IF(AND([7]PDI_Meritos!$BP35&lt;&gt;"",[7]PDI_Meritos!$BP35&lt;&gt;0),[7]PDI_Meritos!$BP35,""),IF($A37="TOTAL",SUM(INDIRECT("AO4:AO"&amp;ROW()-1)),""))</f>
        <v/>
      </c>
      <c r="AP37" s="6" t="str">
        <f ca="1">IF(AND($A37&lt;&gt;"",$A37&lt;&gt;"TOTAL"),IF(AND([7]PDI_Meritos!$BR35&lt;&gt;"",[7]PDI_Meritos!$BR35&lt;&gt;0),[7]PDI_Meritos!$BR35,""),IF($A37="TOTAL",SUM(INDIRECT("AP4:AP"&amp;ROW()-1)),""))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IF(AND($A37&lt;&gt;"",$A37&lt;&gt;"TOTAL"),IF(AND([7]PDI_Meritos!$BU35&lt;&gt;"",[7]PDI_Meritos!$BU35&lt;&gt;0),[7]PDI_Meritos!$BU35,""),IF($A37="TOTAL",SUM(INDIRECT("AR4:AR"&amp;ROW()-1)),""))</f>
        <v/>
      </c>
      <c r="AS37" s="6" t="str">
        <f ca="1">IF(AND($A37&lt;&gt;"",$A37&lt;&gt;"TOTAL"),IF(AND([7]PDI_Meritos!$BW35&lt;&gt;"",[7]PDI_Meritos!$BW35&lt;&gt;0),[7]PDI_Meritos!$BW35,""),IF($A37="TOTAL",SUM(INDIRECT("AS4:AS"&amp;ROW()-1)),""))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IF(AND($A37&lt;&gt;"",$A37&lt;&gt;"TOTAL"),IF(AND([7]PDI_Meritos!$BZ35&lt;&gt;"",[7]PDI_Meritos!$BZ35&lt;&gt;0),[7]PDI_Meritos!$BZ35,""),IF($A37="TOTAL",SUM(INDIRECT("AU4:AU"&amp;ROW()-1)),""))</f>
        <v/>
      </c>
      <c r="AV37" s="6" t="str">
        <f ca="1">IF(AND($A37&lt;&gt;"",$A37&lt;&gt;"TOTAL"),IF(AND([7]PDI_Meritos!$CB35&lt;&gt;"",[7]PDI_Meritos!$CB35&lt;&gt;0),[7]PDI_Meritos!$CB35,""),IF($A37="TOTAL",SUM(INDIRECT("AV4:AV"&amp;ROW()-1)),""))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IF(AND($A37&lt;&gt;"",$A37&lt;&gt;"TOTAL"),IF(AND([7]PDI_Meritos!$CE35&lt;&gt;"",[7]PDI_Meritos!$CE35&lt;&gt;0),[7]PDI_Meritos!$CE35,""),IF($A37="TOTAL",SUM(INDIRECT("AX4:AX"&amp;ROW()-1)),""))</f>
        <v/>
      </c>
      <c r="AY37" s="6" t="str">
        <f ca="1">IF(AND($A37&lt;&gt;"",$A37&lt;&gt;"TOTAL"),IF(AND([7]PDI_Meritos!$CG35&lt;&gt;"",[7]PDI_Meritos!$CG35&lt;&gt;0),[7]PDI_Meritos!$CG35,""),IF($A37="TOTAL",SUM(INDIRECT("AY4:AY"&amp;ROW()-1)),""))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IF(AND($A37&lt;&gt;"",$A37&lt;&gt;"TOTAL"),IF(AND([7]PDI_Meritos!$CJ35&lt;&gt;"",[7]PDI_Meritos!$CJ35&lt;&gt;0),[7]PDI_Meritos!$CJ35,""),IF($A37="TOTAL",SUM(INDIRECT("BA4:BA"&amp;ROW()-1)),""))</f>
        <v/>
      </c>
      <c r="BB37" s="6" t="str">
        <f ca="1">IF(AND($A37&lt;&gt;"",$A37&lt;&gt;"TOTAL"),IF(AND([7]PDI_Meritos!$CL35&lt;&gt;"",[7]PDI_Meritos!$CL35&lt;&gt;0),[7]PDI_Meritos!$CL35,""),IF($A37="TOTAL",SUM(INDIRECT("BB4:BB"&amp;ROW()-1)),""))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IF(AND($A37&lt;&gt;"",$A37&lt;&gt;"TOTAL"),IF(AND([7]PDI_Meritos!$CO35&lt;&gt;"",[7]PDI_Meritos!$CO35&lt;&gt;0),[7]PDI_Meritos!$CO35,""),IF($A37="TOTAL",SUM(INDIRECT("BD4:BD"&amp;ROW()-1)),""))</f>
        <v/>
      </c>
      <c r="BE37" s="6" t="str">
        <f ca="1">IF(AND($A37&lt;&gt;"",$A37&lt;&gt;"TOTAL"),IF(AND([7]PDI_Meritos!$CQ35&lt;&gt;"",[7]PDI_Meritos!$CQ35&lt;&gt;0),[7]PDI_Meritos!$CQ35,""),IF($A37="TOTAL",SUM(INDIRECT("BE4:BE"&amp;ROW()-1)),""))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IF([7]PDI_Meritos!$B36&lt;&gt;"",[7]PDI_Meritos!$B36,IF(AND([7]PDI_Meritos!$B36="",[7]PDI_Meritos!$B37="",[7]PDI_Meritos!$B35=""),"","TOTAL"))</f>
        <v/>
      </c>
      <c r="B38" s="6" t="str">
        <f ca="1">IF(AND($A38&lt;&gt;"",$A38&lt;&gt;"TOTAL"),IF(AND([7]PDI_Meritos!$C36&lt;&gt;"",[7]PDI_Meritos!$C36&lt;&gt;0),[7]PDI_Meritos!$C36,""),IF($A38="TOTAL",SUM(INDIRECT("B4:B"&amp;ROW()-1)),""))</f>
        <v/>
      </c>
      <c r="C38" s="6" t="str">
        <f ca="1">IF(AND($A38&lt;&gt;"",$A38&lt;&gt;"TOTAL"),IF(AND([7]PDI_Meritos!$E36&lt;&gt;"",[7]PDI_Meritos!$E36&lt;&gt;0),[7]PDI_Meritos!$E36,""),IF($A38="TOTAL",SUM(INDIRECT("C4:C"&amp;ROW()-1)),""))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IF(AND($A38&lt;&gt;"",$A38&lt;&gt;"TOTAL"),IF(AND([7]PDI_Meritos!$H36&lt;&gt;"",[7]PDI_Meritos!$H36&lt;&gt;0),[7]PDI_Meritos!$H36,""),IF($A38="TOTAL",SUM(INDIRECT("E4:E"&amp;ROW()-1)),""))</f>
        <v/>
      </c>
      <c r="F38" s="6" t="str">
        <f ca="1">IF(AND($A38&lt;&gt;"",$A38&lt;&gt;"TOTAL"),IF(AND([7]PDI_Meritos!$J36&lt;&gt;"",[7]PDI_Meritos!$J36&lt;&gt;0),[7]PDI_Meritos!$J36,""),IF($A38="TOTAL",SUM(INDIRECT("F4:F"&amp;ROW()-1)),""))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IF(AND($A38&lt;&gt;"",$A38&lt;&gt;"TOTAL"),IF(AND([7]PDI_Meritos!$M36&lt;&gt;"",[7]PDI_Meritos!$M36&lt;&gt;0),[7]PDI_Meritos!$M36,""),IF($A38="TOTAL",SUM(INDIRECT("H4:H"&amp;ROW()-1)),""))</f>
        <v/>
      </c>
      <c r="I38" s="6" t="str">
        <f ca="1">IF(AND($A38&lt;&gt;"",$A38&lt;&gt;"TOTAL"),IF(AND([7]PDI_Meritos!$O36&lt;&gt;"",[7]PDI_Meritos!$O36&lt;&gt;0),[7]PDI_Meritos!$O36,""),IF($A38="TOTAL",SUM(INDIRECT("I4:I"&amp;ROW()-1)),""))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IF(AND($A38&lt;&gt;"",$A38&lt;&gt;"TOTAL"),IF(AND([7]PDI_Meritos!$R36&lt;&gt;"",[7]PDI_Meritos!$R36&lt;&gt;0),[7]PDI_Meritos!$R36,""),IF($A38="TOTAL",SUM(INDIRECT("K4:K"&amp;ROW()-1)),""))</f>
        <v/>
      </c>
      <c r="L38" s="6" t="str">
        <f ca="1">IF(AND($A38&lt;&gt;"",$A38&lt;&gt;"TOTAL"),IF(AND([7]PDI_Meritos!$T36&lt;&gt;"",[7]PDI_Meritos!$T36&lt;&gt;0),[7]PDI_Meritos!$T36,""),IF($A38="TOTAL",SUM(INDIRECT("L4:L"&amp;ROW()-1)),""))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IF(AND($A38&lt;&gt;"",$A38&lt;&gt;"TOTAL"),IF(AND([7]PDI_Meritos!$W36&lt;&gt;"",[7]PDI_Meritos!$W36&lt;&gt;0),[7]PDI_Meritos!$W36,""),IF($A38="TOTAL",SUM(INDIRECT("N4:N"&amp;ROW()-1)),""))</f>
        <v/>
      </c>
      <c r="O38" s="6" t="str">
        <f ca="1">IF(AND($A38&lt;&gt;"",$A38&lt;&gt;"TOTAL"),IF(AND([7]PDI_Meritos!$Y36&lt;&gt;"",[7]PDI_Meritos!$Y36&lt;&gt;0),[7]PDI_Meritos!$Y36,""),IF($A38="TOTAL",SUM(INDIRECT("O4:O"&amp;ROW()-1)),""))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IF(AND($A38&lt;&gt;"",$A38&lt;&gt;"TOTAL"),IF(AND([7]PDI_Meritos!$AB36&lt;&gt;"",[7]PDI_Meritos!$AB36&lt;&gt;0),[7]PDI_Meritos!$AB36,""),IF($A38="TOTAL",SUM(INDIRECT("Q4:Q"&amp;ROW()-1)),""))</f>
        <v/>
      </c>
      <c r="R38" s="6" t="str">
        <f ca="1">IF(AND($A38&lt;&gt;"",$A38&lt;&gt;"TOTAL"),IF(AND([7]PDI_Meritos!$AD36&lt;&gt;"",[7]PDI_Meritos!$AD36&lt;&gt;0),[7]PDI_Meritos!$AD36,""),IF($A38="TOTAL",SUM(INDIRECT("R4:R"&amp;ROW()-1)),""))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IF(AND($A38&lt;&gt;"",$A38&lt;&gt;"TOTAL"),IF(AND([7]PDI_Meritos!$AG36&lt;&gt;"",[7]PDI_Meritos!$AG36&lt;&gt;0),[7]PDI_Meritos!$AG36,""),IF($A38="TOTAL",SUM(INDIRECT("T4:T"&amp;ROW()-1)),""))</f>
        <v/>
      </c>
      <c r="U38" s="6" t="str">
        <f ca="1">IF(AND($A38&lt;&gt;"",$A38&lt;&gt;"TOTAL"),IF(AND([7]PDI_Meritos!$AI36&lt;&gt;"",[7]PDI_Meritos!$AI36&lt;&gt;0),[7]PDI_Meritos!$AI36,""),IF($A38="TOTAL",SUM(INDIRECT("U4:U"&amp;ROW()-1)),""))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IF(AND($A38&lt;&gt;"",$A38&lt;&gt;"TOTAL"),IF(AND([7]PDI_Meritos!$AL36&lt;&gt;"",[7]PDI_Meritos!$AL36&lt;&gt;0),[7]PDI_Meritos!$AL36,""),IF($A38="TOTAL",SUM(INDIRECT("W4:W"&amp;ROW()-1)),""))</f>
        <v/>
      </c>
      <c r="X38" s="6" t="str">
        <f ca="1">IF(AND($A38&lt;&gt;"",$A38&lt;&gt;"TOTAL"),IF(AND([7]PDI_Meritos!$AN36&lt;&gt;"",[7]PDI_Meritos!$AN36&lt;&gt;0),[7]PDI_Meritos!$AN36,""),IF($A38="TOTAL",SUM(INDIRECT("X4:X"&amp;ROW()-1)),""))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IF(AND($A38&lt;&gt;"",$A38&lt;&gt;"TOTAL"),IF(AND([7]PDI_Meritos!$AQ36&lt;&gt;"",[7]PDI_Meritos!$AQ36&lt;&gt;0),[7]PDI_Meritos!$AQ36,""),IF($A38="TOTAL",SUM(INDIRECT("Z4:Z"&amp;ROW()-1)),""))</f>
        <v/>
      </c>
      <c r="AA38" s="6" t="str">
        <f ca="1">IF(AND($A38&lt;&gt;"",$A38&lt;&gt;"TOTAL"),IF(AND([7]PDI_Meritos!$AS36&lt;&gt;"",[7]PDI_Meritos!$AS36&lt;&gt;0),[7]PDI_Meritos!$AS36,""),IF($A38="TOTAL",SUM(INDIRECT("AA4:AA"&amp;ROW()-1)),""))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IF(AND($A38&lt;&gt;"",$A38&lt;&gt;"TOTAL"),IF(AND([7]PDI_Meritos!$AV36&lt;&gt;"",[7]PDI_Meritos!$AV36&lt;&gt;0),[7]PDI_Meritos!$AV36,""),IF($A38="TOTAL",SUM(INDIRECT("AC4:AC"&amp;ROW()-1)),""))</f>
        <v/>
      </c>
      <c r="AD38" s="6" t="str">
        <f ca="1">IF(AND($A38&lt;&gt;"",$A38&lt;&gt;"TOTAL"),IF(AND([7]PDI_Meritos!$AX36&lt;&gt;"",[7]PDI_Meritos!$AX36&lt;&gt;0),[7]PDI_Meritos!$AX36,""),IF($A38="TOTAL",SUM(INDIRECT("AD4:AD"&amp;ROW()-1)),""))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IF(AND($A38&lt;&gt;"",$A38&lt;&gt;"TOTAL"),IF(AND([7]PDI_Meritos!$BA36&lt;&gt;"",[7]PDI_Meritos!$BA36&lt;&gt;0),[7]PDI_Meritos!$BA36,""),IF($A38="TOTAL",SUM(INDIRECT("AF4:AF"&amp;ROW()-1)),""))</f>
        <v/>
      </c>
      <c r="AG38" s="6" t="str">
        <f ca="1">IF(AND($A38&lt;&gt;"",$A38&lt;&gt;"TOTAL"),IF(AND([7]PDI_Meritos!$BC36&lt;&gt;"",[7]PDI_Meritos!$BC36&lt;&gt;0),[7]PDI_Meritos!$BC36,""),IF($A38="TOTAL",SUM(INDIRECT("AG4:AG"&amp;ROW()-1)),""))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IF(AND($A38&lt;&gt;"",$A38&lt;&gt;"TOTAL"),IF(AND([7]PDI_Meritos!$BF36&lt;&gt;"",[7]PDI_Meritos!$BF36&lt;&gt;0),[7]PDI_Meritos!$BF36,""),IF($A38="TOTAL",SUM(INDIRECT("AI4:AI"&amp;ROW()-1)),""))</f>
        <v/>
      </c>
      <c r="AJ38" s="6" t="str">
        <f ca="1">IF(AND($A38&lt;&gt;"",$A38&lt;&gt;"TOTAL"),IF(AND([7]PDI_Meritos!$BH36&lt;&gt;"",[7]PDI_Meritos!$BH36&lt;&gt;0),[7]PDI_Meritos!$BH36,""),IF($A38="TOTAL",SUM(INDIRECT("AJ4:AJ"&amp;ROW()-1)),""))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IF(AND($A38&lt;&gt;"",$A38&lt;&gt;"TOTAL"),IF(AND([7]PDI_Meritos!$BK36&lt;&gt;"",[7]PDI_Meritos!$BK36&lt;&gt;0),[7]PDI_Meritos!$BK36,""),IF($A38="TOTAL",SUM(INDIRECT("AL4:AL"&amp;ROW()-1)),""))</f>
        <v/>
      </c>
      <c r="AM38" s="6" t="str">
        <f ca="1">IF(AND($A38&lt;&gt;"",$A38&lt;&gt;"TOTAL"),IF(AND([7]PDI_Meritos!$BM36&lt;&gt;"",[7]PDI_Meritos!$BM36&lt;&gt;0),[7]PDI_Meritos!$BM36,""),IF($A38="TOTAL",SUM(INDIRECT("AM4:AM"&amp;ROW()-1)),""))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IF(AND($A38&lt;&gt;"",$A38&lt;&gt;"TOTAL"),IF(AND([7]PDI_Meritos!$BP36&lt;&gt;"",[7]PDI_Meritos!$BP36&lt;&gt;0),[7]PDI_Meritos!$BP36,""),IF($A38="TOTAL",SUM(INDIRECT("AO4:AO"&amp;ROW()-1)),""))</f>
        <v/>
      </c>
      <c r="AP38" s="6" t="str">
        <f ca="1">IF(AND($A38&lt;&gt;"",$A38&lt;&gt;"TOTAL"),IF(AND([7]PDI_Meritos!$BR36&lt;&gt;"",[7]PDI_Meritos!$BR36&lt;&gt;0),[7]PDI_Meritos!$BR36,""),IF($A38="TOTAL",SUM(INDIRECT("AP4:AP"&amp;ROW()-1)),""))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IF(AND($A38&lt;&gt;"",$A38&lt;&gt;"TOTAL"),IF(AND([7]PDI_Meritos!$BU36&lt;&gt;"",[7]PDI_Meritos!$BU36&lt;&gt;0),[7]PDI_Meritos!$BU36,""),IF($A38="TOTAL",SUM(INDIRECT("AR4:AR"&amp;ROW()-1)),""))</f>
        <v/>
      </c>
      <c r="AS38" s="6" t="str">
        <f ca="1">IF(AND($A38&lt;&gt;"",$A38&lt;&gt;"TOTAL"),IF(AND([7]PDI_Meritos!$BW36&lt;&gt;"",[7]PDI_Meritos!$BW36&lt;&gt;0),[7]PDI_Meritos!$BW36,""),IF($A38="TOTAL",SUM(INDIRECT("AS4:AS"&amp;ROW()-1)),""))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IF(AND($A38&lt;&gt;"",$A38&lt;&gt;"TOTAL"),IF(AND([7]PDI_Meritos!$BZ36&lt;&gt;"",[7]PDI_Meritos!$BZ36&lt;&gt;0),[7]PDI_Meritos!$BZ36,""),IF($A38="TOTAL",SUM(INDIRECT("AU4:AU"&amp;ROW()-1)),""))</f>
        <v/>
      </c>
      <c r="AV38" s="6" t="str">
        <f ca="1">IF(AND($A38&lt;&gt;"",$A38&lt;&gt;"TOTAL"),IF(AND([7]PDI_Meritos!$CB36&lt;&gt;"",[7]PDI_Meritos!$CB36&lt;&gt;0),[7]PDI_Meritos!$CB36,""),IF($A38="TOTAL",SUM(INDIRECT("AV4:AV"&amp;ROW()-1)),""))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IF(AND($A38&lt;&gt;"",$A38&lt;&gt;"TOTAL"),IF(AND([7]PDI_Meritos!$CE36&lt;&gt;"",[7]PDI_Meritos!$CE36&lt;&gt;0),[7]PDI_Meritos!$CE36,""),IF($A38="TOTAL",SUM(INDIRECT("AX4:AX"&amp;ROW()-1)),""))</f>
        <v/>
      </c>
      <c r="AY38" s="6" t="str">
        <f ca="1">IF(AND($A38&lt;&gt;"",$A38&lt;&gt;"TOTAL"),IF(AND([7]PDI_Meritos!$CG36&lt;&gt;"",[7]PDI_Meritos!$CG36&lt;&gt;0),[7]PDI_Meritos!$CG36,""),IF($A38="TOTAL",SUM(INDIRECT("AY4:AY"&amp;ROW()-1)),""))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IF(AND($A38&lt;&gt;"",$A38&lt;&gt;"TOTAL"),IF(AND([7]PDI_Meritos!$CJ36&lt;&gt;"",[7]PDI_Meritos!$CJ36&lt;&gt;0),[7]PDI_Meritos!$CJ36,""),IF($A38="TOTAL",SUM(INDIRECT("BA4:BA"&amp;ROW()-1)),""))</f>
        <v/>
      </c>
      <c r="BB38" s="6" t="str">
        <f ca="1">IF(AND($A38&lt;&gt;"",$A38&lt;&gt;"TOTAL"),IF(AND([7]PDI_Meritos!$CL36&lt;&gt;"",[7]PDI_Meritos!$CL36&lt;&gt;0),[7]PDI_Meritos!$CL36,""),IF($A38="TOTAL",SUM(INDIRECT("BB4:BB"&amp;ROW()-1)),""))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IF(AND($A38&lt;&gt;"",$A38&lt;&gt;"TOTAL"),IF(AND([7]PDI_Meritos!$CO36&lt;&gt;"",[7]PDI_Meritos!$CO36&lt;&gt;0),[7]PDI_Meritos!$CO36,""),IF($A38="TOTAL",SUM(INDIRECT("BD4:BD"&amp;ROW()-1)),""))</f>
        <v/>
      </c>
      <c r="BE38" s="6" t="str">
        <f ca="1">IF(AND($A38&lt;&gt;"",$A38&lt;&gt;"TOTAL"),IF(AND([7]PDI_Meritos!$CQ36&lt;&gt;"",[7]PDI_Meritos!$CQ36&lt;&gt;0),[7]PDI_Meritos!$CQ36,""),IF($A38="TOTAL",SUM(INDIRECT("BE4:BE"&amp;ROW()-1)),""))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IF([7]PDI_Meritos!$B37&lt;&gt;"",[7]PDI_Meritos!$B37,IF(AND([7]PDI_Meritos!$B37="",[7]PDI_Meritos!$B38="",[7]PDI_Meritos!$B36=""),"","TOTAL"))</f>
        <v/>
      </c>
      <c r="B39" s="6" t="str">
        <f ca="1">IF(AND($A39&lt;&gt;"",$A39&lt;&gt;"TOTAL"),IF(AND([7]PDI_Meritos!$C37&lt;&gt;"",[7]PDI_Meritos!$C37&lt;&gt;0),[7]PDI_Meritos!$C37,""),IF($A39="TOTAL",SUM(INDIRECT("B4:B"&amp;ROW()-1)),""))</f>
        <v/>
      </c>
      <c r="C39" s="6" t="str">
        <f ca="1">IF(AND($A39&lt;&gt;"",$A39&lt;&gt;"TOTAL"),IF(AND([7]PDI_Meritos!$E37&lt;&gt;"",[7]PDI_Meritos!$E37&lt;&gt;0),[7]PDI_Meritos!$E37,""),IF($A39="TOTAL",SUM(INDIRECT("C4:C"&amp;ROW()-1)),""))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IF(AND($A39&lt;&gt;"",$A39&lt;&gt;"TOTAL"),IF(AND([7]PDI_Meritos!$H37&lt;&gt;"",[7]PDI_Meritos!$H37&lt;&gt;0),[7]PDI_Meritos!$H37,""),IF($A39="TOTAL",SUM(INDIRECT("E4:E"&amp;ROW()-1)),""))</f>
        <v/>
      </c>
      <c r="F39" s="6" t="str">
        <f ca="1">IF(AND($A39&lt;&gt;"",$A39&lt;&gt;"TOTAL"),IF(AND([7]PDI_Meritos!$J37&lt;&gt;"",[7]PDI_Meritos!$J37&lt;&gt;0),[7]PDI_Meritos!$J37,""),IF($A39="TOTAL",SUM(INDIRECT("F4:F"&amp;ROW()-1)),""))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IF(AND($A39&lt;&gt;"",$A39&lt;&gt;"TOTAL"),IF(AND([7]PDI_Meritos!$M37&lt;&gt;"",[7]PDI_Meritos!$M37&lt;&gt;0),[7]PDI_Meritos!$M37,""),IF($A39="TOTAL",SUM(INDIRECT("H4:H"&amp;ROW()-1)),""))</f>
        <v/>
      </c>
      <c r="I39" s="6" t="str">
        <f ca="1">IF(AND($A39&lt;&gt;"",$A39&lt;&gt;"TOTAL"),IF(AND([7]PDI_Meritos!$O37&lt;&gt;"",[7]PDI_Meritos!$O37&lt;&gt;0),[7]PDI_Meritos!$O37,""),IF($A39="TOTAL",SUM(INDIRECT("I4:I"&amp;ROW()-1)),""))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IF(AND($A39&lt;&gt;"",$A39&lt;&gt;"TOTAL"),IF(AND([7]PDI_Meritos!$R37&lt;&gt;"",[7]PDI_Meritos!$R37&lt;&gt;0),[7]PDI_Meritos!$R37,""),IF($A39="TOTAL",SUM(INDIRECT("K4:K"&amp;ROW()-1)),""))</f>
        <v/>
      </c>
      <c r="L39" s="6" t="str">
        <f ca="1">IF(AND($A39&lt;&gt;"",$A39&lt;&gt;"TOTAL"),IF(AND([7]PDI_Meritos!$T37&lt;&gt;"",[7]PDI_Meritos!$T37&lt;&gt;0),[7]PDI_Meritos!$T37,""),IF($A39="TOTAL",SUM(INDIRECT("L4:L"&amp;ROW()-1)),""))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IF(AND($A39&lt;&gt;"",$A39&lt;&gt;"TOTAL"),IF(AND([7]PDI_Meritos!$W37&lt;&gt;"",[7]PDI_Meritos!$W37&lt;&gt;0),[7]PDI_Meritos!$W37,""),IF($A39="TOTAL",SUM(INDIRECT("N4:N"&amp;ROW()-1)),""))</f>
        <v/>
      </c>
      <c r="O39" s="6" t="str">
        <f ca="1">IF(AND($A39&lt;&gt;"",$A39&lt;&gt;"TOTAL"),IF(AND([7]PDI_Meritos!$Y37&lt;&gt;"",[7]PDI_Meritos!$Y37&lt;&gt;0),[7]PDI_Meritos!$Y37,""),IF($A39="TOTAL",SUM(INDIRECT("O4:O"&amp;ROW()-1)),""))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IF(AND($A39&lt;&gt;"",$A39&lt;&gt;"TOTAL"),IF(AND([7]PDI_Meritos!$AB37&lt;&gt;"",[7]PDI_Meritos!$AB37&lt;&gt;0),[7]PDI_Meritos!$AB37,""),IF($A39="TOTAL",SUM(INDIRECT("Q4:Q"&amp;ROW()-1)),""))</f>
        <v/>
      </c>
      <c r="R39" s="6" t="str">
        <f ca="1">IF(AND($A39&lt;&gt;"",$A39&lt;&gt;"TOTAL"),IF(AND([7]PDI_Meritos!$AD37&lt;&gt;"",[7]PDI_Meritos!$AD37&lt;&gt;0),[7]PDI_Meritos!$AD37,""),IF($A39="TOTAL",SUM(INDIRECT("R4:R"&amp;ROW()-1)),""))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IF(AND($A39&lt;&gt;"",$A39&lt;&gt;"TOTAL"),IF(AND([7]PDI_Meritos!$AG37&lt;&gt;"",[7]PDI_Meritos!$AG37&lt;&gt;0),[7]PDI_Meritos!$AG37,""),IF($A39="TOTAL",SUM(INDIRECT("T4:T"&amp;ROW()-1)),""))</f>
        <v/>
      </c>
      <c r="U39" s="6" t="str">
        <f ca="1">IF(AND($A39&lt;&gt;"",$A39&lt;&gt;"TOTAL"),IF(AND([7]PDI_Meritos!$AI37&lt;&gt;"",[7]PDI_Meritos!$AI37&lt;&gt;0),[7]PDI_Meritos!$AI37,""),IF($A39="TOTAL",SUM(INDIRECT("U4:U"&amp;ROW()-1)),""))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IF(AND($A39&lt;&gt;"",$A39&lt;&gt;"TOTAL"),IF(AND([7]PDI_Meritos!$AL37&lt;&gt;"",[7]PDI_Meritos!$AL37&lt;&gt;0),[7]PDI_Meritos!$AL37,""),IF($A39="TOTAL",SUM(INDIRECT("W4:W"&amp;ROW()-1)),""))</f>
        <v/>
      </c>
      <c r="X39" s="6" t="str">
        <f ca="1">IF(AND($A39&lt;&gt;"",$A39&lt;&gt;"TOTAL"),IF(AND([7]PDI_Meritos!$AN37&lt;&gt;"",[7]PDI_Meritos!$AN37&lt;&gt;0),[7]PDI_Meritos!$AN37,""),IF($A39="TOTAL",SUM(INDIRECT("X4:X"&amp;ROW()-1)),""))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IF(AND($A39&lt;&gt;"",$A39&lt;&gt;"TOTAL"),IF(AND([7]PDI_Meritos!$AQ37&lt;&gt;"",[7]PDI_Meritos!$AQ37&lt;&gt;0),[7]PDI_Meritos!$AQ37,""),IF($A39="TOTAL",SUM(INDIRECT("Z4:Z"&amp;ROW()-1)),""))</f>
        <v/>
      </c>
      <c r="AA39" s="6" t="str">
        <f ca="1">IF(AND($A39&lt;&gt;"",$A39&lt;&gt;"TOTAL"),IF(AND([7]PDI_Meritos!$AS37&lt;&gt;"",[7]PDI_Meritos!$AS37&lt;&gt;0),[7]PDI_Meritos!$AS37,""),IF($A39="TOTAL",SUM(INDIRECT("AA4:AA"&amp;ROW()-1)),""))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IF(AND($A39&lt;&gt;"",$A39&lt;&gt;"TOTAL"),IF(AND([7]PDI_Meritos!$AV37&lt;&gt;"",[7]PDI_Meritos!$AV37&lt;&gt;0),[7]PDI_Meritos!$AV37,""),IF($A39="TOTAL",SUM(INDIRECT("AC4:AC"&amp;ROW()-1)),""))</f>
        <v/>
      </c>
      <c r="AD39" s="6" t="str">
        <f ca="1">IF(AND($A39&lt;&gt;"",$A39&lt;&gt;"TOTAL"),IF(AND([7]PDI_Meritos!$AX37&lt;&gt;"",[7]PDI_Meritos!$AX37&lt;&gt;0),[7]PDI_Meritos!$AX37,""),IF($A39="TOTAL",SUM(INDIRECT("AD4:AD"&amp;ROW()-1)),""))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IF(AND($A39&lt;&gt;"",$A39&lt;&gt;"TOTAL"),IF(AND([7]PDI_Meritos!$BA37&lt;&gt;"",[7]PDI_Meritos!$BA37&lt;&gt;0),[7]PDI_Meritos!$BA37,""),IF($A39="TOTAL",SUM(INDIRECT("AF4:AF"&amp;ROW()-1)),""))</f>
        <v/>
      </c>
      <c r="AG39" s="6" t="str">
        <f ca="1">IF(AND($A39&lt;&gt;"",$A39&lt;&gt;"TOTAL"),IF(AND([7]PDI_Meritos!$BC37&lt;&gt;"",[7]PDI_Meritos!$BC37&lt;&gt;0),[7]PDI_Meritos!$BC37,""),IF($A39="TOTAL",SUM(INDIRECT("AG4:AG"&amp;ROW()-1)),""))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IF(AND($A39&lt;&gt;"",$A39&lt;&gt;"TOTAL"),IF(AND([7]PDI_Meritos!$BF37&lt;&gt;"",[7]PDI_Meritos!$BF37&lt;&gt;0),[7]PDI_Meritos!$BF37,""),IF($A39="TOTAL",SUM(INDIRECT("AI4:AI"&amp;ROW()-1)),""))</f>
        <v/>
      </c>
      <c r="AJ39" s="6" t="str">
        <f ca="1">IF(AND($A39&lt;&gt;"",$A39&lt;&gt;"TOTAL"),IF(AND([7]PDI_Meritos!$BH37&lt;&gt;"",[7]PDI_Meritos!$BH37&lt;&gt;0),[7]PDI_Meritos!$BH37,""),IF($A39="TOTAL",SUM(INDIRECT("AJ4:AJ"&amp;ROW()-1)),""))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IF(AND($A39&lt;&gt;"",$A39&lt;&gt;"TOTAL"),IF(AND([7]PDI_Meritos!$BK37&lt;&gt;"",[7]PDI_Meritos!$BK37&lt;&gt;0),[7]PDI_Meritos!$BK37,""),IF($A39="TOTAL",SUM(INDIRECT("AL4:AL"&amp;ROW()-1)),""))</f>
        <v/>
      </c>
      <c r="AM39" s="6" t="str">
        <f ca="1">IF(AND($A39&lt;&gt;"",$A39&lt;&gt;"TOTAL"),IF(AND([7]PDI_Meritos!$BM37&lt;&gt;"",[7]PDI_Meritos!$BM37&lt;&gt;0),[7]PDI_Meritos!$BM37,""),IF($A39="TOTAL",SUM(INDIRECT("AM4:AM"&amp;ROW()-1)),""))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IF(AND($A39&lt;&gt;"",$A39&lt;&gt;"TOTAL"),IF(AND([7]PDI_Meritos!$BP37&lt;&gt;"",[7]PDI_Meritos!$BP37&lt;&gt;0),[7]PDI_Meritos!$BP37,""),IF($A39="TOTAL",SUM(INDIRECT("AO4:AO"&amp;ROW()-1)),""))</f>
        <v/>
      </c>
      <c r="AP39" s="6" t="str">
        <f ca="1">IF(AND($A39&lt;&gt;"",$A39&lt;&gt;"TOTAL"),IF(AND([7]PDI_Meritos!$BR37&lt;&gt;"",[7]PDI_Meritos!$BR37&lt;&gt;0),[7]PDI_Meritos!$BR37,""),IF($A39="TOTAL",SUM(INDIRECT("AP4:AP"&amp;ROW()-1)),""))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IF(AND($A39&lt;&gt;"",$A39&lt;&gt;"TOTAL"),IF(AND([7]PDI_Meritos!$BU37&lt;&gt;"",[7]PDI_Meritos!$BU37&lt;&gt;0),[7]PDI_Meritos!$BU37,""),IF($A39="TOTAL",SUM(INDIRECT("AR4:AR"&amp;ROW()-1)),""))</f>
        <v/>
      </c>
      <c r="AS39" s="6" t="str">
        <f ca="1">IF(AND($A39&lt;&gt;"",$A39&lt;&gt;"TOTAL"),IF(AND([7]PDI_Meritos!$BW37&lt;&gt;"",[7]PDI_Meritos!$BW37&lt;&gt;0),[7]PDI_Meritos!$BW37,""),IF($A39="TOTAL",SUM(INDIRECT("AS4:AS"&amp;ROW()-1)),""))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IF(AND($A39&lt;&gt;"",$A39&lt;&gt;"TOTAL"),IF(AND([7]PDI_Meritos!$BZ37&lt;&gt;"",[7]PDI_Meritos!$BZ37&lt;&gt;0),[7]PDI_Meritos!$BZ37,""),IF($A39="TOTAL",SUM(INDIRECT("AU4:AU"&amp;ROW()-1)),""))</f>
        <v/>
      </c>
      <c r="AV39" s="6" t="str">
        <f ca="1">IF(AND($A39&lt;&gt;"",$A39&lt;&gt;"TOTAL"),IF(AND([7]PDI_Meritos!$CB37&lt;&gt;"",[7]PDI_Meritos!$CB37&lt;&gt;0),[7]PDI_Meritos!$CB37,""),IF($A39="TOTAL",SUM(INDIRECT("AV4:AV"&amp;ROW()-1)),""))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IF(AND($A39&lt;&gt;"",$A39&lt;&gt;"TOTAL"),IF(AND([7]PDI_Meritos!$CE37&lt;&gt;"",[7]PDI_Meritos!$CE37&lt;&gt;0),[7]PDI_Meritos!$CE37,""),IF($A39="TOTAL",SUM(INDIRECT("AX4:AX"&amp;ROW()-1)),""))</f>
        <v/>
      </c>
      <c r="AY39" s="6" t="str">
        <f ca="1">IF(AND($A39&lt;&gt;"",$A39&lt;&gt;"TOTAL"),IF(AND([7]PDI_Meritos!$CG37&lt;&gt;"",[7]PDI_Meritos!$CG37&lt;&gt;0),[7]PDI_Meritos!$CG37,""),IF($A39="TOTAL",SUM(INDIRECT("AY4:AY"&amp;ROW()-1)),""))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IF(AND($A39&lt;&gt;"",$A39&lt;&gt;"TOTAL"),IF(AND([7]PDI_Meritos!$CJ37&lt;&gt;"",[7]PDI_Meritos!$CJ37&lt;&gt;0),[7]PDI_Meritos!$CJ37,""),IF($A39="TOTAL",SUM(INDIRECT("BA4:BA"&amp;ROW()-1)),""))</f>
        <v/>
      </c>
      <c r="BB39" s="6" t="str">
        <f ca="1">IF(AND($A39&lt;&gt;"",$A39&lt;&gt;"TOTAL"),IF(AND([7]PDI_Meritos!$CL37&lt;&gt;"",[7]PDI_Meritos!$CL37&lt;&gt;0),[7]PDI_Meritos!$CL37,""),IF($A39="TOTAL",SUM(INDIRECT("BB4:BB"&amp;ROW()-1)),""))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IF(AND($A39&lt;&gt;"",$A39&lt;&gt;"TOTAL"),IF(AND([7]PDI_Meritos!$CO37&lt;&gt;"",[7]PDI_Meritos!$CO37&lt;&gt;0),[7]PDI_Meritos!$CO37,""),IF($A39="TOTAL",SUM(INDIRECT("BD4:BD"&amp;ROW()-1)),""))</f>
        <v/>
      </c>
      <c r="BE39" s="6" t="str">
        <f ca="1">IF(AND($A39&lt;&gt;"",$A39&lt;&gt;"TOTAL"),IF(AND([7]PDI_Meritos!$CQ37&lt;&gt;"",[7]PDI_Meritos!$CQ37&lt;&gt;0),[7]PDI_Meritos!$CQ37,""),IF($A39="TOTAL",SUM(INDIRECT("BE4:BE"&amp;ROW()-1)),""))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IF([7]PDI_Meritos!$B38&lt;&gt;"",[7]PDI_Meritos!$B38,IF(AND([7]PDI_Meritos!$B38="",[7]PDI_Meritos!$B39="",[7]PDI_Meritos!$B37=""),"","TOTAL"))</f>
        <v/>
      </c>
      <c r="B40" s="6" t="str">
        <f ca="1">IF(AND($A40&lt;&gt;"",$A40&lt;&gt;"TOTAL"),IF(AND([7]PDI_Meritos!$C38&lt;&gt;"",[7]PDI_Meritos!$C38&lt;&gt;0),[7]PDI_Meritos!$C38,""),IF($A40="TOTAL",SUM(INDIRECT("B4:B"&amp;ROW()-1)),""))</f>
        <v/>
      </c>
      <c r="C40" s="6" t="str">
        <f ca="1">IF(AND($A40&lt;&gt;"",$A40&lt;&gt;"TOTAL"),IF(AND([7]PDI_Meritos!$E38&lt;&gt;"",[7]PDI_Meritos!$E38&lt;&gt;0),[7]PDI_Meritos!$E38,""),IF($A40="TOTAL",SUM(INDIRECT("C4:C"&amp;ROW()-1)),""))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IF(AND($A40&lt;&gt;"",$A40&lt;&gt;"TOTAL"),IF(AND([7]PDI_Meritos!$H38&lt;&gt;"",[7]PDI_Meritos!$H38&lt;&gt;0),[7]PDI_Meritos!$H38,""),IF($A40="TOTAL",SUM(INDIRECT("E4:E"&amp;ROW()-1)),""))</f>
        <v/>
      </c>
      <c r="F40" s="6" t="str">
        <f ca="1">IF(AND($A40&lt;&gt;"",$A40&lt;&gt;"TOTAL"),IF(AND([7]PDI_Meritos!$J38&lt;&gt;"",[7]PDI_Meritos!$J38&lt;&gt;0),[7]PDI_Meritos!$J38,""),IF($A40="TOTAL",SUM(INDIRECT("F4:F"&amp;ROW()-1)),""))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IF(AND($A40&lt;&gt;"",$A40&lt;&gt;"TOTAL"),IF(AND([7]PDI_Meritos!$M38&lt;&gt;"",[7]PDI_Meritos!$M38&lt;&gt;0),[7]PDI_Meritos!$M38,""),IF($A40="TOTAL",SUM(INDIRECT("H4:H"&amp;ROW()-1)),""))</f>
        <v/>
      </c>
      <c r="I40" s="6" t="str">
        <f ca="1">IF(AND($A40&lt;&gt;"",$A40&lt;&gt;"TOTAL"),IF(AND([7]PDI_Meritos!$O38&lt;&gt;"",[7]PDI_Meritos!$O38&lt;&gt;0),[7]PDI_Meritos!$O38,""),IF($A40="TOTAL",SUM(INDIRECT("I4:I"&amp;ROW()-1)),""))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IF(AND($A40&lt;&gt;"",$A40&lt;&gt;"TOTAL"),IF(AND([7]PDI_Meritos!$R38&lt;&gt;"",[7]PDI_Meritos!$R38&lt;&gt;0),[7]PDI_Meritos!$R38,""),IF($A40="TOTAL",SUM(INDIRECT("K4:K"&amp;ROW()-1)),""))</f>
        <v/>
      </c>
      <c r="L40" s="6" t="str">
        <f ca="1">IF(AND($A40&lt;&gt;"",$A40&lt;&gt;"TOTAL"),IF(AND([7]PDI_Meritos!$T38&lt;&gt;"",[7]PDI_Meritos!$T38&lt;&gt;0),[7]PDI_Meritos!$T38,""),IF($A40="TOTAL",SUM(INDIRECT("L4:L"&amp;ROW()-1)),""))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IF(AND($A40&lt;&gt;"",$A40&lt;&gt;"TOTAL"),IF(AND([7]PDI_Meritos!$W38&lt;&gt;"",[7]PDI_Meritos!$W38&lt;&gt;0),[7]PDI_Meritos!$W38,""),IF($A40="TOTAL",SUM(INDIRECT("N4:N"&amp;ROW()-1)),""))</f>
        <v/>
      </c>
      <c r="O40" s="6" t="str">
        <f ca="1">IF(AND($A40&lt;&gt;"",$A40&lt;&gt;"TOTAL"),IF(AND([7]PDI_Meritos!$Y38&lt;&gt;"",[7]PDI_Meritos!$Y38&lt;&gt;0),[7]PDI_Meritos!$Y38,""),IF($A40="TOTAL",SUM(INDIRECT("O4:O"&amp;ROW()-1)),""))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IF(AND($A40&lt;&gt;"",$A40&lt;&gt;"TOTAL"),IF(AND([7]PDI_Meritos!$AB38&lt;&gt;"",[7]PDI_Meritos!$AB38&lt;&gt;0),[7]PDI_Meritos!$AB38,""),IF($A40="TOTAL",SUM(INDIRECT("Q4:Q"&amp;ROW()-1)),""))</f>
        <v/>
      </c>
      <c r="R40" s="6" t="str">
        <f ca="1">IF(AND($A40&lt;&gt;"",$A40&lt;&gt;"TOTAL"),IF(AND([7]PDI_Meritos!$AD38&lt;&gt;"",[7]PDI_Meritos!$AD38&lt;&gt;0),[7]PDI_Meritos!$AD38,""),IF($A40="TOTAL",SUM(INDIRECT("R4:R"&amp;ROW()-1)),""))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IF(AND($A40&lt;&gt;"",$A40&lt;&gt;"TOTAL"),IF(AND([7]PDI_Meritos!$AG38&lt;&gt;"",[7]PDI_Meritos!$AG38&lt;&gt;0),[7]PDI_Meritos!$AG38,""),IF($A40="TOTAL",SUM(INDIRECT("T4:T"&amp;ROW()-1)),""))</f>
        <v/>
      </c>
      <c r="U40" s="6" t="str">
        <f ca="1">IF(AND($A40&lt;&gt;"",$A40&lt;&gt;"TOTAL"),IF(AND([7]PDI_Meritos!$AI38&lt;&gt;"",[7]PDI_Meritos!$AI38&lt;&gt;0),[7]PDI_Meritos!$AI38,""),IF($A40="TOTAL",SUM(INDIRECT("U4:U"&amp;ROW()-1)),""))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IF(AND($A40&lt;&gt;"",$A40&lt;&gt;"TOTAL"),IF(AND([7]PDI_Meritos!$AL38&lt;&gt;"",[7]PDI_Meritos!$AL38&lt;&gt;0),[7]PDI_Meritos!$AL38,""),IF($A40="TOTAL",SUM(INDIRECT("W4:W"&amp;ROW()-1)),""))</f>
        <v/>
      </c>
      <c r="X40" s="6" t="str">
        <f ca="1">IF(AND($A40&lt;&gt;"",$A40&lt;&gt;"TOTAL"),IF(AND([7]PDI_Meritos!$AN38&lt;&gt;"",[7]PDI_Meritos!$AN38&lt;&gt;0),[7]PDI_Meritos!$AN38,""),IF($A40="TOTAL",SUM(INDIRECT("X4:X"&amp;ROW()-1)),""))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IF(AND($A40&lt;&gt;"",$A40&lt;&gt;"TOTAL"),IF(AND([7]PDI_Meritos!$AQ38&lt;&gt;"",[7]PDI_Meritos!$AQ38&lt;&gt;0),[7]PDI_Meritos!$AQ38,""),IF($A40="TOTAL",SUM(INDIRECT("Z4:Z"&amp;ROW()-1)),""))</f>
        <v/>
      </c>
      <c r="AA40" s="6" t="str">
        <f ca="1">IF(AND($A40&lt;&gt;"",$A40&lt;&gt;"TOTAL"),IF(AND([7]PDI_Meritos!$AS38&lt;&gt;"",[7]PDI_Meritos!$AS38&lt;&gt;0),[7]PDI_Meritos!$AS38,""),IF($A40="TOTAL",SUM(INDIRECT("AA4:AA"&amp;ROW()-1)),""))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IF(AND($A40&lt;&gt;"",$A40&lt;&gt;"TOTAL"),IF(AND([7]PDI_Meritos!$AV38&lt;&gt;"",[7]PDI_Meritos!$AV38&lt;&gt;0),[7]PDI_Meritos!$AV38,""),IF($A40="TOTAL",SUM(INDIRECT("AC4:AC"&amp;ROW()-1)),""))</f>
        <v/>
      </c>
      <c r="AD40" s="6" t="str">
        <f ca="1">IF(AND($A40&lt;&gt;"",$A40&lt;&gt;"TOTAL"),IF(AND([7]PDI_Meritos!$AX38&lt;&gt;"",[7]PDI_Meritos!$AX38&lt;&gt;0),[7]PDI_Meritos!$AX38,""),IF($A40="TOTAL",SUM(INDIRECT("AD4:AD"&amp;ROW()-1)),""))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IF(AND($A40&lt;&gt;"",$A40&lt;&gt;"TOTAL"),IF(AND([7]PDI_Meritos!$BA38&lt;&gt;"",[7]PDI_Meritos!$BA38&lt;&gt;0),[7]PDI_Meritos!$BA38,""),IF($A40="TOTAL",SUM(INDIRECT("AF4:AF"&amp;ROW()-1)),""))</f>
        <v/>
      </c>
      <c r="AG40" s="6" t="str">
        <f ca="1">IF(AND($A40&lt;&gt;"",$A40&lt;&gt;"TOTAL"),IF(AND([7]PDI_Meritos!$BC38&lt;&gt;"",[7]PDI_Meritos!$BC38&lt;&gt;0),[7]PDI_Meritos!$BC38,""),IF($A40="TOTAL",SUM(INDIRECT("AG4:AG"&amp;ROW()-1)),""))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IF(AND($A40&lt;&gt;"",$A40&lt;&gt;"TOTAL"),IF(AND([7]PDI_Meritos!$BF38&lt;&gt;"",[7]PDI_Meritos!$BF38&lt;&gt;0),[7]PDI_Meritos!$BF38,""),IF($A40="TOTAL",SUM(INDIRECT("AI4:AI"&amp;ROW()-1)),""))</f>
        <v/>
      </c>
      <c r="AJ40" s="6" t="str">
        <f ca="1">IF(AND($A40&lt;&gt;"",$A40&lt;&gt;"TOTAL"),IF(AND([7]PDI_Meritos!$BH38&lt;&gt;"",[7]PDI_Meritos!$BH38&lt;&gt;0),[7]PDI_Meritos!$BH38,""),IF($A40="TOTAL",SUM(INDIRECT("AJ4:AJ"&amp;ROW()-1)),""))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IF(AND($A40&lt;&gt;"",$A40&lt;&gt;"TOTAL"),IF(AND([7]PDI_Meritos!$BK38&lt;&gt;"",[7]PDI_Meritos!$BK38&lt;&gt;0),[7]PDI_Meritos!$BK38,""),IF($A40="TOTAL",SUM(INDIRECT("AL4:AL"&amp;ROW()-1)),""))</f>
        <v/>
      </c>
      <c r="AM40" s="6" t="str">
        <f ca="1">IF(AND($A40&lt;&gt;"",$A40&lt;&gt;"TOTAL"),IF(AND([7]PDI_Meritos!$BM38&lt;&gt;"",[7]PDI_Meritos!$BM38&lt;&gt;0),[7]PDI_Meritos!$BM38,""),IF($A40="TOTAL",SUM(INDIRECT("AM4:AM"&amp;ROW()-1)),""))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IF(AND($A40&lt;&gt;"",$A40&lt;&gt;"TOTAL"),IF(AND([7]PDI_Meritos!$BP38&lt;&gt;"",[7]PDI_Meritos!$BP38&lt;&gt;0),[7]PDI_Meritos!$BP38,""),IF($A40="TOTAL",SUM(INDIRECT("AO4:AO"&amp;ROW()-1)),""))</f>
        <v/>
      </c>
      <c r="AP40" s="6" t="str">
        <f ca="1">IF(AND($A40&lt;&gt;"",$A40&lt;&gt;"TOTAL"),IF(AND([7]PDI_Meritos!$BR38&lt;&gt;"",[7]PDI_Meritos!$BR38&lt;&gt;0),[7]PDI_Meritos!$BR38,""),IF($A40="TOTAL",SUM(INDIRECT("AP4:AP"&amp;ROW()-1)),""))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IF(AND($A40&lt;&gt;"",$A40&lt;&gt;"TOTAL"),IF(AND([7]PDI_Meritos!$BU38&lt;&gt;"",[7]PDI_Meritos!$BU38&lt;&gt;0),[7]PDI_Meritos!$BU38,""),IF($A40="TOTAL",SUM(INDIRECT("AR4:AR"&amp;ROW()-1)),""))</f>
        <v/>
      </c>
      <c r="AS40" s="6" t="str">
        <f ca="1">IF(AND($A40&lt;&gt;"",$A40&lt;&gt;"TOTAL"),IF(AND([7]PDI_Meritos!$BW38&lt;&gt;"",[7]PDI_Meritos!$BW38&lt;&gt;0),[7]PDI_Meritos!$BW38,""),IF($A40="TOTAL",SUM(INDIRECT("AS4:AS"&amp;ROW()-1)),""))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IF(AND($A40&lt;&gt;"",$A40&lt;&gt;"TOTAL"),IF(AND([7]PDI_Meritos!$BZ38&lt;&gt;"",[7]PDI_Meritos!$BZ38&lt;&gt;0),[7]PDI_Meritos!$BZ38,""),IF($A40="TOTAL",SUM(INDIRECT("AU4:AU"&amp;ROW()-1)),""))</f>
        <v/>
      </c>
      <c r="AV40" s="6" t="str">
        <f ca="1">IF(AND($A40&lt;&gt;"",$A40&lt;&gt;"TOTAL"),IF(AND([7]PDI_Meritos!$CB38&lt;&gt;"",[7]PDI_Meritos!$CB38&lt;&gt;0),[7]PDI_Meritos!$CB38,""),IF($A40="TOTAL",SUM(INDIRECT("AV4:AV"&amp;ROW()-1)),""))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IF(AND($A40&lt;&gt;"",$A40&lt;&gt;"TOTAL"),IF(AND([7]PDI_Meritos!$CE38&lt;&gt;"",[7]PDI_Meritos!$CE38&lt;&gt;0),[7]PDI_Meritos!$CE38,""),IF($A40="TOTAL",SUM(INDIRECT("AX4:AX"&amp;ROW()-1)),""))</f>
        <v/>
      </c>
      <c r="AY40" s="6" t="str">
        <f ca="1">IF(AND($A40&lt;&gt;"",$A40&lt;&gt;"TOTAL"),IF(AND([7]PDI_Meritos!$CG38&lt;&gt;"",[7]PDI_Meritos!$CG38&lt;&gt;0),[7]PDI_Meritos!$CG38,""),IF($A40="TOTAL",SUM(INDIRECT("AY4:AY"&amp;ROW()-1)),""))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IF(AND($A40&lt;&gt;"",$A40&lt;&gt;"TOTAL"),IF(AND([7]PDI_Meritos!$CJ38&lt;&gt;"",[7]PDI_Meritos!$CJ38&lt;&gt;0),[7]PDI_Meritos!$CJ38,""),IF($A40="TOTAL",SUM(INDIRECT("BA4:BA"&amp;ROW()-1)),""))</f>
        <v/>
      </c>
      <c r="BB40" s="6" t="str">
        <f ca="1">IF(AND($A40&lt;&gt;"",$A40&lt;&gt;"TOTAL"),IF(AND([7]PDI_Meritos!$CL38&lt;&gt;"",[7]PDI_Meritos!$CL38&lt;&gt;0),[7]PDI_Meritos!$CL38,""),IF($A40="TOTAL",SUM(INDIRECT("BB4:BB"&amp;ROW()-1)),""))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IF(AND($A40&lt;&gt;"",$A40&lt;&gt;"TOTAL"),IF(AND([7]PDI_Meritos!$CO38&lt;&gt;"",[7]PDI_Meritos!$CO38&lt;&gt;0),[7]PDI_Meritos!$CO38,""),IF($A40="TOTAL",SUM(INDIRECT("BD4:BD"&amp;ROW()-1)),""))</f>
        <v/>
      </c>
      <c r="BE40" s="6" t="str">
        <f ca="1">IF(AND($A40&lt;&gt;"",$A40&lt;&gt;"TOTAL"),IF(AND([7]PDI_Meritos!$CQ38&lt;&gt;"",[7]PDI_Meritos!$CQ38&lt;&gt;0),[7]PDI_Meritos!$CQ38,""),IF($A40="TOTAL",SUM(INDIRECT("BE4:BE"&amp;ROW()-1)),""))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IF([7]PDI_Meritos!$B39&lt;&gt;"",[7]PDI_Meritos!$B39,IF(AND([7]PDI_Meritos!$B39="",[7]PDI_Meritos!$B40="",[7]PDI_Meritos!$B38=""),"","TOTAL"))</f>
        <v/>
      </c>
      <c r="B41" s="6" t="str">
        <f ca="1">IF(AND($A41&lt;&gt;"",$A41&lt;&gt;"TOTAL"),IF(AND([7]PDI_Meritos!$C39&lt;&gt;"",[7]PDI_Meritos!$C39&lt;&gt;0),[7]PDI_Meritos!$C39,""),IF($A41="TOTAL",SUM(INDIRECT("B4:B"&amp;ROW()-1)),""))</f>
        <v/>
      </c>
      <c r="C41" s="6" t="str">
        <f ca="1">IF(AND($A41&lt;&gt;"",$A41&lt;&gt;"TOTAL"),IF(AND([7]PDI_Meritos!$E39&lt;&gt;"",[7]PDI_Meritos!$E39&lt;&gt;0),[7]PDI_Meritos!$E39,""),IF($A41="TOTAL",SUM(INDIRECT("C4:C"&amp;ROW()-1)),""))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IF(AND($A41&lt;&gt;"",$A41&lt;&gt;"TOTAL"),IF(AND([7]PDI_Meritos!$H39&lt;&gt;"",[7]PDI_Meritos!$H39&lt;&gt;0),[7]PDI_Meritos!$H39,""),IF($A41="TOTAL",SUM(INDIRECT("E4:E"&amp;ROW()-1)),""))</f>
        <v/>
      </c>
      <c r="F41" s="6" t="str">
        <f ca="1">IF(AND($A41&lt;&gt;"",$A41&lt;&gt;"TOTAL"),IF(AND([7]PDI_Meritos!$J39&lt;&gt;"",[7]PDI_Meritos!$J39&lt;&gt;0),[7]PDI_Meritos!$J39,""),IF($A41="TOTAL",SUM(INDIRECT("F4:F"&amp;ROW()-1)),""))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IF(AND($A41&lt;&gt;"",$A41&lt;&gt;"TOTAL"),IF(AND([7]PDI_Meritos!$M39&lt;&gt;"",[7]PDI_Meritos!$M39&lt;&gt;0),[7]PDI_Meritos!$M39,""),IF($A41="TOTAL",SUM(INDIRECT("H4:H"&amp;ROW()-1)),""))</f>
        <v/>
      </c>
      <c r="I41" s="6" t="str">
        <f ca="1">IF(AND($A41&lt;&gt;"",$A41&lt;&gt;"TOTAL"),IF(AND([7]PDI_Meritos!$O39&lt;&gt;"",[7]PDI_Meritos!$O39&lt;&gt;0),[7]PDI_Meritos!$O39,""),IF($A41="TOTAL",SUM(INDIRECT("I4:I"&amp;ROW()-1)),""))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IF(AND($A41&lt;&gt;"",$A41&lt;&gt;"TOTAL"),IF(AND([7]PDI_Meritos!$R39&lt;&gt;"",[7]PDI_Meritos!$R39&lt;&gt;0),[7]PDI_Meritos!$R39,""),IF($A41="TOTAL",SUM(INDIRECT("K4:K"&amp;ROW()-1)),""))</f>
        <v/>
      </c>
      <c r="L41" s="6" t="str">
        <f ca="1">IF(AND($A41&lt;&gt;"",$A41&lt;&gt;"TOTAL"),IF(AND([7]PDI_Meritos!$T39&lt;&gt;"",[7]PDI_Meritos!$T39&lt;&gt;0),[7]PDI_Meritos!$T39,""),IF($A41="TOTAL",SUM(INDIRECT("L4:L"&amp;ROW()-1)),""))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IF(AND($A41&lt;&gt;"",$A41&lt;&gt;"TOTAL"),IF(AND([7]PDI_Meritos!$W39&lt;&gt;"",[7]PDI_Meritos!$W39&lt;&gt;0),[7]PDI_Meritos!$W39,""),IF($A41="TOTAL",SUM(INDIRECT("N4:N"&amp;ROW()-1)),""))</f>
        <v/>
      </c>
      <c r="O41" s="6" t="str">
        <f ca="1">IF(AND($A41&lt;&gt;"",$A41&lt;&gt;"TOTAL"),IF(AND([7]PDI_Meritos!$Y39&lt;&gt;"",[7]PDI_Meritos!$Y39&lt;&gt;0),[7]PDI_Meritos!$Y39,""),IF($A41="TOTAL",SUM(INDIRECT("O4:O"&amp;ROW()-1)),""))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IF(AND($A41&lt;&gt;"",$A41&lt;&gt;"TOTAL"),IF(AND([7]PDI_Meritos!$AB39&lt;&gt;"",[7]PDI_Meritos!$AB39&lt;&gt;0),[7]PDI_Meritos!$AB39,""),IF($A41="TOTAL",SUM(INDIRECT("Q4:Q"&amp;ROW()-1)),""))</f>
        <v/>
      </c>
      <c r="R41" s="6" t="str">
        <f ca="1">IF(AND($A41&lt;&gt;"",$A41&lt;&gt;"TOTAL"),IF(AND([7]PDI_Meritos!$AD39&lt;&gt;"",[7]PDI_Meritos!$AD39&lt;&gt;0),[7]PDI_Meritos!$AD39,""),IF($A41="TOTAL",SUM(INDIRECT("R4:R"&amp;ROW()-1)),""))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IF(AND($A41&lt;&gt;"",$A41&lt;&gt;"TOTAL"),IF(AND([7]PDI_Meritos!$AG39&lt;&gt;"",[7]PDI_Meritos!$AG39&lt;&gt;0),[7]PDI_Meritos!$AG39,""),IF($A41="TOTAL",SUM(INDIRECT("T4:T"&amp;ROW()-1)),""))</f>
        <v/>
      </c>
      <c r="U41" s="6" t="str">
        <f ca="1">IF(AND($A41&lt;&gt;"",$A41&lt;&gt;"TOTAL"),IF(AND([7]PDI_Meritos!$AI39&lt;&gt;"",[7]PDI_Meritos!$AI39&lt;&gt;0),[7]PDI_Meritos!$AI39,""),IF($A41="TOTAL",SUM(INDIRECT("U4:U"&amp;ROW()-1)),""))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IF(AND($A41&lt;&gt;"",$A41&lt;&gt;"TOTAL"),IF(AND([7]PDI_Meritos!$AL39&lt;&gt;"",[7]PDI_Meritos!$AL39&lt;&gt;0),[7]PDI_Meritos!$AL39,""),IF($A41="TOTAL",SUM(INDIRECT("W4:W"&amp;ROW()-1)),""))</f>
        <v/>
      </c>
      <c r="X41" s="6" t="str">
        <f ca="1">IF(AND($A41&lt;&gt;"",$A41&lt;&gt;"TOTAL"),IF(AND([7]PDI_Meritos!$AN39&lt;&gt;"",[7]PDI_Meritos!$AN39&lt;&gt;0),[7]PDI_Meritos!$AN39,""),IF($A41="TOTAL",SUM(INDIRECT("X4:X"&amp;ROW()-1)),""))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IF(AND($A41&lt;&gt;"",$A41&lt;&gt;"TOTAL"),IF(AND([7]PDI_Meritos!$AQ39&lt;&gt;"",[7]PDI_Meritos!$AQ39&lt;&gt;0),[7]PDI_Meritos!$AQ39,""),IF($A41="TOTAL",SUM(INDIRECT("Z4:Z"&amp;ROW()-1)),""))</f>
        <v/>
      </c>
      <c r="AA41" s="6" t="str">
        <f ca="1">IF(AND($A41&lt;&gt;"",$A41&lt;&gt;"TOTAL"),IF(AND([7]PDI_Meritos!$AS39&lt;&gt;"",[7]PDI_Meritos!$AS39&lt;&gt;0),[7]PDI_Meritos!$AS39,""),IF($A41="TOTAL",SUM(INDIRECT("AA4:AA"&amp;ROW()-1)),""))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IF(AND($A41&lt;&gt;"",$A41&lt;&gt;"TOTAL"),IF(AND([7]PDI_Meritos!$AV39&lt;&gt;"",[7]PDI_Meritos!$AV39&lt;&gt;0),[7]PDI_Meritos!$AV39,""),IF($A41="TOTAL",SUM(INDIRECT("AC4:AC"&amp;ROW()-1)),""))</f>
        <v/>
      </c>
      <c r="AD41" s="6" t="str">
        <f ca="1">IF(AND($A41&lt;&gt;"",$A41&lt;&gt;"TOTAL"),IF(AND([7]PDI_Meritos!$AX39&lt;&gt;"",[7]PDI_Meritos!$AX39&lt;&gt;0),[7]PDI_Meritos!$AX39,""),IF($A41="TOTAL",SUM(INDIRECT("AD4:AD"&amp;ROW()-1)),""))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IF(AND($A41&lt;&gt;"",$A41&lt;&gt;"TOTAL"),IF(AND([7]PDI_Meritos!$BA39&lt;&gt;"",[7]PDI_Meritos!$BA39&lt;&gt;0),[7]PDI_Meritos!$BA39,""),IF($A41="TOTAL",SUM(INDIRECT("AF4:AF"&amp;ROW()-1)),""))</f>
        <v/>
      </c>
      <c r="AG41" s="6" t="str">
        <f ca="1">IF(AND($A41&lt;&gt;"",$A41&lt;&gt;"TOTAL"),IF(AND([7]PDI_Meritos!$BC39&lt;&gt;"",[7]PDI_Meritos!$BC39&lt;&gt;0),[7]PDI_Meritos!$BC39,""),IF($A41="TOTAL",SUM(INDIRECT("AG4:AG"&amp;ROW()-1)),""))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IF(AND($A41&lt;&gt;"",$A41&lt;&gt;"TOTAL"),IF(AND([7]PDI_Meritos!$BF39&lt;&gt;"",[7]PDI_Meritos!$BF39&lt;&gt;0),[7]PDI_Meritos!$BF39,""),IF($A41="TOTAL",SUM(INDIRECT("AI4:AI"&amp;ROW()-1)),""))</f>
        <v/>
      </c>
      <c r="AJ41" s="6" t="str">
        <f ca="1">IF(AND($A41&lt;&gt;"",$A41&lt;&gt;"TOTAL"),IF(AND([7]PDI_Meritos!$BH39&lt;&gt;"",[7]PDI_Meritos!$BH39&lt;&gt;0),[7]PDI_Meritos!$BH39,""),IF($A41="TOTAL",SUM(INDIRECT("AJ4:AJ"&amp;ROW()-1)),""))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IF(AND($A41&lt;&gt;"",$A41&lt;&gt;"TOTAL"),IF(AND([7]PDI_Meritos!$BK39&lt;&gt;"",[7]PDI_Meritos!$BK39&lt;&gt;0),[7]PDI_Meritos!$BK39,""),IF($A41="TOTAL",SUM(INDIRECT("AL4:AL"&amp;ROW()-1)),""))</f>
        <v/>
      </c>
      <c r="AM41" s="6" t="str">
        <f ca="1">IF(AND($A41&lt;&gt;"",$A41&lt;&gt;"TOTAL"),IF(AND([7]PDI_Meritos!$BM39&lt;&gt;"",[7]PDI_Meritos!$BM39&lt;&gt;0),[7]PDI_Meritos!$BM39,""),IF($A41="TOTAL",SUM(INDIRECT("AM4:AM"&amp;ROW()-1)),""))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IF(AND($A41&lt;&gt;"",$A41&lt;&gt;"TOTAL"),IF(AND([7]PDI_Meritos!$BP39&lt;&gt;"",[7]PDI_Meritos!$BP39&lt;&gt;0),[7]PDI_Meritos!$BP39,""),IF($A41="TOTAL",SUM(INDIRECT("AO4:AO"&amp;ROW()-1)),""))</f>
        <v/>
      </c>
      <c r="AP41" s="6" t="str">
        <f ca="1">IF(AND($A41&lt;&gt;"",$A41&lt;&gt;"TOTAL"),IF(AND([7]PDI_Meritos!$BR39&lt;&gt;"",[7]PDI_Meritos!$BR39&lt;&gt;0),[7]PDI_Meritos!$BR39,""),IF($A41="TOTAL",SUM(INDIRECT("AP4:AP"&amp;ROW()-1)),""))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IF(AND($A41&lt;&gt;"",$A41&lt;&gt;"TOTAL"),IF(AND([7]PDI_Meritos!$BU39&lt;&gt;"",[7]PDI_Meritos!$BU39&lt;&gt;0),[7]PDI_Meritos!$BU39,""),IF($A41="TOTAL",SUM(INDIRECT("AR4:AR"&amp;ROW()-1)),""))</f>
        <v/>
      </c>
      <c r="AS41" s="6" t="str">
        <f ca="1">IF(AND($A41&lt;&gt;"",$A41&lt;&gt;"TOTAL"),IF(AND([7]PDI_Meritos!$BW39&lt;&gt;"",[7]PDI_Meritos!$BW39&lt;&gt;0),[7]PDI_Meritos!$BW39,""),IF($A41="TOTAL",SUM(INDIRECT("AS4:AS"&amp;ROW()-1)),""))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IF(AND($A41&lt;&gt;"",$A41&lt;&gt;"TOTAL"),IF(AND([7]PDI_Meritos!$BZ39&lt;&gt;"",[7]PDI_Meritos!$BZ39&lt;&gt;0),[7]PDI_Meritos!$BZ39,""),IF($A41="TOTAL",SUM(INDIRECT("AU4:AU"&amp;ROW()-1)),""))</f>
        <v/>
      </c>
      <c r="AV41" s="6" t="str">
        <f ca="1">IF(AND($A41&lt;&gt;"",$A41&lt;&gt;"TOTAL"),IF(AND([7]PDI_Meritos!$CB39&lt;&gt;"",[7]PDI_Meritos!$CB39&lt;&gt;0),[7]PDI_Meritos!$CB39,""),IF($A41="TOTAL",SUM(INDIRECT("AV4:AV"&amp;ROW()-1)),""))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IF(AND($A41&lt;&gt;"",$A41&lt;&gt;"TOTAL"),IF(AND([7]PDI_Meritos!$CE39&lt;&gt;"",[7]PDI_Meritos!$CE39&lt;&gt;0),[7]PDI_Meritos!$CE39,""),IF($A41="TOTAL",SUM(INDIRECT("AX4:AX"&amp;ROW()-1)),""))</f>
        <v/>
      </c>
      <c r="AY41" s="6" t="str">
        <f ca="1">IF(AND($A41&lt;&gt;"",$A41&lt;&gt;"TOTAL"),IF(AND([7]PDI_Meritos!$CG39&lt;&gt;"",[7]PDI_Meritos!$CG39&lt;&gt;0),[7]PDI_Meritos!$CG39,""),IF($A41="TOTAL",SUM(INDIRECT("AY4:AY"&amp;ROW()-1)),""))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IF(AND($A41&lt;&gt;"",$A41&lt;&gt;"TOTAL"),IF(AND([7]PDI_Meritos!$CJ39&lt;&gt;"",[7]PDI_Meritos!$CJ39&lt;&gt;0),[7]PDI_Meritos!$CJ39,""),IF($A41="TOTAL",SUM(INDIRECT("BA4:BA"&amp;ROW()-1)),""))</f>
        <v/>
      </c>
      <c r="BB41" s="6" t="str">
        <f ca="1">IF(AND($A41&lt;&gt;"",$A41&lt;&gt;"TOTAL"),IF(AND([7]PDI_Meritos!$CL39&lt;&gt;"",[7]PDI_Meritos!$CL39&lt;&gt;0),[7]PDI_Meritos!$CL39,""),IF($A41="TOTAL",SUM(INDIRECT("BB4:BB"&amp;ROW()-1)),""))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IF(AND($A41&lt;&gt;"",$A41&lt;&gt;"TOTAL"),IF(AND([7]PDI_Meritos!$CO39&lt;&gt;"",[7]PDI_Meritos!$CO39&lt;&gt;0),[7]PDI_Meritos!$CO39,""),IF($A41="TOTAL",SUM(INDIRECT("BD4:BD"&amp;ROW()-1)),""))</f>
        <v/>
      </c>
      <c r="BE41" s="6" t="str">
        <f ca="1">IF(AND($A41&lt;&gt;"",$A41&lt;&gt;"TOTAL"),IF(AND([7]PDI_Meritos!$CQ39&lt;&gt;"",[7]PDI_Meritos!$CQ39&lt;&gt;0),[7]PDI_Meritos!$CQ39,""),IF($A41="TOTAL",SUM(INDIRECT("BE4:BE"&amp;ROW()-1)),""))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IF([7]PDI_Meritos!$B40&lt;&gt;"",[7]PDI_Meritos!$B40,IF(AND([7]PDI_Meritos!$B40="",[7]PDI_Meritos!$B41="",[7]PDI_Meritos!$B39=""),"","TOTAL"))</f>
        <v/>
      </c>
      <c r="B42" s="6" t="str">
        <f ca="1">IF(AND($A42&lt;&gt;"",$A42&lt;&gt;"TOTAL"),IF(AND([7]PDI_Meritos!$C40&lt;&gt;"",[7]PDI_Meritos!$C40&lt;&gt;0),[7]PDI_Meritos!$C40,""),IF($A42="TOTAL",SUM(INDIRECT("B4:B"&amp;ROW()-1)),""))</f>
        <v/>
      </c>
      <c r="C42" s="6" t="str">
        <f ca="1">IF(AND($A42&lt;&gt;"",$A42&lt;&gt;"TOTAL"),IF(AND([7]PDI_Meritos!$E40&lt;&gt;"",[7]PDI_Meritos!$E40&lt;&gt;0),[7]PDI_Meritos!$E40,""),IF($A42="TOTAL",SUM(INDIRECT("C4:C"&amp;ROW()-1)),""))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IF(AND($A42&lt;&gt;"",$A42&lt;&gt;"TOTAL"),IF(AND([7]PDI_Meritos!$H40&lt;&gt;"",[7]PDI_Meritos!$H40&lt;&gt;0),[7]PDI_Meritos!$H40,""),IF($A42="TOTAL",SUM(INDIRECT("E4:E"&amp;ROW()-1)),""))</f>
        <v/>
      </c>
      <c r="F42" s="6" t="str">
        <f ca="1">IF(AND($A42&lt;&gt;"",$A42&lt;&gt;"TOTAL"),IF(AND([7]PDI_Meritos!$J40&lt;&gt;"",[7]PDI_Meritos!$J40&lt;&gt;0),[7]PDI_Meritos!$J40,""),IF($A42="TOTAL",SUM(INDIRECT("F4:F"&amp;ROW()-1)),""))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IF(AND($A42&lt;&gt;"",$A42&lt;&gt;"TOTAL"),IF(AND([7]PDI_Meritos!$M40&lt;&gt;"",[7]PDI_Meritos!$M40&lt;&gt;0),[7]PDI_Meritos!$M40,""),IF($A42="TOTAL",SUM(INDIRECT("H4:H"&amp;ROW()-1)),""))</f>
        <v/>
      </c>
      <c r="I42" s="6" t="str">
        <f ca="1">IF(AND($A42&lt;&gt;"",$A42&lt;&gt;"TOTAL"),IF(AND([7]PDI_Meritos!$O40&lt;&gt;"",[7]PDI_Meritos!$O40&lt;&gt;0),[7]PDI_Meritos!$O40,""),IF($A42="TOTAL",SUM(INDIRECT("I4:I"&amp;ROW()-1)),""))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IF(AND($A42&lt;&gt;"",$A42&lt;&gt;"TOTAL"),IF(AND([7]PDI_Meritos!$R40&lt;&gt;"",[7]PDI_Meritos!$R40&lt;&gt;0),[7]PDI_Meritos!$R40,""),IF($A42="TOTAL",SUM(INDIRECT("K4:K"&amp;ROW()-1)),""))</f>
        <v/>
      </c>
      <c r="L42" s="6" t="str">
        <f ca="1">IF(AND($A42&lt;&gt;"",$A42&lt;&gt;"TOTAL"),IF(AND([7]PDI_Meritos!$T40&lt;&gt;"",[7]PDI_Meritos!$T40&lt;&gt;0),[7]PDI_Meritos!$T40,""),IF($A42="TOTAL",SUM(INDIRECT("L4:L"&amp;ROW()-1)),""))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IF(AND($A42&lt;&gt;"",$A42&lt;&gt;"TOTAL"),IF(AND([7]PDI_Meritos!$W40&lt;&gt;"",[7]PDI_Meritos!$W40&lt;&gt;0),[7]PDI_Meritos!$W40,""),IF($A42="TOTAL",SUM(INDIRECT("N4:N"&amp;ROW()-1)),""))</f>
        <v/>
      </c>
      <c r="O42" s="6" t="str">
        <f ca="1">IF(AND($A42&lt;&gt;"",$A42&lt;&gt;"TOTAL"),IF(AND([7]PDI_Meritos!$Y40&lt;&gt;"",[7]PDI_Meritos!$Y40&lt;&gt;0),[7]PDI_Meritos!$Y40,""),IF($A42="TOTAL",SUM(INDIRECT("O4:O"&amp;ROW()-1)),""))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IF(AND($A42&lt;&gt;"",$A42&lt;&gt;"TOTAL"),IF(AND([7]PDI_Meritos!$AB40&lt;&gt;"",[7]PDI_Meritos!$AB40&lt;&gt;0),[7]PDI_Meritos!$AB40,""),IF($A42="TOTAL",SUM(INDIRECT("Q4:Q"&amp;ROW()-1)),""))</f>
        <v/>
      </c>
      <c r="R42" s="6" t="str">
        <f ca="1">IF(AND($A42&lt;&gt;"",$A42&lt;&gt;"TOTAL"),IF(AND([7]PDI_Meritos!$AD40&lt;&gt;"",[7]PDI_Meritos!$AD40&lt;&gt;0),[7]PDI_Meritos!$AD40,""),IF($A42="TOTAL",SUM(INDIRECT("R4:R"&amp;ROW()-1)),""))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IF(AND($A42&lt;&gt;"",$A42&lt;&gt;"TOTAL"),IF(AND([7]PDI_Meritos!$AG40&lt;&gt;"",[7]PDI_Meritos!$AG40&lt;&gt;0),[7]PDI_Meritos!$AG40,""),IF($A42="TOTAL",SUM(INDIRECT("T4:T"&amp;ROW()-1)),""))</f>
        <v/>
      </c>
      <c r="U42" s="6" t="str">
        <f ca="1">IF(AND($A42&lt;&gt;"",$A42&lt;&gt;"TOTAL"),IF(AND([7]PDI_Meritos!$AI40&lt;&gt;"",[7]PDI_Meritos!$AI40&lt;&gt;0),[7]PDI_Meritos!$AI40,""),IF($A42="TOTAL",SUM(INDIRECT("U4:U"&amp;ROW()-1)),""))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IF(AND($A42&lt;&gt;"",$A42&lt;&gt;"TOTAL"),IF(AND([7]PDI_Meritos!$AL40&lt;&gt;"",[7]PDI_Meritos!$AL40&lt;&gt;0),[7]PDI_Meritos!$AL40,""),IF($A42="TOTAL",SUM(INDIRECT("W4:W"&amp;ROW()-1)),""))</f>
        <v/>
      </c>
      <c r="X42" s="6" t="str">
        <f ca="1">IF(AND($A42&lt;&gt;"",$A42&lt;&gt;"TOTAL"),IF(AND([7]PDI_Meritos!$AN40&lt;&gt;"",[7]PDI_Meritos!$AN40&lt;&gt;0),[7]PDI_Meritos!$AN40,""),IF($A42="TOTAL",SUM(INDIRECT("X4:X"&amp;ROW()-1)),""))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IF(AND($A42&lt;&gt;"",$A42&lt;&gt;"TOTAL"),IF(AND([7]PDI_Meritos!$AQ40&lt;&gt;"",[7]PDI_Meritos!$AQ40&lt;&gt;0),[7]PDI_Meritos!$AQ40,""),IF($A42="TOTAL",SUM(INDIRECT("Z4:Z"&amp;ROW()-1)),""))</f>
        <v/>
      </c>
      <c r="AA42" s="6" t="str">
        <f ca="1">IF(AND($A42&lt;&gt;"",$A42&lt;&gt;"TOTAL"),IF(AND([7]PDI_Meritos!$AS40&lt;&gt;"",[7]PDI_Meritos!$AS40&lt;&gt;0),[7]PDI_Meritos!$AS40,""),IF($A42="TOTAL",SUM(INDIRECT("AA4:AA"&amp;ROW()-1)),""))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IF(AND($A42&lt;&gt;"",$A42&lt;&gt;"TOTAL"),IF(AND([7]PDI_Meritos!$AV40&lt;&gt;"",[7]PDI_Meritos!$AV40&lt;&gt;0),[7]PDI_Meritos!$AV40,""),IF($A42="TOTAL",SUM(INDIRECT("AC4:AC"&amp;ROW()-1)),""))</f>
        <v/>
      </c>
      <c r="AD42" s="6" t="str">
        <f ca="1">IF(AND($A42&lt;&gt;"",$A42&lt;&gt;"TOTAL"),IF(AND([7]PDI_Meritos!$AX40&lt;&gt;"",[7]PDI_Meritos!$AX40&lt;&gt;0),[7]PDI_Meritos!$AX40,""),IF($A42="TOTAL",SUM(INDIRECT("AD4:AD"&amp;ROW()-1)),""))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IF(AND($A42&lt;&gt;"",$A42&lt;&gt;"TOTAL"),IF(AND([7]PDI_Meritos!$BA40&lt;&gt;"",[7]PDI_Meritos!$BA40&lt;&gt;0),[7]PDI_Meritos!$BA40,""),IF($A42="TOTAL",SUM(INDIRECT("AF4:AF"&amp;ROW()-1)),""))</f>
        <v/>
      </c>
      <c r="AG42" s="6" t="str">
        <f ca="1">IF(AND($A42&lt;&gt;"",$A42&lt;&gt;"TOTAL"),IF(AND([7]PDI_Meritos!$BC40&lt;&gt;"",[7]PDI_Meritos!$BC40&lt;&gt;0),[7]PDI_Meritos!$BC40,""),IF($A42="TOTAL",SUM(INDIRECT("AG4:AG"&amp;ROW()-1)),""))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IF(AND($A42&lt;&gt;"",$A42&lt;&gt;"TOTAL"),IF(AND([7]PDI_Meritos!$BF40&lt;&gt;"",[7]PDI_Meritos!$BF40&lt;&gt;0),[7]PDI_Meritos!$BF40,""),IF($A42="TOTAL",SUM(INDIRECT("AI4:AI"&amp;ROW()-1)),""))</f>
        <v/>
      </c>
      <c r="AJ42" s="6" t="str">
        <f ca="1">IF(AND($A42&lt;&gt;"",$A42&lt;&gt;"TOTAL"),IF(AND([7]PDI_Meritos!$BH40&lt;&gt;"",[7]PDI_Meritos!$BH40&lt;&gt;0),[7]PDI_Meritos!$BH40,""),IF($A42="TOTAL",SUM(INDIRECT("AJ4:AJ"&amp;ROW()-1)),""))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IF(AND($A42&lt;&gt;"",$A42&lt;&gt;"TOTAL"),IF(AND([7]PDI_Meritos!$BK40&lt;&gt;"",[7]PDI_Meritos!$BK40&lt;&gt;0),[7]PDI_Meritos!$BK40,""),IF($A42="TOTAL",SUM(INDIRECT("AL4:AL"&amp;ROW()-1)),""))</f>
        <v/>
      </c>
      <c r="AM42" s="6" t="str">
        <f ca="1">IF(AND($A42&lt;&gt;"",$A42&lt;&gt;"TOTAL"),IF(AND([7]PDI_Meritos!$BM40&lt;&gt;"",[7]PDI_Meritos!$BM40&lt;&gt;0),[7]PDI_Meritos!$BM40,""),IF($A42="TOTAL",SUM(INDIRECT("AM4:AM"&amp;ROW()-1)),""))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IF(AND($A42&lt;&gt;"",$A42&lt;&gt;"TOTAL"),IF(AND([7]PDI_Meritos!$BP40&lt;&gt;"",[7]PDI_Meritos!$BP40&lt;&gt;0),[7]PDI_Meritos!$BP40,""),IF($A42="TOTAL",SUM(INDIRECT("AO4:AO"&amp;ROW()-1)),""))</f>
        <v/>
      </c>
      <c r="AP42" s="6" t="str">
        <f ca="1">IF(AND($A42&lt;&gt;"",$A42&lt;&gt;"TOTAL"),IF(AND([7]PDI_Meritos!$BR40&lt;&gt;"",[7]PDI_Meritos!$BR40&lt;&gt;0),[7]PDI_Meritos!$BR40,""),IF($A42="TOTAL",SUM(INDIRECT("AP4:AP"&amp;ROW()-1)),""))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IF(AND($A42&lt;&gt;"",$A42&lt;&gt;"TOTAL"),IF(AND([7]PDI_Meritos!$BU40&lt;&gt;"",[7]PDI_Meritos!$BU40&lt;&gt;0),[7]PDI_Meritos!$BU40,""),IF($A42="TOTAL",SUM(INDIRECT("AR4:AR"&amp;ROW()-1)),""))</f>
        <v/>
      </c>
      <c r="AS42" s="6" t="str">
        <f ca="1">IF(AND($A42&lt;&gt;"",$A42&lt;&gt;"TOTAL"),IF(AND([7]PDI_Meritos!$BW40&lt;&gt;"",[7]PDI_Meritos!$BW40&lt;&gt;0),[7]PDI_Meritos!$BW40,""),IF($A42="TOTAL",SUM(INDIRECT("AS4:AS"&amp;ROW()-1)),""))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IF(AND($A42&lt;&gt;"",$A42&lt;&gt;"TOTAL"),IF(AND([7]PDI_Meritos!$BZ40&lt;&gt;"",[7]PDI_Meritos!$BZ40&lt;&gt;0),[7]PDI_Meritos!$BZ40,""),IF($A42="TOTAL",SUM(INDIRECT("AU4:AU"&amp;ROW()-1)),""))</f>
        <v/>
      </c>
      <c r="AV42" s="6" t="str">
        <f ca="1">IF(AND($A42&lt;&gt;"",$A42&lt;&gt;"TOTAL"),IF(AND([7]PDI_Meritos!$CB40&lt;&gt;"",[7]PDI_Meritos!$CB40&lt;&gt;0),[7]PDI_Meritos!$CB40,""),IF($A42="TOTAL",SUM(INDIRECT("AV4:AV"&amp;ROW()-1)),""))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IF(AND($A42&lt;&gt;"",$A42&lt;&gt;"TOTAL"),IF(AND([7]PDI_Meritos!$CE40&lt;&gt;"",[7]PDI_Meritos!$CE40&lt;&gt;0),[7]PDI_Meritos!$CE40,""),IF($A42="TOTAL",SUM(INDIRECT("AX4:AX"&amp;ROW()-1)),""))</f>
        <v/>
      </c>
      <c r="AY42" s="6" t="str">
        <f ca="1">IF(AND($A42&lt;&gt;"",$A42&lt;&gt;"TOTAL"),IF(AND([7]PDI_Meritos!$CG40&lt;&gt;"",[7]PDI_Meritos!$CG40&lt;&gt;0),[7]PDI_Meritos!$CG40,""),IF($A42="TOTAL",SUM(INDIRECT("AY4:AY"&amp;ROW()-1)),""))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IF(AND($A42&lt;&gt;"",$A42&lt;&gt;"TOTAL"),IF(AND([7]PDI_Meritos!$CJ40&lt;&gt;"",[7]PDI_Meritos!$CJ40&lt;&gt;0),[7]PDI_Meritos!$CJ40,""),IF($A42="TOTAL",SUM(INDIRECT("BA4:BA"&amp;ROW()-1)),""))</f>
        <v/>
      </c>
      <c r="BB42" s="6" t="str">
        <f ca="1">IF(AND($A42&lt;&gt;"",$A42&lt;&gt;"TOTAL"),IF(AND([7]PDI_Meritos!$CL40&lt;&gt;"",[7]PDI_Meritos!$CL40&lt;&gt;0),[7]PDI_Meritos!$CL40,""),IF($A42="TOTAL",SUM(INDIRECT("BB4:BB"&amp;ROW()-1)),""))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IF(AND($A42&lt;&gt;"",$A42&lt;&gt;"TOTAL"),IF(AND([7]PDI_Meritos!$CO40&lt;&gt;"",[7]PDI_Meritos!$CO40&lt;&gt;0),[7]PDI_Meritos!$CO40,""),IF($A42="TOTAL",SUM(INDIRECT("BD4:BD"&amp;ROW()-1)),""))</f>
        <v/>
      </c>
      <c r="BE42" s="6" t="str">
        <f ca="1">IF(AND($A42&lt;&gt;"",$A42&lt;&gt;"TOTAL"),IF(AND([7]PDI_Meritos!$CQ40&lt;&gt;"",[7]PDI_Meritos!$CQ40&lt;&gt;0),[7]PDI_Meritos!$CQ40,""),IF($A42="TOTAL",SUM(INDIRECT("BE4:BE"&amp;ROW()-1)),""))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IF([7]PDI_Meritos!$B41&lt;&gt;"",[7]PDI_Meritos!$B41,IF(AND([7]PDI_Meritos!$B41="",[7]PDI_Meritos!$B42="",[7]PDI_Meritos!$B40=""),"","TOTAL"))</f>
        <v/>
      </c>
      <c r="B43" s="6" t="str">
        <f ca="1">IF(AND($A43&lt;&gt;"",$A43&lt;&gt;"TOTAL"),IF(AND([7]PDI_Meritos!$C41&lt;&gt;"",[7]PDI_Meritos!$C41&lt;&gt;0),[7]PDI_Meritos!$C41,""),IF($A43="TOTAL",SUM(INDIRECT("B4:B"&amp;ROW()-1)),""))</f>
        <v/>
      </c>
      <c r="C43" s="6" t="str">
        <f ca="1">IF(AND($A43&lt;&gt;"",$A43&lt;&gt;"TOTAL"),IF(AND([7]PDI_Meritos!$E41&lt;&gt;"",[7]PDI_Meritos!$E41&lt;&gt;0),[7]PDI_Meritos!$E41,""),IF($A43="TOTAL",SUM(INDIRECT("C4:C"&amp;ROW()-1)),""))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IF(AND($A43&lt;&gt;"",$A43&lt;&gt;"TOTAL"),IF(AND([7]PDI_Meritos!$H41&lt;&gt;"",[7]PDI_Meritos!$H41&lt;&gt;0),[7]PDI_Meritos!$H41,""),IF($A43="TOTAL",SUM(INDIRECT("E4:E"&amp;ROW()-1)),""))</f>
        <v/>
      </c>
      <c r="F43" s="6" t="str">
        <f ca="1">IF(AND($A43&lt;&gt;"",$A43&lt;&gt;"TOTAL"),IF(AND([7]PDI_Meritos!$J41&lt;&gt;"",[7]PDI_Meritos!$J41&lt;&gt;0),[7]PDI_Meritos!$J41,""),IF($A43="TOTAL",SUM(INDIRECT("F4:F"&amp;ROW()-1)),""))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IF(AND($A43&lt;&gt;"",$A43&lt;&gt;"TOTAL"),IF(AND([7]PDI_Meritos!$M41&lt;&gt;"",[7]PDI_Meritos!$M41&lt;&gt;0),[7]PDI_Meritos!$M41,""),IF($A43="TOTAL",SUM(INDIRECT("H4:H"&amp;ROW()-1)),""))</f>
        <v/>
      </c>
      <c r="I43" s="6" t="str">
        <f ca="1">IF(AND($A43&lt;&gt;"",$A43&lt;&gt;"TOTAL"),IF(AND([7]PDI_Meritos!$O41&lt;&gt;"",[7]PDI_Meritos!$O41&lt;&gt;0),[7]PDI_Meritos!$O41,""),IF($A43="TOTAL",SUM(INDIRECT("I4:I"&amp;ROW()-1)),""))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IF(AND($A43&lt;&gt;"",$A43&lt;&gt;"TOTAL"),IF(AND([7]PDI_Meritos!$R41&lt;&gt;"",[7]PDI_Meritos!$R41&lt;&gt;0),[7]PDI_Meritos!$R41,""),IF($A43="TOTAL",SUM(INDIRECT("K4:K"&amp;ROW()-1)),""))</f>
        <v/>
      </c>
      <c r="L43" s="6" t="str">
        <f ca="1">IF(AND($A43&lt;&gt;"",$A43&lt;&gt;"TOTAL"),IF(AND([7]PDI_Meritos!$T41&lt;&gt;"",[7]PDI_Meritos!$T41&lt;&gt;0),[7]PDI_Meritos!$T41,""),IF($A43="TOTAL",SUM(INDIRECT("L4:L"&amp;ROW()-1)),""))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IF(AND($A43&lt;&gt;"",$A43&lt;&gt;"TOTAL"),IF(AND([7]PDI_Meritos!$W41&lt;&gt;"",[7]PDI_Meritos!$W41&lt;&gt;0),[7]PDI_Meritos!$W41,""),IF($A43="TOTAL",SUM(INDIRECT("N4:N"&amp;ROW()-1)),""))</f>
        <v/>
      </c>
      <c r="O43" s="6" t="str">
        <f ca="1">IF(AND($A43&lt;&gt;"",$A43&lt;&gt;"TOTAL"),IF(AND([7]PDI_Meritos!$Y41&lt;&gt;"",[7]PDI_Meritos!$Y41&lt;&gt;0),[7]PDI_Meritos!$Y41,""),IF($A43="TOTAL",SUM(INDIRECT("O4:O"&amp;ROW()-1)),""))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IF(AND($A43&lt;&gt;"",$A43&lt;&gt;"TOTAL"),IF(AND([7]PDI_Meritos!$AB41&lt;&gt;"",[7]PDI_Meritos!$AB41&lt;&gt;0),[7]PDI_Meritos!$AB41,""),IF($A43="TOTAL",SUM(INDIRECT("Q4:Q"&amp;ROW()-1)),""))</f>
        <v/>
      </c>
      <c r="R43" s="6" t="str">
        <f ca="1">IF(AND($A43&lt;&gt;"",$A43&lt;&gt;"TOTAL"),IF(AND([7]PDI_Meritos!$AD41&lt;&gt;"",[7]PDI_Meritos!$AD41&lt;&gt;0),[7]PDI_Meritos!$AD41,""),IF($A43="TOTAL",SUM(INDIRECT("R4:R"&amp;ROW()-1)),""))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IF(AND($A43&lt;&gt;"",$A43&lt;&gt;"TOTAL"),IF(AND([7]PDI_Meritos!$AG41&lt;&gt;"",[7]PDI_Meritos!$AG41&lt;&gt;0),[7]PDI_Meritos!$AG41,""),IF($A43="TOTAL",SUM(INDIRECT("T4:T"&amp;ROW()-1)),""))</f>
        <v/>
      </c>
      <c r="U43" s="6" t="str">
        <f ca="1">IF(AND($A43&lt;&gt;"",$A43&lt;&gt;"TOTAL"),IF(AND([7]PDI_Meritos!$AI41&lt;&gt;"",[7]PDI_Meritos!$AI41&lt;&gt;0),[7]PDI_Meritos!$AI41,""),IF($A43="TOTAL",SUM(INDIRECT("U4:U"&amp;ROW()-1)),""))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IF(AND($A43&lt;&gt;"",$A43&lt;&gt;"TOTAL"),IF(AND([7]PDI_Meritos!$AL41&lt;&gt;"",[7]PDI_Meritos!$AL41&lt;&gt;0),[7]PDI_Meritos!$AL41,""),IF($A43="TOTAL",SUM(INDIRECT("W4:W"&amp;ROW()-1)),""))</f>
        <v/>
      </c>
      <c r="X43" s="6" t="str">
        <f ca="1">IF(AND($A43&lt;&gt;"",$A43&lt;&gt;"TOTAL"),IF(AND([7]PDI_Meritos!$AN41&lt;&gt;"",[7]PDI_Meritos!$AN41&lt;&gt;0),[7]PDI_Meritos!$AN41,""),IF($A43="TOTAL",SUM(INDIRECT("X4:X"&amp;ROW()-1)),""))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IF(AND($A43&lt;&gt;"",$A43&lt;&gt;"TOTAL"),IF(AND([7]PDI_Meritos!$AQ41&lt;&gt;"",[7]PDI_Meritos!$AQ41&lt;&gt;0),[7]PDI_Meritos!$AQ41,""),IF($A43="TOTAL",SUM(INDIRECT("Z4:Z"&amp;ROW()-1)),""))</f>
        <v/>
      </c>
      <c r="AA43" s="6" t="str">
        <f ca="1">IF(AND($A43&lt;&gt;"",$A43&lt;&gt;"TOTAL"),IF(AND([7]PDI_Meritos!$AS41&lt;&gt;"",[7]PDI_Meritos!$AS41&lt;&gt;0),[7]PDI_Meritos!$AS41,""),IF($A43="TOTAL",SUM(INDIRECT("AA4:AA"&amp;ROW()-1)),""))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IF(AND($A43&lt;&gt;"",$A43&lt;&gt;"TOTAL"),IF(AND([7]PDI_Meritos!$AV41&lt;&gt;"",[7]PDI_Meritos!$AV41&lt;&gt;0),[7]PDI_Meritos!$AV41,""),IF($A43="TOTAL",SUM(INDIRECT("AC4:AC"&amp;ROW()-1)),""))</f>
        <v/>
      </c>
      <c r="AD43" s="6" t="str">
        <f ca="1">IF(AND($A43&lt;&gt;"",$A43&lt;&gt;"TOTAL"),IF(AND([7]PDI_Meritos!$AX41&lt;&gt;"",[7]PDI_Meritos!$AX41&lt;&gt;0),[7]PDI_Meritos!$AX41,""),IF($A43="TOTAL",SUM(INDIRECT("AD4:AD"&amp;ROW()-1)),""))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IF(AND($A43&lt;&gt;"",$A43&lt;&gt;"TOTAL"),IF(AND([7]PDI_Meritos!$BA41&lt;&gt;"",[7]PDI_Meritos!$BA41&lt;&gt;0),[7]PDI_Meritos!$BA41,""),IF($A43="TOTAL",SUM(INDIRECT("AF4:AF"&amp;ROW()-1)),""))</f>
        <v/>
      </c>
      <c r="AG43" s="6" t="str">
        <f ca="1">IF(AND($A43&lt;&gt;"",$A43&lt;&gt;"TOTAL"),IF(AND([7]PDI_Meritos!$BC41&lt;&gt;"",[7]PDI_Meritos!$BC41&lt;&gt;0),[7]PDI_Meritos!$BC41,""),IF($A43="TOTAL",SUM(INDIRECT("AG4:AG"&amp;ROW()-1)),""))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IF(AND($A43&lt;&gt;"",$A43&lt;&gt;"TOTAL"),IF(AND([7]PDI_Meritos!$BF41&lt;&gt;"",[7]PDI_Meritos!$BF41&lt;&gt;0),[7]PDI_Meritos!$BF41,""),IF($A43="TOTAL",SUM(INDIRECT("AI4:AI"&amp;ROW()-1)),""))</f>
        <v/>
      </c>
      <c r="AJ43" s="6" t="str">
        <f ca="1">IF(AND($A43&lt;&gt;"",$A43&lt;&gt;"TOTAL"),IF(AND([7]PDI_Meritos!$BH41&lt;&gt;"",[7]PDI_Meritos!$BH41&lt;&gt;0),[7]PDI_Meritos!$BH41,""),IF($A43="TOTAL",SUM(INDIRECT("AJ4:AJ"&amp;ROW()-1)),""))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IF(AND($A43&lt;&gt;"",$A43&lt;&gt;"TOTAL"),IF(AND([7]PDI_Meritos!$BK41&lt;&gt;"",[7]PDI_Meritos!$BK41&lt;&gt;0),[7]PDI_Meritos!$BK41,""),IF($A43="TOTAL",SUM(INDIRECT("AL4:AL"&amp;ROW()-1)),""))</f>
        <v/>
      </c>
      <c r="AM43" s="6" t="str">
        <f ca="1">IF(AND($A43&lt;&gt;"",$A43&lt;&gt;"TOTAL"),IF(AND([7]PDI_Meritos!$BM41&lt;&gt;"",[7]PDI_Meritos!$BM41&lt;&gt;0),[7]PDI_Meritos!$BM41,""),IF($A43="TOTAL",SUM(INDIRECT("AM4:AM"&amp;ROW()-1)),""))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IF(AND($A43&lt;&gt;"",$A43&lt;&gt;"TOTAL"),IF(AND([7]PDI_Meritos!$BP41&lt;&gt;"",[7]PDI_Meritos!$BP41&lt;&gt;0),[7]PDI_Meritos!$BP41,""),IF($A43="TOTAL",SUM(INDIRECT("AO4:AO"&amp;ROW()-1)),""))</f>
        <v/>
      </c>
      <c r="AP43" s="6" t="str">
        <f ca="1">IF(AND($A43&lt;&gt;"",$A43&lt;&gt;"TOTAL"),IF(AND([7]PDI_Meritos!$BR41&lt;&gt;"",[7]PDI_Meritos!$BR41&lt;&gt;0),[7]PDI_Meritos!$BR41,""),IF($A43="TOTAL",SUM(INDIRECT("AP4:AP"&amp;ROW()-1)),""))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IF(AND($A43&lt;&gt;"",$A43&lt;&gt;"TOTAL"),IF(AND([7]PDI_Meritos!$BU41&lt;&gt;"",[7]PDI_Meritos!$BU41&lt;&gt;0),[7]PDI_Meritos!$BU41,""),IF($A43="TOTAL",SUM(INDIRECT("AR4:AR"&amp;ROW()-1)),""))</f>
        <v/>
      </c>
      <c r="AS43" s="6" t="str">
        <f ca="1">IF(AND($A43&lt;&gt;"",$A43&lt;&gt;"TOTAL"),IF(AND([7]PDI_Meritos!$BW41&lt;&gt;"",[7]PDI_Meritos!$BW41&lt;&gt;0),[7]PDI_Meritos!$BW41,""),IF($A43="TOTAL",SUM(INDIRECT("AS4:AS"&amp;ROW()-1)),""))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IF(AND($A43&lt;&gt;"",$A43&lt;&gt;"TOTAL"),IF(AND([7]PDI_Meritos!$BZ41&lt;&gt;"",[7]PDI_Meritos!$BZ41&lt;&gt;0),[7]PDI_Meritos!$BZ41,""),IF($A43="TOTAL",SUM(INDIRECT("AU4:AU"&amp;ROW()-1)),""))</f>
        <v/>
      </c>
      <c r="AV43" s="6" t="str">
        <f ca="1">IF(AND($A43&lt;&gt;"",$A43&lt;&gt;"TOTAL"),IF(AND([7]PDI_Meritos!$CB41&lt;&gt;"",[7]PDI_Meritos!$CB41&lt;&gt;0),[7]PDI_Meritos!$CB41,""),IF($A43="TOTAL",SUM(INDIRECT("AV4:AV"&amp;ROW()-1)),""))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IF(AND($A43&lt;&gt;"",$A43&lt;&gt;"TOTAL"),IF(AND([7]PDI_Meritos!$CE41&lt;&gt;"",[7]PDI_Meritos!$CE41&lt;&gt;0),[7]PDI_Meritos!$CE41,""),IF($A43="TOTAL",SUM(INDIRECT("AX4:AX"&amp;ROW()-1)),""))</f>
        <v/>
      </c>
      <c r="AY43" s="6" t="str">
        <f ca="1">IF(AND($A43&lt;&gt;"",$A43&lt;&gt;"TOTAL"),IF(AND([7]PDI_Meritos!$CG41&lt;&gt;"",[7]PDI_Meritos!$CG41&lt;&gt;0),[7]PDI_Meritos!$CG41,""),IF($A43="TOTAL",SUM(INDIRECT("AY4:AY"&amp;ROW()-1)),""))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IF(AND($A43&lt;&gt;"",$A43&lt;&gt;"TOTAL"),IF(AND([7]PDI_Meritos!$CJ41&lt;&gt;"",[7]PDI_Meritos!$CJ41&lt;&gt;0),[7]PDI_Meritos!$CJ41,""),IF($A43="TOTAL",SUM(INDIRECT("BA4:BA"&amp;ROW()-1)),""))</f>
        <v/>
      </c>
      <c r="BB43" s="6" t="str">
        <f ca="1">IF(AND($A43&lt;&gt;"",$A43&lt;&gt;"TOTAL"),IF(AND([7]PDI_Meritos!$CL41&lt;&gt;"",[7]PDI_Meritos!$CL41&lt;&gt;0),[7]PDI_Meritos!$CL41,""),IF($A43="TOTAL",SUM(INDIRECT("BB4:BB"&amp;ROW()-1)),""))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IF(AND($A43&lt;&gt;"",$A43&lt;&gt;"TOTAL"),IF(AND([7]PDI_Meritos!$CO41&lt;&gt;"",[7]PDI_Meritos!$CO41&lt;&gt;0),[7]PDI_Meritos!$CO41,""),IF($A43="TOTAL",SUM(INDIRECT("BD4:BD"&amp;ROW()-1)),""))</f>
        <v/>
      </c>
      <c r="BE43" s="6" t="str">
        <f ca="1">IF(AND($A43&lt;&gt;"",$A43&lt;&gt;"TOTAL"),IF(AND([7]PDI_Meritos!$CQ41&lt;&gt;"",[7]PDI_Meritos!$CQ41&lt;&gt;0),[7]PDI_Meritos!$CQ41,""),IF($A43="TOTAL",SUM(INDIRECT("BE4:BE"&amp;ROW()-1)),""))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IF([7]PDI_Meritos!$B42&lt;&gt;"",[7]PDI_Meritos!$B42,IF(AND([7]PDI_Meritos!$B42="",[7]PDI_Meritos!$B43="",[7]PDI_Meritos!$B41=""),"","TOTAL"))</f>
        <v/>
      </c>
      <c r="B44" s="6" t="str">
        <f ca="1">IF(AND($A44&lt;&gt;"",$A44&lt;&gt;"TOTAL"),IF(AND([7]PDI_Meritos!$C42&lt;&gt;"",[7]PDI_Meritos!$C42&lt;&gt;0),[7]PDI_Meritos!$C42,""),IF($A44="TOTAL",SUM(INDIRECT("B4:B"&amp;ROW()-1)),""))</f>
        <v/>
      </c>
      <c r="C44" s="6" t="str">
        <f ca="1">IF(AND($A44&lt;&gt;"",$A44&lt;&gt;"TOTAL"),IF(AND([7]PDI_Meritos!$E42&lt;&gt;"",[7]PDI_Meritos!$E42&lt;&gt;0),[7]PDI_Meritos!$E42,""),IF($A44="TOTAL",SUM(INDIRECT("C4:C"&amp;ROW()-1)),""))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IF(AND($A44&lt;&gt;"",$A44&lt;&gt;"TOTAL"),IF(AND([7]PDI_Meritos!$H42&lt;&gt;"",[7]PDI_Meritos!$H42&lt;&gt;0),[7]PDI_Meritos!$H42,""),IF($A44="TOTAL",SUM(INDIRECT("E4:E"&amp;ROW()-1)),""))</f>
        <v/>
      </c>
      <c r="F44" s="6" t="str">
        <f ca="1">IF(AND($A44&lt;&gt;"",$A44&lt;&gt;"TOTAL"),IF(AND([7]PDI_Meritos!$J42&lt;&gt;"",[7]PDI_Meritos!$J42&lt;&gt;0),[7]PDI_Meritos!$J42,""),IF($A44="TOTAL",SUM(INDIRECT("F4:F"&amp;ROW()-1)),""))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IF(AND($A44&lt;&gt;"",$A44&lt;&gt;"TOTAL"),IF(AND([7]PDI_Meritos!$M42&lt;&gt;"",[7]PDI_Meritos!$M42&lt;&gt;0),[7]PDI_Meritos!$M42,""),IF($A44="TOTAL",SUM(INDIRECT("H4:H"&amp;ROW()-1)),""))</f>
        <v/>
      </c>
      <c r="I44" s="6" t="str">
        <f ca="1">IF(AND($A44&lt;&gt;"",$A44&lt;&gt;"TOTAL"),IF(AND([7]PDI_Meritos!$O42&lt;&gt;"",[7]PDI_Meritos!$O42&lt;&gt;0),[7]PDI_Meritos!$O42,""),IF($A44="TOTAL",SUM(INDIRECT("I4:I"&amp;ROW()-1)),""))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IF(AND($A44&lt;&gt;"",$A44&lt;&gt;"TOTAL"),IF(AND([7]PDI_Meritos!$R42&lt;&gt;"",[7]PDI_Meritos!$R42&lt;&gt;0),[7]PDI_Meritos!$R42,""),IF($A44="TOTAL",SUM(INDIRECT("K4:K"&amp;ROW()-1)),""))</f>
        <v/>
      </c>
      <c r="L44" s="6" t="str">
        <f ca="1">IF(AND($A44&lt;&gt;"",$A44&lt;&gt;"TOTAL"),IF(AND([7]PDI_Meritos!$T42&lt;&gt;"",[7]PDI_Meritos!$T42&lt;&gt;0),[7]PDI_Meritos!$T42,""),IF($A44="TOTAL",SUM(INDIRECT("L4:L"&amp;ROW()-1)),""))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IF(AND($A44&lt;&gt;"",$A44&lt;&gt;"TOTAL"),IF(AND([7]PDI_Meritos!$W42&lt;&gt;"",[7]PDI_Meritos!$W42&lt;&gt;0),[7]PDI_Meritos!$W42,""),IF($A44="TOTAL",SUM(INDIRECT("N4:N"&amp;ROW()-1)),""))</f>
        <v/>
      </c>
      <c r="O44" s="6" t="str">
        <f ca="1">IF(AND($A44&lt;&gt;"",$A44&lt;&gt;"TOTAL"),IF(AND([7]PDI_Meritos!$Y42&lt;&gt;"",[7]PDI_Meritos!$Y42&lt;&gt;0),[7]PDI_Meritos!$Y42,""),IF($A44="TOTAL",SUM(INDIRECT("O4:O"&amp;ROW()-1)),""))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IF(AND($A44&lt;&gt;"",$A44&lt;&gt;"TOTAL"),IF(AND([7]PDI_Meritos!$AB42&lt;&gt;"",[7]PDI_Meritos!$AB42&lt;&gt;0),[7]PDI_Meritos!$AB42,""),IF($A44="TOTAL",SUM(INDIRECT("Q4:Q"&amp;ROW()-1)),""))</f>
        <v/>
      </c>
      <c r="R44" s="6" t="str">
        <f ca="1">IF(AND($A44&lt;&gt;"",$A44&lt;&gt;"TOTAL"),IF(AND([7]PDI_Meritos!$AD42&lt;&gt;"",[7]PDI_Meritos!$AD42&lt;&gt;0),[7]PDI_Meritos!$AD42,""),IF($A44="TOTAL",SUM(INDIRECT("R4:R"&amp;ROW()-1)),""))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IF(AND($A44&lt;&gt;"",$A44&lt;&gt;"TOTAL"),IF(AND([7]PDI_Meritos!$AG42&lt;&gt;"",[7]PDI_Meritos!$AG42&lt;&gt;0),[7]PDI_Meritos!$AG42,""),IF($A44="TOTAL",SUM(INDIRECT("T4:T"&amp;ROW()-1)),""))</f>
        <v/>
      </c>
      <c r="U44" s="6" t="str">
        <f ca="1">IF(AND($A44&lt;&gt;"",$A44&lt;&gt;"TOTAL"),IF(AND([7]PDI_Meritos!$AI42&lt;&gt;"",[7]PDI_Meritos!$AI42&lt;&gt;0),[7]PDI_Meritos!$AI42,""),IF($A44="TOTAL",SUM(INDIRECT("U4:U"&amp;ROW()-1)),""))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IF(AND($A44&lt;&gt;"",$A44&lt;&gt;"TOTAL"),IF(AND([7]PDI_Meritos!$AL42&lt;&gt;"",[7]PDI_Meritos!$AL42&lt;&gt;0),[7]PDI_Meritos!$AL42,""),IF($A44="TOTAL",SUM(INDIRECT("W4:W"&amp;ROW()-1)),""))</f>
        <v/>
      </c>
      <c r="X44" s="6" t="str">
        <f ca="1">IF(AND($A44&lt;&gt;"",$A44&lt;&gt;"TOTAL"),IF(AND([7]PDI_Meritos!$AN42&lt;&gt;"",[7]PDI_Meritos!$AN42&lt;&gt;0),[7]PDI_Meritos!$AN42,""),IF($A44="TOTAL",SUM(INDIRECT("X4:X"&amp;ROW()-1)),""))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IF(AND($A44&lt;&gt;"",$A44&lt;&gt;"TOTAL"),IF(AND([7]PDI_Meritos!$AQ42&lt;&gt;"",[7]PDI_Meritos!$AQ42&lt;&gt;0),[7]PDI_Meritos!$AQ42,""),IF($A44="TOTAL",SUM(INDIRECT("Z4:Z"&amp;ROW()-1)),""))</f>
        <v/>
      </c>
      <c r="AA44" s="6" t="str">
        <f ca="1">IF(AND($A44&lt;&gt;"",$A44&lt;&gt;"TOTAL"),IF(AND([7]PDI_Meritos!$AS42&lt;&gt;"",[7]PDI_Meritos!$AS42&lt;&gt;0),[7]PDI_Meritos!$AS42,""),IF($A44="TOTAL",SUM(INDIRECT("AA4:AA"&amp;ROW()-1)),""))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IF(AND($A44&lt;&gt;"",$A44&lt;&gt;"TOTAL"),IF(AND([7]PDI_Meritos!$AV42&lt;&gt;"",[7]PDI_Meritos!$AV42&lt;&gt;0),[7]PDI_Meritos!$AV42,""),IF($A44="TOTAL",SUM(INDIRECT("AC4:AC"&amp;ROW()-1)),""))</f>
        <v/>
      </c>
      <c r="AD44" s="6" t="str">
        <f ca="1">IF(AND($A44&lt;&gt;"",$A44&lt;&gt;"TOTAL"),IF(AND([7]PDI_Meritos!$AX42&lt;&gt;"",[7]PDI_Meritos!$AX42&lt;&gt;0),[7]PDI_Meritos!$AX42,""),IF($A44="TOTAL",SUM(INDIRECT("AD4:AD"&amp;ROW()-1)),""))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IF(AND($A44&lt;&gt;"",$A44&lt;&gt;"TOTAL"),IF(AND([7]PDI_Meritos!$BA42&lt;&gt;"",[7]PDI_Meritos!$BA42&lt;&gt;0),[7]PDI_Meritos!$BA42,""),IF($A44="TOTAL",SUM(INDIRECT("AF4:AF"&amp;ROW()-1)),""))</f>
        <v/>
      </c>
      <c r="AG44" s="6" t="str">
        <f ca="1">IF(AND($A44&lt;&gt;"",$A44&lt;&gt;"TOTAL"),IF(AND([7]PDI_Meritos!$BC42&lt;&gt;"",[7]PDI_Meritos!$BC42&lt;&gt;0),[7]PDI_Meritos!$BC42,""),IF($A44="TOTAL",SUM(INDIRECT("AG4:AG"&amp;ROW()-1)),""))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IF(AND($A44&lt;&gt;"",$A44&lt;&gt;"TOTAL"),IF(AND([7]PDI_Meritos!$BF42&lt;&gt;"",[7]PDI_Meritos!$BF42&lt;&gt;0),[7]PDI_Meritos!$BF42,""),IF($A44="TOTAL",SUM(INDIRECT("AI4:AI"&amp;ROW()-1)),""))</f>
        <v/>
      </c>
      <c r="AJ44" s="6" t="str">
        <f ca="1">IF(AND($A44&lt;&gt;"",$A44&lt;&gt;"TOTAL"),IF(AND([7]PDI_Meritos!$BH42&lt;&gt;"",[7]PDI_Meritos!$BH42&lt;&gt;0),[7]PDI_Meritos!$BH42,""),IF($A44="TOTAL",SUM(INDIRECT("AJ4:AJ"&amp;ROW()-1)),""))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IF(AND($A44&lt;&gt;"",$A44&lt;&gt;"TOTAL"),IF(AND([7]PDI_Meritos!$BK42&lt;&gt;"",[7]PDI_Meritos!$BK42&lt;&gt;0),[7]PDI_Meritos!$BK42,""),IF($A44="TOTAL",SUM(INDIRECT("AL4:AL"&amp;ROW()-1)),""))</f>
        <v/>
      </c>
      <c r="AM44" s="6" t="str">
        <f ca="1">IF(AND($A44&lt;&gt;"",$A44&lt;&gt;"TOTAL"),IF(AND([7]PDI_Meritos!$BM42&lt;&gt;"",[7]PDI_Meritos!$BM42&lt;&gt;0),[7]PDI_Meritos!$BM42,""),IF($A44="TOTAL",SUM(INDIRECT("AM4:AM"&amp;ROW()-1)),""))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IF(AND($A44&lt;&gt;"",$A44&lt;&gt;"TOTAL"),IF(AND([7]PDI_Meritos!$BP42&lt;&gt;"",[7]PDI_Meritos!$BP42&lt;&gt;0),[7]PDI_Meritos!$BP42,""),IF($A44="TOTAL",SUM(INDIRECT("AO4:AO"&amp;ROW()-1)),""))</f>
        <v/>
      </c>
      <c r="AP44" s="6" t="str">
        <f ca="1">IF(AND($A44&lt;&gt;"",$A44&lt;&gt;"TOTAL"),IF(AND([7]PDI_Meritos!$BR42&lt;&gt;"",[7]PDI_Meritos!$BR42&lt;&gt;0),[7]PDI_Meritos!$BR42,""),IF($A44="TOTAL",SUM(INDIRECT("AP4:AP"&amp;ROW()-1)),""))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IF(AND($A44&lt;&gt;"",$A44&lt;&gt;"TOTAL"),IF(AND([7]PDI_Meritos!$BU42&lt;&gt;"",[7]PDI_Meritos!$BU42&lt;&gt;0),[7]PDI_Meritos!$BU42,""),IF($A44="TOTAL",SUM(INDIRECT("AR4:AR"&amp;ROW()-1)),""))</f>
        <v/>
      </c>
      <c r="AS44" s="6" t="str">
        <f ca="1">IF(AND($A44&lt;&gt;"",$A44&lt;&gt;"TOTAL"),IF(AND([7]PDI_Meritos!$BW42&lt;&gt;"",[7]PDI_Meritos!$BW42&lt;&gt;0),[7]PDI_Meritos!$BW42,""),IF($A44="TOTAL",SUM(INDIRECT("AS4:AS"&amp;ROW()-1)),""))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IF(AND($A44&lt;&gt;"",$A44&lt;&gt;"TOTAL"),IF(AND([7]PDI_Meritos!$BZ42&lt;&gt;"",[7]PDI_Meritos!$BZ42&lt;&gt;0),[7]PDI_Meritos!$BZ42,""),IF($A44="TOTAL",SUM(INDIRECT("AU4:AU"&amp;ROW()-1)),""))</f>
        <v/>
      </c>
      <c r="AV44" s="6" t="str">
        <f ca="1">IF(AND($A44&lt;&gt;"",$A44&lt;&gt;"TOTAL"),IF(AND([7]PDI_Meritos!$CB42&lt;&gt;"",[7]PDI_Meritos!$CB42&lt;&gt;0),[7]PDI_Meritos!$CB42,""),IF($A44="TOTAL",SUM(INDIRECT("AV4:AV"&amp;ROW()-1)),""))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IF(AND($A44&lt;&gt;"",$A44&lt;&gt;"TOTAL"),IF(AND([7]PDI_Meritos!$CE42&lt;&gt;"",[7]PDI_Meritos!$CE42&lt;&gt;0),[7]PDI_Meritos!$CE42,""),IF($A44="TOTAL",SUM(INDIRECT("AX4:AX"&amp;ROW()-1)),""))</f>
        <v/>
      </c>
      <c r="AY44" s="6" t="str">
        <f ca="1">IF(AND($A44&lt;&gt;"",$A44&lt;&gt;"TOTAL"),IF(AND([7]PDI_Meritos!$CG42&lt;&gt;"",[7]PDI_Meritos!$CG42&lt;&gt;0),[7]PDI_Meritos!$CG42,""),IF($A44="TOTAL",SUM(INDIRECT("AY4:AY"&amp;ROW()-1)),""))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IF(AND($A44&lt;&gt;"",$A44&lt;&gt;"TOTAL"),IF(AND([7]PDI_Meritos!$CJ42&lt;&gt;"",[7]PDI_Meritos!$CJ42&lt;&gt;0),[7]PDI_Meritos!$CJ42,""),IF($A44="TOTAL",SUM(INDIRECT("BA4:BA"&amp;ROW()-1)),""))</f>
        <v/>
      </c>
      <c r="BB44" s="6" t="str">
        <f ca="1">IF(AND($A44&lt;&gt;"",$A44&lt;&gt;"TOTAL"),IF(AND([7]PDI_Meritos!$CL42&lt;&gt;"",[7]PDI_Meritos!$CL42&lt;&gt;0),[7]PDI_Meritos!$CL42,""),IF($A44="TOTAL",SUM(INDIRECT("BB4:BB"&amp;ROW()-1)),""))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IF(AND($A44&lt;&gt;"",$A44&lt;&gt;"TOTAL"),IF(AND([7]PDI_Meritos!$CO42&lt;&gt;"",[7]PDI_Meritos!$CO42&lt;&gt;0),[7]PDI_Meritos!$CO42,""),IF($A44="TOTAL",SUM(INDIRECT("BD4:BD"&amp;ROW()-1)),""))</f>
        <v/>
      </c>
      <c r="BE44" s="6" t="str">
        <f ca="1">IF(AND($A44&lt;&gt;"",$A44&lt;&gt;"TOTAL"),IF(AND([7]PDI_Meritos!$CQ42&lt;&gt;"",[7]PDI_Meritos!$CQ42&lt;&gt;0),[7]PDI_Meritos!$CQ42,""),IF($A44="TOTAL",SUM(INDIRECT("BE4:BE"&amp;ROW()-1)),""))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IF([7]PDI_Meritos!$B43&lt;&gt;"",[7]PDI_Meritos!$B43,IF(AND([7]PDI_Meritos!$B43="",[7]PDI_Meritos!$B44="",[7]PDI_Meritos!$B42=""),"","TOTAL"))</f>
        <v/>
      </c>
      <c r="B45" s="6" t="str">
        <f ca="1">IF(AND($A45&lt;&gt;"",$A45&lt;&gt;"TOTAL"),IF(AND([7]PDI_Meritos!$C43&lt;&gt;"",[7]PDI_Meritos!$C43&lt;&gt;0),[7]PDI_Meritos!$C43,""),IF($A45="TOTAL",SUM(INDIRECT("B4:B"&amp;ROW()-1)),""))</f>
        <v/>
      </c>
      <c r="C45" s="6" t="str">
        <f ca="1">IF(AND($A45&lt;&gt;"",$A45&lt;&gt;"TOTAL"),IF(AND([7]PDI_Meritos!$E43&lt;&gt;"",[7]PDI_Meritos!$E43&lt;&gt;0),[7]PDI_Meritos!$E43,""),IF($A45="TOTAL",SUM(INDIRECT("C4:C"&amp;ROW()-1)),""))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IF(AND($A45&lt;&gt;"",$A45&lt;&gt;"TOTAL"),IF(AND([7]PDI_Meritos!$H43&lt;&gt;"",[7]PDI_Meritos!$H43&lt;&gt;0),[7]PDI_Meritos!$H43,""),IF($A45="TOTAL",SUM(INDIRECT("E4:E"&amp;ROW()-1)),""))</f>
        <v/>
      </c>
      <c r="F45" s="6" t="str">
        <f ca="1">IF(AND($A45&lt;&gt;"",$A45&lt;&gt;"TOTAL"),IF(AND([7]PDI_Meritos!$J43&lt;&gt;"",[7]PDI_Meritos!$J43&lt;&gt;0),[7]PDI_Meritos!$J43,""),IF($A45="TOTAL",SUM(INDIRECT("F4:F"&amp;ROW()-1)),""))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IF(AND($A45&lt;&gt;"",$A45&lt;&gt;"TOTAL"),IF(AND([7]PDI_Meritos!$M43&lt;&gt;"",[7]PDI_Meritos!$M43&lt;&gt;0),[7]PDI_Meritos!$M43,""),IF($A45="TOTAL",SUM(INDIRECT("H4:H"&amp;ROW()-1)),""))</f>
        <v/>
      </c>
      <c r="I45" s="6" t="str">
        <f ca="1">IF(AND($A45&lt;&gt;"",$A45&lt;&gt;"TOTAL"),IF(AND([7]PDI_Meritos!$O43&lt;&gt;"",[7]PDI_Meritos!$O43&lt;&gt;0),[7]PDI_Meritos!$O43,""),IF($A45="TOTAL",SUM(INDIRECT("I4:I"&amp;ROW()-1)),""))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IF(AND($A45&lt;&gt;"",$A45&lt;&gt;"TOTAL"),IF(AND([7]PDI_Meritos!$R43&lt;&gt;"",[7]PDI_Meritos!$R43&lt;&gt;0),[7]PDI_Meritos!$R43,""),IF($A45="TOTAL",SUM(INDIRECT("K4:K"&amp;ROW()-1)),""))</f>
        <v/>
      </c>
      <c r="L45" s="6" t="str">
        <f ca="1">IF(AND($A45&lt;&gt;"",$A45&lt;&gt;"TOTAL"),IF(AND([7]PDI_Meritos!$T43&lt;&gt;"",[7]PDI_Meritos!$T43&lt;&gt;0),[7]PDI_Meritos!$T43,""),IF($A45="TOTAL",SUM(INDIRECT("L4:L"&amp;ROW()-1)),""))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IF(AND($A45&lt;&gt;"",$A45&lt;&gt;"TOTAL"),IF(AND([7]PDI_Meritos!$W43&lt;&gt;"",[7]PDI_Meritos!$W43&lt;&gt;0),[7]PDI_Meritos!$W43,""),IF($A45="TOTAL",SUM(INDIRECT("N4:N"&amp;ROW()-1)),""))</f>
        <v/>
      </c>
      <c r="O45" s="6" t="str">
        <f ca="1">IF(AND($A45&lt;&gt;"",$A45&lt;&gt;"TOTAL"),IF(AND([7]PDI_Meritos!$Y43&lt;&gt;"",[7]PDI_Meritos!$Y43&lt;&gt;0),[7]PDI_Meritos!$Y43,""),IF($A45="TOTAL",SUM(INDIRECT("O4:O"&amp;ROW()-1)),""))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IF(AND($A45&lt;&gt;"",$A45&lt;&gt;"TOTAL"),IF(AND([7]PDI_Meritos!$AB43&lt;&gt;"",[7]PDI_Meritos!$AB43&lt;&gt;0),[7]PDI_Meritos!$AB43,""),IF($A45="TOTAL",SUM(INDIRECT("Q4:Q"&amp;ROW()-1)),""))</f>
        <v/>
      </c>
      <c r="R45" s="6" t="str">
        <f ca="1">IF(AND($A45&lt;&gt;"",$A45&lt;&gt;"TOTAL"),IF(AND([7]PDI_Meritos!$AD43&lt;&gt;"",[7]PDI_Meritos!$AD43&lt;&gt;0),[7]PDI_Meritos!$AD43,""),IF($A45="TOTAL",SUM(INDIRECT("R4:R"&amp;ROW()-1)),""))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IF(AND($A45&lt;&gt;"",$A45&lt;&gt;"TOTAL"),IF(AND([7]PDI_Meritos!$AG43&lt;&gt;"",[7]PDI_Meritos!$AG43&lt;&gt;0),[7]PDI_Meritos!$AG43,""),IF($A45="TOTAL",SUM(INDIRECT("T4:T"&amp;ROW()-1)),""))</f>
        <v/>
      </c>
      <c r="U45" s="6" t="str">
        <f ca="1">IF(AND($A45&lt;&gt;"",$A45&lt;&gt;"TOTAL"),IF(AND([7]PDI_Meritos!$AI43&lt;&gt;"",[7]PDI_Meritos!$AI43&lt;&gt;0),[7]PDI_Meritos!$AI43,""),IF($A45="TOTAL",SUM(INDIRECT("U4:U"&amp;ROW()-1)),""))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IF(AND($A45&lt;&gt;"",$A45&lt;&gt;"TOTAL"),IF(AND([7]PDI_Meritos!$AL43&lt;&gt;"",[7]PDI_Meritos!$AL43&lt;&gt;0),[7]PDI_Meritos!$AL43,""),IF($A45="TOTAL",SUM(INDIRECT("W4:W"&amp;ROW()-1)),""))</f>
        <v/>
      </c>
      <c r="X45" s="6" t="str">
        <f ca="1">IF(AND($A45&lt;&gt;"",$A45&lt;&gt;"TOTAL"),IF(AND([7]PDI_Meritos!$AN43&lt;&gt;"",[7]PDI_Meritos!$AN43&lt;&gt;0),[7]PDI_Meritos!$AN43,""),IF($A45="TOTAL",SUM(INDIRECT("X4:X"&amp;ROW()-1)),""))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IF(AND($A45&lt;&gt;"",$A45&lt;&gt;"TOTAL"),IF(AND([7]PDI_Meritos!$AQ43&lt;&gt;"",[7]PDI_Meritos!$AQ43&lt;&gt;0),[7]PDI_Meritos!$AQ43,""),IF($A45="TOTAL",SUM(INDIRECT("Z4:Z"&amp;ROW()-1)),""))</f>
        <v/>
      </c>
      <c r="AA45" s="6" t="str">
        <f ca="1">IF(AND($A45&lt;&gt;"",$A45&lt;&gt;"TOTAL"),IF(AND([7]PDI_Meritos!$AS43&lt;&gt;"",[7]PDI_Meritos!$AS43&lt;&gt;0),[7]PDI_Meritos!$AS43,""),IF($A45="TOTAL",SUM(INDIRECT("AA4:AA"&amp;ROW()-1)),""))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IF(AND($A45&lt;&gt;"",$A45&lt;&gt;"TOTAL"),IF(AND([7]PDI_Meritos!$AV43&lt;&gt;"",[7]PDI_Meritos!$AV43&lt;&gt;0),[7]PDI_Meritos!$AV43,""),IF($A45="TOTAL",SUM(INDIRECT("AC4:AC"&amp;ROW()-1)),""))</f>
        <v/>
      </c>
      <c r="AD45" s="6" t="str">
        <f ca="1">IF(AND($A45&lt;&gt;"",$A45&lt;&gt;"TOTAL"),IF(AND([7]PDI_Meritos!$AX43&lt;&gt;"",[7]PDI_Meritos!$AX43&lt;&gt;0),[7]PDI_Meritos!$AX43,""),IF($A45="TOTAL",SUM(INDIRECT("AD4:AD"&amp;ROW()-1)),""))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IF(AND($A45&lt;&gt;"",$A45&lt;&gt;"TOTAL"),IF(AND([7]PDI_Meritos!$BA43&lt;&gt;"",[7]PDI_Meritos!$BA43&lt;&gt;0),[7]PDI_Meritos!$BA43,""),IF($A45="TOTAL",SUM(INDIRECT("AF4:AF"&amp;ROW()-1)),""))</f>
        <v/>
      </c>
      <c r="AG45" s="6" t="str">
        <f ca="1">IF(AND($A45&lt;&gt;"",$A45&lt;&gt;"TOTAL"),IF(AND([7]PDI_Meritos!$BC43&lt;&gt;"",[7]PDI_Meritos!$BC43&lt;&gt;0),[7]PDI_Meritos!$BC43,""),IF($A45="TOTAL",SUM(INDIRECT("AG4:AG"&amp;ROW()-1)),""))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IF(AND($A45&lt;&gt;"",$A45&lt;&gt;"TOTAL"),IF(AND([7]PDI_Meritos!$BF43&lt;&gt;"",[7]PDI_Meritos!$BF43&lt;&gt;0),[7]PDI_Meritos!$BF43,""),IF($A45="TOTAL",SUM(INDIRECT("AI4:AI"&amp;ROW()-1)),""))</f>
        <v/>
      </c>
      <c r="AJ45" s="6" t="str">
        <f ca="1">IF(AND($A45&lt;&gt;"",$A45&lt;&gt;"TOTAL"),IF(AND([7]PDI_Meritos!$BH43&lt;&gt;"",[7]PDI_Meritos!$BH43&lt;&gt;0),[7]PDI_Meritos!$BH43,""),IF($A45="TOTAL",SUM(INDIRECT("AJ4:AJ"&amp;ROW()-1)),""))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IF(AND($A45&lt;&gt;"",$A45&lt;&gt;"TOTAL"),IF(AND([7]PDI_Meritos!$BK43&lt;&gt;"",[7]PDI_Meritos!$BK43&lt;&gt;0),[7]PDI_Meritos!$BK43,""),IF($A45="TOTAL",SUM(INDIRECT("AL4:AL"&amp;ROW()-1)),""))</f>
        <v/>
      </c>
      <c r="AM45" s="6" t="str">
        <f ca="1">IF(AND($A45&lt;&gt;"",$A45&lt;&gt;"TOTAL"),IF(AND([7]PDI_Meritos!$BM43&lt;&gt;"",[7]PDI_Meritos!$BM43&lt;&gt;0),[7]PDI_Meritos!$BM43,""),IF($A45="TOTAL",SUM(INDIRECT("AM4:AM"&amp;ROW()-1)),""))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IF(AND($A45&lt;&gt;"",$A45&lt;&gt;"TOTAL"),IF(AND([7]PDI_Meritos!$BP43&lt;&gt;"",[7]PDI_Meritos!$BP43&lt;&gt;0),[7]PDI_Meritos!$BP43,""),IF($A45="TOTAL",SUM(INDIRECT("AO4:AO"&amp;ROW()-1)),""))</f>
        <v/>
      </c>
      <c r="AP45" s="6" t="str">
        <f ca="1">IF(AND($A45&lt;&gt;"",$A45&lt;&gt;"TOTAL"),IF(AND([7]PDI_Meritos!$BR43&lt;&gt;"",[7]PDI_Meritos!$BR43&lt;&gt;0),[7]PDI_Meritos!$BR43,""),IF($A45="TOTAL",SUM(INDIRECT("AP4:AP"&amp;ROW()-1)),""))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IF(AND($A45&lt;&gt;"",$A45&lt;&gt;"TOTAL"),IF(AND([7]PDI_Meritos!$BU43&lt;&gt;"",[7]PDI_Meritos!$BU43&lt;&gt;0),[7]PDI_Meritos!$BU43,""),IF($A45="TOTAL",SUM(INDIRECT("AR4:AR"&amp;ROW()-1)),""))</f>
        <v/>
      </c>
      <c r="AS45" s="6" t="str">
        <f ca="1">IF(AND($A45&lt;&gt;"",$A45&lt;&gt;"TOTAL"),IF(AND([7]PDI_Meritos!$BW43&lt;&gt;"",[7]PDI_Meritos!$BW43&lt;&gt;0),[7]PDI_Meritos!$BW43,""),IF($A45="TOTAL",SUM(INDIRECT("AS4:AS"&amp;ROW()-1)),""))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IF(AND($A45&lt;&gt;"",$A45&lt;&gt;"TOTAL"),IF(AND([7]PDI_Meritos!$BZ43&lt;&gt;"",[7]PDI_Meritos!$BZ43&lt;&gt;0),[7]PDI_Meritos!$BZ43,""),IF($A45="TOTAL",SUM(INDIRECT("AU4:AU"&amp;ROW()-1)),""))</f>
        <v/>
      </c>
      <c r="AV45" s="6" t="str">
        <f ca="1">IF(AND($A45&lt;&gt;"",$A45&lt;&gt;"TOTAL"),IF(AND([7]PDI_Meritos!$CB43&lt;&gt;"",[7]PDI_Meritos!$CB43&lt;&gt;0),[7]PDI_Meritos!$CB43,""),IF($A45="TOTAL",SUM(INDIRECT("AV4:AV"&amp;ROW()-1)),""))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IF(AND($A45&lt;&gt;"",$A45&lt;&gt;"TOTAL"),IF(AND([7]PDI_Meritos!$CE43&lt;&gt;"",[7]PDI_Meritos!$CE43&lt;&gt;0),[7]PDI_Meritos!$CE43,""),IF($A45="TOTAL",SUM(INDIRECT("AX4:AX"&amp;ROW()-1)),""))</f>
        <v/>
      </c>
      <c r="AY45" s="6" t="str">
        <f ca="1">IF(AND($A45&lt;&gt;"",$A45&lt;&gt;"TOTAL"),IF(AND([7]PDI_Meritos!$CG43&lt;&gt;"",[7]PDI_Meritos!$CG43&lt;&gt;0),[7]PDI_Meritos!$CG43,""),IF($A45="TOTAL",SUM(INDIRECT("AY4:AY"&amp;ROW()-1)),""))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IF(AND($A45&lt;&gt;"",$A45&lt;&gt;"TOTAL"),IF(AND([7]PDI_Meritos!$CJ43&lt;&gt;"",[7]PDI_Meritos!$CJ43&lt;&gt;0),[7]PDI_Meritos!$CJ43,""),IF($A45="TOTAL",SUM(INDIRECT("BA4:BA"&amp;ROW()-1)),""))</f>
        <v/>
      </c>
      <c r="BB45" s="6" t="str">
        <f ca="1">IF(AND($A45&lt;&gt;"",$A45&lt;&gt;"TOTAL"),IF(AND([7]PDI_Meritos!$CL43&lt;&gt;"",[7]PDI_Meritos!$CL43&lt;&gt;0),[7]PDI_Meritos!$CL43,""),IF($A45="TOTAL",SUM(INDIRECT("BB4:BB"&amp;ROW()-1)),""))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IF(AND($A45&lt;&gt;"",$A45&lt;&gt;"TOTAL"),IF(AND([7]PDI_Meritos!$CO43&lt;&gt;"",[7]PDI_Meritos!$CO43&lt;&gt;0),[7]PDI_Meritos!$CO43,""),IF($A45="TOTAL",SUM(INDIRECT("BD4:BD"&amp;ROW()-1)),""))</f>
        <v/>
      </c>
      <c r="BE45" s="6" t="str">
        <f ca="1">IF(AND($A45&lt;&gt;"",$A45&lt;&gt;"TOTAL"),IF(AND([7]PDI_Meritos!$CQ43&lt;&gt;"",[7]PDI_Meritos!$CQ43&lt;&gt;0),[7]PDI_Meritos!$CQ43,""),IF($A45="TOTAL",SUM(INDIRECT("BE4:BE"&amp;ROW()-1)),""))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IF([7]PDI_Meritos!$B44&lt;&gt;"",[7]PDI_Meritos!$B44,IF(AND([7]PDI_Meritos!$B44="",[7]PDI_Meritos!$B45="",[7]PDI_Meritos!$B43=""),"","TOTAL"))</f>
        <v/>
      </c>
      <c r="B46" s="6" t="str">
        <f ca="1">IF(AND($A46&lt;&gt;"",$A46&lt;&gt;"TOTAL"),IF(AND([7]PDI_Meritos!$C44&lt;&gt;"",[7]PDI_Meritos!$C44&lt;&gt;0),[7]PDI_Meritos!$C44,""),IF($A46="TOTAL",SUM(INDIRECT("B4:B"&amp;ROW()-1)),""))</f>
        <v/>
      </c>
      <c r="C46" s="6" t="str">
        <f ca="1">IF(AND($A46&lt;&gt;"",$A46&lt;&gt;"TOTAL"),IF(AND([7]PDI_Meritos!$E44&lt;&gt;"",[7]PDI_Meritos!$E44&lt;&gt;0),[7]PDI_Meritos!$E44,""),IF($A46="TOTAL",SUM(INDIRECT("C4:C"&amp;ROW()-1)),""))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IF(AND($A46&lt;&gt;"",$A46&lt;&gt;"TOTAL"),IF(AND([7]PDI_Meritos!$H44&lt;&gt;"",[7]PDI_Meritos!$H44&lt;&gt;0),[7]PDI_Meritos!$H44,""),IF($A46="TOTAL",SUM(INDIRECT("E4:E"&amp;ROW()-1)),""))</f>
        <v/>
      </c>
      <c r="F46" s="6" t="str">
        <f ca="1">IF(AND($A46&lt;&gt;"",$A46&lt;&gt;"TOTAL"),IF(AND([7]PDI_Meritos!$J44&lt;&gt;"",[7]PDI_Meritos!$J44&lt;&gt;0),[7]PDI_Meritos!$J44,""),IF($A46="TOTAL",SUM(INDIRECT("F4:F"&amp;ROW()-1)),""))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IF(AND($A46&lt;&gt;"",$A46&lt;&gt;"TOTAL"),IF(AND([7]PDI_Meritos!$M44&lt;&gt;"",[7]PDI_Meritos!$M44&lt;&gt;0),[7]PDI_Meritos!$M44,""),IF($A46="TOTAL",SUM(INDIRECT("H4:H"&amp;ROW()-1)),""))</f>
        <v/>
      </c>
      <c r="I46" s="6" t="str">
        <f ca="1">IF(AND($A46&lt;&gt;"",$A46&lt;&gt;"TOTAL"),IF(AND([7]PDI_Meritos!$O44&lt;&gt;"",[7]PDI_Meritos!$O44&lt;&gt;0),[7]PDI_Meritos!$O44,""),IF($A46="TOTAL",SUM(INDIRECT("I4:I"&amp;ROW()-1)),""))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IF(AND($A46&lt;&gt;"",$A46&lt;&gt;"TOTAL"),IF(AND([7]PDI_Meritos!$R44&lt;&gt;"",[7]PDI_Meritos!$R44&lt;&gt;0),[7]PDI_Meritos!$R44,""),IF($A46="TOTAL",SUM(INDIRECT("K4:K"&amp;ROW()-1)),""))</f>
        <v/>
      </c>
      <c r="L46" s="6" t="str">
        <f ca="1">IF(AND($A46&lt;&gt;"",$A46&lt;&gt;"TOTAL"),IF(AND([7]PDI_Meritos!$T44&lt;&gt;"",[7]PDI_Meritos!$T44&lt;&gt;0),[7]PDI_Meritos!$T44,""),IF($A46="TOTAL",SUM(INDIRECT("L4:L"&amp;ROW()-1)),""))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IF(AND($A46&lt;&gt;"",$A46&lt;&gt;"TOTAL"),IF(AND([7]PDI_Meritos!$W44&lt;&gt;"",[7]PDI_Meritos!$W44&lt;&gt;0),[7]PDI_Meritos!$W44,""),IF($A46="TOTAL",SUM(INDIRECT("N4:N"&amp;ROW()-1)),""))</f>
        <v/>
      </c>
      <c r="O46" s="6" t="str">
        <f ca="1">IF(AND($A46&lt;&gt;"",$A46&lt;&gt;"TOTAL"),IF(AND([7]PDI_Meritos!$Y44&lt;&gt;"",[7]PDI_Meritos!$Y44&lt;&gt;0),[7]PDI_Meritos!$Y44,""),IF($A46="TOTAL",SUM(INDIRECT("O4:O"&amp;ROW()-1)),""))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IF(AND($A46&lt;&gt;"",$A46&lt;&gt;"TOTAL"),IF(AND([7]PDI_Meritos!$AB44&lt;&gt;"",[7]PDI_Meritos!$AB44&lt;&gt;0),[7]PDI_Meritos!$AB44,""),IF($A46="TOTAL",SUM(INDIRECT("Q4:Q"&amp;ROW()-1)),""))</f>
        <v/>
      </c>
      <c r="R46" s="6" t="str">
        <f ca="1">IF(AND($A46&lt;&gt;"",$A46&lt;&gt;"TOTAL"),IF(AND([7]PDI_Meritos!$AD44&lt;&gt;"",[7]PDI_Meritos!$AD44&lt;&gt;0),[7]PDI_Meritos!$AD44,""),IF($A46="TOTAL",SUM(INDIRECT("R4:R"&amp;ROW()-1)),""))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IF(AND($A46&lt;&gt;"",$A46&lt;&gt;"TOTAL"),IF(AND([7]PDI_Meritos!$AG44&lt;&gt;"",[7]PDI_Meritos!$AG44&lt;&gt;0),[7]PDI_Meritos!$AG44,""),IF($A46="TOTAL",SUM(INDIRECT("T4:T"&amp;ROW()-1)),""))</f>
        <v/>
      </c>
      <c r="U46" s="6" t="str">
        <f ca="1">IF(AND($A46&lt;&gt;"",$A46&lt;&gt;"TOTAL"),IF(AND([7]PDI_Meritos!$AI44&lt;&gt;"",[7]PDI_Meritos!$AI44&lt;&gt;0),[7]PDI_Meritos!$AI44,""),IF($A46="TOTAL",SUM(INDIRECT("U4:U"&amp;ROW()-1)),""))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IF(AND($A46&lt;&gt;"",$A46&lt;&gt;"TOTAL"),IF(AND([7]PDI_Meritos!$AL44&lt;&gt;"",[7]PDI_Meritos!$AL44&lt;&gt;0),[7]PDI_Meritos!$AL44,""),IF($A46="TOTAL",SUM(INDIRECT("W4:W"&amp;ROW()-1)),""))</f>
        <v/>
      </c>
      <c r="X46" s="6" t="str">
        <f ca="1">IF(AND($A46&lt;&gt;"",$A46&lt;&gt;"TOTAL"),IF(AND([7]PDI_Meritos!$AN44&lt;&gt;"",[7]PDI_Meritos!$AN44&lt;&gt;0),[7]PDI_Meritos!$AN44,""),IF($A46="TOTAL",SUM(INDIRECT("X4:X"&amp;ROW()-1)),""))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IF(AND($A46&lt;&gt;"",$A46&lt;&gt;"TOTAL"),IF(AND([7]PDI_Meritos!$AQ44&lt;&gt;"",[7]PDI_Meritos!$AQ44&lt;&gt;0),[7]PDI_Meritos!$AQ44,""),IF($A46="TOTAL",SUM(INDIRECT("Z4:Z"&amp;ROW()-1)),""))</f>
        <v/>
      </c>
      <c r="AA46" s="6" t="str">
        <f ca="1">IF(AND($A46&lt;&gt;"",$A46&lt;&gt;"TOTAL"),IF(AND([7]PDI_Meritos!$AS44&lt;&gt;"",[7]PDI_Meritos!$AS44&lt;&gt;0),[7]PDI_Meritos!$AS44,""),IF($A46="TOTAL",SUM(INDIRECT("AA4:AA"&amp;ROW()-1)),""))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IF(AND($A46&lt;&gt;"",$A46&lt;&gt;"TOTAL"),IF(AND([7]PDI_Meritos!$AV44&lt;&gt;"",[7]PDI_Meritos!$AV44&lt;&gt;0),[7]PDI_Meritos!$AV44,""),IF($A46="TOTAL",SUM(INDIRECT("AC4:AC"&amp;ROW()-1)),""))</f>
        <v/>
      </c>
      <c r="AD46" s="6" t="str">
        <f ca="1">IF(AND($A46&lt;&gt;"",$A46&lt;&gt;"TOTAL"),IF(AND([7]PDI_Meritos!$AX44&lt;&gt;"",[7]PDI_Meritos!$AX44&lt;&gt;0),[7]PDI_Meritos!$AX44,""),IF($A46="TOTAL",SUM(INDIRECT("AD4:AD"&amp;ROW()-1)),""))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IF(AND($A46&lt;&gt;"",$A46&lt;&gt;"TOTAL"),IF(AND([7]PDI_Meritos!$BA44&lt;&gt;"",[7]PDI_Meritos!$BA44&lt;&gt;0),[7]PDI_Meritos!$BA44,""),IF($A46="TOTAL",SUM(INDIRECT("AF4:AF"&amp;ROW()-1)),""))</f>
        <v/>
      </c>
      <c r="AG46" s="6" t="str">
        <f ca="1">IF(AND($A46&lt;&gt;"",$A46&lt;&gt;"TOTAL"),IF(AND([7]PDI_Meritos!$BC44&lt;&gt;"",[7]PDI_Meritos!$BC44&lt;&gt;0),[7]PDI_Meritos!$BC44,""),IF($A46="TOTAL",SUM(INDIRECT("AG4:AG"&amp;ROW()-1)),""))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IF(AND($A46&lt;&gt;"",$A46&lt;&gt;"TOTAL"),IF(AND([7]PDI_Meritos!$BF44&lt;&gt;"",[7]PDI_Meritos!$BF44&lt;&gt;0),[7]PDI_Meritos!$BF44,""),IF($A46="TOTAL",SUM(INDIRECT("AI4:AI"&amp;ROW()-1)),""))</f>
        <v/>
      </c>
      <c r="AJ46" s="6" t="str">
        <f ca="1">IF(AND($A46&lt;&gt;"",$A46&lt;&gt;"TOTAL"),IF(AND([7]PDI_Meritos!$BH44&lt;&gt;"",[7]PDI_Meritos!$BH44&lt;&gt;0),[7]PDI_Meritos!$BH44,""),IF($A46="TOTAL",SUM(INDIRECT("AJ4:AJ"&amp;ROW()-1)),""))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IF(AND($A46&lt;&gt;"",$A46&lt;&gt;"TOTAL"),IF(AND([7]PDI_Meritos!$BK44&lt;&gt;"",[7]PDI_Meritos!$BK44&lt;&gt;0),[7]PDI_Meritos!$BK44,""),IF($A46="TOTAL",SUM(INDIRECT("AL4:AL"&amp;ROW()-1)),""))</f>
        <v/>
      </c>
      <c r="AM46" s="6" t="str">
        <f ca="1">IF(AND($A46&lt;&gt;"",$A46&lt;&gt;"TOTAL"),IF(AND([7]PDI_Meritos!$BM44&lt;&gt;"",[7]PDI_Meritos!$BM44&lt;&gt;0),[7]PDI_Meritos!$BM44,""),IF($A46="TOTAL",SUM(INDIRECT("AM4:AM"&amp;ROW()-1)),""))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IF(AND($A46&lt;&gt;"",$A46&lt;&gt;"TOTAL"),IF(AND([7]PDI_Meritos!$BP44&lt;&gt;"",[7]PDI_Meritos!$BP44&lt;&gt;0),[7]PDI_Meritos!$BP44,""),IF($A46="TOTAL",SUM(INDIRECT("AO4:AO"&amp;ROW()-1)),""))</f>
        <v/>
      </c>
      <c r="AP46" s="6" t="str">
        <f ca="1">IF(AND($A46&lt;&gt;"",$A46&lt;&gt;"TOTAL"),IF(AND([7]PDI_Meritos!$BR44&lt;&gt;"",[7]PDI_Meritos!$BR44&lt;&gt;0),[7]PDI_Meritos!$BR44,""),IF($A46="TOTAL",SUM(INDIRECT("AP4:AP"&amp;ROW()-1)),""))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IF(AND($A46&lt;&gt;"",$A46&lt;&gt;"TOTAL"),IF(AND([7]PDI_Meritos!$BU44&lt;&gt;"",[7]PDI_Meritos!$BU44&lt;&gt;0),[7]PDI_Meritos!$BU44,""),IF($A46="TOTAL",SUM(INDIRECT("AR4:AR"&amp;ROW()-1)),""))</f>
        <v/>
      </c>
      <c r="AS46" s="6" t="str">
        <f ca="1">IF(AND($A46&lt;&gt;"",$A46&lt;&gt;"TOTAL"),IF(AND([7]PDI_Meritos!$BW44&lt;&gt;"",[7]PDI_Meritos!$BW44&lt;&gt;0),[7]PDI_Meritos!$BW44,""),IF($A46="TOTAL",SUM(INDIRECT("AS4:AS"&amp;ROW()-1)),""))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IF(AND($A46&lt;&gt;"",$A46&lt;&gt;"TOTAL"),IF(AND([7]PDI_Meritos!$BZ44&lt;&gt;"",[7]PDI_Meritos!$BZ44&lt;&gt;0),[7]PDI_Meritos!$BZ44,""),IF($A46="TOTAL",SUM(INDIRECT("AU4:AU"&amp;ROW()-1)),""))</f>
        <v/>
      </c>
      <c r="AV46" s="6" t="str">
        <f ca="1">IF(AND($A46&lt;&gt;"",$A46&lt;&gt;"TOTAL"),IF(AND([7]PDI_Meritos!$CB44&lt;&gt;"",[7]PDI_Meritos!$CB44&lt;&gt;0),[7]PDI_Meritos!$CB44,""),IF($A46="TOTAL",SUM(INDIRECT("AV4:AV"&amp;ROW()-1)),""))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IF(AND($A46&lt;&gt;"",$A46&lt;&gt;"TOTAL"),IF(AND([7]PDI_Meritos!$CE44&lt;&gt;"",[7]PDI_Meritos!$CE44&lt;&gt;0),[7]PDI_Meritos!$CE44,""),IF($A46="TOTAL",SUM(INDIRECT("AX4:AX"&amp;ROW()-1)),""))</f>
        <v/>
      </c>
      <c r="AY46" s="6" t="str">
        <f ca="1">IF(AND($A46&lt;&gt;"",$A46&lt;&gt;"TOTAL"),IF(AND([7]PDI_Meritos!$CG44&lt;&gt;"",[7]PDI_Meritos!$CG44&lt;&gt;0),[7]PDI_Meritos!$CG44,""),IF($A46="TOTAL",SUM(INDIRECT("AY4:AY"&amp;ROW()-1)),""))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IF(AND($A46&lt;&gt;"",$A46&lt;&gt;"TOTAL"),IF(AND([7]PDI_Meritos!$CJ44&lt;&gt;"",[7]PDI_Meritos!$CJ44&lt;&gt;0),[7]PDI_Meritos!$CJ44,""),IF($A46="TOTAL",SUM(INDIRECT("BA4:BA"&amp;ROW()-1)),""))</f>
        <v/>
      </c>
      <c r="BB46" s="6" t="str">
        <f ca="1">IF(AND($A46&lt;&gt;"",$A46&lt;&gt;"TOTAL"),IF(AND([7]PDI_Meritos!$CL44&lt;&gt;"",[7]PDI_Meritos!$CL44&lt;&gt;0),[7]PDI_Meritos!$CL44,""),IF($A46="TOTAL",SUM(INDIRECT("BB4:BB"&amp;ROW()-1)),""))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IF(AND($A46&lt;&gt;"",$A46&lt;&gt;"TOTAL"),IF(AND([7]PDI_Meritos!$CO44&lt;&gt;"",[7]PDI_Meritos!$CO44&lt;&gt;0),[7]PDI_Meritos!$CO44,""),IF($A46="TOTAL",SUM(INDIRECT("BD4:BD"&amp;ROW()-1)),""))</f>
        <v/>
      </c>
      <c r="BE46" s="6" t="str">
        <f ca="1">IF(AND($A46&lt;&gt;"",$A46&lt;&gt;"TOTAL"),IF(AND([7]PDI_Meritos!$CQ44&lt;&gt;"",[7]PDI_Meritos!$CQ44&lt;&gt;0),[7]PDI_Meritos!$CQ44,""),IF($A46="TOTAL",SUM(INDIRECT("BE4:BE"&amp;ROW()-1)),""))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IF([7]PDI_Meritos!$B45&lt;&gt;"",[7]PDI_Meritos!$B45,IF(AND([7]PDI_Meritos!$B45="",[7]PDI_Meritos!$B46="",[7]PDI_Meritos!$B44=""),"","TOTAL"))</f>
        <v/>
      </c>
      <c r="B47" s="6" t="str">
        <f ca="1">IF(AND($A47&lt;&gt;"",$A47&lt;&gt;"TOTAL"),IF(AND([7]PDI_Meritos!$C45&lt;&gt;"",[7]PDI_Meritos!$C45&lt;&gt;0),[7]PDI_Meritos!$C45,""),IF($A47="TOTAL",SUM(INDIRECT("B4:B"&amp;ROW()-1)),""))</f>
        <v/>
      </c>
      <c r="C47" s="6" t="str">
        <f ca="1">IF(AND($A47&lt;&gt;"",$A47&lt;&gt;"TOTAL"),IF(AND([7]PDI_Meritos!$E45&lt;&gt;"",[7]PDI_Meritos!$E45&lt;&gt;0),[7]PDI_Meritos!$E45,""),IF($A47="TOTAL",SUM(INDIRECT("C4:C"&amp;ROW()-1)),""))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IF(AND($A47&lt;&gt;"",$A47&lt;&gt;"TOTAL"),IF(AND([7]PDI_Meritos!$H45&lt;&gt;"",[7]PDI_Meritos!$H45&lt;&gt;0),[7]PDI_Meritos!$H45,""),IF($A47="TOTAL",SUM(INDIRECT("E4:E"&amp;ROW()-1)),""))</f>
        <v/>
      </c>
      <c r="F47" s="6" t="str">
        <f ca="1">IF(AND($A47&lt;&gt;"",$A47&lt;&gt;"TOTAL"),IF(AND([7]PDI_Meritos!$J45&lt;&gt;"",[7]PDI_Meritos!$J45&lt;&gt;0),[7]PDI_Meritos!$J45,""),IF($A47="TOTAL",SUM(INDIRECT("F4:F"&amp;ROW()-1)),""))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IF(AND($A47&lt;&gt;"",$A47&lt;&gt;"TOTAL"),IF(AND([7]PDI_Meritos!$M45&lt;&gt;"",[7]PDI_Meritos!$M45&lt;&gt;0),[7]PDI_Meritos!$M45,""),IF($A47="TOTAL",SUM(INDIRECT("H4:H"&amp;ROW()-1)),""))</f>
        <v/>
      </c>
      <c r="I47" s="6" t="str">
        <f ca="1">IF(AND($A47&lt;&gt;"",$A47&lt;&gt;"TOTAL"),IF(AND([7]PDI_Meritos!$O45&lt;&gt;"",[7]PDI_Meritos!$O45&lt;&gt;0),[7]PDI_Meritos!$O45,""),IF($A47="TOTAL",SUM(INDIRECT("I4:I"&amp;ROW()-1)),""))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IF(AND($A47&lt;&gt;"",$A47&lt;&gt;"TOTAL"),IF(AND([7]PDI_Meritos!$R45&lt;&gt;"",[7]PDI_Meritos!$R45&lt;&gt;0),[7]PDI_Meritos!$R45,""),IF($A47="TOTAL",SUM(INDIRECT("K4:K"&amp;ROW()-1)),""))</f>
        <v/>
      </c>
      <c r="L47" s="6" t="str">
        <f ca="1">IF(AND($A47&lt;&gt;"",$A47&lt;&gt;"TOTAL"),IF(AND([7]PDI_Meritos!$T45&lt;&gt;"",[7]PDI_Meritos!$T45&lt;&gt;0),[7]PDI_Meritos!$T45,""),IF($A47="TOTAL",SUM(INDIRECT("L4:L"&amp;ROW()-1)),""))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IF(AND($A47&lt;&gt;"",$A47&lt;&gt;"TOTAL"),IF(AND([7]PDI_Meritos!$W45&lt;&gt;"",[7]PDI_Meritos!$W45&lt;&gt;0),[7]PDI_Meritos!$W45,""),IF($A47="TOTAL",SUM(INDIRECT("N4:N"&amp;ROW()-1)),""))</f>
        <v/>
      </c>
      <c r="O47" s="6" t="str">
        <f ca="1">IF(AND($A47&lt;&gt;"",$A47&lt;&gt;"TOTAL"),IF(AND([7]PDI_Meritos!$Y45&lt;&gt;"",[7]PDI_Meritos!$Y45&lt;&gt;0),[7]PDI_Meritos!$Y45,""),IF($A47="TOTAL",SUM(INDIRECT("O4:O"&amp;ROW()-1)),""))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IF(AND($A47&lt;&gt;"",$A47&lt;&gt;"TOTAL"),IF(AND([7]PDI_Meritos!$AB45&lt;&gt;"",[7]PDI_Meritos!$AB45&lt;&gt;0),[7]PDI_Meritos!$AB45,""),IF($A47="TOTAL",SUM(INDIRECT("Q4:Q"&amp;ROW()-1)),""))</f>
        <v/>
      </c>
      <c r="R47" s="6" t="str">
        <f ca="1">IF(AND($A47&lt;&gt;"",$A47&lt;&gt;"TOTAL"),IF(AND([7]PDI_Meritos!$AD45&lt;&gt;"",[7]PDI_Meritos!$AD45&lt;&gt;0),[7]PDI_Meritos!$AD45,""),IF($A47="TOTAL",SUM(INDIRECT("R4:R"&amp;ROW()-1)),""))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IF(AND($A47&lt;&gt;"",$A47&lt;&gt;"TOTAL"),IF(AND([7]PDI_Meritos!$AG45&lt;&gt;"",[7]PDI_Meritos!$AG45&lt;&gt;0),[7]PDI_Meritos!$AG45,""),IF($A47="TOTAL",SUM(INDIRECT("T4:T"&amp;ROW()-1)),""))</f>
        <v/>
      </c>
      <c r="U47" s="6" t="str">
        <f ca="1">IF(AND($A47&lt;&gt;"",$A47&lt;&gt;"TOTAL"),IF(AND([7]PDI_Meritos!$AI45&lt;&gt;"",[7]PDI_Meritos!$AI45&lt;&gt;0),[7]PDI_Meritos!$AI45,""),IF($A47="TOTAL",SUM(INDIRECT("U4:U"&amp;ROW()-1)),""))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IF(AND($A47&lt;&gt;"",$A47&lt;&gt;"TOTAL"),IF(AND([7]PDI_Meritos!$AL45&lt;&gt;"",[7]PDI_Meritos!$AL45&lt;&gt;0),[7]PDI_Meritos!$AL45,""),IF($A47="TOTAL",SUM(INDIRECT("W4:W"&amp;ROW()-1)),""))</f>
        <v/>
      </c>
      <c r="X47" s="6" t="str">
        <f ca="1">IF(AND($A47&lt;&gt;"",$A47&lt;&gt;"TOTAL"),IF(AND([7]PDI_Meritos!$AN45&lt;&gt;"",[7]PDI_Meritos!$AN45&lt;&gt;0),[7]PDI_Meritos!$AN45,""),IF($A47="TOTAL",SUM(INDIRECT("X4:X"&amp;ROW()-1)),""))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IF(AND($A47&lt;&gt;"",$A47&lt;&gt;"TOTAL"),IF(AND([7]PDI_Meritos!$AQ45&lt;&gt;"",[7]PDI_Meritos!$AQ45&lt;&gt;0),[7]PDI_Meritos!$AQ45,""),IF($A47="TOTAL",SUM(INDIRECT("Z4:Z"&amp;ROW()-1)),""))</f>
        <v/>
      </c>
      <c r="AA47" s="6" t="str">
        <f ca="1">IF(AND($A47&lt;&gt;"",$A47&lt;&gt;"TOTAL"),IF(AND([7]PDI_Meritos!$AS45&lt;&gt;"",[7]PDI_Meritos!$AS45&lt;&gt;0),[7]PDI_Meritos!$AS45,""),IF($A47="TOTAL",SUM(INDIRECT("AA4:AA"&amp;ROW()-1)),""))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IF(AND($A47&lt;&gt;"",$A47&lt;&gt;"TOTAL"),IF(AND([7]PDI_Meritos!$AV45&lt;&gt;"",[7]PDI_Meritos!$AV45&lt;&gt;0),[7]PDI_Meritos!$AV45,""),IF($A47="TOTAL",SUM(INDIRECT("AC4:AC"&amp;ROW()-1)),""))</f>
        <v/>
      </c>
      <c r="AD47" s="6" t="str">
        <f ca="1">IF(AND($A47&lt;&gt;"",$A47&lt;&gt;"TOTAL"),IF(AND([7]PDI_Meritos!$AX45&lt;&gt;"",[7]PDI_Meritos!$AX45&lt;&gt;0),[7]PDI_Meritos!$AX45,""),IF($A47="TOTAL",SUM(INDIRECT("AD4:AD"&amp;ROW()-1)),""))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IF(AND($A47&lt;&gt;"",$A47&lt;&gt;"TOTAL"),IF(AND([7]PDI_Meritos!$BA45&lt;&gt;"",[7]PDI_Meritos!$BA45&lt;&gt;0),[7]PDI_Meritos!$BA45,""),IF($A47="TOTAL",SUM(INDIRECT("AF4:AF"&amp;ROW()-1)),""))</f>
        <v/>
      </c>
      <c r="AG47" s="6" t="str">
        <f ca="1">IF(AND($A47&lt;&gt;"",$A47&lt;&gt;"TOTAL"),IF(AND([7]PDI_Meritos!$BC45&lt;&gt;"",[7]PDI_Meritos!$BC45&lt;&gt;0),[7]PDI_Meritos!$BC45,""),IF($A47="TOTAL",SUM(INDIRECT("AG4:AG"&amp;ROW()-1)),""))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IF(AND($A47&lt;&gt;"",$A47&lt;&gt;"TOTAL"),IF(AND([7]PDI_Meritos!$BF45&lt;&gt;"",[7]PDI_Meritos!$BF45&lt;&gt;0),[7]PDI_Meritos!$BF45,""),IF($A47="TOTAL",SUM(INDIRECT("AI4:AI"&amp;ROW()-1)),""))</f>
        <v/>
      </c>
      <c r="AJ47" s="6" t="str">
        <f ca="1">IF(AND($A47&lt;&gt;"",$A47&lt;&gt;"TOTAL"),IF(AND([7]PDI_Meritos!$BH45&lt;&gt;"",[7]PDI_Meritos!$BH45&lt;&gt;0),[7]PDI_Meritos!$BH45,""),IF($A47="TOTAL",SUM(INDIRECT("AJ4:AJ"&amp;ROW()-1)),""))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IF(AND($A47&lt;&gt;"",$A47&lt;&gt;"TOTAL"),IF(AND([7]PDI_Meritos!$BK45&lt;&gt;"",[7]PDI_Meritos!$BK45&lt;&gt;0),[7]PDI_Meritos!$BK45,""),IF($A47="TOTAL",SUM(INDIRECT("AL4:AL"&amp;ROW()-1)),""))</f>
        <v/>
      </c>
      <c r="AM47" s="6" t="str">
        <f ca="1">IF(AND($A47&lt;&gt;"",$A47&lt;&gt;"TOTAL"),IF(AND([7]PDI_Meritos!$BM45&lt;&gt;"",[7]PDI_Meritos!$BM45&lt;&gt;0),[7]PDI_Meritos!$BM45,""),IF($A47="TOTAL",SUM(INDIRECT("AM4:AM"&amp;ROW()-1)),""))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IF(AND($A47&lt;&gt;"",$A47&lt;&gt;"TOTAL"),IF(AND([7]PDI_Meritos!$BP45&lt;&gt;"",[7]PDI_Meritos!$BP45&lt;&gt;0),[7]PDI_Meritos!$BP45,""),IF($A47="TOTAL",SUM(INDIRECT("AO4:AO"&amp;ROW()-1)),""))</f>
        <v/>
      </c>
      <c r="AP47" s="6" t="str">
        <f ca="1">IF(AND($A47&lt;&gt;"",$A47&lt;&gt;"TOTAL"),IF(AND([7]PDI_Meritos!$BR45&lt;&gt;"",[7]PDI_Meritos!$BR45&lt;&gt;0),[7]PDI_Meritos!$BR45,""),IF($A47="TOTAL",SUM(INDIRECT("AP4:AP"&amp;ROW()-1)),""))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IF(AND($A47&lt;&gt;"",$A47&lt;&gt;"TOTAL"),IF(AND([7]PDI_Meritos!$BU45&lt;&gt;"",[7]PDI_Meritos!$BU45&lt;&gt;0),[7]PDI_Meritos!$BU45,""),IF($A47="TOTAL",SUM(INDIRECT("AR4:AR"&amp;ROW()-1)),""))</f>
        <v/>
      </c>
      <c r="AS47" s="6" t="str">
        <f ca="1">IF(AND($A47&lt;&gt;"",$A47&lt;&gt;"TOTAL"),IF(AND([7]PDI_Meritos!$BW45&lt;&gt;"",[7]PDI_Meritos!$BW45&lt;&gt;0),[7]PDI_Meritos!$BW45,""),IF($A47="TOTAL",SUM(INDIRECT("AS4:AS"&amp;ROW()-1)),""))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IF(AND($A47&lt;&gt;"",$A47&lt;&gt;"TOTAL"),IF(AND([7]PDI_Meritos!$BZ45&lt;&gt;"",[7]PDI_Meritos!$BZ45&lt;&gt;0),[7]PDI_Meritos!$BZ45,""),IF($A47="TOTAL",SUM(INDIRECT("AU4:AU"&amp;ROW()-1)),""))</f>
        <v/>
      </c>
      <c r="AV47" s="6" t="str">
        <f ca="1">IF(AND($A47&lt;&gt;"",$A47&lt;&gt;"TOTAL"),IF(AND([7]PDI_Meritos!$CB45&lt;&gt;"",[7]PDI_Meritos!$CB45&lt;&gt;0),[7]PDI_Meritos!$CB45,""),IF($A47="TOTAL",SUM(INDIRECT("AV4:AV"&amp;ROW()-1)),""))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IF(AND($A47&lt;&gt;"",$A47&lt;&gt;"TOTAL"),IF(AND([7]PDI_Meritos!$CE45&lt;&gt;"",[7]PDI_Meritos!$CE45&lt;&gt;0),[7]PDI_Meritos!$CE45,""),IF($A47="TOTAL",SUM(INDIRECT("AX4:AX"&amp;ROW()-1)),""))</f>
        <v/>
      </c>
      <c r="AY47" s="6" t="str">
        <f ca="1">IF(AND($A47&lt;&gt;"",$A47&lt;&gt;"TOTAL"),IF(AND([7]PDI_Meritos!$CG45&lt;&gt;"",[7]PDI_Meritos!$CG45&lt;&gt;0),[7]PDI_Meritos!$CG45,""),IF($A47="TOTAL",SUM(INDIRECT("AY4:AY"&amp;ROW()-1)),""))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IF(AND($A47&lt;&gt;"",$A47&lt;&gt;"TOTAL"),IF(AND([7]PDI_Meritos!$CJ45&lt;&gt;"",[7]PDI_Meritos!$CJ45&lt;&gt;0),[7]PDI_Meritos!$CJ45,""),IF($A47="TOTAL",SUM(INDIRECT("BA4:BA"&amp;ROW()-1)),""))</f>
        <v/>
      </c>
      <c r="BB47" s="6" t="str">
        <f ca="1">IF(AND($A47&lt;&gt;"",$A47&lt;&gt;"TOTAL"),IF(AND([7]PDI_Meritos!$CL45&lt;&gt;"",[7]PDI_Meritos!$CL45&lt;&gt;0),[7]PDI_Meritos!$CL45,""),IF($A47="TOTAL",SUM(INDIRECT("BB4:BB"&amp;ROW()-1)),""))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IF(AND($A47&lt;&gt;"",$A47&lt;&gt;"TOTAL"),IF(AND([7]PDI_Meritos!$CO45&lt;&gt;"",[7]PDI_Meritos!$CO45&lt;&gt;0),[7]PDI_Meritos!$CO45,""),IF($A47="TOTAL",SUM(INDIRECT("BD4:BD"&amp;ROW()-1)),""))</f>
        <v/>
      </c>
      <c r="BE47" s="6" t="str">
        <f ca="1">IF(AND($A47&lt;&gt;"",$A47&lt;&gt;"TOTAL"),IF(AND([7]PDI_Meritos!$CQ45&lt;&gt;"",[7]PDI_Meritos!$CQ45&lt;&gt;0),[7]PDI_Meritos!$CQ45,""),IF($A47="TOTAL",SUM(INDIRECT("BE4:BE"&amp;ROW()-1)),""))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IF([7]PDI_Meritos!$B46&lt;&gt;"",[7]PDI_Meritos!$B46,IF(AND([7]PDI_Meritos!$B46="",[7]PDI_Meritos!$B47="",[7]PDI_Meritos!$B45=""),"","TOTAL"))</f>
        <v/>
      </c>
      <c r="B48" s="6" t="str">
        <f ca="1">IF(AND($A48&lt;&gt;"",$A48&lt;&gt;"TOTAL"),IF(AND([7]PDI_Meritos!$C46&lt;&gt;"",[7]PDI_Meritos!$C46&lt;&gt;0),[7]PDI_Meritos!$C46,""),IF($A48="TOTAL",SUM(INDIRECT("B4:B"&amp;ROW()-1)),""))</f>
        <v/>
      </c>
      <c r="C48" s="6" t="str">
        <f ca="1">IF(AND($A48&lt;&gt;"",$A48&lt;&gt;"TOTAL"),IF(AND([7]PDI_Meritos!$E46&lt;&gt;"",[7]PDI_Meritos!$E46&lt;&gt;0),[7]PDI_Meritos!$E46,""),IF($A48="TOTAL",SUM(INDIRECT("C4:C"&amp;ROW()-1)),""))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IF(AND($A48&lt;&gt;"",$A48&lt;&gt;"TOTAL"),IF(AND([7]PDI_Meritos!$H46&lt;&gt;"",[7]PDI_Meritos!$H46&lt;&gt;0),[7]PDI_Meritos!$H46,""),IF($A48="TOTAL",SUM(INDIRECT("E4:E"&amp;ROW()-1)),""))</f>
        <v/>
      </c>
      <c r="F48" s="6" t="str">
        <f ca="1">IF(AND($A48&lt;&gt;"",$A48&lt;&gt;"TOTAL"),IF(AND([7]PDI_Meritos!$J46&lt;&gt;"",[7]PDI_Meritos!$J46&lt;&gt;0),[7]PDI_Meritos!$J46,""),IF($A48="TOTAL",SUM(INDIRECT("F4:F"&amp;ROW()-1)),""))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IF(AND($A48&lt;&gt;"",$A48&lt;&gt;"TOTAL"),IF(AND([7]PDI_Meritos!$M46&lt;&gt;"",[7]PDI_Meritos!$M46&lt;&gt;0),[7]PDI_Meritos!$M46,""),IF($A48="TOTAL",SUM(INDIRECT("H4:H"&amp;ROW()-1)),""))</f>
        <v/>
      </c>
      <c r="I48" s="6" t="str">
        <f ca="1">IF(AND($A48&lt;&gt;"",$A48&lt;&gt;"TOTAL"),IF(AND([7]PDI_Meritos!$O46&lt;&gt;"",[7]PDI_Meritos!$O46&lt;&gt;0),[7]PDI_Meritos!$O46,""),IF($A48="TOTAL",SUM(INDIRECT("I4:I"&amp;ROW()-1)),""))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IF(AND($A48&lt;&gt;"",$A48&lt;&gt;"TOTAL"),IF(AND([7]PDI_Meritos!$R46&lt;&gt;"",[7]PDI_Meritos!$R46&lt;&gt;0),[7]PDI_Meritos!$R46,""),IF($A48="TOTAL",SUM(INDIRECT("K4:K"&amp;ROW()-1)),""))</f>
        <v/>
      </c>
      <c r="L48" s="6" t="str">
        <f ca="1">IF(AND($A48&lt;&gt;"",$A48&lt;&gt;"TOTAL"),IF(AND([7]PDI_Meritos!$T46&lt;&gt;"",[7]PDI_Meritos!$T46&lt;&gt;0),[7]PDI_Meritos!$T46,""),IF($A48="TOTAL",SUM(INDIRECT("L4:L"&amp;ROW()-1)),""))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IF(AND($A48&lt;&gt;"",$A48&lt;&gt;"TOTAL"),IF(AND([7]PDI_Meritos!$W46&lt;&gt;"",[7]PDI_Meritos!$W46&lt;&gt;0),[7]PDI_Meritos!$W46,""),IF($A48="TOTAL",SUM(INDIRECT("N4:N"&amp;ROW()-1)),""))</f>
        <v/>
      </c>
      <c r="O48" s="6" t="str">
        <f ca="1">IF(AND($A48&lt;&gt;"",$A48&lt;&gt;"TOTAL"),IF(AND([7]PDI_Meritos!$Y46&lt;&gt;"",[7]PDI_Meritos!$Y46&lt;&gt;0),[7]PDI_Meritos!$Y46,""),IF($A48="TOTAL",SUM(INDIRECT("O4:O"&amp;ROW()-1)),""))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IF(AND($A48&lt;&gt;"",$A48&lt;&gt;"TOTAL"),IF(AND([7]PDI_Meritos!$AB46&lt;&gt;"",[7]PDI_Meritos!$AB46&lt;&gt;0),[7]PDI_Meritos!$AB46,""),IF($A48="TOTAL",SUM(INDIRECT("Q4:Q"&amp;ROW()-1)),""))</f>
        <v/>
      </c>
      <c r="R48" s="6" t="str">
        <f ca="1">IF(AND($A48&lt;&gt;"",$A48&lt;&gt;"TOTAL"),IF(AND([7]PDI_Meritos!$AD46&lt;&gt;"",[7]PDI_Meritos!$AD46&lt;&gt;0),[7]PDI_Meritos!$AD46,""),IF($A48="TOTAL",SUM(INDIRECT("R4:R"&amp;ROW()-1)),""))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IF(AND($A48&lt;&gt;"",$A48&lt;&gt;"TOTAL"),IF(AND([7]PDI_Meritos!$AG46&lt;&gt;"",[7]PDI_Meritos!$AG46&lt;&gt;0),[7]PDI_Meritos!$AG46,""),IF($A48="TOTAL",SUM(INDIRECT("T4:T"&amp;ROW()-1)),""))</f>
        <v/>
      </c>
      <c r="U48" s="6" t="str">
        <f ca="1">IF(AND($A48&lt;&gt;"",$A48&lt;&gt;"TOTAL"),IF(AND([7]PDI_Meritos!$AI46&lt;&gt;"",[7]PDI_Meritos!$AI46&lt;&gt;0),[7]PDI_Meritos!$AI46,""),IF($A48="TOTAL",SUM(INDIRECT("U4:U"&amp;ROW()-1)),""))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IF(AND($A48&lt;&gt;"",$A48&lt;&gt;"TOTAL"),IF(AND([7]PDI_Meritos!$AL46&lt;&gt;"",[7]PDI_Meritos!$AL46&lt;&gt;0),[7]PDI_Meritos!$AL46,""),IF($A48="TOTAL",SUM(INDIRECT("W4:W"&amp;ROW()-1)),""))</f>
        <v/>
      </c>
      <c r="X48" s="6" t="str">
        <f ca="1">IF(AND($A48&lt;&gt;"",$A48&lt;&gt;"TOTAL"),IF(AND([7]PDI_Meritos!$AN46&lt;&gt;"",[7]PDI_Meritos!$AN46&lt;&gt;0),[7]PDI_Meritos!$AN46,""),IF($A48="TOTAL",SUM(INDIRECT("X4:X"&amp;ROW()-1)),""))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IF(AND($A48&lt;&gt;"",$A48&lt;&gt;"TOTAL"),IF(AND([7]PDI_Meritos!$AQ46&lt;&gt;"",[7]PDI_Meritos!$AQ46&lt;&gt;0),[7]PDI_Meritos!$AQ46,""),IF($A48="TOTAL",SUM(INDIRECT("Z4:Z"&amp;ROW()-1)),""))</f>
        <v/>
      </c>
      <c r="AA48" s="6" t="str">
        <f ca="1">IF(AND($A48&lt;&gt;"",$A48&lt;&gt;"TOTAL"),IF(AND([7]PDI_Meritos!$AS46&lt;&gt;"",[7]PDI_Meritos!$AS46&lt;&gt;0),[7]PDI_Meritos!$AS46,""),IF($A48="TOTAL",SUM(INDIRECT("AA4:AA"&amp;ROW()-1)),""))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IF(AND($A48&lt;&gt;"",$A48&lt;&gt;"TOTAL"),IF(AND([7]PDI_Meritos!$AV46&lt;&gt;"",[7]PDI_Meritos!$AV46&lt;&gt;0),[7]PDI_Meritos!$AV46,""),IF($A48="TOTAL",SUM(INDIRECT("AC4:AC"&amp;ROW()-1)),""))</f>
        <v/>
      </c>
      <c r="AD48" s="6" t="str">
        <f ca="1">IF(AND($A48&lt;&gt;"",$A48&lt;&gt;"TOTAL"),IF(AND([7]PDI_Meritos!$AX46&lt;&gt;"",[7]PDI_Meritos!$AX46&lt;&gt;0),[7]PDI_Meritos!$AX46,""),IF($A48="TOTAL",SUM(INDIRECT("AD4:AD"&amp;ROW()-1)),""))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IF(AND($A48&lt;&gt;"",$A48&lt;&gt;"TOTAL"),IF(AND([7]PDI_Meritos!$BA46&lt;&gt;"",[7]PDI_Meritos!$BA46&lt;&gt;0),[7]PDI_Meritos!$BA46,""),IF($A48="TOTAL",SUM(INDIRECT("AF4:AF"&amp;ROW()-1)),""))</f>
        <v/>
      </c>
      <c r="AG48" s="6" t="str">
        <f ca="1">IF(AND($A48&lt;&gt;"",$A48&lt;&gt;"TOTAL"),IF(AND([7]PDI_Meritos!$BC46&lt;&gt;"",[7]PDI_Meritos!$BC46&lt;&gt;0),[7]PDI_Meritos!$BC46,""),IF($A48="TOTAL",SUM(INDIRECT("AG4:AG"&amp;ROW()-1)),""))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IF(AND($A48&lt;&gt;"",$A48&lt;&gt;"TOTAL"),IF(AND([7]PDI_Meritos!$BF46&lt;&gt;"",[7]PDI_Meritos!$BF46&lt;&gt;0),[7]PDI_Meritos!$BF46,""),IF($A48="TOTAL",SUM(INDIRECT("AI4:AI"&amp;ROW()-1)),""))</f>
        <v/>
      </c>
      <c r="AJ48" s="6" t="str">
        <f ca="1">IF(AND($A48&lt;&gt;"",$A48&lt;&gt;"TOTAL"),IF(AND([7]PDI_Meritos!$BH46&lt;&gt;"",[7]PDI_Meritos!$BH46&lt;&gt;0),[7]PDI_Meritos!$BH46,""),IF($A48="TOTAL",SUM(INDIRECT("AJ4:AJ"&amp;ROW()-1)),""))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IF(AND($A48&lt;&gt;"",$A48&lt;&gt;"TOTAL"),IF(AND([7]PDI_Meritos!$BK46&lt;&gt;"",[7]PDI_Meritos!$BK46&lt;&gt;0),[7]PDI_Meritos!$BK46,""),IF($A48="TOTAL",SUM(INDIRECT("AL4:AL"&amp;ROW()-1)),""))</f>
        <v/>
      </c>
      <c r="AM48" s="6" t="str">
        <f ca="1">IF(AND($A48&lt;&gt;"",$A48&lt;&gt;"TOTAL"),IF(AND([7]PDI_Meritos!$BM46&lt;&gt;"",[7]PDI_Meritos!$BM46&lt;&gt;0),[7]PDI_Meritos!$BM46,""),IF($A48="TOTAL",SUM(INDIRECT("AM4:AM"&amp;ROW()-1)),""))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IF(AND($A48&lt;&gt;"",$A48&lt;&gt;"TOTAL"),IF(AND([7]PDI_Meritos!$BP46&lt;&gt;"",[7]PDI_Meritos!$BP46&lt;&gt;0),[7]PDI_Meritos!$BP46,""),IF($A48="TOTAL",SUM(INDIRECT("AO4:AO"&amp;ROW()-1)),""))</f>
        <v/>
      </c>
      <c r="AP48" s="6" t="str">
        <f ca="1">IF(AND($A48&lt;&gt;"",$A48&lt;&gt;"TOTAL"),IF(AND([7]PDI_Meritos!$BR46&lt;&gt;"",[7]PDI_Meritos!$BR46&lt;&gt;0),[7]PDI_Meritos!$BR46,""),IF($A48="TOTAL",SUM(INDIRECT("AP4:AP"&amp;ROW()-1)),""))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IF(AND($A48&lt;&gt;"",$A48&lt;&gt;"TOTAL"),IF(AND([7]PDI_Meritos!$BU46&lt;&gt;"",[7]PDI_Meritos!$BU46&lt;&gt;0),[7]PDI_Meritos!$BU46,""),IF($A48="TOTAL",SUM(INDIRECT("AR4:AR"&amp;ROW()-1)),""))</f>
        <v/>
      </c>
      <c r="AS48" s="6" t="str">
        <f ca="1">IF(AND($A48&lt;&gt;"",$A48&lt;&gt;"TOTAL"),IF(AND([7]PDI_Meritos!$BW46&lt;&gt;"",[7]PDI_Meritos!$BW46&lt;&gt;0),[7]PDI_Meritos!$BW46,""),IF($A48="TOTAL",SUM(INDIRECT("AS4:AS"&amp;ROW()-1)),""))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IF(AND($A48&lt;&gt;"",$A48&lt;&gt;"TOTAL"),IF(AND([7]PDI_Meritos!$BZ46&lt;&gt;"",[7]PDI_Meritos!$BZ46&lt;&gt;0),[7]PDI_Meritos!$BZ46,""),IF($A48="TOTAL",SUM(INDIRECT("AU4:AU"&amp;ROW()-1)),""))</f>
        <v/>
      </c>
      <c r="AV48" s="6" t="str">
        <f ca="1">IF(AND($A48&lt;&gt;"",$A48&lt;&gt;"TOTAL"),IF(AND([7]PDI_Meritos!$CB46&lt;&gt;"",[7]PDI_Meritos!$CB46&lt;&gt;0),[7]PDI_Meritos!$CB46,""),IF($A48="TOTAL",SUM(INDIRECT("AV4:AV"&amp;ROW()-1)),""))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IF(AND($A48&lt;&gt;"",$A48&lt;&gt;"TOTAL"),IF(AND([7]PDI_Meritos!$CE46&lt;&gt;"",[7]PDI_Meritos!$CE46&lt;&gt;0),[7]PDI_Meritos!$CE46,""),IF($A48="TOTAL",SUM(INDIRECT("AX4:AX"&amp;ROW()-1)),""))</f>
        <v/>
      </c>
      <c r="AY48" s="6" t="str">
        <f ca="1">IF(AND($A48&lt;&gt;"",$A48&lt;&gt;"TOTAL"),IF(AND([7]PDI_Meritos!$CG46&lt;&gt;"",[7]PDI_Meritos!$CG46&lt;&gt;0),[7]PDI_Meritos!$CG46,""),IF($A48="TOTAL",SUM(INDIRECT("AY4:AY"&amp;ROW()-1)),""))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IF(AND($A48&lt;&gt;"",$A48&lt;&gt;"TOTAL"),IF(AND([7]PDI_Meritos!$CJ46&lt;&gt;"",[7]PDI_Meritos!$CJ46&lt;&gt;0),[7]PDI_Meritos!$CJ46,""),IF($A48="TOTAL",SUM(INDIRECT("BA4:BA"&amp;ROW()-1)),""))</f>
        <v/>
      </c>
      <c r="BB48" s="6" t="str">
        <f ca="1">IF(AND($A48&lt;&gt;"",$A48&lt;&gt;"TOTAL"),IF(AND([7]PDI_Meritos!$CL46&lt;&gt;"",[7]PDI_Meritos!$CL46&lt;&gt;0),[7]PDI_Meritos!$CL46,""),IF($A48="TOTAL",SUM(INDIRECT("BB4:BB"&amp;ROW()-1)),""))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IF(AND($A48&lt;&gt;"",$A48&lt;&gt;"TOTAL"),IF(AND([7]PDI_Meritos!$CO46&lt;&gt;"",[7]PDI_Meritos!$CO46&lt;&gt;0),[7]PDI_Meritos!$CO46,""),IF($A48="TOTAL",SUM(INDIRECT("BD4:BD"&amp;ROW()-1)),""))</f>
        <v/>
      </c>
      <c r="BE48" s="6" t="str">
        <f ca="1">IF(AND($A48&lt;&gt;"",$A48&lt;&gt;"TOTAL"),IF(AND([7]PDI_Meritos!$CQ46&lt;&gt;"",[7]PDI_Meritos!$CQ46&lt;&gt;0),[7]PDI_Meritos!$CQ46,""),IF($A48="TOTAL",SUM(INDIRECT("BE4:BE"&amp;ROW()-1)),""))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IF([7]PDI_Meritos!$B47&lt;&gt;"",[7]PDI_Meritos!$B47,IF(AND([7]PDI_Meritos!$B47="",[7]PDI_Meritos!$B48="",[7]PDI_Meritos!$B46=""),"","TOTAL"))</f>
        <v/>
      </c>
      <c r="B49" s="6" t="str">
        <f ca="1">IF(AND($A49&lt;&gt;"",$A49&lt;&gt;"TOTAL"),IF(AND([7]PDI_Meritos!$C47&lt;&gt;"",[7]PDI_Meritos!$C47&lt;&gt;0),[7]PDI_Meritos!$C47,""),IF($A49="TOTAL",SUM(INDIRECT("B4:B"&amp;ROW()-1)),""))</f>
        <v/>
      </c>
      <c r="C49" s="6" t="str">
        <f ca="1">IF(AND($A49&lt;&gt;"",$A49&lt;&gt;"TOTAL"),IF(AND([7]PDI_Meritos!$E47&lt;&gt;"",[7]PDI_Meritos!$E47&lt;&gt;0),[7]PDI_Meritos!$E47,""),IF($A49="TOTAL",SUM(INDIRECT("C4:C"&amp;ROW()-1)),""))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IF(AND($A49&lt;&gt;"",$A49&lt;&gt;"TOTAL"),IF(AND([7]PDI_Meritos!$H47&lt;&gt;"",[7]PDI_Meritos!$H47&lt;&gt;0),[7]PDI_Meritos!$H47,""),IF($A49="TOTAL",SUM(INDIRECT("E4:E"&amp;ROW()-1)),""))</f>
        <v/>
      </c>
      <c r="F49" s="6" t="str">
        <f ca="1">IF(AND($A49&lt;&gt;"",$A49&lt;&gt;"TOTAL"),IF(AND([7]PDI_Meritos!$J47&lt;&gt;"",[7]PDI_Meritos!$J47&lt;&gt;0),[7]PDI_Meritos!$J47,""),IF($A49="TOTAL",SUM(INDIRECT("F4:F"&amp;ROW()-1)),""))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IF(AND($A49&lt;&gt;"",$A49&lt;&gt;"TOTAL"),IF(AND([7]PDI_Meritos!$M47&lt;&gt;"",[7]PDI_Meritos!$M47&lt;&gt;0),[7]PDI_Meritos!$M47,""),IF($A49="TOTAL",SUM(INDIRECT("H4:H"&amp;ROW()-1)),""))</f>
        <v/>
      </c>
      <c r="I49" s="6" t="str">
        <f ca="1">IF(AND($A49&lt;&gt;"",$A49&lt;&gt;"TOTAL"),IF(AND([7]PDI_Meritos!$O47&lt;&gt;"",[7]PDI_Meritos!$O47&lt;&gt;0),[7]PDI_Meritos!$O47,""),IF($A49="TOTAL",SUM(INDIRECT("I4:I"&amp;ROW()-1)),""))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IF(AND($A49&lt;&gt;"",$A49&lt;&gt;"TOTAL"),IF(AND([7]PDI_Meritos!$R47&lt;&gt;"",[7]PDI_Meritos!$R47&lt;&gt;0),[7]PDI_Meritos!$R47,""),IF($A49="TOTAL",SUM(INDIRECT("K4:K"&amp;ROW()-1)),""))</f>
        <v/>
      </c>
      <c r="L49" s="6" t="str">
        <f ca="1">IF(AND($A49&lt;&gt;"",$A49&lt;&gt;"TOTAL"),IF(AND([7]PDI_Meritos!$T47&lt;&gt;"",[7]PDI_Meritos!$T47&lt;&gt;0),[7]PDI_Meritos!$T47,""),IF($A49="TOTAL",SUM(INDIRECT("L4:L"&amp;ROW()-1)),""))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IF(AND($A49&lt;&gt;"",$A49&lt;&gt;"TOTAL"),IF(AND([7]PDI_Meritos!$W47&lt;&gt;"",[7]PDI_Meritos!$W47&lt;&gt;0),[7]PDI_Meritos!$W47,""),IF($A49="TOTAL",SUM(INDIRECT("N4:N"&amp;ROW()-1)),""))</f>
        <v/>
      </c>
      <c r="O49" s="6" t="str">
        <f ca="1">IF(AND($A49&lt;&gt;"",$A49&lt;&gt;"TOTAL"),IF(AND([7]PDI_Meritos!$Y47&lt;&gt;"",[7]PDI_Meritos!$Y47&lt;&gt;0),[7]PDI_Meritos!$Y47,""),IF($A49="TOTAL",SUM(INDIRECT("O4:O"&amp;ROW()-1)),""))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IF(AND($A49&lt;&gt;"",$A49&lt;&gt;"TOTAL"),IF(AND([7]PDI_Meritos!$AB47&lt;&gt;"",[7]PDI_Meritos!$AB47&lt;&gt;0),[7]PDI_Meritos!$AB47,""),IF($A49="TOTAL",SUM(INDIRECT("Q4:Q"&amp;ROW()-1)),""))</f>
        <v/>
      </c>
      <c r="R49" s="6" t="str">
        <f ca="1">IF(AND($A49&lt;&gt;"",$A49&lt;&gt;"TOTAL"),IF(AND([7]PDI_Meritos!$AD47&lt;&gt;"",[7]PDI_Meritos!$AD47&lt;&gt;0),[7]PDI_Meritos!$AD47,""),IF($A49="TOTAL",SUM(INDIRECT("R4:R"&amp;ROW()-1)),""))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IF(AND($A49&lt;&gt;"",$A49&lt;&gt;"TOTAL"),IF(AND([7]PDI_Meritos!$AG47&lt;&gt;"",[7]PDI_Meritos!$AG47&lt;&gt;0),[7]PDI_Meritos!$AG47,""),IF($A49="TOTAL",SUM(INDIRECT("T4:T"&amp;ROW()-1)),""))</f>
        <v/>
      </c>
      <c r="U49" s="6" t="str">
        <f ca="1">IF(AND($A49&lt;&gt;"",$A49&lt;&gt;"TOTAL"),IF(AND([7]PDI_Meritos!$AI47&lt;&gt;"",[7]PDI_Meritos!$AI47&lt;&gt;0),[7]PDI_Meritos!$AI47,""),IF($A49="TOTAL",SUM(INDIRECT("U4:U"&amp;ROW()-1)),""))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IF(AND($A49&lt;&gt;"",$A49&lt;&gt;"TOTAL"),IF(AND([7]PDI_Meritos!$AL47&lt;&gt;"",[7]PDI_Meritos!$AL47&lt;&gt;0),[7]PDI_Meritos!$AL47,""),IF($A49="TOTAL",SUM(INDIRECT("W4:W"&amp;ROW()-1)),""))</f>
        <v/>
      </c>
      <c r="X49" s="6" t="str">
        <f ca="1">IF(AND($A49&lt;&gt;"",$A49&lt;&gt;"TOTAL"),IF(AND([7]PDI_Meritos!$AN47&lt;&gt;"",[7]PDI_Meritos!$AN47&lt;&gt;0),[7]PDI_Meritos!$AN47,""),IF($A49="TOTAL",SUM(INDIRECT("X4:X"&amp;ROW()-1)),""))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IF(AND($A49&lt;&gt;"",$A49&lt;&gt;"TOTAL"),IF(AND([7]PDI_Meritos!$AQ47&lt;&gt;"",[7]PDI_Meritos!$AQ47&lt;&gt;0),[7]PDI_Meritos!$AQ47,""),IF($A49="TOTAL",SUM(INDIRECT("Z4:Z"&amp;ROW()-1)),""))</f>
        <v/>
      </c>
      <c r="AA49" s="6" t="str">
        <f ca="1">IF(AND($A49&lt;&gt;"",$A49&lt;&gt;"TOTAL"),IF(AND([7]PDI_Meritos!$AS47&lt;&gt;"",[7]PDI_Meritos!$AS47&lt;&gt;0),[7]PDI_Meritos!$AS47,""),IF($A49="TOTAL",SUM(INDIRECT("AA4:AA"&amp;ROW()-1)),""))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IF(AND($A49&lt;&gt;"",$A49&lt;&gt;"TOTAL"),IF(AND([7]PDI_Meritos!$AV47&lt;&gt;"",[7]PDI_Meritos!$AV47&lt;&gt;0),[7]PDI_Meritos!$AV47,""),IF($A49="TOTAL",SUM(INDIRECT("AC4:AC"&amp;ROW()-1)),""))</f>
        <v/>
      </c>
      <c r="AD49" s="6" t="str">
        <f ca="1">IF(AND($A49&lt;&gt;"",$A49&lt;&gt;"TOTAL"),IF(AND([7]PDI_Meritos!$AX47&lt;&gt;"",[7]PDI_Meritos!$AX47&lt;&gt;0),[7]PDI_Meritos!$AX47,""),IF($A49="TOTAL",SUM(INDIRECT("AD4:AD"&amp;ROW()-1)),""))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IF(AND($A49&lt;&gt;"",$A49&lt;&gt;"TOTAL"),IF(AND([7]PDI_Meritos!$BA47&lt;&gt;"",[7]PDI_Meritos!$BA47&lt;&gt;0),[7]PDI_Meritos!$BA47,""),IF($A49="TOTAL",SUM(INDIRECT("AF4:AF"&amp;ROW()-1)),""))</f>
        <v/>
      </c>
      <c r="AG49" s="6" t="str">
        <f ca="1">IF(AND($A49&lt;&gt;"",$A49&lt;&gt;"TOTAL"),IF(AND([7]PDI_Meritos!$BC47&lt;&gt;"",[7]PDI_Meritos!$BC47&lt;&gt;0),[7]PDI_Meritos!$BC47,""),IF($A49="TOTAL",SUM(INDIRECT("AG4:AG"&amp;ROW()-1)),""))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IF(AND($A49&lt;&gt;"",$A49&lt;&gt;"TOTAL"),IF(AND([7]PDI_Meritos!$BF47&lt;&gt;"",[7]PDI_Meritos!$BF47&lt;&gt;0),[7]PDI_Meritos!$BF47,""),IF($A49="TOTAL",SUM(INDIRECT("AI4:AI"&amp;ROW()-1)),""))</f>
        <v/>
      </c>
      <c r="AJ49" s="6" t="str">
        <f ca="1">IF(AND($A49&lt;&gt;"",$A49&lt;&gt;"TOTAL"),IF(AND([7]PDI_Meritos!$BH47&lt;&gt;"",[7]PDI_Meritos!$BH47&lt;&gt;0),[7]PDI_Meritos!$BH47,""),IF($A49="TOTAL",SUM(INDIRECT("AJ4:AJ"&amp;ROW()-1)),""))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IF(AND($A49&lt;&gt;"",$A49&lt;&gt;"TOTAL"),IF(AND([7]PDI_Meritos!$BK47&lt;&gt;"",[7]PDI_Meritos!$BK47&lt;&gt;0),[7]PDI_Meritos!$BK47,""),IF($A49="TOTAL",SUM(INDIRECT("AL4:AL"&amp;ROW()-1)),""))</f>
        <v/>
      </c>
      <c r="AM49" s="6" t="str">
        <f ca="1">IF(AND($A49&lt;&gt;"",$A49&lt;&gt;"TOTAL"),IF(AND([7]PDI_Meritos!$BM47&lt;&gt;"",[7]PDI_Meritos!$BM47&lt;&gt;0),[7]PDI_Meritos!$BM47,""),IF($A49="TOTAL",SUM(INDIRECT("AM4:AM"&amp;ROW()-1)),""))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IF(AND($A49&lt;&gt;"",$A49&lt;&gt;"TOTAL"),IF(AND([7]PDI_Meritos!$BP47&lt;&gt;"",[7]PDI_Meritos!$BP47&lt;&gt;0),[7]PDI_Meritos!$BP47,""),IF($A49="TOTAL",SUM(INDIRECT("AO4:AO"&amp;ROW()-1)),""))</f>
        <v/>
      </c>
      <c r="AP49" s="6" t="str">
        <f ca="1">IF(AND($A49&lt;&gt;"",$A49&lt;&gt;"TOTAL"),IF(AND([7]PDI_Meritos!$BR47&lt;&gt;"",[7]PDI_Meritos!$BR47&lt;&gt;0),[7]PDI_Meritos!$BR47,""),IF($A49="TOTAL",SUM(INDIRECT("AP4:AP"&amp;ROW()-1)),""))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IF(AND($A49&lt;&gt;"",$A49&lt;&gt;"TOTAL"),IF(AND([7]PDI_Meritos!$BU47&lt;&gt;"",[7]PDI_Meritos!$BU47&lt;&gt;0),[7]PDI_Meritos!$BU47,""),IF($A49="TOTAL",SUM(INDIRECT("AR4:AR"&amp;ROW()-1)),""))</f>
        <v/>
      </c>
      <c r="AS49" s="6" t="str">
        <f ca="1">IF(AND($A49&lt;&gt;"",$A49&lt;&gt;"TOTAL"),IF(AND([7]PDI_Meritos!$BW47&lt;&gt;"",[7]PDI_Meritos!$BW47&lt;&gt;0),[7]PDI_Meritos!$BW47,""),IF($A49="TOTAL",SUM(INDIRECT("AS4:AS"&amp;ROW()-1)),""))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IF(AND($A49&lt;&gt;"",$A49&lt;&gt;"TOTAL"),IF(AND([7]PDI_Meritos!$BZ47&lt;&gt;"",[7]PDI_Meritos!$BZ47&lt;&gt;0),[7]PDI_Meritos!$BZ47,""),IF($A49="TOTAL",SUM(INDIRECT("AU4:AU"&amp;ROW()-1)),""))</f>
        <v/>
      </c>
      <c r="AV49" s="6" t="str">
        <f ca="1">IF(AND($A49&lt;&gt;"",$A49&lt;&gt;"TOTAL"),IF(AND([7]PDI_Meritos!$CB47&lt;&gt;"",[7]PDI_Meritos!$CB47&lt;&gt;0),[7]PDI_Meritos!$CB47,""),IF($A49="TOTAL",SUM(INDIRECT("AV4:AV"&amp;ROW()-1)),""))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IF(AND($A49&lt;&gt;"",$A49&lt;&gt;"TOTAL"),IF(AND([7]PDI_Meritos!$CE47&lt;&gt;"",[7]PDI_Meritos!$CE47&lt;&gt;0),[7]PDI_Meritos!$CE47,""),IF($A49="TOTAL",SUM(INDIRECT("AX4:AX"&amp;ROW()-1)),""))</f>
        <v/>
      </c>
      <c r="AY49" s="6" t="str">
        <f ca="1">IF(AND($A49&lt;&gt;"",$A49&lt;&gt;"TOTAL"),IF(AND([7]PDI_Meritos!$CG47&lt;&gt;"",[7]PDI_Meritos!$CG47&lt;&gt;0),[7]PDI_Meritos!$CG47,""),IF($A49="TOTAL",SUM(INDIRECT("AY4:AY"&amp;ROW()-1)),""))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IF(AND($A49&lt;&gt;"",$A49&lt;&gt;"TOTAL"),IF(AND([7]PDI_Meritos!$CJ47&lt;&gt;"",[7]PDI_Meritos!$CJ47&lt;&gt;0),[7]PDI_Meritos!$CJ47,""),IF($A49="TOTAL",SUM(INDIRECT("BA4:BA"&amp;ROW()-1)),""))</f>
        <v/>
      </c>
      <c r="BB49" s="6" t="str">
        <f ca="1">IF(AND($A49&lt;&gt;"",$A49&lt;&gt;"TOTAL"),IF(AND([7]PDI_Meritos!$CL47&lt;&gt;"",[7]PDI_Meritos!$CL47&lt;&gt;0),[7]PDI_Meritos!$CL47,""),IF($A49="TOTAL",SUM(INDIRECT("BB4:BB"&amp;ROW()-1)),""))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IF(AND($A49&lt;&gt;"",$A49&lt;&gt;"TOTAL"),IF(AND([7]PDI_Meritos!$CO47&lt;&gt;"",[7]PDI_Meritos!$CO47&lt;&gt;0),[7]PDI_Meritos!$CO47,""),IF($A49="TOTAL",SUM(INDIRECT("BD4:BD"&amp;ROW()-1)),""))</f>
        <v/>
      </c>
      <c r="BE49" s="6" t="str">
        <f ca="1">IF(AND($A49&lt;&gt;"",$A49&lt;&gt;"TOTAL"),IF(AND([7]PDI_Meritos!$CQ47&lt;&gt;"",[7]PDI_Meritos!$CQ47&lt;&gt;0),[7]PDI_Meritos!$CQ47,""),IF($A49="TOTAL",SUM(INDIRECT("BE4:BE"&amp;ROW()-1)),""))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IF([7]PDI_Meritos!$B48&lt;&gt;"",[7]PDI_Meritos!$B48,IF(AND([7]PDI_Meritos!$B48="",[7]PDI_Meritos!$B49="",[7]PDI_Meritos!$B47=""),"","TOTAL"))</f>
        <v/>
      </c>
      <c r="B50" s="6" t="str">
        <f ca="1">IF(AND($A50&lt;&gt;"",$A50&lt;&gt;"TOTAL"),IF(AND([7]PDI_Meritos!$C48&lt;&gt;"",[7]PDI_Meritos!$C48&lt;&gt;0),[7]PDI_Meritos!$C48,""),IF($A50="TOTAL",SUM(INDIRECT("B4:B"&amp;ROW()-1)),""))</f>
        <v/>
      </c>
      <c r="C50" s="6" t="str">
        <f ca="1">IF(AND($A50&lt;&gt;"",$A50&lt;&gt;"TOTAL"),IF(AND([7]PDI_Meritos!$E48&lt;&gt;"",[7]PDI_Meritos!$E48&lt;&gt;0),[7]PDI_Meritos!$E48,""),IF($A50="TOTAL",SUM(INDIRECT("C4:C"&amp;ROW()-1)),""))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IF(AND($A50&lt;&gt;"",$A50&lt;&gt;"TOTAL"),IF(AND([7]PDI_Meritos!$H48&lt;&gt;"",[7]PDI_Meritos!$H48&lt;&gt;0),[7]PDI_Meritos!$H48,""),IF($A50="TOTAL",SUM(INDIRECT("E4:E"&amp;ROW()-1)),""))</f>
        <v/>
      </c>
      <c r="F50" s="6" t="str">
        <f ca="1">IF(AND($A50&lt;&gt;"",$A50&lt;&gt;"TOTAL"),IF(AND([7]PDI_Meritos!$J48&lt;&gt;"",[7]PDI_Meritos!$J48&lt;&gt;0),[7]PDI_Meritos!$J48,""),IF($A50="TOTAL",SUM(INDIRECT("F4:F"&amp;ROW()-1)),""))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IF(AND($A50&lt;&gt;"",$A50&lt;&gt;"TOTAL"),IF(AND([7]PDI_Meritos!$M48&lt;&gt;"",[7]PDI_Meritos!$M48&lt;&gt;0),[7]PDI_Meritos!$M48,""),IF($A50="TOTAL",SUM(INDIRECT("H4:H"&amp;ROW()-1)),""))</f>
        <v/>
      </c>
      <c r="I50" s="6" t="str">
        <f ca="1">IF(AND($A50&lt;&gt;"",$A50&lt;&gt;"TOTAL"),IF(AND([7]PDI_Meritos!$O48&lt;&gt;"",[7]PDI_Meritos!$O48&lt;&gt;0),[7]PDI_Meritos!$O48,""),IF($A50="TOTAL",SUM(INDIRECT("I4:I"&amp;ROW()-1)),""))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IF(AND($A50&lt;&gt;"",$A50&lt;&gt;"TOTAL"),IF(AND([7]PDI_Meritos!$R48&lt;&gt;"",[7]PDI_Meritos!$R48&lt;&gt;0),[7]PDI_Meritos!$R48,""),IF($A50="TOTAL",SUM(INDIRECT("K4:K"&amp;ROW()-1)),""))</f>
        <v/>
      </c>
      <c r="L50" s="6" t="str">
        <f ca="1">IF(AND($A50&lt;&gt;"",$A50&lt;&gt;"TOTAL"),IF(AND([7]PDI_Meritos!$T48&lt;&gt;"",[7]PDI_Meritos!$T48&lt;&gt;0),[7]PDI_Meritos!$T48,""),IF($A50="TOTAL",SUM(INDIRECT("L4:L"&amp;ROW()-1)),""))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IF(AND($A50&lt;&gt;"",$A50&lt;&gt;"TOTAL"),IF(AND([7]PDI_Meritos!$W48&lt;&gt;"",[7]PDI_Meritos!$W48&lt;&gt;0),[7]PDI_Meritos!$W48,""),IF($A50="TOTAL",SUM(INDIRECT("N4:N"&amp;ROW()-1)),""))</f>
        <v/>
      </c>
      <c r="O50" s="6" t="str">
        <f ca="1">IF(AND($A50&lt;&gt;"",$A50&lt;&gt;"TOTAL"),IF(AND([7]PDI_Meritos!$Y48&lt;&gt;"",[7]PDI_Meritos!$Y48&lt;&gt;0),[7]PDI_Meritos!$Y48,""),IF($A50="TOTAL",SUM(INDIRECT("O4:O"&amp;ROW()-1)),""))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IF(AND($A50&lt;&gt;"",$A50&lt;&gt;"TOTAL"),IF(AND([7]PDI_Meritos!$AB48&lt;&gt;"",[7]PDI_Meritos!$AB48&lt;&gt;0),[7]PDI_Meritos!$AB48,""),IF($A50="TOTAL",SUM(INDIRECT("Q4:Q"&amp;ROW()-1)),""))</f>
        <v/>
      </c>
      <c r="R50" s="6" t="str">
        <f ca="1">IF(AND($A50&lt;&gt;"",$A50&lt;&gt;"TOTAL"),IF(AND([7]PDI_Meritos!$AD48&lt;&gt;"",[7]PDI_Meritos!$AD48&lt;&gt;0),[7]PDI_Meritos!$AD48,""),IF($A50="TOTAL",SUM(INDIRECT("R4:R"&amp;ROW()-1)),""))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IF(AND($A50&lt;&gt;"",$A50&lt;&gt;"TOTAL"),IF(AND([7]PDI_Meritos!$AG48&lt;&gt;"",[7]PDI_Meritos!$AG48&lt;&gt;0),[7]PDI_Meritos!$AG48,""),IF($A50="TOTAL",SUM(INDIRECT("T4:T"&amp;ROW()-1)),""))</f>
        <v/>
      </c>
      <c r="U50" s="6" t="str">
        <f ca="1">IF(AND($A50&lt;&gt;"",$A50&lt;&gt;"TOTAL"),IF(AND([7]PDI_Meritos!$AI48&lt;&gt;"",[7]PDI_Meritos!$AI48&lt;&gt;0),[7]PDI_Meritos!$AI48,""),IF($A50="TOTAL",SUM(INDIRECT("U4:U"&amp;ROW()-1)),""))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IF(AND($A50&lt;&gt;"",$A50&lt;&gt;"TOTAL"),IF(AND([7]PDI_Meritos!$AL48&lt;&gt;"",[7]PDI_Meritos!$AL48&lt;&gt;0),[7]PDI_Meritos!$AL48,""),IF($A50="TOTAL",SUM(INDIRECT("W4:W"&amp;ROW()-1)),""))</f>
        <v/>
      </c>
      <c r="X50" s="6" t="str">
        <f ca="1">IF(AND($A50&lt;&gt;"",$A50&lt;&gt;"TOTAL"),IF(AND([7]PDI_Meritos!$AN48&lt;&gt;"",[7]PDI_Meritos!$AN48&lt;&gt;0),[7]PDI_Meritos!$AN48,""),IF($A50="TOTAL",SUM(INDIRECT("X4:X"&amp;ROW()-1)),""))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IF(AND($A50&lt;&gt;"",$A50&lt;&gt;"TOTAL"),IF(AND([7]PDI_Meritos!$AQ48&lt;&gt;"",[7]PDI_Meritos!$AQ48&lt;&gt;0),[7]PDI_Meritos!$AQ48,""),IF($A50="TOTAL",SUM(INDIRECT("Z4:Z"&amp;ROW()-1)),""))</f>
        <v/>
      </c>
      <c r="AA50" s="6" t="str">
        <f ca="1">IF(AND($A50&lt;&gt;"",$A50&lt;&gt;"TOTAL"),IF(AND([7]PDI_Meritos!$AS48&lt;&gt;"",[7]PDI_Meritos!$AS48&lt;&gt;0),[7]PDI_Meritos!$AS48,""),IF($A50="TOTAL",SUM(INDIRECT("AA4:AA"&amp;ROW()-1)),""))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IF(AND($A50&lt;&gt;"",$A50&lt;&gt;"TOTAL"),IF(AND([7]PDI_Meritos!$AV48&lt;&gt;"",[7]PDI_Meritos!$AV48&lt;&gt;0),[7]PDI_Meritos!$AV48,""),IF($A50="TOTAL",SUM(INDIRECT("AC4:AC"&amp;ROW()-1)),""))</f>
        <v/>
      </c>
      <c r="AD50" s="6" t="str">
        <f ca="1">IF(AND($A50&lt;&gt;"",$A50&lt;&gt;"TOTAL"),IF(AND([7]PDI_Meritos!$AX48&lt;&gt;"",[7]PDI_Meritos!$AX48&lt;&gt;0),[7]PDI_Meritos!$AX48,""),IF($A50="TOTAL",SUM(INDIRECT("AD4:AD"&amp;ROW()-1)),""))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IF(AND($A50&lt;&gt;"",$A50&lt;&gt;"TOTAL"),IF(AND([7]PDI_Meritos!$BA48&lt;&gt;"",[7]PDI_Meritos!$BA48&lt;&gt;0),[7]PDI_Meritos!$BA48,""),IF($A50="TOTAL",SUM(INDIRECT("AF4:AF"&amp;ROW()-1)),""))</f>
        <v/>
      </c>
      <c r="AG50" s="6" t="str">
        <f ca="1">IF(AND($A50&lt;&gt;"",$A50&lt;&gt;"TOTAL"),IF(AND([7]PDI_Meritos!$BC48&lt;&gt;"",[7]PDI_Meritos!$BC48&lt;&gt;0),[7]PDI_Meritos!$BC48,""),IF($A50="TOTAL",SUM(INDIRECT("AG4:AG"&amp;ROW()-1)),""))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IF(AND($A50&lt;&gt;"",$A50&lt;&gt;"TOTAL"),IF(AND([7]PDI_Meritos!$BF48&lt;&gt;"",[7]PDI_Meritos!$BF48&lt;&gt;0),[7]PDI_Meritos!$BF48,""),IF($A50="TOTAL",SUM(INDIRECT("AI4:AI"&amp;ROW()-1)),""))</f>
        <v/>
      </c>
      <c r="AJ50" s="6" t="str">
        <f ca="1">IF(AND($A50&lt;&gt;"",$A50&lt;&gt;"TOTAL"),IF(AND([7]PDI_Meritos!$BH48&lt;&gt;"",[7]PDI_Meritos!$BH48&lt;&gt;0),[7]PDI_Meritos!$BH48,""),IF($A50="TOTAL",SUM(INDIRECT("AJ4:AJ"&amp;ROW()-1)),""))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IF(AND($A50&lt;&gt;"",$A50&lt;&gt;"TOTAL"),IF(AND([7]PDI_Meritos!$BK48&lt;&gt;"",[7]PDI_Meritos!$BK48&lt;&gt;0),[7]PDI_Meritos!$BK48,""),IF($A50="TOTAL",SUM(INDIRECT("AL4:AL"&amp;ROW()-1)),""))</f>
        <v/>
      </c>
      <c r="AM50" s="6" t="str">
        <f ca="1">IF(AND($A50&lt;&gt;"",$A50&lt;&gt;"TOTAL"),IF(AND([7]PDI_Meritos!$BM48&lt;&gt;"",[7]PDI_Meritos!$BM48&lt;&gt;0),[7]PDI_Meritos!$BM48,""),IF($A50="TOTAL",SUM(INDIRECT("AM4:AM"&amp;ROW()-1)),""))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IF(AND($A50&lt;&gt;"",$A50&lt;&gt;"TOTAL"),IF(AND([7]PDI_Meritos!$BP48&lt;&gt;"",[7]PDI_Meritos!$BP48&lt;&gt;0),[7]PDI_Meritos!$BP48,""),IF($A50="TOTAL",SUM(INDIRECT("AO4:AO"&amp;ROW()-1)),""))</f>
        <v/>
      </c>
      <c r="AP50" s="6" t="str">
        <f ca="1">IF(AND($A50&lt;&gt;"",$A50&lt;&gt;"TOTAL"),IF(AND([7]PDI_Meritos!$BR48&lt;&gt;"",[7]PDI_Meritos!$BR48&lt;&gt;0),[7]PDI_Meritos!$BR48,""),IF($A50="TOTAL",SUM(INDIRECT("AP4:AP"&amp;ROW()-1)),""))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IF(AND($A50&lt;&gt;"",$A50&lt;&gt;"TOTAL"),IF(AND([7]PDI_Meritos!$BU48&lt;&gt;"",[7]PDI_Meritos!$BU48&lt;&gt;0),[7]PDI_Meritos!$BU48,""),IF($A50="TOTAL",SUM(INDIRECT("AR4:AR"&amp;ROW()-1)),""))</f>
        <v/>
      </c>
      <c r="AS50" s="6" t="str">
        <f ca="1">IF(AND($A50&lt;&gt;"",$A50&lt;&gt;"TOTAL"),IF(AND([7]PDI_Meritos!$BW48&lt;&gt;"",[7]PDI_Meritos!$BW48&lt;&gt;0),[7]PDI_Meritos!$BW48,""),IF($A50="TOTAL",SUM(INDIRECT("AS4:AS"&amp;ROW()-1)),""))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IF(AND($A50&lt;&gt;"",$A50&lt;&gt;"TOTAL"),IF(AND([7]PDI_Meritos!$BZ48&lt;&gt;"",[7]PDI_Meritos!$BZ48&lt;&gt;0),[7]PDI_Meritos!$BZ48,""),IF($A50="TOTAL",SUM(INDIRECT("AU4:AU"&amp;ROW()-1)),""))</f>
        <v/>
      </c>
      <c r="AV50" s="6" t="str">
        <f ca="1">IF(AND($A50&lt;&gt;"",$A50&lt;&gt;"TOTAL"),IF(AND([7]PDI_Meritos!$CB48&lt;&gt;"",[7]PDI_Meritos!$CB48&lt;&gt;0),[7]PDI_Meritos!$CB48,""),IF($A50="TOTAL",SUM(INDIRECT("AV4:AV"&amp;ROW()-1)),""))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IF(AND($A50&lt;&gt;"",$A50&lt;&gt;"TOTAL"),IF(AND([7]PDI_Meritos!$CE48&lt;&gt;"",[7]PDI_Meritos!$CE48&lt;&gt;0),[7]PDI_Meritos!$CE48,""),IF($A50="TOTAL",SUM(INDIRECT("AX4:AX"&amp;ROW()-1)),""))</f>
        <v/>
      </c>
      <c r="AY50" s="6" t="str">
        <f ca="1">IF(AND($A50&lt;&gt;"",$A50&lt;&gt;"TOTAL"),IF(AND([7]PDI_Meritos!$CG48&lt;&gt;"",[7]PDI_Meritos!$CG48&lt;&gt;0),[7]PDI_Meritos!$CG48,""),IF($A50="TOTAL",SUM(INDIRECT("AY4:AY"&amp;ROW()-1)),""))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IF(AND($A50&lt;&gt;"",$A50&lt;&gt;"TOTAL"),IF(AND([7]PDI_Meritos!$CJ48&lt;&gt;"",[7]PDI_Meritos!$CJ48&lt;&gt;0),[7]PDI_Meritos!$CJ48,""),IF($A50="TOTAL",SUM(INDIRECT("BA4:BA"&amp;ROW()-1)),""))</f>
        <v/>
      </c>
      <c r="BB50" s="6" t="str">
        <f ca="1">IF(AND($A50&lt;&gt;"",$A50&lt;&gt;"TOTAL"),IF(AND([7]PDI_Meritos!$CL48&lt;&gt;"",[7]PDI_Meritos!$CL48&lt;&gt;0),[7]PDI_Meritos!$CL48,""),IF($A50="TOTAL",SUM(INDIRECT("BB4:BB"&amp;ROW()-1)),""))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IF(AND($A50&lt;&gt;"",$A50&lt;&gt;"TOTAL"),IF(AND([7]PDI_Meritos!$CO48&lt;&gt;"",[7]PDI_Meritos!$CO48&lt;&gt;0),[7]PDI_Meritos!$CO48,""),IF($A50="TOTAL",SUM(INDIRECT("BD4:BD"&amp;ROW()-1)),""))</f>
        <v/>
      </c>
      <c r="BE50" s="6" t="str">
        <f ca="1">IF(AND($A50&lt;&gt;"",$A50&lt;&gt;"TOTAL"),IF(AND([7]PDI_Meritos!$CQ48&lt;&gt;"",[7]PDI_Meritos!$CQ48&lt;&gt;0),[7]PDI_Meritos!$CQ48,""),IF($A50="TOTAL",SUM(INDIRECT("BE4:BE"&amp;ROW()-1)),""))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IF([7]PDI_Meritos!$B49&lt;&gt;"",[7]PDI_Meritos!$B49,IF(AND([7]PDI_Meritos!$B49="",[7]PDI_Meritos!$B50="",[7]PDI_Meritos!$B48=""),"","TOTAL"))</f>
        <v/>
      </c>
      <c r="B51" s="6" t="str">
        <f ca="1">IF(AND($A51&lt;&gt;"",$A51&lt;&gt;"TOTAL"),IF(AND([7]PDI_Meritos!$C49&lt;&gt;"",[7]PDI_Meritos!$C49&lt;&gt;0),[7]PDI_Meritos!$C49,""),IF($A51="TOTAL",SUM(INDIRECT("B4:B"&amp;ROW()-1)),""))</f>
        <v/>
      </c>
      <c r="C51" s="6" t="str">
        <f ca="1">IF(AND($A51&lt;&gt;"",$A51&lt;&gt;"TOTAL"),IF(AND([7]PDI_Meritos!$E49&lt;&gt;"",[7]PDI_Meritos!$E49&lt;&gt;0),[7]PDI_Meritos!$E49,""),IF($A51="TOTAL",SUM(INDIRECT("C4:C"&amp;ROW()-1)),""))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IF(AND($A51&lt;&gt;"",$A51&lt;&gt;"TOTAL"),IF(AND([7]PDI_Meritos!$H49&lt;&gt;"",[7]PDI_Meritos!$H49&lt;&gt;0),[7]PDI_Meritos!$H49,""),IF($A51="TOTAL",SUM(INDIRECT("E4:E"&amp;ROW()-1)),""))</f>
        <v/>
      </c>
      <c r="F51" s="6" t="str">
        <f ca="1">IF(AND($A51&lt;&gt;"",$A51&lt;&gt;"TOTAL"),IF(AND([7]PDI_Meritos!$J49&lt;&gt;"",[7]PDI_Meritos!$J49&lt;&gt;0),[7]PDI_Meritos!$J49,""),IF($A51="TOTAL",SUM(INDIRECT("F4:F"&amp;ROW()-1)),""))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IF(AND($A51&lt;&gt;"",$A51&lt;&gt;"TOTAL"),IF(AND([7]PDI_Meritos!$M49&lt;&gt;"",[7]PDI_Meritos!$M49&lt;&gt;0),[7]PDI_Meritos!$M49,""),IF($A51="TOTAL",SUM(INDIRECT("H4:H"&amp;ROW()-1)),""))</f>
        <v/>
      </c>
      <c r="I51" s="6" t="str">
        <f ca="1">IF(AND($A51&lt;&gt;"",$A51&lt;&gt;"TOTAL"),IF(AND([7]PDI_Meritos!$O49&lt;&gt;"",[7]PDI_Meritos!$O49&lt;&gt;0),[7]PDI_Meritos!$O49,""),IF($A51="TOTAL",SUM(INDIRECT("I4:I"&amp;ROW()-1)),""))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IF(AND($A51&lt;&gt;"",$A51&lt;&gt;"TOTAL"),IF(AND([7]PDI_Meritos!$R49&lt;&gt;"",[7]PDI_Meritos!$R49&lt;&gt;0),[7]PDI_Meritos!$R49,""),IF($A51="TOTAL",SUM(INDIRECT("K4:K"&amp;ROW()-1)),""))</f>
        <v/>
      </c>
      <c r="L51" s="6" t="str">
        <f ca="1">IF(AND($A51&lt;&gt;"",$A51&lt;&gt;"TOTAL"),IF(AND([7]PDI_Meritos!$T49&lt;&gt;"",[7]PDI_Meritos!$T49&lt;&gt;0),[7]PDI_Meritos!$T49,""),IF($A51="TOTAL",SUM(INDIRECT("L4:L"&amp;ROW()-1)),""))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IF(AND($A51&lt;&gt;"",$A51&lt;&gt;"TOTAL"),IF(AND([7]PDI_Meritos!$W49&lt;&gt;"",[7]PDI_Meritos!$W49&lt;&gt;0),[7]PDI_Meritos!$W49,""),IF($A51="TOTAL",SUM(INDIRECT("N4:N"&amp;ROW()-1)),""))</f>
        <v/>
      </c>
      <c r="O51" s="6" t="str">
        <f ca="1">IF(AND($A51&lt;&gt;"",$A51&lt;&gt;"TOTAL"),IF(AND([7]PDI_Meritos!$Y49&lt;&gt;"",[7]PDI_Meritos!$Y49&lt;&gt;0),[7]PDI_Meritos!$Y49,""),IF($A51="TOTAL",SUM(INDIRECT("O4:O"&amp;ROW()-1)),""))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IF(AND($A51&lt;&gt;"",$A51&lt;&gt;"TOTAL"),IF(AND([7]PDI_Meritos!$AB49&lt;&gt;"",[7]PDI_Meritos!$AB49&lt;&gt;0),[7]PDI_Meritos!$AB49,""),IF($A51="TOTAL",SUM(INDIRECT("Q4:Q"&amp;ROW()-1)),""))</f>
        <v/>
      </c>
      <c r="R51" s="6" t="str">
        <f ca="1">IF(AND($A51&lt;&gt;"",$A51&lt;&gt;"TOTAL"),IF(AND([7]PDI_Meritos!$AD49&lt;&gt;"",[7]PDI_Meritos!$AD49&lt;&gt;0),[7]PDI_Meritos!$AD49,""),IF($A51="TOTAL",SUM(INDIRECT("R4:R"&amp;ROW()-1)),""))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IF(AND($A51&lt;&gt;"",$A51&lt;&gt;"TOTAL"),IF(AND([7]PDI_Meritos!$AG49&lt;&gt;"",[7]PDI_Meritos!$AG49&lt;&gt;0),[7]PDI_Meritos!$AG49,""),IF($A51="TOTAL",SUM(INDIRECT("T4:T"&amp;ROW()-1)),""))</f>
        <v/>
      </c>
      <c r="U51" s="6" t="str">
        <f ca="1">IF(AND($A51&lt;&gt;"",$A51&lt;&gt;"TOTAL"),IF(AND([7]PDI_Meritos!$AI49&lt;&gt;"",[7]PDI_Meritos!$AI49&lt;&gt;0),[7]PDI_Meritos!$AI49,""),IF($A51="TOTAL",SUM(INDIRECT("U4:U"&amp;ROW()-1)),""))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IF(AND($A51&lt;&gt;"",$A51&lt;&gt;"TOTAL"),IF(AND([7]PDI_Meritos!$AL49&lt;&gt;"",[7]PDI_Meritos!$AL49&lt;&gt;0),[7]PDI_Meritos!$AL49,""),IF($A51="TOTAL",SUM(INDIRECT("W4:W"&amp;ROW()-1)),""))</f>
        <v/>
      </c>
      <c r="X51" s="6" t="str">
        <f ca="1">IF(AND($A51&lt;&gt;"",$A51&lt;&gt;"TOTAL"),IF(AND([7]PDI_Meritos!$AN49&lt;&gt;"",[7]PDI_Meritos!$AN49&lt;&gt;0),[7]PDI_Meritos!$AN49,""),IF($A51="TOTAL",SUM(INDIRECT("X4:X"&amp;ROW()-1)),""))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IF(AND($A51&lt;&gt;"",$A51&lt;&gt;"TOTAL"),IF(AND([7]PDI_Meritos!$AQ49&lt;&gt;"",[7]PDI_Meritos!$AQ49&lt;&gt;0),[7]PDI_Meritos!$AQ49,""),IF($A51="TOTAL",SUM(INDIRECT("Z4:Z"&amp;ROW()-1)),""))</f>
        <v/>
      </c>
      <c r="AA51" s="6" t="str">
        <f ca="1">IF(AND($A51&lt;&gt;"",$A51&lt;&gt;"TOTAL"),IF(AND([7]PDI_Meritos!$AS49&lt;&gt;"",[7]PDI_Meritos!$AS49&lt;&gt;0),[7]PDI_Meritos!$AS49,""),IF($A51="TOTAL",SUM(INDIRECT("AA4:AA"&amp;ROW()-1)),""))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IF(AND($A51&lt;&gt;"",$A51&lt;&gt;"TOTAL"),IF(AND([7]PDI_Meritos!$AV49&lt;&gt;"",[7]PDI_Meritos!$AV49&lt;&gt;0),[7]PDI_Meritos!$AV49,""),IF($A51="TOTAL",SUM(INDIRECT("AC4:AC"&amp;ROW()-1)),""))</f>
        <v/>
      </c>
      <c r="AD51" s="6" t="str">
        <f ca="1">IF(AND($A51&lt;&gt;"",$A51&lt;&gt;"TOTAL"),IF(AND([7]PDI_Meritos!$AX49&lt;&gt;"",[7]PDI_Meritos!$AX49&lt;&gt;0),[7]PDI_Meritos!$AX49,""),IF($A51="TOTAL",SUM(INDIRECT("AD4:AD"&amp;ROW()-1)),""))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IF(AND($A51&lt;&gt;"",$A51&lt;&gt;"TOTAL"),IF(AND([7]PDI_Meritos!$BA49&lt;&gt;"",[7]PDI_Meritos!$BA49&lt;&gt;0),[7]PDI_Meritos!$BA49,""),IF($A51="TOTAL",SUM(INDIRECT("AF4:AF"&amp;ROW()-1)),""))</f>
        <v/>
      </c>
      <c r="AG51" s="6" t="str">
        <f ca="1">IF(AND($A51&lt;&gt;"",$A51&lt;&gt;"TOTAL"),IF(AND([7]PDI_Meritos!$BC49&lt;&gt;"",[7]PDI_Meritos!$BC49&lt;&gt;0),[7]PDI_Meritos!$BC49,""),IF($A51="TOTAL",SUM(INDIRECT("AG4:AG"&amp;ROW()-1)),""))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IF(AND($A51&lt;&gt;"",$A51&lt;&gt;"TOTAL"),IF(AND([7]PDI_Meritos!$BF49&lt;&gt;"",[7]PDI_Meritos!$BF49&lt;&gt;0),[7]PDI_Meritos!$BF49,""),IF($A51="TOTAL",SUM(INDIRECT("AI4:AI"&amp;ROW()-1)),""))</f>
        <v/>
      </c>
      <c r="AJ51" s="6" t="str">
        <f ca="1">IF(AND($A51&lt;&gt;"",$A51&lt;&gt;"TOTAL"),IF(AND([7]PDI_Meritos!$BH49&lt;&gt;"",[7]PDI_Meritos!$BH49&lt;&gt;0),[7]PDI_Meritos!$BH49,""),IF($A51="TOTAL",SUM(INDIRECT("AJ4:AJ"&amp;ROW()-1)),""))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IF(AND($A51&lt;&gt;"",$A51&lt;&gt;"TOTAL"),IF(AND([7]PDI_Meritos!$BK49&lt;&gt;"",[7]PDI_Meritos!$BK49&lt;&gt;0),[7]PDI_Meritos!$BK49,""),IF($A51="TOTAL",SUM(INDIRECT("AL4:AL"&amp;ROW()-1)),""))</f>
        <v/>
      </c>
      <c r="AM51" s="6" t="str">
        <f ca="1">IF(AND($A51&lt;&gt;"",$A51&lt;&gt;"TOTAL"),IF(AND([7]PDI_Meritos!$BM49&lt;&gt;"",[7]PDI_Meritos!$BM49&lt;&gt;0),[7]PDI_Meritos!$BM49,""),IF($A51="TOTAL",SUM(INDIRECT("AM4:AM"&amp;ROW()-1)),""))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IF(AND($A51&lt;&gt;"",$A51&lt;&gt;"TOTAL"),IF(AND([7]PDI_Meritos!$BP49&lt;&gt;"",[7]PDI_Meritos!$BP49&lt;&gt;0),[7]PDI_Meritos!$BP49,""),IF($A51="TOTAL",SUM(INDIRECT("AO4:AO"&amp;ROW()-1)),""))</f>
        <v/>
      </c>
      <c r="AP51" s="6" t="str">
        <f ca="1">IF(AND($A51&lt;&gt;"",$A51&lt;&gt;"TOTAL"),IF(AND([7]PDI_Meritos!$BR49&lt;&gt;"",[7]PDI_Meritos!$BR49&lt;&gt;0),[7]PDI_Meritos!$BR49,""),IF($A51="TOTAL",SUM(INDIRECT("AP4:AP"&amp;ROW()-1)),""))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IF(AND($A51&lt;&gt;"",$A51&lt;&gt;"TOTAL"),IF(AND([7]PDI_Meritos!$BU49&lt;&gt;"",[7]PDI_Meritos!$BU49&lt;&gt;0),[7]PDI_Meritos!$BU49,""),IF($A51="TOTAL",SUM(INDIRECT("AR4:AR"&amp;ROW()-1)),""))</f>
        <v/>
      </c>
      <c r="AS51" s="6" t="str">
        <f ca="1">IF(AND($A51&lt;&gt;"",$A51&lt;&gt;"TOTAL"),IF(AND([7]PDI_Meritos!$BW49&lt;&gt;"",[7]PDI_Meritos!$BW49&lt;&gt;0),[7]PDI_Meritos!$BW49,""),IF($A51="TOTAL",SUM(INDIRECT("AS4:AS"&amp;ROW()-1)),""))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IF(AND($A51&lt;&gt;"",$A51&lt;&gt;"TOTAL"),IF(AND([7]PDI_Meritos!$BZ49&lt;&gt;"",[7]PDI_Meritos!$BZ49&lt;&gt;0),[7]PDI_Meritos!$BZ49,""),IF($A51="TOTAL",SUM(INDIRECT("AU4:AU"&amp;ROW()-1)),""))</f>
        <v/>
      </c>
      <c r="AV51" s="6" t="str">
        <f ca="1">IF(AND($A51&lt;&gt;"",$A51&lt;&gt;"TOTAL"),IF(AND([7]PDI_Meritos!$CB49&lt;&gt;"",[7]PDI_Meritos!$CB49&lt;&gt;0),[7]PDI_Meritos!$CB49,""),IF($A51="TOTAL",SUM(INDIRECT("AV4:AV"&amp;ROW()-1)),""))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IF(AND($A51&lt;&gt;"",$A51&lt;&gt;"TOTAL"),IF(AND([7]PDI_Meritos!$CE49&lt;&gt;"",[7]PDI_Meritos!$CE49&lt;&gt;0),[7]PDI_Meritos!$CE49,""),IF($A51="TOTAL",SUM(INDIRECT("AX4:AX"&amp;ROW()-1)),""))</f>
        <v/>
      </c>
      <c r="AY51" s="6" t="str">
        <f ca="1">IF(AND($A51&lt;&gt;"",$A51&lt;&gt;"TOTAL"),IF(AND([7]PDI_Meritos!$CG49&lt;&gt;"",[7]PDI_Meritos!$CG49&lt;&gt;0),[7]PDI_Meritos!$CG49,""),IF($A51="TOTAL",SUM(INDIRECT("AY4:AY"&amp;ROW()-1)),""))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IF(AND($A51&lt;&gt;"",$A51&lt;&gt;"TOTAL"),IF(AND([7]PDI_Meritos!$CJ49&lt;&gt;"",[7]PDI_Meritos!$CJ49&lt;&gt;0),[7]PDI_Meritos!$CJ49,""),IF($A51="TOTAL",SUM(INDIRECT("BA4:BA"&amp;ROW()-1)),""))</f>
        <v/>
      </c>
      <c r="BB51" s="6" t="str">
        <f ca="1">IF(AND($A51&lt;&gt;"",$A51&lt;&gt;"TOTAL"),IF(AND([7]PDI_Meritos!$CL49&lt;&gt;"",[7]PDI_Meritos!$CL49&lt;&gt;0),[7]PDI_Meritos!$CL49,""),IF($A51="TOTAL",SUM(INDIRECT("BB4:BB"&amp;ROW()-1)),""))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IF(AND($A51&lt;&gt;"",$A51&lt;&gt;"TOTAL"),IF(AND([7]PDI_Meritos!$CO49&lt;&gt;"",[7]PDI_Meritos!$CO49&lt;&gt;0),[7]PDI_Meritos!$CO49,""),IF($A51="TOTAL",SUM(INDIRECT("BD4:BD"&amp;ROW()-1)),""))</f>
        <v/>
      </c>
      <c r="BE51" s="6" t="str">
        <f ca="1">IF(AND($A51&lt;&gt;"",$A51&lt;&gt;"TOTAL"),IF(AND([7]PDI_Meritos!$CQ49&lt;&gt;"",[7]PDI_Meritos!$CQ49&lt;&gt;0),[7]PDI_Meritos!$CQ49,""),IF($A51="TOTAL",SUM(INDIRECT("BE4:BE"&amp;ROW()-1)),""))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IF([7]PDI_Meritos!$B50&lt;&gt;"",[7]PDI_Meritos!$B50,IF(AND([7]PDI_Meritos!$B50="",[7]PDI_Meritos!$B51="",[7]PDI_Meritos!$B49=""),"","TOTAL"))</f>
        <v/>
      </c>
      <c r="B52" s="6" t="str">
        <f ca="1">IF(AND($A52&lt;&gt;"",$A52&lt;&gt;"TOTAL"),IF(AND([7]PDI_Meritos!$C50&lt;&gt;"",[7]PDI_Meritos!$C50&lt;&gt;0),[7]PDI_Meritos!$C50,""),IF($A52="TOTAL",SUM(INDIRECT("B4:B"&amp;ROW()-1)),""))</f>
        <v/>
      </c>
      <c r="C52" s="6" t="str">
        <f ca="1">IF(AND($A52&lt;&gt;"",$A52&lt;&gt;"TOTAL"),IF(AND([7]PDI_Meritos!$E50&lt;&gt;"",[7]PDI_Meritos!$E50&lt;&gt;0),[7]PDI_Meritos!$E50,""),IF($A52="TOTAL",SUM(INDIRECT("C4:C"&amp;ROW()-1)),""))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IF(AND($A52&lt;&gt;"",$A52&lt;&gt;"TOTAL"),IF(AND([7]PDI_Meritos!$H50&lt;&gt;"",[7]PDI_Meritos!$H50&lt;&gt;0),[7]PDI_Meritos!$H50,""),IF($A52="TOTAL",SUM(INDIRECT("E4:E"&amp;ROW()-1)),""))</f>
        <v/>
      </c>
      <c r="F52" s="6" t="str">
        <f ca="1">IF(AND($A52&lt;&gt;"",$A52&lt;&gt;"TOTAL"),IF(AND([7]PDI_Meritos!$J50&lt;&gt;"",[7]PDI_Meritos!$J50&lt;&gt;0),[7]PDI_Meritos!$J50,""),IF($A52="TOTAL",SUM(INDIRECT("F4:F"&amp;ROW()-1)),""))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IF(AND($A52&lt;&gt;"",$A52&lt;&gt;"TOTAL"),IF(AND([7]PDI_Meritos!$M50&lt;&gt;"",[7]PDI_Meritos!$M50&lt;&gt;0),[7]PDI_Meritos!$M50,""),IF($A52="TOTAL",SUM(INDIRECT("H4:H"&amp;ROW()-1)),""))</f>
        <v/>
      </c>
      <c r="I52" s="6" t="str">
        <f ca="1">IF(AND($A52&lt;&gt;"",$A52&lt;&gt;"TOTAL"),IF(AND([7]PDI_Meritos!$O50&lt;&gt;"",[7]PDI_Meritos!$O50&lt;&gt;0),[7]PDI_Meritos!$O50,""),IF($A52="TOTAL",SUM(INDIRECT("I4:I"&amp;ROW()-1)),""))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IF(AND($A52&lt;&gt;"",$A52&lt;&gt;"TOTAL"),IF(AND([7]PDI_Meritos!$R50&lt;&gt;"",[7]PDI_Meritos!$R50&lt;&gt;0),[7]PDI_Meritos!$R50,""),IF($A52="TOTAL",SUM(INDIRECT("K4:K"&amp;ROW()-1)),""))</f>
        <v/>
      </c>
      <c r="L52" s="6" t="str">
        <f ca="1">IF(AND($A52&lt;&gt;"",$A52&lt;&gt;"TOTAL"),IF(AND([7]PDI_Meritos!$T50&lt;&gt;"",[7]PDI_Meritos!$T50&lt;&gt;0),[7]PDI_Meritos!$T50,""),IF($A52="TOTAL",SUM(INDIRECT("L4:L"&amp;ROW()-1)),""))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IF(AND($A52&lt;&gt;"",$A52&lt;&gt;"TOTAL"),IF(AND([7]PDI_Meritos!$W50&lt;&gt;"",[7]PDI_Meritos!$W50&lt;&gt;0),[7]PDI_Meritos!$W50,""),IF($A52="TOTAL",SUM(INDIRECT("N4:N"&amp;ROW()-1)),""))</f>
        <v/>
      </c>
      <c r="O52" s="6" t="str">
        <f ca="1">IF(AND($A52&lt;&gt;"",$A52&lt;&gt;"TOTAL"),IF(AND([7]PDI_Meritos!$Y50&lt;&gt;"",[7]PDI_Meritos!$Y50&lt;&gt;0),[7]PDI_Meritos!$Y50,""),IF($A52="TOTAL",SUM(INDIRECT("O4:O"&amp;ROW()-1)),""))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IF(AND($A52&lt;&gt;"",$A52&lt;&gt;"TOTAL"),IF(AND([7]PDI_Meritos!$AB50&lt;&gt;"",[7]PDI_Meritos!$AB50&lt;&gt;0),[7]PDI_Meritos!$AB50,""),IF($A52="TOTAL",SUM(INDIRECT("Q4:Q"&amp;ROW()-1)),""))</f>
        <v/>
      </c>
      <c r="R52" s="6" t="str">
        <f ca="1">IF(AND($A52&lt;&gt;"",$A52&lt;&gt;"TOTAL"),IF(AND([7]PDI_Meritos!$AD50&lt;&gt;"",[7]PDI_Meritos!$AD50&lt;&gt;0),[7]PDI_Meritos!$AD50,""),IF($A52="TOTAL",SUM(INDIRECT("R4:R"&amp;ROW()-1)),""))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IF(AND($A52&lt;&gt;"",$A52&lt;&gt;"TOTAL"),IF(AND([7]PDI_Meritos!$AG50&lt;&gt;"",[7]PDI_Meritos!$AG50&lt;&gt;0),[7]PDI_Meritos!$AG50,""),IF($A52="TOTAL",SUM(INDIRECT("T4:T"&amp;ROW()-1)),""))</f>
        <v/>
      </c>
      <c r="U52" s="6" t="str">
        <f ca="1">IF(AND($A52&lt;&gt;"",$A52&lt;&gt;"TOTAL"),IF(AND([7]PDI_Meritos!$AI50&lt;&gt;"",[7]PDI_Meritos!$AI50&lt;&gt;0),[7]PDI_Meritos!$AI50,""),IF($A52="TOTAL",SUM(INDIRECT("U4:U"&amp;ROW()-1)),""))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IF(AND($A52&lt;&gt;"",$A52&lt;&gt;"TOTAL"),IF(AND([7]PDI_Meritos!$AL50&lt;&gt;"",[7]PDI_Meritos!$AL50&lt;&gt;0),[7]PDI_Meritos!$AL50,""),IF($A52="TOTAL",SUM(INDIRECT("W4:W"&amp;ROW()-1)),""))</f>
        <v/>
      </c>
      <c r="X52" s="6" t="str">
        <f ca="1">IF(AND($A52&lt;&gt;"",$A52&lt;&gt;"TOTAL"),IF(AND([7]PDI_Meritos!$AN50&lt;&gt;"",[7]PDI_Meritos!$AN50&lt;&gt;0),[7]PDI_Meritos!$AN50,""),IF($A52="TOTAL",SUM(INDIRECT("X4:X"&amp;ROW()-1)),""))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IF(AND($A52&lt;&gt;"",$A52&lt;&gt;"TOTAL"),IF(AND([7]PDI_Meritos!$AQ50&lt;&gt;"",[7]PDI_Meritos!$AQ50&lt;&gt;0),[7]PDI_Meritos!$AQ50,""),IF($A52="TOTAL",SUM(INDIRECT("Z4:Z"&amp;ROW()-1)),""))</f>
        <v/>
      </c>
      <c r="AA52" s="6" t="str">
        <f ca="1">IF(AND($A52&lt;&gt;"",$A52&lt;&gt;"TOTAL"),IF(AND([7]PDI_Meritos!$AS50&lt;&gt;"",[7]PDI_Meritos!$AS50&lt;&gt;0),[7]PDI_Meritos!$AS50,""),IF($A52="TOTAL",SUM(INDIRECT("AA4:AA"&amp;ROW()-1)),""))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IF(AND($A52&lt;&gt;"",$A52&lt;&gt;"TOTAL"),IF(AND([7]PDI_Meritos!$AV50&lt;&gt;"",[7]PDI_Meritos!$AV50&lt;&gt;0),[7]PDI_Meritos!$AV50,""),IF($A52="TOTAL",SUM(INDIRECT("AC4:AC"&amp;ROW()-1)),""))</f>
        <v/>
      </c>
      <c r="AD52" s="6" t="str">
        <f ca="1">IF(AND($A52&lt;&gt;"",$A52&lt;&gt;"TOTAL"),IF(AND([7]PDI_Meritos!$AX50&lt;&gt;"",[7]PDI_Meritos!$AX50&lt;&gt;0),[7]PDI_Meritos!$AX50,""),IF($A52="TOTAL",SUM(INDIRECT("AD4:AD"&amp;ROW()-1)),""))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IF(AND($A52&lt;&gt;"",$A52&lt;&gt;"TOTAL"),IF(AND([7]PDI_Meritos!$BA50&lt;&gt;"",[7]PDI_Meritos!$BA50&lt;&gt;0),[7]PDI_Meritos!$BA50,""),IF($A52="TOTAL",SUM(INDIRECT("AF4:AF"&amp;ROW()-1)),""))</f>
        <v/>
      </c>
      <c r="AG52" s="6" t="str">
        <f ca="1">IF(AND($A52&lt;&gt;"",$A52&lt;&gt;"TOTAL"),IF(AND([7]PDI_Meritos!$BC50&lt;&gt;"",[7]PDI_Meritos!$BC50&lt;&gt;0),[7]PDI_Meritos!$BC50,""),IF($A52="TOTAL",SUM(INDIRECT("AG4:AG"&amp;ROW()-1)),""))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IF(AND($A52&lt;&gt;"",$A52&lt;&gt;"TOTAL"),IF(AND([7]PDI_Meritos!$BF50&lt;&gt;"",[7]PDI_Meritos!$BF50&lt;&gt;0),[7]PDI_Meritos!$BF50,""),IF($A52="TOTAL",SUM(INDIRECT("AI4:AI"&amp;ROW()-1)),""))</f>
        <v/>
      </c>
      <c r="AJ52" s="6" t="str">
        <f ca="1">IF(AND($A52&lt;&gt;"",$A52&lt;&gt;"TOTAL"),IF(AND([7]PDI_Meritos!$BH50&lt;&gt;"",[7]PDI_Meritos!$BH50&lt;&gt;0),[7]PDI_Meritos!$BH50,""),IF($A52="TOTAL",SUM(INDIRECT("AJ4:AJ"&amp;ROW()-1)),""))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IF(AND($A52&lt;&gt;"",$A52&lt;&gt;"TOTAL"),IF(AND([7]PDI_Meritos!$BK50&lt;&gt;"",[7]PDI_Meritos!$BK50&lt;&gt;0),[7]PDI_Meritos!$BK50,""),IF($A52="TOTAL",SUM(INDIRECT("AL4:AL"&amp;ROW()-1)),""))</f>
        <v/>
      </c>
      <c r="AM52" s="6" t="str">
        <f ca="1">IF(AND($A52&lt;&gt;"",$A52&lt;&gt;"TOTAL"),IF(AND([7]PDI_Meritos!$BM50&lt;&gt;"",[7]PDI_Meritos!$BM50&lt;&gt;0),[7]PDI_Meritos!$BM50,""),IF($A52="TOTAL",SUM(INDIRECT("AM4:AM"&amp;ROW()-1)),""))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IF(AND($A52&lt;&gt;"",$A52&lt;&gt;"TOTAL"),IF(AND([7]PDI_Meritos!$BP50&lt;&gt;"",[7]PDI_Meritos!$BP50&lt;&gt;0),[7]PDI_Meritos!$BP50,""),IF($A52="TOTAL",SUM(INDIRECT("AO4:AO"&amp;ROW()-1)),""))</f>
        <v/>
      </c>
      <c r="AP52" s="6" t="str">
        <f ca="1">IF(AND($A52&lt;&gt;"",$A52&lt;&gt;"TOTAL"),IF(AND([7]PDI_Meritos!$BR50&lt;&gt;"",[7]PDI_Meritos!$BR50&lt;&gt;0),[7]PDI_Meritos!$BR50,""),IF($A52="TOTAL",SUM(INDIRECT("AP4:AP"&amp;ROW()-1)),""))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IF(AND($A52&lt;&gt;"",$A52&lt;&gt;"TOTAL"),IF(AND([7]PDI_Meritos!$BU50&lt;&gt;"",[7]PDI_Meritos!$BU50&lt;&gt;0),[7]PDI_Meritos!$BU50,""),IF($A52="TOTAL",SUM(INDIRECT("AR4:AR"&amp;ROW()-1)),""))</f>
        <v/>
      </c>
      <c r="AS52" s="6" t="str">
        <f ca="1">IF(AND($A52&lt;&gt;"",$A52&lt;&gt;"TOTAL"),IF(AND([7]PDI_Meritos!$BW50&lt;&gt;"",[7]PDI_Meritos!$BW50&lt;&gt;0),[7]PDI_Meritos!$BW50,""),IF($A52="TOTAL",SUM(INDIRECT("AS4:AS"&amp;ROW()-1)),""))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IF(AND($A52&lt;&gt;"",$A52&lt;&gt;"TOTAL"),IF(AND([7]PDI_Meritos!$BZ50&lt;&gt;"",[7]PDI_Meritos!$BZ50&lt;&gt;0),[7]PDI_Meritos!$BZ50,""),IF($A52="TOTAL",SUM(INDIRECT("AU4:AU"&amp;ROW()-1)),""))</f>
        <v/>
      </c>
      <c r="AV52" s="6" t="str">
        <f ca="1">IF(AND($A52&lt;&gt;"",$A52&lt;&gt;"TOTAL"),IF(AND([7]PDI_Meritos!$CB50&lt;&gt;"",[7]PDI_Meritos!$CB50&lt;&gt;0),[7]PDI_Meritos!$CB50,""),IF($A52="TOTAL",SUM(INDIRECT("AV4:AV"&amp;ROW()-1)),""))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IF(AND($A52&lt;&gt;"",$A52&lt;&gt;"TOTAL"),IF(AND([7]PDI_Meritos!$CE50&lt;&gt;"",[7]PDI_Meritos!$CE50&lt;&gt;0),[7]PDI_Meritos!$CE50,""),IF($A52="TOTAL",SUM(INDIRECT("AX4:AX"&amp;ROW()-1)),""))</f>
        <v/>
      </c>
      <c r="AY52" s="6" t="str">
        <f ca="1">IF(AND($A52&lt;&gt;"",$A52&lt;&gt;"TOTAL"),IF(AND([7]PDI_Meritos!$CG50&lt;&gt;"",[7]PDI_Meritos!$CG50&lt;&gt;0),[7]PDI_Meritos!$CG50,""),IF($A52="TOTAL",SUM(INDIRECT("AY4:AY"&amp;ROW()-1)),""))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IF(AND($A52&lt;&gt;"",$A52&lt;&gt;"TOTAL"),IF(AND([7]PDI_Meritos!$CJ50&lt;&gt;"",[7]PDI_Meritos!$CJ50&lt;&gt;0),[7]PDI_Meritos!$CJ50,""),IF($A52="TOTAL",SUM(INDIRECT("BA4:BA"&amp;ROW()-1)),""))</f>
        <v/>
      </c>
      <c r="BB52" s="6" t="str">
        <f ca="1">IF(AND($A52&lt;&gt;"",$A52&lt;&gt;"TOTAL"),IF(AND([7]PDI_Meritos!$CL50&lt;&gt;"",[7]PDI_Meritos!$CL50&lt;&gt;0),[7]PDI_Meritos!$CL50,""),IF($A52="TOTAL",SUM(INDIRECT("BB4:BB"&amp;ROW()-1)),""))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IF(AND($A52&lt;&gt;"",$A52&lt;&gt;"TOTAL"),IF(AND([7]PDI_Meritos!$CO50&lt;&gt;"",[7]PDI_Meritos!$CO50&lt;&gt;0),[7]PDI_Meritos!$CO50,""),IF($A52="TOTAL",SUM(INDIRECT("BD4:BD"&amp;ROW()-1)),""))</f>
        <v/>
      </c>
      <c r="BE52" s="6" t="str">
        <f ca="1">IF(AND($A52&lt;&gt;"",$A52&lt;&gt;"TOTAL"),IF(AND([7]PDI_Meritos!$CQ50&lt;&gt;"",[7]PDI_Meritos!$CQ50&lt;&gt;0),[7]PDI_Meritos!$CQ50,""),IF($A52="TOTAL",SUM(INDIRECT("BE4:BE"&amp;ROW()-1)),""))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IF([7]PDI_Meritos!$B51&lt;&gt;"",[7]PDI_Meritos!$B51,IF(AND([7]PDI_Meritos!$B51="",[7]PDI_Meritos!$B52="",[7]PDI_Meritos!$B50=""),"","TOTAL"))</f>
        <v/>
      </c>
      <c r="B53" s="6" t="str">
        <f ca="1">IF(AND($A53&lt;&gt;"",$A53&lt;&gt;"TOTAL"),IF(AND([7]PDI_Meritos!$C51&lt;&gt;"",[7]PDI_Meritos!$C51&lt;&gt;0),[7]PDI_Meritos!$C51,""),IF($A53="TOTAL",SUM(INDIRECT("B4:B"&amp;ROW()-1)),""))</f>
        <v/>
      </c>
      <c r="C53" s="6" t="str">
        <f ca="1">IF(AND($A53&lt;&gt;"",$A53&lt;&gt;"TOTAL"),IF(AND([7]PDI_Meritos!$E51&lt;&gt;"",[7]PDI_Meritos!$E51&lt;&gt;0),[7]PDI_Meritos!$E51,""),IF($A53="TOTAL",SUM(INDIRECT("C4:C"&amp;ROW()-1)),""))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IF(AND($A53&lt;&gt;"",$A53&lt;&gt;"TOTAL"),IF(AND([7]PDI_Meritos!$H51&lt;&gt;"",[7]PDI_Meritos!$H51&lt;&gt;0),[7]PDI_Meritos!$H51,""),IF($A53="TOTAL",SUM(INDIRECT("E4:E"&amp;ROW()-1)),""))</f>
        <v/>
      </c>
      <c r="F53" s="6" t="str">
        <f ca="1">IF(AND($A53&lt;&gt;"",$A53&lt;&gt;"TOTAL"),IF(AND([7]PDI_Meritos!$J51&lt;&gt;"",[7]PDI_Meritos!$J51&lt;&gt;0),[7]PDI_Meritos!$J51,""),IF($A53="TOTAL",SUM(INDIRECT("F4:F"&amp;ROW()-1)),""))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IF(AND($A53&lt;&gt;"",$A53&lt;&gt;"TOTAL"),IF(AND([7]PDI_Meritos!$M51&lt;&gt;"",[7]PDI_Meritos!$M51&lt;&gt;0),[7]PDI_Meritos!$M51,""),IF($A53="TOTAL",SUM(INDIRECT("H4:H"&amp;ROW()-1)),""))</f>
        <v/>
      </c>
      <c r="I53" s="6" t="str">
        <f ca="1">IF(AND($A53&lt;&gt;"",$A53&lt;&gt;"TOTAL"),IF(AND([7]PDI_Meritos!$O51&lt;&gt;"",[7]PDI_Meritos!$O51&lt;&gt;0),[7]PDI_Meritos!$O51,""),IF($A53="TOTAL",SUM(INDIRECT("I4:I"&amp;ROW()-1)),""))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IF(AND($A53&lt;&gt;"",$A53&lt;&gt;"TOTAL"),IF(AND([7]PDI_Meritos!$R51&lt;&gt;"",[7]PDI_Meritos!$R51&lt;&gt;0),[7]PDI_Meritos!$R51,""),IF($A53="TOTAL",SUM(INDIRECT("K4:K"&amp;ROW()-1)),""))</f>
        <v/>
      </c>
      <c r="L53" s="6" t="str">
        <f ca="1">IF(AND($A53&lt;&gt;"",$A53&lt;&gt;"TOTAL"),IF(AND([7]PDI_Meritos!$T51&lt;&gt;"",[7]PDI_Meritos!$T51&lt;&gt;0),[7]PDI_Meritos!$T51,""),IF($A53="TOTAL",SUM(INDIRECT("L4:L"&amp;ROW()-1)),""))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IF(AND($A53&lt;&gt;"",$A53&lt;&gt;"TOTAL"),IF(AND([7]PDI_Meritos!$W51&lt;&gt;"",[7]PDI_Meritos!$W51&lt;&gt;0),[7]PDI_Meritos!$W51,""),IF($A53="TOTAL",SUM(INDIRECT("N4:N"&amp;ROW()-1)),""))</f>
        <v/>
      </c>
      <c r="O53" s="6" t="str">
        <f ca="1">IF(AND($A53&lt;&gt;"",$A53&lt;&gt;"TOTAL"),IF(AND([7]PDI_Meritos!$Y51&lt;&gt;"",[7]PDI_Meritos!$Y51&lt;&gt;0),[7]PDI_Meritos!$Y51,""),IF($A53="TOTAL",SUM(INDIRECT("O4:O"&amp;ROW()-1)),""))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IF(AND($A53&lt;&gt;"",$A53&lt;&gt;"TOTAL"),IF(AND([7]PDI_Meritos!$AB51&lt;&gt;"",[7]PDI_Meritos!$AB51&lt;&gt;0),[7]PDI_Meritos!$AB51,""),IF($A53="TOTAL",SUM(INDIRECT("Q4:Q"&amp;ROW()-1)),""))</f>
        <v/>
      </c>
      <c r="R53" s="6" t="str">
        <f ca="1">IF(AND($A53&lt;&gt;"",$A53&lt;&gt;"TOTAL"),IF(AND([7]PDI_Meritos!$AD51&lt;&gt;"",[7]PDI_Meritos!$AD51&lt;&gt;0),[7]PDI_Meritos!$AD51,""),IF($A53="TOTAL",SUM(INDIRECT("R4:R"&amp;ROW()-1)),""))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IF(AND($A53&lt;&gt;"",$A53&lt;&gt;"TOTAL"),IF(AND([7]PDI_Meritos!$AG51&lt;&gt;"",[7]PDI_Meritos!$AG51&lt;&gt;0),[7]PDI_Meritos!$AG51,""),IF($A53="TOTAL",SUM(INDIRECT("T4:T"&amp;ROW()-1)),""))</f>
        <v/>
      </c>
      <c r="U53" s="6" t="str">
        <f ca="1">IF(AND($A53&lt;&gt;"",$A53&lt;&gt;"TOTAL"),IF(AND([7]PDI_Meritos!$AI51&lt;&gt;"",[7]PDI_Meritos!$AI51&lt;&gt;0),[7]PDI_Meritos!$AI51,""),IF($A53="TOTAL",SUM(INDIRECT("U4:U"&amp;ROW()-1)),""))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IF(AND($A53&lt;&gt;"",$A53&lt;&gt;"TOTAL"),IF(AND([7]PDI_Meritos!$AL51&lt;&gt;"",[7]PDI_Meritos!$AL51&lt;&gt;0),[7]PDI_Meritos!$AL51,""),IF($A53="TOTAL",SUM(INDIRECT("W4:W"&amp;ROW()-1)),""))</f>
        <v/>
      </c>
      <c r="X53" s="6" t="str">
        <f ca="1">IF(AND($A53&lt;&gt;"",$A53&lt;&gt;"TOTAL"),IF(AND([7]PDI_Meritos!$AN51&lt;&gt;"",[7]PDI_Meritos!$AN51&lt;&gt;0),[7]PDI_Meritos!$AN51,""),IF($A53="TOTAL",SUM(INDIRECT("X4:X"&amp;ROW()-1)),""))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IF(AND($A53&lt;&gt;"",$A53&lt;&gt;"TOTAL"),IF(AND([7]PDI_Meritos!$AQ51&lt;&gt;"",[7]PDI_Meritos!$AQ51&lt;&gt;0),[7]PDI_Meritos!$AQ51,""),IF($A53="TOTAL",SUM(INDIRECT("Z4:Z"&amp;ROW()-1)),""))</f>
        <v/>
      </c>
      <c r="AA53" s="6" t="str">
        <f ca="1">IF(AND($A53&lt;&gt;"",$A53&lt;&gt;"TOTAL"),IF(AND([7]PDI_Meritos!$AS51&lt;&gt;"",[7]PDI_Meritos!$AS51&lt;&gt;0),[7]PDI_Meritos!$AS51,""),IF($A53="TOTAL",SUM(INDIRECT("AA4:AA"&amp;ROW()-1)),""))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IF(AND($A53&lt;&gt;"",$A53&lt;&gt;"TOTAL"),IF(AND([7]PDI_Meritos!$AV51&lt;&gt;"",[7]PDI_Meritos!$AV51&lt;&gt;0),[7]PDI_Meritos!$AV51,""),IF($A53="TOTAL",SUM(INDIRECT("AC4:AC"&amp;ROW()-1)),""))</f>
        <v/>
      </c>
      <c r="AD53" s="6" t="str">
        <f ca="1">IF(AND($A53&lt;&gt;"",$A53&lt;&gt;"TOTAL"),IF(AND([7]PDI_Meritos!$AX51&lt;&gt;"",[7]PDI_Meritos!$AX51&lt;&gt;0),[7]PDI_Meritos!$AX51,""),IF($A53="TOTAL",SUM(INDIRECT("AD4:AD"&amp;ROW()-1)),""))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IF(AND($A53&lt;&gt;"",$A53&lt;&gt;"TOTAL"),IF(AND([7]PDI_Meritos!$BA51&lt;&gt;"",[7]PDI_Meritos!$BA51&lt;&gt;0),[7]PDI_Meritos!$BA51,""),IF($A53="TOTAL",SUM(INDIRECT("AF4:AF"&amp;ROW()-1)),""))</f>
        <v/>
      </c>
      <c r="AG53" s="6" t="str">
        <f ca="1">IF(AND($A53&lt;&gt;"",$A53&lt;&gt;"TOTAL"),IF(AND([7]PDI_Meritos!$BC51&lt;&gt;"",[7]PDI_Meritos!$BC51&lt;&gt;0),[7]PDI_Meritos!$BC51,""),IF($A53="TOTAL",SUM(INDIRECT("AG4:AG"&amp;ROW()-1)),""))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IF(AND($A53&lt;&gt;"",$A53&lt;&gt;"TOTAL"),IF(AND([7]PDI_Meritos!$BF51&lt;&gt;"",[7]PDI_Meritos!$BF51&lt;&gt;0),[7]PDI_Meritos!$BF51,""),IF($A53="TOTAL",SUM(INDIRECT("AI4:AI"&amp;ROW()-1)),""))</f>
        <v/>
      </c>
      <c r="AJ53" s="6" t="str">
        <f ca="1">IF(AND($A53&lt;&gt;"",$A53&lt;&gt;"TOTAL"),IF(AND([7]PDI_Meritos!$BH51&lt;&gt;"",[7]PDI_Meritos!$BH51&lt;&gt;0),[7]PDI_Meritos!$BH51,""),IF($A53="TOTAL",SUM(INDIRECT("AJ4:AJ"&amp;ROW()-1)),""))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IF(AND($A53&lt;&gt;"",$A53&lt;&gt;"TOTAL"),IF(AND([7]PDI_Meritos!$BK51&lt;&gt;"",[7]PDI_Meritos!$BK51&lt;&gt;0),[7]PDI_Meritos!$BK51,""),IF($A53="TOTAL",SUM(INDIRECT("AL4:AL"&amp;ROW()-1)),""))</f>
        <v/>
      </c>
      <c r="AM53" s="6" t="str">
        <f ca="1">IF(AND($A53&lt;&gt;"",$A53&lt;&gt;"TOTAL"),IF(AND([7]PDI_Meritos!$BM51&lt;&gt;"",[7]PDI_Meritos!$BM51&lt;&gt;0),[7]PDI_Meritos!$BM51,""),IF($A53="TOTAL",SUM(INDIRECT("AM4:AM"&amp;ROW()-1)),""))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IF(AND($A53&lt;&gt;"",$A53&lt;&gt;"TOTAL"),IF(AND([7]PDI_Meritos!$BP51&lt;&gt;"",[7]PDI_Meritos!$BP51&lt;&gt;0),[7]PDI_Meritos!$BP51,""),IF($A53="TOTAL",SUM(INDIRECT("AO4:AO"&amp;ROW()-1)),""))</f>
        <v/>
      </c>
      <c r="AP53" s="6" t="str">
        <f ca="1">IF(AND($A53&lt;&gt;"",$A53&lt;&gt;"TOTAL"),IF(AND([7]PDI_Meritos!$BR51&lt;&gt;"",[7]PDI_Meritos!$BR51&lt;&gt;0),[7]PDI_Meritos!$BR51,""),IF($A53="TOTAL",SUM(INDIRECT("AP4:AP"&amp;ROW()-1)),""))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IF(AND($A53&lt;&gt;"",$A53&lt;&gt;"TOTAL"),IF(AND([7]PDI_Meritos!$BU51&lt;&gt;"",[7]PDI_Meritos!$BU51&lt;&gt;0),[7]PDI_Meritos!$BU51,""),IF($A53="TOTAL",SUM(INDIRECT("AR4:AR"&amp;ROW()-1)),""))</f>
        <v/>
      </c>
      <c r="AS53" s="6" t="str">
        <f ca="1">IF(AND($A53&lt;&gt;"",$A53&lt;&gt;"TOTAL"),IF(AND([7]PDI_Meritos!$BW51&lt;&gt;"",[7]PDI_Meritos!$BW51&lt;&gt;0),[7]PDI_Meritos!$BW51,""),IF($A53="TOTAL",SUM(INDIRECT("AS4:AS"&amp;ROW()-1)),""))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IF(AND($A53&lt;&gt;"",$A53&lt;&gt;"TOTAL"),IF(AND([7]PDI_Meritos!$BZ51&lt;&gt;"",[7]PDI_Meritos!$BZ51&lt;&gt;0),[7]PDI_Meritos!$BZ51,""),IF($A53="TOTAL",SUM(INDIRECT("AU4:AU"&amp;ROW()-1)),""))</f>
        <v/>
      </c>
      <c r="AV53" s="6" t="str">
        <f ca="1">IF(AND($A53&lt;&gt;"",$A53&lt;&gt;"TOTAL"),IF(AND([7]PDI_Meritos!$CB51&lt;&gt;"",[7]PDI_Meritos!$CB51&lt;&gt;0),[7]PDI_Meritos!$CB51,""),IF($A53="TOTAL",SUM(INDIRECT("AV4:AV"&amp;ROW()-1)),""))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IF(AND($A53&lt;&gt;"",$A53&lt;&gt;"TOTAL"),IF(AND([7]PDI_Meritos!$CE51&lt;&gt;"",[7]PDI_Meritos!$CE51&lt;&gt;0),[7]PDI_Meritos!$CE51,""),IF($A53="TOTAL",SUM(INDIRECT("AX4:AX"&amp;ROW()-1)),""))</f>
        <v/>
      </c>
      <c r="AY53" s="6" t="str">
        <f ca="1">IF(AND($A53&lt;&gt;"",$A53&lt;&gt;"TOTAL"),IF(AND([7]PDI_Meritos!$CG51&lt;&gt;"",[7]PDI_Meritos!$CG51&lt;&gt;0),[7]PDI_Meritos!$CG51,""),IF($A53="TOTAL",SUM(INDIRECT("AY4:AY"&amp;ROW()-1)),""))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IF(AND($A53&lt;&gt;"",$A53&lt;&gt;"TOTAL"),IF(AND([7]PDI_Meritos!$CJ51&lt;&gt;"",[7]PDI_Meritos!$CJ51&lt;&gt;0),[7]PDI_Meritos!$CJ51,""),IF($A53="TOTAL",SUM(INDIRECT("BA4:BA"&amp;ROW()-1)),""))</f>
        <v/>
      </c>
      <c r="BB53" s="6" t="str">
        <f ca="1">IF(AND($A53&lt;&gt;"",$A53&lt;&gt;"TOTAL"),IF(AND([7]PDI_Meritos!$CL51&lt;&gt;"",[7]PDI_Meritos!$CL51&lt;&gt;0),[7]PDI_Meritos!$CL51,""),IF($A53="TOTAL",SUM(INDIRECT("BB4:BB"&amp;ROW()-1)),""))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IF(AND($A53&lt;&gt;"",$A53&lt;&gt;"TOTAL"),IF(AND([7]PDI_Meritos!$CO51&lt;&gt;"",[7]PDI_Meritos!$CO51&lt;&gt;0),[7]PDI_Meritos!$CO51,""),IF($A53="TOTAL",SUM(INDIRECT("BD4:BD"&amp;ROW()-1)),""))</f>
        <v/>
      </c>
      <c r="BE53" s="6" t="str">
        <f ca="1">IF(AND($A53&lt;&gt;"",$A53&lt;&gt;"TOTAL"),IF(AND([7]PDI_Meritos!$CQ51&lt;&gt;"",[7]PDI_Meritos!$CQ51&lt;&gt;0),[7]PDI_Meritos!$CQ51,""),IF($A53="TOTAL",SUM(INDIRECT("BE4:BE"&amp;ROW()-1)),""))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IF([7]PDI_Meritos!$B52&lt;&gt;"",[7]PDI_Meritos!$B52,IF(AND([7]PDI_Meritos!$B52="",[7]PDI_Meritos!$B53="",[7]PDI_Meritos!$B51=""),"","TOTAL"))</f>
        <v/>
      </c>
      <c r="B54" s="6" t="str">
        <f ca="1">IF(AND($A54&lt;&gt;"",$A54&lt;&gt;"TOTAL"),IF(AND([7]PDI_Meritos!$C52&lt;&gt;"",[7]PDI_Meritos!$C52&lt;&gt;0),[7]PDI_Meritos!$C52,""),IF($A54="TOTAL",SUM(INDIRECT("B4:B"&amp;ROW()-1)),""))</f>
        <v/>
      </c>
      <c r="C54" s="6" t="str">
        <f ca="1">IF(AND($A54&lt;&gt;"",$A54&lt;&gt;"TOTAL"),IF(AND([7]PDI_Meritos!$E52&lt;&gt;"",[7]PDI_Meritos!$E52&lt;&gt;0),[7]PDI_Meritos!$E52,""),IF($A54="TOTAL",SUM(INDIRECT("C4:C"&amp;ROW()-1)),""))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IF(AND($A54&lt;&gt;"",$A54&lt;&gt;"TOTAL"),IF(AND([7]PDI_Meritos!$H52&lt;&gt;"",[7]PDI_Meritos!$H52&lt;&gt;0),[7]PDI_Meritos!$H52,""),IF($A54="TOTAL",SUM(INDIRECT("E4:E"&amp;ROW()-1)),""))</f>
        <v/>
      </c>
      <c r="F54" s="6" t="str">
        <f ca="1">IF(AND($A54&lt;&gt;"",$A54&lt;&gt;"TOTAL"),IF(AND([7]PDI_Meritos!$J52&lt;&gt;"",[7]PDI_Meritos!$J52&lt;&gt;0),[7]PDI_Meritos!$J52,""),IF($A54="TOTAL",SUM(INDIRECT("F4:F"&amp;ROW()-1)),""))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IF(AND($A54&lt;&gt;"",$A54&lt;&gt;"TOTAL"),IF(AND([7]PDI_Meritos!$M52&lt;&gt;"",[7]PDI_Meritos!$M52&lt;&gt;0),[7]PDI_Meritos!$M52,""),IF($A54="TOTAL",SUM(INDIRECT("H4:H"&amp;ROW()-1)),""))</f>
        <v/>
      </c>
      <c r="I54" s="6" t="str">
        <f ca="1">IF(AND($A54&lt;&gt;"",$A54&lt;&gt;"TOTAL"),IF(AND([7]PDI_Meritos!$O52&lt;&gt;"",[7]PDI_Meritos!$O52&lt;&gt;0),[7]PDI_Meritos!$O52,""),IF($A54="TOTAL",SUM(INDIRECT("I4:I"&amp;ROW()-1)),""))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IF(AND($A54&lt;&gt;"",$A54&lt;&gt;"TOTAL"),IF(AND([7]PDI_Meritos!$R52&lt;&gt;"",[7]PDI_Meritos!$R52&lt;&gt;0),[7]PDI_Meritos!$R52,""),IF($A54="TOTAL",SUM(INDIRECT("K4:K"&amp;ROW()-1)),""))</f>
        <v/>
      </c>
      <c r="L54" s="6" t="str">
        <f ca="1">IF(AND($A54&lt;&gt;"",$A54&lt;&gt;"TOTAL"),IF(AND([7]PDI_Meritos!$T52&lt;&gt;"",[7]PDI_Meritos!$T52&lt;&gt;0),[7]PDI_Meritos!$T52,""),IF($A54="TOTAL",SUM(INDIRECT("L4:L"&amp;ROW()-1)),""))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IF(AND($A54&lt;&gt;"",$A54&lt;&gt;"TOTAL"),IF(AND([7]PDI_Meritos!$W52&lt;&gt;"",[7]PDI_Meritos!$W52&lt;&gt;0),[7]PDI_Meritos!$W52,""),IF($A54="TOTAL",SUM(INDIRECT("N4:N"&amp;ROW()-1)),""))</f>
        <v/>
      </c>
      <c r="O54" s="6" t="str">
        <f ca="1">IF(AND($A54&lt;&gt;"",$A54&lt;&gt;"TOTAL"),IF(AND([7]PDI_Meritos!$Y52&lt;&gt;"",[7]PDI_Meritos!$Y52&lt;&gt;0),[7]PDI_Meritos!$Y52,""),IF($A54="TOTAL",SUM(INDIRECT("O4:O"&amp;ROW()-1)),""))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IF(AND($A54&lt;&gt;"",$A54&lt;&gt;"TOTAL"),IF(AND([7]PDI_Meritos!$AB52&lt;&gt;"",[7]PDI_Meritos!$AB52&lt;&gt;0),[7]PDI_Meritos!$AB52,""),IF($A54="TOTAL",SUM(INDIRECT("Q4:Q"&amp;ROW()-1)),""))</f>
        <v/>
      </c>
      <c r="R54" s="6" t="str">
        <f ca="1">IF(AND($A54&lt;&gt;"",$A54&lt;&gt;"TOTAL"),IF(AND([7]PDI_Meritos!$AD52&lt;&gt;"",[7]PDI_Meritos!$AD52&lt;&gt;0),[7]PDI_Meritos!$AD52,""),IF($A54="TOTAL",SUM(INDIRECT("R4:R"&amp;ROW()-1)),""))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IF(AND($A54&lt;&gt;"",$A54&lt;&gt;"TOTAL"),IF(AND([7]PDI_Meritos!$AG52&lt;&gt;"",[7]PDI_Meritos!$AG52&lt;&gt;0),[7]PDI_Meritos!$AG52,""),IF($A54="TOTAL",SUM(INDIRECT("T4:T"&amp;ROW()-1)),""))</f>
        <v/>
      </c>
      <c r="U54" s="6" t="str">
        <f ca="1">IF(AND($A54&lt;&gt;"",$A54&lt;&gt;"TOTAL"),IF(AND([7]PDI_Meritos!$AI52&lt;&gt;"",[7]PDI_Meritos!$AI52&lt;&gt;0),[7]PDI_Meritos!$AI52,""),IF($A54="TOTAL",SUM(INDIRECT("U4:U"&amp;ROW()-1)),""))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IF(AND($A54&lt;&gt;"",$A54&lt;&gt;"TOTAL"),IF(AND([7]PDI_Meritos!$AL52&lt;&gt;"",[7]PDI_Meritos!$AL52&lt;&gt;0),[7]PDI_Meritos!$AL52,""),IF($A54="TOTAL",SUM(INDIRECT("W4:W"&amp;ROW()-1)),""))</f>
        <v/>
      </c>
      <c r="X54" s="6" t="str">
        <f ca="1">IF(AND($A54&lt;&gt;"",$A54&lt;&gt;"TOTAL"),IF(AND([7]PDI_Meritos!$AN52&lt;&gt;"",[7]PDI_Meritos!$AN52&lt;&gt;0),[7]PDI_Meritos!$AN52,""),IF($A54="TOTAL",SUM(INDIRECT("X4:X"&amp;ROW()-1)),""))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IF(AND($A54&lt;&gt;"",$A54&lt;&gt;"TOTAL"),IF(AND([7]PDI_Meritos!$AQ52&lt;&gt;"",[7]PDI_Meritos!$AQ52&lt;&gt;0),[7]PDI_Meritos!$AQ52,""),IF($A54="TOTAL",SUM(INDIRECT("Z4:Z"&amp;ROW()-1)),""))</f>
        <v/>
      </c>
      <c r="AA54" s="6" t="str">
        <f ca="1">IF(AND($A54&lt;&gt;"",$A54&lt;&gt;"TOTAL"),IF(AND([7]PDI_Meritos!$AS52&lt;&gt;"",[7]PDI_Meritos!$AS52&lt;&gt;0),[7]PDI_Meritos!$AS52,""),IF($A54="TOTAL",SUM(INDIRECT("AA4:AA"&amp;ROW()-1)),""))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IF(AND($A54&lt;&gt;"",$A54&lt;&gt;"TOTAL"),IF(AND([7]PDI_Meritos!$AV52&lt;&gt;"",[7]PDI_Meritos!$AV52&lt;&gt;0),[7]PDI_Meritos!$AV52,""),IF($A54="TOTAL",SUM(INDIRECT("AC4:AC"&amp;ROW()-1)),""))</f>
        <v/>
      </c>
      <c r="AD54" s="6" t="str">
        <f ca="1">IF(AND($A54&lt;&gt;"",$A54&lt;&gt;"TOTAL"),IF(AND([7]PDI_Meritos!$AX52&lt;&gt;"",[7]PDI_Meritos!$AX52&lt;&gt;0),[7]PDI_Meritos!$AX52,""),IF($A54="TOTAL",SUM(INDIRECT("AD4:AD"&amp;ROW()-1)),""))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IF(AND($A54&lt;&gt;"",$A54&lt;&gt;"TOTAL"),IF(AND([7]PDI_Meritos!$BA52&lt;&gt;"",[7]PDI_Meritos!$BA52&lt;&gt;0),[7]PDI_Meritos!$BA52,""),IF($A54="TOTAL",SUM(INDIRECT("AF4:AF"&amp;ROW()-1)),""))</f>
        <v/>
      </c>
      <c r="AG54" s="6" t="str">
        <f ca="1">IF(AND($A54&lt;&gt;"",$A54&lt;&gt;"TOTAL"),IF(AND([7]PDI_Meritos!$BC52&lt;&gt;"",[7]PDI_Meritos!$BC52&lt;&gt;0),[7]PDI_Meritos!$BC52,""),IF($A54="TOTAL",SUM(INDIRECT("AG4:AG"&amp;ROW()-1)),""))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IF(AND($A54&lt;&gt;"",$A54&lt;&gt;"TOTAL"),IF(AND([7]PDI_Meritos!$BF52&lt;&gt;"",[7]PDI_Meritos!$BF52&lt;&gt;0),[7]PDI_Meritos!$BF52,""),IF($A54="TOTAL",SUM(INDIRECT("AI4:AI"&amp;ROW()-1)),""))</f>
        <v/>
      </c>
      <c r="AJ54" s="6" t="str">
        <f ca="1">IF(AND($A54&lt;&gt;"",$A54&lt;&gt;"TOTAL"),IF(AND([7]PDI_Meritos!$BH52&lt;&gt;"",[7]PDI_Meritos!$BH52&lt;&gt;0),[7]PDI_Meritos!$BH52,""),IF($A54="TOTAL",SUM(INDIRECT("AJ4:AJ"&amp;ROW()-1)),""))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IF(AND($A54&lt;&gt;"",$A54&lt;&gt;"TOTAL"),IF(AND([7]PDI_Meritos!$BK52&lt;&gt;"",[7]PDI_Meritos!$BK52&lt;&gt;0),[7]PDI_Meritos!$BK52,""),IF($A54="TOTAL",SUM(INDIRECT("AL4:AL"&amp;ROW()-1)),""))</f>
        <v/>
      </c>
      <c r="AM54" s="6" t="str">
        <f ca="1">IF(AND($A54&lt;&gt;"",$A54&lt;&gt;"TOTAL"),IF(AND([7]PDI_Meritos!$BM52&lt;&gt;"",[7]PDI_Meritos!$BM52&lt;&gt;0),[7]PDI_Meritos!$BM52,""),IF($A54="TOTAL",SUM(INDIRECT("AM4:AM"&amp;ROW()-1)),""))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IF(AND($A54&lt;&gt;"",$A54&lt;&gt;"TOTAL"),IF(AND([7]PDI_Meritos!$BP52&lt;&gt;"",[7]PDI_Meritos!$BP52&lt;&gt;0),[7]PDI_Meritos!$BP52,""),IF($A54="TOTAL",SUM(INDIRECT("AO4:AO"&amp;ROW()-1)),""))</f>
        <v/>
      </c>
      <c r="AP54" s="6" t="str">
        <f ca="1">IF(AND($A54&lt;&gt;"",$A54&lt;&gt;"TOTAL"),IF(AND([7]PDI_Meritos!$BR52&lt;&gt;"",[7]PDI_Meritos!$BR52&lt;&gt;0),[7]PDI_Meritos!$BR52,""),IF($A54="TOTAL",SUM(INDIRECT("AP4:AP"&amp;ROW()-1)),""))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IF(AND($A54&lt;&gt;"",$A54&lt;&gt;"TOTAL"),IF(AND([7]PDI_Meritos!$BU52&lt;&gt;"",[7]PDI_Meritos!$BU52&lt;&gt;0),[7]PDI_Meritos!$BU52,""),IF($A54="TOTAL",SUM(INDIRECT("AR4:AR"&amp;ROW()-1)),""))</f>
        <v/>
      </c>
      <c r="AS54" s="6" t="str">
        <f ca="1">IF(AND($A54&lt;&gt;"",$A54&lt;&gt;"TOTAL"),IF(AND([7]PDI_Meritos!$BW52&lt;&gt;"",[7]PDI_Meritos!$BW52&lt;&gt;0),[7]PDI_Meritos!$BW52,""),IF($A54="TOTAL",SUM(INDIRECT("AS4:AS"&amp;ROW()-1)),""))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IF(AND($A54&lt;&gt;"",$A54&lt;&gt;"TOTAL"),IF(AND([7]PDI_Meritos!$BZ52&lt;&gt;"",[7]PDI_Meritos!$BZ52&lt;&gt;0),[7]PDI_Meritos!$BZ52,""),IF($A54="TOTAL",SUM(INDIRECT("AU4:AU"&amp;ROW()-1)),""))</f>
        <v/>
      </c>
      <c r="AV54" s="6" t="str">
        <f ca="1">IF(AND($A54&lt;&gt;"",$A54&lt;&gt;"TOTAL"),IF(AND([7]PDI_Meritos!$CB52&lt;&gt;"",[7]PDI_Meritos!$CB52&lt;&gt;0),[7]PDI_Meritos!$CB52,""),IF($A54="TOTAL",SUM(INDIRECT("AV4:AV"&amp;ROW()-1)),""))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IF(AND($A54&lt;&gt;"",$A54&lt;&gt;"TOTAL"),IF(AND([7]PDI_Meritos!$CE52&lt;&gt;"",[7]PDI_Meritos!$CE52&lt;&gt;0),[7]PDI_Meritos!$CE52,""),IF($A54="TOTAL",SUM(INDIRECT("AX4:AX"&amp;ROW()-1)),""))</f>
        <v/>
      </c>
      <c r="AY54" s="6" t="str">
        <f ca="1">IF(AND($A54&lt;&gt;"",$A54&lt;&gt;"TOTAL"),IF(AND([7]PDI_Meritos!$CG52&lt;&gt;"",[7]PDI_Meritos!$CG52&lt;&gt;0),[7]PDI_Meritos!$CG52,""),IF($A54="TOTAL",SUM(INDIRECT("AY4:AY"&amp;ROW()-1)),""))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IF(AND($A54&lt;&gt;"",$A54&lt;&gt;"TOTAL"),IF(AND([7]PDI_Meritos!$CJ52&lt;&gt;"",[7]PDI_Meritos!$CJ52&lt;&gt;0),[7]PDI_Meritos!$CJ52,""),IF($A54="TOTAL",SUM(INDIRECT("BA4:BA"&amp;ROW()-1)),""))</f>
        <v/>
      </c>
      <c r="BB54" s="6" t="str">
        <f ca="1">IF(AND($A54&lt;&gt;"",$A54&lt;&gt;"TOTAL"),IF(AND([7]PDI_Meritos!$CL52&lt;&gt;"",[7]PDI_Meritos!$CL52&lt;&gt;0),[7]PDI_Meritos!$CL52,""),IF($A54="TOTAL",SUM(INDIRECT("BB4:BB"&amp;ROW()-1)),""))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IF(AND($A54&lt;&gt;"",$A54&lt;&gt;"TOTAL"),IF(AND([7]PDI_Meritos!$CO52&lt;&gt;"",[7]PDI_Meritos!$CO52&lt;&gt;0),[7]PDI_Meritos!$CO52,""),IF($A54="TOTAL",SUM(INDIRECT("BD4:BD"&amp;ROW()-1)),""))</f>
        <v/>
      </c>
      <c r="BE54" s="6" t="str">
        <f ca="1">IF(AND($A54&lt;&gt;"",$A54&lt;&gt;"TOTAL"),IF(AND([7]PDI_Meritos!$CQ52&lt;&gt;"",[7]PDI_Meritos!$CQ52&lt;&gt;0),[7]PDI_Meritos!$CQ52,""),IF($A54="TOTAL",SUM(INDIRECT("BE4:BE"&amp;ROW()-1)),""))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IF([7]PDI_Meritos!$B53&lt;&gt;"",[7]PDI_Meritos!$B53,IF(AND([7]PDI_Meritos!$B53="",[7]PDI_Meritos!$B54="",[7]PDI_Meritos!$B52=""),"","TOTAL"))</f>
        <v/>
      </c>
      <c r="B55" s="6" t="str">
        <f ca="1">IF(AND($A55&lt;&gt;"",$A55&lt;&gt;"TOTAL"),IF(AND([7]PDI_Meritos!$C53&lt;&gt;"",[7]PDI_Meritos!$C53&lt;&gt;0),[7]PDI_Meritos!$C53,""),IF($A55="TOTAL",SUM(INDIRECT("B4:B"&amp;ROW()-1)),""))</f>
        <v/>
      </c>
      <c r="C55" s="6" t="str">
        <f ca="1">IF(AND($A55&lt;&gt;"",$A55&lt;&gt;"TOTAL"),IF(AND([7]PDI_Meritos!$E53&lt;&gt;"",[7]PDI_Meritos!$E53&lt;&gt;0),[7]PDI_Meritos!$E53,""),IF($A55="TOTAL",SUM(INDIRECT("C4:C"&amp;ROW()-1)),""))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IF(AND($A55&lt;&gt;"",$A55&lt;&gt;"TOTAL"),IF(AND([7]PDI_Meritos!$H53&lt;&gt;"",[7]PDI_Meritos!$H53&lt;&gt;0),[7]PDI_Meritos!$H53,""),IF($A55="TOTAL",SUM(INDIRECT("E4:E"&amp;ROW()-1)),""))</f>
        <v/>
      </c>
      <c r="F55" s="6" t="str">
        <f ca="1">IF(AND($A55&lt;&gt;"",$A55&lt;&gt;"TOTAL"),IF(AND([7]PDI_Meritos!$J53&lt;&gt;"",[7]PDI_Meritos!$J53&lt;&gt;0),[7]PDI_Meritos!$J53,""),IF($A55="TOTAL",SUM(INDIRECT("F4:F"&amp;ROW()-1)),""))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IF(AND($A55&lt;&gt;"",$A55&lt;&gt;"TOTAL"),IF(AND([7]PDI_Meritos!$M53&lt;&gt;"",[7]PDI_Meritos!$M53&lt;&gt;0),[7]PDI_Meritos!$M53,""),IF($A55="TOTAL",SUM(INDIRECT("H4:H"&amp;ROW()-1)),""))</f>
        <v/>
      </c>
      <c r="I55" s="6" t="str">
        <f ca="1">IF(AND($A55&lt;&gt;"",$A55&lt;&gt;"TOTAL"),IF(AND([7]PDI_Meritos!$O53&lt;&gt;"",[7]PDI_Meritos!$O53&lt;&gt;0),[7]PDI_Meritos!$O53,""),IF($A55="TOTAL",SUM(INDIRECT("I4:I"&amp;ROW()-1)),""))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IF(AND($A55&lt;&gt;"",$A55&lt;&gt;"TOTAL"),IF(AND([7]PDI_Meritos!$R53&lt;&gt;"",[7]PDI_Meritos!$R53&lt;&gt;0),[7]PDI_Meritos!$R53,""),IF($A55="TOTAL",SUM(INDIRECT("K4:K"&amp;ROW()-1)),""))</f>
        <v/>
      </c>
      <c r="L55" s="6" t="str">
        <f ca="1">IF(AND($A55&lt;&gt;"",$A55&lt;&gt;"TOTAL"),IF(AND([7]PDI_Meritos!$T53&lt;&gt;"",[7]PDI_Meritos!$T53&lt;&gt;0),[7]PDI_Meritos!$T53,""),IF($A55="TOTAL",SUM(INDIRECT("L4:L"&amp;ROW()-1)),""))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IF(AND($A55&lt;&gt;"",$A55&lt;&gt;"TOTAL"),IF(AND([7]PDI_Meritos!$W53&lt;&gt;"",[7]PDI_Meritos!$W53&lt;&gt;0),[7]PDI_Meritos!$W53,""),IF($A55="TOTAL",SUM(INDIRECT("N4:N"&amp;ROW()-1)),""))</f>
        <v/>
      </c>
      <c r="O55" s="6" t="str">
        <f ca="1">IF(AND($A55&lt;&gt;"",$A55&lt;&gt;"TOTAL"),IF(AND([7]PDI_Meritos!$Y53&lt;&gt;"",[7]PDI_Meritos!$Y53&lt;&gt;0),[7]PDI_Meritos!$Y53,""),IF($A55="TOTAL",SUM(INDIRECT("O4:O"&amp;ROW()-1)),""))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IF(AND($A55&lt;&gt;"",$A55&lt;&gt;"TOTAL"),IF(AND([7]PDI_Meritos!$AB53&lt;&gt;"",[7]PDI_Meritos!$AB53&lt;&gt;0),[7]PDI_Meritos!$AB53,""),IF($A55="TOTAL",SUM(INDIRECT("Q4:Q"&amp;ROW()-1)),""))</f>
        <v/>
      </c>
      <c r="R55" s="6" t="str">
        <f ca="1">IF(AND($A55&lt;&gt;"",$A55&lt;&gt;"TOTAL"),IF(AND([7]PDI_Meritos!$AD53&lt;&gt;"",[7]PDI_Meritos!$AD53&lt;&gt;0),[7]PDI_Meritos!$AD53,""),IF($A55="TOTAL",SUM(INDIRECT("R4:R"&amp;ROW()-1)),""))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IF(AND($A55&lt;&gt;"",$A55&lt;&gt;"TOTAL"),IF(AND([7]PDI_Meritos!$AG53&lt;&gt;"",[7]PDI_Meritos!$AG53&lt;&gt;0),[7]PDI_Meritos!$AG53,""),IF($A55="TOTAL",SUM(INDIRECT("T4:T"&amp;ROW()-1)),""))</f>
        <v/>
      </c>
      <c r="U55" s="6" t="str">
        <f ca="1">IF(AND($A55&lt;&gt;"",$A55&lt;&gt;"TOTAL"),IF(AND([7]PDI_Meritos!$AI53&lt;&gt;"",[7]PDI_Meritos!$AI53&lt;&gt;0),[7]PDI_Meritos!$AI53,""),IF($A55="TOTAL",SUM(INDIRECT("U4:U"&amp;ROW()-1)),""))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IF(AND($A55&lt;&gt;"",$A55&lt;&gt;"TOTAL"),IF(AND([7]PDI_Meritos!$AL53&lt;&gt;"",[7]PDI_Meritos!$AL53&lt;&gt;0),[7]PDI_Meritos!$AL53,""),IF($A55="TOTAL",SUM(INDIRECT("W4:W"&amp;ROW()-1)),""))</f>
        <v/>
      </c>
      <c r="X55" s="6" t="str">
        <f ca="1">IF(AND($A55&lt;&gt;"",$A55&lt;&gt;"TOTAL"),IF(AND([7]PDI_Meritos!$AN53&lt;&gt;"",[7]PDI_Meritos!$AN53&lt;&gt;0),[7]PDI_Meritos!$AN53,""),IF($A55="TOTAL",SUM(INDIRECT("X4:X"&amp;ROW()-1)),""))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IF(AND($A55&lt;&gt;"",$A55&lt;&gt;"TOTAL"),IF(AND([7]PDI_Meritos!$AQ53&lt;&gt;"",[7]PDI_Meritos!$AQ53&lt;&gt;0),[7]PDI_Meritos!$AQ53,""),IF($A55="TOTAL",SUM(INDIRECT("Z4:Z"&amp;ROW()-1)),""))</f>
        <v/>
      </c>
      <c r="AA55" s="6" t="str">
        <f ca="1">IF(AND($A55&lt;&gt;"",$A55&lt;&gt;"TOTAL"),IF(AND([7]PDI_Meritos!$AS53&lt;&gt;"",[7]PDI_Meritos!$AS53&lt;&gt;0),[7]PDI_Meritos!$AS53,""),IF($A55="TOTAL",SUM(INDIRECT("AA4:AA"&amp;ROW()-1)),""))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IF(AND($A55&lt;&gt;"",$A55&lt;&gt;"TOTAL"),IF(AND([7]PDI_Meritos!$AV53&lt;&gt;"",[7]PDI_Meritos!$AV53&lt;&gt;0),[7]PDI_Meritos!$AV53,""),IF($A55="TOTAL",SUM(INDIRECT("AC4:AC"&amp;ROW()-1)),""))</f>
        <v/>
      </c>
      <c r="AD55" s="6" t="str">
        <f ca="1">IF(AND($A55&lt;&gt;"",$A55&lt;&gt;"TOTAL"),IF(AND([7]PDI_Meritos!$AX53&lt;&gt;"",[7]PDI_Meritos!$AX53&lt;&gt;0),[7]PDI_Meritos!$AX53,""),IF($A55="TOTAL",SUM(INDIRECT("AD4:AD"&amp;ROW()-1)),""))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IF(AND($A55&lt;&gt;"",$A55&lt;&gt;"TOTAL"),IF(AND([7]PDI_Meritos!$BA53&lt;&gt;"",[7]PDI_Meritos!$BA53&lt;&gt;0),[7]PDI_Meritos!$BA53,""),IF($A55="TOTAL",SUM(INDIRECT("AF4:AF"&amp;ROW()-1)),""))</f>
        <v/>
      </c>
      <c r="AG55" s="6" t="str">
        <f ca="1">IF(AND($A55&lt;&gt;"",$A55&lt;&gt;"TOTAL"),IF(AND([7]PDI_Meritos!$BC53&lt;&gt;"",[7]PDI_Meritos!$BC53&lt;&gt;0),[7]PDI_Meritos!$BC53,""),IF($A55="TOTAL",SUM(INDIRECT("AG4:AG"&amp;ROW()-1)),""))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IF(AND($A55&lt;&gt;"",$A55&lt;&gt;"TOTAL"),IF(AND([7]PDI_Meritos!$BF53&lt;&gt;"",[7]PDI_Meritos!$BF53&lt;&gt;0),[7]PDI_Meritos!$BF53,""),IF($A55="TOTAL",SUM(INDIRECT("AI4:AI"&amp;ROW()-1)),""))</f>
        <v/>
      </c>
      <c r="AJ55" s="6" t="str">
        <f ca="1">IF(AND($A55&lt;&gt;"",$A55&lt;&gt;"TOTAL"),IF(AND([7]PDI_Meritos!$BH53&lt;&gt;"",[7]PDI_Meritos!$BH53&lt;&gt;0),[7]PDI_Meritos!$BH53,""),IF($A55="TOTAL",SUM(INDIRECT("AJ4:AJ"&amp;ROW()-1)),""))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IF(AND($A55&lt;&gt;"",$A55&lt;&gt;"TOTAL"),IF(AND([7]PDI_Meritos!$BK53&lt;&gt;"",[7]PDI_Meritos!$BK53&lt;&gt;0),[7]PDI_Meritos!$BK53,""),IF($A55="TOTAL",SUM(INDIRECT("AL4:AL"&amp;ROW()-1)),""))</f>
        <v/>
      </c>
      <c r="AM55" s="6" t="str">
        <f ca="1">IF(AND($A55&lt;&gt;"",$A55&lt;&gt;"TOTAL"),IF(AND([7]PDI_Meritos!$BM53&lt;&gt;"",[7]PDI_Meritos!$BM53&lt;&gt;0),[7]PDI_Meritos!$BM53,""),IF($A55="TOTAL",SUM(INDIRECT("AM4:AM"&amp;ROW()-1)),""))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IF(AND($A55&lt;&gt;"",$A55&lt;&gt;"TOTAL"),IF(AND([7]PDI_Meritos!$BP53&lt;&gt;"",[7]PDI_Meritos!$BP53&lt;&gt;0),[7]PDI_Meritos!$BP53,""),IF($A55="TOTAL",SUM(INDIRECT("AO4:AO"&amp;ROW()-1)),""))</f>
        <v/>
      </c>
      <c r="AP55" s="6" t="str">
        <f ca="1">IF(AND($A55&lt;&gt;"",$A55&lt;&gt;"TOTAL"),IF(AND([7]PDI_Meritos!$BR53&lt;&gt;"",[7]PDI_Meritos!$BR53&lt;&gt;0),[7]PDI_Meritos!$BR53,""),IF($A55="TOTAL",SUM(INDIRECT("AP4:AP"&amp;ROW()-1)),""))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IF(AND($A55&lt;&gt;"",$A55&lt;&gt;"TOTAL"),IF(AND([7]PDI_Meritos!$BU53&lt;&gt;"",[7]PDI_Meritos!$BU53&lt;&gt;0),[7]PDI_Meritos!$BU53,""),IF($A55="TOTAL",SUM(INDIRECT("AR4:AR"&amp;ROW()-1)),""))</f>
        <v/>
      </c>
      <c r="AS55" s="6" t="str">
        <f ca="1">IF(AND($A55&lt;&gt;"",$A55&lt;&gt;"TOTAL"),IF(AND([7]PDI_Meritos!$BW53&lt;&gt;"",[7]PDI_Meritos!$BW53&lt;&gt;0),[7]PDI_Meritos!$BW53,""),IF($A55="TOTAL",SUM(INDIRECT("AS4:AS"&amp;ROW()-1)),""))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IF(AND($A55&lt;&gt;"",$A55&lt;&gt;"TOTAL"),IF(AND([7]PDI_Meritos!$BZ53&lt;&gt;"",[7]PDI_Meritos!$BZ53&lt;&gt;0),[7]PDI_Meritos!$BZ53,""),IF($A55="TOTAL",SUM(INDIRECT("AU4:AU"&amp;ROW()-1)),""))</f>
        <v/>
      </c>
      <c r="AV55" s="6" t="str">
        <f ca="1">IF(AND($A55&lt;&gt;"",$A55&lt;&gt;"TOTAL"),IF(AND([7]PDI_Meritos!$CB53&lt;&gt;"",[7]PDI_Meritos!$CB53&lt;&gt;0),[7]PDI_Meritos!$CB53,""),IF($A55="TOTAL",SUM(INDIRECT("AV4:AV"&amp;ROW()-1)),""))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IF(AND($A55&lt;&gt;"",$A55&lt;&gt;"TOTAL"),IF(AND([7]PDI_Meritos!$CE53&lt;&gt;"",[7]PDI_Meritos!$CE53&lt;&gt;0),[7]PDI_Meritos!$CE53,""),IF($A55="TOTAL",SUM(INDIRECT("AX4:AX"&amp;ROW()-1)),""))</f>
        <v/>
      </c>
      <c r="AY55" s="6" t="str">
        <f ca="1">IF(AND($A55&lt;&gt;"",$A55&lt;&gt;"TOTAL"),IF(AND([7]PDI_Meritos!$CG53&lt;&gt;"",[7]PDI_Meritos!$CG53&lt;&gt;0),[7]PDI_Meritos!$CG53,""),IF($A55="TOTAL",SUM(INDIRECT("AY4:AY"&amp;ROW()-1)),""))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IF(AND($A55&lt;&gt;"",$A55&lt;&gt;"TOTAL"),IF(AND([7]PDI_Meritos!$CJ53&lt;&gt;"",[7]PDI_Meritos!$CJ53&lt;&gt;0),[7]PDI_Meritos!$CJ53,""),IF($A55="TOTAL",SUM(INDIRECT("BA4:BA"&amp;ROW()-1)),""))</f>
        <v/>
      </c>
      <c r="BB55" s="6" t="str">
        <f ca="1">IF(AND($A55&lt;&gt;"",$A55&lt;&gt;"TOTAL"),IF(AND([7]PDI_Meritos!$CL53&lt;&gt;"",[7]PDI_Meritos!$CL53&lt;&gt;0),[7]PDI_Meritos!$CL53,""),IF($A55="TOTAL",SUM(INDIRECT("BB4:BB"&amp;ROW()-1)),""))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IF(AND($A55&lt;&gt;"",$A55&lt;&gt;"TOTAL"),IF(AND([7]PDI_Meritos!$CO53&lt;&gt;"",[7]PDI_Meritos!$CO53&lt;&gt;0),[7]PDI_Meritos!$CO53,""),IF($A55="TOTAL",SUM(INDIRECT("BD4:BD"&amp;ROW()-1)),""))</f>
        <v/>
      </c>
      <c r="BE55" s="6" t="str">
        <f ca="1">IF(AND($A55&lt;&gt;"",$A55&lt;&gt;"TOTAL"),IF(AND([7]PDI_Meritos!$CQ53&lt;&gt;"",[7]PDI_Meritos!$CQ53&lt;&gt;0),[7]PDI_Meritos!$CQ53,""),IF($A55="TOTAL",SUM(INDIRECT("BE4:BE"&amp;ROW()-1)),""))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IF([7]PDI_Meritos!$B54&lt;&gt;"",[7]PDI_Meritos!$B54,IF(AND([7]PDI_Meritos!$B54="",[7]PDI_Meritos!$B55="",[7]PDI_Meritos!$B53=""),"","TOTAL"))</f>
        <v/>
      </c>
      <c r="B56" s="6" t="str">
        <f ca="1">IF(AND($A56&lt;&gt;"",$A56&lt;&gt;"TOTAL"),IF(AND([7]PDI_Meritos!$C54&lt;&gt;"",[7]PDI_Meritos!$C54&lt;&gt;0),[7]PDI_Meritos!$C54,""),IF($A56="TOTAL",SUM(INDIRECT("B4:B"&amp;ROW()-1)),""))</f>
        <v/>
      </c>
      <c r="C56" s="6" t="str">
        <f ca="1">IF(AND($A56&lt;&gt;"",$A56&lt;&gt;"TOTAL"),IF(AND([7]PDI_Meritos!$E54&lt;&gt;"",[7]PDI_Meritos!$E54&lt;&gt;0),[7]PDI_Meritos!$E54,""),IF($A56="TOTAL",SUM(INDIRECT("C4:C"&amp;ROW()-1)),""))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IF(AND($A56&lt;&gt;"",$A56&lt;&gt;"TOTAL"),IF(AND([7]PDI_Meritos!$H54&lt;&gt;"",[7]PDI_Meritos!$H54&lt;&gt;0),[7]PDI_Meritos!$H54,""),IF($A56="TOTAL",SUM(INDIRECT("E4:E"&amp;ROW()-1)),""))</f>
        <v/>
      </c>
      <c r="F56" s="6" t="str">
        <f ca="1">IF(AND($A56&lt;&gt;"",$A56&lt;&gt;"TOTAL"),IF(AND([7]PDI_Meritos!$J54&lt;&gt;"",[7]PDI_Meritos!$J54&lt;&gt;0),[7]PDI_Meritos!$J54,""),IF($A56="TOTAL",SUM(INDIRECT("F4:F"&amp;ROW()-1)),""))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IF(AND($A56&lt;&gt;"",$A56&lt;&gt;"TOTAL"),IF(AND([7]PDI_Meritos!$M54&lt;&gt;"",[7]PDI_Meritos!$M54&lt;&gt;0),[7]PDI_Meritos!$M54,""),IF($A56="TOTAL",SUM(INDIRECT("H4:H"&amp;ROW()-1)),""))</f>
        <v/>
      </c>
      <c r="I56" s="6" t="str">
        <f ca="1">IF(AND($A56&lt;&gt;"",$A56&lt;&gt;"TOTAL"),IF(AND([7]PDI_Meritos!$O54&lt;&gt;"",[7]PDI_Meritos!$O54&lt;&gt;0),[7]PDI_Meritos!$O54,""),IF($A56="TOTAL",SUM(INDIRECT("I4:I"&amp;ROW()-1)),""))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IF(AND($A56&lt;&gt;"",$A56&lt;&gt;"TOTAL"),IF(AND([7]PDI_Meritos!$R54&lt;&gt;"",[7]PDI_Meritos!$R54&lt;&gt;0),[7]PDI_Meritos!$R54,""),IF($A56="TOTAL",SUM(INDIRECT("K4:K"&amp;ROW()-1)),""))</f>
        <v/>
      </c>
      <c r="L56" s="6" t="str">
        <f ca="1">IF(AND($A56&lt;&gt;"",$A56&lt;&gt;"TOTAL"),IF(AND([7]PDI_Meritos!$T54&lt;&gt;"",[7]PDI_Meritos!$T54&lt;&gt;0),[7]PDI_Meritos!$T54,""),IF($A56="TOTAL",SUM(INDIRECT("L4:L"&amp;ROW()-1)),""))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IF(AND($A56&lt;&gt;"",$A56&lt;&gt;"TOTAL"),IF(AND([7]PDI_Meritos!$W54&lt;&gt;"",[7]PDI_Meritos!$W54&lt;&gt;0),[7]PDI_Meritos!$W54,""),IF($A56="TOTAL",SUM(INDIRECT("N4:N"&amp;ROW()-1)),""))</f>
        <v/>
      </c>
      <c r="O56" s="6" t="str">
        <f ca="1">IF(AND($A56&lt;&gt;"",$A56&lt;&gt;"TOTAL"),IF(AND([7]PDI_Meritos!$Y54&lt;&gt;"",[7]PDI_Meritos!$Y54&lt;&gt;0),[7]PDI_Meritos!$Y54,""),IF($A56="TOTAL",SUM(INDIRECT("O4:O"&amp;ROW()-1)),""))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IF(AND($A56&lt;&gt;"",$A56&lt;&gt;"TOTAL"),IF(AND([7]PDI_Meritos!$AB54&lt;&gt;"",[7]PDI_Meritos!$AB54&lt;&gt;0),[7]PDI_Meritos!$AB54,""),IF($A56="TOTAL",SUM(INDIRECT("Q4:Q"&amp;ROW()-1)),""))</f>
        <v/>
      </c>
      <c r="R56" s="6" t="str">
        <f ca="1">IF(AND($A56&lt;&gt;"",$A56&lt;&gt;"TOTAL"),IF(AND([7]PDI_Meritos!$AD54&lt;&gt;"",[7]PDI_Meritos!$AD54&lt;&gt;0),[7]PDI_Meritos!$AD54,""),IF($A56="TOTAL",SUM(INDIRECT("R4:R"&amp;ROW()-1)),""))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IF(AND($A56&lt;&gt;"",$A56&lt;&gt;"TOTAL"),IF(AND([7]PDI_Meritos!$AG54&lt;&gt;"",[7]PDI_Meritos!$AG54&lt;&gt;0),[7]PDI_Meritos!$AG54,""),IF($A56="TOTAL",SUM(INDIRECT("T4:T"&amp;ROW()-1)),""))</f>
        <v/>
      </c>
      <c r="U56" s="6" t="str">
        <f ca="1">IF(AND($A56&lt;&gt;"",$A56&lt;&gt;"TOTAL"),IF(AND([7]PDI_Meritos!$AI54&lt;&gt;"",[7]PDI_Meritos!$AI54&lt;&gt;0),[7]PDI_Meritos!$AI54,""),IF($A56="TOTAL",SUM(INDIRECT("U4:U"&amp;ROW()-1)),""))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IF(AND($A56&lt;&gt;"",$A56&lt;&gt;"TOTAL"),IF(AND([7]PDI_Meritos!$AL54&lt;&gt;"",[7]PDI_Meritos!$AL54&lt;&gt;0),[7]PDI_Meritos!$AL54,""),IF($A56="TOTAL",SUM(INDIRECT("W4:W"&amp;ROW()-1)),""))</f>
        <v/>
      </c>
      <c r="X56" s="6" t="str">
        <f ca="1">IF(AND($A56&lt;&gt;"",$A56&lt;&gt;"TOTAL"),IF(AND([7]PDI_Meritos!$AN54&lt;&gt;"",[7]PDI_Meritos!$AN54&lt;&gt;0),[7]PDI_Meritos!$AN54,""),IF($A56="TOTAL",SUM(INDIRECT("X4:X"&amp;ROW()-1)),""))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IF(AND($A56&lt;&gt;"",$A56&lt;&gt;"TOTAL"),IF(AND([7]PDI_Meritos!$AQ54&lt;&gt;"",[7]PDI_Meritos!$AQ54&lt;&gt;0),[7]PDI_Meritos!$AQ54,""),IF($A56="TOTAL",SUM(INDIRECT("Z4:Z"&amp;ROW()-1)),""))</f>
        <v/>
      </c>
      <c r="AA56" s="6" t="str">
        <f ca="1">IF(AND($A56&lt;&gt;"",$A56&lt;&gt;"TOTAL"),IF(AND([7]PDI_Meritos!$AS54&lt;&gt;"",[7]PDI_Meritos!$AS54&lt;&gt;0),[7]PDI_Meritos!$AS54,""),IF($A56="TOTAL",SUM(INDIRECT("AA4:AA"&amp;ROW()-1)),""))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IF(AND($A56&lt;&gt;"",$A56&lt;&gt;"TOTAL"),IF(AND([7]PDI_Meritos!$AV54&lt;&gt;"",[7]PDI_Meritos!$AV54&lt;&gt;0),[7]PDI_Meritos!$AV54,""),IF($A56="TOTAL",SUM(INDIRECT("AC4:AC"&amp;ROW()-1)),""))</f>
        <v/>
      </c>
      <c r="AD56" s="6" t="str">
        <f ca="1">IF(AND($A56&lt;&gt;"",$A56&lt;&gt;"TOTAL"),IF(AND([7]PDI_Meritos!$AX54&lt;&gt;"",[7]PDI_Meritos!$AX54&lt;&gt;0),[7]PDI_Meritos!$AX54,""),IF($A56="TOTAL",SUM(INDIRECT("AD4:AD"&amp;ROW()-1)),""))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IF(AND($A56&lt;&gt;"",$A56&lt;&gt;"TOTAL"),IF(AND([7]PDI_Meritos!$BA54&lt;&gt;"",[7]PDI_Meritos!$BA54&lt;&gt;0),[7]PDI_Meritos!$BA54,""),IF($A56="TOTAL",SUM(INDIRECT("AF4:AF"&amp;ROW()-1)),""))</f>
        <v/>
      </c>
      <c r="AG56" s="6" t="str">
        <f ca="1">IF(AND($A56&lt;&gt;"",$A56&lt;&gt;"TOTAL"),IF(AND([7]PDI_Meritos!$BC54&lt;&gt;"",[7]PDI_Meritos!$BC54&lt;&gt;0),[7]PDI_Meritos!$BC54,""),IF($A56="TOTAL",SUM(INDIRECT("AG4:AG"&amp;ROW()-1)),""))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IF(AND($A56&lt;&gt;"",$A56&lt;&gt;"TOTAL"),IF(AND([7]PDI_Meritos!$BF54&lt;&gt;"",[7]PDI_Meritos!$BF54&lt;&gt;0),[7]PDI_Meritos!$BF54,""),IF($A56="TOTAL",SUM(INDIRECT("AI4:AI"&amp;ROW()-1)),""))</f>
        <v/>
      </c>
      <c r="AJ56" s="6" t="str">
        <f ca="1">IF(AND($A56&lt;&gt;"",$A56&lt;&gt;"TOTAL"),IF(AND([7]PDI_Meritos!$BH54&lt;&gt;"",[7]PDI_Meritos!$BH54&lt;&gt;0),[7]PDI_Meritos!$BH54,""),IF($A56="TOTAL",SUM(INDIRECT("AJ4:AJ"&amp;ROW()-1)),""))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IF(AND($A56&lt;&gt;"",$A56&lt;&gt;"TOTAL"),IF(AND([7]PDI_Meritos!$BK54&lt;&gt;"",[7]PDI_Meritos!$BK54&lt;&gt;0),[7]PDI_Meritos!$BK54,""),IF($A56="TOTAL",SUM(INDIRECT("AL4:AL"&amp;ROW()-1)),""))</f>
        <v/>
      </c>
      <c r="AM56" s="6" t="str">
        <f ca="1">IF(AND($A56&lt;&gt;"",$A56&lt;&gt;"TOTAL"),IF(AND([7]PDI_Meritos!$BM54&lt;&gt;"",[7]PDI_Meritos!$BM54&lt;&gt;0),[7]PDI_Meritos!$BM54,""),IF($A56="TOTAL",SUM(INDIRECT("AM4:AM"&amp;ROW()-1)),""))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IF(AND($A56&lt;&gt;"",$A56&lt;&gt;"TOTAL"),IF(AND([7]PDI_Meritos!$BP54&lt;&gt;"",[7]PDI_Meritos!$BP54&lt;&gt;0),[7]PDI_Meritos!$BP54,""),IF($A56="TOTAL",SUM(INDIRECT("AO4:AO"&amp;ROW()-1)),""))</f>
        <v/>
      </c>
      <c r="AP56" s="6" t="str">
        <f ca="1">IF(AND($A56&lt;&gt;"",$A56&lt;&gt;"TOTAL"),IF(AND([7]PDI_Meritos!$BR54&lt;&gt;"",[7]PDI_Meritos!$BR54&lt;&gt;0),[7]PDI_Meritos!$BR54,""),IF($A56="TOTAL",SUM(INDIRECT("AP4:AP"&amp;ROW()-1)),""))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IF(AND($A56&lt;&gt;"",$A56&lt;&gt;"TOTAL"),IF(AND([7]PDI_Meritos!$BU54&lt;&gt;"",[7]PDI_Meritos!$BU54&lt;&gt;0),[7]PDI_Meritos!$BU54,""),IF($A56="TOTAL",SUM(INDIRECT("AR4:AR"&amp;ROW()-1)),""))</f>
        <v/>
      </c>
      <c r="AS56" s="6" t="str">
        <f ca="1">IF(AND($A56&lt;&gt;"",$A56&lt;&gt;"TOTAL"),IF(AND([7]PDI_Meritos!$BW54&lt;&gt;"",[7]PDI_Meritos!$BW54&lt;&gt;0),[7]PDI_Meritos!$BW54,""),IF($A56="TOTAL",SUM(INDIRECT("AS4:AS"&amp;ROW()-1)),""))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IF(AND($A56&lt;&gt;"",$A56&lt;&gt;"TOTAL"),IF(AND([7]PDI_Meritos!$BZ54&lt;&gt;"",[7]PDI_Meritos!$BZ54&lt;&gt;0),[7]PDI_Meritos!$BZ54,""),IF($A56="TOTAL",SUM(INDIRECT("AU4:AU"&amp;ROW()-1)),""))</f>
        <v/>
      </c>
      <c r="AV56" s="6" t="str">
        <f ca="1">IF(AND($A56&lt;&gt;"",$A56&lt;&gt;"TOTAL"),IF(AND([7]PDI_Meritos!$CB54&lt;&gt;"",[7]PDI_Meritos!$CB54&lt;&gt;0),[7]PDI_Meritos!$CB54,""),IF($A56="TOTAL",SUM(INDIRECT("AV4:AV"&amp;ROW()-1)),""))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IF(AND($A56&lt;&gt;"",$A56&lt;&gt;"TOTAL"),IF(AND([7]PDI_Meritos!$CE54&lt;&gt;"",[7]PDI_Meritos!$CE54&lt;&gt;0),[7]PDI_Meritos!$CE54,""),IF($A56="TOTAL",SUM(INDIRECT("AX4:AX"&amp;ROW()-1)),""))</f>
        <v/>
      </c>
      <c r="AY56" s="6" t="str">
        <f ca="1">IF(AND($A56&lt;&gt;"",$A56&lt;&gt;"TOTAL"),IF(AND([7]PDI_Meritos!$CG54&lt;&gt;"",[7]PDI_Meritos!$CG54&lt;&gt;0),[7]PDI_Meritos!$CG54,""),IF($A56="TOTAL",SUM(INDIRECT("AY4:AY"&amp;ROW()-1)),""))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IF(AND($A56&lt;&gt;"",$A56&lt;&gt;"TOTAL"),IF(AND([7]PDI_Meritos!$CJ54&lt;&gt;"",[7]PDI_Meritos!$CJ54&lt;&gt;0),[7]PDI_Meritos!$CJ54,""),IF($A56="TOTAL",SUM(INDIRECT("BA4:BA"&amp;ROW()-1)),""))</f>
        <v/>
      </c>
      <c r="BB56" s="6" t="str">
        <f ca="1">IF(AND($A56&lt;&gt;"",$A56&lt;&gt;"TOTAL"),IF(AND([7]PDI_Meritos!$CL54&lt;&gt;"",[7]PDI_Meritos!$CL54&lt;&gt;0),[7]PDI_Meritos!$CL54,""),IF($A56="TOTAL",SUM(INDIRECT("BB4:BB"&amp;ROW()-1)),""))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IF(AND($A56&lt;&gt;"",$A56&lt;&gt;"TOTAL"),IF(AND([7]PDI_Meritos!$CO54&lt;&gt;"",[7]PDI_Meritos!$CO54&lt;&gt;0),[7]PDI_Meritos!$CO54,""),IF($A56="TOTAL",SUM(INDIRECT("BD4:BD"&amp;ROW()-1)),""))</f>
        <v/>
      </c>
      <c r="BE56" s="6" t="str">
        <f ca="1">IF(AND($A56&lt;&gt;"",$A56&lt;&gt;"TOTAL"),IF(AND([7]PDI_Meritos!$CQ54&lt;&gt;"",[7]PDI_Meritos!$CQ54&lt;&gt;0),[7]PDI_Meritos!$CQ54,""),IF($A56="TOTAL",SUM(INDIRECT("BE4:BE"&amp;ROW()-1)),""))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IF([7]PDI_Meritos!$B55&lt;&gt;"",[7]PDI_Meritos!$B55,IF(AND([7]PDI_Meritos!$B55="",[7]PDI_Meritos!$B56="",[7]PDI_Meritos!$B54=""),"","TOTAL"))</f>
        <v/>
      </c>
      <c r="B57" s="6" t="str">
        <f ca="1">IF(AND($A57&lt;&gt;"",$A57&lt;&gt;"TOTAL"),IF(AND([7]PDI_Meritos!$C55&lt;&gt;"",[7]PDI_Meritos!$C55&lt;&gt;0),[7]PDI_Meritos!$C55,""),IF($A57="TOTAL",SUM(INDIRECT("B4:B"&amp;ROW()-1)),""))</f>
        <v/>
      </c>
      <c r="C57" s="6" t="str">
        <f ca="1">IF(AND($A57&lt;&gt;"",$A57&lt;&gt;"TOTAL"),IF(AND([7]PDI_Meritos!$E55&lt;&gt;"",[7]PDI_Meritos!$E55&lt;&gt;0),[7]PDI_Meritos!$E55,""),IF($A57="TOTAL",SUM(INDIRECT("C4:C"&amp;ROW()-1)),""))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IF(AND($A57&lt;&gt;"",$A57&lt;&gt;"TOTAL"),IF(AND([7]PDI_Meritos!$H55&lt;&gt;"",[7]PDI_Meritos!$H55&lt;&gt;0),[7]PDI_Meritos!$H55,""),IF($A57="TOTAL",SUM(INDIRECT("E4:E"&amp;ROW()-1)),""))</f>
        <v/>
      </c>
      <c r="F57" s="6" t="str">
        <f ca="1">IF(AND($A57&lt;&gt;"",$A57&lt;&gt;"TOTAL"),IF(AND([7]PDI_Meritos!$J55&lt;&gt;"",[7]PDI_Meritos!$J55&lt;&gt;0),[7]PDI_Meritos!$J55,""),IF($A57="TOTAL",SUM(INDIRECT("F4:F"&amp;ROW()-1)),""))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IF(AND($A57&lt;&gt;"",$A57&lt;&gt;"TOTAL"),IF(AND([7]PDI_Meritos!$M55&lt;&gt;"",[7]PDI_Meritos!$M55&lt;&gt;0),[7]PDI_Meritos!$M55,""),IF($A57="TOTAL",SUM(INDIRECT("H4:H"&amp;ROW()-1)),""))</f>
        <v/>
      </c>
      <c r="I57" s="6" t="str">
        <f ca="1">IF(AND($A57&lt;&gt;"",$A57&lt;&gt;"TOTAL"),IF(AND([7]PDI_Meritos!$O55&lt;&gt;"",[7]PDI_Meritos!$O55&lt;&gt;0),[7]PDI_Meritos!$O55,""),IF($A57="TOTAL",SUM(INDIRECT("I4:I"&amp;ROW()-1)),""))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IF(AND($A57&lt;&gt;"",$A57&lt;&gt;"TOTAL"),IF(AND([7]PDI_Meritos!$R55&lt;&gt;"",[7]PDI_Meritos!$R55&lt;&gt;0),[7]PDI_Meritos!$R55,""),IF($A57="TOTAL",SUM(INDIRECT("K4:K"&amp;ROW()-1)),""))</f>
        <v/>
      </c>
      <c r="L57" s="6" t="str">
        <f ca="1">IF(AND($A57&lt;&gt;"",$A57&lt;&gt;"TOTAL"),IF(AND([7]PDI_Meritos!$T55&lt;&gt;"",[7]PDI_Meritos!$T55&lt;&gt;0),[7]PDI_Meritos!$T55,""),IF($A57="TOTAL",SUM(INDIRECT("L4:L"&amp;ROW()-1)),""))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IF(AND($A57&lt;&gt;"",$A57&lt;&gt;"TOTAL"),IF(AND([7]PDI_Meritos!$W55&lt;&gt;"",[7]PDI_Meritos!$W55&lt;&gt;0),[7]PDI_Meritos!$W55,""),IF($A57="TOTAL",SUM(INDIRECT("N4:N"&amp;ROW()-1)),""))</f>
        <v/>
      </c>
      <c r="O57" s="6" t="str">
        <f ca="1">IF(AND($A57&lt;&gt;"",$A57&lt;&gt;"TOTAL"),IF(AND([7]PDI_Meritos!$Y55&lt;&gt;"",[7]PDI_Meritos!$Y55&lt;&gt;0),[7]PDI_Meritos!$Y55,""),IF($A57="TOTAL",SUM(INDIRECT("O4:O"&amp;ROW()-1)),""))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IF(AND($A57&lt;&gt;"",$A57&lt;&gt;"TOTAL"),IF(AND([7]PDI_Meritos!$AB55&lt;&gt;"",[7]PDI_Meritos!$AB55&lt;&gt;0),[7]PDI_Meritos!$AB55,""),IF($A57="TOTAL",SUM(INDIRECT("Q4:Q"&amp;ROW()-1)),""))</f>
        <v/>
      </c>
      <c r="R57" s="6" t="str">
        <f ca="1">IF(AND($A57&lt;&gt;"",$A57&lt;&gt;"TOTAL"),IF(AND([7]PDI_Meritos!$AD55&lt;&gt;"",[7]PDI_Meritos!$AD55&lt;&gt;0),[7]PDI_Meritos!$AD55,""),IF($A57="TOTAL",SUM(INDIRECT("R4:R"&amp;ROW()-1)),""))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IF(AND($A57&lt;&gt;"",$A57&lt;&gt;"TOTAL"),IF(AND([7]PDI_Meritos!$AG55&lt;&gt;"",[7]PDI_Meritos!$AG55&lt;&gt;0),[7]PDI_Meritos!$AG55,""),IF($A57="TOTAL",SUM(INDIRECT("T4:T"&amp;ROW()-1)),""))</f>
        <v/>
      </c>
      <c r="U57" s="6" t="str">
        <f ca="1">IF(AND($A57&lt;&gt;"",$A57&lt;&gt;"TOTAL"),IF(AND([7]PDI_Meritos!$AI55&lt;&gt;"",[7]PDI_Meritos!$AI55&lt;&gt;0),[7]PDI_Meritos!$AI55,""),IF($A57="TOTAL",SUM(INDIRECT("U4:U"&amp;ROW()-1)),""))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IF(AND($A57&lt;&gt;"",$A57&lt;&gt;"TOTAL"),IF(AND([7]PDI_Meritos!$AL55&lt;&gt;"",[7]PDI_Meritos!$AL55&lt;&gt;0),[7]PDI_Meritos!$AL55,""),IF($A57="TOTAL",SUM(INDIRECT("W4:W"&amp;ROW()-1)),""))</f>
        <v/>
      </c>
      <c r="X57" s="6" t="str">
        <f ca="1">IF(AND($A57&lt;&gt;"",$A57&lt;&gt;"TOTAL"),IF(AND([7]PDI_Meritos!$AN55&lt;&gt;"",[7]PDI_Meritos!$AN55&lt;&gt;0),[7]PDI_Meritos!$AN55,""),IF($A57="TOTAL",SUM(INDIRECT("X4:X"&amp;ROW()-1)),""))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IF(AND($A57&lt;&gt;"",$A57&lt;&gt;"TOTAL"),IF(AND([7]PDI_Meritos!$AQ55&lt;&gt;"",[7]PDI_Meritos!$AQ55&lt;&gt;0),[7]PDI_Meritos!$AQ55,""),IF($A57="TOTAL",SUM(INDIRECT("Z4:Z"&amp;ROW()-1)),""))</f>
        <v/>
      </c>
      <c r="AA57" s="6" t="str">
        <f ca="1">IF(AND($A57&lt;&gt;"",$A57&lt;&gt;"TOTAL"),IF(AND([7]PDI_Meritos!$AS55&lt;&gt;"",[7]PDI_Meritos!$AS55&lt;&gt;0),[7]PDI_Meritos!$AS55,""),IF($A57="TOTAL",SUM(INDIRECT("AA4:AA"&amp;ROW()-1)),""))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IF(AND($A57&lt;&gt;"",$A57&lt;&gt;"TOTAL"),IF(AND([7]PDI_Meritos!$AV55&lt;&gt;"",[7]PDI_Meritos!$AV55&lt;&gt;0),[7]PDI_Meritos!$AV55,""),IF($A57="TOTAL",SUM(INDIRECT("AC4:AC"&amp;ROW()-1)),""))</f>
        <v/>
      </c>
      <c r="AD57" s="6" t="str">
        <f ca="1">IF(AND($A57&lt;&gt;"",$A57&lt;&gt;"TOTAL"),IF(AND([7]PDI_Meritos!$AX55&lt;&gt;"",[7]PDI_Meritos!$AX55&lt;&gt;0),[7]PDI_Meritos!$AX55,""),IF($A57="TOTAL",SUM(INDIRECT("AD4:AD"&amp;ROW()-1)),""))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IF(AND($A57&lt;&gt;"",$A57&lt;&gt;"TOTAL"),IF(AND([7]PDI_Meritos!$BA55&lt;&gt;"",[7]PDI_Meritos!$BA55&lt;&gt;0),[7]PDI_Meritos!$BA55,""),IF($A57="TOTAL",SUM(INDIRECT("AF4:AF"&amp;ROW()-1)),""))</f>
        <v/>
      </c>
      <c r="AG57" s="6" t="str">
        <f ca="1">IF(AND($A57&lt;&gt;"",$A57&lt;&gt;"TOTAL"),IF(AND([7]PDI_Meritos!$BC55&lt;&gt;"",[7]PDI_Meritos!$BC55&lt;&gt;0),[7]PDI_Meritos!$BC55,""),IF($A57="TOTAL",SUM(INDIRECT("AG4:AG"&amp;ROW()-1)),""))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IF(AND($A57&lt;&gt;"",$A57&lt;&gt;"TOTAL"),IF(AND([7]PDI_Meritos!$BF55&lt;&gt;"",[7]PDI_Meritos!$BF55&lt;&gt;0),[7]PDI_Meritos!$BF55,""),IF($A57="TOTAL",SUM(INDIRECT("AI4:AI"&amp;ROW()-1)),""))</f>
        <v/>
      </c>
      <c r="AJ57" s="6" t="str">
        <f ca="1">IF(AND($A57&lt;&gt;"",$A57&lt;&gt;"TOTAL"),IF(AND([7]PDI_Meritos!$BH55&lt;&gt;"",[7]PDI_Meritos!$BH55&lt;&gt;0),[7]PDI_Meritos!$BH55,""),IF($A57="TOTAL",SUM(INDIRECT("AJ4:AJ"&amp;ROW()-1)),""))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IF(AND($A57&lt;&gt;"",$A57&lt;&gt;"TOTAL"),IF(AND([7]PDI_Meritos!$BK55&lt;&gt;"",[7]PDI_Meritos!$BK55&lt;&gt;0),[7]PDI_Meritos!$BK55,""),IF($A57="TOTAL",SUM(INDIRECT("AL4:AL"&amp;ROW()-1)),""))</f>
        <v/>
      </c>
      <c r="AM57" s="6" t="str">
        <f ca="1">IF(AND($A57&lt;&gt;"",$A57&lt;&gt;"TOTAL"),IF(AND([7]PDI_Meritos!$BM55&lt;&gt;"",[7]PDI_Meritos!$BM55&lt;&gt;0),[7]PDI_Meritos!$BM55,""),IF($A57="TOTAL",SUM(INDIRECT("AM4:AM"&amp;ROW()-1)),""))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IF(AND($A57&lt;&gt;"",$A57&lt;&gt;"TOTAL"),IF(AND([7]PDI_Meritos!$BP55&lt;&gt;"",[7]PDI_Meritos!$BP55&lt;&gt;0),[7]PDI_Meritos!$BP55,""),IF($A57="TOTAL",SUM(INDIRECT("AO4:AO"&amp;ROW()-1)),""))</f>
        <v/>
      </c>
      <c r="AP57" s="6" t="str">
        <f ca="1">IF(AND($A57&lt;&gt;"",$A57&lt;&gt;"TOTAL"),IF(AND([7]PDI_Meritos!$BR55&lt;&gt;"",[7]PDI_Meritos!$BR55&lt;&gt;0),[7]PDI_Meritos!$BR55,""),IF($A57="TOTAL",SUM(INDIRECT("AP4:AP"&amp;ROW()-1)),""))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IF(AND($A57&lt;&gt;"",$A57&lt;&gt;"TOTAL"),IF(AND([7]PDI_Meritos!$BU55&lt;&gt;"",[7]PDI_Meritos!$BU55&lt;&gt;0),[7]PDI_Meritos!$BU55,""),IF($A57="TOTAL",SUM(INDIRECT("AR4:AR"&amp;ROW()-1)),""))</f>
        <v/>
      </c>
      <c r="AS57" s="6" t="str">
        <f ca="1">IF(AND($A57&lt;&gt;"",$A57&lt;&gt;"TOTAL"),IF(AND([7]PDI_Meritos!$BW55&lt;&gt;"",[7]PDI_Meritos!$BW55&lt;&gt;0),[7]PDI_Meritos!$BW55,""),IF($A57="TOTAL",SUM(INDIRECT("AS4:AS"&amp;ROW()-1)),""))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IF(AND($A57&lt;&gt;"",$A57&lt;&gt;"TOTAL"),IF(AND([7]PDI_Meritos!$BZ55&lt;&gt;"",[7]PDI_Meritos!$BZ55&lt;&gt;0),[7]PDI_Meritos!$BZ55,""),IF($A57="TOTAL",SUM(INDIRECT("AU4:AU"&amp;ROW()-1)),""))</f>
        <v/>
      </c>
      <c r="AV57" s="6" t="str">
        <f ca="1">IF(AND($A57&lt;&gt;"",$A57&lt;&gt;"TOTAL"),IF(AND([7]PDI_Meritos!$CB55&lt;&gt;"",[7]PDI_Meritos!$CB55&lt;&gt;0),[7]PDI_Meritos!$CB55,""),IF($A57="TOTAL",SUM(INDIRECT("AV4:AV"&amp;ROW()-1)),""))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IF(AND($A57&lt;&gt;"",$A57&lt;&gt;"TOTAL"),IF(AND([7]PDI_Meritos!$CE55&lt;&gt;"",[7]PDI_Meritos!$CE55&lt;&gt;0),[7]PDI_Meritos!$CE55,""),IF($A57="TOTAL",SUM(INDIRECT("AX4:AX"&amp;ROW()-1)),""))</f>
        <v/>
      </c>
      <c r="AY57" s="6" t="str">
        <f ca="1">IF(AND($A57&lt;&gt;"",$A57&lt;&gt;"TOTAL"),IF(AND([7]PDI_Meritos!$CG55&lt;&gt;"",[7]PDI_Meritos!$CG55&lt;&gt;0),[7]PDI_Meritos!$CG55,""),IF($A57="TOTAL",SUM(INDIRECT("AY4:AY"&amp;ROW()-1)),""))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IF(AND($A57&lt;&gt;"",$A57&lt;&gt;"TOTAL"),IF(AND([7]PDI_Meritos!$CJ55&lt;&gt;"",[7]PDI_Meritos!$CJ55&lt;&gt;0),[7]PDI_Meritos!$CJ55,""),IF($A57="TOTAL",SUM(INDIRECT("BA4:BA"&amp;ROW()-1)),""))</f>
        <v/>
      </c>
      <c r="BB57" s="6" t="str">
        <f ca="1">IF(AND($A57&lt;&gt;"",$A57&lt;&gt;"TOTAL"),IF(AND([7]PDI_Meritos!$CL55&lt;&gt;"",[7]PDI_Meritos!$CL55&lt;&gt;0),[7]PDI_Meritos!$CL55,""),IF($A57="TOTAL",SUM(INDIRECT("BB4:BB"&amp;ROW()-1)),""))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IF(AND($A57&lt;&gt;"",$A57&lt;&gt;"TOTAL"),IF(AND([7]PDI_Meritos!$CO55&lt;&gt;"",[7]PDI_Meritos!$CO55&lt;&gt;0),[7]PDI_Meritos!$CO55,""),IF($A57="TOTAL",SUM(INDIRECT("BD4:BD"&amp;ROW()-1)),""))</f>
        <v/>
      </c>
      <c r="BE57" s="6" t="str">
        <f ca="1">IF(AND($A57&lt;&gt;"",$A57&lt;&gt;"TOTAL"),IF(AND([7]PDI_Meritos!$CQ55&lt;&gt;"",[7]PDI_Meritos!$CQ55&lt;&gt;0),[7]PDI_Meritos!$CQ55,""),IF($A57="TOTAL",SUM(INDIRECT("BE4:BE"&amp;ROW()-1)),""))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IF([7]PDI_Meritos!$B56&lt;&gt;"",[7]PDI_Meritos!$B56,IF(AND([7]PDI_Meritos!$B56="",[7]PDI_Meritos!$B57="",[7]PDI_Meritos!$B55=""),"","TOTAL"))</f>
        <v/>
      </c>
      <c r="B58" s="6" t="str">
        <f ca="1">IF(AND($A58&lt;&gt;"",$A58&lt;&gt;"TOTAL"),IF(AND([7]PDI_Meritos!$C56&lt;&gt;"",[7]PDI_Meritos!$C56&lt;&gt;0),[7]PDI_Meritos!$C56,""),IF($A58="TOTAL",SUM(INDIRECT("B4:B"&amp;ROW()-1)),""))</f>
        <v/>
      </c>
      <c r="C58" s="6" t="str">
        <f ca="1">IF(AND($A58&lt;&gt;"",$A58&lt;&gt;"TOTAL"),IF(AND([7]PDI_Meritos!$E56&lt;&gt;"",[7]PDI_Meritos!$E56&lt;&gt;0),[7]PDI_Meritos!$E56,""),IF($A58="TOTAL",SUM(INDIRECT("C4:C"&amp;ROW()-1)),""))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IF(AND($A58&lt;&gt;"",$A58&lt;&gt;"TOTAL"),IF(AND([7]PDI_Meritos!$H56&lt;&gt;"",[7]PDI_Meritos!$H56&lt;&gt;0),[7]PDI_Meritos!$H56,""),IF($A58="TOTAL",SUM(INDIRECT("E4:E"&amp;ROW()-1)),""))</f>
        <v/>
      </c>
      <c r="F58" s="6" t="str">
        <f ca="1">IF(AND($A58&lt;&gt;"",$A58&lt;&gt;"TOTAL"),IF(AND([7]PDI_Meritos!$J56&lt;&gt;"",[7]PDI_Meritos!$J56&lt;&gt;0),[7]PDI_Meritos!$J56,""),IF($A58="TOTAL",SUM(INDIRECT("F4:F"&amp;ROW()-1)),""))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IF(AND($A58&lt;&gt;"",$A58&lt;&gt;"TOTAL"),IF(AND([7]PDI_Meritos!$M56&lt;&gt;"",[7]PDI_Meritos!$M56&lt;&gt;0),[7]PDI_Meritos!$M56,""),IF($A58="TOTAL",SUM(INDIRECT("H4:H"&amp;ROW()-1)),""))</f>
        <v/>
      </c>
      <c r="I58" s="6" t="str">
        <f ca="1">IF(AND($A58&lt;&gt;"",$A58&lt;&gt;"TOTAL"),IF(AND([7]PDI_Meritos!$O56&lt;&gt;"",[7]PDI_Meritos!$O56&lt;&gt;0),[7]PDI_Meritos!$O56,""),IF($A58="TOTAL",SUM(INDIRECT("I4:I"&amp;ROW()-1)),""))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IF(AND($A58&lt;&gt;"",$A58&lt;&gt;"TOTAL"),IF(AND([7]PDI_Meritos!$R56&lt;&gt;"",[7]PDI_Meritos!$R56&lt;&gt;0),[7]PDI_Meritos!$R56,""),IF($A58="TOTAL",SUM(INDIRECT("K4:K"&amp;ROW()-1)),""))</f>
        <v/>
      </c>
      <c r="L58" s="6" t="str">
        <f ca="1">IF(AND($A58&lt;&gt;"",$A58&lt;&gt;"TOTAL"),IF(AND([7]PDI_Meritos!$T56&lt;&gt;"",[7]PDI_Meritos!$T56&lt;&gt;0),[7]PDI_Meritos!$T56,""),IF($A58="TOTAL",SUM(INDIRECT("L4:L"&amp;ROW()-1)),""))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IF(AND($A58&lt;&gt;"",$A58&lt;&gt;"TOTAL"),IF(AND([7]PDI_Meritos!$W56&lt;&gt;"",[7]PDI_Meritos!$W56&lt;&gt;0),[7]PDI_Meritos!$W56,""),IF($A58="TOTAL",SUM(INDIRECT("N4:N"&amp;ROW()-1)),""))</f>
        <v/>
      </c>
      <c r="O58" s="6" t="str">
        <f ca="1">IF(AND($A58&lt;&gt;"",$A58&lt;&gt;"TOTAL"),IF(AND([7]PDI_Meritos!$Y56&lt;&gt;"",[7]PDI_Meritos!$Y56&lt;&gt;0),[7]PDI_Meritos!$Y56,""),IF($A58="TOTAL",SUM(INDIRECT("O4:O"&amp;ROW()-1)),""))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IF(AND($A58&lt;&gt;"",$A58&lt;&gt;"TOTAL"),IF(AND([7]PDI_Meritos!$AB56&lt;&gt;"",[7]PDI_Meritos!$AB56&lt;&gt;0),[7]PDI_Meritos!$AB56,""),IF($A58="TOTAL",SUM(INDIRECT("Q4:Q"&amp;ROW()-1)),""))</f>
        <v/>
      </c>
      <c r="R58" s="6" t="str">
        <f ca="1">IF(AND($A58&lt;&gt;"",$A58&lt;&gt;"TOTAL"),IF(AND([7]PDI_Meritos!$AD56&lt;&gt;"",[7]PDI_Meritos!$AD56&lt;&gt;0),[7]PDI_Meritos!$AD56,""),IF($A58="TOTAL",SUM(INDIRECT("R4:R"&amp;ROW()-1)),""))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IF(AND($A58&lt;&gt;"",$A58&lt;&gt;"TOTAL"),IF(AND([7]PDI_Meritos!$AG56&lt;&gt;"",[7]PDI_Meritos!$AG56&lt;&gt;0),[7]PDI_Meritos!$AG56,""),IF($A58="TOTAL",SUM(INDIRECT("T4:T"&amp;ROW()-1)),""))</f>
        <v/>
      </c>
      <c r="U58" s="6" t="str">
        <f ca="1">IF(AND($A58&lt;&gt;"",$A58&lt;&gt;"TOTAL"),IF(AND([7]PDI_Meritos!$AI56&lt;&gt;"",[7]PDI_Meritos!$AI56&lt;&gt;0),[7]PDI_Meritos!$AI56,""),IF($A58="TOTAL",SUM(INDIRECT("U4:U"&amp;ROW()-1)),""))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IF(AND($A58&lt;&gt;"",$A58&lt;&gt;"TOTAL"),IF(AND([7]PDI_Meritos!$AL56&lt;&gt;"",[7]PDI_Meritos!$AL56&lt;&gt;0),[7]PDI_Meritos!$AL56,""),IF($A58="TOTAL",SUM(INDIRECT("W4:W"&amp;ROW()-1)),""))</f>
        <v/>
      </c>
      <c r="X58" s="6" t="str">
        <f ca="1">IF(AND($A58&lt;&gt;"",$A58&lt;&gt;"TOTAL"),IF(AND([7]PDI_Meritos!$AN56&lt;&gt;"",[7]PDI_Meritos!$AN56&lt;&gt;0),[7]PDI_Meritos!$AN56,""),IF($A58="TOTAL",SUM(INDIRECT("X4:X"&amp;ROW()-1)),""))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IF(AND($A58&lt;&gt;"",$A58&lt;&gt;"TOTAL"),IF(AND([7]PDI_Meritos!$AQ56&lt;&gt;"",[7]PDI_Meritos!$AQ56&lt;&gt;0),[7]PDI_Meritos!$AQ56,""),IF($A58="TOTAL",SUM(INDIRECT("Z4:Z"&amp;ROW()-1)),""))</f>
        <v/>
      </c>
      <c r="AA58" s="6" t="str">
        <f ca="1">IF(AND($A58&lt;&gt;"",$A58&lt;&gt;"TOTAL"),IF(AND([7]PDI_Meritos!$AS56&lt;&gt;"",[7]PDI_Meritos!$AS56&lt;&gt;0),[7]PDI_Meritos!$AS56,""),IF($A58="TOTAL",SUM(INDIRECT("AA4:AA"&amp;ROW()-1)),""))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IF(AND($A58&lt;&gt;"",$A58&lt;&gt;"TOTAL"),IF(AND([7]PDI_Meritos!$AV56&lt;&gt;"",[7]PDI_Meritos!$AV56&lt;&gt;0),[7]PDI_Meritos!$AV56,""),IF($A58="TOTAL",SUM(INDIRECT("AC4:AC"&amp;ROW()-1)),""))</f>
        <v/>
      </c>
      <c r="AD58" s="6" t="str">
        <f ca="1">IF(AND($A58&lt;&gt;"",$A58&lt;&gt;"TOTAL"),IF(AND([7]PDI_Meritos!$AX56&lt;&gt;"",[7]PDI_Meritos!$AX56&lt;&gt;0),[7]PDI_Meritos!$AX56,""),IF($A58="TOTAL",SUM(INDIRECT("AD4:AD"&amp;ROW()-1)),""))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IF(AND($A58&lt;&gt;"",$A58&lt;&gt;"TOTAL"),IF(AND([7]PDI_Meritos!$BA56&lt;&gt;"",[7]PDI_Meritos!$BA56&lt;&gt;0),[7]PDI_Meritos!$BA56,""),IF($A58="TOTAL",SUM(INDIRECT("AF4:AF"&amp;ROW()-1)),""))</f>
        <v/>
      </c>
      <c r="AG58" s="6" t="str">
        <f ca="1">IF(AND($A58&lt;&gt;"",$A58&lt;&gt;"TOTAL"),IF(AND([7]PDI_Meritos!$BC56&lt;&gt;"",[7]PDI_Meritos!$BC56&lt;&gt;0),[7]PDI_Meritos!$BC56,""),IF($A58="TOTAL",SUM(INDIRECT("AG4:AG"&amp;ROW()-1)),""))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IF(AND($A58&lt;&gt;"",$A58&lt;&gt;"TOTAL"),IF(AND([7]PDI_Meritos!$BF56&lt;&gt;"",[7]PDI_Meritos!$BF56&lt;&gt;0),[7]PDI_Meritos!$BF56,""),IF($A58="TOTAL",SUM(INDIRECT("AI4:AI"&amp;ROW()-1)),""))</f>
        <v/>
      </c>
      <c r="AJ58" s="6" t="str">
        <f ca="1">IF(AND($A58&lt;&gt;"",$A58&lt;&gt;"TOTAL"),IF(AND([7]PDI_Meritos!$BH56&lt;&gt;"",[7]PDI_Meritos!$BH56&lt;&gt;0),[7]PDI_Meritos!$BH56,""),IF($A58="TOTAL",SUM(INDIRECT("AJ4:AJ"&amp;ROW()-1)),""))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IF(AND($A58&lt;&gt;"",$A58&lt;&gt;"TOTAL"),IF(AND([7]PDI_Meritos!$BK56&lt;&gt;"",[7]PDI_Meritos!$BK56&lt;&gt;0),[7]PDI_Meritos!$BK56,""),IF($A58="TOTAL",SUM(INDIRECT("AL4:AL"&amp;ROW()-1)),""))</f>
        <v/>
      </c>
      <c r="AM58" s="6" t="str">
        <f ca="1">IF(AND($A58&lt;&gt;"",$A58&lt;&gt;"TOTAL"),IF(AND([7]PDI_Meritos!$BM56&lt;&gt;"",[7]PDI_Meritos!$BM56&lt;&gt;0),[7]PDI_Meritos!$BM56,""),IF($A58="TOTAL",SUM(INDIRECT("AM4:AM"&amp;ROW()-1)),""))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IF(AND($A58&lt;&gt;"",$A58&lt;&gt;"TOTAL"),IF(AND([7]PDI_Meritos!$BP56&lt;&gt;"",[7]PDI_Meritos!$BP56&lt;&gt;0),[7]PDI_Meritos!$BP56,""),IF($A58="TOTAL",SUM(INDIRECT("AO4:AO"&amp;ROW()-1)),""))</f>
        <v/>
      </c>
      <c r="AP58" s="6" t="str">
        <f ca="1">IF(AND($A58&lt;&gt;"",$A58&lt;&gt;"TOTAL"),IF(AND([7]PDI_Meritos!$BR56&lt;&gt;"",[7]PDI_Meritos!$BR56&lt;&gt;0),[7]PDI_Meritos!$BR56,""),IF($A58="TOTAL",SUM(INDIRECT("AP4:AP"&amp;ROW()-1)),""))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IF(AND($A58&lt;&gt;"",$A58&lt;&gt;"TOTAL"),IF(AND([7]PDI_Meritos!$BU56&lt;&gt;"",[7]PDI_Meritos!$BU56&lt;&gt;0),[7]PDI_Meritos!$BU56,""),IF($A58="TOTAL",SUM(INDIRECT("AR4:AR"&amp;ROW()-1)),""))</f>
        <v/>
      </c>
      <c r="AS58" s="6" t="str">
        <f ca="1">IF(AND($A58&lt;&gt;"",$A58&lt;&gt;"TOTAL"),IF(AND([7]PDI_Meritos!$BW56&lt;&gt;"",[7]PDI_Meritos!$BW56&lt;&gt;0),[7]PDI_Meritos!$BW56,""),IF($A58="TOTAL",SUM(INDIRECT("AS4:AS"&amp;ROW()-1)),""))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IF(AND($A58&lt;&gt;"",$A58&lt;&gt;"TOTAL"),IF(AND([7]PDI_Meritos!$BZ56&lt;&gt;"",[7]PDI_Meritos!$BZ56&lt;&gt;0),[7]PDI_Meritos!$BZ56,""),IF($A58="TOTAL",SUM(INDIRECT("AU4:AU"&amp;ROW()-1)),""))</f>
        <v/>
      </c>
      <c r="AV58" s="6" t="str">
        <f ca="1">IF(AND($A58&lt;&gt;"",$A58&lt;&gt;"TOTAL"),IF(AND([7]PDI_Meritos!$CB56&lt;&gt;"",[7]PDI_Meritos!$CB56&lt;&gt;0),[7]PDI_Meritos!$CB56,""),IF($A58="TOTAL",SUM(INDIRECT("AV4:AV"&amp;ROW()-1)),""))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IF(AND($A58&lt;&gt;"",$A58&lt;&gt;"TOTAL"),IF(AND([7]PDI_Meritos!$CE56&lt;&gt;"",[7]PDI_Meritos!$CE56&lt;&gt;0),[7]PDI_Meritos!$CE56,""),IF($A58="TOTAL",SUM(INDIRECT("AX4:AX"&amp;ROW()-1)),""))</f>
        <v/>
      </c>
      <c r="AY58" s="6" t="str">
        <f ca="1">IF(AND($A58&lt;&gt;"",$A58&lt;&gt;"TOTAL"),IF(AND([7]PDI_Meritos!$CG56&lt;&gt;"",[7]PDI_Meritos!$CG56&lt;&gt;0),[7]PDI_Meritos!$CG56,""),IF($A58="TOTAL",SUM(INDIRECT("AY4:AY"&amp;ROW()-1)),""))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IF(AND($A58&lt;&gt;"",$A58&lt;&gt;"TOTAL"),IF(AND([7]PDI_Meritos!$CJ56&lt;&gt;"",[7]PDI_Meritos!$CJ56&lt;&gt;0),[7]PDI_Meritos!$CJ56,""),IF($A58="TOTAL",SUM(INDIRECT("BA4:BA"&amp;ROW()-1)),""))</f>
        <v/>
      </c>
      <c r="BB58" s="6" t="str">
        <f ca="1">IF(AND($A58&lt;&gt;"",$A58&lt;&gt;"TOTAL"),IF(AND([7]PDI_Meritos!$CL56&lt;&gt;"",[7]PDI_Meritos!$CL56&lt;&gt;0),[7]PDI_Meritos!$CL56,""),IF($A58="TOTAL",SUM(INDIRECT("BB4:BB"&amp;ROW()-1)),""))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IF(AND($A58&lt;&gt;"",$A58&lt;&gt;"TOTAL"),IF(AND([7]PDI_Meritos!$CO56&lt;&gt;"",[7]PDI_Meritos!$CO56&lt;&gt;0),[7]PDI_Meritos!$CO56,""),IF($A58="TOTAL",SUM(INDIRECT("BD4:BD"&amp;ROW()-1)),""))</f>
        <v/>
      </c>
      <c r="BE58" s="6" t="str">
        <f ca="1">IF(AND($A58&lt;&gt;"",$A58&lt;&gt;"TOTAL"),IF(AND([7]PDI_Meritos!$CQ56&lt;&gt;"",[7]PDI_Meritos!$CQ56&lt;&gt;0),[7]PDI_Meritos!$CQ56,""),IF($A58="TOTAL",SUM(INDIRECT("BE4:BE"&amp;ROW()-1)),""))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IF([7]PDI_Meritos!$B57&lt;&gt;"",[7]PDI_Meritos!$B57,IF(AND([7]PDI_Meritos!$B57="",[7]PDI_Meritos!$B58="",[7]PDI_Meritos!$B56=""),"","TOTAL"))</f>
        <v/>
      </c>
      <c r="B59" s="6" t="str">
        <f ca="1">IF(AND($A59&lt;&gt;"",$A59&lt;&gt;"TOTAL"),IF(AND([7]PDI_Meritos!$C57&lt;&gt;"",[7]PDI_Meritos!$C57&lt;&gt;0),[7]PDI_Meritos!$C57,""),IF($A59="TOTAL",SUM(INDIRECT("B4:B"&amp;ROW()-1)),""))</f>
        <v/>
      </c>
      <c r="C59" s="6" t="str">
        <f ca="1">IF(AND($A59&lt;&gt;"",$A59&lt;&gt;"TOTAL"),IF(AND([7]PDI_Meritos!$E57&lt;&gt;"",[7]PDI_Meritos!$E57&lt;&gt;0),[7]PDI_Meritos!$E57,""),IF($A59="TOTAL",SUM(INDIRECT("C4:C"&amp;ROW()-1)),""))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IF(AND($A59&lt;&gt;"",$A59&lt;&gt;"TOTAL"),IF(AND([7]PDI_Meritos!$H57&lt;&gt;"",[7]PDI_Meritos!$H57&lt;&gt;0),[7]PDI_Meritos!$H57,""),IF($A59="TOTAL",SUM(INDIRECT("E4:E"&amp;ROW()-1)),""))</f>
        <v/>
      </c>
      <c r="F59" s="6" t="str">
        <f ca="1">IF(AND($A59&lt;&gt;"",$A59&lt;&gt;"TOTAL"),IF(AND([7]PDI_Meritos!$J57&lt;&gt;"",[7]PDI_Meritos!$J57&lt;&gt;0),[7]PDI_Meritos!$J57,""),IF($A59="TOTAL",SUM(INDIRECT("F4:F"&amp;ROW()-1)),""))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IF(AND($A59&lt;&gt;"",$A59&lt;&gt;"TOTAL"),IF(AND([7]PDI_Meritos!$M57&lt;&gt;"",[7]PDI_Meritos!$M57&lt;&gt;0),[7]PDI_Meritos!$M57,""),IF($A59="TOTAL",SUM(INDIRECT("H4:H"&amp;ROW()-1)),""))</f>
        <v/>
      </c>
      <c r="I59" s="6" t="str">
        <f ca="1">IF(AND($A59&lt;&gt;"",$A59&lt;&gt;"TOTAL"),IF(AND([7]PDI_Meritos!$O57&lt;&gt;"",[7]PDI_Meritos!$O57&lt;&gt;0),[7]PDI_Meritos!$O57,""),IF($A59="TOTAL",SUM(INDIRECT("I4:I"&amp;ROW()-1)),""))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IF(AND($A59&lt;&gt;"",$A59&lt;&gt;"TOTAL"),IF(AND([7]PDI_Meritos!$R57&lt;&gt;"",[7]PDI_Meritos!$R57&lt;&gt;0),[7]PDI_Meritos!$R57,""),IF($A59="TOTAL",SUM(INDIRECT("K4:K"&amp;ROW()-1)),""))</f>
        <v/>
      </c>
      <c r="L59" s="6" t="str">
        <f ca="1">IF(AND($A59&lt;&gt;"",$A59&lt;&gt;"TOTAL"),IF(AND([7]PDI_Meritos!$T57&lt;&gt;"",[7]PDI_Meritos!$T57&lt;&gt;0),[7]PDI_Meritos!$T57,""),IF($A59="TOTAL",SUM(INDIRECT("L4:L"&amp;ROW()-1)),""))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IF(AND($A59&lt;&gt;"",$A59&lt;&gt;"TOTAL"),IF(AND([7]PDI_Meritos!$W57&lt;&gt;"",[7]PDI_Meritos!$W57&lt;&gt;0),[7]PDI_Meritos!$W57,""),IF($A59="TOTAL",SUM(INDIRECT("N4:N"&amp;ROW()-1)),""))</f>
        <v/>
      </c>
      <c r="O59" s="6" t="str">
        <f ca="1">IF(AND($A59&lt;&gt;"",$A59&lt;&gt;"TOTAL"),IF(AND([7]PDI_Meritos!$Y57&lt;&gt;"",[7]PDI_Meritos!$Y57&lt;&gt;0),[7]PDI_Meritos!$Y57,""),IF($A59="TOTAL",SUM(INDIRECT("O4:O"&amp;ROW()-1)),""))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IF(AND($A59&lt;&gt;"",$A59&lt;&gt;"TOTAL"),IF(AND([7]PDI_Meritos!$AB57&lt;&gt;"",[7]PDI_Meritos!$AB57&lt;&gt;0),[7]PDI_Meritos!$AB57,""),IF($A59="TOTAL",SUM(INDIRECT("Q4:Q"&amp;ROW()-1)),""))</f>
        <v/>
      </c>
      <c r="R59" s="6" t="str">
        <f ca="1">IF(AND($A59&lt;&gt;"",$A59&lt;&gt;"TOTAL"),IF(AND([7]PDI_Meritos!$AD57&lt;&gt;"",[7]PDI_Meritos!$AD57&lt;&gt;0),[7]PDI_Meritos!$AD57,""),IF($A59="TOTAL",SUM(INDIRECT("R4:R"&amp;ROW()-1)),""))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IF(AND($A59&lt;&gt;"",$A59&lt;&gt;"TOTAL"),IF(AND([7]PDI_Meritos!$AG57&lt;&gt;"",[7]PDI_Meritos!$AG57&lt;&gt;0),[7]PDI_Meritos!$AG57,""),IF($A59="TOTAL",SUM(INDIRECT("T4:T"&amp;ROW()-1)),""))</f>
        <v/>
      </c>
      <c r="U59" s="6" t="str">
        <f ca="1">IF(AND($A59&lt;&gt;"",$A59&lt;&gt;"TOTAL"),IF(AND([7]PDI_Meritos!$AI57&lt;&gt;"",[7]PDI_Meritos!$AI57&lt;&gt;0),[7]PDI_Meritos!$AI57,""),IF($A59="TOTAL",SUM(INDIRECT("U4:U"&amp;ROW()-1)),""))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IF(AND($A59&lt;&gt;"",$A59&lt;&gt;"TOTAL"),IF(AND([7]PDI_Meritos!$AL57&lt;&gt;"",[7]PDI_Meritos!$AL57&lt;&gt;0),[7]PDI_Meritos!$AL57,""),IF($A59="TOTAL",SUM(INDIRECT("W4:W"&amp;ROW()-1)),""))</f>
        <v/>
      </c>
      <c r="X59" s="6" t="str">
        <f ca="1">IF(AND($A59&lt;&gt;"",$A59&lt;&gt;"TOTAL"),IF(AND([7]PDI_Meritos!$AN57&lt;&gt;"",[7]PDI_Meritos!$AN57&lt;&gt;0),[7]PDI_Meritos!$AN57,""),IF($A59="TOTAL",SUM(INDIRECT("X4:X"&amp;ROW()-1)),""))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IF(AND($A59&lt;&gt;"",$A59&lt;&gt;"TOTAL"),IF(AND([7]PDI_Meritos!$AQ57&lt;&gt;"",[7]PDI_Meritos!$AQ57&lt;&gt;0),[7]PDI_Meritos!$AQ57,""),IF($A59="TOTAL",SUM(INDIRECT("Z4:Z"&amp;ROW()-1)),""))</f>
        <v/>
      </c>
      <c r="AA59" s="6" t="str">
        <f ca="1">IF(AND($A59&lt;&gt;"",$A59&lt;&gt;"TOTAL"),IF(AND([7]PDI_Meritos!$AS57&lt;&gt;"",[7]PDI_Meritos!$AS57&lt;&gt;0),[7]PDI_Meritos!$AS57,""),IF($A59="TOTAL",SUM(INDIRECT("AA4:AA"&amp;ROW()-1)),""))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IF(AND($A59&lt;&gt;"",$A59&lt;&gt;"TOTAL"),IF(AND([7]PDI_Meritos!$AV57&lt;&gt;"",[7]PDI_Meritos!$AV57&lt;&gt;0),[7]PDI_Meritos!$AV57,""),IF($A59="TOTAL",SUM(INDIRECT("AC4:AC"&amp;ROW()-1)),""))</f>
        <v/>
      </c>
      <c r="AD59" s="6" t="str">
        <f ca="1">IF(AND($A59&lt;&gt;"",$A59&lt;&gt;"TOTAL"),IF(AND([7]PDI_Meritos!$AX57&lt;&gt;"",[7]PDI_Meritos!$AX57&lt;&gt;0),[7]PDI_Meritos!$AX57,""),IF($A59="TOTAL",SUM(INDIRECT("AD4:AD"&amp;ROW()-1)),""))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IF(AND($A59&lt;&gt;"",$A59&lt;&gt;"TOTAL"),IF(AND([7]PDI_Meritos!$BA57&lt;&gt;"",[7]PDI_Meritos!$BA57&lt;&gt;0),[7]PDI_Meritos!$BA57,""),IF($A59="TOTAL",SUM(INDIRECT("AF4:AF"&amp;ROW()-1)),""))</f>
        <v/>
      </c>
      <c r="AG59" s="6" t="str">
        <f ca="1">IF(AND($A59&lt;&gt;"",$A59&lt;&gt;"TOTAL"),IF(AND([7]PDI_Meritos!$BC57&lt;&gt;"",[7]PDI_Meritos!$BC57&lt;&gt;0),[7]PDI_Meritos!$BC57,""),IF($A59="TOTAL",SUM(INDIRECT("AG4:AG"&amp;ROW()-1)),""))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IF(AND($A59&lt;&gt;"",$A59&lt;&gt;"TOTAL"),IF(AND([7]PDI_Meritos!$BF57&lt;&gt;"",[7]PDI_Meritos!$BF57&lt;&gt;0),[7]PDI_Meritos!$BF57,""),IF($A59="TOTAL",SUM(INDIRECT("AI4:AI"&amp;ROW()-1)),""))</f>
        <v/>
      </c>
      <c r="AJ59" s="6" t="str">
        <f ca="1">IF(AND($A59&lt;&gt;"",$A59&lt;&gt;"TOTAL"),IF(AND([7]PDI_Meritos!$BH57&lt;&gt;"",[7]PDI_Meritos!$BH57&lt;&gt;0),[7]PDI_Meritos!$BH57,""),IF($A59="TOTAL",SUM(INDIRECT("AJ4:AJ"&amp;ROW()-1)),""))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IF(AND($A59&lt;&gt;"",$A59&lt;&gt;"TOTAL"),IF(AND([7]PDI_Meritos!$BK57&lt;&gt;"",[7]PDI_Meritos!$BK57&lt;&gt;0),[7]PDI_Meritos!$BK57,""),IF($A59="TOTAL",SUM(INDIRECT("AL4:AL"&amp;ROW()-1)),""))</f>
        <v/>
      </c>
      <c r="AM59" s="6" t="str">
        <f ca="1">IF(AND($A59&lt;&gt;"",$A59&lt;&gt;"TOTAL"),IF(AND([7]PDI_Meritos!$BM57&lt;&gt;"",[7]PDI_Meritos!$BM57&lt;&gt;0),[7]PDI_Meritos!$BM57,""),IF($A59="TOTAL",SUM(INDIRECT("AM4:AM"&amp;ROW()-1)),""))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IF(AND($A59&lt;&gt;"",$A59&lt;&gt;"TOTAL"),IF(AND([7]PDI_Meritos!$BP57&lt;&gt;"",[7]PDI_Meritos!$BP57&lt;&gt;0),[7]PDI_Meritos!$BP57,""),IF($A59="TOTAL",SUM(INDIRECT("AO4:AO"&amp;ROW()-1)),""))</f>
        <v/>
      </c>
      <c r="AP59" s="6" t="str">
        <f ca="1">IF(AND($A59&lt;&gt;"",$A59&lt;&gt;"TOTAL"),IF(AND([7]PDI_Meritos!$BR57&lt;&gt;"",[7]PDI_Meritos!$BR57&lt;&gt;0),[7]PDI_Meritos!$BR57,""),IF($A59="TOTAL",SUM(INDIRECT("AP4:AP"&amp;ROW()-1)),""))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IF(AND($A59&lt;&gt;"",$A59&lt;&gt;"TOTAL"),IF(AND([7]PDI_Meritos!$BU57&lt;&gt;"",[7]PDI_Meritos!$BU57&lt;&gt;0),[7]PDI_Meritos!$BU57,""),IF($A59="TOTAL",SUM(INDIRECT("AR4:AR"&amp;ROW()-1)),""))</f>
        <v/>
      </c>
      <c r="AS59" s="6" t="str">
        <f ca="1">IF(AND($A59&lt;&gt;"",$A59&lt;&gt;"TOTAL"),IF(AND([7]PDI_Meritos!$BW57&lt;&gt;"",[7]PDI_Meritos!$BW57&lt;&gt;0),[7]PDI_Meritos!$BW57,""),IF($A59="TOTAL",SUM(INDIRECT("AS4:AS"&amp;ROW()-1)),""))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IF(AND($A59&lt;&gt;"",$A59&lt;&gt;"TOTAL"),IF(AND([7]PDI_Meritos!$BZ57&lt;&gt;"",[7]PDI_Meritos!$BZ57&lt;&gt;0),[7]PDI_Meritos!$BZ57,""),IF($A59="TOTAL",SUM(INDIRECT("AU4:AU"&amp;ROW()-1)),""))</f>
        <v/>
      </c>
      <c r="AV59" s="6" t="str">
        <f ca="1">IF(AND($A59&lt;&gt;"",$A59&lt;&gt;"TOTAL"),IF(AND([7]PDI_Meritos!$CB57&lt;&gt;"",[7]PDI_Meritos!$CB57&lt;&gt;0),[7]PDI_Meritos!$CB57,""),IF($A59="TOTAL",SUM(INDIRECT("AV4:AV"&amp;ROW()-1)),""))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IF(AND($A59&lt;&gt;"",$A59&lt;&gt;"TOTAL"),IF(AND([7]PDI_Meritos!$CE57&lt;&gt;"",[7]PDI_Meritos!$CE57&lt;&gt;0),[7]PDI_Meritos!$CE57,""),IF($A59="TOTAL",SUM(INDIRECT("AX4:AX"&amp;ROW()-1)),""))</f>
        <v/>
      </c>
      <c r="AY59" s="6" t="str">
        <f ca="1">IF(AND($A59&lt;&gt;"",$A59&lt;&gt;"TOTAL"),IF(AND([7]PDI_Meritos!$CG57&lt;&gt;"",[7]PDI_Meritos!$CG57&lt;&gt;0),[7]PDI_Meritos!$CG57,""),IF($A59="TOTAL",SUM(INDIRECT("AY4:AY"&amp;ROW()-1)),""))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IF(AND($A59&lt;&gt;"",$A59&lt;&gt;"TOTAL"),IF(AND([7]PDI_Meritos!$CJ57&lt;&gt;"",[7]PDI_Meritos!$CJ57&lt;&gt;0),[7]PDI_Meritos!$CJ57,""),IF($A59="TOTAL",SUM(INDIRECT("BA4:BA"&amp;ROW()-1)),""))</f>
        <v/>
      </c>
      <c r="BB59" s="6" t="str">
        <f ca="1">IF(AND($A59&lt;&gt;"",$A59&lt;&gt;"TOTAL"),IF(AND([7]PDI_Meritos!$CL57&lt;&gt;"",[7]PDI_Meritos!$CL57&lt;&gt;0),[7]PDI_Meritos!$CL57,""),IF($A59="TOTAL",SUM(INDIRECT("BB4:BB"&amp;ROW()-1)),""))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IF(AND($A59&lt;&gt;"",$A59&lt;&gt;"TOTAL"),IF(AND([7]PDI_Meritos!$CO57&lt;&gt;"",[7]PDI_Meritos!$CO57&lt;&gt;0),[7]PDI_Meritos!$CO57,""),IF($A59="TOTAL",SUM(INDIRECT("BD4:BD"&amp;ROW()-1)),""))</f>
        <v/>
      </c>
      <c r="BE59" s="6" t="str">
        <f ca="1">IF(AND($A59&lt;&gt;"",$A59&lt;&gt;"TOTAL"),IF(AND([7]PDI_Meritos!$CQ57&lt;&gt;"",[7]PDI_Meritos!$CQ57&lt;&gt;0),[7]PDI_Meritos!$CQ57,""),IF($A59="TOTAL",SUM(INDIRECT("BE4:BE"&amp;ROW()-1)),""))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IF([7]PDI_Meritos!$B58&lt;&gt;"",[7]PDI_Meritos!$B58,IF(AND([7]PDI_Meritos!$B58="",[7]PDI_Meritos!$B59="",[7]PDI_Meritos!$B57=""),"","TOTAL"))</f>
        <v/>
      </c>
      <c r="B60" s="6" t="str">
        <f ca="1">IF(AND($A60&lt;&gt;"",$A60&lt;&gt;"TOTAL"),IF(AND([7]PDI_Meritos!$C58&lt;&gt;"",[7]PDI_Meritos!$C58&lt;&gt;0),[7]PDI_Meritos!$C58,""),IF($A60="TOTAL",SUM(INDIRECT("B4:B"&amp;ROW()-1)),""))</f>
        <v/>
      </c>
      <c r="C60" s="6" t="str">
        <f ca="1">IF(AND($A60&lt;&gt;"",$A60&lt;&gt;"TOTAL"),IF(AND([7]PDI_Meritos!$E58&lt;&gt;"",[7]PDI_Meritos!$E58&lt;&gt;0),[7]PDI_Meritos!$E58,""),IF($A60="TOTAL",SUM(INDIRECT("C4:C"&amp;ROW()-1)),""))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IF(AND($A60&lt;&gt;"",$A60&lt;&gt;"TOTAL"),IF(AND([7]PDI_Meritos!$H58&lt;&gt;"",[7]PDI_Meritos!$H58&lt;&gt;0),[7]PDI_Meritos!$H58,""),IF($A60="TOTAL",SUM(INDIRECT("E4:E"&amp;ROW()-1)),""))</f>
        <v/>
      </c>
      <c r="F60" s="6" t="str">
        <f ca="1">IF(AND($A60&lt;&gt;"",$A60&lt;&gt;"TOTAL"),IF(AND([7]PDI_Meritos!$J58&lt;&gt;"",[7]PDI_Meritos!$J58&lt;&gt;0),[7]PDI_Meritos!$J58,""),IF($A60="TOTAL",SUM(INDIRECT("F4:F"&amp;ROW()-1)),""))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IF(AND($A60&lt;&gt;"",$A60&lt;&gt;"TOTAL"),IF(AND([7]PDI_Meritos!$M58&lt;&gt;"",[7]PDI_Meritos!$M58&lt;&gt;0),[7]PDI_Meritos!$M58,""),IF($A60="TOTAL",SUM(INDIRECT("H4:H"&amp;ROW()-1)),""))</f>
        <v/>
      </c>
      <c r="I60" s="6" t="str">
        <f ca="1">IF(AND($A60&lt;&gt;"",$A60&lt;&gt;"TOTAL"),IF(AND([7]PDI_Meritos!$O58&lt;&gt;"",[7]PDI_Meritos!$O58&lt;&gt;0),[7]PDI_Meritos!$O58,""),IF($A60="TOTAL",SUM(INDIRECT("I4:I"&amp;ROW()-1)),""))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IF(AND($A60&lt;&gt;"",$A60&lt;&gt;"TOTAL"),IF(AND([7]PDI_Meritos!$R58&lt;&gt;"",[7]PDI_Meritos!$R58&lt;&gt;0),[7]PDI_Meritos!$R58,""),IF($A60="TOTAL",SUM(INDIRECT("K4:K"&amp;ROW()-1)),""))</f>
        <v/>
      </c>
      <c r="L60" s="6" t="str">
        <f ca="1">IF(AND($A60&lt;&gt;"",$A60&lt;&gt;"TOTAL"),IF(AND([7]PDI_Meritos!$T58&lt;&gt;"",[7]PDI_Meritos!$T58&lt;&gt;0),[7]PDI_Meritos!$T58,""),IF($A60="TOTAL",SUM(INDIRECT("L4:L"&amp;ROW()-1)),""))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IF(AND($A60&lt;&gt;"",$A60&lt;&gt;"TOTAL"),IF(AND([7]PDI_Meritos!$W58&lt;&gt;"",[7]PDI_Meritos!$W58&lt;&gt;0),[7]PDI_Meritos!$W58,""),IF($A60="TOTAL",SUM(INDIRECT("N4:N"&amp;ROW()-1)),""))</f>
        <v/>
      </c>
      <c r="O60" s="6" t="str">
        <f ca="1">IF(AND($A60&lt;&gt;"",$A60&lt;&gt;"TOTAL"),IF(AND([7]PDI_Meritos!$Y58&lt;&gt;"",[7]PDI_Meritos!$Y58&lt;&gt;0),[7]PDI_Meritos!$Y58,""),IF($A60="TOTAL",SUM(INDIRECT("O4:O"&amp;ROW()-1)),""))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IF(AND($A60&lt;&gt;"",$A60&lt;&gt;"TOTAL"),IF(AND([7]PDI_Meritos!$AB58&lt;&gt;"",[7]PDI_Meritos!$AB58&lt;&gt;0),[7]PDI_Meritos!$AB58,""),IF($A60="TOTAL",SUM(INDIRECT("Q4:Q"&amp;ROW()-1)),""))</f>
        <v/>
      </c>
      <c r="R60" s="6" t="str">
        <f ca="1">IF(AND($A60&lt;&gt;"",$A60&lt;&gt;"TOTAL"),IF(AND([7]PDI_Meritos!$AD58&lt;&gt;"",[7]PDI_Meritos!$AD58&lt;&gt;0),[7]PDI_Meritos!$AD58,""),IF($A60="TOTAL",SUM(INDIRECT("R4:R"&amp;ROW()-1)),""))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IF(AND($A60&lt;&gt;"",$A60&lt;&gt;"TOTAL"),IF(AND([7]PDI_Meritos!$AG58&lt;&gt;"",[7]PDI_Meritos!$AG58&lt;&gt;0),[7]PDI_Meritos!$AG58,""),IF($A60="TOTAL",SUM(INDIRECT("T4:T"&amp;ROW()-1)),""))</f>
        <v/>
      </c>
      <c r="U60" s="6" t="str">
        <f ca="1">IF(AND($A60&lt;&gt;"",$A60&lt;&gt;"TOTAL"),IF(AND([7]PDI_Meritos!$AI58&lt;&gt;"",[7]PDI_Meritos!$AI58&lt;&gt;0),[7]PDI_Meritos!$AI58,""),IF($A60="TOTAL",SUM(INDIRECT("U4:U"&amp;ROW()-1)),""))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IF(AND($A60&lt;&gt;"",$A60&lt;&gt;"TOTAL"),IF(AND([7]PDI_Meritos!$AL58&lt;&gt;"",[7]PDI_Meritos!$AL58&lt;&gt;0),[7]PDI_Meritos!$AL58,""),IF($A60="TOTAL",SUM(INDIRECT("W4:W"&amp;ROW()-1)),""))</f>
        <v/>
      </c>
      <c r="X60" s="6" t="str">
        <f ca="1">IF(AND($A60&lt;&gt;"",$A60&lt;&gt;"TOTAL"),IF(AND([7]PDI_Meritos!$AN58&lt;&gt;"",[7]PDI_Meritos!$AN58&lt;&gt;0),[7]PDI_Meritos!$AN58,""),IF($A60="TOTAL",SUM(INDIRECT("X4:X"&amp;ROW()-1)),""))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IF(AND($A60&lt;&gt;"",$A60&lt;&gt;"TOTAL"),IF(AND([7]PDI_Meritos!$AQ58&lt;&gt;"",[7]PDI_Meritos!$AQ58&lt;&gt;0),[7]PDI_Meritos!$AQ58,""),IF($A60="TOTAL",SUM(INDIRECT("Z4:Z"&amp;ROW()-1)),""))</f>
        <v/>
      </c>
      <c r="AA60" s="6" t="str">
        <f ca="1">IF(AND($A60&lt;&gt;"",$A60&lt;&gt;"TOTAL"),IF(AND([7]PDI_Meritos!$AS58&lt;&gt;"",[7]PDI_Meritos!$AS58&lt;&gt;0),[7]PDI_Meritos!$AS58,""),IF($A60="TOTAL",SUM(INDIRECT("AA4:AA"&amp;ROW()-1)),""))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IF(AND($A60&lt;&gt;"",$A60&lt;&gt;"TOTAL"),IF(AND([7]PDI_Meritos!$AV58&lt;&gt;"",[7]PDI_Meritos!$AV58&lt;&gt;0),[7]PDI_Meritos!$AV58,""),IF($A60="TOTAL",SUM(INDIRECT("AC4:AC"&amp;ROW()-1)),""))</f>
        <v/>
      </c>
      <c r="AD60" s="6" t="str">
        <f ca="1">IF(AND($A60&lt;&gt;"",$A60&lt;&gt;"TOTAL"),IF(AND([7]PDI_Meritos!$AX58&lt;&gt;"",[7]PDI_Meritos!$AX58&lt;&gt;0),[7]PDI_Meritos!$AX58,""),IF($A60="TOTAL",SUM(INDIRECT("AD4:AD"&amp;ROW()-1)),""))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IF(AND($A60&lt;&gt;"",$A60&lt;&gt;"TOTAL"),IF(AND([7]PDI_Meritos!$BA58&lt;&gt;"",[7]PDI_Meritos!$BA58&lt;&gt;0),[7]PDI_Meritos!$BA58,""),IF($A60="TOTAL",SUM(INDIRECT("AF4:AF"&amp;ROW()-1)),""))</f>
        <v/>
      </c>
      <c r="AG60" s="6" t="str">
        <f ca="1">IF(AND($A60&lt;&gt;"",$A60&lt;&gt;"TOTAL"),IF(AND([7]PDI_Meritos!$BC58&lt;&gt;"",[7]PDI_Meritos!$BC58&lt;&gt;0),[7]PDI_Meritos!$BC58,""),IF($A60="TOTAL",SUM(INDIRECT("AG4:AG"&amp;ROW()-1)),""))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IF(AND($A60&lt;&gt;"",$A60&lt;&gt;"TOTAL"),IF(AND([7]PDI_Meritos!$BF58&lt;&gt;"",[7]PDI_Meritos!$BF58&lt;&gt;0),[7]PDI_Meritos!$BF58,""),IF($A60="TOTAL",SUM(INDIRECT("AI4:AI"&amp;ROW()-1)),""))</f>
        <v/>
      </c>
      <c r="AJ60" s="6" t="str">
        <f ca="1">IF(AND($A60&lt;&gt;"",$A60&lt;&gt;"TOTAL"),IF(AND([7]PDI_Meritos!$BH58&lt;&gt;"",[7]PDI_Meritos!$BH58&lt;&gt;0),[7]PDI_Meritos!$BH58,""),IF($A60="TOTAL",SUM(INDIRECT("AJ4:AJ"&amp;ROW()-1)),""))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IF(AND($A60&lt;&gt;"",$A60&lt;&gt;"TOTAL"),IF(AND([7]PDI_Meritos!$BK58&lt;&gt;"",[7]PDI_Meritos!$BK58&lt;&gt;0),[7]PDI_Meritos!$BK58,""),IF($A60="TOTAL",SUM(INDIRECT("AL4:AL"&amp;ROW()-1)),""))</f>
        <v/>
      </c>
      <c r="AM60" s="6" t="str">
        <f ca="1">IF(AND($A60&lt;&gt;"",$A60&lt;&gt;"TOTAL"),IF(AND([7]PDI_Meritos!$BM58&lt;&gt;"",[7]PDI_Meritos!$BM58&lt;&gt;0),[7]PDI_Meritos!$BM58,""),IF($A60="TOTAL",SUM(INDIRECT("AM4:AM"&amp;ROW()-1)),""))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IF(AND($A60&lt;&gt;"",$A60&lt;&gt;"TOTAL"),IF(AND([7]PDI_Meritos!$BP58&lt;&gt;"",[7]PDI_Meritos!$BP58&lt;&gt;0),[7]PDI_Meritos!$BP58,""),IF($A60="TOTAL",SUM(INDIRECT("AO4:AO"&amp;ROW()-1)),""))</f>
        <v/>
      </c>
      <c r="AP60" s="6" t="str">
        <f ca="1">IF(AND($A60&lt;&gt;"",$A60&lt;&gt;"TOTAL"),IF(AND([7]PDI_Meritos!$BR58&lt;&gt;"",[7]PDI_Meritos!$BR58&lt;&gt;0),[7]PDI_Meritos!$BR58,""),IF($A60="TOTAL",SUM(INDIRECT("AP4:AP"&amp;ROW()-1)),""))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IF(AND($A60&lt;&gt;"",$A60&lt;&gt;"TOTAL"),IF(AND([7]PDI_Meritos!$BU58&lt;&gt;"",[7]PDI_Meritos!$BU58&lt;&gt;0),[7]PDI_Meritos!$BU58,""),IF($A60="TOTAL",SUM(INDIRECT("AR4:AR"&amp;ROW()-1)),""))</f>
        <v/>
      </c>
      <c r="AS60" s="6" t="str">
        <f ca="1">IF(AND($A60&lt;&gt;"",$A60&lt;&gt;"TOTAL"),IF(AND([7]PDI_Meritos!$BW58&lt;&gt;"",[7]PDI_Meritos!$BW58&lt;&gt;0),[7]PDI_Meritos!$BW58,""),IF($A60="TOTAL",SUM(INDIRECT("AS4:AS"&amp;ROW()-1)),""))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IF(AND($A60&lt;&gt;"",$A60&lt;&gt;"TOTAL"),IF(AND([7]PDI_Meritos!$BZ58&lt;&gt;"",[7]PDI_Meritos!$BZ58&lt;&gt;0),[7]PDI_Meritos!$BZ58,""),IF($A60="TOTAL",SUM(INDIRECT("AU4:AU"&amp;ROW()-1)),""))</f>
        <v/>
      </c>
      <c r="AV60" s="6" t="str">
        <f ca="1">IF(AND($A60&lt;&gt;"",$A60&lt;&gt;"TOTAL"),IF(AND([7]PDI_Meritos!$CB58&lt;&gt;"",[7]PDI_Meritos!$CB58&lt;&gt;0),[7]PDI_Meritos!$CB58,""),IF($A60="TOTAL",SUM(INDIRECT("AV4:AV"&amp;ROW()-1)),""))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IF(AND($A60&lt;&gt;"",$A60&lt;&gt;"TOTAL"),IF(AND([7]PDI_Meritos!$CE58&lt;&gt;"",[7]PDI_Meritos!$CE58&lt;&gt;0),[7]PDI_Meritos!$CE58,""),IF($A60="TOTAL",SUM(INDIRECT("AX4:AX"&amp;ROW()-1)),""))</f>
        <v/>
      </c>
      <c r="AY60" s="6" t="str">
        <f ca="1">IF(AND($A60&lt;&gt;"",$A60&lt;&gt;"TOTAL"),IF(AND([7]PDI_Meritos!$CG58&lt;&gt;"",[7]PDI_Meritos!$CG58&lt;&gt;0),[7]PDI_Meritos!$CG58,""),IF($A60="TOTAL",SUM(INDIRECT("AY4:AY"&amp;ROW()-1)),""))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IF(AND($A60&lt;&gt;"",$A60&lt;&gt;"TOTAL"),IF(AND([7]PDI_Meritos!$CJ58&lt;&gt;"",[7]PDI_Meritos!$CJ58&lt;&gt;0),[7]PDI_Meritos!$CJ58,""),IF($A60="TOTAL",SUM(INDIRECT("BA4:BA"&amp;ROW()-1)),""))</f>
        <v/>
      </c>
      <c r="BB60" s="6" t="str">
        <f ca="1">IF(AND($A60&lt;&gt;"",$A60&lt;&gt;"TOTAL"),IF(AND([7]PDI_Meritos!$CL58&lt;&gt;"",[7]PDI_Meritos!$CL58&lt;&gt;0),[7]PDI_Meritos!$CL58,""),IF($A60="TOTAL",SUM(INDIRECT("BB4:BB"&amp;ROW()-1)),""))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IF(AND($A60&lt;&gt;"",$A60&lt;&gt;"TOTAL"),IF(AND([7]PDI_Meritos!$CO58&lt;&gt;"",[7]PDI_Meritos!$CO58&lt;&gt;0),[7]PDI_Meritos!$CO58,""),IF($A60="TOTAL",SUM(INDIRECT("BD4:BD"&amp;ROW()-1)),""))</f>
        <v/>
      </c>
      <c r="BE60" s="6" t="str">
        <f ca="1">IF(AND($A60&lt;&gt;"",$A60&lt;&gt;"TOTAL"),IF(AND([7]PDI_Meritos!$CQ58&lt;&gt;"",[7]PDI_Meritos!$CQ58&lt;&gt;0),[7]PDI_Meritos!$CQ58,""),IF($A60="TOTAL",SUM(INDIRECT("BE4:BE"&amp;ROW()-1)),""))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IF([7]PDI_Meritos!$B59&lt;&gt;"",[7]PDI_Meritos!$B59,IF(AND([7]PDI_Meritos!$B59="",[7]PDI_Meritos!$B60="",[7]PDI_Meritos!$B58=""),"","TOTAL"))</f>
        <v/>
      </c>
      <c r="B61" s="6" t="str">
        <f ca="1">IF(AND($A61&lt;&gt;"",$A61&lt;&gt;"TOTAL"),IF(AND([7]PDI_Meritos!$C59&lt;&gt;"",[7]PDI_Meritos!$C59&lt;&gt;0),[7]PDI_Meritos!$C59,""),IF($A61="TOTAL",SUM(INDIRECT("B4:B"&amp;ROW()-1)),""))</f>
        <v/>
      </c>
      <c r="C61" s="6" t="str">
        <f ca="1">IF(AND($A61&lt;&gt;"",$A61&lt;&gt;"TOTAL"),IF(AND([7]PDI_Meritos!$E59&lt;&gt;"",[7]PDI_Meritos!$E59&lt;&gt;0),[7]PDI_Meritos!$E59,""),IF($A61="TOTAL",SUM(INDIRECT("C4:C"&amp;ROW()-1)),""))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IF(AND($A61&lt;&gt;"",$A61&lt;&gt;"TOTAL"),IF(AND([7]PDI_Meritos!$H59&lt;&gt;"",[7]PDI_Meritos!$H59&lt;&gt;0),[7]PDI_Meritos!$H59,""),IF($A61="TOTAL",SUM(INDIRECT("E4:E"&amp;ROW()-1)),""))</f>
        <v/>
      </c>
      <c r="F61" s="6" t="str">
        <f ca="1">IF(AND($A61&lt;&gt;"",$A61&lt;&gt;"TOTAL"),IF(AND([7]PDI_Meritos!$J59&lt;&gt;"",[7]PDI_Meritos!$J59&lt;&gt;0),[7]PDI_Meritos!$J59,""),IF($A61="TOTAL",SUM(INDIRECT("F4:F"&amp;ROW()-1)),""))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IF(AND($A61&lt;&gt;"",$A61&lt;&gt;"TOTAL"),IF(AND([7]PDI_Meritos!$M59&lt;&gt;"",[7]PDI_Meritos!$M59&lt;&gt;0),[7]PDI_Meritos!$M59,""),IF($A61="TOTAL",SUM(INDIRECT("H4:H"&amp;ROW()-1)),""))</f>
        <v/>
      </c>
      <c r="I61" s="6" t="str">
        <f ca="1">IF(AND($A61&lt;&gt;"",$A61&lt;&gt;"TOTAL"),IF(AND([7]PDI_Meritos!$O59&lt;&gt;"",[7]PDI_Meritos!$O59&lt;&gt;0),[7]PDI_Meritos!$O59,""),IF($A61="TOTAL",SUM(INDIRECT("I4:I"&amp;ROW()-1)),""))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IF(AND($A61&lt;&gt;"",$A61&lt;&gt;"TOTAL"),IF(AND([7]PDI_Meritos!$R59&lt;&gt;"",[7]PDI_Meritos!$R59&lt;&gt;0),[7]PDI_Meritos!$R59,""),IF($A61="TOTAL",SUM(INDIRECT("K4:K"&amp;ROW()-1)),""))</f>
        <v/>
      </c>
      <c r="L61" s="6" t="str">
        <f ca="1">IF(AND($A61&lt;&gt;"",$A61&lt;&gt;"TOTAL"),IF(AND([7]PDI_Meritos!$T59&lt;&gt;"",[7]PDI_Meritos!$T59&lt;&gt;0),[7]PDI_Meritos!$T59,""),IF($A61="TOTAL",SUM(INDIRECT("L4:L"&amp;ROW()-1)),""))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IF(AND($A61&lt;&gt;"",$A61&lt;&gt;"TOTAL"),IF(AND([7]PDI_Meritos!$W59&lt;&gt;"",[7]PDI_Meritos!$W59&lt;&gt;0),[7]PDI_Meritos!$W59,""),IF($A61="TOTAL",SUM(INDIRECT("N4:N"&amp;ROW()-1)),""))</f>
        <v/>
      </c>
      <c r="O61" s="6" t="str">
        <f ca="1">IF(AND($A61&lt;&gt;"",$A61&lt;&gt;"TOTAL"),IF(AND([7]PDI_Meritos!$Y59&lt;&gt;"",[7]PDI_Meritos!$Y59&lt;&gt;0),[7]PDI_Meritos!$Y59,""),IF($A61="TOTAL",SUM(INDIRECT("O4:O"&amp;ROW()-1)),""))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IF(AND($A61&lt;&gt;"",$A61&lt;&gt;"TOTAL"),IF(AND([7]PDI_Meritos!$AB59&lt;&gt;"",[7]PDI_Meritos!$AB59&lt;&gt;0),[7]PDI_Meritos!$AB59,""),IF($A61="TOTAL",SUM(INDIRECT("Q4:Q"&amp;ROW()-1)),""))</f>
        <v/>
      </c>
      <c r="R61" s="6" t="str">
        <f ca="1">IF(AND($A61&lt;&gt;"",$A61&lt;&gt;"TOTAL"),IF(AND([7]PDI_Meritos!$AD59&lt;&gt;"",[7]PDI_Meritos!$AD59&lt;&gt;0),[7]PDI_Meritos!$AD59,""),IF($A61="TOTAL",SUM(INDIRECT("R4:R"&amp;ROW()-1)),""))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IF(AND($A61&lt;&gt;"",$A61&lt;&gt;"TOTAL"),IF(AND([7]PDI_Meritos!$AG59&lt;&gt;"",[7]PDI_Meritos!$AG59&lt;&gt;0),[7]PDI_Meritos!$AG59,""),IF($A61="TOTAL",SUM(INDIRECT("T4:T"&amp;ROW()-1)),""))</f>
        <v/>
      </c>
      <c r="U61" s="6" t="str">
        <f ca="1">IF(AND($A61&lt;&gt;"",$A61&lt;&gt;"TOTAL"),IF(AND([7]PDI_Meritos!$AI59&lt;&gt;"",[7]PDI_Meritos!$AI59&lt;&gt;0),[7]PDI_Meritos!$AI59,""),IF($A61="TOTAL",SUM(INDIRECT("U4:U"&amp;ROW()-1)),""))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IF(AND($A61&lt;&gt;"",$A61&lt;&gt;"TOTAL"),IF(AND([7]PDI_Meritos!$AL59&lt;&gt;"",[7]PDI_Meritos!$AL59&lt;&gt;0),[7]PDI_Meritos!$AL59,""),IF($A61="TOTAL",SUM(INDIRECT("W4:W"&amp;ROW()-1)),""))</f>
        <v/>
      </c>
      <c r="X61" s="6" t="str">
        <f ca="1">IF(AND($A61&lt;&gt;"",$A61&lt;&gt;"TOTAL"),IF(AND([7]PDI_Meritos!$AN59&lt;&gt;"",[7]PDI_Meritos!$AN59&lt;&gt;0),[7]PDI_Meritos!$AN59,""),IF($A61="TOTAL",SUM(INDIRECT("X4:X"&amp;ROW()-1)),""))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IF(AND($A61&lt;&gt;"",$A61&lt;&gt;"TOTAL"),IF(AND([7]PDI_Meritos!$AQ59&lt;&gt;"",[7]PDI_Meritos!$AQ59&lt;&gt;0),[7]PDI_Meritos!$AQ59,""),IF($A61="TOTAL",SUM(INDIRECT("Z4:Z"&amp;ROW()-1)),""))</f>
        <v/>
      </c>
      <c r="AA61" s="6" t="str">
        <f ca="1">IF(AND($A61&lt;&gt;"",$A61&lt;&gt;"TOTAL"),IF(AND([7]PDI_Meritos!$AS59&lt;&gt;"",[7]PDI_Meritos!$AS59&lt;&gt;0),[7]PDI_Meritos!$AS59,""),IF($A61="TOTAL",SUM(INDIRECT("AA4:AA"&amp;ROW()-1)),""))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IF(AND($A61&lt;&gt;"",$A61&lt;&gt;"TOTAL"),IF(AND([7]PDI_Meritos!$AV59&lt;&gt;"",[7]PDI_Meritos!$AV59&lt;&gt;0),[7]PDI_Meritos!$AV59,""),IF($A61="TOTAL",SUM(INDIRECT("AC4:AC"&amp;ROW()-1)),""))</f>
        <v/>
      </c>
      <c r="AD61" s="6" t="str">
        <f ca="1">IF(AND($A61&lt;&gt;"",$A61&lt;&gt;"TOTAL"),IF(AND([7]PDI_Meritos!$AX59&lt;&gt;"",[7]PDI_Meritos!$AX59&lt;&gt;0),[7]PDI_Meritos!$AX59,""),IF($A61="TOTAL",SUM(INDIRECT("AD4:AD"&amp;ROW()-1)),""))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IF(AND($A61&lt;&gt;"",$A61&lt;&gt;"TOTAL"),IF(AND([7]PDI_Meritos!$BA59&lt;&gt;"",[7]PDI_Meritos!$BA59&lt;&gt;0),[7]PDI_Meritos!$BA59,""),IF($A61="TOTAL",SUM(INDIRECT("AF4:AF"&amp;ROW()-1)),""))</f>
        <v/>
      </c>
      <c r="AG61" s="6" t="str">
        <f ca="1">IF(AND($A61&lt;&gt;"",$A61&lt;&gt;"TOTAL"),IF(AND([7]PDI_Meritos!$BC59&lt;&gt;"",[7]PDI_Meritos!$BC59&lt;&gt;0),[7]PDI_Meritos!$BC59,""),IF($A61="TOTAL",SUM(INDIRECT("AG4:AG"&amp;ROW()-1)),""))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IF(AND($A61&lt;&gt;"",$A61&lt;&gt;"TOTAL"),IF(AND([7]PDI_Meritos!$BF59&lt;&gt;"",[7]PDI_Meritos!$BF59&lt;&gt;0),[7]PDI_Meritos!$BF59,""),IF($A61="TOTAL",SUM(INDIRECT("AI4:AI"&amp;ROW()-1)),""))</f>
        <v/>
      </c>
      <c r="AJ61" s="6" t="str">
        <f ca="1">IF(AND($A61&lt;&gt;"",$A61&lt;&gt;"TOTAL"),IF(AND([7]PDI_Meritos!$BH59&lt;&gt;"",[7]PDI_Meritos!$BH59&lt;&gt;0),[7]PDI_Meritos!$BH59,""),IF($A61="TOTAL",SUM(INDIRECT("AJ4:AJ"&amp;ROW()-1)),""))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IF(AND($A61&lt;&gt;"",$A61&lt;&gt;"TOTAL"),IF(AND([7]PDI_Meritos!$BK59&lt;&gt;"",[7]PDI_Meritos!$BK59&lt;&gt;0),[7]PDI_Meritos!$BK59,""),IF($A61="TOTAL",SUM(INDIRECT("AL4:AL"&amp;ROW()-1)),""))</f>
        <v/>
      </c>
      <c r="AM61" s="6" t="str">
        <f ca="1">IF(AND($A61&lt;&gt;"",$A61&lt;&gt;"TOTAL"),IF(AND([7]PDI_Meritos!$BM59&lt;&gt;"",[7]PDI_Meritos!$BM59&lt;&gt;0),[7]PDI_Meritos!$BM59,""),IF($A61="TOTAL",SUM(INDIRECT("AM4:AM"&amp;ROW()-1)),""))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IF(AND($A61&lt;&gt;"",$A61&lt;&gt;"TOTAL"),IF(AND([7]PDI_Meritos!$BP59&lt;&gt;"",[7]PDI_Meritos!$BP59&lt;&gt;0),[7]PDI_Meritos!$BP59,""),IF($A61="TOTAL",SUM(INDIRECT("AO4:AO"&amp;ROW()-1)),""))</f>
        <v/>
      </c>
      <c r="AP61" s="6" t="str">
        <f ca="1">IF(AND($A61&lt;&gt;"",$A61&lt;&gt;"TOTAL"),IF(AND([7]PDI_Meritos!$BR59&lt;&gt;"",[7]PDI_Meritos!$BR59&lt;&gt;0),[7]PDI_Meritos!$BR59,""),IF($A61="TOTAL",SUM(INDIRECT("AP4:AP"&amp;ROW()-1)),""))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IF(AND($A61&lt;&gt;"",$A61&lt;&gt;"TOTAL"),IF(AND([7]PDI_Meritos!$BU59&lt;&gt;"",[7]PDI_Meritos!$BU59&lt;&gt;0),[7]PDI_Meritos!$BU59,""),IF($A61="TOTAL",SUM(INDIRECT("AR4:AR"&amp;ROW()-1)),""))</f>
        <v/>
      </c>
      <c r="AS61" s="6" t="str">
        <f ca="1">IF(AND($A61&lt;&gt;"",$A61&lt;&gt;"TOTAL"),IF(AND([7]PDI_Meritos!$BW59&lt;&gt;"",[7]PDI_Meritos!$BW59&lt;&gt;0),[7]PDI_Meritos!$BW59,""),IF($A61="TOTAL",SUM(INDIRECT("AS4:AS"&amp;ROW()-1)),""))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IF(AND($A61&lt;&gt;"",$A61&lt;&gt;"TOTAL"),IF(AND([7]PDI_Meritos!$BZ59&lt;&gt;"",[7]PDI_Meritos!$BZ59&lt;&gt;0),[7]PDI_Meritos!$BZ59,""),IF($A61="TOTAL",SUM(INDIRECT("AU4:AU"&amp;ROW()-1)),""))</f>
        <v/>
      </c>
      <c r="AV61" s="6" t="str">
        <f ca="1">IF(AND($A61&lt;&gt;"",$A61&lt;&gt;"TOTAL"),IF(AND([7]PDI_Meritos!$CB59&lt;&gt;"",[7]PDI_Meritos!$CB59&lt;&gt;0),[7]PDI_Meritos!$CB59,""),IF($A61="TOTAL",SUM(INDIRECT("AV4:AV"&amp;ROW()-1)),""))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IF(AND($A61&lt;&gt;"",$A61&lt;&gt;"TOTAL"),IF(AND([7]PDI_Meritos!$CE59&lt;&gt;"",[7]PDI_Meritos!$CE59&lt;&gt;0),[7]PDI_Meritos!$CE59,""),IF($A61="TOTAL",SUM(INDIRECT("AX4:AX"&amp;ROW()-1)),""))</f>
        <v/>
      </c>
      <c r="AY61" s="6" t="str">
        <f ca="1">IF(AND($A61&lt;&gt;"",$A61&lt;&gt;"TOTAL"),IF(AND([7]PDI_Meritos!$CG59&lt;&gt;"",[7]PDI_Meritos!$CG59&lt;&gt;0),[7]PDI_Meritos!$CG59,""),IF($A61="TOTAL",SUM(INDIRECT("AY4:AY"&amp;ROW()-1)),""))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IF(AND($A61&lt;&gt;"",$A61&lt;&gt;"TOTAL"),IF(AND([7]PDI_Meritos!$CJ59&lt;&gt;"",[7]PDI_Meritos!$CJ59&lt;&gt;0),[7]PDI_Meritos!$CJ59,""),IF($A61="TOTAL",SUM(INDIRECT("BA4:BA"&amp;ROW()-1)),""))</f>
        <v/>
      </c>
      <c r="BB61" s="6" t="str">
        <f ca="1">IF(AND($A61&lt;&gt;"",$A61&lt;&gt;"TOTAL"),IF(AND([7]PDI_Meritos!$CL59&lt;&gt;"",[7]PDI_Meritos!$CL59&lt;&gt;0),[7]PDI_Meritos!$CL59,""),IF($A61="TOTAL",SUM(INDIRECT("BB4:BB"&amp;ROW()-1)),""))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IF(AND($A61&lt;&gt;"",$A61&lt;&gt;"TOTAL"),IF(AND([7]PDI_Meritos!$CO59&lt;&gt;"",[7]PDI_Meritos!$CO59&lt;&gt;0),[7]PDI_Meritos!$CO59,""),IF($A61="TOTAL",SUM(INDIRECT("BD4:BD"&amp;ROW()-1)),""))</f>
        <v/>
      </c>
      <c r="BE61" s="6" t="str">
        <f ca="1">IF(AND($A61&lt;&gt;"",$A61&lt;&gt;"TOTAL"),IF(AND([7]PDI_Meritos!$CQ59&lt;&gt;"",[7]PDI_Meritos!$CQ59&lt;&gt;0),[7]PDI_Meritos!$CQ59,""),IF($A61="TOTAL",SUM(INDIRECT("BE4:BE"&amp;ROW()-1)),""))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IF([7]PDI_Meritos!$B60&lt;&gt;"",[7]PDI_Meritos!$B60,IF(AND([7]PDI_Meritos!$B60="",[7]PDI_Meritos!$B61="",[7]PDI_Meritos!$B59=""),"","TOTAL"))</f>
        <v/>
      </c>
      <c r="B62" s="6" t="str">
        <f ca="1">IF(AND($A62&lt;&gt;"",$A62&lt;&gt;"TOTAL"),IF(AND([7]PDI_Meritos!$C60&lt;&gt;"",[7]PDI_Meritos!$C60&lt;&gt;0),[7]PDI_Meritos!$C60,""),IF($A62="TOTAL",SUM(INDIRECT("B4:B"&amp;ROW()-1)),""))</f>
        <v/>
      </c>
      <c r="C62" s="6" t="str">
        <f ca="1">IF(AND($A62&lt;&gt;"",$A62&lt;&gt;"TOTAL"),IF(AND([7]PDI_Meritos!$E60&lt;&gt;"",[7]PDI_Meritos!$E60&lt;&gt;0),[7]PDI_Meritos!$E60,""),IF($A62="TOTAL",SUM(INDIRECT("C4:C"&amp;ROW()-1)),""))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IF(AND($A62&lt;&gt;"",$A62&lt;&gt;"TOTAL"),IF(AND([7]PDI_Meritos!$H60&lt;&gt;"",[7]PDI_Meritos!$H60&lt;&gt;0),[7]PDI_Meritos!$H60,""),IF($A62="TOTAL",SUM(INDIRECT("E4:E"&amp;ROW()-1)),""))</f>
        <v/>
      </c>
      <c r="F62" s="6" t="str">
        <f ca="1">IF(AND($A62&lt;&gt;"",$A62&lt;&gt;"TOTAL"),IF(AND([7]PDI_Meritos!$J60&lt;&gt;"",[7]PDI_Meritos!$J60&lt;&gt;0),[7]PDI_Meritos!$J60,""),IF($A62="TOTAL",SUM(INDIRECT("F4:F"&amp;ROW()-1)),""))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IF(AND($A62&lt;&gt;"",$A62&lt;&gt;"TOTAL"),IF(AND([7]PDI_Meritos!$M60&lt;&gt;"",[7]PDI_Meritos!$M60&lt;&gt;0),[7]PDI_Meritos!$M60,""),IF($A62="TOTAL",SUM(INDIRECT("H4:H"&amp;ROW()-1)),""))</f>
        <v/>
      </c>
      <c r="I62" s="6" t="str">
        <f ca="1">IF(AND($A62&lt;&gt;"",$A62&lt;&gt;"TOTAL"),IF(AND([7]PDI_Meritos!$O60&lt;&gt;"",[7]PDI_Meritos!$O60&lt;&gt;0),[7]PDI_Meritos!$O60,""),IF($A62="TOTAL",SUM(INDIRECT("I4:I"&amp;ROW()-1)),""))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IF(AND($A62&lt;&gt;"",$A62&lt;&gt;"TOTAL"),IF(AND([7]PDI_Meritos!$R60&lt;&gt;"",[7]PDI_Meritos!$R60&lt;&gt;0),[7]PDI_Meritos!$R60,""),IF($A62="TOTAL",SUM(INDIRECT("K4:K"&amp;ROW()-1)),""))</f>
        <v/>
      </c>
      <c r="L62" s="6" t="str">
        <f ca="1">IF(AND($A62&lt;&gt;"",$A62&lt;&gt;"TOTAL"),IF(AND([7]PDI_Meritos!$T60&lt;&gt;"",[7]PDI_Meritos!$T60&lt;&gt;0),[7]PDI_Meritos!$T60,""),IF($A62="TOTAL",SUM(INDIRECT("L4:L"&amp;ROW()-1)),""))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IF(AND($A62&lt;&gt;"",$A62&lt;&gt;"TOTAL"),IF(AND([7]PDI_Meritos!$W60&lt;&gt;"",[7]PDI_Meritos!$W60&lt;&gt;0),[7]PDI_Meritos!$W60,""),IF($A62="TOTAL",SUM(INDIRECT("N4:N"&amp;ROW()-1)),""))</f>
        <v/>
      </c>
      <c r="O62" s="6" t="str">
        <f ca="1">IF(AND($A62&lt;&gt;"",$A62&lt;&gt;"TOTAL"),IF(AND([7]PDI_Meritos!$Y60&lt;&gt;"",[7]PDI_Meritos!$Y60&lt;&gt;0),[7]PDI_Meritos!$Y60,""),IF($A62="TOTAL",SUM(INDIRECT("O4:O"&amp;ROW()-1)),""))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IF(AND($A62&lt;&gt;"",$A62&lt;&gt;"TOTAL"),IF(AND([7]PDI_Meritos!$AB60&lt;&gt;"",[7]PDI_Meritos!$AB60&lt;&gt;0),[7]PDI_Meritos!$AB60,""),IF($A62="TOTAL",SUM(INDIRECT("Q4:Q"&amp;ROW()-1)),""))</f>
        <v/>
      </c>
      <c r="R62" s="6" t="str">
        <f ca="1">IF(AND($A62&lt;&gt;"",$A62&lt;&gt;"TOTAL"),IF(AND([7]PDI_Meritos!$AD60&lt;&gt;"",[7]PDI_Meritos!$AD60&lt;&gt;0),[7]PDI_Meritos!$AD60,""),IF($A62="TOTAL",SUM(INDIRECT("R4:R"&amp;ROW()-1)),""))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IF(AND($A62&lt;&gt;"",$A62&lt;&gt;"TOTAL"),IF(AND([7]PDI_Meritos!$AG60&lt;&gt;"",[7]PDI_Meritos!$AG60&lt;&gt;0),[7]PDI_Meritos!$AG60,""),IF($A62="TOTAL",SUM(INDIRECT("T4:T"&amp;ROW()-1)),""))</f>
        <v/>
      </c>
      <c r="U62" s="6" t="str">
        <f ca="1">IF(AND($A62&lt;&gt;"",$A62&lt;&gt;"TOTAL"),IF(AND([7]PDI_Meritos!$AI60&lt;&gt;"",[7]PDI_Meritos!$AI60&lt;&gt;0),[7]PDI_Meritos!$AI60,""),IF($A62="TOTAL",SUM(INDIRECT("U4:U"&amp;ROW()-1)),""))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IF(AND($A62&lt;&gt;"",$A62&lt;&gt;"TOTAL"),IF(AND([7]PDI_Meritos!$AL60&lt;&gt;"",[7]PDI_Meritos!$AL60&lt;&gt;0),[7]PDI_Meritos!$AL60,""),IF($A62="TOTAL",SUM(INDIRECT("W4:W"&amp;ROW()-1)),""))</f>
        <v/>
      </c>
      <c r="X62" s="6" t="str">
        <f ca="1">IF(AND($A62&lt;&gt;"",$A62&lt;&gt;"TOTAL"),IF(AND([7]PDI_Meritos!$AN60&lt;&gt;"",[7]PDI_Meritos!$AN60&lt;&gt;0),[7]PDI_Meritos!$AN60,""),IF($A62="TOTAL",SUM(INDIRECT("X4:X"&amp;ROW()-1)),""))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IF(AND($A62&lt;&gt;"",$A62&lt;&gt;"TOTAL"),IF(AND([7]PDI_Meritos!$AQ60&lt;&gt;"",[7]PDI_Meritos!$AQ60&lt;&gt;0),[7]PDI_Meritos!$AQ60,""),IF($A62="TOTAL",SUM(INDIRECT("Z4:Z"&amp;ROW()-1)),""))</f>
        <v/>
      </c>
      <c r="AA62" s="6" t="str">
        <f ca="1">IF(AND($A62&lt;&gt;"",$A62&lt;&gt;"TOTAL"),IF(AND([7]PDI_Meritos!$AS60&lt;&gt;"",[7]PDI_Meritos!$AS60&lt;&gt;0),[7]PDI_Meritos!$AS60,""),IF($A62="TOTAL",SUM(INDIRECT("AA4:AA"&amp;ROW()-1)),""))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IF(AND($A62&lt;&gt;"",$A62&lt;&gt;"TOTAL"),IF(AND([7]PDI_Meritos!$AV60&lt;&gt;"",[7]PDI_Meritos!$AV60&lt;&gt;0),[7]PDI_Meritos!$AV60,""),IF($A62="TOTAL",SUM(INDIRECT("AC4:AC"&amp;ROW()-1)),""))</f>
        <v/>
      </c>
      <c r="AD62" s="6" t="str">
        <f ca="1">IF(AND($A62&lt;&gt;"",$A62&lt;&gt;"TOTAL"),IF(AND([7]PDI_Meritos!$AX60&lt;&gt;"",[7]PDI_Meritos!$AX60&lt;&gt;0),[7]PDI_Meritos!$AX60,""),IF($A62="TOTAL",SUM(INDIRECT("AD4:AD"&amp;ROW()-1)),""))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IF(AND($A62&lt;&gt;"",$A62&lt;&gt;"TOTAL"),IF(AND([7]PDI_Meritos!$BA60&lt;&gt;"",[7]PDI_Meritos!$BA60&lt;&gt;0),[7]PDI_Meritos!$BA60,""),IF($A62="TOTAL",SUM(INDIRECT("AF4:AF"&amp;ROW()-1)),""))</f>
        <v/>
      </c>
      <c r="AG62" s="6" t="str">
        <f ca="1">IF(AND($A62&lt;&gt;"",$A62&lt;&gt;"TOTAL"),IF(AND([7]PDI_Meritos!$BC60&lt;&gt;"",[7]PDI_Meritos!$BC60&lt;&gt;0),[7]PDI_Meritos!$BC60,""),IF($A62="TOTAL",SUM(INDIRECT("AG4:AG"&amp;ROW()-1)),""))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IF(AND($A62&lt;&gt;"",$A62&lt;&gt;"TOTAL"),IF(AND([7]PDI_Meritos!$BF60&lt;&gt;"",[7]PDI_Meritos!$BF60&lt;&gt;0),[7]PDI_Meritos!$BF60,""),IF($A62="TOTAL",SUM(INDIRECT("AI4:AI"&amp;ROW()-1)),""))</f>
        <v/>
      </c>
      <c r="AJ62" s="6" t="str">
        <f ca="1">IF(AND($A62&lt;&gt;"",$A62&lt;&gt;"TOTAL"),IF(AND([7]PDI_Meritos!$BH60&lt;&gt;"",[7]PDI_Meritos!$BH60&lt;&gt;0),[7]PDI_Meritos!$BH60,""),IF($A62="TOTAL",SUM(INDIRECT("AJ4:AJ"&amp;ROW()-1)),""))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IF(AND($A62&lt;&gt;"",$A62&lt;&gt;"TOTAL"),IF(AND([7]PDI_Meritos!$BK60&lt;&gt;"",[7]PDI_Meritos!$BK60&lt;&gt;0),[7]PDI_Meritos!$BK60,""),IF($A62="TOTAL",SUM(INDIRECT("AL4:AL"&amp;ROW()-1)),""))</f>
        <v/>
      </c>
      <c r="AM62" s="6" t="str">
        <f ca="1">IF(AND($A62&lt;&gt;"",$A62&lt;&gt;"TOTAL"),IF(AND([7]PDI_Meritos!$BM60&lt;&gt;"",[7]PDI_Meritos!$BM60&lt;&gt;0),[7]PDI_Meritos!$BM60,""),IF($A62="TOTAL",SUM(INDIRECT("AM4:AM"&amp;ROW()-1)),""))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IF(AND($A62&lt;&gt;"",$A62&lt;&gt;"TOTAL"),IF(AND([7]PDI_Meritos!$BP60&lt;&gt;"",[7]PDI_Meritos!$BP60&lt;&gt;0),[7]PDI_Meritos!$BP60,""),IF($A62="TOTAL",SUM(INDIRECT("AO4:AO"&amp;ROW()-1)),""))</f>
        <v/>
      </c>
      <c r="AP62" s="6" t="str">
        <f ca="1">IF(AND($A62&lt;&gt;"",$A62&lt;&gt;"TOTAL"),IF(AND([7]PDI_Meritos!$BR60&lt;&gt;"",[7]PDI_Meritos!$BR60&lt;&gt;0),[7]PDI_Meritos!$BR60,""),IF($A62="TOTAL",SUM(INDIRECT("AP4:AP"&amp;ROW()-1)),""))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IF(AND($A62&lt;&gt;"",$A62&lt;&gt;"TOTAL"),IF(AND([7]PDI_Meritos!$BU60&lt;&gt;"",[7]PDI_Meritos!$BU60&lt;&gt;0),[7]PDI_Meritos!$BU60,""),IF($A62="TOTAL",SUM(INDIRECT("AR4:AR"&amp;ROW()-1)),""))</f>
        <v/>
      </c>
      <c r="AS62" s="6" t="str">
        <f ca="1">IF(AND($A62&lt;&gt;"",$A62&lt;&gt;"TOTAL"),IF(AND([7]PDI_Meritos!$BW60&lt;&gt;"",[7]PDI_Meritos!$BW60&lt;&gt;0),[7]PDI_Meritos!$BW60,""),IF($A62="TOTAL",SUM(INDIRECT("AS4:AS"&amp;ROW()-1)),""))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IF(AND($A62&lt;&gt;"",$A62&lt;&gt;"TOTAL"),IF(AND([7]PDI_Meritos!$BZ60&lt;&gt;"",[7]PDI_Meritos!$BZ60&lt;&gt;0),[7]PDI_Meritos!$BZ60,""),IF($A62="TOTAL",SUM(INDIRECT("AU4:AU"&amp;ROW()-1)),""))</f>
        <v/>
      </c>
      <c r="AV62" s="6" t="str">
        <f ca="1">IF(AND($A62&lt;&gt;"",$A62&lt;&gt;"TOTAL"),IF(AND([7]PDI_Meritos!$CB60&lt;&gt;"",[7]PDI_Meritos!$CB60&lt;&gt;0),[7]PDI_Meritos!$CB60,""),IF($A62="TOTAL",SUM(INDIRECT("AV4:AV"&amp;ROW()-1)),""))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IF(AND($A62&lt;&gt;"",$A62&lt;&gt;"TOTAL"),IF(AND([7]PDI_Meritos!$CE60&lt;&gt;"",[7]PDI_Meritos!$CE60&lt;&gt;0),[7]PDI_Meritos!$CE60,""),IF($A62="TOTAL",SUM(INDIRECT("AX4:AX"&amp;ROW()-1)),""))</f>
        <v/>
      </c>
      <c r="AY62" s="6" t="str">
        <f ca="1">IF(AND($A62&lt;&gt;"",$A62&lt;&gt;"TOTAL"),IF(AND([7]PDI_Meritos!$CG60&lt;&gt;"",[7]PDI_Meritos!$CG60&lt;&gt;0),[7]PDI_Meritos!$CG60,""),IF($A62="TOTAL",SUM(INDIRECT("AY4:AY"&amp;ROW()-1)),""))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IF(AND($A62&lt;&gt;"",$A62&lt;&gt;"TOTAL"),IF(AND([7]PDI_Meritos!$CJ60&lt;&gt;"",[7]PDI_Meritos!$CJ60&lt;&gt;0),[7]PDI_Meritos!$CJ60,""),IF($A62="TOTAL",SUM(INDIRECT("BA4:BA"&amp;ROW()-1)),""))</f>
        <v/>
      </c>
      <c r="BB62" s="6" t="str">
        <f ca="1">IF(AND($A62&lt;&gt;"",$A62&lt;&gt;"TOTAL"),IF(AND([7]PDI_Meritos!$CL60&lt;&gt;"",[7]PDI_Meritos!$CL60&lt;&gt;0),[7]PDI_Meritos!$CL60,""),IF($A62="TOTAL",SUM(INDIRECT("BB4:BB"&amp;ROW()-1)),""))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IF(AND($A62&lt;&gt;"",$A62&lt;&gt;"TOTAL"),IF(AND([7]PDI_Meritos!$CO60&lt;&gt;"",[7]PDI_Meritos!$CO60&lt;&gt;0),[7]PDI_Meritos!$CO60,""),IF($A62="TOTAL",SUM(INDIRECT("BD4:BD"&amp;ROW()-1)),""))</f>
        <v/>
      </c>
      <c r="BE62" s="6" t="str">
        <f ca="1">IF(AND($A62&lt;&gt;"",$A62&lt;&gt;"TOTAL"),IF(AND([7]PDI_Meritos!$CQ60&lt;&gt;"",[7]PDI_Meritos!$CQ60&lt;&gt;0),[7]PDI_Meritos!$CQ60,""),IF($A62="TOTAL",SUM(INDIRECT("BE4:BE"&amp;ROW()-1)),""))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IF([7]PDI_Meritos!$B61&lt;&gt;"",[7]PDI_Meritos!$B61,IF(AND([7]PDI_Meritos!$B61="",[7]PDI_Meritos!$B62="",[7]PDI_Meritos!$B60=""),"","TOTAL"))</f>
        <v/>
      </c>
      <c r="B63" s="6" t="str">
        <f ca="1">IF(AND($A63&lt;&gt;"",$A63&lt;&gt;"TOTAL"),IF(AND([7]PDI_Meritos!$C61&lt;&gt;"",[7]PDI_Meritos!$C61&lt;&gt;0),[7]PDI_Meritos!$C61,""),IF($A63="TOTAL",SUM(INDIRECT("B4:B"&amp;ROW()-1)),""))</f>
        <v/>
      </c>
      <c r="C63" s="6" t="str">
        <f ca="1">IF(AND($A63&lt;&gt;"",$A63&lt;&gt;"TOTAL"),IF(AND([7]PDI_Meritos!$E61&lt;&gt;"",[7]PDI_Meritos!$E61&lt;&gt;0),[7]PDI_Meritos!$E61,""),IF($A63="TOTAL",SUM(INDIRECT("C4:C"&amp;ROW()-1)),""))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IF(AND($A63&lt;&gt;"",$A63&lt;&gt;"TOTAL"),IF(AND([7]PDI_Meritos!$H61&lt;&gt;"",[7]PDI_Meritos!$H61&lt;&gt;0),[7]PDI_Meritos!$H61,""),IF($A63="TOTAL",SUM(INDIRECT("E4:E"&amp;ROW()-1)),""))</f>
        <v/>
      </c>
      <c r="F63" s="6" t="str">
        <f ca="1">IF(AND($A63&lt;&gt;"",$A63&lt;&gt;"TOTAL"),IF(AND([7]PDI_Meritos!$J61&lt;&gt;"",[7]PDI_Meritos!$J61&lt;&gt;0),[7]PDI_Meritos!$J61,""),IF($A63="TOTAL",SUM(INDIRECT("F4:F"&amp;ROW()-1)),""))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IF(AND($A63&lt;&gt;"",$A63&lt;&gt;"TOTAL"),IF(AND([7]PDI_Meritos!$M61&lt;&gt;"",[7]PDI_Meritos!$M61&lt;&gt;0),[7]PDI_Meritos!$M61,""),IF($A63="TOTAL",SUM(INDIRECT("H4:H"&amp;ROW()-1)),""))</f>
        <v/>
      </c>
      <c r="I63" s="6" t="str">
        <f ca="1">IF(AND($A63&lt;&gt;"",$A63&lt;&gt;"TOTAL"),IF(AND([7]PDI_Meritos!$O61&lt;&gt;"",[7]PDI_Meritos!$O61&lt;&gt;0),[7]PDI_Meritos!$O61,""),IF($A63="TOTAL",SUM(INDIRECT("I4:I"&amp;ROW()-1)),""))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IF(AND($A63&lt;&gt;"",$A63&lt;&gt;"TOTAL"),IF(AND([7]PDI_Meritos!$R61&lt;&gt;"",[7]PDI_Meritos!$R61&lt;&gt;0),[7]PDI_Meritos!$R61,""),IF($A63="TOTAL",SUM(INDIRECT("K4:K"&amp;ROW()-1)),""))</f>
        <v/>
      </c>
      <c r="L63" s="6" t="str">
        <f ca="1">IF(AND($A63&lt;&gt;"",$A63&lt;&gt;"TOTAL"),IF(AND([7]PDI_Meritos!$T61&lt;&gt;"",[7]PDI_Meritos!$T61&lt;&gt;0),[7]PDI_Meritos!$T61,""),IF($A63="TOTAL",SUM(INDIRECT("L4:L"&amp;ROW()-1)),""))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IF(AND($A63&lt;&gt;"",$A63&lt;&gt;"TOTAL"),IF(AND([7]PDI_Meritos!$W61&lt;&gt;"",[7]PDI_Meritos!$W61&lt;&gt;0),[7]PDI_Meritos!$W61,""),IF($A63="TOTAL",SUM(INDIRECT("N4:N"&amp;ROW()-1)),""))</f>
        <v/>
      </c>
      <c r="O63" s="6" t="str">
        <f ca="1">IF(AND($A63&lt;&gt;"",$A63&lt;&gt;"TOTAL"),IF(AND([7]PDI_Meritos!$Y61&lt;&gt;"",[7]PDI_Meritos!$Y61&lt;&gt;0),[7]PDI_Meritos!$Y61,""),IF($A63="TOTAL",SUM(INDIRECT("O4:O"&amp;ROW()-1)),""))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IF(AND($A63&lt;&gt;"",$A63&lt;&gt;"TOTAL"),IF(AND([7]PDI_Meritos!$AB61&lt;&gt;"",[7]PDI_Meritos!$AB61&lt;&gt;0),[7]PDI_Meritos!$AB61,""),IF($A63="TOTAL",SUM(INDIRECT("Q4:Q"&amp;ROW()-1)),""))</f>
        <v/>
      </c>
      <c r="R63" s="6" t="str">
        <f ca="1">IF(AND($A63&lt;&gt;"",$A63&lt;&gt;"TOTAL"),IF(AND([7]PDI_Meritos!$AD61&lt;&gt;"",[7]PDI_Meritos!$AD61&lt;&gt;0),[7]PDI_Meritos!$AD61,""),IF($A63="TOTAL",SUM(INDIRECT("R4:R"&amp;ROW()-1)),""))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IF(AND($A63&lt;&gt;"",$A63&lt;&gt;"TOTAL"),IF(AND([7]PDI_Meritos!$AG61&lt;&gt;"",[7]PDI_Meritos!$AG61&lt;&gt;0),[7]PDI_Meritos!$AG61,""),IF($A63="TOTAL",SUM(INDIRECT("T4:T"&amp;ROW()-1)),""))</f>
        <v/>
      </c>
      <c r="U63" s="6" t="str">
        <f ca="1">IF(AND($A63&lt;&gt;"",$A63&lt;&gt;"TOTAL"),IF(AND([7]PDI_Meritos!$AI61&lt;&gt;"",[7]PDI_Meritos!$AI61&lt;&gt;0),[7]PDI_Meritos!$AI61,""),IF($A63="TOTAL",SUM(INDIRECT("U4:U"&amp;ROW()-1)),""))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IF(AND($A63&lt;&gt;"",$A63&lt;&gt;"TOTAL"),IF(AND([7]PDI_Meritos!$AL61&lt;&gt;"",[7]PDI_Meritos!$AL61&lt;&gt;0),[7]PDI_Meritos!$AL61,""),IF($A63="TOTAL",SUM(INDIRECT("W4:W"&amp;ROW()-1)),""))</f>
        <v/>
      </c>
      <c r="X63" s="6" t="str">
        <f ca="1">IF(AND($A63&lt;&gt;"",$A63&lt;&gt;"TOTAL"),IF(AND([7]PDI_Meritos!$AN61&lt;&gt;"",[7]PDI_Meritos!$AN61&lt;&gt;0),[7]PDI_Meritos!$AN61,""),IF($A63="TOTAL",SUM(INDIRECT("X4:X"&amp;ROW()-1)),""))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IF(AND($A63&lt;&gt;"",$A63&lt;&gt;"TOTAL"),IF(AND([7]PDI_Meritos!$AQ61&lt;&gt;"",[7]PDI_Meritos!$AQ61&lt;&gt;0),[7]PDI_Meritos!$AQ61,""),IF($A63="TOTAL",SUM(INDIRECT("Z4:Z"&amp;ROW()-1)),""))</f>
        <v/>
      </c>
      <c r="AA63" s="6" t="str">
        <f ca="1">IF(AND($A63&lt;&gt;"",$A63&lt;&gt;"TOTAL"),IF(AND([7]PDI_Meritos!$AS61&lt;&gt;"",[7]PDI_Meritos!$AS61&lt;&gt;0),[7]PDI_Meritos!$AS61,""),IF($A63="TOTAL",SUM(INDIRECT("AA4:AA"&amp;ROW()-1)),""))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IF(AND($A63&lt;&gt;"",$A63&lt;&gt;"TOTAL"),IF(AND([7]PDI_Meritos!$AV61&lt;&gt;"",[7]PDI_Meritos!$AV61&lt;&gt;0),[7]PDI_Meritos!$AV61,""),IF($A63="TOTAL",SUM(INDIRECT("AC4:AC"&amp;ROW()-1)),""))</f>
        <v/>
      </c>
      <c r="AD63" s="6" t="str">
        <f ca="1">IF(AND($A63&lt;&gt;"",$A63&lt;&gt;"TOTAL"),IF(AND([7]PDI_Meritos!$AX61&lt;&gt;"",[7]PDI_Meritos!$AX61&lt;&gt;0),[7]PDI_Meritos!$AX61,""),IF($A63="TOTAL",SUM(INDIRECT("AD4:AD"&amp;ROW()-1)),""))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IF(AND($A63&lt;&gt;"",$A63&lt;&gt;"TOTAL"),IF(AND([7]PDI_Meritos!$BA61&lt;&gt;"",[7]PDI_Meritos!$BA61&lt;&gt;0),[7]PDI_Meritos!$BA61,""),IF($A63="TOTAL",SUM(INDIRECT("AF4:AF"&amp;ROW()-1)),""))</f>
        <v/>
      </c>
      <c r="AG63" s="6" t="str">
        <f ca="1">IF(AND($A63&lt;&gt;"",$A63&lt;&gt;"TOTAL"),IF(AND([7]PDI_Meritos!$BC61&lt;&gt;"",[7]PDI_Meritos!$BC61&lt;&gt;0),[7]PDI_Meritos!$BC61,""),IF($A63="TOTAL",SUM(INDIRECT("AG4:AG"&amp;ROW()-1)),""))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IF(AND($A63&lt;&gt;"",$A63&lt;&gt;"TOTAL"),IF(AND([7]PDI_Meritos!$BF61&lt;&gt;"",[7]PDI_Meritos!$BF61&lt;&gt;0),[7]PDI_Meritos!$BF61,""),IF($A63="TOTAL",SUM(INDIRECT("AI4:AI"&amp;ROW()-1)),""))</f>
        <v/>
      </c>
      <c r="AJ63" s="6" t="str">
        <f ca="1">IF(AND($A63&lt;&gt;"",$A63&lt;&gt;"TOTAL"),IF(AND([7]PDI_Meritos!$BH61&lt;&gt;"",[7]PDI_Meritos!$BH61&lt;&gt;0),[7]PDI_Meritos!$BH61,""),IF($A63="TOTAL",SUM(INDIRECT("AJ4:AJ"&amp;ROW()-1)),""))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IF(AND($A63&lt;&gt;"",$A63&lt;&gt;"TOTAL"),IF(AND([7]PDI_Meritos!$BK61&lt;&gt;"",[7]PDI_Meritos!$BK61&lt;&gt;0),[7]PDI_Meritos!$BK61,""),IF($A63="TOTAL",SUM(INDIRECT("AL4:AL"&amp;ROW()-1)),""))</f>
        <v/>
      </c>
      <c r="AM63" s="6" t="str">
        <f ca="1">IF(AND($A63&lt;&gt;"",$A63&lt;&gt;"TOTAL"),IF(AND([7]PDI_Meritos!$BM61&lt;&gt;"",[7]PDI_Meritos!$BM61&lt;&gt;0),[7]PDI_Meritos!$BM61,""),IF($A63="TOTAL",SUM(INDIRECT("AM4:AM"&amp;ROW()-1)),""))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IF(AND($A63&lt;&gt;"",$A63&lt;&gt;"TOTAL"),IF(AND([7]PDI_Meritos!$BP61&lt;&gt;"",[7]PDI_Meritos!$BP61&lt;&gt;0),[7]PDI_Meritos!$BP61,""),IF($A63="TOTAL",SUM(INDIRECT("AO4:AO"&amp;ROW()-1)),""))</f>
        <v/>
      </c>
      <c r="AP63" s="6" t="str">
        <f ca="1">IF(AND($A63&lt;&gt;"",$A63&lt;&gt;"TOTAL"),IF(AND([7]PDI_Meritos!$BR61&lt;&gt;"",[7]PDI_Meritos!$BR61&lt;&gt;0),[7]PDI_Meritos!$BR61,""),IF($A63="TOTAL",SUM(INDIRECT("AP4:AP"&amp;ROW()-1)),""))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IF(AND($A63&lt;&gt;"",$A63&lt;&gt;"TOTAL"),IF(AND([7]PDI_Meritos!$BU61&lt;&gt;"",[7]PDI_Meritos!$BU61&lt;&gt;0),[7]PDI_Meritos!$BU61,""),IF($A63="TOTAL",SUM(INDIRECT("AR4:AR"&amp;ROW()-1)),""))</f>
        <v/>
      </c>
      <c r="AS63" s="6" t="str">
        <f ca="1">IF(AND($A63&lt;&gt;"",$A63&lt;&gt;"TOTAL"),IF(AND([7]PDI_Meritos!$BW61&lt;&gt;"",[7]PDI_Meritos!$BW61&lt;&gt;0),[7]PDI_Meritos!$BW61,""),IF($A63="TOTAL",SUM(INDIRECT("AS4:AS"&amp;ROW()-1)),""))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IF(AND($A63&lt;&gt;"",$A63&lt;&gt;"TOTAL"),IF(AND([7]PDI_Meritos!$BZ61&lt;&gt;"",[7]PDI_Meritos!$BZ61&lt;&gt;0),[7]PDI_Meritos!$BZ61,""),IF($A63="TOTAL",SUM(INDIRECT("AU4:AU"&amp;ROW()-1)),""))</f>
        <v/>
      </c>
      <c r="AV63" s="6" t="str">
        <f ca="1">IF(AND($A63&lt;&gt;"",$A63&lt;&gt;"TOTAL"),IF(AND([7]PDI_Meritos!$CB61&lt;&gt;"",[7]PDI_Meritos!$CB61&lt;&gt;0),[7]PDI_Meritos!$CB61,""),IF($A63="TOTAL",SUM(INDIRECT("AV4:AV"&amp;ROW()-1)),""))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IF(AND($A63&lt;&gt;"",$A63&lt;&gt;"TOTAL"),IF(AND([7]PDI_Meritos!$CE61&lt;&gt;"",[7]PDI_Meritos!$CE61&lt;&gt;0),[7]PDI_Meritos!$CE61,""),IF($A63="TOTAL",SUM(INDIRECT("AX4:AX"&amp;ROW()-1)),""))</f>
        <v/>
      </c>
      <c r="AY63" s="6" t="str">
        <f ca="1">IF(AND($A63&lt;&gt;"",$A63&lt;&gt;"TOTAL"),IF(AND([7]PDI_Meritos!$CG61&lt;&gt;"",[7]PDI_Meritos!$CG61&lt;&gt;0),[7]PDI_Meritos!$CG61,""),IF($A63="TOTAL",SUM(INDIRECT("AY4:AY"&amp;ROW()-1)),""))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IF(AND($A63&lt;&gt;"",$A63&lt;&gt;"TOTAL"),IF(AND([7]PDI_Meritos!$CJ61&lt;&gt;"",[7]PDI_Meritos!$CJ61&lt;&gt;0),[7]PDI_Meritos!$CJ61,""),IF($A63="TOTAL",SUM(INDIRECT("BA4:BA"&amp;ROW()-1)),""))</f>
        <v/>
      </c>
      <c r="BB63" s="6" t="str">
        <f ca="1">IF(AND($A63&lt;&gt;"",$A63&lt;&gt;"TOTAL"),IF(AND([7]PDI_Meritos!$CL61&lt;&gt;"",[7]PDI_Meritos!$CL61&lt;&gt;0),[7]PDI_Meritos!$CL61,""),IF($A63="TOTAL",SUM(INDIRECT("BB4:BB"&amp;ROW()-1)),""))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IF(AND($A63&lt;&gt;"",$A63&lt;&gt;"TOTAL"),IF(AND([7]PDI_Meritos!$CO61&lt;&gt;"",[7]PDI_Meritos!$CO61&lt;&gt;0),[7]PDI_Meritos!$CO61,""),IF($A63="TOTAL",SUM(INDIRECT("BD4:BD"&amp;ROW()-1)),""))</f>
        <v/>
      </c>
      <c r="BE63" s="6" t="str">
        <f ca="1">IF(AND($A63&lt;&gt;"",$A63&lt;&gt;"TOTAL"),IF(AND([7]PDI_Meritos!$CQ61&lt;&gt;"",[7]PDI_Meritos!$CQ61&lt;&gt;0),[7]PDI_Meritos!$CQ61,""),IF($A63="TOTAL",SUM(INDIRECT("BE4:BE"&amp;ROW()-1)),""))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IF([7]PDI_Meritos!$B62&lt;&gt;"",[7]PDI_Meritos!$B62,IF(AND([7]PDI_Meritos!$B62="",[7]PDI_Meritos!$B63="",[7]PDI_Meritos!$B61=""),"","TOTAL"))</f>
        <v/>
      </c>
      <c r="B64" s="6" t="str">
        <f ca="1">IF(AND($A64&lt;&gt;"",$A64&lt;&gt;"TOTAL"),IF(AND([7]PDI_Meritos!$C62&lt;&gt;"",[7]PDI_Meritos!$C62&lt;&gt;0),[7]PDI_Meritos!$C62,""),IF($A64="TOTAL",SUM(INDIRECT("B4:B"&amp;ROW()-1)),""))</f>
        <v/>
      </c>
      <c r="C64" s="6" t="str">
        <f ca="1">IF(AND($A64&lt;&gt;"",$A64&lt;&gt;"TOTAL"),IF(AND([7]PDI_Meritos!$E62&lt;&gt;"",[7]PDI_Meritos!$E62&lt;&gt;0),[7]PDI_Meritos!$E62,""),IF($A64="TOTAL",SUM(INDIRECT("C4:C"&amp;ROW()-1)),""))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IF(AND($A64&lt;&gt;"",$A64&lt;&gt;"TOTAL"),IF(AND([7]PDI_Meritos!$H62&lt;&gt;"",[7]PDI_Meritos!$H62&lt;&gt;0),[7]PDI_Meritos!$H62,""),IF($A64="TOTAL",SUM(INDIRECT("E4:E"&amp;ROW()-1)),""))</f>
        <v/>
      </c>
      <c r="F64" s="6" t="str">
        <f ca="1">IF(AND($A64&lt;&gt;"",$A64&lt;&gt;"TOTAL"),IF(AND([7]PDI_Meritos!$J62&lt;&gt;"",[7]PDI_Meritos!$J62&lt;&gt;0),[7]PDI_Meritos!$J62,""),IF($A64="TOTAL",SUM(INDIRECT("F4:F"&amp;ROW()-1)),""))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IF(AND($A64&lt;&gt;"",$A64&lt;&gt;"TOTAL"),IF(AND([7]PDI_Meritos!$M62&lt;&gt;"",[7]PDI_Meritos!$M62&lt;&gt;0),[7]PDI_Meritos!$M62,""),IF($A64="TOTAL",SUM(INDIRECT("H4:H"&amp;ROW()-1)),""))</f>
        <v/>
      </c>
      <c r="I64" s="6" t="str">
        <f ca="1">IF(AND($A64&lt;&gt;"",$A64&lt;&gt;"TOTAL"),IF(AND([7]PDI_Meritos!$O62&lt;&gt;"",[7]PDI_Meritos!$O62&lt;&gt;0),[7]PDI_Meritos!$O62,""),IF($A64="TOTAL",SUM(INDIRECT("I4:I"&amp;ROW()-1)),""))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IF(AND($A64&lt;&gt;"",$A64&lt;&gt;"TOTAL"),IF(AND([7]PDI_Meritos!$R62&lt;&gt;"",[7]PDI_Meritos!$R62&lt;&gt;0),[7]PDI_Meritos!$R62,""),IF($A64="TOTAL",SUM(INDIRECT("K4:K"&amp;ROW()-1)),""))</f>
        <v/>
      </c>
      <c r="L64" s="6" t="str">
        <f ca="1">IF(AND($A64&lt;&gt;"",$A64&lt;&gt;"TOTAL"),IF(AND([7]PDI_Meritos!$T62&lt;&gt;"",[7]PDI_Meritos!$T62&lt;&gt;0),[7]PDI_Meritos!$T62,""),IF($A64="TOTAL",SUM(INDIRECT("L4:L"&amp;ROW()-1)),""))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IF(AND($A64&lt;&gt;"",$A64&lt;&gt;"TOTAL"),IF(AND([7]PDI_Meritos!$W62&lt;&gt;"",[7]PDI_Meritos!$W62&lt;&gt;0),[7]PDI_Meritos!$W62,""),IF($A64="TOTAL",SUM(INDIRECT("N4:N"&amp;ROW()-1)),""))</f>
        <v/>
      </c>
      <c r="O64" s="6" t="str">
        <f ca="1">IF(AND($A64&lt;&gt;"",$A64&lt;&gt;"TOTAL"),IF(AND([7]PDI_Meritos!$Y62&lt;&gt;"",[7]PDI_Meritos!$Y62&lt;&gt;0),[7]PDI_Meritos!$Y62,""),IF($A64="TOTAL",SUM(INDIRECT("O4:O"&amp;ROW()-1)),""))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IF(AND($A64&lt;&gt;"",$A64&lt;&gt;"TOTAL"),IF(AND([7]PDI_Meritos!$AB62&lt;&gt;"",[7]PDI_Meritos!$AB62&lt;&gt;0),[7]PDI_Meritos!$AB62,""),IF($A64="TOTAL",SUM(INDIRECT("Q4:Q"&amp;ROW()-1)),""))</f>
        <v/>
      </c>
      <c r="R64" s="6" t="str">
        <f ca="1">IF(AND($A64&lt;&gt;"",$A64&lt;&gt;"TOTAL"),IF(AND([7]PDI_Meritos!$AD62&lt;&gt;"",[7]PDI_Meritos!$AD62&lt;&gt;0),[7]PDI_Meritos!$AD62,""),IF($A64="TOTAL",SUM(INDIRECT("R4:R"&amp;ROW()-1)),""))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IF(AND($A64&lt;&gt;"",$A64&lt;&gt;"TOTAL"),IF(AND([7]PDI_Meritos!$AG62&lt;&gt;"",[7]PDI_Meritos!$AG62&lt;&gt;0),[7]PDI_Meritos!$AG62,""),IF($A64="TOTAL",SUM(INDIRECT("T4:T"&amp;ROW()-1)),""))</f>
        <v/>
      </c>
      <c r="U64" s="6" t="str">
        <f ca="1">IF(AND($A64&lt;&gt;"",$A64&lt;&gt;"TOTAL"),IF(AND([7]PDI_Meritos!$AI62&lt;&gt;"",[7]PDI_Meritos!$AI62&lt;&gt;0),[7]PDI_Meritos!$AI62,""),IF($A64="TOTAL",SUM(INDIRECT("U4:U"&amp;ROW()-1)),""))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IF(AND($A64&lt;&gt;"",$A64&lt;&gt;"TOTAL"),IF(AND([7]PDI_Meritos!$AL62&lt;&gt;"",[7]PDI_Meritos!$AL62&lt;&gt;0),[7]PDI_Meritos!$AL62,""),IF($A64="TOTAL",SUM(INDIRECT("W4:W"&amp;ROW()-1)),""))</f>
        <v/>
      </c>
      <c r="X64" s="6" t="str">
        <f ca="1">IF(AND($A64&lt;&gt;"",$A64&lt;&gt;"TOTAL"),IF(AND([7]PDI_Meritos!$AN62&lt;&gt;"",[7]PDI_Meritos!$AN62&lt;&gt;0),[7]PDI_Meritos!$AN62,""),IF($A64="TOTAL",SUM(INDIRECT("X4:X"&amp;ROW()-1)),""))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IF(AND($A64&lt;&gt;"",$A64&lt;&gt;"TOTAL"),IF(AND([7]PDI_Meritos!$AQ62&lt;&gt;"",[7]PDI_Meritos!$AQ62&lt;&gt;0),[7]PDI_Meritos!$AQ62,""),IF($A64="TOTAL",SUM(INDIRECT("Z4:Z"&amp;ROW()-1)),""))</f>
        <v/>
      </c>
      <c r="AA64" s="6" t="str">
        <f ca="1">IF(AND($A64&lt;&gt;"",$A64&lt;&gt;"TOTAL"),IF(AND([7]PDI_Meritos!$AS62&lt;&gt;"",[7]PDI_Meritos!$AS62&lt;&gt;0),[7]PDI_Meritos!$AS62,""),IF($A64="TOTAL",SUM(INDIRECT("AA4:AA"&amp;ROW()-1)),""))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IF(AND($A64&lt;&gt;"",$A64&lt;&gt;"TOTAL"),IF(AND([7]PDI_Meritos!$AV62&lt;&gt;"",[7]PDI_Meritos!$AV62&lt;&gt;0),[7]PDI_Meritos!$AV62,""),IF($A64="TOTAL",SUM(INDIRECT("AC4:AC"&amp;ROW()-1)),""))</f>
        <v/>
      </c>
      <c r="AD64" s="6" t="str">
        <f ca="1">IF(AND($A64&lt;&gt;"",$A64&lt;&gt;"TOTAL"),IF(AND([7]PDI_Meritos!$AX62&lt;&gt;"",[7]PDI_Meritos!$AX62&lt;&gt;0),[7]PDI_Meritos!$AX62,""),IF($A64="TOTAL",SUM(INDIRECT("AD4:AD"&amp;ROW()-1)),""))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IF(AND($A64&lt;&gt;"",$A64&lt;&gt;"TOTAL"),IF(AND([7]PDI_Meritos!$BA62&lt;&gt;"",[7]PDI_Meritos!$BA62&lt;&gt;0),[7]PDI_Meritos!$BA62,""),IF($A64="TOTAL",SUM(INDIRECT("AF4:AF"&amp;ROW()-1)),""))</f>
        <v/>
      </c>
      <c r="AG64" s="6" t="str">
        <f ca="1">IF(AND($A64&lt;&gt;"",$A64&lt;&gt;"TOTAL"),IF(AND([7]PDI_Meritos!$BC62&lt;&gt;"",[7]PDI_Meritos!$BC62&lt;&gt;0),[7]PDI_Meritos!$BC62,""),IF($A64="TOTAL",SUM(INDIRECT("AG4:AG"&amp;ROW()-1)),""))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IF(AND($A64&lt;&gt;"",$A64&lt;&gt;"TOTAL"),IF(AND([7]PDI_Meritos!$BF62&lt;&gt;"",[7]PDI_Meritos!$BF62&lt;&gt;0),[7]PDI_Meritos!$BF62,""),IF($A64="TOTAL",SUM(INDIRECT("AI4:AI"&amp;ROW()-1)),""))</f>
        <v/>
      </c>
      <c r="AJ64" s="6" t="str">
        <f ca="1">IF(AND($A64&lt;&gt;"",$A64&lt;&gt;"TOTAL"),IF(AND([7]PDI_Meritos!$BH62&lt;&gt;"",[7]PDI_Meritos!$BH62&lt;&gt;0),[7]PDI_Meritos!$BH62,""),IF($A64="TOTAL",SUM(INDIRECT("AJ4:AJ"&amp;ROW()-1)),""))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IF(AND($A64&lt;&gt;"",$A64&lt;&gt;"TOTAL"),IF(AND([7]PDI_Meritos!$BK62&lt;&gt;"",[7]PDI_Meritos!$BK62&lt;&gt;0),[7]PDI_Meritos!$BK62,""),IF($A64="TOTAL",SUM(INDIRECT("AL4:AL"&amp;ROW()-1)),""))</f>
        <v/>
      </c>
      <c r="AM64" s="6" t="str">
        <f ca="1">IF(AND($A64&lt;&gt;"",$A64&lt;&gt;"TOTAL"),IF(AND([7]PDI_Meritos!$BM62&lt;&gt;"",[7]PDI_Meritos!$BM62&lt;&gt;0),[7]PDI_Meritos!$BM62,""),IF($A64="TOTAL",SUM(INDIRECT("AM4:AM"&amp;ROW()-1)),""))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IF(AND($A64&lt;&gt;"",$A64&lt;&gt;"TOTAL"),IF(AND([7]PDI_Meritos!$BP62&lt;&gt;"",[7]PDI_Meritos!$BP62&lt;&gt;0),[7]PDI_Meritos!$BP62,""),IF($A64="TOTAL",SUM(INDIRECT("AO4:AO"&amp;ROW()-1)),""))</f>
        <v/>
      </c>
      <c r="AP64" s="6" t="str">
        <f ca="1">IF(AND($A64&lt;&gt;"",$A64&lt;&gt;"TOTAL"),IF(AND([7]PDI_Meritos!$BR62&lt;&gt;"",[7]PDI_Meritos!$BR62&lt;&gt;0),[7]PDI_Meritos!$BR62,""),IF($A64="TOTAL",SUM(INDIRECT("AP4:AP"&amp;ROW()-1)),""))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IF(AND($A64&lt;&gt;"",$A64&lt;&gt;"TOTAL"),IF(AND([7]PDI_Meritos!$BU62&lt;&gt;"",[7]PDI_Meritos!$BU62&lt;&gt;0),[7]PDI_Meritos!$BU62,""),IF($A64="TOTAL",SUM(INDIRECT("AR4:AR"&amp;ROW()-1)),""))</f>
        <v/>
      </c>
      <c r="AS64" s="6" t="str">
        <f ca="1">IF(AND($A64&lt;&gt;"",$A64&lt;&gt;"TOTAL"),IF(AND([7]PDI_Meritos!$BW62&lt;&gt;"",[7]PDI_Meritos!$BW62&lt;&gt;0),[7]PDI_Meritos!$BW62,""),IF($A64="TOTAL",SUM(INDIRECT("AS4:AS"&amp;ROW()-1)),""))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IF(AND($A64&lt;&gt;"",$A64&lt;&gt;"TOTAL"),IF(AND([7]PDI_Meritos!$BZ62&lt;&gt;"",[7]PDI_Meritos!$BZ62&lt;&gt;0),[7]PDI_Meritos!$BZ62,""),IF($A64="TOTAL",SUM(INDIRECT("AU4:AU"&amp;ROW()-1)),""))</f>
        <v/>
      </c>
      <c r="AV64" s="6" t="str">
        <f ca="1">IF(AND($A64&lt;&gt;"",$A64&lt;&gt;"TOTAL"),IF(AND([7]PDI_Meritos!$CB62&lt;&gt;"",[7]PDI_Meritos!$CB62&lt;&gt;0),[7]PDI_Meritos!$CB62,""),IF($A64="TOTAL",SUM(INDIRECT("AV4:AV"&amp;ROW()-1)),""))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IF(AND($A64&lt;&gt;"",$A64&lt;&gt;"TOTAL"),IF(AND([7]PDI_Meritos!$CE62&lt;&gt;"",[7]PDI_Meritos!$CE62&lt;&gt;0),[7]PDI_Meritos!$CE62,""),IF($A64="TOTAL",SUM(INDIRECT("AX4:AX"&amp;ROW()-1)),""))</f>
        <v/>
      </c>
      <c r="AY64" s="6" t="str">
        <f ca="1">IF(AND($A64&lt;&gt;"",$A64&lt;&gt;"TOTAL"),IF(AND([7]PDI_Meritos!$CG62&lt;&gt;"",[7]PDI_Meritos!$CG62&lt;&gt;0),[7]PDI_Meritos!$CG62,""),IF($A64="TOTAL",SUM(INDIRECT("AY4:AY"&amp;ROW()-1)),""))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IF(AND($A64&lt;&gt;"",$A64&lt;&gt;"TOTAL"),IF(AND([7]PDI_Meritos!$CJ62&lt;&gt;"",[7]PDI_Meritos!$CJ62&lt;&gt;0),[7]PDI_Meritos!$CJ62,""),IF($A64="TOTAL",SUM(INDIRECT("BA4:BA"&amp;ROW()-1)),""))</f>
        <v/>
      </c>
      <c r="BB64" s="6" t="str">
        <f ca="1">IF(AND($A64&lt;&gt;"",$A64&lt;&gt;"TOTAL"),IF(AND([7]PDI_Meritos!$CL62&lt;&gt;"",[7]PDI_Meritos!$CL62&lt;&gt;0),[7]PDI_Meritos!$CL62,""),IF($A64="TOTAL",SUM(INDIRECT("BB4:BB"&amp;ROW()-1)),""))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IF(AND($A64&lt;&gt;"",$A64&lt;&gt;"TOTAL"),IF(AND([7]PDI_Meritos!$CO62&lt;&gt;"",[7]PDI_Meritos!$CO62&lt;&gt;0),[7]PDI_Meritos!$CO62,""),IF($A64="TOTAL",SUM(INDIRECT("BD4:BD"&amp;ROW()-1)),""))</f>
        <v/>
      </c>
      <c r="BE64" s="6" t="str">
        <f ca="1">IF(AND($A64&lt;&gt;"",$A64&lt;&gt;"TOTAL"),IF(AND([7]PDI_Meritos!$CQ62&lt;&gt;"",[7]PDI_Meritos!$CQ62&lt;&gt;0),[7]PDI_Meritos!$CQ62,""),IF($A64="TOTAL",SUM(INDIRECT("BE4:BE"&amp;ROW()-1)),""))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IF([7]PDI_Meritos!$B63&lt;&gt;"",[7]PDI_Meritos!$B63,IF(AND([7]PDI_Meritos!$B63="",[7]PDI_Meritos!$B64="",[7]PDI_Meritos!$B62=""),"","TOTAL"))</f>
        <v/>
      </c>
      <c r="B65" s="6" t="str">
        <f ca="1">IF(AND($A65&lt;&gt;"",$A65&lt;&gt;"TOTAL"),IF(AND([7]PDI_Meritos!$C63&lt;&gt;"",[7]PDI_Meritos!$C63&lt;&gt;0),[7]PDI_Meritos!$C63,""),IF($A65="TOTAL",SUM(INDIRECT("B4:B"&amp;ROW()-1)),""))</f>
        <v/>
      </c>
      <c r="C65" s="6" t="str">
        <f ca="1">IF(AND($A65&lt;&gt;"",$A65&lt;&gt;"TOTAL"),IF(AND([7]PDI_Meritos!$E63&lt;&gt;"",[7]PDI_Meritos!$E63&lt;&gt;0),[7]PDI_Meritos!$E63,""),IF($A65="TOTAL",SUM(INDIRECT("C4:C"&amp;ROW()-1)),""))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IF(AND($A65&lt;&gt;"",$A65&lt;&gt;"TOTAL"),IF(AND([7]PDI_Meritos!$H63&lt;&gt;"",[7]PDI_Meritos!$H63&lt;&gt;0),[7]PDI_Meritos!$H63,""),IF($A65="TOTAL",SUM(INDIRECT("E4:E"&amp;ROW()-1)),""))</f>
        <v/>
      </c>
      <c r="F65" s="6" t="str">
        <f ca="1">IF(AND($A65&lt;&gt;"",$A65&lt;&gt;"TOTAL"),IF(AND([7]PDI_Meritos!$J63&lt;&gt;"",[7]PDI_Meritos!$J63&lt;&gt;0),[7]PDI_Meritos!$J63,""),IF($A65="TOTAL",SUM(INDIRECT("F4:F"&amp;ROW()-1)),""))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IF(AND($A65&lt;&gt;"",$A65&lt;&gt;"TOTAL"),IF(AND([7]PDI_Meritos!$M63&lt;&gt;"",[7]PDI_Meritos!$M63&lt;&gt;0),[7]PDI_Meritos!$M63,""),IF($A65="TOTAL",SUM(INDIRECT("H4:H"&amp;ROW()-1)),""))</f>
        <v/>
      </c>
      <c r="I65" s="6" t="str">
        <f ca="1">IF(AND($A65&lt;&gt;"",$A65&lt;&gt;"TOTAL"),IF(AND([7]PDI_Meritos!$O63&lt;&gt;"",[7]PDI_Meritos!$O63&lt;&gt;0),[7]PDI_Meritos!$O63,""),IF($A65="TOTAL",SUM(INDIRECT("I4:I"&amp;ROW()-1)),""))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IF(AND($A65&lt;&gt;"",$A65&lt;&gt;"TOTAL"),IF(AND([7]PDI_Meritos!$R63&lt;&gt;"",[7]PDI_Meritos!$R63&lt;&gt;0),[7]PDI_Meritos!$R63,""),IF($A65="TOTAL",SUM(INDIRECT("K4:K"&amp;ROW()-1)),""))</f>
        <v/>
      </c>
      <c r="L65" s="6" t="str">
        <f ca="1">IF(AND($A65&lt;&gt;"",$A65&lt;&gt;"TOTAL"),IF(AND([7]PDI_Meritos!$T63&lt;&gt;"",[7]PDI_Meritos!$T63&lt;&gt;0),[7]PDI_Meritos!$T63,""),IF($A65="TOTAL",SUM(INDIRECT("L4:L"&amp;ROW()-1)),""))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IF(AND($A65&lt;&gt;"",$A65&lt;&gt;"TOTAL"),IF(AND([7]PDI_Meritos!$W63&lt;&gt;"",[7]PDI_Meritos!$W63&lt;&gt;0),[7]PDI_Meritos!$W63,""),IF($A65="TOTAL",SUM(INDIRECT("N4:N"&amp;ROW()-1)),""))</f>
        <v/>
      </c>
      <c r="O65" s="6" t="str">
        <f ca="1">IF(AND($A65&lt;&gt;"",$A65&lt;&gt;"TOTAL"),IF(AND([7]PDI_Meritos!$Y63&lt;&gt;"",[7]PDI_Meritos!$Y63&lt;&gt;0),[7]PDI_Meritos!$Y63,""),IF($A65="TOTAL",SUM(INDIRECT("O4:O"&amp;ROW()-1)),""))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IF(AND($A65&lt;&gt;"",$A65&lt;&gt;"TOTAL"),IF(AND([7]PDI_Meritos!$AB63&lt;&gt;"",[7]PDI_Meritos!$AB63&lt;&gt;0),[7]PDI_Meritos!$AB63,""),IF($A65="TOTAL",SUM(INDIRECT("Q4:Q"&amp;ROW()-1)),""))</f>
        <v/>
      </c>
      <c r="R65" s="6" t="str">
        <f ca="1">IF(AND($A65&lt;&gt;"",$A65&lt;&gt;"TOTAL"),IF(AND([7]PDI_Meritos!$AD63&lt;&gt;"",[7]PDI_Meritos!$AD63&lt;&gt;0),[7]PDI_Meritos!$AD63,""),IF($A65="TOTAL",SUM(INDIRECT("R4:R"&amp;ROW()-1)),""))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IF(AND($A65&lt;&gt;"",$A65&lt;&gt;"TOTAL"),IF(AND([7]PDI_Meritos!$AG63&lt;&gt;"",[7]PDI_Meritos!$AG63&lt;&gt;0),[7]PDI_Meritos!$AG63,""),IF($A65="TOTAL",SUM(INDIRECT("T4:T"&amp;ROW()-1)),""))</f>
        <v/>
      </c>
      <c r="U65" s="6" t="str">
        <f ca="1">IF(AND($A65&lt;&gt;"",$A65&lt;&gt;"TOTAL"),IF(AND([7]PDI_Meritos!$AI63&lt;&gt;"",[7]PDI_Meritos!$AI63&lt;&gt;0),[7]PDI_Meritos!$AI63,""),IF($A65="TOTAL",SUM(INDIRECT("U4:U"&amp;ROW()-1)),""))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IF(AND($A65&lt;&gt;"",$A65&lt;&gt;"TOTAL"),IF(AND([7]PDI_Meritos!$AL63&lt;&gt;"",[7]PDI_Meritos!$AL63&lt;&gt;0),[7]PDI_Meritos!$AL63,""),IF($A65="TOTAL",SUM(INDIRECT("W4:W"&amp;ROW()-1)),""))</f>
        <v/>
      </c>
      <c r="X65" s="6" t="str">
        <f ca="1">IF(AND($A65&lt;&gt;"",$A65&lt;&gt;"TOTAL"),IF(AND([7]PDI_Meritos!$AN63&lt;&gt;"",[7]PDI_Meritos!$AN63&lt;&gt;0),[7]PDI_Meritos!$AN63,""),IF($A65="TOTAL",SUM(INDIRECT("X4:X"&amp;ROW()-1)),""))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IF(AND($A65&lt;&gt;"",$A65&lt;&gt;"TOTAL"),IF(AND([7]PDI_Meritos!$AQ63&lt;&gt;"",[7]PDI_Meritos!$AQ63&lt;&gt;0),[7]PDI_Meritos!$AQ63,""),IF($A65="TOTAL",SUM(INDIRECT("Z4:Z"&amp;ROW()-1)),""))</f>
        <v/>
      </c>
      <c r="AA65" s="6" t="str">
        <f ca="1">IF(AND($A65&lt;&gt;"",$A65&lt;&gt;"TOTAL"),IF(AND([7]PDI_Meritos!$AS63&lt;&gt;"",[7]PDI_Meritos!$AS63&lt;&gt;0),[7]PDI_Meritos!$AS63,""),IF($A65="TOTAL",SUM(INDIRECT("AA4:AA"&amp;ROW()-1)),""))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IF(AND($A65&lt;&gt;"",$A65&lt;&gt;"TOTAL"),IF(AND([7]PDI_Meritos!$AV63&lt;&gt;"",[7]PDI_Meritos!$AV63&lt;&gt;0),[7]PDI_Meritos!$AV63,""),IF($A65="TOTAL",SUM(INDIRECT("AC4:AC"&amp;ROW()-1)),""))</f>
        <v/>
      </c>
      <c r="AD65" s="6" t="str">
        <f ca="1">IF(AND($A65&lt;&gt;"",$A65&lt;&gt;"TOTAL"),IF(AND([7]PDI_Meritos!$AX63&lt;&gt;"",[7]PDI_Meritos!$AX63&lt;&gt;0),[7]PDI_Meritos!$AX63,""),IF($A65="TOTAL",SUM(INDIRECT("AD4:AD"&amp;ROW()-1)),""))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IF(AND($A65&lt;&gt;"",$A65&lt;&gt;"TOTAL"),IF(AND([7]PDI_Meritos!$BA63&lt;&gt;"",[7]PDI_Meritos!$BA63&lt;&gt;0),[7]PDI_Meritos!$BA63,""),IF($A65="TOTAL",SUM(INDIRECT("AF4:AF"&amp;ROW()-1)),""))</f>
        <v/>
      </c>
      <c r="AG65" s="6" t="str">
        <f ca="1">IF(AND($A65&lt;&gt;"",$A65&lt;&gt;"TOTAL"),IF(AND([7]PDI_Meritos!$BC63&lt;&gt;"",[7]PDI_Meritos!$BC63&lt;&gt;0),[7]PDI_Meritos!$BC63,""),IF($A65="TOTAL",SUM(INDIRECT("AG4:AG"&amp;ROW()-1)),""))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IF(AND($A65&lt;&gt;"",$A65&lt;&gt;"TOTAL"),IF(AND([7]PDI_Meritos!$BF63&lt;&gt;"",[7]PDI_Meritos!$BF63&lt;&gt;0),[7]PDI_Meritos!$BF63,""),IF($A65="TOTAL",SUM(INDIRECT("AI4:AI"&amp;ROW()-1)),""))</f>
        <v/>
      </c>
      <c r="AJ65" s="6" t="str">
        <f ca="1">IF(AND($A65&lt;&gt;"",$A65&lt;&gt;"TOTAL"),IF(AND([7]PDI_Meritos!$BH63&lt;&gt;"",[7]PDI_Meritos!$BH63&lt;&gt;0),[7]PDI_Meritos!$BH63,""),IF($A65="TOTAL",SUM(INDIRECT("AJ4:AJ"&amp;ROW()-1)),""))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IF(AND($A65&lt;&gt;"",$A65&lt;&gt;"TOTAL"),IF(AND([7]PDI_Meritos!$BK63&lt;&gt;"",[7]PDI_Meritos!$BK63&lt;&gt;0),[7]PDI_Meritos!$BK63,""),IF($A65="TOTAL",SUM(INDIRECT("AL4:AL"&amp;ROW()-1)),""))</f>
        <v/>
      </c>
      <c r="AM65" s="6" t="str">
        <f ca="1">IF(AND($A65&lt;&gt;"",$A65&lt;&gt;"TOTAL"),IF(AND([7]PDI_Meritos!$BM63&lt;&gt;"",[7]PDI_Meritos!$BM63&lt;&gt;0),[7]PDI_Meritos!$BM63,""),IF($A65="TOTAL",SUM(INDIRECT("AM4:AM"&amp;ROW()-1)),""))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IF(AND($A65&lt;&gt;"",$A65&lt;&gt;"TOTAL"),IF(AND([7]PDI_Meritos!$BP63&lt;&gt;"",[7]PDI_Meritos!$BP63&lt;&gt;0),[7]PDI_Meritos!$BP63,""),IF($A65="TOTAL",SUM(INDIRECT("AO4:AO"&amp;ROW()-1)),""))</f>
        <v/>
      </c>
      <c r="AP65" s="6" t="str">
        <f ca="1">IF(AND($A65&lt;&gt;"",$A65&lt;&gt;"TOTAL"),IF(AND([7]PDI_Meritos!$BR63&lt;&gt;"",[7]PDI_Meritos!$BR63&lt;&gt;0),[7]PDI_Meritos!$BR63,""),IF($A65="TOTAL",SUM(INDIRECT("AP4:AP"&amp;ROW()-1)),""))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IF(AND($A65&lt;&gt;"",$A65&lt;&gt;"TOTAL"),IF(AND([7]PDI_Meritos!$BU63&lt;&gt;"",[7]PDI_Meritos!$BU63&lt;&gt;0),[7]PDI_Meritos!$BU63,""),IF($A65="TOTAL",SUM(INDIRECT("AR4:AR"&amp;ROW()-1)),""))</f>
        <v/>
      </c>
      <c r="AS65" s="6" t="str">
        <f ca="1">IF(AND($A65&lt;&gt;"",$A65&lt;&gt;"TOTAL"),IF(AND([7]PDI_Meritos!$BW63&lt;&gt;"",[7]PDI_Meritos!$BW63&lt;&gt;0),[7]PDI_Meritos!$BW63,""),IF($A65="TOTAL",SUM(INDIRECT("AS4:AS"&amp;ROW()-1)),""))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IF(AND($A65&lt;&gt;"",$A65&lt;&gt;"TOTAL"),IF(AND([7]PDI_Meritos!$BZ63&lt;&gt;"",[7]PDI_Meritos!$BZ63&lt;&gt;0),[7]PDI_Meritos!$BZ63,""),IF($A65="TOTAL",SUM(INDIRECT("AU4:AU"&amp;ROW()-1)),""))</f>
        <v/>
      </c>
      <c r="AV65" s="6" t="str">
        <f ca="1">IF(AND($A65&lt;&gt;"",$A65&lt;&gt;"TOTAL"),IF(AND([7]PDI_Meritos!$CB63&lt;&gt;"",[7]PDI_Meritos!$CB63&lt;&gt;0),[7]PDI_Meritos!$CB63,""),IF($A65="TOTAL",SUM(INDIRECT("AV4:AV"&amp;ROW()-1)),""))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IF(AND($A65&lt;&gt;"",$A65&lt;&gt;"TOTAL"),IF(AND([7]PDI_Meritos!$CE63&lt;&gt;"",[7]PDI_Meritos!$CE63&lt;&gt;0),[7]PDI_Meritos!$CE63,""),IF($A65="TOTAL",SUM(INDIRECT("AX4:AX"&amp;ROW()-1)),""))</f>
        <v/>
      </c>
      <c r="AY65" s="6" t="str">
        <f ca="1">IF(AND($A65&lt;&gt;"",$A65&lt;&gt;"TOTAL"),IF(AND([7]PDI_Meritos!$CG63&lt;&gt;"",[7]PDI_Meritos!$CG63&lt;&gt;0),[7]PDI_Meritos!$CG63,""),IF($A65="TOTAL",SUM(INDIRECT("AY4:AY"&amp;ROW()-1)),""))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IF(AND($A65&lt;&gt;"",$A65&lt;&gt;"TOTAL"),IF(AND([7]PDI_Meritos!$CJ63&lt;&gt;"",[7]PDI_Meritos!$CJ63&lt;&gt;0),[7]PDI_Meritos!$CJ63,""),IF($A65="TOTAL",SUM(INDIRECT("BA4:BA"&amp;ROW()-1)),""))</f>
        <v/>
      </c>
      <c r="BB65" s="6" t="str">
        <f ca="1">IF(AND($A65&lt;&gt;"",$A65&lt;&gt;"TOTAL"),IF(AND([7]PDI_Meritos!$CL63&lt;&gt;"",[7]PDI_Meritos!$CL63&lt;&gt;0),[7]PDI_Meritos!$CL63,""),IF($A65="TOTAL",SUM(INDIRECT("BB4:BB"&amp;ROW()-1)),""))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IF(AND($A65&lt;&gt;"",$A65&lt;&gt;"TOTAL"),IF(AND([7]PDI_Meritos!$CO63&lt;&gt;"",[7]PDI_Meritos!$CO63&lt;&gt;0),[7]PDI_Meritos!$CO63,""),IF($A65="TOTAL",SUM(INDIRECT("BD4:BD"&amp;ROW()-1)),""))</f>
        <v/>
      </c>
      <c r="BE65" s="6" t="str">
        <f ca="1">IF(AND($A65&lt;&gt;"",$A65&lt;&gt;"TOTAL"),IF(AND([7]PDI_Meritos!$CQ63&lt;&gt;"",[7]PDI_Meritos!$CQ63&lt;&gt;0),[7]PDI_Meritos!$CQ63,""),IF($A65="TOTAL",SUM(INDIRECT("BE4:BE"&amp;ROW()-1)),""))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IF([7]PDI_Meritos!$B64&lt;&gt;"",[7]PDI_Meritos!$B64,IF(AND([7]PDI_Meritos!$B64="",[7]PDI_Meritos!$B65="",[7]PDI_Meritos!$B63=""),"","TOTAL"))</f>
        <v/>
      </c>
      <c r="B66" s="6" t="str">
        <f ca="1">IF(AND($A66&lt;&gt;"",$A66&lt;&gt;"TOTAL"),IF(AND([7]PDI_Meritos!$C64&lt;&gt;"",[7]PDI_Meritos!$C64&lt;&gt;0),[7]PDI_Meritos!$C64,""),IF($A66="TOTAL",SUM(INDIRECT("B4:B"&amp;ROW()-1)),""))</f>
        <v/>
      </c>
      <c r="C66" s="6" t="str">
        <f ca="1">IF(AND($A66&lt;&gt;"",$A66&lt;&gt;"TOTAL"),IF(AND([7]PDI_Meritos!$E64&lt;&gt;"",[7]PDI_Meritos!$E64&lt;&gt;0),[7]PDI_Meritos!$E64,""),IF($A66="TOTAL",SUM(INDIRECT("C4:C"&amp;ROW()-1)),""))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IF(AND($A66&lt;&gt;"",$A66&lt;&gt;"TOTAL"),IF(AND([7]PDI_Meritos!$H64&lt;&gt;"",[7]PDI_Meritos!$H64&lt;&gt;0),[7]PDI_Meritos!$H64,""),IF($A66="TOTAL",SUM(INDIRECT("E4:E"&amp;ROW()-1)),""))</f>
        <v/>
      </c>
      <c r="F66" s="6" t="str">
        <f ca="1">IF(AND($A66&lt;&gt;"",$A66&lt;&gt;"TOTAL"),IF(AND([7]PDI_Meritos!$J64&lt;&gt;"",[7]PDI_Meritos!$J64&lt;&gt;0),[7]PDI_Meritos!$J64,""),IF($A66="TOTAL",SUM(INDIRECT("F4:F"&amp;ROW()-1)),""))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IF(AND($A66&lt;&gt;"",$A66&lt;&gt;"TOTAL"),IF(AND([7]PDI_Meritos!$M64&lt;&gt;"",[7]PDI_Meritos!$M64&lt;&gt;0),[7]PDI_Meritos!$M64,""),IF($A66="TOTAL",SUM(INDIRECT("H4:H"&amp;ROW()-1)),""))</f>
        <v/>
      </c>
      <c r="I66" s="6" t="str">
        <f ca="1">IF(AND($A66&lt;&gt;"",$A66&lt;&gt;"TOTAL"),IF(AND([7]PDI_Meritos!$O64&lt;&gt;"",[7]PDI_Meritos!$O64&lt;&gt;0),[7]PDI_Meritos!$O64,""),IF($A66="TOTAL",SUM(INDIRECT("I4:I"&amp;ROW()-1)),""))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IF(AND($A66&lt;&gt;"",$A66&lt;&gt;"TOTAL"),IF(AND([7]PDI_Meritos!$R64&lt;&gt;"",[7]PDI_Meritos!$R64&lt;&gt;0),[7]PDI_Meritos!$R64,""),IF($A66="TOTAL",SUM(INDIRECT("K4:K"&amp;ROW()-1)),""))</f>
        <v/>
      </c>
      <c r="L66" s="6" t="str">
        <f ca="1">IF(AND($A66&lt;&gt;"",$A66&lt;&gt;"TOTAL"),IF(AND([7]PDI_Meritos!$T64&lt;&gt;"",[7]PDI_Meritos!$T64&lt;&gt;0),[7]PDI_Meritos!$T64,""),IF($A66="TOTAL",SUM(INDIRECT("L4:L"&amp;ROW()-1)),""))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IF(AND($A66&lt;&gt;"",$A66&lt;&gt;"TOTAL"),IF(AND([7]PDI_Meritos!$W64&lt;&gt;"",[7]PDI_Meritos!$W64&lt;&gt;0),[7]PDI_Meritos!$W64,""),IF($A66="TOTAL",SUM(INDIRECT("N4:N"&amp;ROW()-1)),""))</f>
        <v/>
      </c>
      <c r="O66" s="6" t="str">
        <f ca="1">IF(AND($A66&lt;&gt;"",$A66&lt;&gt;"TOTAL"),IF(AND([7]PDI_Meritos!$Y64&lt;&gt;"",[7]PDI_Meritos!$Y64&lt;&gt;0),[7]PDI_Meritos!$Y64,""),IF($A66="TOTAL",SUM(INDIRECT("O4:O"&amp;ROW()-1)),""))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IF(AND($A66&lt;&gt;"",$A66&lt;&gt;"TOTAL"),IF(AND([7]PDI_Meritos!$AB64&lt;&gt;"",[7]PDI_Meritos!$AB64&lt;&gt;0),[7]PDI_Meritos!$AB64,""),IF($A66="TOTAL",SUM(INDIRECT("Q4:Q"&amp;ROW()-1)),""))</f>
        <v/>
      </c>
      <c r="R66" s="6" t="str">
        <f ca="1">IF(AND($A66&lt;&gt;"",$A66&lt;&gt;"TOTAL"),IF(AND([7]PDI_Meritos!$AD64&lt;&gt;"",[7]PDI_Meritos!$AD64&lt;&gt;0),[7]PDI_Meritos!$AD64,""),IF($A66="TOTAL",SUM(INDIRECT("R4:R"&amp;ROW()-1)),""))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IF(AND($A66&lt;&gt;"",$A66&lt;&gt;"TOTAL"),IF(AND([7]PDI_Meritos!$AG64&lt;&gt;"",[7]PDI_Meritos!$AG64&lt;&gt;0),[7]PDI_Meritos!$AG64,""),IF($A66="TOTAL",SUM(INDIRECT("T4:T"&amp;ROW()-1)),""))</f>
        <v/>
      </c>
      <c r="U66" s="6" t="str">
        <f ca="1">IF(AND($A66&lt;&gt;"",$A66&lt;&gt;"TOTAL"),IF(AND([7]PDI_Meritos!$AI64&lt;&gt;"",[7]PDI_Meritos!$AI64&lt;&gt;0),[7]PDI_Meritos!$AI64,""),IF($A66="TOTAL",SUM(INDIRECT("U4:U"&amp;ROW()-1)),""))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IF(AND($A66&lt;&gt;"",$A66&lt;&gt;"TOTAL"),IF(AND([7]PDI_Meritos!$AL64&lt;&gt;"",[7]PDI_Meritos!$AL64&lt;&gt;0),[7]PDI_Meritos!$AL64,""),IF($A66="TOTAL",SUM(INDIRECT("W4:W"&amp;ROW()-1)),""))</f>
        <v/>
      </c>
      <c r="X66" s="6" t="str">
        <f ca="1">IF(AND($A66&lt;&gt;"",$A66&lt;&gt;"TOTAL"),IF(AND([7]PDI_Meritos!$AN64&lt;&gt;"",[7]PDI_Meritos!$AN64&lt;&gt;0),[7]PDI_Meritos!$AN64,""),IF($A66="TOTAL",SUM(INDIRECT("X4:X"&amp;ROW()-1)),""))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IF(AND($A66&lt;&gt;"",$A66&lt;&gt;"TOTAL"),IF(AND([7]PDI_Meritos!$AQ64&lt;&gt;"",[7]PDI_Meritos!$AQ64&lt;&gt;0),[7]PDI_Meritos!$AQ64,""),IF($A66="TOTAL",SUM(INDIRECT("Z4:Z"&amp;ROW()-1)),""))</f>
        <v/>
      </c>
      <c r="AA66" s="6" t="str">
        <f ca="1">IF(AND($A66&lt;&gt;"",$A66&lt;&gt;"TOTAL"),IF(AND([7]PDI_Meritos!$AS64&lt;&gt;"",[7]PDI_Meritos!$AS64&lt;&gt;0),[7]PDI_Meritos!$AS64,""),IF($A66="TOTAL",SUM(INDIRECT("AA4:AA"&amp;ROW()-1)),""))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IF(AND($A66&lt;&gt;"",$A66&lt;&gt;"TOTAL"),IF(AND([7]PDI_Meritos!$AV64&lt;&gt;"",[7]PDI_Meritos!$AV64&lt;&gt;0),[7]PDI_Meritos!$AV64,""),IF($A66="TOTAL",SUM(INDIRECT("AC4:AC"&amp;ROW()-1)),""))</f>
        <v/>
      </c>
      <c r="AD66" s="6" t="str">
        <f ca="1">IF(AND($A66&lt;&gt;"",$A66&lt;&gt;"TOTAL"),IF(AND([7]PDI_Meritos!$AX64&lt;&gt;"",[7]PDI_Meritos!$AX64&lt;&gt;0),[7]PDI_Meritos!$AX64,""),IF($A66="TOTAL",SUM(INDIRECT("AD4:AD"&amp;ROW()-1)),""))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IF(AND($A66&lt;&gt;"",$A66&lt;&gt;"TOTAL"),IF(AND([7]PDI_Meritos!$BA64&lt;&gt;"",[7]PDI_Meritos!$BA64&lt;&gt;0),[7]PDI_Meritos!$BA64,""),IF($A66="TOTAL",SUM(INDIRECT("AF4:AF"&amp;ROW()-1)),""))</f>
        <v/>
      </c>
      <c r="AG66" s="6" t="str">
        <f ca="1">IF(AND($A66&lt;&gt;"",$A66&lt;&gt;"TOTAL"),IF(AND([7]PDI_Meritos!$BC64&lt;&gt;"",[7]PDI_Meritos!$BC64&lt;&gt;0),[7]PDI_Meritos!$BC64,""),IF($A66="TOTAL",SUM(INDIRECT("AG4:AG"&amp;ROW()-1)),""))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IF(AND($A66&lt;&gt;"",$A66&lt;&gt;"TOTAL"),IF(AND([7]PDI_Meritos!$BF64&lt;&gt;"",[7]PDI_Meritos!$BF64&lt;&gt;0),[7]PDI_Meritos!$BF64,""),IF($A66="TOTAL",SUM(INDIRECT("AI4:AI"&amp;ROW()-1)),""))</f>
        <v/>
      </c>
      <c r="AJ66" s="6" t="str">
        <f ca="1">IF(AND($A66&lt;&gt;"",$A66&lt;&gt;"TOTAL"),IF(AND([7]PDI_Meritos!$BH64&lt;&gt;"",[7]PDI_Meritos!$BH64&lt;&gt;0),[7]PDI_Meritos!$BH64,""),IF($A66="TOTAL",SUM(INDIRECT("AJ4:AJ"&amp;ROW()-1)),""))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IF(AND($A66&lt;&gt;"",$A66&lt;&gt;"TOTAL"),IF(AND([7]PDI_Meritos!$BK64&lt;&gt;"",[7]PDI_Meritos!$BK64&lt;&gt;0),[7]PDI_Meritos!$BK64,""),IF($A66="TOTAL",SUM(INDIRECT("AL4:AL"&amp;ROW()-1)),""))</f>
        <v/>
      </c>
      <c r="AM66" s="6" t="str">
        <f ca="1">IF(AND($A66&lt;&gt;"",$A66&lt;&gt;"TOTAL"),IF(AND([7]PDI_Meritos!$BM64&lt;&gt;"",[7]PDI_Meritos!$BM64&lt;&gt;0),[7]PDI_Meritos!$BM64,""),IF($A66="TOTAL",SUM(INDIRECT("AM4:AM"&amp;ROW()-1)),""))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IF(AND($A66&lt;&gt;"",$A66&lt;&gt;"TOTAL"),IF(AND([7]PDI_Meritos!$BP64&lt;&gt;"",[7]PDI_Meritos!$BP64&lt;&gt;0),[7]PDI_Meritos!$BP64,""),IF($A66="TOTAL",SUM(INDIRECT("AO4:AO"&amp;ROW()-1)),""))</f>
        <v/>
      </c>
      <c r="AP66" s="6" t="str">
        <f ca="1">IF(AND($A66&lt;&gt;"",$A66&lt;&gt;"TOTAL"),IF(AND([7]PDI_Meritos!$BR64&lt;&gt;"",[7]PDI_Meritos!$BR64&lt;&gt;0),[7]PDI_Meritos!$BR64,""),IF($A66="TOTAL",SUM(INDIRECT("AP4:AP"&amp;ROW()-1)),""))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IF(AND($A66&lt;&gt;"",$A66&lt;&gt;"TOTAL"),IF(AND([7]PDI_Meritos!$BU64&lt;&gt;"",[7]PDI_Meritos!$BU64&lt;&gt;0),[7]PDI_Meritos!$BU64,""),IF($A66="TOTAL",SUM(INDIRECT("AR4:AR"&amp;ROW()-1)),""))</f>
        <v/>
      </c>
      <c r="AS66" s="6" t="str">
        <f ca="1">IF(AND($A66&lt;&gt;"",$A66&lt;&gt;"TOTAL"),IF(AND([7]PDI_Meritos!$BW64&lt;&gt;"",[7]PDI_Meritos!$BW64&lt;&gt;0),[7]PDI_Meritos!$BW64,""),IF($A66="TOTAL",SUM(INDIRECT("AS4:AS"&amp;ROW()-1)),""))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IF(AND($A66&lt;&gt;"",$A66&lt;&gt;"TOTAL"),IF(AND([7]PDI_Meritos!$BZ64&lt;&gt;"",[7]PDI_Meritos!$BZ64&lt;&gt;0),[7]PDI_Meritos!$BZ64,""),IF($A66="TOTAL",SUM(INDIRECT("AU4:AU"&amp;ROW()-1)),""))</f>
        <v/>
      </c>
      <c r="AV66" s="6" t="str">
        <f ca="1">IF(AND($A66&lt;&gt;"",$A66&lt;&gt;"TOTAL"),IF(AND([7]PDI_Meritos!$CB64&lt;&gt;"",[7]PDI_Meritos!$CB64&lt;&gt;0),[7]PDI_Meritos!$CB64,""),IF($A66="TOTAL",SUM(INDIRECT("AV4:AV"&amp;ROW()-1)),""))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IF(AND($A66&lt;&gt;"",$A66&lt;&gt;"TOTAL"),IF(AND([7]PDI_Meritos!$CE64&lt;&gt;"",[7]PDI_Meritos!$CE64&lt;&gt;0),[7]PDI_Meritos!$CE64,""),IF($A66="TOTAL",SUM(INDIRECT("AX4:AX"&amp;ROW()-1)),""))</f>
        <v/>
      </c>
      <c r="AY66" s="6" t="str">
        <f ca="1">IF(AND($A66&lt;&gt;"",$A66&lt;&gt;"TOTAL"),IF(AND([7]PDI_Meritos!$CG64&lt;&gt;"",[7]PDI_Meritos!$CG64&lt;&gt;0),[7]PDI_Meritos!$CG64,""),IF($A66="TOTAL",SUM(INDIRECT("AY4:AY"&amp;ROW()-1)),""))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IF(AND($A66&lt;&gt;"",$A66&lt;&gt;"TOTAL"),IF(AND([7]PDI_Meritos!$CJ64&lt;&gt;"",[7]PDI_Meritos!$CJ64&lt;&gt;0),[7]PDI_Meritos!$CJ64,""),IF($A66="TOTAL",SUM(INDIRECT("BA4:BA"&amp;ROW()-1)),""))</f>
        <v/>
      </c>
      <c r="BB66" s="6" t="str">
        <f ca="1">IF(AND($A66&lt;&gt;"",$A66&lt;&gt;"TOTAL"),IF(AND([7]PDI_Meritos!$CL64&lt;&gt;"",[7]PDI_Meritos!$CL64&lt;&gt;0),[7]PDI_Meritos!$CL64,""),IF($A66="TOTAL",SUM(INDIRECT("BB4:BB"&amp;ROW()-1)),""))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IF(AND($A66&lt;&gt;"",$A66&lt;&gt;"TOTAL"),IF(AND([7]PDI_Meritos!$CO64&lt;&gt;"",[7]PDI_Meritos!$CO64&lt;&gt;0),[7]PDI_Meritos!$CO64,""),IF($A66="TOTAL",SUM(INDIRECT("BD4:BD"&amp;ROW()-1)),""))</f>
        <v/>
      </c>
      <c r="BE66" s="6" t="str">
        <f ca="1">IF(AND($A66&lt;&gt;"",$A66&lt;&gt;"TOTAL"),IF(AND([7]PDI_Meritos!$CQ64&lt;&gt;"",[7]PDI_Meritos!$CQ64&lt;&gt;0),[7]PDI_Meritos!$CQ64,""),IF($A66="TOTAL",SUM(INDIRECT("BE4:BE"&amp;ROW()-1)),""))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IF([7]PDI_Meritos!$B65&lt;&gt;"",[7]PDI_Meritos!$B65,IF(AND([7]PDI_Meritos!$B65="",[7]PDI_Meritos!$B66="",[7]PDI_Meritos!$B64=""),"","TOTAL"))</f>
        <v/>
      </c>
      <c r="B67" s="6" t="str">
        <f ca="1">IF(AND($A67&lt;&gt;"",$A67&lt;&gt;"TOTAL"),IF(AND([7]PDI_Meritos!$C65&lt;&gt;"",[7]PDI_Meritos!$C65&lt;&gt;0),[7]PDI_Meritos!$C65,""),IF($A67="TOTAL",SUM(INDIRECT("B4:B"&amp;ROW()-1)),""))</f>
        <v/>
      </c>
      <c r="C67" s="6" t="str">
        <f ca="1">IF(AND($A67&lt;&gt;"",$A67&lt;&gt;"TOTAL"),IF(AND([7]PDI_Meritos!$E65&lt;&gt;"",[7]PDI_Meritos!$E65&lt;&gt;0),[7]PDI_Meritos!$E65,""),IF($A67="TOTAL",SUM(INDIRECT("C4:C"&amp;ROW()-1)),""))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IF(AND($A67&lt;&gt;"",$A67&lt;&gt;"TOTAL"),IF(AND([7]PDI_Meritos!$H65&lt;&gt;"",[7]PDI_Meritos!$H65&lt;&gt;0),[7]PDI_Meritos!$H65,""),IF($A67="TOTAL",SUM(INDIRECT("E4:E"&amp;ROW()-1)),""))</f>
        <v/>
      </c>
      <c r="F67" s="6" t="str">
        <f ca="1">IF(AND($A67&lt;&gt;"",$A67&lt;&gt;"TOTAL"),IF(AND([7]PDI_Meritos!$J65&lt;&gt;"",[7]PDI_Meritos!$J65&lt;&gt;0),[7]PDI_Meritos!$J65,""),IF($A67="TOTAL",SUM(INDIRECT("F4:F"&amp;ROW()-1)),""))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IF(AND($A67&lt;&gt;"",$A67&lt;&gt;"TOTAL"),IF(AND([7]PDI_Meritos!$M65&lt;&gt;"",[7]PDI_Meritos!$M65&lt;&gt;0),[7]PDI_Meritos!$M65,""),IF($A67="TOTAL",SUM(INDIRECT("H4:H"&amp;ROW()-1)),""))</f>
        <v/>
      </c>
      <c r="I67" s="6" t="str">
        <f ca="1">IF(AND($A67&lt;&gt;"",$A67&lt;&gt;"TOTAL"),IF(AND([7]PDI_Meritos!$O65&lt;&gt;"",[7]PDI_Meritos!$O65&lt;&gt;0),[7]PDI_Meritos!$O65,""),IF($A67="TOTAL",SUM(INDIRECT("I4:I"&amp;ROW()-1)),""))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IF(AND($A67&lt;&gt;"",$A67&lt;&gt;"TOTAL"),IF(AND([7]PDI_Meritos!$R65&lt;&gt;"",[7]PDI_Meritos!$R65&lt;&gt;0),[7]PDI_Meritos!$R65,""),IF($A67="TOTAL",SUM(INDIRECT("K4:K"&amp;ROW()-1)),""))</f>
        <v/>
      </c>
      <c r="L67" s="6" t="str">
        <f ca="1">IF(AND($A67&lt;&gt;"",$A67&lt;&gt;"TOTAL"),IF(AND([7]PDI_Meritos!$T65&lt;&gt;"",[7]PDI_Meritos!$T65&lt;&gt;0),[7]PDI_Meritos!$T65,""),IF($A67="TOTAL",SUM(INDIRECT("L4:L"&amp;ROW()-1)),""))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IF(AND($A67&lt;&gt;"",$A67&lt;&gt;"TOTAL"),IF(AND([7]PDI_Meritos!$W65&lt;&gt;"",[7]PDI_Meritos!$W65&lt;&gt;0),[7]PDI_Meritos!$W65,""),IF($A67="TOTAL",SUM(INDIRECT("N4:N"&amp;ROW()-1)),""))</f>
        <v/>
      </c>
      <c r="O67" s="6" t="str">
        <f ca="1">IF(AND($A67&lt;&gt;"",$A67&lt;&gt;"TOTAL"),IF(AND([7]PDI_Meritos!$Y65&lt;&gt;"",[7]PDI_Meritos!$Y65&lt;&gt;0),[7]PDI_Meritos!$Y65,""),IF($A67="TOTAL",SUM(INDIRECT("O4:O"&amp;ROW()-1)),""))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IF(AND($A67&lt;&gt;"",$A67&lt;&gt;"TOTAL"),IF(AND([7]PDI_Meritos!$AB65&lt;&gt;"",[7]PDI_Meritos!$AB65&lt;&gt;0),[7]PDI_Meritos!$AB65,""),IF($A67="TOTAL",SUM(INDIRECT("Q4:Q"&amp;ROW()-1)),""))</f>
        <v/>
      </c>
      <c r="R67" s="6" t="str">
        <f ca="1">IF(AND($A67&lt;&gt;"",$A67&lt;&gt;"TOTAL"),IF(AND([7]PDI_Meritos!$AD65&lt;&gt;"",[7]PDI_Meritos!$AD65&lt;&gt;0),[7]PDI_Meritos!$AD65,""),IF($A67="TOTAL",SUM(INDIRECT("R4:R"&amp;ROW()-1)),""))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IF(AND($A67&lt;&gt;"",$A67&lt;&gt;"TOTAL"),IF(AND([7]PDI_Meritos!$AG65&lt;&gt;"",[7]PDI_Meritos!$AG65&lt;&gt;0),[7]PDI_Meritos!$AG65,""),IF($A67="TOTAL",SUM(INDIRECT("T4:T"&amp;ROW()-1)),""))</f>
        <v/>
      </c>
      <c r="U67" s="6" t="str">
        <f ca="1">IF(AND($A67&lt;&gt;"",$A67&lt;&gt;"TOTAL"),IF(AND([7]PDI_Meritos!$AI65&lt;&gt;"",[7]PDI_Meritos!$AI65&lt;&gt;0),[7]PDI_Meritos!$AI65,""),IF($A67="TOTAL",SUM(INDIRECT("U4:U"&amp;ROW()-1)),""))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IF(AND($A67&lt;&gt;"",$A67&lt;&gt;"TOTAL"),IF(AND([7]PDI_Meritos!$AL65&lt;&gt;"",[7]PDI_Meritos!$AL65&lt;&gt;0),[7]PDI_Meritos!$AL65,""),IF($A67="TOTAL",SUM(INDIRECT("W4:W"&amp;ROW()-1)),""))</f>
        <v/>
      </c>
      <c r="X67" s="6" t="str">
        <f ca="1">IF(AND($A67&lt;&gt;"",$A67&lt;&gt;"TOTAL"),IF(AND([7]PDI_Meritos!$AN65&lt;&gt;"",[7]PDI_Meritos!$AN65&lt;&gt;0),[7]PDI_Meritos!$AN65,""),IF($A67="TOTAL",SUM(INDIRECT("X4:X"&amp;ROW()-1)),""))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IF(AND($A67&lt;&gt;"",$A67&lt;&gt;"TOTAL"),IF(AND([7]PDI_Meritos!$AQ65&lt;&gt;"",[7]PDI_Meritos!$AQ65&lt;&gt;0),[7]PDI_Meritos!$AQ65,""),IF($A67="TOTAL",SUM(INDIRECT("Z4:Z"&amp;ROW()-1)),""))</f>
        <v/>
      </c>
      <c r="AA67" s="6" t="str">
        <f ca="1">IF(AND($A67&lt;&gt;"",$A67&lt;&gt;"TOTAL"),IF(AND([7]PDI_Meritos!$AS65&lt;&gt;"",[7]PDI_Meritos!$AS65&lt;&gt;0),[7]PDI_Meritos!$AS65,""),IF($A67="TOTAL",SUM(INDIRECT("AA4:AA"&amp;ROW()-1)),""))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IF(AND($A67&lt;&gt;"",$A67&lt;&gt;"TOTAL"),IF(AND([7]PDI_Meritos!$AV65&lt;&gt;"",[7]PDI_Meritos!$AV65&lt;&gt;0),[7]PDI_Meritos!$AV65,""),IF($A67="TOTAL",SUM(INDIRECT("AC4:AC"&amp;ROW()-1)),""))</f>
        <v/>
      </c>
      <c r="AD67" s="6" t="str">
        <f ca="1">IF(AND($A67&lt;&gt;"",$A67&lt;&gt;"TOTAL"),IF(AND([7]PDI_Meritos!$AX65&lt;&gt;"",[7]PDI_Meritos!$AX65&lt;&gt;0),[7]PDI_Meritos!$AX65,""),IF($A67="TOTAL",SUM(INDIRECT("AD4:AD"&amp;ROW()-1)),""))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IF(AND($A67&lt;&gt;"",$A67&lt;&gt;"TOTAL"),IF(AND([7]PDI_Meritos!$BA65&lt;&gt;"",[7]PDI_Meritos!$BA65&lt;&gt;0),[7]PDI_Meritos!$BA65,""),IF($A67="TOTAL",SUM(INDIRECT("AF4:AF"&amp;ROW()-1)),""))</f>
        <v/>
      </c>
      <c r="AG67" s="6" t="str">
        <f ca="1">IF(AND($A67&lt;&gt;"",$A67&lt;&gt;"TOTAL"),IF(AND([7]PDI_Meritos!$BC65&lt;&gt;"",[7]PDI_Meritos!$BC65&lt;&gt;0),[7]PDI_Meritos!$BC65,""),IF($A67="TOTAL",SUM(INDIRECT("AG4:AG"&amp;ROW()-1)),""))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IF(AND($A67&lt;&gt;"",$A67&lt;&gt;"TOTAL"),IF(AND([7]PDI_Meritos!$BF65&lt;&gt;"",[7]PDI_Meritos!$BF65&lt;&gt;0),[7]PDI_Meritos!$BF65,""),IF($A67="TOTAL",SUM(INDIRECT("AI4:AI"&amp;ROW()-1)),""))</f>
        <v/>
      </c>
      <c r="AJ67" s="6" t="str">
        <f ca="1">IF(AND($A67&lt;&gt;"",$A67&lt;&gt;"TOTAL"),IF(AND([7]PDI_Meritos!$BH65&lt;&gt;"",[7]PDI_Meritos!$BH65&lt;&gt;0),[7]PDI_Meritos!$BH65,""),IF($A67="TOTAL",SUM(INDIRECT("AJ4:AJ"&amp;ROW()-1)),""))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IF(AND($A67&lt;&gt;"",$A67&lt;&gt;"TOTAL"),IF(AND([7]PDI_Meritos!$BK65&lt;&gt;"",[7]PDI_Meritos!$BK65&lt;&gt;0),[7]PDI_Meritos!$BK65,""),IF($A67="TOTAL",SUM(INDIRECT("AL4:AL"&amp;ROW()-1)),""))</f>
        <v/>
      </c>
      <c r="AM67" s="6" t="str">
        <f ca="1">IF(AND($A67&lt;&gt;"",$A67&lt;&gt;"TOTAL"),IF(AND([7]PDI_Meritos!$BM65&lt;&gt;"",[7]PDI_Meritos!$BM65&lt;&gt;0),[7]PDI_Meritos!$BM65,""),IF($A67="TOTAL",SUM(INDIRECT("AM4:AM"&amp;ROW()-1)),""))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IF(AND($A67&lt;&gt;"",$A67&lt;&gt;"TOTAL"),IF(AND([7]PDI_Meritos!$BP65&lt;&gt;"",[7]PDI_Meritos!$BP65&lt;&gt;0),[7]PDI_Meritos!$BP65,""),IF($A67="TOTAL",SUM(INDIRECT("AO4:AO"&amp;ROW()-1)),""))</f>
        <v/>
      </c>
      <c r="AP67" s="6" t="str">
        <f ca="1">IF(AND($A67&lt;&gt;"",$A67&lt;&gt;"TOTAL"),IF(AND([7]PDI_Meritos!$BR65&lt;&gt;"",[7]PDI_Meritos!$BR65&lt;&gt;0),[7]PDI_Meritos!$BR65,""),IF($A67="TOTAL",SUM(INDIRECT("AP4:AP"&amp;ROW()-1)),""))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IF(AND($A67&lt;&gt;"",$A67&lt;&gt;"TOTAL"),IF(AND([7]PDI_Meritos!$BU65&lt;&gt;"",[7]PDI_Meritos!$BU65&lt;&gt;0),[7]PDI_Meritos!$BU65,""),IF($A67="TOTAL",SUM(INDIRECT("AR4:AR"&amp;ROW()-1)),""))</f>
        <v/>
      </c>
      <c r="AS67" s="6" t="str">
        <f ca="1">IF(AND($A67&lt;&gt;"",$A67&lt;&gt;"TOTAL"),IF(AND([7]PDI_Meritos!$BW65&lt;&gt;"",[7]PDI_Meritos!$BW65&lt;&gt;0),[7]PDI_Meritos!$BW65,""),IF($A67="TOTAL",SUM(INDIRECT("AS4:AS"&amp;ROW()-1)),""))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IF(AND($A67&lt;&gt;"",$A67&lt;&gt;"TOTAL"),IF(AND([7]PDI_Meritos!$BZ65&lt;&gt;"",[7]PDI_Meritos!$BZ65&lt;&gt;0),[7]PDI_Meritos!$BZ65,""),IF($A67="TOTAL",SUM(INDIRECT("AU4:AU"&amp;ROW()-1)),""))</f>
        <v/>
      </c>
      <c r="AV67" s="6" t="str">
        <f ca="1">IF(AND($A67&lt;&gt;"",$A67&lt;&gt;"TOTAL"),IF(AND([7]PDI_Meritos!$CB65&lt;&gt;"",[7]PDI_Meritos!$CB65&lt;&gt;0),[7]PDI_Meritos!$CB65,""),IF($A67="TOTAL",SUM(INDIRECT("AV4:AV"&amp;ROW()-1)),""))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IF(AND($A67&lt;&gt;"",$A67&lt;&gt;"TOTAL"),IF(AND([7]PDI_Meritos!$CE65&lt;&gt;"",[7]PDI_Meritos!$CE65&lt;&gt;0),[7]PDI_Meritos!$CE65,""),IF($A67="TOTAL",SUM(INDIRECT("AX4:AX"&amp;ROW()-1)),""))</f>
        <v/>
      </c>
      <c r="AY67" s="6" t="str">
        <f ca="1">IF(AND($A67&lt;&gt;"",$A67&lt;&gt;"TOTAL"),IF(AND([7]PDI_Meritos!$CG65&lt;&gt;"",[7]PDI_Meritos!$CG65&lt;&gt;0),[7]PDI_Meritos!$CG65,""),IF($A67="TOTAL",SUM(INDIRECT("AY4:AY"&amp;ROW()-1)),""))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IF(AND($A67&lt;&gt;"",$A67&lt;&gt;"TOTAL"),IF(AND([7]PDI_Meritos!$CJ65&lt;&gt;"",[7]PDI_Meritos!$CJ65&lt;&gt;0),[7]PDI_Meritos!$CJ65,""),IF($A67="TOTAL",SUM(INDIRECT("BA4:BA"&amp;ROW()-1)),""))</f>
        <v/>
      </c>
      <c r="BB67" s="6" t="str">
        <f ca="1">IF(AND($A67&lt;&gt;"",$A67&lt;&gt;"TOTAL"),IF(AND([7]PDI_Meritos!$CL65&lt;&gt;"",[7]PDI_Meritos!$CL65&lt;&gt;0),[7]PDI_Meritos!$CL65,""),IF($A67="TOTAL",SUM(INDIRECT("BB4:BB"&amp;ROW()-1)),""))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IF(AND($A67&lt;&gt;"",$A67&lt;&gt;"TOTAL"),IF(AND([7]PDI_Meritos!$CO65&lt;&gt;"",[7]PDI_Meritos!$CO65&lt;&gt;0),[7]PDI_Meritos!$CO65,""),IF($A67="TOTAL",SUM(INDIRECT("BD4:BD"&amp;ROW()-1)),""))</f>
        <v/>
      </c>
      <c r="BE67" s="6" t="str">
        <f ca="1">IF(AND($A67&lt;&gt;"",$A67&lt;&gt;"TOTAL"),IF(AND([7]PDI_Meritos!$CQ65&lt;&gt;"",[7]PDI_Meritos!$CQ65&lt;&gt;0),[7]PDI_Meritos!$CQ65,""),IF($A67="TOTAL",SUM(INDIRECT("BE4:BE"&amp;ROW()-1)),""))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IF([7]PDI_Meritos!$B66&lt;&gt;"",[7]PDI_Meritos!$B66,IF(AND([7]PDI_Meritos!$B66="",[7]PDI_Meritos!$B67="",[7]PDI_Meritos!$B65=""),"","TOTAL"))</f>
        <v/>
      </c>
      <c r="B68" s="6" t="str">
        <f ca="1">IF(AND($A68&lt;&gt;"",$A68&lt;&gt;"TOTAL"),IF(AND([7]PDI_Meritos!$C66&lt;&gt;"",[7]PDI_Meritos!$C66&lt;&gt;0),[7]PDI_Meritos!$C66,""),IF($A68="TOTAL",SUM(INDIRECT("B4:B"&amp;ROW()-1)),""))</f>
        <v/>
      </c>
      <c r="C68" s="6" t="str">
        <f ca="1">IF(AND($A68&lt;&gt;"",$A68&lt;&gt;"TOTAL"),IF(AND([7]PDI_Meritos!$E66&lt;&gt;"",[7]PDI_Meritos!$E66&lt;&gt;0),[7]PDI_Meritos!$E66,""),IF($A68="TOTAL",SUM(INDIRECT("C4:C"&amp;ROW()-1)),""))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IF(AND($A68&lt;&gt;"",$A68&lt;&gt;"TOTAL"),IF(AND([7]PDI_Meritos!$H66&lt;&gt;"",[7]PDI_Meritos!$H66&lt;&gt;0),[7]PDI_Meritos!$H66,""),IF($A68="TOTAL",SUM(INDIRECT("E4:E"&amp;ROW()-1)),""))</f>
        <v/>
      </c>
      <c r="F68" s="6" t="str">
        <f ca="1">IF(AND($A68&lt;&gt;"",$A68&lt;&gt;"TOTAL"),IF(AND([7]PDI_Meritos!$J66&lt;&gt;"",[7]PDI_Meritos!$J66&lt;&gt;0),[7]PDI_Meritos!$J66,""),IF($A68="TOTAL",SUM(INDIRECT("F4:F"&amp;ROW()-1)),""))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IF(AND($A68&lt;&gt;"",$A68&lt;&gt;"TOTAL"),IF(AND([7]PDI_Meritos!$M66&lt;&gt;"",[7]PDI_Meritos!$M66&lt;&gt;0),[7]PDI_Meritos!$M66,""),IF($A68="TOTAL",SUM(INDIRECT("H4:H"&amp;ROW()-1)),""))</f>
        <v/>
      </c>
      <c r="I68" s="6" t="str">
        <f ca="1">IF(AND($A68&lt;&gt;"",$A68&lt;&gt;"TOTAL"),IF(AND([7]PDI_Meritos!$O66&lt;&gt;"",[7]PDI_Meritos!$O66&lt;&gt;0),[7]PDI_Meritos!$O66,""),IF($A68="TOTAL",SUM(INDIRECT("I4:I"&amp;ROW()-1)),""))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IF(AND($A68&lt;&gt;"",$A68&lt;&gt;"TOTAL"),IF(AND([7]PDI_Meritos!$R66&lt;&gt;"",[7]PDI_Meritos!$R66&lt;&gt;0),[7]PDI_Meritos!$R66,""),IF($A68="TOTAL",SUM(INDIRECT("K4:K"&amp;ROW()-1)),""))</f>
        <v/>
      </c>
      <c r="L68" s="6" t="str">
        <f ca="1">IF(AND($A68&lt;&gt;"",$A68&lt;&gt;"TOTAL"),IF(AND([7]PDI_Meritos!$T66&lt;&gt;"",[7]PDI_Meritos!$T66&lt;&gt;0),[7]PDI_Meritos!$T66,""),IF($A68="TOTAL",SUM(INDIRECT("L4:L"&amp;ROW()-1)),""))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IF(AND($A68&lt;&gt;"",$A68&lt;&gt;"TOTAL"),IF(AND([7]PDI_Meritos!$W66&lt;&gt;"",[7]PDI_Meritos!$W66&lt;&gt;0),[7]PDI_Meritos!$W66,""),IF($A68="TOTAL",SUM(INDIRECT("N4:N"&amp;ROW()-1)),""))</f>
        <v/>
      </c>
      <c r="O68" s="6" t="str">
        <f ca="1">IF(AND($A68&lt;&gt;"",$A68&lt;&gt;"TOTAL"),IF(AND([7]PDI_Meritos!$Y66&lt;&gt;"",[7]PDI_Meritos!$Y66&lt;&gt;0),[7]PDI_Meritos!$Y66,""),IF($A68="TOTAL",SUM(INDIRECT("O4:O"&amp;ROW()-1)),""))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IF(AND($A68&lt;&gt;"",$A68&lt;&gt;"TOTAL"),IF(AND([7]PDI_Meritos!$AB66&lt;&gt;"",[7]PDI_Meritos!$AB66&lt;&gt;0),[7]PDI_Meritos!$AB66,""),IF($A68="TOTAL",SUM(INDIRECT("Q4:Q"&amp;ROW()-1)),""))</f>
        <v/>
      </c>
      <c r="R68" s="6" t="str">
        <f ca="1">IF(AND($A68&lt;&gt;"",$A68&lt;&gt;"TOTAL"),IF(AND([7]PDI_Meritos!$AD66&lt;&gt;"",[7]PDI_Meritos!$AD66&lt;&gt;0),[7]PDI_Meritos!$AD66,""),IF($A68="TOTAL",SUM(INDIRECT("R4:R"&amp;ROW()-1)),""))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IF(AND($A68&lt;&gt;"",$A68&lt;&gt;"TOTAL"),IF(AND([7]PDI_Meritos!$AG66&lt;&gt;"",[7]PDI_Meritos!$AG66&lt;&gt;0),[7]PDI_Meritos!$AG66,""),IF($A68="TOTAL",SUM(INDIRECT("T4:T"&amp;ROW()-1)),""))</f>
        <v/>
      </c>
      <c r="U68" s="6" t="str">
        <f ca="1">IF(AND($A68&lt;&gt;"",$A68&lt;&gt;"TOTAL"),IF(AND([7]PDI_Meritos!$AI66&lt;&gt;"",[7]PDI_Meritos!$AI66&lt;&gt;0),[7]PDI_Meritos!$AI66,""),IF($A68="TOTAL",SUM(INDIRECT("U4:U"&amp;ROW()-1)),""))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IF(AND($A68&lt;&gt;"",$A68&lt;&gt;"TOTAL"),IF(AND([7]PDI_Meritos!$AL66&lt;&gt;"",[7]PDI_Meritos!$AL66&lt;&gt;0),[7]PDI_Meritos!$AL66,""),IF($A68="TOTAL",SUM(INDIRECT("W4:W"&amp;ROW()-1)),""))</f>
        <v/>
      </c>
      <c r="X68" s="6" t="str">
        <f ca="1">IF(AND($A68&lt;&gt;"",$A68&lt;&gt;"TOTAL"),IF(AND([7]PDI_Meritos!$AN66&lt;&gt;"",[7]PDI_Meritos!$AN66&lt;&gt;0),[7]PDI_Meritos!$AN66,""),IF($A68="TOTAL",SUM(INDIRECT("X4:X"&amp;ROW()-1)),""))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IF(AND($A68&lt;&gt;"",$A68&lt;&gt;"TOTAL"),IF(AND([7]PDI_Meritos!$AQ66&lt;&gt;"",[7]PDI_Meritos!$AQ66&lt;&gt;0),[7]PDI_Meritos!$AQ66,""),IF($A68="TOTAL",SUM(INDIRECT("Z4:Z"&amp;ROW()-1)),""))</f>
        <v/>
      </c>
      <c r="AA68" s="6" t="str">
        <f ca="1">IF(AND($A68&lt;&gt;"",$A68&lt;&gt;"TOTAL"),IF(AND([7]PDI_Meritos!$AS66&lt;&gt;"",[7]PDI_Meritos!$AS66&lt;&gt;0),[7]PDI_Meritos!$AS66,""),IF($A68="TOTAL",SUM(INDIRECT("AA4:AA"&amp;ROW()-1)),""))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IF(AND($A68&lt;&gt;"",$A68&lt;&gt;"TOTAL"),IF(AND([7]PDI_Meritos!$AV66&lt;&gt;"",[7]PDI_Meritos!$AV66&lt;&gt;0),[7]PDI_Meritos!$AV66,""),IF($A68="TOTAL",SUM(INDIRECT("AC4:AC"&amp;ROW()-1)),""))</f>
        <v/>
      </c>
      <c r="AD68" s="6" t="str">
        <f ca="1">IF(AND($A68&lt;&gt;"",$A68&lt;&gt;"TOTAL"),IF(AND([7]PDI_Meritos!$AX66&lt;&gt;"",[7]PDI_Meritos!$AX66&lt;&gt;0),[7]PDI_Meritos!$AX66,""),IF($A68="TOTAL",SUM(INDIRECT("AD4:AD"&amp;ROW()-1)),""))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IF(AND($A68&lt;&gt;"",$A68&lt;&gt;"TOTAL"),IF(AND([7]PDI_Meritos!$BA66&lt;&gt;"",[7]PDI_Meritos!$BA66&lt;&gt;0),[7]PDI_Meritos!$BA66,""),IF($A68="TOTAL",SUM(INDIRECT("AF4:AF"&amp;ROW()-1)),""))</f>
        <v/>
      </c>
      <c r="AG68" s="6" t="str">
        <f ca="1">IF(AND($A68&lt;&gt;"",$A68&lt;&gt;"TOTAL"),IF(AND([7]PDI_Meritos!$BC66&lt;&gt;"",[7]PDI_Meritos!$BC66&lt;&gt;0),[7]PDI_Meritos!$BC66,""),IF($A68="TOTAL",SUM(INDIRECT("AG4:AG"&amp;ROW()-1)),""))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IF(AND($A68&lt;&gt;"",$A68&lt;&gt;"TOTAL"),IF(AND([7]PDI_Meritos!$BF66&lt;&gt;"",[7]PDI_Meritos!$BF66&lt;&gt;0),[7]PDI_Meritos!$BF66,""),IF($A68="TOTAL",SUM(INDIRECT("AI4:AI"&amp;ROW()-1)),""))</f>
        <v/>
      </c>
      <c r="AJ68" s="6" t="str">
        <f ca="1">IF(AND($A68&lt;&gt;"",$A68&lt;&gt;"TOTAL"),IF(AND([7]PDI_Meritos!$BH66&lt;&gt;"",[7]PDI_Meritos!$BH66&lt;&gt;0),[7]PDI_Meritos!$BH66,""),IF($A68="TOTAL",SUM(INDIRECT("AJ4:AJ"&amp;ROW()-1)),""))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IF(AND($A68&lt;&gt;"",$A68&lt;&gt;"TOTAL"),IF(AND([7]PDI_Meritos!$BK66&lt;&gt;"",[7]PDI_Meritos!$BK66&lt;&gt;0),[7]PDI_Meritos!$BK66,""),IF($A68="TOTAL",SUM(INDIRECT("AL4:AL"&amp;ROW()-1)),""))</f>
        <v/>
      </c>
      <c r="AM68" s="6" t="str">
        <f ca="1">IF(AND($A68&lt;&gt;"",$A68&lt;&gt;"TOTAL"),IF(AND([7]PDI_Meritos!$BM66&lt;&gt;"",[7]PDI_Meritos!$BM66&lt;&gt;0),[7]PDI_Meritos!$BM66,""),IF($A68="TOTAL",SUM(INDIRECT("AM4:AM"&amp;ROW()-1)),""))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IF(AND($A68&lt;&gt;"",$A68&lt;&gt;"TOTAL"),IF(AND([7]PDI_Meritos!$BP66&lt;&gt;"",[7]PDI_Meritos!$BP66&lt;&gt;0),[7]PDI_Meritos!$BP66,""),IF($A68="TOTAL",SUM(INDIRECT("AO4:AO"&amp;ROW()-1)),""))</f>
        <v/>
      </c>
      <c r="AP68" s="6" t="str">
        <f ca="1">IF(AND($A68&lt;&gt;"",$A68&lt;&gt;"TOTAL"),IF(AND([7]PDI_Meritos!$BR66&lt;&gt;"",[7]PDI_Meritos!$BR66&lt;&gt;0),[7]PDI_Meritos!$BR66,""),IF($A68="TOTAL",SUM(INDIRECT("AP4:AP"&amp;ROW()-1)),""))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IF(AND($A68&lt;&gt;"",$A68&lt;&gt;"TOTAL"),IF(AND([7]PDI_Meritos!$BU66&lt;&gt;"",[7]PDI_Meritos!$BU66&lt;&gt;0),[7]PDI_Meritos!$BU66,""),IF($A68="TOTAL",SUM(INDIRECT("AR4:AR"&amp;ROW()-1)),""))</f>
        <v/>
      </c>
      <c r="AS68" s="6" t="str">
        <f ca="1">IF(AND($A68&lt;&gt;"",$A68&lt;&gt;"TOTAL"),IF(AND([7]PDI_Meritos!$BW66&lt;&gt;"",[7]PDI_Meritos!$BW66&lt;&gt;0),[7]PDI_Meritos!$BW66,""),IF($A68="TOTAL",SUM(INDIRECT("AS4:AS"&amp;ROW()-1)),""))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IF(AND($A68&lt;&gt;"",$A68&lt;&gt;"TOTAL"),IF(AND([7]PDI_Meritos!$BZ66&lt;&gt;"",[7]PDI_Meritos!$BZ66&lt;&gt;0),[7]PDI_Meritos!$BZ66,""),IF($A68="TOTAL",SUM(INDIRECT("AU4:AU"&amp;ROW()-1)),""))</f>
        <v/>
      </c>
      <c r="AV68" s="6" t="str">
        <f ca="1">IF(AND($A68&lt;&gt;"",$A68&lt;&gt;"TOTAL"),IF(AND([7]PDI_Meritos!$CB66&lt;&gt;"",[7]PDI_Meritos!$CB66&lt;&gt;0),[7]PDI_Meritos!$CB66,""),IF($A68="TOTAL",SUM(INDIRECT("AV4:AV"&amp;ROW()-1)),""))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IF(AND($A68&lt;&gt;"",$A68&lt;&gt;"TOTAL"),IF(AND([7]PDI_Meritos!$CE66&lt;&gt;"",[7]PDI_Meritos!$CE66&lt;&gt;0),[7]PDI_Meritos!$CE66,""),IF($A68="TOTAL",SUM(INDIRECT("AX4:AX"&amp;ROW()-1)),""))</f>
        <v/>
      </c>
      <c r="AY68" s="6" t="str">
        <f ca="1">IF(AND($A68&lt;&gt;"",$A68&lt;&gt;"TOTAL"),IF(AND([7]PDI_Meritos!$CG66&lt;&gt;"",[7]PDI_Meritos!$CG66&lt;&gt;0),[7]PDI_Meritos!$CG66,""),IF($A68="TOTAL",SUM(INDIRECT("AY4:AY"&amp;ROW()-1)),""))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IF(AND($A68&lt;&gt;"",$A68&lt;&gt;"TOTAL"),IF(AND([7]PDI_Meritos!$CJ66&lt;&gt;"",[7]PDI_Meritos!$CJ66&lt;&gt;0),[7]PDI_Meritos!$CJ66,""),IF($A68="TOTAL",SUM(INDIRECT("BA4:BA"&amp;ROW()-1)),""))</f>
        <v/>
      </c>
      <c r="BB68" s="6" t="str">
        <f ca="1">IF(AND($A68&lt;&gt;"",$A68&lt;&gt;"TOTAL"),IF(AND([7]PDI_Meritos!$CL66&lt;&gt;"",[7]PDI_Meritos!$CL66&lt;&gt;0),[7]PDI_Meritos!$CL66,""),IF($A68="TOTAL",SUM(INDIRECT("BB4:BB"&amp;ROW()-1)),""))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IF(AND($A68&lt;&gt;"",$A68&lt;&gt;"TOTAL"),IF(AND([7]PDI_Meritos!$CO66&lt;&gt;"",[7]PDI_Meritos!$CO66&lt;&gt;0),[7]PDI_Meritos!$CO66,""),IF($A68="TOTAL",SUM(INDIRECT("BD4:BD"&amp;ROW()-1)),""))</f>
        <v/>
      </c>
      <c r="BE68" s="6" t="str">
        <f ca="1">IF(AND($A68&lt;&gt;"",$A68&lt;&gt;"TOTAL"),IF(AND([7]PDI_Meritos!$CQ66&lt;&gt;"",[7]PDI_Meritos!$CQ66&lt;&gt;0),[7]PDI_Meritos!$CQ66,""),IF($A68="TOTAL",SUM(INDIRECT("BE4:BE"&amp;ROW()-1)),""))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IF([7]PDI_Meritos!$B67&lt;&gt;"",[7]PDI_Meritos!$B67,IF(AND([7]PDI_Meritos!$B67="",[7]PDI_Meritos!$B68="",[7]PDI_Meritos!$B66=""),"","TOTAL"))</f>
        <v/>
      </c>
      <c r="B69" s="6" t="str">
        <f ca="1">IF(AND($A69&lt;&gt;"",$A69&lt;&gt;"TOTAL"),IF(AND([7]PDI_Meritos!$C67&lt;&gt;"",[7]PDI_Meritos!$C67&lt;&gt;0),[7]PDI_Meritos!$C67,""),IF($A69="TOTAL",SUM(INDIRECT("B4:B"&amp;ROW()-1)),""))</f>
        <v/>
      </c>
      <c r="C69" s="6" t="str">
        <f ca="1">IF(AND($A69&lt;&gt;"",$A69&lt;&gt;"TOTAL"),IF(AND([7]PDI_Meritos!$E67&lt;&gt;"",[7]PDI_Meritos!$E67&lt;&gt;0),[7]PDI_Meritos!$E67,""),IF($A69="TOTAL",SUM(INDIRECT("C4:C"&amp;ROW()-1)),""))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IF(AND($A69&lt;&gt;"",$A69&lt;&gt;"TOTAL"),IF(AND([7]PDI_Meritos!$H67&lt;&gt;"",[7]PDI_Meritos!$H67&lt;&gt;0),[7]PDI_Meritos!$H67,""),IF($A69="TOTAL",SUM(INDIRECT("E4:E"&amp;ROW()-1)),""))</f>
        <v/>
      </c>
      <c r="F69" s="6" t="str">
        <f ca="1">IF(AND($A69&lt;&gt;"",$A69&lt;&gt;"TOTAL"),IF(AND([7]PDI_Meritos!$J67&lt;&gt;"",[7]PDI_Meritos!$J67&lt;&gt;0),[7]PDI_Meritos!$J67,""),IF($A69="TOTAL",SUM(INDIRECT("F4:F"&amp;ROW()-1)),""))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IF(AND($A69&lt;&gt;"",$A69&lt;&gt;"TOTAL"),IF(AND([7]PDI_Meritos!$M67&lt;&gt;"",[7]PDI_Meritos!$M67&lt;&gt;0),[7]PDI_Meritos!$M67,""),IF($A69="TOTAL",SUM(INDIRECT("H4:H"&amp;ROW()-1)),""))</f>
        <v/>
      </c>
      <c r="I69" s="6" t="str">
        <f ca="1">IF(AND($A69&lt;&gt;"",$A69&lt;&gt;"TOTAL"),IF(AND([7]PDI_Meritos!$O67&lt;&gt;"",[7]PDI_Meritos!$O67&lt;&gt;0),[7]PDI_Meritos!$O67,""),IF($A69="TOTAL",SUM(INDIRECT("I4:I"&amp;ROW()-1)),""))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IF(AND($A69&lt;&gt;"",$A69&lt;&gt;"TOTAL"),IF(AND([7]PDI_Meritos!$R67&lt;&gt;"",[7]PDI_Meritos!$R67&lt;&gt;0),[7]PDI_Meritos!$R67,""),IF($A69="TOTAL",SUM(INDIRECT("K4:K"&amp;ROW()-1)),""))</f>
        <v/>
      </c>
      <c r="L69" s="6" t="str">
        <f ca="1">IF(AND($A69&lt;&gt;"",$A69&lt;&gt;"TOTAL"),IF(AND([7]PDI_Meritos!$T67&lt;&gt;"",[7]PDI_Meritos!$T67&lt;&gt;0),[7]PDI_Meritos!$T67,""),IF($A69="TOTAL",SUM(INDIRECT("L4:L"&amp;ROW()-1)),""))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IF(AND($A69&lt;&gt;"",$A69&lt;&gt;"TOTAL"),IF(AND([7]PDI_Meritos!$W67&lt;&gt;"",[7]PDI_Meritos!$W67&lt;&gt;0),[7]PDI_Meritos!$W67,""),IF($A69="TOTAL",SUM(INDIRECT("N4:N"&amp;ROW()-1)),""))</f>
        <v/>
      </c>
      <c r="O69" s="6" t="str">
        <f ca="1">IF(AND($A69&lt;&gt;"",$A69&lt;&gt;"TOTAL"),IF(AND([7]PDI_Meritos!$Y67&lt;&gt;"",[7]PDI_Meritos!$Y67&lt;&gt;0),[7]PDI_Meritos!$Y67,""),IF($A69="TOTAL",SUM(INDIRECT("O4:O"&amp;ROW()-1)),""))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IF(AND($A69&lt;&gt;"",$A69&lt;&gt;"TOTAL"),IF(AND([7]PDI_Meritos!$AB67&lt;&gt;"",[7]PDI_Meritos!$AB67&lt;&gt;0),[7]PDI_Meritos!$AB67,""),IF($A69="TOTAL",SUM(INDIRECT("Q4:Q"&amp;ROW()-1)),""))</f>
        <v/>
      </c>
      <c r="R69" s="6" t="str">
        <f ca="1">IF(AND($A69&lt;&gt;"",$A69&lt;&gt;"TOTAL"),IF(AND([7]PDI_Meritos!$AD67&lt;&gt;"",[7]PDI_Meritos!$AD67&lt;&gt;0),[7]PDI_Meritos!$AD67,""),IF($A69="TOTAL",SUM(INDIRECT("R4:R"&amp;ROW()-1)),""))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IF(AND($A69&lt;&gt;"",$A69&lt;&gt;"TOTAL"),IF(AND([7]PDI_Meritos!$AG67&lt;&gt;"",[7]PDI_Meritos!$AG67&lt;&gt;0),[7]PDI_Meritos!$AG67,""),IF($A69="TOTAL",SUM(INDIRECT("T4:T"&amp;ROW()-1)),""))</f>
        <v/>
      </c>
      <c r="U69" s="6" t="str">
        <f ca="1">IF(AND($A69&lt;&gt;"",$A69&lt;&gt;"TOTAL"),IF(AND([7]PDI_Meritos!$AI67&lt;&gt;"",[7]PDI_Meritos!$AI67&lt;&gt;0),[7]PDI_Meritos!$AI67,""),IF($A69="TOTAL",SUM(INDIRECT("U4:U"&amp;ROW()-1)),""))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IF(AND($A69&lt;&gt;"",$A69&lt;&gt;"TOTAL"),IF(AND([7]PDI_Meritos!$AL67&lt;&gt;"",[7]PDI_Meritos!$AL67&lt;&gt;0),[7]PDI_Meritos!$AL67,""),IF($A69="TOTAL",SUM(INDIRECT("W4:W"&amp;ROW()-1)),""))</f>
        <v/>
      </c>
      <c r="X69" s="6" t="str">
        <f ca="1">IF(AND($A69&lt;&gt;"",$A69&lt;&gt;"TOTAL"),IF(AND([7]PDI_Meritos!$AN67&lt;&gt;"",[7]PDI_Meritos!$AN67&lt;&gt;0),[7]PDI_Meritos!$AN67,""),IF($A69="TOTAL",SUM(INDIRECT("X4:X"&amp;ROW()-1)),""))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IF(AND($A69&lt;&gt;"",$A69&lt;&gt;"TOTAL"),IF(AND([7]PDI_Meritos!$AQ67&lt;&gt;"",[7]PDI_Meritos!$AQ67&lt;&gt;0),[7]PDI_Meritos!$AQ67,""),IF($A69="TOTAL",SUM(INDIRECT("Z4:Z"&amp;ROW()-1)),""))</f>
        <v/>
      </c>
      <c r="AA69" s="6" t="str">
        <f ca="1">IF(AND($A69&lt;&gt;"",$A69&lt;&gt;"TOTAL"),IF(AND([7]PDI_Meritos!$AS67&lt;&gt;"",[7]PDI_Meritos!$AS67&lt;&gt;0),[7]PDI_Meritos!$AS67,""),IF($A69="TOTAL",SUM(INDIRECT("AA4:AA"&amp;ROW()-1)),""))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IF(AND($A69&lt;&gt;"",$A69&lt;&gt;"TOTAL"),IF(AND([7]PDI_Meritos!$AV67&lt;&gt;"",[7]PDI_Meritos!$AV67&lt;&gt;0),[7]PDI_Meritos!$AV67,""),IF($A69="TOTAL",SUM(INDIRECT("AC4:AC"&amp;ROW()-1)),""))</f>
        <v/>
      </c>
      <c r="AD69" s="6" t="str">
        <f ca="1">IF(AND($A69&lt;&gt;"",$A69&lt;&gt;"TOTAL"),IF(AND([7]PDI_Meritos!$AX67&lt;&gt;"",[7]PDI_Meritos!$AX67&lt;&gt;0),[7]PDI_Meritos!$AX67,""),IF($A69="TOTAL",SUM(INDIRECT("AD4:AD"&amp;ROW()-1)),""))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IF(AND($A69&lt;&gt;"",$A69&lt;&gt;"TOTAL"),IF(AND([7]PDI_Meritos!$BA67&lt;&gt;"",[7]PDI_Meritos!$BA67&lt;&gt;0),[7]PDI_Meritos!$BA67,""),IF($A69="TOTAL",SUM(INDIRECT("AF4:AF"&amp;ROW()-1)),""))</f>
        <v/>
      </c>
      <c r="AG69" s="6" t="str">
        <f ca="1">IF(AND($A69&lt;&gt;"",$A69&lt;&gt;"TOTAL"),IF(AND([7]PDI_Meritos!$BC67&lt;&gt;"",[7]PDI_Meritos!$BC67&lt;&gt;0),[7]PDI_Meritos!$BC67,""),IF($A69="TOTAL",SUM(INDIRECT("AG4:AG"&amp;ROW()-1)),""))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IF(AND($A69&lt;&gt;"",$A69&lt;&gt;"TOTAL"),IF(AND([7]PDI_Meritos!$BF67&lt;&gt;"",[7]PDI_Meritos!$BF67&lt;&gt;0),[7]PDI_Meritos!$BF67,""),IF($A69="TOTAL",SUM(INDIRECT("AI4:AI"&amp;ROW()-1)),""))</f>
        <v/>
      </c>
      <c r="AJ69" s="6" t="str">
        <f ca="1">IF(AND($A69&lt;&gt;"",$A69&lt;&gt;"TOTAL"),IF(AND([7]PDI_Meritos!$BH67&lt;&gt;"",[7]PDI_Meritos!$BH67&lt;&gt;0),[7]PDI_Meritos!$BH67,""),IF($A69="TOTAL",SUM(INDIRECT("AJ4:AJ"&amp;ROW()-1)),""))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IF(AND($A69&lt;&gt;"",$A69&lt;&gt;"TOTAL"),IF(AND([7]PDI_Meritos!$BK67&lt;&gt;"",[7]PDI_Meritos!$BK67&lt;&gt;0),[7]PDI_Meritos!$BK67,""),IF($A69="TOTAL",SUM(INDIRECT("AL4:AL"&amp;ROW()-1)),""))</f>
        <v/>
      </c>
      <c r="AM69" s="6" t="str">
        <f ca="1">IF(AND($A69&lt;&gt;"",$A69&lt;&gt;"TOTAL"),IF(AND([7]PDI_Meritos!$BM67&lt;&gt;"",[7]PDI_Meritos!$BM67&lt;&gt;0),[7]PDI_Meritos!$BM67,""),IF($A69="TOTAL",SUM(INDIRECT("AM4:AM"&amp;ROW()-1)),""))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IF(AND($A69&lt;&gt;"",$A69&lt;&gt;"TOTAL"),IF(AND([7]PDI_Meritos!$BP67&lt;&gt;"",[7]PDI_Meritos!$BP67&lt;&gt;0),[7]PDI_Meritos!$BP67,""),IF($A69="TOTAL",SUM(INDIRECT("AO4:AO"&amp;ROW()-1)),""))</f>
        <v/>
      </c>
      <c r="AP69" s="6" t="str">
        <f ca="1">IF(AND($A69&lt;&gt;"",$A69&lt;&gt;"TOTAL"),IF(AND([7]PDI_Meritos!$BR67&lt;&gt;"",[7]PDI_Meritos!$BR67&lt;&gt;0),[7]PDI_Meritos!$BR67,""),IF($A69="TOTAL",SUM(INDIRECT("AP4:AP"&amp;ROW()-1)),""))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IF(AND($A69&lt;&gt;"",$A69&lt;&gt;"TOTAL"),IF(AND([7]PDI_Meritos!$BU67&lt;&gt;"",[7]PDI_Meritos!$BU67&lt;&gt;0),[7]PDI_Meritos!$BU67,""),IF($A69="TOTAL",SUM(INDIRECT("AR4:AR"&amp;ROW()-1)),""))</f>
        <v/>
      </c>
      <c r="AS69" s="6" t="str">
        <f ca="1">IF(AND($A69&lt;&gt;"",$A69&lt;&gt;"TOTAL"),IF(AND([7]PDI_Meritos!$BW67&lt;&gt;"",[7]PDI_Meritos!$BW67&lt;&gt;0),[7]PDI_Meritos!$BW67,""),IF($A69="TOTAL",SUM(INDIRECT("AS4:AS"&amp;ROW()-1)),""))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IF(AND($A69&lt;&gt;"",$A69&lt;&gt;"TOTAL"),IF(AND([7]PDI_Meritos!$BZ67&lt;&gt;"",[7]PDI_Meritos!$BZ67&lt;&gt;0),[7]PDI_Meritos!$BZ67,""),IF($A69="TOTAL",SUM(INDIRECT("AU4:AU"&amp;ROW()-1)),""))</f>
        <v/>
      </c>
      <c r="AV69" s="6" t="str">
        <f ca="1">IF(AND($A69&lt;&gt;"",$A69&lt;&gt;"TOTAL"),IF(AND([7]PDI_Meritos!$CB67&lt;&gt;"",[7]PDI_Meritos!$CB67&lt;&gt;0),[7]PDI_Meritos!$CB67,""),IF($A69="TOTAL",SUM(INDIRECT("AV4:AV"&amp;ROW()-1)),""))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IF(AND($A69&lt;&gt;"",$A69&lt;&gt;"TOTAL"),IF(AND([7]PDI_Meritos!$CE67&lt;&gt;"",[7]PDI_Meritos!$CE67&lt;&gt;0),[7]PDI_Meritos!$CE67,""),IF($A69="TOTAL",SUM(INDIRECT("AX4:AX"&amp;ROW()-1)),""))</f>
        <v/>
      </c>
      <c r="AY69" s="6" t="str">
        <f ca="1">IF(AND($A69&lt;&gt;"",$A69&lt;&gt;"TOTAL"),IF(AND([7]PDI_Meritos!$CG67&lt;&gt;"",[7]PDI_Meritos!$CG67&lt;&gt;0),[7]PDI_Meritos!$CG67,""),IF($A69="TOTAL",SUM(INDIRECT("AY4:AY"&amp;ROW()-1)),""))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IF(AND($A69&lt;&gt;"",$A69&lt;&gt;"TOTAL"),IF(AND([7]PDI_Meritos!$CJ67&lt;&gt;"",[7]PDI_Meritos!$CJ67&lt;&gt;0),[7]PDI_Meritos!$CJ67,""),IF($A69="TOTAL",SUM(INDIRECT("BA4:BA"&amp;ROW()-1)),""))</f>
        <v/>
      </c>
      <c r="BB69" s="6" t="str">
        <f ca="1">IF(AND($A69&lt;&gt;"",$A69&lt;&gt;"TOTAL"),IF(AND([7]PDI_Meritos!$CL67&lt;&gt;"",[7]PDI_Meritos!$CL67&lt;&gt;0),[7]PDI_Meritos!$CL67,""),IF($A69="TOTAL",SUM(INDIRECT("BB4:BB"&amp;ROW()-1)),""))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IF(AND($A69&lt;&gt;"",$A69&lt;&gt;"TOTAL"),IF(AND([7]PDI_Meritos!$CO67&lt;&gt;"",[7]PDI_Meritos!$CO67&lt;&gt;0),[7]PDI_Meritos!$CO67,""),IF($A69="TOTAL",SUM(INDIRECT("BD4:BD"&amp;ROW()-1)),""))</f>
        <v/>
      </c>
      <c r="BE69" s="6" t="str">
        <f ca="1">IF(AND($A69&lt;&gt;"",$A69&lt;&gt;"TOTAL"),IF(AND([7]PDI_Meritos!$CQ67&lt;&gt;"",[7]PDI_Meritos!$CQ67&lt;&gt;0),[7]PDI_Meritos!$CQ67,""),IF($A69="TOTAL",SUM(INDIRECT("BE4:BE"&amp;ROW()-1)),""))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IF([7]PDI_Meritos!$B68&lt;&gt;"",[7]PDI_Meritos!$B68,IF(AND([7]PDI_Meritos!$B68="",[7]PDI_Meritos!$B69="",[7]PDI_Meritos!$B67=""),"","TOTAL"))</f>
        <v/>
      </c>
      <c r="B70" s="6" t="str">
        <f ca="1">IF(AND($A70&lt;&gt;"",$A70&lt;&gt;"TOTAL"),IF(AND([7]PDI_Meritos!$C68&lt;&gt;"",[7]PDI_Meritos!$C68&lt;&gt;0),[7]PDI_Meritos!$C68,""),IF($A70="TOTAL",SUM(INDIRECT("B4:B"&amp;ROW()-1)),""))</f>
        <v/>
      </c>
      <c r="C70" s="6" t="str">
        <f ca="1">IF(AND($A70&lt;&gt;"",$A70&lt;&gt;"TOTAL"),IF(AND([7]PDI_Meritos!$E68&lt;&gt;"",[7]PDI_Meritos!$E68&lt;&gt;0),[7]PDI_Meritos!$E68,""),IF($A70="TOTAL",SUM(INDIRECT("C4:C"&amp;ROW()-1)),""))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IF(AND($A70&lt;&gt;"",$A70&lt;&gt;"TOTAL"),IF(AND([7]PDI_Meritos!$H68&lt;&gt;"",[7]PDI_Meritos!$H68&lt;&gt;0),[7]PDI_Meritos!$H68,""),IF($A70="TOTAL",SUM(INDIRECT("E4:E"&amp;ROW()-1)),""))</f>
        <v/>
      </c>
      <c r="F70" s="6" t="str">
        <f ca="1">IF(AND($A70&lt;&gt;"",$A70&lt;&gt;"TOTAL"),IF(AND([7]PDI_Meritos!$J68&lt;&gt;"",[7]PDI_Meritos!$J68&lt;&gt;0),[7]PDI_Meritos!$J68,""),IF($A70="TOTAL",SUM(INDIRECT("F4:F"&amp;ROW()-1)),""))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IF(AND($A70&lt;&gt;"",$A70&lt;&gt;"TOTAL"),IF(AND([7]PDI_Meritos!$M68&lt;&gt;"",[7]PDI_Meritos!$M68&lt;&gt;0),[7]PDI_Meritos!$M68,""),IF($A70="TOTAL",SUM(INDIRECT("H4:H"&amp;ROW()-1)),""))</f>
        <v/>
      </c>
      <c r="I70" s="6" t="str">
        <f ca="1">IF(AND($A70&lt;&gt;"",$A70&lt;&gt;"TOTAL"),IF(AND([7]PDI_Meritos!$O68&lt;&gt;"",[7]PDI_Meritos!$O68&lt;&gt;0),[7]PDI_Meritos!$O68,""),IF($A70="TOTAL",SUM(INDIRECT("I4:I"&amp;ROW()-1)),""))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IF(AND($A70&lt;&gt;"",$A70&lt;&gt;"TOTAL"),IF(AND([7]PDI_Meritos!$R68&lt;&gt;"",[7]PDI_Meritos!$R68&lt;&gt;0),[7]PDI_Meritos!$R68,""),IF($A70="TOTAL",SUM(INDIRECT("K4:K"&amp;ROW()-1)),""))</f>
        <v/>
      </c>
      <c r="L70" s="6" t="str">
        <f ca="1">IF(AND($A70&lt;&gt;"",$A70&lt;&gt;"TOTAL"),IF(AND([7]PDI_Meritos!$T68&lt;&gt;"",[7]PDI_Meritos!$T68&lt;&gt;0),[7]PDI_Meritos!$T68,""),IF($A70="TOTAL",SUM(INDIRECT("L4:L"&amp;ROW()-1)),""))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IF(AND($A70&lt;&gt;"",$A70&lt;&gt;"TOTAL"),IF(AND([7]PDI_Meritos!$W68&lt;&gt;"",[7]PDI_Meritos!$W68&lt;&gt;0),[7]PDI_Meritos!$W68,""),IF($A70="TOTAL",SUM(INDIRECT("N4:N"&amp;ROW()-1)),""))</f>
        <v/>
      </c>
      <c r="O70" s="6" t="str">
        <f ca="1">IF(AND($A70&lt;&gt;"",$A70&lt;&gt;"TOTAL"),IF(AND([7]PDI_Meritos!$Y68&lt;&gt;"",[7]PDI_Meritos!$Y68&lt;&gt;0),[7]PDI_Meritos!$Y68,""),IF($A70="TOTAL",SUM(INDIRECT("O4:O"&amp;ROW()-1)),""))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IF(AND($A70&lt;&gt;"",$A70&lt;&gt;"TOTAL"),IF(AND([7]PDI_Meritos!$AB68&lt;&gt;"",[7]PDI_Meritos!$AB68&lt;&gt;0),[7]PDI_Meritos!$AB68,""),IF($A70="TOTAL",SUM(INDIRECT("Q4:Q"&amp;ROW()-1)),""))</f>
        <v/>
      </c>
      <c r="R70" s="6" t="str">
        <f ca="1">IF(AND($A70&lt;&gt;"",$A70&lt;&gt;"TOTAL"),IF(AND([7]PDI_Meritos!$AD68&lt;&gt;"",[7]PDI_Meritos!$AD68&lt;&gt;0),[7]PDI_Meritos!$AD68,""),IF($A70="TOTAL",SUM(INDIRECT("R4:R"&amp;ROW()-1)),""))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IF(AND($A70&lt;&gt;"",$A70&lt;&gt;"TOTAL"),IF(AND([7]PDI_Meritos!$AG68&lt;&gt;"",[7]PDI_Meritos!$AG68&lt;&gt;0),[7]PDI_Meritos!$AG68,""),IF($A70="TOTAL",SUM(INDIRECT("T4:T"&amp;ROW()-1)),""))</f>
        <v/>
      </c>
      <c r="U70" s="6" t="str">
        <f ca="1">IF(AND($A70&lt;&gt;"",$A70&lt;&gt;"TOTAL"),IF(AND([7]PDI_Meritos!$AI68&lt;&gt;"",[7]PDI_Meritos!$AI68&lt;&gt;0),[7]PDI_Meritos!$AI68,""),IF($A70="TOTAL",SUM(INDIRECT("U4:U"&amp;ROW()-1)),""))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IF(AND($A70&lt;&gt;"",$A70&lt;&gt;"TOTAL"),IF(AND([7]PDI_Meritos!$AL68&lt;&gt;"",[7]PDI_Meritos!$AL68&lt;&gt;0),[7]PDI_Meritos!$AL68,""),IF($A70="TOTAL",SUM(INDIRECT("W4:W"&amp;ROW()-1)),""))</f>
        <v/>
      </c>
      <c r="X70" s="6" t="str">
        <f ca="1">IF(AND($A70&lt;&gt;"",$A70&lt;&gt;"TOTAL"),IF(AND([7]PDI_Meritos!$AN68&lt;&gt;"",[7]PDI_Meritos!$AN68&lt;&gt;0),[7]PDI_Meritos!$AN68,""),IF($A70="TOTAL",SUM(INDIRECT("X4:X"&amp;ROW()-1)),""))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IF(AND($A70&lt;&gt;"",$A70&lt;&gt;"TOTAL"),IF(AND([7]PDI_Meritos!$AQ68&lt;&gt;"",[7]PDI_Meritos!$AQ68&lt;&gt;0),[7]PDI_Meritos!$AQ68,""),IF($A70="TOTAL",SUM(INDIRECT("Z4:Z"&amp;ROW()-1)),""))</f>
        <v/>
      </c>
      <c r="AA70" s="6" t="str">
        <f ca="1">IF(AND($A70&lt;&gt;"",$A70&lt;&gt;"TOTAL"),IF(AND([7]PDI_Meritos!$AS68&lt;&gt;"",[7]PDI_Meritos!$AS68&lt;&gt;0),[7]PDI_Meritos!$AS68,""),IF($A70="TOTAL",SUM(INDIRECT("AA4:AA"&amp;ROW()-1)),""))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IF(AND($A70&lt;&gt;"",$A70&lt;&gt;"TOTAL"),IF(AND([7]PDI_Meritos!$AV68&lt;&gt;"",[7]PDI_Meritos!$AV68&lt;&gt;0),[7]PDI_Meritos!$AV68,""),IF($A70="TOTAL",SUM(INDIRECT("AC4:AC"&amp;ROW()-1)),""))</f>
        <v/>
      </c>
      <c r="AD70" s="6" t="str">
        <f ca="1">IF(AND($A70&lt;&gt;"",$A70&lt;&gt;"TOTAL"),IF(AND([7]PDI_Meritos!$AX68&lt;&gt;"",[7]PDI_Meritos!$AX68&lt;&gt;0),[7]PDI_Meritos!$AX68,""),IF($A70="TOTAL",SUM(INDIRECT("AD4:AD"&amp;ROW()-1)),""))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IF(AND($A70&lt;&gt;"",$A70&lt;&gt;"TOTAL"),IF(AND([7]PDI_Meritos!$BA68&lt;&gt;"",[7]PDI_Meritos!$BA68&lt;&gt;0),[7]PDI_Meritos!$BA68,""),IF($A70="TOTAL",SUM(INDIRECT("AF4:AF"&amp;ROW()-1)),""))</f>
        <v/>
      </c>
      <c r="AG70" s="6" t="str">
        <f ca="1">IF(AND($A70&lt;&gt;"",$A70&lt;&gt;"TOTAL"),IF(AND([7]PDI_Meritos!$BC68&lt;&gt;"",[7]PDI_Meritos!$BC68&lt;&gt;0),[7]PDI_Meritos!$BC68,""),IF($A70="TOTAL",SUM(INDIRECT("AG4:AG"&amp;ROW()-1)),""))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IF(AND($A70&lt;&gt;"",$A70&lt;&gt;"TOTAL"),IF(AND([7]PDI_Meritos!$BF68&lt;&gt;"",[7]PDI_Meritos!$BF68&lt;&gt;0),[7]PDI_Meritos!$BF68,""),IF($A70="TOTAL",SUM(INDIRECT("AI4:AI"&amp;ROW()-1)),""))</f>
        <v/>
      </c>
      <c r="AJ70" s="6" t="str">
        <f ca="1">IF(AND($A70&lt;&gt;"",$A70&lt;&gt;"TOTAL"),IF(AND([7]PDI_Meritos!$BH68&lt;&gt;"",[7]PDI_Meritos!$BH68&lt;&gt;0),[7]PDI_Meritos!$BH68,""),IF($A70="TOTAL",SUM(INDIRECT("AJ4:AJ"&amp;ROW()-1)),""))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IF(AND($A70&lt;&gt;"",$A70&lt;&gt;"TOTAL"),IF(AND([7]PDI_Meritos!$BK68&lt;&gt;"",[7]PDI_Meritos!$BK68&lt;&gt;0),[7]PDI_Meritos!$BK68,""),IF($A70="TOTAL",SUM(INDIRECT("AL4:AL"&amp;ROW()-1)),""))</f>
        <v/>
      </c>
      <c r="AM70" s="6" t="str">
        <f ca="1">IF(AND($A70&lt;&gt;"",$A70&lt;&gt;"TOTAL"),IF(AND([7]PDI_Meritos!$BM68&lt;&gt;"",[7]PDI_Meritos!$BM68&lt;&gt;0),[7]PDI_Meritos!$BM68,""),IF($A70="TOTAL",SUM(INDIRECT("AM4:AM"&amp;ROW()-1)),""))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IF(AND($A70&lt;&gt;"",$A70&lt;&gt;"TOTAL"),IF(AND([7]PDI_Meritos!$BP68&lt;&gt;"",[7]PDI_Meritos!$BP68&lt;&gt;0),[7]PDI_Meritos!$BP68,""),IF($A70="TOTAL",SUM(INDIRECT("AO4:AO"&amp;ROW()-1)),""))</f>
        <v/>
      </c>
      <c r="AP70" s="6" t="str">
        <f ca="1">IF(AND($A70&lt;&gt;"",$A70&lt;&gt;"TOTAL"),IF(AND([7]PDI_Meritos!$BR68&lt;&gt;"",[7]PDI_Meritos!$BR68&lt;&gt;0),[7]PDI_Meritos!$BR68,""),IF($A70="TOTAL",SUM(INDIRECT("AP4:AP"&amp;ROW()-1)),""))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IF(AND($A70&lt;&gt;"",$A70&lt;&gt;"TOTAL"),IF(AND([7]PDI_Meritos!$BU68&lt;&gt;"",[7]PDI_Meritos!$BU68&lt;&gt;0),[7]PDI_Meritos!$BU68,""),IF($A70="TOTAL",SUM(INDIRECT("AR4:AR"&amp;ROW()-1)),""))</f>
        <v/>
      </c>
      <c r="AS70" s="6" t="str">
        <f ca="1">IF(AND($A70&lt;&gt;"",$A70&lt;&gt;"TOTAL"),IF(AND([7]PDI_Meritos!$BW68&lt;&gt;"",[7]PDI_Meritos!$BW68&lt;&gt;0),[7]PDI_Meritos!$BW68,""),IF($A70="TOTAL",SUM(INDIRECT("AS4:AS"&amp;ROW()-1)),""))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IF(AND($A70&lt;&gt;"",$A70&lt;&gt;"TOTAL"),IF(AND([7]PDI_Meritos!$BZ68&lt;&gt;"",[7]PDI_Meritos!$BZ68&lt;&gt;0),[7]PDI_Meritos!$BZ68,""),IF($A70="TOTAL",SUM(INDIRECT("AU4:AU"&amp;ROW()-1)),""))</f>
        <v/>
      </c>
      <c r="AV70" s="6" t="str">
        <f ca="1">IF(AND($A70&lt;&gt;"",$A70&lt;&gt;"TOTAL"),IF(AND([7]PDI_Meritos!$CB68&lt;&gt;"",[7]PDI_Meritos!$CB68&lt;&gt;0),[7]PDI_Meritos!$CB68,""),IF($A70="TOTAL",SUM(INDIRECT("AV4:AV"&amp;ROW()-1)),""))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IF(AND($A70&lt;&gt;"",$A70&lt;&gt;"TOTAL"),IF(AND([7]PDI_Meritos!$CE68&lt;&gt;"",[7]PDI_Meritos!$CE68&lt;&gt;0),[7]PDI_Meritos!$CE68,""),IF($A70="TOTAL",SUM(INDIRECT("AX4:AX"&amp;ROW()-1)),""))</f>
        <v/>
      </c>
      <c r="AY70" s="6" t="str">
        <f ca="1">IF(AND($A70&lt;&gt;"",$A70&lt;&gt;"TOTAL"),IF(AND([7]PDI_Meritos!$CG68&lt;&gt;"",[7]PDI_Meritos!$CG68&lt;&gt;0),[7]PDI_Meritos!$CG68,""),IF($A70="TOTAL",SUM(INDIRECT("AY4:AY"&amp;ROW()-1)),""))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IF(AND($A70&lt;&gt;"",$A70&lt;&gt;"TOTAL"),IF(AND([7]PDI_Meritos!$CJ68&lt;&gt;"",[7]PDI_Meritos!$CJ68&lt;&gt;0),[7]PDI_Meritos!$CJ68,""),IF($A70="TOTAL",SUM(INDIRECT("BA4:BA"&amp;ROW()-1)),""))</f>
        <v/>
      </c>
      <c r="BB70" s="6" t="str">
        <f ca="1">IF(AND($A70&lt;&gt;"",$A70&lt;&gt;"TOTAL"),IF(AND([7]PDI_Meritos!$CL68&lt;&gt;"",[7]PDI_Meritos!$CL68&lt;&gt;0),[7]PDI_Meritos!$CL68,""),IF($A70="TOTAL",SUM(INDIRECT("BB4:BB"&amp;ROW()-1)),""))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IF(AND($A70&lt;&gt;"",$A70&lt;&gt;"TOTAL"),IF(AND([7]PDI_Meritos!$CO68&lt;&gt;"",[7]PDI_Meritos!$CO68&lt;&gt;0),[7]PDI_Meritos!$CO68,""),IF($A70="TOTAL",SUM(INDIRECT("BD4:BD"&amp;ROW()-1)),""))</f>
        <v/>
      </c>
      <c r="BE70" s="6" t="str">
        <f ca="1">IF(AND($A70&lt;&gt;"",$A70&lt;&gt;"TOTAL"),IF(AND([7]PDI_Meritos!$CQ68&lt;&gt;"",[7]PDI_Meritos!$CQ68&lt;&gt;0),[7]PDI_Meritos!$CQ68,""),IF($A70="TOTAL",SUM(INDIRECT("BE4:BE"&amp;ROW()-1)),""))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IF([7]PDI_Meritos!$B69&lt;&gt;"",[7]PDI_Meritos!$B69,IF(AND([7]PDI_Meritos!$B69="",[7]PDI_Meritos!$B70="",[7]PDI_Meritos!$B68=""),"","TOTAL"))</f>
        <v/>
      </c>
      <c r="B71" s="6" t="str">
        <f ca="1">IF(AND($A71&lt;&gt;"",$A71&lt;&gt;"TOTAL"),IF(AND([7]PDI_Meritos!$C69&lt;&gt;"",[7]PDI_Meritos!$C69&lt;&gt;0),[7]PDI_Meritos!$C69,""),IF($A71="TOTAL",SUM(INDIRECT("B4:B"&amp;ROW()-1)),""))</f>
        <v/>
      </c>
      <c r="C71" s="6" t="str">
        <f ca="1">IF(AND($A71&lt;&gt;"",$A71&lt;&gt;"TOTAL"),IF(AND([7]PDI_Meritos!$E69&lt;&gt;"",[7]PDI_Meritos!$E69&lt;&gt;0),[7]PDI_Meritos!$E69,""),IF($A71="TOTAL",SUM(INDIRECT("C4:C"&amp;ROW()-1)),""))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IF(AND($A71&lt;&gt;"",$A71&lt;&gt;"TOTAL"),IF(AND([7]PDI_Meritos!$H69&lt;&gt;"",[7]PDI_Meritos!$H69&lt;&gt;0),[7]PDI_Meritos!$H69,""),IF($A71="TOTAL",SUM(INDIRECT("E4:E"&amp;ROW()-1)),""))</f>
        <v/>
      </c>
      <c r="F71" s="6" t="str">
        <f ca="1">IF(AND($A71&lt;&gt;"",$A71&lt;&gt;"TOTAL"),IF(AND([7]PDI_Meritos!$J69&lt;&gt;"",[7]PDI_Meritos!$J69&lt;&gt;0),[7]PDI_Meritos!$J69,""),IF($A71="TOTAL",SUM(INDIRECT("F4:F"&amp;ROW()-1)),""))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IF(AND($A71&lt;&gt;"",$A71&lt;&gt;"TOTAL"),IF(AND([7]PDI_Meritos!$M69&lt;&gt;"",[7]PDI_Meritos!$M69&lt;&gt;0),[7]PDI_Meritos!$M69,""),IF($A71="TOTAL",SUM(INDIRECT("H4:H"&amp;ROW()-1)),""))</f>
        <v/>
      </c>
      <c r="I71" s="6" t="str">
        <f ca="1">IF(AND($A71&lt;&gt;"",$A71&lt;&gt;"TOTAL"),IF(AND([7]PDI_Meritos!$O69&lt;&gt;"",[7]PDI_Meritos!$O69&lt;&gt;0),[7]PDI_Meritos!$O69,""),IF($A71="TOTAL",SUM(INDIRECT("I4:I"&amp;ROW()-1)),""))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IF(AND($A71&lt;&gt;"",$A71&lt;&gt;"TOTAL"),IF(AND([7]PDI_Meritos!$R69&lt;&gt;"",[7]PDI_Meritos!$R69&lt;&gt;0),[7]PDI_Meritos!$R69,""),IF($A71="TOTAL",SUM(INDIRECT("K4:K"&amp;ROW()-1)),""))</f>
        <v/>
      </c>
      <c r="L71" s="6" t="str">
        <f ca="1">IF(AND($A71&lt;&gt;"",$A71&lt;&gt;"TOTAL"),IF(AND([7]PDI_Meritos!$T69&lt;&gt;"",[7]PDI_Meritos!$T69&lt;&gt;0),[7]PDI_Meritos!$T69,""),IF($A71="TOTAL",SUM(INDIRECT("L4:L"&amp;ROW()-1)),""))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IF(AND($A71&lt;&gt;"",$A71&lt;&gt;"TOTAL"),IF(AND([7]PDI_Meritos!$W69&lt;&gt;"",[7]PDI_Meritos!$W69&lt;&gt;0),[7]PDI_Meritos!$W69,""),IF($A71="TOTAL",SUM(INDIRECT("N4:N"&amp;ROW()-1)),""))</f>
        <v/>
      </c>
      <c r="O71" s="6" t="str">
        <f ca="1">IF(AND($A71&lt;&gt;"",$A71&lt;&gt;"TOTAL"),IF(AND([7]PDI_Meritos!$Y69&lt;&gt;"",[7]PDI_Meritos!$Y69&lt;&gt;0),[7]PDI_Meritos!$Y69,""),IF($A71="TOTAL",SUM(INDIRECT("O4:O"&amp;ROW()-1)),""))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IF(AND($A71&lt;&gt;"",$A71&lt;&gt;"TOTAL"),IF(AND([7]PDI_Meritos!$AB69&lt;&gt;"",[7]PDI_Meritos!$AB69&lt;&gt;0),[7]PDI_Meritos!$AB69,""),IF($A71="TOTAL",SUM(INDIRECT("Q4:Q"&amp;ROW()-1)),""))</f>
        <v/>
      </c>
      <c r="R71" s="6" t="str">
        <f ca="1">IF(AND($A71&lt;&gt;"",$A71&lt;&gt;"TOTAL"),IF(AND([7]PDI_Meritos!$AD69&lt;&gt;"",[7]PDI_Meritos!$AD69&lt;&gt;0),[7]PDI_Meritos!$AD69,""),IF($A71="TOTAL",SUM(INDIRECT("R4:R"&amp;ROW()-1)),""))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IF(AND($A71&lt;&gt;"",$A71&lt;&gt;"TOTAL"),IF(AND([7]PDI_Meritos!$AG69&lt;&gt;"",[7]PDI_Meritos!$AG69&lt;&gt;0),[7]PDI_Meritos!$AG69,""),IF($A71="TOTAL",SUM(INDIRECT("T4:T"&amp;ROW()-1)),""))</f>
        <v/>
      </c>
      <c r="U71" s="6" t="str">
        <f ca="1">IF(AND($A71&lt;&gt;"",$A71&lt;&gt;"TOTAL"),IF(AND([7]PDI_Meritos!$AI69&lt;&gt;"",[7]PDI_Meritos!$AI69&lt;&gt;0),[7]PDI_Meritos!$AI69,""),IF($A71="TOTAL",SUM(INDIRECT("U4:U"&amp;ROW()-1)),""))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IF(AND($A71&lt;&gt;"",$A71&lt;&gt;"TOTAL"),IF(AND([7]PDI_Meritos!$AL69&lt;&gt;"",[7]PDI_Meritos!$AL69&lt;&gt;0),[7]PDI_Meritos!$AL69,""),IF($A71="TOTAL",SUM(INDIRECT("W4:W"&amp;ROW()-1)),""))</f>
        <v/>
      </c>
      <c r="X71" s="6" t="str">
        <f ca="1">IF(AND($A71&lt;&gt;"",$A71&lt;&gt;"TOTAL"),IF(AND([7]PDI_Meritos!$AN69&lt;&gt;"",[7]PDI_Meritos!$AN69&lt;&gt;0),[7]PDI_Meritos!$AN69,""),IF($A71="TOTAL",SUM(INDIRECT("X4:X"&amp;ROW()-1)),""))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IF(AND($A71&lt;&gt;"",$A71&lt;&gt;"TOTAL"),IF(AND([7]PDI_Meritos!$AQ69&lt;&gt;"",[7]PDI_Meritos!$AQ69&lt;&gt;0),[7]PDI_Meritos!$AQ69,""),IF($A71="TOTAL",SUM(INDIRECT("Z4:Z"&amp;ROW()-1)),""))</f>
        <v/>
      </c>
      <c r="AA71" s="6" t="str">
        <f ca="1">IF(AND($A71&lt;&gt;"",$A71&lt;&gt;"TOTAL"),IF(AND([7]PDI_Meritos!$AS69&lt;&gt;"",[7]PDI_Meritos!$AS69&lt;&gt;0),[7]PDI_Meritos!$AS69,""),IF($A71="TOTAL",SUM(INDIRECT("AA4:AA"&amp;ROW()-1)),""))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IF(AND($A71&lt;&gt;"",$A71&lt;&gt;"TOTAL"),IF(AND([7]PDI_Meritos!$AV69&lt;&gt;"",[7]PDI_Meritos!$AV69&lt;&gt;0),[7]PDI_Meritos!$AV69,""),IF($A71="TOTAL",SUM(INDIRECT("AC4:AC"&amp;ROW()-1)),""))</f>
        <v/>
      </c>
      <c r="AD71" s="6" t="str">
        <f ca="1">IF(AND($A71&lt;&gt;"",$A71&lt;&gt;"TOTAL"),IF(AND([7]PDI_Meritos!$AX69&lt;&gt;"",[7]PDI_Meritos!$AX69&lt;&gt;0),[7]PDI_Meritos!$AX69,""),IF($A71="TOTAL",SUM(INDIRECT("AD4:AD"&amp;ROW()-1)),""))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IF(AND($A71&lt;&gt;"",$A71&lt;&gt;"TOTAL"),IF(AND([7]PDI_Meritos!$BA69&lt;&gt;"",[7]PDI_Meritos!$BA69&lt;&gt;0),[7]PDI_Meritos!$BA69,""),IF($A71="TOTAL",SUM(INDIRECT("AF4:AF"&amp;ROW()-1)),""))</f>
        <v/>
      </c>
      <c r="AG71" s="6" t="str">
        <f ca="1">IF(AND($A71&lt;&gt;"",$A71&lt;&gt;"TOTAL"),IF(AND([7]PDI_Meritos!$BC69&lt;&gt;"",[7]PDI_Meritos!$BC69&lt;&gt;0),[7]PDI_Meritos!$BC69,""),IF($A71="TOTAL",SUM(INDIRECT("AG4:AG"&amp;ROW()-1)),""))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IF(AND($A71&lt;&gt;"",$A71&lt;&gt;"TOTAL"),IF(AND([7]PDI_Meritos!$BF69&lt;&gt;"",[7]PDI_Meritos!$BF69&lt;&gt;0),[7]PDI_Meritos!$BF69,""),IF($A71="TOTAL",SUM(INDIRECT("AI4:AI"&amp;ROW()-1)),""))</f>
        <v/>
      </c>
      <c r="AJ71" s="6" t="str">
        <f ca="1">IF(AND($A71&lt;&gt;"",$A71&lt;&gt;"TOTAL"),IF(AND([7]PDI_Meritos!$BH69&lt;&gt;"",[7]PDI_Meritos!$BH69&lt;&gt;0),[7]PDI_Meritos!$BH69,""),IF($A71="TOTAL",SUM(INDIRECT("AJ4:AJ"&amp;ROW()-1)),""))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IF(AND($A71&lt;&gt;"",$A71&lt;&gt;"TOTAL"),IF(AND([7]PDI_Meritos!$BK69&lt;&gt;"",[7]PDI_Meritos!$BK69&lt;&gt;0),[7]PDI_Meritos!$BK69,""),IF($A71="TOTAL",SUM(INDIRECT("AL4:AL"&amp;ROW()-1)),""))</f>
        <v/>
      </c>
      <c r="AM71" s="6" t="str">
        <f ca="1">IF(AND($A71&lt;&gt;"",$A71&lt;&gt;"TOTAL"),IF(AND([7]PDI_Meritos!$BM69&lt;&gt;"",[7]PDI_Meritos!$BM69&lt;&gt;0),[7]PDI_Meritos!$BM69,""),IF($A71="TOTAL",SUM(INDIRECT("AM4:AM"&amp;ROW()-1)),""))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IF(AND($A71&lt;&gt;"",$A71&lt;&gt;"TOTAL"),IF(AND([7]PDI_Meritos!$BP69&lt;&gt;"",[7]PDI_Meritos!$BP69&lt;&gt;0),[7]PDI_Meritos!$BP69,""),IF($A71="TOTAL",SUM(INDIRECT("AO4:AO"&amp;ROW()-1)),""))</f>
        <v/>
      </c>
      <c r="AP71" s="6" t="str">
        <f ca="1">IF(AND($A71&lt;&gt;"",$A71&lt;&gt;"TOTAL"),IF(AND([7]PDI_Meritos!$BR69&lt;&gt;"",[7]PDI_Meritos!$BR69&lt;&gt;0),[7]PDI_Meritos!$BR69,""),IF($A71="TOTAL",SUM(INDIRECT("AP4:AP"&amp;ROW()-1)),""))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IF(AND($A71&lt;&gt;"",$A71&lt;&gt;"TOTAL"),IF(AND([7]PDI_Meritos!$BU69&lt;&gt;"",[7]PDI_Meritos!$BU69&lt;&gt;0),[7]PDI_Meritos!$BU69,""),IF($A71="TOTAL",SUM(INDIRECT("AR4:AR"&amp;ROW()-1)),""))</f>
        <v/>
      </c>
      <c r="AS71" s="6" t="str">
        <f ca="1">IF(AND($A71&lt;&gt;"",$A71&lt;&gt;"TOTAL"),IF(AND([7]PDI_Meritos!$BW69&lt;&gt;"",[7]PDI_Meritos!$BW69&lt;&gt;0),[7]PDI_Meritos!$BW69,""),IF($A71="TOTAL",SUM(INDIRECT("AS4:AS"&amp;ROW()-1)),""))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IF(AND($A71&lt;&gt;"",$A71&lt;&gt;"TOTAL"),IF(AND([7]PDI_Meritos!$BZ69&lt;&gt;"",[7]PDI_Meritos!$BZ69&lt;&gt;0),[7]PDI_Meritos!$BZ69,""),IF($A71="TOTAL",SUM(INDIRECT("AU4:AU"&amp;ROW()-1)),""))</f>
        <v/>
      </c>
      <c r="AV71" s="6" t="str">
        <f ca="1">IF(AND($A71&lt;&gt;"",$A71&lt;&gt;"TOTAL"),IF(AND([7]PDI_Meritos!$CB69&lt;&gt;"",[7]PDI_Meritos!$CB69&lt;&gt;0),[7]PDI_Meritos!$CB69,""),IF($A71="TOTAL",SUM(INDIRECT("AV4:AV"&amp;ROW()-1)),""))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IF(AND($A71&lt;&gt;"",$A71&lt;&gt;"TOTAL"),IF(AND([7]PDI_Meritos!$CE69&lt;&gt;"",[7]PDI_Meritos!$CE69&lt;&gt;0),[7]PDI_Meritos!$CE69,""),IF($A71="TOTAL",SUM(INDIRECT("AX4:AX"&amp;ROW()-1)),""))</f>
        <v/>
      </c>
      <c r="AY71" s="6" t="str">
        <f ca="1">IF(AND($A71&lt;&gt;"",$A71&lt;&gt;"TOTAL"),IF(AND([7]PDI_Meritos!$CG69&lt;&gt;"",[7]PDI_Meritos!$CG69&lt;&gt;0),[7]PDI_Meritos!$CG69,""),IF($A71="TOTAL",SUM(INDIRECT("AY4:AY"&amp;ROW()-1)),""))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IF(AND($A71&lt;&gt;"",$A71&lt;&gt;"TOTAL"),IF(AND([7]PDI_Meritos!$CJ69&lt;&gt;"",[7]PDI_Meritos!$CJ69&lt;&gt;0),[7]PDI_Meritos!$CJ69,""),IF($A71="TOTAL",SUM(INDIRECT("BA4:BA"&amp;ROW()-1)),""))</f>
        <v/>
      </c>
      <c r="BB71" s="6" t="str">
        <f ca="1">IF(AND($A71&lt;&gt;"",$A71&lt;&gt;"TOTAL"),IF(AND([7]PDI_Meritos!$CL69&lt;&gt;"",[7]PDI_Meritos!$CL69&lt;&gt;0),[7]PDI_Meritos!$CL69,""),IF($A71="TOTAL",SUM(INDIRECT("BB4:BB"&amp;ROW()-1)),""))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IF(AND($A71&lt;&gt;"",$A71&lt;&gt;"TOTAL"),IF(AND([7]PDI_Meritos!$CO69&lt;&gt;"",[7]PDI_Meritos!$CO69&lt;&gt;0),[7]PDI_Meritos!$CO69,""),IF($A71="TOTAL",SUM(INDIRECT("BD4:BD"&amp;ROW()-1)),""))</f>
        <v/>
      </c>
      <c r="BE71" s="6" t="str">
        <f ca="1">IF(AND($A71&lt;&gt;"",$A71&lt;&gt;"TOTAL"),IF(AND([7]PDI_Meritos!$CQ69&lt;&gt;"",[7]PDI_Meritos!$CQ69&lt;&gt;0),[7]PDI_Meritos!$CQ69,""),IF($A71="TOTAL",SUM(INDIRECT("BE4:BE"&amp;ROW()-1)),""))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IF([7]PDI_Meritos!$B70&lt;&gt;"",[7]PDI_Meritos!$B70,IF(AND([7]PDI_Meritos!$B70="",[7]PDI_Meritos!$B71="",[7]PDI_Meritos!$B69=""),"","TOTAL"))</f>
        <v/>
      </c>
      <c r="B72" s="6" t="str">
        <f ca="1">IF(AND($A72&lt;&gt;"",$A72&lt;&gt;"TOTAL"),IF(AND([7]PDI_Meritos!$C70&lt;&gt;"",[7]PDI_Meritos!$C70&lt;&gt;0),[7]PDI_Meritos!$C70,""),IF($A72="TOTAL",SUM(INDIRECT("B4:B"&amp;ROW()-1)),""))</f>
        <v/>
      </c>
      <c r="C72" s="6" t="str">
        <f ca="1">IF(AND($A72&lt;&gt;"",$A72&lt;&gt;"TOTAL"),IF(AND([7]PDI_Meritos!$E70&lt;&gt;"",[7]PDI_Meritos!$E70&lt;&gt;0),[7]PDI_Meritos!$E70,""),IF($A72="TOTAL",SUM(INDIRECT("C4:C"&amp;ROW()-1)),""))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IF(AND($A72&lt;&gt;"",$A72&lt;&gt;"TOTAL"),IF(AND([7]PDI_Meritos!$H70&lt;&gt;"",[7]PDI_Meritos!$H70&lt;&gt;0),[7]PDI_Meritos!$H70,""),IF($A72="TOTAL",SUM(INDIRECT("E4:E"&amp;ROW()-1)),""))</f>
        <v/>
      </c>
      <c r="F72" s="6" t="str">
        <f ca="1">IF(AND($A72&lt;&gt;"",$A72&lt;&gt;"TOTAL"),IF(AND([7]PDI_Meritos!$J70&lt;&gt;"",[7]PDI_Meritos!$J70&lt;&gt;0),[7]PDI_Meritos!$J70,""),IF($A72="TOTAL",SUM(INDIRECT("F4:F"&amp;ROW()-1)),""))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IF(AND($A72&lt;&gt;"",$A72&lt;&gt;"TOTAL"),IF(AND([7]PDI_Meritos!$M70&lt;&gt;"",[7]PDI_Meritos!$M70&lt;&gt;0),[7]PDI_Meritos!$M70,""),IF($A72="TOTAL",SUM(INDIRECT("H4:H"&amp;ROW()-1)),""))</f>
        <v/>
      </c>
      <c r="I72" s="6" t="str">
        <f ca="1">IF(AND($A72&lt;&gt;"",$A72&lt;&gt;"TOTAL"),IF(AND([7]PDI_Meritos!$O70&lt;&gt;"",[7]PDI_Meritos!$O70&lt;&gt;0),[7]PDI_Meritos!$O70,""),IF($A72="TOTAL",SUM(INDIRECT("I4:I"&amp;ROW()-1)),""))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IF(AND($A72&lt;&gt;"",$A72&lt;&gt;"TOTAL"),IF(AND([7]PDI_Meritos!$R70&lt;&gt;"",[7]PDI_Meritos!$R70&lt;&gt;0),[7]PDI_Meritos!$R70,""),IF($A72="TOTAL",SUM(INDIRECT("K4:K"&amp;ROW()-1)),""))</f>
        <v/>
      </c>
      <c r="L72" s="6" t="str">
        <f ca="1">IF(AND($A72&lt;&gt;"",$A72&lt;&gt;"TOTAL"),IF(AND([7]PDI_Meritos!$T70&lt;&gt;"",[7]PDI_Meritos!$T70&lt;&gt;0),[7]PDI_Meritos!$T70,""),IF($A72="TOTAL",SUM(INDIRECT("L4:L"&amp;ROW()-1)),""))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IF(AND($A72&lt;&gt;"",$A72&lt;&gt;"TOTAL"),IF(AND([7]PDI_Meritos!$W70&lt;&gt;"",[7]PDI_Meritos!$W70&lt;&gt;0),[7]PDI_Meritos!$W70,""),IF($A72="TOTAL",SUM(INDIRECT("N4:N"&amp;ROW()-1)),""))</f>
        <v/>
      </c>
      <c r="O72" s="6" t="str">
        <f ca="1">IF(AND($A72&lt;&gt;"",$A72&lt;&gt;"TOTAL"),IF(AND([7]PDI_Meritos!$Y70&lt;&gt;"",[7]PDI_Meritos!$Y70&lt;&gt;0),[7]PDI_Meritos!$Y70,""),IF($A72="TOTAL",SUM(INDIRECT("O4:O"&amp;ROW()-1)),""))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IF(AND($A72&lt;&gt;"",$A72&lt;&gt;"TOTAL"),IF(AND([7]PDI_Meritos!$AB70&lt;&gt;"",[7]PDI_Meritos!$AB70&lt;&gt;0),[7]PDI_Meritos!$AB70,""),IF($A72="TOTAL",SUM(INDIRECT("Q4:Q"&amp;ROW()-1)),""))</f>
        <v/>
      </c>
      <c r="R72" s="6" t="str">
        <f ca="1">IF(AND($A72&lt;&gt;"",$A72&lt;&gt;"TOTAL"),IF(AND([7]PDI_Meritos!$AD70&lt;&gt;"",[7]PDI_Meritos!$AD70&lt;&gt;0),[7]PDI_Meritos!$AD70,""),IF($A72="TOTAL",SUM(INDIRECT("R4:R"&amp;ROW()-1)),""))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IF(AND($A72&lt;&gt;"",$A72&lt;&gt;"TOTAL"),IF(AND([7]PDI_Meritos!$AG70&lt;&gt;"",[7]PDI_Meritos!$AG70&lt;&gt;0),[7]PDI_Meritos!$AG70,""),IF($A72="TOTAL",SUM(INDIRECT("T4:T"&amp;ROW()-1)),""))</f>
        <v/>
      </c>
      <c r="U72" s="6" t="str">
        <f ca="1">IF(AND($A72&lt;&gt;"",$A72&lt;&gt;"TOTAL"),IF(AND([7]PDI_Meritos!$AI70&lt;&gt;"",[7]PDI_Meritos!$AI70&lt;&gt;0),[7]PDI_Meritos!$AI70,""),IF($A72="TOTAL",SUM(INDIRECT("U4:U"&amp;ROW()-1)),""))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IF(AND($A72&lt;&gt;"",$A72&lt;&gt;"TOTAL"),IF(AND([7]PDI_Meritos!$AL70&lt;&gt;"",[7]PDI_Meritos!$AL70&lt;&gt;0),[7]PDI_Meritos!$AL70,""),IF($A72="TOTAL",SUM(INDIRECT("W4:W"&amp;ROW()-1)),""))</f>
        <v/>
      </c>
      <c r="X72" s="6" t="str">
        <f ca="1">IF(AND($A72&lt;&gt;"",$A72&lt;&gt;"TOTAL"),IF(AND([7]PDI_Meritos!$AN70&lt;&gt;"",[7]PDI_Meritos!$AN70&lt;&gt;0),[7]PDI_Meritos!$AN70,""),IF($A72="TOTAL",SUM(INDIRECT("X4:X"&amp;ROW()-1)),""))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IF(AND($A72&lt;&gt;"",$A72&lt;&gt;"TOTAL"),IF(AND([7]PDI_Meritos!$AQ70&lt;&gt;"",[7]PDI_Meritos!$AQ70&lt;&gt;0),[7]PDI_Meritos!$AQ70,""),IF($A72="TOTAL",SUM(INDIRECT("Z4:Z"&amp;ROW()-1)),""))</f>
        <v/>
      </c>
      <c r="AA72" s="6" t="str">
        <f ca="1">IF(AND($A72&lt;&gt;"",$A72&lt;&gt;"TOTAL"),IF(AND([7]PDI_Meritos!$AS70&lt;&gt;"",[7]PDI_Meritos!$AS70&lt;&gt;0),[7]PDI_Meritos!$AS70,""),IF($A72="TOTAL",SUM(INDIRECT("AA4:AA"&amp;ROW()-1)),""))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IF(AND($A72&lt;&gt;"",$A72&lt;&gt;"TOTAL"),IF(AND([7]PDI_Meritos!$AV70&lt;&gt;"",[7]PDI_Meritos!$AV70&lt;&gt;0),[7]PDI_Meritos!$AV70,""),IF($A72="TOTAL",SUM(INDIRECT("AC4:AC"&amp;ROW()-1)),""))</f>
        <v/>
      </c>
      <c r="AD72" s="6" t="str">
        <f ca="1">IF(AND($A72&lt;&gt;"",$A72&lt;&gt;"TOTAL"),IF(AND([7]PDI_Meritos!$AX70&lt;&gt;"",[7]PDI_Meritos!$AX70&lt;&gt;0),[7]PDI_Meritos!$AX70,""),IF($A72="TOTAL",SUM(INDIRECT("AD4:AD"&amp;ROW()-1)),""))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IF(AND($A72&lt;&gt;"",$A72&lt;&gt;"TOTAL"),IF(AND([7]PDI_Meritos!$BA70&lt;&gt;"",[7]PDI_Meritos!$BA70&lt;&gt;0),[7]PDI_Meritos!$BA70,""),IF($A72="TOTAL",SUM(INDIRECT("AF4:AF"&amp;ROW()-1)),""))</f>
        <v/>
      </c>
      <c r="AG72" s="6" t="str">
        <f ca="1">IF(AND($A72&lt;&gt;"",$A72&lt;&gt;"TOTAL"),IF(AND([7]PDI_Meritos!$BC70&lt;&gt;"",[7]PDI_Meritos!$BC70&lt;&gt;0),[7]PDI_Meritos!$BC70,""),IF($A72="TOTAL",SUM(INDIRECT("AG4:AG"&amp;ROW()-1)),""))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IF(AND($A72&lt;&gt;"",$A72&lt;&gt;"TOTAL"),IF(AND([7]PDI_Meritos!$BF70&lt;&gt;"",[7]PDI_Meritos!$BF70&lt;&gt;0),[7]PDI_Meritos!$BF70,""),IF($A72="TOTAL",SUM(INDIRECT("AI4:AI"&amp;ROW()-1)),""))</f>
        <v/>
      </c>
      <c r="AJ72" s="6" t="str">
        <f ca="1">IF(AND($A72&lt;&gt;"",$A72&lt;&gt;"TOTAL"),IF(AND([7]PDI_Meritos!$BH70&lt;&gt;"",[7]PDI_Meritos!$BH70&lt;&gt;0),[7]PDI_Meritos!$BH70,""),IF($A72="TOTAL",SUM(INDIRECT("AJ4:AJ"&amp;ROW()-1)),""))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IF(AND($A72&lt;&gt;"",$A72&lt;&gt;"TOTAL"),IF(AND([7]PDI_Meritos!$BK70&lt;&gt;"",[7]PDI_Meritos!$BK70&lt;&gt;0),[7]PDI_Meritos!$BK70,""),IF($A72="TOTAL",SUM(INDIRECT("AL4:AL"&amp;ROW()-1)),""))</f>
        <v/>
      </c>
      <c r="AM72" s="6" t="str">
        <f ca="1">IF(AND($A72&lt;&gt;"",$A72&lt;&gt;"TOTAL"),IF(AND([7]PDI_Meritos!$BM70&lt;&gt;"",[7]PDI_Meritos!$BM70&lt;&gt;0),[7]PDI_Meritos!$BM70,""),IF($A72="TOTAL",SUM(INDIRECT("AM4:AM"&amp;ROW()-1)),""))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IF(AND($A72&lt;&gt;"",$A72&lt;&gt;"TOTAL"),IF(AND([7]PDI_Meritos!$BP70&lt;&gt;"",[7]PDI_Meritos!$BP70&lt;&gt;0),[7]PDI_Meritos!$BP70,""),IF($A72="TOTAL",SUM(INDIRECT("AO4:AO"&amp;ROW()-1)),""))</f>
        <v/>
      </c>
      <c r="AP72" s="6" t="str">
        <f ca="1">IF(AND($A72&lt;&gt;"",$A72&lt;&gt;"TOTAL"),IF(AND([7]PDI_Meritos!$BR70&lt;&gt;"",[7]PDI_Meritos!$BR70&lt;&gt;0),[7]PDI_Meritos!$BR70,""),IF($A72="TOTAL",SUM(INDIRECT("AP4:AP"&amp;ROW()-1)),""))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IF(AND($A72&lt;&gt;"",$A72&lt;&gt;"TOTAL"),IF(AND([7]PDI_Meritos!$BU70&lt;&gt;"",[7]PDI_Meritos!$BU70&lt;&gt;0),[7]PDI_Meritos!$BU70,""),IF($A72="TOTAL",SUM(INDIRECT("AR4:AR"&amp;ROW()-1)),""))</f>
        <v/>
      </c>
      <c r="AS72" s="6" t="str">
        <f ca="1">IF(AND($A72&lt;&gt;"",$A72&lt;&gt;"TOTAL"),IF(AND([7]PDI_Meritos!$BW70&lt;&gt;"",[7]PDI_Meritos!$BW70&lt;&gt;0),[7]PDI_Meritos!$BW70,""),IF($A72="TOTAL",SUM(INDIRECT("AS4:AS"&amp;ROW()-1)),""))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IF(AND($A72&lt;&gt;"",$A72&lt;&gt;"TOTAL"),IF(AND([7]PDI_Meritos!$BZ70&lt;&gt;"",[7]PDI_Meritos!$BZ70&lt;&gt;0),[7]PDI_Meritos!$BZ70,""),IF($A72="TOTAL",SUM(INDIRECT("AU4:AU"&amp;ROW()-1)),""))</f>
        <v/>
      </c>
      <c r="AV72" s="6" t="str">
        <f ca="1">IF(AND($A72&lt;&gt;"",$A72&lt;&gt;"TOTAL"),IF(AND([7]PDI_Meritos!$CB70&lt;&gt;"",[7]PDI_Meritos!$CB70&lt;&gt;0),[7]PDI_Meritos!$CB70,""),IF($A72="TOTAL",SUM(INDIRECT("AV4:AV"&amp;ROW()-1)),""))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IF(AND($A72&lt;&gt;"",$A72&lt;&gt;"TOTAL"),IF(AND([7]PDI_Meritos!$CE70&lt;&gt;"",[7]PDI_Meritos!$CE70&lt;&gt;0),[7]PDI_Meritos!$CE70,""),IF($A72="TOTAL",SUM(INDIRECT("AX4:AX"&amp;ROW()-1)),""))</f>
        <v/>
      </c>
      <c r="AY72" s="6" t="str">
        <f ca="1">IF(AND($A72&lt;&gt;"",$A72&lt;&gt;"TOTAL"),IF(AND([7]PDI_Meritos!$CG70&lt;&gt;"",[7]PDI_Meritos!$CG70&lt;&gt;0),[7]PDI_Meritos!$CG70,""),IF($A72="TOTAL",SUM(INDIRECT("AY4:AY"&amp;ROW()-1)),""))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IF(AND($A72&lt;&gt;"",$A72&lt;&gt;"TOTAL"),IF(AND([7]PDI_Meritos!$CJ70&lt;&gt;"",[7]PDI_Meritos!$CJ70&lt;&gt;0),[7]PDI_Meritos!$CJ70,""),IF($A72="TOTAL",SUM(INDIRECT("BA4:BA"&amp;ROW()-1)),""))</f>
        <v/>
      </c>
      <c r="BB72" s="6" t="str">
        <f ca="1">IF(AND($A72&lt;&gt;"",$A72&lt;&gt;"TOTAL"),IF(AND([7]PDI_Meritos!$CL70&lt;&gt;"",[7]PDI_Meritos!$CL70&lt;&gt;0),[7]PDI_Meritos!$CL70,""),IF($A72="TOTAL",SUM(INDIRECT("BB4:BB"&amp;ROW()-1)),""))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IF(AND($A72&lt;&gt;"",$A72&lt;&gt;"TOTAL"),IF(AND([7]PDI_Meritos!$CO70&lt;&gt;"",[7]PDI_Meritos!$CO70&lt;&gt;0),[7]PDI_Meritos!$CO70,""),IF($A72="TOTAL",SUM(INDIRECT("BD4:BD"&amp;ROW()-1)),""))</f>
        <v/>
      </c>
      <c r="BE72" s="6" t="str">
        <f ca="1">IF(AND($A72&lt;&gt;"",$A72&lt;&gt;"TOTAL"),IF(AND([7]PDI_Meritos!$CQ70&lt;&gt;"",[7]PDI_Meritos!$CQ70&lt;&gt;0),[7]PDI_Meritos!$CQ70,""),IF($A72="TOTAL",SUM(INDIRECT("BE4:BE"&amp;ROW()-1)),""))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IF([7]PDI_Meritos!$B71&lt;&gt;"",[7]PDI_Meritos!$B71,IF(AND([7]PDI_Meritos!$B71="",[7]PDI_Meritos!$B72="",[7]PDI_Meritos!$B70=""),"","TOTAL"))</f>
        <v/>
      </c>
      <c r="B73" s="6" t="str">
        <f ca="1">IF(AND($A73&lt;&gt;"",$A73&lt;&gt;"TOTAL"),IF(AND([7]PDI_Meritos!$C71&lt;&gt;"",[7]PDI_Meritos!$C71&lt;&gt;0),[7]PDI_Meritos!$C71,""),IF($A73="TOTAL",SUM(INDIRECT("B4:B"&amp;ROW()-1)),""))</f>
        <v/>
      </c>
      <c r="C73" s="6" t="str">
        <f ca="1">IF(AND($A73&lt;&gt;"",$A73&lt;&gt;"TOTAL"),IF(AND([7]PDI_Meritos!$E71&lt;&gt;"",[7]PDI_Meritos!$E71&lt;&gt;0),[7]PDI_Meritos!$E71,""),IF($A73="TOTAL",SUM(INDIRECT("C4:C"&amp;ROW()-1)),""))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IF(AND($A73&lt;&gt;"",$A73&lt;&gt;"TOTAL"),IF(AND([7]PDI_Meritos!$H71&lt;&gt;"",[7]PDI_Meritos!$H71&lt;&gt;0),[7]PDI_Meritos!$H71,""),IF($A73="TOTAL",SUM(INDIRECT("E4:E"&amp;ROW()-1)),""))</f>
        <v/>
      </c>
      <c r="F73" s="6" t="str">
        <f ca="1">IF(AND($A73&lt;&gt;"",$A73&lt;&gt;"TOTAL"),IF(AND([7]PDI_Meritos!$J71&lt;&gt;"",[7]PDI_Meritos!$J71&lt;&gt;0),[7]PDI_Meritos!$J71,""),IF($A73="TOTAL",SUM(INDIRECT("F4:F"&amp;ROW()-1)),""))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IF(AND($A73&lt;&gt;"",$A73&lt;&gt;"TOTAL"),IF(AND([7]PDI_Meritos!$M71&lt;&gt;"",[7]PDI_Meritos!$M71&lt;&gt;0),[7]PDI_Meritos!$M71,""),IF($A73="TOTAL",SUM(INDIRECT("H4:H"&amp;ROW()-1)),""))</f>
        <v/>
      </c>
      <c r="I73" s="6" t="str">
        <f ca="1">IF(AND($A73&lt;&gt;"",$A73&lt;&gt;"TOTAL"),IF(AND([7]PDI_Meritos!$O71&lt;&gt;"",[7]PDI_Meritos!$O71&lt;&gt;0),[7]PDI_Meritos!$O71,""),IF($A73="TOTAL",SUM(INDIRECT("I4:I"&amp;ROW()-1)),""))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IF(AND($A73&lt;&gt;"",$A73&lt;&gt;"TOTAL"),IF(AND([7]PDI_Meritos!$R71&lt;&gt;"",[7]PDI_Meritos!$R71&lt;&gt;0),[7]PDI_Meritos!$R71,""),IF($A73="TOTAL",SUM(INDIRECT("K4:K"&amp;ROW()-1)),""))</f>
        <v/>
      </c>
      <c r="L73" s="6" t="str">
        <f ca="1">IF(AND($A73&lt;&gt;"",$A73&lt;&gt;"TOTAL"),IF(AND([7]PDI_Meritos!$T71&lt;&gt;"",[7]PDI_Meritos!$T71&lt;&gt;0),[7]PDI_Meritos!$T71,""),IF($A73="TOTAL",SUM(INDIRECT("L4:L"&amp;ROW()-1)),""))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IF(AND($A73&lt;&gt;"",$A73&lt;&gt;"TOTAL"),IF(AND([7]PDI_Meritos!$W71&lt;&gt;"",[7]PDI_Meritos!$W71&lt;&gt;0),[7]PDI_Meritos!$W71,""),IF($A73="TOTAL",SUM(INDIRECT("N4:N"&amp;ROW()-1)),""))</f>
        <v/>
      </c>
      <c r="O73" s="6" t="str">
        <f ca="1">IF(AND($A73&lt;&gt;"",$A73&lt;&gt;"TOTAL"),IF(AND([7]PDI_Meritos!$Y71&lt;&gt;"",[7]PDI_Meritos!$Y71&lt;&gt;0),[7]PDI_Meritos!$Y71,""),IF($A73="TOTAL",SUM(INDIRECT("O4:O"&amp;ROW()-1)),""))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IF(AND($A73&lt;&gt;"",$A73&lt;&gt;"TOTAL"),IF(AND([7]PDI_Meritos!$AB71&lt;&gt;"",[7]PDI_Meritos!$AB71&lt;&gt;0),[7]PDI_Meritos!$AB71,""),IF($A73="TOTAL",SUM(INDIRECT("Q4:Q"&amp;ROW()-1)),""))</f>
        <v/>
      </c>
      <c r="R73" s="6" t="str">
        <f ca="1">IF(AND($A73&lt;&gt;"",$A73&lt;&gt;"TOTAL"),IF(AND([7]PDI_Meritos!$AD71&lt;&gt;"",[7]PDI_Meritos!$AD71&lt;&gt;0),[7]PDI_Meritos!$AD71,""),IF($A73="TOTAL",SUM(INDIRECT("R4:R"&amp;ROW()-1)),""))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IF(AND($A73&lt;&gt;"",$A73&lt;&gt;"TOTAL"),IF(AND([7]PDI_Meritos!$AG71&lt;&gt;"",[7]PDI_Meritos!$AG71&lt;&gt;0),[7]PDI_Meritos!$AG71,""),IF($A73="TOTAL",SUM(INDIRECT("T4:T"&amp;ROW()-1)),""))</f>
        <v/>
      </c>
      <c r="U73" s="6" t="str">
        <f ca="1">IF(AND($A73&lt;&gt;"",$A73&lt;&gt;"TOTAL"),IF(AND([7]PDI_Meritos!$AI71&lt;&gt;"",[7]PDI_Meritos!$AI71&lt;&gt;0),[7]PDI_Meritos!$AI71,""),IF($A73="TOTAL",SUM(INDIRECT("U4:U"&amp;ROW()-1)),""))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IF(AND($A73&lt;&gt;"",$A73&lt;&gt;"TOTAL"),IF(AND([7]PDI_Meritos!$AL71&lt;&gt;"",[7]PDI_Meritos!$AL71&lt;&gt;0),[7]PDI_Meritos!$AL71,""),IF($A73="TOTAL",SUM(INDIRECT("W4:W"&amp;ROW()-1)),""))</f>
        <v/>
      </c>
      <c r="X73" s="6" t="str">
        <f ca="1">IF(AND($A73&lt;&gt;"",$A73&lt;&gt;"TOTAL"),IF(AND([7]PDI_Meritos!$AN71&lt;&gt;"",[7]PDI_Meritos!$AN71&lt;&gt;0),[7]PDI_Meritos!$AN71,""),IF($A73="TOTAL",SUM(INDIRECT("X4:X"&amp;ROW()-1)),""))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IF(AND($A73&lt;&gt;"",$A73&lt;&gt;"TOTAL"),IF(AND([7]PDI_Meritos!$AQ71&lt;&gt;"",[7]PDI_Meritos!$AQ71&lt;&gt;0),[7]PDI_Meritos!$AQ71,""),IF($A73="TOTAL",SUM(INDIRECT("Z4:Z"&amp;ROW()-1)),""))</f>
        <v/>
      </c>
      <c r="AA73" s="6" t="str">
        <f ca="1">IF(AND($A73&lt;&gt;"",$A73&lt;&gt;"TOTAL"),IF(AND([7]PDI_Meritos!$AS71&lt;&gt;"",[7]PDI_Meritos!$AS71&lt;&gt;0),[7]PDI_Meritos!$AS71,""),IF($A73="TOTAL",SUM(INDIRECT("AA4:AA"&amp;ROW()-1)),""))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IF(AND($A73&lt;&gt;"",$A73&lt;&gt;"TOTAL"),IF(AND([7]PDI_Meritos!$AV71&lt;&gt;"",[7]PDI_Meritos!$AV71&lt;&gt;0),[7]PDI_Meritos!$AV71,""),IF($A73="TOTAL",SUM(INDIRECT("AC4:AC"&amp;ROW()-1)),""))</f>
        <v/>
      </c>
      <c r="AD73" s="6" t="str">
        <f ca="1">IF(AND($A73&lt;&gt;"",$A73&lt;&gt;"TOTAL"),IF(AND([7]PDI_Meritos!$AX71&lt;&gt;"",[7]PDI_Meritos!$AX71&lt;&gt;0),[7]PDI_Meritos!$AX71,""),IF($A73="TOTAL",SUM(INDIRECT("AD4:AD"&amp;ROW()-1)),""))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IF(AND($A73&lt;&gt;"",$A73&lt;&gt;"TOTAL"),IF(AND([7]PDI_Meritos!$BA71&lt;&gt;"",[7]PDI_Meritos!$BA71&lt;&gt;0),[7]PDI_Meritos!$BA71,""),IF($A73="TOTAL",SUM(INDIRECT("AF4:AF"&amp;ROW()-1)),""))</f>
        <v/>
      </c>
      <c r="AG73" s="6" t="str">
        <f ca="1">IF(AND($A73&lt;&gt;"",$A73&lt;&gt;"TOTAL"),IF(AND([7]PDI_Meritos!$BC71&lt;&gt;"",[7]PDI_Meritos!$BC71&lt;&gt;0),[7]PDI_Meritos!$BC71,""),IF($A73="TOTAL",SUM(INDIRECT("AG4:AG"&amp;ROW()-1)),""))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IF(AND($A73&lt;&gt;"",$A73&lt;&gt;"TOTAL"),IF(AND([7]PDI_Meritos!$BF71&lt;&gt;"",[7]PDI_Meritos!$BF71&lt;&gt;0),[7]PDI_Meritos!$BF71,""),IF($A73="TOTAL",SUM(INDIRECT("AI4:AI"&amp;ROW()-1)),""))</f>
        <v/>
      </c>
      <c r="AJ73" s="6" t="str">
        <f ca="1">IF(AND($A73&lt;&gt;"",$A73&lt;&gt;"TOTAL"),IF(AND([7]PDI_Meritos!$BH71&lt;&gt;"",[7]PDI_Meritos!$BH71&lt;&gt;0),[7]PDI_Meritos!$BH71,""),IF($A73="TOTAL",SUM(INDIRECT("AJ4:AJ"&amp;ROW()-1)),""))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IF(AND($A73&lt;&gt;"",$A73&lt;&gt;"TOTAL"),IF(AND([7]PDI_Meritos!$BK71&lt;&gt;"",[7]PDI_Meritos!$BK71&lt;&gt;0),[7]PDI_Meritos!$BK71,""),IF($A73="TOTAL",SUM(INDIRECT("AL4:AL"&amp;ROW()-1)),""))</f>
        <v/>
      </c>
      <c r="AM73" s="6" t="str">
        <f ca="1">IF(AND($A73&lt;&gt;"",$A73&lt;&gt;"TOTAL"),IF(AND([7]PDI_Meritos!$BM71&lt;&gt;"",[7]PDI_Meritos!$BM71&lt;&gt;0),[7]PDI_Meritos!$BM71,""),IF($A73="TOTAL",SUM(INDIRECT("AM4:AM"&amp;ROW()-1)),""))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IF(AND($A73&lt;&gt;"",$A73&lt;&gt;"TOTAL"),IF(AND([7]PDI_Meritos!$BP71&lt;&gt;"",[7]PDI_Meritos!$BP71&lt;&gt;0),[7]PDI_Meritos!$BP71,""),IF($A73="TOTAL",SUM(INDIRECT("AO4:AO"&amp;ROW()-1)),""))</f>
        <v/>
      </c>
      <c r="AP73" s="6" t="str">
        <f ca="1">IF(AND($A73&lt;&gt;"",$A73&lt;&gt;"TOTAL"),IF(AND([7]PDI_Meritos!$BR71&lt;&gt;"",[7]PDI_Meritos!$BR71&lt;&gt;0),[7]PDI_Meritos!$BR71,""),IF($A73="TOTAL",SUM(INDIRECT("AP4:AP"&amp;ROW()-1)),""))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IF(AND($A73&lt;&gt;"",$A73&lt;&gt;"TOTAL"),IF(AND([7]PDI_Meritos!$BU71&lt;&gt;"",[7]PDI_Meritos!$BU71&lt;&gt;0),[7]PDI_Meritos!$BU71,""),IF($A73="TOTAL",SUM(INDIRECT("AR4:AR"&amp;ROW()-1)),""))</f>
        <v/>
      </c>
      <c r="AS73" s="6" t="str">
        <f ca="1">IF(AND($A73&lt;&gt;"",$A73&lt;&gt;"TOTAL"),IF(AND([7]PDI_Meritos!$BW71&lt;&gt;"",[7]PDI_Meritos!$BW71&lt;&gt;0),[7]PDI_Meritos!$BW71,""),IF($A73="TOTAL",SUM(INDIRECT("AS4:AS"&amp;ROW()-1)),""))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IF(AND($A73&lt;&gt;"",$A73&lt;&gt;"TOTAL"),IF(AND([7]PDI_Meritos!$BZ71&lt;&gt;"",[7]PDI_Meritos!$BZ71&lt;&gt;0),[7]PDI_Meritos!$BZ71,""),IF($A73="TOTAL",SUM(INDIRECT("AU4:AU"&amp;ROW()-1)),""))</f>
        <v/>
      </c>
      <c r="AV73" s="6" t="str">
        <f ca="1">IF(AND($A73&lt;&gt;"",$A73&lt;&gt;"TOTAL"),IF(AND([7]PDI_Meritos!$CB71&lt;&gt;"",[7]PDI_Meritos!$CB71&lt;&gt;0),[7]PDI_Meritos!$CB71,""),IF($A73="TOTAL",SUM(INDIRECT("AV4:AV"&amp;ROW()-1)),""))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IF(AND($A73&lt;&gt;"",$A73&lt;&gt;"TOTAL"),IF(AND([7]PDI_Meritos!$CE71&lt;&gt;"",[7]PDI_Meritos!$CE71&lt;&gt;0),[7]PDI_Meritos!$CE71,""),IF($A73="TOTAL",SUM(INDIRECT("AX4:AX"&amp;ROW()-1)),""))</f>
        <v/>
      </c>
      <c r="AY73" s="6" t="str">
        <f ca="1">IF(AND($A73&lt;&gt;"",$A73&lt;&gt;"TOTAL"),IF(AND([7]PDI_Meritos!$CG71&lt;&gt;"",[7]PDI_Meritos!$CG71&lt;&gt;0),[7]PDI_Meritos!$CG71,""),IF($A73="TOTAL",SUM(INDIRECT("AY4:AY"&amp;ROW()-1)),""))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IF(AND($A73&lt;&gt;"",$A73&lt;&gt;"TOTAL"),IF(AND([7]PDI_Meritos!$CJ71&lt;&gt;"",[7]PDI_Meritos!$CJ71&lt;&gt;0),[7]PDI_Meritos!$CJ71,""),IF($A73="TOTAL",SUM(INDIRECT("BA4:BA"&amp;ROW()-1)),""))</f>
        <v/>
      </c>
      <c r="BB73" s="6" t="str">
        <f ca="1">IF(AND($A73&lt;&gt;"",$A73&lt;&gt;"TOTAL"),IF(AND([7]PDI_Meritos!$CL71&lt;&gt;"",[7]PDI_Meritos!$CL71&lt;&gt;0),[7]PDI_Meritos!$CL71,""),IF($A73="TOTAL",SUM(INDIRECT("BB4:BB"&amp;ROW()-1)),""))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IF(AND($A73&lt;&gt;"",$A73&lt;&gt;"TOTAL"),IF(AND([7]PDI_Meritos!$CO71&lt;&gt;"",[7]PDI_Meritos!$CO71&lt;&gt;0),[7]PDI_Meritos!$CO71,""),IF($A73="TOTAL",SUM(INDIRECT("BD4:BD"&amp;ROW()-1)),""))</f>
        <v/>
      </c>
      <c r="BE73" s="6" t="str">
        <f ca="1">IF(AND($A73&lt;&gt;"",$A73&lt;&gt;"TOTAL"),IF(AND([7]PDI_Meritos!$CQ71&lt;&gt;"",[7]PDI_Meritos!$CQ71&lt;&gt;0),[7]PDI_Meritos!$CQ71,""),IF($A73="TOTAL",SUM(INDIRECT("BE4:BE"&amp;ROW()-1)),""))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IF([7]PDI_Meritos!$B72&lt;&gt;"",[7]PDI_Meritos!$B72,IF(AND([7]PDI_Meritos!$B72="",[7]PDI_Meritos!$B73="",[7]PDI_Meritos!$B71=""),"","TOTAL"))</f>
        <v/>
      </c>
      <c r="B74" s="6" t="str">
        <f ca="1">IF(AND($A74&lt;&gt;"",$A74&lt;&gt;"TOTAL"),IF(AND([7]PDI_Meritos!$C72&lt;&gt;"",[7]PDI_Meritos!$C72&lt;&gt;0),[7]PDI_Meritos!$C72,""),IF($A74="TOTAL",SUM(INDIRECT("B4:B"&amp;ROW()-1)),""))</f>
        <v/>
      </c>
      <c r="C74" s="6" t="str">
        <f ca="1">IF(AND($A74&lt;&gt;"",$A74&lt;&gt;"TOTAL"),IF(AND([7]PDI_Meritos!$E72&lt;&gt;"",[7]PDI_Meritos!$E72&lt;&gt;0),[7]PDI_Meritos!$E72,""),IF($A74="TOTAL",SUM(INDIRECT("C4:C"&amp;ROW()-1)),""))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IF(AND($A74&lt;&gt;"",$A74&lt;&gt;"TOTAL"),IF(AND([7]PDI_Meritos!$H72&lt;&gt;"",[7]PDI_Meritos!$H72&lt;&gt;0),[7]PDI_Meritos!$H72,""),IF($A74="TOTAL",SUM(INDIRECT("E4:E"&amp;ROW()-1)),""))</f>
        <v/>
      </c>
      <c r="F74" s="6" t="str">
        <f ca="1">IF(AND($A74&lt;&gt;"",$A74&lt;&gt;"TOTAL"),IF(AND([7]PDI_Meritos!$J72&lt;&gt;"",[7]PDI_Meritos!$J72&lt;&gt;0),[7]PDI_Meritos!$J72,""),IF($A74="TOTAL",SUM(INDIRECT("F4:F"&amp;ROW()-1)),""))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IF(AND($A74&lt;&gt;"",$A74&lt;&gt;"TOTAL"),IF(AND([7]PDI_Meritos!$M72&lt;&gt;"",[7]PDI_Meritos!$M72&lt;&gt;0),[7]PDI_Meritos!$M72,""),IF($A74="TOTAL",SUM(INDIRECT("H4:H"&amp;ROW()-1)),""))</f>
        <v/>
      </c>
      <c r="I74" s="6" t="str">
        <f ca="1">IF(AND($A74&lt;&gt;"",$A74&lt;&gt;"TOTAL"),IF(AND([7]PDI_Meritos!$O72&lt;&gt;"",[7]PDI_Meritos!$O72&lt;&gt;0),[7]PDI_Meritos!$O72,""),IF($A74="TOTAL",SUM(INDIRECT("I4:I"&amp;ROW()-1)),""))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IF(AND($A74&lt;&gt;"",$A74&lt;&gt;"TOTAL"),IF(AND([7]PDI_Meritos!$R72&lt;&gt;"",[7]PDI_Meritos!$R72&lt;&gt;0),[7]PDI_Meritos!$R72,""),IF($A74="TOTAL",SUM(INDIRECT("K4:K"&amp;ROW()-1)),""))</f>
        <v/>
      </c>
      <c r="L74" s="6" t="str">
        <f ca="1">IF(AND($A74&lt;&gt;"",$A74&lt;&gt;"TOTAL"),IF(AND([7]PDI_Meritos!$T72&lt;&gt;"",[7]PDI_Meritos!$T72&lt;&gt;0),[7]PDI_Meritos!$T72,""),IF($A74="TOTAL",SUM(INDIRECT("L4:L"&amp;ROW()-1)),""))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IF(AND($A74&lt;&gt;"",$A74&lt;&gt;"TOTAL"),IF(AND([7]PDI_Meritos!$W72&lt;&gt;"",[7]PDI_Meritos!$W72&lt;&gt;0),[7]PDI_Meritos!$W72,""),IF($A74="TOTAL",SUM(INDIRECT("N4:N"&amp;ROW()-1)),""))</f>
        <v/>
      </c>
      <c r="O74" s="6" t="str">
        <f ca="1">IF(AND($A74&lt;&gt;"",$A74&lt;&gt;"TOTAL"),IF(AND([7]PDI_Meritos!$Y72&lt;&gt;"",[7]PDI_Meritos!$Y72&lt;&gt;0),[7]PDI_Meritos!$Y72,""),IF($A74="TOTAL",SUM(INDIRECT("O4:O"&amp;ROW()-1)),""))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IF(AND($A74&lt;&gt;"",$A74&lt;&gt;"TOTAL"),IF(AND([7]PDI_Meritos!$AB72&lt;&gt;"",[7]PDI_Meritos!$AB72&lt;&gt;0),[7]PDI_Meritos!$AB72,""),IF($A74="TOTAL",SUM(INDIRECT("Q4:Q"&amp;ROW()-1)),""))</f>
        <v/>
      </c>
      <c r="R74" s="6" t="str">
        <f ca="1">IF(AND($A74&lt;&gt;"",$A74&lt;&gt;"TOTAL"),IF(AND([7]PDI_Meritos!$AD72&lt;&gt;"",[7]PDI_Meritos!$AD72&lt;&gt;0),[7]PDI_Meritos!$AD72,""),IF($A74="TOTAL",SUM(INDIRECT("R4:R"&amp;ROW()-1)),""))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IF(AND($A74&lt;&gt;"",$A74&lt;&gt;"TOTAL"),IF(AND([7]PDI_Meritos!$AG72&lt;&gt;"",[7]PDI_Meritos!$AG72&lt;&gt;0),[7]PDI_Meritos!$AG72,""),IF($A74="TOTAL",SUM(INDIRECT("T4:T"&amp;ROW()-1)),""))</f>
        <v/>
      </c>
      <c r="U74" s="6" t="str">
        <f ca="1">IF(AND($A74&lt;&gt;"",$A74&lt;&gt;"TOTAL"),IF(AND([7]PDI_Meritos!$AI72&lt;&gt;"",[7]PDI_Meritos!$AI72&lt;&gt;0),[7]PDI_Meritos!$AI72,""),IF($A74="TOTAL",SUM(INDIRECT("U4:U"&amp;ROW()-1)),""))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IF(AND($A74&lt;&gt;"",$A74&lt;&gt;"TOTAL"),IF(AND([7]PDI_Meritos!$AL72&lt;&gt;"",[7]PDI_Meritos!$AL72&lt;&gt;0),[7]PDI_Meritos!$AL72,""),IF($A74="TOTAL",SUM(INDIRECT("W4:W"&amp;ROW()-1)),""))</f>
        <v/>
      </c>
      <c r="X74" s="6" t="str">
        <f ca="1">IF(AND($A74&lt;&gt;"",$A74&lt;&gt;"TOTAL"),IF(AND([7]PDI_Meritos!$AN72&lt;&gt;"",[7]PDI_Meritos!$AN72&lt;&gt;0),[7]PDI_Meritos!$AN72,""),IF($A74="TOTAL",SUM(INDIRECT("X4:X"&amp;ROW()-1)),""))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IF(AND($A74&lt;&gt;"",$A74&lt;&gt;"TOTAL"),IF(AND([7]PDI_Meritos!$AQ72&lt;&gt;"",[7]PDI_Meritos!$AQ72&lt;&gt;0),[7]PDI_Meritos!$AQ72,""),IF($A74="TOTAL",SUM(INDIRECT("Z4:Z"&amp;ROW()-1)),""))</f>
        <v/>
      </c>
      <c r="AA74" s="6" t="str">
        <f ca="1">IF(AND($A74&lt;&gt;"",$A74&lt;&gt;"TOTAL"),IF(AND([7]PDI_Meritos!$AS72&lt;&gt;"",[7]PDI_Meritos!$AS72&lt;&gt;0),[7]PDI_Meritos!$AS72,""),IF($A74="TOTAL",SUM(INDIRECT("AA4:AA"&amp;ROW()-1)),""))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IF(AND($A74&lt;&gt;"",$A74&lt;&gt;"TOTAL"),IF(AND([7]PDI_Meritos!$AV72&lt;&gt;"",[7]PDI_Meritos!$AV72&lt;&gt;0),[7]PDI_Meritos!$AV72,""),IF($A74="TOTAL",SUM(INDIRECT("AC4:AC"&amp;ROW()-1)),""))</f>
        <v/>
      </c>
      <c r="AD74" s="6" t="str">
        <f ca="1">IF(AND($A74&lt;&gt;"",$A74&lt;&gt;"TOTAL"),IF(AND([7]PDI_Meritos!$AX72&lt;&gt;"",[7]PDI_Meritos!$AX72&lt;&gt;0),[7]PDI_Meritos!$AX72,""),IF($A74="TOTAL",SUM(INDIRECT("AD4:AD"&amp;ROW()-1)),""))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IF(AND($A74&lt;&gt;"",$A74&lt;&gt;"TOTAL"),IF(AND([7]PDI_Meritos!$BA72&lt;&gt;"",[7]PDI_Meritos!$BA72&lt;&gt;0),[7]PDI_Meritos!$BA72,""),IF($A74="TOTAL",SUM(INDIRECT("AF4:AF"&amp;ROW()-1)),""))</f>
        <v/>
      </c>
      <c r="AG74" s="6" t="str">
        <f ca="1">IF(AND($A74&lt;&gt;"",$A74&lt;&gt;"TOTAL"),IF(AND([7]PDI_Meritos!$BC72&lt;&gt;"",[7]PDI_Meritos!$BC72&lt;&gt;0),[7]PDI_Meritos!$BC72,""),IF($A74="TOTAL",SUM(INDIRECT("AG4:AG"&amp;ROW()-1)),""))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IF(AND($A74&lt;&gt;"",$A74&lt;&gt;"TOTAL"),IF(AND([7]PDI_Meritos!$BF72&lt;&gt;"",[7]PDI_Meritos!$BF72&lt;&gt;0),[7]PDI_Meritos!$BF72,""),IF($A74="TOTAL",SUM(INDIRECT("AI4:AI"&amp;ROW()-1)),""))</f>
        <v/>
      </c>
      <c r="AJ74" s="6" t="str">
        <f ca="1">IF(AND($A74&lt;&gt;"",$A74&lt;&gt;"TOTAL"),IF(AND([7]PDI_Meritos!$BH72&lt;&gt;"",[7]PDI_Meritos!$BH72&lt;&gt;0),[7]PDI_Meritos!$BH72,""),IF($A74="TOTAL",SUM(INDIRECT("AJ4:AJ"&amp;ROW()-1)),""))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IF(AND($A74&lt;&gt;"",$A74&lt;&gt;"TOTAL"),IF(AND([7]PDI_Meritos!$BK72&lt;&gt;"",[7]PDI_Meritos!$BK72&lt;&gt;0),[7]PDI_Meritos!$BK72,""),IF($A74="TOTAL",SUM(INDIRECT("AL4:AL"&amp;ROW()-1)),""))</f>
        <v/>
      </c>
      <c r="AM74" s="6" t="str">
        <f ca="1">IF(AND($A74&lt;&gt;"",$A74&lt;&gt;"TOTAL"),IF(AND([7]PDI_Meritos!$BM72&lt;&gt;"",[7]PDI_Meritos!$BM72&lt;&gt;0),[7]PDI_Meritos!$BM72,""),IF($A74="TOTAL",SUM(INDIRECT("AM4:AM"&amp;ROW()-1)),""))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IF(AND($A74&lt;&gt;"",$A74&lt;&gt;"TOTAL"),IF(AND([7]PDI_Meritos!$BP72&lt;&gt;"",[7]PDI_Meritos!$BP72&lt;&gt;0),[7]PDI_Meritos!$BP72,""),IF($A74="TOTAL",SUM(INDIRECT("AO4:AO"&amp;ROW()-1)),""))</f>
        <v/>
      </c>
      <c r="AP74" s="6" t="str">
        <f ca="1">IF(AND($A74&lt;&gt;"",$A74&lt;&gt;"TOTAL"),IF(AND([7]PDI_Meritos!$BR72&lt;&gt;"",[7]PDI_Meritos!$BR72&lt;&gt;0),[7]PDI_Meritos!$BR72,""),IF($A74="TOTAL",SUM(INDIRECT("AP4:AP"&amp;ROW()-1)),""))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IF(AND($A74&lt;&gt;"",$A74&lt;&gt;"TOTAL"),IF(AND([7]PDI_Meritos!$BU72&lt;&gt;"",[7]PDI_Meritos!$BU72&lt;&gt;0),[7]PDI_Meritos!$BU72,""),IF($A74="TOTAL",SUM(INDIRECT("AR4:AR"&amp;ROW()-1)),""))</f>
        <v/>
      </c>
      <c r="AS74" s="6" t="str">
        <f ca="1">IF(AND($A74&lt;&gt;"",$A74&lt;&gt;"TOTAL"),IF(AND([7]PDI_Meritos!$BW72&lt;&gt;"",[7]PDI_Meritos!$BW72&lt;&gt;0),[7]PDI_Meritos!$BW72,""),IF($A74="TOTAL",SUM(INDIRECT("AS4:AS"&amp;ROW()-1)),""))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IF(AND($A74&lt;&gt;"",$A74&lt;&gt;"TOTAL"),IF(AND([7]PDI_Meritos!$BZ72&lt;&gt;"",[7]PDI_Meritos!$BZ72&lt;&gt;0),[7]PDI_Meritos!$BZ72,""),IF($A74="TOTAL",SUM(INDIRECT("AU4:AU"&amp;ROW()-1)),""))</f>
        <v/>
      </c>
      <c r="AV74" s="6" t="str">
        <f ca="1">IF(AND($A74&lt;&gt;"",$A74&lt;&gt;"TOTAL"),IF(AND([7]PDI_Meritos!$CB72&lt;&gt;"",[7]PDI_Meritos!$CB72&lt;&gt;0),[7]PDI_Meritos!$CB72,""),IF($A74="TOTAL",SUM(INDIRECT("AV4:AV"&amp;ROW()-1)),""))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IF(AND($A74&lt;&gt;"",$A74&lt;&gt;"TOTAL"),IF(AND([7]PDI_Meritos!$CE72&lt;&gt;"",[7]PDI_Meritos!$CE72&lt;&gt;0),[7]PDI_Meritos!$CE72,""),IF($A74="TOTAL",SUM(INDIRECT("AX4:AX"&amp;ROW()-1)),""))</f>
        <v/>
      </c>
      <c r="AY74" s="6" t="str">
        <f ca="1">IF(AND($A74&lt;&gt;"",$A74&lt;&gt;"TOTAL"),IF(AND([7]PDI_Meritos!$CG72&lt;&gt;"",[7]PDI_Meritos!$CG72&lt;&gt;0),[7]PDI_Meritos!$CG72,""),IF($A74="TOTAL",SUM(INDIRECT("AY4:AY"&amp;ROW()-1)),""))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IF(AND($A74&lt;&gt;"",$A74&lt;&gt;"TOTAL"),IF(AND([7]PDI_Meritos!$CJ72&lt;&gt;"",[7]PDI_Meritos!$CJ72&lt;&gt;0),[7]PDI_Meritos!$CJ72,""),IF($A74="TOTAL",SUM(INDIRECT("BA4:BA"&amp;ROW()-1)),""))</f>
        <v/>
      </c>
      <c r="BB74" s="6" t="str">
        <f ca="1">IF(AND($A74&lt;&gt;"",$A74&lt;&gt;"TOTAL"),IF(AND([7]PDI_Meritos!$CL72&lt;&gt;"",[7]PDI_Meritos!$CL72&lt;&gt;0),[7]PDI_Meritos!$CL72,""),IF($A74="TOTAL",SUM(INDIRECT("BB4:BB"&amp;ROW()-1)),""))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IF(AND($A74&lt;&gt;"",$A74&lt;&gt;"TOTAL"),IF(AND([7]PDI_Meritos!$CO72&lt;&gt;"",[7]PDI_Meritos!$CO72&lt;&gt;0),[7]PDI_Meritos!$CO72,""),IF($A74="TOTAL",SUM(INDIRECT("BD4:BD"&amp;ROW()-1)),""))</f>
        <v/>
      </c>
      <c r="BE74" s="6" t="str">
        <f ca="1">IF(AND($A74&lt;&gt;"",$A74&lt;&gt;"TOTAL"),IF(AND([7]PDI_Meritos!$CQ72&lt;&gt;"",[7]PDI_Meritos!$CQ72&lt;&gt;0),[7]PDI_Meritos!$CQ72,""),IF($A74="TOTAL",SUM(INDIRECT("BE4:BE"&amp;ROW()-1)),""))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IF([7]PDI_Meritos!$B73&lt;&gt;"",[7]PDI_Meritos!$B73,IF(AND([7]PDI_Meritos!$B73="",[7]PDI_Meritos!$B74="",[7]PDI_Meritos!$B72=""),"","TOTAL"))</f>
        <v/>
      </c>
      <c r="B75" s="6" t="str">
        <f ca="1">IF(AND($A75&lt;&gt;"",$A75&lt;&gt;"TOTAL"),IF(AND([7]PDI_Meritos!$C73&lt;&gt;"",[7]PDI_Meritos!$C73&lt;&gt;0),[7]PDI_Meritos!$C73,""),IF($A75="TOTAL",SUM(INDIRECT("B4:B"&amp;ROW()-1)),""))</f>
        <v/>
      </c>
      <c r="C75" s="6" t="str">
        <f ca="1">IF(AND($A75&lt;&gt;"",$A75&lt;&gt;"TOTAL"),IF(AND([7]PDI_Meritos!$E73&lt;&gt;"",[7]PDI_Meritos!$E73&lt;&gt;0),[7]PDI_Meritos!$E73,""),IF($A75="TOTAL",SUM(INDIRECT("C4:C"&amp;ROW()-1)),""))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IF(AND($A75&lt;&gt;"",$A75&lt;&gt;"TOTAL"),IF(AND([7]PDI_Meritos!$H73&lt;&gt;"",[7]PDI_Meritos!$H73&lt;&gt;0),[7]PDI_Meritos!$H73,""),IF($A75="TOTAL",SUM(INDIRECT("E4:E"&amp;ROW()-1)),""))</f>
        <v/>
      </c>
      <c r="F75" s="6" t="str">
        <f ca="1">IF(AND($A75&lt;&gt;"",$A75&lt;&gt;"TOTAL"),IF(AND([7]PDI_Meritos!$J73&lt;&gt;"",[7]PDI_Meritos!$J73&lt;&gt;0),[7]PDI_Meritos!$J73,""),IF($A75="TOTAL",SUM(INDIRECT("F4:F"&amp;ROW()-1)),""))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IF(AND($A75&lt;&gt;"",$A75&lt;&gt;"TOTAL"),IF(AND([7]PDI_Meritos!$M73&lt;&gt;"",[7]PDI_Meritos!$M73&lt;&gt;0),[7]PDI_Meritos!$M73,""),IF($A75="TOTAL",SUM(INDIRECT("H4:H"&amp;ROW()-1)),""))</f>
        <v/>
      </c>
      <c r="I75" s="6" t="str">
        <f ca="1">IF(AND($A75&lt;&gt;"",$A75&lt;&gt;"TOTAL"),IF(AND([7]PDI_Meritos!$O73&lt;&gt;"",[7]PDI_Meritos!$O73&lt;&gt;0),[7]PDI_Meritos!$O73,""),IF($A75="TOTAL",SUM(INDIRECT("I4:I"&amp;ROW()-1)),""))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IF(AND($A75&lt;&gt;"",$A75&lt;&gt;"TOTAL"),IF(AND([7]PDI_Meritos!$R73&lt;&gt;"",[7]PDI_Meritos!$R73&lt;&gt;0),[7]PDI_Meritos!$R73,""),IF($A75="TOTAL",SUM(INDIRECT("K4:K"&amp;ROW()-1)),""))</f>
        <v/>
      </c>
      <c r="L75" s="6" t="str">
        <f ca="1">IF(AND($A75&lt;&gt;"",$A75&lt;&gt;"TOTAL"),IF(AND([7]PDI_Meritos!$T73&lt;&gt;"",[7]PDI_Meritos!$T73&lt;&gt;0),[7]PDI_Meritos!$T73,""),IF($A75="TOTAL",SUM(INDIRECT("L4:L"&amp;ROW()-1)),""))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IF(AND($A75&lt;&gt;"",$A75&lt;&gt;"TOTAL"),IF(AND([7]PDI_Meritos!$W73&lt;&gt;"",[7]PDI_Meritos!$W73&lt;&gt;0),[7]PDI_Meritos!$W73,""),IF($A75="TOTAL",SUM(INDIRECT("N4:N"&amp;ROW()-1)),""))</f>
        <v/>
      </c>
      <c r="O75" s="6" t="str">
        <f ca="1">IF(AND($A75&lt;&gt;"",$A75&lt;&gt;"TOTAL"),IF(AND([7]PDI_Meritos!$Y73&lt;&gt;"",[7]PDI_Meritos!$Y73&lt;&gt;0),[7]PDI_Meritos!$Y73,""),IF($A75="TOTAL",SUM(INDIRECT("O4:O"&amp;ROW()-1)),""))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IF(AND($A75&lt;&gt;"",$A75&lt;&gt;"TOTAL"),IF(AND([7]PDI_Meritos!$AB73&lt;&gt;"",[7]PDI_Meritos!$AB73&lt;&gt;0),[7]PDI_Meritos!$AB73,""),IF($A75="TOTAL",SUM(INDIRECT("Q4:Q"&amp;ROW()-1)),""))</f>
        <v/>
      </c>
      <c r="R75" s="6" t="str">
        <f ca="1">IF(AND($A75&lt;&gt;"",$A75&lt;&gt;"TOTAL"),IF(AND([7]PDI_Meritos!$AD73&lt;&gt;"",[7]PDI_Meritos!$AD73&lt;&gt;0),[7]PDI_Meritos!$AD73,""),IF($A75="TOTAL",SUM(INDIRECT("R4:R"&amp;ROW()-1)),""))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IF(AND($A75&lt;&gt;"",$A75&lt;&gt;"TOTAL"),IF(AND([7]PDI_Meritos!$AG73&lt;&gt;"",[7]PDI_Meritos!$AG73&lt;&gt;0),[7]PDI_Meritos!$AG73,""),IF($A75="TOTAL",SUM(INDIRECT("T4:T"&amp;ROW()-1)),""))</f>
        <v/>
      </c>
      <c r="U75" s="6" t="str">
        <f ca="1">IF(AND($A75&lt;&gt;"",$A75&lt;&gt;"TOTAL"),IF(AND([7]PDI_Meritos!$AI73&lt;&gt;"",[7]PDI_Meritos!$AI73&lt;&gt;0),[7]PDI_Meritos!$AI73,""),IF($A75="TOTAL",SUM(INDIRECT("U4:U"&amp;ROW()-1)),""))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IF(AND($A75&lt;&gt;"",$A75&lt;&gt;"TOTAL"),IF(AND([7]PDI_Meritos!$AL73&lt;&gt;"",[7]PDI_Meritos!$AL73&lt;&gt;0),[7]PDI_Meritos!$AL73,""),IF($A75="TOTAL",SUM(INDIRECT("W4:W"&amp;ROW()-1)),""))</f>
        <v/>
      </c>
      <c r="X75" s="6" t="str">
        <f ca="1">IF(AND($A75&lt;&gt;"",$A75&lt;&gt;"TOTAL"),IF(AND([7]PDI_Meritos!$AN73&lt;&gt;"",[7]PDI_Meritos!$AN73&lt;&gt;0),[7]PDI_Meritos!$AN73,""),IF($A75="TOTAL",SUM(INDIRECT("X4:X"&amp;ROW()-1)),""))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IF(AND($A75&lt;&gt;"",$A75&lt;&gt;"TOTAL"),IF(AND([7]PDI_Meritos!$AQ73&lt;&gt;"",[7]PDI_Meritos!$AQ73&lt;&gt;0),[7]PDI_Meritos!$AQ73,""),IF($A75="TOTAL",SUM(INDIRECT("Z4:Z"&amp;ROW()-1)),""))</f>
        <v/>
      </c>
      <c r="AA75" s="6" t="str">
        <f ca="1">IF(AND($A75&lt;&gt;"",$A75&lt;&gt;"TOTAL"),IF(AND([7]PDI_Meritos!$AS73&lt;&gt;"",[7]PDI_Meritos!$AS73&lt;&gt;0),[7]PDI_Meritos!$AS73,""),IF($A75="TOTAL",SUM(INDIRECT("AA4:AA"&amp;ROW()-1)),""))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IF(AND($A75&lt;&gt;"",$A75&lt;&gt;"TOTAL"),IF(AND([7]PDI_Meritos!$AV73&lt;&gt;"",[7]PDI_Meritos!$AV73&lt;&gt;0),[7]PDI_Meritos!$AV73,""),IF($A75="TOTAL",SUM(INDIRECT("AC4:AC"&amp;ROW()-1)),""))</f>
        <v/>
      </c>
      <c r="AD75" s="6" t="str">
        <f ca="1">IF(AND($A75&lt;&gt;"",$A75&lt;&gt;"TOTAL"),IF(AND([7]PDI_Meritos!$AX73&lt;&gt;"",[7]PDI_Meritos!$AX73&lt;&gt;0),[7]PDI_Meritos!$AX73,""),IF($A75="TOTAL",SUM(INDIRECT("AD4:AD"&amp;ROW()-1)),""))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IF(AND($A75&lt;&gt;"",$A75&lt;&gt;"TOTAL"),IF(AND([7]PDI_Meritos!$BA73&lt;&gt;"",[7]PDI_Meritos!$BA73&lt;&gt;0),[7]PDI_Meritos!$BA73,""),IF($A75="TOTAL",SUM(INDIRECT("AF4:AF"&amp;ROW()-1)),""))</f>
        <v/>
      </c>
      <c r="AG75" s="6" t="str">
        <f ca="1">IF(AND($A75&lt;&gt;"",$A75&lt;&gt;"TOTAL"),IF(AND([7]PDI_Meritos!$BC73&lt;&gt;"",[7]PDI_Meritos!$BC73&lt;&gt;0),[7]PDI_Meritos!$BC73,""),IF($A75="TOTAL",SUM(INDIRECT("AG4:AG"&amp;ROW()-1)),""))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IF(AND($A75&lt;&gt;"",$A75&lt;&gt;"TOTAL"),IF(AND([7]PDI_Meritos!$BF73&lt;&gt;"",[7]PDI_Meritos!$BF73&lt;&gt;0),[7]PDI_Meritos!$BF73,""),IF($A75="TOTAL",SUM(INDIRECT("AI4:AI"&amp;ROW()-1)),""))</f>
        <v/>
      </c>
      <c r="AJ75" s="6" t="str">
        <f ca="1">IF(AND($A75&lt;&gt;"",$A75&lt;&gt;"TOTAL"),IF(AND([7]PDI_Meritos!$BH73&lt;&gt;"",[7]PDI_Meritos!$BH73&lt;&gt;0),[7]PDI_Meritos!$BH73,""),IF($A75="TOTAL",SUM(INDIRECT("AJ4:AJ"&amp;ROW()-1)),""))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IF(AND($A75&lt;&gt;"",$A75&lt;&gt;"TOTAL"),IF(AND([7]PDI_Meritos!$BK73&lt;&gt;"",[7]PDI_Meritos!$BK73&lt;&gt;0),[7]PDI_Meritos!$BK73,""),IF($A75="TOTAL",SUM(INDIRECT("AL4:AL"&amp;ROW()-1)),""))</f>
        <v/>
      </c>
      <c r="AM75" s="6" t="str">
        <f ca="1">IF(AND($A75&lt;&gt;"",$A75&lt;&gt;"TOTAL"),IF(AND([7]PDI_Meritos!$BM73&lt;&gt;"",[7]PDI_Meritos!$BM73&lt;&gt;0),[7]PDI_Meritos!$BM73,""),IF($A75="TOTAL",SUM(INDIRECT("AM4:AM"&amp;ROW()-1)),""))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IF(AND($A75&lt;&gt;"",$A75&lt;&gt;"TOTAL"),IF(AND([7]PDI_Meritos!$BP73&lt;&gt;"",[7]PDI_Meritos!$BP73&lt;&gt;0),[7]PDI_Meritos!$BP73,""),IF($A75="TOTAL",SUM(INDIRECT("AO4:AO"&amp;ROW()-1)),""))</f>
        <v/>
      </c>
      <c r="AP75" s="6" t="str">
        <f ca="1">IF(AND($A75&lt;&gt;"",$A75&lt;&gt;"TOTAL"),IF(AND([7]PDI_Meritos!$BR73&lt;&gt;"",[7]PDI_Meritos!$BR73&lt;&gt;0),[7]PDI_Meritos!$BR73,""),IF($A75="TOTAL",SUM(INDIRECT("AP4:AP"&amp;ROW()-1)),""))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IF(AND($A75&lt;&gt;"",$A75&lt;&gt;"TOTAL"),IF(AND([7]PDI_Meritos!$BU73&lt;&gt;"",[7]PDI_Meritos!$BU73&lt;&gt;0),[7]PDI_Meritos!$BU73,""),IF($A75="TOTAL",SUM(INDIRECT("AR4:AR"&amp;ROW()-1)),""))</f>
        <v/>
      </c>
      <c r="AS75" s="6" t="str">
        <f ca="1">IF(AND($A75&lt;&gt;"",$A75&lt;&gt;"TOTAL"),IF(AND([7]PDI_Meritos!$BW73&lt;&gt;"",[7]PDI_Meritos!$BW73&lt;&gt;0),[7]PDI_Meritos!$BW73,""),IF($A75="TOTAL",SUM(INDIRECT("AS4:AS"&amp;ROW()-1)),""))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IF(AND($A75&lt;&gt;"",$A75&lt;&gt;"TOTAL"),IF(AND([7]PDI_Meritos!$BZ73&lt;&gt;"",[7]PDI_Meritos!$BZ73&lt;&gt;0),[7]PDI_Meritos!$BZ73,""),IF($A75="TOTAL",SUM(INDIRECT("AU4:AU"&amp;ROW()-1)),""))</f>
        <v/>
      </c>
      <c r="AV75" s="6" t="str">
        <f ca="1">IF(AND($A75&lt;&gt;"",$A75&lt;&gt;"TOTAL"),IF(AND([7]PDI_Meritos!$CB73&lt;&gt;"",[7]PDI_Meritos!$CB73&lt;&gt;0),[7]PDI_Meritos!$CB73,""),IF($A75="TOTAL",SUM(INDIRECT("AV4:AV"&amp;ROW()-1)),""))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IF(AND($A75&lt;&gt;"",$A75&lt;&gt;"TOTAL"),IF(AND([7]PDI_Meritos!$CE73&lt;&gt;"",[7]PDI_Meritos!$CE73&lt;&gt;0),[7]PDI_Meritos!$CE73,""),IF($A75="TOTAL",SUM(INDIRECT("AX4:AX"&amp;ROW()-1)),""))</f>
        <v/>
      </c>
      <c r="AY75" s="6" t="str">
        <f ca="1">IF(AND($A75&lt;&gt;"",$A75&lt;&gt;"TOTAL"),IF(AND([7]PDI_Meritos!$CG73&lt;&gt;"",[7]PDI_Meritos!$CG73&lt;&gt;0),[7]PDI_Meritos!$CG73,""),IF($A75="TOTAL",SUM(INDIRECT("AY4:AY"&amp;ROW()-1)),""))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IF(AND($A75&lt;&gt;"",$A75&lt;&gt;"TOTAL"),IF(AND([7]PDI_Meritos!$CJ73&lt;&gt;"",[7]PDI_Meritos!$CJ73&lt;&gt;0),[7]PDI_Meritos!$CJ73,""),IF($A75="TOTAL",SUM(INDIRECT("BA4:BA"&amp;ROW()-1)),""))</f>
        <v/>
      </c>
      <c r="BB75" s="6" t="str">
        <f ca="1">IF(AND($A75&lt;&gt;"",$A75&lt;&gt;"TOTAL"),IF(AND([7]PDI_Meritos!$CL73&lt;&gt;"",[7]PDI_Meritos!$CL73&lt;&gt;0),[7]PDI_Meritos!$CL73,""),IF($A75="TOTAL",SUM(INDIRECT("BB4:BB"&amp;ROW()-1)),""))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IF(AND($A75&lt;&gt;"",$A75&lt;&gt;"TOTAL"),IF(AND([7]PDI_Meritos!$CO73&lt;&gt;"",[7]PDI_Meritos!$CO73&lt;&gt;0),[7]PDI_Meritos!$CO73,""),IF($A75="TOTAL",SUM(INDIRECT("BD4:BD"&amp;ROW()-1)),""))</f>
        <v/>
      </c>
      <c r="BE75" s="6" t="str">
        <f ca="1">IF(AND($A75&lt;&gt;"",$A75&lt;&gt;"TOTAL"),IF(AND([7]PDI_Meritos!$CQ73&lt;&gt;"",[7]PDI_Meritos!$CQ73&lt;&gt;0),[7]PDI_Meritos!$CQ73,""),IF($A75="TOTAL",SUM(INDIRECT("BE4:BE"&amp;ROW()-1)),""))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IF([7]PDI_Meritos!$B74&lt;&gt;"",[7]PDI_Meritos!$B74,IF(AND([7]PDI_Meritos!$B74="",[7]PDI_Meritos!$B75="",[7]PDI_Meritos!$B73=""),"","TOTAL"))</f>
        <v/>
      </c>
      <c r="B76" s="6" t="str">
        <f ca="1">IF(AND($A76&lt;&gt;"",$A76&lt;&gt;"TOTAL"),IF(AND([7]PDI_Meritos!$C74&lt;&gt;"",[7]PDI_Meritos!$C74&lt;&gt;0),[7]PDI_Meritos!$C74,""),IF($A76="TOTAL",SUM(INDIRECT("B4:B"&amp;ROW()-1)),""))</f>
        <v/>
      </c>
      <c r="C76" s="6" t="str">
        <f ca="1">IF(AND($A76&lt;&gt;"",$A76&lt;&gt;"TOTAL"),IF(AND([7]PDI_Meritos!$E74&lt;&gt;"",[7]PDI_Meritos!$E74&lt;&gt;0),[7]PDI_Meritos!$E74,""),IF($A76="TOTAL",SUM(INDIRECT("C4:C"&amp;ROW()-1)),""))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IF(AND($A76&lt;&gt;"",$A76&lt;&gt;"TOTAL"),IF(AND([7]PDI_Meritos!$H74&lt;&gt;"",[7]PDI_Meritos!$H74&lt;&gt;0),[7]PDI_Meritos!$H74,""),IF($A76="TOTAL",SUM(INDIRECT("E4:E"&amp;ROW()-1)),""))</f>
        <v/>
      </c>
      <c r="F76" s="6" t="str">
        <f ca="1">IF(AND($A76&lt;&gt;"",$A76&lt;&gt;"TOTAL"),IF(AND([7]PDI_Meritos!$J74&lt;&gt;"",[7]PDI_Meritos!$J74&lt;&gt;0),[7]PDI_Meritos!$J74,""),IF($A76="TOTAL",SUM(INDIRECT("F4:F"&amp;ROW()-1)),""))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IF(AND($A76&lt;&gt;"",$A76&lt;&gt;"TOTAL"),IF(AND([7]PDI_Meritos!$M74&lt;&gt;"",[7]PDI_Meritos!$M74&lt;&gt;0),[7]PDI_Meritos!$M74,""),IF($A76="TOTAL",SUM(INDIRECT("H4:H"&amp;ROW()-1)),""))</f>
        <v/>
      </c>
      <c r="I76" s="6" t="str">
        <f ca="1">IF(AND($A76&lt;&gt;"",$A76&lt;&gt;"TOTAL"),IF(AND([7]PDI_Meritos!$O74&lt;&gt;"",[7]PDI_Meritos!$O74&lt;&gt;0),[7]PDI_Meritos!$O74,""),IF($A76="TOTAL",SUM(INDIRECT("I4:I"&amp;ROW()-1)),""))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IF(AND($A76&lt;&gt;"",$A76&lt;&gt;"TOTAL"),IF(AND([7]PDI_Meritos!$R74&lt;&gt;"",[7]PDI_Meritos!$R74&lt;&gt;0),[7]PDI_Meritos!$R74,""),IF($A76="TOTAL",SUM(INDIRECT("K4:K"&amp;ROW()-1)),""))</f>
        <v/>
      </c>
      <c r="L76" s="6" t="str">
        <f ca="1">IF(AND($A76&lt;&gt;"",$A76&lt;&gt;"TOTAL"),IF(AND([7]PDI_Meritos!$T74&lt;&gt;"",[7]PDI_Meritos!$T74&lt;&gt;0),[7]PDI_Meritos!$T74,""),IF($A76="TOTAL",SUM(INDIRECT("L4:L"&amp;ROW()-1)),""))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IF(AND($A76&lt;&gt;"",$A76&lt;&gt;"TOTAL"),IF(AND([7]PDI_Meritos!$W74&lt;&gt;"",[7]PDI_Meritos!$W74&lt;&gt;0),[7]PDI_Meritos!$W74,""),IF($A76="TOTAL",SUM(INDIRECT("N4:N"&amp;ROW()-1)),""))</f>
        <v/>
      </c>
      <c r="O76" s="6" t="str">
        <f ca="1">IF(AND($A76&lt;&gt;"",$A76&lt;&gt;"TOTAL"),IF(AND([7]PDI_Meritos!$Y74&lt;&gt;"",[7]PDI_Meritos!$Y74&lt;&gt;0),[7]PDI_Meritos!$Y74,""),IF($A76="TOTAL",SUM(INDIRECT("O4:O"&amp;ROW()-1)),""))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IF(AND($A76&lt;&gt;"",$A76&lt;&gt;"TOTAL"),IF(AND([7]PDI_Meritos!$AB74&lt;&gt;"",[7]PDI_Meritos!$AB74&lt;&gt;0),[7]PDI_Meritos!$AB74,""),IF($A76="TOTAL",SUM(INDIRECT("Q4:Q"&amp;ROW()-1)),""))</f>
        <v/>
      </c>
      <c r="R76" s="6" t="str">
        <f ca="1">IF(AND($A76&lt;&gt;"",$A76&lt;&gt;"TOTAL"),IF(AND([7]PDI_Meritos!$AD74&lt;&gt;"",[7]PDI_Meritos!$AD74&lt;&gt;0),[7]PDI_Meritos!$AD74,""),IF($A76="TOTAL",SUM(INDIRECT("R4:R"&amp;ROW()-1)),""))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IF(AND($A76&lt;&gt;"",$A76&lt;&gt;"TOTAL"),IF(AND([7]PDI_Meritos!$AG74&lt;&gt;"",[7]PDI_Meritos!$AG74&lt;&gt;0),[7]PDI_Meritos!$AG74,""),IF($A76="TOTAL",SUM(INDIRECT("T4:T"&amp;ROW()-1)),""))</f>
        <v/>
      </c>
      <c r="U76" s="6" t="str">
        <f ca="1">IF(AND($A76&lt;&gt;"",$A76&lt;&gt;"TOTAL"),IF(AND([7]PDI_Meritos!$AI74&lt;&gt;"",[7]PDI_Meritos!$AI74&lt;&gt;0),[7]PDI_Meritos!$AI74,""),IF($A76="TOTAL",SUM(INDIRECT("U4:U"&amp;ROW()-1)),""))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IF(AND($A76&lt;&gt;"",$A76&lt;&gt;"TOTAL"),IF(AND([7]PDI_Meritos!$AL74&lt;&gt;"",[7]PDI_Meritos!$AL74&lt;&gt;0),[7]PDI_Meritos!$AL74,""),IF($A76="TOTAL",SUM(INDIRECT("W4:W"&amp;ROW()-1)),""))</f>
        <v/>
      </c>
      <c r="X76" s="6" t="str">
        <f ca="1">IF(AND($A76&lt;&gt;"",$A76&lt;&gt;"TOTAL"),IF(AND([7]PDI_Meritos!$AN74&lt;&gt;"",[7]PDI_Meritos!$AN74&lt;&gt;0),[7]PDI_Meritos!$AN74,""),IF($A76="TOTAL",SUM(INDIRECT("X4:X"&amp;ROW()-1)),""))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IF(AND($A76&lt;&gt;"",$A76&lt;&gt;"TOTAL"),IF(AND([7]PDI_Meritos!$AQ74&lt;&gt;"",[7]PDI_Meritos!$AQ74&lt;&gt;0),[7]PDI_Meritos!$AQ74,""),IF($A76="TOTAL",SUM(INDIRECT("Z4:Z"&amp;ROW()-1)),""))</f>
        <v/>
      </c>
      <c r="AA76" s="6" t="str">
        <f ca="1">IF(AND($A76&lt;&gt;"",$A76&lt;&gt;"TOTAL"),IF(AND([7]PDI_Meritos!$AS74&lt;&gt;"",[7]PDI_Meritos!$AS74&lt;&gt;0),[7]PDI_Meritos!$AS74,""),IF($A76="TOTAL",SUM(INDIRECT("AA4:AA"&amp;ROW()-1)),""))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IF(AND($A76&lt;&gt;"",$A76&lt;&gt;"TOTAL"),IF(AND([7]PDI_Meritos!$AV74&lt;&gt;"",[7]PDI_Meritos!$AV74&lt;&gt;0),[7]PDI_Meritos!$AV74,""),IF($A76="TOTAL",SUM(INDIRECT("AC4:AC"&amp;ROW()-1)),""))</f>
        <v/>
      </c>
      <c r="AD76" s="6" t="str">
        <f ca="1">IF(AND($A76&lt;&gt;"",$A76&lt;&gt;"TOTAL"),IF(AND([7]PDI_Meritos!$AX74&lt;&gt;"",[7]PDI_Meritos!$AX74&lt;&gt;0),[7]PDI_Meritos!$AX74,""),IF($A76="TOTAL",SUM(INDIRECT("AD4:AD"&amp;ROW()-1)),""))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IF(AND($A76&lt;&gt;"",$A76&lt;&gt;"TOTAL"),IF(AND([7]PDI_Meritos!$BA74&lt;&gt;"",[7]PDI_Meritos!$BA74&lt;&gt;0),[7]PDI_Meritos!$BA74,""),IF($A76="TOTAL",SUM(INDIRECT("AF4:AF"&amp;ROW()-1)),""))</f>
        <v/>
      </c>
      <c r="AG76" s="6" t="str">
        <f ca="1">IF(AND($A76&lt;&gt;"",$A76&lt;&gt;"TOTAL"),IF(AND([7]PDI_Meritos!$BC74&lt;&gt;"",[7]PDI_Meritos!$BC74&lt;&gt;0),[7]PDI_Meritos!$BC74,""),IF($A76="TOTAL",SUM(INDIRECT("AG4:AG"&amp;ROW()-1)),""))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IF(AND($A76&lt;&gt;"",$A76&lt;&gt;"TOTAL"),IF(AND([7]PDI_Meritos!$BF74&lt;&gt;"",[7]PDI_Meritos!$BF74&lt;&gt;0),[7]PDI_Meritos!$BF74,""),IF($A76="TOTAL",SUM(INDIRECT("AI4:AI"&amp;ROW()-1)),""))</f>
        <v/>
      </c>
      <c r="AJ76" s="6" t="str">
        <f ca="1">IF(AND($A76&lt;&gt;"",$A76&lt;&gt;"TOTAL"),IF(AND([7]PDI_Meritos!$BH74&lt;&gt;"",[7]PDI_Meritos!$BH74&lt;&gt;0),[7]PDI_Meritos!$BH74,""),IF($A76="TOTAL",SUM(INDIRECT("AJ4:AJ"&amp;ROW()-1)),""))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IF(AND($A76&lt;&gt;"",$A76&lt;&gt;"TOTAL"),IF(AND([7]PDI_Meritos!$BK74&lt;&gt;"",[7]PDI_Meritos!$BK74&lt;&gt;0),[7]PDI_Meritos!$BK74,""),IF($A76="TOTAL",SUM(INDIRECT("AL4:AL"&amp;ROW()-1)),""))</f>
        <v/>
      </c>
      <c r="AM76" s="6" t="str">
        <f ca="1">IF(AND($A76&lt;&gt;"",$A76&lt;&gt;"TOTAL"),IF(AND([7]PDI_Meritos!$BM74&lt;&gt;"",[7]PDI_Meritos!$BM74&lt;&gt;0),[7]PDI_Meritos!$BM74,""),IF($A76="TOTAL",SUM(INDIRECT("AM4:AM"&amp;ROW()-1)),""))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IF(AND($A76&lt;&gt;"",$A76&lt;&gt;"TOTAL"),IF(AND([7]PDI_Meritos!$BP74&lt;&gt;"",[7]PDI_Meritos!$BP74&lt;&gt;0),[7]PDI_Meritos!$BP74,""),IF($A76="TOTAL",SUM(INDIRECT("AO4:AO"&amp;ROW()-1)),""))</f>
        <v/>
      </c>
      <c r="AP76" s="6" t="str">
        <f ca="1">IF(AND($A76&lt;&gt;"",$A76&lt;&gt;"TOTAL"),IF(AND([7]PDI_Meritos!$BR74&lt;&gt;"",[7]PDI_Meritos!$BR74&lt;&gt;0),[7]PDI_Meritos!$BR74,""),IF($A76="TOTAL",SUM(INDIRECT("AP4:AP"&amp;ROW()-1)),""))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IF(AND($A76&lt;&gt;"",$A76&lt;&gt;"TOTAL"),IF(AND([7]PDI_Meritos!$BU74&lt;&gt;"",[7]PDI_Meritos!$BU74&lt;&gt;0),[7]PDI_Meritos!$BU74,""),IF($A76="TOTAL",SUM(INDIRECT("AR4:AR"&amp;ROW()-1)),""))</f>
        <v/>
      </c>
      <c r="AS76" s="6" t="str">
        <f ca="1">IF(AND($A76&lt;&gt;"",$A76&lt;&gt;"TOTAL"),IF(AND([7]PDI_Meritos!$BW74&lt;&gt;"",[7]PDI_Meritos!$BW74&lt;&gt;0),[7]PDI_Meritos!$BW74,""),IF($A76="TOTAL",SUM(INDIRECT("AS4:AS"&amp;ROW()-1)),""))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IF(AND($A76&lt;&gt;"",$A76&lt;&gt;"TOTAL"),IF(AND([7]PDI_Meritos!$BZ74&lt;&gt;"",[7]PDI_Meritos!$BZ74&lt;&gt;0),[7]PDI_Meritos!$BZ74,""),IF($A76="TOTAL",SUM(INDIRECT("AU4:AU"&amp;ROW()-1)),""))</f>
        <v/>
      </c>
      <c r="AV76" s="6" t="str">
        <f ca="1">IF(AND($A76&lt;&gt;"",$A76&lt;&gt;"TOTAL"),IF(AND([7]PDI_Meritos!$CB74&lt;&gt;"",[7]PDI_Meritos!$CB74&lt;&gt;0),[7]PDI_Meritos!$CB74,""),IF($A76="TOTAL",SUM(INDIRECT("AV4:AV"&amp;ROW()-1)),""))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IF(AND($A76&lt;&gt;"",$A76&lt;&gt;"TOTAL"),IF(AND([7]PDI_Meritos!$CE74&lt;&gt;"",[7]PDI_Meritos!$CE74&lt;&gt;0),[7]PDI_Meritos!$CE74,""),IF($A76="TOTAL",SUM(INDIRECT("AX4:AX"&amp;ROW()-1)),""))</f>
        <v/>
      </c>
      <c r="AY76" s="6" t="str">
        <f ca="1">IF(AND($A76&lt;&gt;"",$A76&lt;&gt;"TOTAL"),IF(AND([7]PDI_Meritos!$CG74&lt;&gt;"",[7]PDI_Meritos!$CG74&lt;&gt;0),[7]PDI_Meritos!$CG74,""),IF($A76="TOTAL",SUM(INDIRECT("AY4:AY"&amp;ROW()-1)),""))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IF(AND($A76&lt;&gt;"",$A76&lt;&gt;"TOTAL"),IF(AND([7]PDI_Meritos!$CJ74&lt;&gt;"",[7]PDI_Meritos!$CJ74&lt;&gt;0),[7]PDI_Meritos!$CJ74,""),IF($A76="TOTAL",SUM(INDIRECT("BA4:BA"&amp;ROW()-1)),""))</f>
        <v/>
      </c>
      <c r="BB76" s="6" t="str">
        <f ca="1">IF(AND($A76&lt;&gt;"",$A76&lt;&gt;"TOTAL"),IF(AND([7]PDI_Meritos!$CL74&lt;&gt;"",[7]PDI_Meritos!$CL74&lt;&gt;0),[7]PDI_Meritos!$CL74,""),IF($A76="TOTAL",SUM(INDIRECT("BB4:BB"&amp;ROW()-1)),""))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IF(AND($A76&lt;&gt;"",$A76&lt;&gt;"TOTAL"),IF(AND([7]PDI_Meritos!$CO74&lt;&gt;"",[7]PDI_Meritos!$CO74&lt;&gt;0),[7]PDI_Meritos!$CO74,""),IF($A76="TOTAL",SUM(INDIRECT("BD4:BD"&amp;ROW()-1)),""))</f>
        <v/>
      </c>
      <c r="BE76" s="6" t="str">
        <f ca="1">IF(AND($A76&lt;&gt;"",$A76&lt;&gt;"TOTAL"),IF(AND([7]PDI_Meritos!$CQ74&lt;&gt;"",[7]PDI_Meritos!$CQ74&lt;&gt;0),[7]PDI_Meritos!$CQ74,""),IF($A76="TOTAL",SUM(INDIRECT("BE4:BE"&amp;ROW()-1)),""))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IF([7]PDI_Meritos!$B75&lt;&gt;"",[7]PDI_Meritos!$B75,IF(AND([7]PDI_Meritos!$B75="",[7]PDI_Meritos!$B76="",[7]PDI_Meritos!$B74=""),"","TOTAL"))</f>
        <v/>
      </c>
      <c r="B77" s="6" t="str">
        <f ca="1">IF(AND($A77&lt;&gt;"",$A77&lt;&gt;"TOTAL"),IF(AND([7]PDI_Meritos!$C75&lt;&gt;"",[7]PDI_Meritos!$C75&lt;&gt;0),[7]PDI_Meritos!$C75,""),IF($A77="TOTAL",SUM(INDIRECT("B4:B"&amp;ROW()-1)),""))</f>
        <v/>
      </c>
      <c r="C77" s="6" t="str">
        <f ca="1">IF(AND($A77&lt;&gt;"",$A77&lt;&gt;"TOTAL"),IF(AND([7]PDI_Meritos!$E75&lt;&gt;"",[7]PDI_Meritos!$E75&lt;&gt;0),[7]PDI_Meritos!$E75,""),IF($A77="TOTAL",SUM(INDIRECT("C4:C"&amp;ROW()-1)),""))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IF(AND($A77&lt;&gt;"",$A77&lt;&gt;"TOTAL"),IF(AND([7]PDI_Meritos!$H75&lt;&gt;"",[7]PDI_Meritos!$H75&lt;&gt;0),[7]PDI_Meritos!$H75,""),IF($A77="TOTAL",SUM(INDIRECT("E4:E"&amp;ROW()-1)),""))</f>
        <v/>
      </c>
      <c r="F77" s="6" t="str">
        <f ca="1">IF(AND($A77&lt;&gt;"",$A77&lt;&gt;"TOTAL"),IF(AND([7]PDI_Meritos!$J75&lt;&gt;"",[7]PDI_Meritos!$J75&lt;&gt;0),[7]PDI_Meritos!$J75,""),IF($A77="TOTAL",SUM(INDIRECT("F4:F"&amp;ROW()-1)),""))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IF(AND($A77&lt;&gt;"",$A77&lt;&gt;"TOTAL"),IF(AND([7]PDI_Meritos!$M75&lt;&gt;"",[7]PDI_Meritos!$M75&lt;&gt;0),[7]PDI_Meritos!$M75,""),IF($A77="TOTAL",SUM(INDIRECT("H4:H"&amp;ROW()-1)),""))</f>
        <v/>
      </c>
      <c r="I77" s="6" t="str">
        <f ca="1">IF(AND($A77&lt;&gt;"",$A77&lt;&gt;"TOTAL"),IF(AND([7]PDI_Meritos!$O75&lt;&gt;"",[7]PDI_Meritos!$O75&lt;&gt;0),[7]PDI_Meritos!$O75,""),IF($A77="TOTAL",SUM(INDIRECT("I4:I"&amp;ROW()-1)),""))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IF(AND($A77&lt;&gt;"",$A77&lt;&gt;"TOTAL"),IF(AND([7]PDI_Meritos!$R75&lt;&gt;"",[7]PDI_Meritos!$R75&lt;&gt;0),[7]PDI_Meritos!$R75,""),IF($A77="TOTAL",SUM(INDIRECT("K4:K"&amp;ROW()-1)),""))</f>
        <v/>
      </c>
      <c r="L77" s="6" t="str">
        <f ca="1">IF(AND($A77&lt;&gt;"",$A77&lt;&gt;"TOTAL"),IF(AND([7]PDI_Meritos!$T75&lt;&gt;"",[7]PDI_Meritos!$T75&lt;&gt;0),[7]PDI_Meritos!$T75,""),IF($A77="TOTAL",SUM(INDIRECT("L4:L"&amp;ROW()-1)),""))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IF(AND($A77&lt;&gt;"",$A77&lt;&gt;"TOTAL"),IF(AND([7]PDI_Meritos!$W75&lt;&gt;"",[7]PDI_Meritos!$W75&lt;&gt;0),[7]PDI_Meritos!$W75,""),IF($A77="TOTAL",SUM(INDIRECT("N4:N"&amp;ROW()-1)),""))</f>
        <v/>
      </c>
      <c r="O77" s="6" t="str">
        <f ca="1">IF(AND($A77&lt;&gt;"",$A77&lt;&gt;"TOTAL"),IF(AND([7]PDI_Meritos!$Y75&lt;&gt;"",[7]PDI_Meritos!$Y75&lt;&gt;0),[7]PDI_Meritos!$Y75,""),IF($A77="TOTAL",SUM(INDIRECT("O4:O"&amp;ROW()-1)),""))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IF(AND($A77&lt;&gt;"",$A77&lt;&gt;"TOTAL"),IF(AND([7]PDI_Meritos!$AB75&lt;&gt;"",[7]PDI_Meritos!$AB75&lt;&gt;0),[7]PDI_Meritos!$AB75,""),IF($A77="TOTAL",SUM(INDIRECT("Q4:Q"&amp;ROW()-1)),""))</f>
        <v/>
      </c>
      <c r="R77" s="6" t="str">
        <f ca="1">IF(AND($A77&lt;&gt;"",$A77&lt;&gt;"TOTAL"),IF(AND([7]PDI_Meritos!$AD75&lt;&gt;"",[7]PDI_Meritos!$AD75&lt;&gt;0),[7]PDI_Meritos!$AD75,""),IF($A77="TOTAL",SUM(INDIRECT("R4:R"&amp;ROW()-1)),""))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IF(AND($A77&lt;&gt;"",$A77&lt;&gt;"TOTAL"),IF(AND([7]PDI_Meritos!$AG75&lt;&gt;"",[7]PDI_Meritos!$AG75&lt;&gt;0),[7]PDI_Meritos!$AG75,""),IF($A77="TOTAL",SUM(INDIRECT("T4:T"&amp;ROW()-1)),""))</f>
        <v/>
      </c>
      <c r="U77" s="6" t="str">
        <f ca="1">IF(AND($A77&lt;&gt;"",$A77&lt;&gt;"TOTAL"),IF(AND([7]PDI_Meritos!$AI75&lt;&gt;"",[7]PDI_Meritos!$AI75&lt;&gt;0),[7]PDI_Meritos!$AI75,""),IF($A77="TOTAL",SUM(INDIRECT("U4:U"&amp;ROW()-1)),""))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IF(AND($A77&lt;&gt;"",$A77&lt;&gt;"TOTAL"),IF(AND([7]PDI_Meritos!$AL75&lt;&gt;"",[7]PDI_Meritos!$AL75&lt;&gt;0),[7]PDI_Meritos!$AL75,""),IF($A77="TOTAL",SUM(INDIRECT("W4:W"&amp;ROW()-1)),""))</f>
        <v/>
      </c>
      <c r="X77" s="6" t="str">
        <f ca="1">IF(AND($A77&lt;&gt;"",$A77&lt;&gt;"TOTAL"),IF(AND([7]PDI_Meritos!$AN75&lt;&gt;"",[7]PDI_Meritos!$AN75&lt;&gt;0),[7]PDI_Meritos!$AN75,""),IF($A77="TOTAL",SUM(INDIRECT("X4:X"&amp;ROW()-1)),""))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IF(AND($A77&lt;&gt;"",$A77&lt;&gt;"TOTAL"),IF(AND([7]PDI_Meritos!$AQ75&lt;&gt;"",[7]PDI_Meritos!$AQ75&lt;&gt;0),[7]PDI_Meritos!$AQ75,""),IF($A77="TOTAL",SUM(INDIRECT("Z4:Z"&amp;ROW()-1)),""))</f>
        <v/>
      </c>
      <c r="AA77" s="6" t="str">
        <f ca="1">IF(AND($A77&lt;&gt;"",$A77&lt;&gt;"TOTAL"),IF(AND([7]PDI_Meritos!$AS75&lt;&gt;"",[7]PDI_Meritos!$AS75&lt;&gt;0),[7]PDI_Meritos!$AS75,""),IF($A77="TOTAL",SUM(INDIRECT("AA4:AA"&amp;ROW()-1)),""))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IF(AND($A77&lt;&gt;"",$A77&lt;&gt;"TOTAL"),IF(AND([7]PDI_Meritos!$AV75&lt;&gt;"",[7]PDI_Meritos!$AV75&lt;&gt;0),[7]PDI_Meritos!$AV75,""),IF($A77="TOTAL",SUM(INDIRECT("AC4:AC"&amp;ROW()-1)),""))</f>
        <v/>
      </c>
      <c r="AD77" s="6" t="str">
        <f ca="1">IF(AND($A77&lt;&gt;"",$A77&lt;&gt;"TOTAL"),IF(AND([7]PDI_Meritos!$AX75&lt;&gt;"",[7]PDI_Meritos!$AX75&lt;&gt;0),[7]PDI_Meritos!$AX75,""),IF($A77="TOTAL",SUM(INDIRECT("AD4:AD"&amp;ROW()-1)),""))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IF(AND($A77&lt;&gt;"",$A77&lt;&gt;"TOTAL"),IF(AND([7]PDI_Meritos!$BA75&lt;&gt;"",[7]PDI_Meritos!$BA75&lt;&gt;0),[7]PDI_Meritos!$BA75,""),IF($A77="TOTAL",SUM(INDIRECT("AF4:AF"&amp;ROW()-1)),""))</f>
        <v/>
      </c>
      <c r="AG77" s="6" t="str">
        <f ca="1">IF(AND($A77&lt;&gt;"",$A77&lt;&gt;"TOTAL"),IF(AND([7]PDI_Meritos!$BC75&lt;&gt;"",[7]PDI_Meritos!$BC75&lt;&gt;0),[7]PDI_Meritos!$BC75,""),IF($A77="TOTAL",SUM(INDIRECT("AG4:AG"&amp;ROW()-1)),""))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IF(AND($A77&lt;&gt;"",$A77&lt;&gt;"TOTAL"),IF(AND([7]PDI_Meritos!$BF75&lt;&gt;"",[7]PDI_Meritos!$BF75&lt;&gt;0),[7]PDI_Meritos!$BF75,""),IF($A77="TOTAL",SUM(INDIRECT("AI4:AI"&amp;ROW()-1)),""))</f>
        <v/>
      </c>
      <c r="AJ77" s="6" t="str">
        <f ca="1">IF(AND($A77&lt;&gt;"",$A77&lt;&gt;"TOTAL"),IF(AND([7]PDI_Meritos!$BH75&lt;&gt;"",[7]PDI_Meritos!$BH75&lt;&gt;0),[7]PDI_Meritos!$BH75,""),IF($A77="TOTAL",SUM(INDIRECT("AJ4:AJ"&amp;ROW()-1)),""))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IF(AND($A77&lt;&gt;"",$A77&lt;&gt;"TOTAL"),IF(AND([7]PDI_Meritos!$BK75&lt;&gt;"",[7]PDI_Meritos!$BK75&lt;&gt;0),[7]PDI_Meritos!$BK75,""),IF($A77="TOTAL",SUM(INDIRECT("AL4:AL"&amp;ROW()-1)),""))</f>
        <v/>
      </c>
      <c r="AM77" s="6" t="str">
        <f ca="1">IF(AND($A77&lt;&gt;"",$A77&lt;&gt;"TOTAL"),IF(AND([7]PDI_Meritos!$BM75&lt;&gt;"",[7]PDI_Meritos!$BM75&lt;&gt;0),[7]PDI_Meritos!$BM75,""),IF($A77="TOTAL",SUM(INDIRECT("AM4:AM"&amp;ROW()-1)),""))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IF(AND($A77&lt;&gt;"",$A77&lt;&gt;"TOTAL"),IF(AND([7]PDI_Meritos!$BP75&lt;&gt;"",[7]PDI_Meritos!$BP75&lt;&gt;0),[7]PDI_Meritos!$BP75,""),IF($A77="TOTAL",SUM(INDIRECT("AO4:AO"&amp;ROW()-1)),""))</f>
        <v/>
      </c>
      <c r="AP77" s="6" t="str">
        <f ca="1">IF(AND($A77&lt;&gt;"",$A77&lt;&gt;"TOTAL"),IF(AND([7]PDI_Meritos!$BR75&lt;&gt;"",[7]PDI_Meritos!$BR75&lt;&gt;0),[7]PDI_Meritos!$BR75,""),IF($A77="TOTAL",SUM(INDIRECT("AP4:AP"&amp;ROW()-1)),""))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IF(AND($A77&lt;&gt;"",$A77&lt;&gt;"TOTAL"),IF(AND([7]PDI_Meritos!$BU75&lt;&gt;"",[7]PDI_Meritos!$BU75&lt;&gt;0),[7]PDI_Meritos!$BU75,""),IF($A77="TOTAL",SUM(INDIRECT("AR4:AR"&amp;ROW()-1)),""))</f>
        <v/>
      </c>
      <c r="AS77" s="6" t="str">
        <f ca="1">IF(AND($A77&lt;&gt;"",$A77&lt;&gt;"TOTAL"),IF(AND([7]PDI_Meritos!$BW75&lt;&gt;"",[7]PDI_Meritos!$BW75&lt;&gt;0),[7]PDI_Meritos!$BW75,""),IF($A77="TOTAL",SUM(INDIRECT("AS4:AS"&amp;ROW()-1)),""))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IF(AND($A77&lt;&gt;"",$A77&lt;&gt;"TOTAL"),IF(AND([7]PDI_Meritos!$BZ75&lt;&gt;"",[7]PDI_Meritos!$BZ75&lt;&gt;0),[7]PDI_Meritos!$BZ75,""),IF($A77="TOTAL",SUM(INDIRECT("AU4:AU"&amp;ROW()-1)),""))</f>
        <v/>
      </c>
      <c r="AV77" s="6" t="str">
        <f ca="1">IF(AND($A77&lt;&gt;"",$A77&lt;&gt;"TOTAL"),IF(AND([7]PDI_Meritos!$CB75&lt;&gt;"",[7]PDI_Meritos!$CB75&lt;&gt;0),[7]PDI_Meritos!$CB75,""),IF($A77="TOTAL",SUM(INDIRECT("AV4:AV"&amp;ROW()-1)),""))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IF(AND($A77&lt;&gt;"",$A77&lt;&gt;"TOTAL"),IF(AND([7]PDI_Meritos!$CE75&lt;&gt;"",[7]PDI_Meritos!$CE75&lt;&gt;0),[7]PDI_Meritos!$CE75,""),IF($A77="TOTAL",SUM(INDIRECT("AX4:AX"&amp;ROW()-1)),""))</f>
        <v/>
      </c>
      <c r="AY77" s="6" t="str">
        <f ca="1">IF(AND($A77&lt;&gt;"",$A77&lt;&gt;"TOTAL"),IF(AND([7]PDI_Meritos!$CG75&lt;&gt;"",[7]PDI_Meritos!$CG75&lt;&gt;0),[7]PDI_Meritos!$CG75,""),IF($A77="TOTAL",SUM(INDIRECT("AY4:AY"&amp;ROW()-1)),""))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IF(AND($A77&lt;&gt;"",$A77&lt;&gt;"TOTAL"),IF(AND([7]PDI_Meritos!$CJ75&lt;&gt;"",[7]PDI_Meritos!$CJ75&lt;&gt;0),[7]PDI_Meritos!$CJ75,""),IF($A77="TOTAL",SUM(INDIRECT("BA4:BA"&amp;ROW()-1)),""))</f>
        <v/>
      </c>
      <c r="BB77" s="6" t="str">
        <f ca="1">IF(AND($A77&lt;&gt;"",$A77&lt;&gt;"TOTAL"),IF(AND([7]PDI_Meritos!$CL75&lt;&gt;"",[7]PDI_Meritos!$CL75&lt;&gt;0),[7]PDI_Meritos!$CL75,""),IF($A77="TOTAL",SUM(INDIRECT("BB4:BB"&amp;ROW()-1)),""))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IF(AND($A77&lt;&gt;"",$A77&lt;&gt;"TOTAL"),IF(AND([7]PDI_Meritos!$CO75&lt;&gt;"",[7]PDI_Meritos!$CO75&lt;&gt;0),[7]PDI_Meritos!$CO75,""),IF($A77="TOTAL",SUM(INDIRECT("BD4:BD"&amp;ROW()-1)),""))</f>
        <v/>
      </c>
      <c r="BE77" s="6" t="str">
        <f ca="1">IF(AND($A77&lt;&gt;"",$A77&lt;&gt;"TOTAL"),IF(AND([7]PDI_Meritos!$CQ75&lt;&gt;"",[7]PDI_Meritos!$CQ75&lt;&gt;0),[7]PDI_Meritos!$CQ75,""),IF($A77="TOTAL",SUM(INDIRECT("BE4:BE"&amp;ROW()-1)),""))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IF([7]PDI_Meritos!$B76&lt;&gt;"",[7]PDI_Meritos!$B76,IF(AND([7]PDI_Meritos!$B76="",[7]PDI_Meritos!$B77="",[7]PDI_Meritos!$B75=""),"","TOTAL"))</f>
        <v/>
      </c>
      <c r="B78" s="6" t="str">
        <f ca="1">IF(AND($A78&lt;&gt;"",$A78&lt;&gt;"TOTAL"),IF(AND([7]PDI_Meritos!$C76&lt;&gt;"",[7]PDI_Meritos!$C76&lt;&gt;0),[7]PDI_Meritos!$C76,""),IF($A78="TOTAL",SUM(INDIRECT("B4:B"&amp;ROW()-1)),""))</f>
        <v/>
      </c>
      <c r="C78" s="6" t="str">
        <f ca="1">IF(AND($A78&lt;&gt;"",$A78&lt;&gt;"TOTAL"),IF(AND([7]PDI_Meritos!$E76&lt;&gt;"",[7]PDI_Meritos!$E76&lt;&gt;0),[7]PDI_Meritos!$E76,""),IF($A78="TOTAL",SUM(INDIRECT("C4:C"&amp;ROW()-1)),""))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IF(AND($A78&lt;&gt;"",$A78&lt;&gt;"TOTAL"),IF(AND([7]PDI_Meritos!$H76&lt;&gt;"",[7]PDI_Meritos!$H76&lt;&gt;0),[7]PDI_Meritos!$H76,""),IF($A78="TOTAL",SUM(INDIRECT("E4:E"&amp;ROW()-1)),""))</f>
        <v/>
      </c>
      <c r="F78" s="6" t="str">
        <f ca="1">IF(AND($A78&lt;&gt;"",$A78&lt;&gt;"TOTAL"),IF(AND([7]PDI_Meritos!$J76&lt;&gt;"",[7]PDI_Meritos!$J76&lt;&gt;0),[7]PDI_Meritos!$J76,""),IF($A78="TOTAL",SUM(INDIRECT("F4:F"&amp;ROW()-1)),""))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IF(AND($A78&lt;&gt;"",$A78&lt;&gt;"TOTAL"),IF(AND([7]PDI_Meritos!$M76&lt;&gt;"",[7]PDI_Meritos!$M76&lt;&gt;0),[7]PDI_Meritos!$M76,""),IF($A78="TOTAL",SUM(INDIRECT("H4:H"&amp;ROW()-1)),""))</f>
        <v/>
      </c>
      <c r="I78" s="6" t="str">
        <f ca="1">IF(AND($A78&lt;&gt;"",$A78&lt;&gt;"TOTAL"),IF(AND([7]PDI_Meritos!$O76&lt;&gt;"",[7]PDI_Meritos!$O76&lt;&gt;0),[7]PDI_Meritos!$O76,""),IF($A78="TOTAL",SUM(INDIRECT("I4:I"&amp;ROW()-1)),""))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IF(AND($A78&lt;&gt;"",$A78&lt;&gt;"TOTAL"),IF(AND([7]PDI_Meritos!$R76&lt;&gt;"",[7]PDI_Meritos!$R76&lt;&gt;0),[7]PDI_Meritos!$R76,""),IF($A78="TOTAL",SUM(INDIRECT("K4:K"&amp;ROW()-1)),""))</f>
        <v/>
      </c>
      <c r="L78" s="6" t="str">
        <f ca="1">IF(AND($A78&lt;&gt;"",$A78&lt;&gt;"TOTAL"),IF(AND([7]PDI_Meritos!$T76&lt;&gt;"",[7]PDI_Meritos!$T76&lt;&gt;0),[7]PDI_Meritos!$T76,""),IF($A78="TOTAL",SUM(INDIRECT("L4:L"&amp;ROW()-1)),""))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IF(AND($A78&lt;&gt;"",$A78&lt;&gt;"TOTAL"),IF(AND([7]PDI_Meritos!$W76&lt;&gt;"",[7]PDI_Meritos!$W76&lt;&gt;0),[7]PDI_Meritos!$W76,""),IF($A78="TOTAL",SUM(INDIRECT("N4:N"&amp;ROW()-1)),""))</f>
        <v/>
      </c>
      <c r="O78" s="6" t="str">
        <f ca="1">IF(AND($A78&lt;&gt;"",$A78&lt;&gt;"TOTAL"),IF(AND([7]PDI_Meritos!$Y76&lt;&gt;"",[7]PDI_Meritos!$Y76&lt;&gt;0),[7]PDI_Meritos!$Y76,""),IF($A78="TOTAL",SUM(INDIRECT("O4:O"&amp;ROW()-1)),""))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IF(AND($A78&lt;&gt;"",$A78&lt;&gt;"TOTAL"),IF(AND([7]PDI_Meritos!$AB76&lt;&gt;"",[7]PDI_Meritos!$AB76&lt;&gt;0),[7]PDI_Meritos!$AB76,""),IF($A78="TOTAL",SUM(INDIRECT("Q4:Q"&amp;ROW()-1)),""))</f>
        <v/>
      </c>
      <c r="R78" s="6" t="str">
        <f ca="1">IF(AND($A78&lt;&gt;"",$A78&lt;&gt;"TOTAL"),IF(AND([7]PDI_Meritos!$AD76&lt;&gt;"",[7]PDI_Meritos!$AD76&lt;&gt;0),[7]PDI_Meritos!$AD76,""),IF($A78="TOTAL",SUM(INDIRECT("R4:R"&amp;ROW()-1)),""))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IF(AND($A78&lt;&gt;"",$A78&lt;&gt;"TOTAL"),IF(AND([7]PDI_Meritos!$AG76&lt;&gt;"",[7]PDI_Meritos!$AG76&lt;&gt;0),[7]PDI_Meritos!$AG76,""),IF($A78="TOTAL",SUM(INDIRECT("T4:T"&amp;ROW()-1)),""))</f>
        <v/>
      </c>
      <c r="U78" s="6" t="str">
        <f ca="1">IF(AND($A78&lt;&gt;"",$A78&lt;&gt;"TOTAL"),IF(AND([7]PDI_Meritos!$AI76&lt;&gt;"",[7]PDI_Meritos!$AI76&lt;&gt;0),[7]PDI_Meritos!$AI76,""),IF($A78="TOTAL",SUM(INDIRECT("U4:U"&amp;ROW()-1)),""))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IF(AND($A78&lt;&gt;"",$A78&lt;&gt;"TOTAL"),IF(AND([7]PDI_Meritos!$AL76&lt;&gt;"",[7]PDI_Meritos!$AL76&lt;&gt;0),[7]PDI_Meritos!$AL76,""),IF($A78="TOTAL",SUM(INDIRECT("W4:W"&amp;ROW()-1)),""))</f>
        <v/>
      </c>
      <c r="X78" s="6" t="str">
        <f ca="1">IF(AND($A78&lt;&gt;"",$A78&lt;&gt;"TOTAL"),IF(AND([7]PDI_Meritos!$AN76&lt;&gt;"",[7]PDI_Meritos!$AN76&lt;&gt;0),[7]PDI_Meritos!$AN76,""),IF($A78="TOTAL",SUM(INDIRECT("X4:X"&amp;ROW()-1)),""))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IF(AND($A78&lt;&gt;"",$A78&lt;&gt;"TOTAL"),IF(AND([7]PDI_Meritos!$AQ76&lt;&gt;"",[7]PDI_Meritos!$AQ76&lt;&gt;0),[7]PDI_Meritos!$AQ76,""),IF($A78="TOTAL",SUM(INDIRECT("Z4:Z"&amp;ROW()-1)),""))</f>
        <v/>
      </c>
      <c r="AA78" s="6" t="str">
        <f ca="1">IF(AND($A78&lt;&gt;"",$A78&lt;&gt;"TOTAL"),IF(AND([7]PDI_Meritos!$AS76&lt;&gt;"",[7]PDI_Meritos!$AS76&lt;&gt;0),[7]PDI_Meritos!$AS76,""),IF($A78="TOTAL",SUM(INDIRECT("AA4:AA"&amp;ROW()-1)),""))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IF(AND($A78&lt;&gt;"",$A78&lt;&gt;"TOTAL"),IF(AND([7]PDI_Meritos!$AV76&lt;&gt;"",[7]PDI_Meritos!$AV76&lt;&gt;0),[7]PDI_Meritos!$AV76,""),IF($A78="TOTAL",SUM(INDIRECT("AC4:AC"&amp;ROW()-1)),""))</f>
        <v/>
      </c>
      <c r="AD78" s="6" t="str">
        <f ca="1">IF(AND($A78&lt;&gt;"",$A78&lt;&gt;"TOTAL"),IF(AND([7]PDI_Meritos!$AX76&lt;&gt;"",[7]PDI_Meritos!$AX76&lt;&gt;0),[7]PDI_Meritos!$AX76,""),IF($A78="TOTAL",SUM(INDIRECT("AD4:AD"&amp;ROW()-1)),""))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IF(AND($A78&lt;&gt;"",$A78&lt;&gt;"TOTAL"),IF(AND([7]PDI_Meritos!$BA76&lt;&gt;"",[7]PDI_Meritos!$BA76&lt;&gt;0),[7]PDI_Meritos!$BA76,""),IF($A78="TOTAL",SUM(INDIRECT("AF4:AF"&amp;ROW()-1)),""))</f>
        <v/>
      </c>
      <c r="AG78" s="6" t="str">
        <f ca="1">IF(AND($A78&lt;&gt;"",$A78&lt;&gt;"TOTAL"),IF(AND([7]PDI_Meritos!$BC76&lt;&gt;"",[7]PDI_Meritos!$BC76&lt;&gt;0),[7]PDI_Meritos!$BC76,""),IF($A78="TOTAL",SUM(INDIRECT("AG4:AG"&amp;ROW()-1)),""))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IF(AND($A78&lt;&gt;"",$A78&lt;&gt;"TOTAL"),IF(AND([7]PDI_Meritos!$BF76&lt;&gt;"",[7]PDI_Meritos!$BF76&lt;&gt;0),[7]PDI_Meritos!$BF76,""),IF($A78="TOTAL",SUM(INDIRECT("AI4:AI"&amp;ROW()-1)),""))</f>
        <v/>
      </c>
      <c r="AJ78" s="6" t="str">
        <f ca="1">IF(AND($A78&lt;&gt;"",$A78&lt;&gt;"TOTAL"),IF(AND([7]PDI_Meritos!$BH76&lt;&gt;"",[7]PDI_Meritos!$BH76&lt;&gt;0),[7]PDI_Meritos!$BH76,""),IF($A78="TOTAL",SUM(INDIRECT("AJ4:AJ"&amp;ROW()-1)),""))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IF(AND($A78&lt;&gt;"",$A78&lt;&gt;"TOTAL"),IF(AND([7]PDI_Meritos!$BK76&lt;&gt;"",[7]PDI_Meritos!$BK76&lt;&gt;0),[7]PDI_Meritos!$BK76,""),IF($A78="TOTAL",SUM(INDIRECT("AL4:AL"&amp;ROW()-1)),""))</f>
        <v/>
      </c>
      <c r="AM78" s="6" t="str">
        <f ca="1">IF(AND($A78&lt;&gt;"",$A78&lt;&gt;"TOTAL"),IF(AND([7]PDI_Meritos!$BM76&lt;&gt;"",[7]PDI_Meritos!$BM76&lt;&gt;0),[7]PDI_Meritos!$BM76,""),IF($A78="TOTAL",SUM(INDIRECT("AM4:AM"&amp;ROW()-1)),""))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IF(AND($A78&lt;&gt;"",$A78&lt;&gt;"TOTAL"),IF(AND([7]PDI_Meritos!$BP76&lt;&gt;"",[7]PDI_Meritos!$BP76&lt;&gt;0),[7]PDI_Meritos!$BP76,""),IF($A78="TOTAL",SUM(INDIRECT("AO4:AO"&amp;ROW()-1)),""))</f>
        <v/>
      </c>
      <c r="AP78" s="6" t="str">
        <f ca="1">IF(AND($A78&lt;&gt;"",$A78&lt;&gt;"TOTAL"),IF(AND([7]PDI_Meritos!$BR76&lt;&gt;"",[7]PDI_Meritos!$BR76&lt;&gt;0),[7]PDI_Meritos!$BR76,""),IF($A78="TOTAL",SUM(INDIRECT("AP4:AP"&amp;ROW()-1)),""))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IF(AND($A78&lt;&gt;"",$A78&lt;&gt;"TOTAL"),IF(AND([7]PDI_Meritos!$BU76&lt;&gt;"",[7]PDI_Meritos!$BU76&lt;&gt;0),[7]PDI_Meritos!$BU76,""),IF($A78="TOTAL",SUM(INDIRECT("AR4:AR"&amp;ROW()-1)),""))</f>
        <v/>
      </c>
      <c r="AS78" s="6" t="str">
        <f ca="1">IF(AND($A78&lt;&gt;"",$A78&lt;&gt;"TOTAL"),IF(AND([7]PDI_Meritos!$BW76&lt;&gt;"",[7]PDI_Meritos!$BW76&lt;&gt;0),[7]PDI_Meritos!$BW76,""),IF($A78="TOTAL",SUM(INDIRECT("AS4:AS"&amp;ROW()-1)),""))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IF(AND($A78&lt;&gt;"",$A78&lt;&gt;"TOTAL"),IF(AND([7]PDI_Meritos!$BZ76&lt;&gt;"",[7]PDI_Meritos!$BZ76&lt;&gt;0),[7]PDI_Meritos!$BZ76,""),IF($A78="TOTAL",SUM(INDIRECT("AU4:AU"&amp;ROW()-1)),""))</f>
        <v/>
      </c>
      <c r="AV78" s="6" t="str">
        <f ca="1">IF(AND($A78&lt;&gt;"",$A78&lt;&gt;"TOTAL"),IF(AND([7]PDI_Meritos!$CB76&lt;&gt;"",[7]PDI_Meritos!$CB76&lt;&gt;0),[7]PDI_Meritos!$CB76,""),IF($A78="TOTAL",SUM(INDIRECT("AV4:AV"&amp;ROW()-1)),""))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IF(AND($A78&lt;&gt;"",$A78&lt;&gt;"TOTAL"),IF(AND([7]PDI_Meritos!$CE76&lt;&gt;"",[7]PDI_Meritos!$CE76&lt;&gt;0),[7]PDI_Meritos!$CE76,""),IF($A78="TOTAL",SUM(INDIRECT("AX4:AX"&amp;ROW()-1)),""))</f>
        <v/>
      </c>
      <c r="AY78" s="6" t="str">
        <f ca="1">IF(AND($A78&lt;&gt;"",$A78&lt;&gt;"TOTAL"),IF(AND([7]PDI_Meritos!$CG76&lt;&gt;"",[7]PDI_Meritos!$CG76&lt;&gt;0),[7]PDI_Meritos!$CG76,""),IF($A78="TOTAL",SUM(INDIRECT("AY4:AY"&amp;ROW()-1)),""))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IF(AND($A78&lt;&gt;"",$A78&lt;&gt;"TOTAL"),IF(AND([7]PDI_Meritos!$CJ76&lt;&gt;"",[7]PDI_Meritos!$CJ76&lt;&gt;0),[7]PDI_Meritos!$CJ76,""),IF($A78="TOTAL",SUM(INDIRECT("BA4:BA"&amp;ROW()-1)),""))</f>
        <v/>
      </c>
      <c r="BB78" s="6" t="str">
        <f ca="1">IF(AND($A78&lt;&gt;"",$A78&lt;&gt;"TOTAL"),IF(AND([7]PDI_Meritos!$CL76&lt;&gt;"",[7]PDI_Meritos!$CL76&lt;&gt;0),[7]PDI_Meritos!$CL76,""),IF($A78="TOTAL",SUM(INDIRECT("BB4:BB"&amp;ROW()-1)),""))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IF(AND($A78&lt;&gt;"",$A78&lt;&gt;"TOTAL"),IF(AND([7]PDI_Meritos!$CO76&lt;&gt;"",[7]PDI_Meritos!$CO76&lt;&gt;0),[7]PDI_Meritos!$CO76,""),IF($A78="TOTAL",SUM(INDIRECT("BD4:BD"&amp;ROW()-1)),""))</f>
        <v/>
      </c>
      <c r="BE78" s="6" t="str">
        <f ca="1">IF(AND($A78&lt;&gt;"",$A78&lt;&gt;"TOTAL"),IF(AND([7]PDI_Meritos!$CQ76&lt;&gt;"",[7]PDI_Meritos!$CQ76&lt;&gt;0),[7]PDI_Meritos!$CQ76,""),IF($A78="TOTAL",SUM(INDIRECT("BE4:BE"&amp;ROW()-1)),""))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IF([7]PDI_Meritos!$B77&lt;&gt;"",[7]PDI_Meritos!$B77,IF(AND([7]PDI_Meritos!$B77="",[7]PDI_Meritos!$B78="",[7]PDI_Meritos!$B76=""),"","TOTAL"))</f>
        <v/>
      </c>
      <c r="B79" s="6" t="str">
        <f ca="1">IF(AND($A79&lt;&gt;"",$A79&lt;&gt;"TOTAL"),IF(AND([7]PDI_Meritos!$C77&lt;&gt;"",[7]PDI_Meritos!$C77&lt;&gt;0),[7]PDI_Meritos!$C77,""),IF($A79="TOTAL",SUM(INDIRECT("B4:B"&amp;ROW()-1)),""))</f>
        <v/>
      </c>
      <c r="C79" s="6" t="str">
        <f ca="1">IF(AND($A79&lt;&gt;"",$A79&lt;&gt;"TOTAL"),IF(AND([7]PDI_Meritos!$E77&lt;&gt;"",[7]PDI_Meritos!$E77&lt;&gt;0),[7]PDI_Meritos!$E77,""),IF($A79="TOTAL",SUM(INDIRECT("C4:C"&amp;ROW()-1)),""))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IF(AND($A79&lt;&gt;"",$A79&lt;&gt;"TOTAL"),IF(AND([7]PDI_Meritos!$H77&lt;&gt;"",[7]PDI_Meritos!$H77&lt;&gt;0),[7]PDI_Meritos!$H77,""),IF($A79="TOTAL",SUM(INDIRECT("E4:E"&amp;ROW()-1)),""))</f>
        <v/>
      </c>
      <c r="F79" s="6" t="str">
        <f ca="1">IF(AND($A79&lt;&gt;"",$A79&lt;&gt;"TOTAL"),IF(AND([7]PDI_Meritos!$J77&lt;&gt;"",[7]PDI_Meritos!$J77&lt;&gt;0),[7]PDI_Meritos!$J77,""),IF($A79="TOTAL",SUM(INDIRECT("F4:F"&amp;ROW()-1)),""))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IF(AND($A79&lt;&gt;"",$A79&lt;&gt;"TOTAL"),IF(AND([7]PDI_Meritos!$M77&lt;&gt;"",[7]PDI_Meritos!$M77&lt;&gt;0),[7]PDI_Meritos!$M77,""),IF($A79="TOTAL",SUM(INDIRECT("H4:H"&amp;ROW()-1)),""))</f>
        <v/>
      </c>
      <c r="I79" s="6" t="str">
        <f ca="1">IF(AND($A79&lt;&gt;"",$A79&lt;&gt;"TOTAL"),IF(AND([7]PDI_Meritos!$O77&lt;&gt;"",[7]PDI_Meritos!$O77&lt;&gt;0),[7]PDI_Meritos!$O77,""),IF($A79="TOTAL",SUM(INDIRECT("I4:I"&amp;ROW()-1)),""))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IF(AND($A79&lt;&gt;"",$A79&lt;&gt;"TOTAL"),IF(AND([7]PDI_Meritos!$R77&lt;&gt;"",[7]PDI_Meritos!$R77&lt;&gt;0),[7]PDI_Meritos!$R77,""),IF($A79="TOTAL",SUM(INDIRECT("K4:K"&amp;ROW()-1)),""))</f>
        <v/>
      </c>
      <c r="L79" s="6" t="str">
        <f ca="1">IF(AND($A79&lt;&gt;"",$A79&lt;&gt;"TOTAL"),IF(AND([7]PDI_Meritos!$T77&lt;&gt;"",[7]PDI_Meritos!$T77&lt;&gt;0),[7]PDI_Meritos!$T77,""),IF($A79="TOTAL",SUM(INDIRECT("L4:L"&amp;ROW()-1)),""))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IF(AND($A79&lt;&gt;"",$A79&lt;&gt;"TOTAL"),IF(AND([7]PDI_Meritos!$W77&lt;&gt;"",[7]PDI_Meritos!$W77&lt;&gt;0),[7]PDI_Meritos!$W77,""),IF($A79="TOTAL",SUM(INDIRECT("N4:N"&amp;ROW()-1)),""))</f>
        <v/>
      </c>
      <c r="O79" s="6" t="str">
        <f ca="1">IF(AND($A79&lt;&gt;"",$A79&lt;&gt;"TOTAL"),IF(AND([7]PDI_Meritos!$Y77&lt;&gt;"",[7]PDI_Meritos!$Y77&lt;&gt;0),[7]PDI_Meritos!$Y77,""),IF($A79="TOTAL",SUM(INDIRECT("O4:O"&amp;ROW()-1)),""))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IF(AND($A79&lt;&gt;"",$A79&lt;&gt;"TOTAL"),IF(AND([7]PDI_Meritos!$AB77&lt;&gt;"",[7]PDI_Meritos!$AB77&lt;&gt;0),[7]PDI_Meritos!$AB77,""),IF($A79="TOTAL",SUM(INDIRECT("Q4:Q"&amp;ROW()-1)),""))</f>
        <v/>
      </c>
      <c r="R79" s="6" t="str">
        <f ca="1">IF(AND($A79&lt;&gt;"",$A79&lt;&gt;"TOTAL"),IF(AND([7]PDI_Meritos!$AD77&lt;&gt;"",[7]PDI_Meritos!$AD77&lt;&gt;0),[7]PDI_Meritos!$AD77,""),IF($A79="TOTAL",SUM(INDIRECT("R4:R"&amp;ROW()-1)),""))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IF(AND($A79&lt;&gt;"",$A79&lt;&gt;"TOTAL"),IF(AND([7]PDI_Meritos!$AG77&lt;&gt;"",[7]PDI_Meritos!$AG77&lt;&gt;0),[7]PDI_Meritos!$AG77,""),IF($A79="TOTAL",SUM(INDIRECT("T4:T"&amp;ROW()-1)),""))</f>
        <v/>
      </c>
      <c r="U79" s="6" t="str">
        <f ca="1">IF(AND($A79&lt;&gt;"",$A79&lt;&gt;"TOTAL"),IF(AND([7]PDI_Meritos!$AI77&lt;&gt;"",[7]PDI_Meritos!$AI77&lt;&gt;0),[7]PDI_Meritos!$AI77,""),IF($A79="TOTAL",SUM(INDIRECT("U4:U"&amp;ROW()-1)),""))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IF(AND($A79&lt;&gt;"",$A79&lt;&gt;"TOTAL"),IF(AND([7]PDI_Meritos!$AL77&lt;&gt;"",[7]PDI_Meritos!$AL77&lt;&gt;0),[7]PDI_Meritos!$AL77,""),IF($A79="TOTAL",SUM(INDIRECT("W4:W"&amp;ROW()-1)),""))</f>
        <v/>
      </c>
      <c r="X79" s="6" t="str">
        <f ca="1">IF(AND($A79&lt;&gt;"",$A79&lt;&gt;"TOTAL"),IF(AND([7]PDI_Meritos!$AN77&lt;&gt;"",[7]PDI_Meritos!$AN77&lt;&gt;0),[7]PDI_Meritos!$AN77,""),IF($A79="TOTAL",SUM(INDIRECT("X4:X"&amp;ROW()-1)),""))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IF(AND($A79&lt;&gt;"",$A79&lt;&gt;"TOTAL"),IF(AND([7]PDI_Meritos!$AQ77&lt;&gt;"",[7]PDI_Meritos!$AQ77&lt;&gt;0),[7]PDI_Meritos!$AQ77,""),IF($A79="TOTAL",SUM(INDIRECT("Z4:Z"&amp;ROW()-1)),""))</f>
        <v/>
      </c>
      <c r="AA79" s="6" t="str">
        <f ca="1">IF(AND($A79&lt;&gt;"",$A79&lt;&gt;"TOTAL"),IF(AND([7]PDI_Meritos!$AS77&lt;&gt;"",[7]PDI_Meritos!$AS77&lt;&gt;0),[7]PDI_Meritos!$AS77,""),IF($A79="TOTAL",SUM(INDIRECT("AA4:AA"&amp;ROW()-1)),""))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IF(AND($A79&lt;&gt;"",$A79&lt;&gt;"TOTAL"),IF(AND([7]PDI_Meritos!$AV77&lt;&gt;"",[7]PDI_Meritos!$AV77&lt;&gt;0),[7]PDI_Meritos!$AV77,""),IF($A79="TOTAL",SUM(INDIRECT("AC4:AC"&amp;ROW()-1)),""))</f>
        <v/>
      </c>
      <c r="AD79" s="6" t="str">
        <f ca="1">IF(AND($A79&lt;&gt;"",$A79&lt;&gt;"TOTAL"),IF(AND([7]PDI_Meritos!$AX77&lt;&gt;"",[7]PDI_Meritos!$AX77&lt;&gt;0),[7]PDI_Meritos!$AX77,""),IF($A79="TOTAL",SUM(INDIRECT("AD4:AD"&amp;ROW()-1)),""))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IF(AND($A79&lt;&gt;"",$A79&lt;&gt;"TOTAL"),IF(AND([7]PDI_Meritos!$BA77&lt;&gt;"",[7]PDI_Meritos!$BA77&lt;&gt;0),[7]PDI_Meritos!$BA77,""),IF($A79="TOTAL",SUM(INDIRECT("AF4:AF"&amp;ROW()-1)),""))</f>
        <v/>
      </c>
      <c r="AG79" s="6" t="str">
        <f ca="1">IF(AND($A79&lt;&gt;"",$A79&lt;&gt;"TOTAL"),IF(AND([7]PDI_Meritos!$BC77&lt;&gt;"",[7]PDI_Meritos!$BC77&lt;&gt;0),[7]PDI_Meritos!$BC77,""),IF($A79="TOTAL",SUM(INDIRECT("AG4:AG"&amp;ROW()-1)),""))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IF(AND($A79&lt;&gt;"",$A79&lt;&gt;"TOTAL"),IF(AND([7]PDI_Meritos!$BF77&lt;&gt;"",[7]PDI_Meritos!$BF77&lt;&gt;0),[7]PDI_Meritos!$BF77,""),IF($A79="TOTAL",SUM(INDIRECT("AI4:AI"&amp;ROW()-1)),""))</f>
        <v/>
      </c>
      <c r="AJ79" s="6" t="str">
        <f ca="1">IF(AND($A79&lt;&gt;"",$A79&lt;&gt;"TOTAL"),IF(AND([7]PDI_Meritos!$BH77&lt;&gt;"",[7]PDI_Meritos!$BH77&lt;&gt;0),[7]PDI_Meritos!$BH77,""),IF($A79="TOTAL",SUM(INDIRECT("AJ4:AJ"&amp;ROW()-1)),""))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IF(AND($A79&lt;&gt;"",$A79&lt;&gt;"TOTAL"),IF(AND([7]PDI_Meritos!$BK77&lt;&gt;"",[7]PDI_Meritos!$BK77&lt;&gt;0),[7]PDI_Meritos!$BK77,""),IF($A79="TOTAL",SUM(INDIRECT("AL4:AL"&amp;ROW()-1)),""))</f>
        <v/>
      </c>
      <c r="AM79" s="6" t="str">
        <f ca="1">IF(AND($A79&lt;&gt;"",$A79&lt;&gt;"TOTAL"),IF(AND([7]PDI_Meritos!$BM77&lt;&gt;"",[7]PDI_Meritos!$BM77&lt;&gt;0),[7]PDI_Meritos!$BM77,""),IF($A79="TOTAL",SUM(INDIRECT("AM4:AM"&amp;ROW()-1)),""))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IF(AND($A79&lt;&gt;"",$A79&lt;&gt;"TOTAL"),IF(AND([7]PDI_Meritos!$BP77&lt;&gt;"",[7]PDI_Meritos!$BP77&lt;&gt;0),[7]PDI_Meritos!$BP77,""),IF($A79="TOTAL",SUM(INDIRECT("AO4:AO"&amp;ROW()-1)),""))</f>
        <v/>
      </c>
      <c r="AP79" s="6" t="str">
        <f ca="1">IF(AND($A79&lt;&gt;"",$A79&lt;&gt;"TOTAL"),IF(AND([7]PDI_Meritos!$BR77&lt;&gt;"",[7]PDI_Meritos!$BR77&lt;&gt;0),[7]PDI_Meritos!$BR77,""),IF($A79="TOTAL",SUM(INDIRECT("AP4:AP"&amp;ROW()-1)),""))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IF(AND($A79&lt;&gt;"",$A79&lt;&gt;"TOTAL"),IF(AND([7]PDI_Meritos!$BU77&lt;&gt;"",[7]PDI_Meritos!$BU77&lt;&gt;0),[7]PDI_Meritos!$BU77,""),IF($A79="TOTAL",SUM(INDIRECT("AR4:AR"&amp;ROW()-1)),""))</f>
        <v/>
      </c>
      <c r="AS79" s="6" t="str">
        <f ca="1">IF(AND($A79&lt;&gt;"",$A79&lt;&gt;"TOTAL"),IF(AND([7]PDI_Meritos!$BW77&lt;&gt;"",[7]PDI_Meritos!$BW77&lt;&gt;0),[7]PDI_Meritos!$BW77,""),IF($A79="TOTAL",SUM(INDIRECT("AS4:AS"&amp;ROW()-1)),""))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IF(AND($A79&lt;&gt;"",$A79&lt;&gt;"TOTAL"),IF(AND([7]PDI_Meritos!$BZ77&lt;&gt;"",[7]PDI_Meritos!$BZ77&lt;&gt;0),[7]PDI_Meritos!$BZ77,""),IF($A79="TOTAL",SUM(INDIRECT("AU4:AU"&amp;ROW()-1)),""))</f>
        <v/>
      </c>
      <c r="AV79" s="6" t="str">
        <f ca="1">IF(AND($A79&lt;&gt;"",$A79&lt;&gt;"TOTAL"),IF(AND([7]PDI_Meritos!$CB77&lt;&gt;"",[7]PDI_Meritos!$CB77&lt;&gt;0),[7]PDI_Meritos!$CB77,""),IF($A79="TOTAL",SUM(INDIRECT("AV4:AV"&amp;ROW()-1)),""))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IF(AND($A79&lt;&gt;"",$A79&lt;&gt;"TOTAL"),IF(AND([7]PDI_Meritos!$CE77&lt;&gt;"",[7]PDI_Meritos!$CE77&lt;&gt;0),[7]PDI_Meritos!$CE77,""),IF($A79="TOTAL",SUM(INDIRECT("AX4:AX"&amp;ROW()-1)),""))</f>
        <v/>
      </c>
      <c r="AY79" s="6" t="str">
        <f ca="1">IF(AND($A79&lt;&gt;"",$A79&lt;&gt;"TOTAL"),IF(AND([7]PDI_Meritos!$CG77&lt;&gt;"",[7]PDI_Meritos!$CG77&lt;&gt;0),[7]PDI_Meritos!$CG77,""),IF($A79="TOTAL",SUM(INDIRECT("AY4:AY"&amp;ROW()-1)),""))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IF(AND($A79&lt;&gt;"",$A79&lt;&gt;"TOTAL"),IF(AND([7]PDI_Meritos!$CJ77&lt;&gt;"",[7]PDI_Meritos!$CJ77&lt;&gt;0),[7]PDI_Meritos!$CJ77,""),IF($A79="TOTAL",SUM(INDIRECT("BA4:BA"&amp;ROW()-1)),""))</f>
        <v/>
      </c>
      <c r="BB79" s="6" t="str">
        <f ca="1">IF(AND($A79&lt;&gt;"",$A79&lt;&gt;"TOTAL"),IF(AND([7]PDI_Meritos!$CL77&lt;&gt;"",[7]PDI_Meritos!$CL77&lt;&gt;0),[7]PDI_Meritos!$CL77,""),IF($A79="TOTAL",SUM(INDIRECT("BB4:BB"&amp;ROW()-1)),""))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IF(AND($A79&lt;&gt;"",$A79&lt;&gt;"TOTAL"),IF(AND([7]PDI_Meritos!$CO77&lt;&gt;"",[7]PDI_Meritos!$CO77&lt;&gt;0),[7]PDI_Meritos!$CO77,""),IF($A79="TOTAL",SUM(INDIRECT("BD4:BD"&amp;ROW()-1)),""))</f>
        <v/>
      </c>
      <c r="BE79" s="6" t="str">
        <f ca="1">IF(AND($A79&lt;&gt;"",$A79&lt;&gt;"TOTAL"),IF(AND([7]PDI_Meritos!$CQ77&lt;&gt;"",[7]PDI_Meritos!$CQ77&lt;&gt;0),[7]PDI_Meritos!$CQ77,""),IF($A79="TOTAL",SUM(INDIRECT("BE4:BE"&amp;ROW()-1)),""))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IF([7]PDI_Meritos!$B78&lt;&gt;"",[7]PDI_Meritos!$B78,IF(AND([7]PDI_Meritos!$B78="",[7]PDI_Meritos!$B79="",[7]PDI_Meritos!$B77=""),"","TOTAL"))</f>
        <v/>
      </c>
      <c r="B80" s="6" t="str">
        <f ca="1">IF(AND($A80&lt;&gt;"",$A80&lt;&gt;"TOTAL"),IF(AND([7]PDI_Meritos!$C78&lt;&gt;"",[7]PDI_Meritos!$C78&lt;&gt;0),[7]PDI_Meritos!$C78,""),IF($A80="TOTAL",SUM(INDIRECT("B4:B"&amp;ROW()-1)),""))</f>
        <v/>
      </c>
      <c r="C80" s="6" t="str">
        <f ca="1">IF(AND($A80&lt;&gt;"",$A80&lt;&gt;"TOTAL"),IF(AND([7]PDI_Meritos!$E78&lt;&gt;"",[7]PDI_Meritos!$E78&lt;&gt;0),[7]PDI_Meritos!$E78,""),IF($A80="TOTAL",SUM(INDIRECT("C4:C"&amp;ROW()-1)),""))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IF(AND($A80&lt;&gt;"",$A80&lt;&gt;"TOTAL"),IF(AND([7]PDI_Meritos!$H78&lt;&gt;"",[7]PDI_Meritos!$H78&lt;&gt;0),[7]PDI_Meritos!$H78,""),IF($A80="TOTAL",SUM(INDIRECT("E4:E"&amp;ROW()-1)),""))</f>
        <v/>
      </c>
      <c r="F80" s="6" t="str">
        <f ca="1">IF(AND($A80&lt;&gt;"",$A80&lt;&gt;"TOTAL"),IF(AND([7]PDI_Meritos!$J78&lt;&gt;"",[7]PDI_Meritos!$J78&lt;&gt;0),[7]PDI_Meritos!$J78,""),IF($A80="TOTAL",SUM(INDIRECT("F4:F"&amp;ROW()-1)),""))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IF(AND($A80&lt;&gt;"",$A80&lt;&gt;"TOTAL"),IF(AND([7]PDI_Meritos!$M78&lt;&gt;"",[7]PDI_Meritos!$M78&lt;&gt;0),[7]PDI_Meritos!$M78,""),IF($A80="TOTAL",SUM(INDIRECT("H4:H"&amp;ROW()-1)),""))</f>
        <v/>
      </c>
      <c r="I80" s="6" t="str">
        <f ca="1">IF(AND($A80&lt;&gt;"",$A80&lt;&gt;"TOTAL"),IF(AND([7]PDI_Meritos!$O78&lt;&gt;"",[7]PDI_Meritos!$O78&lt;&gt;0),[7]PDI_Meritos!$O78,""),IF($A80="TOTAL",SUM(INDIRECT("I4:I"&amp;ROW()-1)),""))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IF(AND($A80&lt;&gt;"",$A80&lt;&gt;"TOTAL"),IF(AND([7]PDI_Meritos!$R78&lt;&gt;"",[7]PDI_Meritos!$R78&lt;&gt;0),[7]PDI_Meritos!$R78,""),IF($A80="TOTAL",SUM(INDIRECT("K4:K"&amp;ROW()-1)),""))</f>
        <v/>
      </c>
      <c r="L80" s="6" t="str">
        <f ca="1">IF(AND($A80&lt;&gt;"",$A80&lt;&gt;"TOTAL"),IF(AND([7]PDI_Meritos!$T78&lt;&gt;"",[7]PDI_Meritos!$T78&lt;&gt;0),[7]PDI_Meritos!$T78,""),IF($A80="TOTAL",SUM(INDIRECT("L4:L"&amp;ROW()-1)),""))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IF(AND($A80&lt;&gt;"",$A80&lt;&gt;"TOTAL"),IF(AND([7]PDI_Meritos!$W78&lt;&gt;"",[7]PDI_Meritos!$W78&lt;&gt;0),[7]PDI_Meritos!$W78,""),IF($A80="TOTAL",SUM(INDIRECT("N4:N"&amp;ROW()-1)),""))</f>
        <v/>
      </c>
      <c r="O80" s="6" t="str">
        <f ca="1">IF(AND($A80&lt;&gt;"",$A80&lt;&gt;"TOTAL"),IF(AND([7]PDI_Meritos!$Y78&lt;&gt;"",[7]PDI_Meritos!$Y78&lt;&gt;0),[7]PDI_Meritos!$Y78,""),IF($A80="TOTAL",SUM(INDIRECT("O4:O"&amp;ROW()-1)),""))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IF(AND($A80&lt;&gt;"",$A80&lt;&gt;"TOTAL"),IF(AND([7]PDI_Meritos!$AB78&lt;&gt;"",[7]PDI_Meritos!$AB78&lt;&gt;0),[7]PDI_Meritos!$AB78,""),IF($A80="TOTAL",SUM(INDIRECT("Q4:Q"&amp;ROW()-1)),""))</f>
        <v/>
      </c>
      <c r="R80" s="6" t="str">
        <f ca="1">IF(AND($A80&lt;&gt;"",$A80&lt;&gt;"TOTAL"),IF(AND([7]PDI_Meritos!$AD78&lt;&gt;"",[7]PDI_Meritos!$AD78&lt;&gt;0),[7]PDI_Meritos!$AD78,""),IF($A80="TOTAL",SUM(INDIRECT("R4:R"&amp;ROW()-1)),""))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IF(AND($A80&lt;&gt;"",$A80&lt;&gt;"TOTAL"),IF(AND([7]PDI_Meritos!$AG78&lt;&gt;"",[7]PDI_Meritos!$AG78&lt;&gt;0),[7]PDI_Meritos!$AG78,""),IF($A80="TOTAL",SUM(INDIRECT("T4:T"&amp;ROW()-1)),""))</f>
        <v/>
      </c>
      <c r="U80" s="6" t="str">
        <f ca="1">IF(AND($A80&lt;&gt;"",$A80&lt;&gt;"TOTAL"),IF(AND([7]PDI_Meritos!$AI78&lt;&gt;"",[7]PDI_Meritos!$AI78&lt;&gt;0),[7]PDI_Meritos!$AI78,""),IF($A80="TOTAL",SUM(INDIRECT("U4:U"&amp;ROW()-1)),""))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IF(AND($A80&lt;&gt;"",$A80&lt;&gt;"TOTAL"),IF(AND([7]PDI_Meritos!$AL78&lt;&gt;"",[7]PDI_Meritos!$AL78&lt;&gt;0),[7]PDI_Meritos!$AL78,""),IF($A80="TOTAL",SUM(INDIRECT("W4:W"&amp;ROW()-1)),""))</f>
        <v/>
      </c>
      <c r="X80" s="6" t="str">
        <f ca="1">IF(AND($A80&lt;&gt;"",$A80&lt;&gt;"TOTAL"),IF(AND([7]PDI_Meritos!$AN78&lt;&gt;"",[7]PDI_Meritos!$AN78&lt;&gt;0),[7]PDI_Meritos!$AN78,""),IF($A80="TOTAL",SUM(INDIRECT("X4:X"&amp;ROW()-1)),""))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IF(AND($A80&lt;&gt;"",$A80&lt;&gt;"TOTAL"),IF(AND([7]PDI_Meritos!$AQ78&lt;&gt;"",[7]PDI_Meritos!$AQ78&lt;&gt;0),[7]PDI_Meritos!$AQ78,""),IF($A80="TOTAL",SUM(INDIRECT("Z4:Z"&amp;ROW()-1)),""))</f>
        <v/>
      </c>
      <c r="AA80" s="6" t="str">
        <f ca="1">IF(AND($A80&lt;&gt;"",$A80&lt;&gt;"TOTAL"),IF(AND([7]PDI_Meritos!$AS78&lt;&gt;"",[7]PDI_Meritos!$AS78&lt;&gt;0),[7]PDI_Meritos!$AS78,""),IF($A80="TOTAL",SUM(INDIRECT("AA4:AA"&amp;ROW()-1)),""))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IF(AND($A80&lt;&gt;"",$A80&lt;&gt;"TOTAL"),IF(AND([7]PDI_Meritos!$AV78&lt;&gt;"",[7]PDI_Meritos!$AV78&lt;&gt;0),[7]PDI_Meritos!$AV78,""),IF($A80="TOTAL",SUM(INDIRECT("AC4:AC"&amp;ROW()-1)),""))</f>
        <v/>
      </c>
      <c r="AD80" s="6" t="str">
        <f ca="1">IF(AND($A80&lt;&gt;"",$A80&lt;&gt;"TOTAL"),IF(AND([7]PDI_Meritos!$AX78&lt;&gt;"",[7]PDI_Meritos!$AX78&lt;&gt;0),[7]PDI_Meritos!$AX78,""),IF($A80="TOTAL",SUM(INDIRECT("AD4:AD"&amp;ROW()-1)),""))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IF(AND($A80&lt;&gt;"",$A80&lt;&gt;"TOTAL"),IF(AND([7]PDI_Meritos!$BA78&lt;&gt;"",[7]PDI_Meritos!$BA78&lt;&gt;0),[7]PDI_Meritos!$BA78,""),IF($A80="TOTAL",SUM(INDIRECT("AF4:AF"&amp;ROW()-1)),""))</f>
        <v/>
      </c>
      <c r="AG80" s="6" t="str">
        <f ca="1">IF(AND($A80&lt;&gt;"",$A80&lt;&gt;"TOTAL"),IF(AND([7]PDI_Meritos!$BC78&lt;&gt;"",[7]PDI_Meritos!$BC78&lt;&gt;0),[7]PDI_Meritos!$BC78,""),IF($A80="TOTAL",SUM(INDIRECT("AG4:AG"&amp;ROW()-1)),""))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IF(AND($A80&lt;&gt;"",$A80&lt;&gt;"TOTAL"),IF(AND([7]PDI_Meritos!$BF78&lt;&gt;"",[7]PDI_Meritos!$BF78&lt;&gt;0),[7]PDI_Meritos!$BF78,""),IF($A80="TOTAL",SUM(INDIRECT("AI4:AI"&amp;ROW()-1)),""))</f>
        <v/>
      </c>
      <c r="AJ80" s="6" t="str">
        <f ca="1">IF(AND($A80&lt;&gt;"",$A80&lt;&gt;"TOTAL"),IF(AND([7]PDI_Meritos!$BH78&lt;&gt;"",[7]PDI_Meritos!$BH78&lt;&gt;0),[7]PDI_Meritos!$BH78,""),IF($A80="TOTAL",SUM(INDIRECT("AJ4:AJ"&amp;ROW()-1)),""))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IF(AND($A80&lt;&gt;"",$A80&lt;&gt;"TOTAL"),IF(AND([7]PDI_Meritos!$BK78&lt;&gt;"",[7]PDI_Meritos!$BK78&lt;&gt;0),[7]PDI_Meritos!$BK78,""),IF($A80="TOTAL",SUM(INDIRECT("AL4:AL"&amp;ROW()-1)),""))</f>
        <v/>
      </c>
      <c r="AM80" s="6" t="str">
        <f ca="1">IF(AND($A80&lt;&gt;"",$A80&lt;&gt;"TOTAL"),IF(AND([7]PDI_Meritos!$BM78&lt;&gt;"",[7]PDI_Meritos!$BM78&lt;&gt;0),[7]PDI_Meritos!$BM78,""),IF($A80="TOTAL",SUM(INDIRECT("AM4:AM"&amp;ROW()-1)),""))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IF(AND($A80&lt;&gt;"",$A80&lt;&gt;"TOTAL"),IF(AND([7]PDI_Meritos!$BP78&lt;&gt;"",[7]PDI_Meritos!$BP78&lt;&gt;0),[7]PDI_Meritos!$BP78,""),IF($A80="TOTAL",SUM(INDIRECT("AO4:AO"&amp;ROW()-1)),""))</f>
        <v/>
      </c>
      <c r="AP80" s="6" t="str">
        <f ca="1">IF(AND($A80&lt;&gt;"",$A80&lt;&gt;"TOTAL"),IF(AND([7]PDI_Meritos!$BR78&lt;&gt;"",[7]PDI_Meritos!$BR78&lt;&gt;0),[7]PDI_Meritos!$BR78,""),IF($A80="TOTAL",SUM(INDIRECT("AP4:AP"&amp;ROW()-1)),""))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IF(AND($A80&lt;&gt;"",$A80&lt;&gt;"TOTAL"),IF(AND([7]PDI_Meritos!$BU78&lt;&gt;"",[7]PDI_Meritos!$BU78&lt;&gt;0),[7]PDI_Meritos!$BU78,""),IF($A80="TOTAL",SUM(INDIRECT("AR4:AR"&amp;ROW()-1)),""))</f>
        <v/>
      </c>
      <c r="AS80" s="6" t="str">
        <f ca="1">IF(AND($A80&lt;&gt;"",$A80&lt;&gt;"TOTAL"),IF(AND([7]PDI_Meritos!$BW78&lt;&gt;"",[7]PDI_Meritos!$BW78&lt;&gt;0),[7]PDI_Meritos!$BW78,""),IF($A80="TOTAL",SUM(INDIRECT("AS4:AS"&amp;ROW()-1)),""))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IF(AND($A80&lt;&gt;"",$A80&lt;&gt;"TOTAL"),IF(AND([7]PDI_Meritos!$BZ78&lt;&gt;"",[7]PDI_Meritos!$BZ78&lt;&gt;0),[7]PDI_Meritos!$BZ78,""),IF($A80="TOTAL",SUM(INDIRECT("AU4:AU"&amp;ROW()-1)),""))</f>
        <v/>
      </c>
      <c r="AV80" s="6" t="str">
        <f ca="1">IF(AND($A80&lt;&gt;"",$A80&lt;&gt;"TOTAL"),IF(AND([7]PDI_Meritos!$CB78&lt;&gt;"",[7]PDI_Meritos!$CB78&lt;&gt;0),[7]PDI_Meritos!$CB78,""),IF($A80="TOTAL",SUM(INDIRECT("AV4:AV"&amp;ROW()-1)),""))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IF(AND($A80&lt;&gt;"",$A80&lt;&gt;"TOTAL"),IF(AND([7]PDI_Meritos!$CE78&lt;&gt;"",[7]PDI_Meritos!$CE78&lt;&gt;0),[7]PDI_Meritos!$CE78,""),IF($A80="TOTAL",SUM(INDIRECT("AX4:AX"&amp;ROW()-1)),""))</f>
        <v/>
      </c>
      <c r="AY80" s="6" t="str">
        <f ca="1">IF(AND($A80&lt;&gt;"",$A80&lt;&gt;"TOTAL"),IF(AND([7]PDI_Meritos!$CG78&lt;&gt;"",[7]PDI_Meritos!$CG78&lt;&gt;0),[7]PDI_Meritos!$CG78,""),IF($A80="TOTAL",SUM(INDIRECT("AY4:AY"&amp;ROW()-1)),""))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IF(AND($A80&lt;&gt;"",$A80&lt;&gt;"TOTAL"),IF(AND([7]PDI_Meritos!$CJ78&lt;&gt;"",[7]PDI_Meritos!$CJ78&lt;&gt;0),[7]PDI_Meritos!$CJ78,""),IF($A80="TOTAL",SUM(INDIRECT("BA4:BA"&amp;ROW()-1)),""))</f>
        <v/>
      </c>
      <c r="BB80" s="6" t="str">
        <f ca="1">IF(AND($A80&lt;&gt;"",$A80&lt;&gt;"TOTAL"),IF(AND([7]PDI_Meritos!$CL78&lt;&gt;"",[7]PDI_Meritos!$CL78&lt;&gt;0),[7]PDI_Meritos!$CL78,""),IF($A80="TOTAL",SUM(INDIRECT("BB4:BB"&amp;ROW()-1)),""))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IF(AND($A80&lt;&gt;"",$A80&lt;&gt;"TOTAL"),IF(AND([7]PDI_Meritos!$CO78&lt;&gt;"",[7]PDI_Meritos!$CO78&lt;&gt;0),[7]PDI_Meritos!$CO78,""),IF($A80="TOTAL",SUM(INDIRECT("BD4:BD"&amp;ROW()-1)),""))</f>
        <v/>
      </c>
      <c r="BE80" s="6" t="str">
        <f ca="1">IF(AND($A80&lt;&gt;"",$A80&lt;&gt;"TOTAL"),IF(AND([7]PDI_Meritos!$CQ78&lt;&gt;"",[7]PDI_Meritos!$CQ78&lt;&gt;0),[7]PDI_Meritos!$CQ78,""),IF($A80="TOTAL",SUM(INDIRECT("BE4:BE"&amp;ROW()-1)),""))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IF([7]PDI_Meritos!$B79&lt;&gt;"",[7]PDI_Meritos!$B79,IF(AND([7]PDI_Meritos!$B79="",[7]PDI_Meritos!$B80="",[7]PDI_Meritos!$B78=""),"","TOTAL"))</f>
        <v/>
      </c>
      <c r="B81" s="6" t="str">
        <f ca="1">IF(AND($A81&lt;&gt;"",$A81&lt;&gt;"TOTAL"),IF(AND([7]PDI_Meritos!$C79&lt;&gt;"",[7]PDI_Meritos!$C79&lt;&gt;0),[7]PDI_Meritos!$C79,""),IF($A81="TOTAL",SUM(INDIRECT("B4:B"&amp;ROW()-1)),""))</f>
        <v/>
      </c>
      <c r="C81" s="6" t="str">
        <f ca="1">IF(AND($A81&lt;&gt;"",$A81&lt;&gt;"TOTAL"),IF(AND([7]PDI_Meritos!$E79&lt;&gt;"",[7]PDI_Meritos!$E79&lt;&gt;0),[7]PDI_Meritos!$E79,""),IF($A81="TOTAL",SUM(INDIRECT("C4:C"&amp;ROW()-1)),""))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IF(AND($A81&lt;&gt;"",$A81&lt;&gt;"TOTAL"),IF(AND([7]PDI_Meritos!$H79&lt;&gt;"",[7]PDI_Meritos!$H79&lt;&gt;0),[7]PDI_Meritos!$H79,""),IF($A81="TOTAL",SUM(INDIRECT("E4:E"&amp;ROW()-1)),""))</f>
        <v/>
      </c>
      <c r="F81" s="6" t="str">
        <f ca="1">IF(AND($A81&lt;&gt;"",$A81&lt;&gt;"TOTAL"),IF(AND([7]PDI_Meritos!$J79&lt;&gt;"",[7]PDI_Meritos!$J79&lt;&gt;0),[7]PDI_Meritos!$J79,""),IF($A81="TOTAL",SUM(INDIRECT("F4:F"&amp;ROW()-1)),""))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IF(AND($A81&lt;&gt;"",$A81&lt;&gt;"TOTAL"),IF(AND([7]PDI_Meritos!$M79&lt;&gt;"",[7]PDI_Meritos!$M79&lt;&gt;0),[7]PDI_Meritos!$M79,""),IF($A81="TOTAL",SUM(INDIRECT("H4:H"&amp;ROW()-1)),""))</f>
        <v/>
      </c>
      <c r="I81" s="6" t="str">
        <f ca="1">IF(AND($A81&lt;&gt;"",$A81&lt;&gt;"TOTAL"),IF(AND([7]PDI_Meritos!$O79&lt;&gt;"",[7]PDI_Meritos!$O79&lt;&gt;0),[7]PDI_Meritos!$O79,""),IF($A81="TOTAL",SUM(INDIRECT("I4:I"&amp;ROW()-1)),""))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IF(AND($A81&lt;&gt;"",$A81&lt;&gt;"TOTAL"),IF(AND([7]PDI_Meritos!$R79&lt;&gt;"",[7]PDI_Meritos!$R79&lt;&gt;0),[7]PDI_Meritos!$R79,""),IF($A81="TOTAL",SUM(INDIRECT("K4:K"&amp;ROW()-1)),""))</f>
        <v/>
      </c>
      <c r="L81" s="6" t="str">
        <f ca="1">IF(AND($A81&lt;&gt;"",$A81&lt;&gt;"TOTAL"),IF(AND([7]PDI_Meritos!$T79&lt;&gt;"",[7]PDI_Meritos!$T79&lt;&gt;0),[7]PDI_Meritos!$T79,""),IF($A81="TOTAL",SUM(INDIRECT("L4:L"&amp;ROW()-1)),""))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IF(AND($A81&lt;&gt;"",$A81&lt;&gt;"TOTAL"),IF(AND([7]PDI_Meritos!$W79&lt;&gt;"",[7]PDI_Meritos!$W79&lt;&gt;0),[7]PDI_Meritos!$W79,""),IF($A81="TOTAL",SUM(INDIRECT("N4:N"&amp;ROW()-1)),""))</f>
        <v/>
      </c>
      <c r="O81" s="6" t="str">
        <f ca="1">IF(AND($A81&lt;&gt;"",$A81&lt;&gt;"TOTAL"),IF(AND([7]PDI_Meritos!$Y79&lt;&gt;"",[7]PDI_Meritos!$Y79&lt;&gt;0),[7]PDI_Meritos!$Y79,""),IF($A81="TOTAL",SUM(INDIRECT("O4:O"&amp;ROW()-1)),""))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IF(AND($A81&lt;&gt;"",$A81&lt;&gt;"TOTAL"),IF(AND([7]PDI_Meritos!$AB79&lt;&gt;"",[7]PDI_Meritos!$AB79&lt;&gt;0),[7]PDI_Meritos!$AB79,""),IF($A81="TOTAL",SUM(INDIRECT("Q4:Q"&amp;ROW()-1)),""))</f>
        <v/>
      </c>
      <c r="R81" s="6" t="str">
        <f ca="1">IF(AND($A81&lt;&gt;"",$A81&lt;&gt;"TOTAL"),IF(AND([7]PDI_Meritos!$AD79&lt;&gt;"",[7]PDI_Meritos!$AD79&lt;&gt;0),[7]PDI_Meritos!$AD79,""),IF($A81="TOTAL",SUM(INDIRECT("R4:R"&amp;ROW()-1)),""))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IF(AND($A81&lt;&gt;"",$A81&lt;&gt;"TOTAL"),IF(AND([7]PDI_Meritos!$AG79&lt;&gt;"",[7]PDI_Meritos!$AG79&lt;&gt;0),[7]PDI_Meritos!$AG79,""),IF($A81="TOTAL",SUM(INDIRECT("T4:T"&amp;ROW()-1)),""))</f>
        <v/>
      </c>
      <c r="U81" s="6" t="str">
        <f ca="1">IF(AND($A81&lt;&gt;"",$A81&lt;&gt;"TOTAL"),IF(AND([7]PDI_Meritos!$AI79&lt;&gt;"",[7]PDI_Meritos!$AI79&lt;&gt;0),[7]PDI_Meritos!$AI79,""),IF($A81="TOTAL",SUM(INDIRECT("U4:U"&amp;ROW()-1)),""))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IF(AND($A81&lt;&gt;"",$A81&lt;&gt;"TOTAL"),IF(AND([7]PDI_Meritos!$AL79&lt;&gt;"",[7]PDI_Meritos!$AL79&lt;&gt;0),[7]PDI_Meritos!$AL79,""),IF($A81="TOTAL",SUM(INDIRECT("W4:W"&amp;ROW()-1)),""))</f>
        <v/>
      </c>
      <c r="X81" s="6" t="str">
        <f ca="1">IF(AND($A81&lt;&gt;"",$A81&lt;&gt;"TOTAL"),IF(AND([7]PDI_Meritos!$AN79&lt;&gt;"",[7]PDI_Meritos!$AN79&lt;&gt;0),[7]PDI_Meritos!$AN79,""),IF($A81="TOTAL",SUM(INDIRECT("X4:X"&amp;ROW()-1)),""))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IF(AND($A81&lt;&gt;"",$A81&lt;&gt;"TOTAL"),IF(AND([7]PDI_Meritos!$AQ79&lt;&gt;"",[7]PDI_Meritos!$AQ79&lt;&gt;0),[7]PDI_Meritos!$AQ79,""),IF($A81="TOTAL",SUM(INDIRECT("Z4:Z"&amp;ROW()-1)),""))</f>
        <v/>
      </c>
      <c r="AA81" s="6" t="str">
        <f ca="1">IF(AND($A81&lt;&gt;"",$A81&lt;&gt;"TOTAL"),IF(AND([7]PDI_Meritos!$AS79&lt;&gt;"",[7]PDI_Meritos!$AS79&lt;&gt;0),[7]PDI_Meritos!$AS79,""),IF($A81="TOTAL",SUM(INDIRECT("AA4:AA"&amp;ROW()-1)),""))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IF(AND($A81&lt;&gt;"",$A81&lt;&gt;"TOTAL"),IF(AND([7]PDI_Meritos!$AV79&lt;&gt;"",[7]PDI_Meritos!$AV79&lt;&gt;0),[7]PDI_Meritos!$AV79,""),IF($A81="TOTAL",SUM(INDIRECT("AC4:AC"&amp;ROW()-1)),""))</f>
        <v/>
      </c>
      <c r="AD81" s="6" t="str">
        <f ca="1">IF(AND($A81&lt;&gt;"",$A81&lt;&gt;"TOTAL"),IF(AND([7]PDI_Meritos!$AX79&lt;&gt;"",[7]PDI_Meritos!$AX79&lt;&gt;0),[7]PDI_Meritos!$AX79,""),IF($A81="TOTAL",SUM(INDIRECT("AD4:AD"&amp;ROW()-1)),""))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IF(AND($A81&lt;&gt;"",$A81&lt;&gt;"TOTAL"),IF(AND([7]PDI_Meritos!$BA79&lt;&gt;"",[7]PDI_Meritos!$BA79&lt;&gt;0),[7]PDI_Meritos!$BA79,""),IF($A81="TOTAL",SUM(INDIRECT("AF4:AF"&amp;ROW()-1)),""))</f>
        <v/>
      </c>
      <c r="AG81" s="6" t="str">
        <f ca="1">IF(AND($A81&lt;&gt;"",$A81&lt;&gt;"TOTAL"),IF(AND([7]PDI_Meritos!$BC79&lt;&gt;"",[7]PDI_Meritos!$BC79&lt;&gt;0),[7]PDI_Meritos!$BC79,""),IF($A81="TOTAL",SUM(INDIRECT("AG4:AG"&amp;ROW()-1)),""))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IF(AND($A81&lt;&gt;"",$A81&lt;&gt;"TOTAL"),IF(AND([7]PDI_Meritos!$BF79&lt;&gt;"",[7]PDI_Meritos!$BF79&lt;&gt;0),[7]PDI_Meritos!$BF79,""),IF($A81="TOTAL",SUM(INDIRECT("AI4:AI"&amp;ROW()-1)),""))</f>
        <v/>
      </c>
      <c r="AJ81" s="6" t="str">
        <f ca="1">IF(AND($A81&lt;&gt;"",$A81&lt;&gt;"TOTAL"),IF(AND([7]PDI_Meritos!$BH79&lt;&gt;"",[7]PDI_Meritos!$BH79&lt;&gt;0),[7]PDI_Meritos!$BH79,""),IF($A81="TOTAL",SUM(INDIRECT("AJ4:AJ"&amp;ROW()-1)),""))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IF(AND($A81&lt;&gt;"",$A81&lt;&gt;"TOTAL"),IF(AND([7]PDI_Meritos!$BK79&lt;&gt;"",[7]PDI_Meritos!$BK79&lt;&gt;0),[7]PDI_Meritos!$BK79,""),IF($A81="TOTAL",SUM(INDIRECT("AL4:AL"&amp;ROW()-1)),""))</f>
        <v/>
      </c>
      <c r="AM81" s="6" t="str">
        <f ca="1">IF(AND($A81&lt;&gt;"",$A81&lt;&gt;"TOTAL"),IF(AND([7]PDI_Meritos!$BM79&lt;&gt;"",[7]PDI_Meritos!$BM79&lt;&gt;0),[7]PDI_Meritos!$BM79,""),IF($A81="TOTAL",SUM(INDIRECT("AM4:AM"&amp;ROW()-1)),""))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IF(AND($A81&lt;&gt;"",$A81&lt;&gt;"TOTAL"),IF(AND([7]PDI_Meritos!$BP79&lt;&gt;"",[7]PDI_Meritos!$BP79&lt;&gt;0),[7]PDI_Meritos!$BP79,""),IF($A81="TOTAL",SUM(INDIRECT("AO4:AO"&amp;ROW()-1)),""))</f>
        <v/>
      </c>
      <c r="AP81" s="6" t="str">
        <f ca="1">IF(AND($A81&lt;&gt;"",$A81&lt;&gt;"TOTAL"),IF(AND([7]PDI_Meritos!$BR79&lt;&gt;"",[7]PDI_Meritos!$BR79&lt;&gt;0),[7]PDI_Meritos!$BR79,""),IF($A81="TOTAL",SUM(INDIRECT("AP4:AP"&amp;ROW()-1)),""))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IF(AND($A81&lt;&gt;"",$A81&lt;&gt;"TOTAL"),IF(AND([7]PDI_Meritos!$BU79&lt;&gt;"",[7]PDI_Meritos!$BU79&lt;&gt;0),[7]PDI_Meritos!$BU79,""),IF($A81="TOTAL",SUM(INDIRECT("AR4:AR"&amp;ROW()-1)),""))</f>
        <v/>
      </c>
      <c r="AS81" s="6" t="str">
        <f ca="1">IF(AND($A81&lt;&gt;"",$A81&lt;&gt;"TOTAL"),IF(AND([7]PDI_Meritos!$BW79&lt;&gt;"",[7]PDI_Meritos!$BW79&lt;&gt;0),[7]PDI_Meritos!$BW79,""),IF($A81="TOTAL",SUM(INDIRECT("AS4:AS"&amp;ROW()-1)),""))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IF(AND($A81&lt;&gt;"",$A81&lt;&gt;"TOTAL"),IF(AND([7]PDI_Meritos!$BZ79&lt;&gt;"",[7]PDI_Meritos!$BZ79&lt;&gt;0),[7]PDI_Meritos!$BZ79,""),IF($A81="TOTAL",SUM(INDIRECT("AU4:AU"&amp;ROW()-1)),""))</f>
        <v/>
      </c>
      <c r="AV81" s="6" t="str">
        <f ca="1">IF(AND($A81&lt;&gt;"",$A81&lt;&gt;"TOTAL"),IF(AND([7]PDI_Meritos!$CB79&lt;&gt;"",[7]PDI_Meritos!$CB79&lt;&gt;0),[7]PDI_Meritos!$CB79,""),IF($A81="TOTAL",SUM(INDIRECT("AV4:AV"&amp;ROW()-1)),""))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IF(AND($A81&lt;&gt;"",$A81&lt;&gt;"TOTAL"),IF(AND([7]PDI_Meritos!$CE79&lt;&gt;"",[7]PDI_Meritos!$CE79&lt;&gt;0),[7]PDI_Meritos!$CE79,""),IF($A81="TOTAL",SUM(INDIRECT("AX4:AX"&amp;ROW()-1)),""))</f>
        <v/>
      </c>
      <c r="AY81" s="6" t="str">
        <f ca="1">IF(AND($A81&lt;&gt;"",$A81&lt;&gt;"TOTAL"),IF(AND([7]PDI_Meritos!$CG79&lt;&gt;"",[7]PDI_Meritos!$CG79&lt;&gt;0),[7]PDI_Meritos!$CG79,""),IF($A81="TOTAL",SUM(INDIRECT("AY4:AY"&amp;ROW()-1)),""))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IF(AND($A81&lt;&gt;"",$A81&lt;&gt;"TOTAL"),IF(AND([7]PDI_Meritos!$CJ79&lt;&gt;"",[7]PDI_Meritos!$CJ79&lt;&gt;0),[7]PDI_Meritos!$CJ79,""),IF($A81="TOTAL",SUM(INDIRECT("BA4:BA"&amp;ROW()-1)),""))</f>
        <v/>
      </c>
      <c r="BB81" s="6" t="str">
        <f ca="1">IF(AND($A81&lt;&gt;"",$A81&lt;&gt;"TOTAL"),IF(AND([7]PDI_Meritos!$CL79&lt;&gt;"",[7]PDI_Meritos!$CL79&lt;&gt;0),[7]PDI_Meritos!$CL79,""),IF($A81="TOTAL",SUM(INDIRECT("BB4:BB"&amp;ROW()-1)),""))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IF(AND($A81&lt;&gt;"",$A81&lt;&gt;"TOTAL"),IF(AND([7]PDI_Meritos!$CO79&lt;&gt;"",[7]PDI_Meritos!$CO79&lt;&gt;0),[7]PDI_Meritos!$CO79,""),IF($A81="TOTAL",SUM(INDIRECT("BD4:BD"&amp;ROW()-1)),""))</f>
        <v/>
      </c>
      <c r="BE81" s="6" t="str">
        <f ca="1">IF(AND($A81&lt;&gt;"",$A81&lt;&gt;"TOTAL"),IF(AND([7]PDI_Meritos!$CQ79&lt;&gt;"",[7]PDI_Meritos!$CQ79&lt;&gt;0),[7]PDI_Meritos!$CQ79,""),IF($A81="TOTAL",SUM(INDIRECT("BE4:BE"&amp;ROW()-1)),""))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IF([7]PDI_Meritos!$B80&lt;&gt;"",[7]PDI_Meritos!$B80,IF(AND([7]PDI_Meritos!$B80="",[7]PDI_Meritos!$B81="",[7]PDI_Meritos!$B79=""),"","TOTAL"))</f>
        <v/>
      </c>
      <c r="B82" s="6" t="str">
        <f ca="1">IF(AND($A82&lt;&gt;"",$A82&lt;&gt;"TOTAL"),IF(AND([7]PDI_Meritos!$C80&lt;&gt;"",[7]PDI_Meritos!$C80&lt;&gt;0),[7]PDI_Meritos!$C80,""),IF($A82="TOTAL",SUM(INDIRECT("B4:B"&amp;ROW()-1)),""))</f>
        <v/>
      </c>
      <c r="C82" s="6" t="str">
        <f ca="1">IF(AND($A82&lt;&gt;"",$A82&lt;&gt;"TOTAL"),IF(AND([7]PDI_Meritos!$E80&lt;&gt;"",[7]PDI_Meritos!$E80&lt;&gt;0),[7]PDI_Meritos!$E80,""),IF($A82="TOTAL",SUM(INDIRECT("C4:C"&amp;ROW()-1)),""))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IF(AND($A82&lt;&gt;"",$A82&lt;&gt;"TOTAL"),IF(AND([7]PDI_Meritos!$H80&lt;&gt;"",[7]PDI_Meritos!$H80&lt;&gt;0),[7]PDI_Meritos!$H80,""),IF($A82="TOTAL",SUM(INDIRECT("E4:E"&amp;ROW()-1)),""))</f>
        <v/>
      </c>
      <c r="F82" s="6" t="str">
        <f ca="1">IF(AND($A82&lt;&gt;"",$A82&lt;&gt;"TOTAL"),IF(AND([7]PDI_Meritos!$J80&lt;&gt;"",[7]PDI_Meritos!$J80&lt;&gt;0),[7]PDI_Meritos!$J80,""),IF($A82="TOTAL",SUM(INDIRECT("F4:F"&amp;ROW()-1)),""))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IF(AND($A82&lt;&gt;"",$A82&lt;&gt;"TOTAL"),IF(AND([7]PDI_Meritos!$M80&lt;&gt;"",[7]PDI_Meritos!$M80&lt;&gt;0),[7]PDI_Meritos!$M80,""),IF($A82="TOTAL",SUM(INDIRECT("H4:H"&amp;ROW()-1)),""))</f>
        <v/>
      </c>
      <c r="I82" s="6" t="str">
        <f ca="1">IF(AND($A82&lt;&gt;"",$A82&lt;&gt;"TOTAL"),IF(AND([7]PDI_Meritos!$O80&lt;&gt;"",[7]PDI_Meritos!$O80&lt;&gt;0),[7]PDI_Meritos!$O80,""),IF($A82="TOTAL",SUM(INDIRECT("I4:I"&amp;ROW()-1)),""))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IF(AND($A82&lt;&gt;"",$A82&lt;&gt;"TOTAL"),IF(AND([7]PDI_Meritos!$R80&lt;&gt;"",[7]PDI_Meritos!$R80&lt;&gt;0),[7]PDI_Meritos!$R80,""),IF($A82="TOTAL",SUM(INDIRECT("K4:K"&amp;ROW()-1)),""))</f>
        <v/>
      </c>
      <c r="L82" s="6" t="str">
        <f ca="1">IF(AND($A82&lt;&gt;"",$A82&lt;&gt;"TOTAL"),IF(AND([7]PDI_Meritos!$T80&lt;&gt;"",[7]PDI_Meritos!$T80&lt;&gt;0),[7]PDI_Meritos!$T80,""),IF($A82="TOTAL",SUM(INDIRECT("L4:L"&amp;ROW()-1)),""))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IF(AND($A82&lt;&gt;"",$A82&lt;&gt;"TOTAL"),IF(AND([7]PDI_Meritos!$W80&lt;&gt;"",[7]PDI_Meritos!$W80&lt;&gt;0),[7]PDI_Meritos!$W80,""),IF($A82="TOTAL",SUM(INDIRECT("N4:N"&amp;ROW()-1)),""))</f>
        <v/>
      </c>
      <c r="O82" s="6" t="str">
        <f ca="1">IF(AND($A82&lt;&gt;"",$A82&lt;&gt;"TOTAL"),IF(AND([7]PDI_Meritos!$Y80&lt;&gt;"",[7]PDI_Meritos!$Y80&lt;&gt;0),[7]PDI_Meritos!$Y80,""),IF($A82="TOTAL",SUM(INDIRECT("O4:O"&amp;ROW()-1)),""))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IF(AND($A82&lt;&gt;"",$A82&lt;&gt;"TOTAL"),IF(AND([7]PDI_Meritos!$AB80&lt;&gt;"",[7]PDI_Meritos!$AB80&lt;&gt;0),[7]PDI_Meritos!$AB80,""),IF($A82="TOTAL",SUM(INDIRECT("Q4:Q"&amp;ROW()-1)),""))</f>
        <v/>
      </c>
      <c r="R82" s="6" t="str">
        <f ca="1">IF(AND($A82&lt;&gt;"",$A82&lt;&gt;"TOTAL"),IF(AND([7]PDI_Meritos!$AD80&lt;&gt;"",[7]PDI_Meritos!$AD80&lt;&gt;0),[7]PDI_Meritos!$AD80,""),IF($A82="TOTAL",SUM(INDIRECT("R4:R"&amp;ROW()-1)),""))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IF(AND($A82&lt;&gt;"",$A82&lt;&gt;"TOTAL"),IF(AND([7]PDI_Meritos!$AG80&lt;&gt;"",[7]PDI_Meritos!$AG80&lt;&gt;0),[7]PDI_Meritos!$AG80,""),IF($A82="TOTAL",SUM(INDIRECT("T4:T"&amp;ROW()-1)),""))</f>
        <v/>
      </c>
      <c r="U82" s="6" t="str">
        <f ca="1">IF(AND($A82&lt;&gt;"",$A82&lt;&gt;"TOTAL"),IF(AND([7]PDI_Meritos!$AI80&lt;&gt;"",[7]PDI_Meritos!$AI80&lt;&gt;0),[7]PDI_Meritos!$AI80,""),IF($A82="TOTAL",SUM(INDIRECT("U4:U"&amp;ROW()-1)),""))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IF(AND($A82&lt;&gt;"",$A82&lt;&gt;"TOTAL"),IF(AND([7]PDI_Meritos!$AL80&lt;&gt;"",[7]PDI_Meritos!$AL80&lt;&gt;0),[7]PDI_Meritos!$AL80,""),IF($A82="TOTAL",SUM(INDIRECT("W4:W"&amp;ROW()-1)),""))</f>
        <v/>
      </c>
      <c r="X82" s="6" t="str">
        <f ca="1">IF(AND($A82&lt;&gt;"",$A82&lt;&gt;"TOTAL"),IF(AND([7]PDI_Meritos!$AN80&lt;&gt;"",[7]PDI_Meritos!$AN80&lt;&gt;0),[7]PDI_Meritos!$AN80,""),IF($A82="TOTAL",SUM(INDIRECT("X4:X"&amp;ROW()-1)),""))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IF(AND($A82&lt;&gt;"",$A82&lt;&gt;"TOTAL"),IF(AND([7]PDI_Meritos!$AQ80&lt;&gt;"",[7]PDI_Meritos!$AQ80&lt;&gt;0),[7]PDI_Meritos!$AQ80,""),IF($A82="TOTAL",SUM(INDIRECT("Z4:Z"&amp;ROW()-1)),""))</f>
        <v/>
      </c>
      <c r="AA82" s="6" t="str">
        <f ca="1">IF(AND($A82&lt;&gt;"",$A82&lt;&gt;"TOTAL"),IF(AND([7]PDI_Meritos!$AS80&lt;&gt;"",[7]PDI_Meritos!$AS80&lt;&gt;0),[7]PDI_Meritos!$AS80,""),IF($A82="TOTAL",SUM(INDIRECT("AA4:AA"&amp;ROW()-1)),""))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IF(AND($A82&lt;&gt;"",$A82&lt;&gt;"TOTAL"),IF(AND([7]PDI_Meritos!$AV80&lt;&gt;"",[7]PDI_Meritos!$AV80&lt;&gt;0),[7]PDI_Meritos!$AV80,""),IF($A82="TOTAL",SUM(INDIRECT("AC4:AC"&amp;ROW()-1)),""))</f>
        <v/>
      </c>
      <c r="AD82" s="6" t="str">
        <f ca="1">IF(AND($A82&lt;&gt;"",$A82&lt;&gt;"TOTAL"),IF(AND([7]PDI_Meritos!$AX80&lt;&gt;"",[7]PDI_Meritos!$AX80&lt;&gt;0),[7]PDI_Meritos!$AX80,""),IF($A82="TOTAL",SUM(INDIRECT("AD4:AD"&amp;ROW()-1)),""))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IF(AND($A82&lt;&gt;"",$A82&lt;&gt;"TOTAL"),IF(AND([7]PDI_Meritos!$BA80&lt;&gt;"",[7]PDI_Meritos!$BA80&lt;&gt;0),[7]PDI_Meritos!$BA80,""),IF($A82="TOTAL",SUM(INDIRECT("AF4:AF"&amp;ROW()-1)),""))</f>
        <v/>
      </c>
      <c r="AG82" s="6" t="str">
        <f ca="1">IF(AND($A82&lt;&gt;"",$A82&lt;&gt;"TOTAL"),IF(AND([7]PDI_Meritos!$BC80&lt;&gt;"",[7]PDI_Meritos!$BC80&lt;&gt;0),[7]PDI_Meritos!$BC80,""),IF($A82="TOTAL",SUM(INDIRECT("AG4:AG"&amp;ROW()-1)),""))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IF(AND($A82&lt;&gt;"",$A82&lt;&gt;"TOTAL"),IF(AND([7]PDI_Meritos!$BF80&lt;&gt;"",[7]PDI_Meritos!$BF80&lt;&gt;0),[7]PDI_Meritos!$BF80,""),IF($A82="TOTAL",SUM(INDIRECT("AI4:AI"&amp;ROW()-1)),""))</f>
        <v/>
      </c>
      <c r="AJ82" s="6" t="str">
        <f ca="1">IF(AND($A82&lt;&gt;"",$A82&lt;&gt;"TOTAL"),IF(AND([7]PDI_Meritos!$BH80&lt;&gt;"",[7]PDI_Meritos!$BH80&lt;&gt;0),[7]PDI_Meritos!$BH80,""),IF($A82="TOTAL",SUM(INDIRECT("AJ4:AJ"&amp;ROW()-1)),""))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IF(AND($A82&lt;&gt;"",$A82&lt;&gt;"TOTAL"),IF(AND([7]PDI_Meritos!$BK80&lt;&gt;"",[7]PDI_Meritos!$BK80&lt;&gt;0),[7]PDI_Meritos!$BK80,""),IF($A82="TOTAL",SUM(INDIRECT("AL4:AL"&amp;ROW()-1)),""))</f>
        <v/>
      </c>
      <c r="AM82" s="6" t="str">
        <f ca="1">IF(AND($A82&lt;&gt;"",$A82&lt;&gt;"TOTAL"),IF(AND([7]PDI_Meritos!$BM80&lt;&gt;"",[7]PDI_Meritos!$BM80&lt;&gt;0),[7]PDI_Meritos!$BM80,""),IF($A82="TOTAL",SUM(INDIRECT("AM4:AM"&amp;ROW()-1)),""))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IF(AND($A82&lt;&gt;"",$A82&lt;&gt;"TOTAL"),IF(AND([7]PDI_Meritos!$BP80&lt;&gt;"",[7]PDI_Meritos!$BP80&lt;&gt;0),[7]PDI_Meritos!$BP80,""),IF($A82="TOTAL",SUM(INDIRECT("AO4:AO"&amp;ROW()-1)),""))</f>
        <v/>
      </c>
      <c r="AP82" s="6" t="str">
        <f ca="1">IF(AND($A82&lt;&gt;"",$A82&lt;&gt;"TOTAL"),IF(AND([7]PDI_Meritos!$BR80&lt;&gt;"",[7]PDI_Meritos!$BR80&lt;&gt;0),[7]PDI_Meritos!$BR80,""),IF($A82="TOTAL",SUM(INDIRECT("AP4:AP"&amp;ROW()-1)),""))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IF(AND($A82&lt;&gt;"",$A82&lt;&gt;"TOTAL"),IF(AND([7]PDI_Meritos!$BU80&lt;&gt;"",[7]PDI_Meritos!$BU80&lt;&gt;0),[7]PDI_Meritos!$BU80,""),IF($A82="TOTAL",SUM(INDIRECT("AR4:AR"&amp;ROW()-1)),""))</f>
        <v/>
      </c>
      <c r="AS82" s="6" t="str">
        <f ca="1">IF(AND($A82&lt;&gt;"",$A82&lt;&gt;"TOTAL"),IF(AND([7]PDI_Meritos!$BW80&lt;&gt;"",[7]PDI_Meritos!$BW80&lt;&gt;0),[7]PDI_Meritos!$BW80,""),IF($A82="TOTAL",SUM(INDIRECT("AS4:AS"&amp;ROW()-1)),""))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IF(AND($A82&lt;&gt;"",$A82&lt;&gt;"TOTAL"),IF(AND([7]PDI_Meritos!$BZ80&lt;&gt;"",[7]PDI_Meritos!$BZ80&lt;&gt;0),[7]PDI_Meritos!$BZ80,""),IF($A82="TOTAL",SUM(INDIRECT("AU4:AU"&amp;ROW()-1)),""))</f>
        <v/>
      </c>
      <c r="AV82" s="6" t="str">
        <f ca="1">IF(AND($A82&lt;&gt;"",$A82&lt;&gt;"TOTAL"),IF(AND([7]PDI_Meritos!$CB80&lt;&gt;"",[7]PDI_Meritos!$CB80&lt;&gt;0),[7]PDI_Meritos!$CB80,""),IF($A82="TOTAL",SUM(INDIRECT("AV4:AV"&amp;ROW()-1)),""))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IF(AND($A82&lt;&gt;"",$A82&lt;&gt;"TOTAL"),IF(AND([7]PDI_Meritos!$CE80&lt;&gt;"",[7]PDI_Meritos!$CE80&lt;&gt;0),[7]PDI_Meritos!$CE80,""),IF($A82="TOTAL",SUM(INDIRECT("AX4:AX"&amp;ROW()-1)),""))</f>
        <v/>
      </c>
      <c r="AY82" s="6" t="str">
        <f ca="1">IF(AND($A82&lt;&gt;"",$A82&lt;&gt;"TOTAL"),IF(AND([7]PDI_Meritos!$CG80&lt;&gt;"",[7]PDI_Meritos!$CG80&lt;&gt;0),[7]PDI_Meritos!$CG80,""),IF($A82="TOTAL",SUM(INDIRECT("AY4:AY"&amp;ROW()-1)),""))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IF(AND($A82&lt;&gt;"",$A82&lt;&gt;"TOTAL"),IF(AND([7]PDI_Meritos!$CJ80&lt;&gt;"",[7]PDI_Meritos!$CJ80&lt;&gt;0),[7]PDI_Meritos!$CJ80,""),IF($A82="TOTAL",SUM(INDIRECT("BA4:BA"&amp;ROW()-1)),""))</f>
        <v/>
      </c>
      <c r="BB82" s="6" t="str">
        <f ca="1">IF(AND($A82&lt;&gt;"",$A82&lt;&gt;"TOTAL"),IF(AND([7]PDI_Meritos!$CL80&lt;&gt;"",[7]PDI_Meritos!$CL80&lt;&gt;0),[7]PDI_Meritos!$CL80,""),IF($A82="TOTAL",SUM(INDIRECT("BB4:BB"&amp;ROW()-1)),""))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IF(AND($A82&lt;&gt;"",$A82&lt;&gt;"TOTAL"),IF(AND([7]PDI_Meritos!$CO80&lt;&gt;"",[7]PDI_Meritos!$CO80&lt;&gt;0),[7]PDI_Meritos!$CO80,""),IF($A82="TOTAL",SUM(INDIRECT("BD4:BD"&amp;ROW()-1)),""))</f>
        <v/>
      </c>
      <c r="BE82" s="6" t="str">
        <f ca="1">IF(AND($A82&lt;&gt;"",$A82&lt;&gt;"TOTAL"),IF(AND([7]PDI_Meritos!$CQ80&lt;&gt;"",[7]PDI_Meritos!$CQ80&lt;&gt;0),[7]PDI_Meritos!$CQ80,""),IF($A82="TOTAL",SUM(INDIRECT("BE4:BE"&amp;ROW()-1)),""))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IF([7]PDI_Meritos!$B81&lt;&gt;"",[7]PDI_Meritos!$B81,IF(AND([7]PDI_Meritos!$B81="",[7]PDI_Meritos!$B82="",[7]PDI_Meritos!$B80=""),"","TOTAL"))</f>
        <v/>
      </c>
      <c r="B83" s="6" t="str">
        <f ca="1">IF(AND($A83&lt;&gt;"",$A83&lt;&gt;"TOTAL"),IF(AND([7]PDI_Meritos!$C81&lt;&gt;"",[7]PDI_Meritos!$C81&lt;&gt;0),[7]PDI_Meritos!$C81,""),IF($A83="TOTAL",SUM(INDIRECT("B4:B"&amp;ROW()-1)),""))</f>
        <v/>
      </c>
      <c r="C83" s="6" t="str">
        <f ca="1">IF(AND($A83&lt;&gt;"",$A83&lt;&gt;"TOTAL"),IF(AND([7]PDI_Meritos!$E81&lt;&gt;"",[7]PDI_Meritos!$E81&lt;&gt;0),[7]PDI_Meritos!$E81,""),IF($A83="TOTAL",SUM(INDIRECT("C4:C"&amp;ROW()-1)),""))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IF(AND($A83&lt;&gt;"",$A83&lt;&gt;"TOTAL"),IF(AND([7]PDI_Meritos!$H81&lt;&gt;"",[7]PDI_Meritos!$H81&lt;&gt;0),[7]PDI_Meritos!$H81,""),IF($A83="TOTAL",SUM(INDIRECT("E4:E"&amp;ROW()-1)),""))</f>
        <v/>
      </c>
      <c r="F83" s="6" t="str">
        <f ca="1">IF(AND($A83&lt;&gt;"",$A83&lt;&gt;"TOTAL"),IF(AND([7]PDI_Meritos!$J81&lt;&gt;"",[7]PDI_Meritos!$J81&lt;&gt;0),[7]PDI_Meritos!$J81,""),IF($A83="TOTAL",SUM(INDIRECT("F4:F"&amp;ROW()-1)),""))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IF(AND($A83&lt;&gt;"",$A83&lt;&gt;"TOTAL"),IF(AND([7]PDI_Meritos!$M81&lt;&gt;"",[7]PDI_Meritos!$M81&lt;&gt;0),[7]PDI_Meritos!$M81,""),IF($A83="TOTAL",SUM(INDIRECT("H4:H"&amp;ROW()-1)),""))</f>
        <v/>
      </c>
      <c r="I83" s="6" t="str">
        <f ca="1">IF(AND($A83&lt;&gt;"",$A83&lt;&gt;"TOTAL"),IF(AND([7]PDI_Meritos!$O81&lt;&gt;"",[7]PDI_Meritos!$O81&lt;&gt;0),[7]PDI_Meritos!$O81,""),IF($A83="TOTAL",SUM(INDIRECT("I4:I"&amp;ROW()-1)),""))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IF(AND($A83&lt;&gt;"",$A83&lt;&gt;"TOTAL"),IF(AND([7]PDI_Meritos!$R81&lt;&gt;"",[7]PDI_Meritos!$R81&lt;&gt;0),[7]PDI_Meritos!$R81,""),IF($A83="TOTAL",SUM(INDIRECT("K4:K"&amp;ROW()-1)),""))</f>
        <v/>
      </c>
      <c r="L83" s="6" t="str">
        <f ca="1">IF(AND($A83&lt;&gt;"",$A83&lt;&gt;"TOTAL"),IF(AND([7]PDI_Meritos!$T81&lt;&gt;"",[7]PDI_Meritos!$T81&lt;&gt;0),[7]PDI_Meritos!$T81,""),IF($A83="TOTAL",SUM(INDIRECT("L4:L"&amp;ROW()-1)),""))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IF(AND($A83&lt;&gt;"",$A83&lt;&gt;"TOTAL"),IF(AND([7]PDI_Meritos!$W81&lt;&gt;"",[7]PDI_Meritos!$W81&lt;&gt;0),[7]PDI_Meritos!$W81,""),IF($A83="TOTAL",SUM(INDIRECT("N4:N"&amp;ROW()-1)),""))</f>
        <v/>
      </c>
      <c r="O83" s="6" t="str">
        <f ca="1">IF(AND($A83&lt;&gt;"",$A83&lt;&gt;"TOTAL"),IF(AND([7]PDI_Meritos!$Y81&lt;&gt;"",[7]PDI_Meritos!$Y81&lt;&gt;0),[7]PDI_Meritos!$Y81,""),IF($A83="TOTAL",SUM(INDIRECT("O4:O"&amp;ROW()-1)),""))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IF(AND($A83&lt;&gt;"",$A83&lt;&gt;"TOTAL"),IF(AND([7]PDI_Meritos!$AB81&lt;&gt;"",[7]PDI_Meritos!$AB81&lt;&gt;0),[7]PDI_Meritos!$AB81,""),IF($A83="TOTAL",SUM(INDIRECT("Q4:Q"&amp;ROW()-1)),""))</f>
        <v/>
      </c>
      <c r="R83" s="6" t="str">
        <f ca="1">IF(AND($A83&lt;&gt;"",$A83&lt;&gt;"TOTAL"),IF(AND([7]PDI_Meritos!$AD81&lt;&gt;"",[7]PDI_Meritos!$AD81&lt;&gt;0),[7]PDI_Meritos!$AD81,""),IF($A83="TOTAL",SUM(INDIRECT("R4:R"&amp;ROW()-1)),""))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IF(AND($A83&lt;&gt;"",$A83&lt;&gt;"TOTAL"),IF(AND([7]PDI_Meritos!$AG81&lt;&gt;"",[7]PDI_Meritos!$AG81&lt;&gt;0),[7]PDI_Meritos!$AG81,""),IF($A83="TOTAL",SUM(INDIRECT("T4:T"&amp;ROW()-1)),""))</f>
        <v/>
      </c>
      <c r="U83" s="6" t="str">
        <f ca="1">IF(AND($A83&lt;&gt;"",$A83&lt;&gt;"TOTAL"),IF(AND([7]PDI_Meritos!$AI81&lt;&gt;"",[7]PDI_Meritos!$AI81&lt;&gt;0),[7]PDI_Meritos!$AI81,""),IF($A83="TOTAL",SUM(INDIRECT("U4:U"&amp;ROW()-1)),""))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IF(AND($A83&lt;&gt;"",$A83&lt;&gt;"TOTAL"),IF(AND([7]PDI_Meritos!$AL81&lt;&gt;"",[7]PDI_Meritos!$AL81&lt;&gt;0),[7]PDI_Meritos!$AL81,""),IF($A83="TOTAL",SUM(INDIRECT("W4:W"&amp;ROW()-1)),""))</f>
        <v/>
      </c>
      <c r="X83" s="6" t="str">
        <f ca="1">IF(AND($A83&lt;&gt;"",$A83&lt;&gt;"TOTAL"),IF(AND([7]PDI_Meritos!$AN81&lt;&gt;"",[7]PDI_Meritos!$AN81&lt;&gt;0),[7]PDI_Meritos!$AN81,""),IF($A83="TOTAL",SUM(INDIRECT("X4:X"&amp;ROW()-1)),""))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IF(AND($A83&lt;&gt;"",$A83&lt;&gt;"TOTAL"),IF(AND([7]PDI_Meritos!$AQ81&lt;&gt;"",[7]PDI_Meritos!$AQ81&lt;&gt;0),[7]PDI_Meritos!$AQ81,""),IF($A83="TOTAL",SUM(INDIRECT("Z4:Z"&amp;ROW()-1)),""))</f>
        <v/>
      </c>
      <c r="AA83" s="6" t="str">
        <f ca="1">IF(AND($A83&lt;&gt;"",$A83&lt;&gt;"TOTAL"),IF(AND([7]PDI_Meritos!$AS81&lt;&gt;"",[7]PDI_Meritos!$AS81&lt;&gt;0),[7]PDI_Meritos!$AS81,""),IF($A83="TOTAL",SUM(INDIRECT("AA4:AA"&amp;ROW()-1)),""))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IF(AND($A83&lt;&gt;"",$A83&lt;&gt;"TOTAL"),IF(AND([7]PDI_Meritos!$AV81&lt;&gt;"",[7]PDI_Meritos!$AV81&lt;&gt;0),[7]PDI_Meritos!$AV81,""),IF($A83="TOTAL",SUM(INDIRECT("AC4:AC"&amp;ROW()-1)),""))</f>
        <v/>
      </c>
      <c r="AD83" s="6" t="str">
        <f ca="1">IF(AND($A83&lt;&gt;"",$A83&lt;&gt;"TOTAL"),IF(AND([7]PDI_Meritos!$AX81&lt;&gt;"",[7]PDI_Meritos!$AX81&lt;&gt;0),[7]PDI_Meritos!$AX81,""),IF($A83="TOTAL",SUM(INDIRECT("AD4:AD"&amp;ROW()-1)),""))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IF(AND($A83&lt;&gt;"",$A83&lt;&gt;"TOTAL"),IF(AND([7]PDI_Meritos!$BA81&lt;&gt;"",[7]PDI_Meritos!$BA81&lt;&gt;0),[7]PDI_Meritos!$BA81,""),IF($A83="TOTAL",SUM(INDIRECT("AF4:AF"&amp;ROW()-1)),""))</f>
        <v/>
      </c>
      <c r="AG83" s="6" t="str">
        <f ca="1">IF(AND($A83&lt;&gt;"",$A83&lt;&gt;"TOTAL"),IF(AND([7]PDI_Meritos!$BC81&lt;&gt;"",[7]PDI_Meritos!$BC81&lt;&gt;0),[7]PDI_Meritos!$BC81,""),IF($A83="TOTAL",SUM(INDIRECT("AG4:AG"&amp;ROW()-1)),""))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IF(AND($A83&lt;&gt;"",$A83&lt;&gt;"TOTAL"),IF(AND([7]PDI_Meritos!$BF81&lt;&gt;"",[7]PDI_Meritos!$BF81&lt;&gt;0),[7]PDI_Meritos!$BF81,""),IF($A83="TOTAL",SUM(INDIRECT("AI4:AI"&amp;ROW()-1)),""))</f>
        <v/>
      </c>
      <c r="AJ83" s="6" t="str">
        <f ca="1">IF(AND($A83&lt;&gt;"",$A83&lt;&gt;"TOTAL"),IF(AND([7]PDI_Meritos!$BH81&lt;&gt;"",[7]PDI_Meritos!$BH81&lt;&gt;0),[7]PDI_Meritos!$BH81,""),IF($A83="TOTAL",SUM(INDIRECT("AJ4:AJ"&amp;ROW()-1)),""))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IF(AND($A83&lt;&gt;"",$A83&lt;&gt;"TOTAL"),IF(AND([7]PDI_Meritos!$BK81&lt;&gt;"",[7]PDI_Meritos!$BK81&lt;&gt;0),[7]PDI_Meritos!$BK81,""),IF($A83="TOTAL",SUM(INDIRECT("AL4:AL"&amp;ROW()-1)),""))</f>
        <v/>
      </c>
      <c r="AM83" s="6" t="str">
        <f ca="1">IF(AND($A83&lt;&gt;"",$A83&lt;&gt;"TOTAL"),IF(AND([7]PDI_Meritos!$BM81&lt;&gt;"",[7]PDI_Meritos!$BM81&lt;&gt;0),[7]PDI_Meritos!$BM81,""),IF($A83="TOTAL",SUM(INDIRECT("AM4:AM"&amp;ROW()-1)),""))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IF(AND($A83&lt;&gt;"",$A83&lt;&gt;"TOTAL"),IF(AND([7]PDI_Meritos!$BP81&lt;&gt;"",[7]PDI_Meritos!$BP81&lt;&gt;0),[7]PDI_Meritos!$BP81,""),IF($A83="TOTAL",SUM(INDIRECT("AO4:AO"&amp;ROW()-1)),""))</f>
        <v/>
      </c>
      <c r="AP83" s="6" t="str">
        <f ca="1">IF(AND($A83&lt;&gt;"",$A83&lt;&gt;"TOTAL"),IF(AND([7]PDI_Meritos!$BR81&lt;&gt;"",[7]PDI_Meritos!$BR81&lt;&gt;0),[7]PDI_Meritos!$BR81,""),IF($A83="TOTAL",SUM(INDIRECT("AP4:AP"&amp;ROW()-1)),""))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IF(AND($A83&lt;&gt;"",$A83&lt;&gt;"TOTAL"),IF(AND([7]PDI_Meritos!$BU81&lt;&gt;"",[7]PDI_Meritos!$BU81&lt;&gt;0),[7]PDI_Meritos!$BU81,""),IF($A83="TOTAL",SUM(INDIRECT("AR4:AR"&amp;ROW()-1)),""))</f>
        <v/>
      </c>
      <c r="AS83" s="6" t="str">
        <f ca="1">IF(AND($A83&lt;&gt;"",$A83&lt;&gt;"TOTAL"),IF(AND([7]PDI_Meritos!$BW81&lt;&gt;"",[7]PDI_Meritos!$BW81&lt;&gt;0),[7]PDI_Meritos!$BW81,""),IF($A83="TOTAL",SUM(INDIRECT("AS4:AS"&amp;ROW()-1)),""))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IF(AND($A83&lt;&gt;"",$A83&lt;&gt;"TOTAL"),IF(AND([7]PDI_Meritos!$BZ81&lt;&gt;"",[7]PDI_Meritos!$BZ81&lt;&gt;0),[7]PDI_Meritos!$BZ81,""),IF($A83="TOTAL",SUM(INDIRECT("AU4:AU"&amp;ROW()-1)),""))</f>
        <v/>
      </c>
      <c r="AV83" s="6" t="str">
        <f ca="1">IF(AND($A83&lt;&gt;"",$A83&lt;&gt;"TOTAL"),IF(AND([7]PDI_Meritos!$CB81&lt;&gt;"",[7]PDI_Meritos!$CB81&lt;&gt;0),[7]PDI_Meritos!$CB81,""),IF($A83="TOTAL",SUM(INDIRECT("AV4:AV"&amp;ROW()-1)),""))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IF(AND($A83&lt;&gt;"",$A83&lt;&gt;"TOTAL"),IF(AND([7]PDI_Meritos!$CE81&lt;&gt;"",[7]PDI_Meritos!$CE81&lt;&gt;0),[7]PDI_Meritos!$CE81,""),IF($A83="TOTAL",SUM(INDIRECT("AX4:AX"&amp;ROW()-1)),""))</f>
        <v/>
      </c>
      <c r="AY83" s="6" t="str">
        <f ca="1">IF(AND($A83&lt;&gt;"",$A83&lt;&gt;"TOTAL"),IF(AND([7]PDI_Meritos!$CG81&lt;&gt;"",[7]PDI_Meritos!$CG81&lt;&gt;0),[7]PDI_Meritos!$CG81,""),IF($A83="TOTAL",SUM(INDIRECT("AY4:AY"&amp;ROW()-1)),""))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IF(AND($A83&lt;&gt;"",$A83&lt;&gt;"TOTAL"),IF(AND([7]PDI_Meritos!$CJ81&lt;&gt;"",[7]PDI_Meritos!$CJ81&lt;&gt;0),[7]PDI_Meritos!$CJ81,""),IF($A83="TOTAL",SUM(INDIRECT("BA4:BA"&amp;ROW()-1)),""))</f>
        <v/>
      </c>
      <c r="BB83" s="6" t="str">
        <f ca="1">IF(AND($A83&lt;&gt;"",$A83&lt;&gt;"TOTAL"),IF(AND([7]PDI_Meritos!$CL81&lt;&gt;"",[7]PDI_Meritos!$CL81&lt;&gt;0),[7]PDI_Meritos!$CL81,""),IF($A83="TOTAL",SUM(INDIRECT("BB4:BB"&amp;ROW()-1)),""))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IF(AND($A83&lt;&gt;"",$A83&lt;&gt;"TOTAL"),IF(AND([7]PDI_Meritos!$CO81&lt;&gt;"",[7]PDI_Meritos!$CO81&lt;&gt;0),[7]PDI_Meritos!$CO81,""),IF($A83="TOTAL",SUM(INDIRECT("BD4:BD"&amp;ROW()-1)),""))</f>
        <v/>
      </c>
      <c r="BE83" s="6" t="str">
        <f ca="1">IF(AND($A83&lt;&gt;"",$A83&lt;&gt;"TOTAL"),IF(AND([7]PDI_Meritos!$CQ81&lt;&gt;"",[7]PDI_Meritos!$CQ81&lt;&gt;0),[7]PDI_Meritos!$CQ81,""),IF($A83="TOTAL",SUM(INDIRECT("BE4:BE"&amp;ROW()-1)),""))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IF([7]PDI_Meritos!$B82&lt;&gt;"",[7]PDI_Meritos!$B82,IF(AND([7]PDI_Meritos!$B82="",[7]PDI_Meritos!$B83="",[7]PDI_Meritos!$B81=""),"","TOTAL"))</f>
        <v/>
      </c>
      <c r="B84" s="6" t="str">
        <f ca="1">IF(AND($A84&lt;&gt;"",$A84&lt;&gt;"TOTAL"),IF(AND([7]PDI_Meritos!$C82&lt;&gt;"",[7]PDI_Meritos!$C82&lt;&gt;0),[7]PDI_Meritos!$C82,""),IF($A84="TOTAL",SUM(INDIRECT("B4:B"&amp;ROW()-1)),""))</f>
        <v/>
      </c>
      <c r="C84" s="6" t="str">
        <f ca="1">IF(AND($A84&lt;&gt;"",$A84&lt;&gt;"TOTAL"),IF(AND([7]PDI_Meritos!$E82&lt;&gt;"",[7]PDI_Meritos!$E82&lt;&gt;0),[7]PDI_Meritos!$E82,""),IF($A84="TOTAL",SUM(INDIRECT("C4:C"&amp;ROW()-1)),""))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IF(AND($A84&lt;&gt;"",$A84&lt;&gt;"TOTAL"),IF(AND([7]PDI_Meritos!$H82&lt;&gt;"",[7]PDI_Meritos!$H82&lt;&gt;0),[7]PDI_Meritos!$H82,""),IF($A84="TOTAL",SUM(INDIRECT("E4:E"&amp;ROW()-1)),""))</f>
        <v/>
      </c>
      <c r="F84" s="6" t="str">
        <f ca="1">IF(AND($A84&lt;&gt;"",$A84&lt;&gt;"TOTAL"),IF(AND([7]PDI_Meritos!$J82&lt;&gt;"",[7]PDI_Meritos!$J82&lt;&gt;0),[7]PDI_Meritos!$J82,""),IF($A84="TOTAL",SUM(INDIRECT("F4:F"&amp;ROW()-1)),""))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IF(AND($A84&lt;&gt;"",$A84&lt;&gt;"TOTAL"),IF(AND([7]PDI_Meritos!$M82&lt;&gt;"",[7]PDI_Meritos!$M82&lt;&gt;0),[7]PDI_Meritos!$M82,""),IF($A84="TOTAL",SUM(INDIRECT("H4:H"&amp;ROW()-1)),""))</f>
        <v/>
      </c>
      <c r="I84" s="6" t="str">
        <f ca="1">IF(AND($A84&lt;&gt;"",$A84&lt;&gt;"TOTAL"),IF(AND([7]PDI_Meritos!$O82&lt;&gt;"",[7]PDI_Meritos!$O82&lt;&gt;0),[7]PDI_Meritos!$O82,""),IF($A84="TOTAL",SUM(INDIRECT("I4:I"&amp;ROW()-1)),""))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IF(AND($A84&lt;&gt;"",$A84&lt;&gt;"TOTAL"),IF(AND([7]PDI_Meritos!$R82&lt;&gt;"",[7]PDI_Meritos!$R82&lt;&gt;0),[7]PDI_Meritos!$R82,""),IF($A84="TOTAL",SUM(INDIRECT("K4:K"&amp;ROW()-1)),""))</f>
        <v/>
      </c>
      <c r="L84" s="6" t="str">
        <f ca="1">IF(AND($A84&lt;&gt;"",$A84&lt;&gt;"TOTAL"),IF(AND([7]PDI_Meritos!$T82&lt;&gt;"",[7]PDI_Meritos!$T82&lt;&gt;0),[7]PDI_Meritos!$T82,""),IF($A84="TOTAL",SUM(INDIRECT("L4:L"&amp;ROW()-1)),""))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IF(AND($A84&lt;&gt;"",$A84&lt;&gt;"TOTAL"),IF(AND([7]PDI_Meritos!$W82&lt;&gt;"",[7]PDI_Meritos!$W82&lt;&gt;0),[7]PDI_Meritos!$W82,""),IF($A84="TOTAL",SUM(INDIRECT("N4:N"&amp;ROW()-1)),""))</f>
        <v/>
      </c>
      <c r="O84" s="6" t="str">
        <f ca="1">IF(AND($A84&lt;&gt;"",$A84&lt;&gt;"TOTAL"),IF(AND([7]PDI_Meritos!$Y82&lt;&gt;"",[7]PDI_Meritos!$Y82&lt;&gt;0),[7]PDI_Meritos!$Y82,""),IF($A84="TOTAL",SUM(INDIRECT("O4:O"&amp;ROW()-1)),""))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IF(AND($A84&lt;&gt;"",$A84&lt;&gt;"TOTAL"),IF(AND([7]PDI_Meritos!$AB82&lt;&gt;"",[7]PDI_Meritos!$AB82&lt;&gt;0),[7]PDI_Meritos!$AB82,""),IF($A84="TOTAL",SUM(INDIRECT("Q4:Q"&amp;ROW()-1)),""))</f>
        <v/>
      </c>
      <c r="R84" s="6" t="str">
        <f ca="1">IF(AND($A84&lt;&gt;"",$A84&lt;&gt;"TOTAL"),IF(AND([7]PDI_Meritos!$AD82&lt;&gt;"",[7]PDI_Meritos!$AD82&lt;&gt;0),[7]PDI_Meritos!$AD82,""),IF($A84="TOTAL",SUM(INDIRECT("R4:R"&amp;ROW()-1)),""))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IF(AND($A84&lt;&gt;"",$A84&lt;&gt;"TOTAL"),IF(AND([7]PDI_Meritos!$AG82&lt;&gt;"",[7]PDI_Meritos!$AG82&lt;&gt;0),[7]PDI_Meritos!$AG82,""),IF($A84="TOTAL",SUM(INDIRECT("T4:T"&amp;ROW()-1)),""))</f>
        <v/>
      </c>
      <c r="U84" s="6" t="str">
        <f ca="1">IF(AND($A84&lt;&gt;"",$A84&lt;&gt;"TOTAL"),IF(AND([7]PDI_Meritos!$AI82&lt;&gt;"",[7]PDI_Meritos!$AI82&lt;&gt;0),[7]PDI_Meritos!$AI82,""),IF($A84="TOTAL",SUM(INDIRECT("U4:U"&amp;ROW()-1)),""))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IF(AND($A84&lt;&gt;"",$A84&lt;&gt;"TOTAL"),IF(AND([7]PDI_Meritos!$AL82&lt;&gt;"",[7]PDI_Meritos!$AL82&lt;&gt;0),[7]PDI_Meritos!$AL82,""),IF($A84="TOTAL",SUM(INDIRECT("W4:W"&amp;ROW()-1)),""))</f>
        <v/>
      </c>
      <c r="X84" s="6" t="str">
        <f ca="1">IF(AND($A84&lt;&gt;"",$A84&lt;&gt;"TOTAL"),IF(AND([7]PDI_Meritos!$AN82&lt;&gt;"",[7]PDI_Meritos!$AN82&lt;&gt;0),[7]PDI_Meritos!$AN82,""),IF($A84="TOTAL",SUM(INDIRECT("X4:X"&amp;ROW()-1)),""))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IF(AND($A84&lt;&gt;"",$A84&lt;&gt;"TOTAL"),IF(AND([7]PDI_Meritos!$AQ82&lt;&gt;"",[7]PDI_Meritos!$AQ82&lt;&gt;0),[7]PDI_Meritos!$AQ82,""),IF($A84="TOTAL",SUM(INDIRECT("Z4:Z"&amp;ROW()-1)),""))</f>
        <v/>
      </c>
      <c r="AA84" s="6" t="str">
        <f ca="1">IF(AND($A84&lt;&gt;"",$A84&lt;&gt;"TOTAL"),IF(AND([7]PDI_Meritos!$AS82&lt;&gt;"",[7]PDI_Meritos!$AS82&lt;&gt;0),[7]PDI_Meritos!$AS82,""),IF($A84="TOTAL",SUM(INDIRECT("AA4:AA"&amp;ROW()-1)),""))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IF(AND($A84&lt;&gt;"",$A84&lt;&gt;"TOTAL"),IF(AND([7]PDI_Meritos!$AV82&lt;&gt;"",[7]PDI_Meritos!$AV82&lt;&gt;0),[7]PDI_Meritos!$AV82,""),IF($A84="TOTAL",SUM(INDIRECT("AC4:AC"&amp;ROW()-1)),""))</f>
        <v/>
      </c>
      <c r="AD84" s="6" t="str">
        <f ca="1">IF(AND($A84&lt;&gt;"",$A84&lt;&gt;"TOTAL"),IF(AND([7]PDI_Meritos!$AX82&lt;&gt;"",[7]PDI_Meritos!$AX82&lt;&gt;0),[7]PDI_Meritos!$AX82,""),IF($A84="TOTAL",SUM(INDIRECT("AD4:AD"&amp;ROW()-1)),""))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IF(AND($A84&lt;&gt;"",$A84&lt;&gt;"TOTAL"),IF(AND([7]PDI_Meritos!$BA82&lt;&gt;"",[7]PDI_Meritos!$BA82&lt;&gt;0),[7]PDI_Meritos!$BA82,""),IF($A84="TOTAL",SUM(INDIRECT("AF4:AF"&amp;ROW()-1)),""))</f>
        <v/>
      </c>
      <c r="AG84" s="6" t="str">
        <f ca="1">IF(AND($A84&lt;&gt;"",$A84&lt;&gt;"TOTAL"),IF(AND([7]PDI_Meritos!$BC82&lt;&gt;"",[7]PDI_Meritos!$BC82&lt;&gt;0),[7]PDI_Meritos!$BC82,""),IF($A84="TOTAL",SUM(INDIRECT("AG4:AG"&amp;ROW()-1)),""))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IF(AND($A84&lt;&gt;"",$A84&lt;&gt;"TOTAL"),IF(AND([7]PDI_Meritos!$BF82&lt;&gt;"",[7]PDI_Meritos!$BF82&lt;&gt;0),[7]PDI_Meritos!$BF82,""),IF($A84="TOTAL",SUM(INDIRECT("AI4:AI"&amp;ROW()-1)),""))</f>
        <v/>
      </c>
      <c r="AJ84" s="6" t="str">
        <f ca="1">IF(AND($A84&lt;&gt;"",$A84&lt;&gt;"TOTAL"),IF(AND([7]PDI_Meritos!$BH82&lt;&gt;"",[7]PDI_Meritos!$BH82&lt;&gt;0),[7]PDI_Meritos!$BH82,""),IF($A84="TOTAL",SUM(INDIRECT("AJ4:AJ"&amp;ROW()-1)),""))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IF(AND($A84&lt;&gt;"",$A84&lt;&gt;"TOTAL"),IF(AND([7]PDI_Meritos!$BK82&lt;&gt;"",[7]PDI_Meritos!$BK82&lt;&gt;0),[7]PDI_Meritos!$BK82,""),IF($A84="TOTAL",SUM(INDIRECT("AL4:AL"&amp;ROW()-1)),""))</f>
        <v/>
      </c>
      <c r="AM84" s="6" t="str">
        <f ca="1">IF(AND($A84&lt;&gt;"",$A84&lt;&gt;"TOTAL"),IF(AND([7]PDI_Meritos!$BM82&lt;&gt;"",[7]PDI_Meritos!$BM82&lt;&gt;0),[7]PDI_Meritos!$BM82,""),IF($A84="TOTAL",SUM(INDIRECT("AM4:AM"&amp;ROW()-1)),""))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IF(AND($A84&lt;&gt;"",$A84&lt;&gt;"TOTAL"),IF(AND([7]PDI_Meritos!$BP82&lt;&gt;"",[7]PDI_Meritos!$BP82&lt;&gt;0),[7]PDI_Meritos!$BP82,""),IF($A84="TOTAL",SUM(INDIRECT("AO4:AO"&amp;ROW()-1)),""))</f>
        <v/>
      </c>
      <c r="AP84" s="6" t="str">
        <f ca="1">IF(AND($A84&lt;&gt;"",$A84&lt;&gt;"TOTAL"),IF(AND([7]PDI_Meritos!$BR82&lt;&gt;"",[7]PDI_Meritos!$BR82&lt;&gt;0),[7]PDI_Meritos!$BR82,""),IF($A84="TOTAL",SUM(INDIRECT("AP4:AP"&amp;ROW()-1)),""))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IF(AND($A84&lt;&gt;"",$A84&lt;&gt;"TOTAL"),IF(AND([7]PDI_Meritos!$BU82&lt;&gt;"",[7]PDI_Meritos!$BU82&lt;&gt;0),[7]PDI_Meritos!$BU82,""),IF($A84="TOTAL",SUM(INDIRECT("AR4:AR"&amp;ROW()-1)),""))</f>
        <v/>
      </c>
      <c r="AS84" s="6" t="str">
        <f ca="1">IF(AND($A84&lt;&gt;"",$A84&lt;&gt;"TOTAL"),IF(AND([7]PDI_Meritos!$BW82&lt;&gt;"",[7]PDI_Meritos!$BW82&lt;&gt;0),[7]PDI_Meritos!$BW82,""),IF($A84="TOTAL",SUM(INDIRECT("AS4:AS"&amp;ROW()-1)),""))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IF(AND($A84&lt;&gt;"",$A84&lt;&gt;"TOTAL"),IF(AND([7]PDI_Meritos!$BZ82&lt;&gt;"",[7]PDI_Meritos!$BZ82&lt;&gt;0),[7]PDI_Meritos!$BZ82,""),IF($A84="TOTAL",SUM(INDIRECT("AU4:AU"&amp;ROW()-1)),""))</f>
        <v/>
      </c>
      <c r="AV84" s="6" t="str">
        <f ca="1">IF(AND($A84&lt;&gt;"",$A84&lt;&gt;"TOTAL"),IF(AND([7]PDI_Meritos!$CB82&lt;&gt;"",[7]PDI_Meritos!$CB82&lt;&gt;0),[7]PDI_Meritos!$CB82,""),IF($A84="TOTAL",SUM(INDIRECT("AV4:AV"&amp;ROW()-1)),""))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IF(AND($A84&lt;&gt;"",$A84&lt;&gt;"TOTAL"),IF(AND([7]PDI_Meritos!$CE82&lt;&gt;"",[7]PDI_Meritos!$CE82&lt;&gt;0),[7]PDI_Meritos!$CE82,""),IF($A84="TOTAL",SUM(INDIRECT("AX4:AX"&amp;ROW()-1)),""))</f>
        <v/>
      </c>
      <c r="AY84" s="6" t="str">
        <f ca="1">IF(AND($A84&lt;&gt;"",$A84&lt;&gt;"TOTAL"),IF(AND([7]PDI_Meritos!$CG82&lt;&gt;"",[7]PDI_Meritos!$CG82&lt;&gt;0),[7]PDI_Meritos!$CG82,""),IF($A84="TOTAL",SUM(INDIRECT("AY4:AY"&amp;ROW()-1)),""))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IF(AND($A84&lt;&gt;"",$A84&lt;&gt;"TOTAL"),IF(AND([7]PDI_Meritos!$CJ82&lt;&gt;"",[7]PDI_Meritos!$CJ82&lt;&gt;0),[7]PDI_Meritos!$CJ82,""),IF($A84="TOTAL",SUM(INDIRECT("BA4:BA"&amp;ROW()-1)),""))</f>
        <v/>
      </c>
      <c r="BB84" s="6" t="str">
        <f ca="1">IF(AND($A84&lt;&gt;"",$A84&lt;&gt;"TOTAL"),IF(AND([7]PDI_Meritos!$CL82&lt;&gt;"",[7]PDI_Meritos!$CL82&lt;&gt;0),[7]PDI_Meritos!$CL82,""),IF($A84="TOTAL",SUM(INDIRECT("BB4:BB"&amp;ROW()-1)),""))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IF(AND($A84&lt;&gt;"",$A84&lt;&gt;"TOTAL"),IF(AND([7]PDI_Meritos!$CO82&lt;&gt;"",[7]PDI_Meritos!$CO82&lt;&gt;0),[7]PDI_Meritos!$CO82,""),IF($A84="TOTAL",SUM(INDIRECT("BD4:BD"&amp;ROW()-1)),""))</f>
        <v/>
      </c>
      <c r="BE84" s="6" t="str">
        <f ca="1">IF(AND($A84&lt;&gt;"",$A84&lt;&gt;"TOTAL"),IF(AND([7]PDI_Meritos!$CQ82&lt;&gt;"",[7]PDI_Meritos!$CQ82&lt;&gt;0),[7]PDI_Meritos!$CQ82,""),IF($A84="TOTAL",SUM(INDIRECT("BE4:BE"&amp;ROW()-1)),""))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IF([7]PDI_Meritos!$B83&lt;&gt;"",[7]PDI_Meritos!$B83,IF(AND([7]PDI_Meritos!$B83="",[7]PDI_Meritos!$B84="",[7]PDI_Meritos!$B82=""),"","TOTAL"))</f>
        <v/>
      </c>
      <c r="B85" s="6" t="str">
        <f ca="1">IF(AND($A85&lt;&gt;"",$A85&lt;&gt;"TOTAL"),IF(AND([7]PDI_Meritos!$C83&lt;&gt;"",[7]PDI_Meritos!$C83&lt;&gt;0),[7]PDI_Meritos!$C83,""),IF($A85="TOTAL",SUM(INDIRECT("B4:B"&amp;ROW()-1)),""))</f>
        <v/>
      </c>
      <c r="C85" s="6" t="str">
        <f ca="1">IF(AND($A85&lt;&gt;"",$A85&lt;&gt;"TOTAL"),IF(AND([7]PDI_Meritos!$E83&lt;&gt;"",[7]PDI_Meritos!$E83&lt;&gt;0),[7]PDI_Meritos!$E83,""),IF($A85="TOTAL",SUM(INDIRECT("C4:C"&amp;ROW()-1)),""))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IF(AND($A85&lt;&gt;"",$A85&lt;&gt;"TOTAL"),IF(AND([7]PDI_Meritos!$H83&lt;&gt;"",[7]PDI_Meritos!$H83&lt;&gt;0),[7]PDI_Meritos!$H83,""),IF($A85="TOTAL",SUM(INDIRECT("E4:E"&amp;ROW()-1)),""))</f>
        <v/>
      </c>
      <c r="F85" s="6" t="str">
        <f ca="1">IF(AND($A85&lt;&gt;"",$A85&lt;&gt;"TOTAL"),IF(AND([7]PDI_Meritos!$J83&lt;&gt;"",[7]PDI_Meritos!$J83&lt;&gt;0),[7]PDI_Meritos!$J83,""),IF($A85="TOTAL",SUM(INDIRECT("F4:F"&amp;ROW()-1)),""))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IF(AND($A85&lt;&gt;"",$A85&lt;&gt;"TOTAL"),IF(AND([7]PDI_Meritos!$M83&lt;&gt;"",[7]PDI_Meritos!$M83&lt;&gt;0),[7]PDI_Meritos!$M83,""),IF($A85="TOTAL",SUM(INDIRECT("H4:H"&amp;ROW()-1)),""))</f>
        <v/>
      </c>
      <c r="I85" s="6" t="str">
        <f ca="1">IF(AND($A85&lt;&gt;"",$A85&lt;&gt;"TOTAL"),IF(AND([7]PDI_Meritos!$O83&lt;&gt;"",[7]PDI_Meritos!$O83&lt;&gt;0),[7]PDI_Meritos!$O83,""),IF($A85="TOTAL",SUM(INDIRECT("I4:I"&amp;ROW()-1)),""))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IF(AND($A85&lt;&gt;"",$A85&lt;&gt;"TOTAL"),IF(AND([7]PDI_Meritos!$R83&lt;&gt;"",[7]PDI_Meritos!$R83&lt;&gt;0),[7]PDI_Meritos!$R83,""),IF($A85="TOTAL",SUM(INDIRECT("K4:K"&amp;ROW()-1)),""))</f>
        <v/>
      </c>
      <c r="L85" s="6" t="str">
        <f ca="1">IF(AND($A85&lt;&gt;"",$A85&lt;&gt;"TOTAL"),IF(AND([7]PDI_Meritos!$T83&lt;&gt;"",[7]PDI_Meritos!$T83&lt;&gt;0),[7]PDI_Meritos!$T83,""),IF($A85="TOTAL",SUM(INDIRECT("L4:L"&amp;ROW()-1)),""))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IF(AND($A85&lt;&gt;"",$A85&lt;&gt;"TOTAL"),IF(AND([7]PDI_Meritos!$W83&lt;&gt;"",[7]PDI_Meritos!$W83&lt;&gt;0),[7]PDI_Meritos!$W83,""),IF($A85="TOTAL",SUM(INDIRECT("N4:N"&amp;ROW()-1)),""))</f>
        <v/>
      </c>
      <c r="O85" s="6" t="str">
        <f ca="1">IF(AND($A85&lt;&gt;"",$A85&lt;&gt;"TOTAL"),IF(AND([7]PDI_Meritos!$Y83&lt;&gt;"",[7]PDI_Meritos!$Y83&lt;&gt;0),[7]PDI_Meritos!$Y83,""),IF($A85="TOTAL",SUM(INDIRECT("O4:O"&amp;ROW()-1)),""))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IF(AND($A85&lt;&gt;"",$A85&lt;&gt;"TOTAL"),IF(AND([7]PDI_Meritos!$AB83&lt;&gt;"",[7]PDI_Meritos!$AB83&lt;&gt;0),[7]PDI_Meritos!$AB83,""),IF($A85="TOTAL",SUM(INDIRECT("Q4:Q"&amp;ROW()-1)),""))</f>
        <v/>
      </c>
      <c r="R85" s="6" t="str">
        <f ca="1">IF(AND($A85&lt;&gt;"",$A85&lt;&gt;"TOTAL"),IF(AND([7]PDI_Meritos!$AD83&lt;&gt;"",[7]PDI_Meritos!$AD83&lt;&gt;0),[7]PDI_Meritos!$AD83,""),IF($A85="TOTAL",SUM(INDIRECT("R4:R"&amp;ROW()-1)),""))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IF(AND($A85&lt;&gt;"",$A85&lt;&gt;"TOTAL"),IF(AND([7]PDI_Meritos!$AG83&lt;&gt;"",[7]PDI_Meritos!$AG83&lt;&gt;0),[7]PDI_Meritos!$AG83,""),IF($A85="TOTAL",SUM(INDIRECT("T4:T"&amp;ROW()-1)),""))</f>
        <v/>
      </c>
      <c r="U85" s="6" t="str">
        <f ca="1">IF(AND($A85&lt;&gt;"",$A85&lt;&gt;"TOTAL"),IF(AND([7]PDI_Meritos!$AI83&lt;&gt;"",[7]PDI_Meritos!$AI83&lt;&gt;0),[7]PDI_Meritos!$AI83,""),IF($A85="TOTAL",SUM(INDIRECT("U4:U"&amp;ROW()-1)),""))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IF(AND($A85&lt;&gt;"",$A85&lt;&gt;"TOTAL"),IF(AND([7]PDI_Meritos!$AL83&lt;&gt;"",[7]PDI_Meritos!$AL83&lt;&gt;0),[7]PDI_Meritos!$AL83,""),IF($A85="TOTAL",SUM(INDIRECT("W4:W"&amp;ROW()-1)),""))</f>
        <v/>
      </c>
      <c r="X85" s="6" t="str">
        <f ca="1">IF(AND($A85&lt;&gt;"",$A85&lt;&gt;"TOTAL"),IF(AND([7]PDI_Meritos!$AN83&lt;&gt;"",[7]PDI_Meritos!$AN83&lt;&gt;0),[7]PDI_Meritos!$AN83,""),IF($A85="TOTAL",SUM(INDIRECT("X4:X"&amp;ROW()-1)),""))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IF(AND($A85&lt;&gt;"",$A85&lt;&gt;"TOTAL"),IF(AND([7]PDI_Meritos!$AQ83&lt;&gt;"",[7]PDI_Meritos!$AQ83&lt;&gt;0),[7]PDI_Meritos!$AQ83,""),IF($A85="TOTAL",SUM(INDIRECT("Z4:Z"&amp;ROW()-1)),""))</f>
        <v/>
      </c>
      <c r="AA85" s="6" t="str">
        <f ca="1">IF(AND($A85&lt;&gt;"",$A85&lt;&gt;"TOTAL"),IF(AND([7]PDI_Meritos!$AS83&lt;&gt;"",[7]PDI_Meritos!$AS83&lt;&gt;0),[7]PDI_Meritos!$AS83,""),IF($A85="TOTAL",SUM(INDIRECT("AA4:AA"&amp;ROW()-1)),""))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IF(AND($A85&lt;&gt;"",$A85&lt;&gt;"TOTAL"),IF(AND([7]PDI_Meritos!$AV83&lt;&gt;"",[7]PDI_Meritos!$AV83&lt;&gt;0),[7]PDI_Meritos!$AV83,""),IF($A85="TOTAL",SUM(INDIRECT("AC4:AC"&amp;ROW()-1)),""))</f>
        <v/>
      </c>
      <c r="AD85" s="6" t="str">
        <f ca="1">IF(AND($A85&lt;&gt;"",$A85&lt;&gt;"TOTAL"),IF(AND([7]PDI_Meritos!$AX83&lt;&gt;"",[7]PDI_Meritos!$AX83&lt;&gt;0),[7]PDI_Meritos!$AX83,""),IF($A85="TOTAL",SUM(INDIRECT("AD4:AD"&amp;ROW()-1)),""))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IF(AND($A85&lt;&gt;"",$A85&lt;&gt;"TOTAL"),IF(AND([7]PDI_Meritos!$BA83&lt;&gt;"",[7]PDI_Meritos!$BA83&lt;&gt;0),[7]PDI_Meritos!$BA83,""),IF($A85="TOTAL",SUM(INDIRECT("AF4:AF"&amp;ROW()-1)),""))</f>
        <v/>
      </c>
      <c r="AG85" s="6" t="str">
        <f ca="1">IF(AND($A85&lt;&gt;"",$A85&lt;&gt;"TOTAL"),IF(AND([7]PDI_Meritos!$BC83&lt;&gt;"",[7]PDI_Meritos!$BC83&lt;&gt;0),[7]PDI_Meritos!$BC83,""),IF($A85="TOTAL",SUM(INDIRECT("AG4:AG"&amp;ROW()-1)),""))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IF(AND($A85&lt;&gt;"",$A85&lt;&gt;"TOTAL"),IF(AND([7]PDI_Meritos!$BF83&lt;&gt;"",[7]PDI_Meritos!$BF83&lt;&gt;0),[7]PDI_Meritos!$BF83,""),IF($A85="TOTAL",SUM(INDIRECT("AI4:AI"&amp;ROW()-1)),""))</f>
        <v/>
      </c>
      <c r="AJ85" s="6" t="str">
        <f ca="1">IF(AND($A85&lt;&gt;"",$A85&lt;&gt;"TOTAL"),IF(AND([7]PDI_Meritos!$BH83&lt;&gt;"",[7]PDI_Meritos!$BH83&lt;&gt;0),[7]PDI_Meritos!$BH83,""),IF($A85="TOTAL",SUM(INDIRECT("AJ4:AJ"&amp;ROW()-1)),""))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IF(AND($A85&lt;&gt;"",$A85&lt;&gt;"TOTAL"),IF(AND([7]PDI_Meritos!$BK83&lt;&gt;"",[7]PDI_Meritos!$BK83&lt;&gt;0),[7]PDI_Meritos!$BK83,""),IF($A85="TOTAL",SUM(INDIRECT("AL4:AL"&amp;ROW()-1)),""))</f>
        <v/>
      </c>
      <c r="AM85" s="6" t="str">
        <f ca="1">IF(AND($A85&lt;&gt;"",$A85&lt;&gt;"TOTAL"),IF(AND([7]PDI_Meritos!$BM83&lt;&gt;"",[7]PDI_Meritos!$BM83&lt;&gt;0),[7]PDI_Meritos!$BM83,""),IF($A85="TOTAL",SUM(INDIRECT("AM4:AM"&amp;ROW()-1)),""))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IF(AND($A85&lt;&gt;"",$A85&lt;&gt;"TOTAL"),IF(AND([7]PDI_Meritos!$BP83&lt;&gt;"",[7]PDI_Meritos!$BP83&lt;&gt;0),[7]PDI_Meritos!$BP83,""),IF($A85="TOTAL",SUM(INDIRECT("AO4:AO"&amp;ROW()-1)),""))</f>
        <v/>
      </c>
      <c r="AP85" s="6" t="str">
        <f ca="1">IF(AND($A85&lt;&gt;"",$A85&lt;&gt;"TOTAL"),IF(AND([7]PDI_Meritos!$BR83&lt;&gt;"",[7]PDI_Meritos!$BR83&lt;&gt;0),[7]PDI_Meritos!$BR83,""),IF($A85="TOTAL",SUM(INDIRECT("AP4:AP"&amp;ROW()-1)),""))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IF(AND($A85&lt;&gt;"",$A85&lt;&gt;"TOTAL"),IF(AND([7]PDI_Meritos!$BU83&lt;&gt;"",[7]PDI_Meritos!$BU83&lt;&gt;0),[7]PDI_Meritos!$BU83,""),IF($A85="TOTAL",SUM(INDIRECT("AR4:AR"&amp;ROW()-1)),""))</f>
        <v/>
      </c>
      <c r="AS85" s="6" t="str">
        <f ca="1">IF(AND($A85&lt;&gt;"",$A85&lt;&gt;"TOTAL"),IF(AND([7]PDI_Meritos!$BW83&lt;&gt;"",[7]PDI_Meritos!$BW83&lt;&gt;0),[7]PDI_Meritos!$BW83,""),IF($A85="TOTAL",SUM(INDIRECT("AS4:AS"&amp;ROW()-1)),""))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IF(AND($A85&lt;&gt;"",$A85&lt;&gt;"TOTAL"),IF(AND([7]PDI_Meritos!$BZ83&lt;&gt;"",[7]PDI_Meritos!$BZ83&lt;&gt;0),[7]PDI_Meritos!$BZ83,""),IF($A85="TOTAL",SUM(INDIRECT("AU4:AU"&amp;ROW()-1)),""))</f>
        <v/>
      </c>
      <c r="AV85" s="6" t="str">
        <f ca="1">IF(AND($A85&lt;&gt;"",$A85&lt;&gt;"TOTAL"),IF(AND([7]PDI_Meritos!$CB83&lt;&gt;"",[7]PDI_Meritos!$CB83&lt;&gt;0),[7]PDI_Meritos!$CB83,""),IF($A85="TOTAL",SUM(INDIRECT("AV4:AV"&amp;ROW()-1)),""))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IF(AND($A85&lt;&gt;"",$A85&lt;&gt;"TOTAL"),IF(AND([7]PDI_Meritos!$CE83&lt;&gt;"",[7]PDI_Meritos!$CE83&lt;&gt;0),[7]PDI_Meritos!$CE83,""),IF($A85="TOTAL",SUM(INDIRECT("AX4:AX"&amp;ROW()-1)),""))</f>
        <v/>
      </c>
      <c r="AY85" s="6" t="str">
        <f ca="1">IF(AND($A85&lt;&gt;"",$A85&lt;&gt;"TOTAL"),IF(AND([7]PDI_Meritos!$CG83&lt;&gt;"",[7]PDI_Meritos!$CG83&lt;&gt;0),[7]PDI_Meritos!$CG83,""),IF($A85="TOTAL",SUM(INDIRECT("AY4:AY"&amp;ROW()-1)),""))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IF(AND($A85&lt;&gt;"",$A85&lt;&gt;"TOTAL"),IF(AND([7]PDI_Meritos!$CJ83&lt;&gt;"",[7]PDI_Meritos!$CJ83&lt;&gt;0),[7]PDI_Meritos!$CJ83,""),IF($A85="TOTAL",SUM(INDIRECT("BA4:BA"&amp;ROW()-1)),""))</f>
        <v/>
      </c>
      <c r="BB85" s="6" t="str">
        <f ca="1">IF(AND($A85&lt;&gt;"",$A85&lt;&gt;"TOTAL"),IF(AND([7]PDI_Meritos!$CL83&lt;&gt;"",[7]PDI_Meritos!$CL83&lt;&gt;0),[7]PDI_Meritos!$CL83,""),IF($A85="TOTAL",SUM(INDIRECT("BB4:BB"&amp;ROW()-1)),""))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IF(AND($A85&lt;&gt;"",$A85&lt;&gt;"TOTAL"),IF(AND([7]PDI_Meritos!$CO83&lt;&gt;"",[7]PDI_Meritos!$CO83&lt;&gt;0),[7]PDI_Meritos!$CO83,""),IF($A85="TOTAL",SUM(INDIRECT("BD4:BD"&amp;ROW()-1)),""))</f>
        <v/>
      </c>
      <c r="BE85" s="6" t="str">
        <f ca="1">IF(AND($A85&lt;&gt;"",$A85&lt;&gt;"TOTAL"),IF(AND([7]PDI_Meritos!$CQ83&lt;&gt;"",[7]PDI_Meritos!$CQ83&lt;&gt;0),[7]PDI_Meritos!$CQ83,""),IF($A85="TOTAL",SUM(INDIRECT("BE4:BE"&amp;ROW()-1)),""))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IF([7]PDI_Meritos!$B84&lt;&gt;"",[7]PDI_Meritos!$B84,IF(AND([7]PDI_Meritos!$B84="",[7]PDI_Meritos!$B85="",[7]PDI_Meritos!$B83=""),"","TOTAL"))</f>
        <v/>
      </c>
      <c r="B86" s="6" t="str">
        <f ca="1">IF(AND($A86&lt;&gt;"",$A86&lt;&gt;"TOTAL"),IF(AND([7]PDI_Meritos!$C84&lt;&gt;"",[7]PDI_Meritos!$C84&lt;&gt;0),[7]PDI_Meritos!$C84,""),IF($A86="TOTAL",SUM(INDIRECT("B4:B"&amp;ROW()-1)),""))</f>
        <v/>
      </c>
      <c r="C86" s="6" t="str">
        <f ca="1">IF(AND($A86&lt;&gt;"",$A86&lt;&gt;"TOTAL"),IF(AND([7]PDI_Meritos!$E84&lt;&gt;"",[7]PDI_Meritos!$E84&lt;&gt;0),[7]PDI_Meritos!$E84,""),IF($A86="TOTAL",SUM(INDIRECT("C4:C"&amp;ROW()-1)),""))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IF(AND($A86&lt;&gt;"",$A86&lt;&gt;"TOTAL"),IF(AND([7]PDI_Meritos!$H84&lt;&gt;"",[7]PDI_Meritos!$H84&lt;&gt;0),[7]PDI_Meritos!$H84,""),IF($A86="TOTAL",SUM(INDIRECT("E4:E"&amp;ROW()-1)),""))</f>
        <v/>
      </c>
      <c r="F86" s="6" t="str">
        <f ca="1">IF(AND($A86&lt;&gt;"",$A86&lt;&gt;"TOTAL"),IF(AND([7]PDI_Meritos!$J84&lt;&gt;"",[7]PDI_Meritos!$J84&lt;&gt;0),[7]PDI_Meritos!$J84,""),IF($A86="TOTAL",SUM(INDIRECT("F4:F"&amp;ROW()-1)),""))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IF(AND($A86&lt;&gt;"",$A86&lt;&gt;"TOTAL"),IF(AND([7]PDI_Meritos!$M84&lt;&gt;"",[7]PDI_Meritos!$M84&lt;&gt;0),[7]PDI_Meritos!$M84,""),IF($A86="TOTAL",SUM(INDIRECT("H4:H"&amp;ROW()-1)),""))</f>
        <v/>
      </c>
      <c r="I86" s="6" t="str">
        <f ca="1">IF(AND($A86&lt;&gt;"",$A86&lt;&gt;"TOTAL"),IF(AND([7]PDI_Meritos!$O84&lt;&gt;"",[7]PDI_Meritos!$O84&lt;&gt;0),[7]PDI_Meritos!$O84,""),IF($A86="TOTAL",SUM(INDIRECT("I4:I"&amp;ROW()-1)),""))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IF(AND($A86&lt;&gt;"",$A86&lt;&gt;"TOTAL"),IF(AND([7]PDI_Meritos!$R84&lt;&gt;"",[7]PDI_Meritos!$R84&lt;&gt;0),[7]PDI_Meritos!$R84,""),IF($A86="TOTAL",SUM(INDIRECT("K4:K"&amp;ROW()-1)),""))</f>
        <v/>
      </c>
      <c r="L86" s="6" t="str">
        <f ca="1">IF(AND($A86&lt;&gt;"",$A86&lt;&gt;"TOTAL"),IF(AND([7]PDI_Meritos!$T84&lt;&gt;"",[7]PDI_Meritos!$T84&lt;&gt;0),[7]PDI_Meritos!$T84,""),IF($A86="TOTAL",SUM(INDIRECT("L4:L"&amp;ROW()-1)),""))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IF(AND($A86&lt;&gt;"",$A86&lt;&gt;"TOTAL"),IF(AND([7]PDI_Meritos!$W84&lt;&gt;"",[7]PDI_Meritos!$W84&lt;&gt;0),[7]PDI_Meritos!$W84,""),IF($A86="TOTAL",SUM(INDIRECT("N4:N"&amp;ROW()-1)),""))</f>
        <v/>
      </c>
      <c r="O86" s="6" t="str">
        <f ca="1">IF(AND($A86&lt;&gt;"",$A86&lt;&gt;"TOTAL"),IF(AND([7]PDI_Meritos!$Y84&lt;&gt;"",[7]PDI_Meritos!$Y84&lt;&gt;0),[7]PDI_Meritos!$Y84,""),IF($A86="TOTAL",SUM(INDIRECT("O4:O"&amp;ROW()-1)),""))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IF(AND($A86&lt;&gt;"",$A86&lt;&gt;"TOTAL"),IF(AND([7]PDI_Meritos!$AB84&lt;&gt;"",[7]PDI_Meritos!$AB84&lt;&gt;0),[7]PDI_Meritos!$AB84,""),IF($A86="TOTAL",SUM(INDIRECT("Q4:Q"&amp;ROW()-1)),""))</f>
        <v/>
      </c>
      <c r="R86" s="6" t="str">
        <f ca="1">IF(AND($A86&lt;&gt;"",$A86&lt;&gt;"TOTAL"),IF(AND([7]PDI_Meritos!$AD84&lt;&gt;"",[7]PDI_Meritos!$AD84&lt;&gt;0),[7]PDI_Meritos!$AD84,""),IF($A86="TOTAL",SUM(INDIRECT("R4:R"&amp;ROW()-1)),""))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IF(AND($A86&lt;&gt;"",$A86&lt;&gt;"TOTAL"),IF(AND([7]PDI_Meritos!$AG84&lt;&gt;"",[7]PDI_Meritos!$AG84&lt;&gt;0),[7]PDI_Meritos!$AG84,""),IF($A86="TOTAL",SUM(INDIRECT("T4:T"&amp;ROW()-1)),""))</f>
        <v/>
      </c>
      <c r="U86" s="6" t="str">
        <f ca="1">IF(AND($A86&lt;&gt;"",$A86&lt;&gt;"TOTAL"),IF(AND([7]PDI_Meritos!$AI84&lt;&gt;"",[7]PDI_Meritos!$AI84&lt;&gt;0),[7]PDI_Meritos!$AI84,""),IF($A86="TOTAL",SUM(INDIRECT("U4:U"&amp;ROW()-1)),""))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IF(AND($A86&lt;&gt;"",$A86&lt;&gt;"TOTAL"),IF(AND([7]PDI_Meritos!$AL84&lt;&gt;"",[7]PDI_Meritos!$AL84&lt;&gt;0),[7]PDI_Meritos!$AL84,""),IF($A86="TOTAL",SUM(INDIRECT("W4:W"&amp;ROW()-1)),""))</f>
        <v/>
      </c>
      <c r="X86" s="6" t="str">
        <f ca="1">IF(AND($A86&lt;&gt;"",$A86&lt;&gt;"TOTAL"),IF(AND([7]PDI_Meritos!$AN84&lt;&gt;"",[7]PDI_Meritos!$AN84&lt;&gt;0),[7]PDI_Meritos!$AN84,""),IF($A86="TOTAL",SUM(INDIRECT("X4:X"&amp;ROW()-1)),""))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IF(AND($A86&lt;&gt;"",$A86&lt;&gt;"TOTAL"),IF(AND([7]PDI_Meritos!$AQ84&lt;&gt;"",[7]PDI_Meritos!$AQ84&lt;&gt;0),[7]PDI_Meritos!$AQ84,""),IF($A86="TOTAL",SUM(INDIRECT("Z4:Z"&amp;ROW()-1)),""))</f>
        <v/>
      </c>
      <c r="AA86" s="6" t="str">
        <f ca="1">IF(AND($A86&lt;&gt;"",$A86&lt;&gt;"TOTAL"),IF(AND([7]PDI_Meritos!$AS84&lt;&gt;"",[7]PDI_Meritos!$AS84&lt;&gt;0),[7]PDI_Meritos!$AS84,""),IF($A86="TOTAL",SUM(INDIRECT("AA4:AA"&amp;ROW()-1)),""))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IF(AND($A86&lt;&gt;"",$A86&lt;&gt;"TOTAL"),IF(AND([7]PDI_Meritos!$AV84&lt;&gt;"",[7]PDI_Meritos!$AV84&lt;&gt;0),[7]PDI_Meritos!$AV84,""),IF($A86="TOTAL",SUM(INDIRECT("AC4:AC"&amp;ROW()-1)),""))</f>
        <v/>
      </c>
      <c r="AD86" s="6" t="str">
        <f ca="1">IF(AND($A86&lt;&gt;"",$A86&lt;&gt;"TOTAL"),IF(AND([7]PDI_Meritos!$AX84&lt;&gt;"",[7]PDI_Meritos!$AX84&lt;&gt;0),[7]PDI_Meritos!$AX84,""),IF($A86="TOTAL",SUM(INDIRECT("AD4:AD"&amp;ROW()-1)),""))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IF(AND($A86&lt;&gt;"",$A86&lt;&gt;"TOTAL"),IF(AND([7]PDI_Meritos!$BA84&lt;&gt;"",[7]PDI_Meritos!$BA84&lt;&gt;0),[7]PDI_Meritos!$BA84,""),IF($A86="TOTAL",SUM(INDIRECT("AF4:AF"&amp;ROW()-1)),""))</f>
        <v/>
      </c>
      <c r="AG86" s="6" t="str">
        <f ca="1">IF(AND($A86&lt;&gt;"",$A86&lt;&gt;"TOTAL"),IF(AND([7]PDI_Meritos!$BC84&lt;&gt;"",[7]PDI_Meritos!$BC84&lt;&gt;0),[7]PDI_Meritos!$BC84,""),IF($A86="TOTAL",SUM(INDIRECT("AG4:AG"&amp;ROW()-1)),""))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IF(AND($A86&lt;&gt;"",$A86&lt;&gt;"TOTAL"),IF(AND([7]PDI_Meritos!$BF84&lt;&gt;"",[7]PDI_Meritos!$BF84&lt;&gt;0),[7]PDI_Meritos!$BF84,""),IF($A86="TOTAL",SUM(INDIRECT("AI4:AI"&amp;ROW()-1)),""))</f>
        <v/>
      </c>
      <c r="AJ86" s="6" t="str">
        <f ca="1">IF(AND($A86&lt;&gt;"",$A86&lt;&gt;"TOTAL"),IF(AND([7]PDI_Meritos!$BH84&lt;&gt;"",[7]PDI_Meritos!$BH84&lt;&gt;0),[7]PDI_Meritos!$BH84,""),IF($A86="TOTAL",SUM(INDIRECT("AJ4:AJ"&amp;ROW()-1)),""))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IF(AND($A86&lt;&gt;"",$A86&lt;&gt;"TOTAL"),IF(AND([7]PDI_Meritos!$BK84&lt;&gt;"",[7]PDI_Meritos!$BK84&lt;&gt;0),[7]PDI_Meritos!$BK84,""),IF($A86="TOTAL",SUM(INDIRECT("AL4:AL"&amp;ROW()-1)),""))</f>
        <v/>
      </c>
      <c r="AM86" s="6" t="str">
        <f ca="1">IF(AND($A86&lt;&gt;"",$A86&lt;&gt;"TOTAL"),IF(AND([7]PDI_Meritos!$BM84&lt;&gt;"",[7]PDI_Meritos!$BM84&lt;&gt;0),[7]PDI_Meritos!$BM84,""),IF($A86="TOTAL",SUM(INDIRECT("AM4:AM"&amp;ROW()-1)),""))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IF(AND($A86&lt;&gt;"",$A86&lt;&gt;"TOTAL"),IF(AND([7]PDI_Meritos!$BP84&lt;&gt;"",[7]PDI_Meritos!$BP84&lt;&gt;0),[7]PDI_Meritos!$BP84,""),IF($A86="TOTAL",SUM(INDIRECT("AO4:AO"&amp;ROW()-1)),""))</f>
        <v/>
      </c>
      <c r="AP86" s="6" t="str">
        <f ca="1">IF(AND($A86&lt;&gt;"",$A86&lt;&gt;"TOTAL"),IF(AND([7]PDI_Meritos!$BR84&lt;&gt;"",[7]PDI_Meritos!$BR84&lt;&gt;0),[7]PDI_Meritos!$BR84,""),IF($A86="TOTAL",SUM(INDIRECT("AP4:AP"&amp;ROW()-1)),""))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IF(AND($A86&lt;&gt;"",$A86&lt;&gt;"TOTAL"),IF(AND([7]PDI_Meritos!$BU84&lt;&gt;"",[7]PDI_Meritos!$BU84&lt;&gt;0),[7]PDI_Meritos!$BU84,""),IF($A86="TOTAL",SUM(INDIRECT("AR4:AR"&amp;ROW()-1)),""))</f>
        <v/>
      </c>
      <c r="AS86" s="6" t="str">
        <f ca="1">IF(AND($A86&lt;&gt;"",$A86&lt;&gt;"TOTAL"),IF(AND([7]PDI_Meritos!$BW84&lt;&gt;"",[7]PDI_Meritos!$BW84&lt;&gt;0),[7]PDI_Meritos!$BW84,""),IF($A86="TOTAL",SUM(INDIRECT("AS4:AS"&amp;ROW()-1)),""))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IF(AND($A86&lt;&gt;"",$A86&lt;&gt;"TOTAL"),IF(AND([7]PDI_Meritos!$BZ84&lt;&gt;"",[7]PDI_Meritos!$BZ84&lt;&gt;0),[7]PDI_Meritos!$BZ84,""),IF($A86="TOTAL",SUM(INDIRECT("AU4:AU"&amp;ROW()-1)),""))</f>
        <v/>
      </c>
      <c r="AV86" s="6" t="str">
        <f ca="1">IF(AND($A86&lt;&gt;"",$A86&lt;&gt;"TOTAL"),IF(AND([7]PDI_Meritos!$CB84&lt;&gt;"",[7]PDI_Meritos!$CB84&lt;&gt;0),[7]PDI_Meritos!$CB84,""),IF($A86="TOTAL",SUM(INDIRECT("AV4:AV"&amp;ROW()-1)),""))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IF(AND($A86&lt;&gt;"",$A86&lt;&gt;"TOTAL"),IF(AND([7]PDI_Meritos!$CE84&lt;&gt;"",[7]PDI_Meritos!$CE84&lt;&gt;0),[7]PDI_Meritos!$CE84,""),IF($A86="TOTAL",SUM(INDIRECT("AX4:AX"&amp;ROW()-1)),""))</f>
        <v/>
      </c>
      <c r="AY86" s="6" t="str">
        <f ca="1">IF(AND($A86&lt;&gt;"",$A86&lt;&gt;"TOTAL"),IF(AND([7]PDI_Meritos!$CG84&lt;&gt;"",[7]PDI_Meritos!$CG84&lt;&gt;0),[7]PDI_Meritos!$CG84,""),IF($A86="TOTAL",SUM(INDIRECT("AY4:AY"&amp;ROW()-1)),""))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IF(AND($A86&lt;&gt;"",$A86&lt;&gt;"TOTAL"),IF(AND([7]PDI_Meritos!$CJ84&lt;&gt;"",[7]PDI_Meritos!$CJ84&lt;&gt;0),[7]PDI_Meritos!$CJ84,""),IF($A86="TOTAL",SUM(INDIRECT("BA4:BA"&amp;ROW()-1)),""))</f>
        <v/>
      </c>
      <c r="BB86" s="6" t="str">
        <f ca="1">IF(AND($A86&lt;&gt;"",$A86&lt;&gt;"TOTAL"),IF(AND([7]PDI_Meritos!$CL84&lt;&gt;"",[7]PDI_Meritos!$CL84&lt;&gt;0),[7]PDI_Meritos!$CL84,""),IF($A86="TOTAL",SUM(INDIRECT("BB4:BB"&amp;ROW()-1)),""))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IF(AND($A86&lt;&gt;"",$A86&lt;&gt;"TOTAL"),IF(AND([7]PDI_Meritos!$CO84&lt;&gt;"",[7]PDI_Meritos!$CO84&lt;&gt;0),[7]PDI_Meritos!$CO84,""),IF($A86="TOTAL",SUM(INDIRECT("BD4:BD"&amp;ROW()-1)),""))</f>
        <v/>
      </c>
      <c r="BE86" s="6" t="str">
        <f ca="1">IF(AND($A86&lt;&gt;"",$A86&lt;&gt;"TOTAL"),IF(AND([7]PDI_Meritos!$CQ84&lt;&gt;"",[7]PDI_Meritos!$CQ84&lt;&gt;0),[7]PDI_Meritos!$CQ84,""),IF($A86="TOTAL",SUM(INDIRECT("BE4:BE"&amp;ROW()-1)),""))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IF([7]PDI_Meritos!$B85&lt;&gt;"",[7]PDI_Meritos!$B85,IF(AND([7]PDI_Meritos!$B85="",[7]PDI_Meritos!$B86="",[7]PDI_Meritos!$B84=""),"","TOTAL"))</f>
        <v/>
      </c>
      <c r="B87" s="6" t="str">
        <f ca="1">IF(AND($A87&lt;&gt;"",$A87&lt;&gt;"TOTAL"),IF(AND([7]PDI_Meritos!$C85&lt;&gt;"",[7]PDI_Meritos!$C85&lt;&gt;0),[7]PDI_Meritos!$C85,""),IF($A87="TOTAL",SUM(INDIRECT("B4:B"&amp;ROW()-1)),""))</f>
        <v/>
      </c>
      <c r="C87" s="6" t="str">
        <f ca="1">IF(AND($A87&lt;&gt;"",$A87&lt;&gt;"TOTAL"),IF(AND([7]PDI_Meritos!$E85&lt;&gt;"",[7]PDI_Meritos!$E85&lt;&gt;0),[7]PDI_Meritos!$E85,""),IF($A87="TOTAL",SUM(INDIRECT("C4:C"&amp;ROW()-1)),""))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IF(AND($A87&lt;&gt;"",$A87&lt;&gt;"TOTAL"),IF(AND([7]PDI_Meritos!$H85&lt;&gt;"",[7]PDI_Meritos!$H85&lt;&gt;0),[7]PDI_Meritos!$H85,""),IF($A87="TOTAL",SUM(INDIRECT("E4:E"&amp;ROW()-1)),""))</f>
        <v/>
      </c>
      <c r="F87" s="6" t="str">
        <f ca="1">IF(AND($A87&lt;&gt;"",$A87&lt;&gt;"TOTAL"),IF(AND([7]PDI_Meritos!$J85&lt;&gt;"",[7]PDI_Meritos!$J85&lt;&gt;0),[7]PDI_Meritos!$J85,""),IF($A87="TOTAL",SUM(INDIRECT("F4:F"&amp;ROW()-1)),""))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IF(AND($A87&lt;&gt;"",$A87&lt;&gt;"TOTAL"),IF(AND([7]PDI_Meritos!$M85&lt;&gt;"",[7]PDI_Meritos!$M85&lt;&gt;0),[7]PDI_Meritos!$M85,""),IF($A87="TOTAL",SUM(INDIRECT("H4:H"&amp;ROW()-1)),""))</f>
        <v/>
      </c>
      <c r="I87" s="6" t="str">
        <f ca="1">IF(AND($A87&lt;&gt;"",$A87&lt;&gt;"TOTAL"),IF(AND([7]PDI_Meritos!$O85&lt;&gt;"",[7]PDI_Meritos!$O85&lt;&gt;0),[7]PDI_Meritos!$O85,""),IF($A87="TOTAL",SUM(INDIRECT("I4:I"&amp;ROW()-1)),""))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IF(AND($A87&lt;&gt;"",$A87&lt;&gt;"TOTAL"),IF(AND([7]PDI_Meritos!$R85&lt;&gt;"",[7]PDI_Meritos!$R85&lt;&gt;0),[7]PDI_Meritos!$R85,""),IF($A87="TOTAL",SUM(INDIRECT("K4:K"&amp;ROW()-1)),""))</f>
        <v/>
      </c>
      <c r="L87" s="6" t="str">
        <f ca="1">IF(AND($A87&lt;&gt;"",$A87&lt;&gt;"TOTAL"),IF(AND([7]PDI_Meritos!$T85&lt;&gt;"",[7]PDI_Meritos!$T85&lt;&gt;0),[7]PDI_Meritos!$T85,""),IF($A87="TOTAL",SUM(INDIRECT("L4:L"&amp;ROW()-1)),""))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IF(AND($A87&lt;&gt;"",$A87&lt;&gt;"TOTAL"),IF(AND([7]PDI_Meritos!$W85&lt;&gt;"",[7]PDI_Meritos!$W85&lt;&gt;0),[7]PDI_Meritos!$W85,""),IF($A87="TOTAL",SUM(INDIRECT("N4:N"&amp;ROW()-1)),""))</f>
        <v/>
      </c>
      <c r="O87" s="6" t="str">
        <f ca="1">IF(AND($A87&lt;&gt;"",$A87&lt;&gt;"TOTAL"),IF(AND([7]PDI_Meritos!$Y85&lt;&gt;"",[7]PDI_Meritos!$Y85&lt;&gt;0),[7]PDI_Meritos!$Y85,""),IF($A87="TOTAL",SUM(INDIRECT("O4:O"&amp;ROW()-1)),""))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IF(AND($A87&lt;&gt;"",$A87&lt;&gt;"TOTAL"),IF(AND([7]PDI_Meritos!$AB85&lt;&gt;"",[7]PDI_Meritos!$AB85&lt;&gt;0),[7]PDI_Meritos!$AB85,""),IF($A87="TOTAL",SUM(INDIRECT("Q4:Q"&amp;ROW()-1)),""))</f>
        <v/>
      </c>
      <c r="R87" s="6" t="str">
        <f ca="1">IF(AND($A87&lt;&gt;"",$A87&lt;&gt;"TOTAL"),IF(AND([7]PDI_Meritos!$AD85&lt;&gt;"",[7]PDI_Meritos!$AD85&lt;&gt;0),[7]PDI_Meritos!$AD85,""),IF($A87="TOTAL",SUM(INDIRECT("R4:R"&amp;ROW()-1)),""))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IF(AND($A87&lt;&gt;"",$A87&lt;&gt;"TOTAL"),IF(AND([7]PDI_Meritos!$AG85&lt;&gt;"",[7]PDI_Meritos!$AG85&lt;&gt;0),[7]PDI_Meritos!$AG85,""),IF($A87="TOTAL",SUM(INDIRECT("T4:T"&amp;ROW()-1)),""))</f>
        <v/>
      </c>
      <c r="U87" s="6" t="str">
        <f ca="1">IF(AND($A87&lt;&gt;"",$A87&lt;&gt;"TOTAL"),IF(AND([7]PDI_Meritos!$AI85&lt;&gt;"",[7]PDI_Meritos!$AI85&lt;&gt;0),[7]PDI_Meritos!$AI85,""),IF($A87="TOTAL",SUM(INDIRECT("U4:U"&amp;ROW()-1)),""))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IF(AND($A87&lt;&gt;"",$A87&lt;&gt;"TOTAL"),IF(AND([7]PDI_Meritos!$AL85&lt;&gt;"",[7]PDI_Meritos!$AL85&lt;&gt;0),[7]PDI_Meritos!$AL85,""),IF($A87="TOTAL",SUM(INDIRECT("W4:W"&amp;ROW()-1)),""))</f>
        <v/>
      </c>
      <c r="X87" s="6" t="str">
        <f ca="1">IF(AND($A87&lt;&gt;"",$A87&lt;&gt;"TOTAL"),IF(AND([7]PDI_Meritos!$AN85&lt;&gt;"",[7]PDI_Meritos!$AN85&lt;&gt;0),[7]PDI_Meritos!$AN85,""),IF($A87="TOTAL",SUM(INDIRECT("X4:X"&amp;ROW()-1)),""))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IF(AND($A87&lt;&gt;"",$A87&lt;&gt;"TOTAL"),IF(AND([7]PDI_Meritos!$AQ85&lt;&gt;"",[7]PDI_Meritos!$AQ85&lt;&gt;0),[7]PDI_Meritos!$AQ85,""),IF($A87="TOTAL",SUM(INDIRECT("Z4:Z"&amp;ROW()-1)),""))</f>
        <v/>
      </c>
      <c r="AA87" s="6" t="str">
        <f ca="1">IF(AND($A87&lt;&gt;"",$A87&lt;&gt;"TOTAL"),IF(AND([7]PDI_Meritos!$AS85&lt;&gt;"",[7]PDI_Meritos!$AS85&lt;&gt;0),[7]PDI_Meritos!$AS85,""),IF($A87="TOTAL",SUM(INDIRECT("AA4:AA"&amp;ROW()-1)),""))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IF(AND($A87&lt;&gt;"",$A87&lt;&gt;"TOTAL"),IF(AND([7]PDI_Meritos!$AV85&lt;&gt;"",[7]PDI_Meritos!$AV85&lt;&gt;0),[7]PDI_Meritos!$AV85,""),IF($A87="TOTAL",SUM(INDIRECT("AC4:AC"&amp;ROW()-1)),""))</f>
        <v/>
      </c>
      <c r="AD87" s="6" t="str">
        <f ca="1">IF(AND($A87&lt;&gt;"",$A87&lt;&gt;"TOTAL"),IF(AND([7]PDI_Meritos!$AX85&lt;&gt;"",[7]PDI_Meritos!$AX85&lt;&gt;0),[7]PDI_Meritos!$AX85,""),IF($A87="TOTAL",SUM(INDIRECT("AD4:AD"&amp;ROW()-1)),""))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IF(AND($A87&lt;&gt;"",$A87&lt;&gt;"TOTAL"),IF(AND([7]PDI_Meritos!$BA85&lt;&gt;"",[7]PDI_Meritos!$BA85&lt;&gt;0),[7]PDI_Meritos!$BA85,""),IF($A87="TOTAL",SUM(INDIRECT("AF4:AF"&amp;ROW()-1)),""))</f>
        <v/>
      </c>
      <c r="AG87" s="6" t="str">
        <f ca="1">IF(AND($A87&lt;&gt;"",$A87&lt;&gt;"TOTAL"),IF(AND([7]PDI_Meritos!$BC85&lt;&gt;"",[7]PDI_Meritos!$BC85&lt;&gt;0),[7]PDI_Meritos!$BC85,""),IF($A87="TOTAL",SUM(INDIRECT("AG4:AG"&amp;ROW()-1)),""))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IF(AND($A87&lt;&gt;"",$A87&lt;&gt;"TOTAL"),IF(AND([7]PDI_Meritos!$BF85&lt;&gt;"",[7]PDI_Meritos!$BF85&lt;&gt;0),[7]PDI_Meritos!$BF85,""),IF($A87="TOTAL",SUM(INDIRECT("AI4:AI"&amp;ROW()-1)),""))</f>
        <v/>
      </c>
      <c r="AJ87" s="6" t="str">
        <f ca="1">IF(AND($A87&lt;&gt;"",$A87&lt;&gt;"TOTAL"),IF(AND([7]PDI_Meritos!$BH85&lt;&gt;"",[7]PDI_Meritos!$BH85&lt;&gt;0),[7]PDI_Meritos!$BH85,""),IF($A87="TOTAL",SUM(INDIRECT("AJ4:AJ"&amp;ROW()-1)),""))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IF(AND($A87&lt;&gt;"",$A87&lt;&gt;"TOTAL"),IF(AND([7]PDI_Meritos!$BK85&lt;&gt;"",[7]PDI_Meritos!$BK85&lt;&gt;0),[7]PDI_Meritos!$BK85,""),IF($A87="TOTAL",SUM(INDIRECT("AL4:AL"&amp;ROW()-1)),""))</f>
        <v/>
      </c>
      <c r="AM87" s="6" t="str">
        <f ca="1">IF(AND($A87&lt;&gt;"",$A87&lt;&gt;"TOTAL"),IF(AND([7]PDI_Meritos!$BM85&lt;&gt;"",[7]PDI_Meritos!$BM85&lt;&gt;0),[7]PDI_Meritos!$BM85,""),IF($A87="TOTAL",SUM(INDIRECT("AM4:AM"&amp;ROW()-1)),""))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IF(AND($A87&lt;&gt;"",$A87&lt;&gt;"TOTAL"),IF(AND([7]PDI_Meritos!$BP85&lt;&gt;"",[7]PDI_Meritos!$BP85&lt;&gt;0),[7]PDI_Meritos!$BP85,""),IF($A87="TOTAL",SUM(INDIRECT("AO4:AO"&amp;ROW()-1)),""))</f>
        <v/>
      </c>
      <c r="AP87" s="6" t="str">
        <f ca="1">IF(AND($A87&lt;&gt;"",$A87&lt;&gt;"TOTAL"),IF(AND([7]PDI_Meritos!$BR85&lt;&gt;"",[7]PDI_Meritos!$BR85&lt;&gt;0),[7]PDI_Meritos!$BR85,""),IF($A87="TOTAL",SUM(INDIRECT("AP4:AP"&amp;ROW()-1)),""))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IF(AND($A87&lt;&gt;"",$A87&lt;&gt;"TOTAL"),IF(AND([7]PDI_Meritos!$BU85&lt;&gt;"",[7]PDI_Meritos!$BU85&lt;&gt;0),[7]PDI_Meritos!$BU85,""),IF($A87="TOTAL",SUM(INDIRECT("AR4:AR"&amp;ROW()-1)),""))</f>
        <v/>
      </c>
      <c r="AS87" s="6" t="str">
        <f ca="1">IF(AND($A87&lt;&gt;"",$A87&lt;&gt;"TOTAL"),IF(AND([7]PDI_Meritos!$BW85&lt;&gt;"",[7]PDI_Meritos!$BW85&lt;&gt;0),[7]PDI_Meritos!$BW85,""),IF($A87="TOTAL",SUM(INDIRECT("AS4:AS"&amp;ROW()-1)),""))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IF(AND($A87&lt;&gt;"",$A87&lt;&gt;"TOTAL"),IF(AND([7]PDI_Meritos!$BZ85&lt;&gt;"",[7]PDI_Meritos!$BZ85&lt;&gt;0),[7]PDI_Meritos!$BZ85,""),IF($A87="TOTAL",SUM(INDIRECT("AU4:AU"&amp;ROW()-1)),""))</f>
        <v/>
      </c>
      <c r="AV87" s="6" t="str">
        <f ca="1">IF(AND($A87&lt;&gt;"",$A87&lt;&gt;"TOTAL"),IF(AND([7]PDI_Meritos!$CB85&lt;&gt;"",[7]PDI_Meritos!$CB85&lt;&gt;0),[7]PDI_Meritos!$CB85,""),IF($A87="TOTAL",SUM(INDIRECT("AV4:AV"&amp;ROW()-1)),""))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IF(AND($A87&lt;&gt;"",$A87&lt;&gt;"TOTAL"),IF(AND([7]PDI_Meritos!$CE85&lt;&gt;"",[7]PDI_Meritos!$CE85&lt;&gt;0),[7]PDI_Meritos!$CE85,""),IF($A87="TOTAL",SUM(INDIRECT("AX4:AX"&amp;ROW()-1)),""))</f>
        <v/>
      </c>
      <c r="AY87" s="6" t="str">
        <f ca="1">IF(AND($A87&lt;&gt;"",$A87&lt;&gt;"TOTAL"),IF(AND([7]PDI_Meritos!$CG85&lt;&gt;"",[7]PDI_Meritos!$CG85&lt;&gt;0),[7]PDI_Meritos!$CG85,""),IF($A87="TOTAL",SUM(INDIRECT("AY4:AY"&amp;ROW()-1)),""))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IF(AND($A87&lt;&gt;"",$A87&lt;&gt;"TOTAL"),IF(AND([7]PDI_Meritos!$CJ85&lt;&gt;"",[7]PDI_Meritos!$CJ85&lt;&gt;0),[7]PDI_Meritos!$CJ85,""),IF($A87="TOTAL",SUM(INDIRECT("BA4:BA"&amp;ROW()-1)),""))</f>
        <v/>
      </c>
      <c r="BB87" s="6" t="str">
        <f ca="1">IF(AND($A87&lt;&gt;"",$A87&lt;&gt;"TOTAL"),IF(AND([7]PDI_Meritos!$CL85&lt;&gt;"",[7]PDI_Meritos!$CL85&lt;&gt;0),[7]PDI_Meritos!$CL85,""),IF($A87="TOTAL",SUM(INDIRECT("BB4:BB"&amp;ROW()-1)),""))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IF(AND($A87&lt;&gt;"",$A87&lt;&gt;"TOTAL"),IF(AND([7]PDI_Meritos!$CO85&lt;&gt;"",[7]PDI_Meritos!$CO85&lt;&gt;0),[7]PDI_Meritos!$CO85,""),IF($A87="TOTAL",SUM(INDIRECT("BD4:BD"&amp;ROW()-1)),""))</f>
        <v/>
      </c>
      <c r="BE87" s="6" t="str">
        <f ca="1">IF(AND($A87&lt;&gt;"",$A87&lt;&gt;"TOTAL"),IF(AND([7]PDI_Meritos!$CQ85&lt;&gt;"",[7]PDI_Meritos!$CQ85&lt;&gt;0),[7]PDI_Meritos!$CQ85,""),IF($A87="TOTAL",SUM(INDIRECT("BE4:BE"&amp;ROW()-1)),""))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IF([7]PDI_Meritos!$B86&lt;&gt;"",[7]PDI_Meritos!$B86,IF(AND([7]PDI_Meritos!$B86="",[7]PDI_Meritos!$B87="",[7]PDI_Meritos!$B85=""),"","TOTAL"))</f>
        <v/>
      </c>
      <c r="B88" s="6" t="str">
        <f ca="1">IF(AND($A88&lt;&gt;"",$A88&lt;&gt;"TOTAL"),IF(AND([7]PDI_Meritos!$C86&lt;&gt;"",[7]PDI_Meritos!$C86&lt;&gt;0),[7]PDI_Meritos!$C86,""),IF($A88="TOTAL",SUM(INDIRECT("B4:B"&amp;ROW()-1)),""))</f>
        <v/>
      </c>
      <c r="C88" s="6" t="str">
        <f ca="1">IF(AND($A88&lt;&gt;"",$A88&lt;&gt;"TOTAL"),IF(AND([7]PDI_Meritos!$E86&lt;&gt;"",[7]PDI_Meritos!$E86&lt;&gt;0),[7]PDI_Meritos!$E86,""),IF($A88="TOTAL",SUM(INDIRECT("C4:C"&amp;ROW()-1)),""))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IF(AND($A88&lt;&gt;"",$A88&lt;&gt;"TOTAL"),IF(AND([7]PDI_Meritos!$H86&lt;&gt;"",[7]PDI_Meritos!$H86&lt;&gt;0),[7]PDI_Meritos!$H86,""),IF($A88="TOTAL",SUM(INDIRECT("E4:E"&amp;ROW()-1)),""))</f>
        <v/>
      </c>
      <c r="F88" s="6" t="str">
        <f ca="1">IF(AND($A88&lt;&gt;"",$A88&lt;&gt;"TOTAL"),IF(AND([7]PDI_Meritos!$J86&lt;&gt;"",[7]PDI_Meritos!$J86&lt;&gt;0),[7]PDI_Meritos!$J86,""),IF($A88="TOTAL",SUM(INDIRECT("F4:F"&amp;ROW()-1)),""))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IF(AND($A88&lt;&gt;"",$A88&lt;&gt;"TOTAL"),IF(AND([7]PDI_Meritos!$M86&lt;&gt;"",[7]PDI_Meritos!$M86&lt;&gt;0),[7]PDI_Meritos!$M86,""),IF($A88="TOTAL",SUM(INDIRECT("H4:H"&amp;ROW()-1)),""))</f>
        <v/>
      </c>
      <c r="I88" s="6" t="str">
        <f ca="1">IF(AND($A88&lt;&gt;"",$A88&lt;&gt;"TOTAL"),IF(AND([7]PDI_Meritos!$O86&lt;&gt;"",[7]PDI_Meritos!$O86&lt;&gt;0),[7]PDI_Meritos!$O86,""),IF($A88="TOTAL",SUM(INDIRECT("I4:I"&amp;ROW()-1)),""))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IF(AND($A88&lt;&gt;"",$A88&lt;&gt;"TOTAL"),IF(AND([7]PDI_Meritos!$R86&lt;&gt;"",[7]PDI_Meritos!$R86&lt;&gt;0),[7]PDI_Meritos!$R86,""),IF($A88="TOTAL",SUM(INDIRECT("K4:K"&amp;ROW()-1)),""))</f>
        <v/>
      </c>
      <c r="L88" s="6" t="str">
        <f ca="1">IF(AND($A88&lt;&gt;"",$A88&lt;&gt;"TOTAL"),IF(AND([7]PDI_Meritos!$T86&lt;&gt;"",[7]PDI_Meritos!$T86&lt;&gt;0),[7]PDI_Meritos!$T86,""),IF($A88="TOTAL",SUM(INDIRECT("L4:L"&amp;ROW()-1)),""))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IF(AND($A88&lt;&gt;"",$A88&lt;&gt;"TOTAL"),IF(AND([7]PDI_Meritos!$W86&lt;&gt;"",[7]PDI_Meritos!$W86&lt;&gt;0),[7]PDI_Meritos!$W86,""),IF($A88="TOTAL",SUM(INDIRECT("N4:N"&amp;ROW()-1)),""))</f>
        <v/>
      </c>
      <c r="O88" s="6" t="str">
        <f ca="1">IF(AND($A88&lt;&gt;"",$A88&lt;&gt;"TOTAL"),IF(AND([7]PDI_Meritos!$Y86&lt;&gt;"",[7]PDI_Meritos!$Y86&lt;&gt;0),[7]PDI_Meritos!$Y86,""),IF($A88="TOTAL",SUM(INDIRECT("O4:O"&amp;ROW()-1)),""))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IF(AND($A88&lt;&gt;"",$A88&lt;&gt;"TOTAL"),IF(AND([7]PDI_Meritos!$AB86&lt;&gt;"",[7]PDI_Meritos!$AB86&lt;&gt;0),[7]PDI_Meritos!$AB86,""),IF($A88="TOTAL",SUM(INDIRECT("Q4:Q"&amp;ROW()-1)),""))</f>
        <v/>
      </c>
      <c r="R88" s="6" t="str">
        <f ca="1">IF(AND($A88&lt;&gt;"",$A88&lt;&gt;"TOTAL"),IF(AND([7]PDI_Meritos!$AD86&lt;&gt;"",[7]PDI_Meritos!$AD86&lt;&gt;0),[7]PDI_Meritos!$AD86,""),IF($A88="TOTAL",SUM(INDIRECT("R4:R"&amp;ROW()-1)),""))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IF(AND($A88&lt;&gt;"",$A88&lt;&gt;"TOTAL"),IF(AND([7]PDI_Meritos!$AG86&lt;&gt;"",[7]PDI_Meritos!$AG86&lt;&gt;0),[7]PDI_Meritos!$AG86,""),IF($A88="TOTAL",SUM(INDIRECT("T4:T"&amp;ROW()-1)),""))</f>
        <v/>
      </c>
      <c r="U88" s="6" t="str">
        <f ca="1">IF(AND($A88&lt;&gt;"",$A88&lt;&gt;"TOTAL"),IF(AND([7]PDI_Meritos!$AI86&lt;&gt;"",[7]PDI_Meritos!$AI86&lt;&gt;0),[7]PDI_Meritos!$AI86,""),IF($A88="TOTAL",SUM(INDIRECT("U4:U"&amp;ROW()-1)),""))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IF(AND($A88&lt;&gt;"",$A88&lt;&gt;"TOTAL"),IF(AND([7]PDI_Meritos!$AL86&lt;&gt;"",[7]PDI_Meritos!$AL86&lt;&gt;0),[7]PDI_Meritos!$AL86,""),IF($A88="TOTAL",SUM(INDIRECT("W4:W"&amp;ROW()-1)),""))</f>
        <v/>
      </c>
      <c r="X88" s="6" t="str">
        <f ca="1">IF(AND($A88&lt;&gt;"",$A88&lt;&gt;"TOTAL"),IF(AND([7]PDI_Meritos!$AN86&lt;&gt;"",[7]PDI_Meritos!$AN86&lt;&gt;0),[7]PDI_Meritos!$AN86,""),IF($A88="TOTAL",SUM(INDIRECT("X4:X"&amp;ROW()-1)),""))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IF(AND($A88&lt;&gt;"",$A88&lt;&gt;"TOTAL"),IF(AND([7]PDI_Meritos!$AQ86&lt;&gt;"",[7]PDI_Meritos!$AQ86&lt;&gt;0),[7]PDI_Meritos!$AQ86,""),IF($A88="TOTAL",SUM(INDIRECT("Z4:Z"&amp;ROW()-1)),""))</f>
        <v/>
      </c>
      <c r="AA88" s="6" t="str">
        <f ca="1">IF(AND($A88&lt;&gt;"",$A88&lt;&gt;"TOTAL"),IF(AND([7]PDI_Meritos!$AS86&lt;&gt;"",[7]PDI_Meritos!$AS86&lt;&gt;0),[7]PDI_Meritos!$AS86,""),IF($A88="TOTAL",SUM(INDIRECT("AA4:AA"&amp;ROW()-1)),""))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IF(AND($A88&lt;&gt;"",$A88&lt;&gt;"TOTAL"),IF(AND([7]PDI_Meritos!$AV86&lt;&gt;"",[7]PDI_Meritos!$AV86&lt;&gt;0),[7]PDI_Meritos!$AV86,""),IF($A88="TOTAL",SUM(INDIRECT("AC4:AC"&amp;ROW()-1)),""))</f>
        <v/>
      </c>
      <c r="AD88" s="6" t="str">
        <f ca="1">IF(AND($A88&lt;&gt;"",$A88&lt;&gt;"TOTAL"),IF(AND([7]PDI_Meritos!$AX86&lt;&gt;"",[7]PDI_Meritos!$AX86&lt;&gt;0),[7]PDI_Meritos!$AX86,""),IF($A88="TOTAL",SUM(INDIRECT("AD4:AD"&amp;ROW()-1)),""))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IF(AND($A88&lt;&gt;"",$A88&lt;&gt;"TOTAL"),IF(AND([7]PDI_Meritos!$BA86&lt;&gt;"",[7]PDI_Meritos!$BA86&lt;&gt;0),[7]PDI_Meritos!$BA86,""),IF($A88="TOTAL",SUM(INDIRECT("AF4:AF"&amp;ROW()-1)),""))</f>
        <v/>
      </c>
      <c r="AG88" s="6" t="str">
        <f ca="1">IF(AND($A88&lt;&gt;"",$A88&lt;&gt;"TOTAL"),IF(AND([7]PDI_Meritos!$BC86&lt;&gt;"",[7]PDI_Meritos!$BC86&lt;&gt;0),[7]PDI_Meritos!$BC86,""),IF($A88="TOTAL",SUM(INDIRECT("AG4:AG"&amp;ROW()-1)),""))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IF(AND($A88&lt;&gt;"",$A88&lt;&gt;"TOTAL"),IF(AND([7]PDI_Meritos!$BF86&lt;&gt;"",[7]PDI_Meritos!$BF86&lt;&gt;0),[7]PDI_Meritos!$BF86,""),IF($A88="TOTAL",SUM(INDIRECT("AI4:AI"&amp;ROW()-1)),""))</f>
        <v/>
      </c>
      <c r="AJ88" s="6" t="str">
        <f ca="1">IF(AND($A88&lt;&gt;"",$A88&lt;&gt;"TOTAL"),IF(AND([7]PDI_Meritos!$BH86&lt;&gt;"",[7]PDI_Meritos!$BH86&lt;&gt;0),[7]PDI_Meritos!$BH86,""),IF($A88="TOTAL",SUM(INDIRECT("AJ4:AJ"&amp;ROW()-1)),""))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IF(AND($A88&lt;&gt;"",$A88&lt;&gt;"TOTAL"),IF(AND([7]PDI_Meritos!$BK86&lt;&gt;"",[7]PDI_Meritos!$BK86&lt;&gt;0),[7]PDI_Meritos!$BK86,""),IF($A88="TOTAL",SUM(INDIRECT("AL4:AL"&amp;ROW()-1)),""))</f>
        <v/>
      </c>
      <c r="AM88" s="6" t="str">
        <f ca="1">IF(AND($A88&lt;&gt;"",$A88&lt;&gt;"TOTAL"),IF(AND([7]PDI_Meritos!$BM86&lt;&gt;"",[7]PDI_Meritos!$BM86&lt;&gt;0),[7]PDI_Meritos!$BM86,""),IF($A88="TOTAL",SUM(INDIRECT("AM4:AM"&amp;ROW()-1)),""))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IF(AND($A88&lt;&gt;"",$A88&lt;&gt;"TOTAL"),IF(AND([7]PDI_Meritos!$BP86&lt;&gt;"",[7]PDI_Meritos!$BP86&lt;&gt;0),[7]PDI_Meritos!$BP86,""),IF($A88="TOTAL",SUM(INDIRECT("AO4:AO"&amp;ROW()-1)),""))</f>
        <v/>
      </c>
      <c r="AP88" s="6" t="str">
        <f ca="1">IF(AND($A88&lt;&gt;"",$A88&lt;&gt;"TOTAL"),IF(AND([7]PDI_Meritos!$BR86&lt;&gt;"",[7]PDI_Meritos!$BR86&lt;&gt;0),[7]PDI_Meritos!$BR86,""),IF($A88="TOTAL",SUM(INDIRECT("AP4:AP"&amp;ROW()-1)),""))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IF(AND($A88&lt;&gt;"",$A88&lt;&gt;"TOTAL"),IF(AND([7]PDI_Meritos!$BU86&lt;&gt;"",[7]PDI_Meritos!$BU86&lt;&gt;0),[7]PDI_Meritos!$BU86,""),IF($A88="TOTAL",SUM(INDIRECT("AR4:AR"&amp;ROW()-1)),""))</f>
        <v/>
      </c>
      <c r="AS88" s="6" t="str">
        <f ca="1">IF(AND($A88&lt;&gt;"",$A88&lt;&gt;"TOTAL"),IF(AND([7]PDI_Meritos!$BW86&lt;&gt;"",[7]PDI_Meritos!$BW86&lt;&gt;0),[7]PDI_Meritos!$BW86,""),IF($A88="TOTAL",SUM(INDIRECT("AS4:AS"&amp;ROW()-1)),""))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IF(AND($A88&lt;&gt;"",$A88&lt;&gt;"TOTAL"),IF(AND([7]PDI_Meritos!$BZ86&lt;&gt;"",[7]PDI_Meritos!$BZ86&lt;&gt;0),[7]PDI_Meritos!$BZ86,""),IF($A88="TOTAL",SUM(INDIRECT("AU4:AU"&amp;ROW()-1)),""))</f>
        <v/>
      </c>
      <c r="AV88" s="6" t="str">
        <f ca="1">IF(AND($A88&lt;&gt;"",$A88&lt;&gt;"TOTAL"),IF(AND([7]PDI_Meritos!$CB86&lt;&gt;"",[7]PDI_Meritos!$CB86&lt;&gt;0),[7]PDI_Meritos!$CB86,""),IF($A88="TOTAL",SUM(INDIRECT("AV4:AV"&amp;ROW()-1)),""))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IF(AND($A88&lt;&gt;"",$A88&lt;&gt;"TOTAL"),IF(AND([7]PDI_Meritos!$CE86&lt;&gt;"",[7]PDI_Meritos!$CE86&lt;&gt;0),[7]PDI_Meritos!$CE86,""),IF($A88="TOTAL",SUM(INDIRECT("AX4:AX"&amp;ROW()-1)),""))</f>
        <v/>
      </c>
      <c r="AY88" s="6" t="str">
        <f ca="1">IF(AND($A88&lt;&gt;"",$A88&lt;&gt;"TOTAL"),IF(AND([7]PDI_Meritos!$CG86&lt;&gt;"",[7]PDI_Meritos!$CG86&lt;&gt;0),[7]PDI_Meritos!$CG86,""),IF($A88="TOTAL",SUM(INDIRECT("AY4:AY"&amp;ROW()-1)),""))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IF(AND($A88&lt;&gt;"",$A88&lt;&gt;"TOTAL"),IF(AND([7]PDI_Meritos!$CJ86&lt;&gt;"",[7]PDI_Meritos!$CJ86&lt;&gt;0),[7]PDI_Meritos!$CJ86,""),IF($A88="TOTAL",SUM(INDIRECT("BA4:BA"&amp;ROW()-1)),""))</f>
        <v/>
      </c>
      <c r="BB88" s="6" t="str">
        <f ca="1">IF(AND($A88&lt;&gt;"",$A88&lt;&gt;"TOTAL"),IF(AND([7]PDI_Meritos!$CL86&lt;&gt;"",[7]PDI_Meritos!$CL86&lt;&gt;0),[7]PDI_Meritos!$CL86,""),IF($A88="TOTAL",SUM(INDIRECT("BB4:BB"&amp;ROW()-1)),""))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IF(AND($A88&lt;&gt;"",$A88&lt;&gt;"TOTAL"),IF(AND([7]PDI_Meritos!$CO86&lt;&gt;"",[7]PDI_Meritos!$CO86&lt;&gt;0),[7]PDI_Meritos!$CO86,""),IF($A88="TOTAL",SUM(INDIRECT("BD4:BD"&amp;ROW()-1)),""))</f>
        <v/>
      </c>
      <c r="BE88" s="6" t="str">
        <f ca="1">IF(AND($A88&lt;&gt;"",$A88&lt;&gt;"TOTAL"),IF(AND([7]PDI_Meritos!$CQ86&lt;&gt;"",[7]PDI_Meritos!$CQ86&lt;&gt;0),[7]PDI_Meritos!$CQ86,""),IF($A88="TOTAL",SUM(INDIRECT("BE4:BE"&amp;ROW()-1)),""))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IF([7]PDI_Meritos!$B87&lt;&gt;"",[7]PDI_Meritos!$B87,IF(AND([7]PDI_Meritos!$B87="",[7]PDI_Meritos!$B88="",[7]PDI_Meritos!$B86=""),"","TOTAL"))</f>
        <v/>
      </c>
      <c r="B89" s="6" t="str">
        <f ca="1">IF(AND($A89&lt;&gt;"",$A89&lt;&gt;"TOTAL"),IF(AND([7]PDI_Meritos!$C87&lt;&gt;"",[7]PDI_Meritos!$C87&lt;&gt;0),[7]PDI_Meritos!$C87,""),IF($A89="TOTAL",SUM(INDIRECT("B4:B"&amp;ROW()-1)),""))</f>
        <v/>
      </c>
      <c r="C89" s="6" t="str">
        <f ca="1">IF(AND($A89&lt;&gt;"",$A89&lt;&gt;"TOTAL"),IF(AND([7]PDI_Meritos!$E87&lt;&gt;"",[7]PDI_Meritos!$E87&lt;&gt;0),[7]PDI_Meritos!$E87,""),IF($A89="TOTAL",SUM(INDIRECT("C4:C"&amp;ROW()-1)),""))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IF(AND($A89&lt;&gt;"",$A89&lt;&gt;"TOTAL"),IF(AND([7]PDI_Meritos!$H87&lt;&gt;"",[7]PDI_Meritos!$H87&lt;&gt;0),[7]PDI_Meritos!$H87,""),IF($A89="TOTAL",SUM(INDIRECT("E4:E"&amp;ROW()-1)),""))</f>
        <v/>
      </c>
      <c r="F89" s="6" t="str">
        <f ca="1">IF(AND($A89&lt;&gt;"",$A89&lt;&gt;"TOTAL"),IF(AND([7]PDI_Meritos!$J87&lt;&gt;"",[7]PDI_Meritos!$J87&lt;&gt;0),[7]PDI_Meritos!$J87,""),IF($A89="TOTAL",SUM(INDIRECT("F4:F"&amp;ROW()-1)),""))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IF(AND($A89&lt;&gt;"",$A89&lt;&gt;"TOTAL"),IF(AND([7]PDI_Meritos!$M87&lt;&gt;"",[7]PDI_Meritos!$M87&lt;&gt;0),[7]PDI_Meritos!$M87,""),IF($A89="TOTAL",SUM(INDIRECT("H4:H"&amp;ROW()-1)),""))</f>
        <v/>
      </c>
      <c r="I89" s="6" t="str">
        <f ca="1">IF(AND($A89&lt;&gt;"",$A89&lt;&gt;"TOTAL"),IF(AND([7]PDI_Meritos!$O87&lt;&gt;"",[7]PDI_Meritos!$O87&lt;&gt;0),[7]PDI_Meritos!$O87,""),IF($A89="TOTAL",SUM(INDIRECT("I4:I"&amp;ROW()-1)),""))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IF(AND($A89&lt;&gt;"",$A89&lt;&gt;"TOTAL"),IF(AND([7]PDI_Meritos!$R87&lt;&gt;"",[7]PDI_Meritos!$R87&lt;&gt;0),[7]PDI_Meritos!$R87,""),IF($A89="TOTAL",SUM(INDIRECT("K4:K"&amp;ROW()-1)),""))</f>
        <v/>
      </c>
      <c r="L89" s="6" t="str">
        <f ca="1">IF(AND($A89&lt;&gt;"",$A89&lt;&gt;"TOTAL"),IF(AND([7]PDI_Meritos!$T87&lt;&gt;"",[7]PDI_Meritos!$T87&lt;&gt;0),[7]PDI_Meritos!$T87,""),IF($A89="TOTAL",SUM(INDIRECT("L4:L"&amp;ROW()-1)),""))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IF(AND($A89&lt;&gt;"",$A89&lt;&gt;"TOTAL"),IF(AND([7]PDI_Meritos!$W87&lt;&gt;"",[7]PDI_Meritos!$W87&lt;&gt;0),[7]PDI_Meritos!$W87,""),IF($A89="TOTAL",SUM(INDIRECT("N4:N"&amp;ROW()-1)),""))</f>
        <v/>
      </c>
      <c r="O89" s="6" t="str">
        <f ca="1">IF(AND($A89&lt;&gt;"",$A89&lt;&gt;"TOTAL"),IF(AND([7]PDI_Meritos!$Y87&lt;&gt;"",[7]PDI_Meritos!$Y87&lt;&gt;0),[7]PDI_Meritos!$Y87,""),IF($A89="TOTAL",SUM(INDIRECT("O4:O"&amp;ROW()-1)),""))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IF(AND($A89&lt;&gt;"",$A89&lt;&gt;"TOTAL"),IF(AND([7]PDI_Meritos!$AB87&lt;&gt;"",[7]PDI_Meritos!$AB87&lt;&gt;0),[7]PDI_Meritos!$AB87,""),IF($A89="TOTAL",SUM(INDIRECT("Q4:Q"&amp;ROW()-1)),""))</f>
        <v/>
      </c>
      <c r="R89" s="6" t="str">
        <f ca="1">IF(AND($A89&lt;&gt;"",$A89&lt;&gt;"TOTAL"),IF(AND([7]PDI_Meritos!$AD87&lt;&gt;"",[7]PDI_Meritos!$AD87&lt;&gt;0),[7]PDI_Meritos!$AD87,""),IF($A89="TOTAL",SUM(INDIRECT("R4:R"&amp;ROW()-1)),""))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IF(AND($A89&lt;&gt;"",$A89&lt;&gt;"TOTAL"),IF(AND([7]PDI_Meritos!$AG87&lt;&gt;"",[7]PDI_Meritos!$AG87&lt;&gt;0),[7]PDI_Meritos!$AG87,""),IF($A89="TOTAL",SUM(INDIRECT("T4:T"&amp;ROW()-1)),""))</f>
        <v/>
      </c>
      <c r="U89" s="6" t="str">
        <f ca="1">IF(AND($A89&lt;&gt;"",$A89&lt;&gt;"TOTAL"),IF(AND([7]PDI_Meritos!$AI87&lt;&gt;"",[7]PDI_Meritos!$AI87&lt;&gt;0),[7]PDI_Meritos!$AI87,""),IF($A89="TOTAL",SUM(INDIRECT("U4:U"&amp;ROW()-1)),""))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IF(AND($A89&lt;&gt;"",$A89&lt;&gt;"TOTAL"),IF(AND([7]PDI_Meritos!$AL87&lt;&gt;"",[7]PDI_Meritos!$AL87&lt;&gt;0),[7]PDI_Meritos!$AL87,""),IF($A89="TOTAL",SUM(INDIRECT("W4:W"&amp;ROW()-1)),""))</f>
        <v/>
      </c>
      <c r="X89" s="6" t="str">
        <f ca="1">IF(AND($A89&lt;&gt;"",$A89&lt;&gt;"TOTAL"),IF(AND([7]PDI_Meritos!$AN87&lt;&gt;"",[7]PDI_Meritos!$AN87&lt;&gt;0),[7]PDI_Meritos!$AN87,""),IF($A89="TOTAL",SUM(INDIRECT("X4:X"&amp;ROW()-1)),""))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IF(AND($A89&lt;&gt;"",$A89&lt;&gt;"TOTAL"),IF(AND([7]PDI_Meritos!$AQ87&lt;&gt;"",[7]PDI_Meritos!$AQ87&lt;&gt;0),[7]PDI_Meritos!$AQ87,""),IF($A89="TOTAL",SUM(INDIRECT("Z4:Z"&amp;ROW()-1)),""))</f>
        <v/>
      </c>
      <c r="AA89" s="6" t="str">
        <f ca="1">IF(AND($A89&lt;&gt;"",$A89&lt;&gt;"TOTAL"),IF(AND([7]PDI_Meritos!$AS87&lt;&gt;"",[7]PDI_Meritos!$AS87&lt;&gt;0),[7]PDI_Meritos!$AS87,""),IF($A89="TOTAL",SUM(INDIRECT("AA4:AA"&amp;ROW()-1)),""))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IF(AND($A89&lt;&gt;"",$A89&lt;&gt;"TOTAL"),IF(AND([7]PDI_Meritos!$AV87&lt;&gt;"",[7]PDI_Meritos!$AV87&lt;&gt;0),[7]PDI_Meritos!$AV87,""),IF($A89="TOTAL",SUM(INDIRECT("AC4:AC"&amp;ROW()-1)),""))</f>
        <v/>
      </c>
      <c r="AD89" s="6" t="str">
        <f ca="1">IF(AND($A89&lt;&gt;"",$A89&lt;&gt;"TOTAL"),IF(AND([7]PDI_Meritos!$AX87&lt;&gt;"",[7]PDI_Meritos!$AX87&lt;&gt;0),[7]PDI_Meritos!$AX87,""),IF($A89="TOTAL",SUM(INDIRECT("AD4:AD"&amp;ROW()-1)),""))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IF(AND($A89&lt;&gt;"",$A89&lt;&gt;"TOTAL"),IF(AND([7]PDI_Meritos!$BA87&lt;&gt;"",[7]PDI_Meritos!$BA87&lt;&gt;0),[7]PDI_Meritos!$BA87,""),IF($A89="TOTAL",SUM(INDIRECT("AF4:AF"&amp;ROW()-1)),""))</f>
        <v/>
      </c>
      <c r="AG89" s="6" t="str">
        <f ca="1">IF(AND($A89&lt;&gt;"",$A89&lt;&gt;"TOTAL"),IF(AND([7]PDI_Meritos!$BC87&lt;&gt;"",[7]PDI_Meritos!$BC87&lt;&gt;0),[7]PDI_Meritos!$BC87,""),IF($A89="TOTAL",SUM(INDIRECT("AG4:AG"&amp;ROW()-1)),""))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IF(AND($A89&lt;&gt;"",$A89&lt;&gt;"TOTAL"),IF(AND([7]PDI_Meritos!$BF87&lt;&gt;"",[7]PDI_Meritos!$BF87&lt;&gt;0),[7]PDI_Meritos!$BF87,""),IF($A89="TOTAL",SUM(INDIRECT("AI4:AI"&amp;ROW()-1)),""))</f>
        <v/>
      </c>
      <c r="AJ89" s="6" t="str">
        <f ca="1">IF(AND($A89&lt;&gt;"",$A89&lt;&gt;"TOTAL"),IF(AND([7]PDI_Meritos!$BH87&lt;&gt;"",[7]PDI_Meritos!$BH87&lt;&gt;0),[7]PDI_Meritos!$BH87,""),IF($A89="TOTAL",SUM(INDIRECT("AJ4:AJ"&amp;ROW()-1)),""))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IF(AND($A89&lt;&gt;"",$A89&lt;&gt;"TOTAL"),IF(AND([7]PDI_Meritos!$BK87&lt;&gt;"",[7]PDI_Meritos!$BK87&lt;&gt;0),[7]PDI_Meritos!$BK87,""),IF($A89="TOTAL",SUM(INDIRECT("AL4:AL"&amp;ROW()-1)),""))</f>
        <v/>
      </c>
      <c r="AM89" s="6" t="str">
        <f ca="1">IF(AND($A89&lt;&gt;"",$A89&lt;&gt;"TOTAL"),IF(AND([7]PDI_Meritos!$BM87&lt;&gt;"",[7]PDI_Meritos!$BM87&lt;&gt;0),[7]PDI_Meritos!$BM87,""),IF($A89="TOTAL",SUM(INDIRECT("AM4:AM"&amp;ROW()-1)),""))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IF(AND($A89&lt;&gt;"",$A89&lt;&gt;"TOTAL"),IF(AND([7]PDI_Meritos!$BP87&lt;&gt;"",[7]PDI_Meritos!$BP87&lt;&gt;0),[7]PDI_Meritos!$BP87,""),IF($A89="TOTAL",SUM(INDIRECT("AO4:AO"&amp;ROW()-1)),""))</f>
        <v/>
      </c>
      <c r="AP89" s="6" t="str">
        <f ca="1">IF(AND($A89&lt;&gt;"",$A89&lt;&gt;"TOTAL"),IF(AND([7]PDI_Meritos!$BR87&lt;&gt;"",[7]PDI_Meritos!$BR87&lt;&gt;0),[7]PDI_Meritos!$BR87,""),IF($A89="TOTAL",SUM(INDIRECT("AP4:AP"&amp;ROW()-1)),""))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IF(AND($A89&lt;&gt;"",$A89&lt;&gt;"TOTAL"),IF(AND([7]PDI_Meritos!$BU87&lt;&gt;"",[7]PDI_Meritos!$BU87&lt;&gt;0),[7]PDI_Meritos!$BU87,""),IF($A89="TOTAL",SUM(INDIRECT("AR4:AR"&amp;ROW()-1)),""))</f>
        <v/>
      </c>
      <c r="AS89" s="6" t="str">
        <f ca="1">IF(AND($A89&lt;&gt;"",$A89&lt;&gt;"TOTAL"),IF(AND([7]PDI_Meritos!$BW87&lt;&gt;"",[7]PDI_Meritos!$BW87&lt;&gt;0),[7]PDI_Meritos!$BW87,""),IF($A89="TOTAL",SUM(INDIRECT("AS4:AS"&amp;ROW()-1)),""))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IF(AND($A89&lt;&gt;"",$A89&lt;&gt;"TOTAL"),IF(AND([7]PDI_Meritos!$BZ87&lt;&gt;"",[7]PDI_Meritos!$BZ87&lt;&gt;0),[7]PDI_Meritos!$BZ87,""),IF($A89="TOTAL",SUM(INDIRECT("AU4:AU"&amp;ROW()-1)),""))</f>
        <v/>
      </c>
      <c r="AV89" s="6" t="str">
        <f ca="1">IF(AND($A89&lt;&gt;"",$A89&lt;&gt;"TOTAL"),IF(AND([7]PDI_Meritos!$CB87&lt;&gt;"",[7]PDI_Meritos!$CB87&lt;&gt;0),[7]PDI_Meritos!$CB87,""),IF($A89="TOTAL",SUM(INDIRECT("AV4:AV"&amp;ROW()-1)),""))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IF(AND($A89&lt;&gt;"",$A89&lt;&gt;"TOTAL"),IF(AND([7]PDI_Meritos!$CE87&lt;&gt;"",[7]PDI_Meritos!$CE87&lt;&gt;0),[7]PDI_Meritos!$CE87,""),IF($A89="TOTAL",SUM(INDIRECT("AX4:AX"&amp;ROW()-1)),""))</f>
        <v/>
      </c>
      <c r="AY89" s="6" t="str">
        <f ca="1">IF(AND($A89&lt;&gt;"",$A89&lt;&gt;"TOTAL"),IF(AND([7]PDI_Meritos!$CG87&lt;&gt;"",[7]PDI_Meritos!$CG87&lt;&gt;0),[7]PDI_Meritos!$CG87,""),IF($A89="TOTAL",SUM(INDIRECT("AY4:AY"&amp;ROW()-1)),""))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IF(AND($A89&lt;&gt;"",$A89&lt;&gt;"TOTAL"),IF(AND([7]PDI_Meritos!$CJ87&lt;&gt;"",[7]PDI_Meritos!$CJ87&lt;&gt;0),[7]PDI_Meritos!$CJ87,""),IF($A89="TOTAL",SUM(INDIRECT("BA4:BA"&amp;ROW()-1)),""))</f>
        <v/>
      </c>
      <c r="BB89" s="6" t="str">
        <f ca="1">IF(AND($A89&lt;&gt;"",$A89&lt;&gt;"TOTAL"),IF(AND([7]PDI_Meritos!$CL87&lt;&gt;"",[7]PDI_Meritos!$CL87&lt;&gt;0),[7]PDI_Meritos!$CL87,""),IF($A89="TOTAL",SUM(INDIRECT("BB4:BB"&amp;ROW()-1)),""))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IF(AND($A89&lt;&gt;"",$A89&lt;&gt;"TOTAL"),IF(AND([7]PDI_Meritos!$CO87&lt;&gt;"",[7]PDI_Meritos!$CO87&lt;&gt;0),[7]PDI_Meritos!$CO87,""),IF($A89="TOTAL",SUM(INDIRECT("BD4:BD"&amp;ROW()-1)),""))</f>
        <v/>
      </c>
      <c r="BE89" s="6" t="str">
        <f ca="1">IF(AND($A89&lt;&gt;"",$A89&lt;&gt;"TOTAL"),IF(AND([7]PDI_Meritos!$CQ87&lt;&gt;"",[7]PDI_Meritos!$CQ87&lt;&gt;0),[7]PDI_Meritos!$CQ87,""),IF($A89="TOTAL",SUM(INDIRECT("BE4:BE"&amp;ROW()-1)),""))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IF([7]PDI_Meritos!$B88&lt;&gt;"",[7]PDI_Meritos!$B88,IF(AND([7]PDI_Meritos!$B88="",[7]PDI_Meritos!$B89="",[7]PDI_Meritos!$B87=""),"","TOTAL"))</f>
        <v/>
      </c>
      <c r="B90" s="6" t="str">
        <f ca="1">IF(AND($A90&lt;&gt;"",$A90&lt;&gt;"TOTAL"),IF(AND([7]PDI_Meritos!$C88&lt;&gt;"",[7]PDI_Meritos!$C88&lt;&gt;0),[7]PDI_Meritos!$C88,""),IF($A90="TOTAL",SUM(INDIRECT("B4:B"&amp;ROW()-1)),""))</f>
        <v/>
      </c>
      <c r="C90" s="6" t="str">
        <f ca="1">IF(AND($A90&lt;&gt;"",$A90&lt;&gt;"TOTAL"),IF(AND([7]PDI_Meritos!$E88&lt;&gt;"",[7]PDI_Meritos!$E88&lt;&gt;0),[7]PDI_Meritos!$E88,""),IF($A90="TOTAL",SUM(INDIRECT("C4:C"&amp;ROW()-1)),""))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IF(AND($A90&lt;&gt;"",$A90&lt;&gt;"TOTAL"),IF(AND([7]PDI_Meritos!$H88&lt;&gt;"",[7]PDI_Meritos!$H88&lt;&gt;0),[7]PDI_Meritos!$H88,""),IF($A90="TOTAL",SUM(INDIRECT("E4:E"&amp;ROW()-1)),""))</f>
        <v/>
      </c>
      <c r="F90" s="6" t="str">
        <f ca="1">IF(AND($A90&lt;&gt;"",$A90&lt;&gt;"TOTAL"),IF(AND([7]PDI_Meritos!$J88&lt;&gt;"",[7]PDI_Meritos!$J88&lt;&gt;0),[7]PDI_Meritos!$J88,""),IF($A90="TOTAL",SUM(INDIRECT("F4:F"&amp;ROW()-1)),""))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IF(AND($A90&lt;&gt;"",$A90&lt;&gt;"TOTAL"),IF(AND([7]PDI_Meritos!$M88&lt;&gt;"",[7]PDI_Meritos!$M88&lt;&gt;0),[7]PDI_Meritos!$M88,""),IF($A90="TOTAL",SUM(INDIRECT("H4:H"&amp;ROW()-1)),""))</f>
        <v/>
      </c>
      <c r="I90" s="6" t="str">
        <f ca="1">IF(AND($A90&lt;&gt;"",$A90&lt;&gt;"TOTAL"),IF(AND([7]PDI_Meritos!$O88&lt;&gt;"",[7]PDI_Meritos!$O88&lt;&gt;0),[7]PDI_Meritos!$O88,""),IF($A90="TOTAL",SUM(INDIRECT("I4:I"&amp;ROW()-1)),""))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IF(AND($A90&lt;&gt;"",$A90&lt;&gt;"TOTAL"),IF(AND([7]PDI_Meritos!$R88&lt;&gt;"",[7]PDI_Meritos!$R88&lt;&gt;0),[7]PDI_Meritos!$R88,""),IF($A90="TOTAL",SUM(INDIRECT("K4:K"&amp;ROW()-1)),""))</f>
        <v/>
      </c>
      <c r="L90" s="6" t="str">
        <f ca="1">IF(AND($A90&lt;&gt;"",$A90&lt;&gt;"TOTAL"),IF(AND([7]PDI_Meritos!$T88&lt;&gt;"",[7]PDI_Meritos!$T88&lt;&gt;0),[7]PDI_Meritos!$T88,""),IF($A90="TOTAL",SUM(INDIRECT("L4:L"&amp;ROW()-1)),""))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IF(AND($A90&lt;&gt;"",$A90&lt;&gt;"TOTAL"),IF(AND([7]PDI_Meritos!$W88&lt;&gt;"",[7]PDI_Meritos!$W88&lt;&gt;0),[7]PDI_Meritos!$W88,""),IF($A90="TOTAL",SUM(INDIRECT("N4:N"&amp;ROW()-1)),""))</f>
        <v/>
      </c>
      <c r="O90" s="6" t="str">
        <f ca="1">IF(AND($A90&lt;&gt;"",$A90&lt;&gt;"TOTAL"),IF(AND([7]PDI_Meritos!$Y88&lt;&gt;"",[7]PDI_Meritos!$Y88&lt;&gt;0),[7]PDI_Meritos!$Y88,""),IF($A90="TOTAL",SUM(INDIRECT("O4:O"&amp;ROW()-1)),""))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IF(AND($A90&lt;&gt;"",$A90&lt;&gt;"TOTAL"),IF(AND([7]PDI_Meritos!$AB88&lt;&gt;"",[7]PDI_Meritos!$AB88&lt;&gt;0),[7]PDI_Meritos!$AB88,""),IF($A90="TOTAL",SUM(INDIRECT("Q4:Q"&amp;ROW()-1)),""))</f>
        <v/>
      </c>
      <c r="R90" s="6" t="str">
        <f ca="1">IF(AND($A90&lt;&gt;"",$A90&lt;&gt;"TOTAL"),IF(AND([7]PDI_Meritos!$AD88&lt;&gt;"",[7]PDI_Meritos!$AD88&lt;&gt;0),[7]PDI_Meritos!$AD88,""),IF($A90="TOTAL",SUM(INDIRECT("R4:R"&amp;ROW()-1)),""))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IF(AND($A90&lt;&gt;"",$A90&lt;&gt;"TOTAL"),IF(AND([7]PDI_Meritos!$AG88&lt;&gt;"",[7]PDI_Meritos!$AG88&lt;&gt;0),[7]PDI_Meritos!$AG88,""),IF($A90="TOTAL",SUM(INDIRECT("T4:T"&amp;ROW()-1)),""))</f>
        <v/>
      </c>
      <c r="U90" s="6" t="str">
        <f ca="1">IF(AND($A90&lt;&gt;"",$A90&lt;&gt;"TOTAL"),IF(AND([7]PDI_Meritos!$AI88&lt;&gt;"",[7]PDI_Meritos!$AI88&lt;&gt;0),[7]PDI_Meritos!$AI88,""),IF($A90="TOTAL",SUM(INDIRECT("U4:U"&amp;ROW()-1)),""))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IF(AND($A90&lt;&gt;"",$A90&lt;&gt;"TOTAL"),IF(AND([7]PDI_Meritos!$AL88&lt;&gt;"",[7]PDI_Meritos!$AL88&lt;&gt;0),[7]PDI_Meritos!$AL88,""),IF($A90="TOTAL",SUM(INDIRECT("W4:W"&amp;ROW()-1)),""))</f>
        <v/>
      </c>
      <c r="X90" s="6" t="str">
        <f ca="1">IF(AND($A90&lt;&gt;"",$A90&lt;&gt;"TOTAL"),IF(AND([7]PDI_Meritos!$AN88&lt;&gt;"",[7]PDI_Meritos!$AN88&lt;&gt;0),[7]PDI_Meritos!$AN88,""),IF($A90="TOTAL",SUM(INDIRECT("X4:X"&amp;ROW()-1)),""))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IF(AND($A90&lt;&gt;"",$A90&lt;&gt;"TOTAL"),IF(AND([7]PDI_Meritos!$AQ88&lt;&gt;"",[7]PDI_Meritos!$AQ88&lt;&gt;0),[7]PDI_Meritos!$AQ88,""),IF($A90="TOTAL",SUM(INDIRECT("Z4:Z"&amp;ROW()-1)),""))</f>
        <v/>
      </c>
      <c r="AA90" s="6" t="str">
        <f ca="1">IF(AND($A90&lt;&gt;"",$A90&lt;&gt;"TOTAL"),IF(AND([7]PDI_Meritos!$AS88&lt;&gt;"",[7]PDI_Meritos!$AS88&lt;&gt;0),[7]PDI_Meritos!$AS88,""),IF($A90="TOTAL",SUM(INDIRECT("AA4:AA"&amp;ROW()-1)),""))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IF(AND($A90&lt;&gt;"",$A90&lt;&gt;"TOTAL"),IF(AND([7]PDI_Meritos!$AV88&lt;&gt;"",[7]PDI_Meritos!$AV88&lt;&gt;0),[7]PDI_Meritos!$AV88,""),IF($A90="TOTAL",SUM(INDIRECT("AC4:AC"&amp;ROW()-1)),""))</f>
        <v/>
      </c>
      <c r="AD90" s="6" t="str">
        <f ca="1">IF(AND($A90&lt;&gt;"",$A90&lt;&gt;"TOTAL"),IF(AND([7]PDI_Meritos!$AX88&lt;&gt;"",[7]PDI_Meritos!$AX88&lt;&gt;0),[7]PDI_Meritos!$AX88,""),IF($A90="TOTAL",SUM(INDIRECT("AD4:AD"&amp;ROW()-1)),""))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IF(AND($A90&lt;&gt;"",$A90&lt;&gt;"TOTAL"),IF(AND([7]PDI_Meritos!$BA88&lt;&gt;"",[7]PDI_Meritos!$BA88&lt;&gt;0),[7]PDI_Meritos!$BA88,""),IF($A90="TOTAL",SUM(INDIRECT("AF4:AF"&amp;ROW()-1)),""))</f>
        <v/>
      </c>
      <c r="AG90" s="6" t="str">
        <f ca="1">IF(AND($A90&lt;&gt;"",$A90&lt;&gt;"TOTAL"),IF(AND([7]PDI_Meritos!$BC88&lt;&gt;"",[7]PDI_Meritos!$BC88&lt;&gt;0),[7]PDI_Meritos!$BC88,""),IF($A90="TOTAL",SUM(INDIRECT("AG4:AG"&amp;ROW()-1)),""))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IF(AND($A90&lt;&gt;"",$A90&lt;&gt;"TOTAL"),IF(AND([7]PDI_Meritos!$BF88&lt;&gt;"",[7]PDI_Meritos!$BF88&lt;&gt;0),[7]PDI_Meritos!$BF88,""),IF($A90="TOTAL",SUM(INDIRECT("AI4:AI"&amp;ROW()-1)),""))</f>
        <v/>
      </c>
      <c r="AJ90" s="6" t="str">
        <f ca="1">IF(AND($A90&lt;&gt;"",$A90&lt;&gt;"TOTAL"),IF(AND([7]PDI_Meritos!$BH88&lt;&gt;"",[7]PDI_Meritos!$BH88&lt;&gt;0),[7]PDI_Meritos!$BH88,""),IF($A90="TOTAL",SUM(INDIRECT("AJ4:AJ"&amp;ROW()-1)),""))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IF(AND($A90&lt;&gt;"",$A90&lt;&gt;"TOTAL"),IF(AND([7]PDI_Meritos!$BK88&lt;&gt;"",[7]PDI_Meritos!$BK88&lt;&gt;0),[7]PDI_Meritos!$BK88,""),IF($A90="TOTAL",SUM(INDIRECT("AL4:AL"&amp;ROW()-1)),""))</f>
        <v/>
      </c>
      <c r="AM90" s="6" t="str">
        <f ca="1">IF(AND($A90&lt;&gt;"",$A90&lt;&gt;"TOTAL"),IF(AND([7]PDI_Meritos!$BM88&lt;&gt;"",[7]PDI_Meritos!$BM88&lt;&gt;0),[7]PDI_Meritos!$BM88,""),IF($A90="TOTAL",SUM(INDIRECT("AM4:AM"&amp;ROW()-1)),""))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IF(AND($A90&lt;&gt;"",$A90&lt;&gt;"TOTAL"),IF(AND([7]PDI_Meritos!$BP88&lt;&gt;"",[7]PDI_Meritos!$BP88&lt;&gt;0),[7]PDI_Meritos!$BP88,""),IF($A90="TOTAL",SUM(INDIRECT("AO4:AO"&amp;ROW()-1)),""))</f>
        <v/>
      </c>
      <c r="AP90" s="6" t="str">
        <f ca="1">IF(AND($A90&lt;&gt;"",$A90&lt;&gt;"TOTAL"),IF(AND([7]PDI_Meritos!$BR88&lt;&gt;"",[7]PDI_Meritos!$BR88&lt;&gt;0),[7]PDI_Meritos!$BR88,""),IF($A90="TOTAL",SUM(INDIRECT("AP4:AP"&amp;ROW()-1)),""))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IF(AND($A90&lt;&gt;"",$A90&lt;&gt;"TOTAL"),IF(AND([7]PDI_Meritos!$BU88&lt;&gt;"",[7]PDI_Meritos!$BU88&lt;&gt;0),[7]PDI_Meritos!$BU88,""),IF($A90="TOTAL",SUM(INDIRECT("AR4:AR"&amp;ROW()-1)),""))</f>
        <v/>
      </c>
      <c r="AS90" s="6" t="str">
        <f ca="1">IF(AND($A90&lt;&gt;"",$A90&lt;&gt;"TOTAL"),IF(AND([7]PDI_Meritos!$BW88&lt;&gt;"",[7]PDI_Meritos!$BW88&lt;&gt;0),[7]PDI_Meritos!$BW88,""),IF($A90="TOTAL",SUM(INDIRECT("AS4:AS"&amp;ROW()-1)),""))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IF(AND($A90&lt;&gt;"",$A90&lt;&gt;"TOTAL"),IF(AND([7]PDI_Meritos!$BZ88&lt;&gt;"",[7]PDI_Meritos!$BZ88&lt;&gt;0),[7]PDI_Meritos!$BZ88,""),IF($A90="TOTAL",SUM(INDIRECT("AU4:AU"&amp;ROW()-1)),""))</f>
        <v/>
      </c>
      <c r="AV90" s="6" t="str">
        <f ca="1">IF(AND($A90&lt;&gt;"",$A90&lt;&gt;"TOTAL"),IF(AND([7]PDI_Meritos!$CB88&lt;&gt;"",[7]PDI_Meritos!$CB88&lt;&gt;0),[7]PDI_Meritos!$CB88,""),IF($A90="TOTAL",SUM(INDIRECT("AV4:AV"&amp;ROW()-1)),""))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IF(AND($A90&lt;&gt;"",$A90&lt;&gt;"TOTAL"),IF(AND([7]PDI_Meritos!$CE88&lt;&gt;"",[7]PDI_Meritos!$CE88&lt;&gt;0),[7]PDI_Meritos!$CE88,""),IF($A90="TOTAL",SUM(INDIRECT("AX4:AX"&amp;ROW()-1)),""))</f>
        <v/>
      </c>
      <c r="AY90" s="6" t="str">
        <f ca="1">IF(AND($A90&lt;&gt;"",$A90&lt;&gt;"TOTAL"),IF(AND([7]PDI_Meritos!$CG88&lt;&gt;"",[7]PDI_Meritos!$CG88&lt;&gt;0),[7]PDI_Meritos!$CG88,""),IF($A90="TOTAL",SUM(INDIRECT("AY4:AY"&amp;ROW()-1)),""))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IF(AND($A90&lt;&gt;"",$A90&lt;&gt;"TOTAL"),IF(AND([7]PDI_Meritos!$CJ88&lt;&gt;"",[7]PDI_Meritos!$CJ88&lt;&gt;0),[7]PDI_Meritos!$CJ88,""),IF($A90="TOTAL",SUM(INDIRECT("BA4:BA"&amp;ROW()-1)),""))</f>
        <v/>
      </c>
      <c r="BB90" s="6" t="str">
        <f ca="1">IF(AND($A90&lt;&gt;"",$A90&lt;&gt;"TOTAL"),IF(AND([7]PDI_Meritos!$CL88&lt;&gt;"",[7]PDI_Meritos!$CL88&lt;&gt;0),[7]PDI_Meritos!$CL88,""),IF($A90="TOTAL",SUM(INDIRECT("BB4:BB"&amp;ROW()-1)),""))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IF(AND($A90&lt;&gt;"",$A90&lt;&gt;"TOTAL"),IF(AND([7]PDI_Meritos!$CO88&lt;&gt;"",[7]PDI_Meritos!$CO88&lt;&gt;0),[7]PDI_Meritos!$CO88,""),IF($A90="TOTAL",SUM(INDIRECT("BD4:BD"&amp;ROW()-1)),""))</f>
        <v/>
      </c>
      <c r="BE90" s="6" t="str">
        <f ca="1">IF(AND($A90&lt;&gt;"",$A90&lt;&gt;"TOTAL"),IF(AND([7]PDI_Meritos!$CQ88&lt;&gt;"",[7]PDI_Meritos!$CQ88&lt;&gt;0),[7]PDI_Meritos!$CQ88,""),IF($A90="TOTAL",SUM(INDIRECT("BE4:BE"&amp;ROW()-1)),""))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IF([7]PDI_Meritos!$B89&lt;&gt;"",[7]PDI_Meritos!$B89,IF(AND([7]PDI_Meritos!$B89="",[7]PDI_Meritos!$B90="",[7]PDI_Meritos!$B88=""),"","TOTAL"))</f>
        <v/>
      </c>
      <c r="B91" s="6" t="str">
        <f ca="1">IF(AND($A91&lt;&gt;"",$A91&lt;&gt;"TOTAL"),IF(AND([7]PDI_Meritos!$C89&lt;&gt;"",[7]PDI_Meritos!$C89&lt;&gt;0),[7]PDI_Meritos!$C89,""),IF($A91="TOTAL",SUM(INDIRECT("B4:B"&amp;ROW()-1)),""))</f>
        <v/>
      </c>
      <c r="C91" s="6" t="str">
        <f ca="1">IF(AND($A91&lt;&gt;"",$A91&lt;&gt;"TOTAL"),IF(AND([7]PDI_Meritos!$E89&lt;&gt;"",[7]PDI_Meritos!$E89&lt;&gt;0),[7]PDI_Meritos!$E89,""),IF($A91="TOTAL",SUM(INDIRECT("C4:C"&amp;ROW()-1)),""))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IF(AND($A91&lt;&gt;"",$A91&lt;&gt;"TOTAL"),IF(AND([7]PDI_Meritos!$H89&lt;&gt;"",[7]PDI_Meritos!$H89&lt;&gt;0),[7]PDI_Meritos!$H89,""),IF($A91="TOTAL",SUM(INDIRECT("E4:E"&amp;ROW()-1)),""))</f>
        <v/>
      </c>
      <c r="F91" s="6" t="str">
        <f ca="1">IF(AND($A91&lt;&gt;"",$A91&lt;&gt;"TOTAL"),IF(AND([7]PDI_Meritos!$J89&lt;&gt;"",[7]PDI_Meritos!$J89&lt;&gt;0),[7]PDI_Meritos!$J89,""),IF($A91="TOTAL",SUM(INDIRECT("F4:F"&amp;ROW()-1)),""))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IF(AND($A91&lt;&gt;"",$A91&lt;&gt;"TOTAL"),IF(AND([7]PDI_Meritos!$M89&lt;&gt;"",[7]PDI_Meritos!$M89&lt;&gt;0),[7]PDI_Meritos!$M89,""),IF($A91="TOTAL",SUM(INDIRECT("H4:H"&amp;ROW()-1)),""))</f>
        <v/>
      </c>
      <c r="I91" s="6" t="str">
        <f ca="1">IF(AND($A91&lt;&gt;"",$A91&lt;&gt;"TOTAL"),IF(AND([7]PDI_Meritos!$O89&lt;&gt;"",[7]PDI_Meritos!$O89&lt;&gt;0),[7]PDI_Meritos!$O89,""),IF($A91="TOTAL",SUM(INDIRECT("I4:I"&amp;ROW()-1)),""))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IF(AND($A91&lt;&gt;"",$A91&lt;&gt;"TOTAL"),IF(AND([7]PDI_Meritos!$R89&lt;&gt;"",[7]PDI_Meritos!$R89&lt;&gt;0),[7]PDI_Meritos!$R89,""),IF($A91="TOTAL",SUM(INDIRECT("K4:K"&amp;ROW()-1)),""))</f>
        <v/>
      </c>
      <c r="L91" s="6" t="str">
        <f ca="1">IF(AND($A91&lt;&gt;"",$A91&lt;&gt;"TOTAL"),IF(AND([7]PDI_Meritos!$T89&lt;&gt;"",[7]PDI_Meritos!$T89&lt;&gt;0),[7]PDI_Meritos!$T89,""),IF($A91="TOTAL",SUM(INDIRECT("L4:L"&amp;ROW()-1)),""))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IF(AND($A91&lt;&gt;"",$A91&lt;&gt;"TOTAL"),IF(AND([7]PDI_Meritos!$W89&lt;&gt;"",[7]PDI_Meritos!$W89&lt;&gt;0),[7]PDI_Meritos!$W89,""),IF($A91="TOTAL",SUM(INDIRECT("N4:N"&amp;ROW()-1)),""))</f>
        <v/>
      </c>
      <c r="O91" s="6" t="str">
        <f ca="1">IF(AND($A91&lt;&gt;"",$A91&lt;&gt;"TOTAL"),IF(AND([7]PDI_Meritos!$Y89&lt;&gt;"",[7]PDI_Meritos!$Y89&lt;&gt;0),[7]PDI_Meritos!$Y89,""),IF($A91="TOTAL",SUM(INDIRECT("O4:O"&amp;ROW()-1)),""))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IF(AND($A91&lt;&gt;"",$A91&lt;&gt;"TOTAL"),IF(AND([7]PDI_Meritos!$AB89&lt;&gt;"",[7]PDI_Meritos!$AB89&lt;&gt;0),[7]PDI_Meritos!$AB89,""),IF($A91="TOTAL",SUM(INDIRECT("Q4:Q"&amp;ROW()-1)),""))</f>
        <v/>
      </c>
      <c r="R91" s="6" t="str">
        <f ca="1">IF(AND($A91&lt;&gt;"",$A91&lt;&gt;"TOTAL"),IF(AND([7]PDI_Meritos!$AD89&lt;&gt;"",[7]PDI_Meritos!$AD89&lt;&gt;0),[7]PDI_Meritos!$AD89,""),IF($A91="TOTAL",SUM(INDIRECT("R4:R"&amp;ROW()-1)),""))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IF(AND($A91&lt;&gt;"",$A91&lt;&gt;"TOTAL"),IF(AND([7]PDI_Meritos!$AG89&lt;&gt;"",[7]PDI_Meritos!$AG89&lt;&gt;0),[7]PDI_Meritos!$AG89,""),IF($A91="TOTAL",SUM(INDIRECT("T4:T"&amp;ROW()-1)),""))</f>
        <v/>
      </c>
      <c r="U91" s="6" t="str">
        <f ca="1">IF(AND($A91&lt;&gt;"",$A91&lt;&gt;"TOTAL"),IF(AND([7]PDI_Meritos!$AI89&lt;&gt;"",[7]PDI_Meritos!$AI89&lt;&gt;0),[7]PDI_Meritos!$AI89,""),IF($A91="TOTAL",SUM(INDIRECT("U4:U"&amp;ROW()-1)),""))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IF(AND($A91&lt;&gt;"",$A91&lt;&gt;"TOTAL"),IF(AND([7]PDI_Meritos!$AL89&lt;&gt;"",[7]PDI_Meritos!$AL89&lt;&gt;0),[7]PDI_Meritos!$AL89,""),IF($A91="TOTAL",SUM(INDIRECT("W4:W"&amp;ROW()-1)),""))</f>
        <v/>
      </c>
      <c r="X91" s="6" t="str">
        <f ca="1">IF(AND($A91&lt;&gt;"",$A91&lt;&gt;"TOTAL"),IF(AND([7]PDI_Meritos!$AN89&lt;&gt;"",[7]PDI_Meritos!$AN89&lt;&gt;0),[7]PDI_Meritos!$AN89,""),IF($A91="TOTAL",SUM(INDIRECT("X4:X"&amp;ROW()-1)),""))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IF(AND($A91&lt;&gt;"",$A91&lt;&gt;"TOTAL"),IF(AND([7]PDI_Meritos!$AQ89&lt;&gt;"",[7]PDI_Meritos!$AQ89&lt;&gt;0),[7]PDI_Meritos!$AQ89,""),IF($A91="TOTAL",SUM(INDIRECT("Z4:Z"&amp;ROW()-1)),""))</f>
        <v/>
      </c>
      <c r="AA91" s="6" t="str">
        <f ca="1">IF(AND($A91&lt;&gt;"",$A91&lt;&gt;"TOTAL"),IF(AND([7]PDI_Meritos!$AS89&lt;&gt;"",[7]PDI_Meritos!$AS89&lt;&gt;0),[7]PDI_Meritos!$AS89,""),IF($A91="TOTAL",SUM(INDIRECT("AA4:AA"&amp;ROW()-1)),""))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IF(AND($A91&lt;&gt;"",$A91&lt;&gt;"TOTAL"),IF(AND([7]PDI_Meritos!$AV89&lt;&gt;"",[7]PDI_Meritos!$AV89&lt;&gt;0),[7]PDI_Meritos!$AV89,""),IF($A91="TOTAL",SUM(INDIRECT("AC4:AC"&amp;ROW()-1)),""))</f>
        <v/>
      </c>
      <c r="AD91" s="6" t="str">
        <f ca="1">IF(AND($A91&lt;&gt;"",$A91&lt;&gt;"TOTAL"),IF(AND([7]PDI_Meritos!$AX89&lt;&gt;"",[7]PDI_Meritos!$AX89&lt;&gt;0),[7]PDI_Meritos!$AX89,""),IF($A91="TOTAL",SUM(INDIRECT("AD4:AD"&amp;ROW()-1)),""))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IF(AND($A91&lt;&gt;"",$A91&lt;&gt;"TOTAL"),IF(AND([7]PDI_Meritos!$BA89&lt;&gt;"",[7]PDI_Meritos!$BA89&lt;&gt;0),[7]PDI_Meritos!$BA89,""),IF($A91="TOTAL",SUM(INDIRECT("AF4:AF"&amp;ROW()-1)),""))</f>
        <v/>
      </c>
      <c r="AG91" s="6" t="str">
        <f ca="1">IF(AND($A91&lt;&gt;"",$A91&lt;&gt;"TOTAL"),IF(AND([7]PDI_Meritos!$BC89&lt;&gt;"",[7]PDI_Meritos!$BC89&lt;&gt;0),[7]PDI_Meritos!$BC89,""),IF($A91="TOTAL",SUM(INDIRECT("AG4:AG"&amp;ROW()-1)),""))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IF(AND($A91&lt;&gt;"",$A91&lt;&gt;"TOTAL"),IF(AND([7]PDI_Meritos!$BF89&lt;&gt;"",[7]PDI_Meritos!$BF89&lt;&gt;0),[7]PDI_Meritos!$BF89,""),IF($A91="TOTAL",SUM(INDIRECT("AI4:AI"&amp;ROW()-1)),""))</f>
        <v/>
      </c>
      <c r="AJ91" s="6" t="str">
        <f ca="1">IF(AND($A91&lt;&gt;"",$A91&lt;&gt;"TOTAL"),IF(AND([7]PDI_Meritos!$BH89&lt;&gt;"",[7]PDI_Meritos!$BH89&lt;&gt;0),[7]PDI_Meritos!$BH89,""),IF($A91="TOTAL",SUM(INDIRECT("AJ4:AJ"&amp;ROW()-1)),""))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IF(AND($A91&lt;&gt;"",$A91&lt;&gt;"TOTAL"),IF(AND([7]PDI_Meritos!$BK89&lt;&gt;"",[7]PDI_Meritos!$BK89&lt;&gt;0),[7]PDI_Meritos!$BK89,""),IF($A91="TOTAL",SUM(INDIRECT("AL4:AL"&amp;ROW()-1)),""))</f>
        <v/>
      </c>
      <c r="AM91" s="6" t="str">
        <f ca="1">IF(AND($A91&lt;&gt;"",$A91&lt;&gt;"TOTAL"),IF(AND([7]PDI_Meritos!$BM89&lt;&gt;"",[7]PDI_Meritos!$BM89&lt;&gt;0),[7]PDI_Meritos!$BM89,""),IF($A91="TOTAL",SUM(INDIRECT("AM4:AM"&amp;ROW()-1)),""))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IF(AND($A91&lt;&gt;"",$A91&lt;&gt;"TOTAL"),IF(AND([7]PDI_Meritos!$BP89&lt;&gt;"",[7]PDI_Meritos!$BP89&lt;&gt;0),[7]PDI_Meritos!$BP89,""),IF($A91="TOTAL",SUM(INDIRECT("AO4:AO"&amp;ROW()-1)),""))</f>
        <v/>
      </c>
      <c r="AP91" s="6" t="str">
        <f ca="1">IF(AND($A91&lt;&gt;"",$A91&lt;&gt;"TOTAL"),IF(AND([7]PDI_Meritos!$BR89&lt;&gt;"",[7]PDI_Meritos!$BR89&lt;&gt;0),[7]PDI_Meritos!$BR89,""),IF($A91="TOTAL",SUM(INDIRECT("AP4:AP"&amp;ROW()-1)),""))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IF(AND($A91&lt;&gt;"",$A91&lt;&gt;"TOTAL"),IF(AND([7]PDI_Meritos!$BU89&lt;&gt;"",[7]PDI_Meritos!$BU89&lt;&gt;0),[7]PDI_Meritos!$BU89,""),IF($A91="TOTAL",SUM(INDIRECT("AR4:AR"&amp;ROW()-1)),""))</f>
        <v/>
      </c>
      <c r="AS91" s="6" t="str">
        <f ca="1">IF(AND($A91&lt;&gt;"",$A91&lt;&gt;"TOTAL"),IF(AND([7]PDI_Meritos!$BW89&lt;&gt;"",[7]PDI_Meritos!$BW89&lt;&gt;0),[7]PDI_Meritos!$BW89,""),IF($A91="TOTAL",SUM(INDIRECT("AS4:AS"&amp;ROW()-1)),""))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IF(AND($A91&lt;&gt;"",$A91&lt;&gt;"TOTAL"),IF(AND([7]PDI_Meritos!$BZ89&lt;&gt;"",[7]PDI_Meritos!$BZ89&lt;&gt;0),[7]PDI_Meritos!$BZ89,""),IF($A91="TOTAL",SUM(INDIRECT("AU4:AU"&amp;ROW()-1)),""))</f>
        <v/>
      </c>
      <c r="AV91" s="6" t="str">
        <f ca="1">IF(AND($A91&lt;&gt;"",$A91&lt;&gt;"TOTAL"),IF(AND([7]PDI_Meritos!$CB89&lt;&gt;"",[7]PDI_Meritos!$CB89&lt;&gt;0),[7]PDI_Meritos!$CB89,""),IF($A91="TOTAL",SUM(INDIRECT("AV4:AV"&amp;ROW()-1)),""))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IF(AND($A91&lt;&gt;"",$A91&lt;&gt;"TOTAL"),IF(AND([7]PDI_Meritos!$CE89&lt;&gt;"",[7]PDI_Meritos!$CE89&lt;&gt;0),[7]PDI_Meritos!$CE89,""),IF($A91="TOTAL",SUM(INDIRECT("AX4:AX"&amp;ROW()-1)),""))</f>
        <v/>
      </c>
      <c r="AY91" s="6" t="str">
        <f ca="1">IF(AND($A91&lt;&gt;"",$A91&lt;&gt;"TOTAL"),IF(AND([7]PDI_Meritos!$CG89&lt;&gt;"",[7]PDI_Meritos!$CG89&lt;&gt;0),[7]PDI_Meritos!$CG89,""),IF($A91="TOTAL",SUM(INDIRECT("AY4:AY"&amp;ROW()-1)),""))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IF(AND($A91&lt;&gt;"",$A91&lt;&gt;"TOTAL"),IF(AND([7]PDI_Meritos!$CJ89&lt;&gt;"",[7]PDI_Meritos!$CJ89&lt;&gt;0),[7]PDI_Meritos!$CJ89,""),IF($A91="TOTAL",SUM(INDIRECT("BA4:BA"&amp;ROW()-1)),""))</f>
        <v/>
      </c>
      <c r="BB91" s="6" t="str">
        <f ca="1">IF(AND($A91&lt;&gt;"",$A91&lt;&gt;"TOTAL"),IF(AND([7]PDI_Meritos!$CL89&lt;&gt;"",[7]PDI_Meritos!$CL89&lt;&gt;0),[7]PDI_Meritos!$CL89,""),IF($A91="TOTAL",SUM(INDIRECT("BB4:BB"&amp;ROW()-1)),""))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IF(AND($A91&lt;&gt;"",$A91&lt;&gt;"TOTAL"),IF(AND([7]PDI_Meritos!$CO89&lt;&gt;"",[7]PDI_Meritos!$CO89&lt;&gt;0),[7]PDI_Meritos!$CO89,""),IF($A91="TOTAL",SUM(INDIRECT("BD4:BD"&amp;ROW()-1)),""))</f>
        <v/>
      </c>
      <c r="BE91" s="6" t="str">
        <f ca="1">IF(AND($A91&lt;&gt;"",$A91&lt;&gt;"TOTAL"),IF(AND([7]PDI_Meritos!$CQ89&lt;&gt;"",[7]PDI_Meritos!$CQ89&lt;&gt;0),[7]PDI_Meritos!$CQ89,""),IF($A91="TOTAL",SUM(INDIRECT("BE4:BE"&amp;ROW()-1)),""))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IF([7]PDI_Meritos!$B90&lt;&gt;"",[7]PDI_Meritos!$B90,IF(AND([7]PDI_Meritos!$B90="",[7]PDI_Meritos!$B91="",[7]PDI_Meritos!$B89=""),"","TOTAL"))</f>
        <v/>
      </c>
      <c r="B92" s="6" t="str">
        <f ca="1">IF(AND($A92&lt;&gt;"",$A92&lt;&gt;"TOTAL"),IF(AND([7]PDI_Meritos!$C90&lt;&gt;"",[7]PDI_Meritos!$C90&lt;&gt;0),[7]PDI_Meritos!$C90,""),IF($A92="TOTAL",SUM(INDIRECT("B4:B"&amp;ROW()-1)),""))</f>
        <v/>
      </c>
      <c r="C92" s="6" t="str">
        <f ca="1">IF(AND($A92&lt;&gt;"",$A92&lt;&gt;"TOTAL"),IF(AND([7]PDI_Meritos!$E90&lt;&gt;"",[7]PDI_Meritos!$E90&lt;&gt;0),[7]PDI_Meritos!$E90,""),IF($A92="TOTAL",SUM(INDIRECT("C4:C"&amp;ROW()-1)),""))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IF(AND($A92&lt;&gt;"",$A92&lt;&gt;"TOTAL"),IF(AND([7]PDI_Meritos!$H90&lt;&gt;"",[7]PDI_Meritos!$H90&lt;&gt;0),[7]PDI_Meritos!$H90,""),IF($A92="TOTAL",SUM(INDIRECT("E4:E"&amp;ROW()-1)),""))</f>
        <v/>
      </c>
      <c r="F92" s="6" t="str">
        <f ca="1">IF(AND($A92&lt;&gt;"",$A92&lt;&gt;"TOTAL"),IF(AND([7]PDI_Meritos!$J90&lt;&gt;"",[7]PDI_Meritos!$J90&lt;&gt;0),[7]PDI_Meritos!$J90,""),IF($A92="TOTAL",SUM(INDIRECT("F4:F"&amp;ROW()-1)),""))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IF(AND($A92&lt;&gt;"",$A92&lt;&gt;"TOTAL"),IF(AND([7]PDI_Meritos!$M90&lt;&gt;"",[7]PDI_Meritos!$M90&lt;&gt;0),[7]PDI_Meritos!$M90,""),IF($A92="TOTAL",SUM(INDIRECT("H4:H"&amp;ROW()-1)),""))</f>
        <v/>
      </c>
      <c r="I92" s="6" t="str">
        <f ca="1">IF(AND($A92&lt;&gt;"",$A92&lt;&gt;"TOTAL"),IF(AND([7]PDI_Meritos!$O90&lt;&gt;"",[7]PDI_Meritos!$O90&lt;&gt;0),[7]PDI_Meritos!$O90,""),IF($A92="TOTAL",SUM(INDIRECT("I4:I"&amp;ROW()-1)),""))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IF(AND($A92&lt;&gt;"",$A92&lt;&gt;"TOTAL"),IF(AND([7]PDI_Meritos!$R90&lt;&gt;"",[7]PDI_Meritos!$R90&lt;&gt;0),[7]PDI_Meritos!$R90,""),IF($A92="TOTAL",SUM(INDIRECT("K4:K"&amp;ROW()-1)),""))</f>
        <v/>
      </c>
      <c r="L92" s="6" t="str">
        <f ca="1">IF(AND($A92&lt;&gt;"",$A92&lt;&gt;"TOTAL"),IF(AND([7]PDI_Meritos!$T90&lt;&gt;"",[7]PDI_Meritos!$T90&lt;&gt;0),[7]PDI_Meritos!$T90,""),IF($A92="TOTAL",SUM(INDIRECT("L4:L"&amp;ROW()-1)),""))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IF(AND($A92&lt;&gt;"",$A92&lt;&gt;"TOTAL"),IF(AND([7]PDI_Meritos!$W90&lt;&gt;"",[7]PDI_Meritos!$W90&lt;&gt;0),[7]PDI_Meritos!$W90,""),IF($A92="TOTAL",SUM(INDIRECT("N4:N"&amp;ROW()-1)),""))</f>
        <v/>
      </c>
      <c r="O92" s="6" t="str">
        <f ca="1">IF(AND($A92&lt;&gt;"",$A92&lt;&gt;"TOTAL"),IF(AND([7]PDI_Meritos!$Y90&lt;&gt;"",[7]PDI_Meritos!$Y90&lt;&gt;0),[7]PDI_Meritos!$Y90,""),IF($A92="TOTAL",SUM(INDIRECT("O4:O"&amp;ROW()-1)),""))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IF(AND($A92&lt;&gt;"",$A92&lt;&gt;"TOTAL"),IF(AND([7]PDI_Meritos!$AB90&lt;&gt;"",[7]PDI_Meritos!$AB90&lt;&gt;0),[7]PDI_Meritos!$AB90,""),IF($A92="TOTAL",SUM(INDIRECT("Q4:Q"&amp;ROW()-1)),""))</f>
        <v/>
      </c>
      <c r="R92" s="6" t="str">
        <f ca="1">IF(AND($A92&lt;&gt;"",$A92&lt;&gt;"TOTAL"),IF(AND([7]PDI_Meritos!$AD90&lt;&gt;"",[7]PDI_Meritos!$AD90&lt;&gt;0),[7]PDI_Meritos!$AD90,""),IF($A92="TOTAL",SUM(INDIRECT("R4:R"&amp;ROW()-1)),""))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IF(AND($A92&lt;&gt;"",$A92&lt;&gt;"TOTAL"),IF(AND([7]PDI_Meritos!$AG90&lt;&gt;"",[7]PDI_Meritos!$AG90&lt;&gt;0),[7]PDI_Meritos!$AG90,""),IF($A92="TOTAL",SUM(INDIRECT("T4:T"&amp;ROW()-1)),""))</f>
        <v/>
      </c>
      <c r="U92" s="6" t="str">
        <f ca="1">IF(AND($A92&lt;&gt;"",$A92&lt;&gt;"TOTAL"),IF(AND([7]PDI_Meritos!$AI90&lt;&gt;"",[7]PDI_Meritos!$AI90&lt;&gt;0),[7]PDI_Meritos!$AI90,""),IF($A92="TOTAL",SUM(INDIRECT("U4:U"&amp;ROW()-1)),""))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IF(AND($A92&lt;&gt;"",$A92&lt;&gt;"TOTAL"),IF(AND([7]PDI_Meritos!$AL90&lt;&gt;"",[7]PDI_Meritos!$AL90&lt;&gt;0),[7]PDI_Meritos!$AL90,""),IF($A92="TOTAL",SUM(INDIRECT("W4:W"&amp;ROW()-1)),""))</f>
        <v/>
      </c>
      <c r="X92" s="6" t="str">
        <f ca="1">IF(AND($A92&lt;&gt;"",$A92&lt;&gt;"TOTAL"),IF(AND([7]PDI_Meritos!$AN90&lt;&gt;"",[7]PDI_Meritos!$AN90&lt;&gt;0),[7]PDI_Meritos!$AN90,""),IF($A92="TOTAL",SUM(INDIRECT("X4:X"&amp;ROW()-1)),""))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IF(AND($A92&lt;&gt;"",$A92&lt;&gt;"TOTAL"),IF(AND([7]PDI_Meritos!$AQ90&lt;&gt;"",[7]PDI_Meritos!$AQ90&lt;&gt;0),[7]PDI_Meritos!$AQ90,""),IF($A92="TOTAL",SUM(INDIRECT("Z4:Z"&amp;ROW()-1)),""))</f>
        <v/>
      </c>
      <c r="AA92" s="6" t="str">
        <f ca="1">IF(AND($A92&lt;&gt;"",$A92&lt;&gt;"TOTAL"),IF(AND([7]PDI_Meritos!$AS90&lt;&gt;"",[7]PDI_Meritos!$AS90&lt;&gt;0),[7]PDI_Meritos!$AS90,""),IF($A92="TOTAL",SUM(INDIRECT("AA4:AA"&amp;ROW()-1)),""))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IF(AND($A92&lt;&gt;"",$A92&lt;&gt;"TOTAL"),IF(AND([7]PDI_Meritos!$AV90&lt;&gt;"",[7]PDI_Meritos!$AV90&lt;&gt;0),[7]PDI_Meritos!$AV90,""),IF($A92="TOTAL",SUM(INDIRECT("AC4:AC"&amp;ROW()-1)),""))</f>
        <v/>
      </c>
      <c r="AD92" s="6" t="str">
        <f ca="1">IF(AND($A92&lt;&gt;"",$A92&lt;&gt;"TOTAL"),IF(AND([7]PDI_Meritos!$AX90&lt;&gt;"",[7]PDI_Meritos!$AX90&lt;&gt;0),[7]PDI_Meritos!$AX90,""),IF($A92="TOTAL",SUM(INDIRECT("AD4:AD"&amp;ROW()-1)),""))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IF(AND($A92&lt;&gt;"",$A92&lt;&gt;"TOTAL"),IF(AND([7]PDI_Meritos!$BA90&lt;&gt;"",[7]PDI_Meritos!$BA90&lt;&gt;0),[7]PDI_Meritos!$BA90,""),IF($A92="TOTAL",SUM(INDIRECT("AF4:AF"&amp;ROW()-1)),""))</f>
        <v/>
      </c>
      <c r="AG92" s="6" t="str">
        <f ca="1">IF(AND($A92&lt;&gt;"",$A92&lt;&gt;"TOTAL"),IF(AND([7]PDI_Meritos!$BC90&lt;&gt;"",[7]PDI_Meritos!$BC90&lt;&gt;0),[7]PDI_Meritos!$BC90,""),IF($A92="TOTAL",SUM(INDIRECT("AG4:AG"&amp;ROW()-1)),""))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IF(AND($A92&lt;&gt;"",$A92&lt;&gt;"TOTAL"),IF(AND([7]PDI_Meritos!$BF90&lt;&gt;"",[7]PDI_Meritos!$BF90&lt;&gt;0),[7]PDI_Meritos!$BF90,""),IF($A92="TOTAL",SUM(INDIRECT("AI4:AI"&amp;ROW()-1)),""))</f>
        <v/>
      </c>
      <c r="AJ92" s="6" t="str">
        <f ca="1">IF(AND($A92&lt;&gt;"",$A92&lt;&gt;"TOTAL"),IF(AND([7]PDI_Meritos!$BH90&lt;&gt;"",[7]PDI_Meritos!$BH90&lt;&gt;0),[7]PDI_Meritos!$BH90,""),IF($A92="TOTAL",SUM(INDIRECT("AJ4:AJ"&amp;ROW()-1)),""))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IF(AND($A92&lt;&gt;"",$A92&lt;&gt;"TOTAL"),IF(AND([7]PDI_Meritos!$BK90&lt;&gt;"",[7]PDI_Meritos!$BK90&lt;&gt;0),[7]PDI_Meritos!$BK90,""),IF($A92="TOTAL",SUM(INDIRECT("AL4:AL"&amp;ROW()-1)),""))</f>
        <v/>
      </c>
      <c r="AM92" s="6" t="str">
        <f ca="1">IF(AND($A92&lt;&gt;"",$A92&lt;&gt;"TOTAL"),IF(AND([7]PDI_Meritos!$BM90&lt;&gt;"",[7]PDI_Meritos!$BM90&lt;&gt;0),[7]PDI_Meritos!$BM90,""),IF($A92="TOTAL",SUM(INDIRECT("AM4:AM"&amp;ROW()-1)),""))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IF(AND($A92&lt;&gt;"",$A92&lt;&gt;"TOTAL"),IF(AND([7]PDI_Meritos!$BP90&lt;&gt;"",[7]PDI_Meritos!$BP90&lt;&gt;0),[7]PDI_Meritos!$BP90,""),IF($A92="TOTAL",SUM(INDIRECT("AO4:AO"&amp;ROW()-1)),""))</f>
        <v/>
      </c>
      <c r="AP92" s="6" t="str">
        <f ca="1">IF(AND($A92&lt;&gt;"",$A92&lt;&gt;"TOTAL"),IF(AND([7]PDI_Meritos!$BR90&lt;&gt;"",[7]PDI_Meritos!$BR90&lt;&gt;0),[7]PDI_Meritos!$BR90,""),IF($A92="TOTAL",SUM(INDIRECT("AP4:AP"&amp;ROW()-1)),""))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IF(AND($A92&lt;&gt;"",$A92&lt;&gt;"TOTAL"),IF(AND([7]PDI_Meritos!$BU90&lt;&gt;"",[7]PDI_Meritos!$BU90&lt;&gt;0),[7]PDI_Meritos!$BU90,""),IF($A92="TOTAL",SUM(INDIRECT("AR4:AR"&amp;ROW()-1)),""))</f>
        <v/>
      </c>
      <c r="AS92" s="6" t="str">
        <f ca="1">IF(AND($A92&lt;&gt;"",$A92&lt;&gt;"TOTAL"),IF(AND([7]PDI_Meritos!$BW90&lt;&gt;"",[7]PDI_Meritos!$BW90&lt;&gt;0),[7]PDI_Meritos!$BW90,""),IF($A92="TOTAL",SUM(INDIRECT("AS4:AS"&amp;ROW()-1)),""))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IF(AND($A92&lt;&gt;"",$A92&lt;&gt;"TOTAL"),IF(AND([7]PDI_Meritos!$BZ90&lt;&gt;"",[7]PDI_Meritos!$BZ90&lt;&gt;0),[7]PDI_Meritos!$BZ90,""),IF($A92="TOTAL",SUM(INDIRECT("AU4:AU"&amp;ROW()-1)),""))</f>
        <v/>
      </c>
      <c r="AV92" s="6" t="str">
        <f ca="1">IF(AND($A92&lt;&gt;"",$A92&lt;&gt;"TOTAL"),IF(AND([7]PDI_Meritos!$CB90&lt;&gt;"",[7]PDI_Meritos!$CB90&lt;&gt;0),[7]PDI_Meritos!$CB90,""),IF($A92="TOTAL",SUM(INDIRECT("AV4:AV"&amp;ROW()-1)),""))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IF(AND($A92&lt;&gt;"",$A92&lt;&gt;"TOTAL"),IF(AND([7]PDI_Meritos!$CE90&lt;&gt;"",[7]PDI_Meritos!$CE90&lt;&gt;0),[7]PDI_Meritos!$CE90,""),IF($A92="TOTAL",SUM(INDIRECT("AX4:AX"&amp;ROW()-1)),""))</f>
        <v/>
      </c>
      <c r="AY92" s="6" t="str">
        <f ca="1">IF(AND($A92&lt;&gt;"",$A92&lt;&gt;"TOTAL"),IF(AND([7]PDI_Meritos!$CG90&lt;&gt;"",[7]PDI_Meritos!$CG90&lt;&gt;0),[7]PDI_Meritos!$CG90,""),IF($A92="TOTAL",SUM(INDIRECT("AY4:AY"&amp;ROW()-1)),""))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IF(AND($A92&lt;&gt;"",$A92&lt;&gt;"TOTAL"),IF(AND([7]PDI_Meritos!$CJ90&lt;&gt;"",[7]PDI_Meritos!$CJ90&lt;&gt;0),[7]PDI_Meritos!$CJ90,""),IF($A92="TOTAL",SUM(INDIRECT("BA4:BA"&amp;ROW()-1)),""))</f>
        <v/>
      </c>
      <c r="BB92" s="6" t="str">
        <f ca="1">IF(AND($A92&lt;&gt;"",$A92&lt;&gt;"TOTAL"),IF(AND([7]PDI_Meritos!$CL90&lt;&gt;"",[7]PDI_Meritos!$CL90&lt;&gt;0),[7]PDI_Meritos!$CL90,""),IF($A92="TOTAL",SUM(INDIRECT("BB4:BB"&amp;ROW()-1)),""))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IF(AND($A92&lt;&gt;"",$A92&lt;&gt;"TOTAL"),IF(AND([7]PDI_Meritos!$CO90&lt;&gt;"",[7]PDI_Meritos!$CO90&lt;&gt;0),[7]PDI_Meritos!$CO90,""),IF($A92="TOTAL",SUM(INDIRECT("BD4:BD"&amp;ROW()-1)),""))</f>
        <v/>
      </c>
      <c r="BE92" s="6" t="str">
        <f ca="1">IF(AND($A92&lt;&gt;"",$A92&lt;&gt;"TOTAL"),IF(AND([7]PDI_Meritos!$CQ90&lt;&gt;"",[7]PDI_Meritos!$CQ90&lt;&gt;0),[7]PDI_Meritos!$CQ90,""),IF($A92="TOTAL",SUM(INDIRECT("BE4:BE"&amp;ROW()-1)),""))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IF([7]PDI_Meritos!$B91&lt;&gt;"",[7]PDI_Meritos!$B91,IF(AND([7]PDI_Meritos!$B91="",[7]PDI_Meritos!$B92="",[7]PDI_Meritos!$B90=""),"","TOTAL"))</f>
        <v/>
      </c>
      <c r="B93" s="6" t="str">
        <f ca="1">IF(AND($A93&lt;&gt;"",$A93&lt;&gt;"TOTAL"),IF(AND([7]PDI_Meritos!$C91&lt;&gt;"",[7]PDI_Meritos!$C91&lt;&gt;0),[7]PDI_Meritos!$C91,""),IF($A93="TOTAL",SUM(INDIRECT("B4:B"&amp;ROW()-1)),""))</f>
        <v/>
      </c>
      <c r="C93" s="6" t="str">
        <f ca="1">IF(AND($A93&lt;&gt;"",$A93&lt;&gt;"TOTAL"),IF(AND([7]PDI_Meritos!$E91&lt;&gt;"",[7]PDI_Meritos!$E91&lt;&gt;0),[7]PDI_Meritos!$E91,""),IF($A93="TOTAL",SUM(INDIRECT("C4:C"&amp;ROW()-1)),""))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IF(AND($A93&lt;&gt;"",$A93&lt;&gt;"TOTAL"),IF(AND([7]PDI_Meritos!$H91&lt;&gt;"",[7]PDI_Meritos!$H91&lt;&gt;0),[7]PDI_Meritos!$H91,""),IF($A93="TOTAL",SUM(INDIRECT("E4:E"&amp;ROW()-1)),""))</f>
        <v/>
      </c>
      <c r="F93" s="6" t="str">
        <f ca="1">IF(AND($A93&lt;&gt;"",$A93&lt;&gt;"TOTAL"),IF(AND([7]PDI_Meritos!$J91&lt;&gt;"",[7]PDI_Meritos!$J91&lt;&gt;0),[7]PDI_Meritos!$J91,""),IF($A93="TOTAL",SUM(INDIRECT("F4:F"&amp;ROW()-1)),""))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IF(AND($A93&lt;&gt;"",$A93&lt;&gt;"TOTAL"),IF(AND([7]PDI_Meritos!$M91&lt;&gt;"",[7]PDI_Meritos!$M91&lt;&gt;0),[7]PDI_Meritos!$M91,""),IF($A93="TOTAL",SUM(INDIRECT("H4:H"&amp;ROW()-1)),""))</f>
        <v/>
      </c>
      <c r="I93" s="6" t="str">
        <f ca="1">IF(AND($A93&lt;&gt;"",$A93&lt;&gt;"TOTAL"),IF(AND([7]PDI_Meritos!$O91&lt;&gt;"",[7]PDI_Meritos!$O91&lt;&gt;0),[7]PDI_Meritos!$O91,""),IF($A93="TOTAL",SUM(INDIRECT("I4:I"&amp;ROW()-1)),""))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IF(AND($A93&lt;&gt;"",$A93&lt;&gt;"TOTAL"),IF(AND([7]PDI_Meritos!$R91&lt;&gt;"",[7]PDI_Meritos!$R91&lt;&gt;0),[7]PDI_Meritos!$R91,""),IF($A93="TOTAL",SUM(INDIRECT("K4:K"&amp;ROW()-1)),""))</f>
        <v/>
      </c>
      <c r="L93" s="6" t="str">
        <f ca="1">IF(AND($A93&lt;&gt;"",$A93&lt;&gt;"TOTAL"),IF(AND([7]PDI_Meritos!$T91&lt;&gt;"",[7]PDI_Meritos!$T91&lt;&gt;0),[7]PDI_Meritos!$T91,""),IF($A93="TOTAL",SUM(INDIRECT("L4:L"&amp;ROW()-1)),""))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IF(AND($A93&lt;&gt;"",$A93&lt;&gt;"TOTAL"),IF(AND([7]PDI_Meritos!$W91&lt;&gt;"",[7]PDI_Meritos!$W91&lt;&gt;0),[7]PDI_Meritos!$W91,""),IF($A93="TOTAL",SUM(INDIRECT("N4:N"&amp;ROW()-1)),""))</f>
        <v/>
      </c>
      <c r="O93" s="6" t="str">
        <f ca="1">IF(AND($A93&lt;&gt;"",$A93&lt;&gt;"TOTAL"),IF(AND([7]PDI_Meritos!$Y91&lt;&gt;"",[7]PDI_Meritos!$Y91&lt;&gt;0),[7]PDI_Meritos!$Y91,""),IF($A93="TOTAL",SUM(INDIRECT("O4:O"&amp;ROW()-1)),""))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IF(AND($A93&lt;&gt;"",$A93&lt;&gt;"TOTAL"),IF(AND([7]PDI_Meritos!$AB91&lt;&gt;"",[7]PDI_Meritos!$AB91&lt;&gt;0),[7]PDI_Meritos!$AB91,""),IF($A93="TOTAL",SUM(INDIRECT("Q4:Q"&amp;ROW()-1)),""))</f>
        <v/>
      </c>
      <c r="R93" s="6" t="str">
        <f ca="1">IF(AND($A93&lt;&gt;"",$A93&lt;&gt;"TOTAL"),IF(AND([7]PDI_Meritos!$AD91&lt;&gt;"",[7]PDI_Meritos!$AD91&lt;&gt;0),[7]PDI_Meritos!$AD91,""),IF($A93="TOTAL",SUM(INDIRECT("R4:R"&amp;ROW()-1)),""))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IF(AND($A93&lt;&gt;"",$A93&lt;&gt;"TOTAL"),IF(AND([7]PDI_Meritos!$AG91&lt;&gt;"",[7]PDI_Meritos!$AG91&lt;&gt;0),[7]PDI_Meritos!$AG91,""),IF($A93="TOTAL",SUM(INDIRECT("T4:T"&amp;ROW()-1)),""))</f>
        <v/>
      </c>
      <c r="U93" s="6" t="str">
        <f ca="1">IF(AND($A93&lt;&gt;"",$A93&lt;&gt;"TOTAL"),IF(AND([7]PDI_Meritos!$AI91&lt;&gt;"",[7]PDI_Meritos!$AI91&lt;&gt;0),[7]PDI_Meritos!$AI91,""),IF($A93="TOTAL",SUM(INDIRECT("U4:U"&amp;ROW()-1)),""))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IF(AND($A93&lt;&gt;"",$A93&lt;&gt;"TOTAL"),IF(AND([7]PDI_Meritos!$AL91&lt;&gt;"",[7]PDI_Meritos!$AL91&lt;&gt;0),[7]PDI_Meritos!$AL91,""),IF($A93="TOTAL",SUM(INDIRECT("W4:W"&amp;ROW()-1)),""))</f>
        <v/>
      </c>
      <c r="X93" s="6" t="str">
        <f ca="1">IF(AND($A93&lt;&gt;"",$A93&lt;&gt;"TOTAL"),IF(AND([7]PDI_Meritos!$AN91&lt;&gt;"",[7]PDI_Meritos!$AN91&lt;&gt;0),[7]PDI_Meritos!$AN91,""),IF($A93="TOTAL",SUM(INDIRECT("X4:X"&amp;ROW()-1)),""))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IF(AND($A93&lt;&gt;"",$A93&lt;&gt;"TOTAL"),IF(AND([7]PDI_Meritos!$AQ91&lt;&gt;"",[7]PDI_Meritos!$AQ91&lt;&gt;0),[7]PDI_Meritos!$AQ91,""),IF($A93="TOTAL",SUM(INDIRECT("Z4:Z"&amp;ROW()-1)),""))</f>
        <v/>
      </c>
      <c r="AA93" s="6" t="str">
        <f ca="1">IF(AND($A93&lt;&gt;"",$A93&lt;&gt;"TOTAL"),IF(AND([7]PDI_Meritos!$AS91&lt;&gt;"",[7]PDI_Meritos!$AS91&lt;&gt;0),[7]PDI_Meritos!$AS91,""),IF($A93="TOTAL",SUM(INDIRECT("AA4:AA"&amp;ROW()-1)),""))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IF(AND($A93&lt;&gt;"",$A93&lt;&gt;"TOTAL"),IF(AND([7]PDI_Meritos!$AV91&lt;&gt;"",[7]PDI_Meritos!$AV91&lt;&gt;0),[7]PDI_Meritos!$AV91,""),IF($A93="TOTAL",SUM(INDIRECT("AC4:AC"&amp;ROW()-1)),""))</f>
        <v/>
      </c>
      <c r="AD93" s="6" t="str">
        <f ca="1">IF(AND($A93&lt;&gt;"",$A93&lt;&gt;"TOTAL"),IF(AND([7]PDI_Meritos!$AX91&lt;&gt;"",[7]PDI_Meritos!$AX91&lt;&gt;0),[7]PDI_Meritos!$AX91,""),IF($A93="TOTAL",SUM(INDIRECT("AD4:AD"&amp;ROW()-1)),""))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IF(AND($A93&lt;&gt;"",$A93&lt;&gt;"TOTAL"),IF(AND([7]PDI_Meritos!$BA91&lt;&gt;"",[7]PDI_Meritos!$BA91&lt;&gt;0),[7]PDI_Meritos!$BA91,""),IF($A93="TOTAL",SUM(INDIRECT("AF4:AF"&amp;ROW()-1)),""))</f>
        <v/>
      </c>
      <c r="AG93" s="6" t="str">
        <f ca="1">IF(AND($A93&lt;&gt;"",$A93&lt;&gt;"TOTAL"),IF(AND([7]PDI_Meritos!$BC91&lt;&gt;"",[7]PDI_Meritos!$BC91&lt;&gt;0),[7]PDI_Meritos!$BC91,""),IF($A93="TOTAL",SUM(INDIRECT("AG4:AG"&amp;ROW()-1)),""))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IF(AND($A93&lt;&gt;"",$A93&lt;&gt;"TOTAL"),IF(AND([7]PDI_Meritos!$BF91&lt;&gt;"",[7]PDI_Meritos!$BF91&lt;&gt;0),[7]PDI_Meritos!$BF91,""),IF($A93="TOTAL",SUM(INDIRECT("AI4:AI"&amp;ROW()-1)),""))</f>
        <v/>
      </c>
      <c r="AJ93" s="6" t="str">
        <f ca="1">IF(AND($A93&lt;&gt;"",$A93&lt;&gt;"TOTAL"),IF(AND([7]PDI_Meritos!$BH91&lt;&gt;"",[7]PDI_Meritos!$BH91&lt;&gt;0),[7]PDI_Meritos!$BH91,""),IF($A93="TOTAL",SUM(INDIRECT("AJ4:AJ"&amp;ROW()-1)),""))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IF(AND($A93&lt;&gt;"",$A93&lt;&gt;"TOTAL"),IF(AND([7]PDI_Meritos!$BK91&lt;&gt;"",[7]PDI_Meritos!$BK91&lt;&gt;0),[7]PDI_Meritos!$BK91,""),IF($A93="TOTAL",SUM(INDIRECT("AL4:AL"&amp;ROW()-1)),""))</f>
        <v/>
      </c>
      <c r="AM93" s="6" t="str">
        <f ca="1">IF(AND($A93&lt;&gt;"",$A93&lt;&gt;"TOTAL"),IF(AND([7]PDI_Meritos!$BM91&lt;&gt;"",[7]PDI_Meritos!$BM91&lt;&gt;0),[7]PDI_Meritos!$BM91,""),IF($A93="TOTAL",SUM(INDIRECT("AM4:AM"&amp;ROW()-1)),""))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IF(AND($A93&lt;&gt;"",$A93&lt;&gt;"TOTAL"),IF(AND([7]PDI_Meritos!$BP91&lt;&gt;"",[7]PDI_Meritos!$BP91&lt;&gt;0),[7]PDI_Meritos!$BP91,""),IF($A93="TOTAL",SUM(INDIRECT("AO4:AO"&amp;ROW()-1)),""))</f>
        <v/>
      </c>
      <c r="AP93" s="6" t="str">
        <f ca="1">IF(AND($A93&lt;&gt;"",$A93&lt;&gt;"TOTAL"),IF(AND([7]PDI_Meritos!$BR91&lt;&gt;"",[7]PDI_Meritos!$BR91&lt;&gt;0),[7]PDI_Meritos!$BR91,""),IF($A93="TOTAL",SUM(INDIRECT("AP4:AP"&amp;ROW()-1)),""))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IF(AND($A93&lt;&gt;"",$A93&lt;&gt;"TOTAL"),IF(AND([7]PDI_Meritos!$BU91&lt;&gt;"",[7]PDI_Meritos!$BU91&lt;&gt;0),[7]PDI_Meritos!$BU91,""),IF($A93="TOTAL",SUM(INDIRECT("AR4:AR"&amp;ROW()-1)),""))</f>
        <v/>
      </c>
      <c r="AS93" s="6" t="str">
        <f ca="1">IF(AND($A93&lt;&gt;"",$A93&lt;&gt;"TOTAL"),IF(AND([7]PDI_Meritos!$BW91&lt;&gt;"",[7]PDI_Meritos!$BW91&lt;&gt;0),[7]PDI_Meritos!$BW91,""),IF($A93="TOTAL",SUM(INDIRECT("AS4:AS"&amp;ROW()-1)),""))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IF(AND($A93&lt;&gt;"",$A93&lt;&gt;"TOTAL"),IF(AND([7]PDI_Meritos!$BZ91&lt;&gt;"",[7]PDI_Meritos!$BZ91&lt;&gt;0),[7]PDI_Meritos!$BZ91,""),IF($A93="TOTAL",SUM(INDIRECT("AU4:AU"&amp;ROW()-1)),""))</f>
        <v/>
      </c>
      <c r="AV93" s="6" t="str">
        <f ca="1">IF(AND($A93&lt;&gt;"",$A93&lt;&gt;"TOTAL"),IF(AND([7]PDI_Meritos!$CB91&lt;&gt;"",[7]PDI_Meritos!$CB91&lt;&gt;0),[7]PDI_Meritos!$CB91,""),IF($A93="TOTAL",SUM(INDIRECT("AV4:AV"&amp;ROW()-1)),""))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IF(AND($A93&lt;&gt;"",$A93&lt;&gt;"TOTAL"),IF(AND([7]PDI_Meritos!$CE91&lt;&gt;"",[7]PDI_Meritos!$CE91&lt;&gt;0),[7]PDI_Meritos!$CE91,""),IF($A93="TOTAL",SUM(INDIRECT("AX4:AX"&amp;ROW()-1)),""))</f>
        <v/>
      </c>
      <c r="AY93" s="6" t="str">
        <f ca="1">IF(AND($A93&lt;&gt;"",$A93&lt;&gt;"TOTAL"),IF(AND([7]PDI_Meritos!$CG91&lt;&gt;"",[7]PDI_Meritos!$CG91&lt;&gt;0),[7]PDI_Meritos!$CG91,""),IF($A93="TOTAL",SUM(INDIRECT("AY4:AY"&amp;ROW()-1)),""))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IF(AND($A93&lt;&gt;"",$A93&lt;&gt;"TOTAL"),IF(AND([7]PDI_Meritos!$CJ91&lt;&gt;"",[7]PDI_Meritos!$CJ91&lt;&gt;0),[7]PDI_Meritos!$CJ91,""),IF($A93="TOTAL",SUM(INDIRECT("BA4:BA"&amp;ROW()-1)),""))</f>
        <v/>
      </c>
      <c r="BB93" s="6" t="str">
        <f ca="1">IF(AND($A93&lt;&gt;"",$A93&lt;&gt;"TOTAL"),IF(AND([7]PDI_Meritos!$CL91&lt;&gt;"",[7]PDI_Meritos!$CL91&lt;&gt;0),[7]PDI_Meritos!$CL91,""),IF($A93="TOTAL",SUM(INDIRECT("BB4:BB"&amp;ROW()-1)),""))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IF(AND($A93&lt;&gt;"",$A93&lt;&gt;"TOTAL"),IF(AND([7]PDI_Meritos!$CO91&lt;&gt;"",[7]PDI_Meritos!$CO91&lt;&gt;0),[7]PDI_Meritos!$CO91,""),IF($A93="TOTAL",SUM(INDIRECT("BD4:BD"&amp;ROW()-1)),""))</f>
        <v/>
      </c>
      <c r="BE93" s="6" t="str">
        <f ca="1">IF(AND($A93&lt;&gt;"",$A93&lt;&gt;"TOTAL"),IF(AND([7]PDI_Meritos!$CQ91&lt;&gt;"",[7]PDI_Meritos!$CQ91&lt;&gt;0),[7]PDI_Meritos!$CQ91,""),IF($A93="TOTAL",SUM(INDIRECT("BE4:BE"&amp;ROW()-1)),""))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IF([7]PDI_Meritos!$B92&lt;&gt;"",[7]PDI_Meritos!$B92,IF(AND([7]PDI_Meritos!$B92="",[7]PDI_Meritos!$B93="",[7]PDI_Meritos!$B91=""),"","TOTAL"))</f>
        <v/>
      </c>
      <c r="B94" s="6" t="str">
        <f ca="1">IF(AND($A94&lt;&gt;"",$A94&lt;&gt;"TOTAL"),IF(AND([7]PDI_Meritos!$C92&lt;&gt;"",[7]PDI_Meritos!$C92&lt;&gt;0),[7]PDI_Meritos!$C92,""),IF($A94="TOTAL",SUM(INDIRECT("B4:B"&amp;ROW()-1)),""))</f>
        <v/>
      </c>
      <c r="C94" s="6" t="str">
        <f ca="1">IF(AND($A94&lt;&gt;"",$A94&lt;&gt;"TOTAL"),IF(AND([7]PDI_Meritos!$E92&lt;&gt;"",[7]PDI_Meritos!$E92&lt;&gt;0),[7]PDI_Meritos!$E92,""),IF($A94="TOTAL",SUM(INDIRECT("C4:C"&amp;ROW()-1)),""))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IF(AND($A94&lt;&gt;"",$A94&lt;&gt;"TOTAL"),IF(AND([7]PDI_Meritos!$H92&lt;&gt;"",[7]PDI_Meritos!$H92&lt;&gt;0),[7]PDI_Meritos!$H92,""),IF($A94="TOTAL",SUM(INDIRECT("E4:E"&amp;ROW()-1)),""))</f>
        <v/>
      </c>
      <c r="F94" s="6" t="str">
        <f ca="1">IF(AND($A94&lt;&gt;"",$A94&lt;&gt;"TOTAL"),IF(AND([7]PDI_Meritos!$J92&lt;&gt;"",[7]PDI_Meritos!$J92&lt;&gt;0),[7]PDI_Meritos!$J92,""),IF($A94="TOTAL",SUM(INDIRECT("F4:F"&amp;ROW()-1)),""))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IF(AND($A94&lt;&gt;"",$A94&lt;&gt;"TOTAL"),IF(AND([7]PDI_Meritos!$M92&lt;&gt;"",[7]PDI_Meritos!$M92&lt;&gt;0),[7]PDI_Meritos!$M92,""),IF($A94="TOTAL",SUM(INDIRECT("H4:H"&amp;ROW()-1)),""))</f>
        <v/>
      </c>
      <c r="I94" s="6" t="str">
        <f ca="1">IF(AND($A94&lt;&gt;"",$A94&lt;&gt;"TOTAL"),IF(AND([7]PDI_Meritos!$O92&lt;&gt;"",[7]PDI_Meritos!$O92&lt;&gt;0),[7]PDI_Meritos!$O92,""),IF($A94="TOTAL",SUM(INDIRECT("I4:I"&amp;ROW()-1)),""))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IF(AND($A94&lt;&gt;"",$A94&lt;&gt;"TOTAL"),IF(AND([7]PDI_Meritos!$R92&lt;&gt;"",[7]PDI_Meritos!$R92&lt;&gt;0),[7]PDI_Meritos!$R92,""),IF($A94="TOTAL",SUM(INDIRECT("K4:K"&amp;ROW()-1)),""))</f>
        <v/>
      </c>
      <c r="L94" s="6" t="str">
        <f ca="1">IF(AND($A94&lt;&gt;"",$A94&lt;&gt;"TOTAL"),IF(AND([7]PDI_Meritos!$T92&lt;&gt;"",[7]PDI_Meritos!$T92&lt;&gt;0),[7]PDI_Meritos!$T92,""),IF($A94="TOTAL",SUM(INDIRECT("L4:L"&amp;ROW()-1)),""))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IF(AND($A94&lt;&gt;"",$A94&lt;&gt;"TOTAL"),IF(AND([7]PDI_Meritos!$W92&lt;&gt;"",[7]PDI_Meritos!$W92&lt;&gt;0),[7]PDI_Meritos!$W92,""),IF($A94="TOTAL",SUM(INDIRECT("N4:N"&amp;ROW()-1)),""))</f>
        <v/>
      </c>
      <c r="O94" s="6" t="str">
        <f ca="1">IF(AND($A94&lt;&gt;"",$A94&lt;&gt;"TOTAL"),IF(AND([7]PDI_Meritos!$Y92&lt;&gt;"",[7]PDI_Meritos!$Y92&lt;&gt;0),[7]PDI_Meritos!$Y92,""),IF($A94="TOTAL",SUM(INDIRECT("O4:O"&amp;ROW()-1)),""))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IF(AND($A94&lt;&gt;"",$A94&lt;&gt;"TOTAL"),IF(AND([7]PDI_Meritos!$AB92&lt;&gt;"",[7]PDI_Meritos!$AB92&lt;&gt;0),[7]PDI_Meritos!$AB92,""),IF($A94="TOTAL",SUM(INDIRECT("Q4:Q"&amp;ROW()-1)),""))</f>
        <v/>
      </c>
      <c r="R94" s="6" t="str">
        <f ca="1">IF(AND($A94&lt;&gt;"",$A94&lt;&gt;"TOTAL"),IF(AND([7]PDI_Meritos!$AD92&lt;&gt;"",[7]PDI_Meritos!$AD92&lt;&gt;0),[7]PDI_Meritos!$AD92,""),IF($A94="TOTAL",SUM(INDIRECT("R4:R"&amp;ROW()-1)),""))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IF(AND($A94&lt;&gt;"",$A94&lt;&gt;"TOTAL"),IF(AND([7]PDI_Meritos!$AG92&lt;&gt;"",[7]PDI_Meritos!$AG92&lt;&gt;0),[7]PDI_Meritos!$AG92,""),IF($A94="TOTAL",SUM(INDIRECT("T4:T"&amp;ROW()-1)),""))</f>
        <v/>
      </c>
      <c r="U94" s="6" t="str">
        <f ca="1">IF(AND($A94&lt;&gt;"",$A94&lt;&gt;"TOTAL"),IF(AND([7]PDI_Meritos!$AI92&lt;&gt;"",[7]PDI_Meritos!$AI92&lt;&gt;0),[7]PDI_Meritos!$AI92,""),IF($A94="TOTAL",SUM(INDIRECT("U4:U"&amp;ROW()-1)),""))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IF(AND($A94&lt;&gt;"",$A94&lt;&gt;"TOTAL"),IF(AND([7]PDI_Meritos!$AL92&lt;&gt;"",[7]PDI_Meritos!$AL92&lt;&gt;0),[7]PDI_Meritos!$AL92,""),IF($A94="TOTAL",SUM(INDIRECT("W4:W"&amp;ROW()-1)),""))</f>
        <v/>
      </c>
      <c r="X94" s="6" t="str">
        <f ca="1">IF(AND($A94&lt;&gt;"",$A94&lt;&gt;"TOTAL"),IF(AND([7]PDI_Meritos!$AN92&lt;&gt;"",[7]PDI_Meritos!$AN92&lt;&gt;0),[7]PDI_Meritos!$AN92,""),IF($A94="TOTAL",SUM(INDIRECT("X4:X"&amp;ROW()-1)),""))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IF(AND($A94&lt;&gt;"",$A94&lt;&gt;"TOTAL"),IF(AND([7]PDI_Meritos!$AQ92&lt;&gt;"",[7]PDI_Meritos!$AQ92&lt;&gt;0),[7]PDI_Meritos!$AQ92,""),IF($A94="TOTAL",SUM(INDIRECT("Z4:Z"&amp;ROW()-1)),""))</f>
        <v/>
      </c>
      <c r="AA94" s="6" t="str">
        <f ca="1">IF(AND($A94&lt;&gt;"",$A94&lt;&gt;"TOTAL"),IF(AND([7]PDI_Meritos!$AS92&lt;&gt;"",[7]PDI_Meritos!$AS92&lt;&gt;0),[7]PDI_Meritos!$AS92,""),IF($A94="TOTAL",SUM(INDIRECT("AA4:AA"&amp;ROW()-1)),""))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IF(AND($A94&lt;&gt;"",$A94&lt;&gt;"TOTAL"),IF(AND([7]PDI_Meritos!$AV92&lt;&gt;"",[7]PDI_Meritos!$AV92&lt;&gt;0),[7]PDI_Meritos!$AV92,""),IF($A94="TOTAL",SUM(INDIRECT("AC4:AC"&amp;ROW()-1)),""))</f>
        <v/>
      </c>
      <c r="AD94" s="6" t="str">
        <f ca="1">IF(AND($A94&lt;&gt;"",$A94&lt;&gt;"TOTAL"),IF(AND([7]PDI_Meritos!$AX92&lt;&gt;"",[7]PDI_Meritos!$AX92&lt;&gt;0),[7]PDI_Meritos!$AX92,""),IF($A94="TOTAL",SUM(INDIRECT("AD4:AD"&amp;ROW()-1)),""))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IF(AND($A94&lt;&gt;"",$A94&lt;&gt;"TOTAL"),IF(AND([7]PDI_Meritos!$BA92&lt;&gt;"",[7]PDI_Meritos!$BA92&lt;&gt;0),[7]PDI_Meritos!$BA92,""),IF($A94="TOTAL",SUM(INDIRECT("AF4:AF"&amp;ROW()-1)),""))</f>
        <v/>
      </c>
      <c r="AG94" s="6" t="str">
        <f ca="1">IF(AND($A94&lt;&gt;"",$A94&lt;&gt;"TOTAL"),IF(AND([7]PDI_Meritos!$BC92&lt;&gt;"",[7]PDI_Meritos!$BC92&lt;&gt;0),[7]PDI_Meritos!$BC92,""),IF($A94="TOTAL",SUM(INDIRECT("AG4:AG"&amp;ROW()-1)),""))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IF(AND($A94&lt;&gt;"",$A94&lt;&gt;"TOTAL"),IF(AND([7]PDI_Meritos!$BF92&lt;&gt;"",[7]PDI_Meritos!$BF92&lt;&gt;0),[7]PDI_Meritos!$BF92,""),IF($A94="TOTAL",SUM(INDIRECT("AI4:AI"&amp;ROW()-1)),""))</f>
        <v/>
      </c>
      <c r="AJ94" s="6" t="str">
        <f ca="1">IF(AND($A94&lt;&gt;"",$A94&lt;&gt;"TOTAL"),IF(AND([7]PDI_Meritos!$BH92&lt;&gt;"",[7]PDI_Meritos!$BH92&lt;&gt;0),[7]PDI_Meritos!$BH92,""),IF($A94="TOTAL",SUM(INDIRECT("AJ4:AJ"&amp;ROW()-1)),""))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IF(AND($A94&lt;&gt;"",$A94&lt;&gt;"TOTAL"),IF(AND([7]PDI_Meritos!$BK92&lt;&gt;"",[7]PDI_Meritos!$BK92&lt;&gt;0),[7]PDI_Meritos!$BK92,""),IF($A94="TOTAL",SUM(INDIRECT("AL4:AL"&amp;ROW()-1)),""))</f>
        <v/>
      </c>
      <c r="AM94" s="6" t="str">
        <f ca="1">IF(AND($A94&lt;&gt;"",$A94&lt;&gt;"TOTAL"),IF(AND([7]PDI_Meritos!$BM92&lt;&gt;"",[7]PDI_Meritos!$BM92&lt;&gt;0),[7]PDI_Meritos!$BM92,""),IF($A94="TOTAL",SUM(INDIRECT("AM4:AM"&amp;ROW()-1)),""))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IF(AND($A94&lt;&gt;"",$A94&lt;&gt;"TOTAL"),IF(AND([7]PDI_Meritos!$BP92&lt;&gt;"",[7]PDI_Meritos!$BP92&lt;&gt;0),[7]PDI_Meritos!$BP92,""),IF($A94="TOTAL",SUM(INDIRECT("AO4:AO"&amp;ROW()-1)),""))</f>
        <v/>
      </c>
      <c r="AP94" s="6" t="str">
        <f ca="1">IF(AND($A94&lt;&gt;"",$A94&lt;&gt;"TOTAL"),IF(AND([7]PDI_Meritos!$BR92&lt;&gt;"",[7]PDI_Meritos!$BR92&lt;&gt;0),[7]PDI_Meritos!$BR92,""),IF($A94="TOTAL",SUM(INDIRECT("AP4:AP"&amp;ROW()-1)),""))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IF(AND($A94&lt;&gt;"",$A94&lt;&gt;"TOTAL"),IF(AND([7]PDI_Meritos!$BU92&lt;&gt;"",[7]PDI_Meritos!$BU92&lt;&gt;0),[7]PDI_Meritos!$BU92,""),IF($A94="TOTAL",SUM(INDIRECT("AR4:AR"&amp;ROW()-1)),""))</f>
        <v/>
      </c>
      <c r="AS94" s="6" t="str">
        <f ca="1">IF(AND($A94&lt;&gt;"",$A94&lt;&gt;"TOTAL"),IF(AND([7]PDI_Meritos!$BW92&lt;&gt;"",[7]PDI_Meritos!$BW92&lt;&gt;0),[7]PDI_Meritos!$BW92,""),IF($A94="TOTAL",SUM(INDIRECT("AS4:AS"&amp;ROW()-1)),""))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IF(AND($A94&lt;&gt;"",$A94&lt;&gt;"TOTAL"),IF(AND([7]PDI_Meritos!$BZ92&lt;&gt;"",[7]PDI_Meritos!$BZ92&lt;&gt;0),[7]PDI_Meritos!$BZ92,""),IF($A94="TOTAL",SUM(INDIRECT("AU4:AU"&amp;ROW()-1)),""))</f>
        <v/>
      </c>
      <c r="AV94" s="6" t="str">
        <f ca="1">IF(AND($A94&lt;&gt;"",$A94&lt;&gt;"TOTAL"),IF(AND([7]PDI_Meritos!$CB92&lt;&gt;"",[7]PDI_Meritos!$CB92&lt;&gt;0),[7]PDI_Meritos!$CB92,""),IF($A94="TOTAL",SUM(INDIRECT("AV4:AV"&amp;ROW()-1)),""))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IF(AND($A94&lt;&gt;"",$A94&lt;&gt;"TOTAL"),IF(AND([7]PDI_Meritos!$CE92&lt;&gt;"",[7]PDI_Meritos!$CE92&lt;&gt;0),[7]PDI_Meritos!$CE92,""),IF($A94="TOTAL",SUM(INDIRECT("AX4:AX"&amp;ROW()-1)),""))</f>
        <v/>
      </c>
      <c r="AY94" s="6" t="str">
        <f ca="1">IF(AND($A94&lt;&gt;"",$A94&lt;&gt;"TOTAL"),IF(AND([7]PDI_Meritos!$CG92&lt;&gt;"",[7]PDI_Meritos!$CG92&lt;&gt;0),[7]PDI_Meritos!$CG92,""),IF($A94="TOTAL",SUM(INDIRECT("AY4:AY"&amp;ROW()-1)),""))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IF(AND($A94&lt;&gt;"",$A94&lt;&gt;"TOTAL"),IF(AND([7]PDI_Meritos!$CJ92&lt;&gt;"",[7]PDI_Meritos!$CJ92&lt;&gt;0),[7]PDI_Meritos!$CJ92,""),IF($A94="TOTAL",SUM(INDIRECT("BA4:BA"&amp;ROW()-1)),""))</f>
        <v/>
      </c>
      <c r="BB94" s="6" t="str">
        <f ca="1">IF(AND($A94&lt;&gt;"",$A94&lt;&gt;"TOTAL"),IF(AND([7]PDI_Meritos!$CL92&lt;&gt;"",[7]PDI_Meritos!$CL92&lt;&gt;0),[7]PDI_Meritos!$CL92,""),IF($A94="TOTAL",SUM(INDIRECT("BB4:BB"&amp;ROW()-1)),""))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IF(AND($A94&lt;&gt;"",$A94&lt;&gt;"TOTAL"),IF(AND([7]PDI_Meritos!$CO92&lt;&gt;"",[7]PDI_Meritos!$CO92&lt;&gt;0),[7]PDI_Meritos!$CO92,""),IF($A94="TOTAL",SUM(INDIRECT("BD4:BD"&amp;ROW()-1)),""))</f>
        <v/>
      </c>
      <c r="BE94" s="6" t="str">
        <f ca="1">IF(AND($A94&lt;&gt;"",$A94&lt;&gt;"TOTAL"),IF(AND([7]PDI_Meritos!$CQ92&lt;&gt;"",[7]PDI_Meritos!$CQ92&lt;&gt;0),[7]PDI_Meritos!$CQ92,""),IF($A94="TOTAL",SUM(INDIRECT("BE4:BE"&amp;ROW()-1)),""))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IF([7]PDI_Meritos!$B93&lt;&gt;"",[7]PDI_Meritos!$B93,IF(AND([7]PDI_Meritos!$B93="",[7]PDI_Meritos!$B94="",[7]PDI_Meritos!$B92=""),"","TOTAL"))</f>
        <v/>
      </c>
      <c r="B95" s="6" t="str">
        <f ca="1">IF(AND($A95&lt;&gt;"",$A95&lt;&gt;"TOTAL"),IF(AND([7]PDI_Meritos!$C93&lt;&gt;"",[7]PDI_Meritos!$C93&lt;&gt;0),[7]PDI_Meritos!$C93,""),IF($A95="TOTAL",SUM(INDIRECT("B4:B"&amp;ROW()-1)),""))</f>
        <v/>
      </c>
      <c r="C95" s="6" t="str">
        <f ca="1">IF(AND($A95&lt;&gt;"",$A95&lt;&gt;"TOTAL"),IF(AND([7]PDI_Meritos!$E93&lt;&gt;"",[7]PDI_Meritos!$E93&lt;&gt;0),[7]PDI_Meritos!$E93,""),IF($A95="TOTAL",SUM(INDIRECT("C4:C"&amp;ROW()-1)),""))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IF(AND($A95&lt;&gt;"",$A95&lt;&gt;"TOTAL"),IF(AND([7]PDI_Meritos!$H93&lt;&gt;"",[7]PDI_Meritos!$H93&lt;&gt;0),[7]PDI_Meritos!$H93,""),IF($A95="TOTAL",SUM(INDIRECT("E4:E"&amp;ROW()-1)),""))</f>
        <v/>
      </c>
      <c r="F95" s="6" t="str">
        <f ca="1">IF(AND($A95&lt;&gt;"",$A95&lt;&gt;"TOTAL"),IF(AND([7]PDI_Meritos!$J93&lt;&gt;"",[7]PDI_Meritos!$J93&lt;&gt;0),[7]PDI_Meritos!$J93,""),IF($A95="TOTAL",SUM(INDIRECT("F4:F"&amp;ROW()-1)),""))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IF(AND($A95&lt;&gt;"",$A95&lt;&gt;"TOTAL"),IF(AND([7]PDI_Meritos!$M93&lt;&gt;"",[7]PDI_Meritos!$M93&lt;&gt;0),[7]PDI_Meritos!$M93,""),IF($A95="TOTAL",SUM(INDIRECT("H4:H"&amp;ROW()-1)),""))</f>
        <v/>
      </c>
      <c r="I95" s="6" t="str">
        <f ca="1">IF(AND($A95&lt;&gt;"",$A95&lt;&gt;"TOTAL"),IF(AND([7]PDI_Meritos!$O93&lt;&gt;"",[7]PDI_Meritos!$O93&lt;&gt;0),[7]PDI_Meritos!$O93,""),IF($A95="TOTAL",SUM(INDIRECT("I4:I"&amp;ROW()-1)),""))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IF(AND($A95&lt;&gt;"",$A95&lt;&gt;"TOTAL"),IF(AND([7]PDI_Meritos!$R93&lt;&gt;"",[7]PDI_Meritos!$R93&lt;&gt;0),[7]PDI_Meritos!$R93,""),IF($A95="TOTAL",SUM(INDIRECT("K4:K"&amp;ROW()-1)),""))</f>
        <v/>
      </c>
      <c r="L95" s="6" t="str">
        <f ca="1">IF(AND($A95&lt;&gt;"",$A95&lt;&gt;"TOTAL"),IF(AND([7]PDI_Meritos!$T93&lt;&gt;"",[7]PDI_Meritos!$T93&lt;&gt;0),[7]PDI_Meritos!$T93,""),IF($A95="TOTAL",SUM(INDIRECT("L4:L"&amp;ROW()-1)),""))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IF(AND($A95&lt;&gt;"",$A95&lt;&gt;"TOTAL"),IF(AND([7]PDI_Meritos!$W93&lt;&gt;"",[7]PDI_Meritos!$W93&lt;&gt;0),[7]PDI_Meritos!$W93,""),IF($A95="TOTAL",SUM(INDIRECT("N4:N"&amp;ROW()-1)),""))</f>
        <v/>
      </c>
      <c r="O95" s="6" t="str">
        <f ca="1">IF(AND($A95&lt;&gt;"",$A95&lt;&gt;"TOTAL"),IF(AND([7]PDI_Meritos!$Y93&lt;&gt;"",[7]PDI_Meritos!$Y93&lt;&gt;0),[7]PDI_Meritos!$Y93,""),IF($A95="TOTAL",SUM(INDIRECT("O4:O"&amp;ROW()-1)),""))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IF(AND($A95&lt;&gt;"",$A95&lt;&gt;"TOTAL"),IF(AND([7]PDI_Meritos!$AB93&lt;&gt;"",[7]PDI_Meritos!$AB93&lt;&gt;0),[7]PDI_Meritos!$AB93,""),IF($A95="TOTAL",SUM(INDIRECT("Q4:Q"&amp;ROW()-1)),""))</f>
        <v/>
      </c>
      <c r="R95" s="6" t="str">
        <f ca="1">IF(AND($A95&lt;&gt;"",$A95&lt;&gt;"TOTAL"),IF(AND([7]PDI_Meritos!$AD93&lt;&gt;"",[7]PDI_Meritos!$AD93&lt;&gt;0),[7]PDI_Meritos!$AD93,""),IF($A95="TOTAL",SUM(INDIRECT("R4:R"&amp;ROW()-1)),""))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IF(AND($A95&lt;&gt;"",$A95&lt;&gt;"TOTAL"),IF(AND([7]PDI_Meritos!$AG93&lt;&gt;"",[7]PDI_Meritos!$AG93&lt;&gt;0),[7]PDI_Meritos!$AG93,""),IF($A95="TOTAL",SUM(INDIRECT("T4:T"&amp;ROW()-1)),""))</f>
        <v/>
      </c>
      <c r="U95" s="6" t="str">
        <f ca="1">IF(AND($A95&lt;&gt;"",$A95&lt;&gt;"TOTAL"),IF(AND([7]PDI_Meritos!$AI93&lt;&gt;"",[7]PDI_Meritos!$AI93&lt;&gt;0),[7]PDI_Meritos!$AI93,""),IF($A95="TOTAL",SUM(INDIRECT("U4:U"&amp;ROW()-1)),""))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IF(AND($A95&lt;&gt;"",$A95&lt;&gt;"TOTAL"),IF(AND([7]PDI_Meritos!$AL93&lt;&gt;"",[7]PDI_Meritos!$AL93&lt;&gt;0),[7]PDI_Meritos!$AL93,""),IF($A95="TOTAL",SUM(INDIRECT("W4:W"&amp;ROW()-1)),""))</f>
        <v/>
      </c>
      <c r="X95" s="6" t="str">
        <f ca="1">IF(AND($A95&lt;&gt;"",$A95&lt;&gt;"TOTAL"),IF(AND([7]PDI_Meritos!$AN93&lt;&gt;"",[7]PDI_Meritos!$AN93&lt;&gt;0),[7]PDI_Meritos!$AN93,""),IF($A95="TOTAL",SUM(INDIRECT("X4:X"&amp;ROW()-1)),""))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IF(AND($A95&lt;&gt;"",$A95&lt;&gt;"TOTAL"),IF(AND([7]PDI_Meritos!$AQ93&lt;&gt;"",[7]PDI_Meritos!$AQ93&lt;&gt;0),[7]PDI_Meritos!$AQ93,""),IF($A95="TOTAL",SUM(INDIRECT("Z4:Z"&amp;ROW()-1)),""))</f>
        <v/>
      </c>
      <c r="AA95" s="6" t="str">
        <f ca="1">IF(AND($A95&lt;&gt;"",$A95&lt;&gt;"TOTAL"),IF(AND([7]PDI_Meritos!$AS93&lt;&gt;"",[7]PDI_Meritos!$AS93&lt;&gt;0),[7]PDI_Meritos!$AS93,""),IF($A95="TOTAL",SUM(INDIRECT("AA4:AA"&amp;ROW()-1)),""))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IF(AND($A95&lt;&gt;"",$A95&lt;&gt;"TOTAL"),IF(AND([7]PDI_Meritos!$AV93&lt;&gt;"",[7]PDI_Meritos!$AV93&lt;&gt;0),[7]PDI_Meritos!$AV93,""),IF($A95="TOTAL",SUM(INDIRECT("AC4:AC"&amp;ROW()-1)),""))</f>
        <v/>
      </c>
      <c r="AD95" s="6" t="str">
        <f ca="1">IF(AND($A95&lt;&gt;"",$A95&lt;&gt;"TOTAL"),IF(AND([7]PDI_Meritos!$AX93&lt;&gt;"",[7]PDI_Meritos!$AX93&lt;&gt;0),[7]PDI_Meritos!$AX93,""),IF($A95="TOTAL",SUM(INDIRECT("AD4:AD"&amp;ROW()-1)),""))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IF(AND($A95&lt;&gt;"",$A95&lt;&gt;"TOTAL"),IF(AND([7]PDI_Meritos!$BA93&lt;&gt;"",[7]PDI_Meritos!$BA93&lt;&gt;0),[7]PDI_Meritos!$BA93,""),IF($A95="TOTAL",SUM(INDIRECT("AF4:AF"&amp;ROW()-1)),""))</f>
        <v/>
      </c>
      <c r="AG95" s="6" t="str">
        <f ca="1">IF(AND($A95&lt;&gt;"",$A95&lt;&gt;"TOTAL"),IF(AND([7]PDI_Meritos!$BC93&lt;&gt;"",[7]PDI_Meritos!$BC93&lt;&gt;0),[7]PDI_Meritos!$BC93,""),IF($A95="TOTAL",SUM(INDIRECT("AG4:AG"&amp;ROW()-1)),""))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IF(AND($A95&lt;&gt;"",$A95&lt;&gt;"TOTAL"),IF(AND([7]PDI_Meritos!$BF93&lt;&gt;"",[7]PDI_Meritos!$BF93&lt;&gt;0),[7]PDI_Meritos!$BF93,""),IF($A95="TOTAL",SUM(INDIRECT("AI4:AI"&amp;ROW()-1)),""))</f>
        <v/>
      </c>
      <c r="AJ95" s="6" t="str">
        <f ca="1">IF(AND($A95&lt;&gt;"",$A95&lt;&gt;"TOTAL"),IF(AND([7]PDI_Meritos!$BH93&lt;&gt;"",[7]PDI_Meritos!$BH93&lt;&gt;0),[7]PDI_Meritos!$BH93,""),IF($A95="TOTAL",SUM(INDIRECT("AJ4:AJ"&amp;ROW()-1)),""))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IF(AND($A95&lt;&gt;"",$A95&lt;&gt;"TOTAL"),IF(AND([7]PDI_Meritos!$BK93&lt;&gt;"",[7]PDI_Meritos!$BK93&lt;&gt;0),[7]PDI_Meritos!$BK93,""),IF($A95="TOTAL",SUM(INDIRECT("AL4:AL"&amp;ROW()-1)),""))</f>
        <v/>
      </c>
      <c r="AM95" s="6" t="str">
        <f ca="1">IF(AND($A95&lt;&gt;"",$A95&lt;&gt;"TOTAL"),IF(AND([7]PDI_Meritos!$BM93&lt;&gt;"",[7]PDI_Meritos!$BM93&lt;&gt;0),[7]PDI_Meritos!$BM93,""),IF($A95="TOTAL",SUM(INDIRECT("AM4:AM"&amp;ROW()-1)),""))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IF(AND($A95&lt;&gt;"",$A95&lt;&gt;"TOTAL"),IF(AND([7]PDI_Meritos!$BP93&lt;&gt;"",[7]PDI_Meritos!$BP93&lt;&gt;0),[7]PDI_Meritos!$BP93,""),IF($A95="TOTAL",SUM(INDIRECT("AO4:AO"&amp;ROW()-1)),""))</f>
        <v/>
      </c>
      <c r="AP95" s="6" t="str">
        <f ca="1">IF(AND($A95&lt;&gt;"",$A95&lt;&gt;"TOTAL"),IF(AND([7]PDI_Meritos!$BR93&lt;&gt;"",[7]PDI_Meritos!$BR93&lt;&gt;0),[7]PDI_Meritos!$BR93,""),IF($A95="TOTAL",SUM(INDIRECT("AP4:AP"&amp;ROW()-1)),""))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IF(AND($A95&lt;&gt;"",$A95&lt;&gt;"TOTAL"),IF(AND([7]PDI_Meritos!$BU93&lt;&gt;"",[7]PDI_Meritos!$BU93&lt;&gt;0),[7]PDI_Meritos!$BU93,""),IF($A95="TOTAL",SUM(INDIRECT("AR4:AR"&amp;ROW()-1)),""))</f>
        <v/>
      </c>
      <c r="AS95" s="6" t="str">
        <f ca="1">IF(AND($A95&lt;&gt;"",$A95&lt;&gt;"TOTAL"),IF(AND([7]PDI_Meritos!$BW93&lt;&gt;"",[7]PDI_Meritos!$BW93&lt;&gt;0),[7]PDI_Meritos!$BW93,""),IF($A95="TOTAL",SUM(INDIRECT("AS4:AS"&amp;ROW()-1)),""))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IF(AND($A95&lt;&gt;"",$A95&lt;&gt;"TOTAL"),IF(AND([7]PDI_Meritos!$BZ93&lt;&gt;"",[7]PDI_Meritos!$BZ93&lt;&gt;0),[7]PDI_Meritos!$BZ93,""),IF($A95="TOTAL",SUM(INDIRECT("AU4:AU"&amp;ROW()-1)),""))</f>
        <v/>
      </c>
      <c r="AV95" s="6" t="str">
        <f ca="1">IF(AND($A95&lt;&gt;"",$A95&lt;&gt;"TOTAL"),IF(AND([7]PDI_Meritos!$CB93&lt;&gt;"",[7]PDI_Meritos!$CB93&lt;&gt;0),[7]PDI_Meritos!$CB93,""),IF($A95="TOTAL",SUM(INDIRECT("AV4:AV"&amp;ROW()-1)),""))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IF(AND($A95&lt;&gt;"",$A95&lt;&gt;"TOTAL"),IF(AND([7]PDI_Meritos!$CE93&lt;&gt;"",[7]PDI_Meritos!$CE93&lt;&gt;0),[7]PDI_Meritos!$CE93,""),IF($A95="TOTAL",SUM(INDIRECT("AX4:AX"&amp;ROW()-1)),""))</f>
        <v/>
      </c>
      <c r="AY95" s="6" t="str">
        <f ca="1">IF(AND($A95&lt;&gt;"",$A95&lt;&gt;"TOTAL"),IF(AND([7]PDI_Meritos!$CG93&lt;&gt;"",[7]PDI_Meritos!$CG93&lt;&gt;0),[7]PDI_Meritos!$CG93,""),IF($A95="TOTAL",SUM(INDIRECT("AY4:AY"&amp;ROW()-1)),""))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IF(AND($A95&lt;&gt;"",$A95&lt;&gt;"TOTAL"),IF(AND([7]PDI_Meritos!$CJ93&lt;&gt;"",[7]PDI_Meritos!$CJ93&lt;&gt;0),[7]PDI_Meritos!$CJ93,""),IF($A95="TOTAL",SUM(INDIRECT("BA4:BA"&amp;ROW()-1)),""))</f>
        <v/>
      </c>
      <c r="BB95" s="6" t="str">
        <f ca="1">IF(AND($A95&lt;&gt;"",$A95&lt;&gt;"TOTAL"),IF(AND([7]PDI_Meritos!$CL93&lt;&gt;"",[7]PDI_Meritos!$CL93&lt;&gt;0),[7]PDI_Meritos!$CL93,""),IF($A95="TOTAL",SUM(INDIRECT("BB4:BB"&amp;ROW()-1)),""))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IF(AND($A95&lt;&gt;"",$A95&lt;&gt;"TOTAL"),IF(AND([7]PDI_Meritos!$CO93&lt;&gt;"",[7]PDI_Meritos!$CO93&lt;&gt;0),[7]PDI_Meritos!$CO93,""),IF($A95="TOTAL",SUM(INDIRECT("BD4:BD"&amp;ROW()-1)),""))</f>
        <v/>
      </c>
      <c r="BE95" s="6" t="str">
        <f ca="1">IF(AND($A95&lt;&gt;"",$A95&lt;&gt;"TOTAL"),IF(AND([7]PDI_Meritos!$CQ93&lt;&gt;"",[7]PDI_Meritos!$CQ93&lt;&gt;0),[7]PDI_Meritos!$CQ93,""),IF($A95="TOTAL",SUM(INDIRECT("BE4:BE"&amp;ROW()-1)),""))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IF([7]PDI_Meritos!$B94&lt;&gt;"",[7]PDI_Meritos!$B94,IF(AND([7]PDI_Meritos!$B94="",[7]PDI_Meritos!$B95="",[7]PDI_Meritos!$B93=""),"","TOTAL"))</f>
        <v/>
      </c>
      <c r="B96" s="6" t="str">
        <f ca="1">IF(AND($A96&lt;&gt;"",$A96&lt;&gt;"TOTAL"),IF(AND([7]PDI_Meritos!$C94&lt;&gt;"",[7]PDI_Meritos!$C94&lt;&gt;0),[7]PDI_Meritos!$C94,""),IF($A96="TOTAL",SUM(INDIRECT("B4:B"&amp;ROW()-1)),""))</f>
        <v/>
      </c>
      <c r="C96" s="6" t="str">
        <f ca="1">IF(AND($A96&lt;&gt;"",$A96&lt;&gt;"TOTAL"),IF(AND([7]PDI_Meritos!$E94&lt;&gt;"",[7]PDI_Meritos!$E94&lt;&gt;0),[7]PDI_Meritos!$E94,""),IF($A96="TOTAL",SUM(INDIRECT("C4:C"&amp;ROW()-1)),""))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IF(AND($A96&lt;&gt;"",$A96&lt;&gt;"TOTAL"),IF(AND([7]PDI_Meritos!$H94&lt;&gt;"",[7]PDI_Meritos!$H94&lt;&gt;0),[7]PDI_Meritos!$H94,""),IF($A96="TOTAL",SUM(INDIRECT("E4:E"&amp;ROW()-1)),""))</f>
        <v/>
      </c>
      <c r="F96" s="6" t="str">
        <f ca="1">IF(AND($A96&lt;&gt;"",$A96&lt;&gt;"TOTAL"),IF(AND([7]PDI_Meritos!$J94&lt;&gt;"",[7]PDI_Meritos!$J94&lt;&gt;0),[7]PDI_Meritos!$J94,""),IF($A96="TOTAL",SUM(INDIRECT("F4:F"&amp;ROW()-1)),""))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IF(AND($A96&lt;&gt;"",$A96&lt;&gt;"TOTAL"),IF(AND([7]PDI_Meritos!$M94&lt;&gt;"",[7]PDI_Meritos!$M94&lt;&gt;0),[7]PDI_Meritos!$M94,""),IF($A96="TOTAL",SUM(INDIRECT("H4:H"&amp;ROW()-1)),""))</f>
        <v/>
      </c>
      <c r="I96" s="6" t="str">
        <f ca="1">IF(AND($A96&lt;&gt;"",$A96&lt;&gt;"TOTAL"),IF(AND([7]PDI_Meritos!$O94&lt;&gt;"",[7]PDI_Meritos!$O94&lt;&gt;0),[7]PDI_Meritos!$O94,""),IF($A96="TOTAL",SUM(INDIRECT("I4:I"&amp;ROW()-1)),""))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IF(AND($A96&lt;&gt;"",$A96&lt;&gt;"TOTAL"),IF(AND([7]PDI_Meritos!$R94&lt;&gt;"",[7]PDI_Meritos!$R94&lt;&gt;0),[7]PDI_Meritos!$R94,""),IF($A96="TOTAL",SUM(INDIRECT("K4:K"&amp;ROW()-1)),""))</f>
        <v/>
      </c>
      <c r="L96" s="6" t="str">
        <f ca="1">IF(AND($A96&lt;&gt;"",$A96&lt;&gt;"TOTAL"),IF(AND([7]PDI_Meritos!$T94&lt;&gt;"",[7]PDI_Meritos!$T94&lt;&gt;0),[7]PDI_Meritos!$T94,""),IF($A96="TOTAL",SUM(INDIRECT("L4:L"&amp;ROW()-1)),""))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IF(AND($A96&lt;&gt;"",$A96&lt;&gt;"TOTAL"),IF(AND([7]PDI_Meritos!$W94&lt;&gt;"",[7]PDI_Meritos!$W94&lt;&gt;0),[7]PDI_Meritos!$W94,""),IF($A96="TOTAL",SUM(INDIRECT("N4:N"&amp;ROW()-1)),""))</f>
        <v/>
      </c>
      <c r="O96" s="6" t="str">
        <f ca="1">IF(AND($A96&lt;&gt;"",$A96&lt;&gt;"TOTAL"),IF(AND([7]PDI_Meritos!$Y94&lt;&gt;"",[7]PDI_Meritos!$Y94&lt;&gt;0),[7]PDI_Meritos!$Y94,""),IF($A96="TOTAL",SUM(INDIRECT("O4:O"&amp;ROW()-1)),""))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IF(AND($A96&lt;&gt;"",$A96&lt;&gt;"TOTAL"),IF(AND([7]PDI_Meritos!$AB94&lt;&gt;"",[7]PDI_Meritos!$AB94&lt;&gt;0),[7]PDI_Meritos!$AB94,""),IF($A96="TOTAL",SUM(INDIRECT("Q4:Q"&amp;ROW()-1)),""))</f>
        <v/>
      </c>
      <c r="R96" s="6" t="str">
        <f ca="1">IF(AND($A96&lt;&gt;"",$A96&lt;&gt;"TOTAL"),IF(AND([7]PDI_Meritos!$AD94&lt;&gt;"",[7]PDI_Meritos!$AD94&lt;&gt;0),[7]PDI_Meritos!$AD94,""),IF($A96="TOTAL",SUM(INDIRECT("R4:R"&amp;ROW()-1)),""))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IF(AND($A96&lt;&gt;"",$A96&lt;&gt;"TOTAL"),IF(AND([7]PDI_Meritos!$AG94&lt;&gt;"",[7]PDI_Meritos!$AG94&lt;&gt;0),[7]PDI_Meritos!$AG94,""),IF($A96="TOTAL",SUM(INDIRECT("T4:T"&amp;ROW()-1)),""))</f>
        <v/>
      </c>
      <c r="U96" s="6" t="str">
        <f ca="1">IF(AND($A96&lt;&gt;"",$A96&lt;&gt;"TOTAL"),IF(AND([7]PDI_Meritos!$AI94&lt;&gt;"",[7]PDI_Meritos!$AI94&lt;&gt;0),[7]PDI_Meritos!$AI94,""),IF($A96="TOTAL",SUM(INDIRECT("U4:U"&amp;ROW()-1)),""))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IF(AND($A96&lt;&gt;"",$A96&lt;&gt;"TOTAL"),IF(AND([7]PDI_Meritos!$AL94&lt;&gt;"",[7]PDI_Meritos!$AL94&lt;&gt;0),[7]PDI_Meritos!$AL94,""),IF($A96="TOTAL",SUM(INDIRECT("W4:W"&amp;ROW()-1)),""))</f>
        <v/>
      </c>
      <c r="X96" s="6" t="str">
        <f ca="1">IF(AND($A96&lt;&gt;"",$A96&lt;&gt;"TOTAL"),IF(AND([7]PDI_Meritos!$AN94&lt;&gt;"",[7]PDI_Meritos!$AN94&lt;&gt;0),[7]PDI_Meritos!$AN94,""),IF($A96="TOTAL",SUM(INDIRECT("X4:X"&amp;ROW()-1)),""))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IF(AND($A96&lt;&gt;"",$A96&lt;&gt;"TOTAL"),IF(AND([7]PDI_Meritos!$AQ94&lt;&gt;"",[7]PDI_Meritos!$AQ94&lt;&gt;0),[7]PDI_Meritos!$AQ94,""),IF($A96="TOTAL",SUM(INDIRECT("Z4:Z"&amp;ROW()-1)),""))</f>
        <v/>
      </c>
      <c r="AA96" s="6" t="str">
        <f ca="1">IF(AND($A96&lt;&gt;"",$A96&lt;&gt;"TOTAL"),IF(AND([7]PDI_Meritos!$AS94&lt;&gt;"",[7]PDI_Meritos!$AS94&lt;&gt;0),[7]PDI_Meritos!$AS94,""),IF($A96="TOTAL",SUM(INDIRECT("AA4:AA"&amp;ROW()-1)),""))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IF(AND($A96&lt;&gt;"",$A96&lt;&gt;"TOTAL"),IF(AND([7]PDI_Meritos!$AV94&lt;&gt;"",[7]PDI_Meritos!$AV94&lt;&gt;0),[7]PDI_Meritos!$AV94,""),IF($A96="TOTAL",SUM(INDIRECT("AC4:AC"&amp;ROW()-1)),""))</f>
        <v/>
      </c>
      <c r="AD96" s="6" t="str">
        <f ca="1">IF(AND($A96&lt;&gt;"",$A96&lt;&gt;"TOTAL"),IF(AND([7]PDI_Meritos!$AX94&lt;&gt;"",[7]PDI_Meritos!$AX94&lt;&gt;0),[7]PDI_Meritos!$AX94,""),IF($A96="TOTAL",SUM(INDIRECT("AD4:AD"&amp;ROW()-1)),""))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IF(AND($A96&lt;&gt;"",$A96&lt;&gt;"TOTAL"),IF(AND([7]PDI_Meritos!$BA94&lt;&gt;"",[7]PDI_Meritos!$BA94&lt;&gt;0),[7]PDI_Meritos!$BA94,""),IF($A96="TOTAL",SUM(INDIRECT("AF4:AF"&amp;ROW()-1)),""))</f>
        <v/>
      </c>
      <c r="AG96" s="6" t="str">
        <f ca="1">IF(AND($A96&lt;&gt;"",$A96&lt;&gt;"TOTAL"),IF(AND([7]PDI_Meritos!$BC94&lt;&gt;"",[7]PDI_Meritos!$BC94&lt;&gt;0),[7]PDI_Meritos!$BC94,""),IF($A96="TOTAL",SUM(INDIRECT("AG4:AG"&amp;ROW()-1)),""))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IF(AND($A96&lt;&gt;"",$A96&lt;&gt;"TOTAL"),IF(AND([7]PDI_Meritos!$BF94&lt;&gt;"",[7]PDI_Meritos!$BF94&lt;&gt;0),[7]PDI_Meritos!$BF94,""),IF($A96="TOTAL",SUM(INDIRECT("AI4:AI"&amp;ROW()-1)),""))</f>
        <v/>
      </c>
      <c r="AJ96" s="6" t="str">
        <f ca="1">IF(AND($A96&lt;&gt;"",$A96&lt;&gt;"TOTAL"),IF(AND([7]PDI_Meritos!$BH94&lt;&gt;"",[7]PDI_Meritos!$BH94&lt;&gt;0),[7]PDI_Meritos!$BH94,""),IF($A96="TOTAL",SUM(INDIRECT("AJ4:AJ"&amp;ROW()-1)),""))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IF(AND($A96&lt;&gt;"",$A96&lt;&gt;"TOTAL"),IF(AND([7]PDI_Meritos!$BK94&lt;&gt;"",[7]PDI_Meritos!$BK94&lt;&gt;0),[7]PDI_Meritos!$BK94,""),IF($A96="TOTAL",SUM(INDIRECT("AL4:AL"&amp;ROW()-1)),""))</f>
        <v/>
      </c>
      <c r="AM96" s="6" t="str">
        <f ca="1">IF(AND($A96&lt;&gt;"",$A96&lt;&gt;"TOTAL"),IF(AND([7]PDI_Meritos!$BM94&lt;&gt;"",[7]PDI_Meritos!$BM94&lt;&gt;0),[7]PDI_Meritos!$BM94,""),IF($A96="TOTAL",SUM(INDIRECT("AM4:AM"&amp;ROW()-1)),""))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IF(AND($A96&lt;&gt;"",$A96&lt;&gt;"TOTAL"),IF(AND([7]PDI_Meritos!$BP94&lt;&gt;"",[7]PDI_Meritos!$BP94&lt;&gt;0),[7]PDI_Meritos!$BP94,""),IF($A96="TOTAL",SUM(INDIRECT("AO4:AO"&amp;ROW()-1)),""))</f>
        <v/>
      </c>
      <c r="AP96" s="6" t="str">
        <f ca="1">IF(AND($A96&lt;&gt;"",$A96&lt;&gt;"TOTAL"),IF(AND([7]PDI_Meritos!$BR94&lt;&gt;"",[7]PDI_Meritos!$BR94&lt;&gt;0),[7]PDI_Meritos!$BR94,""),IF($A96="TOTAL",SUM(INDIRECT("AP4:AP"&amp;ROW()-1)),""))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IF(AND($A96&lt;&gt;"",$A96&lt;&gt;"TOTAL"),IF(AND([7]PDI_Meritos!$BU94&lt;&gt;"",[7]PDI_Meritos!$BU94&lt;&gt;0),[7]PDI_Meritos!$BU94,""),IF($A96="TOTAL",SUM(INDIRECT("AR4:AR"&amp;ROW()-1)),""))</f>
        <v/>
      </c>
      <c r="AS96" s="6" t="str">
        <f ca="1">IF(AND($A96&lt;&gt;"",$A96&lt;&gt;"TOTAL"),IF(AND([7]PDI_Meritos!$BW94&lt;&gt;"",[7]PDI_Meritos!$BW94&lt;&gt;0),[7]PDI_Meritos!$BW94,""),IF($A96="TOTAL",SUM(INDIRECT("AS4:AS"&amp;ROW()-1)),""))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IF(AND($A96&lt;&gt;"",$A96&lt;&gt;"TOTAL"),IF(AND([7]PDI_Meritos!$BZ94&lt;&gt;"",[7]PDI_Meritos!$BZ94&lt;&gt;0),[7]PDI_Meritos!$BZ94,""),IF($A96="TOTAL",SUM(INDIRECT("AU4:AU"&amp;ROW()-1)),""))</f>
        <v/>
      </c>
      <c r="AV96" s="6" t="str">
        <f ca="1">IF(AND($A96&lt;&gt;"",$A96&lt;&gt;"TOTAL"),IF(AND([7]PDI_Meritos!$CB94&lt;&gt;"",[7]PDI_Meritos!$CB94&lt;&gt;0),[7]PDI_Meritos!$CB94,""),IF($A96="TOTAL",SUM(INDIRECT("AV4:AV"&amp;ROW()-1)),""))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IF(AND($A96&lt;&gt;"",$A96&lt;&gt;"TOTAL"),IF(AND([7]PDI_Meritos!$CE94&lt;&gt;"",[7]PDI_Meritos!$CE94&lt;&gt;0),[7]PDI_Meritos!$CE94,""),IF($A96="TOTAL",SUM(INDIRECT("AX4:AX"&amp;ROW()-1)),""))</f>
        <v/>
      </c>
      <c r="AY96" s="6" t="str">
        <f ca="1">IF(AND($A96&lt;&gt;"",$A96&lt;&gt;"TOTAL"),IF(AND([7]PDI_Meritos!$CG94&lt;&gt;"",[7]PDI_Meritos!$CG94&lt;&gt;0),[7]PDI_Meritos!$CG94,""),IF($A96="TOTAL",SUM(INDIRECT("AY4:AY"&amp;ROW()-1)),""))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IF(AND($A96&lt;&gt;"",$A96&lt;&gt;"TOTAL"),IF(AND([7]PDI_Meritos!$CJ94&lt;&gt;"",[7]PDI_Meritos!$CJ94&lt;&gt;0),[7]PDI_Meritos!$CJ94,""),IF($A96="TOTAL",SUM(INDIRECT("BA4:BA"&amp;ROW()-1)),""))</f>
        <v/>
      </c>
      <c r="BB96" s="6" t="str">
        <f ca="1">IF(AND($A96&lt;&gt;"",$A96&lt;&gt;"TOTAL"),IF(AND([7]PDI_Meritos!$CL94&lt;&gt;"",[7]PDI_Meritos!$CL94&lt;&gt;0),[7]PDI_Meritos!$CL94,""),IF($A96="TOTAL",SUM(INDIRECT("BB4:BB"&amp;ROW()-1)),""))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IF(AND($A96&lt;&gt;"",$A96&lt;&gt;"TOTAL"),IF(AND([7]PDI_Meritos!$CO94&lt;&gt;"",[7]PDI_Meritos!$CO94&lt;&gt;0),[7]PDI_Meritos!$CO94,""),IF($A96="TOTAL",SUM(INDIRECT("BD4:BD"&amp;ROW()-1)),""))</f>
        <v/>
      </c>
      <c r="BE96" s="6" t="str">
        <f ca="1">IF(AND($A96&lt;&gt;"",$A96&lt;&gt;"TOTAL"),IF(AND([7]PDI_Meritos!$CQ94&lt;&gt;"",[7]PDI_Meritos!$CQ94&lt;&gt;0),[7]PDI_Meritos!$CQ94,""),IF($A96="TOTAL",SUM(INDIRECT("BE4:BE"&amp;ROW()-1)),""))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IF([7]PDI_Meritos!$B95&lt;&gt;"",[7]PDI_Meritos!$B95,IF(AND([7]PDI_Meritos!$B95="",[7]PDI_Meritos!$B96="",[7]PDI_Meritos!$B94=""),"","TOTAL"))</f>
        <v/>
      </c>
      <c r="B97" s="6" t="str">
        <f ca="1">IF(AND($A97&lt;&gt;"",$A97&lt;&gt;"TOTAL"),IF(AND([7]PDI_Meritos!$C95&lt;&gt;"",[7]PDI_Meritos!$C95&lt;&gt;0),[7]PDI_Meritos!$C95,""),IF($A97="TOTAL",SUM(INDIRECT("B4:B"&amp;ROW()-1)),""))</f>
        <v/>
      </c>
      <c r="C97" s="6" t="str">
        <f ca="1">IF(AND($A97&lt;&gt;"",$A97&lt;&gt;"TOTAL"),IF(AND([7]PDI_Meritos!$E95&lt;&gt;"",[7]PDI_Meritos!$E95&lt;&gt;0),[7]PDI_Meritos!$E95,""),IF($A97="TOTAL",SUM(INDIRECT("C4:C"&amp;ROW()-1)),""))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IF(AND($A97&lt;&gt;"",$A97&lt;&gt;"TOTAL"),IF(AND([7]PDI_Meritos!$H95&lt;&gt;"",[7]PDI_Meritos!$H95&lt;&gt;0),[7]PDI_Meritos!$H95,""),IF($A97="TOTAL",SUM(INDIRECT("E4:E"&amp;ROW()-1)),""))</f>
        <v/>
      </c>
      <c r="F97" s="6" t="str">
        <f ca="1">IF(AND($A97&lt;&gt;"",$A97&lt;&gt;"TOTAL"),IF(AND([7]PDI_Meritos!$J95&lt;&gt;"",[7]PDI_Meritos!$J95&lt;&gt;0),[7]PDI_Meritos!$J95,""),IF($A97="TOTAL",SUM(INDIRECT("F4:F"&amp;ROW()-1)),""))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IF(AND($A97&lt;&gt;"",$A97&lt;&gt;"TOTAL"),IF(AND([7]PDI_Meritos!$M95&lt;&gt;"",[7]PDI_Meritos!$M95&lt;&gt;0),[7]PDI_Meritos!$M95,""),IF($A97="TOTAL",SUM(INDIRECT("H4:H"&amp;ROW()-1)),""))</f>
        <v/>
      </c>
      <c r="I97" s="6" t="str">
        <f ca="1">IF(AND($A97&lt;&gt;"",$A97&lt;&gt;"TOTAL"),IF(AND([7]PDI_Meritos!$O95&lt;&gt;"",[7]PDI_Meritos!$O95&lt;&gt;0),[7]PDI_Meritos!$O95,""),IF($A97="TOTAL",SUM(INDIRECT("I4:I"&amp;ROW()-1)),""))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IF(AND($A97&lt;&gt;"",$A97&lt;&gt;"TOTAL"),IF(AND([7]PDI_Meritos!$R95&lt;&gt;"",[7]PDI_Meritos!$R95&lt;&gt;0),[7]PDI_Meritos!$R95,""),IF($A97="TOTAL",SUM(INDIRECT("K4:K"&amp;ROW()-1)),""))</f>
        <v/>
      </c>
      <c r="L97" s="6" t="str">
        <f ca="1">IF(AND($A97&lt;&gt;"",$A97&lt;&gt;"TOTAL"),IF(AND([7]PDI_Meritos!$T95&lt;&gt;"",[7]PDI_Meritos!$T95&lt;&gt;0),[7]PDI_Meritos!$T95,""),IF($A97="TOTAL",SUM(INDIRECT("L4:L"&amp;ROW()-1)),""))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IF(AND($A97&lt;&gt;"",$A97&lt;&gt;"TOTAL"),IF(AND([7]PDI_Meritos!$W95&lt;&gt;"",[7]PDI_Meritos!$W95&lt;&gt;0),[7]PDI_Meritos!$W95,""),IF($A97="TOTAL",SUM(INDIRECT("N4:N"&amp;ROW()-1)),""))</f>
        <v/>
      </c>
      <c r="O97" s="6" t="str">
        <f ca="1">IF(AND($A97&lt;&gt;"",$A97&lt;&gt;"TOTAL"),IF(AND([7]PDI_Meritos!$Y95&lt;&gt;"",[7]PDI_Meritos!$Y95&lt;&gt;0),[7]PDI_Meritos!$Y95,""),IF($A97="TOTAL",SUM(INDIRECT("O4:O"&amp;ROW()-1)),""))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IF(AND($A97&lt;&gt;"",$A97&lt;&gt;"TOTAL"),IF(AND([7]PDI_Meritos!$AB95&lt;&gt;"",[7]PDI_Meritos!$AB95&lt;&gt;0),[7]PDI_Meritos!$AB95,""),IF($A97="TOTAL",SUM(INDIRECT("Q4:Q"&amp;ROW()-1)),""))</f>
        <v/>
      </c>
      <c r="R97" s="6" t="str">
        <f ca="1">IF(AND($A97&lt;&gt;"",$A97&lt;&gt;"TOTAL"),IF(AND([7]PDI_Meritos!$AD95&lt;&gt;"",[7]PDI_Meritos!$AD95&lt;&gt;0),[7]PDI_Meritos!$AD95,""),IF($A97="TOTAL",SUM(INDIRECT("R4:R"&amp;ROW()-1)),""))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IF(AND($A97&lt;&gt;"",$A97&lt;&gt;"TOTAL"),IF(AND([7]PDI_Meritos!$AG95&lt;&gt;"",[7]PDI_Meritos!$AG95&lt;&gt;0),[7]PDI_Meritos!$AG95,""),IF($A97="TOTAL",SUM(INDIRECT("T4:T"&amp;ROW()-1)),""))</f>
        <v/>
      </c>
      <c r="U97" s="6" t="str">
        <f ca="1">IF(AND($A97&lt;&gt;"",$A97&lt;&gt;"TOTAL"),IF(AND([7]PDI_Meritos!$AI95&lt;&gt;"",[7]PDI_Meritos!$AI95&lt;&gt;0),[7]PDI_Meritos!$AI95,""),IF($A97="TOTAL",SUM(INDIRECT("U4:U"&amp;ROW()-1)),""))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IF(AND($A97&lt;&gt;"",$A97&lt;&gt;"TOTAL"),IF(AND([7]PDI_Meritos!$AL95&lt;&gt;"",[7]PDI_Meritos!$AL95&lt;&gt;0),[7]PDI_Meritos!$AL95,""),IF($A97="TOTAL",SUM(INDIRECT("W4:W"&amp;ROW()-1)),""))</f>
        <v/>
      </c>
      <c r="X97" s="6" t="str">
        <f ca="1">IF(AND($A97&lt;&gt;"",$A97&lt;&gt;"TOTAL"),IF(AND([7]PDI_Meritos!$AN95&lt;&gt;"",[7]PDI_Meritos!$AN95&lt;&gt;0),[7]PDI_Meritos!$AN95,""),IF($A97="TOTAL",SUM(INDIRECT("X4:X"&amp;ROW()-1)),""))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IF(AND($A97&lt;&gt;"",$A97&lt;&gt;"TOTAL"),IF(AND([7]PDI_Meritos!$AQ95&lt;&gt;"",[7]PDI_Meritos!$AQ95&lt;&gt;0),[7]PDI_Meritos!$AQ95,""),IF($A97="TOTAL",SUM(INDIRECT("Z4:Z"&amp;ROW()-1)),""))</f>
        <v/>
      </c>
      <c r="AA97" s="6" t="str">
        <f ca="1">IF(AND($A97&lt;&gt;"",$A97&lt;&gt;"TOTAL"),IF(AND([7]PDI_Meritos!$AS95&lt;&gt;"",[7]PDI_Meritos!$AS95&lt;&gt;0),[7]PDI_Meritos!$AS95,""),IF($A97="TOTAL",SUM(INDIRECT("AA4:AA"&amp;ROW()-1)),""))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IF(AND($A97&lt;&gt;"",$A97&lt;&gt;"TOTAL"),IF(AND([7]PDI_Meritos!$AV95&lt;&gt;"",[7]PDI_Meritos!$AV95&lt;&gt;0),[7]PDI_Meritos!$AV95,""),IF($A97="TOTAL",SUM(INDIRECT("AC4:AC"&amp;ROW()-1)),""))</f>
        <v/>
      </c>
      <c r="AD97" s="6" t="str">
        <f ca="1">IF(AND($A97&lt;&gt;"",$A97&lt;&gt;"TOTAL"),IF(AND([7]PDI_Meritos!$AX95&lt;&gt;"",[7]PDI_Meritos!$AX95&lt;&gt;0),[7]PDI_Meritos!$AX95,""),IF($A97="TOTAL",SUM(INDIRECT("AD4:AD"&amp;ROW()-1)),""))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IF(AND($A97&lt;&gt;"",$A97&lt;&gt;"TOTAL"),IF(AND([7]PDI_Meritos!$BA95&lt;&gt;"",[7]PDI_Meritos!$BA95&lt;&gt;0),[7]PDI_Meritos!$BA95,""),IF($A97="TOTAL",SUM(INDIRECT("AF4:AF"&amp;ROW()-1)),""))</f>
        <v/>
      </c>
      <c r="AG97" s="6" t="str">
        <f ca="1">IF(AND($A97&lt;&gt;"",$A97&lt;&gt;"TOTAL"),IF(AND([7]PDI_Meritos!$BC95&lt;&gt;"",[7]PDI_Meritos!$BC95&lt;&gt;0),[7]PDI_Meritos!$BC95,""),IF($A97="TOTAL",SUM(INDIRECT("AG4:AG"&amp;ROW()-1)),""))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IF(AND($A97&lt;&gt;"",$A97&lt;&gt;"TOTAL"),IF(AND([7]PDI_Meritos!$BF95&lt;&gt;"",[7]PDI_Meritos!$BF95&lt;&gt;0),[7]PDI_Meritos!$BF95,""),IF($A97="TOTAL",SUM(INDIRECT("AI4:AI"&amp;ROW()-1)),""))</f>
        <v/>
      </c>
      <c r="AJ97" s="6" t="str">
        <f ca="1">IF(AND($A97&lt;&gt;"",$A97&lt;&gt;"TOTAL"),IF(AND([7]PDI_Meritos!$BH95&lt;&gt;"",[7]PDI_Meritos!$BH95&lt;&gt;0),[7]PDI_Meritos!$BH95,""),IF($A97="TOTAL",SUM(INDIRECT("AJ4:AJ"&amp;ROW()-1)),""))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IF(AND($A97&lt;&gt;"",$A97&lt;&gt;"TOTAL"),IF(AND([7]PDI_Meritos!$BK95&lt;&gt;"",[7]PDI_Meritos!$BK95&lt;&gt;0),[7]PDI_Meritos!$BK95,""),IF($A97="TOTAL",SUM(INDIRECT("AL4:AL"&amp;ROW()-1)),""))</f>
        <v/>
      </c>
      <c r="AM97" s="6" t="str">
        <f ca="1">IF(AND($A97&lt;&gt;"",$A97&lt;&gt;"TOTAL"),IF(AND([7]PDI_Meritos!$BM95&lt;&gt;"",[7]PDI_Meritos!$BM95&lt;&gt;0),[7]PDI_Meritos!$BM95,""),IF($A97="TOTAL",SUM(INDIRECT("AM4:AM"&amp;ROW()-1)),""))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IF(AND($A97&lt;&gt;"",$A97&lt;&gt;"TOTAL"),IF(AND([7]PDI_Meritos!$BP95&lt;&gt;"",[7]PDI_Meritos!$BP95&lt;&gt;0),[7]PDI_Meritos!$BP95,""),IF($A97="TOTAL",SUM(INDIRECT("AO4:AO"&amp;ROW()-1)),""))</f>
        <v/>
      </c>
      <c r="AP97" s="6" t="str">
        <f ca="1">IF(AND($A97&lt;&gt;"",$A97&lt;&gt;"TOTAL"),IF(AND([7]PDI_Meritos!$BR95&lt;&gt;"",[7]PDI_Meritos!$BR95&lt;&gt;0),[7]PDI_Meritos!$BR95,""),IF($A97="TOTAL",SUM(INDIRECT("AP4:AP"&amp;ROW()-1)),""))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IF(AND($A97&lt;&gt;"",$A97&lt;&gt;"TOTAL"),IF(AND([7]PDI_Meritos!$BU95&lt;&gt;"",[7]PDI_Meritos!$BU95&lt;&gt;0),[7]PDI_Meritos!$BU95,""),IF($A97="TOTAL",SUM(INDIRECT("AR4:AR"&amp;ROW()-1)),""))</f>
        <v/>
      </c>
      <c r="AS97" s="6" t="str">
        <f ca="1">IF(AND($A97&lt;&gt;"",$A97&lt;&gt;"TOTAL"),IF(AND([7]PDI_Meritos!$BW95&lt;&gt;"",[7]PDI_Meritos!$BW95&lt;&gt;0),[7]PDI_Meritos!$BW95,""),IF($A97="TOTAL",SUM(INDIRECT("AS4:AS"&amp;ROW()-1)),""))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IF(AND($A97&lt;&gt;"",$A97&lt;&gt;"TOTAL"),IF(AND([7]PDI_Meritos!$BZ95&lt;&gt;"",[7]PDI_Meritos!$BZ95&lt;&gt;0),[7]PDI_Meritos!$BZ95,""),IF($A97="TOTAL",SUM(INDIRECT("AU4:AU"&amp;ROW()-1)),""))</f>
        <v/>
      </c>
      <c r="AV97" s="6" t="str">
        <f ca="1">IF(AND($A97&lt;&gt;"",$A97&lt;&gt;"TOTAL"),IF(AND([7]PDI_Meritos!$CB95&lt;&gt;"",[7]PDI_Meritos!$CB95&lt;&gt;0),[7]PDI_Meritos!$CB95,""),IF($A97="TOTAL",SUM(INDIRECT("AV4:AV"&amp;ROW()-1)),""))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IF(AND($A97&lt;&gt;"",$A97&lt;&gt;"TOTAL"),IF(AND([7]PDI_Meritos!$CE95&lt;&gt;"",[7]PDI_Meritos!$CE95&lt;&gt;0),[7]PDI_Meritos!$CE95,""),IF($A97="TOTAL",SUM(INDIRECT("AX4:AX"&amp;ROW()-1)),""))</f>
        <v/>
      </c>
      <c r="AY97" s="6" t="str">
        <f ca="1">IF(AND($A97&lt;&gt;"",$A97&lt;&gt;"TOTAL"),IF(AND([7]PDI_Meritos!$CG95&lt;&gt;"",[7]PDI_Meritos!$CG95&lt;&gt;0),[7]PDI_Meritos!$CG95,""),IF($A97="TOTAL",SUM(INDIRECT("AY4:AY"&amp;ROW()-1)),""))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IF(AND($A97&lt;&gt;"",$A97&lt;&gt;"TOTAL"),IF(AND([7]PDI_Meritos!$CJ95&lt;&gt;"",[7]PDI_Meritos!$CJ95&lt;&gt;0),[7]PDI_Meritos!$CJ95,""),IF($A97="TOTAL",SUM(INDIRECT("BA4:BA"&amp;ROW()-1)),""))</f>
        <v/>
      </c>
      <c r="BB97" s="6" t="str">
        <f ca="1">IF(AND($A97&lt;&gt;"",$A97&lt;&gt;"TOTAL"),IF(AND([7]PDI_Meritos!$CL95&lt;&gt;"",[7]PDI_Meritos!$CL95&lt;&gt;0),[7]PDI_Meritos!$CL95,""),IF($A97="TOTAL",SUM(INDIRECT("BB4:BB"&amp;ROW()-1)),""))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IF(AND($A97&lt;&gt;"",$A97&lt;&gt;"TOTAL"),IF(AND([7]PDI_Meritos!$CO95&lt;&gt;"",[7]PDI_Meritos!$CO95&lt;&gt;0),[7]PDI_Meritos!$CO95,""),IF($A97="TOTAL",SUM(INDIRECT("BD4:BD"&amp;ROW()-1)),""))</f>
        <v/>
      </c>
      <c r="BE97" s="6" t="str">
        <f ca="1">IF(AND($A97&lt;&gt;"",$A97&lt;&gt;"TOTAL"),IF(AND([7]PDI_Meritos!$CQ95&lt;&gt;"",[7]PDI_Meritos!$CQ95&lt;&gt;0),[7]PDI_Meritos!$CQ95,""),IF($A97="TOTAL",SUM(INDIRECT("BE4:BE"&amp;ROW()-1)),""))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IF([7]PDI_Meritos!$B96&lt;&gt;"",[7]PDI_Meritos!$B96,IF(AND([7]PDI_Meritos!$B96="",[7]PDI_Meritos!$B97="",[7]PDI_Meritos!$B95=""),"","TOTAL"))</f>
        <v/>
      </c>
      <c r="B98" s="6" t="str">
        <f ca="1">IF(AND($A98&lt;&gt;"",$A98&lt;&gt;"TOTAL"),IF(AND([7]PDI_Meritos!$C96&lt;&gt;"",[7]PDI_Meritos!$C96&lt;&gt;0),[7]PDI_Meritos!$C96,""),IF($A98="TOTAL",SUM(INDIRECT("B4:B"&amp;ROW()-1)),""))</f>
        <v/>
      </c>
      <c r="C98" s="6" t="str">
        <f ca="1">IF(AND($A98&lt;&gt;"",$A98&lt;&gt;"TOTAL"),IF(AND([7]PDI_Meritos!$E96&lt;&gt;"",[7]PDI_Meritos!$E96&lt;&gt;0),[7]PDI_Meritos!$E96,""),IF($A98="TOTAL",SUM(INDIRECT("C4:C"&amp;ROW()-1)),""))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IF(AND($A98&lt;&gt;"",$A98&lt;&gt;"TOTAL"),IF(AND([7]PDI_Meritos!$H96&lt;&gt;"",[7]PDI_Meritos!$H96&lt;&gt;0),[7]PDI_Meritos!$H96,""),IF($A98="TOTAL",SUM(INDIRECT("E4:E"&amp;ROW()-1)),""))</f>
        <v/>
      </c>
      <c r="F98" s="6" t="str">
        <f ca="1">IF(AND($A98&lt;&gt;"",$A98&lt;&gt;"TOTAL"),IF(AND([7]PDI_Meritos!$J96&lt;&gt;"",[7]PDI_Meritos!$J96&lt;&gt;0),[7]PDI_Meritos!$J96,""),IF($A98="TOTAL",SUM(INDIRECT("F4:F"&amp;ROW()-1)),""))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IF(AND($A98&lt;&gt;"",$A98&lt;&gt;"TOTAL"),IF(AND([7]PDI_Meritos!$M96&lt;&gt;"",[7]PDI_Meritos!$M96&lt;&gt;0),[7]PDI_Meritos!$M96,""),IF($A98="TOTAL",SUM(INDIRECT("H4:H"&amp;ROW()-1)),""))</f>
        <v/>
      </c>
      <c r="I98" s="6" t="str">
        <f ca="1">IF(AND($A98&lt;&gt;"",$A98&lt;&gt;"TOTAL"),IF(AND([7]PDI_Meritos!$O96&lt;&gt;"",[7]PDI_Meritos!$O96&lt;&gt;0),[7]PDI_Meritos!$O96,""),IF($A98="TOTAL",SUM(INDIRECT("I4:I"&amp;ROW()-1)),""))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IF(AND($A98&lt;&gt;"",$A98&lt;&gt;"TOTAL"),IF(AND([7]PDI_Meritos!$R96&lt;&gt;"",[7]PDI_Meritos!$R96&lt;&gt;0),[7]PDI_Meritos!$R96,""),IF($A98="TOTAL",SUM(INDIRECT("K4:K"&amp;ROW()-1)),""))</f>
        <v/>
      </c>
      <c r="L98" s="6" t="str">
        <f ca="1">IF(AND($A98&lt;&gt;"",$A98&lt;&gt;"TOTAL"),IF(AND([7]PDI_Meritos!$T96&lt;&gt;"",[7]PDI_Meritos!$T96&lt;&gt;0),[7]PDI_Meritos!$T96,""),IF($A98="TOTAL",SUM(INDIRECT("L4:L"&amp;ROW()-1)),""))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IF(AND($A98&lt;&gt;"",$A98&lt;&gt;"TOTAL"),IF(AND([7]PDI_Meritos!$W96&lt;&gt;"",[7]PDI_Meritos!$W96&lt;&gt;0),[7]PDI_Meritos!$W96,""),IF($A98="TOTAL",SUM(INDIRECT("N4:N"&amp;ROW()-1)),""))</f>
        <v/>
      </c>
      <c r="O98" s="6" t="str">
        <f ca="1">IF(AND($A98&lt;&gt;"",$A98&lt;&gt;"TOTAL"),IF(AND([7]PDI_Meritos!$Y96&lt;&gt;"",[7]PDI_Meritos!$Y96&lt;&gt;0),[7]PDI_Meritos!$Y96,""),IF($A98="TOTAL",SUM(INDIRECT("O4:O"&amp;ROW()-1)),""))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IF(AND($A98&lt;&gt;"",$A98&lt;&gt;"TOTAL"),IF(AND([7]PDI_Meritos!$AB96&lt;&gt;"",[7]PDI_Meritos!$AB96&lt;&gt;0),[7]PDI_Meritos!$AB96,""),IF($A98="TOTAL",SUM(INDIRECT("Q4:Q"&amp;ROW()-1)),""))</f>
        <v/>
      </c>
      <c r="R98" s="6" t="str">
        <f ca="1">IF(AND($A98&lt;&gt;"",$A98&lt;&gt;"TOTAL"),IF(AND([7]PDI_Meritos!$AD96&lt;&gt;"",[7]PDI_Meritos!$AD96&lt;&gt;0),[7]PDI_Meritos!$AD96,""),IF($A98="TOTAL",SUM(INDIRECT("R4:R"&amp;ROW()-1)),""))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IF(AND($A98&lt;&gt;"",$A98&lt;&gt;"TOTAL"),IF(AND([7]PDI_Meritos!$AG96&lt;&gt;"",[7]PDI_Meritos!$AG96&lt;&gt;0),[7]PDI_Meritos!$AG96,""),IF($A98="TOTAL",SUM(INDIRECT("T4:T"&amp;ROW()-1)),""))</f>
        <v/>
      </c>
      <c r="U98" s="6" t="str">
        <f ca="1">IF(AND($A98&lt;&gt;"",$A98&lt;&gt;"TOTAL"),IF(AND([7]PDI_Meritos!$AI96&lt;&gt;"",[7]PDI_Meritos!$AI96&lt;&gt;0),[7]PDI_Meritos!$AI96,""),IF($A98="TOTAL",SUM(INDIRECT("U4:U"&amp;ROW()-1)),""))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IF(AND($A98&lt;&gt;"",$A98&lt;&gt;"TOTAL"),IF(AND([7]PDI_Meritos!$AL96&lt;&gt;"",[7]PDI_Meritos!$AL96&lt;&gt;0),[7]PDI_Meritos!$AL96,""),IF($A98="TOTAL",SUM(INDIRECT("W4:W"&amp;ROW()-1)),""))</f>
        <v/>
      </c>
      <c r="X98" s="6" t="str">
        <f ca="1">IF(AND($A98&lt;&gt;"",$A98&lt;&gt;"TOTAL"),IF(AND([7]PDI_Meritos!$AN96&lt;&gt;"",[7]PDI_Meritos!$AN96&lt;&gt;0),[7]PDI_Meritos!$AN96,""),IF($A98="TOTAL",SUM(INDIRECT("X4:X"&amp;ROW()-1)),""))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IF(AND($A98&lt;&gt;"",$A98&lt;&gt;"TOTAL"),IF(AND([7]PDI_Meritos!$AQ96&lt;&gt;"",[7]PDI_Meritos!$AQ96&lt;&gt;0),[7]PDI_Meritos!$AQ96,""),IF($A98="TOTAL",SUM(INDIRECT("Z4:Z"&amp;ROW()-1)),""))</f>
        <v/>
      </c>
      <c r="AA98" s="6" t="str">
        <f ca="1">IF(AND($A98&lt;&gt;"",$A98&lt;&gt;"TOTAL"),IF(AND([7]PDI_Meritos!$AS96&lt;&gt;"",[7]PDI_Meritos!$AS96&lt;&gt;0),[7]PDI_Meritos!$AS96,""),IF($A98="TOTAL",SUM(INDIRECT("AA4:AA"&amp;ROW()-1)),""))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IF(AND($A98&lt;&gt;"",$A98&lt;&gt;"TOTAL"),IF(AND([7]PDI_Meritos!$AV96&lt;&gt;"",[7]PDI_Meritos!$AV96&lt;&gt;0),[7]PDI_Meritos!$AV96,""),IF($A98="TOTAL",SUM(INDIRECT("AC4:AC"&amp;ROW()-1)),""))</f>
        <v/>
      </c>
      <c r="AD98" s="6" t="str">
        <f ca="1">IF(AND($A98&lt;&gt;"",$A98&lt;&gt;"TOTAL"),IF(AND([7]PDI_Meritos!$AX96&lt;&gt;"",[7]PDI_Meritos!$AX96&lt;&gt;0),[7]PDI_Meritos!$AX96,""),IF($A98="TOTAL",SUM(INDIRECT("AD4:AD"&amp;ROW()-1)),""))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IF(AND($A98&lt;&gt;"",$A98&lt;&gt;"TOTAL"),IF(AND([7]PDI_Meritos!$BA96&lt;&gt;"",[7]PDI_Meritos!$BA96&lt;&gt;0),[7]PDI_Meritos!$BA96,""),IF($A98="TOTAL",SUM(INDIRECT("AF4:AF"&amp;ROW()-1)),""))</f>
        <v/>
      </c>
      <c r="AG98" s="6" t="str">
        <f ca="1">IF(AND($A98&lt;&gt;"",$A98&lt;&gt;"TOTAL"),IF(AND([7]PDI_Meritos!$BC96&lt;&gt;"",[7]PDI_Meritos!$BC96&lt;&gt;0),[7]PDI_Meritos!$BC96,""),IF($A98="TOTAL",SUM(INDIRECT("AG4:AG"&amp;ROW()-1)),""))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IF(AND($A98&lt;&gt;"",$A98&lt;&gt;"TOTAL"),IF(AND([7]PDI_Meritos!$BF96&lt;&gt;"",[7]PDI_Meritos!$BF96&lt;&gt;0),[7]PDI_Meritos!$BF96,""),IF($A98="TOTAL",SUM(INDIRECT("AI4:AI"&amp;ROW()-1)),""))</f>
        <v/>
      </c>
      <c r="AJ98" s="6" t="str">
        <f ca="1">IF(AND($A98&lt;&gt;"",$A98&lt;&gt;"TOTAL"),IF(AND([7]PDI_Meritos!$BH96&lt;&gt;"",[7]PDI_Meritos!$BH96&lt;&gt;0),[7]PDI_Meritos!$BH96,""),IF($A98="TOTAL",SUM(INDIRECT("AJ4:AJ"&amp;ROW()-1)),""))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IF(AND($A98&lt;&gt;"",$A98&lt;&gt;"TOTAL"),IF(AND([7]PDI_Meritos!$BK96&lt;&gt;"",[7]PDI_Meritos!$BK96&lt;&gt;0),[7]PDI_Meritos!$BK96,""),IF($A98="TOTAL",SUM(INDIRECT("AL4:AL"&amp;ROW()-1)),""))</f>
        <v/>
      </c>
      <c r="AM98" s="6" t="str">
        <f ca="1">IF(AND($A98&lt;&gt;"",$A98&lt;&gt;"TOTAL"),IF(AND([7]PDI_Meritos!$BM96&lt;&gt;"",[7]PDI_Meritos!$BM96&lt;&gt;0),[7]PDI_Meritos!$BM96,""),IF($A98="TOTAL",SUM(INDIRECT("AM4:AM"&amp;ROW()-1)),""))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IF(AND($A98&lt;&gt;"",$A98&lt;&gt;"TOTAL"),IF(AND([7]PDI_Meritos!$BP96&lt;&gt;"",[7]PDI_Meritos!$BP96&lt;&gt;0),[7]PDI_Meritos!$BP96,""),IF($A98="TOTAL",SUM(INDIRECT("AO4:AO"&amp;ROW()-1)),""))</f>
        <v/>
      </c>
      <c r="AP98" s="6" t="str">
        <f ca="1">IF(AND($A98&lt;&gt;"",$A98&lt;&gt;"TOTAL"),IF(AND([7]PDI_Meritos!$BR96&lt;&gt;"",[7]PDI_Meritos!$BR96&lt;&gt;0),[7]PDI_Meritos!$BR96,""),IF($A98="TOTAL",SUM(INDIRECT("AP4:AP"&amp;ROW()-1)),""))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IF(AND($A98&lt;&gt;"",$A98&lt;&gt;"TOTAL"),IF(AND([7]PDI_Meritos!$BU96&lt;&gt;"",[7]PDI_Meritos!$BU96&lt;&gt;0),[7]PDI_Meritos!$BU96,""),IF($A98="TOTAL",SUM(INDIRECT("AR4:AR"&amp;ROW()-1)),""))</f>
        <v/>
      </c>
      <c r="AS98" s="6" t="str">
        <f ca="1">IF(AND($A98&lt;&gt;"",$A98&lt;&gt;"TOTAL"),IF(AND([7]PDI_Meritos!$BW96&lt;&gt;"",[7]PDI_Meritos!$BW96&lt;&gt;0),[7]PDI_Meritos!$BW96,""),IF($A98="TOTAL",SUM(INDIRECT("AS4:AS"&amp;ROW()-1)),""))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IF(AND($A98&lt;&gt;"",$A98&lt;&gt;"TOTAL"),IF(AND([7]PDI_Meritos!$BZ96&lt;&gt;"",[7]PDI_Meritos!$BZ96&lt;&gt;0),[7]PDI_Meritos!$BZ96,""),IF($A98="TOTAL",SUM(INDIRECT("AU4:AU"&amp;ROW()-1)),""))</f>
        <v/>
      </c>
      <c r="AV98" s="6" t="str">
        <f ca="1">IF(AND($A98&lt;&gt;"",$A98&lt;&gt;"TOTAL"),IF(AND([7]PDI_Meritos!$CB96&lt;&gt;"",[7]PDI_Meritos!$CB96&lt;&gt;0),[7]PDI_Meritos!$CB96,""),IF($A98="TOTAL",SUM(INDIRECT("AV4:AV"&amp;ROW()-1)),""))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IF(AND($A98&lt;&gt;"",$A98&lt;&gt;"TOTAL"),IF(AND([7]PDI_Meritos!$CE96&lt;&gt;"",[7]PDI_Meritos!$CE96&lt;&gt;0),[7]PDI_Meritos!$CE96,""),IF($A98="TOTAL",SUM(INDIRECT("AX4:AX"&amp;ROW()-1)),""))</f>
        <v/>
      </c>
      <c r="AY98" s="6" t="str">
        <f ca="1">IF(AND($A98&lt;&gt;"",$A98&lt;&gt;"TOTAL"),IF(AND([7]PDI_Meritos!$CG96&lt;&gt;"",[7]PDI_Meritos!$CG96&lt;&gt;0),[7]PDI_Meritos!$CG96,""),IF($A98="TOTAL",SUM(INDIRECT("AY4:AY"&amp;ROW()-1)),""))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IF(AND($A98&lt;&gt;"",$A98&lt;&gt;"TOTAL"),IF(AND([7]PDI_Meritos!$CJ96&lt;&gt;"",[7]PDI_Meritos!$CJ96&lt;&gt;0),[7]PDI_Meritos!$CJ96,""),IF($A98="TOTAL",SUM(INDIRECT("BA4:BA"&amp;ROW()-1)),""))</f>
        <v/>
      </c>
      <c r="BB98" s="6" t="str">
        <f ca="1">IF(AND($A98&lt;&gt;"",$A98&lt;&gt;"TOTAL"),IF(AND([7]PDI_Meritos!$CL96&lt;&gt;"",[7]PDI_Meritos!$CL96&lt;&gt;0),[7]PDI_Meritos!$CL96,""),IF($A98="TOTAL",SUM(INDIRECT("BB4:BB"&amp;ROW()-1)),""))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IF(AND($A98&lt;&gt;"",$A98&lt;&gt;"TOTAL"),IF(AND([7]PDI_Meritos!$CO96&lt;&gt;"",[7]PDI_Meritos!$CO96&lt;&gt;0),[7]PDI_Meritos!$CO96,""),IF($A98="TOTAL",SUM(INDIRECT("BD4:BD"&amp;ROW()-1)),""))</f>
        <v/>
      </c>
      <c r="BE98" s="6" t="str">
        <f ca="1">IF(AND($A98&lt;&gt;"",$A98&lt;&gt;"TOTAL"),IF(AND([7]PDI_Meritos!$CQ96&lt;&gt;"",[7]PDI_Meritos!$CQ96&lt;&gt;0),[7]PDI_Meritos!$CQ96,""),IF($A98="TOTAL",SUM(INDIRECT("BE4:BE"&amp;ROW()-1)),""))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IF([7]PDI_Meritos!$B97&lt;&gt;"",[7]PDI_Meritos!$B97,IF(AND([7]PDI_Meritos!$B97="",[7]PDI_Meritos!$B98="",[7]PDI_Meritos!$B96=""),"","TOTAL"))</f>
        <v/>
      </c>
      <c r="B99" s="6" t="str">
        <f ca="1">IF(AND($A99&lt;&gt;"",$A99&lt;&gt;"TOTAL"),IF(AND([7]PDI_Meritos!$C97&lt;&gt;"",[7]PDI_Meritos!$C97&lt;&gt;0),[7]PDI_Meritos!$C97,""),IF($A99="TOTAL",SUM(INDIRECT("B4:B"&amp;ROW()-1)),""))</f>
        <v/>
      </c>
      <c r="C99" s="6" t="str">
        <f ca="1">IF(AND($A99&lt;&gt;"",$A99&lt;&gt;"TOTAL"),IF(AND([7]PDI_Meritos!$E97&lt;&gt;"",[7]PDI_Meritos!$E97&lt;&gt;0),[7]PDI_Meritos!$E97,""),IF($A99="TOTAL",SUM(INDIRECT("C4:C"&amp;ROW()-1)),""))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IF(AND($A99&lt;&gt;"",$A99&lt;&gt;"TOTAL"),IF(AND([7]PDI_Meritos!$H97&lt;&gt;"",[7]PDI_Meritos!$H97&lt;&gt;0),[7]PDI_Meritos!$H97,""),IF($A99="TOTAL",SUM(INDIRECT("E4:E"&amp;ROW()-1)),""))</f>
        <v/>
      </c>
      <c r="F99" s="6" t="str">
        <f ca="1">IF(AND($A99&lt;&gt;"",$A99&lt;&gt;"TOTAL"),IF(AND([7]PDI_Meritos!$J97&lt;&gt;"",[7]PDI_Meritos!$J97&lt;&gt;0),[7]PDI_Meritos!$J97,""),IF($A99="TOTAL",SUM(INDIRECT("F4:F"&amp;ROW()-1)),""))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IF(AND($A99&lt;&gt;"",$A99&lt;&gt;"TOTAL"),IF(AND([7]PDI_Meritos!$M97&lt;&gt;"",[7]PDI_Meritos!$M97&lt;&gt;0),[7]PDI_Meritos!$M97,""),IF($A99="TOTAL",SUM(INDIRECT("H4:H"&amp;ROW()-1)),""))</f>
        <v/>
      </c>
      <c r="I99" s="6" t="str">
        <f ca="1">IF(AND($A99&lt;&gt;"",$A99&lt;&gt;"TOTAL"),IF(AND([7]PDI_Meritos!$O97&lt;&gt;"",[7]PDI_Meritos!$O97&lt;&gt;0),[7]PDI_Meritos!$O97,""),IF($A99="TOTAL",SUM(INDIRECT("I4:I"&amp;ROW()-1)),""))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IF(AND($A99&lt;&gt;"",$A99&lt;&gt;"TOTAL"),IF(AND([7]PDI_Meritos!$R97&lt;&gt;"",[7]PDI_Meritos!$R97&lt;&gt;0),[7]PDI_Meritos!$R97,""),IF($A99="TOTAL",SUM(INDIRECT("K4:K"&amp;ROW()-1)),""))</f>
        <v/>
      </c>
      <c r="L99" s="6" t="str">
        <f ca="1">IF(AND($A99&lt;&gt;"",$A99&lt;&gt;"TOTAL"),IF(AND([7]PDI_Meritos!$T97&lt;&gt;"",[7]PDI_Meritos!$T97&lt;&gt;0),[7]PDI_Meritos!$T97,""),IF($A99="TOTAL",SUM(INDIRECT("L4:L"&amp;ROW()-1)),""))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IF(AND($A99&lt;&gt;"",$A99&lt;&gt;"TOTAL"),IF(AND([7]PDI_Meritos!$W97&lt;&gt;"",[7]PDI_Meritos!$W97&lt;&gt;0),[7]PDI_Meritos!$W97,""),IF($A99="TOTAL",SUM(INDIRECT("N4:N"&amp;ROW()-1)),""))</f>
        <v/>
      </c>
      <c r="O99" s="6" t="str">
        <f ca="1">IF(AND($A99&lt;&gt;"",$A99&lt;&gt;"TOTAL"),IF(AND([7]PDI_Meritos!$Y97&lt;&gt;"",[7]PDI_Meritos!$Y97&lt;&gt;0),[7]PDI_Meritos!$Y97,""),IF($A99="TOTAL",SUM(INDIRECT("O4:O"&amp;ROW()-1)),""))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IF(AND($A99&lt;&gt;"",$A99&lt;&gt;"TOTAL"),IF(AND([7]PDI_Meritos!$AB97&lt;&gt;"",[7]PDI_Meritos!$AB97&lt;&gt;0),[7]PDI_Meritos!$AB97,""),IF($A99="TOTAL",SUM(INDIRECT("Q4:Q"&amp;ROW()-1)),""))</f>
        <v/>
      </c>
      <c r="R99" s="6" t="str">
        <f ca="1">IF(AND($A99&lt;&gt;"",$A99&lt;&gt;"TOTAL"),IF(AND([7]PDI_Meritos!$AD97&lt;&gt;"",[7]PDI_Meritos!$AD97&lt;&gt;0),[7]PDI_Meritos!$AD97,""),IF($A99="TOTAL",SUM(INDIRECT("R4:R"&amp;ROW()-1)),""))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IF(AND($A99&lt;&gt;"",$A99&lt;&gt;"TOTAL"),IF(AND([7]PDI_Meritos!$AG97&lt;&gt;"",[7]PDI_Meritos!$AG97&lt;&gt;0),[7]PDI_Meritos!$AG97,""),IF($A99="TOTAL",SUM(INDIRECT("T4:T"&amp;ROW()-1)),""))</f>
        <v/>
      </c>
      <c r="U99" s="6" t="str">
        <f ca="1">IF(AND($A99&lt;&gt;"",$A99&lt;&gt;"TOTAL"),IF(AND([7]PDI_Meritos!$AI97&lt;&gt;"",[7]PDI_Meritos!$AI97&lt;&gt;0),[7]PDI_Meritos!$AI97,""),IF($A99="TOTAL",SUM(INDIRECT("U4:U"&amp;ROW()-1)),""))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IF(AND($A99&lt;&gt;"",$A99&lt;&gt;"TOTAL"),IF(AND([7]PDI_Meritos!$AL97&lt;&gt;"",[7]PDI_Meritos!$AL97&lt;&gt;0),[7]PDI_Meritos!$AL97,""),IF($A99="TOTAL",SUM(INDIRECT("W4:W"&amp;ROW()-1)),""))</f>
        <v/>
      </c>
      <c r="X99" s="6" t="str">
        <f ca="1">IF(AND($A99&lt;&gt;"",$A99&lt;&gt;"TOTAL"),IF(AND([7]PDI_Meritos!$AN97&lt;&gt;"",[7]PDI_Meritos!$AN97&lt;&gt;0),[7]PDI_Meritos!$AN97,""),IF($A99="TOTAL",SUM(INDIRECT("X4:X"&amp;ROW()-1)),""))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IF(AND($A99&lt;&gt;"",$A99&lt;&gt;"TOTAL"),IF(AND([7]PDI_Meritos!$AQ97&lt;&gt;"",[7]PDI_Meritos!$AQ97&lt;&gt;0),[7]PDI_Meritos!$AQ97,""),IF($A99="TOTAL",SUM(INDIRECT("Z4:Z"&amp;ROW()-1)),""))</f>
        <v/>
      </c>
      <c r="AA99" s="6" t="str">
        <f ca="1">IF(AND($A99&lt;&gt;"",$A99&lt;&gt;"TOTAL"),IF(AND([7]PDI_Meritos!$AS97&lt;&gt;"",[7]PDI_Meritos!$AS97&lt;&gt;0),[7]PDI_Meritos!$AS97,""),IF($A99="TOTAL",SUM(INDIRECT("AA4:AA"&amp;ROW()-1)),""))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IF(AND($A99&lt;&gt;"",$A99&lt;&gt;"TOTAL"),IF(AND([7]PDI_Meritos!$AV97&lt;&gt;"",[7]PDI_Meritos!$AV97&lt;&gt;0),[7]PDI_Meritos!$AV97,""),IF($A99="TOTAL",SUM(INDIRECT("AC4:AC"&amp;ROW()-1)),""))</f>
        <v/>
      </c>
      <c r="AD99" s="6" t="str">
        <f ca="1">IF(AND($A99&lt;&gt;"",$A99&lt;&gt;"TOTAL"),IF(AND([7]PDI_Meritos!$AX97&lt;&gt;"",[7]PDI_Meritos!$AX97&lt;&gt;0),[7]PDI_Meritos!$AX97,""),IF($A99="TOTAL",SUM(INDIRECT("AD4:AD"&amp;ROW()-1)),""))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IF(AND($A99&lt;&gt;"",$A99&lt;&gt;"TOTAL"),IF(AND([7]PDI_Meritos!$BA97&lt;&gt;"",[7]PDI_Meritos!$BA97&lt;&gt;0),[7]PDI_Meritos!$BA97,""),IF($A99="TOTAL",SUM(INDIRECT("AF4:AF"&amp;ROW()-1)),""))</f>
        <v/>
      </c>
      <c r="AG99" s="6" t="str">
        <f ca="1">IF(AND($A99&lt;&gt;"",$A99&lt;&gt;"TOTAL"),IF(AND([7]PDI_Meritos!$BC97&lt;&gt;"",[7]PDI_Meritos!$BC97&lt;&gt;0),[7]PDI_Meritos!$BC97,""),IF($A99="TOTAL",SUM(INDIRECT("AG4:AG"&amp;ROW()-1)),""))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IF(AND($A99&lt;&gt;"",$A99&lt;&gt;"TOTAL"),IF(AND([7]PDI_Meritos!$BF97&lt;&gt;"",[7]PDI_Meritos!$BF97&lt;&gt;0),[7]PDI_Meritos!$BF97,""),IF($A99="TOTAL",SUM(INDIRECT("AI4:AI"&amp;ROW()-1)),""))</f>
        <v/>
      </c>
      <c r="AJ99" s="6" t="str">
        <f ca="1">IF(AND($A99&lt;&gt;"",$A99&lt;&gt;"TOTAL"),IF(AND([7]PDI_Meritos!$BH97&lt;&gt;"",[7]PDI_Meritos!$BH97&lt;&gt;0),[7]PDI_Meritos!$BH97,""),IF($A99="TOTAL",SUM(INDIRECT("AJ4:AJ"&amp;ROW()-1)),""))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IF(AND($A99&lt;&gt;"",$A99&lt;&gt;"TOTAL"),IF(AND([7]PDI_Meritos!$BK97&lt;&gt;"",[7]PDI_Meritos!$BK97&lt;&gt;0),[7]PDI_Meritos!$BK97,""),IF($A99="TOTAL",SUM(INDIRECT("AL4:AL"&amp;ROW()-1)),""))</f>
        <v/>
      </c>
      <c r="AM99" s="6" t="str">
        <f ca="1">IF(AND($A99&lt;&gt;"",$A99&lt;&gt;"TOTAL"),IF(AND([7]PDI_Meritos!$BM97&lt;&gt;"",[7]PDI_Meritos!$BM97&lt;&gt;0),[7]PDI_Meritos!$BM97,""),IF($A99="TOTAL",SUM(INDIRECT("AM4:AM"&amp;ROW()-1)),""))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IF(AND($A99&lt;&gt;"",$A99&lt;&gt;"TOTAL"),IF(AND([7]PDI_Meritos!$BP97&lt;&gt;"",[7]PDI_Meritos!$BP97&lt;&gt;0),[7]PDI_Meritos!$BP97,""),IF($A99="TOTAL",SUM(INDIRECT("AO4:AO"&amp;ROW()-1)),""))</f>
        <v/>
      </c>
      <c r="AP99" s="6" t="str">
        <f ca="1">IF(AND($A99&lt;&gt;"",$A99&lt;&gt;"TOTAL"),IF(AND([7]PDI_Meritos!$BR97&lt;&gt;"",[7]PDI_Meritos!$BR97&lt;&gt;0),[7]PDI_Meritos!$BR97,""),IF($A99="TOTAL",SUM(INDIRECT("AP4:AP"&amp;ROW()-1)),""))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IF(AND($A99&lt;&gt;"",$A99&lt;&gt;"TOTAL"),IF(AND([7]PDI_Meritos!$BU97&lt;&gt;"",[7]PDI_Meritos!$BU97&lt;&gt;0),[7]PDI_Meritos!$BU97,""),IF($A99="TOTAL",SUM(INDIRECT("AR4:AR"&amp;ROW()-1)),""))</f>
        <v/>
      </c>
      <c r="AS99" s="6" t="str">
        <f ca="1">IF(AND($A99&lt;&gt;"",$A99&lt;&gt;"TOTAL"),IF(AND([7]PDI_Meritos!$BW97&lt;&gt;"",[7]PDI_Meritos!$BW97&lt;&gt;0),[7]PDI_Meritos!$BW97,""),IF($A99="TOTAL",SUM(INDIRECT("AS4:AS"&amp;ROW()-1)),""))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IF(AND($A99&lt;&gt;"",$A99&lt;&gt;"TOTAL"),IF(AND([7]PDI_Meritos!$BZ97&lt;&gt;"",[7]PDI_Meritos!$BZ97&lt;&gt;0),[7]PDI_Meritos!$BZ97,""),IF($A99="TOTAL",SUM(INDIRECT("AU4:AU"&amp;ROW()-1)),""))</f>
        <v/>
      </c>
      <c r="AV99" s="6" t="str">
        <f ca="1">IF(AND($A99&lt;&gt;"",$A99&lt;&gt;"TOTAL"),IF(AND([7]PDI_Meritos!$CB97&lt;&gt;"",[7]PDI_Meritos!$CB97&lt;&gt;0),[7]PDI_Meritos!$CB97,""),IF($A99="TOTAL",SUM(INDIRECT("AV4:AV"&amp;ROW()-1)),""))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IF(AND($A99&lt;&gt;"",$A99&lt;&gt;"TOTAL"),IF(AND([7]PDI_Meritos!$CE97&lt;&gt;"",[7]PDI_Meritos!$CE97&lt;&gt;0),[7]PDI_Meritos!$CE97,""),IF($A99="TOTAL",SUM(INDIRECT("AX4:AX"&amp;ROW()-1)),""))</f>
        <v/>
      </c>
      <c r="AY99" s="6" t="str">
        <f ca="1">IF(AND($A99&lt;&gt;"",$A99&lt;&gt;"TOTAL"),IF(AND([7]PDI_Meritos!$CG97&lt;&gt;"",[7]PDI_Meritos!$CG97&lt;&gt;0),[7]PDI_Meritos!$CG97,""),IF($A99="TOTAL",SUM(INDIRECT("AY4:AY"&amp;ROW()-1)),""))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IF(AND($A99&lt;&gt;"",$A99&lt;&gt;"TOTAL"),IF(AND([7]PDI_Meritos!$CJ97&lt;&gt;"",[7]PDI_Meritos!$CJ97&lt;&gt;0),[7]PDI_Meritos!$CJ97,""),IF($A99="TOTAL",SUM(INDIRECT("BA4:BA"&amp;ROW()-1)),""))</f>
        <v/>
      </c>
      <c r="BB99" s="6" t="str">
        <f ca="1">IF(AND($A99&lt;&gt;"",$A99&lt;&gt;"TOTAL"),IF(AND([7]PDI_Meritos!$CL97&lt;&gt;"",[7]PDI_Meritos!$CL97&lt;&gt;0),[7]PDI_Meritos!$CL97,""),IF($A99="TOTAL",SUM(INDIRECT("BB4:BB"&amp;ROW()-1)),""))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IF(AND($A99&lt;&gt;"",$A99&lt;&gt;"TOTAL"),IF(AND([7]PDI_Meritos!$CO97&lt;&gt;"",[7]PDI_Meritos!$CO97&lt;&gt;0),[7]PDI_Meritos!$CO97,""),IF($A99="TOTAL",SUM(INDIRECT("BD4:BD"&amp;ROW()-1)),""))</f>
        <v/>
      </c>
      <c r="BE99" s="6" t="str">
        <f ca="1">IF(AND($A99&lt;&gt;"",$A99&lt;&gt;"TOTAL"),IF(AND([7]PDI_Meritos!$CQ97&lt;&gt;"",[7]PDI_Meritos!$CQ97&lt;&gt;0),[7]PDI_Meritos!$CQ97,""),IF($A99="TOTAL",SUM(INDIRECT("BE4:BE"&amp;ROW()-1)),""))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IF([7]PDI_Meritos!$B98&lt;&gt;"",[7]PDI_Meritos!$B98,IF(AND([7]PDI_Meritos!$B98="",[7]PDI_Meritos!$B99="",[7]PDI_Meritos!$B97=""),"","TOTAL"))</f>
        <v/>
      </c>
      <c r="B100" s="6" t="str">
        <f ca="1">IF(AND($A100&lt;&gt;"",$A100&lt;&gt;"TOTAL"),IF(AND([7]PDI_Meritos!$C98&lt;&gt;"",[7]PDI_Meritos!$C98&lt;&gt;0),[7]PDI_Meritos!$C98,""),IF($A100="TOTAL",SUM(INDIRECT("B4:B"&amp;ROW()-1)),""))</f>
        <v/>
      </c>
      <c r="C100" s="6" t="str">
        <f ca="1">IF(AND($A100&lt;&gt;"",$A100&lt;&gt;"TOTAL"),IF(AND([7]PDI_Meritos!$E98&lt;&gt;"",[7]PDI_Meritos!$E98&lt;&gt;0),[7]PDI_Meritos!$E98,""),IF($A100="TOTAL",SUM(INDIRECT("C4:C"&amp;ROW()-1)),""))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IF(AND($A100&lt;&gt;"",$A100&lt;&gt;"TOTAL"),IF(AND([7]PDI_Meritos!$H98&lt;&gt;"",[7]PDI_Meritos!$H98&lt;&gt;0),[7]PDI_Meritos!$H98,""),IF($A100="TOTAL",SUM(INDIRECT("E4:E"&amp;ROW()-1)),""))</f>
        <v/>
      </c>
      <c r="F100" s="6" t="str">
        <f ca="1">IF(AND($A100&lt;&gt;"",$A100&lt;&gt;"TOTAL"),IF(AND([7]PDI_Meritos!$J98&lt;&gt;"",[7]PDI_Meritos!$J98&lt;&gt;0),[7]PDI_Meritos!$J98,""),IF($A100="TOTAL",SUM(INDIRECT("F4:F"&amp;ROW()-1)),""))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IF(AND($A100&lt;&gt;"",$A100&lt;&gt;"TOTAL"),IF(AND([7]PDI_Meritos!$M98&lt;&gt;"",[7]PDI_Meritos!$M98&lt;&gt;0),[7]PDI_Meritos!$M98,""),IF($A100="TOTAL",SUM(INDIRECT("H4:H"&amp;ROW()-1)),""))</f>
        <v/>
      </c>
      <c r="I100" s="6" t="str">
        <f ca="1">IF(AND($A100&lt;&gt;"",$A100&lt;&gt;"TOTAL"),IF(AND([7]PDI_Meritos!$O98&lt;&gt;"",[7]PDI_Meritos!$O98&lt;&gt;0),[7]PDI_Meritos!$O98,""),IF($A100="TOTAL",SUM(INDIRECT("I4:I"&amp;ROW()-1)),""))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IF(AND($A100&lt;&gt;"",$A100&lt;&gt;"TOTAL"),IF(AND([7]PDI_Meritos!$R98&lt;&gt;"",[7]PDI_Meritos!$R98&lt;&gt;0),[7]PDI_Meritos!$R98,""),IF($A100="TOTAL",SUM(INDIRECT("K4:K"&amp;ROW()-1)),""))</f>
        <v/>
      </c>
      <c r="L100" s="6" t="str">
        <f ca="1">IF(AND($A100&lt;&gt;"",$A100&lt;&gt;"TOTAL"),IF(AND([7]PDI_Meritos!$T98&lt;&gt;"",[7]PDI_Meritos!$T98&lt;&gt;0),[7]PDI_Meritos!$T98,""),IF($A100="TOTAL",SUM(INDIRECT("L4:L"&amp;ROW()-1)),""))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IF(AND($A100&lt;&gt;"",$A100&lt;&gt;"TOTAL"),IF(AND([7]PDI_Meritos!$W98&lt;&gt;"",[7]PDI_Meritos!$W98&lt;&gt;0),[7]PDI_Meritos!$W98,""),IF($A100="TOTAL",SUM(INDIRECT("N4:N"&amp;ROW()-1)),""))</f>
        <v/>
      </c>
      <c r="O100" s="6" t="str">
        <f ca="1">IF(AND($A100&lt;&gt;"",$A100&lt;&gt;"TOTAL"),IF(AND([7]PDI_Meritos!$Y98&lt;&gt;"",[7]PDI_Meritos!$Y98&lt;&gt;0),[7]PDI_Meritos!$Y98,""),IF($A100="TOTAL",SUM(INDIRECT("O4:O"&amp;ROW()-1)),""))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IF(AND($A100&lt;&gt;"",$A100&lt;&gt;"TOTAL"),IF(AND([7]PDI_Meritos!$AB98&lt;&gt;"",[7]PDI_Meritos!$AB98&lt;&gt;0),[7]PDI_Meritos!$AB98,""),IF($A100="TOTAL",SUM(INDIRECT("Q4:Q"&amp;ROW()-1)),""))</f>
        <v/>
      </c>
      <c r="R100" s="6" t="str">
        <f ca="1">IF(AND($A100&lt;&gt;"",$A100&lt;&gt;"TOTAL"),IF(AND([7]PDI_Meritos!$AD98&lt;&gt;"",[7]PDI_Meritos!$AD98&lt;&gt;0),[7]PDI_Meritos!$AD98,""),IF($A100="TOTAL",SUM(INDIRECT("R4:R"&amp;ROW()-1)),""))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IF(AND($A100&lt;&gt;"",$A100&lt;&gt;"TOTAL"),IF(AND([7]PDI_Meritos!$AG98&lt;&gt;"",[7]PDI_Meritos!$AG98&lt;&gt;0),[7]PDI_Meritos!$AG98,""),IF($A100="TOTAL",SUM(INDIRECT("T4:T"&amp;ROW()-1)),""))</f>
        <v/>
      </c>
      <c r="U100" s="6" t="str">
        <f ca="1">IF(AND($A100&lt;&gt;"",$A100&lt;&gt;"TOTAL"),IF(AND([7]PDI_Meritos!$AI98&lt;&gt;"",[7]PDI_Meritos!$AI98&lt;&gt;0),[7]PDI_Meritos!$AI98,""),IF($A100="TOTAL",SUM(INDIRECT("U4:U"&amp;ROW()-1)),""))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IF(AND($A100&lt;&gt;"",$A100&lt;&gt;"TOTAL"),IF(AND([7]PDI_Meritos!$AL98&lt;&gt;"",[7]PDI_Meritos!$AL98&lt;&gt;0),[7]PDI_Meritos!$AL98,""),IF($A100="TOTAL",SUM(INDIRECT("W4:W"&amp;ROW()-1)),""))</f>
        <v/>
      </c>
      <c r="X100" s="6" t="str">
        <f ca="1">IF(AND($A100&lt;&gt;"",$A100&lt;&gt;"TOTAL"),IF(AND([7]PDI_Meritos!$AN98&lt;&gt;"",[7]PDI_Meritos!$AN98&lt;&gt;0),[7]PDI_Meritos!$AN98,""),IF($A100="TOTAL",SUM(INDIRECT("X4:X"&amp;ROW()-1)),""))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IF(AND($A100&lt;&gt;"",$A100&lt;&gt;"TOTAL"),IF(AND([7]PDI_Meritos!$AQ98&lt;&gt;"",[7]PDI_Meritos!$AQ98&lt;&gt;0),[7]PDI_Meritos!$AQ98,""),IF($A100="TOTAL",SUM(INDIRECT("Z4:Z"&amp;ROW()-1)),""))</f>
        <v/>
      </c>
      <c r="AA100" s="6" t="str">
        <f ca="1">IF(AND($A100&lt;&gt;"",$A100&lt;&gt;"TOTAL"),IF(AND([7]PDI_Meritos!$AS98&lt;&gt;"",[7]PDI_Meritos!$AS98&lt;&gt;0),[7]PDI_Meritos!$AS98,""),IF($A100="TOTAL",SUM(INDIRECT("AA4:AA"&amp;ROW()-1)),""))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IF(AND($A100&lt;&gt;"",$A100&lt;&gt;"TOTAL"),IF(AND([7]PDI_Meritos!$AV98&lt;&gt;"",[7]PDI_Meritos!$AV98&lt;&gt;0),[7]PDI_Meritos!$AV98,""),IF($A100="TOTAL",SUM(INDIRECT("AC4:AC"&amp;ROW()-1)),""))</f>
        <v/>
      </c>
      <c r="AD100" s="6" t="str">
        <f ca="1">IF(AND($A100&lt;&gt;"",$A100&lt;&gt;"TOTAL"),IF(AND([7]PDI_Meritos!$AX98&lt;&gt;"",[7]PDI_Meritos!$AX98&lt;&gt;0),[7]PDI_Meritos!$AX98,""),IF($A100="TOTAL",SUM(INDIRECT("AD4:AD"&amp;ROW()-1)),""))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IF(AND($A100&lt;&gt;"",$A100&lt;&gt;"TOTAL"),IF(AND([7]PDI_Meritos!$BA98&lt;&gt;"",[7]PDI_Meritos!$BA98&lt;&gt;0),[7]PDI_Meritos!$BA98,""),IF($A100="TOTAL",SUM(INDIRECT("AF4:AF"&amp;ROW()-1)),""))</f>
        <v/>
      </c>
      <c r="AG100" s="6" t="str">
        <f ca="1">IF(AND($A100&lt;&gt;"",$A100&lt;&gt;"TOTAL"),IF(AND([7]PDI_Meritos!$BC98&lt;&gt;"",[7]PDI_Meritos!$BC98&lt;&gt;0),[7]PDI_Meritos!$BC98,""),IF($A100="TOTAL",SUM(INDIRECT("AG4:AG"&amp;ROW()-1)),""))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IF(AND($A100&lt;&gt;"",$A100&lt;&gt;"TOTAL"),IF(AND([7]PDI_Meritos!$BF98&lt;&gt;"",[7]PDI_Meritos!$BF98&lt;&gt;0),[7]PDI_Meritos!$BF98,""),IF($A100="TOTAL",SUM(INDIRECT("AI4:AI"&amp;ROW()-1)),""))</f>
        <v/>
      </c>
      <c r="AJ100" s="6" t="str">
        <f ca="1">IF(AND($A100&lt;&gt;"",$A100&lt;&gt;"TOTAL"),IF(AND([7]PDI_Meritos!$BH98&lt;&gt;"",[7]PDI_Meritos!$BH98&lt;&gt;0),[7]PDI_Meritos!$BH98,""),IF($A100="TOTAL",SUM(INDIRECT("AJ4:AJ"&amp;ROW()-1)),""))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IF(AND($A100&lt;&gt;"",$A100&lt;&gt;"TOTAL"),IF(AND([7]PDI_Meritos!$BK98&lt;&gt;"",[7]PDI_Meritos!$BK98&lt;&gt;0),[7]PDI_Meritos!$BK98,""),IF($A100="TOTAL",SUM(INDIRECT("AL4:AL"&amp;ROW()-1)),""))</f>
        <v/>
      </c>
      <c r="AM100" s="6" t="str">
        <f ca="1">IF(AND($A100&lt;&gt;"",$A100&lt;&gt;"TOTAL"),IF(AND([7]PDI_Meritos!$BM98&lt;&gt;"",[7]PDI_Meritos!$BM98&lt;&gt;0),[7]PDI_Meritos!$BM98,""),IF($A100="TOTAL",SUM(INDIRECT("AM4:AM"&amp;ROW()-1)),""))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IF(AND($A100&lt;&gt;"",$A100&lt;&gt;"TOTAL"),IF(AND([7]PDI_Meritos!$BP98&lt;&gt;"",[7]PDI_Meritos!$BP98&lt;&gt;0),[7]PDI_Meritos!$BP98,""),IF($A100="TOTAL",SUM(INDIRECT("AO4:AO"&amp;ROW()-1)),""))</f>
        <v/>
      </c>
      <c r="AP100" s="6" t="str">
        <f ca="1">IF(AND($A100&lt;&gt;"",$A100&lt;&gt;"TOTAL"),IF(AND([7]PDI_Meritos!$BR98&lt;&gt;"",[7]PDI_Meritos!$BR98&lt;&gt;0),[7]PDI_Meritos!$BR98,""),IF($A100="TOTAL",SUM(INDIRECT("AP4:AP"&amp;ROW()-1)),""))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IF(AND($A100&lt;&gt;"",$A100&lt;&gt;"TOTAL"),IF(AND([7]PDI_Meritos!$BU98&lt;&gt;"",[7]PDI_Meritos!$BU98&lt;&gt;0),[7]PDI_Meritos!$BU98,""),IF($A100="TOTAL",SUM(INDIRECT("AR4:AR"&amp;ROW()-1)),""))</f>
        <v/>
      </c>
      <c r="AS100" s="6" t="str">
        <f ca="1">IF(AND($A100&lt;&gt;"",$A100&lt;&gt;"TOTAL"),IF(AND([7]PDI_Meritos!$BW98&lt;&gt;"",[7]PDI_Meritos!$BW98&lt;&gt;0),[7]PDI_Meritos!$BW98,""),IF($A100="TOTAL",SUM(INDIRECT("AS4:AS"&amp;ROW()-1)),""))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IF(AND($A100&lt;&gt;"",$A100&lt;&gt;"TOTAL"),IF(AND([7]PDI_Meritos!$BZ98&lt;&gt;"",[7]PDI_Meritos!$BZ98&lt;&gt;0),[7]PDI_Meritos!$BZ98,""),IF($A100="TOTAL",SUM(INDIRECT("AU4:AU"&amp;ROW()-1)),""))</f>
        <v/>
      </c>
      <c r="AV100" s="6" t="str">
        <f ca="1">IF(AND($A100&lt;&gt;"",$A100&lt;&gt;"TOTAL"),IF(AND([7]PDI_Meritos!$CB98&lt;&gt;"",[7]PDI_Meritos!$CB98&lt;&gt;0),[7]PDI_Meritos!$CB98,""),IF($A100="TOTAL",SUM(INDIRECT("AV4:AV"&amp;ROW()-1)),""))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IF(AND($A100&lt;&gt;"",$A100&lt;&gt;"TOTAL"),IF(AND([7]PDI_Meritos!$CE98&lt;&gt;"",[7]PDI_Meritos!$CE98&lt;&gt;0),[7]PDI_Meritos!$CE98,""),IF($A100="TOTAL",SUM(INDIRECT("AX4:AX"&amp;ROW()-1)),""))</f>
        <v/>
      </c>
      <c r="AY100" s="6" t="str">
        <f ca="1">IF(AND($A100&lt;&gt;"",$A100&lt;&gt;"TOTAL"),IF(AND([7]PDI_Meritos!$CG98&lt;&gt;"",[7]PDI_Meritos!$CG98&lt;&gt;0),[7]PDI_Meritos!$CG98,""),IF($A100="TOTAL",SUM(INDIRECT("AY4:AY"&amp;ROW()-1)),""))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IF(AND($A100&lt;&gt;"",$A100&lt;&gt;"TOTAL"),IF(AND([7]PDI_Meritos!$CJ98&lt;&gt;"",[7]PDI_Meritos!$CJ98&lt;&gt;0),[7]PDI_Meritos!$CJ98,""),IF($A100="TOTAL",SUM(INDIRECT("BA4:BA"&amp;ROW()-1)),""))</f>
        <v/>
      </c>
      <c r="BB100" s="6" t="str">
        <f ca="1">IF(AND($A100&lt;&gt;"",$A100&lt;&gt;"TOTAL"),IF(AND([7]PDI_Meritos!$CL98&lt;&gt;"",[7]PDI_Meritos!$CL98&lt;&gt;0),[7]PDI_Meritos!$CL98,""),IF($A100="TOTAL",SUM(INDIRECT("BB4:BB"&amp;ROW()-1)),""))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IF(AND($A100&lt;&gt;"",$A100&lt;&gt;"TOTAL"),IF(AND([7]PDI_Meritos!$CO98&lt;&gt;"",[7]PDI_Meritos!$CO98&lt;&gt;0),[7]PDI_Meritos!$CO98,""),IF($A100="TOTAL",SUM(INDIRECT("BD4:BD"&amp;ROW()-1)),""))</f>
        <v/>
      </c>
      <c r="BE100" s="6" t="str">
        <f ca="1">IF(AND($A100&lt;&gt;"",$A100&lt;&gt;"TOTAL"),IF(AND([7]PDI_Meritos!$CQ98&lt;&gt;"",[7]PDI_Meritos!$CQ98&lt;&gt;0),[7]PDI_Meritos!$CQ98,""),IF($A100="TOTAL",SUM(INDIRECT("BE4:BE"&amp;ROW()-1)),""))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IF([7]PDI_Meritos!$B99&lt;&gt;"",[7]PDI_Meritos!$B99,IF(AND([7]PDI_Meritos!$B99="",[7]PDI_Meritos!$B100="",[7]PDI_Meritos!$B98=""),"","TOTAL"))</f>
        <v/>
      </c>
      <c r="B101" s="6" t="str">
        <f ca="1">IF(AND($A101&lt;&gt;"",$A101&lt;&gt;"TOTAL"),IF(AND([7]PDI_Meritos!$C99&lt;&gt;"",[7]PDI_Meritos!$C99&lt;&gt;0),[7]PDI_Meritos!$C99,""),IF($A101="TOTAL",SUM(INDIRECT("B4:B"&amp;ROW()-1)),""))</f>
        <v/>
      </c>
      <c r="C101" s="6" t="str">
        <f ca="1">IF(AND($A101&lt;&gt;"",$A101&lt;&gt;"TOTAL"),IF(AND([7]PDI_Meritos!$E99&lt;&gt;"",[7]PDI_Meritos!$E99&lt;&gt;0),[7]PDI_Meritos!$E99,""),IF($A101="TOTAL",SUM(INDIRECT("C4:C"&amp;ROW()-1)),""))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IF(AND($A101&lt;&gt;"",$A101&lt;&gt;"TOTAL"),IF(AND([7]PDI_Meritos!$H99&lt;&gt;"",[7]PDI_Meritos!$H99&lt;&gt;0),[7]PDI_Meritos!$H99,""),IF($A101="TOTAL",SUM(INDIRECT("E4:E"&amp;ROW()-1)),""))</f>
        <v/>
      </c>
      <c r="F101" s="6" t="str">
        <f ca="1">IF(AND($A101&lt;&gt;"",$A101&lt;&gt;"TOTAL"),IF(AND([7]PDI_Meritos!$J99&lt;&gt;"",[7]PDI_Meritos!$J99&lt;&gt;0),[7]PDI_Meritos!$J99,""),IF($A101="TOTAL",SUM(INDIRECT("F4:F"&amp;ROW()-1)),""))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IF(AND($A101&lt;&gt;"",$A101&lt;&gt;"TOTAL"),IF(AND([7]PDI_Meritos!$M99&lt;&gt;"",[7]PDI_Meritos!$M99&lt;&gt;0),[7]PDI_Meritos!$M99,""),IF($A101="TOTAL",SUM(INDIRECT("H4:H"&amp;ROW()-1)),""))</f>
        <v/>
      </c>
      <c r="I101" s="6" t="str">
        <f ca="1">IF(AND($A101&lt;&gt;"",$A101&lt;&gt;"TOTAL"),IF(AND([7]PDI_Meritos!$O99&lt;&gt;"",[7]PDI_Meritos!$O99&lt;&gt;0),[7]PDI_Meritos!$O99,""),IF($A101="TOTAL",SUM(INDIRECT("I4:I"&amp;ROW()-1)),""))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IF(AND($A101&lt;&gt;"",$A101&lt;&gt;"TOTAL"),IF(AND([7]PDI_Meritos!$R99&lt;&gt;"",[7]PDI_Meritos!$R99&lt;&gt;0),[7]PDI_Meritos!$R99,""),IF($A101="TOTAL",SUM(INDIRECT("K4:K"&amp;ROW()-1)),""))</f>
        <v/>
      </c>
      <c r="L101" s="6" t="str">
        <f ca="1">IF(AND($A101&lt;&gt;"",$A101&lt;&gt;"TOTAL"),IF(AND([7]PDI_Meritos!$T99&lt;&gt;"",[7]PDI_Meritos!$T99&lt;&gt;0),[7]PDI_Meritos!$T99,""),IF($A101="TOTAL",SUM(INDIRECT("L4:L"&amp;ROW()-1)),""))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IF(AND($A101&lt;&gt;"",$A101&lt;&gt;"TOTAL"),IF(AND([7]PDI_Meritos!$W99&lt;&gt;"",[7]PDI_Meritos!$W99&lt;&gt;0),[7]PDI_Meritos!$W99,""),IF($A101="TOTAL",SUM(INDIRECT("N4:N"&amp;ROW()-1)),""))</f>
        <v/>
      </c>
      <c r="O101" s="6" t="str">
        <f ca="1">IF(AND($A101&lt;&gt;"",$A101&lt;&gt;"TOTAL"),IF(AND([7]PDI_Meritos!$Y99&lt;&gt;"",[7]PDI_Meritos!$Y99&lt;&gt;0),[7]PDI_Meritos!$Y99,""),IF($A101="TOTAL",SUM(INDIRECT("O4:O"&amp;ROW()-1)),""))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IF(AND($A101&lt;&gt;"",$A101&lt;&gt;"TOTAL"),IF(AND([7]PDI_Meritos!$AB99&lt;&gt;"",[7]PDI_Meritos!$AB99&lt;&gt;0),[7]PDI_Meritos!$AB99,""),IF($A101="TOTAL",SUM(INDIRECT("Q4:Q"&amp;ROW()-1)),""))</f>
        <v/>
      </c>
      <c r="R101" s="6" t="str">
        <f ca="1">IF(AND($A101&lt;&gt;"",$A101&lt;&gt;"TOTAL"),IF(AND([7]PDI_Meritos!$AD99&lt;&gt;"",[7]PDI_Meritos!$AD99&lt;&gt;0),[7]PDI_Meritos!$AD99,""),IF($A101="TOTAL",SUM(INDIRECT("R4:R"&amp;ROW()-1)),""))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IF(AND($A101&lt;&gt;"",$A101&lt;&gt;"TOTAL"),IF(AND([7]PDI_Meritos!$AG99&lt;&gt;"",[7]PDI_Meritos!$AG99&lt;&gt;0),[7]PDI_Meritos!$AG99,""),IF($A101="TOTAL",SUM(INDIRECT("T4:T"&amp;ROW()-1)),""))</f>
        <v/>
      </c>
      <c r="U101" s="6" t="str">
        <f ca="1">IF(AND($A101&lt;&gt;"",$A101&lt;&gt;"TOTAL"),IF(AND([7]PDI_Meritos!$AI99&lt;&gt;"",[7]PDI_Meritos!$AI99&lt;&gt;0),[7]PDI_Meritos!$AI99,""),IF($A101="TOTAL",SUM(INDIRECT("U4:U"&amp;ROW()-1)),""))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IF(AND($A101&lt;&gt;"",$A101&lt;&gt;"TOTAL"),IF(AND([7]PDI_Meritos!$AL99&lt;&gt;"",[7]PDI_Meritos!$AL99&lt;&gt;0),[7]PDI_Meritos!$AL99,""),IF($A101="TOTAL",SUM(INDIRECT("W4:W"&amp;ROW()-1)),""))</f>
        <v/>
      </c>
      <c r="X101" s="6" t="str">
        <f ca="1">IF(AND($A101&lt;&gt;"",$A101&lt;&gt;"TOTAL"),IF(AND([7]PDI_Meritos!$AN99&lt;&gt;"",[7]PDI_Meritos!$AN99&lt;&gt;0),[7]PDI_Meritos!$AN99,""),IF($A101="TOTAL",SUM(INDIRECT("X4:X"&amp;ROW()-1)),""))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IF(AND($A101&lt;&gt;"",$A101&lt;&gt;"TOTAL"),IF(AND([7]PDI_Meritos!$AQ99&lt;&gt;"",[7]PDI_Meritos!$AQ99&lt;&gt;0),[7]PDI_Meritos!$AQ99,""),IF($A101="TOTAL",SUM(INDIRECT("Z4:Z"&amp;ROW()-1)),""))</f>
        <v/>
      </c>
      <c r="AA101" s="6" t="str">
        <f ca="1">IF(AND($A101&lt;&gt;"",$A101&lt;&gt;"TOTAL"),IF(AND([7]PDI_Meritos!$AS99&lt;&gt;"",[7]PDI_Meritos!$AS99&lt;&gt;0),[7]PDI_Meritos!$AS99,""),IF($A101="TOTAL",SUM(INDIRECT("AA4:AA"&amp;ROW()-1)),""))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IF(AND($A101&lt;&gt;"",$A101&lt;&gt;"TOTAL"),IF(AND([7]PDI_Meritos!$AV99&lt;&gt;"",[7]PDI_Meritos!$AV99&lt;&gt;0),[7]PDI_Meritos!$AV99,""),IF($A101="TOTAL",SUM(INDIRECT("AC4:AC"&amp;ROW()-1)),""))</f>
        <v/>
      </c>
      <c r="AD101" s="6" t="str">
        <f ca="1">IF(AND($A101&lt;&gt;"",$A101&lt;&gt;"TOTAL"),IF(AND([7]PDI_Meritos!$AX99&lt;&gt;"",[7]PDI_Meritos!$AX99&lt;&gt;0),[7]PDI_Meritos!$AX99,""),IF($A101="TOTAL",SUM(INDIRECT("AD4:AD"&amp;ROW()-1)),""))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IF(AND($A101&lt;&gt;"",$A101&lt;&gt;"TOTAL"),IF(AND([7]PDI_Meritos!$BA99&lt;&gt;"",[7]PDI_Meritos!$BA99&lt;&gt;0),[7]PDI_Meritos!$BA99,""),IF($A101="TOTAL",SUM(INDIRECT("AF4:AF"&amp;ROW()-1)),""))</f>
        <v/>
      </c>
      <c r="AG101" s="6" t="str">
        <f ca="1">IF(AND($A101&lt;&gt;"",$A101&lt;&gt;"TOTAL"),IF(AND([7]PDI_Meritos!$BC99&lt;&gt;"",[7]PDI_Meritos!$BC99&lt;&gt;0),[7]PDI_Meritos!$BC99,""),IF($A101="TOTAL",SUM(INDIRECT("AG4:AG"&amp;ROW()-1)),""))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IF(AND($A101&lt;&gt;"",$A101&lt;&gt;"TOTAL"),IF(AND([7]PDI_Meritos!$BF99&lt;&gt;"",[7]PDI_Meritos!$BF99&lt;&gt;0),[7]PDI_Meritos!$BF99,""),IF($A101="TOTAL",SUM(INDIRECT("AI4:AI"&amp;ROW()-1)),""))</f>
        <v/>
      </c>
      <c r="AJ101" s="6" t="str">
        <f ca="1">IF(AND($A101&lt;&gt;"",$A101&lt;&gt;"TOTAL"),IF(AND([7]PDI_Meritos!$BH99&lt;&gt;"",[7]PDI_Meritos!$BH99&lt;&gt;0),[7]PDI_Meritos!$BH99,""),IF($A101="TOTAL",SUM(INDIRECT("AJ4:AJ"&amp;ROW()-1)),""))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IF(AND($A101&lt;&gt;"",$A101&lt;&gt;"TOTAL"),IF(AND([7]PDI_Meritos!$BK99&lt;&gt;"",[7]PDI_Meritos!$BK99&lt;&gt;0),[7]PDI_Meritos!$BK99,""),IF($A101="TOTAL",SUM(INDIRECT("AL4:AL"&amp;ROW()-1)),""))</f>
        <v/>
      </c>
      <c r="AM101" s="6" t="str">
        <f ca="1">IF(AND($A101&lt;&gt;"",$A101&lt;&gt;"TOTAL"),IF(AND([7]PDI_Meritos!$BM99&lt;&gt;"",[7]PDI_Meritos!$BM99&lt;&gt;0),[7]PDI_Meritos!$BM99,""),IF($A101="TOTAL",SUM(INDIRECT("AM4:AM"&amp;ROW()-1)),""))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IF(AND($A101&lt;&gt;"",$A101&lt;&gt;"TOTAL"),IF(AND([7]PDI_Meritos!$BP99&lt;&gt;"",[7]PDI_Meritos!$BP99&lt;&gt;0),[7]PDI_Meritos!$BP99,""),IF($A101="TOTAL",SUM(INDIRECT("AO4:AO"&amp;ROW()-1)),""))</f>
        <v/>
      </c>
      <c r="AP101" s="6" t="str">
        <f ca="1">IF(AND($A101&lt;&gt;"",$A101&lt;&gt;"TOTAL"),IF(AND([7]PDI_Meritos!$BR99&lt;&gt;"",[7]PDI_Meritos!$BR99&lt;&gt;0),[7]PDI_Meritos!$BR99,""),IF($A101="TOTAL",SUM(INDIRECT("AP4:AP"&amp;ROW()-1)),""))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IF(AND($A101&lt;&gt;"",$A101&lt;&gt;"TOTAL"),IF(AND([7]PDI_Meritos!$BU99&lt;&gt;"",[7]PDI_Meritos!$BU99&lt;&gt;0),[7]PDI_Meritos!$BU99,""),IF($A101="TOTAL",SUM(INDIRECT("AR4:AR"&amp;ROW()-1)),""))</f>
        <v/>
      </c>
      <c r="AS101" s="6" t="str">
        <f ca="1">IF(AND($A101&lt;&gt;"",$A101&lt;&gt;"TOTAL"),IF(AND([7]PDI_Meritos!$BW99&lt;&gt;"",[7]PDI_Meritos!$BW99&lt;&gt;0),[7]PDI_Meritos!$BW99,""),IF($A101="TOTAL",SUM(INDIRECT("AS4:AS"&amp;ROW()-1)),""))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IF(AND($A101&lt;&gt;"",$A101&lt;&gt;"TOTAL"),IF(AND([7]PDI_Meritos!$BZ99&lt;&gt;"",[7]PDI_Meritos!$BZ99&lt;&gt;0),[7]PDI_Meritos!$BZ99,""),IF($A101="TOTAL",SUM(INDIRECT("AU4:AU"&amp;ROW()-1)),""))</f>
        <v/>
      </c>
      <c r="AV101" s="6" t="str">
        <f ca="1">IF(AND($A101&lt;&gt;"",$A101&lt;&gt;"TOTAL"),IF(AND([7]PDI_Meritos!$CB99&lt;&gt;"",[7]PDI_Meritos!$CB99&lt;&gt;0),[7]PDI_Meritos!$CB99,""),IF($A101="TOTAL",SUM(INDIRECT("AV4:AV"&amp;ROW()-1)),""))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IF(AND($A101&lt;&gt;"",$A101&lt;&gt;"TOTAL"),IF(AND([7]PDI_Meritos!$CE99&lt;&gt;"",[7]PDI_Meritos!$CE99&lt;&gt;0),[7]PDI_Meritos!$CE99,""),IF($A101="TOTAL",SUM(INDIRECT("AX4:AX"&amp;ROW()-1)),""))</f>
        <v/>
      </c>
      <c r="AY101" s="6" t="str">
        <f ca="1">IF(AND($A101&lt;&gt;"",$A101&lt;&gt;"TOTAL"),IF(AND([7]PDI_Meritos!$CG99&lt;&gt;"",[7]PDI_Meritos!$CG99&lt;&gt;0),[7]PDI_Meritos!$CG99,""),IF($A101="TOTAL",SUM(INDIRECT("AY4:AY"&amp;ROW()-1)),""))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IF(AND($A101&lt;&gt;"",$A101&lt;&gt;"TOTAL"),IF(AND([7]PDI_Meritos!$CJ99&lt;&gt;"",[7]PDI_Meritos!$CJ99&lt;&gt;0),[7]PDI_Meritos!$CJ99,""),IF($A101="TOTAL",SUM(INDIRECT("BA4:BA"&amp;ROW()-1)),""))</f>
        <v/>
      </c>
      <c r="BB101" s="6" t="str">
        <f ca="1">IF(AND($A101&lt;&gt;"",$A101&lt;&gt;"TOTAL"),IF(AND([7]PDI_Meritos!$CL99&lt;&gt;"",[7]PDI_Meritos!$CL99&lt;&gt;0),[7]PDI_Meritos!$CL99,""),IF($A101="TOTAL",SUM(INDIRECT("BB4:BB"&amp;ROW()-1)),""))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IF(AND($A101&lt;&gt;"",$A101&lt;&gt;"TOTAL"),IF(AND([7]PDI_Meritos!$CO99&lt;&gt;"",[7]PDI_Meritos!$CO99&lt;&gt;0),[7]PDI_Meritos!$CO99,""),IF($A101="TOTAL",SUM(INDIRECT("BD4:BD"&amp;ROW()-1)),""))</f>
        <v/>
      </c>
      <c r="BE101" s="6" t="str">
        <f ca="1">IF(AND($A101&lt;&gt;"",$A101&lt;&gt;"TOTAL"),IF(AND([7]PDI_Meritos!$CQ99&lt;&gt;"",[7]PDI_Meritos!$CQ99&lt;&gt;0),[7]PDI_Meritos!$CQ99,""),IF($A101="TOTAL",SUM(INDIRECT("BE4:BE"&amp;ROW()-1)),""))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IF([7]PDI_Meritos!$B100&lt;&gt;"",[7]PDI_Meritos!$B100,IF(AND([7]PDI_Meritos!$B100="",[7]PDI_Meritos!$B101="",[7]PDI_Meritos!$B99=""),"","TOTAL"))</f>
        <v/>
      </c>
      <c r="B102" s="6" t="str">
        <f ca="1">IF(AND($A102&lt;&gt;"",$A102&lt;&gt;"TOTAL"),IF(AND([7]PDI_Meritos!$C100&lt;&gt;"",[7]PDI_Meritos!$C100&lt;&gt;0),[7]PDI_Meritos!$C100,""),IF($A102="TOTAL",SUM(INDIRECT("B4:B"&amp;ROW()-1)),""))</f>
        <v/>
      </c>
      <c r="C102" s="6" t="str">
        <f ca="1">IF(AND($A102&lt;&gt;"",$A102&lt;&gt;"TOTAL"),IF(AND([7]PDI_Meritos!$E100&lt;&gt;"",[7]PDI_Meritos!$E100&lt;&gt;0),[7]PDI_Meritos!$E100,""),IF($A102="TOTAL",SUM(INDIRECT("C4:C"&amp;ROW()-1)),""))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IF(AND($A102&lt;&gt;"",$A102&lt;&gt;"TOTAL"),IF(AND([7]PDI_Meritos!$H100&lt;&gt;"",[7]PDI_Meritos!$H100&lt;&gt;0),[7]PDI_Meritos!$H100,""),IF($A102="TOTAL",SUM(INDIRECT("E4:E"&amp;ROW()-1)),""))</f>
        <v/>
      </c>
      <c r="F102" s="6" t="str">
        <f ca="1">IF(AND($A102&lt;&gt;"",$A102&lt;&gt;"TOTAL"),IF(AND([7]PDI_Meritos!$J100&lt;&gt;"",[7]PDI_Meritos!$J100&lt;&gt;0),[7]PDI_Meritos!$J100,""),IF($A102="TOTAL",SUM(INDIRECT("F4:F"&amp;ROW()-1)),""))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IF(AND($A102&lt;&gt;"",$A102&lt;&gt;"TOTAL"),IF(AND([7]PDI_Meritos!$M100&lt;&gt;"",[7]PDI_Meritos!$M100&lt;&gt;0),[7]PDI_Meritos!$M100,""),IF($A102="TOTAL",SUM(INDIRECT("H4:H"&amp;ROW()-1)),""))</f>
        <v/>
      </c>
      <c r="I102" s="6" t="str">
        <f ca="1">IF(AND($A102&lt;&gt;"",$A102&lt;&gt;"TOTAL"),IF(AND([7]PDI_Meritos!$O100&lt;&gt;"",[7]PDI_Meritos!$O100&lt;&gt;0),[7]PDI_Meritos!$O100,""),IF($A102="TOTAL",SUM(INDIRECT("I4:I"&amp;ROW()-1)),""))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IF(AND($A102&lt;&gt;"",$A102&lt;&gt;"TOTAL"),IF(AND([7]PDI_Meritos!$R100&lt;&gt;"",[7]PDI_Meritos!$R100&lt;&gt;0),[7]PDI_Meritos!$R100,""),IF($A102="TOTAL",SUM(INDIRECT("K4:K"&amp;ROW()-1)),""))</f>
        <v/>
      </c>
      <c r="L102" s="6" t="str">
        <f ca="1">IF(AND($A102&lt;&gt;"",$A102&lt;&gt;"TOTAL"),IF(AND([7]PDI_Meritos!$T100&lt;&gt;"",[7]PDI_Meritos!$T100&lt;&gt;0),[7]PDI_Meritos!$T100,""),IF($A102="TOTAL",SUM(INDIRECT("L4:L"&amp;ROW()-1)),""))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IF(AND($A102&lt;&gt;"",$A102&lt;&gt;"TOTAL"),IF(AND([7]PDI_Meritos!$W100&lt;&gt;"",[7]PDI_Meritos!$W100&lt;&gt;0),[7]PDI_Meritos!$W100,""),IF($A102="TOTAL",SUM(INDIRECT("N4:N"&amp;ROW()-1)),""))</f>
        <v/>
      </c>
      <c r="O102" s="6" t="str">
        <f ca="1">IF(AND($A102&lt;&gt;"",$A102&lt;&gt;"TOTAL"),IF(AND([7]PDI_Meritos!$Y100&lt;&gt;"",[7]PDI_Meritos!$Y100&lt;&gt;0),[7]PDI_Meritos!$Y100,""),IF($A102="TOTAL",SUM(INDIRECT("O4:O"&amp;ROW()-1)),""))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IF(AND($A102&lt;&gt;"",$A102&lt;&gt;"TOTAL"),IF(AND([7]PDI_Meritos!$AB100&lt;&gt;"",[7]PDI_Meritos!$AB100&lt;&gt;0),[7]PDI_Meritos!$AB100,""),IF($A102="TOTAL",SUM(INDIRECT("Q4:Q"&amp;ROW()-1)),""))</f>
        <v/>
      </c>
      <c r="R102" s="6" t="str">
        <f ca="1">IF(AND($A102&lt;&gt;"",$A102&lt;&gt;"TOTAL"),IF(AND([7]PDI_Meritos!$AD100&lt;&gt;"",[7]PDI_Meritos!$AD100&lt;&gt;0),[7]PDI_Meritos!$AD100,""),IF($A102="TOTAL",SUM(INDIRECT("R4:R"&amp;ROW()-1)),""))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IF(AND($A102&lt;&gt;"",$A102&lt;&gt;"TOTAL"),IF(AND([7]PDI_Meritos!$AG100&lt;&gt;"",[7]PDI_Meritos!$AG100&lt;&gt;0),[7]PDI_Meritos!$AG100,""),IF($A102="TOTAL",SUM(INDIRECT("T4:T"&amp;ROW()-1)),""))</f>
        <v/>
      </c>
      <c r="U102" s="6" t="str">
        <f ca="1">IF(AND($A102&lt;&gt;"",$A102&lt;&gt;"TOTAL"),IF(AND([7]PDI_Meritos!$AI100&lt;&gt;"",[7]PDI_Meritos!$AI100&lt;&gt;0),[7]PDI_Meritos!$AI100,""),IF($A102="TOTAL",SUM(INDIRECT("U4:U"&amp;ROW()-1)),""))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IF(AND($A102&lt;&gt;"",$A102&lt;&gt;"TOTAL"),IF(AND([7]PDI_Meritos!$AL100&lt;&gt;"",[7]PDI_Meritos!$AL100&lt;&gt;0),[7]PDI_Meritos!$AL100,""),IF($A102="TOTAL",SUM(INDIRECT("W4:W"&amp;ROW()-1)),""))</f>
        <v/>
      </c>
      <c r="X102" s="6" t="str">
        <f ca="1">IF(AND($A102&lt;&gt;"",$A102&lt;&gt;"TOTAL"),IF(AND([7]PDI_Meritos!$AN100&lt;&gt;"",[7]PDI_Meritos!$AN100&lt;&gt;0),[7]PDI_Meritos!$AN100,""),IF($A102="TOTAL",SUM(INDIRECT("X4:X"&amp;ROW()-1)),""))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IF(AND($A102&lt;&gt;"",$A102&lt;&gt;"TOTAL"),IF(AND([7]PDI_Meritos!$AQ100&lt;&gt;"",[7]PDI_Meritos!$AQ100&lt;&gt;0),[7]PDI_Meritos!$AQ100,""),IF($A102="TOTAL",SUM(INDIRECT("Z4:Z"&amp;ROW()-1)),""))</f>
        <v/>
      </c>
      <c r="AA102" s="6" t="str">
        <f ca="1">IF(AND($A102&lt;&gt;"",$A102&lt;&gt;"TOTAL"),IF(AND([7]PDI_Meritos!$AS100&lt;&gt;"",[7]PDI_Meritos!$AS100&lt;&gt;0),[7]PDI_Meritos!$AS100,""),IF($A102="TOTAL",SUM(INDIRECT("AA4:AA"&amp;ROW()-1)),""))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IF(AND($A102&lt;&gt;"",$A102&lt;&gt;"TOTAL"),IF(AND([7]PDI_Meritos!$AV100&lt;&gt;"",[7]PDI_Meritos!$AV100&lt;&gt;0),[7]PDI_Meritos!$AV100,""),IF($A102="TOTAL",SUM(INDIRECT("AC4:AC"&amp;ROW()-1)),""))</f>
        <v/>
      </c>
      <c r="AD102" s="6" t="str">
        <f ca="1">IF(AND($A102&lt;&gt;"",$A102&lt;&gt;"TOTAL"),IF(AND([7]PDI_Meritos!$AX100&lt;&gt;"",[7]PDI_Meritos!$AX100&lt;&gt;0),[7]PDI_Meritos!$AX100,""),IF($A102="TOTAL",SUM(INDIRECT("AD4:AD"&amp;ROW()-1)),""))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IF(AND($A102&lt;&gt;"",$A102&lt;&gt;"TOTAL"),IF(AND([7]PDI_Meritos!$BA100&lt;&gt;"",[7]PDI_Meritos!$BA100&lt;&gt;0),[7]PDI_Meritos!$BA100,""),IF($A102="TOTAL",SUM(INDIRECT("AF4:AF"&amp;ROW()-1)),""))</f>
        <v/>
      </c>
      <c r="AG102" s="6" t="str">
        <f ca="1">IF(AND($A102&lt;&gt;"",$A102&lt;&gt;"TOTAL"),IF(AND([7]PDI_Meritos!$BC100&lt;&gt;"",[7]PDI_Meritos!$BC100&lt;&gt;0),[7]PDI_Meritos!$BC100,""),IF($A102="TOTAL",SUM(INDIRECT("AG4:AG"&amp;ROW()-1)),""))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IF(AND($A102&lt;&gt;"",$A102&lt;&gt;"TOTAL"),IF(AND([7]PDI_Meritos!$BF100&lt;&gt;"",[7]PDI_Meritos!$BF100&lt;&gt;0),[7]PDI_Meritos!$BF100,""),IF($A102="TOTAL",SUM(INDIRECT("AI4:AI"&amp;ROW()-1)),""))</f>
        <v/>
      </c>
      <c r="AJ102" s="6" t="str">
        <f ca="1">IF(AND($A102&lt;&gt;"",$A102&lt;&gt;"TOTAL"),IF(AND([7]PDI_Meritos!$BH100&lt;&gt;"",[7]PDI_Meritos!$BH100&lt;&gt;0),[7]PDI_Meritos!$BH100,""),IF($A102="TOTAL",SUM(INDIRECT("AJ4:AJ"&amp;ROW()-1)),""))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IF(AND($A102&lt;&gt;"",$A102&lt;&gt;"TOTAL"),IF(AND([7]PDI_Meritos!$BK100&lt;&gt;"",[7]PDI_Meritos!$BK100&lt;&gt;0),[7]PDI_Meritos!$BK100,""),IF($A102="TOTAL",SUM(INDIRECT("AL4:AL"&amp;ROW()-1)),""))</f>
        <v/>
      </c>
      <c r="AM102" s="6" t="str">
        <f ca="1">IF(AND($A102&lt;&gt;"",$A102&lt;&gt;"TOTAL"),IF(AND([7]PDI_Meritos!$BM100&lt;&gt;"",[7]PDI_Meritos!$BM100&lt;&gt;0),[7]PDI_Meritos!$BM100,""),IF($A102="TOTAL",SUM(INDIRECT("AM4:AM"&amp;ROW()-1)),""))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IF(AND($A102&lt;&gt;"",$A102&lt;&gt;"TOTAL"),IF(AND([7]PDI_Meritos!$BP100&lt;&gt;"",[7]PDI_Meritos!$BP100&lt;&gt;0),[7]PDI_Meritos!$BP100,""),IF($A102="TOTAL",SUM(INDIRECT("AO4:AO"&amp;ROW()-1)),""))</f>
        <v/>
      </c>
      <c r="AP102" s="6" t="str">
        <f ca="1">IF(AND($A102&lt;&gt;"",$A102&lt;&gt;"TOTAL"),IF(AND([7]PDI_Meritos!$BR100&lt;&gt;"",[7]PDI_Meritos!$BR100&lt;&gt;0),[7]PDI_Meritos!$BR100,""),IF($A102="TOTAL",SUM(INDIRECT("AP4:AP"&amp;ROW()-1)),""))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IF(AND($A102&lt;&gt;"",$A102&lt;&gt;"TOTAL"),IF(AND([7]PDI_Meritos!$BU100&lt;&gt;"",[7]PDI_Meritos!$BU100&lt;&gt;0),[7]PDI_Meritos!$BU100,""),IF($A102="TOTAL",SUM(INDIRECT("AR4:AR"&amp;ROW()-1)),""))</f>
        <v/>
      </c>
      <c r="AS102" s="6" t="str">
        <f ca="1">IF(AND($A102&lt;&gt;"",$A102&lt;&gt;"TOTAL"),IF(AND([7]PDI_Meritos!$BW100&lt;&gt;"",[7]PDI_Meritos!$BW100&lt;&gt;0),[7]PDI_Meritos!$BW100,""),IF($A102="TOTAL",SUM(INDIRECT("AS4:AS"&amp;ROW()-1)),""))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IF(AND($A102&lt;&gt;"",$A102&lt;&gt;"TOTAL"),IF(AND([7]PDI_Meritos!$BZ100&lt;&gt;"",[7]PDI_Meritos!$BZ100&lt;&gt;0),[7]PDI_Meritos!$BZ100,""),IF($A102="TOTAL",SUM(INDIRECT("AU4:AU"&amp;ROW()-1)),""))</f>
        <v/>
      </c>
      <c r="AV102" s="6" t="str">
        <f ca="1">IF(AND($A102&lt;&gt;"",$A102&lt;&gt;"TOTAL"),IF(AND([7]PDI_Meritos!$CB100&lt;&gt;"",[7]PDI_Meritos!$CB100&lt;&gt;0),[7]PDI_Meritos!$CB100,""),IF($A102="TOTAL",SUM(INDIRECT("AV4:AV"&amp;ROW()-1)),""))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IF(AND($A102&lt;&gt;"",$A102&lt;&gt;"TOTAL"),IF(AND([7]PDI_Meritos!$CE100&lt;&gt;"",[7]PDI_Meritos!$CE100&lt;&gt;0),[7]PDI_Meritos!$CE100,""),IF($A102="TOTAL",SUM(INDIRECT("AX4:AX"&amp;ROW()-1)),""))</f>
        <v/>
      </c>
      <c r="AY102" s="6" t="str">
        <f ca="1">IF(AND($A102&lt;&gt;"",$A102&lt;&gt;"TOTAL"),IF(AND([7]PDI_Meritos!$CG100&lt;&gt;"",[7]PDI_Meritos!$CG100&lt;&gt;0),[7]PDI_Meritos!$CG100,""),IF($A102="TOTAL",SUM(INDIRECT("AY4:AY"&amp;ROW()-1)),""))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IF(AND($A102&lt;&gt;"",$A102&lt;&gt;"TOTAL"),IF(AND([7]PDI_Meritos!$CJ100&lt;&gt;"",[7]PDI_Meritos!$CJ100&lt;&gt;0),[7]PDI_Meritos!$CJ100,""),IF($A102="TOTAL",SUM(INDIRECT("BA4:BA"&amp;ROW()-1)),""))</f>
        <v/>
      </c>
      <c r="BB102" s="6" t="str">
        <f ca="1">IF(AND($A102&lt;&gt;"",$A102&lt;&gt;"TOTAL"),IF(AND([7]PDI_Meritos!$CL100&lt;&gt;"",[7]PDI_Meritos!$CL100&lt;&gt;0),[7]PDI_Meritos!$CL100,""),IF($A102="TOTAL",SUM(INDIRECT("BB4:BB"&amp;ROW()-1)),""))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IF(AND($A102&lt;&gt;"",$A102&lt;&gt;"TOTAL"),IF(AND([7]PDI_Meritos!$CO100&lt;&gt;"",[7]PDI_Meritos!$CO100&lt;&gt;0),[7]PDI_Meritos!$CO100,""),IF($A102="TOTAL",SUM(INDIRECT("BD4:BD"&amp;ROW()-1)),""))</f>
        <v/>
      </c>
      <c r="BE102" s="6" t="str">
        <f ca="1">IF(AND($A102&lt;&gt;"",$A102&lt;&gt;"TOTAL"),IF(AND([7]PDI_Meritos!$CQ100&lt;&gt;"",[7]PDI_Meritos!$CQ100&lt;&gt;0),[7]PDI_Meritos!$CQ100,""),IF($A102="TOTAL",SUM(INDIRECT("BE4:BE"&amp;ROW()-1)),""))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IF([7]PDI_Meritos!$B101&lt;&gt;"",[7]PDI_Meritos!$B101,IF(AND([7]PDI_Meritos!$B101="",[7]PDI_Meritos!$B102="",[7]PDI_Meritos!$B100=""),"","TOTAL"))</f>
        <v/>
      </c>
      <c r="B103" s="6" t="str">
        <f ca="1">IF(AND($A103&lt;&gt;"",$A103&lt;&gt;"TOTAL"),IF(AND([7]PDI_Meritos!$C101&lt;&gt;"",[7]PDI_Meritos!$C101&lt;&gt;0),[7]PDI_Meritos!$C101,""),IF($A103="TOTAL",SUM(INDIRECT("B4:B"&amp;ROW()-1)),""))</f>
        <v/>
      </c>
      <c r="C103" s="6" t="str">
        <f ca="1">IF(AND($A103&lt;&gt;"",$A103&lt;&gt;"TOTAL"),IF(AND([7]PDI_Meritos!$E101&lt;&gt;"",[7]PDI_Meritos!$E101&lt;&gt;0),[7]PDI_Meritos!$E101,""),IF($A103="TOTAL",SUM(INDIRECT("C4:C"&amp;ROW()-1)),""))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IF(AND($A103&lt;&gt;"",$A103&lt;&gt;"TOTAL"),IF(AND([7]PDI_Meritos!$H101&lt;&gt;"",[7]PDI_Meritos!$H101&lt;&gt;0),[7]PDI_Meritos!$H101,""),IF($A103="TOTAL",SUM(INDIRECT("E4:E"&amp;ROW()-1)),""))</f>
        <v/>
      </c>
      <c r="F103" s="6" t="str">
        <f ca="1">IF(AND($A103&lt;&gt;"",$A103&lt;&gt;"TOTAL"),IF(AND([7]PDI_Meritos!$J101&lt;&gt;"",[7]PDI_Meritos!$J101&lt;&gt;0),[7]PDI_Meritos!$J101,""),IF($A103="TOTAL",SUM(INDIRECT("F4:F"&amp;ROW()-1)),""))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IF(AND($A103&lt;&gt;"",$A103&lt;&gt;"TOTAL"),IF(AND([7]PDI_Meritos!$M101&lt;&gt;"",[7]PDI_Meritos!$M101&lt;&gt;0),[7]PDI_Meritos!$M101,""),IF($A103="TOTAL",SUM(INDIRECT("H4:H"&amp;ROW()-1)),""))</f>
        <v/>
      </c>
      <c r="I103" s="6" t="str">
        <f ca="1">IF(AND($A103&lt;&gt;"",$A103&lt;&gt;"TOTAL"),IF(AND([7]PDI_Meritos!$O101&lt;&gt;"",[7]PDI_Meritos!$O101&lt;&gt;0),[7]PDI_Meritos!$O101,""),IF($A103="TOTAL",SUM(INDIRECT("I4:I"&amp;ROW()-1)),""))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IF(AND($A103&lt;&gt;"",$A103&lt;&gt;"TOTAL"),IF(AND([7]PDI_Meritos!$R101&lt;&gt;"",[7]PDI_Meritos!$R101&lt;&gt;0),[7]PDI_Meritos!$R101,""),IF($A103="TOTAL",SUM(INDIRECT("K4:K"&amp;ROW()-1)),""))</f>
        <v/>
      </c>
      <c r="L103" s="6" t="str">
        <f ca="1">IF(AND($A103&lt;&gt;"",$A103&lt;&gt;"TOTAL"),IF(AND([7]PDI_Meritos!$T101&lt;&gt;"",[7]PDI_Meritos!$T101&lt;&gt;0),[7]PDI_Meritos!$T101,""),IF($A103="TOTAL",SUM(INDIRECT("L4:L"&amp;ROW()-1)),""))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IF(AND($A103&lt;&gt;"",$A103&lt;&gt;"TOTAL"),IF(AND([7]PDI_Meritos!$W101&lt;&gt;"",[7]PDI_Meritos!$W101&lt;&gt;0),[7]PDI_Meritos!$W101,""),IF($A103="TOTAL",SUM(INDIRECT("N4:N"&amp;ROW()-1)),""))</f>
        <v/>
      </c>
      <c r="O103" s="6" t="str">
        <f ca="1">IF(AND($A103&lt;&gt;"",$A103&lt;&gt;"TOTAL"),IF(AND([7]PDI_Meritos!$Y101&lt;&gt;"",[7]PDI_Meritos!$Y101&lt;&gt;0),[7]PDI_Meritos!$Y101,""),IF($A103="TOTAL",SUM(INDIRECT("O4:O"&amp;ROW()-1)),""))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IF(AND($A103&lt;&gt;"",$A103&lt;&gt;"TOTAL"),IF(AND([7]PDI_Meritos!$AB101&lt;&gt;"",[7]PDI_Meritos!$AB101&lt;&gt;0),[7]PDI_Meritos!$AB101,""),IF($A103="TOTAL",SUM(INDIRECT("Q4:Q"&amp;ROW()-1)),""))</f>
        <v/>
      </c>
      <c r="R103" s="6" t="str">
        <f ca="1">IF(AND($A103&lt;&gt;"",$A103&lt;&gt;"TOTAL"),IF(AND([7]PDI_Meritos!$AD101&lt;&gt;"",[7]PDI_Meritos!$AD101&lt;&gt;0),[7]PDI_Meritos!$AD101,""),IF($A103="TOTAL",SUM(INDIRECT("R4:R"&amp;ROW()-1)),""))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IF(AND($A103&lt;&gt;"",$A103&lt;&gt;"TOTAL"),IF(AND([7]PDI_Meritos!$AG101&lt;&gt;"",[7]PDI_Meritos!$AG101&lt;&gt;0),[7]PDI_Meritos!$AG101,""),IF($A103="TOTAL",SUM(INDIRECT("T4:T"&amp;ROW()-1)),""))</f>
        <v/>
      </c>
      <c r="U103" s="6" t="str">
        <f ca="1">IF(AND($A103&lt;&gt;"",$A103&lt;&gt;"TOTAL"),IF(AND([7]PDI_Meritos!$AI101&lt;&gt;"",[7]PDI_Meritos!$AI101&lt;&gt;0),[7]PDI_Meritos!$AI101,""),IF($A103="TOTAL",SUM(INDIRECT("U4:U"&amp;ROW()-1)),""))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IF(AND($A103&lt;&gt;"",$A103&lt;&gt;"TOTAL"),IF(AND([7]PDI_Meritos!$AL101&lt;&gt;"",[7]PDI_Meritos!$AL101&lt;&gt;0),[7]PDI_Meritos!$AL101,""),IF($A103="TOTAL",SUM(INDIRECT("W4:W"&amp;ROW()-1)),""))</f>
        <v/>
      </c>
      <c r="X103" s="6" t="str">
        <f ca="1">IF(AND($A103&lt;&gt;"",$A103&lt;&gt;"TOTAL"),IF(AND([7]PDI_Meritos!$AN101&lt;&gt;"",[7]PDI_Meritos!$AN101&lt;&gt;0),[7]PDI_Meritos!$AN101,""),IF($A103="TOTAL",SUM(INDIRECT("X4:X"&amp;ROW()-1)),""))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IF(AND($A103&lt;&gt;"",$A103&lt;&gt;"TOTAL"),IF(AND([7]PDI_Meritos!$AQ101&lt;&gt;"",[7]PDI_Meritos!$AQ101&lt;&gt;0),[7]PDI_Meritos!$AQ101,""),IF($A103="TOTAL",SUM(INDIRECT("Z4:Z"&amp;ROW()-1)),""))</f>
        <v/>
      </c>
      <c r="AA103" s="6" t="str">
        <f ca="1">IF(AND($A103&lt;&gt;"",$A103&lt;&gt;"TOTAL"),IF(AND([7]PDI_Meritos!$AS101&lt;&gt;"",[7]PDI_Meritos!$AS101&lt;&gt;0),[7]PDI_Meritos!$AS101,""),IF($A103="TOTAL",SUM(INDIRECT("AA4:AA"&amp;ROW()-1)),""))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IF(AND($A103&lt;&gt;"",$A103&lt;&gt;"TOTAL"),IF(AND([7]PDI_Meritos!$AV101&lt;&gt;"",[7]PDI_Meritos!$AV101&lt;&gt;0),[7]PDI_Meritos!$AV101,""),IF($A103="TOTAL",SUM(INDIRECT("AC4:AC"&amp;ROW()-1)),""))</f>
        <v/>
      </c>
      <c r="AD103" s="6" t="str">
        <f ca="1">IF(AND($A103&lt;&gt;"",$A103&lt;&gt;"TOTAL"),IF(AND([7]PDI_Meritos!$AX101&lt;&gt;"",[7]PDI_Meritos!$AX101&lt;&gt;0),[7]PDI_Meritos!$AX101,""),IF($A103="TOTAL",SUM(INDIRECT("AD4:AD"&amp;ROW()-1)),""))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IF(AND($A103&lt;&gt;"",$A103&lt;&gt;"TOTAL"),IF(AND([7]PDI_Meritos!$BA101&lt;&gt;"",[7]PDI_Meritos!$BA101&lt;&gt;0),[7]PDI_Meritos!$BA101,""),IF($A103="TOTAL",SUM(INDIRECT("AF4:AF"&amp;ROW()-1)),""))</f>
        <v/>
      </c>
      <c r="AG103" s="6" t="str">
        <f ca="1">IF(AND($A103&lt;&gt;"",$A103&lt;&gt;"TOTAL"),IF(AND([7]PDI_Meritos!$BC101&lt;&gt;"",[7]PDI_Meritos!$BC101&lt;&gt;0),[7]PDI_Meritos!$BC101,""),IF($A103="TOTAL",SUM(INDIRECT("AG4:AG"&amp;ROW()-1)),""))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IF(AND($A103&lt;&gt;"",$A103&lt;&gt;"TOTAL"),IF(AND([7]PDI_Meritos!$BF101&lt;&gt;"",[7]PDI_Meritos!$BF101&lt;&gt;0),[7]PDI_Meritos!$BF101,""),IF($A103="TOTAL",SUM(INDIRECT("AI4:AI"&amp;ROW()-1)),""))</f>
        <v/>
      </c>
      <c r="AJ103" s="6" t="str">
        <f ca="1">IF(AND($A103&lt;&gt;"",$A103&lt;&gt;"TOTAL"),IF(AND([7]PDI_Meritos!$BH101&lt;&gt;"",[7]PDI_Meritos!$BH101&lt;&gt;0),[7]PDI_Meritos!$BH101,""),IF($A103="TOTAL",SUM(INDIRECT("AJ4:AJ"&amp;ROW()-1)),""))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IF(AND($A103&lt;&gt;"",$A103&lt;&gt;"TOTAL"),IF(AND([7]PDI_Meritos!$BK101&lt;&gt;"",[7]PDI_Meritos!$BK101&lt;&gt;0),[7]PDI_Meritos!$BK101,""),IF($A103="TOTAL",SUM(INDIRECT("AL4:AL"&amp;ROW()-1)),""))</f>
        <v/>
      </c>
      <c r="AM103" s="6" t="str">
        <f ca="1">IF(AND($A103&lt;&gt;"",$A103&lt;&gt;"TOTAL"),IF(AND([7]PDI_Meritos!$BM101&lt;&gt;"",[7]PDI_Meritos!$BM101&lt;&gt;0),[7]PDI_Meritos!$BM101,""),IF($A103="TOTAL",SUM(INDIRECT("AM4:AM"&amp;ROW()-1)),""))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IF(AND($A103&lt;&gt;"",$A103&lt;&gt;"TOTAL"),IF(AND([7]PDI_Meritos!$BP101&lt;&gt;"",[7]PDI_Meritos!$BP101&lt;&gt;0),[7]PDI_Meritos!$BP101,""),IF($A103="TOTAL",SUM(INDIRECT("AO4:AO"&amp;ROW()-1)),""))</f>
        <v/>
      </c>
      <c r="AP103" s="6" t="str">
        <f ca="1">IF(AND($A103&lt;&gt;"",$A103&lt;&gt;"TOTAL"),IF(AND([7]PDI_Meritos!$BR101&lt;&gt;"",[7]PDI_Meritos!$BR101&lt;&gt;0),[7]PDI_Meritos!$BR101,""),IF($A103="TOTAL",SUM(INDIRECT("AP4:AP"&amp;ROW()-1)),""))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IF(AND($A103&lt;&gt;"",$A103&lt;&gt;"TOTAL"),IF(AND([7]PDI_Meritos!$BU101&lt;&gt;"",[7]PDI_Meritos!$BU101&lt;&gt;0),[7]PDI_Meritos!$BU101,""),IF($A103="TOTAL",SUM(INDIRECT("AR4:AR"&amp;ROW()-1)),""))</f>
        <v/>
      </c>
      <c r="AS103" s="6" t="str">
        <f ca="1">IF(AND($A103&lt;&gt;"",$A103&lt;&gt;"TOTAL"),IF(AND([7]PDI_Meritos!$BW101&lt;&gt;"",[7]PDI_Meritos!$BW101&lt;&gt;0),[7]PDI_Meritos!$BW101,""),IF($A103="TOTAL",SUM(INDIRECT("AS4:AS"&amp;ROW()-1)),""))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IF(AND($A103&lt;&gt;"",$A103&lt;&gt;"TOTAL"),IF(AND([7]PDI_Meritos!$BZ101&lt;&gt;"",[7]PDI_Meritos!$BZ101&lt;&gt;0),[7]PDI_Meritos!$BZ101,""),IF($A103="TOTAL",SUM(INDIRECT("AU4:AU"&amp;ROW()-1)),""))</f>
        <v/>
      </c>
      <c r="AV103" s="6" t="str">
        <f ca="1">IF(AND($A103&lt;&gt;"",$A103&lt;&gt;"TOTAL"),IF(AND([7]PDI_Meritos!$CB101&lt;&gt;"",[7]PDI_Meritos!$CB101&lt;&gt;0),[7]PDI_Meritos!$CB101,""),IF($A103="TOTAL",SUM(INDIRECT("AV4:AV"&amp;ROW()-1)),""))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IF(AND($A103&lt;&gt;"",$A103&lt;&gt;"TOTAL"),IF(AND([7]PDI_Meritos!$CE101&lt;&gt;"",[7]PDI_Meritos!$CE101&lt;&gt;0),[7]PDI_Meritos!$CE101,""),IF($A103="TOTAL",SUM(INDIRECT("AX4:AX"&amp;ROW()-1)),""))</f>
        <v/>
      </c>
      <c r="AY103" s="6" t="str">
        <f ca="1">IF(AND($A103&lt;&gt;"",$A103&lt;&gt;"TOTAL"),IF(AND([7]PDI_Meritos!$CG101&lt;&gt;"",[7]PDI_Meritos!$CG101&lt;&gt;0),[7]PDI_Meritos!$CG101,""),IF($A103="TOTAL",SUM(INDIRECT("AY4:AY"&amp;ROW()-1)),""))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IF(AND($A103&lt;&gt;"",$A103&lt;&gt;"TOTAL"),IF(AND([7]PDI_Meritos!$CJ101&lt;&gt;"",[7]PDI_Meritos!$CJ101&lt;&gt;0),[7]PDI_Meritos!$CJ101,""),IF($A103="TOTAL",SUM(INDIRECT("BA4:BA"&amp;ROW()-1)),""))</f>
        <v/>
      </c>
      <c r="BB103" s="6" t="str">
        <f ca="1">IF(AND($A103&lt;&gt;"",$A103&lt;&gt;"TOTAL"),IF(AND([7]PDI_Meritos!$CL101&lt;&gt;"",[7]PDI_Meritos!$CL101&lt;&gt;0),[7]PDI_Meritos!$CL101,""),IF($A103="TOTAL",SUM(INDIRECT("BB4:BB"&amp;ROW()-1)),""))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IF(AND($A103&lt;&gt;"",$A103&lt;&gt;"TOTAL"),IF(AND([7]PDI_Meritos!$CO101&lt;&gt;"",[7]PDI_Meritos!$CO101&lt;&gt;0),[7]PDI_Meritos!$CO101,""),IF($A103="TOTAL",SUM(INDIRECT("BD4:BD"&amp;ROW()-1)),""))</f>
        <v/>
      </c>
      <c r="BE103" s="6" t="str">
        <f ca="1">IF(AND($A103&lt;&gt;"",$A103&lt;&gt;"TOTAL"),IF(AND([7]PDI_Meritos!$CQ101&lt;&gt;"",[7]PDI_Meritos!$CQ101&lt;&gt;0),[7]PDI_Meritos!$CQ101,""),IF($A103="TOTAL",SUM(INDIRECT("BE4:BE"&amp;ROW()-1)),""))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IF([7]PDI_Meritos!$B102&lt;&gt;"",[7]PDI_Meritos!$B102,IF(AND([7]PDI_Meritos!$B102="",[7]PDI_Meritos!$B103="",[7]PDI_Meritos!$B101=""),"","TOTAL"))</f>
        <v/>
      </c>
      <c r="B104" s="6" t="str">
        <f ca="1">IF(AND($A104&lt;&gt;"",$A104&lt;&gt;"TOTAL"),IF(AND([7]PDI_Meritos!$C102&lt;&gt;"",[7]PDI_Meritos!$C102&lt;&gt;0),[7]PDI_Meritos!$C102,""),IF($A104="TOTAL",SUM(INDIRECT("B4:B"&amp;ROW()-1)),""))</f>
        <v/>
      </c>
      <c r="C104" s="6" t="str">
        <f ca="1">IF(AND($A104&lt;&gt;"",$A104&lt;&gt;"TOTAL"),IF(AND([7]PDI_Meritos!$E102&lt;&gt;"",[7]PDI_Meritos!$E102&lt;&gt;0),[7]PDI_Meritos!$E102,""),IF($A104="TOTAL",SUM(INDIRECT("C4:C"&amp;ROW()-1)),""))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IF(AND($A104&lt;&gt;"",$A104&lt;&gt;"TOTAL"),IF(AND([7]PDI_Meritos!$H102&lt;&gt;"",[7]PDI_Meritos!$H102&lt;&gt;0),[7]PDI_Meritos!$H102,""),IF($A104="TOTAL",SUM(INDIRECT("E4:E"&amp;ROW()-1)),""))</f>
        <v/>
      </c>
      <c r="F104" s="6" t="str">
        <f ca="1">IF(AND($A104&lt;&gt;"",$A104&lt;&gt;"TOTAL"),IF(AND([7]PDI_Meritos!$J102&lt;&gt;"",[7]PDI_Meritos!$J102&lt;&gt;0),[7]PDI_Meritos!$J102,""),IF($A104="TOTAL",SUM(INDIRECT("F4:F"&amp;ROW()-1)),""))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IF(AND($A104&lt;&gt;"",$A104&lt;&gt;"TOTAL"),IF(AND([7]PDI_Meritos!$M102&lt;&gt;"",[7]PDI_Meritos!$M102&lt;&gt;0),[7]PDI_Meritos!$M102,""),IF($A104="TOTAL",SUM(INDIRECT("H4:H"&amp;ROW()-1)),""))</f>
        <v/>
      </c>
      <c r="I104" s="6" t="str">
        <f ca="1">IF(AND($A104&lt;&gt;"",$A104&lt;&gt;"TOTAL"),IF(AND([7]PDI_Meritos!$O102&lt;&gt;"",[7]PDI_Meritos!$O102&lt;&gt;0),[7]PDI_Meritos!$O102,""),IF($A104="TOTAL",SUM(INDIRECT("I4:I"&amp;ROW()-1)),""))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IF(AND($A104&lt;&gt;"",$A104&lt;&gt;"TOTAL"),IF(AND([7]PDI_Meritos!$R102&lt;&gt;"",[7]PDI_Meritos!$R102&lt;&gt;0),[7]PDI_Meritos!$R102,""),IF($A104="TOTAL",SUM(INDIRECT("K4:K"&amp;ROW()-1)),""))</f>
        <v/>
      </c>
      <c r="L104" s="6" t="str">
        <f ca="1">IF(AND($A104&lt;&gt;"",$A104&lt;&gt;"TOTAL"),IF(AND([7]PDI_Meritos!$T102&lt;&gt;"",[7]PDI_Meritos!$T102&lt;&gt;0),[7]PDI_Meritos!$T102,""),IF($A104="TOTAL",SUM(INDIRECT("L4:L"&amp;ROW()-1)),""))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IF(AND($A104&lt;&gt;"",$A104&lt;&gt;"TOTAL"),IF(AND([7]PDI_Meritos!$W102&lt;&gt;"",[7]PDI_Meritos!$W102&lt;&gt;0),[7]PDI_Meritos!$W102,""),IF($A104="TOTAL",SUM(INDIRECT("N4:N"&amp;ROW()-1)),""))</f>
        <v/>
      </c>
      <c r="O104" s="6" t="str">
        <f ca="1">IF(AND($A104&lt;&gt;"",$A104&lt;&gt;"TOTAL"),IF(AND([7]PDI_Meritos!$Y102&lt;&gt;"",[7]PDI_Meritos!$Y102&lt;&gt;0),[7]PDI_Meritos!$Y102,""),IF($A104="TOTAL",SUM(INDIRECT("O4:O"&amp;ROW()-1)),""))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IF(AND($A104&lt;&gt;"",$A104&lt;&gt;"TOTAL"),IF(AND([7]PDI_Meritos!$AB102&lt;&gt;"",[7]PDI_Meritos!$AB102&lt;&gt;0),[7]PDI_Meritos!$AB102,""),IF($A104="TOTAL",SUM(INDIRECT("Q4:Q"&amp;ROW()-1)),""))</f>
        <v/>
      </c>
      <c r="R104" s="6" t="str">
        <f ca="1">IF(AND($A104&lt;&gt;"",$A104&lt;&gt;"TOTAL"),IF(AND([7]PDI_Meritos!$AD102&lt;&gt;"",[7]PDI_Meritos!$AD102&lt;&gt;0),[7]PDI_Meritos!$AD102,""),IF($A104="TOTAL",SUM(INDIRECT("R4:R"&amp;ROW()-1)),""))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IF(AND($A104&lt;&gt;"",$A104&lt;&gt;"TOTAL"),IF(AND([7]PDI_Meritos!$AG102&lt;&gt;"",[7]PDI_Meritos!$AG102&lt;&gt;0),[7]PDI_Meritos!$AG102,""),IF($A104="TOTAL",SUM(INDIRECT("T4:T"&amp;ROW()-1)),""))</f>
        <v/>
      </c>
      <c r="U104" s="6" t="str">
        <f ca="1">IF(AND($A104&lt;&gt;"",$A104&lt;&gt;"TOTAL"),IF(AND([7]PDI_Meritos!$AI102&lt;&gt;"",[7]PDI_Meritos!$AI102&lt;&gt;0),[7]PDI_Meritos!$AI102,""),IF($A104="TOTAL",SUM(INDIRECT("U4:U"&amp;ROW()-1)),""))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IF(AND($A104&lt;&gt;"",$A104&lt;&gt;"TOTAL"),IF(AND([7]PDI_Meritos!$AL102&lt;&gt;"",[7]PDI_Meritos!$AL102&lt;&gt;0),[7]PDI_Meritos!$AL102,""),IF($A104="TOTAL",SUM(INDIRECT("W4:W"&amp;ROW()-1)),""))</f>
        <v/>
      </c>
      <c r="X104" s="6" t="str">
        <f ca="1">IF(AND($A104&lt;&gt;"",$A104&lt;&gt;"TOTAL"),IF(AND([7]PDI_Meritos!$AN102&lt;&gt;"",[7]PDI_Meritos!$AN102&lt;&gt;0),[7]PDI_Meritos!$AN102,""),IF($A104="TOTAL",SUM(INDIRECT("X4:X"&amp;ROW()-1)),""))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IF(AND($A104&lt;&gt;"",$A104&lt;&gt;"TOTAL"),IF(AND([7]PDI_Meritos!$AQ102&lt;&gt;"",[7]PDI_Meritos!$AQ102&lt;&gt;0),[7]PDI_Meritos!$AQ102,""),IF($A104="TOTAL",SUM(INDIRECT("Z4:Z"&amp;ROW()-1)),""))</f>
        <v/>
      </c>
      <c r="AA104" s="6" t="str">
        <f ca="1">IF(AND($A104&lt;&gt;"",$A104&lt;&gt;"TOTAL"),IF(AND([7]PDI_Meritos!$AS102&lt;&gt;"",[7]PDI_Meritos!$AS102&lt;&gt;0),[7]PDI_Meritos!$AS102,""),IF($A104="TOTAL",SUM(INDIRECT("AA4:AA"&amp;ROW()-1)),""))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IF(AND($A104&lt;&gt;"",$A104&lt;&gt;"TOTAL"),IF(AND([7]PDI_Meritos!$AV102&lt;&gt;"",[7]PDI_Meritos!$AV102&lt;&gt;0),[7]PDI_Meritos!$AV102,""),IF($A104="TOTAL",SUM(INDIRECT("AC4:AC"&amp;ROW()-1)),""))</f>
        <v/>
      </c>
      <c r="AD104" s="6" t="str">
        <f ca="1">IF(AND($A104&lt;&gt;"",$A104&lt;&gt;"TOTAL"),IF(AND([7]PDI_Meritos!$AX102&lt;&gt;"",[7]PDI_Meritos!$AX102&lt;&gt;0),[7]PDI_Meritos!$AX102,""),IF($A104="TOTAL",SUM(INDIRECT("AD4:AD"&amp;ROW()-1)),""))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IF(AND($A104&lt;&gt;"",$A104&lt;&gt;"TOTAL"),IF(AND([7]PDI_Meritos!$BA102&lt;&gt;"",[7]PDI_Meritos!$BA102&lt;&gt;0),[7]PDI_Meritos!$BA102,""),IF($A104="TOTAL",SUM(INDIRECT("AF4:AF"&amp;ROW()-1)),""))</f>
        <v/>
      </c>
      <c r="AG104" s="6" t="str">
        <f ca="1">IF(AND($A104&lt;&gt;"",$A104&lt;&gt;"TOTAL"),IF(AND([7]PDI_Meritos!$BC102&lt;&gt;"",[7]PDI_Meritos!$BC102&lt;&gt;0),[7]PDI_Meritos!$BC102,""),IF($A104="TOTAL",SUM(INDIRECT("AG4:AG"&amp;ROW()-1)),""))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IF(AND($A104&lt;&gt;"",$A104&lt;&gt;"TOTAL"),IF(AND([7]PDI_Meritos!$BF102&lt;&gt;"",[7]PDI_Meritos!$BF102&lt;&gt;0),[7]PDI_Meritos!$BF102,""),IF($A104="TOTAL",SUM(INDIRECT("AI4:AI"&amp;ROW()-1)),""))</f>
        <v/>
      </c>
      <c r="AJ104" s="6" t="str">
        <f ca="1">IF(AND($A104&lt;&gt;"",$A104&lt;&gt;"TOTAL"),IF(AND([7]PDI_Meritos!$BH102&lt;&gt;"",[7]PDI_Meritos!$BH102&lt;&gt;0),[7]PDI_Meritos!$BH102,""),IF($A104="TOTAL",SUM(INDIRECT("AJ4:AJ"&amp;ROW()-1)),""))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IF(AND($A104&lt;&gt;"",$A104&lt;&gt;"TOTAL"),IF(AND([7]PDI_Meritos!$BK102&lt;&gt;"",[7]PDI_Meritos!$BK102&lt;&gt;0),[7]PDI_Meritos!$BK102,""),IF($A104="TOTAL",SUM(INDIRECT("AL4:AL"&amp;ROW()-1)),""))</f>
        <v/>
      </c>
      <c r="AM104" s="6" t="str">
        <f ca="1">IF(AND($A104&lt;&gt;"",$A104&lt;&gt;"TOTAL"),IF(AND([7]PDI_Meritos!$BM102&lt;&gt;"",[7]PDI_Meritos!$BM102&lt;&gt;0),[7]PDI_Meritos!$BM102,""),IF($A104="TOTAL",SUM(INDIRECT("AM4:AM"&amp;ROW()-1)),""))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IF(AND($A104&lt;&gt;"",$A104&lt;&gt;"TOTAL"),IF(AND([7]PDI_Meritos!$BP102&lt;&gt;"",[7]PDI_Meritos!$BP102&lt;&gt;0),[7]PDI_Meritos!$BP102,""),IF($A104="TOTAL",SUM(INDIRECT("AO4:AO"&amp;ROW()-1)),""))</f>
        <v/>
      </c>
      <c r="AP104" s="6" t="str">
        <f ca="1">IF(AND($A104&lt;&gt;"",$A104&lt;&gt;"TOTAL"),IF(AND([7]PDI_Meritos!$BR102&lt;&gt;"",[7]PDI_Meritos!$BR102&lt;&gt;0),[7]PDI_Meritos!$BR102,""),IF($A104="TOTAL",SUM(INDIRECT("AP4:AP"&amp;ROW()-1)),""))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IF(AND($A104&lt;&gt;"",$A104&lt;&gt;"TOTAL"),IF(AND([7]PDI_Meritos!$BU102&lt;&gt;"",[7]PDI_Meritos!$BU102&lt;&gt;0),[7]PDI_Meritos!$BU102,""),IF($A104="TOTAL",SUM(INDIRECT("AR4:AR"&amp;ROW()-1)),""))</f>
        <v/>
      </c>
      <c r="AS104" s="6" t="str">
        <f ca="1">IF(AND($A104&lt;&gt;"",$A104&lt;&gt;"TOTAL"),IF(AND([7]PDI_Meritos!$BW102&lt;&gt;"",[7]PDI_Meritos!$BW102&lt;&gt;0),[7]PDI_Meritos!$BW102,""),IF($A104="TOTAL",SUM(INDIRECT("AS4:AS"&amp;ROW()-1)),""))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IF(AND($A104&lt;&gt;"",$A104&lt;&gt;"TOTAL"),IF(AND([7]PDI_Meritos!$BZ102&lt;&gt;"",[7]PDI_Meritos!$BZ102&lt;&gt;0),[7]PDI_Meritos!$BZ102,""),IF($A104="TOTAL",SUM(INDIRECT("AU4:AU"&amp;ROW()-1)),""))</f>
        <v/>
      </c>
      <c r="AV104" s="6" t="str">
        <f ca="1">IF(AND($A104&lt;&gt;"",$A104&lt;&gt;"TOTAL"),IF(AND([7]PDI_Meritos!$CB102&lt;&gt;"",[7]PDI_Meritos!$CB102&lt;&gt;0),[7]PDI_Meritos!$CB102,""),IF($A104="TOTAL",SUM(INDIRECT("AV4:AV"&amp;ROW()-1)),""))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IF(AND($A104&lt;&gt;"",$A104&lt;&gt;"TOTAL"),IF(AND([7]PDI_Meritos!$CE102&lt;&gt;"",[7]PDI_Meritos!$CE102&lt;&gt;0),[7]PDI_Meritos!$CE102,""),IF($A104="TOTAL",SUM(INDIRECT("AX4:AX"&amp;ROW()-1)),""))</f>
        <v/>
      </c>
      <c r="AY104" s="6" t="str">
        <f ca="1">IF(AND($A104&lt;&gt;"",$A104&lt;&gt;"TOTAL"),IF(AND([7]PDI_Meritos!$CG102&lt;&gt;"",[7]PDI_Meritos!$CG102&lt;&gt;0),[7]PDI_Meritos!$CG102,""),IF($A104="TOTAL",SUM(INDIRECT("AY4:AY"&amp;ROW()-1)),""))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IF(AND($A104&lt;&gt;"",$A104&lt;&gt;"TOTAL"),IF(AND([7]PDI_Meritos!$CJ102&lt;&gt;"",[7]PDI_Meritos!$CJ102&lt;&gt;0),[7]PDI_Meritos!$CJ102,""),IF($A104="TOTAL",SUM(INDIRECT("BA4:BA"&amp;ROW()-1)),""))</f>
        <v/>
      </c>
      <c r="BB104" s="6" t="str">
        <f ca="1">IF(AND($A104&lt;&gt;"",$A104&lt;&gt;"TOTAL"),IF(AND([7]PDI_Meritos!$CL102&lt;&gt;"",[7]PDI_Meritos!$CL102&lt;&gt;0),[7]PDI_Meritos!$CL102,""),IF($A104="TOTAL",SUM(INDIRECT("BB4:BB"&amp;ROW()-1)),""))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IF(AND($A104&lt;&gt;"",$A104&lt;&gt;"TOTAL"),IF(AND([7]PDI_Meritos!$CO102&lt;&gt;"",[7]PDI_Meritos!$CO102&lt;&gt;0),[7]PDI_Meritos!$CO102,""),IF($A104="TOTAL",SUM(INDIRECT("BD4:BD"&amp;ROW()-1)),""))</f>
        <v/>
      </c>
      <c r="BE104" s="6" t="str">
        <f ca="1">IF(AND($A104&lt;&gt;"",$A104&lt;&gt;"TOTAL"),IF(AND([7]PDI_Meritos!$CQ102&lt;&gt;"",[7]PDI_Meritos!$CQ102&lt;&gt;0),[7]PDI_Meritos!$CQ102,""),IF($A104="TOTAL",SUM(INDIRECT("BE4:BE"&amp;ROW()-1)),""))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IF([7]PDI_Meritos!$B103&lt;&gt;"",[7]PDI_Meritos!$B103,IF(AND([7]PDI_Meritos!$B103="",[7]PDI_Meritos!$B104="",[7]PDI_Meritos!$B102=""),"","TOTAL"))</f>
        <v/>
      </c>
      <c r="B105" s="6" t="str">
        <f ca="1">IF(AND($A105&lt;&gt;"",$A105&lt;&gt;"TOTAL"),IF(AND([7]PDI_Meritos!$C103&lt;&gt;"",[7]PDI_Meritos!$C103&lt;&gt;0),[7]PDI_Meritos!$C103,""),IF($A105="TOTAL",SUM(INDIRECT("B4:B"&amp;ROW()-1)),""))</f>
        <v/>
      </c>
      <c r="C105" s="6" t="str">
        <f ca="1">IF(AND($A105&lt;&gt;"",$A105&lt;&gt;"TOTAL"),IF(AND([7]PDI_Meritos!$E103&lt;&gt;"",[7]PDI_Meritos!$E103&lt;&gt;0),[7]PDI_Meritos!$E103,""),IF($A105="TOTAL",SUM(INDIRECT("C4:C"&amp;ROW()-1)),""))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IF(AND($A105&lt;&gt;"",$A105&lt;&gt;"TOTAL"),IF(AND([7]PDI_Meritos!$H103&lt;&gt;"",[7]PDI_Meritos!$H103&lt;&gt;0),[7]PDI_Meritos!$H103,""),IF($A105="TOTAL",SUM(INDIRECT("E4:E"&amp;ROW()-1)),""))</f>
        <v/>
      </c>
      <c r="F105" s="6" t="str">
        <f ca="1">IF(AND($A105&lt;&gt;"",$A105&lt;&gt;"TOTAL"),IF(AND([7]PDI_Meritos!$J103&lt;&gt;"",[7]PDI_Meritos!$J103&lt;&gt;0),[7]PDI_Meritos!$J103,""),IF($A105="TOTAL",SUM(INDIRECT("F4:F"&amp;ROW()-1)),""))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IF(AND($A105&lt;&gt;"",$A105&lt;&gt;"TOTAL"),IF(AND([7]PDI_Meritos!$M103&lt;&gt;"",[7]PDI_Meritos!$M103&lt;&gt;0),[7]PDI_Meritos!$M103,""),IF($A105="TOTAL",SUM(INDIRECT("H4:H"&amp;ROW()-1)),""))</f>
        <v/>
      </c>
      <c r="I105" s="6" t="str">
        <f ca="1">IF(AND($A105&lt;&gt;"",$A105&lt;&gt;"TOTAL"),IF(AND([7]PDI_Meritos!$O103&lt;&gt;"",[7]PDI_Meritos!$O103&lt;&gt;0),[7]PDI_Meritos!$O103,""),IF($A105="TOTAL",SUM(INDIRECT("I4:I"&amp;ROW()-1)),""))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IF(AND($A105&lt;&gt;"",$A105&lt;&gt;"TOTAL"),IF(AND([7]PDI_Meritos!$R103&lt;&gt;"",[7]PDI_Meritos!$R103&lt;&gt;0),[7]PDI_Meritos!$R103,""),IF($A105="TOTAL",SUM(INDIRECT("K4:K"&amp;ROW()-1)),""))</f>
        <v/>
      </c>
      <c r="L105" s="6" t="str">
        <f ca="1">IF(AND($A105&lt;&gt;"",$A105&lt;&gt;"TOTAL"),IF(AND([7]PDI_Meritos!$T103&lt;&gt;"",[7]PDI_Meritos!$T103&lt;&gt;0),[7]PDI_Meritos!$T103,""),IF($A105="TOTAL",SUM(INDIRECT("L4:L"&amp;ROW()-1)),""))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IF(AND($A105&lt;&gt;"",$A105&lt;&gt;"TOTAL"),IF(AND([7]PDI_Meritos!$W103&lt;&gt;"",[7]PDI_Meritos!$W103&lt;&gt;0),[7]PDI_Meritos!$W103,""),IF($A105="TOTAL",SUM(INDIRECT("N4:N"&amp;ROW()-1)),""))</f>
        <v/>
      </c>
      <c r="O105" s="6" t="str">
        <f ca="1">IF(AND($A105&lt;&gt;"",$A105&lt;&gt;"TOTAL"),IF(AND([7]PDI_Meritos!$Y103&lt;&gt;"",[7]PDI_Meritos!$Y103&lt;&gt;0),[7]PDI_Meritos!$Y103,""),IF($A105="TOTAL",SUM(INDIRECT("O4:O"&amp;ROW()-1)),""))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IF(AND($A105&lt;&gt;"",$A105&lt;&gt;"TOTAL"),IF(AND([7]PDI_Meritos!$AB103&lt;&gt;"",[7]PDI_Meritos!$AB103&lt;&gt;0),[7]PDI_Meritos!$AB103,""),IF($A105="TOTAL",SUM(INDIRECT("Q4:Q"&amp;ROW()-1)),""))</f>
        <v/>
      </c>
      <c r="R105" s="6" t="str">
        <f ca="1">IF(AND($A105&lt;&gt;"",$A105&lt;&gt;"TOTAL"),IF(AND([7]PDI_Meritos!$AD103&lt;&gt;"",[7]PDI_Meritos!$AD103&lt;&gt;0),[7]PDI_Meritos!$AD103,""),IF($A105="TOTAL",SUM(INDIRECT("R4:R"&amp;ROW()-1)),""))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IF(AND($A105&lt;&gt;"",$A105&lt;&gt;"TOTAL"),IF(AND([7]PDI_Meritos!$AG103&lt;&gt;"",[7]PDI_Meritos!$AG103&lt;&gt;0),[7]PDI_Meritos!$AG103,""),IF($A105="TOTAL",SUM(INDIRECT("T4:T"&amp;ROW()-1)),""))</f>
        <v/>
      </c>
      <c r="U105" s="6" t="str">
        <f ca="1">IF(AND($A105&lt;&gt;"",$A105&lt;&gt;"TOTAL"),IF(AND([7]PDI_Meritos!$AI103&lt;&gt;"",[7]PDI_Meritos!$AI103&lt;&gt;0),[7]PDI_Meritos!$AI103,""),IF($A105="TOTAL",SUM(INDIRECT("U4:U"&amp;ROW()-1)),""))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IF(AND($A105&lt;&gt;"",$A105&lt;&gt;"TOTAL"),IF(AND([7]PDI_Meritos!$AL103&lt;&gt;"",[7]PDI_Meritos!$AL103&lt;&gt;0),[7]PDI_Meritos!$AL103,""),IF($A105="TOTAL",SUM(INDIRECT("W4:W"&amp;ROW()-1)),""))</f>
        <v/>
      </c>
      <c r="X105" s="6" t="str">
        <f ca="1">IF(AND($A105&lt;&gt;"",$A105&lt;&gt;"TOTAL"),IF(AND([7]PDI_Meritos!$AN103&lt;&gt;"",[7]PDI_Meritos!$AN103&lt;&gt;0),[7]PDI_Meritos!$AN103,""),IF($A105="TOTAL",SUM(INDIRECT("X4:X"&amp;ROW()-1)),""))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IF(AND($A105&lt;&gt;"",$A105&lt;&gt;"TOTAL"),IF(AND([7]PDI_Meritos!$AQ103&lt;&gt;"",[7]PDI_Meritos!$AQ103&lt;&gt;0),[7]PDI_Meritos!$AQ103,""),IF($A105="TOTAL",SUM(INDIRECT("Z4:Z"&amp;ROW()-1)),""))</f>
        <v/>
      </c>
      <c r="AA105" s="6" t="str">
        <f ca="1">IF(AND($A105&lt;&gt;"",$A105&lt;&gt;"TOTAL"),IF(AND([7]PDI_Meritos!$AS103&lt;&gt;"",[7]PDI_Meritos!$AS103&lt;&gt;0),[7]PDI_Meritos!$AS103,""),IF($A105="TOTAL",SUM(INDIRECT("AA4:AA"&amp;ROW()-1)),""))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IF(AND($A105&lt;&gt;"",$A105&lt;&gt;"TOTAL"),IF(AND([7]PDI_Meritos!$AV103&lt;&gt;"",[7]PDI_Meritos!$AV103&lt;&gt;0),[7]PDI_Meritos!$AV103,""),IF($A105="TOTAL",SUM(INDIRECT("AC4:AC"&amp;ROW()-1)),""))</f>
        <v/>
      </c>
      <c r="AD105" s="6" t="str">
        <f ca="1">IF(AND($A105&lt;&gt;"",$A105&lt;&gt;"TOTAL"),IF(AND([7]PDI_Meritos!$AX103&lt;&gt;"",[7]PDI_Meritos!$AX103&lt;&gt;0),[7]PDI_Meritos!$AX103,""),IF($A105="TOTAL",SUM(INDIRECT("AD4:AD"&amp;ROW()-1)),""))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IF(AND($A105&lt;&gt;"",$A105&lt;&gt;"TOTAL"),IF(AND([7]PDI_Meritos!$BA103&lt;&gt;"",[7]PDI_Meritos!$BA103&lt;&gt;0),[7]PDI_Meritos!$BA103,""),IF($A105="TOTAL",SUM(INDIRECT("AF4:AF"&amp;ROW()-1)),""))</f>
        <v/>
      </c>
      <c r="AG105" s="6" t="str">
        <f ca="1">IF(AND($A105&lt;&gt;"",$A105&lt;&gt;"TOTAL"),IF(AND([7]PDI_Meritos!$BC103&lt;&gt;"",[7]PDI_Meritos!$BC103&lt;&gt;0),[7]PDI_Meritos!$BC103,""),IF($A105="TOTAL",SUM(INDIRECT("AG4:AG"&amp;ROW()-1)),""))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IF(AND($A105&lt;&gt;"",$A105&lt;&gt;"TOTAL"),IF(AND([7]PDI_Meritos!$BF103&lt;&gt;"",[7]PDI_Meritos!$BF103&lt;&gt;0),[7]PDI_Meritos!$BF103,""),IF($A105="TOTAL",SUM(INDIRECT("AI4:AI"&amp;ROW()-1)),""))</f>
        <v/>
      </c>
      <c r="AJ105" s="6" t="str">
        <f ca="1">IF(AND($A105&lt;&gt;"",$A105&lt;&gt;"TOTAL"),IF(AND([7]PDI_Meritos!$BH103&lt;&gt;"",[7]PDI_Meritos!$BH103&lt;&gt;0),[7]PDI_Meritos!$BH103,""),IF($A105="TOTAL",SUM(INDIRECT("AJ4:AJ"&amp;ROW()-1)),""))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IF(AND($A105&lt;&gt;"",$A105&lt;&gt;"TOTAL"),IF(AND([7]PDI_Meritos!$BK103&lt;&gt;"",[7]PDI_Meritos!$BK103&lt;&gt;0),[7]PDI_Meritos!$BK103,""),IF($A105="TOTAL",SUM(INDIRECT("AL4:AL"&amp;ROW()-1)),""))</f>
        <v/>
      </c>
      <c r="AM105" s="6" t="str">
        <f ca="1">IF(AND($A105&lt;&gt;"",$A105&lt;&gt;"TOTAL"),IF(AND([7]PDI_Meritos!$BM103&lt;&gt;"",[7]PDI_Meritos!$BM103&lt;&gt;0),[7]PDI_Meritos!$BM103,""),IF($A105="TOTAL",SUM(INDIRECT("AM4:AM"&amp;ROW()-1)),""))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IF(AND($A105&lt;&gt;"",$A105&lt;&gt;"TOTAL"),IF(AND([7]PDI_Meritos!$BP103&lt;&gt;"",[7]PDI_Meritos!$BP103&lt;&gt;0),[7]PDI_Meritos!$BP103,""),IF($A105="TOTAL",SUM(INDIRECT("AO4:AO"&amp;ROW()-1)),""))</f>
        <v/>
      </c>
      <c r="AP105" s="6" t="str">
        <f ca="1">IF(AND($A105&lt;&gt;"",$A105&lt;&gt;"TOTAL"),IF(AND([7]PDI_Meritos!$BR103&lt;&gt;"",[7]PDI_Meritos!$BR103&lt;&gt;0),[7]PDI_Meritos!$BR103,""),IF($A105="TOTAL",SUM(INDIRECT("AP4:AP"&amp;ROW()-1)),""))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IF(AND($A105&lt;&gt;"",$A105&lt;&gt;"TOTAL"),IF(AND([7]PDI_Meritos!$BU103&lt;&gt;"",[7]PDI_Meritos!$BU103&lt;&gt;0),[7]PDI_Meritos!$BU103,""),IF($A105="TOTAL",SUM(INDIRECT("AR4:AR"&amp;ROW()-1)),""))</f>
        <v/>
      </c>
      <c r="AS105" s="6" t="str">
        <f ca="1">IF(AND($A105&lt;&gt;"",$A105&lt;&gt;"TOTAL"),IF(AND([7]PDI_Meritos!$BW103&lt;&gt;"",[7]PDI_Meritos!$BW103&lt;&gt;0),[7]PDI_Meritos!$BW103,""),IF($A105="TOTAL",SUM(INDIRECT("AS4:AS"&amp;ROW()-1)),""))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IF(AND($A105&lt;&gt;"",$A105&lt;&gt;"TOTAL"),IF(AND([7]PDI_Meritos!$BZ103&lt;&gt;"",[7]PDI_Meritos!$BZ103&lt;&gt;0),[7]PDI_Meritos!$BZ103,""),IF($A105="TOTAL",SUM(INDIRECT("AU4:AU"&amp;ROW()-1)),""))</f>
        <v/>
      </c>
      <c r="AV105" s="6" t="str">
        <f ca="1">IF(AND($A105&lt;&gt;"",$A105&lt;&gt;"TOTAL"),IF(AND([7]PDI_Meritos!$CB103&lt;&gt;"",[7]PDI_Meritos!$CB103&lt;&gt;0),[7]PDI_Meritos!$CB103,""),IF($A105="TOTAL",SUM(INDIRECT("AV4:AV"&amp;ROW()-1)),""))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IF(AND($A105&lt;&gt;"",$A105&lt;&gt;"TOTAL"),IF(AND([7]PDI_Meritos!$CE103&lt;&gt;"",[7]PDI_Meritos!$CE103&lt;&gt;0),[7]PDI_Meritos!$CE103,""),IF($A105="TOTAL",SUM(INDIRECT("AX4:AX"&amp;ROW()-1)),""))</f>
        <v/>
      </c>
      <c r="AY105" s="6" t="str">
        <f ca="1">IF(AND($A105&lt;&gt;"",$A105&lt;&gt;"TOTAL"),IF(AND([7]PDI_Meritos!$CG103&lt;&gt;"",[7]PDI_Meritos!$CG103&lt;&gt;0),[7]PDI_Meritos!$CG103,""),IF($A105="TOTAL",SUM(INDIRECT("AY4:AY"&amp;ROW()-1)),""))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IF(AND($A105&lt;&gt;"",$A105&lt;&gt;"TOTAL"),IF(AND([7]PDI_Meritos!$CJ103&lt;&gt;"",[7]PDI_Meritos!$CJ103&lt;&gt;0),[7]PDI_Meritos!$CJ103,""),IF($A105="TOTAL",SUM(INDIRECT("BA4:BA"&amp;ROW()-1)),""))</f>
        <v/>
      </c>
      <c r="BB105" s="6" t="str">
        <f ca="1">IF(AND($A105&lt;&gt;"",$A105&lt;&gt;"TOTAL"),IF(AND([7]PDI_Meritos!$CL103&lt;&gt;"",[7]PDI_Meritos!$CL103&lt;&gt;0),[7]PDI_Meritos!$CL103,""),IF($A105="TOTAL",SUM(INDIRECT("BB4:BB"&amp;ROW()-1)),""))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IF(AND($A105&lt;&gt;"",$A105&lt;&gt;"TOTAL"),IF(AND([7]PDI_Meritos!$CO103&lt;&gt;"",[7]PDI_Meritos!$CO103&lt;&gt;0),[7]PDI_Meritos!$CO103,""),IF($A105="TOTAL",SUM(INDIRECT("BD4:BD"&amp;ROW()-1)),""))</f>
        <v/>
      </c>
      <c r="BE105" s="6" t="str">
        <f ca="1">IF(AND($A105&lt;&gt;"",$A105&lt;&gt;"TOTAL"),IF(AND([7]PDI_Meritos!$CQ103&lt;&gt;"",[7]PDI_Meritos!$CQ103&lt;&gt;0),[7]PDI_Meritos!$CQ103,""),IF($A105="TOTAL",SUM(INDIRECT("BE4:BE"&amp;ROW()-1)),""))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IF([7]PDI_Meritos!$B104&lt;&gt;"",[7]PDI_Meritos!$B104,IF(AND([7]PDI_Meritos!$B104="",[7]PDI_Meritos!$B105="",[7]PDI_Meritos!$B103=""),"","TOTAL"))</f>
        <v/>
      </c>
      <c r="B106" s="6" t="str">
        <f ca="1">IF(AND($A106&lt;&gt;"",$A106&lt;&gt;"TOTAL"),IF(AND([7]PDI_Meritos!$C104&lt;&gt;"",[7]PDI_Meritos!$C104&lt;&gt;0),[7]PDI_Meritos!$C104,""),IF($A106="TOTAL",SUM(INDIRECT("B4:B"&amp;ROW()-1)),""))</f>
        <v/>
      </c>
      <c r="C106" s="6" t="str">
        <f ca="1">IF(AND($A106&lt;&gt;"",$A106&lt;&gt;"TOTAL"),IF(AND([7]PDI_Meritos!$E104&lt;&gt;"",[7]PDI_Meritos!$E104&lt;&gt;0),[7]PDI_Meritos!$E104,""),IF($A106="TOTAL",SUM(INDIRECT("C4:C"&amp;ROW()-1)),""))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IF(AND($A106&lt;&gt;"",$A106&lt;&gt;"TOTAL"),IF(AND([7]PDI_Meritos!$H104&lt;&gt;"",[7]PDI_Meritos!$H104&lt;&gt;0),[7]PDI_Meritos!$H104,""),IF($A106="TOTAL",SUM(INDIRECT("E4:E"&amp;ROW()-1)),""))</f>
        <v/>
      </c>
      <c r="F106" s="6" t="str">
        <f ca="1">IF(AND($A106&lt;&gt;"",$A106&lt;&gt;"TOTAL"),IF(AND([7]PDI_Meritos!$J104&lt;&gt;"",[7]PDI_Meritos!$J104&lt;&gt;0),[7]PDI_Meritos!$J104,""),IF($A106="TOTAL",SUM(INDIRECT("F4:F"&amp;ROW()-1)),""))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IF(AND($A106&lt;&gt;"",$A106&lt;&gt;"TOTAL"),IF(AND([7]PDI_Meritos!$M104&lt;&gt;"",[7]PDI_Meritos!$M104&lt;&gt;0),[7]PDI_Meritos!$M104,""),IF($A106="TOTAL",SUM(INDIRECT("H4:H"&amp;ROW()-1)),""))</f>
        <v/>
      </c>
      <c r="I106" s="6" t="str">
        <f ca="1">IF(AND($A106&lt;&gt;"",$A106&lt;&gt;"TOTAL"),IF(AND([7]PDI_Meritos!$O104&lt;&gt;"",[7]PDI_Meritos!$O104&lt;&gt;0),[7]PDI_Meritos!$O104,""),IF($A106="TOTAL",SUM(INDIRECT("I4:I"&amp;ROW()-1)),""))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IF(AND($A106&lt;&gt;"",$A106&lt;&gt;"TOTAL"),IF(AND([7]PDI_Meritos!$R104&lt;&gt;"",[7]PDI_Meritos!$R104&lt;&gt;0),[7]PDI_Meritos!$R104,""),IF($A106="TOTAL",SUM(INDIRECT("K4:K"&amp;ROW()-1)),""))</f>
        <v/>
      </c>
      <c r="L106" s="6" t="str">
        <f ca="1">IF(AND($A106&lt;&gt;"",$A106&lt;&gt;"TOTAL"),IF(AND([7]PDI_Meritos!$T104&lt;&gt;"",[7]PDI_Meritos!$T104&lt;&gt;0),[7]PDI_Meritos!$T104,""),IF($A106="TOTAL",SUM(INDIRECT("L4:L"&amp;ROW()-1)),""))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IF(AND($A106&lt;&gt;"",$A106&lt;&gt;"TOTAL"),IF(AND([7]PDI_Meritos!$W104&lt;&gt;"",[7]PDI_Meritos!$W104&lt;&gt;0),[7]PDI_Meritos!$W104,""),IF($A106="TOTAL",SUM(INDIRECT("N4:N"&amp;ROW()-1)),""))</f>
        <v/>
      </c>
      <c r="O106" s="6" t="str">
        <f ca="1">IF(AND($A106&lt;&gt;"",$A106&lt;&gt;"TOTAL"),IF(AND([7]PDI_Meritos!$Y104&lt;&gt;"",[7]PDI_Meritos!$Y104&lt;&gt;0),[7]PDI_Meritos!$Y104,""),IF($A106="TOTAL",SUM(INDIRECT("O4:O"&amp;ROW()-1)),""))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IF(AND($A106&lt;&gt;"",$A106&lt;&gt;"TOTAL"),IF(AND([7]PDI_Meritos!$AB104&lt;&gt;"",[7]PDI_Meritos!$AB104&lt;&gt;0),[7]PDI_Meritos!$AB104,""),IF($A106="TOTAL",SUM(INDIRECT("Q4:Q"&amp;ROW()-1)),""))</f>
        <v/>
      </c>
      <c r="R106" s="6" t="str">
        <f ca="1">IF(AND($A106&lt;&gt;"",$A106&lt;&gt;"TOTAL"),IF(AND([7]PDI_Meritos!$AD104&lt;&gt;"",[7]PDI_Meritos!$AD104&lt;&gt;0),[7]PDI_Meritos!$AD104,""),IF($A106="TOTAL",SUM(INDIRECT("R4:R"&amp;ROW()-1)),""))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IF(AND($A106&lt;&gt;"",$A106&lt;&gt;"TOTAL"),IF(AND([7]PDI_Meritos!$AG104&lt;&gt;"",[7]PDI_Meritos!$AG104&lt;&gt;0),[7]PDI_Meritos!$AG104,""),IF($A106="TOTAL",SUM(INDIRECT("T4:T"&amp;ROW()-1)),""))</f>
        <v/>
      </c>
      <c r="U106" s="6" t="str">
        <f ca="1">IF(AND($A106&lt;&gt;"",$A106&lt;&gt;"TOTAL"),IF(AND([7]PDI_Meritos!$AI104&lt;&gt;"",[7]PDI_Meritos!$AI104&lt;&gt;0),[7]PDI_Meritos!$AI104,""),IF($A106="TOTAL",SUM(INDIRECT("U4:U"&amp;ROW()-1)),""))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IF(AND($A106&lt;&gt;"",$A106&lt;&gt;"TOTAL"),IF(AND([7]PDI_Meritos!$AL104&lt;&gt;"",[7]PDI_Meritos!$AL104&lt;&gt;0),[7]PDI_Meritos!$AL104,""),IF($A106="TOTAL",SUM(INDIRECT("W4:W"&amp;ROW()-1)),""))</f>
        <v/>
      </c>
      <c r="X106" s="6" t="str">
        <f ca="1">IF(AND($A106&lt;&gt;"",$A106&lt;&gt;"TOTAL"),IF(AND([7]PDI_Meritos!$AN104&lt;&gt;"",[7]PDI_Meritos!$AN104&lt;&gt;0),[7]PDI_Meritos!$AN104,""),IF($A106="TOTAL",SUM(INDIRECT("X4:X"&amp;ROW()-1)),""))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IF(AND($A106&lt;&gt;"",$A106&lt;&gt;"TOTAL"),IF(AND([7]PDI_Meritos!$AQ104&lt;&gt;"",[7]PDI_Meritos!$AQ104&lt;&gt;0),[7]PDI_Meritos!$AQ104,""),IF($A106="TOTAL",SUM(INDIRECT("Z4:Z"&amp;ROW()-1)),""))</f>
        <v/>
      </c>
      <c r="AA106" s="6" t="str">
        <f ca="1">IF(AND($A106&lt;&gt;"",$A106&lt;&gt;"TOTAL"),IF(AND([7]PDI_Meritos!$AS104&lt;&gt;"",[7]PDI_Meritos!$AS104&lt;&gt;0),[7]PDI_Meritos!$AS104,""),IF($A106="TOTAL",SUM(INDIRECT("AA4:AA"&amp;ROW()-1)),""))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IF(AND($A106&lt;&gt;"",$A106&lt;&gt;"TOTAL"),IF(AND([7]PDI_Meritos!$AV104&lt;&gt;"",[7]PDI_Meritos!$AV104&lt;&gt;0),[7]PDI_Meritos!$AV104,""),IF($A106="TOTAL",SUM(INDIRECT("AC4:AC"&amp;ROW()-1)),""))</f>
        <v/>
      </c>
      <c r="AD106" s="6" t="str">
        <f ca="1">IF(AND($A106&lt;&gt;"",$A106&lt;&gt;"TOTAL"),IF(AND([7]PDI_Meritos!$AX104&lt;&gt;"",[7]PDI_Meritos!$AX104&lt;&gt;0),[7]PDI_Meritos!$AX104,""),IF($A106="TOTAL",SUM(INDIRECT("AD4:AD"&amp;ROW()-1)),""))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IF(AND($A106&lt;&gt;"",$A106&lt;&gt;"TOTAL"),IF(AND([7]PDI_Meritos!$BA104&lt;&gt;"",[7]PDI_Meritos!$BA104&lt;&gt;0),[7]PDI_Meritos!$BA104,""),IF($A106="TOTAL",SUM(INDIRECT("AF4:AF"&amp;ROW()-1)),""))</f>
        <v/>
      </c>
      <c r="AG106" s="6" t="str">
        <f ca="1">IF(AND($A106&lt;&gt;"",$A106&lt;&gt;"TOTAL"),IF(AND([7]PDI_Meritos!$BC104&lt;&gt;"",[7]PDI_Meritos!$BC104&lt;&gt;0),[7]PDI_Meritos!$BC104,""),IF($A106="TOTAL",SUM(INDIRECT("AG4:AG"&amp;ROW()-1)),""))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IF(AND($A106&lt;&gt;"",$A106&lt;&gt;"TOTAL"),IF(AND([7]PDI_Meritos!$BF104&lt;&gt;"",[7]PDI_Meritos!$BF104&lt;&gt;0),[7]PDI_Meritos!$BF104,""),IF($A106="TOTAL",SUM(INDIRECT("AI4:AI"&amp;ROW()-1)),""))</f>
        <v/>
      </c>
      <c r="AJ106" s="6" t="str">
        <f ca="1">IF(AND($A106&lt;&gt;"",$A106&lt;&gt;"TOTAL"),IF(AND([7]PDI_Meritos!$BH104&lt;&gt;"",[7]PDI_Meritos!$BH104&lt;&gt;0),[7]PDI_Meritos!$BH104,""),IF($A106="TOTAL",SUM(INDIRECT("AJ4:AJ"&amp;ROW()-1)),""))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IF(AND($A106&lt;&gt;"",$A106&lt;&gt;"TOTAL"),IF(AND([7]PDI_Meritos!$BK104&lt;&gt;"",[7]PDI_Meritos!$BK104&lt;&gt;0),[7]PDI_Meritos!$BK104,""),IF($A106="TOTAL",SUM(INDIRECT("AL4:AL"&amp;ROW()-1)),""))</f>
        <v/>
      </c>
      <c r="AM106" s="6" t="str">
        <f ca="1">IF(AND($A106&lt;&gt;"",$A106&lt;&gt;"TOTAL"),IF(AND([7]PDI_Meritos!$BM104&lt;&gt;"",[7]PDI_Meritos!$BM104&lt;&gt;0),[7]PDI_Meritos!$BM104,""),IF($A106="TOTAL",SUM(INDIRECT("AM4:AM"&amp;ROW()-1)),""))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IF(AND($A106&lt;&gt;"",$A106&lt;&gt;"TOTAL"),IF(AND([7]PDI_Meritos!$BP104&lt;&gt;"",[7]PDI_Meritos!$BP104&lt;&gt;0),[7]PDI_Meritos!$BP104,""),IF($A106="TOTAL",SUM(INDIRECT("AO4:AO"&amp;ROW()-1)),""))</f>
        <v/>
      </c>
      <c r="AP106" s="6" t="str">
        <f ca="1">IF(AND($A106&lt;&gt;"",$A106&lt;&gt;"TOTAL"),IF(AND([7]PDI_Meritos!$BR104&lt;&gt;"",[7]PDI_Meritos!$BR104&lt;&gt;0),[7]PDI_Meritos!$BR104,""),IF($A106="TOTAL",SUM(INDIRECT("AP4:AP"&amp;ROW()-1)),""))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IF(AND($A106&lt;&gt;"",$A106&lt;&gt;"TOTAL"),IF(AND([7]PDI_Meritos!$BU104&lt;&gt;"",[7]PDI_Meritos!$BU104&lt;&gt;0),[7]PDI_Meritos!$BU104,""),IF($A106="TOTAL",SUM(INDIRECT("AR4:AR"&amp;ROW()-1)),""))</f>
        <v/>
      </c>
      <c r="AS106" s="6" t="str">
        <f ca="1">IF(AND($A106&lt;&gt;"",$A106&lt;&gt;"TOTAL"),IF(AND([7]PDI_Meritos!$BW104&lt;&gt;"",[7]PDI_Meritos!$BW104&lt;&gt;0),[7]PDI_Meritos!$BW104,""),IF($A106="TOTAL",SUM(INDIRECT("AS4:AS"&amp;ROW()-1)),""))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IF(AND($A106&lt;&gt;"",$A106&lt;&gt;"TOTAL"),IF(AND([7]PDI_Meritos!$BZ104&lt;&gt;"",[7]PDI_Meritos!$BZ104&lt;&gt;0),[7]PDI_Meritos!$BZ104,""),IF($A106="TOTAL",SUM(INDIRECT("AU4:AU"&amp;ROW()-1)),""))</f>
        <v/>
      </c>
      <c r="AV106" s="6" t="str">
        <f ca="1">IF(AND($A106&lt;&gt;"",$A106&lt;&gt;"TOTAL"),IF(AND([7]PDI_Meritos!$CB104&lt;&gt;"",[7]PDI_Meritos!$CB104&lt;&gt;0),[7]PDI_Meritos!$CB104,""),IF($A106="TOTAL",SUM(INDIRECT("AV4:AV"&amp;ROW()-1)),""))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IF(AND($A106&lt;&gt;"",$A106&lt;&gt;"TOTAL"),IF(AND([7]PDI_Meritos!$CE104&lt;&gt;"",[7]PDI_Meritos!$CE104&lt;&gt;0),[7]PDI_Meritos!$CE104,""),IF($A106="TOTAL",SUM(INDIRECT("AX4:AX"&amp;ROW()-1)),""))</f>
        <v/>
      </c>
      <c r="AY106" s="6" t="str">
        <f ca="1">IF(AND($A106&lt;&gt;"",$A106&lt;&gt;"TOTAL"),IF(AND([7]PDI_Meritos!$CG104&lt;&gt;"",[7]PDI_Meritos!$CG104&lt;&gt;0),[7]PDI_Meritos!$CG104,""),IF($A106="TOTAL",SUM(INDIRECT("AY4:AY"&amp;ROW()-1)),""))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IF(AND($A106&lt;&gt;"",$A106&lt;&gt;"TOTAL"),IF(AND([7]PDI_Meritos!$CJ104&lt;&gt;"",[7]PDI_Meritos!$CJ104&lt;&gt;0),[7]PDI_Meritos!$CJ104,""),IF($A106="TOTAL",SUM(INDIRECT("BA4:BA"&amp;ROW()-1)),""))</f>
        <v/>
      </c>
      <c r="BB106" s="6" t="str">
        <f ca="1">IF(AND($A106&lt;&gt;"",$A106&lt;&gt;"TOTAL"),IF(AND([7]PDI_Meritos!$CL104&lt;&gt;"",[7]PDI_Meritos!$CL104&lt;&gt;0),[7]PDI_Meritos!$CL104,""),IF($A106="TOTAL",SUM(INDIRECT("BB4:BB"&amp;ROW()-1)),""))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IF(AND($A106&lt;&gt;"",$A106&lt;&gt;"TOTAL"),IF(AND([7]PDI_Meritos!$CO104&lt;&gt;"",[7]PDI_Meritos!$CO104&lt;&gt;0),[7]PDI_Meritos!$CO104,""),IF($A106="TOTAL",SUM(INDIRECT("BD4:BD"&amp;ROW()-1)),""))</f>
        <v/>
      </c>
      <c r="BE106" s="6" t="str">
        <f ca="1">IF(AND($A106&lt;&gt;"",$A106&lt;&gt;"TOTAL"),IF(AND([7]PDI_Meritos!$CQ104&lt;&gt;"",[7]PDI_Meritos!$CQ104&lt;&gt;0),[7]PDI_Meritos!$CQ104,""),IF($A106="TOTAL",SUM(INDIRECT("BE4:BE"&amp;ROW()-1)),""))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IF([7]PDI_Meritos!$B105&lt;&gt;"",[7]PDI_Meritos!$B105,IF(AND([7]PDI_Meritos!$B105="",[7]PDI_Meritos!$B106="",[7]PDI_Meritos!$B104=""),"","TOTAL"))</f>
        <v/>
      </c>
      <c r="B107" s="6" t="str">
        <f ca="1">IF(AND($A107&lt;&gt;"",$A107&lt;&gt;"TOTAL"),IF(AND([7]PDI_Meritos!$C105&lt;&gt;"",[7]PDI_Meritos!$C105&lt;&gt;0),[7]PDI_Meritos!$C105,""),IF($A107="TOTAL",SUM(INDIRECT("B4:B"&amp;ROW()-1)),""))</f>
        <v/>
      </c>
      <c r="C107" s="6" t="str">
        <f ca="1">IF(AND($A107&lt;&gt;"",$A107&lt;&gt;"TOTAL"),IF(AND([7]PDI_Meritos!$E105&lt;&gt;"",[7]PDI_Meritos!$E105&lt;&gt;0),[7]PDI_Meritos!$E105,""),IF($A107="TOTAL",SUM(INDIRECT("C4:C"&amp;ROW()-1)),""))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IF(AND($A107&lt;&gt;"",$A107&lt;&gt;"TOTAL"),IF(AND([7]PDI_Meritos!$H105&lt;&gt;"",[7]PDI_Meritos!$H105&lt;&gt;0),[7]PDI_Meritos!$H105,""),IF($A107="TOTAL",SUM(INDIRECT("E4:E"&amp;ROW()-1)),""))</f>
        <v/>
      </c>
      <c r="F107" s="6" t="str">
        <f ca="1">IF(AND($A107&lt;&gt;"",$A107&lt;&gt;"TOTAL"),IF(AND([7]PDI_Meritos!$J105&lt;&gt;"",[7]PDI_Meritos!$J105&lt;&gt;0),[7]PDI_Meritos!$J105,""),IF($A107="TOTAL",SUM(INDIRECT("F4:F"&amp;ROW()-1)),""))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IF(AND($A107&lt;&gt;"",$A107&lt;&gt;"TOTAL"),IF(AND([7]PDI_Meritos!$M105&lt;&gt;"",[7]PDI_Meritos!$M105&lt;&gt;0),[7]PDI_Meritos!$M105,""),IF($A107="TOTAL",SUM(INDIRECT("H4:H"&amp;ROW()-1)),""))</f>
        <v/>
      </c>
      <c r="I107" s="6" t="str">
        <f ca="1">IF(AND($A107&lt;&gt;"",$A107&lt;&gt;"TOTAL"),IF(AND([7]PDI_Meritos!$O105&lt;&gt;"",[7]PDI_Meritos!$O105&lt;&gt;0),[7]PDI_Meritos!$O105,""),IF($A107="TOTAL",SUM(INDIRECT("I4:I"&amp;ROW()-1)),""))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IF(AND($A107&lt;&gt;"",$A107&lt;&gt;"TOTAL"),IF(AND([7]PDI_Meritos!$R105&lt;&gt;"",[7]PDI_Meritos!$R105&lt;&gt;0),[7]PDI_Meritos!$R105,""),IF($A107="TOTAL",SUM(INDIRECT("K4:K"&amp;ROW()-1)),""))</f>
        <v/>
      </c>
      <c r="L107" s="6" t="str">
        <f ca="1">IF(AND($A107&lt;&gt;"",$A107&lt;&gt;"TOTAL"),IF(AND([7]PDI_Meritos!$T105&lt;&gt;"",[7]PDI_Meritos!$T105&lt;&gt;0),[7]PDI_Meritos!$T105,""),IF($A107="TOTAL",SUM(INDIRECT("L4:L"&amp;ROW()-1)),""))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IF(AND($A107&lt;&gt;"",$A107&lt;&gt;"TOTAL"),IF(AND([7]PDI_Meritos!$W105&lt;&gt;"",[7]PDI_Meritos!$W105&lt;&gt;0),[7]PDI_Meritos!$W105,""),IF($A107="TOTAL",SUM(INDIRECT("N4:N"&amp;ROW()-1)),""))</f>
        <v/>
      </c>
      <c r="O107" s="6" t="str">
        <f ca="1">IF(AND($A107&lt;&gt;"",$A107&lt;&gt;"TOTAL"),IF(AND([7]PDI_Meritos!$Y105&lt;&gt;"",[7]PDI_Meritos!$Y105&lt;&gt;0),[7]PDI_Meritos!$Y105,""),IF($A107="TOTAL",SUM(INDIRECT("O4:O"&amp;ROW()-1)),""))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IF(AND($A107&lt;&gt;"",$A107&lt;&gt;"TOTAL"),IF(AND([7]PDI_Meritos!$AB105&lt;&gt;"",[7]PDI_Meritos!$AB105&lt;&gt;0),[7]PDI_Meritos!$AB105,""),IF($A107="TOTAL",SUM(INDIRECT("Q4:Q"&amp;ROW()-1)),""))</f>
        <v/>
      </c>
      <c r="R107" s="6" t="str">
        <f ca="1">IF(AND($A107&lt;&gt;"",$A107&lt;&gt;"TOTAL"),IF(AND([7]PDI_Meritos!$AD105&lt;&gt;"",[7]PDI_Meritos!$AD105&lt;&gt;0),[7]PDI_Meritos!$AD105,""),IF($A107="TOTAL",SUM(INDIRECT("R4:R"&amp;ROW()-1)),""))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IF(AND($A107&lt;&gt;"",$A107&lt;&gt;"TOTAL"),IF(AND([7]PDI_Meritos!$AG105&lt;&gt;"",[7]PDI_Meritos!$AG105&lt;&gt;0),[7]PDI_Meritos!$AG105,""),IF($A107="TOTAL",SUM(INDIRECT("T4:T"&amp;ROW()-1)),""))</f>
        <v/>
      </c>
      <c r="U107" s="6" t="str">
        <f ca="1">IF(AND($A107&lt;&gt;"",$A107&lt;&gt;"TOTAL"),IF(AND([7]PDI_Meritos!$AI105&lt;&gt;"",[7]PDI_Meritos!$AI105&lt;&gt;0),[7]PDI_Meritos!$AI105,""),IF($A107="TOTAL",SUM(INDIRECT("U4:U"&amp;ROW()-1)),""))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IF(AND($A107&lt;&gt;"",$A107&lt;&gt;"TOTAL"),IF(AND([7]PDI_Meritos!$AL105&lt;&gt;"",[7]PDI_Meritos!$AL105&lt;&gt;0),[7]PDI_Meritos!$AL105,""),IF($A107="TOTAL",SUM(INDIRECT("W4:W"&amp;ROW()-1)),""))</f>
        <v/>
      </c>
      <c r="X107" s="6" t="str">
        <f ca="1">IF(AND($A107&lt;&gt;"",$A107&lt;&gt;"TOTAL"),IF(AND([7]PDI_Meritos!$AN105&lt;&gt;"",[7]PDI_Meritos!$AN105&lt;&gt;0),[7]PDI_Meritos!$AN105,""),IF($A107="TOTAL",SUM(INDIRECT("X4:X"&amp;ROW()-1)),""))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IF(AND($A107&lt;&gt;"",$A107&lt;&gt;"TOTAL"),IF(AND([7]PDI_Meritos!$AQ105&lt;&gt;"",[7]PDI_Meritos!$AQ105&lt;&gt;0),[7]PDI_Meritos!$AQ105,""),IF($A107="TOTAL",SUM(INDIRECT("Z4:Z"&amp;ROW()-1)),""))</f>
        <v/>
      </c>
      <c r="AA107" s="6" t="str">
        <f ca="1">IF(AND($A107&lt;&gt;"",$A107&lt;&gt;"TOTAL"),IF(AND([7]PDI_Meritos!$AS105&lt;&gt;"",[7]PDI_Meritos!$AS105&lt;&gt;0),[7]PDI_Meritos!$AS105,""),IF($A107="TOTAL",SUM(INDIRECT("AA4:AA"&amp;ROW()-1)),""))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IF(AND($A107&lt;&gt;"",$A107&lt;&gt;"TOTAL"),IF(AND([7]PDI_Meritos!$AV105&lt;&gt;"",[7]PDI_Meritos!$AV105&lt;&gt;0),[7]PDI_Meritos!$AV105,""),IF($A107="TOTAL",SUM(INDIRECT("AC4:AC"&amp;ROW()-1)),""))</f>
        <v/>
      </c>
      <c r="AD107" s="6" t="str">
        <f ca="1">IF(AND($A107&lt;&gt;"",$A107&lt;&gt;"TOTAL"),IF(AND([7]PDI_Meritos!$AX105&lt;&gt;"",[7]PDI_Meritos!$AX105&lt;&gt;0),[7]PDI_Meritos!$AX105,""),IF($A107="TOTAL",SUM(INDIRECT("AD4:AD"&amp;ROW()-1)),""))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IF(AND($A107&lt;&gt;"",$A107&lt;&gt;"TOTAL"),IF(AND([7]PDI_Meritos!$BA105&lt;&gt;"",[7]PDI_Meritos!$BA105&lt;&gt;0),[7]PDI_Meritos!$BA105,""),IF($A107="TOTAL",SUM(INDIRECT("AF4:AF"&amp;ROW()-1)),""))</f>
        <v/>
      </c>
      <c r="AG107" s="6" t="str">
        <f ca="1">IF(AND($A107&lt;&gt;"",$A107&lt;&gt;"TOTAL"),IF(AND([7]PDI_Meritos!$BC105&lt;&gt;"",[7]PDI_Meritos!$BC105&lt;&gt;0),[7]PDI_Meritos!$BC105,""),IF($A107="TOTAL",SUM(INDIRECT("AG4:AG"&amp;ROW()-1)),""))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IF(AND($A107&lt;&gt;"",$A107&lt;&gt;"TOTAL"),IF(AND([7]PDI_Meritos!$BF105&lt;&gt;"",[7]PDI_Meritos!$BF105&lt;&gt;0),[7]PDI_Meritos!$BF105,""),IF($A107="TOTAL",SUM(INDIRECT("AI4:AI"&amp;ROW()-1)),""))</f>
        <v/>
      </c>
      <c r="AJ107" s="6" t="str">
        <f ca="1">IF(AND($A107&lt;&gt;"",$A107&lt;&gt;"TOTAL"),IF(AND([7]PDI_Meritos!$BH105&lt;&gt;"",[7]PDI_Meritos!$BH105&lt;&gt;0),[7]PDI_Meritos!$BH105,""),IF($A107="TOTAL",SUM(INDIRECT("AJ4:AJ"&amp;ROW()-1)),""))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IF(AND($A107&lt;&gt;"",$A107&lt;&gt;"TOTAL"),IF(AND([7]PDI_Meritos!$BK105&lt;&gt;"",[7]PDI_Meritos!$BK105&lt;&gt;0),[7]PDI_Meritos!$BK105,""),IF($A107="TOTAL",SUM(INDIRECT("AL4:AL"&amp;ROW()-1)),""))</f>
        <v/>
      </c>
      <c r="AM107" s="6" t="str">
        <f ca="1">IF(AND($A107&lt;&gt;"",$A107&lt;&gt;"TOTAL"),IF(AND([7]PDI_Meritos!$BM105&lt;&gt;"",[7]PDI_Meritos!$BM105&lt;&gt;0),[7]PDI_Meritos!$BM105,""),IF($A107="TOTAL",SUM(INDIRECT("AM4:AM"&amp;ROW()-1)),""))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IF(AND($A107&lt;&gt;"",$A107&lt;&gt;"TOTAL"),IF(AND([7]PDI_Meritos!$BP105&lt;&gt;"",[7]PDI_Meritos!$BP105&lt;&gt;0),[7]PDI_Meritos!$BP105,""),IF($A107="TOTAL",SUM(INDIRECT("AO4:AO"&amp;ROW()-1)),""))</f>
        <v/>
      </c>
      <c r="AP107" s="6" t="str">
        <f ca="1">IF(AND($A107&lt;&gt;"",$A107&lt;&gt;"TOTAL"),IF(AND([7]PDI_Meritos!$BR105&lt;&gt;"",[7]PDI_Meritos!$BR105&lt;&gt;0),[7]PDI_Meritos!$BR105,""),IF($A107="TOTAL",SUM(INDIRECT("AP4:AP"&amp;ROW()-1)),""))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IF(AND($A107&lt;&gt;"",$A107&lt;&gt;"TOTAL"),IF(AND([7]PDI_Meritos!$BU105&lt;&gt;"",[7]PDI_Meritos!$BU105&lt;&gt;0),[7]PDI_Meritos!$BU105,""),IF($A107="TOTAL",SUM(INDIRECT("AR4:AR"&amp;ROW()-1)),""))</f>
        <v/>
      </c>
      <c r="AS107" s="6" t="str">
        <f ca="1">IF(AND($A107&lt;&gt;"",$A107&lt;&gt;"TOTAL"),IF(AND([7]PDI_Meritos!$BW105&lt;&gt;"",[7]PDI_Meritos!$BW105&lt;&gt;0),[7]PDI_Meritos!$BW105,""),IF($A107="TOTAL",SUM(INDIRECT("AS4:AS"&amp;ROW()-1)),""))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IF(AND($A107&lt;&gt;"",$A107&lt;&gt;"TOTAL"),IF(AND([7]PDI_Meritos!$BZ105&lt;&gt;"",[7]PDI_Meritos!$BZ105&lt;&gt;0),[7]PDI_Meritos!$BZ105,""),IF($A107="TOTAL",SUM(INDIRECT("AU4:AU"&amp;ROW()-1)),""))</f>
        <v/>
      </c>
      <c r="AV107" s="6" t="str">
        <f ca="1">IF(AND($A107&lt;&gt;"",$A107&lt;&gt;"TOTAL"),IF(AND([7]PDI_Meritos!$CB105&lt;&gt;"",[7]PDI_Meritos!$CB105&lt;&gt;0),[7]PDI_Meritos!$CB105,""),IF($A107="TOTAL",SUM(INDIRECT("AV4:AV"&amp;ROW()-1)),""))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IF(AND($A107&lt;&gt;"",$A107&lt;&gt;"TOTAL"),IF(AND([7]PDI_Meritos!$CE105&lt;&gt;"",[7]PDI_Meritos!$CE105&lt;&gt;0),[7]PDI_Meritos!$CE105,""),IF($A107="TOTAL",SUM(INDIRECT("AX4:AX"&amp;ROW()-1)),""))</f>
        <v/>
      </c>
      <c r="AY107" s="6" t="str">
        <f ca="1">IF(AND($A107&lt;&gt;"",$A107&lt;&gt;"TOTAL"),IF(AND([7]PDI_Meritos!$CG105&lt;&gt;"",[7]PDI_Meritos!$CG105&lt;&gt;0),[7]PDI_Meritos!$CG105,""),IF($A107="TOTAL",SUM(INDIRECT("AY4:AY"&amp;ROW()-1)),""))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IF(AND($A107&lt;&gt;"",$A107&lt;&gt;"TOTAL"),IF(AND([7]PDI_Meritos!$CJ105&lt;&gt;"",[7]PDI_Meritos!$CJ105&lt;&gt;0),[7]PDI_Meritos!$CJ105,""),IF($A107="TOTAL",SUM(INDIRECT("BA4:BA"&amp;ROW()-1)),""))</f>
        <v/>
      </c>
      <c r="BB107" s="6" t="str">
        <f ca="1">IF(AND($A107&lt;&gt;"",$A107&lt;&gt;"TOTAL"),IF(AND([7]PDI_Meritos!$CL105&lt;&gt;"",[7]PDI_Meritos!$CL105&lt;&gt;0),[7]PDI_Meritos!$CL105,""),IF($A107="TOTAL",SUM(INDIRECT("BB4:BB"&amp;ROW()-1)),""))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IF(AND($A107&lt;&gt;"",$A107&lt;&gt;"TOTAL"),IF(AND([7]PDI_Meritos!$CO105&lt;&gt;"",[7]PDI_Meritos!$CO105&lt;&gt;0),[7]PDI_Meritos!$CO105,""),IF($A107="TOTAL",SUM(INDIRECT("BD4:BD"&amp;ROW()-1)),""))</f>
        <v/>
      </c>
      <c r="BE107" s="6" t="str">
        <f ca="1">IF(AND($A107&lt;&gt;"",$A107&lt;&gt;"TOTAL"),IF(AND([7]PDI_Meritos!$CQ105&lt;&gt;"",[7]PDI_Meritos!$CQ105&lt;&gt;0),[7]PDI_Meritos!$CQ105,""),IF($A107="TOTAL",SUM(INDIRECT("BE4:BE"&amp;ROW()-1)),""))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IF([7]PDI_Meritos!$B106&lt;&gt;"",[7]PDI_Meritos!$B106,IF(AND([7]PDI_Meritos!$B106="",[7]PDI_Meritos!$B107="",[7]PDI_Meritos!$B105=""),"","TOTAL"))</f>
        <v/>
      </c>
      <c r="B108" s="6" t="str">
        <f ca="1">IF(AND($A108&lt;&gt;"",$A108&lt;&gt;"TOTAL"),IF(AND([7]PDI_Meritos!$C106&lt;&gt;"",[7]PDI_Meritos!$C106&lt;&gt;0),[7]PDI_Meritos!$C106,""),IF($A108="TOTAL",SUM(INDIRECT("B4:B"&amp;ROW()-1)),""))</f>
        <v/>
      </c>
      <c r="C108" s="6" t="str">
        <f ca="1">IF(AND($A108&lt;&gt;"",$A108&lt;&gt;"TOTAL"),IF(AND([7]PDI_Meritos!$E106&lt;&gt;"",[7]PDI_Meritos!$E106&lt;&gt;0),[7]PDI_Meritos!$E106,""),IF($A108="TOTAL",SUM(INDIRECT("C4:C"&amp;ROW()-1)),""))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IF(AND($A108&lt;&gt;"",$A108&lt;&gt;"TOTAL"),IF(AND([7]PDI_Meritos!$H106&lt;&gt;"",[7]PDI_Meritos!$H106&lt;&gt;0),[7]PDI_Meritos!$H106,""),IF($A108="TOTAL",SUM(INDIRECT("E4:E"&amp;ROW()-1)),""))</f>
        <v/>
      </c>
      <c r="F108" s="6" t="str">
        <f ca="1">IF(AND($A108&lt;&gt;"",$A108&lt;&gt;"TOTAL"),IF(AND([7]PDI_Meritos!$J106&lt;&gt;"",[7]PDI_Meritos!$J106&lt;&gt;0),[7]PDI_Meritos!$J106,""),IF($A108="TOTAL",SUM(INDIRECT("F4:F"&amp;ROW()-1)),""))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IF(AND($A108&lt;&gt;"",$A108&lt;&gt;"TOTAL"),IF(AND([7]PDI_Meritos!$M106&lt;&gt;"",[7]PDI_Meritos!$M106&lt;&gt;0),[7]PDI_Meritos!$M106,""),IF($A108="TOTAL",SUM(INDIRECT("H4:H"&amp;ROW()-1)),""))</f>
        <v/>
      </c>
      <c r="I108" s="6" t="str">
        <f ca="1">IF(AND($A108&lt;&gt;"",$A108&lt;&gt;"TOTAL"),IF(AND([7]PDI_Meritos!$O106&lt;&gt;"",[7]PDI_Meritos!$O106&lt;&gt;0),[7]PDI_Meritos!$O106,""),IF($A108="TOTAL",SUM(INDIRECT("I4:I"&amp;ROW()-1)),""))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IF(AND($A108&lt;&gt;"",$A108&lt;&gt;"TOTAL"),IF(AND([7]PDI_Meritos!$R106&lt;&gt;"",[7]PDI_Meritos!$R106&lt;&gt;0),[7]PDI_Meritos!$R106,""),IF($A108="TOTAL",SUM(INDIRECT("K4:K"&amp;ROW()-1)),""))</f>
        <v/>
      </c>
      <c r="L108" s="6" t="str">
        <f ca="1">IF(AND($A108&lt;&gt;"",$A108&lt;&gt;"TOTAL"),IF(AND([7]PDI_Meritos!$T106&lt;&gt;"",[7]PDI_Meritos!$T106&lt;&gt;0),[7]PDI_Meritos!$T106,""),IF($A108="TOTAL",SUM(INDIRECT("L4:L"&amp;ROW()-1)),""))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IF(AND($A108&lt;&gt;"",$A108&lt;&gt;"TOTAL"),IF(AND([7]PDI_Meritos!$W106&lt;&gt;"",[7]PDI_Meritos!$W106&lt;&gt;0),[7]PDI_Meritos!$W106,""),IF($A108="TOTAL",SUM(INDIRECT("N4:N"&amp;ROW()-1)),""))</f>
        <v/>
      </c>
      <c r="O108" s="6" t="str">
        <f ca="1">IF(AND($A108&lt;&gt;"",$A108&lt;&gt;"TOTAL"),IF(AND([7]PDI_Meritos!$Y106&lt;&gt;"",[7]PDI_Meritos!$Y106&lt;&gt;0),[7]PDI_Meritos!$Y106,""),IF($A108="TOTAL",SUM(INDIRECT("O4:O"&amp;ROW()-1)),""))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IF(AND($A108&lt;&gt;"",$A108&lt;&gt;"TOTAL"),IF(AND([7]PDI_Meritos!$AB106&lt;&gt;"",[7]PDI_Meritos!$AB106&lt;&gt;0),[7]PDI_Meritos!$AB106,""),IF($A108="TOTAL",SUM(INDIRECT("Q4:Q"&amp;ROW()-1)),""))</f>
        <v/>
      </c>
      <c r="R108" s="6" t="str">
        <f ca="1">IF(AND($A108&lt;&gt;"",$A108&lt;&gt;"TOTAL"),IF(AND([7]PDI_Meritos!$AD106&lt;&gt;"",[7]PDI_Meritos!$AD106&lt;&gt;0),[7]PDI_Meritos!$AD106,""),IF($A108="TOTAL",SUM(INDIRECT("R4:R"&amp;ROW()-1)),""))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IF(AND($A108&lt;&gt;"",$A108&lt;&gt;"TOTAL"),IF(AND([7]PDI_Meritos!$AG106&lt;&gt;"",[7]PDI_Meritos!$AG106&lt;&gt;0),[7]PDI_Meritos!$AG106,""),IF($A108="TOTAL",SUM(INDIRECT("T4:T"&amp;ROW()-1)),""))</f>
        <v/>
      </c>
      <c r="U108" s="6" t="str">
        <f ca="1">IF(AND($A108&lt;&gt;"",$A108&lt;&gt;"TOTAL"),IF(AND([7]PDI_Meritos!$AI106&lt;&gt;"",[7]PDI_Meritos!$AI106&lt;&gt;0),[7]PDI_Meritos!$AI106,""),IF($A108="TOTAL",SUM(INDIRECT("U4:U"&amp;ROW()-1)),""))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IF(AND($A108&lt;&gt;"",$A108&lt;&gt;"TOTAL"),IF(AND([7]PDI_Meritos!$AL106&lt;&gt;"",[7]PDI_Meritos!$AL106&lt;&gt;0),[7]PDI_Meritos!$AL106,""),IF($A108="TOTAL",SUM(INDIRECT("W4:W"&amp;ROW()-1)),""))</f>
        <v/>
      </c>
      <c r="X108" s="6" t="str">
        <f ca="1">IF(AND($A108&lt;&gt;"",$A108&lt;&gt;"TOTAL"),IF(AND([7]PDI_Meritos!$AN106&lt;&gt;"",[7]PDI_Meritos!$AN106&lt;&gt;0),[7]PDI_Meritos!$AN106,""),IF($A108="TOTAL",SUM(INDIRECT("X4:X"&amp;ROW()-1)),""))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IF(AND($A108&lt;&gt;"",$A108&lt;&gt;"TOTAL"),IF(AND([7]PDI_Meritos!$AQ106&lt;&gt;"",[7]PDI_Meritos!$AQ106&lt;&gt;0),[7]PDI_Meritos!$AQ106,""),IF($A108="TOTAL",SUM(INDIRECT("Z4:Z"&amp;ROW()-1)),""))</f>
        <v/>
      </c>
      <c r="AA108" s="6" t="str">
        <f ca="1">IF(AND($A108&lt;&gt;"",$A108&lt;&gt;"TOTAL"),IF(AND([7]PDI_Meritos!$AS106&lt;&gt;"",[7]PDI_Meritos!$AS106&lt;&gt;0),[7]PDI_Meritos!$AS106,""),IF($A108="TOTAL",SUM(INDIRECT("AA4:AA"&amp;ROW()-1)),""))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IF(AND($A108&lt;&gt;"",$A108&lt;&gt;"TOTAL"),IF(AND([7]PDI_Meritos!$AV106&lt;&gt;"",[7]PDI_Meritos!$AV106&lt;&gt;0),[7]PDI_Meritos!$AV106,""),IF($A108="TOTAL",SUM(INDIRECT("AC4:AC"&amp;ROW()-1)),""))</f>
        <v/>
      </c>
      <c r="AD108" s="6" t="str">
        <f ca="1">IF(AND($A108&lt;&gt;"",$A108&lt;&gt;"TOTAL"),IF(AND([7]PDI_Meritos!$AX106&lt;&gt;"",[7]PDI_Meritos!$AX106&lt;&gt;0),[7]PDI_Meritos!$AX106,""),IF($A108="TOTAL",SUM(INDIRECT("AD4:AD"&amp;ROW()-1)),""))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IF(AND($A108&lt;&gt;"",$A108&lt;&gt;"TOTAL"),IF(AND([7]PDI_Meritos!$BA106&lt;&gt;"",[7]PDI_Meritos!$BA106&lt;&gt;0),[7]PDI_Meritos!$BA106,""),IF($A108="TOTAL",SUM(INDIRECT("AF4:AF"&amp;ROW()-1)),""))</f>
        <v/>
      </c>
      <c r="AG108" s="6" t="str">
        <f ca="1">IF(AND($A108&lt;&gt;"",$A108&lt;&gt;"TOTAL"),IF(AND([7]PDI_Meritos!$BC106&lt;&gt;"",[7]PDI_Meritos!$BC106&lt;&gt;0),[7]PDI_Meritos!$BC106,""),IF($A108="TOTAL",SUM(INDIRECT("AG4:AG"&amp;ROW()-1)),""))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IF(AND($A108&lt;&gt;"",$A108&lt;&gt;"TOTAL"),IF(AND([7]PDI_Meritos!$BF106&lt;&gt;"",[7]PDI_Meritos!$BF106&lt;&gt;0),[7]PDI_Meritos!$BF106,""),IF($A108="TOTAL",SUM(INDIRECT("AI4:AI"&amp;ROW()-1)),""))</f>
        <v/>
      </c>
      <c r="AJ108" s="6" t="str">
        <f ca="1">IF(AND($A108&lt;&gt;"",$A108&lt;&gt;"TOTAL"),IF(AND([7]PDI_Meritos!$BH106&lt;&gt;"",[7]PDI_Meritos!$BH106&lt;&gt;0),[7]PDI_Meritos!$BH106,""),IF($A108="TOTAL",SUM(INDIRECT("AJ4:AJ"&amp;ROW()-1)),""))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IF(AND($A108&lt;&gt;"",$A108&lt;&gt;"TOTAL"),IF(AND([7]PDI_Meritos!$BK106&lt;&gt;"",[7]PDI_Meritos!$BK106&lt;&gt;0),[7]PDI_Meritos!$BK106,""),IF($A108="TOTAL",SUM(INDIRECT("AL4:AL"&amp;ROW()-1)),""))</f>
        <v/>
      </c>
      <c r="AM108" s="6" t="str">
        <f ca="1">IF(AND($A108&lt;&gt;"",$A108&lt;&gt;"TOTAL"),IF(AND([7]PDI_Meritos!$BM106&lt;&gt;"",[7]PDI_Meritos!$BM106&lt;&gt;0),[7]PDI_Meritos!$BM106,""),IF($A108="TOTAL",SUM(INDIRECT("AM4:AM"&amp;ROW()-1)),""))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IF(AND($A108&lt;&gt;"",$A108&lt;&gt;"TOTAL"),IF(AND([7]PDI_Meritos!$BP106&lt;&gt;"",[7]PDI_Meritos!$BP106&lt;&gt;0),[7]PDI_Meritos!$BP106,""),IF($A108="TOTAL",SUM(INDIRECT("AO4:AO"&amp;ROW()-1)),""))</f>
        <v/>
      </c>
      <c r="AP108" s="6" t="str">
        <f ca="1">IF(AND($A108&lt;&gt;"",$A108&lt;&gt;"TOTAL"),IF(AND([7]PDI_Meritos!$BR106&lt;&gt;"",[7]PDI_Meritos!$BR106&lt;&gt;0),[7]PDI_Meritos!$BR106,""),IF($A108="TOTAL",SUM(INDIRECT("AP4:AP"&amp;ROW()-1)),""))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IF(AND($A108&lt;&gt;"",$A108&lt;&gt;"TOTAL"),IF(AND([7]PDI_Meritos!$BU106&lt;&gt;"",[7]PDI_Meritos!$BU106&lt;&gt;0),[7]PDI_Meritos!$BU106,""),IF($A108="TOTAL",SUM(INDIRECT("AR4:AR"&amp;ROW()-1)),""))</f>
        <v/>
      </c>
      <c r="AS108" s="6" t="str">
        <f ca="1">IF(AND($A108&lt;&gt;"",$A108&lt;&gt;"TOTAL"),IF(AND([7]PDI_Meritos!$BW106&lt;&gt;"",[7]PDI_Meritos!$BW106&lt;&gt;0),[7]PDI_Meritos!$BW106,""),IF($A108="TOTAL",SUM(INDIRECT("AS4:AS"&amp;ROW()-1)),""))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IF(AND($A108&lt;&gt;"",$A108&lt;&gt;"TOTAL"),IF(AND([7]PDI_Meritos!$BZ106&lt;&gt;"",[7]PDI_Meritos!$BZ106&lt;&gt;0),[7]PDI_Meritos!$BZ106,""),IF($A108="TOTAL",SUM(INDIRECT("AU4:AU"&amp;ROW()-1)),""))</f>
        <v/>
      </c>
      <c r="AV108" s="6" t="str">
        <f ca="1">IF(AND($A108&lt;&gt;"",$A108&lt;&gt;"TOTAL"),IF(AND([7]PDI_Meritos!$CB106&lt;&gt;"",[7]PDI_Meritos!$CB106&lt;&gt;0),[7]PDI_Meritos!$CB106,""),IF($A108="TOTAL",SUM(INDIRECT("AV4:AV"&amp;ROW()-1)),""))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IF(AND($A108&lt;&gt;"",$A108&lt;&gt;"TOTAL"),IF(AND([7]PDI_Meritos!$CE106&lt;&gt;"",[7]PDI_Meritos!$CE106&lt;&gt;0),[7]PDI_Meritos!$CE106,""),IF($A108="TOTAL",SUM(INDIRECT("AX4:AX"&amp;ROW()-1)),""))</f>
        <v/>
      </c>
      <c r="AY108" s="6" t="str">
        <f ca="1">IF(AND($A108&lt;&gt;"",$A108&lt;&gt;"TOTAL"),IF(AND([7]PDI_Meritos!$CG106&lt;&gt;"",[7]PDI_Meritos!$CG106&lt;&gt;0),[7]PDI_Meritos!$CG106,""),IF($A108="TOTAL",SUM(INDIRECT("AY4:AY"&amp;ROW()-1)),""))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IF(AND($A108&lt;&gt;"",$A108&lt;&gt;"TOTAL"),IF(AND([7]PDI_Meritos!$CJ106&lt;&gt;"",[7]PDI_Meritos!$CJ106&lt;&gt;0),[7]PDI_Meritos!$CJ106,""),IF($A108="TOTAL",SUM(INDIRECT("BA4:BA"&amp;ROW()-1)),""))</f>
        <v/>
      </c>
      <c r="BB108" s="6" t="str">
        <f ca="1">IF(AND($A108&lt;&gt;"",$A108&lt;&gt;"TOTAL"),IF(AND([7]PDI_Meritos!$CL106&lt;&gt;"",[7]PDI_Meritos!$CL106&lt;&gt;0),[7]PDI_Meritos!$CL106,""),IF($A108="TOTAL",SUM(INDIRECT("BB4:BB"&amp;ROW()-1)),""))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IF(AND($A108&lt;&gt;"",$A108&lt;&gt;"TOTAL"),IF(AND([7]PDI_Meritos!$CO106&lt;&gt;"",[7]PDI_Meritos!$CO106&lt;&gt;0),[7]PDI_Meritos!$CO106,""),IF($A108="TOTAL",SUM(INDIRECT("BD4:BD"&amp;ROW()-1)),""))</f>
        <v/>
      </c>
      <c r="BE108" s="6" t="str">
        <f ca="1">IF(AND($A108&lt;&gt;"",$A108&lt;&gt;"TOTAL"),IF(AND([7]PDI_Meritos!$CQ106&lt;&gt;"",[7]PDI_Meritos!$CQ106&lt;&gt;0),[7]PDI_Meritos!$CQ106,""),IF($A108="TOTAL",SUM(INDIRECT("BE4:BE"&amp;ROW()-1)),""))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IF([7]PDI_Meritos!$B107&lt;&gt;"",[7]PDI_Meritos!$B107,IF(AND([7]PDI_Meritos!$B107="",[7]PDI_Meritos!$B108="",[7]PDI_Meritos!$B106=""),"","TOTAL"))</f>
        <v/>
      </c>
      <c r="B109" s="6" t="str">
        <f ca="1">IF(AND($A109&lt;&gt;"",$A109&lt;&gt;"TOTAL"),IF(AND([7]PDI_Meritos!$C107&lt;&gt;"",[7]PDI_Meritos!$C107&lt;&gt;0),[7]PDI_Meritos!$C107,""),IF($A109="TOTAL",SUM(INDIRECT("B4:B"&amp;ROW()-1)),""))</f>
        <v/>
      </c>
      <c r="C109" s="6" t="str">
        <f ca="1">IF(AND($A109&lt;&gt;"",$A109&lt;&gt;"TOTAL"),IF(AND([7]PDI_Meritos!$E107&lt;&gt;"",[7]PDI_Meritos!$E107&lt;&gt;0),[7]PDI_Meritos!$E107,""),IF($A109="TOTAL",SUM(INDIRECT("C4:C"&amp;ROW()-1)),""))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IF(AND($A109&lt;&gt;"",$A109&lt;&gt;"TOTAL"),IF(AND([7]PDI_Meritos!$H107&lt;&gt;"",[7]PDI_Meritos!$H107&lt;&gt;0),[7]PDI_Meritos!$H107,""),IF($A109="TOTAL",SUM(INDIRECT("E4:E"&amp;ROW()-1)),""))</f>
        <v/>
      </c>
      <c r="F109" s="6" t="str">
        <f ca="1">IF(AND($A109&lt;&gt;"",$A109&lt;&gt;"TOTAL"),IF(AND([7]PDI_Meritos!$J107&lt;&gt;"",[7]PDI_Meritos!$J107&lt;&gt;0),[7]PDI_Meritos!$J107,""),IF($A109="TOTAL",SUM(INDIRECT("F4:F"&amp;ROW()-1)),""))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IF(AND($A109&lt;&gt;"",$A109&lt;&gt;"TOTAL"),IF(AND([7]PDI_Meritos!$M107&lt;&gt;"",[7]PDI_Meritos!$M107&lt;&gt;0),[7]PDI_Meritos!$M107,""),IF($A109="TOTAL",SUM(INDIRECT("H4:H"&amp;ROW()-1)),""))</f>
        <v/>
      </c>
      <c r="I109" s="6" t="str">
        <f ca="1">IF(AND($A109&lt;&gt;"",$A109&lt;&gt;"TOTAL"),IF(AND([7]PDI_Meritos!$O107&lt;&gt;"",[7]PDI_Meritos!$O107&lt;&gt;0),[7]PDI_Meritos!$O107,""),IF($A109="TOTAL",SUM(INDIRECT("I4:I"&amp;ROW()-1)),""))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IF(AND($A109&lt;&gt;"",$A109&lt;&gt;"TOTAL"),IF(AND([7]PDI_Meritos!$R107&lt;&gt;"",[7]PDI_Meritos!$R107&lt;&gt;0),[7]PDI_Meritos!$R107,""),IF($A109="TOTAL",SUM(INDIRECT("K4:K"&amp;ROW()-1)),""))</f>
        <v/>
      </c>
      <c r="L109" s="6" t="str">
        <f ca="1">IF(AND($A109&lt;&gt;"",$A109&lt;&gt;"TOTAL"),IF(AND([7]PDI_Meritos!$T107&lt;&gt;"",[7]PDI_Meritos!$T107&lt;&gt;0),[7]PDI_Meritos!$T107,""),IF($A109="TOTAL",SUM(INDIRECT("L4:L"&amp;ROW()-1)),""))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IF(AND($A109&lt;&gt;"",$A109&lt;&gt;"TOTAL"),IF(AND([7]PDI_Meritos!$W107&lt;&gt;"",[7]PDI_Meritos!$W107&lt;&gt;0),[7]PDI_Meritos!$W107,""),IF($A109="TOTAL",SUM(INDIRECT("N4:N"&amp;ROW()-1)),""))</f>
        <v/>
      </c>
      <c r="O109" s="6" t="str">
        <f ca="1">IF(AND($A109&lt;&gt;"",$A109&lt;&gt;"TOTAL"),IF(AND([7]PDI_Meritos!$Y107&lt;&gt;"",[7]PDI_Meritos!$Y107&lt;&gt;0),[7]PDI_Meritos!$Y107,""),IF($A109="TOTAL",SUM(INDIRECT("O4:O"&amp;ROW()-1)),""))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IF(AND($A109&lt;&gt;"",$A109&lt;&gt;"TOTAL"),IF(AND([7]PDI_Meritos!$AB107&lt;&gt;"",[7]PDI_Meritos!$AB107&lt;&gt;0),[7]PDI_Meritos!$AB107,""),IF($A109="TOTAL",SUM(INDIRECT("Q4:Q"&amp;ROW()-1)),""))</f>
        <v/>
      </c>
      <c r="R109" s="6" t="str">
        <f ca="1">IF(AND($A109&lt;&gt;"",$A109&lt;&gt;"TOTAL"),IF(AND([7]PDI_Meritos!$AD107&lt;&gt;"",[7]PDI_Meritos!$AD107&lt;&gt;0),[7]PDI_Meritos!$AD107,""),IF($A109="TOTAL",SUM(INDIRECT("R4:R"&amp;ROW()-1)),""))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IF(AND($A109&lt;&gt;"",$A109&lt;&gt;"TOTAL"),IF(AND([7]PDI_Meritos!$AG107&lt;&gt;"",[7]PDI_Meritos!$AG107&lt;&gt;0),[7]PDI_Meritos!$AG107,""),IF($A109="TOTAL",SUM(INDIRECT("T4:T"&amp;ROW()-1)),""))</f>
        <v/>
      </c>
      <c r="U109" s="6" t="str">
        <f ca="1">IF(AND($A109&lt;&gt;"",$A109&lt;&gt;"TOTAL"),IF(AND([7]PDI_Meritos!$AI107&lt;&gt;"",[7]PDI_Meritos!$AI107&lt;&gt;0),[7]PDI_Meritos!$AI107,""),IF($A109="TOTAL",SUM(INDIRECT("U4:U"&amp;ROW()-1)),""))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IF(AND($A109&lt;&gt;"",$A109&lt;&gt;"TOTAL"),IF(AND([7]PDI_Meritos!$AL107&lt;&gt;"",[7]PDI_Meritos!$AL107&lt;&gt;0),[7]PDI_Meritos!$AL107,""),IF($A109="TOTAL",SUM(INDIRECT("W4:W"&amp;ROW()-1)),""))</f>
        <v/>
      </c>
      <c r="X109" s="6" t="str">
        <f ca="1">IF(AND($A109&lt;&gt;"",$A109&lt;&gt;"TOTAL"),IF(AND([7]PDI_Meritos!$AN107&lt;&gt;"",[7]PDI_Meritos!$AN107&lt;&gt;0),[7]PDI_Meritos!$AN107,""),IF($A109="TOTAL",SUM(INDIRECT("X4:X"&amp;ROW()-1)),""))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IF(AND($A109&lt;&gt;"",$A109&lt;&gt;"TOTAL"),IF(AND([7]PDI_Meritos!$AQ107&lt;&gt;"",[7]PDI_Meritos!$AQ107&lt;&gt;0),[7]PDI_Meritos!$AQ107,""),IF($A109="TOTAL",SUM(INDIRECT("Z4:Z"&amp;ROW()-1)),""))</f>
        <v/>
      </c>
      <c r="AA109" s="6" t="str">
        <f ca="1">IF(AND($A109&lt;&gt;"",$A109&lt;&gt;"TOTAL"),IF(AND([7]PDI_Meritos!$AS107&lt;&gt;"",[7]PDI_Meritos!$AS107&lt;&gt;0),[7]PDI_Meritos!$AS107,""),IF($A109="TOTAL",SUM(INDIRECT("AA4:AA"&amp;ROW()-1)),""))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IF(AND($A109&lt;&gt;"",$A109&lt;&gt;"TOTAL"),IF(AND([7]PDI_Meritos!$AV107&lt;&gt;"",[7]PDI_Meritos!$AV107&lt;&gt;0),[7]PDI_Meritos!$AV107,""),IF($A109="TOTAL",SUM(INDIRECT("AC4:AC"&amp;ROW()-1)),""))</f>
        <v/>
      </c>
      <c r="AD109" s="6" t="str">
        <f ca="1">IF(AND($A109&lt;&gt;"",$A109&lt;&gt;"TOTAL"),IF(AND([7]PDI_Meritos!$AX107&lt;&gt;"",[7]PDI_Meritos!$AX107&lt;&gt;0),[7]PDI_Meritos!$AX107,""),IF($A109="TOTAL",SUM(INDIRECT("AD4:AD"&amp;ROW()-1)),""))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IF(AND($A109&lt;&gt;"",$A109&lt;&gt;"TOTAL"),IF(AND([7]PDI_Meritos!$BA107&lt;&gt;"",[7]PDI_Meritos!$BA107&lt;&gt;0),[7]PDI_Meritos!$BA107,""),IF($A109="TOTAL",SUM(INDIRECT("AF4:AF"&amp;ROW()-1)),""))</f>
        <v/>
      </c>
      <c r="AG109" s="6" t="str">
        <f ca="1">IF(AND($A109&lt;&gt;"",$A109&lt;&gt;"TOTAL"),IF(AND([7]PDI_Meritos!$BC107&lt;&gt;"",[7]PDI_Meritos!$BC107&lt;&gt;0),[7]PDI_Meritos!$BC107,""),IF($A109="TOTAL",SUM(INDIRECT("AG4:AG"&amp;ROW()-1)),""))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IF(AND($A109&lt;&gt;"",$A109&lt;&gt;"TOTAL"),IF(AND([7]PDI_Meritos!$BF107&lt;&gt;"",[7]PDI_Meritos!$BF107&lt;&gt;0),[7]PDI_Meritos!$BF107,""),IF($A109="TOTAL",SUM(INDIRECT("AI4:AI"&amp;ROW()-1)),""))</f>
        <v/>
      </c>
      <c r="AJ109" s="6" t="str">
        <f ca="1">IF(AND($A109&lt;&gt;"",$A109&lt;&gt;"TOTAL"),IF(AND([7]PDI_Meritos!$BH107&lt;&gt;"",[7]PDI_Meritos!$BH107&lt;&gt;0),[7]PDI_Meritos!$BH107,""),IF($A109="TOTAL",SUM(INDIRECT("AJ4:AJ"&amp;ROW()-1)),""))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IF(AND($A109&lt;&gt;"",$A109&lt;&gt;"TOTAL"),IF(AND([7]PDI_Meritos!$BK107&lt;&gt;"",[7]PDI_Meritos!$BK107&lt;&gt;0),[7]PDI_Meritos!$BK107,""),IF($A109="TOTAL",SUM(INDIRECT("AL4:AL"&amp;ROW()-1)),""))</f>
        <v/>
      </c>
      <c r="AM109" s="6" t="str">
        <f ca="1">IF(AND($A109&lt;&gt;"",$A109&lt;&gt;"TOTAL"),IF(AND([7]PDI_Meritos!$BM107&lt;&gt;"",[7]PDI_Meritos!$BM107&lt;&gt;0),[7]PDI_Meritos!$BM107,""),IF($A109="TOTAL",SUM(INDIRECT("AM4:AM"&amp;ROW()-1)),""))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IF(AND($A109&lt;&gt;"",$A109&lt;&gt;"TOTAL"),IF(AND([7]PDI_Meritos!$BP107&lt;&gt;"",[7]PDI_Meritos!$BP107&lt;&gt;0),[7]PDI_Meritos!$BP107,""),IF($A109="TOTAL",SUM(INDIRECT("AO4:AO"&amp;ROW()-1)),""))</f>
        <v/>
      </c>
      <c r="AP109" s="6" t="str">
        <f ca="1">IF(AND($A109&lt;&gt;"",$A109&lt;&gt;"TOTAL"),IF(AND([7]PDI_Meritos!$BR107&lt;&gt;"",[7]PDI_Meritos!$BR107&lt;&gt;0),[7]PDI_Meritos!$BR107,""),IF($A109="TOTAL",SUM(INDIRECT("AP4:AP"&amp;ROW()-1)),""))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IF(AND($A109&lt;&gt;"",$A109&lt;&gt;"TOTAL"),IF(AND([7]PDI_Meritos!$BU107&lt;&gt;"",[7]PDI_Meritos!$BU107&lt;&gt;0),[7]PDI_Meritos!$BU107,""),IF($A109="TOTAL",SUM(INDIRECT("AR4:AR"&amp;ROW()-1)),""))</f>
        <v/>
      </c>
      <c r="AS109" s="6" t="str">
        <f ca="1">IF(AND($A109&lt;&gt;"",$A109&lt;&gt;"TOTAL"),IF(AND([7]PDI_Meritos!$BW107&lt;&gt;"",[7]PDI_Meritos!$BW107&lt;&gt;0),[7]PDI_Meritos!$BW107,""),IF($A109="TOTAL",SUM(INDIRECT("AS4:AS"&amp;ROW()-1)),""))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IF(AND($A109&lt;&gt;"",$A109&lt;&gt;"TOTAL"),IF(AND([7]PDI_Meritos!$BZ107&lt;&gt;"",[7]PDI_Meritos!$BZ107&lt;&gt;0),[7]PDI_Meritos!$BZ107,""),IF($A109="TOTAL",SUM(INDIRECT("AU4:AU"&amp;ROW()-1)),""))</f>
        <v/>
      </c>
      <c r="AV109" s="6" t="str">
        <f ca="1">IF(AND($A109&lt;&gt;"",$A109&lt;&gt;"TOTAL"),IF(AND([7]PDI_Meritos!$CB107&lt;&gt;"",[7]PDI_Meritos!$CB107&lt;&gt;0),[7]PDI_Meritos!$CB107,""),IF($A109="TOTAL",SUM(INDIRECT("AV4:AV"&amp;ROW()-1)),""))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IF(AND($A109&lt;&gt;"",$A109&lt;&gt;"TOTAL"),IF(AND([7]PDI_Meritos!$CE107&lt;&gt;"",[7]PDI_Meritos!$CE107&lt;&gt;0),[7]PDI_Meritos!$CE107,""),IF($A109="TOTAL",SUM(INDIRECT("AX4:AX"&amp;ROW()-1)),""))</f>
        <v/>
      </c>
      <c r="AY109" s="6" t="str">
        <f ca="1">IF(AND($A109&lt;&gt;"",$A109&lt;&gt;"TOTAL"),IF(AND([7]PDI_Meritos!$CG107&lt;&gt;"",[7]PDI_Meritos!$CG107&lt;&gt;0),[7]PDI_Meritos!$CG107,""),IF($A109="TOTAL",SUM(INDIRECT("AY4:AY"&amp;ROW()-1)),""))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IF(AND($A109&lt;&gt;"",$A109&lt;&gt;"TOTAL"),IF(AND([7]PDI_Meritos!$CJ107&lt;&gt;"",[7]PDI_Meritos!$CJ107&lt;&gt;0),[7]PDI_Meritos!$CJ107,""),IF($A109="TOTAL",SUM(INDIRECT("BA4:BA"&amp;ROW()-1)),""))</f>
        <v/>
      </c>
      <c r="BB109" s="6" t="str">
        <f ca="1">IF(AND($A109&lt;&gt;"",$A109&lt;&gt;"TOTAL"),IF(AND([7]PDI_Meritos!$CL107&lt;&gt;"",[7]PDI_Meritos!$CL107&lt;&gt;0),[7]PDI_Meritos!$CL107,""),IF($A109="TOTAL",SUM(INDIRECT("BB4:BB"&amp;ROW()-1)),""))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IF(AND($A109&lt;&gt;"",$A109&lt;&gt;"TOTAL"),IF(AND([7]PDI_Meritos!$CO107&lt;&gt;"",[7]PDI_Meritos!$CO107&lt;&gt;0),[7]PDI_Meritos!$CO107,""),IF($A109="TOTAL",SUM(INDIRECT("BD4:BD"&amp;ROW()-1)),""))</f>
        <v/>
      </c>
      <c r="BE109" s="6" t="str">
        <f ca="1">IF(AND($A109&lt;&gt;"",$A109&lt;&gt;"TOTAL"),IF(AND([7]PDI_Meritos!$CQ107&lt;&gt;"",[7]PDI_Meritos!$CQ107&lt;&gt;0),[7]PDI_Meritos!$CQ107,""),IF($A109="TOTAL",SUM(INDIRECT("BE4:BE"&amp;ROW()-1)),""))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IF([7]PDI_Meritos!$B108&lt;&gt;"",[7]PDI_Meritos!$B108,IF(AND([7]PDI_Meritos!$B108="",[7]PDI_Meritos!$B109="",[7]PDI_Meritos!$B107=""),"","TOTAL"))</f>
        <v/>
      </c>
      <c r="B110" s="6" t="str">
        <f ca="1">IF(AND($A110&lt;&gt;"",$A110&lt;&gt;"TOTAL"),IF(AND([7]PDI_Meritos!$C108&lt;&gt;"",[7]PDI_Meritos!$C108&lt;&gt;0),[7]PDI_Meritos!$C108,""),IF($A110="TOTAL",SUM(INDIRECT("B4:B"&amp;ROW()-1)),""))</f>
        <v/>
      </c>
      <c r="C110" s="6" t="str">
        <f ca="1">IF(AND($A110&lt;&gt;"",$A110&lt;&gt;"TOTAL"),IF(AND([7]PDI_Meritos!$E108&lt;&gt;"",[7]PDI_Meritos!$E108&lt;&gt;0),[7]PDI_Meritos!$E108,""),IF($A110="TOTAL",SUM(INDIRECT("C4:C"&amp;ROW()-1)),""))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IF(AND($A110&lt;&gt;"",$A110&lt;&gt;"TOTAL"),IF(AND([7]PDI_Meritos!$H108&lt;&gt;"",[7]PDI_Meritos!$H108&lt;&gt;0),[7]PDI_Meritos!$H108,""),IF($A110="TOTAL",SUM(INDIRECT("E4:E"&amp;ROW()-1)),""))</f>
        <v/>
      </c>
      <c r="F110" s="6" t="str">
        <f ca="1">IF(AND($A110&lt;&gt;"",$A110&lt;&gt;"TOTAL"),IF(AND([7]PDI_Meritos!$J108&lt;&gt;"",[7]PDI_Meritos!$J108&lt;&gt;0),[7]PDI_Meritos!$J108,""),IF($A110="TOTAL",SUM(INDIRECT("F4:F"&amp;ROW()-1)),""))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IF(AND($A110&lt;&gt;"",$A110&lt;&gt;"TOTAL"),IF(AND([7]PDI_Meritos!$M108&lt;&gt;"",[7]PDI_Meritos!$M108&lt;&gt;0),[7]PDI_Meritos!$M108,""),IF($A110="TOTAL",SUM(INDIRECT("H4:H"&amp;ROW()-1)),""))</f>
        <v/>
      </c>
      <c r="I110" s="6" t="str">
        <f ca="1">IF(AND($A110&lt;&gt;"",$A110&lt;&gt;"TOTAL"),IF(AND([7]PDI_Meritos!$O108&lt;&gt;"",[7]PDI_Meritos!$O108&lt;&gt;0),[7]PDI_Meritos!$O108,""),IF($A110="TOTAL",SUM(INDIRECT("I4:I"&amp;ROW()-1)),""))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IF(AND($A110&lt;&gt;"",$A110&lt;&gt;"TOTAL"),IF(AND([7]PDI_Meritos!$R108&lt;&gt;"",[7]PDI_Meritos!$R108&lt;&gt;0),[7]PDI_Meritos!$R108,""),IF($A110="TOTAL",SUM(INDIRECT("K4:K"&amp;ROW()-1)),""))</f>
        <v/>
      </c>
      <c r="L110" s="6" t="str">
        <f ca="1">IF(AND($A110&lt;&gt;"",$A110&lt;&gt;"TOTAL"),IF(AND([7]PDI_Meritos!$T108&lt;&gt;"",[7]PDI_Meritos!$T108&lt;&gt;0),[7]PDI_Meritos!$T108,""),IF($A110="TOTAL",SUM(INDIRECT("L4:L"&amp;ROW()-1)),""))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IF(AND($A110&lt;&gt;"",$A110&lt;&gt;"TOTAL"),IF(AND([7]PDI_Meritos!$W108&lt;&gt;"",[7]PDI_Meritos!$W108&lt;&gt;0),[7]PDI_Meritos!$W108,""),IF($A110="TOTAL",SUM(INDIRECT("N4:N"&amp;ROW()-1)),""))</f>
        <v/>
      </c>
      <c r="O110" s="6" t="str">
        <f ca="1">IF(AND($A110&lt;&gt;"",$A110&lt;&gt;"TOTAL"),IF(AND([7]PDI_Meritos!$Y108&lt;&gt;"",[7]PDI_Meritos!$Y108&lt;&gt;0),[7]PDI_Meritos!$Y108,""),IF($A110="TOTAL",SUM(INDIRECT("O4:O"&amp;ROW()-1)),""))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IF(AND($A110&lt;&gt;"",$A110&lt;&gt;"TOTAL"),IF(AND([7]PDI_Meritos!$AB108&lt;&gt;"",[7]PDI_Meritos!$AB108&lt;&gt;0),[7]PDI_Meritos!$AB108,""),IF($A110="TOTAL",SUM(INDIRECT("Q4:Q"&amp;ROW()-1)),""))</f>
        <v/>
      </c>
      <c r="R110" s="6" t="str">
        <f ca="1">IF(AND($A110&lt;&gt;"",$A110&lt;&gt;"TOTAL"),IF(AND([7]PDI_Meritos!$AD108&lt;&gt;"",[7]PDI_Meritos!$AD108&lt;&gt;0),[7]PDI_Meritos!$AD108,""),IF($A110="TOTAL",SUM(INDIRECT("R4:R"&amp;ROW()-1)),""))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IF(AND($A110&lt;&gt;"",$A110&lt;&gt;"TOTAL"),IF(AND([7]PDI_Meritos!$AG108&lt;&gt;"",[7]PDI_Meritos!$AG108&lt;&gt;0),[7]PDI_Meritos!$AG108,""),IF($A110="TOTAL",SUM(INDIRECT("T4:T"&amp;ROW()-1)),""))</f>
        <v/>
      </c>
      <c r="U110" s="6" t="str">
        <f ca="1">IF(AND($A110&lt;&gt;"",$A110&lt;&gt;"TOTAL"),IF(AND([7]PDI_Meritos!$AI108&lt;&gt;"",[7]PDI_Meritos!$AI108&lt;&gt;0),[7]PDI_Meritos!$AI108,""),IF($A110="TOTAL",SUM(INDIRECT("U4:U"&amp;ROW()-1)),""))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IF(AND($A110&lt;&gt;"",$A110&lt;&gt;"TOTAL"),IF(AND([7]PDI_Meritos!$AL108&lt;&gt;"",[7]PDI_Meritos!$AL108&lt;&gt;0),[7]PDI_Meritos!$AL108,""),IF($A110="TOTAL",SUM(INDIRECT("W4:W"&amp;ROW()-1)),""))</f>
        <v/>
      </c>
      <c r="X110" s="6" t="str">
        <f ca="1">IF(AND($A110&lt;&gt;"",$A110&lt;&gt;"TOTAL"),IF(AND([7]PDI_Meritos!$AN108&lt;&gt;"",[7]PDI_Meritos!$AN108&lt;&gt;0),[7]PDI_Meritos!$AN108,""),IF($A110="TOTAL",SUM(INDIRECT("X4:X"&amp;ROW()-1)),""))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IF(AND($A110&lt;&gt;"",$A110&lt;&gt;"TOTAL"),IF(AND([7]PDI_Meritos!$AQ108&lt;&gt;"",[7]PDI_Meritos!$AQ108&lt;&gt;0),[7]PDI_Meritos!$AQ108,""),IF($A110="TOTAL",SUM(INDIRECT("Z4:Z"&amp;ROW()-1)),""))</f>
        <v/>
      </c>
      <c r="AA110" s="6" t="str">
        <f ca="1">IF(AND($A110&lt;&gt;"",$A110&lt;&gt;"TOTAL"),IF(AND([7]PDI_Meritos!$AS108&lt;&gt;"",[7]PDI_Meritos!$AS108&lt;&gt;0),[7]PDI_Meritos!$AS108,""),IF($A110="TOTAL",SUM(INDIRECT("AA4:AA"&amp;ROW()-1)),""))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IF(AND($A110&lt;&gt;"",$A110&lt;&gt;"TOTAL"),IF(AND([7]PDI_Meritos!$AV108&lt;&gt;"",[7]PDI_Meritos!$AV108&lt;&gt;0),[7]PDI_Meritos!$AV108,""),IF($A110="TOTAL",SUM(INDIRECT("AC4:AC"&amp;ROW()-1)),""))</f>
        <v/>
      </c>
      <c r="AD110" s="6" t="str">
        <f ca="1">IF(AND($A110&lt;&gt;"",$A110&lt;&gt;"TOTAL"),IF(AND([7]PDI_Meritos!$AX108&lt;&gt;"",[7]PDI_Meritos!$AX108&lt;&gt;0),[7]PDI_Meritos!$AX108,""),IF($A110="TOTAL",SUM(INDIRECT("AD4:AD"&amp;ROW()-1)),""))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IF(AND($A110&lt;&gt;"",$A110&lt;&gt;"TOTAL"),IF(AND([7]PDI_Meritos!$BA108&lt;&gt;"",[7]PDI_Meritos!$BA108&lt;&gt;0),[7]PDI_Meritos!$BA108,""),IF($A110="TOTAL",SUM(INDIRECT("AF4:AF"&amp;ROW()-1)),""))</f>
        <v/>
      </c>
      <c r="AG110" s="6" t="str">
        <f ca="1">IF(AND($A110&lt;&gt;"",$A110&lt;&gt;"TOTAL"),IF(AND([7]PDI_Meritos!$BC108&lt;&gt;"",[7]PDI_Meritos!$BC108&lt;&gt;0),[7]PDI_Meritos!$BC108,""),IF($A110="TOTAL",SUM(INDIRECT("AG4:AG"&amp;ROW()-1)),""))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IF(AND($A110&lt;&gt;"",$A110&lt;&gt;"TOTAL"),IF(AND([7]PDI_Meritos!$BF108&lt;&gt;"",[7]PDI_Meritos!$BF108&lt;&gt;0),[7]PDI_Meritos!$BF108,""),IF($A110="TOTAL",SUM(INDIRECT("AI4:AI"&amp;ROW()-1)),""))</f>
        <v/>
      </c>
      <c r="AJ110" s="6" t="str">
        <f ca="1">IF(AND($A110&lt;&gt;"",$A110&lt;&gt;"TOTAL"),IF(AND([7]PDI_Meritos!$BH108&lt;&gt;"",[7]PDI_Meritos!$BH108&lt;&gt;0),[7]PDI_Meritos!$BH108,""),IF($A110="TOTAL",SUM(INDIRECT("AJ4:AJ"&amp;ROW()-1)),""))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IF(AND($A110&lt;&gt;"",$A110&lt;&gt;"TOTAL"),IF(AND([7]PDI_Meritos!$BK108&lt;&gt;"",[7]PDI_Meritos!$BK108&lt;&gt;0),[7]PDI_Meritos!$BK108,""),IF($A110="TOTAL",SUM(INDIRECT("AL4:AL"&amp;ROW()-1)),""))</f>
        <v/>
      </c>
      <c r="AM110" s="6" t="str">
        <f ca="1">IF(AND($A110&lt;&gt;"",$A110&lt;&gt;"TOTAL"),IF(AND([7]PDI_Meritos!$BM108&lt;&gt;"",[7]PDI_Meritos!$BM108&lt;&gt;0),[7]PDI_Meritos!$BM108,""),IF($A110="TOTAL",SUM(INDIRECT("AM4:AM"&amp;ROW()-1)),""))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IF(AND($A110&lt;&gt;"",$A110&lt;&gt;"TOTAL"),IF(AND([7]PDI_Meritos!$BP108&lt;&gt;"",[7]PDI_Meritos!$BP108&lt;&gt;0),[7]PDI_Meritos!$BP108,""),IF($A110="TOTAL",SUM(INDIRECT("AO4:AO"&amp;ROW()-1)),""))</f>
        <v/>
      </c>
      <c r="AP110" s="6" t="str">
        <f ca="1">IF(AND($A110&lt;&gt;"",$A110&lt;&gt;"TOTAL"),IF(AND([7]PDI_Meritos!$BR108&lt;&gt;"",[7]PDI_Meritos!$BR108&lt;&gt;0),[7]PDI_Meritos!$BR108,""),IF($A110="TOTAL",SUM(INDIRECT("AP4:AP"&amp;ROW()-1)),""))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IF(AND($A110&lt;&gt;"",$A110&lt;&gt;"TOTAL"),IF(AND([7]PDI_Meritos!$BU108&lt;&gt;"",[7]PDI_Meritos!$BU108&lt;&gt;0),[7]PDI_Meritos!$BU108,""),IF($A110="TOTAL",SUM(INDIRECT("AR4:AR"&amp;ROW()-1)),""))</f>
        <v/>
      </c>
      <c r="AS110" s="6" t="str">
        <f ca="1">IF(AND($A110&lt;&gt;"",$A110&lt;&gt;"TOTAL"),IF(AND([7]PDI_Meritos!$BW108&lt;&gt;"",[7]PDI_Meritos!$BW108&lt;&gt;0),[7]PDI_Meritos!$BW108,""),IF($A110="TOTAL",SUM(INDIRECT("AS4:AS"&amp;ROW()-1)),""))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IF(AND($A110&lt;&gt;"",$A110&lt;&gt;"TOTAL"),IF(AND([7]PDI_Meritos!$BZ108&lt;&gt;"",[7]PDI_Meritos!$BZ108&lt;&gt;0),[7]PDI_Meritos!$BZ108,""),IF($A110="TOTAL",SUM(INDIRECT("AU4:AU"&amp;ROW()-1)),""))</f>
        <v/>
      </c>
      <c r="AV110" s="6" t="str">
        <f ca="1">IF(AND($A110&lt;&gt;"",$A110&lt;&gt;"TOTAL"),IF(AND([7]PDI_Meritos!$CB108&lt;&gt;"",[7]PDI_Meritos!$CB108&lt;&gt;0),[7]PDI_Meritos!$CB108,""),IF($A110="TOTAL",SUM(INDIRECT("AV4:AV"&amp;ROW()-1)),""))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IF(AND($A110&lt;&gt;"",$A110&lt;&gt;"TOTAL"),IF(AND([7]PDI_Meritos!$CE108&lt;&gt;"",[7]PDI_Meritos!$CE108&lt;&gt;0),[7]PDI_Meritos!$CE108,""),IF($A110="TOTAL",SUM(INDIRECT("AX4:AX"&amp;ROW()-1)),""))</f>
        <v/>
      </c>
      <c r="AY110" s="6" t="str">
        <f ca="1">IF(AND($A110&lt;&gt;"",$A110&lt;&gt;"TOTAL"),IF(AND([7]PDI_Meritos!$CG108&lt;&gt;"",[7]PDI_Meritos!$CG108&lt;&gt;0),[7]PDI_Meritos!$CG108,""),IF($A110="TOTAL",SUM(INDIRECT("AY4:AY"&amp;ROW()-1)),""))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IF(AND($A110&lt;&gt;"",$A110&lt;&gt;"TOTAL"),IF(AND([7]PDI_Meritos!$CJ108&lt;&gt;"",[7]PDI_Meritos!$CJ108&lt;&gt;0),[7]PDI_Meritos!$CJ108,""),IF($A110="TOTAL",SUM(INDIRECT("BA4:BA"&amp;ROW()-1)),""))</f>
        <v/>
      </c>
      <c r="BB110" s="6" t="str">
        <f ca="1">IF(AND($A110&lt;&gt;"",$A110&lt;&gt;"TOTAL"),IF(AND([7]PDI_Meritos!$CL108&lt;&gt;"",[7]PDI_Meritos!$CL108&lt;&gt;0),[7]PDI_Meritos!$CL108,""),IF($A110="TOTAL",SUM(INDIRECT("BB4:BB"&amp;ROW()-1)),""))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IF(AND($A110&lt;&gt;"",$A110&lt;&gt;"TOTAL"),IF(AND([7]PDI_Meritos!$CO108&lt;&gt;"",[7]PDI_Meritos!$CO108&lt;&gt;0),[7]PDI_Meritos!$CO108,""),IF($A110="TOTAL",SUM(INDIRECT("BD4:BD"&amp;ROW()-1)),""))</f>
        <v/>
      </c>
      <c r="BE110" s="6" t="str">
        <f ca="1">IF(AND($A110&lt;&gt;"",$A110&lt;&gt;"TOTAL"),IF(AND([7]PDI_Meritos!$CQ108&lt;&gt;"",[7]PDI_Meritos!$CQ108&lt;&gt;0),[7]PDI_Meritos!$CQ108,""),IF($A110="TOTAL",SUM(INDIRECT("BE4:BE"&amp;ROW()-1)),""))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IF([7]PDI_Meritos!$B109&lt;&gt;"",[7]PDI_Meritos!$B109,IF(AND([7]PDI_Meritos!$B109="",[7]PDI_Meritos!$B110="",[7]PDI_Meritos!$B108=""),"","TOTAL"))</f>
        <v/>
      </c>
      <c r="B111" s="6" t="str">
        <f ca="1">IF(AND($A111&lt;&gt;"",$A111&lt;&gt;"TOTAL"),IF(AND([7]PDI_Meritos!$C109&lt;&gt;"",[7]PDI_Meritos!$C109&lt;&gt;0),[7]PDI_Meritos!$C109,""),IF($A111="TOTAL",SUM(INDIRECT("B4:B"&amp;ROW()-1)),""))</f>
        <v/>
      </c>
      <c r="C111" s="6" t="str">
        <f ca="1">IF(AND($A111&lt;&gt;"",$A111&lt;&gt;"TOTAL"),IF(AND([7]PDI_Meritos!$E109&lt;&gt;"",[7]PDI_Meritos!$E109&lt;&gt;0),[7]PDI_Meritos!$E109,""),IF($A111="TOTAL",SUM(INDIRECT("C4:C"&amp;ROW()-1)),""))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IF(AND($A111&lt;&gt;"",$A111&lt;&gt;"TOTAL"),IF(AND([7]PDI_Meritos!$H109&lt;&gt;"",[7]PDI_Meritos!$H109&lt;&gt;0),[7]PDI_Meritos!$H109,""),IF($A111="TOTAL",SUM(INDIRECT("E4:E"&amp;ROW()-1)),""))</f>
        <v/>
      </c>
      <c r="F111" s="6" t="str">
        <f ca="1">IF(AND($A111&lt;&gt;"",$A111&lt;&gt;"TOTAL"),IF(AND([7]PDI_Meritos!$J109&lt;&gt;"",[7]PDI_Meritos!$J109&lt;&gt;0),[7]PDI_Meritos!$J109,""),IF($A111="TOTAL",SUM(INDIRECT("F4:F"&amp;ROW()-1)),""))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IF(AND($A111&lt;&gt;"",$A111&lt;&gt;"TOTAL"),IF(AND([7]PDI_Meritos!$M109&lt;&gt;"",[7]PDI_Meritos!$M109&lt;&gt;0),[7]PDI_Meritos!$M109,""),IF($A111="TOTAL",SUM(INDIRECT("H4:H"&amp;ROW()-1)),""))</f>
        <v/>
      </c>
      <c r="I111" s="6" t="str">
        <f ca="1">IF(AND($A111&lt;&gt;"",$A111&lt;&gt;"TOTAL"),IF(AND([7]PDI_Meritos!$O109&lt;&gt;"",[7]PDI_Meritos!$O109&lt;&gt;0),[7]PDI_Meritos!$O109,""),IF($A111="TOTAL",SUM(INDIRECT("I4:I"&amp;ROW()-1)),""))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IF(AND($A111&lt;&gt;"",$A111&lt;&gt;"TOTAL"),IF(AND([7]PDI_Meritos!$R109&lt;&gt;"",[7]PDI_Meritos!$R109&lt;&gt;0),[7]PDI_Meritos!$R109,""),IF($A111="TOTAL",SUM(INDIRECT("K4:K"&amp;ROW()-1)),""))</f>
        <v/>
      </c>
      <c r="L111" s="6" t="str">
        <f ca="1">IF(AND($A111&lt;&gt;"",$A111&lt;&gt;"TOTAL"),IF(AND([7]PDI_Meritos!$T109&lt;&gt;"",[7]PDI_Meritos!$T109&lt;&gt;0),[7]PDI_Meritos!$T109,""),IF($A111="TOTAL",SUM(INDIRECT("L4:L"&amp;ROW()-1)),""))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IF(AND($A111&lt;&gt;"",$A111&lt;&gt;"TOTAL"),IF(AND([7]PDI_Meritos!$W109&lt;&gt;"",[7]PDI_Meritos!$W109&lt;&gt;0),[7]PDI_Meritos!$W109,""),IF($A111="TOTAL",SUM(INDIRECT("N4:N"&amp;ROW()-1)),""))</f>
        <v/>
      </c>
      <c r="O111" s="6" t="str">
        <f ca="1">IF(AND($A111&lt;&gt;"",$A111&lt;&gt;"TOTAL"),IF(AND([7]PDI_Meritos!$Y109&lt;&gt;"",[7]PDI_Meritos!$Y109&lt;&gt;0),[7]PDI_Meritos!$Y109,""),IF($A111="TOTAL",SUM(INDIRECT("O4:O"&amp;ROW()-1)),""))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IF(AND($A111&lt;&gt;"",$A111&lt;&gt;"TOTAL"),IF(AND([7]PDI_Meritos!$AB109&lt;&gt;"",[7]PDI_Meritos!$AB109&lt;&gt;0),[7]PDI_Meritos!$AB109,""),IF($A111="TOTAL",SUM(INDIRECT("Q4:Q"&amp;ROW()-1)),""))</f>
        <v/>
      </c>
      <c r="R111" s="6" t="str">
        <f ca="1">IF(AND($A111&lt;&gt;"",$A111&lt;&gt;"TOTAL"),IF(AND([7]PDI_Meritos!$AD109&lt;&gt;"",[7]PDI_Meritos!$AD109&lt;&gt;0),[7]PDI_Meritos!$AD109,""),IF($A111="TOTAL",SUM(INDIRECT("R4:R"&amp;ROW()-1)),""))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IF(AND($A111&lt;&gt;"",$A111&lt;&gt;"TOTAL"),IF(AND([7]PDI_Meritos!$AG109&lt;&gt;"",[7]PDI_Meritos!$AG109&lt;&gt;0),[7]PDI_Meritos!$AG109,""),IF($A111="TOTAL",SUM(INDIRECT("T4:T"&amp;ROW()-1)),""))</f>
        <v/>
      </c>
      <c r="U111" s="6" t="str">
        <f ca="1">IF(AND($A111&lt;&gt;"",$A111&lt;&gt;"TOTAL"),IF(AND([7]PDI_Meritos!$AI109&lt;&gt;"",[7]PDI_Meritos!$AI109&lt;&gt;0),[7]PDI_Meritos!$AI109,""),IF($A111="TOTAL",SUM(INDIRECT("U4:U"&amp;ROW()-1)),""))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IF(AND($A111&lt;&gt;"",$A111&lt;&gt;"TOTAL"),IF(AND([7]PDI_Meritos!$AL109&lt;&gt;"",[7]PDI_Meritos!$AL109&lt;&gt;0),[7]PDI_Meritos!$AL109,""),IF($A111="TOTAL",SUM(INDIRECT("W4:W"&amp;ROW()-1)),""))</f>
        <v/>
      </c>
      <c r="X111" s="6" t="str">
        <f ca="1">IF(AND($A111&lt;&gt;"",$A111&lt;&gt;"TOTAL"),IF(AND([7]PDI_Meritos!$AN109&lt;&gt;"",[7]PDI_Meritos!$AN109&lt;&gt;0),[7]PDI_Meritos!$AN109,""),IF($A111="TOTAL",SUM(INDIRECT("X4:X"&amp;ROW()-1)),""))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IF(AND($A111&lt;&gt;"",$A111&lt;&gt;"TOTAL"),IF(AND([7]PDI_Meritos!$AQ109&lt;&gt;"",[7]PDI_Meritos!$AQ109&lt;&gt;0),[7]PDI_Meritos!$AQ109,""),IF($A111="TOTAL",SUM(INDIRECT("Z4:Z"&amp;ROW()-1)),""))</f>
        <v/>
      </c>
      <c r="AA111" s="6" t="str">
        <f ca="1">IF(AND($A111&lt;&gt;"",$A111&lt;&gt;"TOTAL"),IF(AND([7]PDI_Meritos!$AS109&lt;&gt;"",[7]PDI_Meritos!$AS109&lt;&gt;0),[7]PDI_Meritos!$AS109,""),IF($A111="TOTAL",SUM(INDIRECT("AA4:AA"&amp;ROW()-1)),""))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IF(AND($A111&lt;&gt;"",$A111&lt;&gt;"TOTAL"),IF(AND([7]PDI_Meritos!$AV109&lt;&gt;"",[7]PDI_Meritos!$AV109&lt;&gt;0),[7]PDI_Meritos!$AV109,""),IF($A111="TOTAL",SUM(INDIRECT("AC4:AC"&amp;ROW()-1)),""))</f>
        <v/>
      </c>
      <c r="AD111" s="6" t="str">
        <f ca="1">IF(AND($A111&lt;&gt;"",$A111&lt;&gt;"TOTAL"),IF(AND([7]PDI_Meritos!$AX109&lt;&gt;"",[7]PDI_Meritos!$AX109&lt;&gt;0),[7]PDI_Meritos!$AX109,""),IF($A111="TOTAL",SUM(INDIRECT("AD4:AD"&amp;ROW()-1)),""))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IF(AND($A111&lt;&gt;"",$A111&lt;&gt;"TOTAL"),IF(AND([7]PDI_Meritos!$BA109&lt;&gt;"",[7]PDI_Meritos!$BA109&lt;&gt;0),[7]PDI_Meritos!$BA109,""),IF($A111="TOTAL",SUM(INDIRECT("AF4:AF"&amp;ROW()-1)),""))</f>
        <v/>
      </c>
      <c r="AG111" s="6" t="str">
        <f ca="1">IF(AND($A111&lt;&gt;"",$A111&lt;&gt;"TOTAL"),IF(AND([7]PDI_Meritos!$BC109&lt;&gt;"",[7]PDI_Meritos!$BC109&lt;&gt;0),[7]PDI_Meritos!$BC109,""),IF($A111="TOTAL",SUM(INDIRECT("AG4:AG"&amp;ROW()-1)),""))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IF(AND($A111&lt;&gt;"",$A111&lt;&gt;"TOTAL"),IF(AND([7]PDI_Meritos!$BF109&lt;&gt;"",[7]PDI_Meritos!$BF109&lt;&gt;0),[7]PDI_Meritos!$BF109,""),IF($A111="TOTAL",SUM(INDIRECT("AI4:AI"&amp;ROW()-1)),""))</f>
        <v/>
      </c>
      <c r="AJ111" s="6" t="str">
        <f ca="1">IF(AND($A111&lt;&gt;"",$A111&lt;&gt;"TOTAL"),IF(AND([7]PDI_Meritos!$BH109&lt;&gt;"",[7]PDI_Meritos!$BH109&lt;&gt;0),[7]PDI_Meritos!$BH109,""),IF($A111="TOTAL",SUM(INDIRECT("AJ4:AJ"&amp;ROW()-1)),""))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IF(AND($A111&lt;&gt;"",$A111&lt;&gt;"TOTAL"),IF(AND([7]PDI_Meritos!$BK109&lt;&gt;"",[7]PDI_Meritos!$BK109&lt;&gt;0),[7]PDI_Meritos!$BK109,""),IF($A111="TOTAL",SUM(INDIRECT("AL4:AL"&amp;ROW()-1)),""))</f>
        <v/>
      </c>
      <c r="AM111" s="6" t="str">
        <f ca="1">IF(AND($A111&lt;&gt;"",$A111&lt;&gt;"TOTAL"),IF(AND([7]PDI_Meritos!$BM109&lt;&gt;"",[7]PDI_Meritos!$BM109&lt;&gt;0),[7]PDI_Meritos!$BM109,""),IF($A111="TOTAL",SUM(INDIRECT("AM4:AM"&amp;ROW()-1)),""))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IF(AND($A111&lt;&gt;"",$A111&lt;&gt;"TOTAL"),IF(AND([7]PDI_Meritos!$BP109&lt;&gt;"",[7]PDI_Meritos!$BP109&lt;&gt;0),[7]PDI_Meritos!$BP109,""),IF($A111="TOTAL",SUM(INDIRECT("AO4:AO"&amp;ROW()-1)),""))</f>
        <v/>
      </c>
      <c r="AP111" s="6" t="str">
        <f ca="1">IF(AND($A111&lt;&gt;"",$A111&lt;&gt;"TOTAL"),IF(AND([7]PDI_Meritos!$BR109&lt;&gt;"",[7]PDI_Meritos!$BR109&lt;&gt;0),[7]PDI_Meritos!$BR109,""),IF($A111="TOTAL",SUM(INDIRECT("AP4:AP"&amp;ROW()-1)),""))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IF(AND($A111&lt;&gt;"",$A111&lt;&gt;"TOTAL"),IF(AND([7]PDI_Meritos!$BU109&lt;&gt;"",[7]PDI_Meritos!$BU109&lt;&gt;0),[7]PDI_Meritos!$BU109,""),IF($A111="TOTAL",SUM(INDIRECT("AR4:AR"&amp;ROW()-1)),""))</f>
        <v/>
      </c>
      <c r="AS111" s="6" t="str">
        <f ca="1">IF(AND($A111&lt;&gt;"",$A111&lt;&gt;"TOTAL"),IF(AND([7]PDI_Meritos!$BW109&lt;&gt;"",[7]PDI_Meritos!$BW109&lt;&gt;0),[7]PDI_Meritos!$BW109,""),IF($A111="TOTAL",SUM(INDIRECT("AS4:AS"&amp;ROW()-1)),""))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IF(AND($A111&lt;&gt;"",$A111&lt;&gt;"TOTAL"),IF(AND([7]PDI_Meritos!$BZ109&lt;&gt;"",[7]PDI_Meritos!$BZ109&lt;&gt;0),[7]PDI_Meritos!$BZ109,""),IF($A111="TOTAL",SUM(INDIRECT("AU4:AU"&amp;ROW()-1)),""))</f>
        <v/>
      </c>
      <c r="AV111" s="6" t="str">
        <f ca="1">IF(AND($A111&lt;&gt;"",$A111&lt;&gt;"TOTAL"),IF(AND([7]PDI_Meritos!$CB109&lt;&gt;"",[7]PDI_Meritos!$CB109&lt;&gt;0),[7]PDI_Meritos!$CB109,""),IF($A111="TOTAL",SUM(INDIRECT("AV4:AV"&amp;ROW()-1)),""))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IF(AND($A111&lt;&gt;"",$A111&lt;&gt;"TOTAL"),IF(AND([7]PDI_Meritos!$CE109&lt;&gt;"",[7]PDI_Meritos!$CE109&lt;&gt;0),[7]PDI_Meritos!$CE109,""),IF($A111="TOTAL",SUM(INDIRECT("AX4:AX"&amp;ROW()-1)),""))</f>
        <v/>
      </c>
      <c r="AY111" s="6" t="str">
        <f ca="1">IF(AND($A111&lt;&gt;"",$A111&lt;&gt;"TOTAL"),IF(AND([7]PDI_Meritos!$CG109&lt;&gt;"",[7]PDI_Meritos!$CG109&lt;&gt;0),[7]PDI_Meritos!$CG109,""),IF($A111="TOTAL",SUM(INDIRECT("AY4:AY"&amp;ROW()-1)),""))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IF(AND($A111&lt;&gt;"",$A111&lt;&gt;"TOTAL"),IF(AND([7]PDI_Meritos!$CJ109&lt;&gt;"",[7]PDI_Meritos!$CJ109&lt;&gt;0),[7]PDI_Meritos!$CJ109,""),IF($A111="TOTAL",SUM(INDIRECT("BA4:BA"&amp;ROW()-1)),""))</f>
        <v/>
      </c>
      <c r="BB111" s="6" t="str">
        <f ca="1">IF(AND($A111&lt;&gt;"",$A111&lt;&gt;"TOTAL"),IF(AND([7]PDI_Meritos!$CL109&lt;&gt;"",[7]PDI_Meritos!$CL109&lt;&gt;0),[7]PDI_Meritos!$CL109,""),IF($A111="TOTAL",SUM(INDIRECT("BB4:BB"&amp;ROW()-1)),""))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IF(AND($A111&lt;&gt;"",$A111&lt;&gt;"TOTAL"),IF(AND([7]PDI_Meritos!$CO109&lt;&gt;"",[7]PDI_Meritos!$CO109&lt;&gt;0),[7]PDI_Meritos!$CO109,""),IF($A111="TOTAL",SUM(INDIRECT("BD4:BD"&amp;ROW()-1)),""))</f>
        <v/>
      </c>
      <c r="BE111" s="6" t="str">
        <f ca="1">IF(AND($A111&lt;&gt;"",$A111&lt;&gt;"TOTAL"),IF(AND([7]PDI_Meritos!$CQ109&lt;&gt;"",[7]PDI_Meritos!$CQ109&lt;&gt;0),[7]PDI_Meritos!$CQ109,""),IF($A111="TOTAL",SUM(INDIRECT("BE4:BE"&amp;ROW()-1)),""))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IF([7]PDI_Meritos!$B110&lt;&gt;"",[7]PDI_Meritos!$B110,IF(AND([7]PDI_Meritos!$B110="",[7]PDI_Meritos!$B111="",[7]PDI_Meritos!$B109=""),"","TOTAL"))</f>
        <v/>
      </c>
      <c r="B112" s="6" t="str">
        <f ca="1">IF(AND($A112&lt;&gt;"",$A112&lt;&gt;"TOTAL"),IF(AND([7]PDI_Meritos!$C110&lt;&gt;"",[7]PDI_Meritos!$C110&lt;&gt;0),[7]PDI_Meritos!$C110,""),IF($A112="TOTAL",SUM(INDIRECT("B4:B"&amp;ROW()-1)),""))</f>
        <v/>
      </c>
      <c r="C112" s="6" t="str">
        <f ca="1">IF(AND($A112&lt;&gt;"",$A112&lt;&gt;"TOTAL"),IF(AND([7]PDI_Meritos!$E110&lt;&gt;"",[7]PDI_Meritos!$E110&lt;&gt;0),[7]PDI_Meritos!$E110,""),IF($A112="TOTAL",SUM(INDIRECT("C4:C"&amp;ROW()-1)),""))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IF(AND($A112&lt;&gt;"",$A112&lt;&gt;"TOTAL"),IF(AND([7]PDI_Meritos!$H110&lt;&gt;"",[7]PDI_Meritos!$H110&lt;&gt;0),[7]PDI_Meritos!$H110,""),IF($A112="TOTAL",SUM(INDIRECT("E4:E"&amp;ROW()-1)),""))</f>
        <v/>
      </c>
      <c r="F112" s="6" t="str">
        <f ca="1">IF(AND($A112&lt;&gt;"",$A112&lt;&gt;"TOTAL"),IF(AND([7]PDI_Meritos!$J110&lt;&gt;"",[7]PDI_Meritos!$J110&lt;&gt;0),[7]PDI_Meritos!$J110,""),IF($A112="TOTAL",SUM(INDIRECT("F4:F"&amp;ROW()-1)),""))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IF(AND($A112&lt;&gt;"",$A112&lt;&gt;"TOTAL"),IF(AND([7]PDI_Meritos!$M110&lt;&gt;"",[7]PDI_Meritos!$M110&lt;&gt;0),[7]PDI_Meritos!$M110,""),IF($A112="TOTAL",SUM(INDIRECT("H4:H"&amp;ROW()-1)),""))</f>
        <v/>
      </c>
      <c r="I112" s="6" t="str">
        <f ca="1">IF(AND($A112&lt;&gt;"",$A112&lt;&gt;"TOTAL"),IF(AND([7]PDI_Meritos!$O110&lt;&gt;"",[7]PDI_Meritos!$O110&lt;&gt;0),[7]PDI_Meritos!$O110,""),IF($A112="TOTAL",SUM(INDIRECT("I4:I"&amp;ROW()-1)),""))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IF(AND($A112&lt;&gt;"",$A112&lt;&gt;"TOTAL"),IF(AND([7]PDI_Meritos!$R110&lt;&gt;"",[7]PDI_Meritos!$R110&lt;&gt;0),[7]PDI_Meritos!$R110,""),IF($A112="TOTAL",SUM(INDIRECT("K4:K"&amp;ROW()-1)),""))</f>
        <v/>
      </c>
      <c r="L112" s="6" t="str">
        <f ca="1">IF(AND($A112&lt;&gt;"",$A112&lt;&gt;"TOTAL"),IF(AND([7]PDI_Meritos!$T110&lt;&gt;"",[7]PDI_Meritos!$T110&lt;&gt;0),[7]PDI_Meritos!$T110,""),IF($A112="TOTAL",SUM(INDIRECT("L4:L"&amp;ROW()-1)),""))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IF(AND($A112&lt;&gt;"",$A112&lt;&gt;"TOTAL"),IF(AND([7]PDI_Meritos!$W110&lt;&gt;"",[7]PDI_Meritos!$W110&lt;&gt;0),[7]PDI_Meritos!$W110,""),IF($A112="TOTAL",SUM(INDIRECT("N4:N"&amp;ROW()-1)),""))</f>
        <v/>
      </c>
      <c r="O112" s="6" t="str">
        <f ca="1">IF(AND($A112&lt;&gt;"",$A112&lt;&gt;"TOTAL"),IF(AND([7]PDI_Meritos!$Y110&lt;&gt;"",[7]PDI_Meritos!$Y110&lt;&gt;0),[7]PDI_Meritos!$Y110,""),IF($A112="TOTAL",SUM(INDIRECT("O4:O"&amp;ROW()-1)),""))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IF(AND($A112&lt;&gt;"",$A112&lt;&gt;"TOTAL"),IF(AND([7]PDI_Meritos!$AB110&lt;&gt;"",[7]PDI_Meritos!$AB110&lt;&gt;0),[7]PDI_Meritos!$AB110,""),IF($A112="TOTAL",SUM(INDIRECT("Q4:Q"&amp;ROW()-1)),""))</f>
        <v/>
      </c>
      <c r="R112" s="6" t="str">
        <f ca="1">IF(AND($A112&lt;&gt;"",$A112&lt;&gt;"TOTAL"),IF(AND([7]PDI_Meritos!$AD110&lt;&gt;"",[7]PDI_Meritos!$AD110&lt;&gt;0),[7]PDI_Meritos!$AD110,""),IF($A112="TOTAL",SUM(INDIRECT("R4:R"&amp;ROW()-1)),""))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IF(AND($A112&lt;&gt;"",$A112&lt;&gt;"TOTAL"),IF(AND([7]PDI_Meritos!$AG110&lt;&gt;"",[7]PDI_Meritos!$AG110&lt;&gt;0),[7]PDI_Meritos!$AG110,""),IF($A112="TOTAL",SUM(INDIRECT("T4:T"&amp;ROW()-1)),""))</f>
        <v/>
      </c>
      <c r="U112" s="6" t="str">
        <f ca="1">IF(AND($A112&lt;&gt;"",$A112&lt;&gt;"TOTAL"),IF(AND([7]PDI_Meritos!$AI110&lt;&gt;"",[7]PDI_Meritos!$AI110&lt;&gt;0),[7]PDI_Meritos!$AI110,""),IF($A112="TOTAL",SUM(INDIRECT("U4:U"&amp;ROW()-1)),""))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IF(AND($A112&lt;&gt;"",$A112&lt;&gt;"TOTAL"),IF(AND([7]PDI_Meritos!$AL110&lt;&gt;"",[7]PDI_Meritos!$AL110&lt;&gt;0),[7]PDI_Meritos!$AL110,""),IF($A112="TOTAL",SUM(INDIRECT("W4:W"&amp;ROW()-1)),""))</f>
        <v/>
      </c>
      <c r="X112" s="6" t="str">
        <f ca="1">IF(AND($A112&lt;&gt;"",$A112&lt;&gt;"TOTAL"),IF(AND([7]PDI_Meritos!$AN110&lt;&gt;"",[7]PDI_Meritos!$AN110&lt;&gt;0),[7]PDI_Meritos!$AN110,""),IF($A112="TOTAL",SUM(INDIRECT("X4:X"&amp;ROW()-1)),""))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IF(AND($A112&lt;&gt;"",$A112&lt;&gt;"TOTAL"),IF(AND([7]PDI_Meritos!$AQ110&lt;&gt;"",[7]PDI_Meritos!$AQ110&lt;&gt;0),[7]PDI_Meritos!$AQ110,""),IF($A112="TOTAL",SUM(INDIRECT("Z4:Z"&amp;ROW()-1)),""))</f>
        <v/>
      </c>
      <c r="AA112" s="6" t="str">
        <f ca="1">IF(AND($A112&lt;&gt;"",$A112&lt;&gt;"TOTAL"),IF(AND([7]PDI_Meritos!$AS110&lt;&gt;"",[7]PDI_Meritos!$AS110&lt;&gt;0),[7]PDI_Meritos!$AS110,""),IF($A112="TOTAL",SUM(INDIRECT("AA4:AA"&amp;ROW()-1)),""))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IF(AND($A112&lt;&gt;"",$A112&lt;&gt;"TOTAL"),IF(AND([7]PDI_Meritos!$AV110&lt;&gt;"",[7]PDI_Meritos!$AV110&lt;&gt;0),[7]PDI_Meritos!$AV110,""),IF($A112="TOTAL",SUM(INDIRECT("AC4:AC"&amp;ROW()-1)),""))</f>
        <v/>
      </c>
      <c r="AD112" s="6" t="str">
        <f ca="1">IF(AND($A112&lt;&gt;"",$A112&lt;&gt;"TOTAL"),IF(AND([7]PDI_Meritos!$AX110&lt;&gt;"",[7]PDI_Meritos!$AX110&lt;&gt;0),[7]PDI_Meritos!$AX110,""),IF($A112="TOTAL",SUM(INDIRECT("AD4:AD"&amp;ROW()-1)),""))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IF(AND($A112&lt;&gt;"",$A112&lt;&gt;"TOTAL"),IF(AND([7]PDI_Meritos!$BA110&lt;&gt;"",[7]PDI_Meritos!$BA110&lt;&gt;0),[7]PDI_Meritos!$BA110,""),IF($A112="TOTAL",SUM(INDIRECT("AF4:AF"&amp;ROW()-1)),""))</f>
        <v/>
      </c>
      <c r="AG112" s="6" t="str">
        <f ca="1">IF(AND($A112&lt;&gt;"",$A112&lt;&gt;"TOTAL"),IF(AND([7]PDI_Meritos!$BC110&lt;&gt;"",[7]PDI_Meritos!$BC110&lt;&gt;0),[7]PDI_Meritos!$BC110,""),IF($A112="TOTAL",SUM(INDIRECT("AG4:AG"&amp;ROW()-1)),""))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IF(AND($A112&lt;&gt;"",$A112&lt;&gt;"TOTAL"),IF(AND([7]PDI_Meritos!$BF110&lt;&gt;"",[7]PDI_Meritos!$BF110&lt;&gt;0),[7]PDI_Meritos!$BF110,""),IF($A112="TOTAL",SUM(INDIRECT("AI4:AI"&amp;ROW()-1)),""))</f>
        <v/>
      </c>
      <c r="AJ112" s="6" t="str">
        <f ca="1">IF(AND($A112&lt;&gt;"",$A112&lt;&gt;"TOTAL"),IF(AND([7]PDI_Meritos!$BH110&lt;&gt;"",[7]PDI_Meritos!$BH110&lt;&gt;0),[7]PDI_Meritos!$BH110,""),IF($A112="TOTAL",SUM(INDIRECT("AJ4:AJ"&amp;ROW()-1)),""))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IF(AND($A112&lt;&gt;"",$A112&lt;&gt;"TOTAL"),IF(AND([7]PDI_Meritos!$BK110&lt;&gt;"",[7]PDI_Meritos!$BK110&lt;&gt;0),[7]PDI_Meritos!$BK110,""),IF($A112="TOTAL",SUM(INDIRECT("AL4:AL"&amp;ROW()-1)),""))</f>
        <v/>
      </c>
      <c r="AM112" s="6" t="str">
        <f ca="1">IF(AND($A112&lt;&gt;"",$A112&lt;&gt;"TOTAL"),IF(AND([7]PDI_Meritos!$BM110&lt;&gt;"",[7]PDI_Meritos!$BM110&lt;&gt;0),[7]PDI_Meritos!$BM110,""),IF($A112="TOTAL",SUM(INDIRECT("AM4:AM"&amp;ROW()-1)),""))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IF(AND($A112&lt;&gt;"",$A112&lt;&gt;"TOTAL"),IF(AND([7]PDI_Meritos!$BP110&lt;&gt;"",[7]PDI_Meritos!$BP110&lt;&gt;0),[7]PDI_Meritos!$BP110,""),IF($A112="TOTAL",SUM(INDIRECT("AO4:AO"&amp;ROW()-1)),""))</f>
        <v/>
      </c>
      <c r="AP112" s="6" t="str">
        <f ca="1">IF(AND($A112&lt;&gt;"",$A112&lt;&gt;"TOTAL"),IF(AND([7]PDI_Meritos!$BR110&lt;&gt;"",[7]PDI_Meritos!$BR110&lt;&gt;0),[7]PDI_Meritos!$BR110,""),IF($A112="TOTAL",SUM(INDIRECT("AP4:AP"&amp;ROW()-1)),""))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IF(AND($A112&lt;&gt;"",$A112&lt;&gt;"TOTAL"),IF(AND([7]PDI_Meritos!$BU110&lt;&gt;"",[7]PDI_Meritos!$BU110&lt;&gt;0),[7]PDI_Meritos!$BU110,""),IF($A112="TOTAL",SUM(INDIRECT("AR4:AR"&amp;ROW()-1)),""))</f>
        <v/>
      </c>
      <c r="AS112" s="6" t="str">
        <f ca="1">IF(AND($A112&lt;&gt;"",$A112&lt;&gt;"TOTAL"),IF(AND([7]PDI_Meritos!$BW110&lt;&gt;"",[7]PDI_Meritos!$BW110&lt;&gt;0),[7]PDI_Meritos!$BW110,""),IF($A112="TOTAL",SUM(INDIRECT("AS4:AS"&amp;ROW()-1)),""))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IF(AND($A112&lt;&gt;"",$A112&lt;&gt;"TOTAL"),IF(AND([7]PDI_Meritos!$BZ110&lt;&gt;"",[7]PDI_Meritos!$BZ110&lt;&gt;0),[7]PDI_Meritos!$BZ110,""),IF($A112="TOTAL",SUM(INDIRECT("AU4:AU"&amp;ROW()-1)),""))</f>
        <v/>
      </c>
      <c r="AV112" s="6" t="str">
        <f ca="1">IF(AND($A112&lt;&gt;"",$A112&lt;&gt;"TOTAL"),IF(AND([7]PDI_Meritos!$CB110&lt;&gt;"",[7]PDI_Meritos!$CB110&lt;&gt;0),[7]PDI_Meritos!$CB110,""),IF($A112="TOTAL",SUM(INDIRECT("AV4:AV"&amp;ROW()-1)),""))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IF(AND($A112&lt;&gt;"",$A112&lt;&gt;"TOTAL"),IF(AND([7]PDI_Meritos!$CE110&lt;&gt;"",[7]PDI_Meritos!$CE110&lt;&gt;0),[7]PDI_Meritos!$CE110,""),IF($A112="TOTAL",SUM(INDIRECT("AX4:AX"&amp;ROW()-1)),""))</f>
        <v/>
      </c>
      <c r="AY112" s="6" t="str">
        <f ca="1">IF(AND($A112&lt;&gt;"",$A112&lt;&gt;"TOTAL"),IF(AND([7]PDI_Meritos!$CG110&lt;&gt;"",[7]PDI_Meritos!$CG110&lt;&gt;0),[7]PDI_Meritos!$CG110,""),IF($A112="TOTAL",SUM(INDIRECT("AY4:AY"&amp;ROW()-1)),""))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IF(AND($A112&lt;&gt;"",$A112&lt;&gt;"TOTAL"),IF(AND([7]PDI_Meritos!$CJ110&lt;&gt;"",[7]PDI_Meritos!$CJ110&lt;&gt;0),[7]PDI_Meritos!$CJ110,""),IF($A112="TOTAL",SUM(INDIRECT("BA4:BA"&amp;ROW()-1)),""))</f>
        <v/>
      </c>
      <c r="BB112" s="6" t="str">
        <f ca="1">IF(AND($A112&lt;&gt;"",$A112&lt;&gt;"TOTAL"),IF(AND([7]PDI_Meritos!$CL110&lt;&gt;"",[7]PDI_Meritos!$CL110&lt;&gt;0),[7]PDI_Meritos!$CL110,""),IF($A112="TOTAL",SUM(INDIRECT("BB4:BB"&amp;ROW()-1)),""))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IF(AND($A112&lt;&gt;"",$A112&lt;&gt;"TOTAL"),IF(AND([7]PDI_Meritos!$CO110&lt;&gt;"",[7]PDI_Meritos!$CO110&lt;&gt;0),[7]PDI_Meritos!$CO110,""),IF($A112="TOTAL",SUM(INDIRECT("BD4:BD"&amp;ROW()-1)),""))</f>
        <v/>
      </c>
      <c r="BE112" s="6" t="str">
        <f ca="1">IF(AND($A112&lt;&gt;"",$A112&lt;&gt;"TOTAL"),IF(AND([7]PDI_Meritos!$CQ110&lt;&gt;"",[7]PDI_Meritos!$CQ110&lt;&gt;0),[7]PDI_Meritos!$CQ110,""),IF($A112="TOTAL",SUM(INDIRECT("BE4:BE"&amp;ROW()-1)),""))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IF([7]PDI_Meritos!$B111&lt;&gt;"",[7]PDI_Meritos!$B111,IF(AND([7]PDI_Meritos!$B111="",[7]PDI_Meritos!$B112="",[7]PDI_Meritos!$B110=""),"","TOTAL"))</f>
        <v/>
      </c>
      <c r="B113" s="6" t="str">
        <f ca="1">IF(AND($A113&lt;&gt;"",$A113&lt;&gt;"TOTAL"),IF(AND([7]PDI_Meritos!$C111&lt;&gt;"",[7]PDI_Meritos!$C111&lt;&gt;0),[7]PDI_Meritos!$C111,""),IF($A113="TOTAL",SUM(INDIRECT("B4:B"&amp;ROW()-1)),""))</f>
        <v/>
      </c>
      <c r="C113" s="6" t="str">
        <f ca="1">IF(AND($A113&lt;&gt;"",$A113&lt;&gt;"TOTAL"),IF(AND([7]PDI_Meritos!$E111&lt;&gt;"",[7]PDI_Meritos!$E111&lt;&gt;0),[7]PDI_Meritos!$E111,""),IF($A113="TOTAL",SUM(INDIRECT("C4:C"&amp;ROW()-1)),""))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IF(AND($A113&lt;&gt;"",$A113&lt;&gt;"TOTAL"),IF(AND([7]PDI_Meritos!$H111&lt;&gt;"",[7]PDI_Meritos!$H111&lt;&gt;0),[7]PDI_Meritos!$H111,""),IF($A113="TOTAL",SUM(INDIRECT("E4:E"&amp;ROW()-1)),""))</f>
        <v/>
      </c>
      <c r="F113" s="6" t="str">
        <f ca="1">IF(AND($A113&lt;&gt;"",$A113&lt;&gt;"TOTAL"),IF(AND([7]PDI_Meritos!$J111&lt;&gt;"",[7]PDI_Meritos!$J111&lt;&gt;0),[7]PDI_Meritos!$J111,""),IF($A113="TOTAL",SUM(INDIRECT("F4:F"&amp;ROW()-1)),""))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IF(AND($A113&lt;&gt;"",$A113&lt;&gt;"TOTAL"),IF(AND([7]PDI_Meritos!$M111&lt;&gt;"",[7]PDI_Meritos!$M111&lt;&gt;0),[7]PDI_Meritos!$M111,""),IF($A113="TOTAL",SUM(INDIRECT("H4:H"&amp;ROW()-1)),""))</f>
        <v/>
      </c>
      <c r="I113" s="6" t="str">
        <f ca="1">IF(AND($A113&lt;&gt;"",$A113&lt;&gt;"TOTAL"),IF(AND([7]PDI_Meritos!$O111&lt;&gt;"",[7]PDI_Meritos!$O111&lt;&gt;0),[7]PDI_Meritos!$O111,""),IF($A113="TOTAL",SUM(INDIRECT("I4:I"&amp;ROW()-1)),""))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IF(AND($A113&lt;&gt;"",$A113&lt;&gt;"TOTAL"),IF(AND([7]PDI_Meritos!$R111&lt;&gt;"",[7]PDI_Meritos!$R111&lt;&gt;0),[7]PDI_Meritos!$R111,""),IF($A113="TOTAL",SUM(INDIRECT("K4:K"&amp;ROW()-1)),""))</f>
        <v/>
      </c>
      <c r="L113" s="6" t="str">
        <f ca="1">IF(AND($A113&lt;&gt;"",$A113&lt;&gt;"TOTAL"),IF(AND([7]PDI_Meritos!$T111&lt;&gt;"",[7]PDI_Meritos!$T111&lt;&gt;0),[7]PDI_Meritos!$T111,""),IF($A113="TOTAL",SUM(INDIRECT("L4:L"&amp;ROW()-1)),""))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IF(AND($A113&lt;&gt;"",$A113&lt;&gt;"TOTAL"),IF(AND([7]PDI_Meritos!$W111&lt;&gt;"",[7]PDI_Meritos!$W111&lt;&gt;0),[7]PDI_Meritos!$W111,""),IF($A113="TOTAL",SUM(INDIRECT("N4:N"&amp;ROW()-1)),""))</f>
        <v/>
      </c>
      <c r="O113" s="6" t="str">
        <f ca="1">IF(AND($A113&lt;&gt;"",$A113&lt;&gt;"TOTAL"),IF(AND([7]PDI_Meritos!$Y111&lt;&gt;"",[7]PDI_Meritos!$Y111&lt;&gt;0),[7]PDI_Meritos!$Y111,""),IF($A113="TOTAL",SUM(INDIRECT("O4:O"&amp;ROW()-1)),""))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IF(AND($A113&lt;&gt;"",$A113&lt;&gt;"TOTAL"),IF(AND([7]PDI_Meritos!$AB111&lt;&gt;"",[7]PDI_Meritos!$AB111&lt;&gt;0),[7]PDI_Meritos!$AB111,""),IF($A113="TOTAL",SUM(INDIRECT("Q4:Q"&amp;ROW()-1)),""))</f>
        <v/>
      </c>
      <c r="R113" s="6" t="str">
        <f ca="1">IF(AND($A113&lt;&gt;"",$A113&lt;&gt;"TOTAL"),IF(AND([7]PDI_Meritos!$AD111&lt;&gt;"",[7]PDI_Meritos!$AD111&lt;&gt;0),[7]PDI_Meritos!$AD111,""),IF($A113="TOTAL",SUM(INDIRECT("R4:R"&amp;ROW()-1)),""))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IF(AND($A113&lt;&gt;"",$A113&lt;&gt;"TOTAL"),IF(AND([7]PDI_Meritos!$AG111&lt;&gt;"",[7]PDI_Meritos!$AG111&lt;&gt;0),[7]PDI_Meritos!$AG111,""),IF($A113="TOTAL",SUM(INDIRECT("T4:T"&amp;ROW()-1)),""))</f>
        <v/>
      </c>
      <c r="U113" s="6" t="str">
        <f ca="1">IF(AND($A113&lt;&gt;"",$A113&lt;&gt;"TOTAL"),IF(AND([7]PDI_Meritos!$AI111&lt;&gt;"",[7]PDI_Meritos!$AI111&lt;&gt;0),[7]PDI_Meritos!$AI111,""),IF($A113="TOTAL",SUM(INDIRECT("U4:U"&amp;ROW()-1)),""))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IF(AND($A113&lt;&gt;"",$A113&lt;&gt;"TOTAL"),IF(AND([7]PDI_Meritos!$AL111&lt;&gt;"",[7]PDI_Meritos!$AL111&lt;&gt;0),[7]PDI_Meritos!$AL111,""),IF($A113="TOTAL",SUM(INDIRECT("W4:W"&amp;ROW()-1)),""))</f>
        <v/>
      </c>
      <c r="X113" s="6" t="str">
        <f ca="1">IF(AND($A113&lt;&gt;"",$A113&lt;&gt;"TOTAL"),IF(AND([7]PDI_Meritos!$AN111&lt;&gt;"",[7]PDI_Meritos!$AN111&lt;&gt;0),[7]PDI_Meritos!$AN111,""),IF($A113="TOTAL",SUM(INDIRECT("X4:X"&amp;ROW()-1)),""))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IF(AND($A113&lt;&gt;"",$A113&lt;&gt;"TOTAL"),IF(AND([7]PDI_Meritos!$AQ111&lt;&gt;"",[7]PDI_Meritos!$AQ111&lt;&gt;0),[7]PDI_Meritos!$AQ111,""),IF($A113="TOTAL",SUM(INDIRECT("Z4:Z"&amp;ROW()-1)),""))</f>
        <v/>
      </c>
      <c r="AA113" s="6" t="str">
        <f ca="1">IF(AND($A113&lt;&gt;"",$A113&lt;&gt;"TOTAL"),IF(AND([7]PDI_Meritos!$AS111&lt;&gt;"",[7]PDI_Meritos!$AS111&lt;&gt;0),[7]PDI_Meritos!$AS111,""),IF($A113="TOTAL",SUM(INDIRECT("AA4:AA"&amp;ROW()-1)),""))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IF(AND($A113&lt;&gt;"",$A113&lt;&gt;"TOTAL"),IF(AND([7]PDI_Meritos!$AV111&lt;&gt;"",[7]PDI_Meritos!$AV111&lt;&gt;0),[7]PDI_Meritos!$AV111,""),IF($A113="TOTAL",SUM(INDIRECT("AC4:AC"&amp;ROW()-1)),""))</f>
        <v/>
      </c>
      <c r="AD113" s="6" t="str">
        <f ca="1">IF(AND($A113&lt;&gt;"",$A113&lt;&gt;"TOTAL"),IF(AND([7]PDI_Meritos!$AX111&lt;&gt;"",[7]PDI_Meritos!$AX111&lt;&gt;0),[7]PDI_Meritos!$AX111,""),IF($A113="TOTAL",SUM(INDIRECT("AD4:AD"&amp;ROW()-1)),""))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IF(AND($A113&lt;&gt;"",$A113&lt;&gt;"TOTAL"),IF(AND([7]PDI_Meritos!$BA111&lt;&gt;"",[7]PDI_Meritos!$BA111&lt;&gt;0),[7]PDI_Meritos!$BA111,""),IF($A113="TOTAL",SUM(INDIRECT("AF4:AF"&amp;ROW()-1)),""))</f>
        <v/>
      </c>
      <c r="AG113" s="6" t="str">
        <f ca="1">IF(AND($A113&lt;&gt;"",$A113&lt;&gt;"TOTAL"),IF(AND([7]PDI_Meritos!$BC111&lt;&gt;"",[7]PDI_Meritos!$BC111&lt;&gt;0),[7]PDI_Meritos!$BC111,""),IF($A113="TOTAL",SUM(INDIRECT("AG4:AG"&amp;ROW()-1)),""))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IF(AND($A113&lt;&gt;"",$A113&lt;&gt;"TOTAL"),IF(AND([7]PDI_Meritos!$BF111&lt;&gt;"",[7]PDI_Meritos!$BF111&lt;&gt;0),[7]PDI_Meritos!$BF111,""),IF($A113="TOTAL",SUM(INDIRECT("AI4:AI"&amp;ROW()-1)),""))</f>
        <v/>
      </c>
      <c r="AJ113" s="6" t="str">
        <f ca="1">IF(AND($A113&lt;&gt;"",$A113&lt;&gt;"TOTAL"),IF(AND([7]PDI_Meritos!$BH111&lt;&gt;"",[7]PDI_Meritos!$BH111&lt;&gt;0),[7]PDI_Meritos!$BH111,""),IF($A113="TOTAL",SUM(INDIRECT("AJ4:AJ"&amp;ROW()-1)),""))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IF(AND($A113&lt;&gt;"",$A113&lt;&gt;"TOTAL"),IF(AND([7]PDI_Meritos!$BK111&lt;&gt;"",[7]PDI_Meritos!$BK111&lt;&gt;0),[7]PDI_Meritos!$BK111,""),IF($A113="TOTAL",SUM(INDIRECT("AL4:AL"&amp;ROW()-1)),""))</f>
        <v/>
      </c>
      <c r="AM113" s="6" t="str">
        <f ca="1">IF(AND($A113&lt;&gt;"",$A113&lt;&gt;"TOTAL"),IF(AND([7]PDI_Meritos!$BM111&lt;&gt;"",[7]PDI_Meritos!$BM111&lt;&gt;0),[7]PDI_Meritos!$BM111,""),IF($A113="TOTAL",SUM(INDIRECT("AM4:AM"&amp;ROW()-1)),""))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IF(AND($A113&lt;&gt;"",$A113&lt;&gt;"TOTAL"),IF(AND([7]PDI_Meritos!$BP111&lt;&gt;"",[7]PDI_Meritos!$BP111&lt;&gt;0),[7]PDI_Meritos!$BP111,""),IF($A113="TOTAL",SUM(INDIRECT("AO4:AO"&amp;ROW()-1)),""))</f>
        <v/>
      </c>
      <c r="AP113" s="6" t="str">
        <f ca="1">IF(AND($A113&lt;&gt;"",$A113&lt;&gt;"TOTAL"),IF(AND([7]PDI_Meritos!$BR111&lt;&gt;"",[7]PDI_Meritos!$BR111&lt;&gt;0),[7]PDI_Meritos!$BR111,""),IF($A113="TOTAL",SUM(INDIRECT("AP4:AP"&amp;ROW()-1)),""))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IF(AND($A113&lt;&gt;"",$A113&lt;&gt;"TOTAL"),IF(AND([7]PDI_Meritos!$BU111&lt;&gt;"",[7]PDI_Meritos!$BU111&lt;&gt;0),[7]PDI_Meritos!$BU111,""),IF($A113="TOTAL",SUM(INDIRECT("AR4:AR"&amp;ROW()-1)),""))</f>
        <v/>
      </c>
      <c r="AS113" s="6" t="str">
        <f ca="1">IF(AND($A113&lt;&gt;"",$A113&lt;&gt;"TOTAL"),IF(AND([7]PDI_Meritos!$BW111&lt;&gt;"",[7]PDI_Meritos!$BW111&lt;&gt;0),[7]PDI_Meritos!$BW111,""),IF($A113="TOTAL",SUM(INDIRECT("AS4:AS"&amp;ROW()-1)),""))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IF(AND($A113&lt;&gt;"",$A113&lt;&gt;"TOTAL"),IF(AND([7]PDI_Meritos!$BZ111&lt;&gt;"",[7]PDI_Meritos!$BZ111&lt;&gt;0),[7]PDI_Meritos!$BZ111,""),IF($A113="TOTAL",SUM(INDIRECT("AU4:AU"&amp;ROW()-1)),""))</f>
        <v/>
      </c>
      <c r="AV113" s="6" t="str">
        <f ca="1">IF(AND($A113&lt;&gt;"",$A113&lt;&gt;"TOTAL"),IF(AND([7]PDI_Meritos!$CB111&lt;&gt;"",[7]PDI_Meritos!$CB111&lt;&gt;0),[7]PDI_Meritos!$CB111,""),IF($A113="TOTAL",SUM(INDIRECT("AV4:AV"&amp;ROW()-1)),""))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IF(AND($A113&lt;&gt;"",$A113&lt;&gt;"TOTAL"),IF(AND([7]PDI_Meritos!$CE111&lt;&gt;"",[7]PDI_Meritos!$CE111&lt;&gt;0),[7]PDI_Meritos!$CE111,""),IF($A113="TOTAL",SUM(INDIRECT("AX4:AX"&amp;ROW()-1)),""))</f>
        <v/>
      </c>
      <c r="AY113" s="6" t="str">
        <f ca="1">IF(AND($A113&lt;&gt;"",$A113&lt;&gt;"TOTAL"),IF(AND([7]PDI_Meritos!$CG111&lt;&gt;"",[7]PDI_Meritos!$CG111&lt;&gt;0),[7]PDI_Meritos!$CG111,""),IF($A113="TOTAL",SUM(INDIRECT("AY4:AY"&amp;ROW()-1)),""))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IF(AND($A113&lt;&gt;"",$A113&lt;&gt;"TOTAL"),IF(AND([7]PDI_Meritos!$CJ111&lt;&gt;"",[7]PDI_Meritos!$CJ111&lt;&gt;0),[7]PDI_Meritos!$CJ111,""),IF($A113="TOTAL",SUM(INDIRECT("BA4:BA"&amp;ROW()-1)),""))</f>
        <v/>
      </c>
      <c r="BB113" s="6" t="str">
        <f ca="1">IF(AND($A113&lt;&gt;"",$A113&lt;&gt;"TOTAL"),IF(AND([7]PDI_Meritos!$CL111&lt;&gt;"",[7]PDI_Meritos!$CL111&lt;&gt;0),[7]PDI_Meritos!$CL111,""),IF($A113="TOTAL",SUM(INDIRECT("BB4:BB"&amp;ROW()-1)),""))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IF(AND($A113&lt;&gt;"",$A113&lt;&gt;"TOTAL"),IF(AND([7]PDI_Meritos!$CO111&lt;&gt;"",[7]PDI_Meritos!$CO111&lt;&gt;0),[7]PDI_Meritos!$CO111,""),IF($A113="TOTAL",SUM(INDIRECT("BD4:BD"&amp;ROW()-1)),""))</f>
        <v/>
      </c>
      <c r="BE113" s="6" t="str">
        <f ca="1">IF(AND($A113&lt;&gt;"",$A113&lt;&gt;"TOTAL"),IF(AND([7]PDI_Meritos!$CQ111&lt;&gt;"",[7]PDI_Meritos!$CQ111&lt;&gt;0),[7]PDI_Meritos!$CQ111,""),IF($A113="TOTAL",SUM(INDIRECT("BE4:BE"&amp;ROW()-1)),""))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IF([7]PDI_Meritos!$B112&lt;&gt;"",[7]PDI_Meritos!$B112,IF(AND([7]PDI_Meritos!$B112="",[7]PDI_Meritos!$B113="",[7]PDI_Meritos!$B111=""),"","TOTAL"))</f>
        <v/>
      </c>
      <c r="B114" s="6" t="str">
        <f ca="1">IF(AND($A114&lt;&gt;"",$A114&lt;&gt;"TOTAL"),IF(AND([7]PDI_Meritos!$C112&lt;&gt;"",[7]PDI_Meritos!$C112&lt;&gt;0),[7]PDI_Meritos!$C112,""),IF($A114="TOTAL",SUM(INDIRECT("B4:B"&amp;ROW()-1)),""))</f>
        <v/>
      </c>
      <c r="C114" s="6" t="str">
        <f ca="1">IF(AND($A114&lt;&gt;"",$A114&lt;&gt;"TOTAL"),IF(AND([7]PDI_Meritos!$E112&lt;&gt;"",[7]PDI_Meritos!$E112&lt;&gt;0),[7]PDI_Meritos!$E112,""),IF($A114="TOTAL",SUM(INDIRECT("C4:C"&amp;ROW()-1)),""))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IF(AND($A114&lt;&gt;"",$A114&lt;&gt;"TOTAL"),IF(AND([7]PDI_Meritos!$H112&lt;&gt;"",[7]PDI_Meritos!$H112&lt;&gt;0),[7]PDI_Meritos!$H112,""),IF($A114="TOTAL",SUM(INDIRECT("E4:E"&amp;ROW()-1)),""))</f>
        <v/>
      </c>
      <c r="F114" s="6" t="str">
        <f ca="1">IF(AND($A114&lt;&gt;"",$A114&lt;&gt;"TOTAL"),IF(AND([7]PDI_Meritos!$J112&lt;&gt;"",[7]PDI_Meritos!$J112&lt;&gt;0),[7]PDI_Meritos!$J112,""),IF($A114="TOTAL",SUM(INDIRECT("F4:F"&amp;ROW()-1)),""))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IF(AND($A114&lt;&gt;"",$A114&lt;&gt;"TOTAL"),IF(AND([7]PDI_Meritos!$M112&lt;&gt;"",[7]PDI_Meritos!$M112&lt;&gt;0),[7]PDI_Meritos!$M112,""),IF($A114="TOTAL",SUM(INDIRECT("H4:H"&amp;ROW()-1)),""))</f>
        <v/>
      </c>
      <c r="I114" s="6" t="str">
        <f ca="1">IF(AND($A114&lt;&gt;"",$A114&lt;&gt;"TOTAL"),IF(AND([7]PDI_Meritos!$O112&lt;&gt;"",[7]PDI_Meritos!$O112&lt;&gt;0),[7]PDI_Meritos!$O112,""),IF($A114="TOTAL",SUM(INDIRECT("I4:I"&amp;ROW()-1)),""))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IF(AND($A114&lt;&gt;"",$A114&lt;&gt;"TOTAL"),IF(AND([7]PDI_Meritos!$R112&lt;&gt;"",[7]PDI_Meritos!$R112&lt;&gt;0),[7]PDI_Meritos!$R112,""),IF($A114="TOTAL",SUM(INDIRECT("K4:K"&amp;ROW()-1)),""))</f>
        <v/>
      </c>
      <c r="L114" s="6" t="str">
        <f ca="1">IF(AND($A114&lt;&gt;"",$A114&lt;&gt;"TOTAL"),IF(AND([7]PDI_Meritos!$T112&lt;&gt;"",[7]PDI_Meritos!$T112&lt;&gt;0),[7]PDI_Meritos!$T112,""),IF($A114="TOTAL",SUM(INDIRECT("L4:L"&amp;ROW()-1)),""))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IF(AND($A114&lt;&gt;"",$A114&lt;&gt;"TOTAL"),IF(AND([7]PDI_Meritos!$W112&lt;&gt;"",[7]PDI_Meritos!$W112&lt;&gt;0),[7]PDI_Meritos!$W112,""),IF($A114="TOTAL",SUM(INDIRECT("N4:N"&amp;ROW()-1)),""))</f>
        <v/>
      </c>
      <c r="O114" s="6" t="str">
        <f ca="1">IF(AND($A114&lt;&gt;"",$A114&lt;&gt;"TOTAL"),IF(AND([7]PDI_Meritos!$Y112&lt;&gt;"",[7]PDI_Meritos!$Y112&lt;&gt;0),[7]PDI_Meritos!$Y112,""),IF($A114="TOTAL",SUM(INDIRECT("O4:O"&amp;ROW()-1)),""))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IF(AND($A114&lt;&gt;"",$A114&lt;&gt;"TOTAL"),IF(AND([7]PDI_Meritos!$AB112&lt;&gt;"",[7]PDI_Meritos!$AB112&lt;&gt;0),[7]PDI_Meritos!$AB112,""),IF($A114="TOTAL",SUM(INDIRECT("Q4:Q"&amp;ROW()-1)),""))</f>
        <v/>
      </c>
      <c r="R114" s="6" t="str">
        <f ca="1">IF(AND($A114&lt;&gt;"",$A114&lt;&gt;"TOTAL"),IF(AND([7]PDI_Meritos!$AD112&lt;&gt;"",[7]PDI_Meritos!$AD112&lt;&gt;0),[7]PDI_Meritos!$AD112,""),IF($A114="TOTAL",SUM(INDIRECT("R4:R"&amp;ROW()-1)),""))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IF(AND($A114&lt;&gt;"",$A114&lt;&gt;"TOTAL"),IF(AND([7]PDI_Meritos!$AG112&lt;&gt;"",[7]PDI_Meritos!$AG112&lt;&gt;0),[7]PDI_Meritos!$AG112,""),IF($A114="TOTAL",SUM(INDIRECT("T4:T"&amp;ROW()-1)),""))</f>
        <v/>
      </c>
      <c r="U114" s="6" t="str">
        <f ca="1">IF(AND($A114&lt;&gt;"",$A114&lt;&gt;"TOTAL"),IF(AND([7]PDI_Meritos!$AI112&lt;&gt;"",[7]PDI_Meritos!$AI112&lt;&gt;0),[7]PDI_Meritos!$AI112,""),IF($A114="TOTAL",SUM(INDIRECT("U4:U"&amp;ROW()-1)),""))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IF(AND($A114&lt;&gt;"",$A114&lt;&gt;"TOTAL"),IF(AND([7]PDI_Meritos!$AL112&lt;&gt;"",[7]PDI_Meritos!$AL112&lt;&gt;0),[7]PDI_Meritos!$AL112,""),IF($A114="TOTAL",SUM(INDIRECT("W4:W"&amp;ROW()-1)),""))</f>
        <v/>
      </c>
      <c r="X114" s="6" t="str">
        <f ca="1">IF(AND($A114&lt;&gt;"",$A114&lt;&gt;"TOTAL"),IF(AND([7]PDI_Meritos!$AN112&lt;&gt;"",[7]PDI_Meritos!$AN112&lt;&gt;0),[7]PDI_Meritos!$AN112,""),IF($A114="TOTAL",SUM(INDIRECT("X4:X"&amp;ROW()-1)),""))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IF(AND($A114&lt;&gt;"",$A114&lt;&gt;"TOTAL"),IF(AND([7]PDI_Meritos!$AQ112&lt;&gt;"",[7]PDI_Meritos!$AQ112&lt;&gt;0),[7]PDI_Meritos!$AQ112,""),IF($A114="TOTAL",SUM(INDIRECT("Z4:Z"&amp;ROW()-1)),""))</f>
        <v/>
      </c>
      <c r="AA114" s="6" t="str">
        <f ca="1">IF(AND($A114&lt;&gt;"",$A114&lt;&gt;"TOTAL"),IF(AND([7]PDI_Meritos!$AS112&lt;&gt;"",[7]PDI_Meritos!$AS112&lt;&gt;0),[7]PDI_Meritos!$AS112,""),IF($A114="TOTAL",SUM(INDIRECT("AA4:AA"&amp;ROW()-1)),""))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IF(AND($A114&lt;&gt;"",$A114&lt;&gt;"TOTAL"),IF(AND([7]PDI_Meritos!$AV112&lt;&gt;"",[7]PDI_Meritos!$AV112&lt;&gt;0),[7]PDI_Meritos!$AV112,""),IF($A114="TOTAL",SUM(INDIRECT("AC4:AC"&amp;ROW()-1)),""))</f>
        <v/>
      </c>
      <c r="AD114" s="6" t="str">
        <f ca="1">IF(AND($A114&lt;&gt;"",$A114&lt;&gt;"TOTAL"),IF(AND([7]PDI_Meritos!$AX112&lt;&gt;"",[7]PDI_Meritos!$AX112&lt;&gt;0),[7]PDI_Meritos!$AX112,""),IF($A114="TOTAL",SUM(INDIRECT("AD4:AD"&amp;ROW()-1)),""))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IF(AND($A114&lt;&gt;"",$A114&lt;&gt;"TOTAL"),IF(AND([7]PDI_Meritos!$BA112&lt;&gt;"",[7]PDI_Meritos!$BA112&lt;&gt;0),[7]PDI_Meritos!$BA112,""),IF($A114="TOTAL",SUM(INDIRECT("AF4:AF"&amp;ROW()-1)),""))</f>
        <v/>
      </c>
      <c r="AG114" s="6" t="str">
        <f ca="1">IF(AND($A114&lt;&gt;"",$A114&lt;&gt;"TOTAL"),IF(AND([7]PDI_Meritos!$BC112&lt;&gt;"",[7]PDI_Meritos!$BC112&lt;&gt;0),[7]PDI_Meritos!$BC112,""),IF($A114="TOTAL",SUM(INDIRECT("AG4:AG"&amp;ROW()-1)),""))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IF(AND($A114&lt;&gt;"",$A114&lt;&gt;"TOTAL"),IF(AND([7]PDI_Meritos!$BF112&lt;&gt;"",[7]PDI_Meritos!$BF112&lt;&gt;0),[7]PDI_Meritos!$BF112,""),IF($A114="TOTAL",SUM(INDIRECT("AI4:AI"&amp;ROW()-1)),""))</f>
        <v/>
      </c>
      <c r="AJ114" s="6" t="str">
        <f ca="1">IF(AND($A114&lt;&gt;"",$A114&lt;&gt;"TOTAL"),IF(AND([7]PDI_Meritos!$BH112&lt;&gt;"",[7]PDI_Meritos!$BH112&lt;&gt;0),[7]PDI_Meritos!$BH112,""),IF($A114="TOTAL",SUM(INDIRECT("AJ4:AJ"&amp;ROW()-1)),""))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IF(AND($A114&lt;&gt;"",$A114&lt;&gt;"TOTAL"),IF(AND([7]PDI_Meritos!$BK112&lt;&gt;"",[7]PDI_Meritos!$BK112&lt;&gt;0),[7]PDI_Meritos!$BK112,""),IF($A114="TOTAL",SUM(INDIRECT("AL4:AL"&amp;ROW()-1)),""))</f>
        <v/>
      </c>
      <c r="AM114" s="6" t="str">
        <f ca="1">IF(AND($A114&lt;&gt;"",$A114&lt;&gt;"TOTAL"),IF(AND([7]PDI_Meritos!$BM112&lt;&gt;"",[7]PDI_Meritos!$BM112&lt;&gt;0),[7]PDI_Meritos!$BM112,""),IF($A114="TOTAL",SUM(INDIRECT("AM4:AM"&amp;ROW()-1)),""))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IF(AND($A114&lt;&gt;"",$A114&lt;&gt;"TOTAL"),IF(AND([7]PDI_Meritos!$BP112&lt;&gt;"",[7]PDI_Meritos!$BP112&lt;&gt;0),[7]PDI_Meritos!$BP112,""),IF($A114="TOTAL",SUM(INDIRECT("AO4:AO"&amp;ROW()-1)),""))</f>
        <v/>
      </c>
      <c r="AP114" s="6" t="str">
        <f ca="1">IF(AND($A114&lt;&gt;"",$A114&lt;&gt;"TOTAL"),IF(AND([7]PDI_Meritos!$BR112&lt;&gt;"",[7]PDI_Meritos!$BR112&lt;&gt;0),[7]PDI_Meritos!$BR112,""),IF($A114="TOTAL",SUM(INDIRECT("AP4:AP"&amp;ROW()-1)),""))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IF(AND($A114&lt;&gt;"",$A114&lt;&gt;"TOTAL"),IF(AND([7]PDI_Meritos!$BU112&lt;&gt;"",[7]PDI_Meritos!$BU112&lt;&gt;0),[7]PDI_Meritos!$BU112,""),IF($A114="TOTAL",SUM(INDIRECT("AR4:AR"&amp;ROW()-1)),""))</f>
        <v/>
      </c>
      <c r="AS114" s="6" t="str">
        <f ca="1">IF(AND($A114&lt;&gt;"",$A114&lt;&gt;"TOTAL"),IF(AND([7]PDI_Meritos!$BW112&lt;&gt;"",[7]PDI_Meritos!$BW112&lt;&gt;0),[7]PDI_Meritos!$BW112,""),IF($A114="TOTAL",SUM(INDIRECT("AS4:AS"&amp;ROW()-1)),""))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IF(AND($A114&lt;&gt;"",$A114&lt;&gt;"TOTAL"),IF(AND([7]PDI_Meritos!$BZ112&lt;&gt;"",[7]PDI_Meritos!$BZ112&lt;&gt;0),[7]PDI_Meritos!$BZ112,""),IF($A114="TOTAL",SUM(INDIRECT("AU4:AU"&amp;ROW()-1)),""))</f>
        <v/>
      </c>
      <c r="AV114" s="6" t="str">
        <f ca="1">IF(AND($A114&lt;&gt;"",$A114&lt;&gt;"TOTAL"),IF(AND([7]PDI_Meritos!$CB112&lt;&gt;"",[7]PDI_Meritos!$CB112&lt;&gt;0),[7]PDI_Meritos!$CB112,""),IF($A114="TOTAL",SUM(INDIRECT("AV4:AV"&amp;ROW()-1)),""))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IF(AND($A114&lt;&gt;"",$A114&lt;&gt;"TOTAL"),IF(AND([7]PDI_Meritos!$CE112&lt;&gt;"",[7]PDI_Meritos!$CE112&lt;&gt;0),[7]PDI_Meritos!$CE112,""),IF($A114="TOTAL",SUM(INDIRECT("AX4:AX"&amp;ROW()-1)),""))</f>
        <v/>
      </c>
      <c r="AY114" s="6" t="str">
        <f ca="1">IF(AND($A114&lt;&gt;"",$A114&lt;&gt;"TOTAL"),IF(AND([7]PDI_Meritos!$CG112&lt;&gt;"",[7]PDI_Meritos!$CG112&lt;&gt;0),[7]PDI_Meritos!$CG112,""),IF($A114="TOTAL",SUM(INDIRECT("AY4:AY"&amp;ROW()-1)),""))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IF(AND($A114&lt;&gt;"",$A114&lt;&gt;"TOTAL"),IF(AND([7]PDI_Meritos!$CJ112&lt;&gt;"",[7]PDI_Meritos!$CJ112&lt;&gt;0),[7]PDI_Meritos!$CJ112,""),IF($A114="TOTAL",SUM(INDIRECT("BA4:BA"&amp;ROW()-1)),""))</f>
        <v/>
      </c>
      <c r="BB114" s="6" t="str">
        <f ca="1">IF(AND($A114&lt;&gt;"",$A114&lt;&gt;"TOTAL"),IF(AND([7]PDI_Meritos!$CL112&lt;&gt;"",[7]PDI_Meritos!$CL112&lt;&gt;0),[7]PDI_Meritos!$CL112,""),IF($A114="TOTAL",SUM(INDIRECT("BB4:BB"&amp;ROW()-1)),""))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IF(AND($A114&lt;&gt;"",$A114&lt;&gt;"TOTAL"),IF(AND([7]PDI_Meritos!$CO112&lt;&gt;"",[7]PDI_Meritos!$CO112&lt;&gt;0),[7]PDI_Meritos!$CO112,""),IF($A114="TOTAL",SUM(INDIRECT("BD4:BD"&amp;ROW()-1)),""))</f>
        <v/>
      </c>
      <c r="BE114" s="6" t="str">
        <f ca="1">IF(AND($A114&lt;&gt;"",$A114&lt;&gt;"TOTAL"),IF(AND([7]PDI_Meritos!$CQ112&lt;&gt;"",[7]PDI_Meritos!$CQ112&lt;&gt;0),[7]PDI_Meritos!$CQ112,""),IF($A114="TOTAL",SUM(INDIRECT("BE4:BE"&amp;ROW()-1)),""))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IF([7]PDI_Meritos!$B113&lt;&gt;"",[7]PDI_Meritos!$B113,IF(AND([7]PDI_Meritos!$B113="",[7]PDI_Meritos!$B114="",[7]PDI_Meritos!$B112=""),"","TOTAL"))</f>
        <v/>
      </c>
      <c r="B115" s="6" t="str">
        <f ca="1">IF(AND($A115&lt;&gt;"",$A115&lt;&gt;"TOTAL"),IF(AND([7]PDI_Meritos!$C113&lt;&gt;"",[7]PDI_Meritos!$C113&lt;&gt;0),[7]PDI_Meritos!$C113,""),IF($A115="TOTAL",SUM(INDIRECT("B4:B"&amp;ROW()-1)),""))</f>
        <v/>
      </c>
      <c r="C115" s="6" t="str">
        <f ca="1">IF(AND($A115&lt;&gt;"",$A115&lt;&gt;"TOTAL"),IF(AND([7]PDI_Meritos!$E113&lt;&gt;"",[7]PDI_Meritos!$E113&lt;&gt;0),[7]PDI_Meritos!$E113,""),IF($A115="TOTAL",SUM(INDIRECT("C4:C"&amp;ROW()-1)),""))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IF(AND($A115&lt;&gt;"",$A115&lt;&gt;"TOTAL"),IF(AND([7]PDI_Meritos!$H113&lt;&gt;"",[7]PDI_Meritos!$H113&lt;&gt;0),[7]PDI_Meritos!$H113,""),IF($A115="TOTAL",SUM(INDIRECT("E4:E"&amp;ROW()-1)),""))</f>
        <v/>
      </c>
      <c r="F115" s="6" t="str">
        <f ca="1">IF(AND($A115&lt;&gt;"",$A115&lt;&gt;"TOTAL"),IF(AND([7]PDI_Meritos!$J113&lt;&gt;"",[7]PDI_Meritos!$J113&lt;&gt;0),[7]PDI_Meritos!$J113,""),IF($A115="TOTAL",SUM(INDIRECT("F4:F"&amp;ROW()-1)),""))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IF(AND($A115&lt;&gt;"",$A115&lt;&gt;"TOTAL"),IF(AND([7]PDI_Meritos!$M113&lt;&gt;"",[7]PDI_Meritos!$M113&lt;&gt;0),[7]PDI_Meritos!$M113,""),IF($A115="TOTAL",SUM(INDIRECT("H4:H"&amp;ROW()-1)),""))</f>
        <v/>
      </c>
      <c r="I115" s="6" t="str">
        <f ca="1">IF(AND($A115&lt;&gt;"",$A115&lt;&gt;"TOTAL"),IF(AND([7]PDI_Meritos!$O113&lt;&gt;"",[7]PDI_Meritos!$O113&lt;&gt;0),[7]PDI_Meritos!$O113,""),IF($A115="TOTAL",SUM(INDIRECT("I4:I"&amp;ROW()-1)),""))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IF(AND($A115&lt;&gt;"",$A115&lt;&gt;"TOTAL"),IF(AND([7]PDI_Meritos!$R113&lt;&gt;"",[7]PDI_Meritos!$R113&lt;&gt;0),[7]PDI_Meritos!$R113,""),IF($A115="TOTAL",SUM(INDIRECT("K4:K"&amp;ROW()-1)),""))</f>
        <v/>
      </c>
      <c r="L115" s="6" t="str">
        <f ca="1">IF(AND($A115&lt;&gt;"",$A115&lt;&gt;"TOTAL"),IF(AND([7]PDI_Meritos!$T113&lt;&gt;"",[7]PDI_Meritos!$T113&lt;&gt;0),[7]PDI_Meritos!$T113,""),IF($A115="TOTAL",SUM(INDIRECT("L4:L"&amp;ROW()-1)),""))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IF(AND($A115&lt;&gt;"",$A115&lt;&gt;"TOTAL"),IF(AND([7]PDI_Meritos!$W113&lt;&gt;"",[7]PDI_Meritos!$W113&lt;&gt;0),[7]PDI_Meritos!$W113,""),IF($A115="TOTAL",SUM(INDIRECT("N4:N"&amp;ROW()-1)),""))</f>
        <v/>
      </c>
      <c r="O115" s="6" t="str">
        <f ca="1">IF(AND($A115&lt;&gt;"",$A115&lt;&gt;"TOTAL"),IF(AND([7]PDI_Meritos!$Y113&lt;&gt;"",[7]PDI_Meritos!$Y113&lt;&gt;0),[7]PDI_Meritos!$Y113,""),IF($A115="TOTAL",SUM(INDIRECT("O4:O"&amp;ROW()-1)),""))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IF(AND($A115&lt;&gt;"",$A115&lt;&gt;"TOTAL"),IF(AND([7]PDI_Meritos!$AB113&lt;&gt;"",[7]PDI_Meritos!$AB113&lt;&gt;0),[7]PDI_Meritos!$AB113,""),IF($A115="TOTAL",SUM(INDIRECT("Q4:Q"&amp;ROW()-1)),""))</f>
        <v/>
      </c>
      <c r="R115" s="6" t="str">
        <f ca="1">IF(AND($A115&lt;&gt;"",$A115&lt;&gt;"TOTAL"),IF(AND([7]PDI_Meritos!$AD113&lt;&gt;"",[7]PDI_Meritos!$AD113&lt;&gt;0),[7]PDI_Meritos!$AD113,""),IF($A115="TOTAL",SUM(INDIRECT("R4:R"&amp;ROW()-1)),""))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IF(AND($A115&lt;&gt;"",$A115&lt;&gt;"TOTAL"),IF(AND([7]PDI_Meritos!$AG113&lt;&gt;"",[7]PDI_Meritos!$AG113&lt;&gt;0),[7]PDI_Meritos!$AG113,""),IF($A115="TOTAL",SUM(INDIRECT("T4:T"&amp;ROW()-1)),""))</f>
        <v/>
      </c>
      <c r="U115" s="6" t="str">
        <f ca="1">IF(AND($A115&lt;&gt;"",$A115&lt;&gt;"TOTAL"),IF(AND([7]PDI_Meritos!$AI113&lt;&gt;"",[7]PDI_Meritos!$AI113&lt;&gt;0),[7]PDI_Meritos!$AI113,""),IF($A115="TOTAL",SUM(INDIRECT("U4:U"&amp;ROW()-1)),""))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IF(AND($A115&lt;&gt;"",$A115&lt;&gt;"TOTAL"),IF(AND([7]PDI_Meritos!$AL113&lt;&gt;"",[7]PDI_Meritos!$AL113&lt;&gt;0),[7]PDI_Meritos!$AL113,""),IF($A115="TOTAL",SUM(INDIRECT("W4:W"&amp;ROW()-1)),""))</f>
        <v/>
      </c>
      <c r="X115" s="6" t="str">
        <f ca="1">IF(AND($A115&lt;&gt;"",$A115&lt;&gt;"TOTAL"),IF(AND([7]PDI_Meritos!$AN113&lt;&gt;"",[7]PDI_Meritos!$AN113&lt;&gt;0),[7]PDI_Meritos!$AN113,""),IF($A115="TOTAL",SUM(INDIRECT("X4:X"&amp;ROW()-1)),""))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IF(AND($A115&lt;&gt;"",$A115&lt;&gt;"TOTAL"),IF(AND([7]PDI_Meritos!$AQ113&lt;&gt;"",[7]PDI_Meritos!$AQ113&lt;&gt;0),[7]PDI_Meritos!$AQ113,""),IF($A115="TOTAL",SUM(INDIRECT("Z4:Z"&amp;ROW()-1)),""))</f>
        <v/>
      </c>
      <c r="AA115" s="6" t="str">
        <f ca="1">IF(AND($A115&lt;&gt;"",$A115&lt;&gt;"TOTAL"),IF(AND([7]PDI_Meritos!$AS113&lt;&gt;"",[7]PDI_Meritos!$AS113&lt;&gt;0),[7]PDI_Meritos!$AS113,""),IF($A115="TOTAL",SUM(INDIRECT("AA4:AA"&amp;ROW()-1)),""))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IF(AND($A115&lt;&gt;"",$A115&lt;&gt;"TOTAL"),IF(AND([7]PDI_Meritos!$AV113&lt;&gt;"",[7]PDI_Meritos!$AV113&lt;&gt;0),[7]PDI_Meritos!$AV113,""),IF($A115="TOTAL",SUM(INDIRECT("AC4:AC"&amp;ROW()-1)),""))</f>
        <v/>
      </c>
      <c r="AD115" s="6" t="str">
        <f ca="1">IF(AND($A115&lt;&gt;"",$A115&lt;&gt;"TOTAL"),IF(AND([7]PDI_Meritos!$AX113&lt;&gt;"",[7]PDI_Meritos!$AX113&lt;&gt;0),[7]PDI_Meritos!$AX113,""),IF($A115="TOTAL",SUM(INDIRECT("AD4:AD"&amp;ROW()-1)),""))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IF(AND($A115&lt;&gt;"",$A115&lt;&gt;"TOTAL"),IF(AND([7]PDI_Meritos!$BA113&lt;&gt;"",[7]PDI_Meritos!$BA113&lt;&gt;0),[7]PDI_Meritos!$BA113,""),IF($A115="TOTAL",SUM(INDIRECT("AF4:AF"&amp;ROW()-1)),""))</f>
        <v/>
      </c>
      <c r="AG115" s="6" t="str">
        <f ca="1">IF(AND($A115&lt;&gt;"",$A115&lt;&gt;"TOTAL"),IF(AND([7]PDI_Meritos!$BC113&lt;&gt;"",[7]PDI_Meritos!$BC113&lt;&gt;0),[7]PDI_Meritos!$BC113,""),IF($A115="TOTAL",SUM(INDIRECT("AG4:AG"&amp;ROW()-1)),""))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IF(AND($A115&lt;&gt;"",$A115&lt;&gt;"TOTAL"),IF(AND([7]PDI_Meritos!$BF113&lt;&gt;"",[7]PDI_Meritos!$BF113&lt;&gt;0),[7]PDI_Meritos!$BF113,""),IF($A115="TOTAL",SUM(INDIRECT("AI4:AI"&amp;ROW()-1)),""))</f>
        <v/>
      </c>
      <c r="AJ115" s="6" t="str">
        <f ca="1">IF(AND($A115&lt;&gt;"",$A115&lt;&gt;"TOTAL"),IF(AND([7]PDI_Meritos!$BH113&lt;&gt;"",[7]PDI_Meritos!$BH113&lt;&gt;0),[7]PDI_Meritos!$BH113,""),IF($A115="TOTAL",SUM(INDIRECT("AJ4:AJ"&amp;ROW()-1)),""))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IF(AND($A115&lt;&gt;"",$A115&lt;&gt;"TOTAL"),IF(AND([7]PDI_Meritos!$BK113&lt;&gt;"",[7]PDI_Meritos!$BK113&lt;&gt;0),[7]PDI_Meritos!$BK113,""),IF($A115="TOTAL",SUM(INDIRECT("AL4:AL"&amp;ROW()-1)),""))</f>
        <v/>
      </c>
      <c r="AM115" s="6" t="str">
        <f ca="1">IF(AND($A115&lt;&gt;"",$A115&lt;&gt;"TOTAL"),IF(AND([7]PDI_Meritos!$BM113&lt;&gt;"",[7]PDI_Meritos!$BM113&lt;&gt;0),[7]PDI_Meritos!$BM113,""),IF($A115="TOTAL",SUM(INDIRECT("AM4:AM"&amp;ROW()-1)),""))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IF(AND($A115&lt;&gt;"",$A115&lt;&gt;"TOTAL"),IF(AND([7]PDI_Meritos!$BP113&lt;&gt;"",[7]PDI_Meritos!$BP113&lt;&gt;0),[7]PDI_Meritos!$BP113,""),IF($A115="TOTAL",SUM(INDIRECT("AO4:AO"&amp;ROW()-1)),""))</f>
        <v/>
      </c>
      <c r="AP115" s="6" t="str">
        <f ca="1">IF(AND($A115&lt;&gt;"",$A115&lt;&gt;"TOTAL"),IF(AND([7]PDI_Meritos!$BR113&lt;&gt;"",[7]PDI_Meritos!$BR113&lt;&gt;0),[7]PDI_Meritos!$BR113,""),IF($A115="TOTAL",SUM(INDIRECT("AP4:AP"&amp;ROW()-1)),""))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IF(AND($A115&lt;&gt;"",$A115&lt;&gt;"TOTAL"),IF(AND([7]PDI_Meritos!$BU113&lt;&gt;"",[7]PDI_Meritos!$BU113&lt;&gt;0),[7]PDI_Meritos!$BU113,""),IF($A115="TOTAL",SUM(INDIRECT("AR4:AR"&amp;ROW()-1)),""))</f>
        <v/>
      </c>
      <c r="AS115" s="6" t="str">
        <f ca="1">IF(AND($A115&lt;&gt;"",$A115&lt;&gt;"TOTAL"),IF(AND([7]PDI_Meritos!$BW113&lt;&gt;"",[7]PDI_Meritos!$BW113&lt;&gt;0),[7]PDI_Meritos!$BW113,""),IF($A115="TOTAL",SUM(INDIRECT("AS4:AS"&amp;ROW()-1)),""))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IF(AND($A115&lt;&gt;"",$A115&lt;&gt;"TOTAL"),IF(AND([7]PDI_Meritos!$BZ113&lt;&gt;"",[7]PDI_Meritos!$BZ113&lt;&gt;0),[7]PDI_Meritos!$BZ113,""),IF($A115="TOTAL",SUM(INDIRECT("AU4:AU"&amp;ROW()-1)),""))</f>
        <v/>
      </c>
      <c r="AV115" s="6" t="str">
        <f ca="1">IF(AND($A115&lt;&gt;"",$A115&lt;&gt;"TOTAL"),IF(AND([7]PDI_Meritos!$CB113&lt;&gt;"",[7]PDI_Meritos!$CB113&lt;&gt;0),[7]PDI_Meritos!$CB113,""),IF($A115="TOTAL",SUM(INDIRECT("AV4:AV"&amp;ROW()-1)),""))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IF(AND($A115&lt;&gt;"",$A115&lt;&gt;"TOTAL"),IF(AND([7]PDI_Meritos!$CE113&lt;&gt;"",[7]PDI_Meritos!$CE113&lt;&gt;0),[7]PDI_Meritos!$CE113,""),IF($A115="TOTAL",SUM(INDIRECT("AX4:AX"&amp;ROW()-1)),""))</f>
        <v/>
      </c>
      <c r="AY115" s="6" t="str">
        <f ca="1">IF(AND($A115&lt;&gt;"",$A115&lt;&gt;"TOTAL"),IF(AND([7]PDI_Meritos!$CG113&lt;&gt;"",[7]PDI_Meritos!$CG113&lt;&gt;0),[7]PDI_Meritos!$CG113,""),IF($A115="TOTAL",SUM(INDIRECT("AY4:AY"&amp;ROW()-1)),""))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IF(AND($A115&lt;&gt;"",$A115&lt;&gt;"TOTAL"),IF(AND([7]PDI_Meritos!$CJ113&lt;&gt;"",[7]PDI_Meritos!$CJ113&lt;&gt;0),[7]PDI_Meritos!$CJ113,""),IF($A115="TOTAL",SUM(INDIRECT("BA4:BA"&amp;ROW()-1)),""))</f>
        <v/>
      </c>
      <c r="BB115" s="6" t="str">
        <f ca="1">IF(AND($A115&lt;&gt;"",$A115&lt;&gt;"TOTAL"),IF(AND([7]PDI_Meritos!$CL113&lt;&gt;"",[7]PDI_Meritos!$CL113&lt;&gt;0),[7]PDI_Meritos!$CL113,""),IF($A115="TOTAL",SUM(INDIRECT("BB4:BB"&amp;ROW()-1)),""))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IF(AND($A115&lt;&gt;"",$A115&lt;&gt;"TOTAL"),IF(AND([7]PDI_Meritos!$CO113&lt;&gt;"",[7]PDI_Meritos!$CO113&lt;&gt;0),[7]PDI_Meritos!$CO113,""),IF($A115="TOTAL",SUM(INDIRECT("BD4:BD"&amp;ROW()-1)),""))</f>
        <v/>
      </c>
      <c r="BE115" s="6" t="str">
        <f ca="1">IF(AND($A115&lt;&gt;"",$A115&lt;&gt;"TOTAL"),IF(AND([7]PDI_Meritos!$CQ113&lt;&gt;"",[7]PDI_Meritos!$CQ113&lt;&gt;0),[7]PDI_Meritos!$CQ113,""),IF($A115="TOTAL",SUM(INDIRECT("BE4:BE"&amp;ROW()-1)),""))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IF([7]PDI_Meritos!$B114&lt;&gt;"",[7]PDI_Meritos!$B114,IF(AND([7]PDI_Meritos!$B114="",[7]PDI_Meritos!$B115="",[7]PDI_Meritos!$B113=""),"","TOTAL"))</f>
        <v/>
      </c>
      <c r="B116" s="6" t="str">
        <f ca="1">IF(AND($A116&lt;&gt;"",$A116&lt;&gt;"TOTAL"),IF(AND([7]PDI_Meritos!$C114&lt;&gt;"",[7]PDI_Meritos!$C114&lt;&gt;0),[7]PDI_Meritos!$C114,""),IF($A116="TOTAL",SUM(INDIRECT("B4:B"&amp;ROW()-1)),""))</f>
        <v/>
      </c>
      <c r="C116" s="6" t="str">
        <f ca="1">IF(AND($A116&lt;&gt;"",$A116&lt;&gt;"TOTAL"),IF(AND([7]PDI_Meritos!$E114&lt;&gt;"",[7]PDI_Meritos!$E114&lt;&gt;0),[7]PDI_Meritos!$E114,""),IF($A116="TOTAL",SUM(INDIRECT("C4:C"&amp;ROW()-1)),""))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IF(AND($A116&lt;&gt;"",$A116&lt;&gt;"TOTAL"),IF(AND([7]PDI_Meritos!$H114&lt;&gt;"",[7]PDI_Meritos!$H114&lt;&gt;0),[7]PDI_Meritos!$H114,""),IF($A116="TOTAL",SUM(INDIRECT("E4:E"&amp;ROW()-1)),""))</f>
        <v/>
      </c>
      <c r="F116" s="6" t="str">
        <f ca="1">IF(AND($A116&lt;&gt;"",$A116&lt;&gt;"TOTAL"),IF(AND([7]PDI_Meritos!$J114&lt;&gt;"",[7]PDI_Meritos!$J114&lt;&gt;0),[7]PDI_Meritos!$J114,""),IF($A116="TOTAL",SUM(INDIRECT("F4:F"&amp;ROW()-1)),""))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IF(AND($A116&lt;&gt;"",$A116&lt;&gt;"TOTAL"),IF(AND([7]PDI_Meritos!$M114&lt;&gt;"",[7]PDI_Meritos!$M114&lt;&gt;0),[7]PDI_Meritos!$M114,""),IF($A116="TOTAL",SUM(INDIRECT("H4:H"&amp;ROW()-1)),""))</f>
        <v/>
      </c>
      <c r="I116" s="6" t="str">
        <f ca="1">IF(AND($A116&lt;&gt;"",$A116&lt;&gt;"TOTAL"),IF(AND([7]PDI_Meritos!$O114&lt;&gt;"",[7]PDI_Meritos!$O114&lt;&gt;0),[7]PDI_Meritos!$O114,""),IF($A116="TOTAL",SUM(INDIRECT("I4:I"&amp;ROW()-1)),""))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IF(AND($A116&lt;&gt;"",$A116&lt;&gt;"TOTAL"),IF(AND([7]PDI_Meritos!$R114&lt;&gt;"",[7]PDI_Meritos!$R114&lt;&gt;0),[7]PDI_Meritos!$R114,""),IF($A116="TOTAL",SUM(INDIRECT("K4:K"&amp;ROW()-1)),""))</f>
        <v/>
      </c>
      <c r="L116" s="6" t="str">
        <f ca="1">IF(AND($A116&lt;&gt;"",$A116&lt;&gt;"TOTAL"),IF(AND([7]PDI_Meritos!$T114&lt;&gt;"",[7]PDI_Meritos!$T114&lt;&gt;0),[7]PDI_Meritos!$T114,""),IF($A116="TOTAL",SUM(INDIRECT("L4:L"&amp;ROW()-1)),""))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IF(AND($A116&lt;&gt;"",$A116&lt;&gt;"TOTAL"),IF(AND([7]PDI_Meritos!$W114&lt;&gt;"",[7]PDI_Meritos!$W114&lt;&gt;0),[7]PDI_Meritos!$W114,""),IF($A116="TOTAL",SUM(INDIRECT("N4:N"&amp;ROW()-1)),""))</f>
        <v/>
      </c>
      <c r="O116" s="6" t="str">
        <f ca="1">IF(AND($A116&lt;&gt;"",$A116&lt;&gt;"TOTAL"),IF(AND([7]PDI_Meritos!$Y114&lt;&gt;"",[7]PDI_Meritos!$Y114&lt;&gt;0),[7]PDI_Meritos!$Y114,""),IF($A116="TOTAL",SUM(INDIRECT("O4:O"&amp;ROW()-1)),""))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IF(AND($A116&lt;&gt;"",$A116&lt;&gt;"TOTAL"),IF(AND([7]PDI_Meritos!$AB114&lt;&gt;"",[7]PDI_Meritos!$AB114&lt;&gt;0),[7]PDI_Meritos!$AB114,""),IF($A116="TOTAL",SUM(INDIRECT("Q4:Q"&amp;ROW()-1)),""))</f>
        <v/>
      </c>
      <c r="R116" s="6" t="str">
        <f ca="1">IF(AND($A116&lt;&gt;"",$A116&lt;&gt;"TOTAL"),IF(AND([7]PDI_Meritos!$AD114&lt;&gt;"",[7]PDI_Meritos!$AD114&lt;&gt;0),[7]PDI_Meritos!$AD114,""),IF($A116="TOTAL",SUM(INDIRECT("R4:R"&amp;ROW()-1)),""))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IF(AND($A116&lt;&gt;"",$A116&lt;&gt;"TOTAL"),IF(AND([7]PDI_Meritos!$AG114&lt;&gt;"",[7]PDI_Meritos!$AG114&lt;&gt;0),[7]PDI_Meritos!$AG114,""),IF($A116="TOTAL",SUM(INDIRECT("T4:T"&amp;ROW()-1)),""))</f>
        <v/>
      </c>
      <c r="U116" s="6" t="str">
        <f ca="1">IF(AND($A116&lt;&gt;"",$A116&lt;&gt;"TOTAL"),IF(AND([7]PDI_Meritos!$AI114&lt;&gt;"",[7]PDI_Meritos!$AI114&lt;&gt;0),[7]PDI_Meritos!$AI114,""),IF($A116="TOTAL",SUM(INDIRECT("U4:U"&amp;ROW()-1)),""))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IF(AND($A116&lt;&gt;"",$A116&lt;&gt;"TOTAL"),IF(AND([7]PDI_Meritos!$AL114&lt;&gt;"",[7]PDI_Meritos!$AL114&lt;&gt;0),[7]PDI_Meritos!$AL114,""),IF($A116="TOTAL",SUM(INDIRECT("W4:W"&amp;ROW()-1)),""))</f>
        <v/>
      </c>
      <c r="X116" s="6" t="str">
        <f ca="1">IF(AND($A116&lt;&gt;"",$A116&lt;&gt;"TOTAL"),IF(AND([7]PDI_Meritos!$AN114&lt;&gt;"",[7]PDI_Meritos!$AN114&lt;&gt;0),[7]PDI_Meritos!$AN114,""),IF($A116="TOTAL",SUM(INDIRECT("X4:X"&amp;ROW()-1)),""))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IF(AND($A116&lt;&gt;"",$A116&lt;&gt;"TOTAL"),IF(AND([7]PDI_Meritos!$AQ114&lt;&gt;"",[7]PDI_Meritos!$AQ114&lt;&gt;0),[7]PDI_Meritos!$AQ114,""),IF($A116="TOTAL",SUM(INDIRECT("Z4:Z"&amp;ROW()-1)),""))</f>
        <v/>
      </c>
      <c r="AA116" s="6" t="str">
        <f ca="1">IF(AND($A116&lt;&gt;"",$A116&lt;&gt;"TOTAL"),IF(AND([7]PDI_Meritos!$AS114&lt;&gt;"",[7]PDI_Meritos!$AS114&lt;&gt;0),[7]PDI_Meritos!$AS114,""),IF($A116="TOTAL",SUM(INDIRECT("AA4:AA"&amp;ROW()-1)),""))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IF(AND($A116&lt;&gt;"",$A116&lt;&gt;"TOTAL"),IF(AND([7]PDI_Meritos!$AV114&lt;&gt;"",[7]PDI_Meritos!$AV114&lt;&gt;0),[7]PDI_Meritos!$AV114,""),IF($A116="TOTAL",SUM(INDIRECT("AC4:AC"&amp;ROW()-1)),""))</f>
        <v/>
      </c>
      <c r="AD116" s="6" t="str">
        <f ca="1">IF(AND($A116&lt;&gt;"",$A116&lt;&gt;"TOTAL"),IF(AND([7]PDI_Meritos!$AX114&lt;&gt;"",[7]PDI_Meritos!$AX114&lt;&gt;0),[7]PDI_Meritos!$AX114,""),IF($A116="TOTAL",SUM(INDIRECT("AD4:AD"&amp;ROW()-1)),""))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IF(AND($A116&lt;&gt;"",$A116&lt;&gt;"TOTAL"),IF(AND([7]PDI_Meritos!$BA114&lt;&gt;"",[7]PDI_Meritos!$BA114&lt;&gt;0),[7]PDI_Meritos!$BA114,""),IF($A116="TOTAL",SUM(INDIRECT("AF4:AF"&amp;ROW()-1)),""))</f>
        <v/>
      </c>
      <c r="AG116" s="6" t="str">
        <f ca="1">IF(AND($A116&lt;&gt;"",$A116&lt;&gt;"TOTAL"),IF(AND([7]PDI_Meritos!$BC114&lt;&gt;"",[7]PDI_Meritos!$BC114&lt;&gt;0),[7]PDI_Meritos!$BC114,""),IF($A116="TOTAL",SUM(INDIRECT("AG4:AG"&amp;ROW()-1)),""))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IF(AND($A116&lt;&gt;"",$A116&lt;&gt;"TOTAL"),IF(AND([7]PDI_Meritos!$BF114&lt;&gt;"",[7]PDI_Meritos!$BF114&lt;&gt;0),[7]PDI_Meritos!$BF114,""),IF($A116="TOTAL",SUM(INDIRECT("AI4:AI"&amp;ROW()-1)),""))</f>
        <v/>
      </c>
      <c r="AJ116" s="6" t="str">
        <f ca="1">IF(AND($A116&lt;&gt;"",$A116&lt;&gt;"TOTAL"),IF(AND([7]PDI_Meritos!$BH114&lt;&gt;"",[7]PDI_Meritos!$BH114&lt;&gt;0),[7]PDI_Meritos!$BH114,""),IF($A116="TOTAL",SUM(INDIRECT("AJ4:AJ"&amp;ROW()-1)),""))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IF(AND($A116&lt;&gt;"",$A116&lt;&gt;"TOTAL"),IF(AND([7]PDI_Meritos!$BK114&lt;&gt;"",[7]PDI_Meritos!$BK114&lt;&gt;0),[7]PDI_Meritos!$BK114,""),IF($A116="TOTAL",SUM(INDIRECT("AL4:AL"&amp;ROW()-1)),""))</f>
        <v/>
      </c>
      <c r="AM116" s="6" t="str">
        <f ca="1">IF(AND($A116&lt;&gt;"",$A116&lt;&gt;"TOTAL"),IF(AND([7]PDI_Meritos!$BM114&lt;&gt;"",[7]PDI_Meritos!$BM114&lt;&gt;0),[7]PDI_Meritos!$BM114,""),IF($A116="TOTAL",SUM(INDIRECT("AM4:AM"&amp;ROW()-1)),""))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IF(AND($A116&lt;&gt;"",$A116&lt;&gt;"TOTAL"),IF(AND([7]PDI_Meritos!$BP114&lt;&gt;"",[7]PDI_Meritos!$BP114&lt;&gt;0),[7]PDI_Meritos!$BP114,""),IF($A116="TOTAL",SUM(INDIRECT("AO4:AO"&amp;ROW()-1)),""))</f>
        <v/>
      </c>
      <c r="AP116" s="6" t="str">
        <f ca="1">IF(AND($A116&lt;&gt;"",$A116&lt;&gt;"TOTAL"),IF(AND([7]PDI_Meritos!$BR114&lt;&gt;"",[7]PDI_Meritos!$BR114&lt;&gt;0),[7]PDI_Meritos!$BR114,""),IF($A116="TOTAL",SUM(INDIRECT("AP4:AP"&amp;ROW()-1)),""))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IF(AND($A116&lt;&gt;"",$A116&lt;&gt;"TOTAL"),IF(AND([7]PDI_Meritos!$BU114&lt;&gt;"",[7]PDI_Meritos!$BU114&lt;&gt;0),[7]PDI_Meritos!$BU114,""),IF($A116="TOTAL",SUM(INDIRECT("AR4:AR"&amp;ROW()-1)),""))</f>
        <v/>
      </c>
      <c r="AS116" s="6" t="str">
        <f ca="1">IF(AND($A116&lt;&gt;"",$A116&lt;&gt;"TOTAL"),IF(AND([7]PDI_Meritos!$BW114&lt;&gt;"",[7]PDI_Meritos!$BW114&lt;&gt;0),[7]PDI_Meritos!$BW114,""),IF($A116="TOTAL",SUM(INDIRECT("AS4:AS"&amp;ROW()-1)),""))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IF(AND($A116&lt;&gt;"",$A116&lt;&gt;"TOTAL"),IF(AND([7]PDI_Meritos!$BZ114&lt;&gt;"",[7]PDI_Meritos!$BZ114&lt;&gt;0),[7]PDI_Meritos!$BZ114,""),IF($A116="TOTAL",SUM(INDIRECT("AU4:AU"&amp;ROW()-1)),""))</f>
        <v/>
      </c>
      <c r="AV116" s="6" t="str">
        <f ca="1">IF(AND($A116&lt;&gt;"",$A116&lt;&gt;"TOTAL"),IF(AND([7]PDI_Meritos!$CB114&lt;&gt;"",[7]PDI_Meritos!$CB114&lt;&gt;0),[7]PDI_Meritos!$CB114,""),IF($A116="TOTAL",SUM(INDIRECT("AV4:AV"&amp;ROW()-1)),""))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IF(AND($A116&lt;&gt;"",$A116&lt;&gt;"TOTAL"),IF(AND([7]PDI_Meritos!$CE114&lt;&gt;"",[7]PDI_Meritos!$CE114&lt;&gt;0),[7]PDI_Meritos!$CE114,""),IF($A116="TOTAL",SUM(INDIRECT("AX4:AX"&amp;ROW()-1)),""))</f>
        <v/>
      </c>
      <c r="AY116" s="6" t="str">
        <f ca="1">IF(AND($A116&lt;&gt;"",$A116&lt;&gt;"TOTAL"),IF(AND([7]PDI_Meritos!$CG114&lt;&gt;"",[7]PDI_Meritos!$CG114&lt;&gt;0),[7]PDI_Meritos!$CG114,""),IF($A116="TOTAL",SUM(INDIRECT("AY4:AY"&amp;ROW()-1)),""))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IF(AND($A116&lt;&gt;"",$A116&lt;&gt;"TOTAL"),IF(AND([7]PDI_Meritos!$CJ114&lt;&gt;"",[7]PDI_Meritos!$CJ114&lt;&gt;0),[7]PDI_Meritos!$CJ114,""),IF($A116="TOTAL",SUM(INDIRECT("BA4:BA"&amp;ROW()-1)),""))</f>
        <v/>
      </c>
      <c r="BB116" s="6" t="str">
        <f ca="1">IF(AND($A116&lt;&gt;"",$A116&lt;&gt;"TOTAL"),IF(AND([7]PDI_Meritos!$CL114&lt;&gt;"",[7]PDI_Meritos!$CL114&lt;&gt;0),[7]PDI_Meritos!$CL114,""),IF($A116="TOTAL",SUM(INDIRECT("BB4:BB"&amp;ROW()-1)),""))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IF(AND($A116&lt;&gt;"",$A116&lt;&gt;"TOTAL"),IF(AND([7]PDI_Meritos!$CO114&lt;&gt;"",[7]PDI_Meritos!$CO114&lt;&gt;0),[7]PDI_Meritos!$CO114,""),IF($A116="TOTAL",SUM(INDIRECT("BD4:BD"&amp;ROW()-1)),""))</f>
        <v/>
      </c>
      <c r="BE116" s="6" t="str">
        <f ca="1">IF(AND($A116&lt;&gt;"",$A116&lt;&gt;"TOTAL"),IF(AND([7]PDI_Meritos!$CQ114&lt;&gt;"",[7]PDI_Meritos!$CQ114&lt;&gt;0),[7]PDI_Meritos!$CQ114,""),IF($A116="TOTAL",SUM(INDIRECT("BE4:BE"&amp;ROW()-1)),""))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IF([7]PDI_Meritos!$B115&lt;&gt;"",[7]PDI_Meritos!$B115,IF(AND([7]PDI_Meritos!$B115="",[7]PDI_Meritos!$B116="",[7]PDI_Meritos!$B114=""),"","TOTAL"))</f>
        <v/>
      </c>
      <c r="B117" s="6" t="str">
        <f ca="1">IF(AND($A117&lt;&gt;"",$A117&lt;&gt;"TOTAL"),IF(AND([7]PDI_Meritos!$C115&lt;&gt;"",[7]PDI_Meritos!$C115&lt;&gt;0),[7]PDI_Meritos!$C115,""),IF($A117="TOTAL",SUM(INDIRECT("B4:B"&amp;ROW()-1)),""))</f>
        <v/>
      </c>
      <c r="C117" s="6" t="str">
        <f ca="1">IF(AND($A117&lt;&gt;"",$A117&lt;&gt;"TOTAL"),IF(AND([7]PDI_Meritos!$E115&lt;&gt;"",[7]PDI_Meritos!$E115&lt;&gt;0),[7]PDI_Meritos!$E115,""),IF($A117="TOTAL",SUM(INDIRECT("C4:C"&amp;ROW()-1)),""))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IF(AND($A117&lt;&gt;"",$A117&lt;&gt;"TOTAL"),IF(AND([7]PDI_Meritos!$H115&lt;&gt;"",[7]PDI_Meritos!$H115&lt;&gt;0),[7]PDI_Meritos!$H115,""),IF($A117="TOTAL",SUM(INDIRECT("E4:E"&amp;ROW()-1)),""))</f>
        <v/>
      </c>
      <c r="F117" s="6" t="str">
        <f ca="1">IF(AND($A117&lt;&gt;"",$A117&lt;&gt;"TOTAL"),IF(AND([7]PDI_Meritos!$J115&lt;&gt;"",[7]PDI_Meritos!$J115&lt;&gt;0),[7]PDI_Meritos!$J115,""),IF($A117="TOTAL",SUM(INDIRECT("F4:F"&amp;ROW()-1)),""))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IF(AND($A117&lt;&gt;"",$A117&lt;&gt;"TOTAL"),IF(AND([7]PDI_Meritos!$M115&lt;&gt;"",[7]PDI_Meritos!$M115&lt;&gt;0),[7]PDI_Meritos!$M115,""),IF($A117="TOTAL",SUM(INDIRECT("H4:H"&amp;ROW()-1)),""))</f>
        <v/>
      </c>
      <c r="I117" s="6" t="str">
        <f ca="1">IF(AND($A117&lt;&gt;"",$A117&lt;&gt;"TOTAL"),IF(AND([7]PDI_Meritos!$O115&lt;&gt;"",[7]PDI_Meritos!$O115&lt;&gt;0),[7]PDI_Meritos!$O115,""),IF($A117="TOTAL",SUM(INDIRECT("I4:I"&amp;ROW()-1)),""))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IF(AND($A117&lt;&gt;"",$A117&lt;&gt;"TOTAL"),IF(AND([7]PDI_Meritos!$R115&lt;&gt;"",[7]PDI_Meritos!$R115&lt;&gt;0),[7]PDI_Meritos!$R115,""),IF($A117="TOTAL",SUM(INDIRECT("K4:K"&amp;ROW()-1)),""))</f>
        <v/>
      </c>
      <c r="L117" s="6" t="str">
        <f ca="1">IF(AND($A117&lt;&gt;"",$A117&lt;&gt;"TOTAL"),IF(AND([7]PDI_Meritos!$T115&lt;&gt;"",[7]PDI_Meritos!$T115&lt;&gt;0),[7]PDI_Meritos!$T115,""),IF($A117="TOTAL",SUM(INDIRECT("L4:L"&amp;ROW()-1)),""))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IF(AND($A117&lt;&gt;"",$A117&lt;&gt;"TOTAL"),IF(AND([7]PDI_Meritos!$W115&lt;&gt;"",[7]PDI_Meritos!$W115&lt;&gt;0),[7]PDI_Meritos!$W115,""),IF($A117="TOTAL",SUM(INDIRECT("N4:N"&amp;ROW()-1)),""))</f>
        <v/>
      </c>
      <c r="O117" s="6" t="str">
        <f ca="1">IF(AND($A117&lt;&gt;"",$A117&lt;&gt;"TOTAL"),IF(AND([7]PDI_Meritos!$Y115&lt;&gt;"",[7]PDI_Meritos!$Y115&lt;&gt;0),[7]PDI_Meritos!$Y115,""),IF($A117="TOTAL",SUM(INDIRECT("O4:O"&amp;ROW()-1)),""))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IF(AND($A117&lt;&gt;"",$A117&lt;&gt;"TOTAL"),IF(AND([7]PDI_Meritos!$AB115&lt;&gt;"",[7]PDI_Meritos!$AB115&lt;&gt;0),[7]PDI_Meritos!$AB115,""),IF($A117="TOTAL",SUM(INDIRECT("Q4:Q"&amp;ROW()-1)),""))</f>
        <v/>
      </c>
      <c r="R117" s="6" t="str">
        <f ca="1">IF(AND($A117&lt;&gt;"",$A117&lt;&gt;"TOTAL"),IF(AND([7]PDI_Meritos!$AD115&lt;&gt;"",[7]PDI_Meritos!$AD115&lt;&gt;0),[7]PDI_Meritos!$AD115,""),IF($A117="TOTAL",SUM(INDIRECT("R4:R"&amp;ROW()-1)),""))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IF(AND($A117&lt;&gt;"",$A117&lt;&gt;"TOTAL"),IF(AND([7]PDI_Meritos!$AG115&lt;&gt;"",[7]PDI_Meritos!$AG115&lt;&gt;0),[7]PDI_Meritos!$AG115,""),IF($A117="TOTAL",SUM(INDIRECT("T4:T"&amp;ROW()-1)),""))</f>
        <v/>
      </c>
      <c r="U117" s="6" t="str">
        <f ca="1">IF(AND($A117&lt;&gt;"",$A117&lt;&gt;"TOTAL"),IF(AND([7]PDI_Meritos!$AI115&lt;&gt;"",[7]PDI_Meritos!$AI115&lt;&gt;0),[7]PDI_Meritos!$AI115,""),IF($A117="TOTAL",SUM(INDIRECT("U4:U"&amp;ROW()-1)),""))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IF(AND($A117&lt;&gt;"",$A117&lt;&gt;"TOTAL"),IF(AND([7]PDI_Meritos!$AL115&lt;&gt;"",[7]PDI_Meritos!$AL115&lt;&gt;0),[7]PDI_Meritos!$AL115,""),IF($A117="TOTAL",SUM(INDIRECT("W4:W"&amp;ROW()-1)),""))</f>
        <v/>
      </c>
      <c r="X117" s="6" t="str">
        <f ca="1">IF(AND($A117&lt;&gt;"",$A117&lt;&gt;"TOTAL"),IF(AND([7]PDI_Meritos!$AN115&lt;&gt;"",[7]PDI_Meritos!$AN115&lt;&gt;0),[7]PDI_Meritos!$AN115,""),IF($A117="TOTAL",SUM(INDIRECT("X4:X"&amp;ROW()-1)),""))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IF(AND($A117&lt;&gt;"",$A117&lt;&gt;"TOTAL"),IF(AND([7]PDI_Meritos!$AQ115&lt;&gt;"",[7]PDI_Meritos!$AQ115&lt;&gt;0),[7]PDI_Meritos!$AQ115,""),IF($A117="TOTAL",SUM(INDIRECT("Z4:Z"&amp;ROW()-1)),""))</f>
        <v/>
      </c>
      <c r="AA117" s="6" t="str">
        <f ca="1">IF(AND($A117&lt;&gt;"",$A117&lt;&gt;"TOTAL"),IF(AND([7]PDI_Meritos!$AS115&lt;&gt;"",[7]PDI_Meritos!$AS115&lt;&gt;0),[7]PDI_Meritos!$AS115,""),IF($A117="TOTAL",SUM(INDIRECT("AA4:AA"&amp;ROW()-1)),""))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IF(AND($A117&lt;&gt;"",$A117&lt;&gt;"TOTAL"),IF(AND([7]PDI_Meritos!$AV115&lt;&gt;"",[7]PDI_Meritos!$AV115&lt;&gt;0),[7]PDI_Meritos!$AV115,""),IF($A117="TOTAL",SUM(INDIRECT("AC4:AC"&amp;ROW()-1)),""))</f>
        <v/>
      </c>
      <c r="AD117" s="6" t="str">
        <f ca="1">IF(AND($A117&lt;&gt;"",$A117&lt;&gt;"TOTAL"),IF(AND([7]PDI_Meritos!$AX115&lt;&gt;"",[7]PDI_Meritos!$AX115&lt;&gt;0),[7]PDI_Meritos!$AX115,""),IF($A117="TOTAL",SUM(INDIRECT("AD4:AD"&amp;ROW()-1)),""))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IF(AND($A117&lt;&gt;"",$A117&lt;&gt;"TOTAL"),IF(AND([7]PDI_Meritos!$BA115&lt;&gt;"",[7]PDI_Meritos!$BA115&lt;&gt;0),[7]PDI_Meritos!$BA115,""),IF($A117="TOTAL",SUM(INDIRECT("AF4:AF"&amp;ROW()-1)),""))</f>
        <v/>
      </c>
      <c r="AG117" s="6" t="str">
        <f ca="1">IF(AND($A117&lt;&gt;"",$A117&lt;&gt;"TOTAL"),IF(AND([7]PDI_Meritos!$BC115&lt;&gt;"",[7]PDI_Meritos!$BC115&lt;&gt;0),[7]PDI_Meritos!$BC115,""),IF($A117="TOTAL",SUM(INDIRECT("AG4:AG"&amp;ROW()-1)),""))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IF(AND($A117&lt;&gt;"",$A117&lt;&gt;"TOTAL"),IF(AND([7]PDI_Meritos!$BF115&lt;&gt;"",[7]PDI_Meritos!$BF115&lt;&gt;0),[7]PDI_Meritos!$BF115,""),IF($A117="TOTAL",SUM(INDIRECT("AI4:AI"&amp;ROW()-1)),""))</f>
        <v/>
      </c>
      <c r="AJ117" s="6" t="str">
        <f ca="1">IF(AND($A117&lt;&gt;"",$A117&lt;&gt;"TOTAL"),IF(AND([7]PDI_Meritos!$BH115&lt;&gt;"",[7]PDI_Meritos!$BH115&lt;&gt;0),[7]PDI_Meritos!$BH115,""),IF($A117="TOTAL",SUM(INDIRECT("AJ4:AJ"&amp;ROW()-1)),""))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IF(AND($A117&lt;&gt;"",$A117&lt;&gt;"TOTAL"),IF(AND([7]PDI_Meritos!$BK115&lt;&gt;"",[7]PDI_Meritos!$BK115&lt;&gt;0),[7]PDI_Meritos!$BK115,""),IF($A117="TOTAL",SUM(INDIRECT("AL4:AL"&amp;ROW()-1)),""))</f>
        <v/>
      </c>
      <c r="AM117" s="6" t="str">
        <f ca="1">IF(AND($A117&lt;&gt;"",$A117&lt;&gt;"TOTAL"),IF(AND([7]PDI_Meritos!$BM115&lt;&gt;"",[7]PDI_Meritos!$BM115&lt;&gt;0),[7]PDI_Meritos!$BM115,""),IF($A117="TOTAL",SUM(INDIRECT("AM4:AM"&amp;ROW()-1)),""))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IF(AND($A117&lt;&gt;"",$A117&lt;&gt;"TOTAL"),IF(AND([7]PDI_Meritos!$BP115&lt;&gt;"",[7]PDI_Meritos!$BP115&lt;&gt;0),[7]PDI_Meritos!$BP115,""),IF($A117="TOTAL",SUM(INDIRECT("AO4:AO"&amp;ROW()-1)),""))</f>
        <v/>
      </c>
      <c r="AP117" s="6" t="str">
        <f ca="1">IF(AND($A117&lt;&gt;"",$A117&lt;&gt;"TOTAL"),IF(AND([7]PDI_Meritos!$BR115&lt;&gt;"",[7]PDI_Meritos!$BR115&lt;&gt;0),[7]PDI_Meritos!$BR115,""),IF($A117="TOTAL",SUM(INDIRECT("AP4:AP"&amp;ROW()-1)),""))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IF(AND($A117&lt;&gt;"",$A117&lt;&gt;"TOTAL"),IF(AND([7]PDI_Meritos!$BU115&lt;&gt;"",[7]PDI_Meritos!$BU115&lt;&gt;0),[7]PDI_Meritos!$BU115,""),IF($A117="TOTAL",SUM(INDIRECT("AR4:AR"&amp;ROW()-1)),""))</f>
        <v/>
      </c>
      <c r="AS117" s="6" t="str">
        <f ca="1">IF(AND($A117&lt;&gt;"",$A117&lt;&gt;"TOTAL"),IF(AND([7]PDI_Meritos!$BW115&lt;&gt;"",[7]PDI_Meritos!$BW115&lt;&gt;0),[7]PDI_Meritos!$BW115,""),IF($A117="TOTAL",SUM(INDIRECT("AS4:AS"&amp;ROW()-1)),""))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IF(AND($A117&lt;&gt;"",$A117&lt;&gt;"TOTAL"),IF(AND([7]PDI_Meritos!$BZ115&lt;&gt;"",[7]PDI_Meritos!$BZ115&lt;&gt;0),[7]PDI_Meritos!$BZ115,""),IF($A117="TOTAL",SUM(INDIRECT("AU4:AU"&amp;ROW()-1)),""))</f>
        <v/>
      </c>
      <c r="AV117" s="6" t="str">
        <f ca="1">IF(AND($A117&lt;&gt;"",$A117&lt;&gt;"TOTAL"),IF(AND([7]PDI_Meritos!$CB115&lt;&gt;"",[7]PDI_Meritos!$CB115&lt;&gt;0),[7]PDI_Meritos!$CB115,""),IF($A117="TOTAL",SUM(INDIRECT("AV4:AV"&amp;ROW()-1)),""))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IF(AND($A117&lt;&gt;"",$A117&lt;&gt;"TOTAL"),IF(AND([7]PDI_Meritos!$CE115&lt;&gt;"",[7]PDI_Meritos!$CE115&lt;&gt;0),[7]PDI_Meritos!$CE115,""),IF($A117="TOTAL",SUM(INDIRECT("AX4:AX"&amp;ROW()-1)),""))</f>
        <v/>
      </c>
      <c r="AY117" s="6" t="str">
        <f ca="1">IF(AND($A117&lt;&gt;"",$A117&lt;&gt;"TOTAL"),IF(AND([7]PDI_Meritos!$CG115&lt;&gt;"",[7]PDI_Meritos!$CG115&lt;&gt;0),[7]PDI_Meritos!$CG115,""),IF($A117="TOTAL",SUM(INDIRECT("AY4:AY"&amp;ROW()-1)),""))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IF(AND($A117&lt;&gt;"",$A117&lt;&gt;"TOTAL"),IF(AND([7]PDI_Meritos!$CJ115&lt;&gt;"",[7]PDI_Meritos!$CJ115&lt;&gt;0),[7]PDI_Meritos!$CJ115,""),IF($A117="TOTAL",SUM(INDIRECT("BA4:BA"&amp;ROW()-1)),""))</f>
        <v/>
      </c>
      <c r="BB117" s="6" t="str">
        <f ca="1">IF(AND($A117&lt;&gt;"",$A117&lt;&gt;"TOTAL"),IF(AND([7]PDI_Meritos!$CL115&lt;&gt;"",[7]PDI_Meritos!$CL115&lt;&gt;0),[7]PDI_Meritos!$CL115,""),IF($A117="TOTAL",SUM(INDIRECT("BB4:BB"&amp;ROW()-1)),""))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IF(AND($A117&lt;&gt;"",$A117&lt;&gt;"TOTAL"),IF(AND([7]PDI_Meritos!$CO115&lt;&gt;"",[7]PDI_Meritos!$CO115&lt;&gt;0),[7]PDI_Meritos!$CO115,""),IF($A117="TOTAL",SUM(INDIRECT("BD4:BD"&amp;ROW()-1)),""))</f>
        <v/>
      </c>
      <c r="BE117" s="6" t="str">
        <f ca="1">IF(AND($A117&lt;&gt;"",$A117&lt;&gt;"TOTAL"),IF(AND([7]PDI_Meritos!$CQ115&lt;&gt;"",[7]PDI_Meritos!$CQ115&lt;&gt;0),[7]PDI_Meritos!$CQ115,""),IF($A117="TOTAL",SUM(INDIRECT("BE4:BE"&amp;ROW()-1)),""))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IF([7]PDI_Meritos!$B116&lt;&gt;"",[7]PDI_Meritos!$B116,IF(AND([7]PDI_Meritos!$B116="",[7]PDI_Meritos!$B117="",[7]PDI_Meritos!$B115=""),"","TOTAL"))</f>
        <v/>
      </c>
      <c r="B118" s="6" t="str">
        <f ca="1">IF(AND($A118&lt;&gt;"",$A118&lt;&gt;"TOTAL"),IF(AND([7]PDI_Meritos!$C116&lt;&gt;"",[7]PDI_Meritos!$C116&lt;&gt;0),[7]PDI_Meritos!$C116,""),IF($A118="TOTAL",SUM(INDIRECT("B4:B"&amp;ROW()-1)),""))</f>
        <v/>
      </c>
      <c r="C118" s="6" t="str">
        <f ca="1">IF(AND($A118&lt;&gt;"",$A118&lt;&gt;"TOTAL"),IF(AND([7]PDI_Meritos!$E116&lt;&gt;"",[7]PDI_Meritos!$E116&lt;&gt;0),[7]PDI_Meritos!$E116,""),IF($A118="TOTAL",SUM(INDIRECT("C4:C"&amp;ROW()-1)),""))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IF(AND($A118&lt;&gt;"",$A118&lt;&gt;"TOTAL"),IF(AND([7]PDI_Meritos!$H116&lt;&gt;"",[7]PDI_Meritos!$H116&lt;&gt;0),[7]PDI_Meritos!$H116,""),IF($A118="TOTAL",SUM(INDIRECT("E4:E"&amp;ROW()-1)),""))</f>
        <v/>
      </c>
      <c r="F118" s="6" t="str">
        <f ca="1">IF(AND($A118&lt;&gt;"",$A118&lt;&gt;"TOTAL"),IF(AND([7]PDI_Meritos!$J116&lt;&gt;"",[7]PDI_Meritos!$J116&lt;&gt;0),[7]PDI_Meritos!$J116,""),IF($A118="TOTAL",SUM(INDIRECT("F4:F"&amp;ROW()-1)),""))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IF(AND($A118&lt;&gt;"",$A118&lt;&gt;"TOTAL"),IF(AND([7]PDI_Meritos!$M116&lt;&gt;"",[7]PDI_Meritos!$M116&lt;&gt;0),[7]PDI_Meritos!$M116,""),IF($A118="TOTAL",SUM(INDIRECT("H4:H"&amp;ROW()-1)),""))</f>
        <v/>
      </c>
      <c r="I118" s="6" t="str">
        <f ca="1">IF(AND($A118&lt;&gt;"",$A118&lt;&gt;"TOTAL"),IF(AND([7]PDI_Meritos!$O116&lt;&gt;"",[7]PDI_Meritos!$O116&lt;&gt;0),[7]PDI_Meritos!$O116,""),IF($A118="TOTAL",SUM(INDIRECT("I4:I"&amp;ROW()-1)),""))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IF(AND($A118&lt;&gt;"",$A118&lt;&gt;"TOTAL"),IF(AND([7]PDI_Meritos!$R116&lt;&gt;"",[7]PDI_Meritos!$R116&lt;&gt;0),[7]PDI_Meritos!$R116,""),IF($A118="TOTAL",SUM(INDIRECT("K4:K"&amp;ROW()-1)),""))</f>
        <v/>
      </c>
      <c r="L118" s="6" t="str">
        <f ca="1">IF(AND($A118&lt;&gt;"",$A118&lt;&gt;"TOTAL"),IF(AND([7]PDI_Meritos!$T116&lt;&gt;"",[7]PDI_Meritos!$T116&lt;&gt;0),[7]PDI_Meritos!$T116,""),IF($A118="TOTAL",SUM(INDIRECT("L4:L"&amp;ROW()-1)),""))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IF(AND($A118&lt;&gt;"",$A118&lt;&gt;"TOTAL"),IF(AND([7]PDI_Meritos!$W116&lt;&gt;"",[7]PDI_Meritos!$W116&lt;&gt;0),[7]PDI_Meritos!$W116,""),IF($A118="TOTAL",SUM(INDIRECT("N4:N"&amp;ROW()-1)),""))</f>
        <v/>
      </c>
      <c r="O118" s="6" t="str">
        <f ca="1">IF(AND($A118&lt;&gt;"",$A118&lt;&gt;"TOTAL"),IF(AND([7]PDI_Meritos!$Y116&lt;&gt;"",[7]PDI_Meritos!$Y116&lt;&gt;0),[7]PDI_Meritos!$Y116,""),IF($A118="TOTAL",SUM(INDIRECT("O4:O"&amp;ROW()-1)),""))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IF(AND($A118&lt;&gt;"",$A118&lt;&gt;"TOTAL"),IF(AND([7]PDI_Meritos!$AB116&lt;&gt;"",[7]PDI_Meritos!$AB116&lt;&gt;0),[7]PDI_Meritos!$AB116,""),IF($A118="TOTAL",SUM(INDIRECT("Q4:Q"&amp;ROW()-1)),""))</f>
        <v/>
      </c>
      <c r="R118" s="6" t="str">
        <f ca="1">IF(AND($A118&lt;&gt;"",$A118&lt;&gt;"TOTAL"),IF(AND([7]PDI_Meritos!$AD116&lt;&gt;"",[7]PDI_Meritos!$AD116&lt;&gt;0),[7]PDI_Meritos!$AD116,""),IF($A118="TOTAL",SUM(INDIRECT("R4:R"&amp;ROW()-1)),""))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IF(AND($A118&lt;&gt;"",$A118&lt;&gt;"TOTAL"),IF(AND([7]PDI_Meritos!$AG116&lt;&gt;"",[7]PDI_Meritos!$AG116&lt;&gt;0),[7]PDI_Meritos!$AG116,""),IF($A118="TOTAL",SUM(INDIRECT("T4:T"&amp;ROW()-1)),""))</f>
        <v/>
      </c>
      <c r="U118" s="6" t="str">
        <f ca="1">IF(AND($A118&lt;&gt;"",$A118&lt;&gt;"TOTAL"),IF(AND([7]PDI_Meritos!$AI116&lt;&gt;"",[7]PDI_Meritos!$AI116&lt;&gt;0),[7]PDI_Meritos!$AI116,""),IF($A118="TOTAL",SUM(INDIRECT("U4:U"&amp;ROW()-1)),""))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IF(AND($A118&lt;&gt;"",$A118&lt;&gt;"TOTAL"),IF(AND([7]PDI_Meritos!$AL116&lt;&gt;"",[7]PDI_Meritos!$AL116&lt;&gt;0),[7]PDI_Meritos!$AL116,""),IF($A118="TOTAL",SUM(INDIRECT("W4:W"&amp;ROW()-1)),""))</f>
        <v/>
      </c>
      <c r="X118" s="6" t="str">
        <f ca="1">IF(AND($A118&lt;&gt;"",$A118&lt;&gt;"TOTAL"),IF(AND([7]PDI_Meritos!$AN116&lt;&gt;"",[7]PDI_Meritos!$AN116&lt;&gt;0),[7]PDI_Meritos!$AN116,""),IF($A118="TOTAL",SUM(INDIRECT("X4:X"&amp;ROW()-1)),""))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IF(AND($A118&lt;&gt;"",$A118&lt;&gt;"TOTAL"),IF(AND([7]PDI_Meritos!$AQ116&lt;&gt;"",[7]PDI_Meritos!$AQ116&lt;&gt;0),[7]PDI_Meritos!$AQ116,""),IF($A118="TOTAL",SUM(INDIRECT("Z4:Z"&amp;ROW()-1)),""))</f>
        <v/>
      </c>
      <c r="AA118" s="6" t="str">
        <f ca="1">IF(AND($A118&lt;&gt;"",$A118&lt;&gt;"TOTAL"),IF(AND([7]PDI_Meritos!$AS116&lt;&gt;"",[7]PDI_Meritos!$AS116&lt;&gt;0),[7]PDI_Meritos!$AS116,""),IF($A118="TOTAL",SUM(INDIRECT("AA4:AA"&amp;ROW()-1)),""))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IF(AND($A118&lt;&gt;"",$A118&lt;&gt;"TOTAL"),IF(AND([7]PDI_Meritos!$AV116&lt;&gt;"",[7]PDI_Meritos!$AV116&lt;&gt;0),[7]PDI_Meritos!$AV116,""),IF($A118="TOTAL",SUM(INDIRECT("AC4:AC"&amp;ROW()-1)),""))</f>
        <v/>
      </c>
      <c r="AD118" s="6" t="str">
        <f ca="1">IF(AND($A118&lt;&gt;"",$A118&lt;&gt;"TOTAL"),IF(AND([7]PDI_Meritos!$AX116&lt;&gt;"",[7]PDI_Meritos!$AX116&lt;&gt;0),[7]PDI_Meritos!$AX116,""),IF($A118="TOTAL",SUM(INDIRECT("AD4:AD"&amp;ROW()-1)),""))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IF(AND($A118&lt;&gt;"",$A118&lt;&gt;"TOTAL"),IF(AND([7]PDI_Meritos!$BA116&lt;&gt;"",[7]PDI_Meritos!$BA116&lt;&gt;0),[7]PDI_Meritos!$BA116,""),IF($A118="TOTAL",SUM(INDIRECT("AF4:AF"&amp;ROW()-1)),""))</f>
        <v/>
      </c>
      <c r="AG118" s="6" t="str">
        <f ca="1">IF(AND($A118&lt;&gt;"",$A118&lt;&gt;"TOTAL"),IF(AND([7]PDI_Meritos!$BC116&lt;&gt;"",[7]PDI_Meritos!$BC116&lt;&gt;0),[7]PDI_Meritos!$BC116,""),IF($A118="TOTAL",SUM(INDIRECT("AG4:AG"&amp;ROW()-1)),""))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IF(AND($A118&lt;&gt;"",$A118&lt;&gt;"TOTAL"),IF(AND([7]PDI_Meritos!$BF116&lt;&gt;"",[7]PDI_Meritos!$BF116&lt;&gt;0),[7]PDI_Meritos!$BF116,""),IF($A118="TOTAL",SUM(INDIRECT("AI4:AI"&amp;ROW()-1)),""))</f>
        <v/>
      </c>
      <c r="AJ118" s="6" t="str">
        <f ca="1">IF(AND($A118&lt;&gt;"",$A118&lt;&gt;"TOTAL"),IF(AND([7]PDI_Meritos!$BH116&lt;&gt;"",[7]PDI_Meritos!$BH116&lt;&gt;0),[7]PDI_Meritos!$BH116,""),IF($A118="TOTAL",SUM(INDIRECT("AJ4:AJ"&amp;ROW()-1)),""))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IF(AND($A118&lt;&gt;"",$A118&lt;&gt;"TOTAL"),IF(AND([7]PDI_Meritos!$BK116&lt;&gt;"",[7]PDI_Meritos!$BK116&lt;&gt;0),[7]PDI_Meritos!$BK116,""),IF($A118="TOTAL",SUM(INDIRECT("AL4:AL"&amp;ROW()-1)),""))</f>
        <v/>
      </c>
      <c r="AM118" s="6" t="str">
        <f ca="1">IF(AND($A118&lt;&gt;"",$A118&lt;&gt;"TOTAL"),IF(AND([7]PDI_Meritos!$BM116&lt;&gt;"",[7]PDI_Meritos!$BM116&lt;&gt;0),[7]PDI_Meritos!$BM116,""),IF($A118="TOTAL",SUM(INDIRECT("AM4:AM"&amp;ROW()-1)),""))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IF(AND($A118&lt;&gt;"",$A118&lt;&gt;"TOTAL"),IF(AND([7]PDI_Meritos!$BP116&lt;&gt;"",[7]PDI_Meritos!$BP116&lt;&gt;0),[7]PDI_Meritos!$BP116,""),IF($A118="TOTAL",SUM(INDIRECT("AO4:AO"&amp;ROW()-1)),""))</f>
        <v/>
      </c>
      <c r="AP118" s="6" t="str">
        <f ca="1">IF(AND($A118&lt;&gt;"",$A118&lt;&gt;"TOTAL"),IF(AND([7]PDI_Meritos!$BR116&lt;&gt;"",[7]PDI_Meritos!$BR116&lt;&gt;0),[7]PDI_Meritos!$BR116,""),IF($A118="TOTAL",SUM(INDIRECT("AP4:AP"&amp;ROW()-1)),""))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IF(AND($A118&lt;&gt;"",$A118&lt;&gt;"TOTAL"),IF(AND([7]PDI_Meritos!$BU116&lt;&gt;"",[7]PDI_Meritos!$BU116&lt;&gt;0),[7]PDI_Meritos!$BU116,""),IF($A118="TOTAL",SUM(INDIRECT("AR4:AR"&amp;ROW()-1)),""))</f>
        <v/>
      </c>
      <c r="AS118" s="6" t="str">
        <f ca="1">IF(AND($A118&lt;&gt;"",$A118&lt;&gt;"TOTAL"),IF(AND([7]PDI_Meritos!$BW116&lt;&gt;"",[7]PDI_Meritos!$BW116&lt;&gt;0),[7]PDI_Meritos!$BW116,""),IF($A118="TOTAL",SUM(INDIRECT("AS4:AS"&amp;ROW()-1)),""))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IF(AND($A118&lt;&gt;"",$A118&lt;&gt;"TOTAL"),IF(AND([7]PDI_Meritos!$BZ116&lt;&gt;"",[7]PDI_Meritos!$BZ116&lt;&gt;0),[7]PDI_Meritos!$BZ116,""),IF($A118="TOTAL",SUM(INDIRECT("AU4:AU"&amp;ROW()-1)),""))</f>
        <v/>
      </c>
      <c r="AV118" s="6" t="str">
        <f ca="1">IF(AND($A118&lt;&gt;"",$A118&lt;&gt;"TOTAL"),IF(AND([7]PDI_Meritos!$CB116&lt;&gt;"",[7]PDI_Meritos!$CB116&lt;&gt;0),[7]PDI_Meritos!$CB116,""),IF($A118="TOTAL",SUM(INDIRECT("AV4:AV"&amp;ROW()-1)),""))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IF(AND($A118&lt;&gt;"",$A118&lt;&gt;"TOTAL"),IF(AND([7]PDI_Meritos!$CE116&lt;&gt;"",[7]PDI_Meritos!$CE116&lt;&gt;0),[7]PDI_Meritos!$CE116,""),IF($A118="TOTAL",SUM(INDIRECT("AX4:AX"&amp;ROW()-1)),""))</f>
        <v/>
      </c>
      <c r="AY118" s="6" t="str">
        <f ca="1">IF(AND($A118&lt;&gt;"",$A118&lt;&gt;"TOTAL"),IF(AND([7]PDI_Meritos!$CG116&lt;&gt;"",[7]PDI_Meritos!$CG116&lt;&gt;0),[7]PDI_Meritos!$CG116,""),IF($A118="TOTAL",SUM(INDIRECT("AY4:AY"&amp;ROW()-1)),""))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IF(AND($A118&lt;&gt;"",$A118&lt;&gt;"TOTAL"),IF(AND([7]PDI_Meritos!$CJ116&lt;&gt;"",[7]PDI_Meritos!$CJ116&lt;&gt;0),[7]PDI_Meritos!$CJ116,""),IF($A118="TOTAL",SUM(INDIRECT("BA4:BA"&amp;ROW()-1)),""))</f>
        <v/>
      </c>
      <c r="BB118" s="6" t="str">
        <f ca="1">IF(AND($A118&lt;&gt;"",$A118&lt;&gt;"TOTAL"),IF(AND([7]PDI_Meritos!$CL116&lt;&gt;"",[7]PDI_Meritos!$CL116&lt;&gt;0),[7]PDI_Meritos!$CL116,""),IF($A118="TOTAL",SUM(INDIRECT("BB4:BB"&amp;ROW()-1)),""))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IF(AND($A118&lt;&gt;"",$A118&lt;&gt;"TOTAL"),IF(AND([7]PDI_Meritos!$CO116&lt;&gt;"",[7]PDI_Meritos!$CO116&lt;&gt;0),[7]PDI_Meritos!$CO116,""),IF($A118="TOTAL",SUM(INDIRECT("BD4:BD"&amp;ROW()-1)),""))</f>
        <v/>
      </c>
      <c r="BE118" s="6" t="str">
        <f ca="1">IF(AND($A118&lt;&gt;"",$A118&lt;&gt;"TOTAL"),IF(AND([7]PDI_Meritos!$CQ116&lt;&gt;"",[7]PDI_Meritos!$CQ116&lt;&gt;0),[7]PDI_Meritos!$CQ116,""),IF($A118="TOTAL",SUM(INDIRECT("BE4:BE"&amp;ROW()-1)),""))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IF([7]PDI_Meritos!$B117&lt;&gt;"",[7]PDI_Meritos!$B117,IF(AND([7]PDI_Meritos!$B117="",[7]PDI_Meritos!$B118="",[7]PDI_Meritos!$B116=""),"","TOTAL"))</f>
        <v/>
      </c>
      <c r="B119" s="6" t="str">
        <f ca="1">IF(AND($A119&lt;&gt;"",$A119&lt;&gt;"TOTAL"),IF(AND([7]PDI_Meritos!$C117&lt;&gt;"",[7]PDI_Meritos!$C117&lt;&gt;0),[7]PDI_Meritos!$C117,""),IF($A119="TOTAL",SUM(INDIRECT("B4:B"&amp;ROW()-1)),""))</f>
        <v/>
      </c>
      <c r="C119" s="6" t="str">
        <f ca="1">IF(AND($A119&lt;&gt;"",$A119&lt;&gt;"TOTAL"),IF(AND([7]PDI_Meritos!$E117&lt;&gt;"",[7]PDI_Meritos!$E117&lt;&gt;0),[7]PDI_Meritos!$E117,""),IF($A119="TOTAL",SUM(INDIRECT("C4:C"&amp;ROW()-1)),""))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IF(AND($A119&lt;&gt;"",$A119&lt;&gt;"TOTAL"),IF(AND([7]PDI_Meritos!$H117&lt;&gt;"",[7]PDI_Meritos!$H117&lt;&gt;0),[7]PDI_Meritos!$H117,""),IF($A119="TOTAL",SUM(INDIRECT("E4:E"&amp;ROW()-1)),""))</f>
        <v/>
      </c>
      <c r="F119" s="6" t="str">
        <f ca="1">IF(AND($A119&lt;&gt;"",$A119&lt;&gt;"TOTAL"),IF(AND([7]PDI_Meritos!$J117&lt;&gt;"",[7]PDI_Meritos!$J117&lt;&gt;0),[7]PDI_Meritos!$J117,""),IF($A119="TOTAL",SUM(INDIRECT("F4:F"&amp;ROW()-1)),""))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IF(AND($A119&lt;&gt;"",$A119&lt;&gt;"TOTAL"),IF(AND([7]PDI_Meritos!$M117&lt;&gt;"",[7]PDI_Meritos!$M117&lt;&gt;0),[7]PDI_Meritos!$M117,""),IF($A119="TOTAL",SUM(INDIRECT("H4:H"&amp;ROW()-1)),""))</f>
        <v/>
      </c>
      <c r="I119" s="6" t="str">
        <f ca="1">IF(AND($A119&lt;&gt;"",$A119&lt;&gt;"TOTAL"),IF(AND([7]PDI_Meritos!$O117&lt;&gt;"",[7]PDI_Meritos!$O117&lt;&gt;0),[7]PDI_Meritos!$O117,""),IF($A119="TOTAL",SUM(INDIRECT("I4:I"&amp;ROW()-1)),""))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IF(AND($A119&lt;&gt;"",$A119&lt;&gt;"TOTAL"),IF(AND([7]PDI_Meritos!$R117&lt;&gt;"",[7]PDI_Meritos!$R117&lt;&gt;0),[7]PDI_Meritos!$R117,""),IF($A119="TOTAL",SUM(INDIRECT("K4:K"&amp;ROW()-1)),""))</f>
        <v/>
      </c>
      <c r="L119" s="6" t="str">
        <f ca="1">IF(AND($A119&lt;&gt;"",$A119&lt;&gt;"TOTAL"),IF(AND([7]PDI_Meritos!$T117&lt;&gt;"",[7]PDI_Meritos!$T117&lt;&gt;0),[7]PDI_Meritos!$T117,""),IF($A119="TOTAL",SUM(INDIRECT("L4:L"&amp;ROW()-1)),""))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IF(AND($A119&lt;&gt;"",$A119&lt;&gt;"TOTAL"),IF(AND([7]PDI_Meritos!$W117&lt;&gt;"",[7]PDI_Meritos!$W117&lt;&gt;0),[7]PDI_Meritos!$W117,""),IF($A119="TOTAL",SUM(INDIRECT("N4:N"&amp;ROW()-1)),""))</f>
        <v/>
      </c>
      <c r="O119" s="6" t="str">
        <f ca="1">IF(AND($A119&lt;&gt;"",$A119&lt;&gt;"TOTAL"),IF(AND([7]PDI_Meritos!$Y117&lt;&gt;"",[7]PDI_Meritos!$Y117&lt;&gt;0),[7]PDI_Meritos!$Y117,""),IF($A119="TOTAL",SUM(INDIRECT("O4:O"&amp;ROW()-1)),""))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IF(AND($A119&lt;&gt;"",$A119&lt;&gt;"TOTAL"),IF(AND([7]PDI_Meritos!$AB117&lt;&gt;"",[7]PDI_Meritos!$AB117&lt;&gt;0),[7]PDI_Meritos!$AB117,""),IF($A119="TOTAL",SUM(INDIRECT("Q4:Q"&amp;ROW()-1)),""))</f>
        <v/>
      </c>
      <c r="R119" s="6" t="str">
        <f ca="1">IF(AND($A119&lt;&gt;"",$A119&lt;&gt;"TOTAL"),IF(AND([7]PDI_Meritos!$AD117&lt;&gt;"",[7]PDI_Meritos!$AD117&lt;&gt;0),[7]PDI_Meritos!$AD117,""),IF($A119="TOTAL",SUM(INDIRECT("R4:R"&amp;ROW()-1)),""))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IF(AND($A119&lt;&gt;"",$A119&lt;&gt;"TOTAL"),IF(AND([7]PDI_Meritos!$AG117&lt;&gt;"",[7]PDI_Meritos!$AG117&lt;&gt;0),[7]PDI_Meritos!$AG117,""),IF($A119="TOTAL",SUM(INDIRECT("T4:T"&amp;ROW()-1)),""))</f>
        <v/>
      </c>
      <c r="U119" s="6" t="str">
        <f ca="1">IF(AND($A119&lt;&gt;"",$A119&lt;&gt;"TOTAL"),IF(AND([7]PDI_Meritos!$AI117&lt;&gt;"",[7]PDI_Meritos!$AI117&lt;&gt;0),[7]PDI_Meritos!$AI117,""),IF($A119="TOTAL",SUM(INDIRECT("U4:U"&amp;ROW()-1)),""))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IF(AND($A119&lt;&gt;"",$A119&lt;&gt;"TOTAL"),IF(AND([7]PDI_Meritos!$AL117&lt;&gt;"",[7]PDI_Meritos!$AL117&lt;&gt;0),[7]PDI_Meritos!$AL117,""),IF($A119="TOTAL",SUM(INDIRECT("W4:W"&amp;ROW()-1)),""))</f>
        <v/>
      </c>
      <c r="X119" s="6" t="str">
        <f ca="1">IF(AND($A119&lt;&gt;"",$A119&lt;&gt;"TOTAL"),IF(AND([7]PDI_Meritos!$AN117&lt;&gt;"",[7]PDI_Meritos!$AN117&lt;&gt;0),[7]PDI_Meritos!$AN117,""),IF($A119="TOTAL",SUM(INDIRECT("X4:X"&amp;ROW()-1)),""))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IF(AND($A119&lt;&gt;"",$A119&lt;&gt;"TOTAL"),IF(AND([7]PDI_Meritos!$AQ117&lt;&gt;"",[7]PDI_Meritos!$AQ117&lt;&gt;0),[7]PDI_Meritos!$AQ117,""),IF($A119="TOTAL",SUM(INDIRECT("Z4:Z"&amp;ROW()-1)),""))</f>
        <v/>
      </c>
      <c r="AA119" s="6" t="str">
        <f ca="1">IF(AND($A119&lt;&gt;"",$A119&lt;&gt;"TOTAL"),IF(AND([7]PDI_Meritos!$AS117&lt;&gt;"",[7]PDI_Meritos!$AS117&lt;&gt;0),[7]PDI_Meritos!$AS117,""),IF($A119="TOTAL",SUM(INDIRECT("AA4:AA"&amp;ROW()-1)),""))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IF(AND($A119&lt;&gt;"",$A119&lt;&gt;"TOTAL"),IF(AND([7]PDI_Meritos!$AV117&lt;&gt;"",[7]PDI_Meritos!$AV117&lt;&gt;0),[7]PDI_Meritos!$AV117,""),IF($A119="TOTAL",SUM(INDIRECT("AC4:AC"&amp;ROW()-1)),""))</f>
        <v/>
      </c>
      <c r="AD119" s="6" t="str">
        <f ca="1">IF(AND($A119&lt;&gt;"",$A119&lt;&gt;"TOTAL"),IF(AND([7]PDI_Meritos!$AX117&lt;&gt;"",[7]PDI_Meritos!$AX117&lt;&gt;0),[7]PDI_Meritos!$AX117,""),IF($A119="TOTAL",SUM(INDIRECT("AD4:AD"&amp;ROW()-1)),""))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IF(AND($A119&lt;&gt;"",$A119&lt;&gt;"TOTAL"),IF(AND([7]PDI_Meritos!$BA117&lt;&gt;"",[7]PDI_Meritos!$BA117&lt;&gt;0),[7]PDI_Meritos!$BA117,""),IF($A119="TOTAL",SUM(INDIRECT("AF4:AF"&amp;ROW()-1)),""))</f>
        <v/>
      </c>
      <c r="AG119" s="6" t="str">
        <f ca="1">IF(AND($A119&lt;&gt;"",$A119&lt;&gt;"TOTAL"),IF(AND([7]PDI_Meritos!$BC117&lt;&gt;"",[7]PDI_Meritos!$BC117&lt;&gt;0),[7]PDI_Meritos!$BC117,""),IF($A119="TOTAL",SUM(INDIRECT("AG4:AG"&amp;ROW()-1)),""))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IF(AND($A119&lt;&gt;"",$A119&lt;&gt;"TOTAL"),IF(AND([7]PDI_Meritos!$BF117&lt;&gt;"",[7]PDI_Meritos!$BF117&lt;&gt;0),[7]PDI_Meritos!$BF117,""),IF($A119="TOTAL",SUM(INDIRECT("AI4:AI"&amp;ROW()-1)),""))</f>
        <v/>
      </c>
      <c r="AJ119" s="6" t="str">
        <f ca="1">IF(AND($A119&lt;&gt;"",$A119&lt;&gt;"TOTAL"),IF(AND([7]PDI_Meritos!$BH117&lt;&gt;"",[7]PDI_Meritos!$BH117&lt;&gt;0),[7]PDI_Meritos!$BH117,""),IF($A119="TOTAL",SUM(INDIRECT("AJ4:AJ"&amp;ROW()-1)),""))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IF(AND($A119&lt;&gt;"",$A119&lt;&gt;"TOTAL"),IF(AND([7]PDI_Meritos!$BK117&lt;&gt;"",[7]PDI_Meritos!$BK117&lt;&gt;0),[7]PDI_Meritos!$BK117,""),IF($A119="TOTAL",SUM(INDIRECT("AL4:AL"&amp;ROW()-1)),""))</f>
        <v/>
      </c>
      <c r="AM119" s="6" t="str">
        <f ca="1">IF(AND($A119&lt;&gt;"",$A119&lt;&gt;"TOTAL"),IF(AND([7]PDI_Meritos!$BM117&lt;&gt;"",[7]PDI_Meritos!$BM117&lt;&gt;0),[7]PDI_Meritos!$BM117,""),IF($A119="TOTAL",SUM(INDIRECT("AM4:AM"&amp;ROW()-1)),""))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IF(AND($A119&lt;&gt;"",$A119&lt;&gt;"TOTAL"),IF(AND([7]PDI_Meritos!$BP117&lt;&gt;"",[7]PDI_Meritos!$BP117&lt;&gt;0),[7]PDI_Meritos!$BP117,""),IF($A119="TOTAL",SUM(INDIRECT("AO4:AO"&amp;ROW()-1)),""))</f>
        <v/>
      </c>
      <c r="AP119" s="6" t="str">
        <f ca="1">IF(AND($A119&lt;&gt;"",$A119&lt;&gt;"TOTAL"),IF(AND([7]PDI_Meritos!$BR117&lt;&gt;"",[7]PDI_Meritos!$BR117&lt;&gt;0),[7]PDI_Meritos!$BR117,""),IF($A119="TOTAL",SUM(INDIRECT("AP4:AP"&amp;ROW()-1)),""))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IF(AND($A119&lt;&gt;"",$A119&lt;&gt;"TOTAL"),IF(AND([7]PDI_Meritos!$BU117&lt;&gt;"",[7]PDI_Meritos!$BU117&lt;&gt;0),[7]PDI_Meritos!$BU117,""),IF($A119="TOTAL",SUM(INDIRECT("AR4:AR"&amp;ROW()-1)),""))</f>
        <v/>
      </c>
      <c r="AS119" s="6" t="str">
        <f ca="1">IF(AND($A119&lt;&gt;"",$A119&lt;&gt;"TOTAL"),IF(AND([7]PDI_Meritos!$BW117&lt;&gt;"",[7]PDI_Meritos!$BW117&lt;&gt;0),[7]PDI_Meritos!$BW117,""),IF($A119="TOTAL",SUM(INDIRECT("AS4:AS"&amp;ROW()-1)),""))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IF(AND($A119&lt;&gt;"",$A119&lt;&gt;"TOTAL"),IF(AND([7]PDI_Meritos!$BZ117&lt;&gt;"",[7]PDI_Meritos!$BZ117&lt;&gt;0),[7]PDI_Meritos!$BZ117,""),IF($A119="TOTAL",SUM(INDIRECT("AU4:AU"&amp;ROW()-1)),""))</f>
        <v/>
      </c>
      <c r="AV119" s="6" t="str">
        <f ca="1">IF(AND($A119&lt;&gt;"",$A119&lt;&gt;"TOTAL"),IF(AND([7]PDI_Meritos!$CB117&lt;&gt;"",[7]PDI_Meritos!$CB117&lt;&gt;0),[7]PDI_Meritos!$CB117,""),IF($A119="TOTAL",SUM(INDIRECT("AV4:AV"&amp;ROW()-1)),""))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IF(AND($A119&lt;&gt;"",$A119&lt;&gt;"TOTAL"),IF(AND([7]PDI_Meritos!$CE117&lt;&gt;"",[7]PDI_Meritos!$CE117&lt;&gt;0),[7]PDI_Meritos!$CE117,""),IF($A119="TOTAL",SUM(INDIRECT("AX4:AX"&amp;ROW()-1)),""))</f>
        <v/>
      </c>
      <c r="AY119" s="6" t="str">
        <f ca="1">IF(AND($A119&lt;&gt;"",$A119&lt;&gt;"TOTAL"),IF(AND([7]PDI_Meritos!$CG117&lt;&gt;"",[7]PDI_Meritos!$CG117&lt;&gt;0),[7]PDI_Meritos!$CG117,""),IF($A119="TOTAL",SUM(INDIRECT("AY4:AY"&amp;ROW()-1)),""))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IF(AND($A119&lt;&gt;"",$A119&lt;&gt;"TOTAL"),IF(AND([7]PDI_Meritos!$CJ117&lt;&gt;"",[7]PDI_Meritos!$CJ117&lt;&gt;0),[7]PDI_Meritos!$CJ117,""),IF($A119="TOTAL",SUM(INDIRECT("BA4:BA"&amp;ROW()-1)),""))</f>
        <v/>
      </c>
      <c r="BB119" s="6" t="str">
        <f ca="1">IF(AND($A119&lt;&gt;"",$A119&lt;&gt;"TOTAL"),IF(AND([7]PDI_Meritos!$CL117&lt;&gt;"",[7]PDI_Meritos!$CL117&lt;&gt;0),[7]PDI_Meritos!$CL117,""),IF($A119="TOTAL",SUM(INDIRECT("BB4:BB"&amp;ROW()-1)),""))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IF(AND($A119&lt;&gt;"",$A119&lt;&gt;"TOTAL"),IF(AND([7]PDI_Meritos!$CO117&lt;&gt;"",[7]PDI_Meritos!$CO117&lt;&gt;0),[7]PDI_Meritos!$CO117,""),IF($A119="TOTAL",SUM(INDIRECT("BD4:BD"&amp;ROW()-1)),""))</f>
        <v/>
      </c>
      <c r="BE119" s="6" t="str">
        <f ca="1">IF(AND($A119&lt;&gt;"",$A119&lt;&gt;"TOTAL"),IF(AND([7]PDI_Meritos!$CQ117&lt;&gt;"",[7]PDI_Meritos!$CQ117&lt;&gt;0),[7]PDI_Meritos!$CQ117,""),IF($A119="TOTAL",SUM(INDIRECT("BE4:BE"&amp;ROW()-1)),""))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IF([7]PDI_Meritos!$B118&lt;&gt;"",[7]PDI_Meritos!$B118,IF(AND([7]PDI_Meritos!$B118="",[7]PDI_Meritos!$B119="",[7]PDI_Meritos!$B117=""),"","TOTAL"))</f>
        <v/>
      </c>
      <c r="B120" s="6" t="str">
        <f ca="1">IF(AND($A120&lt;&gt;"",$A120&lt;&gt;"TOTAL"),IF(AND([7]PDI_Meritos!$C118&lt;&gt;"",[7]PDI_Meritos!$C118&lt;&gt;0),[7]PDI_Meritos!$C118,""),IF($A120="TOTAL",SUM(INDIRECT("B4:B"&amp;ROW()-1)),""))</f>
        <v/>
      </c>
      <c r="C120" s="6" t="str">
        <f ca="1">IF(AND($A120&lt;&gt;"",$A120&lt;&gt;"TOTAL"),IF(AND([7]PDI_Meritos!$E118&lt;&gt;"",[7]PDI_Meritos!$E118&lt;&gt;0),[7]PDI_Meritos!$E118,""),IF($A120="TOTAL",SUM(INDIRECT("C4:C"&amp;ROW()-1)),""))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IF(AND($A120&lt;&gt;"",$A120&lt;&gt;"TOTAL"),IF(AND([7]PDI_Meritos!$H118&lt;&gt;"",[7]PDI_Meritos!$H118&lt;&gt;0),[7]PDI_Meritos!$H118,""),IF($A120="TOTAL",SUM(INDIRECT("E4:E"&amp;ROW()-1)),""))</f>
        <v/>
      </c>
      <c r="F120" s="6" t="str">
        <f ca="1">IF(AND($A120&lt;&gt;"",$A120&lt;&gt;"TOTAL"),IF(AND([7]PDI_Meritos!$J118&lt;&gt;"",[7]PDI_Meritos!$J118&lt;&gt;0),[7]PDI_Meritos!$J118,""),IF($A120="TOTAL",SUM(INDIRECT("F4:F"&amp;ROW()-1)),""))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IF(AND($A120&lt;&gt;"",$A120&lt;&gt;"TOTAL"),IF(AND([7]PDI_Meritos!$M118&lt;&gt;"",[7]PDI_Meritos!$M118&lt;&gt;0),[7]PDI_Meritos!$M118,""),IF($A120="TOTAL",SUM(INDIRECT("H4:H"&amp;ROW()-1)),""))</f>
        <v/>
      </c>
      <c r="I120" s="6" t="str">
        <f ca="1">IF(AND($A120&lt;&gt;"",$A120&lt;&gt;"TOTAL"),IF(AND([7]PDI_Meritos!$O118&lt;&gt;"",[7]PDI_Meritos!$O118&lt;&gt;0),[7]PDI_Meritos!$O118,""),IF($A120="TOTAL",SUM(INDIRECT("I4:I"&amp;ROW()-1)),""))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IF(AND($A120&lt;&gt;"",$A120&lt;&gt;"TOTAL"),IF(AND([7]PDI_Meritos!$R118&lt;&gt;"",[7]PDI_Meritos!$R118&lt;&gt;0),[7]PDI_Meritos!$R118,""),IF($A120="TOTAL",SUM(INDIRECT("K4:K"&amp;ROW()-1)),""))</f>
        <v/>
      </c>
      <c r="L120" s="6" t="str">
        <f ca="1">IF(AND($A120&lt;&gt;"",$A120&lt;&gt;"TOTAL"),IF(AND([7]PDI_Meritos!$T118&lt;&gt;"",[7]PDI_Meritos!$T118&lt;&gt;0),[7]PDI_Meritos!$T118,""),IF($A120="TOTAL",SUM(INDIRECT("L4:L"&amp;ROW()-1)),""))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IF(AND($A120&lt;&gt;"",$A120&lt;&gt;"TOTAL"),IF(AND([7]PDI_Meritos!$W118&lt;&gt;"",[7]PDI_Meritos!$W118&lt;&gt;0),[7]PDI_Meritos!$W118,""),IF($A120="TOTAL",SUM(INDIRECT("N4:N"&amp;ROW()-1)),""))</f>
        <v/>
      </c>
      <c r="O120" s="6" t="str">
        <f ca="1">IF(AND($A120&lt;&gt;"",$A120&lt;&gt;"TOTAL"),IF(AND([7]PDI_Meritos!$Y118&lt;&gt;"",[7]PDI_Meritos!$Y118&lt;&gt;0),[7]PDI_Meritos!$Y118,""),IF($A120="TOTAL",SUM(INDIRECT("O4:O"&amp;ROW()-1)),""))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IF(AND($A120&lt;&gt;"",$A120&lt;&gt;"TOTAL"),IF(AND([7]PDI_Meritos!$AB118&lt;&gt;"",[7]PDI_Meritos!$AB118&lt;&gt;0),[7]PDI_Meritos!$AB118,""),IF($A120="TOTAL",SUM(INDIRECT("Q4:Q"&amp;ROW()-1)),""))</f>
        <v/>
      </c>
      <c r="R120" s="6" t="str">
        <f ca="1">IF(AND($A120&lt;&gt;"",$A120&lt;&gt;"TOTAL"),IF(AND([7]PDI_Meritos!$AD118&lt;&gt;"",[7]PDI_Meritos!$AD118&lt;&gt;0),[7]PDI_Meritos!$AD118,""),IF($A120="TOTAL",SUM(INDIRECT("R4:R"&amp;ROW()-1)),""))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IF(AND($A120&lt;&gt;"",$A120&lt;&gt;"TOTAL"),IF(AND([7]PDI_Meritos!$AG118&lt;&gt;"",[7]PDI_Meritos!$AG118&lt;&gt;0),[7]PDI_Meritos!$AG118,""),IF($A120="TOTAL",SUM(INDIRECT("T4:T"&amp;ROW()-1)),""))</f>
        <v/>
      </c>
      <c r="U120" s="6" t="str">
        <f ca="1">IF(AND($A120&lt;&gt;"",$A120&lt;&gt;"TOTAL"),IF(AND([7]PDI_Meritos!$AI118&lt;&gt;"",[7]PDI_Meritos!$AI118&lt;&gt;0),[7]PDI_Meritos!$AI118,""),IF($A120="TOTAL",SUM(INDIRECT("U4:U"&amp;ROW()-1)),""))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IF(AND($A120&lt;&gt;"",$A120&lt;&gt;"TOTAL"),IF(AND([7]PDI_Meritos!$AL118&lt;&gt;"",[7]PDI_Meritos!$AL118&lt;&gt;0),[7]PDI_Meritos!$AL118,""),IF($A120="TOTAL",SUM(INDIRECT("W4:W"&amp;ROW()-1)),""))</f>
        <v/>
      </c>
      <c r="X120" s="6" t="str">
        <f ca="1">IF(AND($A120&lt;&gt;"",$A120&lt;&gt;"TOTAL"),IF(AND([7]PDI_Meritos!$AN118&lt;&gt;"",[7]PDI_Meritos!$AN118&lt;&gt;0),[7]PDI_Meritos!$AN118,""),IF($A120="TOTAL",SUM(INDIRECT("X4:X"&amp;ROW()-1)),""))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IF(AND($A120&lt;&gt;"",$A120&lt;&gt;"TOTAL"),IF(AND([7]PDI_Meritos!$AQ118&lt;&gt;"",[7]PDI_Meritos!$AQ118&lt;&gt;0),[7]PDI_Meritos!$AQ118,""),IF($A120="TOTAL",SUM(INDIRECT("Z4:Z"&amp;ROW()-1)),""))</f>
        <v/>
      </c>
      <c r="AA120" s="6" t="str">
        <f ca="1">IF(AND($A120&lt;&gt;"",$A120&lt;&gt;"TOTAL"),IF(AND([7]PDI_Meritos!$AS118&lt;&gt;"",[7]PDI_Meritos!$AS118&lt;&gt;0),[7]PDI_Meritos!$AS118,""),IF($A120="TOTAL",SUM(INDIRECT("AA4:AA"&amp;ROW()-1)),""))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IF(AND($A120&lt;&gt;"",$A120&lt;&gt;"TOTAL"),IF(AND([7]PDI_Meritos!$AV118&lt;&gt;"",[7]PDI_Meritos!$AV118&lt;&gt;0),[7]PDI_Meritos!$AV118,""),IF($A120="TOTAL",SUM(INDIRECT("AC4:AC"&amp;ROW()-1)),""))</f>
        <v/>
      </c>
      <c r="AD120" s="6" t="str">
        <f ca="1">IF(AND($A120&lt;&gt;"",$A120&lt;&gt;"TOTAL"),IF(AND([7]PDI_Meritos!$AX118&lt;&gt;"",[7]PDI_Meritos!$AX118&lt;&gt;0),[7]PDI_Meritos!$AX118,""),IF($A120="TOTAL",SUM(INDIRECT("AD4:AD"&amp;ROW()-1)),""))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IF(AND($A120&lt;&gt;"",$A120&lt;&gt;"TOTAL"),IF(AND([7]PDI_Meritos!$BA118&lt;&gt;"",[7]PDI_Meritos!$BA118&lt;&gt;0),[7]PDI_Meritos!$BA118,""),IF($A120="TOTAL",SUM(INDIRECT("AF4:AF"&amp;ROW()-1)),""))</f>
        <v/>
      </c>
      <c r="AG120" s="6" t="str">
        <f ca="1">IF(AND($A120&lt;&gt;"",$A120&lt;&gt;"TOTAL"),IF(AND([7]PDI_Meritos!$BC118&lt;&gt;"",[7]PDI_Meritos!$BC118&lt;&gt;0),[7]PDI_Meritos!$BC118,""),IF($A120="TOTAL",SUM(INDIRECT("AG4:AG"&amp;ROW()-1)),""))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IF(AND($A120&lt;&gt;"",$A120&lt;&gt;"TOTAL"),IF(AND([7]PDI_Meritos!$BF118&lt;&gt;"",[7]PDI_Meritos!$BF118&lt;&gt;0),[7]PDI_Meritos!$BF118,""),IF($A120="TOTAL",SUM(INDIRECT("AI4:AI"&amp;ROW()-1)),""))</f>
        <v/>
      </c>
      <c r="AJ120" s="6" t="str">
        <f ca="1">IF(AND($A120&lt;&gt;"",$A120&lt;&gt;"TOTAL"),IF(AND([7]PDI_Meritos!$BH118&lt;&gt;"",[7]PDI_Meritos!$BH118&lt;&gt;0),[7]PDI_Meritos!$BH118,""),IF($A120="TOTAL",SUM(INDIRECT("AJ4:AJ"&amp;ROW()-1)),""))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IF(AND($A120&lt;&gt;"",$A120&lt;&gt;"TOTAL"),IF(AND([7]PDI_Meritos!$BK118&lt;&gt;"",[7]PDI_Meritos!$BK118&lt;&gt;0),[7]PDI_Meritos!$BK118,""),IF($A120="TOTAL",SUM(INDIRECT("AL4:AL"&amp;ROW()-1)),""))</f>
        <v/>
      </c>
      <c r="AM120" s="6" t="str">
        <f ca="1">IF(AND($A120&lt;&gt;"",$A120&lt;&gt;"TOTAL"),IF(AND([7]PDI_Meritos!$BM118&lt;&gt;"",[7]PDI_Meritos!$BM118&lt;&gt;0),[7]PDI_Meritos!$BM118,""),IF($A120="TOTAL",SUM(INDIRECT("AM4:AM"&amp;ROW()-1)),""))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IF(AND($A120&lt;&gt;"",$A120&lt;&gt;"TOTAL"),IF(AND([7]PDI_Meritos!$BP118&lt;&gt;"",[7]PDI_Meritos!$BP118&lt;&gt;0),[7]PDI_Meritos!$BP118,""),IF($A120="TOTAL",SUM(INDIRECT("AO4:AO"&amp;ROW()-1)),""))</f>
        <v/>
      </c>
      <c r="AP120" s="6" t="str">
        <f ca="1">IF(AND($A120&lt;&gt;"",$A120&lt;&gt;"TOTAL"),IF(AND([7]PDI_Meritos!$BR118&lt;&gt;"",[7]PDI_Meritos!$BR118&lt;&gt;0),[7]PDI_Meritos!$BR118,""),IF($A120="TOTAL",SUM(INDIRECT("AP4:AP"&amp;ROW()-1)),""))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IF(AND($A120&lt;&gt;"",$A120&lt;&gt;"TOTAL"),IF(AND([7]PDI_Meritos!$BU118&lt;&gt;"",[7]PDI_Meritos!$BU118&lt;&gt;0),[7]PDI_Meritos!$BU118,""),IF($A120="TOTAL",SUM(INDIRECT("AR4:AR"&amp;ROW()-1)),""))</f>
        <v/>
      </c>
      <c r="AS120" s="6" t="str">
        <f ca="1">IF(AND($A120&lt;&gt;"",$A120&lt;&gt;"TOTAL"),IF(AND([7]PDI_Meritos!$BW118&lt;&gt;"",[7]PDI_Meritos!$BW118&lt;&gt;0),[7]PDI_Meritos!$BW118,""),IF($A120="TOTAL",SUM(INDIRECT("AS4:AS"&amp;ROW()-1)),""))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IF(AND($A120&lt;&gt;"",$A120&lt;&gt;"TOTAL"),IF(AND([7]PDI_Meritos!$BZ118&lt;&gt;"",[7]PDI_Meritos!$BZ118&lt;&gt;0),[7]PDI_Meritos!$BZ118,""),IF($A120="TOTAL",SUM(INDIRECT("AU4:AU"&amp;ROW()-1)),""))</f>
        <v/>
      </c>
      <c r="AV120" s="6" t="str">
        <f ca="1">IF(AND($A120&lt;&gt;"",$A120&lt;&gt;"TOTAL"),IF(AND([7]PDI_Meritos!$CB118&lt;&gt;"",[7]PDI_Meritos!$CB118&lt;&gt;0),[7]PDI_Meritos!$CB118,""),IF($A120="TOTAL",SUM(INDIRECT("AV4:AV"&amp;ROW()-1)),""))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IF(AND($A120&lt;&gt;"",$A120&lt;&gt;"TOTAL"),IF(AND([7]PDI_Meritos!$CE118&lt;&gt;"",[7]PDI_Meritos!$CE118&lt;&gt;0),[7]PDI_Meritos!$CE118,""),IF($A120="TOTAL",SUM(INDIRECT("AX4:AX"&amp;ROW()-1)),""))</f>
        <v/>
      </c>
      <c r="AY120" s="6" t="str">
        <f ca="1">IF(AND($A120&lt;&gt;"",$A120&lt;&gt;"TOTAL"),IF(AND([7]PDI_Meritos!$CG118&lt;&gt;"",[7]PDI_Meritos!$CG118&lt;&gt;0),[7]PDI_Meritos!$CG118,""),IF($A120="TOTAL",SUM(INDIRECT("AY4:AY"&amp;ROW()-1)),""))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IF(AND($A120&lt;&gt;"",$A120&lt;&gt;"TOTAL"),IF(AND([7]PDI_Meritos!$CJ118&lt;&gt;"",[7]PDI_Meritos!$CJ118&lt;&gt;0),[7]PDI_Meritos!$CJ118,""),IF($A120="TOTAL",SUM(INDIRECT("BA4:BA"&amp;ROW()-1)),""))</f>
        <v/>
      </c>
      <c r="BB120" s="6" t="str">
        <f ca="1">IF(AND($A120&lt;&gt;"",$A120&lt;&gt;"TOTAL"),IF(AND([7]PDI_Meritos!$CL118&lt;&gt;"",[7]PDI_Meritos!$CL118&lt;&gt;0),[7]PDI_Meritos!$CL118,""),IF($A120="TOTAL",SUM(INDIRECT("BB4:BB"&amp;ROW()-1)),""))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IF(AND($A120&lt;&gt;"",$A120&lt;&gt;"TOTAL"),IF(AND([7]PDI_Meritos!$CO118&lt;&gt;"",[7]PDI_Meritos!$CO118&lt;&gt;0),[7]PDI_Meritos!$CO118,""),IF($A120="TOTAL",SUM(INDIRECT("BD4:BD"&amp;ROW()-1)),""))</f>
        <v/>
      </c>
      <c r="BE120" s="6" t="str">
        <f ca="1">IF(AND($A120&lt;&gt;"",$A120&lt;&gt;"TOTAL"),IF(AND([7]PDI_Meritos!$CQ118&lt;&gt;"",[7]PDI_Meritos!$CQ118&lt;&gt;0),[7]PDI_Meritos!$CQ118,""),IF($A120="TOTAL",SUM(INDIRECT("BE4:BE"&amp;ROW()-1)),""))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IF([7]PDI_Meritos!$B119&lt;&gt;"",[7]PDI_Meritos!$B119,IF(AND([7]PDI_Meritos!$B119="",[7]PDI_Meritos!$B120="",[7]PDI_Meritos!$B118=""),"","TOTAL"))</f>
        <v/>
      </c>
      <c r="B121" s="6" t="str">
        <f ca="1">IF(AND($A121&lt;&gt;"",$A121&lt;&gt;"TOTAL"),IF(AND([7]PDI_Meritos!$C119&lt;&gt;"",[7]PDI_Meritos!$C119&lt;&gt;0),[7]PDI_Meritos!$C119,""),IF($A121="TOTAL",SUM(INDIRECT("B4:B"&amp;ROW()-1)),""))</f>
        <v/>
      </c>
      <c r="C121" s="6" t="str">
        <f ca="1">IF(AND($A121&lt;&gt;"",$A121&lt;&gt;"TOTAL"),IF(AND([7]PDI_Meritos!$E119&lt;&gt;"",[7]PDI_Meritos!$E119&lt;&gt;0),[7]PDI_Meritos!$E119,""),IF($A121="TOTAL",SUM(INDIRECT("C4:C"&amp;ROW()-1)),""))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IF(AND($A121&lt;&gt;"",$A121&lt;&gt;"TOTAL"),IF(AND([7]PDI_Meritos!$H119&lt;&gt;"",[7]PDI_Meritos!$H119&lt;&gt;0),[7]PDI_Meritos!$H119,""),IF($A121="TOTAL",SUM(INDIRECT("E4:E"&amp;ROW()-1)),""))</f>
        <v/>
      </c>
      <c r="F121" s="6" t="str">
        <f ca="1">IF(AND($A121&lt;&gt;"",$A121&lt;&gt;"TOTAL"),IF(AND([7]PDI_Meritos!$J119&lt;&gt;"",[7]PDI_Meritos!$J119&lt;&gt;0),[7]PDI_Meritos!$J119,""),IF($A121="TOTAL",SUM(INDIRECT("F4:F"&amp;ROW()-1)),""))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IF(AND($A121&lt;&gt;"",$A121&lt;&gt;"TOTAL"),IF(AND([7]PDI_Meritos!$M119&lt;&gt;"",[7]PDI_Meritos!$M119&lt;&gt;0),[7]PDI_Meritos!$M119,""),IF($A121="TOTAL",SUM(INDIRECT("H4:H"&amp;ROW()-1)),""))</f>
        <v/>
      </c>
      <c r="I121" s="6" t="str">
        <f ca="1">IF(AND($A121&lt;&gt;"",$A121&lt;&gt;"TOTAL"),IF(AND([7]PDI_Meritos!$O119&lt;&gt;"",[7]PDI_Meritos!$O119&lt;&gt;0),[7]PDI_Meritos!$O119,""),IF($A121="TOTAL",SUM(INDIRECT("I4:I"&amp;ROW()-1)),""))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IF(AND($A121&lt;&gt;"",$A121&lt;&gt;"TOTAL"),IF(AND([7]PDI_Meritos!$R119&lt;&gt;"",[7]PDI_Meritos!$R119&lt;&gt;0),[7]PDI_Meritos!$R119,""),IF($A121="TOTAL",SUM(INDIRECT("K4:K"&amp;ROW()-1)),""))</f>
        <v/>
      </c>
      <c r="L121" s="6" t="str">
        <f ca="1">IF(AND($A121&lt;&gt;"",$A121&lt;&gt;"TOTAL"),IF(AND([7]PDI_Meritos!$T119&lt;&gt;"",[7]PDI_Meritos!$T119&lt;&gt;0),[7]PDI_Meritos!$T119,""),IF($A121="TOTAL",SUM(INDIRECT("L4:L"&amp;ROW()-1)),""))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IF(AND($A121&lt;&gt;"",$A121&lt;&gt;"TOTAL"),IF(AND([7]PDI_Meritos!$W119&lt;&gt;"",[7]PDI_Meritos!$W119&lt;&gt;0),[7]PDI_Meritos!$W119,""),IF($A121="TOTAL",SUM(INDIRECT("N4:N"&amp;ROW()-1)),""))</f>
        <v/>
      </c>
      <c r="O121" s="6" t="str">
        <f ca="1">IF(AND($A121&lt;&gt;"",$A121&lt;&gt;"TOTAL"),IF(AND([7]PDI_Meritos!$Y119&lt;&gt;"",[7]PDI_Meritos!$Y119&lt;&gt;0),[7]PDI_Meritos!$Y119,""),IF($A121="TOTAL",SUM(INDIRECT("O4:O"&amp;ROW()-1)),""))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IF(AND($A121&lt;&gt;"",$A121&lt;&gt;"TOTAL"),IF(AND([7]PDI_Meritos!$AB119&lt;&gt;"",[7]PDI_Meritos!$AB119&lt;&gt;0),[7]PDI_Meritos!$AB119,""),IF($A121="TOTAL",SUM(INDIRECT("Q4:Q"&amp;ROW()-1)),""))</f>
        <v/>
      </c>
      <c r="R121" s="6" t="str">
        <f ca="1">IF(AND($A121&lt;&gt;"",$A121&lt;&gt;"TOTAL"),IF(AND([7]PDI_Meritos!$AD119&lt;&gt;"",[7]PDI_Meritos!$AD119&lt;&gt;0),[7]PDI_Meritos!$AD119,""),IF($A121="TOTAL",SUM(INDIRECT("R4:R"&amp;ROW()-1)),""))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IF(AND($A121&lt;&gt;"",$A121&lt;&gt;"TOTAL"),IF(AND([7]PDI_Meritos!$AG119&lt;&gt;"",[7]PDI_Meritos!$AG119&lt;&gt;0),[7]PDI_Meritos!$AG119,""),IF($A121="TOTAL",SUM(INDIRECT("T4:T"&amp;ROW()-1)),""))</f>
        <v/>
      </c>
      <c r="U121" s="6" t="str">
        <f ca="1">IF(AND($A121&lt;&gt;"",$A121&lt;&gt;"TOTAL"),IF(AND([7]PDI_Meritos!$AI119&lt;&gt;"",[7]PDI_Meritos!$AI119&lt;&gt;0),[7]PDI_Meritos!$AI119,""),IF($A121="TOTAL",SUM(INDIRECT("U4:U"&amp;ROW()-1)),""))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IF(AND($A121&lt;&gt;"",$A121&lt;&gt;"TOTAL"),IF(AND([7]PDI_Meritos!$AL119&lt;&gt;"",[7]PDI_Meritos!$AL119&lt;&gt;0),[7]PDI_Meritos!$AL119,""),IF($A121="TOTAL",SUM(INDIRECT("W4:W"&amp;ROW()-1)),""))</f>
        <v/>
      </c>
      <c r="X121" s="6" t="str">
        <f ca="1">IF(AND($A121&lt;&gt;"",$A121&lt;&gt;"TOTAL"),IF(AND([7]PDI_Meritos!$AN119&lt;&gt;"",[7]PDI_Meritos!$AN119&lt;&gt;0),[7]PDI_Meritos!$AN119,""),IF($A121="TOTAL",SUM(INDIRECT("X4:X"&amp;ROW()-1)),""))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IF(AND($A121&lt;&gt;"",$A121&lt;&gt;"TOTAL"),IF(AND([7]PDI_Meritos!$AQ119&lt;&gt;"",[7]PDI_Meritos!$AQ119&lt;&gt;0),[7]PDI_Meritos!$AQ119,""),IF($A121="TOTAL",SUM(INDIRECT("Z4:Z"&amp;ROW()-1)),""))</f>
        <v/>
      </c>
      <c r="AA121" s="6" t="str">
        <f ca="1">IF(AND($A121&lt;&gt;"",$A121&lt;&gt;"TOTAL"),IF(AND([7]PDI_Meritos!$AS119&lt;&gt;"",[7]PDI_Meritos!$AS119&lt;&gt;0),[7]PDI_Meritos!$AS119,""),IF($A121="TOTAL",SUM(INDIRECT("AA4:AA"&amp;ROW()-1)),""))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IF(AND($A121&lt;&gt;"",$A121&lt;&gt;"TOTAL"),IF(AND([7]PDI_Meritos!$AV119&lt;&gt;"",[7]PDI_Meritos!$AV119&lt;&gt;0),[7]PDI_Meritos!$AV119,""),IF($A121="TOTAL",SUM(INDIRECT("AC4:AC"&amp;ROW()-1)),""))</f>
        <v/>
      </c>
      <c r="AD121" s="6" t="str">
        <f ca="1">IF(AND($A121&lt;&gt;"",$A121&lt;&gt;"TOTAL"),IF(AND([7]PDI_Meritos!$AX119&lt;&gt;"",[7]PDI_Meritos!$AX119&lt;&gt;0),[7]PDI_Meritos!$AX119,""),IF($A121="TOTAL",SUM(INDIRECT("AD4:AD"&amp;ROW()-1)),""))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IF(AND($A121&lt;&gt;"",$A121&lt;&gt;"TOTAL"),IF(AND([7]PDI_Meritos!$BA119&lt;&gt;"",[7]PDI_Meritos!$BA119&lt;&gt;0),[7]PDI_Meritos!$BA119,""),IF($A121="TOTAL",SUM(INDIRECT("AF4:AF"&amp;ROW()-1)),""))</f>
        <v/>
      </c>
      <c r="AG121" s="6" t="str">
        <f ca="1">IF(AND($A121&lt;&gt;"",$A121&lt;&gt;"TOTAL"),IF(AND([7]PDI_Meritos!$BC119&lt;&gt;"",[7]PDI_Meritos!$BC119&lt;&gt;0),[7]PDI_Meritos!$BC119,""),IF($A121="TOTAL",SUM(INDIRECT("AG4:AG"&amp;ROW()-1)),""))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IF(AND($A121&lt;&gt;"",$A121&lt;&gt;"TOTAL"),IF(AND([7]PDI_Meritos!$BF119&lt;&gt;"",[7]PDI_Meritos!$BF119&lt;&gt;0),[7]PDI_Meritos!$BF119,""),IF($A121="TOTAL",SUM(INDIRECT("AI4:AI"&amp;ROW()-1)),""))</f>
        <v/>
      </c>
      <c r="AJ121" s="6" t="str">
        <f ca="1">IF(AND($A121&lt;&gt;"",$A121&lt;&gt;"TOTAL"),IF(AND([7]PDI_Meritos!$BH119&lt;&gt;"",[7]PDI_Meritos!$BH119&lt;&gt;0),[7]PDI_Meritos!$BH119,""),IF($A121="TOTAL",SUM(INDIRECT("AJ4:AJ"&amp;ROW()-1)),""))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IF(AND($A121&lt;&gt;"",$A121&lt;&gt;"TOTAL"),IF(AND([7]PDI_Meritos!$BK119&lt;&gt;"",[7]PDI_Meritos!$BK119&lt;&gt;0),[7]PDI_Meritos!$BK119,""),IF($A121="TOTAL",SUM(INDIRECT("AL4:AL"&amp;ROW()-1)),""))</f>
        <v/>
      </c>
      <c r="AM121" s="6" t="str">
        <f ca="1">IF(AND($A121&lt;&gt;"",$A121&lt;&gt;"TOTAL"),IF(AND([7]PDI_Meritos!$BM119&lt;&gt;"",[7]PDI_Meritos!$BM119&lt;&gt;0),[7]PDI_Meritos!$BM119,""),IF($A121="TOTAL",SUM(INDIRECT("AM4:AM"&amp;ROW()-1)),""))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IF(AND($A121&lt;&gt;"",$A121&lt;&gt;"TOTAL"),IF(AND([7]PDI_Meritos!$BP119&lt;&gt;"",[7]PDI_Meritos!$BP119&lt;&gt;0),[7]PDI_Meritos!$BP119,""),IF($A121="TOTAL",SUM(INDIRECT("AO4:AO"&amp;ROW()-1)),""))</f>
        <v/>
      </c>
      <c r="AP121" s="6" t="str">
        <f ca="1">IF(AND($A121&lt;&gt;"",$A121&lt;&gt;"TOTAL"),IF(AND([7]PDI_Meritos!$BR119&lt;&gt;"",[7]PDI_Meritos!$BR119&lt;&gt;0),[7]PDI_Meritos!$BR119,""),IF($A121="TOTAL",SUM(INDIRECT("AP4:AP"&amp;ROW()-1)),""))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IF(AND($A121&lt;&gt;"",$A121&lt;&gt;"TOTAL"),IF(AND([7]PDI_Meritos!$BU119&lt;&gt;"",[7]PDI_Meritos!$BU119&lt;&gt;0),[7]PDI_Meritos!$BU119,""),IF($A121="TOTAL",SUM(INDIRECT("AR4:AR"&amp;ROW()-1)),""))</f>
        <v/>
      </c>
      <c r="AS121" s="6" t="str">
        <f ca="1">IF(AND($A121&lt;&gt;"",$A121&lt;&gt;"TOTAL"),IF(AND([7]PDI_Meritos!$BW119&lt;&gt;"",[7]PDI_Meritos!$BW119&lt;&gt;0),[7]PDI_Meritos!$BW119,""),IF($A121="TOTAL",SUM(INDIRECT("AS4:AS"&amp;ROW()-1)),""))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IF(AND($A121&lt;&gt;"",$A121&lt;&gt;"TOTAL"),IF(AND([7]PDI_Meritos!$BZ119&lt;&gt;"",[7]PDI_Meritos!$BZ119&lt;&gt;0),[7]PDI_Meritos!$BZ119,""),IF($A121="TOTAL",SUM(INDIRECT("AU4:AU"&amp;ROW()-1)),""))</f>
        <v/>
      </c>
      <c r="AV121" s="6" t="str">
        <f ca="1">IF(AND($A121&lt;&gt;"",$A121&lt;&gt;"TOTAL"),IF(AND([7]PDI_Meritos!$CB119&lt;&gt;"",[7]PDI_Meritos!$CB119&lt;&gt;0),[7]PDI_Meritos!$CB119,""),IF($A121="TOTAL",SUM(INDIRECT("AV4:AV"&amp;ROW()-1)),""))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IF(AND($A121&lt;&gt;"",$A121&lt;&gt;"TOTAL"),IF(AND([7]PDI_Meritos!$CE119&lt;&gt;"",[7]PDI_Meritos!$CE119&lt;&gt;0),[7]PDI_Meritos!$CE119,""),IF($A121="TOTAL",SUM(INDIRECT("AX4:AX"&amp;ROW()-1)),""))</f>
        <v/>
      </c>
      <c r="AY121" s="6" t="str">
        <f ca="1">IF(AND($A121&lt;&gt;"",$A121&lt;&gt;"TOTAL"),IF(AND([7]PDI_Meritos!$CG119&lt;&gt;"",[7]PDI_Meritos!$CG119&lt;&gt;0),[7]PDI_Meritos!$CG119,""),IF($A121="TOTAL",SUM(INDIRECT("AY4:AY"&amp;ROW()-1)),""))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IF(AND($A121&lt;&gt;"",$A121&lt;&gt;"TOTAL"),IF(AND([7]PDI_Meritos!$CJ119&lt;&gt;"",[7]PDI_Meritos!$CJ119&lt;&gt;0),[7]PDI_Meritos!$CJ119,""),IF($A121="TOTAL",SUM(INDIRECT("BA4:BA"&amp;ROW()-1)),""))</f>
        <v/>
      </c>
      <c r="BB121" s="6" t="str">
        <f ca="1">IF(AND($A121&lt;&gt;"",$A121&lt;&gt;"TOTAL"),IF(AND([7]PDI_Meritos!$CL119&lt;&gt;"",[7]PDI_Meritos!$CL119&lt;&gt;0),[7]PDI_Meritos!$CL119,""),IF($A121="TOTAL",SUM(INDIRECT("BB4:BB"&amp;ROW()-1)),""))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IF(AND($A121&lt;&gt;"",$A121&lt;&gt;"TOTAL"),IF(AND([7]PDI_Meritos!$CO119&lt;&gt;"",[7]PDI_Meritos!$CO119&lt;&gt;0),[7]PDI_Meritos!$CO119,""),IF($A121="TOTAL",SUM(INDIRECT("BD4:BD"&amp;ROW()-1)),""))</f>
        <v/>
      </c>
      <c r="BE121" s="6" t="str">
        <f ca="1">IF(AND($A121&lt;&gt;"",$A121&lt;&gt;"TOTAL"),IF(AND([7]PDI_Meritos!$CQ119&lt;&gt;"",[7]PDI_Meritos!$CQ119&lt;&gt;0),[7]PDI_Meritos!$CQ119,""),IF($A121="TOTAL",SUM(INDIRECT("BE4:BE"&amp;ROW()-1)),""))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IF([7]PDI_Meritos!$B120&lt;&gt;"",[7]PDI_Meritos!$B120,IF(AND([7]PDI_Meritos!$B120="",[7]PDI_Meritos!$B121="",[7]PDI_Meritos!$B119=""),"","TOTAL"))</f>
        <v/>
      </c>
      <c r="B122" s="6" t="str">
        <f ca="1">IF(AND($A122&lt;&gt;"",$A122&lt;&gt;"TOTAL"),IF(AND([7]PDI_Meritos!$C120&lt;&gt;"",[7]PDI_Meritos!$C120&lt;&gt;0),[7]PDI_Meritos!$C120,""),IF($A122="TOTAL",SUM(INDIRECT("B4:B"&amp;ROW()-1)),""))</f>
        <v/>
      </c>
      <c r="C122" s="6" t="str">
        <f ca="1">IF(AND($A122&lt;&gt;"",$A122&lt;&gt;"TOTAL"),IF(AND([7]PDI_Meritos!$E120&lt;&gt;"",[7]PDI_Meritos!$E120&lt;&gt;0),[7]PDI_Meritos!$E120,""),IF($A122="TOTAL",SUM(INDIRECT("C4:C"&amp;ROW()-1)),""))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IF(AND($A122&lt;&gt;"",$A122&lt;&gt;"TOTAL"),IF(AND([7]PDI_Meritos!$H120&lt;&gt;"",[7]PDI_Meritos!$H120&lt;&gt;0),[7]PDI_Meritos!$H120,""),IF($A122="TOTAL",SUM(INDIRECT("E4:E"&amp;ROW()-1)),""))</f>
        <v/>
      </c>
      <c r="F122" s="6" t="str">
        <f ca="1">IF(AND($A122&lt;&gt;"",$A122&lt;&gt;"TOTAL"),IF(AND([7]PDI_Meritos!$J120&lt;&gt;"",[7]PDI_Meritos!$J120&lt;&gt;0),[7]PDI_Meritos!$J120,""),IF($A122="TOTAL",SUM(INDIRECT("F4:F"&amp;ROW()-1)),""))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IF(AND($A122&lt;&gt;"",$A122&lt;&gt;"TOTAL"),IF(AND([7]PDI_Meritos!$M120&lt;&gt;"",[7]PDI_Meritos!$M120&lt;&gt;0),[7]PDI_Meritos!$M120,""),IF($A122="TOTAL",SUM(INDIRECT("H4:H"&amp;ROW()-1)),""))</f>
        <v/>
      </c>
      <c r="I122" s="6" t="str">
        <f ca="1">IF(AND($A122&lt;&gt;"",$A122&lt;&gt;"TOTAL"),IF(AND([7]PDI_Meritos!$O120&lt;&gt;"",[7]PDI_Meritos!$O120&lt;&gt;0),[7]PDI_Meritos!$O120,""),IF($A122="TOTAL",SUM(INDIRECT("I4:I"&amp;ROW()-1)),""))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IF(AND($A122&lt;&gt;"",$A122&lt;&gt;"TOTAL"),IF(AND([7]PDI_Meritos!$R120&lt;&gt;"",[7]PDI_Meritos!$R120&lt;&gt;0),[7]PDI_Meritos!$R120,""),IF($A122="TOTAL",SUM(INDIRECT("K4:K"&amp;ROW()-1)),""))</f>
        <v/>
      </c>
      <c r="L122" s="6" t="str">
        <f ca="1">IF(AND($A122&lt;&gt;"",$A122&lt;&gt;"TOTAL"),IF(AND([7]PDI_Meritos!$T120&lt;&gt;"",[7]PDI_Meritos!$T120&lt;&gt;0),[7]PDI_Meritos!$T120,""),IF($A122="TOTAL",SUM(INDIRECT("L4:L"&amp;ROW()-1)),""))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IF(AND($A122&lt;&gt;"",$A122&lt;&gt;"TOTAL"),IF(AND([7]PDI_Meritos!$W120&lt;&gt;"",[7]PDI_Meritos!$W120&lt;&gt;0),[7]PDI_Meritos!$W120,""),IF($A122="TOTAL",SUM(INDIRECT("N4:N"&amp;ROW()-1)),""))</f>
        <v/>
      </c>
      <c r="O122" s="6" t="str">
        <f ca="1">IF(AND($A122&lt;&gt;"",$A122&lt;&gt;"TOTAL"),IF(AND([7]PDI_Meritos!$Y120&lt;&gt;"",[7]PDI_Meritos!$Y120&lt;&gt;0),[7]PDI_Meritos!$Y120,""),IF($A122="TOTAL",SUM(INDIRECT("O4:O"&amp;ROW()-1)),""))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IF(AND($A122&lt;&gt;"",$A122&lt;&gt;"TOTAL"),IF(AND([7]PDI_Meritos!$AB120&lt;&gt;"",[7]PDI_Meritos!$AB120&lt;&gt;0),[7]PDI_Meritos!$AB120,""),IF($A122="TOTAL",SUM(INDIRECT("Q4:Q"&amp;ROW()-1)),""))</f>
        <v/>
      </c>
      <c r="R122" s="6" t="str">
        <f ca="1">IF(AND($A122&lt;&gt;"",$A122&lt;&gt;"TOTAL"),IF(AND([7]PDI_Meritos!$AD120&lt;&gt;"",[7]PDI_Meritos!$AD120&lt;&gt;0),[7]PDI_Meritos!$AD120,""),IF($A122="TOTAL",SUM(INDIRECT("R4:R"&amp;ROW()-1)),""))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IF(AND($A122&lt;&gt;"",$A122&lt;&gt;"TOTAL"),IF(AND([7]PDI_Meritos!$AG120&lt;&gt;"",[7]PDI_Meritos!$AG120&lt;&gt;0),[7]PDI_Meritos!$AG120,""),IF($A122="TOTAL",SUM(INDIRECT("T4:T"&amp;ROW()-1)),""))</f>
        <v/>
      </c>
      <c r="U122" s="6" t="str">
        <f ca="1">IF(AND($A122&lt;&gt;"",$A122&lt;&gt;"TOTAL"),IF(AND([7]PDI_Meritos!$AI120&lt;&gt;"",[7]PDI_Meritos!$AI120&lt;&gt;0),[7]PDI_Meritos!$AI120,""),IF($A122="TOTAL",SUM(INDIRECT("U4:U"&amp;ROW()-1)),""))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IF(AND($A122&lt;&gt;"",$A122&lt;&gt;"TOTAL"),IF(AND([7]PDI_Meritos!$AL120&lt;&gt;"",[7]PDI_Meritos!$AL120&lt;&gt;0),[7]PDI_Meritos!$AL120,""),IF($A122="TOTAL",SUM(INDIRECT("W4:W"&amp;ROW()-1)),""))</f>
        <v/>
      </c>
      <c r="X122" s="6" t="str">
        <f ca="1">IF(AND($A122&lt;&gt;"",$A122&lt;&gt;"TOTAL"),IF(AND([7]PDI_Meritos!$AN120&lt;&gt;"",[7]PDI_Meritos!$AN120&lt;&gt;0),[7]PDI_Meritos!$AN120,""),IF($A122="TOTAL",SUM(INDIRECT("X4:X"&amp;ROW()-1)),""))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IF(AND($A122&lt;&gt;"",$A122&lt;&gt;"TOTAL"),IF(AND([7]PDI_Meritos!$AQ120&lt;&gt;"",[7]PDI_Meritos!$AQ120&lt;&gt;0),[7]PDI_Meritos!$AQ120,""),IF($A122="TOTAL",SUM(INDIRECT("Z4:Z"&amp;ROW()-1)),""))</f>
        <v/>
      </c>
      <c r="AA122" s="6" t="str">
        <f ca="1">IF(AND($A122&lt;&gt;"",$A122&lt;&gt;"TOTAL"),IF(AND([7]PDI_Meritos!$AS120&lt;&gt;"",[7]PDI_Meritos!$AS120&lt;&gt;0),[7]PDI_Meritos!$AS120,""),IF($A122="TOTAL",SUM(INDIRECT("AA4:AA"&amp;ROW()-1)),""))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IF(AND($A122&lt;&gt;"",$A122&lt;&gt;"TOTAL"),IF(AND([7]PDI_Meritos!$AV120&lt;&gt;"",[7]PDI_Meritos!$AV120&lt;&gt;0),[7]PDI_Meritos!$AV120,""),IF($A122="TOTAL",SUM(INDIRECT("AC4:AC"&amp;ROW()-1)),""))</f>
        <v/>
      </c>
      <c r="AD122" s="6" t="str">
        <f ca="1">IF(AND($A122&lt;&gt;"",$A122&lt;&gt;"TOTAL"),IF(AND([7]PDI_Meritos!$AX120&lt;&gt;"",[7]PDI_Meritos!$AX120&lt;&gt;0),[7]PDI_Meritos!$AX120,""),IF($A122="TOTAL",SUM(INDIRECT("AD4:AD"&amp;ROW()-1)),""))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IF(AND($A122&lt;&gt;"",$A122&lt;&gt;"TOTAL"),IF(AND([7]PDI_Meritos!$BA120&lt;&gt;"",[7]PDI_Meritos!$BA120&lt;&gt;0),[7]PDI_Meritos!$BA120,""),IF($A122="TOTAL",SUM(INDIRECT("AF4:AF"&amp;ROW()-1)),""))</f>
        <v/>
      </c>
      <c r="AG122" s="6" t="str">
        <f ca="1">IF(AND($A122&lt;&gt;"",$A122&lt;&gt;"TOTAL"),IF(AND([7]PDI_Meritos!$BC120&lt;&gt;"",[7]PDI_Meritos!$BC120&lt;&gt;0),[7]PDI_Meritos!$BC120,""),IF($A122="TOTAL",SUM(INDIRECT("AG4:AG"&amp;ROW()-1)),""))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IF(AND($A122&lt;&gt;"",$A122&lt;&gt;"TOTAL"),IF(AND([7]PDI_Meritos!$BF120&lt;&gt;"",[7]PDI_Meritos!$BF120&lt;&gt;0),[7]PDI_Meritos!$BF120,""),IF($A122="TOTAL",SUM(INDIRECT("AI4:AI"&amp;ROW()-1)),""))</f>
        <v/>
      </c>
      <c r="AJ122" s="6" t="str">
        <f ca="1">IF(AND($A122&lt;&gt;"",$A122&lt;&gt;"TOTAL"),IF(AND([7]PDI_Meritos!$BH120&lt;&gt;"",[7]PDI_Meritos!$BH120&lt;&gt;0),[7]PDI_Meritos!$BH120,""),IF($A122="TOTAL",SUM(INDIRECT("AJ4:AJ"&amp;ROW()-1)),""))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IF(AND($A122&lt;&gt;"",$A122&lt;&gt;"TOTAL"),IF(AND([7]PDI_Meritos!$BK120&lt;&gt;"",[7]PDI_Meritos!$BK120&lt;&gt;0),[7]PDI_Meritos!$BK120,""),IF($A122="TOTAL",SUM(INDIRECT("AL4:AL"&amp;ROW()-1)),""))</f>
        <v/>
      </c>
      <c r="AM122" s="6" t="str">
        <f ca="1">IF(AND($A122&lt;&gt;"",$A122&lt;&gt;"TOTAL"),IF(AND([7]PDI_Meritos!$BM120&lt;&gt;"",[7]PDI_Meritos!$BM120&lt;&gt;0),[7]PDI_Meritos!$BM120,""),IF($A122="TOTAL",SUM(INDIRECT("AM4:AM"&amp;ROW()-1)),""))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IF(AND($A122&lt;&gt;"",$A122&lt;&gt;"TOTAL"),IF(AND([7]PDI_Meritos!$BP120&lt;&gt;"",[7]PDI_Meritos!$BP120&lt;&gt;0),[7]PDI_Meritos!$BP120,""),IF($A122="TOTAL",SUM(INDIRECT("AO4:AO"&amp;ROW()-1)),""))</f>
        <v/>
      </c>
      <c r="AP122" s="6" t="str">
        <f ca="1">IF(AND($A122&lt;&gt;"",$A122&lt;&gt;"TOTAL"),IF(AND([7]PDI_Meritos!$BR120&lt;&gt;"",[7]PDI_Meritos!$BR120&lt;&gt;0),[7]PDI_Meritos!$BR120,""),IF($A122="TOTAL",SUM(INDIRECT("AP4:AP"&amp;ROW()-1)),""))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IF(AND($A122&lt;&gt;"",$A122&lt;&gt;"TOTAL"),IF(AND([7]PDI_Meritos!$BU120&lt;&gt;"",[7]PDI_Meritos!$BU120&lt;&gt;0),[7]PDI_Meritos!$BU120,""),IF($A122="TOTAL",SUM(INDIRECT("AR4:AR"&amp;ROW()-1)),""))</f>
        <v/>
      </c>
      <c r="AS122" s="6" t="str">
        <f ca="1">IF(AND($A122&lt;&gt;"",$A122&lt;&gt;"TOTAL"),IF(AND([7]PDI_Meritos!$BW120&lt;&gt;"",[7]PDI_Meritos!$BW120&lt;&gt;0),[7]PDI_Meritos!$BW120,""),IF($A122="TOTAL",SUM(INDIRECT("AS4:AS"&amp;ROW()-1)),""))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IF(AND($A122&lt;&gt;"",$A122&lt;&gt;"TOTAL"),IF(AND([7]PDI_Meritos!$BZ120&lt;&gt;"",[7]PDI_Meritos!$BZ120&lt;&gt;0),[7]PDI_Meritos!$BZ120,""),IF($A122="TOTAL",SUM(INDIRECT("AU4:AU"&amp;ROW()-1)),""))</f>
        <v/>
      </c>
      <c r="AV122" s="6" t="str">
        <f ca="1">IF(AND($A122&lt;&gt;"",$A122&lt;&gt;"TOTAL"),IF(AND([7]PDI_Meritos!$CB120&lt;&gt;"",[7]PDI_Meritos!$CB120&lt;&gt;0),[7]PDI_Meritos!$CB120,""),IF($A122="TOTAL",SUM(INDIRECT("AV4:AV"&amp;ROW()-1)),""))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IF(AND($A122&lt;&gt;"",$A122&lt;&gt;"TOTAL"),IF(AND([7]PDI_Meritos!$CE120&lt;&gt;"",[7]PDI_Meritos!$CE120&lt;&gt;0),[7]PDI_Meritos!$CE120,""),IF($A122="TOTAL",SUM(INDIRECT("AX4:AX"&amp;ROW()-1)),""))</f>
        <v/>
      </c>
      <c r="AY122" s="6" t="str">
        <f ca="1">IF(AND($A122&lt;&gt;"",$A122&lt;&gt;"TOTAL"),IF(AND([7]PDI_Meritos!$CG120&lt;&gt;"",[7]PDI_Meritos!$CG120&lt;&gt;0),[7]PDI_Meritos!$CG120,""),IF($A122="TOTAL",SUM(INDIRECT("AY4:AY"&amp;ROW()-1)),""))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IF(AND($A122&lt;&gt;"",$A122&lt;&gt;"TOTAL"),IF(AND([7]PDI_Meritos!$CJ120&lt;&gt;"",[7]PDI_Meritos!$CJ120&lt;&gt;0),[7]PDI_Meritos!$CJ120,""),IF($A122="TOTAL",SUM(INDIRECT("BA4:BA"&amp;ROW()-1)),""))</f>
        <v/>
      </c>
      <c r="BB122" s="6" t="str">
        <f ca="1">IF(AND($A122&lt;&gt;"",$A122&lt;&gt;"TOTAL"),IF(AND([7]PDI_Meritos!$CL120&lt;&gt;"",[7]PDI_Meritos!$CL120&lt;&gt;0),[7]PDI_Meritos!$CL120,""),IF($A122="TOTAL",SUM(INDIRECT("BB4:BB"&amp;ROW()-1)),""))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IF(AND($A122&lt;&gt;"",$A122&lt;&gt;"TOTAL"),IF(AND([7]PDI_Meritos!$CO120&lt;&gt;"",[7]PDI_Meritos!$CO120&lt;&gt;0),[7]PDI_Meritos!$CO120,""),IF($A122="TOTAL",SUM(INDIRECT("BD4:BD"&amp;ROW()-1)),""))</f>
        <v/>
      </c>
      <c r="BE122" s="6" t="str">
        <f ca="1">IF(AND($A122&lt;&gt;"",$A122&lt;&gt;"TOTAL"),IF(AND([7]PDI_Meritos!$CQ120&lt;&gt;"",[7]PDI_Meritos!$CQ120&lt;&gt;0),[7]PDI_Meritos!$CQ120,""),IF($A122="TOTAL",SUM(INDIRECT("BE4:BE"&amp;ROW()-1)),""))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IF([7]PDI_Meritos!$B121&lt;&gt;"",[7]PDI_Meritos!$B121,IF(AND([7]PDI_Meritos!$B121="",[7]PDI_Meritos!$B122="",[7]PDI_Meritos!$B120=""),"","TOTAL"))</f>
        <v/>
      </c>
      <c r="B123" s="6" t="str">
        <f ca="1">IF(AND($A123&lt;&gt;"",$A123&lt;&gt;"TOTAL"),IF(AND([7]PDI_Meritos!$C121&lt;&gt;"",[7]PDI_Meritos!$C121&lt;&gt;0),[7]PDI_Meritos!$C121,""),IF($A123="TOTAL",SUM(INDIRECT("B4:B"&amp;ROW()-1)),""))</f>
        <v/>
      </c>
      <c r="C123" s="6" t="str">
        <f ca="1">IF(AND($A123&lt;&gt;"",$A123&lt;&gt;"TOTAL"),IF(AND([7]PDI_Meritos!$E121&lt;&gt;"",[7]PDI_Meritos!$E121&lt;&gt;0),[7]PDI_Meritos!$E121,""),IF($A123="TOTAL",SUM(INDIRECT("C4:C"&amp;ROW()-1)),""))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IF(AND($A123&lt;&gt;"",$A123&lt;&gt;"TOTAL"),IF(AND([7]PDI_Meritos!$H121&lt;&gt;"",[7]PDI_Meritos!$H121&lt;&gt;0),[7]PDI_Meritos!$H121,""),IF($A123="TOTAL",SUM(INDIRECT("E4:E"&amp;ROW()-1)),""))</f>
        <v/>
      </c>
      <c r="F123" s="6" t="str">
        <f ca="1">IF(AND($A123&lt;&gt;"",$A123&lt;&gt;"TOTAL"),IF(AND([7]PDI_Meritos!$J121&lt;&gt;"",[7]PDI_Meritos!$J121&lt;&gt;0),[7]PDI_Meritos!$J121,""),IF($A123="TOTAL",SUM(INDIRECT("F4:F"&amp;ROW()-1)),""))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IF(AND($A123&lt;&gt;"",$A123&lt;&gt;"TOTAL"),IF(AND([7]PDI_Meritos!$M121&lt;&gt;"",[7]PDI_Meritos!$M121&lt;&gt;0),[7]PDI_Meritos!$M121,""),IF($A123="TOTAL",SUM(INDIRECT("H4:H"&amp;ROW()-1)),""))</f>
        <v/>
      </c>
      <c r="I123" s="6" t="str">
        <f ca="1">IF(AND($A123&lt;&gt;"",$A123&lt;&gt;"TOTAL"),IF(AND([7]PDI_Meritos!$O121&lt;&gt;"",[7]PDI_Meritos!$O121&lt;&gt;0),[7]PDI_Meritos!$O121,""),IF($A123="TOTAL",SUM(INDIRECT("I4:I"&amp;ROW()-1)),""))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IF(AND($A123&lt;&gt;"",$A123&lt;&gt;"TOTAL"),IF(AND([7]PDI_Meritos!$R121&lt;&gt;"",[7]PDI_Meritos!$R121&lt;&gt;0),[7]PDI_Meritos!$R121,""),IF($A123="TOTAL",SUM(INDIRECT("K4:K"&amp;ROW()-1)),""))</f>
        <v/>
      </c>
      <c r="L123" s="6" t="str">
        <f ca="1">IF(AND($A123&lt;&gt;"",$A123&lt;&gt;"TOTAL"),IF(AND([7]PDI_Meritos!$T121&lt;&gt;"",[7]PDI_Meritos!$T121&lt;&gt;0),[7]PDI_Meritos!$T121,""),IF($A123="TOTAL",SUM(INDIRECT("L4:L"&amp;ROW()-1)),""))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IF(AND($A123&lt;&gt;"",$A123&lt;&gt;"TOTAL"),IF(AND([7]PDI_Meritos!$W121&lt;&gt;"",[7]PDI_Meritos!$W121&lt;&gt;0),[7]PDI_Meritos!$W121,""),IF($A123="TOTAL",SUM(INDIRECT("N4:N"&amp;ROW()-1)),""))</f>
        <v/>
      </c>
      <c r="O123" s="6" t="str">
        <f ca="1">IF(AND($A123&lt;&gt;"",$A123&lt;&gt;"TOTAL"),IF(AND([7]PDI_Meritos!$Y121&lt;&gt;"",[7]PDI_Meritos!$Y121&lt;&gt;0),[7]PDI_Meritos!$Y121,""),IF($A123="TOTAL",SUM(INDIRECT("O4:O"&amp;ROW()-1)),""))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IF(AND($A123&lt;&gt;"",$A123&lt;&gt;"TOTAL"),IF(AND([7]PDI_Meritos!$AB121&lt;&gt;"",[7]PDI_Meritos!$AB121&lt;&gt;0),[7]PDI_Meritos!$AB121,""),IF($A123="TOTAL",SUM(INDIRECT("Q4:Q"&amp;ROW()-1)),""))</f>
        <v/>
      </c>
      <c r="R123" s="6" t="str">
        <f ca="1">IF(AND($A123&lt;&gt;"",$A123&lt;&gt;"TOTAL"),IF(AND([7]PDI_Meritos!$AD121&lt;&gt;"",[7]PDI_Meritos!$AD121&lt;&gt;0),[7]PDI_Meritos!$AD121,""),IF($A123="TOTAL",SUM(INDIRECT("R4:R"&amp;ROW()-1)),""))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IF(AND($A123&lt;&gt;"",$A123&lt;&gt;"TOTAL"),IF(AND([7]PDI_Meritos!$AG121&lt;&gt;"",[7]PDI_Meritos!$AG121&lt;&gt;0),[7]PDI_Meritos!$AG121,""),IF($A123="TOTAL",SUM(INDIRECT("T4:T"&amp;ROW()-1)),""))</f>
        <v/>
      </c>
      <c r="U123" s="6" t="str">
        <f ca="1">IF(AND($A123&lt;&gt;"",$A123&lt;&gt;"TOTAL"),IF(AND([7]PDI_Meritos!$AI121&lt;&gt;"",[7]PDI_Meritos!$AI121&lt;&gt;0),[7]PDI_Meritos!$AI121,""),IF($A123="TOTAL",SUM(INDIRECT("U4:U"&amp;ROW()-1)),""))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IF(AND($A123&lt;&gt;"",$A123&lt;&gt;"TOTAL"),IF(AND([7]PDI_Meritos!$AL121&lt;&gt;"",[7]PDI_Meritos!$AL121&lt;&gt;0),[7]PDI_Meritos!$AL121,""),IF($A123="TOTAL",SUM(INDIRECT("W4:W"&amp;ROW()-1)),""))</f>
        <v/>
      </c>
      <c r="X123" s="6" t="str">
        <f ca="1">IF(AND($A123&lt;&gt;"",$A123&lt;&gt;"TOTAL"),IF(AND([7]PDI_Meritos!$AN121&lt;&gt;"",[7]PDI_Meritos!$AN121&lt;&gt;0),[7]PDI_Meritos!$AN121,""),IF($A123="TOTAL",SUM(INDIRECT("X4:X"&amp;ROW()-1)),""))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IF(AND($A123&lt;&gt;"",$A123&lt;&gt;"TOTAL"),IF(AND([7]PDI_Meritos!$AQ121&lt;&gt;"",[7]PDI_Meritos!$AQ121&lt;&gt;0),[7]PDI_Meritos!$AQ121,""),IF($A123="TOTAL",SUM(INDIRECT("Z4:Z"&amp;ROW()-1)),""))</f>
        <v/>
      </c>
      <c r="AA123" s="6" t="str">
        <f ca="1">IF(AND($A123&lt;&gt;"",$A123&lt;&gt;"TOTAL"),IF(AND([7]PDI_Meritos!$AS121&lt;&gt;"",[7]PDI_Meritos!$AS121&lt;&gt;0),[7]PDI_Meritos!$AS121,""),IF($A123="TOTAL",SUM(INDIRECT("AA4:AA"&amp;ROW()-1)),""))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IF(AND($A123&lt;&gt;"",$A123&lt;&gt;"TOTAL"),IF(AND([7]PDI_Meritos!$AV121&lt;&gt;"",[7]PDI_Meritos!$AV121&lt;&gt;0),[7]PDI_Meritos!$AV121,""),IF($A123="TOTAL",SUM(INDIRECT("AC4:AC"&amp;ROW()-1)),""))</f>
        <v/>
      </c>
      <c r="AD123" s="6" t="str">
        <f ca="1">IF(AND($A123&lt;&gt;"",$A123&lt;&gt;"TOTAL"),IF(AND([7]PDI_Meritos!$AX121&lt;&gt;"",[7]PDI_Meritos!$AX121&lt;&gt;0),[7]PDI_Meritos!$AX121,""),IF($A123="TOTAL",SUM(INDIRECT("AD4:AD"&amp;ROW()-1)),""))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IF(AND($A123&lt;&gt;"",$A123&lt;&gt;"TOTAL"),IF(AND([7]PDI_Meritos!$BA121&lt;&gt;"",[7]PDI_Meritos!$BA121&lt;&gt;0),[7]PDI_Meritos!$BA121,""),IF($A123="TOTAL",SUM(INDIRECT("AF4:AF"&amp;ROW()-1)),""))</f>
        <v/>
      </c>
      <c r="AG123" s="6" t="str">
        <f ca="1">IF(AND($A123&lt;&gt;"",$A123&lt;&gt;"TOTAL"),IF(AND([7]PDI_Meritos!$BC121&lt;&gt;"",[7]PDI_Meritos!$BC121&lt;&gt;0),[7]PDI_Meritos!$BC121,""),IF($A123="TOTAL",SUM(INDIRECT("AG4:AG"&amp;ROW()-1)),""))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IF(AND($A123&lt;&gt;"",$A123&lt;&gt;"TOTAL"),IF(AND([7]PDI_Meritos!$BF121&lt;&gt;"",[7]PDI_Meritos!$BF121&lt;&gt;0),[7]PDI_Meritos!$BF121,""),IF($A123="TOTAL",SUM(INDIRECT("AI4:AI"&amp;ROW()-1)),""))</f>
        <v/>
      </c>
      <c r="AJ123" s="6" t="str">
        <f ca="1">IF(AND($A123&lt;&gt;"",$A123&lt;&gt;"TOTAL"),IF(AND([7]PDI_Meritos!$BH121&lt;&gt;"",[7]PDI_Meritos!$BH121&lt;&gt;0),[7]PDI_Meritos!$BH121,""),IF($A123="TOTAL",SUM(INDIRECT("AJ4:AJ"&amp;ROW()-1)),""))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IF(AND($A123&lt;&gt;"",$A123&lt;&gt;"TOTAL"),IF(AND([7]PDI_Meritos!$BK121&lt;&gt;"",[7]PDI_Meritos!$BK121&lt;&gt;0),[7]PDI_Meritos!$BK121,""),IF($A123="TOTAL",SUM(INDIRECT("AL4:AL"&amp;ROW()-1)),""))</f>
        <v/>
      </c>
      <c r="AM123" s="6" t="str">
        <f ca="1">IF(AND($A123&lt;&gt;"",$A123&lt;&gt;"TOTAL"),IF(AND([7]PDI_Meritos!$BM121&lt;&gt;"",[7]PDI_Meritos!$BM121&lt;&gt;0),[7]PDI_Meritos!$BM121,""),IF($A123="TOTAL",SUM(INDIRECT("AM4:AM"&amp;ROW()-1)),""))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IF(AND($A123&lt;&gt;"",$A123&lt;&gt;"TOTAL"),IF(AND([7]PDI_Meritos!$BP121&lt;&gt;"",[7]PDI_Meritos!$BP121&lt;&gt;0),[7]PDI_Meritos!$BP121,""),IF($A123="TOTAL",SUM(INDIRECT("AO4:AO"&amp;ROW()-1)),""))</f>
        <v/>
      </c>
      <c r="AP123" s="6" t="str">
        <f ca="1">IF(AND($A123&lt;&gt;"",$A123&lt;&gt;"TOTAL"),IF(AND([7]PDI_Meritos!$BR121&lt;&gt;"",[7]PDI_Meritos!$BR121&lt;&gt;0),[7]PDI_Meritos!$BR121,""),IF($A123="TOTAL",SUM(INDIRECT("AP4:AP"&amp;ROW()-1)),""))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IF(AND($A123&lt;&gt;"",$A123&lt;&gt;"TOTAL"),IF(AND([7]PDI_Meritos!$BU121&lt;&gt;"",[7]PDI_Meritos!$BU121&lt;&gt;0),[7]PDI_Meritos!$BU121,""),IF($A123="TOTAL",SUM(INDIRECT("AR4:AR"&amp;ROW()-1)),""))</f>
        <v/>
      </c>
      <c r="AS123" s="6" t="str">
        <f ca="1">IF(AND($A123&lt;&gt;"",$A123&lt;&gt;"TOTAL"),IF(AND([7]PDI_Meritos!$BW121&lt;&gt;"",[7]PDI_Meritos!$BW121&lt;&gt;0),[7]PDI_Meritos!$BW121,""),IF($A123="TOTAL",SUM(INDIRECT("AS4:AS"&amp;ROW()-1)),""))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IF(AND($A123&lt;&gt;"",$A123&lt;&gt;"TOTAL"),IF(AND([7]PDI_Meritos!$BZ121&lt;&gt;"",[7]PDI_Meritos!$BZ121&lt;&gt;0),[7]PDI_Meritos!$BZ121,""),IF($A123="TOTAL",SUM(INDIRECT("AU4:AU"&amp;ROW()-1)),""))</f>
        <v/>
      </c>
      <c r="AV123" s="6" t="str">
        <f ca="1">IF(AND($A123&lt;&gt;"",$A123&lt;&gt;"TOTAL"),IF(AND([7]PDI_Meritos!$CB121&lt;&gt;"",[7]PDI_Meritos!$CB121&lt;&gt;0),[7]PDI_Meritos!$CB121,""),IF($A123="TOTAL",SUM(INDIRECT("AV4:AV"&amp;ROW()-1)),""))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IF(AND($A123&lt;&gt;"",$A123&lt;&gt;"TOTAL"),IF(AND([7]PDI_Meritos!$CE121&lt;&gt;"",[7]PDI_Meritos!$CE121&lt;&gt;0),[7]PDI_Meritos!$CE121,""),IF($A123="TOTAL",SUM(INDIRECT("AX4:AX"&amp;ROW()-1)),""))</f>
        <v/>
      </c>
      <c r="AY123" s="6" t="str">
        <f ca="1">IF(AND($A123&lt;&gt;"",$A123&lt;&gt;"TOTAL"),IF(AND([7]PDI_Meritos!$CG121&lt;&gt;"",[7]PDI_Meritos!$CG121&lt;&gt;0),[7]PDI_Meritos!$CG121,""),IF($A123="TOTAL",SUM(INDIRECT("AY4:AY"&amp;ROW()-1)),""))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IF(AND($A123&lt;&gt;"",$A123&lt;&gt;"TOTAL"),IF(AND([7]PDI_Meritos!$CJ121&lt;&gt;"",[7]PDI_Meritos!$CJ121&lt;&gt;0),[7]PDI_Meritos!$CJ121,""),IF($A123="TOTAL",SUM(INDIRECT("BA4:BA"&amp;ROW()-1)),""))</f>
        <v/>
      </c>
      <c r="BB123" s="6" t="str">
        <f ca="1">IF(AND($A123&lt;&gt;"",$A123&lt;&gt;"TOTAL"),IF(AND([7]PDI_Meritos!$CL121&lt;&gt;"",[7]PDI_Meritos!$CL121&lt;&gt;0),[7]PDI_Meritos!$CL121,""),IF($A123="TOTAL",SUM(INDIRECT("BB4:BB"&amp;ROW()-1)),""))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IF(AND($A123&lt;&gt;"",$A123&lt;&gt;"TOTAL"),IF(AND([7]PDI_Meritos!$CO121&lt;&gt;"",[7]PDI_Meritos!$CO121&lt;&gt;0),[7]PDI_Meritos!$CO121,""),IF($A123="TOTAL",SUM(INDIRECT("BD4:BD"&amp;ROW()-1)),""))</f>
        <v/>
      </c>
      <c r="BE123" s="6" t="str">
        <f ca="1">IF(AND($A123&lt;&gt;"",$A123&lt;&gt;"TOTAL"),IF(AND([7]PDI_Meritos!$CQ121&lt;&gt;"",[7]PDI_Meritos!$CQ121&lt;&gt;0),[7]PDI_Meritos!$CQ121,""),IF($A123="TOTAL",SUM(INDIRECT("BE4:BE"&amp;ROW()-1)),""))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IF([7]PDI_Meritos!$B122&lt;&gt;"",[7]PDI_Meritos!$B122,IF(AND([7]PDI_Meritos!$B122="",[7]PDI_Meritos!$B123="",[7]PDI_Meritos!$B121=""),"","TOTAL"))</f>
        <v/>
      </c>
      <c r="B124" s="6" t="str">
        <f ca="1">IF(AND($A124&lt;&gt;"",$A124&lt;&gt;"TOTAL"),IF(AND([7]PDI_Meritos!$C122&lt;&gt;"",[7]PDI_Meritos!$C122&lt;&gt;0),[7]PDI_Meritos!$C122,""),IF($A124="TOTAL",SUM(INDIRECT("B4:B"&amp;ROW()-1)),""))</f>
        <v/>
      </c>
      <c r="C124" s="6" t="str">
        <f ca="1">IF(AND($A124&lt;&gt;"",$A124&lt;&gt;"TOTAL"),IF(AND([7]PDI_Meritos!$E122&lt;&gt;"",[7]PDI_Meritos!$E122&lt;&gt;0),[7]PDI_Meritos!$E122,""),IF($A124="TOTAL",SUM(INDIRECT("C4:C"&amp;ROW()-1)),""))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IF(AND($A124&lt;&gt;"",$A124&lt;&gt;"TOTAL"),IF(AND([7]PDI_Meritos!$H122&lt;&gt;"",[7]PDI_Meritos!$H122&lt;&gt;0),[7]PDI_Meritos!$H122,""),IF($A124="TOTAL",SUM(INDIRECT("E4:E"&amp;ROW()-1)),""))</f>
        <v/>
      </c>
      <c r="F124" s="6" t="str">
        <f ca="1">IF(AND($A124&lt;&gt;"",$A124&lt;&gt;"TOTAL"),IF(AND([7]PDI_Meritos!$J122&lt;&gt;"",[7]PDI_Meritos!$J122&lt;&gt;0),[7]PDI_Meritos!$J122,""),IF($A124="TOTAL",SUM(INDIRECT("F4:F"&amp;ROW()-1)),""))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IF(AND($A124&lt;&gt;"",$A124&lt;&gt;"TOTAL"),IF(AND([7]PDI_Meritos!$M122&lt;&gt;"",[7]PDI_Meritos!$M122&lt;&gt;0),[7]PDI_Meritos!$M122,""),IF($A124="TOTAL",SUM(INDIRECT("H4:H"&amp;ROW()-1)),""))</f>
        <v/>
      </c>
      <c r="I124" s="6" t="str">
        <f ca="1">IF(AND($A124&lt;&gt;"",$A124&lt;&gt;"TOTAL"),IF(AND([7]PDI_Meritos!$O122&lt;&gt;"",[7]PDI_Meritos!$O122&lt;&gt;0),[7]PDI_Meritos!$O122,""),IF($A124="TOTAL",SUM(INDIRECT("I4:I"&amp;ROW()-1)),""))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IF(AND($A124&lt;&gt;"",$A124&lt;&gt;"TOTAL"),IF(AND([7]PDI_Meritos!$R122&lt;&gt;"",[7]PDI_Meritos!$R122&lt;&gt;0),[7]PDI_Meritos!$R122,""),IF($A124="TOTAL",SUM(INDIRECT("K4:K"&amp;ROW()-1)),""))</f>
        <v/>
      </c>
      <c r="L124" s="6" t="str">
        <f ca="1">IF(AND($A124&lt;&gt;"",$A124&lt;&gt;"TOTAL"),IF(AND([7]PDI_Meritos!$T122&lt;&gt;"",[7]PDI_Meritos!$T122&lt;&gt;0),[7]PDI_Meritos!$T122,""),IF($A124="TOTAL",SUM(INDIRECT("L4:L"&amp;ROW()-1)),""))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IF(AND($A124&lt;&gt;"",$A124&lt;&gt;"TOTAL"),IF(AND([7]PDI_Meritos!$W122&lt;&gt;"",[7]PDI_Meritos!$W122&lt;&gt;0),[7]PDI_Meritos!$W122,""),IF($A124="TOTAL",SUM(INDIRECT("N4:N"&amp;ROW()-1)),""))</f>
        <v/>
      </c>
      <c r="O124" s="6" t="str">
        <f ca="1">IF(AND($A124&lt;&gt;"",$A124&lt;&gt;"TOTAL"),IF(AND([7]PDI_Meritos!$Y122&lt;&gt;"",[7]PDI_Meritos!$Y122&lt;&gt;0),[7]PDI_Meritos!$Y122,""),IF($A124="TOTAL",SUM(INDIRECT("O4:O"&amp;ROW()-1)),""))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IF(AND($A124&lt;&gt;"",$A124&lt;&gt;"TOTAL"),IF(AND([7]PDI_Meritos!$AB122&lt;&gt;"",[7]PDI_Meritos!$AB122&lt;&gt;0),[7]PDI_Meritos!$AB122,""),IF($A124="TOTAL",SUM(INDIRECT("Q4:Q"&amp;ROW()-1)),""))</f>
        <v/>
      </c>
      <c r="R124" s="6" t="str">
        <f ca="1">IF(AND($A124&lt;&gt;"",$A124&lt;&gt;"TOTAL"),IF(AND([7]PDI_Meritos!$AD122&lt;&gt;"",[7]PDI_Meritos!$AD122&lt;&gt;0),[7]PDI_Meritos!$AD122,""),IF($A124="TOTAL",SUM(INDIRECT("R4:R"&amp;ROW()-1)),""))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IF(AND($A124&lt;&gt;"",$A124&lt;&gt;"TOTAL"),IF(AND([7]PDI_Meritos!$AG122&lt;&gt;"",[7]PDI_Meritos!$AG122&lt;&gt;0),[7]PDI_Meritos!$AG122,""),IF($A124="TOTAL",SUM(INDIRECT("T4:T"&amp;ROW()-1)),""))</f>
        <v/>
      </c>
      <c r="U124" s="6" t="str">
        <f ca="1">IF(AND($A124&lt;&gt;"",$A124&lt;&gt;"TOTAL"),IF(AND([7]PDI_Meritos!$AI122&lt;&gt;"",[7]PDI_Meritos!$AI122&lt;&gt;0),[7]PDI_Meritos!$AI122,""),IF($A124="TOTAL",SUM(INDIRECT("U4:U"&amp;ROW()-1)),""))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IF(AND($A124&lt;&gt;"",$A124&lt;&gt;"TOTAL"),IF(AND([7]PDI_Meritos!$AL122&lt;&gt;"",[7]PDI_Meritos!$AL122&lt;&gt;0),[7]PDI_Meritos!$AL122,""),IF($A124="TOTAL",SUM(INDIRECT("W4:W"&amp;ROW()-1)),""))</f>
        <v/>
      </c>
      <c r="X124" s="6" t="str">
        <f ca="1">IF(AND($A124&lt;&gt;"",$A124&lt;&gt;"TOTAL"),IF(AND([7]PDI_Meritos!$AN122&lt;&gt;"",[7]PDI_Meritos!$AN122&lt;&gt;0),[7]PDI_Meritos!$AN122,""),IF($A124="TOTAL",SUM(INDIRECT("X4:X"&amp;ROW()-1)),""))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IF(AND($A124&lt;&gt;"",$A124&lt;&gt;"TOTAL"),IF(AND([7]PDI_Meritos!$AQ122&lt;&gt;"",[7]PDI_Meritos!$AQ122&lt;&gt;0),[7]PDI_Meritos!$AQ122,""),IF($A124="TOTAL",SUM(INDIRECT("Z4:Z"&amp;ROW()-1)),""))</f>
        <v/>
      </c>
      <c r="AA124" s="6" t="str">
        <f ca="1">IF(AND($A124&lt;&gt;"",$A124&lt;&gt;"TOTAL"),IF(AND([7]PDI_Meritos!$AS122&lt;&gt;"",[7]PDI_Meritos!$AS122&lt;&gt;0),[7]PDI_Meritos!$AS122,""),IF($A124="TOTAL",SUM(INDIRECT("AA4:AA"&amp;ROW()-1)),""))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IF(AND($A124&lt;&gt;"",$A124&lt;&gt;"TOTAL"),IF(AND([7]PDI_Meritos!$AV122&lt;&gt;"",[7]PDI_Meritos!$AV122&lt;&gt;0),[7]PDI_Meritos!$AV122,""),IF($A124="TOTAL",SUM(INDIRECT("AC4:AC"&amp;ROW()-1)),""))</f>
        <v/>
      </c>
      <c r="AD124" s="6" t="str">
        <f ca="1">IF(AND($A124&lt;&gt;"",$A124&lt;&gt;"TOTAL"),IF(AND([7]PDI_Meritos!$AX122&lt;&gt;"",[7]PDI_Meritos!$AX122&lt;&gt;0),[7]PDI_Meritos!$AX122,""),IF($A124="TOTAL",SUM(INDIRECT("AD4:AD"&amp;ROW()-1)),""))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IF(AND($A124&lt;&gt;"",$A124&lt;&gt;"TOTAL"),IF(AND([7]PDI_Meritos!$BA122&lt;&gt;"",[7]PDI_Meritos!$BA122&lt;&gt;0),[7]PDI_Meritos!$BA122,""),IF($A124="TOTAL",SUM(INDIRECT("AF4:AF"&amp;ROW()-1)),""))</f>
        <v/>
      </c>
      <c r="AG124" s="6" t="str">
        <f ca="1">IF(AND($A124&lt;&gt;"",$A124&lt;&gt;"TOTAL"),IF(AND([7]PDI_Meritos!$BC122&lt;&gt;"",[7]PDI_Meritos!$BC122&lt;&gt;0),[7]PDI_Meritos!$BC122,""),IF($A124="TOTAL",SUM(INDIRECT("AG4:AG"&amp;ROW()-1)),""))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IF(AND($A124&lt;&gt;"",$A124&lt;&gt;"TOTAL"),IF(AND([7]PDI_Meritos!$BF122&lt;&gt;"",[7]PDI_Meritos!$BF122&lt;&gt;0),[7]PDI_Meritos!$BF122,""),IF($A124="TOTAL",SUM(INDIRECT("AI4:AI"&amp;ROW()-1)),""))</f>
        <v/>
      </c>
      <c r="AJ124" s="6" t="str">
        <f ca="1">IF(AND($A124&lt;&gt;"",$A124&lt;&gt;"TOTAL"),IF(AND([7]PDI_Meritos!$BH122&lt;&gt;"",[7]PDI_Meritos!$BH122&lt;&gt;0),[7]PDI_Meritos!$BH122,""),IF($A124="TOTAL",SUM(INDIRECT("AJ4:AJ"&amp;ROW()-1)),""))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IF(AND($A124&lt;&gt;"",$A124&lt;&gt;"TOTAL"),IF(AND([7]PDI_Meritos!$BK122&lt;&gt;"",[7]PDI_Meritos!$BK122&lt;&gt;0),[7]PDI_Meritos!$BK122,""),IF($A124="TOTAL",SUM(INDIRECT("AL4:AL"&amp;ROW()-1)),""))</f>
        <v/>
      </c>
      <c r="AM124" s="6" t="str">
        <f ca="1">IF(AND($A124&lt;&gt;"",$A124&lt;&gt;"TOTAL"),IF(AND([7]PDI_Meritos!$BM122&lt;&gt;"",[7]PDI_Meritos!$BM122&lt;&gt;0),[7]PDI_Meritos!$BM122,""),IF($A124="TOTAL",SUM(INDIRECT("AM4:AM"&amp;ROW()-1)),""))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IF(AND($A124&lt;&gt;"",$A124&lt;&gt;"TOTAL"),IF(AND([7]PDI_Meritos!$BP122&lt;&gt;"",[7]PDI_Meritos!$BP122&lt;&gt;0),[7]PDI_Meritos!$BP122,""),IF($A124="TOTAL",SUM(INDIRECT("AO4:AO"&amp;ROW()-1)),""))</f>
        <v/>
      </c>
      <c r="AP124" s="6" t="str">
        <f ca="1">IF(AND($A124&lt;&gt;"",$A124&lt;&gt;"TOTAL"),IF(AND([7]PDI_Meritos!$BR122&lt;&gt;"",[7]PDI_Meritos!$BR122&lt;&gt;0),[7]PDI_Meritos!$BR122,""),IF($A124="TOTAL",SUM(INDIRECT("AP4:AP"&amp;ROW()-1)),""))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IF(AND($A124&lt;&gt;"",$A124&lt;&gt;"TOTAL"),IF(AND([7]PDI_Meritos!$BU122&lt;&gt;"",[7]PDI_Meritos!$BU122&lt;&gt;0),[7]PDI_Meritos!$BU122,""),IF($A124="TOTAL",SUM(INDIRECT("AR4:AR"&amp;ROW()-1)),""))</f>
        <v/>
      </c>
      <c r="AS124" s="6" t="str">
        <f ca="1">IF(AND($A124&lt;&gt;"",$A124&lt;&gt;"TOTAL"),IF(AND([7]PDI_Meritos!$BW122&lt;&gt;"",[7]PDI_Meritos!$BW122&lt;&gt;0),[7]PDI_Meritos!$BW122,""),IF($A124="TOTAL",SUM(INDIRECT("AS4:AS"&amp;ROW()-1)),""))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IF(AND($A124&lt;&gt;"",$A124&lt;&gt;"TOTAL"),IF(AND([7]PDI_Meritos!$BZ122&lt;&gt;"",[7]PDI_Meritos!$BZ122&lt;&gt;0),[7]PDI_Meritos!$BZ122,""),IF($A124="TOTAL",SUM(INDIRECT("AU4:AU"&amp;ROW()-1)),""))</f>
        <v/>
      </c>
      <c r="AV124" s="6" t="str">
        <f ca="1">IF(AND($A124&lt;&gt;"",$A124&lt;&gt;"TOTAL"),IF(AND([7]PDI_Meritos!$CB122&lt;&gt;"",[7]PDI_Meritos!$CB122&lt;&gt;0),[7]PDI_Meritos!$CB122,""),IF($A124="TOTAL",SUM(INDIRECT("AV4:AV"&amp;ROW()-1)),""))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IF(AND($A124&lt;&gt;"",$A124&lt;&gt;"TOTAL"),IF(AND([7]PDI_Meritos!$CE122&lt;&gt;"",[7]PDI_Meritos!$CE122&lt;&gt;0),[7]PDI_Meritos!$CE122,""),IF($A124="TOTAL",SUM(INDIRECT("AX4:AX"&amp;ROW()-1)),""))</f>
        <v/>
      </c>
      <c r="AY124" s="6" t="str">
        <f ca="1">IF(AND($A124&lt;&gt;"",$A124&lt;&gt;"TOTAL"),IF(AND([7]PDI_Meritos!$CG122&lt;&gt;"",[7]PDI_Meritos!$CG122&lt;&gt;0),[7]PDI_Meritos!$CG122,""),IF($A124="TOTAL",SUM(INDIRECT("AY4:AY"&amp;ROW()-1)),""))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IF(AND($A124&lt;&gt;"",$A124&lt;&gt;"TOTAL"),IF(AND([7]PDI_Meritos!$CJ122&lt;&gt;"",[7]PDI_Meritos!$CJ122&lt;&gt;0),[7]PDI_Meritos!$CJ122,""),IF($A124="TOTAL",SUM(INDIRECT("BA4:BA"&amp;ROW()-1)),""))</f>
        <v/>
      </c>
      <c r="BB124" s="6" t="str">
        <f ca="1">IF(AND($A124&lt;&gt;"",$A124&lt;&gt;"TOTAL"),IF(AND([7]PDI_Meritos!$CL122&lt;&gt;"",[7]PDI_Meritos!$CL122&lt;&gt;0),[7]PDI_Meritos!$CL122,""),IF($A124="TOTAL",SUM(INDIRECT("BB4:BB"&amp;ROW()-1)),""))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IF(AND($A124&lt;&gt;"",$A124&lt;&gt;"TOTAL"),IF(AND([7]PDI_Meritos!$CO122&lt;&gt;"",[7]PDI_Meritos!$CO122&lt;&gt;0),[7]PDI_Meritos!$CO122,""),IF($A124="TOTAL",SUM(INDIRECT("BD4:BD"&amp;ROW()-1)),""))</f>
        <v/>
      </c>
      <c r="BE124" s="6" t="str">
        <f ca="1">IF(AND($A124&lt;&gt;"",$A124&lt;&gt;"TOTAL"),IF(AND([7]PDI_Meritos!$CQ122&lt;&gt;"",[7]PDI_Meritos!$CQ122&lt;&gt;0),[7]PDI_Meritos!$CQ122,""),IF($A124="TOTAL",SUM(INDIRECT("BE4:BE"&amp;ROW()-1)),""))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IF([7]PDI_Meritos!$B123&lt;&gt;"",[7]PDI_Meritos!$B123,IF(AND([7]PDI_Meritos!$B123="",[7]PDI_Meritos!$B124="",[7]PDI_Meritos!$B122=""),"","TOTAL"))</f>
        <v/>
      </c>
      <c r="B125" s="6" t="str">
        <f ca="1">IF(AND($A125&lt;&gt;"",$A125&lt;&gt;"TOTAL"),IF(AND([7]PDI_Meritos!$C123&lt;&gt;"",[7]PDI_Meritos!$C123&lt;&gt;0),[7]PDI_Meritos!$C123,""),IF($A125="TOTAL",SUM(INDIRECT("B4:B"&amp;ROW()-1)),""))</f>
        <v/>
      </c>
      <c r="C125" s="6" t="str">
        <f ca="1">IF(AND($A125&lt;&gt;"",$A125&lt;&gt;"TOTAL"),IF(AND([7]PDI_Meritos!$E123&lt;&gt;"",[7]PDI_Meritos!$E123&lt;&gt;0),[7]PDI_Meritos!$E123,""),IF($A125="TOTAL",SUM(INDIRECT("C4:C"&amp;ROW()-1)),""))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IF(AND($A125&lt;&gt;"",$A125&lt;&gt;"TOTAL"),IF(AND([7]PDI_Meritos!$H123&lt;&gt;"",[7]PDI_Meritos!$H123&lt;&gt;0),[7]PDI_Meritos!$H123,""),IF($A125="TOTAL",SUM(INDIRECT("E4:E"&amp;ROW()-1)),""))</f>
        <v/>
      </c>
      <c r="F125" s="6" t="str">
        <f ca="1">IF(AND($A125&lt;&gt;"",$A125&lt;&gt;"TOTAL"),IF(AND([7]PDI_Meritos!$J123&lt;&gt;"",[7]PDI_Meritos!$J123&lt;&gt;0),[7]PDI_Meritos!$J123,""),IF($A125="TOTAL",SUM(INDIRECT("F4:F"&amp;ROW()-1)),""))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IF(AND($A125&lt;&gt;"",$A125&lt;&gt;"TOTAL"),IF(AND([7]PDI_Meritos!$M123&lt;&gt;"",[7]PDI_Meritos!$M123&lt;&gt;0),[7]PDI_Meritos!$M123,""),IF($A125="TOTAL",SUM(INDIRECT("H4:H"&amp;ROW()-1)),""))</f>
        <v/>
      </c>
      <c r="I125" s="6" t="str">
        <f ca="1">IF(AND($A125&lt;&gt;"",$A125&lt;&gt;"TOTAL"),IF(AND([7]PDI_Meritos!$O123&lt;&gt;"",[7]PDI_Meritos!$O123&lt;&gt;0),[7]PDI_Meritos!$O123,""),IF($A125="TOTAL",SUM(INDIRECT("I4:I"&amp;ROW()-1)),""))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IF(AND($A125&lt;&gt;"",$A125&lt;&gt;"TOTAL"),IF(AND([7]PDI_Meritos!$R123&lt;&gt;"",[7]PDI_Meritos!$R123&lt;&gt;0),[7]PDI_Meritos!$R123,""),IF($A125="TOTAL",SUM(INDIRECT("K4:K"&amp;ROW()-1)),""))</f>
        <v/>
      </c>
      <c r="L125" s="6" t="str">
        <f ca="1">IF(AND($A125&lt;&gt;"",$A125&lt;&gt;"TOTAL"),IF(AND([7]PDI_Meritos!$T123&lt;&gt;"",[7]PDI_Meritos!$T123&lt;&gt;0),[7]PDI_Meritos!$T123,""),IF($A125="TOTAL",SUM(INDIRECT("L4:L"&amp;ROW()-1)),""))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IF(AND($A125&lt;&gt;"",$A125&lt;&gt;"TOTAL"),IF(AND([7]PDI_Meritos!$W123&lt;&gt;"",[7]PDI_Meritos!$W123&lt;&gt;0),[7]PDI_Meritos!$W123,""),IF($A125="TOTAL",SUM(INDIRECT("N4:N"&amp;ROW()-1)),""))</f>
        <v/>
      </c>
      <c r="O125" s="6" t="str">
        <f ca="1">IF(AND($A125&lt;&gt;"",$A125&lt;&gt;"TOTAL"),IF(AND([7]PDI_Meritos!$Y123&lt;&gt;"",[7]PDI_Meritos!$Y123&lt;&gt;0),[7]PDI_Meritos!$Y123,""),IF($A125="TOTAL",SUM(INDIRECT("O4:O"&amp;ROW()-1)),""))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IF(AND($A125&lt;&gt;"",$A125&lt;&gt;"TOTAL"),IF(AND([7]PDI_Meritos!$AB123&lt;&gt;"",[7]PDI_Meritos!$AB123&lt;&gt;0),[7]PDI_Meritos!$AB123,""),IF($A125="TOTAL",SUM(INDIRECT("Q4:Q"&amp;ROW()-1)),""))</f>
        <v/>
      </c>
      <c r="R125" s="6" t="str">
        <f ca="1">IF(AND($A125&lt;&gt;"",$A125&lt;&gt;"TOTAL"),IF(AND([7]PDI_Meritos!$AD123&lt;&gt;"",[7]PDI_Meritos!$AD123&lt;&gt;0),[7]PDI_Meritos!$AD123,""),IF($A125="TOTAL",SUM(INDIRECT("R4:R"&amp;ROW()-1)),""))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IF(AND($A125&lt;&gt;"",$A125&lt;&gt;"TOTAL"),IF(AND([7]PDI_Meritos!$AG123&lt;&gt;"",[7]PDI_Meritos!$AG123&lt;&gt;0),[7]PDI_Meritos!$AG123,""),IF($A125="TOTAL",SUM(INDIRECT("T4:T"&amp;ROW()-1)),""))</f>
        <v/>
      </c>
      <c r="U125" s="6" t="str">
        <f ca="1">IF(AND($A125&lt;&gt;"",$A125&lt;&gt;"TOTAL"),IF(AND([7]PDI_Meritos!$AI123&lt;&gt;"",[7]PDI_Meritos!$AI123&lt;&gt;0),[7]PDI_Meritos!$AI123,""),IF($A125="TOTAL",SUM(INDIRECT("U4:U"&amp;ROW()-1)),""))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IF(AND($A125&lt;&gt;"",$A125&lt;&gt;"TOTAL"),IF(AND([7]PDI_Meritos!$AL123&lt;&gt;"",[7]PDI_Meritos!$AL123&lt;&gt;0),[7]PDI_Meritos!$AL123,""),IF($A125="TOTAL",SUM(INDIRECT("W4:W"&amp;ROW()-1)),""))</f>
        <v/>
      </c>
      <c r="X125" s="6" t="str">
        <f ca="1">IF(AND($A125&lt;&gt;"",$A125&lt;&gt;"TOTAL"),IF(AND([7]PDI_Meritos!$AN123&lt;&gt;"",[7]PDI_Meritos!$AN123&lt;&gt;0),[7]PDI_Meritos!$AN123,""),IF($A125="TOTAL",SUM(INDIRECT("X4:X"&amp;ROW()-1)),""))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IF(AND($A125&lt;&gt;"",$A125&lt;&gt;"TOTAL"),IF(AND([7]PDI_Meritos!$AQ123&lt;&gt;"",[7]PDI_Meritos!$AQ123&lt;&gt;0),[7]PDI_Meritos!$AQ123,""),IF($A125="TOTAL",SUM(INDIRECT("Z4:Z"&amp;ROW()-1)),""))</f>
        <v/>
      </c>
      <c r="AA125" s="6" t="str">
        <f ca="1">IF(AND($A125&lt;&gt;"",$A125&lt;&gt;"TOTAL"),IF(AND([7]PDI_Meritos!$AS123&lt;&gt;"",[7]PDI_Meritos!$AS123&lt;&gt;0),[7]PDI_Meritos!$AS123,""),IF($A125="TOTAL",SUM(INDIRECT("AA4:AA"&amp;ROW()-1)),""))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IF(AND($A125&lt;&gt;"",$A125&lt;&gt;"TOTAL"),IF(AND([7]PDI_Meritos!$AV123&lt;&gt;"",[7]PDI_Meritos!$AV123&lt;&gt;0),[7]PDI_Meritos!$AV123,""),IF($A125="TOTAL",SUM(INDIRECT("AC4:AC"&amp;ROW()-1)),""))</f>
        <v/>
      </c>
      <c r="AD125" s="6" t="str">
        <f ca="1">IF(AND($A125&lt;&gt;"",$A125&lt;&gt;"TOTAL"),IF(AND([7]PDI_Meritos!$AX123&lt;&gt;"",[7]PDI_Meritos!$AX123&lt;&gt;0),[7]PDI_Meritos!$AX123,""),IF($A125="TOTAL",SUM(INDIRECT("AD4:AD"&amp;ROW()-1)),""))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IF(AND($A125&lt;&gt;"",$A125&lt;&gt;"TOTAL"),IF(AND([7]PDI_Meritos!$BA123&lt;&gt;"",[7]PDI_Meritos!$BA123&lt;&gt;0),[7]PDI_Meritos!$BA123,""),IF($A125="TOTAL",SUM(INDIRECT("AF4:AF"&amp;ROW()-1)),""))</f>
        <v/>
      </c>
      <c r="AG125" s="6" t="str">
        <f ca="1">IF(AND($A125&lt;&gt;"",$A125&lt;&gt;"TOTAL"),IF(AND([7]PDI_Meritos!$BC123&lt;&gt;"",[7]PDI_Meritos!$BC123&lt;&gt;0),[7]PDI_Meritos!$BC123,""),IF($A125="TOTAL",SUM(INDIRECT("AG4:AG"&amp;ROW()-1)),""))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IF(AND($A125&lt;&gt;"",$A125&lt;&gt;"TOTAL"),IF(AND([7]PDI_Meritos!$BF123&lt;&gt;"",[7]PDI_Meritos!$BF123&lt;&gt;0),[7]PDI_Meritos!$BF123,""),IF($A125="TOTAL",SUM(INDIRECT("AI4:AI"&amp;ROW()-1)),""))</f>
        <v/>
      </c>
      <c r="AJ125" s="6" t="str">
        <f ca="1">IF(AND($A125&lt;&gt;"",$A125&lt;&gt;"TOTAL"),IF(AND([7]PDI_Meritos!$BH123&lt;&gt;"",[7]PDI_Meritos!$BH123&lt;&gt;0),[7]PDI_Meritos!$BH123,""),IF($A125="TOTAL",SUM(INDIRECT("AJ4:AJ"&amp;ROW()-1)),""))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IF(AND($A125&lt;&gt;"",$A125&lt;&gt;"TOTAL"),IF(AND([7]PDI_Meritos!$BK123&lt;&gt;"",[7]PDI_Meritos!$BK123&lt;&gt;0),[7]PDI_Meritos!$BK123,""),IF($A125="TOTAL",SUM(INDIRECT("AL4:AL"&amp;ROW()-1)),""))</f>
        <v/>
      </c>
      <c r="AM125" s="6" t="str">
        <f ca="1">IF(AND($A125&lt;&gt;"",$A125&lt;&gt;"TOTAL"),IF(AND([7]PDI_Meritos!$BM123&lt;&gt;"",[7]PDI_Meritos!$BM123&lt;&gt;0),[7]PDI_Meritos!$BM123,""),IF($A125="TOTAL",SUM(INDIRECT("AM4:AM"&amp;ROW()-1)),""))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IF(AND($A125&lt;&gt;"",$A125&lt;&gt;"TOTAL"),IF(AND([7]PDI_Meritos!$BP123&lt;&gt;"",[7]PDI_Meritos!$BP123&lt;&gt;0),[7]PDI_Meritos!$BP123,""),IF($A125="TOTAL",SUM(INDIRECT("AO4:AO"&amp;ROW()-1)),""))</f>
        <v/>
      </c>
      <c r="AP125" s="6" t="str">
        <f ca="1">IF(AND($A125&lt;&gt;"",$A125&lt;&gt;"TOTAL"),IF(AND([7]PDI_Meritos!$BR123&lt;&gt;"",[7]PDI_Meritos!$BR123&lt;&gt;0),[7]PDI_Meritos!$BR123,""),IF($A125="TOTAL",SUM(INDIRECT("AP4:AP"&amp;ROW()-1)),""))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IF(AND($A125&lt;&gt;"",$A125&lt;&gt;"TOTAL"),IF(AND([7]PDI_Meritos!$BU123&lt;&gt;"",[7]PDI_Meritos!$BU123&lt;&gt;0),[7]PDI_Meritos!$BU123,""),IF($A125="TOTAL",SUM(INDIRECT("AR4:AR"&amp;ROW()-1)),""))</f>
        <v/>
      </c>
      <c r="AS125" s="6" t="str">
        <f ca="1">IF(AND($A125&lt;&gt;"",$A125&lt;&gt;"TOTAL"),IF(AND([7]PDI_Meritos!$BW123&lt;&gt;"",[7]PDI_Meritos!$BW123&lt;&gt;0),[7]PDI_Meritos!$BW123,""),IF($A125="TOTAL",SUM(INDIRECT("AS4:AS"&amp;ROW()-1)),""))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IF(AND($A125&lt;&gt;"",$A125&lt;&gt;"TOTAL"),IF(AND([7]PDI_Meritos!$BZ123&lt;&gt;"",[7]PDI_Meritos!$BZ123&lt;&gt;0),[7]PDI_Meritos!$BZ123,""),IF($A125="TOTAL",SUM(INDIRECT("AU4:AU"&amp;ROW()-1)),""))</f>
        <v/>
      </c>
      <c r="AV125" s="6" t="str">
        <f ca="1">IF(AND($A125&lt;&gt;"",$A125&lt;&gt;"TOTAL"),IF(AND([7]PDI_Meritos!$CB123&lt;&gt;"",[7]PDI_Meritos!$CB123&lt;&gt;0),[7]PDI_Meritos!$CB123,""),IF($A125="TOTAL",SUM(INDIRECT("AV4:AV"&amp;ROW()-1)),""))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IF(AND($A125&lt;&gt;"",$A125&lt;&gt;"TOTAL"),IF(AND([7]PDI_Meritos!$CE123&lt;&gt;"",[7]PDI_Meritos!$CE123&lt;&gt;0),[7]PDI_Meritos!$CE123,""),IF($A125="TOTAL",SUM(INDIRECT("AX4:AX"&amp;ROW()-1)),""))</f>
        <v/>
      </c>
      <c r="AY125" s="6" t="str">
        <f ca="1">IF(AND($A125&lt;&gt;"",$A125&lt;&gt;"TOTAL"),IF(AND([7]PDI_Meritos!$CG123&lt;&gt;"",[7]PDI_Meritos!$CG123&lt;&gt;0),[7]PDI_Meritos!$CG123,""),IF($A125="TOTAL",SUM(INDIRECT("AY4:AY"&amp;ROW()-1)),""))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IF(AND($A125&lt;&gt;"",$A125&lt;&gt;"TOTAL"),IF(AND([7]PDI_Meritos!$CJ123&lt;&gt;"",[7]PDI_Meritos!$CJ123&lt;&gt;0),[7]PDI_Meritos!$CJ123,""),IF($A125="TOTAL",SUM(INDIRECT("BA4:BA"&amp;ROW()-1)),""))</f>
        <v/>
      </c>
      <c r="BB125" s="6" t="str">
        <f ca="1">IF(AND($A125&lt;&gt;"",$A125&lt;&gt;"TOTAL"),IF(AND([7]PDI_Meritos!$CL123&lt;&gt;"",[7]PDI_Meritos!$CL123&lt;&gt;0),[7]PDI_Meritos!$CL123,""),IF($A125="TOTAL",SUM(INDIRECT("BB4:BB"&amp;ROW()-1)),""))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IF(AND($A125&lt;&gt;"",$A125&lt;&gt;"TOTAL"),IF(AND([7]PDI_Meritos!$CO123&lt;&gt;"",[7]PDI_Meritos!$CO123&lt;&gt;0),[7]PDI_Meritos!$CO123,""),IF($A125="TOTAL",SUM(INDIRECT("BD4:BD"&amp;ROW()-1)),""))</f>
        <v/>
      </c>
      <c r="BE125" s="6" t="str">
        <f ca="1">IF(AND($A125&lt;&gt;"",$A125&lt;&gt;"TOTAL"),IF(AND([7]PDI_Meritos!$CQ123&lt;&gt;"",[7]PDI_Meritos!$CQ123&lt;&gt;0),[7]PDI_Meritos!$CQ123,""),IF($A125="TOTAL",SUM(INDIRECT("BE4:BE"&amp;ROW()-1)),""))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IF([7]PDI_Meritos!$B124&lt;&gt;"",[7]PDI_Meritos!$B124,IF(AND([7]PDI_Meritos!$B124="",[7]PDI_Meritos!$B125="",[7]PDI_Meritos!$B123=""),"","TOTAL"))</f>
        <v/>
      </c>
      <c r="B126" s="6" t="str">
        <f ca="1">IF(AND($A126&lt;&gt;"",$A126&lt;&gt;"TOTAL"),IF(AND([7]PDI_Meritos!$C124&lt;&gt;"",[7]PDI_Meritos!$C124&lt;&gt;0),[7]PDI_Meritos!$C124,""),IF($A126="TOTAL",SUM(INDIRECT("B4:B"&amp;ROW()-1)),""))</f>
        <v/>
      </c>
      <c r="C126" s="6" t="str">
        <f ca="1">IF(AND($A126&lt;&gt;"",$A126&lt;&gt;"TOTAL"),IF(AND([7]PDI_Meritos!$E124&lt;&gt;"",[7]PDI_Meritos!$E124&lt;&gt;0),[7]PDI_Meritos!$E124,""),IF($A126="TOTAL",SUM(INDIRECT("C4:C"&amp;ROW()-1)),""))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IF(AND($A126&lt;&gt;"",$A126&lt;&gt;"TOTAL"),IF(AND([7]PDI_Meritos!$H124&lt;&gt;"",[7]PDI_Meritos!$H124&lt;&gt;0),[7]PDI_Meritos!$H124,""),IF($A126="TOTAL",SUM(INDIRECT("E4:E"&amp;ROW()-1)),""))</f>
        <v/>
      </c>
      <c r="F126" s="6" t="str">
        <f ca="1">IF(AND($A126&lt;&gt;"",$A126&lt;&gt;"TOTAL"),IF(AND([7]PDI_Meritos!$J124&lt;&gt;"",[7]PDI_Meritos!$J124&lt;&gt;0),[7]PDI_Meritos!$J124,""),IF($A126="TOTAL",SUM(INDIRECT("F4:F"&amp;ROW()-1)),""))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IF(AND($A126&lt;&gt;"",$A126&lt;&gt;"TOTAL"),IF(AND([7]PDI_Meritos!$M124&lt;&gt;"",[7]PDI_Meritos!$M124&lt;&gt;0),[7]PDI_Meritos!$M124,""),IF($A126="TOTAL",SUM(INDIRECT("H4:H"&amp;ROW()-1)),""))</f>
        <v/>
      </c>
      <c r="I126" s="6" t="str">
        <f ca="1">IF(AND($A126&lt;&gt;"",$A126&lt;&gt;"TOTAL"),IF(AND([7]PDI_Meritos!$O124&lt;&gt;"",[7]PDI_Meritos!$O124&lt;&gt;0),[7]PDI_Meritos!$O124,""),IF($A126="TOTAL",SUM(INDIRECT("I4:I"&amp;ROW()-1)),""))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IF(AND($A126&lt;&gt;"",$A126&lt;&gt;"TOTAL"),IF(AND([7]PDI_Meritos!$R124&lt;&gt;"",[7]PDI_Meritos!$R124&lt;&gt;0),[7]PDI_Meritos!$R124,""),IF($A126="TOTAL",SUM(INDIRECT("K4:K"&amp;ROW()-1)),""))</f>
        <v/>
      </c>
      <c r="L126" s="6" t="str">
        <f ca="1">IF(AND($A126&lt;&gt;"",$A126&lt;&gt;"TOTAL"),IF(AND([7]PDI_Meritos!$T124&lt;&gt;"",[7]PDI_Meritos!$T124&lt;&gt;0),[7]PDI_Meritos!$T124,""),IF($A126="TOTAL",SUM(INDIRECT("L4:L"&amp;ROW()-1)),""))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IF(AND($A126&lt;&gt;"",$A126&lt;&gt;"TOTAL"),IF(AND([7]PDI_Meritos!$W124&lt;&gt;"",[7]PDI_Meritos!$W124&lt;&gt;0),[7]PDI_Meritos!$W124,""),IF($A126="TOTAL",SUM(INDIRECT("N4:N"&amp;ROW()-1)),""))</f>
        <v/>
      </c>
      <c r="O126" s="6" t="str">
        <f ca="1">IF(AND($A126&lt;&gt;"",$A126&lt;&gt;"TOTAL"),IF(AND([7]PDI_Meritos!$Y124&lt;&gt;"",[7]PDI_Meritos!$Y124&lt;&gt;0),[7]PDI_Meritos!$Y124,""),IF($A126="TOTAL",SUM(INDIRECT("O4:O"&amp;ROW()-1)),""))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IF(AND($A126&lt;&gt;"",$A126&lt;&gt;"TOTAL"),IF(AND([7]PDI_Meritos!$AB124&lt;&gt;"",[7]PDI_Meritos!$AB124&lt;&gt;0),[7]PDI_Meritos!$AB124,""),IF($A126="TOTAL",SUM(INDIRECT("Q4:Q"&amp;ROW()-1)),""))</f>
        <v/>
      </c>
      <c r="R126" s="6" t="str">
        <f ca="1">IF(AND($A126&lt;&gt;"",$A126&lt;&gt;"TOTAL"),IF(AND([7]PDI_Meritos!$AD124&lt;&gt;"",[7]PDI_Meritos!$AD124&lt;&gt;0),[7]PDI_Meritos!$AD124,""),IF($A126="TOTAL",SUM(INDIRECT("R4:R"&amp;ROW()-1)),""))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IF(AND($A126&lt;&gt;"",$A126&lt;&gt;"TOTAL"),IF(AND([7]PDI_Meritos!$AG124&lt;&gt;"",[7]PDI_Meritos!$AG124&lt;&gt;0),[7]PDI_Meritos!$AG124,""),IF($A126="TOTAL",SUM(INDIRECT("T4:T"&amp;ROW()-1)),""))</f>
        <v/>
      </c>
      <c r="U126" s="6" t="str">
        <f ca="1">IF(AND($A126&lt;&gt;"",$A126&lt;&gt;"TOTAL"),IF(AND([7]PDI_Meritos!$AI124&lt;&gt;"",[7]PDI_Meritos!$AI124&lt;&gt;0),[7]PDI_Meritos!$AI124,""),IF($A126="TOTAL",SUM(INDIRECT("U4:U"&amp;ROW()-1)),""))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IF(AND($A126&lt;&gt;"",$A126&lt;&gt;"TOTAL"),IF(AND([7]PDI_Meritos!$AL124&lt;&gt;"",[7]PDI_Meritos!$AL124&lt;&gt;0),[7]PDI_Meritos!$AL124,""),IF($A126="TOTAL",SUM(INDIRECT("W4:W"&amp;ROW()-1)),""))</f>
        <v/>
      </c>
      <c r="X126" s="6" t="str">
        <f ca="1">IF(AND($A126&lt;&gt;"",$A126&lt;&gt;"TOTAL"),IF(AND([7]PDI_Meritos!$AN124&lt;&gt;"",[7]PDI_Meritos!$AN124&lt;&gt;0),[7]PDI_Meritos!$AN124,""),IF($A126="TOTAL",SUM(INDIRECT("X4:X"&amp;ROW()-1)),""))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IF(AND($A126&lt;&gt;"",$A126&lt;&gt;"TOTAL"),IF(AND([7]PDI_Meritos!$AQ124&lt;&gt;"",[7]PDI_Meritos!$AQ124&lt;&gt;0),[7]PDI_Meritos!$AQ124,""),IF($A126="TOTAL",SUM(INDIRECT("Z4:Z"&amp;ROW()-1)),""))</f>
        <v/>
      </c>
      <c r="AA126" s="6" t="str">
        <f ca="1">IF(AND($A126&lt;&gt;"",$A126&lt;&gt;"TOTAL"),IF(AND([7]PDI_Meritos!$AS124&lt;&gt;"",[7]PDI_Meritos!$AS124&lt;&gt;0),[7]PDI_Meritos!$AS124,""),IF($A126="TOTAL",SUM(INDIRECT("AA4:AA"&amp;ROW()-1)),""))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IF(AND($A126&lt;&gt;"",$A126&lt;&gt;"TOTAL"),IF(AND([7]PDI_Meritos!$AV124&lt;&gt;"",[7]PDI_Meritos!$AV124&lt;&gt;0),[7]PDI_Meritos!$AV124,""),IF($A126="TOTAL",SUM(INDIRECT("AC4:AC"&amp;ROW()-1)),""))</f>
        <v/>
      </c>
      <c r="AD126" s="6" t="str">
        <f ca="1">IF(AND($A126&lt;&gt;"",$A126&lt;&gt;"TOTAL"),IF(AND([7]PDI_Meritos!$AX124&lt;&gt;"",[7]PDI_Meritos!$AX124&lt;&gt;0),[7]PDI_Meritos!$AX124,""),IF($A126="TOTAL",SUM(INDIRECT("AD4:AD"&amp;ROW()-1)),""))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IF(AND($A126&lt;&gt;"",$A126&lt;&gt;"TOTAL"),IF(AND([7]PDI_Meritos!$BA124&lt;&gt;"",[7]PDI_Meritos!$BA124&lt;&gt;0),[7]PDI_Meritos!$BA124,""),IF($A126="TOTAL",SUM(INDIRECT("AF4:AF"&amp;ROW()-1)),""))</f>
        <v/>
      </c>
      <c r="AG126" s="6" t="str">
        <f ca="1">IF(AND($A126&lt;&gt;"",$A126&lt;&gt;"TOTAL"),IF(AND([7]PDI_Meritos!$BC124&lt;&gt;"",[7]PDI_Meritos!$BC124&lt;&gt;0),[7]PDI_Meritos!$BC124,""),IF($A126="TOTAL",SUM(INDIRECT("AG4:AG"&amp;ROW()-1)),""))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IF(AND($A126&lt;&gt;"",$A126&lt;&gt;"TOTAL"),IF(AND([7]PDI_Meritos!$BF124&lt;&gt;"",[7]PDI_Meritos!$BF124&lt;&gt;0),[7]PDI_Meritos!$BF124,""),IF($A126="TOTAL",SUM(INDIRECT("AI4:AI"&amp;ROW()-1)),""))</f>
        <v/>
      </c>
      <c r="AJ126" s="6" t="str">
        <f ca="1">IF(AND($A126&lt;&gt;"",$A126&lt;&gt;"TOTAL"),IF(AND([7]PDI_Meritos!$BH124&lt;&gt;"",[7]PDI_Meritos!$BH124&lt;&gt;0),[7]PDI_Meritos!$BH124,""),IF($A126="TOTAL",SUM(INDIRECT("AJ4:AJ"&amp;ROW()-1)),""))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IF(AND($A126&lt;&gt;"",$A126&lt;&gt;"TOTAL"),IF(AND([7]PDI_Meritos!$BK124&lt;&gt;"",[7]PDI_Meritos!$BK124&lt;&gt;0),[7]PDI_Meritos!$BK124,""),IF($A126="TOTAL",SUM(INDIRECT("AL4:AL"&amp;ROW()-1)),""))</f>
        <v/>
      </c>
      <c r="AM126" s="6" t="str">
        <f ca="1">IF(AND($A126&lt;&gt;"",$A126&lt;&gt;"TOTAL"),IF(AND([7]PDI_Meritos!$BM124&lt;&gt;"",[7]PDI_Meritos!$BM124&lt;&gt;0),[7]PDI_Meritos!$BM124,""),IF($A126="TOTAL",SUM(INDIRECT("AM4:AM"&amp;ROW()-1)),""))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IF(AND($A126&lt;&gt;"",$A126&lt;&gt;"TOTAL"),IF(AND([7]PDI_Meritos!$BP124&lt;&gt;"",[7]PDI_Meritos!$BP124&lt;&gt;0),[7]PDI_Meritos!$BP124,""),IF($A126="TOTAL",SUM(INDIRECT("AO4:AO"&amp;ROW()-1)),""))</f>
        <v/>
      </c>
      <c r="AP126" s="6" t="str">
        <f ca="1">IF(AND($A126&lt;&gt;"",$A126&lt;&gt;"TOTAL"),IF(AND([7]PDI_Meritos!$BR124&lt;&gt;"",[7]PDI_Meritos!$BR124&lt;&gt;0),[7]PDI_Meritos!$BR124,""),IF($A126="TOTAL",SUM(INDIRECT("AP4:AP"&amp;ROW()-1)),""))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IF(AND($A126&lt;&gt;"",$A126&lt;&gt;"TOTAL"),IF(AND([7]PDI_Meritos!$BU124&lt;&gt;"",[7]PDI_Meritos!$BU124&lt;&gt;0),[7]PDI_Meritos!$BU124,""),IF($A126="TOTAL",SUM(INDIRECT("AR4:AR"&amp;ROW()-1)),""))</f>
        <v/>
      </c>
      <c r="AS126" s="6" t="str">
        <f ca="1">IF(AND($A126&lt;&gt;"",$A126&lt;&gt;"TOTAL"),IF(AND([7]PDI_Meritos!$BW124&lt;&gt;"",[7]PDI_Meritos!$BW124&lt;&gt;0),[7]PDI_Meritos!$BW124,""),IF($A126="TOTAL",SUM(INDIRECT("AS4:AS"&amp;ROW()-1)),""))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IF(AND($A126&lt;&gt;"",$A126&lt;&gt;"TOTAL"),IF(AND([7]PDI_Meritos!$BZ124&lt;&gt;"",[7]PDI_Meritos!$BZ124&lt;&gt;0),[7]PDI_Meritos!$BZ124,""),IF($A126="TOTAL",SUM(INDIRECT("AU4:AU"&amp;ROW()-1)),""))</f>
        <v/>
      </c>
      <c r="AV126" s="6" t="str">
        <f ca="1">IF(AND($A126&lt;&gt;"",$A126&lt;&gt;"TOTAL"),IF(AND([7]PDI_Meritos!$CB124&lt;&gt;"",[7]PDI_Meritos!$CB124&lt;&gt;0),[7]PDI_Meritos!$CB124,""),IF($A126="TOTAL",SUM(INDIRECT("AV4:AV"&amp;ROW()-1)),""))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IF(AND($A126&lt;&gt;"",$A126&lt;&gt;"TOTAL"),IF(AND([7]PDI_Meritos!$CE124&lt;&gt;"",[7]PDI_Meritos!$CE124&lt;&gt;0),[7]PDI_Meritos!$CE124,""),IF($A126="TOTAL",SUM(INDIRECT("AX4:AX"&amp;ROW()-1)),""))</f>
        <v/>
      </c>
      <c r="AY126" s="6" t="str">
        <f ca="1">IF(AND($A126&lt;&gt;"",$A126&lt;&gt;"TOTAL"),IF(AND([7]PDI_Meritos!$CG124&lt;&gt;"",[7]PDI_Meritos!$CG124&lt;&gt;0),[7]PDI_Meritos!$CG124,""),IF($A126="TOTAL",SUM(INDIRECT("AY4:AY"&amp;ROW()-1)),""))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IF(AND($A126&lt;&gt;"",$A126&lt;&gt;"TOTAL"),IF(AND([7]PDI_Meritos!$CJ124&lt;&gt;"",[7]PDI_Meritos!$CJ124&lt;&gt;0),[7]PDI_Meritos!$CJ124,""),IF($A126="TOTAL",SUM(INDIRECT("BA4:BA"&amp;ROW()-1)),""))</f>
        <v/>
      </c>
      <c r="BB126" s="6" t="str">
        <f ca="1">IF(AND($A126&lt;&gt;"",$A126&lt;&gt;"TOTAL"),IF(AND([7]PDI_Meritos!$CL124&lt;&gt;"",[7]PDI_Meritos!$CL124&lt;&gt;0),[7]PDI_Meritos!$CL124,""),IF($A126="TOTAL",SUM(INDIRECT("BB4:BB"&amp;ROW()-1)),""))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IF(AND($A126&lt;&gt;"",$A126&lt;&gt;"TOTAL"),IF(AND([7]PDI_Meritos!$CO124&lt;&gt;"",[7]PDI_Meritos!$CO124&lt;&gt;0),[7]PDI_Meritos!$CO124,""),IF($A126="TOTAL",SUM(INDIRECT("BD4:BD"&amp;ROW()-1)),""))</f>
        <v/>
      </c>
      <c r="BE126" s="6" t="str">
        <f ca="1">IF(AND($A126&lt;&gt;"",$A126&lt;&gt;"TOTAL"),IF(AND([7]PDI_Meritos!$CQ124&lt;&gt;"",[7]PDI_Meritos!$CQ124&lt;&gt;0),[7]PDI_Meritos!$CQ124,""),IF($A126="TOTAL",SUM(INDIRECT("BE4:BE"&amp;ROW()-1)),""))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IF([7]PDI_Meritos!$B125&lt;&gt;"",[7]PDI_Meritos!$B125,IF(AND([7]PDI_Meritos!$B125="",[7]PDI_Meritos!$B126="",[7]PDI_Meritos!$B124=""),"","TOTAL"))</f>
        <v/>
      </c>
      <c r="B127" s="6" t="str">
        <f ca="1">IF(AND($A127&lt;&gt;"",$A127&lt;&gt;"TOTAL"),IF(AND([7]PDI_Meritos!$C125&lt;&gt;"",[7]PDI_Meritos!$C125&lt;&gt;0),[7]PDI_Meritos!$C125,""),IF($A127="TOTAL",SUM(INDIRECT("B4:B"&amp;ROW()-1)),""))</f>
        <v/>
      </c>
      <c r="C127" s="6" t="str">
        <f ca="1">IF(AND($A127&lt;&gt;"",$A127&lt;&gt;"TOTAL"),IF(AND([7]PDI_Meritos!$E125&lt;&gt;"",[7]PDI_Meritos!$E125&lt;&gt;0),[7]PDI_Meritos!$E125,""),IF($A127="TOTAL",SUM(INDIRECT("C4:C"&amp;ROW()-1)),""))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IF(AND($A127&lt;&gt;"",$A127&lt;&gt;"TOTAL"),IF(AND([7]PDI_Meritos!$H125&lt;&gt;"",[7]PDI_Meritos!$H125&lt;&gt;0),[7]PDI_Meritos!$H125,""),IF($A127="TOTAL",SUM(INDIRECT("E4:E"&amp;ROW()-1)),""))</f>
        <v/>
      </c>
      <c r="F127" s="6" t="str">
        <f ca="1">IF(AND($A127&lt;&gt;"",$A127&lt;&gt;"TOTAL"),IF(AND([7]PDI_Meritos!$J125&lt;&gt;"",[7]PDI_Meritos!$J125&lt;&gt;0),[7]PDI_Meritos!$J125,""),IF($A127="TOTAL",SUM(INDIRECT("F4:F"&amp;ROW()-1)),""))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IF(AND($A127&lt;&gt;"",$A127&lt;&gt;"TOTAL"),IF(AND([7]PDI_Meritos!$M125&lt;&gt;"",[7]PDI_Meritos!$M125&lt;&gt;0),[7]PDI_Meritos!$M125,""),IF($A127="TOTAL",SUM(INDIRECT("H4:H"&amp;ROW()-1)),""))</f>
        <v/>
      </c>
      <c r="I127" s="6" t="str">
        <f ca="1">IF(AND($A127&lt;&gt;"",$A127&lt;&gt;"TOTAL"),IF(AND([7]PDI_Meritos!$O125&lt;&gt;"",[7]PDI_Meritos!$O125&lt;&gt;0),[7]PDI_Meritos!$O125,""),IF($A127="TOTAL",SUM(INDIRECT("I4:I"&amp;ROW()-1)),""))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IF(AND($A127&lt;&gt;"",$A127&lt;&gt;"TOTAL"),IF(AND([7]PDI_Meritos!$R125&lt;&gt;"",[7]PDI_Meritos!$R125&lt;&gt;0),[7]PDI_Meritos!$R125,""),IF($A127="TOTAL",SUM(INDIRECT("K4:K"&amp;ROW()-1)),""))</f>
        <v/>
      </c>
      <c r="L127" s="6" t="str">
        <f ca="1">IF(AND($A127&lt;&gt;"",$A127&lt;&gt;"TOTAL"),IF(AND([7]PDI_Meritos!$T125&lt;&gt;"",[7]PDI_Meritos!$T125&lt;&gt;0),[7]PDI_Meritos!$T125,""),IF($A127="TOTAL",SUM(INDIRECT("L4:L"&amp;ROW()-1)),""))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IF(AND($A127&lt;&gt;"",$A127&lt;&gt;"TOTAL"),IF(AND([7]PDI_Meritos!$W125&lt;&gt;"",[7]PDI_Meritos!$W125&lt;&gt;0),[7]PDI_Meritos!$W125,""),IF($A127="TOTAL",SUM(INDIRECT("N4:N"&amp;ROW()-1)),""))</f>
        <v/>
      </c>
      <c r="O127" s="6" t="str">
        <f ca="1">IF(AND($A127&lt;&gt;"",$A127&lt;&gt;"TOTAL"),IF(AND([7]PDI_Meritos!$Y125&lt;&gt;"",[7]PDI_Meritos!$Y125&lt;&gt;0),[7]PDI_Meritos!$Y125,""),IF($A127="TOTAL",SUM(INDIRECT("O4:O"&amp;ROW()-1)),""))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IF(AND($A127&lt;&gt;"",$A127&lt;&gt;"TOTAL"),IF(AND([7]PDI_Meritos!$AB125&lt;&gt;"",[7]PDI_Meritos!$AB125&lt;&gt;0),[7]PDI_Meritos!$AB125,""),IF($A127="TOTAL",SUM(INDIRECT("Q4:Q"&amp;ROW()-1)),""))</f>
        <v/>
      </c>
      <c r="R127" s="6" t="str">
        <f ca="1">IF(AND($A127&lt;&gt;"",$A127&lt;&gt;"TOTAL"),IF(AND([7]PDI_Meritos!$AD125&lt;&gt;"",[7]PDI_Meritos!$AD125&lt;&gt;0),[7]PDI_Meritos!$AD125,""),IF($A127="TOTAL",SUM(INDIRECT("R4:R"&amp;ROW()-1)),""))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IF(AND($A127&lt;&gt;"",$A127&lt;&gt;"TOTAL"),IF(AND([7]PDI_Meritos!$AG125&lt;&gt;"",[7]PDI_Meritos!$AG125&lt;&gt;0),[7]PDI_Meritos!$AG125,""),IF($A127="TOTAL",SUM(INDIRECT("T4:T"&amp;ROW()-1)),""))</f>
        <v/>
      </c>
      <c r="U127" s="6" t="str">
        <f ca="1">IF(AND($A127&lt;&gt;"",$A127&lt;&gt;"TOTAL"),IF(AND([7]PDI_Meritos!$AI125&lt;&gt;"",[7]PDI_Meritos!$AI125&lt;&gt;0),[7]PDI_Meritos!$AI125,""),IF($A127="TOTAL",SUM(INDIRECT("U4:U"&amp;ROW()-1)),""))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IF(AND($A127&lt;&gt;"",$A127&lt;&gt;"TOTAL"),IF(AND([7]PDI_Meritos!$AL125&lt;&gt;"",[7]PDI_Meritos!$AL125&lt;&gt;0),[7]PDI_Meritos!$AL125,""),IF($A127="TOTAL",SUM(INDIRECT("W4:W"&amp;ROW()-1)),""))</f>
        <v/>
      </c>
      <c r="X127" s="6" t="str">
        <f ca="1">IF(AND($A127&lt;&gt;"",$A127&lt;&gt;"TOTAL"),IF(AND([7]PDI_Meritos!$AN125&lt;&gt;"",[7]PDI_Meritos!$AN125&lt;&gt;0),[7]PDI_Meritos!$AN125,""),IF($A127="TOTAL",SUM(INDIRECT("X4:X"&amp;ROW()-1)),""))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IF(AND($A127&lt;&gt;"",$A127&lt;&gt;"TOTAL"),IF(AND([7]PDI_Meritos!$AQ125&lt;&gt;"",[7]PDI_Meritos!$AQ125&lt;&gt;0),[7]PDI_Meritos!$AQ125,""),IF($A127="TOTAL",SUM(INDIRECT("Z4:Z"&amp;ROW()-1)),""))</f>
        <v/>
      </c>
      <c r="AA127" s="6" t="str">
        <f ca="1">IF(AND($A127&lt;&gt;"",$A127&lt;&gt;"TOTAL"),IF(AND([7]PDI_Meritos!$AS125&lt;&gt;"",[7]PDI_Meritos!$AS125&lt;&gt;0),[7]PDI_Meritos!$AS125,""),IF($A127="TOTAL",SUM(INDIRECT("AA4:AA"&amp;ROW()-1)),""))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IF(AND($A127&lt;&gt;"",$A127&lt;&gt;"TOTAL"),IF(AND([7]PDI_Meritos!$AV125&lt;&gt;"",[7]PDI_Meritos!$AV125&lt;&gt;0),[7]PDI_Meritos!$AV125,""),IF($A127="TOTAL",SUM(INDIRECT("AC4:AC"&amp;ROW()-1)),""))</f>
        <v/>
      </c>
      <c r="AD127" s="6" t="str">
        <f ca="1">IF(AND($A127&lt;&gt;"",$A127&lt;&gt;"TOTAL"),IF(AND([7]PDI_Meritos!$AX125&lt;&gt;"",[7]PDI_Meritos!$AX125&lt;&gt;0),[7]PDI_Meritos!$AX125,""),IF($A127="TOTAL",SUM(INDIRECT("AD4:AD"&amp;ROW()-1)),""))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IF(AND($A127&lt;&gt;"",$A127&lt;&gt;"TOTAL"),IF(AND([7]PDI_Meritos!$BA125&lt;&gt;"",[7]PDI_Meritos!$BA125&lt;&gt;0),[7]PDI_Meritos!$BA125,""),IF($A127="TOTAL",SUM(INDIRECT("AF4:AF"&amp;ROW()-1)),""))</f>
        <v/>
      </c>
      <c r="AG127" s="6" t="str">
        <f ca="1">IF(AND($A127&lt;&gt;"",$A127&lt;&gt;"TOTAL"),IF(AND([7]PDI_Meritos!$BC125&lt;&gt;"",[7]PDI_Meritos!$BC125&lt;&gt;0),[7]PDI_Meritos!$BC125,""),IF($A127="TOTAL",SUM(INDIRECT("AG4:AG"&amp;ROW()-1)),""))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IF(AND($A127&lt;&gt;"",$A127&lt;&gt;"TOTAL"),IF(AND([7]PDI_Meritos!$BF125&lt;&gt;"",[7]PDI_Meritos!$BF125&lt;&gt;0),[7]PDI_Meritos!$BF125,""),IF($A127="TOTAL",SUM(INDIRECT("AI4:AI"&amp;ROW()-1)),""))</f>
        <v/>
      </c>
      <c r="AJ127" s="6" t="str">
        <f ca="1">IF(AND($A127&lt;&gt;"",$A127&lt;&gt;"TOTAL"),IF(AND([7]PDI_Meritos!$BH125&lt;&gt;"",[7]PDI_Meritos!$BH125&lt;&gt;0),[7]PDI_Meritos!$BH125,""),IF($A127="TOTAL",SUM(INDIRECT("AJ4:AJ"&amp;ROW()-1)),""))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IF(AND($A127&lt;&gt;"",$A127&lt;&gt;"TOTAL"),IF(AND([7]PDI_Meritos!$BK125&lt;&gt;"",[7]PDI_Meritos!$BK125&lt;&gt;0),[7]PDI_Meritos!$BK125,""),IF($A127="TOTAL",SUM(INDIRECT("AL4:AL"&amp;ROW()-1)),""))</f>
        <v/>
      </c>
      <c r="AM127" s="6" t="str">
        <f ca="1">IF(AND($A127&lt;&gt;"",$A127&lt;&gt;"TOTAL"),IF(AND([7]PDI_Meritos!$BM125&lt;&gt;"",[7]PDI_Meritos!$BM125&lt;&gt;0),[7]PDI_Meritos!$BM125,""),IF($A127="TOTAL",SUM(INDIRECT("AM4:AM"&amp;ROW()-1)),""))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IF(AND($A127&lt;&gt;"",$A127&lt;&gt;"TOTAL"),IF(AND([7]PDI_Meritos!$BP125&lt;&gt;"",[7]PDI_Meritos!$BP125&lt;&gt;0),[7]PDI_Meritos!$BP125,""),IF($A127="TOTAL",SUM(INDIRECT("AO4:AO"&amp;ROW()-1)),""))</f>
        <v/>
      </c>
      <c r="AP127" s="6" t="str">
        <f ca="1">IF(AND($A127&lt;&gt;"",$A127&lt;&gt;"TOTAL"),IF(AND([7]PDI_Meritos!$BR125&lt;&gt;"",[7]PDI_Meritos!$BR125&lt;&gt;0),[7]PDI_Meritos!$BR125,""),IF($A127="TOTAL",SUM(INDIRECT("AP4:AP"&amp;ROW()-1)),""))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IF(AND($A127&lt;&gt;"",$A127&lt;&gt;"TOTAL"),IF(AND([7]PDI_Meritos!$BU125&lt;&gt;"",[7]PDI_Meritos!$BU125&lt;&gt;0),[7]PDI_Meritos!$BU125,""),IF($A127="TOTAL",SUM(INDIRECT("AR4:AR"&amp;ROW()-1)),""))</f>
        <v/>
      </c>
      <c r="AS127" s="6" t="str">
        <f ca="1">IF(AND($A127&lt;&gt;"",$A127&lt;&gt;"TOTAL"),IF(AND([7]PDI_Meritos!$BW125&lt;&gt;"",[7]PDI_Meritos!$BW125&lt;&gt;0),[7]PDI_Meritos!$BW125,""),IF($A127="TOTAL",SUM(INDIRECT("AS4:AS"&amp;ROW()-1)),""))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IF(AND($A127&lt;&gt;"",$A127&lt;&gt;"TOTAL"),IF(AND([7]PDI_Meritos!$BZ125&lt;&gt;"",[7]PDI_Meritos!$BZ125&lt;&gt;0),[7]PDI_Meritos!$BZ125,""),IF($A127="TOTAL",SUM(INDIRECT("AU4:AU"&amp;ROW()-1)),""))</f>
        <v/>
      </c>
      <c r="AV127" s="6" t="str">
        <f ca="1">IF(AND($A127&lt;&gt;"",$A127&lt;&gt;"TOTAL"),IF(AND([7]PDI_Meritos!$CB125&lt;&gt;"",[7]PDI_Meritos!$CB125&lt;&gt;0),[7]PDI_Meritos!$CB125,""),IF($A127="TOTAL",SUM(INDIRECT("AV4:AV"&amp;ROW()-1)),""))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IF(AND($A127&lt;&gt;"",$A127&lt;&gt;"TOTAL"),IF(AND([7]PDI_Meritos!$CE125&lt;&gt;"",[7]PDI_Meritos!$CE125&lt;&gt;0),[7]PDI_Meritos!$CE125,""),IF($A127="TOTAL",SUM(INDIRECT("AX4:AX"&amp;ROW()-1)),""))</f>
        <v/>
      </c>
      <c r="AY127" s="6" t="str">
        <f ca="1">IF(AND($A127&lt;&gt;"",$A127&lt;&gt;"TOTAL"),IF(AND([7]PDI_Meritos!$CG125&lt;&gt;"",[7]PDI_Meritos!$CG125&lt;&gt;0),[7]PDI_Meritos!$CG125,""),IF($A127="TOTAL",SUM(INDIRECT("AY4:AY"&amp;ROW()-1)),""))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IF(AND($A127&lt;&gt;"",$A127&lt;&gt;"TOTAL"),IF(AND([7]PDI_Meritos!$CJ125&lt;&gt;"",[7]PDI_Meritos!$CJ125&lt;&gt;0),[7]PDI_Meritos!$CJ125,""),IF($A127="TOTAL",SUM(INDIRECT("BA4:BA"&amp;ROW()-1)),""))</f>
        <v/>
      </c>
      <c r="BB127" s="6" t="str">
        <f ca="1">IF(AND($A127&lt;&gt;"",$A127&lt;&gt;"TOTAL"),IF(AND([7]PDI_Meritos!$CL125&lt;&gt;"",[7]PDI_Meritos!$CL125&lt;&gt;0),[7]PDI_Meritos!$CL125,""),IF($A127="TOTAL",SUM(INDIRECT("BB4:BB"&amp;ROW()-1)),""))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IF(AND($A127&lt;&gt;"",$A127&lt;&gt;"TOTAL"),IF(AND([7]PDI_Meritos!$CO125&lt;&gt;"",[7]PDI_Meritos!$CO125&lt;&gt;0),[7]PDI_Meritos!$CO125,""),IF($A127="TOTAL",SUM(INDIRECT("BD4:BD"&amp;ROW()-1)),""))</f>
        <v/>
      </c>
      <c r="BE127" s="6" t="str">
        <f ca="1">IF(AND($A127&lt;&gt;"",$A127&lt;&gt;"TOTAL"),IF(AND([7]PDI_Meritos!$CQ125&lt;&gt;"",[7]PDI_Meritos!$CQ125&lt;&gt;0),[7]PDI_Meritos!$CQ125,""),IF($A127="TOTAL",SUM(INDIRECT("BE4:BE"&amp;ROW()-1)),""))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IF([7]PDI_Meritos!$B126&lt;&gt;"",[7]PDI_Meritos!$B126,IF(AND([7]PDI_Meritos!$B126="",[7]PDI_Meritos!$B127="",[7]PDI_Meritos!$B125=""),"","TOTAL"))</f>
        <v/>
      </c>
      <c r="B128" s="6" t="str">
        <f ca="1">IF(AND($A128&lt;&gt;"",$A128&lt;&gt;"TOTAL"),IF(AND([7]PDI_Meritos!$C126&lt;&gt;"",[7]PDI_Meritos!$C126&lt;&gt;0),[7]PDI_Meritos!$C126,""),IF($A128="TOTAL",SUM(INDIRECT("B4:B"&amp;ROW()-1)),""))</f>
        <v/>
      </c>
      <c r="C128" s="6" t="str">
        <f ca="1">IF(AND($A128&lt;&gt;"",$A128&lt;&gt;"TOTAL"),IF(AND([7]PDI_Meritos!$E126&lt;&gt;"",[7]PDI_Meritos!$E126&lt;&gt;0),[7]PDI_Meritos!$E126,""),IF($A128="TOTAL",SUM(INDIRECT("C4:C"&amp;ROW()-1)),""))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IF(AND($A128&lt;&gt;"",$A128&lt;&gt;"TOTAL"),IF(AND([7]PDI_Meritos!$H126&lt;&gt;"",[7]PDI_Meritos!$H126&lt;&gt;0),[7]PDI_Meritos!$H126,""),IF($A128="TOTAL",SUM(INDIRECT("E4:E"&amp;ROW()-1)),""))</f>
        <v/>
      </c>
      <c r="F128" s="6" t="str">
        <f ca="1">IF(AND($A128&lt;&gt;"",$A128&lt;&gt;"TOTAL"),IF(AND([7]PDI_Meritos!$J126&lt;&gt;"",[7]PDI_Meritos!$J126&lt;&gt;0),[7]PDI_Meritos!$J126,""),IF($A128="TOTAL",SUM(INDIRECT("F4:F"&amp;ROW()-1)),""))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IF(AND($A128&lt;&gt;"",$A128&lt;&gt;"TOTAL"),IF(AND([7]PDI_Meritos!$M126&lt;&gt;"",[7]PDI_Meritos!$M126&lt;&gt;0),[7]PDI_Meritos!$M126,""),IF($A128="TOTAL",SUM(INDIRECT("H4:H"&amp;ROW()-1)),""))</f>
        <v/>
      </c>
      <c r="I128" s="6" t="str">
        <f ca="1">IF(AND($A128&lt;&gt;"",$A128&lt;&gt;"TOTAL"),IF(AND([7]PDI_Meritos!$O126&lt;&gt;"",[7]PDI_Meritos!$O126&lt;&gt;0),[7]PDI_Meritos!$O126,""),IF($A128="TOTAL",SUM(INDIRECT("I4:I"&amp;ROW()-1)),""))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IF(AND($A128&lt;&gt;"",$A128&lt;&gt;"TOTAL"),IF(AND([7]PDI_Meritos!$R126&lt;&gt;"",[7]PDI_Meritos!$R126&lt;&gt;0),[7]PDI_Meritos!$R126,""),IF($A128="TOTAL",SUM(INDIRECT("K4:K"&amp;ROW()-1)),""))</f>
        <v/>
      </c>
      <c r="L128" s="6" t="str">
        <f ca="1">IF(AND($A128&lt;&gt;"",$A128&lt;&gt;"TOTAL"),IF(AND([7]PDI_Meritos!$T126&lt;&gt;"",[7]PDI_Meritos!$T126&lt;&gt;0),[7]PDI_Meritos!$T126,""),IF($A128="TOTAL",SUM(INDIRECT("L4:L"&amp;ROW()-1)),""))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IF(AND($A128&lt;&gt;"",$A128&lt;&gt;"TOTAL"),IF(AND([7]PDI_Meritos!$W126&lt;&gt;"",[7]PDI_Meritos!$W126&lt;&gt;0),[7]PDI_Meritos!$W126,""),IF($A128="TOTAL",SUM(INDIRECT("N4:N"&amp;ROW()-1)),""))</f>
        <v/>
      </c>
      <c r="O128" s="6" t="str">
        <f ca="1">IF(AND($A128&lt;&gt;"",$A128&lt;&gt;"TOTAL"),IF(AND([7]PDI_Meritos!$Y126&lt;&gt;"",[7]PDI_Meritos!$Y126&lt;&gt;0),[7]PDI_Meritos!$Y126,""),IF($A128="TOTAL",SUM(INDIRECT("O4:O"&amp;ROW()-1)),""))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IF(AND($A128&lt;&gt;"",$A128&lt;&gt;"TOTAL"),IF(AND([7]PDI_Meritos!$AB126&lt;&gt;"",[7]PDI_Meritos!$AB126&lt;&gt;0),[7]PDI_Meritos!$AB126,""),IF($A128="TOTAL",SUM(INDIRECT("Q4:Q"&amp;ROW()-1)),""))</f>
        <v/>
      </c>
      <c r="R128" s="6" t="str">
        <f ca="1">IF(AND($A128&lt;&gt;"",$A128&lt;&gt;"TOTAL"),IF(AND([7]PDI_Meritos!$AD126&lt;&gt;"",[7]PDI_Meritos!$AD126&lt;&gt;0),[7]PDI_Meritos!$AD126,""),IF($A128="TOTAL",SUM(INDIRECT("R4:R"&amp;ROW()-1)),""))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IF(AND($A128&lt;&gt;"",$A128&lt;&gt;"TOTAL"),IF(AND([7]PDI_Meritos!$AG126&lt;&gt;"",[7]PDI_Meritos!$AG126&lt;&gt;0),[7]PDI_Meritos!$AG126,""),IF($A128="TOTAL",SUM(INDIRECT("T4:T"&amp;ROW()-1)),""))</f>
        <v/>
      </c>
      <c r="U128" s="6" t="str">
        <f ca="1">IF(AND($A128&lt;&gt;"",$A128&lt;&gt;"TOTAL"),IF(AND([7]PDI_Meritos!$AI126&lt;&gt;"",[7]PDI_Meritos!$AI126&lt;&gt;0),[7]PDI_Meritos!$AI126,""),IF($A128="TOTAL",SUM(INDIRECT("U4:U"&amp;ROW()-1)),""))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IF(AND($A128&lt;&gt;"",$A128&lt;&gt;"TOTAL"),IF(AND([7]PDI_Meritos!$AL126&lt;&gt;"",[7]PDI_Meritos!$AL126&lt;&gt;0),[7]PDI_Meritos!$AL126,""),IF($A128="TOTAL",SUM(INDIRECT("W4:W"&amp;ROW()-1)),""))</f>
        <v/>
      </c>
      <c r="X128" s="6" t="str">
        <f ca="1">IF(AND($A128&lt;&gt;"",$A128&lt;&gt;"TOTAL"),IF(AND([7]PDI_Meritos!$AN126&lt;&gt;"",[7]PDI_Meritos!$AN126&lt;&gt;0),[7]PDI_Meritos!$AN126,""),IF($A128="TOTAL",SUM(INDIRECT("X4:X"&amp;ROW()-1)),""))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IF(AND($A128&lt;&gt;"",$A128&lt;&gt;"TOTAL"),IF(AND([7]PDI_Meritos!$AQ126&lt;&gt;"",[7]PDI_Meritos!$AQ126&lt;&gt;0),[7]PDI_Meritos!$AQ126,""),IF($A128="TOTAL",SUM(INDIRECT("Z4:Z"&amp;ROW()-1)),""))</f>
        <v/>
      </c>
      <c r="AA128" s="6" t="str">
        <f ca="1">IF(AND($A128&lt;&gt;"",$A128&lt;&gt;"TOTAL"),IF(AND([7]PDI_Meritos!$AS126&lt;&gt;"",[7]PDI_Meritos!$AS126&lt;&gt;0),[7]PDI_Meritos!$AS126,""),IF($A128="TOTAL",SUM(INDIRECT("AA4:AA"&amp;ROW()-1)),""))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IF(AND($A128&lt;&gt;"",$A128&lt;&gt;"TOTAL"),IF(AND([7]PDI_Meritos!$AV126&lt;&gt;"",[7]PDI_Meritos!$AV126&lt;&gt;0),[7]PDI_Meritos!$AV126,""),IF($A128="TOTAL",SUM(INDIRECT("AC4:AC"&amp;ROW()-1)),""))</f>
        <v/>
      </c>
      <c r="AD128" s="6" t="str">
        <f ca="1">IF(AND($A128&lt;&gt;"",$A128&lt;&gt;"TOTAL"),IF(AND([7]PDI_Meritos!$AX126&lt;&gt;"",[7]PDI_Meritos!$AX126&lt;&gt;0),[7]PDI_Meritos!$AX126,""),IF($A128="TOTAL",SUM(INDIRECT("AD4:AD"&amp;ROW()-1)),""))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IF(AND($A128&lt;&gt;"",$A128&lt;&gt;"TOTAL"),IF(AND([7]PDI_Meritos!$BA126&lt;&gt;"",[7]PDI_Meritos!$BA126&lt;&gt;0),[7]PDI_Meritos!$BA126,""),IF($A128="TOTAL",SUM(INDIRECT("AF4:AF"&amp;ROW()-1)),""))</f>
        <v/>
      </c>
      <c r="AG128" s="6" t="str">
        <f ca="1">IF(AND($A128&lt;&gt;"",$A128&lt;&gt;"TOTAL"),IF(AND([7]PDI_Meritos!$BC126&lt;&gt;"",[7]PDI_Meritos!$BC126&lt;&gt;0),[7]PDI_Meritos!$BC126,""),IF($A128="TOTAL",SUM(INDIRECT("AG4:AG"&amp;ROW()-1)),""))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IF(AND($A128&lt;&gt;"",$A128&lt;&gt;"TOTAL"),IF(AND([7]PDI_Meritos!$BF126&lt;&gt;"",[7]PDI_Meritos!$BF126&lt;&gt;0),[7]PDI_Meritos!$BF126,""),IF($A128="TOTAL",SUM(INDIRECT("AI4:AI"&amp;ROW()-1)),""))</f>
        <v/>
      </c>
      <c r="AJ128" s="6" t="str">
        <f ca="1">IF(AND($A128&lt;&gt;"",$A128&lt;&gt;"TOTAL"),IF(AND([7]PDI_Meritos!$BH126&lt;&gt;"",[7]PDI_Meritos!$BH126&lt;&gt;0),[7]PDI_Meritos!$BH126,""),IF($A128="TOTAL",SUM(INDIRECT("AJ4:AJ"&amp;ROW()-1)),""))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IF(AND($A128&lt;&gt;"",$A128&lt;&gt;"TOTAL"),IF(AND([7]PDI_Meritos!$BK126&lt;&gt;"",[7]PDI_Meritos!$BK126&lt;&gt;0),[7]PDI_Meritos!$BK126,""),IF($A128="TOTAL",SUM(INDIRECT("AL4:AL"&amp;ROW()-1)),""))</f>
        <v/>
      </c>
      <c r="AM128" s="6" t="str">
        <f ca="1">IF(AND($A128&lt;&gt;"",$A128&lt;&gt;"TOTAL"),IF(AND([7]PDI_Meritos!$BM126&lt;&gt;"",[7]PDI_Meritos!$BM126&lt;&gt;0),[7]PDI_Meritos!$BM126,""),IF($A128="TOTAL",SUM(INDIRECT("AM4:AM"&amp;ROW()-1)),""))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IF(AND($A128&lt;&gt;"",$A128&lt;&gt;"TOTAL"),IF(AND([7]PDI_Meritos!$BP126&lt;&gt;"",[7]PDI_Meritos!$BP126&lt;&gt;0),[7]PDI_Meritos!$BP126,""),IF($A128="TOTAL",SUM(INDIRECT("AO4:AO"&amp;ROW()-1)),""))</f>
        <v/>
      </c>
      <c r="AP128" s="6" t="str">
        <f ca="1">IF(AND($A128&lt;&gt;"",$A128&lt;&gt;"TOTAL"),IF(AND([7]PDI_Meritos!$BR126&lt;&gt;"",[7]PDI_Meritos!$BR126&lt;&gt;0),[7]PDI_Meritos!$BR126,""),IF($A128="TOTAL",SUM(INDIRECT("AP4:AP"&amp;ROW()-1)),""))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IF(AND($A128&lt;&gt;"",$A128&lt;&gt;"TOTAL"),IF(AND([7]PDI_Meritos!$BU126&lt;&gt;"",[7]PDI_Meritos!$BU126&lt;&gt;0),[7]PDI_Meritos!$BU126,""),IF($A128="TOTAL",SUM(INDIRECT("AR4:AR"&amp;ROW()-1)),""))</f>
        <v/>
      </c>
      <c r="AS128" s="6" t="str">
        <f ca="1">IF(AND($A128&lt;&gt;"",$A128&lt;&gt;"TOTAL"),IF(AND([7]PDI_Meritos!$BW126&lt;&gt;"",[7]PDI_Meritos!$BW126&lt;&gt;0),[7]PDI_Meritos!$BW126,""),IF($A128="TOTAL",SUM(INDIRECT("AS4:AS"&amp;ROW()-1)),""))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IF(AND($A128&lt;&gt;"",$A128&lt;&gt;"TOTAL"),IF(AND([7]PDI_Meritos!$BZ126&lt;&gt;"",[7]PDI_Meritos!$BZ126&lt;&gt;0),[7]PDI_Meritos!$BZ126,""),IF($A128="TOTAL",SUM(INDIRECT("AU4:AU"&amp;ROW()-1)),""))</f>
        <v/>
      </c>
      <c r="AV128" s="6" t="str">
        <f ca="1">IF(AND($A128&lt;&gt;"",$A128&lt;&gt;"TOTAL"),IF(AND([7]PDI_Meritos!$CB126&lt;&gt;"",[7]PDI_Meritos!$CB126&lt;&gt;0),[7]PDI_Meritos!$CB126,""),IF($A128="TOTAL",SUM(INDIRECT("AV4:AV"&amp;ROW()-1)),""))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IF(AND($A128&lt;&gt;"",$A128&lt;&gt;"TOTAL"),IF(AND([7]PDI_Meritos!$CE126&lt;&gt;"",[7]PDI_Meritos!$CE126&lt;&gt;0),[7]PDI_Meritos!$CE126,""),IF($A128="TOTAL",SUM(INDIRECT("AX4:AX"&amp;ROW()-1)),""))</f>
        <v/>
      </c>
      <c r="AY128" s="6" t="str">
        <f ca="1">IF(AND($A128&lt;&gt;"",$A128&lt;&gt;"TOTAL"),IF(AND([7]PDI_Meritos!$CG126&lt;&gt;"",[7]PDI_Meritos!$CG126&lt;&gt;0),[7]PDI_Meritos!$CG126,""),IF($A128="TOTAL",SUM(INDIRECT("AY4:AY"&amp;ROW()-1)),""))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IF(AND($A128&lt;&gt;"",$A128&lt;&gt;"TOTAL"),IF(AND([7]PDI_Meritos!$CJ126&lt;&gt;"",[7]PDI_Meritos!$CJ126&lt;&gt;0),[7]PDI_Meritos!$CJ126,""),IF($A128="TOTAL",SUM(INDIRECT("BA4:BA"&amp;ROW()-1)),""))</f>
        <v/>
      </c>
      <c r="BB128" s="6" t="str">
        <f ca="1">IF(AND($A128&lt;&gt;"",$A128&lt;&gt;"TOTAL"),IF(AND([7]PDI_Meritos!$CL126&lt;&gt;"",[7]PDI_Meritos!$CL126&lt;&gt;0),[7]PDI_Meritos!$CL126,""),IF($A128="TOTAL",SUM(INDIRECT("BB4:BB"&amp;ROW()-1)),""))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IF(AND($A128&lt;&gt;"",$A128&lt;&gt;"TOTAL"),IF(AND([7]PDI_Meritos!$CO126&lt;&gt;"",[7]PDI_Meritos!$CO126&lt;&gt;0),[7]PDI_Meritos!$CO126,""),IF($A128="TOTAL",SUM(INDIRECT("BD4:BD"&amp;ROW()-1)),""))</f>
        <v/>
      </c>
      <c r="BE128" s="6" t="str">
        <f ca="1">IF(AND($A128&lt;&gt;"",$A128&lt;&gt;"TOTAL"),IF(AND([7]PDI_Meritos!$CQ126&lt;&gt;"",[7]PDI_Meritos!$CQ126&lt;&gt;0),[7]PDI_Meritos!$CQ126,""),IF($A128="TOTAL",SUM(INDIRECT("BE4:BE"&amp;ROW()-1)),""))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IF([7]PDI_Meritos!$B127&lt;&gt;"",[7]PDI_Meritos!$B127,IF(AND([7]PDI_Meritos!$B127="",[7]PDI_Meritos!$B128="",[7]PDI_Meritos!$B126=""),"","TOTAL"))</f>
        <v/>
      </c>
      <c r="B129" s="6" t="str">
        <f ca="1">IF(AND($A129&lt;&gt;"",$A129&lt;&gt;"TOTAL"),IF(AND([7]PDI_Meritos!$C127&lt;&gt;"",[7]PDI_Meritos!$C127&lt;&gt;0),[7]PDI_Meritos!$C127,""),IF($A129="TOTAL",SUM(INDIRECT("B4:B"&amp;ROW()-1)),""))</f>
        <v/>
      </c>
      <c r="C129" s="6" t="str">
        <f ca="1">IF(AND($A129&lt;&gt;"",$A129&lt;&gt;"TOTAL"),IF(AND([7]PDI_Meritos!$E127&lt;&gt;"",[7]PDI_Meritos!$E127&lt;&gt;0),[7]PDI_Meritos!$E127,""),IF($A129="TOTAL",SUM(INDIRECT("C4:C"&amp;ROW()-1)),""))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IF(AND($A129&lt;&gt;"",$A129&lt;&gt;"TOTAL"),IF(AND([7]PDI_Meritos!$H127&lt;&gt;"",[7]PDI_Meritos!$H127&lt;&gt;0),[7]PDI_Meritos!$H127,""),IF($A129="TOTAL",SUM(INDIRECT("E4:E"&amp;ROW()-1)),""))</f>
        <v/>
      </c>
      <c r="F129" s="6" t="str">
        <f ca="1">IF(AND($A129&lt;&gt;"",$A129&lt;&gt;"TOTAL"),IF(AND([7]PDI_Meritos!$J127&lt;&gt;"",[7]PDI_Meritos!$J127&lt;&gt;0),[7]PDI_Meritos!$J127,""),IF($A129="TOTAL",SUM(INDIRECT("F4:F"&amp;ROW()-1)),""))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IF(AND($A129&lt;&gt;"",$A129&lt;&gt;"TOTAL"),IF(AND([7]PDI_Meritos!$M127&lt;&gt;"",[7]PDI_Meritos!$M127&lt;&gt;0),[7]PDI_Meritos!$M127,""),IF($A129="TOTAL",SUM(INDIRECT("H4:H"&amp;ROW()-1)),""))</f>
        <v/>
      </c>
      <c r="I129" s="6" t="str">
        <f ca="1">IF(AND($A129&lt;&gt;"",$A129&lt;&gt;"TOTAL"),IF(AND([7]PDI_Meritos!$O127&lt;&gt;"",[7]PDI_Meritos!$O127&lt;&gt;0),[7]PDI_Meritos!$O127,""),IF($A129="TOTAL",SUM(INDIRECT("I4:I"&amp;ROW()-1)),""))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IF(AND($A129&lt;&gt;"",$A129&lt;&gt;"TOTAL"),IF(AND([7]PDI_Meritos!$R127&lt;&gt;"",[7]PDI_Meritos!$R127&lt;&gt;0),[7]PDI_Meritos!$R127,""),IF($A129="TOTAL",SUM(INDIRECT("K4:K"&amp;ROW()-1)),""))</f>
        <v/>
      </c>
      <c r="L129" s="6" t="str">
        <f ca="1">IF(AND($A129&lt;&gt;"",$A129&lt;&gt;"TOTAL"),IF(AND([7]PDI_Meritos!$T127&lt;&gt;"",[7]PDI_Meritos!$T127&lt;&gt;0),[7]PDI_Meritos!$T127,""),IF($A129="TOTAL",SUM(INDIRECT("L4:L"&amp;ROW()-1)),""))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IF(AND($A129&lt;&gt;"",$A129&lt;&gt;"TOTAL"),IF(AND([7]PDI_Meritos!$W127&lt;&gt;"",[7]PDI_Meritos!$W127&lt;&gt;0),[7]PDI_Meritos!$W127,""),IF($A129="TOTAL",SUM(INDIRECT("N4:N"&amp;ROW()-1)),""))</f>
        <v/>
      </c>
      <c r="O129" s="6" t="str">
        <f ca="1">IF(AND($A129&lt;&gt;"",$A129&lt;&gt;"TOTAL"),IF(AND([7]PDI_Meritos!$Y127&lt;&gt;"",[7]PDI_Meritos!$Y127&lt;&gt;0),[7]PDI_Meritos!$Y127,""),IF($A129="TOTAL",SUM(INDIRECT("O4:O"&amp;ROW()-1)),""))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IF(AND($A129&lt;&gt;"",$A129&lt;&gt;"TOTAL"),IF(AND([7]PDI_Meritos!$AB127&lt;&gt;"",[7]PDI_Meritos!$AB127&lt;&gt;0),[7]PDI_Meritos!$AB127,""),IF($A129="TOTAL",SUM(INDIRECT("Q4:Q"&amp;ROW()-1)),""))</f>
        <v/>
      </c>
      <c r="R129" s="6" t="str">
        <f ca="1">IF(AND($A129&lt;&gt;"",$A129&lt;&gt;"TOTAL"),IF(AND([7]PDI_Meritos!$AD127&lt;&gt;"",[7]PDI_Meritos!$AD127&lt;&gt;0),[7]PDI_Meritos!$AD127,""),IF($A129="TOTAL",SUM(INDIRECT("R4:R"&amp;ROW()-1)),""))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IF(AND($A129&lt;&gt;"",$A129&lt;&gt;"TOTAL"),IF(AND([7]PDI_Meritos!$AG127&lt;&gt;"",[7]PDI_Meritos!$AG127&lt;&gt;0),[7]PDI_Meritos!$AG127,""),IF($A129="TOTAL",SUM(INDIRECT("T4:T"&amp;ROW()-1)),""))</f>
        <v/>
      </c>
      <c r="U129" s="6" t="str">
        <f ca="1">IF(AND($A129&lt;&gt;"",$A129&lt;&gt;"TOTAL"),IF(AND([7]PDI_Meritos!$AI127&lt;&gt;"",[7]PDI_Meritos!$AI127&lt;&gt;0),[7]PDI_Meritos!$AI127,""),IF($A129="TOTAL",SUM(INDIRECT("U4:U"&amp;ROW()-1)),""))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IF(AND($A129&lt;&gt;"",$A129&lt;&gt;"TOTAL"),IF(AND([7]PDI_Meritos!$AL127&lt;&gt;"",[7]PDI_Meritos!$AL127&lt;&gt;0),[7]PDI_Meritos!$AL127,""),IF($A129="TOTAL",SUM(INDIRECT("W4:W"&amp;ROW()-1)),""))</f>
        <v/>
      </c>
      <c r="X129" s="6" t="str">
        <f ca="1">IF(AND($A129&lt;&gt;"",$A129&lt;&gt;"TOTAL"),IF(AND([7]PDI_Meritos!$AN127&lt;&gt;"",[7]PDI_Meritos!$AN127&lt;&gt;0),[7]PDI_Meritos!$AN127,""),IF($A129="TOTAL",SUM(INDIRECT("X4:X"&amp;ROW()-1)),""))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IF(AND($A129&lt;&gt;"",$A129&lt;&gt;"TOTAL"),IF(AND([7]PDI_Meritos!$AQ127&lt;&gt;"",[7]PDI_Meritos!$AQ127&lt;&gt;0),[7]PDI_Meritos!$AQ127,""),IF($A129="TOTAL",SUM(INDIRECT("Z4:Z"&amp;ROW()-1)),""))</f>
        <v/>
      </c>
      <c r="AA129" s="6" t="str">
        <f ca="1">IF(AND($A129&lt;&gt;"",$A129&lt;&gt;"TOTAL"),IF(AND([7]PDI_Meritos!$AS127&lt;&gt;"",[7]PDI_Meritos!$AS127&lt;&gt;0),[7]PDI_Meritos!$AS127,""),IF($A129="TOTAL",SUM(INDIRECT("AA4:AA"&amp;ROW()-1)),""))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IF(AND($A129&lt;&gt;"",$A129&lt;&gt;"TOTAL"),IF(AND([7]PDI_Meritos!$AV127&lt;&gt;"",[7]PDI_Meritos!$AV127&lt;&gt;0),[7]PDI_Meritos!$AV127,""),IF($A129="TOTAL",SUM(INDIRECT("AC4:AC"&amp;ROW()-1)),""))</f>
        <v/>
      </c>
      <c r="AD129" s="6" t="str">
        <f ca="1">IF(AND($A129&lt;&gt;"",$A129&lt;&gt;"TOTAL"),IF(AND([7]PDI_Meritos!$AX127&lt;&gt;"",[7]PDI_Meritos!$AX127&lt;&gt;0),[7]PDI_Meritos!$AX127,""),IF($A129="TOTAL",SUM(INDIRECT("AD4:AD"&amp;ROW()-1)),""))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IF(AND($A129&lt;&gt;"",$A129&lt;&gt;"TOTAL"),IF(AND([7]PDI_Meritos!$BA127&lt;&gt;"",[7]PDI_Meritos!$BA127&lt;&gt;0),[7]PDI_Meritos!$BA127,""),IF($A129="TOTAL",SUM(INDIRECT("AF4:AF"&amp;ROW()-1)),""))</f>
        <v/>
      </c>
      <c r="AG129" s="6" t="str">
        <f ca="1">IF(AND($A129&lt;&gt;"",$A129&lt;&gt;"TOTAL"),IF(AND([7]PDI_Meritos!$BC127&lt;&gt;"",[7]PDI_Meritos!$BC127&lt;&gt;0),[7]PDI_Meritos!$BC127,""),IF($A129="TOTAL",SUM(INDIRECT("AG4:AG"&amp;ROW()-1)),""))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IF(AND($A129&lt;&gt;"",$A129&lt;&gt;"TOTAL"),IF(AND([7]PDI_Meritos!$BF127&lt;&gt;"",[7]PDI_Meritos!$BF127&lt;&gt;0),[7]PDI_Meritos!$BF127,""),IF($A129="TOTAL",SUM(INDIRECT("AI4:AI"&amp;ROW()-1)),""))</f>
        <v/>
      </c>
      <c r="AJ129" s="6" t="str">
        <f ca="1">IF(AND($A129&lt;&gt;"",$A129&lt;&gt;"TOTAL"),IF(AND([7]PDI_Meritos!$BH127&lt;&gt;"",[7]PDI_Meritos!$BH127&lt;&gt;0),[7]PDI_Meritos!$BH127,""),IF($A129="TOTAL",SUM(INDIRECT("AJ4:AJ"&amp;ROW()-1)),""))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IF(AND($A129&lt;&gt;"",$A129&lt;&gt;"TOTAL"),IF(AND([7]PDI_Meritos!$BK127&lt;&gt;"",[7]PDI_Meritos!$BK127&lt;&gt;0),[7]PDI_Meritos!$BK127,""),IF($A129="TOTAL",SUM(INDIRECT("AL4:AL"&amp;ROW()-1)),""))</f>
        <v/>
      </c>
      <c r="AM129" s="6" t="str">
        <f ca="1">IF(AND($A129&lt;&gt;"",$A129&lt;&gt;"TOTAL"),IF(AND([7]PDI_Meritos!$BM127&lt;&gt;"",[7]PDI_Meritos!$BM127&lt;&gt;0),[7]PDI_Meritos!$BM127,""),IF($A129="TOTAL",SUM(INDIRECT("AM4:AM"&amp;ROW()-1)),""))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IF(AND($A129&lt;&gt;"",$A129&lt;&gt;"TOTAL"),IF(AND([7]PDI_Meritos!$BP127&lt;&gt;"",[7]PDI_Meritos!$BP127&lt;&gt;0),[7]PDI_Meritos!$BP127,""),IF($A129="TOTAL",SUM(INDIRECT("AO4:AO"&amp;ROW()-1)),""))</f>
        <v/>
      </c>
      <c r="AP129" s="6" t="str">
        <f ca="1">IF(AND($A129&lt;&gt;"",$A129&lt;&gt;"TOTAL"),IF(AND([7]PDI_Meritos!$BR127&lt;&gt;"",[7]PDI_Meritos!$BR127&lt;&gt;0),[7]PDI_Meritos!$BR127,""),IF($A129="TOTAL",SUM(INDIRECT("AP4:AP"&amp;ROW()-1)),""))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IF(AND($A129&lt;&gt;"",$A129&lt;&gt;"TOTAL"),IF(AND([7]PDI_Meritos!$BU127&lt;&gt;"",[7]PDI_Meritos!$BU127&lt;&gt;0),[7]PDI_Meritos!$BU127,""),IF($A129="TOTAL",SUM(INDIRECT("AR4:AR"&amp;ROW()-1)),""))</f>
        <v/>
      </c>
      <c r="AS129" s="6" t="str">
        <f ca="1">IF(AND($A129&lt;&gt;"",$A129&lt;&gt;"TOTAL"),IF(AND([7]PDI_Meritos!$BW127&lt;&gt;"",[7]PDI_Meritos!$BW127&lt;&gt;0),[7]PDI_Meritos!$BW127,""),IF($A129="TOTAL",SUM(INDIRECT("AS4:AS"&amp;ROW()-1)),""))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IF(AND($A129&lt;&gt;"",$A129&lt;&gt;"TOTAL"),IF(AND([7]PDI_Meritos!$BZ127&lt;&gt;"",[7]PDI_Meritos!$BZ127&lt;&gt;0),[7]PDI_Meritos!$BZ127,""),IF($A129="TOTAL",SUM(INDIRECT("AU4:AU"&amp;ROW()-1)),""))</f>
        <v/>
      </c>
      <c r="AV129" s="6" t="str">
        <f ca="1">IF(AND($A129&lt;&gt;"",$A129&lt;&gt;"TOTAL"),IF(AND([7]PDI_Meritos!$CB127&lt;&gt;"",[7]PDI_Meritos!$CB127&lt;&gt;0),[7]PDI_Meritos!$CB127,""),IF($A129="TOTAL",SUM(INDIRECT("AV4:AV"&amp;ROW()-1)),""))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IF(AND($A129&lt;&gt;"",$A129&lt;&gt;"TOTAL"),IF(AND([7]PDI_Meritos!$CE127&lt;&gt;"",[7]PDI_Meritos!$CE127&lt;&gt;0),[7]PDI_Meritos!$CE127,""),IF($A129="TOTAL",SUM(INDIRECT("AX4:AX"&amp;ROW()-1)),""))</f>
        <v/>
      </c>
      <c r="AY129" s="6" t="str">
        <f ca="1">IF(AND($A129&lt;&gt;"",$A129&lt;&gt;"TOTAL"),IF(AND([7]PDI_Meritos!$CG127&lt;&gt;"",[7]PDI_Meritos!$CG127&lt;&gt;0),[7]PDI_Meritos!$CG127,""),IF($A129="TOTAL",SUM(INDIRECT("AY4:AY"&amp;ROW()-1)),""))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IF(AND($A129&lt;&gt;"",$A129&lt;&gt;"TOTAL"),IF(AND([7]PDI_Meritos!$CJ127&lt;&gt;"",[7]PDI_Meritos!$CJ127&lt;&gt;0),[7]PDI_Meritos!$CJ127,""),IF($A129="TOTAL",SUM(INDIRECT("BA4:BA"&amp;ROW()-1)),""))</f>
        <v/>
      </c>
      <c r="BB129" s="6" t="str">
        <f ca="1">IF(AND($A129&lt;&gt;"",$A129&lt;&gt;"TOTAL"),IF(AND([7]PDI_Meritos!$CL127&lt;&gt;"",[7]PDI_Meritos!$CL127&lt;&gt;0),[7]PDI_Meritos!$CL127,""),IF($A129="TOTAL",SUM(INDIRECT("BB4:BB"&amp;ROW()-1)),""))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IF(AND($A129&lt;&gt;"",$A129&lt;&gt;"TOTAL"),IF(AND([7]PDI_Meritos!$CO127&lt;&gt;"",[7]PDI_Meritos!$CO127&lt;&gt;0),[7]PDI_Meritos!$CO127,""),IF($A129="TOTAL",SUM(INDIRECT("BD4:BD"&amp;ROW()-1)),""))</f>
        <v/>
      </c>
      <c r="BE129" s="6" t="str">
        <f ca="1">IF(AND($A129&lt;&gt;"",$A129&lt;&gt;"TOTAL"),IF(AND([7]PDI_Meritos!$CQ127&lt;&gt;"",[7]PDI_Meritos!$CQ127&lt;&gt;0),[7]PDI_Meritos!$CQ127,""),IF($A129="TOTAL",SUM(INDIRECT("BE4:BE"&amp;ROW()-1)),""))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IF([7]PDI_Meritos!$B128&lt;&gt;"",[7]PDI_Meritos!$B128,IF(AND([7]PDI_Meritos!$B128="",[7]PDI_Meritos!$B129="",[7]PDI_Meritos!$B127=""),"","TOTAL"))</f>
        <v/>
      </c>
      <c r="B130" s="6" t="str">
        <f ca="1">IF(AND($A130&lt;&gt;"",$A130&lt;&gt;"TOTAL"),IF(AND([7]PDI_Meritos!$C128&lt;&gt;"",[7]PDI_Meritos!$C128&lt;&gt;0),[7]PDI_Meritos!$C128,""),IF($A130="TOTAL",SUM(INDIRECT("B4:B"&amp;ROW()-1)),""))</f>
        <v/>
      </c>
      <c r="C130" s="6" t="str">
        <f ca="1">IF(AND($A130&lt;&gt;"",$A130&lt;&gt;"TOTAL"),IF(AND([7]PDI_Meritos!$E128&lt;&gt;"",[7]PDI_Meritos!$E128&lt;&gt;0),[7]PDI_Meritos!$E128,""),IF($A130="TOTAL",SUM(INDIRECT("C4:C"&amp;ROW()-1)),""))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IF(AND($A130&lt;&gt;"",$A130&lt;&gt;"TOTAL"),IF(AND([7]PDI_Meritos!$H128&lt;&gt;"",[7]PDI_Meritos!$H128&lt;&gt;0),[7]PDI_Meritos!$H128,""),IF($A130="TOTAL",SUM(INDIRECT("E4:E"&amp;ROW()-1)),""))</f>
        <v/>
      </c>
      <c r="F130" s="6" t="str">
        <f ca="1">IF(AND($A130&lt;&gt;"",$A130&lt;&gt;"TOTAL"),IF(AND([7]PDI_Meritos!$J128&lt;&gt;"",[7]PDI_Meritos!$J128&lt;&gt;0),[7]PDI_Meritos!$J128,""),IF($A130="TOTAL",SUM(INDIRECT("F4:F"&amp;ROW()-1)),""))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IF(AND($A130&lt;&gt;"",$A130&lt;&gt;"TOTAL"),IF(AND([7]PDI_Meritos!$M128&lt;&gt;"",[7]PDI_Meritos!$M128&lt;&gt;0),[7]PDI_Meritos!$M128,""),IF($A130="TOTAL",SUM(INDIRECT("H4:H"&amp;ROW()-1)),""))</f>
        <v/>
      </c>
      <c r="I130" s="6" t="str">
        <f ca="1">IF(AND($A130&lt;&gt;"",$A130&lt;&gt;"TOTAL"),IF(AND([7]PDI_Meritos!$O128&lt;&gt;"",[7]PDI_Meritos!$O128&lt;&gt;0),[7]PDI_Meritos!$O128,""),IF($A130="TOTAL",SUM(INDIRECT("I4:I"&amp;ROW()-1)),""))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IF(AND($A130&lt;&gt;"",$A130&lt;&gt;"TOTAL"),IF(AND([7]PDI_Meritos!$R128&lt;&gt;"",[7]PDI_Meritos!$R128&lt;&gt;0),[7]PDI_Meritos!$R128,""),IF($A130="TOTAL",SUM(INDIRECT("K4:K"&amp;ROW()-1)),""))</f>
        <v/>
      </c>
      <c r="L130" s="6" t="str">
        <f ca="1">IF(AND($A130&lt;&gt;"",$A130&lt;&gt;"TOTAL"),IF(AND([7]PDI_Meritos!$T128&lt;&gt;"",[7]PDI_Meritos!$T128&lt;&gt;0),[7]PDI_Meritos!$T128,""),IF($A130="TOTAL",SUM(INDIRECT("L4:L"&amp;ROW()-1)),""))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IF(AND($A130&lt;&gt;"",$A130&lt;&gt;"TOTAL"),IF(AND([7]PDI_Meritos!$W128&lt;&gt;"",[7]PDI_Meritos!$W128&lt;&gt;0),[7]PDI_Meritos!$W128,""),IF($A130="TOTAL",SUM(INDIRECT("N4:N"&amp;ROW()-1)),""))</f>
        <v/>
      </c>
      <c r="O130" s="6" t="str">
        <f ca="1">IF(AND($A130&lt;&gt;"",$A130&lt;&gt;"TOTAL"),IF(AND([7]PDI_Meritos!$Y128&lt;&gt;"",[7]PDI_Meritos!$Y128&lt;&gt;0),[7]PDI_Meritos!$Y128,""),IF($A130="TOTAL",SUM(INDIRECT("O4:O"&amp;ROW()-1)),""))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IF(AND($A130&lt;&gt;"",$A130&lt;&gt;"TOTAL"),IF(AND([7]PDI_Meritos!$AB128&lt;&gt;"",[7]PDI_Meritos!$AB128&lt;&gt;0),[7]PDI_Meritos!$AB128,""),IF($A130="TOTAL",SUM(INDIRECT("Q4:Q"&amp;ROW()-1)),""))</f>
        <v/>
      </c>
      <c r="R130" s="6" t="str">
        <f ca="1">IF(AND($A130&lt;&gt;"",$A130&lt;&gt;"TOTAL"),IF(AND([7]PDI_Meritos!$AD128&lt;&gt;"",[7]PDI_Meritos!$AD128&lt;&gt;0),[7]PDI_Meritos!$AD128,""),IF($A130="TOTAL",SUM(INDIRECT("R4:R"&amp;ROW()-1)),""))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IF(AND($A130&lt;&gt;"",$A130&lt;&gt;"TOTAL"),IF(AND([7]PDI_Meritos!$AG128&lt;&gt;"",[7]PDI_Meritos!$AG128&lt;&gt;0),[7]PDI_Meritos!$AG128,""),IF($A130="TOTAL",SUM(INDIRECT("T4:T"&amp;ROW()-1)),""))</f>
        <v/>
      </c>
      <c r="U130" s="6" t="str">
        <f ca="1">IF(AND($A130&lt;&gt;"",$A130&lt;&gt;"TOTAL"),IF(AND([7]PDI_Meritos!$AI128&lt;&gt;"",[7]PDI_Meritos!$AI128&lt;&gt;0),[7]PDI_Meritos!$AI128,""),IF($A130="TOTAL",SUM(INDIRECT("U4:U"&amp;ROW()-1)),""))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IF(AND($A130&lt;&gt;"",$A130&lt;&gt;"TOTAL"),IF(AND([7]PDI_Meritos!$AL128&lt;&gt;"",[7]PDI_Meritos!$AL128&lt;&gt;0),[7]PDI_Meritos!$AL128,""),IF($A130="TOTAL",SUM(INDIRECT("W4:W"&amp;ROW()-1)),""))</f>
        <v/>
      </c>
      <c r="X130" s="6" t="str">
        <f ca="1">IF(AND($A130&lt;&gt;"",$A130&lt;&gt;"TOTAL"),IF(AND([7]PDI_Meritos!$AN128&lt;&gt;"",[7]PDI_Meritos!$AN128&lt;&gt;0),[7]PDI_Meritos!$AN128,""),IF($A130="TOTAL",SUM(INDIRECT("X4:X"&amp;ROW()-1)),""))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IF(AND($A130&lt;&gt;"",$A130&lt;&gt;"TOTAL"),IF(AND([7]PDI_Meritos!$AQ128&lt;&gt;"",[7]PDI_Meritos!$AQ128&lt;&gt;0),[7]PDI_Meritos!$AQ128,""),IF($A130="TOTAL",SUM(INDIRECT("Z4:Z"&amp;ROW()-1)),""))</f>
        <v/>
      </c>
      <c r="AA130" s="6" t="str">
        <f ca="1">IF(AND($A130&lt;&gt;"",$A130&lt;&gt;"TOTAL"),IF(AND([7]PDI_Meritos!$AS128&lt;&gt;"",[7]PDI_Meritos!$AS128&lt;&gt;0),[7]PDI_Meritos!$AS128,""),IF($A130="TOTAL",SUM(INDIRECT("AA4:AA"&amp;ROW()-1)),""))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IF(AND($A130&lt;&gt;"",$A130&lt;&gt;"TOTAL"),IF(AND([7]PDI_Meritos!$AV128&lt;&gt;"",[7]PDI_Meritos!$AV128&lt;&gt;0),[7]PDI_Meritos!$AV128,""),IF($A130="TOTAL",SUM(INDIRECT("AC4:AC"&amp;ROW()-1)),""))</f>
        <v/>
      </c>
      <c r="AD130" s="6" t="str">
        <f ca="1">IF(AND($A130&lt;&gt;"",$A130&lt;&gt;"TOTAL"),IF(AND([7]PDI_Meritos!$AX128&lt;&gt;"",[7]PDI_Meritos!$AX128&lt;&gt;0),[7]PDI_Meritos!$AX128,""),IF($A130="TOTAL",SUM(INDIRECT("AD4:AD"&amp;ROW()-1)),""))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IF(AND($A130&lt;&gt;"",$A130&lt;&gt;"TOTAL"),IF(AND([7]PDI_Meritos!$BA128&lt;&gt;"",[7]PDI_Meritos!$BA128&lt;&gt;0),[7]PDI_Meritos!$BA128,""),IF($A130="TOTAL",SUM(INDIRECT("AF4:AF"&amp;ROW()-1)),""))</f>
        <v/>
      </c>
      <c r="AG130" s="6" t="str">
        <f ca="1">IF(AND($A130&lt;&gt;"",$A130&lt;&gt;"TOTAL"),IF(AND([7]PDI_Meritos!$BC128&lt;&gt;"",[7]PDI_Meritos!$BC128&lt;&gt;0),[7]PDI_Meritos!$BC128,""),IF($A130="TOTAL",SUM(INDIRECT("AG4:AG"&amp;ROW()-1)),""))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IF(AND($A130&lt;&gt;"",$A130&lt;&gt;"TOTAL"),IF(AND([7]PDI_Meritos!$BF128&lt;&gt;"",[7]PDI_Meritos!$BF128&lt;&gt;0),[7]PDI_Meritos!$BF128,""),IF($A130="TOTAL",SUM(INDIRECT("AI4:AI"&amp;ROW()-1)),""))</f>
        <v/>
      </c>
      <c r="AJ130" s="6" t="str">
        <f ca="1">IF(AND($A130&lt;&gt;"",$A130&lt;&gt;"TOTAL"),IF(AND([7]PDI_Meritos!$BH128&lt;&gt;"",[7]PDI_Meritos!$BH128&lt;&gt;0),[7]PDI_Meritos!$BH128,""),IF($A130="TOTAL",SUM(INDIRECT("AJ4:AJ"&amp;ROW()-1)),""))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IF(AND($A130&lt;&gt;"",$A130&lt;&gt;"TOTAL"),IF(AND([7]PDI_Meritos!$BK128&lt;&gt;"",[7]PDI_Meritos!$BK128&lt;&gt;0),[7]PDI_Meritos!$BK128,""),IF($A130="TOTAL",SUM(INDIRECT("AL4:AL"&amp;ROW()-1)),""))</f>
        <v/>
      </c>
      <c r="AM130" s="6" t="str">
        <f ca="1">IF(AND($A130&lt;&gt;"",$A130&lt;&gt;"TOTAL"),IF(AND([7]PDI_Meritos!$BM128&lt;&gt;"",[7]PDI_Meritos!$BM128&lt;&gt;0),[7]PDI_Meritos!$BM128,""),IF($A130="TOTAL",SUM(INDIRECT("AM4:AM"&amp;ROW()-1)),""))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IF(AND($A130&lt;&gt;"",$A130&lt;&gt;"TOTAL"),IF(AND([7]PDI_Meritos!$BP128&lt;&gt;"",[7]PDI_Meritos!$BP128&lt;&gt;0),[7]PDI_Meritos!$BP128,""),IF($A130="TOTAL",SUM(INDIRECT("AO4:AO"&amp;ROW()-1)),""))</f>
        <v/>
      </c>
      <c r="AP130" s="6" t="str">
        <f ca="1">IF(AND($A130&lt;&gt;"",$A130&lt;&gt;"TOTAL"),IF(AND([7]PDI_Meritos!$BR128&lt;&gt;"",[7]PDI_Meritos!$BR128&lt;&gt;0),[7]PDI_Meritos!$BR128,""),IF($A130="TOTAL",SUM(INDIRECT("AP4:AP"&amp;ROW()-1)),""))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IF(AND($A130&lt;&gt;"",$A130&lt;&gt;"TOTAL"),IF(AND([7]PDI_Meritos!$BU128&lt;&gt;"",[7]PDI_Meritos!$BU128&lt;&gt;0),[7]PDI_Meritos!$BU128,""),IF($A130="TOTAL",SUM(INDIRECT("AR4:AR"&amp;ROW()-1)),""))</f>
        <v/>
      </c>
      <c r="AS130" s="6" t="str">
        <f ca="1">IF(AND($A130&lt;&gt;"",$A130&lt;&gt;"TOTAL"),IF(AND([7]PDI_Meritos!$BW128&lt;&gt;"",[7]PDI_Meritos!$BW128&lt;&gt;0),[7]PDI_Meritos!$BW128,""),IF($A130="TOTAL",SUM(INDIRECT("AS4:AS"&amp;ROW()-1)),""))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IF(AND($A130&lt;&gt;"",$A130&lt;&gt;"TOTAL"),IF(AND([7]PDI_Meritos!$BZ128&lt;&gt;"",[7]PDI_Meritos!$BZ128&lt;&gt;0),[7]PDI_Meritos!$BZ128,""),IF($A130="TOTAL",SUM(INDIRECT("AU4:AU"&amp;ROW()-1)),""))</f>
        <v/>
      </c>
      <c r="AV130" s="6" t="str">
        <f ca="1">IF(AND($A130&lt;&gt;"",$A130&lt;&gt;"TOTAL"),IF(AND([7]PDI_Meritos!$CB128&lt;&gt;"",[7]PDI_Meritos!$CB128&lt;&gt;0),[7]PDI_Meritos!$CB128,""),IF($A130="TOTAL",SUM(INDIRECT("AV4:AV"&amp;ROW()-1)),""))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IF(AND($A130&lt;&gt;"",$A130&lt;&gt;"TOTAL"),IF(AND([7]PDI_Meritos!$CE128&lt;&gt;"",[7]PDI_Meritos!$CE128&lt;&gt;0),[7]PDI_Meritos!$CE128,""),IF($A130="TOTAL",SUM(INDIRECT("AX4:AX"&amp;ROW()-1)),""))</f>
        <v/>
      </c>
      <c r="AY130" s="6" t="str">
        <f ca="1">IF(AND($A130&lt;&gt;"",$A130&lt;&gt;"TOTAL"),IF(AND([7]PDI_Meritos!$CG128&lt;&gt;"",[7]PDI_Meritos!$CG128&lt;&gt;0),[7]PDI_Meritos!$CG128,""),IF($A130="TOTAL",SUM(INDIRECT("AY4:AY"&amp;ROW()-1)),""))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IF(AND($A130&lt;&gt;"",$A130&lt;&gt;"TOTAL"),IF(AND([7]PDI_Meritos!$CJ128&lt;&gt;"",[7]PDI_Meritos!$CJ128&lt;&gt;0),[7]PDI_Meritos!$CJ128,""),IF($A130="TOTAL",SUM(INDIRECT("BA4:BA"&amp;ROW()-1)),""))</f>
        <v/>
      </c>
      <c r="BB130" s="6" t="str">
        <f ca="1">IF(AND($A130&lt;&gt;"",$A130&lt;&gt;"TOTAL"),IF(AND([7]PDI_Meritos!$CL128&lt;&gt;"",[7]PDI_Meritos!$CL128&lt;&gt;0),[7]PDI_Meritos!$CL128,""),IF($A130="TOTAL",SUM(INDIRECT("BB4:BB"&amp;ROW()-1)),""))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IF(AND($A130&lt;&gt;"",$A130&lt;&gt;"TOTAL"),IF(AND([7]PDI_Meritos!$CO128&lt;&gt;"",[7]PDI_Meritos!$CO128&lt;&gt;0),[7]PDI_Meritos!$CO128,""),IF($A130="TOTAL",SUM(INDIRECT("BD4:BD"&amp;ROW()-1)),""))</f>
        <v/>
      </c>
      <c r="BE130" s="6" t="str">
        <f ca="1">IF(AND($A130&lt;&gt;"",$A130&lt;&gt;"TOTAL"),IF(AND([7]PDI_Meritos!$CQ128&lt;&gt;"",[7]PDI_Meritos!$CQ128&lt;&gt;0),[7]PDI_Meritos!$CQ128,""),IF($A130="TOTAL",SUM(INDIRECT("BE4:BE"&amp;ROW()-1)),""))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IF([7]PDI_Meritos!$B129&lt;&gt;"",[7]PDI_Meritos!$B129,IF(AND([7]PDI_Meritos!$B129="",[7]PDI_Meritos!$B130="",[7]PDI_Meritos!$B128=""),"","TOTAL"))</f>
        <v/>
      </c>
      <c r="B131" s="6" t="str">
        <f ca="1">IF(AND($A131&lt;&gt;"",$A131&lt;&gt;"TOTAL"),IF(AND([7]PDI_Meritos!$C129&lt;&gt;"",[7]PDI_Meritos!$C129&lt;&gt;0),[7]PDI_Meritos!$C129,""),IF($A131="TOTAL",SUM(INDIRECT("B4:B"&amp;ROW()-1)),""))</f>
        <v/>
      </c>
      <c r="C131" s="6" t="str">
        <f ca="1">IF(AND($A131&lt;&gt;"",$A131&lt;&gt;"TOTAL"),IF(AND([7]PDI_Meritos!$E129&lt;&gt;"",[7]PDI_Meritos!$E129&lt;&gt;0),[7]PDI_Meritos!$E129,""),IF($A131="TOTAL",SUM(INDIRECT("C4:C"&amp;ROW()-1)),""))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IF(AND($A131&lt;&gt;"",$A131&lt;&gt;"TOTAL"),IF(AND([7]PDI_Meritos!$H129&lt;&gt;"",[7]PDI_Meritos!$H129&lt;&gt;0),[7]PDI_Meritos!$H129,""),IF($A131="TOTAL",SUM(INDIRECT("E4:E"&amp;ROW()-1)),""))</f>
        <v/>
      </c>
      <c r="F131" s="6" t="str">
        <f ca="1">IF(AND($A131&lt;&gt;"",$A131&lt;&gt;"TOTAL"),IF(AND([7]PDI_Meritos!$J129&lt;&gt;"",[7]PDI_Meritos!$J129&lt;&gt;0),[7]PDI_Meritos!$J129,""),IF($A131="TOTAL",SUM(INDIRECT("F4:F"&amp;ROW()-1)),""))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IF(AND($A131&lt;&gt;"",$A131&lt;&gt;"TOTAL"),IF(AND([7]PDI_Meritos!$M129&lt;&gt;"",[7]PDI_Meritos!$M129&lt;&gt;0),[7]PDI_Meritos!$M129,""),IF($A131="TOTAL",SUM(INDIRECT("H4:H"&amp;ROW()-1)),""))</f>
        <v/>
      </c>
      <c r="I131" s="6" t="str">
        <f ca="1">IF(AND($A131&lt;&gt;"",$A131&lt;&gt;"TOTAL"),IF(AND([7]PDI_Meritos!$O129&lt;&gt;"",[7]PDI_Meritos!$O129&lt;&gt;0),[7]PDI_Meritos!$O129,""),IF($A131="TOTAL",SUM(INDIRECT("I4:I"&amp;ROW()-1)),""))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IF(AND($A131&lt;&gt;"",$A131&lt;&gt;"TOTAL"),IF(AND([7]PDI_Meritos!$R129&lt;&gt;"",[7]PDI_Meritos!$R129&lt;&gt;0),[7]PDI_Meritos!$R129,""),IF($A131="TOTAL",SUM(INDIRECT("K4:K"&amp;ROW()-1)),""))</f>
        <v/>
      </c>
      <c r="L131" s="6" t="str">
        <f ca="1">IF(AND($A131&lt;&gt;"",$A131&lt;&gt;"TOTAL"),IF(AND([7]PDI_Meritos!$T129&lt;&gt;"",[7]PDI_Meritos!$T129&lt;&gt;0),[7]PDI_Meritos!$T129,""),IF($A131="TOTAL",SUM(INDIRECT("L4:L"&amp;ROW()-1)),""))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IF(AND($A131&lt;&gt;"",$A131&lt;&gt;"TOTAL"),IF(AND([7]PDI_Meritos!$W129&lt;&gt;"",[7]PDI_Meritos!$W129&lt;&gt;0),[7]PDI_Meritos!$W129,""),IF($A131="TOTAL",SUM(INDIRECT("N4:N"&amp;ROW()-1)),""))</f>
        <v/>
      </c>
      <c r="O131" s="6" t="str">
        <f ca="1">IF(AND($A131&lt;&gt;"",$A131&lt;&gt;"TOTAL"),IF(AND([7]PDI_Meritos!$Y129&lt;&gt;"",[7]PDI_Meritos!$Y129&lt;&gt;0),[7]PDI_Meritos!$Y129,""),IF($A131="TOTAL",SUM(INDIRECT("O4:O"&amp;ROW()-1)),""))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IF(AND($A131&lt;&gt;"",$A131&lt;&gt;"TOTAL"),IF(AND([7]PDI_Meritos!$AB129&lt;&gt;"",[7]PDI_Meritos!$AB129&lt;&gt;0),[7]PDI_Meritos!$AB129,""),IF($A131="TOTAL",SUM(INDIRECT("Q4:Q"&amp;ROW()-1)),""))</f>
        <v/>
      </c>
      <c r="R131" s="6" t="str">
        <f ca="1">IF(AND($A131&lt;&gt;"",$A131&lt;&gt;"TOTAL"),IF(AND([7]PDI_Meritos!$AD129&lt;&gt;"",[7]PDI_Meritos!$AD129&lt;&gt;0),[7]PDI_Meritos!$AD129,""),IF($A131="TOTAL",SUM(INDIRECT("R4:R"&amp;ROW()-1)),""))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IF(AND($A131&lt;&gt;"",$A131&lt;&gt;"TOTAL"),IF(AND([7]PDI_Meritos!$AG129&lt;&gt;"",[7]PDI_Meritos!$AG129&lt;&gt;0),[7]PDI_Meritos!$AG129,""),IF($A131="TOTAL",SUM(INDIRECT("T4:T"&amp;ROW()-1)),""))</f>
        <v/>
      </c>
      <c r="U131" s="6" t="str">
        <f ca="1">IF(AND($A131&lt;&gt;"",$A131&lt;&gt;"TOTAL"),IF(AND([7]PDI_Meritos!$AI129&lt;&gt;"",[7]PDI_Meritos!$AI129&lt;&gt;0),[7]PDI_Meritos!$AI129,""),IF($A131="TOTAL",SUM(INDIRECT("U4:U"&amp;ROW()-1)),""))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IF(AND($A131&lt;&gt;"",$A131&lt;&gt;"TOTAL"),IF(AND([7]PDI_Meritos!$AL129&lt;&gt;"",[7]PDI_Meritos!$AL129&lt;&gt;0),[7]PDI_Meritos!$AL129,""),IF($A131="TOTAL",SUM(INDIRECT("W4:W"&amp;ROW()-1)),""))</f>
        <v/>
      </c>
      <c r="X131" s="6" t="str">
        <f ca="1">IF(AND($A131&lt;&gt;"",$A131&lt;&gt;"TOTAL"),IF(AND([7]PDI_Meritos!$AN129&lt;&gt;"",[7]PDI_Meritos!$AN129&lt;&gt;0),[7]PDI_Meritos!$AN129,""),IF($A131="TOTAL",SUM(INDIRECT("X4:X"&amp;ROW()-1)),""))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IF(AND($A131&lt;&gt;"",$A131&lt;&gt;"TOTAL"),IF(AND([7]PDI_Meritos!$AQ129&lt;&gt;"",[7]PDI_Meritos!$AQ129&lt;&gt;0),[7]PDI_Meritos!$AQ129,""),IF($A131="TOTAL",SUM(INDIRECT("Z4:Z"&amp;ROW()-1)),""))</f>
        <v/>
      </c>
      <c r="AA131" s="6" t="str">
        <f ca="1">IF(AND($A131&lt;&gt;"",$A131&lt;&gt;"TOTAL"),IF(AND([7]PDI_Meritos!$AS129&lt;&gt;"",[7]PDI_Meritos!$AS129&lt;&gt;0),[7]PDI_Meritos!$AS129,""),IF($A131="TOTAL",SUM(INDIRECT("AA4:AA"&amp;ROW()-1)),""))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IF(AND($A131&lt;&gt;"",$A131&lt;&gt;"TOTAL"),IF(AND([7]PDI_Meritos!$AV129&lt;&gt;"",[7]PDI_Meritos!$AV129&lt;&gt;0),[7]PDI_Meritos!$AV129,""),IF($A131="TOTAL",SUM(INDIRECT("AC4:AC"&amp;ROW()-1)),""))</f>
        <v/>
      </c>
      <c r="AD131" s="6" t="str">
        <f ca="1">IF(AND($A131&lt;&gt;"",$A131&lt;&gt;"TOTAL"),IF(AND([7]PDI_Meritos!$AX129&lt;&gt;"",[7]PDI_Meritos!$AX129&lt;&gt;0),[7]PDI_Meritos!$AX129,""),IF($A131="TOTAL",SUM(INDIRECT("AD4:AD"&amp;ROW()-1)),""))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IF(AND($A131&lt;&gt;"",$A131&lt;&gt;"TOTAL"),IF(AND([7]PDI_Meritos!$BA129&lt;&gt;"",[7]PDI_Meritos!$BA129&lt;&gt;0),[7]PDI_Meritos!$BA129,""),IF($A131="TOTAL",SUM(INDIRECT("AF4:AF"&amp;ROW()-1)),""))</f>
        <v/>
      </c>
      <c r="AG131" s="6" t="str">
        <f ca="1">IF(AND($A131&lt;&gt;"",$A131&lt;&gt;"TOTAL"),IF(AND([7]PDI_Meritos!$BC129&lt;&gt;"",[7]PDI_Meritos!$BC129&lt;&gt;0),[7]PDI_Meritos!$BC129,""),IF($A131="TOTAL",SUM(INDIRECT("AG4:AG"&amp;ROW()-1)),""))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IF(AND($A131&lt;&gt;"",$A131&lt;&gt;"TOTAL"),IF(AND([7]PDI_Meritos!$BF129&lt;&gt;"",[7]PDI_Meritos!$BF129&lt;&gt;0),[7]PDI_Meritos!$BF129,""),IF($A131="TOTAL",SUM(INDIRECT("AI4:AI"&amp;ROW()-1)),""))</f>
        <v/>
      </c>
      <c r="AJ131" s="6" t="str">
        <f ca="1">IF(AND($A131&lt;&gt;"",$A131&lt;&gt;"TOTAL"),IF(AND([7]PDI_Meritos!$BH129&lt;&gt;"",[7]PDI_Meritos!$BH129&lt;&gt;0),[7]PDI_Meritos!$BH129,""),IF($A131="TOTAL",SUM(INDIRECT("AJ4:AJ"&amp;ROW()-1)),""))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IF(AND($A131&lt;&gt;"",$A131&lt;&gt;"TOTAL"),IF(AND([7]PDI_Meritos!$BK129&lt;&gt;"",[7]PDI_Meritos!$BK129&lt;&gt;0),[7]PDI_Meritos!$BK129,""),IF($A131="TOTAL",SUM(INDIRECT("AL4:AL"&amp;ROW()-1)),""))</f>
        <v/>
      </c>
      <c r="AM131" s="6" t="str">
        <f ca="1">IF(AND($A131&lt;&gt;"",$A131&lt;&gt;"TOTAL"),IF(AND([7]PDI_Meritos!$BM129&lt;&gt;"",[7]PDI_Meritos!$BM129&lt;&gt;0),[7]PDI_Meritos!$BM129,""),IF($A131="TOTAL",SUM(INDIRECT("AM4:AM"&amp;ROW()-1)),""))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IF(AND($A131&lt;&gt;"",$A131&lt;&gt;"TOTAL"),IF(AND([7]PDI_Meritos!$BP129&lt;&gt;"",[7]PDI_Meritos!$BP129&lt;&gt;0),[7]PDI_Meritos!$BP129,""),IF($A131="TOTAL",SUM(INDIRECT("AO4:AO"&amp;ROW()-1)),""))</f>
        <v/>
      </c>
      <c r="AP131" s="6" t="str">
        <f ca="1">IF(AND($A131&lt;&gt;"",$A131&lt;&gt;"TOTAL"),IF(AND([7]PDI_Meritos!$BR129&lt;&gt;"",[7]PDI_Meritos!$BR129&lt;&gt;0),[7]PDI_Meritos!$BR129,""),IF($A131="TOTAL",SUM(INDIRECT("AP4:AP"&amp;ROW()-1)),""))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IF(AND($A131&lt;&gt;"",$A131&lt;&gt;"TOTAL"),IF(AND([7]PDI_Meritos!$BU129&lt;&gt;"",[7]PDI_Meritos!$BU129&lt;&gt;0),[7]PDI_Meritos!$BU129,""),IF($A131="TOTAL",SUM(INDIRECT("AR4:AR"&amp;ROW()-1)),""))</f>
        <v/>
      </c>
      <c r="AS131" s="6" t="str">
        <f ca="1">IF(AND($A131&lt;&gt;"",$A131&lt;&gt;"TOTAL"),IF(AND([7]PDI_Meritos!$BW129&lt;&gt;"",[7]PDI_Meritos!$BW129&lt;&gt;0),[7]PDI_Meritos!$BW129,""),IF($A131="TOTAL",SUM(INDIRECT("AS4:AS"&amp;ROW()-1)),""))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IF(AND($A131&lt;&gt;"",$A131&lt;&gt;"TOTAL"),IF(AND([7]PDI_Meritos!$BZ129&lt;&gt;"",[7]PDI_Meritos!$BZ129&lt;&gt;0),[7]PDI_Meritos!$BZ129,""),IF($A131="TOTAL",SUM(INDIRECT("AU4:AU"&amp;ROW()-1)),""))</f>
        <v/>
      </c>
      <c r="AV131" s="6" t="str">
        <f ca="1">IF(AND($A131&lt;&gt;"",$A131&lt;&gt;"TOTAL"),IF(AND([7]PDI_Meritos!$CB129&lt;&gt;"",[7]PDI_Meritos!$CB129&lt;&gt;0),[7]PDI_Meritos!$CB129,""),IF($A131="TOTAL",SUM(INDIRECT("AV4:AV"&amp;ROW()-1)),""))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IF(AND($A131&lt;&gt;"",$A131&lt;&gt;"TOTAL"),IF(AND([7]PDI_Meritos!$CE129&lt;&gt;"",[7]PDI_Meritos!$CE129&lt;&gt;0),[7]PDI_Meritos!$CE129,""),IF($A131="TOTAL",SUM(INDIRECT("AX4:AX"&amp;ROW()-1)),""))</f>
        <v/>
      </c>
      <c r="AY131" s="6" t="str">
        <f ca="1">IF(AND($A131&lt;&gt;"",$A131&lt;&gt;"TOTAL"),IF(AND([7]PDI_Meritos!$CG129&lt;&gt;"",[7]PDI_Meritos!$CG129&lt;&gt;0),[7]PDI_Meritos!$CG129,""),IF($A131="TOTAL",SUM(INDIRECT("AY4:AY"&amp;ROW()-1)),""))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IF(AND($A131&lt;&gt;"",$A131&lt;&gt;"TOTAL"),IF(AND([7]PDI_Meritos!$CJ129&lt;&gt;"",[7]PDI_Meritos!$CJ129&lt;&gt;0),[7]PDI_Meritos!$CJ129,""),IF($A131="TOTAL",SUM(INDIRECT("BA4:BA"&amp;ROW()-1)),""))</f>
        <v/>
      </c>
      <c r="BB131" s="6" t="str">
        <f ca="1">IF(AND($A131&lt;&gt;"",$A131&lt;&gt;"TOTAL"),IF(AND([7]PDI_Meritos!$CL129&lt;&gt;"",[7]PDI_Meritos!$CL129&lt;&gt;0),[7]PDI_Meritos!$CL129,""),IF($A131="TOTAL",SUM(INDIRECT("BB4:BB"&amp;ROW()-1)),""))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IF(AND($A131&lt;&gt;"",$A131&lt;&gt;"TOTAL"),IF(AND([7]PDI_Meritos!$CO129&lt;&gt;"",[7]PDI_Meritos!$CO129&lt;&gt;0),[7]PDI_Meritos!$CO129,""),IF($A131="TOTAL",SUM(INDIRECT("BD4:BD"&amp;ROW()-1)),""))</f>
        <v/>
      </c>
      <c r="BE131" s="6" t="str">
        <f ca="1">IF(AND($A131&lt;&gt;"",$A131&lt;&gt;"TOTAL"),IF(AND([7]PDI_Meritos!$CQ129&lt;&gt;"",[7]PDI_Meritos!$CQ129&lt;&gt;0),[7]PDI_Meritos!$CQ129,""),IF($A131="TOTAL",SUM(INDIRECT("BE4:BE"&amp;ROW()-1)),""))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IF([7]PDI_Meritos!$B130&lt;&gt;"",[7]PDI_Meritos!$B130,IF(AND([7]PDI_Meritos!$B130="",[7]PDI_Meritos!$B131="",[7]PDI_Meritos!$B129=""),"","TOTAL"))</f>
        <v/>
      </c>
      <c r="B132" s="6" t="str">
        <f ca="1">IF(AND($A132&lt;&gt;"",$A132&lt;&gt;"TOTAL"),IF(AND([7]PDI_Meritos!$C130&lt;&gt;"",[7]PDI_Meritos!$C130&lt;&gt;0),[7]PDI_Meritos!$C130,""),IF($A132="TOTAL",SUM(INDIRECT("B4:B"&amp;ROW()-1)),""))</f>
        <v/>
      </c>
      <c r="C132" s="6" t="str">
        <f ca="1">IF(AND($A132&lt;&gt;"",$A132&lt;&gt;"TOTAL"),IF(AND([7]PDI_Meritos!$E130&lt;&gt;"",[7]PDI_Meritos!$E130&lt;&gt;0),[7]PDI_Meritos!$E130,""),IF($A132="TOTAL",SUM(INDIRECT("C4:C"&amp;ROW()-1)),""))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IF(AND($A132&lt;&gt;"",$A132&lt;&gt;"TOTAL"),IF(AND([7]PDI_Meritos!$H130&lt;&gt;"",[7]PDI_Meritos!$H130&lt;&gt;0),[7]PDI_Meritos!$H130,""),IF($A132="TOTAL",SUM(INDIRECT("E4:E"&amp;ROW()-1)),""))</f>
        <v/>
      </c>
      <c r="F132" s="6" t="str">
        <f ca="1">IF(AND($A132&lt;&gt;"",$A132&lt;&gt;"TOTAL"),IF(AND([7]PDI_Meritos!$J130&lt;&gt;"",[7]PDI_Meritos!$J130&lt;&gt;0),[7]PDI_Meritos!$J130,""),IF($A132="TOTAL",SUM(INDIRECT("F4:F"&amp;ROW()-1)),""))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IF(AND($A132&lt;&gt;"",$A132&lt;&gt;"TOTAL"),IF(AND([7]PDI_Meritos!$M130&lt;&gt;"",[7]PDI_Meritos!$M130&lt;&gt;0),[7]PDI_Meritos!$M130,""),IF($A132="TOTAL",SUM(INDIRECT("H4:H"&amp;ROW()-1)),""))</f>
        <v/>
      </c>
      <c r="I132" s="6" t="str">
        <f ca="1">IF(AND($A132&lt;&gt;"",$A132&lt;&gt;"TOTAL"),IF(AND([7]PDI_Meritos!$O130&lt;&gt;"",[7]PDI_Meritos!$O130&lt;&gt;0),[7]PDI_Meritos!$O130,""),IF($A132="TOTAL",SUM(INDIRECT("I4:I"&amp;ROW()-1)),""))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IF(AND($A132&lt;&gt;"",$A132&lt;&gt;"TOTAL"),IF(AND([7]PDI_Meritos!$R130&lt;&gt;"",[7]PDI_Meritos!$R130&lt;&gt;0),[7]PDI_Meritos!$R130,""),IF($A132="TOTAL",SUM(INDIRECT("K4:K"&amp;ROW()-1)),""))</f>
        <v/>
      </c>
      <c r="L132" s="6" t="str">
        <f ca="1">IF(AND($A132&lt;&gt;"",$A132&lt;&gt;"TOTAL"),IF(AND([7]PDI_Meritos!$T130&lt;&gt;"",[7]PDI_Meritos!$T130&lt;&gt;0),[7]PDI_Meritos!$T130,""),IF($A132="TOTAL",SUM(INDIRECT("L4:L"&amp;ROW()-1)),""))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IF(AND($A132&lt;&gt;"",$A132&lt;&gt;"TOTAL"),IF(AND([7]PDI_Meritos!$W130&lt;&gt;"",[7]PDI_Meritos!$W130&lt;&gt;0),[7]PDI_Meritos!$W130,""),IF($A132="TOTAL",SUM(INDIRECT("N4:N"&amp;ROW()-1)),""))</f>
        <v/>
      </c>
      <c r="O132" s="6" t="str">
        <f ca="1">IF(AND($A132&lt;&gt;"",$A132&lt;&gt;"TOTAL"),IF(AND([7]PDI_Meritos!$Y130&lt;&gt;"",[7]PDI_Meritos!$Y130&lt;&gt;0),[7]PDI_Meritos!$Y130,""),IF($A132="TOTAL",SUM(INDIRECT("O4:O"&amp;ROW()-1)),""))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IF(AND($A132&lt;&gt;"",$A132&lt;&gt;"TOTAL"),IF(AND([7]PDI_Meritos!$AB130&lt;&gt;"",[7]PDI_Meritos!$AB130&lt;&gt;0),[7]PDI_Meritos!$AB130,""),IF($A132="TOTAL",SUM(INDIRECT("Q4:Q"&amp;ROW()-1)),""))</f>
        <v/>
      </c>
      <c r="R132" s="6" t="str">
        <f ca="1">IF(AND($A132&lt;&gt;"",$A132&lt;&gt;"TOTAL"),IF(AND([7]PDI_Meritos!$AD130&lt;&gt;"",[7]PDI_Meritos!$AD130&lt;&gt;0),[7]PDI_Meritos!$AD130,""),IF($A132="TOTAL",SUM(INDIRECT("R4:R"&amp;ROW()-1)),""))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IF(AND($A132&lt;&gt;"",$A132&lt;&gt;"TOTAL"),IF(AND([7]PDI_Meritos!$AG130&lt;&gt;"",[7]PDI_Meritos!$AG130&lt;&gt;0),[7]PDI_Meritos!$AG130,""),IF($A132="TOTAL",SUM(INDIRECT("T4:T"&amp;ROW()-1)),""))</f>
        <v/>
      </c>
      <c r="U132" s="6" t="str">
        <f ca="1">IF(AND($A132&lt;&gt;"",$A132&lt;&gt;"TOTAL"),IF(AND([7]PDI_Meritos!$AI130&lt;&gt;"",[7]PDI_Meritos!$AI130&lt;&gt;0),[7]PDI_Meritos!$AI130,""),IF($A132="TOTAL",SUM(INDIRECT("U4:U"&amp;ROW()-1)),""))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IF(AND($A132&lt;&gt;"",$A132&lt;&gt;"TOTAL"),IF(AND([7]PDI_Meritos!$AL130&lt;&gt;"",[7]PDI_Meritos!$AL130&lt;&gt;0),[7]PDI_Meritos!$AL130,""),IF($A132="TOTAL",SUM(INDIRECT("W4:W"&amp;ROW()-1)),""))</f>
        <v/>
      </c>
      <c r="X132" s="6" t="str">
        <f ca="1">IF(AND($A132&lt;&gt;"",$A132&lt;&gt;"TOTAL"),IF(AND([7]PDI_Meritos!$AN130&lt;&gt;"",[7]PDI_Meritos!$AN130&lt;&gt;0),[7]PDI_Meritos!$AN130,""),IF($A132="TOTAL",SUM(INDIRECT("X4:X"&amp;ROW()-1)),""))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IF(AND($A132&lt;&gt;"",$A132&lt;&gt;"TOTAL"),IF(AND([7]PDI_Meritos!$AQ130&lt;&gt;"",[7]PDI_Meritos!$AQ130&lt;&gt;0),[7]PDI_Meritos!$AQ130,""),IF($A132="TOTAL",SUM(INDIRECT("Z4:Z"&amp;ROW()-1)),""))</f>
        <v/>
      </c>
      <c r="AA132" s="6" t="str">
        <f ca="1">IF(AND($A132&lt;&gt;"",$A132&lt;&gt;"TOTAL"),IF(AND([7]PDI_Meritos!$AS130&lt;&gt;"",[7]PDI_Meritos!$AS130&lt;&gt;0),[7]PDI_Meritos!$AS130,""),IF($A132="TOTAL",SUM(INDIRECT("AA4:AA"&amp;ROW()-1)),""))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IF(AND($A132&lt;&gt;"",$A132&lt;&gt;"TOTAL"),IF(AND([7]PDI_Meritos!$AV130&lt;&gt;"",[7]PDI_Meritos!$AV130&lt;&gt;0),[7]PDI_Meritos!$AV130,""),IF($A132="TOTAL",SUM(INDIRECT("AC4:AC"&amp;ROW()-1)),""))</f>
        <v/>
      </c>
      <c r="AD132" s="6" t="str">
        <f ca="1">IF(AND($A132&lt;&gt;"",$A132&lt;&gt;"TOTAL"),IF(AND([7]PDI_Meritos!$AX130&lt;&gt;"",[7]PDI_Meritos!$AX130&lt;&gt;0),[7]PDI_Meritos!$AX130,""),IF($A132="TOTAL",SUM(INDIRECT("AD4:AD"&amp;ROW()-1)),""))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IF(AND($A132&lt;&gt;"",$A132&lt;&gt;"TOTAL"),IF(AND([7]PDI_Meritos!$BA130&lt;&gt;"",[7]PDI_Meritos!$BA130&lt;&gt;0),[7]PDI_Meritos!$BA130,""),IF($A132="TOTAL",SUM(INDIRECT("AF4:AF"&amp;ROW()-1)),""))</f>
        <v/>
      </c>
      <c r="AG132" s="6" t="str">
        <f ca="1">IF(AND($A132&lt;&gt;"",$A132&lt;&gt;"TOTAL"),IF(AND([7]PDI_Meritos!$BC130&lt;&gt;"",[7]PDI_Meritos!$BC130&lt;&gt;0),[7]PDI_Meritos!$BC130,""),IF($A132="TOTAL",SUM(INDIRECT("AG4:AG"&amp;ROW()-1)),""))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IF(AND($A132&lt;&gt;"",$A132&lt;&gt;"TOTAL"),IF(AND([7]PDI_Meritos!$BF130&lt;&gt;"",[7]PDI_Meritos!$BF130&lt;&gt;0),[7]PDI_Meritos!$BF130,""),IF($A132="TOTAL",SUM(INDIRECT("AI4:AI"&amp;ROW()-1)),""))</f>
        <v/>
      </c>
      <c r="AJ132" s="6" t="str">
        <f ca="1">IF(AND($A132&lt;&gt;"",$A132&lt;&gt;"TOTAL"),IF(AND([7]PDI_Meritos!$BH130&lt;&gt;"",[7]PDI_Meritos!$BH130&lt;&gt;0),[7]PDI_Meritos!$BH130,""),IF($A132="TOTAL",SUM(INDIRECT("AJ4:AJ"&amp;ROW()-1)),""))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IF(AND($A132&lt;&gt;"",$A132&lt;&gt;"TOTAL"),IF(AND([7]PDI_Meritos!$BK130&lt;&gt;"",[7]PDI_Meritos!$BK130&lt;&gt;0),[7]PDI_Meritos!$BK130,""),IF($A132="TOTAL",SUM(INDIRECT("AL4:AL"&amp;ROW()-1)),""))</f>
        <v/>
      </c>
      <c r="AM132" s="6" t="str">
        <f ca="1">IF(AND($A132&lt;&gt;"",$A132&lt;&gt;"TOTAL"),IF(AND([7]PDI_Meritos!$BM130&lt;&gt;"",[7]PDI_Meritos!$BM130&lt;&gt;0),[7]PDI_Meritos!$BM130,""),IF($A132="TOTAL",SUM(INDIRECT("AM4:AM"&amp;ROW()-1)),""))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IF(AND($A132&lt;&gt;"",$A132&lt;&gt;"TOTAL"),IF(AND([7]PDI_Meritos!$BP130&lt;&gt;"",[7]PDI_Meritos!$BP130&lt;&gt;0),[7]PDI_Meritos!$BP130,""),IF($A132="TOTAL",SUM(INDIRECT("AO4:AO"&amp;ROW()-1)),""))</f>
        <v/>
      </c>
      <c r="AP132" s="6" t="str">
        <f ca="1">IF(AND($A132&lt;&gt;"",$A132&lt;&gt;"TOTAL"),IF(AND([7]PDI_Meritos!$BR130&lt;&gt;"",[7]PDI_Meritos!$BR130&lt;&gt;0),[7]PDI_Meritos!$BR130,""),IF($A132="TOTAL",SUM(INDIRECT("AP4:AP"&amp;ROW()-1)),""))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IF(AND($A132&lt;&gt;"",$A132&lt;&gt;"TOTAL"),IF(AND([7]PDI_Meritos!$BU130&lt;&gt;"",[7]PDI_Meritos!$BU130&lt;&gt;0),[7]PDI_Meritos!$BU130,""),IF($A132="TOTAL",SUM(INDIRECT("AR4:AR"&amp;ROW()-1)),""))</f>
        <v/>
      </c>
      <c r="AS132" s="6" t="str">
        <f ca="1">IF(AND($A132&lt;&gt;"",$A132&lt;&gt;"TOTAL"),IF(AND([7]PDI_Meritos!$BW130&lt;&gt;"",[7]PDI_Meritos!$BW130&lt;&gt;0),[7]PDI_Meritos!$BW130,""),IF($A132="TOTAL",SUM(INDIRECT("AS4:AS"&amp;ROW()-1)),""))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IF(AND($A132&lt;&gt;"",$A132&lt;&gt;"TOTAL"),IF(AND([7]PDI_Meritos!$BZ130&lt;&gt;"",[7]PDI_Meritos!$BZ130&lt;&gt;0),[7]PDI_Meritos!$BZ130,""),IF($A132="TOTAL",SUM(INDIRECT("AU4:AU"&amp;ROW()-1)),""))</f>
        <v/>
      </c>
      <c r="AV132" s="6" t="str">
        <f ca="1">IF(AND($A132&lt;&gt;"",$A132&lt;&gt;"TOTAL"),IF(AND([7]PDI_Meritos!$CB130&lt;&gt;"",[7]PDI_Meritos!$CB130&lt;&gt;0),[7]PDI_Meritos!$CB130,""),IF($A132="TOTAL",SUM(INDIRECT("AV4:AV"&amp;ROW()-1)),""))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IF(AND($A132&lt;&gt;"",$A132&lt;&gt;"TOTAL"),IF(AND([7]PDI_Meritos!$CE130&lt;&gt;"",[7]PDI_Meritos!$CE130&lt;&gt;0),[7]PDI_Meritos!$CE130,""),IF($A132="TOTAL",SUM(INDIRECT("AX4:AX"&amp;ROW()-1)),""))</f>
        <v/>
      </c>
      <c r="AY132" s="6" t="str">
        <f ca="1">IF(AND($A132&lt;&gt;"",$A132&lt;&gt;"TOTAL"),IF(AND([7]PDI_Meritos!$CG130&lt;&gt;"",[7]PDI_Meritos!$CG130&lt;&gt;0),[7]PDI_Meritos!$CG130,""),IF($A132="TOTAL",SUM(INDIRECT("AY4:AY"&amp;ROW()-1)),""))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IF(AND($A132&lt;&gt;"",$A132&lt;&gt;"TOTAL"),IF(AND([7]PDI_Meritos!$CJ130&lt;&gt;"",[7]PDI_Meritos!$CJ130&lt;&gt;0),[7]PDI_Meritos!$CJ130,""),IF($A132="TOTAL",SUM(INDIRECT("BA4:BA"&amp;ROW()-1)),""))</f>
        <v/>
      </c>
      <c r="BB132" s="6" t="str">
        <f ca="1">IF(AND($A132&lt;&gt;"",$A132&lt;&gt;"TOTAL"),IF(AND([7]PDI_Meritos!$CL130&lt;&gt;"",[7]PDI_Meritos!$CL130&lt;&gt;0),[7]PDI_Meritos!$CL130,""),IF($A132="TOTAL",SUM(INDIRECT("BB4:BB"&amp;ROW()-1)),""))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IF(AND($A132&lt;&gt;"",$A132&lt;&gt;"TOTAL"),IF(AND([7]PDI_Meritos!$CO130&lt;&gt;"",[7]PDI_Meritos!$CO130&lt;&gt;0),[7]PDI_Meritos!$CO130,""),IF($A132="TOTAL",SUM(INDIRECT("BD4:BD"&amp;ROW()-1)),""))</f>
        <v/>
      </c>
      <c r="BE132" s="6" t="str">
        <f ca="1">IF(AND($A132&lt;&gt;"",$A132&lt;&gt;"TOTAL"),IF(AND([7]PDI_Meritos!$CQ130&lt;&gt;"",[7]PDI_Meritos!$CQ130&lt;&gt;0),[7]PDI_Meritos!$CQ130,""),IF($A132="TOTAL",SUM(INDIRECT("BE4:BE"&amp;ROW()-1)),""))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IF([7]PDI_Meritos!$B131&lt;&gt;"",[7]PDI_Meritos!$B131,IF(AND([7]PDI_Meritos!$B131="",[7]PDI_Meritos!$B132="",[7]PDI_Meritos!$B130=""),"","TOTAL"))</f>
        <v/>
      </c>
      <c r="B133" s="6" t="str">
        <f ca="1">IF(AND($A133&lt;&gt;"",$A133&lt;&gt;"TOTAL"),IF(AND([7]PDI_Meritos!$C131&lt;&gt;"",[7]PDI_Meritos!$C131&lt;&gt;0),[7]PDI_Meritos!$C131,""),IF($A133="TOTAL",SUM(INDIRECT("B4:B"&amp;ROW()-1)),""))</f>
        <v/>
      </c>
      <c r="C133" s="6" t="str">
        <f ca="1">IF(AND($A133&lt;&gt;"",$A133&lt;&gt;"TOTAL"),IF(AND([7]PDI_Meritos!$E131&lt;&gt;"",[7]PDI_Meritos!$E131&lt;&gt;0),[7]PDI_Meritos!$E131,""),IF($A133="TOTAL",SUM(INDIRECT("C4:C"&amp;ROW()-1)),""))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IF(AND($A133&lt;&gt;"",$A133&lt;&gt;"TOTAL"),IF(AND([7]PDI_Meritos!$H131&lt;&gt;"",[7]PDI_Meritos!$H131&lt;&gt;0),[7]PDI_Meritos!$H131,""),IF($A133="TOTAL",SUM(INDIRECT("E4:E"&amp;ROW()-1)),""))</f>
        <v/>
      </c>
      <c r="F133" s="6" t="str">
        <f ca="1">IF(AND($A133&lt;&gt;"",$A133&lt;&gt;"TOTAL"),IF(AND([7]PDI_Meritos!$J131&lt;&gt;"",[7]PDI_Meritos!$J131&lt;&gt;0),[7]PDI_Meritos!$J131,""),IF($A133="TOTAL",SUM(INDIRECT("F4:F"&amp;ROW()-1)),""))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IF(AND($A133&lt;&gt;"",$A133&lt;&gt;"TOTAL"),IF(AND([7]PDI_Meritos!$M131&lt;&gt;"",[7]PDI_Meritos!$M131&lt;&gt;0),[7]PDI_Meritos!$M131,""),IF($A133="TOTAL",SUM(INDIRECT("H4:H"&amp;ROW()-1)),""))</f>
        <v/>
      </c>
      <c r="I133" s="6" t="str">
        <f ca="1">IF(AND($A133&lt;&gt;"",$A133&lt;&gt;"TOTAL"),IF(AND([7]PDI_Meritos!$O131&lt;&gt;"",[7]PDI_Meritos!$O131&lt;&gt;0),[7]PDI_Meritos!$O131,""),IF($A133="TOTAL",SUM(INDIRECT("I4:I"&amp;ROW()-1)),""))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IF(AND($A133&lt;&gt;"",$A133&lt;&gt;"TOTAL"),IF(AND([7]PDI_Meritos!$R131&lt;&gt;"",[7]PDI_Meritos!$R131&lt;&gt;0),[7]PDI_Meritos!$R131,""),IF($A133="TOTAL",SUM(INDIRECT("K4:K"&amp;ROW()-1)),""))</f>
        <v/>
      </c>
      <c r="L133" s="6" t="str">
        <f ca="1">IF(AND($A133&lt;&gt;"",$A133&lt;&gt;"TOTAL"),IF(AND([7]PDI_Meritos!$T131&lt;&gt;"",[7]PDI_Meritos!$T131&lt;&gt;0),[7]PDI_Meritos!$T131,""),IF($A133="TOTAL",SUM(INDIRECT("L4:L"&amp;ROW()-1)),""))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IF(AND($A133&lt;&gt;"",$A133&lt;&gt;"TOTAL"),IF(AND([7]PDI_Meritos!$W131&lt;&gt;"",[7]PDI_Meritos!$W131&lt;&gt;0),[7]PDI_Meritos!$W131,""),IF($A133="TOTAL",SUM(INDIRECT("N4:N"&amp;ROW()-1)),""))</f>
        <v/>
      </c>
      <c r="O133" s="6" t="str">
        <f ca="1">IF(AND($A133&lt;&gt;"",$A133&lt;&gt;"TOTAL"),IF(AND([7]PDI_Meritos!$Y131&lt;&gt;"",[7]PDI_Meritos!$Y131&lt;&gt;0),[7]PDI_Meritos!$Y131,""),IF($A133="TOTAL",SUM(INDIRECT("O4:O"&amp;ROW()-1)),""))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IF(AND($A133&lt;&gt;"",$A133&lt;&gt;"TOTAL"),IF(AND([7]PDI_Meritos!$AB131&lt;&gt;"",[7]PDI_Meritos!$AB131&lt;&gt;0),[7]PDI_Meritos!$AB131,""),IF($A133="TOTAL",SUM(INDIRECT("Q4:Q"&amp;ROW()-1)),""))</f>
        <v/>
      </c>
      <c r="R133" s="6" t="str">
        <f ca="1">IF(AND($A133&lt;&gt;"",$A133&lt;&gt;"TOTAL"),IF(AND([7]PDI_Meritos!$AD131&lt;&gt;"",[7]PDI_Meritos!$AD131&lt;&gt;0),[7]PDI_Meritos!$AD131,""),IF($A133="TOTAL",SUM(INDIRECT("R4:R"&amp;ROW()-1)),""))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IF(AND($A133&lt;&gt;"",$A133&lt;&gt;"TOTAL"),IF(AND([7]PDI_Meritos!$AG131&lt;&gt;"",[7]PDI_Meritos!$AG131&lt;&gt;0),[7]PDI_Meritos!$AG131,""),IF($A133="TOTAL",SUM(INDIRECT("T4:T"&amp;ROW()-1)),""))</f>
        <v/>
      </c>
      <c r="U133" s="6" t="str">
        <f ca="1">IF(AND($A133&lt;&gt;"",$A133&lt;&gt;"TOTAL"),IF(AND([7]PDI_Meritos!$AI131&lt;&gt;"",[7]PDI_Meritos!$AI131&lt;&gt;0),[7]PDI_Meritos!$AI131,""),IF($A133="TOTAL",SUM(INDIRECT("U4:U"&amp;ROW()-1)),""))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IF(AND($A133&lt;&gt;"",$A133&lt;&gt;"TOTAL"),IF(AND([7]PDI_Meritos!$AL131&lt;&gt;"",[7]PDI_Meritos!$AL131&lt;&gt;0),[7]PDI_Meritos!$AL131,""),IF($A133="TOTAL",SUM(INDIRECT("W4:W"&amp;ROW()-1)),""))</f>
        <v/>
      </c>
      <c r="X133" s="6" t="str">
        <f ca="1">IF(AND($A133&lt;&gt;"",$A133&lt;&gt;"TOTAL"),IF(AND([7]PDI_Meritos!$AN131&lt;&gt;"",[7]PDI_Meritos!$AN131&lt;&gt;0),[7]PDI_Meritos!$AN131,""),IF($A133="TOTAL",SUM(INDIRECT("X4:X"&amp;ROW()-1)),""))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IF(AND($A133&lt;&gt;"",$A133&lt;&gt;"TOTAL"),IF(AND([7]PDI_Meritos!$AQ131&lt;&gt;"",[7]PDI_Meritos!$AQ131&lt;&gt;0),[7]PDI_Meritos!$AQ131,""),IF($A133="TOTAL",SUM(INDIRECT("Z4:Z"&amp;ROW()-1)),""))</f>
        <v/>
      </c>
      <c r="AA133" s="6" t="str">
        <f ca="1">IF(AND($A133&lt;&gt;"",$A133&lt;&gt;"TOTAL"),IF(AND([7]PDI_Meritos!$AS131&lt;&gt;"",[7]PDI_Meritos!$AS131&lt;&gt;0),[7]PDI_Meritos!$AS131,""),IF($A133="TOTAL",SUM(INDIRECT("AA4:AA"&amp;ROW()-1)),""))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IF(AND($A133&lt;&gt;"",$A133&lt;&gt;"TOTAL"),IF(AND([7]PDI_Meritos!$AV131&lt;&gt;"",[7]PDI_Meritos!$AV131&lt;&gt;0),[7]PDI_Meritos!$AV131,""),IF($A133="TOTAL",SUM(INDIRECT("AC4:AC"&amp;ROW()-1)),""))</f>
        <v/>
      </c>
      <c r="AD133" s="6" t="str">
        <f ca="1">IF(AND($A133&lt;&gt;"",$A133&lt;&gt;"TOTAL"),IF(AND([7]PDI_Meritos!$AX131&lt;&gt;"",[7]PDI_Meritos!$AX131&lt;&gt;0),[7]PDI_Meritos!$AX131,""),IF($A133="TOTAL",SUM(INDIRECT("AD4:AD"&amp;ROW()-1)),""))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IF(AND($A133&lt;&gt;"",$A133&lt;&gt;"TOTAL"),IF(AND([7]PDI_Meritos!$BA131&lt;&gt;"",[7]PDI_Meritos!$BA131&lt;&gt;0),[7]PDI_Meritos!$BA131,""),IF($A133="TOTAL",SUM(INDIRECT("AF4:AF"&amp;ROW()-1)),""))</f>
        <v/>
      </c>
      <c r="AG133" s="6" t="str">
        <f ca="1">IF(AND($A133&lt;&gt;"",$A133&lt;&gt;"TOTAL"),IF(AND([7]PDI_Meritos!$BC131&lt;&gt;"",[7]PDI_Meritos!$BC131&lt;&gt;0),[7]PDI_Meritos!$BC131,""),IF($A133="TOTAL",SUM(INDIRECT("AG4:AG"&amp;ROW()-1)),""))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IF(AND($A133&lt;&gt;"",$A133&lt;&gt;"TOTAL"),IF(AND([7]PDI_Meritos!$BF131&lt;&gt;"",[7]PDI_Meritos!$BF131&lt;&gt;0),[7]PDI_Meritos!$BF131,""),IF($A133="TOTAL",SUM(INDIRECT("AI4:AI"&amp;ROW()-1)),""))</f>
        <v/>
      </c>
      <c r="AJ133" s="6" t="str">
        <f ca="1">IF(AND($A133&lt;&gt;"",$A133&lt;&gt;"TOTAL"),IF(AND([7]PDI_Meritos!$BH131&lt;&gt;"",[7]PDI_Meritos!$BH131&lt;&gt;0),[7]PDI_Meritos!$BH131,""),IF($A133="TOTAL",SUM(INDIRECT("AJ4:AJ"&amp;ROW()-1)),""))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IF(AND($A133&lt;&gt;"",$A133&lt;&gt;"TOTAL"),IF(AND([7]PDI_Meritos!$BK131&lt;&gt;"",[7]PDI_Meritos!$BK131&lt;&gt;0),[7]PDI_Meritos!$BK131,""),IF($A133="TOTAL",SUM(INDIRECT("AL4:AL"&amp;ROW()-1)),""))</f>
        <v/>
      </c>
      <c r="AM133" s="6" t="str">
        <f ca="1">IF(AND($A133&lt;&gt;"",$A133&lt;&gt;"TOTAL"),IF(AND([7]PDI_Meritos!$BM131&lt;&gt;"",[7]PDI_Meritos!$BM131&lt;&gt;0),[7]PDI_Meritos!$BM131,""),IF($A133="TOTAL",SUM(INDIRECT("AM4:AM"&amp;ROW()-1)),""))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IF(AND($A133&lt;&gt;"",$A133&lt;&gt;"TOTAL"),IF(AND([7]PDI_Meritos!$BP131&lt;&gt;"",[7]PDI_Meritos!$BP131&lt;&gt;0),[7]PDI_Meritos!$BP131,""),IF($A133="TOTAL",SUM(INDIRECT("AO4:AO"&amp;ROW()-1)),""))</f>
        <v/>
      </c>
      <c r="AP133" s="6" t="str">
        <f ca="1">IF(AND($A133&lt;&gt;"",$A133&lt;&gt;"TOTAL"),IF(AND([7]PDI_Meritos!$BR131&lt;&gt;"",[7]PDI_Meritos!$BR131&lt;&gt;0),[7]PDI_Meritos!$BR131,""),IF($A133="TOTAL",SUM(INDIRECT("AP4:AP"&amp;ROW()-1)),""))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IF(AND($A133&lt;&gt;"",$A133&lt;&gt;"TOTAL"),IF(AND([7]PDI_Meritos!$BU131&lt;&gt;"",[7]PDI_Meritos!$BU131&lt;&gt;0),[7]PDI_Meritos!$BU131,""),IF($A133="TOTAL",SUM(INDIRECT("AR4:AR"&amp;ROW()-1)),""))</f>
        <v/>
      </c>
      <c r="AS133" s="6" t="str">
        <f ca="1">IF(AND($A133&lt;&gt;"",$A133&lt;&gt;"TOTAL"),IF(AND([7]PDI_Meritos!$BW131&lt;&gt;"",[7]PDI_Meritos!$BW131&lt;&gt;0),[7]PDI_Meritos!$BW131,""),IF($A133="TOTAL",SUM(INDIRECT("AS4:AS"&amp;ROW()-1)),""))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IF(AND($A133&lt;&gt;"",$A133&lt;&gt;"TOTAL"),IF(AND([7]PDI_Meritos!$BZ131&lt;&gt;"",[7]PDI_Meritos!$BZ131&lt;&gt;0),[7]PDI_Meritos!$BZ131,""),IF($A133="TOTAL",SUM(INDIRECT("AU4:AU"&amp;ROW()-1)),""))</f>
        <v/>
      </c>
      <c r="AV133" s="6" t="str">
        <f ca="1">IF(AND($A133&lt;&gt;"",$A133&lt;&gt;"TOTAL"),IF(AND([7]PDI_Meritos!$CB131&lt;&gt;"",[7]PDI_Meritos!$CB131&lt;&gt;0),[7]PDI_Meritos!$CB131,""),IF($A133="TOTAL",SUM(INDIRECT("AV4:AV"&amp;ROW()-1)),""))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IF(AND($A133&lt;&gt;"",$A133&lt;&gt;"TOTAL"),IF(AND([7]PDI_Meritos!$CE131&lt;&gt;"",[7]PDI_Meritos!$CE131&lt;&gt;0),[7]PDI_Meritos!$CE131,""),IF($A133="TOTAL",SUM(INDIRECT("AX4:AX"&amp;ROW()-1)),""))</f>
        <v/>
      </c>
      <c r="AY133" s="6" t="str">
        <f ca="1">IF(AND($A133&lt;&gt;"",$A133&lt;&gt;"TOTAL"),IF(AND([7]PDI_Meritos!$CG131&lt;&gt;"",[7]PDI_Meritos!$CG131&lt;&gt;0),[7]PDI_Meritos!$CG131,""),IF($A133="TOTAL",SUM(INDIRECT("AY4:AY"&amp;ROW()-1)),""))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IF(AND($A133&lt;&gt;"",$A133&lt;&gt;"TOTAL"),IF(AND([7]PDI_Meritos!$CJ131&lt;&gt;"",[7]PDI_Meritos!$CJ131&lt;&gt;0),[7]PDI_Meritos!$CJ131,""),IF($A133="TOTAL",SUM(INDIRECT("BA4:BA"&amp;ROW()-1)),""))</f>
        <v/>
      </c>
      <c r="BB133" s="6" t="str">
        <f ca="1">IF(AND($A133&lt;&gt;"",$A133&lt;&gt;"TOTAL"),IF(AND([7]PDI_Meritos!$CL131&lt;&gt;"",[7]PDI_Meritos!$CL131&lt;&gt;0),[7]PDI_Meritos!$CL131,""),IF($A133="TOTAL",SUM(INDIRECT("BB4:BB"&amp;ROW()-1)),""))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IF(AND($A133&lt;&gt;"",$A133&lt;&gt;"TOTAL"),IF(AND([7]PDI_Meritos!$CO131&lt;&gt;"",[7]PDI_Meritos!$CO131&lt;&gt;0),[7]PDI_Meritos!$CO131,""),IF($A133="TOTAL",SUM(INDIRECT("BD4:BD"&amp;ROW()-1)),""))</f>
        <v/>
      </c>
      <c r="BE133" s="6" t="str">
        <f ca="1">IF(AND($A133&lt;&gt;"",$A133&lt;&gt;"TOTAL"),IF(AND([7]PDI_Meritos!$CQ131&lt;&gt;"",[7]PDI_Meritos!$CQ131&lt;&gt;0),[7]PDI_Meritos!$CQ131,""),IF($A133="TOTAL",SUM(INDIRECT("BE4:BE"&amp;ROW()-1)),""))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IF([7]PDI_Meritos!$B132&lt;&gt;"",[7]PDI_Meritos!$B132,IF(AND([7]PDI_Meritos!$B132="",[7]PDI_Meritos!$B133="",[7]PDI_Meritos!$B131=""),"","TOTAL"))</f>
        <v/>
      </c>
      <c r="B134" s="6" t="str">
        <f ca="1">IF(AND($A134&lt;&gt;"",$A134&lt;&gt;"TOTAL"),IF(AND([7]PDI_Meritos!$C132&lt;&gt;"",[7]PDI_Meritos!$C132&lt;&gt;0),[7]PDI_Meritos!$C132,""),IF($A134="TOTAL",SUM(INDIRECT("B4:B"&amp;ROW()-1)),""))</f>
        <v/>
      </c>
      <c r="C134" s="6" t="str">
        <f ca="1">IF(AND($A134&lt;&gt;"",$A134&lt;&gt;"TOTAL"),IF(AND([7]PDI_Meritos!$E132&lt;&gt;"",[7]PDI_Meritos!$E132&lt;&gt;0),[7]PDI_Meritos!$E132,""),IF($A134="TOTAL",SUM(INDIRECT("C4:C"&amp;ROW()-1)),""))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IF(AND($A134&lt;&gt;"",$A134&lt;&gt;"TOTAL"),IF(AND([7]PDI_Meritos!$H132&lt;&gt;"",[7]PDI_Meritos!$H132&lt;&gt;0),[7]PDI_Meritos!$H132,""),IF($A134="TOTAL",SUM(INDIRECT("E4:E"&amp;ROW()-1)),""))</f>
        <v/>
      </c>
      <c r="F134" s="6" t="str">
        <f ca="1">IF(AND($A134&lt;&gt;"",$A134&lt;&gt;"TOTAL"),IF(AND([7]PDI_Meritos!$J132&lt;&gt;"",[7]PDI_Meritos!$J132&lt;&gt;0),[7]PDI_Meritos!$J132,""),IF($A134="TOTAL",SUM(INDIRECT("F4:F"&amp;ROW()-1)),""))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IF(AND($A134&lt;&gt;"",$A134&lt;&gt;"TOTAL"),IF(AND([7]PDI_Meritos!$M132&lt;&gt;"",[7]PDI_Meritos!$M132&lt;&gt;0),[7]PDI_Meritos!$M132,""),IF($A134="TOTAL",SUM(INDIRECT("H4:H"&amp;ROW()-1)),""))</f>
        <v/>
      </c>
      <c r="I134" s="6" t="str">
        <f ca="1">IF(AND($A134&lt;&gt;"",$A134&lt;&gt;"TOTAL"),IF(AND([7]PDI_Meritos!$O132&lt;&gt;"",[7]PDI_Meritos!$O132&lt;&gt;0),[7]PDI_Meritos!$O132,""),IF($A134="TOTAL",SUM(INDIRECT("I4:I"&amp;ROW()-1)),""))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IF(AND($A134&lt;&gt;"",$A134&lt;&gt;"TOTAL"),IF(AND([7]PDI_Meritos!$R132&lt;&gt;"",[7]PDI_Meritos!$R132&lt;&gt;0),[7]PDI_Meritos!$R132,""),IF($A134="TOTAL",SUM(INDIRECT("K4:K"&amp;ROW()-1)),""))</f>
        <v/>
      </c>
      <c r="L134" s="6" t="str">
        <f ca="1">IF(AND($A134&lt;&gt;"",$A134&lt;&gt;"TOTAL"),IF(AND([7]PDI_Meritos!$T132&lt;&gt;"",[7]PDI_Meritos!$T132&lt;&gt;0),[7]PDI_Meritos!$T132,""),IF($A134="TOTAL",SUM(INDIRECT("L4:L"&amp;ROW()-1)),""))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IF(AND($A134&lt;&gt;"",$A134&lt;&gt;"TOTAL"),IF(AND([7]PDI_Meritos!$W132&lt;&gt;"",[7]PDI_Meritos!$W132&lt;&gt;0),[7]PDI_Meritos!$W132,""),IF($A134="TOTAL",SUM(INDIRECT("N4:N"&amp;ROW()-1)),""))</f>
        <v/>
      </c>
      <c r="O134" s="6" t="str">
        <f ca="1">IF(AND($A134&lt;&gt;"",$A134&lt;&gt;"TOTAL"),IF(AND([7]PDI_Meritos!$Y132&lt;&gt;"",[7]PDI_Meritos!$Y132&lt;&gt;0),[7]PDI_Meritos!$Y132,""),IF($A134="TOTAL",SUM(INDIRECT("O4:O"&amp;ROW()-1)),""))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IF(AND($A134&lt;&gt;"",$A134&lt;&gt;"TOTAL"),IF(AND([7]PDI_Meritos!$AB132&lt;&gt;"",[7]PDI_Meritos!$AB132&lt;&gt;0),[7]PDI_Meritos!$AB132,""),IF($A134="TOTAL",SUM(INDIRECT("Q4:Q"&amp;ROW()-1)),""))</f>
        <v/>
      </c>
      <c r="R134" s="6" t="str">
        <f ca="1">IF(AND($A134&lt;&gt;"",$A134&lt;&gt;"TOTAL"),IF(AND([7]PDI_Meritos!$AD132&lt;&gt;"",[7]PDI_Meritos!$AD132&lt;&gt;0),[7]PDI_Meritos!$AD132,""),IF($A134="TOTAL",SUM(INDIRECT("R4:R"&amp;ROW()-1)),""))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IF(AND($A134&lt;&gt;"",$A134&lt;&gt;"TOTAL"),IF(AND([7]PDI_Meritos!$AG132&lt;&gt;"",[7]PDI_Meritos!$AG132&lt;&gt;0),[7]PDI_Meritos!$AG132,""),IF($A134="TOTAL",SUM(INDIRECT("T4:T"&amp;ROW()-1)),""))</f>
        <v/>
      </c>
      <c r="U134" s="6" t="str">
        <f ca="1">IF(AND($A134&lt;&gt;"",$A134&lt;&gt;"TOTAL"),IF(AND([7]PDI_Meritos!$AI132&lt;&gt;"",[7]PDI_Meritos!$AI132&lt;&gt;0),[7]PDI_Meritos!$AI132,""),IF($A134="TOTAL",SUM(INDIRECT("U4:U"&amp;ROW()-1)),""))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IF(AND($A134&lt;&gt;"",$A134&lt;&gt;"TOTAL"),IF(AND([7]PDI_Meritos!$AL132&lt;&gt;"",[7]PDI_Meritos!$AL132&lt;&gt;0),[7]PDI_Meritos!$AL132,""),IF($A134="TOTAL",SUM(INDIRECT("W4:W"&amp;ROW()-1)),""))</f>
        <v/>
      </c>
      <c r="X134" s="6" t="str">
        <f ca="1">IF(AND($A134&lt;&gt;"",$A134&lt;&gt;"TOTAL"),IF(AND([7]PDI_Meritos!$AN132&lt;&gt;"",[7]PDI_Meritos!$AN132&lt;&gt;0),[7]PDI_Meritos!$AN132,""),IF($A134="TOTAL",SUM(INDIRECT("X4:X"&amp;ROW()-1)),""))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IF(AND($A134&lt;&gt;"",$A134&lt;&gt;"TOTAL"),IF(AND([7]PDI_Meritos!$AQ132&lt;&gt;"",[7]PDI_Meritos!$AQ132&lt;&gt;0),[7]PDI_Meritos!$AQ132,""),IF($A134="TOTAL",SUM(INDIRECT("Z4:Z"&amp;ROW()-1)),""))</f>
        <v/>
      </c>
      <c r="AA134" s="6" t="str">
        <f ca="1">IF(AND($A134&lt;&gt;"",$A134&lt;&gt;"TOTAL"),IF(AND([7]PDI_Meritos!$AS132&lt;&gt;"",[7]PDI_Meritos!$AS132&lt;&gt;0),[7]PDI_Meritos!$AS132,""),IF($A134="TOTAL",SUM(INDIRECT("AA4:AA"&amp;ROW()-1)),""))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IF(AND($A134&lt;&gt;"",$A134&lt;&gt;"TOTAL"),IF(AND([7]PDI_Meritos!$AV132&lt;&gt;"",[7]PDI_Meritos!$AV132&lt;&gt;0),[7]PDI_Meritos!$AV132,""),IF($A134="TOTAL",SUM(INDIRECT("AC4:AC"&amp;ROW()-1)),""))</f>
        <v/>
      </c>
      <c r="AD134" s="6" t="str">
        <f ca="1">IF(AND($A134&lt;&gt;"",$A134&lt;&gt;"TOTAL"),IF(AND([7]PDI_Meritos!$AX132&lt;&gt;"",[7]PDI_Meritos!$AX132&lt;&gt;0),[7]PDI_Meritos!$AX132,""),IF($A134="TOTAL",SUM(INDIRECT("AD4:AD"&amp;ROW()-1)),""))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IF(AND($A134&lt;&gt;"",$A134&lt;&gt;"TOTAL"),IF(AND([7]PDI_Meritos!$BA132&lt;&gt;"",[7]PDI_Meritos!$BA132&lt;&gt;0),[7]PDI_Meritos!$BA132,""),IF($A134="TOTAL",SUM(INDIRECT("AF4:AF"&amp;ROW()-1)),""))</f>
        <v/>
      </c>
      <c r="AG134" s="6" t="str">
        <f ca="1">IF(AND($A134&lt;&gt;"",$A134&lt;&gt;"TOTAL"),IF(AND([7]PDI_Meritos!$BC132&lt;&gt;"",[7]PDI_Meritos!$BC132&lt;&gt;0),[7]PDI_Meritos!$BC132,""),IF($A134="TOTAL",SUM(INDIRECT("AG4:AG"&amp;ROW()-1)),""))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IF(AND($A134&lt;&gt;"",$A134&lt;&gt;"TOTAL"),IF(AND([7]PDI_Meritos!$BF132&lt;&gt;"",[7]PDI_Meritos!$BF132&lt;&gt;0),[7]PDI_Meritos!$BF132,""),IF($A134="TOTAL",SUM(INDIRECT("AI4:AI"&amp;ROW()-1)),""))</f>
        <v/>
      </c>
      <c r="AJ134" s="6" t="str">
        <f ca="1">IF(AND($A134&lt;&gt;"",$A134&lt;&gt;"TOTAL"),IF(AND([7]PDI_Meritos!$BH132&lt;&gt;"",[7]PDI_Meritos!$BH132&lt;&gt;0),[7]PDI_Meritos!$BH132,""),IF($A134="TOTAL",SUM(INDIRECT("AJ4:AJ"&amp;ROW()-1)),""))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IF(AND($A134&lt;&gt;"",$A134&lt;&gt;"TOTAL"),IF(AND([7]PDI_Meritos!$BK132&lt;&gt;"",[7]PDI_Meritos!$BK132&lt;&gt;0),[7]PDI_Meritos!$BK132,""),IF($A134="TOTAL",SUM(INDIRECT("AL4:AL"&amp;ROW()-1)),""))</f>
        <v/>
      </c>
      <c r="AM134" s="6" t="str">
        <f ca="1">IF(AND($A134&lt;&gt;"",$A134&lt;&gt;"TOTAL"),IF(AND([7]PDI_Meritos!$BM132&lt;&gt;"",[7]PDI_Meritos!$BM132&lt;&gt;0),[7]PDI_Meritos!$BM132,""),IF($A134="TOTAL",SUM(INDIRECT("AM4:AM"&amp;ROW()-1)),""))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IF(AND($A134&lt;&gt;"",$A134&lt;&gt;"TOTAL"),IF(AND([7]PDI_Meritos!$BP132&lt;&gt;"",[7]PDI_Meritos!$BP132&lt;&gt;0),[7]PDI_Meritos!$BP132,""),IF($A134="TOTAL",SUM(INDIRECT("AO4:AO"&amp;ROW()-1)),""))</f>
        <v/>
      </c>
      <c r="AP134" s="6" t="str">
        <f ca="1">IF(AND($A134&lt;&gt;"",$A134&lt;&gt;"TOTAL"),IF(AND([7]PDI_Meritos!$BR132&lt;&gt;"",[7]PDI_Meritos!$BR132&lt;&gt;0),[7]PDI_Meritos!$BR132,""),IF($A134="TOTAL",SUM(INDIRECT("AP4:AP"&amp;ROW()-1)),""))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IF(AND($A134&lt;&gt;"",$A134&lt;&gt;"TOTAL"),IF(AND([7]PDI_Meritos!$BU132&lt;&gt;"",[7]PDI_Meritos!$BU132&lt;&gt;0),[7]PDI_Meritos!$BU132,""),IF($A134="TOTAL",SUM(INDIRECT("AR4:AR"&amp;ROW()-1)),""))</f>
        <v/>
      </c>
      <c r="AS134" s="6" t="str">
        <f ca="1">IF(AND($A134&lt;&gt;"",$A134&lt;&gt;"TOTAL"),IF(AND([7]PDI_Meritos!$BW132&lt;&gt;"",[7]PDI_Meritos!$BW132&lt;&gt;0),[7]PDI_Meritos!$BW132,""),IF($A134="TOTAL",SUM(INDIRECT("AS4:AS"&amp;ROW()-1)),""))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IF(AND($A134&lt;&gt;"",$A134&lt;&gt;"TOTAL"),IF(AND([7]PDI_Meritos!$BZ132&lt;&gt;"",[7]PDI_Meritos!$BZ132&lt;&gt;0),[7]PDI_Meritos!$BZ132,""),IF($A134="TOTAL",SUM(INDIRECT("AU4:AU"&amp;ROW()-1)),""))</f>
        <v/>
      </c>
      <c r="AV134" s="6" t="str">
        <f ca="1">IF(AND($A134&lt;&gt;"",$A134&lt;&gt;"TOTAL"),IF(AND([7]PDI_Meritos!$CB132&lt;&gt;"",[7]PDI_Meritos!$CB132&lt;&gt;0),[7]PDI_Meritos!$CB132,""),IF($A134="TOTAL",SUM(INDIRECT("AV4:AV"&amp;ROW()-1)),""))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IF(AND($A134&lt;&gt;"",$A134&lt;&gt;"TOTAL"),IF(AND([7]PDI_Meritos!$CE132&lt;&gt;"",[7]PDI_Meritos!$CE132&lt;&gt;0),[7]PDI_Meritos!$CE132,""),IF($A134="TOTAL",SUM(INDIRECT("AX4:AX"&amp;ROW()-1)),""))</f>
        <v/>
      </c>
      <c r="AY134" s="6" t="str">
        <f ca="1">IF(AND($A134&lt;&gt;"",$A134&lt;&gt;"TOTAL"),IF(AND([7]PDI_Meritos!$CG132&lt;&gt;"",[7]PDI_Meritos!$CG132&lt;&gt;0),[7]PDI_Meritos!$CG132,""),IF($A134="TOTAL",SUM(INDIRECT("AY4:AY"&amp;ROW()-1)),""))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IF(AND($A134&lt;&gt;"",$A134&lt;&gt;"TOTAL"),IF(AND([7]PDI_Meritos!$CJ132&lt;&gt;"",[7]PDI_Meritos!$CJ132&lt;&gt;0),[7]PDI_Meritos!$CJ132,""),IF($A134="TOTAL",SUM(INDIRECT("BA4:BA"&amp;ROW()-1)),""))</f>
        <v/>
      </c>
      <c r="BB134" s="6" t="str">
        <f ca="1">IF(AND($A134&lt;&gt;"",$A134&lt;&gt;"TOTAL"),IF(AND([7]PDI_Meritos!$CL132&lt;&gt;"",[7]PDI_Meritos!$CL132&lt;&gt;0),[7]PDI_Meritos!$CL132,""),IF($A134="TOTAL",SUM(INDIRECT("BB4:BB"&amp;ROW()-1)),""))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IF(AND($A134&lt;&gt;"",$A134&lt;&gt;"TOTAL"),IF(AND([7]PDI_Meritos!$CO132&lt;&gt;"",[7]PDI_Meritos!$CO132&lt;&gt;0),[7]PDI_Meritos!$CO132,""),IF($A134="TOTAL",SUM(INDIRECT("BD4:BD"&amp;ROW()-1)),""))</f>
        <v/>
      </c>
      <c r="BE134" s="6" t="str">
        <f ca="1">IF(AND($A134&lt;&gt;"",$A134&lt;&gt;"TOTAL"),IF(AND([7]PDI_Meritos!$CQ132&lt;&gt;"",[7]PDI_Meritos!$CQ132&lt;&gt;0),[7]PDI_Meritos!$CQ132,""),IF($A134="TOTAL",SUM(INDIRECT("BE4:BE"&amp;ROW()-1)),""))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IF([7]PDI_Meritos!$B133&lt;&gt;"",[7]PDI_Meritos!$B133,IF(AND([7]PDI_Meritos!$B133="",[7]PDI_Meritos!$B134="",[7]PDI_Meritos!$B132=""),"","TOTAL"))</f>
        <v/>
      </c>
      <c r="B135" s="6" t="str">
        <f ca="1">IF(AND($A135&lt;&gt;"",$A135&lt;&gt;"TOTAL"),IF(AND([7]PDI_Meritos!$C133&lt;&gt;"",[7]PDI_Meritos!$C133&lt;&gt;0),[7]PDI_Meritos!$C133,""),IF($A135="TOTAL",SUM(INDIRECT("B4:B"&amp;ROW()-1)),""))</f>
        <v/>
      </c>
      <c r="C135" s="6" t="str">
        <f ca="1">IF(AND($A135&lt;&gt;"",$A135&lt;&gt;"TOTAL"),IF(AND([7]PDI_Meritos!$E133&lt;&gt;"",[7]PDI_Meritos!$E133&lt;&gt;0),[7]PDI_Meritos!$E133,""),IF($A135="TOTAL",SUM(INDIRECT("C4:C"&amp;ROW()-1)),""))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IF(AND($A135&lt;&gt;"",$A135&lt;&gt;"TOTAL"),IF(AND([7]PDI_Meritos!$H133&lt;&gt;"",[7]PDI_Meritos!$H133&lt;&gt;0),[7]PDI_Meritos!$H133,""),IF($A135="TOTAL",SUM(INDIRECT("E4:E"&amp;ROW()-1)),""))</f>
        <v/>
      </c>
      <c r="F135" s="6" t="str">
        <f ca="1">IF(AND($A135&lt;&gt;"",$A135&lt;&gt;"TOTAL"),IF(AND([7]PDI_Meritos!$J133&lt;&gt;"",[7]PDI_Meritos!$J133&lt;&gt;0),[7]PDI_Meritos!$J133,""),IF($A135="TOTAL",SUM(INDIRECT("F4:F"&amp;ROW()-1)),""))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IF(AND($A135&lt;&gt;"",$A135&lt;&gt;"TOTAL"),IF(AND([7]PDI_Meritos!$M133&lt;&gt;"",[7]PDI_Meritos!$M133&lt;&gt;0),[7]PDI_Meritos!$M133,""),IF($A135="TOTAL",SUM(INDIRECT("H4:H"&amp;ROW()-1)),""))</f>
        <v/>
      </c>
      <c r="I135" s="6" t="str">
        <f ca="1">IF(AND($A135&lt;&gt;"",$A135&lt;&gt;"TOTAL"),IF(AND([7]PDI_Meritos!$O133&lt;&gt;"",[7]PDI_Meritos!$O133&lt;&gt;0),[7]PDI_Meritos!$O133,""),IF($A135="TOTAL",SUM(INDIRECT("I4:I"&amp;ROW()-1)),""))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IF(AND($A135&lt;&gt;"",$A135&lt;&gt;"TOTAL"),IF(AND([7]PDI_Meritos!$R133&lt;&gt;"",[7]PDI_Meritos!$R133&lt;&gt;0),[7]PDI_Meritos!$R133,""),IF($A135="TOTAL",SUM(INDIRECT("K4:K"&amp;ROW()-1)),""))</f>
        <v/>
      </c>
      <c r="L135" s="6" t="str">
        <f ca="1">IF(AND($A135&lt;&gt;"",$A135&lt;&gt;"TOTAL"),IF(AND([7]PDI_Meritos!$T133&lt;&gt;"",[7]PDI_Meritos!$T133&lt;&gt;0),[7]PDI_Meritos!$T133,""),IF($A135="TOTAL",SUM(INDIRECT("L4:L"&amp;ROW()-1)),""))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IF(AND($A135&lt;&gt;"",$A135&lt;&gt;"TOTAL"),IF(AND([7]PDI_Meritos!$W133&lt;&gt;"",[7]PDI_Meritos!$W133&lt;&gt;0),[7]PDI_Meritos!$W133,""),IF($A135="TOTAL",SUM(INDIRECT("N4:N"&amp;ROW()-1)),""))</f>
        <v/>
      </c>
      <c r="O135" s="6" t="str">
        <f ca="1">IF(AND($A135&lt;&gt;"",$A135&lt;&gt;"TOTAL"),IF(AND([7]PDI_Meritos!$Y133&lt;&gt;"",[7]PDI_Meritos!$Y133&lt;&gt;0),[7]PDI_Meritos!$Y133,""),IF($A135="TOTAL",SUM(INDIRECT("O4:O"&amp;ROW()-1)),""))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IF(AND($A135&lt;&gt;"",$A135&lt;&gt;"TOTAL"),IF(AND([7]PDI_Meritos!$AB133&lt;&gt;"",[7]PDI_Meritos!$AB133&lt;&gt;0),[7]PDI_Meritos!$AB133,""),IF($A135="TOTAL",SUM(INDIRECT("Q4:Q"&amp;ROW()-1)),""))</f>
        <v/>
      </c>
      <c r="R135" s="6" t="str">
        <f ca="1">IF(AND($A135&lt;&gt;"",$A135&lt;&gt;"TOTAL"),IF(AND([7]PDI_Meritos!$AD133&lt;&gt;"",[7]PDI_Meritos!$AD133&lt;&gt;0),[7]PDI_Meritos!$AD133,""),IF($A135="TOTAL",SUM(INDIRECT("R4:R"&amp;ROW()-1)),""))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IF(AND($A135&lt;&gt;"",$A135&lt;&gt;"TOTAL"),IF(AND([7]PDI_Meritos!$AG133&lt;&gt;"",[7]PDI_Meritos!$AG133&lt;&gt;0),[7]PDI_Meritos!$AG133,""),IF($A135="TOTAL",SUM(INDIRECT("T4:T"&amp;ROW()-1)),""))</f>
        <v/>
      </c>
      <c r="U135" s="6" t="str">
        <f ca="1">IF(AND($A135&lt;&gt;"",$A135&lt;&gt;"TOTAL"),IF(AND([7]PDI_Meritos!$AI133&lt;&gt;"",[7]PDI_Meritos!$AI133&lt;&gt;0),[7]PDI_Meritos!$AI133,""),IF($A135="TOTAL",SUM(INDIRECT("U4:U"&amp;ROW()-1)),""))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IF(AND($A135&lt;&gt;"",$A135&lt;&gt;"TOTAL"),IF(AND([7]PDI_Meritos!$AL133&lt;&gt;"",[7]PDI_Meritos!$AL133&lt;&gt;0),[7]PDI_Meritos!$AL133,""),IF($A135="TOTAL",SUM(INDIRECT("W4:W"&amp;ROW()-1)),""))</f>
        <v/>
      </c>
      <c r="X135" s="6" t="str">
        <f ca="1">IF(AND($A135&lt;&gt;"",$A135&lt;&gt;"TOTAL"),IF(AND([7]PDI_Meritos!$AN133&lt;&gt;"",[7]PDI_Meritos!$AN133&lt;&gt;0),[7]PDI_Meritos!$AN133,""),IF($A135="TOTAL",SUM(INDIRECT("X4:X"&amp;ROW()-1)),""))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IF(AND($A135&lt;&gt;"",$A135&lt;&gt;"TOTAL"),IF(AND([7]PDI_Meritos!$AQ133&lt;&gt;"",[7]PDI_Meritos!$AQ133&lt;&gt;0),[7]PDI_Meritos!$AQ133,""),IF($A135="TOTAL",SUM(INDIRECT("Z4:Z"&amp;ROW()-1)),""))</f>
        <v/>
      </c>
      <c r="AA135" s="6" t="str">
        <f ca="1">IF(AND($A135&lt;&gt;"",$A135&lt;&gt;"TOTAL"),IF(AND([7]PDI_Meritos!$AS133&lt;&gt;"",[7]PDI_Meritos!$AS133&lt;&gt;0),[7]PDI_Meritos!$AS133,""),IF($A135="TOTAL",SUM(INDIRECT("AA4:AA"&amp;ROW()-1)),""))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IF(AND($A135&lt;&gt;"",$A135&lt;&gt;"TOTAL"),IF(AND([7]PDI_Meritos!$AV133&lt;&gt;"",[7]PDI_Meritos!$AV133&lt;&gt;0),[7]PDI_Meritos!$AV133,""),IF($A135="TOTAL",SUM(INDIRECT("AC4:AC"&amp;ROW()-1)),""))</f>
        <v/>
      </c>
      <c r="AD135" s="6" t="str">
        <f ca="1">IF(AND($A135&lt;&gt;"",$A135&lt;&gt;"TOTAL"),IF(AND([7]PDI_Meritos!$AX133&lt;&gt;"",[7]PDI_Meritos!$AX133&lt;&gt;0),[7]PDI_Meritos!$AX133,""),IF($A135="TOTAL",SUM(INDIRECT("AD4:AD"&amp;ROW()-1)),""))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IF(AND($A135&lt;&gt;"",$A135&lt;&gt;"TOTAL"),IF(AND([7]PDI_Meritos!$BA133&lt;&gt;"",[7]PDI_Meritos!$BA133&lt;&gt;0),[7]PDI_Meritos!$BA133,""),IF($A135="TOTAL",SUM(INDIRECT("AF4:AF"&amp;ROW()-1)),""))</f>
        <v/>
      </c>
      <c r="AG135" s="6" t="str">
        <f ca="1">IF(AND($A135&lt;&gt;"",$A135&lt;&gt;"TOTAL"),IF(AND([7]PDI_Meritos!$BC133&lt;&gt;"",[7]PDI_Meritos!$BC133&lt;&gt;0),[7]PDI_Meritos!$BC133,""),IF($A135="TOTAL",SUM(INDIRECT("AG4:AG"&amp;ROW()-1)),""))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IF(AND($A135&lt;&gt;"",$A135&lt;&gt;"TOTAL"),IF(AND([7]PDI_Meritos!$BF133&lt;&gt;"",[7]PDI_Meritos!$BF133&lt;&gt;0),[7]PDI_Meritos!$BF133,""),IF($A135="TOTAL",SUM(INDIRECT("AI4:AI"&amp;ROW()-1)),""))</f>
        <v/>
      </c>
      <c r="AJ135" s="6" t="str">
        <f ca="1">IF(AND($A135&lt;&gt;"",$A135&lt;&gt;"TOTAL"),IF(AND([7]PDI_Meritos!$BH133&lt;&gt;"",[7]PDI_Meritos!$BH133&lt;&gt;0),[7]PDI_Meritos!$BH133,""),IF($A135="TOTAL",SUM(INDIRECT("AJ4:AJ"&amp;ROW()-1)),""))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IF(AND($A135&lt;&gt;"",$A135&lt;&gt;"TOTAL"),IF(AND([7]PDI_Meritos!$BK133&lt;&gt;"",[7]PDI_Meritos!$BK133&lt;&gt;0),[7]PDI_Meritos!$BK133,""),IF($A135="TOTAL",SUM(INDIRECT("AL4:AL"&amp;ROW()-1)),""))</f>
        <v/>
      </c>
      <c r="AM135" s="6" t="str">
        <f ca="1">IF(AND($A135&lt;&gt;"",$A135&lt;&gt;"TOTAL"),IF(AND([7]PDI_Meritos!$BM133&lt;&gt;"",[7]PDI_Meritos!$BM133&lt;&gt;0),[7]PDI_Meritos!$BM133,""),IF($A135="TOTAL",SUM(INDIRECT("AM4:AM"&amp;ROW()-1)),""))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IF(AND($A135&lt;&gt;"",$A135&lt;&gt;"TOTAL"),IF(AND([7]PDI_Meritos!$BP133&lt;&gt;"",[7]PDI_Meritos!$BP133&lt;&gt;0),[7]PDI_Meritos!$BP133,""),IF($A135="TOTAL",SUM(INDIRECT("AO4:AO"&amp;ROW()-1)),""))</f>
        <v/>
      </c>
      <c r="AP135" s="6" t="str">
        <f ca="1">IF(AND($A135&lt;&gt;"",$A135&lt;&gt;"TOTAL"),IF(AND([7]PDI_Meritos!$BR133&lt;&gt;"",[7]PDI_Meritos!$BR133&lt;&gt;0),[7]PDI_Meritos!$BR133,""),IF($A135="TOTAL",SUM(INDIRECT("AP4:AP"&amp;ROW()-1)),""))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IF(AND($A135&lt;&gt;"",$A135&lt;&gt;"TOTAL"),IF(AND([7]PDI_Meritos!$BU133&lt;&gt;"",[7]PDI_Meritos!$BU133&lt;&gt;0),[7]PDI_Meritos!$BU133,""),IF($A135="TOTAL",SUM(INDIRECT("AR4:AR"&amp;ROW()-1)),""))</f>
        <v/>
      </c>
      <c r="AS135" s="6" t="str">
        <f ca="1">IF(AND($A135&lt;&gt;"",$A135&lt;&gt;"TOTAL"),IF(AND([7]PDI_Meritos!$BW133&lt;&gt;"",[7]PDI_Meritos!$BW133&lt;&gt;0),[7]PDI_Meritos!$BW133,""),IF($A135="TOTAL",SUM(INDIRECT("AS4:AS"&amp;ROW()-1)),""))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IF(AND($A135&lt;&gt;"",$A135&lt;&gt;"TOTAL"),IF(AND([7]PDI_Meritos!$BZ133&lt;&gt;"",[7]PDI_Meritos!$BZ133&lt;&gt;0),[7]PDI_Meritos!$BZ133,""),IF($A135="TOTAL",SUM(INDIRECT("AU4:AU"&amp;ROW()-1)),""))</f>
        <v/>
      </c>
      <c r="AV135" s="6" t="str">
        <f ca="1">IF(AND($A135&lt;&gt;"",$A135&lt;&gt;"TOTAL"),IF(AND([7]PDI_Meritos!$CB133&lt;&gt;"",[7]PDI_Meritos!$CB133&lt;&gt;0),[7]PDI_Meritos!$CB133,""),IF($A135="TOTAL",SUM(INDIRECT("AV4:AV"&amp;ROW()-1)),""))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IF(AND($A135&lt;&gt;"",$A135&lt;&gt;"TOTAL"),IF(AND([7]PDI_Meritos!$CE133&lt;&gt;"",[7]PDI_Meritos!$CE133&lt;&gt;0),[7]PDI_Meritos!$CE133,""),IF($A135="TOTAL",SUM(INDIRECT("AX4:AX"&amp;ROW()-1)),""))</f>
        <v/>
      </c>
      <c r="AY135" s="6" t="str">
        <f ca="1">IF(AND($A135&lt;&gt;"",$A135&lt;&gt;"TOTAL"),IF(AND([7]PDI_Meritos!$CG133&lt;&gt;"",[7]PDI_Meritos!$CG133&lt;&gt;0),[7]PDI_Meritos!$CG133,""),IF($A135="TOTAL",SUM(INDIRECT("AY4:AY"&amp;ROW()-1)),""))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IF(AND($A135&lt;&gt;"",$A135&lt;&gt;"TOTAL"),IF(AND([7]PDI_Meritos!$CJ133&lt;&gt;"",[7]PDI_Meritos!$CJ133&lt;&gt;0),[7]PDI_Meritos!$CJ133,""),IF($A135="TOTAL",SUM(INDIRECT("BA4:BA"&amp;ROW()-1)),""))</f>
        <v/>
      </c>
      <c r="BB135" s="6" t="str">
        <f ca="1">IF(AND($A135&lt;&gt;"",$A135&lt;&gt;"TOTAL"),IF(AND([7]PDI_Meritos!$CL133&lt;&gt;"",[7]PDI_Meritos!$CL133&lt;&gt;0),[7]PDI_Meritos!$CL133,""),IF($A135="TOTAL",SUM(INDIRECT("BB4:BB"&amp;ROW()-1)),""))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IF(AND($A135&lt;&gt;"",$A135&lt;&gt;"TOTAL"),IF(AND([7]PDI_Meritos!$CO133&lt;&gt;"",[7]PDI_Meritos!$CO133&lt;&gt;0),[7]PDI_Meritos!$CO133,""),IF($A135="TOTAL",SUM(INDIRECT("BD4:BD"&amp;ROW()-1)),""))</f>
        <v/>
      </c>
      <c r="BE135" s="6" t="str">
        <f ca="1">IF(AND($A135&lt;&gt;"",$A135&lt;&gt;"TOTAL"),IF(AND([7]PDI_Meritos!$CQ133&lt;&gt;"",[7]PDI_Meritos!$CQ133&lt;&gt;0),[7]PDI_Meritos!$CQ133,""),IF($A135="TOTAL",SUM(INDIRECT("BE4:BE"&amp;ROW()-1)),""))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IF([7]PDI_Meritos!$B134&lt;&gt;"",[7]PDI_Meritos!$B134,IF(AND([7]PDI_Meritos!$B134="",[7]PDI_Meritos!$B135="",[7]PDI_Meritos!$B133=""),"","TOTAL"))</f>
        <v/>
      </c>
      <c r="B136" s="6" t="str">
        <f ca="1">IF(AND($A136&lt;&gt;"",$A136&lt;&gt;"TOTAL"),IF(AND([7]PDI_Meritos!$C134&lt;&gt;"",[7]PDI_Meritos!$C134&lt;&gt;0),[7]PDI_Meritos!$C134,""),IF($A136="TOTAL",SUM(INDIRECT("B4:B"&amp;ROW()-1)),""))</f>
        <v/>
      </c>
      <c r="C136" s="6" t="str">
        <f ca="1">IF(AND($A136&lt;&gt;"",$A136&lt;&gt;"TOTAL"),IF(AND([7]PDI_Meritos!$E134&lt;&gt;"",[7]PDI_Meritos!$E134&lt;&gt;0),[7]PDI_Meritos!$E134,""),IF($A136="TOTAL",SUM(INDIRECT("C4:C"&amp;ROW()-1)),""))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IF(AND($A136&lt;&gt;"",$A136&lt;&gt;"TOTAL"),IF(AND([7]PDI_Meritos!$H134&lt;&gt;"",[7]PDI_Meritos!$H134&lt;&gt;0),[7]PDI_Meritos!$H134,""),IF($A136="TOTAL",SUM(INDIRECT("E4:E"&amp;ROW()-1)),""))</f>
        <v/>
      </c>
      <c r="F136" s="6" t="str">
        <f ca="1">IF(AND($A136&lt;&gt;"",$A136&lt;&gt;"TOTAL"),IF(AND([7]PDI_Meritos!$J134&lt;&gt;"",[7]PDI_Meritos!$J134&lt;&gt;0),[7]PDI_Meritos!$J134,""),IF($A136="TOTAL",SUM(INDIRECT("F4:F"&amp;ROW()-1)),""))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IF(AND($A136&lt;&gt;"",$A136&lt;&gt;"TOTAL"),IF(AND([7]PDI_Meritos!$M134&lt;&gt;"",[7]PDI_Meritos!$M134&lt;&gt;0),[7]PDI_Meritos!$M134,""),IF($A136="TOTAL",SUM(INDIRECT("H4:H"&amp;ROW()-1)),""))</f>
        <v/>
      </c>
      <c r="I136" s="6" t="str">
        <f ca="1">IF(AND($A136&lt;&gt;"",$A136&lt;&gt;"TOTAL"),IF(AND([7]PDI_Meritos!$O134&lt;&gt;"",[7]PDI_Meritos!$O134&lt;&gt;0),[7]PDI_Meritos!$O134,""),IF($A136="TOTAL",SUM(INDIRECT("I4:I"&amp;ROW()-1)),""))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IF(AND($A136&lt;&gt;"",$A136&lt;&gt;"TOTAL"),IF(AND([7]PDI_Meritos!$R134&lt;&gt;"",[7]PDI_Meritos!$R134&lt;&gt;0),[7]PDI_Meritos!$R134,""),IF($A136="TOTAL",SUM(INDIRECT("K4:K"&amp;ROW()-1)),""))</f>
        <v/>
      </c>
      <c r="L136" s="6" t="str">
        <f ca="1">IF(AND($A136&lt;&gt;"",$A136&lt;&gt;"TOTAL"),IF(AND([7]PDI_Meritos!$T134&lt;&gt;"",[7]PDI_Meritos!$T134&lt;&gt;0),[7]PDI_Meritos!$T134,""),IF($A136="TOTAL",SUM(INDIRECT("L4:L"&amp;ROW()-1)),""))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IF(AND($A136&lt;&gt;"",$A136&lt;&gt;"TOTAL"),IF(AND([7]PDI_Meritos!$W134&lt;&gt;"",[7]PDI_Meritos!$W134&lt;&gt;0),[7]PDI_Meritos!$W134,""),IF($A136="TOTAL",SUM(INDIRECT("N4:N"&amp;ROW()-1)),""))</f>
        <v/>
      </c>
      <c r="O136" s="6" t="str">
        <f ca="1">IF(AND($A136&lt;&gt;"",$A136&lt;&gt;"TOTAL"),IF(AND([7]PDI_Meritos!$Y134&lt;&gt;"",[7]PDI_Meritos!$Y134&lt;&gt;0),[7]PDI_Meritos!$Y134,""),IF($A136="TOTAL",SUM(INDIRECT("O4:O"&amp;ROW()-1)),""))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IF(AND($A136&lt;&gt;"",$A136&lt;&gt;"TOTAL"),IF(AND([7]PDI_Meritos!$AB134&lt;&gt;"",[7]PDI_Meritos!$AB134&lt;&gt;0),[7]PDI_Meritos!$AB134,""),IF($A136="TOTAL",SUM(INDIRECT("Q4:Q"&amp;ROW()-1)),""))</f>
        <v/>
      </c>
      <c r="R136" s="6" t="str">
        <f ca="1">IF(AND($A136&lt;&gt;"",$A136&lt;&gt;"TOTAL"),IF(AND([7]PDI_Meritos!$AD134&lt;&gt;"",[7]PDI_Meritos!$AD134&lt;&gt;0),[7]PDI_Meritos!$AD134,""),IF($A136="TOTAL",SUM(INDIRECT("R4:R"&amp;ROW()-1)),""))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IF(AND($A136&lt;&gt;"",$A136&lt;&gt;"TOTAL"),IF(AND([7]PDI_Meritos!$AG134&lt;&gt;"",[7]PDI_Meritos!$AG134&lt;&gt;0),[7]PDI_Meritos!$AG134,""),IF($A136="TOTAL",SUM(INDIRECT("T4:T"&amp;ROW()-1)),""))</f>
        <v/>
      </c>
      <c r="U136" s="6" t="str">
        <f ca="1">IF(AND($A136&lt;&gt;"",$A136&lt;&gt;"TOTAL"),IF(AND([7]PDI_Meritos!$AI134&lt;&gt;"",[7]PDI_Meritos!$AI134&lt;&gt;0),[7]PDI_Meritos!$AI134,""),IF($A136="TOTAL",SUM(INDIRECT("U4:U"&amp;ROW()-1)),""))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IF(AND($A136&lt;&gt;"",$A136&lt;&gt;"TOTAL"),IF(AND([7]PDI_Meritos!$AL134&lt;&gt;"",[7]PDI_Meritos!$AL134&lt;&gt;0),[7]PDI_Meritos!$AL134,""),IF($A136="TOTAL",SUM(INDIRECT("W4:W"&amp;ROW()-1)),""))</f>
        <v/>
      </c>
      <c r="X136" s="6" t="str">
        <f ca="1">IF(AND($A136&lt;&gt;"",$A136&lt;&gt;"TOTAL"),IF(AND([7]PDI_Meritos!$AN134&lt;&gt;"",[7]PDI_Meritos!$AN134&lt;&gt;0),[7]PDI_Meritos!$AN134,""),IF($A136="TOTAL",SUM(INDIRECT("X4:X"&amp;ROW()-1)),""))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IF(AND($A136&lt;&gt;"",$A136&lt;&gt;"TOTAL"),IF(AND([7]PDI_Meritos!$AQ134&lt;&gt;"",[7]PDI_Meritos!$AQ134&lt;&gt;0),[7]PDI_Meritos!$AQ134,""),IF($A136="TOTAL",SUM(INDIRECT("Z4:Z"&amp;ROW()-1)),""))</f>
        <v/>
      </c>
      <c r="AA136" s="6" t="str">
        <f ca="1">IF(AND($A136&lt;&gt;"",$A136&lt;&gt;"TOTAL"),IF(AND([7]PDI_Meritos!$AS134&lt;&gt;"",[7]PDI_Meritos!$AS134&lt;&gt;0),[7]PDI_Meritos!$AS134,""),IF($A136="TOTAL",SUM(INDIRECT("AA4:AA"&amp;ROW()-1)),""))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IF(AND($A136&lt;&gt;"",$A136&lt;&gt;"TOTAL"),IF(AND([7]PDI_Meritos!$AV134&lt;&gt;"",[7]PDI_Meritos!$AV134&lt;&gt;0),[7]PDI_Meritos!$AV134,""),IF($A136="TOTAL",SUM(INDIRECT("AC4:AC"&amp;ROW()-1)),""))</f>
        <v/>
      </c>
      <c r="AD136" s="6" t="str">
        <f ca="1">IF(AND($A136&lt;&gt;"",$A136&lt;&gt;"TOTAL"),IF(AND([7]PDI_Meritos!$AX134&lt;&gt;"",[7]PDI_Meritos!$AX134&lt;&gt;0),[7]PDI_Meritos!$AX134,""),IF($A136="TOTAL",SUM(INDIRECT("AD4:AD"&amp;ROW()-1)),""))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IF(AND($A136&lt;&gt;"",$A136&lt;&gt;"TOTAL"),IF(AND([7]PDI_Meritos!$BA134&lt;&gt;"",[7]PDI_Meritos!$BA134&lt;&gt;0),[7]PDI_Meritos!$BA134,""),IF($A136="TOTAL",SUM(INDIRECT("AF4:AF"&amp;ROW()-1)),""))</f>
        <v/>
      </c>
      <c r="AG136" s="6" t="str">
        <f ca="1">IF(AND($A136&lt;&gt;"",$A136&lt;&gt;"TOTAL"),IF(AND([7]PDI_Meritos!$BC134&lt;&gt;"",[7]PDI_Meritos!$BC134&lt;&gt;0),[7]PDI_Meritos!$BC134,""),IF($A136="TOTAL",SUM(INDIRECT("AG4:AG"&amp;ROW()-1)),""))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IF(AND($A136&lt;&gt;"",$A136&lt;&gt;"TOTAL"),IF(AND([7]PDI_Meritos!$BF134&lt;&gt;"",[7]PDI_Meritos!$BF134&lt;&gt;0),[7]PDI_Meritos!$BF134,""),IF($A136="TOTAL",SUM(INDIRECT("AI4:AI"&amp;ROW()-1)),""))</f>
        <v/>
      </c>
      <c r="AJ136" s="6" t="str">
        <f ca="1">IF(AND($A136&lt;&gt;"",$A136&lt;&gt;"TOTAL"),IF(AND([7]PDI_Meritos!$BH134&lt;&gt;"",[7]PDI_Meritos!$BH134&lt;&gt;0),[7]PDI_Meritos!$BH134,""),IF($A136="TOTAL",SUM(INDIRECT("AJ4:AJ"&amp;ROW()-1)),""))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IF(AND($A136&lt;&gt;"",$A136&lt;&gt;"TOTAL"),IF(AND([7]PDI_Meritos!$BK134&lt;&gt;"",[7]PDI_Meritos!$BK134&lt;&gt;0),[7]PDI_Meritos!$BK134,""),IF($A136="TOTAL",SUM(INDIRECT("AL4:AL"&amp;ROW()-1)),""))</f>
        <v/>
      </c>
      <c r="AM136" s="6" t="str">
        <f ca="1">IF(AND($A136&lt;&gt;"",$A136&lt;&gt;"TOTAL"),IF(AND([7]PDI_Meritos!$BM134&lt;&gt;"",[7]PDI_Meritos!$BM134&lt;&gt;0),[7]PDI_Meritos!$BM134,""),IF($A136="TOTAL",SUM(INDIRECT("AM4:AM"&amp;ROW()-1)),""))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IF(AND($A136&lt;&gt;"",$A136&lt;&gt;"TOTAL"),IF(AND([7]PDI_Meritos!$BP134&lt;&gt;"",[7]PDI_Meritos!$BP134&lt;&gt;0),[7]PDI_Meritos!$BP134,""),IF($A136="TOTAL",SUM(INDIRECT("AO4:AO"&amp;ROW()-1)),""))</f>
        <v/>
      </c>
      <c r="AP136" s="6" t="str">
        <f ca="1">IF(AND($A136&lt;&gt;"",$A136&lt;&gt;"TOTAL"),IF(AND([7]PDI_Meritos!$BR134&lt;&gt;"",[7]PDI_Meritos!$BR134&lt;&gt;0),[7]PDI_Meritos!$BR134,""),IF($A136="TOTAL",SUM(INDIRECT("AP4:AP"&amp;ROW()-1)),""))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IF(AND($A136&lt;&gt;"",$A136&lt;&gt;"TOTAL"),IF(AND([7]PDI_Meritos!$BU134&lt;&gt;"",[7]PDI_Meritos!$BU134&lt;&gt;0),[7]PDI_Meritos!$BU134,""),IF($A136="TOTAL",SUM(INDIRECT("AR4:AR"&amp;ROW()-1)),""))</f>
        <v/>
      </c>
      <c r="AS136" s="6" t="str">
        <f ca="1">IF(AND($A136&lt;&gt;"",$A136&lt;&gt;"TOTAL"),IF(AND([7]PDI_Meritos!$BW134&lt;&gt;"",[7]PDI_Meritos!$BW134&lt;&gt;0),[7]PDI_Meritos!$BW134,""),IF($A136="TOTAL",SUM(INDIRECT("AS4:AS"&amp;ROW()-1)),""))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IF(AND($A136&lt;&gt;"",$A136&lt;&gt;"TOTAL"),IF(AND([7]PDI_Meritos!$BZ134&lt;&gt;"",[7]PDI_Meritos!$BZ134&lt;&gt;0),[7]PDI_Meritos!$BZ134,""),IF($A136="TOTAL",SUM(INDIRECT("AU4:AU"&amp;ROW()-1)),""))</f>
        <v/>
      </c>
      <c r="AV136" s="6" t="str">
        <f ca="1">IF(AND($A136&lt;&gt;"",$A136&lt;&gt;"TOTAL"),IF(AND([7]PDI_Meritos!$CB134&lt;&gt;"",[7]PDI_Meritos!$CB134&lt;&gt;0),[7]PDI_Meritos!$CB134,""),IF($A136="TOTAL",SUM(INDIRECT("AV4:AV"&amp;ROW()-1)),""))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IF(AND($A136&lt;&gt;"",$A136&lt;&gt;"TOTAL"),IF(AND([7]PDI_Meritos!$CE134&lt;&gt;"",[7]PDI_Meritos!$CE134&lt;&gt;0),[7]PDI_Meritos!$CE134,""),IF($A136="TOTAL",SUM(INDIRECT("AX4:AX"&amp;ROW()-1)),""))</f>
        <v/>
      </c>
      <c r="AY136" s="6" t="str">
        <f ca="1">IF(AND($A136&lt;&gt;"",$A136&lt;&gt;"TOTAL"),IF(AND([7]PDI_Meritos!$CG134&lt;&gt;"",[7]PDI_Meritos!$CG134&lt;&gt;0),[7]PDI_Meritos!$CG134,""),IF($A136="TOTAL",SUM(INDIRECT("AY4:AY"&amp;ROW()-1)),""))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IF(AND($A136&lt;&gt;"",$A136&lt;&gt;"TOTAL"),IF(AND([7]PDI_Meritos!$CJ134&lt;&gt;"",[7]PDI_Meritos!$CJ134&lt;&gt;0),[7]PDI_Meritos!$CJ134,""),IF($A136="TOTAL",SUM(INDIRECT("BA4:BA"&amp;ROW()-1)),""))</f>
        <v/>
      </c>
      <c r="BB136" s="6" t="str">
        <f ca="1">IF(AND($A136&lt;&gt;"",$A136&lt;&gt;"TOTAL"),IF(AND([7]PDI_Meritos!$CL134&lt;&gt;"",[7]PDI_Meritos!$CL134&lt;&gt;0),[7]PDI_Meritos!$CL134,""),IF($A136="TOTAL",SUM(INDIRECT("BB4:BB"&amp;ROW()-1)),""))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IF(AND($A136&lt;&gt;"",$A136&lt;&gt;"TOTAL"),IF(AND([7]PDI_Meritos!$CO134&lt;&gt;"",[7]PDI_Meritos!$CO134&lt;&gt;0),[7]PDI_Meritos!$CO134,""),IF($A136="TOTAL",SUM(INDIRECT("BD4:BD"&amp;ROW()-1)),""))</f>
        <v/>
      </c>
      <c r="BE136" s="6" t="str">
        <f ca="1">IF(AND($A136&lt;&gt;"",$A136&lt;&gt;"TOTAL"),IF(AND([7]PDI_Meritos!$CQ134&lt;&gt;"",[7]PDI_Meritos!$CQ134&lt;&gt;0),[7]PDI_Meritos!$CQ134,""),IF($A136="TOTAL",SUM(INDIRECT("BE4:BE"&amp;ROW()-1)),""))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IF([7]PDI_Meritos!$B135&lt;&gt;"",[7]PDI_Meritos!$B135,IF(AND([7]PDI_Meritos!$B135="",[7]PDI_Meritos!$B136="",[7]PDI_Meritos!$B134=""),"","TOTAL"))</f>
        <v/>
      </c>
      <c r="B137" s="6" t="str">
        <f ca="1">IF(AND($A137&lt;&gt;"",$A137&lt;&gt;"TOTAL"),IF(AND([7]PDI_Meritos!$C135&lt;&gt;"",[7]PDI_Meritos!$C135&lt;&gt;0),[7]PDI_Meritos!$C135,""),IF($A137="TOTAL",SUM(INDIRECT("B4:B"&amp;ROW()-1)),""))</f>
        <v/>
      </c>
      <c r="C137" s="6" t="str">
        <f ca="1">IF(AND($A137&lt;&gt;"",$A137&lt;&gt;"TOTAL"),IF(AND([7]PDI_Meritos!$E135&lt;&gt;"",[7]PDI_Meritos!$E135&lt;&gt;0),[7]PDI_Meritos!$E135,""),IF($A137="TOTAL",SUM(INDIRECT("C4:C"&amp;ROW()-1)),""))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IF(AND($A137&lt;&gt;"",$A137&lt;&gt;"TOTAL"),IF(AND([7]PDI_Meritos!$H135&lt;&gt;"",[7]PDI_Meritos!$H135&lt;&gt;0),[7]PDI_Meritos!$H135,""),IF($A137="TOTAL",SUM(INDIRECT("E4:E"&amp;ROW()-1)),""))</f>
        <v/>
      </c>
      <c r="F137" s="6" t="str">
        <f ca="1">IF(AND($A137&lt;&gt;"",$A137&lt;&gt;"TOTAL"),IF(AND([7]PDI_Meritos!$J135&lt;&gt;"",[7]PDI_Meritos!$J135&lt;&gt;0),[7]PDI_Meritos!$J135,""),IF($A137="TOTAL",SUM(INDIRECT("F4:F"&amp;ROW()-1)),""))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IF(AND($A137&lt;&gt;"",$A137&lt;&gt;"TOTAL"),IF(AND([7]PDI_Meritos!$M135&lt;&gt;"",[7]PDI_Meritos!$M135&lt;&gt;0),[7]PDI_Meritos!$M135,""),IF($A137="TOTAL",SUM(INDIRECT("H4:H"&amp;ROW()-1)),""))</f>
        <v/>
      </c>
      <c r="I137" s="6" t="str">
        <f ca="1">IF(AND($A137&lt;&gt;"",$A137&lt;&gt;"TOTAL"),IF(AND([7]PDI_Meritos!$O135&lt;&gt;"",[7]PDI_Meritos!$O135&lt;&gt;0),[7]PDI_Meritos!$O135,""),IF($A137="TOTAL",SUM(INDIRECT("I4:I"&amp;ROW()-1)),""))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IF(AND($A137&lt;&gt;"",$A137&lt;&gt;"TOTAL"),IF(AND([7]PDI_Meritos!$R135&lt;&gt;"",[7]PDI_Meritos!$R135&lt;&gt;0),[7]PDI_Meritos!$R135,""),IF($A137="TOTAL",SUM(INDIRECT("K4:K"&amp;ROW()-1)),""))</f>
        <v/>
      </c>
      <c r="L137" s="6" t="str">
        <f ca="1">IF(AND($A137&lt;&gt;"",$A137&lt;&gt;"TOTAL"),IF(AND([7]PDI_Meritos!$T135&lt;&gt;"",[7]PDI_Meritos!$T135&lt;&gt;0),[7]PDI_Meritos!$T135,""),IF($A137="TOTAL",SUM(INDIRECT("L4:L"&amp;ROW()-1)),""))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IF(AND($A137&lt;&gt;"",$A137&lt;&gt;"TOTAL"),IF(AND([7]PDI_Meritos!$W135&lt;&gt;"",[7]PDI_Meritos!$W135&lt;&gt;0),[7]PDI_Meritos!$W135,""),IF($A137="TOTAL",SUM(INDIRECT("N4:N"&amp;ROW()-1)),""))</f>
        <v/>
      </c>
      <c r="O137" s="6" t="str">
        <f ca="1">IF(AND($A137&lt;&gt;"",$A137&lt;&gt;"TOTAL"),IF(AND([7]PDI_Meritos!$Y135&lt;&gt;"",[7]PDI_Meritos!$Y135&lt;&gt;0),[7]PDI_Meritos!$Y135,""),IF($A137="TOTAL",SUM(INDIRECT("O4:O"&amp;ROW()-1)),""))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IF(AND($A137&lt;&gt;"",$A137&lt;&gt;"TOTAL"),IF(AND([7]PDI_Meritos!$AB135&lt;&gt;"",[7]PDI_Meritos!$AB135&lt;&gt;0),[7]PDI_Meritos!$AB135,""),IF($A137="TOTAL",SUM(INDIRECT("Q4:Q"&amp;ROW()-1)),""))</f>
        <v/>
      </c>
      <c r="R137" s="6" t="str">
        <f ca="1">IF(AND($A137&lt;&gt;"",$A137&lt;&gt;"TOTAL"),IF(AND([7]PDI_Meritos!$AD135&lt;&gt;"",[7]PDI_Meritos!$AD135&lt;&gt;0),[7]PDI_Meritos!$AD135,""),IF($A137="TOTAL",SUM(INDIRECT("R4:R"&amp;ROW()-1)),""))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IF(AND($A137&lt;&gt;"",$A137&lt;&gt;"TOTAL"),IF(AND([7]PDI_Meritos!$AG135&lt;&gt;"",[7]PDI_Meritos!$AG135&lt;&gt;0),[7]PDI_Meritos!$AG135,""),IF($A137="TOTAL",SUM(INDIRECT("T4:T"&amp;ROW()-1)),""))</f>
        <v/>
      </c>
      <c r="U137" s="6" t="str">
        <f ca="1">IF(AND($A137&lt;&gt;"",$A137&lt;&gt;"TOTAL"),IF(AND([7]PDI_Meritos!$AI135&lt;&gt;"",[7]PDI_Meritos!$AI135&lt;&gt;0),[7]PDI_Meritos!$AI135,""),IF($A137="TOTAL",SUM(INDIRECT("U4:U"&amp;ROW()-1)),""))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IF(AND($A137&lt;&gt;"",$A137&lt;&gt;"TOTAL"),IF(AND([7]PDI_Meritos!$AL135&lt;&gt;"",[7]PDI_Meritos!$AL135&lt;&gt;0),[7]PDI_Meritos!$AL135,""),IF($A137="TOTAL",SUM(INDIRECT("W4:W"&amp;ROW()-1)),""))</f>
        <v/>
      </c>
      <c r="X137" s="6" t="str">
        <f ca="1">IF(AND($A137&lt;&gt;"",$A137&lt;&gt;"TOTAL"),IF(AND([7]PDI_Meritos!$AN135&lt;&gt;"",[7]PDI_Meritos!$AN135&lt;&gt;0),[7]PDI_Meritos!$AN135,""),IF($A137="TOTAL",SUM(INDIRECT("X4:X"&amp;ROW()-1)),""))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IF(AND($A137&lt;&gt;"",$A137&lt;&gt;"TOTAL"),IF(AND([7]PDI_Meritos!$AQ135&lt;&gt;"",[7]PDI_Meritos!$AQ135&lt;&gt;0),[7]PDI_Meritos!$AQ135,""),IF($A137="TOTAL",SUM(INDIRECT("Z4:Z"&amp;ROW()-1)),""))</f>
        <v/>
      </c>
      <c r="AA137" s="6" t="str">
        <f ca="1">IF(AND($A137&lt;&gt;"",$A137&lt;&gt;"TOTAL"),IF(AND([7]PDI_Meritos!$AS135&lt;&gt;"",[7]PDI_Meritos!$AS135&lt;&gt;0),[7]PDI_Meritos!$AS135,""),IF($A137="TOTAL",SUM(INDIRECT("AA4:AA"&amp;ROW()-1)),""))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IF(AND($A137&lt;&gt;"",$A137&lt;&gt;"TOTAL"),IF(AND([7]PDI_Meritos!$AV135&lt;&gt;"",[7]PDI_Meritos!$AV135&lt;&gt;0),[7]PDI_Meritos!$AV135,""),IF($A137="TOTAL",SUM(INDIRECT("AC4:AC"&amp;ROW()-1)),""))</f>
        <v/>
      </c>
      <c r="AD137" s="6" t="str">
        <f ca="1">IF(AND($A137&lt;&gt;"",$A137&lt;&gt;"TOTAL"),IF(AND([7]PDI_Meritos!$AX135&lt;&gt;"",[7]PDI_Meritos!$AX135&lt;&gt;0),[7]PDI_Meritos!$AX135,""),IF($A137="TOTAL",SUM(INDIRECT("AD4:AD"&amp;ROW()-1)),""))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IF(AND($A137&lt;&gt;"",$A137&lt;&gt;"TOTAL"),IF(AND([7]PDI_Meritos!$BA135&lt;&gt;"",[7]PDI_Meritos!$BA135&lt;&gt;0),[7]PDI_Meritos!$BA135,""),IF($A137="TOTAL",SUM(INDIRECT("AF4:AF"&amp;ROW()-1)),""))</f>
        <v/>
      </c>
      <c r="AG137" s="6" t="str">
        <f ca="1">IF(AND($A137&lt;&gt;"",$A137&lt;&gt;"TOTAL"),IF(AND([7]PDI_Meritos!$BC135&lt;&gt;"",[7]PDI_Meritos!$BC135&lt;&gt;0),[7]PDI_Meritos!$BC135,""),IF($A137="TOTAL",SUM(INDIRECT("AG4:AG"&amp;ROW()-1)),""))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IF(AND($A137&lt;&gt;"",$A137&lt;&gt;"TOTAL"),IF(AND([7]PDI_Meritos!$BF135&lt;&gt;"",[7]PDI_Meritos!$BF135&lt;&gt;0),[7]PDI_Meritos!$BF135,""),IF($A137="TOTAL",SUM(INDIRECT("AI4:AI"&amp;ROW()-1)),""))</f>
        <v/>
      </c>
      <c r="AJ137" s="6" t="str">
        <f ca="1">IF(AND($A137&lt;&gt;"",$A137&lt;&gt;"TOTAL"),IF(AND([7]PDI_Meritos!$BH135&lt;&gt;"",[7]PDI_Meritos!$BH135&lt;&gt;0),[7]PDI_Meritos!$BH135,""),IF($A137="TOTAL",SUM(INDIRECT("AJ4:AJ"&amp;ROW()-1)),""))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IF(AND($A137&lt;&gt;"",$A137&lt;&gt;"TOTAL"),IF(AND([7]PDI_Meritos!$BK135&lt;&gt;"",[7]PDI_Meritos!$BK135&lt;&gt;0),[7]PDI_Meritos!$BK135,""),IF($A137="TOTAL",SUM(INDIRECT("AL4:AL"&amp;ROW()-1)),""))</f>
        <v/>
      </c>
      <c r="AM137" s="6" t="str">
        <f ca="1">IF(AND($A137&lt;&gt;"",$A137&lt;&gt;"TOTAL"),IF(AND([7]PDI_Meritos!$BM135&lt;&gt;"",[7]PDI_Meritos!$BM135&lt;&gt;0),[7]PDI_Meritos!$BM135,""),IF($A137="TOTAL",SUM(INDIRECT("AM4:AM"&amp;ROW()-1)),""))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IF(AND($A137&lt;&gt;"",$A137&lt;&gt;"TOTAL"),IF(AND([7]PDI_Meritos!$BP135&lt;&gt;"",[7]PDI_Meritos!$BP135&lt;&gt;0),[7]PDI_Meritos!$BP135,""),IF($A137="TOTAL",SUM(INDIRECT("AO4:AO"&amp;ROW()-1)),""))</f>
        <v/>
      </c>
      <c r="AP137" s="6" t="str">
        <f ca="1">IF(AND($A137&lt;&gt;"",$A137&lt;&gt;"TOTAL"),IF(AND([7]PDI_Meritos!$BR135&lt;&gt;"",[7]PDI_Meritos!$BR135&lt;&gt;0),[7]PDI_Meritos!$BR135,""),IF($A137="TOTAL",SUM(INDIRECT("AP4:AP"&amp;ROW()-1)),""))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IF(AND($A137&lt;&gt;"",$A137&lt;&gt;"TOTAL"),IF(AND([7]PDI_Meritos!$BU135&lt;&gt;"",[7]PDI_Meritos!$BU135&lt;&gt;0),[7]PDI_Meritos!$BU135,""),IF($A137="TOTAL",SUM(INDIRECT("AR4:AR"&amp;ROW()-1)),""))</f>
        <v/>
      </c>
      <c r="AS137" s="6" t="str">
        <f ca="1">IF(AND($A137&lt;&gt;"",$A137&lt;&gt;"TOTAL"),IF(AND([7]PDI_Meritos!$BW135&lt;&gt;"",[7]PDI_Meritos!$BW135&lt;&gt;0),[7]PDI_Meritos!$BW135,""),IF($A137="TOTAL",SUM(INDIRECT("AS4:AS"&amp;ROW()-1)),""))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IF(AND($A137&lt;&gt;"",$A137&lt;&gt;"TOTAL"),IF(AND([7]PDI_Meritos!$BZ135&lt;&gt;"",[7]PDI_Meritos!$BZ135&lt;&gt;0),[7]PDI_Meritos!$BZ135,""),IF($A137="TOTAL",SUM(INDIRECT("AU4:AU"&amp;ROW()-1)),""))</f>
        <v/>
      </c>
      <c r="AV137" s="6" t="str">
        <f ca="1">IF(AND($A137&lt;&gt;"",$A137&lt;&gt;"TOTAL"),IF(AND([7]PDI_Meritos!$CB135&lt;&gt;"",[7]PDI_Meritos!$CB135&lt;&gt;0),[7]PDI_Meritos!$CB135,""),IF($A137="TOTAL",SUM(INDIRECT("AV4:AV"&amp;ROW()-1)),""))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IF(AND($A137&lt;&gt;"",$A137&lt;&gt;"TOTAL"),IF(AND([7]PDI_Meritos!$CE135&lt;&gt;"",[7]PDI_Meritos!$CE135&lt;&gt;0),[7]PDI_Meritos!$CE135,""),IF($A137="TOTAL",SUM(INDIRECT("AX4:AX"&amp;ROW()-1)),""))</f>
        <v/>
      </c>
      <c r="AY137" s="6" t="str">
        <f ca="1">IF(AND($A137&lt;&gt;"",$A137&lt;&gt;"TOTAL"),IF(AND([7]PDI_Meritos!$CG135&lt;&gt;"",[7]PDI_Meritos!$CG135&lt;&gt;0),[7]PDI_Meritos!$CG135,""),IF($A137="TOTAL",SUM(INDIRECT("AY4:AY"&amp;ROW()-1)),""))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IF(AND($A137&lt;&gt;"",$A137&lt;&gt;"TOTAL"),IF(AND([7]PDI_Meritos!$CJ135&lt;&gt;"",[7]PDI_Meritos!$CJ135&lt;&gt;0),[7]PDI_Meritos!$CJ135,""),IF($A137="TOTAL",SUM(INDIRECT("BA4:BA"&amp;ROW()-1)),""))</f>
        <v/>
      </c>
      <c r="BB137" s="6" t="str">
        <f ca="1">IF(AND($A137&lt;&gt;"",$A137&lt;&gt;"TOTAL"),IF(AND([7]PDI_Meritos!$CL135&lt;&gt;"",[7]PDI_Meritos!$CL135&lt;&gt;0),[7]PDI_Meritos!$CL135,""),IF($A137="TOTAL",SUM(INDIRECT("BB4:BB"&amp;ROW()-1)),""))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IF(AND($A137&lt;&gt;"",$A137&lt;&gt;"TOTAL"),IF(AND([7]PDI_Meritos!$CO135&lt;&gt;"",[7]PDI_Meritos!$CO135&lt;&gt;0),[7]PDI_Meritos!$CO135,""),IF($A137="TOTAL",SUM(INDIRECT("BD4:BD"&amp;ROW()-1)),""))</f>
        <v/>
      </c>
      <c r="BE137" s="6" t="str">
        <f ca="1">IF(AND($A137&lt;&gt;"",$A137&lt;&gt;"TOTAL"),IF(AND([7]PDI_Meritos!$CQ135&lt;&gt;"",[7]PDI_Meritos!$CQ135&lt;&gt;0),[7]PDI_Meritos!$CQ135,""),IF($A137="TOTAL",SUM(INDIRECT("BE4:BE"&amp;ROW()-1)),""))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IF([7]PDI_Meritos!$B136&lt;&gt;"",[7]PDI_Meritos!$B136,IF(AND([7]PDI_Meritos!$B136="",[7]PDI_Meritos!$B137="",[7]PDI_Meritos!$B135=""),"","TOTAL"))</f>
        <v/>
      </c>
      <c r="B138" s="6" t="str">
        <f ca="1">IF(AND($A138&lt;&gt;"",$A138&lt;&gt;"TOTAL"),IF(AND([7]PDI_Meritos!$C136&lt;&gt;"",[7]PDI_Meritos!$C136&lt;&gt;0),[7]PDI_Meritos!$C136,""),IF($A138="TOTAL",SUM(INDIRECT("B4:B"&amp;ROW()-1)),""))</f>
        <v/>
      </c>
      <c r="C138" s="6" t="str">
        <f ca="1">IF(AND($A138&lt;&gt;"",$A138&lt;&gt;"TOTAL"),IF(AND([7]PDI_Meritos!$E136&lt;&gt;"",[7]PDI_Meritos!$E136&lt;&gt;0),[7]PDI_Meritos!$E136,""),IF($A138="TOTAL",SUM(INDIRECT("C4:C"&amp;ROW()-1)),""))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IF(AND($A138&lt;&gt;"",$A138&lt;&gt;"TOTAL"),IF(AND([7]PDI_Meritos!$H136&lt;&gt;"",[7]PDI_Meritos!$H136&lt;&gt;0),[7]PDI_Meritos!$H136,""),IF($A138="TOTAL",SUM(INDIRECT("E4:E"&amp;ROW()-1)),""))</f>
        <v/>
      </c>
      <c r="F138" s="6" t="str">
        <f ca="1">IF(AND($A138&lt;&gt;"",$A138&lt;&gt;"TOTAL"),IF(AND([7]PDI_Meritos!$J136&lt;&gt;"",[7]PDI_Meritos!$J136&lt;&gt;0),[7]PDI_Meritos!$J136,""),IF($A138="TOTAL",SUM(INDIRECT("F4:F"&amp;ROW()-1)),""))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IF(AND($A138&lt;&gt;"",$A138&lt;&gt;"TOTAL"),IF(AND([7]PDI_Meritos!$M136&lt;&gt;"",[7]PDI_Meritos!$M136&lt;&gt;0),[7]PDI_Meritos!$M136,""),IF($A138="TOTAL",SUM(INDIRECT("H4:H"&amp;ROW()-1)),""))</f>
        <v/>
      </c>
      <c r="I138" s="6" t="str">
        <f ca="1">IF(AND($A138&lt;&gt;"",$A138&lt;&gt;"TOTAL"),IF(AND([7]PDI_Meritos!$O136&lt;&gt;"",[7]PDI_Meritos!$O136&lt;&gt;0),[7]PDI_Meritos!$O136,""),IF($A138="TOTAL",SUM(INDIRECT("I4:I"&amp;ROW()-1)),""))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IF(AND($A138&lt;&gt;"",$A138&lt;&gt;"TOTAL"),IF(AND([7]PDI_Meritos!$R136&lt;&gt;"",[7]PDI_Meritos!$R136&lt;&gt;0),[7]PDI_Meritos!$R136,""),IF($A138="TOTAL",SUM(INDIRECT("K4:K"&amp;ROW()-1)),""))</f>
        <v/>
      </c>
      <c r="L138" s="6" t="str">
        <f ca="1">IF(AND($A138&lt;&gt;"",$A138&lt;&gt;"TOTAL"),IF(AND([7]PDI_Meritos!$T136&lt;&gt;"",[7]PDI_Meritos!$T136&lt;&gt;0),[7]PDI_Meritos!$T136,""),IF($A138="TOTAL",SUM(INDIRECT("L4:L"&amp;ROW()-1)),""))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IF(AND($A138&lt;&gt;"",$A138&lt;&gt;"TOTAL"),IF(AND([7]PDI_Meritos!$W136&lt;&gt;"",[7]PDI_Meritos!$W136&lt;&gt;0),[7]PDI_Meritos!$W136,""),IF($A138="TOTAL",SUM(INDIRECT("N4:N"&amp;ROW()-1)),""))</f>
        <v/>
      </c>
      <c r="O138" s="6" t="str">
        <f ca="1">IF(AND($A138&lt;&gt;"",$A138&lt;&gt;"TOTAL"),IF(AND([7]PDI_Meritos!$Y136&lt;&gt;"",[7]PDI_Meritos!$Y136&lt;&gt;0),[7]PDI_Meritos!$Y136,""),IF($A138="TOTAL",SUM(INDIRECT("O4:O"&amp;ROW()-1)),""))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IF(AND($A138&lt;&gt;"",$A138&lt;&gt;"TOTAL"),IF(AND([7]PDI_Meritos!$AB136&lt;&gt;"",[7]PDI_Meritos!$AB136&lt;&gt;0),[7]PDI_Meritos!$AB136,""),IF($A138="TOTAL",SUM(INDIRECT("Q4:Q"&amp;ROW()-1)),""))</f>
        <v/>
      </c>
      <c r="R138" s="6" t="str">
        <f ca="1">IF(AND($A138&lt;&gt;"",$A138&lt;&gt;"TOTAL"),IF(AND([7]PDI_Meritos!$AD136&lt;&gt;"",[7]PDI_Meritos!$AD136&lt;&gt;0),[7]PDI_Meritos!$AD136,""),IF($A138="TOTAL",SUM(INDIRECT("R4:R"&amp;ROW()-1)),""))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IF(AND($A138&lt;&gt;"",$A138&lt;&gt;"TOTAL"),IF(AND([7]PDI_Meritos!$AG136&lt;&gt;"",[7]PDI_Meritos!$AG136&lt;&gt;0),[7]PDI_Meritos!$AG136,""),IF($A138="TOTAL",SUM(INDIRECT("T4:T"&amp;ROW()-1)),""))</f>
        <v/>
      </c>
      <c r="U138" s="6" t="str">
        <f ca="1">IF(AND($A138&lt;&gt;"",$A138&lt;&gt;"TOTAL"),IF(AND([7]PDI_Meritos!$AI136&lt;&gt;"",[7]PDI_Meritos!$AI136&lt;&gt;0),[7]PDI_Meritos!$AI136,""),IF($A138="TOTAL",SUM(INDIRECT("U4:U"&amp;ROW()-1)),""))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IF(AND($A138&lt;&gt;"",$A138&lt;&gt;"TOTAL"),IF(AND([7]PDI_Meritos!$AL136&lt;&gt;"",[7]PDI_Meritos!$AL136&lt;&gt;0),[7]PDI_Meritos!$AL136,""),IF($A138="TOTAL",SUM(INDIRECT("W4:W"&amp;ROW()-1)),""))</f>
        <v/>
      </c>
      <c r="X138" s="6" t="str">
        <f ca="1">IF(AND($A138&lt;&gt;"",$A138&lt;&gt;"TOTAL"),IF(AND([7]PDI_Meritos!$AN136&lt;&gt;"",[7]PDI_Meritos!$AN136&lt;&gt;0),[7]PDI_Meritos!$AN136,""),IF($A138="TOTAL",SUM(INDIRECT("X4:X"&amp;ROW()-1)),""))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IF(AND($A138&lt;&gt;"",$A138&lt;&gt;"TOTAL"),IF(AND([7]PDI_Meritos!$AQ136&lt;&gt;"",[7]PDI_Meritos!$AQ136&lt;&gt;0),[7]PDI_Meritos!$AQ136,""),IF($A138="TOTAL",SUM(INDIRECT("Z4:Z"&amp;ROW()-1)),""))</f>
        <v/>
      </c>
      <c r="AA138" s="6" t="str">
        <f ca="1">IF(AND($A138&lt;&gt;"",$A138&lt;&gt;"TOTAL"),IF(AND([7]PDI_Meritos!$AS136&lt;&gt;"",[7]PDI_Meritos!$AS136&lt;&gt;0),[7]PDI_Meritos!$AS136,""),IF($A138="TOTAL",SUM(INDIRECT("AA4:AA"&amp;ROW()-1)),""))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IF(AND($A138&lt;&gt;"",$A138&lt;&gt;"TOTAL"),IF(AND([7]PDI_Meritos!$AV136&lt;&gt;"",[7]PDI_Meritos!$AV136&lt;&gt;0),[7]PDI_Meritos!$AV136,""),IF($A138="TOTAL",SUM(INDIRECT("AC4:AC"&amp;ROW()-1)),""))</f>
        <v/>
      </c>
      <c r="AD138" s="6" t="str">
        <f ca="1">IF(AND($A138&lt;&gt;"",$A138&lt;&gt;"TOTAL"),IF(AND([7]PDI_Meritos!$AX136&lt;&gt;"",[7]PDI_Meritos!$AX136&lt;&gt;0),[7]PDI_Meritos!$AX136,""),IF($A138="TOTAL",SUM(INDIRECT("AD4:AD"&amp;ROW()-1)),""))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IF(AND($A138&lt;&gt;"",$A138&lt;&gt;"TOTAL"),IF(AND([7]PDI_Meritos!$BA136&lt;&gt;"",[7]PDI_Meritos!$BA136&lt;&gt;0),[7]PDI_Meritos!$BA136,""),IF($A138="TOTAL",SUM(INDIRECT("AF4:AF"&amp;ROW()-1)),""))</f>
        <v/>
      </c>
      <c r="AG138" s="6" t="str">
        <f ca="1">IF(AND($A138&lt;&gt;"",$A138&lt;&gt;"TOTAL"),IF(AND([7]PDI_Meritos!$BC136&lt;&gt;"",[7]PDI_Meritos!$BC136&lt;&gt;0),[7]PDI_Meritos!$BC136,""),IF($A138="TOTAL",SUM(INDIRECT("AG4:AG"&amp;ROW()-1)),""))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IF(AND($A138&lt;&gt;"",$A138&lt;&gt;"TOTAL"),IF(AND([7]PDI_Meritos!$BF136&lt;&gt;"",[7]PDI_Meritos!$BF136&lt;&gt;0),[7]PDI_Meritos!$BF136,""),IF($A138="TOTAL",SUM(INDIRECT("AI4:AI"&amp;ROW()-1)),""))</f>
        <v/>
      </c>
      <c r="AJ138" s="6" t="str">
        <f ca="1">IF(AND($A138&lt;&gt;"",$A138&lt;&gt;"TOTAL"),IF(AND([7]PDI_Meritos!$BH136&lt;&gt;"",[7]PDI_Meritos!$BH136&lt;&gt;0),[7]PDI_Meritos!$BH136,""),IF($A138="TOTAL",SUM(INDIRECT("AJ4:AJ"&amp;ROW()-1)),""))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IF(AND($A138&lt;&gt;"",$A138&lt;&gt;"TOTAL"),IF(AND([7]PDI_Meritos!$BK136&lt;&gt;"",[7]PDI_Meritos!$BK136&lt;&gt;0),[7]PDI_Meritos!$BK136,""),IF($A138="TOTAL",SUM(INDIRECT("AL4:AL"&amp;ROW()-1)),""))</f>
        <v/>
      </c>
      <c r="AM138" s="6" t="str">
        <f ca="1">IF(AND($A138&lt;&gt;"",$A138&lt;&gt;"TOTAL"),IF(AND([7]PDI_Meritos!$BM136&lt;&gt;"",[7]PDI_Meritos!$BM136&lt;&gt;0),[7]PDI_Meritos!$BM136,""),IF($A138="TOTAL",SUM(INDIRECT("AM4:AM"&amp;ROW()-1)),""))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IF(AND($A138&lt;&gt;"",$A138&lt;&gt;"TOTAL"),IF(AND([7]PDI_Meritos!$BP136&lt;&gt;"",[7]PDI_Meritos!$BP136&lt;&gt;0),[7]PDI_Meritos!$BP136,""),IF($A138="TOTAL",SUM(INDIRECT("AO4:AO"&amp;ROW()-1)),""))</f>
        <v/>
      </c>
      <c r="AP138" s="6" t="str">
        <f ca="1">IF(AND($A138&lt;&gt;"",$A138&lt;&gt;"TOTAL"),IF(AND([7]PDI_Meritos!$BR136&lt;&gt;"",[7]PDI_Meritos!$BR136&lt;&gt;0),[7]PDI_Meritos!$BR136,""),IF($A138="TOTAL",SUM(INDIRECT("AP4:AP"&amp;ROW()-1)),""))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IF(AND($A138&lt;&gt;"",$A138&lt;&gt;"TOTAL"),IF(AND([7]PDI_Meritos!$BU136&lt;&gt;"",[7]PDI_Meritos!$BU136&lt;&gt;0),[7]PDI_Meritos!$BU136,""),IF($A138="TOTAL",SUM(INDIRECT("AR4:AR"&amp;ROW()-1)),""))</f>
        <v/>
      </c>
      <c r="AS138" s="6" t="str">
        <f ca="1">IF(AND($A138&lt;&gt;"",$A138&lt;&gt;"TOTAL"),IF(AND([7]PDI_Meritos!$BW136&lt;&gt;"",[7]PDI_Meritos!$BW136&lt;&gt;0),[7]PDI_Meritos!$BW136,""),IF($A138="TOTAL",SUM(INDIRECT("AS4:AS"&amp;ROW()-1)),""))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IF(AND($A138&lt;&gt;"",$A138&lt;&gt;"TOTAL"),IF(AND([7]PDI_Meritos!$BZ136&lt;&gt;"",[7]PDI_Meritos!$BZ136&lt;&gt;0),[7]PDI_Meritos!$BZ136,""),IF($A138="TOTAL",SUM(INDIRECT("AU4:AU"&amp;ROW()-1)),""))</f>
        <v/>
      </c>
      <c r="AV138" s="6" t="str">
        <f ca="1">IF(AND($A138&lt;&gt;"",$A138&lt;&gt;"TOTAL"),IF(AND([7]PDI_Meritos!$CB136&lt;&gt;"",[7]PDI_Meritos!$CB136&lt;&gt;0),[7]PDI_Meritos!$CB136,""),IF($A138="TOTAL",SUM(INDIRECT("AV4:AV"&amp;ROW()-1)),""))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IF(AND($A138&lt;&gt;"",$A138&lt;&gt;"TOTAL"),IF(AND([7]PDI_Meritos!$CE136&lt;&gt;"",[7]PDI_Meritos!$CE136&lt;&gt;0),[7]PDI_Meritos!$CE136,""),IF($A138="TOTAL",SUM(INDIRECT("AX4:AX"&amp;ROW()-1)),""))</f>
        <v/>
      </c>
      <c r="AY138" s="6" t="str">
        <f ca="1">IF(AND($A138&lt;&gt;"",$A138&lt;&gt;"TOTAL"),IF(AND([7]PDI_Meritos!$CG136&lt;&gt;"",[7]PDI_Meritos!$CG136&lt;&gt;0),[7]PDI_Meritos!$CG136,""),IF($A138="TOTAL",SUM(INDIRECT("AY4:AY"&amp;ROW()-1)),""))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IF(AND($A138&lt;&gt;"",$A138&lt;&gt;"TOTAL"),IF(AND([7]PDI_Meritos!$CJ136&lt;&gt;"",[7]PDI_Meritos!$CJ136&lt;&gt;0),[7]PDI_Meritos!$CJ136,""),IF($A138="TOTAL",SUM(INDIRECT("BA4:BA"&amp;ROW()-1)),""))</f>
        <v/>
      </c>
      <c r="BB138" s="6" t="str">
        <f ca="1">IF(AND($A138&lt;&gt;"",$A138&lt;&gt;"TOTAL"),IF(AND([7]PDI_Meritos!$CL136&lt;&gt;"",[7]PDI_Meritos!$CL136&lt;&gt;0),[7]PDI_Meritos!$CL136,""),IF($A138="TOTAL",SUM(INDIRECT("BB4:BB"&amp;ROW()-1)),""))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IF(AND($A138&lt;&gt;"",$A138&lt;&gt;"TOTAL"),IF(AND([7]PDI_Meritos!$CO136&lt;&gt;"",[7]PDI_Meritos!$CO136&lt;&gt;0),[7]PDI_Meritos!$CO136,""),IF($A138="TOTAL",SUM(INDIRECT("BD4:BD"&amp;ROW()-1)),""))</f>
        <v/>
      </c>
      <c r="BE138" s="6" t="str">
        <f ca="1">IF(AND($A138&lt;&gt;"",$A138&lt;&gt;"TOTAL"),IF(AND([7]PDI_Meritos!$CQ136&lt;&gt;"",[7]PDI_Meritos!$CQ136&lt;&gt;0),[7]PDI_Meritos!$CQ136,""),IF($A138="TOTAL",SUM(INDIRECT("BE4:BE"&amp;ROW()-1)),""))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IF([7]PDI_Meritos!$B137&lt;&gt;"",[7]PDI_Meritos!$B137,IF(AND([7]PDI_Meritos!$B137="",[7]PDI_Meritos!$B138="",[7]PDI_Meritos!$B136=""),"","TOTAL"))</f>
        <v/>
      </c>
      <c r="B139" s="6" t="str">
        <f ca="1">IF(AND($A139&lt;&gt;"",$A139&lt;&gt;"TOTAL"),IF(AND([7]PDI_Meritos!$C137&lt;&gt;"",[7]PDI_Meritos!$C137&lt;&gt;0),[7]PDI_Meritos!$C137,""),IF($A139="TOTAL",SUM(INDIRECT("B4:B"&amp;ROW()-1)),""))</f>
        <v/>
      </c>
      <c r="C139" s="6" t="str">
        <f ca="1">IF(AND($A139&lt;&gt;"",$A139&lt;&gt;"TOTAL"),IF(AND([7]PDI_Meritos!$E137&lt;&gt;"",[7]PDI_Meritos!$E137&lt;&gt;0),[7]PDI_Meritos!$E137,""),IF($A139="TOTAL",SUM(INDIRECT("C4:C"&amp;ROW()-1)),""))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IF(AND($A139&lt;&gt;"",$A139&lt;&gt;"TOTAL"),IF(AND([7]PDI_Meritos!$H137&lt;&gt;"",[7]PDI_Meritos!$H137&lt;&gt;0),[7]PDI_Meritos!$H137,""),IF($A139="TOTAL",SUM(INDIRECT("E4:E"&amp;ROW()-1)),""))</f>
        <v/>
      </c>
      <c r="F139" s="6" t="str">
        <f ca="1">IF(AND($A139&lt;&gt;"",$A139&lt;&gt;"TOTAL"),IF(AND([7]PDI_Meritos!$J137&lt;&gt;"",[7]PDI_Meritos!$J137&lt;&gt;0),[7]PDI_Meritos!$J137,""),IF($A139="TOTAL",SUM(INDIRECT("F4:F"&amp;ROW()-1)),""))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IF(AND($A139&lt;&gt;"",$A139&lt;&gt;"TOTAL"),IF(AND([7]PDI_Meritos!$M137&lt;&gt;"",[7]PDI_Meritos!$M137&lt;&gt;0),[7]PDI_Meritos!$M137,""),IF($A139="TOTAL",SUM(INDIRECT("H4:H"&amp;ROW()-1)),""))</f>
        <v/>
      </c>
      <c r="I139" s="6" t="str">
        <f ca="1">IF(AND($A139&lt;&gt;"",$A139&lt;&gt;"TOTAL"),IF(AND([7]PDI_Meritos!$O137&lt;&gt;"",[7]PDI_Meritos!$O137&lt;&gt;0),[7]PDI_Meritos!$O137,""),IF($A139="TOTAL",SUM(INDIRECT("I4:I"&amp;ROW()-1)),""))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IF(AND($A139&lt;&gt;"",$A139&lt;&gt;"TOTAL"),IF(AND([7]PDI_Meritos!$R137&lt;&gt;"",[7]PDI_Meritos!$R137&lt;&gt;0),[7]PDI_Meritos!$R137,""),IF($A139="TOTAL",SUM(INDIRECT("K4:K"&amp;ROW()-1)),""))</f>
        <v/>
      </c>
      <c r="L139" s="6" t="str">
        <f ca="1">IF(AND($A139&lt;&gt;"",$A139&lt;&gt;"TOTAL"),IF(AND([7]PDI_Meritos!$T137&lt;&gt;"",[7]PDI_Meritos!$T137&lt;&gt;0),[7]PDI_Meritos!$T137,""),IF($A139="TOTAL",SUM(INDIRECT("L4:L"&amp;ROW()-1)),""))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IF(AND($A139&lt;&gt;"",$A139&lt;&gt;"TOTAL"),IF(AND([7]PDI_Meritos!$W137&lt;&gt;"",[7]PDI_Meritos!$W137&lt;&gt;0),[7]PDI_Meritos!$W137,""),IF($A139="TOTAL",SUM(INDIRECT("N4:N"&amp;ROW()-1)),""))</f>
        <v/>
      </c>
      <c r="O139" s="6" t="str">
        <f ca="1">IF(AND($A139&lt;&gt;"",$A139&lt;&gt;"TOTAL"),IF(AND([7]PDI_Meritos!$Y137&lt;&gt;"",[7]PDI_Meritos!$Y137&lt;&gt;0),[7]PDI_Meritos!$Y137,""),IF($A139="TOTAL",SUM(INDIRECT("O4:O"&amp;ROW()-1)),""))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IF(AND($A139&lt;&gt;"",$A139&lt;&gt;"TOTAL"),IF(AND([7]PDI_Meritos!$AB137&lt;&gt;"",[7]PDI_Meritos!$AB137&lt;&gt;0),[7]PDI_Meritos!$AB137,""),IF($A139="TOTAL",SUM(INDIRECT("Q4:Q"&amp;ROW()-1)),""))</f>
        <v/>
      </c>
      <c r="R139" s="6" t="str">
        <f ca="1">IF(AND($A139&lt;&gt;"",$A139&lt;&gt;"TOTAL"),IF(AND([7]PDI_Meritos!$AD137&lt;&gt;"",[7]PDI_Meritos!$AD137&lt;&gt;0),[7]PDI_Meritos!$AD137,""),IF($A139="TOTAL",SUM(INDIRECT("R4:R"&amp;ROW()-1)),""))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IF(AND($A139&lt;&gt;"",$A139&lt;&gt;"TOTAL"),IF(AND([7]PDI_Meritos!$AG137&lt;&gt;"",[7]PDI_Meritos!$AG137&lt;&gt;0),[7]PDI_Meritos!$AG137,""),IF($A139="TOTAL",SUM(INDIRECT("T4:T"&amp;ROW()-1)),""))</f>
        <v/>
      </c>
      <c r="U139" s="6" t="str">
        <f ca="1">IF(AND($A139&lt;&gt;"",$A139&lt;&gt;"TOTAL"),IF(AND([7]PDI_Meritos!$AI137&lt;&gt;"",[7]PDI_Meritos!$AI137&lt;&gt;0),[7]PDI_Meritos!$AI137,""),IF($A139="TOTAL",SUM(INDIRECT("U4:U"&amp;ROW()-1)),""))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IF(AND($A139&lt;&gt;"",$A139&lt;&gt;"TOTAL"),IF(AND([7]PDI_Meritos!$AL137&lt;&gt;"",[7]PDI_Meritos!$AL137&lt;&gt;0),[7]PDI_Meritos!$AL137,""),IF($A139="TOTAL",SUM(INDIRECT("W4:W"&amp;ROW()-1)),""))</f>
        <v/>
      </c>
      <c r="X139" s="6" t="str">
        <f ca="1">IF(AND($A139&lt;&gt;"",$A139&lt;&gt;"TOTAL"),IF(AND([7]PDI_Meritos!$AN137&lt;&gt;"",[7]PDI_Meritos!$AN137&lt;&gt;0),[7]PDI_Meritos!$AN137,""),IF($A139="TOTAL",SUM(INDIRECT("X4:X"&amp;ROW()-1)),""))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IF(AND($A139&lt;&gt;"",$A139&lt;&gt;"TOTAL"),IF(AND([7]PDI_Meritos!$AQ137&lt;&gt;"",[7]PDI_Meritos!$AQ137&lt;&gt;0),[7]PDI_Meritos!$AQ137,""),IF($A139="TOTAL",SUM(INDIRECT("Z4:Z"&amp;ROW()-1)),""))</f>
        <v/>
      </c>
      <c r="AA139" s="6" t="str">
        <f ca="1">IF(AND($A139&lt;&gt;"",$A139&lt;&gt;"TOTAL"),IF(AND([7]PDI_Meritos!$AS137&lt;&gt;"",[7]PDI_Meritos!$AS137&lt;&gt;0),[7]PDI_Meritos!$AS137,""),IF($A139="TOTAL",SUM(INDIRECT("AA4:AA"&amp;ROW()-1)),""))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IF(AND($A139&lt;&gt;"",$A139&lt;&gt;"TOTAL"),IF(AND([7]PDI_Meritos!$AV137&lt;&gt;"",[7]PDI_Meritos!$AV137&lt;&gt;0),[7]PDI_Meritos!$AV137,""),IF($A139="TOTAL",SUM(INDIRECT("AC4:AC"&amp;ROW()-1)),""))</f>
        <v/>
      </c>
      <c r="AD139" s="6" t="str">
        <f ca="1">IF(AND($A139&lt;&gt;"",$A139&lt;&gt;"TOTAL"),IF(AND([7]PDI_Meritos!$AX137&lt;&gt;"",[7]PDI_Meritos!$AX137&lt;&gt;0),[7]PDI_Meritos!$AX137,""),IF($A139="TOTAL",SUM(INDIRECT("AD4:AD"&amp;ROW()-1)),""))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IF(AND($A139&lt;&gt;"",$A139&lt;&gt;"TOTAL"),IF(AND([7]PDI_Meritos!$BA137&lt;&gt;"",[7]PDI_Meritos!$BA137&lt;&gt;0),[7]PDI_Meritos!$BA137,""),IF($A139="TOTAL",SUM(INDIRECT("AF4:AF"&amp;ROW()-1)),""))</f>
        <v/>
      </c>
      <c r="AG139" s="6" t="str">
        <f ca="1">IF(AND($A139&lt;&gt;"",$A139&lt;&gt;"TOTAL"),IF(AND([7]PDI_Meritos!$BC137&lt;&gt;"",[7]PDI_Meritos!$BC137&lt;&gt;0),[7]PDI_Meritos!$BC137,""),IF($A139="TOTAL",SUM(INDIRECT("AG4:AG"&amp;ROW()-1)),""))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IF(AND($A139&lt;&gt;"",$A139&lt;&gt;"TOTAL"),IF(AND([7]PDI_Meritos!$BF137&lt;&gt;"",[7]PDI_Meritos!$BF137&lt;&gt;0),[7]PDI_Meritos!$BF137,""),IF($A139="TOTAL",SUM(INDIRECT("AI4:AI"&amp;ROW()-1)),""))</f>
        <v/>
      </c>
      <c r="AJ139" s="6" t="str">
        <f ca="1">IF(AND($A139&lt;&gt;"",$A139&lt;&gt;"TOTAL"),IF(AND([7]PDI_Meritos!$BH137&lt;&gt;"",[7]PDI_Meritos!$BH137&lt;&gt;0),[7]PDI_Meritos!$BH137,""),IF($A139="TOTAL",SUM(INDIRECT("AJ4:AJ"&amp;ROW()-1)),""))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IF(AND($A139&lt;&gt;"",$A139&lt;&gt;"TOTAL"),IF(AND([7]PDI_Meritos!$BK137&lt;&gt;"",[7]PDI_Meritos!$BK137&lt;&gt;0),[7]PDI_Meritos!$BK137,""),IF($A139="TOTAL",SUM(INDIRECT("AL4:AL"&amp;ROW()-1)),""))</f>
        <v/>
      </c>
      <c r="AM139" s="6" t="str">
        <f ca="1">IF(AND($A139&lt;&gt;"",$A139&lt;&gt;"TOTAL"),IF(AND([7]PDI_Meritos!$BM137&lt;&gt;"",[7]PDI_Meritos!$BM137&lt;&gt;0),[7]PDI_Meritos!$BM137,""),IF($A139="TOTAL",SUM(INDIRECT("AM4:AM"&amp;ROW()-1)),""))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IF(AND($A139&lt;&gt;"",$A139&lt;&gt;"TOTAL"),IF(AND([7]PDI_Meritos!$BP137&lt;&gt;"",[7]PDI_Meritos!$BP137&lt;&gt;0),[7]PDI_Meritos!$BP137,""),IF($A139="TOTAL",SUM(INDIRECT("AO4:AO"&amp;ROW()-1)),""))</f>
        <v/>
      </c>
      <c r="AP139" s="6" t="str">
        <f ca="1">IF(AND($A139&lt;&gt;"",$A139&lt;&gt;"TOTAL"),IF(AND([7]PDI_Meritos!$BR137&lt;&gt;"",[7]PDI_Meritos!$BR137&lt;&gt;0),[7]PDI_Meritos!$BR137,""),IF($A139="TOTAL",SUM(INDIRECT("AP4:AP"&amp;ROW()-1)),""))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IF(AND($A139&lt;&gt;"",$A139&lt;&gt;"TOTAL"),IF(AND([7]PDI_Meritos!$BU137&lt;&gt;"",[7]PDI_Meritos!$BU137&lt;&gt;0),[7]PDI_Meritos!$BU137,""),IF($A139="TOTAL",SUM(INDIRECT("AR4:AR"&amp;ROW()-1)),""))</f>
        <v/>
      </c>
      <c r="AS139" s="6" t="str">
        <f ca="1">IF(AND($A139&lt;&gt;"",$A139&lt;&gt;"TOTAL"),IF(AND([7]PDI_Meritos!$BW137&lt;&gt;"",[7]PDI_Meritos!$BW137&lt;&gt;0),[7]PDI_Meritos!$BW137,""),IF($A139="TOTAL",SUM(INDIRECT("AS4:AS"&amp;ROW()-1)),""))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IF(AND($A139&lt;&gt;"",$A139&lt;&gt;"TOTAL"),IF(AND([7]PDI_Meritos!$BZ137&lt;&gt;"",[7]PDI_Meritos!$BZ137&lt;&gt;0),[7]PDI_Meritos!$BZ137,""),IF($A139="TOTAL",SUM(INDIRECT("AU4:AU"&amp;ROW()-1)),""))</f>
        <v/>
      </c>
      <c r="AV139" s="6" t="str">
        <f ca="1">IF(AND($A139&lt;&gt;"",$A139&lt;&gt;"TOTAL"),IF(AND([7]PDI_Meritos!$CB137&lt;&gt;"",[7]PDI_Meritos!$CB137&lt;&gt;0),[7]PDI_Meritos!$CB137,""),IF($A139="TOTAL",SUM(INDIRECT("AV4:AV"&amp;ROW()-1)),""))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IF(AND($A139&lt;&gt;"",$A139&lt;&gt;"TOTAL"),IF(AND([7]PDI_Meritos!$CE137&lt;&gt;"",[7]PDI_Meritos!$CE137&lt;&gt;0),[7]PDI_Meritos!$CE137,""),IF($A139="TOTAL",SUM(INDIRECT("AX4:AX"&amp;ROW()-1)),""))</f>
        <v/>
      </c>
      <c r="AY139" s="6" t="str">
        <f ca="1">IF(AND($A139&lt;&gt;"",$A139&lt;&gt;"TOTAL"),IF(AND([7]PDI_Meritos!$CG137&lt;&gt;"",[7]PDI_Meritos!$CG137&lt;&gt;0),[7]PDI_Meritos!$CG137,""),IF($A139="TOTAL",SUM(INDIRECT("AY4:AY"&amp;ROW()-1)),""))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IF(AND($A139&lt;&gt;"",$A139&lt;&gt;"TOTAL"),IF(AND([7]PDI_Meritos!$CJ137&lt;&gt;"",[7]PDI_Meritos!$CJ137&lt;&gt;0),[7]PDI_Meritos!$CJ137,""),IF($A139="TOTAL",SUM(INDIRECT("BA4:BA"&amp;ROW()-1)),""))</f>
        <v/>
      </c>
      <c r="BB139" s="6" t="str">
        <f ca="1">IF(AND($A139&lt;&gt;"",$A139&lt;&gt;"TOTAL"),IF(AND([7]PDI_Meritos!$CL137&lt;&gt;"",[7]PDI_Meritos!$CL137&lt;&gt;0),[7]PDI_Meritos!$CL137,""),IF($A139="TOTAL",SUM(INDIRECT("BB4:BB"&amp;ROW()-1)),""))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IF(AND($A139&lt;&gt;"",$A139&lt;&gt;"TOTAL"),IF(AND([7]PDI_Meritos!$CO137&lt;&gt;"",[7]PDI_Meritos!$CO137&lt;&gt;0),[7]PDI_Meritos!$CO137,""),IF($A139="TOTAL",SUM(INDIRECT("BD4:BD"&amp;ROW()-1)),""))</f>
        <v/>
      </c>
      <c r="BE139" s="6" t="str">
        <f ca="1">IF(AND($A139&lt;&gt;"",$A139&lt;&gt;"TOTAL"),IF(AND([7]PDI_Meritos!$CQ137&lt;&gt;"",[7]PDI_Meritos!$CQ137&lt;&gt;0),[7]PDI_Meritos!$CQ137,""),IF($A139="TOTAL",SUM(INDIRECT("BE4:BE"&amp;ROW()-1)),""))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IF([7]PDI_Meritos!$B138&lt;&gt;"",[7]PDI_Meritos!$B138,IF(AND([7]PDI_Meritos!$B138="",[7]PDI_Meritos!$B139="",[7]PDI_Meritos!$B137=""),"","TOTAL"))</f>
        <v/>
      </c>
      <c r="B140" s="6" t="str">
        <f ca="1">IF(AND($A140&lt;&gt;"",$A140&lt;&gt;"TOTAL"),IF(AND([7]PDI_Meritos!$C138&lt;&gt;"",[7]PDI_Meritos!$C138&lt;&gt;0),[7]PDI_Meritos!$C138,""),IF($A140="TOTAL",SUM(INDIRECT("B4:B"&amp;ROW()-1)),""))</f>
        <v/>
      </c>
      <c r="C140" s="6" t="str">
        <f ca="1">IF(AND($A140&lt;&gt;"",$A140&lt;&gt;"TOTAL"),IF(AND([7]PDI_Meritos!$E138&lt;&gt;"",[7]PDI_Meritos!$E138&lt;&gt;0),[7]PDI_Meritos!$E138,""),IF($A140="TOTAL",SUM(INDIRECT("C4:C"&amp;ROW()-1)),""))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IF(AND($A140&lt;&gt;"",$A140&lt;&gt;"TOTAL"),IF(AND([7]PDI_Meritos!$H138&lt;&gt;"",[7]PDI_Meritos!$H138&lt;&gt;0),[7]PDI_Meritos!$H138,""),IF($A140="TOTAL",SUM(INDIRECT("E4:E"&amp;ROW()-1)),""))</f>
        <v/>
      </c>
      <c r="F140" s="6" t="str">
        <f ca="1">IF(AND($A140&lt;&gt;"",$A140&lt;&gt;"TOTAL"),IF(AND([7]PDI_Meritos!$J138&lt;&gt;"",[7]PDI_Meritos!$J138&lt;&gt;0),[7]PDI_Meritos!$J138,""),IF($A140="TOTAL",SUM(INDIRECT("F4:F"&amp;ROW()-1)),""))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IF(AND($A140&lt;&gt;"",$A140&lt;&gt;"TOTAL"),IF(AND([7]PDI_Meritos!$M138&lt;&gt;"",[7]PDI_Meritos!$M138&lt;&gt;0),[7]PDI_Meritos!$M138,""),IF($A140="TOTAL",SUM(INDIRECT("H4:H"&amp;ROW()-1)),""))</f>
        <v/>
      </c>
      <c r="I140" s="6" t="str">
        <f ca="1">IF(AND($A140&lt;&gt;"",$A140&lt;&gt;"TOTAL"),IF(AND([7]PDI_Meritos!$O138&lt;&gt;"",[7]PDI_Meritos!$O138&lt;&gt;0),[7]PDI_Meritos!$O138,""),IF($A140="TOTAL",SUM(INDIRECT("I4:I"&amp;ROW()-1)),""))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IF(AND($A140&lt;&gt;"",$A140&lt;&gt;"TOTAL"),IF(AND([7]PDI_Meritos!$R138&lt;&gt;"",[7]PDI_Meritos!$R138&lt;&gt;0),[7]PDI_Meritos!$R138,""),IF($A140="TOTAL",SUM(INDIRECT("K4:K"&amp;ROW()-1)),""))</f>
        <v/>
      </c>
      <c r="L140" s="6" t="str">
        <f ca="1">IF(AND($A140&lt;&gt;"",$A140&lt;&gt;"TOTAL"),IF(AND([7]PDI_Meritos!$T138&lt;&gt;"",[7]PDI_Meritos!$T138&lt;&gt;0),[7]PDI_Meritos!$T138,""),IF($A140="TOTAL",SUM(INDIRECT("L4:L"&amp;ROW()-1)),""))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IF(AND($A140&lt;&gt;"",$A140&lt;&gt;"TOTAL"),IF(AND([7]PDI_Meritos!$W138&lt;&gt;"",[7]PDI_Meritos!$W138&lt;&gt;0),[7]PDI_Meritos!$W138,""),IF($A140="TOTAL",SUM(INDIRECT("N4:N"&amp;ROW()-1)),""))</f>
        <v/>
      </c>
      <c r="O140" s="6" t="str">
        <f ca="1">IF(AND($A140&lt;&gt;"",$A140&lt;&gt;"TOTAL"),IF(AND([7]PDI_Meritos!$Y138&lt;&gt;"",[7]PDI_Meritos!$Y138&lt;&gt;0),[7]PDI_Meritos!$Y138,""),IF($A140="TOTAL",SUM(INDIRECT("O4:O"&amp;ROW()-1)),""))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IF(AND($A140&lt;&gt;"",$A140&lt;&gt;"TOTAL"),IF(AND([7]PDI_Meritos!$AB138&lt;&gt;"",[7]PDI_Meritos!$AB138&lt;&gt;0),[7]PDI_Meritos!$AB138,""),IF($A140="TOTAL",SUM(INDIRECT("Q4:Q"&amp;ROW()-1)),""))</f>
        <v/>
      </c>
      <c r="R140" s="6" t="str">
        <f ca="1">IF(AND($A140&lt;&gt;"",$A140&lt;&gt;"TOTAL"),IF(AND([7]PDI_Meritos!$AD138&lt;&gt;"",[7]PDI_Meritos!$AD138&lt;&gt;0),[7]PDI_Meritos!$AD138,""),IF($A140="TOTAL",SUM(INDIRECT("R4:R"&amp;ROW()-1)),""))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IF(AND($A140&lt;&gt;"",$A140&lt;&gt;"TOTAL"),IF(AND([7]PDI_Meritos!$AG138&lt;&gt;"",[7]PDI_Meritos!$AG138&lt;&gt;0),[7]PDI_Meritos!$AG138,""),IF($A140="TOTAL",SUM(INDIRECT("T4:T"&amp;ROW()-1)),""))</f>
        <v/>
      </c>
      <c r="U140" s="6" t="str">
        <f ca="1">IF(AND($A140&lt;&gt;"",$A140&lt;&gt;"TOTAL"),IF(AND([7]PDI_Meritos!$AI138&lt;&gt;"",[7]PDI_Meritos!$AI138&lt;&gt;0),[7]PDI_Meritos!$AI138,""),IF($A140="TOTAL",SUM(INDIRECT("U4:U"&amp;ROW()-1)),""))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IF(AND($A140&lt;&gt;"",$A140&lt;&gt;"TOTAL"),IF(AND([7]PDI_Meritos!$AL138&lt;&gt;"",[7]PDI_Meritos!$AL138&lt;&gt;0),[7]PDI_Meritos!$AL138,""),IF($A140="TOTAL",SUM(INDIRECT("W4:W"&amp;ROW()-1)),""))</f>
        <v/>
      </c>
      <c r="X140" s="6" t="str">
        <f ca="1">IF(AND($A140&lt;&gt;"",$A140&lt;&gt;"TOTAL"),IF(AND([7]PDI_Meritos!$AN138&lt;&gt;"",[7]PDI_Meritos!$AN138&lt;&gt;0),[7]PDI_Meritos!$AN138,""),IF($A140="TOTAL",SUM(INDIRECT("X4:X"&amp;ROW()-1)),""))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IF(AND($A140&lt;&gt;"",$A140&lt;&gt;"TOTAL"),IF(AND([7]PDI_Meritos!$AQ138&lt;&gt;"",[7]PDI_Meritos!$AQ138&lt;&gt;0),[7]PDI_Meritos!$AQ138,""),IF($A140="TOTAL",SUM(INDIRECT("Z4:Z"&amp;ROW()-1)),""))</f>
        <v/>
      </c>
      <c r="AA140" s="6" t="str">
        <f ca="1">IF(AND($A140&lt;&gt;"",$A140&lt;&gt;"TOTAL"),IF(AND([7]PDI_Meritos!$AS138&lt;&gt;"",[7]PDI_Meritos!$AS138&lt;&gt;0),[7]PDI_Meritos!$AS138,""),IF($A140="TOTAL",SUM(INDIRECT("AA4:AA"&amp;ROW()-1)),""))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IF(AND($A140&lt;&gt;"",$A140&lt;&gt;"TOTAL"),IF(AND([7]PDI_Meritos!$AV138&lt;&gt;"",[7]PDI_Meritos!$AV138&lt;&gt;0),[7]PDI_Meritos!$AV138,""),IF($A140="TOTAL",SUM(INDIRECT("AC4:AC"&amp;ROW()-1)),""))</f>
        <v/>
      </c>
      <c r="AD140" s="6" t="str">
        <f ca="1">IF(AND($A140&lt;&gt;"",$A140&lt;&gt;"TOTAL"),IF(AND([7]PDI_Meritos!$AX138&lt;&gt;"",[7]PDI_Meritos!$AX138&lt;&gt;0),[7]PDI_Meritos!$AX138,""),IF($A140="TOTAL",SUM(INDIRECT("AD4:AD"&amp;ROW()-1)),""))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IF(AND($A140&lt;&gt;"",$A140&lt;&gt;"TOTAL"),IF(AND([7]PDI_Meritos!$BA138&lt;&gt;"",[7]PDI_Meritos!$BA138&lt;&gt;0),[7]PDI_Meritos!$BA138,""),IF($A140="TOTAL",SUM(INDIRECT("AF4:AF"&amp;ROW()-1)),""))</f>
        <v/>
      </c>
      <c r="AG140" s="6" t="str">
        <f ca="1">IF(AND($A140&lt;&gt;"",$A140&lt;&gt;"TOTAL"),IF(AND([7]PDI_Meritos!$BC138&lt;&gt;"",[7]PDI_Meritos!$BC138&lt;&gt;0),[7]PDI_Meritos!$BC138,""),IF($A140="TOTAL",SUM(INDIRECT("AG4:AG"&amp;ROW()-1)),""))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IF(AND($A140&lt;&gt;"",$A140&lt;&gt;"TOTAL"),IF(AND([7]PDI_Meritos!$BF138&lt;&gt;"",[7]PDI_Meritos!$BF138&lt;&gt;0),[7]PDI_Meritos!$BF138,""),IF($A140="TOTAL",SUM(INDIRECT("AI4:AI"&amp;ROW()-1)),""))</f>
        <v/>
      </c>
      <c r="AJ140" s="6" t="str">
        <f ca="1">IF(AND($A140&lt;&gt;"",$A140&lt;&gt;"TOTAL"),IF(AND([7]PDI_Meritos!$BH138&lt;&gt;"",[7]PDI_Meritos!$BH138&lt;&gt;0),[7]PDI_Meritos!$BH138,""),IF($A140="TOTAL",SUM(INDIRECT("AJ4:AJ"&amp;ROW()-1)),""))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IF(AND($A140&lt;&gt;"",$A140&lt;&gt;"TOTAL"),IF(AND([7]PDI_Meritos!$BK138&lt;&gt;"",[7]PDI_Meritos!$BK138&lt;&gt;0),[7]PDI_Meritos!$BK138,""),IF($A140="TOTAL",SUM(INDIRECT("AL4:AL"&amp;ROW()-1)),""))</f>
        <v/>
      </c>
      <c r="AM140" s="6" t="str">
        <f ca="1">IF(AND($A140&lt;&gt;"",$A140&lt;&gt;"TOTAL"),IF(AND([7]PDI_Meritos!$BM138&lt;&gt;"",[7]PDI_Meritos!$BM138&lt;&gt;0),[7]PDI_Meritos!$BM138,""),IF($A140="TOTAL",SUM(INDIRECT("AM4:AM"&amp;ROW()-1)),""))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IF(AND($A140&lt;&gt;"",$A140&lt;&gt;"TOTAL"),IF(AND([7]PDI_Meritos!$BP138&lt;&gt;"",[7]PDI_Meritos!$BP138&lt;&gt;0),[7]PDI_Meritos!$BP138,""),IF($A140="TOTAL",SUM(INDIRECT("AO4:AO"&amp;ROW()-1)),""))</f>
        <v/>
      </c>
      <c r="AP140" s="6" t="str">
        <f ca="1">IF(AND($A140&lt;&gt;"",$A140&lt;&gt;"TOTAL"),IF(AND([7]PDI_Meritos!$BR138&lt;&gt;"",[7]PDI_Meritos!$BR138&lt;&gt;0),[7]PDI_Meritos!$BR138,""),IF($A140="TOTAL",SUM(INDIRECT("AP4:AP"&amp;ROW()-1)),""))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IF(AND($A140&lt;&gt;"",$A140&lt;&gt;"TOTAL"),IF(AND([7]PDI_Meritos!$BU138&lt;&gt;"",[7]PDI_Meritos!$BU138&lt;&gt;0),[7]PDI_Meritos!$BU138,""),IF($A140="TOTAL",SUM(INDIRECT("AR4:AR"&amp;ROW()-1)),""))</f>
        <v/>
      </c>
      <c r="AS140" s="6" t="str">
        <f ca="1">IF(AND($A140&lt;&gt;"",$A140&lt;&gt;"TOTAL"),IF(AND([7]PDI_Meritos!$BW138&lt;&gt;"",[7]PDI_Meritos!$BW138&lt;&gt;0),[7]PDI_Meritos!$BW138,""),IF($A140="TOTAL",SUM(INDIRECT("AS4:AS"&amp;ROW()-1)),""))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IF(AND($A140&lt;&gt;"",$A140&lt;&gt;"TOTAL"),IF(AND([7]PDI_Meritos!$BZ138&lt;&gt;"",[7]PDI_Meritos!$BZ138&lt;&gt;0),[7]PDI_Meritos!$BZ138,""),IF($A140="TOTAL",SUM(INDIRECT("AU4:AU"&amp;ROW()-1)),""))</f>
        <v/>
      </c>
      <c r="AV140" s="6" t="str">
        <f ca="1">IF(AND($A140&lt;&gt;"",$A140&lt;&gt;"TOTAL"),IF(AND([7]PDI_Meritos!$CB138&lt;&gt;"",[7]PDI_Meritos!$CB138&lt;&gt;0),[7]PDI_Meritos!$CB138,""),IF($A140="TOTAL",SUM(INDIRECT("AV4:AV"&amp;ROW()-1)),""))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IF(AND($A140&lt;&gt;"",$A140&lt;&gt;"TOTAL"),IF(AND([7]PDI_Meritos!$CE138&lt;&gt;"",[7]PDI_Meritos!$CE138&lt;&gt;0),[7]PDI_Meritos!$CE138,""),IF($A140="TOTAL",SUM(INDIRECT("AX4:AX"&amp;ROW()-1)),""))</f>
        <v/>
      </c>
      <c r="AY140" s="6" t="str">
        <f ca="1">IF(AND($A140&lt;&gt;"",$A140&lt;&gt;"TOTAL"),IF(AND([7]PDI_Meritos!$CG138&lt;&gt;"",[7]PDI_Meritos!$CG138&lt;&gt;0),[7]PDI_Meritos!$CG138,""),IF($A140="TOTAL",SUM(INDIRECT("AY4:AY"&amp;ROW()-1)),""))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IF(AND($A140&lt;&gt;"",$A140&lt;&gt;"TOTAL"),IF(AND([7]PDI_Meritos!$CJ138&lt;&gt;"",[7]PDI_Meritos!$CJ138&lt;&gt;0),[7]PDI_Meritos!$CJ138,""),IF($A140="TOTAL",SUM(INDIRECT("BA4:BA"&amp;ROW()-1)),""))</f>
        <v/>
      </c>
      <c r="BB140" s="6" t="str">
        <f ca="1">IF(AND($A140&lt;&gt;"",$A140&lt;&gt;"TOTAL"),IF(AND([7]PDI_Meritos!$CL138&lt;&gt;"",[7]PDI_Meritos!$CL138&lt;&gt;0),[7]PDI_Meritos!$CL138,""),IF($A140="TOTAL",SUM(INDIRECT("BB4:BB"&amp;ROW()-1)),""))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IF(AND($A140&lt;&gt;"",$A140&lt;&gt;"TOTAL"),IF(AND([7]PDI_Meritos!$CO138&lt;&gt;"",[7]PDI_Meritos!$CO138&lt;&gt;0),[7]PDI_Meritos!$CO138,""),IF($A140="TOTAL",SUM(INDIRECT("BD4:BD"&amp;ROW()-1)),""))</f>
        <v/>
      </c>
      <c r="BE140" s="6" t="str">
        <f ca="1">IF(AND($A140&lt;&gt;"",$A140&lt;&gt;"TOTAL"),IF(AND([7]PDI_Meritos!$CQ138&lt;&gt;"",[7]PDI_Meritos!$CQ138&lt;&gt;0),[7]PDI_Meritos!$CQ138,""),IF($A140="TOTAL",SUM(INDIRECT("BE4:BE"&amp;ROW()-1)),""))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IF([7]PDI_Meritos!$B139&lt;&gt;"",[7]PDI_Meritos!$B139,IF(AND([7]PDI_Meritos!$B139="",[7]PDI_Meritos!$B140="",[7]PDI_Meritos!$B138=""),"","TOTAL"))</f>
        <v/>
      </c>
      <c r="B141" s="6" t="str">
        <f ca="1">IF(AND($A141&lt;&gt;"",$A141&lt;&gt;"TOTAL"),IF(AND([7]PDI_Meritos!$C139&lt;&gt;"",[7]PDI_Meritos!$C139&lt;&gt;0),[7]PDI_Meritos!$C139,""),IF($A141="TOTAL",SUM(INDIRECT("B4:B"&amp;ROW()-1)),""))</f>
        <v/>
      </c>
      <c r="C141" s="6" t="str">
        <f ca="1">IF(AND($A141&lt;&gt;"",$A141&lt;&gt;"TOTAL"),IF(AND([7]PDI_Meritos!$E139&lt;&gt;"",[7]PDI_Meritos!$E139&lt;&gt;0),[7]PDI_Meritos!$E139,""),IF($A141="TOTAL",SUM(INDIRECT("C4:C"&amp;ROW()-1)),""))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IF(AND($A141&lt;&gt;"",$A141&lt;&gt;"TOTAL"),IF(AND([7]PDI_Meritos!$H139&lt;&gt;"",[7]PDI_Meritos!$H139&lt;&gt;0),[7]PDI_Meritos!$H139,""),IF($A141="TOTAL",SUM(INDIRECT("E4:E"&amp;ROW()-1)),""))</f>
        <v/>
      </c>
      <c r="F141" s="6" t="str">
        <f ca="1">IF(AND($A141&lt;&gt;"",$A141&lt;&gt;"TOTAL"),IF(AND([7]PDI_Meritos!$J139&lt;&gt;"",[7]PDI_Meritos!$J139&lt;&gt;0),[7]PDI_Meritos!$J139,""),IF($A141="TOTAL",SUM(INDIRECT("F4:F"&amp;ROW()-1)),""))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IF(AND($A141&lt;&gt;"",$A141&lt;&gt;"TOTAL"),IF(AND([7]PDI_Meritos!$M139&lt;&gt;"",[7]PDI_Meritos!$M139&lt;&gt;0),[7]PDI_Meritos!$M139,""),IF($A141="TOTAL",SUM(INDIRECT("H4:H"&amp;ROW()-1)),""))</f>
        <v/>
      </c>
      <c r="I141" s="6" t="str">
        <f ca="1">IF(AND($A141&lt;&gt;"",$A141&lt;&gt;"TOTAL"),IF(AND([7]PDI_Meritos!$O139&lt;&gt;"",[7]PDI_Meritos!$O139&lt;&gt;0),[7]PDI_Meritos!$O139,""),IF($A141="TOTAL",SUM(INDIRECT("I4:I"&amp;ROW()-1)),""))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IF(AND($A141&lt;&gt;"",$A141&lt;&gt;"TOTAL"),IF(AND([7]PDI_Meritos!$R139&lt;&gt;"",[7]PDI_Meritos!$R139&lt;&gt;0),[7]PDI_Meritos!$R139,""),IF($A141="TOTAL",SUM(INDIRECT("K4:K"&amp;ROW()-1)),""))</f>
        <v/>
      </c>
      <c r="L141" s="6" t="str">
        <f ca="1">IF(AND($A141&lt;&gt;"",$A141&lt;&gt;"TOTAL"),IF(AND([7]PDI_Meritos!$T139&lt;&gt;"",[7]PDI_Meritos!$T139&lt;&gt;0),[7]PDI_Meritos!$T139,""),IF($A141="TOTAL",SUM(INDIRECT("L4:L"&amp;ROW()-1)),""))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IF(AND($A141&lt;&gt;"",$A141&lt;&gt;"TOTAL"),IF(AND([7]PDI_Meritos!$W139&lt;&gt;"",[7]PDI_Meritos!$W139&lt;&gt;0),[7]PDI_Meritos!$W139,""),IF($A141="TOTAL",SUM(INDIRECT("N4:N"&amp;ROW()-1)),""))</f>
        <v/>
      </c>
      <c r="O141" s="6" t="str">
        <f ca="1">IF(AND($A141&lt;&gt;"",$A141&lt;&gt;"TOTAL"),IF(AND([7]PDI_Meritos!$Y139&lt;&gt;"",[7]PDI_Meritos!$Y139&lt;&gt;0),[7]PDI_Meritos!$Y139,""),IF($A141="TOTAL",SUM(INDIRECT("O4:O"&amp;ROW()-1)),""))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IF(AND($A141&lt;&gt;"",$A141&lt;&gt;"TOTAL"),IF(AND([7]PDI_Meritos!$AB139&lt;&gt;"",[7]PDI_Meritos!$AB139&lt;&gt;0),[7]PDI_Meritos!$AB139,""),IF($A141="TOTAL",SUM(INDIRECT("Q4:Q"&amp;ROW()-1)),""))</f>
        <v/>
      </c>
      <c r="R141" s="6" t="str">
        <f ca="1">IF(AND($A141&lt;&gt;"",$A141&lt;&gt;"TOTAL"),IF(AND([7]PDI_Meritos!$AD139&lt;&gt;"",[7]PDI_Meritos!$AD139&lt;&gt;0),[7]PDI_Meritos!$AD139,""),IF($A141="TOTAL",SUM(INDIRECT("R4:R"&amp;ROW()-1)),""))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IF(AND($A141&lt;&gt;"",$A141&lt;&gt;"TOTAL"),IF(AND([7]PDI_Meritos!$AG139&lt;&gt;"",[7]PDI_Meritos!$AG139&lt;&gt;0),[7]PDI_Meritos!$AG139,""),IF($A141="TOTAL",SUM(INDIRECT("T4:T"&amp;ROW()-1)),""))</f>
        <v/>
      </c>
      <c r="U141" s="6" t="str">
        <f ca="1">IF(AND($A141&lt;&gt;"",$A141&lt;&gt;"TOTAL"),IF(AND([7]PDI_Meritos!$AI139&lt;&gt;"",[7]PDI_Meritos!$AI139&lt;&gt;0),[7]PDI_Meritos!$AI139,""),IF($A141="TOTAL",SUM(INDIRECT("U4:U"&amp;ROW()-1)),""))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IF(AND($A141&lt;&gt;"",$A141&lt;&gt;"TOTAL"),IF(AND([7]PDI_Meritos!$AL139&lt;&gt;"",[7]PDI_Meritos!$AL139&lt;&gt;0),[7]PDI_Meritos!$AL139,""),IF($A141="TOTAL",SUM(INDIRECT("W4:W"&amp;ROW()-1)),""))</f>
        <v/>
      </c>
      <c r="X141" s="6" t="str">
        <f ca="1">IF(AND($A141&lt;&gt;"",$A141&lt;&gt;"TOTAL"),IF(AND([7]PDI_Meritos!$AN139&lt;&gt;"",[7]PDI_Meritos!$AN139&lt;&gt;0),[7]PDI_Meritos!$AN139,""),IF($A141="TOTAL",SUM(INDIRECT("X4:X"&amp;ROW()-1)),""))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IF(AND($A141&lt;&gt;"",$A141&lt;&gt;"TOTAL"),IF(AND([7]PDI_Meritos!$AQ139&lt;&gt;"",[7]PDI_Meritos!$AQ139&lt;&gt;0),[7]PDI_Meritos!$AQ139,""),IF($A141="TOTAL",SUM(INDIRECT("Z4:Z"&amp;ROW()-1)),""))</f>
        <v/>
      </c>
      <c r="AA141" s="6" t="str">
        <f ca="1">IF(AND($A141&lt;&gt;"",$A141&lt;&gt;"TOTAL"),IF(AND([7]PDI_Meritos!$AS139&lt;&gt;"",[7]PDI_Meritos!$AS139&lt;&gt;0),[7]PDI_Meritos!$AS139,""),IF($A141="TOTAL",SUM(INDIRECT("AA4:AA"&amp;ROW()-1)),""))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IF(AND($A141&lt;&gt;"",$A141&lt;&gt;"TOTAL"),IF(AND([7]PDI_Meritos!$AV139&lt;&gt;"",[7]PDI_Meritos!$AV139&lt;&gt;0),[7]PDI_Meritos!$AV139,""),IF($A141="TOTAL",SUM(INDIRECT("AC4:AC"&amp;ROW()-1)),""))</f>
        <v/>
      </c>
      <c r="AD141" s="6" t="str">
        <f ca="1">IF(AND($A141&lt;&gt;"",$A141&lt;&gt;"TOTAL"),IF(AND([7]PDI_Meritos!$AX139&lt;&gt;"",[7]PDI_Meritos!$AX139&lt;&gt;0),[7]PDI_Meritos!$AX139,""),IF($A141="TOTAL",SUM(INDIRECT("AD4:AD"&amp;ROW()-1)),""))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IF(AND($A141&lt;&gt;"",$A141&lt;&gt;"TOTAL"),IF(AND([7]PDI_Meritos!$BA139&lt;&gt;"",[7]PDI_Meritos!$BA139&lt;&gt;0),[7]PDI_Meritos!$BA139,""),IF($A141="TOTAL",SUM(INDIRECT("AF4:AF"&amp;ROW()-1)),""))</f>
        <v/>
      </c>
      <c r="AG141" s="6" t="str">
        <f ca="1">IF(AND($A141&lt;&gt;"",$A141&lt;&gt;"TOTAL"),IF(AND([7]PDI_Meritos!$BC139&lt;&gt;"",[7]PDI_Meritos!$BC139&lt;&gt;0),[7]PDI_Meritos!$BC139,""),IF($A141="TOTAL",SUM(INDIRECT("AG4:AG"&amp;ROW()-1)),""))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IF(AND($A141&lt;&gt;"",$A141&lt;&gt;"TOTAL"),IF(AND([7]PDI_Meritos!$BF139&lt;&gt;"",[7]PDI_Meritos!$BF139&lt;&gt;0),[7]PDI_Meritos!$BF139,""),IF($A141="TOTAL",SUM(INDIRECT("AI4:AI"&amp;ROW()-1)),""))</f>
        <v/>
      </c>
      <c r="AJ141" s="6" t="str">
        <f ca="1">IF(AND($A141&lt;&gt;"",$A141&lt;&gt;"TOTAL"),IF(AND([7]PDI_Meritos!$BH139&lt;&gt;"",[7]PDI_Meritos!$BH139&lt;&gt;0),[7]PDI_Meritos!$BH139,""),IF($A141="TOTAL",SUM(INDIRECT("AJ4:AJ"&amp;ROW()-1)),""))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IF(AND($A141&lt;&gt;"",$A141&lt;&gt;"TOTAL"),IF(AND([7]PDI_Meritos!$BK139&lt;&gt;"",[7]PDI_Meritos!$BK139&lt;&gt;0),[7]PDI_Meritos!$BK139,""),IF($A141="TOTAL",SUM(INDIRECT("AL4:AL"&amp;ROW()-1)),""))</f>
        <v/>
      </c>
      <c r="AM141" s="6" t="str">
        <f ca="1">IF(AND($A141&lt;&gt;"",$A141&lt;&gt;"TOTAL"),IF(AND([7]PDI_Meritos!$BM139&lt;&gt;"",[7]PDI_Meritos!$BM139&lt;&gt;0),[7]PDI_Meritos!$BM139,""),IF($A141="TOTAL",SUM(INDIRECT("AM4:AM"&amp;ROW()-1)),""))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IF(AND($A141&lt;&gt;"",$A141&lt;&gt;"TOTAL"),IF(AND([7]PDI_Meritos!$BP139&lt;&gt;"",[7]PDI_Meritos!$BP139&lt;&gt;0),[7]PDI_Meritos!$BP139,""),IF($A141="TOTAL",SUM(INDIRECT("AO4:AO"&amp;ROW()-1)),""))</f>
        <v/>
      </c>
      <c r="AP141" s="6" t="str">
        <f ca="1">IF(AND($A141&lt;&gt;"",$A141&lt;&gt;"TOTAL"),IF(AND([7]PDI_Meritos!$BR139&lt;&gt;"",[7]PDI_Meritos!$BR139&lt;&gt;0),[7]PDI_Meritos!$BR139,""),IF($A141="TOTAL",SUM(INDIRECT("AP4:AP"&amp;ROW()-1)),""))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IF(AND($A141&lt;&gt;"",$A141&lt;&gt;"TOTAL"),IF(AND([7]PDI_Meritos!$BU139&lt;&gt;"",[7]PDI_Meritos!$BU139&lt;&gt;0),[7]PDI_Meritos!$BU139,""),IF($A141="TOTAL",SUM(INDIRECT("AR4:AR"&amp;ROW()-1)),""))</f>
        <v/>
      </c>
      <c r="AS141" s="6" t="str">
        <f ca="1">IF(AND($A141&lt;&gt;"",$A141&lt;&gt;"TOTAL"),IF(AND([7]PDI_Meritos!$BW139&lt;&gt;"",[7]PDI_Meritos!$BW139&lt;&gt;0),[7]PDI_Meritos!$BW139,""),IF($A141="TOTAL",SUM(INDIRECT("AS4:AS"&amp;ROW()-1)),""))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IF(AND($A141&lt;&gt;"",$A141&lt;&gt;"TOTAL"),IF(AND([7]PDI_Meritos!$BZ139&lt;&gt;"",[7]PDI_Meritos!$BZ139&lt;&gt;0),[7]PDI_Meritos!$BZ139,""),IF($A141="TOTAL",SUM(INDIRECT("AU4:AU"&amp;ROW()-1)),""))</f>
        <v/>
      </c>
      <c r="AV141" s="6" t="str">
        <f ca="1">IF(AND($A141&lt;&gt;"",$A141&lt;&gt;"TOTAL"),IF(AND([7]PDI_Meritos!$CB139&lt;&gt;"",[7]PDI_Meritos!$CB139&lt;&gt;0),[7]PDI_Meritos!$CB139,""),IF($A141="TOTAL",SUM(INDIRECT("AV4:AV"&amp;ROW()-1)),""))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IF(AND($A141&lt;&gt;"",$A141&lt;&gt;"TOTAL"),IF(AND([7]PDI_Meritos!$CE139&lt;&gt;"",[7]PDI_Meritos!$CE139&lt;&gt;0),[7]PDI_Meritos!$CE139,""),IF($A141="TOTAL",SUM(INDIRECT("AX4:AX"&amp;ROW()-1)),""))</f>
        <v/>
      </c>
      <c r="AY141" s="6" t="str">
        <f ca="1">IF(AND($A141&lt;&gt;"",$A141&lt;&gt;"TOTAL"),IF(AND([7]PDI_Meritos!$CG139&lt;&gt;"",[7]PDI_Meritos!$CG139&lt;&gt;0),[7]PDI_Meritos!$CG139,""),IF($A141="TOTAL",SUM(INDIRECT("AY4:AY"&amp;ROW()-1)),""))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IF(AND($A141&lt;&gt;"",$A141&lt;&gt;"TOTAL"),IF(AND([7]PDI_Meritos!$CJ139&lt;&gt;"",[7]PDI_Meritos!$CJ139&lt;&gt;0),[7]PDI_Meritos!$CJ139,""),IF($A141="TOTAL",SUM(INDIRECT("BA4:BA"&amp;ROW()-1)),""))</f>
        <v/>
      </c>
      <c r="BB141" s="6" t="str">
        <f ca="1">IF(AND($A141&lt;&gt;"",$A141&lt;&gt;"TOTAL"),IF(AND([7]PDI_Meritos!$CL139&lt;&gt;"",[7]PDI_Meritos!$CL139&lt;&gt;0),[7]PDI_Meritos!$CL139,""),IF($A141="TOTAL",SUM(INDIRECT("BB4:BB"&amp;ROW()-1)),""))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IF(AND($A141&lt;&gt;"",$A141&lt;&gt;"TOTAL"),IF(AND([7]PDI_Meritos!$CO139&lt;&gt;"",[7]PDI_Meritos!$CO139&lt;&gt;0),[7]PDI_Meritos!$CO139,""),IF($A141="TOTAL",SUM(INDIRECT("BD4:BD"&amp;ROW()-1)),""))</f>
        <v/>
      </c>
      <c r="BE141" s="6" t="str">
        <f ca="1">IF(AND($A141&lt;&gt;"",$A141&lt;&gt;"TOTAL"),IF(AND([7]PDI_Meritos!$CQ139&lt;&gt;"",[7]PDI_Meritos!$CQ139&lt;&gt;0),[7]PDI_Meritos!$CQ139,""),IF($A141="TOTAL",SUM(INDIRECT("BE4:BE"&amp;ROW()-1)),""))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IF([7]PDI_Meritos!$B140&lt;&gt;"",[7]PDI_Meritos!$B140,IF(AND([7]PDI_Meritos!$B140="",[7]PDI_Meritos!$B141="",[7]PDI_Meritos!$B139=""),"","TOTAL"))</f>
        <v/>
      </c>
      <c r="B142" s="6" t="str">
        <f ca="1">IF(AND($A142&lt;&gt;"",$A142&lt;&gt;"TOTAL"),IF(AND([7]PDI_Meritos!$C140&lt;&gt;"",[7]PDI_Meritos!$C140&lt;&gt;0),[7]PDI_Meritos!$C140,""),IF($A142="TOTAL",SUM(INDIRECT("B4:B"&amp;ROW()-1)),""))</f>
        <v/>
      </c>
      <c r="C142" s="6" t="str">
        <f ca="1">IF(AND($A142&lt;&gt;"",$A142&lt;&gt;"TOTAL"),IF(AND([7]PDI_Meritos!$E140&lt;&gt;"",[7]PDI_Meritos!$E140&lt;&gt;0),[7]PDI_Meritos!$E140,""),IF($A142="TOTAL",SUM(INDIRECT("C4:C"&amp;ROW()-1)),""))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IF(AND($A142&lt;&gt;"",$A142&lt;&gt;"TOTAL"),IF(AND([7]PDI_Meritos!$H140&lt;&gt;"",[7]PDI_Meritos!$H140&lt;&gt;0),[7]PDI_Meritos!$H140,""),IF($A142="TOTAL",SUM(INDIRECT("E4:E"&amp;ROW()-1)),""))</f>
        <v/>
      </c>
      <c r="F142" s="6" t="str">
        <f ca="1">IF(AND($A142&lt;&gt;"",$A142&lt;&gt;"TOTAL"),IF(AND([7]PDI_Meritos!$J140&lt;&gt;"",[7]PDI_Meritos!$J140&lt;&gt;0),[7]PDI_Meritos!$J140,""),IF($A142="TOTAL",SUM(INDIRECT("F4:F"&amp;ROW()-1)),""))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IF(AND($A142&lt;&gt;"",$A142&lt;&gt;"TOTAL"),IF(AND([7]PDI_Meritos!$M140&lt;&gt;"",[7]PDI_Meritos!$M140&lt;&gt;0),[7]PDI_Meritos!$M140,""),IF($A142="TOTAL",SUM(INDIRECT("H4:H"&amp;ROW()-1)),""))</f>
        <v/>
      </c>
      <c r="I142" s="6" t="str">
        <f ca="1">IF(AND($A142&lt;&gt;"",$A142&lt;&gt;"TOTAL"),IF(AND([7]PDI_Meritos!$O140&lt;&gt;"",[7]PDI_Meritos!$O140&lt;&gt;0),[7]PDI_Meritos!$O140,""),IF($A142="TOTAL",SUM(INDIRECT("I4:I"&amp;ROW()-1)),""))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IF(AND($A142&lt;&gt;"",$A142&lt;&gt;"TOTAL"),IF(AND([7]PDI_Meritos!$R140&lt;&gt;"",[7]PDI_Meritos!$R140&lt;&gt;0),[7]PDI_Meritos!$R140,""),IF($A142="TOTAL",SUM(INDIRECT("K4:K"&amp;ROW()-1)),""))</f>
        <v/>
      </c>
      <c r="L142" s="6" t="str">
        <f ca="1">IF(AND($A142&lt;&gt;"",$A142&lt;&gt;"TOTAL"),IF(AND([7]PDI_Meritos!$T140&lt;&gt;"",[7]PDI_Meritos!$T140&lt;&gt;0),[7]PDI_Meritos!$T140,""),IF($A142="TOTAL",SUM(INDIRECT("L4:L"&amp;ROW()-1)),""))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IF(AND($A142&lt;&gt;"",$A142&lt;&gt;"TOTAL"),IF(AND([7]PDI_Meritos!$W140&lt;&gt;"",[7]PDI_Meritos!$W140&lt;&gt;0),[7]PDI_Meritos!$W140,""),IF($A142="TOTAL",SUM(INDIRECT("N4:N"&amp;ROW()-1)),""))</f>
        <v/>
      </c>
      <c r="O142" s="6" t="str">
        <f ca="1">IF(AND($A142&lt;&gt;"",$A142&lt;&gt;"TOTAL"),IF(AND([7]PDI_Meritos!$Y140&lt;&gt;"",[7]PDI_Meritos!$Y140&lt;&gt;0),[7]PDI_Meritos!$Y140,""),IF($A142="TOTAL",SUM(INDIRECT("O4:O"&amp;ROW()-1)),""))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IF(AND($A142&lt;&gt;"",$A142&lt;&gt;"TOTAL"),IF(AND([7]PDI_Meritos!$AB140&lt;&gt;"",[7]PDI_Meritos!$AB140&lt;&gt;0),[7]PDI_Meritos!$AB140,""),IF($A142="TOTAL",SUM(INDIRECT("Q4:Q"&amp;ROW()-1)),""))</f>
        <v/>
      </c>
      <c r="R142" s="6" t="str">
        <f ca="1">IF(AND($A142&lt;&gt;"",$A142&lt;&gt;"TOTAL"),IF(AND([7]PDI_Meritos!$AD140&lt;&gt;"",[7]PDI_Meritos!$AD140&lt;&gt;0),[7]PDI_Meritos!$AD140,""),IF($A142="TOTAL",SUM(INDIRECT("R4:R"&amp;ROW()-1)),""))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IF(AND($A142&lt;&gt;"",$A142&lt;&gt;"TOTAL"),IF(AND([7]PDI_Meritos!$AG140&lt;&gt;"",[7]PDI_Meritos!$AG140&lt;&gt;0),[7]PDI_Meritos!$AG140,""),IF($A142="TOTAL",SUM(INDIRECT("T4:T"&amp;ROW()-1)),""))</f>
        <v/>
      </c>
      <c r="U142" s="6" t="str">
        <f ca="1">IF(AND($A142&lt;&gt;"",$A142&lt;&gt;"TOTAL"),IF(AND([7]PDI_Meritos!$AI140&lt;&gt;"",[7]PDI_Meritos!$AI140&lt;&gt;0),[7]PDI_Meritos!$AI140,""),IF($A142="TOTAL",SUM(INDIRECT("U4:U"&amp;ROW()-1)),""))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IF(AND($A142&lt;&gt;"",$A142&lt;&gt;"TOTAL"),IF(AND([7]PDI_Meritos!$AL140&lt;&gt;"",[7]PDI_Meritos!$AL140&lt;&gt;0),[7]PDI_Meritos!$AL140,""),IF($A142="TOTAL",SUM(INDIRECT("W4:W"&amp;ROW()-1)),""))</f>
        <v/>
      </c>
      <c r="X142" s="6" t="str">
        <f ca="1">IF(AND($A142&lt;&gt;"",$A142&lt;&gt;"TOTAL"),IF(AND([7]PDI_Meritos!$AN140&lt;&gt;"",[7]PDI_Meritos!$AN140&lt;&gt;0),[7]PDI_Meritos!$AN140,""),IF($A142="TOTAL",SUM(INDIRECT("X4:X"&amp;ROW()-1)),""))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IF(AND($A142&lt;&gt;"",$A142&lt;&gt;"TOTAL"),IF(AND([7]PDI_Meritos!$AQ140&lt;&gt;"",[7]PDI_Meritos!$AQ140&lt;&gt;0),[7]PDI_Meritos!$AQ140,""),IF($A142="TOTAL",SUM(INDIRECT("Z4:Z"&amp;ROW()-1)),""))</f>
        <v/>
      </c>
      <c r="AA142" s="6" t="str">
        <f ca="1">IF(AND($A142&lt;&gt;"",$A142&lt;&gt;"TOTAL"),IF(AND([7]PDI_Meritos!$AS140&lt;&gt;"",[7]PDI_Meritos!$AS140&lt;&gt;0),[7]PDI_Meritos!$AS140,""),IF($A142="TOTAL",SUM(INDIRECT("AA4:AA"&amp;ROW()-1)),""))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IF(AND($A142&lt;&gt;"",$A142&lt;&gt;"TOTAL"),IF(AND([7]PDI_Meritos!$AV140&lt;&gt;"",[7]PDI_Meritos!$AV140&lt;&gt;0),[7]PDI_Meritos!$AV140,""),IF($A142="TOTAL",SUM(INDIRECT("AC4:AC"&amp;ROW()-1)),""))</f>
        <v/>
      </c>
      <c r="AD142" s="6" t="str">
        <f ca="1">IF(AND($A142&lt;&gt;"",$A142&lt;&gt;"TOTAL"),IF(AND([7]PDI_Meritos!$AX140&lt;&gt;"",[7]PDI_Meritos!$AX140&lt;&gt;0),[7]PDI_Meritos!$AX140,""),IF($A142="TOTAL",SUM(INDIRECT("AD4:AD"&amp;ROW()-1)),""))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IF(AND($A142&lt;&gt;"",$A142&lt;&gt;"TOTAL"),IF(AND([7]PDI_Meritos!$BA140&lt;&gt;"",[7]PDI_Meritos!$BA140&lt;&gt;0),[7]PDI_Meritos!$BA140,""),IF($A142="TOTAL",SUM(INDIRECT("AF4:AF"&amp;ROW()-1)),""))</f>
        <v/>
      </c>
      <c r="AG142" s="6" t="str">
        <f ca="1">IF(AND($A142&lt;&gt;"",$A142&lt;&gt;"TOTAL"),IF(AND([7]PDI_Meritos!$BC140&lt;&gt;"",[7]PDI_Meritos!$BC140&lt;&gt;0),[7]PDI_Meritos!$BC140,""),IF($A142="TOTAL",SUM(INDIRECT("AG4:AG"&amp;ROW()-1)),""))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IF(AND($A142&lt;&gt;"",$A142&lt;&gt;"TOTAL"),IF(AND([7]PDI_Meritos!$BF140&lt;&gt;"",[7]PDI_Meritos!$BF140&lt;&gt;0),[7]PDI_Meritos!$BF140,""),IF($A142="TOTAL",SUM(INDIRECT("AI4:AI"&amp;ROW()-1)),""))</f>
        <v/>
      </c>
      <c r="AJ142" s="6" t="str">
        <f ca="1">IF(AND($A142&lt;&gt;"",$A142&lt;&gt;"TOTAL"),IF(AND([7]PDI_Meritos!$BH140&lt;&gt;"",[7]PDI_Meritos!$BH140&lt;&gt;0),[7]PDI_Meritos!$BH140,""),IF($A142="TOTAL",SUM(INDIRECT("AJ4:AJ"&amp;ROW()-1)),""))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IF(AND($A142&lt;&gt;"",$A142&lt;&gt;"TOTAL"),IF(AND([7]PDI_Meritos!$BK140&lt;&gt;"",[7]PDI_Meritos!$BK140&lt;&gt;0),[7]PDI_Meritos!$BK140,""),IF($A142="TOTAL",SUM(INDIRECT("AL4:AL"&amp;ROW()-1)),""))</f>
        <v/>
      </c>
      <c r="AM142" s="6" t="str">
        <f ca="1">IF(AND($A142&lt;&gt;"",$A142&lt;&gt;"TOTAL"),IF(AND([7]PDI_Meritos!$BM140&lt;&gt;"",[7]PDI_Meritos!$BM140&lt;&gt;0),[7]PDI_Meritos!$BM140,""),IF($A142="TOTAL",SUM(INDIRECT("AM4:AM"&amp;ROW()-1)),""))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IF(AND($A142&lt;&gt;"",$A142&lt;&gt;"TOTAL"),IF(AND([7]PDI_Meritos!$BP140&lt;&gt;"",[7]PDI_Meritos!$BP140&lt;&gt;0),[7]PDI_Meritos!$BP140,""),IF($A142="TOTAL",SUM(INDIRECT("AO4:AO"&amp;ROW()-1)),""))</f>
        <v/>
      </c>
      <c r="AP142" s="6" t="str">
        <f ca="1">IF(AND($A142&lt;&gt;"",$A142&lt;&gt;"TOTAL"),IF(AND([7]PDI_Meritos!$BR140&lt;&gt;"",[7]PDI_Meritos!$BR140&lt;&gt;0),[7]PDI_Meritos!$BR140,""),IF($A142="TOTAL",SUM(INDIRECT("AP4:AP"&amp;ROW()-1)),""))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IF(AND($A142&lt;&gt;"",$A142&lt;&gt;"TOTAL"),IF(AND([7]PDI_Meritos!$BU140&lt;&gt;"",[7]PDI_Meritos!$BU140&lt;&gt;0),[7]PDI_Meritos!$BU140,""),IF($A142="TOTAL",SUM(INDIRECT("AR4:AR"&amp;ROW()-1)),""))</f>
        <v/>
      </c>
      <c r="AS142" s="6" t="str">
        <f ca="1">IF(AND($A142&lt;&gt;"",$A142&lt;&gt;"TOTAL"),IF(AND([7]PDI_Meritos!$BW140&lt;&gt;"",[7]PDI_Meritos!$BW140&lt;&gt;0),[7]PDI_Meritos!$BW140,""),IF($A142="TOTAL",SUM(INDIRECT("AS4:AS"&amp;ROW()-1)),""))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IF(AND($A142&lt;&gt;"",$A142&lt;&gt;"TOTAL"),IF(AND([7]PDI_Meritos!$BZ140&lt;&gt;"",[7]PDI_Meritos!$BZ140&lt;&gt;0),[7]PDI_Meritos!$BZ140,""),IF($A142="TOTAL",SUM(INDIRECT("AU4:AU"&amp;ROW()-1)),""))</f>
        <v/>
      </c>
      <c r="AV142" s="6" t="str">
        <f ca="1">IF(AND($A142&lt;&gt;"",$A142&lt;&gt;"TOTAL"),IF(AND([7]PDI_Meritos!$CB140&lt;&gt;"",[7]PDI_Meritos!$CB140&lt;&gt;0),[7]PDI_Meritos!$CB140,""),IF($A142="TOTAL",SUM(INDIRECT("AV4:AV"&amp;ROW()-1)),""))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IF(AND($A142&lt;&gt;"",$A142&lt;&gt;"TOTAL"),IF(AND([7]PDI_Meritos!$CE140&lt;&gt;"",[7]PDI_Meritos!$CE140&lt;&gt;0),[7]PDI_Meritos!$CE140,""),IF($A142="TOTAL",SUM(INDIRECT("AX4:AX"&amp;ROW()-1)),""))</f>
        <v/>
      </c>
      <c r="AY142" s="6" t="str">
        <f ca="1">IF(AND($A142&lt;&gt;"",$A142&lt;&gt;"TOTAL"),IF(AND([7]PDI_Meritos!$CG140&lt;&gt;"",[7]PDI_Meritos!$CG140&lt;&gt;0),[7]PDI_Meritos!$CG140,""),IF($A142="TOTAL",SUM(INDIRECT("AY4:AY"&amp;ROW()-1)),""))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IF(AND($A142&lt;&gt;"",$A142&lt;&gt;"TOTAL"),IF(AND([7]PDI_Meritos!$CJ140&lt;&gt;"",[7]PDI_Meritos!$CJ140&lt;&gt;0),[7]PDI_Meritos!$CJ140,""),IF($A142="TOTAL",SUM(INDIRECT("BA4:BA"&amp;ROW()-1)),""))</f>
        <v/>
      </c>
      <c r="BB142" s="6" t="str">
        <f ca="1">IF(AND($A142&lt;&gt;"",$A142&lt;&gt;"TOTAL"),IF(AND([7]PDI_Meritos!$CL140&lt;&gt;"",[7]PDI_Meritos!$CL140&lt;&gt;0),[7]PDI_Meritos!$CL140,""),IF($A142="TOTAL",SUM(INDIRECT("BB4:BB"&amp;ROW()-1)),""))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IF(AND($A142&lt;&gt;"",$A142&lt;&gt;"TOTAL"),IF(AND([7]PDI_Meritos!$CO140&lt;&gt;"",[7]PDI_Meritos!$CO140&lt;&gt;0),[7]PDI_Meritos!$CO140,""),IF($A142="TOTAL",SUM(INDIRECT("BD4:BD"&amp;ROW()-1)),""))</f>
        <v/>
      </c>
      <c r="BE142" s="6" t="str">
        <f ca="1">IF(AND($A142&lt;&gt;"",$A142&lt;&gt;"TOTAL"),IF(AND([7]PDI_Meritos!$CQ140&lt;&gt;"",[7]PDI_Meritos!$CQ140&lt;&gt;0),[7]PDI_Meritos!$CQ140,""),IF($A142="TOTAL",SUM(INDIRECT("BE4:BE"&amp;ROW()-1)),""))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IF([7]PDI_Meritos!$B141&lt;&gt;"",[7]PDI_Meritos!$B141,IF(AND([7]PDI_Meritos!$B141="",[7]PDI_Meritos!$B142="",[7]PDI_Meritos!$B140=""),"","TOTAL"))</f>
        <v/>
      </c>
      <c r="B143" s="6" t="str">
        <f ca="1">IF(AND($A143&lt;&gt;"",$A143&lt;&gt;"TOTAL"),IF(AND([7]PDI_Meritos!$C141&lt;&gt;"",[7]PDI_Meritos!$C141&lt;&gt;0),[7]PDI_Meritos!$C141,""),IF($A143="TOTAL",SUM(INDIRECT("B4:B"&amp;ROW()-1)),""))</f>
        <v/>
      </c>
      <c r="C143" s="6" t="str">
        <f ca="1">IF(AND($A143&lt;&gt;"",$A143&lt;&gt;"TOTAL"),IF(AND([7]PDI_Meritos!$E141&lt;&gt;"",[7]PDI_Meritos!$E141&lt;&gt;0),[7]PDI_Meritos!$E141,""),IF($A143="TOTAL",SUM(INDIRECT("C4:C"&amp;ROW()-1)),""))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IF(AND($A143&lt;&gt;"",$A143&lt;&gt;"TOTAL"),IF(AND([7]PDI_Meritos!$H141&lt;&gt;"",[7]PDI_Meritos!$H141&lt;&gt;0),[7]PDI_Meritos!$H141,""),IF($A143="TOTAL",SUM(INDIRECT("E4:E"&amp;ROW()-1)),""))</f>
        <v/>
      </c>
      <c r="F143" s="6" t="str">
        <f ca="1">IF(AND($A143&lt;&gt;"",$A143&lt;&gt;"TOTAL"),IF(AND([7]PDI_Meritos!$J141&lt;&gt;"",[7]PDI_Meritos!$J141&lt;&gt;0),[7]PDI_Meritos!$J141,""),IF($A143="TOTAL",SUM(INDIRECT("F4:F"&amp;ROW()-1)),""))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IF(AND($A143&lt;&gt;"",$A143&lt;&gt;"TOTAL"),IF(AND([7]PDI_Meritos!$M141&lt;&gt;"",[7]PDI_Meritos!$M141&lt;&gt;0),[7]PDI_Meritos!$M141,""),IF($A143="TOTAL",SUM(INDIRECT("H4:H"&amp;ROW()-1)),""))</f>
        <v/>
      </c>
      <c r="I143" s="6" t="str">
        <f ca="1">IF(AND($A143&lt;&gt;"",$A143&lt;&gt;"TOTAL"),IF(AND([7]PDI_Meritos!$O141&lt;&gt;"",[7]PDI_Meritos!$O141&lt;&gt;0),[7]PDI_Meritos!$O141,""),IF($A143="TOTAL",SUM(INDIRECT("I4:I"&amp;ROW()-1)),""))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IF(AND($A143&lt;&gt;"",$A143&lt;&gt;"TOTAL"),IF(AND([7]PDI_Meritos!$R141&lt;&gt;"",[7]PDI_Meritos!$R141&lt;&gt;0),[7]PDI_Meritos!$R141,""),IF($A143="TOTAL",SUM(INDIRECT("K4:K"&amp;ROW()-1)),""))</f>
        <v/>
      </c>
      <c r="L143" s="6" t="str">
        <f ca="1">IF(AND($A143&lt;&gt;"",$A143&lt;&gt;"TOTAL"),IF(AND([7]PDI_Meritos!$T141&lt;&gt;"",[7]PDI_Meritos!$T141&lt;&gt;0),[7]PDI_Meritos!$T141,""),IF($A143="TOTAL",SUM(INDIRECT("L4:L"&amp;ROW()-1)),""))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IF(AND($A143&lt;&gt;"",$A143&lt;&gt;"TOTAL"),IF(AND([7]PDI_Meritos!$W141&lt;&gt;"",[7]PDI_Meritos!$W141&lt;&gt;0),[7]PDI_Meritos!$W141,""),IF($A143="TOTAL",SUM(INDIRECT("N4:N"&amp;ROW()-1)),""))</f>
        <v/>
      </c>
      <c r="O143" s="6" t="str">
        <f ca="1">IF(AND($A143&lt;&gt;"",$A143&lt;&gt;"TOTAL"),IF(AND([7]PDI_Meritos!$Y141&lt;&gt;"",[7]PDI_Meritos!$Y141&lt;&gt;0),[7]PDI_Meritos!$Y141,""),IF($A143="TOTAL",SUM(INDIRECT("O4:O"&amp;ROW()-1)),""))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IF(AND($A143&lt;&gt;"",$A143&lt;&gt;"TOTAL"),IF(AND([7]PDI_Meritos!$AB141&lt;&gt;"",[7]PDI_Meritos!$AB141&lt;&gt;0),[7]PDI_Meritos!$AB141,""),IF($A143="TOTAL",SUM(INDIRECT("Q4:Q"&amp;ROW()-1)),""))</f>
        <v/>
      </c>
      <c r="R143" s="6" t="str">
        <f ca="1">IF(AND($A143&lt;&gt;"",$A143&lt;&gt;"TOTAL"),IF(AND([7]PDI_Meritos!$AD141&lt;&gt;"",[7]PDI_Meritos!$AD141&lt;&gt;0),[7]PDI_Meritos!$AD141,""),IF($A143="TOTAL",SUM(INDIRECT("R4:R"&amp;ROW()-1)),""))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IF(AND($A143&lt;&gt;"",$A143&lt;&gt;"TOTAL"),IF(AND([7]PDI_Meritos!$AG141&lt;&gt;"",[7]PDI_Meritos!$AG141&lt;&gt;0),[7]PDI_Meritos!$AG141,""),IF($A143="TOTAL",SUM(INDIRECT("T4:T"&amp;ROW()-1)),""))</f>
        <v/>
      </c>
      <c r="U143" s="6" t="str">
        <f ca="1">IF(AND($A143&lt;&gt;"",$A143&lt;&gt;"TOTAL"),IF(AND([7]PDI_Meritos!$AI141&lt;&gt;"",[7]PDI_Meritos!$AI141&lt;&gt;0),[7]PDI_Meritos!$AI141,""),IF($A143="TOTAL",SUM(INDIRECT("U4:U"&amp;ROW()-1)),""))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IF(AND($A143&lt;&gt;"",$A143&lt;&gt;"TOTAL"),IF(AND([7]PDI_Meritos!$AL141&lt;&gt;"",[7]PDI_Meritos!$AL141&lt;&gt;0),[7]PDI_Meritos!$AL141,""),IF($A143="TOTAL",SUM(INDIRECT("W4:W"&amp;ROW()-1)),""))</f>
        <v/>
      </c>
      <c r="X143" s="6" t="str">
        <f ca="1">IF(AND($A143&lt;&gt;"",$A143&lt;&gt;"TOTAL"),IF(AND([7]PDI_Meritos!$AN141&lt;&gt;"",[7]PDI_Meritos!$AN141&lt;&gt;0),[7]PDI_Meritos!$AN141,""),IF($A143="TOTAL",SUM(INDIRECT("X4:X"&amp;ROW()-1)),""))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IF(AND($A143&lt;&gt;"",$A143&lt;&gt;"TOTAL"),IF(AND([7]PDI_Meritos!$AQ141&lt;&gt;"",[7]PDI_Meritos!$AQ141&lt;&gt;0),[7]PDI_Meritos!$AQ141,""),IF($A143="TOTAL",SUM(INDIRECT("Z4:Z"&amp;ROW()-1)),""))</f>
        <v/>
      </c>
      <c r="AA143" s="6" t="str">
        <f ca="1">IF(AND($A143&lt;&gt;"",$A143&lt;&gt;"TOTAL"),IF(AND([7]PDI_Meritos!$AS141&lt;&gt;"",[7]PDI_Meritos!$AS141&lt;&gt;0),[7]PDI_Meritos!$AS141,""),IF($A143="TOTAL",SUM(INDIRECT("AA4:AA"&amp;ROW()-1)),""))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IF(AND($A143&lt;&gt;"",$A143&lt;&gt;"TOTAL"),IF(AND([7]PDI_Meritos!$AV141&lt;&gt;"",[7]PDI_Meritos!$AV141&lt;&gt;0),[7]PDI_Meritos!$AV141,""),IF($A143="TOTAL",SUM(INDIRECT("AC4:AC"&amp;ROW()-1)),""))</f>
        <v/>
      </c>
      <c r="AD143" s="6" t="str">
        <f ca="1">IF(AND($A143&lt;&gt;"",$A143&lt;&gt;"TOTAL"),IF(AND([7]PDI_Meritos!$AX141&lt;&gt;"",[7]PDI_Meritos!$AX141&lt;&gt;0),[7]PDI_Meritos!$AX141,""),IF($A143="TOTAL",SUM(INDIRECT("AD4:AD"&amp;ROW()-1)),""))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IF(AND($A143&lt;&gt;"",$A143&lt;&gt;"TOTAL"),IF(AND([7]PDI_Meritos!$BA141&lt;&gt;"",[7]PDI_Meritos!$BA141&lt;&gt;0),[7]PDI_Meritos!$BA141,""),IF($A143="TOTAL",SUM(INDIRECT("AF4:AF"&amp;ROW()-1)),""))</f>
        <v/>
      </c>
      <c r="AG143" s="6" t="str">
        <f ca="1">IF(AND($A143&lt;&gt;"",$A143&lt;&gt;"TOTAL"),IF(AND([7]PDI_Meritos!$BC141&lt;&gt;"",[7]PDI_Meritos!$BC141&lt;&gt;0),[7]PDI_Meritos!$BC141,""),IF($A143="TOTAL",SUM(INDIRECT("AG4:AG"&amp;ROW()-1)),""))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IF(AND($A143&lt;&gt;"",$A143&lt;&gt;"TOTAL"),IF(AND([7]PDI_Meritos!$BF141&lt;&gt;"",[7]PDI_Meritos!$BF141&lt;&gt;0),[7]PDI_Meritos!$BF141,""),IF($A143="TOTAL",SUM(INDIRECT("AI4:AI"&amp;ROW()-1)),""))</f>
        <v/>
      </c>
      <c r="AJ143" s="6" t="str">
        <f ca="1">IF(AND($A143&lt;&gt;"",$A143&lt;&gt;"TOTAL"),IF(AND([7]PDI_Meritos!$BH141&lt;&gt;"",[7]PDI_Meritos!$BH141&lt;&gt;0),[7]PDI_Meritos!$BH141,""),IF($A143="TOTAL",SUM(INDIRECT("AJ4:AJ"&amp;ROW()-1)),""))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IF(AND($A143&lt;&gt;"",$A143&lt;&gt;"TOTAL"),IF(AND([7]PDI_Meritos!$BK141&lt;&gt;"",[7]PDI_Meritos!$BK141&lt;&gt;0),[7]PDI_Meritos!$BK141,""),IF($A143="TOTAL",SUM(INDIRECT("AL4:AL"&amp;ROW()-1)),""))</f>
        <v/>
      </c>
      <c r="AM143" s="6" t="str">
        <f ca="1">IF(AND($A143&lt;&gt;"",$A143&lt;&gt;"TOTAL"),IF(AND([7]PDI_Meritos!$BM141&lt;&gt;"",[7]PDI_Meritos!$BM141&lt;&gt;0),[7]PDI_Meritos!$BM141,""),IF($A143="TOTAL",SUM(INDIRECT("AM4:AM"&amp;ROW()-1)),""))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IF(AND($A143&lt;&gt;"",$A143&lt;&gt;"TOTAL"),IF(AND([7]PDI_Meritos!$BP141&lt;&gt;"",[7]PDI_Meritos!$BP141&lt;&gt;0),[7]PDI_Meritos!$BP141,""),IF($A143="TOTAL",SUM(INDIRECT("AO4:AO"&amp;ROW()-1)),""))</f>
        <v/>
      </c>
      <c r="AP143" s="6" t="str">
        <f ca="1">IF(AND($A143&lt;&gt;"",$A143&lt;&gt;"TOTAL"),IF(AND([7]PDI_Meritos!$BR141&lt;&gt;"",[7]PDI_Meritos!$BR141&lt;&gt;0),[7]PDI_Meritos!$BR141,""),IF($A143="TOTAL",SUM(INDIRECT("AP4:AP"&amp;ROW()-1)),""))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IF(AND($A143&lt;&gt;"",$A143&lt;&gt;"TOTAL"),IF(AND([7]PDI_Meritos!$BU141&lt;&gt;"",[7]PDI_Meritos!$BU141&lt;&gt;0),[7]PDI_Meritos!$BU141,""),IF($A143="TOTAL",SUM(INDIRECT("AR4:AR"&amp;ROW()-1)),""))</f>
        <v/>
      </c>
      <c r="AS143" s="6" t="str">
        <f ca="1">IF(AND($A143&lt;&gt;"",$A143&lt;&gt;"TOTAL"),IF(AND([7]PDI_Meritos!$BW141&lt;&gt;"",[7]PDI_Meritos!$BW141&lt;&gt;0),[7]PDI_Meritos!$BW141,""),IF($A143="TOTAL",SUM(INDIRECT("AS4:AS"&amp;ROW()-1)),""))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IF(AND($A143&lt;&gt;"",$A143&lt;&gt;"TOTAL"),IF(AND([7]PDI_Meritos!$BZ141&lt;&gt;"",[7]PDI_Meritos!$BZ141&lt;&gt;0),[7]PDI_Meritos!$BZ141,""),IF($A143="TOTAL",SUM(INDIRECT("AU4:AU"&amp;ROW()-1)),""))</f>
        <v/>
      </c>
      <c r="AV143" s="6" t="str">
        <f ca="1">IF(AND($A143&lt;&gt;"",$A143&lt;&gt;"TOTAL"),IF(AND([7]PDI_Meritos!$CB141&lt;&gt;"",[7]PDI_Meritos!$CB141&lt;&gt;0),[7]PDI_Meritos!$CB141,""),IF($A143="TOTAL",SUM(INDIRECT("AV4:AV"&amp;ROW()-1)),""))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IF(AND($A143&lt;&gt;"",$A143&lt;&gt;"TOTAL"),IF(AND([7]PDI_Meritos!$CE141&lt;&gt;"",[7]PDI_Meritos!$CE141&lt;&gt;0),[7]PDI_Meritos!$CE141,""),IF($A143="TOTAL",SUM(INDIRECT("AX4:AX"&amp;ROW()-1)),""))</f>
        <v/>
      </c>
      <c r="AY143" s="6" t="str">
        <f ca="1">IF(AND($A143&lt;&gt;"",$A143&lt;&gt;"TOTAL"),IF(AND([7]PDI_Meritos!$CG141&lt;&gt;"",[7]PDI_Meritos!$CG141&lt;&gt;0),[7]PDI_Meritos!$CG141,""),IF($A143="TOTAL",SUM(INDIRECT("AY4:AY"&amp;ROW()-1)),""))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IF(AND($A143&lt;&gt;"",$A143&lt;&gt;"TOTAL"),IF(AND([7]PDI_Meritos!$CJ141&lt;&gt;"",[7]PDI_Meritos!$CJ141&lt;&gt;0),[7]PDI_Meritos!$CJ141,""),IF($A143="TOTAL",SUM(INDIRECT("BA4:BA"&amp;ROW()-1)),""))</f>
        <v/>
      </c>
      <c r="BB143" s="6" t="str">
        <f ca="1">IF(AND($A143&lt;&gt;"",$A143&lt;&gt;"TOTAL"),IF(AND([7]PDI_Meritos!$CL141&lt;&gt;"",[7]PDI_Meritos!$CL141&lt;&gt;0),[7]PDI_Meritos!$CL141,""),IF($A143="TOTAL",SUM(INDIRECT("BB4:BB"&amp;ROW()-1)),""))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IF(AND($A143&lt;&gt;"",$A143&lt;&gt;"TOTAL"),IF(AND([7]PDI_Meritos!$CO141&lt;&gt;"",[7]PDI_Meritos!$CO141&lt;&gt;0),[7]PDI_Meritos!$CO141,""),IF($A143="TOTAL",SUM(INDIRECT("BD4:BD"&amp;ROW()-1)),""))</f>
        <v/>
      </c>
      <c r="BE143" s="6" t="str">
        <f ca="1">IF(AND($A143&lt;&gt;"",$A143&lt;&gt;"TOTAL"),IF(AND([7]PDI_Meritos!$CQ141&lt;&gt;"",[7]PDI_Meritos!$CQ141&lt;&gt;0),[7]PDI_Meritos!$CQ141,""),IF($A143="TOTAL",SUM(INDIRECT("BE4:BE"&amp;ROW()-1)),""))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IF([7]PDI_Meritos!$B142&lt;&gt;"",[7]PDI_Meritos!$B142,IF(AND([7]PDI_Meritos!$B142="",[7]PDI_Meritos!$B143="",[7]PDI_Meritos!$B141=""),"","TOTAL"))</f>
        <v/>
      </c>
      <c r="B144" s="6" t="str">
        <f ca="1">IF(AND($A144&lt;&gt;"",$A144&lt;&gt;"TOTAL"),IF(AND([7]PDI_Meritos!$C142&lt;&gt;"",[7]PDI_Meritos!$C142&lt;&gt;0),[7]PDI_Meritos!$C142,""),IF($A144="TOTAL",SUM(INDIRECT("B4:B"&amp;ROW()-1)),""))</f>
        <v/>
      </c>
      <c r="C144" s="6" t="str">
        <f ca="1">IF(AND($A144&lt;&gt;"",$A144&lt;&gt;"TOTAL"),IF(AND([7]PDI_Meritos!$E142&lt;&gt;"",[7]PDI_Meritos!$E142&lt;&gt;0),[7]PDI_Meritos!$E142,""),IF($A144="TOTAL",SUM(INDIRECT("C4:C"&amp;ROW()-1)),""))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IF(AND($A144&lt;&gt;"",$A144&lt;&gt;"TOTAL"),IF(AND([7]PDI_Meritos!$H142&lt;&gt;"",[7]PDI_Meritos!$H142&lt;&gt;0),[7]PDI_Meritos!$H142,""),IF($A144="TOTAL",SUM(INDIRECT("E4:E"&amp;ROW()-1)),""))</f>
        <v/>
      </c>
      <c r="F144" s="6" t="str">
        <f ca="1">IF(AND($A144&lt;&gt;"",$A144&lt;&gt;"TOTAL"),IF(AND([7]PDI_Meritos!$J142&lt;&gt;"",[7]PDI_Meritos!$J142&lt;&gt;0),[7]PDI_Meritos!$J142,""),IF($A144="TOTAL",SUM(INDIRECT("F4:F"&amp;ROW()-1)),""))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IF(AND($A144&lt;&gt;"",$A144&lt;&gt;"TOTAL"),IF(AND([7]PDI_Meritos!$M142&lt;&gt;"",[7]PDI_Meritos!$M142&lt;&gt;0),[7]PDI_Meritos!$M142,""),IF($A144="TOTAL",SUM(INDIRECT("H4:H"&amp;ROW()-1)),""))</f>
        <v/>
      </c>
      <c r="I144" s="6" t="str">
        <f ca="1">IF(AND($A144&lt;&gt;"",$A144&lt;&gt;"TOTAL"),IF(AND([7]PDI_Meritos!$O142&lt;&gt;"",[7]PDI_Meritos!$O142&lt;&gt;0),[7]PDI_Meritos!$O142,""),IF($A144="TOTAL",SUM(INDIRECT("I4:I"&amp;ROW()-1)),""))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IF(AND($A144&lt;&gt;"",$A144&lt;&gt;"TOTAL"),IF(AND([7]PDI_Meritos!$R142&lt;&gt;"",[7]PDI_Meritos!$R142&lt;&gt;0),[7]PDI_Meritos!$R142,""),IF($A144="TOTAL",SUM(INDIRECT("K4:K"&amp;ROW()-1)),""))</f>
        <v/>
      </c>
      <c r="L144" s="6" t="str">
        <f ca="1">IF(AND($A144&lt;&gt;"",$A144&lt;&gt;"TOTAL"),IF(AND([7]PDI_Meritos!$T142&lt;&gt;"",[7]PDI_Meritos!$T142&lt;&gt;0),[7]PDI_Meritos!$T142,""),IF($A144="TOTAL",SUM(INDIRECT("L4:L"&amp;ROW()-1)),""))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IF(AND($A144&lt;&gt;"",$A144&lt;&gt;"TOTAL"),IF(AND([7]PDI_Meritos!$W142&lt;&gt;"",[7]PDI_Meritos!$W142&lt;&gt;0),[7]PDI_Meritos!$W142,""),IF($A144="TOTAL",SUM(INDIRECT("N4:N"&amp;ROW()-1)),""))</f>
        <v/>
      </c>
      <c r="O144" s="6" t="str">
        <f ca="1">IF(AND($A144&lt;&gt;"",$A144&lt;&gt;"TOTAL"),IF(AND([7]PDI_Meritos!$Y142&lt;&gt;"",[7]PDI_Meritos!$Y142&lt;&gt;0),[7]PDI_Meritos!$Y142,""),IF($A144="TOTAL",SUM(INDIRECT("O4:O"&amp;ROW()-1)),""))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IF(AND($A144&lt;&gt;"",$A144&lt;&gt;"TOTAL"),IF(AND([7]PDI_Meritos!$AB142&lt;&gt;"",[7]PDI_Meritos!$AB142&lt;&gt;0),[7]PDI_Meritos!$AB142,""),IF($A144="TOTAL",SUM(INDIRECT("Q4:Q"&amp;ROW()-1)),""))</f>
        <v/>
      </c>
      <c r="R144" s="6" t="str">
        <f ca="1">IF(AND($A144&lt;&gt;"",$A144&lt;&gt;"TOTAL"),IF(AND([7]PDI_Meritos!$AD142&lt;&gt;"",[7]PDI_Meritos!$AD142&lt;&gt;0),[7]PDI_Meritos!$AD142,""),IF($A144="TOTAL",SUM(INDIRECT("R4:R"&amp;ROW()-1)),""))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IF(AND($A144&lt;&gt;"",$A144&lt;&gt;"TOTAL"),IF(AND([7]PDI_Meritos!$AG142&lt;&gt;"",[7]PDI_Meritos!$AG142&lt;&gt;0),[7]PDI_Meritos!$AG142,""),IF($A144="TOTAL",SUM(INDIRECT("T4:T"&amp;ROW()-1)),""))</f>
        <v/>
      </c>
      <c r="U144" s="6" t="str">
        <f ca="1">IF(AND($A144&lt;&gt;"",$A144&lt;&gt;"TOTAL"),IF(AND([7]PDI_Meritos!$AI142&lt;&gt;"",[7]PDI_Meritos!$AI142&lt;&gt;0),[7]PDI_Meritos!$AI142,""),IF($A144="TOTAL",SUM(INDIRECT("U4:U"&amp;ROW()-1)),""))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IF(AND($A144&lt;&gt;"",$A144&lt;&gt;"TOTAL"),IF(AND([7]PDI_Meritos!$AL142&lt;&gt;"",[7]PDI_Meritos!$AL142&lt;&gt;0),[7]PDI_Meritos!$AL142,""),IF($A144="TOTAL",SUM(INDIRECT("W4:W"&amp;ROW()-1)),""))</f>
        <v/>
      </c>
      <c r="X144" s="6" t="str">
        <f ca="1">IF(AND($A144&lt;&gt;"",$A144&lt;&gt;"TOTAL"),IF(AND([7]PDI_Meritos!$AN142&lt;&gt;"",[7]PDI_Meritos!$AN142&lt;&gt;0),[7]PDI_Meritos!$AN142,""),IF($A144="TOTAL",SUM(INDIRECT("X4:X"&amp;ROW()-1)),""))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IF(AND($A144&lt;&gt;"",$A144&lt;&gt;"TOTAL"),IF(AND([7]PDI_Meritos!$AQ142&lt;&gt;"",[7]PDI_Meritos!$AQ142&lt;&gt;0),[7]PDI_Meritos!$AQ142,""),IF($A144="TOTAL",SUM(INDIRECT("Z4:Z"&amp;ROW()-1)),""))</f>
        <v/>
      </c>
      <c r="AA144" s="6" t="str">
        <f ca="1">IF(AND($A144&lt;&gt;"",$A144&lt;&gt;"TOTAL"),IF(AND([7]PDI_Meritos!$AS142&lt;&gt;"",[7]PDI_Meritos!$AS142&lt;&gt;0),[7]PDI_Meritos!$AS142,""),IF($A144="TOTAL",SUM(INDIRECT("AA4:AA"&amp;ROW()-1)),""))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IF(AND($A144&lt;&gt;"",$A144&lt;&gt;"TOTAL"),IF(AND([7]PDI_Meritos!$AV142&lt;&gt;"",[7]PDI_Meritos!$AV142&lt;&gt;0),[7]PDI_Meritos!$AV142,""),IF($A144="TOTAL",SUM(INDIRECT("AC4:AC"&amp;ROW()-1)),""))</f>
        <v/>
      </c>
      <c r="AD144" s="6" t="str">
        <f ca="1">IF(AND($A144&lt;&gt;"",$A144&lt;&gt;"TOTAL"),IF(AND([7]PDI_Meritos!$AX142&lt;&gt;"",[7]PDI_Meritos!$AX142&lt;&gt;0),[7]PDI_Meritos!$AX142,""),IF($A144="TOTAL",SUM(INDIRECT("AD4:AD"&amp;ROW()-1)),""))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IF(AND($A144&lt;&gt;"",$A144&lt;&gt;"TOTAL"),IF(AND([7]PDI_Meritos!$BA142&lt;&gt;"",[7]PDI_Meritos!$BA142&lt;&gt;0),[7]PDI_Meritos!$BA142,""),IF($A144="TOTAL",SUM(INDIRECT("AF4:AF"&amp;ROW()-1)),""))</f>
        <v/>
      </c>
      <c r="AG144" s="6" t="str">
        <f ca="1">IF(AND($A144&lt;&gt;"",$A144&lt;&gt;"TOTAL"),IF(AND([7]PDI_Meritos!$BC142&lt;&gt;"",[7]PDI_Meritos!$BC142&lt;&gt;0),[7]PDI_Meritos!$BC142,""),IF($A144="TOTAL",SUM(INDIRECT("AG4:AG"&amp;ROW()-1)),""))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IF(AND($A144&lt;&gt;"",$A144&lt;&gt;"TOTAL"),IF(AND([7]PDI_Meritos!$BF142&lt;&gt;"",[7]PDI_Meritos!$BF142&lt;&gt;0),[7]PDI_Meritos!$BF142,""),IF($A144="TOTAL",SUM(INDIRECT("AI4:AI"&amp;ROW()-1)),""))</f>
        <v/>
      </c>
      <c r="AJ144" s="6" t="str">
        <f ca="1">IF(AND($A144&lt;&gt;"",$A144&lt;&gt;"TOTAL"),IF(AND([7]PDI_Meritos!$BH142&lt;&gt;"",[7]PDI_Meritos!$BH142&lt;&gt;0),[7]PDI_Meritos!$BH142,""),IF($A144="TOTAL",SUM(INDIRECT("AJ4:AJ"&amp;ROW()-1)),""))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IF(AND($A144&lt;&gt;"",$A144&lt;&gt;"TOTAL"),IF(AND([7]PDI_Meritos!$BK142&lt;&gt;"",[7]PDI_Meritos!$BK142&lt;&gt;0),[7]PDI_Meritos!$BK142,""),IF($A144="TOTAL",SUM(INDIRECT("AL4:AL"&amp;ROW()-1)),""))</f>
        <v/>
      </c>
      <c r="AM144" s="6" t="str">
        <f ca="1">IF(AND($A144&lt;&gt;"",$A144&lt;&gt;"TOTAL"),IF(AND([7]PDI_Meritos!$BM142&lt;&gt;"",[7]PDI_Meritos!$BM142&lt;&gt;0),[7]PDI_Meritos!$BM142,""),IF($A144="TOTAL",SUM(INDIRECT("AM4:AM"&amp;ROW()-1)),""))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IF(AND($A144&lt;&gt;"",$A144&lt;&gt;"TOTAL"),IF(AND([7]PDI_Meritos!$BP142&lt;&gt;"",[7]PDI_Meritos!$BP142&lt;&gt;0),[7]PDI_Meritos!$BP142,""),IF($A144="TOTAL",SUM(INDIRECT("AO4:AO"&amp;ROW()-1)),""))</f>
        <v/>
      </c>
      <c r="AP144" s="6" t="str">
        <f ca="1">IF(AND($A144&lt;&gt;"",$A144&lt;&gt;"TOTAL"),IF(AND([7]PDI_Meritos!$BR142&lt;&gt;"",[7]PDI_Meritos!$BR142&lt;&gt;0),[7]PDI_Meritos!$BR142,""),IF($A144="TOTAL",SUM(INDIRECT("AP4:AP"&amp;ROW()-1)),""))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IF(AND($A144&lt;&gt;"",$A144&lt;&gt;"TOTAL"),IF(AND([7]PDI_Meritos!$BU142&lt;&gt;"",[7]PDI_Meritos!$BU142&lt;&gt;0),[7]PDI_Meritos!$BU142,""),IF($A144="TOTAL",SUM(INDIRECT("AR4:AR"&amp;ROW()-1)),""))</f>
        <v/>
      </c>
      <c r="AS144" s="6" t="str">
        <f ca="1">IF(AND($A144&lt;&gt;"",$A144&lt;&gt;"TOTAL"),IF(AND([7]PDI_Meritos!$BW142&lt;&gt;"",[7]PDI_Meritos!$BW142&lt;&gt;0),[7]PDI_Meritos!$BW142,""),IF($A144="TOTAL",SUM(INDIRECT("AS4:AS"&amp;ROW()-1)),""))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IF(AND($A144&lt;&gt;"",$A144&lt;&gt;"TOTAL"),IF(AND([7]PDI_Meritos!$BZ142&lt;&gt;"",[7]PDI_Meritos!$BZ142&lt;&gt;0),[7]PDI_Meritos!$BZ142,""),IF($A144="TOTAL",SUM(INDIRECT("AU4:AU"&amp;ROW()-1)),""))</f>
        <v/>
      </c>
      <c r="AV144" s="6" t="str">
        <f ca="1">IF(AND($A144&lt;&gt;"",$A144&lt;&gt;"TOTAL"),IF(AND([7]PDI_Meritos!$CB142&lt;&gt;"",[7]PDI_Meritos!$CB142&lt;&gt;0),[7]PDI_Meritos!$CB142,""),IF($A144="TOTAL",SUM(INDIRECT("AV4:AV"&amp;ROW()-1)),""))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IF(AND($A144&lt;&gt;"",$A144&lt;&gt;"TOTAL"),IF(AND([7]PDI_Meritos!$CE142&lt;&gt;"",[7]PDI_Meritos!$CE142&lt;&gt;0),[7]PDI_Meritos!$CE142,""),IF($A144="TOTAL",SUM(INDIRECT("AX4:AX"&amp;ROW()-1)),""))</f>
        <v/>
      </c>
      <c r="AY144" s="6" t="str">
        <f ca="1">IF(AND($A144&lt;&gt;"",$A144&lt;&gt;"TOTAL"),IF(AND([7]PDI_Meritos!$CG142&lt;&gt;"",[7]PDI_Meritos!$CG142&lt;&gt;0),[7]PDI_Meritos!$CG142,""),IF($A144="TOTAL",SUM(INDIRECT("AY4:AY"&amp;ROW()-1)),""))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IF(AND($A144&lt;&gt;"",$A144&lt;&gt;"TOTAL"),IF(AND([7]PDI_Meritos!$CJ142&lt;&gt;"",[7]PDI_Meritos!$CJ142&lt;&gt;0),[7]PDI_Meritos!$CJ142,""),IF($A144="TOTAL",SUM(INDIRECT("BA4:BA"&amp;ROW()-1)),""))</f>
        <v/>
      </c>
      <c r="BB144" s="6" t="str">
        <f ca="1">IF(AND($A144&lt;&gt;"",$A144&lt;&gt;"TOTAL"),IF(AND([7]PDI_Meritos!$CL142&lt;&gt;"",[7]PDI_Meritos!$CL142&lt;&gt;0),[7]PDI_Meritos!$CL142,""),IF($A144="TOTAL",SUM(INDIRECT("BB4:BB"&amp;ROW()-1)),""))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IF(AND($A144&lt;&gt;"",$A144&lt;&gt;"TOTAL"),IF(AND([7]PDI_Meritos!$CO142&lt;&gt;"",[7]PDI_Meritos!$CO142&lt;&gt;0),[7]PDI_Meritos!$CO142,""),IF($A144="TOTAL",SUM(INDIRECT("BD4:BD"&amp;ROW()-1)),""))</f>
        <v/>
      </c>
      <c r="BE144" s="6" t="str">
        <f ca="1">IF(AND($A144&lt;&gt;"",$A144&lt;&gt;"TOTAL"),IF(AND([7]PDI_Meritos!$CQ142&lt;&gt;"",[7]PDI_Meritos!$CQ142&lt;&gt;0),[7]PDI_Meritos!$CQ142,""),IF($A144="TOTAL",SUM(INDIRECT("BE4:BE"&amp;ROW()-1)),""))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IF([7]PDI_Meritos!$B143&lt;&gt;"",[7]PDI_Meritos!$B143,IF(AND([7]PDI_Meritos!$B143="",[7]PDI_Meritos!$B144="",[7]PDI_Meritos!$B142=""),"","TOTAL"))</f>
        <v/>
      </c>
      <c r="B145" s="6" t="str">
        <f ca="1">IF(AND($A145&lt;&gt;"",$A145&lt;&gt;"TOTAL"),IF(AND([7]PDI_Meritos!$C143&lt;&gt;"",[7]PDI_Meritos!$C143&lt;&gt;0),[7]PDI_Meritos!$C143,""),IF($A145="TOTAL",SUM(INDIRECT("B4:B"&amp;ROW()-1)),""))</f>
        <v/>
      </c>
      <c r="C145" s="6" t="str">
        <f ca="1">IF(AND($A145&lt;&gt;"",$A145&lt;&gt;"TOTAL"),IF(AND([7]PDI_Meritos!$E143&lt;&gt;"",[7]PDI_Meritos!$E143&lt;&gt;0),[7]PDI_Meritos!$E143,""),IF($A145="TOTAL",SUM(INDIRECT("C4:C"&amp;ROW()-1)),""))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IF(AND($A145&lt;&gt;"",$A145&lt;&gt;"TOTAL"),IF(AND([7]PDI_Meritos!$H143&lt;&gt;"",[7]PDI_Meritos!$H143&lt;&gt;0),[7]PDI_Meritos!$H143,""),IF($A145="TOTAL",SUM(INDIRECT("E4:E"&amp;ROW()-1)),""))</f>
        <v/>
      </c>
      <c r="F145" s="6" t="str">
        <f ca="1">IF(AND($A145&lt;&gt;"",$A145&lt;&gt;"TOTAL"),IF(AND([7]PDI_Meritos!$J143&lt;&gt;"",[7]PDI_Meritos!$J143&lt;&gt;0),[7]PDI_Meritos!$J143,""),IF($A145="TOTAL",SUM(INDIRECT("F4:F"&amp;ROW()-1)),""))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IF(AND($A145&lt;&gt;"",$A145&lt;&gt;"TOTAL"),IF(AND([7]PDI_Meritos!$M143&lt;&gt;"",[7]PDI_Meritos!$M143&lt;&gt;0),[7]PDI_Meritos!$M143,""),IF($A145="TOTAL",SUM(INDIRECT("H4:H"&amp;ROW()-1)),""))</f>
        <v/>
      </c>
      <c r="I145" s="6" t="str">
        <f ca="1">IF(AND($A145&lt;&gt;"",$A145&lt;&gt;"TOTAL"),IF(AND([7]PDI_Meritos!$O143&lt;&gt;"",[7]PDI_Meritos!$O143&lt;&gt;0),[7]PDI_Meritos!$O143,""),IF($A145="TOTAL",SUM(INDIRECT("I4:I"&amp;ROW()-1)),""))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IF(AND($A145&lt;&gt;"",$A145&lt;&gt;"TOTAL"),IF(AND([7]PDI_Meritos!$R143&lt;&gt;"",[7]PDI_Meritos!$R143&lt;&gt;0),[7]PDI_Meritos!$R143,""),IF($A145="TOTAL",SUM(INDIRECT("K4:K"&amp;ROW()-1)),""))</f>
        <v/>
      </c>
      <c r="L145" s="6" t="str">
        <f ca="1">IF(AND($A145&lt;&gt;"",$A145&lt;&gt;"TOTAL"),IF(AND([7]PDI_Meritos!$T143&lt;&gt;"",[7]PDI_Meritos!$T143&lt;&gt;0),[7]PDI_Meritos!$T143,""),IF($A145="TOTAL",SUM(INDIRECT("L4:L"&amp;ROW()-1)),""))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IF(AND($A145&lt;&gt;"",$A145&lt;&gt;"TOTAL"),IF(AND([7]PDI_Meritos!$W143&lt;&gt;"",[7]PDI_Meritos!$W143&lt;&gt;0),[7]PDI_Meritos!$W143,""),IF($A145="TOTAL",SUM(INDIRECT("N4:N"&amp;ROW()-1)),""))</f>
        <v/>
      </c>
      <c r="O145" s="6" t="str">
        <f ca="1">IF(AND($A145&lt;&gt;"",$A145&lt;&gt;"TOTAL"),IF(AND([7]PDI_Meritos!$Y143&lt;&gt;"",[7]PDI_Meritos!$Y143&lt;&gt;0),[7]PDI_Meritos!$Y143,""),IF($A145="TOTAL",SUM(INDIRECT("O4:O"&amp;ROW()-1)),""))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IF(AND($A145&lt;&gt;"",$A145&lt;&gt;"TOTAL"),IF(AND([7]PDI_Meritos!$AB143&lt;&gt;"",[7]PDI_Meritos!$AB143&lt;&gt;0),[7]PDI_Meritos!$AB143,""),IF($A145="TOTAL",SUM(INDIRECT("Q4:Q"&amp;ROW()-1)),""))</f>
        <v/>
      </c>
      <c r="R145" s="6" t="str">
        <f ca="1">IF(AND($A145&lt;&gt;"",$A145&lt;&gt;"TOTAL"),IF(AND([7]PDI_Meritos!$AD143&lt;&gt;"",[7]PDI_Meritos!$AD143&lt;&gt;0),[7]PDI_Meritos!$AD143,""),IF($A145="TOTAL",SUM(INDIRECT("R4:R"&amp;ROW()-1)),""))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IF(AND($A145&lt;&gt;"",$A145&lt;&gt;"TOTAL"),IF(AND([7]PDI_Meritos!$AG143&lt;&gt;"",[7]PDI_Meritos!$AG143&lt;&gt;0),[7]PDI_Meritos!$AG143,""),IF($A145="TOTAL",SUM(INDIRECT("T4:T"&amp;ROW()-1)),""))</f>
        <v/>
      </c>
      <c r="U145" s="6" t="str">
        <f ca="1">IF(AND($A145&lt;&gt;"",$A145&lt;&gt;"TOTAL"),IF(AND([7]PDI_Meritos!$AI143&lt;&gt;"",[7]PDI_Meritos!$AI143&lt;&gt;0),[7]PDI_Meritos!$AI143,""),IF($A145="TOTAL",SUM(INDIRECT("U4:U"&amp;ROW()-1)),""))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IF(AND($A145&lt;&gt;"",$A145&lt;&gt;"TOTAL"),IF(AND([7]PDI_Meritos!$AL143&lt;&gt;"",[7]PDI_Meritos!$AL143&lt;&gt;0),[7]PDI_Meritos!$AL143,""),IF($A145="TOTAL",SUM(INDIRECT("W4:W"&amp;ROW()-1)),""))</f>
        <v/>
      </c>
      <c r="X145" s="6" t="str">
        <f ca="1">IF(AND($A145&lt;&gt;"",$A145&lt;&gt;"TOTAL"),IF(AND([7]PDI_Meritos!$AN143&lt;&gt;"",[7]PDI_Meritos!$AN143&lt;&gt;0),[7]PDI_Meritos!$AN143,""),IF($A145="TOTAL",SUM(INDIRECT("X4:X"&amp;ROW()-1)),""))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IF(AND($A145&lt;&gt;"",$A145&lt;&gt;"TOTAL"),IF(AND([7]PDI_Meritos!$AQ143&lt;&gt;"",[7]PDI_Meritos!$AQ143&lt;&gt;0),[7]PDI_Meritos!$AQ143,""),IF($A145="TOTAL",SUM(INDIRECT("Z4:Z"&amp;ROW()-1)),""))</f>
        <v/>
      </c>
      <c r="AA145" s="6" t="str">
        <f ca="1">IF(AND($A145&lt;&gt;"",$A145&lt;&gt;"TOTAL"),IF(AND([7]PDI_Meritos!$AS143&lt;&gt;"",[7]PDI_Meritos!$AS143&lt;&gt;0),[7]PDI_Meritos!$AS143,""),IF($A145="TOTAL",SUM(INDIRECT("AA4:AA"&amp;ROW()-1)),""))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IF(AND($A145&lt;&gt;"",$A145&lt;&gt;"TOTAL"),IF(AND([7]PDI_Meritos!$AV143&lt;&gt;"",[7]PDI_Meritos!$AV143&lt;&gt;0),[7]PDI_Meritos!$AV143,""),IF($A145="TOTAL",SUM(INDIRECT("AC4:AC"&amp;ROW()-1)),""))</f>
        <v/>
      </c>
      <c r="AD145" s="6" t="str">
        <f ca="1">IF(AND($A145&lt;&gt;"",$A145&lt;&gt;"TOTAL"),IF(AND([7]PDI_Meritos!$AX143&lt;&gt;"",[7]PDI_Meritos!$AX143&lt;&gt;0),[7]PDI_Meritos!$AX143,""),IF($A145="TOTAL",SUM(INDIRECT("AD4:AD"&amp;ROW()-1)),""))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IF(AND($A145&lt;&gt;"",$A145&lt;&gt;"TOTAL"),IF(AND([7]PDI_Meritos!$BA143&lt;&gt;"",[7]PDI_Meritos!$BA143&lt;&gt;0),[7]PDI_Meritos!$BA143,""),IF($A145="TOTAL",SUM(INDIRECT("AF4:AF"&amp;ROW()-1)),""))</f>
        <v/>
      </c>
      <c r="AG145" s="6" t="str">
        <f ca="1">IF(AND($A145&lt;&gt;"",$A145&lt;&gt;"TOTAL"),IF(AND([7]PDI_Meritos!$BC143&lt;&gt;"",[7]PDI_Meritos!$BC143&lt;&gt;0),[7]PDI_Meritos!$BC143,""),IF($A145="TOTAL",SUM(INDIRECT("AG4:AG"&amp;ROW()-1)),""))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IF(AND($A145&lt;&gt;"",$A145&lt;&gt;"TOTAL"),IF(AND([7]PDI_Meritos!$BF143&lt;&gt;"",[7]PDI_Meritos!$BF143&lt;&gt;0),[7]PDI_Meritos!$BF143,""),IF($A145="TOTAL",SUM(INDIRECT("AI4:AI"&amp;ROW()-1)),""))</f>
        <v/>
      </c>
      <c r="AJ145" s="6" t="str">
        <f ca="1">IF(AND($A145&lt;&gt;"",$A145&lt;&gt;"TOTAL"),IF(AND([7]PDI_Meritos!$BH143&lt;&gt;"",[7]PDI_Meritos!$BH143&lt;&gt;0),[7]PDI_Meritos!$BH143,""),IF($A145="TOTAL",SUM(INDIRECT("AJ4:AJ"&amp;ROW()-1)),""))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IF(AND($A145&lt;&gt;"",$A145&lt;&gt;"TOTAL"),IF(AND([7]PDI_Meritos!$BK143&lt;&gt;"",[7]PDI_Meritos!$BK143&lt;&gt;0),[7]PDI_Meritos!$BK143,""),IF($A145="TOTAL",SUM(INDIRECT("AL4:AL"&amp;ROW()-1)),""))</f>
        <v/>
      </c>
      <c r="AM145" s="6" t="str">
        <f ca="1">IF(AND($A145&lt;&gt;"",$A145&lt;&gt;"TOTAL"),IF(AND([7]PDI_Meritos!$BM143&lt;&gt;"",[7]PDI_Meritos!$BM143&lt;&gt;0),[7]PDI_Meritos!$BM143,""),IF($A145="TOTAL",SUM(INDIRECT("AM4:AM"&amp;ROW()-1)),""))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IF(AND($A145&lt;&gt;"",$A145&lt;&gt;"TOTAL"),IF(AND([7]PDI_Meritos!$BP143&lt;&gt;"",[7]PDI_Meritos!$BP143&lt;&gt;0),[7]PDI_Meritos!$BP143,""),IF($A145="TOTAL",SUM(INDIRECT("AO4:AO"&amp;ROW()-1)),""))</f>
        <v/>
      </c>
      <c r="AP145" s="6" t="str">
        <f ca="1">IF(AND($A145&lt;&gt;"",$A145&lt;&gt;"TOTAL"),IF(AND([7]PDI_Meritos!$BR143&lt;&gt;"",[7]PDI_Meritos!$BR143&lt;&gt;0),[7]PDI_Meritos!$BR143,""),IF($A145="TOTAL",SUM(INDIRECT("AP4:AP"&amp;ROW()-1)),""))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IF(AND($A145&lt;&gt;"",$A145&lt;&gt;"TOTAL"),IF(AND([7]PDI_Meritos!$BU143&lt;&gt;"",[7]PDI_Meritos!$BU143&lt;&gt;0),[7]PDI_Meritos!$BU143,""),IF($A145="TOTAL",SUM(INDIRECT("AR4:AR"&amp;ROW()-1)),""))</f>
        <v/>
      </c>
      <c r="AS145" s="6" t="str">
        <f ca="1">IF(AND($A145&lt;&gt;"",$A145&lt;&gt;"TOTAL"),IF(AND([7]PDI_Meritos!$BW143&lt;&gt;"",[7]PDI_Meritos!$BW143&lt;&gt;0),[7]PDI_Meritos!$BW143,""),IF($A145="TOTAL",SUM(INDIRECT("AS4:AS"&amp;ROW()-1)),""))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IF(AND($A145&lt;&gt;"",$A145&lt;&gt;"TOTAL"),IF(AND([7]PDI_Meritos!$BZ143&lt;&gt;"",[7]PDI_Meritos!$BZ143&lt;&gt;0),[7]PDI_Meritos!$BZ143,""),IF($A145="TOTAL",SUM(INDIRECT("AU4:AU"&amp;ROW()-1)),""))</f>
        <v/>
      </c>
      <c r="AV145" s="6" t="str">
        <f ca="1">IF(AND($A145&lt;&gt;"",$A145&lt;&gt;"TOTAL"),IF(AND([7]PDI_Meritos!$CB143&lt;&gt;"",[7]PDI_Meritos!$CB143&lt;&gt;0),[7]PDI_Meritos!$CB143,""),IF($A145="TOTAL",SUM(INDIRECT("AV4:AV"&amp;ROW()-1)),""))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IF(AND($A145&lt;&gt;"",$A145&lt;&gt;"TOTAL"),IF(AND([7]PDI_Meritos!$CE143&lt;&gt;"",[7]PDI_Meritos!$CE143&lt;&gt;0),[7]PDI_Meritos!$CE143,""),IF($A145="TOTAL",SUM(INDIRECT("AX4:AX"&amp;ROW()-1)),""))</f>
        <v/>
      </c>
      <c r="AY145" s="6" t="str">
        <f ca="1">IF(AND($A145&lt;&gt;"",$A145&lt;&gt;"TOTAL"),IF(AND([7]PDI_Meritos!$CG143&lt;&gt;"",[7]PDI_Meritos!$CG143&lt;&gt;0),[7]PDI_Meritos!$CG143,""),IF($A145="TOTAL",SUM(INDIRECT("AY4:AY"&amp;ROW()-1)),""))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IF(AND($A145&lt;&gt;"",$A145&lt;&gt;"TOTAL"),IF(AND([7]PDI_Meritos!$CJ143&lt;&gt;"",[7]PDI_Meritos!$CJ143&lt;&gt;0),[7]PDI_Meritos!$CJ143,""),IF($A145="TOTAL",SUM(INDIRECT("BA4:BA"&amp;ROW()-1)),""))</f>
        <v/>
      </c>
      <c r="BB145" s="6" t="str">
        <f ca="1">IF(AND($A145&lt;&gt;"",$A145&lt;&gt;"TOTAL"),IF(AND([7]PDI_Meritos!$CL143&lt;&gt;"",[7]PDI_Meritos!$CL143&lt;&gt;0),[7]PDI_Meritos!$CL143,""),IF($A145="TOTAL",SUM(INDIRECT("BB4:BB"&amp;ROW()-1)),""))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IF(AND($A145&lt;&gt;"",$A145&lt;&gt;"TOTAL"),IF(AND([7]PDI_Meritos!$CO143&lt;&gt;"",[7]PDI_Meritos!$CO143&lt;&gt;0),[7]PDI_Meritos!$CO143,""),IF($A145="TOTAL",SUM(INDIRECT("BD4:BD"&amp;ROW()-1)),""))</f>
        <v/>
      </c>
      <c r="BE145" s="6" t="str">
        <f ca="1">IF(AND($A145&lt;&gt;"",$A145&lt;&gt;"TOTAL"),IF(AND([7]PDI_Meritos!$CQ143&lt;&gt;"",[7]PDI_Meritos!$CQ143&lt;&gt;0),[7]PDI_Meritos!$CQ143,""),IF($A145="TOTAL",SUM(INDIRECT("BE4:BE"&amp;ROW()-1)),""))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IF([7]PDI_Meritos!$B144&lt;&gt;"",[7]PDI_Meritos!$B144,IF(AND([7]PDI_Meritos!$B144="",[7]PDI_Meritos!$B145="",[7]PDI_Meritos!$B143=""),"","TOTAL"))</f>
        <v/>
      </c>
      <c r="B146" s="6" t="str">
        <f ca="1">IF(AND($A146&lt;&gt;"",$A146&lt;&gt;"TOTAL"),IF(AND([7]PDI_Meritos!$C144&lt;&gt;"",[7]PDI_Meritos!$C144&lt;&gt;0),[7]PDI_Meritos!$C144,""),IF($A146="TOTAL",SUM(INDIRECT("B4:B"&amp;ROW()-1)),""))</f>
        <v/>
      </c>
      <c r="C146" s="6" t="str">
        <f ca="1">IF(AND($A146&lt;&gt;"",$A146&lt;&gt;"TOTAL"),IF(AND([7]PDI_Meritos!$E144&lt;&gt;"",[7]PDI_Meritos!$E144&lt;&gt;0),[7]PDI_Meritos!$E144,""),IF($A146="TOTAL",SUM(INDIRECT("C4:C"&amp;ROW()-1)),""))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IF(AND($A146&lt;&gt;"",$A146&lt;&gt;"TOTAL"),IF(AND([7]PDI_Meritos!$H144&lt;&gt;"",[7]PDI_Meritos!$H144&lt;&gt;0),[7]PDI_Meritos!$H144,""),IF($A146="TOTAL",SUM(INDIRECT("E4:E"&amp;ROW()-1)),""))</f>
        <v/>
      </c>
      <c r="F146" s="6" t="str">
        <f ca="1">IF(AND($A146&lt;&gt;"",$A146&lt;&gt;"TOTAL"),IF(AND([7]PDI_Meritos!$J144&lt;&gt;"",[7]PDI_Meritos!$J144&lt;&gt;0),[7]PDI_Meritos!$J144,""),IF($A146="TOTAL",SUM(INDIRECT("F4:F"&amp;ROW()-1)),""))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IF(AND($A146&lt;&gt;"",$A146&lt;&gt;"TOTAL"),IF(AND([7]PDI_Meritos!$M144&lt;&gt;"",[7]PDI_Meritos!$M144&lt;&gt;0),[7]PDI_Meritos!$M144,""),IF($A146="TOTAL",SUM(INDIRECT("H4:H"&amp;ROW()-1)),""))</f>
        <v/>
      </c>
      <c r="I146" s="6" t="str">
        <f ca="1">IF(AND($A146&lt;&gt;"",$A146&lt;&gt;"TOTAL"),IF(AND([7]PDI_Meritos!$O144&lt;&gt;"",[7]PDI_Meritos!$O144&lt;&gt;0),[7]PDI_Meritos!$O144,""),IF($A146="TOTAL",SUM(INDIRECT("I4:I"&amp;ROW()-1)),""))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IF(AND($A146&lt;&gt;"",$A146&lt;&gt;"TOTAL"),IF(AND([7]PDI_Meritos!$R144&lt;&gt;"",[7]PDI_Meritos!$R144&lt;&gt;0),[7]PDI_Meritos!$R144,""),IF($A146="TOTAL",SUM(INDIRECT("K4:K"&amp;ROW()-1)),""))</f>
        <v/>
      </c>
      <c r="L146" s="6" t="str">
        <f ca="1">IF(AND($A146&lt;&gt;"",$A146&lt;&gt;"TOTAL"),IF(AND([7]PDI_Meritos!$T144&lt;&gt;"",[7]PDI_Meritos!$T144&lt;&gt;0),[7]PDI_Meritos!$T144,""),IF($A146="TOTAL",SUM(INDIRECT("L4:L"&amp;ROW()-1)),""))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IF(AND($A146&lt;&gt;"",$A146&lt;&gt;"TOTAL"),IF(AND([7]PDI_Meritos!$W144&lt;&gt;"",[7]PDI_Meritos!$W144&lt;&gt;0),[7]PDI_Meritos!$W144,""),IF($A146="TOTAL",SUM(INDIRECT("N4:N"&amp;ROW()-1)),""))</f>
        <v/>
      </c>
      <c r="O146" s="6" t="str">
        <f ca="1">IF(AND($A146&lt;&gt;"",$A146&lt;&gt;"TOTAL"),IF(AND([7]PDI_Meritos!$Y144&lt;&gt;"",[7]PDI_Meritos!$Y144&lt;&gt;0),[7]PDI_Meritos!$Y144,""),IF($A146="TOTAL",SUM(INDIRECT("O4:O"&amp;ROW()-1)),""))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IF(AND($A146&lt;&gt;"",$A146&lt;&gt;"TOTAL"),IF(AND([7]PDI_Meritos!$AB144&lt;&gt;"",[7]PDI_Meritos!$AB144&lt;&gt;0),[7]PDI_Meritos!$AB144,""),IF($A146="TOTAL",SUM(INDIRECT("Q4:Q"&amp;ROW()-1)),""))</f>
        <v/>
      </c>
      <c r="R146" s="6" t="str">
        <f ca="1">IF(AND($A146&lt;&gt;"",$A146&lt;&gt;"TOTAL"),IF(AND([7]PDI_Meritos!$AD144&lt;&gt;"",[7]PDI_Meritos!$AD144&lt;&gt;0),[7]PDI_Meritos!$AD144,""),IF($A146="TOTAL",SUM(INDIRECT("R4:R"&amp;ROW()-1)),""))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IF(AND($A146&lt;&gt;"",$A146&lt;&gt;"TOTAL"),IF(AND([7]PDI_Meritos!$AG144&lt;&gt;"",[7]PDI_Meritos!$AG144&lt;&gt;0),[7]PDI_Meritos!$AG144,""),IF($A146="TOTAL",SUM(INDIRECT("T4:T"&amp;ROW()-1)),""))</f>
        <v/>
      </c>
      <c r="U146" s="6" t="str">
        <f ca="1">IF(AND($A146&lt;&gt;"",$A146&lt;&gt;"TOTAL"),IF(AND([7]PDI_Meritos!$AI144&lt;&gt;"",[7]PDI_Meritos!$AI144&lt;&gt;0),[7]PDI_Meritos!$AI144,""),IF($A146="TOTAL",SUM(INDIRECT("U4:U"&amp;ROW()-1)),""))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IF(AND($A146&lt;&gt;"",$A146&lt;&gt;"TOTAL"),IF(AND([7]PDI_Meritos!$AL144&lt;&gt;"",[7]PDI_Meritos!$AL144&lt;&gt;0),[7]PDI_Meritos!$AL144,""),IF($A146="TOTAL",SUM(INDIRECT("W4:W"&amp;ROW()-1)),""))</f>
        <v/>
      </c>
      <c r="X146" s="6" t="str">
        <f ca="1">IF(AND($A146&lt;&gt;"",$A146&lt;&gt;"TOTAL"),IF(AND([7]PDI_Meritos!$AN144&lt;&gt;"",[7]PDI_Meritos!$AN144&lt;&gt;0),[7]PDI_Meritos!$AN144,""),IF($A146="TOTAL",SUM(INDIRECT("X4:X"&amp;ROW()-1)),""))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IF(AND($A146&lt;&gt;"",$A146&lt;&gt;"TOTAL"),IF(AND([7]PDI_Meritos!$AQ144&lt;&gt;"",[7]PDI_Meritos!$AQ144&lt;&gt;0),[7]PDI_Meritos!$AQ144,""),IF($A146="TOTAL",SUM(INDIRECT("Z4:Z"&amp;ROW()-1)),""))</f>
        <v/>
      </c>
      <c r="AA146" s="6" t="str">
        <f ca="1">IF(AND($A146&lt;&gt;"",$A146&lt;&gt;"TOTAL"),IF(AND([7]PDI_Meritos!$AS144&lt;&gt;"",[7]PDI_Meritos!$AS144&lt;&gt;0),[7]PDI_Meritos!$AS144,""),IF($A146="TOTAL",SUM(INDIRECT("AA4:AA"&amp;ROW()-1)),""))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IF(AND($A146&lt;&gt;"",$A146&lt;&gt;"TOTAL"),IF(AND([7]PDI_Meritos!$AV144&lt;&gt;"",[7]PDI_Meritos!$AV144&lt;&gt;0),[7]PDI_Meritos!$AV144,""),IF($A146="TOTAL",SUM(INDIRECT("AC4:AC"&amp;ROW()-1)),""))</f>
        <v/>
      </c>
      <c r="AD146" s="6" t="str">
        <f ca="1">IF(AND($A146&lt;&gt;"",$A146&lt;&gt;"TOTAL"),IF(AND([7]PDI_Meritos!$AX144&lt;&gt;"",[7]PDI_Meritos!$AX144&lt;&gt;0),[7]PDI_Meritos!$AX144,""),IF($A146="TOTAL",SUM(INDIRECT("AD4:AD"&amp;ROW()-1)),""))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IF(AND($A146&lt;&gt;"",$A146&lt;&gt;"TOTAL"),IF(AND([7]PDI_Meritos!$BA144&lt;&gt;"",[7]PDI_Meritos!$BA144&lt;&gt;0),[7]PDI_Meritos!$BA144,""),IF($A146="TOTAL",SUM(INDIRECT("AF4:AF"&amp;ROW()-1)),""))</f>
        <v/>
      </c>
      <c r="AG146" s="6" t="str">
        <f ca="1">IF(AND($A146&lt;&gt;"",$A146&lt;&gt;"TOTAL"),IF(AND([7]PDI_Meritos!$BC144&lt;&gt;"",[7]PDI_Meritos!$BC144&lt;&gt;0),[7]PDI_Meritos!$BC144,""),IF($A146="TOTAL",SUM(INDIRECT("AG4:AG"&amp;ROW()-1)),""))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IF(AND($A146&lt;&gt;"",$A146&lt;&gt;"TOTAL"),IF(AND([7]PDI_Meritos!$BF144&lt;&gt;"",[7]PDI_Meritos!$BF144&lt;&gt;0),[7]PDI_Meritos!$BF144,""),IF($A146="TOTAL",SUM(INDIRECT("AI4:AI"&amp;ROW()-1)),""))</f>
        <v/>
      </c>
      <c r="AJ146" s="6" t="str">
        <f ca="1">IF(AND($A146&lt;&gt;"",$A146&lt;&gt;"TOTAL"),IF(AND([7]PDI_Meritos!$BH144&lt;&gt;"",[7]PDI_Meritos!$BH144&lt;&gt;0),[7]PDI_Meritos!$BH144,""),IF($A146="TOTAL",SUM(INDIRECT("AJ4:AJ"&amp;ROW()-1)),""))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IF(AND($A146&lt;&gt;"",$A146&lt;&gt;"TOTAL"),IF(AND([7]PDI_Meritos!$BK144&lt;&gt;"",[7]PDI_Meritos!$BK144&lt;&gt;0),[7]PDI_Meritos!$BK144,""),IF($A146="TOTAL",SUM(INDIRECT("AL4:AL"&amp;ROW()-1)),""))</f>
        <v/>
      </c>
      <c r="AM146" s="6" t="str">
        <f ca="1">IF(AND($A146&lt;&gt;"",$A146&lt;&gt;"TOTAL"),IF(AND([7]PDI_Meritos!$BM144&lt;&gt;"",[7]PDI_Meritos!$BM144&lt;&gt;0),[7]PDI_Meritos!$BM144,""),IF($A146="TOTAL",SUM(INDIRECT("AM4:AM"&amp;ROW()-1)),""))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IF(AND($A146&lt;&gt;"",$A146&lt;&gt;"TOTAL"),IF(AND([7]PDI_Meritos!$BP144&lt;&gt;"",[7]PDI_Meritos!$BP144&lt;&gt;0),[7]PDI_Meritos!$BP144,""),IF($A146="TOTAL",SUM(INDIRECT("AO4:AO"&amp;ROW()-1)),""))</f>
        <v/>
      </c>
      <c r="AP146" s="6" t="str">
        <f ca="1">IF(AND($A146&lt;&gt;"",$A146&lt;&gt;"TOTAL"),IF(AND([7]PDI_Meritos!$BR144&lt;&gt;"",[7]PDI_Meritos!$BR144&lt;&gt;0),[7]PDI_Meritos!$BR144,""),IF($A146="TOTAL",SUM(INDIRECT("AP4:AP"&amp;ROW()-1)),""))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IF(AND($A146&lt;&gt;"",$A146&lt;&gt;"TOTAL"),IF(AND([7]PDI_Meritos!$BU144&lt;&gt;"",[7]PDI_Meritos!$BU144&lt;&gt;0),[7]PDI_Meritos!$BU144,""),IF($A146="TOTAL",SUM(INDIRECT("AR4:AR"&amp;ROW()-1)),""))</f>
        <v/>
      </c>
      <c r="AS146" s="6" t="str">
        <f ca="1">IF(AND($A146&lt;&gt;"",$A146&lt;&gt;"TOTAL"),IF(AND([7]PDI_Meritos!$BW144&lt;&gt;"",[7]PDI_Meritos!$BW144&lt;&gt;0),[7]PDI_Meritos!$BW144,""),IF($A146="TOTAL",SUM(INDIRECT("AS4:AS"&amp;ROW()-1)),""))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IF(AND($A146&lt;&gt;"",$A146&lt;&gt;"TOTAL"),IF(AND([7]PDI_Meritos!$BZ144&lt;&gt;"",[7]PDI_Meritos!$BZ144&lt;&gt;0),[7]PDI_Meritos!$BZ144,""),IF($A146="TOTAL",SUM(INDIRECT("AU4:AU"&amp;ROW()-1)),""))</f>
        <v/>
      </c>
      <c r="AV146" s="6" t="str">
        <f ca="1">IF(AND($A146&lt;&gt;"",$A146&lt;&gt;"TOTAL"),IF(AND([7]PDI_Meritos!$CB144&lt;&gt;"",[7]PDI_Meritos!$CB144&lt;&gt;0),[7]PDI_Meritos!$CB144,""),IF($A146="TOTAL",SUM(INDIRECT("AV4:AV"&amp;ROW()-1)),""))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IF(AND($A146&lt;&gt;"",$A146&lt;&gt;"TOTAL"),IF(AND([7]PDI_Meritos!$CE144&lt;&gt;"",[7]PDI_Meritos!$CE144&lt;&gt;0),[7]PDI_Meritos!$CE144,""),IF($A146="TOTAL",SUM(INDIRECT("AX4:AX"&amp;ROW()-1)),""))</f>
        <v/>
      </c>
      <c r="AY146" s="6" t="str">
        <f ca="1">IF(AND($A146&lt;&gt;"",$A146&lt;&gt;"TOTAL"),IF(AND([7]PDI_Meritos!$CG144&lt;&gt;"",[7]PDI_Meritos!$CG144&lt;&gt;0),[7]PDI_Meritos!$CG144,""),IF($A146="TOTAL",SUM(INDIRECT("AY4:AY"&amp;ROW()-1)),""))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IF(AND($A146&lt;&gt;"",$A146&lt;&gt;"TOTAL"),IF(AND([7]PDI_Meritos!$CJ144&lt;&gt;"",[7]PDI_Meritos!$CJ144&lt;&gt;0),[7]PDI_Meritos!$CJ144,""),IF($A146="TOTAL",SUM(INDIRECT("BA4:BA"&amp;ROW()-1)),""))</f>
        <v/>
      </c>
      <c r="BB146" s="6" t="str">
        <f ca="1">IF(AND($A146&lt;&gt;"",$A146&lt;&gt;"TOTAL"),IF(AND([7]PDI_Meritos!$CL144&lt;&gt;"",[7]PDI_Meritos!$CL144&lt;&gt;0),[7]PDI_Meritos!$CL144,""),IF($A146="TOTAL",SUM(INDIRECT("BB4:BB"&amp;ROW()-1)),""))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IF(AND($A146&lt;&gt;"",$A146&lt;&gt;"TOTAL"),IF(AND([7]PDI_Meritos!$CO144&lt;&gt;"",[7]PDI_Meritos!$CO144&lt;&gt;0),[7]PDI_Meritos!$CO144,""),IF($A146="TOTAL",SUM(INDIRECT("BD4:BD"&amp;ROW()-1)),""))</f>
        <v/>
      </c>
      <c r="BE146" s="6" t="str">
        <f ca="1">IF(AND($A146&lt;&gt;"",$A146&lt;&gt;"TOTAL"),IF(AND([7]PDI_Meritos!$CQ144&lt;&gt;"",[7]PDI_Meritos!$CQ144&lt;&gt;0),[7]PDI_Meritos!$CQ144,""),IF($A146="TOTAL",SUM(INDIRECT("BE4:BE"&amp;ROW()-1)),""))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IF([7]PDI_Meritos!$B145&lt;&gt;"",[7]PDI_Meritos!$B145,IF(AND([7]PDI_Meritos!$B145="",[7]PDI_Meritos!$B146="",[7]PDI_Meritos!$B144=""),"","TOTAL"))</f>
        <v/>
      </c>
      <c r="B147" s="6" t="str">
        <f ca="1">IF(AND($A147&lt;&gt;"",$A147&lt;&gt;"TOTAL"),IF(AND([7]PDI_Meritos!$C145&lt;&gt;"",[7]PDI_Meritos!$C145&lt;&gt;0),[7]PDI_Meritos!$C145,""),IF($A147="TOTAL",SUM(INDIRECT("B4:B"&amp;ROW()-1)),""))</f>
        <v/>
      </c>
      <c r="C147" s="6" t="str">
        <f ca="1">IF(AND($A147&lt;&gt;"",$A147&lt;&gt;"TOTAL"),IF(AND([7]PDI_Meritos!$E145&lt;&gt;"",[7]PDI_Meritos!$E145&lt;&gt;0),[7]PDI_Meritos!$E145,""),IF($A147="TOTAL",SUM(INDIRECT("C4:C"&amp;ROW()-1)),""))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IF(AND($A147&lt;&gt;"",$A147&lt;&gt;"TOTAL"),IF(AND([7]PDI_Meritos!$H145&lt;&gt;"",[7]PDI_Meritos!$H145&lt;&gt;0),[7]PDI_Meritos!$H145,""),IF($A147="TOTAL",SUM(INDIRECT("E4:E"&amp;ROW()-1)),""))</f>
        <v/>
      </c>
      <c r="F147" s="6" t="str">
        <f ca="1">IF(AND($A147&lt;&gt;"",$A147&lt;&gt;"TOTAL"),IF(AND([7]PDI_Meritos!$J145&lt;&gt;"",[7]PDI_Meritos!$J145&lt;&gt;0),[7]PDI_Meritos!$J145,""),IF($A147="TOTAL",SUM(INDIRECT("F4:F"&amp;ROW()-1)),""))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IF(AND($A147&lt;&gt;"",$A147&lt;&gt;"TOTAL"),IF(AND([7]PDI_Meritos!$M145&lt;&gt;"",[7]PDI_Meritos!$M145&lt;&gt;0),[7]PDI_Meritos!$M145,""),IF($A147="TOTAL",SUM(INDIRECT("H4:H"&amp;ROW()-1)),""))</f>
        <v/>
      </c>
      <c r="I147" s="6" t="str">
        <f ca="1">IF(AND($A147&lt;&gt;"",$A147&lt;&gt;"TOTAL"),IF(AND([7]PDI_Meritos!$O145&lt;&gt;"",[7]PDI_Meritos!$O145&lt;&gt;0),[7]PDI_Meritos!$O145,""),IF($A147="TOTAL",SUM(INDIRECT("I4:I"&amp;ROW()-1)),""))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IF(AND($A147&lt;&gt;"",$A147&lt;&gt;"TOTAL"),IF(AND([7]PDI_Meritos!$R145&lt;&gt;"",[7]PDI_Meritos!$R145&lt;&gt;0),[7]PDI_Meritos!$R145,""),IF($A147="TOTAL",SUM(INDIRECT("K4:K"&amp;ROW()-1)),""))</f>
        <v/>
      </c>
      <c r="L147" s="6" t="str">
        <f ca="1">IF(AND($A147&lt;&gt;"",$A147&lt;&gt;"TOTAL"),IF(AND([7]PDI_Meritos!$T145&lt;&gt;"",[7]PDI_Meritos!$T145&lt;&gt;0),[7]PDI_Meritos!$T145,""),IF($A147="TOTAL",SUM(INDIRECT("L4:L"&amp;ROW()-1)),""))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IF(AND($A147&lt;&gt;"",$A147&lt;&gt;"TOTAL"),IF(AND([7]PDI_Meritos!$W145&lt;&gt;"",[7]PDI_Meritos!$W145&lt;&gt;0),[7]PDI_Meritos!$W145,""),IF($A147="TOTAL",SUM(INDIRECT("N4:N"&amp;ROW()-1)),""))</f>
        <v/>
      </c>
      <c r="O147" s="6" t="str">
        <f ca="1">IF(AND($A147&lt;&gt;"",$A147&lt;&gt;"TOTAL"),IF(AND([7]PDI_Meritos!$Y145&lt;&gt;"",[7]PDI_Meritos!$Y145&lt;&gt;0),[7]PDI_Meritos!$Y145,""),IF($A147="TOTAL",SUM(INDIRECT("O4:O"&amp;ROW()-1)),""))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IF(AND($A147&lt;&gt;"",$A147&lt;&gt;"TOTAL"),IF(AND([7]PDI_Meritos!$AB145&lt;&gt;"",[7]PDI_Meritos!$AB145&lt;&gt;0),[7]PDI_Meritos!$AB145,""),IF($A147="TOTAL",SUM(INDIRECT("Q4:Q"&amp;ROW()-1)),""))</f>
        <v/>
      </c>
      <c r="R147" s="6" t="str">
        <f ca="1">IF(AND($A147&lt;&gt;"",$A147&lt;&gt;"TOTAL"),IF(AND([7]PDI_Meritos!$AD145&lt;&gt;"",[7]PDI_Meritos!$AD145&lt;&gt;0),[7]PDI_Meritos!$AD145,""),IF($A147="TOTAL",SUM(INDIRECT("R4:R"&amp;ROW()-1)),""))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IF(AND($A147&lt;&gt;"",$A147&lt;&gt;"TOTAL"),IF(AND([7]PDI_Meritos!$AG145&lt;&gt;"",[7]PDI_Meritos!$AG145&lt;&gt;0),[7]PDI_Meritos!$AG145,""),IF($A147="TOTAL",SUM(INDIRECT("T4:T"&amp;ROW()-1)),""))</f>
        <v/>
      </c>
      <c r="U147" s="6" t="str">
        <f ca="1">IF(AND($A147&lt;&gt;"",$A147&lt;&gt;"TOTAL"),IF(AND([7]PDI_Meritos!$AI145&lt;&gt;"",[7]PDI_Meritos!$AI145&lt;&gt;0),[7]PDI_Meritos!$AI145,""),IF($A147="TOTAL",SUM(INDIRECT("U4:U"&amp;ROW()-1)),""))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IF(AND($A147&lt;&gt;"",$A147&lt;&gt;"TOTAL"),IF(AND([7]PDI_Meritos!$AL145&lt;&gt;"",[7]PDI_Meritos!$AL145&lt;&gt;0),[7]PDI_Meritos!$AL145,""),IF($A147="TOTAL",SUM(INDIRECT("W4:W"&amp;ROW()-1)),""))</f>
        <v/>
      </c>
      <c r="X147" s="6" t="str">
        <f ca="1">IF(AND($A147&lt;&gt;"",$A147&lt;&gt;"TOTAL"),IF(AND([7]PDI_Meritos!$AN145&lt;&gt;"",[7]PDI_Meritos!$AN145&lt;&gt;0),[7]PDI_Meritos!$AN145,""),IF($A147="TOTAL",SUM(INDIRECT("X4:X"&amp;ROW()-1)),""))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IF(AND($A147&lt;&gt;"",$A147&lt;&gt;"TOTAL"),IF(AND([7]PDI_Meritos!$AQ145&lt;&gt;"",[7]PDI_Meritos!$AQ145&lt;&gt;0),[7]PDI_Meritos!$AQ145,""),IF($A147="TOTAL",SUM(INDIRECT("Z4:Z"&amp;ROW()-1)),""))</f>
        <v/>
      </c>
      <c r="AA147" s="6" t="str">
        <f ca="1">IF(AND($A147&lt;&gt;"",$A147&lt;&gt;"TOTAL"),IF(AND([7]PDI_Meritos!$AS145&lt;&gt;"",[7]PDI_Meritos!$AS145&lt;&gt;0),[7]PDI_Meritos!$AS145,""),IF($A147="TOTAL",SUM(INDIRECT("AA4:AA"&amp;ROW()-1)),""))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IF(AND($A147&lt;&gt;"",$A147&lt;&gt;"TOTAL"),IF(AND([7]PDI_Meritos!$AV145&lt;&gt;"",[7]PDI_Meritos!$AV145&lt;&gt;0),[7]PDI_Meritos!$AV145,""),IF($A147="TOTAL",SUM(INDIRECT("AC4:AC"&amp;ROW()-1)),""))</f>
        <v/>
      </c>
      <c r="AD147" s="6" t="str">
        <f ca="1">IF(AND($A147&lt;&gt;"",$A147&lt;&gt;"TOTAL"),IF(AND([7]PDI_Meritos!$AX145&lt;&gt;"",[7]PDI_Meritos!$AX145&lt;&gt;0),[7]PDI_Meritos!$AX145,""),IF($A147="TOTAL",SUM(INDIRECT("AD4:AD"&amp;ROW()-1)),""))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IF(AND($A147&lt;&gt;"",$A147&lt;&gt;"TOTAL"),IF(AND([7]PDI_Meritos!$BA145&lt;&gt;"",[7]PDI_Meritos!$BA145&lt;&gt;0),[7]PDI_Meritos!$BA145,""),IF($A147="TOTAL",SUM(INDIRECT("AF4:AF"&amp;ROW()-1)),""))</f>
        <v/>
      </c>
      <c r="AG147" s="6" t="str">
        <f ca="1">IF(AND($A147&lt;&gt;"",$A147&lt;&gt;"TOTAL"),IF(AND([7]PDI_Meritos!$BC145&lt;&gt;"",[7]PDI_Meritos!$BC145&lt;&gt;0),[7]PDI_Meritos!$BC145,""),IF($A147="TOTAL",SUM(INDIRECT("AG4:AG"&amp;ROW()-1)),""))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IF(AND($A147&lt;&gt;"",$A147&lt;&gt;"TOTAL"),IF(AND([7]PDI_Meritos!$BF145&lt;&gt;"",[7]PDI_Meritos!$BF145&lt;&gt;0),[7]PDI_Meritos!$BF145,""),IF($A147="TOTAL",SUM(INDIRECT("AI4:AI"&amp;ROW()-1)),""))</f>
        <v/>
      </c>
      <c r="AJ147" s="6" t="str">
        <f ca="1">IF(AND($A147&lt;&gt;"",$A147&lt;&gt;"TOTAL"),IF(AND([7]PDI_Meritos!$BH145&lt;&gt;"",[7]PDI_Meritos!$BH145&lt;&gt;0),[7]PDI_Meritos!$BH145,""),IF($A147="TOTAL",SUM(INDIRECT("AJ4:AJ"&amp;ROW()-1)),""))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IF(AND($A147&lt;&gt;"",$A147&lt;&gt;"TOTAL"),IF(AND([7]PDI_Meritos!$BK145&lt;&gt;"",[7]PDI_Meritos!$BK145&lt;&gt;0),[7]PDI_Meritos!$BK145,""),IF($A147="TOTAL",SUM(INDIRECT("AL4:AL"&amp;ROW()-1)),""))</f>
        <v/>
      </c>
      <c r="AM147" s="6" t="str">
        <f ca="1">IF(AND($A147&lt;&gt;"",$A147&lt;&gt;"TOTAL"),IF(AND([7]PDI_Meritos!$BM145&lt;&gt;"",[7]PDI_Meritos!$BM145&lt;&gt;0),[7]PDI_Meritos!$BM145,""),IF($A147="TOTAL",SUM(INDIRECT("AM4:AM"&amp;ROW()-1)),""))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IF(AND($A147&lt;&gt;"",$A147&lt;&gt;"TOTAL"),IF(AND([7]PDI_Meritos!$BP145&lt;&gt;"",[7]PDI_Meritos!$BP145&lt;&gt;0),[7]PDI_Meritos!$BP145,""),IF($A147="TOTAL",SUM(INDIRECT("AO4:AO"&amp;ROW()-1)),""))</f>
        <v/>
      </c>
      <c r="AP147" s="6" t="str">
        <f ca="1">IF(AND($A147&lt;&gt;"",$A147&lt;&gt;"TOTAL"),IF(AND([7]PDI_Meritos!$BR145&lt;&gt;"",[7]PDI_Meritos!$BR145&lt;&gt;0),[7]PDI_Meritos!$BR145,""),IF($A147="TOTAL",SUM(INDIRECT("AP4:AP"&amp;ROW()-1)),""))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IF(AND($A147&lt;&gt;"",$A147&lt;&gt;"TOTAL"),IF(AND([7]PDI_Meritos!$BU145&lt;&gt;"",[7]PDI_Meritos!$BU145&lt;&gt;0),[7]PDI_Meritos!$BU145,""),IF($A147="TOTAL",SUM(INDIRECT("AR4:AR"&amp;ROW()-1)),""))</f>
        <v/>
      </c>
      <c r="AS147" s="6" t="str">
        <f ca="1">IF(AND($A147&lt;&gt;"",$A147&lt;&gt;"TOTAL"),IF(AND([7]PDI_Meritos!$BW145&lt;&gt;"",[7]PDI_Meritos!$BW145&lt;&gt;0),[7]PDI_Meritos!$BW145,""),IF($A147="TOTAL",SUM(INDIRECT("AS4:AS"&amp;ROW()-1)),""))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IF(AND($A147&lt;&gt;"",$A147&lt;&gt;"TOTAL"),IF(AND([7]PDI_Meritos!$BZ145&lt;&gt;"",[7]PDI_Meritos!$BZ145&lt;&gt;0),[7]PDI_Meritos!$BZ145,""),IF($A147="TOTAL",SUM(INDIRECT("AU4:AU"&amp;ROW()-1)),""))</f>
        <v/>
      </c>
      <c r="AV147" s="6" t="str">
        <f ca="1">IF(AND($A147&lt;&gt;"",$A147&lt;&gt;"TOTAL"),IF(AND([7]PDI_Meritos!$CB145&lt;&gt;"",[7]PDI_Meritos!$CB145&lt;&gt;0),[7]PDI_Meritos!$CB145,""),IF($A147="TOTAL",SUM(INDIRECT("AV4:AV"&amp;ROW()-1)),""))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IF(AND($A147&lt;&gt;"",$A147&lt;&gt;"TOTAL"),IF(AND([7]PDI_Meritos!$CE145&lt;&gt;"",[7]PDI_Meritos!$CE145&lt;&gt;0),[7]PDI_Meritos!$CE145,""),IF($A147="TOTAL",SUM(INDIRECT("AX4:AX"&amp;ROW()-1)),""))</f>
        <v/>
      </c>
      <c r="AY147" s="6" t="str">
        <f ca="1">IF(AND($A147&lt;&gt;"",$A147&lt;&gt;"TOTAL"),IF(AND([7]PDI_Meritos!$CG145&lt;&gt;"",[7]PDI_Meritos!$CG145&lt;&gt;0),[7]PDI_Meritos!$CG145,""),IF($A147="TOTAL",SUM(INDIRECT("AY4:AY"&amp;ROW()-1)),""))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IF(AND($A147&lt;&gt;"",$A147&lt;&gt;"TOTAL"),IF(AND([7]PDI_Meritos!$CJ145&lt;&gt;"",[7]PDI_Meritos!$CJ145&lt;&gt;0),[7]PDI_Meritos!$CJ145,""),IF($A147="TOTAL",SUM(INDIRECT("BA4:BA"&amp;ROW()-1)),""))</f>
        <v/>
      </c>
      <c r="BB147" s="6" t="str">
        <f ca="1">IF(AND($A147&lt;&gt;"",$A147&lt;&gt;"TOTAL"),IF(AND([7]PDI_Meritos!$CL145&lt;&gt;"",[7]PDI_Meritos!$CL145&lt;&gt;0),[7]PDI_Meritos!$CL145,""),IF($A147="TOTAL",SUM(INDIRECT("BB4:BB"&amp;ROW()-1)),""))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IF(AND($A147&lt;&gt;"",$A147&lt;&gt;"TOTAL"),IF(AND([7]PDI_Meritos!$CO145&lt;&gt;"",[7]PDI_Meritos!$CO145&lt;&gt;0),[7]PDI_Meritos!$CO145,""),IF($A147="TOTAL",SUM(INDIRECT("BD4:BD"&amp;ROW()-1)),""))</f>
        <v/>
      </c>
      <c r="BE147" s="6" t="str">
        <f ca="1">IF(AND($A147&lt;&gt;"",$A147&lt;&gt;"TOTAL"),IF(AND([7]PDI_Meritos!$CQ145&lt;&gt;"",[7]PDI_Meritos!$CQ145&lt;&gt;0),[7]PDI_Meritos!$CQ145,""),IF($A147="TOTAL",SUM(INDIRECT("BE4:BE"&amp;ROW()-1)),""))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IF([7]PDI_Meritos!$B146&lt;&gt;"",[7]PDI_Meritos!$B146,IF(AND([7]PDI_Meritos!$B146="",[7]PDI_Meritos!$B147="",[7]PDI_Meritos!$B145=""),"","TOTAL"))</f>
        <v/>
      </c>
      <c r="B148" s="6" t="str">
        <f ca="1">IF(AND($A148&lt;&gt;"",$A148&lt;&gt;"TOTAL"),IF(AND([7]PDI_Meritos!$C146&lt;&gt;"",[7]PDI_Meritos!$C146&lt;&gt;0),[7]PDI_Meritos!$C146,""),IF($A148="TOTAL",SUM(INDIRECT("B4:B"&amp;ROW()-1)),""))</f>
        <v/>
      </c>
      <c r="C148" s="6" t="str">
        <f ca="1">IF(AND($A148&lt;&gt;"",$A148&lt;&gt;"TOTAL"),IF(AND([7]PDI_Meritos!$E146&lt;&gt;"",[7]PDI_Meritos!$E146&lt;&gt;0),[7]PDI_Meritos!$E146,""),IF($A148="TOTAL",SUM(INDIRECT("C4:C"&amp;ROW()-1)),""))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IF(AND($A148&lt;&gt;"",$A148&lt;&gt;"TOTAL"),IF(AND([7]PDI_Meritos!$H146&lt;&gt;"",[7]PDI_Meritos!$H146&lt;&gt;0),[7]PDI_Meritos!$H146,""),IF($A148="TOTAL",SUM(INDIRECT("E4:E"&amp;ROW()-1)),""))</f>
        <v/>
      </c>
      <c r="F148" s="6" t="str">
        <f ca="1">IF(AND($A148&lt;&gt;"",$A148&lt;&gt;"TOTAL"),IF(AND([7]PDI_Meritos!$J146&lt;&gt;"",[7]PDI_Meritos!$J146&lt;&gt;0),[7]PDI_Meritos!$J146,""),IF($A148="TOTAL",SUM(INDIRECT("F4:F"&amp;ROW()-1)),""))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IF(AND($A148&lt;&gt;"",$A148&lt;&gt;"TOTAL"),IF(AND([7]PDI_Meritos!$M146&lt;&gt;"",[7]PDI_Meritos!$M146&lt;&gt;0),[7]PDI_Meritos!$M146,""),IF($A148="TOTAL",SUM(INDIRECT("H4:H"&amp;ROW()-1)),""))</f>
        <v/>
      </c>
      <c r="I148" s="6" t="str">
        <f ca="1">IF(AND($A148&lt;&gt;"",$A148&lt;&gt;"TOTAL"),IF(AND([7]PDI_Meritos!$O146&lt;&gt;"",[7]PDI_Meritos!$O146&lt;&gt;0),[7]PDI_Meritos!$O146,""),IF($A148="TOTAL",SUM(INDIRECT("I4:I"&amp;ROW()-1)),""))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IF(AND($A148&lt;&gt;"",$A148&lt;&gt;"TOTAL"),IF(AND([7]PDI_Meritos!$R146&lt;&gt;"",[7]PDI_Meritos!$R146&lt;&gt;0),[7]PDI_Meritos!$R146,""),IF($A148="TOTAL",SUM(INDIRECT("K4:K"&amp;ROW()-1)),""))</f>
        <v/>
      </c>
      <c r="L148" s="6" t="str">
        <f ca="1">IF(AND($A148&lt;&gt;"",$A148&lt;&gt;"TOTAL"),IF(AND([7]PDI_Meritos!$T146&lt;&gt;"",[7]PDI_Meritos!$T146&lt;&gt;0),[7]PDI_Meritos!$T146,""),IF($A148="TOTAL",SUM(INDIRECT("L4:L"&amp;ROW()-1)),""))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IF(AND($A148&lt;&gt;"",$A148&lt;&gt;"TOTAL"),IF(AND([7]PDI_Meritos!$W146&lt;&gt;"",[7]PDI_Meritos!$W146&lt;&gt;0),[7]PDI_Meritos!$W146,""),IF($A148="TOTAL",SUM(INDIRECT("N4:N"&amp;ROW()-1)),""))</f>
        <v/>
      </c>
      <c r="O148" s="6" t="str">
        <f ca="1">IF(AND($A148&lt;&gt;"",$A148&lt;&gt;"TOTAL"),IF(AND([7]PDI_Meritos!$Y146&lt;&gt;"",[7]PDI_Meritos!$Y146&lt;&gt;0),[7]PDI_Meritos!$Y146,""),IF($A148="TOTAL",SUM(INDIRECT("O4:O"&amp;ROW()-1)),""))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IF(AND($A148&lt;&gt;"",$A148&lt;&gt;"TOTAL"),IF(AND([7]PDI_Meritos!$AB146&lt;&gt;"",[7]PDI_Meritos!$AB146&lt;&gt;0),[7]PDI_Meritos!$AB146,""),IF($A148="TOTAL",SUM(INDIRECT("Q4:Q"&amp;ROW()-1)),""))</f>
        <v/>
      </c>
      <c r="R148" s="6" t="str">
        <f ca="1">IF(AND($A148&lt;&gt;"",$A148&lt;&gt;"TOTAL"),IF(AND([7]PDI_Meritos!$AD146&lt;&gt;"",[7]PDI_Meritos!$AD146&lt;&gt;0),[7]PDI_Meritos!$AD146,""),IF($A148="TOTAL",SUM(INDIRECT("R4:R"&amp;ROW()-1)),""))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IF(AND($A148&lt;&gt;"",$A148&lt;&gt;"TOTAL"),IF(AND([7]PDI_Meritos!$AG146&lt;&gt;"",[7]PDI_Meritos!$AG146&lt;&gt;0),[7]PDI_Meritos!$AG146,""),IF($A148="TOTAL",SUM(INDIRECT("T4:T"&amp;ROW()-1)),""))</f>
        <v/>
      </c>
      <c r="U148" s="6" t="str">
        <f ca="1">IF(AND($A148&lt;&gt;"",$A148&lt;&gt;"TOTAL"),IF(AND([7]PDI_Meritos!$AI146&lt;&gt;"",[7]PDI_Meritos!$AI146&lt;&gt;0),[7]PDI_Meritos!$AI146,""),IF($A148="TOTAL",SUM(INDIRECT("U4:U"&amp;ROW()-1)),""))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IF(AND($A148&lt;&gt;"",$A148&lt;&gt;"TOTAL"),IF(AND([7]PDI_Meritos!$AL146&lt;&gt;"",[7]PDI_Meritos!$AL146&lt;&gt;0),[7]PDI_Meritos!$AL146,""),IF($A148="TOTAL",SUM(INDIRECT("W4:W"&amp;ROW()-1)),""))</f>
        <v/>
      </c>
      <c r="X148" s="6" t="str">
        <f ca="1">IF(AND($A148&lt;&gt;"",$A148&lt;&gt;"TOTAL"),IF(AND([7]PDI_Meritos!$AN146&lt;&gt;"",[7]PDI_Meritos!$AN146&lt;&gt;0),[7]PDI_Meritos!$AN146,""),IF($A148="TOTAL",SUM(INDIRECT("X4:X"&amp;ROW()-1)),""))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IF(AND($A148&lt;&gt;"",$A148&lt;&gt;"TOTAL"),IF(AND([7]PDI_Meritos!$AQ146&lt;&gt;"",[7]PDI_Meritos!$AQ146&lt;&gt;0),[7]PDI_Meritos!$AQ146,""),IF($A148="TOTAL",SUM(INDIRECT("Z4:Z"&amp;ROW()-1)),""))</f>
        <v/>
      </c>
      <c r="AA148" s="6" t="str">
        <f ca="1">IF(AND($A148&lt;&gt;"",$A148&lt;&gt;"TOTAL"),IF(AND([7]PDI_Meritos!$AS146&lt;&gt;"",[7]PDI_Meritos!$AS146&lt;&gt;0),[7]PDI_Meritos!$AS146,""),IF($A148="TOTAL",SUM(INDIRECT("AA4:AA"&amp;ROW()-1)),""))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IF(AND($A148&lt;&gt;"",$A148&lt;&gt;"TOTAL"),IF(AND([7]PDI_Meritos!$AV146&lt;&gt;"",[7]PDI_Meritos!$AV146&lt;&gt;0),[7]PDI_Meritos!$AV146,""),IF($A148="TOTAL",SUM(INDIRECT("AC4:AC"&amp;ROW()-1)),""))</f>
        <v/>
      </c>
      <c r="AD148" s="6" t="str">
        <f ca="1">IF(AND($A148&lt;&gt;"",$A148&lt;&gt;"TOTAL"),IF(AND([7]PDI_Meritos!$AX146&lt;&gt;"",[7]PDI_Meritos!$AX146&lt;&gt;0),[7]PDI_Meritos!$AX146,""),IF($A148="TOTAL",SUM(INDIRECT("AD4:AD"&amp;ROW()-1)),""))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IF(AND($A148&lt;&gt;"",$A148&lt;&gt;"TOTAL"),IF(AND([7]PDI_Meritos!$BA146&lt;&gt;"",[7]PDI_Meritos!$BA146&lt;&gt;0),[7]PDI_Meritos!$BA146,""),IF($A148="TOTAL",SUM(INDIRECT("AF4:AF"&amp;ROW()-1)),""))</f>
        <v/>
      </c>
      <c r="AG148" s="6" t="str">
        <f ca="1">IF(AND($A148&lt;&gt;"",$A148&lt;&gt;"TOTAL"),IF(AND([7]PDI_Meritos!$BC146&lt;&gt;"",[7]PDI_Meritos!$BC146&lt;&gt;0),[7]PDI_Meritos!$BC146,""),IF($A148="TOTAL",SUM(INDIRECT("AG4:AG"&amp;ROW()-1)),""))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IF(AND($A148&lt;&gt;"",$A148&lt;&gt;"TOTAL"),IF(AND([7]PDI_Meritos!$BF146&lt;&gt;"",[7]PDI_Meritos!$BF146&lt;&gt;0),[7]PDI_Meritos!$BF146,""),IF($A148="TOTAL",SUM(INDIRECT("AI4:AI"&amp;ROW()-1)),""))</f>
        <v/>
      </c>
      <c r="AJ148" s="6" t="str">
        <f ca="1">IF(AND($A148&lt;&gt;"",$A148&lt;&gt;"TOTAL"),IF(AND([7]PDI_Meritos!$BH146&lt;&gt;"",[7]PDI_Meritos!$BH146&lt;&gt;0),[7]PDI_Meritos!$BH146,""),IF($A148="TOTAL",SUM(INDIRECT("AJ4:AJ"&amp;ROW()-1)),""))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IF(AND($A148&lt;&gt;"",$A148&lt;&gt;"TOTAL"),IF(AND([7]PDI_Meritos!$BK146&lt;&gt;"",[7]PDI_Meritos!$BK146&lt;&gt;0),[7]PDI_Meritos!$BK146,""),IF($A148="TOTAL",SUM(INDIRECT("AL4:AL"&amp;ROW()-1)),""))</f>
        <v/>
      </c>
      <c r="AM148" s="6" t="str">
        <f ca="1">IF(AND($A148&lt;&gt;"",$A148&lt;&gt;"TOTAL"),IF(AND([7]PDI_Meritos!$BM146&lt;&gt;"",[7]PDI_Meritos!$BM146&lt;&gt;0),[7]PDI_Meritos!$BM146,""),IF($A148="TOTAL",SUM(INDIRECT("AM4:AM"&amp;ROW()-1)),""))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IF(AND($A148&lt;&gt;"",$A148&lt;&gt;"TOTAL"),IF(AND([7]PDI_Meritos!$BP146&lt;&gt;"",[7]PDI_Meritos!$BP146&lt;&gt;0),[7]PDI_Meritos!$BP146,""),IF($A148="TOTAL",SUM(INDIRECT("AO4:AO"&amp;ROW()-1)),""))</f>
        <v/>
      </c>
      <c r="AP148" s="6" t="str">
        <f ca="1">IF(AND($A148&lt;&gt;"",$A148&lt;&gt;"TOTAL"),IF(AND([7]PDI_Meritos!$BR146&lt;&gt;"",[7]PDI_Meritos!$BR146&lt;&gt;0),[7]PDI_Meritos!$BR146,""),IF($A148="TOTAL",SUM(INDIRECT("AP4:AP"&amp;ROW()-1)),""))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IF(AND($A148&lt;&gt;"",$A148&lt;&gt;"TOTAL"),IF(AND([7]PDI_Meritos!$BU146&lt;&gt;"",[7]PDI_Meritos!$BU146&lt;&gt;0),[7]PDI_Meritos!$BU146,""),IF($A148="TOTAL",SUM(INDIRECT("AR4:AR"&amp;ROW()-1)),""))</f>
        <v/>
      </c>
      <c r="AS148" s="6" t="str">
        <f ca="1">IF(AND($A148&lt;&gt;"",$A148&lt;&gt;"TOTAL"),IF(AND([7]PDI_Meritos!$BW146&lt;&gt;"",[7]PDI_Meritos!$BW146&lt;&gt;0),[7]PDI_Meritos!$BW146,""),IF($A148="TOTAL",SUM(INDIRECT("AS4:AS"&amp;ROW()-1)),""))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IF(AND($A148&lt;&gt;"",$A148&lt;&gt;"TOTAL"),IF(AND([7]PDI_Meritos!$BZ146&lt;&gt;"",[7]PDI_Meritos!$BZ146&lt;&gt;0),[7]PDI_Meritos!$BZ146,""),IF($A148="TOTAL",SUM(INDIRECT("AU4:AU"&amp;ROW()-1)),""))</f>
        <v/>
      </c>
      <c r="AV148" s="6" t="str">
        <f ca="1">IF(AND($A148&lt;&gt;"",$A148&lt;&gt;"TOTAL"),IF(AND([7]PDI_Meritos!$CB146&lt;&gt;"",[7]PDI_Meritos!$CB146&lt;&gt;0),[7]PDI_Meritos!$CB146,""),IF($A148="TOTAL",SUM(INDIRECT("AV4:AV"&amp;ROW()-1)),""))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IF(AND($A148&lt;&gt;"",$A148&lt;&gt;"TOTAL"),IF(AND([7]PDI_Meritos!$CE146&lt;&gt;"",[7]PDI_Meritos!$CE146&lt;&gt;0),[7]PDI_Meritos!$CE146,""),IF($A148="TOTAL",SUM(INDIRECT("AX4:AX"&amp;ROW()-1)),""))</f>
        <v/>
      </c>
      <c r="AY148" s="6" t="str">
        <f ca="1">IF(AND($A148&lt;&gt;"",$A148&lt;&gt;"TOTAL"),IF(AND([7]PDI_Meritos!$CG146&lt;&gt;"",[7]PDI_Meritos!$CG146&lt;&gt;0),[7]PDI_Meritos!$CG146,""),IF($A148="TOTAL",SUM(INDIRECT("AY4:AY"&amp;ROW()-1)),""))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IF(AND($A148&lt;&gt;"",$A148&lt;&gt;"TOTAL"),IF(AND([7]PDI_Meritos!$CJ146&lt;&gt;"",[7]PDI_Meritos!$CJ146&lt;&gt;0),[7]PDI_Meritos!$CJ146,""),IF($A148="TOTAL",SUM(INDIRECT("BA4:BA"&amp;ROW()-1)),""))</f>
        <v/>
      </c>
      <c r="BB148" s="6" t="str">
        <f ca="1">IF(AND($A148&lt;&gt;"",$A148&lt;&gt;"TOTAL"),IF(AND([7]PDI_Meritos!$CL146&lt;&gt;"",[7]PDI_Meritos!$CL146&lt;&gt;0),[7]PDI_Meritos!$CL146,""),IF($A148="TOTAL",SUM(INDIRECT("BB4:BB"&amp;ROW()-1)),""))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IF(AND($A148&lt;&gt;"",$A148&lt;&gt;"TOTAL"),IF(AND([7]PDI_Meritos!$CO146&lt;&gt;"",[7]PDI_Meritos!$CO146&lt;&gt;0),[7]PDI_Meritos!$CO146,""),IF($A148="TOTAL",SUM(INDIRECT("BD4:BD"&amp;ROW()-1)),""))</f>
        <v/>
      </c>
      <c r="BE148" s="6" t="str">
        <f ca="1">IF(AND($A148&lt;&gt;"",$A148&lt;&gt;"TOTAL"),IF(AND([7]PDI_Meritos!$CQ146&lt;&gt;"",[7]PDI_Meritos!$CQ146&lt;&gt;0),[7]PDI_Meritos!$CQ146,""),IF($A148="TOTAL",SUM(INDIRECT("BE4:BE"&amp;ROW()-1)),""))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IF([7]PDI_Meritos!$B147&lt;&gt;"",[7]PDI_Meritos!$B147,IF(AND([7]PDI_Meritos!$B147="",[7]PDI_Meritos!$B148="",[7]PDI_Meritos!$B146=""),"","TOTAL"))</f>
        <v/>
      </c>
      <c r="B149" s="6" t="str">
        <f ca="1">IF(AND($A149&lt;&gt;"",$A149&lt;&gt;"TOTAL"),IF(AND([7]PDI_Meritos!$C147&lt;&gt;"",[7]PDI_Meritos!$C147&lt;&gt;0),[7]PDI_Meritos!$C147,""),IF($A149="TOTAL",SUM(INDIRECT("B4:B"&amp;ROW()-1)),""))</f>
        <v/>
      </c>
      <c r="C149" s="6" t="str">
        <f ca="1">IF(AND($A149&lt;&gt;"",$A149&lt;&gt;"TOTAL"),IF(AND([7]PDI_Meritos!$E147&lt;&gt;"",[7]PDI_Meritos!$E147&lt;&gt;0),[7]PDI_Meritos!$E147,""),IF($A149="TOTAL",SUM(INDIRECT("C4:C"&amp;ROW()-1)),""))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IF(AND($A149&lt;&gt;"",$A149&lt;&gt;"TOTAL"),IF(AND([7]PDI_Meritos!$H147&lt;&gt;"",[7]PDI_Meritos!$H147&lt;&gt;0),[7]PDI_Meritos!$H147,""),IF($A149="TOTAL",SUM(INDIRECT("E4:E"&amp;ROW()-1)),""))</f>
        <v/>
      </c>
      <c r="F149" s="6" t="str">
        <f ca="1">IF(AND($A149&lt;&gt;"",$A149&lt;&gt;"TOTAL"),IF(AND([7]PDI_Meritos!$J147&lt;&gt;"",[7]PDI_Meritos!$J147&lt;&gt;0),[7]PDI_Meritos!$J147,""),IF($A149="TOTAL",SUM(INDIRECT("F4:F"&amp;ROW()-1)),""))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IF(AND($A149&lt;&gt;"",$A149&lt;&gt;"TOTAL"),IF(AND([7]PDI_Meritos!$M147&lt;&gt;"",[7]PDI_Meritos!$M147&lt;&gt;0),[7]PDI_Meritos!$M147,""),IF($A149="TOTAL",SUM(INDIRECT("H4:H"&amp;ROW()-1)),""))</f>
        <v/>
      </c>
      <c r="I149" s="6" t="str">
        <f ca="1">IF(AND($A149&lt;&gt;"",$A149&lt;&gt;"TOTAL"),IF(AND([7]PDI_Meritos!$O147&lt;&gt;"",[7]PDI_Meritos!$O147&lt;&gt;0),[7]PDI_Meritos!$O147,""),IF($A149="TOTAL",SUM(INDIRECT("I4:I"&amp;ROW()-1)),""))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IF(AND($A149&lt;&gt;"",$A149&lt;&gt;"TOTAL"),IF(AND([7]PDI_Meritos!$R147&lt;&gt;"",[7]PDI_Meritos!$R147&lt;&gt;0),[7]PDI_Meritos!$R147,""),IF($A149="TOTAL",SUM(INDIRECT("K4:K"&amp;ROW()-1)),""))</f>
        <v/>
      </c>
      <c r="L149" s="6" t="str">
        <f ca="1">IF(AND($A149&lt;&gt;"",$A149&lt;&gt;"TOTAL"),IF(AND([7]PDI_Meritos!$T147&lt;&gt;"",[7]PDI_Meritos!$T147&lt;&gt;0),[7]PDI_Meritos!$T147,""),IF($A149="TOTAL",SUM(INDIRECT("L4:L"&amp;ROW()-1)),""))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IF(AND($A149&lt;&gt;"",$A149&lt;&gt;"TOTAL"),IF(AND([7]PDI_Meritos!$W147&lt;&gt;"",[7]PDI_Meritos!$W147&lt;&gt;0),[7]PDI_Meritos!$W147,""),IF($A149="TOTAL",SUM(INDIRECT("N4:N"&amp;ROW()-1)),""))</f>
        <v/>
      </c>
      <c r="O149" s="6" t="str">
        <f ca="1">IF(AND($A149&lt;&gt;"",$A149&lt;&gt;"TOTAL"),IF(AND([7]PDI_Meritos!$Y147&lt;&gt;"",[7]PDI_Meritos!$Y147&lt;&gt;0),[7]PDI_Meritos!$Y147,""),IF($A149="TOTAL",SUM(INDIRECT("O4:O"&amp;ROW()-1)),""))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IF(AND($A149&lt;&gt;"",$A149&lt;&gt;"TOTAL"),IF(AND([7]PDI_Meritos!$AB147&lt;&gt;"",[7]PDI_Meritos!$AB147&lt;&gt;0),[7]PDI_Meritos!$AB147,""),IF($A149="TOTAL",SUM(INDIRECT("Q4:Q"&amp;ROW()-1)),""))</f>
        <v/>
      </c>
      <c r="R149" s="6" t="str">
        <f ca="1">IF(AND($A149&lt;&gt;"",$A149&lt;&gt;"TOTAL"),IF(AND([7]PDI_Meritos!$AD147&lt;&gt;"",[7]PDI_Meritos!$AD147&lt;&gt;0),[7]PDI_Meritos!$AD147,""),IF($A149="TOTAL",SUM(INDIRECT("R4:R"&amp;ROW()-1)),""))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IF(AND($A149&lt;&gt;"",$A149&lt;&gt;"TOTAL"),IF(AND([7]PDI_Meritos!$AG147&lt;&gt;"",[7]PDI_Meritos!$AG147&lt;&gt;0),[7]PDI_Meritos!$AG147,""),IF($A149="TOTAL",SUM(INDIRECT("T4:T"&amp;ROW()-1)),""))</f>
        <v/>
      </c>
      <c r="U149" s="6" t="str">
        <f ca="1">IF(AND($A149&lt;&gt;"",$A149&lt;&gt;"TOTAL"),IF(AND([7]PDI_Meritos!$AI147&lt;&gt;"",[7]PDI_Meritos!$AI147&lt;&gt;0),[7]PDI_Meritos!$AI147,""),IF($A149="TOTAL",SUM(INDIRECT("U4:U"&amp;ROW()-1)),""))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IF(AND($A149&lt;&gt;"",$A149&lt;&gt;"TOTAL"),IF(AND([7]PDI_Meritos!$AL147&lt;&gt;"",[7]PDI_Meritos!$AL147&lt;&gt;0),[7]PDI_Meritos!$AL147,""),IF($A149="TOTAL",SUM(INDIRECT("W4:W"&amp;ROW()-1)),""))</f>
        <v/>
      </c>
      <c r="X149" s="6" t="str">
        <f ca="1">IF(AND($A149&lt;&gt;"",$A149&lt;&gt;"TOTAL"),IF(AND([7]PDI_Meritos!$AN147&lt;&gt;"",[7]PDI_Meritos!$AN147&lt;&gt;0),[7]PDI_Meritos!$AN147,""),IF($A149="TOTAL",SUM(INDIRECT("X4:X"&amp;ROW()-1)),""))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IF(AND($A149&lt;&gt;"",$A149&lt;&gt;"TOTAL"),IF(AND([7]PDI_Meritos!$AQ147&lt;&gt;"",[7]PDI_Meritos!$AQ147&lt;&gt;0),[7]PDI_Meritos!$AQ147,""),IF($A149="TOTAL",SUM(INDIRECT("Z4:Z"&amp;ROW()-1)),""))</f>
        <v/>
      </c>
      <c r="AA149" s="6" t="str">
        <f ca="1">IF(AND($A149&lt;&gt;"",$A149&lt;&gt;"TOTAL"),IF(AND([7]PDI_Meritos!$AS147&lt;&gt;"",[7]PDI_Meritos!$AS147&lt;&gt;0),[7]PDI_Meritos!$AS147,""),IF($A149="TOTAL",SUM(INDIRECT("AA4:AA"&amp;ROW()-1)),""))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IF(AND($A149&lt;&gt;"",$A149&lt;&gt;"TOTAL"),IF(AND([7]PDI_Meritos!$AV147&lt;&gt;"",[7]PDI_Meritos!$AV147&lt;&gt;0),[7]PDI_Meritos!$AV147,""),IF($A149="TOTAL",SUM(INDIRECT("AC4:AC"&amp;ROW()-1)),""))</f>
        <v/>
      </c>
      <c r="AD149" s="6" t="str">
        <f ca="1">IF(AND($A149&lt;&gt;"",$A149&lt;&gt;"TOTAL"),IF(AND([7]PDI_Meritos!$AX147&lt;&gt;"",[7]PDI_Meritos!$AX147&lt;&gt;0),[7]PDI_Meritos!$AX147,""),IF($A149="TOTAL",SUM(INDIRECT("AD4:AD"&amp;ROW()-1)),""))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IF(AND($A149&lt;&gt;"",$A149&lt;&gt;"TOTAL"),IF(AND([7]PDI_Meritos!$BA147&lt;&gt;"",[7]PDI_Meritos!$BA147&lt;&gt;0),[7]PDI_Meritos!$BA147,""),IF($A149="TOTAL",SUM(INDIRECT("AF4:AF"&amp;ROW()-1)),""))</f>
        <v/>
      </c>
      <c r="AG149" s="6" t="str">
        <f ca="1">IF(AND($A149&lt;&gt;"",$A149&lt;&gt;"TOTAL"),IF(AND([7]PDI_Meritos!$BC147&lt;&gt;"",[7]PDI_Meritos!$BC147&lt;&gt;0),[7]PDI_Meritos!$BC147,""),IF($A149="TOTAL",SUM(INDIRECT("AG4:AG"&amp;ROW()-1)),""))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IF(AND($A149&lt;&gt;"",$A149&lt;&gt;"TOTAL"),IF(AND([7]PDI_Meritos!$BF147&lt;&gt;"",[7]PDI_Meritos!$BF147&lt;&gt;0),[7]PDI_Meritos!$BF147,""),IF($A149="TOTAL",SUM(INDIRECT("AI4:AI"&amp;ROW()-1)),""))</f>
        <v/>
      </c>
      <c r="AJ149" s="6" t="str">
        <f ca="1">IF(AND($A149&lt;&gt;"",$A149&lt;&gt;"TOTAL"),IF(AND([7]PDI_Meritos!$BH147&lt;&gt;"",[7]PDI_Meritos!$BH147&lt;&gt;0),[7]PDI_Meritos!$BH147,""),IF($A149="TOTAL",SUM(INDIRECT("AJ4:AJ"&amp;ROW()-1)),""))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IF(AND($A149&lt;&gt;"",$A149&lt;&gt;"TOTAL"),IF(AND([7]PDI_Meritos!$BK147&lt;&gt;"",[7]PDI_Meritos!$BK147&lt;&gt;0),[7]PDI_Meritos!$BK147,""),IF($A149="TOTAL",SUM(INDIRECT("AL4:AL"&amp;ROW()-1)),""))</f>
        <v/>
      </c>
      <c r="AM149" s="6" t="str">
        <f ca="1">IF(AND($A149&lt;&gt;"",$A149&lt;&gt;"TOTAL"),IF(AND([7]PDI_Meritos!$BM147&lt;&gt;"",[7]PDI_Meritos!$BM147&lt;&gt;0),[7]PDI_Meritos!$BM147,""),IF($A149="TOTAL",SUM(INDIRECT("AM4:AM"&amp;ROW()-1)),""))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IF(AND($A149&lt;&gt;"",$A149&lt;&gt;"TOTAL"),IF(AND([7]PDI_Meritos!$BP147&lt;&gt;"",[7]PDI_Meritos!$BP147&lt;&gt;0),[7]PDI_Meritos!$BP147,""),IF($A149="TOTAL",SUM(INDIRECT("AO4:AO"&amp;ROW()-1)),""))</f>
        <v/>
      </c>
      <c r="AP149" s="6" t="str">
        <f ca="1">IF(AND($A149&lt;&gt;"",$A149&lt;&gt;"TOTAL"),IF(AND([7]PDI_Meritos!$BR147&lt;&gt;"",[7]PDI_Meritos!$BR147&lt;&gt;0),[7]PDI_Meritos!$BR147,""),IF($A149="TOTAL",SUM(INDIRECT("AP4:AP"&amp;ROW()-1)),""))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IF(AND($A149&lt;&gt;"",$A149&lt;&gt;"TOTAL"),IF(AND([7]PDI_Meritos!$BU147&lt;&gt;"",[7]PDI_Meritos!$BU147&lt;&gt;0),[7]PDI_Meritos!$BU147,""),IF($A149="TOTAL",SUM(INDIRECT("AR4:AR"&amp;ROW()-1)),""))</f>
        <v/>
      </c>
      <c r="AS149" s="6" t="str">
        <f ca="1">IF(AND($A149&lt;&gt;"",$A149&lt;&gt;"TOTAL"),IF(AND([7]PDI_Meritos!$BW147&lt;&gt;"",[7]PDI_Meritos!$BW147&lt;&gt;0),[7]PDI_Meritos!$BW147,""),IF($A149="TOTAL",SUM(INDIRECT("AS4:AS"&amp;ROW()-1)),""))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IF(AND($A149&lt;&gt;"",$A149&lt;&gt;"TOTAL"),IF(AND([7]PDI_Meritos!$BZ147&lt;&gt;"",[7]PDI_Meritos!$BZ147&lt;&gt;0),[7]PDI_Meritos!$BZ147,""),IF($A149="TOTAL",SUM(INDIRECT("AU4:AU"&amp;ROW()-1)),""))</f>
        <v/>
      </c>
      <c r="AV149" s="6" t="str">
        <f ca="1">IF(AND($A149&lt;&gt;"",$A149&lt;&gt;"TOTAL"),IF(AND([7]PDI_Meritos!$CB147&lt;&gt;"",[7]PDI_Meritos!$CB147&lt;&gt;0),[7]PDI_Meritos!$CB147,""),IF($A149="TOTAL",SUM(INDIRECT("AV4:AV"&amp;ROW()-1)),""))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IF(AND($A149&lt;&gt;"",$A149&lt;&gt;"TOTAL"),IF(AND([7]PDI_Meritos!$CE147&lt;&gt;"",[7]PDI_Meritos!$CE147&lt;&gt;0),[7]PDI_Meritos!$CE147,""),IF($A149="TOTAL",SUM(INDIRECT("AX4:AX"&amp;ROW()-1)),""))</f>
        <v/>
      </c>
      <c r="AY149" s="6" t="str">
        <f ca="1">IF(AND($A149&lt;&gt;"",$A149&lt;&gt;"TOTAL"),IF(AND([7]PDI_Meritos!$CG147&lt;&gt;"",[7]PDI_Meritos!$CG147&lt;&gt;0),[7]PDI_Meritos!$CG147,""),IF($A149="TOTAL",SUM(INDIRECT("AY4:AY"&amp;ROW()-1)),""))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IF(AND($A149&lt;&gt;"",$A149&lt;&gt;"TOTAL"),IF(AND([7]PDI_Meritos!$CJ147&lt;&gt;"",[7]PDI_Meritos!$CJ147&lt;&gt;0),[7]PDI_Meritos!$CJ147,""),IF($A149="TOTAL",SUM(INDIRECT("BA4:BA"&amp;ROW()-1)),""))</f>
        <v/>
      </c>
      <c r="BB149" s="6" t="str">
        <f ca="1">IF(AND($A149&lt;&gt;"",$A149&lt;&gt;"TOTAL"),IF(AND([7]PDI_Meritos!$CL147&lt;&gt;"",[7]PDI_Meritos!$CL147&lt;&gt;0),[7]PDI_Meritos!$CL147,""),IF($A149="TOTAL",SUM(INDIRECT("BB4:BB"&amp;ROW()-1)),""))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IF(AND($A149&lt;&gt;"",$A149&lt;&gt;"TOTAL"),IF(AND([7]PDI_Meritos!$CO147&lt;&gt;"",[7]PDI_Meritos!$CO147&lt;&gt;0),[7]PDI_Meritos!$CO147,""),IF($A149="TOTAL",SUM(INDIRECT("BD4:BD"&amp;ROW()-1)),""))</f>
        <v/>
      </c>
      <c r="BE149" s="6" t="str">
        <f ca="1">IF(AND($A149&lt;&gt;"",$A149&lt;&gt;"TOTAL"),IF(AND([7]PDI_Meritos!$CQ147&lt;&gt;"",[7]PDI_Meritos!$CQ147&lt;&gt;0),[7]PDI_Meritos!$CQ147,""),IF($A149="TOTAL",SUM(INDIRECT("BE4:BE"&amp;ROW()-1)),""))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IF([7]PDI_Meritos!$B148&lt;&gt;"",[7]PDI_Meritos!$B148,IF(AND([7]PDI_Meritos!$B148="",[7]PDI_Meritos!$B149="",[7]PDI_Meritos!$B147=""),"","TOTAL"))</f>
        <v/>
      </c>
      <c r="B150" s="6" t="str">
        <f ca="1">IF(AND($A150&lt;&gt;"",$A150&lt;&gt;"TOTAL"),IF(AND([7]PDI_Meritos!$C148&lt;&gt;"",[7]PDI_Meritos!$C148&lt;&gt;0),[7]PDI_Meritos!$C148,""),IF($A150="TOTAL",SUM(INDIRECT("B4:B"&amp;ROW()-1)),""))</f>
        <v/>
      </c>
      <c r="C150" s="6" t="str">
        <f ca="1">IF(AND($A150&lt;&gt;"",$A150&lt;&gt;"TOTAL"),IF(AND([7]PDI_Meritos!$E148&lt;&gt;"",[7]PDI_Meritos!$E148&lt;&gt;0),[7]PDI_Meritos!$E148,""),IF($A150="TOTAL",SUM(INDIRECT("C4:C"&amp;ROW()-1)),""))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IF(AND($A150&lt;&gt;"",$A150&lt;&gt;"TOTAL"),IF(AND([7]PDI_Meritos!$H148&lt;&gt;"",[7]PDI_Meritos!$H148&lt;&gt;0),[7]PDI_Meritos!$H148,""),IF($A150="TOTAL",SUM(INDIRECT("E4:E"&amp;ROW()-1)),""))</f>
        <v/>
      </c>
      <c r="F150" s="6" t="str">
        <f ca="1">IF(AND($A150&lt;&gt;"",$A150&lt;&gt;"TOTAL"),IF(AND([7]PDI_Meritos!$J148&lt;&gt;"",[7]PDI_Meritos!$J148&lt;&gt;0),[7]PDI_Meritos!$J148,""),IF($A150="TOTAL",SUM(INDIRECT("F4:F"&amp;ROW()-1)),""))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IF(AND($A150&lt;&gt;"",$A150&lt;&gt;"TOTAL"),IF(AND([7]PDI_Meritos!$M148&lt;&gt;"",[7]PDI_Meritos!$M148&lt;&gt;0),[7]PDI_Meritos!$M148,""),IF($A150="TOTAL",SUM(INDIRECT("H4:H"&amp;ROW()-1)),""))</f>
        <v/>
      </c>
      <c r="I150" s="6" t="str">
        <f ca="1">IF(AND($A150&lt;&gt;"",$A150&lt;&gt;"TOTAL"),IF(AND([7]PDI_Meritos!$O148&lt;&gt;"",[7]PDI_Meritos!$O148&lt;&gt;0),[7]PDI_Meritos!$O148,""),IF($A150="TOTAL",SUM(INDIRECT("I4:I"&amp;ROW()-1)),""))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IF(AND($A150&lt;&gt;"",$A150&lt;&gt;"TOTAL"),IF(AND([7]PDI_Meritos!$R148&lt;&gt;"",[7]PDI_Meritos!$R148&lt;&gt;0),[7]PDI_Meritos!$R148,""),IF($A150="TOTAL",SUM(INDIRECT("K4:K"&amp;ROW()-1)),""))</f>
        <v/>
      </c>
      <c r="L150" s="6" t="str">
        <f ca="1">IF(AND($A150&lt;&gt;"",$A150&lt;&gt;"TOTAL"),IF(AND([7]PDI_Meritos!$T148&lt;&gt;"",[7]PDI_Meritos!$T148&lt;&gt;0),[7]PDI_Meritos!$T148,""),IF($A150="TOTAL",SUM(INDIRECT("L4:L"&amp;ROW()-1)),""))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IF(AND($A150&lt;&gt;"",$A150&lt;&gt;"TOTAL"),IF(AND([7]PDI_Meritos!$W148&lt;&gt;"",[7]PDI_Meritos!$W148&lt;&gt;0),[7]PDI_Meritos!$W148,""),IF($A150="TOTAL",SUM(INDIRECT("N4:N"&amp;ROW()-1)),""))</f>
        <v/>
      </c>
      <c r="O150" s="6" t="str">
        <f ca="1">IF(AND($A150&lt;&gt;"",$A150&lt;&gt;"TOTAL"),IF(AND([7]PDI_Meritos!$Y148&lt;&gt;"",[7]PDI_Meritos!$Y148&lt;&gt;0),[7]PDI_Meritos!$Y148,""),IF($A150="TOTAL",SUM(INDIRECT("O4:O"&amp;ROW()-1)),""))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IF(AND($A150&lt;&gt;"",$A150&lt;&gt;"TOTAL"),IF(AND([7]PDI_Meritos!$AB148&lt;&gt;"",[7]PDI_Meritos!$AB148&lt;&gt;0),[7]PDI_Meritos!$AB148,""),IF($A150="TOTAL",SUM(INDIRECT("Q4:Q"&amp;ROW()-1)),""))</f>
        <v/>
      </c>
      <c r="R150" s="6" t="str">
        <f ca="1">IF(AND($A150&lt;&gt;"",$A150&lt;&gt;"TOTAL"),IF(AND([7]PDI_Meritos!$AD148&lt;&gt;"",[7]PDI_Meritos!$AD148&lt;&gt;0),[7]PDI_Meritos!$AD148,""),IF($A150="TOTAL",SUM(INDIRECT("R4:R"&amp;ROW()-1)),""))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IF(AND($A150&lt;&gt;"",$A150&lt;&gt;"TOTAL"),IF(AND([7]PDI_Meritos!$AG148&lt;&gt;"",[7]PDI_Meritos!$AG148&lt;&gt;0),[7]PDI_Meritos!$AG148,""),IF($A150="TOTAL",SUM(INDIRECT("T4:T"&amp;ROW()-1)),""))</f>
        <v/>
      </c>
      <c r="U150" s="6" t="str">
        <f ca="1">IF(AND($A150&lt;&gt;"",$A150&lt;&gt;"TOTAL"),IF(AND([7]PDI_Meritos!$AI148&lt;&gt;"",[7]PDI_Meritos!$AI148&lt;&gt;0),[7]PDI_Meritos!$AI148,""),IF($A150="TOTAL",SUM(INDIRECT("U4:U"&amp;ROW()-1)),""))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IF(AND($A150&lt;&gt;"",$A150&lt;&gt;"TOTAL"),IF(AND([7]PDI_Meritos!$AL148&lt;&gt;"",[7]PDI_Meritos!$AL148&lt;&gt;0),[7]PDI_Meritos!$AL148,""),IF($A150="TOTAL",SUM(INDIRECT("W4:W"&amp;ROW()-1)),""))</f>
        <v/>
      </c>
      <c r="X150" s="6" t="str">
        <f ca="1">IF(AND($A150&lt;&gt;"",$A150&lt;&gt;"TOTAL"),IF(AND([7]PDI_Meritos!$AN148&lt;&gt;"",[7]PDI_Meritos!$AN148&lt;&gt;0),[7]PDI_Meritos!$AN148,""),IF($A150="TOTAL",SUM(INDIRECT("X4:X"&amp;ROW()-1)),""))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IF(AND($A150&lt;&gt;"",$A150&lt;&gt;"TOTAL"),IF(AND([7]PDI_Meritos!$AQ148&lt;&gt;"",[7]PDI_Meritos!$AQ148&lt;&gt;0),[7]PDI_Meritos!$AQ148,""),IF($A150="TOTAL",SUM(INDIRECT("Z4:Z"&amp;ROW()-1)),""))</f>
        <v/>
      </c>
      <c r="AA150" s="6" t="str">
        <f ca="1">IF(AND($A150&lt;&gt;"",$A150&lt;&gt;"TOTAL"),IF(AND([7]PDI_Meritos!$AS148&lt;&gt;"",[7]PDI_Meritos!$AS148&lt;&gt;0),[7]PDI_Meritos!$AS148,""),IF($A150="TOTAL",SUM(INDIRECT("AA4:AA"&amp;ROW()-1)),""))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IF(AND($A150&lt;&gt;"",$A150&lt;&gt;"TOTAL"),IF(AND([7]PDI_Meritos!$AV148&lt;&gt;"",[7]PDI_Meritos!$AV148&lt;&gt;0),[7]PDI_Meritos!$AV148,""),IF($A150="TOTAL",SUM(INDIRECT("AC4:AC"&amp;ROW()-1)),""))</f>
        <v/>
      </c>
      <c r="AD150" s="6" t="str">
        <f ca="1">IF(AND($A150&lt;&gt;"",$A150&lt;&gt;"TOTAL"),IF(AND([7]PDI_Meritos!$AX148&lt;&gt;"",[7]PDI_Meritos!$AX148&lt;&gt;0),[7]PDI_Meritos!$AX148,""),IF($A150="TOTAL",SUM(INDIRECT("AD4:AD"&amp;ROW()-1)),""))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IF(AND($A150&lt;&gt;"",$A150&lt;&gt;"TOTAL"),IF(AND([7]PDI_Meritos!$BA148&lt;&gt;"",[7]PDI_Meritos!$BA148&lt;&gt;0),[7]PDI_Meritos!$BA148,""),IF($A150="TOTAL",SUM(INDIRECT("AF4:AF"&amp;ROW()-1)),""))</f>
        <v/>
      </c>
      <c r="AG150" s="6" t="str">
        <f ca="1">IF(AND($A150&lt;&gt;"",$A150&lt;&gt;"TOTAL"),IF(AND([7]PDI_Meritos!$BC148&lt;&gt;"",[7]PDI_Meritos!$BC148&lt;&gt;0),[7]PDI_Meritos!$BC148,""),IF($A150="TOTAL",SUM(INDIRECT("AG4:AG"&amp;ROW()-1)),""))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IF(AND($A150&lt;&gt;"",$A150&lt;&gt;"TOTAL"),IF(AND([7]PDI_Meritos!$BF148&lt;&gt;"",[7]PDI_Meritos!$BF148&lt;&gt;0),[7]PDI_Meritos!$BF148,""),IF($A150="TOTAL",SUM(INDIRECT("AI4:AI"&amp;ROW()-1)),""))</f>
        <v/>
      </c>
      <c r="AJ150" s="6" t="str">
        <f ca="1">IF(AND($A150&lt;&gt;"",$A150&lt;&gt;"TOTAL"),IF(AND([7]PDI_Meritos!$BH148&lt;&gt;"",[7]PDI_Meritos!$BH148&lt;&gt;0),[7]PDI_Meritos!$BH148,""),IF($A150="TOTAL",SUM(INDIRECT("AJ4:AJ"&amp;ROW()-1)),""))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IF(AND($A150&lt;&gt;"",$A150&lt;&gt;"TOTAL"),IF(AND([7]PDI_Meritos!$BK148&lt;&gt;"",[7]PDI_Meritos!$BK148&lt;&gt;0),[7]PDI_Meritos!$BK148,""),IF($A150="TOTAL",SUM(INDIRECT("AL4:AL"&amp;ROW()-1)),""))</f>
        <v/>
      </c>
      <c r="AM150" s="6" t="str">
        <f ca="1">IF(AND($A150&lt;&gt;"",$A150&lt;&gt;"TOTAL"),IF(AND([7]PDI_Meritos!$BM148&lt;&gt;"",[7]PDI_Meritos!$BM148&lt;&gt;0),[7]PDI_Meritos!$BM148,""),IF($A150="TOTAL",SUM(INDIRECT("AM4:AM"&amp;ROW()-1)),""))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IF(AND($A150&lt;&gt;"",$A150&lt;&gt;"TOTAL"),IF(AND([7]PDI_Meritos!$BP148&lt;&gt;"",[7]PDI_Meritos!$BP148&lt;&gt;0),[7]PDI_Meritos!$BP148,""),IF($A150="TOTAL",SUM(INDIRECT("AO4:AO"&amp;ROW()-1)),""))</f>
        <v/>
      </c>
      <c r="AP150" s="6" t="str">
        <f ca="1">IF(AND($A150&lt;&gt;"",$A150&lt;&gt;"TOTAL"),IF(AND([7]PDI_Meritos!$BR148&lt;&gt;"",[7]PDI_Meritos!$BR148&lt;&gt;0),[7]PDI_Meritos!$BR148,""),IF($A150="TOTAL",SUM(INDIRECT("AP4:AP"&amp;ROW()-1)),""))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IF(AND($A150&lt;&gt;"",$A150&lt;&gt;"TOTAL"),IF(AND([7]PDI_Meritos!$BU148&lt;&gt;"",[7]PDI_Meritos!$BU148&lt;&gt;0),[7]PDI_Meritos!$BU148,""),IF($A150="TOTAL",SUM(INDIRECT("AR4:AR"&amp;ROW()-1)),""))</f>
        <v/>
      </c>
      <c r="AS150" s="6" t="str">
        <f ca="1">IF(AND($A150&lt;&gt;"",$A150&lt;&gt;"TOTAL"),IF(AND([7]PDI_Meritos!$BW148&lt;&gt;"",[7]PDI_Meritos!$BW148&lt;&gt;0),[7]PDI_Meritos!$BW148,""),IF($A150="TOTAL",SUM(INDIRECT("AS4:AS"&amp;ROW()-1)),""))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IF(AND($A150&lt;&gt;"",$A150&lt;&gt;"TOTAL"),IF(AND([7]PDI_Meritos!$BZ148&lt;&gt;"",[7]PDI_Meritos!$BZ148&lt;&gt;0),[7]PDI_Meritos!$BZ148,""),IF($A150="TOTAL",SUM(INDIRECT("AU4:AU"&amp;ROW()-1)),""))</f>
        <v/>
      </c>
      <c r="AV150" s="6" t="str">
        <f ca="1">IF(AND($A150&lt;&gt;"",$A150&lt;&gt;"TOTAL"),IF(AND([7]PDI_Meritos!$CB148&lt;&gt;"",[7]PDI_Meritos!$CB148&lt;&gt;0),[7]PDI_Meritos!$CB148,""),IF($A150="TOTAL",SUM(INDIRECT("AV4:AV"&amp;ROW()-1)),""))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IF(AND($A150&lt;&gt;"",$A150&lt;&gt;"TOTAL"),IF(AND([7]PDI_Meritos!$CE148&lt;&gt;"",[7]PDI_Meritos!$CE148&lt;&gt;0),[7]PDI_Meritos!$CE148,""),IF($A150="TOTAL",SUM(INDIRECT("AX4:AX"&amp;ROW()-1)),""))</f>
        <v/>
      </c>
      <c r="AY150" s="6" t="str">
        <f ca="1">IF(AND($A150&lt;&gt;"",$A150&lt;&gt;"TOTAL"),IF(AND([7]PDI_Meritos!$CG148&lt;&gt;"",[7]PDI_Meritos!$CG148&lt;&gt;0),[7]PDI_Meritos!$CG148,""),IF($A150="TOTAL",SUM(INDIRECT("AY4:AY"&amp;ROW()-1)),""))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IF(AND($A150&lt;&gt;"",$A150&lt;&gt;"TOTAL"),IF(AND([7]PDI_Meritos!$CJ148&lt;&gt;"",[7]PDI_Meritos!$CJ148&lt;&gt;0),[7]PDI_Meritos!$CJ148,""),IF($A150="TOTAL",SUM(INDIRECT("BA4:BA"&amp;ROW()-1)),""))</f>
        <v/>
      </c>
      <c r="BB150" s="6" t="str">
        <f ca="1">IF(AND($A150&lt;&gt;"",$A150&lt;&gt;"TOTAL"),IF(AND([7]PDI_Meritos!$CL148&lt;&gt;"",[7]PDI_Meritos!$CL148&lt;&gt;0),[7]PDI_Meritos!$CL148,""),IF($A150="TOTAL",SUM(INDIRECT("BB4:BB"&amp;ROW()-1)),""))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IF(AND($A150&lt;&gt;"",$A150&lt;&gt;"TOTAL"),IF(AND([7]PDI_Meritos!$CO148&lt;&gt;"",[7]PDI_Meritos!$CO148&lt;&gt;0),[7]PDI_Meritos!$CO148,""),IF($A150="TOTAL",SUM(INDIRECT("BD4:BD"&amp;ROW()-1)),""))</f>
        <v/>
      </c>
      <c r="BE150" s="6" t="str">
        <f ca="1">IF(AND($A150&lt;&gt;"",$A150&lt;&gt;"TOTAL"),IF(AND([7]PDI_Meritos!$CQ148&lt;&gt;"",[7]PDI_Meritos!$CQ148&lt;&gt;0),[7]PDI_Meritos!$CQ148,""),IF($A150="TOTAL",SUM(INDIRECT("BE4:BE"&amp;ROW()-1)),""))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IF([7]PDI_Meritos!$B149&lt;&gt;"",[7]PDI_Meritos!$B149,IF(AND([7]PDI_Meritos!$B149="",[7]PDI_Meritos!$B150="",[7]PDI_Meritos!$B148=""),"","TOTAL"))</f>
        <v/>
      </c>
      <c r="B151" s="6" t="str">
        <f ca="1">IF(AND($A151&lt;&gt;"",$A151&lt;&gt;"TOTAL"),IF(AND([7]PDI_Meritos!$C149&lt;&gt;"",[7]PDI_Meritos!$C149&lt;&gt;0),[7]PDI_Meritos!$C149,""),IF($A151="TOTAL",SUM(INDIRECT("B4:B"&amp;ROW()-1)),""))</f>
        <v/>
      </c>
      <c r="C151" s="6" t="str">
        <f ca="1">IF(AND($A151&lt;&gt;"",$A151&lt;&gt;"TOTAL"),IF(AND([7]PDI_Meritos!$E149&lt;&gt;"",[7]PDI_Meritos!$E149&lt;&gt;0),[7]PDI_Meritos!$E149,""),IF($A151="TOTAL",SUM(INDIRECT("C4:C"&amp;ROW()-1)),""))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IF(AND($A151&lt;&gt;"",$A151&lt;&gt;"TOTAL"),IF(AND([7]PDI_Meritos!$H149&lt;&gt;"",[7]PDI_Meritos!$H149&lt;&gt;0),[7]PDI_Meritos!$H149,""),IF($A151="TOTAL",SUM(INDIRECT("E4:E"&amp;ROW()-1)),""))</f>
        <v/>
      </c>
      <c r="F151" s="6" t="str">
        <f ca="1">IF(AND($A151&lt;&gt;"",$A151&lt;&gt;"TOTAL"),IF(AND([7]PDI_Meritos!$J149&lt;&gt;"",[7]PDI_Meritos!$J149&lt;&gt;0),[7]PDI_Meritos!$J149,""),IF($A151="TOTAL",SUM(INDIRECT("F4:F"&amp;ROW()-1)),""))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IF(AND($A151&lt;&gt;"",$A151&lt;&gt;"TOTAL"),IF(AND([7]PDI_Meritos!$M149&lt;&gt;"",[7]PDI_Meritos!$M149&lt;&gt;0),[7]PDI_Meritos!$M149,""),IF($A151="TOTAL",SUM(INDIRECT("H4:H"&amp;ROW()-1)),""))</f>
        <v/>
      </c>
      <c r="I151" s="6" t="str">
        <f ca="1">IF(AND($A151&lt;&gt;"",$A151&lt;&gt;"TOTAL"),IF(AND([7]PDI_Meritos!$O149&lt;&gt;"",[7]PDI_Meritos!$O149&lt;&gt;0),[7]PDI_Meritos!$O149,""),IF($A151="TOTAL",SUM(INDIRECT("I4:I"&amp;ROW()-1)),""))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IF(AND($A151&lt;&gt;"",$A151&lt;&gt;"TOTAL"),IF(AND([7]PDI_Meritos!$R149&lt;&gt;"",[7]PDI_Meritos!$R149&lt;&gt;0),[7]PDI_Meritos!$R149,""),IF($A151="TOTAL",SUM(INDIRECT("K4:K"&amp;ROW()-1)),""))</f>
        <v/>
      </c>
      <c r="L151" s="6" t="str">
        <f ca="1">IF(AND($A151&lt;&gt;"",$A151&lt;&gt;"TOTAL"),IF(AND([7]PDI_Meritos!$T149&lt;&gt;"",[7]PDI_Meritos!$T149&lt;&gt;0),[7]PDI_Meritos!$T149,""),IF($A151="TOTAL",SUM(INDIRECT("L4:L"&amp;ROW()-1)),""))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IF(AND($A151&lt;&gt;"",$A151&lt;&gt;"TOTAL"),IF(AND([7]PDI_Meritos!$W149&lt;&gt;"",[7]PDI_Meritos!$W149&lt;&gt;0),[7]PDI_Meritos!$W149,""),IF($A151="TOTAL",SUM(INDIRECT("N4:N"&amp;ROW()-1)),""))</f>
        <v/>
      </c>
      <c r="O151" s="6" t="str">
        <f ca="1">IF(AND($A151&lt;&gt;"",$A151&lt;&gt;"TOTAL"),IF(AND([7]PDI_Meritos!$Y149&lt;&gt;"",[7]PDI_Meritos!$Y149&lt;&gt;0),[7]PDI_Meritos!$Y149,""),IF($A151="TOTAL",SUM(INDIRECT("O4:O"&amp;ROW()-1)),""))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IF(AND($A151&lt;&gt;"",$A151&lt;&gt;"TOTAL"),IF(AND([7]PDI_Meritos!$AB149&lt;&gt;"",[7]PDI_Meritos!$AB149&lt;&gt;0),[7]PDI_Meritos!$AB149,""),IF($A151="TOTAL",SUM(INDIRECT("Q4:Q"&amp;ROW()-1)),""))</f>
        <v/>
      </c>
      <c r="R151" s="6" t="str">
        <f ca="1">IF(AND($A151&lt;&gt;"",$A151&lt;&gt;"TOTAL"),IF(AND([7]PDI_Meritos!$AD149&lt;&gt;"",[7]PDI_Meritos!$AD149&lt;&gt;0),[7]PDI_Meritos!$AD149,""),IF($A151="TOTAL",SUM(INDIRECT("R4:R"&amp;ROW()-1)),""))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IF(AND($A151&lt;&gt;"",$A151&lt;&gt;"TOTAL"),IF(AND([7]PDI_Meritos!$AG149&lt;&gt;"",[7]PDI_Meritos!$AG149&lt;&gt;0),[7]PDI_Meritos!$AG149,""),IF($A151="TOTAL",SUM(INDIRECT("T4:T"&amp;ROW()-1)),""))</f>
        <v/>
      </c>
      <c r="U151" s="6" t="str">
        <f ca="1">IF(AND($A151&lt;&gt;"",$A151&lt;&gt;"TOTAL"),IF(AND([7]PDI_Meritos!$AI149&lt;&gt;"",[7]PDI_Meritos!$AI149&lt;&gt;0),[7]PDI_Meritos!$AI149,""),IF($A151="TOTAL",SUM(INDIRECT("U4:U"&amp;ROW()-1)),""))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IF(AND($A151&lt;&gt;"",$A151&lt;&gt;"TOTAL"),IF(AND([7]PDI_Meritos!$AL149&lt;&gt;"",[7]PDI_Meritos!$AL149&lt;&gt;0),[7]PDI_Meritos!$AL149,""),IF($A151="TOTAL",SUM(INDIRECT("W4:W"&amp;ROW()-1)),""))</f>
        <v/>
      </c>
      <c r="X151" s="6" t="str">
        <f ca="1">IF(AND($A151&lt;&gt;"",$A151&lt;&gt;"TOTAL"),IF(AND([7]PDI_Meritos!$AN149&lt;&gt;"",[7]PDI_Meritos!$AN149&lt;&gt;0),[7]PDI_Meritos!$AN149,""),IF($A151="TOTAL",SUM(INDIRECT("X4:X"&amp;ROW()-1)),""))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IF(AND($A151&lt;&gt;"",$A151&lt;&gt;"TOTAL"),IF(AND([7]PDI_Meritos!$AQ149&lt;&gt;"",[7]PDI_Meritos!$AQ149&lt;&gt;0),[7]PDI_Meritos!$AQ149,""),IF($A151="TOTAL",SUM(INDIRECT("Z4:Z"&amp;ROW()-1)),""))</f>
        <v/>
      </c>
      <c r="AA151" s="6" t="str">
        <f ca="1">IF(AND($A151&lt;&gt;"",$A151&lt;&gt;"TOTAL"),IF(AND([7]PDI_Meritos!$AS149&lt;&gt;"",[7]PDI_Meritos!$AS149&lt;&gt;0),[7]PDI_Meritos!$AS149,""),IF($A151="TOTAL",SUM(INDIRECT("AA4:AA"&amp;ROW()-1)),""))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IF(AND($A151&lt;&gt;"",$A151&lt;&gt;"TOTAL"),IF(AND([7]PDI_Meritos!$AV149&lt;&gt;"",[7]PDI_Meritos!$AV149&lt;&gt;0),[7]PDI_Meritos!$AV149,""),IF($A151="TOTAL",SUM(INDIRECT("AC4:AC"&amp;ROW()-1)),""))</f>
        <v/>
      </c>
      <c r="AD151" s="6" t="str">
        <f ca="1">IF(AND($A151&lt;&gt;"",$A151&lt;&gt;"TOTAL"),IF(AND([7]PDI_Meritos!$AX149&lt;&gt;"",[7]PDI_Meritos!$AX149&lt;&gt;0),[7]PDI_Meritos!$AX149,""),IF($A151="TOTAL",SUM(INDIRECT("AD4:AD"&amp;ROW()-1)),""))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IF(AND($A151&lt;&gt;"",$A151&lt;&gt;"TOTAL"),IF(AND([7]PDI_Meritos!$BA149&lt;&gt;"",[7]PDI_Meritos!$BA149&lt;&gt;0),[7]PDI_Meritos!$BA149,""),IF($A151="TOTAL",SUM(INDIRECT("AF4:AF"&amp;ROW()-1)),""))</f>
        <v/>
      </c>
      <c r="AG151" s="6" t="str">
        <f ca="1">IF(AND($A151&lt;&gt;"",$A151&lt;&gt;"TOTAL"),IF(AND([7]PDI_Meritos!$BC149&lt;&gt;"",[7]PDI_Meritos!$BC149&lt;&gt;0),[7]PDI_Meritos!$BC149,""),IF($A151="TOTAL",SUM(INDIRECT("AG4:AG"&amp;ROW()-1)),""))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IF(AND($A151&lt;&gt;"",$A151&lt;&gt;"TOTAL"),IF(AND([7]PDI_Meritos!$BF149&lt;&gt;"",[7]PDI_Meritos!$BF149&lt;&gt;0),[7]PDI_Meritos!$BF149,""),IF($A151="TOTAL",SUM(INDIRECT("AI4:AI"&amp;ROW()-1)),""))</f>
        <v/>
      </c>
      <c r="AJ151" s="6" t="str">
        <f ca="1">IF(AND($A151&lt;&gt;"",$A151&lt;&gt;"TOTAL"),IF(AND([7]PDI_Meritos!$BH149&lt;&gt;"",[7]PDI_Meritos!$BH149&lt;&gt;0),[7]PDI_Meritos!$BH149,""),IF($A151="TOTAL",SUM(INDIRECT("AJ4:AJ"&amp;ROW()-1)),""))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IF(AND($A151&lt;&gt;"",$A151&lt;&gt;"TOTAL"),IF(AND([7]PDI_Meritos!$BK149&lt;&gt;"",[7]PDI_Meritos!$BK149&lt;&gt;0),[7]PDI_Meritos!$BK149,""),IF($A151="TOTAL",SUM(INDIRECT("AL4:AL"&amp;ROW()-1)),""))</f>
        <v/>
      </c>
      <c r="AM151" s="6" t="str">
        <f ca="1">IF(AND($A151&lt;&gt;"",$A151&lt;&gt;"TOTAL"),IF(AND([7]PDI_Meritos!$BM149&lt;&gt;"",[7]PDI_Meritos!$BM149&lt;&gt;0),[7]PDI_Meritos!$BM149,""),IF($A151="TOTAL",SUM(INDIRECT("AM4:AM"&amp;ROW()-1)),""))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IF(AND($A151&lt;&gt;"",$A151&lt;&gt;"TOTAL"),IF(AND([7]PDI_Meritos!$BP149&lt;&gt;"",[7]PDI_Meritos!$BP149&lt;&gt;0),[7]PDI_Meritos!$BP149,""),IF($A151="TOTAL",SUM(INDIRECT("AO4:AO"&amp;ROW()-1)),""))</f>
        <v/>
      </c>
      <c r="AP151" s="6" t="str">
        <f ca="1">IF(AND($A151&lt;&gt;"",$A151&lt;&gt;"TOTAL"),IF(AND([7]PDI_Meritos!$BR149&lt;&gt;"",[7]PDI_Meritos!$BR149&lt;&gt;0),[7]PDI_Meritos!$BR149,""),IF($A151="TOTAL",SUM(INDIRECT("AP4:AP"&amp;ROW()-1)),""))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IF(AND($A151&lt;&gt;"",$A151&lt;&gt;"TOTAL"),IF(AND([7]PDI_Meritos!$BU149&lt;&gt;"",[7]PDI_Meritos!$BU149&lt;&gt;0),[7]PDI_Meritos!$BU149,""),IF($A151="TOTAL",SUM(INDIRECT("AR4:AR"&amp;ROW()-1)),""))</f>
        <v/>
      </c>
      <c r="AS151" s="6" t="str">
        <f ca="1">IF(AND($A151&lt;&gt;"",$A151&lt;&gt;"TOTAL"),IF(AND([7]PDI_Meritos!$BW149&lt;&gt;"",[7]PDI_Meritos!$BW149&lt;&gt;0),[7]PDI_Meritos!$BW149,""),IF($A151="TOTAL",SUM(INDIRECT("AS4:AS"&amp;ROW()-1)),""))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IF(AND($A151&lt;&gt;"",$A151&lt;&gt;"TOTAL"),IF(AND([7]PDI_Meritos!$BZ149&lt;&gt;"",[7]PDI_Meritos!$BZ149&lt;&gt;0),[7]PDI_Meritos!$BZ149,""),IF($A151="TOTAL",SUM(INDIRECT("AU4:AU"&amp;ROW()-1)),""))</f>
        <v/>
      </c>
      <c r="AV151" s="6" t="str">
        <f ca="1">IF(AND($A151&lt;&gt;"",$A151&lt;&gt;"TOTAL"),IF(AND([7]PDI_Meritos!$CB149&lt;&gt;"",[7]PDI_Meritos!$CB149&lt;&gt;0),[7]PDI_Meritos!$CB149,""),IF($A151="TOTAL",SUM(INDIRECT("AV4:AV"&amp;ROW()-1)),""))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IF(AND($A151&lt;&gt;"",$A151&lt;&gt;"TOTAL"),IF(AND([7]PDI_Meritos!$CE149&lt;&gt;"",[7]PDI_Meritos!$CE149&lt;&gt;0),[7]PDI_Meritos!$CE149,""),IF($A151="TOTAL",SUM(INDIRECT("AX4:AX"&amp;ROW()-1)),""))</f>
        <v/>
      </c>
      <c r="AY151" s="6" t="str">
        <f ca="1">IF(AND($A151&lt;&gt;"",$A151&lt;&gt;"TOTAL"),IF(AND([7]PDI_Meritos!$CG149&lt;&gt;"",[7]PDI_Meritos!$CG149&lt;&gt;0),[7]PDI_Meritos!$CG149,""),IF($A151="TOTAL",SUM(INDIRECT("AY4:AY"&amp;ROW()-1)),""))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IF(AND($A151&lt;&gt;"",$A151&lt;&gt;"TOTAL"),IF(AND([7]PDI_Meritos!$CJ149&lt;&gt;"",[7]PDI_Meritos!$CJ149&lt;&gt;0),[7]PDI_Meritos!$CJ149,""),IF($A151="TOTAL",SUM(INDIRECT("BA4:BA"&amp;ROW()-1)),""))</f>
        <v/>
      </c>
      <c r="BB151" s="6" t="str">
        <f ca="1">IF(AND($A151&lt;&gt;"",$A151&lt;&gt;"TOTAL"),IF(AND([7]PDI_Meritos!$CL149&lt;&gt;"",[7]PDI_Meritos!$CL149&lt;&gt;0),[7]PDI_Meritos!$CL149,""),IF($A151="TOTAL",SUM(INDIRECT("BB4:BB"&amp;ROW()-1)),""))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IF(AND($A151&lt;&gt;"",$A151&lt;&gt;"TOTAL"),IF(AND([7]PDI_Meritos!$CO149&lt;&gt;"",[7]PDI_Meritos!$CO149&lt;&gt;0),[7]PDI_Meritos!$CO149,""),IF($A151="TOTAL",SUM(INDIRECT("BD4:BD"&amp;ROW()-1)),""))</f>
        <v/>
      </c>
      <c r="BE151" s="6" t="str">
        <f ca="1">IF(AND($A151&lt;&gt;"",$A151&lt;&gt;"TOTAL"),IF(AND([7]PDI_Meritos!$CQ149&lt;&gt;"",[7]PDI_Meritos!$CQ149&lt;&gt;0),[7]PDI_Meritos!$CQ149,""),IF($A151="TOTAL",SUM(INDIRECT("BE4:BE"&amp;ROW()-1)),""))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IF([7]PDI_Meritos!$B150&lt;&gt;"",[7]PDI_Meritos!$B150,IF(AND([7]PDI_Meritos!$B150="",[7]PDI_Meritos!$B151="",[7]PDI_Meritos!$B149=""),"","TOTAL"))</f>
        <v/>
      </c>
      <c r="B152" s="6" t="str">
        <f ca="1">IF(AND($A152&lt;&gt;"",$A152&lt;&gt;"TOTAL"),IF(AND([7]PDI_Meritos!$C150&lt;&gt;"",[7]PDI_Meritos!$C150&lt;&gt;0),[7]PDI_Meritos!$C150,""),IF($A152="TOTAL",SUM(INDIRECT("B4:B"&amp;ROW()-1)),""))</f>
        <v/>
      </c>
      <c r="C152" s="6" t="str">
        <f ca="1">IF(AND($A152&lt;&gt;"",$A152&lt;&gt;"TOTAL"),IF(AND([7]PDI_Meritos!$E150&lt;&gt;"",[7]PDI_Meritos!$E150&lt;&gt;0),[7]PDI_Meritos!$E150,""),IF($A152="TOTAL",SUM(INDIRECT("C4:C"&amp;ROW()-1)),""))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IF(AND($A152&lt;&gt;"",$A152&lt;&gt;"TOTAL"),IF(AND([7]PDI_Meritos!$H150&lt;&gt;"",[7]PDI_Meritos!$H150&lt;&gt;0),[7]PDI_Meritos!$H150,""),IF($A152="TOTAL",SUM(INDIRECT("E4:E"&amp;ROW()-1)),""))</f>
        <v/>
      </c>
      <c r="F152" s="6" t="str">
        <f ca="1">IF(AND($A152&lt;&gt;"",$A152&lt;&gt;"TOTAL"),IF(AND([7]PDI_Meritos!$J150&lt;&gt;"",[7]PDI_Meritos!$J150&lt;&gt;0),[7]PDI_Meritos!$J150,""),IF($A152="TOTAL",SUM(INDIRECT("F4:F"&amp;ROW()-1)),""))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IF(AND($A152&lt;&gt;"",$A152&lt;&gt;"TOTAL"),IF(AND([7]PDI_Meritos!$M150&lt;&gt;"",[7]PDI_Meritos!$M150&lt;&gt;0),[7]PDI_Meritos!$M150,""),IF($A152="TOTAL",SUM(INDIRECT("H4:H"&amp;ROW()-1)),""))</f>
        <v/>
      </c>
      <c r="I152" s="6" t="str">
        <f ca="1">IF(AND($A152&lt;&gt;"",$A152&lt;&gt;"TOTAL"),IF(AND([7]PDI_Meritos!$O150&lt;&gt;"",[7]PDI_Meritos!$O150&lt;&gt;0),[7]PDI_Meritos!$O150,""),IF($A152="TOTAL",SUM(INDIRECT("I4:I"&amp;ROW()-1)),""))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IF(AND($A152&lt;&gt;"",$A152&lt;&gt;"TOTAL"),IF(AND([7]PDI_Meritos!$R150&lt;&gt;"",[7]PDI_Meritos!$R150&lt;&gt;0),[7]PDI_Meritos!$R150,""),IF($A152="TOTAL",SUM(INDIRECT("K4:K"&amp;ROW()-1)),""))</f>
        <v/>
      </c>
      <c r="L152" s="6" t="str">
        <f ca="1">IF(AND($A152&lt;&gt;"",$A152&lt;&gt;"TOTAL"),IF(AND([7]PDI_Meritos!$T150&lt;&gt;"",[7]PDI_Meritos!$T150&lt;&gt;0),[7]PDI_Meritos!$T150,""),IF($A152="TOTAL",SUM(INDIRECT("L4:L"&amp;ROW()-1)),""))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IF(AND($A152&lt;&gt;"",$A152&lt;&gt;"TOTAL"),IF(AND([7]PDI_Meritos!$W150&lt;&gt;"",[7]PDI_Meritos!$W150&lt;&gt;0),[7]PDI_Meritos!$W150,""),IF($A152="TOTAL",SUM(INDIRECT("N4:N"&amp;ROW()-1)),""))</f>
        <v/>
      </c>
      <c r="O152" s="6" t="str">
        <f ca="1">IF(AND($A152&lt;&gt;"",$A152&lt;&gt;"TOTAL"),IF(AND([7]PDI_Meritos!$Y150&lt;&gt;"",[7]PDI_Meritos!$Y150&lt;&gt;0),[7]PDI_Meritos!$Y150,""),IF($A152="TOTAL",SUM(INDIRECT("O4:O"&amp;ROW()-1)),""))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IF(AND($A152&lt;&gt;"",$A152&lt;&gt;"TOTAL"),IF(AND([7]PDI_Meritos!$AB150&lt;&gt;"",[7]PDI_Meritos!$AB150&lt;&gt;0),[7]PDI_Meritos!$AB150,""),IF($A152="TOTAL",SUM(INDIRECT("Q4:Q"&amp;ROW()-1)),""))</f>
        <v/>
      </c>
      <c r="R152" s="6" t="str">
        <f ca="1">IF(AND($A152&lt;&gt;"",$A152&lt;&gt;"TOTAL"),IF(AND([7]PDI_Meritos!$AD150&lt;&gt;"",[7]PDI_Meritos!$AD150&lt;&gt;0),[7]PDI_Meritos!$AD150,""),IF($A152="TOTAL",SUM(INDIRECT("R4:R"&amp;ROW()-1)),""))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IF(AND($A152&lt;&gt;"",$A152&lt;&gt;"TOTAL"),IF(AND([7]PDI_Meritos!$AG150&lt;&gt;"",[7]PDI_Meritos!$AG150&lt;&gt;0),[7]PDI_Meritos!$AG150,""),IF($A152="TOTAL",SUM(INDIRECT("T4:T"&amp;ROW()-1)),""))</f>
        <v/>
      </c>
      <c r="U152" s="6" t="str">
        <f ca="1">IF(AND($A152&lt;&gt;"",$A152&lt;&gt;"TOTAL"),IF(AND([7]PDI_Meritos!$AI150&lt;&gt;"",[7]PDI_Meritos!$AI150&lt;&gt;0),[7]PDI_Meritos!$AI150,""),IF($A152="TOTAL",SUM(INDIRECT("U4:U"&amp;ROW()-1)),""))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IF(AND($A152&lt;&gt;"",$A152&lt;&gt;"TOTAL"),IF(AND([7]PDI_Meritos!$AL150&lt;&gt;"",[7]PDI_Meritos!$AL150&lt;&gt;0),[7]PDI_Meritos!$AL150,""),IF($A152="TOTAL",SUM(INDIRECT("W4:W"&amp;ROW()-1)),""))</f>
        <v/>
      </c>
      <c r="X152" s="6" t="str">
        <f ca="1">IF(AND($A152&lt;&gt;"",$A152&lt;&gt;"TOTAL"),IF(AND([7]PDI_Meritos!$AN150&lt;&gt;"",[7]PDI_Meritos!$AN150&lt;&gt;0),[7]PDI_Meritos!$AN150,""),IF($A152="TOTAL",SUM(INDIRECT("X4:X"&amp;ROW()-1)),""))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IF(AND($A152&lt;&gt;"",$A152&lt;&gt;"TOTAL"),IF(AND([7]PDI_Meritos!$AQ150&lt;&gt;"",[7]PDI_Meritos!$AQ150&lt;&gt;0),[7]PDI_Meritos!$AQ150,""),IF($A152="TOTAL",SUM(INDIRECT("Z4:Z"&amp;ROW()-1)),""))</f>
        <v/>
      </c>
      <c r="AA152" s="6" t="str">
        <f ca="1">IF(AND($A152&lt;&gt;"",$A152&lt;&gt;"TOTAL"),IF(AND([7]PDI_Meritos!$AS150&lt;&gt;"",[7]PDI_Meritos!$AS150&lt;&gt;0),[7]PDI_Meritos!$AS150,""),IF($A152="TOTAL",SUM(INDIRECT("AA4:AA"&amp;ROW()-1)),""))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IF(AND($A152&lt;&gt;"",$A152&lt;&gt;"TOTAL"),IF(AND([7]PDI_Meritos!$AV150&lt;&gt;"",[7]PDI_Meritos!$AV150&lt;&gt;0),[7]PDI_Meritos!$AV150,""),IF($A152="TOTAL",SUM(INDIRECT("AC4:AC"&amp;ROW()-1)),""))</f>
        <v/>
      </c>
      <c r="AD152" s="6" t="str">
        <f ca="1">IF(AND($A152&lt;&gt;"",$A152&lt;&gt;"TOTAL"),IF(AND([7]PDI_Meritos!$AX150&lt;&gt;"",[7]PDI_Meritos!$AX150&lt;&gt;0),[7]PDI_Meritos!$AX150,""),IF($A152="TOTAL",SUM(INDIRECT("AD4:AD"&amp;ROW()-1)),""))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IF(AND($A152&lt;&gt;"",$A152&lt;&gt;"TOTAL"),IF(AND([7]PDI_Meritos!$BA150&lt;&gt;"",[7]PDI_Meritos!$BA150&lt;&gt;0),[7]PDI_Meritos!$BA150,""),IF($A152="TOTAL",SUM(INDIRECT("AF4:AF"&amp;ROW()-1)),""))</f>
        <v/>
      </c>
      <c r="AG152" s="6" t="str">
        <f ca="1">IF(AND($A152&lt;&gt;"",$A152&lt;&gt;"TOTAL"),IF(AND([7]PDI_Meritos!$BC150&lt;&gt;"",[7]PDI_Meritos!$BC150&lt;&gt;0),[7]PDI_Meritos!$BC150,""),IF($A152="TOTAL",SUM(INDIRECT("AG4:AG"&amp;ROW()-1)),""))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IF(AND($A152&lt;&gt;"",$A152&lt;&gt;"TOTAL"),IF(AND([7]PDI_Meritos!$BF150&lt;&gt;"",[7]PDI_Meritos!$BF150&lt;&gt;0),[7]PDI_Meritos!$BF150,""),IF($A152="TOTAL",SUM(INDIRECT("AI4:AI"&amp;ROW()-1)),""))</f>
        <v/>
      </c>
      <c r="AJ152" s="6" t="str">
        <f ca="1">IF(AND($A152&lt;&gt;"",$A152&lt;&gt;"TOTAL"),IF(AND([7]PDI_Meritos!$BH150&lt;&gt;"",[7]PDI_Meritos!$BH150&lt;&gt;0),[7]PDI_Meritos!$BH150,""),IF($A152="TOTAL",SUM(INDIRECT("AJ4:AJ"&amp;ROW()-1)),""))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IF(AND($A152&lt;&gt;"",$A152&lt;&gt;"TOTAL"),IF(AND([7]PDI_Meritos!$BK150&lt;&gt;"",[7]PDI_Meritos!$BK150&lt;&gt;0),[7]PDI_Meritos!$BK150,""),IF($A152="TOTAL",SUM(INDIRECT("AL4:AL"&amp;ROW()-1)),""))</f>
        <v/>
      </c>
      <c r="AM152" s="6" t="str">
        <f ca="1">IF(AND($A152&lt;&gt;"",$A152&lt;&gt;"TOTAL"),IF(AND([7]PDI_Meritos!$BM150&lt;&gt;"",[7]PDI_Meritos!$BM150&lt;&gt;0),[7]PDI_Meritos!$BM150,""),IF($A152="TOTAL",SUM(INDIRECT("AM4:AM"&amp;ROW()-1)),""))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IF(AND($A152&lt;&gt;"",$A152&lt;&gt;"TOTAL"),IF(AND([7]PDI_Meritos!$BP150&lt;&gt;"",[7]PDI_Meritos!$BP150&lt;&gt;0),[7]PDI_Meritos!$BP150,""),IF($A152="TOTAL",SUM(INDIRECT("AO4:AO"&amp;ROW()-1)),""))</f>
        <v/>
      </c>
      <c r="AP152" s="6" t="str">
        <f ca="1">IF(AND($A152&lt;&gt;"",$A152&lt;&gt;"TOTAL"),IF(AND([7]PDI_Meritos!$BR150&lt;&gt;"",[7]PDI_Meritos!$BR150&lt;&gt;0),[7]PDI_Meritos!$BR150,""),IF($A152="TOTAL",SUM(INDIRECT("AP4:AP"&amp;ROW()-1)),""))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IF(AND($A152&lt;&gt;"",$A152&lt;&gt;"TOTAL"),IF(AND([7]PDI_Meritos!$BU150&lt;&gt;"",[7]PDI_Meritos!$BU150&lt;&gt;0),[7]PDI_Meritos!$BU150,""),IF($A152="TOTAL",SUM(INDIRECT("AR4:AR"&amp;ROW()-1)),""))</f>
        <v/>
      </c>
      <c r="AS152" s="6" t="str">
        <f ca="1">IF(AND($A152&lt;&gt;"",$A152&lt;&gt;"TOTAL"),IF(AND([7]PDI_Meritos!$BW150&lt;&gt;"",[7]PDI_Meritos!$BW150&lt;&gt;0),[7]PDI_Meritos!$BW150,""),IF($A152="TOTAL",SUM(INDIRECT("AS4:AS"&amp;ROW()-1)),""))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IF(AND($A152&lt;&gt;"",$A152&lt;&gt;"TOTAL"),IF(AND([7]PDI_Meritos!$BZ150&lt;&gt;"",[7]PDI_Meritos!$BZ150&lt;&gt;0),[7]PDI_Meritos!$BZ150,""),IF($A152="TOTAL",SUM(INDIRECT("AU4:AU"&amp;ROW()-1)),""))</f>
        <v/>
      </c>
      <c r="AV152" s="6" t="str">
        <f ca="1">IF(AND($A152&lt;&gt;"",$A152&lt;&gt;"TOTAL"),IF(AND([7]PDI_Meritos!$CB150&lt;&gt;"",[7]PDI_Meritos!$CB150&lt;&gt;0),[7]PDI_Meritos!$CB150,""),IF($A152="TOTAL",SUM(INDIRECT("AV4:AV"&amp;ROW()-1)),""))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IF(AND($A152&lt;&gt;"",$A152&lt;&gt;"TOTAL"),IF(AND([7]PDI_Meritos!$CE150&lt;&gt;"",[7]PDI_Meritos!$CE150&lt;&gt;0),[7]PDI_Meritos!$CE150,""),IF($A152="TOTAL",SUM(INDIRECT("AX4:AX"&amp;ROW()-1)),""))</f>
        <v/>
      </c>
      <c r="AY152" s="6" t="str">
        <f ca="1">IF(AND($A152&lt;&gt;"",$A152&lt;&gt;"TOTAL"),IF(AND([7]PDI_Meritos!$CG150&lt;&gt;"",[7]PDI_Meritos!$CG150&lt;&gt;0),[7]PDI_Meritos!$CG150,""),IF($A152="TOTAL",SUM(INDIRECT("AY4:AY"&amp;ROW()-1)),""))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IF(AND($A152&lt;&gt;"",$A152&lt;&gt;"TOTAL"),IF(AND([7]PDI_Meritos!$CJ150&lt;&gt;"",[7]PDI_Meritos!$CJ150&lt;&gt;0),[7]PDI_Meritos!$CJ150,""),IF($A152="TOTAL",SUM(INDIRECT("BA4:BA"&amp;ROW()-1)),""))</f>
        <v/>
      </c>
      <c r="BB152" s="6" t="str">
        <f ca="1">IF(AND($A152&lt;&gt;"",$A152&lt;&gt;"TOTAL"),IF(AND([7]PDI_Meritos!$CL150&lt;&gt;"",[7]PDI_Meritos!$CL150&lt;&gt;0),[7]PDI_Meritos!$CL150,""),IF($A152="TOTAL",SUM(INDIRECT("BB4:BB"&amp;ROW()-1)),""))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IF(AND($A152&lt;&gt;"",$A152&lt;&gt;"TOTAL"),IF(AND([7]PDI_Meritos!$CO150&lt;&gt;"",[7]PDI_Meritos!$CO150&lt;&gt;0),[7]PDI_Meritos!$CO150,""),IF($A152="TOTAL",SUM(INDIRECT("BD4:BD"&amp;ROW()-1)),""))</f>
        <v/>
      </c>
      <c r="BE152" s="6" t="str">
        <f ca="1">IF(AND($A152&lt;&gt;"",$A152&lt;&gt;"TOTAL"),IF(AND([7]PDI_Meritos!$CQ150&lt;&gt;"",[7]PDI_Meritos!$CQ150&lt;&gt;0),[7]PDI_Meritos!$CQ150,""),IF($A152="TOTAL",SUM(INDIRECT("BE4:BE"&amp;ROW()-1)),""))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IF([7]PDI_Meritos!$B151&lt;&gt;"",[7]PDI_Meritos!$B151,IF(AND([7]PDI_Meritos!$B151="",[7]PDI_Meritos!$B152="",[7]PDI_Meritos!$B150=""),"","TOTAL"))</f>
        <v/>
      </c>
      <c r="B153" s="6" t="str">
        <f ca="1">IF(AND($A153&lt;&gt;"",$A153&lt;&gt;"TOTAL"),IF(AND([7]PDI_Meritos!$C151&lt;&gt;"",[7]PDI_Meritos!$C151&lt;&gt;0),[7]PDI_Meritos!$C151,""),IF($A153="TOTAL",SUM(INDIRECT("B4:B"&amp;ROW()-1)),""))</f>
        <v/>
      </c>
      <c r="C153" s="6" t="str">
        <f ca="1">IF(AND($A153&lt;&gt;"",$A153&lt;&gt;"TOTAL"),IF(AND([7]PDI_Meritos!$E151&lt;&gt;"",[7]PDI_Meritos!$E151&lt;&gt;0),[7]PDI_Meritos!$E151,""),IF($A153="TOTAL",SUM(INDIRECT("C4:C"&amp;ROW()-1)),""))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IF(AND($A153&lt;&gt;"",$A153&lt;&gt;"TOTAL"),IF(AND([7]PDI_Meritos!$H151&lt;&gt;"",[7]PDI_Meritos!$H151&lt;&gt;0),[7]PDI_Meritos!$H151,""),IF($A153="TOTAL",SUM(INDIRECT("E4:E"&amp;ROW()-1)),""))</f>
        <v/>
      </c>
      <c r="F153" s="6" t="str">
        <f ca="1">IF(AND($A153&lt;&gt;"",$A153&lt;&gt;"TOTAL"),IF(AND([7]PDI_Meritos!$J151&lt;&gt;"",[7]PDI_Meritos!$J151&lt;&gt;0),[7]PDI_Meritos!$J151,""),IF($A153="TOTAL",SUM(INDIRECT("F4:F"&amp;ROW()-1)),""))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IF(AND($A153&lt;&gt;"",$A153&lt;&gt;"TOTAL"),IF(AND([7]PDI_Meritos!$M151&lt;&gt;"",[7]PDI_Meritos!$M151&lt;&gt;0),[7]PDI_Meritos!$M151,""),IF($A153="TOTAL",SUM(INDIRECT("H4:H"&amp;ROW()-1)),""))</f>
        <v/>
      </c>
      <c r="I153" s="6" t="str">
        <f ca="1">IF(AND($A153&lt;&gt;"",$A153&lt;&gt;"TOTAL"),IF(AND([7]PDI_Meritos!$O151&lt;&gt;"",[7]PDI_Meritos!$O151&lt;&gt;0),[7]PDI_Meritos!$O151,""),IF($A153="TOTAL",SUM(INDIRECT("I4:I"&amp;ROW()-1)),""))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IF(AND($A153&lt;&gt;"",$A153&lt;&gt;"TOTAL"),IF(AND([7]PDI_Meritos!$R151&lt;&gt;"",[7]PDI_Meritos!$R151&lt;&gt;0),[7]PDI_Meritos!$R151,""),IF($A153="TOTAL",SUM(INDIRECT("K4:K"&amp;ROW()-1)),""))</f>
        <v/>
      </c>
      <c r="L153" s="6" t="str">
        <f ca="1">IF(AND($A153&lt;&gt;"",$A153&lt;&gt;"TOTAL"),IF(AND([7]PDI_Meritos!$T151&lt;&gt;"",[7]PDI_Meritos!$T151&lt;&gt;0),[7]PDI_Meritos!$T151,""),IF($A153="TOTAL",SUM(INDIRECT("L4:L"&amp;ROW()-1)),""))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IF(AND($A153&lt;&gt;"",$A153&lt;&gt;"TOTAL"),IF(AND([7]PDI_Meritos!$W151&lt;&gt;"",[7]PDI_Meritos!$W151&lt;&gt;0),[7]PDI_Meritos!$W151,""),IF($A153="TOTAL",SUM(INDIRECT("N4:N"&amp;ROW()-1)),""))</f>
        <v/>
      </c>
      <c r="O153" s="6" t="str">
        <f ca="1">IF(AND($A153&lt;&gt;"",$A153&lt;&gt;"TOTAL"),IF(AND([7]PDI_Meritos!$Y151&lt;&gt;"",[7]PDI_Meritos!$Y151&lt;&gt;0),[7]PDI_Meritos!$Y151,""),IF($A153="TOTAL",SUM(INDIRECT("O4:O"&amp;ROW()-1)),""))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IF(AND($A153&lt;&gt;"",$A153&lt;&gt;"TOTAL"),IF(AND([7]PDI_Meritos!$AB151&lt;&gt;"",[7]PDI_Meritos!$AB151&lt;&gt;0),[7]PDI_Meritos!$AB151,""),IF($A153="TOTAL",SUM(INDIRECT("Q4:Q"&amp;ROW()-1)),""))</f>
        <v/>
      </c>
      <c r="R153" s="6" t="str">
        <f ca="1">IF(AND($A153&lt;&gt;"",$A153&lt;&gt;"TOTAL"),IF(AND([7]PDI_Meritos!$AD151&lt;&gt;"",[7]PDI_Meritos!$AD151&lt;&gt;0),[7]PDI_Meritos!$AD151,""),IF($A153="TOTAL",SUM(INDIRECT("R4:R"&amp;ROW()-1)),""))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IF(AND($A153&lt;&gt;"",$A153&lt;&gt;"TOTAL"),IF(AND([7]PDI_Meritos!$AG151&lt;&gt;"",[7]PDI_Meritos!$AG151&lt;&gt;0),[7]PDI_Meritos!$AG151,""),IF($A153="TOTAL",SUM(INDIRECT("T4:T"&amp;ROW()-1)),""))</f>
        <v/>
      </c>
      <c r="U153" s="6" t="str">
        <f ca="1">IF(AND($A153&lt;&gt;"",$A153&lt;&gt;"TOTAL"),IF(AND([7]PDI_Meritos!$AI151&lt;&gt;"",[7]PDI_Meritos!$AI151&lt;&gt;0),[7]PDI_Meritos!$AI151,""),IF($A153="TOTAL",SUM(INDIRECT("U4:U"&amp;ROW()-1)),""))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IF(AND($A153&lt;&gt;"",$A153&lt;&gt;"TOTAL"),IF(AND([7]PDI_Meritos!$AL151&lt;&gt;"",[7]PDI_Meritos!$AL151&lt;&gt;0),[7]PDI_Meritos!$AL151,""),IF($A153="TOTAL",SUM(INDIRECT("W4:W"&amp;ROW()-1)),""))</f>
        <v/>
      </c>
      <c r="X153" s="6" t="str">
        <f ca="1">IF(AND($A153&lt;&gt;"",$A153&lt;&gt;"TOTAL"),IF(AND([7]PDI_Meritos!$AN151&lt;&gt;"",[7]PDI_Meritos!$AN151&lt;&gt;0),[7]PDI_Meritos!$AN151,""),IF($A153="TOTAL",SUM(INDIRECT("X4:X"&amp;ROW()-1)),""))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IF(AND($A153&lt;&gt;"",$A153&lt;&gt;"TOTAL"),IF(AND([7]PDI_Meritos!$AQ151&lt;&gt;"",[7]PDI_Meritos!$AQ151&lt;&gt;0),[7]PDI_Meritos!$AQ151,""),IF($A153="TOTAL",SUM(INDIRECT("Z4:Z"&amp;ROW()-1)),""))</f>
        <v/>
      </c>
      <c r="AA153" s="6" t="str">
        <f ca="1">IF(AND($A153&lt;&gt;"",$A153&lt;&gt;"TOTAL"),IF(AND([7]PDI_Meritos!$AS151&lt;&gt;"",[7]PDI_Meritos!$AS151&lt;&gt;0),[7]PDI_Meritos!$AS151,""),IF($A153="TOTAL",SUM(INDIRECT("AA4:AA"&amp;ROW()-1)),""))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IF(AND($A153&lt;&gt;"",$A153&lt;&gt;"TOTAL"),IF(AND([7]PDI_Meritos!$AV151&lt;&gt;"",[7]PDI_Meritos!$AV151&lt;&gt;0),[7]PDI_Meritos!$AV151,""),IF($A153="TOTAL",SUM(INDIRECT("AC4:AC"&amp;ROW()-1)),""))</f>
        <v/>
      </c>
      <c r="AD153" s="6" t="str">
        <f ca="1">IF(AND($A153&lt;&gt;"",$A153&lt;&gt;"TOTAL"),IF(AND([7]PDI_Meritos!$AX151&lt;&gt;"",[7]PDI_Meritos!$AX151&lt;&gt;0),[7]PDI_Meritos!$AX151,""),IF($A153="TOTAL",SUM(INDIRECT("AD4:AD"&amp;ROW()-1)),""))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IF(AND($A153&lt;&gt;"",$A153&lt;&gt;"TOTAL"),IF(AND([7]PDI_Meritos!$BA151&lt;&gt;"",[7]PDI_Meritos!$BA151&lt;&gt;0),[7]PDI_Meritos!$BA151,""),IF($A153="TOTAL",SUM(INDIRECT("AF4:AF"&amp;ROW()-1)),""))</f>
        <v/>
      </c>
      <c r="AG153" s="6" t="str">
        <f ca="1">IF(AND($A153&lt;&gt;"",$A153&lt;&gt;"TOTAL"),IF(AND([7]PDI_Meritos!$BC151&lt;&gt;"",[7]PDI_Meritos!$BC151&lt;&gt;0),[7]PDI_Meritos!$BC151,""),IF($A153="TOTAL",SUM(INDIRECT("AG4:AG"&amp;ROW()-1)),""))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IF(AND($A153&lt;&gt;"",$A153&lt;&gt;"TOTAL"),IF(AND([7]PDI_Meritos!$BF151&lt;&gt;"",[7]PDI_Meritos!$BF151&lt;&gt;0),[7]PDI_Meritos!$BF151,""),IF($A153="TOTAL",SUM(INDIRECT("AI4:AI"&amp;ROW()-1)),""))</f>
        <v/>
      </c>
      <c r="AJ153" s="6" t="str">
        <f ca="1">IF(AND($A153&lt;&gt;"",$A153&lt;&gt;"TOTAL"),IF(AND([7]PDI_Meritos!$BH151&lt;&gt;"",[7]PDI_Meritos!$BH151&lt;&gt;0),[7]PDI_Meritos!$BH151,""),IF($A153="TOTAL",SUM(INDIRECT("AJ4:AJ"&amp;ROW()-1)),""))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IF(AND($A153&lt;&gt;"",$A153&lt;&gt;"TOTAL"),IF(AND([7]PDI_Meritos!$BK151&lt;&gt;"",[7]PDI_Meritos!$BK151&lt;&gt;0),[7]PDI_Meritos!$BK151,""),IF($A153="TOTAL",SUM(INDIRECT("AL4:AL"&amp;ROW()-1)),""))</f>
        <v/>
      </c>
      <c r="AM153" s="6" t="str">
        <f ca="1">IF(AND($A153&lt;&gt;"",$A153&lt;&gt;"TOTAL"),IF(AND([7]PDI_Meritos!$BM151&lt;&gt;"",[7]PDI_Meritos!$BM151&lt;&gt;0),[7]PDI_Meritos!$BM151,""),IF($A153="TOTAL",SUM(INDIRECT("AM4:AM"&amp;ROW()-1)),""))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IF(AND($A153&lt;&gt;"",$A153&lt;&gt;"TOTAL"),IF(AND([7]PDI_Meritos!$BP151&lt;&gt;"",[7]PDI_Meritos!$BP151&lt;&gt;0),[7]PDI_Meritos!$BP151,""),IF($A153="TOTAL",SUM(INDIRECT("AO4:AO"&amp;ROW()-1)),""))</f>
        <v/>
      </c>
      <c r="AP153" s="6" t="str">
        <f ca="1">IF(AND($A153&lt;&gt;"",$A153&lt;&gt;"TOTAL"),IF(AND([7]PDI_Meritos!$BR151&lt;&gt;"",[7]PDI_Meritos!$BR151&lt;&gt;0),[7]PDI_Meritos!$BR151,""),IF($A153="TOTAL",SUM(INDIRECT("AP4:AP"&amp;ROW()-1)),""))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IF(AND($A153&lt;&gt;"",$A153&lt;&gt;"TOTAL"),IF(AND([7]PDI_Meritos!$BU151&lt;&gt;"",[7]PDI_Meritos!$BU151&lt;&gt;0),[7]PDI_Meritos!$BU151,""),IF($A153="TOTAL",SUM(INDIRECT("AR4:AR"&amp;ROW()-1)),""))</f>
        <v/>
      </c>
      <c r="AS153" s="6" t="str">
        <f ca="1">IF(AND($A153&lt;&gt;"",$A153&lt;&gt;"TOTAL"),IF(AND([7]PDI_Meritos!$BW151&lt;&gt;"",[7]PDI_Meritos!$BW151&lt;&gt;0),[7]PDI_Meritos!$BW151,""),IF($A153="TOTAL",SUM(INDIRECT("AS4:AS"&amp;ROW()-1)),""))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IF(AND($A153&lt;&gt;"",$A153&lt;&gt;"TOTAL"),IF(AND([7]PDI_Meritos!$BZ151&lt;&gt;"",[7]PDI_Meritos!$BZ151&lt;&gt;0),[7]PDI_Meritos!$BZ151,""),IF($A153="TOTAL",SUM(INDIRECT("AU4:AU"&amp;ROW()-1)),""))</f>
        <v/>
      </c>
      <c r="AV153" s="6" t="str">
        <f ca="1">IF(AND($A153&lt;&gt;"",$A153&lt;&gt;"TOTAL"),IF(AND([7]PDI_Meritos!$CB151&lt;&gt;"",[7]PDI_Meritos!$CB151&lt;&gt;0),[7]PDI_Meritos!$CB151,""),IF($A153="TOTAL",SUM(INDIRECT("AV4:AV"&amp;ROW()-1)),""))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IF(AND($A153&lt;&gt;"",$A153&lt;&gt;"TOTAL"),IF(AND([7]PDI_Meritos!$CE151&lt;&gt;"",[7]PDI_Meritos!$CE151&lt;&gt;0),[7]PDI_Meritos!$CE151,""),IF($A153="TOTAL",SUM(INDIRECT("AX4:AX"&amp;ROW()-1)),""))</f>
        <v/>
      </c>
      <c r="AY153" s="6" t="str">
        <f ca="1">IF(AND($A153&lt;&gt;"",$A153&lt;&gt;"TOTAL"),IF(AND([7]PDI_Meritos!$CG151&lt;&gt;"",[7]PDI_Meritos!$CG151&lt;&gt;0),[7]PDI_Meritos!$CG151,""),IF($A153="TOTAL",SUM(INDIRECT("AY4:AY"&amp;ROW()-1)),""))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IF(AND($A153&lt;&gt;"",$A153&lt;&gt;"TOTAL"),IF(AND([7]PDI_Meritos!$CJ151&lt;&gt;"",[7]PDI_Meritos!$CJ151&lt;&gt;0),[7]PDI_Meritos!$CJ151,""),IF($A153="TOTAL",SUM(INDIRECT("BA4:BA"&amp;ROW()-1)),""))</f>
        <v/>
      </c>
      <c r="BB153" s="6" t="str">
        <f ca="1">IF(AND($A153&lt;&gt;"",$A153&lt;&gt;"TOTAL"),IF(AND([7]PDI_Meritos!$CL151&lt;&gt;"",[7]PDI_Meritos!$CL151&lt;&gt;0),[7]PDI_Meritos!$CL151,""),IF($A153="TOTAL",SUM(INDIRECT("BB4:BB"&amp;ROW()-1)),""))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IF(AND($A153&lt;&gt;"",$A153&lt;&gt;"TOTAL"),IF(AND([7]PDI_Meritos!$CO151&lt;&gt;"",[7]PDI_Meritos!$CO151&lt;&gt;0),[7]PDI_Meritos!$CO151,""),IF($A153="TOTAL",SUM(INDIRECT("BD4:BD"&amp;ROW()-1)),""))</f>
        <v/>
      </c>
      <c r="BE153" s="6" t="str">
        <f ca="1">IF(AND($A153&lt;&gt;"",$A153&lt;&gt;"TOTAL"),IF(AND([7]PDI_Meritos!$CQ151&lt;&gt;"",[7]PDI_Meritos!$CQ151&lt;&gt;0),[7]PDI_Meritos!$CQ151,""),IF($A153="TOTAL",SUM(INDIRECT("BE4:BE"&amp;ROW()-1)),""))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IF([7]PDI_Meritos!$B152&lt;&gt;"",[7]PDI_Meritos!$B152,IF(AND([7]PDI_Meritos!$B152="",[7]PDI_Meritos!$B153="",[7]PDI_Meritos!$B151=""),"","TOTAL"))</f>
        <v/>
      </c>
      <c r="B154" s="6" t="str">
        <f ca="1">IF(AND($A154&lt;&gt;"",$A154&lt;&gt;"TOTAL"),IF(AND([7]PDI_Meritos!$C152&lt;&gt;"",[7]PDI_Meritos!$C152&lt;&gt;0),[7]PDI_Meritos!$C152,""),IF($A154="TOTAL",SUM(INDIRECT("B4:B"&amp;ROW()-1)),""))</f>
        <v/>
      </c>
      <c r="C154" s="6" t="str">
        <f ca="1">IF(AND($A154&lt;&gt;"",$A154&lt;&gt;"TOTAL"),IF(AND([7]PDI_Meritos!$E152&lt;&gt;"",[7]PDI_Meritos!$E152&lt;&gt;0),[7]PDI_Meritos!$E152,""),IF($A154="TOTAL",SUM(INDIRECT("C4:C"&amp;ROW()-1)),""))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IF(AND($A154&lt;&gt;"",$A154&lt;&gt;"TOTAL"),IF(AND([7]PDI_Meritos!$H152&lt;&gt;"",[7]PDI_Meritos!$H152&lt;&gt;0),[7]PDI_Meritos!$H152,""),IF($A154="TOTAL",SUM(INDIRECT("E4:E"&amp;ROW()-1)),""))</f>
        <v/>
      </c>
      <c r="F154" s="6" t="str">
        <f ca="1">IF(AND($A154&lt;&gt;"",$A154&lt;&gt;"TOTAL"),IF(AND([7]PDI_Meritos!$J152&lt;&gt;"",[7]PDI_Meritos!$J152&lt;&gt;0),[7]PDI_Meritos!$J152,""),IF($A154="TOTAL",SUM(INDIRECT("F4:F"&amp;ROW()-1)),""))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IF(AND($A154&lt;&gt;"",$A154&lt;&gt;"TOTAL"),IF(AND([7]PDI_Meritos!$M152&lt;&gt;"",[7]PDI_Meritos!$M152&lt;&gt;0),[7]PDI_Meritos!$M152,""),IF($A154="TOTAL",SUM(INDIRECT("H4:H"&amp;ROW()-1)),""))</f>
        <v/>
      </c>
      <c r="I154" s="6" t="str">
        <f ca="1">IF(AND($A154&lt;&gt;"",$A154&lt;&gt;"TOTAL"),IF(AND([7]PDI_Meritos!$O152&lt;&gt;"",[7]PDI_Meritos!$O152&lt;&gt;0),[7]PDI_Meritos!$O152,""),IF($A154="TOTAL",SUM(INDIRECT("I4:I"&amp;ROW()-1)),""))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IF(AND($A154&lt;&gt;"",$A154&lt;&gt;"TOTAL"),IF(AND([7]PDI_Meritos!$R152&lt;&gt;"",[7]PDI_Meritos!$R152&lt;&gt;0),[7]PDI_Meritos!$R152,""),IF($A154="TOTAL",SUM(INDIRECT("K4:K"&amp;ROW()-1)),""))</f>
        <v/>
      </c>
      <c r="L154" s="6" t="str">
        <f ca="1">IF(AND($A154&lt;&gt;"",$A154&lt;&gt;"TOTAL"),IF(AND([7]PDI_Meritos!$T152&lt;&gt;"",[7]PDI_Meritos!$T152&lt;&gt;0),[7]PDI_Meritos!$T152,""),IF($A154="TOTAL",SUM(INDIRECT("L4:L"&amp;ROW()-1)),""))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IF(AND($A154&lt;&gt;"",$A154&lt;&gt;"TOTAL"),IF(AND([7]PDI_Meritos!$W152&lt;&gt;"",[7]PDI_Meritos!$W152&lt;&gt;0),[7]PDI_Meritos!$W152,""),IF($A154="TOTAL",SUM(INDIRECT("N4:N"&amp;ROW()-1)),""))</f>
        <v/>
      </c>
      <c r="O154" s="6" t="str">
        <f ca="1">IF(AND($A154&lt;&gt;"",$A154&lt;&gt;"TOTAL"),IF(AND([7]PDI_Meritos!$Y152&lt;&gt;"",[7]PDI_Meritos!$Y152&lt;&gt;0),[7]PDI_Meritos!$Y152,""),IF($A154="TOTAL",SUM(INDIRECT("O4:O"&amp;ROW()-1)),""))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IF(AND($A154&lt;&gt;"",$A154&lt;&gt;"TOTAL"),IF(AND([7]PDI_Meritos!$AB152&lt;&gt;"",[7]PDI_Meritos!$AB152&lt;&gt;0),[7]PDI_Meritos!$AB152,""),IF($A154="TOTAL",SUM(INDIRECT("Q4:Q"&amp;ROW()-1)),""))</f>
        <v/>
      </c>
      <c r="R154" s="6" t="str">
        <f ca="1">IF(AND($A154&lt;&gt;"",$A154&lt;&gt;"TOTAL"),IF(AND([7]PDI_Meritos!$AD152&lt;&gt;"",[7]PDI_Meritos!$AD152&lt;&gt;0),[7]PDI_Meritos!$AD152,""),IF($A154="TOTAL",SUM(INDIRECT("R4:R"&amp;ROW()-1)),""))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IF(AND($A154&lt;&gt;"",$A154&lt;&gt;"TOTAL"),IF(AND([7]PDI_Meritos!$AG152&lt;&gt;"",[7]PDI_Meritos!$AG152&lt;&gt;0),[7]PDI_Meritos!$AG152,""),IF($A154="TOTAL",SUM(INDIRECT("T4:T"&amp;ROW()-1)),""))</f>
        <v/>
      </c>
      <c r="U154" s="6" t="str">
        <f ca="1">IF(AND($A154&lt;&gt;"",$A154&lt;&gt;"TOTAL"),IF(AND([7]PDI_Meritos!$AI152&lt;&gt;"",[7]PDI_Meritos!$AI152&lt;&gt;0),[7]PDI_Meritos!$AI152,""),IF($A154="TOTAL",SUM(INDIRECT("U4:U"&amp;ROW()-1)),""))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IF(AND($A154&lt;&gt;"",$A154&lt;&gt;"TOTAL"),IF(AND([7]PDI_Meritos!$AL152&lt;&gt;"",[7]PDI_Meritos!$AL152&lt;&gt;0),[7]PDI_Meritos!$AL152,""),IF($A154="TOTAL",SUM(INDIRECT("W4:W"&amp;ROW()-1)),""))</f>
        <v/>
      </c>
      <c r="X154" s="6" t="str">
        <f ca="1">IF(AND($A154&lt;&gt;"",$A154&lt;&gt;"TOTAL"),IF(AND([7]PDI_Meritos!$AN152&lt;&gt;"",[7]PDI_Meritos!$AN152&lt;&gt;0),[7]PDI_Meritos!$AN152,""),IF($A154="TOTAL",SUM(INDIRECT("X4:X"&amp;ROW()-1)),""))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IF(AND($A154&lt;&gt;"",$A154&lt;&gt;"TOTAL"),IF(AND([7]PDI_Meritos!$AQ152&lt;&gt;"",[7]PDI_Meritos!$AQ152&lt;&gt;0),[7]PDI_Meritos!$AQ152,""),IF($A154="TOTAL",SUM(INDIRECT("Z4:Z"&amp;ROW()-1)),""))</f>
        <v/>
      </c>
      <c r="AA154" s="6" t="str">
        <f ca="1">IF(AND($A154&lt;&gt;"",$A154&lt;&gt;"TOTAL"),IF(AND([7]PDI_Meritos!$AS152&lt;&gt;"",[7]PDI_Meritos!$AS152&lt;&gt;0),[7]PDI_Meritos!$AS152,""),IF($A154="TOTAL",SUM(INDIRECT("AA4:AA"&amp;ROW()-1)),""))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IF(AND($A154&lt;&gt;"",$A154&lt;&gt;"TOTAL"),IF(AND([7]PDI_Meritos!$AV152&lt;&gt;"",[7]PDI_Meritos!$AV152&lt;&gt;0),[7]PDI_Meritos!$AV152,""),IF($A154="TOTAL",SUM(INDIRECT("AC4:AC"&amp;ROW()-1)),""))</f>
        <v/>
      </c>
      <c r="AD154" s="6" t="str">
        <f ca="1">IF(AND($A154&lt;&gt;"",$A154&lt;&gt;"TOTAL"),IF(AND([7]PDI_Meritos!$AX152&lt;&gt;"",[7]PDI_Meritos!$AX152&lt;&gt;0),[7]PDI_Meritos!$AX152,""),IF($A154="TOTAL",SUM(INDIRECT("AD4:AD"&amp;ROW()-1)),""))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IF(AND($A154&lt;&gt;"",$A154&lt;&gt;"TOTAL"),IF(AND([7]PDI_Meritos!$BA152&lt;&gt;"",[7]PDI_Meritos!$BA152&lt;&gt;0),[7]PDI_Meritos!$BA152,""),IF($A154="TOTAL",SUM(INDIRECT("AF4:AF"&amp;ROW()-1)),""))</f>
        <v/>
      </c>
      <c r="AG154" s="6" t="str">
        <f ca="1">IF(AND($A154&lt;&gt;"",$A154&lt;&gt;"TOTAL"),IF(AND([7]PDI_Meritos!$BC152&lt;&gt;"",[7]PDI_Meritos!$BC152&lt;&gt;0),[7]PDI_Meritos!$BC152,""),IF($A154="TOTAL",SUM(INDIRECT("AG4:AG"&amp;ROW()-1)),""))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IF(AND($A154&lt;&gt;"",$A154&lt;&gt;"TOTAL"),IF(AND([7]PDI_Meritos!$BF152&lt;&gt;"",[7]PDI_Meritos!$BF152&lt;&gt;0),[7]PDI_Meritos!$BF152,""),IF($A154="TOTAL",SUM(INDIRECT("AI4:AI"&amp;ROW()-1)),""))</f>
        <v/>
      </c>
      <c r="AJ154" s="6" t="str">
        <f ca="1">IF(AND($A154&lt;&gt;"",$A154&lt;&gt;"TOTAL"),IF(AND([7]PDI_Meritos!$BH152&lt;&gt;"",[7]PDI_Meritos!$BH152&lt;&gt;0),[7]PDI_Meritos!$BH152,""),IF($A154="TOTAL",SUM(INDIRECT("AJ4:AJ"&amp;ROW()-1)),""))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IF(AND($A154&lt;&gt;"",$A154&lt;&gt;"TOTAL"),IF(AND([7]PDI_Meritos!$BK152&lt;&gt;"",[7]PDI_Meritos!$BK152&lt;&gt;0),[7]PDI_Meritos!$BK152,""),IF($A154="TOTAL",SUM(INDIRECT("AL4:AL"&amp;ROW()-1)),""))</f>
        <v/>
      </c>
      <c r="AM154" s="6" t="str">
        <f ca="1">IF(AND($A154&lt;&gt;"",$A154&lt;&gt;"TOTAL"),IF(AND([7]PDI_Meritos!$BM152&lt;&gt;"",[7]PDI_Meritos!$BM152&lt;&gt;0),[7]PDI_Meritos!$BM152,""),IF($A154="TOTAL",SUM(INDIRECT("AM4:AM"&amp;ROW()-1)),""))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IF(AND($A154&lt;&gt;"",$A154&lt;&gt;"TOTAL"),IF(AND([7]PDI_Meritos!$BP152&lt;&gt;"",[7]PDI_Meritos!$BP152&lt;&gt;0),[7]PDI_Meritos!$BP152,""),IF($A154="TOTAL",SUM(INDIRECT("AO4:AO"&amp;ROW()-1)),""))</f>
        <v/>
      </c>
      <c r="AP154" s="6" t="str">
        <f ca="1">IF(AND($A154&lt;&gt;"",$A154&lt;&gt;"TOTAL"),IF(AND([7]PDI_Meritos!$BR152&lt;&gt;"",[7]PDI_Meritos!$BR152&lt;&gt;0),[7]PDI_Meritos!$BR152,""),IF($A154="TOTAL",SUM(INDIRECT("AP4:AP"&amp;ROW()-1)),""))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IF(AND($A154&lt;&gt;"",$A154&lt;&gt;"TOTAL"),IF(AND([7]PDI_Meritos!$BU152&lt;&gt;"",[7]PDI_Meritos!$BU152&lt;&gt;0),[7]PDI_Meritos!$BU152,""),IF($A154="TOTAL",SUM(INDIRECT("AR4:AR"&amp;ROW()-1)),""))</f>
        <v/>
      </c>
      <c r="AS154" s="6" t="str">
        <f ca="1">IF(AND($A154&lt;&gt;"",$A154&lt;&gt;"TOTAL"),IF(AND([7]PDI_Meritos!$BW152&lt;&gt;"",[7]PDI_Meritos!$BW152&lt;&gt;0),[7]PDI_Meritos!$BW152,""),IF($A154="TOTAL",SUM(INDIRECT("AS4:AS"&amp;ROW()-1)),""))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IF(AND($A154&lt;&gt;"",$A154&lt;&gt;"TOTAL"),IF(AND([7]PDI_Meritos!$BZ152&lt;&gt;"",[7]PDI_Meritos!$BZ152&lt;&gt;0),[7]PDI_Meritos!$BZ152,""),IF($A154="TOTAL",SUM(INDIRECT("AU4:AU"&amp;ROW()-1)),""))</f>
        <v/>
      </c>
      <c r="AV154" s="6" t="str">
        <f ca="1">IF(AND($A154&lt;&gt;"",$A154&lt;&gt;"TOTAL"),IF(AND([7]PDI_Meritos!$CB152&lt;&gt;"",[7]PDI_Meritos!$CB152&lt;&gt;0),[7]PDI_Meritos!$CB152,""),IF($A154="TOTAL",SUM(INDIRECT("AV4:AV"&amp;ROW()-1)),""))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IF(AND($A154&lt;&gt;"",$A154&lt;&gt;"TOTAL"),IF(AND([7]PDI_Meritos!$CE152&lt;&gt;"",[7]PDI_Meritos!$CE152&lt;&gt;0),[7]PDI_Meritos!$CE152,""),IF($A154="TOTAL",SUM(INDIRECT("AX4:AX"&amp;ROW()-1)),""))</f>
        <v/>
      </c>
      <c r="AY154" s="6" t="str">
        <f ca="1">IF(AND($A154&lt;&gt;"",$A154&lt;&gt;"TOTAL"),IF(AND([7]PDI_Meritos!$CG152&lt;&gt;"",[7]PDI_Meritos!$CG152&lt;&gt;0),[7]PDI_Meritos!$CG152,""),IF($A154="TOTAL",SUM(INDIRECT("AY4:AY"&amp;ROW()-1)),""))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IF(AND($A154&lt;&gt;"",$A154&lt;&gt;"TOTAL"),IF(AND([7]PDI_Meritos!$CJ152&lt;&gt;"",[7]PDI_Meritos!$CJ152&lt;&gt;0),[7]PDI_Meritos!$CJ152,""),IF($A154="TOTAL",SUM(INDIRECT("BA4:BA"&amp;ROW()-1)),""))</f>
        <v/>
      </c>
      <c r="BB154" s="6" t="str">
        <f ca="1">IF(AND($A154&lt;&gt;"",$A154&lt;&gt;"TOTAL"),IF(AND([7]PDI_Meritos!$CL152&lt;&gt;"",[7]PDI_Meritos!$CL152&lt;&gt;0),[7]PDI_Meritos!$CL152,""),IF($A154="TOTAL",SUM(INDIRECT("BB4:BB"&amp;ROW()-1)),""))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IF(AND($A154&lt;&gt;"",$A154&lt;&gt;"TOTAL"),IF(AND([7]PDI_Meritos!$CO152&lt;&gt;"",[7]PDI_Meritos!$CO152&lt;&gt;0),[7]PDI_Meritos!$CO152,""),IF($A154="TOTAL",SUM(INDIRECT("BD4:BD"&amp;ROW()-1)),""))</f>
        <v/>
      </c>
      <c r="BE154" s="6" t="str">
        <f ca="1">IF(AND($A154&lt;&gt;"",$A154&lt;&gt;"TOTAL"),IF(AND([7]PDI_Meritos!$CQ152&lt;&gt;"",[7]PDI_Meritos!$CQ152&lt;&gt;0),[7]PDI_Meritos!$CQ152,""),IF($A154="TOTAL",SUM(INDIRECT("BE4:BE"&amp;ROW()-1)),""))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IF([7]PDI_Meritos!$B153&lt;&gt;"",[7]PDI_Meritos!$B153,IF(AND([7]PDI_Meritos!$B153="",[7]PDI_Meritos!$B154="",[7]PDI_Meritos!$B152=""),"","TOTAL"))</f>
        <v/>
      </c>
      <c r="B155" s="6" t="str">
        <f ca="1">IF(AND($A155&lt;&gt;"",$A155&lt;&gt;"TOTAL"),IF(AND([7]PDI_Meritos!$C153&lt;&gt;"",[7]PDI_Meritos!$C153&lt;&gt;0),[7]PDI_Meritos!$C153,""),IF($A155="TOTAL",SUM(INDIRECT("B4:B"&amp;ROW()-1)),""))</f>
        <v/>
      </c>
      <c r="C155" s="6" t="str">
        <f ca="1">IF(AND($A155&lt;&gt;"",$A155&lt;&gt;"TOTAL"),IF(AND([7]PDI_Meritos!$E153&lt;&gt;"",[7]PDI_Meritos!$E153&lt;&gt;0),[7]PDI_Meritos!$E153,""),IF($A155="TOTAL",SUM(INDIRECT("C4:C"&amp;ROW()-1)),""))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IF(AND($A155&lt;&gt;"",$A155&lt;&gt;"TOTAL"),IF(AND([7]PDI_Meritos!$H153&lt;&gt;"",[7]PDI_Meritos!$H153&lt;&gt;0),[7]PDI_Meritos!$H153,""),IF($A155="TOTAL",SUM(INDIRECT("E4:E"&amp;ROW()-1)),""))</f>
        <v/>
      </c>
      <c r="F155" s="6" t="str">
        <f ca="1">IF(AND($A155&lt;&gt;"",$A155&lt;&gt;"TOTAL"),IF(AND([7]PDI_Meritos!$J153&lt;&gt;"",[7]PDI_Meritos!$J153&lt;&gt;0),[7]PDI_Meritos!$J153,""),IF($A155="TOTAL",SUM(INDIRECT("F4:F"&amp;ROW()-1)),""))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IF(AND($A155&lt;&gt;"",$A155&lt;&gt;"TOTAL"),IF(AND([7]PDI_Meritos!$M153&lt;&gt;"",[7]PDI_Meritos!$M153&lt;&gt;0),[7]PDI_Meritos!$M153,""),IF($A155="TOTAL",SUM(INDIRECT("H4:H"&amp;ROW()-1)),""))</f>
        <v/>
      </c>
      <c r="I155" s="6" t="str">
        <f ca="1">IF(AND($A155&lt;&gt;"",$A155&lt;&gt;"TOTAL"),IF(AND([7]PDI_Meritos!$O153&lt;&gt;"",[7]PDI_Meritos!$O153&lt;&gt;0),[7]PDI_Meritos!$O153,""),IF($A155="TOTAL",SUM(INDIRECT("I4:I"&amp;ROW()-1)),""))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IF(AND($A155&lt;&gt;"",$A155&lt;&gt;"TOTAL"),IF(AND([7]PDI_Meritos!$R153&lt;&gt;"",[7]PDI_Meritos!$R153&lt;&gt;0),[7]PDI_Meritos!$R153,""),IF($A155="TOTAL",SUM(INDIRECT("K4:K"&amp;ROW()-1)),""))</f>
        <v/>
      </c>
      <c r="L155" s="6" t="str">
        <f ca="1">IF(AND($A155&lt;&gt;"",$A155&lt;&gt;"TOTAL"),IF(AND([7]PDI_Meritos!$T153&lt;&gt;"",[7]PDI_Meritos!$T153&lt;&gt;0),[7]PDI_Meritos!$T153,""),IF($A155="TOTAL",SUM(INDIRECT("L4:L"&amp;ROW()-1)),""))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IF(AND($A155&lt;&gt;"",$A155&lt;&gt;"TOTAL"),IF(AND([7]PDI_Meritos!$W153&lt;&gt;"",[7]PDI_Meritos!$W153&lt;&gt;0),[7]PDI_Meritos!$W153,""),IF($A155="TOTAL",SUM(INDIRECT("N4:N"&amp;ROW()-1)),""))</f>
        <v/>
      </c>
      <c r="O155" s="6" t="str">
        <f ca="1">IF(AND($A155&lt;&gt;"",$A155&lt;&gt;"TOTAL"),IF(AND([7]PDI_Meritos!$Y153&lt;&gt;"",[7]PDI_Meritos!$Y153&lt;&gt;0),[7]PDI_Meritos!$Y153,""),IF($A155="TOTAL",SUM(INDIRECT("O4:O"&amp;ROW()-1)),""))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IF(AND($A155&lt;&gt;"",$A155&lt;&gt;"TOTAL"),IF(AND([7]PDI_Meritos!$AB153&lt;&gt;"",[7]PDI_Meritos!$AB153&lt;&gt;0),[7]PDI_Meritos!$AB153,""),IF($A155="TOTAL",SUM(INDIRECT("Q4:Q"&amp;ROW()-1)),""))</f>
        <v/>
      </c>
      <c r="R155" s="6" t="str">
        <f ca="1">IF(AND($A155&lt;&gt;"",$A155&lt;&gt;"TOTAL"),IF(AND([7]PDI_Meritos!$AD153&lt;&gt;"",[7]PDI_Meritos!$AD153&lt;&gt;0),[7]PDI_Meritos!$AD153,""),IF($A155="TOTAL",SUM(INDIRECT("R4:R"&amp;ROW()-1)),""))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IF(AND($A155&lt;&gt;"",$A155&lt;&gt;"TOTAL"),IF(AND([7]PDI_Meritos!$AG153&lt;&gt;"",[7]PDI_Meritos!$AG153&lt;&gt;0),[7]PDI_Meritos!$AG153,""),IF($A155="TOTAL",SUM(INDIRECT("T4:T"&amp;ROW()-1)),""))</f>
        <v/>
      </c>
      <c r="U155" s="6" t="str">
        <f ca="1">IF(AND($A155&lt;&gt;"",$A155&lt;&gt;"TOTAL"),IF(AND([7]PDI_Meritos!$AI153&lt;&gt;"",[7]PDI_Meritos!$AI153&lt;&gt;0),[7]PDI_Meritos!$AI153,""),IF($A155="TOTAL",SUM(INDIRECT("U4:U"&amp;ROW()-1)),""))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IF(AND($A155&lt;&gt;"",$A155&lt;&gt;"TOTAL"),IF(AND([7]PDI_Meritos!$AL153&lt;&gt;"",[7]PDI_Meritos!$AL153&lt;&gt;0),[7]PDI_Meritos!$AL153,""),IF($A155="TOTAL",SUM(INDIRECT("W4:W"&amp;ROW()-1)),""))</f>
        <v/>
      </c>
      <c r="X155" s="6" t="str">
        <f ca="1">IF(AND($A155&lt;&gt;"",$A155&lt;&gt;"TOTAL"),IF(AND([7]PDI_Meritos!$AN153&lt;&gt;"",[7]PDI_Meritos!$AN153&lt;&gt;0),[7]PDI_Meritos!$AN153,""),IF($A155="TOTAL",SUM(INDIRECT("X4:X"&amp;ROW()-1)),""))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IF(AND($A155&lt;&gt;"",$A155&lt;&gt;"TOTAL"),IF(AND([7]PDI_Meritos!$AQ153&lt;&gt;"",[7]PDI_Meritos!$AQ153&lt;&gt;0),[7]PDI_Meritos!$AQ153,""),IF($A155="TOTAL",SUM(INDIRECT("Z4:Z"&amp;ROW()-1)),""))</f>
        <v/>
      </c>
      <c r="AA155" s="6" t="str">
        <f ca="1">IF(AND($A155&lt;&gt;"",$A155&lt;&gt;"TOTAL"),IF(AND([7]PDI_Meritos!$AS153&lt;&gt;"",[7]PDI_Meritos!$AS153&lt;&gt;0),[7]PDI_Meritos!$AS153,""),IF($A155="TOTAL",SUM(INDIRECT("AA4:AA"&amp;ROW()-1)),""))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IF(AND($A155&lt;&gt;"",$A155&lt;&gt;"TOTAL"),IF(AND([7]PDI_Meritos!$AV153&lt;&gt;"",[7]PDI_Meritos!$AV153&lt;&gt;0),[7]PDI_Meritos!$AV153,""),IF($A155="TOTAL",SUM(INDIRECT("AC4:AC"&amp;ROW()-1)),""))</f>
        <v/>
      </c>
      <c r="AD155" s="6" t="str">
        <f ca="1">IF(AND($A155&lt;&gt;"",$A155&lt;&gt;"TOTAL"),IF(AND([7]PDI_Meritos!$AX153&lt;&gt;"",[7]PDI_Meritos!$AX153&lt;&gt;0),[7]PDI_Meritos!$AX153,""),IF($A155="TOTAL",SUM(INDIRECT("AD4:AD"&amp;ROW()-1)),""))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IF(AND($A155&lt;&gt;"",$A155&lt;&gt;"TOTAL"),IF(AND([7]PDI_Meritos!$BA153&lt;&gt;"",[7]PDI_Meritos!$BA153&lt;&gt;0),[7]PDI_Meritos!$BA153,""),IF($A155="TOTAL",SUM(INDIRECT("AF4:AF"&amp;ROW()-1)),""))</f>
        <v/>
      </c>
      <c r="AG155" s="6" t="str">
        <f ca="1">IF(AND($A155&lt;&gt;"",$A155&lt;&gt;"TOTAL"),IF(AND([7]PDI_Meritos!$BC153&lt;&gt;"",[7]PDI_Meritos!$BC153&lt;&gt;0),[7]PDI_Meritos!$BC153,""),IF($A155="TOTAL",SUM(INDIRECT("AG4:AG"&amp;ROW()-1)),""))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IF(AND($A155&lt;&gt;"",$A155&lt;&gt;"TOTAL"),IF(AND([7]PDI_Meritos!$BF153&lt;&gt;"",[7]PDI_Meritos!$BF153&lt;&gt;0),[7]PDI_Meritos!$BF153,""),IF($A155="TOTAL",SUM(INDIRECT("AI4:AI"&amp;ROW()-1)),""))</f>
        <v/>
      </c>
      <c r="AJ155" s="6" t="str">
        <f ca="1">IF(AND($A155&lt;&gt;"",$A155&lt;&gt;"TOTAL"),IF(AND([7]PDI_Meritos!$BH153&lt;&gt;"",[7]PDI_Meritos!$BH153&lt;&gt;0),[7]PDI_Meritos!$BH153,""),IF($A155="TOTAL",SUM(INDIRECT("AJ4:AJ"&amp;ROW()-1)),""))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IF(AND($A155&lt;&gt;"",$A155&lt;&gt;"TOTAL"),IF(AND([7]PDI_Meritos!$BK153&lt;&gt;"",[7]PDI_Meritos!$BK153&lt;&gt;0),[7]PDI_Meritos!$BK153,""),IF($A155="TOTAL",SUM(INDIRECT("AL4:AL"&amp;ROW()-1)),""))</f>
        <v/>
      </c>
      <c r="AM155" s="6" t="str">
        <f ca="1">IF(AND($A155&lt;&gt;"",$A155&lt;&gt;"TOTAL"),IF(AND([7]PDI_Meritos!$BM153&lt;&gt;"",[7]PDI_Meritos!$BM153&lt;&gt;0),[7]PDI_Meritos!$BM153,""),IF($A155="TOTAL",SUM(INDIRECT("AM4:AM"&amp;ROW()-1)),""))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IF(AND($A155&lt;&gt;"",$A155&lt;&gt;"TOTAL"),IF(AND([7]PDI_Meritos!$BP153&lt;&gt;"",[7]PDI_Meritos!$BP153&lt;&gt;0),[7]PDI_Meritos!$BP153,""),IF($A155="TOTAL",SUM(INDIRECT("AO4:AO"&amp;ROW()-1)),""))</f>
        <v/>
      </c>
      <c r="AP155" s="6" t="str">
        <f ca="1">IF(AND($A155&lt;&gt;"",$A155&lt;&gt;"TOTAL"),IF(AND([7]PDI_Meritos!$BR153&lt;&gt;"",[7]PDI_Meritos!$BR153&lt;&gt;0),[7]PDI_Meritos!$BR153,""),IF($A155="TOTAL",SUM(INDIRECT("AP4:AP"&amp;ROW()-1)),""))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IF(AND($A155&lt;&gt;"",$A155&lt;&gt;"TOTAL"),IF(AND([7]PDI_Meritos!$BU153&lt;&gt;"",[7]PDI_Meritos!$BU153&lt;&gt;0),[7]PDI_Meritos!$BU153,""),IF($A155="TOTAL",SUM(INDIRECT("AR4:AR"&amp;ROW()-1)),""))</f>
        <v/>
      </c>
      <c r="AS155" s="6" t="str">
        <f ca="1">IF(AND($A155&lt;&gt;"",$A155&lt;&gt;"TOTAL"),IF(AND([7]PDI_Meritos!$BW153&lt;&gt;"",[7]PDI_Meritos!$BW153&lt;&gt;0),[7]PDI_Meritos!$BW153,""),IF($A155="TOTAL",SUM(INDIRECT("AS4:AS"&amp;ROW()-1)),""))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IF(AND($A155&lt;&gt;"",$A155&lt;&gt;"TOTAL"),IF(AND([7]PDI_Meritos!$BZ153&lt;&gt;"",[7]PDI_Meritos!$BZ153&lt;&gt;0),[7]PDI_Meritos!$BZ153,""),IF($A155="TOTAL",SUM(INDIRECT("AU4:AU"&amp;ROW()-1)),""))</f>
        <v/>
      </c>
      <c r="AV155" s="6" t="str">
        <f ca="1">IF(AND($A155&lt;&gt;"",$A155&lt;&gt;"TOTAL"),IF(AND([7]PDI_Meritos!$CB153&lt;&gt;"",[7]PDI_Meritos!$CB153&lt;&gt;0),[7]PDI_Meritos!$CB153,""),IF($A155="TOTAL",SUM(INDIRECT("AV4:AV"&amp;ROW()-1)),""))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IF(AND($A155&lt;&gt;"",$A155&lt;&gt;"TOTAL"),IF(AND([7]PDI_Meritos!$CE153&lt;&gt;"",[7]PDI_Meritos!$CE153&lt;&gt;0),[7]PDI_Meritos!$CE153,""),IF($A155="TOTAL",SUM(INDIRECT("AX4:AX"&amp;ROW()-1)),""))</f>
        <v/>
      </c>
      <c r="AY155" s="6" t="str">
        <f ca="1">IF(AND($A155&lt;&gt;"",$A155&lt;&gt;"TOTAL"),IF(AND([7]PDI_Meritos!$CG153&lt;&gt;"",[7]PDI_Meritos!$CG153&lt;&gt;0),[7]PDI_Meritos!$CG153,""),IF($A155="TOTAL",SUM(INDIRECT("AY4:AY"&amp;ROW()-1)),""))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IF(AND($A155&lt;&gt;"",$A155&lt;&gt;"TOTAL"),IF(AND([7]PDI_Meritos!$CJ153&lt;&gt;"",[7]PDI_Meritos!$CJ153&lt;&gt;0),[7]PDI_Meritos!$CJ153,""),IF($A155="TOTAL",SUM(INDIRECT("BA4:BA"&amp;ROW()-1)),""))</f>
        <v/>
      </c>
      <c r="BB155" s="6" t="str">
        <f ca="1">IF(AND($A155&lt;&gt;"",$A155&lt;&gt;"TOTAL"),IF(AND([7]PDI_Meritos!$CL153&lt;&gt;"",[7]PDI_Meritos!$CL153&lt;&gt;0),[7]PDI_Meritos!$CL153,""),IF($A155="TOTAL",SUM(INDIRECT("BB4:BB"&amp;ROW()-1)),""))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IF(AND($A155&lt;&gt;"",$A155&lt;&gt;"TOTAL"),IF(AND([7]PDI_Meritos!$CO153&lt;&gt;"",[7]PDI_Meritos!$CO153&lt;&gt;0),[7]PDI_Meritos!$CO153,""),IF($A155="TOTAL",SUM(INDIRECT("BD4:BD"&amp;ROW()-1)),""))</f>
        <v/>
      </c>
      <c r="BE155" s="6" t="str">
        <f ca="1">IF(AND($A155&lt;&gt;"",$A155&lt;&gt;"TOTAL"),IF(AND([7]PDI_Meritos!$CQ153&lt;&gt;"",[7]PDI_Meritos!$CQ153&lt;&gt;0),[7]PDI_Meritos!$CQ153,""),IF($A155="TOTAL",SUM(INDIRECT("BE4:BE"&amp;ROW()-1)),""))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IF([7]PDI_Meritos!$B154&lt;&gt;"",[7]PDI_Meritos!$B154,IF(AND([7]PDI_Meritos!$B154="",[7]PDI_Meritos!$B155="",[7]PDI_Meritos!$B153=""),"","TOTAL"))</f>
        <v/>
      </c>
      <c r="B156" s="6" t="str">
        <f ca="1">IF(AND($A156&lt;&gt;"",$A156&lt;&gt;"TOTAL"),IF(AND([7]PDI_Meritos!$C154&lt;&gt;"",[7]PDI_Meritos!$C154&lt;&gt;0),[7]PDI_Meritos!$C154,""),IF($A156="TOTAL",SUM(INDIRECT("B4:B"&amp;ROW()-1)),""))</f>
        <v/>
      </c>
      <c r="C156" s="6" t="str">
        <f ca="1">IF(AND($A156&lt;&gt;"",$A156&lt;&gt;"TOTAL"),IF(AND([7]PDI_Meritos!$E154&lt;&gt;"",[7]PDI_Meritos!$E154&lt;&gt;0),[7]PDI_Meritos!$E154,""),IF($A156="TOTAL",SUM(INDIRECT("C4:C"&amp;ROW()-1)),""))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IF(AND($A156&lt;&gt;"",$A156&lt;&gt;"TOTAL"),IF(AND([7]PDI_Meritos!$H154&lt;&gt;"",[7]PDI_Meritos!$H154&lt;&gt;0),[7]PDI_Meritos!$H154,""),IF($A156="TOTAL",SUM(INDIRECT("E4:E"&amp;ROW()-1)),""))</f>
        <v/>
      </c>
      <c r="F156" s="6" t="str">
        <f ca="1">IF(AND($A156&lt;&gt;"",$A156&lt;&gt;"TOTAL"),IF(AND([7]PDI_Meritos!$J154&lt;&gt;"",[7]PDI_Meritos!$J154&lt;&gt;0),[7]PDI_Meritos!$J154,""),IF($A156="TOTAL",SUM(INDIRECT("F4:F"&amp;ROW()-1)),""))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IF(AND($A156&lt;&gt;"",$A156&lt;&gt;"TOTAL"),IF(AND([7]PDI_Meritos!$M154&lt;&gt;"",[7]PDI_Meritos!$M154&lt;&gt;0),[7]PDI_Meritos!$M154,""),IF($A156="TOTAL",SUM(INDIRECT("H4:H"&amp;ROW()-1)),""))</f>
        <v/>
      </c>
      <c r="I156" s="6" t="str">
        <f ca="1">IF(AND($A156&lt;&gt;"",$A156&lt;&gt;"TOTAL"),IF(AND([7]PDI_Meritos!$O154&lt;&gt;"",[7]PDI_Meritos!$O154&lt;&gt;0),[7]PDI_Meritos!$O154,""),IF($A156="TOTAL",SUM(INDIRECT("I4:I"&amp;ROW()-1)),""))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IF(AND($A156&lt;&gt;"",$A156&lt;&gt;"TOTAL"),IF(AND([7]PDI_Meritos!$R154&lt;&gt;"",[7]PDI_Meritos!$R154&lt;&gt;0),[7]PDI_Meritos!$R154,""),IF($A156="TOTAL",SUM(INDIRECT("K4:K"&amp;ROW()-1)),""))</f>
        <v/>
      </c>
      <c r="L156" s="6" t="str">
        <f ca="1">IF(AND($A156&lt;&gt;"",$A156&lt;&gt;"TOTAL"),IF(AND([7]PDI_Meritos!$T154&lt;&gt;"",[7]PDI_Meritos!$T154&lt;&gt;0),[7]PDI_Meritos!$T154,""),IF($A156="TOTAL",SUM(INDIRECT("L4:L"&amp;ROW()-1)),""))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IF(AND($A156&lt;&gt;"",$A156&lt;&gt;"TOTAL"),IF(AND([7]PDI_Meritos!$W154&lt;&gt;"",[7]PDI_Meritos!$W154&lt;&gt;0),[7]PDI_Meritos!$W154,""),IF($A156="TOTAL",SUM(INDIRECT("N4:N"&amp;ROW()-1)),""))</f>
        <v/>
      </c>
      <c r="O156" s="6" t="str">
        <f ca="1">IF(AND($A156&lt;&gt;"",$A156&lt;&gt;"TOTAL"),IF(AND([7]PDI_Meritos!$Y154&lt;&gt;"",[7]PDI_Meritos!$Y154&lt;&gt;0),[7]PDI_Meritos!$Y154,""),IF($A156="TOTAL",SUM(INDIRECT("O4:O"&amp;ROW()-1)),""))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IF(AND($A156&lt;&gt;"",$A156&lt;&gt;"TOTAL"),IF(AND([7]PDI_Meritos!$AB154&lt;&gt;"",[7]PDI_Meritos!$AB154&lt;&gt;0),[7]PDI_Meritos!$AB154,""),IF($A156="TOTAL",SUM(INDIRECT("Q4:Q"&amp;ROW()-1)),""))</f>
        <v/>
      </c>
      <c r="R156" s="6" t="str">
        <f ca="1">IF(AND($A156&lt;&gt;"",$A156&lt;&gt;"TOTAL"),IF(AND([7]PDI_Meritos!$AD154&lt;&gt;"",[7]PDI_Meritos!$AD154&lt;&gt;0),[7]PDI_Meritos!$AD154,""),IF($A156="TOTAL",SUM(INDIRECT("R4:R"&amp;ROW()-1)),""))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IF(AND($A156&lt;&gt;"",$A156&lt;&gt;"TOTAL"),IF(AND([7]PDI_Meritos!$AG154&lt;&gt;"",[7]PDI_Meritos!$AG154&lt;&gt;0),[7]PDI_Meritos!$AG154,""),IF($A156="TOTAL",SUM(INDIRECT("T4:T"&amp;ROW()-1)),""))</f>
        <v/>
      </c>
      <c r="U156" s="6" t="str">
        <f ca="1">IF(AND($A156&lt;&gt;"",$A156&lt;&gt;"TOTAL"),IF(AND([7]PDI_Meritos!$AI154&lt;&gt;"",[7]PDI_Meritos!$AI154&lt;&gt;0),[7]PDI_Meritos!$AI154,""),IF($A156="TOTAL",SUM(INDIRECT("U4:U"&amp;ROW()-1)),""))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IF(AND($A156&lt;&gt;"",$A156&lt;&gt;"TOTAL"),IF(AND([7]PDI_Meritos!$AL154&lt;&gt;"",[7]PDI_Meritos!$AL154&lt;&gt;0),[7]PDI_Meritos!$AL154,""),IF($A156="TOTAL",SUM(INDIRECT("W4:W"&amp;ROW()-1)),""))</f>
        <v/>
      </c>
      <c r="X156" s="6" t="str">
        <f ca="1">IF(AND($A156&lt;&gt;"",$A156&lt;&gt;"TOTAL"),IF(AND([7]PDI_Meritos!$AN154&lt;&gt;"",[7]PDI_Meritos!$AN154&lt;&gt;0),[7]PDI_Meritos!$AN154,""),IF($A156="TOTAL",SUM(INDIRECT("X4:X"&amp;ROW()-1)),""))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IF(AND($A156&lt;&gt;"",$A156&lt;&gt;"TOTAL"),IF(AND([7]PDI_Meritos!$AQ154&lt;&gt;"",[7]PDI_Meritos!$AQ154&lt;&gt;0),[7]PDI_Meritos!$AQ154,""),IF($A156="TOTAL",SUM(INDIRECT("Z4:Z"&amp;ROW()-1)),""))</f>
        <v/>
      </c>
      <c r="AA156" s="6" t="str">
        <f ca="1">IF(AND($A156&lt;&gt;"",$A156&lt;&gt;"TOTAL"),IF(AND([7]PDI_Meritos!$AS154&lt;&gt;"",[7]PDI_Meritos!$AS154&lt;&gt;0),[7]PDI_Meritos!$AS154,""),IF($A156="TOTAL",SUM(INDIRECT("AA4:AA"&amp;ROW()-1)),""))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IF(AND($A156&lt;&gt;"",$A156&lt;&gt;"TOTAL"),IF(AND([7]PDI_Meritos!$AV154&lt;&gt;"",[7]PDI_Meritos!$AV154&lt;&gt;0),[7]PDI_Meritos!$AV154,""),IF($A156="TOTAL",SUM(INDIRECT("AC4:AC"&amp;ROW()-1)),""))</f>
        <v/>
      </c>
      <c r="AD156" s="6" t="str">
        <f ca="1">IF(AND($A156&lt;&gt;"",$A156&lt;&gt;"TOTAL"),IF(AND([7]PDI_Meritos!$AX154&lt;&gt;"",[7]PDI_Meritos!$AX154&lt;&gt;0),[7]PDI_Meritos!$AX154,""),IF($A156="TOTAL",SUM(INDIRECT("AD4:AD"&amp;ROW()-1)),""))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IF(AND($A156&lt;&gt;"",$A156&lt;&gt;"TOTAL"),IF(AND([7]PDI_Meritos!$BA154&lt;&gt;"",[7]PDI_Meritos!$BA154&lt;&gt;0),[7]PDI_Meritos!$BA154,""),IF($A156="TOTAL",SUM(INDIRECT("AF4:AF"&amp;ROW()-1)),""))</f>
        <v/>
      </c>
      <c r="AG156" s="6" t="str">
        <f ca="1">IF(AND($A156&lt;&gt;"",$A156&lt;&gt;"TOTAL"),IF(AND([7]PDI_Meritos!$BC154&lt;&gt;"",[7]PDI_Meritos!$BC154&lt;&gt;0),[7]PDI_Meritos!$BC154,""),IF($A156="TOTAL",SUM(INDIRECT("AG4:AG"&amp;ROW()-1)),""))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IF(AND($A156&lt;&gt;"",$A156&lt;&gt;"TOTAL"),IF(AND([7]PDI_Meritos!$BF154&lt;&gt;"",[7]PDI_Meritos!$BF154&lt;&gt;0),[7]PDI_Meritos!$BF154,""),IF($A156="TOTAL",SUM(INDIRECT("AI4:AI"&amp;ROW()-1)),""))</f>
        <v/>
      </c>
      <c r="AJ156" s="6" t="str">
        <f ca="1">IF(AND($A156&lt;&gt;"",$A156&lt;&gt;"TOTAL"),IF(AND([7]PDI_Meritos!$BH154&lt;&gt;"",[7]PDI_Meritos!$BH154&lt;&gt;0),[7]PDI_Meritos!$BH154,""),IF($A156="TOTAL",SUM(INDIRECT("AJ4:AJ"&amp;ROW()-1)),""))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IF(AND($A156&lt;&gt;"",$A156&lt;&gt;"TOTAL"),IF(AND([7]PDI_Meritos!$BK154&lt;&gt;"",[7]PDI_Meritos!$BK154&lt;&gt;0),[7]PDI_Meritos!$BK154,""),IF($A156="TOTAL",SUM(INDIRECT("AL4:AL"&amp;ROW()-1)),""))</f>
        <v/>
      </c>
      <c r="AM156" s="6" t="str">
        <f ca="1">IF(AND($A156&lt;&gt;"",$A156&lt;&gt;"TOTAL"),IF(AND([7]PDI_Meritos!$BM154&lt;&gt;"",[7]PDI_Meritos!$BM154&lt;&gt;0),[7]PDI_Meritos!$BM154,""),IF($A156="TOTAL",SUM(INDIRECT("AM4:AM"&amp;ROW()-1)),""))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IF(AND($A156&lt;&gt;"",$A156&lt;&gt;"TOTAL"),IF(AND([7]PDI_Meritos!$BP154&lt;&gt;"",[7]PDI_Meritos!$BP154&lt;&gt;0),[7]PDI_Meritos!$BP154,""),IF($A156="TOTAL",SUM(INDIRECT("AO4:AO"&amp;ROW()-1)),""))</f>
        <v/>
      </c>
      <c r="AP156" s="6" t="str">
        <f ca="1">IF(AND($A156&lt;&gt;"",$A156&lt;&gt;"TOTAL"),IF(AND([7]PDI_Meritos!$BR154&lt;&gt;"",[7]PDI_Meritos!$BR154&lt;&gt;0),[7]PDI_Meritos!$BR154,""),IF($A156="TOTAL",SUM(INDIRECT("AP4:AP"&amp;ROW()-1)),""))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IF(AND($A156&lt;&gt;"",$A156&lt;&gt;"TOTAL"),IF(AND([7]PDI_Meritos!$BU154&lt;&gt;"",[7]PDI_Meritos!$BU154&lt;&gt;0),[7]PDI_Meritos!$BU154,""),IF($A156="TOTAL",SUM(INDIRECT("AR4:AR"&amp;ROW()-1)),""))</f>
        <v/>
      </c>
      <c r="AS156" s="6" t="str">
        <f ca="1">IF(AND($A156&lt;&gt;"",$A156&lt;&gt;"TOTAL"),IF(AND([7]PDI_Meritos!$BW154&lt;&gt;"",[7]PDI_Meritos!$BW154&lt;&gt;0),[7]PDI_Meritos!$BW154,""),IF($A156="TOTAL",SUM(INDIRECT("AS4:AS"&amp;ROW()-1)),""))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IF(AND($A156&lt;&gt;"",$A156&lt;&gt;"TOTAL"),IF(AND([7]PDI_Meritos!$BZ154&lt;&gt;"",[7]PDI_Meritos!$BZ154&lt;&gt;0),[7]PDI_Meritos!$BZ154,""),IF($A156="TOTAL",SUM(INDIRECT("AU4:AU"&amp;ROW()-1)),""))</f>
        <v/>
      </c>
      <c r="AV156" s="6" t="str">
        <f ca="1">IF(AND($A156&lt;&gt;"",$A156&lt;&gt;"TOTAL"),IF(AND([7]PDI_Meritos!$CB154&lt;&gt;"",[7]PDI_Meritos!$CB154&lt;&gt;0),[7]PDI_Meritos!$CB154,""),IF($A156="TOTAL",SUM(INDIRECT("AV4:AV"&amp;ROW()-1)),""))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IF(AND($A156&lt;&gt;"",$A156&lt;&gt;"TOTAL"),IF(AND([7]PDI_Meritos!$CE154&lt;&gt;"",[7]PDI_Meritos!$CE154&lt;&gt;0),[7]PDI_Meritos!$CE154,""),IF($A156="TOTAL",SUM(INDIRECT("AX4:AX"&amp;ROW()-1)),""))</f>
        <v/>
      </c>
      <c r="AY156" s="6" t="str">
        <f ca="1">IF(AND($A156&lt;&gt;"",$A156&lt;&gt;"TOTAL"),IF(AND([7]PDI_Meritos!$CG154&lt;&gt;"",[7]PDI_Meritos!$CG154&lt;&gt;0),[7]PDI_Meritos!$CG154,""),IF($A156="TOTAL",SUM(INDIRECT("AY4:AY"&amp;ROW()-1)),""))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IF(AND($A156&lt;&gt;"",$A156&lt;&gt;"TOTAL"),IF(AND([7]PDI_Meritos!$CJ154&lt;&gt;"",[7]PDI_Meritos!$CJ154&lt;&gt;0),[7]PDI_Meritos!$CJ154,""),IF($A156="TOTAL",SUM(INDIRECT("BA4:BA"&amp;ROW()-1)),""))</f>
        <v/>
      </c>
      <c r="BB156" s="6" t="str">
        <f ca="1">IF(AND($A156&lt;&gt;"",$A156&lt;&gt;"TOTAL"),IF(AND([7]PDI_Meritos!$CL154&lt;&gt;"",[7]PDI_Meritos!$CL154&lt;&gt;0),[7]PDI_Meritos!$CL154,""),IF($A156="TOTAL",SUM(INDIRECT("BB4:BB"&amp;ROW()-1)),""))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IF(AND($A156&lt;&gt;"",$A156&lt;&gt;"TOTAL"),IF(AND([7]PDI_Meritos!$CO154&lt;&gt;"",[7]PDI_Meritos!$CO154&lt;&gt;0),[7]PDI_Meritos!$CO154,""),IF($A156="TOTAL",SUM(INDIRECT("BD4:BD"&amp;ROW()-1)),""))</f>
        <v/>
      </c>
      <c r="BE156" s="6" t="str">
        <f ca="1">IF(AND($A156&lt;&gt;"",$A156&lt;&gt;"TOTAL"),IF(AND([7]PDI_Meritos!$CQ154&lt;&gt;"",[7]PDI_Meritos!$CQ154&lt;&gt;0),[7]PDI_Meritos!$CQ154,""),IF($A156="TOTAL",SUM(INDIRECT("BE4:BE"&amp;ROW()-1)),""))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IF([7]PDI_Meritos!$B155&lt;&gt;"",[7]PDI_Meritos!$B155,IF(AND([7]PDI_Meritos!$B155="",[7]PDI_Meritos!$B156="",[7]PDI_Meritos!$B154=""),"","TOTAL"))</f>
        <v/>
      </c>
      <c r="B157" s="6" t="str">
        <f ca="1">IF(AND($A157&lt;&gt;"",$A157&lt;&gt;"TOTAL"),IF(AND([7]PDI_Meritos!$C155&lt;&gt;"",[7]PDI_Meritos!$C155&lt;&gt;0),[7]PDI_Meritos!$C155,""),IF($A157="TOTAL",SUM(INDIRECT("B4:B"&amp;ROW()-1)),""))</f>
        <v/>
      </c>
      <c r="C157" s="6" t="str">
        <f ca="1">IF(AND($A157&lt;&gt;"",$A157&lt;&gt;"TOTAL"),IF(AND([7]PDI_Meritos!$E155&lt;&gt;"",[7]PDI_Meritos!$E155&lt;&gt;0),[7]PDI_Meritos!$E155,""),IF($A157="TOTAL",SUM(INDIRECT("C4:C"&amp;ROW()-1)),""))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IF(AND($A157&lt;&gt;"",$A157&lt;&gt;"TOTAL"),IF(AND([7]PDI_Meritos!$H155&lt;&gt;"",[7]PDI_Meritos!$H155&lt;&gt;0),[7]PDI_Meritos!$H155,""),IF($A157="TOTAL",SUM(INDIRECT("E4:E"&amp;ROW()-1)),""))</f>
        <v/>
      </c>
      <c r="F157" s="6" t="str">
        <f ca="1">IF(AND($A157&lt;&gt;"",$A157&lt;&gt;"TOTAL"),IF(AND([7]PDI_Meritos!$J155&lt;&gt;"",[7]PDI_Meritos!$J155&lt;&gt;0),[7]PDI_Meritos!$J155,""),IF($A157="TOTAL",SUM(INDIRECT("F4:F"&amp;ROW()-1)),""))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IF(AND($A157&lt;&gt;"",$A157&lt;&gt;"TOTAL"),IF(AND([7]PDI_Meritos!$M155&lt;&gt;"",[7]PDI_Meritos!$M155&lt;&gt;0),[7]PDI_Meritos!$M155,""),IF($A157="TOTAL",SUM(INDIRECT("H4:H"&amp;ROW()-1)),""))</f>
        <v/>
      </c>
      <c r="I157" s="6" t="str">
        <f ca="1">IF(AND($A157&lt;&gt;"",$A157&lt;&gt;"TOTAL"),IF(AND([7]PDI_Meritos!$O155&lt;&gt;"",[7]PDI_Meritos!$O155&lt;&gt;0),[7]PDI_Meritos!$O155,""),IF($A157="TOTAL",SUM(INDIRECT("I4:I"&amp;ROW()-1)),""))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IF(AND($A157&lt;&gt;"",$A157&lt;&gt;"TOTAL"),IF(AND([7]PDI_Meritos!$R155&lt;&gt;"",[7]PDI_Meritos!$R155&lt;&gt;0),[7]PDI_Meritos!$R155,""),IF($A157="TOTAL",SUM(INDIRECT("K4:K"&amp;ROW()-1)),""))</f>
        <v/>
      </c>
      <c r="L157" s="6" t="str">
        <f ca="1">IF(AND($A157&lt;&gt;"",$A157&lt;&gt;"TOTAL"),IF(AND([7]PDI_Meritos!$T155&lt;&gt;"",[7]PDI_Meritos!$T155&lt;&gt;0),[7]PDI_Meritos!$T155,""),IF($A157="TOTAL",SUM(INDIRECT("L4:L"&amp;ROW()-1)),""))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IF(AND($A157&lt;&gt;"",$A157&lt;&gt;"TOTAL"),IF(AND([7]PDI_Meritos!$W155&lt;&gt;"",[7]PDI_Meritos!$W155&lt;&gt;0),[7]PDI_Meritos!$W155,""),IF($A157="TOTAL",SUM(INDIRECT("N4:N"&amp;ROW()-1)),""))</f>
        <v/>
      </c>
      <c r="O157" s="6" t="str">
        <f ca="1">IF(AND($A157&lt;&gt;"",$A157&lt;&gt;"TOTAL"),IF(AND([7]PDI_Meritos!$Y155&lt;&gt;"",[7]PDI_Meritos!$Y155&lt;&gt;0),[7]PDI_Meritos!$Y155,""),IF($A157="TOTAL",SUM(INDIRECT("O4:O"&amp;ROW()-1)),""))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IF(AND($A157&lt;&gt;"",$A157&lt;&gt;"TOTAL"),IF(AND([7]PDI_Meritos!$AB155&lt;&gt;"",[7]PDI_Meritos!$AB155&lt;&gt;0),[7]PDI_Meritos!$AB155,""),IF($A157="TOTAL",SUM(INDIRECT("Q4:Q"&amp;ROW()-1)),""))</f>
        <v/>
      </c>
      <c r="R157" s="6" t="str">
        <f ca="1">IF(AND($A157&lt;&gt;"",$A157&lt;&gt;"TOTAL"),IF(AND([7]PDI_Meritos!$AD155&lt;&gt;"",[7]PDI_Meritos!$AD155&lt;&gt;0),[7]PDI_Meritos!$AD155,""),IF($A157="TOTAL",SUM(INDIRECT("R4:R"&amp;ROW()-1)),""))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IF(AND($A157&lt;&gt;"",$A157&lt;&gt;"TOTAL"),IF(AND([7]PDI_Meritos!$AG155&lt;&gt;"",[7]PDI_Meritos!$AG155&lt;&gt;0),[7]PDI_Meritos!$AG155,""),IF($A157="TOTAL",SUM(INDIRECT("T4:T"&amp;ROW()-1)),""))</f>
        <v/>
      </c>
      <c r="U157" s="6" t="str">
        <f ca="1">IF(AND($A157&lt;&gt;"",$A157&lt;&gt;"TOTAL"),IF(AND([7]PDI_Meritos!$AI155&lt;&gt;"",[7]PDI_Meritos!$AI155&lt;&gt;0),[7]PDI_Meritos!$AI155,""),IF($A157="TOTAL",SUM(INDIRECT("U4:U"&amp;ROW()-1)),""))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IF(AND($A157&lt;&gt;"",$A157&lt;&gt;"TOTAL"),IF(AND([7]PDI_Meritos!$AL155&lt;&gt;"",[7]PDI_Meritos!$AL155&lt;&gt;0),[7]PDI_Meritos!$AL155,""),IF($A157="TOTAL",SUM(INDIRECT("W4:W"&amp;ROW()-1)),""))</f>
        <v/>
      </c>
      <c r="X157" s="6" t="str">
        <f ca="1">IF(AND($A157&lt;&gt;"",$A157&lt;&gt;"TOTAL"),IF(AND([7]PDI_Meritos!$AN155&lt;&gt;"",[7]PDI_Meritos!$AN155&lt;&gt;0),[7]PDI_Meritos!$AN155,""),IF($A157="TOTAL",SUM(INDIRECT("X4:X"&amp;ROW()-1)),""))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IF(AND($A157&lt;&gt;"",$A157&lt;&gt;"TOTAL"),IF(AND([7]PDI_Meritos!$AQ155&lt;&gt;"",[7]PDI_Meritos!$AQ155&lt;&gt;0),[7]PDI_Meritos!$AQ155,""),IF($A157="TOTAL",SUM(INDIRECT("Z4:Z"&amp;ROW()-1)),""))</f>
        <v/>
      </c>
      <c r="AA157" s="6" t="str">
        <f ca="1">IF(AND($A157&lt;&gt;"",$A157&lt;&gt;"TOTAL"),IF(AND([7]PDI_Meritos!$AS155&lt;&gt;"",[7]PDI_Meritos!$AS155&lt;&gt;0),[7]PDI_Meritos!$AS155,""),IF($A157="TOTAL",SUM(INDIRECT("AA4:AA"&amp;ROW()-1)),""))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IF(AND($A157&lt;&gt;"",$A157&lt;&gt;"TOTAL"),IF(AND([7]PDI_Meritos!$AV155&lt;&gt;"",[7]PDI_Meritos!$AV155&lt;&gt;0),[7]PDI_Meritos!$AV155,""),IF($A157="TOTAL",SUM(INDIRECT("AC4:AC"&amp;ROW()-1)),""))</f>
        <v/>
      </c>
      <c r="AD157" s="6" t="str">
        <f ca="1">IF(AND($A157&lt;&gt;"",$A157&lt;&gt;"TOTAL"),IF(AND([7]PDI_Meritos!$AX155&lt;&gt;"",[7]PDI_Meritos!$AX155&lt;&gt;0),[7]PDI_Meritos!$AX155,""),IF($A157="TOTAL",SUM(INDIRECT("AD4:AD"&amp;ROW()-1)),""))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IF(AND($A157&lt;&gt;"",$A157&lt;&gt;"TOTAL"),IF(AND([7]PDI_Meritos!$BA155&lt;&gt;"",[7]PDI_Meritos!$BA155&lt;&gt;0),[7]PDI_Meritos!$BA155,""),IF($A157="TOTAL",SUM(INDIRECT("AF4:AF"&amp;ROW()-1)),""))</f>
        <v/>
      </c>
      <c r="AG157" s="6" t="str">
        <f ca="1">IF(AND($A157&lt;&gt;"",$A157&lt;&gt;"TOTAL"),IF(AND([7]PDI_Meritos!$BC155&lt;&gt;"",[7]PDI_Meritos!$BC155&lt;&gt;0),[7]PDI_Meritos!$BC155,""),IF($A157="TOTAL",SUM(INDIRECT("AG4:AG"&amp;ROW()-1)),""))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IF(AND($A157&lt;&gt;"",$A157&lt;&gt;"TOTAL"),IF(AND([7]PDI_Meritos!$BF155&lt;&gt;"",[7]PDI_Meritos!$BF155&lt;&gt;0),[7]PDI_Meritos!$BF155,""),IF($A157="TOTAL",SUM(INDIRECT("AI4:AI"&amp;ROW()-1)),""))</f>
        <v/>
      </c>
      <c r="AJ157" s="6" t="str">
        <f ca="1">IF(AND($A157&lt;&gt;"",$A157&lt;&gt;"TOTAL"),IF(AND([7]PDI_Meritos!$BH155&lt;&gt;"",[7]PDI_Meritos!$BH155&lt;&gt;0),[7]PDI_Meritos!$BH155,""),IF($A157="TOTAL",SUM(INDIRECT("AJ4:AJ"&amp;ROW()-1)),""))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IF(AND($A157&lt;&gt;"",$A157&lt;&gt;"TOTAL"),IF(AND([7]PDI_Meritos!$BK155&lt;&gt;"",[7]PDI_Meritos!$BK155&lt;&gt;0),[7]PDI_Meritos!$BK155,""),IF($A157="TOTAL",SUM(INDIRECT("AL4:AL"&amp;ROW()-1)),""))</f>
        <v/>
      </c>
      <c r="AM157" s="6" t="str">
        <f ca="1">IF(AND($A157&lt;&gt;"",$A157&lt;&gt;"TOTAL"),IF(AND([7]PDI_Meritos!$BM155&lt;&gt;"",[7]PDI_Meritos!$BM155&lt;&gt;0),[7]PDI_Meritos!$BM155,""),IF($A157="TOTAL",SUM(INDIRECT("AM4:AM"&amp;ROW()-1)),""))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IF(AND($A157&lt;&gt;"",$A157&lt;&gt;"TOTAL"),IF(AND([7]PDI_Meritos!$BP155&lt;&gt;"",[7]PDI_Meritos!$BP155&lt;&gt;0),[7]PDI_Meritos!$BP155,""),IF($A157="TOTAL",SUM(INDIRECT("AO4:AO"&amp;ROW()-1)),""))</f>
        <v/>
      </c>
      <c r="AP157" s="6" t="str">
        <f ca="1">IF(AND($A157&lt;&gt;"",$A157&lt;&gt;"TOTAL"),IF(AND([7]PDI_Meritos!$BR155&lt;&gt;"",[7]PDI_Meritos!$BR155&lt;&gt;0),[7]PDI_Meritos!$BR155,""),IF($A157="TOTAL",SUM(INDIRECT("AP4:AP"&amp;ROW()-1)),""))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IF(AND($A157&lt;&gt;"",$A157&lt;&gt;"TOTAL"),IF(AND([7]PDI_Meritos!$BU155&lt;&gt;"",[7]PDI_Meritos!$BU155&lt;&gt;0),[7]PDI_Meritos!$BU155,""),IF($A157="TOTAL",SUM(INDIRECT("AR4:AR"&amp;ROW()-1)),""))</f>
        <v/>
      </c>
      <c r="AS157" s="6" t="str">
        <f ca="1">IF(AND($A157&lt;&gt;"",$A157&lt;&gt;"TOTAL"),IF(AND([7]PDI_Meritos!$BW155&lt;&gt;"",[7]PDI_Meritos!$BW155&lt;&gt;0),[7]PDI_Meritos!$BW155,""),IF($A157="TOTAL",SUM(INDIRECT("AS4:AS"&amp;ROW()-1)),""))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IF(AND($A157&lt;&gt;"",$A157&lt;&gt;"TOTAL"),IF(AND([7]PDI_Meritos!$BZ155&lt;&gt;"",[7]PDI_Meritos!$BZ155&lt;&gt;0),[7]PDI_Meritos!$BZ155,""),IF($A157="TOTAL",SUM(INDIRECT("AU4:AU"&amp;ROW()-1)),""))</f>
        <v/>
      </c>
      <c r="AV157" s="6" t="str">
        <f ca="1">IF(AND($A157&lt;&gt;"",$A157&lt;&gt;"TOTAL"),IF(AND([7]PDI_Meritos!$CB155&lt;&gt;"",[7]PDI_Meritos!$CB155&lt;&gt;0),[7]PDI_Meritos!$CB155,""),IF($A157="TOTAL",SUM(INDIRECT("AV4:AV"&amp;ROW()-1)),""))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IF(AND($A157&lt;&gt;"",$A157&lt;&gt;"TOTAL"),IF(AND([7]PDI_Meritos!$CE155&lt;&gt;"",[7]PDI_Meritos!$CE155&lt;&gt;0),[7]PDI_Meritos!$CE155,""),IF($A157="TOTAL",SUM(INDIRECT("AX4:AX"&amp;ROW()-1)),""))</f>
        <v/>
      </c>
      <c r="AY157" s="6" t="str">
        <f ca="1">IF(AND($A157&lt;&gt;"",$A157&lt;&gt;"TOTAL"),IF(AND([7]PDI_Meritos!$CG155&lt;&gt;"",[7]PDI_Meritos!$CG155&lt;&gt;0),[7]PDI_Meritos!$CG155,""),IF($A157="TOTAL",SUM(INDIRECT("AY4:AY"&amp;ROW()-1)),""))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IF(AND($A157&lt;&gt;"",$A157&lt;&gt;"TOTAL"),IF(AND([7]PDI_Meritos!$CJ155&lt;&gt;"",[7]PDI_Meritos!$CJ155&lt;&gt;0),[7]PDI_Meritos!$CJ155,""),IF($A157="TOTAL",SUM(INDIRECT("BA4:BA"&amp;ROW()-1)),""))</f>
        <v/>
      </c>
      <c r="BB157" s="6" t="str">
        <f ca="1">IF(AND($A157&lt;&gt;"",$A157&lt;&gt;"TOTAL"),IF(AND([7]PDI_Meritos!$CL155&lt;&gt;"",[7]PDI_Meritos!$CL155&lt;&gt;0),[7]PDI_Meritos!$CL155,""),IF($A157="TOTAL",SUM(INDIRECT("BB4:BB"&amp;ROW()-1)),""))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IF(AND($A157&lt;&gt;"",$A157&lt;&gt;"TOTAL"),IF(AND([7]PDI_Meritos!$CO155&lt;&gt;"",[7]PDI_Meritos!$CO155&lt;&gt;0),[7]PDI_Meritos!$CO155,""),IF($A157="TOTAL",SUM(INDIRECT("BD4:BD"&amp;ROW()-1)),""))</f>
        <v/>
      </c>
      <c r="BE157" s="6" t="str">
        <f ca="1">IF(AND($A157&lt;&gt;"",$A157&lt;&gt;"TOTAL"),IF(AND([7]PDI_Meritos!$CQ155&lt;&gt;"",[7]PDI_Meritos!$CQ155&lt;&gt;0),[7]PDI_Meritos!$CQ155,""),IF($A157="TOTAL",SUM(INDIRECT("BE4:BE"&amp;ROW()-1)),""))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IF([7]PDI_Meritos!$B156&lt;&gt;"",[7]PDI_Meritos!$B156,IF(AND([7]PDI_Meritos!$B156="",[7]PDI_Meritos!$B157="",[7]PDI_Meritos!$B155=""),"","TOTAL"))</f>
        <v/>
      </c>
      <c r="B158" s="6" t="str">
        <f ca="1">IF(AND($A158&lt;&gt;"",$A158&lt;&gt;"TOTAL"),IF(AND([7]PDI_Meritos!$C156&lt;&gt;"",[7]PDI_Meritos!$C156&lt;&gt;0),[7]PDI_Meritos!$C156,""),IF($A158="TOTAL",SUM(INDIRECT("B4:B"&amp;ROW()-1)),""))</f>
        <v/>
      </c>
      <c r="C158" s="6" t="str">
        <f ca="1">IF(AND($A158&lt;&gt;"",$A158&lt;&gt;"TOTAL"),IF(AND([7]PDI_Meritos!$E156&lt;&gt;"",[7]PDI_Meritos!$E156&lt;&gt;0),[7]PDI_Meritos!$E156,""),IF($A158="TOTAL",SUM(INDIRECT("C4:C"&amp;ROW()-1)),""))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IF(AND($A158&lt;&gt;"",$A158&lt;&gt;"TOTAL"),IF(AND([7]PDI_Meritos!$H156&lt;&gt;"",[7]PDI_Meritos!$H156&lt;&gt;0),[7]PDI_Meritos!$H156,""),IF($A158="TOTAL",SUM(INDIRECT("E4:E"&amp;ROW()-1)),""))</f>
        <v/>
      </c>
      <c r="F158" s="6" t="str">
        <f ca="1">IF(AND($A158&lt;&gt;"",$A158&lt;&gt;"TOTAL"),IF(AND([7]PDI_Meritos!$J156&lt;&gt;"",[7]PDI_Meritos!$J156&lt;&gt;0),[7]PDI_Meritos!$J156,""),IF($A158="TOTAL",SUM(INDIRECT("F4:F"&amp;ROW()-1)),""))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IF(AND($A158&lt;&gt;"",$A158&lt;&gt;"TOTAL"),IF(AND([7]PDI_Meritos!$M156&lt;&gt;"",[7]PDI_Meritos!$M156&lt;&gt;0),[7]PDI_Meritos!$M156,""),IF($A158="TOTAL",SUM(INDIRECT("H4:H"&amp;ROW()-1)),""))</f>
        <v/>
      </c>
      <c r="I158" s="6" t="str">
        <f ca="1">IF(AND($A158&lt;&gt;"",$A158&lt;&gt;"TOTAL"),IF(AND([7]PDI_Meritos!$O156&lt;&gt;"",[7]PDI_Meritos!$O156&lt;&gt;0),[7]PDI_Meritos!$O156,""),IF($A158="TOTAL",SUM(INDIRECT("I4:I"&amp;ROW()-1)),""))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IF(AND($A158&lt;&gt;"",$A158&lt;&gt;"TOTAL"),IF(AND([7]PDI_Meritos!$R156&lt;&gt;"",[7]PDI_Meritos!$R156&lt;&gt;0),[7]PDI_Meritos!$R156,""),IF($A158="TOTAL",SUM(INDIRECT("K4:K"&amp;ROW()-1)),""))</f>
        <v/>
      </c>
      <c r="L158" s="6" t="str">
        <f ca="1">IF(AND($A158&lt;&gt;"",$A158&lt;&gt;"TOTAL"),IF(AND([7]PDI_Meritos!$T156&lt;&gt;"",[7]PDI_Meritos!$T156&lt;&gt;0),[7]PDI_Meritos!$T156,""),IF($A158="TOTAL",SUM(INDIRECT("L4:L"&amp;ROW()-1)),""))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IF(AND($A158&lt;&gt;"",$A158&lt;&gt;"TOTAL"),IF(AND([7]PDI_Meritos!$W156&lt;&gt;"",[7]PDI_Meritos!$W156&lt;&gt;0),[7]PDI_Meritos!$W156,""),IF($A158="TOTAL",SUM(INDIRECT("N4:N"&amp;ROW()-1)),""))</f>
        <v/>
      </c>
      <c r="O158" s="6" t="str">
        <f ca="1">IF(AND($A158&lt;&gt;"",$A158&lt;&gt;"TOTAL"),IF(AND([7]PDI_Meritos!$Y156&lt;&gt;"",[7]PDI_Meritos!$Y156&lt;&gt;0),[7]PDI_Meritos!$Y156,""),IF($A158="TOTAL",SUM(INDIRECT("O4:O"&amp;ROW()-1)),""))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IF(AND($A158&lt;&gt;"",$A158&lt;&gt;"TOTAL"),IF(AND([7]PDI_Meritos!$AB156&lt;&gt;"",[7]PDI_Meritos!$AB156&lt;&gt;0),[7]PDI_Meritos!$AB156,""),IF($A158="TOTAL",SUM(INDIRECT("Q4:Q"&amp;ROW()-1)),""))</f>
        <v/>
      </c>
      <c r="R158" s="6" t="str">
        <f ca="1">IF(AND($A158&lt;&gt;"",$A158&lt;&gt;"TOTAL"),IF(AND([7]PDI_Meritos!$AD156&lt;&gt;"",[7]PDI_Meritos!$AD156&lt;&gt;0),[7]PDI_Meritos!$AD156,""),IF($A158="TOTAL",SUM(INDIRECT("R4:R"&amp;ROW()-1)),""))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IF(AND($A158&lt;&gt;"",$A158&lt;&gt;"TOTAL"),IF(AND([7]PDI_Meritos!$AG156&lt;&gt;"",[7]PDI_Meritos!$AG156&lt;&gt;0),[7]PDI_Meritos!$AG156,""),IF($A158="TOTAL",SUM(INDIRECT("T4:T"&amp;ROW()-1)),""))</f>
        <v/>
      </c>
      <c r="U158" s="6" t="str">
        <f ca="1">IF(AND($A158&lt;&gt;"",$A158&lt;&gt;"TOTAL"),IF(AND([7]PDI_Meritos!$AI156&lt;&gt;"",[7]PDI_Meritos!$AI156&lt;&gt;0),[7]PDI_Meritos!$AI156,""),IF($A158="TOTAL",SUM(INDIRECT("U4:U"&amp;ROW()-1)),""))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IF(AND($A158&lt;&gt;"",$A158&lt;&gt;"TOTAL"),IF(AND([7]PDI_Meritos!$AL156&lt;&gt;"",[7]PDI_Meritos!$AL156&lt;&gt;0),[7]PDI_Meritos!$AL156,""),IF($A158="TOTAL",SUM(INDIRECT("W4:W"&amp;ROW()-1)),""))</f>
        <v/>
      </c>
      <c r="X158" s="6" t="str">
        <f ca="1">IF(AND($A158&lt;&gt;"",$A158&lt;&gt;"TOTAL"),IF(AND([7]PDI_Meritos!$AN156&lt;&gt;"",[7]PDI_Meritos!$AN156&lt;&gt;0),[7]PDI_Meritos!$AN156,""),IF($A158="TOTAL",SUM(INDIRECT("X4:X"&amp;ROW()-1)),""))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IF(AND($A158&lt;&gt;"",$A158&lt;&gt;"TOTAL"),IF(AND([7]PDI_Meritos!$AQ156&lt;&gt;"",[7]PDI_Meritos!$AQ156&lt;&gt;0),[7]PDI_Meritos!$AQ156,""),IF($A158="TOTAL",SUM(INDIRECT("Z4:Z"&amp;ROW()-1)),""))</f>
        <v/>
      </c>
      <c r="AA158" s="6" t="str">
        <f ca="1">IF(AND($A158&lt;&gt;"",$A158&lt;&gt;"TOTAL"),IF(AND([7]PDI_Meritos!$AS156&lt;&gt;"",[7]PDI_Meritos!$AS156&lt;&gt;0),[7]PDI_Meritos!$AS156,""),IF($A158="TOTAL",SUM(INDIRECT("AA4:AA"&amp;ROW()-1)),""))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IF(AND($A158&lt;&gt;"",$A158&lt;&gt;"TOTAL"),IF(AND([7]PDI_Meritos!$AV156&lt;&gt;"",[7]PDI_Meritos!$AV156&lt;&gt;0),[7]PDI_Meritos!$AV156,""),IF($A158="TOTAL",SUM(INDIRECT("AC4:AC"&amp;ROW()-1)),""))</f>
        <v/>
      </c>
      <c r="AD158" s="6" t="str">
        <f ca="1">IF(AND($A158&lt;&gt;"",$A158&lt;&gt;"TOTAL"),IF(AND([7]PDI_Meritos!$AX156&lt;&gt;"",[7]PDI_Meritos!$AX156&lt;&gt;0),[7]PDI_Meritos!$AX156,""),IF($A158="TOTAL",SUM(INDIRECT("AD4:AD"&amp;ROW()-1)),""))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IF(AND($A158&lt;&gt;"",$A158&lt;&gt;"TOTAL"),IF(AND([7]PDI_Meritos!$BA156&lt;&gt;"",[7]PDI_Meritos!$BA156&lt;&gt;0),[7]PDI_Meritos!$BA156,""),IF($A158="TOTAL",SUM(INDIRECT("AF4:AF"&amp;ROW()-1)),""))</f>
        <v/>
      </c>
      <c r="AG158" s="6" t="str">
        <f ca="1">IF(AND($A158&lt;&gt;"",$A158&lt;&gt;"TOTAL"),IF(AND([7]PDI_Meritos!$BC156&lt;&gt;"",[7]PDI_Meritos!$BC156&lt;&gt;0),[7]PDI_Meritos!$BC156,""),IF($A158="TOTAL",SUM(INDIRECT("AG4:AG"&amp;ROW()-1)),""))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IF(AND($A158&lt;&gt;"",$A158&lt;&gt;"TOTAL"),IF(AND([7]PDI_Meritos!$BF156&lt;&gt;"",[7]PDI_Meritos!$BF156&lt;&gt;0),[7]PDI_Meritos!$BF156,""),IF($A158="TOTAL",SUM(INDIRECT("AI4:AI"&amp;ROW()-1)),""))</f>
        <v/>
      </c>
      <c r="AJ158" s="6" t="str">
        <f ca="1">IF(AND($A158&lt;&gt;"",$A158&lt;&gt;"TOTAL"),IF(AND([7]PDI_Meritos!$BH156&lt;&gt;"",[7]PDI_Meritos!$BH156&lt;&gt;0),[7]PDI_Meritos!$BH156,""),IF($A158="TOTAL",SUM(INDIRECT("AJ4:AJ"&amp;ROW()-1)),""))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IF(AND($A158&lt;&gt;"",$A158&lt;&gt;"TOTAL"),IF(AND([7]PDI_Meritos!$BK156&lt;&gt;"",[7]PDI_Meritos!$BK156&lt;&gt;0),[7]PDI_Meritos!$BK156,""),IF($A158="TOTAL",SUM(INDIRECT("AL4:AL"&amp;ROW()-1)),""))</f>
        <v/>
      </c>
      <c r="AM158" s="6" t="str">
        <f ca="1">IF(AND($A158&lt;&gt;"",$A158&lt;&gt;"TOTAL"),IF(AND([7]PDI_Meritos!$BM156&lt;&gt;"",[7]PDI_Meritos!$BM156&lt;&gt;0),[7]PDI_Meritos!$BM156,""),IF($A158="TOTAL",SUM(INDIRECT("AM4:AM"&amp;ROW()-1)),""))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IF(AND($A158&lt;&gt;"",$A158&lt;&gt;"TOTAL"),IF(AND([7]PDI_Meritos!$BP156&lt;&gt;"",[7]PDI_Meritos!$BP156&lt;&gt;0),[7]PDI_Meritos!$BP156,""),IF($A158="TOTAL",SUM(INDIRECT("AO4:AO"&amp;ROW()-1)),""))</f>
        <v/>
      </c>
      <c r="AP158" s="6" t="str">
        <f ca="1">IF(AND($A158&lt;&gt;"",$A158&lt;&gt;"TOTAL"),IF(AND([7]PDI_Meritos!$BR156&lt;&gt;"",[7]PDI_Meritos!$BR156&lt;&gt;0),[7]PDI_Meritos!$BR156,""),IF($A158="TOTAL",SUM(INDIRECT("AP4:AP"&amp;ROW()-1)),""))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IF(AND($A158&lt;&gt;"",$A158&lt;&gt;"TOTAL"),IF(AND([7]PDI_Meritos!$BU156&lt;&gt;"",[7]PDI_Meritos!$BU156&lt;&gt;0),[7]PDI_Meritos!$BU156,""),IF($A158="TOTAL",SUM(INDIRECT("AR4:AR"&amp;ROW()-1)),""))</f>
        <v/>
      </c>
      <c r="AS158" s="6" t="str">
        <f ca="1">IF(AND($A158&lt;&gt;"",$A158&lt;&gt;"TOTAL"),IF(AND([7]PDI_Meritos!$BW156&lt;&gt;"",[7]PDI_Meritos!$BW156&lt;&gt;0),[7]PDI_Meritos!$BW156,""),IF($A158="TOTAL",SUM(INDIRECT("AS4:AS"&amp;ROW()-1)),""))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IF(AND($A158&lt;&gt;"",$A158&lt;&gt;"TOTAL"),IF(AND([7]PDI_Meritos!$BZ156&lt;&gt;"",[7]PDI_Meritos!$BZ156&lt;&gt;0),[7]PDI_Meritos!$BZ156,""),IF($A158="TOTAL",SUM(INDIRECT("AU4:AU"&amp;ROW()-1)),""))</f>
        <v/>
      </c>
      <c r="AV158" s="6" t="str">
        <f ca="1">IF(AND($A158&lt;&gt;"",$A158&lt;&gt;"TOTAL"),IF(AND([7]PDI_Meritos!$CB156&lt;&gt;"",[7]PDI_Meritos!$CB156&lt;&gt;0),[7]PDI_Meritos!$CB156,""),IF($A158="TOTAL",SUM(INDIRECT("AV4:AV"&amp;ROW()-1)),""))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IF(AND($A158&lt;&gt;"",$A158&lt;&gt;"TOTAL"),IF(AND([7]PDI_Meritos!$CE156&lt;&gt;"",[7]PDI_Meritos!$CE156&lt;&gt;0),[7]PDI_Meritos!$CE156,""),IF($A158="TOTAL",SUM(INDIRECT("AX4:AX"&amp;ROW()-1)),""))</f>
        <v/>
      </c>
      <c r="AY158" s="6" t="str">
        <f ca="1">IF(AND($A158&lt;&gt;"",$A158&lt;&gt;"TOTAL"),IF(AND([7]PDI_Meritos!$CG156&lt;&gt;"",[7]PDI_Meritos!$CG156&lt;&gt;0),[7]PDI_Meritos!$CG156,""),IF($A158="TOTAL",SUM(INDIRECT("AY4:AY"&amp;ROW()-1)),""))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IF(AND($A158&lt;&gt;"",$A158&lt;&gt;"TOTAL"),IF(AND([7]PDI_Meritos!$CJ156&lt;&gt;"",[7]PDI_Meritos!$CJ156&lt;&gt;0),[7]PDI_Meritos!$CJ156,""),IF($A158="TOTAL",SUM(INDIRECT("BA4:BA"&amp;ROW()-1)),""))</f>
        <v/>
      </c>
      <c r="BB158" s="6" t="str">
        <f ca="1">IF(AND($A158&lt;&gt;"",$A158&lt;&gt;"TOTAL"),IF(AND([7]PDI_Meritos!$CL156&lt;&gt;"",[7]PDI_Meritos!$CL156&lt;&gt;0),[7]PDI_Meritos!$CL156,""),IF($A158="TOTAL",SUM(INDIRECT("BB4:BB"&amp;ROW()-1)),""))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IF(AND($A158&lt;&gt;"",$A158&lt;&gt;"TOTAL"),IF(AND([7]PDI_Meritos!$CO156&lt;&gt;"",[7]PDI_Meritos!$CO156&lt;&gt;0),[7]PDI_Meritos!$CO156,""),IF($A158="TOTAL",SUM(INDIRECT("BD4:BD"&amp;ROW()-1)),""))</f>
        <v/>
      </c>
      <c r="BE158" s="6" t="str">
        <f ca="1">IF(AND($A158&lt;&gt;"",$A158&lt;&gt;"TOTAL"),IF(AND([7]PDI_Meritos!$CQ156&lt;&gt;"",[7]PDI_Meritos!$CQ156&lt;&gt;0),[7]PDI_Meritos!$CQ156,""),IF($A158="TOTAL",SUM(INDIRECT("BE4:BE"&amp;ROW()-1)),""))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IF([7]PDI_Meritos!$B157&lt;&gt;"",[7]PDI_Meritos!$B157,IF(AND([7]PDI_Meritos!$B157="",[7]PDI_Meritos!$B158="",[7]PDI_Meritos!$B156=""),"","TOTAL"))</f>
        <v/>
      </c>
      <c r="B159" s="6" t="str">
        <f ca="1">IF(AND($A159&lt;&gt;"",$A159&lt;&gt;"TOTAL"),IF(AND([7]PDI_Meritos!$C157&lt;&gt;"",[7]PDI_Meritos!$C157&lt;&gt;0),[7]PDI_Meritos!$C157,""),IF($A159="TOTAL",SUM(INDIRECT("B4:B"&amp;ROW()-1)),""))</f>
        <v/>
      </c>
      <c r="C159" s="6" t="str">
        <f ca="1">IF(AND($A159&lt;&gt;"",$A159&lt;&gt;"TOTAL"),IF(AND([7]PDI_Meritos!$E157&lt;&gt;"",[7]PDI_Meritos!$E157&lt;&gt;0),[7]PDI_Meritos!$E157,""),IF($A159="TOTAL",SUM(INDIRECT("C4:C"&amp;ROW()-1)),""))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IF(AND($A159&lt;&gt;"",$A159&lt;&gt;"TOTAL"),IF(AND([7]PDI_Meritos!$H157&lt;&gt;"",[7]PDI_Meritos!$H157&lt;&gt;0),[7]PDI_Meritos!$H157,""),IF($A159="TOTAL",SUM(INDIRECT("E4:E"&amp;ROW()-1)),""))</f>
        <v/>
      </c>
      <c r="F159" s="6" t="str">
        <f ca="1">IF(AND($A159&lt;&gt;"",$A159&lt;&gt;"TOTAL"),IF(AND([7]PDI_Meritos!$J157&lt;&gt;"",[7]PDI_Meritos!$J157&lt;&gt;0),[7]PDI_Meritos!$J157,""),IF($A159="TOTAL",SUM(INDIRECT("F4:F"&amp;ROW()-1)),""))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IF(AND($A159&lt;&gt;"",$A159&lt;&gt;"TOTAL"),IF(AND([7]PDI_Meritos!$M157&lt;&gt;"",[7]PDI_Meritos!$M157&lt;&gt;0),[7]PDI_Meritos!$M157,""),IF($A159="TOTAL",SUM(INDIRECT("H4:H"&amp;ROW()-1)),""))</f>
        <v/>
      </c>
      <c r="I159" s="6" t="str">
        <f ca="1">IF(AND($A159&lt;&gt;"",$A159&lt;&gt;"TOTAL"),IF(AND([7]PDI_Meritos!$O157&lt;&gt;"",[7]PDI_Meritos!$O157&lt;&gt;0),[7]PDI_Meritos!$O157,""),IF($A159="TOTAL",SUM(INDIRECT("I4:I"&amp;ROW()-1)),""))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IF(AND($A159&lt;&gt;"",$A159&lt;&gt;"TOTAL"),IF(AND([7]PDI_Meritos!$R157&lt;&gt;"",[7]PDI_Meritos!$R157&lt;&gt;0),[7]PDI_Meritos!$R157,""),IF($A159="TOTAL",SUM(INDIRECT("K4:K"&amp;ROW()-1)),""))</f>
        <v/>
      </c>
      <c r="L159" s="6" t="str">
        <f ca="1">IF(AND($A159&lt;&gt;"",$A159&lt;&gt;"TOTAL"),IF(AND([7]PDI_Meritos!$T157&lt;&gt;"",[7]PDI_Meritos!$T157&lt;&gt;0),[7]PDI_Meritos!$T157,""),IF($A159="TOTAL",SUM(INDIRECT("L4:L"&amp;ROW()-1)),""))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IF(AND($A159&lt;&gt;"",$A159&lt;&gt;"TOTAL"),IF(AND([7]PDI_Meritos!$W157&lt;&gt;"",[7]PDI_Meritos!$W157&lt;&gt;0),[7]PDI_Meritos!$W157,""),IF($A159="TOTAL",SUM(INDIRECT("N4:N"&amp;ROW()-1)),""))</f>
        <v/>
      </c>
      <c r="O159" s="6" t="str">
        <f ca="1">IF(AND($A159&lt;&gt;"",$A159&lt;&gt;"TOTAL"),IF(AND([7]PDI_Meritos!$Y157&lt;&gt;"",[7]PDI_Meritos!$Y157&lt;&gt;0),[7]PDI_Meritos!$Y157,""),IF($A159="TOTAL",SUM(INDIRECT("O4:O"&amp;ROW()-1)),""))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IF(AND($A159&lt;&gt;"",$A159&lt;&gt;"TOTAL"),IF(AND([7]PDI_Meritos!$AB157&lt;&gt;"",[7]PDI_Meritos!$AB157&lt;&gt;0),[7]PDI_Meritos!$AB157,""),IF($A159="TOTAL",SUM(INDIRECT("Q4:Q"&amp;ROW()-1)),""))</f>
        <v/>
      </c>
      <c r="R159" s="6" t="str">
        <f ca="1">IF(AND($A159&lt;&gt;"",$A159&lt;&gt;"TOTAL"),IF(AND([7]PDI_Meritos!$AD157&lt;&gt;"",[7]PDI_Meritos!$AD157&lt;&gt;0),[7]PDI_Meritos!$AD157,""),IF($A159="TOTAL",SUM(INDIRECT("R4:R"&amp;ROW()-1)),""))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IF(AND($A159&lt;&gt;"",$A159&lt;&gt;"TOTAL"),IF(AND([7]PDI_Meritos!$AG157&lt;&gt;"",[7]PDI_Meritos!$AG157&lt;&gt;0),[7]PDI_Meritos!$AG157,""),IF($A159="TOTAL",SUM(INDIRECT("T4:T"&amp;ROW()-1)),""))</f>
        <v/>
      </c>
      <c r="U159" s="6" t="str">
        <f ca="1">IF(AND($A159&lt;&gt;"",$A159&lt;&gt;"TOTAL"),IF(AND([7]PDI_Meritos!$AI157&lt;&gt;"",[7]PDI_Meritos!$AI157&lt;&gt;0),[7]PDI_Meritos!$AI157,""),IF($A159="TOTAL",SUM(INDIRECT("U4:U"&amp;ROW()-1)),""))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IF(AND($A159&lt;&gt;"",$A159&lt;&gt;"TOTAL"),IF(AND([7]PDI_Meritos!$AL157&lt;&gt;"",[7]PDI_Meritos!$AL157&lt;&gt;0),[7]PDI_Meritos!$AL157,""),IF($A159="TOTAL",SUM(INDIRECT("W4:W"&amp;ROW()-1)),""))</f>
        <v/>
      </c>
      <c r="X159" s="6" t="str">
        <f ca="1">IF(AND($A159&lt;&gt;"",$A159&lt;&gt;"TOTAL"),IF(AND([7]PDI_Meritos!$AN157&lt;&gt;"",[7]PDI_Meritos!$AN157&lt;&gt;0),[7]PDI_Meritos!$AN157,""),IF($A159="TOTAL",SUM(INDIRECT("X4:X"&amp;ROW()-1)),""))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IF(AND($A159&lt;&gt;"",$A159&lt;&gt;"TOTAL"),IF(AND([7]PDI_Meritos!$AQ157&lt;&gt;"",[7]PDI_Meritos!$AQ157&lt;&gt;0),[7]PDI_Meritos!$AQ157,""),IF($A159="TOTAL",SUM(INDIRECT("Z4:Z"&amp;ROW()-1)),""))</f>
        <v/>
      </c>
      <c r="AA159" s="6" t="str">
        <f ca="1">IF(AND($A159&lt;&gt;"",$A159&lt;&gt;"TOTAL"),IF(AND([7]PDI_Meritos!$AS157&lt;&gt;"",[7]PDI_Meritos!$AS157&lt;&gt;0),[7]PDI_Meritos!$AS157,""),IF($A159="TOTAL",SUM(INDIRECT("AA4:AA"&amp;ROW()-1)),""))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IF(AND($A159&lt;&gt;"",$A159&lt;&gt;"TOTAL"),IF(AND([7]PDI_Meritos!$AV157&lt;&gt;"",[7]PDI_Meritos!$AV157&lt;&gt;0),[7]PDI_Meritos!$AV157,""),IF($A159="TOTAL",SUM(INDIRECT("AC4:AC"&amp;ROW()-1)),""))</f>
        <v/>
      </c>
      <c r="AD159" s="6" t="str">
        <f ca="1">IF(AND($A159&lt;&gt;"",$A159&lt;&gt;"TOTAL"),IF(AND([7]PDI_Meritos!$AX157&lt;&gt;"",[7]PDI_Meritos!$AX157&lt;&gt;0),[7]PDI_Meritos!$AX157,""),IF($A159="TOTAL",SUM(INDIRECT("AD4:AD"&amp;ROW()-1)),""))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IF(AND($A159&lt;&gt;"",$A159&lt;&gt;"TOTAL"),IF(AND([7]PDI_Meritos!$BA157&lt;&gt;"",[7]PDI_Meritos!$BA157&lt;&gt;0),[7]PDI_Meritos!$BA157,""),IF($A159="TOTAL",SUM(INDIRECT("AF4:AF"&amp;ROW()-1)),""))</f>
        <v/>
      </c>
      <c r="AG159" s="6" t="str">
        <f ca="1">IF(AND($A159&lt;&gt;"",$A159&lt;&gt;"TOTAL"),IF(AND([7]PDI_Meritos!$BC157&lt;&gt;"",[7]PDI_Meritos!$BC157&lt;&gt;0),[7]PDI_Meritos!$BC157,""),IF($A159="TOTAL",SUM(INDIRECT("AG4:AG"&amp;ROW()-1)),""))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IF(AND($A159&lt;&gt;"",$A159&lt;&gt;"TOTAL"),IF(AND([7]PDI_Meritos!$BF157&lt;&gt;"",[7]PDI_Meritos!$BF157&lt;&gt;0),[7]PDI_Meritos!$BF157,""),IF($A159="TOTAL",SUM(INDIRECT("AI4:AI"&amp;ROW()-1)),""))</f>
        <v/>
      </c>
      <c r="AJ159" s="6" t="str">
        <f ca="1">IF(AND($A159&lt;&gt;"",$A159&lt;&gt;"TOTAL"),IF(AND([7]PDI_Meritos!$BH157&lt;&gt;"",[7]PDI_Meritos!$BH157&lt;&gt;0),[7]PDI_Meritos!$BH157,""),IF($A159="TOTAL",SUM(INDIRECT("AJ4:AJ"&amp;ROW()-1)),""))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IF(AND($A159&lt;&gt;"",$A159&lt;&gt;"TOTAL"),IF(AND([7]PDI_Meritos!$BK157&lt;&gt;"",[7]PDI_Meritos!$BK157&lt;&gt;0),[7]PDI_Meritos!$BK157,""),IF($A159="TOTAL",SUM(INDIRECT("AL4:AL"&amp;ROW()-1)),""))</f>
        <v/>
      </c>
      <c r="AM159" s="6" t="str">
        <f ca="1">IF(AND($A159&lt;&gt;"",$A159&lt;&gt;"TOTAL"),IF(AND([7]PDI_Meritos!$BM157&lt;&gt;"",[7]PDI_Meritos!$BM157&lt;&gt;0),[7]PDI_Meritos!$BM157,""),IF($A159="TOTAL",SUM(INDIRECT("AM4:AM"&amp;ROW()-1)),""))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IF(AND($A159&lt;&gt;"",$A159&lt;&gt;"TOTAL"),IF(AND([7]PDI_Meritos!$BP157&lt;&gt;"",[7]PDI_Meritos!$BP157&lt;&gt;0),[7]PDI_Meritos!$BP157,""),IF($A159="TOTAL",SUM(INDIRECT("AO4:AO"&amp;ROW()-1)),""))</f>
        <v/>
      </c>
      <c r="AP159" s="6" t="str">
        <f ca="1">IF(AND($A159&lt;&gt;"",$A159&lt;&gt;"TOTAL"),IF(AND([7]PDI_Meritos!$BR157&lt;&gt;"",[7]PDI_Meritos!$BR157&lt;&gt;0),[7]PDI_Meritos!$BR157,""),IF($A159="TOTAL",SUM(INDIRECT("AP4:AP"&amp;ROW()-1)),""))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IF(AND($A159&lt;&gt;"",$A159&lt;&gt;"TOTAL"),IF(AND([7]PDI_Meritos!$BU157&lt;&gt;"",[7]PDI_Meritos!$BU157&lt;&gt;0),[7]PDI_Meritos!$BU157,""),IF($A159="TOTAL",SUM(INDIRECT("AR4:AR"&amp;ROW()-1)),""))</f>
        <v/>
      </c>
      <c r="AS159" s="6" t="str">
        <f ca="1">IF(AND($A159&lt;&gt;"",$A159&lt;&gt;"TOTAL"),IF(AND([7]PDI_Meritos!$BW157&lt;&gt;"",[7]PDI_Meritos!$BW157&lt;&gt;0),[7]PDI_Meritos!$BW157,""),IF($A159="TOTAL",SUM(INDIRECT("AS4:AS"&amp;ROW()-1)),""))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IF(AND($A159&lt;&gt;"",$A159&lt;&gt;"TOTAL"),IF(AND([7]PDI_Meritos!$BZ157&lt;&gt;"",[7]PDI_Meritos!$BZ157&lt;&gt;0),[7]PDI_Meritos!$BZ157,""),IF($A159="TOTAL",SUM(INDIRECT("AU4:AU"&amp;ROW()-1)),""))</f>
        <v/>
      </c>
      <c r="AV159" s="6" t="str">
        <f ca="1">IF(AND($A159&lt;&gt;"",$A159&lt;&gt;"TOTAL"),IF(AND([7]PDI_Meritos!$CB157&lt;&gt;"",[7]PDI_Meritos!$CB157&lt;&gt;0),[7]PDI_Meritos!$CB157,""),IF($A159="TOTAL",SUM(INDIRECT("AV4:AV"&amp;ROW()-1)),""))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IF(AND($A159&lt;&gt;"",$A159&lt;&gt;"TOTAL"),IF(AND([7]PDI_Meritos!$CE157&lt;&gt;"",[7]PDI_Meritos!$CE157&lt;&gt;0),[7]PDI_Meritos!$CE157,""),IF($A159="TOTAL",SUM(INDIRECT("AX4:AX"&amp;ROW()-1)),""))</f>
        <v/>
      </c>
      <c r="AY159" s="6" t="str">
        <f ca="1">IF(AND($A159&lt;&gt;"",$A159&lt;&gt;"TOTAL"),IF(AND([7]PDI_Meritos!$CG157&lt;&gt;"",[7]PDI_Meritos!$CG157&lt;&gt;0),[7]PDI_Meritos!$CG157,""),IF($A159="TOTAL",SUM(INDIRECT("AY4:AY"&amp;ROW()-1)),""))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IF(AND($A159&lt;&gt;"",$A159&lt;&gt;"TOTAL"),IF(AND([7]PDI_Meritos!$CJ157&lt;&gt;"",[7]PDI_Meritos!$CJ157&lt;&gt;0),[7]PDI_Meritos!$CJ157,""),IF($A159="TOTAL",SUM(INDIRECT("BA4:BA"&amp;ROW()-1)),""))</f>
        <v/>
      </c>
      <c r="BB159" s="6" t="str">
        <f ca="1">IF(AND($A159&lt;&gt;"",$A159&lt;&gt;"TOTAL"),IF(AND([7]PDI_Meritos!$CL157&lt;&gt;"",[7]PDI_Meritos!$CL157&lt;&gt;0),[7]PDI_Meritos!$CL157,""),IF($A159="TOTAL",SUM(INDIRECT("BB4:BB"&amp;ROW()-1)),""))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IF(AND($A159&lt;&gt;"",$A159&lt;&gt;"TOTAL"),IF(AND([7]PDI_Meritos!$CO157&lt;&gt;"",[7]PDI_Meritos!$CO157&lt;&gt;0),[7]PDI_Meritos!$CO157,""),IF($A159="TOTAL",SUM(INDIRECT("BD4:BD"&amp;ROW()-1)),""))</f>
        <v/>
      </c>
      <c r="BE159" s="6" t="str">
        <f ca="1">IF(AND($A159&lt;&gt;"",$A159&lt;&gt;"TOTAL"),IF(AND([7]PDI_Meritos!$CQ157&lt;&gt;"",[7]PDI_Meritos!$CQ157&lt;&gt;0),[7]PDI_Meritos!$CQ157,""),IF($A159="TOTAL",SUM(INDIRECT("BE4:BE"&amp;ROW()-1)),""))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IF([7]PDI_Meritos!$B158&lt;&gt;"",[7]PDI_Meritos!$B158,IF(AND([7]PDI_Meritos!$B158="",[7]PDI_Meritos!$B159="",[7]PDI_Meritos!$B157=""),"","TOTAL"))</f>
        <v/>
      </c>
      <c r="B160" s="6" t="str">
        <f ca="1">IF(AND($A160&lt;&gt;"",$A160&lt;&gt;"TOTAL"),IF(AND([7]PDI_Meritos!$C158&lt;&gt;"",[7]PDI_Meritos!$C158&lt;&gt;0),[7]PDI_Meritos!$C158,""),IF($A160="TOTAL",SUM(INDIRECT("B4:B"&amp;ROW()-1)),""))</f>
        <v/>
      </c>
      <c r="C160" s="6" t="str">
        <f ca="1">IF(AND($A160&lt;&gt;"",$A160&lt;&gt;"TOTAL"),IF(AND([7]PDI_Meritos!$E158&lt;&gt;"",[7]PDI_Meritos!$E158&lt;&gt;0),[7]PDI_Meritos!$E158,""),IF($A160="TOTAL",SUM(INDIRECT("C4:C"&amp;ROW()-1)),""))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IF(AND($A160&lt;&gt;"",$A160&lt;&gt;"TOTAL"),IF(AND([7]PDI_Meritos!$H158&lt;&gt;"",[7]PDI_Meritos!$H158&lt;&gt;0),[7]PDI_Meritos!$H158,""),IF($A160="TOTAL",SUM(INDIRECT("E4:E"&amp;ROW()-1)),""))</f>
        <v/>
      </c>
      <c r="F160" s="6" t="str">
        <f ca="1">IF(AND($A160&lt;&gt;"",$A160&lt;&gt;"TOTAL"),IF(AND([7]PDI_Meritos!$J158&lt;&gt;"",[7]PDI_Meritos!$J158&lt;&gt;0),[7]PDI_Meritos!$J158,""),IF($A160="TOTAL",SUM(INDIRECT("F4:F"&amp;ROW()-1)),""))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IF(AND($A160&lt;&gt;"",$A160&lt;&gt;"TOTAL"),IF(AND([7]PDI_Meritos!$M158&lt;&gt;"",[7]PDI_Meritos!$M158&lt;&gt;0),[7]PDI_Meritos!$M158,""),IF($A160="TOTAL",SUM(INDIRECT("H4:H"&amp;ROW()-1)),""))</f>
        <v/>
      </c>
      <c r="I160" s="6" t="str">
        <f ca="1">IF(AND($A160&lt;&gt;"",$A160&lt;&gt;"TOTAL"),IF(AND([7]PDI_Meritos!$O158&lt;&gt;"",[7]PDI_Meritos!$O158&lt;&gt;0),[7]PDI_Meritos!$O158,""),IF($A160="TOTAL",SUM(INDIRECT("I4:I"&amp;ROW()-1)),""))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IF(AND($A160&lt;&gt;"",$A160&lt;&gt;"TOTAL"),IF(AND([7]PDI_Meritos!$R158&lt;&gt;"",[7]PDI_Meritos!$R158&lt;&gt;0),[7]PDI_Meritos!$R158,""),IF($A160="TOTAL",SUM(INDIRECT("K4:K"&amp;ROW()-1)),""))</f>
        <v/>
      </c>
      <c r="L160" s="6" t="str">
        <f ca="1">IF(AND($A160&lt;&gt;"",$A160&lt;&gt;"TOTAL"),IF(AND([7]PDI_Meritos!$T158&lt;&gt;"",[7]PDI_Meritos!$T158&lt;&gt;0),[7]PDI_Meritos!$T158,""),IF($A160="TOTAL",SUM(INDIRECT("L4:L"&amp;ROW()-1)),""))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IF(AND($A160&lt;&gt;"",$A160&lt;&gt;"TOTAL"),IF(AND([7]PDI_Meritos!$W158&lt;&gt;"",[7]PDI_Meritos!$W158&lt;&gt;0),[7]PDI_Meritos!$W158,""),IF($A160="TOTAL",SUM(INDIRECT("N4:N"&amp;ROW()-1)),""))</f>
        <v/>
      </c>
      <c r="O160" s="6" t="str">
        <f ca="1">IF(AND($A160&lt;&gt;"",$A160&lt;&gt;"TOTAL"),IF(AND([7]PDI_Meritos!$Y158&lt;&gt;"",[7]PDI_Meritos!$Y158&lt;&gt;0),[7]PDI_Meritos!$Y158,""),IF($A160="TOTAL",SUM(INDIRECT("O4:O"&amp;ROW()-1)),""))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IF(AND($A160&lt;&gt;"",$A160&lt;&gt;"TOTAL"),IF(AND([7]PDI_Meritos!$AB158&lt;&gt;"",[7]PDI_Meritos!$AB158&lt;&gt;0),[7]PDI_Meritos!$AB158,""),IF($A160="TOTAL",SUM(INDIRECT("Q4:Q"&amp;ROW()-1)),""))</f>
        <v/>
      </c>
      <c r="R160" s="6" t="str">
        <f ca="1">IF(AND($A160&lt;&gt;"",$A160&lt;&gt;"TOTAL"),IF(AND([7]PDI_Meritos!$AD158&lt;&gt;"",[7]PDI_Meritos!$AD158&lt;&gt;0),[7]PDI_Meritos!$AD158,""),IF($A160="TOTAL",SUM(INDIRECT("R4:R"&amp;ROW()-1)),""))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IF(AND($A160&lt;&gt;"",$A160&lt;&gt;"TOTAL"),IF(AND([7]PDI_Meritos!$AG158&lt;&gt;"",[7]PDI_Meritos!$AG158&lt;&gt;0),[7]PDI_Meritos!$AG158,""),IF($A160="TOTAL",SUM(INDIRECT("T4:T"&amp;ROW()-1)),""))</f>
        <v/>
      </c>
      <c r="U160" s="6" t="str">
        <f ca="1">IF(AND($A160&lt;&gt;"",$A160&lt;&gt;"TOTAL"),IF(AND([7]PDI_Meritos!$AI158&lt;&gt;"",[7]PDI_Meritos!$AI158&lt;&gt;0),[7]PDI_Meritos!$AI158,""),IF($A160="TOTAL",SUM(INDIRECT("U4:U"&amp;ROW()-1)),""))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IF(AND($A160&lt;&gt;"",$A160&lt;&gt;"TOTAL"),IF(AND([7]PDI_Meritos!$AL158&lt;&gt;"",[7]PDI_Meritos!$AL158&lt;&gt;0),[7]PDI_Meritos!$AL158,""),IF($A160="TOTAL",SUM(INDIRECT("W4:W"&amp;ROW()-1)),""))</f>
        <v/>
      </c>
      <c r="X160" s="6" t="str">
        <f ca="1">IF(AND($A160&lt;&gt;"",$A160&lt;&gt;"TOTAL"),IF(AND([7]PDI_Meritos!$AN158&lt;&gt;"",[7]PDI_Meritos!$AN158&lt;&gt;0),[7]PDI_Meritos!$AN158,""),IF($A160="TOTAL",SUM(INDIRECT("X4:X"&amp;ROW()-1)),""))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IF(AND($A160&lt;&gt;"",$A160&lt;&gt;"TOTAL"),IF(AND([7]PDI_Meritos!$AQ158&lt;&gt;"",[7]PDI_Meritos!$AQ158&lt;&gt;0),[7]PDI_Meritos!$AQ158,""),IF($A160="TOTAL",SUM(INDIRECT("Z4:Z"&amp;ROW()-1)),""))</f>
        <v/>
      </c>
      <c r="AA160" s="6" t="str">
        <f ca="1">IF(AND($A160&lt;&gt;"",$A160&lt;&gt;"TOTAL"),IF(AND([7]PDI_Meritos!$AS158&lt;&gt;"",[7]PDI_Meritos!$AS158&lt;&gt;0),[7]PDI_Meritos!$AS158,""),IF($A160="TOTAL",SUM(INDIRECT("AA4:AA"&amp;ROW()-1)),""))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IF(AND($A160&lt;&gt;"",$A160&lt;&gt;"TOTAL"),IF(AND([7]PDI_Meritos!$AV158&lt;&gt;"",[7]PDI_Meritos!$AV158&lt;&gt;0),[7]PDI_Meritos!$AV158,""),IF($A160="TOTAL",SUM(INDIRECT("AC4:AC"&amp;ROW()-1)),""))</f>
        <v/>
      </c>
      <c r="AD160" s="6" t="str">
        <f ca="1">IF(AND($A160&lt;&gt;"",$A160&lt;&gt;"TOTAL"),IF(AND([7]PDI_Meritos!$AX158&lt;&gt;"",[7]PDI_Meritos!$AX158&lt;&gt;0),[7]PDI_Meritos!$AX158,""),IF($A160="TOTAL",SUM(INDIRECT("AD4:AD"&amp;ROW()-1)),""))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IF(AND($A160&lt;&gt;"",$A160&lt;&gt;"TOTAL"),IF(AND([7]PDI_Meritos!$BA158&lt;&gt;"",[7]PDI_Meritos!$BA158&lt;&gt;0),[7]PDI_Meritos!$BA158,""),IF($A160="TOTAL",SUM(INDIRECT("AF4:AF"&amp;ROW()-1)),""))</f>
        <v/>
      </c>
      <c r="AG160" s="6" t="str">
        <f ca="1">IF(AND($A160&lt;&gt;"",$A160&lt;&gt;"TOTAL"),IF(AND([7]PDI_Meritos!$BC158&lt;&gt;"",[7]PDI_Meritos!$BC158&lt;&gt;0),[7]PDI_Meritos!$BC158,""),IF($A160="TOTAL",SUM(INDIRECT("AG4:AG"&amp;ROW()-1)),""))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IF(AND($A160&lt;&gt;"",$A160&lt;&gt;"TOTAL"),IF(AND([7]PDI_Meritos!$BF158&lt;&gt;"",[7]PDI_Meritos!$BF158&lt;&gt;0),[7]PDI_Meritos!$BF158,""),IF($A160="TOTAL",SUM(INDIRECT("AI4:AI"&amp;ROW()-1)),""))</f>
        <v/>
      </c>
      <c r="AJ160" s="6" t="str">
        <f ca="1">IF(AND($A160&lt;&gt;"",$A160&lt;&gt;"TOTAL"),IF(AND([7]PDI_Meritos!$BH158&lt;&gt;"",[7]PDI_Meritos!$BH158&lt;&gt;0),[7]PDI_Meritos!$BH158,""),IF($A160="TOTAL",SUM(INDIRECT("AJ4:AJ"&amp;ROW()-1)),""))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IF(AND($A160&lt;&gt;"",$A160&lt;&gt;"TOTAL"),IF(AND([7]PDI_Meritos!$BK158&lt;&gt;"",[7]PDI_Meritos!$BK158&lt;&gt;0),[7]PDI_Meritos!$BK158,""),IF($A160="TOTAL",SUM(INDIRECT("AL4:AL"&amp;ROW()-1)),""))</f>
        <v/>
      </c>
      <c r="AM160" s="6" t="str">
        <f ca="1">IF(AND($A160&lt;&gt;"",$A160&lt;&gt;"TOTAL"),IF(AND([7]PDI_Meritos!$BM158&lt;&gt;"",[7]PDI_Meritos!$BM158&lt;&gt;0),[7]PDI_Meritos!$BM158,""),IF($A160="TOTAL",SUM(INDIRECT("AM4:AM"&amp;ROW()-1)),""))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IF(AND($A160&lt;&gt;"",$A160&lt;&gt;"TOTAL"),IF(AND([7]PDI_Meritos!$BP158&lt;&gt;"",[7]PDI_Meritos!$BP158&lt;&gt;0),[7]PDI_Meritos!$BP158,""),IF($A160="TOTAL",SUM(INDIRECT("AO4:AO"&amp;ROW()-1)),""))</f>
        <v/>
      </c>
      <c r="AP160" s="6" t="str">
        <f ca="1">IF(AND($A160&lt;&gt;"",$A160&lt;&gt;"TOTAL"),IF(AND([7]PDI_Meritos!$BR158&lt;&gt;"",[7]PDI_Meritos!$BR158&lt;&gt;0),[7]PDI_Meritos!$BR158,""),IF($A160="TOTAL",SUM(INDIRECT("AP4:AP"&amp;ROW()-1)),""))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IF(AND($A160&lt;&gt;"",$A160&lt;&gt;"TOTAL"),IF(AND([7]PDI_Meritos!$BU158&lt;&gt;"",[7]PDI_Meritos!$BU158&lt;&gt;0),[7]PDI_Meritos!$BU158,""),IF($A160="TOTAL",SUM(INDIRECT("AR4:AR"&amp;ROW()-1)),""))</f>
        <v/>
      </c>
      <c r="AS160" s="6" t="str">
        <f ca="1">IF(AND($A160&lt;&gt;"",$A160&lt;&gt;"TOTAL"),IF(AND([7]PDI_Meritos!$BW158&lt;&gt;"",[7]PDI_Meritos!$BW158&lt;&gt;0),[7]PDI_Meritos!$BW158,""),IF($A160="TOTAL",SUM(INDIRECT("AS4:AS"&amp;ROW()-1)),""))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IF(AND($A160&lt;&gt;"",$A160&lt;&gt;"TOTAL"),IF(AND([7]PDI_Meritos!$BZ158&lt;&gt;"",[7]PDI_Meritos!$BZ158&lt;&gt;0),[7]PDI_Meritos!$BZ158,""),IF($A160="TOTAL",SUM(INDIRECT("AU4:AU"&amp;ROW()-1)),""))</f>
        <v/>
      </c>
      <c r="AV160" s="6" t="str">
        <f ca="1">IF(AND($A160&lt;&gt;"",$A160&lt;&gt;"TOTAL"),IF(AND([7]PDI_Meritos!$CB158&lt;&gt;"",[7]PDI_Meritos!$CB158&lt;&gt;0),[7]PDI_Meritos!$CB158,""),IF($A160="TOTAL",SUM(INDIRECT("AV4:AV"&amp;ROW()-1)),""))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IF(AND($A160&lt;&gt;"",$A160&lt;&gt;"TOTAL"),IF(AND([7]PDI_Meritos!$CE158&lt;&gt;"",[7]PDI_Meritos!$CE158&lt;&gt;0),[7]PDI_Meritos!$CE158,""),IF($A160="TOTAL",SUM(INDIRECT("AX4:AX"&amp;ROW()-1)),""))</f>
        <v/>
      </c>
      <c r="AY160" s="6" t="str">
        <f ca="1">IF(AND($A160&lt;&gt;"",$A160&lt;&gt;"TOTAL"),IF(AND([7]PDI_Meritos!$CG158&lt;&gt;"",[7]PDI_Meritos!$CG158&lt;&gt;0),[7]PDI_Meritos!$CG158,""),IF($A160="TOTAL",SUM(INDIRECT("AY4:AY"&amp;ROW()-1)),""))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IF(AND($A160&lt;&gt;"",$A160&lt;&gt;"TOTAL"),IF(AND([7]PDI_Meritos!$CJ158&lt;&gt;"",[7]PDI_Meritos!$CJ158&lt;&gt;0),[7]PDI_Meritos!$CJ158,""),IF($A160="TOTAL",SUM(INDIRECT("BA4:BA"&amp;ROW()-1)),""))</f>
        <v/>
      </c>
      <c r="BB160" s="6" t="str">
        <f ca="1">IF(AND($A160&lt;&gt;"",$A160&lt;&gt;"TOTAL"),IF(AND([7]PDI_Meritos!$CL158&lt;&gt;"",[7]PDI_Meritos!$CL158&lt;&gt;0),[7]PDI_Meritos!$CL158,""),IF($A160="TOTAL",SUM(INDIRECT("BB4:BB"&amp;ROW()-1)),""))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IF(AND($A160&lt;&gt;"",$A160&lt;&gt;"TOTAL"),IF(AND([7]PDI_Meritos!$CO158&lt;&gt;"",[7]PDI_Meritos!$CO158&lt;&gt;0),[7]PDI_Meritos!$CO158,""),IF($A160="TOTAL",SUM(INDIRECT("BD4:BD"&amp;ROW()-1)),""))</f>
        <v/>
      </c>
      <c r="BE160" s="6" t="str">
        <f ca="1">IF(AND($A160&lt;&gt;"",$A160&lt;&gt;"TOTAL"),IF(AND([7]PDI_Meritos!$CQ158&lt;&gt;"",[7]PDI_Meritos!$CQ158&lt;&gt;0),[7]PDI_Meritos!$CQ158,""),IF($A160="TOTAL",SUM(INDIRECT("BE4:BE"&amp;ROW()-1)),""))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IF([7]PDI_Meritos!$B159&lt;&gt;"",[7]PDI_Meritos!$B159,IF(AND([7]PDI_Meritos!$B159="",[7]PDI_Meritos!$B160="",[7]PDI_Meritos!$B158=""),"","TOTAL"))</f>
        <v/>
      </c>
      <c r="B161" s="6" t="str">
        <f ca="1">IF(AND($A161&lt;&gt;"",$A161&lt;&gt;"TOTAL"),IF(AND([7]PDI_Meritos!$C159&lt;&gt;"",[7]PDI_Meritos!$C159&lt;&gt;0),[7]PDI_Meritos!$C159,""),IF($A161="TOTAL",SUM(INDIRECT("B4:B"&amp;ROW()-1)),""))</f>
        <v/>
      </c>
      <c r="C161" s="6" t="str">
        <f ca="1">IF(AND($A161&lt;&gt;"",$A161&lt;&gt;"TOTAL"),IF(AND([7]PDI_Meritos!$E159&lt;&gt;"",[7]PDI_Meritos!$E159&lt;&gt;0),[7]PDI_Meritos!$E159,""),IF($A161="TOTAL",SUM(INDIRECT("C4:C"&amp;ROW()-1)),""))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IF(AND($A161&lt;&gt;"",$A161&lt;&gt;"TOTAL"),IF(AND([7]PDI_Meritos!$H159&lt;&gt;"",[7]PDI_Meritos!$H159&lt;&gt;0),[7]PDI_Meritos!$H159,""),IF($A161="TOTAL",SUM(INDIRECT("E4:E"&amp;ROW()-1)),""))</f>
        <v/>
      </c>
      <c r="F161" s="6" t="str">
        <f ca="1">IF(AND($A161&lt;&gt;"",$A161&lt;&gt;"TOTAL"),IF(AND([7]PDI_Meritos!$J159&lt;&gt;"",[7]PDI_Meritos!$J159&lt;&gt;0),[7]PDI_Meritos!$J159,""),IF($A161="TOTAL",SUM(INDIRECT("F4:F"&amp;ROW()-1)),""))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IF(AND($A161&lt;&gt;"",$A161&lt;&gt;"TOTAL"),IF(AND([7]PDI_Meritos!$M159&lt;&gt;"",[7]PDI_Meritos!$M159&lt;&gt;0),[7]PDI_Meritos!$M159,""),IF($A161="TOTAL",SUM(INDIRECT("H4:H"&amp;ROW()-1)),""))</f>
        <v/>
      </c>
      <c r="I161" s="6" t="str">
        <f ca="1">IF(AND($A161&lt;&gt;"",$A161&lt;&gt;"TOTAL"),IF(AND([7]PDI_Meritos!$O159&lt;&gt;"",[7]PDI_Meritos!$O159&lt;&gt;0),[7]PDI_Meritos!$O159,""),IF($A161="TOTAL",SUM(INDIRECT("I4:I"&amp;ROW()-1)),""))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IF(AND($A161&lt;&gt;"",$A161&lt;&gt;"TOTAL"),IF(AND([7]PDI_Meritos!$R159&lt;&gt;"",[7]PDI_Meritos!$R159&lt;&gt;0),[7]PDI_Meritos!$R159,""),IF($A161="TOTAL",SUM(INDIRECT("K4:K"&amp;ROW()-1)),""))</f>
        <v/>
      </c>
      <c r="L161" s="6" t="str">
        <f ca="1">IF(AND($A161&lt;&gt;"",$A161&lt;&gt;"TOTAL"),IF(AND([7]PDI_Meritos!$T159&lt;&gt;"",[7]PDI_Meritos!$T159&lt;&gt;0),[7]PDI_Meritos!$T159,""),IF($A161="TOTAL",SUM(INDIRECT("L4:L"&amp;ROW()-1)),""))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IF(AND($A161&lt;&gt;"",$A161&lt;&gt;"TOTAL"),IF(AND([7]PDI_Meritos!$W159&lt;&gt;"",[7]PDI_Meritos!$W159&lt;&gt;0),[7]PDI_Meritos!$W159,""),IF($A161="TOTAL",SUM(INDIRECT("N4:N"&amp;ROW()-1)),""))</f>
        <v/>
      </c>
      <c r="O161" s="6" t="str">
        <f ca="1">IF(AND($A161&lt;&gt;"",$A161&lt;&gt;"TOTAL"),IF(AND([7]PDI_Meritos!$Y159&lt;&gt;"",[7]PDI_Meritos!$Y159&lt;&gt;0),[7]PDI_Meritos!$Y159,""),IF($A161="TOTAL",SUM(INDIRECT("O4:O"&amp;ROW()-1)),""))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IF(AND($A161&lt;&gt;"",$A161&lt;&gt;"TOTAL"),IF(AND([7]PDI_Meritos!$AB159&lt;&gt;"",[7]PDI_Meritos!$AB159&lt;&gt;0),[7]PDI_Meritos!$AB159,""),IF($A161="TOTAL",SUM(INDIRECT("Q4:Q"&amp;ROW()-1)),""))</f>
        <v/>
      </c>
      <c r="R161" s="6" t="str">
        <f ca="1">IF(AND($A161&lt;&gt;"",$A161&lt;&gt;"TOTAL"),IF(AND([7]PDI_Meritos!$AD159&lt;&gt;"",[7]PDI_Meritos!$AD159&lt;&gt;0),[7]PDI_Meritos!$AD159,""),IF($A161="TOTAL",SUM(INDIRECT("R4:R"&amp;ROW()-1)),""))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IF(AND($A161&lt;&gt;"",$A161&lt;&gt;"TOTAL"),IF(AND([7]PDI_Meritos!$AG159&lt;&gt;"",[7]PDI_Meritos!$AG159&lt;&gt;0),[7]PDI_Meritos!$AG159,""),IF($A161="TOTAL",SUM(INDIRECT("T4:T"&amp;ROW()-1)),""))</f>
        <v/>
      </c>
      <c r="U161" s="6" t="str">
        <f ca="1">IF(AND($A161&lt;&gt;"",$A161&lt;&gt;"TOTAL"),IF(AND([7]PDI_Meritos!$AI159&lt;&gt;"",[7]PDI_Meritos!$AI159&lt;&gt;0),[7]PDI_Meritos!$AI159,""),IF($A161="TOTAL",SUM(INDIRECT("U4:U"&amp;ROW()-1)),""))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IF(AND($A161&lt;&gt;"",$A161&lt;&gt;"TOTAL"),IF(AND([7]PDI_Meritos!$AL159&lt;&gt;"",[7]PDI_Meritos!$AL159&lt;&gt;0),[7]PDI_Meritos!$AL159,""),IF($A161="TOTAL",SUM(INDIRECT("W4:W"&amp;ROW()-1)),""))</f>
        <v/>
      </c>
      <c r="X161" s="6" t="str">
        <f ca="1">IF(AND($A161&lt;&gt;"",$A161&lt;&gt;"TOTAL"),IF(AND([7]PDI_Meritos!$AN159&lt;&gt;"",[7]PDI_Meritos!$AN159&lt;&gt;0),[7]PDI_Meritos!$AN159,""),IF($A161="TOTAL",SUM(INDIRECT("X4:X"&amp;ROW()-1)),""))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IF(AND($A161&lt;&gt;"",$A161&lt;&gt;"TOTAL"),IF(AND([7]PDI_Meritos!$AQ159&lt;&gt;"",[7]PDI_Meritos!$AQ159&lt;&gt;0),[7]PDI_Meritos!$AQ159,""),IF($A161="TOTAL",SUM(INDIRECT("Z4:Z"&amp;ROW()-1)),""))</f>
        <v/>
      </c>
      <c r="AA161" s="6" t="str">
        <f ca="1">IF(AND($A161&lt;&gt;"",$A161&lt;&gt;"TOTAL"),IF(AND([7]PDI_Meritos!$AS159&lt;&gt;"",[7]PDI_Meritos!$AS159&lt;&gt;0),[7]PDI_Meritos!$AS159,""),IF($A161="TOTAL",SUM(INDIRECT("AA4:AA"&amp;ROW()-1)),""))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IF(AND($A161&lt;&gt;"",$A161&lt;&gt;"TOTAL"),IF(AND([7]PDI_Meritos!$AV159&lt;&gt;"",[7]PDI_Meritos!$AV159&lt;&gt;0),[7]PDI_Meritos!$AV159,""),IF($A161="TOTAL",SUM(INDIRECT("AC4:AC"&amp;ROW()-1)),""))</f>
        <v/>
      </c>
      <c r="AD161" s="6" t="str">
        <f ca="1">IF(AND($A161&lt;&gt;"",$A161&lt;&gt;"TOTAL"),IF(AND([7]PDI_Meritos!$AX159&lt;&gt;"",[7]PDI_Meritos!$AX159&lt;&gt;0),[7]PDI_Meritos!$AX159,""),IF($A161="TOTAL",SUM(INDIRECT("AD4:AD"&amp;ROW()-1)),""))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IF(AND($A161&lt;&gt;"",$A161&lt;&gt;"TOTAL"),IF(AND([7]PDI_Meritos!$BA159&lt;&gt;"",[7]PDI_Meritos!$BA159&lt;&gt;0),[7]PDI_Meritos!$BA159,""),IF($A161="TOTAL",SUM(INDIRECT("AF4:AF"&amp;ROW()-1)),""))</f>
        <v/>
      </c>
      <c r="AG161" s="6" t="str">
        <f ca="1">IF(AND($A161&lt;&gt;"",$A161&lt;&gt;"TOTAL"),IF(AND([7]PDI_Meritos!$BC159&lt;&gt;"",[7]PDI_Meritos!$BC159&lt;&gt;0),[7]PDI_Meritos!$BC159,""),IF($A161="TOTAL",SUM(INDIRECT("AG4:AG"&amp;ROW()-1)),""))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IF(AND($A161&lt;&gt;"",$A161&lt;&gt;"TOTAL"),IF(AND([7]PDI_Meritos!$BF159&lt;&gt;"",[7]PDI_Meritos!$BF159&lt;&gt;0),[7]PDI_Meritos!$BF159,""),IF($A161="TOTAL",SUM(INDIRECT("AI4:AI"&amp;ROW()-1)),""))</f>
        <v/>
      </c>
      <c r="AJ161" s="6" t="str">
        <f ca="1">IF(AND($A161&lt;&gt;"",$A161&lt;&gt;"TOTAL"),IF(AND([7]PDI_Meritos!$BH159&lt;&gt;"",[7]PDI_Meritos!$BH159&lt;&gt;0),[7]PDI_Meritos!$BH159,""),IF($A161="TOTAL",SUM(INDIRECT("AJ4:AJ"&amp;ROW()-1)),""))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IF(AND($A161&lt;&gt;"",$A161&lt;&gt;"TOTAL"),IF(AND([7]PDI_Meritos!$BK159&lt;&gt;"",[7]PDI_Meritos!$BK159&lt;&gt;0),[7]PDI_Meritos!$BK159,""),IF($A161="TOTAL",SUM(INDIRECT("AL4:AL"&amp;ROW()-1)),""))</f>
        <v/>
      </c>
      <c r="AM161" s="6" t="str">
        <f ca="1">IF(AND($A161&lt;&gt;"",$A161&lt;&gt;"TOTAL"),IF(AND([7]PDI_Meritos!$BM159&lt;&gt;"",[7]PDI_Meritos!$BM159&lt;&gt;0),[7]PDI_Meritos!$BM159,""),IF($A161="TOTAL",SUM(INDIRECT("AM4:AM"&amp;ROW()-1)),""))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IF(AND($A161&lt;&gt;"",$A161&lt;&gt;"TOTAL"),IF(AND([7]PDI_Meritos!$BP159&lt;&gt;"",[7]PDI_Meritos!$BP159&lt;&gt;0),[7]PDI_Meritos!$BP159,""),IF($A161="TOTAL",SUM(INDIRECT("AO4:AO"&amp;ROW()-1)),""))</f>
        <v/>
      </c>
      <c r="AP161" s="6" t="str">
        <f ca="1">IF(AND($A161&lt;&gt;"",$A161&lt;&gt;"TOTAL"),IF(AND([7]PDI_Meritos!$BR159&lt;&gt;"",[7]PDI_Meritos!$BR159&lt;&gt;0),[7]PDI_Meritos!$BR159,""),IF($A161="TOTAL",SUM(INDIRECT("AP4:AP"&amp;ROW()-1)),""))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IF(AND($A161&lt;&gt;"",$A161&lt;&gt;"TOTAL"),IF(AND([7]PDI_Meritos!$BU159&lt;&gt;"",[7]PDI_Meritos!$BU159&lt;&gt;0),[7]PDI_Meritos!$BU159,""),IF($A161="TOTAL",SUM(INDIRECT("AR4:AR"&amp;ROW()-1)),""))</f>
        <v/>
      </c>
      <c r="AS161" s="6" t="str">
        <f ca="1">IF(AND($A161&lt;&gt;"",$A161&lt;&gt;"TOTAL"),IF(AND([7]PDI_Meritos!$BW159&lt;&gt;"",[7]PDI_Meritos!$BW159&lt;&gt;0),[7]PDI_Meritos!$BW159,""),IF($A161="TOTAL",SUM(INDIRECT("AS4:AS"&amp;ROW()-1)),""))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IF(AND($A161&lt;&gt;"",$A161&lt;&gt;"TOTAL"),IF(AND([7]PDI_Meritos!$BZ159&lt;&gt;"",[7]PDI_Meritos!$BZ159&lt;&gt;0),[7]PDI_Meritos!$BZ159,""),IF($A161="TOTAL",SUM(INDIRECT("AU4:AU"&amp;ROW()-1)),""))</f>
        <v/>
      </c>
      <c r="AV161" s="6" t="str">
        <f ca="1">IF(AND($A161&lt;&gt;"",$A161&lt;&gt;"TOTAL"),IF(AND([7]PDI_Meritos!$CB159&lt;&gt;"",[7]PDI_Meritos!$CB159&lt;&gt;0),[7]PDI_Meritos!$CB159,""),IF($A161="TOTAL",SUM(INDIRECT("AV4:AV"&amp;ROW()-1)),""))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IF(AND($A161&lt;&gt;"",$A161&lt;&gt;"TOTAL"),IF(AND([7]PDI_Meritos!$CE159&lt;&gt;"",[7]PDI_Meritos!$CE159&lt;&gt;0),[7]PDI_Meritos!$CE159,""),IF($A161="TOTAL",SUM(INDIRECT("AX4:AX"&amp;ROW()-1)),""))</f>
        <v/>
      </c>
      <c r="AY161" s="6" t="str">
        <f ca="1">IF(AND($A161&lt;&gt;"",$A161&lt;&gt;"TOTAL"),IF(AND([7]PDI_Meritos!$CG159&lt;&gt;"",[7]PDI_Meritos!$CG159&lt;&gt;0),[7]PDI_Meritos!$CG159,""),IF($A161="TOTAL",SUM(INDIRECT("AY4:AY"&amp;ROW()-1)),""))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IF(AND($A161&lt;&gt;"",$A161&lt;&gt;"TOTAL"),IF(AND([7]PDI_Meritos!$CJ159&lt;&gt;"",[7]PDI_Meritos!$CJ159&lt;&gt;0),[7]PDI_Meritos!$CJ159,""),IF($A161="TOTAL",SUM(INDIRECT("BA4:BA"&amp;ROW()-1)),""))</f>
        <v/>
      </c>
      <c r="BB161" s="6" t="str">
        <f ca="1">IF(AND($A161&lt;&gt;"",$A161&lt;&gt;"TOTAL"),IF(AND([7]PDI_Meritos!$CL159&lt;&gt;"",[7]PDI_Meritos!$CL159&lt;&gt;0),[7]PDI_Meritos!$CL159,""),IF($A161="TOTAL",SUM(INDIRECT("BB4:BB"&amp;ROW()-1)),""))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IF(AND($A161&lt;&gt;"",$A161&lt;&gt;"TOTAL"),IF(AND([7]PDI_Meritos!$CO159&lt;&gt;"",[7]PDI_Meritos!$CO159&lt;&gt;0),[7]PDI_Meritos!$CO159,""),IF($A161="TOTAL",SUM(INDIRECT("BD4:BD"&amp;ROW()-1)),""))</f>
        <v/>
      </c>
      <c r="BE161" s="6" t="str">
        <f ca="1">IF(AND($A161&lt;&gt;"",$A161&lt;&gt;"TOTAL"),IF(AND([7]PDI_Meritos!$CQ159&lt;&gt;"",[7]PDI_Meritos!$CQ159&lt;&gt;0),[7]PDI_Meritos!$CQ159,""),IF($A161="TOTAL",SUM(INDIRECT("BE4:BE"&amp;ROW()-1)),""))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IF([7]PDI_Meritos!$B160&lt;&gt;"",[7]PDI_Meritos!$B160,IF(AND([7]PDI_Meritos!$B160="",[7]PDI_Meritos!$B161="",[7]PDI_Meritos!$B159=""),"","TOTAL"))</f>
        <v/>
      </c>
      <c r="B162" s="6" t="str">
        <f ca="1">IF(AND($A162&lt;&gt;"",$A162&lt;&gt;"TOTAL"),IF(AND([7]PDI_Meritos!$C160&lt;&gt;"",[7]PDI_Meritos!$C160&lt;&gt;0),[7]PDI_Meritos!$C160,""),IF($A162="TOTAL",SUM(INDIRECT("B4:B"&amp;ROW()-1)),""))</f>
        <v/>
      </c>
      <c r="C162" s="6" t="str">
        <f ca="1">IF(AND($A162&lt;&gt;"",$A162&lt;&gt;"TOTAL"),IF(AND([7]PDI_Meritos!$E160&lt;&gt;"",[7]PDI_Meritos!$E160&lt;&gt;0),[7]PDI_Meritos!$E160,""),IF($A162="TOTAL",SUM(INDIRECT("C4:C"&amp;ROW()-1)),""))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IF(AND($A162&lt;&gt;"",$A162&lt;&gt;"TOTAL"),IF(AND([7]PDI_Meritos!$H160&lt;&gt;"",[7]PDI_Meritos!$H160&lt;&gt;0),[7]PDI_Meritos!$H160,""),IF($A162="TOTAL",SUM(INDIRECT("E4:E"&amp;ROW()-1)),""))</f>
        <v/>
      </c>
      <c r="F162" s="6" t="str">
        <f ca="1">IF(AND($A162&lt;&gt;"",$A162&lt;&gt;"TOTAL"),IF(AND([7]PDI_Meritos!$J160&lt;&gt;"",[7]PDI_Meritos!$J160&lt;&gt;0),[7]PDI_Meritos!$J160,""),IF($A162="TOTAL",SUM(INDIRECT("F4:F"&amp;ROW()-1)),""))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IF(AND($A162&lt;&gt;"",$A162&lt;&gt;"TOTAL"),IF(AND([7]PDI_Meritos!$M160&lt;&gt;"",[7]PDI_Meritos!$M160&lt;&gt;0),[7]PDI_Meritos!$M160,""),IF($A162="TOTAL",SUM(INDIRECT("H4:H"&amp;ROW()-1)),""))</f>
        <v/>
      </c>
      <c r="I162" s="6" t="str">
        <f ca="1">IF(AND($A162&lt;&gt;"",$A162&lt;&gt;"TOTAL"),IF(AND([7]PDI_Meritos!$O160&lt;&gt;"",[7]PDI_Meritos!$O160&lt;&gt;0),[7]PDI_Meritos!$O160,""),IF($A162="TOTAL",SUM(INDIRECT("I4:I"&amp;ROW()-1)),""))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IF(AND($A162&lt;&gt;"",$A162&lt;&gt;"TOTAL"),IF(AND([7]PDI_Meritos!$R160&lt;&gt;"",[7]PDI_Meritos!$R160&lt;&gt;0),[7]PDI_Meritos!$R160,""),IF($A162="TOTAL",SUM(INDIRECT("K4:K"&amp;ROW()-1)),""))</f>
        <v/>
      </c>
      <c r="L162" s="6" t="str">
        <f ca="1">IF(AND($A162&lt;&gt;"",$A162&lt;&gt;"TOTAL"),IF(AND([7]PDI_Meritos!$T160&lt;&gt;"",[7]PDI_Meritos!$T160&lt;&gt;0),[7]PDI_Meritos!$T160,""),IF($A162="TOTAL",SUM(INDIRECT("L4:L"&amp;ROW()-1)),""))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IF(AND($A162&lt;&gt;"",$A162&lt;&gt;"TOTAL"),IF(AND([7]PDI_Meritos!$W160&lt;&gt;"",[7]PDI_Meritos!$W160&lt;&gt;0),[7]PDI_Meritos!$W160,""),IF($A162="TOTAL",SUM(INDIRECT("N4:N"&amp;ROW()-1)),""))</f>
        <v/>
      </c>
      <c r="O162" s="6" t="str">
        <f ca="1">IF(AND($A162&lt;&gt;"",$A162&lt;&gt;"TOTAL"),IF(AND([7]PDI_Meritos!$Y160&lt;&gt;"",[7]PDI_Meritos!$Y160&lt;&gt;0),[7]PDI_Meritos!$Y160,""),IF($A162="TOTAL",SUM(INDIRECT("O4:O"&amp;ROW()-1)),""))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IF(AND($A162&lt;&gt;"",$A162&lt;&gt;"TOTAL"),IF(AND([7]PDI_Meritos!$AB160&lt;&gt;"",[7]PDI_Meritos!$AB160&lt;&gt;0),[7]PDI_Meritos!$AB160,""),IF($A162="TOTAL",SUM(INDIRECT("Q4:Q"&amp;ROW()-1)),""))</f>
        <v/>
      </c>
      <c r="R162" s="6" t="str">
        <f ca="1">IF(AND($A162&lt;&gt;"",$A162&lt;&gt;"TOTAL"),IF(AND([7]PDI_Meritos!$AD160&lt;&gt;"",[7]PDI_Meritos!$AD160&lt;&gt;0),[7]PDI_Meritos!$AD160,""),IF($A162="TOTAL",SUM(INDIRECT("R4:R"&amp;ROW()-1)),""))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IF(AND($A162&lt;&gt;"",$A162&lt;&gt;"TOTAL"),IF(AND([7]PDI_Meritos!$AG160&lt;&gt;"",[7]PDI_Meritos!$AG160&lt;&gt;0),[7]PDI_Meritos!$AG160,""),IF($A162="TOTAL",SUM(INDIRECT("T4:T"&amp;ROW()-1)),""))</f>
        <v/>
      </c>
      <c r="U162" s="6" t="str">
        <f ca="1">IF(AND($A162&lt;&gt;"",$A162&lt;&gt;"TOTAL"),IF(AND([7]PDI_Meritos!$AI160&lt;&gt;"",[7]PDI_Meritos!$AI160&lt;&gt;0),[7]PDI_Meritos!$AI160,""),IF($A162="TOTAL",SUM(INDIRECT("U4:U"&amp;ROW()-1)),""))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IF(AND($A162&lt;&gt;"",$A162&lt;&gt;"TOTAL"),IF(AND([7]PDI_Meritos!$AL160&lt;&gt;"",[7]PDI_Meritos!$AL160&lt;&gt;0),[7]PDI_Meritos!$AL160,""),IF($A162="TOTAL",SUM(INDIRECT("W4:W"&amp;ROW()-1)),""))</f>
        <v/>
      </c>
      <c r="X162" s="6" t="str">
        <f ca="1">IF(AND($A162&lt;&gt;"",$A162&lt;&gt;"TOTAL"),IF(AND([7]PDI_Meritos!$AN160&lt;&gt;"",[7]PDI_Meritos!$AN160&lt;&gt;0),[7]PDI_Meritos!$AN160,""),IF($A162="TOTAL",SUM(INDIRECT("X4:X"&amp;ROW()-1)),""))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IF(AND($A162&lt;&gt;"",$A162&lt;&gt;"TOTAL"),IF(AND([7]PDI_Meritos!$AQ160&lt;&gt;"",[7]PDI_Meritos!$AQ160&lt;&gt;0),[7]PDI_Meritos!$AQ160,""),IF($A162="TOTAL",SUM(INDIRECT("Z4:Z"&amp;ROW()-1)),""))</f>
        <v/>
      </c>
      <c r="AA162" s="6" t="str">
        <f ca="1">IF(AND($A162&lt;&gt;"",$A162&lt;&gt;"TOTAL"),IF(AND([7]PDI_Meritos!$AS160&lt;&gt;"",[7]PDI_Meritos!$AS160&lt;&gt;0),[7]PDI_Meritos!$AS160,""),IF($A162="TOTAL",SUM(INDIRECT("AA4:AA"&amp;ROW()-1)),""))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IF(AND($A162&lt;&gt;"",$A162&lt;&gt;"TOTAL"),IF(AND([7]PDI_Meritos!$AV160&lt;&gt;"",[7]PDI_Meritos!$AV160&lt;&gt;0),[7]PDI_Meritos!$AV160,""),IF($A162="TOTAL",SUM(INDIRECT("AC4:AC"&amp;ROW()-1)),""))</f>
        <v/>
      </c>
      <c r="AD162" s="6" t="str">
        <f ca="1">IF(AND($A162&lt;&gt;"",$A162&lt;&gt;"TOTAL"),IF(AND([7]PDI_Meritos!$AX160&lt;&gt;"",[7]PDI_Meritos!$AX160&lt;&gt;0),[7]PDI_Meritos!$AX160,""),IF($A162="TOTAL",SUM(INDIRECT("AD4:AD"&amp;ROW()-1)),""))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IF(AND($A162&lt;&gt;"",$A162&lt;&gt;"TOTAL"),IF(AND([7]PDI_Meritos!$BA160&lt;&gt;"",[7]PDI_Meritos!$BA160&lt;&gt;0),[7]PDI_Meritos!$BA160,""),IF($A162="TOTAL",SUM(INDIRECT("AF4:AF"&amp;ROW()-1)),""))</f>
        <v/>
      </c>
      <c r="AG162" s="6" t="str">
        <f ca="1">IF(AND($A162&lt;&gt;"",$A162&lt;&gt;"TOTAL"),IF(AND([7]PDI_Meritos!$BC160&lt;&gt;"",[7]PDI_Meritos!$BC160&lt;&gt;0),[7]PDI_Meritos!$BC160,""),IF($A162="TOTAL",SUM(INDIRECT("AG4:AG"&amp;ROW()-1)),""))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IF(AND($A162&lt;&gt;"",$A162&lt;&gt;"TOTAL"),IF(AND([7]PDI_Meritos!$BF160&lt;&gt;"",[7]PDI_Meritos!$BF160&lt;&gt;0),[7]PDI_Meritos!$BF160,""),IF($A162="TOTAL",SUM(INDIRECT("AI4:AI"&amp;ROW()-1)),""))</f>
        <v/>
      </c>
      <c r="AJ162" s="6" t="str">
        <f ca="1">IF(AND($A162&lt;&gt;"",$A162&lt;&gt;"TOTAL"),IF(AND([7]PDI_Meritos!$BH160&lt;&gt;"",[7]PDI_Meritos!$BH160&lt;&gt;0),[7]PDI_Meritos!$BH160,""),IF($A162="TOTAL",SUM(INDIRECT("AJ4:AJ"&amp;ROW()-1)),""))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IF(AND($A162&lt;&gt;"",$A162&lt;&gt;"TOTAL"),IF(AND([7]PDI_Meritos!$BK160&lt;&gt;"",[7]PDI_Meritos!$BK160&lt;&gt;0),[7]PDI_Meritos!$BK160,""),IF($A162="TOTAL",SUM(INDIRECT("AL4:AL"&amp;ROW()-1)),""))</f>
        <v/>
      </c>
      <c r="AM162" s="6" t="str">
        <f ca="1">IF(AND($A162&lt;&gt;"",$A162&lt;&gt;"TOTAL"),IF(AND([7]PDI_Meritos!$BM160&lt;&gt;"",[7]PDI_Meritos!$BM160&lt;&gt;0),[7]PDI_Meritos!$BM160,""),IF($A162="TOTAL",SUM(INDIRECT("AM4:AM"&amp;ROW()-1)),""))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IF(AND($A162&lt;&gt;"",$A162&lt;&gt;"TOTAL"),IF(AND([7]PDI_Meritos!$BP160&lt;&gt;"",[7]PDI_Meritos!$BP160&lt;&gt;0),[7]PDI_Meritos!$BP160,""),IF($A162="TOTAL",SUM(INDIRECT("AO4:AO"&amp;ROW()-1)),""))</f>
        <v/>
      </c>
      <c r="AP162" s="6" t="str">
        <f ca="1">IF(AND($A162&lt;&gt;"",$A162&lt;&gt;"TOTAL"),IF(AND([7]PDI_Meritos!$BR160&lt;&gt;"",[7]PDI_Meritos!$BR160&lt;&gt;0),[7]PDI_Meritos!$BR160,""),IF($A162="TOTAL",SUM(INDIRECT("AP4:AP"&amp;ROW()-1)),""))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IF(AND($A162&lt;&gt;"",$A162&lt;&gt;"TOTAL"),IF(AND([7]PDI_Meritos!$BU160&lt;&gt;"",[7]PDI_Meritos!$BU160&lt;&gt;0),[7]PDI_Meritos!$BU160,""),IF($A162="TOTAL",SUM(INDIRECT("AR4:AR"&amp;ROW()-1)),""))</f>
        <v/>
      </c>
      <c r="AS162" s="6" t="str">
        <f ca="1">IF(AND($A162&lt;&gt;"",$A162&lt;&gt;"TOTAL"),IF(AND([7]PDI_Meritos!$BW160&lt;&gt;"",[7]PDI_Meritos!$BW160&lt;&gt;0),[7]PDI_Meritos!$BW160,""),IF($A162="TOTAL",SUM(INDIRECT("AS4:AS"&amp;ROW()-1)),""))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IF(AND($A162&lt;&gt;"",$A162&lt;&gt;"TOTAL"),IF(AND([7]PDI_Meritos!$BZ160&lt;&gt;"",[7]PDI_Meritos!$BZ160&lt;&gt;0),[7]PDI_Meritos!$BZ160,""),IF($A162="TOTAL",SUM(INDIRECT("AU4:AU"&amp;ROW()-1)),""))</f>
        <v/>
      </c>
      <c r="AV162" s="6" t="str">
        <f ca="1">IF(AND($A162&lt;&gt;"",$A162&lt;&gt;"TOTAL"),IF(AND([7]PDI_Meritos!$CB160&lt;&gt;"",[7]PDI_Meritos!$CB160&lt;&gt;0),[7]PDI_Meritos!$CB160,""),IF($A162="TOTAL",SUM(INDIRECT("AV4:AV"&amp;ROW()-1)),""))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IF(AND($A162&lt;&gt;"",$A162&lt;&gt;"TOTAL"),IF(AND([7]PDI_Meritos!$CE160&lt;&gt;"",[7]PDI_Meritos!$CE160&lt;&gt;0),[7]PDI_Meritos!$CE160,""),IF($A162="TOTAL",SUM(INDIRECT("AX4:AX"&amp;ROW()-1)),""))</f>
        <v/>
      </c>
      <c r="AY162" s="6" t="str">
        <f ca="1">IF(AND($A162&lt;&gt;"",$A162&lt;&gt;"TOTAL"),IF(AND([7]PDI_Meritos!$CG160&lt;&gt;"",[7]PDI_Meritos!$CG160&lt;&gt;0),[7]PDI_Meritos!$CG160,""),IF($A162="TOTAL",SUM(INDIRECT("AY4:AY"&amp;ROW()-1)),""))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IF(AND($A162&lt;&gt;"",$A162&lt;&gt;"TOTAL"),IF(AND([7]PDI_Meritos!$CJ160&lt;&gt;"",[7]PDI_Meritos!$CJ160&lt;&gt;0),[7]PDI_Meritos!$CJ160,""),IF($A162="TOTAL",SUM(INDIRECT("BA4:BA"&amp;ROW()-1)),""))</f>
        <v/>
      </c>
      <c r="BB162" s="6" t="str">
        <f ca="1">IF(AND($A162&lt;&gt;"",$A162&lt;&gt;"TOTAL"),IF(AND([7]PDI_Meritos!$CL160&lt;&gt;"",[7]PDI_Meritos!$CL160&lt;&gt;0),[7]PDI_Meritos!$CL160,""),IF($A162="TOTAL",SUM(INDIRECT("BB4:BB"&amp;ROW()-1)),""))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IF(AND($A162&lt;&gt;"",$A162&lt;&gt;"TOTAL"),IF(AND([7]PDI_Meritos!$CO160&lt;&gt;"",[7]PDI_Meritos!$CO160&lt;&gt;0),[7]PDI_Meritos!$CO160,""),IF($A162="TOTAL",SUM(INDIRECT("BD4:BD"&amp;ROW()-1)),""))</f>
        <v/>
      </c>
      <c r="BE162" s="6" t="str">
        <f ca="1">IF(AND($A162&lt;&gt;"",$A162&lt;&gt;"TOTAL"),IF(AND([7]PDI_Meritos!$CQ160&lt;&gt;"",[7]PDI_Meritos!$CQ160&lt;&gt;0),[7]PDI_Meritos!$CQ160,""),IF($A162="TOTAL",SUM(INDIRECT("BE4:BE"&amp;ROW()-1)),""))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IF([7]PDI_Meritos!$B161&lt;&gt;"",[7]PDI_Meritos!$B161,IF(AND([7]PDI_Meritos!$B161="",[7]PDI_Meritos!$B162="",[7]PDI_Meritos!$B160=""),"","TOTAL"))</f>
        <v/>
      </c>
      <c r="B163" s="6" t="str">
        <f ca="1">IF(AND($A163&lt;&gt;"",$A163&lt;&gt;"TOTAL"),IF(AND([7]PDI_Meritos!$C161&lt;&gt;"",[7]PDI_Meritos!$C161&lt;&gt;0),[7]PDI_Meritos!$C161,""),IF($A163="TOTAL",SUM(INDIRECT("B4:B"&amp;ROW()-1)),""))</f>
        <v/>
      </c>
      <c r="C163" s="6" t="str">
        <f ca="1">IF(AND($A163&lt;&gt;"",$A163&lt;&gt;"TOTAL"),IF(AND([7]PDI_Meritos!$E161&lt;&gt;"",[7]PDI_Meritos!$E161&lt;&gt;0),[7]PDI_Meritos!$E161,""),IF($A163="TOTAL",SUM(INDIRECT("C4:C"&amp;ROW()-1)),""))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IF(AND($A163&lt;&gt;"",$A163&lt;&gt;"TOTAL"),IF(AND([7]PDI_Meritos!$H161&lt;&gt;"",[7]PDI_Meritos!$H161&lt;&gt;0),[7]PDI_Meritos!$H161,""),IF($A163="TOTAL",SUM(INDIRECT("E4:E"&amp;ROW()-1)),""))</f>
        <v/>
      </c>
      <c r="F163" s="6" t="str">
        <f ca="1">IF(AND($A163&lt;&gt;"",$A163&lt;&gt;"TOTAL"),IF(AND([7]PDI_Meritos!$J161&lt;&gt;"",[7]PDI_Meritos!$J161&lt;&gt;0),[7]PDI_Meritos!$J161,""),IF($A163="TOTAL",SUM(INDIRECT("F4:F"&amp;ROW()-1)),""))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IF(AND($A163&lt;&gt;"",$A163&lt;&gt;"TOTAL"),IF(AND([7]PDI_Meritos!$M161&lt;&gt;"",[7]PDI_Meritos!$M161&lt;&gt;0),[7]PDI_Meritos!$M161,""),IF($A163="TOTAL",SUM(INDIRECT("H4:H"&amp;ROW()-1)),""))</f>
        <v/>
      </c>
      <c r="I163" s="6" t="str">
        <f ca="1">IF(AND($A163&lt;&gt;"",$A163&lt;&gt;"TOTAL"),IF(AND([7]PDI_Meritos!$O161&lt;&gt;"",[7]PDI_Meritos!$O161&lt;&gt;0),[7]PDI_Meritos!$O161,""),IF($A163="TOTAL",SUM(INDIRECT("I4:I"&amp;ROW()-1)),""))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IF(AND($A163&lt;&gt;"",$A163&lt;&gt;"TOTAL"),IF(AND([7]PDI_Meritos!$R161&lt;&gt;"",[7]PDI_Meritos!$R161&lt;&gt;0),[7]PDI_Meritos!$R161,""),IF($A163="TOTAL",SUM(INDIRECT("K4:K"&amp;ROW()-1)),""))</f>
        <v/>
      </c>
      <c r="L163" s="6" t="str">
        <f ca="1">IF(AND($A163&lt;&gt;"",$A163&lt;&gt;"TOTAL"),IF(AND([7]PDI_Meritos!$T161&lt;&gt;"",[7]PDI_Meritos!$T161&lt;&gt;0),[7]PDI_Meritos!$T161,""),IF($A163="TOTAL",SUM(INDIRECT("L4:L"&amp;ROW()-1)),""))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IF(AND($A163&lt;&gt;"",$A163&lt;&gt;"TOTAL"),IF(AND([7]PDI_Meritos!$W161&lt;&gt;"",[7]PDI_Meritos!$W161&lt;&gt;0),[7]PDI_Meritos!$W161,""),IF($A163="TOTAL",SUM(INDIRECT("N4:N"&amp;ROW()-1)),""))</f>
        <v/>
      </c>
      <c r="O163" s="6" t="str">
        <f ca="1">IF(AND($A163&lt;&gt;"",$A163&lt;&gt;"TOTAL"),IF(AND([7]PDI_Meritos!$Y161&lt;&gt;"",[7]PDI_Meritos!$Y161&lt;&gt;0),[7]PDI_Meritos!$Y161,""),IF($A163="TOTAL",SUM(INDIRECT("O4:O"&amp;ROW()-1)),""))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IF(AND($A163&lt;&gt;"",$A163&lt;&gt;"TOTAL"),IF(AND([7]PDI_Meritos!$AB161&lt;&gt;"",[7]PDI_Meritos!$AB161&lt;&gt;0),[7]PDI_Meritos!$AB161,""),IF($A163="TOTAL",SUM(INDIRECT("Q4:Q"&amp;ROW()-1)),""))</f>
        <v/>
      </c>
      <c r="R163" s="6" t="str">
        <f ca="1">IF(AND($A163&lt;&gt;"",$A163&lt;&gt;"TOTAL"),IF(AND([7]PDI_Meritos!$AD161&lt;&gt;"",[7]PDI_Meritos!$AD161&lt;&gt;0),[7]PDI_Meritos!$AD161,""),IF($A163="TOTAL",SUM(INDIRECT("R4:R"&amp;ROW()-1)),""))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IF(AND($A163&lt;&gt;"",$A163&lt;&gt;"TOTAL"),IF(AND([7]PDI_Meritos!$AG161&lt;&gt;"",[7]PDI_Meritos!$AG161&lt;&gt;0),[7]PDI_Meritos!$AG161,""),IF($A163="TOTAL",SUM(INDIRECT("T4:T"&amp;ROW()-1)),""))</f>
        <v/>
      </c>
      <c r="U163" s="6" t="str">
        <f ca="1">IF(AND($A163&lt;&gt;"",$A163&lt;&gt;"TOTAL"),IF(AND([7]PDI_Meritos!$AI161&lt;&gt;"",[7]PDI_Meritos!$AI161&lt;&gt;0),[7]PDI_Meritos!$AI161,""),IF($A163="TOTAL",SUM(INDIRECT("U4:U"&amp;ROW()-1)),""))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IF(AND($A163&lt;&gt;"",$A163&lt;&gt;"TOTAL"),IF(AND([7]PDI_Meritos!$AL161&lt;&gt;"",[7]PDI_Meritos!$AL161&lt;&gt;0),[7]PDI_Meritos!$AL161,""),IF($A163="TOTAL",SUM(INDIRECT("W4:W"&amp;ROW()-1)),""))</f>
        <v/>
      </c>
      <c r="X163" s="6" t="str">
        <f ca="1">IF(AND($A163&lt;&gt;"",$A163&lt;&gt;"TOTAL"),IF(AND([7]PDI_Meritos!$AN161&lt;&gt;"",[7]PDI_Meritos!$AN161&lt;&gt;0),[7]PDI_Meritos!$AN161,""),IF($A163="TOTAL",SUM(INDIRECT("X4:X"&amp;ROW()-1)),""))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IF(AND($A163&lt;&gt;"",$A163&lt;&gt;"TOTAL"),IF(AND([7]PDI_Meritos!$AQ161&lt;&gt;"",[7]PDI_Meritos!$AQ161&lt;&gt;0),[7]PDI_Meritos!$AQ161,""),IF($A163="TOTAL",SUM(INDIRECT("Z4:Z"&amp;ROW()-1)),""))</f>
        <v/>
      </c>
      <c r="AA163" s="6" t="str">
        <f ca="1">IF(AND($A163&lt;&gt;"",$A163&lt;&gt;"TOTAL"),IF(AND([7]PDI_Meritos!$AS161&lt;&gt;"",[7]PDI_Meritos!$AS161&lt;&gt;0),[7]PDI_Meritos!$AS161,""),IF($A163="TOTAL",SUM(INDIRECT("AA4:AA"&amp;ROW()-1)),""))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IF(AND($A163&lt;&gt;"",$A163&lt;&gt;"TOTAL"),IF(AND([7]PDI_Meritos!$AV161&lt;&gt;"",[7]PDI_Meritos!$AV161&lt;&gt;0),[7]PDI_Meritos!$AV161,""),IF($A163="TOTAL",SUM(INDIRECT("AC4:AC"&amp;ROW()-1)),""))</f>
        <v/>
      </c>
      <c r="AD163" s="6" t="str">
        <f ca="1">IF(AND($A163&lt;&gt;"",$A163&lt;&gt;"TOTAL"),IF(AND([7]PDI_Meritos!$AX161&lt;&gt;"",[7]PDI_Meritos!$AX161&lt;&gt;0),[7]PDI_Meritos!$AX161,""),IF($A163="TOTAL",SUM(INDIRECT("AD4:AD"&amp;ROW()-1)),""))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IF(AND($A163&lt;&gt;"",$A163&lt;&gt;"TOTAL"),IF(AND([7]PDI_Meritos!$BA161&lt;&gt;"",[7]PDI_Meritos!$BA161&lt;&gt;0),[7]PDI_Meritos!$BA161,""),IF($A163="TOTAL",SUM(INDIRECT("AF4:AF"&amp;ROW()-1)),""))</f>
        <v/>
      </c>
      <c r="AG163" s="6" t="str">
        <f ca="1">IF(AND($A163&lt;&gt;"",$A163&lt;&gt;"TOTAL"),IF(AND([7]PDI_Meritos!$BC161&lt;&gt;"",[7]PDI_Meritos!$BC161&lt;&gt;0),[7]PDI_Meritos!$BC161,""),IF($A163="TOTAL",SUM(INDIRECT("AG4:AG"&amp;ROW()-1)),""))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IF(AND($A163&lt;&gt;"",$A163&lt;&gt;"TOTAL"),IF(AND([7]PDI_Meritos!$BF161&lt;&gt;"",[7]PDI_Meritos!$BF161&lt;&gt;0),[7]PDI_Meritos!$BF161,""),IF($A163="TOTAL",SUM(INDIRECT("AI4:AI"&amp;ROW()-1)),""))</f>
        <v/>
      </c>
      <c r="AJ163" s="6" t="str">
        <f ca="1">IF(AND($A163&lt;&gt;"",$A163&lt;&gt;"TOTAL"),IF(AND([7]PDI_Meritos!$BH161&lt;&gt;"",[7]PDI_Meritos!$BH161&lt;&gt;0),[7]PDI_Meritos!$BH161,""),IF($A163="TOTAL",SUM(INDIRECT("AJ4:AJ"&amp;ROW()-1)),""))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IF(AND($A163&lt;&gt;"",$A163&lt;&gt;"TOTAL"),IF(AND([7]PDI_Meritos!$BK161&lt;&gt;"",[7]PDI_Meritos!$BK161&lt;&gt;0),[7]PDI_Meritos!$BK161,""),IF($A163="TOTAL",SUM(INDIRECT("AL4:AL"&amp;ROW()-1)),""))</f>
        <v/>
      </c>
      <c r="AM163" s="6" t="str">
        <f ca="1">IF(AND($A163&lt;&gt;"",$A163&lt;&gt;"TOTAL"),IF(AND([7]PDI_Meritos!$BM161&lt;&gt;"",[7]PDI_Meritos!$BM161&lt;&gt;0),[7]PDI_Meritos!$BM161,""),IF($A163="TOTAL",SUM(INDIRECT("AM4:AM"&amp;ROW()-1)),""))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IF(AND($A163&lt;&gt;"",$A163&lt;&gt;"TOTAL"),IF(AND([7]PDI_Meritos!$BP161&lt;&gt;"",[7]PDI_Meritos!$BP161&lt;&gt;0),[7]PDI_Meritos!$BP161,""),IF($A163="TOTAL",SUM(INDIRECT("AO4:AO"&amp;ROW()-1)),""))</f>
        <v/>
      </c>
      <c r="AP163" s="6" t="str">
        <f ca="1">IF(AND($A163&lt;&gt;"",$A163&lt;&gt;"TOTAL"),IF(AND([7]PDI_Meritos!$BR161&lt;&gt;"",[7]PDI_Meritos!$BR161&lt;&gt;0),[7]PDI_Meritos!$BR161,""),IF($A163="TOTAL",SUM(INDIRECT("AP4:AP"&amp;ROW()-1)),""))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IF(AND($A163&lt;&gt;"",$A163&lt;&gt;"TOTAL"),IF(AND([7]PDI_Meritos!$BU161&lt;&gt;"",[7]PDI_Meritos!$BU161&lt;&gt;0),[7]PDI_Meritos!$BU161,""),IF($A163="TOTAL",SUM(INDIRECT("AR4:AR"&amp;ROW()-1)),""))</f>
        <v/>
      </c>
      <c r="AS163" s="6" t="str">
        <f ca="1">IF(AND($A163&lt;&gt;"",$A163&lt;&gt;"TOTAL"),IF(AND([7]PDI_Meritos!$BW161&lt;&gt;"",[7]PDI_Meritos!$BW161&lt;&gt;0),[7]PDI_Meritos!$BW161,""),IF($A163="TOTAL",SUM(INDIRECT("AS4:AS"&amp;ROW()-1)),""))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IF(AND($A163&lt;&gt;"",$A163&lt;&gt;"TOTAL"),IF(AND([7]PDI_Meritos!$BZ161&lt;&gt;"",[7]PDI_Meritos!$BZ161&lt;&gt;0),[7]PDI_Meritos!$BZ161,""),IF($A163="TOTAL",SUM(INDIRECT("AU4:AU"&amp;ROW()-1)),""))</f>
        <v/>
      </c>
      <c r="AV163" s="6" t="str">
        <f ca="1">IF(AND($A163&lt;&gt;"",$A163&lt;&gt;"TOTAL"),IF(AND([7]PDI_Meritos!$CB161&lt;&gt;"",[7]PDI_Meritos!$CB161&lt;&gt;0),[7]PDI_Meritos!$CB161,""),IF($A163="TOTAL",SUM(INDIRECT("AV4:AV"&amp;ROW()-1)),""))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IF(AND($A163&lt;&gt;"",$A163&lt;&gt;"TOTAL"),IF(AND([7]PDI_Meritos!$CE161&lt;&gt;"",[7]PDI_Meritos!$CE161&lt;&gt;0),[7]PDI_Meritos!$CE161,""),IF($A163="TOTAL",SUM(INDIRECT("AX4:AX"&amp;ROW()-1)),""))</f>
        <v/>
      </c>
      <c r="AY163" s="6" t="str">
        <f ca="1">IF(AND($A163&lt;&gt;"",$A163&lt;&gt;"TOTAL"),IF(AND([7]PDI_Meritos!$CG161&lt;&gt;"",[7]PDI_Meritos!$CG161&lt;&gt;0),[7]PDI_Meritos!$CG161,""),IF($A163="TOTAL",SUM(INDIRECT("AY4:AY"&amp;ROW()-1)),""))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IF(AND($A163&lt;&gt;"",$A163&lt;&gt;"TOTAL"),IF(AND([7]PDI_Meritos!$CJ161&lt;&gt;"",[7]PDI_Meritos!$CJ161&lt;&gt;0),[7]PDI_Meritos!$CJ161,""),IF($A163="TOTAL",SUM(INDIRECT("BA4:BA"&amp;ROW()-1)),""))</f>
        <v/>
      </c>
      <c r="BB163" s="6" t="str">
        <f ca="1">IF(AND($A163&lt;&gt;"",$A163&lt;&gt;"TOTAL"),IF(AND([7]PDI_Meritos!$CL161&lt;&gt;"",[7]PDI_Meritos!$CL161&lt;&gt;0),[7]PDI_Meritos!$CL161,""),IF($A163="TOTAL",SUM(INDIRECT("BB4:BB"&amp;ROW()-1)),""))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IF(AND($A163&lt;&gt;"",$A163&lt;&gt;"TOTAL"),IF(AND([7]PDI_Meritos!$CO161&lt;&gt;"",[7]PDI_Meritos!$CO161&lt;&gt;0),[7]PDI_Meritos!$CO161,""),IF($A163="TOTAL",SUM(INDIRECT("BD4:BD"&amp;ROW()-1)),""))</f>
        <v/>
      </c>
      <c r="BE163" s="6" t="str">
        <f ca="1">IF(AND($A163&lt;&gt;"",$A163&lt;&gt;"TOTAL"),IF(AND([7]PDI_Meritos!$CQ161&lt;&gt;"",[7]PDI_Meritos!$CQ161&lt;&gt;0),[7]PDI_Meritos!$CQ161,""),IF($A163="TOTAL",SUM(INDIRECT("BE4:BE"&amp;ROW()-1)),""))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IF([7]PDI_Meritos!$B162&lt;&gt;"",[7]PDI_Meritos!$B162,IF(AND([7]PDI_Meritos!$B162="",[7]PDI_Meritos!$B163="",[7]PDI_Meritos!$B161=""),"","TOTAL"))</f>
        <v/>
      </c>
      <c r="B164" s="6" t="str">
        <f ca="1">IF(AND($A164&lt;&gt;"",$A164&lt;&gt;"TOTAL"),IF(AND([7]PDI_Meritos!$C162&lt;&gt;"",[7]PDI_Meritos!$C162&lt;&gt;0),[7]PDI_Meritos!$C162,""),IF($A164="TOTAL",SUM(INDIRECT("B4:B"&amp;ROW()-1)),""))</f>
        <v/>
      </c>
      <c r="C164" s="6" t="str">
        <f ca="1">IF(AND($A164&lt;&gt;"",$A164&lt;&gt;"TOTAL"),IF(AND([7]PDI_Meritos!$E162&lt;&gt;"",[7]PDI_Meritos!$E162&lt;&gt;0),[7]PDI_Meritos!$E162,""),IF($A164="TOTAL",SUM(INDIRECT("C4:C"&amp;ROW()-1)),""))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IF(AND($A164&lt;&gt;"",$A164&lt;&gt;"TOTAL"),IF(AND([7]PDI_Meritos!$H162&lt;&gt;"",[7]PDI_Meritos!$H162&lt;&gt;0),[7]PDI_Meritos!$H162,""),IF($A164="TOTAL",SUM(INDIRECT("E4:E"&amp;ROW()-1)),""))</f>
        <v/>
      </c>
      <c r="F164" s="6" t="str">
        <f ca="1">IF(AND($A164&lt;&gt;"",$A164&lt;&gt;"TOTAL"),IF(AND([7]PDI_Meritos!$J162&lt;&gt;"",[7]PDI_Meritos!$J162&lt;&gt;0),[7]PDI_Meritos!$J162,""),IF($A164="TOTAL",SUM(INDIRECT("F4:F"&amp;ROW()-1)),""))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IF(AND($A164&lt;&gt;"",$A164&lt;&gt;"TOTAL"),IF(AND([7]PDI_Meritos!$M162&lt;&gt;"",[7]PDI_Meritos!$M162&lt;&gt;0),[7]PDI_Meritos!$M162,""),IF($A164="TOTAL",SUM(INDIRECT("H4:H"&amp;ROW()-1)),""))</f>
        <v/>
      </c>
      <c r="I164" s="6" t="str">
        <f ca="1">IF(AND($A164&lt;&gt;"",$A164&lt;&gt;"TOTAL"),IF(AND([7]PDI_Meritos!$O162&lt;&gt;"",[7]PDI_Meritos!$O162&lt;&gt;0),[7]PDI_Meritos!$O162,""),IF($A164="TOTAL",SUM(INDIRECT("I4:I"&amp;ROW()-1)),""))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IF(AND($A164&lt;&gt;"",$A164&lt;&gt;"TOTAL"),IF(AND([7]PDI_Meritos!$R162&lt;&gt;"",[7]PDI_Meritos!$R162&lt;&gt;0),[7]PDI_Meritos!$R162,""),IF($A164="TOTAL",SUM(INDIRECT("K4:K"&amp;ROW()-1)),""))</f>
        <v/>
      </c>
      <c r="L164" s="6" t="str">
        <f ca="1">IF(AND($A164&lt;&gt;"",$A164&lt;&gt;"TOTAL"),IF(AND([7]PDI_Meritos!$T162&lt;&gt;"",[7]PDI_Meritos!$T162&lt;&gt;0),[7]PDI_Meritos!$T162,""),IF($A164="TOTAL",SUM(INDIRECT("L4:L"&amp;ROW()-1)),""))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IF(AND($A164&lt;&gt;"",$A164&lt;&gt;"TOTAL"),IF(AND([7]PDI_Meritos!$W162&lt;&gt;"",[7]PDI_Meritos!$W162&lt;&gt;0),[7]PDI_Meritos!$W162,""),IF($A164="TOTAL",SUM(INDIRECT("N4:N"&amp;ROW()-1)),""))</f>
        <v/>
      </c>
      <c r="O164" s="6" t="str">
        <f ca="1">IF(AND($A164&lt;&gt;"",$A164&lt;&gt;"TOTAL"),IF(AND([7]PDI_Meritos!$Y162&lt;&gt;"",[7]PDI_Meritos!$Y162&lt;&gt;0),[7]PDI_Meritos!$Y162,""),IF($A164="TOTAL",SUM(INDIRECT("O4:O"&amp;ROW()-1)),""))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IF(AND($A164&lt;&gt;"",$A164&lt;&gt;"TOTAL"),IF(AND([7]PDI_Meritos!$AB162&lt;&gt;"",[7]PDI_Meritos!$AB162&lt;&gt;0),[7]PDI_Meritos!$AB162,""),IF($A164="TOTAL",SUM(INDIRECT("Q4:Q"&amp;ROW()-1)),""))</f>
        <v/>
      </c>
      <c r="R164" s="6" t="str">
        <f ca="1">IF(AND($A164&lt;&gt;"",$A164&lt;&gt;"TOTAL"),IF(AND([7]PDI_Meritos!$AD162&lt;&gt;"",[7]PDI_Meritos!$AD162&lt;&gt;0),[7]PDI_Meritos!$AD162,""),IF($A164="TOTAL",SUM(INDIRECT("R4:R"&amp;ROW()-1)),""))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IF(AND($A164&lt;&gt;"",$A164&lt;&gt;"TOTAL"),IF(AND([7]PDI_Meritos!$AG162&lt;&gt;"",[7]PDI_Meritos!$AG162&lt;&gt;0),[7]PDI_Meritos!$AG162,""),IF($A164="TOTAL",SUM(INDIRECT("T4:T"&amp;ROW()-1)),""))</f>
        <v/>
      </c>
      <c r="U164" s="6" t="str">
        <f ca="1">IF(AND($A164&lt;&gt;"",$A164&lt;&gt;"TOTAL"),IF(AND([7]PDI_Meritos!$AI162&lt;&gt;"",[7]PDI_Meritos!$AI162&lt;&gt;0),[7]PDI_Meritos!$AI162,""),IF($A164="TOTAL",SUM(INDIRECT("U4:U"&amp;ROW()-1)),""))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IF(AND($A164&lt;&gt;"",$A164&lt;&gt;"TOTAL"),IF(AND([7]PDI_Meritos!$AL162&lt;&gt;"",[7]PDI_Meritos!$AL162&lt;&gt;0),[7]PDI_Meritos!$AL162,""),IF($A164="TOTAL",SUM(INDIRECT("W4:W"&amp;ROW()-1)),""))</f>
        <v/>
      </c>
      <c r="X164" s="6" t="str">
        <f ca="1">IF(AND($A164&lt;&gt;"",$A164&lt;&gt;"TOTAL"),IF(AND([7]PDI_Meritos!$AN162&lt;&gt;"",[7]PDI_Meritos!$AN162&lt;&gt;0),[7]PDI_Meritos!$AN162,""),IF($A164="TOTAL",SUM(INDIRECT("X4:X"&amp;ROW()-1)),""))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IF(AND($A164&lt;&gt;"",$A164&lt;&gt;"TOTAL"),IF(AND([7]PDI_Meritos!$AQ162&lt;&gt;"",[7]PDI_Meritos!$AQ162&lt;&gt;0),[7]PDI_Meritos!$AQ162,""),IF($A164="TOTAL",SUM(INDIRECT("Z4:Z"&amp;ROW()-1)),""))</f>
        <v/>
      </c>
      <c r="AA164" s="6" t="str">
        <f ca="1">IF(AND($A164&lt;&gt;"",$A164&lt;&gt;"TOTAL"),IF(AND([7]PDI_Meritos!$AS162&lt;&gt;"",[7]PDI_Meritos!$AS162&lt;&gt;0),[7]PDI_Meritos!$AS162,""),IF($A164="TOTAL",SUM(INDIRECT("AA4:AA"&amp;ROW()-1)),""))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IF(AND($A164&lt;&gt;"",$A164&lt;&gt;"TOTAL"),IF(AND([7]PDI_Meritos!$AV162&lt;&gt;"",[7]PDI_Meritos!$AV162&lt;&gt;0),[7]PDI_Meritos!$AV162,""),IF($A164="TOTAL",SUM(INDIRECT("AC4:AC"&amp;ROW()-1)),""))</f>
        <v/>
      </c>
      <c r="AD164" s="6" t="str">
        <f ca="1">IF(AND($A164&lt;&gt;"",$A164&lt;&gt;"TOTAL"),IF(AND([7]PDI_Meritos!$AX162&lt;&gt;"",[7]PDI_Meritos!$AX162&lt;&gt;0),[7]PDI_Meritos!$AX162,""),IF($A164="TOTAL",SUM(INDIRECT("AD4:AD"&amp;ROW()-1)),""))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IF(AND($A164&lt;&gt;"",$A164&lt;&gt;"TOTAL"),IF(AND([7]PDI_Meritos!$BA162&lt;&gt;"",[7]PDI_Meritos!$BA162&lt;&gt;0),[7]PDI_Meritos!$BA162,""),IF($A164="TOTAL",SUM(INDIRECT("AF4:AF"&amp;ROW()-1)),""))</f>
        <v/>
      </c>
      <c r="AG164" s="6" t="str">
        <f ca="1">IF(AND($A164&lt;&gt;"",$A164&lt;&gt;"TOTAL"),IF(AND([7]PDI_Meritos!$BC162&lt;&gt;"",[7]PDI_Meritos!$BC162&lt;&gt;0),[7]PDI_Meritos!$BC162,""),IF($A164="TOTAL",SUM(INDIRECT("AG4:AG"&amp;ROW()-1)),""))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IF(AND($A164&lt;&gt;"",$A164&lt;&gt;"TOTAL"),IF(AND([7]PDI_Meritos!$BF162&lt;&gt;"",[7]PDI_Meritos!$BF162&lt;&gt;0),[7]PDI_Meritos!$BF162,""),IF($A164="TOTAL",SUM(INDIRECT("AI4:AI"&amp;ROW()-1)),""))</f>
        <v/>
      </c>
      <c r="AJ164" s="6" t="str">
        <f ca="1">IF(AND($A164&lt;&gt;"",$A164&lt;&gt;"TOTAL"),IF(AND([7]PDI_Meritos!$BH162&lt;&gt;"",[7]PDI_Meritos!$BH162&lt;&gt;0),[7]PDI_Meritos!$BH162,""),IF($A164="TOTAL",SUM(INDIRECT("AJ4:AJ"&amp;ROW()-1)),""))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IF(AND($A164&lt;&gt;"",$A164&lt;&gt;"TOTAL"),IF(AND([7]PDI_Meritos!$BK162&lt;&gt;"",[7]PDI_Meritos!$BK162&lt;&gt;0),[7]PDI_Meritos!$BK162,""),IF($A164="TOTAL",SUM(INDIRECT("AL4:AL"&amp;ROW()-1)),""))</f>
        <v/>
      </c>
      <c r="AM164" s="6" t="str">
        <f ca="1">IF(AND($A164&lt;&gt;"",$A164&lt;&gt;"TOTAL"),IF(AND([7]PDI_Meritos!$BM162&lt;&gt;"",[7]PDI_Meritos!$BM162&lt;&gt;0),[7]PDI_Meritos!$BM162,""),IF($A164="TOTAL",SUM(INDIRECT("AM4:AM"&amp;ROW()-1)),""))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IF(AND($A164&lt;&gt;"",$A164&lt;&gt;"TOTAL"),IF(AND([7]PDI_Meritos!$BP162&lt;&gt;"",[7]PDI_Meritos!$BP162&lt;&gt;0),[7]PDI_Meritos!$BP162,""),IF($A164="TOTAL",SUM(INDIRECT("AO4:AO"&amp;ROW()-1)),""))</f>
        <v/>
      </c>
      <c r="AP164" s="6" t="str">
        <f ca="1">IF(AND($A164&lt;&gt;"",$A164&lt;&gt;"TOTAL"),IF(AND([7]PDI_Meritos!$BR162&lt;&gt;"",[7]PDI_Meritos!$BR162&lt;&gt;0),[7]PDI_Meritos!$BR162,""),IF($A164="TOTAL",SUM(INDIRECT("AP4:AP"&amp;ROW()-1)),""))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IF(AND($A164&lt;&gt;"",$A164&lt;&gt;"TOTAL"),IF(AND([7]PDI_Meritos!$BU162&lt;&gt;"",[7]PDI_Meritos!$BU162&lt;&gt;0),[7]PDI_Meritos!$BU162,""),IF($A164="TOTAL",SUM(INDIRECT("AR4:AR"&amp;ROW()-1)),""))</f>
        <v/>
      </c>
      <c r="AS164" s="6" t="str">
        <f ca="1">IF(AND($A164&lt;&gt;"",$A164&lt;&gt;"TOTAL"),IF(AND([7]PDI_Meritos!$BW162&lt;&gt;"",[7]PDI_Meritos!$BW162&lt;&gt;0),[7]PDI_Meritos!$BW162,""),IF($A164="TOTAL",SUM(INDIRECT("AS4:AS"&amp;ROW()-1)),""))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IF(AND($A164&lt;&gt;"",$A164&lt;&gt;"TOTAL"),IF(AND([7]PDI_Meritos!$BZ162&lt;&gt;"",[7]PDI_Meritos!$BZ162&lt;&gt;0),[7]PDI_Meritos!$BZ162,""),IF($A164="TOTAL",SUM(INDIRECT("AU4:AU"&amp;ROW()-1)),""))</f>
        <v/>
      </c>
      <c r="AV164" s="6" t="str">
        <f ca="1">IF(AND($A164&lt;&gt;"",$A164&lt;&gt;"TOTAL"),IF(AND([7]PDI_Meritos!$CB162&lt;&gt;"",[7]PDI_Meritos!$CB162&lt;&gt;0),[7]PDI_Meritos!$CB162,""),IF($A164="TOTAL",SUM(INDIRECT("AV4:AV"&amp;ROW()-1)),""))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IF(AND($A164&lt;&gt;"",$A164&lt;&gt;"TOTAL"),IF(AND([7]PDI_Meritos!$CE162&lt;&gt;"",[7]PDI_Meritos!$CE162&lt;&gt;0),[7]PDI_Meritos!$CE162,""),IF($A164="TOTAL",SUM(INDIRECT("AX4:AX"&amp;ROW()-1)),""))</f>
        <v/>
      </c>
      <c r="AY164" s="6" t="str">
        <f ca="1">IF(AND($A164&lt;&gt;"",$A164&lt;&gt;"TOTAL"),IF(AND([7]PDI_Meritos!$CG162&lt;&gt;"",[7]PDI_Meritos!$CG162&lt;&gt;0),[7]PDI_Meritos!$CG162,""),IF($A164="TOTAL",SUM(INDIRECT("AY4:AY"&amp;ROW()-1)),""))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IF(AND($A164&lt;&gt;"",$A164&lt;&gt;"TOTAL"),IF(AND([7]PDI_Meritos!$CJ162&lt;&gt;"",[7]PDI_Meritos!$CJ162&lt;&gt;0),[7]PDI_Meritos!$CJ162,""),IF($A164="TOTAL",SUM(INDIRECT("BA4:BA"&amp;ROW()-1)),""))</f>
        <v/>
      </c>
      <c r="BB164" s="6" t="str">
        <f ca="1">IF(AND($A164&lt;&gt;"",$A164&lt;&gt;"TOTAL"),IF(AND([7]PDI_Meritos!$CL162&lt;&gt;"",[7]PDI_Meritos!$CL162&lt;&gt;0),[7]PDI_Meritos!$CL162,""),IF($A164="TOTAL",SUM(INDIRECT("BB4:BB"&amp;ROW()-1)),""))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IF(AND($A164&lt;&gt;"",$A164&lt;&gt;"TOTAL"),IF(AND([7]PDI_Meritos!$CO162&lt;&gt;"",[7]PDI_Meritos!$CO162&lt;&gt;0),[7]PDI_Meritos!$CO162,""),IF($A164="TOTAL",SUM(INDIRECT("BD4:BD"&amp;ROW()-1)),""))</f>
        <v/>
      </c>
      <c r="BE164" s="6" t="str">
        <f ca="1">IF(AND($A164&lt;&gt;"",$A164&lt;&gt;"TOTAL"),IF(AND([7]PDI_Meritos!$CQ162&lt;&gt;"",[7]PDI_Meritos!$CQ162&lt;&gt;0),[7]PDI_Meritos!$CQ162,""),IF($A164="TOTAL",SUM(INDIRECT("BE4:BE"&amp;ROW()-1)),""))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IF([7]PDI_Meritos!$B163&lt;&gt;"",[7]PDI_Meritos!$B163,IF(AND([7]PDI_Meritos!$B163="",[7]PDI_Meritos!$B164="",[7]PDI_Meritos!$B162=""),"","TOTAL"))</f>
        <v/>
      </c>
      <c r="B165" s="6" t="str">
        <f ca="1">IF(AND($A165&lt;&gt;"",$A165&lt;&gt;"TOTAL"),IF(AND([7]PDI_Meritos!$C163&lt;&gt;"",[7]PDI_Meritos!$C163&lt;&gt;0),[7]PDI_Meritos!$C163,""),IF($A165="TOTAL",SUM(INDIRECT("B4:B"&amp;ROW()-1)),""))</f>
        <v/>
      </c>
      <c r="C165" s="6" t="str">
        <f ca="1">IF(AND($A165&lt;&gt;"",$A165&lt;&gt;"TOTAL"),IF(AND([7]PDI_Meritos!$E163&lt;&gt;"",[7]PDI_Meritos!$E163&lt;&gt;0),[7]PDI_Meritos!$E163,""),IF($A165="TOTAL",SUM(INDIRECT("C4:C"&amp;ROW()-1)),""))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IF(AND($A165&lt;&gt;"",$A165&lt;&gt;"TOTAL"),IF(AND([7]PDI_Meritos!$H163&lt;&gt;"",[7]PDI_Meritos!$H163&lt;&gt;0),[7]PDI_Meritos!$H163,""),IF($A165="TOTAL",SUM(INDIRECT("E4:E"&amp;ROW()-1)),""))</f>
        <v/>
      </c>
      <c r="F165" s="6" t="str">
        <f ca="1">IF(AND($A165&lt;&gt;"",$A165&lt;&gt;"TOTAL"),IF(AND([7]PDI_Meritos!$J163&lt;&gt;"",[7]PDI_Meritos!$J163&lt;&gt;0),[7]PDI_Meritos!$J163,""),IF($A165="TOTAL",SUM(INDIRECT("F4:F"&amp;ROW()-1)),""))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IF(AND($A165&lt;&gt;"",$A165&lt;&gt;"TOTAL"),IF(AND([7]PDI_Meritos!$M163&lt;&gt;"",[7]PDI_Meritos!$M163&lt;&gt;0),[7]PDI_Meritos!$M163,""),IF($A165="TOTAL",SUM(INDIRECT("H4:H"&amp;ROW()-1)),""))</f>
        <v/>
      </c>
      <c r="I165" s="6" t="str">
        <f ca="1">IF(AND($A165&lt;&gt;"",$A165&lt;&gt;"TOTAL"),IF(AND([7]PDI_Meritos!$O163&lt;&gt;"",[7]PDI_Meritos!$O163&lt;&gt;0),[7]PDI_Meritos!$O163,""),IF($A165="TOTAL",SUM(INDIRECT("I4:I"&amp;ROW()-1)),""))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IF(AND($A165&lt;&gt;"",$A165&lt;&gt;"TOTAL"),IF(AND([7]PDI_Meritos!$R163&lt;&gt;"",[7]PDI_Meritos!$R163&lt;&gt;0),[7]PDI_Meritos!$R163,""),IF($A165="TOTAL",SUM(INDIRECT("K4:K"&amp;ROW()-1)),""))</f>
        <v/>
      </c>
      <c r="L165" s="6" t="str">
        <f ca="1">IF(AND($A165&lt;&gt;"",$A165&lt;&gt;"TOTAL"),IF(AND([7]PDI_Meritos!$T163&lt;&gt;"",[7]PDI_Meritos!$T163&lt;&gt;0),[7]PDI_Meritos!$T163,""),IF($A165="TOTAL",SUM(INDIRECT("L4:L"&amp;ROW()-1)),""))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IF(AND($A165&lt;&gt;"",$A165&lt;&gt;"TOTAL"),IF(AND([7]PDI_Meritos!$W163&lt;&gt;"",[7]PDI_Meritos!$W163&lt;&gt;0),[7]PDI_Meritos!$W163,""),IF($A165="TOTAL",SUM(INDIRECT("N4:N"&amp;ROW()-1)),""))</f>
        <v/>
      </c>
      <c r="O165" s="6" t="str">
        <f ca="1">IF(AND($A165&lt;&gt;"",$A165&lt;&gt;"TOTAL"),IF(AND([7]PDI_Meritos!$Y163&lt;&gt;"",[7]PDI_Meritos!$Y163&lt;&gt;0),[7]PDI_Meritos!$Y163,""),IF($A165="TOTAL",SUM(INDIRECT("O4:O"&amp;ROW()-1)),""))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IF(AND($A165&lt;&gt;"",$A165&lt;&gt;"TOTAL"),IF(AND([7]PDI_Meritos!$AB163&lt;&gt;"",[7]PDI_Meritos!$AB163&lt;&gt;0),[7]PDI_Meritos!$AB163,""),IF($A165="TOTAL",SUM(INDIRECT("Q4:Q"&amp;ROW()-1)),""))</f>
        <v/>
      </c>
      <c r="R165" s="6" t="str">
        <f ca="1">IF(AND($A165&lt;&gt;"",$A165&lt;&gt;"TOTAL"),IF(AND([7]PDI_Meritos!$AD163&lt;&gt;"",[7]PDI_Meritos!$AD163&lt;&gt;0),[7]PDI_Meritos!$AD163,""),IF($A165="TOTAL",SUM(INDIRECT("R4:R"&amp;ROW()-1)),""))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IF(AND($A165&lt;&gt;"",$A165&lt;&gt;"TOTAL"),IF(AND([7]PDI_Meritos!$AG163&lt;&gt;"",[7]PDI_Meritos!$AG163&lt;&gt;0),[7]PDI_Meritos!$AG163,""),IF($A165="TOTAL",SUM(INDIRECT("T4:T"&amp;ROW()-1)),""))</f>
        <v/>
      </c>
      <c r="U165" s="6" t="str">
        <f ca="1">IF(AND($A165&lt;&gt;"",$A165&lt;&gt;"TOTAL"),IF(AND([7]PDI_Meritos!$AI163&lt;&gt;"",[7]PDI_Meritos!$AI163&lt;&gt;0),[7]PDI_Meritos!$AI163,""),IF($A165="TOTAL",SUM(INDIRECT("U4:U"&amp;ROW()-1)),""))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IF(AND($A165&lt;&gt;"",$A165&lt;&gt;"TOTAL"),IF(AND([7]PDI_Meritos!$AL163&lt;&gt;"",[7]PDI_Meritos!$AL163&lt;&gt;0),[7]PDI_Meritos!$AL163,""),IF($A165="TOTAL",SUM(INDIRECT("W4:W"&amp;ROW()-1)),""))</f>
        <v/>
      </c>
      <c r="X165" s="6" t="str">
        <f ca="1">IF(AND($A165&lt;&gt;"",$A165&lt;&gt;"TOTAL"),IF(AND([7]PDI_Meritos!$AN163&lt;&gt;"",[7]PDI_Meritos!$AN163&lt;&gt;0),[7]PDI_Meritos!$AN163,""),IF($A165="TOTAL",SUM(INDIRECT("X4:X"&amp;ROW()-1)),""))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IF(AND($A165&lt;&gt;"",$A165&lt;&gt;"TOTAL"),IF(AND([7]PDI_Meritos!$AQ163&lt;&gt;"",[7]PDI_Meritos!$AQ163&lt;&gt;0),[7]PDI_Meritos!$AQ163,""),IF($A165="TOTAL",SUM(INDIRECT("Z4:Z"&amp;ROW()-1)),""))</f>
        <v/>
      </c>
      <c r="AA165" s="6" t="str">
        <f ca="1">IF(AND($A165&lt;&gt;"",$A165&lt;&gt;"TOTAL"),IF(AND([7]PDI_Meritos!$AS163&lt;&gt;"",[7]PDI_Meritos!$AS163&lt;&gt;0),[7]PDI_Meritos!$AS163,""),IF($A165="TOTAL",SUM(INDIRECT("AA4:AA"&amp;ROW()-1)),""))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IF(AND($A165&lt;&gt;"",$A165&lt;&gt;"TOTAL"),IF(AND([7]PDI_Meritos!$AV163&lt;&gt;"",[7]PDI_Meritos!$AV163&lt;&gt;0),[7]PDI_Meritos!$AV163,""),IF($A165="TOTAL",SUM(INDIRECT("AC4:AC"&amp;ROW()-1)),""))</f>
        <v/>
      </c>
      <c r="AD165" s="6" t="str">
        <f ca="1">IF(AND($A165&lt;&gt;"",$A165&lt;&gt;"TOTAL"),IF(AND([7]PDI_Meritos!$AX163&lt;&gt;"",[7]PDI_Meritos!$AX163&lt;&gt;0),[7]PDI_Meritos!$AX163,""),IF($A165="TOTAL",SUM(INDIRECT("AD4:AD"&amp;ROW()-1)),""))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IF(AND($A165&lt;&gt;"",$A165&lt;&gt;"TOTAL"),IF(AND([7]PDI_Meritos!$BA163&lt;&gt;"",[7]PDI_Meritos!$BA163&lt;&gt;0),[7]PDI_Meritos!$BA163,""),IF($A165="TOTAL",SUM(INDIRECT("AF4:AF"&amp;ROW()-1)),""))</f>
        <v/>
      </c>
      <c r="AG165" s="6" t="str">
        <f ca="1">IF(AND($A165&lt;&gt;"",$A165&lt;&gt;"TOTAL"),IF(AND([7]PDI_Meritos!$BC163&lt;&gt;"",[7]PDI_Meritos!$BC163&lt;&gt;0),[7]PDI_Meritos!$BC163,""),IF($A165="TOTAL",SUM(INDIRECT("AG4:AG"&amp;ROW()-1)),""))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IF(AND($A165&lt;&gt;"",$A165&lt;&gt;"TOTAL"),IF(AND([7]PDI_Meritos!$BF163&lt;&gt;"",[7]PDI_Meritos!$BF163&lt;&gt;0),[7]PDI_Meritos!$BF163,""),IF($A165="TOTAL",SUM(INDIRECT("AI4:AI"&amp;ROW()-1)),""))</f>
        <v/>
      </c>
      <c r="AJ165" s="6" t="str">
        <f ca="1">IF(AND($A165&lt;&gt;"",$A165&lt;&gt;"TOTAL"),IF(AND([7]PDI_Meritos!$BH163&lt;&gt;"",[7]PDI_Meritos!$BH163&lt;&gt;0),[7]PDI_Meritos!$BH163,""),IF($A165="TOTAL",SUM(INDIRECT("AJ4:AJ"&amp;ROW()-1)),""))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IF(AND($A165&lt;&gt;"",$A165&lt;&gt;"TOTAL"),IF(AND([7]PDI_Meritos!$BK163&lt;&gt;"",[7]PDI_Meritos!$BK163&lt;&gt;0),[7]PDI_Meritos!$BK163,""),IF($A165="TOTAL",SUM(INDIRECT("AL4:AL"&amp;ROW()-1)),""))</f>
        <v/>
      </c>
      <c r="AM165" s="6" t="str">
        <f ca="1">IF(AND($A165&lt;&gt;"",$A165&lt;&gt;"TOTAL"),IF(AND([7]PDI_Meritos!$BM163&lt;&gt;"",[7]PDI_Meritos!$BM163&lt;&gt;0),[7]PDI_Meritos!$BM163,""),IF($A165="TOTAL",SUM(INDIRECT("AM4:AM"&amp;ROW()-1)),""))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IF(AND($A165&lt;&gt;"",$A165&lt;&gt;"TOTAL"),IF(AND([7]PDI_Meritos!$BP163&lt;&gt;"",[7]PDI_Meritos!$BP163&lt;&gt;0),[7]PDI_Meritos!$BP163,""),IF($A165="TOTAL",SUM(INDIRECT("AO4:AO"&amp;ROW()-1)),""))</f>
        <v/>
      </c>
      <c r="AP165" s="6" t="str">
        <f ca="1">IF(AND($A165&lt;&gt;"",$A165&lt;&gt;"TOTAL"),IF(AND([7]PDI_Meritos!$BR163&lt;&gt;"",[7]PDI_Meritos!$BR163&lt;&gt;0),[7]PDI_Meritos!$BR163,""),IF($A165="TOTAL",SUM(INDIRECT("AP4:AP"&amp;ROW()-1)),""))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IF(AND($A165&lt;&gt;"",$A165&lt;&gt;"TOTAL"),IF(AND([7]PDI_Meritos!$BU163&lt;&gt;"",[7]PDI_Meritos!$BU163&lt;&gt;0),[7]PDI_Meritos!$BU163,""),IF($A165="TOTAL",SUM(INDIRECT("AR4:AR"&amp;ROW()-1)),""))</f>
        <v/>
      </c>
      <c r="AS165" s="6" t="str">
        <f ca="1">IF(AND($A165&lt;&gt;"",$A165&lt;&gt;"TOTAL"),IF(AND([7]PDI_Meritos!$BW163&lt;&gt;"",[7]PDI_Meritos!$BW163&lt;&gt;0),[7]PDI_Meritos!$BW163,""),IF($A165="TOTAL",SUM(INDIRECT("AS4:AS"&amp;ROW()-1)),""))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IF(AND($A165&lt;&gt;"",$A165&lt;&gt;"TOTAL"),IF(AND([7]PDI_Meritos!$BZ163&lt;&gt;"",[7]PDI_Meritos!$BZ163&lt;&gt;0),[7]PDI_Meritos!$BZ163,""),IF($A165="TOTAL",SUM(INDIRECT("AU4:AU"&amp;ROW()-1)),""))</f>
        <v/>
      </c>
      <c r="AV165" s="6" t="str">
        <f ca="1">IF(AND($A165&lt;&gt;"",$A165&lt;&gt;"TOTAL"),IF(AND([7]PDI_Meritos!$CB163&lt;&gt;"",[7]PDI_Meritos!$CB163&lt;&gt;0),[7]PDI_Meritos!$CB163,""),IF($A165="TOTAL",SUM(INDIRECT("AV4:AV"&amp;ROW()-1)),""))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IF(AND($A165&lt;&gt;"",$A165&lt;&gt;"TOTAL"),IF(AND([7]PDI_Meritos!$CE163&lt;&gt;"",[7]PDI_Meritos!$CE163&lt;&gt;0),[7]PDI_Meritos!$CE163,""),IF($A165="TOTAL",SUM(INDIRECT("AX4:AX"&amp;ROW()-1)),""))</f>
        <v/>
      </c>
      <c r="AY165" s="6" t="str">
        <f ca="1">IF(AND($A165&lt;&gt;"",$A165&lt;&gt;"TOTAL"),IF(AND([7]PDI_Meritos!$CG163&lt;&gt;"",[7]PDI_Meritos!$CG163&lt;&gt;0),[7]PDI_Meritos!$CG163,""),IF($A165="TOTAL",SUM(INDIRECT("AY4:AY"&amp;ROW()-1)),""))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IF(AND($A165&lt;&gt;"",$A165&lt;&gt;"TOTAL"),IF(AND([7]PDI_Meritos!$CJ163&lt;&gt;"",[7]PDI_Meritos!$CJ163&lt;&gt;0),[7]PDI_Meritos!$CJ163,""),IF($A165="TOTAL",SUM(INDIRECT("BA4:BA"&amp;ROW()-1)),""))</f>
        <v/>
      </c>
      <c r="BB165" s="6" t="str">
        <f ca="1">IF(AND($A165&lt;&gt;"",$A165&lt;&gt;"TOTAL"),IF(AND([7]PDI_Meritos!$CL163&lt;&gt;"",[7]PDI_Meritos!$CL163&lt;&gt;0),[7]PDI_Meritos!$CL163,""),IF($A165="TOTAL",SUM(INDIRECT("BB4:BB"&amp;ROW()-1)),""))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IF(AND($A165&lt;&gt;"",$A165&lt;&gt;"TOTAL"),IF(AND([7]PDI_Meritos!$CO163&lt;&gt;"",[7]PDI_Meritos!$CO163&lt;&gt;0),[7]PDI_Meritos!$CO163,""),IF($A165="TOTAL",SUM(INDIRECT("BD4:BD"&amp;ROW()-1)),""))</f>
        <v/>
      </c>
      <c r="BE165" s="6" t="str">
        <f ca="1">IF(AND($A165&lt;&gt;"",$A165&lt;&gt;"TOTAL"),IF(AND([7]PDI_Meritos!$CQ163&lt;&gt;"",[7]PDI_Meritos!$CQ163&lt;&gt;0),[7]PDI_Meritos!$CQ163,""),IF($A165="TOTAL",SUM(INDIRECT("BE4:BE"&amp;ROW()-1)),""))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IF([7]PDI_Meritos!$B164&lt;&gt;"",[7]PDI_Meritos!$B164,IF(AND([7]PDI_Meritos!$B164="",[7]PDI_Meritos!$B165="",[7]PDI_Meritos!$B163=""),"","TOTAL"))</f>
        <v/>
      </c>
      <c r="B166" s="6" t="str">
        <f ca="1">IF(AND($A166&lt;&gt;"",$A166&lt;&gt;"TOTAL"),IF(AND([7]PDI_Meritos!$C164&lt;&gt;"",[7]PDI_Meritos!$C164&lt;&gt;0),[7]PDI_Meritos!$C164,""),IF($A166="TOTAL",SUM(INDIRECT("B4:B"&amp;ROW()-1)),""))</f>
        <v/>
      </c>
      <c r="C166" s="6" t="str">
        <f ca="1">IF(AND($A166&lt;&gt;"",$A166&lt;&gt;"TOTAL"),IF(AND([7]PDI_Meritos!$E164&lt;&gt;"",[7]PDI_Meritos!$E164&lt;&gt;0),[7]PDI_Meritos!$E164,""),IF($A166="TOTAL",SUM(INDIRECT("C4:C"&amp;ROW()-1)),""))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IF(AND($A166&lt;&gt;"",$A166&lt;&gt;"TOTAL"),IF(AND([7]PDI_Meritos!$H164&lt;&gt;"",[7]PDI_Meritos!$H164&lt;&gt;0),[7]PDI_Meritos!$H164,""),IF($A166="TOTAL",SUM(INDIRECT("E4:E"&amp;ROW()-1)),""))</f>
        <v/>
      </c>
      <c r="F166" s="6" t="str">
        <f ca="1">IF(AND($A166&lt;&gt;"",$A166&lt;&gt;"TOTAL"),IF(AND([7]PDI_Meritos!$J164&lt;&gt;"",[7]PDI_Meritos!$J164&lt;&gt;0),[7]PDI_Meritos!$J164,""),IF($A166="TOTAL",SUM(INDIRECT("F4:F"&amp;ROW()-1)),""))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IF(AND($A166&lt;&gt;"",$A166&lt;&gt;"TOTAL"),IF(AND([7]PDI_Meritos!$M164&lt;&gt;"",[7]PDI_Meritos!$M164&lt;&gt;0),[7]PDI_Meritos!$M164,""),IF($A166="TOTAL",SUM(INDIRECT("H4:H"&amp;ROW()-1)),""))</f>
        <v/>
      </c>
      <c r="I166" s="6" t="str">
        <f ca="1">IF(AND($A166&lt;&gt;"",$A166&lt;&gt;"TOTAL"),IF(AND([7]PDI_Meritos!$O164&lt;&gt;"",[7]PDI_Meritos!$O164&lt;&gt;0),[7]PDI_Meritos!$O164,""),IF($A166="TOTAL",SUM(INDIRECT("I4:I"&amp;ROW()-1)),""))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IF(AND($A166&lt;&gt;"",$A166&lt;&gt;"TOTAL"),IF(AND([7]PDI_Meritos!$R164&lt;&gt;"",[7]PDI_Meritos!$R164&lt;&gt;0),[7]PDI_Meritos!$R164,""),IF($A166="TOTAL",SUM(INDIRECT("K4:K"&amp;ROW()-1)),""))</f>
        <v/>
      </c>
      <c r="L166" s="6" t="str">
        <f ca="1">IF(AND($A166&lt;&gt;"",$A166&lt;&gt;"TOTAL"),IF(AND([7]PDI_Meritos!$T164&lt;&gt;"",[7]PDI_Meritos!$T164&lt;&gt;0),[7]PDI_Meritos!$T164,""),IF($A166="TOTAL",SUM(INDIRECT("L4:L"&amp;ROW()-1)),""))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IF(AND($A166&lt;&gt;"",$A166&lt;&gt;"TOTAL"),IF(AND([7]PDI_Meritos!$W164&lt;&gt;"",[7]PDI_Meritos!$W164&lt;&gt;0),[7]PDI_Meritos!$W164,""),IF($A166="TOTAL",SUM(INDIRECT("N4:N"&amp;ROW()-1)),""))</f>
        <v/>
      </c>
      <c r="O166" s="6" t="str">
        <f ca="1">IF(AND($A166&lt;&gt;"",$A166&lt;&gt;"TOTAL"),IF(AND([7]PDI_Meritos!$Y164&lt;&gt;"",[7]PDI_Meritos!$Y164&lt;&gt;0),[7]PDI_Meritos!$Y164,""),IF($A166="TOTAL",SUM(INDIRECT("O4:O"&amp;ROW()-1)),""))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IF(AND($A166&lt;&gt;"",$A166&lt;&gt;"TOTAL"),IF(AND([7]PDI_Meritos!$AB164&lt;&gt;"",[7]PDI_Meritos!$AB164&lt;&gt;0),[7]PDI_Meritos!$AB164,""),IF($A166="TOTAL",SUM(INDIRECT("Q4:Q"&amp;ROW()-1)),""))</f>
        <v/>
      </c>
      <c r="R166" s="6" t="str">
        <f ca="1">IF(AND($A166&lt;&gt;"",$A166&lt;&gt;"TOTAL"),IF(AND([7]PDI_Meritos!$AD164&lt;&gt;"",[7]PDI_Meritos!$AD164&lt;&gt;0),[7]PDI_Meritos!$AD164,""),IF($A166="TOTAL",SUM(INDIRECT("R4:R"&amp;ROW()-1)),""))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IF(AND($A166&lt;&gt;"",$A166&lt;&gt;"TOTAL"),IF(AND([7]PDI_Meritos!$AG164&lt;&gt;"",[7]PDI_Meritos!$AG164&lt;&gt;0),[7]PDI_Meritos!$AG164,""),IF($A166="TOTAL",SUM(INDIRECT("T4:T"&amp;ROW()-1)),""))</f>
        <v/>
      </c>
      <c r="U166" s="6" t="str">
        <f ca="1">IF(AND($A166&lt;&gt;"",$A166&lt;&gt;"TOTAL"),IF(AND([7]PDI_Meritos!$AI164&lt;&gt;"",[7]PDI_Meritos!$AI164&lt;&gt;0),[7]PDI_Meritos!$AI164,""),IF($A166="TOTAL",SUM(INDIRECT("U4:U"&amp;ROW()-1)),""))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IF(AND($A166&lt;&gt;"",$A166&lt;&gt;"TOTAL"),IF(AND([7]PDI_Meritos!$AL164&lt;&gt;"",[7]PDI_Meritos!$AL164&lt;&gt;0),[7]PDI_Meritos!$AL164,""),IF($A166="TOTAL",SUM(INDIRECT("W4:W"&amp;ROW()-1)),""))</f>
        <v/>
      </c>
      <c r="X166" s="6" t="str">
        <f ca="1">IF(AND($A166&lt;&gt;"",$A166&lt;&gt;"TOTAL"),IF(AND([7]PDI_Meritos!$AN164&lt;&gt;"",[7]PDI_Meritos!$AN164&lt;&gt;0),[7]PDI_Meritos!$AN164,""),IF($A166="TOTAL",SUM(INDIRECT("X4:X"&amp;ROW()-1)),""))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IF(AND($A166&lt;&gt;"",$A166&lt;&gt;"TOTAL"),IF(AND([7]PDI_Meritos!$AQ164&lt;&gt;"",[7]PDI_Meritos!$AQ164&lt;&gt;0),[7]PDI_Meritos!$AQ164,""),IF($A166="TOTAL",SUM(INDIRECT("Z4:Z"&amp;ROW()-1)),""))</f>
        <v/>
      </c>
      <c r="AA166" s="6" t="str">
        <f ca="1">IF(AND($A166&lt;&gt;"",$A166&lt;&gt;"TOTAL"),IF(AND([7]PDI_Meritos!$AS164&lt;&gt;"",[7]PDI_Meritos!$AS164&lt;&gt;0),[7]PDI_Meritos!$AS164,""),IF($A166="TOTAL",SUM(INDIRECT("AA4:AA"&amp;ROW()-1)),""))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IF(AND($A166&lt;&gt;"",$A166&lt;&gt;"TOTAL"),IF(AND([7]PDI_Meritos!$AV164&lt;&gt;"",[7]PDI_Meritos!$AV164&lt;&gt;0),[7]PDI_Meritos!$AV164,""),IF($A166="TOTAL",SUM(INDIRECT("AC4:AC"&amp;ROW()-1)),""))</f>
        <v/>
      </c>
      <c r="AD166" s="6" t="str">
        <f ca="1">IF(AND($A166&lt;&gt;"",$A166&lt;&gt;"TOTAL"),IF(AND([7]PDI_Meritos!$AX164&lt;&gt;"",[7]PDI_Meritos!$AX164&lt;&gt;0),[7]PDI_Meritos!$AX164,""),IF($A166="TOTAL",SUM(INDIRECT("AD4:AD"&amp;ROW()-1)),""))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IF(AND($A166&lt;&gt;"",$A166&lt;&gt;"TOTAL"),IF(AND([7]PDI_Meritos!$BA164&lt;&gt;"",[7]PDI_Meritos!$BA164&lt;&gt;0),[7]PDI_Meritos!$BA164,""),IF($A166="TOTAL",SUM(INDIRECT("AF4:AF"&amp;ROW()-1)),""))</f>
        <v/>
      </c>
      <c r="AG166" s="6" t="str">
        <f ca="1">IF(AND($A166&lt;&gt;"",$A166&lt;&gt;"TOTAL"),IF(AND([7]PDI_Meritos!$BC164&lt;&gt;"",[7]PDI_Meritos!$BC164&lt;&gt;0),[7]PDI_Meritos!$BC164,""),IF($A166="TOTAL",SUM(INDIRECT("AG4:AG"&amp;ROW()-1)),""))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IF(AND($A166&lt;&gt;"",$A166&lt;&gt;"TOTAL"),IF(AND([7]PDI_Meritos!$BF164&lt;&gt;"",[7]PDI_Meritos!$BF164&lt;&gt;0),[7]PDI_Meritos!$BF164,""),IF($A166="TOTAL",SUM(INDIRECT("AI4:AI"&amp;ROW()-1)),""))</f>
        <v/>
      </c>
      <c r="AJ166" s="6" t="str">
        <f ca="1">IF(AND($A166&lt;&gt;"",$A166&lt;&gt;"TOTAL"),IF(AND([7]PDI_Meritos!$BH164&lt;&gt;"",[7]PDI_Meritos!$BH164&lt;&gt;0),[7]PDI_Meritos!$BH164,""),IF($A166="TOTAL",SUM(INDIRECT("AJ4:AJ"&amp;ROW()-1)),""))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IF(AND($A166&lt;&gt;"",$A166&lt;&gt;"TOTAL"),IF(AND([7]PDI_Meritos!$BK164&lt;&gt;"",[7]PDI_Meritos!$BK164&lt;&gt;0),[7]PDI_Meritos!$BK164,""),IF($A166="TOTAL",SUM(INDIRECT("AL4:AL"&amp;ROW()-1)),""))</f>
        <v/>
      </c>
      <c r="AM166" s="6" t="str">
        <f ca="1">IF(AND($A166&lt;&gt;"",$A166&lt;&gt;"TOTAL"),IF(AND([7]PDI_Meritos!$BM164&lt;&gt;"",[7]PDI_Meritos!$BM164&lt;&gt;0),[7]PDI_Meritos!$BM164,""),IF($A166="TOTAL",SUM(INDIRECT("AM4:AM"&amp;ROW()-1)),""))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IF(AND($A166&lt;&gt;"",$A166&lt;&gt;"TOTAL"),IF(AND([7]PDI_Meritos!$BP164&lt;&gt;"",[7]PDI_Meritos!$BP164&lt;&gt;0),[7]PDI_Meritos!$BP164,""),IF($A166="TOTAL",SUM(INDIRECT("AO4:AO"&amp;ROW()-1)),""))</f>
        <v/>
      </c>
      <c r="AP166" s="6" t="str">
        <f ca="1">IF(AND($A166&lt;&gt;"",$A166&lt;&gt;"TOTAL"),IF(AND([7]PDI_Meritos!$BR164&lt;&gt;"",[7]PDI_Meritos!$BR164&lt;&gt;0),[7]PDI_Meritos!$BR164,""),IF($A166="TOTAL",SUM(INDIRECT("AP4:AP"&amp;ROW()-1)),""))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IF(AND($A166&lt;&gt;"",$A166&lt;&gt;"TOTAL"),IF(AND([7]PDI_Meritos!$BU164&lt;&gt;"",[7]PDI_Meritos!$BU164&lt;&gt;0),[7]PDI_Meritos!$BU164,""),IF($A166="TOTAL",SUM(INDIRECT("AR4:AR"&amp;ROW()-1)),""))</f>
        <v/>
      </c>
      <c r="AS166" s="6" t="str">
        <f ca="1">IF(AND($A166&lt;&gt;"",$A166&lt;&gt;"TOTAL"),IF(AND([7]PDI_Meritos!$BW164&lt;&gt;"",[7]PDI_Meritos!$BW164&lt;&gt;0),[7]PDI_Meritos!$BW164,""),IF($A166="TOTAL",SUM(INDIRECT("AS4:AS"&amp;ROW()-1)),""))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IF(AND($A166&lt;&gt;"",$A166&lt;&gt;"TOTAL"),IF(AND([7]PDI_Meritos!$BZ164&lt;&gt;"",[7]PDI_Meritos!$BZ164&lt;&gt;0),[7]PDI_Meritos!$BZ164,""),IF($A166="TOTAL",SUM(INDIRECT("AU4:AU"&amp;ROW()-1)),""))</f>
        <v/>
      </c>
      <c r="AV166" s="6" t="str">
        <f ca="1">IF(AND($A166&lt;&gt;"",$A166&lt;&gt;"TOTAL"),IF(AND([7]PDI_Meritos!$CB164&lt;&gt;"",[7]PDI_Meritos!$CB164&lt;&gt;0),[7]PDI_Meritos!$CB164,""),IF($A166="TOTAL",SUM(INDIRECT("AV4:AV"&amp;ROW()-1)),""))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IF(AND($A166&lt;&gt;"",$A166&lt;&gt;"TOTAL"),IF(AND([7]PDI_Meritos!$CE164&lt;&gt;"",[7]PDI_Meritos!$CE164&lt;&gt;0),[7]PDI_Meritos!$CE164,""),IF($A166="TOTAL",SUM(INDIRECT("AX4:AX"&amp;ROW()-1)),""))</f>
        <v/>
      </c>
      <c r="AY166" s="6" t="str">
        <f ca="1">IF(AND($A166&lt;&gt;"",$A166&lt;&gt;"TOTAL"),IF(AND([7]PDI_Meritos!$CG164&lt;&gt;"",[7]PDI_Meritos!$CG164&lt;&gt;0),[7]PDI_Meritos!$CG164,""),IF($A166="TOTAL",SUM(INDIRECT("AY4:AY"&amp;ROW()-1)),""))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IF(AND($A166&lt;&gt;"",$A166&lt;&gt;"TOTAL"),IF(AND([7]PDI_Meritos!$CJ164&lt;&gt;"",[7]PDI_Meritos!$CJ164&lt;&gt;0),[7]PDI_Meritos!$CJ164,""),IF($A166="TOTAL",SUM(INDIRECT("BA4:BA"&amp;ROW()-1)),""))</f>
        <v/>
      </c>
      <c r="BB166" s="6" t="str">
        <f ca="1">IF(AND($A166&lt;&gt;"",$A166&lt;&gt;"TOTAL"),IF(AND([7]PDI_Meritos!$CL164&lt;&gt;"",[7]PDI_Meritos!$CL164&lt;&gt;0),[7]PDI_Meritos!$CL164,""),IF($A166="TOTAL",SUM(INDIRECT("BB4:BB"&amp;ROW()-1)),""))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IF(AND($A166&lt;&gt;"",$A166&lt;&gt;"TOTAL"),IF(AND([7]PDI_Meritos!$CO164&lt;&gt;"",[7]PDI_Meritos!$CO164&lt;&gt;0),[7]PDI_Meritos!$CO164,""),IF($A166="TOTAL",SUM(INDIRECT("BD4:BD"&amp;ROW()-1)),""))</f>
        <v/>
      </c>
      <c r="BE166" s="6" t="str">
        <f ca="1">IF(AND($A166&lt;&gt;"",$A166&lt;&gt;"TOTAL"),IF(AND([7]PDI_Meritos!$CQ164&lt;&gt;"",[7]PDI_Meritos!$CQ164&lt;&gt;0),[7]PDI_Meritos!$CQ164,""),IF($A166="TOTAL",SUM(INDIRECT("BE4:BE"&amp;ROW()-1)),""))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IF([7]PDI_Meritos!$B165&lt;&gt;"",[7]PDI_Meritos!$B165,IF(AND([7]PDI_Meritos!$B165="",[7]PDI_Meritos!$B166="",[7]PDI_Meritos!$B164=""),"","TOTAL"))</f>
        <v/>
      </c>
      <c r="B167" s="6" t="str">
        <f ca="1">IF(AND($A167&lt;&gt;"",$A167&lt;&gt;"TOTAL"),IF(AND([7]PDI_Meritos!$C165&lt;&gt;"",[7]PDI_Meritos!$C165&lt;&gt;0),[7]PDI_Meritos!$C165,""),IF($A167="TOTAL",SUM(INDIRECT("B4:B"&amp;ROW()-1)),""))</f>
        <v/>
      </c>
      <c r="C167" s="6" t="str">
        <f ca="1">IF(AND($A167&lt;&gt;"",$A167&lt;&gt;"TOTAL"),IF(AND([7]PDI_Meritos!$E165&lt;&gt;"",[7]PDI_Meritos!$E165&lt;&gt;0),[7]PDI_Meritos!$E165,""),IF($A167="TOTAL",SUM(INDIRECT("C4:C"&amp;ROW()-1)),""))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IF(AND($A167&lt;&gt;"",$A167&lt;&gt;"TOTAL"),IF(AND([7]PDI_Meritos!$H165&lt;&gt;"",[7]PDI_Meritos!$H165&lt;&gt;0),[7]PDI_Meritos!$H165,""),IF($A167="TOTAL",SUM(INDIRECT("E4:E"&amp;ROW()-1)),""))</f>
        <v/>
      </c>
      <c r="F167" s="6" t="str">
        <f ca="1">IF(AND($A167&lt;&gt;"",$A167&lt;&gt;"TOTAL"),IF(AND([7]PDI_Meritos!$J165&lt;&gt;"",[7]PDI_Meritos!$J165&lt;&gt;0),[7]PDI_Meritos!$J165,""),IF($A167="TOTAL",SUM(INDIRECT("F4:F"&amp;ROW()-1)),""))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IF(AND($A167&lt;&gt;"",$A167&lt;&gt;"TOTAL"),IF(AND([7]PDI_Meritos!$M165&lt;&gt;"",[7]PDI_Meritos!$M165&lt;&gt;0),[7]PDI_Meritos!$M165,""),IF($A167="TOTAL",SUM(INDIRECT("H4:H"&amp;ROW()-1)),""))</f>
        <v/>
      </c>
      <c r="I167" s="6" t="str">
        <f ca="1">IF(AND($A167&lt;&gt;"",$A167&lt;&gt;"TOTAL"),IF(AND([7]PDI_Meritos!$O165&lt;&gt;"",[7]PDI_Meritos!$O165&lt;&gt;0),[7]PDI_Meritos!$O165,""),IF($A167="TOTAL",SUM(INDIRECT("I4:I"&amp;ROW()-1)),""))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IF(AND($A167&lt;&gt;"",$A167&lt;&gt;"TOTAL"),IF(AND([7]PDI_Meritos!$R165&lt;&gt;"",[7]PDI_Meritos!$R165&lt;&gt;0),[7]PDI_Meritos!$R165,""),IF($A167="TOTAL",SUM(INDIRECT("K4:K"&amp;ROW()-1)),""))</f>
        <v/>
      </c>
      <c r="L167" s="6" t="str">
        <f ca="1">IF(AND($A167&lt;&gt;"",$A167&lt;&gt;"TOTAL"),IF(AND([7]PDI_Meritos!$T165&lt;&gt;"",[7]PDI_Meritos!$T165&lt;&gt;0),[7]PDI_Meritos!$T165,""),IF($A167="TOTAL",SUM(INDIRECT("L4:L"&amp;ROW()-1)),""))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IF(AND($A167&lt;&gt;"",$A167&lt;&gt;"TOTAL"),IF(AND([7]PDI_Meritos!$W165&lt;&gt;"",[7]PDI_Meritos!$W165&lt;&gt;0),[7]PDI_Meritos!$W165,""),IF($A167="TOTAL",SUM(INDIRECT("N4:N"&amp;ROW()-1)),""))</f>
        <v/>
      </c>
      <c r="O167" s="6" t="str">
        <f ca="1">IF(AND($A167&lt;&gt;"",$A167&lt;&gt;"TOTAL"),IF(AND([7]PDI_Meritos!$Y165&lt;&gt;"",[7]PDI_Meritos!$Y165&lt;&gt;0),[7]PDI_Meritos!$Y165,""),IF($A167="TOTAL",SUM(INDIRECT("O4:O"&amp;ROW()-1)),""))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IF(AND($A167&lt;&gt;"",$A167&lt;&gt;"TOTAL"),IF(AND([7]PDI_Meritos!$AB165&lt;&gt;"",[7]PDI_Meritos!$AB165&lt;&gt;0),[7]PDI_Meritos!$AB165,""),IF($A167="TOTAL",SUM(INDIRECT("Q4:Q"&amp;ROW()-1)),""))</f>
        <v/>
      </c>
      <c r="R167" s="6" t="str">
        <f ca="1">IF(AND($A167&lt;&gt;"",$A167&lt;&gt;"TOTAL"),IF(AND([7]PDI_Meritos!$AD165&lt;&gt;"",[7]PDI_Meritos!$AD165&lt;&gt;0),[7]PDI_Meritos!$AD165,""),IF($A167="TOTAL",SUM(INDIRECT("R4:R"&amp;ROW()-1)),""))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IF(AND($A167&lt;&gt;"",$A167&lt;&gt;"TOTAL"),IF(AND([7]PDI_Meritos!$AG165&lt;&gt;"",[7]PDI_Meritos!$AG165&lt;&gt;0),[7]PDI_Meritos!$AG165,""),IF($A167="TOTAL",SUM(INDIRECT("T4:T"&amp;ROW()-1)),""))</f>
        <v/>
      </c>
      <c r="U167" s="6" t="str">
        <f ca="1">IF(AND($A167&lt;&gt;"",$A167&lt;&gt;"TOTAL"),IF(AND([7]PDI_Meritos!$AI165&lt;&gt;"",[7]PDI_Meritos!$AI165&lt;&gt;0),[7]PDI_Meritos!$AI165,""),IF($A167="TOTAL",SUM(INDIRECT("U4:U"&amp;ROW()-1)),""))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IF(AND($A167&lt;&gt;"",$A167&lt;&gt;"TOTAL"),IF(AND([7]PDI_Meritos!$AL165&lt;&gt;"",[7]PDI_Meritos!$AL165&lt;&gt;0),[7]PDI_Meritos!$AL165,""),IF($A167="TOTAL",SUM(INDIRECT("W4:W"&amp;ROW()-1)),""))</f>
        <v/>
      </c>
      <c r="X167" s="6" t="str">
        <f ca="1">IF(AND($A167&lt;&gt;"",$A167&lt;&gt;"TOTAL"),IF(AND([7]PDI_Meritos!$AN165&lt;&gt;"",[7]PDI_Meritos!$AN165&lt;&gt;0),[7]PDI_Meritos!$AN165,""),IF($A167="TOTAL",SUM(INDIRECT("X4:X"&amp;ROW()-1)),""))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IF(AND($A167&lt;&gt;"",$A167&lt;&gt;"TOTAL"),IF(AND([7]PDI_Meritos!$AQ165&lt;&gt;"",[7]PDI_Meritos!$AQ165&lt;&gt;0),[7]PDI_Meritos!$AQ165,""),IF($A167="TOTAL",SUM(INDIRECT("Z4:Z"&amp;ROW()-1)),""))</f>
        <v/>
      </c>
      <c r="AA167" s="6" t="str">
        <f ca="1">IF(AND($A167&lt;&gt;"",$A167&lt;&gt;"TOTAL"),IF(AND([7]PDI_Meritos!$AS165&lt;&gt;"",[7]PDI_Meritos!$AS165&lt;&gt;0),[7]PDI_Meritos!$AS165,""),IF($A167="TOTAL",SUM(INDIRECT("AA4:AA"&amp;ROW()-1)),""))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IF(AND($A167&lt;&gt;"",$A167&lt;&gt;"TOTAL"),IF(AND([7]PDI_Meritos!$AV165&lt;&gt;"",[7]PDI_Meritos!$AV165&lt;&gt;0),[7]PDI_Meritos!$AV165,""),IF($A167="TOTAL",SUM(INDIRECT("AC4:AC"&amp;ROW()-1)),""))</f>
        <v/>
      </c>
      <c r="AD167" s="6" t="str">
        <f ca="1">IF(AND($A167&lt;&gt;"",$A167&lt;&gt;"TOTAL"),IF(AND([7]PDI_Meritos!$AX165&lt;&gt;"",[7]PDI_Meritos!$AX165&lt;&gt;0),[7]PDI_Meritos!$AX165,""),IF($A167="TOTAL",SUM(INDIRECT("AD4:AD"&amp;ROW()-1)),""))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IF(AND($A167&lt;&gt;"",$A167&lt;&gt;"TOTAL"),IF(AND([7]PDI_Meritos!$BA165&lt;&gt;"",[7]PDI_Meritos!$BA165&lt;&gt;0),[7]PDI_Meritos!$BA165,""),IF($A167="TOTAL",SUM(INDIRECT("AF4:AF"&amp;ROW()-1)),""))</f>
        <v/>
      </c>
      <c r="AG167" s="6" t="str">
        <f ca="1">IF(AND($A167&lt;&gt;"",$A167&lt;&gt;"TOTAL"),IF(AND([7]PDI_Meritos!$BC165&lt;&gt;"",[7]PDI_Meritos!$BC165&lt;&gt;0),[7]PDI_Meritos!$BC165,""),IF($A167="TOTAL",SUM(INDIRECT("AG4:AG"&amp;ROW()-1)),""))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IF(AND($A167&lt;&gt;"",$A167&lt;&gt;"TOTAL"),IF(AND([7]PDI_Meritos!$BF165&lt;&gt;"",[7]PDI_Meritos!$BF165&lt;&gt;0),[7]PDI_Meritos!$BF165,""),IF($A167="TOTAL",SUM(INDIRECT("AI4:AI"&amp;ROW()-1)),""))</f>
        <v/>
      </c>
      <c r="AJ167" s="6" t="str">
        <f ca="1">IF(AND($A167&lt;&gt;"",$A167&lt;&gt;"TOTAL"),IF(AND([7]PDI_Meritos!$BH165&lt;&gt;"",[7]PDI_Meritos!$BH165&lt;&gt;0),[7]PDI_Meritos!$BH165,""),IF($A167="TOTAL",SUM(INDIRECT("AJ4:AJ"&amp;ROW()-1)),""))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IF(AND($A167&lt;&gt;"",$A167&lt;&gt;"TOTAL"),IF(AND([7]PDI_Meritos!$BK165&lt;&gt;"",[7]PDI_Meritos!$BK165&lt;&gt;0),[7]PDI_Meritos!$BK165,""),IF($A167="TOTAL",SUM(INDIRECT("AL4:AL"&amp;ROW()-1)),""))</f>
        <v/>
      </c>
      <c r="AM167" s="6" t="str">
        <f ca="1">IF(AND($A167&lt;&gt;"",$A167&lt;&gt;"TOTAL"),IF(AND([7]PDI_Meritos!$BM165&lt;&gt;"",[7]PDI_Meritos!$BM165&lt;&gt;0),[7]PDI_Meritos!$BM165,""),IF($A167="TOTAL",SUM(INDIRECT("AM4:AM"&amp;ROW()-1)),""))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IF(AND($A167&lt;&gt;"",$A167&lt;&gt;"TOTAL"),IF(AND([7]PDI_Meritos!$BP165&lt;&gt;"",[7]PDI_Meritos!$BP165&lt;&gt;0),[7]PDI_Meritos!$BP165,""),IF($A167="TOTAL",SUM(INDIRECT("AO4:AO"&amp;ROW()-1)),""))</f>
        <v/>
      </c>
      <c r="AP167" s="6" t="str">
        <f ca="1">IF(AND($A167&lt;&gt;"",$A167&lt;&gt;"TOTAL"),IF(AND([7]PDI_Meritos!$BR165&lt;&gt;"",[7]PDI_Meritos!$BR165&lt;&gt;0),[7]PDI_Meritos!$BR165,""),IF($A167="TOTAL",SUM(INDIRECT("AP4:AP"&amp;ROW()-1)),""))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IF(AND($A167&lt;&gt;"",$A167&lt;&gt;"TOTAL"),IF(AND([7]PDI_Meritos!$BU165&lt;&gt;"",[7]PDI_Meritos!$BU165&lt;&gt;0),[7]PDI_Meritos!$BU165,""),IF($A167="TOTAL",SUM(INDIRECT("AR4:AR"&amp;ROW()-1)),""))</f>
        <v/>
      </c>
      <c r="AS167" s="6" t="str">
        <f ca="1">IF(AND($A167&lt;&gt;"",$A167&lt;&gt;"TOTAL"),IF(AND([7]PDI_Meritos!$BW165&lt;&gt;"",[7]PDI_Meritos!$BW165&lt;&gt;0),[7]PDI_Meritos!$BW165,""),IF($A167="TOTAL",SUM(INDIRECT("AS4:AS"&amp;ROW()-1)),""))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IF(AND($A167&lt;&gt;"",$A167&lt;&gt;"TOTAL"),IF(AND([7]PDI_Meritos!$BZ165&lt;&gt;"",[7]PDI_Meritos!$BZ165&lt;&gt;0),[7]PDI_Meritos!$BZ165,""),IF($A167="TOTAL",SUM(INDIRECT("AU4:AU"&amp;ROW()-1)),""))</f>
        <v/>
      </c>
      <c r="AV167" s="6" t="str">
        <f ca="1">IF(AND($A167&lt;&gt;"",$A167&lt;&gt;"TOTAL"),IF(AND([7]PDI_Meritos!$CB165&lt;&gt;"",[7]PDI_Meritos!$CB165&lt;&gt;0),[7]PDI_Meritos!$CB165,""),IF($A167="TOTAL",SUM(INDIRECT("AV4:AV"&amp;ROW()-1)),""))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IF(AND($A167&lt;&gt;"",$A167&lt;&gt;"TOTAL"),IF(AND([7]PDI_Meritos!$CE165&lt;&gt;"",[7]PDI_Meritos!$CE165&lt;&gt;0),[7]PDI_Meritos!$CE165,""),IF($A167="TOTAL",SUM(INDIRECT("AX4:AX"&amp;ROW()-1)),""))</f>
        <v/>
      </c>
      <c r="AY167" s="6" t="str">
        <f ca="1">IF(AND($A167&lt;&gt;"",$A167&lt;&gt;"TOTAL"),IF(AND([7]PDI_Meritos!$CG165&lt;&gt;"",[7]PDI_Meritos!$CG165&lt;&gt;0),[7]PDI_Meritos!$CG165,""),IF($A167="TOTAL",SUM(INDIRECT("AY4:AY"&amp;ROW()-1)),""))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IF(AND($A167&lt;&gt;"",$A167&lt;&gt;"TOTAL"),IF(AND([7]PDI_Meritos!$CJ165&lt;&gt;"",[7]PDI_Meritos!$CJ165&lt;&gt;0),[7]PDI_Meritos!$CJ165,""),IF($A167="TOTAL",SUM(INDIRECT("BA4:BA"&amp;ROW()-1)),""))</f>
        <v/>
      </c>
      <c r="BB167" s="6" t="str">
        <f ca="1">IF(AND($A167&lt;&gt;"",$A167&lt;&gt;"TOTAL"),IF(AND([7]PDI_Meritos!$CL165&lt;&gt;"",[7]PDI_Meritos!$CL165&lt;&gt;0),[7]PDI_Meritos!$CL165,""),IF($A167="TOTAL",SUM(INDIRECT("BB4:BB"&amp;ROW()-1)),""))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IF(AND($A167&lt;&gt;"",$A167&lt;&gt;"TOTAL"),IF(AND([7]PDI_Meritos!$CO165&lt;&gt;"",[7]PDI_Meritos!$CO165&lt;&gt;0),[7]PDI_Meritos!$CO165,""),IF($A167="TOTAL",SUM(INDIRECT("BD4:BD"&amp;ROW()-1)),""))</f>
        <v/>
      </c>
      <c r="BE167" s="6" t="str">
        <f ca="1">IF(AND($A167&lt;&gt;"",$A167&lt;&gt;"TOTAL"),IF(AND([7]PDI_Meritos!$CQ165&lt;&gt;"",[7]PDI_Meritos!$CQ165&lt;&gt;0),[7]PDI_Meritos!$CQ165,""),IF($A167="TOTAL",SUM(INDIRECT("BE4:BE"&amp;ROW()-1)),""))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IF([7]PDI_Meritos!$B166&lt;&gt;"",[7]PDI_Meritos!$B166,IF(AND([7]PDI_Meritos!$B166="",[7]PDI_Meritos!$B167="",[7]PDI_Meritos!$B165=""),"","TOTAL"))</f>
        <v/>
      </c>
      <c r="B168" s="6" t="str">
        <f ca="1">IF(AND($A168&lt;&gt;"",$A168&lt;&gt;"TOTAL"),IF(AND([7]PDI_Meritos!$C166&lt;&gt;"",[7]PDI_Meritos!$C166&lt;&gt;0),[7]PDI_Meritos!$C166,""),IF($A168="TOTAL",SUM(INDIRECT("B4:B"&amp;ROW()-1)),""))</f>
        <v/>
      </c>
      <c r="C168" s="6" t="str">
        <f ca="1">IF(AND($A168&lt;&gt;"",$A168&lt;&gt;"TOTAL"),IF(AND([7]PDI_Meritos!$E166&lt;&gt;"",[7]PDI_Meritos!$E166&lt;&gt;0),[7]PDI_Meritos!$E166,""),IF($A168="TOTAL",SUM(INDIRECT("C4:C"&amp;ROW()-1)),""))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IF(AND($A168&lt;&gt;"",$A168&lt;&gt;"TOTAL"),IF(AND([7]PDI_Meritos!$H166&lt;&gt;"",[7]PDI_Meritos!$H166&lt;&gt;0),[7]PDI_Meritos!$H166,""),IF($A168="TOTAL",SUM(INDIRECT("E4:E"&amp;ROW()-1)),""))</f>
        <v/>
      </c>
      <c r="F168" s="6" t="str">
        <f ca="1">IF(AND($A168&lt;&gt;"",$A168&lt;&gt;"TOTAL"),IF(AND([7]PDI_Meritos!$J166&lt;&gt;"",[7]PDI_Meritos!$J166&lt;&gt;0),[7]PDI_Meritos!$J166,""),IF($A168="TOTAL",SUM(INDIRECT("F4:F"&amp;ROW()-1)),""))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IF(AND($A168&lt;&gt;"",$A168&lt;&gt;"TOTAL"),IF(AND([7]PDI_Meritos!$M166&lt;&gt;"",[7]PDI_Meritos!$M166&lt;&gt;0),[7]PDI_Meritos!$M166,""),IF($A168="TOTAL",SUM(INDIRECT("H4:H"&amp;ROW()-1)),""))</f>
        <v/>
      </c>
      <c r="I168" s="6" t="str">
        <f ca="1">IF(AND($A168&lt;&gt;"",$A168&lt;&gt;"TOTAL"),IF(AND([7]PDI_Meritos!$O166&lt;&gt;"",[7]PDI_Meritos!$O166&lt;&gt;0),[7]PDI_Meritos!$O166,""),IF($A168="TOTAL",SUM(INDIRECT("I4:I"&amp;ROW()-1)),""))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IF(AND($A168&lt;&gt;"",$A168&lt;&gt;"TOTAL"),IF(AND([7]PDI_Meritos!$R166&lt;&gt;"",[7]PDI_Meritos!$R166&lt;&gt;0),[7]PDI_Meritos!$R166,""),IF($A168="TOTAL",SUM(INDIRECT("K4:K"&amp;ROW()-1)),""))</f>
        <v/>
      </c>
      <c r="L168" s="6" t="str">
        <f ca="1">IF(AND($A168&lt;&gt;"",$A168&lt;&gt;"TOTAL"),IF(AND([7]PDI_Meritos!$T166&lt;&gt;"",[7]PDI_Meritos!$T166&lt;&gt;0),[7]PDI_Meritos!$T166,""),IF($A168="TOTAL",SUM(INDIRECT("L4:L"&amp;ROW()-1)),""))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IF(AND($A168&lt;&gt;"",$A168&lt;&gt;"TOTAL"),IF(AND([7]PDI_Meritos!$W166&lt;&gt;"",[7]PDI_Meritos!$W166&lt;&gt;0),[7]PDI_Meritos!$W166,""),IF($A168="TOTAL",SUM(INDIRECT("N4:N"&amp;ROW()-1)),""))</f>
        <v/>
      </c>
      <c r="O168" s="6" t="str">
        <f ca="1">IF(AND($A168&lt;&gt;"",$A168&lt;&gt;"TOTAL"),IF(AND([7]PDI_Meritos!$Y166&lt;&gt;"",[7]PDI_Meritos!$Y166&lt;&gt;0),[7]PDI_Meritos!$Y166,""),IF($A168="TOTAL",SUM(INDIRECT("O4:O"&amp;ROW()-1)),""))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IF(AND($A168&lt;&gt;"",$A168&lt;&gt;"TOTAL"),IF(AND([7]PDI_Meritos!$AB166&lt;&gt;"",[7]PDI_Meritos!$AB166&lt;&gt;0),[7]PDI_Meritos!$AB166,""),IF($A168="TOTAL",SUM(INDIRECT("Q4:Q"&amp;ROW()-1)),""))</f>
        <v/>
      </c>
      <c r="R168" s="6" t="str">
        <f ca="1">IF(AND($A168&lt;&gt;"",$A168&lt;&gt;"TOTAL"),IF(AND([7]PDI_Meritos!$AD166&lt;&gt;"",[7]PDI_Meritos!$AD166&lt;&gt;0),[7]PDI_Meritos!$AD166,""),IF($A168="TOTAL",SUM(INDIRECT("R4:R"&amp;ROW()-1)),""))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IF(AND($A168&lt;&gt;"",$A168&lt;&gt;"TOTAL"),IF(AND([7]PDI_Meritos!$AG166&lt;&gt;"",[7]PDI_Meritos!$AG166&lt;&gt;0),[7]PDI_Meritos!$AG166,""),IF($A168="TOTAL",SUM(INDIRECT("T4:T"&amp;ROW()-1)),""))</f>
        <v/>
      </c>
      <c r="U168" s="6" t="str">
        <f ca="1">IF(AND($A168&lt;&gt;"",$A168&lt;&gt;"TOTAL"),IF(AND([7]PDI_Meritos!$AI166&lt;&gt;"",[7]PDI_Meritos!$AI166&lt;&gt;0),[7]PDI_Meritos!$AI166,""),IF($A168="TOTAL",SUM(INDIRECT("U4:U"&amp;ROW()-1)),""))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IF(AND($A168&lt;&gt;"",$A168&lt;&gt;"TOTAL"),IF(AND([7]PDI_Meritos!$AL166&lt;&gt;"",[7]PDI_Meritos!$AL166&lt;&gt;0),[7]PDI_Meritos!$AL166,""),IF($A168="TOTAL",SUM(INDIRECT("W4:W"&amp;ROW()-1)),""))</f>
        <v/>
      </c>
      <c r="X168" s="6" t="str">
        <f ca="1">IF(AND($A168&lt;&gt;"",$A168&lt;&gt;"TOTAL"),IF(AND([7]PDI_Meritos!$AN166&lt;&gt;"",[7]PDI_Meritos!$AN166&lt;&gt;0),[7]PDI_Meritos!$AN166,""),IF($A168="TOTAL",SUM(INDIRECT("X4:X"&amp;ROW()-1)),""))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IF(AND($A168&lt;&gt;"",$A168&lt;&gt;"TOTAL"),IF(AND([7]PDI_Meritos!$AQ166&lt;&gt;"",[7]PDI_Meritos!$AQ166&lt;&gt;0),[7]PDI_Meritos!$AQ166,""),IF($A168="TOTAL",SUM(INDIRECT("Z4:Z"&amp;ROW()-1)),""))</f>
        <v/>
      </c>
      <c r="AA168" s="6" t="str">
        <f ca="1">IF(AND($A168&lt;&gt;"",$A168&lt;&gt;"TOTAL"),IF(AND([7]PDI_Meritos!$AS166&lt;&gt;"",[7]PDI_Meritos!$AS166&lt;&gt;0),[7]PDI_Meritos!$AS166,""),IF($A168="TOTAL",SUM(INDIRECT("AA4:AA"&amp;ROW()-1)),""))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IF(AND($A168&lt;&gt;"",$A168&lt;&gt;"TOTAL"),IF(AND([7]PDI_Meritos!$AV166&lt;&gt;"",[7]PDI_Meritos!$AV166&lt;&gt;0),[7]PDI_Meritos!$AV166,""),IF($A168="TOTAL",SUM(INDIRECT("AC4:AC"&amp;ROW()-1)),""))</f>
        <v/>
      </c>
      <c r="AD168" s="6" t="str">
        <f ca="1">IF(AND($A168&lt;&gt;"",$A168&lt;&gt;"TOTAL"),IF(AND([7]PDI_Meritos!$AX166&lt;&gt;"",[7]PDI_Meritos!$AX166&lt;&gt;0),[7]PDI_Meritos!$AX166,""),IF($A168="TOTAL",SUM(INDIRECT("AD4:AD"&amp;ROW()-1)),""))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IF(AND($A168&lt;&gt;"",$A168&lt;&gt;"TOTAL"),IF(AND([7]PDI_Meritos!$BA166&lt;&gt;"",[7]PDI_Meritos!$BA166&lt;&gt;0),[7]PDI_Meritos!$BA166,""),IF($A168="TOTAL",SUM(INDIRECT("AF4:AF"&amp;ROW()-1)),""))</f>
        <v/>
      </c>
      <c r="AG168" s="6" t="str">
        <f ca="1">IF(AND($A168&lt;&gt;"",$A168&lt;&gt;"TOTAL"),IF(AND([7]PDI_Meritos!$BC166&lt;&gt;"",[7]PDI_Meritos!$BC166&lt;&gt;0),[7]PDI_Meritos!$BC166,""),IF($A168="TOTAL",SUM(INDIRECT("AG4:AG"&amp;ROW()-1)),""))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IF(AND($A168&lt;&gt;"",$A168&lt;&gt;"TOTAL"),IF(AND([7]PDI_Meritos!$BF166&lt;&gt;"",[7]PDI_Meritos!$BF166&lt;&gt;0),[7]PDI_Meritos!$BF166,""),IF($A168="TOTAL",SUM(INDIRECT("AI4:AI"&amp;ROW()-1)),""))</f>
        <v/>
      </c>
      <c r="AJ168" s="6" t="str">
        <f ca="1">IF(AND($A168&lt;&gt;"",$A168&lt;&gt;"TOTAL"),IF(AND([7]PDI_Meritos!$BH166&lt;&gt;"",[7]PDI_Meritos!$BH166&lt;&gt;0),[7]PDI_Meritos!$BH166,""),IF($A168="TOTAL",SUM(INDIRECT("AJ4:AJ"&amp;ROW()-1)),""))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IF(AND($A168&lt;&gt;"",$A168&lt;&gt;"TOTAL"),IF(AND([7]PDI_Meritos!$BK166&lt;&gt;"",[7]PDI_Meritos!$BK166&lt;&gt;0),[7]PDI_Meritos!$BK166,""),IF($A168="TOTAL",SUM(INDIRECT("AL4:AL"&amp;ROW()-1)),""))</f>
        <v/>
      </c>
      <c r="AM168" s="6" t="str">
        <f ca="1">IF(AND($A168&lt;&gt;"",$A168&lt;&gt;"TOTAL"),IF(AND([7]PDI_Meritos!$BM166&lt;&gt;"",[7]PDI_Meritos!$BM166&lt;&gt;0),[7]PDI_Meritos!$BM166,""),IF($A168="TOTAL",SUM(INDIRECT("AM4:AM"&amp;ROW()-1)),""))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IF(AND($A168&lt;&gt;"",$A168&lt;&gt;"TOTAL"),IF(AND([7]PDI_Meritos!$BP166&lt;&gt;"",[7]PDI_Meritos!$BP166&lt;&gt;0),[7]PDI_Meritos!$BP166,""),IF($A168="TOTAL",SUM(INDIRECT("AO4:AO"&amp;ROW()-1)),""))</f>
        <v/>
      </c>
      <c r="AP168" s="6" t="str">
        <f ca="1">IF(AND($A168&lt;&gt;"",$A168&lt;&gt;"TOTAL"),IF(AND([7]PDI_Meritos!$BR166&lt;&gt;"",[7]PDI_Meritos!$BR166&lt;&gt;0),[7]PDI_Meritos!$BR166,""),IF($A168="TOTAL",SUM(INDIRECT("AP4:AP"&amp;ROW()-1)),""))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IF(AND($A168&lt;&gt;"",$A168&lt;&gt;"TOTAL"),IF(AND([7]PDI_Meritos!$BU166&lt;&gt;"",[7]PDI_Meritos!$BU166&lt;&gt;0),[7]PDI_Meritos!$BU166,""),IF($A168="TOTAL",SUM(INDIRECT("AR4:AR"&amp;ROW()-1)),""))</f>
        <v/>
      </c>
      <c r="AS168" s="6" t="str">
        <f ca="1">IF(AND($A168&lt;&gt;"",$A168&lt;&gt;"TOTAL"),IF(AND([7]PDI_Meritos!$BW166&lt;&gt;"",[7]PDI_Meritos!$BW166&lt;&gt;0),[7]PDI_Meritos!$BW166,""),IF($A168="TOTAL",SUM(INDIRECT("AS4:AS"&amp;ROW()-1)),""))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IF(AND($A168&lt;&gt;"",$A168&lt;&gt;"TOTAL"),IF(AND([7]PDI_Meritos!$BZ166&lt;&gt;"",[7]PDI_Meritos!$BZ166&lt;&gt;0),[7]PDI_Meritos!$BZ166,""),IF($A168="TOTAL",SUM(INDIRECT("AU4:AU"&amp;ROW()-1)),""))</f>
        <v/>
      </c>
      <c r="AV168" s="6" t="str">
        <f ca="1">IF(AND($A168&lt;&gt;"",$A168&lt;&gt;"TOTAL"),IF(AND([7]PDI_Meritos!$CB166&lt;&gt;"",[7]PDI_Meritos!$CB166&lt;&gt;0),[7]PDI_Meritos!$CB166,""),IF($A168="TOTAL",SUM(INDIRECT("AV4:AV"&amp;ROW()-1)),""))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IF(AND($A168&lt;&gt;"",$A168&lt;&gt;"TOTAL"),IF(AND([7]PDI_Meritos!$CE166&lt;&gt;"",[7]PDI_Meritos!$CE166&lt;&gt;0),[7]PDI_Meritos!$CE166,""),IF($A168="TOTAL",SUM(INDIRECT("AX4:AX"&amp;ROW()-1)),""))</f>
        <v/>
      </c>
      <c r="AY168" s="6" t="str">
        <f ca="1">IF(AND($A168&lt;&gt;"",$A168&lt;&gt;"TOTAL"),IF(AND([7]PDI_Meritos!$CG166&lt;&gt;"",[7]PDI_Meritos!$CG166&lt;&gt;0),[7]PDI_Meritos!$CG166,""),IF($A168="TOTAL",SUM(INDIRECT("AY4:AY"&amp;ROW()-1)),""))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IF(AND($A168&lt;&gt;"",$A168&lt;&gt;"TOTAL"),IF(AND([7]PDI_Meritos!$CJ166&lt;&gt;"",[7]PDI_Meritos!$CJ166&lt;&gt;0),[7]PDI_Meritos!$CJ166,""),IF($A168="TOTAL",SUM(INDIRECT("BA4:BA"&amp;ROW()-1)),""))</f>
        <v/>
      </c>
      <c r="BB168" s="6" t="str">
        <f ca="1">IF(AND($A168&lt;&gt;"",$A168&lt;&gt;"TOTAL"),IF(AND([7]PDI_Meritos!$CL166&lt;&gt;"",[7]PDI_Meritos!$CL166&lt;&gt;0),[7]PDI_Meritos!$CL166,""),IF($A168="TOTAL",SUM(INDIRECT("BB4:BB"&amp;ROW()-1)),""))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IF(AND($A168&lt;&gt;"",$A168&lt;&gt;"TOTAL"),IF(AND([7]PDI_Meritos!$CO166&lt;&gt;"",[7]PDI_Meritos!$CO166&lt;&gt;0),[7]PDI_Meritos!$CO166,""),IF($A168="TOTAL",SUM(INDIRECT("BD4:BD"&amp;ROW()-1)),""))</f>
        <v/>
      </c>
      <c r="BE168" s="6" t="str">
        <f ca="1">IF(AND($A168&lt;&gt;"",$A168&lt;&gt;"TOTAL"),IF(AND([7]PDI_Meritos!$CQ166&lt;&gt;"",[7]PDI_Meritos!$CQ166&lt;&gt;0),[7]PDI_Meritos!$CQ166,""),IF($A168="TOTAL",SUM(INDIRECT("BE4:BE"&amp;ROW()-1)),""))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IF([7]PDI_Meritos!$B167&lt;&gt;"",[7]PDI_Meritos!$B167,IF(AND([7]PDI_Meritos!$B167="",[7]PDI_Meritos!$B168="",[7]PDI_Meritos!$B166=""),"","TOTAL"))</f>
        <v/>
      </c>
      <c r="B169" s="6" t="str">
        <f ca="1">IF(AND($A169&lt;&gt;"",$A169&lt;&gt;"TOTAL"),IF(AND([7]PDI_Meritos!$C167&lt;&gt;"",[7]PDI_Meritos!$C167&lt;&gt;0),[7]PDI_Meritos!$C167,""),IF($A169="TOTAL",SUM(INDIRECT("B4:B"&amp;ROW()-1)),""))</f>
        <v/>
      </c>
      <c r="C169" s="6" t="str">
        <f ca="1">IF(AND($A169&lt;&gt;"",$A169&lt;&gt;"TOTAL"),IF(AND([7]PDI_Meritos!$E167&lt;&gt;"",[7]PDI_Meritos!$E167&lt;&gt;0),[7]PDI_Meritos!$E167,""),IF($A169="TOTAL",SUM(INDIRECT("C4:C"&amp;ROW()-1)),""))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IF(AND($A169&lt;&gt;"",$A169&lt;&gt;"TOTAL"),IF(AND([7]PDI_Meritos!$H167&lt;&gt;"",[7]PDI_Meritos!$H167&lt;&gt;0),[7]PDI_Meritos!$H167,""),IF($A169="TOTAL",SUM(INDIRECT("E4:E"&amp;ROW()-1)),""))</f>
        <v/>
      </c>
      <c r="F169" s="6" t="str">
        <f ca="1">IF(AND($A169&lt;&gt;"",$A169&lt;&gt;"TOTAL"),IF(AND([7]PDI_Meritos!$J167&lt;&gt;"",[7]PDI_Meritos!$J167&lt;&gt;0),[7]PDI_Meritos!$J167,""),IF($A169="TOTAL",SUM(INDIRECT("F4:F"&amp;ROW()-1)),""))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IF(AND($A169&lt;&gt;"",$A169&lt;&gt;"TOTAL"),IF(AND([7]PDI_Meritos!$M167&lt;&gt;"",[7]PDI_Meritos!$M167&lt;&gt;0),[7]PDI_Meritos!$M167,""),IF($A169="TOTAL",SUM(INDIRECT("H4:H"&amp;ROW()-1)),""))</f>
        <v/>
      </c>
      <c r="I169" s="6" t="str">
        <f ca="1">IF(AND($A169&lt;&gt;"",$A169&lt;&gt;"TOTAL"),IF(AND([7]PDI_Meritos!$O167&lt;&gt;"",[7]PDI_Meritos!$O167&lt;&gt;0),[7]PDI_Meritos!$O167,""),IF($A169="TOTAL",SUM(INDIRECT("I4:I"&amp;ROW()-1)),""))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IF(AND($A169&lt;&gt;"",$A169&lt;&gt;"TOTAL"),IF(AND([7]PDI_Meritos!$R167&lt;&gt;"",[7]PDI_Meritos!$R167&lt;&gt;0),[7]PDI_Meritos!$R167,""),IF($A169="TOTAL",SUM(INDIRECT("K4:K"&amp;ROW()-1)),""))</f>
        <v/>
      </c>
      <c r="L169" s="6" t="str">
        <f ca="1">IF(AND($A169&lt;&gt;"",$A169&lt;&gt;"TOTAL"),IF(AND([7]PDI_Meritos!$T167&lt;&gt;"",[7]PDI_Meritos!$T167&lt;&gt;0),[7]PDI_Meritos!$T167,""),IF($A169="TOTAL",SUM(INDIRECT("L4:L"&amp;ROW()-1)),""))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IF(AND($A169&lt;&gt;"",$A169&lt;&gt;"TOTAL"),IF(AND([7]PDI_Meritos!$W167&lt;&gt;"",[7]PDI_Meritos!$W167&lt;&gt;0),[7]PDI_Meritos!$W167,""),IF($A169="TOTAL",SUM(INDIRECT("N4:N"&amp;ROW()-1)),""))</f>
        <v/>
      </c>
      <c r="O169" s="6" t="str">
        <f ca="1">IF(AND($A169&lt;&gt;"",$A169&lt;&gt;"TOTAL"),IF(AND([7]PDI_Meritos!$Y167&lt;&gt;"",[7]PDI_Meritos!$Y167&lt;&gt;0),[7]PDI_Meritos!$Y167,""),IF($A169="TOTAL",SUM(INDIRECT("O4:O"&amp;ROW()-1)),""))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IF(AND($A169&lt;&gt;"",$A169&lt;&gt;"TOTAL"),IF(AND([7]PDI_Meritos!$AB167&lt;&gt;"",[7]PDI_Meritos!$AB167&lt;&gt;0),[7]PDI_Meritos!$AB167,""),IF($A169="TOTAL",SUM(INDIRECT("Q4:Q"&amp;ROW()-1)),""))</f>
        <v/>
      </c>
      <c r="R169" s="6" t="str">
        <f ca="1">IF(AND($A169&lt;&gt;"",$A169&lt;&gt;"TOTAL"),IF(AND([7]PDI_Meritos!$AD167&lt;&gt;"",[7]PDI_Meritos!$AD167&lt;&gt;0),[7]PDI_Meritos!$AD167,""),IF($A169="TOTAL",SUM(INDIRECT("R4:R"&amp;ROW()-1)),""))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IF(AND($A169&lt;&gt;"",$A169&lt;&gt;"TOTAL"),IF(AND([7]PDI_Meritos!$AG167&lt;&gt;"",[7]PDI_Meritos!$AG167&lt;&gt;0),[7]PDI_Meritos!$AG167,""),IF($A169="TOTAL",SUM(INDIRECT("T4:T"&amp;ROW()-1)),""))</f>
        <v/>
      </c>
      <c r="U169" s="6" t="str">
        <f ca="1">IF(AND($A169&lt;&gt;"",$A169&lt;&gt;"TOTAL"),IF(AND([7]PDI_Meritos!$AI167&lt;&gt;"",[7]PDI_Meritos!$AI167&lt;&gt;0),[7]PDI_Meritos!$AI167,""),IF($A169="TOTAL",SUM(INDIRECT("U4:U"&amp;ROW()-1)),""))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IF(AND($A169&lt;&gt;"",$A169&lt;&gt;"TOTAL"),IF(AND([7]PDI_Meritos!$AL167&lt;&gt;"",[7]PDI_Meritos!$AL167&lt;&gt;0),[7]PDI_Meritos!$AL167,""),IF($A169="TOTAL",SUM(INDIRECT("W4:W"&amp;ROW()-1)),""))</f>
        <v/>
      </c>
      <c r="X169" s="6" t="str">
        <f ca="1">IF(AND($A169&lt;&gt;"",$A169&lt;&gt;"TOTAL"),IF(AND([7]PDI_Meritos!$AN167&lt;&gt;"",[7]PDI_Meritos!$AN167&lt;&gt;0),[7]PDI_Meritos!$AN167,""),IF($A169="TOTAL",SUM(INDIRECT("X4:X"&amp;ROW()-1)),""))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IF(AND($A169&lt;&gt;"",$A169&lt;&gt;"TOTAL"),IF(AND([7]PDI_Meritos!$AQ167&lt;&gt;"",[7]PDI_Meritos!$AQ167&lt;&gt;0),[7]PDI_Meritos!$AQ167,""),IF($A169="TOTAL",SUM(INDIRECT("Z4:Z"&amp;ROW()-1)),""))</f>
        <v/>
      </c>
      <c r="AA169" s="6" t="str">
        <f ca="1">IF(AND($A169&lt;&gt;"",$A169&lt;&gt;"TOTAL"),IF(AND([7]PDI_Meritos!$AS167&lt;&gt;"",[7]PDI_Meritos!$AS167&lt;&gt;0),[7]PDI_Meritos!$AS167,""),IF($A169="TOTAL",SUM(INDIRECT("AA4:AA"&amp;ROW()-1)),""))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IF(AND($A169&lt;&gt;"",$A169&lt;&gt;"TOTAL"),IF(AND([7]PDI_Meritos!$AV167&lt;&gt;"",[7]PDI_Meritos!$AV167&lt;&gt;0),[7]PDI_Meritos!$AV167,""),IF($A169="TOTAL",SUM(INDIRECT("AC4:AC"&amp;ROW()-1)),""))</f>
        <v/>
      </c>
      <c r="AD169" s="6" t="str">
        <f ca="1">IF(AND($A169&lt;&gt;"",$A169&lt;&gt;"TOTAL"),IF(AND([7]PDI_Meritos!$AX167&lt;&gt;"",[7]PDI_Meritos!$AX167&lt;&gt;0),[7]PDI_Meritos!$AX167,""),IF($A169="TOTAL",SUM(INDIRECT("AD4:AD"&amp;ROW()-1)),""))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IF(AND($A169&lt;&gt;"",$A169&lt;&gt;"TOTAL"),IF(AND([7]PDI_Meritos!$BA167&lt;&gt;"",[7]PDI_Meritos!$BA167&lt;&gt;0),[7]PDI_Meritos!$BA167,""),IF($A169="TOTAL",SUM(INDIRECT("AF4:AF"&amp;ROW()-1)),""))</f>
        <v/>
      </c>
      <c r="AG169" s="6" t="str">
        <f ca="1">IF(AND($A169&lt;&gt;"",$A169&lt;&gt;"TOTAL"),IF(AND([7]PDI_Meritos!$BC167&lt;&gt;"",[7]PDI_Meritos!$BC167&lt;&gt;0),[7]PDI_Meritos!$BC167,""),IF($A169="TOTAL",SUM(INDIRECT("AG4:AG"&amp;ROW()-1)),""))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IF(AND($A169&lt;&gt;"",$A169&lt;&gt;"TOTAL"),IF(AND([7]PDI_Meritos!$BF167&lt;&gt;"",[7]PDI_Meritos!$BF167&lt;&gt;0),[7]PDI_Meritos!$BF167,""),IF($A169="TOTAL",SUM(INDIRECT("AI4:AI"&amp;ROW()-1)),""))</f>
        <v/>
      </c>
      <c r="AJ169" s="6" t="str">
        <f ca="1">IF(AND($A169&lt;&gt;"",$A169&lt;&gt;"TOTAL"),IF(AND([7]PDI_Meritos!$BH167&lt;&gt;"",[7]PDI_Meritos!$BH167&lt;&gt;0),[7]PDI_Meritos!$BH167,""),IF($A169="TOTAL",SUM(INDIRECT("AJ4:AJ"&amp;ROW()-1)),""))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IF(AND($A169&lt;&gt;"",$A169&lt;&gt;"TOTAL"),IF(AND([7]PDI_Meritos!$BK167&lt;&gt;"",[7]PDI_Meritos!$BK167&lt;&gt;0),[7]PDI_Meritos!$BK167,""),IF($A169="TOTAL",SUM(INDIRECT("AL4:AL"&amp;ROW()-1)),""))</f>
        <v/>
      </c>
      <c r="AM169" s="6" t="str">
        <f ca="1">IF(AND($A169&lt;&gt;"",$A169&lt;&gt;"TOTAL"),IF(AND([7]PDI_Meritos!$BM167&lt;&gt;"",[7]PDI_Meritos!$BM167&lt;&gt;0),[7]PDI_Meritos!$BM167,""),IF($A169="TOTAL",SUM(INDIRECT("AM4:AM"&amp;ROW()-1)),""))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IF(AND($A169&lt;&gt;"",$A169&lt;&gt;"TOTAL"),IF(AND([7]PDI_Meritos!$BP167&lt;&gt;"",[7]PDI_Meritos!$BP167&lt;&gt;0),[7]PDI_Meritos!$BP167,""),IF($A169="TOTAL",SUM(INDIRECT("AO4:AO"&amp;ROW()-1)),""))</f>
        <v/>
      </c>
      <c r="AP169" s="6" t="str">
        <f ca="1">IF(AND($A169&lt;&gt;"",$A169&lt;&gt;"TOTAL"),IF(AND([7]PDI_Meritos!$BR167&lt;&gt;"",[7]PDI_Meritos!$BR167&lt;&gt;0),[7]PDI_Meritos!$BR167,""),IF($A169="TOTAL",SUM(INDIRECT("AP4:AP"&amp;ROW()-1)),""))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IF(AND($A169&lt;&gt;"",$A169&lt;&gt;"TOTAL"),IF(AND([7]PDI_Meritos!$BU167&lt;&gt;"",[7]PDI_Meritos!$BU167&lt;&gt;0),[7]PDI_Meritos!$BU167,""),IF($A169="TOTAL",SUM(INDIRECT("AR4:AR"&amp;ROW()-1)),""))</f>
        <v/>
      </c>
      <c r="AS169" s="6" t="str">
        <f ca="1">IF(AND($A169&lt;&gt;"",$A169&lt;&gt;"TOTAL"),IF(AND([7]PDI_Meritos!$BW167&lt;&gt;"",[7]PDI_Meritos!$BW167&lt;&gt;0),[7]PDI_Meritos!$BW167,""),IF($A169="TOTAL",SUM(INDIRECT("AS4:AS"&amp;ROW()-1)),""))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IF(AND($A169&lt;&gt;"",$A169&lt;&gt;"TOTAL"),IF(AND([7]PDI_Meritos!$BZ167&lt;&gt;"",[7]PDI_Meritos!$BZ167&lt;&gt;0),[7]PDI_Meritos!$BZ167,""),IF($A169="TOTAL",SUM(INDIRECT("AU4:AU"&amp;ROW()-1)),""))</f>
        <v/>
      </c>
      <c r="AV169" s="6" t="str">
        <f ca="1">IF(AND($A169&lt;&gt;"",$A169&lt;&gt;"TOTAL"),IF(AND([7]PDI_Meritos!$CB167&lt;&gt;"",[7]PDI_Meritos!$CB167&lt;&gt;0),[7]PDI_Meritos!$CB167,""),IF($A169="TOTAL",SUM(INDIRECT("AV4:AV"&amp;ROW()-1)),""))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IF(AND($A169&lt;&gt;"",$A169&lt;&gt;"TOTAL"),IF(AND([7]PDI_Meritos!$CE167&lt;&gt;"",[7]PDI_Meritos!$CE167&lt;&gt;0),[7]PDI_Meritos!$CE167,""),IF($A169="TOTAL",SUM(INDIRECT("AX4:AX"&amp;ROW()-1)),""))</f>
        <v/>
      </c>
      <c r="AY169" s="6" t="str">
        <f ca="1">IF(AND($A169&lt;&gt;"",$A169&lt;&gt;"TOTAL"),IF(AND([7]PDI_Meritos!$CG167&lt;&gt;"",[7]PDI_Meritos!$CG167&lt;&gt;0),[7]PDI_Meritos!$CG167,""),IF($A169="TOTAL",SUM(INDIRECT("AY4:AY"&amp;ROW()-1)),""))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IF(AND($A169&lt;&gt;"",$A169&lt;&gt;"TOTAL"),IF(AND([7]PDI_Meritos!$CJ167&lt;&gt;"",[7]PDI_Meritos!$CJ167&lt;&gt;0),[7]PDI_Meritos!$CJ167,""),IF($A169="TOTAL",SUM(INDIRECT("BA4:BA"&amp;ROW()-1)),""))</f>
        <v/>
      </c>
      <c r="BB169" s="6" t="str">
        <f ca="1">IF(AND($A169&lt;&gt;"",$A169&lt;&gt;"TOTAL"),IF(AND([7]PDI_Meritos!$CL167&lt;&gt;"",[7]PDI_Meritos!$CL167&lt;&gt;0),[7]PDI_Meritos!$CL167,""),IF($A169="TOTAL",SUM(INDIRECT("BB4:BB"&amp;ROW()-1)),""))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IF(AND($A169&lt;&gt;"",$A169&lt;&gt;"TOTAL"),IF(AND([7]PDI_Meritos!$CO167&lt;&gt;"",[7]PDI_Meritos!$CO167&lt;&gt;0),[7]PDI_Meritos!$CO167,""),IF($A169="TOTAL",SUM(INDIRECT("BD4:BD"&amp;ROW()-1)),""))</f>
        <v/>
      </c>
      <c r="BE169" s="6" t="str">
        <f ca="1">IF(AND($A169&lt;&gt;"",$A169&lt;&gt;"TOTAL"),IF(AND([7]PDI_Meritos!$CQ167&lt;&gt;"",[7]PDI_Meritos!$CQ167&lt;&gt;0),[7]PDI_Meritos!$CQ167,""),IF($A169="TOTAL",SUM(INDIRECT("BE4:BE"&amp;ROW()-1)),""))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IF([7]PDI_Meritos!$B168&lt;&gt;"",[7]PDI_Meritos!$B168,IF(AND([7]PDI_Meritos!$B168="",[7]PDI_Meritos!$B169="",[7]PDI_Meritos!$B167=""),"","TOTAL"))</f>
        <v/>
      </c>
      <c r="B170" s="6" t="str">
        <f ca="1">IF(AND($A170&lt;&gt;"",$A170&lt;&gt;"TOTAL"),IF(AND([7]PDI_Meritos!$C168&lt;&gt;"",[7]PDI_Meritos!$C168&lt;&gt;0),[7]PDI_Meritos!$C168,""),IF($A170="TOTAL",SUM(INDIRECT("B4:B"&amp;ROW()-1)),""))</f>
        <v/>
      </c>
      <c r="C170" s="6" t="str">
        <f ca="1">IF(AND($A170&lt;&gt;"",$A170&lt;&gt;"TOTAL"),IF(AND([7]PDI_Meritos!$E168&lt;&gt;"",[7]PDI_Meritos!$E168&lt;&gt;0),[7]PDI_Meritos!$E168,""),IF($A170="TOTAL",SUM(INDIRECT("C4:C"&amp;ROW()-1)),""))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IF(AND($A170&lt;&gt;"",$A170&lt;&gt;"TOTAL"),IF(AND([7]PDI_Meritos!$H168&lt;&gt;"",[7]PDI_Meritos!$H168&lt;&gt;0),[7]PDI_Meritos!$H168,""),IF($A170="TOTAL",SUM(INDIRECT("E4:E"&amp;ROW()-1)),""))</f>
        <v/>
      </c>
      <c r="F170" s="6" t="str">
        <f ca="1">IF(AND($A170&lt;&gt;"",$A170&lt;&gt;"TOTAL"),IF(AND([7]PDI_Meritos!$J168&lt;&gt;"",[7]PDI_Meritos!$J168&lt;&gt;0),[7]PDI_Meritos!$J168,""),IF($A170="TOTAL",SUM(INDIRECT("F4:F"&amp;ROW()-1)),""))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IF(AND($A170&lt;&gt;"",$A170&lt;&gt;"TOTAL"),IF(AND([7]PDI_Meritos!$M168&lt;&gt;"",[7]PDI_Meritos!$M168&lt;&gt;0),[7]PDI_Meritos!$M168,""),IF($A170="TOTAL",SUM(INDIRECT("H4:H"&amp;ROW()-1)),""))</f>
        <v/>
      </c>
      <c r="I170" s="6" t="str">
        <f ca="1">IF(AND($A170&lt;&gt;"",$A170&lt;&gt;"TOTAL"),IF(AND([7]PDI_Meritos!$O168&lt;&gt;"",[7]PDI_Meritos!$O168&lt;&gt;0),[7]PDI_Meritos!$O168,""),IF($A170="TOTAL",SUM(INDIRECT("I4:I"&amp;ROW()-1)),""))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IF(AND($A170&lt;&gt;"",$A170&lt;&gt;"TOTAL"),IF(AND([7]PDI_Meritos!$R168&lt;&gt;"",[7]PDI_Meritos!$R168&lt;&gt;0),[7]PDI_Meritos!$R168,""),IF($A170="TOTAL",SUM(INDIRECT("K4:K"&amp;ROW()-1)),""))</f>
        <v/>
      </c>
      <c r="L170" s="6" t="str">
        <f ca="1">IF(AND($A170&lt;&gt;"",$A170&lt;&gt;"TOTAL"),IF(AND([7]PDI_Meritos!$T168&lt;&gt;"",[7]PDI_Meritos!$T168&lt;&gt;0),[7]PDI_Meritos!$T168,""),IF($A170="TOTAL",SUM(INDIRECT("L4:L"&amp;ROW()-1)),""))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IF(AND($A170&lt;&gt;"",$A170&lt;&gt;"TOTAL"),IF(AND([7]PDI_Meritos!$W168&lt;&gt;"",[7]PDI_Meritos!$W168&lt;&gt;0),[7]PDI_Meritos!$W168,""),IF($A170="TOTAL",SUM(INDIRECT("N4:N"&amp;ROW()-1)),""))</f>
        <v/>
      </c>
      <c r="O170" s="6" t="str">
        <f ca="1">IF(AND($A170&lt;&gt;"",$A170&lt;&gt;"TOTAL"),IF(AND([7]PDI_Meritos!$Y168&lt;&gt;"",[7]PDI_Meritos!$Y168&lt;&gt;0),[7]PDI_Meritos!$Y168,""),IF($A170="TOTAL",SUM(INDIRECT("O4:O"&amp;ROW()-1)),""))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IF(AND($A170&lt;&gt;"",$A170&lt;&gt;"TOTAL"),IF(AND([7]PDI_Meritos!$AB168&lt;&gt;"",[7]PDI_Meritos!$AB168&lt;&gt;0),[7]PDI_Meritos!$AB168,""),IF($A170="TOTAL",SUM(INDIRECT("Q4:Q"&amp;ROW()-1)),""))</f>
        <v/>
      </c>
      <c r="R170" s="6" t="str">
        <f ca="1">IF(AND($A170&lt;&gt;"",$A170&lt;&gt;"TOTAL"),IF(AND([7]PDI_Meritos!$AD168&lt;&gt;"",[7]PDI_Meritos!$AD168&lt;&gt;0),[7]PDI_Meritos!$AD168,""),IF($A170="TOTAL",SUM(INDIRECT("R4:R"&amp;ROW()-1)),""))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IF(AND($A170&lt;&gt;"",$A170&lt;&gt;"TOTAL"),IF(AND([7]PDI_Meritos!$AG168&lt;&gt;"",[7]PDI_Meritos!$AG168&lt;&gt;0),[7]PDI_Meritos!$AG168,""),IF($A170="TOTAL",SUM(INDIRECT("T4:T"&amp;ROW()-1)),""))</f>
        <v/>
      </c>
      <c r="U170" s="6" t="str">
        <f ca="1">IF(AND($A170&lt;&gt;"",$A170&lt;&gt;"TOTAL"),IF(AND([7]PDI_Meritos!$AI168&lt;&gt;"",[7]PDI_Meritos!$AI168&lt;&gt;0),[7]PDI_Meritos!$AI168,""),IF($A170="TOTAL",SUM(INDIRECT("U4:U"&amp;ROW()-1)),""))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IF(AND($A170&lt;&gt;"",$A170&lt;&gt;"TOTAL"),IF(AND([7]PDI_Meritos!$AL168&lt;&gt;"",[7]PDI_Meritos!$AL168&lt;&gt;0),[7]PDI_Meritos!$AL168,""),IF($A170="TOTAL",SUM(INDIRECT("W4:W"&amp;ROW()-1)),""))</f>
        <v/>
      </c>
      <c r="X170" s="6" t="str">
        <f ca="1">IF(AND($A170&lt;&gt;"",$A170&lt;&gt;"TOTAL"),IF(AND([7]PDI_Meritos!$AN168&lt;&gt;"",[7]PDI_Meritos!$AN168&lt;&gt;0),[7]PDI_Meritos!$AN168,""),IF($A170="TOTAL",SUM(INDIRECT("X4:X"&amp;ROW()-1)),""))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IF(AND($A170&lt;&gt;"",$A170&lt;&gt;"TOTAL"),IF(AND([7]PDI_Meritos!$AQ168&lt;&gt;"",[7]PDI_Meritos!$AQ168&lt;&gt;0),[7]PDI_Meritos!$AQ168,""),IF($A170="TOTAL",SUM(INDIRECT("Z4:Z"&amp;ROW()-1)),""))</f>
        <v/>
      </c>
      <c r="AA170" s="6" t="str">
        <f ca="1">IF(AND($A170&lt;&gt;"",$A170&lt;&gt;"TOTAL"),IF(AND([7]PDI_Meritos!$AS168&lt;&gt;"",[7]PDI_Meritos!$AS168&lt;&gt;0),[7]PDI_Meritos!$AS168,""),IF($A170="TOTAL",SUM(INDIRECT("AA4:AA"&amp;ROW()-1)),""))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IF(AND($A170&lt;&gt;"",$A170&lt;&gt;"TOTAL"),IF(AND([7]PDI_Meritos!$AV168&lt;&gt;"",[7]PDI_Meritos!$AV168&lt;&gt;0),[7]PDI_Meritos!$AV168,""),IF($A170="TOTAL",SUM(INDIRECT("AC4:AC"&amp;ROW()-1)),""))</f>
        <v/>
      </c>
      <c r="AD170" s="6" t="str">
        <f ca="1">IF(AND($A170&lt;&gt;"",$A170&lt;&gt;"TOTAL"),IF(AND([7]PDI_Meritos!$AX168&lt;&gt;"",[7]PDI_Meritos!$AX168&lt;&gt;0),[7]PDI_Meritos!$AX168,""),IF($A170="TOTAL",SUM(INDIRECT("AD4:AD"&amp;ROW()-1)),""))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IF(AND($A170&lt;&gt;"",$A170&lt;&gt;"TOTAL"),IF(AND([7]PDI_Meritos!$BA168&lt;&gt;"",[7]PDI_Meritos!$BA168&lt;&gt;0),[7]PDI_Meritos!$BA168,""),IF($A170="TOTAL",SUM(INDIRECT("AF4:AF"&amp;ROW()-1)),""))</f>
        <v/>
      </c>
      <c r="AG170" s="6" t="str">
        <f ca="1">IF(AND($A170&lt;&gt;"",$A170&lt;&gt;"TOTAL"),IF(AND([7]PDI_Meritos!$BC168&lt;&gt;"",[7]PDI_Meritos!$BC168&lt;&gt;0),[7]PDI_Meritos!$BC168,""),IF($A170="TOTAL",SUM(INDIRECT("AG4:AG"&amp;ROW()-1)),""))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IF(AND($A170&lt;&gt;"",$A170&lt;&gt;"TOTAL"),IF(AND([7]PDI_Meritos!$BF168&lt;&gt;"",[7]PDI_Meritos!$BF168&lt;&gt;0),[7]PDI_Meritos!$BF168,""),IF($A170="TOTAL",SUM(INDIRECT("AI4:AI"&amp;ROW()-1)),""))</f>
        <v/>
      </c>
      <c r="AJ170" s="6" t="str">
        <f ca="1">IF(AND($A170&lt;&gt;"",$A170&lt;&gt;"TOTAL"),IF(AND([7]PDI_Meritos!$BH168&lt;&gt;"",[7]PDI_Meritos!$BH168&lt;&gt;0),[7]PDI_Meritos!$BH168,""),IF($A170="TOTAL",SUM(INDIRECT("AJ4:AJ"&amp;ROW()-1)),""))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IF(AND($A170&lt;&gt;"",$A170&lt;&gt;"TOTAL"),IF(AND([7]PDI_Meritos!$BK168&lt;&gt;"",[7]PDI_Meritos!$BK168&lt;&gt;0),[7]PDI_Meritos!$BK168,""),IF($A170="TOTAL",SUM(INDIRECT("AL4:AL"&amp;ROW()-1)),""))</f>
        <v/>
      </c>
      <c r="AM170" s="6" t="str">
        <f ca="1">IF(AND($A170&lt;&gt;"",$A170&lt;&gt;"TOTAL"),IF(AND([7]PDI_Meritos!$BM168&lt;&gt;"",[7]PDI_Meritos!$BM168&lt;&gt;0),[7]PDI_Meritos!$BM168,""),IF($A170="TOTAL",SUM(INDIRECT("AM4:AM"&amp;ROW()-1)),""))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IF(AND($A170&lt;&gt;"",$A170&lt;&gt;"TOTAL"),IF(AND([7]PDI_Meritos!$BP168&lt;&gt;"",[7]PDI_Meritos!$BP168&lt;&gt;0),[7]PDI_Meritos!$BP168,""),IF($A170="TOTAL",SUM(INDIRECT("AO4:AO"&amp;ROW()-1)),""))</f>
        <v/>
      </c>
      <c r="AP170" s="6" t="str">
        <f ca="1">IF(AND($A170&lt;&gt;"",$A170&lt;&gt;"TOTAL"),IF(AND([7]PDI_Meritos!$BR168&lt;&gt;"",[7]PDI_Meritos!$BR168&lt;&gt;0),[7]PDI_Meritos!$BR168,""),IF($A170="TOTAL",SUM(INDIRECT("AP4:AP"&amp;ROW()-1)),""))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IF(AND($A170&lt;&gt;"",$A170&lt;&gt;"TOTAL"),IF(AND([7]PDI_Meritos!$BU168&lt;&gt;"",[7]PDI_Meritos!$BU168&lt;&gt;0),[7]PDI_Meritos!$BU168,""),IF($A170="TOTAL",SUM(INDIRECT("AR4:AR"&amp;ROW()-1)),""))</f>
        <v/>
      </c>
      <c r="AS170" s="6" t="str">
        <f ca="1">IF(AND($A170&lt;&gt;"",$A170&lt;&gt;"TOTAL"),IF(AND([7]PDI_Meritos!$BW168&lt;&gt;"",[7]PDI_Meritos!$BW168&lt;&gt;0),[7]PDI_Meritos!$BW168,""),IF($A170="TOTAL",SUM(INDIRECT("AS4:AS"&amp;ROW()-1)),""))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IF(AND($A170&lt;&gt;"",$A170&lt;&gt;"TOTAL"),IF(AND([7]PDI_Meritos!$BZ168&lt;&gt;"",[7]PDI_Meritos!$BZ168&lt;&gt;0),[7]PDI_Meritos!$BZ168,""),IF($A170="TOTAL",SUM(INDIRECT("AU4:AU"&amp;ROW()-1)),""))</f>
        <v/>
      </c>
      <c r="AV170" s="6" t="str">
        <f ca="1">IF(AND($A170&lt;&gt;"",$A170&lt;&gt;"TOTAL"),IF(AND([7]PDI_Meritos!$CB168&lt;&gt;"",[7]PDI_Meritos!$CB168&lt;&gt;0),[7]PDI_Meritos!$CB168,""),IF($A170="TOTAL",SUM(INDIRECT("AV4:AV"&amp;ROW()-1)),""))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IF(AND($A170&lt;&gt;"",$A170&lt;&gt;"TOTAL"),IF(AND([7]PDI_Meritos!$CE168&lt;&gt;"",[7]PDI_Meritos!$CE168&lt;&gt;0),[7]PDI_Meritos!$CE168,""),IF($A170="TOTAL",SUM(INDIRECT("AX4:AX"&amp;ROW()-1)),""))</f>
        <v/>
      </c>
      <c r="AY170" s="6" t="str">
        <f ca="1">IF(AND($A170&lt;&gt;"",$A170&lt;&gt;"TOTAL"),IF(AND([7]PDI_Meritos!$CG168&lt;&gt;"",[7]PDI_Meritos!$CG168&lt;&gt;0),[7]PDI_Meritos!$CG168,""),IF($A170="TOTAL",SUM(INDIRECT("AY4:AY"&amp;ROW()-1)),""))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IF(AND($A170&lt;&gt;"",$A170&lt;&gt;"TOTAL"),IF(AND([7]PDI_Meritos!$CJ168&lt;&gt;"",[7]PDI_Meritos!$CJ168&lt;&gt;0),[7]PDI_Meritos!$CJ168,""),IF($A170="TOTAL",SUM(INDIRECT("BA4:BA"&amp;ROW()-1)),""))</f>
        <v/>
      </c>
      <c r="BB170" s="6" t="str">
        <f ca="1">IF(AND($A170&lt;&gt;"",$A170&lt;&gt;"TOTAL"),IF(AND([7]PDI_Meritos!$CL168&lt;&gt;"",[7]PDI_Meritos!$CL168&lt;&gt;0),[7]PDI_Meritos!$CL168,""),IF($A170="TOTAL",SUM(INDIRECT("BB4:BB"&amp;ROW()-1)),""))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IF(AND($A170&lt;&gt;"",$A170&lt;&gt;"TOTAL"),IF(AND([7]PDI_Meritos!$CO168&lt;&gt;"",[7]PDI_Meritos!$CO168&lt;&gt;0),[7]PDI_Meritos!$CO168,""),IF($A170="TOTAL",SUM(INDIRECT("BD4:BD"&amp;ROW()-1)),""))</f>
        <v/>
      </c>
      <c r="BE170" s="6" t="str">
        <f ca="1">IF(AND($A170&lt;&gt;"",$A170&lt;&gt;"TOTAL"),IF(AND([7]PDI_Meritos!$CQ168&lt;&gt;"",[7]PDI_Meritos!$CQ168&lt;&gt;0),[7]PDI_Meritos!$CQ168,""),IF($A170="TOTAL",SUM(INDIRECT("BE4:BE"&amp;ROW()-1)),""))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IF([7]PDI_Meritos!$B169&lt;&gt;"",[7]PDI_Meritos!$B169,IF(AND([7]PDI_Meritos!$B169="",[7]PDI_Meritos!$B170="",[7]PDI_Meritos!$B168=""),"","TOTAL"))</f>
        <v/>
      </c>
      <c r="B171" s="6" t="str">
        <f ca="1">IF(AND($A171&lt;&gt;"",$A171&lt;&gt;"TOTAL"),IF(AND([7]PDI_Meritos!$C169&lt;&gt;"",[7]PDI_Meritos!$C169&lt;&gt;0),[7]PDI_Meritos!$C169,""),IF($A171="TOTAL",SUM(INDIRECT("B4:B"&amp;ROW()-1)),""))</f>
        <v/>
      </c>
      <c r="C171" s="6" t="str">
        <f ca="1">IF(AND($A171&lt;&gt;"",$A171&lt;&gt;"TOTAL"),IF(AND([7]PDI_Meritos!$E169&lt;&gt;"",[7]PDI_Meritos!$E169&lt;&gt;0),[7]PDI_Meritos!$E169,""),IF($A171="TOTAL",SUM(INDIRECT("C4:C"&amp;ROW()-1)),""))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IF(AND($A171&lt;&gt;"",$A171&lt;&gt;"TOTAL"),IF(AND([7]PDI_Meritos!$H169&lt;&gt;"",[7]PDI_Meritos!$H169&lt;&gt;0),[7]PDI_Meritos!$H169,""),IF($A171="TOTAL",SUM(INDIRECT("E4:E"&amp;ROW()-1)),""))</f>
        <v/>
      </c>
      <c r="F171" s="6" t="str">
        <f ca="1">IF(AND($A171&lt;&gt;"",$A171&lt;&gt;"TOTAL"),IF(AND([7]PDI_Meritos!$J169&lt;&gt;"",[7]PDI_Meritos!$J169&lt;&gt;0),[7]PDI_Meritos!$J169,""),IF($A171="TOTAL",SUM(INDIRECT("F4:F"&amp;ROW()-1)),""))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IF(AND($A171&lt;&gt;"",$A171&lt;&gt;"TOTAL"),IF(AND([7]PDI_Meritos!$M169&lt;&gt;"",[7]PDI_Meritos!$M169&lt;&gt;0),[7]PDI_Meritos!$M169,""),IF($A171="TOTAL",SUM(INDIRECT("H4:H"&amp;ROW()-1)),""))</f>
        <v/>
      </c>
      <c r="I171" s="6" t="str">
        <f ca="1">IF(AND($A171&lt;&gt;"",$A171&lt;&gt;"TOTAL"),IF(AND([7]PDI_Meritos!$O169&lt;&gt;"",[7]PDI_Meritos!$O169&lt;&gt;0),[7]PDI_Meritos!$O169,""),IF($A171="TOTAL",SUM(INDIRECT("I4:I"&amp;ROW()-1)),""))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IF(AND($A171&lt;&gt;"",$A171&lt;&gt;"TOTAL"),IF(AND([7]PDI_Meritos!$R169&lt;&gt;"",[7]PDI_Meritos!$R169&lt;&gt;0),[7]PDI_Meritos!$R169,""),IF($A171="TOTAL",SUM(INDIRECT("K4:K"&amp;ROW()-1)),""))</f>
        <v/>
      </c>
      <c r="L171" s="6" t="str">
        <f ca="1">IF(AND($A171&lt;&gt;"",$A171&lt;&gt;"TOTAL"),IF(AND([7]PDI_Meritos!$T169&lt;&gt;"",[7]PDI_Meritos!$T169&lt;&gt;0),[7]PDI_Meritos!$T169,""),IF($A171="TOTAL",SUM(INDIRECT("L4:L"&amp;ROW()-1)),""))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IF(AND($A171&lt;&gt;"",$A171&lt;&gt;"TOTAL"),IF(AND([7]PDI_Meritos!$W169&lt;&gt;"",[7]PDI_Meritos!$W169&lt;&gt;0),[7]PDI_Meritos!$W169,""),IF($A171="TOTAL",SUM(INDIRECT("N4:N"&amp;ROW()-1)),""))</f>
        <v/>
      </c>
      <c r="O171" s="6" t="str">
        <f ca="1">IF(AND($A171&lt;&gt;"",$A171&lt;&gt;"TOTAL"),IF(AND([7]PDI_Meritos!$Y169&lt;&gt;"",[7]PDI_Meritos!$Y169&lt;&gt;0),[7]PDI_Meritos!$Y169,""),IF($A171="TOTAL",SUM(INDIRECT("O4:O"&amp;ROW()-1)),""))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IF(AND($A171&lt;&gt;"",$A171&lt;&gt;"TOTAL"),IF(AND([7]PDI_Meritos!$AB169&lt;&gt;"",[7]PDI_Meritos!$AB169&lt;&gt;0),[7]PDI_Meritos!$AB169,""),IF($A171="TOTAL",SUM(INDIRECT("Q4:Q"&amp;ROW()-1)),""))</f>
        <v/>
      </c>
      <c r="R171" s="6" t="str">
        <f ca="1">IF(AND($A171&lt;&gt;"",$A171&lt;&gt;"TOTAL"),IF(AND([7]PDI_Meritos!$AD169&lt;&gt;"",[7]PDI_Meritos!$AD169&lt;&gt;0),[7]PDI_Meritos!$AD169,""),IF($A171="TOTAL",SUM(INDIRECT("R4:R"&amp;ROW()-1)),""))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IF(AND($A171&lt;&gt;"",$A171&lt;&gt;"TOTAL"),IF(AND([7]PDI_Meritos!$AG169&lt;&gt;"",[7]PDI_Meritos!$AG169&lt;&gt;0),[7]PDI_Meritos!$AG169,""),IF($A171="TOTAL",SUM(INDIRECT("T4:T"&amp;ROW()-1)),""))</f>
        <v/>
      </c>
      <c r="U171" s="6" t="str">
        <f ca="1">IF(AND($A171&lt;&gt;"",$A171&lt;&gt;"TOTAL"),IF(AND([7]PDI_Meritos!$AI169&lt;&gt;"",[7]PDI_Meritos!$AI169&lt;&gt;0),[7]PDI_Meritos!$AI169,""),IF($A171="TOTAL",SUM(INDIRECT("U4:U"&amp;ROW()-1)),""))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IF(AND($A171&lt;&gt;"",$A171&lt;&gt;"TOTAL"),IF(AND([7]PDI_Meritos!$AL169&lt;&gt;"",[7]PDI_Meritos!$AL169&lt;&gt;0),[7]PDI_Meritos!$AL169,""),IF($A171="TOTAL",SUM(INDIRECT("W4:W"&amp;ROW()-1)),""))</f>
        <v/>
      </c>
      <c r="X171" s="6" t="str">
        <f ca="1">IF(AND($A171&lt;&gt;"",$A171&lt;&gt;"TOTAL"),IF(AND([7]PDI_Meritos!$AN169&lt;&gt;"",[7]PDI_Meritos!$AN169&lt;&gt;0),[7]PDI_Meritos!$AN169,""),IF($A171="TOTAL",SUM(INDIRECT("X4:X"&amp;ROW()-1)),""))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IF(AND($A171&lt;&gt;"",$A171&lt;&gt;"TOTAL"),IF(AND([7]PDI_Meritos!$AQ169&lt;&gt;"",[7]PDI_Meritos!$AQ169&lt;&gt;0),[7]PDI_Meritos!$AQ169,""),IF($A171="TOTAL",SUM(INDIRECT("Z4:Z"&amp;ROW()-1)),""))</f>
        <v/>
      </c>
      <c r="AA171" s="6" t="str">
        <f ca="1">IF(AND($A171&lt;&gt;"",$A171&lt;&gt;"TOTAL"),IF(AND([7]PDI_Meritos!$AS169&lt;&gt;"",[7]PDI_Meritos!$AS169&lt;&gt;0),[7]PDI_Meritos!$AS169,""),IF($A171="TOTAL",SUM(INDIRECT("AA4:AA"&amp;ROW()-1)),""))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IF(AND($A171&lt;&gt;"",$A171&lt;&gt;"TOTAL"),IF(AND([7]PDI_Meritos!$AV169&lt;&gt;"",[7]PDI_Meritos!$AV169&lt;&gt;0),[7]PDI_Meritos!$AV169,""),IF($A171="TOTAL",SUM(INDIRECT("AC4:AC"&amp;ROW()-1)),""))</f>
        <v/>
      </c>
      <c r="AD171" s="6" t="str">
        <f ca="1">IF(AND($A171&lt;&gt;"",$A171&lt;&gt;"TOTAL"),IF(AND([7]PDI_Meritos!$AX169&lt;&gt;"",[7]PDI_Meritos!$AX169&lt;&gt;0),[7]PDI_Meritos!$AX169,""),IF($A171="TOTAL",SUM(INDIRECT("AD4:AD"&amp;ROW()-1)),""))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IF(AND($A171&lt;&gt;"",$A171&lt;&gt;"TOTAL"),IF(AND([7]PDI_Meritos!$BA169&lt;&gt;"",[7]PDI_Meritos!$BA169&lt;&gt;0),[7]PDI_Meritos!$BA169,""),IF($A171="TOTAL",SUM(INDIRECT("AF4:AF"&amp;ROW()-1)),""))</f>
        <v/>
      </c>
      <c r="AG171" s="6" t="str">
        <f ca="1">IF(AND($A171&lt;&gt;"",$A171&lt;&gt;"TOTAL"),IF(AND([7]PDI_Meritos!$BC169&lt;&gt;"",[7]PDI_Meritos!$BC169&lt;&gt;0),[7]PDI_Meritos!$BC169,""),IF($A171="TOTAL",SUM(INDIRECT("AG4:AG"&amp;ROW()-1)),""))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IF(AND($A171&lt;&gt;"",$A171&lt;&gt;"TOTAL"),IF(AND([7]PDI_Meritos!$BF169&lt;&gt;"",[7]PDI_Meritos!$BF169&lt;&gt;0),[7]PDI_Meritos!$BF169,""),IF($A171="TOTAL",SUM(INDIRECT("AI4:AI"&amp;ROW()-1)),""))</f>
        <v/>
      </c>
      <c r="AJ171" s="6" t="str">
        <f ca="1">IF(AND($A171&lt;&gt;"",$A171&lt;&gt;"TOTAL"),IF(AND([7]PDI_Meritos!$BH169&lt;&gt;"",[7]PDI_Meritos!$BH169&lt;&gt;0),[7]PDI_Meritos!$BH169,""),IF($A171="TOTAL",SUM(INDIRECT("AJ4:AJ"&amp;ROW()-1)),""))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IF(AND($A171&lt;&gt;"",$A171&lt;&gt;"TOTAL"),IF(AND([7]PDI_Meritos!$BK169&lt;&gt;"",[7]PDI_Meritos!$BK169&lt;&gt;0),[7]PDI_Meritos!$BK169,""),IF($A171="TOTAL",SUM(INDIRECT("AL4:AL"&amp;ROW()-1)),""))</f>
        <v/>
      </c>
      <c r="AM171" s="6" t="str">
        <f ca="1">IF(AND($A171&lt;&gt;"",$A171&lt;&gt;"TOTAL"),IF(AND([7]PDI_Meritos!$BM169&lt;&gt;"",[7]PDI_Meritos!$BM169&lt;&gt;0),[7]PDI_Meritos!$BM169,""),IF($A171="TOTAL",SUM(INDIRECT("AM4:AM"&amp;ROW()-1)),""))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IF(AND($A171&lt;&gt;"",$A171&lt;&gt;"TOTAL"),IF(AND([7]PDI_Meritos!$BP169&lt;&gt;"",[7]PDI_Meritos!$BP169&lt;&gt;0),[7]PDI_Meritos!$BP169,""),IF($A171="TOTAL",SUM(INDIRECT("AO4:AO"&amp;ROW()-1)),""))</f>
        <v/>
      </c>
      <c r="AP171" s="6" t="str">
        <f ca="1">IF(AND($A171&lt;&gt;"",$A171&lt;&gt;"TOTAL"),IF(AND([7]PDI_Meritos!$BR169&lt;&gt;"",[7]PDI_Meritos!$BR169&lt;&gt;0),[7]PDI_Meritos!$BR169,""),IF($A171="TOTAL",SUM(INDIRECT("AP4:AP"&amp;ROW()-1)),""))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IF(AND($A171&lt;&gt;"",$A171&lt;&gt;"TOTAL"),IF(AND([7]PDI_Meritos!$BU169&lt;&gt;"",[7]PDI_Meritos!$BU169&lt;&gt;0),[7]PDI_Meritos!$BU169,""),IF($A171="TOTAL",SUM(INDIRECT("AR4:AR"&amp;ROW()-1)),""))</f>
        <v/>
      </c>
      <c r="AS171" s="6" t="str">
        <f ca="1">IF(AND($A171&lt;&gt;"",$A171&lt;&gt;"TOTAL"),IF(AND([7]PDI_Meritos!$BW169&lt;&gt;"",[7]PDI_Meritos!$BW169&lt;&gt;0),[7]PDI_Meritos!$BW169,""),IF($A171="TOTAL",SUM(INDIRECT("AS4:AS"&amp;ROW()-1)),""))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IF(AND($A171&lt;&gt;"",$A171&lt;&gt;"TOTAL"),IF(AND([7]PDI_Meritos!$BZ169&lt;&gt;"",[7]PDI_Meritos!$BZ169&lt;&gt;0),[7]PDI_Meritos!$BZ169,""),IF($A171="TOTAL",SUM(INDIRECT("AU4:AU"&amp;ROW()-1)),""))</f>
        <v/>
      </c>
      <c r="AV171" s="6" t="str">
        <f ca="1">IF(AND($A171&lt;&gt;"",$A171&lt;&gt;"TOTAL"),IF(AND([7]PDI_Meritos!$CB169&lt;&gt;"",[7]PDI_Meritos!$CB169&lt;&gt;0),[7]PDI_Meritos!$CB169,""),IF($A171="TOTAL",SUM(INDIRECT("AV4:AV"&amp;ROW()-1)),""))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IF(AND($A171&lt;&gt;"",$A171&lt;&gt;"TOTAL"),IF(AND([7]PDI_Meritos!$CE169&lt;&gt;"",[7]PDI_Meritos!$CE169&lt;&gt;0),[7]PDI_Meritos!$CE169,""),IF($A171="TOTAL",SUM(INDIRECT("AX4:AX"&amp;ROW()-1)),""))</f>
        <v/>
      </c>
      <c r="AY171" s="6" t="str">
        <f ca="1">IF(AND($A171&lt;&gt;"",$A171&lt;&gt;"TOTAL"),IF(AND([7]PDI_Meritos!$CG169&lt;&gt;"",[7]PDI_Meritos!$CG169&lt;&gt;0),[7]PDI_Meritos!$CG169,""),IF($A171="TOTAL",SUM(INDIRECT("AY4:AY"&amp;ROW()-1)),""))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IF(AND($A171&lt;&gt;"",$A171&lt;&gt;"TOTAL"),IF(AND([7]PDI_Meritos!$CJ169&lt;&gt;"",[7]PDI_Meritos!$CJ169&lt;&gt;0),[7]PDI_Meritos!$CJ169,""),IF($A171="TOTAL",SUM(INDIRECT("BA4:BA"&amp;ROW()-1)),""))</f>
        <v/>
      </c>
      <c r="BB171" s="6" t="str">
        <f ca="1">IF(AND($A171&lt;&gt;"",$A171&lt;&gt;"TOTAL"),IF(AND([7]PDI_Meritos!$CL169&lt;&gt;"",[7]PDI_Meritos!$CL169&lt;&gt;0),[7]PDI_Meritos!$CL169,""),IF($A171="TOTAL",SUM(INDIRECT("BB4:BB"&amp;ROW()-1)),""))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IF(AND($A171&lt;&gt;"",$A171&lt;&gt;"TOTAL"),IF(AND([7]PDI_Meritos!$CO169&lt;&gt;"",[7]PDI_Meritos!$CO169&lt;&gt;0),[7]PDI_Meritos!$CO169,""),IF($A171="TOTAL",SUM(INDIRECT("BD4:BD"&amp;ROW()-1)),""))</f>
        <v/>
      </c>
      <c r="BE171" s="6" t="str">
        <f ca="1">IF(AND($A171&lt;&gt;"",$A171&lt;&gt;"TOTAL"),IF(AND([7]PDI_Meritos!$CQ169&lt;&gt;"",[7]PDI_Meritos!$CQ169&lt;&gt;0),[7]PDI_Meritos!$CQ169,""),IF($A171="TOTAL",SUM(INDIRECT("BE4:BE"&amp;ROW()-1)),""))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IF([7]PDI_Meritos!$B170&lt;&gt;"",[7]PDI_Meritos!$B170,IF(AND([7]PDI_Meritos!$B170="",[7]PDI_Meritos!$B171="",[7]PDI_Meritos!$B169=""),"","TOTAL"))</f>
        <v/>
      </c>
      <c r="B172" s="6" t="str">
        <f ca="1">IF(AND($A172&lt;&gt;"",$A172&lt;&gt;"TOTAL"),IF(AND([7]PDI_Meritos!$C170&lt;&gt;"",[7]PDI_Meritos!$C170&lt;&gt;0),[7]PDI_Meritos!$C170,""),IF($A172="TOTAL",SUM(INDIRECT("B4:B"&amp;ROW()-1)),""))</f>
        <v/>
      </c>
      <c r="C172" s="6" t="str">
        <f ca="1">IF(AND($A172&lt;&gt;"",$A172&lt;&gt;"TOTAL"),IF(AND([7]PDI_Meritos!$E170&lt;&gt;"",[7]PDI_Meritos!$E170&lt;&gt;0),[7]PDI_Meritos!$E170,""),IF($A172="TOTAL",SUM(INDIRECT("C4:C"&amp;ROW()-1)),""))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IF(AND($A172&lt;&gt;"",$A172&lt;&gt;"TOTAL"),IF(AND([7]PDI_Meritos!$H170&lt;&gt;"",[7]PDI_Meritos!$H170&lt;&gt;0),[7]PDI_Meritos!$H170,""),IF($A172="TOTAL",SUM(INDIRECT("E4:E"&amp;ROW()-1)),""))</f>
        <v/>
      </c>
      <c r="F172" s="6" t="str">
        <f ca="1">IF(AND($A172&lt;&gt;"",$A172&lt;&gt;"TOTAL"),IF(AND([7]PDI_Meritos!$J170&lt;&gt;"",[7]PDI_Meritos!$J170&lt;&gt;0),[7]PDI_Meritos!$J170,""),IF($A172="TOTAL",SUM(INDIRECT("F4:F"&amp;ROW()-1)),""))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IF(AND($A172&lt;&gt;"",$A172&lt;&gt;"TOTAL"),IF(AND([7]PDI_Meritos!$M170&lt;&gt;"",[7]PDI_Meritos!$M170&lt;&gt;0),[7]PDI_Meritos!$M170,""),IF($A172="TOTAL",SUM(INDIRECT("H4:H"&amp;ROW()-1)),""))</f>
        <v/>
      </c>
      <c r="I172" s="6" t="str">
        <f ca="1">IF(AND($A172&lt;&gt;"",$A172&lt;&gt;"TOTAL"),IF(AND([7]PDI_Meritos!$O170&lt;&gt;"",[7]PDI_Meritos!$O170&lt;&gt;0),[7]PDI_Meritos!$O170,""),IF($A172="TOTAL",SUM(INDIRECT("I4:I"&amp;ROW()-1)),""))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IF(AND($A172&lt;&gt;"",$A172&lt;&gt;"TOTAL"),IF(AND([7]PDI_Meritos!$R170&lt;&gt;"",[7]PDI_Meritos!$R170&lt;&gt;0),[7]PDI_Meritos!$R170,""),IF($A172="TOTAL",SUM(INDIRECT("K4:K"&amp;ROW()-1)),""))</f>
        <v/>
      </c>
      <c r="L172" s="6" t="str">
        <f ca="1">IF(AND($A172&lt;&gt;"",$A172&lt;&gt;"TOTAL"),IF(AND([7]PDI_Meritos!$T170&lt;&gt;"",[7]PDI_Meritos!$T170&lt;&gt;0),[7]PDI_Meritos!$T170,""),IF($A172="TOTAL",SUM(INDIRECT("L4:L"&amp;ROW()-1)),""))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IF(AND($A172&lt;&gt;"",$A172&lt;&gt;"TOTAL"),IF(AND([7]PDI_Meritos!$W170&lt;&gt;"",[7]PDI_Meritos!$W170&lt;&gt;0),[7]PDI_Meritos!$W170,""),IF($A172="TOTAL",SUM(INDIRECT("N4:N"&amp;ROW()-1)),""))</f>
        <v/>
      </c>
      <c r="O172" s="6" t="str">
        <f ca="1">IF(AND($A172&lt;&gt;"",$A172&lt;&gt;"TOTAL"),IF(AND([7]PDI_Meritos!$Y170&lt;&gt;"",[7]PDI_Meritos!$Y170&lt;&gt;0),[7]PDI_Meritos!$Y170,""),IF($A172="TOTAL",SUM(INDIRECT("O4:O"&amp;ROW()-1)),""))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IF(AND($A172&lt;&gt;"",$A172&lt;&gt;"TOTAL"),IF(AND([7]PDI_Meritos!$AB170&lt;&gt;"",[7]PDI_Meritos!$AB170&lt;&gt;0),[7]PDI_Meritos!$AB170,""),IF($A172="TOTAL",SUM(INDIRECT("Q4:Q"&amp;ROW()-1)),""))</f>
        <v/>
      </c>
      <c r="R172" s="6" t="str">
        <f ca="1">IF(AND($A172&lt;&gt;"",$A172&lt;&gt;"TOTAL"),IF(AND([7]PDI_Meritos!$AD170&lt;&gt;"",[7]PDI_Meritos!$AD170&lt;&gt;0),[7]PDI_Meritos!$AD170,""),IF($A172="TOTAL",SUM(INDIRECT("R4:R"&amp;ROW()-1)),""))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IF(AND($A172&lt;&gt;"",$A172&lt;&gt;"TOTAL"),IF(AND([7]PDI_Meritos!$AG170&lt;&gt;"",[7]PDI_Meritos!$AG170&lt;&gt;0),[7]PDI_Meritos!$AG170,""),IF($A172="TOTAL",SUM(INDIRECT("T4:T"&amp;ROW()-1)),""))</f>
        <v/>
      </c>
      <c r="U172" s="6" t="str">
        <f ca="1">IF(AND($A172&lt;&gt;"",$A172&lt;&gt;"TOTAL"),IF(AND([7]PDI_Meritos!$AI170&lt;&gt;"",[7]PDI_Meritos!$AI170&lt;&gt;0),[7]PDI_Meritos!$AI170,""),IF($A172="TOTAL",SUM(INDIRECT("U4:U"&amp;ROW()-1)),""))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IF(AND($A172&lt;&gt;"",$A172&lt;&gt;"TOTAL"),IF(AND([7]PDI_Meritos!$AL170&lt;&gt;"",[7]PDI_Meritos!$AL170&lt;&gt;0),[7]PDI_Meritos!$AL170,""),IF($A172="TOTAL",SUM(INDIRECT("W4:W"&amp;ROW()-1)),""))</f>
        <v/>
      </c>
      <c r="X172" s="6" t="str">
        <f ca="1">IF(AND($A172&lt;&gt;"",$A172&lt;&gt;"TOTAL"),IF(AND([7]PDI_Meritos!$AN170&lt;&gt;"",[7]PDI_Meritos!$AN170&lt;&gt;0),[7]PDI_Meritos!$AN170,""),IF($A172="TOTAL",SUM(INDIRECT("X4:X"&amp;ROW()-1)),""))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IF(AND($A172&lt;&gt;"",$A172&lt;&gt;"TOTAL"),IF(AND([7]PDI_Meritos!$AQ170&lt;&gt;"",[7]PDI_Meritos!$AQ170&lt;&gt;0),[7]PDI_Meritos!$AQ170,""),IF($A172="TOTAL",SUM(INDIRECT("Z4:Z"&amp;ROW()-1)),""))</f>
        <v/>
      </c>
      <c r="AA172" s="6" t="str">
        <f ca="1">IF(AND($A172&lt;&gt;"",$A172&lt;&gt;"TOTAL"),IF(AND([7]PDI_Meritos!$AS170&lt;&gt;"",[7]PDI_Meritos!$AS170&lt;&gt;0),[7]PDI_Meritos!$AS170,""),IF($A172="TOTAL",SUM(INDIRECT("AA4:AA"&amp;ROW()-1)),""))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IF(AND($A172&lt;&gt;"",$A172&lt;&gt;"TOTAL"),IF(AND([7]PDI_Meritos!$AV170&lt;&gt;"",[7]PDI_Meritos!$AV170&lt;&gt;0),[7]PDI_Meritos!$AV170,""),IF($A172="TOTAL",SUM(INDIRECT("AC4:AC"&amp;ROW()-1)),""))</f>
        <v/>
      </c>
      <c r="AD172" s="6" t="str">
        <f ca="1">IF(AND($A172&lt;&gt;"",$A172&lt;&gt;"TOTAL"),IF(AND([7]PDI_Meritos!$AX170&lt;&gt;"",[7]PDI_Meritos!$AX170&lt;&gt;0),[7]PDI_Meritos!$AX170,""),IF($A172="TOTAL",SUM(INDIRECT("AD4:AD"&amp;ROW()-1)),""))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IF(AND($A172&lt;&gt;"",$A172&lt;&gt;"TOTAL"),IF(AND([7]PDI_Meritos!$BA170&lt;&gt;"",[7]PDI_Meritos!$BA170&lt;&gt;0),[7]PDI_Meritos!$BA170,""),IF($A172="TOTAL",SUM(INDIRECT("AF4:AF"&amp;ROW()-1)),""))</f>
        <v/>
      </c>
      <c r="AG172" s="6" t="str">
        <f ca="1">IF(AND($A172&lt;&gt;"",$A172&lt;&gt;"TOTAL"),IF(AND([7]PDI_Meritos!$BC170&lt;&gt;"",[7]PDI_Meritos!$BC170&lt;&gt;0),[7]PDI_Meritos!$BC170,""),IF($A172="TOTAL",SUM(INDIRECT("AG4:AG"&amp;ROW()-1)),""))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IF(AND($A172&lt;&gt;"",$A172&lt;&gt;"TOTAL"),IF(AND([7]PDI_Meritos!$BF170&lt;&gt;"",[7]PDI_Meritos!$BF170&lt;&gt;0),[7]PDI_Meritos!$BF170,""),IF($A172="TOTAL",SUM(INDIRECT("AI4:AI"&amp;ROW()-1)),""))</f>
        <v/>
      </c>
      <c r="AJ172" s="6" t="str">
        <f ca="1">IF(AND($A172&lt;&gt;"",$A172&lt;&gt;"TOTAL"),IF(AND([7]PDI_Meritos!$BH170&lt;&gt;"",[7]PDI_Meritos!$BH170&lt;&gt;0),[7]PDI_Meritos!$BH170,""),IF($A172="TOTAL",SUM(INDIRECT("AJ4:AJ"&amp;ROW()-1)),""))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IF(AND($A172&lt;&gt;"",$A172&lt;&gt;"TOTAL"),IF(AND([7]PDI_Meritos!$BK170&lt;&gt;"",[7]PDI_Meritos!$BK170&lt;&gt;0),[7]PDI_Meritos!$BK170,""),IF($A172="TOTAL",SUM(INDIRECT("AL4:AL"&amp;ROW()-1)),""))</f>
        <v/>
      </c>
      <c r="AM172" s="6" t="str">
        <f ca="1">IF(AND($A172&lt;&gt;"",$A172&lt;&gt;"TOTAL"),IF(AND([7]PDI_Meritos!$BM170&lt;&gt;"",[7]PDI_Meritos!$BM170&lt;&gt;0),[7]PDI_Meritos!$BM170,""),IF($A172="TOTAL",SUM(INDIRECT("AM4:AM"&amp;ROW()-1)),""))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IF(AND($A172&lt;&gt;"",$A172&lt;&gt;"TOTAL"),IF(AND([7]PDI_Meritos!$BP170&lt;&gt;"",[7]PDI_Meritos!$BP170&lt;&gt;0),[7]PDI_Meritos!$BP170,""),IF($A172="TOTAL",SUM(INDIRECT("AO4:AO"&amp;ROW()-1)),""))</f>
        <v/>
      </c>
      <c r="AP172" s="6" t="str">
        <f ca="1">IF(AND($A172&lt;&gt;"",$A172&lt;&gt;"TOTAL"),IF(AND([7]PDI_Meritos!$BR170&lt;&gt;"",[7]PDI_Meritos!$BR170&lt;&gt;0),[7]PDI_Meritos!$BR170,""),IF($A172="TOTAL",SUM(INDIRECT("AP4:AP"&amp;ROW()-1)),""))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IF(AND($A172&lt;&gt;"",$A172&lt;&gt;"TOTAL"),IF(AND([7]PDI_Meritos!$BU170&lt;&gt;"",[7]PDI_Meritos!$BU170&lt;&gt;0),[7]PDI_Meritos!$BU170,""),IF($A172="TOTAL",SUM(INDIRECT("AR4:AR"&amp;ROW()-1)),""))</f>
        <v/>
      </c>
      <c r="AS172" s="6" t="str">
        <f ca="1">IF(AND($A172&lt;&gt;"",$A172&lt;&gt;"TOTAL"),IF(AND([7]PDI_Meritos!$BW170&lt;&gt;"",[7]PDI_Meritos!$BW170&lt;&gt;0),[7]PDI_Meritos!$BW170,""),IF($A172="TOTAL",SUM(INDIRECT("AS4:AS"&amp;ROW()-1)),""))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IF(AND($A172&lt;&gt;"",$A172&lt;&gt;"TOTAL"),IF(AND([7]PDI_Meritos!$BZ170&lt;&gt;"",[7]PDI_Meritos!$BZ170&lt;&gt;0),[7]PDI_Meritos!$BZ170,""),IF($A172="TOTAL",SUM(INDIRECT("AU4:AU"&amp;ROW()-1)),""))</f>
        <v/>
      </c>
      <c r="AV172" s="6" t="str">
        <f ca="1">IF(AND($A172&lt;&gt;"",$A172&lt;&gt;"TOTAL"),IF(AND([7]PDI_Meritos!$CB170&lt;&gt;"",[7]PDI_Meritos!$CB170&lt;&gt;0),[7]PDI_Meritos!$CB170,""),IF($A172="TOTAL",SUM(INDIRECT("AV4:AV"&amp;ROW()-1)),""))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IF(AND($A172&lt;&gt;"",$A172&lt;&gt;"TOTAL"),IF(AND([7]PDI_Meritos!$CE170&lt;&gt;"",[7]PDI_Meritos!$CE170&lt;&gt;0),[7]PDI_Meritos!$CE170,""),IF($A172="TOTAL",SUM(INDIRECT("AX4:AX"&amp;ROW()-1)),""))</f>
        <v/>
      </c>
      <c r="AY172" s="6" t="str">
        <f ca="1">IF(AND($A172&lt;&gt;"",$A172&lt;&gt;"TOTAL"),IF(AND([7]PDI_Meritos!$CG170&lt;&gt;"",[7]PDI_Meritos!$CG170&lt;&gt;0),[7]PDI_Meritos!$CG170,""),IF($A172="TOTAL",SUM(INDIRECT("AY4:AY"&amp;ROW()-1)),""))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IF(AND($A172&lt;&gt;"",$A172&lt;&gt;"TOTAL"),IF(AND([7]PDI_Meritos!$CJ170&lt;&gt;"",[7]PDI_Meritos!$CJ170&lt;&gt;0),[7]PDI_Meritos!$CJ170,""),IF($A172="TOTAL",SUM(INDIRECT("BA4:BA"&amp;ROW()-1)),""))</f>
        <v/>
      </c>
      <c r="BB172" s="6" t="str">
        <f ca="1">IF(AND($A172&lt;&gt;"",$A172&lt;&gt;"TOTAL"),IF(AND([7]PDI_Meritos!$CL170&lt;&gt;"",[7]PDI_Meritos!$CL170&lt;&gt;0),[7]PDI_Meritos!$CL170,""),IF($A172="TOTAL",SUM(INDIRECT("BB4:BB"&amp;ROW()-1)),""))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IF(AND($A172&lt;&gt;"",$A172&lt;&gt;"TOTAL"),IF(AND([7]PDI_Meritos!$CO170&lt;&gt;"",[7]PDI_Meritos!$CO170&lt;&gt;0),[7]PDI_Meritos!$CO170,""),IF($A172="TOTAL",SUM(INDIRECT("BD4:BD"&amp;ROW()-1)),""))</f>
        <v/>
      </c>
      <c r="BE172" s="6" t="str">
        <f ca="1">IF(AND($A172&lt;&gt;"",$A172&lt;&gt;"TOTAL"),IF(AND([7]PDI_Meritos!$CQ170&lt;&gt;"",[7]PDI_Meritos!$CQ170&lt;&gt;0),[7]PDI_Meritos!$CQ170,""),IF($A172="TOTAL",SUM(INDIRECT("BE4:BE"&amp;ROW()-1)),""))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IF([7]PDI_Meritos!$B171&lt;&gt;"",[7]PDI_Meritos!$B171,IF(AND([7]PDI_Meritos!$B171="",[7]PDI_Meritos!$B172="",[7]PDI_Meritos!$B170=""),"","TOTAL"))</f>
        <v/>
      </c>
      <c r="B173" s="6" t="str">
        <f ca="1">IF(AND($A173&lt;&gt;"",$A173&lt;&gt;"TOTAL"),IF(AND([7]PDI_Meritos!$C171&lt;&gt;"",[7]PDI_Meritos!$C171&lt;&gt;0),[7]PDI_Meritos!$C171,""),IF($A173="TOTAL",SUM(INDIRECT("B4:B"&amp;ROW()-1)),""))</f>
        <v/>
      </c>
      <c r="C173" s="6" t="str">
        <f ca="1">IF(AND($A173&lt;&gt;"",$A173&lt;&gt;"TOTAL"),IF(AND([7]PDI_Meritos!$E171&lt;&gt;"",[7]PDI_Meritos!$E171&lt;&gt;0),[7]PDI_Meritos!$E171,""),IF($A173="TOTAL",SUM(INDIRECT("C4:C"&amp;ROW()-1)),""))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IF(AND($A173&lt;&gt;"",$A173&lt;&gt;"TOTAL"),IF(AND([7]PDI_Meritos!$H171&lt;&gt;"",[7]PDI_Meritos!$H171&lt;&gt;0),[7]PDI_Meritos!$H171,""),IF($A173="TOTAL",SUM(INDIRECT("E4:E"&amp;ROW()-1)),""))</f>
        <v/>
      </c>
      <c r="F173" s="6" t="str">
        <f ca="1">IF(AND($A173&lt;&gt;"",$A173&lt;&gt;"TOTAL"),IF(AND([7]PDI_Meritos!$J171&lt;&gt;"",[7]PDI_Meritos!$J171&lt;&gt;0),[7]PDI_Meritos!$J171,""),IF($A173="TOTAL",SUM(INDIRECT("F4:F"&amp;ROW()-1)),""))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IF(AND($A173&lt;&gt;"",$A173&lt;&gt;"TOTAL"),IF(AND([7]PDI_Meritos!$M171&lt;&gt;"",[7]PDI_Meritos!$M171&lt;&gt;0),[7]PDI_Meritos!$M171,""),IF($A173="TOTAL",SUM(INDIRECT("H4:H"&amp;ROW()-1)),""))</f>
        <v/>
      </c>
      <c r="I173" s="6" t="str">
        <f ca="1">IF(AND($A173&lt;&gt;"",$A173&lt;&gt;"TOTAL"),IF(AND([7]PDI_Meritos!$O171&lt;&gt;"",[7]PDI_Meritos!$O171&lt;&gt;0),[7]PDI_Meritos!$O171,""),IF($A173="TOTAL",SUM(INDIRECT("I4:I"&amp;ROW()-1)),""))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IF(AND($A173&lt;&gt;"",$A173&lt;&gt;"TOTAL"),IF(AND([7]PDI_Meritos!$R171&lt;&gt;"",[7]PDI_Meritos!$R171&lt;&gt;0),[7]PDI_Meritos!$R171,""),IF($A173="TOTAL",SUM(INDIRECT("K4:K"&amp;ROW()-1)),""))</f>
        <v/>
      </c>
      <c r="L173" s="6" t="str">
        <f ca="1">IF(AND($A173&lt;&gt;"",$A173&lt;&gt;"TOTAL"),IF(AND([7]PDI_Meritos!$T171&lt;&gt;"",[7]PDI_Meritos!$T171&lt;&gt;0),[7]PDI_Meritos!$T171,""),IF($A173="TOTAL",SUM(INDIRECT("L4:L"&amp;ROW()-1)),""))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IF(AND($A173&lt;&gt;"",$A173&lt;&gt;"TOTAL"),IF(AND([7]PDI_Meritos!$W171&lt;&gt;"",[7]PDI_Meritos!$W171&lt;&gt;0),[7]PDI_Meritos!$W171,""),IF($A173="TOTAL",SUM(INDIRECT("N4:N"&amp;ROW()-1)),""))</f>
        <v/>
      </c>
      <c r="O173" s="6" t="str">
        <f ca="1">IF(AND($A173&lt;&gt;"",$A173&lt;&gt;"TOTAL"),IF(AND([7]PDI_Meritos!$Y171&lt;&gt;"",[7]PDI_Meritos!$Y171&lt;&gt;0),[7]PDI_Meritos!$Y171,""),IF($A173="TOTAL",SUM(INDIRECT("O4:O"&amp;ROW()-1)),""))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IF(AND($A173&lt;&gt;"",$A173&lt;&gt;"TOTAL"),IF(AND([7]PDI_Meritos!$AB171&lt;&gt;"",[7]PDI_Meritos!$AB171&lt;&gt;0),[7]PDI_Meritos!$AB171,""),IF($A173="TOTAL",SUM(INDIRECT("Q4:Q"&amp;ROW()-1)),""))</f>
        <v/>
      </c>
      <c r="R173" s="6" t="str">
        <f ca="1">IF(AND($A173&lt;&gt;"",$A173&lt;&gt;"TOTAL"),IF(AND([7]PDI_Meritos!$AD171&lt;&gt;"",[7]PDI_Meritos!$AD171&lt;&gt;0),[7]PDI_Meritos!$AD171,""),IF($A173="TOTAL",SUM(INDIRECT("R4:R"&amp;ROW()-1)),""))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IF(AND($A173&lt;&gt;"",$A173&lt;&gt;"TOTAL"),IF(AND([7]PDI_Meritos!$AG171&lt;&gt;"",[7]PDI_Meritos!$AG171&lt;&gt;0),[7]PDI_Meritos!$AG171,""),IF($A173="TOTAL",SUM(INDIRECT("T4:T"&amp;ROW()-1)),""))</f>
        <v/>
      </c>
      <c r="U173" s="6" t="str">
        <f ca="1">IF(AND($A173&lt;&gt;"",$A173&lt;&gt;"TOTAL"),IF(AND([7]PDI_Meritos!$AI171&lt;&gt;"",[7]PDI_Meritos!$AI171&lt;&gt;0),[7]PDI_Meritos!$AI171,""),IF($A173="TOTAL",SUM(INDIRECT("U4:U"&amp;ROW()-1)),""))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IF(AND($A173&lt;&gt;"",$A173&lt;&gt;"TOTAL"),IF(AND([7]PDI_Meritos!$AL171&lt;&gt;"",[7]PDI_Meritos!$AL171&lt;&gt;0),[7]PDI_Meritos!$AL171,""),IF($A173="TOTAL",SUM(INDIRECT("W4:W"&amp;ROW()-1)),""))</f>
        <v/>
      </c>
      <c r="X173" s="6" t="str">
        <f ca="1">IF(AND($A173&lt;&gt;"",$A173&lt;&gt;"TOTAL"),IF(AND([7]PDI_Meritos!$AN171&lt;&gt;"",[7]PDI_Meritos!$AN171&lt;&gt;0),[7]PDI_Meritos!$AN171,""),IF($A173="TOTAL",SUM(INDIRECT("X4:X"&amp;ROW()-1)),""))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IF(AND($A173&lt;&gt;"",$A173&lt;&gt;"TOTAL"),IF(AND([7]PDI_Meritos!$AQ171&lt;&gt;"",[7]PDI_Meritos!$AQ171&lt;&gt;0),[7]PDI_Meritos!$AQ171,""),IF($A173="TOTAL",SUM(INDIRECT("Z4:Z"&amp;ROW()-1)),""))</f>
        <v/>
      </c>
      <c r="AA173" s="6" t="str">
        <f ca="1">IF(AND($A173&lt;&gt;"",$A173&lt;&gt;"TOTAL"),IF(AND([7]PDI_Meritos!$AS171&lt;&gt;"",[7]PDI_Meritos!$AS171&lt;&gt;0),[7]PDI_Meritos!$AS171,""),IF($A173="TOTAL",SUM(INDIRECT("AA4:AA"&amp;ROW()-1)),""))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IF(AND($A173&lt;&gt;"",$A173&lt;&gt;"TOTAL"),IF(AND([7]PDI_Meritos!$AV171&lt;&gt;"",[7]PDI_Meritos!$AV171&lt;&gt;0),[7]PDI_Meritos!$AV171,""),IF($A173="TOTAL",SUM(INDIRECT("AC4:AC"&amp;ROW()-1)),""))</f>
        <v/>
      </c>
      <c r="AD173" s="6" t="str">
        <f ca="1">IF(AND($A173&lt;&gt;"",$A173&lt;&gt;"TOTAL"),IF(AND([7]PDI_Meritos!$AX171&lt;&gt;"",[7]PDI_Meritos!$AX171&lt;&gt;0),[7]PDI_Meritos!$AX171,""),IF($A173="TOTAL",SUM(INDIRECT("AD4:AD"&amp;ROW()-1)),""))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IF(AND($A173&lt;&gt;"",$A173&lt;&gt;"TOTAL"),IF(AND([7]PDI_Meritos!$BA171&lt;&gt;"",[7]PDI_Meritos!$BA171&lt;&gt;0),[7]PDI_Meritos!$BA171,""),IF($A173="TOTAL",SUM(INDIRECT("AF4:AF"&amp;ROW()-1)),""))</f>
        <v/>
      </c>
      <c r="AG173" s="6" t="str">
        <f ca="1">IF(AND($A173&lt;&gt;"",$A173&lt;&gt;"TOTAL"),IF(AND([7]PDI_Meritos!$BC171&lt;&gt;"",[7]PDI_Meritos!$BC171&lt;&gt;0),[7]PDI_Meritos!$BC171,""),IF($A173="TOTAL",SUM(INDIRECT("AG4:AG"&amp;ROW()-1)),""))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IF(AND($A173&lt;&gt;"",$A173&lt;&gt;"TOTAL"),IF(AND([7]PDI_Meritos!$BF171&lt;&gt;"",[7]PDI_Meritos!$BF171&lt;&gt;0),[7]PDI_Meritos!$BF171,""),IF($A173="TOTAL",SUM(INDIRECT("AI4:AI"&amp;ROW()-1)),""))</f>
        <v/>
      </c>
      <c r="AJ173" s="6" t="str">
        <f ca="1">IF(AND($A173&lt;&gt;"",$A173&lt;&gt;"TOTAL"),IF(AND([7]PDI_Meritos!$BH171&lt;&gt;"",[7]PDI_Meritos!$BH171&lt;&gt;0),[7]PDI_Meritos!$BH171,""),IF($A173="TOTAL",SUM(INDIRECT("AJ4:AJ"&amp;ROW()-1)),""))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IF(AND($A173&lt;&gt;"",$A173&lt;&gt;"TOTAL"),IF(AND([7]PDI_Meritos!$BK171&lt;&gt;"",[7]PDI_Meritos!$BK171&lt;&gt;0),[7]PDI_Meritos!$BK171,""),IF($A173="TOTAL",SUM(INDIRECT("AL4:AL"&amp;ROW()-1)),""))</f>
        <v/>
      </c>
      <c r="AM173" s="6" t="str">
        <f ca="1">IF(AND($A173&lt;&gt;"",$A173&lt;&gt;"TOTAL"),IF(AND([7]PDI_Meritos!$BM171&lt;&gt;"",[7]PDI_Meritos!$BM171&lt;&gt;0),[7]PDI_Meritos!$BM171,""),IF($A173="TOTAL",SUM(INDIRECT("AM4:AM"&amp;ROW()-1)),""))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IF(AND($A173&lt;&gt;"",$A173&lt;&gt;"TOTAL"),IF(AND([7]PDI_Meritos!$BP171&lt;&gt;"",[7]PDI_Meritos!$BP171&lt;&gt;0),[7]PDI_Meritos!$BP171,""),IF($A173="TOTAL",SUM(INDIRECT("AO4:AO"&amp;ROW()-1)),""))</f>
        <v/>
      </c>
      <c r="AP173" s="6" t="str">
        <f ca="1">IF(AND($A173&lt;&gt;"",$A173&lt;&gt;"TOTAL"),IF(AND([7]PDI_Meritos!$BR171&lt;&gt;"",[7]PDI_Meritos!$BR171&lt;&gt;0),[7]PDI_Meritos!$BR171,""),IF($A173="TOTAL",SUM(INDIRECT("AP4:AP"&amp;ROW()-1)),""))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IF(AND($A173&lt;&gt;"",$A173&lt;&gt;"TOTAL"),IF(AND([7]PDI_Meritos!$BU171&lt;&gt;"",[7]PDI_Meritos!$BU171&lt;&gt;0),[7]PDI_Meritos!$BU171,""),IF($A173="TOTAL",SUM(INDIRECT("AR4:AR"&amp;ROW()-1)),""))</f>
        <v/>
      </c>
      <c r="AS173" s="6" t="str">
        <f ca="1">IF(AND($A173&lt;&gt;"",$A173&lt;&gt;"TOTAL"),IF(AND([7]PDI_Meritos!$BW171&lt;&gt;"",[7]PDI_Meritos!$BW171&lt;&gt;0),[7]PDI_Meritos!$BW171,""),IF($A173="TOTAL",SUM(INDIRECT("AS4:AS"&amp;ROW()-1)),""))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IF(AND($A173&lt;&gt;"",$A173&lt;&gt;"TOTAL"),IF(AND([7]PDI_Meritos!$BZ171&lt;&gt;"",[7]PDI_Meritos!$BZ171&lt;&gt;0),[7]PDI_Meritos!$BZ171,""),IF($A173="TOTAL",SUM(INDIRECT("AU4:AU"&amp;ROW()-1)),""))</f>
        <v/>
      </c>
      <c r="AV173" s="6" t="str">
        <f ca="1">IF(AND($A173&lt;&gt;"",$A173&lt;&gt;"TOTAL"),IF(AND([7]PDI_Meritos!$CB171&lt;&gt;"",[7]PDI_Meritos!$CB171&lt;&gt;0),[7]PDI_Meritos!$CB171,""),IF($A173="TOTAL",SUM(INDIRECT("AV4:AV"&amp;ROW()-1)),""))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IF(AND($A173&lt;&gt;"",$A173&lt;&gt;"TOTAL"),IF(AND([7]PDI_Meritos!$CE171&lt;&gt;"",[7]PDI_Meritos!$CE171&lt;&gt;0),[7]PDI_Meritos!$CE171,""),IF($A173="TOTAL",SUM(INDIRECT("AX4:AX"&amp;ROW()-1)),""))</f>
        <v/>
      </c>
      <c r="AY173" s="6" t="str">
        <f ca="1">IF(AND($A173&lt;&gt;"",$A173&lt;&gt;"TOTAL"),IF(AND([7]PDI_Meritos!$CG171&lt;&gt;"",[7]PDI_Meritos!$CG171&lt;&gt;0),[7]PDI_Meritos!$CG171,""),IF($A173="TOTAL",SUM(INDIRECT("AY4:AY"&amp;ROW()-1)),""))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IF(AND($A173&lt;&gt;"",$A173&lt;&gt;"TOTAL"),IF(AND([7]PDI_Meritos!$CJ171&lt;&gt;"",[7]PDI_Meritos!$CJ171&lt;&gt;0),[7]PDI_Meritos!$CJ171,""),IF($A173="TOTAL",SUM(INDIRECT("BA4:BA"&amp;ROW()-1)),""))</f>
        <v/>
      </c>
      <c r="BB173" s="6" t="str">
        <f ca="1">IF(AND($A173&lt;&gt;"",$A173&lt;&gt;"TOTAL"),IF(AND([7]PDI_Meritos!$CL171&lt;&gt;"",[7]PDI_Meritos!$CL171&lt;&gt;0),[7]PDI_Meritos!$CL171,""),IF($A173="TOTAL",SUM(INDIRECT("BB4:BB"&amp;ROW()-1)),""))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IF(AND($A173&lt;&gt;"",$A173&lt;&gt;"TOTAL"),IF(AND([7]PDI_Meritos!$CO171&lt;&gt;"",[7]PDI_Meritos!$CO171&lt;&gt;0),[7]PDI_Meritos!$CO171,""),IF($A173="TOTAL",SUM(INDIRECT("BD4:BD"&amp;ROW()-1)),""))</f>
        <v/>
      </c>
      <c r="BE173" s="6" t="str">
        <f ca="1">IF(AND($A173&lt;&gt;"",$A173&lt;&gt;"TOTAL"),IF(AND([7]PDI_Meritos!$CQ171&lt;&gt;"",[7]PDI_Meritos!$CQ171&lt;&gt;0),[7]PDI_Meritos!$CQ171,""),IF($A173="TOTAL",SUM(INDIRECT("BE4:BE"&amp;ROW()-1)),""))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IF([7]PDI_Meritos!$B172&lt;&gt;"",[7]PDI_Meritos!$B172,IF(AND([7]PDI_Meritos!$B172="",[7]PDI_Meritos!$B173="",[7]PDI_Meritos!$B171=""),"","TOTAL"))</f>
        <v/>
      </c>
      <c r="B174" s="6" t="str">
        <f ca="1">IF(AND($A174&lt;&gt;"",$A174&lt;&gt;"TOTAL"),IF(AND([7]PDI_Meritos!$C172&lt;&gt;"",[7]PDI_Meritos!$C172&lt;&gt;0),[7]PDI_Meritos!$C172,""),IF($A174="TOTAL",SUM(INDIRECT("B4:B"&amp;ROW()-1)),""))</f>
        <v/>
      </c>
      <c r="C174" s="6" t="str">
        <f ca="1">IF(AND($A174&lt;&gt;"",$A174&lt;&gt;"TOTAL"),IF(AND([7]PDI_Meritos!$E172&lt;&gt;"",[7]PDI_Meritos!$E172&lt;&gt;0),[7]PDI_Meritos!$E172,""),IF($A174="TOTAL",SUM(INDIRECT("C4:C"&amp;ROW()-1)),""))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IF(AND($A174&lt;&gt;"",$A174&lt;&gt;"TOTAL"),IF(AND([7]PDI_Meritos!$H172&lt;&gt;"",[7]PDI_Meritos!$H172&lt;&gt;0),[7]PDI_Meritos!$H172,""),IF($A174="TOTAL",SUM(INDIRECT("E4:E"&amp;ROW()-1)),""))</f>
        <v/>
      </c>
      <c r="F174" s="6" t="str">
        <f ca="1">IF(AND($A174&lt;&gt;"",$A174&lt;&gt;"TOTAL"),IF(AND([7]PDI_Meritos!$J172&lt;&gt;"",[7]PDI_Meritos!$J172&lt;&gt;0),[7]PDI_Meritos!$J172,""),IF($A174="TOTAL",SUM(INDIRECT("F4:F"&amp;ROW()-1)),""))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IF(AND($A174&lt;&gt;"",$A174&lt;&gt;"TOTAL"),IF(AND([7]PDI_Meritos!$M172&lt;&gt;"",[7]PDI_Meritos!$M172&lt;&gt;0),[7]PDI_Meritos!$M172,""),IF($A174="TOTAL",SUM(INDIRECT("H4:H"&amp;ROW()-1)),""))</f>
        <v/>
      </c>
      <c r="I174" s="6" t="str">
        <f ca="1">IF(AND($A174&lt;&gt;"",$A174&lt;&gt;"TOTAL"),IF(AND([7]PDI_Meritos!$O172&lt;&gt;"",[7]PDI_Meritos!$O172&lt;&gt;0),[7]PDI_Meritos!$O172,""),IF($A174="TOTAL",SUM(INDIRECT("I4:I"&amp;ROW()-1)),""))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IF(AND($A174&lt;&gt;"",$A174&lt;&gt;"TOTAL"),IF(AND([7]PDI_Meritos!$R172&lt;&gt;"",[7]PDI_Meritos!$R172&lt;&gt;0),[7]PDI_Meritos!$R172,""),IF($A174="TOTAL",SUM(INDIRECT("K4:K"&amp;ROW()-1)),""))</f>
        <v/>
      </c>
      <c r="L174" s="6" t="str">
        <f ca="1">IF(AND($A174&lt;&gt;"",$A174&lt;&gt;"TOTAL"),IF(AND([7]PDI_Meritos!$T172&lt;&gt;"",[7]PDI_Meritos!$T172&lt;&gt;0),[7]PDI_Meritos!$T172,""),IF($A174="TOTAL",SUM(INDIRECT("L4:L"&amp;ROW()-1)),""))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IF(AND($A174&lt;&gt;"",$A174&lt;&gt;"TOTAL"),IF(AND([7]PDI_Meritos!$W172&lt;&gt;"",[7]PDI_Meritos!$W172&lt;&gt;0),[7]PDI_Meritos!$W172,""),IF($A174="TOTAL",SUM(INDIRECT("N4:N"&amp;ROW()-1)),""))</f>
        <v/>
      </c>
      <c r="O174" s="6" t="str">
        <f ca="1">IF(AND($A174&lt;&gt;"",$A174&lt;&gt;"TOTAL"),IF(AND([7]PDI_Meritos!$Y172&lt;&gt;"",[7]PDI_Meritos!$Y172&lt;&gt;0),[7]PDI_Meritos!$Y172,""),IF($A174="TOTAL",SUM(INDIRECT("O4:O"&amp;ROW()-1)),""))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IF(AND($A174&lt;&gt;"",$A174&lt;&gt;"TOTAL"),IF(AND([7]PDI_Meritos!$AB172&lt;&gt;"",[7]PDI_Meritos!$AB172&lt;&gt;0),[7]PDI_Meritos!$AB172,""),IF($A174="TOTAL",SUM(INDIRECT("Q4:Q"&amp;ROW()-1)),""))</f>
        <v/>
      </c>
      <c r="R174" s="6" t="str">
        <f ca="1">IF(AND($A174&lt;&gt;"",$A174&lt;&gt;"TOTAL"),IF(AND([7]PDI_Meritos!$AD172&lt;&gt;"",[7]PDI_Meritos!$AD172&lt;&gt;0),[7]PDI_Meritos!$AD172,""),IF($A174="TOTAL",SUM(INDIRECT("R4:R"&amp;ROW()-1)),""))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IF(AND($A174&lt;&gt;"",$A174&lt;&gt;"TOTAL"),IF(AND([7]PDI_Meritos!$AG172&lt;&gt;"",[7]PDI_Meritos!$AG172&lt;&gt;0),[7]PDI_Meritos!$AG172,""),IF($A174="TOTAL",SUM(INDIRECT("T4:T"&amp;ROW()-1)),""))</f>
        <v/>
      </c>
      <c r="U174" s="6" t="str">
        <f ca="1">IF(AND($A174&lt;&gt;"",$A174&lt;&gt;"TOTAL"),IF(AND([7]PDI_Meritos!$AI172&lt;&gt;"",[7]PDI_Meritos!$AI172&lt;&gt;0),[7]PDI_Meritos!$AI172,""),IF($A174="TOTAL",SUM(INDIRECT("U4:U"&amp;ROW()-1)),""))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IF(AND($A174&lt;&gt;"",$A174&lt;&gt;"TOTAL"),IF(AND([7]PDI_Meritos!$AL172&lt;&gt;"",[7]PDI_Meritos!$AL172&lt;&gt;0),[7]PDI_Meritos!$AL172,""),IF($A174="TOTAL",SUM(INDIRECT("W4:W"&amp;ROW()-1)),""))</f>
        <v/>
      </c>
      <c r="X174" s="6" t="str">
        <f ca="1">IF(AND($A174&lt;&gt;"",$A174&lt;&gt;"TOTAL"),IF(AND([7]PDI_Meritos!$AN172&lt;&gt;"",[7]PDI_Meritos!$AN172&lt;&gt;0),[7]PDI_Meritos!$AN172,""),IF($A174="TOTAL",SUM(INDIRECT("X4:X"&amp;ROW()-1)),""))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IF(AND($A174&lt;&gt;"",$A174&lt;&gt;"TOTAL"),IF(AND([7]PDI_Meritos!$AQ172&lt;&gt;"",[7]PDI_Meritos!$AQ172&lt;&gt;0),[7]PDI_Meritos!$AQ172,""),IF($A174="TOTAL",SUM(INDIRECT("Z4:Z"&amp;ROW()-1)),""))</f>
        <v/>
      </c>
      <c r="AA174" s="6" t="str">
        <f ca="1">IF(AND($A174&lt;&gt;"",$A174&lt;&gt;"TOTAL"),IF(AND([7]PDI_Meritos!$AS172&lt;&gt;"",[7]PDI_Meritos!$AS172&lt;&gt;0),[7]PDI_Meritos!$AS172,""),IF($A174="TOTAL",SUM(INDIRECT("AA4:AA"&amp;ROW()-1)),""))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IF(AND($A174&lt;&gt;"",$A174&lt;&gt;"TOTAL"),IF(AND([7]PDI_Meritos!$AV172&lt;&gt;"",[7]PDI_Meritos!$AV172&lt;&gt;0),[7]PDI_Meritos!$AV172,""),IF($A174="TOTAL",SUM(INDIRECT("AC4:AC"&amp;ROW()-1)),""))</f>
        <v/>
      </c>
      <c r="AD174" s="6" t="str">
        <f ca="1">IF(AND($A174&lt;&gt;"",$A174&lt;&gt;"TOTAL"),IF(AND([7]PDI_Meritos!$AX172&lt;&gt;"",[7]PDI_Meritos!$AX172&lt;&gt;0),[7]PDI_Meritos!$AX172,""),IF($A174="TOTAL",SUM(INDIRECT("AD4:AD"&amp;ROW()-1)),""))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IF(AND($A174&lt;&gt;"",$A174&lt;&gt;"TOTAL"),IF(AND([7]PDI_Meritos!$BA172&lt;&gt;"",[7]PDI_Meritos!$BA172&lt;&gt;0),[7]PDI_Meritos!$BA172,""),IF($A174="TOTAL",SUM(INDIRECT("AF4:AF"&amp;ROW()-1)),""))</f>
        <v/>
      </c>
      <c r="AG174" s="6" t="str">
        <f ca="1">IF(AND($A174&lt;&gt;"",$A174&lt;&gt;"TOTAL"),IF(AND([7]PDI_Meritos!$BC172&lt;&gt;"",[7]PDI_Meritos!$BC172&lt;&gt;0),[7]PDI_Meritos!$BC172,""),IF($A174="TOTAL",SUM(INDIRECT("AG4:AG"&amp;ROW()-1)),""))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IF(AND($A174&lt;&gt;"",$A174&lt;&gt;"TOTAL"),IF(AND([7]PDI_Meritos!$BF172&lt;&gt;"",[7]PDI_Meritos!$BF172&lt;&gt;0),[7]PDI_Meritos!$BF172,""),IF($A174="TOTAL",SUM(INDIRECT("AI4:AI"&amp;ROW()-1)),""))</f>
        <v/>
      </c>
      <c r="AJ174" s="6" t="str">
        <f ca="1">IF(AND($A174&lt;&gt;"",$A174&lt;&gt;"TOTAL"),IF(AND([7]PDI_Meritos!$BH172&lt;&gt;"",[7]PDI_Meritos!$BH172&lt;&gt;0),[7]PDI_Meritos!$BH172,""),IF($A174="TOTAL",SUM(INDIRECT("AJ4:AJ"&amp;ROW()-1)),""))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IF(AND($A174&lt;&gt;"",$A174&lt;&gt;"TOTAL"),IF(AND([7]PDI_Meritos!$BK172&lt;&gt;"",[7]PDI_Meritos!$BK172&lt;&gt;0),[7]PDI_Meritos!$BK172,""),IF($A174="TOTAL",SUM(INDIRECT("AL4:AL"&amp;ROW()-1)),""))</f>
        <v/>
      </c>
      <c r="AM174" s="6" t="str">
        <f ca="1">IF(AND($A174&lt;&gt;"",$A174&lt;&gt;"TOTAL"),IF(AND([7]PDI_Meritos!$BM172&lt;&gt;"",[7]PDI_Meritos!$BM172&lt;&gt;0),[7]PDI_Meritos!$BM172,""),IF($A174="TOTAL",SUM(INDIRECT("AM4:AM"&amp;ROW()-1)),""))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IF(AND($A174&lt;&gt;"",$A174&lt;&gt;"TOTAL"),IF(AND([7]PDI_Meritos!$BP172&lt;&gt;"",[7]PDI_Meritos!$BP172&lt;&gt;0),[7]PDI_Meritos!$BP172,""),IF($A174="TOTAL",SUM(INDIRECT("AO4:AO"&amp;ROW()-1)),""))</f>
        <v/>
      </c>
      <c r="AP174" s="6" t="str">
        <f ca="1">IF(AND($A174&lt;&gt;"",$A174&lt;&gt;"TOTAL"),IF(AND([7]PDI_Meritos!$BR172&lt;&gt;"",[7]PDI_Meritos!$BR172&lt;&gt;0),[7]PDI_Meritos!$BR172,""),IF($A174="TOTAL",SUM(INDIRECT("AP4:AP"&amp;ROW()-1)),""))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IF(AND($A174&lt;&gt;"",$A174&lt;&gt;"TOTAL"),IF(AND([7]PDI_Meritos!$BU172&lt;&gt;"",[7]PDI_Meritos!$BU172&lt;&gt;0),[7]PDI_Meritos!$BU172,""),IF($A174="TOTAL",SUM(INDIRECT("AR4:AR"&amp;ROW()-1)),""))</f>
        <v/>
      </c>
      <c r="AS174" s="6" t="str">
        <f ca="1">IF(AND($A174&lt;&gt;"",$A174&lt;&gt;"TOTAL"),IF(AND([7]PDI_Meritos!$BW172&lt;&gt;"",[7]PDI_Meritos!$BW172&lt;&gt;0),[7]PDI_Meritos!$BW172,""),IF($A174="TOTAL",SUM(INDIRECT("AS4:AS"&amp;ROW()-1)),""))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IF(AND($A174&lt;&gt;"",$A174&lt;&gt;"TOTAL"),IF(AND([7]PDI_Meritos!$BZ172&lt;&gt;"",[7]PDI_Meritos!$BZ172&lt;&gt;0),[7]PDI_Meritos!$BZ172,""),IF($A174="TOTAL",SUM(INDIRECT("AU4:AU"&amp;ROW()-1)),""))</f>
        <v/>
      </c>
      <c r="AV174" s="6" t="str">
        <f ca="1">IF(AND($A174&lt;&gt;"",$A174&lt;&gt;"TOTAL"),IF(AND([7]PDI_Meritos!$CB172&lt;&gt;"",[7]PDI_Meritos!$CB172&lt;&gt;0),[7]PDI_Meritos!$CB172,""),IF($A174="TOTAL",SUM(INDIRECT("AV4:AV"&amp;ROW()-1)),""))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IF(AND($A174&lt;&gt;"",$A174&lt;&gt;"TOTAL"),IF(AND([7]PDI_Meritos!$CE172&lt;&gt;"",[7]PDI_Meritos!$CE172&lt;&gt;0),[7]PDI_Meritos!$CE172,""),IF($A174="TOTAL",SUM(INDIRECT("AX4:AX"&amp;ROW()-1)),""))</f>
        <v/>
      </c>
      <c r="AY174" s="6" t="str">
        <f ca="1">IF(AND($A174&lt;&gt;"",$A174&lt;&gt;"TOTAL"),IF(AND([7]PDI_Meritos!$CG172&lt;&gt;"",[7]PDI_Meritos!$CG172&lt;&gt;0),[7]PDI_Meritos!$CG172,""),IF($A174="TOTAL",SUM(INDIRECT("AY4:AY"&amp;ROW()-1)),""))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IF(AND($A174&lt;&gt;"",$A174&lt;&gt;"TOTAL"),IF(AND([7]PDI_Meritos!$CJ172&lt;&gt;"",[7]PDI_Meritos!$CJ172&lt;&gt;0),[7]PDI_Meritos!$CJ172,""),IF($A174="TOTAL",SUM(INDIRECT("BA4:BA"&amp;ROW()-1)),""))</f>
        <v/>
      </c>
      <c r="BB174" s="6" t="str">
        <f ca="1">IF(AND($A174&lt;&gt;"",$A174&lt;&gt;"TOTAL"),IF(AND([7]PDI_Meritos!$CL172&lt;&gt;"",[7]PDI_Meritos!$CL172&lt;&gt;0),[7]PDI_Meritos!$CL172,""),IF($A174="TOTAL",SUM(INDIRECT("BB4:BB"&amp;ROW()-1)),""))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IF(AND($A174&lt;&gt;"",$A174&lt;&gt;"TOTAL"),IF(AND([7]PDI_Meritos!$CO172&lt;&gt;"",[7]PDI_Meritos!$CO172&lt;&gt;0),[7]PDI_Meritos!$CO172,""),IF($A174="TOTAL",SUM(INDIRECT("BD4:BD"&amp;ROW()-1)),""))</f>
        <v/>
      </c>
      <c r="BE174" s="6" t="str">
        <f ca="1">IF(AND($A174&lt;&gt;"",$A174&lt;&gt;"TOTAL"),IF(AND([7]PDI_Meritos!$CQ172&lt;&gt;"",[7]PDI_Meritos!$CQ172&lt;&gt;0),[7]PDI_Meritos!$CQ172,""),IF($A174="TOTAL",SUM(INDIRECT("BE4:BE"&amp;ROW()-1)),""))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IF([7]PDI_Meritos!$B173&lt;&gt;"",[7]PDI_Meritos!$B173,IF(AND([7]PDI_Meritos!$B173="",[7]PDI_Meritos!$B174="",[7]PDI_Meritos!$B172=""),"","TOTAL"))</f>
        <v/>
      </c>
      <c r="B175" s="6" t="str">
        <f ca="1">IF(AND($A175&lt;&gt;"",$A175&lt;&gt;"TOTAL"),IF(AND([7]PDI_Meritos!$C173&lt;&gt;"",[7]PDI_Meritos!$C173&lt;&gt;0),[7]PDI_Meritos!$C173,""),IF($A175="TOTAL",SUM(INDIRECT("B4:B"&amp;ROW()-1)),""))</f>
        <v/>
      </c>
      <c r="C175" s="6" t="str">
        <f ca="1">IF(AND($A175&lt;&gt;"",$A175&lt;&gt;"TOTAL"),IF(AND([7]PDI_Meritos!$E173&lt;&gt;"",[7]PDI_Meritos!$E173&lt;&gt;0),[7]PDI_Meritos!$E173,""),IF($A175="TOTAL",SUM(INDIRECT("C4:C"&amp;ROW()-1)),""))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IF(AND($A175&lt;&gt;"",$A175&lt;&gt;"TOTAL"),IF(AND([7]PDI_Meritos!$H173&lt;&gt;"",[7]PDI_Meritos!$H173&lt;&gt;0),[7]PDI_Meritos!$H173,""),IF($A175="TOTAL",SUM(INDIRECT("E4:E"&amp;ROW()-1)),""))</f>
        <v/>
      </c>
      <c r="F175" s="6" t="str">
        <f ca="1">IF(AND($A175&lt;&gt;"",$A175&lt;&gt;"TOTAL"),IF(AND([7]PDI_Meritos!$J173&lt;&gt;"",[7]PDI_Meritos!$J173&lt;&gt;0),[7]PDI_Meritos!$J173,""),IF($A175="TOTAL",SUM(INDIRECT("F4:F"&amp;ROW()-1)),""))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IF(AND($A175&lt;&gt;"",$A175&lt;&gt;"TOTAL"),IF(AND([7]PDI_Meritos!$M173&lt;&gt;"",[7]PDI_Meritos!$M173&lt;&gt;0),[7]PDI_Meritos!$M173,""),IF($A175="TOTAL",SUM(INDIRECT("H4:H"&amp;ROW()-1)),""))</f>
        <v/>
      </c>
      <c r="I175" s="6" t="str">
        <f ca="1">IF(AND($A175&lt;&gt;"",$A175&lt;&gt;"TOTAL"),IF(AND([7]PDI_Meritos!$O173&lt;&gt;"",[7]PDI_Meritos!$O173&lt;&gt;0),[7]PDI_Meritos!$O173,""),IF($A175="TOTAL",SUM(INDIRECT("I4:I"&amp;ROW()-1)),""))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IF(AND($A175&lt;&gt;"",$A175&lt;&gt;"TOTAL"),IF(AND([7]PDI_Meritos!$R173&lt;&gt;"",[7]PDI_Meritos!$R173&lt;&gt;0),[7]PDI_Meritos!$R173,""),IF($A175="TOTAL",SUM(INDIRECT("K4:K"&amp;ROW()-1)),""))</f>
        <v/>
      </c>
      <c r="L175" s="6" t="str">
        <f ca="1">IF(AND($A175&lt;&gt;"",$A175&lt;&gt;"TOTAL"),IF(AND([7]PDI_Meritos!$T173&lt;&gt;"",[7]PDI_Meritos!$T173&lt;&gt;0),[7]PDI_Meritos!$T173,""),IF($A175="TOTAL",SUM(INDIRECT("L4:L"&amp;ROW()-1)),""))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IF(AND($A175&lt;&gt;"",$A175&lt;&gt;"TOTAL"),IF(AND([7]PDI_Meritos!$W173&lt;&gt;"",[7]PDI_Meritos!$W173&lt;&gt;0),[7]PDI_Meritos!$W173,""),IF($A175="TOTAL",SUM(INDIRECT("N4:N"&amp;ROW()-1)),""))</f>
        <v/>
      </c>
      <c r="O175" s="6" t="str">
        <f ca="1">IF(AND($A175&lt;&gt;"",$A175&lt;&gt;"TOTAL"),IF(AND([7]PDI_Meritos!$Y173&lt;&gt;"",[7]PDI_Meritos!$Y173&lt;&gt;0),[7]PDI_Meritos!$Y173,""),IF($A175="TOTAL",SUM(INDIRECT("O4:O"&amp;ROW()-1)),""))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IF(AND($A175&lt;&gt;"",$A175&lt;&gt;"TOTAL"),IF(AND([7]PDI_Meritos!$AB173&lt;&gt;"",[7]PDI_Meritos!$AB173&lt;&gt;0),[7]PDI_Meritos!$AB173,""),IF($A175="TOTAL",SUM(INDIRECT("Q4:Q"&amp;ROW()-1)),""))</f>
        <v/>
      </c>
      <c r="R175" s="6" t="str">
        <f ca="1">IF(AND($A175&lt;&gt;"",$A175&lt;&gt;"TOTAL"),IF(AND([7]PDI_Meritos!$AD173&lt;&gt;"",[7]PDI_Meritos!$AD173&lt;&gt;0),[7]PDI_Meritos!$AD173,""),IF($A175="TOTAL",SUM(INDIRECT("R4:R"&amp;ROW()-1)),""))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IF(AND($A175&lt;&gt;"",$A175&lt;&gt;"TOTAL"),IF(AND([7]PDI_Meritos!$AG173&lt;&gt;"",[7]PDI_Meritos!$AG173&lt;&gt;0),[7]PDI_Meritos!$AG173,""),IF($A175="TOTAL",SUM(INDIRECT("T4:T"&amp;ROW()-1)),""))</f>
        <v/>
      </c>
      <c r="U175" s="6" t="str">
        <f ca="1">IF(AND($A175&lt;&gt;"",$A175&lt;&gt;"TOTAL"),IF(AND([7]PDI_Meritos!$AI173&lt;&gt;"",[7]PDI_Meritos!$AI173&lt;&gt;0),[7]PDI_Meritos!$AI173,""),IF($A175="TOTAL",SUM(INDIRECT("U4:U"&amp;ROW()-1)),""))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IF(AND($A175&lt;&gt;"",$A175&lt;&gt;"TOTAL"),IF(AND([7]PDI_Meritos!$AL173&lt;&gt;"",[7]PDI_Meritos!$AL173&lt;&gt;0),[7]PDI_Meritos!$AL173,""),IF($A175="TOTAL",SUM(INDIRECT("W4:W"&amp;ROW()-1)),""))</f>
        <v/>
      </c>
      <c r="X175" s="6" t="str">
        <f ca="1">IF(AND($A175&lt;&gt;"",$A175&lt;&gt;"TOTAL"),IF(AND([7]PDI_Meritos!$AN173&lt;&gt;"",[7]PDI_Meritos!$AN173&lt;&gt;0),[7]PDI_Meritos!$AN173,""),IF($A175="TOTAL",SUM(INDIRECT("X4:X"&amp;ROW()-1)),""))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IF(AND($A175&lt;&gt;"",$A175&lt;&gt;"TOTAL"),IF(AND([7]PDI_Meritos!$AQ173&lt;&gt;"",[7]PDI_Meritos!$AQ173&lt;&gt;0),[7]PDI_Meritos!$AQ173,""),IF($A175="TOTAL",SUM(INDIRECT("Z4:Z"&amp;ROW()-1)),""))</f>
        <v/>
      </c>
      <c r="AA175" s="6" t="str">
        <f ca="1">IF(AND($A175&lt;&gt;"",$A175&lt;&gt;"TOTAL"),IF(AND([7]PDI_Meritos!$AS173&lt;&gt;"",[7]PDI_Meritos!$AS173&lt;&gt;0),[7]PDI_Meritos!$AS173,""),IF($A175="TOTAL",SUM(INDIRECT("AA4:AA"&amp;ROW()-1)),""))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IF(AND($A175&lt;&gt;"",$A175&lt;&gt;"TOTAL"),IF(AND([7]PDI_Meritos!$AV173&lt;&gt;"",[7]PDI_Meritos!$AV173&lt;&gt;0),[7]PDI_Meritos!$AV173,""),IF($A175="TOTAL",SUM(INDIRECT("AC4:AC"&amp;ROW()-1)),""))</f>
        <v/>
      </c>
      <c r="AD175" s="6" t="str">
        <f ca="1">IF(AND($A175&lt;&gt;"",$A175&lt;&gt;"TOTAL"),IF(AND([7]PDI_Meritos!$AX173&lt;&gt;"",[7]PDI_Meritos!$AX173&lt;&gt;0),[7]PDI_Meritos!$AX173,""),IF($A175="TOTAL",SUM(INDIRECT("AD4:AD"&amp;ROW()-1)),""))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IF(AND($A175&lt;&gt;"",$A175&lt;&gt;"TOTAL"),IF(AND([7]PDI_Meritos!$BA173&lt;&gt;"",[7]PDI_Meritos!$BA173&lt;&gt;0),[7]PDI_Meritos!$BA173,""),IF($A175="TOTAL",SUM(INDIRECT("AF4:AF"&amp;ROW()-1)),""))</f>
        <v/>
      </c>
      <c r="AG175" s="6" t="str">
        <f ca="1">IF(AND($A175&lt;&gt;"",$A175&lt;&gt;"TOTAL"),IF(AND([7]PDI_Meritos!$BC173&lt;&gt;"",[7]PDI_Meritos!$BC173&lt;&gt;0),[7]PDI_Meritos!$BC173,""),IF($A175="TOTAL",SUM(INDIRECT("AG4:AG"&amp;ROW()-1)),""))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IF(AND($A175&lt;&gt;"",$A175&lt;&gt;"TOTAL"),IF(AND([7]PDI_Meritos!$BF173&lt;&gt;"",[7]PDI_Meritos!$BF173&lt;&gt;0),[7]PDI_Meritos!$BF173,""),IF($A175="TOTAL",SUM(INDIRECT("AI4:AI"&amp;ROW()-1)),""))</f>
        <v/>
      </c>
      <c r="AJ175" s="6" t="str">
        <f ca="1">IF(AND($A175&lt;&gt;"",$A175&lt;&gt;"TOTAL"),IF(AND([7]PDI_Meritos!$BH173&lt;&gt;"",[7]PDI_Meritos!$BH173&lt;&gt;0),[7]PDI_Meritos!$BH173,""),IF($A175="TOTAL",SUM(INDIRECT("AJ4:AJ"&amp;ROW()-1)),""))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IF(AND($A175&lt;&gt;"",$A175&lt;&gt;"TOTAL"),IF(AND([7]PDI_Meritos!$BK173&lt;&gt;"",[7]PDI_Meritos!$BK173&lt;&gt;0),[7]PDI_Meritos!$BK173,""),IF($A175="TOTAL",SUM(INDIRECT("AL4:AL"&amp;ROW()-1)),""))</f>
        <v/>
      </c>
      <c r="AM175" s="6" t="str">
        <f ca="1">IF(AND($A175&lt;&gt;"",$A175&lt;&gt;"TOTAL"),IF(AND([7]PDI_Meritos!$BM173&lt;&gt;"",[7]PDI_Meritos!$BM173&lt;&gt;0),[7]PDI_Meritos!$BM173,""),IF($A175="TOTAL",SUM(INDIRECT("AM4:AM"&amp;ROW()-1)),""))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IF(AND($A175&lt;&gt;"",$A175&lt;&gt;"TOTAL"),IF(AND([7]PDI_Meritos!$BP173&lt;&gt;"",[7]PDI_Meritos!$BP173&lt;&gt;0),[7]PDI_Meritos!$BP173,""),IF($A175="TOTAL",SUM(INDIRECT("AO4:AO"&amp;ROW()-1)),""))</f>
        <v/>
      </c>
      <c r="AP175" s="6" t="str">
        <f ca="1">IF(AND($A175&lt;&gt;"",$A175&lt;&gt;"TOTAL"),IF(AND([7]PDI_Meritos!$BR173&lt;&gt;"",[7]PDI_Meritos!$BR173&lt;&gt;0),[7]PDI_Meritos!$BR173,""),IF($A175="TOTAL",SUM(INDIRECT("AP4:AP"&amp;ROW()-1)),""))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IF(AND($A175&lt;&gt;"",$A175&lt;&gt;"TOTAL"),IF(AND([7]PDI_Meritos!$BU173&lt;&gt;"",[7]PDI_Meritos!$BU173&lt;&gt;0),[7]PDI_Meritos!$BU173,""),IF($A175="TOTAL",SUM(INDIRECT("AR4:AR"&amp;ROW()-1)),""))</f>
        <v/>
      </c>
      <c r="AS175" s="6" t="str">
        <f ca="1">IF(AND($A175&lt;&gt;"",$A175&lt;&gt;"TOTAL"),IF(AND([7]PDI_Meritos!$BW173&lt;&gt;"",[7]PDI_Meritos!$BW173&lt;&gt;0),[7]PDI_Meritos!$BW173,""),IF($A175="TOTAL",SUM(INDIRECT("AS4:AS"&amp;ROW()-1)),""))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IF(AND($A175&lt;&gt;"",$A175&lt;&gt;"TOTAL"),IF(AND([7]PDI_Meritos!$BZ173&lt;&gt;"",[7]PDI_Meritos!$BZ173&lt;&gt;0),[7]PDI_Meritos!$BZ173,""),IF($A175="TOTAL",SUM(INDIRECT("AU4:AU"&amp;ROW()-1)),""))</f>
        <v/>
      </c>
      <c r="AV175" s="6" t="str">
        <f ca="1">IF(AND($A175&lt;&gt;"",$A175&lt;&gt;"TOTAL"),IF(AND([7]PDI_Meritos!$CB173&lt;&gt;"",[7]PDI_Meritos!$CB173&lt;&gt;0),[7]PDI_Meritos!$CB173,""),IF($A175="TOTAL",SUM(INDIRECT("AV4:AV"&amp;ROW()-1)),""))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IF(AND($A175&lt;&gt;"",$A175&lt;&gt;"TOTAL"),IF(AND([7]PDI_Meritos!$CE173&lt;&gt;"",[7]PDI_Meritos!$CE173&lt;&gt;0),[7]PDI_Meritos!$CE173,""),IF($A175="TOTAL",SUM(INDIRECT("AX4:AX"&amp;ROW()-1)),""))</f>
        <v/>
      </c>
      <c r="AY175" s="6" t="str">
        <f ca="1">IF(AND($A175&lt;&gt;"",$A175&lt;&gt;"TOTAL"),IF(AND([7]PDI_Meritos!$CG173&lt;&gt;"",[7]PDI_Meritos!$CG173&lt;&gt;0),[7]PDI_Meritos!$CG173,""),IF($A175="TOTAL",SUM(INDIRECT("AY4:AY"&amp;ROW()-1)),""))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IF(AND($A175&lt;&gt;"",$A175&lt;&gt;"TOTAL"),IF(AND([7]PDI_Meritos!$CJ173&lt;&gt;"",[7]PDI_Meritos!$CJ173&lt;&gt;0),[7]PDI_Meritos!$CJ173,""),IF($A175="TOTAL",SUM(INDIRECT("BA4:BA"&amp;ROW()-1)),""))</f>
        <v/>
      </c>
      <c r="BB175" s="6" t="str">
        <f ca="1">IF(AND($A175&lt;&gt;"",$A175&lt;&gt;"TOTAL"),IF(AND([7]PDI_Meritos!$CL173&lt;&gt;"",[7]PDI_Meritos!$CL173&lt;&gt;0),[7]PDI_Meritos!$CL173,""),IF($A175="TOTAL",SUM(INDIRECT("BB4:BB"&amp;ROW()-1)),""))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IF(AND($A175&lt;&gt;"",$A175&lt;&gt;"TOTAL"),IF(AND([7]PDI_Meritos!$CO173&lt;&gt;"",[7]PDI_Meritos!$CO173&lt;&gt;0),[7]PDI_Meritos!$CO173,""),IF($A175="TOTAL",SUM(INDIRECT("BD4:BD"&amp;ROW()-1)),""))</f>
        <v/>
      </c>
      <c r="BE175" s="6" t="str">
        <f ca="1">IF(AND($A175&lt;&gt;"",$A175&lt;&gt;"TOTAL"),IF(AND([7]PDI_Meritos!$CQ173&lt;&gt;"",[7]PDI_Meritos!$CQ173&lt;&gt;0),[7]PDI_Meritos!$CQ173,""),IF($A175="TOTAL",SUM(INDIRECT("BE4:BE"&amp;ROW()-1)),""))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IF([7]PDI_Meritos!$B174&lt;&gt;"",[7]PDI_Meritos!$B174,IF(AND([7]PDI_Meritos!$B174="",[7]PDI_Meritos!$B175="",[7]PDI_Meritos!$B173=""),"","TOTAL"))</f>
        <v/>
      </c>
      <c r="B176" s="6" t="str">
        <f ca="1">IF(AND($A176&lt;&gt;"",$A176&lt;&gt;"TOTAL"),IF(AND([7]PDI_Meritos!$C174&lt;&gt;"",[7]PDI_Meritos!$C174&lt;&gt;0),[7]PDI_Meritos!$C174,""),IF($A176="TOTAL",SUM(INDIRECT("B4:B"&amp;ROW()-1)),""))</f>
        <v/>
      </c>
      <c r="C176" s="6" t="str">
        <f ca="1">IF(AND($A176&lt;&gt;"",$A176&lt;&gt;"TOTAL"),IF(AND([7]PDI_Meritos!$E174&lt;&gt;"",[7]PDI_Meritos!$E174&lt;&gt;0),[7]PDI_Meritos!$E174,""),IF($A176="TOTAL",SUM(INDIRECT("C4:C"&amp;ROW()-1)),""))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IF(AND($A176&lt;&gt;"",$A176&lt;&gt;"TOTAL"),IF(AND([7]PDI_Meritos!$H174&lt;&gt;"",[7]PDI_Meritos!$H174&lt;&gt;0),[7]PDI_Meritos!$H174,""),IF($A176="TOTAL",SUM(INDIRECT("E4:E"&amp;ROW()-1)),""))</f>
        <v/>
      </c>
      <c r="F176" s="6" t="str">
        <f ca="1">IF(AND($A176&lt;&gt;"",$A176&lt;&gt;"TOTAL"),IF(AND([7]PDI_Meritos!$J174&lt;&gt;"",[7]PDI_Meritos!$J174&lt;&gt;0),[7]PDI_Meritos!$J174,""),IF($A176="TOTAL",SUM(INDIRECT("F4:F"&amp;ROW()-1)),""))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IF(AND($A176&lt;&gt;"",$A176&lt;&gt;"TOTAL"),IF(AND([7]PDI_Meritos!$M174&lt;&gt;"",[7]PDI_Meritos!$M174&lt;&gt;0),[7]PDI_Meritos!$M174,""),IF($A176="TOTAL",SUM(INDIRECT("H4:H"&amp;ROW()-1)),""))</f>
        <v/>
      </c>
      <c r="I176" s="6" t="str">
        <f ca="1">IF(AND($A176&lt;&gt;"",$A176&lt;&gt;"TOTAL"),IF(AND([7]PDI_Meritos!$O174&lt;&gt;"",[7]PDI_Meritos!$O174&lt;&gt;0),[7]PDI_Meritos!$O174,""),IF($A176="TOTAL",SUM(INDIRECT("I4:I"&amp;ROW()-1)),""))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IF(AND($A176&lt;&gt;"",$A176&lt;&gt;"TOTAL"),IF(AND([7]PDI_Meritos!$R174&lt;&gt;"",[7]PDI_Meritos!$R174&lt;&gt;0),[7]PDI_Meritos!$R174,""),IF($A176="TOTAL",SUM(INDIRECT("K4:K"&amp;ROW()-1)),""))</f>
        <v/>
      </c>
      <c r="L176" s="6" t="str">
        <f ca="1">IF(AND($A176&lt;&gt;"",$A176&lt;&gt;"TOTAL"),IF(AND([7]PDI_Meritos!$T174&lt;&gt;"",[7]PDI_Meritos!$T174&lt;&gt;0),[7]PDI_Meritos!$T174,""),IF($A176="TOTAL",SUM(INDIRECT("L4:L"&amp;ROW()-1)),""))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IF(AND($A176&lt;&gt;"",$A176&lt;&gt;"TOTAL"),IF(AND([7]PDI_Meritos!$W174&lt;&gt;"",[7]PDI_Meritos!$W174&lt;&gt;0),[7]PDI_Meritos!$W174,""),IF($A176="TOTAL",SUM(INDIRECT("N4:N"&amp;ROW()-1)),""))</f>
        <v/>
      </c>
      <c r="O176" s="6" t="str">
        <f ca="1">IF(AND($A176&lt;&gt;"",$A176&lt;&gt;"TOTAL"),IF(AND([7]PDI_Meritos!$Y174&lt;&gt;"",[7]PDI_Meritos!$Y174&lt;&gt;0),[7]PDI_Meritos!$Y174,""),IF($A176="TOTAL",SUM(INDIRECT("O4:O"&amp;ROW()-1)),""))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IF(AND($A176&lt;&gt;"",$A176&lt;&gt;"TOTAL"),IF(AND([7]PDI_Meritos!$AB174&lt;&gt;"",[7]PDI_Meritos!$AB174&lt;&gt;0),[7]PDI_Meritos!$AB174,""),IF($A176="TOTAL",SUM(INDIRECT("Q4:Q"&amp;ROW()-1)),""))</f>
        <v/>
      </c>
      <c r="R176" s="6" t="str">
        <f ca="1">IF(AND($A176&lt;&gt;"",$A176&lt;&gt;"TOTAL"),IF(AND([7]PDI_Meritos!$AD174&lt;&gt;"",[7]PDI_Meritos!$AD174&lt;&gt;0),[7]PDI_Meritos!$AD174,""),IF($A176="TOTAL",SUM(INDIRECT("R4:R"&amp;ROW()-1)),""))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IF(AND($A176&lt;&gt;"",$A176&lt;&gt;"TOTAL"),IF(AND([7]PDI_Meritos!$AG174&lt;&gt;"",[7]PDI_Meritos!$AG174&lt;&gt;0),[7]PDI_Meritos!$AG174,""),IF($A176="TOTAL",SUM(INDIRECT("T4:T"&amp;ROW()-1)),""))</f>
        <v/>
      </c>
      <c r="U176" s="6" t="str">
        <f ca="1">IF(AND($A176&lt;&gt;"",$A176&lt;&gt;"TOTAL"),IF(AND([7]PDI_Meritos!$AI174&lt;&gt;"",[7]PDI_Meritos!$AI174&lt;&gt;0),[7]PDI_Meritos!$AI174,""),IF($A176="TOTAL",SUM(INDIRECT("U4:U"&amp;ROW()-1)),""))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IF(AND($A176&lt;&gt;"",$A176&lt;&gt;"TOTAL"),IF(AND([7]PDI_Meritos!$AL174&lt;&gt;"",[7]PDI_Meritos!$AL174&lt;&gt;0),[7]PDI_Meritos!$AL174,""),IF($A176="TOTAL",SUM(INDIRECT("W4:W"&amp;ROW()-1)),""))</f>
        <v/>
      </c>
      <c r="X176" s="6" t="str">
        <f ca="1">IF(AND($A176&lt;&gt;"",$A176&lt;&gt;"TOTAL"),IF(AND([7]PDI_Meritos!$AN174&lt;&gt;"",[7]PDI_Meritos!$AN174&lt;&gt;0),[7]PDI_Meritos!$AN174,""),IF($A176="TOTAL",SUM(INDIRECT("X4:X"&amp;ROW()-1)),""))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IF(AND($A176&lt;&gt;"",$A176&lt;&gt;"TOTAL"),IF(AND([7]PDI_Meritos!$AQ174&lt;&gt;"",[7]PDI_Meritos!$AQ174&lt;&gt;0),[7]PDI_Meritos!$AQ174,""),IF($A176="TOTAL",SUM(INDIRECT("Z4:Z"&amp;ROW()-1)),""))</f>
        <v/>
      </c>
      <c r="AA176" s="6" t="str">
        <f ca="1">IF(AND($A176&lt;&gt;"",$A176&lt;&gt;"TOTAL"),IF(AND([7]PDI_Meritos!$AS174&lt;&gt;"",[7]PDI_Meritos!$AS174&lt;&gt;0),[7]PDI_Meritos!$AS174,""),IF($A176="TOTAL",SUM(INDIRECT("AA4:AA"&amp;ROW()-1)),""))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IF(AND($A176&lt;&gt;"",$A176&lt;&gt;"TOTAL"),IF(AND([7]PDI_Meritos!$AV174&lt;&gt;"",[7]PDI_Meritos!$AV174&lt;&gt;0),[7]PDI_Meritos!$AV174,""),IF($A176="TOTAL",SUM(INDIRECT("AC4:AC"&amp;ROW()-1)),""))</f>
        <v/>
      </c>
      <c r="AD176" s="6" t="str">
        <f ca="1">IF(AND($A176&lt;&gt;"",$A176&lt;&gt;"TOTAL"),IF(AND([7]PDI_Meritos!$AX174&lt;&gt;"",[7]PDI_Meritos!$AX174&lt;&gt;0),[7]PDI_Meritos!$AX174,""),IF($A176="TOTAL",SUM(INDIRECT("AD4:AD"&amp;ROW()-1)),""))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IF(AND($A176&lt;&gt;"",$A176&lt;&gt;"TOTAL"),IF(AND([7]PDI_Meritos!$BA174&lt;&gt;"",[7]PDI_Meritos!$BA174&lt;&gt;0),[7]PDI_Meritos!$BA174,""),IF($A176="TOTAL",SUM(INDIRECT("AF4:AF"&amp;ROW()-1)),""))</f>
        <v/>
      </c>
      <c r="AG176" s="6" t="str">
        <f ca="1">IF(AND($A176&lt;&gt;"",$A176&lt;&gt;"TOTAL"),IF(AND([7]PDI_Meritos!$BC174&lt;&gt;"",[7]PDI_Meritos!$BC174&lt;&gt;0),[7]PDI_Meritos!$BC174,""),IF($A176="TOTAL",SUM(INDIRECT("AG4:AG"&amp;ROW()-1)),""))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IF(AND($A176&lt;&gt;"",$A176&lt;&gt;"TOTAL"),IF(AND([7]PDI_Meritos!$BF174&lt;&gt;"",[7]PDI_Meritos!$BF174&lt;&gt;0),[7]PDI_Meritos!$BF174,""),IF($A176="TOTAL",SUM(INDIRECT("AI4:AI"&amp;ROW()-1)),""))</f>
        <v/>
      </c>
      <c r="AJ176" s="6" t="str">
        <f ca="1">IF(AND($A176&lt;&gt;"",$A176&lt;&gt;"TOTAL"),IF(AND([7]PDI_Meritos!$BH174&lt;&gt;"",[7]PDI_Meritos!$BH174&lt;&gt;0),[7]PDI_Meritos!$BH174,""),IF($A176="TOTAL",SUM(INDIRECT("AJ4:AJ"&amp;ROW()-1)),""))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IF(AND($A176&lt;&gt;"",$A176&lt;&gt;"TOTAL"),IF(AND([7]PDI_Meritos!$BK174&lt;&gt;"",[7]PDI_Meritos!$BK174&lt;&gt;0),[7]PDI_Meritos!$BK174,""),IF($A176="TOTAL",SUM(INDIRECT("AL4:AL"&amp;ROW()-1)),""))</f>
        <v/>
      </c>
      <c r="AM176" s="6" t="str">
        <f ca="1">IF(AND($A176&lt;&gt;"",$A176&lt;&gt;"TOTAL"),IF(AND([7]PDI_Meritos!$BM174&lt;&gt;"",[7]PDI_Meritos!$BM174&lt;&gt;0),[7]PDI_Meritos!$BM174,""),IF($A176="TOTAL",SUM(INDIRECT("AM4:AM"&amp;ROW()-1)),""))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IF(AND($A176&lt;&gt;"",$A176&lt;&gt;"TOTAL"),IF(AND([7]PDI_Meritos!$BP174&lt;&gt;"",[7]PDI_Meritos!$BP174&lt;&gt;0),[7]PDI_Meritos!$BP174,""),IF($A176="TOTAL",SUM(INDIRECT("AO4:AO"&amp;ROW()-1)),""))</f>
        <v/>
      </c>
      <c r="AP176" s="6" t="str">
        <f ca="1">IF(AND($A176&lt;&gt;"",$A176&lt;&gt;"TOTAL"),IF(AND([7]PDI_Meritos!$BR174&lt;&gt;"",[7]PDI_Meritos!$BR174&lt;&gt;0),[7]PDI_Meritos!$BR174,""),IF($A176="TOTAL",SUM(INDIRECT("AP4:AP"&amp;ROW()-1)),""))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IF(AND($A176&lt;&gt;"",$A176&lt;&gt;"TOTAL"),IF(AND([7]PDI_Meritos!$BU174&lt;&gt;"",[7]PDI_Meritos!$BU174&lt;&gt;0),[7]PDI_Meritos!$BU174,""),IF($A176="TOTAL",SUM(INDIRECT("AR4:AR"&amp;ROW()-1)),""))</f>
        <v/>
      </c>
      <c r="AS176" s="6" t="str">
        <f ca="1">IF(AND($A176&lt;&gt;"",$A176&lt;&gt;"TOTAL"),IF(AND([7]PDI_Meritos!$BW174&lt;&gt;"",[7]PDI_Meritos!$BW174&lt;&gt;0),[7]PDI_Meritos!$BW174,""),IF($A176="TOTAL",SUM(INDIRECT("AS4:AS"&amp;ROW()-1)),""))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IF(AND($A176&lt;&gt;"",$A176&lt;&gt;"TOTAL"),IF(AND([7]PDI_Meritos!$BZ174&lt;&gt;"",[7]PDI_Meritos!$BZ174&lt;&gt;0),[7]PDI_Meritos!$BZ174,""),IF($A176="TOTAL",SUM(INDIRECT("AU4:AU"&amp;ROW()-1)),""))</f>
        <v/>
      </c>
      <c r="AV176" s="6" t="str">
        <f ca="1">IF(AND($A176&lt;&gt;"",$A176&lt;&gt;"TOTAL"),IF(AND([7]PDI_Meritos!$CB174&lt;&gt;"",[7]PDI_Meritos!$CB174&lt;&gt;0),[7]PDI_Meritos!$CB174,""),IF($A176="TOTAL",SUM(INDIRECT("AV4:AV"&amp;ROW()-1)),""))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IF(AND($A176&lt;&gt;"",$A176&lt;&gt;"TOTAL"),IF(AND([7]PDI_Meritos!$CE174&lt;&gt;"",[7]PDI_Meritos!$CE174&lt;&gt;0),[7]PDI_Meritos!$CE174,""),IF($A176="TOTAL",SUM(INDIRECT("AX4:AX"&amp;ROW()-1)),""))</f>
        <v/>
      </c>
      <c r="AY176" s="6" t="str">
        <f ca="1">IF(AND($A176&lt;&gt;"",$A176&lt;&gt;"TOTAL"),IF(AND([7]PDI_Meritos!$CG174&lt;&gt;"",[7]PDI_Meritos!$CG174&lt;&gt;0),[7]PDI_Meritos!$CG174,""),IF($A176="TOTAL",SUM(INDIRECT("AY4:AY"&amp;ROW()-1)),""))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IF(AND($A176&lt;&gt;"",$A176&lt;&gt;"TOTAL"),IF(AND([7]PDI_Meritos!$CJ174&lt;&gt;"",[7]PDI_Meritos!$CJ174&lt;&gt;0),[7]PDI_Meritos!$CJ174,""),IF($A176="TOTAL",SUM(INDIRECT("BA4:BA"&amp;ROW()-1)),""))</f>
        <v/>
      </c>
      <c r="BB176" s="6" t="str">
        <f ca="1">IF(AND($A176&lt;&gt;"",$A176&lt;&gt;"TOTAL"),IF(AND([7]PDI_Meritos!$CL174&lt;&gt;"",[7]PDI_Meritos!$CL174&lt;&gt;0),[7]PDI_Meritos!$CL174,""),IF($A176="TOTAL",SUM(INDIRECT("BB4:BB"&amp;ROW()-1)),""))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IF(AND($A176&lt;&gt;"",$A176&lt;&gt;"TOTAL"),IF(AND([7]PDI_Meritos!$CO174&lt;&gt;"",[7]PDI_Meritos!$CO174&lt;&gt;0),[7]PDI_Meritos!$CO174,""),IF($A176="TOTAL",SUM(INDIRECT("BD4:BD"&amp;ROW()-1)),""))</f>
        <v/>
      </c>
      <c r="BE176" s="6" t="str">
        <f ca="1">IF(AND($A176&lt;&gt;"",$A176&lt;&gt;"TOTAL"),IF(AND([7]PDI_Meritos!$CQ174&lt;&gt;"",[7]PDI_Meritos!$CQ174&lt;&gt;0),[7]PDI_Meritos!$CQ174,""),IF($A176="TOTAL",SUM(INDIRECT("BE4:BE"&amp;ROW()-1)),""))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IF([7]PDI_Meritos!$B175&lt;&gt;"",[7]PDI_Meritos!$B175,IF(AND([7]PDI_Meritos!$B175="",[7]PDI_Meritos!$B176="",[7]PDI_Meritos!$B174=""),"","TOTAL"))</f>
        <v/>
      </c>
      <c r="B177" s="6" t="str">
        <f ca="1">IF(AND($A177&lt;&gt;"",$A177&lt;&gt;"TOTAL"),IF(AND([7]PDI_Meritos!$C175&lt;&gt;"",[7]PDI_Meritos!$C175&lt;&gt;0),[7]PDI_Meritos!$C175,""),IF($A177="TOTAL",SUM(INDIRECT("B4:B"&amp;ROW()-1)),""))</f>
        <v/>
      </c>
      <c r="C177" s="6" t="str">
        <f ca="1">IF(AND($A177&lt;&gt;"",$A177&lt;&gt;"TOTAL"),IF(AND([7]PDI_Meritos!$E175&lt;&gt;"",[7]PDI_Meritos!$E175&lt;&gt;0),[7]PDI_Meritos!$E175,""),IF($A177="TOTAL",SUM(INDIRECT("C4:C"&amp;ROW()-1)),""))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IF(AND($A177&lt;&gt;"",$A177&lt;&gt;"TOTAL"),IF(AND([7]PDI_Meritos!$H175&lt;&gt;"",[7]PDI_Meritos!$H175&lt;&gt;0),[7]PDI_Meritos!$H175,""),IF($A177="TOTAL",SUM(INDIRECT("E4:E"&amp;ROW()-1)),""))</f>
        <v/>
      </c>
      <c r="F177" s="6" t="str">
        <f ca="1">IF(AND($A177&lt;&gt;"",$A177&lt;&gt;"TOTAL"),IF(AND([7]PDI_Meritos!$J175&lt;&gt;"",[7]PDI_Meritos!$J175&lt;&gt;0),[7]PDI_Meritos!$J175,""),IF($A177="TOTAL",SUM(INDIRECT("F4:F"&amp;ROW()-1)),""))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IF(AND($A177&lt;&gt;"",$A177&lt;&gt;"TOTAL"),IF(AND([7]PDI_Meritos!$M175&lt;&gt;"",[7]PDI_Meritos!$M175&lt;&gt;0),[7]PDI_Meritos!$M175,""),IF($A177="TOTAL",SUM(INDIRECT("H4:H"&amp;ROW()-1)),""))</f>
        <v/>
      </c>
      <c r="I177" s="6" t="str">
        <f ca="1">IF(AND($A177&lt;&gt;"",$A177&lt;&gt;"TOTAL"),IF(AND([7]PDI_Meritos!$O175&lt;&gt;"",[7]PDI_Meritos!$O175&lt;&gt;0),[7]PDI_Meritos!$O175,""),IF($A177="TOTAL",SUM(INDIRECT("I4:I"&amp;ROW()-1)),""))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IF(AND($A177&lt;&gt;"",$A177&lt;&gt;"TOTAL"),IF(AND([7]PDI_Meritos!$R175&lt;&gt;"",[7]PDI_Meritos!$R175&lt;&gt;0),[7]PDI_Meritos!$R175,""),IF($A177="TOTAL",SUM(INDIRECT("K4:K"&amp;ROW()-1)),""))</f>
        <v/>
      </c>
      <c r="L177" s="6" t="str">
        <f ca="1">IF(AND($A177&lt;&gt;"",$A177&lt;&gt;"TOTAL"),IF(AND([7]PDI_Meritos!$T175&lt;&gt;"",[7]PDI_Meritos!$T175&lt;&gt;0),[7]PDI_Meritos!$T175,""),IF($A177="TOTAL",SUM(INDIRECT("L4:L"&amp;ROW()-1)),""))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IF(AND($A177&lt;&gt;"",$A177&lt;&gt;"TOTAL"),IF(AND([7]PDI_Meritos!$W175&lt;&gt;"",[7]PDI_Meritos!$W175&lt;&gt;0),[7]PDI_Meritos!$W175,""),IF($A177="TOTAL",SUM(INDIRECT("N4:N"&amp;ROW()-1)),""))</f>
        <v/>
      </c>
      <c r="O177" s="6" t="str">
        <f ca="1">IF(AND($A177&lt;&gt;"",$A177&lt;&gt;"TOTAL"),IF(AND([7]PDI_Meritos!$Y175&lt;&gt;"",[7]PDI_Meritos!$Y175&lt;&gt;0),[7]PDI_Meritos!$Y175,""),IF($A177="TOTAL",SUM(INDIRECT("O4:O"&amp;ROW()-1)),""))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IF(AND($A177&lt;&gt;"",$A177&lt;&gt;"TOTAL"),IF(AND([7]PDI_Meritos!$AB175&lt;&gt;"",[7]PDI_Meritos!$AB175&lt;&gt;0),[7]PDI_Meritos!$AB175,""),IF($A177="TOTAL",SUM(INDIRECT("Q4:Q"&amp;ROW()-1)),""))</f>
        <v/>
      </c>
      <c r="R177" s="6" t="str">
        <f ca="1">IF(AND($A177&lt;&gt;"",$A177&lt;&gt;"TOTAL"),IF(AND([7]PDI_Meritos!$AD175&lt;&gt;"",[7]PDI_Meritos!$AD175&lt;&gt;0),[7]PDI_Meritos!$AD175,""),IF($A177="TOTAL",SUM(INDIRECT("R4:R"&amp;ROW()-1)),""))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IF(AND($A177&lt;&gt;"",$A177&lt;&gt;"TOTAL"),IF(AND([7]PDI_Meritos!$AG175&lt;&gt;"",[7]PDI_Meritos!$AG175&lt;&gt;0),[7]PDI_Meritos!$AG175,""),IF($A177="TOTAL",SUM(INDIRECT("T4:T"&amp;ROW()-1)),""))</f>
        <v/>
      </c>
      <c r="U177" s="6" t="str">
        <f ca="1">IF(AND($A177&lt;&gt;"",$A177&lt;&gt;"TOTAL"),IF(AND([7]PDI_Meritos!$AI175&lt;&gt;"",[7]PDI_Meritos!$AI175&lt;&gt;0),[7]PDI_Meritos!$AI175,""),IF($A177="TOTAL",SUM(INDIRECT("U4:U"&amp;ROW()-1)),""))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IF(AND($A177&lt;&gt;"",$A177&lt;&gt;"TOTAL"),IF(AND([7]PDI_Meritos!$AL175&lt;&gt;"",[7]PDI_Meritos!$AL175&lt;&gt;0),[7]PDI_Meritos!$AL175,""),IF($A177="TOTAL",SUM(INDIRECT("W4:W"&amp;ROW()-1)),""))</f>
        <v/>
      </c>
      <c r="X177" s="6" t="str">
        <f ca="1">IF(AND($A177&lt;&gt;"",$A177&lt;&gt;"TOTAL"),IF(AND([7]PDI_Meritos!$AN175&lt;&gt;"",[7]PDI_Meritos!$AN175&lt;&gt;0),[7]PDI_Meritos!$AN175,""),IF($A177="TOTAL",SUM(INDIRECT("X4:X"&amp;ROW()-1)),""))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IF(AND($A177&lt;&gt;"",$A177&lt;&gt;"TOTAL"),IF(AND([7]PDI_Meritos!$AQ175&lt;&gt;"",[7]PDI_Meritos!$AQ175&lt;&gt;0),[7]PDI_Meritos!$AQ175,""),IF($A177="TOTAL",SUM(INDIRECT("Z4:Z"&amp;ROW()-1)),""))</f>
        <v/>
      </c>
      <c r="AA177" s="6" t="str">
        <f ca="1">IF(AND($A177&lt;&gt;"",$A177&lt;&gt;"TOTAL"),IF(AND([7]PDI_Meritos!$AS175&lt;&gt;"",[7]PDI_Meritos!$AS175&lt;&gt;0),[7]PDI_Meritos!$AS175,""),IF($A177="TOTAL",SUM(INDIRECT("AA4:AA"&amp;ROW()-1)),""))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IF(AND($A177&lt;&gt;"",$A177&lt;&gt;"TOTAL"),IF(AND([7]PDI_Meritos!$AV175&lt;&gt;"",[7]PDI_Meritos!$AV175&lt;&gt;0),[7]PDI_Meritos!$AV175,""),IF($A177="TOTAL",SUM(INDIRECT("AC4:AC"&amp;ROW()-1)),""))</f>
        <v/>
      </c>
      <c r="AD177" s="6" t="str">
        <f ca="1">IF(AND($A177&lt;&gt;"",$A177&lt;&gt;"TOTAL"),IF(AND([7]PDI_Meritos!$AX175&lt;&gt;"",[7]PDI_Meritos!$AX175&lt;&gt;0),[7]PDI_Meritos!$AX175,""),IF($A177="TOTAL",SUM(INDIRECT("AD4:AD"&amp;ROW()-1)),""))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IF(AND($A177&lt;&gt;"",$A177&lt;&gt;"TOTAL"),IF(AND([7]PDI_Meritos!$BA175&lt;&gt;"",[7]PDI_Meritos!$BA175&lt;&gt;0),[7]PDI_Meritos!$BA175,""),IF($A177="TOTAL",SUM(INDIRECT("AF4:AF"&amp;ROW()-1)),""))</f>
        <v/>
      </c>
      <c r="AG177" s="6" t="str">
        <f ca="1">IF(AND($A177&lt;&gt;"",$A177&lt;&gt;"TOTAL"),IF(AND([7]PDI_Meritos!$BC175&lt;&gt;"",[7]PDI_Meritos!$BC175&lt;&gt;0),[7]PDI_Meritos!$BC175,""),IF($A177="TOTAL",SUM(INDIRECT("AG4:AG"&amp;ROW()-1)),""))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IF(AND($A177&lt;&gt;"",$A177&lt;&gt;"TOTAL"),IF(AND([7]PDI_Meritos!$BF175&lt;&gt;"",[7]PDI_Meritos!$BF175&lt;&gt;0),[7]PDI_Meritos!$BF175,""),IF($A177="TOTAL",SUM(INDIRECT("AI4:AI"&amp;ROW()-1)),""))</f>
        <v/>
      </c>
      <c r="AJ177" s="6" t="str">
        <f ca="1">IF(AND($A177&lt;&gt;"",$A177&lt;&gt;"TOTAL"),IF(AND([7]PDI_Meritos!$BH175&lt;&gt;"",[7]PDI_Meritos!$BH175&lt;&gt;0),[7]PDI_Meritos!$BH175,""),IF($A177="TOTAL",SUM(INDIRECT("AJ4:AJ"&amp;ROW()-1)),""))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IF(AND($A177&lt;&gt;"",$A177&lt;&gt;"TOTAL"),IF(AND([7]PDI_Meritos!$BK175&lt;&gt;"",[7]PDI_Meritos!$BK175&lt;&gt;0),[7]PDI_Meritos!$BK175,""),IF($A177="TOTAL",SUM(INDIRECT("AL4:AL"&amp;ROW()-1)),""))</f>
        <v/>
      </c>
      <c r="AM177" s="6" t="str">
        <f ca="1">IF(AND($A177&lt;&gt;"",$A177&lt;&gt;"TOTAL"),IF(AND([7]PDI_Meritos!$BM175&lt;&gt;"",[7]PDI_Meritos!$BM175&lt;&gt;0),[7]PDI_Meritos!$BM175,""),IF($A177="TOTAL",SUM(INDIRECT("AM4:AM"&amp;ROW()-1)),""))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IF(AND($A177&lt;&gt;"",$A177&lt;&gt;"TOTAL"),IF(AND([7]PDI_Meritos!$BP175&lt;&gt;"",[7]PDI_Meritos!$BP175&lt;&gt;0),[7]PDI_Meritos!$BP175,""),IF($A177="TOTAL",SUM(INDIRECT("AO4:AO"&amp;ROW()-1)),""))</f>
        <v/>
      </c>
      <c r="AP177" s="6" t="str">
        <f ca="1">IF(AND($A177&lt;&gt;"",$A177&lt;&gt;"TOTAL"),IF(AND([7]PDI_Meritos!$BR175&lt;&gt;"",[7]PDI_Meritos!$BR175&lt;&gt;0),[7]PDI_Meritos!$BR175,""),IF($A177="TOTAL",SUM(INDIRECT("AP4:AP"&amp;ROW()-1)),""))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IF(AND($A177&lt;&gt;"",$A177&lt;&gt;"TOTAL"),IF(AND([7]PDI_Meritos!$BU175&lt;&gt;"",[7]PDI_Meritos!$BU175&lt;&gt;0),[7]PDI_Meritos!$BU175,""),IF($A177="TOTAL",SUM(INDIRECT("AR4:AR"&amp;ROW()-1)),""))</f>
        <v/>
      </c>
      <c r="AS177" s="6" t="str">
        <f ca="1">IF(AND($A177&lt;&gt;"",$A177&lt;&gt;"TOTAL"),IF(AND([7]PDI_Meritos!$BW175&lt;&gt;"",[7]PDI_Meritos!$BW175&lt;&gt;0),[7]PDI_Meritos!$BW175,""),IF($A177="TOTAL",SUM(INDIRECT("AS4:AS"&amp;ROW()-1)),""))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IF(AND($A177&lt;&gt;"",$A177&lt;&gt;"TOTAL"),IF(AND([7]PDI_Meritos!$BZ175&lt;&gt;"",[7]PDI_Meritos!$BZ175&lt;&gt;0),[7]PDI_Meritos!$BZ175,""),IF($A177="TOTAL",SUM(INDIRECT("AU4:AU"&amp;ROW()-1)),""))</f>
        <v/>
      </c>
      <c r="AV177" s="6" t="str">
        <f ca="1">IF(AND($A177&lt;&gt;"",$A177&lt;&gt;"TOTAL"),IF(AND([7]PDI_Meritos!$CB175&lt;&gt;"",[7]PDI_Meritos!$CB175&lt;&gt;0),[7]PDI_Meritos!$CB175,""),IF($A177="TOTAL",SUM(INDIRECT("AV4:AV"&amp;ROW()-1)),""))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IF(AND($A177&lt;&gt;"",$A177&lt;&gt;"TOTAL"),IF(AND([7]PDI_Meritos!$CE175&lt;&gt;"",[7]PDI_Meritos!$CE175&lt;&gt;0),[7]PDI_Meritos!$CE175,""),IF($A177="TOTAL",SUM(INDIRECT("AX4:AX"&amp;ROW()-1)),""))</f>
        <v/>
      </c>
      <c r="AY177" s="6" t="str">
        <f ca="1">IF(AND($A177&lt;&gt;"",$A177&lt;&gt;"TOTAL"),IF(AND([7]PDI_Meritos!$CG175&lt;&gt;"",[7]PDI_Meritos!$CG175&lt;&gt;0),[7]PDI_Meritos!$CG175,""),IF($A177="TOTAL",SUM(INDIRECT("AY4:AY"&amp;ROW()-1)),""))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IF(AND($A177&lt;&gt;"",$A177&lt;&gt;"TOTAL"),IF(AND([7]PDI_Meritos!$CJ175&lt;&gt;"",[7]PDI_Meritos!$CJ175&lt;&gt;0),[7]PDI_Meritos!$CJ175,""),IF($A177="TOTAL",SUM(INDIRECT("BA4:BA"&amp;ROW()-1)),""))</f>
        <v/>
      </c>
      <c r="BB177" s="6" t="str">
        <f ca="1">IF(AND($A177&lt;&gt;"",$A177&lt;&gt;"TOTAL"),IF(AND([7]PDI_Meritos!$CL175&lt;&gt;"",[7]PDI_Meritos!$CL175&lt;&gt;0),[7]PDI_Meritos!$CL175,""),IF($A177="TOTAL",SUM(INDIRECT("BB4:BB"&amp;ROW()-1)),""))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IF(AND($A177&lt;&gt;"",$A177&lt;&gt;"TOTAL"),IF(AND([7]PDI_Meritos!$CO175&lt;&gt;"",[7]PDI_Meritos!$CO175&lt;&gt;0),[7]PDI_Meritos!$CO175,""),IF($A177="TOTAL",SUM(INDIRECT("BD4:BD"&amp;ROW()-1)),""))</f>
        <v/>
      </c>
      <c r="BE177" s="6" t="str">
        <f ca="1">IF(AND($A177&lt;&gt;"",$A177&lt;&gt;"TOTAL"),IF(AND([7]PDI_Meritos!$CQ175&lt;&gt;"",[7]PDI_Meritos!$CQ175&lt;&gt;0),[7]PDI_Meritos!$CQ175,""),IF($A177="TOTAL",SUM(INDIRECT("BE4:BE"&amp;ROW()-1)),""))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IF([7]PDI_Meritos!$B176&lt;&gt;"",[7]PDI_Meritos!$B176,IF(AND([7]PDI_Meritos!$B176="",[7]PDI_Meritos!$B177="",[7]PDI_Meritos!$B175=""),"","TOTAL"))</f>
        <v/>
      </c>
      <c r="B178" s="6" t="str">
        <f ca="1">IF(AND($A178&lt;&gt;"",$A178&lt;&gt;"TOTAL"),IF(AND([7]PDI_Meritos!$C176&lt;&gt;"",[7]PDI_Meritos!$C176&lt;&gt;0),[7]PDI_Meritos!$C176,""),IF($A178="TOTAL",SUM(INDIRECT("B4:B"&amp;ROW()-1)),""))</f>
        <v/>
      </c>
      <c r="C178" s="6" t="str">
        <f ca="1">IF(AND($A178&lt;&gt;"",$A178&lt;&gt;"TOTAL"),IF(AND([7]PDI_Meritos!$E176&lt;&gt;"",[7]PDI_Meritos!$E176&lt;&gt;0),[7]PDI_Meritos!$E176,""),IF($A178="TOTAL",SUM(INDIRECT("C4:C"&amp;ROW()-1)),""))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IF(AND($A178&lt;&gt;"",$A178&lt;&gt;"TOTAL"),IF(AND([7]PDI_Meritos!$H176&lt;&gt;"",[7]PDI_Meritos!$H176&lt;&gt;0),[7]PDI_Meritos!$H176,""),IF($A178="TOTAL",SUM(INDIRECT("E4:E"&amp;ROW()-1)),""))</f>
        <v/>
      </c>
      <c r="F178" s="6" t="str">
        <f ca="1">IF(AND($A178&lt;&gt;"",$A178&lt;&gt;"TOTAL"),IF(AND([7]PDI_Meritos!$J176&lt;&gt;"",[7]PDI_Meritos!$J176&lt;&gt;0),[7]PDI_Meritos!$J176,""),IF($A178="TOTAL",SUM(INDIRECT("F4:F"&amp;ROW()-1)),""))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IF(AND($A178&lt;&gt;"",$A178&lt;&gt;"TOTAL"),IF(AND([7]PDI_Meritos!$M176&lt;&gt;"",[7]PDI_Meritos!$M176&lt;&gt;0),[7]PDI_Meritos!$M176,""),IF($A178="TOTAL",SUM(INDIRECT("H4:H"&amp;ROW()-1)),""))</f>
        <v/>
      </c>
      <c r="I178" s="6" t="str">
        <f ca="1">IF(AND($A178&lt;&gt;"",$A178&lt;&gt;"TOTAL"),IF(AND([7]PDI_Meritos!$O176&lt;&gt;"",[7]PDI_Meritos!$O176&lt;&gt;0),[7]PDI_Meritos!$O176,""),IF($A178="TOTAL",SUM(INDIRECT("I4:I"&amp;ROW()-1)),""))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IF(AND($A178&lt;&gt;"",$A178&lt;&gt;"TOTAL"),IF(AND([7]PDI_Meritos!$R176&lt;&gt;"",[7]PDI_Meritos!$R176&lt;&gt;0),[7]PDI_Meritos!$R176,""),IF($A178="TOTAL",SUM(INDIRECT("K4:K"&amp;ROW()-1)),""))</f>
        <v/>
      </c>
      <c r="L178" s="6" t="str">
        <f ca="1">IF(AND($A178&lt;&gt;"",$A178&lt;&gt;"TOTAL"),IF(AND([7]PDI_Meritos!$T176&lt;&gt;"",[7]PDI_Meritos!$T176&lt;&gt;0),[7]PDI_Meritos!$T176,""),IF($A178="TOTAL",SUM(INDIRECT("L4:L"&amp;ROW()-1)),""))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IF(AND($A178&lt;&gt;"",$A178&lt;&gt;"TOTAL"),IF(AND([7]PDI_Meritos!$W176&lt;&gt;"",[7]PDI_Meritos!$W176&lt;&gt;0),[7]PDI_Meritos!$W176,""),IF($A178="TOTAL",SUM(INDIRECT("N4:N"&amp;ROW()-1)),""))</f>
        <v/>
      </c>
      <c r="O178" s="6" t="str">
        <f ca="1">IF(AND($A178&lt;&gt;"",$A178&lt;&gt;"TOTAL"),IF(AND([7]PDI_Meritos!$Y176&lt;&gt;"",[7]PDI_Meritos!$Y176&lt;&gt;0),[7]PDI_Meritos!$Y176,""),IF($A178="TOTAL",SUM(INDIRECT("O4:O"&amp;ROW()-1)),""))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IF(AND($A178&lt;&gt;"",$A178&lt;&gt;"TOTAL"),IF(AND([7]PDI_Meritos!$AB176&lt;&gt;"",[7]PDI_Meritos!$AB176&lt;&gt;0),[7]PDI_Meritos!$AB176,""),IF($A178="TOTAL",SUM(INDIRECT("Q4:Q"&amp;ROW()-1)),""))</f>
        <v/>
      </c>
      <c r="R178" s="6" t="str">
        <f ca="1">IF(AND($A178&lt;&gt;"",$A178&lt;&gt;"TOTAL"),IF(AND([7]PDI_Meritos!$AD176&lt;&gt;"",[7]PDI_Meritos!$AD176&lt;&gt;0),[7]PDI_Meritos!$AD176,""),IF($A178="TOTAL",SUM(INDIRECT("R4:R"&amp;ROW()-1)),""))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IF(AND($A178&lt;&gt;"",$A178&lt;&gt;"TOTAL"),IF(AND([7]PDI_Meritos!$AG176&lt;&gt;"",[7]PDI_Meritos!$AG176&lt;&gt;0),[7]PDI_Meritos!$AG176,""),IF($A178="TOTAL",SUM(INDIRECT("T4:T"&amp;ROW()-1)),""))</f>
        <v/>
      </c>
      <c r="U178" s="6" t="str">
        <f ca="1">IF(AND($A178&lt;&gt;"",$A178&lt;&gt;"TOTAL"),IF(AND([7]PDI_Meritos!$AI176&lt;&gt;"",[7]PDI_Meritos!$AI176&lt;&gt;0),[7]PDI_Meritos!$AI176,""),IF($A178="TOTAL",SUM(INDIRECT("U4:U"&amp;ROW()-1)),""))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IF(AND($A178&lt;&gt;"",$A178&lt;&gt;"TOTAL"),IF(AND([7]PDI_Meritos!$AL176&lt;&gt;"",[7]PDI_Meritos!$AL176&lt;&gt;0),[7]PDI_Meritos!$AL176,""),IF($A178="TOTAL",SUM(INDIRECT("W4:W"&amp;ROW()-1)),""))</f>
        <v/>
      </c>
      <c r="X178" s="6" t="str">
        <f ca="1">IF(AND($A178&lt;&gt;"",$A178&lt;&gt;"TOTAL"),IF(AND([7]PDI_Meritos!$AN176&lt;&gt;"",[7]PDI_Meritos!$AN176&lt;&gt;0),[7]PDI_Meritos!$AN176,""),IF($A178="TOTAL",SUM(INDIRECT("X4:X"&amp;ROW()-1)),""))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IF(AND($A178&lt;&gt;"",$A178&lt;&gt;"TOTAL"),IF(AND([7]PDI_Meritos!$AQ176&lt;&gt;"",[7]PDI_Meritos!$AQ176&lt;&gt;0),[7]PDI_Meritos!$AQ176,""),IF($A178="TOTAL",SUM(INDIRECT("Z4:Z"&amp;ROW()-1)),""))</f>
        <v/>
      </c>
      <c r="AA178" s="6" t="str">
        <f ca="1">IF(AND($A178&lt;&gt;"",$A178&lt;&gt;"TOTAL"),IF(AND([7]PDI_Meritos!$AS176&lt;&gt;"",[7]PDI_Meritos!$AS176&lt;&gt;0),[7]PDI_Meritos!$AS176,""),IF($A178="TOTAL",SUM(INDIRECT("AA4:AA"&amp;ROW()-1)),""))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IF(AND($A178&lt;&gt;"",$A178&lt;&gt;"TOTAL"),IF(AND([7]PDI_Meritos!$AV176&lt;&gt;"",[7]PDI_Meritos!$AV176&lt;&gt;0),[7]PDI_Meritos!$AV176,""),IF($A178="TOTAL",SUM(INDIRECT("AC4:AC"&amp;ROW()-1)),""))</f>
        <v/>
      </c>
      <c r="AD178" s="6" t="str">
        <f ca="1">IF(AND($A178&lt;&gt;"",$A178&lt;&gt;"TOTAL"),IF(AND([7]PDI_Meritos!$AX176&lt;&gt;"",[7]PDI_Meritos!$AX176&lt;&gt;0),[7]PDI_Meritos!$AX176,""),IF($A178="TOTAL",SUM(INDIRECT("AD4:AD"&amp;ROW()-1)),""))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IF(AND($A178&lt;&gt;"",$A178&lt;&gt;"TOTAL"),IF(AND([7]PDI_Meritos!$BA176&lt;&gt;"",[7]PDI_Meritos!$BA176&lt;&gt;0),[7]PDI_Meritos!$BA176,""),IF($A178="TOTAL",SUM(INDIRECT("AF4:AF"&amp;ROW()-1)),""))</f>
        <v/>
      </c>
      <c r="AG178" s="6" t="str">
        <f ca="1">IF(AND($A178&lt;&gt;"",$A178&lt;&gt;"TOTAL"),IF(AND([7]PDI_Meritos!$BC176&lt;&gt;"",[7]PDI_Meritos!$BC176&lt;&gt;0),[7]PDI_Meritos!$BC176,""),IF($A178="TOTAL",SUM(INDIRECT("AG4:AG"&amp;ROW()-1)),""))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IF(AND($A178&lt;&gt;"",$A178&lt;&gt;"TOTAL"),IF(AND([7]PDI_Meritos!$BF176&lt;&gt;"",[7]PDI_Meritos!$BF176&lt;&gt;0),[7]PDI_Meritos!$BF176,""),IF($A178="TOTAL",SUM(INDIRECT("AI4:AI"&amp;ROW()-1)),""))</f>
        <v/>
      </c>
      <c r="AJ178" s="6" t="str">
        <f ca="1">IF(AND($A178&lt;&gt;"",$A178&lt;&gt;"TOTAL"),IF(AND([7]PDI_Meritos!$BH176&lt;&gt;"",[7]PDI_Meritos!$BH176&lt;&gt;0),[7]PDI_Meritos!$BH176,""),IF($A178="TOTAL",SUM(INDIRECT("AJ4:AJ"&amp;ROW()-1)),""))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IF(AND($A178&lt;&gt;"",$A178&lt;&gt;"TOTAL"),IF(AND([7]PDI_Meritos!$BK176&lt;&gt;"",[7]PDI_Meritos!$BK176&lt;&gt;0),[7]PDI_Meritos!$BK176,""),IF($A178="TOTAL",SUM(INDIRECT("AL4:AL"&amp;ROW()-1)),""))</f>
        <v/>
      </c>
      <c r="AM178" s="6" t="str">
        <f ca="1">IF(AND($A178&lt;&gt;"",$A178&lt;&gt;"TOTAL"),IF(AND([7]PDI_Meritos!$BM176&lt;&gt;"",[7]PDI_Meritos!$BM176&lt;&gt;0),[7]PDI_Meritos!$BM176,""),IF($A178="TOTAL",SUM(INDIRECT("AM4:AM"&amp;ROW()-1)),""))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IF(AND($A178&lt;&gt;"",$A178&lt;&gt;"TOTAL"),IF(AND([7]PDI_Meritos!$BP176&lt;&gt;"",[7]PDI_Meritos!$BP176&lt;&gt;0),[7]PDI_Meritos!$BP176,""),IF($A178="TOTAL",SUM(INDIRECT("AO4:AO"&amp;ROW()-1)),""))</f>
        <v/>
      </c>
      <c r="AP178" s="6" t="str">
        <f ca="1">IF(AND($A178&lt;&gt;"",$A178&lt;&gt;"TOTAL"),IF(AND([7]PDI_Meritos!$BR176&lt;&gt;"",[7]PDI_Meritos!$BR176&lt;&gt;0),[7]PDI_Meritos!$BR176,""),IF($A178="TOTAL",SUM(INDIRECT("AP4:AP"&amp;ROW()-1)),""))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IF(AND($A178&lt;&gt;"",$A178&lt;&gt;"TOTAL"),IF(AND([7]PDI_Meritos!$BU176&lt;&gt;"",[7]PDI_Meritos!$BU176&lt;&gt;0),[7]PDI_Meritos!$BU176,""),IF($A178="TOTAL",SUM(INDIRECT("AR4:AR"&amp;ROW()-1)),""))</f>
        <v/>
      </c>
      <c r="AS178" s="6" t="str">
        <f ca="1">IF(AND($A178&lt;&gt;"",$A178&lt;&gt;"TOTAL"),IF(AND([7]PDI_Meritos!$BW176&lt;&gt;"",[7]PDI_Meritos!$BW176&lt;&gt;0),[7]PDI_Meritos!$BW176,""),IF($A178="TOTAL",SUM(INDIRECT("AS4:AS"&amp;ROW()-1)),""))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IF(AND($A178&lt;&gt;"",$A178&lt;&gt;"TOTAL"),IF(AND([7]PDI_Meritos!$BZ176&lt;&gt;"",[7]PDI_Meritos!$BZ176&lt;&gt;0),[7]PDI_Meritos!$BZ176,""),IF($A178="TOTAL",SUM(INDIRECT("AU4:AU"&amp;ROW()-1)),""))</f>
        <v/>
      </c>
      <c r="AV178" s="6" t="str">
        <f ca="1">IF(AND($A178&lt;&gt;"",$A178&lt;&gt;"TOTAL"),IF(AND([7]PDI_Meritos!$CB176&lt;&gt;"",[7]PDI_Meritos!$CB176&lt;&gt;0),[7]PDI_Meritos!$CB176,""),IF($A178="TOTAL",SUM(INDIRECT("AV4:AV"&amp;ROW()-1)),""))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IF(AND($A178&lt;&gt;"",$A178&lt;&gt;"TOTAL"),IF(AND([7]PDI_Meritos!$CE176&lt;&gt;"",[7]PDI_Meritos!$CE176&lt;&gt;0),[7]PDI_Meritos!$CE176,""),IF($A178="TOTAL",SUM(INDIRECT("AX4:AX"&amp;ROW()-1)),""))</f>
        <v/>
      </c>
      <c r="AY178" s="6" t="str">
        <f ca="1">IF(AND($A178&lt;&gt;"",$A178&lt;&gt;"TOTAL"),IF(AND([7]PDI_Meritos!$CG176&lt;&gt;"",[7]PDI_Meritos!$CG176&lt;&gt;0),[7]PDI_Meritos!$CG176,""),IF($A178="TOTAL",SUM(INDIRECT("AY4:AY"&amp;ROW()-1)),""))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IF(AND($A178&lt;&gt;"",$A178&lt;&gt;"TOTAL"),IF(AND([7]PDI_Meritos!$CJ176&lt;&gt;"",[7]PDI_Meritos!$CJ176&lt;&gt;0),[7]PDI_Meritos!$CJ176,""),IF($A178="TOTAL",SUM(INDIRECT("BA4:BA"&amp;ROW()-1)),""))</f>
        <v/>
      </c>
      <c r="BB178" s="6" t="str">
        <f ca="1">IF(AND($A178&lt;&gt;"",$A178&lt;&gt;"TOTAL"),IF(AND([7]PDI_Meritos!$CL176&lt;&gt;"",[7]PDI_Meritos!$CL176&lt;&gt;0),[7]PDI_Meritos!$CL176,""),IF($A178="TOTAL",SUM(INDIRECT("BB4:BB"&amp;ROW()-1)),""))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IF(AND($A178&lt;&gt;"",$A178&lt;&gt;"TOTAL"),IF(AND([7]PDI_Meritos!$CO176&lt;&gt;"",[7]PDI_Meritos!$CO176&lt;&gt;0),[7]PDI_Meritos!$CO176,""),IF($A178="TOTAL",SUM(INDIRECT("BD4:BD"&amp;ROW()-1)),""))</f>
        <v/>
      </c>
      <c r="BE178" s="6" t="str">
        <f ca="1">IF(AND($A178&lt;&gt;"",$A178&lt;&gt;"TOTAL"),IF(AND([7]PDI_Meritos!$CQ176&lt;&gt;"",[7]PDI_Meritos!$CQ176&lt;&gt;0),[7]PDI_Meritos!$CQ176,""),IF($A178="TOTAL",SUM(INDIRECT("BE4:BE"&amp;ROW()-1)),""))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IF([7]PDI_Meritos!$B177&lt;&gt;"",[7]PDI_Meritos!$B177,IF(AND([7]PDI_Meritos!$B177="",[7]PDI_Meritos!$B178="",[7]PDI_Meritos!$B176=""),"","TOTAL"))</f>
        <v/>
      </c>
      <c r="B179" s="6" t="str">
        <f ca="1">IF(AND($A179&lt;&gt;"",$A179&lt;&gt;"TOTAL"),IF(AND([7]PDI_Meritos!$C177&lt;&gt;"",[7]PDI_Meritos!$C177&lt;&gt;0),[7]PDI_Meritos!$C177,""),IF($A179="TOTAL",SUM(INDIRECT("B4:B"&amp;ROW()-1)),""))</f>
        <v/>
      </c>
      <c r="C179" s="6" t="str">
        <f ca="1">IF(AND($A179&lt;&gt;"",$A179&lt;&gt;"TOTAL"),IF(AND([7]PDI_Meritos!$E177&lt;&gt;"",[7]PDI_Meritos!$E177&lt;&gt;0),[7]PDI_Meritos!$E177,""),IF($A179="TOTAL",SUM(INDIRECT("C4:C"&amp;ROW()-1)),""))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IF(AND($A179&lt;&gt;"",$A179&lt;&gt;"TOTAL"),IF(AND([7]PDI_Meritos!$H177&lt;&gt;"",[7]PDI_Meritos!$H177&lt;&gt;0),[7]PDI_Meritos!$H177,""),IF($A179="TOTAL",SUM(INDIRECT("E4:E"&amp;ROW()-1)),""))</f>
        <v/>
      </c>
      <c r="F179" s="6" t="str">
        <f ca="1">IF(AND($A179&lt;&gt;"",$A179&lt;&gt;"TOTAL"),IF(AND([7]PDI_Meritos!$J177&lt;&gt;"",[7]PDI_Meritos!$J177&lt;&gt;0),[7]PDI_Meritos!$J177,""),IF($A179="TOTAL",SUM(INDIRECT("F4:F"&amp;ROW()-1)),""))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IF(AND($A179&lt;&gt;"",$A179&lt;&gt;"TOTAL"),IF(AND([7]PDI_Meritos!$M177&lt;&gt;"",[7]PDI_Meritos!$M177&lt;&gt;0),[7]PDI_Meritos!$M177,""),IF($A179="TOTAL",SUM(INDIRECT("H4:H"&amp;ROW()-1)),""))</f>
        <v/>
      </c>
      <c r="I179" s="6" t="str">
        <f ca="1">IF(AND($A179&lt;&gt;"",$A179&lt;&gt;"TOTAL"),IF(AND([7]PDI_Meritos!$O177&lt;&gt;"",[7]PDI_Meritos!$O177&lt;&gt;0),[7]PDI_Meritos!$O177,""),IF($A179="TOTAL",SUM(INDIRECT("I4:I"&amp;ROW()-1)),""))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IF(AND($A179&lt;&gt;"",$A179&lt;&gt;"TOTAL"),IF(AND([7]PDI_Meritos!$R177&lt;&gt;"",[7]PDI_Meritos!$R177&lt;&gt;0),[7]PDI_Meritos!$R177,""),IF($A179="TOTAL",SUM(INDIRECT("K4:K"&amp;ROW()-1)),""))</f>
        <v/>
      </c>
      <c r="L179" s="6" t="str">
        <f ca="1">IF(AND($A179&lt;&gt;"",$A179&lt;&gt;"TOTAL"),IF(AND([7]PDI_Meritos!$T177&lt;&gt;"",[7]PDI_Meritos!$T177&lt;&gt;0),[7]PDI_Meritos!$T177,""),IF($A179="TOTAL",SUM(INDIRECT("L4:L"&amp;ROW()-1)),""))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IF(AND($A179&lt;&gt;"",$A179&lt;&gt;"TOTAL"),IF(AND([7]PDI_Meritos!$W177&lt;&gt;"",[7]PDI_Meritos!$W177&lt;&gt;0),[7]PDI_Meritos!$W177,""),IF($A179="TOTAL",SUM(INDIRECT("N4:N"&amp;ROW()-1)),""))</f>
        <v/>
      </c>
      <c r="O179" s="6" t="str">
        <f ca="1">IF(AND($A179&lt;&gt;"",$A179&lt;&gt;"TOTAL"),IF(AND([7]PDI_Meritos!$Y177&lt;&gt;"",[7]PDI_Meritos!$Y177&lt;&gt;0),[7]PDI_Meritos!$Y177,""),IF($A179="TOTAL",SUM(INDIRECT("O4:O"&amp;ROW()-1)),""))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IF(AND($A179&lt;&gt;"",$A179&lt;&gt;"TOTAL"),IF(AND([7]PDI_Meritos!$AB177&lt;&gt;"",[7]PDI_Meritos!$AB177&lt;&gt;0),[7]PDI_Meritos!$AB177,""),IF($A179="TOTAL",SUM(INDIRECT("Q4:Q"&amp;ROW()-1)),""))</f>
        <v/>
      </c>
      <c r="R179" s="6" t="str">
        <f ca="1">IF(AND($A179&lt;&gt;"",$A179&lt;&gt;"TOTAL"),IF(AND([7]PDI_Meritos!$AD177&lt;&gt;"",[7]PDI_Meritos!$AD177&lt;&gt;0),[7]PDI_Meritos!$AD177,""),IF($A179="TOTAL",SUM(INDIRECT("R4:R"&amp;ROW()-1)),""))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IF(AND($A179&lt;&gt;"",$A179&lt;&gt;"TOTAL"),IF(AND([7]PDI_Meritos!$AG177&lt;&gt;"",[7]PDI_Meritos!$AG177&lt;&gt;0),[7]PDI_Meritos!$AG177,""),IF($A179="TOTAL",SUM(INDIRECT("T4:T"&amp;ROW()-1)),""))</f>
        <v/>
      </c>
      <c r="U179" s="6" t="str">
        <f ca="1">IF(AND($A179&lt;&gt;"",$A179&lt;&gt;"TOTAL"),IF(AND([7]PDI_Meritos!$AI177&lt;&gt;"",[7]PDI_Meritos!$AI177&lt;&gt;0),[7]PDI_Meritos!$AI177,""),IF($A179="TOTAL",SUM(INDIRECT("U4:U"&amp;ROW()-1)),""))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IF(AND($A179&lt;&gt;"",$A179&lt;&gt;"TOTAL"),IF(AND([7]PDI_Meritos!$AL177&lt;&gt;"",[7]PDI_Meritos!$AL177&lt;&gt;0),[7]PDI_Meritos!$AL177,""),IF($A179="TOTAL",SUM(INDIRECT("W4:W"&amp;ROW()-1)),""))</f>
        <v/>
      </c>
      <c r="X179" s="6" t="str">
        <f ca="1">IF(AND($A179&lt;&gt;"",$A179&lt;&gt;"TOTAL"),IF(AND([7]PDI_Meritos!$AN177&lt;&gt;"",[7]PDI_Meritos!$AN177&lt;&gt;0),[7]PDI_Meritos!$AN177,""),IF($A179="TOTAL",SUM(INDIRECT("X4:X"&amp;ROW()-1)),""))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IF(AND($A179&lt;&gt;"",$A179&lt;&gt;"TOTAL"),IF(AND([7]PDI_Meritos!$AQ177&lt;&gt;"",[7]PDI_Meritos!$AQ177&lt;&gt;0),[7]PDI_Meritos!$AQ177,""),IF($A179="TOTAL",SUM(INDIRECT("Z4:Z"&amp;ROW()-1)),""))</f>
        <v/>
      </c>
      <c r="AA179" s="6" t="str">
        <f ca="1">IF(AND($A179&lt;&gt;"",$A179&lt;&gt;"TOTAL"),IF(AND([7]PDI_Meritos!$AS177&lt;&gt;"",[7]PDI_Meritos!$AS177&lt;&gt;0),[7]PDI_Meritos!$AS177,""),IF($A179="TOTAL",SUM(INDIRECT("AA4:AA"&amp;ROW()-1)),""))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IF(AND($A179&lt;&gt;"",$A179&lt;&gt;"TOTAL"),IF(AND([7]PDI_Meritos!$AV177&lt;&gt;"",[7]PDI_Meritos!$AV177&lt;&gt;0),[7]PDI_Meritos!$AV177,""),IF($A179="TOTAL",SUM(INDIRECT("AC4:AC"&amp;ROW()-1)),""))</f>
        <v/>
      </c>
      <c r="AD179" s="6" t="str">
        <f ca="1">IF(AND($A179&lt;&gt;"",$A179&lt;&gt;"TOTAL"),IF(AND([7]PDI_Meritos!$AX177&lt;&gt;"",[7]PDI_Meritos!$AX177&lt;&gt;0),[7]PDI_Meritos!$AX177,""),IF($A179="TOTAL",SUM(INDIRECT("AD4:AD"&amp;ROW()-1)),""))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IF(AND($A179&lt;&gt;"",$A179&lt;&gt;"TOTAL"),IF(AND([7]PDI_Meritos!$BA177&lt;&gt;"",[7]PDI_Meritos!$BA177&lt;&gt;0),[7]PDI_Meritos!$BA177,""),IF($A179="TOTAL",SUM(INDIRECT("AF4:AF"&amp;ROW()-1)),""))</f>
        <v/>
      </c>
      <c r="AG179" s="6" t="str">
        <f ca="1">IF(AND($A179&lt;&gt;"",$A179&lt;&gt;"TOTAL"),IF(AND([7]PDI_Meritos!$BC177&lt;&gt;"",[7]PDI_Meritos!$BC177&lt;&gt;0),[7]PDI_Meritos!$BC177,""),IF($A179="TOTAL",SUM(INDIRECT("AG4:AG"&amp;ROW()-1)),""))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IF(AND($A179&lt;&gt;"",$A179&lt;&gt;"TOTAL"),IF(AND([7]PDI_Meritos!$BF177&lt;&gt;"",[7]PDI_Meritos!$BF177&lt;&gt;0),[7]PDI_Meritos!$BF177,""),IF($A179="TOTAL",SUM(INDIRECT("AI4:AI"&amp;ROW()-1)),""))</f>
        <v/>
      </c>
      <c r="AJ179" s="6" t="str">
        <f ca="1">IF(AND($A179&lt;&gt;"",$A179&lt;&gt;"TOTAL"),IF(AND([7]PDI_Meritos!$BH177&lt;&gt;"",[7]PDI_Meritos!$BH177&lt;&gt;0),[7]PDI_Meritos!$BH177,""),IF($A179="TOTAL",SUM(INDIRECT("AJ4:AJ"&amp;ROW()-1)),""))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IF(AND($A179&lt;&gt;"",$A179&lt;&gt;"TOTAL"),IF(AND([7]PDI_Meritos!$BK177&lt;&gt;"",[7]PDI_Meritos!$BK177&lt;&gt;0),[7]PDI_Meritos!$BK177,""),IF($A179="TOTAL",SUM(INDIRECT("AL4:AL"&amp;ROW()-1)),""))</f>
        <v/>
      </c>
      <c r="AM179" s="6" t="str">
        <f ca="1">IF(AND($A179&lt;&gt;"",$A179&lt;&gt;"TOTAL"),IF(AND([7]PDI_Meritos!$BM177&lt;&gt;"",[7]PDI_Meritos!$BM177&lt;&gt;0),[7]PDI_Meritos!$BM177,""),IF($A179="TOTAL",SUM(INDIRECT("AM4:AM"&amp;ROW()-1)),""))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IF(AND($A179&lt;&gt;"",$A179&lt;&gt;"TOTAL"),IF(AND([7]PDI_Meritos!$BP177&lt;&gt;"",[7]PDI_Meritos!$BP177&lt;&gt;0),[7]PDI_Meritos!$BP177,""),IF($A179="TOTAL",SUM(INDIRECT("AO4:AO"&amp;ROW()-1)),""))</f>
        <v/>
      </c>
      <c r="AP179" s="6" t="str">
        <f ca="1">IF(AND($A179&lt;&gt;"",$A179&lt;&gt;"TOTAL"),IF(AND([7]PDI_Meritos!$BR177&lt;&gt;"",[7]PDI_Meritos!$BR177&lt;&gt;0),[7]PDI_Meritos!$BR177,""),IF($A179="TOTAL",SUM(INDIRECT("AP4:AP"&amp;ROW()-1)),""))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IF(AND($A179&lt;&gt;"",$A179&lt;&gt;"TOTAL"),IF(AND([7]PDI_Meritos!$BU177&lt;&gt;"",[7]PDI_Meritos!$BU177&lt;&gt;0),[7]PDI_Meritos!$BU177,""),IF($A179="TOTAL",SUM(INDIRECT("AR4:AR"&amp;ROW()-1)),""))</f>
        <v/>
      </c>
      <c r="AS179" s="6" t="str">
        <f ca="1">IF(AND($A179&lt;&gt;"",$A179&lt;&gt;"TOTAL"),IF(AND([7]PDI_Meritos!$BW177&lt;&gt;"",[7]PDI_Meritos!$BW177&lt;&gt;0),[7]PDI_Meritos!$BW177,""),IF($A179="TOTAL",SUM(INDIRECT("AS4:AS"&amp;ROW()-1)),""))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IF(AND($A179&lt;&gt;"",$A179&lt;&gt;"TOTAL"),IF(AND([7]PDI_Meritos!$BZ177&lt;&gt;"",[7]PDI_Meritos!$BZ177&lt;&gt;0),[7]PDI_Meritos!$BZ177,""),IF($A179="TOTAL",SUM(INDIRECT("AU4:AU"&amp;ROW()-1)),""))</f>
        <v/>
      </c>
      <c r="AV179" s="6" t="str">
        <f ca="1">IF(AND($A179&lt;&gt;"",$A179&lt;&gt;"TOTAL"),IF(AND([7]PDI_Meritos!$CB177&lt;&gt;"",[7]PDI_Meritos!$CB177&lt;&gt;0),[7]PDI_Meritos!$CB177,""),IF($A179="TOTAL",SUM(INDIRECT("AV4:AV"&amp;ROW()-1)),""))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IF(AND($A179&lt;&gt;"",$A179&lt;&gt;"TOTAL"),IF(AND([7]PDI_Meritos!$CE177&lt;&gt;"",[7]PDI_Meritos!$CE177&lt;&gt;0),[7]PDI_Meritos!$CE177,""),IF($A179="TOTAL",SUM(INDIRECT("AX4:AX"&amp;ROW()-1)),""))</f>
        <v/>
      </c>
      <c r="AY179" s="6" t="str">
        <f ca="1">IF(AND($A179&lt;&gt;"",$A179&lt;&gt;"TOTAL"),IF(AND([7]PDI_Meritos!$CG177&lt;&gt;"",[7]PDI_Meritos!$CG177&lt;&gt;0),[7]PDI_Meritos!$CG177,""),IF($A179="TOTAL",SUM(INDIRECT("AY4:AY"&amp;ROW()-1)),""))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IF(AND($A179&lt;&gt;"",$A179&lt;&gt;"TOTAL"),IF(AND([7]PDI_Meritos!$CJ177&lt;&gt;"",[7]PDI_Meritos!$CJ177&lt;&gt;0),[7]PDI_Meritos!$CJ177,""),IF($A179="TOTAL",SUM(INDIRECT("BA4:BA"&amp;ROW()-1)),""))</f>
        <v/>
      </c>
      <c r="BB179" s="6" t="str">
        <f ca="1">IF(AND($A179&lt;&gt;"",$A179&lt;&gt;"TOTAL"),IF(AND([7]PDI_Meritos!$CL177&lt;&gt;"",[7]PDI_Meritos!$CL177&lt;&gt;0),[7]PDI_Meritos!$CL177,""),IF($A179="TOTAL",SUM(INDIRECT("BB4:BB"&amp;ROW()-1)),""))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IF(AND($A179&lt;&gt;"",$A179&lt;&gt;"TOTAL"),IF(AND([7]PDI_Meritos!$CO177&lt;&gt;"",[7]PDI_Meritos!$CO177&lt;&gt;0),[7]PDI_Meritos!$CO177,""),IF($A179="TOTAL",SUM(INDIRECT("BD4:BD"&amp;ROW()-1)),""))</f>
        <v/>
      </c>
      <c r="BE179" s="6" t="str">
        <f ca="1">IF(AND($A179&lt;&gt;"",$A179&lt;&gt;"TOTAL"),IF(AND([7]PDI_Meritos!$CQ177&lt;&gt;"",[7]PDI_Meritos!$CQ177&lt;&gt;0),[7]PDI_Meritos!$CQ177,""),IF($A179="TOTAL",SUM(INDIRECT("BE4:BE"&amp;ROW()-1)),""))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IF([7]PDI_Meritos!$B178&lt;&gt;"",[7]PDI_Meritos!$B178,IF(AND([7]PDI_Meritos!$B178="",[7]PDI_Meritos!$B179="",[7]PDI_Meritos!$B177=""),"","TOTAL"))</f>
        <v/>
      </c>
      <c r="B180" s="6" t="str">
        <f ca="1">IF(AND($A180&lt;&gt;"",$A180&lt;&gt;"TOTAL"),IF(AND([7]PDI_Meritos!$C178&lt;&gt;"",[7]PDI_Meritos!$C178&lt;&gt;0),[7]PDI_Meritos!$C178,""),IF($A180="TOTAL",SUM(INDIRECT("B4:B"&amp;ROW()-1)),""))</f>
        <v/>
      </c>
      <c r="C180" s="6" t="str">
        <f ca="1">IF(AND($A180&lt;&gt;"",$A180&lt;&gt;"TOTAL"),IF(AND([7]PDI_Meritos!$E178&lt;&gt;"",[7]PDI_Meritos!$E178&lt;&gt;0),[7]PDI_Meritos!$E178,""),IF($A180="TOTAL",SUM(INDIRECT("C4:C"&amp;ROW()-1)),""))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IF(AND($A180&lt;&gt;"",$A180&lt;&gt;"TOTAL"),IF(AND([7]PDI_Meritos!$H178&lt;&gt;"",[7]PDI_Meritos!$H178&lt;&gt;0),[7]PDI_Meritos!$H178,""),IF($A180="TOTAL",SUM(INDIRECT("E4:E"&amp;ROW()-1)),""))</f>
        <v/>
      </c>
      <c r="F180" s="6" t="str">
        <f ca="1">IF(AND($A180&lt;&gt;"",$A180&lt;&gt;"TOTAL"),IF(AND([7]PDI_Meritos!$J178&lt;&gt;"",[7]PDI_Meritos!$J178&lt;&gt;0),[7]PDI_Meritos!$J178,""),IF($A180="TOTAL",SUM(INDIRECT("F4:F"&amp;ROW()-1)),""))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IF(AND($A180&lt;&gt;"",$A180&lt;&gt;"TOTAL"),IF(AND([7]PDI_Meritos!$M178&lt;&gt;"",[7]PDI_Meritos!$M178&lt;&gt;0),[7]PDI_Meritos!$M178,""),IF($A180="TOTAL",SUM(INDIRECT("H4:H"&amp;ROW()-1)),""))</f>
        <v/>
      </c>
      <c r="I180" s="6" t="str">
        <f ca="1">IF(AND($A180&lt;&gt;"",$A180&lt;&gt;"TOTAL"),IF(AND([7]PDI_Meritos!$O178&lt;&gt;"",[7]PDI_Meritos!$O178&lt;&gt;0),[7]PDI_Meritos!$O178,""),IF($A180="TOTAL",SUM(INDIRECT("I4:I"&amp;ROW()-1)),""))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IF(AND($A180&lt;&gt;"",$A180&lt;&gt;"TOTAL"),IF(AND([7]PDI_Meritos!$R178&lt;&gt;"",[7]PDI_Meritos!$R178&lt;&gt;0),[7]PDI_Meritos!$R178,""),IF($A180="TOTAL",SUM(INDIRECT("K4:K"&amp;ROW()-1)),""))</f>
        <v/>
      </c>
      <c r="L180" s="6" t="str">
        <f ca="1">IF(AND($A180&lt;&gt;"",$A180&lt;&gt;"TOTAL"),IF(AND([7]PDI_Meritos!$T178&lt;&gt;"",[7]PDI_Meritos!$T178&lt;&gt;0),[7]PDI_Meritos!$T178,""),IF($A180="TOTAL",SUM(INDIRECT("L4:L"&amp;ROW()-1)),""))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IF(AND($A180&lt;&gt;"",$A180&lt;&gt;"TOTAL"),IF(AND([7]PDI_Meritos!$W178&lt;&gt;"",[7]PDI_Meritos!$W178&lt;&gt;0),[7]PDI_Meritos!$W178,""),IF($A180="TOTAL",SUM(INDIRECT("N4:N"&amp;ROW()-1)),""))</f>
        <v/>
      </c>
      <c r="O180" s="6" t="str">
        <f ca="1">IF(AND($A180&lt;&gt;"",$A180&lt;&gt;"TOTAL"),IF(AND([7]PDI_Meritos!$Y178&lt;&gt;"",[7]PDI_Meritos!$Y178&lt;&gt;0),[7]PDI_Meritos!$Y178,""),IF($A180="TOTAL",SUM(INDIRECT("O4:O"&amp;ROW()-1)),""))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IF(AND($A180&lt;&gt;"",$A180&lt;&gt;"TOTAL"),IF(AND([7]PDI_Meritos!$AB178&lt;&gt;"",[7]PDI_Meritos!$AB178&lt;&gt;0),[7]PDI_Meritos!$AB178,""),IF($A180="TOTAL",SUM(INDIRECT("Q4:Q"&amp;ROW()-1)),""))</f>
        <v/>
      </c>
      <c r="R180" s="6" t="str">
        <f ca="1">IF(AND($A180&lt;&gt;"",$A180&lt;&gt;"TOTAL"),IF(AND([7]PDI_Meritos!$AD178&lt;&gt;"",[7]PDI_Meritos!$AD178&lt;&gt;0),[7]PDI_Meritos!$AD178,""),IF($A180="TOTAL",SUM(INDIRECT("R4:R"&amp;ROW()-1)),""))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IF(AND($A180&lt;&gt;"",$A180&lt;&gt;"TOTAL"),IF(AND([7]PDI_Meritos!$AG178&lt;&gt;"",[7]PDI_Meritos!$AG178&lt;&gt;0),[7]PDI_Meritos!$AG178,""),IF($A180="TOTAL",SUM(INDIRECT("T4:T"&amp;ROW()-1)),""))</f>
        <v/>
      </c>
      <c r="U180" s="6" t="str">
        <f ca="1">IF(AND($A180&lt;&gt;"",$A180&lt;&gt;"TOTAL"),IF(AND([7]PDI_Meritos!$AI178&lt;&gt;"",[7]PDI_Meritos!$AI178&lt;&gt;0),[7]PDI_Meritos!$AI178,""),IF($A180="TOTAL",SUM(INDIRECT("U4:U"&amp;ROW()-1)),""))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IF(AND($A180&lt;&gt;"",$A180&lt;&gt;"TOTAL"),IF(AND([7]PDI_Meritos!$AL178&lt;&gt;"",[7]PDI_Meritos!$AL178&lt;&gt;0),[7]PDI_Meritos!$AL178,""),IF($A180="TOTAL",SUM(INDIRECT("W4:W"&amp;ROW()-1)),""))</f>
        <v/>
      </c>
      <c r="X180" s="6" t="str">
        <f ca="1">IF(AND($A180&lt;&gt;"",$A180&lt;&gt;"TOTAL"),IF(AND([7]PDI_Meritos!$AN178&lt;&gt;"",[7]PDI_Meritos!$AN178&lt;&gt;0),[7]PDI_Meritos!$AN178,""),IF($A180="TOTAL",SUM(INDIRECT("X4:X"&amp;ROW()-1)),""))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IF(AND($A180&lt;&gt;"",$A180&lt;&gt;"TOTAL"),IF(AND([7]PDI_Meritos!$AQ178&lt;&gt;"",[7]PDI_Meritos!$AQ178&lt;&gt;0),[7]PDI_Meritos!$AQ178,""),IF($A180="TOTAL",SUM(INDIRECT("Z4:Z"&amp;ROW()-1)),""))</f>
        <v/>
      </c>
      <c r="AA180" s="6" t="str">
        <f ca="1">IF(AND($A180&lt;&gt;"",$A180&lt;&gt;"TOTAL"),IF(AND([7]PDI_Meritos!$AS178&lt;&gt;"",[7]PDI_Meritos!$AS178&lt;&gt;0),[7]PDI_Meritos!$AS178,""),IF($A180="TOTAL",SUM(INDIRECT("AA4:AA"&amp;ROW()-1)),""))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IF(AND($A180&lt;&gt;"",$A180&lt;&gt;"TOTAL"),IF(AND([7]PDI_Meritos!$AV178&lt;&gt;"",[7]PDI_Meritos!$AV178&lt;&gt;0),[7]PDI_Meritos!$AV178,""),IF($A180="TOTAL",SUM(INDIRECT("AC4:AC"&amp;ROW()-1)),""))</f>
        <v/>
      </c>
      <c r="AD180" s="6" t="str">
        <f ca="1">IF(AND($A180&lt;&gt;"",$A180&lt;&gt;"TOTAL"),IF(AND([7]PDI_Meritos!$AX178&lt;&gt;"",[7]PDI_Meritos!$AX178&lt;&gt;0),[7]PDI_Meritos!$AX178,""),IF($A180="TOTAL",SUM(INDIRECT("AD4:AD"&amp;ROW()-1)),""))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IF(AND($A180&lt;&gt;"",$A180&lt;&gt;"TOTAL"),IF(AND([7]PDI_Meritos!$BA178&lt;&gt;"",[7]PDI_Meritos!$BA178&lt;&gt;0),[7]PDI_Meritos!$BA178,""),IF($A180="TOTAL",SUM(INDIRECT("AF4:AF"&amp;ROW()-1)),""))</f>
        <v/>
      </c>
      <c r="AG180" s="6" t="str">
        <f ca="1">IF(AND($A180&lt;&gt;"",$A180&lt;&gt;"TOTAL"),IF(AND([7]PDI_Meritos!$BC178&lt;&gt;"",[7]PDI_Meritos!$BC178&lt;&gt;0),[7]PDI_Meritos!$BC178,""),IF($A180="TOTAL",SUM(INDIRECT("AG4:AG"&amp;ROW()-1)),""))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IF(AND($A180&lt;&gt;"",$A180&lt;&gt;"TOTAL"),IF(AND([7]PDI_Meritos!$BF178&lt;&gt;"",[7]PDI_Meritos!$BF178&lt;&gt;0),[7]PDI_Meritos!$BF178,""),IF($A180="TOTAL",SUM(INDIRECT("AI4:AI"&amp;ROW()-1)),""))</f>
        <v/>
      </c>
      <c r="AJ180" s="6" t="str">
        <f ca="1">IF(AND($A180&lt;&gt;"",$A180&lt;&gt;"TOTAL"),IF(AND([7]PDI_Meritos!$BH178&lt;&gt;"",[7]PDI_Meritos!$BH178&lt;&gt;0),[7]PDI_Meritos!$BH178,""),IF($A180="TOTAL",SUM(INDIRECT("AJ4:AJ"&amp;ROW()-1)),""))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IF(AND($A180&lt;&gt;"",$A180&lt;&gt;"TOTAL"),IF(AND([7]PDI_Meritos!$BK178&lt;&gt;"",[7]PDI_Meritos!$BK178&lt;&gt;0),[7]PDI_Meritos!$BK178,""),IF($A180="TOTAL",SUM(INDIRECT("AL4:AL"&amp;ROW()-1)),""))</f>
        <v/>
      </c>
      <c r="AM180" s="6" t="str">
        <f ca="1">IF(AND($A180&lt;&gt;"",$A180&lt;&gt;"TOTAL"),IF(AND([7]PDI_Meritos!$BM178&lt;&gt;"",[7]PDI_Meritos!$BM178&lt;&gt;0),[7]PDI_Meritos!$BM178,""),IF($A180="TOTAL",SUM(INDIRECT("AM4:AM"&amp;ROW()-1)),""))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IF(AND($A180&lt;&gt;"",$A180&lt;&gt;"TOTAL"),IF(AND([7]PDI_Meritos!$BP178&lt;&gt;"",[7]PDI_Meritos!$BP178&lt;&gt;0),[7]PDI_Meritos!$BP178,""),IF($A180="TOTAL",SUM(INDIRECT("AO4:AO"&amp;ROW()-1)),""))</f>
        <v/>
      </c>
      <c r="AP180" s="6" t="str">
        <f ca="1">IF(AND($A180&lt;&gt;"",$A180&lt;&gt;"TOTAL"),IF(AND([7]PDI_Meritos!$BR178&lt;&gt;"",[7]PDI_Meritos!$BR178&lt;&gt;0),[7]PDI_Meritos!$BR178,""),IF($A180="TOTAL",SUM(INDIRECT("AP4:AP"&amp;ROW()-1)),""))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IF(AND($A180&lt;&gt;"",$A180&lt;&gt;"TOTAL"),IF(AND([7]PDI_Meritos!$BU178&lt;&gt;"",[7]PDI_Meritos!$BU178&lt;&gt;0),[7]PDI_Meritos!$BU178,""),IF($A180="TOTAL",SUM(INDIRECT("AR4:AR"&amp;ROW()-1)),""))</f>
        <v/>
      </c>
      <c r="AS180" s="6" t="str">
        <f ca="1">IF(AND($A180&lt;&gt;"",$A180&lt;&gt;"TOTAL"),IF(AND([7]PDI_Meritos!$BW178&lt;&gt;"",[7]PDI_Meritos!$BW178&lt;&gt;0),[7]PDI_Meritos!$BW178,""),IF($A180="TOTAL",SUM(INDIRECT("AS4:AS"&amp;ROW()-1)),""))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IF(AND($A180&lt;&gt;"",$A180&lt;&gt;"TOTAL"),IF(AND([7]PDI_Meritos!$BZ178&lt;&gt;"",[7]PDI_Meritos!$BZ178&lt;&gt;0),[7]PDI_Meritos!$BZ178,""),IF($A180="TOTAL",SUM(INDIRECT("AU4:AU"&amp;ROW()-1)),""))</f>
        <v/>
      </c>
      <c r="AV180" s="6" t="str">
        <f ca="1">IF(AND($A180&lt;&gt;"",$A180&lt;&gt;"TOTAL"),IF(AND([7]PDI_Meritos!$CB178&lt;&gt;"",[7]PDI_Meritos!$CB178&lt;&gt;0),[7]PDI_Meritos!$CB178,""),IF($A180="TOTAL",SUM(INDIRECT("AV4:AV"&amp;ROW()-1)),""))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IF(AND($A180&lt;&gt;"",$A180&lt;&gt;"TOTAL"),IF(AND([7]PDI_Meritos!$CE178&lt;&gt;"",[7]PDI_Meritos!$CE178&lt;&gt;0),[7]PDI_Meritos!$CE178,""),IF($A180="TOTAL",SUM(INDIRECT("AX4:AX"&amp;ROW()-1)),""))</f>
        <v/>
      </c>
      <c r="AY180" s="6" t="str">
        <f ca="1">IF(AND($A180&lt;&gt;"",$A180&lt;&gt;"TOTAL"),IF(AND([7]PDI_Meritos!$CG178&lt;&gt;"",[7]PDI_Meritos!$CG178&lt;&gt;0),[7]PDI_Meritos!$CG178,""),IF($A180="TOTAL",SUM(INDIRECT("AY4:AY"&amp;ROW()-1)),""))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IF(AND($A180&lt;&gt;"",$A180&lt;&gt;"TOTAL"),IF(AND([7]PDI_Meritos!$CJ178&lt;&gt;"",[7]PDI_Meritos!$CJ178&lt;&gt;0),[7]PDI_Meritos!$CJ178,""),IF($A180="TOTAL",SUM(INDIRECT("BA4:BA"&amp;ROW()-1)),""))</f>
        <v/>
      </c>
      <c r="BB180" s="6" t="str">
        <f ca="1">IF(AND($A180&lt;&gt;"",$A180&lt;&gt;"TOTAL"),IF(AND([7]PDI_Meritos!$CL178&lt;&gt;"",[7]PDI_Meritos!$CL178&lt;&gt;0),[7]PDI_Meritos!$CL178,""),IF($A180="TOTAL",SUM(INDIRECT("BB4:BB"&amp;ROW()-1)),""))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IF(AND($A180&lt;&gt;"",$A180&lt;&gt;"TOTAL"),IF(AND([7]PDI_Meritos!$CO178&lt;&gt;"",[7]PDI_Meritos!$CO178&lt;&gt;0),[7]PDI_Meritos!$CO178,""),IF($A180="TOTAL",SUM(INDIRECT("BD4:BD"&amp;ROW()-1)),""))</f>
        <v/>
      </c>
      <c r="BE180" s="6" t="str">
        <f ca="1">IF(AND($A180&lt;&gt;"",$A180&lt;&gt;"TOTAL"),IF(AND([7]PDI_Meritos!$CQ178&lt;&gt;"",[7]PDI_Meritos!$CQ178&lt;&gt;0),[7]PDI_Meritos!$CQ178,""),IF($A180="TOTAL",SUM(INDIRECT("BE4:BE"&amp;ROW()-1)),""))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IF([7]PDI_Meritos!$B179&lt;&gt;"",[7]PDI_Meritos!$B179,IF(AND([7]PDI_Meritos!$B179="",[7]PDI_Meritos!$B180="",[7]PDI_Meritos!$B178=""),"","TOTAL"))</f>
        <v/>
      </c>
      <c r="B181" s="6" t="str">
        <f ca="1">IF(AND($A181&lt;&gt;"",$A181&lt;&gt;"TOTAL"),IF(AND([7]PDI_Meritos!$C179&lt;&gt;"",[7]PDI_Meritos!$C179&lt;&gt;0),[7]PDI_Meritos!$C179,""),IF($A181="TOTAL",SUM(INDIRECT("B4:B"&amp;ROW()-1)),""))</f>
        <v/>
      </c>
      <c r="C181" s="6" t="str">
        <f ca="1">IF(AND($A181&lt;&gt;"",$A181&lt;&gt;"TOTAL"),IF(AND([7]PDI_Meritos!$E179&lt;&gt;"",[7]PDI_Meritos!$E179&lt;&gt;0),[7]PDI_Meritos!$E179,""),IF($A181="TOTAL",SUM(INDIRECT("C4:C"&amp;ROW()-1)),""))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IF(AND($A181&lt;&gt;"",$A181&lt;&gt;"TOTAL"),IF(AND([7]PDI_Meritos!$H179&lt;&gt;"",[7]PDI_Meritos!$H179&lt;&gt;0),[7]PDI_Meritos!$H179,""),IF($A181="TOTAL",SUM(INDIRECT("E4:E"&amp;ROW()-1)),""))</f>
        <v/>
      </c>
      <c r="F181" s="6" t="str">
        <f ca="1">IF(AND($A181&lt;&gt;"",$A181&lt;&gt;"TOTAL"),IF(AND([7]PDI_Meritos!$J179&lt;&gt;"",[7]PDI_Meritos!$J179&lt;&gt;0),[7]PDI_Meritos!$J179,""),IF($A181="TOTAL",SUM(INDIRECT("F4:F"&amp;ROW()-1)),""))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IF(AND($A181&lt;&gt;"",$A181&lt;&gt;"TOTAL"),IF(AND([7]PDI_Meritos!$M179&lt;&gt;"",[7]PDI_Meritos!$M179&lt;&gt;0),[7]PDI_Meritos!$M179,""),IF($A181="TOTAL",SUM(INDIRECT("H4:H"&amp;ROW()-1)),""))</f>
        <v/>
      </c>
      <c r="I181" s="6" t="str">
        <f ca="1">IF(AND($A181&lt;&gt;"",$A181&lt;&gt;"TOTAL"),IF(AND([7]PDI_Meritos!$O179&lt;&gt;"",[7]PDI_Meritos!$O179&lt;&gt;0),[7]PDI_Meritos!$O179,""),IF($A181="TOTAL",SUM(INDIRECT("I4:I"&amp;ROW()-1)),""))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IF(AND($A181&lt;&gt;"",$A181&lt;&gt;"TOTAL"),IF(AND([7]PDI_Meritos!$R179&lt;&gt;"",[7]PDI_Meritos!$R179&lt;&gt;0),[7]PDI_Meritos!$R179,""),IF($A181="TOTAL",SUM(INDIRECT("K4:K"&amp;ROW()-1)),""))</f>
        <v/>
      </c>
      <c r="L181" s="6" t="str">
        <f ca="1">IF(AND($A181&lt;&gt;"",$A181&lt;&gt;"TOTAL"),IF(AND([7]PDI_Meritos!$T179&lt;&gt;"",[7]PDI_Meritos!$T179&lt;&gt;0),[7]PDI_Meritos!$T179,""),IF($A181="TOTAL",SUM(INDIRECT("L4:L"&amp;ROW()-1)),""))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IF(AND($A181&lt;&gt;"",$A181&lt;&gt;"TOTAL"),IF(AND([7]PDI_Meritos!$W179&lt;&gt;"",[7]PDI_Meritos!$W179&lt;&gt;0),[7]PDI_Meritos!$W179,""),IF($A181="TOTAL",SUM(INDIRECT("N4:N"&amp;ROW()-1)),""))</f>
        <v/>
      </c>
      <c r="O181" s="6" t="str">
        <f ca="1">IF(AND($A181&lt;&gt;"",$A181&lt;&gt;"TOTAL"),IF(AND([7]PDI_Meritos!$Y179&lt;&gt;"",[7]PDI_Meritos!$Y179&lt;&gt;0),[7]PDI_Meritos!$Y179,""),IF($A181="TOTAL",SUM(INDIRECT("O4:O"&amp;ROW()-1)),""))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IF(AND($A181&lt;&gt;"",$A181&lt;&gt;"TOTAL"),IF(AND([7]PDI_Meritos!$AB179&lt;&gt;"",[7]PDI_Meritos!$AB179&lt;&gt;0),[7]PDI_Meritos!$AB179,""),IF($A181="TOTAL",SUM(INDIRECT("Q4:Q"&amp;ROW()-1)),""))</f>
        <v/>
      </c>
      <c r="R181" s="6" t="str">
        <f ca="1">IF(AND($A181&lt;&gt;"",$A181&lt;&gt;"TOTAL"),IF(AND([7]PDI_Meritos!$AD179&lt;&gt;"",[7]PDI_Meritos!$AD179&lt;&gt;0),[7]PDI_Meritos!$AD179,""),IF($A181="TOTAL",SUM(INDIRECT("R4:R"&amp;ROW()-1)),""))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IF(AND($A181&lt;&gt;"",$A181&lt;&gt;"TOTAL"),IF(AND([7]PDI_Meritos!$AG179&lt;&gt;"",[7]PDI_Meritos!$AG179&lt;&gt;0),[7]PDI_Meritos!$AG179,""),IF($A181="TOTAL",SUM(INDIRECT("T4:T"&amp;ROW()-1)),""))</f>
        <v/>
      </c>
      <c r="U181" s="6" t="str">
        <f ca="1">IF(AND($A181&lt;&gt;"",$A181&lt;&gt;"TOTAL"),IF(AND([7]PDI_Meritos!$AI179&lt;&gt;"",[7]PDI_Meritos!$AI179&lt;&gt;0),[7]PDI_Meritos!$AI179,""),IF($A181="TOTAL",SUM(INDIRECT("U4:U"&amp;ROW()-1)),""))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IF(AND($A181&lt;&gt;"",$A181&lt;&gt;"TOTAL"),IF(AND([7]PDI_Meritos!$AL179&lt;&gt;"",[7]PDI_Meritos!$AL179&lt;&gt;0),[7]PDI_Meritos!$AL179,""),IF($A181="TOTAL",SUM(INDIRECT("W4:W"&amp;ROW()-1)),""))</f>
        <v/>
      </c>
      <c r="X181" s="6" t="str">
        <f ca="1">IF(AND($A181&lt;&gt;"",$A181&lt;&gt;"TOTAL"),IF(AND([7]PDI_Meritos!$AN179&lt;&gt;"",[7]PDI_Meritos!$AN179&lt;&gt;0),[7]PDI_Meritos!$AN179,""),IF($A181="TOTAL",SUM(INDIRECT("X4:X"&amp;ROW()-1)),""))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IF(AND($A181&lt;&gt;"",$A181&lt;&gt;"TOTAL"),IF(AND([7]PDI_Meritos!$AQ179&lt;&gt;"",[7]PDI_Meritos!$AQ179&lt;&gt;0),[7]PDI_Meritos!$AQ179,""),IF($A181="TOTAL",SUM(INDIRECT("Z4:Z"&amp;ROW()-1)),""))</f>
        <v/>
      </c>
      <c r="AA181" s="6" t="str">
        <f ca="1">IF(AND($A181&lt;&gt;"",$A181&lt;&gt;"TOTAL"),IF(AND([7]PDI_Meritos!$AS179&lt;&gt;"",[7]PDI_Meritos!$AS179&lt;&gt;0),[7]PDI_Meritos!$AS179,""),IF($A181="TOTAL",SUM(INDIRECT("AA4:AA"&amp;ROW()-1)),""))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IF(AND($A181&lt;&gt;"",$A181&lt;&gt;"TOTAL"),IF(AND([7]PDI_Meritos!$AV179&lt;&gt;"",[7]PDI_Meritos!$AV179&lt;&gt;0),[7]PDI_Meritos!$AV179,""),IF($A181="TOTAL",SUM(INDIRECT("AC4:AC"&amp;ROW()-1)),""))</f>
        <v/>
      </c>
      <c r="AD181" s="6" t="str">
        <f ca="1">IF(AND($A181&lt;&gt;"",$A181&lt;&gt;"TOTAL"),IF(AND([7]PDI_Meritos!$AX179&lt;&gt;"",[7]PDI_Meritos!$AX179&lt;&gt;0),[7]PDI_Meritos!$AX179,""),IF($A181="TOTAL",SUM(INDIRECT("AD4:AD"&amp;ROW()-1)),""))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IF(AND($A181&lt;&gt;"",$A181&lt;&gt;"TOTAL"),IF(AND([7]PDI_Meritos!$BA179&lt;&gt;"",[7]PDI_Meritos!$BA179&lt;&gt;0),[7]PDI_Meritos!$BA179,""),IF($A181="TOTAL",SUM(INDIRECT("AF4:AF"&amp;ROW()-1)),""))</f>
        <v/>
      </c>
      <c r="AG181" s="6" t="str">
        <f ca="1">IF(AND($A181&lt;&gt;"",$A181&lt;&gt;"TOTAL"),IF(AND([7]PDI_Meritos!$BC179&lt;&gt;"",[7]PDI_Meritos!$BC179&lt;&gt;0),[7]PDI_Meritos!$BC179,""),IF($A181="TOTAL",SUM(INDIRECT("AG4:AG"&amp;ROW()-1)),""))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IF(AND($A181&lt;&gt;"",$A181&lt;&gt;"TOTAL"),IF(AND([7]PDI_Meritos!$BF179&lt;&gt;"",[7]PDI_Meritos!$BF179&lt;&gt;0),[7]PDI_Meritos!$BF179,""),IF($A181="TOTAL",SUM(INDIRECT("AI4:AI"&amp;ROW()-1)),""))</f>
        <v/>
      </c>
      <c r="AJ181" s="6" t="str">
        <f ca="1">IF(AND($A181&lt;&gt;"",$A181&lt;&gt;"TOTAL"),IF(AND([7]PDI_Meritos!$BH179&lt;&gt;"",[7]PDI_Meritos!$BH179&lt;&gt;0),[7]PDI_Meritos!$BH179,""),IF($A181="TOTAL",SUM(INDIRECT("AJ4:AJ"&amp;ROW()-1)),""))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IF(AND($A181&lt;&gt;"",$A181&lt;&gt;"TOTAL"),IF(AND([7]PDI_Meritos!$BK179&lt;&gt;"",[7]PDI_Meritos!$BK179&lt;&gt;0),[7]PDI_Meritos!$BK179,""),IF($A181="TOTAL",SUM(INDIRECT("AL4:AL"&amp;ROW()-1)),""))</f>
        <v/>
      </c>
      <c r="AM181" s="6" t="str">
        <f ca="1">IF(AND($A181&lt;&gt;"",$A181&lt;&gt;"TOTAL"),IF(AND([7]PDI_Meritos!$BM179&lt;&gt;"",[7]PDI_Meritos!$BM179&lt;&gt;0),[7]PDI_Meritos!$BM179,""),IF($A181="TOTAL",SUM(INDIRECT("AM4:AM"&amp;ROW()-1)),""))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IF(AND($A181&lt;&gt;"",$A181&lt;&gt;"TOTAL"),IF(AND([7]PDI_Meritos!$BP179&lt;&gt;"",[7]PDI_Meritos!$BP179&lt;&gt;0),[7]PDI_Meritos!$BP179,""),IF($A181="TOTAL",SUM(INDIRECT("AO4:AO"&amp;ROW()-1)),""))</f>
        <v/>
      </c>
      <c r="AP181" s="6" t="str">
        <f ca="1">IF(AND($A181&lt;&gt;"",$A181&lt;&gt;"TOTAL"),IF(AND([7]PDI_Meritos!$BR179&lt;&gt;"",[7]PDI_Meritos!$BR179&lt;&gt;0),[7]PDI_Meritos!$BR179,""),IF($A181="TOTAL",SUM(INDIRECT("AP4:AP"&amp;ROW()-1)),""))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IF(AND($A181&lt;&gt;"",$A181&lt;&gt;"TOTAL"),IF(AND([7]PDI_Meritos!$BU179&lt;&gt;"",[7]PDI_Meritos!$BU179&lt;&gt;0),[7]PDI_Meritos!$BU179,""),IF($A181="TOTAL",SUM(INDIRECT("AR4:AR"&amp;ROW()-1)),""))</f>
        <v/>
      </c>
      <c r="AS181" s="6" t="str">
        <f ca="1">IF(AND($A181&lt;&gt;"",$A181&lt;&gt;"TOTAL"),IF(AND([7]PDI_Meritos!$BW179&lt;&gt;"",[7]PDI_Meritos!$BW179&lt;&gt;0),[7]PDI_Meritos!$BW179,""),IF($A181="TOTAL",SUM(INDIRECT("AS4:AS"&amp;ROW()-1)),""))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IF(AND($A181&lt;&gt;"",$A181&lt;&gt;"TOTAL"),IF(AND([7]PDI_Meritos!$BZ179&lt;&gt;"",[7]PDI_Meritos!$BZ179&lt;&gt;0),[7]PDI_Meritos!$BZ179,""),IF($A181="TOTAL",SUM(INDIRECT("AU4:AU"&amp;ROW()-1)),""))</f>
        <v/>
      </c>
      <c r="AV181" s="6" t="str">
        <f ca="1">IF(AND($A181&lt;&gt;"",$A181&lt;&gt;"TOTAL"),IF(AND([7]PDI_Meritos!$CB179&lt;&gt;"",[7]PDI_Meritos!$CB179&lt;&gt;0),[7]PDI_Meritos!$CB179,""),IF($A181="TOTAL",SUM(INDIRECT("AV4:AV"&amp;ROW()-1)),""))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IF(AND($A181&lt;&gt;"",$A181&lt;&gt;"TOTAL"),IF(AND([7]PDI_Meritos!$CE179&lt;&gt;"",[7]PDI_Meritos!$CE179&lt;&gt;0),[7]PDI_Meritos!$CE179,""),IF($A181="TOTAL",SUM(INDIRECT("AX4:AX"&amp;ROW()-1)),""))</f>
        <v/>
      </c>
      <c r="AY181" s="6" t="str">
        <f ca="1">IF(AND($A181&lt;&gt;"",$A181&lt;&gt;"TOTAL"),IF(AND([7]PDI_Meritos!$CG179&lt;&gt;"",[7]PDI_Meritos!$CG179&lt;&gt;0),[7]PDI_Meritos!$CG179,""),IF($A181="TOTAL",SUM(INDIRECT("AY4:AY"&amp;ROW()-1)),""))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IF(AND($A181&lt;&gt;"",$A181&lt;&gt;"TOTAL"),IF(AND([7]PDI_Meritos!$CJ179&lt;&gt;"",[7]PDI_Meritos!$CJ179&lt;&gt;0),[7]PDI_Meritos!$CJ179,""),IF($A181="TOTAL",SUM(INDIRECT("BA4:BA"&amp;ROW()-1)),""))</f>
        <v/>
      </c>
      <c r="BB181" s="6" t="str">
        <f ca="1">IF(AND($A181&lt;&gt;"",$A181&lt;&gt;"TOTAL"),IF(AND([7]PDI_Meritos!$CL179&lt;&gt;"",[7]PDI_Meritos!$CL179&lt;&gt;0),[7]PDI_Meritos!$CL179,""),IF($A181="TOTAL",SUM(INDIRECT("BB4:BB"&amp;ROW()-1)),""))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IF(AND($A181&lt;&gt;"",$A181&lt;&gt;"TOTAL"),IF(AND([7]PDI_Meritos!$CO179&lt;&gt;"",[7]PDI_Meritos!$CO179&lt;&gt;0),[7]PDI_Meritos!$CO179,""),IF($A181="TOTAL",SUM(INDIRECT("BD4:BD"&amp;ROW()-1)),""))</f>
        <v/>
      </c>
      <c r="BE181" s="6" t="str">
        <f ca="1">IF(AND($A181&lt;&gt;"",$A181&lt;&gt;"TOTAL"),IF(AND([7]PDI_Meritos!$CQ179&lt;&gt;"",[7]PDI_Meritos!$CQ179&lt;&gt;0),[7]PDI_Meritos!$CQ179,""),IF($A181="TOTAL",SUM(INDIRECT("BE4:BE"&amp;ROW()-1)),""))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IF([7]PDI_Meritos!$B180&lt;&gt;"",[7]PDI_Meritos!$B180,IF(AND([7]PDI_Meritos!$B180="",[7]PDI_Meritos!$B181="",[7]PDI_Meritos!$B179=""),"","TOTAL"))</f>
        <v/>
      </c>
      <c r="B182" s="6" t="str">
        <f ca="1">IF(AND($A182&lt;&gt;"",$A182&lt;&gt;"TOTAL"),IF(AND([7]PDI_Meritos!$C180&lt;&gt;"",[7]PDI_Meritos!$C180&lt;&gt;0),[7]PDI_Meritos!$C180,""),IF($A182="TOTAL",SUM(INDIRECT("B4:B"&amp;ROW()-1)),""))</f>
        <v/>
      </c>
      <c r="C182" s="6" t="str">
        <f ca="1">IF(AND($A182&lt;&gt;"",$A182&lt;&gt;"TOTAL"),IF(AND([7]PDI_Meritos!$E180&lt;&gt;"",[7]PDI_Meritos!$E180&lt;&gt;0),[7]PDI_Meritos!$E180,""),IF($A182="TOTAL",SUM(INDIRECT("C4:C"&amp;ROW()-1)),""))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IF(AND($A182&lt;&gt;"",$A182&lt;&gt;"TOTAL"),IF(AND([7]PDI_Meritos!$H180&lt;&gt;"",[7]PDI_Meritos!$H180&lt;&gt;0),[7]PDI_Meritos!$H180,""),IF($A182="TOTAL",SUM(INDIRECT("E4:E"&amp;ROW()-1)),""))</f>
        <v/>
      </c>
      <c r="F182" s="6" t="str">
        <f ca="1">IF(AND($A182&lt;&gt;"",$A182&lt;&gt;"TOTAL"),IF(AND([7]PDI_Meritos!$J180&lt;&gt;"",[7]PDI_Meritos!$J180&lt;&gt;0),[7]PDI_Meritos!$J180,""),IF($A182="TOTAL",SUM(INDIRECT("F4:F"&amp;ROW()-1)),""))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IF(AND($A182&lt;&gt;"",$A182&lt;&gt;"TOTAL"),IF(AND([7]PDI_Meritos!$M180&lt;&gt;"",[7]PDI_Meritos!$M180&lt;&gt;0),[7]PDI_Meritos!$M180,""),IF($A182="TOTAL",SUM(INDIRECT("H4:H"&amp;ROW()-1)),""))</f>
        <v/>
      </c>
      <c r="I182" s="6" t="str">
        <f ca="1">IF(AND($A182&lt;&gt;"",$A182&lt;&gt;"TOTAL"),IF(AND([7]PDI_Meritos!$O180&lt;&gt;"",[7]PDI_Meritos!$O180&lt;&gt;0),[7]PDI_Meritos!$O180,""),IF($A182="TOTAL",SUM(INDIRECT("I4:I"&amp;ROW()-1)),""))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IF(AND($A182&lt;&gt;"",$A182&lt;&gt;"TOTAL"),IF(AND([7]PDI_Meritos!$R180&lt;&gt;"",[7]PDI_Meritos!$R180&lt;&gt;0),[7]PDI_Meritos!$R180,""),IF($A182="TOTAL",SUM(INDIRECT("K4:K"&amp;ROW()-1)),""))</f>
        <v/>
      </c>
      <c r="L182" s="6" t="str">
        <f ca="1">IF(AND($A182&lt;&gt;"",$A182&lt;&gt;"TOTAL"),IF(AND([7]PDI_Meritos!$T180&lt;&gt;"",[7]PDI_Meritos!$T180&lt;&gt;0),[7]PDI_Meritos!$T180,""),IF($A182="TOTAL",SUM(INDIRECT("L4:L"&amp;ROW()-1)),""))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IF(AND($A182&lt;&gt;"",$A182&lt;&gt;"TOTAL"),IF(AND([7]PDI_Meritos!$W180&lt;&gt;"",[7]PDI_Meritos!$W180&lt;&gt;0),[7]PDI_Meritos!$W180,""),IF($A182="TOTAL",SUM(INDIRECT("N4:N"&amp;ROW()-1)),""))</f>
        <v/>
      </c>
      <c r="O182" s="6" t="str">
        <f ca="1">IF(AND($A182&lt;&gt;"",$A182&lt;&gt;"TOTAL"),IF(AND([7]PDI_Meritos!$Y180&lt;&gt;"",[7]PDI_Meritos!$Y180&lt;&gt;0),[7]PDI_Meritos!$Y180,""),IF($A182="TOTAL",SUM(INDIRECT("O4:O"&amp;ROW()-1)),""))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IF(AND($A182&lt;&gt;"",$A182&lt;&gt;"TOTAL"),IF(AND([7]PDI_Meritos!$AB180&lt;&gt;"",[7]PDI_Meritos!$AB180&lt;&gt;0),[7]PDI_Meritos!$AB180,""),IF($A182="TOTAL",SUM(INDIRECT("Q4:Q"&amp;ROW()-1)),""))</f>
        <v/>
      </c>
      <c r="R182" s="6" t="str">
        <f ca="1">IF(AND($A182&lt;&gt;"",$A182&lt;&gt;"TOTAL"),IF(AND([7]PDI_Meritos!$AD180&lt;&gt;"",[7]PDI_Meritos!$AD180&lt;&gt;0),[7]PDI_Meritos!$AD180,""),IF($A182="TOTAL",SUM(INDIRECT("R4:R"&amp;ROW()-1)),""))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IF(AND($A182&lt;&gt;"",$A182&lt;&gt;"TOTAL"),IF(AND([7]PDI_Meritos!$AG180&lt;&gt;"",[7]PDI_Meritos!$AG180&lt;&gt;0),[7]PDI_Meritos!$AG180,""),IF($A182="TOTAL",SUM(INDIRECT("T4:T"&amp;ROW()-1)),""))</f>
        <v/>
      </c>
      <c r="U182" s="6" t="str">
        <f ca="1">IF(AND($A182&lt;&gt;"",$A182&lt;&gt;"TOTAL"),IF(AND([7]PDI_Meritos!$AI180&lt;&gt;"",[7]PDI_Meritos!$AI180&lt;&gt;0),[7]PDI_Meritos!$AI180,""),IF($A182="TOTAL",SUM(INDIRECT("U4:U"&amp;ROW()-1)),""))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IF(AND($A182&lt;&gt;"",$A182&lt;&gt;"TOTAL"),IF(AND([7]PDI_Meritos!$AL180&lt;&gt;"",[7]PDI_Meritos!$AL180&lt;&gt;0),[7]PDI_Meritos!$AL180,""),IF($A182="TOTAL",SUM(INDIRECT("W4:W"&amp;ROW()-1)),""))</f>
        <v/>
      </c>
      <c r="X182" s="6" t="str">
        <f ca="1">IF(AND($A182&lt;&gt;"",$A182&lt;&gt;"TOTAL"),IF(AND([7]PDI_Meritos!$AN180&lt;&gt;"",[7]PDI_Meritos!$AN180&lt;&gt;0),[7]PDI_Meritos!$AN180,""),IF($A182="TOTAL",SUM(INDIRECT("X4:X"&amp;ROW()-1)),""))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IF(AND($A182&lt;&gt;"",$A182&lt;&gt;"TOTAL"),IF(AND([7]PDI_Meritos!$AQ180&lt;&gt;"",[7]PDI_Meritos!$AQ180&lt;&gt;0),[7]PDI_Meritos!$AQ180,""),IF($A182="TOTAL",SUM(INDIRECT("Z4:Z"&amp;ROW()-1)),""))</f>
        <v/>
      </c>
      <c r="AA182" s="6" t="str">
        <f ca="1">IF(AND($A182&lt;&gt;"",$A182&lt;&gt;"TOTAL"),IF(AND([7]PDI_Meritos!$AS180&lt;&gt;"",[7]PDI_Meritos!$AS180&lt;&gt;0),[7]PDI_Meritos!$AS180,""),IF($A182="TOTAL",SUM(INDIRECT("AA4:AA"&amp;ROW()-1)),""))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IF(AND($A182&lt;&gt;"",$A182&lt;&gt;"TOTAL"),IF(AND([7]PDI_Meritos!$AV180&lt;&gt;"",[7]PDI_Meritos!$AV180&lt;&gt;0),[7]PDI_Meritos!$AV180,""),IF($A182="TOTAL",SUM(INDIRECT("AC4:AC"&amp;ROW()-1)),""))</f>
        <v/>
      </c>
      <c r="AD182" s="6" t="str">
        <f ca="1">IF(AND($A182&lt;&gt;"",$A182&lt;&gt;"TOTAL"),IF(AND([7]PDI_Meritos!$AX180&lt;&gt;"",[7]PDI_Meritos!$AX180&lt;&gt;0),[7]PDI_Meritos!$AX180,""),IF($A182="TOTAL",SUM(INDIRECT("AD4:AD"&amp;ROW()-1)),""))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IF(AND($A182&lt;&gt;"",$A182&lt;&gt;"TOTAL"),IF(AND([7]PDI_Meritos!$BA180&lt;&gt;"",[7]PDI_Meritos!$BA180&lt;&gt;0),[7]PDI_Meritos!$BA180,""),IF($A182="TOTAL",SUM(INDIRECT("AF4:AF"&amp;ROW()-1)),""))</f>
        <v/>
      </c>
      <c r="AG182" s="6" t="str">
        <f ca="1">IF(AND($A182&lt;&gt;"",$A182&lt;&gt;"TOTAL"),IF(AND([7]PDI_Meritos!$BC180&lt;&gt;"",[7]PDI_Meritos!$BC180&lt;&gt;0),[7]PDI_Meritos!$BC180,""),IF($A182="TOTAL",SUM(INDIRECT("AG4:AG"&amp;ROW()-1)),""))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IF(AND($A182&lt;&gt;"",$A182&lt;&gt;"TOTAL"),IF(AND([7]PDI_Meritos!$BF180&lt;&gt;"",[7]PDI_Meritos!$BF180&lt;&gt;0),[7]PDI_Meritos!$BF180,""),IF($A182="TOTAL",SUM(INDIRECT("AI4:AI"&amp;ROW()-1)),""))</f>
        <v/>
      </c>
      <c r="AJ182" s="6" t="str">
        <f ca="1">IF(AND($A182&lt;&gt;"",$A182&lt;&gt;"TOTAL"),IF(AND([7]PDI_Meritos!$BH180&lt;&gt;"",[7]PDI_Meritos!$BH180&lt;&gt;0),[7]PDI_Meritos!$BH180,""),IF($A182="TOTAL",SUM(INDIRECT("AJ4:AJ"&amp;ROW()-1)),""))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IF(AND($A182&lt;&gt;"",$A182&lt;&gt;"TOTAL"),IF(AND([7]PDI_Meritos!$BK180&lt;&gt;"",[7]PDI_Meritos!$BK180&lt;&gt;0),[7]PDI_Meritos!$BK180,""),IF($A182="TOTAL",SUM(INDIRECT("AL4:AL"&amp;ROW()-1)),""))</f>
        <v/>
      </c>
      <c r="AM182" s="6" t="str">
        <f ca="1">IF(AND($A182&lt;&gt;"",$A182&lt;&gt;"TOTAL"),IF(AND([7]PDI_Meritos!$BM180&lt;&gt;"",[7]PDI_Meritos!$BM180&lt;&gt;0),[7]PDI_Meritos!$BM180,""),IF($A182="TOTAL",SUM(INDIRECT("AM4:AM"&amp;ROW()-1)),""))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IF(AND($A182&lt;&gt;"",$A182&lt;&gt;"TOTAL"),IF(AND([7]PDI_Meritos!$BP180&lt;&gt;"",[7]PDI_Meritos!$BP180&lt;&gt;0),[7]PDI_Meritos!$BP180,""),IF($A182="TOTAL",SUM(INDIRECT("AO4:AO"&amp;ROW()-1)),""))</f>
        <v/>
      </c>
      <c r="AP182" s="6" t="str">
        <f ca="1">IF(AND($A182&lt;&gt;"",$A182&lt;&gt;"TOTAL"),IF(AND([7]PDI_Meritos!$BR180&lt;&gt;"",[7]PDI_Meritos!$BR180&lt;&gt;0),[7]PDI_Meritos!$BR180,""),IF($A182="TOTAL",SUM(INDIRECT("AP4:AP"&amp;ROW()-1)),""))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IF(AND($A182&lt;&gt;"",$A182&lt;&gt;"TOTAL"),IF(AND([7]PDI_Meritos!$BU180&lt;&gt;"",[7]PDI_Meritos!$BU180&lt;&gt;0),[7]PDI_Meritos!$BU180,""),IF($A182="TOTAL",SUM(INDIRECT("AR4:AR"&amp;ROW()-1)),""))</f>
        <v/>
      </c>
      <c r="AS182" s="6" t="str">
        <f ca="1">IF(AND($A182&lt;&gt;"",$A182&lt;&gt;"TOTAL"),IF(AND([7]PDI_Meritos!$BW180&lt;&gt;"",[7]PDI_Meritos!$BW180&lt;&gt;0),[7]PDI_Meritos!$BW180,""),IF($A182="TOTAL",SUM(INDIRECT("AS4:AS"&amp;ROW()-1)),""))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IF(AND($A182&lt;&gt;"",$A182&lt;&gt;"TOTAL"),IF(AND([7]PDI_Meritos!$BZ180&lt;&gt;"",[7]PDI_Meritos!$BZ180&lt;&gt;0),[7]PDI_Meritos!$BZ180,""),IF($A182="TOTAL",SUM(INDIRECT("AU4:AU"&amp;ROW()-1)),""))</f>
        <v/>
      </c>
      <c r="AV182" s="6" t="str">
        <f ca="1">IF(AND($A182&lt;&gt;"",$A182&lt;&gt;"TOTAL"),IF(AND([7]PDI_Meritos!$CB180&lt;&gt;"",[7]PDI_Meritos!$CB180&lt;&gt;0),[7]PDI_Meritos!$CB180,""),IF($A182="TOTAL",SUM(INDIRECT("AV4:AV"&amp;ROW()-1)),""))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IF(AND($A182&lt;&gt;"",$A182&lt;&gt;"TOTAL"),IF(AND([7]PDI_Meritos!$CE180&lt;&gt;"",[7]PDI_Meritos!$CE180&lt;&gt;0),[7]PDI_Meritos!$CE180,""),IF($A182="TOTAL",SUM(INDIRECT("AX4:AX"&amp;ROW()-1)),""))</f>
        <v/>
      </c>
      <c r="AY182" s="6" t="str">
        <f ca="1">IF(AND($A182&lt;&gt;"",$A182&lt;&gt;"TOTAL"),IF(AND([7]PDI_Meritos!$CG180&lt;&gt;"",[7]PDI_Meritos!$CG180&lt;&gt;0),[7]PDI_Meritos!$CG180,""),IF($A182="TOTAL",SUM(INDIRECT("AY4:AY"&amp;ROW()-1)),""))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IF(AND($A182&lt;&gt;"",$A182&lt;&gt;"TOTAL"),IF(AND([7]PDI_Meritos!$CJ180&lt;&gt;"",[7]PDI_Meritos!$CJ180&lt;&gt;0),[7]PDI_Meritos!$CJ180,""),IF($A182="TOTAL",SUM(INDIRECT("BA4:BA"&amp;ROW()-1)),""))</f>
        <v/>
      </c>
      <c r="BB182" s="6" t="str">
        <f ca="1">IF(AND($A182&lt;&gt;"",$A182&lt;&gt;"TOTAL"),IF(AND([7]PDI_Meritos!$CL180&lt;&gt;"",[7]PDI_Meritos!$CL180&lt;&gt;0),[7]PDI_Meritos!$CL180,""),IF($A182="TOTAL",SUM(INDIRECT("BB4:BB"&amp;ROW()-1)),""))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IF(AND($A182&lt;&gt;"",$A182&lt;&gt;"TOTAL"),IF(AND([7]PDI_Meritos!$CO180&lt;&gt;"",[7]PDI_Meritos!$CO180&lt;&gt;0),[7]PDI_Meritos!$CO180,""),IF($A182="TOTAL",SUM(INDIRECT("BD4:BD"&amp;ROW()-1)),""))</f>
        <v/>
      </c>
      <c r="BE182" s="6" t="str">
        <f ca="1">IF(AND($A182&lt;&gt;"",$A182&lt;&gt;"TOTAL"),IF(AND([7]PDI_Meritos!$CQ180&lt;&gt;"",[7]PDI_Meritos!$CQ180&lt;&gt;0),[7]PDI_Meritos!$CQ180,""),IF($A182="TOTAL",SUM(INDIRECT("BE4:BE"&amp;ROW()-1)),""))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IF([7]PDI_Meritos!$B181&lt;&gt;"",[7]PDI_Meritos!$B181,IF(AND([7]PDI_Meritos!$B181="",[7]PDI_Meritos!$B182="",[7]PDI_Meritos!$B180=""),"","TOTAL"))</f>
        <v/>
      </c>
      <c r="B183" s="6" t="str">
        <f ca="1">IF(AND($A183&lt;&gt;"",$A183&lt;&gt;"TOTAL"),IF(AND([7]PDI_Meritos!$C181&lt;&gt;"",[7]PDI_Meritos!$C181&lt;&gt;0),[7]PDI_Meritos!$C181,""),IF($A183="TOTAL",SUM(INDIRECT("B4:B"&amp;ROW()-1)),""))</f>
        <v/>
      </c>
      <c r="C183" s="6" t="str">
        <f ca="1">IF(AND($A183&lt;&gt;"",$A183&lt;&gt;"TOTAL"),IF(AND([7]PDI_Meritos!$E181&lt;&gt;"",[7]PDI_Meritos!$E181&lt;&gt;0),[7]PDI_Meritos!$E181,""),IF($A183="TOTAL",SUM(INDIRECT("C4:C"&amp;ROW()-1)),""))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IF(AND($A183&lt;&gt;"",$A183&lt;&gt;"TOTAL"),IF(AND([7]PDI_Meritos!$H181&lt;&gt;"",[7]PDI_Meritos!$H181&lt;&gt;0),[7]PDI_Meritos!$H181,""),IF($A183="TOTAL",SUM(INDIRECT("E4:E"&amp;ROW()-1)),""))</f>
        <v/>
      </c>
      <c r="F183" s="6" t="str">
        <f ca="1">IF(AND($A183&lt;&gt;"",$A183&lt;&gt;"TOTAL"),IF(AND([7]PDI_Meritos!$J181&lt;&gt;"",[7]PDI_Meritos!$J181&lt;&gt;0),[7]PDI_Meritos!$J181,""),IF($A183="TOTAL",SUM(INDIRECT("F4:F"&amp;ROW()-1)),""))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IF(AND($A183&lt;&gt;"",$A183&lt;&gt;"TOTAL"),IF(AND([7]PDI_Meritos!$M181&lt;&gt;"",[7]PDI_Meritos!$M181&lt;&gt;0),[7]PDI_Meritos!$M181,""),IF($A183="TOTAL",SUM(INDIRECT("H4:H"&amp;ROW()-1)),""))</f>
        <v/>
      </c>
      <c r="I183" s="6" t="str">
        <f ca="1">IF(AND($A183&lt;&gt;"",$A183&lt;&gt;"TOTAL"),IF(AND([7]PDI_Meritos!$O181&lt;&gt;"",[7]PDI_Meritos!$O181&lt;&gt;0),[7]PDI_Meritos!$O181,""),IF($A183="TOTAL",SUM(INDIRECT("I4:I"&amp;ROW()-1)),""))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IF(AND($A183&lt;&gt;"",$A183&lt;&gt;"TOTAL"),IF(AND([7]PDI_Meritos!$R181&lt;&gt;"",[7]PDI_Meritos!$R181&lt;&gt;0),[7]PDI_Meritos!$R181,""),IF($A183="TOTAL",SUM(INDIRECT("K4:K"&amp;ROW()-1)),""))</f>
        <v/>
      </c>
      <c r="L183" s="6" t="str">
        <f ca="1">IF(AND($A183&lt;&gt;"",$A183&lt;&gt;"TOTAL"),IF(AND([7]PDI_Meritos!$T181&lt;&gt;"",[7]PDI_Meritos!$T181&lt;&gt;0),[7]PDI_Meritos!$T181,""),IF($A183="TOTAL",SUM(INDIRECT("L4:L"&amp;ROW()-1)),""))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IF(AND($A183&lt;&gt;"",$A183&lt;&gt;"TOTAL"),IF(AND([7]PDI_Meritos!$W181&lt;&gt;"",[7]PDI_Meritos!$W181&lt;&gt;0),[7]PDI_Meritos!$W181,""),IF($A183="TOTAL",SUM(INDIRECT("N4:N"&amp;ROW()-1)),""))</f>
        <v/>
      </c>
      <c r="O183" s="6" t="str">
        <f ca="1">IF(AND($A183&lt;&gt;"",$A183&lt;&gt;"TOTAL"),IF(AND([7]PDI_Meritos!$Y181&lt;&gt;"",[7]PDI_Meritos!$Y181&lt;&gt;0),[7]PDI_Meritos!$Y181,""),IF($A183="TOTAL",SUM(INDIRECT("O4:O"&amp;ROW()-1)),""))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IF(AND($A183&lt;&gt;"",$A183&lt;&gt;"TOTAL"),IF(AND([7]PDI_Meritos!$AB181&lt;&gt;"",[7]PDI_Meritos!$AB181&lt;&gt;0),[7]PDI_Meritos!$AB181,""),IF($A183="TOTAL",SUM(INDIRECT("Q4:Q"&amp;ROW()-1)),""))</f>
        <v/>
      </c>
      <c r="R183" s="6" t="str">
        <f ca="1">IF(AND($A183&lt;&gt;"",$A183&lt;&gt;"TOTAL"),IF(AND([7]PDI_Meritos!$AD181&lt;&gt;"",[7]PDI_Meritos!$AD181&lt;&gt;0),[7]PDI_Meritos!$AD181,""),IF($A183="TOTAL",SUM(INDIRECT("R4:R"&amp;ROW()-1)),""))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IF(AND($A183&lt;&gt;"",$A183&lt;&gt;"TOTAL"),IF(AND([7]PDI_Meritos!$AG181&lt;&gt;"",[7]PDI_Meritos!$AG181&lt;&gt;0),[7]PDI_Meritos!$AG181,""),IF($A183="TOTAL",SUM(INDIRECT("T4:T"&amp;ROW()-1)),""))</f>
        <v/>
      </c>
      <c r="U183" s="6" t="str">
        <f ca="1">IF(AND($A183&lt;&gt;"",$A183&lt;&gt;"TOTAL"),IF(AND([7]PDI_Meritos!$AI181&lt;&gt;"",[7]PDI_Meritos!$AI181&lt;&gt;0),[7]PDI_Meritos!$AI181,""),IF($A183="TOTAL",SUM(INDIRECT("U4:U"&amp;ROW()-1)),""))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IF(AND($A183&lt;&gt;"",$A183&lt;&gt;"TOTAL"),IF(AND([7]PDI_Meritos!$AL181&lt;&gt;"",[7]PDI_Meritos!$AL181&lt;&gt;0),[7]PDI_Meritos!$AL181,""),IF($A183="TOTAL",SUM(INDIRECT("W4:W"&amp;ROW()-1)),""))</f>
        <v/>
      </c>
      <c r="X183" s="6" t="str">
        <f ca="1">IF(AND($A183&lt;&gt;"",$A183&lt;&gt;"TOTAL"),IF(AND([7]PDI_Meritos!$AN181&lt;&gt;"",[7]PDI_Meritos!$AN181&lt;&gt;0),[7]PDI_Meritos!$AN181,""),IF($A183="TOTAL",SUM(INDIRECT("X4:X"&amp;ROW()-1)),""))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IF(AND($A183&lt;&gt;"",$A183&lt;&gt;"TOTAL"),IF(AND([7]PDI_Meritos!$AQ181&lt;&gt;"",[7]PDI_Meritos!$AQ181&lt;&gt;0),[7]PDI_Meritos!$AQ181,""),IF($A183="TOTAL",SUM(INDIRECT("Z4:Z"&amp;ROW()-1)),""))</f>
        <v/>
      </c>
      <c r="AA183" s="6" t="str">
        <f ca="1">IF(AND($A183&lt;&gt;"",$A183&lt;&gt;"TOTAL"),IF(AND([7]PDI_Meritos!$AS181&lt;&gt;"",[7]PDI_Meritos!$AS181&lt;&gt;0),[7]PDI_Meritos!$AS181,""),IF($A183="TOTAL",SUM(INDIRECT("AA4:AA"&amp;ROW()-1)),""))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IF(AND($A183&lt;&gt;"",$A183&lt;&gt;"TOTAL"),IF(AND([7]PDI_Meritos!$AV181&lt;&gt;"",[7]PDI_Meritos!$AV181&lt;&gt;0),[7]PDI_Meritos!$AV181,""),IF($A183="TOTAL",SUM(INDIRECT("AC4:AC"&amp;ROW()-1)),""))</f>
        <v/>
      </c>
      <c r="AD183" s="6" t="str">
        <f ca="1">IF(AND($A183&lt;&gt;"",$A183&lt;&gt;"TOTAL"),IF(AND([7]PDI_Meritos!$AX181&lt;&gt;"",[7]PDI_Meritos!$AX181&lt;&gt;0),[7]PDI_Meritos!$AX181,""),IF($A183="TOTAL",SUM(INDIRECT("AD4:AD"&amp;ROW()-1)),""))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IF(AND($A183&lt;&gt;"",$A183&lt;&gt;"TOTAL"),IF(AND([7]PDI_Meritos!$BA181&lt;&gt;"",[7]PDI_Meritos!$BA181&lt;&gt;0),[7]PDI_Meritos!$BA181,""),IF($A183="TOTAL",SUM(INDIRECT("AF4:AF"&amp;ROW()-1)),""))</f>
        <v/>
      </c>
      <c r="AG183" s="6" t="str">
        <f ca="1">IF(AND($A183&lt;&gt;"",$A183&lt;&gt;"TOTAL"),IF(AND([7]PDI_Meritos!$BC181&lt;&gt;"",[7]PDI_Meritos!$BC181&lt;&gt;0),[7]PDI_Meritos!$BC181,""),IF($A183="TOTAL",SUM(INDIRECT("AG4:AG"&amp;ROW()-1)),""))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IF(AND($A183&lt;&gt;"",$A183&lt;&gt;"TOTAL"),IF(AND([7]PDI_Meritos!$BF181&lt;&gt;"",[7]PDI_Meritos!$BF181&lt;&gt;0),[7]PDI_Meritos!$BF181,""),IF($A183="TOTAL",SUM(INDIRECT("AI4:AI"&amp;ROW()-1)),""))</f>
        <v/>
      </c>
      <c r="AJ183" s="6" t="str">
        <f ca="1">IF(AND($A183&lt;&gt;"",$A183&lt;&gt;"TOTAL"),IF(AND([7]PDI_Meritos!$BH181&lt;&gt;"",[7]PDI_Meritos!$BH181&lt;&gt;0),[7]PDI_Meritos!$BH181,""),IF($A183="TOTAL",SUM(INDIRECT("AJ4:AJ"&amp;ROW()-1)),""))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IF(AND($A183&lt;&gt;"",$A183&lt;&gt;"TOTAL"),IF(AND([7]PDI_Meritos!$BK181&lt;&gt;"",[7]PDI_Meritos!$BK181&lt;&gt;0),[7]PDI_Meritos!$BK181,""),IF($A183="TOTAL",SUM(INDIRECT("AL4:AL"&amp;ROW()-1)),""))</f>
        <v/>
      </c>
      <c r="AM183" s="6" t="str">
        <f ca="1">IF(AND($A183&lt;&gt;"",$A183&lt;&gt;"TOTAL"),IF(AND([7]PDI_Meritos!$BM181&lt;&gt;"",[7]PDI_Meritos!$BM181&lt;&gt;0),[7]PDI_Meritos!$BM181,""),IF($A183="TOTAL",SUM(INDIRECT("AM4:AM"&amp;ROW()-1)),""))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IF(AND($A183&lt;&gt;"",$A183&lt;&gt;"TOTAL"),IF(AND([7]PDI_Meritos!$BP181&lt;&gt;"",[7]PDI_Meritos!$BP181&lt;&gt;0),[7]PDI_Meritos!$BP181,""),IF($A183="TOTAL",SUM(INDIRECT("AO4:AO"&amp;ROW()-1)),""))</f>
        <v/>
      </c>
      <c r="AP183" s="6" t="str">
        <f ca="1">IF(AND($A183&lt;&gt;"",$A183&lt;&gt;"TOTAL"),IF(AND([7]PDI_Meritos!$BR181&lt;&gt;"",[7]PDI_Meritos!$BR181&lt;&gt;0),[7]PDI_Meritos!$BR181,""),IF($A183="TOTAL",SUM(INDIRECT("AP4:AP"&amp;ROW()-1)),""))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IF(AND($A183&lt;&gt;"",$A183&lt;&gt;"TOTAL"),IF(AND([7]PDI_Meritos!$BU181&lt;&gt;"",[7]PDI_Meritos!$BU181&lt;&gt;0),[7]PDI_Meritos!$BU181,""),IF($A183="TOTAL",SUM(INDIRECT("AR4:AR"&amp;ROW()-1)),""))</f>
        <v/>
      </c>
      <c r="AS183" s="6" t="str">
        <f ca="1">IF(AND($A183&lt;&gt;"",$A183&lt;&gt;"TOTAL"),IF(AND([7]PDI_Meritos!$BW181&lt;&gt;"",[7]PDI_Meritos!$BW181&lt;&gt;0),[7]PDI_Meritos!$BW181,""),IF($A183="TOTAL",SUM(INDIRECT("AS4:AS"&amp;ROW()-1)),""))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IF(AND($A183&lt;&gt;"",$A183&lt;&gt;"TOTAL"),IF(AND([7]PDI_Meritos!$BZ181&lt;&gt;"",[7]PDI_Meritos!$BZ181&lt;&gt;0),[7]PDI_Meritos!$BZ181,""),IF($A183="TOTAL",SUM(INDIRECT("AU4:AU"&amp;ROW()-1)),""))</f>
        <v/>
      </c>
      <c r="AV183" s="6" t="str">
        <f ca="1">IF(AND($A183&lt;&gt;"",$A183&lt;&gt;"TOTAL"),IF(AND([7]PDI_Meritos!$CB181&lt;&gt;"",[7]PDI_Meritos!$CB181&lt;&gt;0),[7]PDI_Meritos!$CB181,""),IF($A183="TOTAL",SUM(INDIRECT("AV4:AV"&amp;ROW()-1)),""))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IF(AND($A183&lt;&gt;"",$A183&lt;&gt;"TOTAL"),IF(AND([7]PDI_Meritos!$CE181&lt;&gt;"",[7]PDI_Meritos!$CE181&lt;&gt;0),[7]PDI_Meritos!$CE181,""),IF($A183="TOTAL",SUM(INDIRECT("AX4:AX"&amp;ROW()-1)),""))</f>
        <v/>
      </c>
      <c r="AY183" s="6" t="str">
        <f ca="1">IF(AND($A183&lt;&gt;"",$A183&lt;&gt;"TOTAL"),IF(AND([7]PDI_Meritos!$CG181&lt;&gt;"",[7]PDI_Meritos!$CG181&lt;&gt;0),[7]PDI_Meritos!$CG181,""),IF($A183="TOTAL",SUM(INDIRECT("AY4:AY"&amp;ROW()-1)),""))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IF(AND($A183&lt;&gt;"",$A183&lt;&gt;"TOTAL"),IF(AND([7]PDI_Meritos!$CJ181&lt;&gt;"",[7]PDI_Meritos!$CJ181&lt;&gt;0),[7]PDI_Meritos!$CJ181,""),IF($A183="TOTAL",SUM(INDIRECT("BA4:BA"&amp;ROW()-1)),""))</f>
        <v/>
      </c>
      <c r="BB183" s="6" t="str">
        <f ca="1">IF(AND($A183&lt;&gt;"",$A183&lt;&gt;"TOTAL"),IF(AND([7]PDI_Meritos!$CL181&lt;&gt;"",[7]PDI_Meritos!$CL181&lt;&gt;0),[7]PDI_Meritos!$CL181,""),IF($A183="TOTAL",SUM(INDIRECT("BB4:BB"&amp;ROW()-1)),""))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IF(AND($A183&lt;&gt;"",$A183&lt;&gt;"TOTAL"),IF(AND([7]PDI_Meritos!$CO181&lt;&gt;"",[7]PDI_Meritos!$CO181&lt;&gt;0),[7]PDI_Meritos!$CO181,""),IF($A183="TOTAL",SUM(INDIRECT("BD4:BD"&amp;ROW()-1)),""))</f>
        <v/>
      </c>
      <c r="BE183" s="6" t="str">
        <f ca="1">IF(AND($A183&lt;&gt;"",$A183&lt;&gt;"TOTAL"),IF(AND([7]PDI_Meritos!$CQ181&lt;&gt;"",[7]PDI_Meritos!$CQ181&lt;&gt;0),[7]PDI_Meritos!$CQ181,""),IF($A183="TOTAL",SUM(INDIRECT("BE4:BE"&amp;ROW()-1)),""))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IF([7]PDI_Meritos!$B182&lt;&gt;"",[7]PDI_Meritos!$B182,IF(AND([7]PDI_Meritos!$B182="",[7]PDI_Meritos!$B183="",[7]PDI_Meritos!$B181=""),"","TOTAL"))</f>
        <v/>
      </c>
      <c r="B184" s="6" t="str">
        <f ca="1">IF(AND($A184&lt;&gt;"",$A184&lt;&gt;"TOTAL"),IF(AND([7]PDI_Meritos!$C182&lt;&gt;"",[7]PDI_Meritos!$C182&lt;&gt;0),[7]PDI_Meritos!$C182,""),IF($A184="TOTAL",SUM(INDIRECT("B4:B"&amp;ROW()-1)),""))</f>
        <v/>
      </c>
      <c r="C184" s="6" t="str">
        <f ca="1">IF(AND($A184&lt;&gt;"",$A184&lt;&gt;"TOTAL"),IF(AND([7]PDI_Meritos!$E182&lt;&gt;"",[7]PDI_Meritos!$E182&lt;&gt;0),[7]PDI_Meritos!$E182,""),IF($A184="TOTAL",SUM(INDIRECT("C4:C"&amp;ROW()-1)),""))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IF(AND($A184&lt;&gt;"",$A184&lt;&gt;"TOTAL"),IF(AND([7]PDI_Meritos!$H182&lt;&gt;"",[7]PDI_Meritos!$H182&lt;&gt;0),[7]PDI_Meritos!$H182,""),IF($A184="TOTAL",SUM(INDIRECT("E4:E"&amp;ROW()-1)),""))</f>
        <v/>
      </c>
      <c r="F184" s="6" t="str">
        <f ca="1">IF(AND($A184&lt;&gt;"",$A184&lt;&gt;"TOTAL"),IF(AND([7]PDI_Meritos!$J182&lt;&gt;"",[7]PDI_Meritos!$J182&lt;&gt;0),[7]PDI_Meritos!$J182,""),IF($A184="TOTAL",SUM(INDIRECT("F4:F"&amp;ROW()-1)),""))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IF(AND($A184&lt;&gt;"",$A184&lt;&gt;"TOTAL"),IF(AND([7]PDI_Meritos!$M182&lt;&gt;"",[7]PDI_Meritos!$M182&lt;&gt;0),[7]PDI_Meritos!$M182,""),IF($A184="TOTAL",SUM(INDIRECT("H4:H"&amp;ROW()-1)),""))</f>
        <v/>
      </c>
      <c r="I184" s="6" t="str">
        <f ca="1">IF(AND($A184&lt;&gt;"",$A184&lt;&gt;"TOTAL"),IF(AND([7]PDI_Meritos!$O182&lt;&gt;"",[7]PDI_Meritos!$O182&lt;&gt;0),[7]PDI_Meritos!$O182,""),IF($A184="TOTAL",SUM(INDIRECT("I4:I"&amp;ROW()-1)),""))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IF(AND($A184&lt;&gt;"",$A184&lt;&gt;"TOTAL"),IF(AND([7]PDI_Meritos!$R182&lt;&gt;"",[7]PDI_Meritos!$R182&lt;&gt;0),[7]PDI_Meritos!$R182,""),IF($A184="TOTAL",SUM(INDIRECT("K4:K"&amp;ROW()-1)),""))</f>
        <v/>
      </c>
      <c r="L184" s="6" t="str">
        <f ca="1">IF(AND($A184&lt;&gt;"",$A184&lt;&gt;"TOTAL"),IF(AND([7]PDI_Meritos!$T182&lt;&gt;"",[7]PDI_Meritos!$T182&lt;&gt;0),[7]PDI_Meritos!$T182,""),IF($A184="TOTAL",SUM(INDIRECT("L4:L"&amp;ROW()-1)),""))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IF(AND($A184&lt;&gt;"",$A184&lt;&gt;"TOTAL"),IF(AND([7]PDI_Meritos!$W182&lt;&gt;"",[7]PDI_Meritos!$W182&lt;&gt;0),[7]PDI_Meritos!$W182,""),IF($A184="TOTAL",SUM(INDIRECT("N4:N"&amp;ROW()-1)),""))</f>
        <v/>
      </c>
      <c r="O184" s="6" t="str">
        <f ca="1">IF(AND($A184&lt;&gt;"",$A184&lt;&gt;"TOTAL"),IF(AND([7]PDI_Meritos!$Y182&lt;&gt;"",[7]PDI_Meritos!$Y182&lt;&gt;0),[7]PDI_Meritos!$Y182,""),IF($A184="TOTAL",SUM(INDIRECT("O4:O"&amp;ROW()-1)),""))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IF(AND($A184&lt;&gt;"",$A184&lt;&gt;"TOTAL"),IF(AND([7]PDI_Meritos!$AB182&lt;&gt;"",[7]PDI_Meritos!$AB182&lt;&gt;0),[7]PDI_Meritos!$AB182,""),IF($A184="TOTAL",SUM(INDIRECT("Q4:Q"&amp;ROW()-1)),""))</f>
        <v/>
      </c>
      <c r="R184" s="6" t="str">
        <f ca="1">IF(AND($A184&lt;&gt;"",$A184&lt;&gt;"TOTAL"),IF(AND([7]PDI_Meritos!$AD182&lt;&gt;"",[7]PDI_Meritos!$AD182&lt;&gt;0),[7]PDI_Meritos!$AD182,""),IF($A184="TOTAL",SUM(INDIRECT("R4:R"&amp;ROW()-1)),""))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IF(AND($A184&lt;&gt;"",$A184&lt;&gt;"TOTAL"),IF(AND([7]PDI_Meritos!$AG182&lt;&gt;"",[7]PDI_Meritos!$AG182&lt;&gt;0),[7]PDI_Meritos!$AG182,""),IF($A184="TOTAL",SUM(INDIRECT("T4:T"&amp;ROW()-1)),""))</f>
        <v/>
      </c>
      <c r="U184" s="6" t="str">
        <f ca="1">IF(AND($A184&lt;&gt;"",$A184&lt;&gt;"TOTAL"),IF(AND([7]PDI_Meritos!$AI182&lt;&gt;"",[7]PDI_Meritos!$AI182&lt;&gt;0),[7]PDI_Meritos!$AI182,""),IF($A184="TOTAL",SUM(INDIRECT("U4:U"&amp;ROW()-1)),""))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IF(AND($A184&lt;&gt;"",$A184&lt;&gt;"TOTAL"),IF(AND([7]PDI_Meritos!$AL182&lt;&gt;"",[7]PDI_Meritos!$AL182&lt;&gt;0),[7]PDI_Meritos!$AL182,""),IF($A184="TOTAL",SUM(INDIRECT("W4:W"&amp;ROW()-1)),""))</f>
        <v/>
      </c>
      <c r="X184" s="6" t="str">
        <f ca="1">IF(AND($A184&lt;&gt;"",$A184&lt;&gt;"TOTAL"),IF(AND([7]PDI_Meritos!$AN182&lt;&gt;"",[7]PDI_Meritos!$AN182&lt;&gt;0),[7]PDI_Meritos!$AN182,""),IF($A184="TOTAL",SUM(INDIRECT("X4:X"&amp;ROW()-1)),""))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IF(AND($A184&lt;&gt;"",$A184&lt;&gt;"TOTAL"),IF(AND([7]PDI_Meritos!$AQ182&lt;&gt;"",[7]PDI_Meritos!$AQ182&lt;&gt;0),[7]PDI_Meritos!$AQ182,""),IF($A184="TOTAL",SUM(INDIRECT("Z4:Z"&amp;ROW()-1)),""))</f>
        <v/>
      </c>
      <c r="AA184" s="6" t="str">
        <f ca="1">IF(AND($A184&lt;&gt;"",$A184&lt;&gt;"TOTAL"),IF(AND([7]PDI_Meritos!$AS182&lt;&gt;"",[7]PDI_Meritos!$AS182&lt;&gt;0),[7]PDI_Meritos!$AS182,""),IF($A184="TOTAL",SUM(INDIRECT("AA4:AA"&amp;ROW()-1)),""))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IF(AND($A184&lt;&gt;"",$A184&lt;&gt;"TOTAL"),IF(AND([7]PDI_Meritos!$AV182&lt;&gt;"",[7]PDI_Meritos!$AV182&lt;&gt;0),[7]PDI_Meritos!$AV182,""),IF($A184="TOTAL",SUM(INDIRECT("AC4:AC"&amp;ROW()-1)),""))</f>
        <v/>
      </c>
      <c r="AD184" s="6" t="str">
        <f ca="1">IF(AND($A184&lt;&gt;"",$A184&lt;&gt;"TOTAL"),IF(AND([7]PDI_Meritos!$AX182&lt;&gt;"",[7]PDI_Meritos!$AX182&lt;&gt;0),[7]PDI_Meritos!$AX182,""),IF($A184="TOTAL",SUM(INDIRECT("AD4:AD"&amp;ROW()-1)),""))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IF(AND($A184&lt;&gt;"",$A184&lt;&gt;"TOTAL"),IF(AND([7]PDI_Meritos!$BA182&lt;&gt;"",[7]PDI_Meritos!$BA182&lt;&gt;0),[7]PDI_Meritos!$BA182,""),IF($A184="TOTAL",SUM(INDIRECT("AF4:AF"&amp;ROW()-1)),""))</f>
        <v/>
      </c>
      <c r="AG184" s="6" t="str">
        <f ca="1">IF(AND($A184&lt;&gt;"",$A184&lt;&gt;"TOTAL"),IF(AND([7]PDI_Meritos!$BC182&lt;&gt;"",[7]PDI_Meritos!$BC182&lt;&gt;0),[7]PDI_Meritos!$BC182,""),IF($A184="TOTAL",SUM(INDIRECT("AG4:AG"&amp;ROW()-1)),""))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IF(AND($A184&lt;&gt;"",$A184&lt;&gt;"TOTAL"),IF(AND([7]PDI_Meritos!$BF182&lt;&gt;"",[7]PDI_Meritos!$BF182&lt;&gt;0),[7]PDI_Meritos!$BF182,""),IF($A184="TOTAL",SUM(INDIRECT("AI4:AI"&amp;ROW()-1)),""))</f>
        <v/>
      </c>
      <c r="AJ184" s="6" t="str">
        <f ca="1">IF(AND($A184&lt;&gt;"",$A184&lt;&gt;"TOTAL"),IF(AND([7]PDI_Meritos!$BH182&lt;&gt;"",[7]PDI_Meritos!$BH182&lt;&gt;0),[7]PDI_Meritos!$BH182,""),IF($A184="TOTAL",SUM(INDIRECT("AJ4:AJ"&amp;ROW()-1)),""))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IF(AND($A184&lt;&gt;"",$A184&lt;&gt;"TOTAL"),IF(AND([7]PDI_Meritos!$BK182&lt;&gt;"",[7]PDI_Meritos!$BK182&lt;&gt;0),[7]PDI_Meritos!$BK182,""),IF($A184="TOTAL",SUM(INDIRECT("AL4:AL"&amp;ROW()-1)),""))</f>
        <v/>
      </c>
      <c r="AM184" s="6" t="str">
        <f ca="1">IF(AND($A184&lt;&gt;"",$A184&lt;&gt;"TOTAL"),IF(AND([7]PDI_Meritos!$BM182&lt;&gt;"",[7]PDI_Meritos!$BM182&lt;&gt;0),[7]PDI_Meritos!$BM182,""),IF($A184="TOTAL",SUM(INDIRECT("AM4:AM"&amp;ROW()-1)),""))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IF(AND($A184&lt;&gt;"",$A184&lt;&gt;"TOTAL"),IF(AND([7]PDI_Meritos!$BP182&lt;&gt;"",[7]PDI_Meritos!$BP182&lt;&gt;0),[7]PDI_Meritos!$BP182,""),IF($A184="TOTAL",SUM(INDIRECT("AO4:AO"&amp;ROW()-1)),""))</f>
        <v/>
      </c>
      <c r="AP184" s="6" t="str">
        <f ca="1">IF(AND($A184&lt;&gt;"",$A184&lt;&gt;"TOTAL"),IF(AND([7]PDI_Meritos!$BR182&lt;&gt;"",[7]PDI_Meritos!$BR182&lt;&gt;0),[7]PDI_Meritos!$BR182,""),IF($A184="TOTAL",SUM(INDIRECT("AP4:AP"&amp;ROW()-1)),""))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IF(AND($A184&lt;&gt;"",$A184&lt;&gt;"TOTAL"),IF(AND([7]PDI_Meritos!$BU182&lt;&gt;"",[7]PDI_Meritos!$BU182&lt;&gt;0),[7]PDI_Meritos!$BU182,""),IF($A184="TOTAL",SUM(INDIRECT("AR4:AR"&amp;ROW()-1)),""))</f>
        <v/>
      </c>
      <c r="AS184" s="6" t="str">
        <f ca="1">IF(AND($A184&lt;&gt;"",$A184&lt;&gt;"TOTAL"),IF(AND([7]PDI_Meritos!$BW182&lt;&gt;"",[7]PDI_Meritos!$BW182&lt;&gt;0),[7]PDI_Meritos!$BW182,""),IF($A184="TOTAL",SUM(INDIRECT("AS4:AS"&amp;ROW()-1)),""))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IF(AND($A184&lt;&gt;"",$A184&lt;&gt;"TOTAL"),IF(AND([7]PDI_Meritos!$BZ182&lt;&gt;"",[7]PDI_Meritos!$BZ182&lt;&gt;0),[7]PDI_Meritos!$BZ182,""),IF($A184="TOTAL",SUM(INDIRECT("AU4:AU"&amp;ROW()-1)),""))</f>
        <v/>
      </c>
      <c r="AV184" s="6" t="str">
        <f ca="1">IF(AND($A184&lt;&gt;"",$A184&lt;&gt;"TOTAL"),IF(AND([7]PDI_Meritos!$CB182&lt;&gt;"",[7]PDI_Meritos!$CB182&lt;&gt;0),[7]PDI_Meritos!$CB182,""),IF($A184="TOTAL",SUM(INDIRECT("AV4:AV"&amp;ROW()-1)),""))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IF(AND($A184&lt;&gt;"",$A184&lt;&gt;"TOTAL"),IF(AND([7]PDI_Meritos!$CE182&lt;&gt;"",[7]PDI_Meritos!$CE182&lt;&gt;0),[7]PDI_Meritos!$CE182,""),IF($A184="TOTAL",SUM(INDIRECT("AX4:AX"&amp;ROW()-1)),""))</f>
        <v/>
      </c>
      <c r="AY184" s="6" t="str">
        <f ca="1">IF(AND($A184&lt;&gt;"",$A184&lt;&gt;"TOTAL"),IF(AND([7]PDI_Meritos!$CG182&lt;&gt;"",[7]PDI_Meritos!$CG182&lt;&gt;0),[7]PDI_Meritos!$CG182,""),IF($A184="TOTAL",SUM(INDIRECT("AY4:AY"&amp;ROW()-1)),""))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IF(AND($A184&lt;&gt;"",$A184&lt;&gt;"TOTAL"),IF(AND([7]PDI_Meritos!$CJ182&lt;&gt;"",[7]PDI_Meritos!$CJ182&lt;&gt;0),[7]PDI_Meritos!$CJ182,""),IF($A184="TOTAL",SUM(INDIRECT("BA4:BA"&amp;ROW()-1)),""))</f>
        <v/>
      </c>
      <c r="BB184" s="6" t="str">
        <f ca="1">IF(AND($A184&lt;&gt;"",$A184&lt;&gt;"TOTAL"),IF(AND([7]PDI_Meritos!$CL182&lt;&gt;"",[7]PDI_Meritos!$CL182&lt;&gt;0),[7]PDI_Meritos!$CL182,""),IF($A184="TOTAL",SUM(INDIRECT("BB4:BB"&amp;ROW()-1)),""))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IF(AND($A184&lt;&gt;"",$A184&lt;&gt;"TOTAL"),IF(AND([7]PDI_Meritos!$CO182&lt;&gt;"",[7]PDI_Meritos!$CO182&lt;&gt;0),[7]PDI_Meritos!$CO182,""),IF($A184="TOTAL",SUM(INDIRECT("BD4:BD"&amp;ROW()-1)),""))</f>
        <v/>
      </c>
      <c r="BE184" s="6" t="str">
        <f ca="1">IF(AND($A184&lt;&gt;"",$A184&lt;&gt;"TOTAL"),IF(AND([7]PDI_Meritos!$CQ182&lt;&gt;"",[7]PDI_Meritos!$CQ182&lt;&gt;0),[7]PDI_Meritos!$CQ182,""),IF($A184="TOTAL",SUM(INDIRECT("BE4:BE"&amp;ROW()-1)),""))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IF([7]PDI_Meritos!$B183&lt;&gt;"",[7]PDI_Meritos!$B183,IF(AND([7]PDI_Meritos!$B183="",[7]PDI_Meritos!$B184="",[7]PDI_Meritos!$B182=""),"","TOTAL"))</f>
        <v/>
      </c>
      <c r="B185" s="6" t="str">
        <f ca="1">IF(AND($A185&lt;&gt;"",$A185&lt;&gt;"TOTAL"),IF(AND([7]PDI_Meritos!$C183&lt;&gt;"",[7]PDI_Meritos!$C183&lt;&gt;0),[7]PDI_Meritos!$C183,""),IF($A185="TOTAL",SUM(INDIRECT("B4:B"&amp;ROW()-1)),""))</f>
        <v/>
      </c>
      <c r="C185" s="6" t="str">
        <f ca="1">IF(AND($A185&lt;&gt;"",$A185&lt;&gt;"TOTAL"),IF(AND([7]PDI_Meritos!$E183&lt;&gt;"",[7]PDI_Meritos!$E183&lt;&gt;0),[7]PDI_Meritos!$E183,""),IF($A185="TOTAL",SUM(INDIRECT("C4:C"&amp;ROW()-1)),""))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IF(AND($A185&lt;&gt;"",$A185&lt;&gt;"TOTAL"),IF(AND([7]PDI_Meritos!$H183&lt;&gt;"",[7]PDI_Meritos!$H183&lt;&gt;0),[7]PDI_Meritos!$H183,""),IF($A185="TOTAL",SUM(INDIRECT("E4:E"&amp;ROW()-1)),""))</f>
        <v/>
      </c>
      <c r="F185" s="6" t="str">
        <f ca="1">IF(AND($A185&lt;&gt;"",$A185&lt;&gt;"TOTAL"),IF(AND([7]PDI_Meritos!$J183&lt;&gt;"",[7]PDI_Meritos!$J183&lt;&gt;0),[7]PDI_Meritos!$J183,""),IF($A185="TOTAL",SUM(INDIRECT("F4:F"&amp;ROW()-1)),""))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IF(AND($A185&lt;&gt;"",$A185&lt;&gt;"TOTAL"),IF(AND([7]PDI_Meritos!$M183&lt;&gt;"",[7]PDI_Meritos!$M183&lt;&gt;0),[7]PDI_Meritos!$M183,""),IF($A185="TOTAL",SUM(INDIRECT("H4:H"&amp;ROW()-1)),""))</f>
        <v/>
      </c>
      <c r="I185" s="6" t="str">
        <f ca="1">IF(AND($A185&lt;&gt;"",$A185&lt;&gt;"TOTAL"),IF(AND([7]PDI_Meritos!$O183&lt;&gt;"",[7]PDI_Meritos!$O183&lt;&gt;0),[7]PDI_Meritos!$O183,""),IF($A185="TOTAL",SUM(INDIRECT("I4:I"&amp;ROW()-1)),""))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IF(AND($A185&lt;&gt;"",$A185&lt;&gt;"TOTAL"),IF(AND([7]PDI_Meritos!$R183&lt;&gt;"",[7]PDI_Meritos!$R183&lt;&gt;0),[7]PDI_Meritos!$R183,""),IF($A185="TOTAL",SUM(INDIRECT("K4:K"&amp;ROW()-1)),""))</f>
        <v/>
      </c>
      <c r="L185" s="6" t="str">
        <f ca="1">IF(AND($A185&lt;&gt;"",$A185&lt;&gt;"TOTAL"),IF(AND([7]PDI_Meritos!$T183&lt;&gt;"",[7]PDI_Meritos!$T183&lt;&gt;0),[7]PDI_Meritos!$T183,""),IF($A185="TOTAL",SUM(INDIRECT("L4:L"&amp;ROW()-1)),""))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IF(AND($A185&lt;&gt;"",$A185&lt;&gt;"TOTAL"),IF(AND([7]PDI_Meritos!$W183&lt;&gt;"",[7]PDI_Meritos!$W183&lt;&gt;0),[7]PDI_Meritos!$W183,""),IF($A185="TOTAL",SUM(INDIRECT("N4:N"&amp;ROW()-1)),""))</f>
        <v/>
      </c>
      <c r="O185" s="6" t="str">
        <f ca="1">IF(AND($A185&lt;&gt;"",$A185&lt;&gt;"TOTAL"),IF(AND([7]PDI_Meritos!$Y183&lt;&gt;"",[7]PDI_Meritos!$Y183&lt;&gt;0),[7]PDI_Meritos!$Y183,""),IF($A185="TOTAL",SUM(INDIRECT("O4:O"&amp;ROW()-1)),""))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IF(AND($A185&lt;&gt;"",$A185&lt;&gt;"TOTAL"),IF(AND([7]PDI_Meritos!$AB183&lt;&gt;"",[7]PDI_Meritos!$AB183&lt;&gt;0),[7]PDI_Meritos!$AB183,""),IF($A185="TOTAL",SUM(INDIRECT("Q4:Q"&amp;ROW()-1)),""))</f>
        <v/>
      </c>
      <c r="R185" s="6" t="str">
        <f ca="1">IF(AND($A185&lt;&gt;"",$A185&lt;&gt;"TOTAL"),IF(AND([7]PDI_Meritos!$AD183&lt;&gt;"",[7]PDI_Meritos!$AD183&lt;&gt;0),[7]PDI_Meritos!$AD183,""),IF($A185="TOTAL",SUM(INDIRECT("R4:R"&amp;ROW()-1)),""))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IF(AND($A185&lt;&gt;"",$A185&lt;&gt;"TOTAL"),IF(AND([7]PDI_Meritos!$AG183&lt;&gt;"",[7]PDI_Meritos!$AG183&lt;&gt;0),[7]PDI_Meritos!$AG183,""),IF($A185="TOTAL",SUM(INDIRECT("T4:T"&amp;ROW()-1)),""))</f>
        <v/>
      </c>
      <c r="U185" s="6" t="str">
        <f ca="1">IF(AND($A185&lt;&gt;"",$A185&lt;&gt;"TOTAL"),IF(AND([7]PDI_Meritos!$AI183&lt;&gt;"",[7]PDI_Meritos!$AI183&lt;&gt;0),[7]PDI_Meritos!$AI183,""),IF($A185="TOTAL",SUM(INDIRECT("U4:U"&amp;ROW()-1)),""))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IF(AND($A185&lt;&gt;"",$A185&lt;&gt;"TOTAL"),IF(AND([7]PDI_Meritos!$AL183&lt;&gt;"",[7]PDI_Meritos!$AL183&lt;&gt;0),[7]PDI_Meritos!$AL183,""),IF($A185="TOTAL",SUM(INDIRECT("W4:W"&amp;ROW()-1)),""))</f>
        <v/>
      </c>
      <c r="X185" s="6" t="str">
        <f ca="1">IF(AND($A185&lt;&gt;"",$A185&lt;&gt;"TOTAL"),IF(AND([7]PDI_Meritos!$AN183&lt;&gt;"",[7]PDI_Meritos!$AN183&lt;&gt;0),[7]PDI_Meritos!$AN183,""),IF($A185="TOTAL",SUM(INDIRECT("X4:X"&amp;ROW()-1)),""))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IF(AND($A185&lt;&gt;"",$A185&lt;&gt;"TOTAL"),IF(AND([7]PDI_Meritos!$AQ183&lt;&gt;"",[7]PDI_Meritos!$AQ183&lt;&gt;0),[7]PDI_Meritos!$AQ183,""),IF($A185="TOTAL",SUM(INDIRECT("Z4:Z"&amp;ROW()-1)),""))</f>
        <v/>
      </c>
      <c r="AA185" s="6" t="str">
        <f ca="1">IF(AND($A185&lt;&gt;"",$A185&lt;&gt;"TOTAL"),IF(AND([7]PDI_Meritos!$AS183&lt;&gt;"",[7]PDI_Meritos!$AS183&lt;&gt;0),[7]PDI_Meritos!$AS183,""),IF($A185="TOTAL",SUM(INDIRECT("AA4:AA"&amp;ROW()-1)),""))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IF(AND($A185&lt;&gt;"",$A185&lt;&gt;"TOTAL"),IF(AND([7]PDI_Meritos!$AV183&lt;&gt;"",[7]PDI_Meritos!$AV183&lt;&gt;0),[7]PDI_Meritos!$AV183,""),IF($A185="TOTAL",SUM(INDIRECT("AC4:AC"&amp;ROW()-1)),""))</f>
        <v/>
      </c>
      <c r="AD185" s="6" t="str">
        <f ca="1">IF(AND($A185&lt;&gt;"",$A185&lt;&gt;"TOTAL"),IF(AND([7]PDI_Meritos!$AX183&lt;&gt;"",[7]PDI_Meritos!$AX183&lt;&gt;0),[7]PDI_Meritos!$AX183,""),IF($A185="TOTAL",SUM(INDIRECT("AD4:AD"&amp;ROW()-1)),""))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IF(AND($A185&lt;&gt;"",$A185&lt;&gt;"TOTAL"),IF(AND([7]PDI_Meritos!$BA183&lt;&gt;"",[7]PDI_Meritos!$BA183&lt;&gt;0),[7]PDI_Meritos!$BA183,""),IF($A185="TOTAL",SUM(INDIRECT("AF4:AF"&amp;ROW()-1)),""))</f>
        <v/>
      </c>
      <c r="AG185" s="6" t="str">
        <f ca="1">IF(AND($A185&lt;&gt;"",$A185&lt;&gt;"TOTAL"),IF(AND([7]PDI_Meritos!$BC183&lt;&gt;"",[7]PDI_Meritos!$BC183&lt;&gt;0),[7]PDI_Meritos!$BC183,""),IF($A185="TOTAL",SUM(INDIRECT("AG4:AG"&amp;ROW()-1)),""))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IF(AND($A185&lt;&gt;"",$A185&lt;&gt;"TOTAL"),IF(AND([7]PDI_Meritos!$BF183&lt;&gt;"",[7]PDI_Meritos!$BF183&lt;&gt;0),[7]PDI_Meritos!$BF183,""),IF($A185="TOTAL",SUM(INDIRECT("AI4:AI"&amp;ROW()-1)),""))</f>
        <v/>
      </c>
      <c r="AJ185" s="6" t="str">
        <f ca="1">IF(AND($A185&lt;&gt;"",$A185&lt;&gt;"TOTAL"),IF(AND([7]PDI_Meritos!$BH183&lt;&gt;"",[7]PDI_Meritos!$BH183&lt;&gt;0),[7]PDI_Meritos!$BH183,""),IF($A185="TOTAL",SUM(INDIRECT("AJ4:AJ"&amp;ROW()-1)),""))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IF(AND($A185&lt;&gt;"",$A185&lt;&gt;"TOTAL"),IF(AND([7]PDI_Meritos!$BK183&lt;&gt;"",[7]PDI_Meritos!$BK183&lt;&gt;0),[7]PDI_Meritos!$BK183,""),IF($A185="TOTAL",SUM(INDIRECT("AL4:AL"&amp;ROW()-1)),""))</f>
        <v/>
      </c>
      <c r="AM185" s="6" t="str">
        <f ca="1">IF(AND($A185&lt;&gt;"",$A185&lt;&gt;"TOTAL"),IF(AND([7]PDI_Meritos!$BM183&lt;&gt;"",[7]PDI_Meritos!$BM183&lt;&gt;0),[7]PDI_Meritos!$BM183,""),IF($A185="TOTAL",SUM(INDIRECT("AM4:AM"&amp;ROW()-1)),""))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IF(AND($A185&lt;&gt;"",$A185&lt;&gt;"TOTAL"),IF(AND([7]PDI_Meritos!$BP183&lt;&gt;"",[7]PDI_Meritos!$BP183&lt;&gt;0),[7]PDI_Meritos!$BP183,""),IF($A185="TOTAL",SUM(INDIRECT("AO4:AO"&amp;ROW()-1)),""))</f>
        <v/>
      </c>
      <c r="AP185" s="6" t="str">
        <f ca="1">IF(AND($A185&lt;&gt;"",$A185&lt;&gt;"TOTAL"),IF(AND([7]PDI_Meritos!$BR183&lt;&gt;"",[7]PDI_Meritos!$BR183&lt;&gt;0),[7]PDI_Meritos!$BR183,""),IF($A185="TOTAL",SUM(INDIRECT("AP4:AP"&amp;ROW()-1)),""))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IF(AND($A185&lt;&gt;"",$A185&lt;&gt;"TOTAL"),IF(AND([7]PDI_Meritos!$BU183&lt;&gt;"",[7]PDI_Meritos!$BU183&lt;&gt;0),[7]PDI_Meritos!$BU183,""),IF($A185="TOTAL",SUM(INDIRECT("AR4:AR"&amp;ROW()-1)),""))</f>
        <v/>
      </c>
      <c r="AS185" s="6" t="str">
        <f ca="1">IF(AND($A185&lt;&gt;"",$A185&lt;&gt;"TOTAL"),IF(AND([7]PDI_Meritos!$BW183&lt;&gt;"",[7]PDI_Meritos!$BW183&lt;&gt;0),[7]PDI_Meritos!$BW183,""),IF($A185="TOTAL",SUM(INDIRECT("AS4:AS"&amp;ROW()-1)),""))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IF(AND($A185&lt;&gt;"",$A185&lt;&gt;"TOTAL"),IF(AND([7]PDI_Meritos!$BZ183&lt;&gt;"",[7]PDI_Meritos!$BZ183&lt;&gt;0),[7]PDI_Meritos!$BZ183,""),IF($A185="TOTAL",SUM(INDIRECT("AU4:AU"&amp;ROW()-1)),""))</f>
        <v/>
      </c>
      <c r="AV185" s="6" t="str">
        <f ca="1">IF(AND($A185&lt;&gt;"",$A185&lt;&gt;"TOTAL"),IF(AND([7]PDI_Meritos!$CB183&lt;&gt;"",[7]PDI_Meritos!$CB183&lt;&gt;0),[7]PDI_Meritos!$CB183,""),IF($A185="TOTAL",SUM(INDIRECT("AV4:AV"&amp;ROW()-1)),""))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IF(AND($A185&lt;&gt;"",$A185&lt;&gt;"TOTAL"),IF(AND([7]PDI_Meritos!$CE183&lt;&gt;"",[7]PDI_Meritos!$CE183&lt;&gt;0),[7]PDI_Meritos!$CE183,""),IF($A185="TOTAL",SUM(INDIRECT("AX4:AX"&amp;ROW()-1)),""))</f>
        <v/>
      </c>
      <c r="AY185" s="6" t="str">
        <f ca="1">IF(AND($A185&lt;&gt;"",$A185&lt;&gt;"TOTAL"),IF(AND([7]PDI_Meritos!$CG183&lt;&gt;"",[7]PDI_Meritos!$CG183&lt;&gt;0),[7]PDI_Meritos!$CG183,""),IF($A185="TOTAL",SUM(INDIRECT("AY4:AY"&amp;ROW()-1)),""))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IF(AND($A185&lt;&gt;"",$A185&lt;&gt;"TOTAL"),IF(AND([7]PDI_Meritos!$CJ183&lt;&gt;"",[7]PDI_Meritos!$CJ183&lt;&gt;0),[7]PDI_Meritos!$CJ183,""),IF($A185="TOTAL",SUM(INDIRECT("BA4:BA"&amp;ROW()-1)),""))</f>
        <v/>
      </c>
      <c r="BB185" s="6" t="str">
        <f ca="1">IF(AND($A185&lt;&gt;"",$A185&lt;&gt;"TOTAL"),IF(AND([7]PDI_Meritos!$CL183&lt;&gt;"",[7]PDI_Meritos!$CL183&lt;&gt;0),[7]PDI_Meritos!$CL183,""),IF($A185="TOTAL",SUM(INDIRECT("BB4:BB"&amp;ROW()-1)),""))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IF(AND($A185&lt;&gt;"",$A185&lt;&gt;"TOTAL"),IF(AND([7]PDI_Meritos!$CO183&lt;&gt;"",[7]PDI_Meritos!$CO183&lt;&gt;0),[7]PDI_Meritos!$CO183,""),IF($A185="TOTAL",SUM(INDIRECT("BD4:BD"&amp;ROW()-1)),""))</f>
        <v/>
      </c>
      <c r="BE185" s="6" t="str">
        <f ca="1">IF(AND($A185&lt;&gt;"",$A185&lt;&gt;"TOTAL"),IF(AND([7]PDI_Meritos!$CQ183&lt;&gt;"",[7]PDI_Meritos!$CQ183&lt;&gt;0),[7]PDI_Meritos!$CQ183,""),IF($A185="TOTAL",SUM(INDIRECT("BE4:BE"&amp;ROW()-1)),""))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IF([7]PDI_Meritos!$B184&lt;&gt;"",[7]PDI_Meritos!$B184,IF(AND([7]PDI_Meritos!$B184="",[7]PDI_Meritos!$B185="",[7]PDI_Meritos!$B183=""),"","TOTAL"))</f>
        <v/>
      </c>
      <c r="B186" s="6" t="str">
        <f ca="1">IF(AND($A186&lt;&gt;"",$A186&lt;&gt;"TOTAL"),IF(AND([7]PDI_Meritos!$C184&lt;&gt;"",[7]PDI_Meritos!$C184&lt;&gt;0),[7]PDI_Meritos!$C184,""),IF($A186="TOTAL",SUM(INDIRECT("B4:B"&amp;ROW()-1)),""))</f>
        <v/>
      </c>
      <c r="C186" s="6" t="str">
        <f ca="1">IF(AND($A186&lt;&gt;"",$A186&lt;&gt;"TOTAL"),IF(AND([7]PDI_Meritos!$E184&lt;&gt;"",[7]PDI_Meritos!$E184&lt;&gt;0),[7]PDI_Meritos!$E184,""),IF($A186="TOTAL",SUM(INDIRECT("C4:C"&amp;ROW()-1)),""))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IF(AND($A186&lt;&gt;"",$A186&lt;&gt;"TOTAL"),IF(AND([7]PDI_Meritos!$H184&lt;&gt;"",[7]PDI_Meritos!$H184&lt;&gt;0),[7]PDI_Meritos!$H184,""),IF($A186="TOTAL",SUM(INDIRECT("E4:E"&amp;ROW()-1)),""))</f>
        <v/>
      </c>
      <c r="F186" s="6" t="str">
        <f ca="1">IF(AND($A186&lt;&gt;"",$A186&lt;&gt;"TOTAL"),IF(AND([7]PDI_Meritos!$J184&lt;&gt;"",[7]PDI_Meritos!$J184&lt;&gt;0),[7]PDI_Meritos!$J184,""),IF($A186="TOTAL",SUM(INDIRECT("F4:F"&amp;ROW()-1)),""))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IF(AND($A186&lt;&gt;"",$A186&lt;&gt;"TOTAL"),IF(AND([7]PDI_Meritos!$M184&lt;&gt;"",[7]PDI_Meritos!$M184&lt;&gt;0),[7]PDI_Meritos!$M184,""),IF($A186="TOTAL",SUM(INDIRECT("H4:H"&amp;ROW()-1)),""))</f>
        <v/>
      </c>
      <c r="I186" s="6" t="str">
        <f ca="1">IF(AND($A186&lt;&gt;"",$A186&lt;&gt;"TOTAL"),IF(AND([7]PDI_Meritos!$O184&lt;&gt;"",[7]PDI_Meritos!$O184&lt;&gt;0),[7]PDI_Meritos!$O184,""),IF($A186="TOTAL",SUM(INDIRECT("I4:I"&amp;ROW()-1)),""))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IF(AND($A186&lt;&gt;"",$A186&lt;&gt;"TOTAL"),IF(AND([7]PDI_Meritos!$R184&lt;&gt;"",[7]PDI_Meritos!$R184&lt;&gt;0),[7]PDI_Meritos!$R184,""),IF($A186="TOTAL",SUM(INDIRECT("K4:K"&amp;ROW()-1)),""))</f>
        <v/>
      </c>
      <c r="L186" s="6" t="str">
        <f ca="1">IF(AND($A186&lt;&gt;"",$A186&lt;&gt;"TOTAL"),IF(AND([7]PDI_Meritos!$T184&lt;&gt;"",[7]PDI_Meritos!$T184&lt;&gt;0),[7]PDI_Meritos!$T184,""),IF($A186="TOTAL",SUM(INDIRECT("L4:L"&amp;ROW()-1)),""))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IF(AND($A186&lt;&gt;"",$A186&lt;&gt;"TOTAL"),IF(AND([7]PDI_Meritos!$W184&lt;&gt;"",[7]PDI_Meritos!$W184&lt;&gt;0),[7]PDI_Meritos!$W184,""),IF($A186="TOTAL",SUM(INDIRECT("N4:N"&amp;ROW()-1)),""))</f>
        <v/>
      </c>
      <c r="O186" s="6" t="str">
        <f ca="1">IF(AND($A186&lt;&gt;"",$A186&lt;&gt;"TOTAL"),IF(AND([7]PDI_Meritos!$Y184&lt;&gt;"",[7]PDI_Meritos!$Y184&lt;&gt;0),[7]PDI_Meritos!$Y184,""),IF($A186="TOTAL",SUM(INDIRECT("O4:O"&amp;ROW()-1)),""))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IF(AND($A186&lt;&gt;"",$A186&lt;&gt;"TOTAL"),IF(AND([7]PDI_Meritos!$AB184&lt;&gt;"",[7]PDI_Meritos!$AB184&lt;&gt;0),[7]PDI_Meritos!$AB184,""),IF($A186="TOTAL",SUM(INDIRECT("Q4:Q"&amp;ROW()-1)),""))</f>
        <v/>
      </c>
      <c r="R186" s="6" t="str">
        <f ca="1">IF(AND($A186&lt;&gt;"",$A186&lt;&gt;"TOTAL"),IF(AND([7]PDI_Meritos!$AD184&lt;&gt;"",[7]PDI_Meritos!$AD184&lt;&gt;0),[7]PDI_Meritos!$AD184,""),IF($A186="TOTAL",SUM(INDIRECT("R4:R"&amp;ROW()-1)),""))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IF(AND($A186&lt;&gt;"",$A186&lt;&gt;"TOTAL"),IF(AND([7]PDI_Meritos!$AG184&lt;&gt;"",[7]PDI_Meritos!$AG184&lt;&gt;0),[7]PDI_Meritos!$AG184,""),IF($A186="TOTAL",SUM(INDIRECT("T4:T"&amp;ROW()-1)),""))</f>
        <v/>
      </c>
      <c r="U186" s="6" t="str">
        <f ca="1">IF(AND($A186&lt;&gt;"",$A186&lt;&gt;"TOTAL"),IF(AND([7]PDI_Meritos!$AI184&lt;&gt;"",[7]PDI_Meritos!$AI184&lt;&gt;0),[7]PDI_Meritos!$AI184,""),IF($A186="TOTAL",SUM(INDIRECT("U4:U"&amp;ROW()-1)),""))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IF(AND($A186&lt;&gt;"",$A186&lt;&gt;"TOTAL"),IF(AND([7]PDI_Meritos!$AL184&lt;&gt;"",[7]PDI_Meritos!$AL184&lt;&gt;0),[7]PDI_Meritos!$AL184,""),IF($A186="TOTAL",SUM(INDIRECT("W4:W"&amp;ROW()-1)),""))</f>
        <v/>
      </c>
      <c r="X186" s="6" t="str">
        <f ca="1">IF(AND($A186&lt;&gt;"",$A186&lt;&gt;"TOTAL"),IF(AND([7]PDI_Meritos!$AN184&lt;&gt;"",[7]PDI_Meritos!$AN184&lt;&gt;0),[7]PDI_Meritos!$AN184,""),IF($A186="TOTAL",SUM(INDIRECT("X4:X"&amp;ROW()-1)),""))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IF(AND($A186&lt;&gt;"",$A186&lt;&gt;"TOTAL"),IF(AND([7]PDI_Meritos!$AQ184&lt;&gt;"",[7]PDI_Meritos!$AQ184&lt;&gt;0),[7]PDI_Meritos!$AQ184,""),IF($A186="TOTAL",SUM(INDIRECT("Z4:Z"&amp;ROW()-1)),""))</f>
        <v/>
      </c>
      <c r="AA186" s="6" t="str">
        <f ca="1">IF(AND($A186&lt;&gt;"",$A186&lt;&gt;"TOTAL"),IF(AND([7]PDI_Meritos!$AS184&lt;&gt;"",[7]PDI_Meritos!$AS184&lt;&gt;0),[7]PDI_Meritos!$AS184,""),IF($A186="TOTAL",SUM(INDIRECT("AA4:AA"&amp;ROW()-1)),""))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IF(AND($A186&lt;&gt;"",$A186&lt;&gt;"TOTAL"),IF(AND([7]PDI_Meritos!$AV184&lt;&gt;"",[7]PDI_Meritos!$AV184&lt;&gt;0),[7]PDI_Meritos!$AV184,""),IF($A186="TOTAL",SUM(INDIRECT("AC4:AC"&amp;ROW()-1)),""))</f>
        <v/>
      </c>
      <c r="AD186" s="6" t="str">
        <f ca="1">IF(AND($A186&lt;&gt;"",$A186&lt;&gt;"TOTAL"),IF(AND([7]PDI_Meritos!$AX184&lt;&gt;"",[7]PDI_Meritos!$AX184&lt;&gt;0),[7]PDI_Meritos!$AX184,""),IF($A186="TOTAL",SUM(INDIRECT("AD4:AD"&amp;ROW()-1)),""))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IF(AND($A186&lt;&gt;"",$A186&lt;&gt;"TOTAL"),IF(AND([7]PDI_Meritos!$BA184&lt;&gt;"",[7]PDI_Meritos!$BA184&lt;&gt;0),[7]PDI_Meritos!$BA184,""),IF($A186="TOTAL",SUM(INDIRECT("AF4:AF"&amp;ROW()-1)),""))</f>
        <v/>
      </c>
      <c r="AG186" s="6" t="str">
        <f ca="1">IF(AND($A186&lt;&gt;"",$A186&lt;&gt;"TOTAL"),IF(AND([7]PDI_Meritos!$BC184&lt;&gt;"",[7]PDI_Meritos!$BC184&lt;&gt;0),[7]PDI_Meritos!$BC184,""),IF($A186="TOTAL",SUM(INDIRECT("AG4:AG"&amp;ROW()-1)),""))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IF(AND($A186&lt;&gt;"",$A186&lt;&gt;"TOTAL"),IF(AND([7]PDI_Meritos!$BF184&lt;&gt;"",[7]PDI_Meritos!$BF184&lt;&gt;0),[7]PDI_Meritos!$BF184,""),IF($A186="TOTAL",SUM(INDIRECT("AI4:AI"&amp;ROW()-1)),""))</f>
        <v/>
      </c>
      <c r="AJ186" s="6" t="str">
        <f ca="1">IF(AND($A186&lt;&gt;"",$A186&lt;&gt;"TOTAL"),IF(AND([7]PDI_Meritos!$BH184&lt;&gt;"",[7]PDI_Meritos!$BH184&lt;&gt;0),[7]PDI_Meritos!$BH184,""),IF($A186="TOTAL",SUM(INDIRECT("AJ4:AJ"&amp;ROW()-1)),""))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IF(AND($A186&lt;&gt;"",$A186&lt;&gt;"TOTAL"),IF(AND([7]PDI_Meritos!$BK184&lt;&gt;"",[7]PDI_Meritos!$BK184&lt;&gt;0),[7]PDI_Meritos!$BK184,""),IF($A186="TOTAL",SUM(INDIRECT("AL4:AL"&amp;ROW()-1)),""))</f>
        <v/>
      </c>
      <c r="AM186" s="6" t="str">
        <f ca="1">IF(AND($A186&lt;&gt;"",$A186&lt;&gt;"TOTAL"),IF(AND([7]PDI_Meritos!$BM184&lt;&gt;"",[7]PDI_Meritos!$BM184&lt;&gt;0),[7]PDI_Meritos!$BM184,""),IF($A186="TOTAL",SUM(INDIRECT("AM4:AM"&amp;ROW()-1)),""))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IF(AND($A186&lt;&gt;"",$A186&lt;&gt;"TOTAL"),IF(AND([7]PDI_Meritos!$BP184&lt;&gt;"",[7]PDI_Meritos!$BP184&lt;&gt;0),[7]PDI_Meritos!$BP184,""),IF($A186="TOTAL",SUM(INDIRECT("AO4:AO"&amp;ROW()-1)),""))</f>
        <v/>
      </c>
      <c r="AP186" s="6" t="str">
        <f ca="1">IF(AND($A186&lt;&gt;"",$A186&lt;&gt;"TOTAL"),IF(AND([7]PDI_Meritos!$BR184&lt;&gt;"",[7]PDI_Meritos!$BR184&lt;&gt;0),[7]PDI_Meritos!$BR184,""),IF($A186="TOTAL",SUM(INDIRECT("AP4:AP"&amp;ROW()-1)),""))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IF(AND($A186&lt;&gt;"",$A186&lt;&gt;"TOTAL"),IF(AND([7]PDI_Meritos!$BU184&lt;&gt;"",[7]PDI_Meritos!$BU184&lt;&gt;0),[7]PDI_Meritos!$BU184,""),IF($A186="TOTAL",SUM(INDIRECT("AR4:AR"&amp;ROW()-1)),""))</f>
        <v/>
      </c>
      <c r="AS186" s="6" t="str">
        <f ca="1">IF(AND($A186&lt;&gt;"",$A186&lt;&gt;"TOTAL"),IF(AND([7]PDI_Meritos!$BW184&lt;&gt;"",[7]PDI_Meritos!$BW184&lt;&gt;0),[7]PDI_Meritos!$BW184,""),IF($A186="TOTAL",SUM(INDIRECT("AS4:AS"&amp;ROW()-1)),""))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IF(AND($A186&lt;&gt;"",$A186&lt;&gt;"TOTAL"),IF(AND([7]PDI_Meritos!$BZ184&lt;&gt;"",[7]PDI_Meritos!$BZ184&lt;&gt;0),[7]PDI_Meritos!$BZ184,""),IF($A186="TOTAL",SUM(INDIRECT("AU4:AU"&amp;ROW()-1)),""))</f>
        <v/>
      </c>
      <c r="AV186" s="6" t="str">
        <f ca="1">IF(AND($A186&lt;&gt;"",$A186&lt;&gt;"TOTAL"),IF(AND([7]PDI_Meritos!$CB184&lt;&gt;"",[7]PDI_Meritos!$CB184&lt;&gt;0),[7]PDI_Meritos!$CB184,""),IF($A186="TOTAL",SUM(INDIRECT("AV4:AV"&amp;ROW()-1)),""))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IF(AND($A186&lt;&gt;"",$A186&lt;&gt;"TOTAL"),IF(AND([7]PDI_Meritos!$CE184&lt;&gt;"",[7]PDI_Meritos!$CE184&lt;&gt;0),[7]PDI_Meritos!$CE184,""),IF($A186="TOTAL",SUM(INDIRECT("AX4:AX"&amp;ROW()-1)),""))</f>
        <v/>
      </c>
      <c r="AY186" s="6" t="str">
        <f ca="1">IF(AND($A186&lt;&gt;"",$A186&lt;&gt;"TOTAL"),IF(AND([7]PDI_Meritos!$CG184&lt;&gt;"",[7]PDI_Meritos!$CG184&lt;&gt;0),[7]PDI_Meritos!$CG184,""),IF($A186="TOTAL",SUM(INDIRECT("AY4:AY"&amp;ROW()-1)),""))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IF(AND($A186&lt;&gt;"",$A186&lt;&gt;"TOTAL"),IF(AND([7]PDI_Meritos!$CJ184&lt;&gt;"",[7]PDI_Meritos!$CJ184&lt;&gt;0),[7]PDI_Meritos!$CJ184,""),IF($A186="TOTAL",SUM(INDIRECT("BA4:BA"&amp;ROW()-1)),""))</f>
        <v/>
      </c>
      <c r="BB186" s="6" t="str">
        <f ca="1">IF(AND($A186&lt;&gt;"",$A186&lt;&gt;"TOTAL"),IF(AND([7]PDI_Meritos!$CL184&lt;&gt;"",[7]PDI_Meritos!$CL184&lt;&gt;0),[7]PDI_Meritos!$CL184,""),IF($A186="TOTAL",SUM(INDIRECT("BB4:BB"&amp;ROW()-1)),""))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IF(AND($A186&lt;&gt;"",$A186&lt;&gt;"TOTAL"),IF(AND([7]PDI_Meritos!$CO184&lt;&gt;"",[7]PDI_Meritos!$CO184&lt;&gt;0),[7]PDI_Meritos!$CO184,""),IF($A186="TOTAL",SUM(INDIRECT("BD4:BD"&amp;ROW()-1)),""))</f>
        <v/>
      </c>
      <c r="BE186" s="6" t="str">
        <f ca="1">IF(AND($A186&lt;&gt;"",$A186&lt;&gt;"TOTAL"),IF(AND([7]PDI_Meritos!$CQ184&lt;&gt;"",[7]PDI_Meritos!$CQ184&lt;&gt;0),[7]PDI_Meritos!$CQ184,""),IF($A186="TOTAL",SUM(INDIRECT("BE4:BE"&amp;ROW()-1)),""))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IF([7]PDI_Meritos!$B185&lt;&gt;"",[7]PDI_Meritos!$B185,IF(AND([7]PDI_Meritos!$B185="",[7]PDI_Meritos!$B186="",[7]PDI_Meritos!$B184=""),"","TOTAL"))</f>
        <v/>
      </c>
      <c r="B187" s="6" t="str">
        <f ca="1">IF(AND($A187&lt;&gt;"",$A187&lt;&gt;"TOTAL"),IF(AND([7]PDI_Meritos!$C185&lt;&gt;"",[7]PDI_Meritos!$C185&lt;&gt;0),[7]PDI_Meritos!$C185,""),IF($A187="TOTAL",SUM(INDIRECT("B4:B"&amp;ROW()-1)),""))</f>
        <v/>
      </c>
      <c r="C187" s="6" t="str">
        <f ca="1">IF(AND($A187&lt;&gt;"",$A187&lt;&gt;"TOTAL"),IF(AND([7]PDI_Meritos!$E185&lt;&gt;"",[7]PDI_Meritos!$E185&lt;&gt;0),[7]PDI_Meritos!$E185,""),IF($A187="TOTAL",SUM(INDIRECT("C4:C"&amp;ROW()-1)),""))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IF(AND($A187&lt;&gt;"",$A187&lt;&gt;"TOTAL"),IF(AND([7]PDI_Meritos!$H185&lt;&gt;"",[7]PDI_Meritos!$H185&lt;&gt;0),[7]PDI_Meritos!$H185,""),IF($A187="TOTAL",SUM(INDIRECT("E4:E"&amp;ROW()-1)),""))</f>
        <v/>
      </c>
      <c r="F187" s="6" t="str">
        <f ca="1">IF(AND($A187&lt;&gt;"",$A187&lt;&gt;"TOTAL"),IF(AND([7]PDI_Meritos!$J185&lt;&gt;"",[7]PDI_Meritos!$J185&lt;&gt;0),[7]PDI_Meritos!$J185,""),IF($A187="TOTAL",SUM(INDIRECT("F4:F"&amp;ROW()-1)),""))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IF(AND($A187&lt;&gt;"",$A187&lt;&gt;"TOTAL"),IF(AND([7]PDI_Meritos!$M185&lt;&gt;"",[7]PDI_Meritos!$M185&lt;&gt;0),[7]PDI_Meritos!$M185,""),IF($A187="TOTAL",SUM(INDIRECT("H4:H"&amp;ROW()-1)),""))</f>
        <v/>
      </c>
      <c r="I187" s="6" t="str">
        <f ca="1">IF(AND($A187&lt;&gt;"",$A187&lt;&gt;"TOTAL"),IF(AND([7]PDI_Meritos!$O185&lt;&gt;"",[7]PDI_Meritos!$O185&lt;&gt;0),[7]PDI_Meritos!$O185,""),IF($A187="TOTAL",SUM(INDIRECT("I4:I"&amp;ROW()-1)),""))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IF(AND($A187&lt;&gt;"",$A187&lt;&gt;"TOTAL"),IF(AND([7]PDI_Meritos!$R185&lt;&gt;"",[7]PDI_Meritos!$R185&lt;&gt;0),[7]PDI_Meritos!$R185,""),IF($A187="TOTAL",SUM(INDIRECT("K4:K"&amp;ROW()-1)),""))</f>
        <v/>
      </c>
      <c r="L187" s="6" t="str">
        <f ca="1">IF(AND($A187&lt;&gt;"",$A187&lt;&gt;"TOTAL"),IF(AND([7]PDI_Meritos!$T185&lt;&gt;"",[7]PDI_Meritos!$T185&lt;&gt;0),[7]PDI_Meritos!$T185,""),IF($A187="TOTAL",SUM(INDIRECT("L4:L"&amp;ROW()-1)),""))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IF(AND($A187&lt;&gt;"",$A187&lt;&gt;"TOTAL"),IF(AND([7]PDI_Meritos!$W185&lt;&gt;"",[7]PDI_Meritos!$W185&lt;&gt;0),[7]PDI_Meritos!$W185,""),IF($A187="TOTAL",SUM(INDIRECT("N4:N"&amp;ROW()-1)),""))</f>
        <v/>
      </c>
      <c r="O187" s="6" t="str">
        <f ca="1">IF(AND($A187&lt;&gt;"",$A187&lt;&gt;"TOTAL"),IF(AND([7]PDI_Meritos!$Y185&lt;&gt;"",[7]PDI_Meritos!$Y185&lt;&gt;0),[7]PDI_Meritos!$Y185,""),IF($A187="TOTAL",SUM(INDIRECT("O4:O"&amp;ROW()-1)),""))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IF(AND($A187&lt;&gt;"",$A187&lt;&gt;"TOTAL"),IF(AND([7]PDI_Meritos!$AB185&lt;&gt;"",[7]PDI_Meritos!$AB185&lt;&gt;0),[7]PDI_Meritos!$AB185,""),IF($A187="TOTAL",SUM(INDIRECT("Q4:Q"&amp;ROW()-1)),""))</f>
        <v/>
      </c>
      <c r="R187" s="6" t="str">
        <f ca="1">IF(AND($A187&lt;&gt;"",$A187&lt;&gt;"TOTAL"),IF(AND([7]PDI_Meritos!$AD185&lt;&gt;"",[7]PDI_Meritos!$AD185&lt;&gt;0),[7]PDI_Meritos!$AD185,""),IF($A187="TOTAL",SUM(INDIRECT("R4:R"&amp;ROW()-1)),""))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IF(AND($A187&lt;&gt;"",$A187&lt;&gt;"TOTAL"),IF(AND([7]PDI_Meritos!$AG185&lt;&gt;"",[7]PDI_Meritos!$AG185&lt;&gt;0),[7]PDI_Meritos!$AG185,""),IF($A187="TOTAL",SUM(INDIRECT("T4:T"&amp;ROW()-1)),""))</f>
        <v/>
      </c>
      <c r="U187" s="6" t="str">
        <f ca="1">IF(AND($A187&lt;&gt;"",$A187&lt;&gt;"TOTAL"),IF(AND([7]PDI_Meritos!$AI185&lt;&gt;"",[7]PDI_Meritos!$AI185&lt;&gt;0),[7]PDI_Meritos!$AI185,""),IF($A187="TOTAL",SUM(INDIRECT("U4:U"&amp;ROW()-1)),""))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IF(AND($A187&lt;&gt;"",$A187&lt;&gt;"TOTAL"),IF(AND([7]PDI_Meritos!$AL185&lt;&gt;"",[7]PDI_Meritos!$AL185&lt;&gt;0),[7]PDI_Meritos!$AL185,""),IF($A187="TOTAL",SUM(INDIRECT("W4:W"&amp;ROW()-1)),""))</f>
        <v/>
      </c>
      <c r="X187" s="6" t="str">
        <f ca="1">IF(AND($A187&lt;&gt;"",$A187&lt;&gt;"TOTAL"),IF(AND([7]PDI_Meritos!$AN185&lt;&gt;"",[7]PDI_Meritos!$AN185&lt;&gt;0),[7]PDI_Meritos!$AN185,""),IF($A187="TOTAL",SUM(INDIRECT("X4:X"&amp;ROW()-1)),""))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IF(AND($A187&lt;&gt;"",$A187&lt;&gt;"TOTAL"),IF(AND([7]PDI_Meritos!$AQ185&lt;&gt;"",[7]PDI_Meritos!$AQ185&lt;&gt;0),[7]PDI_Meritos!$AQ185,""),IF($A187="TOTAL",SUM(INDIRECT("Z4:Z"&amp;ROW()-1)),""))</f>
        <v/>
      </c>
      <c r="AA187" s="6" t="str">
        <f ca="1">IF(AND($A187&lt;&gt;"",$A187&lt;&gt;"TOTAL"),IF(AND([7]PDI_Meritos!$AS185&lt;&gt;"",[7]PDI_Meritos!$AS185&lt;&gt;0),[7]PDI_Meritos!$AS185,""),IF($A187="TOTAL",SUM(INDIRECT("AA4:AA"&amp;ROW()-1)),""))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IF(AND($A187&lt;&gt;"",$A187&lt;&gt;"TOTAL"),IF(AND([7]PDI_Meritos!$AV185&lt;&gt;"",[7]PDI_Meritos!$AV185&lt;&gt;0),[7]PDI_Meritos!$AV185,""),IF($A187="TOTAL",SUM(INDIRECT("AC4:AC"&amp;ROW()-1)),""))</f>
        <v/>
      </c>
      <c r="AD187" s="6" t="str">
        <f ca="1">IF(AND($A187&lt;&gt;"",$A187&lt;&gt;"TOTAL"),IF(AND([7]PDI_Meritos!$AX185&lt;&gt;"",[7]PDI_Meritos!$AX185&lt;&gt;0),[7]PDI_Meritos!$AX185,""),IF($A187="TOTAL",SUM(INDIRECT("AD4:AD"&amp;ROW()-1)),""))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IF(AND($A187&lt;&gt;"",$A187&lt;&gt;"TOTAL"),IF(AND([7]PDI_Meritos!$BA185&lt;&gt;"",[7]PDI_Meritos!$BA185&lt;&gt;0),[7]PDI_Meritos!$BA185,""),IF($A187="TOTAL",SUM(INDIRECT("AF4:AF"&amp;ROW()-1)),""))</f>
        <v/>
      </c>
      <c r="AG187" s="6" t="str">
        <f ca="1">IF(AND($A187&lt;&gt;"",$A187&lt;&gt;"TOTAL"),IF(AND([7]PDI_Meritos!$BC185&lt;&gt;"",[7]PDI_Meritos!$BC185&lt;&gt;0),[7]PDI_Meritos!$BC185,""),IF($A187="TOTAL",SUM(INDIRECT("AG4:AG"&amp;ROW()-1)),""))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IF(AND($A187&lt;&gt;"",$A187&lt;&gt;"TOTAL"),IF(AND([7]PDI_Meritos!$BF185&lt;&gt;"",[7]PDI_Meritos!$BF185&lt;&gt;0),[7]PDI_Meritos!$BF185,""),IF($A187="TOTAL",SUM(INDIRECT("AI4:AI"&amp;ROW()-1)),""))</f>
        <v/>
      </c>
      <c r="AJ187" s="6" t="str">
        <f ca="1">IF(AND($A187&lt;&gt;"",$A187&lt;&gt;"TOTAL"),IF(AND([7]PDI_Meritos!$BH185&lt;&gt;"",[7]PDI_Meritos!$BH185&lt;&gt;0),[7]PDI_Meritos!$BH185,""),IF($A187="TOTAL",SUM(INDIRECT("AJ4:AJ"&amp;ROW()-1)),""))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IF(AND($A187&lt;&gt;"",$A187&lt;&gt;"TOTAL"),IF(AND([7]PDI_Meritos!$BK185&lt;&gt;"",[7]PDI_Meritos!$BK185&lt;&gt;0),[7]PDI_Meritos!$BK185,""),IF($A187="TOTAL",SUM(INDIRECT("AL4:AL"&amp;ROW()-1)),""))</f>
        <v/>
      </c>
      <c r="AM187" s="6" t="str">
        <f ca="1">IF(AND($A187&lt;&gt;"",$A187&lt;&gt;"TOTAL"),IF(AND([7]PDI_Meritos!$BM185&lt;&gt;"",[7]PDI_Meritos!$BM185&lt;&gt;0),[7]PDI_Meritos!$BM185,""),IF($A187="TOTAL",SUM(INDIRECT("AM4:AM"&amp;ROW()-1)),""))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IF(AND($A187&lt;&gt;"",$A187&lt;&gt;"TOTAL"),IF(AND([7]PDI_Meritos!$BP185&lt;&gt;"",[7]PDI_Meritos!$BP185&lt;&gt;0),[7]PDI_Meritos!$BP185,""),IF($A187="TOTAL",SUM(INDIRECT("AO4:AO"&amp;ROW()-1)),""))</f>
        <v/>
      </c>
      <c r="AP187" s="6" t="str">
        <f ca="1">IF(AND($A187&lt;&gt;"",$A187&lt;&gt;"TOTAL"),IF(AND([7]PDI_Meritos!$BR185&lt;&gt;"",[7]PDI_Meritos!$BR185&lt;&gt;0),[7]PDI_Meritos!$BR185,""),IF($A187="TOTAL",SUM(INDIRECT("AP4:AP"&amp;ROW()-1)),""))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IF(AND($A187&lt;&gt;"",$A187&lt;&gt;"TOTAL"),IF(AND([7]PDI_Meritos!$BU185&lt;&gt;"",[7]PDI_Meritos!$BU185&lt;&gt;0),[7]PDI_Meritos!$BU185,""),IF($A187="TOTAL",SUM(INDIRECT("AR4:AR"&amp;ROW()-1)),""))</f>
        <v/>
      </c>
      <c r="AS187" s="6" t="str">
        <f ca="1">IF(AND($A187&lt;&gt;"",$A187&lt;&gt;"TOTAL"),IF(AND([7]PDI_Meritos!$BW185&lt;&gt;"",[7]PDI_Meritos!$BW185&lt;&gt;0),[7]PDI_Meritos!$BW185,""),IF($A187="TOTAL",SUM(INDIRECT("AS4:AS"&amp;ROW()-1)),""))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IF(AND($A187&lt;&gt;"",$A187&lt;&gt;"TOTAL"),IF(AND([7]PDI_Meritos!$BZ185&lt;&gt;"",[7]PDI_Meritos!$BZ185&lt;&gt;0),[7]PDI_Meritos!$BZ185,""),IF($A187="TOTAL",SUM(INDIRECT("AU4:AU"&amp;ROW()-1)),""))</f>
        <v/>
      </c>
      <c r="AV187" s="6" t="str">
        <f ca="1">IF(AND($A187&lt;&gt;"",$A187&lt;&gt;"TOTAL"),IF(AND([7]PDI_Meritos!$CB185&lt;&gt;"",[7]PDI_Meritos!$CB185&lt;&gt;0),[7]PDI_Meritos!$CB185,""),IF($A187="TOTAL",SUM(INDIRECT("AV4:AV"&amp;ROW()-1)),""))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IF(AND($A187&lt;&gt;"",$A187&lt;&gt;"TOTAL"),IF(AND([7]PDI_Meritos!$CE185&lt;&gt;"",[7]PDI_Meritos!$CE185&lt;&gt;0),[7]PDI_Meritos!$CE185,""),IF($A187="TOTAL",SUM(INDIRECT("AX4:AX"&amp;ROW()-1)),""))</f>
        <v/>
      </c>
      <c r="AY187" s="6" t="str">
        <f ca="1">IF(AND($A187&lt;&gt;"",$A187&lt;&gt;"TOTAL"),IF(AND([7]PDI_Meritos!$CG185&lt;&gt;"",[7]PDI_Meritos!$CG185&lt;&gt;0),[7]PDI_Meritos!$CG185,""),IF($A187="TOTAL",SUM(INDIRECT("AY4:AY"&amp;ROW()-1)),""))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IF(AND($A187&lt;&gt;"",$A187&lt;&gt;"TOTAL"),IF(AND([7]PDI_Meritos!$CJ185&lt;&gt;"",[7]PDI_Meritos!$CJ185&lt;&gt;0),[7]PDI_Meritos!$CJ185,""),IF($A187="TOTAL",SUM(INDIRECT("BA4:BA"&amp;ROW()-1)),""))</f>
        <v/>
      </c>
      <c r="BB187" s="6" t="str">
        <f ca="1">IF(AND($A187&lt;&gt;"",$A187&lt;&gt;"TOTAL"),IF(AND([7]PDI_Meritos!$CL185&lt;&gt;"",[7]PDI_Meritos!$CL185&lt;&gt;0),[7]PDI_Meritos!$CL185,""),IF($A187="TOTAL",SUM(INDIRECT("BB4:BB"&amp;ROW()-1)),""))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IF(AND($A187&lt;&gt;"",$A187&lt;&gt;"TOTAL"),IF(AND([7]PDI_Meritos!$CO185&lt;&gt;"",[7]PDI_Meritos!$CO185&lt;&gt;0),[7]PDI_Meritos!$CO185,""),IF($A187="TOTAL",SUM(INDIRECT("BD4:BD"&amp;ROW()-1)),""))</f>
        <v/>
      </c>
      <c r="BE187" s="6" t="str">
        <f ca="1">IF(AND($A187&lt;&gt;"",$A187&lt;&gt;"TOTAL"),IF(AND([7]PDI_Meritos!$CQ185&lt;&gt;"",[7]PDI_Meritos!$CQ185&lt;&gt;0),[7]PDI_Meritos!$CQ185,""),IF($A187="TOTAL",SUM(INDIRECT("BE4:BE"&amp;ROW()-1)),""))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IF([7]PDI_Meritos!$B186&lt;&gt;"",[7]PDI_Meritos!$B186,IF(AND([7]PDI_Meritos!$B186="",[7]PDI_Meritos!$B187="",[7]PDI_Meritos!$B185=""),"","TOTAL"))</f>
        <v/>
      </c>
      <c r="B188" s="6" t="str">
        <f ca="1">IF(AND($A188&lt;&gt;"",$A188&lt;&gt;"TOTAL"),IF(AND([7]PDI_Meritos!$C186&lt;&gt;"",[7]PDI_Meritos!$C186&lt;&gt;0),[7]PDI_Meritos!$C186,""),IF($A188="TOTAL",SUM(INDIRECT("B4:B"&amp;ROW()-1)),""))</f>
        <v/>
      </c>
      <c r="C188" s="6" t="str">
        <f ca="1">IF(AND($A188&lt;&gt;"",$A188&lt;&gt;"TOTAL"),IF(AND([7]PDI_Meritos!$E186&lt;&gt;"",[7]PDI_Meritos!$E186&lt;&gt;0),[7]PDI_Meritos!$E186,""),IF($A188="TOTAL",SUM(INDIRECT("C4:C"&amp;ROW()-1)),""))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IF(AND($A188&lt;&gt;"",$A188&lt;&gt;"TOTAL"),IF(AND([7]PDI_Meritos!$H186&lt;&gt;"",[7]PDI_Meritos!$H186&lt;&gt;0),[7]PDI_Meritos!$H186,""),IF($A188="TOTAL",SUM(INDIRECT("E4:E"&amp;ROW()-1)),""))</f>
        <v/>
      </c>
      <c r="F188" s="6" t="str">
        <f ca="1">IF(AND($A188&lt;&gt;"",$A188&lt;&gt;"TOTAL"),IF(AND([7]PDI_Meritos!$J186&lt;&gt;"",[7]PDI_Meritos!$J186&lt;&gt;0),[7]PDI_Meritos!$J186,""),IF($A188="TOTAL",SUM(INDIRECT("F4:F"&amp;ROW()-1)),""))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IF(AND($A188&lt;&gt;"",$A188&lt;&gt;"TOTAL"),IF(AND([7]PDI_Meritos!$M186&lt;&gt;"",[7]PDI_Meritos!$M186&lt;&gt;0),[7]PDI_Meritos!$M186,""),IF($A188="TOTAL",SUM(INDIRECT("H4:H"&amp;ROW()-1)),""))</f>
        <v/>
      </c>
      <c r="I188" s="6" t="str">
        <f ca="1">IF(AND($A188&lt;&gt;"",$A188&lt;&gt;"TOTAL"),IF(AND([7]PDI_Meritos!$O186&lt;&gt;"",[7]PDI_Meritos!$O186&lt;&gt;0),[7]PDI_Meritos!$O186,""),IF($A188="TOTAL",SUM(INDIRECT("I4:I"&amp;ROW()-1)),""))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IF(AND($A188&lt;&gt;"",$A188&lt;&gt;"TOTAL"),IF(AND([7]PDI_Meritos!$R186&lt;&gt;"",[7]PDI_Meritos!$R186&lt;&gt;0),[7]PDI_Meritos!$R186,""),IF($A188="TOTAL",SUM(INDIRECT("K4:K"&amp;ROW()-1)),""))</f>
        <v/>
      </c>
      <c r="L188" s="6" t="str">
        <f ca="1">IF(AND($A188&lt;&gt;"",$A188&lt;&gt;"TOTAL"),IF(AND([7]PDI_Meritos!$T186&lt;&gt;"",[7]PDI_Meritos!$T186&lt;&gt;0),[7]PDI_Meritos!$T186,""),IF($A188="TOTAL",SUM(INDIRECT("L4:L"&amp;ROW()-1)),""))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IF(AND($A188&lt;&gt;"",$A188&lt;&gt;"TOTAL"),IF(AND([7]PDI_Meritos!$W186&lt;&gt;"",[7]PDI_Meritos!$W186&lt;&gt;0),[7]PDI_Meritos!$W186,""),IF($A188="TOTAL",SUM(INDIRECT("N4:N"&amp;ROW()-1)),""))</f>
        <v/>
      </c>
      <c r="O188" s="6" t="str">
        <f ca="1">IF(AND($A188&lt;&gt;"",$A188&lt;&gt;"TOTAL"),IF(AND([7]PDI_Meritos!$Y186&lt;&gt;"",[7]PDI_Meritos!$Y186&lt;&gt;0),[7]PDI_Meritos!$Y186,""),IF($A188="TOTAL",SUM(INDIRECT("O4:O"&amp;ROW()-1)),""))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IF(AND($A188&lt;&gt;"",$A188&lt;&gt;"TOTAL"),IF(AND([7]PDI_Meritos!$AB186&lt;&gt;"",[7]PDI_Meritos!$AB186&lt;&gt;0),[7]PDI_Meritos!$AB186,""),IF($A188="TOTAL",SUM(INDIRECT("Q4:Q"&amp;ROW()-1)),""))</f>
        <v/>
      </c>
      <c r="R188" s="6" t="str">
        <f ca="1">IF(AND($A188&lt;&gt;"",$A188&lt;&gt;"TOTAL"),IF(AND([7]PDI_Meritos!$AD186&lt;&gt;"",[7]PDI_Meritos!$AD186&lt;&gt;0),[7]PDI_Meritos!$AD186,""),IF($A188="TOTAL",SUM(INDIRECT("R4:R"&amp;ROW()-1)),""))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IF(AND($A188&lt;&gt;"",$A188&lt;&gt;"TOTAL"),IF(AND([7]PDI_Meritos!$AG186&lt;&gt;"",[7]PDI_Meritos!$AG186&lt;&gt;0),[7]PDI_Meritos!$AG186,""),IF($A188="TOTAL",SUM(INDIRECT("T4:T"&amp;ROW()-1)),""))</f>
        <v/>
      </c>
      <c r="U188" s="6" t="str">
        <f ca="1">IF(AND($A188&lt;&gt;"",$A188&lt;&gt;"TOTAL"),IF(AND([7]PDI_Meritos!$AI186&lt;&gt;"",[7]PDI_Meritos!$AI186&lt;&gt;0),[7]PDI_Meritos!$AI186,""),IF($A188="TOTAL",SUM(INDIRECT("U4:U"&amp;ROW()-1)),""))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IF(AND($A188&lt;&gt;"",$A188&lt;&gt;"TOTAL"),IF(AND([7]PDI_Meritos!$AL186&lt;&gt;"",[7]PDI_Meritos!$AL186&lt;&gt;0),[7]PDI_Meritos!$AL186,""),IF($A188="TOTAL",SUM(INDIRECT("W4:W"&amp;ROW()-1)),""))</f>
        <v/>
      </c>
      <c r="X188" s="6" t="str">
        <f ca="1">IF(AND($A188&lt;&gt;"",$A188&lt;&gt;"TOTAL"),IF(AND([7]PDI_Meritos!$AN186&lt;&gt;"",[7]PDI_Meritos!$AN186&lt;&gt;0),[7]PDI_Meritos!$AN186,""),IF($A188="TOTAL",SUM(INDIRECT("X4:X"&amp;ROW()-1)),""))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IF(AND($A188&lt;&gt;"",$A188&lt;&gt;"TOTAL"),IF(AND([7]PDI_Meritos!$AQ186&lt;&gt;"",[7]PDI_Meritos!$AQ186&lt;&gt;0),[7]PDI_Meritos!$AQ186,""),IF($A188="TOTAL",SUM(INDIRECT("Z4:Z"&amp;ROW()-1)),""))</f>
        <v/>
      </c>
      <c r="AA188" s="6" t="str">
        <f ca="1">IF(AND($A188&lt;&gt;"",$A188&lt;&gt;"TOTAL"),IF(AND([7]PDI_Meritos!$AS186&lt;&gt;"",[7]PDI_Meritos!$AS186&lt;&gt;0),[7]PDI_Meritos!$AS186,""),IF($A188="TOTAL",SUM(INDIRECT("AA4:AA"&amp;ROW()-1)),""))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IF(AND($A188&lt;&gt;"",$A188&lt;&gt;"TOTAL"),IF(AND([7]PDI_Meritos!$AV186&lt;&gt;"",[7]PDI_Meritos!$AV186&lt;&gt;0),[7]PDI_Meritos!$AV186,""),IF($A188="TOTAL",SUM(INDIRECT("AC4:AC"&amp;ROW()-1)),""))</f>
        <v/>
      </c>
      <c r="AD188" s="6" t="str">
        <f ca="1">IF(AND($A188&lt;&gt;"",$A188&lt;&gt;"TOTAL"),IF(AND([7]PDI_Meritos!$AX186&lt;&gt;"",[7]PDI_Meritos!$AX186&lt;&gt;0),[7]PDI_Meritos!$AX186,""),IF($A188="TOTAL",SUM(INDIRECT("AD4:AD"&amp;ROW()-1)),""))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IF(AND($A188&lt;&gt;"",$A188&lt;&gt;"TOTAL"),IF(AND([7]PDI_Meritos!$BA186&lt;&gt;"",[7]PDI_Meritos!$BA186&lt;&gt;0),[7]PDI_Meritos!$BA186,""),IF($A188="TOTAL",SUM(INDIRECT("AF4:AF"&amp;ROW()-1)),""))</f>
        <v/>
      </c>
      <c r="AG188" s="6" t="str">
        <f ca="1">IF(AND($A188&lt;&gt;"",$A188&lt;&gt;"TOTAL"),IF(AND([7]PDI_Meritos!$BC186&lt;&gt;"",[7]PDI_Meritos!$BC186&lt;&gt;0),[7]PDI_Meritos!$BC186,""),IF($A188="TOTAL",SUM(INDIRECT("AG4:AG"&amp;ROW()-1)),""))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IF(AND($A188&lt;&gt;"",$A188&lt;&gt;"TOTAL"),IF(AND([7]PDI_Meritos!$BF186&lt;&gt;"",[7]PDI_Meritos!$BF186&lt;&gt;0),[7]PDI_Meritos!$BF186,""),IF($A188="TOTAL",SUM(INDIRECT("AI4:AI"&amp;ROW()-1)),""))</f>
        <v/>
      </c>
      <c r="AJ188" s="6" t="str">
        <f ca="1">IF(AND($A188&lt;&gt;"",$A188&lt;&gt;"TOTAL"),IF(AND([7]PDI_Meritos!$BH186&lt;&gt;"",[7]PDI_Meritos!$BH186&lt;&gt;0),[7]PDI_Meritos!$BH186,""),IF($A188="TOTAL",SUM(INDIRECT("AJ4:AJ"&amp;ROW()-1)),""))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IF(AND($A188&lt;&gt;"",$A188&lt;&gt;"TOTAL"),IF(AND([7]PDI_Meritos!$BK186&lt;&gt;"",[7]PDI_Meritos!$BK186&lt;&gt;0),[7]PDI_Meritos!$BK186,""),IF($A188="TOTAL",SUM(INDIRECT("AL4:AL"&amp;ROW()-1)),""))</f>
        <v/>
      </c>
      <c r="AM188" s="6" t="str">
        <f ca="1">IF(AND($A188&lt;&gt;"",$A188&lt;&gt;"TOTAL"),IF(AND([7]PDI_Meritos!$BM186&lt;&gt;"",[7]PDI_Meritos!$BM186&lt;&gt;0),[7]PDI_Meritos!$BM186,""),IF($A188="TOTAL",SUM(INDIRECT("AM4:AM"&amp;ROW()-1)),""))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IF(AND($A188&lt;&gt;"",$A188&lt;&gt;"TOTAL"),IF(AND([7]PDI_Meritos!$BP186&lt;&gt;"",[7]PDI_Meritos!$BP186&lt;&gt;0),[7]PDI_Meritos!$BP186,""),IF($A188="TOTAL",SUM(INDIRECT("AO4:AO"&amp;ROW()-1)),""))</f>
        <v/>
      </c>
      <c r="AP188" s="6" t="str">
        <f ca="1">IF(AND($A188&lt;&gt;"",$A188&lt;&gt;"TOTAL"),IF(AND([7]PDI_Meritos!$BR186&lt;&gt;"",[7]PDI_Meritos!$BR186&lt;&gt;0),[7]PDI_Meritos!$BR186,""),IF($A188="TOTAL",SUM(INDIRECT("AP4:AP"&amp;ROW()-1)),""))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IF(AND($A188&lt;&gt;"",$A188&lt;&gt;"TOTAL"),IF(AND([7]PDI_Meritos!$BU186&lt;&gt;"",[7]PDI_Meritos!$BU186&lt;&gt;0),[7]PDI_Meritos!$BU186,""),IF($A188="TOTAL",SUM(INDIRECT("AR4:AR"&amp;ROW()-1)),""))</f>
        <v/>
      </c>
      <c r="AS188" s="6" t="str">
        <f ca="1">IF(AND($A188&lt;&gt;"",$A188&lt;&gt;"TOTAL"),IF(AND([7]PDI_Meritos!$BW186&lt;&gt;"",[7]PDI_Meritos!$BW186&lt;&gt;0),[7]PDI_Meritos!$BW186,""),IF($A188="TOTAL",SUM(INDIRECT("AS4:AS"&amp;ROW()-1)),""))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IF(AND($A188&lt;&gt;"",$A188&lt;&gt;"TOTAL"),IF(AND([7]PDI_Meritos!$BZ186&lt;&gt;"",[7]PDI_Meritos!$BZ186&lt;&gt;0),[7]PDI_Meritos!$BZ186,""),IF($A188="TOTAL",SUM(INDIRECT("AU4:AU"&amp;ROW()-1)),""))</f>
        <v/>
      </c>
      <c r="AV188" s="6" t="str">
        <f ca="1">IF(AND($A188&lt;&gt;"",$A188&lt;&gt;"TOTAL"),IF(AND([7]PDI_Meritos!$CB186&lt;&gt;"",[7]PDI_Meritos!$CB186&lt;&gt;0),[7]PDI_Meritos!$CB186,""),IF($A188="TOTAL",SUM(INDIRECT("AV4:AV"&amp;ROW()-1)),""))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IF(AND($A188&lt;&gt;"",$A188&lt;&gt;"TOTAL"),IF(AND([7]PDI_Meritos!$CE186&lt;&gt;"",[7]PDI_Meritos!$CE186&lt;&gt;0),[7]PDI_Meritos!$CE186,""),IF($A188="TOTAL",SUM(INDIRECT("AX4:AX"&amp;ROW()-1)),""))</f>
        <v/>
      </c>
      <c r="AY188" s="6" t="str">
        <f ca="1">IF(AND($A188&lt;&gt;"",$A188&lt;&gt;"TOTAL"),IF(AND([7]PDI_Meritos!$CG186&lt;&gt;"",[7]PDI_Meritos!$CG186&lt;&gt;0),[7]PDI_Meritos!$CG186,""),IF($A188="TOTAL",SUM(INDIRECT("AY4:AY"&amp;ROW()-1)),""))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IF(AND($A188&lt;&gt;"",$A188&lt;&gt;"TOTAL"),IF(AND([7]PDI_Meritos!$CJ186&lt;&gt;"",[7]PDI_Meritos!$CJ186&lt;&gt;0),[7]PDI_Meritos!$CJ186,""),IF($A188="TOTAL",SUM(INDIRECT("BA4:BA"&amp;ROW()-1)),""))</f>
        <v/>
      </c>
      <c r="BB188" s="6" t="str">
        <f ca="1">IF(AND($A188&lt;&gt;"",$A188&lt;&gt;"TOTAL"),IF(AND([7]PDI_Meritos!$CL186&lt;&gt;"",[7]PDI_Meritos!$CL186&lt;&gt;0),[7]PDI_Meritos!$CL186,""),IF($A188="TOTAL",SUM(INDIRECT("BB4:BB"&amp;ROW()-1)),""))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IF(AND($A188&lt;&gt;"",$A188&lt;&gt;"TOTAL"),IF(AND([7]PDI_Meritos!$CO186&lt;&gt;"",[7]PDI_Meritos!$CO186&lt;&gt;0),[7]PDI_Meritos!$CO186,""),IF($A188="TOTAL",SUM(INDIRECT("BD4:BD"&amp;ROW()-1)),""))</f>
        <v/>
      </c>
      <c r="BE188" s="6" t="str">
        <f ca="1">IF(AND($A188&lt;&gt;"",$A188&lt;&gt;"TOTAL"),IF(AND([7]PDI_Meritos!$CQ186&lt;&gt;"",[7]PDI_Meritos!$CQ186&lt;&gt;0),[7]PDI_Meritos!$CQ186,""),IF($A188="TOTAL",SUM(INDIRECT("BE4:BE"&amp;ROW()-1)),""))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IF([7]PDI_Meritos!$B187&lt;&gt;"",[7]PDI_Meritos!$B187,IF(AND([7]PDI_Meritos!$B187="",[7]PDI_Meritos!$B188="",[7]PDI_Meritos!$B186=""),"","TOTAL"))</f>
        <v/>
      </c>
      <c r="B189" s="6" t="str">
        <f ca="1">IF(AND($A189&lt;&gt;"",$A189&lt;&gt;"TOTAL"),IF(AND([7]PDI_Meritos!$C187&lt;&gt;"",[7]PDI_Meritos!$C187&lt;&gt;0),[7]PDI_Meritos!$C187,""),IF($A189="TOTAL",SUM(INDIRECT("B4:B"&amp;ROW()-1)),""))</f>
        <v/>
      </c>
      <c r="C189" s="6" t="str">
        <f ca="1">IF(AND($A189&lt;&gt;"",$A189&lt;&gt;"TOTAL"),IF(AND([7]PDI_Meritos!$E187&lt;&gt;"",[7]PDI_Meritos!$E187&lt;&gt;0),[7]PDI_Meritos!$E187,""),IF($A189="TOTAL",SUM(INDIRECT("C4:C"&amp;ROW()-1)),""))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IF(AND($A189&lt;&gt;"",$A189&lt;&gt;"TOTAL"),IF(AND([7]PDI_Meritos!$H187&lt;&gt;"",[7]PDI_Meritos!$H187&lt;&gt;0),[7]PDI_Meritos!$H187,""),IF($A189="TOTAL",SUM(INDIRECT("E4:E"&amp;ROW()-1)),""))</f>
        <v/>
      </c>
      <c r="F189" s="6" t="str">
        <f ca="1">IF(AND($A189&lt;&gt;"",$A189&lt;&gt;"TOTAL"),IF(AND([7]PDI_Meritos!$J187&lt;&gt;"",[7]PDI_Meritos!$J187&lt;&gt;0),[7]PDI_Meritos!$J187,""),IF($A189="TOTAL",SUM(INDIRECT("F4:F"&amp;ROW()-1)),""))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IF(AND($A189&lt;&gt;"",$A189&lt;&gt;"TOTAL"),IF(AND([7]PDI_Meritos!$M187&lt;&gt;"",[7]PDI_Meritos!$M187&lt;&gt;0),[7]PDI_Meritos!$M187,""),IF($A189="TOTAL",SUM(INDIRECT("H4:H"&amp;ROW()-1)),""))</f>
        <v/>
      </c>
      <c r="I189" s="6" t="str">
        <f ca="1">IF(AND($A189&lt;&gt;"",$A189&lt;&gt;"TOTAL"),IF(AND([7]PDI_Meritos!$O187&lt;&gt;"",[7]PDI_Meritos!$O187&lt;&gt;0),[7]PDI_Meritos!$O187,""),IF($A189="TOTAL",SUM(INDIRECT("I4:I"&amp;ROW()-1)),""))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IF(AND($A189&lt;&gt;"",$A189&lt;&gt;"TOTAL"),IF(AND([7]PDI_Meritos!$R187&lt;&gt;"",[7]PDI_Meritos!$R187&lt;&gt;0),[7]PDI_Meritos!$R187,""),IF($A189="TOTAL",SUM(INDIRECT("K4:K"&amp;ROW()-1)),""))</f>
        <v/>
      </c>
      <c r="L189" s="6" t="str">
        <f ca="1">IF(AND($A189&lt;&gt;"",$A189&lt;&gt;"TOTAL"),IF(AND([7]PDI_Meritos!$T187&lt;&gt;"",[7]PDI_Meritos!$T187&lt;&gt;0),[7]PDI_Meritos!$T187,""),IF($A189="TOTAL",SUM(INDIRECT("L4:L"&amp;ROW()-1)),""))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IF(AND($A189&lt;&gt;"",$A189&lt;&gt;"TOTAL"),IF(AND([7]PDI_Meritos!$W187&lt;&gt;"",[7]PDI_Meritos!$W187&lt;&gt;0),[7]PDI_Meritos!$W187,""),IF($A189="TOTAL",SUM(INDIRECT("N4:N"&amp;ROW()-1)),""))</f>
        <v/>
      </c>
      <c r="O189" s="6" t="str">
        <f ca="1">IF(AND($A189&lt;&gt;"",$A189&lt;&gt;"TOTAL"),IF(AND([7]PDI_Meritos!$Y187&lt;&gt;"",[7]PDI_Meritos!$Y187&lt;&gt;0),[7]PDI_Meritos!$Y187,""),IF($A189="TOTAL",SUM(INDIRECT("O4:O"&amp;ROW()-1)),""))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IF(AND($A189&lt;&gt;"",$A189&lt;&gt;"TOTAL"),IF(AND([7]PDI_Meritos!$AB187&lt;&gt;"",[7]PDI_Meritos!$AB187&lt;&gt;0),[7]PDI_Meritos!$AB187,""),IF($A189="TOTAL",SUM(INDIRECT("Q4:Q"&amp;ROW()-1)),""))</f>
        <v/>
      </c>
      <c r="R189" s="6" t="str">
        <f ca="1">IF(AND($A189&lt;&gt;"",$A189&lt;&gt;"TOTAL"),IF(AND([7]PDI_Meritos!$AD187&lt;&gt;"",[7]PDI_Meritos!$AD187&lt;&gt;0),[7]PDI_Meritos!$AD187,""),IF($A189="TOTAL",SUM(INDIRECT("R4:R"&amp;ROW()-1)),""))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IF(AND($A189&lt;&gt;"",$A189&lt;&gt;"TOTAL"),IF(AND([7]PDI_Meritos!$AG187&lt;&gt;"",[7]PDI_Meritos!$AG187&lt;&gt;0),[7]PDI_Meritos!$AG187,""),IF($A189="TOTAL",SUM(INDIRECT("T4:T"&amp;ROW()-1)),""))</f>
        <v/>
      </c>
      <c r="U189" s="6" t="str">
        <f ca="1">IF(AND($A189&lt;&gt;"",$A189&lt;&gt;"TOTAL"),IF(AND([7]PDI_Meritos!$AI187&lt;&gt;"",[7]PDI_Meritos!$AI187&lt;&gt;0),[7]PDI_Meritos!$AI187,""),IF($A189="TOTAL",SUM(INDIRECT("U4:U"&amp;ROW()-1)),""))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IF(AND($A189&lt;&gt;"",$A189&lt;&gt;"TOTAL"),IF(AND([7]PDI_Meritos!$AL187&lt;&gt;"",[7]PDI_Meritos!$AL187&lt;&gt;0),[7]PDI_Meritos!$AL187,""),IF($A189="TOTAL",SUM(INDIRECT("W4:W"&amp;ROW()-1)),""))</f>
        <v/>
      </c>
      <c r="X189" s="6" t="str">
        <f ca="1">IF(AND($A189&lt;&gt;"",$A189&lt;&gt;"TOTAL"),IF(AND([7]PDI_Meritos!$AN187&lt;&gt;"",[7]PDI_Meritos!$AN187&lt;&gt;0),[7]PDI_Meritos!$AN187,""),IF($A189="TOTAL",SUM(INDIRECT("X4:X"&amp;ROW()-1)),""))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IF(AND($A189&lt;&gt;"",$A189&lt;&gt;"TOTAL"),IF(AND([7]PDI_Meritos!$AQ187&lt;&gt;"",[7]PDI_Meritos!$AQ187&lt;&gt;0),[7]PDI_Meritos!$AQ187,""),IF($A189="TOTAL",SUM(INDIRECT("Z4:Z"&amp;ROW()-1)),""))</f>
        <v/>
      </c>
      <c r="AA189" s="6" t="str">
        <f ca="1">IF(AND($A189&lt;&gt;"",$A189&lt;&gt;"TOTAL"),IF(AND([7]PDI_Meritos!$AS187&lt;&gt;"",[7]PDI_Meritos!$AS187&lt;&gt;0),[7]PDI_Meritos!$AS187,""),IF($A189="TOTAL",SUM(INDIRECT("AA4:AA"&amp;ROW()-1)),""))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IF(AND($A189&lt;&gt;"",$A189&lt;&gt;"TOTAL"),IF(AND([7]PDI_Meritos!$AV187&lt;&gt;"",[7]PDI_Meritos!$AV187&lt;&gt;0),[7]PDI_Meritos!$AV187,""),IF($A189="TOTAL",SUM(INDIRECT("AC4:AC"&amp;ROW()-1)),""))</f>
        <v/>
      </c>
      <c r="AD189" s="6" t="str">
        <f ca="1">IF(AND($A189&lt;&gt;"",$A189&lt;&gt;"TOTAL"),IF(AND([7]PDI_Meritos!$AX187&lt;&gt;"",[7]PDI_Meritos!$AX187&lt;&gt;0),[7]PDI_Meritos!$AX187,""),IF($A189="TOTAL",SUM(INDIRECT("AD4:AD"&amp;ROW()-1)),""))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IF(AND($A189&lt;&gt;"",$A189&lt;&gt;"TOTAL"),IF(AND([7]PDI_Meritos!$BA187&lt;&gt;"",[7]PDI_Meritos!$BA187&lt;&gt;0),[7]PDI_Meritos!$BA187,""),IF($A189="TOTAL",SUM(INDIRECT("AF4:AF"&amp;ROW()-1)),""))</f>
        <v/>
      </c>
      <c r="AG189" s="6" t="str">
        <f ca="1">IF(AND($A189&lt;&gt;"",$A189&lt;&gt;"TOTAL"),IF(AND([7]PDI_Meritos!$BC187&lt;&gt;"",[7]PDI_Meritos!$BC187&lt;&gt;0),[7]PDI_Meritos!$BC187,""),IF($A189="TOTAL",SUM(INDIRECT("AG4:AG"&amp;ROW()-1)),""))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IF(AND($A189&lt;&gt;"",$A189&lt;&gt;"TOTAL"),IF(AND([7]PDI_Meritos!$BF187&lt;&gt;"",[7]PDI_Meritos!$BF187&lt;&gt;0),[7]PDI_Meritos!$BF187,""),IF($A189="TOTAL",SUM(INDIRECT("AI4:AI"&amp;ROW()-1)),""))</f>
        <v/>
      </c>
      <c r="AJ189" s="6" t="str">
        <f ca="1">IF(AND($A189&lt;&gt;"",$A189&lt;&gt;"TOTAL"),IF(AND([7]PDI_Meritos!$BH187&lt;&gt;"",[7]PDI_Meritos!$BH187&lt;&gt;0),[7]PDI_Meritos!$BH187,""),IF($A189="TOTAL",SUM(INDIRECT("AJ4:AJ"&amp;ROW()-1)),""))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IF(AND($A189&lt;&gt;"",$A189&lt;&gt;"TOTAL"),IF(AND([7]PDI_Meritos!$BK187&lt;&gt;"",[7]PDI_Meritos!$BK187&lt;&gt;0),[7]PDI_Meritos!$BK187,""),IF($A189="TOTAL",SUM(INDIRECT("AL4:AL"&amp;ROW()-1)),""))</f>
        <v/>
      </c>
      <c r="AM189" s="6" t="str">
        <f ca="1">IF(AND($A189&lt;&gt;"",$A189&lt;&gt;"TOTAL"),IF(AND([7]PDI_Meritos!$BM187&lt;&gt;"",[7]PDI_Meritos!$BM187&lt;&gt;0),[7]PDI_Meritos!$BM187,""),IF($A189="TOTAL",SUM(INDIRECT("AM4:AM"&amp;ROW()-1)),""))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IF(AND($A189&lt;&gt;"",$A189&lt;&gt;"TOTAL"),IF(AND([7]PDI_Meritos!$BP187&lt;&gt;"",[7]PDI_Meritos!$BP187&lt;&gt;0),[7]PDI_Meritos!$BP187,""),IF($A189="TOTAL",SUM(INDIRECT("AO4:AO"&amp;ROW()-1)),""))</f>
        <v/>
      </c>
      <c r="AP189" s="6" t="str">
        <f ca="1">IF(AND($A189&lt;&gt;"",$A189&lt;&gt;"TOTAL"),IF(AND([7]PDI_Meritos!$BR187&lt;&gt;"",[7]PDI_Meritos!$BR187&lt;&gt;0),[7]PDI_Meritos!$BR187,""),IF($A189="TOTAL",SUM(INDIRECT("AP4:AP"&amp;ROW()-1)),""))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IF(AND($A189&lt;&gt;"",$A189&lt;&gt;"TOTAL"),IF(AND([7]PDI_Meritos!$BU187&lt;&gt;"",[7]PDI_Meritos!$BU187&lt;&gt;0),[7]PDI_Meritos!$BU187,""),IF($A189="TOTAL",SUM(INDIRECT("AR4:AR"&amp;ROW()-1)),""))</f>
        <v/>
      </c>
      <c r="AS189" s="6" t="str">
        <f ca="1">IF(AND($A189&lt;&gt;"",$A189&lt;&gt;"TOTAL"),IF(AND([7]PDI_Meritos!$BW187&lt;&gt;"",[7]PDI_Meritos!$BW187&lt;&gt;0),[7]PDI_Meritos!$BW187,""),IF($A189="TOTAL",SUM(INDIRECT("AS4:AS"&amp;ROW()-1)),""))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IF(AND($A189&lt;&gt;"",$A189&lt;&gt;"TOTAL"),IF(AND([7]PDI_Meritos!$BZ187&lt;&gt;"",[7]PDI_Meritos!$BZ187&lt;&gt;0),[7]PDI_Meritos!$BZ187,""),IF($A189="TOTAL",SUM(INDIRECT("AU4:AU"&amp;ROW()-1)),""))</f>
        <v/>
      </c>
      <c r="AV189" s="6" t="str">
        <f ca="1">IF(AND($A189&lt;&gt;"",$A189&lt;&gt;"TOTAL"),IF(AND([7]PDI_Meritos!$CB187&lt;&gt;"",[7]PDI_Meritos!$CB187&lt;&gt;0),[7]PDI_Meritos!$CB187,""),IF($A189="TOTAL",SUM(INDIRECT("AV4:AV"&amp;ROW()-1)),""))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IF(AND($A189&lt;&gt;"",$A189&lt;&gt;"TOTAL"),IF(AND([7]PDI_Meritos!$CE187&lt;&gt;"",[7]PDI_Meritos!$CE187&lt;&gt;0),[7]PDI_Meritos!$CE187,""),IF($A189="TOTAL",SUM(INDIRECT("AX4:AX"&amp;ROW()-1)),""))</f>
        <v/>
      </c>
      <c r="AY189" s="6" t="str">
        <f ca="1">IF(AND($A189&lt;&gt;"",$A189&lt;&gt;"TOTAL"),IF(AND([7]PDI_Meritos!$CG187&lt;&gt;"",[7]PDI_Meritos!$CG187&lt;&gt;0),[7]PDI_Meritos!$CG187,""),IF($A189="TOTAL",SUM(INDIRECT("AY4:AY"&amp;ROW()-1)),""))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IF(AND($A189&lt;&gt;"",$A189&lt;&gt;"TOTAL"),IF(AND([7]PDI_Meritos!$CJ187&lt;&gt;"",[7]PDI_Meritos!$CJ187&lt;&gt;0),[7]PDI_Meritos!$CJ187,""),IF($A189="TOTAL",SUM(INDIRECT("BA4:BA"&amp;ROW()-1)),""))</f>
        <v/>
      </c>
      <c r="BB189" s="6" t="str">
        <f ca="1">IF(AND($A189&lt;&gt;"",$A189&lt;&gt;"TOTAL"),IF(AND([7]PDI_Meritos!$CL187&lt;&gt;"",[7]PDI_Meritos!$CL187&lt;&gt;0),[7]PDI_Meritos!$CL187,""),IF($A189="TOTAL",SUM(INDIRECT("BB4:BB"&amp;ROW()-1)),""))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IF(AND($A189&lt;&gt;"",$A189&lt;&gt;"TOTAL"),IF(AND([7]PDI_Meritos!$CO187&lt;&gt;"",[7]PDI_Meritos!$CO187&lt;&gt;0),[7]PDI_Meritos!$CO187,""),IF($A189="TOTAL",SUM(INDIRECT("BD4:BD"&amp;ROW()-1)),""))</f>
        <v/>
      </c>
      <c r="BE189" s="6" t="str">
        <f ca="1">IF(AND($A189&lt;&gt;"",$A189&lt;&gt;"TOTAL"),IF(AND([7]PDI_Meritos!$CQ187&lt;&gt;"",[7]PDI_Meritos!$CQ187&lt;&gt;0),[7]PDI_Meritos!$CQ187,""),IF($A189="TOTAL",SUM(INDIRECT("BE4:BE"&amp;ROW()-1)),""))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IF([7]PDI_Meritos!$B188&lt;&gt;"",[7]PDI_Meritos!$B188,IF(AND([7]PDI_Meritos!$B188="",[7]PDI_Meritos!$B189="",[7]PDI_Meritos!$B187=""),"","TOTAL"))</f>
        <v/>
      </c>
      <c r="B190" s="6" t="str">
        <f ca="1">IF(AND($A190&lt;&gt;"",$A190&lt;&gt;"TOTAL"),IF(AND([7]PDI_Meritos!$C188&lt;&gt;"",[7]PDI_Meritos!$C188&lt;&gt;0),[7]PDI_Meritos!$C188,""),IF($A190="TOTAL",SUM(INDIRECT("B4:B"&amp;ROW()-1)),""))</f>
        <v/>
      </c>
      <c r="C190" s="6" t="str">
        <f ca="1">IF(AND($A190&lt;&gt;"",$A190&lt;&gt;"TOTAL"),IF(AND([7]PDI_Meritos!$E188&lt;&gt;"",[7]PDI_Meritos!$E188&lt;&gt;0),[7]PDI_Meritos!$E188,""),IF($A190="TOTAL",SUM(INDIRECT("C4:C"&amp;ROW()-1)),""))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IF(AND($A190&lt;&gt;"",$A190&lt;&gt;"TOTAL"),IF(AND([7]PDI_Meritos!$H188&lt;&gt;"",[7]PDI_Meritos!$H188&lt;&gt;0),[7]PDI_Meritos!$H188,""),IF($A190="TOTAL",SUM(INDIRECT("E4:E"&amp;ROW()-1)),""))</f>
        <v/>
      </c>
      <c r="F190" s="6" t="str">
        <f ca="1">IF(AND($A190&lt;&gt;"",$A190&lt;&gt;"TOTAL"),IF(AND([7]PDI_Meritos!$J188&lt;&gt;"",[7]PDI_Meritos!$J188&lt;&gt;0),[7]PDI_Meritos!$J188,""),IF($A190="TOTAL",SUM(INDIRECT("F4:F"&amp;ROW()-1)),""))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IF(AND($A190&lt;&gt;"",$A190&lt;&gt;"TOTAL"),IF(AND([7]PDI_Meritos!$M188&lt;&gt;"",[7]PDI_Meritos!$M188&lt;&gt;0),[7]PDI_Meritos!$M188,""),IF($A190="TOTAL",SUM(INDIRECT("H4:H"&amp;ROW()-1)),""))</f>
        <v/>
      </c>
      <c r="I190" s="6" t="str">
        <f ca="1">IF(AND($A190&lt;&gt;"",$A190&lt;&gt;"TOTAL"),IF(AND([7]PDI_Meritos!$O188&lt;&gt;"",[7]PDI_Meritos!$O188&lt;&gt;0),[7]PDI_Meritos!$O188,""),IF($A190="TOTAL",SUM(INDIRECT("I4:I"&amp;ROW()-1)),""))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IF(AND($A190&lt;&gt;"",$A190&lt;&gt;"TOTAL"),IF(AND([7]PDI_Meritos!$R188&lt;&gt;"",[7]PDI_Meritos!$R188&lt;&gt;0),[7]PDI_Meritos!$R188,""),IF($A190="TOTAL",SUM(INDIRECT("K4:K"&amp;ROW()-1)),""))</f>
        <v/>
      </c>
      <c r="L190" s="6" t="str">
        <f ca="1">IF(AND($A190&lt;&gt;"",$A190&lt;&gt;"TOTAL"),IF(AND([7]PDI_Meritos!$T188&lt;&gt;"",[7]PDI_Meritos!$T188&lt;&gt;0),[7]PDI_Meritos!$T188,""),IF($A190="TOTAL",SUM(INDIRECT("L4:L"&amp;ROW()-1)),""))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IF(AND($A190&lt;&gt;"",$A190&lt;&gt;"TOTAL"),IF(AND([7]PDI_Meritos!$W188&lt;&gt;"",[7]PDI_Meritos!$W188&lt;&gt;0),[7]PDI_Meritos!$W188,""),IF($A190="TOTAL",SUM(INDIRECT("N4:N"&amp;ROW()-1)),""))</f>
        <v/>
      </c>
      <c r="O190" s="6" t="str">
        <f ca="1">IF(AND($A190&lt;&gt;"",$A190&lt;&gt;"TOTAL"),IF(AND([7]PDI_Meritos!$Y188&lt;&gt;"",[7]PDI_Meritos!$Y188&lt;&gt;0),[7]PDI_Meritos!$Y188,""),IF($A190="TOTAL",SUM(INDIRECT("O4:O"&amp;ROW()-1)),""))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IF(AND($A190&lt;&gt;"",$A190&lt;&gt;"TOTAL"),IF(AND([7]PDI_Meritos!$AB188&lt;&gt;"",[7]PDI_Meritos!$AB188&lt;&gt;0),[7]PDI_Meritos!$AB188,""),IF($A190="TOTAL",SUM(INDIRECT("Q4:Q"&amp;ROW()-1)),""))</f>
        <v/>
      </c>
      <c r="R190" s="6" t="str">
        <f ca="1">IF(AND($A190&lt;&gt;"",$A190&lt;&gt;"TOTAL"),IF(AND([7]PDI_Meritos!$AD188&lt;&gt;"",[7]PDI_Meritos!$AD188&lt;&gt;0),[7]PDI_Meritos!$AD188,""),IF($A190="TOTAL",SUM(INDIRECT("R4:R"&amp;ROW()-1)),""))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IF(AND($A190&lt;&gt;"",$A190&lt;&gt;"TOTAL"),IF(AND([7]PDI_Meritos!$AG188&lt;&gt;"",[7]PDI_Meritos!$AG188&lt;&gt;0),[7]PDI_Meritos!$AG188,""),IF($A190="TOTAL",SUM(INDIRECT("T4:T"&amp;ROW()-1)),""))</f>
        <v/>
      </c>
      <c r="U190" s="6" t="str">
        <f ca="1">IF(AND($A190&lt;&gt;"",$A190&lt;&gt;"TOTAL"),IF(AND([7]PDI_Meritos!$AI188&lt;&gt;"",[7]PDI_Meritos!$AI188&lt;&gt;0),[7]PDI_Meritos!$AI188,""),IF($A190="TOTAL",SUM(INDIRECT("U4:U"&amp;ROW()-1)),""))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IF(AND($A190&lt;&gt;"",$A190&lt;&gt;"TOTAL"),IF(AND([7]PDI_Meritos!$AL188&lt;&gt;"",[7]PDI_Meritos!$AL188&lt;&gt;0),[7]PDI_Meritos!$AL188,""),IF($A190="TOTAL",SUM(INDIRECT("W4:W"&amp;ROW()-1)),""))</f>
        <v/>
      </c>
      <c r="X190" s="6" t="str">
        <f ca="1">IF(AND($A190&lt;&gt;"",$A190&lt;&gt;"TOTAL"),IF(AND([7]PDI_Meritos!$AN188&lt;&gt;"",[7]PDI_Meritos!$AN188&lt;&gt;0),[7]PDI_Meritos!$AN188,""),IF($A190="TOTAL",SUM(INDIRECT("X4:X"&amp;ROW()-1)),""))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IF(AND($A190&lt;&gt;"",$A190&lt;&gt;"TOTAL"),IF(AND([7]PDI_Meritos!$AQ188&lt;&gt;"",[7]PDI_Meritos!$AQ188&lt;&gt;0),[7]PDI_Meritos!$AQ188,""),IF($A190="TOTAL",SUM(INDIRECT("Z4:Z"&amp;ROW()-1)),""))</f>
        <v/>
      </c>
      <c r="AA190" s="6" t="str">
        <f ca="1">IF(AND($A190&lt;&gt;"",$A190&lt;&gt;"TOTAL"),IF(AND([7]PDI_Meritos!$AS188&lt;&gt;"",[7]PDI_Meritos!$AS188&lt;&gt;0),[7]PDI_Meritos!$AS188,""),IF($A190="TOTAL",SUM(INDIRECT("AA4:AA"&amp;ROW()-1)),""))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IF(AND($A190&lt;&gt;"",$A190&lt;&gt;"TOTAL"),IF(AND([7]PDI_Meritos!$AV188&lt;&gt;"",[7]PDI_Meritos!$AV188&lt;&gt;0),[7]PDI_Meritos!$AV188,""),IF($A190="TOTAL",SUM(INDIRECT("AC4:AC"&amp;ROW()-1)),""))</f>
        <v/>
      </c>
      <c r="AD190" s="6" t="str">
        <f ca="1">IF(AND($A190&lt;&gt;"",$A190&lt;&gt;"TOTAL"),IF(AND([7]PDI_Meritos!$AX188&lt;&gt;"",[7]PDI_Meritos!$AX188&lt;&gt;0),[7]PDI_Meritos!$AX188,""),IF($A190="TOTAL",SUM(INDIRECT("AD4:AD"&amp;ROW()-1)),""))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IF(AND($A190&lt;&gt;"",$A190&lt;&gt;"TOTAL"),IF(AND([7]PDI_Meritos!$BA188&lt;&gt;"",[7]PDI_Meritos!$BA188&lt;&gt;0),[7]PDI_Meritos!$BA188,""),IF($A190="TOTAL",SUM(INDIRECT("AF4:AF"&amp;ROW()-1)),""))</f>
        <v/>
      </c>
      <c r="AG190" s="6" t="str">
        <f ca="1">IF(AND($A190&lt;&gt;"",$A190&lt;&gt;"TOTAL"),IF(AND([7]PDI_Meritos!$BC188&lt;&gt;"",[7]PDI_Meritos!$BC188&lt;&gt;0),[7]PDI_Meritos!$BC188,""),IF($A190="TOTAL",SUM(INDIRECT("AG4:AG"&amp;ROW()-1)),""))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IF(AND($A190&lt;&gt;"",$A190&lt;&gt;"TOTAL"),IF(AND([7]PDI_Meritos!$BF188&lt;&gt;"",[7]PDI_Meritos!$BF188&lt;&gt;0),[7]PDI_Meritos!$BF188,""),IF($A190="TOTAL",SUM(INDIRECT("AI4:AI"&amp;ROW()-1)),""))</f>
        <v/>
      </c>
      <c r="AJ190" s="6" t="str">
        <f ca="1">IF(AND($A190&lt;&gt;"",$A190&lt;&gt;"TOTAL"),IF(AND([7]PDI_Meritos!$BH188&lt;&gt;"",[7]PDI_Meritos!$BH188&lt;&gt;0),[7]PDI_Meritos!$BH188,""),IF($A190="TOTAL",SUM(INDIRECT("AJ4:AJ"&amp;ROW()-1)),""))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IF(AND($A190&lt;&gt;"",$A190&lt;&gt;"TOTAL"),IF(AND([7]PDI_Meritos!$BK188&lt;&gt;"",[7]PDI_Meritos!$BK188&lt;&gt;0),[7]PDI_Meritos!$BK188,""),IF($A190="TOTAL",SUM(INDIRECT("AL4:AL"&amp;ROW()-1)),""))</f>
        <v/>
      </c>
      <c r="AM190" s="6" t="str">
        <f ca="1">IF(AND($A190&lt;&gt;"",$A190&lt;&gt;"TOTAL"),IF(AND([7]PDI_Meritos!$BM188&lt;&gt;"",[7]PDI_Meritos!$BM188&lt;&gt;0),[7]PDI_Meritos!$BM188,""),IF($A190="TOTAL",SUM(INDIRECT("AM4:AM"&amp;ROW()-1)),""))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IF(AND($A190&lt;&gt;"",$A190&lt;&gt;"TOTAL"),IF(AND([7]PDI_Meritos!$BP188&lt;&gt;"",[7]PDI_Meritos!$BP188&lt;&gt;0),[7]PDI_Meritos!$BP188,""),IF($A190="TOTAL",SUM(INDIRECT("AO4:AO"&amp;ROW()-1)),""))</f>
        <v/>
      </c>
      <c r="AP190" s="6" t="str">
        <f ca="1">IF(AND($A190&lt;&gt;"",$A190&lt;&gt;"TOTAL"),IF(AND([7]PDI_Meritos!$BR188&lt;&gt;"",[7]PDI_Meritos!$BR188&lt;&gt;0),[7]PDI_Meritos!$BR188,""),IF($A190="TOTAL",SUM(INDIRECT("AP4:AP"&amp;ROW()-1)),""))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IF(AND($A190&lt;&gt;"",$A190&lt;&gt;"TOTAL"),IF(AND([7]PDI_Meritos!$BU188&lt;&gt;"",[7]PDI_Meritos!$BU188&lt;&gt;0),[7]PDI_Meritos!$BU188,""),IF($A190="TOTAL",SUM(INDIRECT("AR4:AR"&amp;ROW()-1)),""))</f>
        <v/>
      </c>
      <c r="AS190" s="6" t="str">
        <f ca="1">IF(AND($A190&lt;&gt;"",$A190&lt;&gt;"TOTAL"),IF(AND([7]PDI_Meritos!$BW188&lt;&gt;"",[7]PDI_Meritos!$BW188&lt;&gt;0),[7]PDI_Meritos!$BW188,""),IF($A190="TOTAL",SUM(INDIRECT("AS4:AS"&amp;ROW()-1)),""))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IF(AND($A190&lt;&gt;"",$A190&lt;&gt;"TOTAL"),IF(AND([7]PDI_Meritos!$BZ188&lt;&gt;"",[7]PDI_Meritos!$BZ188&lt;&gt;0),[7]PDI_Meritos!$BZ188,""),IF($A190="TOTAL",SUM(INDIRECT("AU4:AU"&amp;ROW()-1)),""))</f>
        <v/>
      </c>
      <c r="AV190" s="6" t="str">
        <f ca="1">IF(AND($A190&lt;&gt;"",$A190&lt;&gt;"TOTAL"),IF(AND([7]PDI_Meritos!$CB188&lt;&gt;"",[7]PDI_Meritos!$CB188&lt;&gt;0),[7]PDI_Meritos!$CB188,""),IF($A190="TOTAL",SUM(INDIRECT("AV4:AV"&amp;ROW()-1)),""))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IF(AND($A190&lt;&gt;"",$A190&lt;&gt;"TOTAL"),IF(AND([7]PDI_Meritos!$CE188&lt;&gt;"",[7]PDI_Meritos!$CE188&lt;&gt;0),[7]PDI_Meritos!$CE188,""),IF($A190="TOTAL",SUM(INDIRECT("AX4:AX"&amp;ROW()-1)),""))</f>
        <v/>
      </c>
      <c r="AY190" s="6" t="str">
        <f ca="1">IF(AND($A190&lt;&gt;"",$A190&lt;&gt;"TOTAL"),IF(AND([7]PDI_Meritos!$CG188&lt;&gt;"",[7]PDI_Meritos!$CG188&lt;&gt;0),[7]PDI_Meritos!$CG188,""),IF($A190="TOTAL",SUM(INDIRECT("AY4:AY"&amp;ROW()-1)),""))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IF(AND($A190&lt;&gt;"",$A190&lt;&gt;"TOTAL"),IF(AND([7]PDI_Meritos!$CJ188&lt;&gt;"",[7]PDI_Meritos!$CJ188&lt;&gt;0),[7]PDI_Meritos!$CJ188,""),IF($A190="TOTAL",SUM(INDIRECT("BA4:BA"&amp;ROW()-1)),""))</f>
        <v/>
      </c>
      <c r="BB190" s="6" t="str">
        <f ca="1">IF(AND($A190&lt;&gt;"",$A190&lt;&gt;"TOTAL"),IF(AND([7]PDI_Meritos!$CL188&lt;&gt;"",[7]PDI_Meritos!$CL188&lt;&gt;0),[7]PDI_Meritos!$CL188,""),IF($A190="TOTAL",SUM(INDIRECT("BB4:BB"&amp;ROW()-1)),""))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IF(AND($A190&lt;&gt;"",$A190&lt;&gt;"TOTAL"),IF(AND([7]PDI_Meritos!$CO188&lt;&gt;"",[7]PDI_Meritos!$CO188&lt;&gt;0),[7]PDI_Meritos!$CO188,""),IF($A190="TOTAL",SUM(INDIRECT("BD4:BD"&amp;ROW()-1)),""))</f>
        <v/>
      </c>
      <c r="BE190" s="6" t="str">
        <f ca="1">IF(AND($A190&lt;&gt;"",$A190&lt;&gt;"TOTAL"),IF(AND([7]PDI_Meritos!$CQ188&lt;&gt;"",[7]PDI_Meritos!$CQ188&lt;&gt;0),[7]PDI_Meritos!$CQ188,""),IF($A190="TOTAL",SUM(INDIRECT("BE4:BE"&amp;ROW()-1)),""))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IF([7]PDI_Meritos!$B189&lt;&gt;"",[7]PDI_Meritos!$B189,IF(AND([7]PDI_Meritos!$B189="",[7]PDI_Meritos!$B190="",[7]PDI_Meritos!$B188=""),"","TOTAL"))</f>
        <v/>
      </c>
      <c r="B191" s="6" t="str">
        <f ca="1">IF(AND($A191&lt;&gt;"",$A191&lt;&gt;"TOTAL"),IF(AND([7]PDI_Meritos!$C189&lt;&gt;"",[7]PDI_Meritos!$C189&lt;&gt;0),[7]PDI_Meritos!$C189,""),IF($A191="TOTAL",SUM(INDIRECT("B4:B"&amp;ROW()-1)),""))</f>
        <v/>
      </c>
      <c r="C191" s="6" t="str">
        <f ca="1">IF(AND($A191&lt;&gt;"",$A191&lt;&gt;"TOTAL"),IF(AND([7]PDI_Meritos!$E189&lt;&gt;"",[7]PDI_Meritos!$E189&lt;&gt;0),[7]PDI_Meritos!$E189,""),IF($A191="TOTAL",SUM(INDIRECT("C4:C"&amp;ROW()-1)),""))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IF(AND($A191&lt;&gt;"",$A191&lt;&gt;"TOTAL"),IF(AND([7]PDI_Meritos!$H189&lt;&gt;"",[7]PDI_Meritos!$H189&lt;&gt;0),[7]PDI_Meritos!$H189,""),IF($A191="TOTAL",SUM(INDIRECT("E4:E"&amp;ROW()-1)),""))</f>
        <v/>
      </c>
      <c r="F191" s="6" t="str">
        <f ca="1">IF(AND($A191&lt;&gt;"",$A191&lt;&gt;"TOTAL"),IF(AND([7]PDI_Meritos!$J189&lt;&gt;"",[7]PDI_Meritos!$J189&lt;&gt;0),[7]PDI_Meritos!$J189,""),IF($A191="TOTAL",SUM(INDIRECT("F4:F"&amp;ROW()-1)),""))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IF(AND($A191&lt;&gt;"",$A191&lt;&gt;"TOTAL"),IF(AND([7]PDI_Meritos!$M189&lt;&gt;"",[7]PDI_Meritos!$M189&lt;&gt;0),[7]PDI_Meritos!$M189,""),IF($A191="TOTAL",SUM(INDIRECT("H4:H"&amp;ROW()-1)),""))</f>
        <v/>
      </c>
      <c r="I191" s="6" t="str">
        <f ca="1">IF(AND($A191&lt;&gt;"",$A191&lt;&gt;"TOTAL"),IF(AND([7]PDI_Meritos!$O189&lt;&gt;"",[7]PDI_Meritos!$O189&lt;&gt;0),[7]PDI_Meritos!$O189,""),IF($A191="TOTAL",SUM(INDIRECT("I4:I"&amp;ROW()-1)),""))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IF(AND($A191&lt;&gt;"",$A191&lt;&gt;"TOTAL"),IF(AND([7]PDI_Meritos!$R189&lt;&gt;"",[7]PDI_Meritos!$R189&lt;&gt;0),[7]PDI_Meritos!$R189,""),IF($A191="TOTAL",SUM(INDIRECT("K4:K"&amp;ROW()-1)),""))</f>
        <v/>
      </c>
      <c r="L191" s="6" t="str">
        <f ca="1">IF(AND($A191&lt;&gt;"",$A191&lt;&gt;"TOTAL"),IF(AND([7]PDI_Meritos!$T189&lt;&gt;"",[7]PDI_Meritos!$T189&lt;&gt;0),[7]PDI_Meritos!$T189,""),IF($A191="TOTAL",SUM(INDIRECT("L4:L"&amp;ROW()-1)),""))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IF(AND($A191&lt;&gt;"",$A191&lt;&gt;"TOTAL"),IF(AND([7]PDI_Meritos!$W189&lt;&gt;"",[7]PDI_Meritos!$W189&lt;&gt;0),[7]PDI_Meritos!$W189,""),IF($A191="TOTAL",SUM(INDIRECT("N4:N"&amp;ROW()-1)),""))</f>
        <v/>
      </c>
      <c r="O191" s="6" t="str">
        <f ca="1">IF(AND($A191&lt;&gt;"",$A191&lt;&gt;"TOTAL"),IF(AND([7]PDI_Meritos!$Y189&lt;&gt;"",[7]PDI_Meritos!$Y189&lt;&gt;0),[7]PDI_Meritos!$Y189,""),IF($A191="TOTAL",SUM(INDIRECT("O4:O"&amp;ROW()-1)),""))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IF(AND($A191&lt;&gt;"",$A191&lt;&gt;"TOTAL"),IF(AND([7]PDI_Meritos!$AB189&lt;&gt;"",[7]PDI_Meritos!$AB189&lt;&gt;0),[7]PDI_Meritos!$AB189,""),IF($A191="TOTAL",SUM(INDIRECT("Q4:Q"&amp;ROW()-1)),""))</f>
        <v/>
      </c>
      <c r="R191" s="6" t="str">
        <f ca="1">IF(AND($A191&lt;&gt;"",$A191&lt;&gt;"TOTAL"),IF(AND([7]PDI_Meritos!$AD189&lt;&gt;"",[7]PDI_Meritos!$AD189&lt;&gt;0),[7]PDI_Meritos!$AD189,""),IF($A191="TOTAL",SUM(INDIRECT("R4:R"&amp;ROW()-1)),""))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IF(AND($A191&lt;&gt;"",$A191&lt;&gt;"TOTAL"),IF(AND([7]PDI_Meritos!$AG189&lt;&gt;"",[7]PDI_Meritos!$AG189&lt;&gt;0),[7]PDI_Meritos!$AG189,""),IF($A191="TOTAL",SUM(INDIRECT("T4:T"&amp;ROW()-1)),""))</f>
        <v/>
      </c>
      <c r="U191" s="6" t="str">
        <f ca="1">IF(AND($A191&lt;&gt;"",$A191&lt;&gt;"TOTAL"),IF(AND([7]PDI_Meritos!$AI189&lt;&gt;"",[7]PDI_Meritos!$AI189&lt;&gt;0),[7]PDI_Meritos!$AI189,""),IF($A191="TOTAL",SUM(INDIRECT("U4:U"&amp;ROW()-1)),""))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IF(AND($A191&lt;&gt;"",$A191&lt;&gt;"TOTAL"),IF(AND([7]PDI_Meritos!$AL189&lt;&gt;"",[7]PDI_Meritos!$AL189&lt;&gt;0),[7]PDI_Meritos!$AL189,""),IF($A191="TOTAL",SUM(INDIRECT("W4:W"&amp;ROW()-1)),""))</f>
        <v/>
      </c>
      <c r="X191" s="6" t="str">
        <f ca="1">IF(AND($A191&lt;&gt;"",$A191&lt;&gt;"TOTAL"),IF(AND([7]PDI_Meritos!$AN189&lt;&gt;"",[7]PDI_Meritos!$AN189&lt;&gt;0),[7]PDI_Meritos!$AN189,""),IF($A191="TOTAL",SUM(INDIRECT("X4:X"&amp;ROW()-1)),""))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IF(AND($A191&lt;&gt;"",$A191&lt;&gt;"TOTAL"),IF(AND([7]PDI_Meritos!$AQ189&lt;&gt;"",[7]PDI_Meritos!$AQ189&lt;&gt;0),[7]PDI_Meritos!$AQ189,""),IF($A191="TOTAL",SUM(INDIRECT("Z4:Z"&amp;ROW()-1)),""))</f>
        <v/>
      </c>
      <c r="AA191" s="6" t="str">
        <f ca="1">IF(AND($A191&lt;&gt;"",$A191&lt;&gt;"TOTAL"),IF(AND([7]PDI_Meritos!$AS189&lt;&gt;"",[7]PDI_Meritos!$AS189&lt;&gt;0),[7]PDI_Meritos!$AS189,""),IF($A191="TOTAL",SUM(INDIRECT("AA4:AA"&amp;ROW()-1)),""))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IF(AND($A191&lt;&gt;"",$A191&lt;&gt;"TOTAL"),IF(AND([7]PDI_Meritos!$AV189&lt;&gt;"",[7]PDI_Meritos!$AV189&lt;&gt;0),[7]PDI_Meritos!$AV189,""),IF($A191="TOTAL",SUM(INDIRECT("AC4:AC"&amp;ROW()-1)),""))</f>
        <v/>
      </c>
      <c r="AD191" s="6" t="str">
        <f ca="1">IF(AND($A191&lt;&gt;"",$A191&lt;&gt;"TOTAL"),IF(AND([7]PDI_Meritos!$AX189&lt;&gt;"",[7]PDI_Meritos!$AX189&lt;&gt;0),[7]PDI_Meritos!$AX189,""),IF($A191="TOTAL",SUM(INDIRECT("AD4:AD"&amp;ROW()-1)),""))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IF(AND($A191&lt;&gt;"",$A191&lt;&gt;"TOTAL"),IF(AND([7]PDI_Meritos!$BA189&lt;&gt;"",[7]PDI_Meritos!$BA189&lt;&gt;0),[7]PDI_Meritos!$BA189,""),IF($A191="TOTAL",SUM(INDIRECT("AF4:AF"&amp;ROW()-1)),""))</f>
        <v/>
      </c>
      <c r="AG191" s="6" t="str">
        <f ca="1">IF(AND($A191&lt;&gt;"",$A191&lt;&gt;"TOTAL"),IF(AND([7]PDI_Meritos!$BC189&lt;&gt;"",[7]PDI_Meritos!$BC189&lt;&gt;0),[7]PDI_Meritos!$BC189,""),IF($A191="TOTAL",SUM(INDIRECT("AG4:AG"&amp;ROW()-1)),""))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IF(AND($A191&lt;&gt;"",$A191&lt;&gt;"TOTAL"),IF(AND([7]PDI_Meritos!$BF189&lt;&gt;"",[7]PDI_Meritos!$BF189&lt;&gt;0),[7]PDI_Meritos!$BF189,""),IF($A191="TOTAL",SUM(INDIRECT("AI4:AI"&amp;ROW()-1)),""))</f>
        <v/>
      </c>
      <c r="AJ191" s="6" t="str">
        <f ca="1">IF(AND($A191&lt;&gt;"",$A191&lt;&gt;"TOTAL"),IF(AND([7]PDI_Meritos!$BH189&lt;&gt;"",[7]PDI_Meritos!$BH189&lt;&gt;0),[7]PDI_Meritos!$BH189,""),IF($A191="TOTAL",SUM(INDIRECT("AJ4:AJ"&amp;ROW()-1)),""))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IF(AND($A191&lt;&gt;"",$A191&lt;&gt;"TOTAL"),IF(AND([7]PDI_Meritos!$BK189&lt;&gt;"",[7]PDI_Meritos!$BK189&lt;&gt;0),[7]PDI_Meritos!$BK189,""),IF($A191="TOTAL",SUM(INDIRECT("AL4:AL"&amp;ROW()-1)),""))</f>
        <v/>
      </c>
      <c r="AM191" s="6" t="str">
        <f ca="1">IF(AND($A191&lt;&gt;"",$A191&lt;&gt;"TOTAL"),IF(AND([7]PDI_Meritos!$BM189&lt;&gt;"",[7]PDI_Meritos!$BM189&lt;&gt;0),[7]PDI_Meritos!$BM189,""),IF($A191="TOTAL",SUM(INDIRECT("AM4:AM"&amp;ROW()-1)),""))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IF(AND($A191&lt;&gt;"",$A191&lt;&gt;"TOTAL"),IF(AND([7]PDI_Meritos!$BP189&lt;&gt;"",[7]PDI_Meritos!$BP189&lt;&gt;0),[7]PDI_Meritos!$BP189,""),IF($A191="TOTAL",SUM(INDIRECT("AO4:AO"&amp;ROW()-1)),""))</f>
        <v/>
      </c>
      <c r="AP191" s="6" t="str">
        <f ca="1">IF(AND($A191&lt;&gt;"",$A191&lt;&gt;"TOTAL"),IF(AND([7]PDI_Meritos!$BR189&lt;&gt;"",[7]PDI_Meritos!$BR189&lt;&gt;0),[7]PDI_Meritos!$BR189,""),IF($A191="TOTAL",SUM(INDIRECT("AP4:AP"&amp;ROW()-1)),""))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IF(AND($A191&lt;&gt;"",$A191&lt;&gt;"TOTAL"),IF(AND([7]PDI_Meritos!$BU189&lt;&gt;"",[7]PDI_Meritos!$BU189&lt;&gt;0),[7]PDI_Meritos!$BU189,""),IF($A191="TOTAL",SUM(INDIRECT("AR4:AR"&amp;ROW()-1)),""))</f>
        <v/>
      </c>
      <c r="AS191" s="6" t="str">
        <f ca="1">IF(AND($A191&lt;&gt;"",$A191&lt;&gt;"TOTAL"),IF(AND([7]PDI_Meritos!$BW189&lt;&gt;"",[7]PDI_Meritos!$BW189&lt;&gt;0),[7]PDI_Meritos!$BW189,""),IF($A191="TOTAL",SUM(INDIRECT("AS4:AS"&amp;ROW()-1)),""))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IF(AND($A191&lt;&gt;"",$A191&lt;&gt;"TOTAL"),IF(AND([7]PDI_Meritos!$BZ189&lt;&gt;"",[7]PDI_Meritos!$BZ189&lt;&gt;0),[7]PDI_Meritos!$BZ189,""),IF($A191="TOTAL",SUM(INDIRECT("AU4:AU"&amp;ROW()-1)),""))</f>
        <v/>
      </c>
      <c r="AV191" s="6" t="str">
        <f ca="1">IF(AND($A191&lt;&gt;"",$A191&lt;&gt;"TOTAL"),IF(AND([7]PDI_Meritos!$CB189&lt;&gt;"",[7]PDI_Meritos!$CB189&lt;&gt;0),[7]PDI_Meritos!$CB189,""),IF($A191="TOTAL",SUM(INDIRECT("AV4:AV"&amp;ROW()-1)),""))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IF(AND($A191&lt;&gt;"",$A191&lt;&gt;"TOTAL"),IF(AND([7]PDI_Meritos!$CE189&lt;&gt;"",[7]PDI_Meritos!$CE189&lt;&gt;0),[7]PDI_Meritos!$CE189,""),IF($A191="TOTAL",SUM(INDIRECT("AX4:AX"&amp;ROW()-1)),""))</f>
        <v/>
      </c>
      <c r="AY191" s="6" t="str">
        <f ca="1">IF(AND($A191&lt;&gt;"",$A191&lt;&gt;"TOTAL"),IF(AND([7]PDI_Meritos!$CG189&lt;&gt;"",[7]PDI_Meritos!$CG189&lt;&gt;0),[7]PDI_Meritos!$CG189,""),IF($A191="TOTAL",SUM(INDIRECT("AY4:AY"&amp;ROW()-1)),""))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IF(AND($A191&lt;&gt;"",$A191&lt;&gt;"TOTAL"),IF(AND([7]PDI_Meritos!$CJ189&lt;&gt;"",[7]PDI_Meritos!$CJ189&lt;&gt;0),[7]PDI_Meritos!$CJ189,""),IF($A191="TOTAL",SUM(INDIRECT("BA4:BA"&amp;ROW()-1)),""))</f>
        <v/>
      </c>
      <c r="BB191" s="6" t="str">
        <f ca="1">IF(AND($A191&lt;&gt;"",$A191&lt;&gt;"TOTAL"),IF(AND([7]PDI_Meritos!$CL189&lt;&gt;"",[7]PDI_Meritos!$CL189&lt;&gt;0),[7]PDI_Meritos!$CL189,""),IF($A191="TOTAL",SUM(INDIRECT("BB4:BB"&amp;ROW()-1)),""))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IF(AND($A191&lt;&gt;"",$A191&lt;&gt;"TOTAL"),IF(AND([7]PDI_Meritos!$CO189&lt;&gt;"",[7]PDI_Meritos!$CO189&lt;&gt;0),[7]PDI_Meritos!$CO189,""),IF($A191="TOTAL",SUM(INDIRECT("BD4:BD"&amp;ROW()-1)),""))</f>
        <v/>
      </c>
      <c r="BE191" s="6" t="str">
        <f ca="1">IF(AND($A191&lt;&gt;"",$A191&lt;&gt;"TOTAL"),IF(AND([7]PDI_Meritos!$CQ189&lt;&gt;"",[7]PDI_Meritos!$CQ189&lt;&gt;0),[7]PDI_Meritos!$CQ189,""),IF($A191="TOTAL",SUM(INDIRECT("BE4:BE"&amp;ROW()-1)),""))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IF([7]PDI_Meritos!$B190&lt;&gt;"",[7]PDI_Meritos!$B190,IF(AND([7]PDI_Meritos!$B190="",[7]PDI_Meritos!$B191="",[7]PDI_Meritos!$B189=""),"","TOTAL"))</f>
        <v/>
      </c>
      <c r="B192" s="6" t="str">
        <f ca="1">IF(AND($A192&lt;&gt;"",$A192&lt;&gt;"TOTAL"),IF(AND([7]PDI_Meritos!$C190&lt;&gt;"",[7]PDI_Meritos!$C190&lt;&gt;0),[7]PDI_Meritos!$C190,""),IF($A192="TOTAL",SUM(INDIRECT("B4:B"&amp;ROW()-1)),""))</f>
        <v/>
      </c>
      <c r="C192" s="6" t="str">
        <f ca="1">IF(AND($A192&lt;&gt;"",$A192&lt;&gt;"TOTAL"),IF(AND([7]PDI_Meritos!$E190&lt;&gt;"",[7]PDI_Meritos!$E190&lt;&gt;0),[7]PDI_Meritos!$E190,""),IF($A192="TOTAL",SUM(INDIRECT("C4:C"&amp;ROW()-1)),""))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IF(AND($A192&lt;&gt;"",$A192&lt;&gt;"TOTAL"),IF(AND([7]PDI_Meritos!$H190&lt;&gt;"",[7]PDI_Meritos!$H190&lt;&gt;0),[7]PDI_Meritos!$H190,""),IF($A192="TOTAL",SUM(INDIRECT("E4:E"&amp;ROW()-1)),""))</f>
        <v/>
      </c>
      <c r="F192" s="6" t="str">
        <f ca="1">IF(AND($A192&lt;&gt;"",$A192&lt;&gt;"TOTAL"),IF(AND([7]PDI_Meritos!$J190&lt;&gt;"",[7]PDI_Meritos!$J190&lt;&gt;0),[7]PDI_Meritos!$J190,""),IF($A192="TOTAL",SUM(INDIRECT("F4:F"&amp;ROW()-1)),""))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IF(AND($A192&lt;&gt;"",$A192&lt;&gt;"TOTAL"),IF(AND([7]PDI_Meritos!$M190&lt;&gt;"",[7]PDI_Meritos!$M190&lt;&gt;0),[7]PDI_Meritos!$M190,""),IF($A192="TOTAL",SUM(INDIRECT("H4:H"&amp;ROW()-1)),""))</f>
        <v/>
      </c>
      <c r="I192" s="6" t="str">
        <f ca="1">IF(AND($A192&lt;&gt;"",$A192&lt;&gt;"TOTAL"),IF(AND([7]PDI_Meritos!$O190&lt;&gt;"",[7]PDI_Meritos!$O190&lt;&gt;0),[7]PDI_Meritos!$O190,""),IF($A192="TOTAL",SUM(INDIRECT("I4:I"&amp;ROW()-1)),""))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IF(AND($A192&lt;&gt;"",$A192&lt;&gt;"TOTAL"),IF(AND([7]PDI_Meritos!$R190&lt;&gt;"",[7]PDI_Meritos!$R190&lt;&gt;0),[7]PDI_Meritos!$R190,""),IF($A192="TOTAL",SUM(INDIRECT("K4:K"&amp;ROW()-1)),""))</f>
        <v/>
      </c>
      <c r="L192" s="6" t="str">
        <f ca="1">IF(AND($A192&lt;&gt;"",$A192&lt;&gt;"TOTAL"),IF(AND([7]PDI_Meritos!$T190&lt;&gt;"",[7]PDI_Meritos!$T190&lt;&gt;0),[7]PDI_Meritos!$T190,""),IF($A192="TOTAL",SUM(INDIRECT("L4:L"&amp;ROW()-1)),""))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IF(AND($A192&lt;&gt;"",$A192&lt;&gt;"TOTAL"),IF(AND([7]PDI_Meritos!$W190&lt;&gt;"",[7]PDI_Meritos!$W190&lt;&gt;0),[7]PDI_Meritos!$W190,""),IF($A192="TOTAL",SUM(INDIRECT("N4:N"&amp;ROW()-1)),""))</f>
        <v/>
      </c>
      <c r="O192" s="6" t="str">
        <f ca="1">IF(AND($A192&lt;&gt;"",$A192&lt;&gt;"TOTAL"),IF(AND([7]PDI_Meritos!$Y190&lt;&gt;"",[7]PDI_Meritos!$Y190&lt;&gt;0),[7]PDI_Meritos!$Y190,""),IF($A192="TOTAL",SUM(INDIRECT("O4:O"&amp;ROW()-1)),""))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IF(AND($A192&lt;&gt;"",$A192&lt;&gt;"TOTAL"),IF(AND([7]PDI_Meritos!$AB190&lt;&gt;"",[7]PDI_Meritos!$AB190&lt;&gt;0),[7]PDI_Meritos!$AB190,""),IF($A192="TOTAL",SUM(INDIRECT("Q4:Q"&amp;ROW()-1)),""))</f>
        <v/>
      </c>
      <c r="R192" s="6" t="str">
        <f ca="1">IF(AND($A192&lt;&gt;"",$A192&lt;&gt;"TOTAL"),IF(AND([7]PDI_Meritos!$AD190&lt;&gt;"",[7]PDI_Meritos!$AD190&lt;&gt;0),[7]PDI_Meritos!$AD190,""),IF($A192="TOTAL",SUM(INDIRECT("R4:R"&amp;ROW()-1)),""))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IF(AND($A192&lt;&gt;"",$A192&lt;&gt;"TOTAL"),IF(AND([7]PDI_Meritos!$AG190&lt;&gt;"",[7]PDI_Meritos!$AG190&lt;&gt;0),[7]PDI_Meritos!$AG190,""),IF($A192="TOTAL",SUM(INDIRECT("T4:T"&amp;ROW()-1)),""))</f>
        <v/>
      </c>
      <c r="U192" s="6" t="str">
        <f ca="1">IF(AND($A192&lt;&gt;"",$A192&lt;&gt;"TOTAL"),IF(AND([7]PDI_Meritos!$AI190&lt;&gt;"",[7]PDI_Meritos!$AI190&lt;&gt;0),[7]PDI_Meritos!$AI190,""),IF($A192="TOTAL",SUM(INDIRECT("U4:U"&amp;ROW()-1)),""))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IF(AND($A192&lt;&gt;"",$A192&lt;&gt;"TOTAL"),IF(AND([7]PDI_Meritos!$AL190&lt;&gt;"",[7]PDI_Meritos!$AL190&lt;&gt;0),[7]PDI_Meritos!$AL190,""),IF($A192="TOTAL",SUM(INDIRECT("W4:W"&amp;ROW()-1)),""))</f>
        <v/>
      </c>
      <c r="X192" s="6" t="str">
        <f ca="1">IF(AND($A192&lt;&gt;"",$A192&lt;&gt;"TOTAL"),IF(AND([7]PDI_Meritos!$AN190&lt;&gt;"",[7]PDI_Meritos!$AN190&lt;&gt;0),[7]PDI_Meritos!$AN190,""),IF($A192="TOTAL",SUM(INDIRECT("X4:X"&amp;ROW()-1)),""))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IF(AND($A192&lt;&gt;"",$A192&lt;&gt;"TOTAL"),IF(AND([7]PDI_Meritos!$AQ190&lt;&gt;"",[7]PDI_Meritos!$AQ190&lt;&gt;0),[7]PDI_Meritos!$AQ190,""),IF($A192="TOTAL",SUM(INDIRECT("Z4:Z"&amp;ROW()-1)),""))</f>
        <v/>
      </c>
      <c r="AA192" s="6" t="str">
        <f ca="1">IF(AND($A192&lt;&gt;"",$A192&lt;&gt;"TOTAL"),IF(AND([7]PDI_Meritos!$AS190&lt;&gt;"",[7]PDI_Meritos!$AS190&lt;&gt;0),[7]PDI_Meritos!$AS190,""),IF($A192="TOTAL",SUM(INDIRECT("AA4:AA"&amp;ROW()-1)),""))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IF(AND($A192&lt;&gt;"",$A192&lt;&gt;"TOTAL"),IF(AND([7]PDI_Meritos!$AV190&lt;&gt;"",[7]PDI_Meritos!$AV190&lt;&gt;0),[7]PDI_Meritos!$AV190,""),IF($A192="TOTAL",SUM(INDIRECT("AC4:AC"&amp;ROW()-1)),""))</f>
        <v/>
      </c>
      <c r="AD192" s="6" t="str">
        <f ca="1">IF(AND($A192&lt;&gt;"",$A192&lt;&gt;"TOTAL"),IF(AND([7]PDI_Meritos!$AX190&lt;&gt;"",[7]PDI_Meritos!$AX190&lt;&gt;0),[7]PDI_Meritos!$AX190,""),IF($A192="TOTAL",SUM(INDIRECT("AD4:AD"&amp;ROW()-1)),""))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IF(AND($A192&lt;&gt;"",$A192&lt;&gt;"TOTAL"),IF(AND([7]PDI_Meritos!$BA190&lt;&gt;"",[7]PDI_Meritos!$BA190&lt;&gt;0),[7]PDI_Meritos!$BA190,""),IF($A192="TOTAL",SUM(INDIRECT("AF4:AF"&amp;ROW()-1)),""))</f>
        <v/>
      </c>
      <c r="AG192" s="6" t="str">
        <f ca="1">IF(AND($A192&lt;&gt;"",$A192&lt;&gt;"TOTAL"),IF(AND([7]PDI_Meritos!$BC190&lt;&gt;"",[7]PDI_Meritos!$BC190&lt;&gt;0),[7]PDI_Meritos!$BC190,""),IF($A192="TOTAL",SUM(INDIRECT("AG4:AG"&amp;ROW()-1)),""))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IF(AND($A192&lt;&gt;"",$A192&lt;&gt;"TOTAL"),IF(AND([7]PDI_Meritos!$BF190&lt;&gt;"",[7]PDI_Meritos!$BF190&lt;&gt;0),[7]PDI_Meritos!$BF190,""),IF($A192="TOTAL",SUM(INDIRECT("AI4:AI"&amp;ROW()-1)),""))</f>
        <v/>
      </c>
      <c r="AJ192" s="6" t="str">
        <f ca="1">IF(AND($A192&lt;&gt;"",$A192&lt;&gt;"TOTAL"),IF(AND([7]PDI_Meritos!$BH190&lt;&gt;"",[7]PDI_Meritos!$BH190&lt;&gt;0),[7]PDI_Meritos!$BH190,""),IF($A192="TOTAL",SUM(INDIRECT("AJ4:AJ"&amp;ROW()-1)),""))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IF(AND($A192&lt;&gt;"",$A192&lt;&gt;"TOTAL"),IF(AND([7]PDI_Meritos!$BK190&lt;&gt;"",[7]PDI_Meritos!$BK190&lt;&gt;0),[7]PDI_Meritos!$BK190,""),IF($A192="TOTAL",SUM(INDIRECT("AL4:AL"&amp;ROW()-1)),""))</f>
        <v/>
      </c>
      <c r="AM192" s="6" t="str">
        <f ca="1">IF(AND($A192&lt;&gt;"",$A192&lt;&gt;"TOTAL"),IF(AND([7]PDI_Meritos!$BM190&lt;&gt;"",[7]PDI_Meritos!$BM190&lt;&gt;0),[7]PDI_Meritos!$BM190,""),IF($A192="TOTAL",SUM(INDIRECT("AM4:AM"&amp;ROW()-1)),""))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IF(AND($A192&lt;&gt;"",$A192&lt;&gt;"TOTAL"),IF(AND([7]PDI_Meritos!$BP190&lt;&gt;"",[7]PDI_Meritos!$BP190&lt;&gt;0),[7]PDI_Meritos!$BP190,""),IF($A192="TOTAL",SUM(INDIRECT("AO4:AO"&amp;ROW()-1)),""))</f>
        <v/>
      </c>
      <c r="AP192" s="6" t="str">
        <f ca="1">IF(AND($A192&lt;&gt;"",$A192&lt;&gt;"TOTAL"),IF(AND([7]PDI_Meritos!$BR190&lt;&gt;"",[7]PDI_Meritos!$BR190&lt;&gt;0),[7]PDI_Meritos!$BR190,""),IF($A192="TOTAL",SUM(INDIRECT("AP4:AP"&amp;ROW()-1)),""))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IF(AND($A192&lt;&gt;"",$A192&lt;&gt;"TOTAL"),IF(AND([7]PDI_Meritos!$BU190&lt;&gt;"",[7]PDI_Meritos!$BU190&lt;&gt;0),[7]PDI_Meritos!$BU190,""),IF($A192="TOTAL",SUM(INDIRECT("AR4:AR"&amp;ROW()-1)),""))</f>
        <v/>
      </c>
      <c r="AS192" s="6" t="str">
        <f ca="1">IF(AND($A192&lt;&gt;"",$A192&lt;&gt;"TOTAL"),IF(AND([7]PDI_Meritos!$BW190&lt;&gt;"",[7]PDI_Meritos!$BW190&lt;&gt;0),[7]PDI_Meritos!$BW190,""),IF($A192="TOTAL",SUM(INDIRECT("AS4:AS"&amp;ROW()-1)),""))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IF(AND($A192&lt;&gt;"",$A192&lt;&gt;"TOTAL"),IF(AND([7]PDI_Meritos!$BZ190&lt;&gt;"",[7]PDI_Meritos!$BZ190&lt;&gt;0),[7]PDI_Meritos!$BZ190,""),IF($A192="TOTAL",SUM(INDIRECT("AU4:AU"&amp;ROW()-1)),""))</f>
        <v/>
      </c>
      <c r="AV192" s="6" t="str">
        <f ca="1">IF(AND($A192&lt;&gt;"",$A192&lt;&gt;"TOTAL"),IF(AND([7]PDI_Meritos!$CB190&lt;&gt;"",[7]PDI_Meritos!$CB190&lt;&gt;0),[7]PDI_Meritos!$CB190,""),IF($A192="TOTAL",SUM(INDIRECT("AV4:AV"&amp;ROW()-1)),""))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IF(AND($A192&lt;&gt;"",$A192&lt;&gt;"TOTAL"),IF(AND([7]PDI_Meritos!$CE190&lt;&gt;"",[7]PDI_Meritos!$CE190&lt;&gt;0),[7]PDI_Meritos!$CE190,""),IF($A192="TOTAL",SUM(INDIRECT("AX4:AX"&amp;ROW()-1)),""))</f>
        <v/>
      </c>
      <c r="AY192" s="6" t="str">
        <f ca="1">IF(AND($A192&lt;&gt;"",$A192&lt;&gt;"TOTAL"),IF(AND([7]PDI_Meritos!$CG190&lt;&gt;"",[7]PDI_Meritos!$CG190&lt;&gt;0),[7]PDI_Meritos!$CG190,""),IF($A192="TOTAL",SUM(INDIRECT("AY4:AY"&amp;ROW()-1)),""))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IF(AND($A192&lt;&gt;"",$A192&lt;&gt;"TOTAL"),IF(AND([7]PDI_Meritos!$CJ190&lt;&gt;"",[7]PDI_Meritos!$CJ190&lt;&gt;0),[7]PDI_Meritos!$CJ190,""),IF($A192="TOTAL",SUM(INDIRECT("BA4:BA"&amp;ROW()-1)),""))</f>
        <v/>
      </c>
      <c r="BB192" s="6" t="str">
        <f ca="1">IF(AND($A192&lt;&gt;"",$A192&lt;&gt;"TOTAL"),IF(AND([7]PDI_Meritos!$CL190&lt;&gt;"",[7]PDI_Meritos!$CL190&lt;&gt;0),[7]PDI_Meritos!$CL190,""),IF($A192="TOTAL",SUM(INDIRECT("BB4:BB"&amp;ROW()-1)),""))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IF(AND($A192&lt;&gt;"",$A192&lt;&gt;"TOTAL"),IF(AND([7]PDI_Meritos!$CO190&lt;&gt;"",[7]PDI_Meritos!$CO190&lt;&gt;0),[7]PDI_Meritos!$CO190,""),IF($A192="TOTAL",SUM(INDIRECT("BD4:BD"&amp;ROW()-1)),""))</f>
        <v/>
      </c>
      <c r="BE192" s="6" t="str">
        <f ca="1">IF(AND($A192&lt;&gt;"",$A192&lt;&gt;"TOTAL"),IF(AND([7]PDI_Meritos!$CQ190&lt;&gt;"",[7]PDI_Meritos!$CQ190&lt;&gt;0),[7]PDI_Meritos!$CQ190,""),IF($A192="TOTAL",SUM(INDIRECT("BE4:BE"&amp;ROW()-1)),""))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IF([7]PDI_Meritos!$B191&lt;&gt;"",[7]PDI_Meritos!$B191,IF(AND([7]PDI_Meritos!$B191="",[7]PDI_Meritos!$B192="",[7]PDI_Meritos!$B190=""),"","TOTAL"))</f>
        <v/>
      </c>
      <c r="B193" s="6" t="str">
        <f ca="1">IF(AND($A193&lt;&gt;"",$A193&lt;&gt;"TOTAL"),IF(AND([7]PDI_Meritos!$C191&lt;&gt;"",[7]PDI_Meritos!$C191&lt;&gt;0),[7]PDI_Meritos!$C191,""),IF($A193="TOTAL",SUM(INDIRECT("B4:B"&amp;ROW()-1)),""))</f>
        <v/>
      </c>
      <c r="C193" s="6" t="str">
        <f ca="1">IF(AND($A193&lt;&gt;"",$A193&lt;&gt;"TOTAL"),IF(AND([7]PDI_Meritos!$E191&lt;&gt;"",[7]PDI_Meritos!$E191&lt;&gt;0),[7]PDI_Meritos!$E191,""),IF($A193="TOTAL",SUM(INDIRECT("C4:C"&amp;ROW()-1)),""))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IF(AND($A193&lt;&gt;"",$A193&lt;&gt;"TOTAL"),IF(AND([7]PDI_Meritos!$H191&lt;&gt;"",[7]PDI_Meritos!$H191&lt;&gt;0),[7]PDI_Meritos!$H191,""),IF($A193="TOTAL",SUM(INDIRECT("E4:E"&amp;ROW()-1)),""))</f>
        <v/>
      </c>
      <c r="F193" s="6" t="str">
        <f ca="1">IF(AND($A193&lt;&gt;"",$A193&lt;&gt;"TOTAL"),IF(AND([7]PDI_Meritos!$J191&lt;&gt;"",[7]PDI_Meritos!$J191&lt;&gt;0),[7]PDI_Meritos!$J191,""),IF($A193="TOTAL",SUM(INDIRECT("F4:F"&amp;ROW()-1)),""))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IF(AND($A193&lt;&gt;"",$A193&lt;&gt;"TOTAL"),IF(AND([7]PDI_Meritos!$M191&lt;&gt;"",[7]PDI_Meritos!$M191&lt;&gt;0),[7]PDI_Meritos!$M191,""),IF($A193="TOTAL",SUM(INDIRECT("H4:H"&amp;ROW()-1)),""))</f>
        <v/>
      </c>
      <c r="I193" s="6" t="str">
        <f ca="1">IF(AND($A193&lt;&gt;"",$A193&lt;&gt;"TOTAL"),IF(AND([7]PDI_Meritos!$O191&lt;&gt;"",[7]PDI_Meritos!$O191&lt;&gt;0),[7]PDI_Meritos!$O191,""),IF($A193="TOTAL",SUM(INDIRECT("I4:I"&amp;ROW()-1)),""))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IF(AND($A193&lt;&gt;"",$A193&lt;&gt;"TOTAL"),IF(AND([7]PDI_Meritos!$R191&lt;&gt;"",[7]PDI_Meritos!$R191&lt;&gt;0),[7]PDI_Meritos!$R191,""),IF($A193="TOTAL",SUM(INDIRECT("K4:K"&amp;ROW()-1)),""))</f>
        <v/>
      </c>
      <c r="L193" s="6" t="str">
        <f ca="1">IF(AND($A193&lt;&gt;"",$A193&lt;&gt;"TOTAL"),IF(AND([7]PDI_Meritos!$T191&lt;&gt;"",[7]PDI_Meritos!$T191&lt;&gt;0),[7]PDI_Meritos!$T191,""),IF($A193="TOTAL",SUM(INDIRECT("L4:L"&amp;ROW()-1)),""))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IF(AND($A193&lt;&gt;"",$A193&lt;&gt;"TOTAL"),IF(AND([7]PDI_Meritos!$W191&lt;&gt;"",[7]PDI_Meritos!$W191&lt;&gt;0),[7]PDI_Meritos!$W191,""),IF($A193="TOTAL",SUM(INDIRECT("N4:N"&amp;ROW()-1)),""))</f>
        <v/>
      </c>
      <c r="O193" s="6" t="str">
        <f ca="1">IF(AND($A193&lt;&gt;"",$A193&lt;&gt;"TOTAL"),IF(AND([7]PDI_Meritos!$Y191&lt;&gt;"",[7]PDI_Meritos!$Y191&lt;&gt;0),[7]PDI_Meritos!$Y191,""),IF($A193="TOTAL",SUM(INDIRECT("O4:O"&amp;ROW()-1)),""))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IF(AND($A193&lt;&gt;"",$A193&lt;&gt;"TOTAL"),IF(AND([7]PDI_Meritos!$AB191&lt;&gt;"",[7]PDI_Meritos!$AB191&lt;&gt;0),[7]PDI_Meritos!$AB191,""),IF($A193="TOTAL",SUM(INDIRECT("Q4:Q"&amp;ROW()-1)),""))</f>
        <v/>
      </c>
      <c r="R193" s="6" t="str">
        <f ca="1">IF(AND($A193&lt;&gt;"",$A193&lt;&gt;"TOTAL"),IF(AND([7]PDI_Meritos!$AD191&lt;&gt;"",[7]PDI_Meritos!$AD191&lt;&gt;0),[7]PDI_Meritos!$AD191,""),IF($A193="TOTAL",SUM(INDIRECT("R4:R"&amp;ROW()-1)),""))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IF(AND($A193&lt;&gt;"",$A193&lt;&gt;"TOTAL"),IF(AND([7]PDI_Meritos!$AG191&lt;&gt;"",[7]PDI_Meritos!$AG191&lt;&gt;0),[7]PDI_Meritos!$AG191,""),IF($A193="TOTAL",SUM(INDIRECT("T4:T"&amp;ROW()-1)),""))</f>
        <v/>
      </c>
      <c r="U193" s="6" t="str">
        <f ca="1">IF(AND($A193&lt;&gt;"",$A193&lt;&gt;"TOTAL"),IF(AND([7]PDI_Meritos!$AI191&lt;&gt;"",[7]PDI_Meritos!$AI191&lt;&gt;0),[7]PDI_Meritos!$AI191,""),IF($A193="TOTAL",SUM(INDIRECT("U4:U"&amp;ROW()-1)),""))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IF(AND($A193&lt;&gt;"",$A193&lt;&gt;"TOTAL"),IF(AND([7]PDI_Meritos!$AL191&lt;&gt;"",[7]PDI_Meritos!$AL191&lt;&gt;0),[7]PDI_Meritos!$AL191,""),IF($A193="TOTAL",SUM(INDIRECT("W4:W"&amp;ROW()-1)),""))</f>
        <v/>
      </c>
      <c r="X193" s="6" t="str">
        <f ca="1">IF(AND($A193&lt;&gt;"",$A193&lt;&gt;"TOTAL"),IF(AND([7]PDI_Meritos!$AN191&lt;&gt;"",[7]PDI_Meritos!$AN191&lt;&gt;0),[7]PDI_Meritos!$AN191,""),IF($A193="TOTAL",SUM(INDIRECT("X4:X"&amp;ROW()-1)),""))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IF(AND($A193&lt;&gt;"",$A193&lt;&gt;"TOTAL"),IF(AND([7]PDI_Meritos!$AQ191&lt;&gt;"",[7]PDI_Meritos!$AQ191&lt;&gt;0),[7]PDI_Meritos!$AQ191,""),IF($A193="TOTAL",SUM(INDIRECT("Z4:Z"&amp;ROW()-1)),""))</f>
        <v/>
      </c>
      <c r="AA193" s="6" t="str">
        <f ca="1">IF(AND($A193&lt;&gt;"",$A193&lt;&gt;"TOTAL"),IF(AND([7]PDI_Meritos!$AS191&lt;&gt;"",[7]PDI_Meritos!$AS191&lt;&gt;0),[7]PDI_Meritos!$AS191,""),IF($A193="TOTAL",SUM(INDIRECT("AA4:AA"&amp;ROW()-1)),""))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IF(AND($A193&lt;&gt;"",$A193&lt;&gt;"TOTAL"),IF(AND([7]PDI_Meritos!$AV191&lt;&gt;"",[7]PDI_Meritos!$AV191&lt;&gt;0),[7]PDI_Meritos!$AV191,""),IF($A193="TOTAL",SUM(INDIRECT("AC4:AC"&amp;ROW()-1)),""))</f>
        <v/>
      </c>
      <c r="AD193" s="6" t="str">
        <f ca="1">IF(AND($A193&lt;&gt;"",$A193&lt;&gt;"TOTAL"),IF(AND([7]PDI_Meritos!$AX191&lt;&gt;"",[7]PDI_Meritos!$AX191&lt;&gt;0),[7]PDI_Meritos!$AX191,""),IF($A193="TOTAL",SUM(INDIRECT("AD4:AD"&amp;ROW()-1)),""))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IF(AND($A193&lt;&gt;"",$A193&lt;&gt;"TOTAL"),IF(AND([7]PDI_Meritos!$BA191&lt;&gt;"",[7]PDI_Meritos!$BA191&lt;&gt;0),[7]PDI_Meritos!$BA191,""),IF($A193="TOTAL",SUM(INDIRECT("AF4:AF"&amp;ROW()-1)),""))</f>
        <v/>
      </c>
      <c r="AG193" s="6" t="str">
        <f ca="1">IF(AND($A193&lt;&gt;"",$A193&lt;&gt;"TOTAL"),IF(AND([7]PDI_Meritos!$BC191&lt;&gt;"",[7]PDI_Meritos!$BC191&lt;&gt;0),[7]PDI_Meritos!$BC191,""),IF($A193="TOTAL",SUM(INDIRECT("AG4:AG"&amp;ROW()-1)),""))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IF(AND($A193&lt;&gt;"",$A193&lt;&gt;"TOTAL"),IF(AND([7]PDI_Meritos!$BF191&lt;&gt;"",[7]PDI_Meritos!$BF191&lt;&gt;0),[7]PDI_Meritos!$BF191,""),IF($A193="TOTAL",SUM(INDIRECT("AI4:AI"&amp;ROW()-1)),""))</f>
        <v/>
      </c>
      <c r="AJ193" s="6" t="str">
        <f ca="1">IF(AND($A193&lt;&gt;"",$A193&lt;&gt;"TOTAL"),IF(AND([7]PDI_Meritos!$BH191&lt;&gt;"",[7]PDI_Meritos!$BH191&lt;&gt;0),[7]PDI_Meritos!$BH191,""),IF($A193="TOTAL",SUM(INDIRECT("AJ4:AJ"&amp;ROW()-1)),""))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IF(AND($A193&lt;&gt;"",$A193&lt;&gt;"TOTAL"),IF(AND([7]PDI_Meritos!$BK191&lt;&gt;"",[7]PDI_Meritos!$BK191&lt;&gt;0),[7]PDI_Meritos!$BK191,""),IF($A193="TOTAL",SUM(INDIRECT("AL4:AL"&amp;ROW()-1)),""))</f>
        <v/>
      </c>
      <c r="AM193" s="6" t="str">
        <f ca="1">IF(AND($A193&lt;&gt;"",$A193&lt;&gt;"TOTAL"),IF(AND([7]PDI_Meritos!$BM191&lt;&gt;"",[7]PDI_Meritos!$BM191&lt;&gt;0),[7]PDI_Meritos!$BM191,""),IF($A193="TOTAL",SUM(INDIRECT("AM4:AM"&amp;ROW()-1)),""))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IF(AND($A193&lt;&gt;"",$A193&lt;&gt;"TOTAL"),IF(AND([7]PDI_Meritos!$BP191&lt;&gt;"",[7]PDI_Meritos!$BP191&lt;&gt;0),[7]PDI_Meritos!$BP191,""),IF($A193="TOTAL",SUM(INDIRECT("AO4:AO"&amp;ROW()-1)),""))</f>
        <v/>
      </c>
      <c r="AP193" s="6" t="str">
        <f ca="1">IF(AND($A193&lt;&gt;"",$A193&lt;&gt;"TOTAL"),IF(AND([7]PDI_Meritos!$BR191&lt;&gt;"",[7]PDI_Meritos!$BR191&lt;&gt;0),[7]PDI_Meritos!$BR191,""),IF($A193="TOTAL",SUM(INDIRECT("AP4:AP"&amp;ROW()-1)),""))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IF(AND($A193&lt;&gt;"",$A193&lt;&gt;"TOTAL"),IF(AND([7]PDI_Meritos!$BU191&lt;&gt;"",[7]PDI_Meritos!$BU191&lt;&gt;0),[7]PDI_Meritos!$BU191,""),IF($A193="TOTAL",SUM(INDIRECT("AR4:AR"&amp;ROW()-1)),""))</f>
        <v/>
      </c>
      <c r="AS193" s="6" t="str">
        <f ca="1">IF(AND($A193&lt;&gt;"",$A193&lt;&gt;"TOTAL"),IF(AND([7]PDI_Meritos!$BW191&lt;&gt;"",[7]PDI_Meritos!$BW191&lt;&gt;0),[7]PDI_Meritos!$BW191,""),IF($A193="TOTAL",SUM(INDIRECT("AS4:AS"&amp;ROW()-1)),""))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IF(AND($A193&lt;&gt;"",$A193&lt;&gt;"TOTAL"),IF(AND([7]PDI_Meritos!$BZ191&lt;&gt;"",[7]PDI_Meritos!$BZ191&lt;&gt;0),[7]PDI_Meritos!$BZ191,""),IF($A193="TOTAL",SUM(INDIRECT("AU4:AU"&amp;ROW()-1)),""))</f>
        <v/>
      </c>
      <c r="AV193" s="6" t="str">
        <f ca="1">IF(AND($A193&lt;&gt;"",$A193&lt;&gt;"TOTAL"),IF(AND([7]PDI_Meritos!$CB191&lt;&gt;"",[7]PDI_Meritos!$CB191&lt;&gt;0),[7]PDI_Meritos!$CB191,""),IF($A193="TOTAL",SUM(INDIRECT("AV4:AV"&amp;ROW()-1)),""))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IF(AND($A193&lt;&gt;"",$A193&lt;&gt;"TOTAL"),IF(AND([7]PDI_Meritos!$CE191&lt;&gt;"",[7]PDI_Meritos!$CE191&lt;&gt;0),[7]PDI_Meritos!$CE191,""),IF($A193="TOTAL",SUM(INDIRECT("AX4:AX"&amp;ROW()-1)),""))</f>
        <v/>
      </c>
      <c r="AY193" s="6" t="str">
        <f ca="1">IF(AND($A193&lt;&gt;"",$A193&lt;&gt;"TOTAL"),IF(AND([7]PDI_Meritos!$CG191&lt;&gt;"",[7]PDI_Meritos!$CG191&lt;&gt;0),[7]PDI_Meritos!$CG191,""),IF($A193="TOTAL",SUM(INDIRECT("AY4:AY"&amp;ROW()-1)),""))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IF(AND($A193&lt;&gt;"",$A193&lt;&gt;"TOTAL"),IF(AND([7]PDI_Meritos!$CJ191&lt;&gt;"",[7]PDI_Meritos!$CJ191&lt;&gt;0),[7]PDI_Meritos!$CJ191,""),IF($A193="TOTAL",SUM(INDIRECT("BA4:BA"&amp;ROW()-1)),""))</f>
        <v/>
      </c>
      <c r="BB193" s="6" t="str">
        <f ca="1">IF(AND($A193&lt;&gt;"",$A193&lt;&gt;"TOTAL"),IF(AND([7]PDI_Meritos!$CL191&lt;&gt;"",[7]PDI_Meritos!$CL191&lt;&gt;0),[7]PDI_Meritos!$CL191,""),IF($A193="TOTAL",SUM(INDIRECT("BB4:BB"&amp;ROW()-1)),""))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IF(AND($A193&lt;&gt;"",$A193&lt;&gt;"TOTAL"),IF(AND([7]PDI_Meritos!$CO191&lt;&gt;"",[7]PDI_Meritos!$CO191&lt;&gt;0),[7]PDI_Meritos!$CO191,""),IF($A193="TOTAL",SUM(INDIRECT("BD4:BD"&amp;ROW()-1)),""))</f>
        <v/>
      </c>
      <c r="BE193" s="6" t="str">
        <f ca="1">IF(AND($A193&lt;&gt;"",$A193&lt;&gt;"TOTAL"),IF(AND([7]PDI_Meritos!$CQ191&lt;&gt;"",[7]PDI_Meritos!$CQ191&lt;&gt;0),[7]PDI_Meritos!$CQ191,""),IF($A193="TOTAL",SUM(INDIRECT("BE4:BE"&amp;ROW()-1)),""))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IF([7]PDI_Meritos!$B192&lt;&gt;"",[7]PDI_Meritos!$B192,IF(AND([7]PDI_Meritos!$B192="",[7]PDI_Meritos!$B193="",[7]PDI_Meritos!$B191=""),"","TOTAL"))</f>
        <v/>
      </c>
      <c r="B194" s="6" t="str">
        <f ca="1">IF(AND($A194&lt;&gt;"",$A194&lt;&gt;"TOTAL"),IF(AND([7]PDI_Meritos!$C192&lt;&gt;"",[7]PDI_Meritos!$C192&lt;&gt;0),[7]PDI_Meritos!$C192,""),IF($A194="TOTAL",SUM(INDIRECT("B4:B"&amp;ROW()-1)),""))</f>
        <v/>
      </c>
      <c r="C194" s="6" t="str">
        <f ca="1">IF(AND($A194&lt;&gt;"",$A194&lt;&gt;"TOTAL"),IF(AND([7]PDI_Meritos!$E192&lt;&gt;"",[7]PDI_Meritos!$E192&lt;&gt;0),[7]PDI_Meritos!$E192,""),IF($A194="TOTAL",SUM(INDIRECT("C4:C"&amp;ROW()-1)),""))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IF(AND($A194&lt;&gt;"",$A194&lt;&gt;"TOTAL"),IF(AND([7]PDI_Meritos!$H192&lt;&gt;"",[7]PDI_Meritos!$H192&lt;&gt;0),[7]PDI_Meritos!$H192,""),IF($A194="TOTAL",SUM(INDIRECT("E4:E"&amp;ROW()-1)),""))</f>
        <v/>
      </c>
      <c r="F194" s="6" t="str">
        <f ca="1">IF(AND($A194&lt;&gt;"",$A194&lt;&gt;"TOTAL"),IF(AND([7]PDI_Meritos!$J192&lt;&gt;"",[7]PDI_Meritos!$J192&lt;&gt;0),[7]PDI_Meritos!$J192,""),IF($A194="TOTAL",SUM(INDIRECT("F4:F"&amp;ROW()-1)),""))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IF(AND($A194&lt;&gt;"",$A194&lt;&gt;"TOTAL"),IF(AND([7]PDI_Meritos!$M192&lt;&gt;"",[7]PDI_Meritos!$M192&lt;&gt;0),[7]PDI_Meritos!$M192,""),IF($A194="TOTAL",SUM(INDIRECT("H4:H"&amp;ROW()-1)),""))</f>
        <v/>
      </c>
      <c r="I194" s="6" t="str">
        <f ca="1">IF(AND($A194&lt;&gt;"",$A194&lt;&gt;"TOTAL"),IF(AND([7]PDI_Meritos!$O192&lt;&gt;"",[7]PDI_Meritos!$O192&lt;&gt;0),[7]PDI_Meritos!$O192,""),IF($A194="TOTAL",SUM(INDIRECT("I4:I"&amp;ROW()-1)),""))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IF(AND($A194&lt;&gt;"",$A194&lt;&gt;"TOTAL"),IF(AND([7]PDI_Meritos!$R192&lt;&gt;"",[7]PDI_Meritos!$R192&lt;&gt;0),[7]PDI_Meritos!$R192,""),IF($A194="TOTAL",SUM(INDIRECT("K4:K"&amp;ROW()-1)),""))</f>
        <v/>
      </c>
      <c r="L194" s="6" t="str">
        <f ca="1">IF(AND($A194&lt;&gt;"",$A194&lt;&gt;"TOTAL"),IF(AND([7]PDI_Meritos!$T192&lt;&gt;"",[7]PDI_Meritos!$T192&lt;&gt;0),[7]PDI_Meritos!$T192,""),IF($A194="TOTAL",SUM(INDIRECT("L4:L"&amp;ROW()-1)),""))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IF(AND($A194&lt;&gt;"",$A194&lt;&gt;"TOTAL"),IF(AND([7]PDI_Meritos!$W192&lt;&gt;"",[7]PDI_Meritos!$W192&lt;&gt;0),[7]PDI_Meritos!$W192,""),IF($A194="TOTAL",SUM(INDIRECT("N4:N"&amp;ROW()-1)),""))</f>
        <v/>
      </c>
      <c r="O194" s="6" t="str">
        <f ca="1">IF(AND($A194&lt;&gt;"",$A194&lt;&gt;"TOTAL"),IF(AND([7]PDI_Meritos!$Y192&lt;&gt;"",[7]PDI_Meritos!$Y192&lt;&gt;0),[7]PDI_Meritos!$Y192,""),IF($A194="TOTAL",SUM(INDIRECT("O4:O"&amp;ROW()-1)),""))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IF(AND($A194&lt;&gt;"",$A194&lt;&gt;"TOTAL"),IF(AND([7]PDI_Meritos!$AB192&lt;&gt;"",[7]PDI_Meritos!$AB192&lt;&gt;0),[7]PDI_Meritos!$AB192,""),IF($A194="TOTAL",SUM(INDIRECT("Q4:Q"&amp;ROW()-1)),""))</f>
        <v/>
      </c>
      <c r="R194" s="6" t="str">
        <f ca="1">IF(AND($A194&lt;&gt;"",$A194&lt;&gt;"TOTAL"),IF(AND([7]PDI_Meritos!$AD192&lt;&gt;"",[7]PDI_Meritos!$AD192&lt;&gt;0),[7]PDI_Meritos!$AD192,""),IF($A194="TOTAL",SUM(INDIRECT("R4:R"&amp;ROW()-1)),""))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IF(AND($A194&lt;&gt;"",$A194&lt;&gt;"TOTAL"),IF(AND([7]PDI_Meritos!$AG192&lt;&gt;"",[7]PDI_Meritos!$AG192&lt;&gt;0),[7]PDI_Meritos!$AG192,""),IF($A194="TOTAL",SUM(INDIRECT("T4:T"&amp;ROW()-1)),""))</f>
        <v/>
      </c>
      <c r="U194" s="6" t="str">
        <f ca="1">IF(AND($A194&lt;&gt;"",$A194&lt;&gt;"TOTAL"),IF(AND([7]PDI_Meritos!$AI192&lt;&gt;"",[7]PDI_Meritos!$AI192&lt;&gt;0),[7]PDI_Meritos!$AI192,""),IF($A194="TOTAL",SUM(INDIRECT("U4:U"&amp;ROW()-1)),""))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IF(AND($A194&lt;&gt;"",$A194&lt;&gt;"TOTAL"),IF(AND([7]PDI_Meritos!$AL192&lt;&gt;"",[7]PDI_Meritos!$AL192&lt;&gt;0),[7]PDI_Meritos!$AL192,""),IF($A194="TOTAL",SUM(INDIRECT("W4:W"&amp;ROW()-1)),""))</f>
        <v/>
      </c>
      <c r="X194" s="6" t="str">
        <f ca="1">IF(AND($A194&lt;&gt;"",$A194&lt;&gt;"TOTAL"),IF(AND([7]PDI_Meritos!$AN192&lt;&gt;"",[7]PDI_Meritos!$AN192&lt;&gt;0),[7]PDI_Meritos!$AN192,""),IF($A194="TOTAL",SUM(INDIRECT("X4:X"&amp;ROW()-1)),""))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IF(AND($A194&lt;&gt;"",$A194&lt;&gt;"TOTAL"),IF(AND([7]PDI_Meritos!$AQ192&lt;&gt;"",[7]PDI_Meritos!$AQ192&lt;&gt;0),[7]PDI_Meritos!$AQ192,""),IF($A194="TOTAL",SUM(INDIRECT("Z4:Z"&amp;ROW()-1)),""))</f>
        <v/>
      </c>
      <c r="AA194" s="6" t="str">
        <f ca="1">IF(AND($A194&lt;&gt;"",$A194&lt;&gt;"TOTAL"),IF(AND([7]PDI_Meritos!$AS192&lt;&gt;"",[7]PDI_Meritos!$AS192&lt;&gt;0),[7]PDI_Meritos!$AS192,""),IF($A194="TOTAL",SUM(INDIRECT("AA4:AA"&amp;ROW()-1)),""))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IF(AND($A194&lt;&gt;"",$A194&lt;&gt;"TOTAL"),IF(AND([7]PDI_Meritos!$AV192&lt;&gt;"",[7]PDI_Meritos!$AV192&lt;&gt;0),[7]PDI_Meritos!$AV192,""),IF($A194="TOTAL",SUM(INDIRECT("AC4:AC"&amp;ROW()-1)),""))</f>
        <v/>
      </c>
      <c r="AD194" s="6" t="str">
        <f ca="1">IF(AND($A194&lt;&gt;"",$A194&lt;&gt;"TOTAL"),IF(AND([7]PDI_Meritos!$AX192&lt;&gt;"",[7]PDI_Meritos!$AX192&lt;&gt;0),[7]PDI_Meritos!$AX192,""),IF($A194="TOTAL",SUM(INDIRECT("AD4:AD"&amp;ROW()-1)),""))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IF(AND($A194&lt;&gt;"",$A194&lt;&gt;"TOTAL"),IF(AND([7]PDI_Meritos!$BA192&lt;&gt;"",[7]PDI_Meritos!$BA192&lt;&gt;0),[7]PDI_Meritos!$BA192,""),IF($A194="TOTAL",SUM(INDIRECT("AF4:AF"&amp;ROW()-1)),""))</f>
        <v/>
      </c>
      <c r="AG194" s="6" t="str">
        <f ca="1">IF(AND($A194&lt;&gt;"",$A194&lt;&gt;"TOTAL"),IF(AND([7]PDI_Meritos!$BC192&lt;&gt;"",[7]PDI_Meritos!$BC192&lt;&gt;0),[7]PDI_Meritos!$BC192,""),IF($A194="TOTAL",SUM(INDIRECT("AG4:AG"&amp;ROW()-1)),""))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IF(AND($A194&lt;&gt;"",$A194&lt;&gt;"TOTAL"),IF(AND([7]PDI_Meritos!$BF192&lt;&gt;"",[7]PDI_Meritos!$BF192&lt;&gt;0),[7]PDI_Meritos!$BF192,""),IF($A194="TOTAL",SUM(INDIRECT("AI4:AI"&amp;ROW()-1)),""))</f>
        <v/>
      </c>
      <c r="AJ194" s="6" t="str">
        <f ca="1">IF(AND($A194&lt;&gt;"",$A194&lt;&gt;"TOTAL"),IF(AND([7]PDI_Meritos!$BH192&lt;&gt;"",[7]PDI_Meritos!$BH192&lt;&gt;0),[7]PDI_Meritos!$BH192,""),IF($A194="TOTAL",SUM(INDIRECT("AJ4:AJ"&amp;ROW()-1)),""))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IF(AND($A194&lt;&gt;"",$A194&lt;&gt;"TOTAL"),IF(AND([7]PDI_Meritos!$BK192&lt;&gt;"",[7]PDI_Meritos!$BK192&lt;&gt;0),[7]PDI_Meritos!$BK192,""),IF($A194="TOTAL",SUM(INDIRECT("AL4:AL"&amp;ROW()-1)),""))</f>
        <v/>
      </c>
      <c r="AM194" s="6" t="str">
        <f ca="1">IF(AND($A194&lt;&gt;"",$A194&lt;&gt;"TOTAL"),IF(AND([7]PDI_Meritos!$BM192&lt;&gt;"",[7]PDI_Meritos!$BM192&lt;&gt;0),[7]PDI_Meritos!$BM192,""),IF($A194="TOTAL",SUM(INDIRECT("AM4:AM"&amp;ROW()-1)),""))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IF(AND($A194&lt;&gt;"",$A194&lt;&gt;"TOTAL"),IF(AND([7]PDI_Meritos!$BP192&lt;&gt;"",[7]PDI_Meritos!$BP192&lt;&gt;0),[7]PDI_Meritos!$BP192,""),IF($A194="TOTAL",SUM(INDIRECT("AO4:AO"&amp;ROW()-1)),""))</f>
        <v/>
      </c>
      <c r="AP194" s="6" t="str">
        <f ca="1">IF(AND($A194&lt;&gt;"",$A194&lt;&gt;"TOTAL"),IF(AND([7]PDI_Meritos!$BR192&lt;&gt;"",[7]PDI_Meritos!$BR192&lt;&gt;0),[7]PDI_Meritos!$BR192,""),IF($A194="TOTAL",SUM(INDIRECT("AP4:AP"&amp;ROW()-1)),""))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IF(AND($A194&lt;&gt;"",$A194&lt;&gt;"TOTAL"),IF(AND([7]PDI_Meritos!$BU192&lt;&gt;"",[7]PDI_Meritos!$BU192&lt;&gt;0),[7]PDI_Meritos!$BU192,""),IF($A194="TOTAL",SUM(INDIRECT("AR4:AR"&amp;ROW()-1)),""))</f>
        <v/>
      </c>
      <c r="AS194" s="6" t="str">
        <f ca="1">IF(AND($A194&lt;&gt;"",$A194&lt;&gt;"TOTAL"),IF(AND([7]PDI_Meritos!$BW192&lt;&gt;"",[7]PDI_Meritos!$BW192&lt;&gt;0),[7]PDI_Meritos!$BW192,""),IF($A194="TOTAL",SUM(INDIRECT("AS4:AS"&amp;ROW()-1)),""))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IF(AND($A194&lt;&gt;"",$A194&lt;&gt;"TOTAL"),IF(AND([7]PDI_Meritos!$BZ192&lt;&gt;"",[7]PDI_Meritos!$BZ192&lt;&gt;0),[7]PDI_Meritos!$BZ192,""),IF($A194="TOTAL",SUM(INDIRECT("AU4:AU"&amp;ROW()-1)),""))</f>
        <v/>
      </c>
      <c r="AV194" s="6" t="str">
        <f ca="1">IF(AND($A194&lt;&gt;"",$A194&lt;&gt;"TOTAL"),IF(AND([7]PDI_Meritos!$CB192&lt;&gt;"",[7]PDI_Meritos!$CB192&lt;&gt;0),[7]PDI_Meritos!$CB192,""),IF($A194="TOTAL",SUM(INDIRECT("AV4:AV"&amp;ROW()-1)),""))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IF(AND($A194&lt;&gt;"",$A194&lt;&gt;"TOTAL"),IF(AND([7]PDI_Meritos!$CE192&lt;&gt;"",[7]PDI_Meritos!$CE192&lt;&gt;0),[7]PDI_Meritos!$CE192,""),IF($A194="TOTAL",SUM(INDIRECT("AX4:AX"&amp;ROW()-1)),""))</f>
        <v/>
      </c>
      <c r="AY194" s="6" t="str">
        <f ca="1">IF(AND($A194&lt;&gt;"",$A194&lt;&gt;"TOTAL"),IF(AND([7]PDI_Meritos!$CG192&lt;&gt;"",[7]PDI_Meritos!$CG192&lt;&gt;0),[7]PDI_Meritos!$CG192,""),IF($A194="TOTAL",SUM(INDIRECT("AY4:AY"&amp;ROW()-1)),""))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IF(AND($A194&lt;&gt;"",$A194&lt;&gt;"TOTAL"),IF(AND([7]PDI_Meritos!$CJ192&lt;&gt;"",[7]PDI_Meritos!$CJ192&lt;&gt;0),[7]PDI_Meritos!$CJ192,""),IF($A194="TOTAL",SUM(INDIRECT("BA4:BA"&amp;ROW()-1)),""))</f>
        <v/>
      </c>
      <c r="BB194" s="6" t="str">
        <f ca="1">IF(AND($A194&lt;&gt;"",$A194&lt;&gt;"TOTAL"),IF(AND([7]PDI_Meritos!$CL192&lt;&gt;"",[7]PDI_Meritos!$CL192&lt;&gt;0),[7]PDI_Meritos!$CL192,""),IF($A194="TOTAL",SUM(INDIRECT("BB4:BB"&amp;ROW()-1)),""))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IF(AND($A194&lt;&gt;"",$A194&lt;&gt;"TOTAL"),IF(AND([7]PDI_Meritos!$CO192&lt;&gt;"",[7]PDI_Meritos!$CO192&lt;&gt;0),[7]PDI_Meritos!$CO192,""),IF($A194="TOTAL",SUM(INDIRECT("BD4:BD"&amp;ROW()-1)),""))</f>
        <v/>
      </c>
      <c r="BE194" s="6" t="str">
        <f ca="1">IF(AND($A194&lt;&gt;"",$A194&lt;&gt;"TOTAL"),IF(AND([7]PDI_Meritos!$CQ192&lt;&gt;"",[7]PDI_Meritos!$CQ192&lt;&gt;0),[7]PDI_Meritos!$CQ192,""),IF($A194="TOTAL",SUM(INDIRECT("BE4:BE"&amp;ROW()-1)),""))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IF([7]PDI_Meritos!$B193&lt;&gt;"",[7]PDI_Meritos!$B193,IF(AND([7]PDI_Meritos!$B193="",[7]PDI_Meritos!$B194="",[7]PDI_Meritos!$B192=""),"","TOTAL"))</f>
        <v/>
      </c>
      <c r="B195" s="6" t="str">
        <f ca="1">IF(AND($A195&lt;&gt;"",$A195&lt;&gt;"TOTAL"),IF(AND([7]PDI_Meritos!$C193&lt;&gt;"",[7]PDI_Meritos!$C193&lt;&gt;0),[7]PDI_Meritos!$C193,""),IF($A195="TOTAL",SUM(INDIRECT("B4:B"&amp;ROW()-1)),""))</f>
        <v/>
      </c>
      <c r="C195" s="6" t="str">
        <f ca="1">IF(AND($A195&lt;&gt;"",$A195&lt;&gt;"TOTAL"),IF(AND([7]PDI_Meritos!$E193&lt;&gt;"",[7]PDI_Meritos!$E193&lt;&gt;0),[7]PDI_Meritos!$E193,""),IF($A195="TOTAL",SUM(INDIRECT("C4:C"&amp;ROW()-1)),""))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IF(AND($A195&lt;&gt;"",$A195&lt;&gt;"TOTAL"),IF(AND([7]PDI_Meritos!$H193&lt;&gt;"",[7]PDI_Meritos!$H193&lt;&gt;0),[7]PDI_Meritos!$H193,""),IF($A195="TOTAL",SUM(INDIRECT("E4:E"&amp;ROW()-1)),""))</f>
        <v/>
      </c>
      <c r="F195" s="6" t="str">
        <f ca="1">IF(AND($A195&lt;&gt;"",$A195&lt;&gt;"TOTAL"),IF(AND([7]PDI_Meritos!$J193&lt;&gt;"",[7]PDI_Meritos!$J193&lt;&gt;0),[7]PDI_Meritos!$J193,""),IF($A195="TOTAL",SUM(INDIRECT("F4:F"&amp;ROW()-1)),""))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IF(AND($A195&lt;&gt;"",$A195&lt;&gt;"TOTAL"),IF(AND([7]PDI_Meritos!$M193&lt;&gt;"",[7]PDI_Meritos!$M193&lt;&gt;0),[7]PDI_Meritos!$M193,""),IF($A195="TOTAL",SUM(INDIRECT("H4:H"&amp;ROW()-1)),""))</f>
        <v/>
      </c>
      <c r="I195" s="6" t="str">
        <f ca="1">IF(AND($A195&lt;&gt;"",$A195&lt;&gt;"TOTAL"),IF(AND([7]PDI_Meritos!$O193&lt;&gt;"",[7]PDI_Meritos!$O193&lt;&gt;0),[7]PDI_Meritos!$O193,""),IF($A195="TOTAL",SUM(INDIRECT("I4:I"&amp;ROW()-1)),""))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IF(AND($A195&lt;&gt;"",$A195&lt;&gt;"TOTAL"),IF(AND([7]PDI_Meritos!$R193&lt;&gt;"",[7]PDI_Meritos!$R193&lt;&gt;0),[7]PDI_Meritos!$R193,""),IF($A195="TOTAL",SUM(INDIRECT("K4:K"&amp;ROW()-1)),""))</f>
        <v/>
      </c>
      <c r="L195" s="6" t="str">
        <f ca="1">IF(AND($A195&lt;&gt;"",$A195&lt;&gt;"TOTAL"),IF(AND([7]PDI_Meritos!$T193&lt;&gt;"",[7]PDI_Meritos!$T193&lt;&gt;0),[7]PDI_Meritos!$T193,""),IF($A195="TOTAL",SUM(INDIRECT("L4:L"&amp;ROW()-1)),""))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IF(AND($A195&lt;&gt;"",$A195&lt;&gt;"TOTAL"),IF(AND([7]PDI_Meritos!$W193&lt;&gt;"",[7]PDI_Meritos!$W193&lt;&gt;0),[7]PDI_Meritos!$W193,""),IF($A195="TOTAL",SUM(INDIRECT("N4:N"&amp;ROW()-1)),""))</f>
        <v/>
      </c>
      <c r="O195" s="6" t="str">
        <f ca="1">IF(AND($A195&lt;&gt;"",$A195&lt;&gt;"TOTAL"),IF(AND([7]PDI_Meritos!$Y193&lt;&gt;"",[7]PDI_Meritos!$Y193&lt;&gt;0),[7]PDI_Meritos!$Y193,""),IF($A195="TOTAL",SUM(INDIRECT("O4:O"&amp;ROW()-1)),""))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IF(AND($A195&lt;&gt;"",$A195&lt;&gt;"TOTAL"),IF(AND([7]PDI_Meritos!$AB193&lt;&gt;"",[7]PDI_Meritos!$AB193&lt;&gt;0),[7]PDI_Meritos!$AB193,""),IF($A195="TOTAL",SUM(INDIRECT("Q4:Q"&amp;ROW()-1)),""))</f>
        <v/>
      </c>
      <c r="R195" s="6" t="str">
        <f ca="1">IF(AND($A195&lt;&gt;"",$A195&lt;&gt;"TOTAL"),IF(AND([7]PDI_Meritos!$AD193&lt;&gt;"",[7]PDI_Meritos!$AD193&lt;&gt;0),[7]PDI_Meritos!$AD193,""),IF($A195="TOTAL",SUM(INDIRECT("R4:R"&amp;ROW()-1)),""))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IF(AND($A195&lt;&gt;"",$A195&lt;&gt;"TOTAL"),IF(AND([7]PDI_Meritos!$AG193&lt;&gt;"",[7]PDI_Meritos!$AG193&lt;&gt;0),[7]PDI_Meritos!$AG193,""),IF($A195="TOTAL",SUM(INDIRECT("T4:T"&amp;ROW()-1)),""))</f>
        <v/>
      </c>
      <c r="U195" s="6" t="str">
        <f ca="1">IF(AND($A195&lt;&gt;"",$A195&lt;&gt;"TOTAL"),IF(AND([7]PDI_Meritos!$AI193&lt;&gt;"",[7]PDI_Meritos!$AI193&lt;&gt;0),[7]PDI_Meritos!$AI193,""),IF($A195="TOTAL",SUM(INDIRECT("U4:U"&amp;ROW()-1)),""))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IF(AND($A195&lt;&gt;"",$A195&lt;&gt;"TOTAL"),IF(AND([7]PDI_Meritos!$AL193&lt;&gt;"",[7]PDI_Meritos!$AL193&lt;&gt;0),[7]PDI_Meritos!$AL193,""),IF($A195="TOTAL",SUM(INDIRECT("W4:W"&amp;ROW()-1)),""))</f>
        <v/>
      </c>
      <c r="X195" s="6" t="str">
        <f ca="1">IF(AND($A195&lt;&gt;"",$A195&lt;&gt;"TOTAL"),IF(AND([7]PDI_Meritos!$AN193&lt;&gt;"",[7]PDI_Meritos!$AN193&lt;&gt;0),[7]PDI_Meritos!$AN193,""),IF($A195="TOTAL",SUM(INDIRECT("X4:X"&amp;ROW()-1)),""))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IF(AND($A195&lt;&gt;"",$A195&lt;&gt;"TOTAL"),IF(AND([7]PDI_Meritos!$AQ193&lt;&gt;"",[7]PDI_Meritos!$AQ193&lt;&gt;0),[7]PDI_Meritos!$AQ193,""),IF($A195="TOTAL",SUM(INDIRECT("Z4:Z"&amp;ROW()-1)),""))</f>
        <v/>
      </c>
      <c r="AA195" s="6" t="str">
        <f ca="1">IF(AND($A195&lt;&gt;"",$A195&lt;&gt;"TOTAL"),IF(AND([7]PDI_Meritos!$AS193&lt;&gt;"",[7]PDI_Meritos!$AS193&lt;&gt;0),[7]PDI_Meritos!$AS193,""),IF($A195="TOTAL",SUM(INDIRECT("AA4:AA"&amp;ROW()-1)),""))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IF(AND($A195&lt;&gt;"",$A195&lt;&gt;"TOTAL"),IF(AND([7]PDI_Meritos!$AV193&lt;&gt;"",[7]PDI_Meritos!$AV193&lt;&gt;0),[7]PDI_Meritos!$AV193,""),IF($A195="TOTAL",SUM(INDIRECT("AC4:AC"&amp;ROW()-1)),""))</f>
        <v/>
      </c>
      <c r="AD195" s="6" t="str">
        <f ca="1">IF(AND($A195&lt;&gt;"",$A195&lt;&gt;"TOTAL"),IF(AND([7]PDI_Meritos!$AX193&lt;&gt;"",[7]PDI_Meritos!$AX193&lt;&gt;0),[7]PDI_Meritos!$AX193,""),IF($A195="TOTAL",SUM(INDIRECT("AD4:AD"&amp;ROW()-1)),""))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IF(AND($A195&lt;&gt;"",$A195&lt;&gt;"TOTAL"),IF(AND([7]PDI_Meritos!$BA193&lt;&gt;"",[7]PDI_Meritos!$BA193&lt;&gt;0),[7]PDI_Meritos!$BA193,""),IF($A195="TOTAL",SUM(INDIRECT("AF4:AF"&amp;ROW()-1)),""))</f>
        <v/>
      </c>
      <c r="AG195" s="6" t="str">
        <f ca="1">IF(AND($A195&lt;&gt;"",$A195&lt;&gt;"TOTAL"),IF(AND([7]PDI_Meritos!$BC193&lt;&gt;"",[7]PDI_Meritos!$BC193&lt;&gt;0),[7]PDI_Meritos!$BC193,""),IF($A195="TOTAL",SUM(INDIRECT("AG4:AG"&amp;ROW()-1)),""))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IF(AND($A195&lt;&gt;"",$A195&lt;&gt;"TOTAL"),IF(AND([7]PDI_Meritos!$BF193&lt;&gt;"",[7]PDI_Meritos!$BF193&lt;&gt;0),[7]PDI_Meritos!$BF193,""),IF($A195="TOTAL",SUM(INDIRECT("AI4:AI"&amp;ROW()-1)),""))</f>
        <v/>
      </c>
      <c r="AJ195" s="6" t="str">
        <f ca="1">IF(AND($A195&lt;&gt;"",$A195&lt;&gt;"TOTAL"),IF(AND([7]PDI_Meritos!$BH193&lt;&gt;"",[7]PDI_Meritos!$BH193&lt;&gt;0),[7]PDI_Meritos!$BH193,""),IF($A195="TOTAL",SUM(INDIRECT("AJ4:AJ"&amp;ROW()-1)),""))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IF(AND($A195&lt;&gt;"",$A195&lt;&gt;"TOTAL"),IF(AND([7]PDI_Meritos!$BK193&lt;&gt;"",[7]PDI_Meritos!$BK193&lt;&gt;0),[7]PDI_Meritos!$BK193,""),IF($A195="TOTAL",SUM(INDIRECT("AL4:AL"&amp;ROW()-1)),""))</f>
        <v/>
      </c>
      <c r="AM195" s="6" t="str">
        <f ca="1">IF(AND($A195&lt;&gt;"",$A195&lt;&gt;"TOTAL"),IF(AND([7]PDI_Meritos!$BM193&lt;&gt;"",[7]PDI_Meritos!$BM193&lt;&gt;0),[7]PDI_Meritos!$BM193,""),IF($A195="TOTAL",SUM(INDIRECT("AM4:AM"&amp;ROW()-1)),""))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IF(AND($A195&lt;&gt;"",$A195&lt;&gt;"TOTAL"),IF(AND([7]PDI_Meritos!$BP193&lt;&gt;"",[7]PDI_Meritos!$BP193&lt;&gt;0),[7]PDI_Meritos!$BP193,""),IF($A195="TOTAL",SUM(INDIRECT("AO4:AO"&amp;ROW()-1)),""))</f>
        <v/>
      </c>
      <c r="AP195" s="6" t="str">
        <f ca="1">IF(AND($A195&lt;&gt;"",$A195&lt;&gt;"TOTAL"),IF(AND([7]PDI_Meritos!$BR193&lt;&gt;"",[7]PDI_Meritos!$BR193&lt;&gt;0),[7]PDI_Meritos!$BR193,""),IF($A195="TOTAL",SUM(INDIRECT("AP4:AP"&amp;ROW()-1)),""))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IF(AND($A195&lt;&gt;"",$A195&lt;&gt;"TOTAL"),IF(AND([7]PDI_Meritos!$BU193&lt;&gt;"",[7]PDI_Meritos!$BU193&lt;&gt;0),[7]PDI_Meritos!$BU193,""),IF($A195="TOTAL",SUM(INDIRECT("AR4:AR"&amp;ROW()-1)),""))</f>
        <v/>
      </c>
      <c r="AS195" s="6" t="str">
        <f ca="1">IF(AND($A195&lt;&gt;"",$A195&lt;&gt;"TOTAL"),IF(AND([7]PDI_Meritos!$BW193&lt;&gt;"",[7]PDI_Meritos!$BW193&lt;&gt;0),[7]PDI_Meritos!$BW193,""),IF($A195="TOTAL",SUM(INDIRECT("AS4:AS"&amp;ROW()-1)),""))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IF(AND($A195&lt;&gt;"",$A195&lt;&gt;"TOTAL"),IF(AND([7]PDI_Meritos!$BZ193&lt;&gt;"",[7]PDI_Meritos!$BZ193&lt;&gt;0),[7]PDI_Meritos!$BZ193,""),IF($A195="TOTAL",SUM(INDIRECT("AU4:AU"&amp;ROW()-1)),""))</f>
        <v/>
      </c>
      <c r="AV195" s="6" t="str">
        <f ca="1">IF(AND($A195&lt;&gt;"",$A195&lt;&gt;"TOTAL"),IF(AND([7]PDI_Meritos!$CB193&lt;&gt;"",[7]PDI_Meritos!$CB193&lt;&gt;0),[7]PDI_Meritos!$CB193,""),IF($A195="TOTAL",SUM(INDIRECT("AV4:AV"&amp;ROW()-1)),""))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IF(AND($A195&lt;&gt;"",$A195&lt;&gt;"TOTAL"),IF(AND([7]PDI_Meritos!$CE193&lt;&gt;"",[7]PDI_Meritos!$CE193&lt;&gt;0),[7]PDI_Meritos!$CE193,""),IF($A195="TOTAL",SUM(INDIRECT("AX4:AX"&amp;ROW()-1)),""))</f>
        <v/>
      </c>
      <c r="AY195" s="6" t="str">
        <f ca="1">IF(AND($A195&lt;&gt;"",$A195&lt;&gt;"TOTAL"),IF(AND([7]PDI_Meritos!$CG193&lt;&gt;"",[7]PDI_Meritos!$CG193&lt;&gt;0),[7]PDI_Meritos!$CG193,""),IF($A195="TOTAL",SUM(INDIRECT("AY4:AY"&amp;ROW()-1)),""))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IF(AND($A195&lt;&gt;"",$A195&lt;&gt;"TOTAL"),IF(AND([7]PDI_Meritos!$CJ193&lt;&gt;"",[7]PDI_Meritos!$CJ193&lt;&gt;0),[7]PDI_Meritos!$CJ193,""),IF($A195="TOTAL",SUM(INDIRECT("BA4:BA"&amp;ROW()-1)),""))</f>
        <v/>
      </c>
      <c r="BB195" s="6" t="str">
        <f ca="1">IF(AND($A195&lt;&gt;"",$A195&lt;&gt;"TOTAL"),IF(AND([7]PDI_Meritos!$CL193&lt;&gt;"",[7]PDI_Meritos!$CL193&lt;&gt;0),[7]PDI_Meritos!$CL193,""),IF($A195="TOTAL",SUM(INDIRECT("BB4:BB"&amp;ROW()-1)),""))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IF(AND($A195&lt;&gt;"",$A195&lt;&gt;"TOTAL"),IF(AND([7]PDI_Meritos!$CO193&lt;&gt;"",[7]PDI_Meritos!$CO193&lt;&gt;0),[7]PDI_Meritos!$CO193,""),IF($A195="TOTAL",SUM(INDIRECT("BD4:BD"&amp;ROW()-1)),""))</f>
        <v/>
      </c>
      <c r="BE195" s="6" t="str">
        <f ca="1">IF(AND($A195&lt;&gt;"",$A195&lt;&gt;"TOTAL"),IF(AND([7]PDI_Meritos!$CQ193&lt;&gt;"",[7]PDI_Meritos!$CQ193&lt;&gt;0),[7]PDI_Meritos!$CQ193,""),IF($A195="TOTAL",SUM(INDIRECT("BE4:BE"&amp;ROW()-1)),""))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IF([7]PDI_Meritos!$B194&lt;&gt;"",[7]PDI_Meritos!$B194,IF(AND([7]PDI_Meritos!$B194="",[7]PDI_Meritos!$B195="",[7]PDI_Meritos!$B193=""),"","TOTAL"))</f>
        <v/>
      </c>
      <c r="B196" s="6" t="str">
        <f ca="1">IF(AND($A196&lt;&gt;"",$A196&lt;&gt;"TOTAL"),IF(AND([7]PDI_Meritos!$C194&lt;&gt;"",[7]PDI_Meritos!$C194&lt;&gt;0),[7]PDI_Meritos!$C194,""),IF($A196="TOTAL",SUM(INDIRECT("B4:B"&amp;ROW()-1)),""))</f>
        <v/>
      </c>
      <c r="C196" s="6" t="str">
        <f ca="1">IF(AND($A196&lt;&gt;"",$A196&lt;&gt;"TOTAL"),IF(AND([7]PDI_Meritos!$E194&lt;&gt;"",[7]PDI_Meritos!$E194&lt;&gt;0),[7]PDI_Meritos!$E194,""),IF($A196="TOTAL",SUM(INDIRECT("C4:C"&amp;ROW()-1)),""))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IF(AND($A196&lt;&gt;"",$A196&lt;&gt;"TOTAL"),IF(AND([7]PDI_Meritos!$H194&lt;&gt;"",[7]PDI_Meritos!$H194&lt;&gt;0),[7]PDI_Meritos!$H194,""),IF($A196="TOTAL",SUM(INDIRECT("E4:E"&amp;ROW()-1)),""))</f>
        <v/>
      </c>
      <c r="F196" s="6" t="str">
        <f ca="1">IF(AND($A196&lt;&gt;"",$A196&lt;&gt;"TOTAL"),IF(AND([7]PDI_Meritos!$J194&lt;&gt;"",[7]PDI_Meritos!$J194&lt;&gt;0),[7]PDI_Meritos!$J194,""),IF($A196="TOTAL",SUM(INDIRECT("F4:F"&amp;ROW()-1)),""))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IF(AND($A196&lt;&gt;"",$A196&lt;&gt;"TOTAL"),IF(AND([7]PDI_Meritos!$M194&lt;&gt;"",[7]PDI_Meritos!$M194&lt;&gt;0),[7]PDI_Meritos!$M194,""),IF($A196="TOTAL",SUM(INDIRECT("H4:H"&amp;ROW()-1)),""))</f>
        <v/>
      </c>
      <c r="I196" s="6" t="str">
        <f ca="1">IF(AND($A196&lt;&gt;"",$A196&lt;&gt;"TOTAL"),IF(AND([7]PDI_Meritos!$O194&lt;&gt;"",[7]PDI_Meritos!$O194&lt;&gt;0),[7]PDI_Meritos!$O194,""),IF($A196="TOTAL",SUM(INDIRECT("I4:I"&amp;ROW()-1)),""))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IF(AND($A196&lt;&gt;"",$A196&lt;&gt;"TOTAL"),IF(AND([7]PDI_Meritos!$R194&lt;&gt;"",[7]PDI_Meritos!$R194&lt;&gt;0),[7]PDI_Meritos!$R194,""),IF($A196="TOTAL",SUM(INDIRECT("K4:K"&amp;ROW()-1)),""))</f>
        <v/>
      </c>
      <c r="L196" s="6" t="str">
        <f ca="1">IF(AND($A196&lt;&gt;"",$A196&lt;&gt;"TOTAL"),IF(AND([7]PDI_Meritos!$T194&lt;&gt;"",[7]PDI_Meritos!$T194&lt;&gt;0),[7]PDI_Meritos!$T194,""),IF($A196="TOTAL",SUM(INDIRECT("L4:L"&amp;ROW()-1)),""))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IF(AND($A196&lt;&gt;"",$A196&lt;&gt;"TOTAL"),IF(AND([7]PDI_Meritos!$W194&lt;&gt;"",[7]PDI_Meritos!$W194&lt;&gt;0),[7]PDI_Meritos!$W194,""),IF($A196="TOTAL",SUM(INDIRECT("N4:N"&amp;ROW()-1)),""))</f>
        <v/>
      </c>
      <c r="O196" s="6" t="str">
        <f ca="1">IF(AND($A196&lt;&gt;"",$A196&lt;&gt;"TOTAL"),IF(AND([7]PDI_Meritos!$Y194&lt;&gt;"",[7]PDI_Meritos!$Y194&lt;&gt;0),[7]PDI_Meritos!$Y194,""),IF($A196="TOTAL",SUM(INDIRECT("O4:O"&amp;ROW()-1)),""))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IF(AND($A196&lt;&gt;"",$A196&lt;&gt;"TOTAL"),IF(AND([7]PDI_Meritos!$AB194&lt;&gt;"",[7]PDI_Meritos!$AB194&lt;&gt;0),[7]PDI_Meritos!$AB194,""),IF($A196="TOTAL",SUM(INDIRECT("Q4:Q"&amp;ROW()-1)),""))</f>
        <v/>
      </c>
      <c r="R196" s="6" t="str">
        <f ca="1">IF(AND($A196&lt;&gt;"",$A196&lt;&gt;"TOTAL"),IF(AND([7]PDI_Meritos!$AD194&lt;&gt;"",[7]PDI_Meritos!$AD194&lt;&gt;0),[7]PDI_Meritos!$AD194,""),IF($A196="TOTAL",SUM(INDIRECT("R4:R"&amp;ROW()-1)),""))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IF(AND($A196&lt;&gt;"",$A196&lt;&gt;"TOTAL"),IF(AND([7]PDI_Meritos!$AG194&lt;&gt;"",[7]PDI_Meritos!$AG194&lt;&gt;0),[7]PDI_Meritos!$AG194,""),IF($A196="TOTAL",SUM(INDIRECT("T4:T"&amp;ROW()-1)),""))</f>
        <v/>
      </c>
      <c r="U196" s="6" t="str">
        <f ca="1">IF(AND($A196&lt;&gt;"",$A196&lt;&gt;"TOTAL"),IF(AND([7]PDI_Meritos!$AI194&lt;&gt;"",[7]PDI_Meritos!$AI194&lt;&gt;0),[7]PDI_Meritos!$AI194,""),IF($A196="TOTAL",SUM(INDIRECT("U4:U"&amp;ROW()-1)),""))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IF(AND($A196&lt;&gt;"",$A196&lt;&gt;"TOTAL"),IF(AND([7]PDI_Meritos!$AL194&lt;&gt;"",[7]PDI_Meritos!$AL194&lt;&gt;0),[7]PDI_Meritos!$AL194,""),IF($A196="TOTAL",SUM(INDIRECT("W4:W"&amp;ROW()-1)),""))</f>
        <v/>
      </c>
      <c r="X196" s="6" t="str">
        <f ca="1">IF(AND($A196&lt;&gt;"",$A196&lt;&gt;"TOTAL"),IF(AND([7]PDI_Meritos!$AN194&lt;&gt;"",[7]PDI_Meritos!$AN194&lt;&gt;0),[7]PDI_Meritos!$AN194,""),IF($A196="TOTAL",SUM(INDIRECT("X4:X"&amp;ROW()-1)),""))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IF(AND($A196&lt;&gt;"",$A196&lt;&gt;"TOTAL"),IF(AND([7]PDI_Meritos!$AQ194&lt;&gt;"",[7]PDI_Meritos!$AQ194&lt;&gt;0),[7]PDI_Meritos!$AQ194,""),IF($A196="TOTAL",SUM(INDIRECT("Z4:Z"&amp;ROW()-1)),""))</f>
        <v/>
      </c>
      <c r="AA196" s="6" t="str">
        <f ca="1">IF(AND($A196&lt;&gt;"",$A196&lt;&gt;"TOTAL"),IF(AND([7]PDI_Meritos!$AS194&lt;&gt;"",[7]PDI_Meritos!$AS194&lt;&gt;0),[7]PDI_Meritos!$AS194,""),IF($A196="TOTAL",SUM(INDIRECT("AA4:AA"&amp;ROW()-1)),""))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IF(AND($A196&lt;&gt;"",$A196&lt;&gt;"TOTAL"),IF(AND([7]PDI_Meritos!$AV194&lt;&gt;"",[7]PDI_Meritos!$AV194&lt;&gt;0),[7]PDI_Meritos!$AV194,""),IF($A196="TOTAL",SUM(INDIRECT("AC4:AC"&amp;ROW()-1)),""))</f>
        <v/>
      </c>
      <c r="AD196" s="6" t="str">
        <f ca="1">IF(AND($A196&lt;&gt;"",$A196&lt;&gt;"TOTAL"),IF(AND([7]PDI_Meritos!$AX194&lt;&gt;"",[7]PDI_Meritos!$AX194&lt;&gt;0),[7]PDI_Meritos!$AX194,""),IF($A196="TOTAL",SUM(INDIRECT("AD4:AD"&amp;ROW()-1)),""))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IF(AND($A196&lt;&gt;"",$A196&lt;&gt;"TOTAL"),IF(AND([7]PDI_Meritos!$BA194&lt;&gt;"",[7]PDI_Meritos!$BA194&lt;&gt;0),[7]PDI_Meritos!$BA194,""),IF($A196="TOTAL",SUM(INDIRECT("AF4:AF"&amp;ROW()-1)),""))</f>
        <v/>
      </c>
      <c r="AG196" s="6" t="str">
        <f ca="1">IF(AND($A196&lt;&gt;"",$A196&lt;&gt;"TOTAL"),IF(AND([7]PDI_Meritos!$BC194&lt;&gt;"",[7]PDI_Meritos!$BC194&lt;&gt;0),[7]PDI_Meritos!$BC194,""),IF($A196="TOTAL",SUM(INDIRECT("AG4:AG"&amp;ROW()-1)),""))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IF(AND($A196&lt;&gt;"",$A196&lt;&gt;"TOTAL"),IF(AND([7]PDI_Meritos!$BF194&lt;&gt;"",[7]PDI_Meritos!$BF194&lt;&gt;0),[7]PDI_Meritos!$BF194,""),IF($A196="TOTAL",SUM(INDIRECT("AI4:AI"&amp;ROW()-1)),""))</f>
        <v/>
      </c>
      <c r="AJ196" s="6" t="str">
        <f ca="1">IF(AND($A196&lt;&gt;"",$A196&lt;&gt;"TOTAL"),IF(AND([7]PDI_Meritos!$BH194&lt;&gt;"",[7]PDI_Meritos!$BH194&lt;&gt;0),[7]PDI_Meritos!$BH194,""),IF($A196="TOTAL",SUM(INDIRECT("AJ4:AJ"&amp;ROW()-1)),""))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IF(AND($A196&lt;&gt;"",$A196&lt;&gt;"TOTAL"),IF(AND([7]PDI_Meritos!$BK194&lt;&gt;"",[7]PDI_Meritos!$BK194&lt;&gt;0),[7]PDI_Meritos!$BK194,""),IF($A196="TOTAL",SUM(INDIRECT("AL4:AL"&amp;ROW()-1)),""))</f>
        <v/>
      </c>
      <c r="AM196" s="6" t="str">
        <f ca="1">IF(AND($A196&lt;&gt;"",$A196&lt;&gt;"TOTAL"),IF(AND([7]PDI_Meritos!$BM194&lt;&gt;"",[7]PDI_Meritos!$BM194&lt;&gt;0),[7]PDI_Meritos!$BM194,""),IF($A196="TOTAL",SUM(INDIRECT("AM4:AM"&amp;ROW()-1)),""))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IF(AND($A196&lt;&gt;"",$A196&lt;&gt;"TOTAL"),IF(AND([7]PDI_Meritos!$BP194&lt;&gt;"",[7]PDI_Meritos!$BP194&lt;&gt;0),[7]PDI_Meritos!$BP194,""),IF($A196="TOTAL",SUM(INDIRECT("AO4:AO"&amp;ROW()-1)),""))</f>
        <v/>
      </c>
      <c r="AP196" s="6" t="str">
        <f ca="1">IF(AND($A196&lt;&gt;"",$A196&lt;&gt;"TOTAL"),IF(AND([7]PDI_Meritos!$BR194&lt;&gt;"",[7]PDI_Meritos!$BR194&lt;&gt;0),[7]PDI_Meritos!$BR194,""),IF($A196="TOTAL",SUM(INDIRECT("AP4:AP"&amp;ROW()-1)),""))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IF(AND($A196&lt;&gt;"",$A196&lt;&gt;"TOTAL"),IF(AND([7]PDI_Meritos!$BU194&lt;&gt;"",[7]PDI_Meritos!$BU194&lt;&gt;0),[7]PDI_Meritos!$BU194,""),IF($A196="TOTAL",SUM(INDIRECT("AR4:AR"&amp;ROW()-1)),""))</f>
        <v/>
      </c>
      <c r="AS196" s="6" t="str">
        <f ca="1">IF(AND($A196&lt;&gt;"",$A196&lt;&gt;"TOTAL"),IF(AND([7]PDI_Meritos!$BW194&lt;&gt;"",[7]PDI_Meritos!$BW194&lt;&gt;0),[7]PDI_Meritos!$BW194,""),IF($A196="TOTAL",SUM(INDIRECT("AS4:AS"&amp;ROW()-1)),""))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IF(AND($A196&lt;&gt;"",$A196&lt;&gt;"TOTAL"),IF(AND([7]PDI_Meritos!$BZ194&lt;&gt;"",[7]PDI_Meritos!$BZ194&lt;&gt;0),[7]PDI_Meritos!$BZ194,""),IF($A196="TOTAL",SUM(INDIRECT("AU4:AU"&amp;ROW()-1)),""))</f>
        <v/>
      </c>
      <c r="AV196" s="6" t="str">
        <f ca="1">IF(AND($A196&lt;&gt;"",$A196&lt;&gt;"TOTAL"),IF(AND([7]PDI_Meritos!$CB194&lt;&gt;"",[7]PDI_Meritos!$CB194&lt;&gt;0),[7]PDI_Meritos!$CB194,""),IF($A196="TOTAL",SUM(INDIRECT("AV4:AV"&amp;ROW()-1)),""))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IF(AND($A196&lt;&gt;"",$A196&lt;&gt;"TOTAL"),IF(AND([7]PDI_Meritos!$CE194&lt;&gt;"",[7]PDI_Meritos!$CE194&lt;&gt;0),[7]PDI_Meritos!$CE194,""),IF($A196="TOTAL",SUM(INDIRECT("AX4:AX"&amp;ROW()-1)),""))</f>
        <v/>
      </c>
      <c r="AY196" s="6" t="str">
        <f ca="1">IF(AND($A196&lt;&gt;"",$A196&lt;&gt;"TOTAL"),IF(AND([7]PDI_Meritos!$CG194&lt;&gt;"",[7]PDI_Meritos!$CG194&lt;&gt;0),[7]PDI_Meritos!$CG194,""),IF($A196="TOTAL",SUM(INDIRECT("AY4:AY"&amp;ROW()-1)),""))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IF(AND($A196&lt;&gt;"",$A196&lt;&gt;"TOTAL"),IF(AND([7]PDI_Meritos!$CJ194&lt;&gt;"",[7]PDI_Meritos!$CJ194&lt;&gt;0),[7]PDI_Meritos!$CJ194,""),IF($A196="TOTAL",SUM(INDIRECT("BA4:BA"&amp;ROW()-1)),""))</f>
        <v/>
      </c>
      <c r="BB196" s="6" t="str">
        <f ca="1">IF(AND($A196&lt;&gt;"",$A196&lt;&gt;"TOTAL"),IF(AND([7]PDI_Meritos!$CL194&lt;&gt;"",[7]PDI_Meritos!$CL194&lt;&gt;0),[7]PDI_Meritos!$CL194,""),IF($A196="TOTAL",SUM(INDIRECT("BB4:BB"&amp;ROW()-1)),""))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IF(AND($A196&lt;&gt;"",$A196&lt;&gt;"TOTAL"),IF(AND([7]PDI_Meritos!$CO194&lt;&gt;"",[7]PDI_Meritos!$CO194&lt;&gt;0),[7]PDI_Meritos!$CO194,""),IF($A196="TOTAL",SUM(INDIRECT("BD4:BD"&amp;ROW()-1)),""))</f>
        <v/>
      </c>
      <c r="BE196" s="6" t="str">
        <f ca="1">IF(AND($A196&lt;&gt;"",$A196&lt;&gt;"TOTAL"),IF(AND([7]PDI_Meritos!$CQ194&lt;&gt;"",[7]PDI_Meritos!$CQ194&lt;&gt;0),[7]PDI_Meritos!$CQ194,""),IF($A196="TOTAL",SUM(INDIRECT("BE4:BE"&amp;ROW()-1)),""))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IF([7]PDI_Meritos!$B195&lt;&gt;"",[7]PDI_Meritos!$B195,IF(AND([7]PDI_Meritos!$B195="",[7]PDI_Meritos!$B196="",[7]PDI_Meritos!$B194=""),"","TOTAL"))</f>
        <v/>
      </c>
      <c r="B197" s="6" t="str">
        <f ca="1">IF(AND($A197&lt;&gt;"",$A197&lt;&gt;"TOTAL"),IF(AND([7]PDI_Meritos!$C195&lt;&gt;"",[7]PDI_Meritos!$C195&lt;&gt;0),[7]PDI_Meritos!$C195,""),IF($A197="TOTAL",SUM(INDIRECT("B4:B"&amp;ROW()-1)),""))</f>
        <v/>
      </c>
      <c r="C197" s="6" t="str">
        <f ca="1">IF(AND($A197&lt;&gt;"",$A197&lt;&gt;"TOTAL"),IF(AND([7]PDI_Meritos!$E195&lt;&gt;"",[7]PDI_Meritos!$E195&lt;&gt;0),[7]PDI_Meritos!$E195,""),IF($A197="TOTAL",SUM(INDIRECT("C4:C"&amp;ROW()-1)),""))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IF(AND($A197&lt;&gt;"",$A197&lt;&gt;"TOTAL"),IF(AND([7]PDI_Meritos!$H195&lt;&gt;"",[7]PDI_Meritos!$H195&lt;&gt;0),[7]PDI_Meritos!$H195,""),IF($A197="TOTAL",SUM(INDIRECT("E4:E"&amp;ROW()-1)),""))</f>
        <v/>
      </c>
      <c r="F197" s="6" t="str">
        <f ca="1">IF(AND($A197&lt;&gt;"",$A197&lt;&gt;"TOTAL"),IF(AND([7]PDI_Meritos!$J195&lt;&gt;"",[7]PDI_Meritos!$J195&lt;&gt;0),[7]PDI_Meritos!$J195,""),IF($A197="TOTAL",SUM(INDIRECT("F4:F"&amp;ROW()-1)),""))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IF(AND($A197&lt;&gt;"",$A197&lt;&gt;"TOTAL"),IF(AND([7]PDI_Meritos!$M195&lt;&gt;"",[7]PDI_Meritos!$M195&lt;&gt;0),[7]PDI_Meritos!$M195,""),IF($A197="TOTAL",SUM(INDIRECT("H4:H"&amp;ROW()-1)),""))</f>
        <v/>
      </c>
      <c r="I197" s="6" t="str">
        <f ca="1">IF(AND($A197&lt;&gt;"",$A197&lt;&gt;"TOTAL"),IF(AND([7]PDI_Meritos!$O195&lt;&gt;"",[7]PDI_Meritos!$O195&lt;&gt;0),[7]PDI_Meritos!$O195,""),IF($A197="TOTAL",SUM(INDIRECT("I4:I"&amp;ROW()-1)),""))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IF(AND($A197&lt;&gt;"",$A197&lt;&gt;"TOTAL"),IF(AND([7]PDI_Meritos!$R195&lt;&gt;"",[7]PDI_Meritos!$R195&lt;&gt;0),[7]PDI_Meritos!$R195,""),IF($A197="TOTAL",SUM(INDIRECT("K4:K"&amp;ROW()-1)),""))</f>
        <v/>
      </c>
      <c r="L197" s="6" t="str">
        <f ca="1">IF(AND($A197&lt;&gt;"",$A197&lt;&gt;"TOTAL"),IF(AND([7]PDI_Meritos!$T195&lt;&gt;"",[7]PDI_Meritos!$T195&lt;&gt;0),[7]PDI_Meritos!$T195,""),IF($A197="TOTAL",SUM(INDIRECT("L4:L"&amp;ROW()-1)),""))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IF(AND($A197&lt;&gt;"",$A197&lt;&gt;"TOTAL"),IF(AND([7]PDI_Meritos!$W195&lt;&gt;"",[7]PDI_Meritos!$W195&lt;&gt;0),[7]PDI_Meritos!$W195,""),IF($A197="TOTAL",SUM(INDIRECT("N4:N"&amp;ROW()-1)),""))</f>
        <v/>
      </c>
      <c r="O197" s="6" t="str">
        <f ca="1">IF(AND($A197&lt;&gt;"",$A197&lt;&gt;"TOTAL"),IF(AND([7]PDI_Meritos!$Y195&lt;&gt;"",[7]PDI_Meritos!$Y195&lt;&gt;0),[7]PDI_Meritos!$Y195,""),IF($A197="TOTAL",SUM(INDIRECT("O4:O"&amp;ROW()-1)),""))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IF(AND($A197&lt;&gt;"",$A197&lt;&gt;"TOTAL"),IF(AND([7]PDI_Meritos!$AB195&lt;&gt;"",[7]PDI_Meritos!$AB195&lt;&gt;0),[7]PDI_Meritos!$AB195,""),IF($A197="TOTAL",SUM(INDIRECT("Q4:Q"&amp;ROW()-1)),""))</f>
        <v/>
      </c>
      <c r="R197" s="6" t="str">
        <f ca="1">IF(AND($A197&lt;&gt;"",$A197&lt;&gt;"TOTAL"),IF(AND([7]PDI_Meritos!$AD195&lt;&gt;"",[7]PDI_Meritos!$AD195&lt;&gt;0),[7]PDI_Meritos!$AD195,""),IF($A197="TOTAL",SUM(INDIRECT("R4:R"&amp;ROW()-1)),""))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IF(AND($A197&lt;&gt;"",$A197&lt;&gt;"TOTAL"),IF(AND([7]PDI_Meritos!$AG195&lt;&gt;"",[7]PDI_Meritos!$AG195&lt;&gt;0),[7]PDI_Meritos!$AG195,""),IF($A197="TOTAL",SUM(INDIRECT("T4:T"&amp;ROW()-1)),""))</f>
        <v/>
      </c>
      <c r="U197" s="6" t="str">
        <f ca="1">IF(AND($A197&lt;&gt;"",$A197&lt;&gt;"TOTAL"),IF(AND([7]PDI_Meritos!$AI195&lt;&gt;"",[7]PDI_Meritos!$AI195&lt;&gt;0),[7]PDI_Meritos!$AI195,""),IF($A197="TOTAL",SUM(INDIRECT("U4:U"&amp;ROW()-1)),""))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IF(AND($A197&lt;&gt;"",$A197&lt;&gt;"TOTAL"),IF(AND([7]PDI_Meritos!$AL195&lt;&gt;"",[7]PDI_Meritos!$AL195&lt;&gt;0),[7]PDI_Meritos!$AL195,""),IF($A197="TOTAL",SUM(INDIRECT("W4:W"&amp;ROW()-1)),""))</f>
        <v/>
      </c>
      <c r="X197" s="6" t="str">
        <f ca="1">IF(AND($A197&lt;&gt;"",$A197&lt;&gt;"TOTAL"),IF(AND([7]PDI_Meritos!$AN195&lt;&gt;"",[7]PDI_Meritos!$AN195&lt;&gt;0),[7]PDI_Meritos!$AN195,""),IF($A197="TOTAL",SUM(INDIRECT("X4:X"&amp;ROW()-1)),""))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IF(AND($A197&lt;&gt;"",$A197&lt;&gt;"TOTAL"),IF(AND([7]PDI_Meritos!$AQ195&lt;&gt;"",[7]PDI_Meritos!$AQ195&lt;&gt;0),[7]PDI_Meritos!$AQ195,""),IF($A197="TOTAL",SUM(INDIRECT("Z4:Z"&amp;ROW()-1)),""))</f>
        <v/>
      </c>
      <c r="AA197" s="6" t="str">
        <f ca="1">IF(AND($A197&lt;&gt;"",$A197&lt;&gt;"TOTAL"),IF(AND([7]PDI_Meritos!$AS195&lt;&gt;"",[7]PDI_Meritos!$AS195&lt;&gt;0),[7]PDI_Meritos!$AS195,""),IF($A197="TOTAL",SUM(INDIRECT("AA4:AA"&amp;ROW()-1)),""))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IF(AND($A197&lt;&gt;"",$A197&lt;&gt;"TOTAL"),IF(AND([7]PDI_Meritos!$AV195&lt;&gt;"",[7]PDI_Meritos!$AV195&lt;&gt;0),[7]PDI_Meritos!$AV195,""),IF($A197="TOTAL",SUM(INDIRECT("AC4:AC"&amp;ROW()-1)),""))</f>
        <v/>
      </c>
      <c r="AD197" s="6" t="str">
        <f ca="1">IF(AND($A197&lt;&gt;"",$A197&lt;&gt;"TOTAL"),IF(AND([7]PDI_Meritos!$AX195&lt;&gt;"",[7]PDI_Meritos!$AX195&lt;&gt;0),[7]PDI_Meritos!$AX195,""),IF($A197="TOTAL",SUM(INDIRECT("AD4:AD"&amp;ROW()-1)),""))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IF(AND($A197&lt;&gt;"",$A197&lt;&gt;"TOTAL"),IF(AND([7]PDI_Meritos!$BA195&lt;&gt;"",[7]PDI_Meritos!$BA195&lt;&gt;0),[7]PDI_Meritos!$BA195,""),IF($A197="TOTAL",SUM(INDIRECT("AF4:AF"&amp;ROW()-1)),""))</f>
        <v/>
      </c>
      <c r="AG197" s="6" t="str">
        <f ca="1">IF(AND($A197&lt;&gt;"",$A197&lt;&gt;"TOTAL"),IF(AND([7]PDI_Meritos!$BC195&lt;&gt;"",[7]PDI_Meritos!$BC195&lt;&gt;0),[7]PDI_Meritos!$BC195,""),IF($A197="TOTAL",SUM(INDIRECT("AG4:AG"&amp;ROW()-1)),""))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IF(AND($A197&lt;&gt;"",$A197&lt;&gt;"TOTAL"),IF(AND([7]PDI_Meritos!$BF195&lt;&gt;"",[7]PDI_Meritos!$BF195&lt;&gt;0),[7]PDI_Meritos!$BF195,""),IF($A197="TOTAL",SUM(INDIRECT("AI4:AI"&amp;ROW()-1)),""))</f>
        <v/>
      </c>
      <c r="AJ197" s="6" t="str">
        <f ca="1">IF(AND($A197&lt;&gt;"",$A197&lt;&gt;"TOTAL"),IF(AND([7]PDI_Meritos!$BH195&lt;&gt;"",[7]PDI_Meritos!$BH195&lt;&gt;0),[7]PDI_Meritos!$BH195,""),IF($A197="TOTAL",SUM(INDIRECT("AJ4:AJ"&amp;ROW()-1)),""))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IF(AND($A197&lt;&gt;"",$A197&lt;&gt;"TOTAL"),IF(AND([7]PDI_Meritos!$BK195&lt;&gt;"",[7]PDI_Meritos!$BK195&lt;&gt;0),[7]PDI_Meritos!$BK195,""),IF($A197="TOTAL",SUM(INDIRECT("AL4:AL"&amp;ROW()-1)),""))</f>
        <v/>
      </c>
      <c r="AM197" s="6" t="str">
        <f ca="1">IF(AND($A197&lt;&gt;"",$A197&lt;&gt;"TOTAL"),IF(AND([7]PDI_Meritos!$BM195&lt;&gt;"",[7]PDI_Meritos!$BM195&lt;&gt;0),[7]PDI_Meritos!$BM195,""),IF($A197="TOTAL",SUM(INDIRECT("AM4:AM"&amp;ROW()-1)),""))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IF(AND($A197&lt;&gt;"",$A197&lt;&gt;"TOTAL"),IF(AND([7]PDI_Meritos!$BP195&lt;&gt;"",[7]PDI_Meritos!$BP195&lt;&gt;0),[7]PDI_Meritos!$BP195,""),IF($A197="TOTAL",SUM(INDIRECT("AO4:AO"&amp;ROW()-1)),""))</f>
        <v/>
      </c>
      <c r="AP197" s="6" t="str">
        <f ca="1">IF(AND($A197&lt;&gt;"",$A197&lt;&gt;"TOTAL"),IF(AND([7]PDI_Meritos!$BR195&lt;&gt;"",[7]PDI_Meritos!$BR195&lt;&gt;0),[7]PDI_Meritos!$BR195,""),IF($A197="TOTAL",SUM(INDIRECT("AP4:AP"&amp;ROW()-1)),""))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IF(AND($A197&lt;&gt;"",$A197&lt;&gt;"TOTAL"),IF(AND([7]PDI_Meritos!$BU195&lt;&gt;"",[7]PDI_Meritos!$BU195&lt;&gt;0),[7]PDI_Meritos!$BU195,""),IF($A197="TOTAL",SUM(INDIRECT("AR4:AR"&amp;ROW()-1)),""))</f>
        <v/>
      </c>
      <c r="AS197" s="6" t="str">
        <f ca="1">IF(AND($A197&lt;&gt;"",$A197&lt;&gt;"TOTAL"),IF(AND([7]PDI_Meritos!$BW195&lt;&gt;"",[7]PDI_Meritos!$BW195&lt;&gt;0),[7]PDI_Meritos!$BW195,""),IF($A197="TOTAL",SUM(INDIRECT("AS4:AS"&amp;ROW()-1)),""))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IF(AND($A197&lt;&gt;"",$A197&lt;&gt;"TOTAL"),IF(AND([7]PDI_Meritos!$BZ195&lt;&gt;"",[7]PDI_Meritos!$BZ195&lt;&gt;0),[7]PDI_Meritos!$BZ195,""),IF($A197="TOTAL",SUM(INDIRECT("AU4:AU"&amp;ROW()-1)),""))</f>
        <v/>
      </c>
      <c r="AV197" s="6" t="str">
        <f ca="1">IF(AND($A197&lt;&gt;"",$A197&lt;&gt;"TOTAL"),IF(AND([7]PDI_Meritos!$CB195&lt;&gt;"",[7]PDI_Meritos!$CB195&lt;&gt;0),[7]PDI_Meritos!$CB195,""),IF($A197="TOTAL",SUM(INDIRECT("AV4:AV"&amp;ROW()-1)),""))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IF(AND($A197&lt;&gt;"",$A197&lt;&gt;"TOTAL"),IF(AND([7]PDI_Meritos!$CE195&lt;&gt;"",[7]PDI_Meritos!$CE195&lt;&gt;0),[7]PDI_Meritos!$CE195,""),IF($A197="TOTAL",SUM(INDIRECT("AX4:AX"&amp;ROW()-1)),""))</f>
        <v/>
      </c>
      <c r="AY197" s="6" t="str">
        <f ca="1">IF(AND($A197&lt;&gt;"",$A197&lt;&gt;"TOTAL"),IF(AND([7]PDI_Meritos!$CG195&lt;&gt;"",[7]PDI_Meritos!$CG195&lt;&gt;0),[7]PDI_Meritos!$CG195,""),IF($A197="TOTAL",SUM(INDIRECT("AY4:AY"&amp;ROW()-1)),""))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IF(AND($A197&lt;&gt;"",$A197&lt;&gt;"TOTAL"),IF(AND([7]PDI_Meritos!$CJ195&lt;&gt;"",[7]PDI_Meritos!$CJ195&lt;&gt;0),[7]PDI_Meritos!$CJ195,""),IF($A197="TOTAL",SUM(INDIRECT("BA4:BA"&amp;ROW()-1)),""))</f>
        <v/>
      </c>
      <c r="BB197" s="6" t="str">
        <f ca="1">IF(AND($A197&lt;&gt;"",$A197&lt;&gt;"TOTAL"),IF(AND([7]PDI_Meritos!$CL195&lt;&gt;"",[7]PDI_Meritos!$CL195&lt;&gt;0),[7]PDI_Meritos!$CL195,""),IF($A197="TOTAL",SUM(INDIRECT("BB4:BB"&amp;ROW()-1)),""))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IF(AND($A197&lt;&gt;"",$A197&lt;&gt;"TOTAL"),IF(AND([7]PDI_Meritos!$CO195&lt;&gt;"",[7]PDI_Meritos!$CO195&lt;&gt;0),[7]PDI_Meritos!$CO195,""),IF($A197="TOTAL",SUM(INDIRECT("BD4:BD"&amp;ROW()-1)),""))</f>
        <v/>
      </c>
      <c r="BE197" s="6" t="str">
        <f ca="1">IF(AND($A197&lt;&gt;"",$A197&lt;&gt;"TOTAL"),IF(AND([7]PDI_Meritos!$CQ195&lt;&gt;"",[7]PDI_Meritos!$CQ195&lt;&gt;0),[7]PDI_Meritos!$CQ195,""),IF($A197="TOTAL",SUM(INDIRECT("BE4:BE"&amp;ROW()-1)),""))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IF([7]PDI_Meritos!$B196&lt;&gt;"",[7]PDI_Meritos!$B196,IF(AND([7]PDI_Meritos!$B196="",[7]PDI_Meritos!$B197="",[7]PDI_Meritos!$B195=""),"","TOTAL"))</f>
        <v/>
      </c>
      <c r="B198" s="6" t="str">
        <f ca="1">IF(AND($A198&lt;&gt;"",$A198&lt;&gt;"TOTAL"),IF(AND([7]PDI_Meritos!$C196&lt;&gt;"",[7]PDI_Meritos!$C196&lt;&gt;0),[7]PDI_Meritos!$C196,""),IF($A198="TOTAL",SUM(INDIRECT("B4:B"&amp;ROW()-1)),""))</f>
        <v/>
      </c>
      <c r="C198" s="6" t="str">
        <f ca="1">IF(AND($A198&lt;&gt;"",$A198&lt;&gt;"TOTAL"),IF(AND([7]PDI_Meritos!$E196&lt;&gt;"",[7]PDI_Meritos!$E196&lt;&gt;0),[7]PDI_Meritos!$E196,""),IF($A198="TOTAL",SUM(INDIRECT("C4:C"&amp;ROW()-1)),""))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IF(AND($A198&lt;&gt;"",$A198&lt;&gt;"TOTAL"),IF(AND([7]PDI_Meritos!$H196&lt;&gt;"",[7]PDI_Meritos!$H196&lt;&gt;0),[7]PDI_Meritos!$H196,""),IF($A198="TOTAL",SUM(INDIRECT("E4:E"&amp;ROW()-1)),""))</f>
        <v/>
      </c>
      <c r="F198" s="6" t="str">
        <f ca="1">IF(AND($A198&lt;&gt;"",$A198&lt;&gt;"TOTAL"),IF(AND([7]PDI_Meritos!$J196&lt;&gt;"",[7]PDI_Meritos!$J196&lt;&gt;0),[7]PDI_Meritos!$J196,""),IF($A198="TOTAL",SUM(INDIRECT("F4:F"&amp;ROW()-1)),""))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IF(AND($A198&lt;&gt;"",$A198&lt;&gt;"TOTAL"),IF(AND([7]PDI_Meritos!$M196&lt;&gt;"",[7]PDI_Meritos!$M196&lt;&gt;0),[7]PDI_Meritos!$M196,""),IF($A198="TOTAL",SUM(INDIRECT("H4:H"&amp;ROW()-1)),""))</f>
        <v/>
      </c>
      <c r="I198" s="6" t="str">
        <f ca="1">IF(AND($A198&lt;&gt;"",$A198&lt;&gt;"TOTAL"),IF(AND([7]PDI_Meritos!$O196&lt;&gt;"",[7]PDI_Meritos!$O196&lt;&gt;0),[7]PDI_Meritos!$O196,""),IF($A198="TOTAL",SUM(INDIRECT("I4:I"&amp;ROW()-1)),""))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IF(AND($A198&lt;&gt;"",$A198&lt;&gt;"TOTAL"),IF(AND([7]PDI_Meritos!$R196&lt;&gt;"",[7]PDI_Meritos!$R196&lt;&gt;0),[7]PDI_Meritos!$R196,""),IF($A198="TOTAL",SUM(INDIRECT("K4:K"&amp;ROW()-1)),""))</f>
        <v/>
      </c>
      <c r="L198" s="6" t="str">
        <f ca="1">IF(AND($A198&lt;&gt;"",$A198&lt;&gt;"TOTAL"),IF(AND([7]PDI_Meritos!$T196&lt;&gt;"",[7]PDI_Meritos!$T196&lt;&gt;0),[7]PDI_Meritos!$T196,""),IF($A198="TOTAL",SUM(INDIRECT("L4:L"&amp;ROW()-1)),""))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IF(AND($A198&lt;&gt;"",$A198&lt;&gt;"TOTAL"),IF(AND([7]PDI_Meritos!$W196&lt;&gt;"",[7]PDI_Meritos!$W196&lt;&gt;0),[7]PDI_Meritos!$W196,""),IF($A198="TOTAL",SUM(INDIRECT("N4:N"&amp;ROW()-1)),""))</f>
        <v/>
      </c>
      <c r="O198" s="6" t="str">
        <f ca="1">IF(AND($A198&lt;&gt;"",$A198&lt;&gt;"TOTAL"),IF(AND([7]PDI_Meritos!$Y196&lt;&gt;"",[7]PDI_Meritos!$Y196&lt;&gt;0),[7]PDI_Meritos!$Y196,""),IF($A198="TOTAL",SUM(INDIRECT("O4:O"&amp;ROW()-1)),""))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IF(AND($A198&lt;&gt;"",$A198&lt;&gt;"TOTAL"),IF(AND([7]PDI_Meritos!$AB196&lt;&gt;"",[7]PDI_Meritos!$AB196&lt;&gt;0),[7]PDI_Meritos!$AB196,""),IF($A198="TOTAL",SUM(INDIRECT("Q4:Q"&amp;ROW()-1)),""))</f>
        <v/>
      </c>
      <c r="R198" s="6" t="str">
        <f ca="1">IF(AND($A198&lt;&gt;"",$A198&lt;&gt;"TOTAL"),IF(AND([7]PDI_Meritos!$AD196&lt;&gt;"",[7]PDI_Meritos!$AD196&lt;&gt;0),[7]PDI_Meritos!$AD196,""),IF($A198="TOTAL",SUM(INDIRECT("R4:R"&amp;ROW()-1)),""))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IF(AND($A198&lt;&gt;"",$A198&lt;&gt;"TOTAL"),IF(AND([7]PDI_Meritos!$AG196&lt;&gt;"",[7]PDI_Meritos!$AG196&lt;&gt;0),[7]PDI_Meritos!$AG196,""),IF($A198="TOTAL",SUM(INDIRECT("T4:T"&amp;ROW()-1)),""))</f>
        <v/>
      </c>
      <c r="U198" s="6" t="str">
        <f ca="1">IF(AND($A198&lt;&gt;"",$A198&lt;&gt;"TOTAL"),IF(AND([7]PDI_Meritos!$AI196&lt;&gt;"",[7]PDI_Meritos!$AI196&lt;&gt;0),[7]PDI_Meritos!$AI196,""),IF($A198="TOTAL",SUM(INDIRECT("U4:U"&amp;ROW()-1)),""))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IF(AND($A198&lt;&gt;"",$A198&lt;&gt;"TOTAL"),IF(AND([7]PDI_Meritos!$AL196&lt;&gt;"",[7]PDI_Meritos!$AL196&lt;&gt;0),[7]PDI_Meritos!$AL196,""),IF($A198="TOTAL",SUM(INDIRECT("W4:W"&amp;ROW()-1)),""))</f>
        <v/>
      </c>
      <c r="X198" s="6" t="str">
        <f ca="1">IF(AND($A198&lt;&gt;"",$A198&lt;&gt;"TOTAL"),IF(AND([7]PDI_Meritos!$AN196&lt;&gt;"",[7]PDI_Meritos!$AN196&lt;&gt;0),[7]PDI_Meritos!$AN196,""),IF($A198="TOTAL",SUM(INDIRECT("X4:X"&amp;ROW()-1)),""))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IF(AND($A198&lt;&gt;"",$A198&lt;&gt;"TOTAL"),IF(AND([7]PDI_Meritos!$AQ196&lt;&gt;"",[7]PDI_Meritos!$AQ196&lt;&gt;0),[7]PDI_Meritos!$AQ196,""),IF($A198="TOTAL",SUM(INDIRECT("Z4:Z"&amp;ROW()-1)),""))</f>
        <v/>
      </c>
      <c r="AA198" s="6" t="str">
        <f ca="1">IF(AND($A198&lt;&gt;"",$A198&lt;&gt;"TOTAL"),IF(AND([7]PDI_Meritos!$AS196&lt;&gt;"",[7]PDI_Meritos!$AS196&lt;&gt;0),[7]PDI_Meritos!$AS196,""),IF($A198="TOTAL",SUM(INDIRECT("AA4:AA"&amp;ROW()-1)),""))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IF(AND($A198&lt;&gt;"",$A198&lt;&gt;"TOTAL"),IF(AND([7]PDI_Meritos!$AV196&lt;&gt;"",[7]PDI_Meritos!$AV196&lt;&gt;0),[7]PDI_Meritos!$AV196,""),IF($A198="TOTAL",SUM(INDIRECT("AC4:AC"&amp;ROW()-1)),""))</f>
        <v/>
      </c>
      <c r="AD198" s="6" t="str">
        <f ca="1">IF(AND($A198&lt;&gt;"",$A198&lt;&gt;"TOTAL"),IF(AND([7]PDI_Meritos!$AX196&lt;&gt;"",[7]PDI_Meritos!$AX196&lt;&gt;0),[7]PDI_Meritos!$AX196,""),IF($A198="TOTAL",SUM(INDIRECT("AD4:AD"&amp;ROW()-1)),""))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IF(AND($A198&lt;&gt;"",$A198&lt;&gt;"TOTAL"),IF(AND([7]PDI_Meritos!$BA196&lt;&gt;"",[7]PDI_Meritos!$BA196&lt;&gt;0),[7]PDI_Meritos!$BA196,""),IF($A198="TOTAL",SUM(INDIRECT("AF4:AF"&amp;ROW()-1)),""))</f>
        <v/>
      </c>
      <c r="AG198" s="6" t="str">
        <f ca="1">IF(AND($A198&lt;&gt;"",$A198&lt;&gt;"TOTAL"),IF(AND([7]PDI_Meritos!$BC196&lt;&gt;"",[7]PDI_Meritos!$BC196&lt;&gt;0),[7]PDI_Meritos!$BC196,""),IF($A198="TOTAL",SUM(INDIRECT("AG4:AG"&amp;ROW()-1)),""))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IF(AND($A198&lt;&gt;"",$A198&lt;&gt;"TOTAL"),IF(AND([7]PDI_Meritos!$BF196&lt;&gt;"",[7]PDI_Meritos!$BF196&lt;&gt;0),[7]PDI_Meritos!$BF196,""),IF($A198="TOTAL",SUM(INDIRECT("AI4:AI"&amp;ROW()-1)),""))</f>
        <v/>
      </c>
      <c r="AJ198" s="6" t="str">
        <f ca="1">IF(AND($A198&lt;&gt;"",$A198&lt;&gt;"TOTAL"),IF(AND([7]PDI_Meritos!$BH196&lt;&gt;"",[7]PDI_Meritos!$BH196&lt;&gt;0),[7]PDI_Meritos!$BH196,""),IF($A198="TOTAL",SUM(INDIRECT("AJ4:AJ"&amp;ROW()-1)),""))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IF(AND($A198&lt;&gt;"",$A198&lt;&gt;"TOTAL"),IF(AND([7]PDI_Meritos!$BK196&lt;&gt;"",[7]PDI_Meritos!$BK196&lt;&gt;0),[7]PDI_Meritos!$BK196,""),IF($A198="TOTAL",SUM(INDIRECT("AL4:AL"&amp;ROW()-1)),""))</f>
        <v/>
      </c>
      <c r="AM198" s="6" t="str">
        <f ca="1">IF(AND($A198&lt;&gt;"",$A198&lt;&gt;"TOTAL"),IF(AND([7]PDI_Meritos!$BM196&lt;&gt;"",[7]PDI_Meritos!$BM196&lt;&gt;0),[7]PDI_Meritos!$BM196,""),IF($A198="TOTAL",SUM(INDIRECT("AM4:AM"&amp;ROW()-1)),""))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IF(AND($A198&lt;&gt;"",$A198&lt;&gt;"TOTAL"),IF(AND([7]PDI_Meritos!$BP196&lt;&gt;"",[7]PDI_Meritos!$BP196&lt;&gt;0),[7]PDI_Meritos!$BP196,""),IF($A198="TOTAL",SUM(INDIRECT("AO4:AO"&amp;ROW()-1)),""))</f>
        <v/>
      </c>
      <c r="AP198" s="6" t="str">
        <f ca="1">IF(AND($A198&lt;&gt;"",$A198&lt;&gt;"TOTAL"),IF(AND([7]PDI_Meritos!$BR196&lt;&gt;"",[7]PDI_Meritos!$BR196&lt;&gt;0),[7]PDI_Meritos!$BR196,""),IF($A198="TOTAL",SUM(INDIRECT("AP4:AP"&amp;ROW()-1)),""))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IF(AND($A198&lt;&gt;"",$A198&lt;&gt;"TOTAL"),IF(AND([7]PDI_Meritos!$BU196&lt;&gt;"",[7]PDI_Meritos!$BU196&lt;&gt;0),[7]PDI_Meritos!$BU196,""),IF($A198="TOTAL",SUM(INDIRECT("AR4:AR"&amp;ROW()-1)),""))</f>
        <v/>
      </c>
      <c r="AS198" s="6" t="str">
        <f ca="1">IF(AND($A198&lt;&gt;"",$A198&lt;&gt;"TOTAL"),IF(AND([7]PDI_Meritos!$BW196&lt;&gt;"",[7]PDI_Meritos!$BW196&lt;&gt;0),[7]PDI_Meritos!$BW196,""),IF($A198="TOTAL",SUM(INDIRECT("AS4:AS"&amp;ROW()-1)),""))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IF(AND($A198&lt;&gt;"",$A198&lt;&gt;"TOTAL"),IF(AND([7]PDI_Meritos!$BZ196&lt;&gt;"",[7]PDI_Meritos!$BZ196&lt;&gt;0),[7]PDI_Meritos!$BZ196,""),IF($A198="TOTAL",SUM(INDIRECT("AU4:AU"&amp;ROW()-1)),""))</f>
        <v/>
      </c>
      <c r="AV198" s="6" t="str">
        <f ca="1">IF(AND($A198&lt;&gt;"",$A198&lt;&gt;"TOTAL"),IF(AND([7]PDI_Meritos!$CB196&lt;&gt;"",[7]PDI_Meritos!$CB196&lt;&gt;0),[7]PDI_Meritos!$CB196,""),IF($A198="TOTAL",SUM(INDIRECT("AV4:AV"&amp;ROW()-1)),""))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IF(AND($A198&lt;&gt;"",$A198&lt;&gt;"TOTAL"),IF(AND([7]PDI_Meritos!$CE196&lt;&gt;"",[7]PDI_Meritos!$CE196&lt;&gt;0),[7]PDI_Meritos!$CE196,""),IF($A198="TOTAL",SUM(INDIRECT("AX4:AX"&amp;ROW()-1)),""))</f>
        <v/>
      </c>
      <c r="AY198" s="6" t="str">
        <f ca="1">IF(AND($A198&lt;&gt;"",$A198&lt;&gt;"TOTAL"),IF(AND([7]PDI_Meritos!$CG196&lt;&gt;"",[7]PDI_Meritos!$CG196&lt;&gt;0),[7]PDI_Meritos!$CG196,""),IF($A198="TOTAL",SUM(INDIRECT("AY4:AY"&amp;ROW()-1)),""))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IF(AND($A198&lt;&gt;"",$A198&lt;&gt;"TOTAL"),IF(AND([7]PDI_Meritos!$CJ196&lt;&gt;"",[7]PDI_Meritos!$CJ196&lt;&gt;0),[7]PDI_Meritos!$CJ196,""),IF($A198="TOTAL",SUM(INDIRECT("BA4:BA"&amp;ROW()-1)),""))</f>
        <v/>
      </c>
      <c r="BB198" s="6" t="str">
        <f ca="1">IF(AND($A198&lt;&gt;"",$A198&lt;&gt;"TOTAL"),IF(AND([7]PDI_Meritos!$CL196&lt;&gt;"",[7]PDI_Meritos!$CL196&lt;&gt;0),[7]PDI_Meritos!$CL196,""),IF($A198="TOTAL",SUM(INDIRECT("BB4:BB"&amp;ROW()-1)),""))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IF(AND($A198&lt;&gt;"",$A198&lt;&gt;"TOTAL"),IF(AND([7]PDI_Meritos!$CO196&lt;&gt;"",[7]PDI_Meritos!$CO196&lt;&gt;0),[7]PDI_Meritos!$CO196,""),IF($A198="TOTAL",SUM(INDIRECT("BD4:BD"&amp;ROW()-1)),""))</f>
        <v/>
      </c>
      <c r="BE198" s="6" t="str">
        <f ca="1">IF(AND($A198&lt;&gt;"",$A198&lt;&gt;"TOTAL"),IF(AND([7]PDI_Meritos!$CQ196&lt;&gt;"",[7]PDI_Meritos!$CQ196&lt;&gt;0),[7]PDI_Meritos!$CQ196,""),IF($A198="TOTAL",SUM(INDIRECT("BE4:BE"&amp;ROW()-1)),""))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IF([7]PDI_Meritos!$B197&lt;&gt;"",[7]PDI_Meritos!$B197,IF(AND([7]PDI_Meritos!$B197="",[7]PDI_Meritos!$B198="",[7]PDI_Meritos!$B196=""),"","TOTAL"))</f>
        <v/>
      </c>
      <c r="B199" s="6" t="str">
        <f ca="1">IF(AND($A199&lt;&gt;"",$A199&lt;&gt;"TOTAL"),IF(AND([7]PDI_Meritos!$C197&lt;&gt;"",[7]PDI_Meritos!$C197&lt;&gt;0),[7]PDI_Meritos!$C197,""),IF($A199="TOTAL",SUM(INDIRECT("B4:B"&amp;ROW()-1)),""))</f>
        <v/>
      </c>
      <c r="C199" s="6" t="str">
        <f ca="1">IF(AND($A199&lt;&gt;"",$A199&lt;&gt;"TOTAL"),IF(AND([7]PDI_Meritos!$E197&lt;&gt;"",[7]PDI_Meritos!$E197&lt;&gt;0),[7]PDI_Meritos!$E197,""),IF($A199="TOTAL",SUM(INDIRECT("C4:C"&amp;ROW()-1)),""))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IF(AND($A199&lt;&gt;"",$A199&lt;&gt;"TOTAL"),IF(AND([7]PDI_Meritos!$H197&lt;&gt;"",[7]PDI_Meritos!$H197&lt;&gt;0),[7]PDI_Meritos!$H197,""),IF($A199="TOTAL",SUM(INDIRECT("E4:E"&amp;ROW()-1)),""))</f>
        <v/>
      </c>
      <c r="F199" s="6" t="str">
        <f ca="1">IF(AND($A199&lt;&gt;"",$A199&lt;&gt;"TOTAL"),IF(AND([7]PDI_Meritos!$J197&lt;&gt;"",[7]PDI_Meritos!$J197&lt;&gt;0),[7]PDI_Meritos!$J197,""),IF($A199="TOTAL",SUM(INDIRECT("F4:F"&amp;ROW()-1)),""))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IF(AND($A199&lt;&gt;"",$A199&lt;&gt;"TOTAL"),IF(AND([7]PDI_Meritos!$M197&lt;&gt;"",[7]PDI_Meritos!$M197&lt;&gt;0),[7]PDI_Meritos!$M197,""),IF($A199="TOTAL",SUM(INDIRECT("H4:H"&amp;ROW()-1)),""))</f>
        <v/>
      </c>
      <c r="I199" s="6" t="str">
        <f ca="1">IF(AND($A199&lt;&gt;"",$A199&lt;&gt;"TOTAL"),IF(AND([7]PDI_Meritos!$O197&lt;&gt;"",[7]PDI_Meritos!$O197&lt;&gt;0),[7]PDI_Meritos!$O197,""),IF($A199="TOTAL",SUM(INDIRECT("I4:I"&amp;ROW()-1)),""))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IF(AND($A199&lt;&gt;"",$A199&lt;&gt;"TOTAL"),IF(AND([7]PDI_Meritos!$R197&lt;&gt;"",[7]PDI_Meritos!$R197&lt;&gt;0),[7]PDI_Meritos!$R197,""),IF($A199="TOTAL",SUM(INDIRECT("K4:K"&amp;ROW()-1)),""))</f>
        <v/>
      </c>
      <c r="L199" s="6" t="str">
        <f ca="1">IF(AND($A199&lt;&gt;"",$A199&lt;&gt;"TOTAL"),IF(AND([7]PDI_Meritos!$T197&lt;&gt;"",[7]PDI_Meritos!$T197&lt;&gt;0),[7]PDI_Meritos!$T197,""),IF($A199="TOTAL",SUM(INDIRECT("L4:L"&amp;ROW()-1)),""))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IF(AND($A199&lt;&gt;"",$A199&lt;&gt;"TOTAL"),IF(AND([7]PDI_Meritos!$W197&lt;&gt;"",[7]PDI_Meritos!$W197&lt;&gt;0),[7]PDI_Meritos!$W197,""),IF($A199="TOTAL",SUM(INDIRECT("N4:N"&amp;ROW()-1)),""))</f>
        <v/>
      </c>
      <c r="O199" s="6" t="str">
        <f ca="1">IF(AND($A199&lt;&gt;"",$A199&lt;&gt;"TOTAL"),IF(AND([7]PDI_Meritos!$Y197&lt;&gt;"",[7]PDI_Meritos!$Y197&lt;&gt;0),[7]PDI_Meritos!$Y197,""),IF($A199="TOTAL",SUM(INDIRECT("O4:O"&amp;ROW()-1)),""))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IF(AND($A199&lt;&gt;"",$A199&lt;&gt;"TOTAL"),IF(AND([7]PDI_Meritos!$AB197&lt;&gt;"",[7]PDI_Meritos!$AB197&lt;&gt;0),[7]PDI_Meritos!$AB197,""),IF($A199="TOTAL",SUM(INDIRECT("Q4:Q"&amp;ROW()-1)),""))</f>
        <v/>
      </c>
      <c r="R199" s="6" t="str">
        <f ca="1">IF(AND($A199&lt;&gt;"",$A199&lt;&gt;"TOTAL"),IF(AND([7]PDI_Meritos!$AD197&lt;&gt;"",[7]PDI_Meritos!$AD197&lt;&gt;0),[7]PDI_Meritos!$AD197,""),IF($A199="TOTAL",SUM(INDIRECT("R4:R"&amp;ROW()-1)),""))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IF(AND($A199&lt;&gt;"",$A199&lt;&gt;"TOTAL"),IF(AND([7]PDI_Meritos!$AG197&lt;&gt;"",[7]PDI_Meritos!$AG197&lt;&gt;0),[7]PDI_Meritos!$AG197,""),IF($A199="TOTAL",SUM(INDIRECT("T4:T"&amp;ROW()-1)),""))</f>
        <v/>
      </c>
      <c r="U199" s="6" t="str">
        <f ca="1">IF(AND($A199&lt;&gt;"",$A199&lt;&gt;"TOTAL"),IF(AND([7]PDI_Meritos!$AI197&lt;&gt;"",[7]PDI_Meritos!$AI197&lt;&gt;0),[7]PDI_Meritos!$AI197,""),IF($A199="TOTAL",SUM(INDIRECT("U4:U"&amp;ROW()-1)),""))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IF(AND($A199&lt;&gt;"",$A199&lt;&gt;"TOTAL"),IF(AND([7]PDI_Meritos!$AL197&lt;&gt;"",[7]PDI_Meritos!$AL197&lt;&gt;0),[7]PDI_Meritos!$AL197,""),IF($A199="TOTAL",SUM(INDIRECT("W4:W"&amp;ROW()-1)),""))</f>
        <v/>
      </c>
      <c r="X199" s="6" t="str">
        <f ca="1">IF(AND($A199&lt;&gt;"",$A199&lt;&gt;"TOTAL"),IF(AND([7]PDI_Meritos!$AN197&lt;&gt;"",[7]PDI_Meritos!$AN197&lt;&gt;0),[7]PDI_Meritos!$AN197,""),IF($A199="TOTAL",SUM(INDIRECT("X4:X"&amp;ROW()-1)),""))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IF(AND($A199&lt;&gt;"",$A199&lt;&gt;"TOTAL"),IF(AND([7]PDI_Meritos!$AQ197&lt;&gt;"",[7]PDI_Meritos!$AQ197&lt;&gt;0),[7]PDI_Meritos!$AQ197,""),IF($A199="TOTAL",SUM(INDIRECT("Z4:Z"&amp;ROW()-1)),""))</f>
        <v/>
      </c>
      <c r="AA199" s="6" t="str">
        <f ca="1">IF(AND($A199&lt;&gt;"",$A199&lt;&gt;"TOTAL"),IF(AND([7]PDI_Meritos!$AS197&lt;&gt;"",[7]PDI_Meritos!$AS197&lt;&gt;0),[7]PDI_Meritos!$AS197,""),IF($A199="TOTAL",SUM(INDIRECT("AA4:AA"&amp;ROW()-1)),""))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IF(AND($A199&lt;&gt;"",$A199&lt;&gt;"TOTAL"),IF(AND([7]PDI_Meritos!$AV197&lt;&gt;"",[7]PDI_Meritos!$AV197&lt;&gt;0),[7]PDI_Meritos!$AV197,""),IF($A199="TOTAL",SUM(INDIRECT("AC4:AC"&amp;ROW()-1)),""))</f>
        <v/>
      </c>
      <c r="AD199" s="6" t="str">
        <f ca="1">IF(AND($A199&lt;&gt;"",$A199&lt;&gt;"TOTAL"),IF(AND([7]PDI_Meritos!$AX197&lt;&gt;"",[7]PDI_Meritos!$AX197&lt;&gt;0),[7]PDI_Meritos!$AX197,""),IF($A199="TOTAL",SUM(INDIRECT("AD4:AD"&amp;ROW()-1)),""))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IF(AND($A199&lt;&gt;"",$A199&lt;&gt;"TOTAL"),IF(AND([7]PDI_Meritos!$BA197&lt;&gt;"",[7]PDI_Meritos!$BA197&lt;&gt;0),[7]PDI_Meritos!$BA197,""),IF($A199="TOTAL",SUM(INDIRECT("AF4:AF"&amp;ROW()-1)),""))</f>
        <v/>
      </c>
      <c r="AG199" s="6" t="str">
        <f ca="1">IF(AND($A199&lt;&gt;"",$A199&lt;&gt;"TOTAL"),IF(AND([7]PDI_Meritos!$BC197&lt;&gt;"",[7]PDI_Meritos!$BC197&lt;&gt;0),[7]PDI_Meritos!$BC197,""),IF($A199="TOTAL",SUM(INDIRECT("AG4:AG"&amp;ROW()-1)),""))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IF(AND($A199&lt;&gt;"",$A199&lt;&gt;"TOTAL"),IF(AND([7]PDI_Meritos!$BF197&lt;&gt;"",[7]PDI_Meritos!$BF197&lt;&gt;0),[7]PDI_Meritos!$BF197,""),IF($A199="TOTAL",SUM(INDIRECT("AI4:AI"&amp;ROW()-1)),""))</f>
        <v/>
      </c>
      <c r="AJ199" s="6" t="str">
        <f ca="1">IF(AND($A199&lt;&gt;"",$A199&lt;&gt;"TOTAL"),IF(AND([7]PDI_Meritos!$BH197&lt;&gt;"",[7]PDI_Meritos!$BH197&lt;&gt;0),[7]PDI_Meritos!$BH197,""),IF($A199="TOTAL",SUM(INDIRECT("AJ4:AJ"&amp;ROW()-1)),""))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IF(AND($A199&lt;&gt;"",$A199&lt;&gt;"TOTAL"),IF(AND([7]PDI_Meritos!$BK197&lt;&gt;"",[7]PDI_Meritos!$BK197&lt;&gt;0),[7]PDI_Meritos!$BK197,""),IF($A199="TOTAL",SUM(INDIRECT("AL4:AL"&amp;ROW()-1)),""))</f>
        <v/>
      </c>
      <c r="AM199" s="6" t="str">
        <f ca="1">IF(AND($A199&lt;&gt;"",$A199&lt;&gt;"TOTAL"),IF(AND([7]PDI_Meritos!$BM197&lt;&gt;"",[7]PDI_Meritos!$BM197&lt;&gt;0),[7]PDI_Meritos!$BM197,""),IF($A199="TOTAL",SUM(INDIRECT("AM4:AM"&amp;ROW()-1)),""))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IF(AND($A199&lt;&gt;"",$A199&lt;&gt;"TOTAL"),IF(AND([7]PDI_Meritos!$BP197&lt;&gt;"",[7]PDI_Meritos!$BP197&lt;&gt;0),[7]PDI_Meritos!$BP197,""),IF($A199="TOTAL",SUM(INDIRECT("AO4:AO"&amp;ROW()-1)),""))</f>
        <v/>
      </c>
      <c r="AP199" s="6" t="str">
        <f ca="1">IF(AND($A199&lt;&gt;"",$A199&lt;&gt;"TOTAL"),IF(AND([7]PDI_Meritos!$BR197&lt;&gt;"",[7]PDI_Meritos!$BR197&lt;&gt;0),[7]PDI_Meritos!$BR197,""),IF($A199="TOTAL",SUM(INDIRECT("AP4:AP"&amp;ROW()-1)),""))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IF(AND($A199&lt;&gt;"",$A199&lt;&gt;"TOTAL"),IF(AND([7]PDI_Meritos!$BU197&lt;&gt;"",[7]PDI_Meritos!$BU197&lt;&gt;0),[7]PDI_Meritos!$BU197,""),IF($A199="TOTAL",SUM(INDIRECT("AR4:AR"&amp;ROW()-1)),""))</f>
        <v/>
      </c>
      <c r="AS199" s="6" t="str">
        <f ca="1">IF(AND($A199&lt;&gt;"",$A199&lt;&gt;"TOTAL"),IF(AND([7]PDI_Meritos!$BW197&lt;&gt;"",[7]PDI_Meritos!$BW197&lt;&gt;0),[7]PDI_Meritos!$BW197,""),IF($A199="TOTAL",SUM(INDIRECT("AS4:AS"&amp;ROW()-1)),""))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IF(AND($A199&lt;&gt;"",$A199&lt;&gt;"TOTAL"),IF(AND([7]PDI_Meritos!$BZ197&lt;&gt;"",[7]PDI_Meritos!$BZ197&lt;&gt;0),[7]PDI_Meritos!$BZ197,""),IF($A199="TOTAL",SUM(INDIRECT("AU4:AU"&amp;ROW()-1)),""))</f>
        <v/>
      </c>
      <c r="AV199" s="6" t="str">
        <f ca="1">IF(AND($A199&lt;&gt;"",$A199&lt;&gt;"TOTAL"),IF(AND([7]PDI_Meritos!$CB197&lt;&gt;"",[7]PDI_Meritos!$CB197&lt;&gt;0),[7]PDI_Meritos!$CB197,""),IF($A199="TOTAL",SUM(INDIRECT("AV4:AV"&amp;ROW()-1)),""))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IF(AND($A199&lt;&gt;"",$A199&lt;&gt;"TOTAL"),IF(AND([7]PDI_Meritos!$CE197&lt;&gt;"",[7]PDI_Meritos!$CE197&lt;&gt;0),[7]PDI_Meritos!$CE197,""),IF($A199="TOTAL",SUM(INDIRECT("AX4:AX"&amp;ROW()-1)),""))</f>
        <v/>
      </c>
      <c r="AY199" s="6" t="str">
        <f ca="1">IF(AND($A199&lt;&gt;"",$A199&lt;&gt;"TOTAL"),IF(AND([7]PDI_Meritos!$CG197&lt;&gt;"",[7]PDI_Meritos!$CG197&lt;&gt;0),[7]PDI_Meritos!$CG197,""),IF($A199="TOTAL",SUM(INDIRECT("AY4:AY"&amp;ROW()-1)),""))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IF(AND($A199&lt;&gt;"",$A199&lt;&gt;"TOTAL"),IF(AND([7]PDI_Meritos!$CJ197&lt;&gt;"",[7]PDI_Meritos!$CJ197&lt;&gt;0),[7]PDI_Meritos!$CJ197,""),IF($A199="TOTAL",SUM(INDIRECT("BA4:BA"&amp;ROW()-1)),""))</f>
        <v/>
      </c>
      <c r="BB199" s="6" t="str">
        <f ca="1">IF(AND($A199&lt;&gt;"",$A199&lt;&gt;"TOTAL"),IF(AND([7]PDI_Meritos!$CL197&lt;&gt;"",[7]PDI_Meritos!$CL197&lt;&gt;0),[7]PDI_Meritos!$CL197,""),IF($A199="TOTAL",SUM(INDIRECT("BB4:BB"&amp;ROW()-1)),""))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IF(AND($A199&lt;&gt;"",$A199&lt;&gt;"TOTAL"),IF(AND([7]PDI_Meritos!$CO197&lt;&gt;"",[7]PDI_Meritos!$CO197&lt;&gt;0),[7]PDI_Meritos!$CO197,""),IF($A199="TOTAL",SUM(INDIRECT("BD4:BD"&amp;ROW()-1)),""))</f>
        <v/>
      </c>
      <c r="BE199" s="6" t="str">
        <f ca="1">IF(AND($A199&lt;&gt;"",$A199&lt;&gt;"TOTAL"),IF(AND([7]PDI_Meritos!$CQ197&lt;&gt;"",[7]PDI_Meritos!$CQ197&lt;&gt;0),[7]PDI_Meritos!$CQ197,""),IF($A199="TOTAL",SUM(INDIRECT("BE4:BE"&amp;ROW()-1)),""))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IF([7]PDI_Meritos!$B198&lt;&gt;"",[7]PDI_Meritos!$B198,IF(AND([7]PDI_Meritos!$B198="",[7]PDI_Meritos!$B199="",[7]PDI_Meritos!$B197=""),"","TOTAL"))</f>
        <v/>
      </c>
      <c r="B200" s="6" t="str">
        <f ca="1">IF(AND($A200&lt;&gt;"",$A200&lt;&gt;"TOTAL"),IF(AND([7]PDI_Meritos!$C198&lt;&gt;"",[7]PDI_Meritos!$C198&lt;&gt;0),[7]PDI_Meritos!$C198,""),IF($A200="TOTAL",SUM(INDIRECT("B4:B"&amp;ROW()-1)),""))</f>
        <v/>
      </c>
      <c r="C200" s="6" t="str">
        <f ca="1">IF(AND($A200&lt;&gt;"",$A200&lt;&gt;"TOTAL"),IF(AND([7]PDI_Meritos!$E198&lt;&gt;"",[7]PDI_Meritos!$E198&lt;&gt;0),[7]PDI_Meritos!$E198,""),IF($A200="TOTAL",SUM(INDIRECT("C4:C"&amp;ROW()-1)),""))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IF(AND($A200&lt;&gt;"",$A200&lt;&gt;"TOTAL"),IF(AND([7]PDI_Meritos!$H198&lt;&gt;"",[7]PDI_Meritos!$H198&lt;&gt;0),[7]PDI_Meritos!$H198,""),IF($A200="TOTAL",SUM(INDIRECT("E4:E"&amp;ROW()-1)),""))</f>
        <v/>
      </c>
      <c r="F200" s="6" t="str">
        <f ca="1">IF(AND($A200&lt;&gt;"",$A200&lt;&gt;"TOTAL"),IF(AND([7]PDI_Meritos!$J198&lt;&gt;"",[7]PDI_Meritos!$J198&lt;&gt;0),[7]PDI_Meritos!$J198,""),IF($A200="TOTAL",SUM(INDIRECT("F4:F"&amp;ROW()-1)),""))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IF(AND($A200&lt;&gt;"",$A200&lt;&gt;"TOTAL"),IF(AND([7]PDI_Meritos!$M198&lt;&gt;"",[7]PDI_Meritos!$M198&lt;&gt;0),[7]PDI_Meritos!$M198,""),IF($A200="TOTAL",SUM(INDIRECT("H4:H"&amp;ROW()-1)),""))</f>
        <v/>
      </c>
      <c r="I200" s="6" t="str">
        <f ca="1">IF(AND($A200&lt;&gt;"",$A200&lt;&gt;"TOTAL"),IF(AND([7]PDI_Meritos!$O198&lt;&gt;"",[7]PDI_Meritos!$O198&lt;&gt;0),[7]PDI_Meritos!$O198,""),IF($A200="TOTAL",SUM(INDIRECT("I4:I"&amp;ROW()-1)),""))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IF(AND($A200&lt;&gt;"",$A200&lt;&gt;"TOTAL"),IF(AND([7]PDI_Meritos!$R198&lt;&gt;"",[7]PDI_Meritos!$R198&lt;&gt;0),[7]PDI_Meritos!$R198,""),IF($A200="TOTAL",SUM(INDIRECT("K4:K"&amp;ROW()-1)),""))</f>
        <v/>
      </c>
      <c r="L200" s="6" t="str">
        <f ca="1">IF(AND($A200&lt;&gt;"",$A200&lt;&gt;"TOTAL"),IF(AND([7]PDI_Meritos!$T198&lt;&gt;"",[7]PDI_Meritos!$T198&lt;&gt;0),[7]PDI_Meritos!$T198,""),IF($A200="TOTAL",SUM(INDIRECT("L4:L"&amp;ROW()-1)),""))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IF(AND($A200&lt;&gt;"",$A200&lt;&gt;"TOTAL"),IF(AND([7]PDI_Meritos!$W198&lt;&gt;"",[7]PDI_Meritos!$W198&lt;&gt;0),[7]PDI_Meritos!$W198,""),IF($A200="TOTAL",SUM(INDIRECT("N4:N"&amp;ROW()-1)),""))</f>
        <v/>
      </c>
      <c r="O200" s="6" t="str">
        <f ca="1">IF(AND($A200&lt;&gt;"",$A200&lt;&gt;"TOTAL"),IF(AND([7]PDI_Meritos!$Y198&lt;&gt;"",[7]PDI_Meritos!$Y198&lt;&gt;0),[7]PDI_Meritos!$Y198,""),IF($A200="TOTAL",SUM(INDIRECT("O4:O"&amp;ROW()-1)),""))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IF(AND($A200&lt;&gt;"",$A200&lt;&gt;"TOTAL"),IF(AND([7]PDI_Meritos!$AB198&lt;&gt;"",[7]PDI_Meritos!$AB198&lt;&gt;0),[7]PDI_Meritos!$AB198,""),IF($A200="TOTAL",SUM(INDIRECT("Q4:Q"&amp;ROW()-1)),""))</f>
        <v/>
      </c>
      <c r="R200" s="6" t="str">
        <f ca="1">IF(AND($A200&lt;&gt;"",$A200&lt;&gt;"TOTAL"),IF(AND([7]PDI_Meritos!$AD198&lt;&gt;"",[7]PDI_Meritos!$AD198&lt;&gt;0),[7]PDI_Meritos!$AD198,""),IF($A200="TOTAL",SUM(INDIRECT("R4:R"&amp;ROW()-1)),""))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IF(AND($A200&lt;&gt;"",$A200&lt;&gt;"TOTAL"),IF(AND([7]PDI_Meritos!$AG198&lt;&gt;"",[7]PDI_Meritos!$AG198&lt;&gt;0),[7]PDI_Meritos!$AG198,""),IF($A200="TOTAL",SUM(INDIRECT("T4:T"&amp;ROW()-1)),""))</f>
        <v/>
      </c>
      <c r="U200" s="6" t="str">
        <f ca="1">IF(AND($A200&lt;&gt;"",$A200&lt;&gt;"TOTAL"),IF(AND([7]PDI_Meritos!$AI198&lt;&gt;"",[7]PDI_Meritos!$AI198&lt;&gt;0),[7]PDI_Meritos!$AI198,""),IF($A200="TOTAL",SUM(INDIRECT("U4:U"&amp;ROW()-1)),""))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IF(AND($A200&lt;&gt;"",$A200&lt;&gt;"TOTAL"),IF(AND([7]PDI_Meritos!$AL198&lt;&gt;"",[7]PDI_Meritos!$AL198&lt;&gt;0),[7]PDI_Meritos!$AL198,""),IF($A200="TOTAL",SUM(INDIRECT("W4:W"&amp;ROW()-1)),""))</f>
        <v/>
      </c>
      <c r="X200" s="6" t="str">
        <f ca="1">IF(AND($A200&lt;&gt;"",$A200&lt;&gt;"TOTAL"),IF(AND([7]PDI_Meritos!$AN198&lt;&gt;"",[7]PDI_Meritos!$AN198&lt;&gt;0),[7]PDI_Meritos!$AN198,""),IF($A200="TOTAL",SUM(INDIRECT("X4:X"&amp;ROW()-1)),""))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IF(AND($A200&lt;&gt;"",$A200&lt;&gt;"TOTAL"),IF(AND([7]PDI_Meritos!$AQ198&lt;&gt;"",[7]PDI_Meritos!$AQ198&lt;&gt;0),[7]PDI_Meritos!$AQ198,""),IF($A200="TOTAL",SUM(INDIRECT("Z4:Z"&amp;ROW()-1)),""))</f>
        <v/>
      </c>
      <c r="AA200" s="6" t="str">
        <f ca="1">IF(AND($A200&lt;&gt;"",$A200&lt;&gt;"TOTAL"),IF(AND([7]PDI_Meritos!$AS198&lt;&gt;"",[7]PDI_Meritos!$AS198&lt;&gt;0),[7]PDI_Meritos!$AS198,""),IF($A200="TOTAL",SUM(INDIRECT("AA4:AA"&amp;ROW()-1)),""))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IF(AND($A200&lt;&gt;"",$A200&lt;&gt;"TOTAL"),IF(AND([7]PDI_Meritos!$AV198&lt;&gt;"",[7]PDI_Meritos!$AV198&lt;&gt;0),[7]PDI_Meritos!$AV198,""),IF($A200="TOTAL",SUM(INDIRECT("AC4:AC"&amp;ROW()-1)),""))</f>
        <v/>
      </c>
      <c r="AD200" s="6" t="str">
        <f ca="1">IF(AND($A200&lt;&gt;"",$A200&lt;&gt;"TOTAL"),IF(AND([7]PDI_Meritos!$AX198&lt;&gt;"",[7]PDI_Meritos!$AX198&lt;&gt;0),[7]PDI_Meritos!$AX198,""),IF($A200="TOTAL",SUM(INDIRECT("AD4:AD"&amp;ROW()-1)),""))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IF(AND($A200&lt;&gt;"",$A200&lt;&gt;"TOTAL"),IF(AND([7]PDI_Meritos!$BA198&lt;&gt;"",[7]PDI_Meritos!$BA198&lt;&gt;0),[7]PDI_Meritos!$BA198,""),IF($A200="TOTAL",SUM(INDIRECT("AF4:AF"&amp;ROW()-1)),""))</f>
        <v/>
      </c>
      <c r="AG200" s="6" t="str">
        <f ca="1">IF(AND($A200&lt;&gt;"",$A200&lt;&gt;"TOTAL"),IF(AND([7]PDI_Meritos!$BC198&lt;&gt;"",[7]PDI_Meritos!$BC198&lt;&gt;0),[7]PDI_Meritos!$BC198,""),IF($A200="TOTAL",SUM(INDIRECT("AG4:AG"&amp;ROW()-1)),""))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IF(AND($A200&lt;&gt;"",$A200&lt;&gt;"TOTAL"),IF(AND([7]PDI_Meritos!$BF198&lt;&gt;"",[7]PDI_Meritos!$BF198&lt;&gt;0),[7]PDI_Meritos!$BF198,""),IF($A200="TOTAL",SUM(INDIRECT("AI4:AI"&amp;ROW()-1)),""))</f>
        <v/>
      </c>
      <c r="AJ200" s="6" t="str">
        <f ca="1">IF(AND($A200&lt;&gt;"",$A200&lt;&gt;"TOTAL"),IF(AND([7]PDI_Meritos!$BH198&lt;&gt;"",[7]PDI_Meritos!$BH198&lt;&gt;0),[7]PDI_Meritos!$BH198,""),IF($A200="TOTAL",SUM(INDIRECT("AJ4:AJ"&amp;ROW()-1)),""))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IF(AND($A200&lt;&gt;"",$A200&lt;&gt;"TOTAL"),IF(AND([7]PDI_Meritos!$BK198&lt;&gt;"",[7]PDI_Meritos!$BK198&lt;&gt;0),[7]PDI_Meritos!$BK198,""),IF($A200="TOTAL",SUM(INDIRECT("AL4:AL"&amp;ROW()-1)),""))</f>
        <v/>
      </c>
      <c r="AM200" s="6" t="str">
        <f ca="1">IF(AND($A200&lt;&gt;"",$A200&lt;&gt;"TOTAL"),IF(AND([7]PDI_Meritos!$BM198&lt;&gt;"",[7]PDI_Meritos!$BM198&lt;&gt;0),[7]PDI_Meritos!$BM198,""),IF($A200="TOTAL",SUM(INDIRECT("AM4:AM"&amp;ROW()-1)),""))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IF(AND($A200&lt;&gt;"",$A200&lt;&gt;"TOTAL"),IF(AND([7]PDI_Meritos!$BP198&lt;&gt;"",[7]PDI_Meritos!$BP198&lt;&gt;0),[7]PDI_Meritos!$BP198,""),IF($A200="TOTAL",SUM(INDIRECT("AO4:AO"&amp;ROW()-1)),""))</f>
        <v/>
      </c>
      <c r="AP200" s="6" t="str">
        <f ca="1">IF(AND($A200&lt;&gt;"",$A200&lt;&gt;"TOTAL"),IF(AND([7]PDI_Meritos!$BR198&lt;&gt;"",[7]PDI_Meritos!$BR198&lt;&gt;0),[7]PDI_Meritos!$BR198,""),IF($A200="TOTAL",SUM(INDIRECT("AP4:AP"&amp;ROW()-1)),""))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IF(AND($A200&lt;&gt;"",$A200&lt;&gt;"TOTAL"),IF(AND([7]PDI_Meritos!$BU198&lt;&gt;"",[7]PDI_Meritos!$BU198&lt;&gt;0),[7]PDI_Meritos!$BU198,""),IF($A200="TOTAL",SUM(INDIRECT("AR4:AR"&amp;ROW()-1)),""))</f>
        <v/>
      </c>
      <c r="AS200" s="6" t="str">
        <f ca="1">IF(AND($A200&lt;&gt;"",$A200&lt;&gt;"TOTAL"),IF(AND([7]PDI_Meritos!$BW198&lt;&gt;"",[7]PDI_Meritos!$BW198&lt;&gt;0),[7]PDI_Meritos!$BW198,""),IF($A200="TOTAL",SUM(INDIRECT("AS4:AS"&amp;ROW()-1)),""))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IF(AND($A200&lt;&gt;"",$A200&lt;&gt;"TOTAL"),IF(AND([7]PDI_Meritos!$BZ198&lt;&gt;"",[7]PDI_Meritos!$BZ198&lt;&gt;0),[7]PDI_Meritos!$BZ198,""),IF($A200="TOTAL",SUM(INDIRECT("AU4:AU"&amp;ROW()-1)),""))</f>
        <v/>
      </c>
      <c r="AV200" s="6" t="str">
        <f ca="1">IF(AND($A200&lt;&gt;"",$A200&lt;&gt;"TOTAL"),IF(AND([7]PDI_Meritos!$CB198&lt;&gt;"",[7]PDI_Meritos!$CB198&lt;&gt;0),[7]PDI_Meritos!$CB198,""),IF($A200="TOTAL",SUM(INDIRECT("AV4:AV"&amp;ROW()-1)),""))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IF(AND($A200&lt;&gt;"",$A200&lt;&gt;"TOTAL"),IF(AND([7]PDI_Meritos!$CE198&lt;&gt;"",[7]PDI_Meritos!$CE198&lt;&gt;0),[7]PDI_Meritos!$CE198,""),IF($A200="TOTAL",SUM(INDIRECT("AX4:AX"&amp;ROW()-1)),""))</f>
        <v/>
      </c>
      <c r="AY200" s="6" t="str">
        <f ca="1">IF(AND($A200&lt;&gt;"",$A200&lt;&gt;"TOTAL"),IF(AND([7]PDI_Meritos!$CG198&lt;&gt;"",[7]PDI_Meritos!$CG198&lt;&gt;0),[7]PDI_Meritos!$CG198,""),IF($A200="TOTAL",SUM(INDIRECT("AY4:AY"&amp;ROW()-1)),""))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IF(AND($A200&lt;&gt;"",$A200&lt;&gt;"TOTAL"),IF(AND([7]PDI_Meritos!$CJ198&lt;&gt;"",[7]PDI_Meritos!$CJ198&lt;&gt;0),[7]PDI_Meritos!$CJ198,""),IF($A200="TOTAL",SUM(INDIRECT("BA4:BA"&amp;ROW()-1)),""))</f>
        <v/>
      </c>
      <c r="BB200" s="6" t="str">
        <f ca="1">IF(AND($A200&lt;&gt;"",$A200&lt;&gt;"TOTAL"),IF(AND([7]PDI_Meritos!$CL198&lt;&gt;"",[7]PDI_Meritos!$CL198&lt;&gt;0),[7]PDI_Meritos!$CL198,""),IF($A200="TOTAL",SUM(INDIRECT("BB4:BB"&amp;ROW()-1)),""))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IF(AND($A200&lt;&gt;"",$A200&lt;&gt;"TOTAL"),IF(AND([7]PDI_Meritos!$CO198&lt;&gt;"",[7]PDI_Meritos!$CO198&lt;&gt;0),[7]PDI_Meritos!$CO198,""),IF($A200="TOTAL",SUM(INDIRECT("BD4:BD"&amp;ROW()-1)),""))</f>
        <v/>
      </c>
      <c r="BE200" s="6" t="str">
        <f ca="1">IF(AND($A200&lt;&gt;"",$A200&lt;&gt;"TOTAL"),IF(AND([7]PDI_Meritos!$CQ198&lt;&gt;"",[7]PDI_Meritos!$CQ198&lt;&gt;0),[7]PDI_Meritos!$CQ198,""),IF($A200="TOTAL",SUM(INDIRECT("BE4:BE"&amp;ROW()-1)),""))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B2:D2"/>
    <mergeCell ref="N2:P2"/>
    <mergeCell ref="Q2:S2"/>
    <mergeCell ref="T2:V2"/>
    <mergeCell ref="E2:G2"/>
    <mergeCell ref="H2:J2"/>
    <mergeCell ref="K2:M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44" priority="12">
      <formula>$A4=""</formula>
    </cfRule>
    <cfRule type="expression" dxfId="43" priority="13">
      <formula>$A4="TOTAL"</formula>
    </cfRule>
    <cfRule type="expression" dxfId="42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41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0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9" priority="4" operator="equal">
      <formula>""</formula>
    </cfRule>
    <cfRule type="cellIs" dxfId="38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37" priority="1">
      <formula>$A4=""</formula>
    </cfRule>
    <cfRule type="cellIs" dxfId="36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E200"/>
  <sheetViews>
    <sheetView workbookViewId="0"/>
  </sheetViews>
  <sheetFormatPr baseColWidth="10" defaultRowHeight="12.75" x14ac:dyDescent="0.2"/>
  <cols>
    <col min="1" max="1" width="26.140625" customWidth="1"/>
    <col min="2" max="2" width="24.7109375" customWidth="1"/>
    <col min="3" max="3" width="28.85546875" customWidth="1"/>
    <col min="12" max="12" width="39.5703125" customWidth="1"/>
  </cols>
  <sheetData>
    <row r="1" spans="1:31" ht="42.75" customHeight="1" thickBot="1" x14ac:dyDescent="0.25">
      <c r="A1" s="22" t="str">
        <f>CONCATENATE("Lista Gráficos ",TITULACIÓN!$A$3)</f>
        <v>Lista Gráficos TITULACIÓN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TITULACIÓN!$A4</f>
        <v>Arquitecto</v>
      </c>
      <c r="D2" s="36"/>
      <c r="E2" s="37"/>
      <c r="F2" s="37"/>
      <c r="G2" s="37"/>
      <c r="H2" s="37"/>
      <c r="I2" s="37"/>
      <c r="J2" s="38"/>
      <c r="L2" s="24" t="str">
        <f>TITULACIÓN!$A$4</f>
        <v>Arquitecto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TITULACIÓN!$A5</f>
        <v>Conservatorio</v>
      </c>
      <c r="D3" s="39"/>
      <c r="E3" s="40"/>
      <c r="F3" s="40"/>
      <c r="G3" s="40"/>
      <c r="H3" s="40"/>
      <c r="I3" s="40"/>
      <c r="J3" s="41"/>
      <c r="L3" s="8" t="s">
        <v>16</v>
      </c>
      <c r="M3" s="27" t="str">
        <f ca="1">TITULACIÓN!$B$4</f>
        <v/>
      </c>
      <c r="N3" s="27" t="str">
        <f ca="1">TITULACIÓN!$E$4</f>
        <v/>
      </c>
      <c r="O3" s="27" t="str">
        <f ca="1">TITULACIÓN!$H$4</f>
        <v/>
      </c>
      <c r="P3" s="27" t="str">
        <f ca="1">TITULACIÓN!$K$4</f>
        <v/>
      </c>
      <c r="Q3" s="27" t="str">
        <f ca="1">TITULACIÓN!$N$4</f>
        <v/>
      </c>
      <c r="R3" s="27" t="str">
        <f ca="1">TITULACIÓN!$Q$4</f>
        <v/>
      </c>
      <c r="S3" s="27" t="str">
        <f ca="1">TITULACIÓN!$T$4</f>
        <v/>
      </c>
      <c r="T3" s="27" t="str">
        <f ca="1">TITULACIÓN!$W$4</f>
        <v/>
      </c>
      <c r="U3" s="27" t="str">
        <f ca="1">TITULACIÓN!$Z$4</f>
        <v/>
      </c>
      <c r="V3" s="27" t="str">
        <f ca="1">TITULACIÓN!$AC$4</f>
        <v/>
      </c>
      <c r="W3" s="27" t="str">
        <f ca="1">TITULACIÓN!$AF$4</f>
        <v/>
      </c>
      <c r="X3" s="27" t="str">
        <f ca="1">TITULACIÓN!$AI$4</f>
        <v/>
      </c>
      <c r="Y3" s="27" t="str">
        <f ca="1">TITULACIÓN!$AL$4</f>
        <v/>
      </c>
      <c r="Z3" s="27" t="str">
        <f ca="1">TITULACIÓN!$AO$4</f>
        <v/>
      </c>
      <c r="AA3" s="27" t="str">
        <f ca="1">TITULACIÓN!$AR$4</f>
        <v/>
      </c>
      <c r="AB3" s="27" t="str">
        <f ca="1">TITULACIÓN!$AU$4</f>
        <v/>
      </c>
      <c r="AC3" s="27" t="str">
        <f ca="1">TITULACIÓN!$AX$4</f>
        <v/>
      </c>
      <c r="AD3" s="27" t="str">
        <f ca="1">TITULACIÓN!$BA$4</f>
        <v/>
      </c>
      <c r="AE3" s="27" t="str">
        <f ca="1">TITULACIÓN!$BD$4</f>
        <v/>
      </c>
    </row>
    <row r="4" spans="1:31" ht="23.1" customHeight="1" x14ac:dyDescent="0.2">
      <c r="A4" s="21" t="str">
        <f>TITULACIÓN!$A6</f>
        <v>DEA</v>
      </c>
      <c r="D4" s="39"/>
      <c r="E4" s="40"/>
      <c r="F4" s="40"/>
      <c r="G4" s="40"/>
      <c r="H4" s="40"/>
      <c r="I4" s="40"/>
      <c r="J4" s="41"/>
      <c r="L4" s="8" t="s">
        <v>88</v>
      </c>
      <c r="M4" s="26">
        <f ca="1">TITULACIÓN!$C$4</f>
        <v>1</v>
      </c>
      <c r="N4" s="26">
        <f ca="1">TITULACIÓN!$F$4</f>
        <v>1</v>
      </c>
      <c r="O4" s="26">
        <f ca="1">TITULACIÓN!$I$4</f>
        <v>1</v>
      </c>
      <c r="P4" s="26">
        <f ca="1">TITULACIÓN!$L$4</f>
        <v>1</v>
      </c>
      <c r="Q4" s="26">
        <f ca="1">TITULACIÓN!$O$4</f>
        <v>1</v>
      </c>
      <c r="R4" s="26" t="str">
        <f ca="1">TITULACIÓN!$R$4</f>
        <v/>
      </c>
      <c r="S4" s="26" t="str">
        <f ca="1">TITULACIÓN!$U$4</f>
        <v/>
      </c>
      <c r="T4" s="26" t="str">
        <f ca="1">TITULACIÓN!$X$4</f>
        <v/>
      </c>
      <c r="U4" s="26" t="str">
        <f ca="1">TITULACIÓN!$AA$4</f>
        <v/>
      </c>
      <c r="V4" s="26" t="str">
        <f ca="1">TITULACIÓN!$AD$4</f>
        <v/>
      </c>
      <c r="W4" s="26" t="str">
        <f ca="1">TITULACIÓN!$AG$4</f>
        <v/>
      </c>
      <c r="X4" s="26" t="str">
        <f ca="1">TITULACIÓN!$AJ$4</f>
        <v/>
      </c>
      <c r="Y4" s="26" t="str">
        <f ca="1">TITULACIÓN!$AM$4</f>
        <v/>
      </c>
      <c r="Z4" s="26" t="str">
        <f ca="1">TITULACIÓN!$AP$4</f>
        <v/>
      </c>
      <c r="AA4" s="26" t="str">
        <f ca="1">TITULACIÓN!$AS$4</f>
        <v/>
      </c>
      <c r="AB4" s="26" t="str">
        <f ca="1">TITULACIÓN!$AV$4</f>
        <v/>
      </c>
      <c r="AC4" s="26" t="str">
        <f ca="1">TITULACIÓN!$AY$4</f>
        <v/>
      </c>
      <c r="AD4" s="26" t="str">
        <f ca="1">TITULACIÓN!$BB$4</f>
        <v/>
      </c>
      <c r="AE4" s="26" t="str">
        <f ca="1">TITULACIÓN!$BE$4</f>
        <v/>
      </c>
    </row>
    <row r="5" spans="1:31" ht="23.1" customHeight="1" x14ac:dyDescent="0.2">
      <c r="A5" s="21" t="str">
        <f>TITULACIÓN!$A7</f>
        <v>Diplomatura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IF(TITULACIÓN!$D$4=0,"",TITULACIÓN!$D$4)</f>
        <v>1</v>
      </c>
      <c r="N5" s="28">
        <f ca="1">IF(TITULACIÓN!$G$4=0,"",TITULACIÓN!$G$4)</f>
        <v>1</v>
      </c>
      <c r="O5" s="28">
        <f ca="1">IF(TITULACIÓN!$J$4=0,"",TITULACIÓN!$J$4)</f>
        <v>1</v>
      </c>
      <c r="P5" s="28">
        <f ca="1">IF(TITULACIÓN!$M$4=0,"",TITULACIÓN!$M$4)</f>
        <v>1</v>
      </c>
      <c r="Q5" s="28">
        <f ca="1">IF(TITULACIÓN!$P$4=0,"",TITULACIÓN!$P$4)</f>
        <v>1</v>
      </c>
      <c r="R5" s="28" t="str">
        <f ca="1">IF(TITULACIÓN!$S$4=0,"",TITULACIÓN!$S$4)</f>
        <v/>
      </c>
      <c r="S5" s="28" t="str">
        <f ca="1">IF(TITULACIÓN!$V$4=0,"",TITULACIÓN!$V$4)</f>
        <v/>
      </c>
      <c r="T5" s="28" t="str">
        <f ca="1">IF(TITULACIÓN!$Y$4=0,"",TITULACIÓN!$Y$4)</f>
        <v/>
      </c>
      <c r="U5" s="28" t="str">
        <f ca="1">IF(TITULACIÓN!$AB$4=0,"",TITULACIÓN!$AB$4)</f>
        <v/>
      </c>
      <c r="V5" s="28" t="str">
        <f ca="1">IF(TITULACIÓN!$AE$4=0,"",TITULACIÓN!$AE$4)</f>
        <v/>
      </c>
      <c r="W5" s="28" t="str">
        <f ca="1">IF(TITULACIÓN!$AH$4=0,"",TITULACIÓN!$AH$4)</f>
        <v/>
      </c>
      <c r="X5" s="28" t="str">
        <f ca="1">IF(TITULACIÓN!$AK$4=0,"",TITULACIÓN!$AK$4)</f>
        <v/>
      </c>
      <c r="Y5" s="28" t="str">
        <f ca="1">IF(TITULACIÓN!$AN$4=0,"",TITULACIÓN!$AN$4)</f>
        <v/>
      </c>
      <c r="Z5" s="28" t="str">
        <f ca="1">IF(TITULACIÓN!$AQ$4=0,"",TITULACIÓN!$AQ$4)</f>
        <v/>
      </c>
      <c r="AA5" s="28">
        <f ca="1">IF(TITULACIÓN!$J$4=0,"",TITULACIÓN!$AT$4)</f>
        <v>0</v>
      </c>
      <c r="AB5" s="28">
        <f ca="1">IF(TITULACIÓN!$J$4=0,"",TITULACIÓN!$AW$4)</f>
        <v>0</v>
      </c>
      <c r="AC5" s="28">
        <f ca="1">IF(TITULACIÓN!$J$4=0,"",TITULACIÓN!$AZ$4)</f>
        <v>0</v>
      </c>
      <c r="AD5" s="28">
        <f ca="1">IF(TITULACIÓN!$J$4=0,"",TITULACIÓN!$BC$4)</f>
        <v>0</v>
      </c>
      <c r="AE5" s="28">
        <f ca="1">IF(TITULACIÓN!$J$4=0,"",TITULACIÓN!$BF$4)</f>
        <v>0</v>
      </c>
    </row>
    <row r="6" spans="1:31" ht="23.1" customHeight="1" thickBot="1" x14ac:dyDescent="0.25">
      <c r="A6" s="21" t="str">
        <f>TITULACIÓN!$A8</f>
        <v>Doctorado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TITULACIÓN!$A9</f>
        <v>Grado</v>
      </c>
      <c r="D7" s="39"/>
      <c r="E7" s="40"/>
      <c r="F7" s="40"/>
      <c r="G7" s="40"/>
      <c r="H7" s="40"/>
      <c r="I7" s="40"/>
      <c r="J7" s="41"/>
      <c r="L7" s="24" t="str">
        <f>TITULACIÓN!$A$5</f>
        <v>Conservatorio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TITULACIÓN!$A10</f>
        <v>Ingeniería</v>
      </c>
      <c r="D8" s="39"/>
      <c r="E8" s="40"/>
      <c r="F8" s="40"/>
      <c r="G8" s="40"/>
      <c r="H8" s="40"/>
      <c r="I8" s="40"/>
      <c r="J8" s="41"/>
      <c r="L8" s="8" t="s">
        <v>16</v>
      </c>
      <c r="M8" s="27" t="str">
        <f ca="1">TITULACIÓN!$B$5</f>
        <v/>
      </c>
      <c r="N8" s="27" t="str">
        <f ca="1">TITULACIÓN!$E$5</f>
        <v/>
      </c>
      <c r="O8" s="27" t="str">
        <f ca="1">TITULACIÓN!$H$5</f>
        <v/>
      </c>
      <c r="P8" s="27" t="str">
        <f ca="1">TITULACIÓN!$K$5</f>
        <v/>
      </c>
      <c r="Q8" s="27" t="str">
        <f ca="1">TITULACIÓN!$N$5</f>
        <v/>
      </c>
      <c r="R8" s="27" t="str">
        <f ca="1">TITULACIÓN!$Q$5</f>
        <v/>
      </c>
      <c r="S8" s="27" t="str">
        <f ca="1">TITULACIÓN!$T$5</f>
        <v/>
      </c>
      <c r="T8" s="27" t="str">
        <f ca="1">TITULACIÓN!$W$5</f>
        <v/>
      </c>
      <c r="U8" s="27" t="str">
        <f ca="1">TITULACIÓN!$Z$5</f>
        <v/>
      </c>
      <c r="V8" s="27" t="str">
        <f ca="1">TITULACIÓN!$AC$5</f>
        <v/>
      </c>
      <c r="W8" s="27" t="str">
        <f ca="1">TITULACIÓN!$AF$5</f>
        <v/>
      </c>
      <c r="X8" s="27" t="str">
        <f ca="1">TITULACIÓN!$AI$5</f>
        <v/>
      </c>
      <c r="Y8" s="27" t="str">
        <f ca="1">TITULACIÓN!$AL$5</f>
        <v/>
      </c>
      <c r="Z8" s="27" t="str">
        <f ca="1">TITULACIÓN!$AO$5</f>
        <v/>
      </c>
      <c r="AA8" s="27" t="str">
        <f ca="1">TITULACIÓN!$AR$5</f>
        <v/>
      </c>
      <c r="AB8" s="27" t="str">
        <f ca="1">TITULACIÓN!$AU$5</f>
        <v/>
      </c>
      <c r="AC8" s="27" t="str">
        <f ca="1">TITULACIÓN!$AX$5</f>
        <v/>
      </c>
      <c r="AD8" s="27" t="str">
        <f ca="1">TITULACIÓN!$BA$5</f>
        <v/>
      </c>
      <c r="AE8" s="27" t="str">
        <f ca="1">TITULACIÓN!$BD$5</f>
        <v/>
      </c>
    </row>
    <row r="9" spans="1:31" ht="23.1" customHeight="1" x14ac:dyDescent="0.2">
      <c r="A9" s="21" t="str">
        <f>TITULACIÓN!$A11</f>
        <v>Ingeniería Técnica</v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TITULACIÓN!$C$5</f>
        <v>1</v>
      </c>
      <c r="N9" s="26">
        <f ca="1">TITULACIÓN!$F$5</f>
        <v>1</v>
      </c>
      <c r="O9" s="26" t="str">
        <f ca="1">TITULACIÓN!$I$5</f>
        <v/>
      </c>
      <c r="P9" s="26" t="str">
        <f ca="1">TITULACIÓN!$L$5</f>
        <v/>
      </c>
      <c r="Q9" s="26" t="str">
        <f ca="1">TITULACIÓN!$O$5</f>
        <v/>
      </c>
      <c r="R9" s="26" t="str">
        <f ca="1">TITULACIÓN!$R$5</f>
        <v/>
      </c>
      <c r="S9" s="26" t="str">
        <f ca="1">TITULACIÓN!$U$5</f>
        <v/>
      </c>
      <c r="T9" s="26" t="str">
        <f ca="1">TITULACIÓN!$X$5</f>
        <v/>
      </c>
      <c r="U9" s="26" t="str">
        <f ca="1">TITULACIÓN!$AA$5</f>
        <v/>
      </c>
      <c r="V9" s="26" t="str">
        <f ca="1">TITULACIÓN!$AD$5</f>
        <v/>
      </c>
      <c r="W9" s="26" t="str">
        <f ca="1">TITULACIÓN!$AG$5</f>
        <v/>
      </c>
      <c r="X9" s="26" t="str">
        <f ca="1">TITULACIÓN!$AJ$5</f>
        <v/>
      </c>
      <c r="Y9" s="26" t="str">
        <f ca="1">TITULACIÓN!$AM$5</f>
        <v/>
      </c>
      <c r="Z9" s="26" t="str">
        <f ca="1">TITULACIÓN!$AP$5</f>
        <v/>
      </c>
      <c r="AA9" s="26" t="str">
        <f ca="1">TITULACIÓN!$AS$5</f>
        <v/>
      </c>
      <c r="AB9" s="26" t="str">
        <f ca="1">TITULACIÓN!$AV$5</f>
        <v/>
      </c>
      <c r="AC9" s="26" t="str">
        <f ca="1">TITULACIÓN!$AY$5</f>
        <v/>
      </c>
      <c r="AD9" s="26" t="str">
        <f ca="1">TITULACIÓN!$BB$5</f>
        <v/>
      </c>
      <c r="AE9" s="26" t="str">
        <f ca="1">TITULACIÓN!$BE$5</f>
        <v/>
      </c>
    </row>
    <row r="10" spans="1:31" ht="23.1" customHeight="1" x14ac:dyDescent="0.2">
      <c r="A10" s="21" t="str">
        <f>TITULACIÓN!$A12</f>
        <v>Licenciatura</v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IF(TITULACIÓN!$D$5=0,"",TITULACIÓN!$D$5)</f>
        <v>1</v>
      </c>
      <c r="N10" s="28">
        <f ca="1">IF(TITULACIÓN!$G$5=0,"",TITULACIÓN!$G$5)</f>
        <v>1</v>
      </c>
      <c r="O10" s="28" t="str">
        <f ca="1">IF(TITULACIÓN!$J$5=0,"",TITULACIÓN!$J$5)</f>
        <v/>
      </c>
      <c r="P10" s="28" t="str">
        <f ca="1">IF(TITULACIÓN!$M$5=0,"",TITULACIÓN!$M$5)</f>
        <v/>
      </c>
      <c r="Q10" s="28" t="str">
        <f ca="1">IF(TITULACIÓN!$P$5=0,"",TITULACIÓN!$P$5)</f>
        <v/>
      </c>
      <c r="R10" s="28" t="str">
        <f ca="1">IF(TITULACIÓN!$S$5=0,"",TITULACIÓN!$S$5)</f>
        <v/>
      </c>
      <c r="S10" s="28" t="str">
        <f ca="1">IF(TITULACIÓN!$V$5=0,"",TITULACIÓN!$V$5)</f>
        <v/>
      </c>
      <c r="T10" s="28" t="str">
        <f ca="1">IF(TITULACIÓN!$Y$5=0,"",TITULACIÓN!$Y$5)</f>
        <v/>
      </c>
      <c r="U10" s="28" t="str">
        <f ca="1">IF(TITULACIÓN!$AB$5=0,"",TITULACIÓN!$AB$5)</f>
        <v/>
      </c>
      <c r="V10" s="28" t="str">
        <f ca="1">IF(TITULACIÓN!$AE$5=0,"",TITULACIÓN!$AE$5)</f>
        <v/>
      </c>
      <c r="W10" s="28" t="str">
        <f ca="1">IF(TITULACIÓN!$AH$5=0,"",TITULACIÓN!$AH$5)</f>
        <v/>
      </c>
      <c r="X10" s="28" t="str">
        <f ca="1">IF(TITULACIÓN!$AK$5=0,"",TITULACIÓN!$AK$5)</f>
        <v/>
      </c>
      <c r="Y10" s="28" t="str">
        <f ca="1">IF(TITULACIÓN!$AN$5=0,"",TITULACIÓN!$AN$5)</f>
        <v/>
      </c>
      <c r="Z10" s="28" t="str">
        <f ca="1">IF(TITULACIÓN!$AQ$5=0,"",TITULACIÓN!$AQ$5)</f>
        <v/>
      </c>
      <c r="AA10" s="28" t="str">
        <f ca="1">IF(TITULACIÓN!$J$5=0,"",TITULACIÓN!$AT$5)</f>
        <v/>
      </c>
      <c r="AB10" s="28" t="str">
        <f ca="1">IF(TITULACIÓN!$J$5=0,"",TITULACIÓN!$AW$5)</f>
        <v/>
      </c>
      <c r="AC10" s="28" t="str">
        <f ca="1">IF(TITULACIÓN!$J$5=0,"",TITULACIÓN!$AZ$5)</f>
        <v/>
      </c>
      <c r="AD10" s="28" t="str">
        <f ca="1">IF(TITULACIÓN!$J$5=0,"",TITULACIÓN!$BC$5)</f>
        <v/>
      </c>
      <c r="AE10" s="28" t="str">
        <f ca="1">IF(TITULACIÓN!$J$5=0,"",TITULACIÓN!$BF$5)</f>
        <v/>
      </c>
    </row>
    <row r="11" spans="1:31" ht="23.1" customHeight="1" thickBot="1" x14ac:dyDescent="0.25">
      <c r="A11" s="21" t="str">
        <f>TITULACIÓN!$A13</f>
        <v>Máster</v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TITULACIÓN!$A14</f>
        <v>TOTAL</v>
      </c>
      <c r="D12" s="39"/>
      <c r="E12" s="40"/>
      <c r="F12" s="40"/>
      <c r="G12" s="40"/>
      <c r="H12" s="40"/>
      <c r="I12" s="40"/>
      <c r="J12" s="41"/>
      <c r="L12" s="24" t="str">
        <f>TITULACIÓN!$A$6</f>
        <v>DEA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TITULACIÓN!$A15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 t="str">
        <f ca="1">TITULACIÓN!$B$6</f>
        <v/>
      </c>
      <c r="N13" s="27" t="str">
        <f ca="1">TITULACIÓN!$E$6</f>
        <v/>
      </c>
      <c r="O13" s="27" t="str">
        <f ca="1">TITULACIÓN!$H$6</f>
        <v/>
      </c>
      <c r="P13" s="27" t="str">
        <f ca="1">TITULACIÓN!$K$6</f>
        <v/>
      </c>
      <c r="Q13" s="27">
        <f ca="1">TITULACIÓN!$N$6</f>
        <v>1</v>
      </c>
      <c r="R13" s="27">
        <f ca="1">TITULACIÓN!$Q$6</f>
        <v>2</v>
      </c>
      <c r="S13" s="27" t="str">
        <f ca="1">TITULACIÓN!$T$6</f>
        <v/>
      </c>
      <c r="T13" s="27" t="str">
        <f ca="1">TITULACIÓN!$W$6</f>
        <v/>
      </c>
      <c r="U13" s="27" t="str">
        <f ca="1">TITULACIÓN!$Z$6</f>
        <v/>
      </c>
      <c r="V13" s="27" t="str">
        <f ca="1">TITULACIÓN!$AC$6</f>
        <v/>
      </c>
      <c r="W13" s="27" t="str">
        <f ca="1">TITULACIÓN!$AF$6</f>
        <v/>
      </c>
      <c r="X13" s="27" t="str">
        <f ca="1">TITULACIÓN!$AI$6</f>
        <v/>
      </c>
      <c r="Y13" s="27" t="str">
        <f ca="1">TITULACIÓN!$AL$6</f>
        <v/>
      </c>
      <c r="Z13" s="27" t="str">
        <f ca="1">TITULACIÓN!$AO$6</f>
        <v/>
      </c>
      <c r="AA13" s="27" t="str">
        <f ca="1">TITULACIÓN!$AR$6</f>
        <v/>
      </c>
      <c r="AB13" s="27" t="str">
        <f ca="1">TITULACIÓN!$AU$6</f>
        <v/>
      </c>
      <c r="AC13" s="27" t="str">
        <f ca="1">TITULACIÓN!$AX$6</f>
        <v/>
      </c>
      <c r="AD13" s="27" t="str">
        <f ca="1">TITULACIÓN!$BA$6</f>
        <v/>
      </c>
      <c r="AE13" s="27" t="str">
        <f ca="1">TITULACIÓN!$BD$6</f>
        <v/>
      </c>
    </row>
    <row r="14" spans="1:31" ht="23.1" customHeight="1" thickBot="1" x14ac:dyDescent="0.25">
      <c r="A14" s="21" t="str">
        <f>TITULACIÓN!$A16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TITULACIÓN!$C$6</f>
        <v>1</v>
      </c>
      <c r="N14" s="26">
        <f ca="1">TITULACIÓN!$F$6</f>
        <v>3</v>
      </c>
      <c r="O14" s="26">
        <f ca="1">TITULACIÓN!$I$6</f>
        <v>1</v>
      </c>
      <c r="P14" s="26">
        <f ca="1">TITULACIÓN!$L$6</f>
        <v>1</v>
      </c>
      <c r="Q14" s="26">
        <f ca="1">TITULACIÓN!$O$6</f>
        <v>3</v>
      </c>
      <c r="R14" s="26">
        <f ca="1">TITULACIÓN!$R$6</f>
        <v>3</v>
      </c>
      <c r="S14" s="26">
        <f ca="1">TITULACIÓN!$U$6</f>
        <v>2</v>
      </c>
      <c r="T14" s="26" t="str">
        <f ca="1">TITULACIÓN!$X$6</f>
        <v/>
      </c>
      <c r="U14" s="26" t="str">
        <f ca="1">TITULACIÓN!$AA$6</f>
        <v/>
      </c>
      <c r="V14" s="26" t="str">
        <f ca="1">TITULACIÓN!$AD$6</f>
        <v/>
      </c>
      <c r="W14" s="26" t="str">
        <f ca="1">TITULACIÓN!$AG$6</f>
        <v/>
      </c>
      <c r="X14" s="26" t="str">
        <f ca="1">TITULACIÓN!$AJ$6</f>
        <v/>
      </c>
      <c r="Y14" s="26" t="str">
        <f ca="1">TITULACIÓN!$AM$6</f>
        <v/>
      </c>
      <c r="Z14" s="26" t="str">
        <f ca="1">TITULACIÓN!$AP$6</f>
        <v/>
      </c>
      <c r="AA14" s="26" t="str">
        <f ca="1">TITULACIÓN!$AS$6</f>
        <v/>
      </c>
      <c r="AB14" s="26" t="str">
        <f ca="1">TITULACIÓN!$AV$6</f>
        <v/>
      </c>
      <c r="AC14" s="26" t="str">
        <f ca="1">TITULACIÓN!$AY$6</f>
        <v/>
      </c>
      <c r="AD14" s="26" t="str">
        <f ca="1">TITULACIÓN!$BB$6</f>
        <v/>
      </c>
      <c r="AE14" s="26" t="str">
        <f ca="1">TITULACIÓN!$BE$6</f>
        <v/>
      </c>
    </row>
    <row r="15" spans="1:31" ht="23.1" customHeight="1" x14ac:dyDescent="0.2">
      <c r="A15" s="21" t="str">
        <f>TITULACIÓN!$A17</f>
        <v/>
      </c>
      <c r="L15" s="8" t="s">
        <v>89</v>
      </c>
      <c r="M15" s="28">
        <f ca="1">IF(TITULACIÓN!$D$6=0,"",TITULACIÓN!$D$6)</f>
        <v>1</v>
      </c>
      <c r="N15" s="28">
        <f ca="1">IF(TITULACIÓN!$G$6=0,"",TITULACIÓN!$G$6)</f>
        <v>3</v>
      </c>
      <c r="O15" s="28">
        <f ca="1">IF(TITULACIÓN!$J$6=0,"",TITULACIÓN!$J$6)</f>
        <v>1</v>
      </c>
      <c r="P15" s="28">
        <f ca="1">IF(TITULACIÓN!$M$6=0,"",TITULACIÓN!$M$6)</f>
        <v>1</v>
      </c>
      <c r="Q15" s="28">
        <f ca="1">IF(TITULACIÓN!$P$6=0,"",TITULACIÓN!$P$6)</f>
        <v>4</v>
      </c>
      <c r="R15" s="28">
        <f ca="1">IF(TITULACIÓN!$S$6=0,"",TITULACIÓN!$S$6)</f>
        <v>5</v>
      </c>
      <c r="S15" s="28">
        <f ca="1">IF(TITULACIÓN!$V$6=0,"",TITULACIÓN!$V$6)</f>
        <v>2</v>
      </c>
      <c r="T15" s="28" t="str">
        <f ca="1">IF(TITULACIÓN!$Y$6=0,"",TITULACIÓN!$Y$6)</f>
        <v/>
      </c>
      <c r="U15" s="28" t="str">
        <f ca="1">IF(TITULACIÓN!$AB$6=0,"",TITULACIÓN!$AB$6)</f>
        <v/>
      </c>
      <c r="V15" s="28" t="str">
        <f ca="1">IF(TITULACIÓN!$AE$6=0,"",TITULACIÓN!$AE$6)</f>
        <v/>
      </c>
      <c r="W15" s="28" t="str">
        <f ca="1">IF(TITULACIÓN!$AH$6=0,"",TITULACIÓN!$AH$6)</f>
        <v/>
      </c>
      <c r="X15" s="28" t="str">
        <f ca="1">IF(TITULACIÓN!$AK$6=0,"",TITULACIÓN!$AK$6)</f>
        <v/>
      </c>
      <c r="Y15" s="28" t="str">
        <f ca="1">IF(TITULACIÓN!$AN$6=0,"",TITULACIÓN!$AN$6)</f>
        <v/>
      </c>
      <c r="Z15" s="28" t="str">
        <f ca="1">IF(TITULACIÓN!$AQ$6=0,"",TITULACIÓN!$AQ$6)</f>
        <v/>
      </c>
      <c r="AA15" s="28">
        <f ca="1">IF(TITULACIÓN!$J$6=0,"",TITULACIÓN!$AT$6)</f>
        <v>0</v>
      </c>
      <c r="AB15" s="28">
        <f ca="1">IF(TITULACIÓN!$J$6=0,"",TITULACIÓN!$AW$6)</f>
        <v>0</v>
      </c>
      <c r="AC15" s="28">
        <f ca="1">IF(TITULACIÓN!$J$6=0,"",TITULACIÓN!$AZ$6)</f>
        <v>0</v>
      </c>
      <c r="AD15" s="28">
        <f ca="1">IF(TITULACIÓN!$J$6=0,"",TITULACIÓN!$BC$6)</f>
        <v>0</v>
      </c>
      <c r="AE15" s="28">
        <f ca="1">IF(TITULACIÓN!$J$6=0,"",TITULACIÓN!$BF$6)</f>
        <v>0</v>
      </c>
    </row>
    <row r="16" spans="1:31" ht="23.1" customHeight="1" thickBot="1" x14ac:dyDescent="0.25">
      <c r="A16" s="21" t="str">
        <f>TITULACIÓN!$A18</f>
        <v/>
      </c>
    </row>
    <row r="17" spans="1:31" ht="23.1" customHeight="1" thickBot="1" x14ac:dyDescent="0.25">
      <c r="A17" s="21" t="str">
        <f>TITULACIÓN!$A19</f>
        <v/>
      </c>
      <c r="L17" s="24" t="str">
        <f>TITULACIÓN!$A$7</f>
        <v>Diplomatura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TITULACIÓN!$A20</f>
        <v/>
      </c>
      <c r="L18" s="8" t="s">
        <v>16</v>
      </c>
      <c r="M18" s="27">
        <f ca="1">TITULACIÓN!$B$7</f>
        <v>1</v>
      </c>
      <c r="N18" s="27">
        <f ca="1">TITULACIÓN!$E$7</f>
        <v>1</v>
      </c>
      <c r="O18" s="27">
        <f ca="1">TITULACIÓN!$H$7</f>
        <v>1</v>
      </c>
      <c r="P18" s="27">
        <f ca="1">TITULACIÓN!$K$7</f>
        <v>1</v>
      </c>
      <c r="Q18" s="27" t="str">
        <f ca="1">TITULACIÓN!$N$7</f>
        <v/>
      </c>
      <c r="R18" s="27" t="str">
        <f ca="1">TITULACIÓN!$Q$7</f>
        <v/>
      </c>
      <c r="S18" s="27" t="str">
        <f ca="1">TITULACIÓN!$T$7</f>
        <v/>
      </c>
      <c r="T18" s="27" t="str">
        <f ca="1">TITULACIÓN!$W$7</f>
        <v/>
      </c>
      <c r="U18" s="27" t="str">
        <f ca="1">TITULACIÓN!$Z$7</f>
        <v/>
      </c>
      <c r="V18" s="27" t="str">
        <f ca="1">TITULACIÓN!$AC$7</f>
        <v/>
      </c>
      <c r="W18" s="27" t="str">
        <f ca="1">TITULACIÓN!$AF$7</f>
        <v/>
      </c>
      <c r="X18" s="27" t="str">
        <f ca="1">TITULACIÓN!$AI$7</f>
        <v/>
      </c>
      <c r="Y18" s="27" t="str">
        <f ca="1">TITULACIÓN!$AL$7</f>
        <v/>
      </c>
      <c r="Z18" s="27" t="str">
        <f ca="1">TITULACIÓN!$AO$7</f>
        <v/>
      </c>
      <c r="AA18" s="27" t="str">
        <f ca="1">TITULACIÓN!$AR$7</f>
        <v/>
      </c>
      <c r="AB18" s="27" t="str">
        <f ca="1">TITULACIÓN!$AU$7</f>
        <v/>
      </c>
      <c r="AC18" s="27" t="str">
        <f ca="1">TITULACIÓN!$AX$7</f>
        <v/>
      </c>
      <c r="AD18" s="27" t="str">
        <f ca="1">TITULACIÓN!$BA$7</f>
        <v/>
      </c>
      <c r="AE18" s="27" t="str">
        <f ca="1">TITULACIÓN!$BD$7</f>
        <v/>
      </c>
    </row>
    <row r="19" spans="1:31" ht="23.1" customHeight="1" x14ac:dyDescent="0.2">
      <c r="A19" s="21" t="str">
        <f>TITULACIÓN!$A21</f>
        <v/>
      </c>
      <c r="L19" s="8" t="s">
        <v>88</v>
      </c>
      <c r="M19" s="26" t="str">
        <f ca="1">TITULACIÓN!$C$7</f>
        <v/>
      </c>
      <c r="N19" s="26" t="str">
        <f ca="1">TITULACIÓN!$F$7</f>
        <v/>
      </c>
      <c r="O19" s="26" t="str">
        <f ca="1">TITULACIÓN!$I$7</f>
        <v/>
      </c>
      <c r="P19" s="26" t="str">
        <f ca="1">TITULACIÓN!$L$7</f>
        <v/>
      </c>
      <c r="Q19" s="26" t="str">
        <f ca="1">TITULACIÓN!$O$7</f>
        <v/>
      </c>
      <c r="R19" s="26" t="str">
        <f ca="1">TITULACIÓN!$R$7</f>
        <v/>
      </c>
      <c r="S19" s="26" t="str">
        <f ca="1">TITULACIÓN!$U$7</f>
        <v/>
      </c>
      <c r="T19" s="26" t="str">
        <f ca="1">TITULACIÓN!$X$7</f>
        <v/>
      </c>
      <c r="U19" s="26" t="str">
        <f ca="1">TITULACIÓN!$AA$7</f>
        <v/>
      </c>
      <c r="V19" s="26" t="str">
        <f ca="1">TITULACIÓN!$AD$7</f>
        <v/>
      </c>
      <c r="W19" s="26" t="str">
        <f ca="1">TITULACIÓN!$AG$7</f>
        <v/>
      </c>
      <c r="X19" s="26" t="str">
        <f ca="1">TITULACIÓN!$AJ$7</f>
        <v/>
      </c>
      <c r="Y19" s="26" t="str">
        <f ca="1">TITULACIÓN!$AM$7</f>
        <v/>
      </c>
      <c r="Z19" s="26" t="str">
        <f ca="1">TITULACIÓN!$AP$7</f>
        <v/>
      </c>
      <c r="AA19" s="26" t="str">
        <f ca="1">TITULACIÓN!$AS$7</f>
        <v/>
      </c>
      <c r="AB19" s="26" t="str">
        <f ca="1">TITULACIÓN!$AV$7</f>
        <v/>
      </c>
      <c r="AC19" s="26" t="str">
        <f ca="1">TITULACIÓN!$AY$7</f>
        <v/>
      </c>
      <c r="AD19" s="26" t="str">
        <f ca="1">TITULACIÓN!$BB$7</f>
        <v/>
      </c>
      <c r="AE19" s="26" t="str">
        <f ca="1">TITULACIÓN!$BE$7</f>
        <v/>
      </c>
    </row>
    <row r="20" spans="1:31" ht="23.1" customHeight="1" x14ac:dyDescent="0.2">
      <c r="A20" s="21" t="str">
        <f>TITULACIÓN!$A22</f>
        <v/>
      </c>
      <c r="L20" s="8" t="s">
        <v>89</v>
      </c>
      <c r="M20" s="28">
        <f ca="1">IF(TITULACIÓN!$D$7=0,"",TITULACIÓN!$D$7)</f>
        <v>1</v>
      </c>
      <c r="N20" s="28">
        <f ca="1">IF(TITULACIÓN!$G$7=0,"",TITULACIÓN!$G$7)</f>
        <v>1</v>
      </c>
      <c r="O20" s="28">
        <f ca="1">IF(TITULACIÓN!$J$7=0,"",TITULACIÓN!$J$7)</f>
        <v>1</v>
      </c>
      <c r="P20" s="28">
        <f ca="1">IF(TITULACIÓN!$M$7=0,"",TITULACIÓN!$M$7)</f>
        <v>1</v>
      </c>
      <c r="Q20" s="28" t="str">
        <f ca="1">IF(TITULACIÓN!$P$7=0,"",TITULACIÓN!$P$7)</f>
        <v/>
      </c>
      <c r="R20" s="28" t="str">
        <f ca="1">IF(TITULACIÓN!$S$7=0,"",TITULACIÓN!$S$7)</f>
        <v/>
      </c>
      <c r="S20" s="28" t="str">
        <f ca="1">IF(TITULACIÓN!$V$7=0,"",TITULACIÓN!$V$7)</f>
        <v/>
      </c>
      <c r="T20" s="28" t="str">
        <f ca="1">IF(TITULACIÓN!$Y$7=0,"",TITULACIÓN!$Y$7)</f>
        <v/>
      </c>
      <c r="U20" s="28" t="str">
        <f ca="1">IF(TITULACIÓN!$AB$7=0,"",TITULACIÓN!$AB$7)</f>
        <v/>
      </c>
      <c r="V20" s="28" t="str">
        <f ca="1">IF(TITULACIÓN!$AE$7=0,"",TITULACIÓN!$AE$7)</f>
        <v/>
      </c>
      <c r="W20" s="28" t="str">
        <f ca="1">IF(TITULACIÓN!$AH$7=0,"",TITULACIÓN!$AH$7)</f>
        <v/>
      </c>
      <c r="X20" s="28" t="str">
        <f ca="1">IF(TITULACIÓN!$AK$7=0,"",TITULACIÓN!$AK$7)</f>
        <v/>
      </c>
      <c r="Y20" s="28" t="str">
        <f ca="1">IF(TITULACIÓN!$AN$7=0,"",TITULACIÓN!$AN$7)</f>
        <v/>
      </c>
      <c r="Z20" s="28" t="str">
        <f ca="1">IF(TITULACIÓN!$AQ$7=0,"",TITULACIÓN!$AQ$7)</f>
        <v/>
      </c>
      <c r="AA20" s="28">
        <f ca="1">IF(TITULACIÓN!$J$7=0,"",TITULACIÓN!$AT$7)</f>
        <v>0</v>
      </c>
      <c r="AB20" s="28">
        <f ca="1">IF(TITULACIÓN!$J$7=0,"",TITULACIÓN!$AW$7)</f>
        <v>0</v>
      </c>
      <c r="AC20" s="28">
        <f ca="1">IF(TITULACIÓN!$J$7=0,"",TITULACIÓN!$AZ$7)</f>
        <v>0</v>
      </c>
      <c r="AD20" s="28">
        <f ca="1">IF(TITULACIÓN!$J$7=0,"",TITULACIÓN!$BC$7)</f>
        <v>0</v>
      </c>
      <c r="AE20" s="28">
        <f ca="1">IF(TITULACIÓN!$J$7=0,"",TITULACIÓN!$BF$7)</f>
        <v>0</v>
      </c>
    </row>
    <row r="21" spans="1:31" ht="23.1" customHeight="1" thickBot="1" x14ac:dyDescent="0.25">
      <c r="A21" s="21" t="str">
        <f>TITULACIÓN!$A23</f>
        <v/>
      </c>
    </row>
    <row r="22" spans="1:31" ht="23.1" customHeight="1" thickBot="1" x14ac:dyDescent="0.25">
      <c r="A22" s="21" t="str">
        <f>TITULACIÓN!$A24</f>
        <v/>
      </c>
      <c r="L22" s="24" t="str">
        <f>TITULACIÓN!$A$8</f>
        <v>Doctorado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TITULACIÓN!$A25</f>
        <v/>
      </c>
      <c r="L23" s="8" t="s">
        <v>16</v>
      </c>
      <c r="M23" s="27">
        <f ca="1">TITULACIÓN!$B$8</f>
        <v>131</v>
      </c>
      <c r="N23" s="27">
        <f ca="1">TITULACIÓN!$E$8</f>
        <v>132</v>
      </c>
      <c r="O23" s="27">
        <f ca="1">TITULACIÓN!$H$8</f>
        <v>123</v>
      </c>
      <c r="P23" s="27">
        <f ca="1">TITULACIÓN!$K$8</f>
        <v>124</v>
      </c>
      <c r="Q23" s="27">
        <f ca="1">TITULACIÓN!$N$8</f>
        <v>132</v>
      </c>
      <c r="R23" s="27">
        <f ca="1">TITULACIÓN!$Q$8</f>
        <v>124</v>
      </c>
      <c r="S23" s="27">
        <f ca="1">TITULACIÓN!$T$8</f>
        <v>148</v>
      </c>
      <c r="T23" s="27" t="str">
        <f ca="1">TITULACIÓN!$W$8</f>
        <v/>
      </c>
      <c r="U23" s="27" t="str">
        <f ca="1">TITULACIÓN!$Z$8</f>
        <v/>
      </c>
      <c r="V23" s="27" t="str">
        <f ca="1">TITULACIÓN!$AC$8</f>
        <v/>
      </c>
      <c r="W23" s="27" t="str">
        <f ca="1">TITULACIÓN!$AF$8</f>
        <v/>
      </c>
      <c r="X23" s="27" t="str">
        <f ca="1">TITULACIÓN!$AI$8</f>
        <v/>
      </c>
      <c r="Y23" s="27" t="str">
        <f ca="1">TITULACIÓN!$AL$8</f>
        <v/>
      </c>
      <c r="Z23" s="27" t="str">
        <f ca="1">TITULACIÓN!$AO$8</f>
        <v/>
      </c>
      <c r="AA23" s="27" t="str">
        <f ca="1">TITULACIÓN!$AR$8</f>
        <v/>
      </c>
      <c r="AB23" s="27" t="str">
        <f ca="1">TITULACIÓN!$AU$8</f>
        <v/>
      </c>
      <c r="AC23" s="27" t="str">
        <f ca="1">TITULACIÓN!$AX$8</f>
        <v/>
      </c>
      <c r="AD23" s="27" t="str">
        <f ca="1">TITULACIÓN!$BA$8</f>
        <v/>
      </c>
      <c r="AE23" s="27" t="str">
        <f ca="1">TITULACIÓN!$BD$8</f>
        <v/>
      </c>
    </row>
    <row r="24" spans="1:31" ht="23.1" customHeight="1" x14ac:dyDescent="0.2">
      <c r="A24" s="21" t="str">
        <f>TITULACIÓN!$A26</f>
        <v/>
      </c>
      <c r="L24" s="8" t="s">
        <v>88</v>
      </c>
      <c r="M24" s="26">
        <f ca="1">TITULACIÓN!$C$8</f>
        <v>174</v>
      </c>
      <c r="N24" s="26">
        <f ca="1">TITULACIÓN!$F$8</f>
        <v>169</v>
      </c>
      <c r="O24" s="26">
        <f ca="1">TITULACIÓN!$I$8</f>
        <v>166</v>
      </c>
      <c r="P24" s="26">
        <f ca="1">TITULACIÓN!$L$8</f>
        <v>167</v>
      </c>
      <c r="Q24" s="26">
        <f ca="1">TITULACIÓN!$O$8</f>
        <v>176</v>
      </c>
      <c r="R24" s="26">
        <f ca="1">TITULACIÓN!$R$8</f>
        <v>162</v>
      </c>
      <c r="S24" s="26">
        <f ca="1">TITULACIÓN!$U$8</f>
        <v>179</v>
      </c>
      <c r="T24" s="26" t="str">
        <f ca="1">TITULACIÓN!$X$8</f>
        <v/>
      </c>
      <c r="U24" s="26" t="str">
        <f ca="1">TITULACIÓN!$AA$8</f>
        <v/>
      </c>
      <c r="V24" s="26" t="str">
        <f ca="1">TITULACIÓN!$AD$8</f>
        <v/>
      </c>
      <c r="W24" s="26" t="str">
        <f ca="1">TITULACIÓN!$AG$8</f>
        <v/>
      </c>
      <c r="X24" s="26" t="str">
        <f ca="1">TITULACIÓN!$AJ$8</f>
        <v/>
      </c>
      <c r="Y24" s="26" t="str">
        <f ca="1">TITULACIÓN!$AM$8</f>
        <v/>
      </c>
      <c r="Z24" s="26" t="str">
        <f ca="1">TITULACIÓN!$AP$8</f>
        <v/>
      </c>
      <c r="AA24" s="26" t="str">
        <f ca="1">TITULACIÓN!$AS$8</f>
        <v/>
      </c>
      <c r="AB24" s="26" t="str">
        <f ca="1">TITULACIÓN!$AV$8</f>
        <v/>
      </c>
      <c r="AC24" s="26" t="str">
        <f ca="1">TITULACIÓN!$AY$8</f>
        <v/>
      </c>
      <c r="AD24" s="26" t="str">
        <f ca="1">TITULACIÓN!$BB$8</f>
        <v/>
      </c>
      <c r="AE24" s="26" t="str">
        <f ca="1">TITULACIÓN!$BE$8</f>
        <v/>
      </c>
    </row>
    <row r="25" spans="1:31" ht="23.1" customHeight="1" x14ac:dyDescent="0.2">
      <c r="A25" s="21" t="str">
        <f>TITULACIÓN!$A27</f>
        <v/>
      </c>
      <c r="L25" s="8" t="s">
        <v>89</v>
      </c>
      <c r="M25" s="28">
        <f ca="1">IF(TITULACIÓN!$D$8=0,"",TITULACIÓN!$D$8)</f>
        <v>305</v>
      </c>
      <c r="N25" s="28">
        <f ca="1">IF(TITULACIÓN!$G$8=0,"",TITULACIÓN!$G$8)</f>
        <v>301</v>
      </c>
      <c r="O25" s="28">
        <f ca="1">IF(TITULACIÓN!$J$8=0,"",TITULACIÓN!$J$8)</f>
        <v>289</v>
      </c>
      <c r="P25" s="28">
        <f ca="1">IF(TITULACIÓN!$M$8=0,"",TITULACIÓN!$M$8)</f>
        <v>291</v>
      </c>
      <c r="Q25" s="28">
        <f ca="1">IF(TITULACIÓN!$P$8=0,"",TITULACIÓN!$P$8)</f>
        <v>308</v>
      </c>
      <c r="R25" s="28">
        <f ca="1">IF(TITULACIÓN!$S$8=0,"",TITULACIÓN!$S$8)</f>
        <v>286</v>
      </c>
      <c r="S25" s="28">
        <f ca="1">IF(TITULACIÓN!$V$8=0,"",TITULACIÓN!$V$8)</f>
        <v>327</v>
      </c>
      <c r="T25" s="28" t="str">
        <f ca="1">IF(TITULACIÓN!$Y$8=0,"",TITULACIÓN!$Y$8)</f>
        <v/>
      </c>
      <c r="U25" s="28" t="str">
        <f ca="1">IF(TITULACIÓN!$AB$8=0,"",TITULACIÓN!$AB$8)</f>
        <v/>
      </c>
      <c r="V25" s="28" t="str">
        <f ca="1">IF(TITULACIÓN!$AE$8=0,"",TITULACIÓN!$AE$8)</f>
        <v/>
      </c>
      <c r="W25" s="28" t="str">
        <f ca="1">IF(TITULACIÓN!$AH$8=0,"",TITULACIÓN!$AH$8)</f>
        <v/>
      </c>
      <c r="X25" s="28" t="str">
        <f ca="1">IF(TITULACIÓN!$AK$8=0,"",TITULACIÓN!$AK$8)</f>
        <v/>
      </c>
      <c r="Y25" s="28" t="str">
        <f ca="1">IF(TITULACIÓN!$AN$8=0,"",TITULACIÓN!$AN$8)</f>
        <v/>
      </c>
      <c r="Z25" s="28" t="str">
        <f ca="1">IF(TITULACIÓN!$AQ$8=0,"",TITULACIÓN!$AQ$8)</f>
        <v/>
      </c>
      <c r="AA25" s="28">
        <f ca="1">IF(TITULACIÓN!$J$8=0,"",TITULACIÓN!$AT$8)</f>
        <v>0</v>
      </c>
      <c r="AB25" s="28">
        <f ca="1">IF(TITULACIÓN!$J$8=0,"",TITULACIÓN!$AW$8)</f>
        <v>0</v>
      </c>
      <c r="AC25" s="28">
        <f ca="1">IF(TITULACIÓN!$J$8=0,"",TITULACIÓN!$AZ$8)</f>
        <v>0</v>
      </c>
      <c r="AD25" s="28">
        <f ca="1">IF(TITULACIÓN!$J$8=0,"",TITULACIÓN!$BC$8)</f>
        <v>0</v>
      </c>
      <c r="AE25" s="28">
        <f ca="1">IF(TITULACIÓN!$J$8=0,"",TITULACIÓN!$BF$8)</f>
        <v>0</v>
      </c>
    </row>
    <row r="26" spans="1:31" ht="23.1" customHeight="1" thickBot="1" x14ac:dyDescent="0.25">
      <c r="A26" s="21" t="str">
        <f>TITULACIÓN!$A28</f>
        <v/>
      </c>
    </row>
    <row r="27" spans="1:31" ht="23.1" customHeight="1" thickBot="1" x14ac:dyDescent="0.25">
      <c r="A27" s="21" t="str">
        <f>TITULACIÓN!$A29</f>
        <v/>
      </c>
      <c r="L27" s="24" t="str">
        <f>TITULACIÓN!$A$9</f>
        <v>Grado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TITULACIÓN!$A30</f>
        <v/>
      </c>
      <c r="L28" s="8" t="s">
        <v>16</v>
      </c>
      <c r="M28" s="27" t="str">
        <f ca="1">TITULACIÓN!$B$9</f>
        <v/>
      </c>
      <c r="N28" s="27" t="str">
        <f ca="1">TITULACIÓN!$E$9</f>
        <v/>
      </c>
      <c r="O28" s="27" t="str">
        <f ca="1">TITULACIÓN!$H$9</f>
        <v/>
      </c>
      <c r="P28" s="27" t="str">
        <f ca="1">TITULACIÓN!$K$9</f>
        <v/>
      </c>
      <c r="Q28" s="27" t="str">
        <f ca="1">TITULACIÓN!$N$9</f>
        <v/>
      </c>
      <c r="R28" s="27">
        <f ca="1">TITULACIÓN!$Q$9</f>
        <v>1</v>
      </c>
      <c r="S28" s="27">
        <f ca="1">TITULACIÓN!$T$9</f>
        <v>5</v>
      </c>
      <c r="T28" s="27" t="str">
        <f ca="1">TITULACIÓN!$W$9</f>
        <v/>
      </c>
      <c r="U28" s="27" t="str">
        <f ca="1">TITULACIÓN!$Z$9</f>
        <v/>
      </c>
      <c r="V28" s="27" t="str">
        <f ca="1">TITULACIÓN!$AC$9</f>
        <v/>
      </c>
      <c r="W28" s="27" t="str">
        <f ca="1">TITULACIÓN!$AF$9</f>
        <v/>
      </c>
      <c r="X28" s="27" t="str">
        <f ca="1">TITULACIÓN!$AI$9</f>
        <v/>
      </c>
      <c r="Y28" s="27" t="str">
        <f ca="1">TITULACIÓN!$AL$9</f>
        <v/>
      </c>
      <c r="Z28" s="27" t="str">
        <f ca="1">TITULACIÓN!$AO$9</f>
        <v/>
      </c>
      <c r="AA28" s="27" t="str">
        <f ca="1">TITULACIÓN!$AR$9</f>
        <v/>
      </c>
      <c r="AB28" s="27" t="str">
        <f ca="1">TITULACIÓN!$AU$9</f>
        <v/>
      </c>
      <c r="AC28" s="27" t="str">
        <f ca="1">TITULACIÓN!$AX$9</f>
        <v/>
      </c>
      <c r="AD28" s="27" t="str">
        <f ca="1">TITULACIÓN!$BA$9</f>
        <v/>
      </c>
      <c r="AE28" s="27" t="str">
        <f ca="1">TITULACIÓN!$BD$9</f>
        <v/>
      </c>
    </row>
    <row r="29" spans="1:31" ht="23.1" customHeight="1" x14ac:dyDescent="0.2">
      <c r="A29" s="21" t="str">
        <f>TITULACIÓN!$A31</f>
        <v/>
      </c>
      <c r="L29" s="8" t="s">
        <v>88</v>
      </c>
      <c r="M29" s="26" t="str">
        <f ca="1">TITULACIÓN!$C$9</f>
        <v/>
      </c>
      <c r="N29" s="26" t="str">
        <f ca="1">TITULACIÓN!$F$9</f>
        <v/>
      </c>
      <c r="O29" s="26" t="str">
        <f ca="1">TITULACIÓN!$I$9</f>
        <v/>
      </c>
      <c r="P29" s="26" t="str">
        <f ca="1">TITULACIÓN!$L$9</f>
        <v/>
      </c>
      <c r="Q29" s="26">
        <f ca="1">TITULACIÓN!$O$9</f>
        <v>1</v>
      </c>
      <c r="R29" s="26">
        <f ca="1">TITULACIÓN!$R$9</f>
        <v>1</v>
      </c>
      <c r="S29" s="26">
        <f ca="1">TITULACIÓN!$U$9</f>
        <v>4</v>
      </c>
      <c r="T29" s="26" t="str">
        <f ca="1">TITULACIÓN!$X$9</f>
        <v/>
      </c>
      <c r="U29" s="26" t="str">
        <f ca="1">TITULACIÓN!$AA$9</f>
        <v/>
      </c>
      <c r="V29" s="26" t="str">
        <f ca="1">TITULACIÓN!$AD$9</f>
        <v/>
      </c>
      <c r="W29" s="26" t="str">
        <f ca="1">TITULACIÓN!$AG$9</f>
        <v/>
      </c>
      <c r="X29" s="26" t="str">
        <f ca="1">TITULACIÓN!$AJ$9</f>
        <v/>
      </c>
      <c r="Y29" s="26" t="str">
        <f ca="1">TITULACIÓN!$AM$9</f>
        <v/>
      </c>
      <c r="Z29" s="26" t="str">
        <f ca="1">TITULACIÓN!$AP$9</f>
        <v/>
      </c>
      <c r="AA29" s="26" t="str">
        <f ca="1">TITULACIÓN!$AS$9</f>
        <v/>
      </c>
      <c r="AB29" s="26" t="str">
        <f ca="1">TITULACIÓN!$AV$9</f>
        <v/>
      </c>
      <c r="AC29" s="26" t="str">
        <f ca="1">TITULACIÓN!$AY$9</f>
        <v/>
      </c>
      <c r="AD29" s="26" t="str">
        <f ca="1">TITULACIÓN!$BB$9</f>
        <v/>
      </c>
      <c r="AE29" s="26" t="str">
        <f ca="1">TITULACIÓN!$BE$9</f>
        <v/>
      </c>
    </row>
    <row r="30" spans="1:31" ht="23.1" customHeight="1" x14ac:dyDescent="0.2">
      <c r="A30" s="21" t="str">
        <f>TITULACIÓN!$A32</f>
        <v/>
      </c>
      <c r="L30" s="8" t="s">
        <v>89</v>
      </c>
      <c r="M30" s="28" t="str">
        <f ca="1">IF(TITULACIÓN!$D$9=0,"",TITULACIÓN!$D$9)</f>
        <v/>
      </c>
      <c r="N30" s="28" t="str">
        <f ca="1">IF(TITULACIÓN!$G$9=0,"",TITULACIÓN!$G$9)</f>
        <v/>
      </c>
      <c r="O30" s="28" t="str">
        <f ca="1">IF(TITULACIÓN!$J$9=0,"",TITULACIÓN!$J$9)</f>
        <v/>
      </c>
      <c r="P30" s="28" t="str">
        <f ca="1">IF(TITULACIÓN!$M$9=0,"",TITULACIÓN!$M$9)</f>
        <v/>
      </c>
      <c r="Q30" s="28">
        <f ca="1">IF(TITULACIÓN!$P$9=0,"",TITULACIÓN!$P$9)</f>
        <v>1</v>
      </c>
      <c r="R30" s="28">
        <f ca="1">IF(TITULACIÓN!$S$9=0,"",TITULACIÓN!$S$9)</f>
        <v>2</v>
      </c>
      <c r="S30" s="28">
        <f ca="1">IF(TITULACIÓN!$V$9=0,"",TITULACIÓN!$V$9)</f>
        <v>9</v>
      </c>
      <c r="T30" s="28" t="str">
        <f ca="1">IF(TITULACIÓN!$Y$9=0,"",TITULACIÓN!$Y$9)</f>
        <v/>
      </c>
      <c r="U30" s="28" t="str">
        <f ca="1">IF(TITULACIÓN!$AB$9=0,"",TITULACIÓN!$AB$9)</f>
        <v/>
      </c>
      <c r="V30" s="28" t="str">
        <f ca="1">IF(TITULACIÓN!$AE$9=0,"",TITULACIÓN!$AE$9)</f>
        <v/>
      </c>
      <c r="W30" s="28" t="str">
        <f ca="1">IF(TITULACIÓN!$AH$9=0,"",TITULACIÓN!$AH$9)</f>
        <v/>
      </c>
      <c r="X30" s="28" t="str">
        <f ca="1">IF(TITULACIÓN!$AK$9=0,"",TITULACIÓN!$AK$9)</f>
        <v/>
      </c>
      <c r="Y30" s="28" t="str">
        <f ca="1">IF(TITULACIÓN!$AN$9=0,"",TITULACIÓN!$AN$9)</f>
        <v/>
      </c>
      <c r="Z30" s="28" t="str">
        <f ca="1">IF(TITULACIÓN!$AQ$9=0,"",TITULACIÓN!$AQ$9)</f>
        <v/>
      </c>
      <c r="AA30" s="28" t="str">
        <f ca="1">IF(TITULACIÓN!$J$9=0,"",TITULACIÓN!$AT$9)</f>
        <v/>
      </c>
      <c r="AB30" s="28" t="str">
        <f ca="1">IF(TITULACIÓN!$J$9=0,"",TITULACIÓN!$AW$9)</f>
        <v/>
      </c>
      <c r="AC30" s="28" t="str">
        <f ca="1">IF(TITULACIÓN!$J$9=0,"",TITULACIÓN!$AZ$9)</f>
        <v/>
      </c>
      <c r="AD30" s="28" t="str">
        <f ca="1">IF(TITULACIÓN!$J$9=0,"",TITULACIÓN!$BC$9)</f>
        <v/>
      </c>
      <c r="AE30" s="28" t="str">
        <f ca="1">IF(TITULACIÓN!$J$9=0,"",TITULACIÓN!$BF$9)</f>
        <v/>
      </c>
    </row>
    <row r="31" spans="1:31" ht="23.1" customHeight="1" thickBot="1" x14ac:dyDescent="0.25">
      <c r="A31" s="21" t="str">
        <f>TITULACIÓN!$A33</f>
        <v/>
      </c>
    </row>
    <row r="32" spans="1:31" ht="23.1" customHeight="1" thickBot="1" x14ac:dyDescent="0.25">
      <c r="A32" s="21" t="str">
        <f>TITULACIÓN!$A34</f>
        <v/>
      </c>
      <c r="L32" s="24" t="str">
        <f>TITULACIÓN!$A$10</f>
        <v>Ingeniería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TITULACIÓN!$A35</f>
        <v/>
      </c>
      <c r="L33" s="8" t="s">
        <v>16</v>
      </c>
      <c r="M33" s="27">
        <f ca="1">TITULACIÓN!$B$10</f>
        <v>2</v>
      </c>
      <c r="N33" s="27">
        <f ca="1">TITULACIÓN!$E$10</f>
        <v>3</v>
      </c>
      <c r="O33" s="27">
        <f ca="1">TITULACIÓN!$H$10</f>
        <v>2</v>
      </c>
      <c r="P33" s="27">
        <f ca="1">TITULACIÓN!$K$10</f>
        <v>3</v>
      </c>
      <c r="Q33" s="27">
        <f ca="1">TITULACIÓN!$N$10</f>
        <v>2</v>
      </c>
      <c r="R33" s="27">
        <f ca="1">TITULACIÓN!$Q$10</f>
        <v>7</v>
      </c>
      <c r="S33" s="27">
        <f ca="1">TITULACIÓN!$T$10</f>
        <v>3</v>
      </c>
      <c r="T33" s="27" t="str">
        <f ca="1">TITULACIÓN!$W$10</f>
        <v/>
      </c>
      <c r="U33" s="27" t="str">
        <f ca="1">TITULACIÓN!$Z$10</f>
        <v/>
      </c>
      <c r="V33" s="27" t="str">
        <f ca="1">TITULACIÓN!$AC$10</f>
        <v/>
      </c>
      <c r="W33" s="27" t="str">
        <f ca="1">TITULACIÓN!$AF$10</f>
        <v/>
      </c>
      <c r="X33" s="27" t="str">
        <f ca="1">TITULACIÓN!$AI$10</f>
        <v/>
      </c>
      <c r="Y33" s="27" t="str">
        <f ca="1">TITULACIÓN!$AL$10</f>
        <v/>
      </c>
      <c r="Z33" s="27" t="str">
        <f ca="1">TITULACIÓN!$AO$10</f>
        <v/>
      </c>
      <c r="AA33" s="27" t="str">
        <f ca="1">TITULACIÓN!$AR$10</f>
        <v/>
      </c>
      <c r="AB33" s="27" t="str">
        <f ca="1">TITULACIÓN!$AU$10</f>
        <v/>
      </c>
      <c r="AC33" s="27" t="str">
        <f ca="1">TITULACIÓN!$AX$10</f>
        <v/>
      </c>
      <c r="AD33" s="27" t="str">
        <f ca="1">TITULACIÓN!$BA$10</f>
        <v/>
      </c>
      <c r="AE33" s="27" t="str">
        <f ca="1">TITULACIÓN!$BD$10</f>
        <v/>
      </c>
    </row>
    <row r="34" spans="1:31" ht="23.1" customHeight="1" x14ac:dyDescent="0.2">
      <c r="A34" s="21" t="str">
        <f>TITULACIÓN!$A36</f>
        <v/>
      </c>
      <c r="L34" s="8" t="s">
        <v>88</v>
      </c>
      <c r="M34" s="26">
        <f ca="1">TITULACIÓN!$C$10</f>
        <v>24</v>
      </c>
      <c r="N34" s="26">
        <f ca="1">TITULACIÓN!$F$10</f>
        <v>24</v>
      </c>
      <c r="O34" s="26">
        <f ca="1">TITULACIÓN!$I$10</f>
        <v>20</v>
      </c>
      <c r="P34" s="26">
        <f ca="1">TITULACIÓN!$L$10</f>
        <v>22</v>
      </c>
      <c r="Q34" s="26">
        <f ca="1">TITULACIÓN!$O$10</f>
        <v>18</v>
      </c>
      <c r="R34" s="26">
        <f ca="1">TITULACIÓN!$R$10</f>
        <v>24</v>
      </c>
      <c r="S34" s="26">
        <f ca="1">TITULACIÓN!$U$10</f>
        <v>18</v>
      </c>
      <c r="T34" s="26" t="str">
        <f ca="1">TITULACIÓN!$X$10</f>
        <v/>
      </c>
      <c r="U34" s="26" t="str">
        <f ca="1">TITULACIÓN!$AA$10</f>
        <v/>
      </c>
      <c r="V34" s="26" t="str">
        <f ca="1">TITULACIÓN!$AD$10</f>
        <v/>
      </c>
      <c r="W34" s="26" t="str">
        <f ca="1">TITULACIÓN!$AG$10</f>
        <v/>
      </c>
      <c r="X34" s="26" t="str">
        <f ca="1">TITULACIÓN!$AJ$10</f>
        <v/>
      </c>
      <c r="Y34" s="26" t="str">
        <f ca="1">TITULACIÓN!$AM$10</f>
        <v/>
      </c>
      <c r="Z34" s="26" t="str">
        <f ca="1">TITULACIÓN!$AP$10</f>
        <v/>
      </c>
      <c r="AA34" s="26" t="str">
        <f ca="1">TITULACIÓN!$AS$10</f>
        <v/>
      </c>
      <c r="AB34" s="26" t="str">
        <f ca="1">TITULACIÓN!$AV$10</f>
        <v/>
      </c>
      <c r="AC34" s="26" t="str">
        <f ca="1">TITULACIÓN!$AY$10</f>
        <v/>
      </c>
      <c r="AD34" s="26" t="str">
        <f ca="1">TITULACIÓN!$BB$10</f>
        <v/>
      </c>
      <c r="AE34" s="26" t="str">
        <f ca="1">TITULACIÓN!$BE$10</f>
        <v/>
      </c>
    </row>
    <row r="35" spans="1:31" ht="23.1" customHeight="1" x14ac:dyDescent="0.2">
      <c r="A35" s="21" t="str">
        <f>TITULACIÓN!$A37</f>
        <v/>
      </c>
      <c r="L35" s="8" t="s">
        <v>89</v>
      </c>
      <c r="M35" s="28">
        <f ca="1">IF(TITULACIÓN!$D$10=0,"",TITULACIÓN!$D$10)</f>
        <v>26</v>
      </c>
      <c r="N35" s="28">
        <f ca="1">IF(TITULACIÓN!$G$10=0,"",TITULACIÓN!$G$10)</f>
        <v>27</v>
      </c>
      <c r="O35" s="28">
        <f ca="1">IF(TITULACIÓN!$J$10=0,"",TITULACIÓN!$J$10)</f>
        <v>22</v>
      </c>
      <c r="P35" s="28">
        <f ca="1">IF(TITULACIÓN!$M$10=0,"",TITULACIÓN!$M$10)</f>
        <v>25</v>
      </c>
      <c r="Q35" s="28">
        <f ca="1">IF(TITULACIÓN!$P$10=0,"",TITULACIÓN!$P$10)</f>
        <v>20</v>
      </c>
      <c r="R35" s="28">
        <f ca="1">IF(TITULACIÓN!$S$10=0,"",TITULACIÓN!$S$10)</f>
        <v>31</v>
      </c>
      <c r="S35" s="28">
        <f ca="1">IF(TITULACIÓN!$V$10=0,"",TITULACIÓN!$V$10)</f>
        <v>21</v>
      </c>
      <c r="T35" s="28" t="str">
        <f ca="1">IF(TITULACIÓN!$Y$10=0,"",TITULACIÓN!$Y$10)</f>
        <v/>
      </c>
      <c r="U35" s="28" t="str">
        <f ca="1">IF(TITULACIÓN!$AB$10=0,"",TITULACIÓN!$AB$10)</f>
        <v/>
      </c>
      <c r="V35" s="28" t="str">
        <f ca="1">IF(TITULACIÓN!$AE$10=0,"",TITULACIÓN!$AE$10)</f>
        <v/>
      </c>
      <c r="W35" s="28" t="str">
        <f ca="1">IF(TITULACIÓN!$AH$10=0,"",TITULACIÓN!$AH$10)</f>
        <v/>
      </c>
      <c r="X35" s="28" t="str">
        <f ca="1">IF(TITULACIÓN!$AK$10=0,"",TITULACIÓN!$AK$10)</f>
        <v/>
      </c>
      <c r="Y35" s="28" t="str">
        <f ca="1">IF(TITULACIÓN!$AN$10=0,"",TITULACIÓN!$AN$10)</f>
        <v/>
      </c>
      <c r="Z35" s="28" t="str">
        <f ca="1">IF(TITULACIÓN!$AQ$10=0,"",TITULACIÓN!$AQ$10)</f>
        <v/>
      </c>
      <c r="AA35" s="28">
        <f ca="1">IF(TITULACIÓN!$J$10=0,"",TITULACIÓN!$AT$10)</f>
        <v>0</v>
      </c>
      <c r="AB35" s="28">
        <f ca="1">IF(TITULACIÓN!$J$10=0,"",TITULACIÓN!$AW$10)</f>
        <v>0</v>
      </c>
      <c r="AC35" s="28">
        <f ca="1">IF(TITULACIÓN!$J$10=0,"",TITULACIÓN!$AZ$10)</f>
        <v>0</v>
      </c>
      <c r="AD35" s="28">
        <f ca="1">IF(TITULACIÓN!$J$10=0,"",TITULACIÓN!$BC$10)</f>
        <v>0</v>
      </c>
      <c r="AE35" s="28">
        <f ca="1">IF(TITULACIÓN!$J$10=0,"",TITULACIÓN!$BF$10)</f>
        <v>0</v>
      </c>
    </row>
    <row r="36" spans="1:31" ht="23.1" customHeight="1" thickBot="1" x14ac:dyDescent="0.25">
      <c r="A36" s="21" t="str">
        <f>TITULACIÓN!$A38</f>
        <v/>
      </c>
    </row>
    <row r="37" spans="1:31" ht="23.1" customHeight="1" thickBot="1" x14ac:dyDescent="0.25">
      <c r="A37" s="21" t="str">
        <f>TITULACIÓN!$A39</f>
        <v/>
      </c>
      <c r="L37" s="24" t="str">
        <f>TITULACIÓN!$A$11</f>
        <v>Ingeniería Técnica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TITULACIÓN!$A40</f>
        <v/>
      </c>
      <c r="L38" s="8" t="s">
        <v>16</v>
      </c>
      <c r="M38" s="27" t="str">
        <f ca="1">TITULACIÓN!$B$11</f>
        <v/>
      </c>
      <c r="N38" s="27" t="str">
        <f ca="1">TITULACIÓN!$E$11</f>
        <v/>
      </c>
      <c r="O38" s="27" t="str">
        <f ca="1">TITULACIÓN!$H$11</f>
        <v/>
      </c>
      <c r="P38" s="27" t="str">
        <f ca="1">TITULACIÓN!$K$11</f>
        <v/>
      </c>
      <c r="Q38" s="27" t="str">
        <f ca="1">TITULACIÓN!$N$11</f>
        <v/>
      </c>
      <c r="R38" s="27" t="str">
        <f ca="1">TITULACIÓN!$Q$11</f>
        <v/>
      </c>
      <c r="S38" s="27" t="str">
        <f ca="1">TITULACIÓN!$T$11</f>
        <v/>
      </c>
      <c r="T38" s="27" t="str">
        <f ca="1">TITULACIÓN!$W$11</f>
        <v/>
      </c>
      <c r="U38" s="27" t="str">
        <f ca="1">TITULACIÓN!$Z$11</f>
        <v/>
      </c>
      <c r="V38" s="27" t="str">
        <f ca="1">TITULACIÓN!$AC$11</f>
        <v/>
      </c>
      <c r="W38" s="27" t="str">
        <f ca="1">TITULACIÓN!$AF$11</f>
        <v/>
      </c>
      <c r="X38" s="27" t="str">
        <f ca="1">TITULACIÓN!$AI$11</f>
        <v/>
      </c>
      <c r="Y38" s="27" t="str">
        <f ca="1">TITULACIÓN!$AL$11</f>
        <v/>
      </c>
      <c r="Z38" s="27" t="str">
        <f ca="1">TITULACIÓN!$AO$11</f>
        <v/>
      </c>
      <c r="AA38" s="27" t="str">
        <f ca="1">TITULACIÓN!$AR$11</f>
        <v/>
      </c>
      <c r="AB38" s="27" t="str">
        <f ca="1">TITULACIÓN!$AU$11</f>
        <v/>
      </c>
      <c r="AC38" s="27" t="str">
        <f ca="1">TITULACIÓN!$AX$11</f>
        <v/>
      </c>
      <c r="AD38" s="27" t="str">
        <f ca="1">TITULACIÓN!$BA$11</f>
        <v/>
      </c>
      <c r="AE38" s="27" t="str">
        <f ca="1">TITULACIÓN!$BD$11</f>
        <v/>
      </c>
    </row>
    <row r="39" spans="1:31" ht="23.1" customHeight="1" x14ac:dyDescent="0.2">
      <c r="A39" s="21" t="str">
        <f>TITULACIÓN!$A41</f>
        <v/>
      </c>
      <c r="L39" s="8" t="s">
        <v>88</v>
      </c>
      <c r="M39" s="26">
        <f ca="1">TITULACIÓN!$C$11</f>
        <v>7</v>
      </c>
      <c r="N39" s="26">
        <f ca="1">TITULACIÓN!$F$11</f>
        <v>7</v>
      </c>
      <c r="O39" s="26">
        <f ca="1">TITULACIÓN!$I$11</f>
        <v>6</v>
      </c>
      <c r="P39" s="26">
        <f ca="1">TITULACIÓN!$L$11</f>
        <v>5</v>
      </c>
      <c r="Q39" s="26">
        <f ca="1">TITULACIÓN!$O$11</f>
        <v>4</v>
      </c>
      <c r="R39" s="26">
        <f ca="1">TITULACIÓN!$R$11</f>
        <v>5</v>
      </c>
      <c r="S39" s="26">
        <f ca="1">TITULACIÓN!$U$11</f>
        <v>1</v>
      </c>
      <c r="T39" s="26" t="str">
        <f ca="1">TITULACIÓN!$X$11</f>
        <v/>
      </c>
      <c r="U39" s="26" t="str">
        <f ca="1">TITULACIÓN!$AA$11</f>
        <v/>
      </c>
      <c r="V39" s="26" t="str">
        <f ca="1">TITULACIÓN!$AD$11</f>
        <v/>
      </c>
      <c r="W39" s="26" t="str">
        <f ca="1">TITULACIÓN!$AG$11</f>
        <v/>
      </c>
      <c r="X39" s="26" t="str">
        <f ca="1">TITULACIÓN!$AJ$11</f>
        <v/>
      </c>
      <c r="Y39" s="26" t="str">
        <f ca="1">TITULACIÓN!$AM$11</f>
        <v/>
      </c>
      <c r="Z39" s="26" t="str">
        <f ca="1">TITULACIÓN!$AP$11</f>
        <v/>
      </c>
      <c r="AA39" s="26" t="str">
        <f ca="1">TITULACIÓN!$AS$11</f>
        <v/>
      </c>
      <c r="AB39" s="26" t="str">
        <f ca="1">TITULACIÓN!$AV$11</f>
        <v/>
      </c>
      <c r="AC39" s="26" t="str">
        <f ca="1">TITULACIÓN!$AY$11</f>
        <v/>
      </c>
      <c r="AD39" s="26" t="str">
        <f ca="1">TITULACIÓN!$BB$11</f>
        <v/>
      </c>
      <c r="AE39" s="26" t="str">
        <f ca="1">TITULACIÓN!$BE$11</f>
        <v/>
      </c>
    </row>
    <row r="40" spans="1:31" ht="23.1" customHeight="1" x14ac:dyDescent="0.2">
      <c r="A40" s="21" t="str">
        <f>TITULACIÓN!$A42</f>
        <v/>
      </c>
      <c r="L40" s="8" t="s">
        <v>89</v>
      </c>
      <c r="M40" s="28">
        <f ca="1">IF(TITULACIÓN!$D$11=0,"",TITULACIÓN!$D$11)</f>
        <v>7</v>
      </c>
      <c r="N40" s="28">
        <f ca="1">IF(TITULACIÓN!$G$11=0,"",TITULACIÓN!$G$11)</f>
        <v>7</v>
      </c>
      <c r="O40" s="28">
        <f ca="1">IF(TITULACIÓN!$J$11=0,"",TITULACIÓN!$J$11)</f>
        <v>6</v>
      </c>
      <c r="P40" s="28">
        <f ca="1">IF(TITULACIÓN!$M$11=0,"",TITULACIÓN!$M$11)</f>
        <v>5</v>
      </c>
      <c r="Q40" s="28">
        <f ca="1">IF(TITULACIÓN!$P$11=0,"",TITULACIÓN!$P$11)</f>
        <v>4</v>
      </c>
      <c r="R40" s="28">
        <f ca="1">IF(TITULACIÓN!$S$11=0,"",TITULACIÓN!$S$11)</f>
        <v>5</v>
      </c>
      <c r="S40" s="28">
        <f ca="1">IF(TITULACIÓN!$V$11=0,"",TITULACIÓN!$V$11)</f>
        <v>1</v>
      </c>
      <c r="T40" s="28" t="str">
        <f ca="1">IF(TITULACIÓN!$Y$11=0,"",TITULACIÓN!$Y$11)</f>
        <v/>
      </c>
      <c r="U40" s="28" t="str">
        <f ca="1">IF(TITULACIÓN!$AB$11=0,"",TITULACIÓN!$AB$11)</f>
        <v/>
      </c>
      <c r="V40" s="28" t="str">
        <f ca="1">IF(TITULACIÓN!$AE$11=0,"",TITULACIÓN!$AE$11)</f>
        <v/>
      </c>
      <c r="W40" s="28" t="str">
        <f ca="1">IF(TITULACIÓN!$AH$11=0,"",TITULACIÓN!$AH$11)</f>
        <v/>
      </c>
      <c r="X40" s="28" t="str">
        <f ca="1">IF(TITULACIÓN!$AK$11=0,"",TITULACIÓN!$AK$11)</f>
        <v/>
      </c>
      <c r="Y40" s="28" t="str">
        <f ca="1">IF(TITULACIÓN!$AN$11=0,"",TITULACIÓN!$AN$11)</f>
        <v/>
      </c>
      <c r="Z40" s="28" t="str">
        <f ca="1">IF(TITULACIÓN!$AQ$11=0,"",TITULACIÓN!$AQ$11)</f>
        <v/>
      </c>
      <c r="AA40" s="28">
        <f ca="1">IF(TITULACIÓN!$J$11=0,"",TITULACIÓN!$AT$11)</f>
        <v>0</v>
      </c>
      <c r="AB40" s="28">
        <f ca="1">IF(TITULACIÓN!$J$11=0,"",TITULACIÓN!$AW$11)</f>
        <v>0</v>
      </c>
      <c r="AC40" s="28">
        <f ca="1">IF(TITULACIÓN!$J$11=0,"",TITULACIÓN!$AZ$11)</f>
        <v>0</v>
      </c>
      <c r="AD40" s="28">
        <f ca="1">IF(TITULACIÓN!$J$11=0,"",TITULACIÓN!$BC$11)</f>
        <v>0</v>
      </c>
      <c r="AE40" s="28">
        <f ca="1">IF(TITULACIÓN!$J$11=0,"",TITULACIÓN!$BF$11)</f>
        <v>0</v>
      </c>
    </row>
    <row r="41" spans="1:31" ht="23.1" customHeight="1" thickBot="1" x14ac:dyDescent="0.25">
      <c r="A41" s="21" t="str">
        <f>TITULACIÓN!$A43</f>
        <v/>
      </c>
    </row>
    <row r="42" spans="1:31" ht="23.1" customHeight="1" thickBot="1" x14ac:dyDescent="0.25">
      <c r="A42" s="21" t="str">
        <f>TITULACIÓN!$A44</f>
        <v/>
      </c>
      <c r="L42" s="24" t="str">
        <f>TITULACIÓN!$A$12</f>
        <v>Licenciatura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TITULACIÓN!$A45</f>
        <v/>
      </c>
      <c r="L43" s="8" t="s">
        <v>16</v>
      </c>
      <c r="M43" s="27">
        <f ca="1">TITULACIÓN!$B$12</f>
        <v>46</v>
      </c>
      <c r="N43" s="27">
        <f ca="1">TITULACIÓN!$E$12</f>
        <v>41</v>
      </c>
      <c r="O43" s="27">
        <f ca="1">TITULACIÓN!$H$12</f>
        <v>35</v>
      </c>
      <c r="P43" s="27">
        <f ca="1">TITULACIÓN!$K$12</f>
        <v>31</v>
      </c>
      <c r="Q43" s="27">
        <f ca="1">TITULACIÓN!$N$12</f>
        <v>30</v>
      </c>
      <c r="R43" s="27">
        <f ca="1">TITULACIÓN!$Q$12</f>
        <v>52</v>
      </c>
      <c r="S43" s="27">
        <f ca="1">TITULACIÓN!$T$12</f>
        <v>40</v>
      </c>
      <c r="T43" s="27" t="str">
        <f ca="1">TITULACIÓN!$W$12</f>
        <v/>
      </c>
      <c r="U43" s="27" t="str">
        <f ca="1">TITULACIÓN!$Z$12</f>
        <v/>
      </c>
      <c r="V43" s="27" t="str">
        <f ca="1">TITULACIÓN!$AC$12</f>
        <v/>
      </c>
      <c r="W43" s="27" t="str">
        <f ca="1">TITULACIÓN!$AF$12</f>
        <v/>
      </c>
      <c r="X43" s="27" t="str">
        <f ca="1">TITULACIÓN!$AI$12</f>
        <v/>
      </c>
      <c r="Y43" s="27" t="str">
        <f ca="1">TITULACIÓN!$AL$12</f>
        <v/>
      </c>
      <c r="Z43" s="27" t="str">
        <f ca="1">TITULACIÓN!$AO$12</f>
        <v/>
      </c>
      <c r="AA43" s="27" t="str">
        <f ca="1">TITULACIÓN!$AR$12</f>
        <v/>
      </c>
      <c r="AB43" s="27" t="str">
        <f ca="1">TITULACIÓN!$AU$12</f>
        <v/>
      </c>
      <c r="AC43" s="27" t="str">
        <f ca="1">TITULACIÓN!$AX$12</f>
        <v/>
      </c>
      <c r="AD43" s="27" t="str">
        <f ca="1">TITULACIÓN!$BA$12</f>
        <v/>
      </c>
      <c r="AE43" s="27" t="str">
        <f ca="1">TITULACIÓN!$BD$12</f>
        <v/>
      </c>
    </row>
    <row r="44" spans="1:31" ht="23.1" customHeight="1" x14ac:dyDescent="0.2">
      <c r="A44" s="21" t="str">
        <f>TITULACIÓN!$A46</f>
        <v/>
      </c>
      <c r="L44" s="8" t="s">
        <v>88</v>
      </c>
      <c r="M44" s="26">
        <f ca="1">TITULACIÓN!$C$12</f>
        <v>51</v>
      </c>
      <c r="N44" s="26">
        <f ca="1">TITULACIÓN!$F$12</f>
        <v>41</v>
      </c>
      <c r="O44" s="26">
        <f ca="1">TITULACIÓN!$I$12</f>
        <v>28</v>
      </c>
      <c r="P44" s="26">
        <f ca="1">TITULACIÓN!$L$12</f>
        <v>29</v>
      </c>
      <c r="Q44" s="26">
        <f ca="1">TITULACIÓN!$O$12</f>
        <v>28</v>
      </c>
      <c r="R44" s="26">
        <f ca="1">TITULACIÓN!$R$12</f>
        <v>40</v>
      </c>
      <c r="S44" s="26">
        <f ca="1">TITULACIÓN!$U$12</f>
        <v>34</v>
      </c>
      <c r="T44" s="26" t="str">
        <f ca="1">TITULACIÓN!$X$12</f>
        <v/>
      </c>
      <c r="U44" s="26" t="str">
        <f ca="1">TITULACIÓN!$AA$12</f>
        <v/>
      </c>
      <c r="V44" s="26" t="str">
        <f ca="1">TITULACIÓN!$AD$12</f>
        <v/>
      </c>
      <c r="W44" s="26" t="str">
        <f ca="1">TITULACIÓN!$AG$12</f>
        <v/>
      </c>
      <c r="X44" s="26" t="str">
        <f ca="1">TITULACIÓN!$AJ$12</f>
        <v/>
      </c>
      <c r="Y44" s="26" t="str">
        <f ca="1">TITULACIÓN!$AM$12</f>
        <v/>
      </c>
      <c r="Z44" s="26" t="str">
        <f ca="1">TITULACIÓN!$AP$12</f>
        <v/>
      </c>
      <c r="AA44" s="26" t="str">
        <f ca="1">TITULACIÓN!$AS$12</f>
        <v/>
      </c>
      <c r="AB44" s="26" t="str">
        <f ca="1">TITULACIÓN!$AV$12</f>
        <v/>
      </c>
      <c r="AC44" s="26" t="str">
        <f ca="1">TITULACIÓN!$AY$12</f>
        <v/>
      </c>
      <c r="AD44" s="26" t="str">
        <f ca="1">TITULACIÓN!$BB$12</f>
        <v/>
      </c>
      <c r="AE44" s="26" t="str">
        <f ca="1">TITULACIÓN!$BE$12</f>
        <v/>
      </c>
    </row>
    <row r="45" spans="1:31" ht="23.1" customHeight="1" x14ac:dyDescent="0.2">
      <c r="A45" s="21" t="str">
        <f>TITULACIÓN!$A47</f>
        <v/>
      </c>
      <c r="L45" s="8" t="s">
        <v>89</v>
      </c>
      <c r="M45" s="28">
        <f ca="1">IF(TITULACIÓN!$D$12=0,"",TITULACIÓN!$D$12)</f>
        <v>97</v>
      </c>
      <c r="N45" s="28">
        <f ca="1">IF(TITULACIÓN!$G$12=0,"",TITULACIÓN!$G$12)</f>
        <v>82</v>
      </c>
      <c r="O45" s="28">
        <f ca="1">IF(TITULACIÓN!$J$12=0,"",TITULACIÓN!$J$12)</f>
        <v>63</v>
      </c>
      <c r="P45" s="28">
        <f ca="1">IF(TITULACIÓN!$M$12=0,"",TITULACIÓN!$M$12)</f>
        <v>60</v>
      </c>
      <c r="Q45" s="28">
        <f ca="1">IF(TITULACIÓN!$P$12=0,"",TITULACIÓN!$P$12)</f>
        <v>58</v>
      </c>
      <c r="R45" s="28">
        <f ca="1">IF(TITULACIÓN!$S$12=0,"",TITULACIÓN!$S$12)</f>
        <v>92</v>
      </c>
      <c r="S45" s="28">
        <f ca="1">IF(TITULACIÓN!$V$12=0,"",TITULACIÓN!$V$12)</f>
        <v>74</v>
      </c>
      <c r="T45" s="28" t="str">
        <f ca="1">IF(TITULACIÓN!$Y$12=0,"",TITULACIÓN!$Y$12)</f>
        <v/>
      </c>
      <c r="U45" s="28" t="str">
        <f ca="1">IF(TITULACIÓN!$AB$12=0,"",TITULACIÓN!$AB$12)</f>
        <v/>
      </c>
      <c r="V45" s="28" t="str">
        <f ca="1">IF(TITULACIÓN!$AE$12=0,"",TITULACIÓN!$AE$12)</f>
        <v/>
      </c>
      <c r="W45" s="28" t="str">
        <f ca="1">IF(TITULACIÓN!$AH$12=0,"",TITULACIÓN!$AH$12)</f>
        <v/>
      </c>
      <c r="X45" s="28" t="str">
        <f ca="1">IF(TITULACIÓN!$AK$12=0,"",TITULACIÓN!$AK$12)</f>
        <v/>
      </c>
      <c r="Y45" s="28" t="str">
        <f ca="1">IF(TITULACIÓN!$AN$12=0,"",TITULACIÓN!$AN$12)</f>
        <v/>
      </c>
      <c r="Z45" s="28" t="str">
        <f ca="1">IF(TITULACIÓN!$AQ$12=0,"",TITULACIÓN!$AQ$12)</f>
        <v/>
      </c>
      <c r="AA45" s="28">
        <f ca="1">IF(TITULACIÓN!$J$12=0,"",TITULACIÓN!$AT$12)</f>
        <v>0</v>
      </c>
      <c r="AB45" s="28">
        <f ca="1">IF(TITULACIÓN!$J$12=0,"",TITULACIÓN!$AW$12)</f>
        <v>0</v>
      </c>
      <c r="AC45" s="28">
        <f ca="1">IF(TITULACIÓN!$J$12=0,"",TITULACIÓN!$AZ$12)</f>
        <v>0</v>
      </c>
      <c r="AD45" s="28">
        <f ca="1">IF(TITULACIÓN!$J$12=0,"",TITULACIÓN!$BC$12)</f>
        <v>0</v>
      </c>
      <c r="AE45" s="28">
        <f ca="1">IF(TITULACIÓN!$J$12=0,"",TITULACIÓN!$BF$12)</f>
        <v>0</v>
      </c>
    </row>
    <row r="46" spans="1:31" ht="23.1" customHeight="1" thickBot="1" x14ac:dyDescent="0.25">
      <c r="A46" s="21" t="str">
        <f>TITULACIÓN!$A48</f>
        <v/>
      </c>
    </row>
    <row r="47" spans="1:31" ht="23.1" customHeight="1" thickBot="1" x14ac:dyDescent="0.25">
      <c r="A47" s="21" t="str">
        <f>TITULACIÓN!$A49</f>
        <v/>
      </c>
      <c r="L47" s="24" t="str">
        <f>TITULACIÓN!$A$13</f>
        <v>Máster</v>
      </c>
      <c r="M47" s="23" t="s">
        <v>4</v>
      </c>
      <c r="N47" s="23" t="s">
        <v>5</v>
      </c>
      <c r="O47" s="23" t="s">
        <v>6</v>
      </c>
      <c r="P47" s="23" t="s">
        <v>7</v>
      </c>
      <c r="Q47" s="23" t="s">
        <v>8</v>
      </c>
      <c r="R47" s="23" t="s">
        <v>3</v>
      </c>
      <c r="S47" s="23" t="s">
        <v>9</v>
      </c>
      <c r="T47" s="23" t="s">
        <v>39</v>
      </c>
      <c r="U47" s="23" t="s">
        <v>40</v>
      </c>
      <c r="V47" s="23" t="s">
        <v>41</v>
      </c>
      <c r="W47" s="23" t="s">
        <v>42</v>
      </c>
      <c r="X47" s="23" t="s">
        <v>43</v>
      </c>
      <c r="Y47" s="23" t="s">
        <v>45</v>
      </c>
      <c r="Z47" s="23" t="s">
        <v>46</v>
      </c>
      <c r="AA47" s="23" t="s">
        <v>47</v>
      </c>
      <c r="AB47" s="23" t="s">
        <v>48</v>
      </c>
      <c r="AC47" s="23" t="s">
        <v>49</v>
      </c>
      <c r="AD47" s="23" t="s">
        <v>50</v>
      </c>
      <c r="AE47" s="25" t="s">
        <v>51</v>
      </c>
    </row>
    <row r="48" spans="1:31" ht="23.1" customHeight="1" x14ac:dyDescent="0.2">
      <c r="A48" s="21" t="str">
        <f>TITULACIÓN!$A50</f>
        <v/>
      </c>
      <c r="L48" s="8" t="s">
        <v>16</v>
      </c>
      <c r="M48" s="27" t="str">
        <f ca="1">TITULACIÓN!$B$13</f>
        <v/>
      </c>
      <c r="N48" s="27" t="str">
        <f ca="1">TITULACIÓN!$E$13</f>
        <v/>
      </c>
      <c r="O48" s="27" t="str">
        <f ca="1">TITULACIÓN!$H$13</f>
        <v/>
      </c>
      <c r="P48" s="27" t="str">
        <f ca="1">TITULACIÓN!$K$13</f>
        <v/>
      </c>
      <c r="Q48" s="27">
        <f ca="1">TITULACIÓN!$N$13</f>
        <v>2</v>
      </c>
      <c r="R48" s="27">
        <f ca="1">TITULACIÓN!$Q$13</f>
        <v>1</v>
      </c>
      <c r="S48" s="27" t="str">
        <f ca="1">TITULACIÓN!$T$13</f>
        <v/>
      </c>
      <c r="T48" s="27" t="str">
        <f ca="1">TITULACIÓN!$W$13</f>
        <v/>
      </c>
      <c r="U48" s="27" t="str">
        <f ca="1">TITULACIÓN!$Z$13</f>
        <v/>
      </c>
      <c r="V48" s="27" t="str">
        <f ca="1">TITULACIÓN!$AC$13</f>
        <v/>
      </c>
      <c r="W48" s="27" t="str">
        <f ca="1">TITULACIÓN!$AF$13</f>
        <v/>
      </c>
      <c r="X48" s="27" t="str">
        <f ca="1">TITULACIÓN!$AI$13</f>
        <v/>
      </c>
      <c r="Y48" s="27" t="str">
        <f ca="1">TITULACIÓN!$AL$13</f>
        <v/>
      </c>
      <c r="Z48" s="27" t="str">
        <f ca="1">TITULACIÓN!$AO$13</f>
        <v/>
      </c>
      <c r="AA48" s="27" t="str">
        <f ca="1">TITULACIÓN!$AR$13</f>
        <v/>
      </c>
      <c r="AB48" s="27" t="str">
        <f ca="1">TITULACIÓN!$AU$13</f>
        <v/>
      </c>
      <c r="AC48" s="27" t="str">
        <f ca="1">TITULACIÓN!$AX$13</f>
        <v/>
      </c>
      <c r="AD48" s="27" t="str">
        <f ca="1">TITULACIÓN!$BA$13</f>
        <v/>
      </c>
      <c r="AE48" s="27" t="str">
        <f ca="1">TITULACIÓN!$BD$13</f>
        <v/>
      </c>
    </row>
    <row r="49" spans="1:31" ht="23.1" customHeight="1" x14ac:dyDescent="0.2">
      <c r="A49" s="21" t="str">
        <f>TITULACIÓN!$A51</f>
        <v/>
      </c>
      <c r="L49" s="8" t="s">
        <v>88</v>
      </c>
      <c r="M49" s="26" t="str">
        <f ca="1">TITULACIÓN!$C$13</f>
        <v/>
      </c>
      <c r="N49" s="26" t="str">
        <f ca="1">TITULACIÓN!$F$13</f>
        <v/>
      </c>
      <c r="O49" s="26" t="str">
        <f ca="1">TITULACIÓN!$I$13</f>
        <v/>
      </c>
      <c r="P49" s="26" t="str">
        <f ca="1">TITULACIÓN!$L$13</f>
        <v/>
      </c>
      <c r="Q49" s="26" t="str">
        <f ca="1">TITULACIÓN!$O$13</f>
        <v/>
      </c>
      <c r="R49" s="26" t="str">
        <f ca="1">TITULACIÓN!$R$13</f>
        <v/>
      </c>
      <c r="S49" s="26" t="str">
        <f ca="1">TITULACIÓN!$U$13</f>
        <v/>
      </c>
      <c r="T49" s="26" t="str">
        <f ca="1">TITULACIÓN!$X$13</f>
        <v/>
      </c>
      <c r="U49" s="26" t="str">
        <f ca="1">TITULACIÓN!$AA$13</f>
        <v/>
      </c>
      <c r="V49" s="26" t="str">
        <f ca="1">TITULACIÓN!$AD$13</f>
        <v/>
      </c>
      <c r="W49" s="26" t="str">
        <f ca="1">TITULACIÓN!$AG$13</f>
        <v/>
      </c>
      <c r="X49" s="26" t="str">
        <f ca="1">TITULACIÓN!$AJ$13</f>
        <v/>
      </c>
      <c r="Y49" s="26" t="str">
        <f ca="1">TITULACIÓN!$AM$13</f>
        <v/>
      </c>
      <c r="Z49" s="26" t="str">
        <f ca="1">TITULACIÓN!$AP$13</f>
        <v/>
      </c>
      <c r="AA49" s="26" t="str">
        <f ca="1">TITULACIÓN!$AS$13</f>
        <v/>
      </c>
      <c r="AB49" s="26" t="str">
        <f ca="1">TITULACIÓN!$AV$13</f>
        <v/>
      </c>
      <c r="AC49" s="26" t="str">
        <f ca="1">TITULACIÓN!$AY$13</f>
        <v/>
      </c>
      <c r="AD49" s="26" t="str">
        <f ca="1">TITULACIÓN!$BB$13</f>
        <v/>
      </c>
      <c r="AE49" s="26" t="str">
        <f ca="1">TITULACIÓN!$BE$13</f>
        <v/>
      </c>
    </row>
    <row r="50" spans="1:31" ht="23.1" customHeight="1" x14ac:dyDescent="0.2">
      <c r="A50" s="21" t="str">
        <f>TITULACIÓN!$A52</f>
        <v/>
      </c>
      <c r="L50" s="8" t="s">
        <v>89</v>
      </c>
      <c r="M50" s="28" t="str">
        <f ca="1">IF(TITULACIÓN!$D$13=0,"",TITULACIÓN!$D$13)</f>
        <v/>
      </c>
      <c r="N50" s="28" t="str">
        <f ca="1">IF(TITULACIÓN!$G$13=0,"",TITULACIÓN!$G$13)</f>
        <v/>
      </c>
      <c r="O50" s="28" t="str">
        <f ca="1">IF(TITULACIÓN!$J$13=0,"",TITULACIÓN!$J$13)</f>
        <v/>
      </c>
      <c r="P50" s="28" t="str">
        <f ca="1">IF(TITULACIÓN!$M$13=0,"",TITULACIÓN!$M$13)</f>
        <v/>
      </c>
      <c r="Q50" s="28">
        <f ca="1">IF(TITULACIÓN!$P$13=0,"",TITULACIÓN!$P$13)</f>
        <v>2</v>
      </c>
      <c r="R50" s="28">
        <f ca="1">IF(TITULACIÓN!$S$13=0,"",TITULACIÓN!$S$13)</f>
        <v>1</v>
      </c>
      <c r="S50" s="28" t="str">
        <f ca="1">IF(TITULACIÓN!$V$13=0,"",TITULACIÓN!$V$13)</f>
        <v/>
      </c>
      <c r="T50" s="28" t="str">
        <f ca="1">IF(TITULACIÓN!$Y$13=0,"",TITULACIÓN!$Y$13)</f>
        <v/>
      </c>
      <c r="U50" s="28" t="str">
        <f ca="1">IF(TITULACIÓN!$AB$13=0,"",TITULACIÓN!$AB$13)</f>
        <v/>
      </c>
      <c r="V50" s="28" t="str">
        <f ca="1">IF(TITULACIÓN!$AE$13=0,"",TITULACIÓN!$AE$13)</f>
        <v/>
      </c>
      <c r="W50" s="28" t="str">
        <f ca="1">IF(TITULACIÓN!$AH$13=0,"",TITULACIÓN!$AH$13)</f>
        <v/>
      </c>
      <c r="X50" s="28" t="str">
        <f ca="1">IF(TITULACIÓN!$AK$13=0,"",TITULACIÓN!$AK$13)</f>
        <v/>
      </c>
      <c r="Y50" s="28" t="str">
        <f ca="1">IF(TITULACIÓN!$AN$13=0,"",TITULACIÓN!$AN$13)</f>
        <v/>
      </c>
      <c r="Z50" s="28" t="str">
        <f ca="1">IF(TITULACIÓN!$AQ$13=0,"",TITULACIÓN!$AQ$13)</f>
        <v/>
      </c>
      <c r="AA50" s="28" t="str">
        <f ca="1">IF(TITULACIÓN!$J$13=0,"",TITULACIÓN!$AT$13)</f>
        <v/>
      </c>
      <c r="AB50" s="28" t="str">
        <f ca="1">IF(TITULACIÓN!$J$13=0,"",TITULACIÓN!$AW$13)</f>
        <v/>
      </c>
      <c r="AC50" s="28" t="str">
        <f ca="1">IF(TITULACIÓN!$J$13=0,"",TITULACIÓN!$AZ$13)</f>
        <v/>
      </c>
      <c r="AD50" s="28" t="str">
        <f ca="1">IF(TITULACIÓN!$J$13=0,"",TITULACIÓN!$BC$13)</f>
        <v/>
      </c>
      <c r="AE50" s="28" t="str">
        <f ca="1">IF(TITULACIÓN!$J$13=0,"",TITULACIÓN!$BF$13)</f>
        <v/>
      </c>
    </row>
    <row r="51" spans="1:31" ht="23.1" customHeight="1" thickBot="1" x14ac:dyDescent="0.25">
      <c r="A51" s="21" t="str">
        <f>TITULACIÓN!$A53</f>
        <v/>
      </c>
    </row>
    <row r="52" spans="1:31" ht="23.1" customHeight="1" thickBot="1" x14ac:dyDescent="0.25">
      <c r="A52" s="21" t="str">
        <f>TITULACIÓN!$A54</f>
        <v/>
      </c>
      <c r="L52" s="24" t="str">
        <f>TITULACIÓN!$A$14</f>
        <v>TOTAL</v>
      </c>
      <c r="M52" s="23" t="s">
        <v>4</v>
      </c>
      <c r="N52" s="23" t="s">
        <v>5</v>
      </c>
      <c r="O52" s="23" t="s">
        <v>6</v>
      </c>
      <c r="P52" s="23" t="s">
        <v>7</v>
      </c>
      <c r="Q52" s="23" t="s">
        <v>8</v>
      </c>
      <c r="R52" s="23" t="s">
        <v>3</v>
      </c>
      <c r="S52" s="23" t="s">
        <v>9</v>
      </c>
      <c r="T52" s="23" t="s">
        <v>39</v>
      </c>
      <c r="U52" s="23" t="s">
        <v>40</v>
      </c>
      <c r="V52" s="23" t="s">
        <v>41</v>
      </c>
      <c r="W52" s="23" t="s">
        <v>42</v>
      </c>
      <c r="X52" s="23" t="s">
        <v>43</v>
      </c>
      <c r="Y52" s="23" t="s">
        <v>45</v>
      </c>
      <c r="Z52" s="23" t="s">
        <v>46</v>
      </c>
      <c r="AA52" s="23" t="s">
        <v>47</v>
      </c>
      <c r="AB52" s="23" t="s">
        <v>48</v>
      </c>
      <c r="AC52" s="23" t="s">
        <v>49</v>
      </c>
      <c r="AD52" s="23" t="s">
        <v>50</v>
      </c>
      <c r="AE52" s="25" t="s">
        <v>51</v>
      </c>
    </row>
    <row r="53" spans="1:31" ht="23.1" customHeight="1" x14ac:dyDescent="0.2">
      <c r="A53" s="21" t="str">
        <f>TITULACIÓN!$A55</f>
        <v/>
      </c>
      <c r="L53" s="8" t="s">
        <v>16</v>
      </c>
      <c r="M53" s="27">
        <f ca="1">TITULACIÓN!$B$14</f>
        <v>180</v>
      </c>
      <c r="N53" s="27">
        <f ca="1">TITULACIÓN!$E$14</f>
        <v>177</v>
      </c>
      <c r="O53" s="27">
        <f ca="1">TITULACIÓN!$H$14</f>
        <v>161</v>
      </c>
      <c r="P53" s="27">
        <f ca="1">TITULACIÓN!$K$14</f>
        <v>159</v>
      </c>
      <c r="Q53" s="27">
        <f ca="1">TITULACIÓN!$N$14</f>
        <v>167</v>
      </c>
      <c r="R53" s="27">
        <f ca="1">TITULACIÓN!$Q$14</f>
        <v>187</v>
      </c>
      <c r="S53" s="27">
        <f ca="1">TITULACIÓN!$T$14</f>
        <v>196</v>
      </c>
      <c r="T53" s="27">
        <f ca="1">TITULACIÓN!$W$14</f>
        <v>0</v>
      </c>
      <c r="U53" s="27">
        <f ca="1">TITULACIÓN!$Z$14</f>
        <v>0</v>
      </c>
      <c r="V53" s="27">
        <f ca="1">TITULACIÓN!$AC$14</f>
        <v>0</v>
      </c>
      <c r="W53" s="27">
        <f ca="1">TITULACIÓN!$AF$14</f>
        <v>0</v>
      </c>
      <c r="X53" s="27">
        <f ca="1">TITULACIÓN!$AI$14</f>
        <v>0</v>
      </c>
      <c r="Y53" s="27">
        <f ca="1">TITULACIÓN!$AL$14</f>
        <v>0</v>
      </c>
      <c r="Z53" s="27">
        <f ca="1">TITULACIÓN!$AO$14</f>
        <v>0</v>
      </c>
      <c r="AA53" s="27">
        <f ca="1">TITULACIÓN!$AR$14</f>
        <v>0</v>
      </c>
      <c r="AB53" s="27">
        <f ca="1">TITULACIÓN!$AU$14</f>
        <v>0</v>
      </c>
      <c r="AC53" s="27">
        <f ca="1">TITULACIÓN!$AX$14</f>
        <v>0</v>
      </c>
      <c r="AD53" s="27">
        <f ca="1">TITULACIÓN!$BA$14</f>
        <v>0</v>
      </c>
      <c r="AE53" s="27">
        <f ca="1">TITULACIÓN!$BD$14</f>
        <v>0</v>
      </c>
    </row>
    <row r="54" spans="1:31" ht="23.1" customHeight="1" x14ac:dyDescent="0.2">
      <c r="A54" s="21" t="str">
        <f>TITULACIÓN!$A56</f>
        <v/>
      </c>
      <c r="L54" s="8" t="s">
        <v>88</v>
      </c>
      <c r="M54" s="26">
        <f ca="1">TITULACIÓN!$C$14</f>
        <v>259</v>
      </c>
      <c r="N54" s="26">
        <f ca="1">TITULACIÓN!$F$14</f>
        <v>246</v>
      </c>
      <c r="O54" s="26">
        <f ca="1">TITULACIÓN!$I$14</f>
        <v>222</v>
      </c>
      <c r="P54" s="26">
        <f ca="1">TITULACIÓN!$L$14</f>
        <v>225</v>
      </c>
      <c r="Q54" s="26">
        <f ca="1">TITULACIÓN!$O$14</f>
        <v>231</v>
      </c>
      <c r="R54" s="26">
        <f ca="1">TITULACIÓN!$R$14</f>
        <v>235</v>
      </c>
      <c r="S54" s="26">
        <f ca="1">TITULACIÓN!$U$14</f>
        <v>238</v>
      </c>
      <c r="T54" s="26">
        <f ca="1">TITULACIÓN!$X$14</f>
        <v>0</v>
      </c>
      <c r="U54" s="26">
        <f ca="1">TITULACIÓN!$AA$14</f>
        <v>0</v>
      </c>
      <c r="V54" s="26">
        <f ca="1">TITULACIÓN!$AD$14</f>
        <v>0</v>
      </c>
      <c r="W54" s="26">
        <f ca="1">TITULACIÓN!$AG$14</f>
        <v>0</v>
      </c>
      <c r="X54" s="26">
        <f ca="1">TITULACIÓN!$AJ$14</f>
        <v>0</v>
      </c>
      <c r="Y54" s="26">
        <f ca="1">TITULACIÓN!$AM$14</f>
        <v>0</v>
      </c>
      <c r="Z54" s="26">
        <f ca="1">TITULACIÓN!$AP$14</f>
        <v>0</v>
      </c>
      <c r="AA54" s="26">
        <f ca="1">TITULACIÓN!$AS$14</f>
        <v>0</v>
      </c>
      <c r="AB54" s="26">
        <f ca="1">TITULACIÓN!$AV$14</f>
        <v>0</v>
      </c>
      <c r="AC54" s="26">
        <f ca="1">TITULACIÓN!$AY$14</f>
        <v>0</v>
      </c>
      <c r="AD54" s="26">
        <f ca="1">TITULACIÓN!$BB$14</f>
        <v>0</v>
      </c>
      <c r="AE54" s="26">
        <f ca="1">TITULACIÓN!$BE$14</f>
        <v>0</v>
      </c>
    </row>
    <row r="55" spans="1:31" ht="23.1" customHeight="1" x14ac:dyDescent="0.2">
      <c r="A55" s="21" t="str">
        <f>TITULACIÓN!$A57</f>
        <v/>
      </c>
      <c r="L55" s="8" t="s">
        <v>89</v>
      </c>
      <c r="M55" s="28">
        <f ca="1">IF(TITULACIÓN!$D$14=0,"",TITULACIÓN!$D$14)</f>
        <v>439</v>
      </c>
      <c r="N55" s="28">
        <f ca="1">IF(TITULACIÓN!$G$14=0,"",TITULACIÓN!$G$14)</f>
        <v>423</v>
      </c>
      <c r="O55" s="28">
        <f ca="1">IF(TITULACIÓN!$J$14=0,"",TITULACIÓN!$J$14)</f>
        <v>383</v>
      </c>
      <c r="P55" s="28">
        <f ca="1">IF(TITULACIÓN!$M$14=0,"",TITULACIÓN!$M$14)</f>
        <v>384</v>
      </c>
      <c r="Q55" s="28">
        <f ca="1">IF(TITULACIÓN!$P$14=0,"",TITULACIÓN!$P$14)</f>
        <v>398</v>
      </c>
      <c r="R55" s="28">
        <f ca="1">IF(TITULACIÓN!$S$14=0,"",TITULACIÓN!$S$14)</f>
        <v>422</v>
      </c>
      <c r="S55" s="28">
        <f ca="1">IF(TITULACIÓN!$V$14=0,"",TITULACIÓN!$V$14)</f>
        <v>434</v>
      </c>
      <c r="T55" s="28" t="str">
        <f ca="1">IF(TITULACIÓN!$Y$14=0,"",TITULACIÓN!$Y$14)</f>
        <v/>
      </c>
      <c r="U55" s="28" t="str">
        <f ca="1">IF(TITULACIÓN!$AB$14=0,"",TITULACIÓN!$AB$14)</f>
        <v/>
      </c>
      <c r="V55" s="28" t="str">
        <f ca="1">IF(TITULACIÓN!$AE$14=0,"",TITULACIÓN!$AE$14)</f>
        <v/>
      </c>
      <c r="W55" s="28" t="str">
        <f ca="1">IF(TITULACIÓN!$AH$14=0,"",TITULACIÓN!$AH$14)</f>
        <v/>
      </c>
      <c r="X55" s="28" t="str">
        <f ca="1">IF(TITULACIÓN!$AK$14=0,"",TITULACIÓN!$AK$14)</f>
        <v/>
      </c>
      <c r="Y55" s="28" t="str">
        <f ca="1">IF(TITULACIÓN!$AN$14=0,"",TITULACIÓN!$AN$14)</f>
        <v/>
      </c>
      <c r="Z55" s="28" t="str">
        <f ca="1">IF(TITULACIÓN!$AQ$14=0,"",TITULACIÓN!$AQ$14)</f>
        <v/>
      </c>
      <c r="AA55" s="28">
        <f ca="1">IF(TITULACIÓN!$J$14=0,"",TITULACIÓN!$AT$14)</f>
        <v>0</v>
      </c>
      <c r="AB55" s="28">
        <f ca="1">IF(TITULACIÓN!$J$14=0,"",TITULACIÓN!$AW$14)</f>
        <v>0</v>
      </c>
      <c r="AC55" s="28">
        <f ca="1">IF(TITULACIÓN!$J$14=0,"",TITULACIÓN!$AZ$14)</f>
        <v>0</v>
      </c>
      <c r="AD55" s="28">
        <f ca="1">IF(TITULACIÓN!$J$14=0,"",TITULACIÓN!$BC$14)</f>
        <v>0</v>
      </c>
      <c r="AE55" s="28">
        <f ca="1">IF(TITULACIÓN!$J$14=0,"",TITULACIÓN!$BF$14)</f>
        <v>0</v>
      </c>
    </row>
    <row r="56" spans="1:31" ht="23.1" customHeight="1" x14ac:dyDescent="0.2">
      <c r="A56" s="21" t="str">
        <f>TITULACIÓN!$A58</f>
        <v/>
      </c>
    </row>
    <row r="57" spans="1:31" ht="23.1" customHeight="1" x14ac:dyDescent="0.2">
      <c r="A57" s="21" t="str">
        <f>TITULACIÓN!$A59</f>
        <v/>
      </c>
    </row>
    <row r="58" spans="1:31" ht="23.1" customHeight="1" x14ac:dyDescent="0.2">
      <c r="A58" s="21" t="str">
        <f>TITULACIÓN!$A60</f>
        <v/>
      </c>
    </row>
    <row r="59" spans="1:31" ht="23.1" customHeight="1" x14ac:dyDescent="0.2">
      <c r="A59" s="21" t="str">
        <f>TITULACIÓN!$A61</f>
        <v/>
      </c>
    </row>
    <row r="60" spans="1:31" ht="23.1" customHeight="1" x14ac:dyDescent="0.2">
      <c r="A60" s="21" t="str">
        <f>TITULACIÓN!$A62</f>
        <v/>
      </c>
    </row>
    <row r="61" spans="1:31" ht="23.1" customHeight="1" x14ac:dyDescent="0.2">
      <c r="A61" s="21" t="str">
        <f>TITULACIÓN!$A63</f>
        <v/>
      </c>
    </row>
    <row r="62" spans="1:31" ht="23.1" customHeight="1" x14ac:dyDescent="0.2">
      <c r="A62" s="21" t="str">
        <f>TITULACIÓN!$A64</f>
        <v/>
      </c>
    </row>
    <row r="63" spans="1:31" ht="23.1" customHeight="1" x14ac:dyDescent="0.2">
      <c r="A63" s="21" t="str">
        <f>TITULACIÓN!$A65</f>
        <v/>
      </c>
    </row>
    <row r="64" spans="1:31" ht="23.1" customHeight="1" x14ac:dyDescent="0.2">
      <c r="A64" s="21" t="str">
        <f>TITULACIÓN!$A66</f>
        <v/>
      </c>
    </row>
    <row r="65" spans="1:1" ht="23.1" customHeight="1" x14ac:dyDescent="0.2">
      <c r="A65" s="21" t="str">
        <f>TITULACIÓN!$A67</f>
        <v/>
      </c>
    </row>
    <row r="66" spans="1:1" ht="23.1" customHeight="1" x14ac:dyDescent="0.2">
      <c r="A66" s="21" t="str">
        <f>TITULACIÓN!$A68</f>
        <v/>
      </c>
    </row>
    <row r="67" spans="1:1" ht="23.1" customHeight="1" x14ac:dyDescent="0.2">
      <c r="A67" s="21" t="str">
        <f>TITULACIÓN!$A69</f>
        <v/>
      </c>
    </row>
    <row r="68" spans="1:1" ht="23.1" customHeight="1" x14ac:dyDescent="0.2">
      <c r="A68" s="21" t="str">
        <f>TITULACIÓN!$A70</f>
        <v/>
      </c>
    </row>
    <row r="69" spans="1:1" ht="23.1" customHeight="1" x14ac:dyDescent="0.2">
      <c r="A69" s="21" t="str">
        <f>TITULACIÓN!$A71</f>
        <v/>
      </c>
    </row>
    <row r="70" spans="1:1" ht="23.1" customHeight="1" x14ac:dyDescent="0.2">
      <c r="A70" s="21" t="str">
        <f>TITULACIÓN!$A72</f>
        <v/>
      </c>
    </row>
    <row r="71" spans="1:1" ht="23.1" customHeight="1" x14ac:dyDescent="0.2">
      <c r="A71" s="21" t="str">
        <f>TITULACIÓN!$A73</f>
        <v/>
      </c>
    </row>
    <row r="72" spans="1:1" ht="23.1" customHeight="1" x14ac:dyDescent="0.2">
      <c r="A72" s="21" t="str">
        <f>TITULACIÓN!$A74</f>
        <v/>
      </c>
    </row>
    <row r="73" spans="1:1" ht="23.1" customHeight="1" x14ac:dyDescent="0.2">
      <c r="A73" s="21" t="str">
        <f>TITULACIÓN!$A75</f>
        <v/>
      </c>
    </row>
    <row r="74" spans="1:1" ht="23.1" customHeight="1" x14ac:dyDescent="0.2">
      <c r="A74" s="21" t="str">
        <f>TITULACIÓN!$A76</f>
        <v/>
      </c>
    </row>
    <row r="75" spans="1:1" ht="23.1" customHeight="1" x14ac:dyDescent="0.2">
      <c r="A75" s="21" t="str">
        <f>TITULACIÓN!$A77</f>
        <v/>
      </c>
    </row>
    <row r="76" spans="1:1" ht="23.1" customHeight="1" x14ac:dyDescent="0.2">
      <c r="A76" s="21" t="str">
        <f>TITULACIÓN!$A78</f>
        <v/>
      </c>
    </row>
    <row r="77" spans="1:1" ht="23.1" customHeight="1" x14ac:dyDescent="0.2">
      <c r="A77" s="21" t="str">
        <f>TITULACIÓN!$A79</f>
        <v/>
      </c>
    </row>
    <row r="78" spans="1:1" ht="23.1" customHeight="1" x14ac:dyDescent="0.2">
      <c r="A78" s="21" t="str">
        <f>TITULACIÓN!$A80</f>
        <v/>
      </c>
    </row>
    <row r="79" spans="1:1" ht="23.1" customHeight="1" x14ac:dyDescent="0.2">
      <c r="A79" s="21" t="str">
        <f>TITULACIÓN!$A81</f>
        <v/>
      </c>
    </row>
    <row r="80" spans="1:1" ht="23.1" customHeight="1" x14ac:dyDescent="0.2">
      <c r="A80" s="21" t="str">
        <f>TITULACIÓN!$A82</f>
        <v/>
      </c>
    </row>
    <row r="81" spans="1:1" ht="23.1" customHeight="1" x14ac:dyDescent="0.2">
      <c r="A81" s="21" t="str">
        <f>TITULACIÓN!$A83</f>
        <v/>
      </c>
    </row>
    <row r="82" spans="1:1" ht="23.1" customHeight="1" x14ac:dyDescent="0.2">
      <c r="A82" s="21" t="str">
        <f>TITULACIÓN!$A84</f>
        <v/>
      </c>
    </row>
    <row r="83" spans="1:1" ht="23.1" customHeight="1" x14ac:dyDescent="0.2">
      <c r="A83" s="21" t="str">
        <f>TITULACIÓN!$A85</f>
        <v/>
      </c>
    </row>
    <row r="84" spans="1:1" ht="23.1" customHeight="1" x14ac:dyDescent="0.2">
      <c r="A84" s="21" t="str">
        <f>TITULACIÓN!$A86</f>
        <v/>
      </c>
    </row>
    <row r="85" spans="1:1" ht="23.1" customHeight="1" x14ac:dyDescent="0.2">
      <c r="A85" s="21" t="str">
        <f>TITULACIÓN!$A87</f>
        <v/>
      </c>
    </row>
    <row r="86" spans="1:1" ht="23.1" customHeight="1" x14ac:dyDescent="0.2">
      <c r="A86" s="21" t="str">
        <f>TITULACIÓN!$A88</f>
        <v/>
      </c>
    </row>
    <row r="87" spans="1:1" ht="23.1" customHeight="1" x14ac:dyDescent="0.2">
      <c r="A87" s="21" t="str">
        <f>TITULACIÓN!$A89</f>
        <v/>
      </c>
    </row>
    <row r="88" spans="1:1" ht="23.1" customHeight="1" x14ac:dyDescent="0.2">
      <c r="A88" s="21" t="str">
        <f>TITULACIÓN!$A90</f>
        <v/>
      </c>
    </row>
    <row r="89" spans="1:1" ht="23.1" customHeight="1" x14ac:dyDescent="0.2">
      <c r="A89" s="21" t="str">
        <f>TITULACIÓN!$A91</f>
        <v/>
      </c>
    </row>
    <row r="90" spans="1:1" ht="23.1" customHeight="1" x14ac:dyDescent="0.2">
      <c r="A90" s="21" t="str">
        <f>TITULACIÓN!$A92</f>
        <v/>
      </c>
    </row>
    <row r="91" spans="1:1" ht="23.1" customHeight="1" x14ac:dyDescent="0.2">
      <c r="A91" s="21" t="str">
        <f>TITULACIÓN!$A93</f>
        <v/>
      </c>
    </row>
    <row r="92" spans="1:1" ht="23.1" customHeight="1" x14ac:dyDescent="0.2">
      <c r="A92" s="21" t="str">
        <f>TITULACIÓN!$A94</f>
        <v/>
      </c>
    </row>
    <row r="93" spans="1:1" ht="23.1" customHeight="1" x14ac:dyDescent="0.2">
      <c r="A93" s="21" t="str">
        <f>TITULACIÓN!$A95</f>
        <v/>
      </c>
    </row>
    <row r="94" spans="1:1" ht="23.1" customHeight="1" x14ac:dyDescent="0.2">
      <c r="A94" s="21" t="str">
        <f>TITULACIÓN!$A96</f>
        <v/>
      </c>
    </row>
    <row r="95" spans="1:1" ht="23.1" customHeight="1" x14ac:dyDescent="0.2">
      <c r="A95" s="21" t="str">
        <f>TITULACIÓN!$A97</f>
        <v/>
      </c>
    </row>
    <row r="96" spans="1:1" ht="23.1" customHeight="1" x14ac:dyDescent="0.2">
      <c r="A96" s="21" t="str">
        <f>TITULACIÓN!$A98</f>
        <v/>
      </c>
    </row>
    <row r="97" spans="1:1" ht="23.1" customHeight="1" x14ac:dyDescent="0.2">
      <c r="A97" s="21" t="str">
        <f>TITULACIÓN!$A99</f>
        <v/>
      </c>
    </row>
    <row r="98" spans="1:1" ht="23.1" customHeight="1" x14ac:dyDescent="0.2">
      <c r="A98" s="21" t="str">
        <f>TITULACIÓN!$A100</f>
        <v/>
      </c>
    </row>
    <row r="99" spans="1:1" ht="23.1" customHeight="1" x14ac:dyDescent="0.2">
      <c r="A99" s="21" t="str">
        <f>TITULACIÓN!$A101</f>
        <v/>
      </c>
    </row>
    <row r="100" spans="1:1" ht="23.1" customHeight="1" x14ac:dyDescent="0.2">
      <c r="A100" s="21" t="str">
        <f>TITULACIÓN!$A102</f>
        <v/>
      </c>
    </row>
    <row r="101" spans="1:1" ht="23.1" customHeight="1" x14ac:dyDescent="0.2">
      <c r="A101" s="21" t="str">
        <f>TITULACIÓN!$A103</f>
        <v/>
      </c>
    </row>
    <row r="102" spans="1:1" ht="23.1" customHeight="1" x14ac:dyDescent="0.2">
      <c r="A102" s="21" t="str">
        <f>TITULACIÓN!$A104</f>
        <v/>
      </c>
    </row>
    <row r="103" spans="1:1" ht="23.1" customHeight="1" x14ac:dyDescent="0.2">
      <c r="A103" s="21" t="str">
        <f>TITULACIÓN!$A105</f>
        <v/>
      </c>
    </row>
    <row r="104" spans="1:1" ht="23.1" customHeight="1" x14ac:dyDescent="0.2">
      <c r="A104" s="21" t="str">
        <f>TITULACIÓN!$A106</f>
        <v/>
      </c>
    </row>
    <row r="105" spans="1:1" ht="23.1" customHeight="1" x14ac:dyDescent="0.2">
      <c r="A105" s="21" t="str">
        <f>TITULACIÓN!$A107</f>
        <v/>
      </c>
    </row>
    <row r="106" spans="1:1" ht="23.1" customHeight="1" x14ac:dyDescent="0.2">
      <c r="A106" s="21" t="str">
        <f>TITULACIÓN!$A108</f>
        <v/>
      </c>
    </row>
    <row r="107" spans="1:1" ht="23.1" customHeight="1" x14ac:dyDescent="0.2">
      <c r="A107" s="21" t="str">
        <f>TITULACIÓN!$A109</f>
        <v/>
      </c>
    </row>
    <row r="108" spans="1:1" ht="23.1" customHeight="1" x14ac:dyDescent="0.2">
      <c r="A108" s="21" t="str">
        <f>TITULACIÓN!$A110</f>
        <v/>
      </c>
    </row>
    <row r="109" spans="1:1" ht="23.1" customHeight="1" x14ac:dyDescent="0.2">
      <c r="A109" s="21" t="str">
        <f>TITULACIÓN!$A111</f>
        <v/>
      </c>
    </row>
    <row r="110" spans="1:1" ht="23.1" customHeight="1" x14ac:dyDescent="0.2">
      <c r="A110" s="21" t="str">
        <f>TITULACIÓN!$A112</f>
        <v/>
      </c>
    </row>
    <row r="111" spans="1:1" ht="23.1" customHeight="1" x14ac:dyDescent="0.2">
      <c r="A111" s="21" t="str">
        <f>TITULACIÓN!$A113</f>
        <v/>
      </c>
    </row>
    <row r="112" spans="1:1" ht="23.1" customHeight="1" x14ac:dyDescent="0.2">
      <c r="A112" s="21" t="str">
        <f>TITULACIÓN!$A114</f>
        <v/>
      </c>
    </row>
    <row r="113" spans="1:1" ht="23.1" customHeight="1" x14ac:dyDescent="0.2">
      <c r="A113" s="21" t="str">
        <f>TITULACIÓN!$A115</f>
        <v/>
      </c>
    </row>
    <row r="114" spans="1:1" ht="23.1" customHeight="1" x14ac:dyDescent="0.2">
      <c r="A114" s="21" t="str">
        <f>TITULACIÓN!$A116</f>
        <v/>
      </c>
    </row>
    <row r="115" spans="1:1" ht="23.1" customHeight="1" x14ac:dyDescent="0.2">
      <c r="A115" s="21" t="str">
        <f>TITULACIÓN!$A117</f>
        <v/>
      </c>
    </row>
    <row r="116" spans="1:1" ht="23.1" customHeight="1" x14ac:dyDescent="0.2">
      <c r="A116" s="21" t="str">
        <f>TITULACIÓN!$A118</f>
        <v/>
      </c>
    </row>
    <row r="117" spans="1:1" ht="23.1" customHeight="1" x14ac:dyDescent="0.2">
      <c r="A117" s="21" t="str">
        <f>TITULACIÓN!$A119</f>
        <v/>
      </c>
    </row>
    <row r="118" spans="1:1" ht="23.1" customHeight="1" x14ac:dyDescent="0.2">
      <c r="A118" s="21" t="str">
        <f>TITULACIÓN!$A120</f>
        <v/>
      </c>
    </row>
    <row r="119" spans="1:1" ht="23.1" customHeight="1" x14ac:dyDescent="0.2">
      <c r="A119" s="21" t="str">
        <f>TITULACIÓN!$A121</f>
        <v/>
      </c>
    </row>
    <row r="120" spans="1:1" ht="23.1" customHeight="1" x14ac:dyDescent="0.2">
      <c r="A120" s="21" t="str">
        <f>TITULACIÓN!$A122</f>
        <v/>
      </c>
    </row>
    <row r="121" spans="1:1" ht="23.1" customHeight="1" x14ac:dyDescent="0.2">
      <c r="A121" s="21" t="str">
        <f>TITULACIÓN!$A123</f>
        <v/>
      </c>
    </row>
    <row r="122" spans="1:1" ht="23.1" customHeight="1" x14ac:dyDescent="0.2">
      <c r="A122" s="21" t="str">
        <f>TITULACIÓN!$A124</f>
        <v/>
      </c>
    </row>
    <row r="123" spans="1:1" ht="23.1" customHeight="1" x14ac:dyDescent="0.2">
      <c r="A123" s="21" t="str">
        <f>TITULACIÓN!$A125</f>
        <v/>
      </c>
    </row>
    <row r="124" spans="1:1" ht="23.1" customHeight="1" x14ac:dyDescent="0.2">
      <c r="A124" s="21" t="str">
        <f>TITULACIÓN!$A126</f>
        <v/>
      </c>
    </row>
    <row r="125" spans="1:1" ht="23.1" customHeight="1" x14ac:dyDescent="0.2">
      <c r="A125" s="21" t="str">
        <f>TITULACIÓN!$A127</f>
        <v/>
      </c>
    </row>
    <row r="126" spans="1:1" ht="23.1" customHeight="1" x14ac:dyDescent="0.2">
      <c r="A126" s="21" t="str">
        <f>TITULACIÓN!$A128</f>
        <v/>
      </c>
    </row>
    <row r="127" spans="1:1" ht="23.1" customHeight="1" x14ac:dyDescent="0.2">
      <c r="A127" s="21" t="str">
        <f>TITULACIÓN!$A129</f>
        <v/>
      </c>
    </row>
    <row r="128" spans="1:1" ht="23.1" customHeight="1" x14ac:dyDescent="0.2">
      <c r="A128" s="21" t="str">
        <f>TITULACIÓN!$A130</f>
        <v/>
      </c>
    </row>
    <row r="129" spans="1:1" ht="23.1" customHeight="1" x14ac:dyDescent="0.2">
      <c r="A129" s="21" t="str">
        <f>TITULACIÓN!$A131</f>
        <v/>
      </c>
    </row>
    <row r="130" spans="1:1" ht="23.1" customHeight="1" x14ac:dyDescent="0.2">
      <c r="A130" s="21" t="str">
        <f>TITULACIÓN!$A132</f>
        <v/>
      </c>
    </row>
    <row r="131" spans="1:1" ht="23.1" customHeight="1" x14ac:dyDescent="0.2">
      <c r="A131" s="21" t="str">
        <f>TITULACIÓN!$A133</f>
        <v/>
      </c>
    </row>
    <row r="132" spans="1:1" ht="23.1" customHeight="1" x14ac:dyDescent="0.2">
      <c r="A132" s="21" t="str">
        <f>TITULACIÓN!$A134</f>
        <v/>
      </c>
    </row>
    <row r="133" spans="1:1" ht="23.1" customHeight="1" x14ac:dyDescent="0.2">
      <c r="A133" s="21" t="str">
        <f>TITULACIÓN!$A135</f>
        <v/>
      </c>
    </row>
    <row r="134" spans="1:1" ht="23.1" customHeight="1" x14ac:dyDescent="0.2">
      <c r="A134" s="21" t="str">
        <f>TITULACIÓN!$A136</f>
        <v/>
      </c>
    </row>
    <row r="135" spans="1:1" ht="23.1" customHeight="1" x14ac:dyDescent="0.2">
      <c r="A135" s="21" t="str">
        <f>TITULACIÓN!$A137</f>
        <v/>
      </c>
    </row>
    <row r="136" spans="1:1" ht="23.1" customHeight="1" x14ac:dyDescent="0.2">
      <c r="A136" s="21" t="str">
        <f>TITULACIÓN!$A138</f>
        <v/>
      </c>
    </row>
    <row r="137" spans="1:1" ht="23.1" customHeight="1" x14ac:dyDescent="0.2">
      <c r="A137" s="21" t="str">
        <f>TITULACIÓN!$A139</f>
        <v/>
      </c>
    </row>
    <row r="138" spans="1:1" ht="23.1" customHeight="1" x14ac:dyDescent="0.2">
      <c r="A138" s="21" t="str">
        <f>TITULACIÓN!$A140</f>
        <v/>
      </c>
    </row>
    <row r="139" spans="1:1" ht="23.1" customHeight="1" x14ac:dyDescent="0.2">
      <c r="A139" s="21" t="str">
        <f>TITULACIÓN!$A141</f>
        <v/>
      </c>
    </row>
    <row r="140" spans="1:1" ht="23.1" customHeight="1" x14ac:dyDescent="0.2">
      <c r="A140" s="21" t="str">
        <f>TITULACIÓN!$A142</f>
        <v/>
      </c>
    </row>
    <row r="141" spans="1:1" ht="23.1" customHeight="1" x14ac:dyDescent="0.2">
      <c r="A141" s="21" t="str">
        <f>TITULACIÓN!$A143</f>
        <v/>
      </c>
    </row>
    <row r="142" spans="1:1" ht="23.1" customHeight="1" x14ac:dyDescent="0.2">
      <c r="A142" s="21" t="str">
        <f>TITULACIÓN!$A144</f>
        <v/>
      </c>
    </row>
    <row r="143" spans="1:1" ht="23.1" customHeight="1" x14ac:dyDescent="0.2">
      <c r="A143" s="21" t="str">
        <f>TITULACIÓN!$A145</f>
        <v/>
      </c>
    </row>
    <row r="144" spans="1:1" ht="23.1" customHeight="1" x14ac:dyDescent="0.2">
      <c r="A144" s="21" t="str">
        <f>TITULACIÓN!$A146</f>
        <v/>
      </c>
    </row>
    <row r="145" spans="1:1" ht="23.1" customHeight="1" x14ac:dyDescent="0.2">
      <c r="A145" s="21" t="str">
        <f>TITULACIÓN!$A147</f>
        <v/>
      </c>
    </row>
    <row r="146" spans="1:1" ht="23.1" customHeight="1" x14ac:dyDescent="0.2">
      <c r="A146" s="21" t="str">
        <f>TITULACIÓN!$A148</f>
        <v/>
      </c>
    </row>
    <row r="147" spans="1:1" ht="23.1" customHeight="1" x14ac:dyDescent="0.2">
      <c r="A147" s="21" t="str">
        <f>TITULACIÓN!$A149</f>
        <v/>
      </c>
    </row>
    <row r="148" spans="1:1" ht="23.1" customHeight="1" x14ac:dyDescent="0.2">
      <c r="A148" s="21" t="str">
        <f>TITULACIÓN!$A150</f>
        <v/>
      </c>
    </row>
    <row r="149" spans="1:1" ht="23.1" customHeight="1" x14ac:dyDescent="0.2">
      <c r="A149" s="21" t="str">
        <f>TITULACIÓN!$A151</f>
        <v/>
      </c>
    </row>
    <row r="150" spans="1:1" ht="23.1" customHeight="1" x14ac:dyDescent="0.2">
      <c r="A150" s="21" t="str">
        <f>TITULACIÓN!$A152</f>
        <v/>
      </c>
    </row>
    <row r="151" spans="1:1" ht="23.1" customHeight="1" x14ac:dyDescent="0.2">
      <c r="A151" s="21" t="str">
        <f>TITULACIÓN!$A153</f>
        <v/>
      </c>
    </row>
    <row r="152" spans="1:1" ht="23.1" customHeight="1" x14ac:dyDescent="0.2">
      <c r="A152" s="21" t="str">
        <f>TITULACIÓN!$A154</f>
        <v/>
      </c>
    </row>
    <row r="153" spans="1:1" ht="23.1" customHeight="1" x14ac:dyDescent="0.2">
      <c r="A153" s="21" t="str">
        <f>TITULACIÓN!$A155</f>
        <v/>
      </c>
    </row>
    <row r="154" spans="1:1" ht="23.1" customHeight="1" x14ac:dyDescent="0.2">
      <c r="A154" s="21" t="str">
        <f>TITULACIÓN!$A156</f>
        <v/>
      </c>
    </row>
    <row r="155" spans="1:1" ht="23.1" customHeight="1" x14ac:dyDescent="0.2">
      <c r="A155" s="21" t="str">
        <f>TITULACIÓN!$A157</f>
        <v/>
      </c>
    </row>
    <row r="156" spans="1:1" ht="23.1" customHeight="1" x14ac:dyDescent="0.2">
      <c r="A156" s="21" t="str">
        <f>TITULACIÓN!$A158</f>
        <v/>
      </c>
    </row>
    <row r="157" spans="1:1" ht="23.1" customHeight="1" x14ac:dyDescent="0.2">
      <c r="A157" s="21" t="str">
        <f>TITULACIÓN!$A159</f>
        <v/>
      </c>
    </row>
    <row r="158" spans="1:1" ht="23.1" customHeight="1" x14ac:dyDescent="0.2">
      <c r="A158" s="21" t="str">
        <f>TITULACIÓN!$A160</f>
        <v/>
      </c>
    </row>
    <row r="159" spans="1:1" ht="23.1" customHeight="1" x14ac:dyDescent="0.2">
      <c r="A159" s="21" t="str">
        <f>TITULACIÓN!$A161</f>
        <v/>
      </c>
    </row>
    <row r="160" spans="1:1" ht="23.1" customHeight="1" x14ac:dyDescent="0.2">
      <c r="A160" s="21" t="str">
        <f>TITULACIÓN!$A162</f>
        <v/>
      </c>
    </row>
    <row r="161" spans="1:1" ht="23.1" customHeight="1" x14ac:dyDescent="0.2">
      <c r="A161" s="21" t="str">
        <f>TITULACIÓN!$A163</f>
        <v/>
      </c>
    </row>
    <row r="162" spans="1:1" ht="23.1" customHeight="1" x14ac:dyDescent="0.2">
      <c r="A162" s="21" t="str">
        <f>TITULACIÓN!$A164</f>
        <v/>
      </c>
    </row>
    <row r="163" spans="1:1" ht="23.1" customHeight="1" x14ac:dyDescent="0.2">
      <c r="A163" s="21" t="str">
        <f>TITULACIÓN!$A165</f>
        <v/>
      </c>
    </row>
    <row r="164" spans="1:1" ht="23.1" customHeight="1" x14ac:dyDescent="0.2">
      <c r="A164" s="21" t="str">
        <f>TITULACIÓN!$A166</f>
        <v/>
      </c>
    </row>
    <row r="165" spans="1:1" ht="23.1" customHeight="1" x14ac:dyDescent="0.2">
      <c r="A165" s="21" t="str">
        <f>TITULACIÓN!$A167</f>
        <v/>
      </c>
    </row>
    <row r="166" spans="1:1" ht="23.1" customHeight="1" x14ac:dyDescent="0.2">
      <c r="A166" s="21" t="str">
        <f>TITULACIÓN!$A168</f>
        <v/>
      </c>
    </row>
    <row r="167" spans="1:1" ht="23.1" customHeight="1" x14ac:dyDescent="0.2">
      <c r="A167" s="21" t="str">
        <f>TITULACIÓN!$A169</f>
        <v/>
      </c>
    </row>
    <row r="168" spans="1:1" ht="23.1" customHeight="1" x14ac:dyDescent="0.2">
      <c r="A168" s="21" t="str">
        <f>TITULACIÓN!$A170</f>
        <v/>
      </c>
    </row>
    <row r="169" spans="1:1" ht="23.1" customHeight="1" x14ac:dyDescent="0.2">
      <c r="A169" s="21" t="str">
        <f>TITULACIÓN!$A171</f>
        <v/>
      </c>
    </row>
    <row r="170" spans="1:1" ht="23.1" customHeight="1" x14ac:dyDescent="0.2">
      <c r="A170" s="21" t="str">
        <f>TITULACIÓN!$A172</f>
        <v/>
      </c>
    </row>
    <row r="171" spans="1:1" ht="23.1" customHeight="1" x14ac:dyDescent="0.2">
      <c r="A171" s="21" t="str">
        <f>TITULACIÓN!$A173</f>
        <v/>
      </c>
    </row>
    <row r="172" spans="1:1" ht="23.1" customHeight="1" x14ac:dyDescent="0.2">
      <c r="A172" s="21" t="str">
        <f>TITULACIÓN!$A174</f>
        <v/>
      </c>
    </row>
    <row r="173" spans="1:1" ht="23.1" customHeight="1" x14ac:dyDescent="0.2">
      <c r="A173" s="21" t="str">
        <f>TITULACIÓN!$A175</f>
        <v/>
      </c>
    </row>
    <row r="174" spans="1:1" ht="23.1" customHeight="1" x14ac:dyDescent="0.2">
      <c r="A174" s="21" t="str">
        <f>TITULACIÓN!$A176</f>
        <v/>
      </c>
    </row>
    <row r="175" spans="1:1" ht="23.1" customHeight="1" x14ac:dyDescent="0.2">
      <c r="A175" s="21" t="str">
        <f>TITULACIÓN!$A177</f>
        <v/>
      </c>
    </row>
    <row r="176" spans="1:1" ht="23.1" customHeight="1" x14ac:dyDescent="0.2">
      <c r="A176" s="21" t="str">
        <f>TITULACIÓN!$A178</f>
        <v/>
      </c>
    </row>
    <row r="177" spans="1:1" ht="23.1" customHeight="1" x14ac:dyDescent="0.2">
      <c r="A177" s="21" t="str">
        <f>TITULACIÓN!$A179</f>
        <v/>
      </c>
    </row>
    <row r="178" spans="1:1" ht="23.1" customHeight="1" x14ac:dyDescent="0.2">
      <c r="A178" s="21" t="str">
        <f>TITULACIÓN!$A180</f>
        <v/>
      </c>
    </row>
    <row r="179" spans="1:1" ht="23.1" customHeight="1" x14ac:dyDescent="0.2">
      <c r="A179" s="21" t="str">
        <f>TITULACIÓN!$A181</f>
        <v/>
      </c>
    </row>
    <row r="180" spans="1:1" ht="23.1" customHeight="1" x14ac:dyDescent="0.2">
      <c r="A180" s="21" t="str">
        <f>TITULACIÓN!$A182</f>
        <v/>
      </c>
    </row>
    <row r="181" spans="1:1" ht="23.1" customHeight="1" x14ac:dyDescent="0.2">
      <c r="A181" s="21" t="str">
        <f>TITULACIÓN!$A183</f>
        <v/>
      </c>
    </row>
    <row r="182" spans="1:1" ht="23.1" customHeight="1" x14ac:dyDescent="0.2">
      <c r="A182" s="21" t="str">
        <f>TITULACIÓN!$A184</f>
        <v/>
      </c>
    </row>
    <row r="183" spans="1:1" ht="23.1" customHeight="1" x14ac:dyDescent="0.2">
      <c r="A183" s="21" t="str">
        <f>TITULACIÓN!$A185</f>
        <v/>
      </c>
    </row>
    <row r="184" spans="1:1" ht="23.1" customHeight="1" x14ac:dyDescent="0.2">
      <c r="A184" s="21" t="str">
        <f>TITULACIÓN!$A186</f>
        <v/>
      </c>
    </row>
    <row r="185" spans="1:1" ht="23.1" customHeight="1" x14ac:dyDescent="0.2">
      <c r="A185" s="21" t="str">
        <f>TITULACIÓN!$A187</f>
        <v/>
      </c>
    </row>
    <row r="186" spans="1:1" ht="23.1" customHeight="1" x14ac:dyDescent="0.2">
      <c r="A186" s="21" t="str">
        <f>TITULACIÓN!$A188</f>
        <v/>
      </c>
    </row>
    <row r="187" spans="1:1" ht="23.1" customHeight="1" x14ac:dyDescent="0.2">
      <c r="A187" s="21" t="str">
        <f>TITULACIÓN!$A189</f>
        <v/>
      </c>
    </row>
    <row r="188" spans="1:1" ht="23.1" customHeight="1" x14ac:dyDescent="0.2">
      <c r="A188" s="21" t="str">
        <f>TITULACIÓN!$A190</f>
        <v/>
      </c>
    </row>
    <row r="189" spans="1:1" ht="23.1" customHeight="1" x14ac:dyDescent="0.2">
      <c r="A189" s="21" t="str">
        <f>TITULACIÓN!$A191</f>
        <v/>
      </c>
    </row>
    <row r="190" spans="1:1" ht="23.1" customHeight="1" x14ac:dyDescent="0.2">
      <c r="A190" s="21" t="str">
        <f>TITULACIÓN!$A192</f>
        <v/>
      </c>
    </row>
    <row r="191" spans="1:1" ht="23.1" customHeight="1" x14ac:dyDescent="0.2">
      <c r="A191" s="21" t="str">
        <f>TITULACIÓN!$A193</f>
        <v/>
      </c>
    </row>
    <row r="192" spans="1:1" ht="23.1" customHeight="1" x14ac:dyDescent="0.2">
      <c r="A192" s="21" t="str">
        <f>TITULACIÓN!$A194</f>
        <v/>
      </c>
    </row>
    <row r="193" spans="1:1" ht="23.1" customHeight="1" x14ac:dyDescent="0.2">
      <c r="A193" s="21" t="str">
        <f>TITULACIÓN!$A195</f>
        <v/>
      </c>
    </row>
    <row r="194" spans="1:1" ht="23.1" customHeight="1" x14ac:dyDescent="0.2">
      <c r="A194" s="21" t="str">
        <f>TITULACIÓN!$A196</f>
        <v/>
      </c>
    </row>
    <row r="195" spans="1:1" ht="23.1" customHeight="1" x14ac:dyDescent="0.2">
      <c r="A195" s="21" t="str">
        <f>TITULACIÓN!$A197</f>
        <v/>
      </c>
    </row>
    <row r="196" spans="1:1" ht="23.1" customHeight="1" x14ac:dyDescent="0.2">
      <c r="A196" s="21" t="str">
        <f>TITULACIÓN!$A198</f>
        <v/>
      </c>
    </row>
    <row r="197" spans="1:1" ht="23.1" customHeight="1" x14ac:dyDescent="0.2">
      <c r="A197" s="21" t="str">
        <f>TITULACIÓN!$A199</f>
        <v/>
      </c>
    </row>
    <row r="198" spans="1:1" ht="23.1" customHeight="1" x14ac:dyDescent="0.2">
      <c r="A198" s="21" t="str">
        <f>TITULACIÓN!$A200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35" priority="1" operator="equal">
      <formula>"TOTAL"</formula>
    </cfRule>
    <cfRule type="cellIs" dxfId="34" priority="2" operator="equal">
      <formula>""</formula>
    </cfRule>
    <cfRule type="cellIs" dxfId="33" priority="3" operator="notEqual">
      <formula>""""""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F203"/>
  <sheetViews>
    <sheetView workbookViewId="0">
      <selection activeCell="A15" sqref="A15"/>
    </sheetView>
  </sheetViews>
  <sheetFormatPr baseColWidth="10" defaultRowHeight="12.75" x14ac:dyDescent="0.2"/>
  <cols>
    <col min="1" max="1" width="76" customWidth="1"/>
  </cols>
  <sheetData>
    <row r="1" spans="1:58" ht="36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1.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1.5" customHeight="1" thickBot="1" x14ac:dyDescent="0.25">
      <c r="A3" s="13" t="s">
        <v>11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IF([8]PDI_TITULACIÓN!$B2&lt;&gt;"",[8]PDI_TITULACIÓN!$B2,IF(AND([8]PDI_TITULACIÓN!$B2="",[8]PDI_TITULACIÓN!$B3="",[8]PDI_TITULACIÓN!$B1=""),"","TOTAL"))</f>
        <v>Arquitecto</v>
      </c>
      <c r="B4" s="6" t="str">
        <f ca="1">IF(AND($A4&lt;&gt;"",$A4&lt;&gt;"TOTAL"),IF(AND([8]PDI_TITULACIÓN!$C2&lt;&gt;"",[8]PDI_TITULACIÓN!$C2&lt;&gt;0),[8]PDI_TITULACIÓN!$C2,""),IF($A4="TOTAL",SUM(INDIRECT("B4:B"&amp;ROW()-1)),""))</f>
        <v/>
      </c>
      <c r="C4" s="6">
        <f ca="1">IF(AND($A4&lt;&gt;"",$A4&lt;&gt;"TOTAL"),IF(AND([8]PDI_TITULACIÓN!$E2&lt;&gt;"",[8]PDI_TITULACIÓN!$E2&lt;&gt;0),[8]PDI_TITULACIÓN!$E2,""),IF($A4="TOTAL",SUM(INDIRECT("C4:C"&amp;ROW()-1)),""))</f>
        <v>1</v>
      </c>
      <c r="D4" s="6">
        <f ca="1">IF(AND($A4&lt;&gt;"",$A4&lt;&gt;"TOTAL"),SUM(B4:C4),IF($A4="TOTAL",SUM(INDIRECT("D4:D"&amp;ROW()-1)),""))</f>
        <v>1</v>
      </c>
      <c r="E4" s="6" t="str">
        <f ca="1">IF(AND($A4&lt;&gt;"",$A4&lt;&gt;"TOTAL"),IF(AND([8]PDI_TITULACIÓN!$H2&lt;&gt;"",[8]PDI_TITULACIÓN!$H2&lt;&gt;0),[8]PDI_TITULACIÓN!$H2,""),IF($A4="TOTAL",SUM(INDIRECT("E4:E"&amp;ROW()-1)),""))</f>
        <v/>
      </c>
      <c r="F4" s="6">
        <f ca="1">IF(AND($A4&lt;&gt;"",$A4&lt;&gt;"TOTAL"),IF(AND([8]PDI_TITULACIÓN!$J2&lt;&gt;"",[8]PDI_TITULACIÓN!$J2&lt;&gt;0),[8]PDI_TITULACIÓN!$J2,""),IF($A4="TOTAL",SUM(INDIRECT("F4:F"&amp;ROW()-1)),""))</f>
        <v>1</v>
      </c>
      <c r="G4" s="6">
        <f ca="1">IF(AND($A4&lt;&gt;"",$A4&lt;&gt;"TOTAL"),SUM(E4:F4),IF($A4="TOTAL",SUM(INDIRECT("G4:G"&amp;ROW()-1)),""))</f>
        <v>1</v>
      </c>
      <c r="H4" s="6" t="str">
        <f ca="1">IF(AND($A4&lt;&gt;"",$A4&lt;&gt;"TOTAL"),IF(AND([8]PDI_TITULACIÓN!$M2&lt;&gt;"",[8]PDI_TITULACIÓN!$M2&lt;&gt;0),[8]PDI_TITULACIÓN!$M2,""),IF($A4="TOTAL",SUM(INDIRECT("H4:H"&amp;ROW()-1)),""))</f>
        <v/>
      </c>
      <c r="I4" s="6">
        <f ca="1">IF(AND($A4&lt;&gt;"",$A4&lt;&gt;"TOTAL"),IF(AND([8]PDI_TITULACIÓN!$O2&lt;&gt;"",[8]PDI_TITULACIÓN!$O2&lt;&gt;0),[8]PDI_TITULACIÓN!$O2,""),IF($A4="TOTAL",SUM(INDIRECT("I4:I"&amp;ROW()-1)),""))</f>
        <v>1</v>
      </c>
      <c r="J4" s="6">
        <f ca="1">IF(AND($A4&lt;&gt;"",$A4&lt;&gt;"TOTAL"),SUM(H4:I4),IF($A4="TOTAL",SUM(INDIRECT("J4:J"&amp;ROW()-1)),""))</f>
        <v>1</v>
      </c>
      <c r="K4" s="6" t="str">
        <f ca="1">IF(AND($A4&lt;&gt;"",$A4&lt;&gt;"TOTAL"),IF(AND([8]PDI_TITULACIÓN!$R2&lt;&gt;"",[8]PDI_TITULACIÓN!$R2&lt;&gt;0),[8]PDI_TITULACIÓN!$R2,""),IF($A4="TOTAL",SUM(INDIRECT("K4:K"&amp;ROW()-1)),""))</f>
        <v/>
      </c>
      <c r="L4" s="6">
        <f ca="1">IF(AND($A4&lt;&gt;"",$A4&lt;&gt;"TOTAL"),IF(AND([8]PDI_TITULACIÓN!$T2&lt;&gt;"",[8]PDI_TITULACIÓN!$T2&lt;&gt;0),[8]PDI_TITULACIÓN!$T2,""),IF($A4="TOTAL",SUM(INDIRECT("L4:L"&amp;ROW()-1)),""))</f>
        <v>1</v>
      </c>
      <c r="M4" s="6">
        <f ca="1">IF(AND($A4&lt;&gt;"",$A4&lt;&gt;"TOTAL"),SUM(K4:L4),IF($A4="TOTAL",SUM(INDIRECT("M4:M"&amp;ROW()-1)),""))</f>
        <v>1</v>
      </c>
      <c r="N4" s="6" t="str">
        <f ca="1">IF(AND($A4&lt;&gt;"",$A4&lt;&gt;"TOTAL"),IF(AND([8]PDI_TITULACIÓN!$W2&lt;&gt;"",[8]PDI_TITULACIÓN!$W2&lt;&gt;0),[8]PDI_TITULACIÓN!$W2,""),IF($A4="TOTAL",SUM(INDIRECT("N4:N"&amp;ROW()-1)),""))</f>
        <v/>
      </c>
      <c r="O4" s="6">
        <f ca="1">IF(AND($A4&lt;&gt;"",$A4&lt;&gt;"TOTAL"),IF(AND([8]PDI_TITULACIÓN!$Y2&lt;&gt;"",[8]PDI_TITULACIÓN!$Y2&lt;&gt;0),[8]PDI_TITULACIÓN!$Y2,""),IF($A4="TOTAL",SUM(INDIRECT("O4:O"&amp;ROW()-1)),""))</f>
        <v>1</v>
      </c>
      <c r="P4" s="6">
        <f ca="1">IF(AND($A4&lt;&gt;"",$A4&lt;&gt;"TOTAL"),SUM(N4:O4),IF($A4="TOTAL",SUM(INDIRECT("P4:P"&amp;ROW()-1)),""))</f>
        <v>1</v>
      </c>
      <c r="Q4" s="6" t="str">
        <f ca="1">IF(AND($A4&lt;&gt;"",$A4&lt;&gt;"TOTAL"),IF(AND([8]PDI_TITULACIÓN!$AB2&lt;&gt;"",[8]PDI_TITULACIÓN!$AB2&lt;&gt;0),[8]PDI_TITULACIÓN!$AB2,""),IF($A4="TOTAL",SUM(INDIRECT("Q4:Q"&amp;ROW()-1)),""))</f>
        <v/>
      </c>
      <c r="R4" s="6" t="str">
        <f ca="1">IF(AND($A4&lt;&gt;"",$A4&lt;&gt;"TOTAL"),IF(AND([8]PDI_TITULACIÓN!$AD2&lt;&gt;"",[8]PDI_TITULACIÓN!$AD2&lt;&gt;0),[8]PDI_TITULACIÓN!$AD2,""),IF($A4="TOTAL",SUM(INDIRECT("R4:R"&amp;ROW()-1)),""))</f>
        <v/>
      </c>
      <c r="S4" s="6">
        <f ca="1">IF(AND($A4&lt;&gt;"",$A4&lt;&gt;"TOTAL"),SUM(Q4:R4),IF($A4="TOTAL",SUM(INDIRECT("S4:S"&amp;ROW()-1)),""))</f>
        <v>0</v>
      </c>
      <c r="T4" s="6" t="str">
        <f ca="1">IF(AND($A4&lt;&gt;"",$A4&lt;&gt;"TOTAL"),IF(AND([8]PDI_TITULACIÓN!$AG2&lt;&gt;"",[8]PDI_TITULACIÓN!$AG2&lt;&gt;0),[8]PDI_TITULACIÓN!$AG2,""),IF($A4="TOTAL",SUM(INDIRECT("T4:T"&amp;ROW()-1)),""))</f>
        <v/>
      </c>
      <c r="U4" s="6" t="str">
        <f ca="1">IF(AND($A4&lt;&gt;"",$A4&lt;&gt;"TOTAL"),IF(AND([8]PDI_TITULACIÓN!$AI2&lt;&gt;"",[8]PDI_TITULACIÓN!$AI2&lt;&gt;0),[8]PDI_TITULACIÓN!$AI2,""),IF($A4="TOTAL",SUM(INDIRECT("U4:U"&amp;ROW()-1)),""))</f>
        <v/>
      </c>
      <c r="V4" s="6">
        <f ca="1">IF(AND($A4&lt;&gt;"",$A4&lt;&gt;"TOTAL"),SUM(T4:U4),IF($A4="TOTAL",SUM(INDIRECT("V4:V"&amp;ROW()-1)),""))</f>
        <v>0</v>
      </c>
      <c r="W4" s="6" t="str">
        <f ca="1">IF(AND($A4&lt;&gt;"",$A4&lt;&gt;"TOTAL"),IF(AND([8]PDI_TITULACIÓN!$AL2&lt;&gt;"",[8]PDI_TITULACIÓN!$AL2&lt;&gt;0),[8]PDI_TITULACIÓN!$AL2,""),IF($A4="TOTAL",SUM(INDIRECT("W4:W"&amp;ROW()-1)),""))</f>
        <v/>
      </c>
      <c r="X4" s="6" t="str">
        <f ca="1">IF(AND($A4&lt;&gt;"",$A4&lt;&gt;"TOTAL"),IF(AND([8]PDI_TITULACIÓN!$AN2&lt;&gt;"",[8]PDI_TITULACIÓN!$AN2&lt;&gt;0),[8]PDI_TITULACIÓN!$AN2,""),IF($A4="TOTAL",SUM(INDIRECT("X4:X"&amp;ROW()-1)),""))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IF(AND($A4&lt;&gt;"",$A4&lt;&gt;"TOTAL"),IF(AND([8]PDI_TITULACIÓN!$AQ2&lt;&gt;"",[8]PDI_TITULACIÓN!$AQ2&lt;&gt;0),[8]PDI_TITULACIÓN!$AQ2,""),IF($A4="TOTAL",SUM(INDIRECT("Z4:Z"&amp;ROW()-1)),""))</f>
        <v/>
      </c>
      <c r="AA4" s="6" t="str">
        <f ca="1">IF(AND($A4&lt;&gt;"",$A4&lt;&gt;"TOTAL"),IF(AND([8]PDI_TITULACIÓN!$AS2&lt;&gt;"",[8]PDI_TITULACIÓN!$AS2&lt;&gt;0),[8]PDI_TITULACIÓN!$AS2,""),IF($A4="TOTAL",SUM(INDIRECT("AA4:AA"&amp;ROW()-1)),""))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IF(AND($A4&lt;&gt;"",$A4&lt;&gt;"TOTAL"),IF(AND([8]PDI_TITULACIÓN!$AV2&lt;&gt;"",[8]PDI_TITULACIÓN!$AV2&lt;&gt;0),[8]PDI_TITULACIÓN!$AV2,""),IF($A4="TOTAL",SUM(INDIRECT("AC4:AC"&amp;ROW()-1)),""))</f>
        <v/>
      </c>
      <c r="AD4" s="6" t="str">
        <f ca="1">IF(AND($A4&lt;&gt;"",$A4&lt;&gt;"TOTAL"),IF(AND([8]PDI_TITULACIÓN!$AX2&lt;&gt;"",[8]PDI_TITULACIÓN!$AX2&lt;&gt;0),[8]PDI_TITULACIÓN!$AX2,""),IF($A4="TOTAL",SUM(INDIRECT("AD4:AD"&amp;ROW()-1)),""))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IF(AND($A4&lt;&gt;"",$A4&lt;&gt;"TOTAL"),IF(AND([8]PDI_TITULACIÓN!$BA2&lt;&gt;"",[8]PDI_TITULACIÓN!$BA2&lt;&gt;0),[8]PDI_TITULACIÓN!$BA2,""),IF($A4="TOTAL",SUM(INDIRECT("AF4:AF"&amp;ROW()-1)),""))</f>
        <v/>
      </c>
      <c r="AG4" s="6" t="str">
        <f ca="1">IF(AND($A4&lt;&gt;"",$A4&lt;&gt;"TOTAL"),IF(AND([8]PDI_TITULACIÓN!$BC2&lt;&gt;"",[8]PDI_TITULACIÓN!$BC2&lt;&gt;0),[8]PDI_TITULACIÓN!$BC2,""),IF($A4="TOTAL",SUM(INDIRECT("AG4:AG"&amp;ROW()-1)),""))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IF(AND($A4&lt;&gt;"",$A4&lt;&gt;"TOTAL"),IF(AND([8]PDI_TITULACIÓN!$BF2&lt;&gt;"",[8]PDI_TITULACIÓN!$BF2&lt;&gt;0),[8]PDI_TITULACIÓN!$BF2,""),IF($A4="TOTAL",SUM(INDIRECT("AI4:AI"&amp;ROW()-1)),""))</f>
        <v/>
      </c>
      <c r="AJ4" s="6" t="str">
        <f ca="1">IF(AND($A4&lt;&gt;"",$A4&lt;&gt;"TOTAL"),IF(AND([8]PDI_TITULACIÓN!$BH2&lt;&gt;"",[8]PDI_TITULACIÓN!$BH2&lt;&gt;0),[8]PDI_TITULACIÓN!$BH2,""),IF($A4="TOTAL",SUM(INDIRECT("AJ4:AJ"&amp;ROW()-1)),""))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IF(AND($A4&lt;&gt;"",$A4&lt;&gt;"TOTAL"),IF(AND([8]PDI_TITULACIÓN!$BK2&lt;&gt;"",[8]PDI_TITULACIÓN!$BK2&lt;&gt;0),[8]PDI_TITULACIÓN!$BK2,""),IF($A4="TOTAL",SUM(INDIRECT("AL4:AL"&amp;ROW()-1)),""))</f>
        <v/>
      </c>
      <c r="AM4" s="6" t="str">
        <f ca="1">IF(AND($A4&lt;&gt;"",$A4&lt;&gt;"TOTAL"),IF(AND([8]PDI_TITULACIÓN!$BM2&lt;&gt;"",[8]PDI_TITULACIÓN!$BM2&lt;&gt;0),[8]PDI_TITULACIÓN!$BM2,""),IF($A4="TOTAL",SUM(INDIRECT("AM4:AM"&amp;ROW()-1)),""))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IF(AND($A4&lt;&gt;"",$A4&lt;&gt;"TOTAL"),IF(AND([8]PDI_TITULACIÓN!$BP2&lt;&gt;"",[8]PDI_TITULACIÓN!$BP2&lt;&gt;0),[8]PDI_TITULACIÓN!$BP2,""),IF($A4="TOTAL",SUM(INDIRECT("AO4:AO"&amp;ROW()-1)),""))</f>
        <v/>
      </c>
      <c r="AP4" s="6" t="str">
        <f ca="1">IF(AND($A4&lt;&gt;"",$A4&lt;&gt;"TOTAL"),IF(AND([8]PDI_TITULACIÓN!$BR2&lt;&gt;"",[8]PDI_TITULACIÓN!$BR2&lt;&gt;0),[8]PDI_TITULACIÓN!$BR2,""),IF($A4="TOTAL",SUM(INDIRECT("AP4:AP"&amp;ROW()-1)),""))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IF(AND($A4&lt;&gt;"",$A4&lt;&gt;"TOTAL"),IF(AND([8]PDI_TITULACIÓN!$BU2&lt;&gt;"",[8]PDI_TITULACIÓN!$BU2&lt;&gt;0),[8]PDI_TITULACIÓN!$BU2,""),IF($A4="TOTAL",SUM(INDIRECT("AR4:AR"&amp;ROW()-1)),""))</f>
        <v/>
      </c>
      <c r="AS4" s="6" t="str">
        <f ca="1">IF(AND($A4&lt;&gt;"",$A4&lt;&gt;"TOTAL"),IF(AND([8]PDI_TITULACIÓN!$BW2&lt;&gt;"",[8]PDI_TITULACIÓN!$BW2&lt;&gt;0),[8]PDI_TITULACIÓN!$BW2,""),IF($A4="TOTAL",SUM(INDIRECT("AS4:AS"&amp;ROW()-1)),""))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IF(AND($A4&lt;&gt;"",$A4&lt;&gt;"TOTAL"),IF(AND([8]PDI_TITULACIÓN!$BZ2&lt;&gt;"",[8]PDI_TITULACIÓN!$BZ2&lt;&gt;0),[8]PDI_TITULACIÓN!$BZ2,""),IF($A4="TOTAL",SUM(INDIRECT("AU4:AU"&amp;ROW()-1)),""))</f>
        <v/>
      </c>
      <c r="AV4" s="6" t="str">
        <f ca="1">IF(AND($A4&lt;&gt;"",$A4&lt;&gt;"TOTAL"),IF(AND([8]PDI_TITULACIÓN!$CB2&lt;&gt;"",[8]PDI_TITULACIÓN!$CB2&lt;&gt;0),[8]PDI_TITULACIÓN!$CB2,""),IF($A4="TOTAL",SUM(INDIRECT("AV4:AV"&amp;ROW()-1)),""))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IF(AND($A4&lt;&gt;"",$A4&lt;&gt;"TOTAL"),IF(AND([8]PDI_TITULACIÓN!$CE2&lt;&gt;"",[8]PDI_TITULACIÓN!$CE2&lt;&gt;0),[8]PDI_TITULACIÓN!$CE2,""),IF($A4="TOTAL",SUM(INDIRECT("AX4:AX"&amp;ROW()-1)),""))</f>
        <v/>
      </c>
      <c r="AY4" s="6" t="str">
        <f ca="1">IF(AND($A4&lt;&gt;"",$A4&lt;&gt;"TOTAL"),IF(AND([8]PDI_TITULACIÓN!$CG2&lt;&gt;"",[8]PDI_TITULACIÓN!$CG2&lt;&gt;0),[8]PDI_TITULACIÓN!$CG2,""),IF($A4="TOTAL",SUM(INDIRECT("AY4:AY"&amp;ROW()-1)),""))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IF(AND($A4&lt;&gt;"",$A4&lt;&gt;"TOTAL"),IF(AND([8]PDI_TITULACIÓN!$CJ2&lt;&gt;"",[8]PDI_TITULACIÓN!$CJ2&lt;&gt;0),[8]PDI_TITULACIÓN!$CJ2,""),IF($A4="TOTAL",SUM(INDIRECT("BA4:BA"&amp;ROW()-1)),""))</f>
        <v/>
      </c>
      <c r="BB4" s="6" t="str">
        <f ca="1">IF(AND($A4&lt;&gt;"",$A4&lt;&gt;"TOTAL"),IF(AND([8]PDI_TITULACIÓN!$CL2&lt;&gt;"",[8]PDI_TITULACIÓN!$CL2&lt;&gt;0),[8]PDI_TITULACIÓN!$CL2,""),IF($A4="TOTAL",SUM(INDIRECT("BB4:BB"&amp;ROW()-1)),""))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IF(AND($A4&lt;&gt;"",$A4&lt;&gt;"TOTAL"),IF(AND([8]PDI_TITULACIÓN!$CO2&lt;&gt;"",[8]PDI_TITULACIÓN!$CO2&lt;&gt;0),[8]PDI_TITULACIÓN!$CO2,""),IF($A4="TOTAL",SUM(INDIRECT("BD4:BD"&amp;ROW()-1)),""))</f>
        <v/>
      </c>
      <c r="BE4" s="6" t="str">
        <f ca="1">IF(AND($A4&lt;&gt;"",$A4&lt;&gt;"TOTAL"),IF(AND([8]PDI_TITULACIÓN!$CQ2&lt;&gt;"",[8]PDI_TITULACIÓN!$CQ2&lt;&gt;0),[8]PDI_TITULACIÓN!$CQ2,""),IF($A4="TOTAL",SUM(INDIRECT("BE4:BE"&amp;ROW()-1)),""))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IF([8]PDI_TITULACIÓN!$B3&lt;&gt;"",[8]PDI_TITULACIÓN!$B3,IF(AND([8]PDI_TITULACIÓN!$B3="",[8]PDI_TITULACIÓN!$B4="",[8]PDI_TITULACIÓN!$B2=""),"","TOTAL"))</f>
        <v>Conservatorio</v>
      </c>
      <c r="B5" s="6" t="str">
        <f ca="1">IF(AND($A5&lt;&gt;"",$A5&lt;&gt;"TOTAL"),IF(AND([8]PDI_TITULACIÓN!$C3&lt;&gt;"",[8]PDI_TITULACIÓN!$C3&lt;&gt;0),[8]PDI_TITULACIÓN!$C3,""),IF($A5="TOTAL",SUM(INDIRECT("B4:B"&amp;ROW()-1)),""))</f>
        <v/>
      </c>
      <c r="C5" s="6">
        <f ca="1">IF(AND($A5&lt;&gt;"",$A5&lt;&gt;"TOTAL"),IF(AND([8]PDI_TITULACIÓN!$E3&lt;&gt;"",[8]PDI_TITULACIÓN!$E3&lt;&gt;0),[8]PDI_TITULACIÓN!$E3,""),IF($A5="TOTAL",SUM(INDIRECT("C4:C"&amp;ROW()-1)),""))</f>
        <v>1</v>
      </c>
      <c r="D5" s="6">
        <f t="shared" ref="D5:D68" ca="1" si="0">IF(AND($A5&lt;&gt;"",$A5&lt;&gt;"TOTAL"),SUM(B5:C5),IF($A5="TOTAL",SUM(INDIRECT("D4:D"&amp;ROW()-1)),""))</f>
        <v>1</v>
      </c>
      <c r="E5" s="6" t="str">
        <f ca="1">IF(AND($A5&lt;&gt;"",$A5&lt;&gt;"TOTAL"),IF(AND([8]PDI_TITULACIÓN!$H3&lt;&gt;"",[8]PDI_TITULACIÓN!$H3&lt;&gt;0),[8]PDI_TITULACIÓN!$H3,""),IF($A5="TOTAL",SUM(INDIRECT("E4:E"&amp;ROW()-1)),""))</f>
        <v/>
      </c>
      <c r="F5" s="6">
        <f ca="1">IF(AND($A5&lt;&gt;"",$A5&lt;&gt;"TOTAL"),IF(AND([8]PDI_TITULACIÓN!$J3&lt;&gt;"",[8]PDI_TITULACIÓN!$J3&lt;&gt;0),[8]PDI_TITULACIÓN!$J3,""),IF($A5="TOTAL",SUM(INDIRECT("F4:F"&amp;ROW()-1)),""))</f>
        <v>1</v>
      </c>
      <c r="G5" s="6">
        <f t="shared" ref="G5:G68" ca="1" si="1">IF(AND($A5&lt;&gt;"",$A5&lt;&gt;"TOTAL"),SUM(E5:F5),IF($A5="TOTAL",SUM(INDIRECT("G4:G"&amp;ROW()-1)),""))</f>
        <v>1</v>
      </c>
      <c r="H5" s="6" t="str">
        <f ca="1">IF(AND($A5&lt;&gt;"",$A5&lt;&gt;"TOTAL"),IF(AND([8]PDI_TITULACIÓN!$M3&lt;&gt;"",[8]PDI_TITULACIÓN!$M3&lt;&gt;0),[8]PDI_TITULACIÓN!$M3,""),IF($A5="TOTAL",SUM(INDIRECT("H4:H"&amp;ROW()-1)),""))</f>
        <v/>
      </c>
      <c r="I5" s="6" t="str">
        <f ca="1">IF(AND($A5&lt;&gt;"",$A5&lt;&gt;"TOTAL"),IF(AND([8]PDI_TITULACIÓN!$O3&lt;&gt;"",[8]PDI_TITULACIÓN!$O3&lt;&gt;0),[8]PDI_TITULACIÓN!$O3,""),IF($A5="TOTAL",SUM(INDIRECT("I4:I"&amp;ROW()-1)),""))</f>
        <v/>
      </c>
      <c r="J5" s="6">
        <f t="shared" ref="J5:J68" ca="1" si="2">IF(AND($A5&lt;&gt;"",$A5&lt;&gt;"TOTAL"),SUM(H5:I5),IF($A5="TOTAL",SUM(INDIRECT("J4:J"&amp;ROW()-1)),""))</f>
        <v>0</v>
      </c>
      <c r="K5" s="6" t="str">
        <f ca="1">IF(AND($A5&lt;&gt;"",$A5&lt;&gt;"TOTAL"),IF(AND([8]PDI_TITULACIÓN!$R3&lt;&gt;"",[8]PDI_TITULACIÓN!$R3&lt;&gt;0),[8]PDI_TITULACIÓN!$R3,""),IF($A5="TOTAL",SUM(INDIRECT("K4:K"&amp;ROW()-1)),""))</f>
        <v/>
      </c>
      <c r="L5" s="6" t="str">
        <f ca="1">IF(AND($A5&lt;&gt;"",$A5&lt;&gt;"TOTAL"),IF(AND([8]PDI_TITULACIÓN!$T3&lt;&gt;"",[8]PDI_TITULACIÓN!$T3&lt;&gt;0),[8]PDI_TITULACIÓN!$T3,""),IF($A5="TOTAL",SUM(INDIRECT("L4:L"&amp;ROW()-1)),""))</f>
        <v/>
      </c>
      <c r="M5" s="6">
        <f t="shared" ref="M5:M68" ca="1" si="3">IF(AND($A5&lt;&gt;"",$A5&lt;&gt;"TOTAL"),SUM(K5:L5),IF($A5="TOTAL",SUM(INDIRECT("M4:M"&amp;ROW()-1)),""))</f>
        <v>0</v>
      </c>
      <c r="N5" s="6" t="str">
        <f ca="1">IF(AND($A5&lt;&gt;"",$A5&lt;&gt;"TOTAL"),IF(AND([8]PDI_TITULACIÓN!$W3&lt;&gt;"",[8]PDI_TITULACIÓN!$W3&lt;&gt;0),[8]PDI_TITULACIÓN!$W3,""),IF($A5="TOTAL",SUM(INDIRECT("N4:N"&amp;ROW()-1)),""))</f>
        <v/>
      </c>
      <c r="O5" s="6" t="str">
        <f ca="1">IF(AND($A5&lt;&gt;"",$A5&lt;&gt;"TOTAL"),IF(AND([8]PDI_TITULACIÓN!$Y3&lt;&gt;"",[8]PDI_TITULACIÓN!$Y3&lt;&gt;0),[8]PDI_TITULACIÓN!$Y3,""),IF($A5="TOTAL",SUM(INDIRECT("O4:O"&amp;ROW()-1)),""))</f>
        <v/>
      </c>
      <c r="P5" s="6">
        <f t="shared" ref="P5:P68" ca="1" si="4">IF(AND($A5&lt;&gt;"",$A5&lt;&gt;"TOTAL"),SUM(N5:O5),IF($A5="TOTAL",SUM(INDIRECT("P4:P"&amp;ROW()-1)),""))</f>
        <v>0</v>
      </c>
      <c r="Q5" s="6" t="str">
        <f ca="1">IF(AND($A5&lt;&gt;"",$A5&lt;&gt;"TOTAL"),IF(AND([8]PDI_TITULACIÓN!$AB3&lt;&gt;"",[8]PDI_TITULACIÓN!$AB3&lt;&gt;0),[8]PDI_TITULACIÓN!$AB3,""),IF($A5="TOTAL",SUM(INDIRECT("Q4:Q"&amp;ROW()-1)),""))</f>
        <v/>
      </c>
      <c r="R5" s="6" t="str">
        <f ca="1">IF(AND($A5&lt;&gt;"",$A5&lt;&gt;"TOTAL"),IF(AND([8]PDI_TITULACIÓN!$AD3&lt;&gt;"",[8]PDI_TITULACIÓN!$AD3&lt;&gt;0),[8]PDI_TITULACIÓN!$AD3,""),IF($A5="TOTAL",SUM(INDIRECT("R4:R"&amp;ROW()-1)),""))</f>
        <v/>
      </c>
      <c r="S5" s="6">
        <f t="shared" ref="S5:S68" ca="1" si="5">IF(AND($A5&lt;&gt;"",$A5&lt;&gt;"TOTAL"),SUM(Q5:R5),IF($A5="TOTAL",SUM(INDIRECT("S4:S"&amp;ROW()-1)),""))</f>
        <v>0</v>
      </c>
      <c r="T5" s="6" t="str">
        <f ca="1">IF(AND($A5&lt;&gt;"",$A5&lt;&gt;"TOTAL"),IF(AND([8]PDI_TITULACIÓN!$AG3&lt;&gt;"",[8]PDI_TITULACIÓN!$AG3&lt;&gt;0),[8]PDI_TITULACIÓN!$AG3,""),IF($A5="TOTAL",SUM(INDIRECT("T4:T"&amp;ROW()-1)),""))</f>
        <v/>
      </c>
      <c r="U5" s="6" t="str">
        <f ca="1">IF(AND($A5&lt;&gt;"",$A5&lt;&gt;"TOTAL"),IF(AND([8]PDI_TITULACIÓN!$AI3&lt;&gt;"",[8]PDI_TITULACIÓN!$AI3&lt;&gt;0),[8]PDI_TITULACIÓN!$AI3,""),IF($A5="TOTAL",SUM(INDIRECT("U4:U"&amp;ROW()-1)),""))</f>
        <v/>
      </c>
      <c r="V5" s="6">
        <f t="shared" ref="V5:V68" ca="1" si="6">IF(AND($A5&lt;&gt;"",$A5&lt;&gt;"TOTAL"),SUM(T5:U5),IF($A5="TOTAL",SUM(INDIRECT("V4:V"&amp;ROW()-1)),""))</f>
        <v>0</v>
      </c>
      <c r="W5" s="6" t="str">
        <f ca="1">IF(AND($A5&lt;&gt;"",$A5&lt;&gt;"TOTAL"),IF(AND([8]PDI_TITULACIÓN!$AL3&lt;&gt;"",[8]PDI_TITULACIÓN!$AL3&lt;&gt;0),[8]PDI_TITULACIÓN!$AL3,""),IF($A5="TOTAL",SUM(INDIRECT("W4:W"&amp;ROW()-1)),""))</f>
        <v/>
      </c>
      <c r="X5" s="6" t="str">
        <f ca="1">IF(AND($A5&lt;&gt;"",$A5&lt;&gt;"TOTAL"),IF(AND([8]PDI_TITULACIÓN!$AN3&lt;&gt;"",[8]PDI_TITULACIÓN!$AN3&lt;&gt;0),[8]PDI_TITULACIÓN!$AN3,""),IF($A5="TOTAL",SUM(INDIRECT("X4:X"&amp;ROW()-1)),""))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IF(AND($A5&lt;&gt;"",$A5&lt;&gt;"TOTAL"),IF(AND([8]PDI_TITULACIÓN!$AQ3&lt;&gt;"",[8]PDI_TITULACIÓN!$AQ3&lt;&gt;0),[8]PDI_TITULACIÓN!$AQ3,""),IF($A5="TOTAL",SUM(INDIRECT("Z4:Z"&amp;ROW()-1)),""))</f>
        <v/>
      </c>
      <c r="AA5" s="6" t="str">
        <f ca="1">IF(AND($A5&lt;&gt;"",$A5&lt;&gt;"TOTAL"),IF(AND([8]PDI_TITULACIÓN!$AS3&lt;&gt;"",[8]PDI_TITULACIÓN!$AS3&lt;&gt;0),[8]PDI_TITULACIÓN!$AS3,""),IF($A5="TOTAL",SUM(INDIRECT("AA4:AA"&amp;ROW()-1)),""))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IF(AND($A5&lt;&gt;"",$A5&lt;&gt;"TOTAL"),IF(AND([8]PDI_TITULACIÓN!$AV3&lt;&gt;"",[8]PDI_TITULACIÓN!$AV3&lt;&gt;0),[8]PDI_TITULACIÓN!$AV3,""),IF($A5="TOTAL",SUM(INDIRECT("AC4:AC"&amp;ROW()-1)),""))</f>
        <v/>
      </c>
      <c r="AD5" s="6" t="str">
        <f ca="1">IF(AND($A5&lt;&gt;"",$A5&lt;&gt;"TOTAL"),IF(AND([8]PDI_TITULACIÓN!$AX3&lt;&gt;"",[8]PDI_TITULACIÓN!$AX3&lt;&gt;0),[8]PDI_TITULACIÓN!$AX3,""),IF($A5="TOTAL",SUM(INDIRECT("AD4:AD"&amp;ROW()-1)),""))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IF(AND($A5&lt;&gt;"",$A5&lt;&gt;"TOTAL"),IF(AND([8]PDI_TITULACIÓN!$BA3&lt;&gt;"",[8]PDI_TITULACIÓN!$BA3&lt;&gt;0),[8]PDI_TITULACIÓN!$BA3,""),IF($A5="TOTAL",SUM(INDIRECT("AF4:AF"&amp;ROW()-1)),""))</f>
        <v/>
      </c>
      <c r="AG5" s="6" t="str">
        <f ca="1">IF(AND($A5&lt;&gt;"",$A5&lt;&gt;"TOTAL"),IF(AND([8]PDI_TITULACIÓN!$BC3&lt;&gt;"",[8]PDI_TITULACIÓN!$BC3&lt;&gt;0),[8]PDI_TITULACIÓN!$BC3,""),IF($A5="TOTAL",SUM(INDIRECT("AG4:AG"&amp;ROW()-1)),""))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IF(AND($A5&lt;&gt;"",$A5&lt;&gt;"TOTAL"),IF(AND([8]PDI_TITULACIÓN!$BF3&lt;&gt;"",[8]PDI_TITULACIÓN!$BF3&lt;&gt;0),[8]PDI_TITULACIÓN!$BF3,""),IF($A5="TOTAL",SUM(INDIRECT("AI4:AI"&amp;ROW()-1)),""))</f>
        <v/>
      </c>
      <c r="AJ5" s="6" t="str">
        <f ca="1">IF(AND($A5&lt;&gt;"",$A5&lt;&gt;"TOTAL"),IF(AND([8]PDI_TITULACIÓN!$BH3&lt;&gt;"",[8]PDI_TITULACIÓN!$BH3&lt;&gt;0),[8]PDI_TITULACIÓN!$BH3,""),IF($A5="TOTAL",SUM(INDIRECT("AJ4:AJ"&amp;ROW()-1)),""))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IF(AND($A5&lt;&gt;"",$A5&lt;&gt;"TOTAL"),IF(AND([8]PDI_TITULACIÓN!$BK3&lt;&gt;"",[8]PDI_TITULACIÓN!$BK3&lt;&gt;0),[8]PDI_TITULACIÓN!$BK3,""),IF($A5="TOTAL",SUM(INDIRECT("AL4:AL"&amp;ROW()-1)),""))</f>
        <v/>
      </c>
      <c r="AM5" s="6" t="str">
        <f ca="1">IF(AND($A5&lt;&gt;"",$A5&lt;&gt;"TOTAL"),IF(AND([8]PDI_TITULACIÓN!$BM3&lt;&gt;"",[8]PDI_TITULACIÓN!$BM3&lt;&gt;0),[8]PDI_TITULACIÓN!$BM3,""),IF($A5="TOTAL",SUM(INDIRECT("AM4:AM"&amp;ROW()-1)),""))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IF(AND($A5&lt;&gt;"",$A5&lt;&gt;"TOTAL"),IF(AND([8]PDI_TITULACIÓN!$BP3&lt;&gt;"",[8]PDI_TITULACIÓN!$BP3&lt;&gt;0),[8]PDI_TITULACIÓN!$BP3,""),IF($A5="TOTAL",SUM(INDIRECT("AO4:AO"&amp;ROW()-1)),""))</f>
        <v/>
      </c>
      <c r="AP5" s="6" t="str">
        <f ca="1">IF(AND($A5&lt;&gt;"",$A5&lt;&gt;"TOTAL"),IF(AND([8]PDI_TITULACIÓN!$BR3&lt;&gt;"",[8]PDI_TITULACIÓN!$BR3&lt;&gt;0),[8]PDI_TITULACIÓN!$BR3,""),IF($A5="TOTAL",SUM(INDIRECT("AP4:AP"&amp;ROW()-1)),""))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IF(AND($A5&lt;&gt;"",$A5&lt;&gt;"TOTAL"),IF(AND([8]PDI_TITULACIÓN!$BU3&lt;&gt;"",[8]PDI_TITULACIÓN!$BU3&lt;&gt;0),[8]PDI_TITULACIÓN!$BU3,""),IF($A5="TOTAL",SUM(INDIRECT("AR4:AR"&amp;ROW()-1)),""))</f>
        <v/>
      </c>
      <c r="AS5" s="6" t="str">
        <f ca="1">IF(AND($A5&lt;&gt;"",$A5&lt;&gt;"TOTAL"),IF(AND([8]PDI_TITULACIÓN!$BW3&lt;&gt;"",[8]PDI_TITULACIÓN!$BW3&lt;&gt;0),[8]PDI_TITULACIÓN!$BW3,""),IF($A5="TOTAL",SUM(INDIRECT("AS4:AS"&amp;ROW()-1)),""))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IF(AND($A5&lt;&gt;"",$A5&lt;&gt;"TOTAL"),IF(AND([8]PDI_TITULACIÓN!$BZ3&lt;&gt;"",[8]PDI_TITULACIÓN!$BZ3&lt;&gt;0),[8]PDI_TITULACIÓN!$BZ3,""),IF($A5="TOTAL",SUM(INDIRECT("AU4:AU"&amp;ROW()-1)),""))</f>
        <v/>
      </c>
      <c r="AV5" s="6" t="str">
        <f ca="1">IF(AND($A5&lt;&gt;"",$A5&lt;&gt;"TOTAL"),IF(AND([8]PDI_TITULACIÓN!$CB3&lt;&gt;"",[8]PDI_TITULACIÓN!$CB3&lt;&gt;0),[8]PDI_TITULACIÓN!$CB3,""),IF($A5="TOTAL",SUM(INDIRECT("AV4:AV"&amp;ROW()-1)),""))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IF(AND($A5&lt;&gt;"",$A5&lt;&gt;"TOTAL"),IF(AND([8]PDI_TITULACIÓN!$CE3&lt;&gt;"",[8]PDI_TITULACIÓN!$CE3&lt;&gt;0),[8]PDI_TITULACIÓN!$CE3,""),IF($A5="TOTAL",SUM(INDIRECT("AX4:AX"&amp;ROW()-1)),""))</f>
        <v/>
      </c>
      <c r="AY5" s="6" t="str">
        <f ca="1">IF(AND($A5&lt;&gt;"",$A5&lt;&gt;"TOTAL"),IF(AND([8]PDI_TITULACIÓN!$CG3&lt;&gt;"",[8]PDI_TITULACIÓN!$CG3&lt;&gt;0),[8]PDI_TITULACIÓN!$CG3,""),IF($A5="TOTAL",SUM(INDIRECT("AY4:AY"&amp;ROW()-1)),""))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IF(AND($A5&lt;&gt;"",$A5&lt;&gt;"TOTAL"),IF(AND([8]PDI_TITULACIÓN!$CJ3&lt;&gt;"",[8]PDI_TITULACIÓN!$CJ3&lt;&gt;0),[8]PDI_TITULACIÓN!$CJ3,""),IF($A5="TOTAL",SUM(INDIRECT("BA4:BA"&amp;ROW()-1)),""))</f>
        <v/>
      </c>
      <c r="BB5" s="6" t="str">
        <f ca="1">IF(AND($A5&lt;&gt;"",$A5&lt;&gt;"TOTAL"),IF(AND([8]PDI_TITULACIÓN!$CL3&lt;&gt;"",[8]PDI_TITULACIÓN!$CL3&lt;&gt;0),[8]PDI_TITULACIÓN!$CL3,""),IF($A5="TOTAL",SUM(INDIRECT("BB4:BB"&amp;ROW()-1)),""))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IF(AND($A5&lt;&gt;"",$A5&lt;&gt;"TOTAL"),IF(AND([8]PDI_TITULACIÓN!$CO3&lt;&gt;"",[8]PDI_TITULACIÓN!$CO3&lt;&gt;0),[8]PDI_TITULACIÓN!$CO3,""),IF($A5="TOTAL",SUM(INDIRECT("BD4:BD"&amp;ROW()-1)),""))</f>
        <v/>
      </c>
      <c r="BE5" s="6" t="str">
        <f ca="1">IF(AND($A5&lt;&gt;"",$A5&lt;&gt;"TOTAL"),IF(AND([8]PDI_TITULACIÓN!$CQ3&lt;&gt;"",[8]PDI_TITULACIÓN!$CQ3&lt;&gt;0),[8]PDI_TITULACIÓN!$CQ3,""),IF($A5="TOTAL",SUM(INDIRECT("BE4:BE"&amp;ROW()-1)),""))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IF([8]PDI_TITULACIÓN!$B4&lt;&gt;"",[8]PDI_TITULACIÓN!$B4,IF(AND([8]PDI_TITULACIÓN!$B4="",[8]PDI_TITULACIÓN!$B5="",[8]PDI_TITULACIÓN!$B3=""),"","TOTAL"))</f>
        <v>DEA</v>
      </c>
      <c r="B6" s="6" t="str">
        <f ca="1">IF(AND($A6&lt;&gt;"",$A6&lt;&gt;"TOTAL"),IF(AND([8]PDI_TITULACIÓN!$C4&lt;&gt;"",[8]PDI_TITULACIÓN!$C4&lt;&gt;0),[8]PDI_TITULACIÓN!$C4,""),IF($A6="TOTAL",SUM(INDIRECT("B4:B"&amp;ROW()-1)),""))</f>
        <v/>
      </c>
      <c r="C6" s="6">
        <f ca="1">IF(AND($A6&lt;&gt;"",$A6&lt;&gt;"TOTAL"),IF(AND([8]PDI_TITULACIÓN!$E4&lt;&gt;"",[8]PDI_TITULACIÓN!$E4&lt;&gt;0),[8]PDI_TITULACIÓN!$E4,""),IF($A6="TOTAL",SUM(INDIRECT("C4:C"&amp;ROW()-1)),""))</f>
        <v>1</v>
      </c>
      <c r="D6" s="6">
        <f t="shared" ca="1" si="0"/>
        <v>1</v>
      </c>
      <c r="E6" s="6" t="str">
        <f ca="1">IF(AND($A6&lt;&gt;"",$A6&lt;&gt;"TOTAL"),IF(AND([8]PDI_TITULACIÓN!$H4&lt;&gt;"",[8]PDI_TITULACIÓN!$H4&lt;&gt;0),[8]PDI_TITULACIÓN!$H4,""),IF($A6="TOTAL",SUM(INDIRECT("E4:E"&amp;ROW()-1)),""))</f>
        <v/>
      </c>
      <c r="F6" s="6">
        <f ca="1">IF(AND($A6&lt;&gt;"",$A6&lt;&gt;"TOTAL"),IF(AND([8]PDI_TITULACIÓN!$J4&lt;&gt;"",[8]PDI_TITULACIÓN!$J4&lt;&gt;0),[8]PDI_TITULACIÓN!$J4,""),IF($A6="TOTAL",SUM(INDIRECT("F4:F"&amp;ROW()-1)),""))</f>
        <v>3</v>
      </c>
      <c r="G6" s="6">
        <f t="shared" ca="1" si="1"/>
        <v>3</v>
      </c>
      <c r="H6" s="6" t="str">
        <f ca="1">IF(AND($A6&lt;&gt;"",$A6&lt;&gt;"TOTAL"),IF(AND([8]PDI_TITULACIÓN!$M4&lt;&gt;"",[8]PDI_TITULACIÓN!$M4&lt;&gt;0),[8]PDI_TITULACIÓN!$M4,""),IF($A6="TOTAL",SUM(INDIRECT("H4:H"&amp;ROW()-1)),""))</f>
        <v/>
      </c>
      <c r="I6" s="6">
        <f ca="1">IF(AND($A6&lt;&gt;"",$A6&lt;&gt;"TOTAL"),IF(AND([8]PDI_TITULACIÓN!$O4&lt;&gt;"",[8]PDI_TITULACIÓN!$O4&lt;&gt;0),[8]PDI_TITULACIÓN!$O4,""),IF($A6="TOTAL",SUM(INDIRECT("I4:I"&amp;ROW()-1)),""))</f>
        <v>1</v>
      </c>
      <c r="J6" s="6">
        <f t="shared" ca="1" si="2"/>
        <v>1</v>
      </c>
      <c r="K6" s="6" t="str">
        <f ca="1">IF(AND($A6&lt;&gt;"",$A6&lt;&gt;"TOTAL"),IF(AND([8]PDI_TITULACIÓN!$R4&lt;&gt;"",[8]PDI_TITULACIÓN!$R4&lt;&gt;0),[8]PDI_TITULACIÓN!$R4,""),IF($A6="TOTAL",SUM(INDIRECT("K4:K"&amp;ROW()-1)),""))</f>
        <v/>
      </c>
      <c r="L6" s="6">
        <f ca="1">IF(AND($A6&lt;&gt;"",$A6&lt;&gt;"TOTAL"),IF(AND([8]PDI_TITULACIÓN!$T4&lt;&gt;"",[8]PDI_TITULACIÓN!$T4&lt;&gt;0),[8]PDI_TITULACIÓN!$T4,""),IF($A6="TOTAL",SUM(INDIRECT("L4:L"&amp;ROW()-1)),""))</f>
        <v>1</v>
      </c>
      <c r="M6" s="6">
        <f t="shared" ca="1" si="3"/>
        <v>1</v>
      </c>
      <c r="N6" s="6">
        <f ca="1">IF(AND($A6&lt;&gt;"",$A6&lt;&gt;"TOTAL"),IF(AND([8]PDI_TITULACIÓN!$W4&lt;&gt;"",[8]PDI_TITULACIÓN!$W4&lt;&gt;0),[8]PDI_TITULACIÓN!$W4,""),IF($A6="TOTAL",SUM(INDIRECT("N4:N"&amp;ROW()-1)),""))</f>
        <v>1</v>
      </c>
      <c r="O6" s="6">
        <f ca="1">IF(AND($A6&lt;&gt;"",$A6&lt;&gt;"TOTAL"),IF(AND([8]PDI_TITULACIÓN!$Y4&lt;&gt;"",[8]PDI_TITULACIÓN!$Y4&lt;&gt;0),[8]PDI_TITULACIÓN!$Y4,""),IF($A6="TOTAL",SUM(INDIRECT("O4:O"&amp;ROW()-1)),""))</f>
        <v>3</v>
      </c>
      <c r="P6" s="6">
        <f t="shared" ca="1" si="4"/>
        <v>4</v>
      </c>
      <c r="Q6" s="6">
        <f ca="1">IF(AND($A6&lt;&gt;"",$A6&lt;&gt;"TOTAL"),IF(AND([8]PDI_TITULACIÓN!$AB4&lt;&gt;"",[8]PDI_TITULACIÓN!$AB4&lt;&gt;0),[8]PDI_TITULACIÓN!$AB4,""),IF($A6="TOTAL",SUM(INDIRECT("Q4:Q"&amp;ROW()-1)),""))</f>
        <v>2</v>
      </c>
      <c r="R6" s="6">
        <f ca="1">IF(AND($A6&lt;&gt;"",$A6&lt;&gt;"TOTAL"),IF(AND([8]PDI_TITULACIÓN!$AD4&lt;&gt;"",[8]PDI_TITULACIÓN!$AD4&lt;&gt;0),[8]PDI_TITULACIÓN!$AD4,""),IF($A6="TOTAL",SUM(INDIRECT("R4:R"&amp;ROW()-1)),""))</f>
        <v>3</v>
      </c>
      <c r="S6" s="6">
        <f t="shared" ca="1" si="5"/>
        <v>5</v>
      </c>
      <c r="T6" s="6" t="str">
        <f ca="1">IF(AND($A6&lt;&gt;"",$A6&lt;&gt;"TOTAL"),IF(AND([8]PDI_TITULACIÓN!$AG4&lt;&gt;"",[8]PDI_TITULACIÓN!$AG4&lt;&gt;0),[8]PDI_TITULACIÓN!$AG4,""),IF($A6="TOTAL",SUM(INDIRECT("T4:T"&amp;ROW()-1)),""))</f>
        <v/>
      </c>
      <c r="U6" s="6">
        <f ca="1">IF(AND($A6&lt;&gt;"",$A6&lt;&gt;"TOTAL"),IF(AND([8]PDI_TITULACIÓN!$AI4&lt;&gt;"",[8]PDI_TITULACIÓN!$AI4&lt;&gt;0),[8]PDI_TITULACIÓN!$AI4,""),IF($A6="TOTAL",SUM(INDIRECT("U4:U"&amp;ROW()-1)),""))</f>
        <v>2</v>
      </c>
      <c r="V6" s="6">
        <f t="shared" ca="1" si="6"/>
        <v>2</v>
      </c>
      <c r="W6" s="6" t="str">
        <f ca="1">IF(AND($A6&lt;&gt;"",$A6&lt;&gt;"TOTAL"),IF(AND([8]PDI_TITULACIÓN!$AL4&lt;&gt;"",[8]PDI_TITULACIÓN!$AL4&lt;&gt;0),[8]PDI_TITULACIÓN!$AL4,""),IF($A6="TOTAL",SUM(INDIRECT("W4:W"&amp;ROW()-1)),""))</f>
        <v/>
      </c>
      <c r="X6" s="6" t="str">
        <f ca="1">IF(AND($A6&lt;&gt;"",$A6&lt;&gt;"TOTAL"),IF(AND([8]PDI_TITULACIÓN!$AN4&lt;&gt;"",[8]PDI_TITULACIÓN!$AN4&lt;&gt;0),[8]PDI_TITULACIÓN!$AN4,""),IF($A6="TOTAL",SUM(INDIRECT("X4:X"&amp;ROW()-1)),""))</f>
        <v/>
      </c>
      <c r="Y6" s="6">
        <f t="shared" ca="1" si="7"/>
        <v>0</v>
      </c>
      <c r="Z6" s="6" t="str">
        <f ca="1">IF(AND($A6&lt;&gt;"",$A6&lt;&gt;"TOTAL"),IF(AND([8]PDI_TITULACIÓN!$AQ4&lt;&gt;"",[8]PDI_TITULACIÓN!$AQ4&lt;&gt;0),[8]PDI_TITULACIÓN!$AQ4,""),IF($A6="TOTAL",SUM(INDIRECT("Z4:Z"&amp;ROW()-1)),""))</f>
        <v/>
      </c>
      <c r="AA6" s="6" t="str">
        <f ca="1">IF(AND($A6&lt;&gt;"",$A6&lt;&gt;"TOTAL"),IF(AND([8]PDI_TITULACIÓN!$AS4&lt;&gt;"",[8]PDI_TITULACIÓN!$AS4&lt;&gt;0),[8]PDI_TITULACIÓN!$AS4,""),IF($A6="TOTAL",SUM(INDIRECT("AA4:AA"&amp;ROW()-1)),""))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IF(AND($A6&lt;&gt;"",$A6&lt;&gt;"TOTAL"),IF(AND([8]PDI_TITULACIÓN!$AV4&lt;&gt;"",[8]PDI_TITULACIÓN!$AV4&lt;&gt;0),[8]PDI_TITULACIÓN!$AV4,""),IF($A6="TOTAL",SUM(INDIRECT("AC4:AC"&amp;ROW()-1)),""))</f>
        <v/>
      </c>
      <c r="AD6" s="6" t="str">
        <f ca="1">IF(AND($A6&lt;&gt;"",$A6&lt;&gt;"TOTAL"),IF(AND([8]PDI_TITULACIÓN!$AX4&lt;&gt;"",[8]PDI_TITULACIÓN!$AX4&lt;&gt;0),[8]PDI_TITULACIÓN!$AX4,""),IF($A6="TOTAL",SUM(INDIRECT("AD4:AD"&amp;ROW()-1)),""))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IF(AND($A6&lt;&gt;"",$A6&lt;&gt;"TOTAL"),IF(AND([8]PDI_TITULACIÓN!$BA4&lt;&gt;"",[8]PDI_TITULACIÓN!$BA4&lt;&gt;0),[8]PDI_TITULACIÓN!$BA4,""),IF($A6="TOTAL",SUM(INDIRECT("AF4:AF"&amp;ROW()-1)),""))</f>
        <v/>
      </c>
      <c r="AG6" s="6" t="str">
        <f ca="1">IF(AND($A6&lt;&gt;"",$A6&lt;&gt;"TOTAL"),IF(AND([8]PDI_TITULACIÓN!$BC4&lt;&gt;"",[8]PDI_TITULACIÓN!$BC4&lt;&gt;0),[8]PDI_TITULACIÓN!$BC4,""),IF($A6="TOTAL",SUM(INDIRECT("AG4:AG"&amp;ROW()-1)),""))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IF(AND($A6&lt;&gt;"",$A6&lt;&gt;"TOTAL"),IF(AND([8]PDI_TITULACIÓN!$BF4&lt;&gt;"",[8]PDI_TITULACIÓN!$BF4&lt;&gt;0),[8]PDI_TITULACIÓN!$BF4,""),IF($A6="TOTAL",SUM(INDIRECT("AI4:AI"&amp;ROW()-1)),""))</f>
        <v/>
      </c>
      <c r="AJ6" s="6" t="str">
        <f ca="1">IF(AND($A6&lt;&gt;"",$A6&lt;&gt;"TOTAL"),IF(AND([8]PDI_TITULACIÓN!$BH4&lt;&gt;"",[8]PDI_TITULACIÓN!$BH4&lt;&gt;0),[8]PDI_TITULACIÓN!$BH4,""),IF($A6="TOTAL",SUM(INDIRECT("AJ4:AJ"&amp;ROW()-1)),""))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IF(AND($A6&lt;&gt;"",$A6&lt;&gt;"TOTAL"),IF(AND([8]PDI_TITULACIÓN!$BK4&lt;&gt;"",[8]PDI_TITULACIÓN!$BK4&lt;&gt;0),[8]PDI_TITULACIÓN!$BK4,""),IF($A6="TOTAL",SUM(INDIRECT("AL4:AL"&amp;ROW()-1)),""))</f>
        <v/>
      </c>
      <c r="AM6" s="6" t="str">
        <f ca="1">IF(AND($A6&lt;&gt;"",$A6&lt;&gt;"TOTAL"),IF(AND([8]PDI_TITULACIÓN!$BM4&lt;&gt;"",[8]PDI_TITULACIÓN!$BM4&lt;&gt;0),[8]PDI_TITULACIÓN!$BM4,""),IF($A6="TOTAL",SUM(INDIRECT("AM4:AM"&amp;ROW()-1)),""))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IF(AND($A6&lt;&gt;"",$A6&lt;&gt;"TOTAL"),IF(AND([8]PDI_TITULACIÓN!$BP4&lt;&gt;"",[8]PDI_TITULACIÓN!$BP4&lt;&gt;0),[8]PDI_TITULACIÓN!$BP4,""),IF($A6="TOTAL",SUM(INDIRECT("AO4:AO"&amp;ROW()-1)),""))</f>
        <v/>
      </c>
      <c r="AP6" s="6" t="str">
        <f ca="1">IF(AND($A6&lt;&gt;"",$A6&lt;&gt;"TOTAL"),IF(AND([8]PDI_TITULACIÓN!$BR4&lt;&gt;"",[8]PDI_TITULACIÓN!$BR4&lt;&gt;0),[8]PDI_TITULACIÓN!$BR4,""),IF($A6="TOTAL",SUM(INDIRECT("AP4:AP"&amp;ROW()-1)),""))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IF(AND($A6&lt;&gt;"",$A6&lt;&gt;"TOTAL"),IF(AND([8]PDI_TITULACIÓN!$BU4&lt;&gt;"",[8]PDI_TITULACIÓN!$BU4&lt;&gt;0),[8]PDI_TITULACIÓN!$BU4,""),IF($A6="TOTAL",SUM(INDIRECT("AR4:AR"&amp;ROW()-1)),""))</f>
        <v/>
      </c>
      <c r="AS6" s="6" t="str">
        <f ca="1">IF(AND($A6&lt;&gt;"",$A6&lt;&gt;"TOTAL"),IF(AND([8]PDI_TITULACIÓN!$BW4&lt;&gt;"",[8]PDI_TITULACIÓN!$BW4&lt;&gt;0),[8]PDI_TITULACIÓN!$BW4,""),IF($A6="TOTAL",SUM(INDIRECT("AS4:AS"&amp;ROW()-1)),""))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IF(AND($A6&lt;&gt;"",$A6&lt;&gt;"TOTAL"),IF(AND([8]PDI_TITULACIÓN!$BZ4&lt;&gt;"",[8]PDI_TITULACIÓN!$BZ4&lt;&gt;0),[8]PDI_TITULACIÓN!$BZ4,""),IF($A6="TOTAL",SUM(INDIRECT("AU4:AU"&amp;ROW()-1)),""))</f>
        <v/>
      </c>
      <c r="AV6" s="6" t="str">
        <f ca="1">IF(AND($A6&lt;&gt;"",$A6&lt;&gt;"TOTAL"),IF(AND([8]PDI_TITULACIÓN!$CB4&lt;&gt;"",[8]PDI_TITULACIÓN!$CB4&lt;&gt;0),[8]PDI_TITULACIÓN!$CB4,""),IF($A6="TOTAL",SUM(INDIRECT("AV4:AV"&amp;ROW()-1)),""))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IF(AND($A6&lt;&gt;"",$A6&lt;&gt;"TOTAL"),IF(AND([8]PDI_TITULACIÓN!$CE4&lt;&gt;"",[8]PDI_TITULACIÓN!$CE4&lt;&gt;0),[8]PDI_TITULACIÓN!$CE4,""),IF($A6="TOTAL",SUM(INDIRECT("AX4:AX"&amp;ROW()-1)),""))</f>
        <v/>
      </c>
      <c r="AY6" s="6" t="str">
        <f ca="1">IF(AND($A6&lt;&gt;"",$A6&lt;&gt;"TOTAL"),IF(AND([8]PDI_TITULACIÓN!$CG4&lt;&gt;"",[8]PDI_TITULACIÓN!$CG4&lt;&gt;0),[8]PDI_TITULACIÓN!$CG4,""),IF($A6="TOTAL",SUM(INDIRECT("AY4:AY"&amp;ROW()-1)),""))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IF(AND($A6&lt;&gt;"",$A6&lt;&gt;"TOTAL"),IF(AND([8]PDI_TITULACIÓN!$CJ4&lt;&gt;"",[8]PDI_TITULACIÓN!$CJ4&lt;&gt;0),[8]PDI_TITULACIÓN!$CJ4,""),IF($A6="TOTAL",SUM(INDIRECT("BA4:BA"&amp;ROW()-1)),""))</f>
        <v/>
      </c>
      <c r="BB6" s="6" t="str">
        <f ca="1">IF(AND($A6&lt;&gt;"",$A6&lt;&gt;"TOTAL"),IF(AND([8]PDI_TITULACIÓN!$CL4&lt;&gt;"",[8]PDI_TITULACIÓN!$CL4&lt;&gt;0),[8]PDI_TITULACIÓN!$CL4,""),IF($A6="TOTAL",SUM(INDIRECT("BB4:BB"&amp;ROW()-1)),""))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IF(AND($A6&lt;&gt;"",$A6&lt;&gt;"TOTAL"),IF(AND([8]PDI_TITULACIÓN!$CO4&lt;&gt;"",[8]PDI_TITULACIÓN!$CO4&lt;&gt;0),[8]PDI_TITULACIÓN!$CO4,""),IF($A6="TOTAL",SUM(INDIRECT("BD4:BD"&amp;ROW()-1)),""))</f>
        <v/>
      </c>
      <c r="BE6" s="6" t="str">
        <f ca="1">IF(AND($A6&lt;&gt;"",$A6&lt;&gt;"TOTAL"),IF(AND([8]PDI_TITULACIÓN!$CQ4&lt;&gt;"",[8]PDI_TITULACIÓN!$CQ4&lt;&gt;0),[8]PDI_TITULACIÓN!$CQ4,""),IF($A6="TOTAL",SUM(INDIRECT("BE4:BE"&amp;ROW()-1)),""))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IF([8]PDI_TITULACIÓN!$B5&lt;&gt;"",[8]PDI_TITULACIÓN!$B5,IF(AND([8]PDI_TITULACIÓN!$B5="",[8]PDI_TITULACIÓN!$B6="",[8]PDI_TITULACIÓN!$B4=""),"","TOTAL"))</f>
        <v>Diplomatura</v>
      </c>
      <c r="B7" s="6">
        <f ca="1">IF(AND($A7&lt;&gt;"",$A7&lt;&gt;"TOTAL"),IF(AND([8]PDI_TITULACIÓN!$C5&lt;&gt;"",[8]PDI_TITULACIÓN!$C5&lt;&gt;0),[8]PDI_TITULACIÓN!$C5,""),IF($A7="TOTAL",SUM(INDIRECT("B4:B"&amp;ROW()-1)),""))</f>
        <v>1</v>
      </c>
      <c r="C7" s="6" t="str">
        <f ca="1">IF(AND($A7&lt;&gt;"",$A7&lt;&gt;"TOTAL"),IF(AND([8]PDI_TITULACIÓN!$E5&lt;&gt;"",[8]PDI_TITULACIÓN!$E5&lt;&gt;0),[8]PDI_TITULACIÓN!$E5,""),IF($A7="TOTAL",SUM(INDIRECT("C4:C"&amp;ROW()-1)),""))</f>
        <v/>
      </c>
      <c r="D7" s="6">
        <f t="shared" ca="1" si="0"/>
        <v>1</v>
      </c>
      <c r="E7" s="6">
        <f ca="1">IF(AND($A7&lt;&gt;"",$A7&lt;&gt;"TOTAL"),IF(AND([8]PDI_TITULACIÓN!$H5&lt;&gt;"",[8]PDI_TITULACIÓN!$H5&lt;&gt;0),[8]PDI_TITULACIÓN!$H5,""),IF($A7="TOTAL",SUM(INDIRECT("E4:E"&amp;ROW()-1)),""))</f>
        <v>1</v>
      </c>
      <c r="F7" s="6" t="str">
        <f ca="1">IF(AND($A7&lt;&gt;"",$A7&lt;&gt;"TOTAL"),IF(AND([8]PDI_TITULACIÓN!$J5&lt;&gt;"",[8]PDI_TITULACIÓN!$J5&lt;&gt;0),[8]PDI_TITULACIÓN!$J5,""),IF($A7="TOTAL",SUM(INDIRECT("F4:F"&amp;ROW()-1)),""))</f>
        <v/>
      </c>
      <c r="G7" s="6">
        <f t="shared" ca="1" si="1"/>
        <v>1</v>
      </c>
      <c r="H7" s="6">
        <f ca="1">IF(AND($A7&lt;&gt;"",$A7&lt;&gt;"TOTAL"),IF(AND([8]PDI_TITULACIÓN!$M5&lt;&gt;"",[8]PDI_TITULACIÓN!$M5&lt;&gt;0),[8]PDI_TITULACIÓN!$M5,""),IF($A7="TOTAL",SUM(INDIRECT("H4:H"&amp;ROW()-1)),""))</f>
        <v>1</v>
      </c>
      <c r="I7" s="6" t="str">
        <f ca="1">IF(AND($A7&lt;&gt;"",$A7&lt;&gt;"TOTAL"),IF(AND([8]PDI_TITULACIÓN!$O5&lt;&gt;"",[8]PDI_TITULACIÓN!$O5&lt;&gt;0),[8]PDI_TITULACIÓN!$O5,""),IF($A7="TOTAL",SUM(INDIRECT("I4:I"&amp;ROW()-1)),""))</f>
        <v/>
      </c>
      <c r="J7" s="6">
        <f t="shared" ca="1" si="2"/>
        <v>1</v>
      </c>
      <c r="K7" s="6">
        <f ca="1">IF(AND($A7&lt;&gt;"",$A7&lt;&gt;"TOTAL"),IF(AND([8]PDI_TITULACIÓN!$R5&lt;&gt;"",[8]PDI_TITULACIÓN!$R5&lt;&gt;0),[8]PDI_TITULACIÓN!$R5,""),IF($A7="TOTAL",SUM(INDIRECT("K4:K"&amp;ROW()-1)),""))</f>
        <v>1</v>
      </c>
      <c r="L7" s="6" t="str">
        <f ca="1">IF(AND($A7&lt;&gt;"",$A7&lt;&gt;"TOTAL"),IF(AND([8]PDI_TITULACIÓN!$T5&lt;&gt;"",[8]PDI_TITULACIÓN!$T5&lt;&gt;0),[8]PDI_TITULACIÓN!$T5,""),IF($A7="TOTAL",SUM(INDIRECT("L4:L"&amp;ROW()-1)),""))</f>
        <v/>
      </c>
      <c r="M7" s="6">
        <f t="shared" ca="1" si="3"/>
        <v>1</v>
      </c>
      <c r="N7" s="6" t="str">
        <f ca="1">IF(AND($A7&lt;&gt;"",$A7&lt;&gt;"TOTAL"),IF(AND([8]PDI_TITULACIÓN!$W5&lt;&gt;"",[8]PDI_TITULACIÓN!$W5&lt;&gt;0),[8]PDI_TITULACIÓN!$W5,""),IF($A7="TOTAL",SUM(INDIRECT("N4:N"&amp;ROW()-1)),""))</f>
        <v/>
      </c>
      <c r="O7" s="6" t="str">
        <f ca="1">IF(AND($A7&lt;&gt;"",$A7&lt;&gt;"TOTAL"),IF(AND([8]PDI_TITULACIÓN!$Y5&lt;&gt;"",[8]PDI_TITULACIÓN!$Y5&lt;&gt;0),[8]PDI_TITULACIÓN!$Y5,""),IF($A7="TOTAL",SUM(INDIRECT("O4:O"&amp;ROW()-1)),""))</f>
        <v/>
      </c>
      <c r="P7" s="6">
        <f t="shared" ca="1" si="4"/>
        <v>0</v>
      </c>
      <c r="Q7" s="6" t="str">
        <f ca="1">IF(AND($A7&lt;&gt;"",$A7&lt;&gt;"TOTAL"),IF(AND([8]PDI_TITULACIÓN!$AB5&lt;&gt;"",[8]PDI_TITULACIÓN!$AB5&lt;&gt;0),[8]PDI_TITULACIÓN!$AB5,""),IF($A7="TOTAL",SUM(INDIRECT("Q4:Q"&amp;ROW()-1)),""))</f>
        <v/>
      </c>
      <c r="R7" s="6" t="str">
        <f ca="1">IF(AND($A7&lt;&gt;"",$A7&lt;&gt;"TOTAL"),IF(AND([8]PDI_TITULACIÓN!$AD5&lt;&gt;"",[8]PDI_TITULACIÓN!$AD5&lt;&gt;0),[8]PDI_TITULACIÓN!$AD5,""),IF($A7="TOTAL",SUM(INDIRECT("R4:R"&amp;ROW()-1)),""))</f>
        <v/>
      </c>
      <c r="S7" s="6">
        <f t="shared" ca="1" si="5"/>
        <v>0</v>
      </c>
      <c r="T7" s="6" t="str">
        <f ca="1">IF(AND($A7&lt;&gt;"",$A7&lt;&gt;"TOTAL"),IF(AND([8]PDI_TITULACIÓN!$AG5&lt;&gt;"",[8]PDI_TITULACIÓN!$AG5&lt;&gt;0),[8]PDI_TITULACIÓN!$AG5,""),IF($A7="TOTAL",SUM(INDIRECT("T4:T"&amp;ROW()-1)),""))</f>
        <v/>
      </c>
      <c r="U7" s="6" t="str">
        <f ca="1">IF(AND($A7&lt;&gt;"",$A7&lt;&gt;"TOTAL"),IF(AND([8]PDI_TITULACIÓN!$AI5&lt;&gt;"",[8]PDI_TITULACIÓN!$AI5&lt;&gt;0),[8]PDI_TITULACIÓN!$AI5,""),IF($A7="TOTAL",SUM(INDIRECT("U4:U"&amp;ROW()-1)),""))</f>
        <v/>
      </c>
      <c r="V7" s="6">
        <f t="shared" ca="1" si="6"/>
        <v>0</v>
      </c>
      <c r="W7" s="6" t="str">
        <f ca="1">IF(AND($A7&lt;&gt;"",$A7&lt;&gt;"TOTAL"),IF(AND([8]PDI_TITULACIÓN!$AL5&lt;&gt;"",[8]PDI_TITULACIÓN!$AL5&lt;&gt;0),[8]PDI_TITULACIÓN!$AL5,""),IF($A7="TOTAL",SUM(INDIRECT("W4:W"&amp;ROW()-1)),""))</f>
        <v/>
      </c>
      <c r="X7" s="6" t="str">
        <f ca="1">IF(AND($A7&lt;&gt;"",$A7&lt;&gt;"TOTAL"),IF(AND([8]PDI_TITULACIÓN!$AN5&lt;&gt;"",[8]PDI_TITULACIÓN!$AN5&lt;&gt;0),[8]PDI_TITULACIÓN!$AN5,""),IF($A7="TOTAL",SUM(INDIRECT("X4:X"&amp;ROW()-1)),""))</f>
        <v/>
      </c>
      <c r="Y7" s="6">
        <f t="shared" ca="1" si="7"/>
        <v>0</v>
      </c>
      <c r="Z7" s="6" t="str">
        <f ca="1">IF(AND($A7&lt;&gt;"",$A7&lt;&gt;"TOTAL"),IF(AND([8]PDI_TITULACIÓN!$AQ5&lt;&gt;"",[8]PDI_TITULACIÓN!$AQ5&lt;&gt;0),[8]PDI_TITULACIÓN!$AQ5,""),IF($A7="TOTAL",SUM(INDIRECT("Z4:Z"&amp;ROW()-1)),""))</f>
        <v/>
      </c>
      <c r="AA7" s="6" t="str">
        <f ca="1">IF(AND($A7&lt;&gt;"",$A7&lt;&gt;"TOTAL"),IF(AND([8]PDI_TITULACIÓN!$AS5&lt;&gt;"",[8]PDI_TITULACIÓN!$AS5&lt;&gt;0),[8]PDI_TITULACIÓN!$AS5,""),IF($A7="TOTAL",SUM(INDIRECT("AA4:AA"&amp;ROW()-1)),""))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IF(AND($A7&lt;&gt;"",$A7&lt;&gt;"TOTAL"),IF(AND([8]PDI_TITULACIÓN!$AV5&lt;&gt;"",[8]PDI_TITULACIÓN!$AV5&lt;&gt;0),[8]PDI_TITULACIÓN!$AV5,""),IF($A7="TOTAL",SUM(INDIRECT("AC4:AC"&amp;ROW()-1)),""))</f>
        <v/>
      </c>
      <c r="AD7" s="6" t="str">
        <f ca="1">IF(AND($A7&lt;&gt;"",$A7&lt;&gt;"TOTAL"),IF(AND([8]PDI_TITULACIÓN!$AX5&lt;&gt;"",[8]PDI_TITULACIÓN!$AX5&lt;&gt;0),[8]PDI_TITULACIÓN!$AX5,""),IF($A7="TOTAL",SUM(INDIRECT("AD4:AD"&amp;ROW()-1)),""))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IF(AND($A7&lt;&gt;"",$A7&lt;&gt;"TOTAL"),IF(AND([8]PDI_TITULACIÓN!$BA5&lt;&gt;"",[8]PDI_TITULACIÓN!$BA5&lt;&gt;0),[8]PDI_TITULACIÓN!$BA5,""),IF($A7="TOTAL",SUM(INDIRECT("AF4:AF"&amp;ROW()-1)),""))</f>
        <v/>
      </c>
      <c r="AG7" s="6" t="str">
        <f ca="1">IF(AND($A7&lt;&gt;"",$A7&lt;&gt;"TOTAL"),IF(AND([8]PDI_TITULACIÓN!$BC5&lt;&gt;"",[8]PDI_TITULACIÓN!$BC5&lt;&gt;0),[8]PDI_TITULACIÓN!$BC5,""),IF($A7="TOTAL",SUM(INDIRECT("AG4:AG"&amp;ROW()-1)),""))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IF(AND($A7&lt;&gt;"",$A7&lt;&gt;"TOTAL"),IF(AND([8]PDI_TITULACIÓN!$BF5&lt;&gt;"",[8]PDI_TITULACIÓN!$BF5&lt;&gt;0),[8]PDI_TITULACIÓN!$BF5,""),IF($A7="TOTAL",SUM(INDIRECT("AI4:AI"&amp;ROW()-1)),""))</f>
        <v/>
      </c>
      <c r="AJ7" s="6" t="str">
        <f ca="1">IF(AND($A7&lt;&gt;"",$A7&lt;&gt;"TOTAL"),IF(AND([8]PDI_TITULACIÓN!$BH5&lt;&gt;"",[8]PDI_TITULACIÓN!$BH5&lt;&gt;0),[8]PDI_TITULACIÓN!$BH5,""),IF($A7="TOTAL",SUM(INDIRECT("AJ4:AJ"&amp;ROW()-1)),""))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IF(AND($A7&lt;&gt;"",$A7&lt;&gt;"TOTAL"),IF(AND([8]PDI_TITULACIÓN!$BK5&lt;&gt;"",[8]PDI_TITULACIÓN!$BK5&lt;&gt;0),[8]PDI_TITULACIÓN!$BK5,""),IF($A7="TOTAL",SUM(INDIRECT("AL4:AL"&amp;ROW()-1)),""))</f>
        <v/>
      </c>
      <c r="AM7" s="6" t="str">
        <f ca="1">IF(AND($A7&lt;&gt;"",$A7&lt;&gt;"TOTAL"),IF(AND([8]PDI_TITULACIÓN!$BM5&lt;&gt;"",[8]PDI_TITULACIÓN!$BM5&lt;&gt;0),[8]PDI_TITULACIÓN!$BM5,""),IF($A7="TOTAL",SUM(INDIRECT("AM4:AM"&amp;ROW()-1)),""))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IF(AND($A7&lt;&gt;"",$A7&lt;&gt;"TOTAL"),IF(AND([8]PDI_TITULACIÓN!$BP5&lt;&gt;"",[8]PDI_TITULACIÓN!$BP5&lt;&gt;0),[8]PDI_TITULACIÓN!$BP5,""),IF($A7="TOTAL",SUM(INDIRECT("AO4:AO"&amp;ROW()-1)),""))</f>
        <v/>
      </c>
      <c r="AP7" s="6" t="str">
        <f ca="1">IF(AND($A7&lt;&gt;"",$A7&lt;&gt;"TOTAL"),IF(AND([8]PDI_TITULACIÓN!$BR5&lt;&gt;"",[8]PDI_TITULACIÓN!$BR5&lt;&gt;0),[8]PDI_TITULACIÓN!$BR5,""),IF($A7="TOTAL",SUM(INDIRECT("AP4:AP"&amp;ROW()-1)),""))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IF(AND($A7&lt;&gt;"",$A7&lt;&gt;"TOTAL"),IF(AND([8]PDI_TITULACIÓN!$BU5&lt;&gt;"",[8]PDI_TITULACIÓN!$BU5&lt;&gt;0),[8]PDI_TITULACIÓN!$BU5,""),IF($A7="TOTAL",SUM(INDIRECT("AR4:AR"&amp;ROW()-1)),""))</f>
        <v/>
      </c>
      <c r="AS7" s="6" t="str">
        <f ca="1">IF(AND($A7&lt;&gt;"",$A7&lt;&gt;"TOTAL"),IF(AND([8]PDI_TITULACIÓN!$BW5&lt;&gt;"",[8]PDI_TITULACIÓN!$BW5&lt;&gt;0),[8]PDI_TITULACIÓN!$BW5,""),IF($A7="TOTAL",SUM(INDIRECT("AS4:AS"&amp;ROW()-1)),""))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IF(AND($A7&lt;&gt;"",$A7&lt;&gt;"TOTAL"),IF(AND([8]PDI_TITULACIÓN!$BZ5&lt;&gt;"",[8]PDI_TITULACIÓN!$BZ5&lt;&gt;0),[8]PDI_TITULACIÓN!$BZ5,""),IF($A7="TOTAL",SUM(INDIRECT("AU4:AU"&amp;ROW()-1)),""))</f>
        <v/>
      </c>
      <c r="AV7" s="6" t="str">
        <f ca="1">IF(AND($A7&lt;&gt;"",$A7&lt;&gt;"TOTAL"),IF(AND([8]PDI_TITULACIÓN!$CB5&lt;&gt;"",[8]PDI_TITULACIÓN!$CB5&lt;&gt;0),[8]PDI_TITULACIÓN!$CB5,""),IF($A7="TOTAL",SUM(INDIRECT("AV4:AV"&amp;ROW()-1)),""))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IF(AND($A7&lt;&gt;"",$A7&lt;&gt;"TOTAL"),IF(AND([8]PDI_TITULACIÓN!$CE5&lt;&gt;"",[8]PDI_TITULACIÓN!$CE5&lt;&gt;0),[8]PDI_TITULACIÓN!$CE5,""),IF($A7="TOTAL",SUM(INDIRECT("AX4:AX"&amp;ROW()-1)),""))</f>
        <v/>
      </c>
      <c r="AY7" s="6" t="str">
        <f ca="1">IF(AND($A7&lt;&gt;"",$A7&lt;&gt;"TOTAL"),IF(AND([8]PDI_TITULACIÓN!$CG5&lt;&gt;"",[8]PDI_TITULACIÓN!$CG5&lt;&gt;0),[8]PDI_TITULACIÓN!$CG5,""),IF($A7="TOTAL",SUM(INDIRECT("AY4:AY"&amp;ROW()-1)),""))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IF(AND($A7&lt;&gt;"",$A7&lt;&gt;"TOTAL"),IF(AND([8]PDI_TITULACIÓN!$CJ5&lt;&gt;"",[8]PDI_TITULACIÓN!$CJ5&lt;&gt;0),[8]PDI_TITULACIÓN!$CJ5,""),IF($A7="TOTAL",SUM(INDIRECT("BA4:BA"&amp;ROW()-1)),""))</f>
        <v/>
      </c>
      <c r="BB7" s="6" t="str">
        <f ca="1">IF(AND($A7&lt;&gt;"",$A7&lt;&gt;"TOTAL"),IF(AND([8]PDI_TITULACIÓN!$CL5&lt;&gt;"",[8]PDI_TITULACIÓN!$CL5&lt;&gt;0),[8]PDI_TITULACIÓN!$CL5,""),IF($A7="TOTAL",SUM(INDIRECT("BB4:BB"&amp;ROW()-1)),""))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IF(AND($A7&lt;&gt;"",$A7&lt;&gt;"TOTAL"),IF(AND([8]PDI_TITULACIÓN!$CO5&lt;&gt;"",[8]PDI_TITULACIÓN!$CO5&lt;&gt;0),[8]PDI_TITULACIÓN!$CO5,""),IF($A7="TOTAL",SUM(INDIRECT("BD4:BD"&amp;ROW()-1)),""))</f>
        <v/>
      </c>
      <c r="BE7" s="6" t="str">
        <f ca="1">IF(AND($A7&lt;&gt;"",$A7&lt;&gt;"TOTAL"),IF(AND([8]PDI_TITULACIÓN!$CQ5&lt;&gt;"",[8]PDI_TITULACIÓN!$CQ5&lt;&gt;0),[8]PDI_TITULACIÓN!$CQ5,""),IF($A7="TOTAL",SUM(INDIRECT("BE4:BE"&amp;ROW()-1)),""))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IF([8]PDI_TITULACIÓN!$B6&lt;&gt;"",[8]PDI_TITULACIÓN!$B6,IF(AND([8]PDI_TITULACIÓN!$B6="",[8]PDI_TITULACIÓN!$B7="",[8]PDI_TITULACIÓN!$B5=""),"","TOTAL"))</f>
        <v>Doctorado</v>
      </c>
      <c r="B8" s="6">
        <f ca="1">IF(AND($A8&lt;&gt;"",$A8&lt;&gt;"TOTAL"),IF(AND([8]PDI_TITULACIÓN!$C6&lt;&gt;"",[8]PDI_TITULACIÓN!$C6&lt;&gt;0),[8]PDI_TITULACIÓN!$C6,""),IF($A8="TOTAL",SUM(INDIRECT("B4:B"&amp;ROW()-1)),""))</f>
        <v>131</v>
      </c>
      <c r="C8" s="6">
        <f ca="1">IF(AND($A8&lt;&gt;"",$A8&lt;&gt;"TOTAL"),IF(AND([8]PDI_TITULACIÓN!$E6&lt;&gt;"",[8]PDI_TITULACIÓN!$E6&lt;&gt;0),[8]PDI_TITULACIÓN!$E6,""),IF($A8="TOTAL",SUM(INDIRECT("C4:C"&amp;ROW()-1)),""))</f>
        <v>174</v>
      </c>
      <c r="D8" s="6">
        <f t="shared" ca="1" si="0"/>
        <v>305</v>
      </c>
      <c r="E8" s="6">
        <f ca="1">IF(AND($A8&lt;&gt;"",$A8&lt;&gt;"TOTAL"),IF(AND([8]PDI_TITULACIÓN!$H6&lt;&gt;"",[8]PDI_TITULACIÓN!$H6&lt;&gt;0),[8]PDI_TITULACIÓN!$H6,""),IF($A8="TOTAL",SUM(INDIRECT("E4:E"&amp;ROW()-1)),""))</f>
        <v>132</v>
      </c>
      <c r="F8" s="6">
        <f ca="1">IF(AND($A8&lt;&gt;"",$A8&lt;&gt;"TOTAL"),IF(AND([8]PDI_TITULACIÓN!$J6&lt;&gt;"",[8]PDI_TITULACIÓN!$J6&lt;&gt;0),[8]PDI_TITULACIÓN!$J6,""),IF($A8="TOTAL",SUM(INDIRECT("F4:F"&amp;ROW()-1)),""))</f>
        <v>169</v>
      </c>
      <c r="G8" s="6">
        <f t="shared" ca="1" si="1"/>
        <v>301</v>
      </c>
      <c r="H8" s="6">
        <f ca="1">IF(AND($A8&lt;&gt;"",$A8&lt;&gt;"TOTAL"),IF(AND([8]PDI_TITULACIÓN!$M6&lt;&gt;"",[8]PDI_TITULACIÓN!$M6&lt;&gt;0),[8]PDI_TITULACIÓN!$M6,""),IF($A8="TOTAL",SUM(INDIRECT("H4:H"&amp;ROW()-1)),""))</f>
        <v>123</v>
      </c>
      <c r="I8" s="6">
        <f ca="1">IF(AND($A8&lt;&gt;"",$A8&lt;&gt;"TOTAL"),IF(AND([8]PDI_TITULACIÓN!$O6&lt;&gt;"",[8]PDI_TITULACIÓN!$O6&lt;&gt;0),[8]PDI_TITULACIÓN!$O6,""),IF($A8="TOTAL",SUM(INDIRECT("I4:I"&amp;ROW()-1)),""))</f>
        <v>166</v>
      </c>
      <c r="J8" s="6">
        <f t="shared" ca="1" si="2"/>
        <v>289</v>
      </c>
      <c r="K8" s="6">
        <f ca="1">IF(AND($A8&lt;&gt;"",$A8&lt;&gt;"TOTAL"),IF(AND([8]PDI_TITULACIÓN!$R6&lt;&gt;"",[8]PDI_TITULACIÓN!$R6&lt;&gt;0),[8]PDI_TITULACIÓN!$R6,""),IF($A8="TOTAL",SUM(INDIRECT("K4:K"&amp;ROW()-1)),""))</f>
        <v>124</v>
      </c>
      <c r="L8" s="6">
        <f ca="1">IF(AND($A8&lt;&gt;"",$A8&lt;&gt;"TOTAL"),IF(AND([8]PDI_TITULACIÓN!$T6&lt;&gt;"",[8]PDI_TITULACIÓN!$T6&lt;&gt;0),[8]PDI_TITULACIÓN!$T6,""),IF($A8="TOTAL",SUM(INDIRECT("L4:L"&amp;ROW()-1)),""))</f>
        <v>167</v>
      </c>
      <c r="M8" s="6">
        <f t="shared" ca="1" si="3"/>
        <v>291</v>
      </c>
      <c r="N8" s="6">
        <f ca="1">IF(AND($A8&lt;&gt;"",$A8&lt;&gt;"TOTAL"),IF(AND([8]PDI_TITULACIÓN!$W6&lt;&gt;"",[8]PDI_TITULACIÓN!$W6&lt;&gt;0),[8]PDI_TITULACIÓN!$W6,""),IF($A8="TOTAL",SUM(INDIRECT("N4:N"&amp;ROW()-1)),""))</f>
        <v>132</v>
      </c>
      <c r="O8" s="6">
        <f ca="1">IF(AND($A8&lt;&gt;"",$A8&lt;&gt;"TOTAL"),IF(AND([8]PDI_TITULACIÓN!$Y6&lt;&gt;"",[8]PDI_TITULACIÓN!$Y6&lt;&gt;0),[8]PDI_TITULACIÓN!$Y6,""),IF($A8="TOTAL",SUM(INDIRECT("O4:O"&amp;ROW()-1)),""))</f>
        <v>176</v>
      </c>
      <c r="P8" s="6">
        <f t="shared" ca="1" si="4"/>
        <v>308</v>
      </c>
      <c r="Q8" s="6">
        <f ca="1">IF(AND($A8&lt;&gt;"",$A8&lt;&gt;"TOTAL"),IF(AND([8]PDI_TITULACIÓN!$AB6&lt;&gt;"",[8]PDI_TITULACIÓN!$AB6&lt;&gt;0),[8]PDI_TITULACIÓN!$AB6,""),IF($A8="TOTAL",SUM(INDIRECT("Q4:Q"&amp;ROW()-1)),""))</f>
        <v>124</v>
      </c>
      <c r="R8" s="6">
        <f ca="1">IF(AND($A8&lt;&gt;"",$A8&lt;&gt;"TOTAL"),IF(AND([8]PDI_TITULACIÓN!$AD6&lt;&gt;"",[8]PDI_TITULACIÓN!$AD6&lt;&gt;0),[8]PDI_TITULACIÓN!$AD6,""),IF($A8="TOTAL",SUM(INDIRECT("R4:R"&amp;ROW()-1)),""))</f>
        <v>162</v>
      </c>
      <c r="S8" s="6">
        <f t="shared" ca="1" si="5"/>
        <v>286</v>
      </c>
      <c r="T8" s="6">
        <f ca="1">IF(AND($A8&lt;&gt;"",$A8&lt;&gt;"TOTAL"),IF(AND([8]PDI_TITULACIÓN!$AG6&lt;&gt;"",[8]PDI_TITULACIÓN!$AG6&lt;&gt;0),[8]PDI_TITULACIÓN!$AG6,""),IF($A8="TOTAL",SUM(INDIRECT("T4:T"&amp;ROW()-1)),""))</f>
        <v>148</v>
      </c>
      <c r="U8" s="6">
        <f ca="1">IF(AND($A8&lt;&gt;"",$A8&lt;&gt;"TOTAL"),IF(AND([8]PDI_TITULACIÓN!$AI6&lt;&gt;"",[8]PDI_TITULACIÓN!$AI6&lt;&gt;0),[8]PDI_TITULACIÓN!$AI6,""),IF($A8="TOTAL",SUM(INDIRECT("U4:U"&amp;ROW()-1)),""))</f>
        <v>179</v>
      </c>
      <c r="V8" s="6">
        <f t="shared" ca="1" si="6"/>
        <v>327</v>
      </c>
      <c r="W8" s="6" t="str">
        <f ca="1">IF(AND($A8&lt;&gt;"",$A8&lt;&gt;"TOTAL"),IF(AND([8]PDI_TITULACIÓN!$AL6&lt;&gt;"",[8]PDI_TITULACIÓN!$AL6&lt;&gt;0),[8]PDI_TITULACIÓN!$AL6,""),IF($A8="TOTAL",SUM(INDIRECT("W4:W"&amp;ROW()-1)),""))</f>
        <v/>
      </c>
      <c r="X8" s="6" t="str">
        <f ca="1">IF(AND($A8&lt;&gt;"",$A8&lt;&gt;"TOTAL"),IF(AND([8]PDI_TITULACIÓN!$AN6&lt;&gt;"",[8]PDI_TITULACIÓN!$AN6&lt;&gt;0),[8]PDI_TITULACIÓN!$AN6,""),IF($A8="TOTAL",SUM(INDIRECT("X4:X"&amp;ROW()-1)),""))</f>
        <v/>
      </c>
      <c r="Y8" s="6">
        <f t="shared" ca="1" si="7"/>
        <v>0</v>
      </c>
      <c r="Z8" s="6" t="str">
        <f ca="1">IF(AND($A8&lt;&gt;"",$A8&lt;&gt;"TOTAL"),IF(AND([8]PDI_TITULACIÓN!$AQ6&lt;&gt;"",[8]PDI_TITULACIÓN!$AQ6&lt;&gt;0),[8]PDI_TITULACIÓN!$AQ6,""),IF($A8="TOTAL",SUM(INDIRECT("Z4:Z"&amp;ROW()-1)),""))</f>
        <v/>
      </c>
      <c r="AA8" s="6" t="str">
        <f ca="1">IF(AND($A8&lt;&gt;"",$A8&lt;&gt;"TOTAL"),IF(AND([8]PDI_TITULACIÓN!$AS6&lt;&gt;"",[8]PDI_TITULACIÓN!$AS6&lt;&gt;0),[8]PDI_TITULACIÓN!$AS6,""),IF($A8="TOTAL",SUM(INDIRECT("AA4:AA"&amp;ROW()-1)),""))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IF(AND($A8&lt;&gt;"",$A8&lt;&gt;"TOTAL"),IF(AND([8]PDI_TITULACIÓN!$AV6&lt;&gt;"",[8]PDI_TITULACIÓN!$AV6&lt;&gt;0),[8]PDI_TITULACIÓN!$AV6,""),IF($A8="TOTAL",SUM(INDIRECT("AC4:AC"&amp;ROW()-1)),""))</f>
        <v/>
      </c>
      <c r="AD8" s="6" t="str">
        <f ca="1">IF(AND($A8&lt;&gt;"",$A8&lt;&gt;"TOTAL"),IF(AND([8]PDI_TITULACIÓN!$AX6&lt;&gt;"",[8]PDI_TITULACIÓN!$AX6&lt;&gt;0),[8]PDI_TITULACIÓN!$AX6,""),IF($A8="TOTAL",SUM(INDIRECT("AD4:AD"&amp;ROW()-1)),""))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IF(AND($A8&lt;&gt;"",$A8&lt;&gt;"TOTAL"),IF(AND([8]PDI_TITULACIÓN!$BA6&lt;&gt;"",[8]PDI_TITULACIÓN!$BA6&lt;&gt;0),[8]PDI_TITULACIÓN!$BA6,""),IF($A8="TOTAL",SUM(INDIRECT("AF4:AF"&amp;ROW()-1)),""))</f>
        <v/>
      </c>
      <c r="AG8" s="6" t="str">
        <f ca="1">IF(AND($A8&lt;&gt;"",$A8&lt;&gt;"TOTAL"),IF(AND([8]PDI_TITULACIÓN!$BC6&lt;&gt;"",[8]PDI_TITULACIÓN!$BC6&lt;&gt;0),[8]PDI_TITULACIÓN!$BC6,""),IF($A8="TOTAL",SUM(INDIRECT("AG4:AG"&amp;ROW()-1)),""))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IF(AND($A8&lt;&gt;"",$A8&lt;&gt;"TOTAL"),IF(AND([8]PDI_TITULACIÓN!$BF6&lt;&gt;"",[8]PDI_TITULACIÓN!$BF6&lt;&gt;0),[8]PDI_TITULACIÓN!$BF6,""),IF($A8="TOTAL",SUM(INDIRECT("AI4:AI"&amp;ROW()-1)),""))</f>
        <v/>
      </c>
      <c r="AJ8" s="6" t="str">
        <f ca="1">IF(AND($A8&lt;&gt;"",$A8&lt;&gt;"TOTAL"),IF(AND([8]PDI_TITULACIÓN!$BH6&lt;&gt;"",[8]PDI_TITULACIÓN!$BH6&lt;&gt;0),[8]PDI_TITULACIÓN!$BH6,""),IF($A8="TOTAL",SUM(INDIRECT("AJ4:AJ"&amp;ROW()-1)),""))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IF(AND($A8&lt;&gt;"",$A8&lt;&gt;"TOTAL"),IF(AND([8]PDI_TITULACIÓN!$BK6&lt;&gt;"",[8]PDI_TITULACIÓN!$BK6&lt;&gt;0),[8]PDI_TITULACIÓN!$BK6,""),IF($A8="TOTAL",SUM(INDIRECT("AL4:AL"&amp;ROW()-1)),""))</f>
        <v/>
      </c>
      <c r="AM8" s="6" t="str">
        <f ca="1">IF(AND($A8&lt;&gt;"",$A8&lt;&gt;"TOTAL"),IF(AND([8]PDI_TITULACIÓN!$BM6&lt;&gt;"",[8]PDI_TITULACIÓN!$BM6&lt;&gt;0),[8]PDI_TITULACIÓN!$BM6,""),IF($A8="TOTAL",SUM(INDIRECT("AM4:AM"&amp;ROW()-1)),""))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IF(AND($A8&lt;&gt;"",$A8&lt;&gt;"TOTAL"),IF(AND([8]PDI_TITULACIÓN!$BP6&lt;&gt;"",[8]PDI_TITULACIÓN!$BP6&lt;&gt;0),[8]PDI_TITULACIÓN!$BP6,""),IF($A8="TOTAL",SUM(INDIRECT("AO4:AO"&amp;ROW()-1)),""))</f>
        <v/>
      </c>
      <c r="AP8" s="6" t="str">
        <f ca="1">IF(AND($A8&lt;&gt;"",$A8&lt;&gt;"TOTAL"),IF(AND([8]PDI_TITULACIÓN!$BR6&lt;&gt;"",[8]PDI_TITULACIÓN!$BR6&lt;&gt;0),[8]PDI_TITULACIÓN!$BR6,""),IF($A8="TOTAL",SUM(INDIRECT("AP4:AP"&amp;ROW()-1)),""))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IF(AND($A8&lt;&gt;"",$A8&lt;&gt;"TOTAL"),IF(AND([8]PDI_TITULACIÓN!$BU6&lt;&gt;"",[8]PDI_TITULACIÓN!$BU6&lt;&gt;0),[8]PDI_TITULACIÓN!$BU6,""),IF($A8="TOTAL",SUM(INDIRECT("AR4:AR"&amp;ROW()-1)),""))</f>
        <v/>
      </c>
      <c r="AS8" s="6" t="str">
        <f ca="1">IF(AND($A8&lt;&gt;"",$A8&lt;&gt;"TOTAL"),IF(AND([8]PDI_TITULACIÓN!$BW6&lt;&gt;"",[8]PDI_TITULACIÓN!$BW6&lt;&gt;0),[8]PDI_TITULACIÓN!$BW6,""),IF($A8="TOTAL",SUM(INDIRECT("AS4:AS"&amp;ROW()-1)),""))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IF(AND($A8&lt;&gt;"",$A8&lt;&gt;"TOTAL"),IF(AND([8]PDI_TITULACIÓN!$BZ6&lt;&gt;"",[8]PDI_TITULACIÓN!$BZ6&lt;&gt;0),[8]PDI_TITULACIÓN!$BZ6,""),IF($A8="TOTAL",SUM(INDIRECT("AU4:AU"&amp;ROW()-1)),""))</f>
        <v/>
      </c>
      <c r="AV8" s="6" t="str">
        <f ca="1">IF(AND($A8&lt;&gt;"",$A8&lt;&gt;"TOTAL"),IF(AND([8]PDI_TITULACIÓN!$CB6&lt;&gt;"",[8]PDI_TITULACIÓN!$CB6&lt;&gt;0),[8]PDI_TITULACIÓN!$CB6,""),IF($A8="TOTAL",SUM(INDIRECT("AV4:AV"&amp;ROW()-1)),""))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IF(AND($A8&lt;&gt;"",$A8&lt;&gt;"TOTAL"),IF(AND([8]PDI_TITULACIÓN!$CE6&lt;&gt;"",[8]PDI_TITULACIÓN!$CE6&lt;&gt;0),[8]PDI_TITULACIÓN!$CE6,""),IF($A8="TOTAL",SUM(INDIRECT("AX4:AX"&amp;ROW()-1)),""))</f>
        <v/>
      </c>
      <c r="AY8" s="6" t="str">
        <f ca="1">IF(AND($A8&lt;&gt;"",$A8&lt;&gt;"TOTAL"),IF(AND([8]PDI_TITULACIÓN!$CG6&lt;&gt;"",[8]PDI_TITULACIÓN!$CG6&lt;&gt;0),[8]PDI_TITULACIÓN!$CG6,""),IF($A8="TOTAL",SUM(INDIRECT("AY4:AY"&amp;ROW()-1)),""))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IF(AND($A8&lt;&gt;"",$A8&lt;&gt;"TOTAL"),IF(AND([8]PDI_TITULACIÓN!$CJ6&lt;&gt;"",[8]PDI_TITULACIÓN!$CJ6&lt;&gt;0),[8]PDI_TITULACIÓN!$CJ6,""),IF($A8="TOTAL",SUM(INDIRECT("BA4:BA"&amp;ROW()-1)),""))</f>
        <v/>
      </c>
      <c r="BB8" s="6" t="str">
        <f ca="1">IF(AND($A8&lt;&gt;"",$A8&lt;&gt;"TOTAL"),IF(AND([8]PDI_TITULACIÓN!$CL6&lt;&gt;"",[8]PDI_TITULACIÓN!$CL6&lt;&gt;0),[8]PDI_TITULACIÓN!$CL6,""),IF($A8="TOTAL",SUM(INDIRECT("BB4:BB"&amp;ROW()-1)),""))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IF(AND($A8&lt;&gt;"",$A8&lt;&gt;"TOTAL"),IF(AND([8]PDI_TITULACIÓN!$CO6&lt;&gt;"",[8]PDI_TITULACIÓN!$CO6&lt;&gt;0),[8]PDI_TITULACIÓN!$CO6,""),IF($A8="TOTAL",SUM(INDIRECT("BD4:BD"&amp;ROW()-1)),""))</f>
        <v/>
      </c>
      <c r="BE8" s="6" t="str">
        <f ca="1">IF(AND($A8&lt;&gt;"",$A8&lt;&gt;"TOTAL"),IF(AND([8]PDI_TITULACIÓN!$CQ6&lt;&gt;"",[8]PDI_TITULACIÓN!$CQ6&lt;&gt;0),[8]PDI_TITULACIÓN!$CQ6,""),IF($A8="TOTAL",SUM(INDIRECT("BE4:BE"&amp;ROW()-1)),""))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IF([8]PDI_TITULACIÓN!$B7&lt;&gt;"",[8]PDI_TITULACIÓN!$B7,IF(AND([8]PDI_TITULACIÓN!$B7="",[8]PDI_TITULACIÓN!$B8="",[8]PDI_TITULACIÓN!$B6=""),"","TOTAL"))</f>
        <v>Grado</v>
      </c>
      <c r="B9" s="6" t="str">
        <f ca="1">IF(AND($A9&lt;&gt;"",$A9&lt;&gt;"TOTAL"),IF(AND([8]PDI_TITULACIÓN!$C7&lt;&gt;"",[8]PDI_TITULACIÓN!$C7&lt;&gt;0),[8]PDI_TITULACIÓN!$C7,""),IF($A9="TOTAL",SUM(INDIRECT("B4:B"&amp;ROW()-1)),""))</f>
        <v/>
      </c>
      <c r="C9" s="6" t="str">
        <f ca="1">IF(AND($A9&lt;&gt;"",$A9&lt;&gt;"TOTAL"),IF(AND([8]PDI_TITULACIÓN!$E7&lt;&gt;"",[8]PDI_TITULACIÓN!$E7&lt;&gt;0),[8]PDI_TITULACIÓN!$E7,""),IF($A9="TOTAL",SUM(INDIRECT("C4:C"&amp;ROW()-1)),""))</f>
        <v/>
      </c>
      <c r="D9" s="6">
        <f t="shared" ca="1" si="0"/>
        <v>0</v>
      </c>
      <c r="E9" s="6" t="str">
        <f ca="1">IF(AND($A9&lt;&gt;"",$A9&lt;&gt;"TOTAL"),IF(AND([8]PDI_TITULACIÓN!$H7&lt;&gt;"",[8]PDI_TITULACIÓN!$H7&lt;&gt;0),[8]PDI_TITULACIÓN!$H7,""),IF($A9="TOTAL",SUM(INDIRECT("E4:E"&amp;ROW()-1)),""))</f>
        <v/>
      </c>
      <c r="F9" s="6" t="str">
        <f ca="1">IF(AND($A9&lt;&gt;"",$A9&lt;&gt;"TOTAL"),IF(AND([8]PDI_TITULACIÓN!$J7&lt;&gt;"",[8]PDI_TITULACIÓN!$J7&lt;&gt;0),[8]PDI_TITULACIÓN!$J7,""),IF($A9="TOTAL",SUM(INDIRECT("F4:F"&amp;ROW()-1)),""))</f>
        <v/>
      </c>
      <c r="G9" s="6">
        <f t="shared" ca="1" si="1"/>
        <v>0</v>
      </c>
      <c r="H9" s="6" t="str">
        <f ca="1">IF(AND($A9&lt;&gt;"",$A9&lt;&gt;"TOTAL"),IF(AND([8]PDI_TITULACIÓN!$M7&lt;&gt;"",[8]PDI_TITULACIÓN!$M7&lt;&gt;0),[8]PDI_TITULACIÓN!$M7,""),IF($A9="TOTAL",SUM(INDIRECT("H4:H"&amp;ROW()-1)),""))</f>
        <v/>
      </c>
      <c r="I9" s="6" t="str">
        <f ca="1">IF(AND($A9&lt;&gt;"",$A9&lt;&gt;"TOTAL"),IF(AND([8]PDI_TITULACIÓN!$O7&lt;&gt;"",[8]PDI_TITULACIÓN!$O7&lt;&gt;0),[8]PDI_TITULACIÓN!$O7,""),IF($A9="TOTAL",SUM(INDIRECT("I4:I"&amp;ROW()-1)),""))</f>
        <v/>
      </c>
      <c r="J9" s="6">
        <f t="shared" ca="1" si="2"/>
        <v>0</v>
      </c>
      <c r="K9" s="6" t="str">
        <f ca="1">IF(AND($A9&lt;&gt;"",$A9&lt;&gt;"TOTAL"),IF(AND([8]PDI_TITULACIÓN!$R7&lt;&gt;"",[8]PDI_TITULACIÓN!$R7&lt;&gt;0),[8]PDI_TITULACIÓN!$R7,""),IF($A9="TOTAL",SUM(INDIRECT("K4:K"&amp;ROW()-1)),""))</f>
        <v/>
      </c>
      <c r="L9" s="6" t="str">
        <f ca="1">IF(AND($A9&lt;&gt;"",$A9&lt;&gt;"TOTAL"),IF(AND([8]PDI_TITULACIÓN!$T7&lt;&gt;"",[8]PDI_TITULACIÓN!$T7&lt;&gt;0),[8]PDI_TITULACIÓN!$T7,""),IF($A9="TOTAL",SUM(INDIRECT("L4:L"&amp;ROW()-1)),""))</f>
        <v/>
      </c>
      <c r="M9" s="6">
        <f t="shared" ca="1" si="3"/>
        <v>0</v>
      </c>
      <c r="N9" s="6" t="str">
        <f ca="1">IF(AND($A9&lt;&gt;"",$A9&lt;&gt;"TOTAL"),IF(AND([8]PDI_TITULACIÓN!$W7&lt;&gt;"",[8]PDI_TITULACIÓN!$W7&lt;&gt;0),[8]PDI_TITULACIÓN!$W7,""),IF($A9="TOTAL",SUM(INDIRECT("N4:N"&amp;ROW()-1)),""))</f>
        <v/>
      </c>
      <c r="O9" s="6">
        <f ca="1">IF(AND($A9&lt;&gt;"",$A9&lt;&gt;"TOTAL"),IF(AND([8]PDI_TITULACIÓN!$Y7&lt;&gt;"",[8]PDI_TITULACIÓN!$Y7&lt;&gt;0),[8]PDI_TITULACIÓN!$Y7,""),IF($A9="TOTAL",SUM(INDIRECT("O4:O"&amp;ROW()-1)),""))</f>
        <v>1</v>
      </c>
      <c r="P9" s="6">
        <f t="shared" ca="1" si="4"/>
        <v>1</v>
      </c>
      <c r="Q9" s="6">
        <f ca="1">IF(AND($A9&lt;&gt;"",$A9&lt;&gt;"TOTAL"),IF(AND([8]PDI_TITULACIÓN!$AB7&lt;&gt;"",[8]PDI_TITULACIÓN!$AB7&lt;&gt;0),[8]PDI_TITULACIÓN!$AB7,""),IF($A9="TOTAL",SUM(INDIRECT("Q4:Q"&amp;ROW()-1)),""))</f>
        <v>1</v>
      </c>
      <c r="R9" s="6">
        <f ca="1">IF(AND($A9&lt;&gt;"",$A9&lt;&gt;"TOTAL"),IF(AND([8]PDI_TITULACIÓN!$AD7&lt;&gt;"",[8]PDI_TITULACIÓN!$AD7&lt;&gt;0),[8]PDI_TITULACIÓN!$AD7,""),IF($A9="TOTAL",SUM(INDIRECT("R4:R"&amp;ROW()-1)),""))</f>
        <v>1</v>
      </c>
      <c r="S9" s="6">
        <f t="shared" ca="1" si="5"/>
        <v>2</v>
      </c>
      <c r="T9" s="6">
        <f ca="1">IF(AND($A9&lt;&gt;"",$A9&lt;&gt;"TOTAL"),IF(AND([8]PDI_TITULACIÓN!$AG7&lt;&gt;"",[8]PDI_TITULACIÓN!$AG7&lt;&gt;0),[8]PDI_TITULACIÓN!$AG7,""),IF($A9="TOTAL",SUM(INDIRECT("T4:T"&amp;ROW()-1)),""))</f>
        <v>5</v>
      </c>
      <c r="U9" s="6">
        <f ca="1">IF(AND($A9&lt;&gt;"",$A9&lt;&gt;"TOTAL"),IF(AND([8]PDI_TITULACIÓN!$AI7&lt;&gt;"",[8]PDI_TITULACIÓN!$AI7&lt;&gt;0),[8]PDI_TITULACIÓN!$AI7,""),IF($A9="TOTAL",SUM(INDIRECT("U4:U"&amp;ROW()-1)),""))</f>
        <v>4</v>
      </c>
      <c r="V9" s="6">
        <f t="shared" ca="1" si="6"/>
        <v>9</v>
      </c>
      <c r="W9" s="6" t="str">
        <f ca="1">IF(AND($A9&lt;&gt;"",$A9&lt;&gt;"TOTAL"),IF(AND([8]PDI_TITULACIÓN!$AL7&lt;&gt;"",[8]PDI_TITULACIÓN!$AL7&lt;&gt;0),[8]PDI_TITULACIÓN!$AL7,""),IF($A9="TOTAL",SUM(INDIRECT("W4:W"&amp;ROW()-1)),""))</f>
        <v/>
      </c>
      <c r="X9" s="6" t="str">
        <f ca="1">IF(AND($A9&lt;&gt;"",$A9&lt;&gt;"TOTAL"),IF(AND([8]PDI_TITULACIÓN!$AN7&lt;&gt;"",[8]PDI_TITULACIÓN!$AN7&lt;&gt;0),[8]PDI_TITULACIÓN!$AN7,""),IF($A9="TOTAL",SUM(INDIRECT("X4:X"&amp;ROW()-1)),""))</f>
        <v/>
      </c>
      <c r="Y9" s="6">
        <f t="shared" ca="1" si="7"/>
        <v>0</v>
      </c>
      <c r="Z9" s="6" t="str">
        <f ca="1">IF(AND($A9&lt;&gt;"",$A9&lt;&gt;"TOTAL"),IF(AND([8]PDI_TITULACIÓN!$AQ7&lt;&gt;"",[8]PDI_TITULACIÓN!$AQ7&lt;&gt;0),[8]PDI_TITULACIÓN!$AQ7,""),IF($A9="TOTAL",SUM(INDIRECT("Z4:Z"&amp;ROW()-1)),""))</f>
        <v/>
      </c>
      <c r="AA9" s="6" t="str">
        <f ca="1">IF(AND($A9&lt;&gt;"",$A9&lt;&gt;"TOTAL"),IF(AND([8]PDI_TITULACIÓN!$AS7&lt;&gt;"",[8]PDI_TITULACIÓN!$AS7&lt;&gt;0),[8]PDI_TITULACIÓN!$AS7,""),IF($A9="TOTAL",SUM(INDIRECT("AA4:AA"&amp;ROW()-1)),""))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IF(AND($A9&lt;&gt;"",$A9&lt;&gt;"TOTAL"),IF(AND([8]PDI_TITULACIÓN!$AV7&lt;&gt;"",[8]PDI_TITULACIÓN!$AV7&lt;&gt;0),[8]PDI_TITULACIÓN!$AV7,""),IF($A9="TOTAL",SUM(INDIRECT("AC4:AC"&amp;ROW()-1)),""))</f>
        <v/>
      </c>
      <c r="AD9" s="6" t="str">
        <f ca="1">IF(AND($A9&lt;&gt;"",$A9&lt;&gt;"TOTAL"),IF(AND([8]PDI_TITULACIÓN!$AX7&lt;&gt;"",[8]PDI_TITULACIÓN!$AX7&lt;&gt;0),[8]PDI_TITULACIÓN!$AX7,""),IF($A9="TOTAL",SUM(INDIRECT("AD4:AD"&amp;ROW()-1)),""))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IF(AND($A9&lt;&gt;"",$A9&lt;&gt;"TOTAL"),IF(AND([8]PDI_TITULACIÓN!$BA7&lt;&gt;"",[8]PDI_TITULACIÓN!$BA7&lt;&gt;0),[8]PDI_TITULACIÓN!$BA7,""),IF($A9="TOTAL",SUM(INDIRECT("AF4:AF"&amp;ROW()-1)),""))</f>
        <v/>
      </c>
      <c r="AG9" s="6" t="str">
        <f ca="1">IF(AND($A9&lt;&gt;"",$A9&lt;&gt;"TOTAL"),IF(AND([8]PDI_TITULACIÓN!$BC7&lt;&gt;"",[8]PDI_TITULACIÓN!$BC7&lt;&gt;0),[8]PDI_TITULACIÓN!$BC7,""),IF($A9="TOTAL",SUM(INDIRECT("AG4:AG"&amp;ROW()-1)),""))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IF(AND($A9&lt;&gt;"",$A9&lt;&gt;"TOTAL"),IF(AND([8]PDI_TITULACIÓN!$BF7&lt;&gt;"",[8]PDI_TITULACIÓN!$BF7&lt;&gt;0),[8]PDI_TITULACIÓN!$BF7,""),IF($A9="TOTAL",SUM(INDIRECT("AI4:AI"&amp;ROW()-1)),""))</f>
        <v/>
      </c>
      <c r="AJ9" s="6" t="str">
        <f ca="1">IF(AND($A9&lt;&gt;"",$A9&lt;&gt;"TOTAL"),IF(AND([8]PDI_TITULACIÓN!$BH7&lt;&gt;"",[8]PDI_TITULACIÓN!$BH7&lt;&gt;0),[8]PDI_TITULACIÓN!$BH7,""),IF($A9="TOTAL",SUM(INDIRECT("AJ4:AJ"&amp;ROW()-1)),""))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IF(AND($A9&lt;&gt;"",$A9&lt;&gt;"TOTAL"),IF(AND([8]PDI_TITULACIÓN!$BK7&lt;&gt;"",[8]PDI_TITULACIÓN!$BK7&lt;&gt;0),[8]PDI_TITULACIÓN!$BK7,""),IF($A9="TOTAL",SUM(INDIRECT("AL4:AL"&amp;ROW()-1)),""))</f>
        <v/>
      </c>
      <c r="AM9" s="6" t="str">
        <f ca="1">IF(AND($A9&lt;&gt;"",$A9&lt;&gt;"TOTAL"),IF(AND([8]PDI_TITULACIÓN!$BM7&lt;&gt;"",[8]PDI_TITULACIÓN!$BM7&lt;&gt;0),[8]PDI_TITULACIÓN!$BM7,""),IF($A9="TOTAL",SUM(INDIRECT("AM4:AM"&amp;ROW()-1)),""))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IF(AND($A9&lt;&gt;"",$A9&lt;&gt;"TOTAL"),IF(AND([8]PDI_TITULACIÓN!$BP7&lt;&gt;"",[8]PDI_TITULACIÓN!$BP7&lt;&gt;0),[8]PDI_TITULACIÓN!$BP7,""),IF($A9="TOTAL",SUM(INDIRECT("AO4:AO"&amp;ROW()-1)),""))</f>
        <v/>
      </c>
      <c r="AP9" s="6" t="str">
        <f ca="1">IF(AND($A9&lt;&gt;"",$A9&lt;&gt;"TOTAL"),IF(AND([8]PDI_TITULACIÓN!$BR7&lt;&gt;"",[8]PDI_TITULACIÓN!$BR7&lt;&gt;0),[8]PDI_TITULACIÓN!$BR7,""),IF($A9="TOTAL",SUM(INDIRECT("AP4:AP"&amp;ROW()-1)),""))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IF(AND($A9&lt;&gt;"",$A9&lt;&gt;"TOTAL"),IF(AND([8]PDI_TITULACIÓN!$BU7&lt;&gt;"",[8]PDI_TITULACIÓN!$BU7&lt;&gt;0),[8]PDI_TITULACIÓN!$BU7,""),IF($A9="TOTAL",SUM(INDIRECT("AR4:AR"&amp;ROW()-1)),""))</f>
        <v/>
      </c>
      <c r="AS9" s="6" t="str">
        <f ca="1">IF(AND($A9&lt;&gt;"",$A9&lt;&gt;"TOTAL"),IF(AND([8]PDI_TITULACIÓN!$BW7&lt;&gt;"",[8]PDI_TITULACIÓN!$BW7&lt;&gt;0),[8]PDI_TITULACIÓN!$BW7,""),IF($A9="TOTAL",SUM(INDIRECT("AS4:AS"&amp;ROW()-1)),""))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IF(AND($A9&lt;&gt;"",$A9&lt;&gt;"TOTAL"),IF(AND([8]PDI_TITULACIÓN!$BZ7&lt;&gt;"",[8]PDI_TITULACIÓN!$BZ7&lt;&gt;0),[8]PDI_TITULACIÓN!$BZ7,""),IF($A9="TOTAL",SUM(INDIRECT("AU4:AU"&amp;ROW()-1)),""))</f>
        <v/>
      </c>
      <c r="AV9" s="6" t="str">
        <f ca="1">IF(AND($A9&lt;&gt;"",$A9&lt;&gt;"TOTAL"),IF(AND([8]PDI_TITULACIÓN!$CB7&lt;&gt;"",[8]PDI_TITULACIÓN!$CB7&lt;&gt;0),[8]PDI_TITULACIÓN!$CB7,""),IF($A9="TOTAL",SUM(INDIRECT("AV4:AV"&amp;ROW()-1)),""))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IF(AND($A9&lt;&gt;"",$A9&lt;&gt;"TOTAL"),IF(AND([8]PDI_TITULACIÓN!$CE7&lt;&gt;"",[8]PDI_TITULACIÓN!$CE7&lt;&gt;0),[8]PDI_TITULACIÓN!$CE7,""),IF($A9="TOTAL",SUM(INDIRECT("AX4:AX"&amp;ROW()-1)),""))</f>
        <v/>
      </c>
      <c r="AY9" s="6" t="str">
        <f ca="1">IF(AND($A9&lt;&gt;"",$A9&lt;&gt;"TOTAL"),IF(AND([8]PDI_TITULACIÓN!$CG7&lt;&gt;"",[8]PDI_TITULACIÓN!$CG7&lt;&gt;0),[8]PDI_TITULACIÓN!$CG7,""),IF($A9="TOTAL",SUM(INDIRECT("AY4:AY"&amp;ROW()-1)),""))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IF(AND($A9&lt;&gt;"",$A9&lt;&gt;"TOTAL"),IF(AND([8]PDI_TITULACIÓN!$CJ7&lt;&gt;"",[8]PDI_TITULACIÓN!$CJ7&lt;&gt;0),[8]PDI_TITULACIÓN!$CJ7,""),IF($A9="TOTAL",SUM(INDIRECT("BA4:BA"&amp;ROW()-1)),""))</f>
        <v/>
      </c>
      <c r="BB9" s="6" t="str">
        <f ca="1">IF(AND($A9&lt;&gt;"",$A9&lt;&gt;"TOTAL"),IF(AND([8]PDI_TITULACIÓN!$CL7&lt;&gt;"",[8]PDI_TITULACIÓN!$CL7&lt;&gt;0),[8]PDI_TITULACIÓN!$CL7,""),IF($A9="TOTAL",SUM(INDIRECT("BB4:BB"&amp;ROW()-1)),""))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IF(AND($A9&lt;&gt;"",$A9&lt;&gt;"TOTAL"),IF(AND([8]PDI_TITULACIÓN!$CO7&lt;&gt;"",[8]PDI_TITULACIÓN!$CO7&lt;&gt;0),[8]PDI_TITULACIÓN!$CO7,""),IF($A9="TOTAL",SUM(INDIRECT("BD4:BD"&amp;ROW()-1)),""))</f>
        <v/>
      </c>
      <c r="BE9" s="6" t="str">
        <f ca="1">IF(AND($A9&lt;&gt;"",$A9&lt;&gt;"TOTAL"),IF(AND([8]PDI_TITULACIÓN!$CQ7&lt;&gt;"",[8]PDI_TITULACIÓN!$CQ7&lt;&gt;0),[8]PDI_TITULACIÓN!$CQ7,""),IF($A9="TOTAL",SUM(INDIRECT("BE4:BE"&amp;ROW()-1)),""))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IF([8]PDI_TITULACIÓN!$B8&lt;&gt;"",[8]PDI_TITULACIÓN!$B8,IF(AND([8]PDI_TITULACIÓN!$B8="",[8]PDI_TITULACIÓN!$B9="",[8]PDI_TITULACIÓN!$B7=""),"","TOTAL"))</f>
        <v>Ingeniería</v>
      </c>
      <c r="B10" s="6">
        <f ca="1">IF(AND($A10&lt;&gt;"",$A10&lt;&gt;"TOTAL"),IF(AND([8]PDI_TITULACIÓN!$C8&lt;&gt;"",[8]PDI_TITULACIÓN!$C8&lt;&gt;0),[8]PDI_TITULACIÓN!$C8,""),IF($A10="TOTAL",SUM(INDIRECT("B4:B"&amp;ROW()-1)),""))</f>
        <v>2</v>
      </c>
      <c r="C10" s="6">
        <f ca="1">IF(AND($A10&lt;&gt;"",$A10&lt;&gt;"TOTAL"),IF(AND([8]PDI_TITULACIÓN!$E8&lt;&gt;"",[8]PDI_TITULACIÓN!$E8&lt;&gt;0),[8]PDI_TITULACIÓN!$E8,""),IF($A10="TOTAL",SUM(INDIRECT("C4:C"&amp;ROW()-1)),""))</f>
        <v>24</v>
      </c>
      <c r="D10" s="6">
        <f t="shared" ca="1" si="0"/>
        <v>26</v>
      </c>
      <c r="E10" s="6">
        <f ca="1">IF(AND($A10&lt;&gt;"",$A10&lt;&gt;"TOTAL"),IF(AND([8]PDI_TITULACIÓN!$H8&lt;&gt;"",[8]PDI_TITULACIÓN!$H8&lt;&gt;0),[8]PDI_TITULACIÓN!$H8,""),IF($A10="TOTAL",SUM(INDIRECT("E4:E"&amp;ROW()-1)),""))</f>
        <v>3</v>
      </c>
      <c r="F10" s="6">
        <f ca="1">IF(AND($A10&lt;&gt;"",$A10&lt;&gt;"TOTAL"),IF(AND([8]PDI_TITULACIÓN!$J8&lt;&gt;"",[8]PDI_TITULACIÓN!$J8&lt;&gt;0),[8]PDI_TITULACIÓN!$J8,""),IF($A10="TOTAL",SUM(INDIRECT("F4:F"&amp;ROW()-1)),""))</f>
        <v>24</v>
      </c>
      <c r="G10" s="6">
        <f t="shared" ca="1" si="1"/>
        <v>27</v>
      </c>
      <c r="H10" s="6">
        <f ca="1">IF(AND($A10&lt;&gt;"",$A10&lt;&gt;"TOTAL"),IF(AND([8]PDI_TITULACIÓN!$M8&lt;&gt;"",[8]PDI_TITULACIÓN!$M8&lt;&gt;0),[8]PDI_TITULACIÓN!$M8,""),IF($A10="TOTAL",SUM(INDIRECT("H4:H"&amp;ROW()-1)),""))</f>
        <v>2</v>
      </c>
      <c r="I10" s="6">
        <f ca="1">IF(AND($A10&lt;&gt;"",$A10&lt;&gt;"TOTAL"),IF(AND([8]PDI_TITULACIÓN!$O8&lt;&gt;"",[8]PDI_TITULACIÓN!$O8&lt;&gt;0),[8]PDI_TITULACIÓN!$O8,""),IF($A10="TOTAL",SUM(INDIRECT("I4:I"&amp;ROW()-1)),""))</f>
        <v>20</v>
      </c>
      <c r="J10" s="6">
        <f t="shared" ca="1" si="2"/>
        <v>22</v>
      </c>
      <c r="K10" s="6">
        <f ca="1">IF(AND($A10&lt;&gt;"",$A10&lt;&gt;"TOTAL"),IF(AND([8]PDI_TITULACIÓN!$R8&lt;&gt;"",[8]PDI_TITULACIÓN!$R8&lt;&gt;0),[8]PDI_TITULACIÓN!$R8,""),IF($A10="TOTAL",SUM(INDIRECT("K4:K"&amp;ROW()-1)),""))</f>
        <v>3</v>
      </c>
      <c r="L10" s="6">
        <f ca="1">IF(AND($A10&lt;&gt;"",$A10&lt;&gt;"TOTAL"),IF(AND([8]PDI_TITULACIÓN!$T8&lt;&gt;"",[8]PDI_TITULACIÓN!$T8&lt;&gt;0),[8]PDI_TITULACIÓN!$T8,""),IF($A10="TOTAL",SUM(INDIRECT("L4:L"&amp;ROW()-1)),""))</f>
        <v>22</v>
      </c>
      <c r="M10" s="6">
        <f t="shared" ca="1" si="3"/>
        <v>25</v>
      </c>
      <c r="N10" s="6">
        <f ca="1">IF(AND($A10&lt;&gt;"",$A10&lt;&gt;"TOTAL"),IF(AND([8]PDI_TITULACIÓN!$W8&lt;&gt;"",[8]PDI_TITULACIÓN!$W8&lt;&gt;0),[8]PDI_TITULACIÓN!$W8,""),IF($A10="TOTAL",SUM(INDIRECT("N4:N"&amp;ROW()-1)),""))</f>
        <v>2</v>
      </c>
      <c r="O10" s="6">
        <f ca="1">IF(AND($A10&lt;&gt;"",$A10&lt;&gt;"TOTAL"),IF(AND([8]PDI_TITULACIÓN!$Y8&lt;&gt;"",[8]PDI_TITULACIÓN!$Y8&lt;&gt;0),[8]PDI_TITULACIÓN!$Y8,""),IF($A10="TOTAL",SUM(INDIRECT("O4:O"&amp;ROW()-1)),""))</f>
        <v>18</v>
      </c>
      <c r="P10" s="6">
        <f t="shared" ca="1" si="4"/>
        <v>20</v>
      </c>
      <c r="Q10" s="6">
        <f ca="1">IF(AND($A10&lt;&gt;"",$A10&lt;&gt;"TOTAL"),IF(AND([8]PDI_TITULACIÓN!$AB8&lt;&gt;"",[8]PDI_TITULACIÓN!$AB8&lt;&gt;0),[8]PDI_TITULACIÓN!$AB8,""),IF($A10="TOTAL",SUM(INDIRECT("Q4:Q"&amp;ROW()-1)),""))</f>
        <v>7</v>
      </c>
      <c r="R10" s="6">
        <f ca="1">IF(AND($A10&lt;&gt;"",$A10&lt;&gt;"TOTAL"),IF(AND([8]PDI_TITULACIÓN!$AD8&lt;&gt;"",[8]PDI_TITULACIÓN!$AD8&lt;&gt;0),[8]PDI_TITULACIÓN!$AD8,""),IF($A10="TOTAL",SUM(INDIRECT("R4:R"&amp;ROW()-1)),""))</f>
        <v>24</v>
      </c>
      <c r="S10" s="6">
        <f t="shared" ca="1" si="5"/>
        <v>31</v>
      </c>
      <c r="T10" s="6">
        <f ca="1">IF(AND($A10&lt;&gt;"",$A10&lt;&gt;"TOTAL"),IF(AND([8]PDI_TITULACIÓN!$AG8&lt;&gt;"",[8]PDI_TITULACIÓN!$AG8&lt;&gt;0),[8]PDI_TITULACIÓN!$AG8,""),IF($A10="TOTAL",SUM(INDIRECT("T4:T"&amp;ROW()-1)),""))</f>
        <v>3</v>
      </c>
      <c r="U10" s="6">
        <f ca="1">IF(AND($A10&lt;&gt;"",$A10&lt;&gt;"TOTAL"),IF(AND([8]PDI_TITULACIÓN!$AI8&lt;&gt;"",[8]PDI_TITULACIÓN!$AI8&lt;&gt;0),[8]PDI_TITULACIÓN!$AI8,""),IF($A10="TOTAL",SUM(INDIRECT("U4:U"&amp;ROW()-1)),""))</f>
        <v>18</v>
      </c>
      <c r="V10" s="6">
        <f t="shared" ca="1" si="6"/>
        <v>21</v>
      </c>
      <c r="W10" s="6" t="str">
        <f ca="1">IF(AND($A10&lt;&gt;"",$A10&lt;&gt;"TOTAL"),IF(AND([8]PDI_TITULACIÓN!$AL8&lt;&gt;"",[8]PDI_TITULACIÓN!$AL8&lt;&gt;0),[8]PDI_TITULACIÓN!$AL8,""),IF($A10="TOTAL",SUM(INDIRECT("W4:W"&amp;ROW()-1)),""))</f>
        <v/>
      </c>
      <c r="X10" s="6" t="str">
        <f ca="1">IF(AND($A10&lt;&gt;"",$A10&lt;&gt;"TOTAL"),IF(AND([8]PDI_TITULACIÓN!$AN8&lt;&gt;"",[8]PDI_TITULACIÓN!$AN8&lt;&gt;0),[8]PDI_TITULACIÓN!$AN8,""),IF($A10="TOTAL",SUM(INDIRECT("X4:X"&amp;ROW()-1)),""))</f>
        <v/>
      </c>
      <c r="Y10" s="6">
        <f t="shared" ca="1" si="7"/>
        <v>0</v>
      </c>
      <c r="Z10" s="6" t="str">
        <f ca="1">IF(AND($A10&lt;&gt;"",$A10&lt;&gt;"TOTAL"),IF(AND([8]PDI_TITULACIÓN!$AQ8&lt;&gt;"",[8]PDI_TITULACIÓN!$AQ8&lt;&gt;0),[8]PDI_TITULACIÓN!$AQ8,""),IF($A10="TOTAL",SUM(INDIRECT("Z4:Z"&amp;ROW()-1)),""))</f>
        <v/>
      </c>
      <c r="AA10" s="6" t="str">
        <f ca="1">IF(AND($A10&lt;&gt;"",$A10&lt;&gt;"TOTAL"),IF(AND([8]PDI_TITULACIÓN!$AS8&lt;&gt;"",[8]PDI_TITULACIÓN!$AS8&lt;&gt;0),[8]PDI_TITULACIÓN!$AS8,""),IF($A10="TOTAL",SUM(INDIRECT("AA4:AA"&amp;ROW()-1)),""))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IF(AND($A10&lt;&gt;"",$A10&lt;&gt;"TOTAL"),IF(AND([8]PDI_TITULACIÓN!$AV8&lt;&gt;"",[8]PDI_TITULACIÓN!$AV8&lt;&gt;0),[8]PDI_TITULACIÓN!$AV8,""),IF($A10="TOTAL",SUM(INDIRECT("AC4:AC"&amp;ROW()-1)),""))</f>
        <v/>
      </c>
      <c r="AD10" s="6" t="str">
        <f ca="1">IF(AND($A10&lt;&gt;"",$A10&lt;&gt;"TOTAL"),IF(AND([8]PDI_TITULACIÓN!$AX8&lt;&gt;"",[8]PDI_TITULACIÓN!$AX8&lt;&gt;0),[8]PDI_TITULACIÓN!$AX8,""),IF($A10="TOTAL",SUM(INDIRECT("AD4:AD"&amp;ROW()-1)),""))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IF(AND($A10&lt;&gt;"",$A10&lt;&gt;"TOTAL"),IF(AND([8]PDI_TITULACIÓN!$BA8&lt;&gt;"",[8]PDI_TITULACIÓN!$BA8&lt;&gt;0),[8]PDI_TITULACIÓN!$BA8,""),IF($A10="TOTAL",SUM(INDIRECT("AF4:AF"&amp;ROW()-1)),""))</f>
        <v/>
      </c>
      <c r="AG10" s="6" t="str">
        <f ca="1">IF(AND($A10&lt;&gt;"",$A10&lt;&gt;"TOTAL"),IF(AND([8]PDI_TITULACIÓN!$BC8&lt;&gt;"",[8]PDI_TITULACIÓN!$BC8&lt;&gt;0),[8]PDI_TITULACIÓN!$BC8,""),IF($A10="TOTAL",SUM(INDIRECT("AG4:AG"&amp;ROW()-1)),""))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IF(AND($A10&lt;&gt;"",$A10&lt;&gt;"TOTAL"),IF(AND([8]PDI_TITULACIÓN!$BF8&lt;&gt;"",[8]PDI_TITULACIÓN!$BF8&lt;&gt;0),[8]PDI_TITULACIÓN!$BF8,""),IF($A10="TOTAL",SUM(INDIRECT("AI4:AI"&amp;ROW()-1)),""))</f>
        <v/>
      </c>
      <c r="AJ10" s="6" t="str">
        <f ca="1">IF(AND($A10&lt;&gt;"",$A10&lt;&gt;"TOTAL"),IF(AND([8]PDI_TITULACIÓN!$BH8&lt;&gt;"",[8]PDI_TITULACIÓN!$BH8&lt;&gt;0),[8]PDI_TITULACIÓN!$BH8,""),IF($A10="TOTAL",SUM(INDIRECT("AJ4:AJ"&amp;ROW()-1)),""))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IF(AND($A10&lt;&gt;"",$A10&lt;&gt;"TOTAL"),IF(AND([8]PDI_TITULACIÓN!$BK8&lt;&gt;"",[8]PDI_TITULACIÓN!$BK8&lt;&gt;0),[8]PDI_TITULACIÓN!$BK8,""),IF($A10="TOTAL",SUM(INDIRECT("AL4:AL"&amp;ROW()-1)),""))</f>
        <v/>
      </c>
      <c r="AM10" s="6" t="str">
        <f ca="1">IF(AND($A10&lt;&gt;"",$A10&lt;&gt;"TOTAL"),IF(AND([8]PDI_TITULACIÓN!$BM8&lt;&gt;"",[8]PDI_TITULACIÓN!$BM8&lt;&gt;0),[8]PDI_TITULACIÓN!$BM8,""),IF($A10="TOTAL",SUM(INDIRECT("AM4:AM"&amp;ROW()-1)),""))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IF(AND($A10&lt;&gt;"",$A10&lt;&gt;"TOTAL"),IF(AND([8]PDI_TITULACIÓN!$BP8&lt;&gt;"",[8]PDI_TITULACIÓN!$BP8&lt;&gt;0),[8]PDI_TITULACIÓN!$BP8,""),IF($A10="TOTAL",SUM(INDIRECT("AO4:AO"&amp;ROW()-1)),""))</f>
        <v/>
      </c>
      <c r="AP10" s="6" t="str">
        <f ca="1">IF(AND($A10&lt;&gt;"",$A10&lt;&gt;"TOTAL"),IF(AND([8]PDI_TITULACIÓN!$BR8&lt;&gt;"",[8]PDI_TITULACIÓN!$BR8&lt;&gt;0),[8]PDI_TITULACIÓN!$BR8,""),IF($A10="TOTAL",SUM(INDIRECT("AP4:AP"&amp;ROW()-1)),""))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IF(AND($A10&lt;&gt;"",$A10&lt;&gt;"TOTAL"),IF(AND([8]PDI_TITULACIÓN!$BU8&lt;&gt;"",[8]PDI_TITULACIÓN!$BU8&lt;&gt;0),[8]PDI_TITULACIÓN!$BU8,""),IF($A10="TOTAL",SUM(INDIRECT("AR4:AR"&amp;ROW()-1)),""))</f>
        <v/>
      </c>
      <c r="AS10" s="6" t="str">
        <f ca="1">IF(AND($A10&lt;&gt;"",$A10&lt;&gt;"TOTAL"),IF(AND([8]PDI_TITULACIÓN!$BW8&lt;&gt;"",[8]PDI_TITULACIÓN!$BW8&lt;&gt;0),[8]PDI_TITULACIÓN!$BW8,""),IF($A10="TOTAL",SUM(INDIRECT("AS4:AS"&amp;ROW()-1)),""))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IF(AND($A10&lt;&gt;"",$A10&lt;&gt;"TOTAL"),IF(AND([8]PDI_TITULACIÓN!$BZ8&lt;&gt;"",[8]PDI_TITULACIÓN!$BZ8&lt;&gt;0),[8]PDI_TITULACIÓN!$BZ8,""),IF($A10="TOTAL",SUM(INDIRECT("AU4:AU"&amp;ROW()-1)),""))</f>
        <v/>
      </c>
      <c r="AV10" s="6" t="str">
        <f ca="1">IF(AND($A10&lt;&gt;"",$A10&lt;&gt;"TOTAL"),IF(AND([8]PDI_TITULACIÓN!$CB8&lt;&gt;"",[8]PDI_TITULACIÓN!$CB8&lt;&gt;0),[8]PDI_TITULACIÓN!$CB8,""),IF($A10="TOTAL",SUM(INDIRECT("AV4:AV"&amp;ROW()-1)),""))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IF(AND($A10&lt;&gt;"",$A10&lt;&gt;"TOTAL"),IF(AND([8]PDI_TITULACIÓN!$CE8&lt;&gt;"",[8]PDI_TITULACIÓN!$CE8&lt;&gt;0),[8]PDI_TITULACIÓN!$CE8,""),IF($A10="TOTAL",SUM(INDIRECT("AX4:AX"&amp;ROW()-1)),""))</f>
        <v/>
      </c>
      <c r="AY10" s="6" t="str">
        <f ca="1">IF(AND($A10&lt;&gt;"",$A10&lt;&gt;"TOTAL"),IF(AND([8]PDI_TITULACIÓN!$CG8&lt;&gt;"",[8]PDI_TITULACIÓN!$CG8&lt;&gt;0),[8]PDI_TITULACIÓN!$CG8,""),IF($A10="TOTAL",SUM(INDIRECT("AY4:AY"&amp;ROW()-1)),""))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IF(AND($A10&lt;&gt;"",$A10&lt;&gt;"TOTAL"),IF(AND([8]PDI_TITULACIÓN!$CJ8&lt;&gt;"",[8]PDI_TITULACIÓN!$CJ8&lt;&gt;0),[8]PDI_TITULACIÓN!$CJ8,""),IF($A10="TOTAL",SUM(INDIRECT("BA4:BA"&amp;ROW()-1)),""))</f>
        <v/>
      </c>
      <c r="BB10" s="6" t="str">
        <f ca="1">IF(AND($A10&lt;&gt;"",$A10&lt;&gt;"TOTAL"),IF(AND([8]PDI_TITULACIÓN!$CL8&lt;&gt;"",[8]PDI_TITULACIÓN!$CL8&lt;&gt;0),[8]PDI_TITULACIÓN!$CL8,""),IF($A10="TOTAL",SUM(INDIRECT("BB4:BB"&amp;ROW()-1)),""))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IF(AND($A10&lt;&gt;"",$A10&lt;&gt;"TOTAL"),IF(AND([8]PDI_TITULACIÓN!$CO8&lt;&gt;"",[8]PDI_TITULACIÓN!$CO8&lt;&gt;0),[8]PDI_TITULACIÓN!$CO8,""),IF($A10="TOTAL",SUM(INDIRECT("BD4:BD"&amp;ROW()-1)),""))</f>
        <v/>
      </c>
      <c r="BE10" s="6" t="str">
        <f ca="1">IF(AND($A10&lt;&gt;"",$A10&lt;&gt;"TOTAL"),IF(AND([8]PDI_TITULACIÓN!$CQ8&lt;&gt;"",[8]PDI_TITULACIÓN!$CQ8&lt;&gt;0),[8]PDI_TITULACIÓN!$CQ8,""),IF($A10="TOTAL",SUM(INDIRECT("BE4:BE"&amp;ROW()-1)),""))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IF([8]PDI_TITULACIÓN!$B9&lt;&gt;"",[8]PDI_TITULACIÓN!$B9,IF(AND([8]PDI_TITULACIÓN!$B9="",[8]PDI_TITULACIÓN!$B10="",[8]PDI_TITULACIÓN!$B8=""),"","TOTAL"))</f>
        <v>Ingeniería Técnica</v>
      </c>
      <c r="B11" s="6" t="str">
        <f ca="1">IF(AND($A11&lt;&gt;"",$A11&lt;&gt;"TOTAL"),IF(AND([8]PDI_TITULACIÓN!$C9&lt;&gt;"",[8]PDI_TITULACIÓN!$C9&lt;&gt;0),[8]PDI_TITULACIÓN!$C9,""),IF($A11="TOTAL",SUM(INDIRECT("B4:B"&amp;ROW()-1)),""))</f>
        <v/>
      </c>
      <c r="C11" s="6">
        <f ca="1">IF(AND($A11&lt;&gt;"",$A11&lt;&gt;"TOTAL"),IF(AND([8]PDI_TITULACIÓN!$E9&lt;&gt;"",[8]PDI_TITULACIÓN!$E9&lt;&gt;0),[8]PDI_TITULACIÓN!$E9,""),IF($A11="TOTAL",SUM(INDIRECT("C4:C"&amp;ROW()-1)),""))</f>
        <v>7</v>
      </c>
      <c r="D11" s="6">
        <f t="shared" ca="1" si="0"/>
        <v>7</v>
      </c>
      <c r="E11" s="6" t="str">
        <f ca="1">IF(AND($A11&lt;&gt;"",$A11&lt;&gt;"TOTAL"),IF(AND([8]PDI_TITULACIÓN!$H9&lt;&gt;"",[8]PDI_TITULACIÓN!$H9&lt;&gt;0),[8]PDI_TITULACIÓN!$H9,""),IF($A11="TOTAL",SUM(INDIRECT("E4:E"&amp;ROW()-1)),""))</f>
        <v/>
      </c>
      <c r="F11" s="6">
        <f ca="1">IF(AND($A11&lt;&gt;"",$A11&lt;&gt;"TOTAL"),IF(AND([8]PDI_TITULACIÓN!$J9&lt;&gt;"",[8]PDI_TITULACIÓN!$J9&lt;&gt;0),[8]PDI_TITULACIÓN!$J9,""),IF($A11="TOTAL",SUM(INDIRECT("F4:F"&amp;ROW()-1)),""))</f>
        <v>7</v>
      </c>
      <c r="G11" s="6">
        <f t="shared" ca="1" si="1"/>
        <v>7</v>
      </c>
      <c r="H11" s="6" t="str">
        <f ca="1">IF(AND($A11&lt;&gt;"",$A11&lt;&gt;"TOTAL"),IF(AND([8]PDI_TITULACIÓN!$M9&lt;&gt;"",[8]PDI_TITULACIÓN!$M9&lt;&gt;0),[8]PDI_TITULACIÓN!$M9,""),IF($A11="TOTAL",SUM(INDIRECT("H4:H"&amp;ROW()-1)),""))</f>
        <v/>
      </c>
      <c r="I11" s="6">
        <f ca="1">IF(AND($A11&lt;&gt;"",$A11&lt;&gt;"TOTAL"),IF(AND([8]PDI_TITULACIÓN!$O9&lt;&gt;"",[8]PDI_TITULACIÓN!$O9&lt;&gt;0),[8]PDI_TITULACIÓN!$O9,""),IF($A11="TOTAL",SUM(INDIRECT("I4:I"&amp;ROW()-1)),""))</f>
        <v>6</v>
      </c>
      <c r="J11" s="6">
        <f t="shared" ca="1" si="2"/>
        <v>6</v>
      </c>
      <c r="K11" s="6" t="str">
        <f ca="1">IF(AND($A11&lt;&gt;"",$A11&lt;&gt;"TOTAL"),IF(AND([8]PDI_TITULACIÓN!$R9&lt;&gt;"",[8]PDI_TITULACIÓN!$R9&lt;&gt;0),[8]PDI_TITULACIÓN!$R9,""),IF($A11="TOTAL",SUM(INDIRECT("K4:K"&amp;ROW()-1)),""))</f>
        <v/>
      </c>
      <c r="L11" s="6">
        <f ca="1">IF(AND($A11&lt;&gt;"",$A11&lt;&gt;"TOTAL"),IF(AND([8]PDI_TITULACIÓN!$T9&lt;&gt;"",[8]PDI_TITULACIÓN!$T9&lt;&gt;0),[8]PDI_TITULACIÓN!$T9,""),IF($A11="TOTAL",SUM(INDIRECT("L4:L"&amp;ROW()-1)),""))</f>
        <v>5</v>
      </c>
      <c r="M11" s="6">
        <f t="shared" ca="1" si="3"/>
        <v>5</v>
      </c>
      <c r="N11" s="6" t="str">
        <f ca="1">IF(AND($A11&lt;&gt;"",$A11&lt;&gt;"TOTAL"),IF(AND([8]PDI_TITULACIÓN!$W9&lt;&gt;"",[8]PDI_TITULACIÓN!$W9&lt;&gt;0),[8]PDI_TITULACIÓN!$W9,""),IF($A11="TOTAL",SUM(INDIRECT("N4:N"&amp;ROW()-1)),""))</f>
        <v/>
      </c>
      <c r="O11" s="6">
        <f ca="1">IF(AND($A11&lt;&gt;"",$A11&lt;&gt;"TOTAL"),IF(AND([8]PDI_TITULACIÓN!$Y9&lt;&gt;"",[8]PDI_TITULACIÓN!$Y9&lt;&gt;0),[8]PDI_TITULACIÓN!$Y9,""),IF($A11="TOTAL",SUM(INDIRECT("O4:O"&amp;ROW()-1)),""))</f>
        <v>4</v>
      </c>
      <c r="P11" s="6">
        <f t="shared" ca="1" si="4"/>
        <v>4</v>
      </c>
      <c r="Q11" s="6" t="str">
        <f ca="1">IF(AND($A11&lt;&gt;"",$A11&lt;&gt;"TOTAL"),IF(AND([8]PDI_TITULACIÓN!$AB9&lt;&gt;"",[8]PDI_TITULACIÓN!$AB9&lt;&gt;0),[8]PDI_TITULACIÓN!$AB9,""),IF($A11="TOTAL",SUM(INDIRECT("Q4:Q"&amp;ROW()-1)),""))</f>
        <v/>
      </c>
      <c r="R11" s="6">
        <f ca="1">IF(AND($A11&lt;&gt;"",$A11&lt;&gt;"TOTAL"),IF(AND([8]PDI_TITULACIÓN!$AD9&lt;&gt;"",[8]PDI_TITULACIÓN!$AD9&lt;&gt;0),[8]PDI_TITULACIÓN!$AD9,""),IF($A11="TOTAL",SUM(INDIRECT("R4:R"&amp;ROW()-1)),""))</f>
        <v>5</v>
      </c>
      <c r="S11" s="6">
        <f t="shared" ca="1" si="5"/>
        <v>5</v>
      </c>
      <c r="T11" s="6" t="str">
        <f ca="1">IF(AND($A11&lt;&gt;"",$A11&lt;&gt;"TOTAL"),IF(AND([8]PDI_TITULACIÓN!$AG9&lt;&gt;"",[8]PDI_TITULACIÓN!$AG9&lt;&gt;0),[8]PDI_TITULACIÓN!$AG9,""),IF($A11="TOTAL",SUM(INDIRECT("T4:T"&amp;ROW()-1)),""))</f>
        <v/>
      </c>
      <c r="U11" s="6">
        <f ca="1">IF(AND($A11&lt;&gt;"",$A11&lt;&gt;"TOTAL"),IF(AND([8]PDI_TITULACIÓN!$AI9&lt;&gt;"",[8]PDI_TITULACIÓN!$AI9&lt;&gt;0),[8]PDI_TITULACIÓN!$AI9,""),IF($A11="TOTAL",SUM(INDIRECT("U4:U"&amp;ROW()-1)),""))</f>
        <v>1</v>
      </c>
      <c r="V11" s="6">
        <f t="shared" ca="1" si="6"/>
        <v>1</v>
      </c>
      <c r="W11" s="6" t="str">
        <f ca="1">IF(AND($A11&lt;&gt;"",$A11&lt;&gt;"TOTAL"),IF(AND([8]PDI_TITULACIÓN!$AL9&lt;&gt;"",[8]PDI_TITULACIÓN!$AL9&lt;&gt;0),[8]PDI_TITULACIÓN!$AL9,""),IF($A11="TOTAL",SUM(INDIRECT("W4:W"&amp;ROW()-1)),""))</f>
        <v/>
      </c>
      <c r="X11" s="6" t="str">
        <f ca="1">IF(AND($A11&lt;&gt;"",$A11&lt;&gt;"TOTAL"),IF(AND([8]PDI_TITULACIÓN!$AN9&lt;&gt;"",[8]PDI_TITULACIÓN!$AN9&lt;&gt;0),[8]PDI_TITULACIÓN!$AN9,""),IF($A11="TOTAL",SUM(INDIRECT("X4:X"&amp;ROW()-1)),""))</f>
        <v/>
      </c>
      <c r="Y11" s="6">
        <f t="shared" ca="1" si="7"/>
        <v>0</v>
      </c>
      <c r="Z11" s="6" t="str">
        <f ca="1">IF(AND($A11&lt;&gt;"",$A11&lt;&gt;"TOTAL"),IF(AND([8]PDI_TITULACIÓN!$AQ9&lt;&gt;"",[8]PDI_TITULACIÓN!$AQ9&lt;&gt;0),[8]PDI_TITULACIÓN!$AQ9,""),IF($A11="TOTAL",SUM(INDIRECT("Z4:Z"&amp;ROW()-1)),""))</f>
        <v/>
      </c>
      <c r="AA11" s="6" t="str">
        <f ca="1">IF(AND($A11&lt;&gt;"",$A11&lt;&gt;"TOTAL"),IF(AND([8]PDI_TITULACIÓN!$AS9&lt;&gt;"",[8]PDI_TITULACIÓN!$AS9&lt;&gt;0),[8]PDI_TITULACIÓN!$AS9,""),IF($A11="TOTAL",SUM(INDIRECT("AA4:AA"&amp;ROW()-1)),""))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IF(AND($A11&lt;&gt;"",$A11&lt;&gt;"TOTAL"),IF(AND([8]PDI_TITULACIÓN!$AV9&lt;&gt;"",[8]PDI_TITULACIÓN!$AV9&lt;&gt;0),[8]PDI_TITULACIÓN!$AV9,""),IF($A11="TOTAL",SUM(INDIRECT("AC4:AC"&amp;ROW()-1)),""))</f>
        <v/>
      </c>
      <c r="AD11" s="6" t="str">
        <f ca="1">IF(AND($A11&lt;&gt;"",$A11&lt;&gt;"TOTAL"),IF(AND([8]PDI_TITULACIÓN!$AX9&lt;&gt;"",[8]PDI_TITULACIÓN!$AX9&lt;&gt;0),[8]PDI_TITULACIÓN!$AX9,""),IF($A11="TOTAL",SUM(INDIRECT("AD4:AD"&amp;ROW()-1)),""))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IF(AND($A11&lt;&gt;"",$A11&lt;&gt;"TOTAL"),IF(AND([8]PDI_TITULACIÓN!$BA9&lt;&gt;"",[8]PDI_TITULACIÓN!$BA9&lt;&gt;0),[8]PDI_TITULACIÓN!$BA9,""),IF($A11="TOTAL",SUM(INDIRECT("AF4:AF"&amp;ROW()-1)),""))</f>
        <v/>
      </c>
      <c r="AG11" s="6" t="str">
        <f ca="1">IF(AND($A11&lt;&gt;"",$A11&lt;&gt;"TOTAL"),IF(AND([8]PDI_TITULACIÓN!$BC9&lt;&gt;"",[8]PDI_TITULACIÓN!$BC9&lt;&gt;0),[8]PDI_TITULACIÓN!$BC9,""),IF($A11="TOTAL",SUM(INDIRECT("AG4:AG"&amp;ROW()-1)),""))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IF(AND($A11&lt;&gt;"",$A11&lt;&gt;"TOTAL"),IF(AND([8]PDI_TITULACIÓN!$BF9&lt;&gt;"",[8]PDI_TITULACIÓN!$BF9&lt;&gt;0),[8]PDI_TITULACIÓN!$BF9,""),IF($A11="TOTAL",SUM(INDIRECT("AI4:AI"&amp;ROW()-1)),""))</f>
        <v/>
      </c>
      <c r="AJ11" s="6" t="str">
        <f ca="1">IF(AND($A11&lt;&gt;"",$A11&lt;&gt;"TOTAL"),IF(AND([8]PDI_TITULACIÓN!$BH9&lt;&gt;"",[8]PDI_TITULACIÓN!$BH9&lt;&gt;0),[8]PDI_TITULACIÓN!$BH9,""),IF($A11="TOTAL",SUM(INDIRECT("AJ4:AJ"&amp;ROW()-1)),""))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IF(AND($A11&lt;&gt;"",$A11&lt;&gt;"TOTAL"),IF(AND([8]PDI_TITULACIÓN!$BK9&lt;&gt;"",[8]PDI_TITULACIÓN!$BK9&lt;&gt;0),[8]PDI_TITULACIÓN!$BK9,""),IF($A11="TOTAL",SUM(INDIRECT("AL4:AL"&amp;ROW()-1)),""))</f>
        <v/>
      </c>
      <c r="AM11" s="6" t="str">
        <f ca="1">IF(AND($A11&lt;&gt;"",$A11&lt;&gt;"TOTAL"),IF(AND([8]PDI_TITULACIÓN!$BM9&lt;&gt;"",[8]PDI_TITULACIÓN!$BM9&lt;&gt;0),[8]PDI_TITULACIÓN!$BM9,""),IF($A11="TOTAL",SUM(INDIRECT("AM4:AM"&amp;ROW()-1)),""))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IF(AND($A11&lt;&gt;"",$A11&lt;&gt;"TOTAL"),IF(AND([8]PDI_TITULACIÓN!$BP9&lt;&gt;"",[8]PDI_TITULACIÓN!$BP9&lt;&gt;0),[8]PDI_TITULACIÓN!$BP9,""),IF($A11="TOTAL",SUM(INDIRECT("AO4:AO"&amp;ROW()-1)),""))</f>
        <v/>
      </c>
      <c r="AP11" s="6" t="str">
        <f ca="1">IF(AND($A11&lt;&gt;"",$A11&lt;&gt;"TOTAL"),IF(AND([8]PDI_TITULACIÓN!$BR9&lt;&gt;"",[8]PDI_TITULACIÓN!$BR9&lt;&gt;0),[8]PDI_TITULACIÓN!$BR9,""),IF($A11="TOTAL",SUM(INDIRECT("AP4:AP"&amp;ROW()-1)),""))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IF(AND($A11&lt;&gt;"",$A11&lt;&gt;"TOTAL"),IF(AND([8]PDI_TITULACIÓN!$BU9&lt;&gt;"",[8]PDI_TITULACIÓN!$BU9&lt;&gt;0),[8]PDI_TITULACIÓN!$BU9,""),IF($A11="TOTAL",SUM(INDIRECT("AR4:AR"&amp;ROW()-1)),""))</f>
        <v/>
      </c>
      <c r="AS11" s="6" t="str">
        <f ca="1">IF(AND($A11&lt;&gt;"",$A11&lt;&gt;"TOTAL"),IF(AND([8]PDI_TITULACIÓN!$BW9&lt;&gt;"",[8]PDI_TITULACIÓN!$BW9&lt;&gt;0),[8]PDI_TITULACIÓN!$BW9,""),IF($A11="TOTAL",SUM(INDIRECT("AS4:AS"&amp;ROW()-1)),""))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IF(AND($A11&lt;&gt;"",$A11&lt;&gt;"TOTAL"),IF(AND([8]PDI_TITULACIÓN!$BZ9&lt;&gt;"",[8]PDI_TITULACIÓN!$BZ9&lt;&gt;0),[8]PDI_TITULACIÓN!$BZ9,""),IF($A11="TOTAL",SUM(INDIRECT("AU4:AU"&amp;ROW()-1)),""))</f>
        <v/>
      </c>
      <c r="AV11" s="6" t="str">
        <f ca="1">IF(AND($A11&lt;&gt;"",$A11&lt;&gt;"TOTAL"),IF(AND([8]PDI_TITULACIÓN!$CB9&lt;&gt;"",[8]PDI_TITULACIÓN!$CB9&lt;&gt;0),[8]PDI_TITULACIÓN!$CB9,""),IF($A11="TOTAL",SUM(INDIRECT("AV4:AV"&amp;ROW()-1)),""))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IF(AND($A11&lt;&gt;"",$A11&lt;&gt;"TOTAL"),IF(AND([8]PDI_TITULACIÓN!$CE9&lt;&gt;"",[8]PDI_TITULACIÓN!$CE9&lt;&gt;0),[8]PDI_TITULACIÓN!$CE9,""),IF($A11="TOTAL",SUM(INDIRECT("AX4:AX"&amp;ROW()-1)),""))</f>
        <v/>
      </c>
      <c r="AY11" s="6" t="str">
        <f ca="1">IF(AND($A11&lt;&gt;"",$A11&lt;&gt;"TOTAL"),IF(AND([8]PDI_TITULACIÓN!$CG9&lt;&gt;"",[8]PDI_TITULACIÓN!$CG9&lt;&gt;0),[8]PDI_TITULACIÓN!$CG9,""),IF($A11="TOTAL",SUM(INDIRECT("AY4:AY"&amp;ROW()-1)),""))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IF(AND($A11&lt;&gt;"",$A11&lt;&gt;"TOTAL"),IF(AND([8]PDI_TITULACIÓN!$CJ9&lt;&gt;"",[8]PDI_TITULACIÓN!$CJ9&lt;&gt;0),[8]PDI_TITULACIÓN!$CJ9,""),IF($A11="TOTAL",SUM(INDIRECT("BA4:BA"&amp;ROW()-1)),""))</f>
        <v/>
      </c>
      <c r="BB11" s="6" t="str">
        <f ca="1">IF(AND($A11&lt;&gt;"",$A11&lt;&gt;"TOTAL"),IF(AND([8]PDI_TITULACIÓN!$CL9&lt;&gt;"",[8]PDI_TITULACIÓN!$CL9&lt;&gt;0),[8]PDI_TITULACIÓN!$CL9,""),IF($A11="TOTAL",SUM(INDIRECT("BB4:BB"&amp;ROW()-1)),""))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IF(AND($A11&lt;&gt;"",$A11&lt;&gt;"TOTAL"),IF(AND([8]PDI_TITULACIÓN!$CO9&lt;&gt;"",[8]PDI_TITULACIÓN!$CO9&lt;&gt;0),[8]PDI_TITULACIÓN!$CO9,""),IF($A11="TOTAL",SUM(INDIRECT("BD4:BD"&amp;ROW()-1)),""))</f>
        <v/>
      </c>
      <c r="BE11" s="6" t="str">
        <f ca="1">IF(AND($A11&lt;&gt;"",$A11&lt;&gt;"TOTAL"),IF(AND([8]PDI_TITULACIÓN!$CQ9&lt;&gt;"",[8]PDI_TITULACIÓN!$CQ9&lt;&gt;0),[8]PDI_TITULACIÓN!$CQ9,""),IF($A11="TOTAL",SUM(INDIRECT("BE4:BE"&amp;ROW()-1)),""))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IF([8]PDI_TITULACIÓN!$B10&lt;&gt;"",[8]PDI_TITULACIÓN!$B10,IF(AND([8]PDI_TITULACIÓN!$B10="",[8]PDI_TITULACIÓN!$B11="",[8]PDI_TITULACIÓN!$B9=""),"","TOTAL"))</f>
        <v>Licenciatura</v>
      </c>
      <c r="B12" s="6">
        <f ca="1">IF(AND($A12&lt;&gt;"",$A12&lt;&gt;"TOTAL"),IF(AND([8]PDI_TITULACIÓN!$C10&lt;&gt;"",[8]PDI_TITULACIÓN!$C10&lt;&gt;0),[8]PDI_TITULACIÓN!$C10,""),IF($A12="TOTAL",SUM(INDIRECT("B4:B"&amp;ROW()-1)),""))</f>
        <v>46</v>
      </c>
      <c r="C12" s="6">
        <f ca="1">IF(AND($A12&lt;&gt;"",$A12&lt;&gt;"TOTAL"),IF(AND([8]PDI_TITULACIÓN!$E10&lt;&gt;"",[8]PDI_TITULACIÓN!$E10&lt;&gt;0),[8]PDI_TITULACIÓN!$E10,""),IF($A12="TOTAL",SUM(INDIRECT("C4:C"&amp;ROW()-1)),""))</f>
        <v>51</v>
      </c>
      <c r="D12" s="6">
        <f t="shared" ca="1" si="0"/>
        <v>97</v>
      </c>
      <c r="E12" s="6">
        <f ca="1">IF(AND($A12&lt;&gt;"",$A12&lt;&gt;"TOTAL"),IF(AND([8]PDI_TITULACIÓN!$H10&lt;&gt;"",[8]PDI_TITULACIÓN!$H10&lt;&gt;0),[8]PDI_TITULACIÓN!$H10,""),IF($A12="TOTAL",SUM(INDIRECT("E4:E"&amp;ROW()-1)),""))</f>
        <v>41</v>
      </c>
      <c r="F12" s="6">
        <f ca="1">IF(AND($A12&lt;&gt;"",$A12&lt;&gt;"TOTAL"),IF(AND([8]PDI_TITULACIÓN!$J10&lt;&gt;"",[8]PDI_TITULACIÓN!$J10&lt;&gt;0),[8]PDI_TITULACIÓN!$J10,""),IF($A12="TOTAL",SUM(INDIRECT("F4:F"&amp;ROW()-1)),""))</f>
        <v>41</v>
      </c>
      <c r="G12" s="6">
        <f t="shared" ca="1" si="1"/>
        <v>82</v>
      </c>
      <c r="H12" s="6">
        <f ca="1">IF(AND($A12&lt;&gt;"",$A12&lt;&gt;"TOTAL"),IF(AND([8]PDI_TITULACIÓN!$M10&lt;&gt;"",[8]PDI_TITULACIÓN!$M10&lt;&gt;0),[8]PDI_TITULACIÓN!$M10,""),IF($A12="TOTAL",SUM(INDIRECT("H4:H"&amp;ROW()-1)),""))</f>
        <v>35</v>
      </c>
      <c r="I12" s="6">
        <f ca="1">IF(AND($A12&lt;&gt;"",$A12&lt;&gt;"TOTAL"),IF(AND([8]PDI_TITULACIÓN!$O10&lt;&gt;"",[8]PDI_TITULACIÓN!$O10&lt;&gt;0),[8]PDI_TITULACIÓN!$O10,""),IF($A12="TOTAL",SUM(INDIRECT("I4:I"&amp;ROW()-1)),""))</f>
        <v>28</v>
      </c>
      <c r="J12" s="6">
        <f t="shared" ca="1" si="2"/>
        <v>63</v>
      </c>
      <c r="K12" s="6">
        <f ca="1">IF(AND($A12&lt;&gt;"",$A12&lt;&gt;"TOTAL"),IF(AND([8]PDI_TITULACIÓN!$R10&lt;&gt;"",[8]PDI_TITULACIÓN!$R10&lt;&gt;0),[8]PDI_TITULACIÓN!$R10,""),IF($A12="TOTAL",SUM(INDIRECT("K4:K"&amp;ROW()-1)),""))</f>
        <v>31</v>
      </c>
      <c r="L12" s="6">
        <f ca="1">IF(AND($A12&lt;&gt;"",$A12&lt;&gt;"TOTAL"),IF(AND([8]PDI_TITULACIÓN!$T10&lt;&gt;"",[8]PDI_TITULACIÓN!$T10&lt;&gt;0),[8]PDI_TITULACIÓN!$T10,""),IF($A12="TOTAL",SUM(INDIRECT("L4:L"&amp;ROW()-1)),""))</f>
        <v>29</v>
      </c>
      <c r="M12" s="6">
        <f t="shared" ca="1" si="3"/>
        <v>60</v>
      </c>
      <c r="N12" s="6">
        <f ca="1">IF(AND($A12&lt;&gt;"",$A12&lt;&gt;"TOTAL"),IF(AND([8]PDI_TITULACIÓN!$W10&lt;&gt;"",[8]PDI_TITULACIÓN!$W10&lt;&gt;0),[8]PDI_TITULACIÓN!$W10,""),IF($A12="TOTAL",SUM(INDIRECT("N4:N"&amp;ROW()-1)),""))</f>
        <v>30</v>
      </c>
      <c r="O12" s="6">
        <f ca="1">IF(AND($A12&lt;&gt;"",$A12&lt;&gt;"TOTAL"),IF(AND([8]PDI_TITULACIÓN!$Y10&lt;&gt;"",[8]PDI_TITULACIÓN!$Y10&lt;&gt;0),[8]PDI_TITULACIÓN!$Y10,""),IF($A12="TOTAL",SUM(INDIRECT("O4:O"&amp;ROW()-1)),""))</f>
        <v>28</v>
      </c>
      <c r="P12" s="6">
        <f t="shared" ca="1" si="4"/>
        <v>58</v>
      </c>
      <c r="Q12" s="6">
        <f ca="1">IF(AND($A12&lt;&gt;"",$A12&lt;&gt;"TOTAL"),IF(AND([8]PDI_TITULACIÓN!$AB10&lt;&gt;"",[8]PDI_TITULACIÓN!$AB10&lt;&gt;0),[8]PDI_TITULACIÓN!$AB10,""),IF($A12="TOTAL",SUM(INDIRECT("Q4:Q"&amp;ROW()-1)),""))</f>
        <v>52</v>
      </c>
      <c r="R12" s="6">
        <f ca="1">IF(AND($A12&lt;&gt;"",$A12&lt;&gt;"TOTAL"),IF(AND([8]PDI_TITULACIÓN!$AD10&lt;&gt;"",[8]PDI_TITULACIÓN!$AD10&lt;&gt;0),[8]PDI_TITULACIÓN!$AD10,""),IF($A12="TOTAL",SUM(INDIRECT("R4:R"&amp;ROW()-1)),""))</f>
        <v>40</v>
      </c>
      <c r="S12" s="6">
        <f t="shared" ca="1" si="5"/>
        <v>92</v>
      </c>
      <c r="T12" s="6">
        <f ca="1">IF(AND($A12&lt;&gt;"",$A12&lt;&gt;"TOTAL"),IF(AND([8]PDI_TITULACIÓN!$AG10&lt;&gt;"",[8]PDI_TITULACIÓN!$AG10&lt;&gt;0),[8]PDI_TITULACIÓN!$AG10,""),IF($A12="TOTAL",SUM(INDIRECT("T4:T"&amp;ROW()-1)),""))</f>
        <v>40</v>
      </c>
      <c r="U12" s="6">
        <f ca="1">IF(AND($A12&lt;&gt;"",$A12&lt;&gt;"TOTAL"),IF(AND([8]PDI_TITULACIÓN!$AI10&lt;&gt;"",[8]PDI_TITULACIÓN!$AI10&lt;&gt;0),[8]PDI_TITULACIÓN!$AI10,""),IF($A12="TOTAL",SUM(INDIRECT("U4:U"&amp;ROW()-1)),""))</f>
        <v>34</v>
      </c>
      <c r="V12" s="6">
        <f t="shared" ca="1" si="6"/>
        <v>74</v>
      </c>
      <c r="W12" s="6" t="str">
        <f ca="1">IF(AND($A12&lt;&gt;"",$A12&lt;&gt;"TOTAL"),IF(AND([8]PDI_TITULACIÓN!$AL10&lt;&gt;"",[8]PDI_TITULACIÓN!$AL10&lt;&gt;0),[8]PDI_TITULACIÓN!$AL10,""),IF($A12="TOTAL",SUM(INDIRECT("W4:W"&amp;ROW()-1)),""))</f>
        <v/>
      </c>
      <c r="X12" s="6" t="str">
        <f ca="1">IF(AND($A12&lt;&gt;"",$A12&lt;&gt;"TOTAL"),IF(AND([8]PDI_TITULACIÓN!$AN10&lt;&gt;"",[8]PDI_TITULACIÓN!$AN10&lt;&gt;0),[8]PDI_TITULACIÓN!$AN10,""),IF($A12="TOTAL",SUM(INDIRECT("X4:X"&amp;ROW()-1)),""))</f>
        <v/>
      </c>
      <c r="Y12" s="6">
        <f t="shared" ca="1" si="7"/>
        <v>0</v>
      </c>
      <c r="Z12" s="6" t="str">
        <f ca="1">IF(AND($A12&lt;&gt;"",$A12&lt;&gt;"TOTAL"),IF(AND([8]PDI_TITULACIÓN!$AQ10&lt;&gt;"",[8]PDI_TITULACIÓN!$AQ10&lt;&gt;0),[8]PDI_TITULACIÓN!$AQ10,""),IF($A12="TOTAL",SUM(INDIRECT("Z4:Z"&amp;ROW()-1)),""))</f>
        <v/>
      </c>
      <c r="AA12" s="6" t="str">
        <f ca="1">IF(AND($A12&lt;&gt;"",$A12&lt;&gt;"TOTAL"),IF(AND([8]PDI_TITULACIÓN!$AS10&lt;&gt;"",[8]PDI_TITULACIÓN!$AS10&lt;&gt;0),[8]PDI_TITULACIÓN!$AS10,""),IF($A12="TOTAL",SUM(INDIRECT("AA4:AA"&amp;ROW()-1)),""))</f>
        <v/>
      </c>
      <c r="AB12" s="6">
        <f t="shared" ca="1" si="8"/>
        <v>0</v>
      </c>
      <c r="AC12" s="6" t="str">
        <f ca="1">IF(AND($A12&lt;&gt;"",$A12&lt;&gt;"TOTAL"),IF(AND([8]PDI_TITULACIÓN!$AV10&lt;&gt;"",[8]PDI_TITULACIÓN!$AV10&lt;&gt;0),[8]PDI_TITULACIÓN!$AV10,""),IF($A12="TOTAL",SUM(INDIRECT("AC4:AC"&amp;ROW()-1)),""))</f>
        <v/>
      </c>
      <c r="AD12" s="6" t="str">
        <f ca="1">IF(AND($A12&lt;&gt;"",$A12&lt;&gt;"TOTAL"),IF(AND([8]PDI_TITULACIÓN!$AX10&lt;&gt;"",[8]PDI_TITULACIÓN!$AX10&lt;&gt;0),[8]PDI_TITULACIÓN!$AX10,""),IF($A12="TOTAL",SUM(INDIRECT("AD4:AD"&amp;ROW()-1)),""))</f>
        <v/>
      </c>
      <c r="AE12" s="6">
        <f t="shared" ca="1" si="9"/>
        <v>0</v>
      </c>
      <c r="AF12" s="6" t="str">
        <f ca="1">IF(AND($A12&lt;&gt;"",$A12&lt;&gt;"TOTAL"),IF(AND([8]PDI_TITULACIÓN!$BA10&lt;&gt;"",[8]PDI_TITULACIÓN!$BA10&lt;&gt;0),[8]PDI_TITULACIÓN!$BA10,""),IF($A12="TOTAL",SUM(INDIRECT("AF4:AF"&amp;ROW()-1)),""))</f>
        <v/>
      </c>
      <c r="AG12" s="6" t="str">
        <f ca="1">IF(AND($A12&lt;&gt;"",$A12&lt;&gt;"TOTAL"),IF(AND([8]PDI_TITULACIÓN!$BC10&lt;&gt;"",[8]PDI_TITULACIÓN!$BC10&lt;&gt;0),[8]PDI_TITULACIÓN!$BC10,""),IF($A12="TOTAL",SUM(INDIRECT("AG4:AG"&amp;ROW()-1)),""))</f>
        <v/>
      </c>
      <c r="AH12" s="6">
        <f t="shared" ca="1" si="10"/>
        <v>0</v>
      </c>
      <c r="AI12" s="6" t="str">
        <f ca="1">IF(AND($A12&lt;&gt;"",$A12&lt;&gt;"TOTAL"),IF(AND([8]PDI_TITULACIÓN!$BF10&lt;&gt;"",[8]PDI_TITULACIÓN!$BF10&lt;&gt;0),[8]PDI_TITULACIÓN!$BF10,""),IF($A12="TOTAL",SUM(INDIRECT("AI4:AI"&amp;ROW()-1)),""))</f>
        <v/>
      </c>
      <c r="AJ12" s="6" t="str">
        <f ca="1">IF(AND($A12&lt;&gt;"",$A12&lt;&gt;"TOTAL"),IF(AND([8]PDI_TITULACIÓN!$BH10&lt;&gt;"",[8]PDI_TITULACIÓN!$BH10&lt;&gt;0),[8]PDI_TITULACIÓN!$BH10,""),IF($A12="TOTAL",SUM(INDIRECT("AJ4:AJ"&amp;ROW()-1)),""))</f>
        <v/>
      </c>
      <c r="AK12" s="6">
        <f t="shared" ca="1" si="11"/>
        <v>0</v>
      </c>
      <c r="AL12" s="6" t="str">
        <f ca="1">IF(AND($A12&lt;&gt;"",$A12&lt;&gt;"TOTAL"),IF(AND([8]PDI_TITULACIÓN!$BK10&lt;&gt;"",[8]PDI_TITULACIÓN!$BK10&lt;&gt;0),[8]PDI_TITULACIÓN!$BK10,""),IF($A12="TOTAL",SUM(INDIRECT("AL4:AL"&amp;ROW()-1)),""))</f>
        <v/>
      </c>
      <c r="AM12" s="6" t="str">
        <f ca="1">IF(AND($A12&lt;&gt;"",$A12&lt;&gt;"TOTAL"),IF(AND([8]PDI_TITULACIÓN!$BM10&lt;&gt;"",[8]PDI_TITULACIÓN!$BM10&lt;&gt;0),[8]PDI_TITULACIÓN!$BM10,""),IF($A12="TOTAL",SUM(INDIRECT("AM4:AM"&amp;ROW()-1)),""))</f>
        <v/>
      </c>
      <c r="AN12" s="6">
        <f t="shared" ca="1" si="12"/>
        <v>0</v>
      </c>
      <c r="AO12" s="6" t="str">
        <f ca="1">IF(AND($A12&lt;&gt;"",$A12&lt;&gt;"TOTAL"),IF(AND([8]PDI_TITULACIÓN!$BP10&lt;&gt;"",[8]PDI_TITULACIÓN!$BP10&lt;&gt;0),[8]PDI_TITULACIÓN!$BP10,""),IF($A12="TOTAL",SUM(INDIRECT("AO4:AO"&amp;ROW()-1)),""))</f>
        <v/>
      </c>
      <c r="AP12" s="6" t="str">
        <f ca="1">IF(AND($A12&lt;&gt;"",$A12&lt;&gt;"TOTAL"),IF(AND([8]PDI_TITULACIÓN!$BR10&lt;&gt;"",[8]PDI_TITULACIÓN!$BR10&lt;&gt;0),[8]PDI_TITULACIÓN!$BR10,""),IF($A12="TOTAL",SUM(INDIRECT("AP4:AP"&amp;ROW()-1)),""))</f>
        <v/>
      </c>
      <c r="AQ12" s="6">
        <f t="shared" ca="1" si="13"/>
        <v>0</v>
      </c>
      <c r="AR12" s="6" t="str">
        <f ca="1">IF(AND($A12&lt;&gt;"",$A12&lt;&gt;"TOTAL"),IF(AND([8]PDI_TITULACIÓN!$BU10&lt;&gt;"",[8]PDI_TITULACIÓN!$BU10&lt;&gt;0),[8]PDI_TITULACIÓN!$BU10,""),IF($A12="TOTAL",SUM(INDIRECT("AR4:AR"&amp;ROW()-1)),""))</f>
        <v/>
      </c>
      <c r="AS12" s="6" t="str">
        <f ca="1">IF(AND($A12&lt;&gt;"",$A12&lt;&gt;"TOTAL"),IF(AND([8]PDI_TITULACIÓN!$BW10&lt;&gt;"",[8]PDI_TITULACIÓN!$BW10&lt;&gt;0),[8]PDI_TITULACIÓN!$BW10,""),IF($A12="TOTAL",SUM(INDIRECT("AS4:AS"&amp;ROW()-1)),""))</f>
        <v/>
      </c>
      <c r="AT12" s="6">
        <f t="shared" ca="1" si="14"/>
        <v>0</v>
      </c>
      <c r="AU12" s="6" t="str">
        <f ca="1">IF(AND($A12&lt;&gt;"",$A12&lt;&gt;"TOTAL"),IF(AND([8]PDI_TITULACIÓN!$BZ10&lt;&gt;"",[8]PDI_TITULACIÓN!$BZ10&lt;&gt;0),[8]PDI_TITULACIÓN!$BZ10,""),IF($A12="TOTAL",SUM(INDIRECT("AU4:AU"&amp;ROW()-1)),""))</f>
        <v/>
      </c>
      <c r="AV12" s="6" t="str">
        <f ca="1">IF(AND($A12&lt;&gt;"",$A12&lt;&gt;"TOTAL"),IF(AND([8]PDI_TITULACIÓN!$CB10&lt;&gt;"",[8]PDI_TITULACIÓN!$CB10&lt;&gt;0),[8]PDI_TITULACIÓN!$CB10,""),IF($A12="TOTAL",SUM(INDIRECT("AV4:AV"&amp;ROW()-1)),""))</f>
        <v/>
      </c>
      <c r="AW12" s="6">
        <f t="shared" ca="1" si="15"/>
        <v>0</v>
      </c>
      <c r="AX12" s="6" t="str">
        <f ca="1">IF(AND($A12&lt;&gt;"",$A12&lt;&gt;"TOTAL"),IF(AND([8]PDI_TITULACIÓN!$CE10&lt;&gt;"",[8]PDI_TITULACIÓN!$CE10&lt;&gt;0),[8]PDI_TITULACIÓN!$CE10,""),IF($A12="TOTAL",SUM(INDIRECT("AX4:AX"&amp;ROW()-1)),""))</f>
        <v/>
      </c>
      <c r="AY12" s="6" t="str">
        <f ca="1">IF(AND($A12&lt;&gt;"",$A12&lt;&gt;"TOTAL"),IF(AND([8]PDI_TITULACIÓN!$CG10&lt;&gt;"",[8]PDI_TITULACIÓN!$CG10&lt;&gt;0),[8]PDI_TITULACIÓN!$CG10,""),IF($A12="TOTAL",SUM(INDIRECT("AY4:AY"&amp;ROW()-1)),""))</f>
        <v/>
      </c>
      <c r="AZ12" s="6">
        <f t="shared" ca="1" si="16"/>
        <v>0</v>
      </c>
      <c r="BA12" s="6" t="str">
        <f ca="1">IF(AND($A12&lt;&gt;"",$A12&lt;&gt;"TOTAL"),IF(AND([8]PDI_TITULACIÓN!$CJ10&lt;&gt;"",[8]PDI_TITULACIÓN!$CJ10&lt;&gt;0),[8]PDI_TITULACIÓN!$CJ10,""),IF($A12="TOTAL",SUM(INDIRECT("BA4:BA"&amp;ROW()-1)),""))</f>
        <v/>
      </c>
      <c r="BB12" s="6" t="str">
        <f ca="1">IF(AND($A12&lt;&gt;"",$A12&lt;&gt;"TOTAL"),IF(AND([8]PDI_TITULACIÓN!$CL10&lt;&gt;"",[8]PDI_TITULACIÓN!$CL10&lt;&gt;0),[8]PDI_TITULACIÓN!$CL10,""),IF($A12="TOTAL",SUM(INDIRECT("BB4:BB"&amp;ROW()-1)),""))</f>
        <v/>
      </c>
      <c r="BC12" s="6">
        <f t="shared" ca="1" si="17"/>
        <v>0</v>
      </c>
      <c r="BD12" s="6" t="str">
        <f ca="1">IF(AND($A12&lt;&gt;"",$A12&lt;&gt;"TOTAL"),IF(AND([8]PDI_TITULACIÓN!$CO10&lt;&gt;"",[8]PDI_TITULACIÓN!$CO10&lt;&gt;0),[8]PDI_TITULACIÓN!$CO10,""),IF($A12="TOTAL",SUM(INDIRECT("BD4:BD"&amp;ROW()-1)),""))</f>
        <v/>
      </c>
      <c r="BE12" s="6" t="str">
        <f ca="1">IF(AND($A12&lt;&gt;"",$A12&lt;&gt;"TOTAL"),IF(AND([8]PDI_TITULACIÓN!$CQ10&lt;&gt;"",[8]PDI_TITULACIÓN!$CQ10&lt;&gt;0),[8]PDI_TITULACIÓN!$CQ10,""),IF($A12="TOTAL",SUM(INDIRECT("BE4:BE"&amp;ROW()-1)),""))</f>
        <v/>
      </c>
      <c r="BF12" s="6">
        <f t="shared" ca="1" si="18"/>
        <v>0</v>
      </c>
    </row>
    <row r="13" spans="1:58" x14ac:dyDescent="0.2">
      <c r="A13" s="19" t="str">
        <f>IF([8]PDI_TITULACIÓN!$B11&lt;&gt;"",[8]PDI_TITULACIÓN!$B11,IF(AND([8]PDI_TITULACIÓN!$B11="",[8]PDI_TITULACIÓN!$B12="",[8]PDI_TITULACIÓN!$B10=""),"","TOTAL"))</f>
        <v>Máster</v>
      </c>
      <c r="B13" s="6" t="str">
        <f ca="1">IF(AND($A13&lt;&gt;"",$A13&lt;&gt;"TOTAL"),IF(AND([8]PDI_TITULACIÓN!$C11&lt;&gt;"",[8]PDI_TITULACIÓN!$C11&lt;&gt;0),[8]PDI_TITULACIÓN!$C11,""),IF($A13="TOTAL",SUM(INDIRECT("B4:B"&amp;ROW()-1)),""))</f>
        <v/>
      </c>
      <c r="C13" s="6" t="str">
        <f ca="1">IF(AND($A13&lt;&gt;"",$A13&lt;&gt;"TOTAL"),IF(AND([8]PDI_TITULACIÓN!$E11&lt;&gt;"",[8]PDI_TITULACIÓN!$E11&lt;&gt;0),[8]PDI_TITULACIÓN!$E11,""),IF($A13="TOTAL",SUM(INDIRECT("C4:C"&amp;ROW()-1)),""))</f>
        <v/>
      </c>
      <c r="D13" s="6">
        <f t="shared" ca="1" si="0"/>
        <v>0</v>
      </c>
      <c r="E13" s="6" t="str">
        <f ca="1">IF(AND($A13&lt;&gt;"",$A13&lt;&gt;"TOTAL"),IF(AND([8]PDI_TITULACIÓN!$H11&lt;&gt;"",[8]PDI_TITULACIÓN!$H11&lt;&gt;0),[8]PDI_TITULACIÓN!$H11,""),IF($A13="TOTAL",SUM(INDIRECT("E4:E"&amp;ROW()-1)),""))</f>
        <v/>
      </c>
      <c r="F13" s="6" t="str">
        <f ca="1">IF(AND($A13&lt;&gt;"",$A13&lt;&gt;"TOTAL"),IF(AND([8]PDI_TITULACIÓN!$J11&lt;&gt;"",[8]PDI_TITULACIÓN!$J11&lt;&gt;0),[8]PDI_TITULACIÓN!$J11,""),IF($A13="TOTAL",SUM(INDIRECT("F4:F"&amp;ROW()-1)),""))</f>
        <v/>
      </c>
      <c r="G13" s="6">
        <f t="shared" ca="1" si="1"/>
        <v>0</v>
      </c>
      <c r="H13" s="6" t="str">
        <f ca="1">IF(AND($A13&lt;&gt;"",$A13&lt;&gt;"TOTAL"),IF(AND([8]PDI_TITULACIÓN!$M11&lt;&gt;"",[8]PDI_TITULACIÓN!$M11&lt;&gt;0),[8]PDI_TITULACIÓN!$M11,""),IF($A13="TOTAL",SUM(INDIRECT("H4:H"&amp;ROW()-1)),""))</f>
        <v/>
      </c>
      <c r="I13" s="6" t="str">
        <f ca="1">IF(AND($A13&lt;&gt;"",$A13&lt;&gt;"TOTAL"),IF(AND([8]PDI_TITULACIÓN!$O11&lt;&gt;"",[8]PDI_TITULACIÓN!$O11&lt;&gt;0),[8]PDI_TITULACIÓN!$O11,""),IF($A13="TOTAL",SUM(INDIRECT("I4:I"&amp;ROW()-1)),""))</f>
        <v/>
      </c>
      <c r="J13" s="6">
        <f t="shared" ca="1" si="2"/>
        <v>0</v>
      </c>
      <c r="K13" s="6" t="str">
        <f ca="1">IF(AND($A13&lt;&gt;"",$A13&lt;&gt;"TOTAL"),IF(AND([8]PDI_TITULACIÓN!$R11&lt;&gt;"",[8]PDI_TITULACIÓN!$R11&lt;&gt;0),[8]PDI_TITULACIÓN!$R11,""),IF($A13="TOTAL",SUM(INDIRECT("K4:K"&amp;ROW()-1)),""))</f>
        <v/>
      </c>
      <c r="L13" s="6" t="str">
        <f ca="1">IF(AND($A13&lt;&gt;"",$A13&lt;&gt;"TOTAL"),IF(AND([8]PDI_TITULACIÓN!$T11&lt;&gt;"",[8]PDI_TITULACIÓN!$T11&lt;&gt;0),[8]PDI_TITULACIÓN!$T11,""),IF($A13="TOTAL",SUM(INDIRECT("L4:L"&amp;ROW()-1)),""))</f>
        <v/>
      </c>
      <c r="M13" s="6">
        <f t="shared" ca="1" si="3"/>
        <v>0</v>
      </c>
      <c r="N13" s="6">
        <f ca="1">IF(AND($A13&lt;&gt;"",$A13&lt;&gt;"TOTAL"),IF(AND([8]PDI_TITULACIÓN!$W11&lt;&gt;"",[8]PDI_TITULACIÓN!$W11&lt;&gt;0),[8]PDI_TITULACIÓN!$W11,""),IF($A13="TOTAL",SUM(INDIRECT("N4:N"&amp;ROW()-1)),""))</f>
        <v>2</v>
      </c>
      <c r="O13" s="6" t="str">
        <f ca="1">IF(AND($A13&lt;&gt;"",$A13&lt;&gt;"TOTAL"),IF(AND([8]PDI_TITULACIÓN!$Y11&lt;&gt;"",[8]PDI_TITULACIÓN!$Y11&lt;&gt;0),[8]PDI_TITULACIÓN!$Y11,""),IF($A13="TOTAL",SUM(INDIRECT("O4:O"&amp;ROW()-1)),""))</f>
        <v/>
      </c>
      <c r="P13" s="6">
        <f t="shared" ca="1" si="4"/>
        <v>2</v>
      </c>
      <c r="Q13" s="6">
        <f ca="1">IF(AND($A13&lt;&gt;"",$A13&lt;&gt;"TOTAL"),IF(AND([8]PDI_TITULACIÓN!$AB11&lt;&gt;"",[8]PDI_TITULACIÓN!$AB11&lt;&gt;0),[8]PDI_TITULACIÓN!$AB11,""),IF($A13="TOTAL",SUM(INDIRECT("Q4:Q"&amp;ROW()-1)),""))</f>
        <v>1</v>
      </c>
      <c r="R13" s="6" t="str">
        <f ca="1">IF(AND($A13&lt;&gt;"",$A13&lt;&gt;"TOTAL"),IF(AND([8]PDI_TITULACIÓN!$AD11&lt;&gt;"",[8]PDI_TITULACIÓN!$AD11&lt;&gt;0),[8]PDI_TITULACIÓN!$AD11,""),IF($A13="TOTAL",SUM(INDIRECT("R4:R"&amp;ROW()-1)),""))</f>
        <v/>
      </c>
      <c r="S13" s="6">
        <f t="shared" ca="1" si="5"/>
        <v>1</v>
      </c>
      <c r="T13" s="6" t="str">
        <f ca="1">IF(AND($A13&lt;&gt;"",$A13&lt;&gt;"TOTAL"),IF(AND([8]PDI_TITULACIÓN!$AG11&lt;&gt;"",[8]PDI_TITULACIÓN!$AG11&lt;&gt;0),[8]PDI_TITULACIÓN!$AG11,""),IF($A13="TOTAL",SUM(INDIRECT("T4:T"&amp;ROW()-1)),""))</f>
        <v/>
      </c>
      <c r="U13" s="6" t="str">
        <f ca="1">IF(AND($A13&lt;&gt;"",$A13&lt;&gt;"TOTAL"),IF(AND([8]PDI_TITULACIÓN!$AI11&lt;&gt;"",[8]PDI_TITULACIÓN!$AI11&lt;&gt;0),[8]PDI_TITULACIÓN!$AI11,""),IF($A13="TOTAL",SUM(INDIRECT("U4:U"&amp;ROW()-1)),""))</f>
        <v/>
      </c>
      <c r="V13" s="6">
        <f t="shared" ca="1" si="6"/>
        <v>0</v>
      </c>
      <c r="W13" s="6" t="str">
        <f ca="1">IF(AND($A13&lt;&gt;"",$A13&lt;&gt;"TOTAL"),IF(AND([8]PDI_TITULACIÓN!$AL11&lt;&gt;"",[8]PDI_TITULACIÓN!$AL11&lt;&gt;0),[8]PDI_TITULACIÓN!$AL11,""),IF($A13="TOTAL",SUM(INDIRECT("W4:W"&amp;ROW()-1)),""))</f>
        <v/>
      </c>
      <c r="X13" s="6" t="str">
        <f ca="1">IF(AND($A13&lt;&gt;"",$A13&lt;&gt;"TOTAL"),IF(AND([8]PDI_TITULACIÓN!$AN11&lt;&gt;"",[8]PDI_TITULACIÓN!$AN11&lt;&gt;0),[8]PDI_TITULACIÓN!$AN11,""),IF($A13="TOTAL",SUM(INDIRECT("X4:X"&amp;ROW()-1)),""))</f>
        <v/>
      </c>
      <c r="Y13" s="6">
        <f t="shared" ca="1" si="7"/>
        <v>0</v>
      </c>
      <c r="Z13" s="6" t="str">
        <f ca="1">IF(AND($A13&lt;&gt;"",$A13&lt;&gt;"TOTAL"),IF(AND([8]PDI_TITULACIÓN!$AQ11&lt;&gt;"",[8]PDI_TITULACIÓN!$AQ11&lt;&gt;0),[8]PDI_TITULACIÓN!$AQ11,""),IF($A13="TOTAL",SUM(INDIRECT("Z4:Z"&amp;ROW()-1)),""))</f>
        <v/>
      </c>
      <c r="AA13" s="6" t="str">
        <f ca="1">IF(AND($A13&lt;&gt;"",$A13&lt;&gt;"TOTAL"),IF(AND([8]PDI_TITULACIÓN!$AS11&lt;&gt;"",[8]PDI_TITULACIÓN!$AS11&lt;&gt;0),[8]PDI_TITULACIÓN!$AS11,""),IF($A13="TOTAL",SUM(INDIRECT("AA4:AA"&amp;ROW()-1)),""))</f>
        <v/>
      </c>
      <c r="AB13" s="6">
        <f t="shared" ca="1" si="8"/>
        <v>0</v>
      </c>
      <c r="AC13" s="6" t="str">
        <f ca="1">IF(AND($A13&lt;&gt;"",$A13&lt;&gt;"TOTAL"),IF(AND([8]PDI_TITULACIÓN!$AV11&lt;&gt;"",[8]PDI_TITULACIÓN!$AV11&lt;&gt;0),[8]PDI_TITULACIÓN!$AV11,""),IF($A13="TOTAL",SUM(INDIRECT("AC4:AC"&amp;ROW()-1)),""))</f>
        <v/>
      </c>
      <c r="AD13" s="6" t="str">
        <f ca="1">IF(AND($A13&lt;&gt;"",$A13&lt;&gt;"TOTAL"),IF(AND([8]PDI_TITULACIÓN!$AX11&lt;&gt;"",[8]PDI_TITULACIÓN!$AX11&lt;&gt;0),[8]PDI_TITULACIÓN!$AX11,""),IF($A13="TOTAL",SUM(INDIRECT("AD4:AD"&amp;ROW()-1)),""))</f>
        <v/>
      </c>
      <c r="AE13" s="6">
        <f t="shared" ca="1" si="9"/>
        <v>0</v>
      </c>
      <c r="AF13" s="6" t="str">
        <f ca="1">IF(AND($A13&lt;&gt;"",$A13&lt;&gt;"TOTAL"),IF(AND([8]PDI_TITULACIÓN!$BA11&lt;&gt;"",[8]PDI_TITULACIÓN!$BA11&lt;&gt;0),[8]PDI_TITULACIÓN!$BA11,""),IF($A13="TOTAL",SUM(INDIRECT("AF4:AF"&amp;ROW()-1)),""))</f>
        <v/>
      </c>
      <c r="AG13" s="6" t="str">
        <f ca="1">IF(AND($A13&lt;&gt;"",$A13&lt;&gt;"TOTAL"),IF(AND([8]PDI_TITULACIÓN!$BC11&lt;&gt;"",[8]PDI_TITULACIÓN!$BC11&lt;&gt;0),[8]PDI_TITULACIÓN!$BC11,""),IF($A13="TOTAL",SUM(INDIRECT("AG4:AG"&amp;ROW()-1)),""))</f>
        <v/>
      </c>
      <c r="AH13" s="6">
        <f t="shared" ca="1" si="10"/>
        <v>0</v>
      </c>
      <c r="AI13" s="6" t="str">
        <f ca="1">IF(AND($A13&lt;&gt;"",$A13&lt;&gt;"TOTAL"),IF(AND([8]PDI_TITULACIÓN!$BF11&lt;&gt;"",[8]PDI_TITULACIÓN!$BF11&lt;&gt;0),[8]PDI_TITULACIÓN!$BF11,""),IF($A13="TOTAL",SUM(INDIRECT("AI4:AI"&amp;ROW()-1)),""))</f>
        <v/>
      </c>
      <c r="AJ13" s="6" t="str">
        <f ca="1">IF(AND($A13&lt;&gt;"",$A13&lt;&gt;"TOTAL"),IF(AND([8]PDI_TITULACIÓN!$BH11&lt;&gt;"",[8]PDI_TITULACIÓN!$BH11&lt;&gt;0),[8]PDI_TITULACIÓN!$BH11,""),IF($A13="TOTAL",SUM(INDIRECT("AJ4:AJ"&amp;ROW()-1)),""))</f>
        <v/>
      </c>
      <c r="AK13" s="6">
        <f t="shared" ca="1" si="11"/>
        <v>0</v>
      </c>
      <c r="AL13" s="6" t="str">
        <f ca="1">IF(AND($A13&lt;&gt;"",$A13&lt;&gt;"TOTAL"),IF(AND([8]PDI_TITULACIÓN!$BK11&lt;&gt;"",[8]PDI_TITULACIÓN!$BK11&lt;&gt;0),[8]PDI_TITULACIÓN!$BK11,""),IF($A13="TOTAL",SUM(INDIRECT("AL4:AL"&amp;ROW()-1)),""))</f>
        <v/>
      </c>
      <c r="AM13" s="6" t="str">
        <f ca="1">IF(AND($A13&lt;&gt;"",$A13&lt;&gt;"TOTAL"),IF(AND([8]PDI_TITULACIÓN!$BM11&lt;&gt;"",[8]PDI_TITULACIÓN!$BM11&lt;&gt;0),[8]PDI_TITULACIÓN!$BM11,""),IF($A13="TOTAL",SUM(INDIRECT("AM4:AM"&amp;ROW()-1)),""))</f>
        <v/>
      </c>
      <c r="AN13" s="6">
        <f t="shared" ca="1" si="12"/>
        <v>0</v>
      </c>
      <c r="AO13" s="6" t="str">
        <f ca="1">IF(AND($A13&lt;&gt;"",$A13&lt;&gt;"TOTAL"),IF(AND([8]PDI_TITULACIÓN!$BP11&lt;&gt;"",[8]PDI_TITULACIÓN!$BP11&lt;&gt;0),[8]PDI_TITULACIÓN!$BP11,""),IF($A13="TOTAL",SUM(INDIRECT("AO4:AO"&amp;ROW()-1)),""))</f>
        <v/>
      </c>
      <c r="AP13" s="6" t="str">
        <f ca="1">IF(AND($A13&lt;&gt;"",$A13&lt;&gt;"TOTAL"),IF(AND([8]PDI_TITULACIÓN!$BR11&lt;&gt;"",[8]PDI_TITULACIÓN!$BR11&lt;&gt;0),[8]PDI_TITULACIÓN!$BR11,""),IF($A13="TOTAL",SUM(INDIRECT("AP4:AP"&amp;ROW()-1)),""))</f>
        <v/>
      </c>
      <c r="AQ13" s="6">
        <f t="shared" ca="1" si="13"/>
        <v>0</v>
      </c>
      <c r="AR13" s="6" t="str">
        <f ca="1">IF(AND($A13&lt;&gt;"",$A13&lt;&gt;"TOTAL"),IF(AND([8]PDI_TITULACIÓN!$BU11&lt;&gt;"",[8]PDI_TITULACIÓN!$BU11&lt;&gt;0),[8]PDI_TITULACIÓN!$BU11,""),IF($A13="TOTAL",SUM(INDIRECT("AR4:AR"&amp;ROW()-1)),""))</f>
        <v/>
      </c>
      <c r="AS13" s="6" t="str">
        <f ca="1">IF(AND($A13&lt;&gt;"",$A13&lt;&gt;"TOTAL"),IF(AND([8]PDI_TITULACIÓN!$BW11&lt;&gt;"",[8]PDI_TITULACIÓN!$BW11&lt;&gt;0),[8]PDI_TITULACIÓN!$BW11,""),IF($A13="TOTAL",SUM(INDIRECT("AS4:AS"&amp;ROW()-1)),""))</f>
        <v/>
      </c>
      <c r="AT13" s="6">
        <f t="shared" ca="1" si="14"/>
        <v>0</v>
      </c>
      <c r="AU13" s="6" t="str">
        <f ca="1">IF(AND($A13&lt;&gt;"",$A13&lt;&gt;"TOTAL"),IF(AND([8]PDI_TITULACIÓN!$BZ11&lt;&gt;"",[8]PDI_TITULACIÓN!$BZ11&lt;&gt;0),[8]PDI_TITULACIÓN!$BZ11,""),IF($A13="TOTAL",SUM(INDIRECT("AU4:AU"&amp;ROW()-1)),""))</f>
        <v/>
      </c>
      <c r="AV13" s="6" t="str">
        <f ca="1">IF(AND($A13&lt;&gt;"",$A13&lt;&gt;"TOTAL"),IF(AND([8]PDI_TITULACIÓN!$CB11&lt;&gt;"",[8]PDI_TITULACIÓN!$CB11&lt;&gt;0),[8]PDI_TITULACIÓN!$CB11,""),IF($A13="TOTAL",SUM(INDIRECT("AV4:AV"&amp;ROW()-1)),""))</f>
        <v/>
      </c>
      <c r="AW13" s="6">
        <f t="shared" ca="1" si="15"/>
        <v>0</v>
      </c>
      <c r="AX13" s="6" t="str">
        <f ca="1">IF(AND($A13&lt;&gt;"",$A13&lt;&gt;"TOTAL"),IF(AND([8]PDI_TITULACIÓN!$CE11&lt;&gt;"",[8]PDI_TITULACIÓN!$CE11&lt;&gt;0),[8]PDI_TITULACIÓN!$CE11,""),IF($A13="TOTAL",SUM(INDIRECT("AX4:AX"&amp;ROW()-1)),""))</f>
        <v/>
      </c>
      <c r="AY13" s="6" t="str">
        <f ca="1">IF(AND($A13&lt;&gt;"",$A13&lt;&gt;"TOTAL"),IF(AND([8]PDI_TITULACIÓN!$CG11&lt;&gt;"",[8]PDI_TITULACIÓN!$CG11&lt;&gt;0),[8]PDI_TITULACIÓN!$CG11,""),IF($A13="TOTAL",SUM(INDIRECT("AY4:AY"&amp;ROW()-1)),""))</f>
        <v/>
      </c>
      <c r="AZ13" s="6">
        <f t="shared" ca="1" si="16"/>
        <v>0</v>
      </c>
      <c r="BA13" s="6" t="str">
        <f ca="1">IF(AND($A13&lt;&gt;"",$A13&lt;&gt;"TOTAL"),IF(AND([8]PDI_TITULACIÓN!$CJ11&lt;&gt;"",[8]PDI_TITULACIÓN!$CJ11&lt;&gt;0),[8]PDI_TITULACIÓN!$CJ11,""),IF($A13="TOTAL",SUM(INDIRECT("BA4:BA"&amp;ROW()-1)),""))</f>
        <v/>
      </c>
      <c r="BB13" s="6" t="str">
        <f ca="1">IF(AND($A13&lt;&gt;"",$A13&lt;&gt;"TOTAL"),IF(AND([8]PDI_TITULACIÓN!$CL11&lt;&gt;"",[8]PDI_TITULACIÓN!$CL11&lt;&gt;0),[8]PDI_TITULACIÓN!$CL11,""),IF($A13="TOTAL",SUM(INDIRECT("BB4:BB"&amp;ROW()-1)),""))</f>
        <v/>
      </c>
      <c r="BC13" s="6">
        <f t="shared" ca="1" si="17"/>
        <v>0</v>
      </c>
      <c r="BD13" s="6" t="str">
        <f ca="1">IF(AND($A13&lt;&gt;"",$A13&lt;&gt;"TOTAL"),IF(AND([8]PDI_TITULACIÓN!$CO11&lt;&gt;"",[8]PDI_TITULACIÓN!$CO11&lt;&gt;0),[8]PDI_TITULACIÓN!$CO11,""),IF($A13="TOTAL",SUM(INDIRECT("BD4:BD"&amp;ROW()-1)),""))</f>
        <v/>
      </c>
      <c r="BE13" s="6" t="str">
        <f ca="1">IF(AND($A13&lt;&gt;"",$A13&lt;&gt;"TOTAL"),IF(AND([8]PDI_TITULACIÓN!$CQ11&lt;&gt;"",[8]PDI_TITULACIÓN!$CQ11&lt;&gt;0),[8]PDI_TITULACIÓN!$CQ11,""),IF($A13="TOTAL",SUM(INDIRECT("BE4:BE"&amp;ROW()-1)),""))</f>
        <v/>
      </c>
      <c r="BF13" s="6">
        <f t="shared" ca="1" si="18"/>
        <v>0</v>
      </c>
    </row>
    <row r="14" spans="1:58" x14ac:dyDescent="0.2">
      <c r="A14" s="19" t="str">
        <f>IF([8]PDI_TITULACIÓN!$B12&lt;&gt;"",[8]PDI_TITULACIÓN!$B12,IF(AND([8]PDI_TITULACIÓN!$B12="",[8]PDI_TITULACIÓN!$B13="",[8]PDI_TITULACIÓN!$B11=""),"","TOTAL"))</f>
        <v>TOTAL</v>
      </c>
      <c r="B14" s="6">
        <f ca="1">IF(AND($A14&lt;&gt;"",$A14&lt;&gt;"TOTAL"),IF(AND([8]PDI_TITULACIÓN!$C12&lt;&gt;"",[8]PDI_TITULACIÓN!$C12&lt;&gt;0),[8]PDI_TITULACIÓN!$C12,""),IF($A14="TOTAL",SUM(INDIRECT("B4:B"&amp;ROW()-1)),""))</f>
        <v>180</v>
      </c>
      <c r="C14" s="6">
        <f ca="1">IF(AND($A14&lt;&gt;"",$A14&lt;&gt;"TOTAL"),IF(AND([8]PDI_TITULACIÓN!$E12&lt;&gt;"",[8]PDI_TITULACIÓN!$E12&lt;&gt;0),[8]PDI_TITULACIÓN!$E12,""),IF($A14="TOTAL",SUM(INDIRECT("C4:C"&amp;ROW()-1)),""))</f>
        <v>259</v>
      </c>
      <c r="D14" s="6">
        <f t="shared" ca="1" si="0"/>
        <v>439</v>
      </c>
      <c r="E14" s="6">
        <f ca="1">IF(AND($A14&lt;&gt;"",$A14&lt;&gt;"TOTAL"),IF(AND([8]PDI_TITULACIÓN!$H12&lt;&gt;"",[8]PDI_TITULACIÓN!$H12&lt;&gt;0),[8]PDI_TITULACIÓN!$H12,""),IF($A14="TOTAL",SUM(INDIRECT("E4:E"&amp;ROW()-1)),""))</f>
        <v>177</v>
      </c>
      <c r="F14" s="6">
        <f ca="1">IF(AND($A14&lt;&gt;"",$A14&lt;&gt;"TOTAL"),IF(AND([8]PDI_TITULACIÓN!$J12&lt;&gt;"",[8]PDI_TITULACIÓN!$J12&lt;&gt;0),[8]PDI_TITULACIÓN!$J12,""),IF($A14="TOTAL",SUM(INDIRECT("F4:F"&amp;ROW()-1)),""))</f>
        <v>246</v>
      </c>
      <c r="G14" s="6">
        <f t="shared" ca="1" si="1"/>
        <v>423</v>
      </c>
      <c r="H14" s="6">
        <f ca="1">IF(AND($A14&lt;&gt;"",$A14&lt;&gt;"TOTAL"),IF(AND([8]PDI_TITULACIÓN!$M12&lt;&gt;"",[8]PDI_TITULACIÓN!$M12&lt;&gt;0),[8]PDI_TITULACIÓN!$M12,""),IF($A14="TOTAL",SUM(INDIRECT("H4:H"&amp;ROW()-1)),""))</f>
        <v>161</v>
      </c>
      <c r="I14" s="6">
        <f ca="1">IF(AND($A14&lt;&gt;"",$A14&lt;&gt;"TOTAL"),IF(AND([8]PDI_TITULACIÓN!$O12&lt;&gt;"",[8]PDI_TITULACIÓN!$O12&lt;&gt;0),[8]PDI_TITULACIÓN!$O12,""),IF($A14="TOTAL",SUM(INDIRECT("I4:I"&amp;ROW()-1)),""))</f>
        <v>222</v>
      </c>
      <c r="J14" s="6">
        <f t="shared" ca="1" si="2"/>
        <v>383</v>
      </c>
      <c r="K14" s="6">
        <f ca="1">IF(AND($A14&lt;&gt;"",$A14&lt;&gt;"TOTAL"),IF(AND([8]PDI_TITULACIÓN!$R12&lt;&gt;"",[8]PDI_TITULACIÓN!$R12&lt;&gt;0),[8]PDI_TITULACIÓN!$R12,""),IF($A14="TOTAL",SUM(INDIRECT("K4:K"&amp;ROW()-1)),""))</f>
        <v>159</v>
      </c>
      <c r="L14" s="6">
        <f ca="1">IF(AND($A14&lt;&gt;"",$A14&lt;&gt;"TOTAL"),IF(AND([8]PDI_TITULACIÓN!$T12&lt;&gt;"",[8]PDI_TITULACIÓN!$T12&lt;&gt;0),[8]PDI_TITULACIÓN!$T12,""),IF($A14="TOTAL",SUM(INDIRECT("L4:L"&amp;ROW()-1)),""))</f>
        <v>225</v>
      </c>
      <c r="M14" s="6">
        <f t="shared" ca="1" si="3"/>
        <v>384</v>
      </c>
      <c r="N14" s="6">
        <f ca="1">IF(AND($A14&lt;&gt;"",$A14&lt;&gt;"TOTAL"),IF(AND([8]PDI_TITULACIÓN!$W12&lt;&gt;"",[8]PDI_TITULACIÓN!$W12&lt;&gt;0),[8]PDI_TITULACIÓN!$W12,""),IF($A14="TOTAL",SUM(INDIRECT("N4:N"&amp;ROW()-1)),""))</f>
        <v>167</v>
      </c>
      <c r="O14" s="6">
        <f ca="1">IF(AND($A14&lt;&gt;"",$A14&lt;&gt;"TOTAL"),IF(AND([8]PDI_TITULACIÓN!$Y12&lt;&gt;"",[8]PDI_TITULACIÓN!$Y12&lt;&gt;0),[8]PDI_TITULACIÓN!$Y12,""),IF($A14="TOTAL",SUM(INDIRECT("O4:O"&amp;ROW()-1)),""))</f>
        <v>231</v>
      </c>
      <c r="P14" s="6">
        <f t="shared" ca="1" si="4"/>
        <v>398</v>
      </c>
      <c r="Q14" s="6">
        <f ca="1">IF(AND($A14&lt;&gt;"",$A14&lt;&gt;"TOTAL"),IF(AND([8]PDI_TITULACIÓN!$AB12&lt;&gt;"",[8]PDI_TITULACIÓN!$AB12&lt;&gt;0),[8]PDI_TITULACIÓN!$AB12,""),IF($A14="TOTAL",SUM(INDIRECT("Q4:Q"&amp;ROW()-1)),""))</f>
        <v>187</v>
      </c>
      <c r="R14" s="6">
        <f ca="1">IF(AND($A14&lt;&gt;"",$A14&lt;&gt;"TOTAL"),IF(AND([8]PDI_TITULACIÓN!$AD12&lt;&gt;"",[8]PDI_TITULACIÓN!$AD12&lt;&gt;0),[8]PDI_TITULACIÓN!$AD12,""),IF($A14="TOTAL",SUM(INDIRECT("R4:R"&amp;ROW()-1)),""))</f>
        <v>235</v>
      </c>
      <c r="S14" s="6">
        <f t="shared" ca="1" si="5"/>
        <v>422</v>
      </c>
      <c r="T14" s="6">
        <f ca="1">IF(AND($A14&lt;&gt;"",$A14&lt;&gt;"TOTAL"),IF(AND([8]PDI_TITULACIÓN!$AG12&lt;&gt;"",[8]PDI_TITULACIÓN!$AG12&lt;&gt;0),[8]PDI_TITULACIÓN!$AG12,""),IF($A14="TOTAL",SUM(INDIRECT("T4:T"&amp;ROW()-1)),""))</f>
        <v>196</v>
      </c>
      <c r="U14" s="6">
        <f ca="1">IF(AND($A14&lt;&gt;"",$A14&lt;&gt;"TOTAL"),IF(AND([8]PDI_TITULACIÓN!$AI12&lt;&gt;"",[8]PDI_TITULACIÓN!$AI12&lt;&gt;0),[8]PDI_TITULACIÓN!$AI12,""),IF($A14="TOTAL",SUM(INDIRECT("U4:U"&amp;ROW()-1)),""))</f>
        <v>238</v>
      </c>
      <c r="V14" s="6">
        <f t="shared" ca="1" si="6"/>
        <v>434</v>
      </c>
      <c r="W14" s="6">
        <f ca="1">IF(AND($A14&lt;&gt;"",$A14&lt;&gt;"TOTAL"),IF(AND([8]PDI_TITULACIÓN!$AL12&lt;&gt;"",[8]PDI_TITULACIÓN!$AL12&lt;&gt;0),[8]PDI_TITULACIÓN!$AL12,""),IF($A14="TOTAL",SUM(INDIRECT("W4:W"&amp;ROW()-1)),""))</f>
        <v>0</v>
      </c>
      <c r="X14" s="6">
        <f ca="1">IF(AND($A14&lt;&gt;"",$A14&lt;&gt;"TOTAL"),IF(AND([8]PDI_TITULACIÓN!$AN12&lt;&gt;"",[8]PDI_TITULACIÓN!$AN12&lt;&gt;0),[8]PDI_TITULACIÓN!$AN12,""),IF($A14="TOTAL",SUM(INDIRECT("X4:X"&amp;ROW()-1)),""))</f>
        <v>0</v>
      </c>
      <c r="Y14" s="6">
        <f t="shared" ca="1" si="7"/>
        <v>0</v>
      </c>
      <c r="Z14" s="6">
        <f ca="1">IF(AND($A14&lt;&gt;"",$A14&lt;&gt;"TOTAL"),IF(AND([8]PDI_TITULACIÓN!$AQ12&lt;&gt;"",[8]PDI_TITULACIÓN!$AQ12&lt;&gt;0),[8]PDI_TITULACIÓN!$AQ12,""),IF($A14="TOTAL",SUM(INDIRECT("Z4:Z"&amp;ROW()-1)),""))</f>
        <v>0</v>
      </c>
      <c r="AA14" s="6">
        <f ca="1">IF(AND($A14&lt;&gt;"",$A14&lt;&gt;"TOTAL"),IF(AND([8]PDI_TITULACIÓN!$AS12&lt;&gt;"",[8]PDI_TITULACIÓN!$AS12&lt;&gt;0),[8]PDI_TITULACIÓN!$AS12,""),IF($A14="TOTAL",SUM(INDIRECT("AA4:AA"&amp;ROW()-1)),""))</f>
        <v>0</v>
      </c>
      <c r="AB14" s="6">
        <f t="shared" ca="1" si="8"/>
        <v>0</v>
      </c>
      <c r="AC14" s="6">
        <f ca="1">IF(AND($A14&lt;&gt;"",$A14&lt;&gt;"TOTAL"),IF(AND([8]PDI_TITULACIÓN!$AV12&lt;&gt;"",[8]PDI_TITULACIÓN!$AV12&lt;&gt;0),[8]PDI_TITULACIÓN!$AV12,""),IF($A14="TOTAL",SUM(INDIRECT("AC4:AC"&amp;ROW()-1)),""))</f>
        <v>0</v>
      </c>
      <c r="AD14" s="6">
        <f ca="1">IF(AND($A14&lt;&gt;"",$A14&lt;&gt;"TOTAL"),IF(AND([8]PDI_TITULACIÓN!$AX12&lt;&gt;"",[8]PDI_TITULACIÓN!$AX12&lt;&gt;0),[8]PDI_TITULACIÓN!$AX12,""),IF($A14="TOTAL",SUM(INDIRECT("AD4:AD"&amp;ROW()-1)),""))</f>
        <v>0</v>
      </c>
      <c r="AE14" s="6">
        <f t="shared" ca="1" si="9"/>
        <v>0</v>
      </c>
      <c r="AF14" s="6">
        <f ca="1">IF(AND($A14&lt;&gt;"",$A14&lt;&gt;"TOTAL"),IF(AND([8]PDI_TITULACIÓN!$BA12&lt;&gt;"",[8]PDI_TITULACIÓN!$BA12&lt;&gt;0),[8]PDI_TITULACIÓN!$BA12,""),IF($A14="TOTAL",SUM(INDIRECT("AF4:AF"&amp;ROW()-1)),""))</f>
        <v>0</v>
      </c>
      <c r="AG14" s="6">
        <f ca="1">IF(AND($A14&lt;&gt;"",$A14&lt;&gt;"TOTAL"),IF(AND([8]PDI_TITULACIÓN!$BC12&lt;&gt;"",[8]PDI_TITULACIÓN!$BC12&lt;&gt;0),[8]PDI_TITULACIÓN!$BC12,""),IF($A14="TOTAL",SUM(INDIRECT("AG4:AG"&amp;ROW()-1)),""))</f>
        <v>0</v>
      </c>
      <c r="AH14" s="6">
        <f t="shared" ca="1" si="10"/>
        <v>0</v>
      </c>
      <c r="AI14" s="6">
        <f ca="1">IF(AND($A14&lt;&gt;"",$A14&lt;&gt;"TOTAL"),IF(AND([8]PDI_TITULACIÓN!$BF12&lt;&gt;"",[8]PDI_TITULACIÓN!$BF12&lt;&gt;0),[8]PDI_TITULACIÓN!$BF12,""),IF($A14="TOTAL",SUM(INDIRECT("AI4:AI"&amp;ROW()-1)),""))</f>
        <v>0</v>
      </c>
      <c r="AJ14" s="6">
        <f ca="1">IF(AND($A14&lt;&gt;"",$A14&lt;&gt;"TOTAL"),IF(AND([8]PDI_TITULACIÓN!$BH12&lt;&gt;"",[8]PDI_TITULACIÓN!$BH12&lt;&gt;0),[8]PDI_TITULACIÓN!$BH12,""),IF($A14="TOTAL",SUM(INDIRECT("AJ4:AJ"&amp;ROW()-1)),""))</f>
        <v>0</v>
      </c>
      <c r="AK14" s="6">
        <f t="shared" ca="1" si="11"/>
        <v>0</v>
      </c>
      <c r="AL14" s="6">
        <f ca="1">IF(AND($A14&lt;&gt;"",$A14&lt;&gt;"TOTAL"),IF(AND([8]PDI_TITULACIÓN!$BK12&lt;&gt;"",[8]PDI_TITULACIÓN!$BK12&lt;&gt;0),[8]PDI_TITULACIÓN!$BK12,""),IF($A14="TOTAL",SUM(INDIRECT("AL4:AL"&amp;ROW()-1)),""))</f>
        <v>0</v>
      </c>
      <c r="AM14" s="6">
        <f ca="1">IF(AND($A14&lt;&gt;"",$A14&lt;&gt;"TOTAL"),IF(AND([8]PDI_TITULACIÓN!$BM12&lt;&gt;"",[8]PDI_TITULACIÓN!$BM12&lt;&gt;0),[8]PDI_TITULACIÓN!$BM12,""),IF($A14="TOTAL",SUM(INDIRECT("AM4:AM"&amp;ROW()-1)),""))</f>
        <v>0</v>
      </c>
      <c r="AN14" s="6">
        <f t="shared" ca="1" si="12"/>
        <v>0</v>
      </c>
      <c r="AO14" s="6">
        <f ca="1">IF(AND($A14&lt;&gt;"",$A14&lt;&gt;"TOTAL"),IF(AND([8]PDI_TITULACIÓN!$BP12&lt;&gt;"",[8]PDI_TITULACIÓN!$BP12&lt;&gt;0),[8]PDI_TITULACIÓN!$BP12,""),IF($A14="TOTAL",SUM(INDIRECT("AO4:AO"&amp;ROW()-1)),""))</f>
        <v>0</v>
      </c>
      <c r="AP14" s="6">
        <f ca="1">IF(AND($A14&lt;&gt;"",$A14&lt;&gt;"TOTAL"),IF(AND([8]PDI_TITULACIÓN!$BR12&lt;&gt;"",[8]PDI_TITULACIÓN!$BR12&lt;&gt;0),[8]PDI_TITULACIÓN!$BR12,""),IF($A14="TOTAL",SUM(INDIRECT("AP4:AP"&amp;ROW()-1)),""))</f>
        <v>0</v>
      </c>
      <c r="AQ14" s="6">
        <f t="shared" ca="1" si="13"/>
        <v>0</v>
      </c>
      <c r="AR14" s="6">
        <f ca="1">IF(AND($A14&lt;&gt;"",$A14&lt;&gt;"TOTAL"),IF(AND([8]PDI_TITULACIÓN!$BU12&lt;&gt;"",[8]PDI_TITULACIÓN!$BU12&lt;&gt;0),[8]PDI_TITULACIÓN!$BU12,""),IF($A14="TOTAL",SUM(INDIRECT("AR4:AR"&amp;ROW()-1)),""))</f>
        <v>0</v>
      </c>
      <c r="AS14" s="6">
        <f ca="1">IF(AND($A14&lt;&gt;"",$A14&lt;&gt;"TOTAL"),IF(AND([8]PDI_TITULACIÓN!$BW12&lt;&gt;"",[8]PDI_TITULACIÓN!$BW12&lt;&gt;0),[8]PDI_TITULACIÓN!$BW12,""),IF($A14="TOTAL",SUM(INDIRECT("AS4:AS"&amp;ROW()-1)),""))</f>
        <v>0</v>
      </c>
      <c r="AT14" s="6">
        <f t="shared" ca="1" si="14"/>
        <v>0</v>
      </c>
      <c r="AU14" s="6">
        <f ca="1">IF(AND($A14&lt;&gt;"",$A14&lt;&gt;"TOTAL"),IF(AND([8]PDI_TITULACIÓN!$BZ12&lt;&gt;"",[8]PDI_TITULACIÓN!$BZ12&lt;&gt;0),[8]PDI_TITULACIÓN!$BZ12,""),IF($A14="TOTAL",SUM(INDIRECT("AU4:AU"&amp;ROW()-1)),""))</f>
        <v>0</v>
      </c>
      <c r="AV14" s="6">
        <f ca="1">IF(AND($A14&lt;&gt;"",$A14&lt;&gt;"TOTAL"),IF(AND([8]PDI_TITULACIÓN!$CB12&lt;&gt;"",[8]PDI_TITULACIÓN!$CB12&lt;&gt;0),[8]PDI_TITULACIÓN!$CB12,""),IF($A14="TOTAL",SUM(INDIRECT("AV4:AV"&amp;ROW()-1)),""))</f>
        <v>0</v>
      </c>
      <c r="AW14" s="6">
        <f t="shared" ca="1" si="15"/>
        <v>0</v>
      </c>
      <c r="AX14" s="6">
        <f ca="1">IF(AND($A14&lt;&gt;"",$A14&lt;&gt;"TOTAL"),IF(AND([8]PDI_TITULACIÓN!$CE12&lt;&gt;"",[8]PDI_TITULACIÓN!$CE12&lt;&gt;0),[8]PDI_TITULACIÓN!$CE12,""),IF($A14="TOTAL",SUM(INDIRECT("AX4:AX"&amp;ROW()-1)),""))</f>
        <v>0</v>
      </c>
      <c r="AY14" s="6">
        <f ca="1">IF(AND($A14&lt;&gt;"",$A14&lt;&gt;"TOTAL"),IF(AND([8]PDI_TITULACIÓN!$CG12&lt;&gt;"",[8]PDI_TITULACIÓN!$CG12&lt;&gt;0),[8]PDI_TITULACIÓN!$CG12,""),IF($A14="TOTAL",SUM(INDIRECT("AY4:AY"&amp;ROW()-1)),""))</f>
        <v>0</v>
      </c>
      <c r="AZ14" s="6">
        <f t="shared" ca="1" si="16"/>
        <v>0</v>
      </c>
      <c r="BA14" s="6">
        <f ca="1">IF(AND($A14&lt;&gt;"",$A14&lt;&gt;"TOTAL"),IF(AND([8]PDI_TITULACIÓN!$CJ12&lt;&gt;"",[8]PDI_TITULACIÓN!$CJ12&lt;&gt;0),[8]PDI_TITULACIÓN!$CJ12,""),IF($A14="TOTAL",SUM(INDIRECT("BA4:BA"&amp;ROW()-1)),""))</f>
        <v>0</v>
      </c>
      <c r="BB14" s="6">
        <f ca="1">IF(AND($A14&lt;&gt;"",$A14&lt;&gt;"TOTAL"),IF(AND([8]PDI_TITULACIÓN!$CL12&lt;&gt;"",[8]PDI_TITULACIÓN!$CL12&lt;&gt;0),[8]PDI_TITULACIÓN!$CL12,""),IF($A14="TOTAL",SUM(INDIRECT("BB4:BB"&amp;ROW()-1)),""))</f>
        <v>0</v>
      </c>
      <c r="BC14" s="6">
        <f t="shared" ca="1" si="17"/>
        <v>0</v>
      </c>
      <c r="BD14" s="6">
        <f ca="1">IF(AND($A14&lt;&gt;"",$A14&lt;&gt;"TOTAL"),IF(AND([8]PDI_TITULACIÓN!$CO12&lt;&gt;"",[8]PDI_TITULACIÓN!$CO12&lt;&gt;0),[8]PDI_TITULACIÓN!$CO12,""),IF($A14="TOTAL",SUM(INDIRECT("BD4:BD"&amp;ROW()-1)),""))</f>
        <v>0</v>
      </c>
      <c r="BE14" s="6">
        <f ca="1">IF(AND($A14&lt;&gt;"",$A14&lt;&gt;"TOTAL"),IF(AND([8]PDI_TITULACIÓN!$CQ12&lt;&gt;"",[8]PDI_TITULACIÓN!$CQ12&lt;&gt;0),[8]PDI_TITULACIÓN!$CQ12,""),IF($A14="TOTAL",SUM(INDIRECT("BE4:BE"&amp;ROW()-1)),""))</f>
        <v>0</v>
      </c>
      <c r="BF14" s="6">
        <f t="shared" ca="1" si="18"/>
        <v>0</v>
      </c>
    </row>
    <row r="15" spans="1:58" x14ac:dyDescent="0.2">
      <c r="A15" s="19" t="str">
        <f>IF([8]PDI_TITULACIÓN!$B13&lt;&gt;"",[8]PDI_TITULACIÓN!$B13,IF(AND([8]PDI_TITULACIÓN!$B13="",[8]PDI_TITULACIÓN!$B14="",[8]PDI_TITULACIÓN!$B12=""),"","TOTAL"))</f>
        <v/>
      </c>
      <c r="B15" s="6" t="str">
        <f ca="1">IF(AND($A15&lt;&gt;"",$A15&lt;&gt;"TOTAL"),IF(AND([8]PDI_TITULACIÓN!$C13&lt;&gt;"",[8]PDI_TITULACIÓN!$C13&lt;&gt;0),[8]PDI_TITULACIÓN!$C13,""),IF($A15="TOTAL",SUM(INDIRECT("B4:B"&amp;ROW()-1)),""))</f>
        <v/>
      </c>
      <c r="C15" s="6" t="str">
        <f ca="1">IF(AND($A15&lt;&gt;"",$A15&lt;&gt;"TOTAL"),IF(AND([8]PDI_TITULACIÓN!$E13&lt;&gt;"",[8]PDI_TITULACIÓN!$E13&lt;&gt;0),[8]PDI_TITULACIÓN!$E13,""),IF($A15="TOTAL",SUM(INDIRECT("C4:C"&amp;ROW()-1)),""))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IF(AND($A15&lt;&gt;"",$A15&lt;&gt;"TOTAL"),IF(AND([8]PDI_TITULACIÓN!$H13&lt;&gt;"",[8]PDI_TITULACIÓN!$H13&lt;&gt;0),[8]PDI_TITULACIÓN!$H13,""),IF($A15="TOTAL",SUM(INDIRECT("E4:E"&amp;ROW()-1)),""))</f>
        <v/>
      </c>
      <c r="F15" s="6" t="str">
        <f ca="1">IF(AND($A15&lt;&gt;"",$A15&lt;&gt;"TOTAL"),IF(AND([8]PDI_TITULACIÓN!$J13&lt;&gt;"",[8]PDI_TITULACIÓN!$J13&lt;&gt;0),[8]PDI_TITULACIÓN!$J13,""),IF($A15="TOTAL",SUM(INDIRECT("F4:F"&amp;ROW()-1)),""))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IF(AND($A15&lt;&gt;"",$A15&lt;&gt;"TOTAL"),IF(AND([8]PDI_TITULACIÓN!$M13&lt;&gt;"",[8]PDI_TITULACIÓN!$M13&lt;&gt;0),[8]PDI_TITULACIÓN!$M13,""),IF($A15="TOTAL",SUM(INDIRECT("H4:H"&amp;ROW()-1)),""))</f>
        <v/>
      </c>
      <c r="I15" s="6" t="str">
        <f ca="1">IF(AND($A15&lt;&gt;"",$A15&lt;&gt;"TOTAL"),IF(AND([8]PDI_TITULACIÓN!$O13&lt;&gt;"",[8]PDI_TITULACIÓN!$O13&lt;&gt;0),[8]PDI_TITULACIÓN!$O13,""),IF($A15="TOTAL",SUM(INDIRECT("I4:I"&amp;ROW()-1)),""))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IF(AND($A15&lt;&gt;"",$A15&lt;&gt;"TOTAL"),IF(AND([8]PDI_TITULACIÓN!$R13&lt;&gt;"",[8]PDI_TITULACIÓN!$R13&lt;&gt;0),[8]PDI_TITULACIÓN!$R13,""),IF($A15="TOTAL",SUM(INDIRECT("K4:K"&amp;ROW()-1)),""))</f>
        <v/>
      </c>
      <c r="L15" s="6" t="str">
        <f ca="1">IF(AND($A15&lt;&gt;"",$A15&lt;&gt;"TOTAL"),IF(AND([8]PDI_TITULACIÓN!$T13&lt;&gt;"",[8]PDI_TITULACIÓN!$T13&lt;&gt;0),[8]PDI_TITULACIÓN!$T13,""),IF($A15="TOTAL",SUM(INDIRECT("L4:L"&amp;ROW()-1)),""))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IF(AND($A15&lt;&gt;"",$A15&lt;&gt;"TOTAL"),IF(AND([8]PDI_TITULACIÓN!$W13&lt;&gt;"",[8]PDI_TITULACIÓN!$W13&lt;&gt;0),[8]PDI_TITULACIÓN!$W13,""),IF($A15="TOTAL",SUM(INDIRECT("N4:N"&amp;ROW()-1)),""))</f>
        <v/>
      </c>
      <c r="O15" s="6" t="str">
        <f ca="1">IF(AND($A15&lt;&gt;"",$A15&lt;&gt;"TOTAL"),IF(AND([8]PDI_TITULACIÓN!$Y13&lt;&gt;"",[8]PDI_TITULACIÓN!$Y13&lt;&gt;0),[8]PDI_TITULACIÓN!$Y13,""),IF($A15="TOTAL",SUM(INDIRECT("O4:O"&amp;ROW()-1)),""))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IF(AND($A15&lt;&gt;"",$A15&lt;&gt;"TOTAL"),IF(AND([8]PDI_TITULACIÓN!$AB13&lt;&gt;"",[8]PDI_TITULACIÓN!$AB13&lt;&gt;0),[8]PDI_TITULACIÓN!$AB13,""),IF($A15="TOTAL",SUM(INDIRECT("Q4:Q"&amp;ROW()-1)),""))</f>
        <v/>
      </c>
      <c r="R15" s="6" t="str">
        <f ca="1">IF(AND($A15&lt;&gt;"",$A15&lt;&gt;"TOTAL"),IF(AND([8]PDI_TITULACIÓN!$AD13&lt;&gt;"",[8]PDI_TITULACIÓN!$AD13&lt;&gt;0),[8]PDI_TITULACIÓN!$AD13,""),IF($A15="TOTAL",SUM(INDIRECT("R4:R"&amp;ROW()-1)),""))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IF(AND($A15&lt;&gt;"",$A15&lt;&gt;"TOTAL"),IF(AND([8]PDI_TITULACIÓN!$AG13&lt;&gt;"",[8]PDI_TITULACIÓN!$AG13&lt;&gt;0),[8]PDI_TITULACIÓN!$AG13,""),IF($A15="TOTAL",SUM(INDIRECT("T4:T"&amp;ROW()-1)),""))</f>
        <v/>
      </c>
      <c r="U15" s="6" t="str">
        <f ca="1">IF(AND($A15&lt;&gt;"",$A15&lt;&gt;"TOTAL"),IF(AND([8]PDI_TITULACIÓN!$AI13&lt;&gt;"",[8]PDI_TITULACIÓN!$AI13&lt;&gt;0),[8]PDI_TITULACIÓN!$AI13,""),IF($A15="TOTAL",SUM(INDIRECT("U4:U"&amp;ROW()-1)),""))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IF(AND($A15&lt;&gt;"",$A15&lt;&gt;"TOTAL"),IF(AND([8]PDI_TITULACIÓN!$AL13&lt;&gt;"",[8]PDI_TITULACIÓN!$AL13&lt;&gt;0),[8]PDI_TITULACIÓN!$AL13,""),IF($A15="TOTAL",SUM(INDIRECT("W4:W"&amp;ROW()-1)),""))</f>
        <v/>
      </c>
      <c r="X15" s="6" t="str">
        <f ca="1">IF(AND($A15&lt;&gt;"",$A15&lt;&gt;"TOTAL"),IF(AND([8]PDI_TITULACIÓN!$AN13&lt;&gt;"",[8]PDI_TITULACIÓN!$AN13&lt;&gt;0),[8]PDI_TITULACIÓN!$AN13,""),IF($A15="TOTAL",SUM(INDIRECT("X4:X"&amp;ROW()-1)),""))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IF(AND($A15&lt;&gt;"",$A15&lt;&gt;"TOTAL"),IF(AND([8]PDI_TITULACIÓN!$AQ13&lt;&gt;"",[8]PDI_TITULACIÓN!$AQ13&lt;&gt;0),[8]PDI_TITULACIÓN!$AQ13,""),IF($A15="TOTAL",SUM(INDIRECT("Z4:Z"&amp;ROW()-1)),""))</f>
        <v/>
      </c>
      <c r="AA15" s="6" t="str">
        <f ca="1">IF(AND($A15&lt;&gt;"",$A15&lt;&gt;"TOTAL"),IF(AND([8]PDI_TITULACIÓN!$AS13&lt;&gt;"",[8]PDI_TITULACIÓN!$AS13&lt;&gt;0),[8]PDI_TITULACIÓN!$AS13,""),IF($A15="TOTAL",SUM(INDIRECT("AA4:AA"&amp;ROW()-1)),""))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IF(AND($A15&lt;&gt;"",$A15&lt;&gt;"TOTAL"),IF(AND([8]PDI_TITULACIÓN!$AV13&lt;&gt;"",[8]PDI_TITULACIÓN!$AV13&lt;&gt;0),[8]PDI_TITULACIÓN!$AV13,""),IF($A15="TOTAL",SUM(INDIRECT("AC4:AC"&amp;ROW()-1)),""))</f>
        <v/>
      </c>
      <c r="AD15" s="6" t="str">
        <f ca="1">IF(AND($A15&lt;&gt;"",$A15&lt;&gt;"TOTAL"),IF(AND([8]PDI_TITULACIÓN!$AX13&lt;&gt;"",[8]PDI_TITULACIÓN!$AX13&lt;&gt;0),[8]PDI_TITULACIÓN!$AX13,""),IF($A15="TOTAL",SUM(INDIRECT("AD4:AD"&amp;ROW()-1)),""))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IF(AND($A15&lt;&gt;"",$A15&lt;&gt;"TOTAL"),IF(AND([8]PDI_TITULACIÓN!$BA13&lt;&gt;"",[8]PDI_TITULACIÓN!$BA13&lt;&gt;0),[8]PDI_TITULACIÓN!$BA13,""),IF($A15="TOTAL",SUM(INDIRECT("AF4:AF"&amp;ROW()-1)),""))</f>
        <v/>
      </c>
      <c r="AG15" s="6" t="str">
        <f ca="1">IF(AND($A15&lt;&gt;"",$A15&lt;&gt;"TOTAL"),IF(AND([8]PDI_TITULACIÓN!$BC13&lt;&gt;"",[8]PDI_TITULACIÓN!$BC13&lt;&gt;0),[8]PDI_TITULACIÓN!$BC13,""),IF($A15="TOTAL",SUM(INDIRECT("AG4:AG"&amp;ROW()-1)),""))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IF(AND($A15&lt;&gt;"",$A15&lt;&gt;"TOTAL"),IF(AND([8]PDI_TITULACIÓN!$BF13&lt;&gt;"",[8]PDI_TITULACIÓN!$BF13&lt;&gt;0),[8]PDI_TITULACIÓN!$BF13,""),IF($A15="TOTAL",SUM(INDIRECT("AI4:AI"&amp;ROW()-1)),""))</f>
        <v/>
      </c>
      <c r="AJ15" s="6" t="str">
        <f ca="1">IF(AND($A15&lt;&gt;"",$A15&lt;&gt;"TOTAL"),IF(AND([8]PDI_TITULACIÓN!$BH13&lt;&gt;"",[8]PDI_TITULACIÓN!$BH13&lt;&gt;0),[8]PDI_TITULACIÓN!$BH13,""),IF($A15="TOTAL",SUM(INDIRECT("AJ4:AJ"&amp;ROW()-1)),""))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IF(AND($A15&lt;&gt;"",$A15&lt;&gt;"TOTAL"),IF(AND([8]PDI_TITULACIÓN!$BK13&lt;&gt;"",[8]PDI_TITULACIÓN!$BK13&lt;&gt;0),[8]PDI_TITULACIÓN!$BK13,""),IF($A15="TOTAL",SUM(INDIRECT("AL4:AL"&amp;ROW()-1)),""))</f>
        <v/>
      </c>
      <c r="AM15" s="6" t="str">
        <f ca="1">IF(AND($A15&lt;&gt;"",$A15&lt;&gt;"TOTAL"),IF(AND([8]PDI_TITULACIÓN!$BM13&lt;&gt;"",[8]PDI_TITULACIÓN!$BM13&lt;&gt;0),[8]PDI_TITULACIÓN!$BM13,""),IF($A15="TOTAL",SUM(INDIRECT("AM4:AM"&amp;ROW()-1)),""))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IF(AND($A15&lt;&gt;"",$A15&lt;&gt;"TOTAL"),IF(AND([8]PDI_TITULACIÓN!$BP13&lt;&gt;"",[8]PDI_TITULACIÓN!$BP13&lt;&gt;0),[8]PDI_TITULACIÓN!$BP13,""),IF($A15="TOTAL",SUM(INDIRECT("AO4:AO"&amp;ROW()-1)),""))</f>
        <v/>
      </c>
      <c r="AP15" s="6" t="str">
        <f ca="1">IF(AND($A15&lt;&gt;"",$A15&lt;&gt;"TOTAL"),IF(AND([8]PDI_TITULACIÓN!$BR13&lt;&gt;"",[8]PDI_TITULACIÓN!$BR13&lt;&gt;0),[8]PDI_TITULACIÓN!$BR13,""),IF($A15="TOTAL",SUM(INDIRECT("AP4:AP"&amp;ROW()-1)),""))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IF(AND($A15&lt;&gt;"",$A15&lt;&gt;"TOTAL"),IF(AND([8]PDI_TITULACIÓN!$BU13&lt;&gt;"",[8]PDI_TITULACIÓN!$BU13&lt;&gt;0),[8]PDI_TITULACIÓN!$BU13,""),IF($A15="TOTAL",SUM(INDIRECT("AR4:AR"&amp;ROW()-1)),""))</f>
        <v/>
      </c>
      <c r="AS15" s="6" t="str">
        <f ca="1">IF(AND($A15&lt;&gt;"",$A15&lt;&gt;"TOTAL"),IF(AND([8]PDI_TITULACIÓN!$BW13&lt;&gt;"",[8]PDI_TITULACIÓN!$BW13&lt;&gt;0),[8]PDI_TITULACIÓN!$BW13,""),IF($A15="TOTAL",SUM(INDIRECT("AS4:AS"&amp;ROW()-1)),""))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IF(AND($A15&lt;&gt;"",$A15&lt;&gt;"TOTAL"),IF(AND([8]PDI_TITULACIÓN!$BZ13&lt;&gt;"",[8]PDI_TITULACIÓN!$BZ13&lt;&gt;0),[8]PDI_TITULACIÓN!$BZ13,""),IF($A15="TOTAL",SUM(INDIRECT("AU4:AU"&amp;ROW()-1)),""))</f>
        <v/>
      </c>
      <c r="AV15" s="6" t="str">
        <f ca="1">IF(AND($A15&lt;&gt;"",$A15&lt;&gt;"TOTAL"),IF(AND([8]PDI_TITULACIÓN!$CB13&lt;&gt;"",[8]PDI_TITULACIÓN!$CB13&lt;&gt;0),[8]PDI_TITULACIÓN!$CB13,""),IF($A15="TOTAL",SUM(INDIRECT("AV4:AV"&amp;ROW()-1)),""))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IF(AND($A15&lt;&gt;"",$A15&lt;&gt;"TOTAL"),IF(AND([8]PDI_TITULACIÓN!$CE13&lt;&gt;"",[8]PDI_TITULACIÓN!$CE13&lt;&gt;0),[8]PDI_TITULACIÓN!$CE13,""),IF($A15="TOTAL",SUM(INDIRECT("AX4:AX"&amp;ROW()-1)),""))</f>
        <v/>
      </c>
      <c r="AY15" s="6" t="str">
        <f ca="1">IF(AND($A15&lt;&gt;"",$A15&lt;&gt;"TOTAL"),IF(AND([8]PDI_TITULACIÓN!$CG13&lt;&gt;"",[8]PDI_TITULACIÓN!$CG13&lt;&gt;0),[8]PDI_TITULACIÓN!$CG13,""),IF($A15="TOTAL",SUM(INDIRECT("AY4:AY"&amp;ROW()-1)),""))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IF(AND($A15&lt;&gt;"",$A15&lt;&gt;"TOTAL"),IF(AND([8]PDI_TITULACIÓN!$CJ13&lt;&gt;"",[8]PDI_TITULACIÓN!$CJ13&lt;&gt;0),[8]PDI_TITULACIÓN!$CJ13,""),IF($A15="TOTAL",SUM(INDIRECT("BA4:BA"&amp;ROW()-1)),""))</f>
        <v/>
      </c>
      <c r="BB15" s="6" t="str">
        <f ca="1">IF(AND($A15&lt;&gt;"",$A15&lt;&gt;"TOTAL"),IF(AND([8]PDI_TITULACIÓN!$CL13&lt;&gt;"",[8]PDI_TITULACIÓN!$CL13&lt;&gt;0),[8]PDI_TITULACIÓN!$CL13,""),IF($A15="TOTAL",SUM(INDIRECT("BB4:BB"&amp;ROW()-1)),""))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IF(AND($A15&lt;&gt;"",$A15&lt;&gt;"TOTAL"),IF(AND([8]PDI_TITULACIÓN!$CO13&lt;&gt;"",[8]PDI_TITULACIÓN!$CO13&lt;&gt;0),[8]PDI_TITULACIÓN!$CO13,""),IF($A15="TOTAL",SUM(INDIRECT("BD4:BD"&amp;ROW()-1)),""))</f>
        <v/>
      </c>
      <c r="BE15" s="6" t="str">
        <f ca="1">IF(AND($A15&lt;&gt;"",$A15&lt;&gt;"TOTAL"),IF(AND([8]PDI_TITULACIÓN!$CQ13&lt;&gt;"",[8]PDI_TITULACIÓN!$CQ13&lt;&gt;0),[8]PDI_TITULACIÓN!$CQ13,""),IF($A15="TOTAL",SUM(INDIRECT("BE4:BE"&amp;ROW()-1)),""))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IF([8]PDI_TITULACIÓN!$B14&lt;&gt;"",[8]PDI_TITULACIÓN!$B14,IF(AND([8]PDI_TITULACIÓN!$B14="",[8]PDI_TITULACIÓN!$B15="",[8]PDI_TITULACIÓN!$B13=""),"","TOTAL"))</f>
        <v/>
      </c>
      <c r="B16" s="6" t="str">
        <f ca="1">IF(AND($A16&lt;&gt;"",$A16&lt;&gt;"TOTAL"),IF(AND([8]PDI_TITULACIÓN!$C14&lt;&gt;"",[8]PDI_TITULACIÓN!$C14&lt;&gt;0),[8]PDI_TITULACIÓN!$C14,""),IF($A16="TOTAL",SUM(INDIRECT("B4:B"&amp;ROW()-1)),""))</f>
        <v/>
      </c>
      <c r="C16" s="6" t="str">
        <f ca="1">IF(AND($A16&lt;&gt;"",$A16&lt;&gt;"TOTAL"),IF(AND([8]PDI_TITULACIÓN!$E14&lt;&gt;"",[8]PDI_TITULACIÓN!$E14&lt;&gt;0),[8]PDI_TITULACIÓN!$E14,""),IF($A16="TOTAL",SUM(INDIRECT("C4:C"&amp;ROW()-1)),""))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IF(AND($A16&lt;&gt;"",$A16&lt;&gt;"TOTAL"),IF(AND([8]PDI_TITULACIÓN!$H14&lt;&gt;"",[8]PDI_TITULACIÓN!$H14&lt;&gt;0),[8]PDI_TITULACIÓN!$H14,""),IF($A16="TOTAL",SUM(INDIRECT("E4:E"&amp;ROW()-1)),""))</f>
        <v/>
      </c>
      <c r="F16" s="6" t="str">
        <f ca="1">IF(AND($A16&lt;&gt;"",$A16&lt;&gt;"TOTAL"),IF(AND([8]PDI_TITULACIÓN!$J14&lt;&gt;"",[8]PDI_TITULACIÓN!$J14&lt;&gt;0),[8]PDI_TITULACIÓN!$J14,""),IF($A16="TOTAL",SUM(INDIRECT("F4:F"&amp;ROW()-1)),""))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IF(AND($A16&lt;&gt;"",$A16&lt;&gt;"TOTAL"),IF(AND([8]PDI_TITULACIÓN!$M14&lt;&gt;"",[8]PDI_TITULACIÓN!$M14&lt;&gt;0),[8]PDI_TITULACIÓN!$M14,""),IF($A16="TOTAL",SUM(INDIRECT("H4:H"&amp;ROW()-1)),""))</f>
        <v/>
      </c>
      <c r="I16" s="6" t="str">
        <f ca="1">IF(AND($A16&lt;&gt;"",$A16&lt;&gt;"TOTAL"),IF(AND([8]PDI_TITULACIÓN!$O14&lt;&gt;"",[8]PDI_TITULACIÓN!$O14&lt;&gt;0),[8]PDI_TITULACIÓN!$O14,""),IF($A16="TOTAL",SUM(INDIRECT("I4:I"&amp;ROW()-1)),""))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IF(AND($A16&lt;&gt;"",$A16&lt;&gt;"TOTAL"),IF(AND([8]PDI_TITULACIÓN!$R14&lt;&gt;"",[8]PDI_TITULACIÓN!$R14&lt;&gt;0),[8]PDI_TITULACIÓN!$R14,""),IF($A16="TOTAL",SUM(INDIRECT("K4:K"&amp;ROW()-1)),""))</f>
        <v/>
      </c>
      <c r="L16" s="6" t="str">
        <f ca="1">IF(AND($A16&lt;&gt;"",$A16&lt;&gt;"TOTAL"),IF(AND([8]PDI_TITULACIÓN!$T14&lt;&gt;"",[8]PDI_TITULACIÓN!$T14&lt;&gt;0),[8]PDI_TITULACIÓN!$T14,""),IF($A16="TOTAL",SUM(INDIRECT("L4:L"&amp;ROW()-1)),""))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IF(AND($A16&lt;&gt;"",$A16&lt;&gt;"TOTAL"),IF(AND([8]PDI_TITULACIÓN!$W14&lt;&gt;"",[8]PDI_TITULACIÓN!$W14&lt;&gt;0),[8]PDI_TITULACIÓN!$W14,""),IF($A16="TOTAL",SUM(INDIRECT("N4:N"&amp;ROW()-1)),""))</f>
        <v/>
      </c>
      <c r="O16" s="6" t="str">
        <f ca="1">IF(AND($A16&lt;&gt;"",$A16&lt;&gt;"TOTAL"),IF(AND([8]PDI_TITULACIÓN!$Y14&lt;&gt;"",[8]PDI_TITULACIÓN!$Y14&lt;&gt;0),[8]PDI_TITULACIÓN!$Y14,""),IF($A16="TOTAL",SUM(INDIRECT("O4:O"&amp;ROW()-1)),""))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IF(AND($A16&lt;&gt;"",$A16&lt;&gt;"TOTAL"),IF(AND([8]PDI_TITULACIÓN!$AB14&lt;&gt;"",[8]PDI_TITULACIÓN!$AB14&lt;&gt;0),[8]PDI_TITULACIÓN!$AB14,""),IF($A16="TOTAL",SUM(INDIRECT("Q4:Q"&amp;ROW()-1)),""))</f>
        <v/>
      </c>
      <c r="R16" s="6" t="str">
        <f ca="1">IF(AND($A16&lt;&gt;"",$A16&lt;&gt;"TOTAL"),IF(AND([8]PDI_TITULACIÓN!$AD14&lt;&gt;"",[8]PDI_TITULACIÓN!$AD14&lt;&gt;0),[8]PDI_TITULACIÓN!$AD14,""),IF($A16="TOTAL",SUM(INDIRECT("R4:R"&amp;ROW()-1)),""))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IF(AND($A16&lt;&gt;"",$A16&lt;&gt;"TOTAL"),IF(AND([8]PDI_TITULACIÓN!$AG14&lt;&gt;"",[8]PDI_TITULACIÓN!$AG14&lt;&gt;0),[8]PDI_TITULACIÓN!$AG14,""),IF($A16="TOTAL",SUM(INDIRECT("T4:T"&amp;ROW()-1)),""))</f>
        <v/>
      </c>
      <c r="U16" s="6" t="str">
        <f ca="1">IF(AND($A16&lt;&gt;"",$A16&lt;&gt;"TOTAL"),IF(AND([8]PDI_TITULACIÓN!$AI14&lt;&gt;"",[8]PDI_TITULACIÓN!$AI14&lt;&gt;0),[8]PDI_TITULACIÓN!$AI14,""),IF($A16="TOTAL",SUM(INDIRECT("U4:U"&amp;ROW()-1)),""))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IF(AND($A16&lt;&gt;"",$A16&lt;&gt;"TOTAL"),IF(AND([8]PDI_TITULACIÓN!$AL14&lt;&gt;"",[8]PDI_TITULACIÓN!$AL14&lt;&gt;0),[8]PDI_TITULACIÓN!$AL14,""),IF($A16="TOTAL",SUM(INDIRECT("W4:W"&amp;ROW()-1)),""))</f>
        <v/>
      </c>
      <c r="X16" s="6" t="str">
        <f ca="1">IF(AND($A16&lt;&gt;"",$A16&lt;&gt;"TOTAL"),IF(AND([8]PDI_TITULACIÓN!$AN14&lt;&gt;"",[8]PDI_TITULACIÓN!$AN14&lt;&gt;0),[8]PDI_TITULACIÓN!$AN14,""),IF($A16="TOTAL",SUM(INDIRECT("X4:X"&amp;ROW()-1)),""))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IF(AND($A16&lt;&gt;"",$A16&lt;&gt;"TOTAL"),IF(AND([8]PDI_TITULACIÓN!$AQ14&lt;&gt;"",[8]PDI_TITULACIÓN!$AQ14&lt;&gt;0),[8]PDI_TITULACIÓN!$AQ14,""),IF($A16="TOTAL",SUM(INDIRECT("Z4:Z"&amp;ROW()-1)),""))</f>
        <v/>
      </c>
      <c r="AA16" s="6" t="str">
        <f ca="1">IF(AND($A16&lt;&gt;"",$A16&lt;&gt;"TOTAL"),IF(AND([8]PDI_TITULACIÓN!$AS14&lt;&gt;"",[8]PDI_TITULACIÓN!$AS14&lt;&gt;0),[8]PDI_TITULACIÓN!$AS14,""),IF($A16="TOTAL",SUM(INDIRECT("AA4:AA"&amp;ROW()-1)),""))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IF(AND($A16&lt;&gt;"",$A16&lt;&gt;"TOTAL"),IF(AND([8]PDI_TITULACIÓN!$AV14&lt;&gt;"",[8]PDI_TITULACIÓN!$AV14&lt;&gt;0),[8]PDI_TITULACIÓN!$AV14,""),IF($A16="TOTAL",SUM(INDIRECT("AC4:AC"&amp;ROW()-1)),""))</f>
        <v/>
      </c>
      <c r="AD16" s="6" t="str">
        <f ca="1">IF(AND($A16&lt;&gt;"",$A16&lt;&gt;"TOTAL"),IF(AND([8]PDI_TITULACIÓN!$AX14&lt;&gt;"",[8]PDI_TITULACIÓN!$AX14&lt;&gt;0),[8]PDI_TITULACIÓN!$AX14,""),IF($A16="TOTAL",SUM(INDIRECT("AD4:AD"&amp;ROW()-1)),""))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IF(AND($A16&lt;&gt;"",$A16&lt;&gt;"TOTAL"),IF(AND([8]PDI_TITULACIÓN!$BA14&lt;&gt;"",[8]PDI_TITULACIÓN!$BA14&lt;&gt;0),[8]PDI_TITULACIÓN!$BA14,""),IF($A16="TOTAL",SUM(INDIRECT("AF4:AF"&amp;ROW()-1)),""))</f>
        <v/>
      </c>
      <c r="AG16" s="6" t="str">
        <f ca="1">IF(AND($A16&lt;&gt;"",$A16&lt;&gt;"TOTAL"),IF(AND([8]PDI_TITULACIÓN!$BC14&lt;&gt;"",[8]PDI_TITULACIÓN!$BC14&lt;&gt;0),[8]PDI_TITULACIÓN!$BC14,""),IF($A16="TOTAL",SUM(INDIRECT("AG4:AG"&amp;ROW()-1)),""))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IF(AND($A16&lt;&gt;"",$A16&lt;&gt;"TOTAL"),IF(AND([8]PDI_TITULACIÓN!$BF14&lt;&gt;"",[8]PDI_TITULACIÓN!$BF14&lt;&gt;0),[8]PDI_TITULACIÓN!$BF14,""),IF($A16="TOTAL",SUM(INDIRECT("AI4:AI"&amp;ROW()-1)),""))</f>
        <v/>
      </c>
      <c r="AJ16" s="6" t="str">
        <f ca="1">IF(AND($A16&lt;&gt;"",$A16&lt;&gt;"TOTAL"),IF(AND([8]PDI_TITULACIÓN!$BH14&lt;&gt;"",[8]PDI_TITULACIÓN!$BH14&lt;&gt;0),[8]PDI_TITULACIÓN!$BH14,""),IF($A16="TOTAL",SUM(INDIRECT("AJ4:AJ"&amp;ROW()-1)),""))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IF(AND($A16&lt;&gt;"",$A16&lt;&gt;"TOTAL"),IF(AND([8]PDI_TITULACIÓN!$BK14&lt;&gt;"",[8]PDI_TITULACIÓN!$BK14&lt;&gt;0),[8]PDI_TITULACIÓN!$BK14,""),IF($A16="TOTAL",SUM(INDIRECT("AL4:AL"&amp;ROW()-1)),""))</f>
        <v/>
      </c>
      <c r="AM16" s="6" t="str">
        <f ca="1">IF(AND($A16&lt;&gt;"",$A16&lt;&gt;"TOTAL"),IF(AND([8]PDI_TITULACIÓN!$BM14&lt;&gt;"",[8]PDI_TITULACIÓN!$BM14&lt;&gt;0),[8]PDI_TITULACIÓN!$BM14,""),IF($A16="TOTAL",SUM(INDIRECT("AM4:AM"&amp;ROW()-1)),""))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IF(AND($A16&lt;&gt;"",$A16&lt;&gt;"TOTAL"),IF(AND([8]PDI_TITULACIÓN!$BP14&lt;&gt;"",[8]PDI_TITULACIÓN!$BP14&lt;&gt;0),[8]PDI_TITULACIÓN!$BP14,""),IF($A16="TOTAL",SUM(INDIRECT("AO4:AO"&amp;ROW()-1)),""))</f>
        <v/>
      </c>
      <c r="AP16" s="6" t="str">
        <f ca="1">IF(AND($A16&lt;&gt;"",$A16&lt;&gt;"TOTAL"),IF(AND([8]PDI_TITULACIÓN!$BR14&lt;&gt;"",[8]PDI_TITULACIÓN!$BR14&lt;&gt;0),[8]PDI_TITULACIÓN!$BR14,""),IF($A16="TOTAL",SUM(INDIRECT("AP4:AP"&amp;ROW()-1)),""))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IF(AND($A16&lt;&gt;"",$A16&lt;&gt;"TOTAL"),IF(AND([8]PDI_TITULACIÓN!$BU14&lt;&gt;"",[8]PDI_TITULACIÓN!$BU14&lt;&gt;0),[8]PDI_TITULACIÓN!$BU14,""),IF($A16="TOTAL",SUM(INDIRECT("AR4:AR"&amp;ROW()-1)),""))</f>
        <v/>
      </c>
      <c r="AS16" s="6" t="str">
        <f ca="1">IF(AND($A16&lt;&gt;"",$A16&lt;&gt;"TOTAL"),IF(AND([8]PDI_TITULACIÓN!$BW14&lt;&gt;"",[8]PDI_TITULACIÓN!$BW14&lt;&gt;0),[8]PDI_TITULACIÓN!$BW14,""),IF($A16="TOTAL",SUM(INDIRECT("AS4:AS"&amp;ROW()-1)),""))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IF(AND($A16&lt;&gt;"",$A16&lt;&gt;"TOTAL"),IF(AND([8]PDI_TITULACIÓN!$BZ14&lt;&gt;"",[8]PDI_TITULACIÓN!$BZ14&lt;&gt;0),[8]PDI_TITULACIÓN!$BZ14,""),IF($A16="TOTAL",SUM(INDIRECT("AU4:AU"&amp;ROW()-1)),""))</f>
        <v/>
      </c>
      <c r="AV16" s="6" t="str">
        <f ca="1">IF(AND($A16&lt;&gt;"",$A16&lt;&gt;"TOTAL"),IF(AND([8]PDI_TITULACIÓN!$CB14&lt;&gt;"",[8]PDI_TITULACIÓN!$CB14&lt;&gt;0),[8]PDI_TITULACIÓN!$CB14,""),IF($A16="TOTAL",SUM(INDIRECT("AV4:AV"&amp;ROW()-1)),""))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IF(AND($A16&lt;&gt;"",$A16&lt;&gt;"TOTAL"),IF(AND([8]PDI_TITULACIÓN!$CE14&lt;&gt;"",[8]PDI_TITULACIÓN!$CE14&lt;&gt;0),[8]PDI_TITULACIÓN!$CE14,""),IF($A16="TOTAL",SUM(INDIRECT("AX4:AX"&amp;ROW()-1)),""))</f>
        <v/>
      </c>
      <c r="AY16" s="6" t="str">
        <f ca="1">IF(AND($A16&lt;&gt;"",$A16&lt;&gt;"TOTAL"),IF(AND([8]PDI_TITULACIÓN!$CG14&lt;&gt;"",[8]PDI_TITULACIÓN!$CG14&lt;&gt;0),[8]PDI_TITULACIÓN!$CG14,""),IF($A16="TOTAL",SUM(INDIRECT("AY4:AY"&amp;ROW()-1)),""))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IF(AND($A16&lt;&gt;"",$A16&lt;&gt;"TOTAL"),IF(AND([8]PDI_TITULACIÓN!$CJ14&lt;&gt;"",[8]PDI_TITULACIÓN!$CJ14&lt;&gt;0),[8]PDI_TITULACIÓN!$CJ14,""),IF($A16="TOTAL",SUM(INDIRECT("BA4:BA"&amp;ROW()-1)),""))</f>
        <v/>
      </c>
      <c r="BB16" s="6" t="str">
        <f ca="1">IF(AND($A16&lt;&gt;"",$A16&lt;&gt;"TOTAL"),IF(AND([8]PDI_TITULACIÓN!$CL14&lt;&gt;"",[8]PDI_TITULACIÓN!$CL14&lt;&gt;0),[8]PDI_TITULACIÓN!$CL14,""),IF($A16="TOTAL",SUM(INDIRECT("BB4:BB"&amp;ROW()-1)),""))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IF(AND($A16&lt;&gt;"",$A16&lt;&gt;"TOTAL"),IF(AND([8]PDI_TITULACIÓN!$CO14&lt;&gt;"",[8]PDI_TITULACIÓN!$CO14&lt;&gt;0),[8]PDI_TITULACIÓN!$CO14,""),IF($A16="TOTAL",SUM(INDIRECT("BD4:BD"&amp;ROW()-1)),""))</f>
        <v/>
      </c>
      <c r="BE16" s="6" t="str">
        <f ca="1">IF(AND($A16&lt;&gt;"",$A16&lt;&gt;"TOTAL"),IF(AND([8]PDI_TITULACIÓN!$CQ14&lt;&gt;"",[8]PDI_TITULACIÓN!$CQ14&lt;&gt;0),[8]PDI_TITULACIÓN!$CQ14,""),IF($A16="TOTAL",SUM(INDIRECT("BE4:BE"&amp;ROW()-1)),""))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IF([8]PDI_TITULACIÓN!$B15&lt;&gt;"",[8]PDI_TITULACIÓN!$B15,IF(AND([8]PDI_TITULACIÓN!$B15="",[8]PDI_TITULACIÓN!$B16="",[8]PDI_TITULACIÓN!$B14=""),"","TOTAL"))</f>
        <v/>
      </c>
      <c r="B17" s="6" t="str">
        <f ca="1">IF(AND($A17&lt;&gt;"",$A17&lt;&gt;"TOTAL"),IF(AND([8]PDI_TITULACIÓN!$C15&lt;&gt;"",[8]PDI_TITULACIÓN!$C15&lt;&gt;0),[8]PDI_TITULACIÓN!$C15,""),IF($A17="TOTAL",SUM(INDIRECT("B4:B"&amp;ROW()-1)),""))</f>
        <v/>
      </c>
      <c r="C17" s="6" t="str">
        <f ca="1">IF(AND($A17&lt;&gt;"",$A17&lt;&gt;"TOTAL"),IF(AND([8]PDI_TITULACIÓN!$E15&lt;&gt;"",[8]PDI_TITULACIÓN!$E15&lt;&gt;0),[8]PDI_TITULACIÓN!$E15,""),IF($A17="TOTAL",SUM(INDIRECT("C4:C"&amp;ROW()-1)),""))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IF(AND($A17&lt;&gt;"",$A17&lt;&gt;"TOTAL"),IF(AND([8]PDI_TITULACIÓN!$H15&lt;&gt;"",[8]PDI_TITULACIÓN!$H15&lt;&gt;0),[8]PDI_TITULACIÓN!$H15,""),IF($A17="TOTAL",SUM(INDIRECT("E4:E"&amp;ROW()-1)),""))</f>
        <v/>
      </c>
      <c r="F17" s="6" t="str">
        <f ca="1">IF(AND($A17&lt;&gt;"",$A17&lt;&gt;"TOTAL"),IF(AND([8]PDI_TITULACIÓN!$J15&lt;&gt;"",[8]PDI_TITULACIÓN!$J15&lt;&gt;0),[8]PDI_TITULACIÓN!$J15,""),IF($A17="TOTAL",SUM(INDIRECT("F4:F"&amp;ROW()-1)),""))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IF(AND($A17&lt;&gt;"",$A17&lt;&gt;"TOTAL"),IF(AND([8]PDI_TITULACIÓN!$M15&lt;&gt;"",[8]PDI_TITULACIÓN!$M15&lt;&gt;0),[8]PDI_TITULACIÓN!$M15,""),IF($A17="TOTAL",SUM(INDIRECT("H4:H"&amp;ROW()-1)),""))</f>
        <v/>
      </c>
      <c r="I17" s="6" t="str">
        <f ca="1">IF(AND($A17&lt;&gt;"",$A17&lt;&gt;"TOTAL"),IF(AND([8]PDI_TITULACIÓN!$O15&lt;&gt;"",[8]PDI_TITULACIÓN!$O15&lt;&gt;0),[8]PDI_TITULACIÓN!$O15,""),IF($A17="TOTAL",SUM(INDIRECT("I4:I"&amp;ROW()-1)),""))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IF(AND($A17&lt;&gt;"",$A17&lt;&gt;"TOTAL"),IF(AND([8]PDI_TITULACIÓN!$R15&lt;&gt;"",[8]PDI_TITULACIÓN!$R15&lt;&gt;0),[8]PDI_TITULACIÓN!$R15,""),IF($A17="TOTAL",SUM(INDIRECT("K4:K"&amp;ROW()-1)),""))</f>
        <v/>
      </c>
      <c r="L17" s="6" t="str">
        <f ca="1">IF(AND($A17&lt;&gt;"",$A17&lt;&gt;"TOTAL"),IF(AND([8]PDI_TITULACIÓN!$T15&lt;&gt;"",[8]PDI_TITULACIÓN!$T15&lt;&gt;0),[8]PDI_TITULACIÓN!$T15,""),IF($A17="TOTAL",SUM(INDIRECT("L4:L"&amp;ROW()-1)),""))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IF(AND($A17&lt;&gt;"",$A17&lt;&gt;"TOTAL"),IF(AND([8]PDI_TITULACIÓN!$W15&lt;&gt;"",[8]PDI_TITULACIÓN!$W15&lt;&gt;0),[8]PDI_TITULACIÓN!$W15,""),IF($A17="TOTAL",SUM(INDIRECT("N4:N"&amp;ROW()-1)),""))</f>
        <v/>
      </c>
      <c r="O17" s="6" t="str">
        <f ca="1">IF(AND($A17&lt;&gt;"",$A17&lt;&gt;"TOTAL"),IF(AND([8]PDI_TITULACIÓN!$Y15&lt;&gt;"",[8]PDI_TITULACIÓN!$Y15&lt;&gt;0),[8]PDI_TITULACIÓN!$Y15,""),IF($A17="TOTAL",SUM(INDIRECT("O4:O"&amp;ROW()-1)),""))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IF(AND($A17&lt;&gt;"",$A17&lt;&gt;"TOTAL"),IF(AND([8]PDI_TITULACIÓN!$AB15&lt;&gt;"",[8]PDI_TITULACIÓN!$AB15&lt;&gt;0),[8]PDI_TITULACIÓN!$AB15,""),IF($A17="TOTAL",SUM(INDIRECT("Q4:Q"&amp;ROW()-1)),""))</f>
        <v/>
      </c>
      <c r="R17" s="6" t="str">
        <f ca="1">IF(AND($A17&lt;&gt;"",$A17&lt;&gt;"TOTAL"),IF(AND([8]PDI_TITULACIÓN!$AD15&lt;&gt;"",[8]PDI_TITULACIÓN!$AD15&lt;&gt;0),[8]PDI_TITULACIÓN!$AD15,""),IF($A17="TOTAL",SUM(INDIRECT("R4:R"&amp;ROW()-1)),""))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IF(AND($A17&lt;&gt;"",$A17&lt;&gt;"TOTAL"),IF(AND([8]PDI_TITULACIÓN!$AG15&lt;&gt;"",[8]PDI_TITULACIÓN!$AG15&lt;&gt;0),[8]PDI_TITULACIÓN!$AG15,""),IF($A17="TOTAL",SUM(INDIRECT("T4:T"&amp;ROW()-1)),""))</f>
        <v/>
      </c>
      <c r="U17" s="6" t="str">
        <f ca="1">IF(AND($A17&lt;&gt;"",$A17&lt;&gt;"TOTAL"),IF(AND([8]PDI_TITULACIÓN!$AI15&lt;&gt;"",[8]PDI_TITULACIÓN!$AI15&lt;&gt;0),[8]PDI_TITULACIÓN!$AI15,""),IF($A17="TOTAL",SUM(INDIRECT("U4:U"&amp;ROW()-1)),""))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IF(AND($A17&lt;&gt;"",$A17&lt;&gt;"TOTAL"),IF(AND([8]PDI_TITULACIÓN!$AL15&lt;&gt;"",[8]PDI_TITULACIÓN!$AL15&lt;&gt;0),[8]PDI_TITULACIÓN!$AL15,""),IF($A17="TOTAL",SUM(INDIRECT("W4:W"&amp;ROW()-1)),""))</f>
        <v/>
      </c>
      <c r="X17" s="6" t="str">
        <f ca="1">IF(AND($A17&lt;&gt;"",$A17&lt;&gt;"TOTAL"),IF(AND([8]PDI_TITULACIÓN!$AN15&lt;&gt;"",[8]PDI_TITULACIÓN!$AN15&lt;&gt;0),[8]PDI_TITULACIÓN!$AN15,""),IF($A17="TOTAL",SUM(INDIRECT("X4:X"&amp;ROW()-1)),""))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IF(AND($A17&lt;&gt;"",$A17&lt;&gt;"TOTAL"),IF(AND([8]PDI_TITULACIÓN!$AQ15&lt;&gt;"",[8]PDI_TITULACIÓN!$AQ15&lt;&gt;0),[8]PDI_TITULACIÓN!$AQ15,""),IF($A17="TOTAL",SUM(INDIRECT("Z4:Z"&amp;ROW()-1)),""))</f>
        <v/>
      </c>
      <c r="AA17" s="6" t="str">
        <f ca="1">IF(AND($A17&lt;&gt;"",$A17&lt;&gt;"TOTAL"),IF(AND([8]PDI_TITULACIÓN!$AS15&lt;&gt;"",[8]PDI_TITULACIÓN!$AS15&lt;&gt;0),[8]PDI_TITULACIÓN!$AS15,""),IF($A17="TOTAL",SUM(INDIRECT("AA4:AA"&amp;ROW()-1)),""))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IF(AND($A17&lt;&gt;"",$A17&lt;&gt;"TOTAL"),IF(AND([8]PDI_TITULACIÓN!$AV15&lt;&gt;"",[8]PDI_TITULACIÓN!$AV15&lt;&gt;0),[8]PDI_TITULACIÓN!$AV15,""),IF($A17="TOTAL",SUM(INDIRECT("AC4:AC"&amp;ROW()-1)),""))</f>
        <v/>
      </c>
      <c r="AD17" s="6" t="str">
        <f ca="1">IF(AND($A17&lt;&gt;"",$A17&lt;&gt;"TOTAL"),IF(AND([8]PDI_TITULACIÓN!$AX15&lt;&gt;"",[8]PDI_TITULACIÓN!$AX15&lt;&gt;0),[8]PDI_TITULACIÓN!$AX15,""),IF($A17="TOTAL",SUM(INDIRECT("AD4:AD"&amp;ROW()-1)),""))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IF(AND($A17&lt;&gt;"",$A17&lt;&gt;"TOTAL"),IF(AND([8]PDI_TITULACIÓN!$BA15&lt;&gt;"",[8]PDI_TITULACIÓN!$BA15&lt;&gt;0),[8]PDI_TITULACIÓN!$BA15,""),IF($A17="TOTAL",SUM(INDIRECT("AF4:AF"&amp;ROW()-1)),""))</f>
        <v/>
      </c>
      <c r="AG17" s="6" t="str">
        <f ca="1">IF(AND($A17&lt;&gt;"",$A17&lt;&gt;"TOTAL"),IF(AND([8]PDI_TITULACIÓN!$BC15&lt;&gt;"",[8]PDI_TITULACIÓN!$BC15&lt;&gt;0),[8]PDI_TITULACIÓN!$BC15,""),IF($A17="TOTAL",SUM(INDIRECT("AG4:AG"&amp;ROW()-1)),""))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IF(AND($A17&lt;&gt;"",$A17&lt;&gt;"TOTAL"),IF(AND([8]PDI_TITULACIÓN!$BF15&lt;&gt;"",[8]PDI_TITULACIÓN!$BF15&lt;&gt;0),[8]PDI_TITULACIÓN!$BF15,""),IF($A17="TOTAL",SUM(INDIRECT("AI4:AI"&amp;ROW()-1)),""))</f>
        <v/>
      </c>
      <c r="AJ17" s="6" t="str">
        <f ca="1">IF(AND($A17&lt;&gt;"",$A17&lt;&gt;"TOTAL"),IF(AND([8]PDI_TITULACIÓN!$BH15&lt;&gt;"",[8]PDI_TITULACIÓN!$BH15&lt;&gt;0),[8]PDI_TITULACIÓN!$BH15,""),IF($A17="TOTAL",SUM(INDIRECT("AJ4:AJ"&amp;ROW()-1)),""))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IF(AND($A17&lt;&gt;"",$A17&lt;&gt;"TOTAL"),IF(AND([8]PDI_TITULACIÓN!$BK15&lt;&gt;"",[8]PDI_TITULACIÓN!$BK15&lt;&gt;0),[8]PDI_TITULACIÓN!$BK15,""),IF($A17="TOTAL",SUM(INDIRECT("AL4:AL"&amp;ROW()-1)),""))</f>
        <v/>
      </c>
      <c r="AM17" s="6" t="str">
        <f ca="1">IF(AND($A17&lt;&gt;"",$A17&lt;&gt;"TOTAL"),IF(AND([8]PDI_TITULACIÓN!$BM15&lt;&gt;"",[8]PDI_TITULACIÓN!$BM15&lt;&gt;0),[8]PDI_TITULACIÓN!$BM15,""),IF($A17="TOTAL",SUM(INDIRECT("AM4:AM"&amp;ROW()-1)),""))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IF(AND($A17&lt;&gt;"",$A17&lt;&gt;"TOTAL"),IF(AND([8]PDI_TITULACIÓN!$BP15&lt;&gt;"",[8]PDI_TITULACIÓN!$BP15&lt;&gt;0),[8]PDI_TITULACIÓN!$BP15,""),IF($A17="TOTAL",SUM(INDIRECT("AO4:AO"&amp;ROW()-1)),""))</f>
        <v/>
      </c>
      <c r="AP17" s="6" t="str">
        <f ca="1">IF(AND($A17&lt;&gt;"",$A17&lt;&gt;"TOTAL"),IF(AND([8]PDI_TITULACIÓN!$BR15&lt;&gt;"",[8]PDI_TITULACIÓN!$BR15&lt;&gt;0),[8]PDI_TITULACIÓN!$BR15,""),IF($A17="TOTAL",SUM(INDIRECT("AP4:AP"&amp;ROW()-1)),""))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IF(AND($A17&lt;&gt;"",$A17&lt;&gt;"TOTAL"),IF(AND([8]PDI_TITULACIÓN!$BU15&lt;&gt;"",[8]PDI_TITULACIÓN!$BU15&lt;&gt;0),[8]PDI_TITULACIÓN!$BU15,""),IF($A17="TOTAL",SUM(INDIRECT("AR4:AR"&amp;ROW()-1)),""))</f>
        <v/>
      </c>
      <c r="AS17" s="6" t="str">
        <f ca="1">IF(AND($A17&lt;&gt;"",$A17&lt;&gt;"TOTAL"),IF(AND([8]PDI_TITULACIÓN!$BW15&lt;&gt;"",[8]PDI_TITULACIÓN!$BW15&lt;&gt;0),[8]PDI_TITULACIÓN!$BW15,""),IF($A17="TOTAL",SUM(INDIRECT("AS4:AS"&amp;ROW()-1)),""))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IF(AND($A17&lt;&gt;"",$A17&lt;&gt;"TOTAL"),IF(AND([8]PDI_TITULACIÓN!$BZ15&lt;&gt;"",[8]PDI_TITULACIÓN!$BZ15&lt;&gt;0),[8]PDI_TITULACIÓN!$BZ15,""),IF($A17="TOTAL",SUM(INDIRECT("AU4:AU"&amp;ROW()-1)),""))</f>
        <v/>
      </c>
      <c r="AV17" s="6" t="str">
        <f ca="1">IF(AND($A17&lt;&gt;"",$A17&lt;&gt;"TOTAL"),IF(AND([8]PDI_TITULACIÓN!$CB15&lt;&gt;"",[8]PDI_TITULACIÓN!$CB15&lt;&gt;0),[8]PDI_TITULACIÓN!$CB15,""),IF($A17="TOTAL",SUM(INDIRECT("AV4:AV"&amp;ROW()-1)),""))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IF(AND($A17&lt;&gt;"",$A17&lt;&gt;"TOTAL"),IF(AND([8]PDI_TITULACIÓN!$CE15&lt;&gt;"",[8]PDI_TITULACIÓN!$CE15&lt;&gt;0),[8]PDI_TITULACIÓN!$CE15,""),IF($A17="TOTAL",SUM(INDIRECT("AX4:AX"&amp;ROW()-1)),""))</f>
        <v/>
      </c>
      <c r="AY17" s="6" t="str">
        <f ca="1">IF(AND($A17&lt;&gt;"",$A17&lt;&gt;"TOTAL"),IF(AND([8]PDI_TITULACIÓN!$CG15&lt;&gt;"",[8]PDI_TITULACIÓN!$CG15&lt;&gt;0),[8]PDI_TITULACIÓN!$CG15,""),IF($A17="TOTAL",SUM(INDIRECT("AY4:AY"&amp;ROW()-1)),""))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IF(AND($A17&lt;&gt;"",$A17&lt;&gt;"TOTAL"),IF(AND([8]PDI_TITULACIÓN!$CJ15&lt;&gt;"",[8]PDI_TITULACIÓN!$CJ15&lt;&gt;0),[8]PDI_TITULACIÓN!$CJ15,""),IF($A17="TOTAL",SUM(INDIRECT("BA4:BA"&amp;ROW()-1)),""))</f>
        <v/>
      </c>
      <c r="BB17" s="6" t="str">
        <f ca="1">IF(AND($A17&lt;&gt;"",$A17&lt;&gt;"TOTAL"),IF(AND([8]PDI_TITULACIÓN!$CL15&lt;&gt;"",[8]PDI_TITULACIÓN!$CL15&lt;&gt;0),[8]PDI_TITULACIÓN!$CL15,""),IF($A17="TOTAL",SUM(INDIRECT("BB4:BB"&amp;ROW()-1)),""))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IF(AND($A17&lt;&gt;"",$A17&lt;&gt;"TOTAL"),IF(AND([8]PDI_TITULACIÓN!$CO15&lt;&gt;"",[8]PDI_TITULACIÓN!$CO15&lt;&gt;0),[8]PDI_TITULACIÓN!$CO15,""),IF($A17="TOTAL",SUM(INDIRECT("BD4:BD"&amp;ROW()-1)),""))</f>
        <v/>
      </c>
      <c r="BE17" s="6" t="str">
        <f ca="1">IF(AND($A17&lt;&gt;"",$A17&lt;&gt;"TOTAL"),IF(AND([8]PDI_TITULACIÓN!$CQ15&lt;&gt;"",[8]PDI_TITULACIÓN!$CQ15&lt;&gt;0),[8]PDI_TITULACIÓN!$CQ15,""),IF($A17="TOTAL",SUM(INDIRECT("BE4:BE"&amp;ROW()-1)),""))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IF([8]PDI_TITULACIÓN!$B16&lt;&gt;"",[8]PDI_TITULACIÓN!$B16,IF(AND([8]PDI_TITULACIÓN!$B16="",[8]PDI_TITULACIÓN!$B17="",[8]PDI_TITULACIÓN!$B15=""),"","TOTAL"))</f>
        <v/>
      </c>
      <c r="B18" s="6" t="str">
        <f ca="1">IF(AND($A18&lt;&gt;"",$A18&lt;&gt;"TOTAL"),IF(AND([8]PDI_TITULACIÓN!$C16&lt;&gt;"",[8]PDI_TITULACIÓN!$C16&lt;&gt;0),[8]PDI_TITULACIÓN!$C16,""),IF($A18="TOTAL",SUM(INDIRECT("B4:B"&amp;ROW()-1)),""))</f>
        <v/>
      </c>
      <c r="C18" s="6" t="str">
        <f ca="1">IF(AND($A18&lt;&gt;"",$A18&lt;&gt;"TOTAL"),IF(AND([8]PDI_TITULACIÓN!$E16&lt;&gt;"",[8]PDI_TITULACIÓN!$E16&lt;&gt;0),[8]PDI_TITULACIÓN!$E16,""),IF($A18="TOTAL",SUM(INDIRECT("C4:C"&amp;ROW()-1)),""))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IF(AND($A18&lt;&gt;"",$A18&lt;&gt;"TOTAL"),IF(AND([8]PDI_TITULACIÓN!$H16&lt;&gt;"",[8]PDI_TITULACIÓN!$H16&lt;&gt;0),[8]PDI_TITULACIÓN!$H16,""),IF($A18="TOTAL",SUM(INDIRECT("E4:E"&amp;ROW()-1)),""))</f>
        <v/>
      </c>
      <c r="F18" s="6" t="str">
        <f ca="1">IF(AND($A18&lt;&gt;"",$A18&lt;&gt;"TOTAL"),IF(AND([8]PDI_TITULACIÓN!$J16&lt;&gt;"",[8]PDI_TITULACIÓN!$J16&lt;&gt;0),[8]PDI_TITULACIÓN!$J16,""),IF($A18="TOTAL",SUM(INDIRECT("F4:F"&amp;ROW()-1)),""))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IF(AND($A18&lt;&gt;"",$A18&lt;&gt;"TOTAL"),IF(AND([8]PDI_TITULACIÓN!$M16&lt;&gt;"",[8]PDI_TITULACIÓN!$M16&lt;&gt;0),[8]PDI_TITULACIÓN!$M16,""),IF($A18="TOTAL",SUM(INDIRECT("H4:H"&amp;ROW()-1)),""))</f>
        <v/>
      </c>
      <c r="I18" s="6" t="str">
        <f ca="1">IF(AND($A18&lt;&gt;"",$A18&lt;&gt;"TOTAL"),IF(AND([8]PDI_TITULACIÓN!$O16&lt;&gt;"",[8]PDI_TITULACIÓN!$O16&lt;&gt;0),[8]PDI_TITULACIÓN!$O16,""),IF($A18="TOTAL",SUM(INDIRECT("I4:I"&amp;ROW()-1)),""))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IF(AND($A18&lt;&gt;"",$A18&lt;&gt;"TOTAL"),IF(AND([8]PDI_TITULACIÓN!$R16&lt;&gt;"",[8]PDI_TITULACIÓN!$R16&lt;&gt;0),[8]PDI_TITULACIÓN!$R16,""),IF($A18="TOTAL",SUM(INDIRECT("K4:K"&amp;ROW()-1)),""))</f>
        <v/>
      </c>
      <c r="L18" s="6" t="str">
        <f ca="1">IF(AND($A18&lt;&gt;"",$A18&lt;&gt;"TOTAL"),IF(AND([8]PDI_TITULACIÓN!$T16&lt;&gt;"",[8]PDI_TITULACIÓN!$T16&lt;&gt;0),[8]PDI_TITULACIÓN!$T16,""),IF($A18="TOTAL",SUM(INDIRECT("L4:L"&amp;ROW()-1)),""))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IF(AND($A18&lt;&gt;"",$A18&lt;&gt;"TOTAL"),IF(AND([8]PDI_TITULACIÓN!$W16&lt;&gt;"",[8]PDI_TITULACIÓN!$W16&lt;&gt;0),[8]PDI_TITULACIÓN!$W16,""),IF($A18="TOTAL",SUM(INDIRECT("N4:N"&amp;ROW()-1)),""))</f>
        <v/>
      </c>
      <c r="O18" s="6" t="str">
        <f ca="1">IF(AND($A18&lt;&gt;"",$A18&lt;&gt;"TOTAL"),IF(AND([8]PDI_TITULACIÓN!$Y16&lt;&gt;"",[8]PDI_TITULACIÓN!$Y16&lt;&gt;0),[8]PDI_TITULACIÓN!$Y16,""),IF($A18="TOTAL",SUM(INDIRECT("O4:O"&amp;ROW()-1)),""))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IF(AND($A18&lt;&gt;"",$A18&lt;&gt;"TOTAL"),IF(AND([8]PDI_TITULACIÓN!$AB16&lt;&gt;"",[8]PDI_TITULACIÓN!$AB16&lt;&gt;0),[8]PDI_TITULACIÓN!$AB16,""),IF($A18="TOTAL",SUM(INDIRECT("Q4:Q"&amp;ROW()-1)),""))</f>
        <v/>
      </c>
      <c r="R18" s="6" t="str">
        <f ca="1">IF(AND($A18&lt;&gt;"",$A18&lt;&gt;"TOTAL"),IF(AND([8]PDI_TITULACIÓN!$AD16&lt;&gt;"",[8]PDI_TITULACIÓN!$AD16&lt;&gt;0),[8]PDI_TITULACIÓN!$AD16,""),IF($A18="TOTAL",SUM(INDIRECT("R4:R"&amp;ROW()-1)),""))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IF(AND($A18&lt;&gt;"",$A18&lt;&gt;"TOTAL"),IF(AND([8]PDI_TITULACIÓN!$AG16&lt;&gt;"",[8]PDI_TITULACIÓN!$AG16&lt;&gt;0),[8]PDI_TITULACIÓN!$AG16,""),IF($A18="TOTAL",SUM(INDIRECT("T4:T"&amp;ROW()-1)),""))</f>
        <v/>
      </c>
      <c r="U18" s="6" t="str">
        <f ca="1">IF(AND($A18&lt;&gt;"",$A18&lt;&gt;"TOTAL"),IF(AND([8]PDI_TITULACIÓN!$AI16&lt;&gt;"",[8]PDI_TITULACIÓN!$AI16&lt;&gt;0),[8]PDI_TITULACIÓN!$AI16,""),IF($A18="TOTAL",SUM(INDIRECT("U4:U"&amp;ROW()-1)),""))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IF(AND($A18&lt;&gt;"",$A18&lt;&gt;"TOTAL"),IF(AND([8]PDI_TITULACIÓN!$AL16&lt;&gt;"",[8]PDI_TITULACIÓN!$AL16&lt;&gt;0),[8]PDI_TITULACIÓN!$AL16,""),IF($A18="TOTAL",SUM(INDIRECT("W4:W"&amp;ROW()-1)),""))</f>
        <v/>
      </c>
      <c r="X18" s="6" t="str">
        <f ca="1">IF(AND($A18&lt;&gt;"",$A18&lt;&gt;"TOTAL"),IF(AND([8]PDI_TITULACIÓN!$AN16&lt;&gt;"",[8]PDI_TITULACIÓN!$AN16&lt;&gt;0),[8]PDI_TITULACIÓN!$AN16,""),IF($A18="TOTAL",SUM(INDIRECT("X4:X"&amp;ROW()-1)),""))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IF(AND($A18&lt;&gt;"",$A18&lt;&gt;"TOTAL"),IF(AND([8]PDI_TITULACIÓN!$AQ16&lt;&gt;"",[8]PDI_TITULACIÓN!$AQ16&lt;&gt;0),[8]PDI_TITULACIÓN!$AQ16,""),IF($A18="TOTAL",SUM(INDIRECT("Z4:Z"&amp;ROW()-1)),""))</f>
        <v/>
      </c>
      <c r="AA18" s="6" t="str">
        <f ca="1">IF(AND($A18&lt;&gt;"",$A18&lt;&gt;"TOTAL"),IF(AND([8]PDI_TITULACIÓN!$AS16&lt;&gt;"",[8]PDI_TITULACIÓN!$AS16&lt;&gt;0),[8]PDI_TITULACIÓN!$AS16,""),IF($A18="TOTAL",SUM(INDIRECT("AA4:AA"&amp;ROW()-1)),""))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IF(AND($A18&lt;&gt;"",$A18&lt;&gt;"TOTAL"),IF(AND([8]PDI_TITULACIÓN!$AV16&lt;&gt;"",[8]PDI_TITULACIÓN!$AV16&lt;&gt;0),[8]PDI_TITULACIÓN!$AV16,""),IF($A18="TOTAL",SUM(INDIRECT("AC4:AC"&amp;ROW()-1)),""))</f>
        <v/>
      </c>
      <c r="AD18" s="6" t="str">
        <f ca="1">IF(AND($A18&lt;&gt;"",$A18&lt;&gt;"TOTAL"),IF(AND([8]PDI_TITULACIÓN!$AX16&lt;&gt;"",[8]PDI_TITULACIÓN!$AX16&lt;&gt;0),[8]PDI_TITULACIÓN!$AX16,""),IF($A18="TOTAL",SUM(INDIRECT("AD4:AD"&amp;ROW()-1)),""))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IF(AND($A18&lt;&gt;"",$A18&lt;&gt;"TOTAL"),IF(AND([8]PDI_TITULACIÓN!$BA16&lt;&gt;"",[8]PDI_TITULACIÓN!$BA16&lt;&gt;0),[8]PDI_TITULACIÓN!$BA16,""),IF($A18="TOTAL",SUM(INDIRECT("AF4:AF"&amp;ROW()-1)),""))</f>
        <v/>
      </c>
      <c r="AG18" s="6" t="str">
        <f ca="1">IF(AND($A18&lt;&gt;"",$A18&lt;&gt;"TOTAL"),IF(AND([8]PDI_TITULACIÓN!$BC16&lt;&gt;"",[8]PDI_TITULACIÓN!$BC16&lt;&gt;0),[8]PDI_TITULACIÓN!$BC16,""),IF($A18="TOTAL",SUM(INDIRECT("AG4:AG"&amp;ROW()-1)),""))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IF(AND($A18&lt;&gt;"",$A18&lt;&gt;"TOTAL"),IF(AND([8]PDI_TITULACIÓN!$BF16&lt;&gt;"",[8]PDI_TITULACIÓN!$BF16&lt;&gt;0),[8]PDI_TITULACIÓN!$BF16,""),IF($A18="TOTAL",SUM(INDIRECT("AI4:AI"&amp;ROW()-1)),""))</f>
        <v/>
      </c>
      <c r="AJ18" s="6" t="str">
        <f ca="1">IF(AND($A18&lt;&gt;"",$A18&lt;&gt;"TOTAL"),IF(AND([8]PDI_TITULACIÓN!$BH16&lt;&gt;"",[8]PDI_TITULACIÓN!$BH16&lt;&gt;0),[8]PDI_TITULACIÓN!$BH16,""),IF($A18="TOTAL",SUM(INDIRECT("AJ4:AJ"&amp;ROW()-1)),""))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IF(AND($A18&lt;&gt;"",$A18&lt;&gt;"TOTAL"),IF(AND([8]PDI_TITULACIÓN!$BK16&lt;&gt;"",[8]PDI_TITULACIÓN!$BK16&lt;&gt;0),[8]PDI_TITULACIÓN!$BK16,""),IF($A18="TOTAL",SUM(INDIRECT("AL4:AL"&amp;ROW()-1)),""))</f>
        <v/>
      </c>
      <c r="AM18" s="6" t="str">
        <f ca="1">IF(AND($A18&lt;&gt;"",$A18&lt;&gt;"TOTAL"),IF(AND([8]PDI_TITULACIÓN!$BM16&lt;&gt;"",[8]PDI_TITULACIÓN!$BM16&lt;&gt;0),[8]PDI_TITULACIÓN!$BM16,""),IF($A18="TOTAL",SUM(INDIRECT("AM4:AM"&amp;ROW()-1)),""))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IF(AND($A18&lt;&gt;"",$A18&lt;&gt;"TOTAL"),IF(AND([8]PDI_TITULACIÓN!$BP16&lt;&gt;"",[8]PDI_TITULACIÓN!$BP16&lt;&gt;0),[8]PDI_TITULACIÓN!$BP16,""),IF($A18="TOTAL",SUM(INDIRECT("AO4:AO"&amp;ROW()-1)),""))</f>
        <v/>
      </c>
      <c r="AP18" s="6" t="str">
        <f ca="1">IF(AND($A18&lt;&gt;"",$A18&lt;&gt;"TOTAL"),IF(AND([8]PDI_TITULACIÓN!$BR16&lt;&gt;"",[8]PDI_TITULACIÓN!$BR16&lt;&gt;0),[8]PDI_TITULACIÓN!$BR16,""),IF($A18="TOTAL",SUM(INDIRECT("AP4:AP"&amp;ROW()-1)),""))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IF(AND($A18&lt;&gt;"",$A18&lt;&gt;"TOTAL"),IF(AND([8]PDI_TITULACIÓN!$BU16&lt;&gt;"",[8]PDI_TITULACIÓN!$BU16&lt;&gt;0),[8]PDI_TITULACIÓN!$BU16,""),IF($A18="TOTAL",SUM(INDIRECT("AR4:AR"&amp;ROW()-1)),""))</f>
        <v/>
      </c>
      <c r="AS18" s="6" t="str">
        <f ca="1">IF(AND($A18&lt;&gt;"",$A18&lt;&gt;"TOTAL"),IF(AND([8]PDI_TITULACIÓN!$BW16&lt;&gt;"",[8]PDI_TITULACIÓN!$BW16&lt;&gt;0),[8]PDI_TITULACIÓN!$BW16,""),IF($A18="TOTAL",SUM(INDIRECT("AS4:AS"&amp;ROW()-1)),""))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IF(AND($A18&lt;&gt;"",$A18&lt;&gt;"TOTAL"),IF(AND([8]PDI_TITULACIÓN!$BZ16&lt;&gt;"",[8]PDI_TITULACIÓN!$BZ16&lt;&gt;0),[8]PDI_TITULACIÓN!$BZ16,""),IF($A18="TOTAL",SUM(INDIRECT("AU4:AU"&amp;ROW()-1)),""))</f>
        <v/>
      </c>
      <c r="AV18" s="6" t="str">
        <f ca="1">IF(AND($A18&lt;&gt;"",$A18&lt;&gt;"TOTAL"),IF(AND([8]PDI_TITULACIÓN!$CB16&lt;&gt;"",[8]PDI_TITULACIÓN!$CB16&lt;&gt;0),[8]PDI_TITULACIÓN!$CB16,""),IF($A18="TOTAL",SUM(INDIRECT("AV4:AV"&amp;ROW()-1)),""))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IF(AND($A18&lt;&gt;"",$A18&lt;&gt;"TOTAL"),IF(AND([8]PDI_TITULACIÓN!$CE16&lt;&gt;"",[8]PDI_TITULACIÓN!$CE16&lt;&gt;0),[8]PDI_TITULACIÓN!$CE16,""),IF($A18="TOTAL",SUM(INDIRECT("AX4:AX"&amp;ROW()-1)),""))</f>
        <v/>
      </c>
      <c r="AY18" s="6" t="str">
        <f ca="1">IF(AND($A18&lt;&gt;"",$A18&lt;&gt;"TOTAL"),IF(AND([8]PDI_TITULACIÓN!$CG16&lt;&gt;"",[8]PDI_TITULACIÓN!$CG16&lt;&gt;0),[8]PDI_TITULACIÓN!$CG16,""),IF($A18="TOTAL",SUM(INDIRECT("AY4:AY"&amp;ROW()-1)),""))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IF(AND($A18&lt;&gt;"",$A18&lt;&gt;"TOTAL"),IF(AND([8]PDI_TITULACIÓN!$CJ16&lt;&gt;"",[8]PDI_TITULACIÓN!$CJ16&lt;&gt;0),[8]PDI_TITULACIÓN!$CJ16,""),IF($A18="TOTAL",SUM(INDIRECT("BA4:BA"&amp;ROW()-1)),""))</f>
        <v/>
      </c>
      <c r="BB18" s="6" t="str">
        <f ca="1">IF(AND($A18&lt;&gt;"",$A18&lt;&gt;"TOTAL"),IF(AND([8]PDI_TITULACIÓN!$CL16&lt;&gt;"",[8]PDI_TITULACIÓN!$CL16&lt;&gt;0),[8]PDI_TITULACIÓN!$CL16,""),IF($A18="TOTAL",SUM(INDIRECT("BB4:BB"&amp;ROW()-1)),""))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IF(AND($A18&lt;&gt;"",$A18&lt;&gt;"TOTAL"),IF(AND([8]PDI_TITULACIÓN!$CO16&lt;&gt;"",[8]PDI_TITULACIÓN!$CO16&lt;&gt;0),[8]PDI_TITULACIÓN!$CO16,""),IF($A18="TOTAL",SUM(INDIRECT("BD4:BD"&amp;ROW()-1)),""))</f>
        <v/>
      </c>
      <c r="BE18" s="6" t="str">
        <f ca="1">IF(AND($A18&lt;&gt;"",$A18&lt;&gt;"TOTAL"),IF(AND([8]PDI_TITULACIÓN!$CQ16&lt;&gt;"",[8]PDI_TITULACIÓN!$CQ16&lt;&gt;0),[8]PDI_TITULACIÓN!$CQ16,""),IF($A18="TOTAL",SUM(INDIRECT("BE4:BE"&amp;ROW()-1)),""))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IF([8]PDI_TITULACIÓN!$B17&lt;&gt;"",[8]PDI_TITULACIÓN!$B17,IF(AND([8]PDI_TITULACIÓN!$B17="",[8]PDI_TITULACIÓN!$B18="",[8]PDI_TITULACIÓN!$B16=""),"","TOTAL"))</f>
        <v/>
      </c>
      <c r="B19" s="6" t="str">
        <f ca="1">IF(AND($A19&lt;&gt;"",$A19&lt;&gt;"TOTAL"),IF(AND([8]PDI_TITULACIÓN!$C17&lt;&gt;"",[8]PDI_TITULACIÓN!$C17&lt;&gt;0),[8]PDI_TITULACIÓN!$C17,""),IF($A19="TOTAL",SUM(INDIRECT("B4:B"&amp;ROW()-1)),""))</f>
        <v/>
      </c>
      <c r="C19" s="6" t="str">
        <f ca="1">IF(AND($A19&lt;&gt;"",$A19&lt;&gt;"TOTAL"),IF(AND([8]PDI_TITULACIÓN!$E17&lt;&gt;"",[8]PDI_TITULACIÓN!$E17&lt;&gt;0),[8]PDI_TITULACIÓN!$E17,""),IF($A19="TOTAL",SUM(INDIRECT("C4:C"&amp;ROW()-1)),""))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IF(AND($A19&lt;&gt;"",$A19&lt;&gt;"TOTAL"),IF(AND([8]PDI_TITULACIÓN!$H17&lt;&gt;"",[8]PDI_TITULACIÓN!$H17&lt;&gt;0),[8]PDI_TITULACIÓN!$H17,""),IF($A19="TOTAL",SUM(INDIRECT("E4:E"&amp;ROW()-1)),""))</f>
        <v/>
      </c>
      <c r="F19" s="6" t="str">
        <f ca="1">IF(AND($A19&lt;&gt;"",$A19&lt;&gt;"TOTAL"),IF(AND([8]PDI_TITULACIÓN!$J17&lt;&gt;"",[8]PDI_TITULACIÓN!$J17&lt;&gt;0),[8]PDI_TITULACIÓN!$J17,""),IF($A19="TOTAL",SUM(INDIRECT("F4:F"&amp;ROW()-1)),""))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IF(AND($A19&lt;&gt;"",$A19&lt;&gt;"TOTAL"),IF(AND([8]PDI_TITULACIÓN!$M17&lt;&gt;"",[8]PDI_TITULACIÓN!$M17&lt;&gt;0),[8]PDI_TITULACIÓN!$M17,""),IF($A19="TOTAL",SUM(INDIRECT("H4:H"&amp;ROW()-1)),""))</f>
        <v/>
      </c>
      <c r="I19" s="6" t="str">
        <f ca="1">IF(AND($A19&lt;&gt;"",$A19&lt;&gt;"TOTAL"),IF(AND([8]PDI_TITULACIÓN!$O17&lt;&gt;"",[8]PDI_TITULACIÓN!$O17&lt;&gt;0),[8]PDI_TITULACIÓN!$O17,""),IF($A19="TOTAL",SUM(INDIRECT("I4:I"&amp;ROW()-1)),""))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IF(AND($A19&lt;&gt;"",$A19&lt;&gt;"TOTAL"),IF(AND([8]PDI_TITULACIÓN!$R17&lt;&gt;"",[8]PDI_TITULACIÓN!$R17&lt;&gt;0),[8]PDI_TITULACIÓN!$R17,""),IF($A19="TOTAL",SUM(INDIRECT("K4:K"&amp;ROW()-1)),""))</f>
        <v/>
      </c>
      <c r="L19" s="6" t="str">
        <f ca="1">IF(AND($A19&lt;&gt;"",$A19&lt;&gt;"TOTAL"),IF(AND([8]PDI_TITULACIÓN!$T17&lt;&gt;"",[8]PDI_TITULACIÓN!$T17&lt;&gt;0),[8]PDI_TITULACIÓN!$T17,""),IF($A19="TOTAL",SUM(INDIRECT("L4:L"&amp;ROW()-1)),""))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IF(AND($A19&lt;&gt;"",$A19&lt;&gt;"TOTAL"),IF(AND([8]PDI_TITULACIÓN!$W17&lt;&gt;"",[8]PDI_TITULACIÓN!$W17&lt;&gt;0),[8]PDI_TITULACIÓN!$W17,""),IF($A19="TOTAL",SUM(INDIRECT("N4:N"&amp;ROW()-1)),""))</f>
        <v/>
      </c>
      <c r="O19" s="6" t="str">
        <f ca="1">IF(AND($A19&lt;&gt;"",$A19&lt;&gt;"TOTAL"),IF(AND([8]PDI_TITULACIÓN!$Y17&lt;&gt;"",[8]PDI_TITULACIÓN!$Y17&lt;&gt;0),[8]PDI_TITULACIÓN!$Y17,""),IF($A19="TOTAL",SUM(INDIRECT("O4:O"&amp;ROW()-1)),""))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IF(AND($A19&lt;&gt;"",$A19&lt;&gt;"TOTAL"),IF(AND([8]PDI_TITULACIÓN!$AB17&lt;&gt;"",[8]PDI_TITULACIÓN!$AB17&lt;&gt;0),[8]PDI_TITULACIÓN!$AB17,""),IF($A19="TOTAL",SUM(INDIRECT("Q4:Q"&amp;ROW()-1)),""))</f>
        <v/>
      </c>
      <c r="R19" s="6" t="str">
        <f ca="1">IF(AND($A19&lt;&gt;"",$A19&lt;&gt;"TOTAL"),IF(AND([8]PDI_TITULACIÓN!$AD17&lt;&gt;"",[8]PDI_TITULACIÓN!$AD17&lt;&gt;0),[8]PDI_TITULACIÓN!$AD17,""),IF($A19="TOTAL",SUM(INDIRECT("R4:R"&amp;ROW()-1)),""))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IF(AND($A19&lt;&gt;"",$A19&lt;&gt;"TOTAL"),IF(AND([8]PDI_TITULACIÓN!$AG17&lt;&gt;"",[8]PDI_TITULACIÓN!$AG17&lt;&gt;0),[8]PDI_TITULACIÓN!$AG17,""),IF($A19="TOTAL",SUM(INDIRECT("T4:T"&amp;ROW()-1)),""))</f>
        <v/>
      </c>
      <c r="U19" s="6" t="str">
        <f ca="1">IF(AND($A19&lt;&gt;"",$A19&lt;&gt;"TOTAL"),IF(AND([8]PDI_TITULACIÓN!$AI17&lt;&gt;"",[8]PDI_TITULACIÓN!$AI17&lt;&gt;0),[8]PDI_TITULACIÓN!$AI17,""),IF($A19="TOTAL",SUM(INDIRECT("U4:U"&amp;ROW()-1)),""))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IF(AND($A19&lt;&gt;"",$A19&lt;&gt;"TOTAL"),IF(AND([8]PDI_TITULACIÓN!$AL17&lt;&gt;"",[8]PDI_TITULACIÓN!$AL17&lt;&gt;0),[8]PDI_TITULACIÓN!$AL17,""),IF($A19="TOTAL",SUM(INDIRECT("W4:W"&amp;ROW()-1)),""))</f>
        <v/>
      </c>
      <c r="X19" s="6" t="str">
        <f ca="1">IF(AND($A19&lt;&gt;"",$A19&lt;&gt;"TOTAL"),IF(AND([8]PDI_TITULACIÓN!$AN17&lt;&gt;"",[8]PDI_TITULACIÓN!$AN17&lt;&gt;0),[8]PDI_TITULACIÓN!$AN17,""),IF($A19="TOTAL",SUM(INDIRECT("X4:X"&amp;ROW()-1)),""))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IF(AND($A19&lt;&gt;"",$A19&lt;&gt;"TOTAL"),IF(AND([8]PDI_TITULACIÓN!$AQ17&lt;&gt;"",[8]PDI_TITULACIÓN!$AQ17&lt;&gt;0),[8]PDI_TITULACIÓN!$AQ17,""),IF($A19="TOTAL",SUM(INDIRECT("Z4:Z"&amp;ROW()-1)),""))</f>
        <v/>
      </c>
      <c r="AA19" s="6" t="str">
        <f ca="1">IF(AND($A19&lt;&gt;"",$A19&lt;&gt;"TOTAL"),IF(AND([8]PDI_TITULACIÓN!$AS17&lt;&gt;"",[8]PDI_TITULACIÓN!$AS17&lt;&gt;0),[8]PDI_TITULACIÓN!$AS17,""),IF($A19="TOTAL",SUM(INDIRECT("AA4:AA"&amp;ROW()-1)),""))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IF(AND($A19&lt;&gt;"",$A19&lt;&gt;"TOTAL"),IF(AND([8]PDI_TITULACIÓN!$AV17&lt;&gt;"",[8]PDI_TITULACIÓN!$AV17&lt;&gt;0),[8]PDI_TITULACIÓN!$AV17,""),IF($A19="TOTAL",SUM(INDIRECT("AC4:AC"&amp;ROW()-1)),""))</f>
        <v/>
      </c>
      <c r="AD19" s="6" t="str">
        <f ca="1">IF(AND($A19&lt;&gt;"",$A19&lt;&gt;"TOTAL"),IF(AND([8]PDI_TITULACIÓN!$AX17&lt;&gt;"",[8]PDI_TITULACIÓN!$AX17&lt;&gt;0),[8]PDI_TITULACIÓN!$AX17,""),IF($A19="TOTAL",SUM(INDIRECT("AD4:AD"&amp;ROW()-1)),""))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IF(AND($A19&lt;&gt;"",$A19&lt;&gt;"TOTAL"),IF(AND([8]PDI_TITULACIÓN!$BA17&lt;&gt;"",[8]PDI_TITULACIÓN!$BA17&lt;&gt;0),[8]PDI_TITULACIÓN!$BA17,""),IF($A19="TOTAL",SUM(INDIRECT("AF4:AF"&amp;ROW()-1)),""))</f>
        <v/>
      </c>
      <c r="AG19" s="6" t="str">
        <f ca="1">IF(AND($A19&lt;&gt;"",$A19&lt;&gt;"TOTAL"),IF(AND([8]PDI_TITULACIÓN!$BC17&lt;&gt;"",[8]PDI_TITULACIÓN!$BC17&lt;&gt;0),[8]PDI_TITULACIÓN!$BC17,""),IF($A19="TOTAL",SUM(INDIRECT("AG4:AG"&amp;ROW()-1)),""))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IF(AND($A19&lt;&gt;"",$A19&lt;&gt;"TOTAL"),IF(AND([8]PDI_TITULACIÓN!$BF17&lt;&gt;"",[8]PDI_TITULACIÓN!$BF17&lt;&gt;0),[8]PDI_TITULACIÓN!$BF17,""),IF($A19="TOTAL",SUM(INDIRECT("AI4:AI"&amp;ROW()-1)),""))</f>
        <v/>
      </c>
      <c r="AJ19" s="6" t="str">
        <f ca="1">IF(AND($A19&lt;&gt;"",$A19&lt;&gt;"TOTAL"),IF(AND([8]PDI_TITULACIÓN!$BH17&lt;&gt;"",[8]PDI_TITULACIÓN!$BH17&lt;&gt;0),[8]PDI_TITULACIÓN!$BH17,""),IF($A19="TOTAL",SUM(INDIRECT("AJ4:AJ"&amp;ROW()-1)),""))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IF(AND($A19&lt;&gt;"",$A19&lt;&gt;"TOTAL"),IF(AND([8]PDI_TITULACIÓN!$BK17&lt;&gt;"",[8]PDI_TITULACIÓN!$BK17&lt;&gt;0),[8]PDI_TITULACIÓN!$BK17,""),IF($A19="TOTAL",SUM(INDIRECT("AL4:AL"&amp;ROW()-1)),""))</f>
        <v/>
      </c>
      <c r="AM19" s="6" t="str">
        <f ca="1">IF(AND($A19&lt;&gt;"",$A19&lt;&gt;"TOTAL"),IF(AND([8]PDI_TITULACIÓN!$BM17&lt;&gt;"",[8]PDI_TITULACIÓN!$BM17&lt;&gt;0),[8]PDI_TITULACIÓN!$BM17,""),IF($A19="TOTAL",SUM(INDIRECT("AM4:AM"&amp;ROW()-1)),""))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IF(AND($A19&lt;&gt;"",$A19&lt;&gt;"TOTAL"),IF(AND([8]PDI_TITULACIÓN!$BP17&lt;&gt;"",[8]PDI_TITULACIÓN!$BP17&lt;&gt;0),[8]PDI_TITULACIÓN!$BP17,""),IF($A19="TOTAL",SUM(INDIRECT("AO4:AO"&amp;ROW()-1)),""))</f>
        <v/>
      </c>
      <c r="AP19" s="6" t="str">
        <f ca="1">IF(AND($A19&lt;&gt;"",$A19&lt;&gt;"TOTAL"),IF(AND([8]PDI_TITULACIÓN!$BR17&lt;&gt;"",[8]PDI_TITULACIÓN!$BR17&lt;&gt;0),[8]PDI_TITULACIÓN!$BR17,""),IF($A19="TOTAL",SUM(INDIRECT("AP4:AP"&amp;ROW()-1)),""))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IF(AND($A19&lt;&gt;"",$A19&lt;&gt;"TOTAL"),IF(AND([8]PDI_TITULACIÓN!$BU17&lt;&gt;"",[8]PDI_TITULACIÓN!$BU17&lt;&gt;0),[8]PDI_TITULACIÓN!$BU17,""),IF($A19="TOTAL",SUM(INDIRECT("AR4:AR"&amp;ROW()-1)),""))</f>
        <v/>
      </c>
      <c r="AS19" s="6" t="str">
        <f ca="1">IF(AND($A19&lt;&gt;"",$A19&lt;&gt;"TOTAL"),IF(AND([8]PDI_TITULACIÓN!$BW17&lt;&gt;"",[8]PDI_TITULACIÓN!$BW17&lt;&gt;0),[8]PDI_TITULACIÓN!$BW17,""),IF($A19="TOTAL",SUM(INDIRECT("AS4:AS"&amp;ROW()-1)),""))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IF(AND($A19&lt;&gt;"",$A19&lt;&gt;"TOTAL"),IF(AND([8]PDI_TITULACIÓN!$BZ17&lt;&gt;"",[8]PDI_TITULACIÓN!$BZ17&lt;&gt;0),[8]PDI_TITULACIÓN!$BZ17,""),IF($A19="TOTAL",SUM(INDIRECT("AU4:AU"&amp;ROW()-1)),""))</f>
        <v/>
      </c>
      <c r="AV19" s="6" t="str">
        <f ca="1">IF(AND($A19&lt;&gt;"",$A19&lt;&gt;"TOTAL"),IF(AND([8]PDI_TITULACIÓN!$CB17&lt;&gt;"",[8]PDI_TITULACIÓN!$CB17&lt;&gt;0),[8]PDI_TITULACIÓN!$CB17,""),IF($A19="TOTAL",SUM(INDIRECT("AV4:AV"&amp;ROW()-1)),""))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IF(AND($A19&lt;&gt;"",$A19&lt;&gt;"TOTAL"),IF(AND([8]PDI_TITULACIÓN!$CE17&lt;&gt;"",[8]PDI_TITULACIÓN!$CE17&lt;&gt;0),[8]PDI_TITULACIÓN!$CE17,""),IF($A19="TOTAL",SUM(INDIRECT("AX4:AX"&amp;ROW()-1)),""))</f>
        <v/>
      </c>
      <c r="AY19" s="6" t="str">
        <f ca="1">IF(AND($A19&lt;&gt;"",$A19&lt;&gt;"TOTAL"),IF(AND([8]PDI_TITULACIÓN!$CG17&lt;&gt;"",[8]PDI_TITULACIÓN!$CG17&lt;&gt;0),[8]PDI_TITULACIÓN!$CG17,""),IF($A19="TOTAL",SUM(INDIRECT("AY4:AY"&amp;ROW()-1)),""))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IF(AND($A19&lt;&gt;"",$A19&lt;&gt;"TOTAL"),IF(AND([8]PDI_TITULACIÓN!$CJ17&lt;&gt;"",[8]PDI_TITULACIÓN!$CJ17&lt;&gt;0),[8]PDI_TITULACIÓN!$CJ17,""),IF($A19="TOTAL",SUM(INDIRECT("BA4:BA"&amp;ROW()-1)),""))</f>
        <v/>
      </c>
      <c r="BB19" s="6" t="str">
        <f ca="1">IF(AND($A19&lt;&gt;"",$A19&lt;&gt;"TOTAL"),IF(AND([8]PDI_TITULACIÓN!$CL17&lt;&gt;"",[8]PDI_TITULACIÓN!$CL17&lt;&gt;0),[8]PDI_TITULACIÓN!$CL17,""),IF($A19="TOTAL",SUM(INDIRECT("BB4:BB"&amp;ROW()-1)),""))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IF(AND($A19&lt;&gt;"",$A19&lt;&gt;"TOTAL"),IF(AND([8]PDI_TITULACIÓN!$CO17&lt;&gt;"",[8]PDI_TITULACIÓN!$CO17&lt;&gt;0),[8]PDI_TITULACIÓN!$CO17,""),IF($A19="TOTAL",SUM(INDIRECT("BD4:BD"&amp;ROW()-1)),""))</f>
        <v/>
      </c>
      <c r="BE19" s="6" t="str">
        <f ca="1">IF(AND($A19&lt;&gt;"",$A19&lt;&gt;"TOTAL"),IF(AND([8]PDI_TITULACIÓN!$CQ17&lt;&gt;"",[8]PDI_TITULACIÓN!$CQ17&lt;&gt;0),[8]PDI_TITULACIÓN!$CQ17,""),IF($A19="TOTAL",SUM(INDIRECT("BE4:BE"&amp;ROW()-1)),""))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IF([8]PDI_TITULACIÓN!$B18&lt;&gt;"",[8]PDI_TITULACIÓN!$B18,IF(AND([8]PDI_TITULACIÓN!$B18="",[8]PDI_TITULACIÓN!$B19="",[8]PDI_TITULACIÓN!$B17=""),"","TOTAL"))</f>
        <v/>
      </c>
      <c r="B20" s="6" t="str">
        <f ca="1">IF(AND($A20&lt;&gt;"",$A20&lt;&gt;"TOTAL"),IF(AND([8]PDI_TITULACIÓN!$C18&lt;&gt;"",[8]PDI_TITULACIÓN!$C18&lt;&gt;0),[8]PDI_TITULACIÓN!$C18,""),IF($A20="TOTAL",SUM(INDIRECT("B4:B"&amp;ROW()-1)),""))</f>
        <v/>
      </c>
      <c r="C20" s="6" t="str">
        <f ca="1">IF(AND($A20&lt;&gt;"",$A20&lt;&gt;"TOTAL"),IF(AND([8]PDI_TITULACIÓN!$E18&lt;&gt;"",[8]PDI_TITULACIÓN!$E18&lt;&gt;0),[8]PDI_TITULACIÓN!$E18,""),IF($A20="TOTAL",SUM(INDIRECT("C4:C"&amp;ROW()-1)),""))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IF(AND($A20&lt;&gt;"",$A20&lt;&gt;"TOTAL"),IF(AND([8]PDI_TITULACIÓN!$H18&lt;&gt;"",[8]PDI_TITULACIÓN!$H18&lt;&gt;0),[8]PDI_TITULACIÓN!$H18,""),IF($A20="TOTAL",SUM(INDIRECT("E4:E"&amp;ROW()-1)),""))</f>
        <v/>
      </c>
      <c r="F20" s="6" t="str">
        <f ca="1">IF(AND($A20&lt;&gt;"",$A20&lt;&gt;"TOTAL"),IF(AND([8]PDI_TITULACIÓN!$J18&lt;&gt;"",[8]PDI_TITULACIÓN!$J18&lt;&gt;0),[8]PDI_TITULACIÓN!$J18,""),IF($A20="TOTAL",SUM(INDIRECT("F4:F"&amp;ROW()-1)),""))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IF(AND($A20&lt;&gt;"",$A20&lt;&gt;"TOTAL"),IF(AND([8]PDI_TITULACIÓN!$M18&lt;&gt;"",[8]PDI_TITULACIÓN!$M18&lt;&gt;0),[8]PDI_TITULACIÓN!$M18,""),IF($A20="TOTAL",SUM(INDIRECT("H4:H"&amp;ROW()-1)),""))</f>
        <v/>
      </c>
      <c r="I20" s="6" t="str">
        <f ca="1">IF(AND($A20&lt;&gt;"",$A20&lt;&gt;"TOTAL"),IF(AND([8]PDI_TITULACIÓN!$O18&lt;&gt;"",[8]PDI_TITULACIÓN!$O18&lt;&gt;0),[8]PDI_TITULACIÓN!$O18,""),IF($A20="TOTAL",SUM(INDIRECT("I4:I"&amp;ROW()-1)),""))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IF(AND($A20&lt;&gt;"",$A20&lt;&gt;"TOTAL"),IF(AND([8]PDI_TITULACIÓN!$R18&lt;&gt;"",[8]PDI_TITULACIÓN!$R18&lt;&gt;0),[8]PDI_TITULACIÓN!$R18,""),IF($A20="TOTAL",SUM(INDIRECT("K4:K"&amp;ROW()-1)),""))</f>
        <v/>
      </c>
      <c r="L20" s="6" t="str">
        <f ca="1">IF(AND($A20&lt;&gt;"",$A20&lt;&gt;"TOTAL"),IF(AND([8]PDI_TITULACIÓN!$T18&lt;&gt;"",[8]PDI_TITULACIÓN!$T18&lt;&gt;0),[8]PDI_TITULACIÓN!$T18,""),IF($A20="TOTAL",SUM(INDIRECT("L4:L"&amp;ROW()-1)),""))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IF(AND($A20&lt;&gt;"",$A20&lt;&gt;"TOTAL"),IF(AND([8]PDI_TITULACIÓN!$W18&lt;&gt;"",[8]PDI_TITULACIÓN!$W18&lt;&gt;0),[8]PDI_TITULACIÓN!$W18,""),IF($A20="TOTAL",SUM(INDIRECT("N4:N"&amp;ROW()-1)),""))</f>
        <v/>
      </c>
      <c r="O20" s="6" t="str">
        <f ca="1">IF(AND($A20&lt;&gt;"",$A20&lt;&gt;"TOTAL"),IF(AND([8]PDI_TITULACIÓN!$Y18&lt;&gt;"",[8]PDI_TITULACIÓN!$Y18&lt;&gt;0),[8]PDI_TITULACIÓN!$Y18,""),IF($A20="TOTAL",SUM(INDIRECT("O4:O"&amp;ROW()-1)),""))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IF(AND($A20&lt;&gt;"",$A20&lt;&gt;"TOTAL"),IF(AND([8]PDI_TITULACIÓN!$AB18&lt;&gt;"",[8]PDI_TITULACIÓN!$AB18&lt;&gt;0),[8]PDI_TITULACIÓN!$AB18,""),IF($A20="TOTAL",SUM(INDIRECT("Q4:Q"&amp;ROW()-1)),""))</f>
        <v/>
      </c>
      <c r="R20" s="6" t="str">
        <f ca="1">IF(AND($A20&lt;&gt;"",$A20&lt;&gt;"TOTAL"),IF(AND([8]PDI_TITULACIÓN!$AD18&lt;&gt;"",[8]PDI_TITULACIÓN!$AD18&lt;&gt;0),[8]PDI_TITULACIÓN!$AD18,""),IF($A20="TOTAL",SUM(INDIRECT("R4:R"&amp;ROW()-1)),""))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IF(AND($A20&lt;&gt;"",$A20&lt;&gt;"TOTAL"),IF(AND([8]PDI_TITULACIÓN!$AG18&lt;&gt;"",[8]PDI_TITULACIÓN!$AG18&lt;&gt;0),[8]PDI_TITULACIÓN!$AG18,""),IF($A20="TOTAL",SUM(INDIRECT("T4:T"&amp;ROW()-1)),""))</f>
        <v/>
      </c>
      <c r="U20" s="6" t="str">
        <f ca="1">IF(AND($A20&lt;&gt;"",$A20&lt;&gt;"TOTAL"),IF(AND([8]PDI_TITULACIÓN!$AI18&lt;&gt;"",[8]PDI_TITULACIÓN!$AI18&lt;&gt;0),[8]PDI_TITULACIÓN!$AI18,""),IF($A20="TOTAL",SUM(INDIRECT("U4:U"&amp;ROW()-1)),""))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IF(AND($A20&lt;&gt;"",$A20&lt;&gt;"TOTAL"),IF(AND([8]PDI_TITULACIÓN!$AL18&lt;&gt;"",[8]PDI_TITULACIÓN!$AL18&lt;&gt;0),[8]PDI_TITULACIÓN!$AL18,""),IF($A20="TOTAL",SUM(INDIRECT("W4:W"&amp;ROW()-1)),""))</f>
        <v/>
      </c>
      <c r="X20" s="6" t="str">
        <f ca="1">IF(AND($A20&lt;&gt;"",$A20&lt;&gt;"TOTAL"),IF(AND([8]PDI_TITULACIÓN!$AN18&lt;&gt;"",[8]PDI_TITULACIÓN!$AN18&lt;&gt;0),[8]PDI_TITULACIÓN!$AN18,""),IF($A20="TOTAL",SUM(INDIRECT("X4:X"&amp;ROW()-1)),""))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IF(AND($A20&lt;&gt;"",$A20&lt;&gt;"TOTAL"),IF(AND([8]PDI_TITULACIÓN!$AQ18&lt;&gt;"",[8]PDI_TITULACIÓN!$AQ18&lt;&gt;0),[8]PDI_TITULACIÓN!$AQ18,""),IF($A20="TOTAL",SUM(INDIRECT("Z4:Z"&amp;ROW()-1)),""))</f>
        <v/>
      </c>
      <c r="AA20" s="6" t="str">
        <f ca="1">IF(AND($A20&lt;&gt;"",$A20&lt;&gt;"TOTAL"),IF(AND([8]PDI_TITULACIÓN!$AS18&lt;&gt;"",[8]PDI_TITULACIÓN!$AS18&lt;&gt;0),[8]PDI_TITULACIÓN!$AS18,""),IF($A20="TOTAL",SUM(INDIRECT("AA4:AA"&amp;ROW()-1)),""))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IF(AND($A20&lt;&gt;"",$A20&lt;&gt;"TOTAL"),IF(AND([8]PDI_TITULACIÓN!$AV18&lt;&gt;"",[8]PDI_TITULACIÓN!$AV18&lt;&gt;0),[8]PDI_TITULACIÓN!$AV18,""),IF($A20="TOTAL",SUM(INDIRECT("AC4:AC"&amp;ROW()-1)),""))</f>
        <v/>
      </c>
      <c r="AD20" s="6" t="str">
        <f ca="1">IF(AND($A20&lt;&gt;"",$A20&lt;&gt;"TOTAL"),IF(AND([8]PDI_TITULACIÓN!$AX18&lt;&gt;"",[8]PDI_TITULACIÓN!$AX18&lt;&gt;0),[8]PDI_TITULACIÓN!$AX18,""),IF($A20="TOTAL",SUM(INDIRECT("AD4:AD"&amp;ROW()-1)),""))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IF(AND($A20&lt;&gt;"",$A20&lt;&gt;"TOTAL"),IF(AND([8]PDI_TITULACIÓN!$BA18&lt;&gt;"",[8]PDI_TITULACIÓN!$BA18&lt;&gt;0),[8]PDI_TITULACIÓN!$BA18,""),IF($A20="TOTAL",SUM(INDIRECT("AF4:AF"&amp;ROW()-1)),""))</f>
        <v/>
      </c>
      <c r="AG20" s="6" t="str">
        <f ca="1">IF(AND($A20&lt;&gt;"",$A20&lt;&gt;"TOTAL"),IF(AND([8]PDI_TITULACIÓN!$BC18&lt;&gt;"",[8]PDI_TITULACIÓN!$BC18&lt;&gt;0),[8]PDI_TITULACIÓN!$BC18,""),IF($A20="TOTAL",SUM(INDIRECT("AG4:AG"&amp;ROW()-1)),""))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IF(AND($A20&lt;&gt;"",$A20&lt;&gt;"TOTAL"),IF(AND([8]PDI_TITULACIÓN!$BF18&lt;&gt;"",[8]PDI_TITULACIÓN!$BF18&lt;&gt;0),[8]PDI_TITULACIÓN!$BF18,""),IF($A20="TOTAL",SUM(INDIRECT("AI4:AI"&amp;ROW()-1)),""))</f>
        <v/>
      </c>
      <c r="AJ20" s="6" t="str">
        <f ca="1">IF(AND($A20&lt;&gt;"",$A20&lt;&gt;"TOTAL"),IF(AND([8]PDI_TITULACIÓN!$BH18&lt;&gt;"",[8]PDI_TITULACIÓN!$BH18&lt;&gt;0),[8]PDI_TITULACIÓN!$BH18,""),IF($A20="TOTAL",SUM(INDIRECT("AJ4:AJ"&amp;ROW()-1)),""))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IF(AND($A20&lt;&gt;"",$A20&lt;&gt;"TOTAL"),IF(AND([8]PDI_TITULACIÓN!$BK18&lt;&gt;"",[8]PDI_TITULACIÓN!$BK18&lt;&gt;0),[8]PDI_TITULACIÓN!$BK18,""),IF($A20="TOTAL",SUM(INDIRECT("AL4:AL"&amp;ROW()-1)),""))</f>
        <v/>
      </c>
      <c r="AM20" s="6" t="str">
        <f ca="1">IF(AND($A20&lt;&gt;"",$A20&lt;&gt;"TOTAL"),IF(AND([8]PDI_TITULACIÓN!$BM18&lt;&gt;"",[8]PDI_TITULACIÓN!$BM18&lt;&gt;0),[8]PDI_TITULACIÓN!$BM18,""),IF($A20="TOTAL",SUM(INDIRECT("AM4:AM"&amp;ROW()-1)),""))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IF(AND($A20&lt;&gt;"",$A20&lt;&gt;"TOTAL"),IF(AND([8]PDI_TITULACIÓN!$BP18&lt;&gt;"",[8]PDI_TITULACIÓN!$BP18&lt;&gt;0),[8]PDI_TITULACIÓN!$BP18,""),IF($A20="TOTAL",SUM(INDIRECT("AO4:AO"&amp;ROW()-1)),""))</f>
        <v/>
      </c>
      <c r="AP20" s="6" t="str">
        <f ca="1">IF(AND($A20&lt;&gt;"",$A20&lt;&gt;"TOTAL"),IF(AND([8]PDI_TITULACIÓN!$BR18&lt;&gt;"",[8]PDI_TITULACIÓN!$BR18&lt;&gt;0),[8]PDI_TITULACIÓN!$BR18,""),IF($A20="TOTAL",SUM(INDIRECT("AP4:AP"&amp;ROW()-1)),""))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IF(AND($A20&lt;&gt;"",$A20&lt;&gt;"TOTAL"),IF(AND([8]PDI_TITULACIÓN!$BU18&lt;&gt;"",[8]PDI_TITULACIÓN!$BU18&lt;&gt;0),[8]PDI_TITULACIÓN!$BU18,""),IF($A20="TOTAL",SUM(INDIRECT("AR4:AR"&amp;ROW()-1)),""))</f>
        <v/>
      </c>
      <c r="AS20" s="6" t="str">
        <f ca="1">IF(AND($A20&lt;&gt;"",$A20&lt;&gt;"TOTAL"),IF(AND([8]PDI_TITULACIÓN!$BW18&lt;&gt;"",[8]PDI_TITULACIÓN!$BW18&lt;&gt;0),[8]PDI_TITULACIÓN!$BW18,""),IF($A20="TOTAL",SUM(INDIRECT("AS4:AS"&amp;ROW()-1)),""))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IF(AND($A20&lt;&gt;"",$A20&lt;&gt;"TOTAL"),IF(AND([8]PDI_TITULACIÓN!$BZ18&lt;&gt;"",[8]PDI_TITULACIÓN!$BZ18&lt;&gt;0),[8]PDI_TITULACIÓN!$BZ18,""),IF($A20="TOTAL",SUM(INDIRECT("AU4:AU"&amp;ROW()-1)),""))</f>
        <v/>
      </c>
      <c r="AV20" s="6" t="str">
        <f ca="1">IF(AND($A20&lt;&gt;"",$A20&lt;&gt;"TOTAL"),IF(AND([8]PDI_TITULACIÓN!$CB18&lt;&gt;"",[8]PDI_TITULACIÓN!$CB18&lt;&gt;0),[8]PDI_TITULACIÓN!$CB18,""),IF($A20="TOTAL",SUM(INDIRECT("AV4:AV"&amp;ROW()-1)),""))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IF(AND($A20&lt;&gt;"",$A20&lt;&gt;"TOTAL"),IF(AND([8]PDI_TITULACIÓN!$CE18&lt;&gt;"",[8]PDI_TITULACIÓN!$CE18&lt;&gt;0),[8]PDI_TITULACIÓN!$CE18,""),IF($A20="TOTAL",SUM(INDIRECT("AX4:AX"&amp;ROW()-1)),""))</f>
        <v/>
      </c>
      <c r="AY20" s="6" t="str">
        <f ca="1">IF(AND($A20&lt;&gt;"",$A20&lt;&gt;"TOTAL"),IF(AND([8]PDI_TITULACIÓN!$CG18&lt;&gt;"",[8]PDI_TITULACIÓN!$CG18&lt;&gt;0),[8]PDI_TITULACIÓN!$CG18,""),IF($A20="TOTAL",SUM(INDIRECT("AY4:AY"&amp;ROW()-1)),""))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IF(AND($A20&lt;&gt;"",$A20&lt;&gt;"TOTAL"),IF(AND([8]PDI_TITULACIÓN!$CJ18&lt;&gt;"",[8]PDI_TITULACIÓN!$CJ18&lt;&gt;0),[8]PDI_TITULACIÓN!$CJ18,""),IF($A20="TOTAL",SUM(INDIRECT("BA4:BA"&amp;ROW()-1)),""))</f>
        <v/>
      </c>
      <c r="BB20" s="6" t="str">
        <f ca="1">IF(AND($A20&lt;&gt;"",$A20&lt;&gt;"TOTAL"),IF(AND([8]PDI_TITULACIÓN!$CL18&lt;&gt;"",[8]PDI_TITULACIÓN!$CL18&lt;&gt;0),[8]PDI_TITULACIÓN!$CL18,""),IF($A20="TOTAL",SUM(INDIRECT("BB4:BB"&amp;ROW()-1)),""))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IF(AND($A20&lt;&gt;"",$A20&lt;&gt;"TOTAL"),IF(AND([8]PDI_TITULACIÓN!$CO18&lt;&gt;"",[8]PDI_TITULACIÓN!$CO18&lt;&gt;0),[8]PDI_TITULACIÓN!$CO18,""),IF($A20="TOTAL",SUM(INDIRECT("BD4:BD"&amp;ROW()-1)),""))</f>
        <v/>
      </c>
      <c r="BE20" s="6" t="str">
        <f ca="1">IF(AND($A20&lt;&gt;"",$A20&lt;&gt;"TOTAL"),IF(AND([8]PDI_TITULACIÓN!$CQ18&lt;&gt;"",[8]PDI_TITULACIÓN!$CQ18&lt;&gt;0),[8]PDI_TITULACIÓN!$CQ18,""),IF($A20="TOTAL",SUM(INDIRECT("BE4:BE"&amp;ROW()-1)),""))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IF([8]PDI_TITULACIÓN!$B19&lt;&gt;"",[8]PDI_TITULACIÓN!$B19,IF(AND([8]PDI_TITULACIÓN!$B19="",[8]PDI_TITULACIÓN!$B20="",[8]PDI_TITULACIÓN!$B18=""),"","TOTAL"))</f>
        <v/>
      </c>
      <c r="B21" s="6" t="str">
        <f ca="1">IF(AND($A21&lt;&gt;"",$A21&lt;&gt;"TOTAL"),IF(AND([8]PDI_TITULACIÓN!$C19&lt;&gt;"",[8]PDI_TITULACIÓN!$C19&lt;&gt;0),[8]PDI_TITULACIÓN!$C19,""),IF($A21="TOTAL",SUM(INDIRECT("B4:B"&amp;ROW()-1)),""))</f>
        <v/>
      </c>
      <c r="C21" s="6" t="str">
        <f ca="1">IF(AND($A21&lt;&gt;"",$A21&lt;&gt;"TOTAL"),IF(AND([8]PDI_TITULACIÓN!$E19&lt;&gt;"",[8]PDI_TITULACIÓN!$E19&lt;&gt;0),[8]PDI_TITULACIÓN!$E19,""),IF($A21="TOTAL",SUM(INDIRECT("C4:C"&amp;ROW()-1)),""))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IF(AND($A21&lt;&gt;"",$A21&lt;&gt;"TOTAL"),IF(AND([8]PDI_TITULACIÓN!$H19&lt;&gt;"",[8]PDI_TITULACIÓN!$H19&lt;&gt;0),[8]PDI_TITULACIÓN!$H19,""),IF($A21="TOTAL",SUM(INDIRECT("E4:E"&amp;ROW()-1)),""))</f>
        <v/>
      </c>
      <c r="F21" s="6" t="str">
        <f ca="1">IF(AND($A21&lt;&gt;"",$A21&lt;&gt;"TOTAL"),IF(AND([8]PDI_TITULACIÓN!$J19&lt;&gt;"",[8]PDI_TITULACIÓN!$J19&lt;&gt;0),[8]PDI_TITULACIÓN!$J19,""),IF($A21="TOTAL",SUM(INDIRECT("F4:F"&amp;ROW()-1)),""))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IF(AND($A21&lt;&gt;"",$A21&lt;&gt;"TOTAL"),IF(AND([8]PDI_TITULACIÓN!$M19&lt;&gt;"",[8]PDI_TITULACIÓN!$M19&lt;&gt;0),[8]PDI_TITULACIÓN!$M19,""),IF($A21="TOTAL",SUM(INDIRECT("H4:H"&amp;ROW()-1)),""))</f>
        <v/>
      </c>
      <c r="I21" s="6" t="str">
        <f ca="1">IF(AND($A21&lt;&gt;"",$A21&lt;&gt;"TOTAL"),IF(AND([8]PDI_TITULACIÓN!$O19&lt;&gt;"",[8]PDI_TITULACIÓN!$O19&lt;&gt;0),[8]PDI_TITULACIÓN!$O19,""),IF($A21="TOTAL",SUM(INDIRECT("I4:I"&amp;ROW()-1)),""))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IF(AND($A21&lt;&gt;"",$A21&lt;&gt;"TOTAL"),IF(AND([8]PDI_TITULACIÓN!$R19&lt;&gt;"",[8]PDI_TITULACIÓN!$R19&lt;&gt;0),[8]PDI_TITULACIÓN!$R19,""),IF($A21="TOTAL",SUM(INDIRECT("K4:K"&amp;ROW()-1)),""))</f>
        <v/>
      </c>
      <c r="L21" s="6" t="str">
        <f ca="1">IF(AND($A21&lt;&gt;"",$A21&lt;&gt;"TOTAL"),IF(AND([8]PDI_TITULACIÓN!$T19&lt;&gt;"",[8]PDI_TITULACIÓN!$T19&lt;&gt;0),[8]PDI_TITULACIÓN!$T19,""),IF($A21="TOTAL",SUM(INDIRECT("L4:L"&amp;ROW()-1)),""))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IF(AND($A21&lt;&gt;"",$A21&lt;&gt;"TOTAL"),IF(AND([8]PDI_TITULACIÓN!$W19&lt;&gt;"",[8]PDI_TITULACIÓN!$W19&lt;&gt;0),[8]PDI_TITULACIÓN!$W19,""),IF($A21="TOTAL",SUM(INDIRECT("N4:N"&amp;ROW()-1)),""))</f>
        <v/>
      </c>
      <c r="O21" s="6" t="str">
        <f ca="1">IF(AND($A21&lt;&gt;"",$A21&lt;&gt;"TOTAL"),IF(AND([8]PDI_TITULACIÓN!$Y19&lt;&gt;"",[8]PDI_TITULACIÓN!$Y19&lt;&gt;0),[8]PDI_TITULACIÓN!$Y19,""),IF($A21="TOTAL",SUM(INDIRECT("O4:O"&amp;ROW()-1)),""))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IF(AND($A21&lt;&gt;"",$A21&lt;&gt;"TOTAL"),IF(AND([8]PDI_TITULACIÓN!$AB19&lt;&gt;"",[8]PDI_TITULACIÓN!$AB19&lt;&gt;0),[8]PDI_TITULACIÓN!$AB19,""),IF($A21="TOTAL",SUM(INDIRECT("Q4:Q"&amp;ROW()-1)),""))</f>
        <v/>
      </c>
      <c r="R21" s="6" t="str">
        <f ca="1">IF(AND($A21&lt;&gt;"",$A21&lt;&gt;"TOTAL"),IF(AND([8]PDI_TITULACIÓN!$AD19&lt;&gt;"",[8]PDI_TITULACIÓN!$AD19&lt;&gt;0),[8]PDI_TITULACIÓN!$AD19,""),IF($A21="TOTAL",SUM(INDIRECT("R4:R"&amp;ROW()-1)),""))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IF(AND($A21&lt;&gt;"",$A21&lt;&gt;"TOTAL"),IF(AND([8]PDI_TITULACIÓN!$AG19&lt;&gt;"",[8]PDI_TITULACIÓN!$AG19&lt;&gt;0),[8]PDI_TITULACIÓN!$AG19,""),IF($A21="TOTAL",SUM(INDIRECT("T4:T"&amp;ROW()-1)),""))</f>
        <v/>
      </c>
      <c r="U21" s="6" t="str">
        <f ca="1">IF(AND($A21&lt;&gt;"",$A21&lt;&gt;"TOTAL"),IF(AND([8]PDI_TITULACIÓN!$AI19&lt;&gt;"",[8]PDI_TITULACIÓN!$AI19&lt;&gt;0),[8]PDI_TITULACIÓN!$AI19,""),IF($A21="TOTAL",SUM(INDIRECT("U4:U"&amp;ROW()-1)),""))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IF(AND($A21&lt;&gt;"",$A21&lt;&gt;"TOTAL"),IF(AND([8]PDI_TITULACIÓN!$AL19&lt;&gt;"",[8]PDI_TITULACIÓN!$AL19&lt;&gt;0),[8]PDI_TITULACIÓN!$AL19,""),IF($A21="TOTAL",SUM(INDIRECT("W4:W"&amp;ROW()-1)),""))</f>
        <v/>
      </c>
      <c r="X21" s="6" t="str">
        <f ca="1">IF(AND($A21&lt;&gt;"",$A21&lt;&gt;"TOTAL"),IF(AND([8]PDI_TITULACIÓN!$AN19&lt;&gt;"",[8]PDI_TITULACIÓN!$AN19&lt;&gt;0),[8]PDI_TITULACIÓN!$AN19,""),IF($A21="TOTAL",SUM(INDIRECT("X4:X"&amp;ROW()-1)),""))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IF(AND($A21&lt;&gt;"",$A21&lt;&gt;"TOTAL"),IF(AND([8]PDI_TITULACIÓN!$AQ19&lt;&gt;"",[8]PDI_TITULACIÓN!$AQ19&lt;&gt;0),[8]PDI_TITULACIÓN!$AQ19,""),IF($A21="TOTAL",SUM(INDIRECT("Z4:Z"&amp;ROW()-1)),""))</f>
        <v/>
      </c>
      <c r="AA21" s="6" t="str">
        <f ca="1">IF(AND($A21&lt;&gt;"",$A21&lt;&gt;"TOTAL"),IF(AND([8]PDI_TITULACIÓN!$AS19&lt;&gt;"",[8]PDI_TITULACIÓN!$AS19&lt;&gt;0),[8]PDI_TITULACIÓN!$AS19,""),IF($A21="TOTAL",SUM(INDIRECT("AA4:AA"&amp;ROW()-1)),""))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IF(AND($A21&lt;&gt;"",$A21&lt;&gt;"TOTAL"),IF(AND([8]PDI_TITULACIÓN!$AV19&lt;&gt;"",[8]PDI_TITULACIÓN!$AV19&lt;&gt;0),[8]PDI_TITULACIÓN!$AV19,""),IF($A21="TOTAL",SUM(INDIRECT("AC4:AC"&amp;ROW()-1)),""))</f>
        <v/>
      </c>
      <c r="AD21" s="6" t="str">
        <f ca="1">IF(AND($A21&lt;&gt;"",$A21&lt;&gt;"TOTAL"),IF(AND([8]PDI_TITULACIÓN!$AX19&lt;&gt;"",[8]PDI_TITULACIÓN!$AX19&lt;&gt;0),[8]PDI_TITULACIÓN!$AX19,""),IF($A21="TOTAL",SUM(INDIRECT("AD4:AD"&amp;ROW()-1)),""))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IF(AND($A21&lt;&gt;"",$A21&lt;&gt;"TOTAL"),IF(AND([8]PDI_TITULACIÓN!$BA19&lt;&gt;"",[8]PDI_TITULACIÓN!$BA19&lt;&gt;0),[8]PDI_TITULACIÓN!$BA19,""),IF($A21="TOTAL",SUM(INDIRECT("AF4:AF"&amp;ROW()-1)),""))</f>
        <v/>
      </c>
      <c r="AG21" s="6" t="str">
        <f ca="1">IF(AND($A21&lt;&gt;"",$A21&lt;&gt;"TOTAL"),IF(AND([8]PDI_TITULACIÓN!$BC19&lt;&gt;"",[8]PDI_TITULACIÓN!$BC19&lt;&gt;0),[8]PDI_TITULACIÓN!$BC19,""),IF($A21="TOTAL",SUM(INDIRECT("AG4:AG"&amp;ROW()-1)),""))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IF(AND($A21&lt;&gt;"",$A21&lt;&gt;"TOTAL"),IF(AND([8]PDI_TITULACIÓN!$BF19&lt;&gt;"",[8]PDI_TITULACIÓN!$BF19&lt;&gt;0),[8]PDI_TITULACIÓN!$BF19,""),IF($A21="TOTAL",SUM(INDIRECT("AI4:AI"&amp;ROW()-1)),""))</f>
        <v/>
      </c>
      <c r="AJ21" s="6" t="str">
        <f ca="1">IF(AND($A21&lt;&gt;"",$A21&lt;&gt;"TOTAL"),IF(AND([8]PDI_TITULACIÓN!$BH19&lt;&gt;"",[8]PDI_TITULACIÓN!$BH19&lt;&gt;0),[8]PDI_TITULACIÓN!$BH19,""),IF($A21="TOTAL",SUM(INDIRECT("AJ4:AJ"&amp;ROW()-1)),""))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IF(AND($A21&lt;&gt;"",$A21&lt;&gt;"TOTAL"),IF(AND([8]PDI_TITULACIÓN!$BK19&lt;&gt;"",[8]PDI_TITULACIÓN!$BK19&lt;&gt;0),[8]PDI_TITULACIÓN!$BK19,""),IF($A21="TOTAL",SUM(INDIRECT("AL4:AL"&amp;ROW()-1)),""))</f>
        <v/>
      </c>
      <c r="AM21" s="6" t="str">
        <f ca="1">IF(AND($A21&lt;&gt;"",$A21&lt;&gt;"TOTAL"),IF(AND([8]PDI_TITULACIÓN!$BM19&lt;&gt;"",[8]PDI_TITULACIÓN!$BM19&lt;&gt;0),[8]PDI_TITULACIÓN!$BM19,""),IF($A21="TOTAL",SUM(INDIRECT("AM4:AM"&amp;ROW()-1)),""))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IF(AND($A21&lt;&gt;"",$A21&lt;&gt;"TOTAL"),IF(AND([8]PDI_TITULACIÓN!$BP19&lt;&gt;"",[8]PDI_TITULACIÓN!$BP19&lt;&gt;0),[8]PDI_TITULACIÓN!$BP19,""),IF($A21="TOTAL",SUM(INDIRECT("AO4:AO"&amp;ROW()-1)),""))</f>
        <v/>
      </c>
      <c r="AP21" s="6" t="str">
        <f ca="1">IF(AND($A21&lt;&gt;"",$A21&lt;&gt;"TOTAL"),IF(AND([8]PDI_TITULACIÓN!$BR19&lt;&gt;"",[8]PDI_TITULACIÓN!$BR19&lt;&gt;0),[8]PDI_TITULACIÓN!$BR19,""),IF($A21="TOTAL",SUM(INDIRECT("AP4:AP"&amp;ROW()-1)),""))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IF(AND($A21&lt;&gt;"",$A21&lt;&gt;"TOTAL"),IF(AND([8]PDI_TITULACIÓN!$BU19&lt;&gt;"",[8]PDI_TITULACIÓN!$BU19&lt;&gt;0),[8]PDI_TITULACIÓN!$BU19,""),IF($A21="TOTAL",SUM(INDIRECT("AR4:AR"&amp;ROW()-1)),""))</f>
        <v/>
      </c>
      <c r="AS21" s="6" t="str">
        <f ca="1">IF(AND($A21&lt;&gt;"",$A21&lt;&gt;"TOTAL"),IF(AND([8]PDI_TITULACIÓN!$BW19&lt;&gt;"",[8]PDI_TITULACIÓN!$BW19&lt;&gt;0),[8]PDI_TITULACIÓN!$BW19,""),IF($A21="TOTAL",SUM(INDIRECT("AS4:AS"&amp;ROW()-1)),""))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IF(AND($A21&lt;&gt;"",$A21&lt;&gt;"TOTAL"),IF(AND([8]PDI_TITULACIÓN!$BZ19&lt;&gt;"",[8]PDI_TITULACIÓN!$BZ19&lt;&gt;0),[8]PDI_TITULACIÓN!$BZ19,""),IF($A21="TOTAL",SUM(INDIRECT("AU4:AU"&amp;ROW()-1)),""))</f>
        <v/>
      </c>
      <c r="AV21" s="6" t="str">
        <f ca="1">IF(AND($A21&lt;&gt;"",$A21&lt;&gt;"TOTAL"),IF(AND([8]PDI_TITULACIÓN!$CB19&lt;&gt;"",[8]PDI_TITULACIÓN!$CB19&lt;&gt;0),[8]PDI_TITULACIÓN!$CB19,""),IF($A21="TOTAL",SUM(INDIRECT("AV4:AV"&amp;ROW()-1)),""))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IF(AND($A21&lt;&gt;"",$A21&lt;&gt;"TOTAL"),IF(AND([8]PDI_TITULACIÓN!$CE19&lt;&gt;"",[8]PDI_TITULACIÓN!$CE19&lt;&gt;0),[8]PDI_TITULACIÓN!$CE19,""),IF($A21="TOTAL",SUM(INDIRECT("AX4:AX"&amp;ROW()-1)),""))</f>
        <v/>
      </c>
      <c r="AY21" s="6" t="str">
        <f ca="1">IF(AND($A21&lt;&gt;"",$A21&lt;&gt;"TOTAL"),IF(AND([8]PDI_TITULACIÓN!$CG19&lt;&gt;"",[8]PDI_TITULACIÓN!$CG19&lt;&gt;0),[8]PDI_TITULACIÓN!$CG19,""),IF($A21="TOTAL",SUM(INDIRECT("AY4:AY"&amp;ROW()-1)),""))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IF(AND($A21&lt;&gt;"",$A21&lt;&gt;"TOTAL"),IF(AND([8]PDI_TITULACIÓN!$CJ19&lt;&gt;"",[8]PDI_TITULACIÓN!$CJ19&lt;&gt;0),[8]PDI_TITULACIÓN!$CJ19,""),IF($A21="TOTAL",SUM(INDIRECT("BA4:BA"&amp;ROW()-1)),""))</f>
        <v/>
      </c>
      <c r="BB21" s="6" t="str">
        <f ca="1">IF(AND($A21&lt;&gt;"",$A21&lt;&gt;"TOTAL"),IF(AND([8]PDI_TITULACIÓN!$CL19&lt;&gt;"",[8]PDI_TITULACIÓN!$CL19&lt;&gt;0),[8]PDI_TITULACIÓN!$CL19,""),IF($A21="TOTAL",SUM(INDIRECT("BB4:BB"&amp;ROW()-1)),""))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IF(AND($A21&lt;&gt;"",$A21&lt;&gt;"TOTAL"),IF(AND([8]PDI_TITULACIÓN!$CO19&lt;&gt;"",[8]PDI_TITULACIÓN!$CO19&lt;&gt;0),[8]PDI_TITULACIÓN!$CO19,""),IF($A21="TOTAL",SUM(INDIRECT("BD4:BD"&amp;ROW()-1)),""))</f>
        <v/>
      </c>
      <c r="BE21" s="6" t="str">
        <f ca="1">IF(AND($A21&lt;&gt;"",$A21&lt;&gt;"TOTAL"),IF(AND([8]PDI_TITULACIÓN!$CQ19&lt;&gt;"",[8]PDI_TITULACIÓN!$CQ19&lt;&gt;0),[8]PDI_TITULACIÓN!$CQ19,""),IF($A21="TOTAL",SUM(INDIRECT("BE4:BE"&amp;ROW()-1)),""))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IF([8]PDI_TITULACIÓN!$B20&lt;&gt;"",[8]PDI_TITULACIÓN!$B20,IF(AND([8]PDI_TITULACIÓN!$B20="",[8]PDI_TITULACIÓN!$B21="",[8]PDI_TITULACIÓN!$B19=""),"","TOTAL"))</f>
        <v/>
      </c>
      <c r="B22" s="6" t="str">
        <f ca="1">IF(AND($A22&lt;&gt;"",$A22&lt;&gt;"TOTAL"),IF(AND([8]PDI_TITULACIÓN!$C20&lt;&gt;"",[8]PDI_TITULACIÓN!$C20&lt;&gt;0),[8]PDI_TITULACIÓN!$C20,""),IF($A22="TOTAL",SUM(INDIRECT("B4:B"&amp;ROW()-1)),""))</f>
        <v/>
      </c>
      <c r="C22" s="6" t="str">
        <f ca="1">IF(AND($A22&lt;&gt;"",$A22&lt;&gt;"TOTAL"),IF(AND([8]PDI_TITULACIÓN!$E20&lt;&gt;"",[8]PDI_TITULACIÓN!$E20&lt;&gt;0),[8]PDI_TITULACIÓN!$E20,""),IF($A22="TOTAL",SUM(INDIRECT("C4:C"&amp;ROW()-1)),""))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IF(AND($A22&lt;&gt;"",$A22&lt;&gt;"TOTAL"),IF(AND([8]PDI_TITULACIÓN!$H20&lt;&gt;"",[8]PDI_TITULACIÓN!$H20&lt;&gt;0),[8]PDI_TITULACIÓN!$H20,""),IF($A22="TOTAL",SUM(INDIRECT("E4:E"&amp;ROW()-1)),""))</f>
        <v/>
      </c>
      <c r="F22" s="6" t="str">
        <f ca="1">IF(AND($A22&lt;&gt;"",$A22&lt;&gt;"TOTAL"),IF(AND([8]PDI_TITULACIÓN!$J20&lt;&gt;"",[8]PDI_TITULACIÓN!$J20&lt;&gt;0),[8]PDI_TITULACIÓN!$J20,""),IF($A22="TOTAL",SUM(INDIRECT("F4:F"&amp;ROW()-1)),""))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IF(AND($A22&lt;&gt;"",$A22&lt;&gt;"TOTAL"),IF(AND([8]PDI_TITULACIÓN!$M20&lt;&gt;"",[8]PDI_TITULACIÓN!$M20&lt;&gt;0),[8]PDI_TITULACIÓN!$M20,""),IF($A22="TOTAL",SUM(INDIRECT("H4:H"&amp;ROW()-1)),""))</f>
        <v/>
      </c>
      <c r="I22" s="6" t="str">
        <f ca="1">IF(AND($A22&lt;&gt;"",$A22&lt;&gt;"TOTAL"),IF(AND([8]PDI_TITULACIÓN!$O20&lt;&gt;"",[8]PDI_TITULACIÓN!$O20&lt;&gt;0),[8]PDI_TITULACIÓN!$O20,""),IF($A22="TOTAL",SUM(INDIRECT("I4:I"&amp;ROW()-1)),""))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IF(AND($A22&lt;&gt;"",$A22&lt;&gt;"TOTAL"),IF(AND([8]PDI_TITULACIÓN!$R20&lt;&gt;"",[8]PDI_TITULACIÓN!$R20&lt;&gt;0),[8]PDI_TITULACIÓN!$R20,""),IF($A22="TOTAL",SUM(INDIRECT("K4:K"&amp;ROW()-1)),""))</f>
        <v/>
      </c>
      <c r="L22" s="6" t="str">
        <f ca="1">IF(AND($A22&lt;&gt;"",$A22&lt;&gt;"TOTAL"),IF(AND([8]PDI_TITULACIÓN!$T20&lt;&gt;"",[8]PDI_TITULACIÓN!$T20&lt;&gt;0),[8]PDI_TITULACIÓN!$T20,""),IF($A22="TOTAL",SUM(INDIRECT("L4:L"&amp;ROW()-1)),""))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IF(AND($A22&lt;&gt;"",$A22&lt;&gt;"TOTAL"),IF(AND([8]PDI_TITULACIÓN!$W20&lt;&gt;"",[8]PDI_TITULACIÓN!$W20&lt;&gt;0),[8]PDI_TITULACIÓN!$W20,""),IF($A22="TOTAL",SUM(INDIRECT("N4:N"&amp;ROW()-1)),""))</f>
        <v/>
      </c>
      <c r="O22" s="6" t="str">
        <f ca="1">IF(AND($A22&lt;&gt;"",$A22&lt;&gt;"TOTAL"),IF(AND([8]PDI_TITULACIÓN!$Y20&lt;&gt;"",[8]PDI_TITULACIÓN!$Y20&lt;&gt;0),[8]PDI_TITULACIÓN!$Y20,""),IF($A22="TOTAL",SUM(INDIRECT("O4:O"&amp;ROW()-1)),""))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IF(AND($A22&lt;&gt;"",$A22&lt;&gt;"TOTAL"),IF(AND([8]PDI_TITULACIÓN!$AB20&lt;&gt;"",[8]PDI_TITULACIÓN!$AB20&lt;&gt;0),[8]PDI_TITULACIÓN!$AB20,""),IF($A22="TOTAL",SUM(INDIRECT("Q4:Q"&amp;ROW()-1)),""))</f>
        <v/>
      </c>
      <c r="R22" s="6" t="str">
        <f ca="1">IF(AND($A22&lt;&gt;"",$A22&lt;&gt;"TOTAL"),IF(AND([8]PDI_TITULACIÓN!$AD20&lt;&gt;"",[8]PDI_TITULACIÓN!$AD20&lt;&gt;0),[8]PDI_TITULACIÓN!$AD20,""),IF($A22="TOTAL",SUM(INDIRECT("R4:R"&amp;ROW()-1)),""))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IF(AND($A22&lt;&gt;"",$A22&lt;&gt;"TOTAL"),IF(AND([8]PDI_TITULACIÓN!$AG20&lt;&gt;"",[8]PDI_TITULACIÓN!$AG20&lt;&gt;0),[8]PDI_TITULACIÓN!$AG20,""),IF($A22="TOTAL",SUM(INDIRECT("T4:T"&amp;ROW()-1)),""))</f>
        <v/>
      </c>
      <c r="U22" s="6" t="str">
        <f ca="1">IF(AND($A22&lt;&gt;"",$A22&lt;&gt;"TOTAL"),IF(AND([8]PDI_TITULACIÓN!$AI20&lt;&gt;"",[8]PDI_TITULACIÓN!$AI20&lt;&gt;0),[8]PDI_TITULACIÓN!$AI20,""),IF($A22="TOTAL",SUM(INDIRECT("U4:U"&amp;ROW()-1)),""))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IF(AND($A22&lt;&gt;"",$A22&lt;&gt;"TOTAL"),IF(AND([8]PDI_TITULACIÓN!$AL20&lt;&gt;"",[8]PDI_TITULACIÓN!$AL20&lt;&gt;0),[8]PDI_TITULACIÓN!$AL20,""),IF($A22="TOTAL",SUM(INDIRECT("W4:W"&amp;ROW()-1)),""))</f>
        <v/>
      </c>
      <c r="X22" s="6" t="str">
        <f ca="1">IF(AND($A22&lt;&gt;"",$A22&lt;&gt;"TOTAL"),IF(AND([8]PDI_TITULACIÓN!$AN20&lt;&gt;"",[8]PDI_TITULACIÓN!$AN20&lt;&gt;0),[8]PDI_TITULACIÓN!$AN20,""),IF($A22="TOTAL",SUM(INDIRECT("X4:X"&amp;ROW()-1)),""))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IF(AND($A22&lt;&gt;"",$A22&lt;&gt;"TOTAL"),IF(AND([8]PDI_TITULACIÓN!$AQ20&lt;&gt;"",[8]PDI_TITULACIÓN!$AQ20&lt;&gt;0),[8]PDI_TITULACIÓN!$AQ20,""),IF($A22="TOTAL",SUM(INDIRECT("Z4:Z"&amp;ROW()-1)),""))</f>
        <v/>
      </c>
      <c r="AA22" s="6" t="str">
        <f ca="1">IF(AND($A22&lt;&gt;"",$A22&lt;&gt;"TOTAL"),IF(AND([8]PDI_TITULACIÓN!$AS20&lt;&gt;"",[8]PDI_TITULACIÓN!$AS20&lt;&gt;0),[8]PDI_TITULACIÓN!$AS20,""),IF($A22="TOTAL",SUM(INDIRECT("AA4:AA"&amp;ROW()-1)),""))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IF(AND($A22&lt;&gt;"",$A22&lt;&gt;"TOTAL"),IF(AND([8]PDI_TITULACIÓN!$AV20&lt;&gt;"",[8]PDI_TITULACIÓN!$AV20&lt;&gt;0),[8]PDI_TITULACIÓN!$AV20,""),IF($A22="TOTAL",SUM(INDIRECT("AC4:AC"&amp;ROW()-1)),""))</f>
        <v/>
      </c>
      <c r="AD22" s="6" t="str">
        <f ca="1">IF(AND($A22&lt;&gt;"",$A22&lt;&gt;"TOTAL"),IF(AND([8]PDI_TITULACIÓN!$AX20&lt;&gt;"",[8]PDI_TITULACIÓN!$AX20&lt;&gt;0),[8]PDI_TITULACIÓN!$AX20,""),IF($A22="TOTAL",SUM(INDIRECT("AD4:AD"&amp;ROW()-1)),""))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IF(AND($A22&lt;&gt;"",$A22&lt;&gt;"TOTAL"),IF(AND([8]PDI_TITULACIÓN!$BA20&lt;&gt;"",[8]PDI_TITULACIÓN!$BA20&lt;&gt;0),[8]PDI_TITULACIÓN!$BA20,""),IF($A22="TOTAL",SUM(INDIRECT("AF4:AF"&amp;ROW()-1)),""))</f>
        <v/>
      </c>
      <c r="AG22" s="6" t="str">
        <f ca="1">IF(AND($A22&lt;&gt;"",$A22&lt;&gt;"TOTAL"),IF(AND([8]PDI_TITULACIÓN!$BC20&lt;&gt;"",[8]PDI_TITULACIÓN!$BC20&lt;&gt;0),[8]PDI_TITULACIÓN!$BC20,""),IF($A22="TOTAL",SUM(INDIRECT("AG4:AG"&amp;ROW()-1)),""))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IF(AND($A22&lt;&gt;"",$A22&lt;&gt;"TOTAL"),IF(AND([8]PDI_TITULACIÓN!$BF20&lt;&gt;"",[8]PDI_TITULACIÓN!$BF20&lt;&gt;0),[8]PDI_TITULACIÓN!$BF20,""),IF($A22="TOTAL",SUM(INDIRECT("AI4:AI"&amp;ROW()-1)),""))</f>
        <v/>
      </c>
      <c r="AJ22" s="6" t="str">
        <f ca="1">IF(AND($A22&lt;&gt;"",$A22&lt;&gt;"TOTAL"),IF(AND([8]PDI_TITULACIÓN!$BH20&lt;&gt;"",[8]PDI_TITULACIÓN!$BH20&lt;&gt;0),[8]PDI_TITULACIÓN!$BH20,""),IF($A22="TOTAL",SUM(INDIRECT("AJ4:AJ"&amp;ROW()-1)),""))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IF(AND($A22&lt;&gt;"",$A22&lt;&gt;"TOTAL"),IF(AND([8]PDI_TITULACIÓN!$BK20&lt;&gt;"",[8]PDI_TITULACIÓN!$BK20&lt;&gt;0),[8]PDI_TITULACIÓN!$BK20,""),IF($A22="TOTAL",SUM(INDIRECT("AL4:AL"&amp;ROW()-1)),""))</f>
        <v/>
      </c>
      <c r="AM22" s="6" t="str">
        <f ca="1">IF(AND($A22&lt;&gt;"",$A22&lt;&gt;"TOTAL"),IF(AND([8]PDI_TITULACIÓN!$BM20&lt;&gt;"",[8]PDI_TITULACIÓN!$BM20&lt;&gt;0),[8]PDI_TITULACIÓN!$BM20,""),IF($A22="TOTAL",SUM(INDIRECT("AM4:AM"&amp;ROW()-1)),""))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IF(AND($A22&lt;&gt;"",$A22&lt;&gt;"TOTAL"),IF(AND([8]PDI_TITULACIÓN!$BP20&lt;&gt;"",[8]PDI_TITULACIÓN!$BP20&lt;&gt;0),[8]PDI_TITULACIÓN!$BP20,""),IF($A22="TOTAL",SUM(INDIRECT("AO4:AO"&amp;ROW()-1)),""))</f>
        <v/>
      </c>
      <c r="AP22" s="6" t="str">
        <f ca="1">IF(AND($A22&lt;&gt;"",$A22&lt;&gt;"TOTAL"),IF(AND([8]PDI_TITULACIÓN!$BR20&lt;&gt;"",[8]PDI_TITULACIÓN!$BR20&lt;&gt;0),[8]PDI_TITULACIÓN!$BR20,""),IF($A22="TOTAL",SUM(INDIRECT("AP4:AP"&amp;ROW()-1)),""))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IF(AND($A22&lt;&gt;"",$A22&lt;&gt;"TOTAL"),IF(AND([8]PDI_TITULACIÓN!$BU20&lt;&gt;"",[8]PDI_TITULACIÓN!$BU20&lt;&gt;0),[8]PDI_TITULACIÓN!$BU20,""),IF($A22="TOTAL",SUM(INDIRECT("AR4:AR"&amp;ROW()-1)),""))</f>
        <v/>
      </c>
      <c r="AS22" s="6" t="str">
        <f ca="1">IF(AND($A22&lt;&gt;"",$A22&lt;&gt;"TOTAL"),IF(AND([8]PDI_TITULACIÓN!$BW20&lt;&gt;"",[8]PDI_TITULACIÓN!$BW20&lt;&gt;0),[8]PDI_TITULACIÓN!$BW20,""),IF($A22="TOTAL",SUM(INDIRECT("AS4:AS"&amp;ROW()-1)),""))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IF(AND($A22&lt;&gt;"",$A22&lt;&gt;"TOTAL"),IF(AND([8]PDI_TITULACIÓN!$BZ20&lt;&gt;"",[8]PDI_TITULACIÓN!$BZ20&lt;&gt;0),[8]PDI_TITULACIÓN!$BZ20,""),IF($A22="TOTAL",SUM(INDIRECT("AU4:AU"&amp;ROW()-1)),""))</f>
        <v/>
      </c>
      <c r="AV22" s="6" t="str">
        <f ca="1">IF(AND($A22&lt;&gt;"",$A22&lt;&gt;"TOTAL"),IF(AND([8]PDI_TITULACIÓN!$CB20&lt;&gt;"",[8]PDI_TITULACIÓN!$CB20&lt;&gt;0),[8]PDI_TITULACIÓN!$CB20,""),IF($A22="TOTAL",SUM(INDIRECT("AV4:AV"&amp;ROW()-1)),""))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IF(AND($A22&lt;&gt;"",$A22&lt;&gt;"TOTAL"),IF(AND([8]PDI_TITULACIÓN!$CE20&lt;&gt;"",[8]PDI_TITULACIÓN!$CE20&lt;&gt;0),[8]PDI_TITULACIÓN!$CE20,""),IF($A22="TOTAL",SUM(INDIRECT("AX4:AX"&amp;ROW()-1)),""))</f>
        <v/>
      </c>
      <c r="AY22" s="6" t="str">
        <f ca="1">IF(AND($A22&lt;&gt;"",$A22&lt;&gt;"TOTAL"),IF(AND([8]PDI_TITULACIÓN!$CG20&lt;&gt;"",[8]PDI_TITULACIÓN!$CG20&lt;&gt;0),[8]PDI_TITULACIÓN!$CG20,""),IF($A22="TOTAL",SUM(INDIRECT("AY4:AY"&amp;ROW()-1)),""))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IF(AND($A22&lt;&gt;"",$A22&lt;&gt;"TOTAL"),IF(AND([8]PDI_TITULACIÓN!$CJ20&lt;&gt;"",[8]PDI_TITULACIÓN!$CJ20&lt;&gt;0),[8]PDI_TITULACIÓN!$CJ20,""),IF($A22="TOTAL",SUM(INDIRECT("BA4:BA"&amp;ROW()-1)),""))</f>
        <v/>
      </c>
      <c r="BB22" s="6" t="str">
        <f ca="1">IF(AND($A22&lt;&gt;"",$A22&lt;&gt;"TOTAL"),IF(AND([8]PDI_TITULACIÓN!$CL20&lt;&gt;"",[8]PDI_TITULACIÓN!$CL20&lt;&gt;0),[8]PDI_TITULACIÓN!$CL20,""),IF($A22="TOTAL",SUM(INDIRECT("BB4:BB"&amp;ROW()-1)),""))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IF(AND($A22&lt;&gt;"",$A22&lt;&gt;"TOTAL"),IF(AND([8]PDI_TITULACIÓN!$CO20&lt;&gt;"",[8]PDI_TITULACIÓN!$CO20&lt;&gt;0),[8]PDI_TITULACIÓN!$CO20,""),IF($A22="TOTAL",SUM(INDIRECT("BD4:BD"&amp;ROW()-1)),""))</f>
        <v/>
      </c>
      <c r="BE22" s="6" t="str">
        <f ca="1">IF(AND($A22&lt;&gt;"",$A22&lt;&gt;"TOTAL"),IF(AND([8]PDI_TITULACIÓN!$CQ20&lt;&gt;"",[8]PDI_TITULACIÓN!$CQ20&lt;&gt;0),[8]PDI_TITULACIÓN!$CQ20,""),IF($A22="TOTAL",SUM(INDIRECT("BE4:BE"&amp;ROW()-1)),""))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IF([8]PDI_TITULACIÓN!$B21&lt;&gt;"",[8]PDI_TITULACIÓN!$B21,IF(AND([8]PDI_TITULACIÓN!$B21="",[8]PDI_TITULACIÓN!$B22="",[8]PDI_TITULACIÓN!$B20=""),"","TOTAL"))</f>
        <v/>
      </c>
      <c r="B23" s="6" t="str">
        <f ca="1">IF(AND($A23&lt;&gt;"",$A23&lt;&gt;"TOTAL"),IF(AND([8]PDI_TITULACIÓN!$C21&lt;&gt;"",[8]PDI_TITULACIÓN!$C21&lt;&gt;0),[8]PDI_TITULACIÓN!$C21,""),IF($A23="TOTAL",SUM(INDIRECT("B4:B"&amp;ROW()-1)),""))</f>
        <v/>
      </c>
      <c r="C23" s="6" t="str">
        <f ca="1">IF(AND($A23&lt;&gt;"",$A23&lt;&gt;"TOTAL"),IF(AND([8]PDI_TITULACIÓN!$E21&lt;&gt;"",[8]PDI_TITULACIÓN!$E21&lt;&gt;0),[8]PDI_TITULACIÓN!$E21,""),IF($A23="TOTAL",SUM(INDIRECT("C4:C"&amp;ROW()-1)),""))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IF(AND($A23&lt;&gt;"",$A23&lt;&gt;"TOTAL"),IF(AND([8]PDI_TITULACIÓN!$H21&lt;&gt;"",[8]PDI_TITULACIÓN!$H21&lt;&gt;0),[8]PDI_TITULACIÓN!$H21,""),IF($A23="TOTAL",SUM(INDIRECT("E4:E"&amp;ROW()-1)),""))</f>
        <v/>
      </c>
      <c r="F23" s="6" t="str">
        <f ca="1">IF(AND($A23&lt;&gt;"",$A23&lt;&gt;"TOTAL"),IF(AND([8]PDI_TITULACIÓN!$J21&lt;&gt;"",[8]PDI_TITULACIÓN!$J21&lt;&gt;0),[8]PDI_TITULACIÓN!$J21,""),IF($A23="TOTAL",SUM(INDIRECT("F4:F"&amp;ROW()-1)),""))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IF(AND($A23&lt;&gt;"",$A23&lt;&gt;"TOTAL"),IF(AND([8]PDI_TITULACIÓN!$M21&lt;&gt;"",[8]PDI_TITULACIÓN!$M21&lt;&gt;0),[8]PDI_TITULACIÓN!$M21,""),IF($A23="TOTAL",SUM(INDIRECT("H4:H"&amp;ROW()-1)),""))</f>
        <v/>
      </c>
      <c r="I23" s="6" t="str">
        <f ca="1">IF(AND($A23&lt;&gt;"",$A23&lt;&gt;"TOTAL"),IF(AND([8]PDI_TITULACIÓN!$O21&lt;&gt;"",[8]PDI_TITULACIÓN!$O21&lt;&gt;0),[8]PDI_TITULACIÓN!$O21,""),IF($A23="TOTAL",SUM(INDIRECT("I4:I"&amp;ROW()-1)),""))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IF(AND($A23&lt;&gt;"",$A23&lt;&gt;"TOTAL"),IF(AND([8]PDI_TITULACIÓN!$R21&lt;&gt;"",[8]PDI_TITULACIÓN!$R21&lt;&gt;0),[8]PDI_TITULACIÓN!$R21,""),IF($A23="TOTAL",SUM(INDIRECT("K4:K"&amp;ROW()-1)),""))</f>
        <v/>
      </c>
      <c r="L23" s="6" t="str">
        <f ca="1">IF(AND($A23&lt;&gt;"",$A23&lt;&gt;"TOTAL"),IF(AND([8]PDI_TITULACIÓN!$T21&lt;&gt;"",[8]PDI_TITULACIÓN!$T21&lt;&gt;0),[8]PDI_TITULACIÓN!$T21,""),IF($A23="TOTAL",SUM(INDIRECT("L4:L"&amp;ROW()-1)),""))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IF(AND($A23&lt;&gt;"",$A23&lt;&gt;"TOTAL"),IF(AND([8]PDI_TITULACIÓN!$W21&lt;&gt;"",[8]PDI_TITULACIÓN!$W21&lt;&gt;0),[8]PDI_TITULACIÓN!$W21,""),IF($A23="TOTAL",SUM(INDIRECT("N4:N"&amp;ROW()-1)),""))</f>
        <v/>
      </c>
      <c r="O23" s="6" t="str">
        <f ca="1">IF(AND($A23&lt;&gt;"",$A23&lt;&gt;"TOTAL"),IF(AND([8]PDI_TITULACIÓN!$Y21&lt;&gt;"",[8]PDI_TITULACIÓN!$Y21&lt;&gt;0),[8]PDI_TITULACIÓN!$Y21,""),IF($A23="TOTAL",SUM(INDIRECT("O4:O"&amp;ROW()-1)),""))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IF(AND($A23&lt;&gt;"",$A23&lt;&gt;"TOTAL"),IF(AND([8]PDI_TITULACIÓN!$AB21&lt;&gt;"",[8]PDI_TITULACIÓN!$AB21&lt;&gt;0),[8]PDI_TITULACIÓN!$AB21,""),IF($A23="TOTAL",SUM(INDIRECT("Q4:Q"&amp;ROW()-1)),""))</f>
        <v/>
      </c>
      <c r="R23" s="6" t="str">
        <f ca="1">IF(AND($A23&lt;&gt;"",$A23&lt;&gt;"TOTAL"),IF(AND([8]PDI_TITULACIÓN!$AD21&lt;&gt;"",[8]PDI_TITULACIÓN!$AD21&lt;&gt;0),[8]PDI_TITULACIÓN!$AD21,""),IF($A23="TOTAL",SUM(INDIRECT("R4:R"&amp;ROW()-1)),""))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IF(AND($A23&lt;&gt;"",$A23&lt;&gt;"TOTAL"),IF(AND([8]PDI_TITULACIÓN!$AG21&lt;&gt;"",[8]PDI_TITULACIÓN!$AG21&lt;&gt;0),[8]PDI_TITULACIÓN!$AG21,""),IF($A23="TOTAL",SUM(INDIRECT("T4:T"&amp;ROW()-1)),""))</f>
        <v/>
      </c>
      <c r="U23" s="6" t="str">
        <f ca="1">IF(AND($A23&lt;&gt;"",$A23&lt;&gt;"TOTAL"),IF(AND([8]PDI_TITULACIÓN!$AI21&lt;&gt;"",[8]PDI_TITULACIÓN!$AI21&lt;&gt;0),[8]PDI_TITULACIÓN!$AI21,""),IF($A23="TOTAL",SUM(INDIRECT("U4:U"&amp;ROW()-1)),""))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IF(AND($A23&lt;&gt;"",$A23&lt;&gt;"TOTAL"),IF(AND([8]PDI_TITULACIÓN!$AL21&lt;&gt;"",[8]PDI_TITULACIÓN!$AL21&lt;&gt;0),[8]PDI_TITULACIÓN!$AL21,""),IF($A23="TOTAL",SUM(INDIRECT("W4:W"&amp;ROW()-1)),""))</f>
        <v/>
      </c>
      <c r="X23" s="6" t="str">
        <f ca="1">IF(AND($A23&lt;&gt;"",$A23&lt;&gt;"TOTAL"),IF(AND([8]PDI_TITULACIÓN!$AN21&lt;&gt;"",[8]PDI_TITULACIÓN!$AN21&lt;&gt;0),[8]PDI_TITULACIÓN!$AN21,""),IF($A23="TOTAL",SUM(INDIRECT("X4:X"&amp;ROW()-1)),""))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IF(AND($A23&lt;&gt;"",$A23&lt;&gt;"TOTAL"),IF(AND([8]PDI_TITULACIÓN!$AQ21&lt;&gt;"",[8]PDI_TITULACIÓN!$AQ21&lt;&gt;0),[8]PDI_TITULACIÓN!$AQ21,""),IF($A23="TOTAL",SUM(INDIRECT("Z4:Z"&amp;ROW()-1)),""))</f>
        <v/>
      </c>
      <c r="AA23" s="6" t="str">
        <f ca="1">IF(AND($A23&lt;&gt;"",$A23&lt;&gt;"TOTAL"),IF(AND([8]PDI_TITULACIÓN!$AS21&lt;&gt;"",[8]PDI_TITULACIÓN!$AS21&lt;&gt;0),[8]PDI_TITULACIÓN!$AS21,""),IF($A23="TOTAL",SUM(INDIRECT("AA4:AA"&amp;ROW()-1)),""))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IF(AND($A23&lt;&gt;"",$A23&lt;&gt;"TOTAL"),IF(AND([8]PDI_TITULACIÓN!$AV21&lt;&gt;"",[8]PDI_TITULACIÓN!$AV21&lt;&gt;0),[8]PDI_TITULACIÓN!$AV21,""),IF($A23="TOTAL",SUM(INDIRECT("AC4:AC"&amp;ROW()-1)),""))</f>
        <v/>
      </c>
      <c r="AD23" s="6" t="str">
        <f ca="1">IF(AND($A23&lt;&gt;"",$A23&lt;&gt;"TOTAL"),IF(AND([8]PDI_TITULACIÓN!$AX21&lt;&gt;"",[8]PDI_TITULACIÓN!$AX21&lt;&gt;0),[8]PDI_TITULACIÓN!$AX21,""),IF($A23="TOTAL",SUM(INDIRECT("AD4:AD"&amp;ROW()-1)),""))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IF(AND($A23&lt;&gt;"",$A23&lt;&gt;"TOTAL"),IF(AND([8]PDI_TITULACIÓN!$BA21&lt;&gt;"",[8]PDI_TITULACIÓN!$BA21&lt;&gt;0),[8]PDI_TITULACIÓN!$BA21,""),IF($A23="TOTAL",SUM(INDIRECT("AF4:AF"&amp;ROW()-1)),""))</f>
        <v/>
      </c>
      <c r="AG23" s="6" t="str">
        <f ca="1">IF(AND($A23&lt;&gt;"",$A23&lt;&gt;"TOTAL"),IF(AND([8]PDI_TITULACIÓN!$BC21&lt;&gt;"",[8]PDI_TITULACIÓN!$BC21&lt;&gt;0),[8]PDI_TITULACIÓN!$BC21,""),IF($A23="TOTAL",SUM(INDIRECT("AG4:AG"&amp;ROW()-1)),""))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IF(AND($A23&lt;&gt;"",$A23&lt;&gt;"TOTAL"),IF(AND([8]PDI_TITULACIÓN!$BF21&lt;&gt;"",[8]PDI_TITULACIÓN!$BF21&lt;&gt;0),[8]PDI_TITULACIÓN!$BF21,""),IF($A23="TOTAL",SUM(INDIRECT("AI4:AI"&amp;ROW()-1)),""))</f>
        <v/>
      </c>
      <c r="AJ23" s="6" t="str">
        <f ca="1">IF(AND($A23&lt;&gt;"",$A23&lt;&gt;"TOTAL"),IF(AND([8]PDI_TITULACIÓN!$BH21&lt;&gt;"",[8]PDI_TITULACIÓN!$BH21&lt;&gt;0),[8]PDI_TITULACIÓN!$BH21,""),IF($A23="TOTAL",SUM(INDIRECT("AJ4:AJ"&amp;ROW()-1)),""))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IF(AND($A23&lt;&gt;"",$A23&lt;&gt;"TOTAL"),IF(AND([8]PDI_TITULACIÓN!$BK21&lt;&gt;"",[8]PDI_TITULACIÓN!$BK21&lt;&gt;0),[8]PDI_TITULACIÓN!$BK21,""),IF($A23="TOTAL",SUM(INDIRECT("AL4:AL"&amp;ROW()-1)),""))</f>
        <v/>
      </c>
      <c r="AM23" s="6" t="str">
        <f ca="1">IF(AND($A23&lt;&gt;"",$A23&lt;&gt;"TOTAL"),IF(AND([8]PDI_TITULACIÓN!$BM21&lt;&gt;"",[8]PDI_TITULACIÓN!$BM21&lt;&gt;0),[8]PDI_TITULACIÓN!$BM21,""),IF($A23="TOTAL",SUM(INDIRECT("AM4:AM"&amp;ROW()-1)),""))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IF(AND($A23&lt;&gt;"",$A23&lt;&gt;"TOTAL"),IF(AND([8]PDI_TITULACIÓN!$BP21&lt;&gt;"",[8]PDI_TITULACIÓN!$BP21&lt;&gt;0),[8]PDI_TITULACIÓN!$BP21,""),IF($A23="TOTAL",SUM(INDIRECT("AO4:AO"&amp;ROW()-1)),""))</f>
        <v/>
      </c>
      <c r="AP23" s="6" t="str">
        <f ca="1">IF(AND($A23&lt;&gt;"",$A23&lt;&gt;"TOTAL"),IF(AND([8]PDI_TITULACIÓN!$BR21&lt;&gt;"",[8]PDI_TITULACIÓN!$BR21&lt;&gt;0),[8]PDI_TITULACIÓN!$BR21,""),IF($A23="TOTAL",SUM(INDIRECT("AP4:AP"&amp;ROW()-1)),""))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IF(AND($A23&lt;&gt;"",$A23&lt;&gt;"TOTAL"),IF(AND([8]PDI_TITULACIÓN!$BU21&lt;&gt;"",[8]PDI_TITULACIÓN!$BU21&lt;&gt;0),[8]PDI_TITULACIÓN!$BU21,""),IF($A23="TOTAL",SUM(INDIRECT("AR4:AR"&amp;ROW()-1)),""))</f>
        <v/>
      </c>
      <c r="AS23" s="6" t="str">
        <f ca="1">IF(AND($A23&lt;&gt;"",$A23&lt;&gt;"TOTAL"),IF(AND([8]PDI_TITULACIÓN!$BW21&lt;&gt;"",[8]PDI_TITULACIÓN!$BW21&lt;&gt;0),[8]PDI_TITULACIÓN!$BW21,""),IF($A23="TOTAL",SUM(INDIRECT("AS4:AS"&amp;ROW()-1)),""))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IF(AND($A23&lt;&gt;"",$A23&lt;&gt;"TOTAL"),IF(AND([8]PDI_TITULACIÓN!$BZ21&lt;&gt;"",[8]PDI_TITULACIÓN!$BZ21&lt;&gt;0),[8]PDI_TITULACIÓN!$BZ21,""),IF($A23="TOTAL",SUM(INDIRECT("AU4:AU"&amp;ROW()-1)),""))</f>
        <v/>
      </c>
      <c r="AV23" s="6" t="str">
        <f ca="1">IF(AND($A23&lt;&gt;"",$A23&lt;&gt;"TOTAL"),IF(AND([8]PDI_TITULACIÓN!$CB21&lt;&gt;"",[8]PDI_TITULACIÓN!$CB21&lt;&gt;0),[8]PDI_TITULACIÓN!$CB21,""),IF($A23="TOTAL",SUM(INDIRECT("AV4:AV"&amp;ROW()-1)),""))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IF(AND($A23&lt;&gt;"",$A23&lt;&gt;"TOTAL"),IF(AND([8]PDI_TITULACIÓN!$CE21&lt;&gt;"",[8]PDI_TITULACIÓN!$CE21&lt;&gt;0),[8]PDI_TITULACIÓN!$CE21,""),IF($A23="TOTAL",SUM(INDIRECT("AX4:AX"&amp;ROW()-1)),""))</f>
        <v/>
      </c>
      <c r="AY23" s="6" t="str">
        <f ca="1">IF(AND($A23&lt;&gt;"",$A23&lt;&gt;"TOTAL"),IF(AND([8]PDI_TITULACIÓN!$CG21&lt;&gt;"",[8]PDI_TITULACIÓN!$CG21&lt;&gt;0),[8]PDI_TITULACIÓN!$CG21,""),IF($A23="TOTAL",SUM(INDIRECT("AY4:AY"&amp;ROW()-1)),""))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IF(AND($A23&lt;&gt;"",$A23&lt;&gt;"TOTAL"),IF(AND([8]PDI_TITULACIÓN!$CJ21&lt;&gt;"",[8]PDI_TITULACIÓN!$CJ21&lt;&gt;0),[8]PDI_TITULACIÓN!$CJ21,""),IF($A23="TOTAL",SUM(INDIRECT("BA4:BA"&amp;ROW()-1)),""))</f>
        <v/>
      </c>
      <c r="BB23" s="6" t="str">
        <f ca="1">IF(AND($A23&lt;&gt;"",$A23&lt;&gt;"TOTAL"),IF(AND([8]PDI_TITULACIÓN!$CL21&lt;&gt;"",[8]PDI_TITULACIÓN!$CL21&lt;&gt;0),[8]PDI_TITULACIÓN!$CL21,""),IF($A23="TOTAL",SUM(INDIRECT("BB4:BB"&amp;ROW()-1)),""))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IF(AND($A23&lt;&gt;"",$A23&lt;&gt;"TOTAL"),IF(AND([8]PDI_TITULACIÓN!$CO21&lt;&gt;"",[8]PDI_TITULACIÓN!$CO21&lt;&gt;0),[8]PDI_TITULACIÓN!$CO21,""),IF($A23="TOTAL",SUM(INDIRECT("BD4:BD"&amp;ROW()-1)),""))</f>
        <v/>
      </c>
      <c r="BE23" s="6" t="str">
        <f ca="1">IF(AND($A23&lt;&gt;"",$A23&lt;&gt;"TOTAL"),IF(AND([8]PDI_TITULACIÓN!$CQ21&lt;&gt;"",[8]PDI_TITULACIÓN!$CQ21&lt;&gt;0),[8]PDI_TITULACIÓN!$CQ21,""),IF($A23="TOTAL",SUM(INDIRECT("BE4:BE"&amp;ROW()-1)),""))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IF([8]PDI_TITULACIÓN!$B22&lt;&gt;"",[8]PDI_TITULACIÓN!$B22,IF(AND([8]PDI_TITULACIÓN!$B22="",[8]PDI_TITULACIÓN!$B23="",[8]PDI_TITULACIÓN!$B21=""),"","TOTAL"))</f>
        <v/>
      </c>
      <c r="B24" s="6" t="str">
        <f ca="1">IF(AND($A24&lt;&gt;"",$A24&lt;&gt;"TOTAL"),IF(AND([8]PDI_TITULACIÓN!$C22&lt;&gt;"",[8]PDI_TITULACIÓN!$C22&lt;&gt;0),[8]PDI_TITULACIÓN!$C22,""),IF($A24="TOTAL",SUM(INDIRECT("B4:B"&amp;ROW()-1)),""))</f>
        <v/>
      </c>
      <c r="C24" s="6" t="str">
        <f ca="1">IF(AND($A24&lt;&gt;"",$A24&lt;&gt;"TOTAL"),IF(AND([8]PDI_TITULACIÓN!$E22&lt;&gt;"",[8]PDI_TITULACIÓN!$E22&lt;&gt;0),[8]PDI_TITULACIÓN!$E22,""),IF($A24="TOTAL",SUM(INDIRECT("C4:C"&amp;ROW()-1)),""))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IF(AND($A24&lt;&gt;"",$A24&lt;&gt;"TOTAL"),IF(AND([8]PDI_TITULACIÓN!$H22&lt;&gt;"",[8]PDI_TITULACIÓN!$H22&lt;&gt;0),[8]PDI_TITULACIÓN!$H22,""),IF($A24="TOTAL",SUM(INDIRECT("E4:E"&amp;ROW()-1)),""))</f>
        <v/>
      </c>
      <c r="F24" s="6" t="str">
        <f ca="1">IF(AND($A24&lt;&gt;"",$A24&lt;&gt;"TOTAL"),IF(AND([8]PDI_TITULACIÓN!$J22&lt;&gt;"",[8]PDI_TITULACIÓN!$J22&lt;&gt;0),[8]PDI_TITULACIÓN!$J22,""),IF($A24="TOTAL",SUM(INDIRECT("F4:F"&amp;ROW()-1)),""))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IF(AND($A24&lt;&gt;"",$A24&lt;&gt;"TOTAL"),IF(AND([8]PDI_TITULACIÓN!$M22&lt;&gt;"",[8]PDI_TITULACIÓN!$M22&lt;&gt;0),[8]PDI_TITULACIÓN!$M22,""),IF($A24="TOTAL",SUM(INDIRECT("H4:H"&amp;ROW()-1)),""))</f>
        <v/>
      </c>
      <c r="I24" s="6" t="str">
        <f ca="1">IF(AND($A24&lt;&gt;"",$A24&lt;&gt;"TOTAL"),IF(AND([8]PDI_TITULACIÓN!$O22&lt;&gt;"",[8]PDI_TITULACIÓN!$O22&lt;&gt;0),[8]PDI_TITULACIÓN!$O22,""),IF($A24="TOTAL",SUM(INDIRECT("I4:I"&amp;ROW()-1)),""))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IF(AND($A24&lt;&gt;"",$A24&lt;&gt;"TOTAL"),IF(AND([8]PDI_TITULACIÓN!$R22&lt;&gt;"",[8]PDI_TITULACIÓN!$R22&lt;&gt;0),[8]PDI_TITULACIÓN!$R22,""),IF($A24="TOTAL",SUM(INDIRECT("K4:K"&amp;ROW()-1)),""))</f>
        <v/>
      </c>
      <c r="L24" s="6" t="str">
        <f ca="1">IF(AND($A24&lt;&gt;"",$A24&lt;&gt;"TOTAL"),IF(AND([8]PDI_TITULACIÓN!$T22&lt;&gt;"",[8]PDI_TITULACIÓN!$T22&lt;&gt;0),[8]PDI_TITULACIÓN!$T22,""),IF($A24="TOTAL",SUM(INDIRECT("L4:L"&amp;ROW()-1)),""))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IF(AND($A24&lt;&gt;"",$A24&lt;&gt;"TOTAL"),IF(AND([8]PDI_TITULACIÓN!$W22&lt;&gt;"",[8]PDI_TITULACIÓN!$W22&lt;&gt;0),[8]PDI_TITULACIÓN!$W22,""),IF($A24="TOTAL",SUM(INDIRECT("N4:N"&amp;ROW()-1)),""))</f>
        <v/>
      </c>
      <c r="O24" s="6" t="str">
        <f ca="1">IF(AND($A24&lt;&gt;"",$A24&lt;&gt;"TOTAL"),IF(AND([8]PDI_TITULACIÓN!$Y22&lt;&gt;"",[8]PDI_TITULACIÓN!$Y22&lt;&gt;0),[8]PDI_TITULACIÓN!$Y22,""),IF($A24="TOTAL",SUM(INDIRECT("O4:O"&amp;ROW()-1)),""))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IF(AND($A24&lt;&gt;"",$A24&lt;&gt;"TOTAL"),IF(AND([8]PDI_TITULACIÓN!$AB22&lt;&gt;"",[8]PDI_TITULACIÓN!$AB22&lt;&gt;0),[8]PDI_TITULACIÓN!$AB22,""),IF($A24="TOTAL",SUM(INDIRECT("Q4:Q"&amp;ROW()-1)),""))</f>
        <v/>
      </c>
      <c r="R24" s="6" t="str">
        <f ca="1">IF(AND($A24&lt;&gt;"",$A24&lt;&gt;"TOTAL"),IF(AND([8]PDI_TITULACIÓN!$AD22&lt;&gt;"",[8]PDI_TITULACIÓN!$AD22&lt;&gt;0),[8]PDI_TITULACIÓN!$AD22,""),IF($A24="TOTAL",SUM(INDIRECT("R4:R"&amp;ROW()-1)),""))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IF(AND($A24&lt;&gt;"",$A24&lt;&gt;"TOTAL"),IF(AND([8]PDI_TITULACIÓN!$AG22&lt;&gt;"",[8]PDI_TITULACIÓN!$AG22&lt;&gt;0),[8]PDI_TITULACIÓN!$AG22,""),IF($A24="TOTAL",SUM(INDIRECT("T4:T"&amp;ROW()-1)),""))</f>
        <v/>
      </c>
      <c r="U24" s="6" t="str">
        <f ca="1">IF(AND($A24&lt;&gt;"",$A24&lt;&gt;"TOTAL"),IF(AND([8]PDI_TITULACIÓN!$AI22&lt;&gt;"",[8]PDI_TITULACIÓN!$AI22&lt;&gt;0),[8]PDI_TITULACIÓN!$AI22,""),IF($A24="TOTAL",SUM(INDIRECT("U4:U"&amp;ROW()-1)),""))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IF(AND($A24&lt;&gt;"",$A24&lt;&gt;"TOTAL"),IF(AND([8]PDI_TITULACIÓN!$AL22&lt;&gt;"",[8]PDI_TITULACIÓN!$AL22&lt;&gt;0),[8]PDI_TITULACIÓN!$AL22,""),IF($A24="TOTAL",SUM(INDIRECT("W4:W"&amp;ROW()-1)),""))</f>
        <v/>
      </c>
      <c r="X24" s="6" t="str">
        <f ca="1">IF(AND($A24&lt;&gt;"",$A24&lt;&gt;"TOTAL"),IF(AND([8]PDI_TITULACIÓN!$AN22&lt;&gt;"",[8]PDI_TITULACIÓN!$AN22&lt;&gt;0),[8]PDI_TITULACIÓN!$AN22,""),IF($A24="TOTAL",SUM(INDIRECT("X4:X"&amp;ROW()-1)),""))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IF(AND($A24&lt;&gt;"",$A24&lt;&gt;"TOTAL"),IF(AND([8]PDI_TITULACIÓN!$AQ22&lt;&gt;"",[8]PDI_TITULACIÓN!$AQ22&lt;&gt;0),[8]PDI_TITULACIÓN!$AQ22,""),IF($A24="TOTAL",SUM(INDIRECT("Z4:Z"&amp;ROW()-1)),""))</f>
        <v/>
      </c>
      <c r="AA24" s="6" t="str">
        <f ca="1">IF(AND($A24&lt;&gt;"",$A24&lt;&gt;"TOTAL"),IF(AND([8]PDI_TITULACIÓN!$AS22&lt;&gt;"",[8]PDI_TITULACIÓN!$AS22&lt;&gt;0),[8]PDI_TITULACIÓN!$AS22,""),IF($A24="TOTAL",SUM(INDIRECT("AA4:AA"&amp;ROW()-1)),""))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IF(AND($A24&lt;&gt;"",$A24&lt;&gt;"TOTAL"),IF(AND([8]PDI_TITULACIÓN!$AV22&lt;&gt;"",[8]PDI_TITULACIÓN!$AV22&lt;&gt;0),[8]PDI_TITULACIÓN!$AV22,""),IF($A24="TOTAL",SUM(INDIRECT("AC4:AC"&amp;ROW()-1)),""))</f>
        <v/>
      </c>
      <c r="AD24" s="6" t="str">
        <f ca="1">IF(AND($A24&lt;&gt;"",$A24&lt;&gt;"TOTAL"),IF(AND([8]PDI_TITULACIÓN!$AX22&lt;&gt;"",[8]PDI_TITULACIÓN!$AX22&lt;&gt;0),[8]PDI_TITULACIÓN!$AX22,""),IF($A24="TOTAL",SUM(INDIRECT("AD4:AD"&amp;ROW()-1)),""))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IF(AND($A24&lt;&gt;"",$A24&lt;&gt;"TOTAL"),IF(AND([8]PDI_TITULACIÓN!$BA22&lt;&gt;"",[8]PDI_TITULACIÓN!$BA22&lt;&gt;0),[8]PDI_TITULACIÓN!$BA22,""),IF($A24="TOTAL",SUM(INDIRECT("AF4:AF"&amp;ROW()-1)),""))</f>
        <v/>
      </c>
      <c r="AG24" s="6" t="str">
        <f ca="1">IF(AND($A24&lt;&gt;"",$A24&lt;&gt;"TOTAL"),IF(AND([8]PDI_TITULACIÓN!$BC22&lt;&gt;"",[8]PDI_TITULACIÓN!$BC22&lt;&gt;0),[8]PDI_TITULACIÓN!$BC22,""),IF($A24="TOTAL",SUM(INDIRECT("AG4:AG"&amp;ROW()-1)),""))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IF(AND($A24&lt;&gt;"",$A24&lt;&gt;"TOTAL"),IF(AND([8]PDI_TITULACIÓN!$BF22&lt;&gt;"",[8]PDI_TITULACIÓN!$BF22&lt;&gt;0),[8]PDI_TITULACIÓN!$BF22,""),IF($A24="TOTAL",SUM(INDIRECT("AI4:AI"&amp;ROW()-1)),""))</f>
        <v/>
      </c>
      <c r="AJ24" s="6" t="str">
        <f ca="1">IF(AND($A24&lt;&gt;"",$A24&lt;&gt;"TOTAL"),IF(AND([8]PDI_TITULACIÓN!$BH22&lt;&gt;"",[8]PDI_TITULACIÓN!$BH22&lt;&gt;0),[8]PDI_TITULACIÓN!$BH22,""),IF($A24="TOTAL",SUM(INDIRECT("AJ4:AJ"&amp;ROW()-1)),""))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IF(AND($A24&lt;&gt;"",$A24&lt;&gt;"TOTAL"),IF(AND([8]PDI_TITULACIÓN!$BK22&lt;&gt;"",[8]PDI_TITULACIÓN!$BK22&lt;&gt;0),[8]PDI_TITULACIÓN!$BK22,""),IF($A24="TOTAL",SUM(INDIRECT("AL4:AL"&amp;ROW()-1)),""))</f>
        <v/>
      </c>
      <c r="AM24" s="6" t="str">
        <f ca="1">IF(AND($A24&lt;&gt;"",$A24&lt;&gt;"TOTAL"),IF(AND([8]PDI_TITULACIÓN!$BM22&lt;&gt;"",[8]PDI_TITULACIÓN!$BM22&lt;&gt;0),[8]PDI_TITULACIÓN!$BM22,""),IF($A24="TOTAL",SUM(INDIRECT("AM4:AM"&amp;ROW()-1)),""))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IF(AND($A24&lt;&gt;"",$A24&lt;&gt;"TOTAL"),IF(AND([8]PDI_TITULACIÓN!$BP22&lt;&gt;"",[8]PDI_TITULACIÓN!$BP22&lt;&gt;0),[8]PDI_TITULACIÓN!$BP22,""),IF($A24="TOTAL",SUM(INDIRECT("AO4:AO"&amp;ROW()-1)),""))</f>
        <v/>
      </c>
      <c r="AP24" s="6" t="str">
        <f ca="1">IF(AND($A24&lt;&gt;"",$A24&lt;&gt;"TOTAL"),IF(AND([8]PDI_TITULACIÓN!$BR22&lt;&gt;"",[8]PDI_TITULACIÓN!$BR22&lt;&gt;0),[8]PDI_TITULACIÓN!$BR22,""),IF($A24="TOTAL",SUM(INDIRECT("AP4:AP"&amp;ROW()-1)),""))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IF(AND($A24&lt;&gt;"",$A24&lt;&gt;"TOTAL"),IF(AND([8]PDI_TITULACIÓN!$BU22&lt;&gt;"",[8]PDI_TITULACIÓN!$BU22&lt;&gt;0),[8]PDI_TITULACIÓN!$BU22,""),IF($A24="TOTAL",SUM(INDIRECT("AR4:AR"&amp;ROW()-1)),""))</f>
        <v/>
      </c>
      <c r="AS24" s="6" t="str">
        <f ca="1">IF(AND($A24&lt;&gt;"",$A24&lt;&gt;"TOTAL"),IF(AND([8]PDI_TITULACIÓN!$BW22&lt;&gt;"",[8]PDI_TITULACIÓN!$BW22&lt;&gt;0),[8]PDI_TITULACIÓN!$BW22,""),IF($A24="TOTAL",SUM(INDIRECT("AS4:AS"&amp;ROW()-1)),""))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IF(AND($A24&lt;&gt;"",$A24&lt;&gt;"TOTAL"),IF(AND([8]PDI_TITULACIÓN!$BZ22&lt;&gt;"",[8]PDI_TITULACIÓN!$BZ22&lt;&gt;0),[8]PDI_TITULACIÓN!$BZ22,""),IF($A24="TOTAL",SUM(INDIRECT("AU4:AU"&amp;ROW()-1)),""))</f>
        <v/>
      </c>
      <c r="AV24" s="6" t="str">
        <f ca="1">IF(AND($A24&lt;&gt;"",$A24&lt;&gt;"TOTAL"),IF(AND([8]PDI_TITULACIÓN!$CB22&lt;&gt;"",[8]PDI_TITULACIÓN!$CB22&lt;&gt;0),[8]PDI_TITULACIÓN!$CB22,""),IF($A24="TOTAL",SUM(INDIRECT("AV4:AV"&amp;ROW()-1)),""))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IF(AND($A24&lt;&gt;"",$A24&lt;&gt;"TOTAL"),IF(AND([8]PDI_TITULACIÓN!$CE22&lt;&gt;"",[8]PDI_TITULACIÓN!$CE22&lt;&gt;0),[8]PDI_TITULACIÓN!$CE22,""),IF($A24="TOTAL",SUM(INDIRECT("AX4:AX"&amp;ROW()-1)),""))</f>
        <v/>
      </c>
      <c r="AY24" s="6" t="str">
        <f ca="1">IF(AND($A24&lt;&gt;"",$A24&lt;&gt;"TOTAL"),IF(AND([8]PDI_TITULACIÓN!$CG22&lt;&gt;"",[8]PDI_TITULACIÓN!$CG22&lt;&gt;0),[8]PDI_TITULACIÓN!$CG22,""),IF($A24="TOTAL",SUM(INDIRECT("AY4:AY"&amp;ROW()-1)),""))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IF(AND($A24&lt;&gt;"",$A24&lt;&gt;"TOTAL"),IF(AND([8]PDI_TITULACIÓN!$CJ22&lt;&gt;"",[8]PDI_TITULACIÓN!$CJ22&lt;&gt;0),[8]PDI_TITULACIÓN!$CJ22,""),IF($A24="TOTAL",SUM(INDIRECT("BA4:BA"&amp;ROW()-1)),""))</f>
        <v/>
      </c>
      <c r="BB24" s="6" t="str">
        <f ca="1">IF(AND($A24&lt;&gt;"",$A24&lt;&gt;"TOTAL"),IF(AND([8]PDI_TITULACIÓN!$CL22&lt;&gt;"",[8]PDI_TITULACIÓN!$CL22&lt;&gt;0),[8]PDI_TITULACIÓN!$CL22,""),IF($A24="TOTAL",SUM(INDIRECT("BB4:BB"&amp;ROW()-1)),""))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IF(AND($A24&lt;&gt;"",$A24&lt;&gt;"TOTAL"),IF(AND([8]PDI_TITULACIÓN!$CO22&lt;&gt;"",[8]PDI_TITULACIÓN!$CO22&lt;&gt;0),[8]PDI_TITULACIÓN!$CO22,""),IF($A24="TOTAL",SUM(INDIRECT("BD4:BD"&amp;ROW()-1)),""))</f>
        <v/>
      </c>
      <c r="BE24" s="6" t="str">
        <f ca="1">IF(AND($A24&lt;&gt;"",$A24&lt;&gt;"TOTAL"),IF(AND([8]PDI_TITULACIÓN!$CQ22&lt;&gt;"",[8]PDI_TITULACIÓN!$CQ22&lt;&gt;0),[8]PDI_TITULACIÓN!$CQ22,""),IF($A24="TOTAL",SUM(INDIRECT("BE4:BE"&amp;ROW()-1)),""))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IF([8]PDI_TITULACIÓN!$B23&lt;&gt;"",[8]PDI_TITULACIÓN!$B23,IF(AND([8]PDI_TITULACIÓN!$B23="",[8]PDI_TITULACIÓN!$B24="",[8]PDI_TITULACIÓN!$B22=""),"","TOTAL"))</f>
        <v/>
      </c>
      <c r="B25" s="6" t="str">
        <f ca="1">IF(AND($A25&lt;&gt;"",$A25&lt;&gt;"TOTAL"),IF(AND([8]PDI_TITULACIÓN!$C23&lt;&gt;"",[8]PDI_TITULACIÓN!$C23&lt;&gt;0),[8]PDI_TITULACIÓN!$C23,""),IF($A25="TOTAL",SUM(INDIRECT("B4:B"&amp;ROW()-1)),""))</f>
        <v/>
      </c>
      <c r="C25" s="6" t="str">
        <f ca="1">IF(AND($A25&lt;&gt;"",$A25&lt;&gt;"TOTAL"),IF(AND([8]PDI_TITULACIÓN!$E23&lt;&gt;"",[8]PDI_TITULACIÓN!$E23&lt;&gt;0),[8]PDI_TITULACIÓN!$E23,""),IF($A25="TOTAL",SUM(INDIRECT("C4:C"&amp;ROW()-1)),""))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IF(AND($A25&lt;&gt;"",$A25&lt;&gt;"TOTAL"),IF(AND([8]PDI_TITULACIÓN!$H23&lt;&gt;"",[8]PDI_TITULACIÓN!$H23&lt;&gt;0),[8]PDI_TITULACIÓN!$H23,""),IF($A25="TOTAL",SUM(INDIRECT("E4:E"&amp;ROW()-1)),""))</f>
        <v/>
      </c>
      <c r="F25" s="6" t="str">
        <f ca="1">IF(AND($A25&lt;&gt;"",$A25&lt;&gt;"TOTAL"),IF(AND([8]PDI_TITULACIÓN!$J23&lt;&gt;"",[8]PDI_TITULACIÓN!$J23&lt;&gt;0),[8]PDI_TITULACIÓN!$J23,""),IF($A25="TOTAL",SUM(INDIRECT("F4:F"&amp;ROW()-1)),""))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IF(AND($A25&lt;&gt;"",$A25&lt;&gt;"TOTAL"),IF(AND([8]PDI_TITULACIÓN!$M23&lt;&gt;"",[8]PDI_TITULACIÓN!$M23&lt;&gt;0),[8]PDI_TITULACIÓN!$M23,""),IF($A25="TOTAL",SUM(INDIRECT("H4:H"&amp;ROW()-1)),""))</f>
        <v/>
      </c>
      <c r="I25" s="6" t="str">
        <f ca="1">IF(AND($A25&lt;&gt;"",$A25&lt;&gt;"TOTAL"),IF(AND([8]PDI_TITULACIÓN!$O23&lt;&gt;"",[8]PDI_TITULACIÓN!$O23&lt;&gt;0),[8]PDI_TITULACIÓN!$O23,""),IF($A25="TOTAL",SUM(INDIRECT("I4:I"&amp;ROW()-1)),""))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IF(AND($A25&lt;&gt;"",$A25&lt;&gt;"TOTAL"),IF(AND([8]PDI_TITULACIÓN!$R23&lt;&gt;"",[8]PDI_TITULACIÓN!$R23&lt;&gt;0),[8]PDI_TITULACIÓN!$R23,""),IF($A25="TOTAL",SUM(INDIRECT("K4:K"&amp;ROW()-1)),""))</f>
        <v/>
      </c>
      <c r="L25" s="6" t="str">
        <f ca="1">IF(AND($A25&lt;&gt;"",$A25&lt;&gt;"TOTAL"),IF(AND([8]PDI_TITULACIÓN!$T23&lt;&gt;"",[8]PDI_TITULACIÓN!$T23&lt;&gt;0),[8]PDI_TITULACIÓN!$T23,""),IF($A25="TOTAL",SUM(INDIRECT("L4:L"&amp;ROW()-1)),""))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IF(AND($A25&lt;&gt;"",$A25&lt;&gt;"TOTAL"),IF(AND([8]PDI_TITULACIÓN!$W23&lt;&gt;"",[8]PDI_TITULACIÓN!$W23&lt;&gt;0),[8]PDI_TITULACIÓN!$W23,""),IF($A25="TOTAL",SUM(INDIRECT("N4:N"&amp;ROW()-1)),""))</f>
        <v/>
      </c>
      <c r="O25" s="6" t="str">
        <f ca="1">IF(AND($A25&lt;&gt;"",$A25&lt;&gt;"TOTAL"),IF(AND([8]PDI_TITULACIÓN!$Y23&lt;&gt;"",[8]PDI_TITULACIÓN!$Y23&lt;&gt;0),[8]PDI_TITULACIÓN!$Y23,""),IF($A25="TOTAL",SUM(INDIRECT("O4:O"&amp;ROW()-1)),""))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IF(AND($A25&lt;&gt;"",$A25&lt;&gt;"TOTAL"),IF(AND([8]PDI_TITULACIÓN!$AB23&lt;&gt;"",[8]PDI_TITULACIÓN!$AB23&lt;&gt;0),[8]PDI_TITULACIÓN!$AB23,""),IF($A25="TOTAL",SUM(INDIRECT("Q4:Q"&amp;ROW()-1)),""))</f>
        <v/>
      </c>
      <c r="R25" s="6" t="str">
        <f ca="1">IF(AND($A25&lt;&gt;"",$A25&lt;&gt;"TOTAL"),IF(AND([8]PDI_TITULACIÓN!$AD23&lt;&gt;"",[8]PDI_TITULACIÓN!$AD23&lt;&gt;0),[8]PDI_TITULACIÓN!$AD23,""),IF($A25="TOTAL",SUM(INDIRECT("R4:R"&amp;ROW()-1)),""))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IF(AND($A25&lt;&gt;"",$A25&lt;&gt;"TOTAL"),IF(AND([8]PDI_TITULACIÓN!$AG23&lt;&gt;"",[8]PDI_TITULACIÓN!$AG23&lt;&gt;0),[8]PDI_TITULACIÓN!$AG23,""),IF($A25="TOTAL",SUM(INDIRECT("T4:T"&amp;ROW()-1)),""))</f>
        <v/>
      </c>
      <c r="U25" s="6" t="str">
        <f ca="1">IF(AND($A25&lt;&gt;"",$A25&lt;&gt;"TOTAL"),IF(AND([8]PDI_TITULACIÓN!$AI23&lt;&gt;"",[8]PDI_TITULACIÓN!$AI23&lt;&gt;0),[8]PDI_TITULACIÓN!$AI23,""),IF($A25="TOTAL",SUM(INDIRECT("U4:U"&amp;ROW()-1)),""))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IF(AND($A25&lt;&gt;"",$A25&lt;&gt;"TOTAL"),IF(AND([8]PDI_TITULACIÓN!$AL23&lt;&gt;"",[8]PDI_TITULACIÓN!$AL23&lt;&gt;0),[8]PDI_TITULACIÓN!$AL23,""),IF($A25="TOTAL",SUM(INDIRECT("W4:W"&amp;ROW()-1)),""))</f>
        <v/>
      </c>
      <c r="X25" s="6" t="str">
        <f ca="1">IF(AND($A25&lt;&gt;"",$A25&lt;&gt;"TOTAL"),IF(AND([8]PDI_TITULACIÓN!$AN23&lt;&gt;"",[8]PDI_TITULACIÓN!$AN23&lt;&gt;0),[8]PDI_TITULACIÓN!$AN23,""),IF($A25="TOTAL",SUM(INDIRECT("X4:X"&amp;ROW()-1)),""))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IF(AND($A25&lt;&gt;"",$A25&lt;&gt;"TOTAL"),IF(AND([8]PDI_TITULACIÓN!$AQ23&lt;&gt;"",[8]PDI_TITULACIÓN!$AQ23&lt;&gt;0),[8]PDI_TITULACIÓN!$AQ23,""),IF($A25="TOTAL",SUM(INDIRECT("Z4:Z"&amp;ROW()-1)),""))</f>
        <v/>
      </c>
      <c r="AA25" s="6" t="str">
        <f ca="1">IF(AND($A25&lt;&gt;"",$A25&lt;&gt;"TOTAL"),IF(AND([8]PDI_TITULACIÓN!$AS23&lt;&gt;"",[8]PDI_TITULACIÓN!$AS23&lt;&gt;0),[8]PDI_TITULACIÓN!$AS23,""),IF($A25="TOTAL",SUM(INDIRECT("AA4:AA"&amp;ROW()-1)),""))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IF(AND($A25&lt;&gt;"",$A25&lt;&gt;"TOTAL"),IF(AND([8]PDI_TITULACIÓN!$AV23&lt;&gt;"",[8]PDI_TITULACIÓN!$AV23&lt;&gt;0),[8]PDI_TITULACIÓN!$AV23,""),IF($A25="TOTAL",SUM(INDIRECT("AC4:AC"&amp;ROW()-1)),""))</f>
        <v/>
      </c>
      <c r="AD25" s="6" t="str">
        <f ca="1">IF(AND($A25&lt;&gt;"",$A25&lt;&gt;"TOTAL"),IF(AND([8]PDI_TITULACIÓN!$AX23&lt;&gt;"",[8]PDI_TITULACIÓN!$AX23&lt;&gt;0),[8]PDI_TITULACIÓN!$AX23,""),IF($A25="TOTAL",SUM(INDIRECT("AD4:AD"&amp;ROW()-1)),""))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IF(AND($A25&lt;&gt;"",$A25&lt;&gt;"TOTAL"),IF(AND([8]PDI_TITULACIÓN!$BA23&lt;&gt;"",[8]PDI_TITULACIÓN!$BA23&lt;&gt;0),[8]PDI_TITULACIÓN!$BA23,""),IF($A25="TOTAL",SUM(INDIRECT("AF4:AF"&amp;ROW()-1)),""))</f>
        <v/>
      </c>
      <c r="AG25" s="6" t="str">
        <f ca="1">IF(AND($A25&lt;&gt;"",$A25&lt;&gt;"TOTAL"),IF(AND([8]PDI_TITULACIÓN!$BC23&lt;&gt;"",[8]PDI_TITULACIÓN!$BC23&lt;&gt;0),[8]PDI_TITULACIÓN!$BC23,""),IF($A25="TOTAL",SUM(INDIRECT("AG4:AG"&amp;ROW()-1)),""))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IF(AND($A25&lt;&gt;"",$A25&lt;&gt;"TOTAL"),IF(AND([8]PDI_TITULACIÓN!$BF23&lt;&gt;"",[8]PDI_TITULACIÓN!$BF23&lt;&gt;0),[8]PDI_TITULACIÓN!$BF23,""),IF($A25="TOTAL",SUM(INDIRECT("AI4:AI"&amp;ROW()-1)),""))</f>
        <v/>
      </c>
      <c r="AJ25" s="6" t="str">
        <f ca="1">IF(AND($A25&lt;&gt;"",$A25&lt;&gt;"TOTAL"),IF(AND([8]PDI_TITULACIÓN!$BH23&lt;&gt;"",[8]PDI_TITULACIÓN!$BH23&lt;&gt;0),[8]PDI_TITULACIÓN!$BH23,""),IF($A25="TOTAL",SUM(INDIRECT("AJ4:AJ"&amp;ROW()-1)),""))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IF(AND($A25&lt;&gt;"",$A25&lt;&gt;"TOTAL"),IF(AND([8]PDI_TITULACIÓN!$BK23&lt;&gt;"",[8]PDI_TITULACIÓN!$BK23&lt;&gt;0),[8]PDI_TITULACIÓN!$BK23,""),IF($A25="TOTAL",SUM(INDIRECT("AL4:AL"&amp;ROW()-1)),""))</f>
        <v/>
      </c>
      <c r="AM25" s="6" t="str">
        <f ca="1">IF(AND($A25&lt;&gt;"",$A25&lt;&gt;"TOTAL"),IF(AND([8]PDI_TITULACIÓN!$BM23&lt;&gt;"",[8]PDI_TITULACIÓN!$BM23&lt;&gt;0),[8]PDI_TITULACIÓN!$BM23,""),IF($A25="TOTAL",SUM(INDIRECT("AM4:AM"&amp;ROW()-1)),""))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IF(AND($A25&lt;&gt;"",$A25&lt;&gt;"TOTAL"),IF(AND([8]PDI_TITULACIÓN!$BP23&lt;&gt;"",[8]PDI_TITULACIÓN!$BP23&lt;&gt;0),[8]PDI_TITULACIÓN!$BP23,""),IF($A25="TOTAL",SUM(INDIRECT("AO4:AO"&amp;ROW()-1)),""))</f>
        <v/>
      </c>
      <c r="AP25" s="6" t="str">
        <f ca="1">IF(AND($A25&lt;&gt;"",$A25&lt;&gt;"TOTAL"),IF(AND([8]PDI_TITULACIÓN!$BR23&lt;&gt;"",[8]PDI_TITULACIÓN!$BR23&lt;&gt;0),[8]PDI_TITULACIÓN!$BR23,""),IF($A25="TOTAL",SUM(INDIRECT("AP4:AP"&amp;ROW()-1)),""))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IF(AND($A25&lt;&gt;"",$A25&lt;&gt;"TOTAL"),IF(AND([8]PDI_TITULACIÓN!$BU23&lt;&gt;"",[8]PDI_TITULACIÓN!$BU23&lt;&gt;0),[8]PDI_TITULACIÓN!$BU23,""),IF($A25="TOTAL",SUM(INDIRECT("AR4:AR"&amp;ROW()-1)),""))</f>
        <v/>
      </c>
      <c r="AS25" s="6" t="str">
        <f ca="1">IF(AND($A25&lt;&gt;"",$A25&lt;&gt;"TOTAL"),IF(AND([8]PDI_TITULACIÓN!$BW23&lt;&gt;"",[8]PDI_TITULACIÓN!$BW23&lt;&gt;0),[8]PDI_TITULACIÓN!$BW23,""),IF($A25="TOTAL",SUM(INDIRECT("AS4:AS"&amp;ROW()-1)),""))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IF(AND($A25&lt;&gt;"",$A25&lt;&gt;"TOTAL"),IF(AND([8]PDI_TITULACIÓN!$BZ23&lt;&gt;"",[8]PDI_TITULACIÓN!$BZ23&lt;&gt;0),[8]PDI_TITULACIÓN!$BZ23,""),IF($A25="TOTAL",SUM(INDIRECT("AU4:AU"&amp;ROW()-1)),""))</f>
        <v/>
      </c>
      <c r="AV25" s="6" t="str">
        <f ca="1">IF(AND($A25&lt;&gt;"",$A25&lt;&gt;"TOTAL"),IF(AND([8]PDI_TITULACIÓN!$CB23&lt;&gt;"",[8]PDI_TITULACIÓN!$CB23&lt;&gt;0),[8]PDI_TITULACIÓN!$CB23,""),IF($A25="TOTAL",SUM(INDIRECT("AV4:AV"&amp;ROW()-1)),""))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IF(AND($A25&lt;&gt;"",$A25&lt;&gt;"TOTAL"),IF(AND([8]PDI_TITULACIÓN!$CE23&lt;&gt;"",[8]PDI_TITULACIÓN!$CE23&lt;&gt;0),[8]PDI_TITULACIÓN!$CE23,""),IF($A25="TOTAL",SUM(INDIRECT("AX4:AX"&amp;ROW()-1)),""))</f>
        <v/>
      </c>
      <c r="AY25" s="6" t="str">
        <f ca="1">IF(AND($A25&lt;&gt;"",$A25&lt;&gt;"TOTAL"),IF(AND([8]PDI_TITULACIÓN!$CG23&lt;&gt;"",[8]PDI_TITULACIÓN!$CG23&lt;&gt;0),[8]PDI_TITULACIÓN!$CG23,""),IF($A25="TOTAL",SUM(INDIRECT("AY4:AY"&amp;ROW()-1)),""))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IF(AND($A25&lt;&gt;"",$A25&lt;&gt;"TOTAL"),IF(AND([8]PDI_TITULACIÓN!$CJ23&lt;&gt;"",[8]PDI_TITULACIÓN!$CJ23&lt;&gt;0),[8]PDI_TITULACIÓN!$CJ23,""),IF($A25="TOTAL",SUM(INDIRECT("BA4:BA"&amp;ROW()-1)),""))</f>
        <v/>
      </c>
      <c r="BB25" s="6" t="str">
        <f ca="1">IF(AND($A25&lt;&gt;"",$A25&lt;&gt;"TOTAL"),IF(AND([8]PDI_TITULACIÓN!$CL23&lt;&gt;"",[8]PDI_TITULACIÓN!$CL23&lt;&gt;0),[8]PDI_TITULACIÓN!$CL23,""),IF($A25="TOTAL",SUM(INDIRECT("BB4:BB"&amp;ROW()-1)),""))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IF(AND($A25&lt;&gt;"",$A25&lt;&gt;"TOTAL"),IF(AND([8]PDI_TITULACIÓN!$CO23&lt;&gt;"",[8]PDI_TITULACIÓN!$CO23&lt;&gt;0),[8]PDI_TITULACIÓN!$CO23,""),IF($A25="TOTAL",SUM(INDIRECT("BD4:BD"&amp;ROW()-1)),""))</f>
        <v/>
      </c>
      <c r="BE25" s="6" t="str">
        <f ca="1">IF(AND($A25&lt;&gt;"",$A25&lt;&gt;"TOTAL"),IF(AND([8]PDI_TITULACIÓN!$CQ23&lt;&gt;"",[8]PDI_TITULACIÓN!$CQ23&lt;&gt;0),[8]PDI_TITULACIÓN!$CQ23,""),IF($A25="TOTAL",SUM(INDIRECT("BE4:BE"&amp;ROW()-1)),""))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IF([8]PDI_TITULACIÓN!$B24&lt;&gt;"",[8]PDI_TITULACIÓN!$B24,IF(AND([8]PDI_TITULACIÓN!$B24="",[8]PDI_TITULACIÓN!$B25="",[8]PDI_TITULACIÓN!$B23=""),"","TOTAL"))</f>
        <v/>
      </c>
      <c r="B26" s="6" t="str">
        <f ca="1">IF(AND($A26&lt;&gt;"",$A26&lt;&gt;"TOTAL"),IF(AND([8]PDI_TITULACIÓN!$C24&lt;&gt;"",[8]PDI_TITULACIÓN!$C24&lt;&gt;0),[8]PDI_TITULACIÓN!$C24,""),IF($A26="TOTAL",SUM(INDIRECT("B4:B"&amp;ROW()-1)),""))</f>
        <v/>
      </c>
      <c r="C26" s="6" t="str">
        <f ca="1">IF(AND($A26&lt;&gt;"",$A26&lt;&gt;"TOTAL"),IF(AND([8]PDI_TITULACIÓN!$E24&lt;&gt;"",[8]PDI_TITULACIÓN!$E24&lt;&gt;0),[8]PDI_TITULACIÓN!$E24,""),IF($A26="TOTAL",SUM(INDIRECT("C4:C"&amp;ROW()-1)),""))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IF(AND($A26&lt;&gt;"",$A26&lt;&gt;"TOTAL"),IF(AND([8]PDI_TITULACIÓN!$H24&lt;&gt;"",[8]PDI_TITULACIÓN!$H24&lt;&gt;0),[8]PDI_TITULACIÓN!$H24,""),IF($A26="TOTAL",SUM(INDIRECT("E4:E"&amp;ROW()-1)),""))</f>
        <v/>
      </c>
      <c r="F26" s="6" t="str">
        <f ca="1">IF(AND($A26&lt;&gt;"",$A26&lt;&gt;"TOTAL"),IF(AND([8]PDI_TITULACIÓN!$J24&lt;&gt;"",[8]PDI_TITULACIÓN!$J24&lt;&gt;0),[8]PDI_TITULACIÓN!$J24,""),IF($A26="TOTAL",SUM(INDIRECT("F4:F"&amp;ROW()-1)),""))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IF(AND($A26&lt;&gt;"",$A26&lt;&gt;"TOTAL"),IF(AND([8]PDI_TITULACIÓN!$M24&lt;&gt;"",[8]PDI_TITULACIÓN!$M24&lt;&gt;0),[8]PDI_TITULACIÓN!$M24,""),IF($A26="TOTAL",SUM(INDIRECT("H4:H"&amp;ROW()-1)),""))</f>
        <v/>
      </c>
      <c r="I26" s="6" t="str">
        <f ca="1">IF(AND($A26&lt;&gt;"",$A26&lt;&gt;"TOTAL"),IF(AND([8]PDI_TITULACIÓN!$O24&lt;&gt;"",[8]PDI_TITULACIÓN!$O24&lt;&gt;0),[8]PDI_TITULACIÓN!$O24,""),IF($A26="TOTAL",SUM(INDIRECT("I4:I"&amp;ROW()-1)),""))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IF(AND($A26&lt;&gt;"",$A26&lt;&gt;"TOTAL"),IF(AND([8]PDI_TITULACIÓN!$R24&lt;&gt;"",[8]PDI_TITULACIÓN!$R24&lt;&gt;0),[8]PDI_TITULACIÓN!$R24,""),IF($A26="TOTAL",SUM(INDIRECT("K4:K"&amp;ROW()-1)),""))</f>
        <v/>
      </c>
      <c r="L26" s="6" t="str">
        <f ca="1">IF(AND($A26&lt;&gt;"",$A26&lt;&gt;"TOTAL"),IF(AND([8]PDI_TITULACIÓN!$T24&lt;&gt;"",[8]PDI_TITULACIÓN!$T24&lt;&gt;0),[8]PDI_TITULACIÓN!$T24,""),IF($A26="TOTAL",SUM(INDIRECT("L4:L"&amp;ROW()-1)),""))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IF(AND($A26&lt;&gt;"",$A26&lt;&gt;"TOTAL"),IF(AND([8]PDI_TITULACIÓN!$W24&lt;&gt;"",[8]PDI_TITULACIÓN!$W24&lt;&gt;0),[8]PDI_TITULACIÓN!$W24,""),IF($A26="TOTAL",SUM(INDIRECT("N4:N"&amp;ROW()-1)),""))</f>
        <v/>
      </c>
      <c r="O26" s="6" t="str">
        <f ca="1">IF(AND($A26&lt;&gt;"",$A26&lt;&gt;"TOTAL"),IF(AND([8]PDI_TITULACIÓN!$Y24&lt;&gt;"",[8]PDI_TITULACIÓN!$Y24&lt;&gt;0),[8]PDI_TITULACIÓN!$Y24,""),IF($A26="TOTAL",SUM(INDIRECT("O4:O"&amp;ROW()-1)),""))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IF(AND($A26&lt;&gt;"",$A26&lt;&gt;"TOTAL"),IF(AND([8]PDI_TITULACIÓN!$AB24&lt;&gt;"",[8]PDI_TITULACIÓN!$AB24&lt;&gt;0),[8]PDI_TITULACIÓN!$AB24,""),IF($A26="TOTAL",SUM(INDIRECT("Q4:Q"&amp;ROW()-1)),""))</f>
        <v/>
      </c>
      <c r="R26" s="6" t="str">
        <f ca="1">IF(AND($A26&lt;&gt;"",$A26&lt;&gt;"TOTAL"),IF(AND([8]PDI_TITULACIÓN!$AD24&lt;&gt;"",[8]PDI_TITULACIÓN!$AD24&lt;&gt;0),[8]PDI_TITULACIÓN!$AD24,""),IF($A26="TOTAL",SUM(INDIRECT("R4:R"&amp;ROW()-1)),""))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IF(AND($A26&lt;&gt;"",$A26&lt;&gt;"TOTAL"),IF(AND([8]PDI_TITULACIÓN!$AG24&lt;&gt;"",[8]PDI_TITULACIÓN!$AG24&lt;&gt;0),[8]PDI_TITULACIÓN!$AG24,""),IF($A26="TOTAL",SUM(INDIRECT("T4:T"&amp;ROW()-1)),""))</f>
        <v/>
      </c>
      <c r="U26" s="6" t="str">
        <f ca="1">IF(AND($A26&lt;&gt;"",$A26&lt;&gt;"TOTAL"),IF(AND([8]PDI_TITULACIÓN!$AI24&lt;&gt;"",[8]PDI_TITULACIÓN!$AI24&lt;&gt;0),[8]PDI_TITULACIÓN!$AI24,""),IF($A26="TOTAL",SUM(INDIRECT("U4:U"&amp;ROW()-1)),""))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IF(AND($A26&lt;&gt;"",$A26&lt;&gt;"TOTAL"),IF(AND([8]PDI_TITULACIÓN!$AL24&lt;&gt;"",[8]PDI_TITULACIÓN!$AL24&lt;&gt;0),[8]PDI_TITULACIÓN!$AL24,""),IF($A26="TOTAL",SUM(INDIRECT("W4:W"&amp;ROW()-1)),""))</f>
        <v/>
      </c>
      <c r="X26" s="6" t="str">
        <f ca="1">IF(AND($A26&lt;&gt;"",$A26&lt;&gt;"TOTAL"),IF(AND([8]PDI_TITULACIÓN!$AN24&lt;&gt;"",[8]PDI_TITULACIÓN!$AN24&lt;&gt;0),[8]PDI_TITULACIÓN!$AN24,""),IF($A26="TOTAL",SUM(INDIRECT("X4:X"&amp;ROW()-1)),""))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IF(AND($A26&lt;&gt;"",$A26&lt;&gt;"TOTAL"),IF(AND([8]PDI_TITULACIÓN!$AQ24&lt;&gt;"",[8]PDI_TITULACIÓN!$AQ24&lt;&gt;0),[8]PDI_TITULACIÓN!$AQ24,""),IF($A26="TOTAL",SUM(INDIRECT("Z4:Z"&amp;ROW()-1)),""))</f>
        <v/>
      </c>
      <c r="AA26" s="6" t="str">
        <f ca="1">IF(AND($A26&lt;&gt;"",$A26&lt;&gt;"TOTAL"),IF(AND([8]PDI_TITULACIÓN!$AS24&lt;&gt;"",[8]PDI_TITULACIÓN!$AS24&lt;&gt;0),[8]PDI_TITULACIÓN!$AS24,""),IF($A26="TOTAL",SUM(INDIRECT("AA4:AA"&amp;ROW()-1)),""))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IF(AND($A26&lt;&gt;"",$A26&lt;&gt;"TOTAL"),IF(AND([8]PDI_TITULACIÓN!$AV24&lt;&gt;"",[8]PDI_TITULACIÓN!$AV24&lt;&gt;0),[8]PDI_TITULACIÓN!$AV24,""),IF($A26="TOTAL",SUM(INDIRECT("AC4:AC"&amp;ROW()-1)),""))</f>
        <v/>
      </c>
      <c r="AD26" s="6" t="str">
        <f ca="1">IF(AND($A26&lt;&gt;"",$A26&lt;&gt;"TOTAL"),IF(AND([8]PDI_TITULACIÓN!$AX24&lt;&gt;"",[8]PDI_TITULACIÓN!$AX24&lt;&gt;0),[8]PDI_TITULACIÓN!$AX24,""),IF($A26="TOTAL",SUM(INDIRECT("AD4:AD"&amp;ROW()-1)),""))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IF(AND($A26&lt;&gt;"",$A26&lt;&gt;"TOTAL"),IF(AND([8]PDI_TITULACIÓN!$BA24&lt;&gt;"",[8]PDI_TITULACIÓN!$BA24&lt;&gt;0),[8]PDI_TITULACIÓN!$BA24,""),IF($A26="TOTAL",SUM(INDIRECT("AF4:AF"&amp;ROW()-1)),""))</f>
        <v/>
      </c>
      <c r="AG26" s="6" t="str">
        <f ca="1">IF(AND($A26&lt;&gt;"",$A26&lt;&gt;"TOTAL"),IF(AND([8]PDI_TITULACIÓN!$BC24&lt;&gt;"",[8]PDI_TITULACIÓN!$BC24&lt;&gt;0),[8]PDI_TITULACIÓN!$BC24,""),IF($A26="TOTAL",SUM(INDIRECT("AG4:AG"&amp;ROW()-1)),""))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IF(AND($A26&lt;&gt;"",$A26&lt;&gt;"TOTAL"),IF(AND([8]PDI_TITULACIÓN!$BF24&lt;&gt;"",[8]PDI_TITULACIÓN!$BF24&lt;&gt;0),[8]PDI_TITULACIÓN!$BF24,""),IF($A26="TOTAL",SUM(INDIRECT("AI4:AI"&amp;ROW()-1)),""))</f>
        <v/>
      </c>
      <c r="AJ26" s="6" t="str">
        <f ca="1">IF(AND($A26&lt;&gt;"",$A26&lt;&gt;"TOTAL"),IF(AND([8]PDI_TITULACIÓN!$BH24&lt;&gt;"",[8]PDI_TITULACIÓN!$BH24&lt;&gt;0),[8]PDI_TITULACIÓN!$BH24,""),IF($A26="TOTAL",SUM(INDIRECT("AJ4:AJ"&amp;ROW()-1)),""))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IF(AND($A26&lt;&gt;"",$A26&lt;&gt;"TOTAL"),IF(AND([8]PDI_TITULACIÓN!$BK24&lt;&gt;"",[8]PDI_TITULACIÓN!$BK24&lt;&gt;0),[8]PDI_TITULACIÓN!$BK24,""),IF($A26="TOTAL",SUM(INDIRECT("AL4:AL"&amp;ROW()-1)),""))</f>
        <v/>
      </c>
      <c r="AM26" s="6" t="str">
        <f ca="1">IF(AND($A26&lt;&gt;"",$A26&lt;&gt;"TOTAL"),IF(AND([8]PDI_TITULACIÓN!$BM24&lt;&gt;"",[8]PDI_TITULACIÓN!$BM24&lt;&gt;0),[8]PDI_TITULACIÓN!$BM24,""),IF($A26="TOTAL",SUM(INDIRECT("AM4:AM"&amp;ROW()-1)),""))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IF(AND($A26&lt;&gt;"",$A26&lt;&gt;"TOTAL"),IF(AND([8]PDI_TITULACIÓN!$BP24&lt;&gt;"",[8]PDI_TITULACIÓN!$BP24&lt;&gt;0),[8]PDI_TITULACIÓN!$BP24,""),IF($A26="TOTAL",SUM(INDIRECT("AO4:AO"&amp;ROW()-1)),""))</f>
        <v/>
      </c>
      <c r="AP26" s="6" t="str">
        <f ca="1">IF(AND($A26&lt;&gt;"",$A26&lt;&gt;"TOTAL"),IF(AND([8]PDI_TITULACIÓN!$BR24&lt;&gt;"",[8]PDI_TITULACIÓN!$BR24&lt;&gt;0),[8]PDI_TITULACIÓN!$BR24,""),IF($A26="TOTAL",SUM(INDIRECT("AP4:AP"&amp;ROW()-1)),""))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IF(AND($A26&lt;&gt;"",$A26&lt;&gt;"TOTAL"),IF(AND([8]PDI_TITULACIÓN!$BU24&lt;&gt;"",[8]PDI_TITULACIÓN!$BU24&lt;&gt;0),[8]PDI_TITULACIÓN!$BU24,""),IF($A26="TOTAL",SUM(INDIRECT("AR4:AR"&amp;ROW()-1)),""))</f>
        <v/>
      </c>
      <c r="AS26" s="6" t="str">
        <f ca="1">IF(AND($A26&lt;&gt;"",$A26&lt;&gt;"TOTAL"),IF(AND([8]PDI_TITULACIÓN!$BW24&lt;&gt;"",[8]PDI_TITULACIÓN!$BW24&lt;&gt;0),[8]PDI_TITULACIÓN!$BW24,""),IF($A26="TOTAL",SUM(INDIRECT("AS4:AS"&amp;ROW()-1)),""))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IF(AND($A26&lt;&gt;"",$A26&lt;&gt;"TOTAL"),IF(AND([8]PDI_TITULACIÓN!$BZ24&lt;&gt;"",[8]PDI_TITULACIÓN!$BZ24&lt;&gt;0),[8]PDI_TITULACIÓN!$BZ24,""),IF($A26="TOTAL",SUM(INDIRECT("AU4:AU"&amp;ROW()-1)),""))</f>
        <v/>
      </c>
      <c r="AV26" s="6" t="str">
        <f ca="1">IF(AND($A26&lt;&gt;"",$A26&lt;&gt;"TOTAL"),IF(AND([8]PDI_TITULACIÓN!$CB24&lt;&gt;"",[8]PDI_TITULACIÓN!$CB24&lt;&gt;0),[8]PDI_TITULACIÓN!$CB24,""),IF($A26="TOTAL",SUM(INDIRECT("AV4:AV"&amp;ROW()-1)),""))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IF(AND($A26&lt;&gt;"",$A26&lt;&gt;"TOTAL"),IF(AND([8]PDI_TITULACIÓN!$CE24&lt;&gt;"",[8]PDI_TITULACIÓN!$CE24&lt;&gt;0),[8]PDI_TITULACIÓN!$CE24,""),IF($A26="TOTAL",SUM(INDIRECT("AX4:AX"&amp;ROW()-1)),""))</f>
        <v/>
      </c>
      <c r="AY26" s="6" t="str">
        <f ca="1">IF(AND($A26&lt;&gt;"",$A26&lt;&gt;"TOTAL"),IF(AND([8]PDI_TITULACIÓN!$CG24&lt;&gt;"",[8]PDI_TITULACIÓN!$CG24&lt;&gt;0),[8]PDI_TITULACIÓN!$CG24,""),IF($A26="TOTAL",SUM(INDIRECT("AY4:AY"&amp;ROW()-1)),""))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IF(AND($A26&lt;&gt;"",$A26&lt;&gt;"TOTAL"),IF(AND([8]PDI_TITULACIÓN!$CJ24&lt;&gt;"",[8]PDI_TITULACIÓN!$CJ24&lt;&gt;0),[8]PDI_TITULACIÓN!$CJ24,""),IF($A26="TOTAL",SUM(INDIRECT("BA4:BA"&amp;ROW()-1)),""))</f>
        <v/>
      </c>
      <c r="BB26" s="6" t="str">
        <f ca="1">IF(AND($A26&lt;&gt;"",$A26&lt;&gt;"TOTAL"),IF(AND([8]PDI_TITULACIÓN!$CL24&lt;&gt;"",[8]PDI_TITULACIÓN!$CL24&lt;&gt;0),[8]PDI_TITULACIÓN!$CL24,""),IF($A26="TOTAL",SUM(INDIRECT("BB4:BB"&amp;ROW()-1)),""))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IF(AND($A26&lt;&gt;"",$A26&lt;&gt;"TOTAL"),IF(AND([8]PDI_TITULACIÓN!$CO24&lt;&gt;"",[8]PDI_TITULACIÓN!$CO24&lt;&gt;0),[8]PDI_TITULACIÓN!$CO24,""),IF($A26="TOTAL",SUM(INDIRECT("BD4:BD"&amp;ROW()-1)),""))</f>
        <v/>
      </c>
      <c r="BE26" s="6" t="str">
        <f ca="1">IF(AND($A26&lt;&gt;"",$A26&lt;&gt;"TOTAL"),IF(AND([8]PDI_TITULACIÓN!$CQ24&lt;&gt;"",[8]PDI_TITULACIÓN!$CQ24&lt;&gt;0),[8]PDI_TITULACIÓN!$CQ24,""),IF($A26="TOTAL",SUM(INDIRECT("BE4:BE"&amp;ROW()-1)),""))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IF([8]PDI_TITULACIÓN!$B25&lt;&gt;"",[8]PDI_TITULACIÓN!$B25,IF(AND([8]PDI_TITULACIÓN!$B25="",[8]PDI_TITULACIÓN!$B26="",[8]PDI_TITULACIÓN!$B24=""),"","TOTAL"))</f>
        <v/>
      </c>
      <c r="B27" s="6" t="str">
        <f ca="1">IF(AND($A27&lt;&gt;"",$A27&lt;&gt;"TOTAL"),IF(AND([8]PDI_TITULACIÓN!$C25&lt;&gt;"",[8]PDI_TITULACIÓN!$C25&lt;&gt;0),[8]PDI_TITULACIÓN!$C25,""),IF($A27="TOTAL",SUM(INDIRECT("B4:B"&amp;ROW()-1)),""))</f>
        <v/>
      </c>
      <c r="C27" s="6" t="str">
        <f ca="1">IF(AND($A27&lt;&gt;"",$A27&lt;&gt;"TOTAL"),IF(AND([8]PDI_TITULACIÓN!$E25&lt;&gt;"",[8]PDI_TITULACIÓN!$E25&lt;&gt;0),[8]PDI_TITULACIÓN!$E25,""),IF($A27="TOTAL",SUM(INDIRECT("C4:C"&amp;ROW()-1)),""))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IF(AND($A27&lt;&gt;"",$A27&lt;&gt;"TOTAL"),IF(AND([8]PDI_TITULACIÓN!$H25&lt;&gt;"",[8]PDI_TITULACIÓN!$H25&lt;&gt;0),[8]PDI_TITULACIÓN!$H25,""),IF($A27="TOTAL",SUM(INDIRECT("E4:E"&amp;ROW()-1)),""))</f>
        <v/>
      </c>
      <c r="F27" s="6" t="str">
        <f ca="1">IF(AND($A27&lt;&gt;"",$A27&lt;&gt;"TOTAL"),IF(AND([8]PDI_TITULACIÓN!$J25&lt;&gt;"",[8]PDI_TITULACIÓN!$J25&lt;&gt;0),[8]PDI_TITULACIÓN!$J25,""),IF($A27="TOTAL",SUM(INDIRECT("F4:F"&amp;ROW()-1)),""))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IF(AND($A27&lt;&gt;"",$A27&lt;&gt;"TOTAL"),IF(AND([8]PDI_TITULACIÓN!$M25&lt;&gt;"",[8]PDI_TITULACIÓN!$M25&lt;&gt;0),[8]PDI_TITULACIÓN!$M25,""),IF($A27="TOTAL",SUM(INDIRECT("H4:H"&amp;ROW()-1)),""))</f>
        <v/>
      </c>
      <c r="I27" s="6" t="str">
        <f ca="1">IF(AND($A27&lt;&gt;"",$A27&lt;&gt;"TOTAL"),IF(AND([8]PDI_TITULACIÓN!$O25&lt;&gt;"",[8]PDI_TITULACIÓN!$O25&lt;&gt;0),[8]PDI_TITULACIÓN!$O25,""),IF($A27="TOTAL",SUM(INDIRECT("I4:I"&amp;ROW()-1)),""))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IF(AND($A27&lt;&gt;"",$A27&lt;&gt;"TOTAL"),IF(AND([8]PDI_TITULACIÓN!$R25&lt;&gt;"",[8]PDI_TITULACIÓN!$R25&lt;&gt;0),[8]PDI_TITULACIÓN!$R25,""),IF($A27="TOTAL",SUM(INDIRECT("K4:K"&amp;ROW()-1)),""))</f>
        <v/>
      </c>
      <c r="L27" s="6" t="str">
        <f ca="1">IF(AND($A27&lt;&gt;"",$A27&lt;&gt;"TOTAL"),IF(AND([8]PDI_TITULACIÓN!$T25&lt;&gt;"",[8]PDI_TITULACIÓN!$T25&lt;&gt;0),[8]PDI_TITULACIÓN!$T25,""),IF($A27="TOTAL",SUM(INDIRECT("L4:L"&amp;ROW()-1)),""))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IF(AND($A27&lt;&gt;"",$A27&lt;&gt;"TOTAL"),IF(AND([8]PDI_TITULACIÓN!$W25&lt;&gt;"",[8]PDI_TITULACIÓN!$W25&lt;&gt;0),[8]PDI_TITULACIÓN!$W25,""),IF($A27="TOTAL",SUM(INDIRECT("N4:N"&amp;ROW()-1)),""))</f>
        <v/>
      </c>
      <c r="O27" s="6" t="str">
        <f ca="1">IF(AND($A27&lt;&gt;"",$A27&lt;&gt;"TOTAL"),IF(AND([8]PDI_TITULACIÓN!$Y25&lt;&gt;"",[8]PDI_TITULACIÓN!$Y25&lt;&gt;0),[8]PDI_TITULACIÓN!$Y25,""),IF($A27="TOTAL",SUM(INDIRECT("O4:O"&amp;ROW()-1)),""))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IF(AND($A27&lt;&gt;"",$A27&lt;&gt;"TOTAL"),IF(AND([8]PDI_TITULACIÓN!$AB25&lt;&gt;"",[8]PDI_TITULACIÓN!$AB25&lt;&gt;0),[8]PDI_TITULACIÓN!$AB25,""),IF($A27="TOTAL",SUM(INDIRECT("Q4:Q"&amp;ROW()-1)),""))</f>
        <v/>
      </c>
      <c r="R27" s="6" t="str">
        <f ca="1">IF(AND($A27&lt;&gt;"",$A27&lt;&gt;"TOTAL"),IF(AND([8]PDI_TITULACIÓN!$AD25&lt;&gt;"",[8]PDI_TITULACIÓN!$AD25&lt;&gt;0),[8]PDI_TITULACIÓN!$AD25,""),IF($A27="TOTAL",SUM(INDIRECT("R4:R"&amp;ROW()-1)),""))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IF(AND($A27&lt;&gt;"",$A27&lt;&gt;"TOTAL"),IF(AND([8]PDI_TITULACIÓN!$AG25&lt;&gt;"",[8]PDI_TITULACIÓN!$AG25&lt;&gt;0),[8]PDI_TITULACIÓN!$AG25,""),IF($A27="TOTAL",SUM(INDIRECT("T4:T"&amp;ROW()-1)),""))</f>
        <v/>
      </c>
      <c r="U27" s="6" t="str">
        <f ca="1">IF(AND($A27&lt;&gt;"",$A27&lt;&gt;"TOTAL"),IF(AND([8]PDI_TITULACIÓN!$AI25&lt;&gt;"",[8]PDI_TITULACIÓN!$AI25&lt;&gt;0),[8]PDI_TITULACIÓN!$AI25,""),IF($A27="TOTAL",SUM(INDIRECT("U4:U"&amp;ROW()-1)),""))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IF(AND($A27&lt;&gt;"",$A27&lt;&gt;"TOTAL"),IF(AND([8]PDI_TITULACIÓN!$AL25&lt;&gt;"",[8]PDI_TITULACIÓN!$AL25&lt;&gt;0),[8]PDI_TITULACIÓN!$AL25,""),IF($A27="TOTAL",SUM(INDIRECT("W4:W"&amp;ROW()-1)),""))</f>
        <v/>
      </c>
      <c r="X27" s="6" t="str">
        <f ca="1">IF(AND($A27&lt;&gt;"",$A27&lt;&gt;"TOTAL"),IF(AND([8]PDI_TITULACIÓN!$AN25&lt;&gt;"",[8]PDI_TITULACIÓN!$AN25&lt;&gt;0),[8]PDI_TITULACIÓN!$AN25,""),IF($A27="TOTAL",SUM(INDIRECT("X4:X"&amp;ROW()-1)),""))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IF(AND($A27&lt;&gt;"",$A27&lt;&gt;"TOTAL"),IF(AND([8]PDI_TITULACIÓN!$AQ25&lt;&gt;"",[8]PDI_TITULACIÓN!$AQ25&lt;&gt;0),[8]PDI_TITULACIÓN!$AQ25,""),IF($A27="TOTAL",SUM(INDIRECT("Z4:Z"&amp;ROW()-1)),""))</f>
        <v/>
      </c>
      <c r="AA27" s="6" t="str">
        <f ca="1">IF(AND($A27&lt;&gt;"",$A27&lt;&gt;"TOTAL"),IF(AND([8]PDI_TITULACIÓN!$AS25&lt;&gt;"",[8]PDI_TITULACIÓN!$AS25&lt;&gt;0),[8]PDI_TITULACIÓN!$AS25,""),IF($A27="TOTAL",SUM(INDIRECT("AA4:AA"&amp;ROW()-1)),""))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IF(AND($A27&lt;&gt;"",$A27&lt;&gt;"TOTAL"),IF(AND([8]PDI_TITULACIÓN!$AV25&lt;&gt;"",[8]PDI_TITULACIÓN!$AV25&lt;&gt;0),[8]PDI_TITULACIÓN!$AV25,""),IF($A27="TOTAL",SUM(INDIRECT("AC4:AC"&amp;ROW()-1)),""))</f>
        <v/>
      </c>
      <c r="AD27" s="6" t="str">
        <f ca="1">IF(AND($A27&lt;&gt;"",$A27&lt;&gt;"TOTAL"),IF(AND([8]PDI_TITULACIÓN!$AX25&lt;&gt;"",[8]PDI_TITULACIÓN!$AX25&lt;&gt;0),[8]PDI_TITULACIÓN!$AX25,""),IF($A27="TOTAL",SUM(INDIRECT("AD4:AD"&amp;ROW()-1)),""))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IF(AND($A27&lt;&gt;"",$A27&lt;&gt;"TOTAL"),IF(AND([8]PDI_TITULACIÓN!$BA25&lt;&gt;"",[8]PDI_TITULACIÓN!$BA25&lt;&gt;0),[8]PDI_TITULACIÓN!$BA25,""),IF($A27="TOTAL",SUM(INDIRECT("AF4:AF"&amp;ROW()-1)),""))</f>
        <v/>
      </c>
      <c r="AG27" s="6" t="str">
        <f ca="1">IF(AND($A27&lt;&gt;"",$A27&lt;&gt;"TOTAL"),IF(AND([8]PDI_TITULACIÓN!$BC25&lt;&gt;"",[8]PDI_TITULACIÓN!$BC25&lt;&gt;0),[8]PDI_TITULACIÓN!$BC25,""),IF($A27="TOTAL",SUM(INDIRECT("AG4:AG"&amp;ROW()-1)),""))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IF(AND($A27&lt;&gt;"",$A27&lt;&gt;"TOTAL"),IF(AND([8]PDI_TITULACIÓN!$BF25&lt;&gt;"",[8]PDI_TITULACIÓN!$BF25&lt;&gt;0),[8]PDI_TITULACIÓN!$BF25,""),IF($A27="TOTAL",SUM(INDIRECT("AI4:AI"&amp;ROW()-1)),""))</f>
        <v/>
      </c>
      <c r="AJ27" s="6" t="str">
        <f ca="1">IF(AND($A27&lt;&gt;"",$A27&lt;&gt;"TOTAL"),IF(AND([8]PDI_TITULACIÓN!$BH25&lt;&gt;"",[8]PDI_TITULACIÓN!$BH25&lt;&gt;0),[8]PDI_TITULACIÓN!$BH25,""),IF($A27="TOTAL",SUM(INDIRECT("AJ4:AJ"&amp;ROW()-1)),""))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IF(AND($A27&lt;&gt;"",$A27&lt;&gt;"TOTAL"),IF(AND([8]PDI_TITULACIÓN!$BK25&lt;&gt;"",[8]PDI_TITULACIÓN!$BK25&lt;&gt;0),[8]PDI_TITULACIÓN!$BK25,""),IF($A27="TOTAL",SUM(INDIRECT("AL4:AL"&amp;ROW()-1)),""))</f>
        <v/>
      </c>
      <c r="AM27" s="6" t="str">
        <f ca="1">IF(AND($A27&lt;&gt;"",$A27&lt;&gt;"TOTAL"),IF(AND([8]PDI_TITULACIÓN!$BM25&lt;&gt;"",[8]PDI_TITULACIÓN!$BM25&lt;&gt;0),[8]PDI_TITULACIÓN!$BM25,""),IF($A27="TOTAL",SUM(INDIRECT("AM4:AM"&amp;ROW()-1)),""))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IF(AND($A27&lt;&gt;"",$A27&lt;&gt;"TOTAL"),IF(AND([8]PDI_TITULACIÓN!$BP25&lt;&gt;"",[8]PDI_TITULACIÓN!$BP25&lt;&gt;0),[8]PDI_TITULACIÓN!$BP25,""),IF($A27="TOTAL",SUM(INDIRECT("AO4:AO"&amp;ROW()-1)),""))</f>
        <v/>
      </c>
      <c r="AP27" s="6" t="str">
        <f ca="1">IF(AND($A27&lt;&gt;"",$A27&lt;&gt;"TOTAL"),IF(AND([8]PDI_TITULACIÓN!$BR25&lt;&gt;"",[8]PDI_TITULACIÓN!$BR25&lt;&gt;0),[8]PDI_TITULACIÓN!$BR25,""),IF($A27="TOTAL",SUM(INDIRECT("AP4:AP"&amp;ROW()-1)),""))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IF(AND($A27&lt;&gt;"",$A27&lt;&gt;"TOTAL"),IF(AND([8]PDI_TITULACIÓN!$BU25&lt;&gt;"",[8]PDI_TITULACIÓN!$BU25&lt;&gt;0),[8]PDI_TITULACIÓN!$BU25,""),IF($A27="TOTAL",SUM(INDIRECT("AR4:AR"&amp;ROW()-1)),""))</f>
        <v/>
      </c>
      <c r="AS27" s="6" t="str">
        <f ca="1">IF(AND($A27&lt;&gt;"",$A27&lt;&gt;"TOTAL"),IF(AND([8]PDI_TITULACIÓN!$BW25&lt;&gt;"",[8]PDI_TITULACIÓN!$BW25&lt;&gt;0),[8]PDI_TITULACIÓN!$BW25,""),IF($A27="TOTAL",SUM(INDIRECT("AS4:AS"&amp;ROW()-1)),""))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IF(AND($A27&lt;&gt;"",$A27&lt;&gt;"TOTAL"),IF(AND([8]PDI_TITULACIÓN!$BZ25&lt;&gt;"",[8]PDI_TITULACIÓN!$BZ25&lt;&gt;0),[8]PDI_TITULACIÓN!$BZ25,""),IF($A27="TOTAL",SUM(INDIRECT("AU4:AU"&amp;ROW()-1)),""))</f>
        <v/>
      </c>
      <c r="AV27" s="6" t="str">
        <f ca="1">IF(AND($A27&lt;&gt;"",$A27&lt;&gt;"TOTAL"),IF(AND([8]PDI_TITULACIÓN!$CB25&lt;&gt;"",[8]PDI_TITULACIÓN!$CB25&lt;&gt;0),[8]PDI_TITULACIÓN!$CB25,""),IF($A27="TOTAL",SUM(INDIRECT("AV4:AV"&amp;ROW()-1)),""))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IF(AND($A27&lt;&gt;"",$A27&lt;&gt;"TOTAL"),IF(AND([8]PDI_TITULACIÓN!$CE25&lt;&gt;"",[8]PDI_TITULACIÓN!$CE25&lt;&gt;0),[8]PDI_TITULACIÓN!$CE25,""),IF($A27="TOTAL",SUM(INDIRECT("AX4:AX"&amp;ROW()-1)),""))</f>
        <v/>
      </c>
      <c r="AY27" s="6" t="str">
        <f ca="1">IF(AND($A27&lt;&gt;"",$A27&lt;&gt;"TOTAL"),IF(AND([8]PDI_TITULACIÓN!$CG25&lt;&gt;"",[8]PDI_TITULACIÓN!$CG25&lt;&gt;0),[8]PDI_TITULACIÓN!$CG25,""),IF($A27="TOTAL",SUM(INDIRECT("AY4:AY"&amp;ROW()-1)),""))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IF(AND($A27&lt;&gt;"",$A27&lt;&gt;"TOTAL"),IF(AND([8]PDI_TITULACIÓN!$CJ25&lt;&gt;"",[8]PDI_TITULACIÓN!$CJ25&lt;&gt;0),[8]PDI_TITULACIÓN!$CJ25,""),IF($A27="TOTAL",SUM(INDIRECT("BA4:BA"&amp;ROW()-1)),""))</f>
        <v/>
      </c>
      <c r="BB27" s="6" t="str">
        <f ca="1">IF(AND($A27&lt;&gt;"",$A27&lt;&gt;"TOTAL"),IF(AND([8]PDI_TITULACIÓN!$CL25&lt;&gt;"",[8]PDI_TITULACIÓN!$CL25&lt;&gt;0),[8]PDI_TITULACIÓN!$CL25,""),IF($A27="TOTAL",SUM(INDIRECT("BB4:BB"&amp;ROW()-1)),""))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IF(AND($A27&lt;&gt;"",$A27&lt;&gt;"TOTAL"),IF(AND([8]PDI_TITULACIÓN!$CO25&lt;&gt;"",[8]PDI_TITULACIÓN!$CO25&lt;&gt;0),[8]PDI_TITULACIÓN!$CO25,""),IF($A27="TOTAL",SUM(INDIRECT("BD4:BD"&amp;ROW()-1)),""))</f>
        <v/>
      </c>
      <c r="BE27" s="6" t="str">
        <f ca="1">IF(AND($A27&lt;&gt;"",$A27&lt;&gt;"TOTAL"),IF(AND([8]PDI_TITULACIÓN!$CQ25&lt;&gt;"",[8]PDI_TITULACIÓN!$CQ25&lt;&gt;0),[8]PDI_TITULACIÓN!$CQ25,""),IF($A27="TOTAL",SUM(INDIRECT("BE4:BE"&amp;ROW()-1)),""))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IF([8]PDI_TITULACIÓN!$B26&lt;&gt;"",[8]PDI_TITULACIÓN!$B26,IF(AND([8]PDI_TITULACIÓN!$B26="",[8]PDI_TITULACIÓN!$B27="",[8]PDI_TITULACIÓN!$B25=""),"","TOTAL"))</f>
        <v/>
      </c>
      <c r="B28" s="6" t="str">
        <f ca="1">IF(AND($A28&lt;&gt;"",$A28&lt;&gt;"TOTAL"),IF(AND([8]PDI_TITULACIÓN!$C26&lt;&gt;"",[8]PDI_TITULACIÓN!$C26&lt;&gt;0),[8]PDI_TITULACIÓN!$C26,""),IF($A28="TOTAL",SUM(INDIRECT("B4:B"&amp;ROW()-1)),""))</f>
        <v/>
      </c>
      <c r="C28" s="6" t="str">
        <f ca="1">IF(AND($A28&lt;&gt;"",$A28&lt;&gt;"TOTAL"),IF(AND([8]PDI_TITULACIÓN!$E26&lt;&gt;"",[8]PDI_TITULACIÓN!$E26&lt;&gt;0),[8]PDI_TITULACIÓN!$E26,""),IF($A28="TOTAL",SUM(INDIRECT("C4:C"&amp;ROW()-1)),""))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IF(AND($A28&lt;&gt;"",$A28&lt;&gt;"TOTAL"),IF(AND([8]PDI_TITULACIÓN!$H26&lt;&gt;"",[8]PDI_TITULACIÓN!$H26&lt;&gt;0),[8]PDI_TITULACIÓN!$H26,""),IF($A28="TOTAL",SUM(INDIRECT("E4:E"&amp;ROW()-1)),""))</f>
        <v/>
      </c>
      <c r="F28" s="6" t="str">
        <f ca="1">IF(AND($A28&lt;&gt;"",$A28&lt;&gt;"TOTAL"),IF(AND([8]PDI_TITULACIÓN!$J26&lt;&gt;"",[8]PDI_TITULACIÓN!$J26&lt;&gt;0),[8]PDI_TITULACIÓN!$J26,""),IF($A28="TOTAL",SUM(INDIRECT("F4:F"&amp;ROW()-1)),""))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IF(AND($A28&lt;&gt;"",$A28&lt;&gt;"TOTAL"),IF(AND([8]PDI_TITULACIÓN!$M26&lt;&gt;"",[8]PDI_TITULACIÓN!$M26&lt;&gt;0),[8]PDI_TITULACIÓN!$M26,""),IF($A28="TOTAL",SUM(INDIRECT("H4:H"&amp;ROW()-1)),""))</f>
        <v/>
      </c>
      <c r="I28" s="6" t="str">
        <f ca="1">IF(AND($A28&lt;&gt;"",$A28&lt;&gt;"TOTAL"),IF(AND([8]PDI_TITULACIÓN!$O26&lt;&gt;"",[8]PDI_TITULACIÓN!$O26&lt;&gt;0),[8]PDI_TITULACIÓN!$O26,""),IF($A28="TOTAL",SUM(INDIRECT("I4:I"&amp;ROW()-1)),""))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IF(AND($A28&lt;&gt;"",$A28&lt;&gt;"TOTAL"),IF(AND([8]PDI_TITULACIÓN!$R26&lt;&gt;"",[8]PDI_TITULACIÓN!$R26&lt;&gt;0),[8]PDI_TITULACIÓN!$R26,""),IF($A28="TOTAL",SUM(INDIRECT("K4:K"&amp;ROW()-1)),""))</f>
        <v/>
      </c>
      <c r="L28" s="6" t="str">
        <f ca="1">IF(AND($A28&lt;&gt;"",$A28&lt;&gt;"TOTAL"),IF(AND([8]PDI_TITULACIÓN!$T26&lt;&gt;"",[8]PDI_TITULACIÓN!$T26&lt;&gt;0),[8]PDI_TITULACIÓN!$T26,""),IF($A28="TOTAL",SUM(INDIRECT("L4:L"&amp;ROW()-1)),""))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IF(AND($A28&lt;&gt;"",$A28&lt;&gt;"TOTAL"),IF(AND([8]PDI_TITULACIÓN!$W26&lt;&gt;"",[8]PDI_TITULACIÓN!$W26&lt;&gt;0),[8]PDI_TITULACIÓN!$W26,""),IF($A28="TOTAL",SUM(INDIRECT("N4:N"&amp;ROW()-1)),""))</f>
        <v/>
      </c>
      <c r="O28" s="6" t="str">
        <f ca="1">IF(AND($A28&lt;&gt;"",$A28&lt;&gt;"TOTAL"),IF(AND([8]PDI_TITULACIÓN!$Y26&lt;&gt;"",[8]PDI_TITULACIÓN!$Y26&lt;&gt;0),[8]PDI_TITULACIÓN!$Y26,""),IF($A28="TOTAL",SUM(INDIRECT("O4:O"&amp;ROW()-1)),""))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IF(AND($A28&lt;&gt;"",$A28&lt;&gt;"TOTAL"),IF(AND([8]PDI_TITULACIÓN!$AB26&lt;&gt;"",[8]PDI_TITULACIÓN!$AB26&lt;&gt;0),[8]PDI_TITULACIÓN!$AB26,""),IF($A28="TOTAL",SUM(INDIRECT("Q4:Q"&amp;ROW()-1)),""))</f>
        <v/>
      </c>
      <c r="R28" s="6" t="str">
        <f ca="1">IF(AND($A28&lt;&gt;"",$A28&lt;&gt;"TOTAL"),IF(AND([8]PDI_TITULACIÓN!$AD26&lt;&gt;"",[8]PDI_TITULACIÓN!$AD26&lt;&gt;0),[8]PDI_TITULACIÓN!$AD26,""),IF($A28="TOTAL",SUM(INDIRECT("R4:R"&amp;ROW()-1)),""))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IF(AND($A28&lt;&gt;"",$A28&lt;&gt;"TOTAL"),IF(AND([8]PDI_TITULACIÓN!$AG26&lt;&gt;"",[8]PDI_TITULACIÓN!$AG26&lt;&gt;0),[8]PDI_TITULACIÓN!$AG26,""),IF($A28="TOTAL",SUM(INDIRECT("T4:T"&amp;ROW()-1)),""))</f>
        <v/>
      </c>
      <c r="U28" s="6" t="str">
        <f ca="1">IF(AND($A28&lt;&gt;"",$A28&lt;&gt;"TOTAL"),IF(AND([8]PDI_TITULACIÓN!$AI26&lt;&gt;"",[8]PDI_TITULACIÓN!$AI26&lt;&gt;0),[8]PDI_TITULACIÓN!$AI26,""),IF($A28="TOTAL",SUM(INDIRECT("U4:U"&amp;ROW()-1)),""))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IF(AND($A28&lt;&gt;"",$A28&lt;&gt;"TOTAL"),IF(AND([8]PDI_TITULACIÓN!$AL26&lt;&gt;"",[8]PDI_TITULACIÓN!$AL26&lt;&gt;0),[8]PDI_TITULACIÓN!$AL26,""),IF($A28="TOTAL",SUM(INDIRECT("W4:W"&amp;ROW()-1)),""))</f>
        <v/>
      </c>
      <c r="X28" s="6" t="str">
        <f ca="1">IF(AND($A28&lt;&gt;"",$A28&lt;&gt;"TOTAL"),IF(AND([8]PDI_TITULACIÓN!$AN26&lt;&gt;"",[8]PDI_TITULACIÓN!$AN26&lt;&gt;0),[8]PDI_TITULACIÓN!$AN26,""),IF($A28="TOTAL",SUM(INDIRECT("X4:X"&amp;ROW()-1)),""))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IF(AND($A28&lt;&gt;"",$A28&lt;&gt;"TOTAL"),IF(AND([8]PDI_TITULACIÓN!$AQ26&lt;&gt;"",[8]PDI_TITULACIÓN!$AQ26&lt;&gt;0),[8]PDI_TITULACIÓN!$AQ26,""),IF($A28="TOTAL",SUM(INDIRECT("Z4:Z"&amp;ROW()-1)),""))</f>
        <v/>
      </c>
      <c r="AA28" s="6" t="str">
        <f ca="1">IF(AND($A28&lt;&gt;"",$A28&lt;&gt;"TOTAL"),IF(AND([8]PDI_TITULACIÓN!$AS26&lt;&gt;"",[8]PDI_TITULACIÓN!$AS26&lt;&gt;0),[8]PDI_TITULACIÓN!$AS26,""),IF($A28="TOTAL",SUM(INDIRECT("AA4:AA"&amp;ROW()-1)),""))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IF(AND($A28&lt;&gt;"",$A28&lt;&gt;"TOTAL"),IF(AND([8]PDI_TITULACIÓN!$AV26&lt;&gt;"",[8]PDI_TITULACIÓN!$AV26&lt;&gt;0),[8]PDI_TITULACIÓN!$AV26,""),IF($A28="TOTAL",SUM(INDIRECT("AC4:AC"&amp;ROW()-1)),""))</f>
        <v/>
      </c>
      <c r="AD28" s="6" t="str">
        <f ca="1">IF(AND($A28&lt;&gt;"",$A28&lt;&gt;"TOTAL"),IF(AND([8]PDI_TITULACIÓN!$AX26&lt;&gt;"",[8]PDI_TITULACIÓN!$AX26&lt;&gt;0),[8]PDI_TITULACIÓN!$AX26,""),IF($A28="TOTAL",SUM(INDIRECT("AD4:AD"&amp;ROW()-1)),""))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IF(AND($A28&lt;&gt;"",$A28&lt;&gt;"TOTAL"),IF(AND([8]PDI_TITULACIÓN!$BA26&lt;&gt;"",[8]PDI_TITULACIÓN!$BA26&lt;&gt;0),[8]PDI_TITULACIÓN!$BA26,""),IF($A28="TOTAL",SUM(INDIRECT("AF4:AF"&amp;ROW()-1)),""))</f>
        <v/>
      </c>
      <c r="AG28" s="6" t="str">
        <f ca="1">IF(AND($A28&lt;&gt;"",$A28&lt;&gt;"TOTAL"),IF(AND([8]PDI_TITULACIÓN!$BC26&lt;&gt;"",[8]PDI_TITULACIÓN!$BC26&lt;&gt;0),[8]PDI_TITULACIÓN!$BC26,""),IF($A28="TOTAL",SUM(INDIRECT("AG4:AG"&amp;ROW()-1)),""))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IF(AND($A28&lt;&gt;"",$A28&lt;&gt;"TOTAL"),IF(AND([8]PDI_TITULACIÓN!$BF26&lt;&gt;"",[8]PDI_TITULACIÓN!$BF26&lt;&gt;0),[8]PDI_TITULACIÓN!$BF26,""),IF($A28="TOTAL",SUM(INDIRECT("AI4:AI"&amp;ROW()-1)),""))</f>
        <v/>
      </c>
      <c r="AJ28" s="6" t="str">
        <f ca="1">IF(AND($A28&lt;&gt;"",$A28&lt;&gt;"TOTAL"),IF(AND([8]PDI_TITULACIÓN!$BH26&lt;&gt;"",[8]PDI_TITULACIÓN!$BH26&lt;&gt;0),[8]PDI_TITULACIÓN!$BH26,""),IF($A28="TOTAL",SUM(INDIRECT("AJ4:AJ"&amp;ROW()-1)),""))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IF(AND($A28&lt;&gt;"",$A28&lt;&gt;"TOTAL"),IF(AND([8]PDI_TITULACIÓN!$BK26&lt;&gt;"",[8]PDI_TITULACIÓN!$BK26&lt;&gt;0),[8]PDI_TITULACIÓN!$BK26,""),IF($A28="TOTAL",SUM(INDIRECT("AL4:AL"&amp;ROW()-1)),""))</f>
        <v/>
      </c>
      <c r="AM28" s="6" t="str">
        <f ca="1">IF(AND($A28&lt;&gt;"",$A28&lt;&gt;"TOTAL"),IF(AND([8]PDI_TITULACIÓN!$BM26&lt;&gt;"",[8]PDI_TITULACIÓN!$BM26&lt;&gt;0),[8]PDI_TITULACIÓN!$BM26,""),IF($A28="TOTAL",SUM(INDIRECT("AM4:AM"&amp;ROW()-1)),""))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IF(AND($A28&lt;&gt;"",$A28&lt;&gt;"TOTAL"),IF(AND([8]PDI_TITULACIÓN!$BP26&lt;&gt;"",[8]PDI_TITULACIÓN!$BP26&lt;&gt;0),[8]PDI_TITULACIÓN!$BP26,""),IF($A28="TOTAL",SUM(INDIRECT("AO4:AO"&amp;ROW()-1)),""))</f>
        <v/>
      </c>
      <c r="AP28" s="6" t="str">
        <f ca="1">IF(AND($A28&lt;&gt;"",$A28&lt;&gt;"TOTAL"),IF(AND([8]PDI_TITULACIÓN!$BR26&lt;&gt;"",[8]PDI_TITULACIÓN!$BR26&lt;&gt;0),[8]PDI_TITULACIÓN!$BR26,""),IF($A28="TOTAL",SUM(INDIRECT("AP4:AP"&amp;ROW()-1)),""))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IF(AND($A28&lt;&gt;"",$A28&lt;&gt;"TOTAL"),IF(AND([8]PDI_TITULACIÓN!$BU26&lt;&gt;"",[8]PDI_TITULACIÓN!$BU26&lt;&gt;0),[8]PDI_TITULACIÓN!$BU26,""),IF($A28="TOTAL",SUM(INDIRECT("AR4:AR"&amp;ROW()-1)),""))</f>
        <v/>
      </c>
      <c r="AS28" s="6" t="str">
        <f ca="1">IF(AND($A28&lt;&gt;"",$A28&lt;&gt;"TOTAL"),IF(AND([8]PDI_TITULACIÓN!$BW26&lt;&gt;"",[8]PDI_TITULACIÓN!$BW26&lt;&gt;0),[8]PDI_TITULACIÓN!$BW26,""),IF($A28="TOTAL",SUM(INDIRECT("AS4:AS"&amp;ROW()-1)),""))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IF(AND($A28&lt;&gt;"",$A28&lt;&gt;"TOTAL"),IF(AND([8]PDI_TITULACIÓN!$BZ26&lt;&gt;"",[8]PDI_TITULACIÓN!$BZ26&lt;&gt;0),[8]PDI_TITULACIÓN!$BZ26,""),IF($A28="TOTAL",SUM(INDIRECT("AU4:AU"&amp;ROW()-1)),""))</f>
        <v/>
      </c>
      <c r="AV28" s="6" t="str">
        <f ca="1">IF(AND($A28&lt;&gt;"",$A28&lt;&gt;"TOTAL"),IF(AND([8]PDI_TITULACIÓN!$CB26&lt;&gt;"",[8]PDI_TITULACIÓN!$CB26&lt;&gt;0),[8]PDI_TITULACIÓN!$CB26,""),IF($A28="TOTAL",SUM(INDIRECT("AV4:AV"&amp;ROW()-1)),""))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IF(AND($A28&lt;&gt;"",$A28&lt;&gt;"TOTAL"),IF(AND([8]PDI_TITULACIÓN!$CE26&lt;&gt;"",[8]PDI_TITULACIÓN!$CE26&lt;&gt;0),[8]PDI_TITULACIÓN!$CE26,""),IF($A28="TOTAL",SUM(INDIRECT("AX4:AX"&amp;ROW()-1)),""))</f>
        <v/>
      </c>
      <c r="AY28" s="6" t="str">
        <f ca="1">IF(AND($A28&lt;&gt;"",$A28&lt;&gt;"TOTAL"),IF(AND([8]PDI_TITULACIÓN!$CG26&lt;&gt;"",[8]PDI_TITULACIÓN!$CG26&lt;&gt;0),[8]PDI_TITULACIÓN!$CG26,""),IF($A28="TOTAL",SUM(INDIRECT("AY4:AY"&amp;ROW()-1)),""))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IF(AND($A28&lt;&gt;"",$A28&lt;&gt;"TOTAL"),IF(AND([8]PDI_TITULACIÓN!$CJ26&lt;&gt;"",[8]PDI_TITULACIÓN!$CJ26&lt;&gt;0),[8]PDI_TITULACIÓN!$CJ26,""),IF($A28="TOTAL",SUM(INDIRECT("BA4:BA"&amp;ROW()-1)),""))</f>
        <v/>
      </c>
      <c r="BB28" s="6" t="str">
        <f ca="1">IF(AND($A28&lt;&gt;"",$A28&lt;&gt;"TOTAL"),IF(AND([8]PDI_TITULACIÓN!$CL26&lt;&gt;"",[8]PDI_TITULACIÓN!$CL26&lt;&gt;0),[8]PDI_TITULACIÓN!$CL26,""),IF($A28="TOTAL",SUM(INDIRECT("BB4:BB"&amp;ROW()-1)),""))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IF(AND($A28&lt;&gt;"",$A28&lt;&gt;"TOTAL"),IF(AND([8]PDI_TITULACIÓN!$CO26&lt;&gt;"",[8]PDI_TITULACIÓN!$CO26&lt;&gt;0),[8]PDI_TITULACIÓN!$CO26,""),IF($A28="TOTAL",SUM(INDIRECT("BD4:BD"&amp;ROW()-1)),""))</f>
        <v/>
      </c>
      <c r="BE28" s="6" t="str">
        <f ca="1">IF(AND($A28&lt;&gt;"",$A28&lt;&gt;"TOTAL"),IF(AND([8]PDI_TITULACIÓN!$CQ26&lt;&gt;"",[8]PDI_TITULACIÓN!$CQ26&lt;&gt;0),[8]PDI_TITULACIÓN!$CQ26,""),IF($A28="TOTAL",SUM(INDIRECT("BE4:BE"&amp;ROW()-1)),""))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IF([8]PDI_TITULACIÓN!$B27&lt;&gt;"",[8]PDI_TITULACIÓN!$B27,IF(AND([8]PDI_TITULACIÓN!$B27="",[8]PDI_TITULACIÓN!$B28="",[8]PDI_TITULACIÓN!$B26=""),"","TOTAL"))</f>
        <v/>
      </c>
      <c r="B29" s="6" t="str">
        <f ca="1">IF(AND($A29&lt;&gt;"",$A29&lt;&gt;"TOTAL"),IF(AND([8]PDI_TITULACIÓN!$C27&lt;&gt;"",[8]PDI_TITULACIÓN!$C27&lt;&gt;0),[8]PDI_TITULACIÓN!$C27,""),IF($A29="TOTAL",SUM(INDIRECT("B4:B"&amp;ROW()-1)),""))</f>
        <v/>
      </c>
      <c r="C29" s="6" t="str">
        <f ca="1">IF(AND($A29&lt;&gt;"",$A29&lt;&gt;"TOTAL"),IF(AND([8]PDI_TITULACIÓN!$E27&lt;&gt;"",[8]PDI_TITULACIÓN!$E27&lt;&gt;0),[8]PDI_TITULACIÓN!$E27,""),IF($A29="TOTAL",SUM(INDIRECT("C4:C"&amp;ROW()-1)),""))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IF(AND($A29&lt;&gt;"",$A29&lt;&gt;"TOTAL"),IF(AND([8]PDI_TITULACIÓN!$H27&lt;&gt;"",[8]PDI_TITULACIÓN!$H27&lt;&gt;0),[8]PDI_TITULACIÓN!$H27,""),IF($A29="TOTAL",SUM(INDIRECT("E4:E"&amp;ROW()-1)),""))</f>
        <v/>
      </c>
      <c r="F29" s="6" t="str">
        <f ca="1">IF(AND($A29&lt;&gt;"",$A29&lt;&gt;"TOTAL"),IF(AND([8]PDI_TITULACIÓN!$J27&lt;&gt;"",[8]PDI_TITULACIÓN!$J27&lt;&gt;0),[8]PDI_TITULACIÓN!$J27,""),IF($A29="TOTAL",SUM(INDIRECT("F4:F"&amp;ROW()-1)),""))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IF(AND($A29&lt;&gt;"",$A29&lt;&gt;"TOTAL"),IF(AND([8]PDI_TITULACIÓN!$M27&lt;&gt;"",[8]PDI_TITULACIÓN!$M27&lt;&gt;0),[8]PDI_TITULACIÓN!$M27,""),IF($A29="TOTAL",SUM(INDIRECT("H4:H"&amp;ROW()-1)),""))</f>
        <v/>
      </c>
      <c r="I29" s="6" t="str">
        <f ca="1">IF(AND($A29&lt;&gt;"",$A29&lt;&gt;"TOTAL"),IF(AND([8]PDI_TITULACIÓN!$O27&lt;&gt;"",[8]PDI_TITULACIÓN!$O27&lt;&gt;0),[8]PDI_TITULACIÓN!$O27,""),IF($A29="TOTAL",SUM(INDIRECT("I4:I"&amp;ROW()-1)),""))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IF(AND($A29&lt;&gt;"",$A29&lt;&gt;"TOTAL"),IF(AND([8]PDI_TITULACIÓN!$R27&lt;&gt;"",[8]PDI_TITULACIÓN!$R27&lt;&gt;0),[8]PDI_TITULACIÓN!$R27,""),IF($A29="TOTAL",SUM(INDIRECT("K4:K"&amp;ROW()-1)),""))</f>
        <v/>
      </c>
      <c r="L29" s="6" t="str">
        <f ca="1">IF(AND($A29&lt;&gt;"",$A29&lt;&gt;"TOTAL"),IF(AND([8]PDI_TITULACIÓN!$T27&lt;&gt;"",[8]PDI_TITULACIÓN!$T27&lt;&gt;0),[8]PDI_TITULACIÓN!$T27,""),IF($A29="TOTAL",SUM(INDIRECT("L4:L"&amp;ROW()-1)),""))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IF(AND($A29&lt;&gt;"",$A29&lt;&gt;"TOTAL"),IF(AND([8]PDI_TITULACIÓN!$W27&lt;&gt;"",[8]PDI_TITULACIÓN!$W27&lt;&gt;0),[8]PDI_TITULACIÓN!$W27,""),IF($A29="TOTAL",SUM(INDIRECT("N4:N"&amp;ROW()-1)),""))</f>
        <v/>
      </c>
      <c r="O29" s="6" t="str">
        <f ca="1">IF(AND($A29&lt;&gt;"",$A29&lt;&gt;"TOTAL"),IF(AND([8]PDI_TITULACIÓN!$Y27&lt;&gt;"",[8]PDI_TITULACIÓN!$Y27&lt;&gt;0),[8]PDI_TITULACIÓN!$Y27,""),IF($A29="TOTAL",SUM(INDIRECT("O4:O"&amp;ROW()-1)),""))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IF(AND($A29&lt;&gt;"",$A29&lt;&gt;"TOTAL"),IF(AND([8]PDI_TITULACIÓN!$AB27&lt;&gt;"",[8]PDI_TITULACIÓN!$AB27&lt;&gt;0),[8]PDI_TITULACIÓN!$AB27,""),IF($A29="TOTAL",SUM(INDIRECT("Q4:Q"&amp;ROW()-1)),""))</f>
        <v/>
      </c>
      <c r="R29" s="6" t="str">
        <f ca="1">IF(AND($A29&lt;&gt;"",$A29&lt;&gt;"TOTAL"),IF(AND([8]PDI_TITULACIÓN!$AD27&lt;&gt;"",[8]PDI_TITULACIÓN!$AD27&lt;&gt;0),[8]PDI_TITULACIÓN!$AD27,""),IF($A29="TOTAL",SUM(INDIRECT("R4:R"&amp;ROW()-1)),""))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IF(AND($A29&lt;&gt;"",$A29&lt;&gt;"TOTAL"),IF(AND([8]PDI_TITULACIÓN!$AG27&lt;&gt;"",[8]PDI_TITULACIÓN!$AG27&lt;&gt;0),[8]PDI_TITULACIÓN!$AG27,""),IF($A29="TOTAL",SUM(INDIRECT("T4:T"&amp;ROW()-1)),""))</f>
        <v/>
      </c>
      <c r="U29" s="6" t="str">
        <f ca="1">IF(AND($A29&lt;&gt;"",$A29&lt;&gt;"TOTAL"),IF(AND([8]PDI_TITULACIÓN!$AI27&lt;&gt;"",[8]PDI_TITULACIÓN!$AI27&lt;&gt;0),[8]PDI_TITULACIÓN!$AI27,""),IF($A29="TOTAL",SUM(INDIRECT("U4:U"&amp;ROW()-1)),""))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IF(AND($A29&lt;&gt;"",$A29&lt;&gt;"TOTAL"),IF(AND([8]PDI_TITULACIÓN!$AL27&lt;&gt;"",[8]PDI_TITULACIÓN!$AL27&lt;&gt;0),[8]PDI_TITULACIÓN!$AL27,""),IF($A29="TOTAL",SUM(INDIRECT("W4:W"&amp;ROW()-1)),""))</f>
        <v/>
      </c>
      <c r="X29" s="6" t="str">
        <f ca="1">IF(AND($A29&lt;&gt;"",$A29&lt;&gt;"TOTAL"),IF(AND([8]PDI_TITULACIÓN!$AN27&lt;&gt;"",[8]PDI_TITULACIÓN!$AN27&lt;&gt;0),[8]PDI_TITULACIÓN!$AN27,""),IF($A29="TOTAL",SUM(INDIRECT("X4:X"&amp;ROW()-1)),""))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IF(AND($A29&lt;&gt;"",$A29&lt;&gt;"TOTAL"),IF(AND([8]PDI_TITULACIÓN!$AQ27&lt;&gt;"",[8]PDI_TITULACIÓN!$AQ27&lt;&gt;0),[8]PDI_TITULACIÓN!$AQ27,""),IF($A29="TOTAL",SUM(INDIRECT("Z4:Z"&amp;ROW()-1)),""))</f>
        <v/>
      </c>
      <c r="AA29" s="6" t="str">
        <f ca="1">IF(AND($A29&lt;&gt;"",$A29&lt;&gt;"TOTAL"),IF(AND([8]PDI_TITULACIÓN!$AS27&lt;&gt;"",[8]PDI_TITULACIÓN!$AS27&lt;&gt;0),[8]PDI_TITULACIÓN!$AS27,""),IF($A29="TOTAL",SUM(INDIRECT("AA4:AA"&amp;ROW()-1)),""))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IF(AND($A29&lt;&gt;"",$A29&lt;&gt;"TOTAL"),IF(AND([8]PDI_TITULACIÓN!$AV27&lt;&gt;"",[8]PDI_TITULACIÓN!$AV27&lt;&gt;0),[8]PDI_TITULACIÓN!$AV27,""),IF($A29="TOTAL",SUM(INDIRECT("AC4:AC"&amp;ROW()-1)),""))</f>
        <v/>
      </c>
      <c r="AD29" s="6" t="str">
        <f ca="1">IF(AND($A29&lt;&gt;"",$A29&lt;&gt;"TOTAL"),IF(AND([8]PDI_TITULACIÓN!$AX27&lt;&gt;"",[8]PDI_TITULACIÓN!$AX27&lt;&gt;0),[8]PDI_TITULACIÓN!$AX27,""),IF($A29="TOTAL",SUM(INDIRECT("AD4:AD"&amp;ROW()-1)),""))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IF(AND($A29&lt;&gt;"",$A29&lt;&gt;"TOTAL"),IF(AND([8]PDI_TITULACIÓN!$BA27&lt;&gt;"",[8]PDI_TITULACIÓN!$BA27&lt;&gt;0),[8]PDI_TITULACIÓN!$BA27,""),IF($A29="TOTAL",SUM(INDIRECT("AF4:AF"&amp;ROW()-1)),""))</f>
        <v/>
      </c>
      <c r="AG29" s="6" t="str">
        <f ca="1">IF(AND($A29&lt;&gt;"",$A29&lt;&gt;"TOTAL"),IF(AND([8]PDI_TITULACIÓN!$BC27&lt;&gt;"",[8]PDI_TITULACIÓN!$BC27&lt;&gt;0),[8]PDI_TITULACIÓN!$BC27,""),IF($A29="TOTAL",SUM(INDIRECT("AG4:AG"&amp;ROW()-1)),""))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IF(AND($A29&lt;&gt;"",$A29&lt;&gt;"TOTAL"),IF(AND([8]PDI_TITULACIÓN!$BF27&lt;&gt;"",[8]PDI_TITULACIÓN!$BF27&lt;&gt;0),[8]PDI_TITULACIÓN!$BF27,""),IF($A29="TOTAL",SUM(INDIRECT("AI4:AI"&amp;ROW()-1)),""))</f>
        <v/>
      </c>
      <c r="AJ29" s="6" t="str">
        <f ca="1">IF(AND($A29&lt;&gt;"",$A29&lt;&gt;"TOTAL"),IF(AND([8]PDI_TITULACIÓN!$BH27&lt;&gt;"",[8]PDI_TITULACIÓN!$BH27&lt;&gt;0),[8]PDI_TITULACIÓN!$BH27,""),IF($A29="TOTAL",SUM(INDIRECT("AJ4:AJ"&amp;ROW()-1)),""))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IF(AND($A29&lt;&gt;"",$A29&lt;&gt;"TOTAL"),IF(AND([8]PDI_TITULACIÓN!$BK27&lt;&gt;"",[8]PDI_TITULACIÓN!$BK27&lt;&gt;0),[8]PDI_TITULACIÓN!$BK27,""),IF($A29="TOTAL",SUM(INDIRECT("AL4:AL"&amp;ROW()-1)),""))</f>
        <v/>
      </c>
      <c r="AM29" s="6" t="str">
        <f ca="1">IF(AND($A29&lt;&gt;"",$A29&lt;&gt;"TOTAL"),IF(AND([8]PDI_TITULACIÓN!$BM27&lt;&gt;"",[8]PDI_TITULACIÓN!$BM27&lt;&gt;0),[8]PDI_TITULACIÓN!$BM27,""),IF($A29="TOTAL",SUM(INDIRECT("AM4:AM"&amp;ROW()-1)),""))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IF(AND($A29&lt;&gt;"",$A29&lt;&gt;"TOTAL"),IF(AND([8]PDI_TITULACIÓN!$BP27&lt;&gt;"",[8]PDI_TITULACIÓN!$BP27&lt;&gt;0),[8]PDI_TITULACIÓN!$BP27,""),IF($A29="TOTAL",SUM(INDIRECT("AO4:AO"&amp;ROW()-1)),""))</f>
        <v/>
      </c>
      <c r="AP29" s="6" t="str">
        <f ca="1">IF(AND($A29&lt;&gt;"",$A29&lt;&gt;"TOTAL"),IF(AND([8]PDI_TITULACIÓN!$BR27&lt;&gt;"",[8]PDI_TITULACIÓN!$BR27&lt;&gt;0),[8]PDI_TITULACIÓN!$BR27,""),IF($A29="TOTAL",SUM(INDIRECT("AP4:AP"&amp;ROW()-1)),""))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IF(AND($A29&lt;&gt;"",$A29&lt;&gt;"TOTAL"),IF(AND([8]PDI_TITULACIÓN!$BU27&lt;&gt;"",[8]PDI_TITULACIÓN!$BU27&lt;&gt;0),[8]PDI_TITULACIÓN!$BU27,""),IF($A29="TOTAL",SUM(INDIRECT("AR4:AR"&amp;ROW()-1)),""))</f>
        <v/>
      </c>
      <c r="AS29" s="6" t="str">
        <f ca="1">IF(AND($A29&lt;&gt;"",$A29&lt;&gt;"TOTAL"),IF(AND([8]PDI_TITULACIÓN!$BW27&lt;&gt;"",[8]PDI_TITULACIÓN!$BW27&lt;&gt;0),[8]PDI_TITULACIÓN!$BW27,""),IF($A29="TOTAL",SUM(INDIRECT("AS4:AS"&amp;ROW()-1)),""))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IF(AND($A29&lt;&gt;"",$A29&lt;&gt;"TOTAL"),IF(AND([8]PDI_TITULACIÓN!$BZ27&lt;&gt;"",[8]PDI_TITULACIÓN!$BZ27&lt;&gt;0),[8]PDI_TITULACIÓN!$BZ27,""),IF($A29="TOTAL",SUM(INDIRECT("AU4:AU"&amp;ROW()-1)),""))</f>
        <v/>
      </c>
      <c r="AV29" s="6" t="str">
        <f ca="1">IF(AND($A29&lt;&gt;"",$A29&lt;&gt;"TOTAL"),IF(AND([8]PDI_TITULACIÓN!$CB27&lt;&gt;"",[8]PDI_TITULACIÓN!$CB27&lt;&gt;0),[8]PDI_TITULACIÓN!$CB27,""),IF($A29="TOTAL",SUM(INDIRECT("AV4:AV"&amp;ROW()-1)),""))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IF(AND($A29&lt;&gt;"",$A29&lt;&gt;"TOTAL"),IF(AND([8]PDI_TITULACIÓN!$CE27&lt;&gt;"",[8]PDI_TITULACIÓN!$CE27&lt;&gt;0),[8]PDI_TITULACIÓN!$CE27,""),IF($A29="TOTAL",SUM(INDIRECT("AX4:AX"&amp;ROW()-1)),""))</f>
        <v/>
      </c>
      <c r="AY29" s="6" t="str">
        <f ca="1">IF(AND($A29&lt;&gt;"",$A29&lt;&gt;"TOTAL"),IF(AND([8]PDI_TITULACIÓN!$CG27&lt;&gt;"",[8]PDI_TITULACIÓN!$CG27&lt;&gt;0),[8]PDI_TITULACIÓN!$CG27,""),IF($A29="TOTAL",SUM(INDIRECT("AY4:AY"&amp;ROW()-1)),""))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IF(AND($A29&lt;&gt;"",$A29&lt;&gt;"TOTAL"),IF(AND([8]PDI_TITULACIÓN!$CJ27&lt;&gt;"",[8]PDI_TITULACIÓN!$CJ27&lt;&gt;0),[8]PDI_TITULACIÓN!$CJ27,""),IF($A29="TOTAL",SUM(INDIRECT("BA4:BA"&amp;ROW()-1)),""))</f>
        <v/>
      </c>
      <c r="BB29" s="6" t="str">
        <f ca="1">IF(AND($A29&lt;&gt;"",$A29&lt;&gt;"TOTAL"),IF(AND([8]PDI_TITULACIÓN!$CL27&lt;&gt;"",[8]PDI_TITULACIÓN!$CL27&lt;&gt;0),[8]PDI_TITULACIÓN!$CL27,""),IF($A29="TOTAL",SUM(INDIRECT("BB4:BB"&amp;ROW()-1)),""))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IF(AND($A29&lt;&gt;"",$A29&lt;&gt;"TOTAL"),IF(AND([8]PDI_TITULACIÓN!$CO27&lt;&gt;"",[8]PDI_TITULACIÓN!$CO27&lt;&gt;0),[8]PDI_TITULACIÓN!$CO27,""),IF($A29="TOTAL",SUM(INDIRECT("BD4:BD"&amp;ROW()-1)),""))</f>
        <v/>
      </c>
      <c r="BE29" s="6" t="str">
        <f ca="1">IF(AND($A29&lt;&gt;"",$A29&lt;&gt;"TOTAL"),IF(AND([8]PDI_TITULACIÓN!$CQ27&lt;&gt;"",[8]PDI_TITULACIÓN!$CQ27&lt;&gt;0),[8]PDI_TITULACIÓN!$CQ27,""),IF($A29="TOTAL",SUM(INDIRECT("BE4:BE"&amp;ROW()-1)),""))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IF([8]PDI_TITULACIÓN!$B28&lt;&gt;"",[8]PDI_TITULACIÓN!$B28,IF(AND([8]PDI_TITULACIÓN!$B28="",[8]PDI_TITULACIÓN!$B29="",[8]PDI_TITULACIÓN!$B27=""),"","TOTAL"))</f>
        <v/>
      </c>
      <c r="B30" s="6" t="str">
        <f ca="1">IF(AND($A30&lt;&gt;"",$A30&lt;&gt;"TOTAL"),IF(AND([8]PDI_TITULACIÓN!$C28&lt;&gt;"",[8]PDI_TITULACIÓN!$C28&lt;&gt;0),[8]PDI_TITULACIÓN!$C28,""),IF($A30="TOTAL",SUM(INDIRECT("B4:B"&amp;ROW()-1)),""))</f>
        <v/>
      </c>
      <c r="C30" s="6" t="str">
        <f ca="1">IF(AND($A30&lt;&gt;"",$A30&lt;&gt;"TOTAL"),IF(AND([8]PDI_TITULACIÓN!$E28&lt;&gt;"",[8]PDI_TITULACIÓN!$E28&lt;&gt;0),[8]PDI_TITULACIÓN!$E28,""),IF($A30="TOTAL",SUM(INDIRECT("C4:C"&amp;ROW()-1)),""))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IF(AND($A30&lt;&gt;"",$A30&lt;&gt;"TOTAL"),IF(AND([8]PDI_TITULACIÓN!$H28&lt;&gt;"",[8]PDI_TITULACIÓN!$H28&lt;&gt;0),[8]PDI_TITULACIÓN!$H28,""),IF($A30="TOTAL",SUM(INDIRECT("E4:E"&amp;ROW()-1)),""))</f>
        <v/>
      </c>
      <c r="F30" s="6" t="str">
        <f ca="1">IF(AND($A30&lt;&gt;"",$A30&lt;&gt;"TOTAL"),IF(AND([8]PDI_TITULACIÓN!$J28&lt;&gt;"",[8]PDI_TITULACIÓN!$J28&lt;&gt;0),[8]PDI_TITULACIÓN!$J28,""),IF($A30="TOTAL",SUM(INDIRECT("F4:F"&amp;ROW()-1)),""))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IF(AND($A30&lt;&gt;"",$A30&lt;&gt;"TOTAL"),IF(AND([8]PDI_TITULACIÓN!$M28&lt;&gt;"",[8]PDI_TITULACIÓN!$M28&lt;&gt;0),[8]PDI_TITULACIÓN!$M28,""),IF($A30="TOTAL",SUM(INDIRECT("H4:H"&amp;ROW()-1)),""))</f>
        <v/>
      </c>
      <c r="I30" s="6" t="str">
        <f ca="1">IF(AND($A30&lt;&gt;"",$A30&lt;&gt;"TOTAL"),IF(AND([8]PDI_TITULACIÓN!$O28&lt;&gt;"",[8]PDI_TITULACIÓN!$O28&lt;&gt;0),[8]PDI_TITULACIÓN!$O28,""),IF($A30="TOTAL",SUM(INDIRECT("I4:I"&amp;ROW()-1)),""))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IF(AND($A30&lt;&gt;"",$A30&lt;&gt;"TOTAL"),IF(AND([8]PDI_TITULACIÓN!$R28&lt;&gt;"",[8]PDI_TITULACIÓN!$R28&lt;&gt;0),[8]PDI_TITULACIÓN!$R28,""),IF($A30="TOTAL",SUM(INDIRECT("K4:K"&amp;ROW()-1)),""))</f>
        <v/>
      </c>
      <c r="L30" s="6" t="str">
        <f ca="1">IF(AND($A30&lt;&gt;"",$A30&lt;&gt;"TOTAL"),IF(AND([8]PDI_TITULACIÓN!$T28&lt;&gt;"",[8]PDI_TITULACIÓN!$T28&lt;&gt;0),[8]PDI_TITULACIÓN!$T28,""),IF($A30="TOTAL",SUM(INDIRECT("L4:L"&amp;ROW()-1)),""))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IF(AND($A30&lt;&gt;"",$A30&lt;&gt;"TOTAL"),IF(AND([8]PDI_TITULACIÓN!$W28&lt;&gt;"",[8]PDI_TITULACIÓN!$W28&lt;&gt;0),[8]PDI_TITULACIÓN!$W28,""),IF($A30="TOTAL",SUM(INDIRECT("N4:N"&amp;ROW()-1)),""))</f>
        <v/>
      </c>
      <c r="O30" s="6" t="str">
        <f ca="1">IF(AND($A30&lt;&gt;"",$A30&lt;&gt;"TOTAL"),IF(AND([8]PDI_TITULACIÓN!$Y28&lt;&gt;"",[8]PDI_TITULACIÓN!$Y28&lt;&gt;0),[8]PDI_TITULACIÓN!$Y28,""),IF($A30="TOTAL",SUM(INDIRECT("O4:O"&amp;ROW()-1)),""))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IF(AND($A30&lt;&gt;"",$A30&lt;&gt;"TOTAL"),IF(AND([8]PDI_TITULACIÓN!$AB28&lt;&gt;"",[8]PDI_TITULACIÓN!$AB28&lt;&gt;0),[8]PDI_TITULACIÓN!$AB28,""),IF($A30="TOTAL",SUM(INDIRECT("Q4:Q"&amp;ROW()-1)),""))</f>
        <v/>
      </c>
      <c r="R30" s="6" t="str">
        <f ca="1">IF(AND($A30&lt;&gt;"",$A30&lt;&gt;"TOTAL"),IF(AND([8]PDI_TITULACIÓN!$AD28&lt;&gt;"",[8]PDI_TITULACIÓN!$AD28&lt;&gt;0),[8]PDI_TITULACIÓN!$AD28,""),IF($A30="TOTAL",SUM(INDIRECT("R4:R"&amp;ROW()-1)),""))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IF(AND($A30&lt;&gt;"",$A30&lt;&gt;"TOTAL"),IF(AND([8]PDI_TITULACIÓN!$AG28&lt;&gt;"",[8]PDI_TITULACIÓN!$AG28&lt;&gt;0),[8]PDI_TITULACIÓN!$AG28,""),IF($A30="TOTAL",SUM(INDIRECT("T4:T"&amp;ROW()-1)),""))</f>
        <v/>
      </c>
      <c r="U30" s="6" t="str">
        <f ca="1">IF(AND($A30&lt;&gt;"",$A30&lt;&gt;"TOTAL"),IF(AND([8]PDI_TITULACIÓN!$AI28&lt;&gt;"",[8]PDI_TITULACIÓN!$AI28&lt;&gt;0),[8]PDI_TITULACIÓN!$AI28,""),IF($A30="TOTAL",SUM(INDIRECT("U4:U"&amp;ROW()-1)),""))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IF(AND($A30&lt;&gt;"",$A30&lt;&gt;"TOTAL"),IF(AND([8]PDI_TITULACIÓN!$AL28&lt;&gt;"",[8]PDI_TITULACIÓN!$AL28&lt;&gt;0),[8]PDI_TITULACIÓN!$AL28,""),IF($A30="TOTAL",SUM(INDIRECT("W4:W"&amp;ROW()-1)),""))</f>
        <v/>
      </c>
      <c r="X30" s="6" t="str">
        <f ca="1">IF(AND($A30&lt;&gt;"",$A30&lt;&gt;"TOTAL"),IF(AND([8]PDI_TITULACIÓN!$AN28&lt;&gt;"",[8]PDI_TITULACIÓN!$AN28&lt;&gt;0),[8]PDI_TITULACIÓN!$AN28,""),IF($A30="TOTAL",SUM(INDIRECT("X4:X"&amp;ROW()-1)),""))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IF(AND($A30&lt;&gt;"",$A30&lt;&gt;"TOTAL"),IF(AND([8]PDI_TITULACIÓN!$AQ28&lt;&gt;"",[8]PDI_TITULACIÓN!$AQ28&lt;&gt;0),[8]PDI_TITULACIÓN!$AQ28,""),IF($A30="TOTAL",SUM(INDIRECT("Z4:Z"&amp;ROW()-1)),""))</f>
        <v/>
      </c>
      <c r="AA30" s="6" t="str">
        <f ca="1">IF(AND($A30&lt;&gt;"",$A30&lt;&gt;"TOTAL"),IF(AND([8]PDI_TITULACIÓN!$AS28&lt;&gt;"",[8]PDI_TITULACIÓN!$AS28&lt;&gt;0),[8]PDI_TITULACIÓN!$AS28,""),IF($A30="TOTAL",SUM(INDIRECT("AA4:AA"&amp;ROW()-1)),""))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IF(AND($A30&lt;&gt;"",$A30&lt;&gt;"TOTAL"),IF(AND([8]PDI_TITULACIÓN!$AV28&lt;&gt;"",[8]PDI_TITULACIÓN!$AV28&lt;&gt;0),[8]PDI_TITULACIÓN!$AV28,""),IF($A30="TOTAL",SUM(INDIRECT("AC4:AC"&amp;ROW()-1)),""))</f>
        <v/>
      </c>
      <c r="AD30" s="6" t="str">
        <f ca="1">IF(AND($A30&lt;&gt;"",$A30&lt;&gt;"TOTAL"),IF(AND([8]PDI_TITULACIÓN!$AX28&lt;&gt;"",[8]PDI_TITULACIÓN!$AX28&lt;&gt;0),[8]PDI_TITULACIÓN!$AX28,""),IF($A30="TOTAL",SUM(INDIRECT("AD4:AD"&amp;ROW()-1)),""))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IF(AND($A30&lt;&gt;"",$A30&lt;&gt;"TOTAL"),IF(AND([8]PDI_TITULACIÓN!$BA28&lt;&gt;"",[8]PDI_TITULACIÓN!$BA28&lt;&gt;0),[8]PDI_TITULACIÓN!$BA28,""),IF($A30="TOTAL",SUM(INDIRECT("AF4:AF"&amp;ROW()-1)),""))</f>
        <v/>
      </c>
      <c r="AG30" s="6" t="str">
        <f ca="1">IF(AND($A30&lt;&gt;"",$A30&lt;&gt;"TOTAL"),IF(AND([8]PDI_TITULACIÓN!$BC28&lt;&gt;"",[8]PDI_TITULACIÓN!$BC28&lt;&gt;0),[8]PDI_TITULACIÓN!$BC28,""),IF($A30="TOTAL",SUM(INDIRECT("AG4:AG"&amp;ROW()-1)),""))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IF(AND($A30&lt;&gt;"",$A30&lt;&gt;"TOTAL"),IF(AND([8]PDI_TITULACIÓN!$BF28&lt;&gt;"",[8]PDI_TITULACIÓN!$BF28&lt;&gt;0),[8]PDI_TITULACIÓN!$BF28,""),IF($A30="TOTAL",SUM(INDIRECT("AI4:AI"&amp;ROW()-1)),""))</f>
        <v/>
      </c>
      <c r="AJ30" s="6" t="str">
        <f ca="1">IF(AND($A30&lt;&gt;"",$A30&lt;&gt;"TOTAL"),IF(AND([8]PDI_TITULACIÓN!$BH28&lt;&gt;"",[8]PDI_TITULACIÓN!$BH28&lt;&gt;0),[8]PDI_TITULACIÓN!$BH28,""),IF($A30="TOTAL",SUM(INDIRECT("AJ4:AJ"&amp;ROW()-1)),""))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IF(AND($A30&lt;&gt;"",$A30&lt;&gt;"TOTAL"),IF(AND([8]PDI_TITULACIÓN!$BK28&lt;&gt;"",[8]PDI_TITULACIÓN!$BK28&lt;&gt;0),[8]PDI_TITULACIÓN!$BK28,""),IF($A30="TOTAL",SUM(INDIRECT("AL4:AL"&amp;ROW()-1)),""))</f>
        <v/>
      </c>
      <c r="AM30" s="6" t="str">
        <f ca="1">IF(AND($A30&lt;&gt;"",$A30&lt;&gt;"TOTAL"),IF(AND([8]PDI_TITULACIÓN!$BM28&lt;&gt;"",[8]PDI_TITULACIÓN!$BM28&lt;&gt;0),[8]PDI_TITULACIÓN!$BM28,""),IF($A30="TOTAL",SUM(INDIRECT("AM4:AM"&amp;ROW()-1)),""))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IF(AND($A30&lt;&gt;"",$A30&lt;&gt;"TOTAL"),IF(AND([8]PDI_TITULACIÓN!$BP28&lt;&gt;"",[8]PDI_TITULACIÓN!$BP28&lt;&gt;0),[8]PDI_TITULACIÓN!$BP28,""),IF($A30="TOTAL",SUM(INDIRECT("AO4:AO"&amp;ROW()-1)),""))</f>
        <v/>
      </c>
      <c r="AP30" s="6" t="str">
        <f ca="1">IF(AND($A30&lt;&gt;"",$A30&lt;&gt;"TOTAL"),IF(AND([8]PDI_TITULACIÓN!$BR28&lt;&gt;"",[8]PDI_TITULACIÓN!$BR28&lt;&gt;0),[8]PDI_TITULACIÓN!$BR28,""),IF($A30="TOTAL",SUM(INDIRECT("AP4:AP"&amp;ROW()-1)),""))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IF(AND($A30&lt;&gt;"",$A30&lt;&gt;"TOTAL"),IF(AND([8]PDI_TITULACIÓN!$BU28&lt;&gt;"",[8]PDI_TITULACIÓN!$BU28&lt;&gt;0),[8]PDI_TITULACIÓN!$BU28,""),IF($A30="TOTAL",SUM(INDIRECT("AR4:AR"&amp;ROW()-1)),""))</f>
        <v/>
      </c>
      <c r="AS30" s="6" t="str">
        <f ca="1">IF(AND($A30&lt;&gt;"",$A30&lt;&gt;"TOTAL"),IF(AND([8]PDI_TITULACIÓN!$BW28&lt;&gt;"",[8]PDI_TITULACIÓN!$BW28&lt;&gt;0),[8]PDI_TITULACIÓN!$BW28,""),IF($A30="TOTAL",SUM(INDIRECT("AS4:AS"&amp;ROW()-1)),""))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IF(AND($A30&lt;&gt;"",$A30&lt;&gt;"TOTAL"),IF(AND([8]PDI_TITULACIÓN!$BZ28&lt;&gt;"",[8]PDI_TITULACIÓN!$BZ28&lt;&gt;0),[8]PDI_TITULACIÓN!$BZ28,""),IF($A30="TOTAL",SUM(INDIRECT("AU4:AU"&amp;ROW()-1)),""))</f>
        <v/>
      </c>
      <c r="AV30" s="6" t="str">
        <f ca="1">IF(AND($A30&lt;&gt;"",$A30&lt;&gt;"TOTAL"),IF(AND([8]PDI_TITULACIÓN!$CB28&lt;&gt;"",[8]PDI_TITULACIÓN!$CB28&lt;&gt;0),[8]PDI_TITULACIÓN!$CB28,""),IF($A30="TOTAL",SUM(INDIRECT("AV4:AV"&amp;ROW()-1)),""))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IF(AND($A30&lt;&gt;"",$A30&lt;&gt;"TOTAL"),IF(AND([8]PDI_TITULACIÓN!$CE28&lt;&gt;"",[8]PDI_TITULACIÓN!$CE28&lt;&gt;0),[8]PDI_TITULACIÓN!$CE28,""),IF($A30="TOTAL",SUM(INDIRECT("AX4:AX"&amp;ROW()-1)),""))</f>
        <v/>
      </c>
      <c r="AY30" s="6" t="str">
        <f ca="1">IF(AND($A30&lt;&gt;"",$A30&lt;&gt;"TOTAL"),IF(AND([8]PDI_TITULACIÓN!$CG28&lt;&gt;"",[8]PDI_TITULACIÓN!$CG28&lt;&gt;0),[8]PDI_TITULACIÓN!$CG28,""),IF($A30="TOTAL",SUM(INDIRECT("AY4:AY"&amp;ROW()-1)),""))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IF(AND($A30&lt;&gt;"",$A30&lt;&gt;"TOTAL"),IF(AND([8]PDI_TITULACIÓN!$CJ28&lt;&gt;"",[8]PDI_TITULACIÓN!$CJ28&lt;&gt;0),[8]PDI_TITULACIÓN!$CJ28,""),IF($A30="TOTAL",SUM(INDIRECT("BA4:BA"&amp;ROW()-1)),""))</f>
        <v/>
      </c>
      <c r="BB30" s="6" t="str">
        <f ca="1">IF(AND($A30&lt;&gt;"",$A30&lt;&gt;"TOTAL"),IF(AND([8]PDI_TITULACIÓN!$CL28&lt;&gt;"",[8]PDI_TITULACIÓN!$CL28&lt;&gt;0),[8]PDI_TITULACIÓN!$CL28,""),IF($A30="TOTAL",SUM(INDIRECT("BB4:BB"&amp;ROW()-1)),""))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IF(AND($A30&lt;&gt;"",$A30&lt;&gt;"TOTAL"),IF(AND([8]PDI_TITULACIÓN!$CO28&lt;&gt;"",[8]PDI_TITULACIÓN!$CO28&lt;&gt;0),[8]PDI_TITULACIÓN!$CO28,""),IF($A30="TOTAL",SUM(INDIRECT("BD4:BD"&amp;ROW()-1)),""))</f>
        <v/>
      </c>
      <c r="BE30" s="6" t="str">
        <f ca="1">IF(AND($A30&lt;&gt;"",$A30&lt;&gt;"TOTAL"),IF(AND([8]PDI_TITULACIÓN!$CQ28&lt;&gt;"",[8]PDI_TITULACIÓN!$CQ28&lt;&gt;0),[8]PDI_TITULACIÓN!$CQ28,""),IF($A30="TOTAL",SUM(INDIRECT("BE4:BE"&amp;ROW()-1)),""))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IF([8]PDI_TITULACIÓN!$B29&lt;&gt;"",[8]PDI_TITULACIÓN!$B29,IF(AND([8]PDI_TITULACIÓN!$B29="",[8]PDI_TITULACIÓN!$B30="",[8]PDI_TITULACIÓN!$B28=""),"","TOTAL"))</f>
        <v/>
      </c>
      <c r="B31" s="6" t="str">
        <f ca="1">IF(AND($A31&lt;&gt;"",$A31&lt;&gt;"TOTAL"),IF(AND([8]PDI_TITULACIÓN!$C29&lt;&gt;"",[8]PDI_TITULACIÓN!$C29&lt;&gt;0),[8]PDI_TITULACIÓN!$C29,""),IF($A31="TOTAL",SUM(INDIRECT("B4:B"&amp;ROW()-1)),""))</f>
        <v/>
      </c>
      <c r="C31" s="6" t="str">
        <f ca="1">IF(AND($A31&lt;&gt;"",$A31&lt;&gt;"TOTAL"),IF(AND([8]PDI_TITULACIÓN!$E29&lt;&gt;"",[8]PDI_TITULACIÓN!$E29&lt;&gt;0),[8]PDI_TITULACIÓN!$E29,""),IF($A31="TOTAL",SUM(INDIRECT("C4:C"&amp;ROW()-1)),""))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IF(AND($A31&lt;&gt;"",$A31&lt;&gt;"TOTAL"),IF(AND([8]PDI_TITULACIÓN!$H29&lt;&gt;"",[8]PDI_TITULACIÓN!$H29&lt;&gt;0),[8]PDI_TITULACIÓN!$H29,""),IF($A31="TOTAL",SUM(INDIRECT("E4:E"&amp;ROW()-1)),""))</f>
        <v/>
      </c>
      <c r="F31" s="6" t="str">
        <f ca="1">IF(AND($A31&lt;&gt;"",$A31&lt;&gt;"TOTAL"),IF(AND([8]PDI_TITULACIÓN!$J29&lt;&gt;"",[8]PDI_TITULACIÓN!$J29&lt;&gt;0),[8]PDI_TITULACIÓN!$J29,""),IF($A31="TOTAL",SUM(INDIRECT("F4:F"&amp;ROW()-1)),""))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IF(AND($A31&lt;&gt;"",$A31&lt;&gt;"TOTAL"),IF(AND([8]PDI_TITULACIÓN!$M29&lt;&gt;"",[8]PDI_TITULACIÓN!$M29&lt;&gt;0),[8]PDI_TITULACIÓN!$M29,""),IF($A31="TOTAL",SUM(INDIRECT("H4:H"&amp;ROW()-1)),""))</f>
        <v/>
      </c>
      <c r="I31" s="6" t="str">
        <f ca="1">IF(AND($A31&lt;&gt;"",$A31&lt;&gt;"TOTAL"),IF(AND([8]PDI_TITULACIÓN!$O29&lt;&gt;"",[8]PDI_TITULACIÓN!$O29&lt;&gt;0),[8]PDI_TITULACIÓN!$O29,""),IF($A31="TOTAL",SUM(INDIRECT("I4:I"&amp;ROW()-1)),""))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IF(AND($A31&lt;&gt;"",$A31&lt;&gt;"TOTAL"),IF(AND([8]PDI_TITULACIÓN!$R29&lt;&gt;"",[8]PDI_TITULACIÓN!$R29&lt;&gt;0),[8]PDI_TITULACIÓN!$R29,""),IF($A31="TOTAL",SUM(INDIRECT("K4:K"&amp;ROW()-1)),""))</f>
        <v/>
      </c>
      <c r="L31" s="6" t="str">
        <f ca="1">IF(AND($A31&lt;&gt;"",$A31&lt;&gt;"TOTAL"),IF(AND([8]PDI_TITULACIÓN!$T29&lt;&gt;"",[8]PDI_TITULACIÓN!$T29&lt;&gt;0),[8]PDI_TITULACIÓN!$T29,""),IF($A31="TOTAL",SUM(INDIRECT("L4:L"&amp;ROW()-1)),""))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IF(AND($A31&lt;&gt;"",$A31&lt;&gt;"TOTAL"),IF(AND([8]PDI_TITULACIÓN!$W29&lt;&gt;"",[8]PDI_TITULACIÓN!$W29&lt;&gt;0),[8]PDI_TITULACIÓN!$W29,""),IF($A31="TOTAL",SUM(INDIRECT("N4:N"&amp;ROW()-1)),""))</f>
        <v/>
      </c>
      <c r="O31" s="6" t="str">
        <f ca="1">IF(AND($A31&lt;&gt;"",$A31&lt;&gt;"TOTAL"),IF(AND([8]PDI_TITULACIÓN!$Y29&lt;&gt;"",[8]PDI_TITULACIÓN!$Y29&lt;&gt;0),[8]PDI_TITULACIÓN!$Y29,""),IF($A31="TOTAL",SUM(INDIRECT("O4:O"&amp;ROW()-1)),""))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IF(AND($A31&lt;&gt;"",$A31&lt;&gt;"TOTAL"),IF(AND([8]PDI_TITULACIÓN!$AB29&lt;&gt;"",[8]PDI_TITULACIÓN!$AB29&lt;&gt;0),[8]PDI_TITULACIÓN!$AB29,""),IF($A31="TOTAL",SUM(INDIRECT("Q4:Q"&amp;ROW()-1)),""))</f>
        <v/>
      </c>
      <c r="R31" s="6" t="str">
        <f ca="1">IF(AND($A31&lt;&gt;"",$A31&lt;&gt;"TOTAL"),IF(AND([8]PDI_TITULACIÓN!$AD29&lt;&gt;"",[8]PDI_TITULACIÓN!$AD29&lt;&gt;0),[8]PDI_TITULACIÓN!$AD29,""),IF($A31="TOTAL",SUM(INDIRECT("R4:R"&amp;ROW()-1)),""))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IF(AND($A31&lt;&gt;"",$A31&lt;&gt;"TOTAL"),IF(AND([8]PDI_TITULACIÓN!$AG29&lt;&gt;"",[8]PDI_TITULACIÓN!$AG29&lt;&gt;0),[8]PDI_TITULACIÓN!$AG29,""),IF($A31="TOTAL",SUM(INDIRECT("T4:T"&amp;ROW()-1)),""))</f>
        <v/>
      </c>
      <c r="U31" s="6" t="str">
        <f ca="1">IF(AND($A31&lt;&gt;"",$A31&lt;&gt;"TOTAL"),IF(AND([8]PDI_TITULACIÓN!$AI29&lt;&gt;"",[8]PDI_TITULACIÓN!$AI29&lt;&gt;0),[8]PDI_TITULACIÓN!$AI29,""),IF($A31="TOTAL",SUM(INDIRECT("U4:U"&amp;ROW()-1)),""))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IF(AND($A31&lt;&gt;"",$A31&lt;&gt;"TOTAL"),IF(AND([8]PDI_TITULACIÓN!$AL29&lt;&gt;"",[8]PDI_TITULACIÓN!$AL29&lt;&gt;0),[8]PDI_TITULACIÓN!$AL29,""),IF($A31="TOTAL",SUM(INDIRECT("W4:W"&amp;ROW()-1)),""))</f>
        <v/>
      </c>
      <c r="X31" s="6" t="str">
        <f ca="1">IF(AND($A31&lt;&gt;"",$A31&lt;&gt;"TOTAL"),IF(AND([8]PDI_TITULACIÓN!$AN29&lt;&gt;"",[8]PDI_TITULACIÓN!$AN29&lt;&gt;0),[8]PDI_TITULACIÓN!$AN29,""),IF($A31="TOTAL",SUM(INDIRECT("X4:X"&amp;ROW()-1)),""))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IF(AND($A31&lt;&gt;"",$A31&lt;&gt;"TOTAL"),IF(AND([8]PDI_TITULACIÓN!$AQ29&lt;&gt;"",[8]PDI_TITULACIÓN!$AQ29&lt;&gt;0),[8]PDI_TITULACIÓN!$AQ29,""),IF($A31="TOTAL",SUM(INDIRECT("Z4:Z"&amp;ROW()-1)),""))</f>
        <v/>
      </c>
      <c r="AA31" s="6" t="str">
        <f ca="1">IF(AND($A31&lt;&gt;"",$A31&lt;&gt;"TOTAL"),IF(AND([8]PDI_TITULACIÓN!$AS29&lt;&gt;"",[8]PDI_TITULACIÓN!$AS29&lt;&gt;0),[8]PDI_TITULACIÓN!$AS29,""),IF($A31="TOTAL",SUM(INDIRECT("AA4:AA"&amp;ROW()-1)),""))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IF(AND($A31&lt;&gt;"",$A31&lt;&gt;"TOTAL"),IF(AND([8]PDI_TITULACIÓN!$AV29&lt;&gt;"",[8]PDI_TITULACIÓN!$AV29&lt;&gt;0),[8]PDI_TITULACIÓN!$AV29,""),IF($A31="TOTAL",SUM(INDIRECT("AC4:AC"&amp;ROW()-1)),""))</f>
        <v/>
      </c>
      <c r="AD31" s="6" t="str">
        <f ca="1">IF(AND($A31&lt;&gt;"",$A31&lt;&gt;"TOTAL"),IF(AND([8]PDI_TITULACIÓN!$AX29&lt;&gt;"",[8]PDI_TITULACIÓN!$AX29&lt;&gt;0),[8]PDI_TITULACIÓN!$AX29,""),IF($A31="TOTAL",SUM(INDIRECT("AD4:AD"&amp;ROW()-1)),""))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IF(AND($A31&lt;&gt;"",$A31&lt;&gt;"TOTAL"),IF(AND([8]PDI_TITULACIÓN!$BA29&lt;&gt;"",[8]PDI_TITULACIÓN!$BA29&lt;&gt;0),[8]PDI_TITULACIÓN!$BA29,""),IF($A31="TOTAL",SUM(INDIRECT("AF4:AF"&amp;ROW()-1)),""))</f>
        <v/>
      </c>
      <c r="AG31" s="6" t="str">
        <f ca="1">IF(AND($A31&lt;&gt;"",$A31&lt;&gt;"TOTAL"),IF(AND([8]PDI_TITULACIÓN!$BC29&lt;&gt;"",[8]PDI_TITULACIÓN!$BC29&lt;&gt;0),[8]PDI_TITULACIÓN!$BC29,""),IF($A31="TOTAL",SUM(INDIRECT("AG4:AG"&amp;ROW()-1)),""))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IF(AND($A31&lt;&gt;"",$A31&lt;&gt;"TOTAL"),IF(AND([8]PDI_TITULACIÓN!$BF29&lt;&gt;"",[8]PDI_TITULACIÓN!$BF29&lt;&gt;0),[8]PDI_TITULACIÓN!$BF29,""),IF($A31="TOTAL",SUM(INDIRECT("AI4:AI"&amp;ROW()-1)),""))</f>
        <v/>
      </c>
      <c r="AJ31" s="6" t="str">
        <f ca="1">IF(AND($A31&lt;&gt;"",$A31&lt;&gt;"TOTAL"),IF(AND([8]PDI_TITULACIÓN!$BH29&lt;&gt;"",[8]PDI_TITULACIÓN!$BH29&lt;&gt;0),[8]PDI_TITULACIÓN!$BH29,""),IF($A31="TOTAL",SUM(INDIRECT("AJ4:AJ"&amp;ROW()-1)),""))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IF(AND($A31&lt;&gt;"",$A31&lt;&gt;"TOTAL"),IF(AND([8]PDI_TITULACIÓN!$BK29&lt;&gt;"",[8]PDI_TITULACIÓN!$BK29&lt;&gt;0),[8]PDI_TITULACIÓN!$BK29,""),IF($A31="TOTAL",SUM(INDIRECT("AL4:AL"&amp;ROW()-1)),""))</f>
        <v/>
      </c>
      <c r="AM31" s="6" t="str">
        <f ca="1">IF(AND($A31&lt;&gt;"",$A31&lt;&gt;"TOTAL"),IF(AND([8]PDI_TITULACIÓN!$BM29&lt;&gt;"",[8]PDI_TITULACIÓN!$BM29&lt;&gt;0),[8]PDI_TITULACIÓN!$BM29,""),IF($A31="TOTAL",SUM(INDIRECT("AM4:AM"&amp;ROW()-1)),""))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IF(AND($A31&lt;&gt;"",$A31&lt;&gt;"TOTAL"),IF(AND([8]PDI_TITULACIÓN!$BP29&lt;&gt;"",[8]PDI_TITULACIÓN!$BP29&lt;&gt;0),[8]PDI_TITULACIÓN!$BP29,""),IF($A31="TOTAL",SUM(INDIRECT("AO4:AO"&amp;ROW()-1)),""))</f>
        <v/>
      </c>
      <c r="AP31" s="6" t="str">
        <f ca="1">IF(AND($A31&lt;&gt;"",$A31&lt;&gt;"TOTAL"),IF(AND([8]PDI_TITULACIÓN!$BR29&lt;&gt;"",[8]PDI_TITULACIÓN!$BR29&lt;&gt;0),[8]PDI_TITULACIÓN!$BR29,""),IF($A31="TOTAL",SUM(INDIRECT("AP4:AP"&amp;ROW()-1)),""))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IF(AND($A31&lt;&gt;"",$A31&lt;&gt;"TOTAL"),IF(AND([8]PDI_TITULACIÓN!$BU29&lt;&gt;"",[8]PDI_TITULACIÓN!$BU29&lt;&gt;0),[8]PDI_TITULACIÓN!$BU29,""),IF($A31="TOTAL",SUM(INDIRECT("AR4:AR"&amp;ROW()-1)),""))</f>
        <v/>
      </c>
      <c r="AS31" s="6" t="str">
        <f ca="1">IF(AND($A31&lt;&gt;"",$A31&lt;&gt;"TOTAL"),IF(AND([8]PDI_TITULACIÓN!$BW29&lt;&gt;"",[8]PDI_TITULACIÓN!$BW29&lt;&gt;0),[8]PDI_TITULACIÓN!$BW29,""),IF($A31="TOTAL",SUM(INDIRECT("AS4:AS"&amp;ROW()-1)),""))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IF(AND($A31&lt;&gt;"",$A31&lt;&gt;"TOTAL"),IF(AND([8]PDI_TITULACIÓN!$BZ29&lt;&gt;"",[8]PDI_TITULACIÓN!$BZ29&lt;&gt;0),[8]PDI_TITULACIÓN!$BZ29,""),IF($A31="TOTAL",SUM(INDIRECT("AU4:AU"&amp;ROW()-1)),""))</f>
        <v/>
      </c>
      <c r="AV31" s="6" t="str">
        <f ca="1">IF(AND($A31&lt;&gt;"",$A31&lt;&gt;"TOTAL"),IF(AND([8]PDI_TITULACIÓN!$CB29&lt;&gt;"",[8]PDI_TITULACIÓN!$CB29&lt;&gt;0),[8]PDI_TITULACIÓN!$CB29,""),IF($A31="TOTAL",SUM(INDIRECT("AV4:AV"&amp;ROW()-1)),""))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IF(AND($A31&lt;&gt;"",$A31&lt;&gt;"TOTAL"),IF(AND([8]PDI_TITULACIÓN!$CE29&lt;&gt;"",[8]PDI_TITULACIÓN!$CE29&lt;&gt;0),[8]PDI_TITULACIÓN!$CE29,""),IF($A31="TOTAL",SUM(INDIRECT("AX4:AX"&amp;ROW()-1)),""))</f>
        <v/>
      </c>
      <c r="AY31" s="6" t="str">
        <f ca="1">IF(AND($A31&lt;&gt;"",$A31&lt;&gt;"TOTAL"),IF(AND([8]PDI_TITULACIÓN!$CG29&lt;&gt;"",[8]PDI_TITULACIÓN!$CG29&lt;&gt;0),[8]PDI_TITULACIÓN!$CG29,""),IF($A31="TOTAL",SUM(INDIRECT("AY4:AY"&amp;ROW()-1)),""))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IF(AND($A31&lt;&gt;"",$A31&lt;&gt;"TOTAL"),IF(AND([8]PDI_TITULACIÓN!$CJ29&lt;&gt;"",[8]PDI_TITULACIÓN!$CJ29&lt;&gt;0),[8]PDI_TITULACIÓN!$CJ29,""),IF($A31="TOTAL",SUM(INDIRECT("BA4:BA"&amp;ROW()-1)),""))</f>
        <v/>
      </c>
      <c r="BB31" s="6" t="str">
        <f ca="1">IF(AND($A31&lt;&gt;"",$A31&lt;&gt;"TOTAL"),IF(AND([8]PDI_TITULACIÓN!$CL29&lt;&gt;"",[8]PDI_TITULACIÓN!$CL29&lt;&gt;0),[8]PDI_TITULACIÓN!$CL29,""),IF($A31="TOTAL",SUM(INDIRECT("BB4:BB"&amp;ROW()-1)),""))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IF(AND($A31&lt;&gt;"",$A31&lt;&gt;"TOTAL"),IF(AND([8]PDI_TITULACIÓN!$CO29&lt;&gt;"",[8]PDI_TITULACIÓN!$CO29&lt;&gt;0),[8]PDI_TITULACIÓN!$CO29,""),IF($A31="TOTAL",SUM(INDIRECT("BD4:BD"&amp;ROW()-1)),""))</f>
        <v/>
      </c>
      <c r="BE31" s="6" t="str">
        <f ca="1">IF(AND($A31&lt;&gt;"",$A31&lt;&gt;"TOTAL"),IF(AND([8]PDI_TITULACIÓN!$CQ29&lt;&gt;"",[8]PDI_TITULACIÓN!$CQ29&lt;&gt;0),[8]PDI_TITULACIÓN!$CQ29,""),IF($A31="TOTAL",SUM(INDIRECT("BE4:BE"&amp;ROW()-1)),""))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IF([8]PDI_TITULACIÓN!$B30&lt;&gt;"",[8]PDI_TITULACIÓN!$B30,IF(AND([8]PDI_TITULACIÓN!$B30="",[8]PDI_TITULACIÓN!$B31="",[8]PDI_TITULACIÓN!$B29=""),"","TOTAL"))</f>
        <v/>
      </c>
      <c r="B32" s="6" t="str">
        <f ca="1">IF(AND($A32&lt;&gt;"",$A32&lt;&gt;"TOTAL"),IF(AND([8]PDI_TITULACIÓN!$C30&lt;&gt;"",[8]PDI_TITULACIÓN!$C30&lt;&gt;0),[8]PDI_TITULACIÓN!$C30,""),IF($A32="TOTAL",SUM(INDIRECT("B4:B"&amp;ROW()-1)),""))</f>
        <v/>
      </c>
      <c r="C32" s="6" t="str">
        <f ca="1">IF(AND($A32&lt;&gt;"",$A32&lt;&gt;"TOTAL"),IF(AND([8]PDI_TITULACIÓN!$E30&lt;&gt;"",[8]PDI_TITULACIÓN!$E30&lt;&gt;0),[8]PDI_TITULACIÓN!$E30,""),IF($A32="TOTAL",SUM(INDIRECT("C4:C"&amp;ROW()-1)),""))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IF(AND($A32&lt;&gt;"",$A32&lt;&gt;"TOTAL"),IF(AND([8]PDI_TITULACIÓN!$H30&lt;&gt;"",[8]PDI_TITULACIÓN!$H30&lt;&gt;0),[8]PDI_TITULACIÓN!$H30,""),IF($A32="TOTAL",SUM(INDIRECT("E4:E"&amp;ROW()-1)),""))</f>
        <v/>
      </c>
      <c r="F32" s="6" t="str">
        <f ca="1">IF(AND($A32&lt;&gt;"",$A32&lt;&gt;"TOTAL"),IF(AND([8]PDI_TITULACIÓN!$J30&lt;&gt;"",[8]PDI_TITULACIÓN!$J30&lt;&gt;0),[8]PDI_TITULACIÓN!$J30,""),IF($A32="TOTAL",SUM(INDIRECT("F4:F"&amp;ROW()-1)),""))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IF(AND($A32&lt;&gt;"",$A32&lt;&gt;"TOTAL"),IF(AND([8]PDI_TITULACIÓN!$M30&lt;&gt;"",[8]PDI_TITULACIÓN!$M30&lt;&gt;0),[8]PDI_TITULACIÓN!$M30,""),IF($A32="TOTAL",SUM(INDIRECT("H4:H"&amp;ROW()-1)),""))</f>
        <v/>
      </c>
      <c r="I32" s="6" t="str">
        <f ca="1">IF(AND($A32&lt;&gt;"",$A32&lt;&gt;"TOTAL"),IF(AND([8]PDI_TITULACIÓN!$O30&lt;&gt;"",[8]PDI_TITULACIÓN!$O30&lt;&gt;0),[8]PDI_TITULACIÓN!$O30,""),IF($A32="TOTAL",SUM(INDIRECT("I4:I"&amp;ROW()-1)),""))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IF(AND($A32&lt;&gt;"",$A32&lt;&gt;"TOTAL"),IF(AND([8]PDI_TITULACIÓN!$R30&lt;&gt;"",[8]PDI_TITULACIÓN!$R30&lt;&gt;0),[8]PDI_TITULACIÓN!$R30,""),IF($A32="TOTAL",SUM(INDIRECT("K4:K"&amp;ROW()-1)),""))</f>
        <v/>
      </c>
      <c r="L32" s="6" t="str">
        <f ca="1">IF(AND($A32&lt;&gt;"",$A32&lt;&gt;"TOTAL"),IF(AND([8]PDI_TITULACIÓN!$T30&lt;&gt;"",[8]PDI_TITULACIÓN!$T30&lt;&gt;0),[8]PDI_TITULACIÓN!$T30,""),IF($A32="TOTAL",SUM(INDIRECT("L4:L"&amp;ROW()-1)),""))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IF(AND($A32&lt;&gt;"",$A32&lt;&gt;"TOTAL"),IF(AND([8]PDI_TITULACIÓN!$W30&lt;&gt;"",[8]PDI_TITULACIÓN!$W30&lt;&gt;0),[8]PDI_TITULACIÓN!$W30,""),IF($A32="TOTAL",SUM(INDIRECT("N4:N"&amp;ROW()-1)),""))</f>
        <v/>
      </c>
      <c r="O32" s="6" t="str">
        <f ca="1">IF(AND($A32&lt;&gt;"",$A32&lt;&gt;"TOTAL"),IF(AND([8]PDI_TITULACIÓN!$Y30&lt;&gt;"",[8]PDI_TITULACIÓN!$Y30&lt;&gt;0),[8]PDI_TITULACIÓN!$Y30,""),IF($A32="TOTAL",SUM(INDIRECT("O4:O"&amp;ROW()-1)),""))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IF(AND($A32&lt;&gt;"",$A32&lt;&gt;"TOTAL"),IF(AND([8]PDI_TITULACIÓN!$AB30&lt;&gt;"",[8]PDI_TITULACIÓN!$AB30&lt;&gt;0),[8]PDI_TITULACIÓN!$AB30,""),IF($A32="TOTAL",SUM(INDIRECT("Q4:Q"&amp;ROW()-1)),""))</f>
        <v/>
      </c>
      <c r="R32" s="6" t="str">
        <f ca="1">IF(AND($A32&lt;&gt;"",$A32&lt;&gt;"TOTAL"),IF(AND([8]PDI_TITULACIÓN!$AD30&lt;&gt;"",[8]PDI_TITULACIÓN!$AD30&lt;&gt;0),[8]PDI_TITULACIÓN!$AD30,""),IF($A32="TOTAL",SUM(INDIRECT("R4:R"&amp;ROW()-1)),""))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IF(AND($A32&lt;&gt;"",$A32&lt;&gt;"TOTAL"),IF(AND([8]PDI_TITULACIÓN!$AG30&lt;&gt;"",[8]PDI_TITULACIÓN!$AG30&lt;&gt;0),[8]PDI_TITULACIÓN!$AG30,""),IF($A32="TOTAL",SUM(INDIRECT("T4:T"&amp;ROW()-1)),""))</f>
        <v/>
      </c>
      <c r="U32" s="6" t="str">
        <f ca="1">IF(AND($A32&lt;&gt;"",$A32&lt;&gt;"TOTAL"),IF(AND([8]PDI_TITULACIÓN!$AI30&lt;&gt;"",[8]PDI_TITULACIÓN!$AI30&lt;&gt;0),[8]PDI_TITULACIÓN!$AI30,""),IF($A32="TOTAL",SUM(INDIRECT("U4:U"&amp;ROW()-1)),""))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IF(AND($A32&lt;&gt;"",$A32&lt;&gt;"TOTAL"),IF(AND([8]PDI_TITULACIÓN!$AL30&lt;&gt;"",[8]PDI_TITULACIÓN!$AL30&lt;&gt;0),[8]PDI_TITULACIÓN!$AL30,""),IF($A32="TOTAL",SUM(INDIRECT("W4:W"&amp;ROW()-1)),""))</f>
        <v/>
      </c>
      <c r="X32" s="6" t="str">
        <f ca="1">IF(AND($A32&lt;&gt;"",$A32&lt;&gt;"TOTAL"),IF(AND([8]PDI_TITULACIÓN!$AN30&lt;&gt;"",[8]PDI_TITULACIÓN!$AN30&lt;&gt;0),[8]PDI_TITULACIÓN!$AN30,""),IF($A32="TOTAL",SUM(INDIRECT("X4:X"&amp;ROW()-1)),""))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IF(AND($A32&lt;&gt;"",$A32&lt;&gt;"TOTAL"),IF(AND([8]PDI_TITULACIÓN!$AQ30&lt;&gt;"",[8]PDI_TITULACIÓN!$AQ30&lt;&gt;0),[8]PDI_TITULACIÓN!$AQ30,""),IF($A32="TOTAL",SUM(INDIRECT("Z4:Z"&amp;ROW()-1)),""))</f>
        <v/>
      </c>
      <c r="AA32" s="6" t="str">
        <f ca="1">IF(AND($A32&lt;&gt;"",$A32&lt;&gt;"TOTAL"),IF(AND([8]PDI_TITULACIÓN!$AS30&lt;&gt;"",[8]PDI_TITULACIÓN!$AS30&lt;&gt;0),[8]PDI_TITULACIÓN!$AS30,""),IF($A32="TOTAL",SUM(INDIRECT("AA4:AA"&amp;ROW()-1)),""))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IF(AND($A32&lt;&gt;"",$A32&lt;&gt;"TOTAL"),IF(AND([8]PDI_TITULACIÓN!$AV30&lt;&gt;"",[8]PDI_TITULACIÓN!$AV30&lt;&gt;0),[8]PDI_TITULACIÓN!$AV30,""),IF($A32="TOTAL",SUM(INDIRECT("AC4:AC"&amp;ROW()-1)),""))</f>
        <v/>
      </c>
      <c r="AD32" s="6" t="str">
        <f ca="1">IF(AND($A32&lt;&gt;"",$A32&lt;&gt;"TOTAL"),IF(AND([8]PDI_TITULACIÓN!$AX30&lt;&gt;"",[8]PDI_TITULACIÓN!$AX30&lt;&gt;0),[8]PDI_TITULACIÓN!$AX30,""),IF($A32="TOTAL",SUM(INDIRECT("AD4:AD"&amp;ROW()-1)),""))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IF(AND($A32&lt;&gt;"",$A32&lt;&gt;"TOTAL"),IF(AND([8]PDI_TITULACIÓN!$BA30&lt;&gt;"",[8]PDI_TITULACIÓN!$BA30&lt;&gt;0),[8]PDI_TITULACIÓN!$BA30,""),IF($A32="TOTAL",SUM(INDIRECT("AF4:AF"&amp;ROW()-1)),""))</f>
        <v/>
      </c>
      <c r="AG32" s="6" t="str">
        <f ca="1">IF(AND($A32&lt;&gt;"",$A32&lt;&gt;"TOTAL"),IF(AND([8]PDI_TITULACIÓN!$BC30&lt;&gt;"",[8]PDI_TITULACIÓN!$BC30&lt;&gt;0),[8]PDI_TITULACIÓN!$BC30,""),IF($A32="TOTAL",SUM(INDIRECT("AG4:AG"&amp;ROW()-1)),""))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IF(AND($A32&lt;&gt;"",$A32&lt;&gt;"TOTAL"),IF(AND([8]PDI_TITULACIÓN!$BF30&lt;&gt;"",[8]PDI_TITULACIÓN!$BF30&lt;&gt;0),[8]PDI_TITULACIÓN!$BF30,""),IF($A32="TOTAL",SUM(INDIRECT("AI4:AI"&amp;ROW()-1)),""))</f>
        <v/>
      </c>
      <c r="AJ32" s="6" t="str">
        <f ca="1">IF(AND($A32&lt;&gt;"",$A32&lt;&gt;"TOTAL"),IF(AND([8]PDI_TITULACIÓN!$BH30&lt;&gt;"",[8]PDI_TITULACIÓN!$BH30&lt;&gt;0),[8]PDI_TITULACIÓN!$BH30,""),IF($A32="TOTAL",SUM(INDIRECT("AJ4:AJ"&amp;ROW()-1)),""))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IF(AND($A32&lt;&gt;"",$A32&lt;&gt;"TOTAL"),IF(AND([8]PDI_TITULACIÓN!$BK30&lt;&gt;"",[8]PDI_TITULACIÓN!$BK30&lt;&gt;0),[8]PDI_TITULACIÓN!$BK30,""),IF($A32="TOTAL",SUM(INDIRECT("AL4:AL"&amp;ROW()-1)),""))</f>
        <v/>
      </c>
      <c r="AM32" s="6" t="str">
        <f ca="1">IF(AND($A32&lt;&gt;"",$A32&lt;&gt;"TOTAL"),IF(AND([8]PDI_TITULACIÓN!$BM30&lt;&gt;"",[8]PDI_TITULACIÓN!$BM30&lt;&gt;0),[8]PDI_TITULACIÓN!$BM30,""),IF($A32="TOTAL",SUM(INDIRECT("AM4:AM"&amp;ROW()-1)),""))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IF(AND($A32&lt;&gt;"",$A32&lt;&gt;"TOTAL"),IF(AND([8]PDI_TITULACIÓN!$BP30&lt;&gt;"",[8]PDI_TITULACIÓN!$BP30&lt;&gt;0),[8]PDI_TITULACIÓN!$BP30,""),IF($A32="TOTAL",SUM(INDIRECT("AO4:AO"&amp;ROW()-1)),""))</f>
        <v/>
      </c>
      <c r="AP32" s="6" t="str">
        <f ca="1">IF(AND($A32&lt;&gt;"",$A32&lt;&gt;"TOTAL"),IF(AND([8]PDI_TITULACIÓN!$BR30&lt;&gt;"",[8]PDI_TITULACIÓN!$BR30&lt;&gt;0),[8]PDI_TITULACIÓN!$BR30,""),IF($A32="TOTAL",SUM(INDIRECT("AP4:AP"&amp;ROW()-1)),""))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IF(AND($A32&lt;&gt;"",$A32&lt;&gt;"TOTAL"),IF(AND([8]PDI_TITULACIÓN!$BU30&lt;&gt;"",[8]PDI_TITULACIÓN!$BU30&lt;&gt;0),[8]PDI_TITULACIÓN!$BU30,""),IF($A32="TOTAL",SUM(INDIRECT("AR4:AR"&amp;ROW()-1)),""))</f>
        <v/>
      </c>
      <c r="AS32" s="6" t="str">
        <f ca="1">IF(AND($A32&lt;&gt;"",$A32&lt;&gt;"TOTAL"),IF(AND([8]PDI_TITULACIÓN!$BW30&lt;&gt;"",[8]PDI_TITULACIÓN!$BW30&lt;&gt;0),[8]PDI_TITULACIÓN!$BW30,""),IF($A32="TOTAL",SUM(INDIRECT("AS4:AS"&amp;ROW()-1)),""))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IF(AND($A32&lt;&gt;"",$A32&lt;&gt;"TOTAL"),IF(AND([8]PDI_TITULACIÓN!$BZ30&lt;&gt;"",[8]PDI_TITULACIÓN!$BZ30&lt;&gt;0),[8]PDI_TITULACIÓN!$BZ30,""),IF($A32="TOTAL",SUM(INDIRECT("AU4:AU"&amp;ROW()-1)),""))</f>
        <v/>
      </c>
      <c r="AV32" s="6" t="str">
        <f ca="1">IF(AND($A32&lt;&gt;"",$A32&lt;&gt;"TOTAL"),IF(AND([8]PDI_TITULACIÓN!$CB30&lt;&gt;"",[8]PDI_TITULACIÓN!$CB30&lt;&gt;0),[8]PDI_TITULACIÓN!$CB30,""),IF($A32="TOTAL",SUM(INDIRECT("AV4:AV"&amp;ROW()-1)),""))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IF(AND($A32&lt;&gt;"",$A32&lt;&gt;"TOTAL"),IF(AND([8]PDI_TITULACIÓN!$CE30&lt;&gt;"",[8]PDI_TITULACIÓN!$CE30&lt;&gt;0),[8]PDI_TITULACIÓN!$CE30,""),IF($A32="TOTAL",SUM(INDIRECT("AX4:AX"&amp;ROW()-1)),""))</f>
        <v/>
      </c>
      <c r="AY32" s="6" t="str">
        <f ca="1">IF(AND($A32&lt;&gt;"",$A32&lt;&gt;"TOTAL"),IF(AND([8]PDI_TITULACIÓN!$CG30&lt;&gt;"",[8]PDI_TITULACIÓN!$CG30&lt;&gt;0),[8]PDI_TITULACIÓN!$CG30,""),IF($A32="TOTAL",SUM(INDIRECT("AY4:AY"&amp;ROW()-1)),""))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IF(AND($A32&lt;&gt;"",$A32&lt;&gt;"TOTAL"),IF(AND([8]PDI_TITULACIÓN!$CJ30&lt;&gt;"",[8]PDI_TITULACIÓN!$CJ30&lt;&gt;0),[8]PDI_TITULACIÓN!$CJ30,""),IF($A32="TOTAL",SUM(INDIRECT("BA4:BA"&amp;ROW()-1)),""))</f>
        <v/>
      </c>
      <c r="BB32" s="6" t="str">
        <f ca="1">IF(AND($A32&lt;&gt;"",$A32&lt;&gt;"TOTAL"),IF(AND([8]PDI_TITULACIÓN!$CL30&lt;&gt;"",[8]PDI_TITULACIÓN!$CL30&lt;&gt;0),[8]PDI_TITULACIÓN!$CL30,""),IF($A32="TOTAL",SUM(INDIRECT("BB4:BB"&amp;ROW()-1)),""))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IF(AND($A32&lt;&gt;"",$A32&lt;&gt;"TOTAL"),IF(AND([8]PDI_TITULACIÓN!$CO30&lt;&gt;"",[8]PDI_TITULACIÓN!$CO30&lt;&gt;0),[8]PDI_TITULACIÓN!$CO30,""),IF($A32="TOTAL",SUM(INDIRECT("BD4:BD"&amp;ROW()-1)),""))</f>
        <v/>
      </c>
      <c r="BE32" s="6" t="str">
        <f ca="1">IF(AND($A32&lt;&gt;"",$A32&lt;&gt;"TOTAL"),IF(AND([8]PDI_TITULACIÓN!$CQ30&lt;&gt;"",[8]PDI_TITULACIÓN!$CQ30&lt;&gt;0),[8]PDI_TITULACIÓN!$CQ30,""),IF($A32="TOTAL",SUM(INDIRECT("BE4:BE"&amp;ROW()-1)),""))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IF([8]PDI_TITULACIÓN!$B31&lt;&gt;"",[8]PDI_TITULACIÓN!$B31,IF(AND([8]PDI_TITULACIÓN!$B31="",[8]PDI_TITULACIÓN!$B32="",[8]PDI_TITULACIÓN!$B30=""),"","TOTAL"))</f>
        <v/>
      </c>
      <c r="B33" s="6" t="str">
        <f ca="1">IF(AND($A33&lt;&gt;"",$A33&lt;&gt;"TOTAL"),IF(AND([8]PDI_TITULACIÓN!$C31&lt;&gt;"",[8]PDI_TITULACIÓN!$C31&lt;&gt;0),[8]PDI_TITULACIÓN!$C31,""),IF($A33="TOTAL",SUM(INDIRECT("B4:B"&amp;ROW()-1)),""))</f>
        <v/>
      </c>
      <c r="C33" s="6" t="str">
        <f ca="1">IF(AND($A33&lt;&gt;"",$A33&lt;&gt;"TOTAL"),IF(AND([8]PDI_TITULACIÓN!$E31&lt;&gt;"",[8]PDI_TITULACIÓN!$E31&lt;&gt;0),[8]PDI_TITULACIÓN!$E31,""),IF($A33="TOTAL",SUM(INDIRECT("C4:C"&amp;ROW()-1)),""))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IF(AND($A33&lt;&gt;"",$A33&lt;&gt;"TOTAL"),IF(AND([8]PDI_TITULACIÓN!$H31&lt;&gt;"",[8]PDI_TITULACIÓN!$H31&lt;&gt;0),[8]PDI_TITULACIÓN!$H31,""),IF($A33="TOTAL",SUM(INDIRECT("E4:E"&amp;ROW()-1)),""))</f>
        <v/>
      </c>
      <c r="F33" s="6" t="str">
        <f ca="1">IF(AND($A33&lt;&gt;"",$A33&lt;&gt;"TOTAL"),IF(AND([8]PDI_TITULACIÓN!$J31&lt;&gt;"",[8]PDI_TITULACIÓN!$J31&lt;&gt;0),[8]PDI_TITULACIÓN!$J31,""),IF($A33="TOTAL",SUM(INDIRECT("F4:F"&amp;ROW()-1)),""))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IF(AND($A33&lt;&gt;"",$A33&lt;&gt;"TOTAL"),IF(AND([8]PDI_TITULACIÓN!$M31&lt;&gt;"",[8]PDI_TITULACIÓN!$M31&lt;&gt;0),[8]PDI_TITULACIÓN!$M31,""),IF($A33="TOTAL",SUM(INDIRECT("H4:H"&amp;ROW()-1)),""))</f>
        <v/>
      </c>
      <c r="I33" s="6" t="str">
        <f ca="1">IF(AND($A33&lt;&gt;"",$A33&lt;&gt;"TOTAL"),IF(AND([8]PDI_TITULACIÓN!$O31&lt;&gt;"",[8]PDI_TITULACIÓN!$O31&lt;&gt;0),[8]PDI_TITULACIÓN!$O31,""),IF($A33="TOTAL",SUM(INDIRECT("I4:I"&amp;ROW()-1)),""))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IF(AND($A33&lt;&gt;"",$A33&lt;&gt;"TOTAL"),IF(AND([8]PDI_TITULACIÓN!$R31&lt;&gt;"",[8]PDI_TITULACIÓN!$R31&lt;&gt;0),[8]PDI_TITULACIÓN!$R31,""),IF($A33="TOTAL",SUM(INDIRECT("K4:K"&amp;ROW()-1)),""))</f>
        <v/>
      </c>
      <c r="L33" s="6" t="str">
        <f ca="1">IF(AND($A33&lt;&gt;"",$A33&lt;&gt;"TOTAL"),IF(AND([8]PDI_TITULACIÓN!$T31&lt;&gt;"",[8]PDI_TITULACIÓN!$T31&lt;&gt;0),[8]PDI_TITULACIÓN!$T31,""),IF($A33="TOTAL",SUM(INDIRECT("L4:L"&amp;ROW()-1)),""))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IF(AND($A33&lt;&gt;"",$A33&lt;&gt;"TOTAL"),IF(AND([8]PDI_TITULACIÓN!$W31&lt;&gt;"",[8]PDI_TITULACIÓN!$W31&lt;&gt;0),[8]PDI_TITULACIÓN!$W31,""),IF($A33="TOTAL",SUM(INDIRECT("N4:N"&amp;ROW()-1)),""))</f>
        <v/>
      </c>
      <c r="O33" s="6" t="str">
        <f ca="1">IF(AND($A33&lt;&gt;"",$A33&lt;&gt;"TOTAL"),IF(AND([8]PDI_TITULACIÓN!$Y31&lt;&gt;"",[8]PDI_TITULACIÓN!$Y31&lt;&gt;0),[8]PDI_TITULACIÓN!$Y31,""),IF($A33="TOTAL",SUM(INDIRECT("O4:O"&amp;ROW()-1)),""))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IF(AND($A33&lt;&gt;"",$A33&lt;&gt;"TOTAL"),IF(AND([8]PDI_TITULACIÓN!$AB31&lt;&gt;"",[8]PDI_TITULACIÓN!$AB31&lt;&gt;0),[8]PDI_TITULACIÓN!$AB31,""),IF($A33="TOTAL",SUM(INDIRECT("Q4:Q"&amp;ROW()-1)),""))</f>
        <v/>
      </c>
      <c r="R33" s="6" t="str">
        <f ca="1">IF(AND($A33&lt;&gt;"",$A33&lt;&gt;"TOTAL"),IF(AND([8]PDI_TITULACIÓN!$AD31&lt;&gt;"",[8]PDI_TITULACIÓN!$AD31&lt;&gt;0),[8]PDI_TITULACIÓN!$AD31,""),IF($A33="TOTAL",SUM(INDIRECT("R4:R"&amp;ROW()-1)),""))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IF(AND($A33&lt;&gt;"",$A33&lt;&gt;"TOTAL"),IF(AND([8]PDI_TITULACIÓN!$AG31&lt;&gt;"",[8]PDI_TITULACIÓN!$AG31&lt;&gt;0),[8]PDI_TITULACIÓN!$AG31,""),IF($A33="TOTAL",SUM(INDIRECT("T4:T"&amp;ROW()-1)),""))</f>
        <v/>
      </c>
      <c r="U33" s="6" t="str">
        <f ca="1">IF(AND($A33&lt;&gt;"",$A33&lt;&gt;"TOTAL"),IF(AND([8]PDI_TITULACIÓN!$AI31&lt;&gt;"",[8]PDI_TITULACIÓN!$AI31&lt;&gt;0),[8]PDI_TITULACIÓN!$AI31,""),IF($A33="TOTAL",SUM(INDIRECT("U4:U"&amp;ROW()-1)),""))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IF(AND($A33&lt;&gt;"",$A33&lt;&gt;"TOTAL"),IF(AND([8]PDI_TITULACIÓN!$AL31&lt;&gt;"",[8]PDI_TITULACIÓN!$AL31&lt;&gt;0),[8]PDI_TITULACIÓN!$AL31,""),IF($A33="TOTAL",SUM(INDIRECT("W4:W"&amp;ROW()-1)),""))</f>
        <v/>
      </c>
      <c r="X33" s="6" t="str">
        <f ca="1">IF(AND($A33&lt;&gt;"",$A33&lt;&gt;"TOTAL"),IF(AND([8]PDI_TITULACIÓN!$AN31&lt;&gt;"",[8]PDI_TITULACIÓN!$AN31&lt;&gt;0),[8]PDI_TITULACIÓN!$AN31,""),IF($A33="TOTAL",SUM(INDIRECT("X4:X"&amp;ROW()-1)),""))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IF(AND($A33&lt;&gt;"",$A33&lt;&gt;"TOTAL"),IF(AND([8]PDI_TITULACIÓN!$AQ31&lt;&gt;"",[8]PDI_TITULACIÓN!$AQ31&lt;&gt;0),[8]PDI_TITULACIÓN!$AQ31,""),IF($A33="TOTAL",SUM(INDIRECT("Z4:Z"&amp;ROW()-1)),""))</f>
        <v/>
      </c>
      <c r="AA33" s="6" t="str">
        <f ca="1">IF(AND($A33&lt;&gt;"",$A33&lt;&gt;"TOTAL"),IF(AND([8]PDI_TITULACIÓN!$AS31&lt;&gt;"",[8]PDI_TITULACIÓN!$AS31&lt;&gt;0),[8]PDI_TITULACIÓN!$AS31,""),IF($A33="TOTAL",SUM(INDIRECT("AA4:AA"&amp;ROW()-1)),""))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IF(AND($A33&lt;&gt;"",$A33&lt;&gt;"TOTAL"),IF(AND([8]PDI_TITULACIÓN!$AV31&lt;&gt;"",[8]PDI_TITULACIÓN!$AV31&lt;&gt;0),[8]PDI_TITULACIÓN!$AV31,""),IF($A33="TOTAL",SUM(INDIRECT("AC4:AC"&amp;ROW()-1)),""))</f>
        <v/>
      </c>
      <c r="AD33" s="6" t="str">
        <f ca="1">IF(AND($A33&lt;&gt;"",$A33&lt;&gt;"TOTAL"),IF(AND([8]PDI_TITULACIÓN!$AX31&lt;&gt;"",[8]PDI_TITULACIÓN!$AX31&lt;&gt;0),[8]PDI_TITULACIÓN!$AX31,""),IF($A33="TOTAL",SUM(INDIRECT("AD4:AD"&amp;ROW()-1)),""))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IF(AND($A33&lt;&gt;"",$A33&lt;&gt;"TOTAL"),IF(AND([8]PDI_TITULACIÓN!$BA31&lt;&gt;"",[8]PDI_TITULACIÓN!$BA31&lt;&gt;0),[8]PDI_TITULACIÓN!$BA31,""),IF($A33="TOTAL",SUM(INDIRECT("AF4:AF"&amp;ROW()-1)),""))</f>
        <v/>
      </c>
      <c r="AG33" s="6" t="str">
        <f ca="1">IF(AND($A33&lt;&gt;"",$A33&lt;&gt;"TOTAL"),IF(AND([8]PDI_TITULACIÓN!$BC31&lt;&gt;"",[8]PDI_TITULACIÓN!$BC31&lt;&gt;0),[8]PDI_TITULACIÓN!$BC31,""),IF($A33="TOTAL",SUM(INDIRECT("AG4:AG"&amp;ROW()-1)),""))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IF(AND($A33&lt;&gt;"",$A33&lt;&gt;"TOTAL"),IF(AND([8]PDI_TITULACIÓN!$BF31&lt;&gt;"",[8]PDI_TITULACIÓN!$BF31&lt;&gt;0),[8]PDI_TITULACIÓN!$BF31,""),IF($A33="TOTAL",SUM(INDIRECT("AI4:AI"&amp;ROW()-1)),""))</f>
        <v/>
      </c>
      <c r="AJ33" s="6" t="str">
        <f ca="1">IF(AND($A33&lt;&gt;"",$A33&lt;&gt;"TOTAL"),IF(AND([8]PDI_TITULACIÓN!$BH31&lt;&gt;"",[8]PDI_TITULACIÓN!$BH31&lt;&gt;0),[8]PDI_TITULACIÓN!$BH31,""),IF($A33="TOTAL",SUM(INDIRECT("AJ4:AJ"&amp;ROW()-1)),""))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IF(AND($A33&lt;&gt;"",$A33&lt;&gt;"TOTAL"),IF(AND([8]PDI_TITULACIÓN!$BK31&lt;&gt;"",[8]PDI_TITULACIÓN!$BK31&lt;&gt;0),[8]PDI_TITULACIÓN!$BK31,""),IF($A33="TOTAL",SUM(INDIRECT("AL4:AL"&amp;ROW()-1)),""))</f>
        <v/>
      </c>
      <c r="AM33" s="6" t="str">
        <f ca="1">IF(AND($A33&lt;&gt;"",$A33&lt;&gt;"TOTAL"),IF(AND([8]PDI_TITULACIÓN!$BM31&lt;&gt;"",[8]PDI_TITULACIÓN!$BM31&lt;&gt;0),[8]PDI_TITULACIÓN!$BM31,""),IF($A33="TOTAL",SUM(INDIRECT("AM4:AM"&amp;ROW()-1)),""))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IF(AND($A33&lt;&gt;"",$A33&lt;&gt;"TOTAL"),IF(AND([8]PDI_TITULACIÓN!$BP31&lt;&gt;"",[8]PDI_TITULACIÓN!$BP31&lt;&gt;0),[8]PDI_TITULACIÓN!$BP31,""),IF($A33="TOTAL",SUM(INDIRECT("AO4:AO"&amp;ROW()-1)),""))</f>
        <v/>
      </c>
      <c r="AP33" s="6" t="str">
        <f ca="1">IF(AND($A33&lt;&gt;"",$A33&lt;&gt;"TOTAL"),IF(AND([8]PDI_TITULACIÓN!$BR31&lt;&gt;"",[8]PDI_TITULACIÓN!$BR31&lt;&gt;0),[8]PDI_TITULACIÓN!$BR31,""),IF($A33="TOTAL",SUM(INDIRECT("AP4:AP"&amp;ROW()-1)),""))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IF(AND($A33&lt;&gt;"",$A33&lt;&gt;"TOTAL"),IF(AND([8]PDI_TITULACIÓN!$BU31&lt;&gt;"",[8]PDI_TITULACIÓN!$BU31&lt;&gt;0),[8]PDI_TITULACIÓN!$BU31,""),IF($A33="TOTAL",SUM(INDIRECT("AR4:AR"&amp;ROW()-1)),""))</f>
        <v/>
      </c>
      <c r="AS33" s="6" t="str">
        <f ca="1">IF(AND($A33&lt;&gt;"",$A33&lt;&gt;"TOTAL"),IF(AND([8]PDI_TITULACIÓN!$BW31&lt;&gt;"",[8]PDI_TITULACIÓN!$BW31&lt;&gt;0),[8]PDI_TITULACIÓN!$BW31,""),IF($A33="TOTAL",SUM(INDIRECT("AS4:AS"&amp;ROW()-1)),""))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IF(AND($A33&lt;&gt;"",$A33&lt;&gt;"TOTAL"),IF(AND([8]PDI_TITULACIÓN!$BZ31&lt;&gt;"",[8]PDI_TITULACIÓN!$BZ31&lt;&gt;0),[8]PDI_TITULACIÓN!$BZ31,""),IF($A33="TOTAL",SUM(INDIRECT("AU4:AU"&amp;ROW()-1)),""))</f>
        <v/>
      </c>
      <c r="AV33" s="6" t="str">
        <f ca="1">IF(AND($A33&lt;&gt;"",$A33&lt;&gt;"TOTAL"),IF(AND([8]PDI_TITULACIÓN!$CB31&lt;&gt;"",[8]PDI_TITULACIÓN!$CB31&lt;&gt;0),[8]PDI_TITULACIÓN!$CB31,""),IF($A33="TOTAL",SUM(INDIRECT("AV4:AV"&amp;ROW()-1)),""))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IF(AND($A33&lt;&gt;"",$A33&lt;&gt;"TOTAL"),IF(AND([8]PDI_TITULACIÓN!$CE31&lt;&gt;"",[8]PDI_TITULACIÓN!$CE31&lt;&gt;0),[8]PDI_TITULACIÓN!$CE31,""),IF($A33="TOTAL",SUM(INDIRECT("AX4:AX"&amp;ROW()-1)),""))</f>
        <v/>
      </c>
      <c r="AY33" s="6" t="str">
        <f ca="1">IF(AND($A33&lt;&gt;"",$A33&lt;&gt;"TOTAL"),IF(AND([8]PDI_TITULACIÓN!$CG31&lt;&gt;"",[8]PDI_TITULACIÓN!$CG31&lt;&gt;0),[8]PDI_TITULACIÓN!$CG31,""),IF($A33="TOTAL",SUM(INDIRECT("AY4:AY"&amp;ROW()-1)),""))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IF(AND($A33&lt;&gt;"",$A33&lt;&gt;"TOTAL"),IF(AND([8]PDI_TITULACIÓN!$CJ31&lt;&gt;"",[8]PDI_TITULACIÓN!$CJ31&lt;&gt;0),[8]PDI_TITULACIÓN!$CJ31,""),IF($A33="TOTAL",SUM(INDIRECT("BA4:BA"&amp;ROW()-1)),""))</f>
        <v/>
      </c>
      <c r="BB33" s="6" t="str">
        <f ca="1">IF(AND($A33&lt;&gt;"",$A33&lt;&gt;"TOTAL"),IF(AND([8]PDI_TITULACIÓN!$CL31&lt;&gt;"",[8]PDI_TITULACIÓN!$CL31&lt;&gt;0),[8]PDI_TITULACIÓN!$CL31,""),IF($A33="TOTAL",SUM(INDIRECT("BB4:BB"&amp;ROW()-1)),""))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IF(AND($A33&lt;&gt;"",$A33&lt;&gt;"TOTAL"),IF(AND([8]PDI_TITULACIÓN!$CO31&lt;&gt;"",[8]PDI_TITULACIÓN!$CO31&lt;&gt;0),[8]PDI_TITULACIÓN!$CO31,""),IF($A33="TOTAL",SUM(INDIRECT("BD4:BD"&amp;ROW()-1)),""))</f>
        <v/>
      </c>
      <c r="BE33" s="6" t="str">
        <f ca="1">IF(AND($A33&lt;&gt;"",$A33&lt;&gt;"TOTAL"),IF(AND([8]PDI_TITULACIÓN!$CQ31&lt;&gt;"",[8]PDI_TITULACIÓN!$CQ31&lt;&gt;0),[8]PDI_TITULACIÓN!$CQ31,""),IF($A33="TOTAL",SUM(INDIRECT("BE4:BE"&amp;ROW()-1)),""))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IF([8]PDI_TITULACIÓN!$B32&lt;&gt;"",[8]PDI_TITULACIÓN!$B32,IF(AND([8]PDI_TITULACIÓN!$B32="",[8]PDI_TITULACIÓN!$B33="",[8]PDI_TITULACIÓN!$B31=""),"","TOTAL"))</f>
        <v/>
      </c>
      <c r="B34" s="6" t="str">
        <f ca="1">IF(AND($A34&lt;&gt;"",$A34&lt;&gt;"TOTAL"),IF(AND([8]PDI_TITULACIÓN!$C32&lt;&gt;"",[8]PDI_TITULACIÓN!$C32&lt;&gt;0),[8]PDI_TITULACIÓN!$C32,""),IF($A34="TOTAL",SUM(INDIRECT("B4:B"&amp;ROW()-1)),""))</f>
        <v/>
      </c>
      <c r="C34" s="6" t="str">
        <f ca="1">IF(AND($A34&lt;&gt;"",$A34&lt;&gt;"TOTAL"),IF(AND([8]PDI_TITULACIÓN!$E32&lt;&gt;"",[8]PDI_TITULACIÓN!$E32&lt;&gt;0),[8]PDI_TITULACIÓN!$E32,""),IF($A34="TOTAL",SUM(INDIRECT("C4:C"&amp;ROW()-1)),""))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IF(AND($A34&lt;&gt;"",$A34&lt;&gt;"TOTAL"),IF(AND([8]PDI_TITULACIÓN!$H32&lt;&gt;"",[8]PDI_TITULACIÓN!$H32&lt;&gt;0),[8]PDI_TITULACIÓN!$H32,""),IF($A34="TOTAL",SUM(INDIRECT("E4:E"&amp;ROW()-1)),""))</f>
        <v/>
      </c>
      <c r="F34" s="6" t="str">
        <f ca="1">IF(AND($A34&lt;&gt;"",$A34&lt;&gt;"TOTAL"),IF(AND([8]PDI_TITULACIÓN!$J32&lt;&gt;"",[8]PDI_TITULACIÓN!$J32&lt;&gt;0),[8]PDI_TITULACIÓN!$J32,""),IF($A34="TOTAL",SUM(INDIRECT("F4:F"&amp;ROW()-1)),""))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IF(AND($A34&lt;&gt;"",$A34&lt;&gt;"TOTAL"),IF(AND([8]PDI_TITULACIÓN!$M32&lt;&gt;"",[8]PDI_TITULACIÓN!$M32&lt;&gt;0),[8]PDI_TITULACIÓN!$M32,""),IF($A34="TOTAL",SUM(INDIRECT("H4:H"&amp;ROW()-1)),""))</f>
        <v/>
      </c>
      <c r="I34" s="6" t="str">
        <f ca="1">IF(AND($A34&lt;&gt;"",$A34&lt;&gt;"TOTAL"),IF(AND([8]PDI_TITULACIÓN!$O32&lt;&gt;"",[8]PDI_TITULACIÓN!$O32&lt;&gt;0),[8]PDI_TITULACIÓN!$O32,""),IF($A34="TOTAL",SUM(INDIRECT("I4:I"&amp;ROW()-1)),""))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IF(AND($A34&lt;&gt;"",$A34&lt;&gt;"TOTAL"),IF(AND([8]PDI_TITULACIÓN!$R32&lt;&gt;"",[8]PDI_TITULACIÓN!$R32&lt;&gt;0),[8]PDI_TITULACIÓN!$R32,""),IF($A34="TOTAL",SUM(INDIRECT("K4:K"&amp;ROW()-1)),""))</f>
        <v/>
      </c>
      <c r="L34" s="6" t="str">
        <f ca="1">IF(AND($A34&lt;&gt;"",$A34&lt;&gt;"TOTAL"),IF(AND([8]PDI_TITULACIÓN!$T32&lt;&gt;"",[8]PDI_TITULACIÓN!$T32&lt;&gt;0),[8]PDI_TITULACIÓN!$T32,""),IF($A34="TOTAL",SUM(INDIRECT("L4:L"&amp;ROW()-1)),""))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IF(AND($A34&lt;&gt;"",$A34&lt;&gt;"TOTAL"),IF(AND([8]PDI_TITULACIÓN!$W32&lt;&gt;"",[8]PDI_TITULACIÓN!$W32&lt;&gt;0),[8]PDI_TITULACIÓN!$W32,""),IF($A34="TOTAL",SUM(INDIRECT("N4:N"&amp;ROW()-1)),""))</f>
        <v/>
      </c>
      <c r="O34" s="6" t="str">
        <f ca="1">IF(AND($A34&lt;&gt;"",$A34&lt;&gt;"TOTAL"),IF(AND([8]PDI_TITULACIÓN!$Y32&lt;&gt;"",[8]PDI_TITULACIÓN!$Y32&lt;&gt;0),[8]PDI_TITULACIÓN!$Y32,""),IF($A34="TOTAL",SUM(INDIRECT("O4:O"&amp;ROW()-1)),""))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IF(AND($A34&lt;&gt;"",$A34&lt;&gt;"TOTAL"),IF(AND([8]PDI_TITULACIÓN!$AB32&lt;&gt;"",[8]PDI_TITULACIÓN!$AB32&lt;&gt;0),[8]PDI_TITULACIÓN!$AB32,""),IF($A34="TOTAL",SUM(INDIRECT("Q4:Q"&amp;ROW()-1)),""))</f>
        <v/>
      </c>
      <c r="R34" s="6" t="str">
        <f ca="1">IF(AND($A34&lt;&gt;"",$A34&lt;&gt;"TOTAL"),IF(AND([8]PDI_TITULACIÓN!$AD32&lt;&gt;"",[8]PDI_TITULACIÓN!$AD32&lt;&gt;0),[8]PDI_TITULACIÓN!$AD32,""),IF($A34="TOTAL",SUM(INDIRECT("R4:R"&amp;ROW()-1)),""))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IF(AND($A34&lt;&gt;"",$A34&lt;&gt;"TOTAL"),IF(AND([8]PDI_TITULACIÓN!$AG32&lt;&gt;"",[8]PDI_TITULACIÓN!$AG32&lt;&gt;0),[8]PDI_TITULACIÓN!$AG32,""),IF($A34="TOTAL",SUM(INDIRECT("T4:T"&amp;ROW()-1)),""))</f>
        <v/>
      </c>
      <c r="U34" s="6" t="str">
        <f ca="1">IF(AND($A34&lt;&gt;"",$A34&lt;&gt;"TOTAL"),IF(AND([8]PDI_TITULACIÓN!$AI32&lt;&gt;"",[8]PDI_TITULACIÓN!$AI32&lt;&gt;0),[8]PDI_TITULACIÓN!$AI32,""),IF($A34="TOTAL",SUM(INDIRECT("U4:U"&amp;ROW()-1)),""))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IF(AND($A34&lt;&gt;"",$A34&lt;&gt;"TOTAL"),IF(AND([8]PDI_TITULACIÓN!$AL32&lt;&gt;"",[8]PDI_TITULACIÓN!$AL32&lt;&gt;0),[8]PDI_TITULACIÓN!$AL32,""),IF($A34="TOTAL",SUM(INDIRECT("W4:W"&amp;ROW()-1)),""))</f>
        <v/>
      </c>
      <c r="X34" s="6" t="str">
        <f ca="1">IF(AND($A34&lt;&gt;"",$A34&lt;&gt;"TOTAL"),IF(AND([8]PDI_TITULACIÓN!$AN32&lt;&gt;"",[8]PDI_TITULACIÓN!$AN32&lt;&gt;0),[8]PDI_TITULACIÓN!$AN32,""),IF($A34="TOTAL",SUM(INDIRECT("X4:X"&amp;ROW()-1)),""))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IF(AND($A34&lt;&gt;"",$A34&lt;&gt;"TOTAL"),IF(AND([8]PDI_TITULACIÓN!$AQ32&lt;&gt;"",[8]PDI_TITULACIÓN!$AQ32&lt;&gt;0),[8]PDI_TITULACIÓN!$AQ32,""),IF($A34="TOTAL",SUM(INDIRECT("Z4:Z"&amp;ROW()-1)),""))</f>
        <v/>
      </c>
      <c r="AA34" s="6" t="str">
        <f ca="1">IF(AND($A34&lt;&gt;"",$A34&lt;&gt;"TOTAL"),IF(AND([8]PDI_TITULACIÓN!$AS32&lt;&gt;"",[8]PDI_TITULACIÓN!$AS32&lt;&gt;0),[8]PDI_TITULACIÓN!$AS32,""),IF($A34="TOTAL",SUM(INDIRECT("AA4:AA"&amp;ROW()-1)),""))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IF(AND($A34&lt;&gt;"",$A34&lt;&gt;"TOTAL"),IF(AND([8]PDI_TITULACIÓN!$AV32&lt;&gt;"",[8]PDI_TITULACIÓN!$AV32&lt;&gt;0),[8]PDI_TITULACIÓN!$AV32,""),IF($A34="TOTAL",SUM(INDIRECT("AC4:AC"&amp;ROW()-1)),""))</f>
        <v/>
      </c>
      <c r="AD34" s="6" t="str">
        <f ca="1">IF(AND($A34&lt;&gt;"",$A34&lt;&gt;"TOTAL"),IF(AND([8]PDI_TITULACIÓN!$AX32&lt;&gt;"",[8]PDI_TITULACIÓN!$AX32&lt;&gt;0),[8]PDI_TITULACIÓN!$AX32,""),IF($A34="TOTAL",SUM(INDIRECT("AD4:AD"&amp;ROW()-1)),""))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IF(AND($A34&lt;&gt;"",$A34&lt;&gt;"TOTAL"),IF(AND([8]PDI_TITULACIÓN!$BA32&lt;&gt;"",[8]PDI_TITULACIÓN!$BA32&lt;&gt;0),[8]PDI_TITULACIÓN!$BA32,""),IF($A34="TOTAL",SUM(INDIRECT("AF4:AF"&amp;ROW()-1)),""))</f>
        <v/>
      </c>
      <c r="AG34" s="6" t="str">
        <f ca="1">IF(AND($A34&lt;&gt;"",$A34&lt;&gt;"TOTAL"),IF(AND([8]PDI_TITULACIÓN!$BC32&lt;&gt;"",[8]PDI_TITULACIÓN!$BC32&lt;&gt;0),[8]PDI_TITULACIÓN!$BC32,""),IF($A34="TOTAL",SUM(INDIRECT("AG4:AG"&amp;ROW()-1)),""))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IF(AND($A34&lt;&gt;"",$A34&lt;&gt;"TOTAL"),IF(AND([8]PDI_TITULACIÓN!$BF32&lt;&gt;"",[8]PDI_TITULACIÓN!$BF32&lt;&gt;0),[8]PDI_TITULACIÓN!$BF32,""),IF($A34="TOTAL",SUM(INDIRECT("AI4:AI"&amp;ROW()-1)),""))</f>
        <v/>
      </c>
      <c r="AJ34" s="6" t="str">
        <f ca="1">IF(AND($A34&lt;&gt;"",$A34&lt;&gt;"TOTAL"),IF(AND([8]PDI_TITULACIÓN!$BH32&lt;&gt;"",[8]PDI_TITULACIÓN!$BH32&lt;&gt;0),[8]PDI_TITULACIÓN!$BH32,""),IF($A34="TOTAL",SUM(INDIRECT("AJ4:AJ"&amp;ROW()-1)),""))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IF(AND($A34&lt;&gt;"",$A34&lt;&gt;"TOTAL"),IF(AND([8]PDI_TITULACIÓN!$BK32&lt;&gt;"",[8]PDI_TITULACIÓN!$BK32&lt;&gt;0),[8]PDI_TITULACIÓN!$BK32,""),IF($A34="TOTAL",SUM(INDIRECT("AL4:AL"&amp;ROW()-1)),""))</f>
        <v/>
      </c>
      <c r="AM34" s="6" t="str">
        <f ca="1">IF(AND($A34&lt;&gt;"",$A34&lt;&gt;"TOTAL"),IF(AND([8]PDI_TITULACIÓN!$BM32&lt;&gt;"",[8]PDI_TITULACIÓN!$BM32&lt;&gt;0),[8]PDI_TITULACIÓN!$BM32,""),IF($A34="TOTAL",SUM(INDIRECT("AM4:AM"&amp;ROW()-1)),""))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IF(AND($A34&lt;&gt;"",$A34&lt;&gt;"TOTAL"),IF(AND([8]PDI_TITULACIÓN!$BP32&lt;&gt;"",[8]PDI_TITULACIÓN!$BP32&lt;&gt;0),[8]PDI_TITULACIÓN!$BP32,""),IF($A34="TOTAL",SUM(INDIRECT("AO4:AO"&amp;ROW()-1)),""))</f>
        <v/>
      </c>
      <c r="AP34" s="6" t="str">
        <f ca="1">IF(AND($A34&lt;&gt;"",$A34&lt;&gt;"TOTAL"),IF(AND([8]PDI_TITULACIÓN!$BR32&lt;&gt;"",[8]PDI_TITULACIÓN!$BR32&lt;&gt;0),[8]PDI_TITULACIÓN!$BR32,""),IF($A34="TOTAL",SUM(INDIRECT("AP4:AP"&amp;ROW()-1)),""))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IF(AND($A34&lt;&gt;"",$A34&lt;&gt;"TOTAL"),IF(AND([8]PDI_TITULACIÓN!$BU32&lt;&gt;"",[8]PDI_TITULACIÓN!$BU32&lt;&gt;0),[8]PDI_TITULACIÓN!$BU32,""),IF($A34="TOTAL",SUM(INDIRECT("AR4:AR"&amp;ROW()-1)),""))</f>
        <v/>
      </c>
      <c r="AS34" s="6" t="str">
        <f ca="1">IF(AND($A34&lt;&gt;"",$A34&lt;&gt;"TOTAL"),IF(AND([8]PDI_TITULACIÓN!$BW32&lt;&gt;"",[8]PDI_TITULACIÓN!$BW32&lt;&gt;0),[8]PDI_TITULACIÓN!$BW32,""),IF($A34="TOTAL",SUM(INDIRECT("AS4:AS"&amp;ROW()-1)),""))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IF(AND($A34&lt;&gt;"",$A34&lt;&gt;"TOTAL"),IF(AND([8]PDI_TITULACIÓN!$BZ32&lt;&gt;"",[8]PDI_TITULACIÓN!$BZ32&lt;&gt;0),[8]PDI_TITULACIÓN!$BZ32,""),IF($A34="TOTAL",SUM(INDIRECT("AU4:AU"&amp;ROW()-1)),""))</f>
        <v/>
      </c>
      <c r="AV34" s="6" t="str">
        <f ca="1">IF(AND($A34&lt;&gt;"",$A34&lt;&gt;"TOTAL"),IF(AND([8]PDI_TITULACIÓN!$CB32&lt;&gt;"",[8]PDI_TITULACIÓN!$CB32&lt;&gt;0),[8]PDI_TITULACIÓN!$CB32,""),IF($A34="TOTAL",SUM(INDIRECT("AV4:AV"&amp;ROW()-1)),""))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IF(AND($A34&lt;&gt;"",$A34&lt;&gt;"TOTAL"),IF(AND([8]PDI_TITULACIÓN!$CE32&lt;&gt;"",[8]PDI_TITULACIÓN!$CE32&lt;&gt;0),[8]PDI_TITULACIÓN!$CE32,""),IF($A34="TOTAL",SUM(INDIRECT("AX4:AX"&amp;ROW()-1)),""))</f>
        <v/>
      </c>
      <c r="AY34" s="6" t="str">
        <f ca="1">IF(AND($A34&lt;&gt;"",$A34&lt;&gt;"TOTAL"),IF(AND([8]PDI_TITULACIÓN!$CG32&lt;&gt;"",[8]PDI_TITULACIÓN!$CG32&lt;&gt;0),[8]PDI_TITULACIÓN!$CG32,""),IF($A34="TOTAL",SUM(INDIRECT("AY4:AY"&amp;ROW()-1)),""))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IF(AND($A34&lt;&gt;"",$A34&lt;&gt;"TOTAL"),IF(AND([8]PDI_TITULACIÓN!$CJ32&lt;&gt;"",[8]PDI_TITULACIÓN!$CJ32&lt;&gt;0),[8]PDI_TITULACIÓN!$CJ32,""),IF($A34="TOTAL",SUM(INDIRECT("BA4:BA"&amp;ROW()-1)),""))</f>
        <v/>
      </c>
      <c r="BB34" s="6" t="str">
        <f ca="1">IF(AND($A34&lt;&gt;"",$A34&lt;&gt;"TOTAL"),IF(AND([8]PDI_TITULACIÓN!$CL32&lt;&gt;"",[8]PDI_TITULACIÓN!$CL32&lt;&gt;0),[8]PDI_TITULACIÓN!$CL32,""),IF($A34="TOTAL",SUM(INDIRECT("BB4:BB"&amp;ROW()-1)),""))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IF(AND($A34&lt;&gt;"",$A34&lt;&gt;"TOTAL"),IF(AND([8]PDI_TITULACIÓN!$CO32&lt;&gt;"",[8]PDI_TITULACIÓN!$CO32&lt;&gt;0),[8]PDI_TITULACIÓN!$CO32,""),IF($A34="TOTAL",SUM(INDIRECT("BD4:BD"&amp;ROW()-1)),""))</f>
        <v/>
      </c>
      <c r="BE34" s="6" t="str">
        <f ca="1">IF(AND($A34&lt;&gt;"",$A34&lt;&gt;"TOTAL"),IF(AND([8]PDI_TITULACIÓN!$CQ32&lt;&gt;"",[8]PDI_TITULACIÓN!$CQ32&lt;&gt;0),[8]PDI_TITULACIÓN!$CQ32,""),IF($A34="TOTAL",SUM(INDIRECT("BE4:BE"&amp;ROW()-1)),""))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IF([8]PDI_TITULACIÓN!$B33&lt;&gt;"",[8]PDI_TITULACIÓN!$B33,IF(AND([8]PDI_TITULACIÓN!$B33="",[8]PDI_TITULACIÓN!$B34="",[8]PDI_TITULACIÓN!$B32=""),"","TOTAL"))</f>
        <v/>
      </c>
      <c r="B35" s="6" t="str">
        <f ca="1">IF(AND($A35&lt;&gt;"",$A35&lt;&gt;"TOTAL"),IF(AND([8]PDI_TITULACIÓN!$C33&lt;&gt;"",[8]PDI_TITULACIÓN!$C33&lt;&gt;0),[8]PDI_TITULACIÓN!$C33,""),IF($A35="TOTAL",SUM(INDIRECT("B4:B"&amp;ROW()-1)),""))</f>
        <v/>
      </c>
      <c r="C35" s="6" t="str">
        <f ca="1">IF(AND($A35&lt;&gt;"",$A35&lt;&gt;"TOTAL"),IF(AND([8]PDI_TITULACIÓN!$E33&lt;&gt;"",[8]PDI_TITULACIÓN!$E33&lt;&gt;0),[8]PDI_TITULACIÓN!$E33,""),IF($A35="TOTAL",SUM(INDIRECT("C4:C"&amp;ROW()-1)),""))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IF(AND($A35&lt;&gt;"",$A35&lt;&gt;"TOTAL"),IF(AND([8]PDI_TITULACIÓN!$H33&lt;&gt;"",[8]PDI_TITULACIÓN!$H33&lt;&gt;0),[8]PDI_TITULACIÓN!$H33,""),IF($A35="TOTAL",SUM(INDIRECT("E4:E"&amp;ROW()-1)),""))</f>
        <v/>
      </c>
      <c r="F35" s="6" t="str">
        <f ca="1">IF(AND($A35&lt;&gt;"",$A35&lt;&gt;"TOTAL"),IF(AND([8]PDI_TITULACIÓN!$J33&lt;&gt;"",[8]PDI_TITULACIÓN!$J33&lt;&gt;0),[8]PDI_TITULACIÓN!$J33,""),IF($A35="TOTAL",SUM(INDIRECT("F4:F"&amp;ROW()-1)),""))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IF(AND($A35&lt;&gt;"",$A35&lt;&gt;"TOTAL"),IF(AND([8]PDI_TITULACIÓN!$M33&lt;&gt;"",[8]PDI_TITULACIÓN!$M33&lt;&gt;0),[8]PDI_TITULACIÓN!$M33,""),IF($A35="TOTAL",SUM(INDIRECT("H4:H"&amp;ROW()-1)),""))</f>
        <v/>
      </c>
      <c r="I35" s="6" t="str">
        <f ca="1">IF(AND($A35&lt;&gt;"",$A35&lt;&gt;"TOTAL"),IF(AND([8]PDI_TITULACIÓN!$O33&lt;&gt;"",[8]PDI_TITULACIÓN!$O33&lt;&gt;0),[8]PDI_TITULACIÓN!$O33,""),IF($A35="TOTAL",SUM(INDIRECT("I4:I"&amp;ROW()-1)),""))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IF(AND($A35&lt;&gt;"",$A35&lt;&gt;"TOTAL"),IF(AND([8]PDI_TITULACIÓN!$R33&lt;&gt;"",[8]PDI_TITULACIÓN!$R33&lt;&gt;0),[8]PDI_TITULACIÓN!$R33,""),IF($A35="TOTAL",SUM(INDIRECT("K4:K"&amp;ROW()-1)),""))</f>
        <v/>
      </c>
      <c r="L35" s="6" t="str">
        <f ca="1">IF(AND($A35&lt;&gt;"",$A35&lt;&gt;"TOTAL"),IF(AND([8]PDI_TITULACIÓN!$T33&lt;&gt;"",[8]PDI_TITULACIÓN!$T33&lt;&gt;0),[8]PDI_TITULACIÓN!$T33,""),IF($A35="TOTAL",SUM(INDIRECT("L4:L"&amp;ROW()-1)),""))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IF(AND($A35&lt;&gt;"",$A35&lt;&gt;"TOTAL"),IF(AND([8]PDI_TITULACIÓN!$W33&lt;&gt;"",[8]PDI_TITULACIÓN!$W33&lt;&gt;0),[8]PDI_TITULACIÓN!$W33,""),IF($A35="TOTAL",SUM(INDIRECT("N4:N"&amp;ROW()-1)),""))</f>
        <v/>
      </c>
      <c r="O35" s="6" t="str">
        <f ca="1">IF(AND($A35&lt;&gt;"",$A35&lt;&gt;"TOTAL"),IF(AND([8]PDI_TITULACIÓN!$Y33&lt;&gt;"",[8]PDI_TITULACIÓN!$Y33&lt;&gt;0),[8]PDI_TITULACIÓN!$Y33,""),IF($A35="TOTAL",SUM(INDIRECT("O4:O"&amp;ROW()-1)),""))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IF(AND($A35&lt;&gt;"",$A35&lt;&gt;"TOTAL"),IF(AND([8]PDI_TITULACIÓN!$AB33&lt;&gt;"",[8]PDI_TITULACIÓN!$AB33&lt;&gt;0),[8]PDI_TITULACIÓN!$AB33,""),IF($A35="TOTAL",SUM(INDIRECT("Q4:Q"&amp;ROW()-1)),""))</f>
        <v/>
      </c>
      <c r="R35" s="6" t="str">
        <f ca="1">IF(AND($A35&lt;&gt;"",$A35&lt;&gt;"TOTAL"),IF(AND([8]PDI_TITULACIÓN!$AD33&lt;&gt;"",[8]PDI_TITULACIÓN!$AD33&lt;&gt;0),[8]PDI_TITULACIÓN!$AD33,""),IF($A35="TOTAL",SUM(INDIRECT("R4:R"&amp;ROW()-1)),""))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IF(AND($A35&lt;&gt;"",$A35&lt;&gt;"TOTAL"),IF(AND([8]PDI_TITULACIÓN!$AG33&lt;&gt;"",[8]PDI_TITULACIÓN!$AG33&lt;&gt;0),[8]PDI_TITULACIÓN!$AG33,""),IF($A35="TOTAL",SUM(INDIRECT("T4:T"&amp;ROW()-1)),""))</f>
        <v/>
      </c>
      <c r="U35" s="6" t="str">
        <f ca="1">IF(AND($A35&lt;&gt;"",$A35&lt;&gt;"TOTAL"),IF(AND([8]PDI_TITULACIÓN!$AI33&lt;&gt;"",[8]PDI_TITULACIÓN!$AI33&lt;&gt;0),[8]PDI_TITULACIÓN!$AI33,""),IF($A35="TOTAL",SUM(INDIRECT("U4:U"&amp;ROW()-1)),""))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IF(AND($A35&lt;&gt;"",$A35&lt;&gt;"TOTAL"),IF(AND([8]PDI_TITULACIÓN!$AL33&lt;&gt;"",[8]PDI_TITULACIÓN!$AL33&lt;&gt;0),[8]PDI_TITULACIÓN!$AL33,""),IF($A35="TOTAL",SUM(INDIRECT("W4:W"&amp;ROW()-1)),""))</f>
        <v/>
      </c>
      <c r="X35" s="6" t="str">
        <f ca="1">IF(AND($A35&lt;&gt;"",$A35&lt;&gt;"TOTAL"),IF(AND([8]PDI_TITULACIÓN!$AN33&lt;&gt;"",[8]PDI_TITULACIÓN!$AN33&lt;&gt;0),[8]PDI_TITULACIÓN!$AN33,""),IF($A35="TOTAL",SUM(INDIRECT("X4:X"&amp;ROW()-1)),""))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IF(AND($A35&lt;&gt;"",$A35&lt;&gt;"TOTAL"),IF(AND([8]PDI_TITULACIÓN!$AQ33&lt;&gt;"",[8]PDI_TITULACIÓN!$AQ33&lt;&gt;0),[8]PDI_TITULACIÓN!$AQ33,""),IF($A35="TOTAL",SUM(INDIRECT("Z4:Z"&amp;ROW()-1)),""))</f>
        <v/>
      </c>
      <c r="AA35" s="6" t="str">
        <f ca="1">IF(AND($A35&lt;&gt;"",$A35&lt;&gt;"TOTAL"),IF(AND([8]PDI_TITULACIÓN!$AS33&lt;&gt;"",[8]PDI_TITULACIÓN!$AS33&lt;&gt;0),[8]PDI_TITULACIÓN!$AS33,""),IF($A35="TOTAL",SUM(INDIRECT("AA4:AA"&amp;ROW()-1)),""))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IF(AND($A35&lt;&gt;"",$A35&lt;&gt;"TOTAL"),IF(AND([8]PDI_TITULACIÓN!$AV33&lt;&gt;"",[8]PDI_TITULACIÓN!$AV33&lt;&gt;0),[8]PDI_TITULACIÓN!$AV33,""),IF($A35="TOTAL",SUM(INDIRECT("AC4:AC"&amp;ROW()-1)),""))</f>
        <v/>
      </c>
      <c r="AD35" s="6" t="str">
        <f ca="1">IF(AND($A35&lt;&gt;"",$A35&lt;&gt;"TOTAL"),IF(AND([8]PDI_TITULACIÓN!$AX33&lt;&gt;"",[8]PDI_TITULACIÓN!$AX33&lt;&gt;0),[8]PDI_TITULACIÓN!$AX33,""),IF($A35="TOTAL",SUM(INDIRECT("AD4:AD"&amp;ROW()-1)),""))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IF(AND($A35&lt;&gt;"",$A35&lt;&gt;"TOTAL"),IF(AND([8]PDI_TITULACIÓN!$BA33&lt;&gt;"",[8]PDI_TITULACIÓN!$BA33&lt;&gt;0),[8]PDI_TITULACIÓN!$BA33,""),IF($A35="TOTAL",SUM(INDIRECT("AF4:AF"&amp;ROW()-1)),""))</f>
        <v/>
      </c>
      <c r="AG35" s="6" t="str">
        <f ca="1">IF(AND($A35&lt;&gt;"",$A35&lt;&gt;"TOTAL"),IF(AND([8]PDI_TITULACIÓN!$BC33&lt;&gt;"",[8]PDI_TITULACIÓN!$BC33&lt;&gt;0),[8]PDI_TITULACIÓN!$BC33,""),IF($A35="TOTAL",SUM(INDIRECT("AG4:AG"&amp;ROW()-1)),""))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IF(AND($A35&lt;&gt;"",$A35&lt;&gt;"TOTAL"),IF(AND([8]PDI_TITULACIÓN!$BF33&lt;&gt;"",[8]PDI_TITULACIÓN!$BF33&lt;&gt;0),[8]PDI_TITULACIÓN!$BF33,""),IF($A35="TOTAL",SUM(INDIRECT("AI4:AI"&amp;ROW()-1)),""))</f>
        <v/>
      </c>
      <c r="AJ35" s="6" t="str">
        <f ca="1">IF(AND($A35&lt;&gt;"",$A35&lt;&gt;"TOTAL"),IF(AND([8]PDI_TITULACIÓN!$BH33&lt;&gt;"",[8]PDI_TITULACIÓN!$BH33&lt;&gt;0),[8]PDI_TITULACIÓN!$BH33,""),IF($A35="TOTAL",SUM(INDIRECT("AJ4:AJ"&amp;ROW()-1)),""))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IF(AND($A35&lt;&gt;"",$A35&lt;&gt;"TOTAL"),IF(AND([8]PDI_TITULACIÓN!$BK33&lt;&gt;"",[8]PDI_TITULACIÓN!$BK33&lt;&gt;0),[8]PDI_TITULACIÓN!$BK33,""),IF($A35="TOTAL",SUM(INDIRECT("AL4:AL"&amp;ROW()-1)),""))</f>
        <v/>
      </c>
      <c r="AM35" s="6" t="str">
        <f ca="1">IF(AND($A35&lt;&gt;"",$A35&lt;&gt;"TOTAL"),IF(AND([8]PDI_TITULACIÓN!$BM33&lt;&gt;"",[8]PDI_TITULACIÓN!$BM33&lt;&gt;0),[8]PDI_TITULACIÓN!$BM33,""),IF($A35="TOTAL",SUM(INDIRECT("AM4:AM"&amp;ROW()-1)),""))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IF(AND($A35&lt;&gt;"",$A35&lt;&gt;"TOTAL"),IF(AND([8]PDI_TITULACIÓN!$BP33&lt;&gt;"",[8]PDI_TITULACIÓN!$BP33&lt;&gt;0),[8]PDI_TITULACIÓN!$BP33,""),IF($A35="TOTAL",SUM(INDIRECT("AO4:AO"&amp;ROW()-1)),""))</f>
        <v/>
      </c>
      <c r="AP35" s="6" t="str">
        <f ca="1">IF(AND($A35&lt;&gt;"",$A35&lt;&gt;"TOTAL"),IF(AND([8]PDI_TITULACIÓN!$BR33&lt;&gt;"",[8]PDI_TITULACIÓN!$BR33&lt;&gt;0),[8]PDI_TITULACIÓN!$BR33,""),IF($A35="TOTAL",SUM(INDIRECT("AP4:AP"&amp;ROW()-1)),""))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IF(AND($A35&lt;&gt;"",$A35&lt;&gt;"TOTAL"),IF(AND([8]PDI_TITULACIÓN!$BU33&lt;&gt;"",[8]PDI_TITULACIÓN!$BU33&lt;&gt;0),[8]PDI_TITULACIÓN!$BU33,""),IF($A35="TOTAL",SUM(INDIRECT("AR4:AR"&amp;ROW()-1)),""))</f>
        <v/>
      </c>
      <c r="AS35" s="6" t="str">
        <f ca="1">IF(AND($A35&lt;&gt;"",$A35&lt;&gt;"TOTAL"),IF(AND([8]PDI_TITULACIÓN!$BW33&lt;&gt;"",[8]PDI_TITULACIÓN!$BW33&lt;&gt;0),[8]PDI_TITULACIÓN!$BW33,""),IF($A35="TOTAL",SUM(INDIRECT("AS4:AS"&amp;ROW()-1)),""))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IF(AND($A35&lt;&gt;"",$A35&lt;&gt;"TOTAL"),IF(AND([8]PDI_TITULACIÓN!$BZ33&lt;&gt;"",[8]PDI_TITULACIÓN!$BZ33&lt;&gt;0),[8]PDI_TITULACIÓN!$BZ33,""),IF($A35="TOTAL",SUM(INDIRECT("AU4:AU"&amp;ROW()-1)),""))</f>
        <v/>
      </c>
      <c r="AV35" s="6" t="str">
        <f ca="1">IF(AND($A35&lt;&gt;"",$A35&lt;&gt;"TOTAL"),IF(AND([8]PDI_TITULACIÓN!$CB33&lt;&gt;"",[8]PDI_TITULACIÓN!$CB33&lt;&gt;0),[8]PDI_TITULACIÓN!$CB33,""),IF($A35="TOTAL",SUM(INDIRECT("AV4:AV"&amp;ROW()-1)),""))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IF(AND($A35&lt;&gt;"",$A35&lt;&gt;"TOTAL"),IF(AND([8]PDI_TITULACIÓN!$CE33&lt;&gt;"",[8]PDI_TITULACIÓN!$CE33&lt;&gt;0),[8]PDI_TITULACIÓN!$CE33,""),IF($A35="TOTAL",SUM(INDIRECT("AX4:AX"&amp;ROW()-1)),""))</f>
        <v/>
      </c>
      <c r="AY35" s="6" t="str">
        <f ca="1">IF(AND($A35&lt;&gt;"",$A35&lt;&gt;"TOTAL"),IF(AND([8]PDI_TITULACIÓN!$CG33&lt;&gt;"",[8]PDI_TITULACIÓN!$CG33&lt;&gt;0),[8]PDI_TITULACIÓN!$CG33,""),IF($A35="TOTAL",SUM(INDIRECT("AY4:AY"&amp;ROW()-1)),""))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IF(AND($A35&lt;&gt;"",$A35&lt;&gt;"TOTAL"),IF(AND([8]PDI_TITULACIÓN!$CJ33&lt;&gt;"",[8]PDI_TITULACIÓN!$CJ33&lt;&gt;0),[8]PDI_TITULACIÓN!$CJ33,""),IF($A35="TOTAL",SUM(INDIRECT("BA4:BA"&amp;ROW()-1)),""))</f>
        <v/>
      </c>
      <c r="BB35" s="6" t="str">
        <f ca="1">IF(AND($A35&lt;&gt;"",$A35&lt;&gt;"TOTAL"),IF(AND([8]PDI_TITULACIÓN!$CL33&lt;&gt;"",[8]PDI_TITULACIÓN!$CL33&lt;&gt;0),[8]PDI_TITULACIÓN!$CL33,""),IF($A35="TOTAL",SUM(INDIRECT("BB4:BB"&amp;ROW()-1)),""))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IF(AND($A35&lt;&gt;"",$A35&lt;&gt;"TOTAL"),IF(AND([8]PDI_TITULACIÓN!$CO33&lt;&gt;"",[8]PDI_TITULACIÓN!$CO33&lt;&gt;0),[8]PDI_TITULACIÓN!$CO33,""),IF($A35="TOTAL",SUM(INDIRECT("BD4:BD"&amp;ROW()-1)),""))</f>
        <v/>
      </c>
      <c r="BE35" s="6" t="str">
        <f ca="1">IF(AND($A35&lt;&gt;"",$A35&lt;&gt;"TOTAL"),IF(AND([8]PDI_TITULACIÓN!$CQ33&lt;&gt;"",[8]PDI_TITULACIÓN!$CQ33&lt;&gt;0),[8]PDI_TITULACIÓN!$CQ33,""),IF($A35="TOTAL",SUM(INDIRECT("BE4:BE"&amp;ROW()-1)),""))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IF([8]PDI_TITULACIÓN!$B34&lt;&gt;"",[8]PDI_TITULACIÓN!$B34,IF(AND([8]PDI_TITULACIÓN!$B34="",[8]PDI_TITULACIÓN!$B35="",[8]PDI_TITULACIÓN!$B33=""),"","TOTAL"))</f>
        <v/>
      </c>
      <c r="B36" s="6" t="str">
        <f ca="1">IF(AND($A36&lt;&gt;"",$A36&lt;&gt;"TOTAL"),IF(AND([8]PDI_TITULACIÓN!$C34&lt;&gt;"",[8]PDI_TITULACIÓN!$C34&lt;&gt;0),[8]PDI_TITULACIÓN!$C34,""),IF($A36="TOTAL",SUM(INDIRECT("B4:B"&amp;ROW()-1)),""))</f>
        <v/>
      </c>
      <c r="C36" s="6" t="str">
        <f ca="1">IF(AND($A36&lt;&gt;"",$A36&lt;&gt;"TOTAL"),IF(AND([8]PDI_TITULACIÓN!$E34&lt;&gt;"",[8]PDI_TITULACIÓN!$E34&lt;&gt;0),[8]PDI_TITULACIÓN!$E34,""),IF($A36="TOTAL",SUM(INDIRECT("C4:C"&amp;ROW()-1)),""))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IF(AND($A36&lt;&gt;"",$A36&lt;&gt;"TOTAL"),IF(AND([8]PDI_TITULACIÓN!$H34&lt;&gt;"",[8]PDI_TITULACIÓN!$H34&lt;&gt;0),[8]PDI_TITULACIÓN!$H34,""),IF($A36="TOTAL",SUM(INDIRECT("E4:E"&amp;ROW()-1)),""))</f>
        <v/>
      </c>
      <c r="F36" s="6" t="str">
        <f ca="1">IF(AND($A36&lt;&gt;"",$A36&lt;&gt;"TOTAL"),IF(AND([8]PDI_TITULACIÓN!$J34&lt;&gt;"",[8]PDI_TITULACIÓN!$J34&lt;&gt;0),[8]PDI_TITULACIÓN!$J34,""),IF($A36="TOTAL",SUM(INDIRECT("F4:F"&amp;ROW()-1)),""))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IF(AND($A36&lt;&gt;"",$A36&lt;&gt;"TOTAL"),IF(AND([8]PDI_TITULACIÓN!$M34&lt;&gt;"",[8]PDI_TITULACIÓN!$M34&lt;&gt;0),[8]PDI_TITULACIÓN!$M34,""),IF($A36="TOTAL",SUM(INDIRECT("H4:H"&amp;ROW()-1)),""))</f>
        <v/>
      </c>
      <c r="I36" s="6" t="str">
        <f ca="1">IF(AND($A36&lt;&gt;"",$A36&lt;&gt;"TOTAL"),IF(AND([8]PDI_TITULACIÓN!$O34&lt;&gt;"",[8]PDI_TITULACIÓN!$O34&lt;&gt;0),[8]PDI_TITULACIÓN!$O34,""),IF($A36="TOTAL",SUM(INDIRECT("I4:I"&amp;ROW()-1)),""))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IF(AND($A36&lt;&gt;"",$A36&lt;&gt;"TOTAL"),IF(AND([8]PDI_TITULACIÓN!$R34&lt;&gt;"",[8]PDI_TITULACIÓN!$R34&lt;&gt;0),[8]PDI_TITULACIÓN!$R34,""),IF($A36="TOTAL",SUM(INDIRECT("K4:K"&amp;ROW()-1)),""))</f>
        <v/>
      </c>
      <c r="L36" s="6" t="str">
        <f ca="1">IF(AND($A36&lt;&gt;"",$A36&lt;&gt;"TOTAL"),IF(AND([8]PDI_TITULACIÓN!$T34&lt;&gt;"",[8]PDI_TITULACIÓN!$T34&lt;&gt;0),[8]PDI_TITULACIÓN!$T34,""),IF($A36="TOTAL",SUM(INDIRECT("L4:L"&amp;ROW()-1)),""))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IF(AND($A36&lt;&gt;"",$A36&lt;&gt;"TOTAL"),IF(AND([8]PDI_TITULACIÓN!$W34&lt;&gt;"",[8]PDI_TITULACIÓN!$W34&lt;&gt;0),[8]PDI_TITULACIÓN!$W34,""),IF($A36="TOTAL",SUM(INDIRECT("N4:N"&amp;ROW()-1)),""))</f>
        <v/>
      </c>
      <c r="O36" s="6" t="str">
        <f ca="1">IF(AND($A36&lt;&gt;"",$A36&lt;&gt;"TOTAL"),IF(AND([8]PDI_TITULACIÓN!$Y34&lt;&gt;"",[8]PDI_TITULACIÓN!$Y34&lt;&gt;0),[8]PDI_TITULACIÓN!$Y34,""),IF($A36="TOTAL",SUM(INDIRECT("O4:O"&amp;ROW()-1)),""))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IF(AND($A36&lt;&gt;"",$A36&lt;&gt;"TOTAL"),IF(AND([8]PDI_TITULACIÓN!$AB34&lt;&gt;"",[8]PDI_TITULACIÓN!$AB34&lt;&gt;0),[8]PDI_TITULACIÓN!$AB34,""),IF($A36="TOTAL",SUM(INDIRECT("Q4:Q"&amp;ROW()-1)),""))</f>
        <v/>
      </c>
      <c r="R36" s="6" t="str">
        <f ca="1">IF(AND($A36&lt;&gt;"",$A36&lt;&gt;"TOTAL"),IF(AND([8]PDI_TITULACIÓN!$AD34&lt;&gt;"",[8]PDI_TITULACIÓN!$AD34&lt;&gt;0),[8]PDI_TITULACIÓN!$AD34,""),IF($A36="TOTAL",SUM(INDIRECT("R4:R"&amp;ROW()-1)),""))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IF(AND($A36&lt;&gt;"",$A36&lt;&gt;"TOTAL"),IF(AND([8]PDI_TITULACIÓN!$AG34&lt;&gt;"",[8]PDI_TITULACIÓN!$AG34&lt;&gt;0),[8]PDI_TITULACIÓN!$AG34,""),IF($A36="TOTAL",SUM(INDIRECT("T4:T"&amp;ROW()-1)),""))</f>
        <v/>
      </c>
      <c r="U36" s="6" t="str">
        <f ca="1">IF(AND($A36&lt;&gt;"",$A36&lt;&gt;"TOTAL"),IF(AND([8]PDI_TITULACIÓN!$AI34&lt;&gt;"",[8]PDI_TITULACIÓN!$AI34&lt;&gt;0),[8]PDI_TITULACIÓN!$AI34,""),IF($A36="TOTAL",SUM(INDIRECT("U4:U"&amp;ROW()-1)),""))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IF(AND($A36&lt;&gt;"",$A36&lt;&gt;"TOTAL"),IF(AND([8]PDI_TITULACIÓN!$AL34&lt;&gt;"",[8]PDI_TITULACIÓN!$AL34&lt;&gt;0),[8]PDI_TITULACIÓN!$AL34,""),IF($A36="TOTAL",SUM(INDIRECT("W4:W"&amp;ROW()-1)),""))</f>
        <v/>
      </c>
      <c r="X36" s="6" t="str">
        <f ca="1">IF(AND($A36&lt;&gt;"",$A36&lt;&gt;"TOTAL"),IF(AND([8]PDI_TITULACIÓN!$AN34&lt;&gt;"",[8]PDI_TITULACIÓN!$AN34&lt;&gt;0),[8]PDI_TITULACIÓN!$AN34,""),IF($A36="TOTAL",SUM(INDIRECT("X4:X"&amp;ROW()-1)),""))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IF(AND($A36&lt;&gt;"",$A36&lt;&gt;"TOTAL"),IF(AND([8]PDI_TITULACIÓN!$AQ34&lt;&gt;"",[8]PDI_TITULACIÓN!$AQ34&lt;&gt;0),[8]PDI_TITULACIÓN!$AQ34,""),IF($A36="TOTAL",SUM(INDIRECT("Z4:Z"&amp;ROW()-1)),""))</f>
        <v/>
      </c>
      <c r="AA36" s="6" t="str">
        <f ca="1">IF(AND($A36&lt;&gt;"",$A36&lt;&gt;"TOTAL"),IF(AND([8]PDI_TITULACIÓN!$AS34&lt;&gt;"",[8]PDI_TITULACIÓN!$AS34&lt;&gt;0),[8]PDI_TITULACIÓN!$AS34,""),IF($A36="TOTAL",SUM(INDIRECT("AA4:AA"&amp;ROW()-1)),""))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IF(AND($A36&lt;&gt;"",$A36&lt;&gt;"TOTAL"),IF(AND([8]PDI_TITULACIÓN!$AV34&lt;&gt;"",[8]PDI_TITULACIÓN!$AV34&lt;&gt;0),[8]PDI_TITULACIÓN!$AV34,""),IF($A36="TOTAL",SUM(INDIRECT("AC4:AC"&amp;ROW()-1)),""))</f>
        <v/>
      </c>
      <c r="AD36" s="6" t="str">
        <f ca="1">IF(AND($A36&lt;&gt;"",$A36&lt;&gt;"TOTAL"),IF(AND([8]PDI_TITULACIÓN!$AX34&lt;&gt;"",[8]PDI_TITULACIÓN!$AX34&lt;&gt;0),[8]PDI_TITULACIÓN!$AX34,""),IF($A36="TOTAL",SUM(INDIRECT("AD4:AD"&amp;ROW()-1)),""))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IF(AND($A36&lt;&gt;"",$A36&lt;&gt;"TOTAL"),IF(AND([8]PDI_TITULACIÓN!$BA34&lt;&gt;"",[8]PDI_TITULACIÓN!$BA34&lt;&gt;0),[8]PDI_TITULACIÓN!$BA34,""),IF($A36="TOTAL",SUM(INDIRECT("AF4:AF"&amp;ROW()-1)),""))</f>
        <v/>
      </c>
      <c r="AG36" s="6" t="str">
        <f ca="1">IF(AND($A36&lt;&gt;"",$A36&lt;&gt;"TOTAL"),IF(AND([8]PDI_TITULACIÓN!$BC34&lt;&gt;"",[8]PDI_TITULACIÓN!$BC34&lt;&gt;0),[8]PDI_TITULACIÓN!$BC34,""),IF($A36="TOTAL",SUM(INDIRECT("AG4:AG"&amp;ROW()-1)),""))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IF(AND($A36&lt;&gt;"",$A36&lt;&gt;"TOTAL"),IF(AND([8]PDI_TITULACIÓN!$BF34&lt;&gt;"",[8]PDI_TITULACIÓN!$BF34&lt;&gt;0),[8]PDI_TITULACIÓN!$BF34,""),IF($A36="TOTAL",SUM(INDIRECT("AI4:AI"&amp;ROW()-1)),""))</f>
        <v/>
      </c>
      <c r="AJ36" s="6" t="str">
        <f ca="1">IF(AND($A36&lt;&gt;"",$A36&lt;&gt;"TOTAL"),IF(AND([8]PDI_TITULACIÓN!$BH34&lt;&gt;"",[8]PDI_TITULACIÓN!$BH34&lt;&gt;0),[8]PDI_TITULACIÓN!$BH34,""),IF($A36="TOTAL",SUM(INDIRECT("AJ4:AJ"&amp;ROW()-1)),""))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IF(AND($A36&lt;&gt;"",$A36&lt;&gt;"TOTAL"),IF(AND([8]PDI_TITULACIÓN!$BK34&lt;&gt;"",[8]PDI_TITULACIÓN!$BK34&lt;&gt;0),[8]PDI_TITULACIÓN!$BK34,""),IF($A36="TOTAL",SUM(INDIRECT("AL4:AL"&amp;ROW()-1)),""))</f>
        <v/>
      </c>
      <c r="AM36" s="6" t="str">
        <f ca="1">IF(AND($A36&lt;&gt;"",$A36&lt;&gt;"TOTAL"),IF(AND([8]PDI_TITULACIÓN!$BM34&lt;&gt;"",[8]PDI_TITULACIÓN!$BM34&lt;&gt;0),[8]PDI_TITULACIÓN!$BM34,""),IF($A36="TOTAL",SUM(INDIRECT("AM4:AM"&amp;ROW()-1)),""))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IF(AND($A36&lt;&gt;"",$A36&lt;&gt;"TOTAL"),IF(AND([8]PDI_TITULACIÓN!$BP34&lt;&gt;"",[8]PDI_TITULACIÓN!$BP34&lt;&gt;0),[8]PDI_TITULACIÓN!$BP34,""),IF($A36="TOTAL",SUM(INDIRECT("AO4:AO"&amp;ROW()-1)),""))</f>
        <v/>
      </c>
      <c r="AP36" s="6" t="str">
        <f ca="1">IF(AND($A36&lt;&gt;"",$A36&lt;&gt;"TOTAL"),IF(AND([8]PDI_TITULACIÓN!$BR34&lt;&gt;"",[8]PDI_TITULACIÓN!$BR34&lt;&gt;0),[8]PDI_TITULACIÓN!$BR34,""),IF($A36="TOTAL",SUM(INDIRECT("AP4:AP"&amp;ROW()-1)),""))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IF(AND($A36&lt;&gt;"",$A36&lt;&gt;"TOTAL"),IF(AND([8]PDI_TITULACIÓN!$BU34&lt;&gt;"",[8]PDI_TITULACIÓN!$BU34&lt;&gt;0),[8]PDI_TITULACIÓN!$BU34,""),IF($A36="TOTAL",SUM(INDIRECT("AR4:AR"&amp;ROW()-1)),""))</f>
        <v/>
      </c>
      <c r="AS36" s="6" t="str">
        <f ca="1">IF(AND($A36&lt;&gt;"",$A36&lt;&gt;"TOTAL"),IF(AND([8]PDI_TITULACIÓN!$BW34&lt;&gt;"",[8]PDI_TITULACIÓN!$BW34&lt;&gt;0),[8]PDI_TITULACIÓN!$BW34,""),IF($A36="TOTAL",SUM(INDIRECT("AS4:AS"&amp;ROW()-1)),""))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IF(AND($A36&lt;&gt;"",$A36&lt;&gt;"TOTAL"),IF(AND([8]PDI_TITULACIÓN!$BZ34&lt;&gt;"",[8]PDI_TITULACIÓN!$BZ34&lt;&gt;0),[8]PDI_TITULACIÓN!$BZ34,""),IF($A36="TOTAL",SUM(INDIRECT("AU4:AU"&amp;ROW()-1)),""))</f>
        <v/>
      </c>
      <c r="AV36" s="6" t="str">
        <f ca="1">IF(AND($A36&lt;&gt;"",$A36&lt;&gt;"TOTAL"),IF(AND([8]PDI_TITULACIÓN!$CB34&lt;&gt;"",[8]PDI_TITULACIÓN!$CB34&lt;&gt;0),[8]PDI_TITULACIÓN!$CB34,""),IF($A36="TOTAL",SUM(INDIRECT("AV4:AV"&amp;ROW()-1)),""))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IF(AND($A36&lt;&gt;"",$A36&lt;&gt;"TOTAL"),IF(AND([8]PDI_TITULACIÓN!$CE34&lt;&gt;"",[8]PDI_TITULACIÓN!$CE34&lt;&gt;0),[8]PDI_TITULACIÓN!$CE34,""),IF($A36="TOTAL",SUM(INDIRECT("AX4:AX"&amp;ROW()-1)),""))</f>
        <v/>
      </c>
      <c r="AY36" s="6" t="str">
        <f ca="1">IF(AND($A36&lt;&gt;"",$A36&lt;&gt;"TOTAL"),IF(AND([8]PDI_TITULACIÓN!$CG34&lt;&gt;"",[8]PDI_TITULACIÓN!$CG34&lt;&gt;0),[8]PDI_TITULACIÓN!$CG34,""),IF($A36="TOTAL",SUM(INDIRECT("AY4:AY"&amp;ROW()-1)),""))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IF(AND($A36&lt;&gt;"",$A36&lt;&gt;"TOTAL"),IF(AND([8]PDI_TITULACIÓN!$CJ34&lt;&gt;"",[8]PDI_TITULACIÓN!$CJ34&lt;&gt;0),[8]PDI_TITULACIÓN!$CJ34,""),IF($A36="TOTAL",SUM(INDIRECT("BA4:BA"&amp;ROW()-1)),""))</f>
        <v/>
      </c>
      <c r="BB36" s="6" t="str">
        <f ca="1">IF(AND($A36&lt;&gt;"",$A36&lt;&gt;"TOTAL"),IF(AND([8]PDI_TITULACIÓN!$CL34&lt;&gt;"",[8]PDI_TITULACIÓN!$CL34&lt;&gt;0),[8]PDI_TITULACIÓN!$CL34,""),IF($A36="TOTAL",SUM(INDIRECT("BB4:BB"&amp;ROW()-1)),""))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IF(AND($A36&lt;&gt;"",$A36&lt;&gt;"TOTAL"),IF(AND([8]PDI_TITULACIÓN!$CO34&lt;&gt;"",[8]PDI_TITULACIÓN!$CO34&lt;&gt;0),[8]PDI_TITULACIÓN!$CO34,""),IF($A36="TOTAL",SUM(INDIRECT("BD4:BD"&amp;ROW()-1)),""))</f>
        <v/>
      </c>
      <c r="BE36" s="6" t="str">
        <f ca="1">IF(AND($A36&lt;&gt;"",$A36&lt;&gt;"TOTAL"),IF(AND([8]PDI_TITULACIÓN!$CQ34&lt;&gt;"",[8]PDI_TITULACIÓN!$CQ34&lt;&gt;0),[8]PDI_TITULACIÓN!$CQ34,""),IF($A36="TOTAL",SUM(INDIRECT("BE4:BE"&amp;ROW()-1)),""))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IF([8]PDI_TITULACIÓN!$B35&lt;&gt;"",[8]PDI_TITULACIÓN!$B35,IF(AND([8]PDI_TITULACIÓN!$B35="",[8]PDI_TITULACIÓN!$B36="",[8]PDI_TITULACIÓN!$B34=""),"","TOTAL"))</f>
        <v/>
      </c>
      <c r="B37" s="6" t="str">
        <f ca="1">IF(AND($A37&lt;&gt;"",$A37&lt;&gt;"TOTAL"),IF(AND([8]PDI_TITULACIÓN!$C35&lt;&gt;"",[8]PDI_TITULACIÓN!$C35&lt;&gt;0),[8]PDI_TITULACIÓN!$C35,""),IF($A37="TOTAL",SUM(INDIRECT("B4:B"&amp;ROW()-1)),""))</f>
        <v/>
      </c>
      <c r="C37" s="6" t="str">
        <f ca="1">IF(AND($A37&lt;&gt;"",$A37&lt;&gt;"TOTAL"),IF(AND([8]PDI_TITULACIÓN!$E35&lt;&gt;"",[8]PDI_TITULACIÓN!$E35&lt;&gt;0),[8]PDI_TITULACIÓN!$E35,""),IF($A37="TOTAL",SUM(INDIRECT("C4:C"&amp;ROW()-1)),""))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IF(AND($A37&lt;&gt;"",$A37&lt;&gt;"TOTAL"),IF(AND([8]PDI_TITULACIÓN!$H35&lt;&gt;"",[8]PDI_TITULACIÓN!$H35&lt;&gt;0),[8]PDI_TITULACIÓN!$H35,""),IF($A37="TOTAL",SUM(INDIRECT("E4:E"&amp;ROW()-1)),""))</f>
        <v/>
      </c>
      <c r="F37" s="6" t="str">
        <f ca="1">IF(AND($A37&lt;&gt;"",$A37&lt;&gt;"TOTAL"),IF(AND([8]PDI_TITULACIÓN!$J35&lt;&gt;"",[8]PDI_TITULACIÓN!$J35&lt;&gt;0),[8]PDI_TITULACIÓN!$J35,""),IF($A37="TOTAL",SUM(INDIRECT("F4:F"&amp;ROW()-1)),""))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IF(AND($A37&lt;&gt;"",$A37&lt;&gt;"TOTAL"),IF(AND([8]PDI_TITULACIÓN!$M35&lt;&gt;"",[8]PDI_TITULACIÓN!$M35&lt;&gt;0),[8]PDI_TITULACIÓN!$M35,""),IF($A37="TOTAL",SUM(INDIRECT("H4:H"&amp;ROW()-1)),""))</f>
        <v/>
      </c>
      <c r="I37" s="6" t="str">
        <f ca="1">IF(AND($A37&lt;&gt;"",$A37&lt;&gt;"TOTAL"),IF(AND([8]PDI_TITULACIÓN!$O35&lt;&gt;"",[8]PDI_TITULACIÓN!$O35&lt;&gt;0),[8]PDI_TITULACIÓN!$O35,""),IF($A37="TOTAL",SUM(INDIRECT("I4:I"&amp;ROW()-1)),""))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IF(AND($A37&lt;&gt;"",$A37&lt;&gt;"TOTAL"),IF(AND([8]PDI_TITULACIÓN!$R35&lt;&gt;"",[8]PDI_TITULACIÓN!$R35&lt;&gt;0),[8]PDI_TITULACIÓN!$R35,""),IF($A37="TOTAL",SUM(INDIRECT("K4:K"&amp;ROW()-1)),""))</f>
        <v/>
      </c>
      <c r="L37" s="6" t="str">
        <f ca="1">IF(AND($A37&lt;&gt;"",$A37&lt;&gt;"TOTAL"),IF(AND([8]PDI_TITULACIÓN!$T35&lt;&gt;"",[8]PDI_TITULACIÓN!$T35&lt;&gt;0),[8]PDI_TITULACIÓN!$T35,""),IF($A37="TOTAL",SUM(INDIRECT("L4:L"&amp;ROW()-1)),""))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IF(AND($A37&lt;&gt;"",$A37&lt;&gt;"TOTAL"),IF(AND([8]PDI_TITULACIÓN!$W35&lt;&gt;"",[8]PDI_TITULACIÓN!$W35&lt;&gt;0),[8]PDI_TITULACIÓN!$W35,""),IF($A37="TOTAL",SUM(INDIRECT("N4:N"&amp;ROW()-1)),""))</f>
        <v/>
      </c>
      <c r="O37" s="6" t="str">
        <f ca="1">IF(AND($A37&lt;&gt;"",$A37&lt;&gt;"TOTAL"),IF(AND([8]PDI_TITULACIÓN!$Y35&lt;&gt;"",[8]PDI_TITULACIÓN!$Y35&lt;&gt;0),[8]PDI_TITULACIÓN!$Y35,""),IF($A37="TOTAL",SUM(INDIRECT("O4:O"&amp;ROW()-1)),""))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IF(AND($A37&lt;&gt;"",$A37&lt;&gt;"TOTAL"),IF(AND([8]PDI_TITULACIÓN!$AB35&lt;&gt;"",[8]PDI_TITULACIÓN!$AB35&lt;&gt;0),[8]PDI_TITULACIÓN!$AB35,""),IF($A37="TOTAL",SUM(INDIRECT("Q4:Q"&amp;ROW()-1)),""))</f>
        <v/>
      </c>
      <c r="R37" s="6" t="str">
        <f ca="1">IF(AND($A37&lt;&gt;"",$A37&lt;&gt;"TOTAL"),IF(AND([8]PDI_TITULACIÓN!$AD35&lt;&gt;"",[8]PDI_TITULACIÓN!$AD35&lt;&gt;0),[8]PDI_TITULACIÓN!$AD35,""),IF($A37="TOTAL",SUM(INDIRECT("R4:R"&amp;ROW()-1)),""))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IF(AND($A37&lt;&gt;"",$A37&lt;&gt;"TOTAL"),IF(AND([8]PDI_TITULACIÓN!$AG35&lt;&gt;"",[8]PDI_TITULACIÓN!$AG35&lt;&gt;0),[8]PDI_TITULACIÓN!$AG35,""),IF($A37="TOTAL",SUM(INDIRECT("T4:T"&amp;ROW()-1)),""))</f>
        <v/>
      </c>
      <c r="U37" s="6" t="str">
        <f ca="1">IF(AND($A37&lt;&gt;"",$A37&lt;&gt;"TOTAL"),IF(AND([8]PDI_TITULACIÓN!$AI35&lt;&gt;"",[8]PDI_TITULACIÓN!$AI35&lt;&gt;0),[8]PDI_TITULACIÓN!$AI35,""),IF($A37="TOTAL",SUM(INDIRECT("U4:U"&amp;ROW()-1)),""))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IF(AND($A37&lt;&gt;"",$A37&lt;&gt;"TOTAL"),IF(AND([8]PDI_TITULACIÓN!$AL35&lt;&gt;"",[8]PDI_TITULACIÓN!$AL35&lt;&gt;0),[8]PDI_TITULACIÓN!$AL35,""),IF($A37="TOTAL",SUM(INDIRECT("W4:W"&amp;ROW()-1)),""))</f>
        <v/>
      </c>
      <c r="X37" s="6" t="str">
        <f ca="1">IF(AND($A37&lt;&gt;"",$A37&lt;&gt;"TOTAL"),IF(AND([8]PDI_TITULACIÓN!$AN35&lt;&gt;"",[8]PDI_TITULACIÓN!$AN35&lt;&gt;0),[8]PDI_TITULACIÓN!$AN35,""),IF($A37="TOTAL",SUM(INDIRECT("X4:X"&amp;ROW()-1)),""))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IF(AND($A37&lt;&gt;"",$A37&lt;&gt;"TOTAL"),IF(AND([8]PDI_TITULACIÓN!$AQ35&lt;&gt;"",[8]PDI_TITULACIÓN!$AQ35&lt;&gt;0),[8]PDI_TITULACIÓN!$AQ35,""),IF($A37="TOTAL",SUM(INDIRECT("Z4:Z"&amp;ROW()-1)),""))</f>
        <v/>
      </c>
      <c r="AA37" s="6" t="str">
        <f ca="1">IF(AND($A37&lt;&gt;"",$A37&lt;&gt;"TOTAL"),IF(AND([8]PDI_TITULACIÓN!$AS35&lt;&gt;"",[8]PDI_TITULACIÓN!$AS35&lt;&gt;0),[8]PDI_TITULACIÓN!$AS35,""),IF($A37="TOTAL",SUM(INDIRECT("AA4:AA"&amp;ROW()-1)),""))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IF(AND($A37&lt;&gt;"",$A37&lt;&gt;"TOTAL"),IF(AND([8]PDI_TITULACIÓN!$AV35&lt;&gt;"",[8]PDI_TITULACIÓN!$AV35&lt;&gt;0),[8]PDI_TITULACIÓN!$AV35,""),IF($A37="TOTAL",SUM(INDIRECT("AC4:AC"&amp;ROW()-1)),""))</f>
        <v/>
      </c>
      <c r="AD37" s="6" t="str">
        <f ca="1">IF(AND($A37&lt;&gt;"",$A37&lt;&gt;"TOTAL"),IF(AND([8]PDI_TITULACIÓN!$AX35&lt;&gt;"",[8]PDI_TITULACIÓN!$AX35&lt;&gt;0),[8]PDI_TITULACIÓN!$AX35,""),IF($A37="TOTAL",SUM(INDIRECT("AD4:AD"&amp;ROW()-1)),""))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IF(AND($A37&lt;&gt;"",$A37&lt;&gt;"TOTAL"),IF(AND([8]PDI_TITULACIÓN!$BA35&lt;&gt;"",[8]PDI_TITULACIÓN!$BA35&lt;&gt;0),[8]PDI_TITULACIÓN!$BA35,""),IF($A37="TOTAL",SUM(INDIRECT("AF4:AF"&amp;ROW()-1)),""))</f>
        <v/>
      </c>
      <c r="AG37" s="6" t="str">
        <f ca="1">IF(AND($A37&lt;&gt;"",$A37&lt;&gt;"TOTAL"),IF(AND([8]PDI_TITULACIÓN!$BC35&lt;&gt;"",[8]PDI_TITULACIÓN!$BC35&lt;&gt;0),[8]PDI_TITULACIÓN!$BC35,""),IF($A37="TOTAL",SUM(INDIRECT("AG4:AG"&amp;ROW()-1)),""))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IF(AND($A37&lt;&gt;"",$A37&lt;&gt;"TOTAL"),IF(AND([8]PDI_TITULACIÓN!$BF35&lt;&gt;"",[8]PDI_TITULACIÓN!$BF35&lt;&gt;0),[8]PDI_TITULACIÓN!$BF35,""),IF($A37="TOTAL",SUM(INDIRECT("AI4:AI"&amp;ROW()-1)),""))</f>
        <v/>
      </c>
      <c r="AJ37" s="6" t="str">
        <f ca="1">IF(AND($A37&lt;&gt;"",$A37&lt;&gt;"TOTAL"),IF(AND([8]PDI_TITULACIÓN!$BH35&lt;&gt;"",[8]PDI_TITULACIÓN!$BH35&lt;&gt;0),[8]PDI_TITULACIÓN!$BH35,""),IF($A37="TOTAL",SUM(INDIRECT("AJ4:AJ"&amp;ROW()-1)),""))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IF(AND($A37&lt;&gt;"",$A37&lt;&gt;"TOTAL"),IF(AND([8]PDI_TITULACIÓN!$BK35&lt;&gt;"",[8]PDI_TITULACIÓN!$BK35&lt;&gt;0),[8]PDI_TITULACIÓN!$BK35,""),IF($A37="TOTAL",SUM(INDIRECT("AL4:AL"&amp;ROW()-1)),""))</f>
        <v/>
      </c>
      <c r="AM37" s="6" t="str">
        <f ca="1">IF(AND($A37&lt;&gt;"",$A37&lt;&gt;"TOTAL"),IF(AND([8]PDI_TITULACIÓN!$BM35&lt;&gt;"",[8]PDI_TITULACIÓN!$BM35&lt;&gt;0),[8]PDI_TITULACIÓN!$BM35,""),IF($A37="TOTAL",SUM(INDIRECT("AM4:AM"&amp;ROW()-1)),""))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IF(AND($A37&lt;&gt;"",$A37&lt;&gt;"TOTAL"),IF(AND([8]PDI_TITULACIÓN!$BP35&lt;&gt;"",[8]PDI_TITULACIÓN!$BP35&lt;&gt;0),[8]PDI_TITULACIÓN!$BP35,""),IF($A37="TOTAL",SUM(INDIRECT("AO4:AO"&amp;ROW()-1)),""))</f>
        <v/>
      </c>
      <c r="AP37" s="6" t="str">
        <f ca="1">IF(AND($A37&lt;&gt;"",$A37&lt;&gt;"TOTAL"),IF(AND([8]PDI_TITULACIÓN!$BR35&lt;&gt;"",[8]PDI_TITULACIÓN!$BR35&lt;&gt;0),[8]PDI_TITULACIÓN!$BR35,""),IF($A37="TOTAL",SUM(INDIRECT("AP4:AP"&amp;ROW()-1)),""))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IF(AND($A37&lt;&gt;"",$A37&lt;&gt;"TOTAL"),IF(AND([8]PDI_TITULACIÓN!$BU35&lt;&gt;"",[8]PDI_TITULACIÓN!$BU35&lt;&gt;0),[8]PDI_TITULACIÓN!$BU35,""),IF($A37="TOTAL",SUM(INDIRECT("AR4:AR"&amp;ROW()-1)),""))</f>
        <v/>
      </c>
      <c r="AS37" s="6" t="str">
        <f ca="1">IF(AND($A37&lt;&gt;"",$A37&lt;&gt;"TOTAL"),IF(AND([8]PDI_TITULACIÓN!$BW35&lt;&gt;"",[8]PDI_TITULACIÓN!$BW35&lt;&gt;0),[8]PDI_TITULACIÓN!$BW35,""),IF($A37="TOTAL",SUM(INDIRECT("AS4:AS"&amp;ROW()-1)),""))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IF(AND($A37&lt;&gt;"",$A37&lt;&gt;"TOTAL"),IF(AND([8]PDI_TITULACIÓN!$BZ35&lt;&gt;"",[8]PDI_TITULACIÓN!$BZ35&lt;&gt;0),[8]PDI_TITULACIÓN!$BZ35,""),IF($A37="TOTAL",SUM(INDIRECT("AU4:AU"&amp;ROW()-1)),""))</f>
        <v/>
      </c>
      <c r="AV37" s="6" t="str">
        <f ca="1">IF(AND($A37&lt;&gt;"",$A37&lt;&gt;"TOTAL"),IF(AND([8]PDI_TITULACIÓN!$CB35&lt;&gt;"",[8]PDI_TITULACIÓN!$CB35&lt;&gt;0),[8]PDI_TITULACIÓN!$CB35,""),IF($A37="TOTAL",SUM(INDIRECT("AV4:AV"&amp;ROW()-1)),""))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IF(AND($A37&lt;&gt;"",$A37&lt;&gt;"TOTAL"),IF(AND([8]PDI_TITULACIÓN!$CE35&lt;&gt;"",[8]PDI_TITULACIÓN!$CE35&lt;&gt;0),[8]PDI_TITULACIÓN!$CE35,""),IF($A37="TOTAL",SUM(INDIRECT("AX4:AX"&amp;ROW()-1)),""))</f>
        <v/>
      </c>
      <c r="AY37" s="6" t="str">
        <f ca="1">IF(AND($A37&lt;&gt;"",$A37&lt;&gt;"TOTAL"),IF(AND([8]PDI_TITULACIÓN!$CG35&lt;&gt;"",[8]PDI_TITULACIÓN!$CG35&lt;&gt;0),[8]PDI_TITULACIÓN!$CG35,""),IF($A37="TOTAL",SUM(INDIRECT("AY4:AY"&amp;ROW()-1)),""))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IF(AND($A37&lt;&gt;"",$A37&lt;&gt;"TOTAL"),IF(AND([8]PDI_TITULACIÓN!$CJ35&lt;&gt;"",[8]PDI_TITULACIÓN!$CJ35&lt;&gt;0),[8]PDI_TITULACIÓN!$CJ35,""),IF($A37="TOTAL",SUM(INDIRECT("BA4:BA"&amp;ROW()-1)),""))</f>
        <v/>
      </c>
      <c r="BB37" s="6" t="str">
        <f ca="1">IF(AND($A37&lt;&gt;"",$A37&lt;&gt;"TOTAL"),IF(AND([8]PDI_TITULACIÓN!$CL35&lt;&gt;"",[8]PDI_TITULACIÓN!$CL35&lt;&gt;0),[8]PDI_TITULACIÓN!$CL35,""),IF($A37="TOTAL",SUM(INDIRECT("BB4:BB"&amp;ROW()-1)),""))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IF(AND($A37&lt;&gt;"",$A37&lt;&gt;"TOTAL"),IF(AND([8]PDI_TITULACIÓN!$CO35&lt;&gt;"",[8]PDI_TITULACIÓN!$CO35&lt;&gt;0),[8]PDI_TITULACIÓN!$CO35,""),IF($A37="TOTAL",SUM(INDIRECT("BD4:BD"&amp;ROW()-1)),""))</f>
        <v/>
      </c>
      <c r="BE37" s="6" t="str">
        <f ca="1">IF(AND($A37&lt;&gt;"",$A37&lt;&gt;"TOTAL"),IF(AND([8]PDI_TITULACIÓN!$CQ35&lt;&gt;"",[8]PDI_TITULACIÓN!$CQ35&lt;&gt;0),[8]PDI_TITULACIÓN!$CQ35,""),IF($A37="TOTAL",SUM(INDIRECT("BE4:BE"&amp;ROW()-1)),""))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IF([8]PDI_TITULACIÓN!$B36&lt;&gt;"",[8]PDI_TITULACIÓN!$B36,IF(AND([8]PDI_TITULACIÓN!$B36="",[8]PDI_TITULACIÓN!$B37="",[8]PDI_TITULACIÓN!$B35=""),"","TOTAL"))</f>
        <v/>
      </c>
      <c r="B38" s="6" t="str">
        <f ca="1">IF(AND($A38&lt;&gt;"",$A38&lt;&gt;"TOTAL"),IF(AND([8]PDI_TITULACIÓN!$C36&lt;&gt;"",[8]PDI_TITULACIÓN!$C36&lt;&gt;0),[8]PDI_TITULACIÓN!$C36,""),IF($A38="TOTAL",SUM(INDIRECT("B4:B"&amp;ROW()-1)),""))</f>
        <v/>
      </c>
      <c r="C38" s="6" t="str">
        <f ca="1">IF(AND($A38&lt;&gt;"",$A38&lt;&gt;"TOTAL"),IF(AND([8]PDI_TITULACIÓN!$E36&lt;&gt;"",[8]PDI_TITULACIÓN!$E36&lt;&gt;0),[8]PDI_TITULACIÓN!$E36,""),IF($A38="TOTAL",SUM(INDIRECT("C4:C"&amp;ROW()-1)),""))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IF(AND($A38&lt;&gt;"",$A38&lt;&gt;"TOTAL"),IF(AND([8]PDI_TITULACIÓN!$H36&lt;&gt;"",[8]PDI_TITULACIÓN!$H36&lt;&gt;0),[8]PDI_TITULACIÓN!$H36,""),IF($A38="TOTAL",SUM(INDIRECT("E4:E"&amp;ROW()-1)),""))</f>
        <v/>
      </c>
      <c r="F38" s="6" t="str">
        <f ca="1">IF(AND($A38&lt;&gt;"",$A38&lt;&gt;"TOTAL"),IF(AND([8]PDI_TITULACIÓN!$J36&lt;&gt;"",[8]PDI_TITULACIÓN!$J36&lt;&gt;0),[8]PDI_TITULACIÓN!$J36,""),IF($A38="TOTAL",SUM(INDIRECT("F4:F"&amp;ROW()-1)),""))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IF(AND($A38&lt;&gt;"",$A38&lt;&gt;"TOTAL"),IF(AND([8]PDI_TITULACIÓN!$M36&lt;&gt;"",[8]PDI_TITULACIÓN!$M36&lt;&gt;0),[8]PDI_TITULACIÓN!$M36,""),IF($A38="TOTAL",SUM(INDIRECT("H4:H"&amp;ROW()-1)),""))</f>
        <v/>
      </c>
      <c r="I38" s="6" t="str">
        <f ca="1">IF(AND($A38&lt;&gt;"",$A38&lt;&gt;"TOTAL"),IF(AND([8]PDI_TITULACIÓN!$O36&lt;&gt;"",[8]PDI_TITULACIÓN!$O36&lt;&gt;0),[8]PDI_TITULACIÓN!$O36,""),IF($A38="TOTAL",SUM(INDIRECT("I4:I"&amp;ROW()-1)),""))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IF(AND($A38&lt;&gt;"",$A38&lt;&gt;"TOTAL"),IF(AND([8]PDI_TITULACIÓN!$R36&lt;&gt;"",[8]PDI_TITULACIÓN!$R36&lt;&gt;0),[8]PDI_TITULACIÓN!$R36,""),IF($A38="TOTAL",SUM(INDIRECT("K4:K"&amp;ROW()-1)),""))</f>
        <v/>
      </c>
      <c r="L38" s="6" t="str">
        <f ca="1">IF(AND($A38&lt;&gt;"",$A38&lt;&gt;"TOTAL"),IF(AND([8]PDI_TITULACIÓN!$T36&lt;&gt;"",[8]PDI_TITULACIÓN!$T36&lt;&gt;0),[8]PDI_TITULACIÓN!$T36,""),IF($A38="TOTAL",SUM(INDIRECT("L4:L"&amp;ROW()-1)),""))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IF(AND($A38&lt;&gt;"",$A38&lt;&gt;"TOTAL"),IF(AND([8]PDI_TITULACIÓN!$W36&lt;&gt;"",[8]PDI_TITULACIÓN!$W36&lt;&gt;0),[8]PDI_TITULACIÓN!$W36,""),IF($A38="TOTAL",SUM(INDIRECT("N4:N"&amp;ROW()-1)),""))</f>
        <v/>
      </c>
      <c r="O38" s="6" t="str">
        <f ca="1">IF(AND($A38&lt;&gt;"",$A38&lt;&gt;"TOTAL"),IF(AND([8]PDI_TITULACIÓN!$Y36&lt;&gt;"",[8]PDI_TITULACIÓN!$Y36&lt;&gt;0),[8]PDI_TITULACIÓN!$Y36,""),IF($A38="TOTAL",SUM(INDIRECT("O4:O"&amp;ROW()-1)),""))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IF(AND($A38&lt;&gt;"",$A38&lt;&gt;"TOTAL"),IF(AND([8]PDI_TITULACIÓN!$AB36&lt;&gt;"",[8]PDI_TITULACIÓN!$AB36&lt;&gt;0),[8]PDI_TITULACIÓN!$AB36,""),IF($A38="TOTAL",SUM(INDIRECT("Q4:Q"&amp;ROW()-1)),""))</f>
        <v/>
      </c>
      <c r="R38" s="6" t="str">
        <f ca="1">IF(AND($A38&lt;&gt;"",$A38&lt;&gt;"TOTAL"),IF(AND([8]PDI_TITULACIÓN!$AD36&lt;&gt;"",[8]PDI_TITULACIÓN!$AD36&lt;&gt;0),[8]PDI_TITULACIÓN!$AD36,""),IF($A38="TOTAL",SUM(INDIRECT("R4:R"&amp;ROW()-1)),""))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IF(AND($A38&lt;&gt;"",$A38&lt;&gt;"TOTAL"),IF(AND([8]PDI_TITULACIÓN!$AG36&lt;&gt;"",[8]PDI_TITULACIÓN!$AG36&lt;&gt;0),[8]PDI_TITULACIÓN!$AG36,""),IF($A38="TOTAL",SUM(INDIRECT("T4:T"&amp;ROW()-1)),""))</f>
        <v/>
      </c>
      <c r="U38" s="6" t="str">
        <f ca="1">IF(AND($A38&lt;&gt;"",$A38&lt;&gt;"TOTAL"),IF(AND([8]PDI_TITULACIÓN!$AI36&lt;&gt;"",[8]PDI_TITULACIÓN!$AI36&lt;&gt;0),[8]PDI_TITULACIÓN!$AI36,""),IF($A38="TOTAL",SUM(INDIRECT("U4:U"&amp;ROW()-1)),""))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IF(AND($A38&lt;&gt;"",$A38&lt;&gt;"TOTAL"),IF(AND([8]PDI_TITULACIÓN!$AL36&lt;&gt;"",[8]PDI_TITULACIÓN!$AL36&lt;&gt;0),[8]PDI_TITULACIÓN!$AL36,""),IF($A38="TOTAL",SUM(INDIRECT("W4:W"&amp;ROW()-1)),""))</f>
        <v/>
      </c>
      <c r="X38" s="6" t="str">
        <f ca="1">IF(AND($A38&lt;&gt;"",$A38&lt;&gt;"TOTAL"),IF(AND([8]PDI_TITULACIÓN!$AN36&lt;&gt;"",[8]PDI_TITULACIÓN!$AN36&lt;&gt;0),[8]PDI_TITULACIÓN!$AN36,""),IF($A38="TOTAL",SUM(INDIRECT("X4:X"&amp;ROW()-1)),""))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IF(AND($A38&lt;&gt;"",$A38&lt;&gt;"TOTAL"),IF(AND([8]PDI_TITULACIÓN!$AQ36&lt;&gt;"",[8]PDI_TITULACIÓN!$AQ36&lt;&gt;0),[8]PDI_TITULACIÓN!$AQ36,""),IF($A38="TOTAL",SUM(INDIRECT("Z4:Z"&amp;ROW()-1)),""))</f>
        <v/>
      </c>
      <c r="AA38" s="6" t="str">
        <f ca="1">IF(AND($A38&lt;&gt;"",$A38&lt;&gt;"TOTAL"),IF(AND([8]PDI_TITULACIÓN!$AS36&lt;&gt;"",[8]PDI_TITULACIÓN!$AS36&lt;&gt;0),[8]PDI_TITULACIÓN!$AS36,""),IF($A38="TOTAL",SUM(INDIRECT("AA4:AA"&amp;ROW()-1)),""))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IF(AND($A38&lt;&gt;"",$A38&lt;&gt;"TOTAL"),IF(AND([8]PDI_TITULACIÓN!$AV36&lt;&gt;"",[8]PDI_TITULACIÓN!$AV36&lt;&gt;0),[8]PDI_TITULACIÓN!$AV36,""),IF($A38="TOTAL",SUM(INDIRECT("AC4:AC"&amp;ROW()-1)),""))</f>
        <v/>
      </c>
      <c r="AD38" s="6" t="str">
        <f ca="1">IF(AND($A38&lt;&gt;"",$A38&lt;&gt;"TOTAL"),IF(AND([8]PDI_TITULACIÓN!$AX36&lt;&gt;"",[8]PDI_TITULACIÓN!$AX36&lt;&gt;0),[8]PDI_TITULACIÓN!$AX36,""),IF($A38="TOTAL",SUM(INDIRECT("AD4:AD"&amp;ROW()-1)),""))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IF(AND($A38&lt;&gt;"",$A38&lt;&gt;"TOTAL"),IF(AND([8]PDI_TITULACIÓN!$BA36&lt;&gt;"",[8]PDI_TITULACIÓN!$BA36&lt;&gt;0),[8]PDI_TITULACIÓN!$BA36,""),IF($A38="TOTAL",SUM(INDIRECT("AF4:AF"&amp;ROW()-1)),""))</f>
        <v/>
      </c>
      <c r="AG38" s="6" t="str">
        <f ca="1">IF(AND($A38&lt;&gt;"",$A38&lt;&gt;"TOTAL"),IF(AND([8]PDI_TITULACIÓN!$BC36&lt;&gt;"",[8]PDI_TITULACIÓN!$BC36&lt;&gt;0),[8]PDI_TITULACIÓN!$BC36,""),IF($A38="TOTAL",SUM(INDIRECT("AG4:AG"&amp;ROW()-1)),""))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IF(AND($A38&lt;&gt;"",$A38&lt;&gt;"TOTAL"),IF(AND([8]PDI_TITULACIÓN!$BF36&lt;&gt;"",[8]PDI_TITULACIÓN!$BF36&lt;&gt;0),[8]PDI_TITULACIÓN!$BF36,""),IF($A38="TOTAL",SUM(INDIRECT("AI4:AI"&amp;ROW()-1)),""))</f>
        <v/>
      </c>
      <c r="AJ38" s="6" t="str">
        <f ca="1">IF(AND($A38&lt;&gt;"",$A38&lt;&gt;"TOTAL"),IF(AND([8]PDI_TITULACIÓN!$BH36&lt;&gt;"",[8]PDI_TITULACIÓN!$BH36&lt;&gt;0),[8]PDI_TITULACIÓN!$BH36,""),IF($A38="TOTAL",SUM(INDIRECT("AJ4:AJ"&amp;ROW()-1)),""))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IF(AND($A38&lt;&gt;"",$A38&lt;&gt;"TOTAL"),IF(AND([8]PDI_TITULACIÓN!$BK36&lt;&gt;"",[8]PDI_TITULACIÓN!$BK36&lt;&gt;0),[8]PDI_TITULACIÓN!$BK36,""),IF($A38="TOTAL",SUM(INDIRECT("AL4:AL"&amp;ROW()-1)),""))</f>
        <v/>
      </c>
      <c r="AM38" s="6" t="str">
        <f ca="1">IF(AND($A38&lt;&gt;"",$A38&lt;&gt;"TOTAL"),IF(AND([8]PDI_TITULACIÓN!$BM36&lt;&gt;"",[8]PDI_TITULACIÓN!$BM36&lt;&gt;0),[8]PDI_TITULACIÓN!$BM36,""),IF($A38="TOTAL",SUM(INDIRECT("AM4:AM"&amp;ROW()-1)),""))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IF(AND($A38&lt;&gt;"",$A38&lt;&gt;"TOTAL"),IF(AND([8]PDI_TITULACIÓN!$BP36&lt;&gt;"",[8]PDI_TITULACIÓN!$BP36&lt;&gt;0),[8]PDI_TITULACIÓN!$BP36,""),IF($A38="TOTAL",SUM(INDIRECT("AO4:AO"&amp;ROW()-1)),""))</f>
        <v/>
      </c>
      <c r="AP38" s="6" t="str">
        <f ca="1">IF(AND($A38&lt;&gt;"",$A38&lt;&gt;"TOTAL"),IF(AND([8]PDI_TITULACIÓN!$BR36&lt;&gt;"",[8]PDI_TITULACIÓN!$BR36&lt;&gt;0),[8]PDI_TITULACIÓN!$BR36,""),IF($A38="TOTAL",SUM(INDIRECT("AP4:AP"&amp;ROW()-1)),""))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IF(AND($A38&lt;&gt;"",$A38&lt;&gt;"TOTAL"),IF(AND([8]PDI_TITULACIÓN!$BU36&lt;&gt;"",[8]PDI_TITULACIÓN!$BU36&lt;&gt;0),[8]PDI_TITULACIÓN!$BU36,""),IF($A38="TOTAL",SUM(INDIRECT("AR4:AR"&amp;ROW()-1)),""))</f>
        <v/>
      </c>
      <c r="AS38" s="6" t="str">
        <f ca="1">IF(AND($A38&lt;&gt;"",$A38&lt;&gt;"TOTAL"),IF(AND([8]PDI_TITULACIÓN!$BW36&lt;&gt;"",[8]PDI_TITULACIÓN!$BW36&lt;&gt;0),[8]PDI_TITULACIÓN!$BW36,""),IF($A38="TOTAL",SUM(INDIRECT("AS4:AS"&amp;ROW()-1)),""))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IF(AND($A38&lt;&gt;"",$A38&lt;&gt;"TOTAL"),IF(AND([8]PDI_TITULACIÓN!$BZ36&lt;&gt;"",[8]PDI_TITULACIÓN!$BZ36&lt;&gt;0),[8]PDI_TITULACIÓN!$BZ36,""),IF($A38="TOTAL",SUM(INDIRECT("AU4:AU"&amp;ROW()-1)),""))</f>
        <v/>
      </c>
      <c r="AV38" s="6" t="str">
        <f ca="1">IF(AND($A38&lt;&gt;"",$A38&lt;&gt;"TOTAL"),IF(AND([8]PDI_TITULACIÓN!$CB36&lt;&gt;"",[8]PDI_TITULACIÓN!$CB36&lt;&gt;0),[8]PDI_TITULACIÓN!$CB36,""),IF($A38="TOTAL",SUM(INDIRECT("AV4:AV"&amp;ROW()-1)),""))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IF(AND($A38&lt;&gt;"",$A38&lt;&gt;"TOTAL"),IF(AND([8]PDI_TITULACIÓN!$CE36&lt;&gt;"",[8]PDI_TITULACIÓN!$CE36&lt;&gt;0),[8]PDI_TITULACIÓN!$CE36,""),IF($A38="TOTAL",SUM(INDIRECT("AX4:AX"&amp;ROW()-1)),""))</f>
        <v/>
      </c>
      <c r="AY38" s="6" t="str">
        <f ca="1">IF(AND($A38&lt;&gt;"",$A38&lt;&gt;"TOTAL"),IF(AND([8]PDI_TITULACIÓN!$CG36&lt;&gt;"",[8]PDI_TITULACIÓN!$CG36&lt;&gt;0),[8]PDI_TITULACIÓN!$CG36,""),IF($A38="TOTAL",SUM(INDIRECT("AY4:AY"&amp;ROW()-1)),""))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IF(AND($A38&lt;&gt;"",$A38&lt;&gt;"TOTAL"),IF(AND([8]PDI_TITULACIÓN!$CJ36&lt;&gt;"",[8]PDI_TITULACIÓN!$CJ36&lt;&gt;0),[8]PDI_TITULACIÓN!$CJ36,""),IF($A38="TOTAL",SUM(INDIRECT("BA4:BA"&amp;ROW()-1)),""))</f>
        <v/>
      </c>
      <c r="BB38" s="6" t="str">
        <f ca="1">IF(AND($A38&lt;&gt;"",$A38&lt;&gt;"TOTAL"),IF(AND([8]PDI_TITULACIÓN!$CL36&lt;&gt;"",[8]PDI_TITULACIÓN!$CL36&lt;&gt;0),[8]PDI_TITULACIÓN!$CL36,""),IF($A38="TOTAL",SUM(INDIRECT("BB4:BB"&amp;ROW()-1)),""))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IF(AND($A38&lt;&gt;"",$A38&lt;&gt;"TOTAL"),IF(AND([8]PDI_TITULACIÓN!$CO36&lt;&gt;"",[8]PDI_TITULACIÓN!$CO36&lt;&gt;0),[8]PDI_TITULACIÓN!$CO36,""),IF($A38="TOTAL",SUM(INDIRECT("BD4:BD"&amp;ROW()-1)),""))</f>
        <v/>
      </c>
      <c r="BE38" s="6" t="str">
        <f ca="1">IF(AND($A38&lt;&gt;"",$A38&lt;&gt;"TOTAL"),IF(AND([8]PDI_TITULACIÓN!$CQ36&lt;&gt;"",[8]PDI_TITULACIÓN!$CQ36&lt;&gt;0),[8]PDI_TITULACIÓN!$CQ36,""),IF($A38="TOTAL",SUM(INDIRECT("BE4:BE"&amp;ROW()-1)),""))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IF([8]PDI_TITULACIÓN!$B37&lt;&gt;"",[8]PDI_TITULACIÓN!$B37,IF(AND([8]PDI_TITULACIÓN!$B37="",[8]PDI_TITULACIÓN!$B38="",[8]PDI_TITULACIÓN!$B36=""),"","TOTAL"))</f>
        <v/>
      </c>
      <c r="B39" s="6" t="str">
        <f ca="1">IF(AND($A39&lt;&gt;"",$A39&lt;&gt;"TOTAL"),IF(AND([8]PDI_TITULACIÓN!$C37&lt;&gt;"",[8]PDI_TITULACIÓN!$C37&lt;&gt;0),[8]PDI_TITULACIÓN!$C37,""),IF($A39="TOTAL",SUM(INDIRECT("B4:B"&amp;ROW()-1)),""))</f>
        <v/>
      </c>
      <c r="C39" s="6" t="str">
        <f ca="1">IF(AND($A39&lt;&gt;"",$A39&lt;&gt;"TOTAL"),IF(AND([8]PDI_TITULACIÓN!$E37&lt;&gt;"",[8]PDI_TITULACIÓN!$E37&lt;&gt;0),[8]PDI_TITULACIÓN!$E37,""),IF($A39="TOTAL",SUM(INDIRECT("C4:C"&amp;ROW()-1)),""))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IF(AND($A39&lt;&gt;"",$A39&lt;&gt;"TOTAL"),IF(AND([8]PDI_TITULACIÓN!$H37&lt;&gt;"",[8]PDI_TITULACIÓN!$H37&lt;&gt;0),[8]PDI_TITULACIÓN!$H37,""),IF($A39="TOTAL",SUM(INDIRECT("E4:E"&amp;ROW()-1)),""))</f>
        <v/>
      </c>
      <c r="F39" s="6" t="str">
        <f ca="1">IF(AND($A39&lt;&gt;"",$A39&lt;&gt;"TOTAL"),IF(AND([8]PDI_TITULACIÓN!$J37&lt;&gt;"",[8]PDI_TITULACIÓN!$J37&lt;&gt;0),[8]PDI_TITULACIÓN!$J37,""),IF($A39="TOTAL",SUM(INDIRECT("F4:F"&amp;ROW()-1)),""))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IF(AND($A39&lt;&gt;"",$A39&lt;&gt;"TOTAL"),IF(AND([8]PDI_TITULACIÓN!$M37&lt;&gt;"",[8]PDI_TITULACIÓN!$M37&lt;&gt;0),[8]PDI_TITULACIÓN!$M37,""),IF($A39="TOTAL",SUM(INDIRECT("H4:H"&amp;ROW()-1)),""))</f>
        <v/>
      </c>
      <c r="I39" s="6" t="str">
        <f ca="1">IF(AND($A39&lt;&gt;"",$A39&lt;&gt;"TOTAL"),IF(AND([8]PDI_TITULACIÓN!$O37&lt;&gt;"",[8]PDI_TITULACIÓN!$O37&lt;&gt;0),[8]PDI_TITULACIÓN!$O37,""),IF($A39="TOTAL",SUM(INDIRECT("I4:I"&amp;ROW()-1)),""))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IF(AND($A39&lt;&gt;"",$A39&lt;&gt;"TOTAL"),IF(AND([8]PDI_TITULACIÓN!$R37&lt;&gt;"",[8]PDI_TITULACIÓN!$R37&lt;&gt;0),[8]PDI_TITULACIÓN!$R37,""),IF($A39="TOTAL",SUM(INDIRECT("K4:K"&amp;ROW()-1)),""))</f>
        <v/>
      </c>
      <c r="L39" s="6" t="str">
        <f ca="1">IF(AND($A39&lt;&gt;"",$A39&lt;&gt;"TOTAL"),IF(AND([8]PDI_TITULACIÓN!$T37&lt;&gt;"",[8]PDI_TITULACIÓN!$T37&lt;&gt;0),[8]PDI_TITULACIÓN!$T37,""),IF($A39="TOTAL",SUM(INDIRECT("L4:L"&amp;ROW()-1)),""))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IF(AND($A39&lt;&gt;"",$A39&lt;&gt;"TOTAL"),IF(AND([8]PDI_TITULACIÓN!$W37&lt;&gt;"",[8]PDI_TITULACIÓN!$W37&lt;&gt;0),[8]PDI_TITULACIÓN!$W37,""),IF($A39="TOTAL",SUM(INDIRECT("N4:N"&amp;ROW()-1)),""))</f>
        <v/>
      </c>
      <c r="O39" s="6" t="str">
        <f ca="1">IF(AND($A39&lt;&gt;"",$A39&lt;&gt;"TOTAL"),IF(AND([8]PDI_TITULACIÓN!$Y37&lt;&gt;"",[8]PDI_TITULACIÓN!$Y37&lt;&gt;0),[8]PDI_TITULACIÓN!$Y37,""),IF($A39="TOTAL",SUM(INDIRECT("O4:O"&amp;ROW()-1)),""))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IF(AND($A39&lt;&gt;"",$A39&lt;&gt;"TOTAL"),IF(AND([8]PDI_TITULACIÓN!$AB37&lt;&gt;"",[8]PDI_TITULACIÓN!$AB37&lt;&gt;0),[8]PDI_TITULACIÓN!$AB37,""),IF($A39="TOTAL",SUM(INDIRECT("Q4:Q"&amp;ROW()-1)),""))</f>
        <v/>
      </c>
      <c r="R39" s="6" t="str">
        <f ca="1">IF(AND($A39&lt;&gt;"",$A39&lt;&gt;"TOTAL"),IF(AND([8]PDI_TITULACIÓN!$AD37&lt;&gt;"",[8]PDI_TITULACIÓN!$AD37&lt;&gt;0),[8]PDI_TITULACIÓN!$AD37,""),IF($A39="TOTAL",SUM(INDIRECT("R4:R"&amp;ROW()-1)),""))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IF(AND($A39&lt;&gt;"",$A39&lt;&gt;"TOTAL"),IF(AND([8]PDI_TITULACIÓN!$AG37&lt;&gt;"",[8]PDI_TITULACIÓN!$AG37&lt;&gt;0),[8]PDI_TITULACIÓN!$AG37,""),IF($A39="TOTAL",SUM(INDIRECT("T4:T"&amp;ROW()-1)),""))</f>
        <v/>
      </c>
      <c r="U39" s="6" t="str">
        <f ca="1">IF(AND($A39&lt;&gt;"",$A39&lt;&gt;"TOTAL"),IF(AND([8]PDI_TITULACIÓN!$AI37&lt;&gt;"",[8]PDI_TITULACIÓN!$AI37&lt;&gt;0),[8]PDI_TITULACIÓN!$AI37,""),IF($A39="TOTAL",SUM(INDIRECT("U4:U"&amp;ROW()-1)),""))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IF(AND($A39&lt;&gt;"",$A39&lt;&gt;"TOTAL"),IF(AND([8]PDI_TITULACIÓN!$AL37&lt;&gt;"",[8]PDI_TITULACIÓN!$AL37&lt;&gt;0),[8]PDI_TITULACIÓN!$AL37,""),IF($A39="TOTAL",SUM(INDIRECT("W4:W"&amp;ROW()-1)),""))</f>
        <v/>
      </c>
      <c r="X39" s="6" t="str">
        <f ca="1">IF(AND($A39&lt;&gt;"",$A39&lt;&gt;"TOTAL"),IF(AND([8]PDI_TITULACIÓN!$AN37&lt;&gt;"",[8]PDI_TITULACIÓN!$AN37&lt;&gt;0),[8]PDI_TITULACIÓN!$AN37,""),IF($A39="TOTAL",SUM(INDIRECT("X4:X"&amp;ROW()-1)),""))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IF(AND($A39&lt;&gt;"",$A39&lt;&gt;"TOTAL"),IF(AND([8]PDI_TITULACIÓN!$AQ37&lt;&gt;"",[8]PDI_TITULACIÓN!$AQ37&lt;&gt;0),[8]PDI_TITULACIÓN!$AQ37,""),IF($A39="TOTAL",SUM(INDIRECT("Z4:Z"&amp;ROW()-1)),""))</f>
        <v/>
      </c>
      <c r="AA39" s="6" t="str">
        <f ca="1">IF(AND($A39&lt;&gt;"",$A39&lt;&gt;"TOTAL"),IF(AND([8]PDI_TITULACIÓN!$AS37&lt;&gt;"",[8]PDI_TITULACIÓN!$AS37&lt;&gt;0),[8]PDI_TITULACIÓN!$AS37,""),IF($A39="TOTAL",SUM(INDIRECT("AA4:AA"&amp;ROW()-1)),""))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IF(AND($A39&lt;&gt;"",$A39&lt;&gt;"TOTAL"),IF(AND([8]PDI_TITULACIÓN!$AV37&lt;&gt;"",[8]PDI_TITULACIÓN!$AV37&lt;&gt;0),[8]PDI_TITULACIÓN!$AV37,""),IF($A39="TOTAL",SUM(INDIRECT("AC4:AC"&amp;ROW()-1)),""))</f>
        <v/>
      </c>
      <c r="AD39" s="6" t="str">
        <f ca="1">IF(AND($A39&lt;&gt;"",$A39&lt;&gt;"TOTAL"),IF(AND([8]PDI_TITULACIÓN!$AX37&lt;&gt;"",[8]PDI_TITULACIÓN!$AX37&lt;&gt;0),[8]PDI_TITULACIÓN!$AX37,""),IF($A39="TOTAL",SUM(INDIRECT("AD4:AD"&amp;ROW()-1)),""))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IF(AND($A39&lt;&gt;"",$A39&lt;&gt;"TOTAL"),IF(AND([8]PDI_TITULACIÓN!$BA37&lt;&gt;"",[8]PDI_TITULACIÓN!$BA37&lt;&gt;0),[8]PDI_TITULACIÓN!$BA37,""),IF($A39="TOTAL",SUM(INDIRECT("AF4:AF"&amp;ROW()-1)),""))</f>
        <v/>
      </c>
      <c r="AG39" s="6" t="str">
        <f ca="1">IF(AND($A39&lt;&gt;"",$A39&lt;&gt;"TOTAL"),IF(AND([8]PDI_TITULACIÓN!$BC37&lt;&gt;"",[8]PDI_TITULACIÓN!$BC37&lt;&gt;0),[8]PDI_TITULACIÓN!$BC37,""),IF($A39="TOTAL",SUM(INDIRECT("AG4:AG"&amp;ROW()-1)),""))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IF(AND($A39&lt;&gt;"",$A39&lt;&gt;"TOTAL"),IF(AND([8]PDI_TITULACIÓN!$BF37&lt;&gt;"",[8]PDI_TITULACIÓN!$BF37&lt;&gt;0),[8]PDI_TITULACIÓN!$BF37,""),IF($A39="TOTAL",SUM(INDIRECT("AI4:AI"&amp;ROW()-1)),""))</f>
        <v/>
      </c>
      <c r="AJ39" s="6" t="str">
        <f ca="1">IF(AND($A39&lt;&gt;"",$A39&lt;&gt;"TOTAL"),IF(AND([8]PDI_TITULACIÓN!$BH37&lt;&gt;"",[8]PDI_TITULACIÓN!$BH37&lt;&gt;0),[8]PDI_TITULACIÓN!$BH37,""),IF($A39="TOTAL",SUM(INDIRECT("AJ4:AJ"&amp;ROW()-1)),""))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IF(AND($A39&lt;&gt;"",$A39&lt;&gt;"TOTAL"),IF(AND([8]PDI_TITULACIÓN!$BK37&lt;&gt;"",[8]PDI_TITULACIÓN!$BK37&lt;&gt;0),[8]PDI_TITULACIÓN!$BK37,""),IF($A39="TOTAL",SUM(INDIRECT("AL4:AL"&amp;ROW()-1)),""))</f>
        <v/>
      </c>
      <c r="AM39" s="6" t="str">
        <f ca="1">IF(AND($A39&lt;&gt;"",$A39&lt;&gt;"TOTAL"),IF(AND([8]PDI_TITULACIÓN!$BM37&lt;&gt;"",[8]PDI_TITULACIÓN!$BM37&lt;&gt;0),[8]PDI_TITULACIÓN!$BM37,""),IF($A39="TOTAL",SUM(INDIRECT("AM4:AM"&amp;ROW()-1)),""))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IF(AND($A39&lt;&gt;"",$A39&lt;&gt;"TOTAL"),IF(AND([8]PDI_TITULACIÓN!$BP37&lt;&gt;"",[8]PDI_TITULACIÓN!$BP37&lt;&gt;0),[8]PDI_TITULACIÓN!$BP37,""),IF($A39="TOTAL",SUM(INDIRECT("AO4:AO"&amp;ROW()-1)),""))</f>
        <v/>
      </c>
      <c r="AP39" s="6" t="str">
        <f ca="1">IF(AND($A39&lt;&gt;"",$A39&lt;&gt;"TOTAL"),IF(AND([8]PDI_TITULACIÓN!$BR37&lt;&gt;"",[8]PDI_TITULACIÓN!$BR37&lt;&gt;0),[8]PDI_TITULACIÓN!$BR37,""),IF($A39="TOTAL",SUM(INDIRECT("AP4:AP"&amp;ROW()-1)),""))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IF(AND($A39&lt;&gt;"",$A39&lt;&gt;"TOTAL"),IF(AND([8]PDI_TITULACIÓN!$BU37&lt;&gt;"",[8]PDI_TITULACIÓN!$BU37&lt;&gt;0),[8]PDI_TITULACIÓN!$BU37,""),IF($A39="TOTAL",SUM(INDIRECT("AR4:AR"&amp;ROW()-1)),""))</f>
        <v/>
      </c>
      <c r="AS39" s="6" t="str">
        <f ca="1">IF(AND($A39&lt;&gt;"",$A39&lt;&gt;"TOTAL"),IF(AND([8]PDI_TITULACIÓN!$BW37&lt;&gt;"",[8]PDI_TITULACIÓN!$BW37&lt;&gt;0),[8]PDI_TITULACIÓN!$BW37,""),IF($A39="TOTAL",SUM(INDIRECT("AS4:AS"&amp;ROW()-1)),""))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IF(AND($A39&lt;&gt;"",$A39&lt;&gt;"TOTAL"),IF(AND([8]PDI_TITULACIÓN!$BZ37&lt;&gt;"",[8]PDI_TITULACIÓN!$BZ37&lt;&gt;0),[8]PDI_TITULACIÓN!$BZ37,""),IF($A39="TOTAL",SUM(INDIRECT("AU4:AU"&amp;ROW()-1)),""))</f>
        <v/>
      </c>
      <c r="AV39" s="6" t="str">
        <f ca="1">IF(AND($A39&lt;&gt;"",$A39&lt;&gt;"TOTAL"),IF(AND([8]PDI_TITULACIÓN!$CB37&lt;&gt;"",[8]PDI_TITULACIÓN!$CB37&lt;&gt;0),[8]PDI_TITULACIÓN!$CB37,""),IF($A39="TOTAL",SUM(INDIRECT("AV4:AV"&amp;ROW()-1)),""))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IF(AND($A39&lt;&gt;"",$A39&lt;&gt;"TOTAL"),IF(AND([8]PDI_TITULACIÓN!$CE37&lt;&gt;"",[8]PDI_TITULACIÓN!$CE37&lt;&gt;0),[8]PDI_TITULACIÓN!$CE37,""),IF($A39="TOTAL",SUM(INDIRECT("AX4:AX"&amp;ROW()-1)),""))</f>
        <v/>
      </c>
      <c r="AY39" s="6" t="str">
        <f ca="1">IF(AND($A39&lt;&gt;"",$A39&lt;&gt;"TOTAL"),IF(AND([8]PDI_TITULACIÓN!$CG37&lt;&gt;"",[8]PDI_TITULACIÓN!$CG37&lt;&gt;0),[8]PDI_TITULACIÓN!$CG37,""),IF($A39="TOTAL",SUM(INDIRECT("AY4:AY"&amp;ROW()-1)),""))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IF(AND($A39&lt;&gt;"",$A39&lt;&gt;"TOTAL"),IF(AND([8]PDI_TITULACIÓN!$CJ37&lt;&gt;"",[8]PDI_TITULACIÓN!$CJ37&lt;&gt;0),[8]PDI_TITULACIÓN!$CJ37,""),IF($A39="TOTAL",SUM(INDIRECT("BA4:BA"&amp;ROW()-1)),""))</f>
        <v/>
      </c>
      <c r="BB39" s="6" t="str">
        <f ca="1">IF(AND($A39&lt;&gt;"",$A39&lt;&gt;"TOTAL"),IF(AND([8]PDI_TITULACIÓN!$CL37&lt;&gt;"",[8]PDI_TITULACIÓN!$CL37&lt;&gt;0),[8]PDI_TITULACIÓN!$CL37,""),IF($A39="TOTAL",SUM(INDIRECT("BB4:BB"&amp;ROW()-1)),""))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IF(AND($A39&lt;&gt;"",$A39&lt;&gt;"TOTAL"),IF(AND([8]PDI_TITULACIÓN!$CO37&lt;&gt;"",[8]PDI_TITULACIÓN!$CO37&lt;&gt;0),[8]PDI_TITULACIÓN!$CO37,""),IF($A39="TOTAL",SUM(INDIRECT("BD4:BD"&amp;ROW()-1)),""))</f>
        <v/>
      </c>
      <c r="BE39" s="6" t="str">
        <f ca="1">IF(AND($A39&lt;&gt;"",$A39&lt;&gt;"TOTAL"),IF(AND([8]PDI_TITULACIÓN!$CQ37&lt;&gt;"",[8]PDI_TITULACIÓN!$CQ37&lt;&gt;0),[8]PDI_TITULACIÓN!$CQ37,""),IF($A39="TOTAL",SUM(INDIRECT("BE4:BE"&amp;ROW()-1)),""))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IF([8]PDI_TITULACIÓN!$B38&lt;&gt;"",[8]PDI_TITULACIÓN!$B38,IF(AND([8]PDI_TITULACIÓN!$B38="",[8]PDI_TITULACIÓN!$B39="",[8]PDI_TITULACIÓN!$B37=""),"","TOTAL"))</f>
        <v/>
      </c>
      <c r="B40" s="6" t="str">
        <f ca="1">IF(AND($A40&lt;&gt;"",$A40&lt;&gt;"TOTAL"),IF(AND([8]PDI_TITULACIÓN!$C38&lt;&gt;"",[8]PDI_TITULACIÓN!$C38&lt;&gt;0),[8]PDI_TITULACIÓN!$C38,""),IF($A40="TOTAL",SUM(INDIRECT("B4:B"&amp;ROW()-1)),""))</f>
        <v/>
      </c>
      <c r="C40" s="6" t="str">
        <f ca="1">IF(AND($A40&lt;&gt;"",$A40&lt;&gt;"TOTAL"),IF(AND([8]PDI_TITULACIÓN!$E38&lt;&gt;"",[8]PDI_TITULACIÓN!$E38&lt;&gt;0),[8]PDI_TITULACIÓN!$E38,""),IF($A40="TOTAL",SUM(INDIRECT("C4:C"&amp;ROW()-1)),""))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IF(AND($A40&lt;&gt;"",$A40&lt;&gt;"TOTAL"),IF(AND([8]PDI_TITULACIÓN!$H38&lt;&gt;"",[8]PDI_TITULACIÓN!$H38&lt;&gt;0),[8]PDI_TITULACIÓN!$H38,""),IF($A40="TOTAL",SUM(INDIRECT("E4:E"&amp;ROW()-1)),""))</f>
        <v/>
      </c>
      <c r="F40" s="6" t="str">
        <f ca="1">IF(AND($A40&lt;&gt;"",$A40&lt;&gt;"TOTAL"),IF(AND([8]PDI_TITULACIÓN!$J38&lt;&gt;"",[8]PDI_TITULACIÓN!$J38&lt;&gt;0),[8]PDI_TITULACIÓN!$J38,""),IF($A40="TOTAL",SUM(INDIRECT("F4:F"&amp;ROW()-1)),""))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IF(AND($A40&lt;&gt;"",$A40&lt;&gt;"TOTAL"),IF(AND([8]PDI_TITULACIÓN!$M38&lt;&gt;"",[8]PDI_TITULACIÓN!$M38&lt;&gt;0),[8]PDI_TITULACIÓN!$M38,""),IF($A40="TOTAL",SUM(INDIRECT("H4:H"&amp;ROW()-1)),""))</f>
        <v/>
      </c>
      <c r="I40" s="6" t="str">
        <f ca="1">IF(AND($A40&lt;&gt;"",$A40&lt;&gt;"TOTAL"),IF(AND([8]PDI_TITULACIÓN!$O38&lt;&gt;"",[8]PDI_TITULACIÓN!$O38&lt;&gt;0),[8]PDI_TITULACIÓN!$O38,""),IF($A40="TOTAL",SUM(INDIRECT("I4:I"&amp;ROW()-1)),""))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IF(AND($A40&lt;&gt;"",$A40&lt;&gt;"TOTAL"),IF(AND([8]PDI_TITULACIÓN!$R38&lt;&gt;"",[8]PDI_TITULACIÓN!$R38&lt;&gt;0),[8]PDI_TITULACIÓN!$R38,""),IF($A40="TOTAL",SUM(INDIRECT("K4:K"&amp;ROW()-1)),""))</f>
        <v/>
      </c>
      <c r="L40" s="6" t="str">
        <f ca="1">IF(AND($A40&lt;&gt;"",$A40&lt;&gt;"TOTAL"),IF(AND([8]PDI_TITULACIÓN!$T38&lt;&gt;"",[8]PDI_TITULACIÓN!$T38&lt;&gt;0),[8]PDI_TITULACIÓN!$T38,""),IF($A40="TOTAL",SUM(INDIRECT("L4:L"&amp;ROW()-1)),""))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IF(AND($A40&lt;&gt;"",$A40&lt;&gt;"TOTAL"),IF(AND([8]PDI_TITULACIÓN!$W38&lt;&gt;"",[8]PDI_TITULACIÓN!$W38&lt;&gt;0),[8]PDI_TITULACIÓN!$W38,""),IF($A40="TOTAL",SUM(INDIRECT("N4:N"&amp;ROW()-1)),""))</f>
        <v/>
      </c>
      <c r="O40" s="6" t="str">
        <f ca="1">IF(AND($A40&lt;&gt;"",$A40&lt;&gt;"TOTAL"),IF(AND([8]PDI_TITULACIÓN!$Y38&lt;&gt;"",[8]PDI_TITULACIÓN!$Y38&lt;&gt;0),[8]PDI_TITULACIÓN!$Y38,""),IF($A40="TOTAL",SUM(INDIRECT("O4:O"&amp;ROW()-1)),""))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IF(AND($A40&lt;&gt;"",$A40&lt;&gt;"TOTAL"),IF(AND([8]PDI_TITULACIÓN!$AB38&lt;&gt;"",[8]PDI_TITULACIÓN!$AB38&lt;&gt;0),[8]PDI_TITULACIÓN!$AB38,""),IF($A40="TOTAL",SUM(INDIRECT("Q4:Q"&amp;ROW()-1)),""))</f>
        <v/>
      </c>
      <c r="R40" s="6" t="str">
        <f ca="1">IF(AND($A40&lt;&gt;"",$A40&lt;&gt;"TOTAL"),IF(AND([8]PDI_TITULACIÓN!$AD38&lt;&gt;"",[8]PDI_TITULACIÓN!$AD38&lt;&gt;0),[8]PDI_TITULACIÓN!$AD38,""),IF($A40="TOTAL",SUM(INDIRECT("R4:R"&amp;ROW()-1)),""))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IF(AND($A40&lt;&gt;"",$A40&lt;&gt;"TOTAL"),IF(AND([8]PDI_TITULACIÓN!$AG38&lt;&gt;"",[8]PDI_TITULACIÓN!$AG38&lt;&gt;0),[8]PDI_TITULACIÓN!$AG38,""),IF($A40="TOTAL",SUM(INDIRECT("T4:T"&amp;ROW()-1)),""))</f>
        <v/>
      </c>
      <c r="U40" s="6" t="str">
        <f ca="1">IF(AND($A40&lt;&gt;"",$A40&lt;&gt;"TOTAL"),IF(AND([8]PDI_TITULACIÓN!$AI38&lt;&gt;"",[8]PDI_TITULACIÓN!$AI38&lt;&gt;0),[8]PDI_TITULACIÓN!$AI38,""),IF($A40="TOTAL",SUM(INDIRECT("U4:U"&amp;ROW()-1)),""))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IF(AND($A40&lt;&gt;"",$A40&lt;&gt;"TOTAL"),IF(AND([8]PDI_TITULACIÓN!$AL38&lt;&gt;"",[8]PDI_TITULACIÓN!$AL38&lt;&gt;0),[8]PDI_TITULACIÓN!$AL38,""),IF($A40="TOTAL",SUM(INDIRECT("W4:W"&amp;ROW()-1)),""))</f>
        <v/>
      </c>
      <c r="X40" s="6" t="str">
        <f ca="1">IF(AND($A40&lt;&gt;"",$A40&lt;&gt;"TOTAL"),IF(AND([8]PDI_TITULACIÓN!$AN38&lt;&gt;"",[8]PDI_TITULACIÓN!$AN38&lt;&gt;0),[8]PDI_TITULACIÓN!$AN38,""),IF($A40="TOTAL",SUM(INDIRECT("X4:X"&amp;ROW()-1)),""))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IF(AND($A40&lt;&gt;"",$A40&lt;&gt;"TOTAL"),IF(AND([8]PDI_TITULACIÓN!$AQ38&lt;&gt;"",[8]PDI_TITULACIÓN!$AQ38&lt;&gt;0),[8]PDI_TITULACIÓN!$AQ38,""),IF($A40="TOTAL",SUM(INDIRECT("Z4:Z"&amp;ROW()-1)),""))</f>
        <v/>
      </c>
      <c r="AA40" s="6" t="str">
        <f ca="1">IF(AND($A40&lt;&gt;"",$A40&lt;&gt;"TOTAL"),IF(AND([8]PDI_TITULACIÓN!$AS38&lt;&gt;"",[8]PDI_TITULACIÓN!$AS38&lt;&gt;0),[8]PDI_TITULACIÓN!$AS38,""),IF($A40="TOTAL",SUM(INDIRECT("AA4:AA"&amp;ROW()-1)),""))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IF(AND($A40&lt;&gt;"",$A40&lt;&gt;"TOTAL"),IF(AND([8]PDI_TITULACIÓN!$AV38&lt;&gt;"",[8]PDI_TITULACIÓN!$AV38&lt;&gt;0),[8]PDI_TITULACIÓN!$AV38,""),IF($A40="TOTAL",SUM(INDIRECT("AC4:AC"&amp;ROW()-1)),""))</f>
        <v/>
      </c>
      <c r="AD40" s="6" t="str">
        <f ca="1">IF(AND($A40&lt;&gt;"",$A40&lt;&gt;"TOTAL"),IF(AND([8]PDI_TITULACIÓN!$AX38&lt;&gt;"",[8]PDI_TITULACIÓN!$AX38&lt;&gt;0),[8]PDI_TITULACIÓN!$AX38,""),IF($A40="TOTAL",SUM(INDIRECT("AD4:AD"&amp;ROW()-1)),""))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IF(AND($A40&lt;&gt;"",$A40&lt;&gt;"TOTAL"),IF(AND([8]PDI_TITULACIÓN!$BA38&lt;&gt;"",[8]PDI_TITULACIÓN!$BA38&lt;&gt;0),[8]PDI_TITULACIÓN!$BA38,""),IF($A40="TOTAL",SUM(INDIRECT("AF4:AF"&amp;ROW()-1)),""))</f>
        <v/>
      </c>
      <c r="AG40" s="6" t="str">
        <f ca="1">IF(AND($A40&lt;&gt;"",$A40&lt;&gt;"TOTAL"),IF(AND([8]PDI_TITULACIÓN!$BC38&lt;&gt;"",[8]PDI_TITULACIÓN!$BC38&lt;&gt;0),[8]PDI_TITULACIÓN!$BC38,""),IF($A40="TOTAL",SUM(INDIRECT("AG4:AG"&amp;ROW()-1)),""))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IF(AND($A40&lt;&gt;"",$A40&lt;&gt;"TOTAL"),IF(AND([8]PDI_TITULACIÓN!$BF38&lt;&gt;"",[8]PDI_TITULACIÓN!$BF38&lt;&gt;0),[8]PDI_TITULACIÓN!$BF38,""),IF($A40="TOTAL",SUM(INDIRECT("AI4:AI"&amp;ROW()-1)),""))</f>
        <v/>
      </c>
      <c r="AJ40" s="6" t="str">
        <f ca="1">IF(AND($A40&lt;&gt;"",$A40&lt;&gt;"TOTAL"),IF(AND([8]PDI_TITULACIÓN!$BH38&lt;&gt;"",[8]PDI_TITULACIÓN!$BH38&lt;&gt;0),[8]PDI_TITULACIÓN!$BH38,""),IF($A40="TOTAL",SUM(INDIRECT("AJ4:AJ"&amp;ROW()-1)),""))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IF(AND($A40&lt;&gt;"",$A40&lt;&gt;"TOTAL"),IF(AND([8]PDI_TITULACIÓN!$BK38&lt;&gt;"",[8]PDI_TITULACIÓN!$BK38&lt;&gt;0),[8]PDI_TITULACIÓN!$BK38,""),IF($A40="TOTAL",SUM(INDIRECT("AL4:AL"&amp;ROW()-1)),""))</f>
        <v/>
      </c>
      <c r="AM40" s="6" t="str">
        <f ca="1">IF(AND($A40&lt;&gt;"",$A40&lt;&gt;"TOTAL"),IF(AND([8]PDI_TITULACIÓN!$BM38&lt;&gt;"",[8]PDI_TITULACIÓN!$BM38&lt;&gt;0),[8]PDI_TITULACIÓN!$BM38,""),IF($A40="TOTAL",SUM(INDIRECT("AM4:AM"&amp;ROW()-1)),""))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IF(AND($A40&lt;&gt;"",$A40&lt;&gt;"TOTAL"),IF(AND([8]PDI_TITULACIÓN!$BP38&lt;&gt;"",[8]PDI_TITULACIÓN!$BP38&lt;&gt;0),[8]PDI_TITULACIÓN!$BP38,""),IF($A40="TOTAL",SUM(INDIRECT("AO4:AO"&amp;ROW()-1)),""))</f>
        <v/>
      </c>
      <c r="AP40" s="6" t="str">
        <f ca="1">IF(AND($A40&lt;&gt;"",$A40&lt;&gt;"TOTAL"),IF(AND([8]PDI_TITULACIÓN!$BR38&lt;&gt;"",[8]PDI_TITULACIÓN!$BR38&lt;&gt;0),[8]PDI_TITULACIÓN!$BR38,""),IF($A40="TOTAL",SUM(INDIRECT("AP4:AP"&amp;ROW()-1)),""))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IF(AND($A40&lt;&gt;"",$A40&lt;&gt;"TOTAL"),IF(AND([8]PDI_TITULACIÓN!$BU38&lt;&gt;"",[8]PDI_TITULACIÓN!$BU38&lt;&gt;0),[8]PDI_TITULACIÓN!$BU38,""),IF($A40="TOTAL",SUM(INDIRECT("AR4:AR"&amp;ROW()-1)),""))</f>
        <v/>
      </c>
      <c r="AS40" s="6" t="str">
        <f ca="1">IF(AND($A40&lt;&gt;"",$A40&lt;&gt;"TOTAL"),IF(AND([8]PDI_TITULACIÓN!$BW38&lt;&gt;"",[8]PDI_TITULACIÓN!$BW38&lt;&gt;0),[8]PDI_TITULACIÓN!$BW38,""),IF($A40="TOTAL",SUM(INDIRECT("AS4:AS"&amp;ROW()-1)),""))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IF(AND($A40&lt;&gt;"",$A40&lt;&gt;"TOTAL"),IF(AND([8]PDI_TITULACIÓN!$BZ38&lt;&gt;"",[8]PDI_TITULACIÓN!$BZ38&lt;&gt;0),[8]PDI_TITULACIÓN!$BZ38,""),IF($A40="TOTAL",SUM(INDIRECT("AU4:AU"&amp;ROW()-1)),""))</f>
        <v/>
      </c>
      <c r="AV40" s="6" t="str">
        <f ca="1">IF(AND($A40&lt;&gt;"",$A40&lt;&gt;"TOTAL"),IF(AND([8]PDI_TITULACIÓN!$CB38&lt;&gt;"",[8]PDI_TITULACIÓN!$CB38&lt;&gt;0),[8]PDI_TITULACIÓN!$CB38,""),IF($A40="TOTAL",SUM(INDIRECT("AV4:AV"&amp;ROW()-1)),""))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IF(AND($A40&lt;&gt;"",$A40&lt;&gt;"TOTAL"),IF(AND([8]PDI_TITULACIÓN!$CE38&lt;&gt;"",[8]PDI_TITULACIÓN!$CE38&lt;&gt;0),[8]PDI_TITULACIÓN!$CE38,""),IF($A40="TOTAL",SUM(INDIRECT("AX4:AX"&amp;ROW()-1)),""))</f>
        <v/>
      </c>
      <c r="AY40" s="6" t="str">
        <f ca="1">IF(AND($A40&lt;&gt;"",$A40&lt;&gt;"TOTAL"),IF(AND([8]PDI_TITULACIÓN!$CG38&lt;&gt;"",[8]PDI_TITULACIÓN!$CG38&lt;&gt;0),[8]PDI_TITULACIÓN!$CG38,""),IF($A40="TOTAL",SUM(INDIRECT("AY4:AY"&amp;ROW()-1)),""))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IF(AND($A40&lt;&gt;"",$A40&lt;&gt;"TOTAL"),IF(AND([8]PDI_TITULACIÓN!$CJ38&lt;&gt;"",[8]PDI_TITULACIÓN!$CJ38&lt;&gt;0),[8]PDI_TITULACIÓN!$CJ38,""),IF($A40="TOTAL",SUM(INDIRECT("BA4:BA"&amp;ROW()-1)),""))</f>
        <v/>
      </c>
      <c r="BB40" s="6" t="str">
        <f ca="1">IF(AND($A40&lt;&gt;"",$A40&lt;&gt;"TOTAL"),IF(AND([8]PDI_TITULACIÓN!$CL38&lt;&gt;"",[8]PDI_TITULACIÓN!$CL38&lt;&gt;0),[8]PDI_TITULACIÓN!$CL38,""),IF($A40="TOTAL",SUM(INDIRECT("BB4:BB"&amp;ROW()-1)),""))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IF(AND($A40&lt;&gt;"",$A40&lt;&gt;"TOTAL"),IF(AND([8]PDI_TITULACIÓN!$CO38&lt;&gt;"",[8]PDI_TITULACIÓN!$CO38&lt;&gt;0),[8]PDI_TITULACIÓN!$CO38,""),IF($A40="TOTAL",SUM(INDIRECT("BD4:BD"&amp;ROW()-1)),""))</f>
        <v/>
      </c>
      <c r="BE40" s="6" t="str">
        <f ca="1">IF(AND($A40&lt;&gt;"",$A40&lt;&gt;"TOTAL"),IF(AND([8]PDI_TITULACIÓN!$CQ38&lt;&gt;"",[8]PDI_TITULACIÓN!$CQ38&lt;&gt;0),[8]PDI_TITULACIÓN!$CQ38,""),IF($A40="TOTAL",SUM(INDIRECT("BE4:BE"&amp;ROW()-1)),""))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IF([8]PDI_TITULACIÓN!$B39&lt;&gt;"",[8]PDI_TITULACIÓN!$B39,IF(AND([8]PDI_TITULACIÓN!$B39="",[8]PDI_TITULACIÓN!$B40="",[8]PDI_TITULACIÓN!$B38=""),"","TOTAL"))</f>
        <v/>
      </c>
      <c r="B41" s="6" t="str">
        <f ca="1">IF(AND($A41&lt;&gt;"",$A41&lt;&gt;"TOTAL"),IF(AND([8]PDI_TITULACIÓN!$C39&lt;&gt;"",[8]PDI_TITULACIÓN!$C39&lt;&gt;0),[8]PDI_TITULACIÓN!$C39,""),IF($A41="TOTAL",SUM(INDIRECT("B4:B"&amp;ROW()-1)),""))</f>
        <v/>
      </c>
      <c r="C41" s="6" t="str">
        <f ca="1">IF(AND($A41&lt;&gt;"",$A41&lt;&gt;"TOTAL"),IF(AND([8]PDI_TITULACIÓN!$E39&lt;&gt;"",[8]PDI_TITULACIÓN!$E39&lt;&gt;0),[8]PDI_TITULACIÓN!$E39,""),IF($A41="TOTAL",SUM(INDIRECT("C4:C"&amp;ROW()-1)),""))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IF(AND($A41&lt;&gt;"",$A41&lt;&gt;"TOTAL"),IF(AND([8]PDI_TITULACIÓN!$H39&lt;&gt;"",[8]PDI_TITULACIÓN!$H39&lt;&gt;0),[8]PDI_TITULACIÓN!$H39,""),IF($A41="TOTAL",SUM(INDIRECT("E4:E"&amp;ROW()-1)),""))</f>
        <v/>
      </c>
      <c r="F41" s="6" t="str">
        <f ca="1">IF(AND($A41&lt;&gt;"",$A41&lt;&gt;"TOTAL"),IF(AND([8]PDI_TITULACIÓN!$J39&lt;&gt;"",[8]PDI_TITULACIÓN!$J39&lt;&gt;0),[8]PDI_TITULACIÓN!$J39,""),IF($A41="TOTAL",SUM(INDIRECT("F4:F"&amp;ROW()-1)),""))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IF(AND($A41&lt;&gt;"",$A41&lt;&gt;"TOTAL"),IF(AND([8]PDI_TITULACIÓN!$M39&lt;&gt;"",[8]PDI_TITULACIÓN!$M39&lt;&gt;0),[8]PDI_TITULACIÓN!$M39,""),IF($A41="TOTAL",SUM(INDIRECT("H4:H"&amp;ROW()-1)),""))</f>
        <v/>
      </c>
      <c r="I41" s="6" t="str">
        <f ca="1">IF(AND($A41&lt;&gt;"",$A41&lt;&gt;"TOTAL"),IF(AND([8]PDI_TITULACIÓN!$O39&lt;&gt;"",[8]PDI_TITULACIÓN!$O39&lt;&gt;0),[8]PDI_TITULACIÓN!$O39,""),IF($A41="TOTAL",SUM(INDIRECT("I4:I"&amp;ROW()-1)),""))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IF(AND($A41&lt;&gt;"",$A41&lt;&gt;"TOTAL"),IF(AND([8]PDI_TITULACIÓN!$R39&lt;&gt;"",[8]PDI_TITULACIÓN!$R39&lt;&gt;0),[8]PDI_TITULACIÓN!$R39,""),IF($A41="TOTAL",SUM(INDIRECT("K4:K"&amp;ROW()-1)),""))</f>
        <v/>
      </c>
      <c r="L41" s="6" t="str">
        <f ca="1">IF(AND($A41&lt;&gt;"",$A41&lt;&gt;"TOTAL"),IF(AND([8]PDI_TITULACIÓN!$T39&lt;&gt;"",[8]PDI_TITULACIÓN!$T39&lt;&gt;0),[8]PDI_TITULACIÓN!$T39,""),IF($A41="TOTAL",SUM(INDIRECT("L4:L"&amp;ROW()-1)),""))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IF(AND($A41&lt;&gt;"",$A41&lt;&gt;"TOTAL"),IF(AND([8]PDI_TITULACIÓN!$W39&lt;&gt;"",[8]PDI_TITULACIÓN!$W39&lt;&gt;0),[8]PDI_TITULACIÓN!$W39,""),IF($A41="TOTAL",SUM(INDIRECT("N4:N"&amp;ROW()-1)),""))</f>
        <v/>
      </c>
      <c r="O41" s="6" t="str">
        <f ca="1">IF(AND($A41&lt;&gt;"",$A41&lt;&gt;"TOTAL"),IF(AND([8]PDI_TITULACIÓN!$Y39&lt;&gt;"",[8]PDI_TITULACIÓN!$Y39&lt;&gt;0),[8]PDI_TITULACIÓN!$Y39,""),IF($A41="TOTAL",SUM(INDIRECT("O4:O"&amp;ROW()-1)),""))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IF(AND($A41&lt;&gt;"",$A41&lt;&gt;"TOTAL"),IF(AND([8]PDI_TITULACIÓN!$AB39&lt;&gt;"",[8]PDI_TITULACIÓN!$AB39&lt;&gt;0),[8]PDI_TITULACIÓN!$AB39,""),IF($A41="TOTAL",SUM(INDIRECT("Q4:Q"&amp;ROW()-1)),""))</f>
        <v/>
      </c>
      <c r="R41" s="6" t="str">
        <f ca="1">IF(AND($A41&lt;&gt;"",$A41&lt;&gt;"TOTAL"),IF(AND([8]PDI_TITULACIÓN!$AD39&lt;&gt;"",[8]PDI_TITULACIÓN!$AD39&lt;&gt;0),[8]PDI_TITULACIÓN!$AD39,""),IF($A41="TOTAL",SUM(INDIRECT("R4:R"&amp;ROW()-1)),""))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IF(AND($A41&lt;&gt;"",$A41&lt;&gt;"TOTAL"),IF(AND([8]PDI_TITULACIÓN!$AG39&lt;&gt;"",[8]PDI_TITULACIÓN!$AG39&lt;&gt;0),[8]PDI_TITULACIÓN!$AG39,""),IF($A41="TOTAL",SUM(INDIRECT("T4:T"&amp;ROW()-1)),""))</f>
        <v/>
      </c>
      <c r="U41" s="6" t="str">
        <f ca="1">IF(AND($A41&lt;&gt;"",$A41&lt;&gt;"TOTAL"),IF(AND([8]PDI_TITULACIÓN!$AI39&lt;&gt;"",[8]PDI_TITULACIÓN!$AI39&lt;&gt;0),[8]PDI_TITULACIÓN!$AI39,""),IF($A41="TOTAL",SUM(INDIRECT("U4:U"&amp;ROW()-1)),""))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IF(AND($A41&lt;&gt;"",$A41&lt;&gt;"TOTAL"),IF(AND([8]PDI_TITULACIÓN!$AL39&lt;&gt;"",[8]PDI_TITULACIÓN!$AL39&lt;&gt;0),[8]PDI_TITULACIÓN!$AL39,""),IF($A41="TOTAL",SUM(INDIRECT("W4:W"&amp;ROW()-1)),""))</f>
        <v/>
      </c>
      <c r="X41" s="6" t="str">
        <f ca="1">IF(AND($A41&lt;&gt;"",$A41&lt;&gt;"TOTAL"),IF(AND([8]PDI_TITULACIÓN!$AN39&lt;&gt;"",[8]PDI_TITULACIÓN!$AN39&lt;&gt;0),[8]PDI_TITULACIÓN!$AN39,""),IF($A41="TOTAL",SUM(INDIRECT("X4:X"&amp;ROW()-1)),""))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IF(AND($A41&lt;&gt;"",$A41&lt;&gt;"TOTAL"),IF(AND([8]PDI_TITULACIÓN!$AQ39&lt;&gt;"",[8]PDI_TITULACIÓN!$AQ39&lt;&gt;0),[8]PDI_TITULACIÓN!$AQ39,""),IF($A41="TOTAL",SUM(INDIRECT("Z4:Z"&amp;ROW()-1)),""))</f>
        <v/>
      </c>
      <c r="AA41" s="6" t="str">
        <f ca="1">IF(AND($A41&lt;&gt;"",$A41&lt;&gt;"TOTAL"),IF(AND([8]PDI_TITULACIÓN!$AS39&lt;&gt;"",[8]PDI_TITULACIÓN!$AS39&lt;&gt;0),[8]PDI_TITULACIÓN!$AS39,""),IF($A41="TOTAL",SUM(INDIRECT("AA4:AA"&amp;ROW()-1)),""))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IF(AND($A41&lt;&gt;"",$A41&lt;&gt;"TOTAL"),IF(AND([8]PDI_TITULACIÓN!$AV39&lt;&gt;"",[8]PDI_TITULACIÓN!$AV39&lt;&gt;0),[8]PDI_TITULACIÓN!$AV39,""),IF($A41="TOTAL",SUM(INDIRECT("AC4:AC"&amp;ROW()-1)),""))</f>
        <v/>
      </c>
      <c r="AD41" s="6" t="str">
        <f ca="1">IF(AND($A41&lt;&gt;"",$A41&lt;&gt;"TOTAL"),IF(AND([8]PDI_TITULACIÓN!$AX39&lt;&gt;"",[8]PDI_TITULACIÓN!$AX39&lt;&gt;0),[8]PDI_TITULACIÓN!$AX39,""),IF($A41="TOTAL",SUM(INDIRECT("AD4:AD"&amp;ROW()-1)),""))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IF(AND($A41&lt;&gt;"",$A41&lt;&gt;"TOTAL"),IF(AND([8]PDI_TITULACIÓN!$BA39&lt;&gt;"",[8]PDI_TITULACIÓN!$BA39&lt;&gt;0),[8]PDI_TITULACIÓN!$BA39,""),IF($A41="TOTAL",SUM(INDIRECT("AF4:AF"&amp;ROW()-1)),""))</f>
        <v/>
      </c>
      <c r="AG41" s="6" t="str">
        <f ca="1">IF(AND($A41&lt;&gt;"",$A41&lt;&gt;"TOTAL"),IF(AND([8]PDI_TITULACIÓN!$BC39&lt;&gt;"",[8]PDI_TITULACIÓN!$BC39&lt;&gt;0),[8]PDI_TITULACIÓN!$BC39,""),IF($A41="TOTAL",SUM(INDIRECT("AG4:AG"&amp;ROW()-1)),""))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IF(AND($A41&lt;&gt;"",$A41&lt;&gt;"TOTAL"),IF(AND([8]PDI_TITULACIÓN!$BF39&lt;&gt;"",[8]PDI_TITULACIÓN!$BF39&lt;&gt;0),[8]PDI_TITULACIÓN!$BF39,""),IF($A41="TOTAL",SUM(INDIRECT("AI4:AI"&amp;ROW()-1)),""))</f>
        <v/>
      </c>
      <c r="AJ41" s="6" t="str">
        <f ca="1">IF(AND($A41&lt;&gt;"",$A41&lt;&gt;"TOTAL"),IF(AND([8]PDI_TITULACIÓN!$BH39&lt;&gt;"",[8]PDI_TITULACIÓN!$BH39&lt;&gt;0),[8]PDI_TITULACIÓN!$BH39,""),IF($A41="TOTAL",SUM(INDIRECT("AJ4:AJ"&amp;ROW()-1)),""))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IF(AND($A41&lt;&gt;"",$A41&lt;&gt;"TOTAL"),IF(AND([8]PDI_TITULACIÓN!$BK39&lt;&gt;"",[8]PDI_TITULACIÓN!$BK39&lt;&gt;0),[8]PDI_TITULACIÓN!$BK39,""),IF($A41="TOTAL",SUM(INDIRECT("AL4:AL"&amp;ROW()-1)),""))</f>
        <v/>
      </c>
      <c r="AM41" s="6" t="str">
        <f ca="1">IF(AND($A41&lt;&gt;"",$A41&lt;&gt;"TOTAL"),IF(AND([8]PDI_TITULACIÓN!$BM39&lt;&gt;"",[8]PDI_TITULACIÓN!$BM39&lt;&gt;0),[8]PDI_TITULACIÓN!$BM39,""),IF($A41="TOTAL",SUM(INDIRECT("AM4:AM"&amp;ROW()-1)),""))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IF(AND($A41&lt;&gt;"",$A41&lt;&gt;"TOTAL"),IF(AND([8]PDI_TITULACIÓN!$BP39&lt;&gt;"",[8]PDI_TITULACIÓN!$BP39&lt;&gt;0),[8]PDI_TITULACIÓN!$BP39,""),IF($A41="TOTAL",SUM(INDIRECT("AO4:AO"&amp;ROW()-1)),""))</f>
        <v/>
      </c>
      <c r="AP41" s="6" t="str">
        <f ca="1">IF(AND($A41&lt;&gt;"",$A41&lt;&gt;"TOTAL"),IF(AND([8]PDI_TITULACIÓN!$BR39&lt;&gt;"",[8]PDI_TITULACIÓN!$BR39&lt;&gt;0),[8]PDI_TITULACIÓN!$BR39,""),IF($A41="TOTAL",SUM(INDIRECT("AP4:AP"&amp;ROW()-1)),""))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IF(AND($A41&lt;&gt;"",$A41&lt;&gt;"TOTAL"),IF(AND([8]PDI_TITULACIÓN!$BU39&lt;&gt;"",[8]PDI_TITULACIÓN!$BU39&lt;&gt;0),[8]PDI_TITULACIÓN!$BU39,""),IF($A41="TOTAL",SUM(INDIRECT("AR4:AR"&amp;ROW()-1)),""))</f>
        <v/>
      </c>
      <c r="AS41" s="6" t="str">
        <f ca="1">IF(AND($A41&lt;&gt;"",$A41&lt;&gt;"TOTAL"),IF(AND([8]PDI_TITULACIÓN!$BW39&lt;&gt;"",[8]PDI_TITULACIÓN!$BW39&lt;&gt;0),[8]PDI_TITULACIÓN!$BW39,""),IF($A41="TOTAL",SUM(INDIRECT("AS4:AS"&amp;ROW()-1)),""))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IF(AND($A41&lt;&gt;"",$A41&lt;&gt;"TOTAL"),IF(AND([8]PDI_TITULACIÓN!$BZ39&lt;&gt;"",[8]PDI_TITULACIÓN!$BZ39&lt;&gt;0),[8]PDI_TITULACIÓN!$BZ39,""),IF($A41="TOTAL",SUM(INDIRECT("AU4:AU"&amp;ROW()-1)),""))</f>
        <v/>
      </c>
      <c r="AV41" s="6" t="str">
        <f ca="1">IF(AND($A41&lt;&gt;"",$A41&lt;&gt;"TOTAL"),IF(AND([8]PDI_TITULACIÓN!$CB39&lt;&gt;"",[8]PDI_TITULACIÓN!$CB39&lt;&gt;0),[8]PDI_TITULACIÓN!$CB39,""),IF($A41="TOTAL",SUM(INDIRECT("AV4:AV"&amp;ROW()-1)),""))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IF(AND($A41&lt;&gt;"",$A41&lt;&gt;"TOTAL"),IF(AND([8]PDI_TITULACIÓN!$CE39&lt;&gt;"",[8]PDI_TITULACIÓN!$CE39&lt;&gt;0),[8]PDI_TITULACIÓN!$CE39,""),IF($A41="TOTAL",SUM(INDIRECT("AX4:AX"&amp;ROW()-1)),""))</f>
        <v/>
      </c>
      <c r="AY41" s="6" t="str">
        <f ca="1">IF(AND($A41&lt;&gt;"",$A41&lt;&gt;"TOTAL"),IF(AND([8]PDI_TITULACIÓN!$CG39&lt;&gt;"",[8]PDI_TITULACIÓN!$CG39&lt;&gt;0),[8]PDI_TITULACIÓN!$CG39,""),IF($A41="TOTAL",SUM(INDIRECT("AY4:AY"&amp;ROW()-1)),""))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IF(AND($A41&lt;&gt;"",$A41&lt;&gt;"TOTAL"),IF(AND([8]PDI_TITULACIÓN!$CJ39&lt;&gt;"",[8]PDI_TITULACIÓN!$CJ39&lt;&gt;0),[8]PDI_TITULACIÓN!$CJ39,""),IF($A41="TOTAL",SUM(INDIRECT("BA4:BA"&amp;ROW()-1)),""))</f>
        <v/>
      </c>
      <c r="BB41" s="6" t="str">
        <f ca="1">IF(AND($A41&lt;&gt;"",$A41&lt;&gt;"TOTAL"),IF(AND([8]PDI_TITULACIÓN!$CL39&lt;&gt;"",[8]PDI_TITULACIÓN!$CL39&lt;&gt;0),[8]PDI_TITULACIÓN!$CL39,""),IF($A41="TOTAL",SUM(INDIRECT("BB4:BB"&amp;ROW()-1)),""))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IF(AND($A41&lt;&gt;"",$A41&lt;&gt;"TOTAL"),IF(AND([8]PDI_TITULACIÓN!$CO39&lt;&gt;"",[8]PDI_TITULACIÓN!$CO39&lt;&gt;0),[8]PDI_TITULACIÓN!$CO39,""),IF($A41="TOTAL",SUM(INDIRECT("BD4:BD"&amp;ROW()-1)),""))</f>
        <v/>
      </c>
      <c r="BE41" s="6" t="str">
        <f ca="1">IF(AND($A41&lt;&gt;"",$A41&lt;&gt;"TOTAL"),IF(AND([8]PDI_TITULACIÓN!$CQ39&lt;&gt;"",[8]PDI_TITULACIÓN!$CQ39&lt;&gt;0),[8]PDI_TITULACIÓN!$CQ39,""),IF($A41="TOTAL",SUM(INDIRECT("BE4:BE"&amp;ROW()-1)),""))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IF([8]PDI_TITULACIÓN!$B40&lt;&gt;"",[8]PDI_TITULACIÓN!$B40,IF(AND([8]PDI_TITULACIÓN!$B40="",[8]PDI_TITULACIÓN!$B41="",[8]PDI_TITULACIÓN!$B39=""),"","TOTAL"))</f>
        <v/>
      </c>
      <c r="B42" s="6" t="str">
        <f ca="1">IF(AND($A42&lt;&gt;"",$A42&lt;&gt;"TOTAL"),IF(AND([8]PDI_TITULACIÓN!$C40&lt;&gt;"",[8]PDI_TITULACIÓN!$C40&lt;&gt;0),[8]PDI_TITULACIÓN!$C40,""),IF($A42="TOTAL",SUM(INDIRECT("B4:B"&amp;ROW()-1)),""))</f>
        <v/>
      </c>
      <c r="C42" s="6" t="str">
        <f ca="1">IF(AND($A42&lt;&gt;"",$A42&lt;&gt;"TOTAL"),IF(AND([8]PDI_TITULACIÓN!$E40&lt;&gt;"",[8]PDI_TITULACIÓN!$E40&lt;&gt;0),[8]PDI_TITULACIÓN!$E40,""),IF($A42="TOTAL",SUM(INDIRECT("C4:C"&amp;ROW()-1)),""))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IF(AND($A42&lt;&gt;"",$A42&lt;&gt;"TOTAL"),IF(AND([8]PDI_TITULACIÓN!$H40&lt;&gt;"",[8]PDI_TITULACIÓN!$H40&lt;&gt;0),[8]PDI_TITULACIÓN!$H40,""),IF($A42="TOTAL",SUM(INDIRECT("E4:E"&amp;ROW()-1)),""))</f>
        <v/>
      </c>
      <c r="F42" s="6" t="str">
        <f ca="1">IF(AND($A42&lt;&gt;"",$A42&lt;&gt;"TOTAL"),IF(AND([8]PDI_TITULACIÓN!$J40&lt;&gt;"",[8]PDI_TITULACIÓN!$J40&lt;&gt;0),[8]PDI_TITULACIÓN!$J40,""),IF($A42="TOTAL",SUM(INDIRECT("F4:F"&amp;ROW()-1)),""))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IF(AND($A42&lt;&gt;"",$A42&lt;&gt;"TOTAL"),IF(AND([8]PDI_TITULACIÓN!$M40&lt;&gt;"",[8]PDI_TITULACIÓN!$M40&lt;&gt;0),[8]PDI_TITULACIÓN!$M40,""),IF($A42="TOTAL",SUM(INDIRECT("H4:H"&amp;ROW()-1)),""))</f>
        <v/>
      </c>
      <c r="I42" s="6" t="str">
        <f ca="1">IF(AND($A42&lt;&gt;"",$A42&lt;&gt;"TOTAL"),IF(AND([8]PDI_TITULACIÓN!$O40&lt;&gt;"",[8]PDI_TITULACIÓN!$O40&lt;&gt;0),[8]PDI_TITULACIÓN!$O40,""),IF($A42="TOTAL",SUM(INDIRECT("I4:I"&amp;ROW()-1)),""))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IF(AND($A42&lt;&gt;"",$A42&lt;&gt;"TOTAL"),IF(AND([8]PDI_TITULACIÓN!$R40&lt;&gt;"",[8]PDI_TITULACIÓN!$R40&lt;&gt;0),[8]PDI_TITULACIÓN!$R40,""),IF($A42="TOTAL",SUM(INDIRECT("K4:K"&amp;ROW()-1)),""))</f>
        <v/>
      </c>
      <c r="L42" s="6" t="str">
        <f ca="1">IF(AND($A42&lt;&gt;"",$A42&lt;&gt;"TOTAL"),IF(AND([8]PDI_TITULACIÓN!$T40&lt;&gt;"",[8]PDI_TITULACIÓN!$T40&lt;&gt;0),[8]PDI_TITULACIÓN!$T40,""),IF($A42="TOTAL",SUM(INDIRECT("L4:L"&amp;ROW()-1)),""))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IF(AND($A42&lt;&gt;"",$A42&lt;&gt;"TOTAL"),IF(AND([8]PDI_TITULACIÓN!$W40&lt;&gt;"",[8]PDI_TITULACIÓN!$W40&lt;&gt;0),[8]PDI_TITULACIÓN!$W40,""),IF($A42="TOTAL",SUM(INDIRECT("N4:N"&amp;ROW()-1)),""))</f>
        <v/>
      </c>
      <c r="O42" s="6" t="str">
        <f ca="1">IF(AND($A42&lt;&gt;"",$A42&lt;&gt;"TOTAL"),IF(AND([8]PDI_TITULACIÓN!$Y40&lt;&gt;"",[8]PDI_TITULACIÓN!$Y40&lt;&gt;0),[8]PDI_TITULACIÓN!$Y40,""),IF($A42="TOTAL",SUM(INDIRECT("O4:O"&amp;ROW()-1)),""))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IF(AND($A42&lt;&gt;"",$A42&lt;&gt;"TOTAL"),IF(AND([8]PDI_TITULACIÓN!$AB40&lt;&gt;"",[8]PDI_TITULACIÓN!$AB40&lt;&gt;0),[8]PDI_TITULACIÓN!$AB40,""),IF($A42="TOTAL",SUM(INDIRECT("Q4:Q"&amp;ROW()-1)),""))</f>
        <v/>
      </c>
      <c r="R42" s="6" t="str">
        <f ca="1">IF(AND($A42&lt;&gt;"",$A42&lt;&gt;"TOTAL"),IF(AND([8]PDI_TITULACIÓN!$AD40&lt;&gt;"",[8]PDI_TITULACIÓN!$AD40&lt;&gt;0),[8]PDI_TITULACIÓN!$AD40,""),IF($A42="TOTAL",SUM(INDIRECT("R4:R"&amp;ROW()-1)),""))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IF(AND($A42&lt;&gt;"",$A42&lt;&gt;"TOTAL"),IF(AND([8]PDI_TITULACIÓN!$AG40&lt;&gt;"",[8]PDI_TITULACIÓN!$AG40&lt;&gt;0),[8]PDI_TITULACIÓN!$AG40,""),IF($A42="TOTAL",SUM(INDIRECT("T4:T"&amp;ROW()-1)),""))</f>
        <v/>
      </c>
      <c r="U42" s="6" t="str">
        <f ca="1">IF(AND($A42&lt;&gt;"",$A42&lt;&gt;"TOTAL"),IF(AND([8]PDI_TITULACIÓN!$AI40&lt;&gt;"",[8]PDI_TITULACIÓN!$AI40&lt;&gt;0),[8]PDI_TITULACIÓN!$AI40,""),IF($A42="TOTAL",SUM(INDIRECT("U4:U"&amp;ROW()-1)),""))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IF(AND($A42&lt;&gt;"",$A42&lt;&gt;"TOTAL"),IF(AND([8]PDI_TITULACIÓN!$AL40&lt;&gt;"",[8]PDI_TITULACIÓN!$AL40&lt;&gt;0),[8]PDI_TITULACIÓN!$AL40,""),IF($A42="TOTAL",SUM(INDIRECT("W4:W"&amp;ROW()-1)),""))</f>
        <v/>
      </c>
      <c r="X42" s="6" t="str">
        <f ca="1">IF(AND($A42&lt;&gt;"",$A42&lt;&gt;"TOTAL"),IF(AND([8]PDI_TITULACIÓN!$AN40&lt;&gt;"",[8]PDI_TITULACIÓN!$AN40&lt;&gt;0),[8]PDI_TITULACIÓN!$AN40,""),IF($A42="TOTAL",SUM(INDIRECT("X4:X"&amp;ROW()-1)),""))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IF(AND($A42&lt;&gt;"",$A42&lt;&gt;"TOTAL"),IF(AND([8]PDI_TITULACIÓN!$AQ40&lt;&gt;"",[8]PDI_TITULACIÓN!$AQ40&lt;&gt;0),[8]PDI_TITULACIÓN!$AQ40,""),IF($A42="TOTAL",SUM(INDIRECT("Z4:Z"&amp;ROW()-1)),""))</f>
        <v/>
      </c>
      <c r="AA42" s="6" t="str">
        <f ca="1">IF(AND($A42&lt;&gt;"",$A42&lt;&gt;"TOTAL"),IF(AND([8]PDI_TITULACIÓN!$AS40&lt;&gt;"",[8]PDI_TITULACIÓN!$AS40&lt;&gt;0),[8]PDI_TITULACIÓN!$AS40,""),IF($A42="TOTAL",SUM(INDIRECT("AA4:AA"&amp;ROW()-1)),""))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IF(AND($A42&lt;&gt;"",$A42&lt;&gt;"TOTAL"),IF(AND([8]PDI_TITULACIÓN!$AV40&lt;&gt;"",[8]PDI_TITULACIÓN!$AV40&lt;&gt;0),[8]PDI_TITULACIÓN!$AV40,""),IF($A42="TOTAL",SUM(INDIRECT("AC4:AC"&amp;ROW()-1)),""))</f>
        <v/>
      </c>
      <c r="AD42" s="6" t="str">
        <f ca="1">IF(AND($A42&lt;&gt;"",$A42&lt;&gt;"TOTAL"),IF(AND([8]PDI_TITULACIÓN!$AX40&lt;&gt;"",[8]PDI_TITULACIÓN!$AX40&lt;&gt;0),[8]PDI_TITULACIÓN!$AX40,""),IF($A42="TOTAL",SUM(INDIRECT("AD4:AD"&amp;ROW()-1)),""))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IF(AND($A42&lt;&gt;"",$A42&lt;&gt;"TOTAL"),IF(AND([8]PDI_TITULACIÓN!$BA40&lt;&gt;"",[8]PDI_TITULACIÓN!$BA40&lt;&gt;0),[8]PDI_TITULACIÓN!$BA40,""),IF($A42="TOTAL",SUM(INDIRECT("AF4:AF"&amp;ROW()-1)),""))</f>
        <v/>
      </c>
      <c r="AG42" s="6" t="str">
        <f ca="1">IF(AND($A42&lt;&gt;"",$A42&lt;&gt;"TOTAL"),IF(AND([8]PDI_TITULACIÓN!$BC40&lt;&gt;"",[8]PDI_TITULACIÓN!$BC40&lt;&gt;0),[8]PDI_TITULACIÓN!$BC40,""),IF($A42="TOTAL",SUM(INDIRECT("AG4:AG"&amp;ROW()-1)),""))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IF(AND($A42&lt;&gt;"",$A42&lt;&gt;"TOTAL"),IF(AND([8]PDI_TITULACIÓN!$BF40&lt;&gt;"",[8]PDI_TITULACIÓN!$BF40&lt;&gt;0),[8]PDI_TITULACIÓN!$BF40,""),IF($A42="TOTAL",SUM(INDIRECT("AI4:AI"&amp;ROW()-1)),""))</f>
        <v/>
      </c>
      <c r="AJ42" s="6" t="str">
        <f ca="1">IF(AND($A42&lt;&gt;"",$A42&lt;&gt;"TOTAL"),IF(AND([8]PDI_TITULACIÓN!$BH40&lt;&gt;"",[8]PDI_TITULACIÓN!$BH40&lt;&gt;0),[8]PDI_TITULACIÓN!$BH40,""),IF($A42="TOTAL",SUM(INDIRECT("AJ4:AJ"&amp;ROW()-1)),""))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IF(AND($A42&lt;&gt;"",$A42&lt;&gt;"TOTAL"),IF(AND([8]PDI_TITULACIÓN!$BK40&lt;&gt;"",[8]PDI_TITULACIÓN!$BK40&lt;&gt;0),[8]PDI_TITULACIÓN!$BK40,""),IF($A42="TOTAL",SUM(INDIRECT("AL4:AL"&amp;ROW()-1)),""))</f>
        <v/>
      </c>
      <c r="AM42" s="6" t="str">
        <f ca="1">IF(AND($A42&lt;&gt;"",$A42&lt;&gt;"TOTAL"),IF(AND([8]PDI_TITULACIÓN!$BM40&lt;&gt;"",[8]PDI_TITULACIÓN!$BM40&lt;&gt;0),[8]PDI_TITULACIÓN!$BM40,""),IF($A42="TOTAL",SUM(INDIRECT("AM4:AM"&amp;ROW()-1)),""))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IF(AND($A42&lt;&gt;"",$A42&lt;&gt;"TOTAL"),IF(AND([8]PDI_TITULACIÓN!$BP40&lt;&gt;"",[8]PDI_TITULACIÓN!$BP40&lt;&gt;0),[8]PDI_TITULACIÓN!$BP40,""),IF($A42="TOTAL",SUM(INDIRECT("AO4:AO"&amp;ROW()-1)),""))</f>
        <v/>
      </c>
      <c r="AP42" s="6" t="str">
        <f ca="1">IF(AND($A42&lt;&gt;"",$A42&lt;&gt;"TOTAL"),IF(AND([8]PDI_TITULACIÓN!$BR40&lt;&gt;"",[8]PDI_TITULACIÓN!$BR40&lt;&gt;0),[8]PDI_TITULACIÓN!$BR40,""),IF($A42="TOTAL",SUM(INDIRECT("AP4:AP"&amp;ROW()-1)),""))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IF(AND($A42&lt;&gt;"",$A42&lt;&gt;"TOTAL"),IF(AND([8]PDI_TITULACIÓN!$BU40&lt;&gt;"",[8]PDI_TITULACIÓN!$BU40&lt;&gt;0),[8]PDI_TITULACIÓN!$BU40,""),IF($A42="TOTAL",SUM(INDIRECT("AR4:AR"&amp;ROW()-1)),""))</f>
        <v/>
      </c>
      <c r="AS42" s="6" t="str">
        <f ca="1">IF(AND($A42&lt;&gt;"",$A42&lt;&gt;"TOTAL"),IF(AND([8]PDI_TITULACIÓN!$BW40&lt;&gt;"",[8]PDI_TITULACIÓN!$BW40&lt;&gt;0),[8]PDI_TITULACIÓN!$BW40,""),IF($A42="TOTAL",SUM(INDIRECT("AS4:AS"&amp;ROW()-1)),""))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IF(AND($A42&lt;&gt;"",$A42&lt;&gt;"TOTAL"),IF(AND([8]PDI_TITULACIÓN!$BZ40&lt;&gt;"",[8]PDI_TITULACIÓN!$BZ40&lt;&gt;0),[8]PDI_TITULACIÓN!$BZ40,""),IF($A42="TOTAL",SUM(INDIRECT("AU4:AU"&amp;ROW()-1)),""))</f>
        <v/>
      </c>
      <c r="AV42" s="6" t="str">
        <f ca="1">IF(AND($A42&lt;&gt;"",$A42&lt;&gt;"TOTAL"),IF(AND([8]PDI_TITULACIÓN!$CB40&lt;&gt;"",[8]PDI_TITULACIÓN!$CB40&lt;&gt;0),[8]PDI_TITULACIÓN!$CB40,""),IF($A42="TOTAL",SUM(INDIRECT("AV4:AV"&amp;ROW()-1)),""))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IF(AND($A42&lt;&gt;"",$A42&lt;&gt;"TOTAL"),IF(AND([8]PDI_TITULACIÓN!$CE40&lt;&gt;"",[8]PDI_TITULACIÓN!$CE40&lt;&gt;0),[8]PDI_TITULACIÓN!$CE40,""),IF($A42="TOTAL",SUM(INDIRECT("AX4:AX"&amp;ROW()-1)),""))</f>
        <v/>
      </c>
      <c r="AY42" s="6" t="str">
        <f ca="1">IF(AND($A42&lt;&gt;"",$A42&lt;&gt;"TOTAL"),IF(AND([8]PDI_TITULACIÓN!$CG40&lt;&gt;"",[8]PDI_TITULACIÓN!$CG40&lt;&gt;0),[8]PDI_TITULACIÓN!$CG40,""),IF($A42="TOTAL",SUM(INDIRECT("AY4:AY"&amp;ROW()-1)),""))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IF(AND($A42&lt;&gt;"",$A42&lt;&gt;"TOTAL"),IF(AND([8]PDI_TITULACIÓN!$CJ40&lt;&gt;"",[8]PDI_TITULACIÓN!$CJ40&lt;&gt;0),[8]PDI_TITULACIÓN!$CJ40,""),IF($A42="TOTAL",SUM(INDIRECT("BA4:BA"&amp;ROW()-1)),""))</f>
        <v/>
      </c>
      <c r="BB42" s="6" t="str">
        <f ca="1">IF(AND($A42&lt;&gt;"",$A42&lt;&gt;"TOTAL"),IF(AND([8]PDI_TITULACIÓN!$CL40&lt;&gt;"",[8]PDI_TITULACIÓN!$CL40&lt;&gt;0),[8]PDI_TITULACIÓN!$CL40,""),IF($A42="TOTAL",SUM(INDIRECT("BB4:BB"&amp;ROW()-1)),""))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IF(AND($A42&lt;&gt;"",$A42&lt;&gt;"TOTAL"),IF(AND([8]PDI_TITULACIÓN!$CO40&lt;&gt;"",[8]PDI_TITULACIÓN!$CO40&lt;&gt;0),[8]PDI_TITULACIÓN!$CO40,""),IF($A42="TOTAL",SUM(INDIRECT("BD4:BD"&amp;ROW()-1)),""))</f>
        <v/>
      </c>
      <c r="BE42" s="6" t="str">
        <f ca="1">IF(AND($A42&lt;&gt;"",$A42&lt;&gt;"TOTAL"),IF(AND([8]PDI_TITULACIÓN!$CQ40&lt;&gt;"",[8]PDI_TITULACIÓN!$CQ40&lt;&gt;0),[8]PDI_TITULACIÓN!$CQ40,""),IF($A42="TOTAL",SUM(INDIRECT("BE4:BE"&amp;ROW()-1)),""))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IF([8]PDI_TITULACIÓN!$B41&lt;&gt;"",[8]PDI_TITULACIÓN!$B41,IF(AND([8]PDI_TITULACIÓN!$B41="",[8]PDI_TITULACIÓN!$B42="",[8]PDI_TITULACIÓN!$B40=""),"","TOTAL"))</f>
        <v/>
      </c>
      <c r="B43" s="6" t="str">
        <f ca="1">IF(AND($A43&lt;&gt;"",$A43&lt;&gt;"TOTAL"),IF(AND([8]PDI_TITULACIÓN!$C41&lt;&gt;"",[8]PDI_TITULACIÓN!$C41&lt;&gt;0),[8]PDI_TITULACIÓN!$C41,""),IF($A43="TOTAL",SUM(INDIRECT("B4:B"&amp;ROW()-1)),""))</f>
        <v/>
      </c>
      <c r="C43" s="6" t="str">
        <f ca="1">IF(AND($A43&lt;&gt;"",$A43&lt;&gt;"TOTAL"),IF(AND([8]PDI_TITULACIÓN!$E41&lt;&gt;"",[8]PDI_TITULACIÓN!$E41&lt;&gt;0),[8]PDI_TITULACIÓN!$E41,""),IF($A43="TOTAL",SUM(INDIRECT("C4:C"&amp;ROW()-1)),""))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IF(AND($A43&lt;&gt;"",$A43&lt;&gt;"TOTAL"),IF(AND([8]PDI_TITULACIÓN!$H41&lt;&gt;"",[8]PDI_TITULACIÓN!$H41&lt;&gt;0),[8]PDI_TITULACIÓN!$H41,""),IF($A43="TOTAL",SUM(INDIRECT("E4:E"&amp;ROW()-1)),""))</f>
        <v/>
      </c>
      <c r="F43" s="6" t="str">
        <f ca="1">IF(AND($A43&lt;&gt;"",$A43&lt;&gt;"TOTAL"),IF(AND([8]PDI_TITULACIÓN!$J41&lt;&gt;"",[8]PDI_TITULACIÓN!$J41&lt;&gt;0),[8]PDI_TITULACIÓN!$J41,""),IF($A43="TOTAL",SUM(INDIRECT("F4:F"&amp;ROW()-1)),""))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IF(AND($A43&lt;&gt;"",$A43&lt;&gt;"TOTAL"),IF(AND([8]PDI_TITULACIÓN!$M41&lt;&gt;"",[8]PDI_TITULACIÓN!$M41&lt;&gt;0),[8]PDI_TITULACIÓN!$M41,""),IF($A43="TOTAL",SUM(INDIRECT("H4:H"&amp;ROW()-1)),""))</f>
        <v/>
      </c>
      <c r="I43" s="6" t="str">
        <f ca="1">IF(AND($A43&lt;&gt;"",$A43&lt;&gt;"TOTAL"),IF(AND([8]PDI_TITULACIÓN!$O41&lt;&gt;"",[8]PDI_TITULACIÓN!$O41&lt;&gt;0),[8]PDI_TITULACIÓN!$O41,""),IF($A43="TOTAL",SUM(INDIRECT("I4:I"&amp;ROW()-1)),""))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IF(AND($A43&lt;&gt;"",$A43&lt;&gt;"TOTAL"),IF(AND([8]PDI_TITULACIÓN!$R41&lt;&gt;"",[8]PDI_TITULACIÓN!$R41&lt;&gt;0),[8]PDI_TITULACIÓN!$R41,""),IF($A43="TOTAL",SUM(INDIRECT("K4:K"&amp;ROW()-1)),""))</f>
        <v/>
      </c>
      <c r="L43" s="6" t="str">
        <f ca="1">IF(AND($A43&lt;&gt;"",$A43&lt;&gt;"TOTAL"),IF(AND([8]PDI_TITULACIÓN!$T41&lt;&gt;"",[8]PDI_TITULACIÓN!$T41&lt;&gt;0),[8]PDI_TITULACIÓN!$T41,""),IF($A43="TOTAL",SUM(INDIRECT("L4:L"&amp;ROW()-1)),""))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IF(AND($A43&lt;&gt;"",$A43&lt;&gt;"TOTAL"),IF(AND([8]PDI_TITULACIÓN!$W41&lt;&gt;"",[8]PDI_TITULACIÓN!$W41&lt;&gt;0),[8]PDI_TITULACIÓN!$W41,""),IF($A43="TOTAL",SUM(INDIRECT("N4:N"&amp;ROW()-1)),""))</f>
        <v/>
      </c>
      <c r="O43" s="6" t="str">
        <f ca="1">IF(AND($A43&lt;&gt;"",$A43&lt;&gt;"TOTAL"),IF(AND([8]PDI_TITULACIÓN!$Y41&lt;&gt;"",[8]PDI_TITULACIÓN!$Y41&lt;&gt;0),[8]PDI_TITULACIÓN!$Y41,""),IF($A43="TOTAL",SUM(INDIRECT("O4:O"&amp;ROW()-1)),""))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IF(AND($A43&lt;&gt;"",$A43&lt;&gt;"TOTAL"),IF(AND([8]PDI_TITULACIÓN!$AB41&lt;&gt;"",[8]PDI_TITULACIÓN!$AB41&lt;&gt;0),[8]PDI_TITULACIÓN!$AB41,""),IF($A43="TOTAL",SUM(INDIRECT("Q4:Q"&amp;ROW()-1)),""))</f>
        <v/>
      </c>
      <c r="R43" s="6" t="str">
        <f ca="1">IF(AND($A43&lt;&gt;"",$A43&lt;&gt;"TOTAL"),IF(AND([8]PDI_TITULACIÓN!$AD41&lt;&gt;"",[8]PDI_TITULACIÓN!$AD41&lt;&gt;0),[8]PDI_TITULACIÓN!$AD41,""),IF($A43="TOTAL",SUM(INDIRECT("R4:R"&amp;ROW()-1)),""))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IF(AND($A43&lt;&gt;"",$A43&lt;&gt;"TOTAL"),IF(AND([8]PDI_TITULACIÓN!$AG41&lt;&gt;"",[8]PDI_TITULACIÓN!$AG41&lt;&gt;0),[8]PDI_TITULACIÓN!$AG41,""),IF($A43="TOTAL",SUM(INDIRECT("T4:T"&amp;ROW()-1)),""))</f>
        <v/>
      </c>
      <c r="U43" s="6" t="str">
        <f ca="1">IF(AND($A43&lt;&gt;"",$A43&lt;&gt;"TOTAL"),IF(AND([8]PDI_TITULACIÓN!$AI41&lt;&gt;"",[8]PDI_TITULACIÓN!$AI41&lt;&gt;0),[8]PDI_TITULACIÓN!$AI41,""),IF($A43="TOTAL",SUM(INDIRECT("U4:U"&amp;ROW()-1)),""))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IF(AND($A43&lt;&gt;"",$A43&lt;&gt;"TOTAL"),IF(AND([8]PDI_TITULACIÓN!$AL41&lt;&gt;"",[8]PDI_TITULACIÓN!$AL41&lt;&gt;0),[8]PDI_TITULACIÓN!$AL41,""),IF($A43="TOTAL",SUM(INDIRECT("W4:W"&amp;ROW()-1)),""))</f>
        <v/>
      </c>
      <c r="X43" s="6" t="str">
        <f ca="1">IF(AND($A43&lt;&gt;"",$A43&lt;&gt;"TOTAL"),IF(AND([8]PDI_TITULACIÓN!$AN41&lt;&gt;"",[8]PDI_TITULACIÓN!$AN41&lt;&gt;0),[8]PDI_TITULACIÓN!$AN41,""),IF($A43="TOTAL",SUM(INDIRECT("X4:X"&amp;ROW()-1)),""))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IF(AND($A43&lt;&gt;"",$A43&lt;&gt;"TOTAL"),IF(AND([8]PDI_TITULACIÓN!$AQ41&lt;&gt;"",[8]PDI_TITULACIÓN!$AQ41&lt;&gt;0),[8]PDI_TITULACIÓN!$AQ41,""),IF($A43="TOTAL",SUM(INDIRECT("Z4:Z"&amp;ROW()-1)),""))</f>
        <v/>
      </c>
      <c r="AA43" s="6" t="str">
        <f ca="1">IF(AND($A43&lt;&gt;"",$A43&lt;&gt;"TOTAL"),IF(AND([8]PDI_TITULACIÓN!$AS41&lt;&gt;"",[8]PDI_TITULACIÓN!$AS41&lt;&gt;0),[8]PDI_TITULACIÓN!$AS41,""),IF($A43="TOTAL",SUM(INDIRECT("AA4:AA"&amp;ROW()-1)),""))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IF(AND($A43&lt;&gt;"",$A43&lt;&gt;"TOTAL"),IF(AND([8]PDI_TITULACIÓN!$AV41&lt;&gt;"",[8]PDI_TITULACIÓN!$AV41&lt;&gt;0),[8]PDI_TITULACIÓN!$AV41,""),IF($A43="TOTAL",SUM(INDIRECT("AC4:AC"&amp;ROW()-1)),""))</f>
        <v/>
      </c>
      <c r="AD43" s="6" t="str">
        <f ca="1">IF(AND($A43&lt;&gt;"",$A43&lt;&gt;"TOTAL"),IF(AND([8]PDI_TITULACIÓN!$AX41&lt;&gt;"",[8]PDI_TITULACIÓN!$AX41&lt;&gt;0),[8]PDI_TITULACIÓN!$AX41,""),IF($A43="TOTAL",SUM(INDIRECT("AD4:AD"&amp;ROW()-1)),""))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IF(AND($A43&lt;&gt;"",$A43&lt;&gt;"TOTAL"),IF(AND([8]PDI_TITULACIÓN!$BA41&lt;&gt;"",[8]PDI_TITULACIÓN!$BA41&lt;&gt;0),[8]PDI_TITULACIÓN!$BA41,""),IF($A43="TOTAL",SUM(INDIRECT("AF4:AF"&amp;ROW()-1)),""))</f>
        <v/>
      </c>
      <c r="AG43" s="6" t="str">
        <f ca="1">IF(AND($A43&lt;&gt;"",$A43&lt;&gt;"TOTAL"),IF(AND([8]PDI_TITULACIÓN!$BC41&lt;&gt;"",[8]PDI_TITULACIÓN!$BC41&lt;&gt;0),[8]PDI_TITULACIÓN!$BC41,""),IF($A43="TOTAL",SUM(INDIRECT("AG4:AG"&amp;ROW()-1)),""))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IF(AND($A43&lt;&gt;"",$A43&lt;&gt;"TOTAL"),IF(AND([8]PDI_TITULACIÓN!$BF41&lt;&gt;"",[8]PDI_TITULACIÓN!$BF41&lt;&gt;0),[8]PDI_TITULACIÓN!$BF41,""),IF($A43="TOTAL",SUM(INDIRECT("AI4:AI"&amp;ROW()-1)),""))</f>
        <v/>
      </c>
      <c r="AJ43" s="6" t="str">
        <f ca="1">IF(AND($A43&lt;&gt;"",$A43&lt;&gt;"TOTAL"),IF(AND([8]PDI_TITULACIÓN!$BH41&lt;&gt;"",[8]PDI_TITULACIÓN!$BH41&lt;&gt;0),[8]PDI_TITULACIÓN!$BH41,""),IF($A43="TOTAL",SUM(INDIRECT("AJ4:AJ"&amp;ROW()-1)),""))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IF(AND($A43&lt;&gt;"",$A43&lt;&gt;"TOTAL"),IF(AND([8]PDI_TITULACIÓN!$BK41&lt;&gt;"",[8]PDI_TITULACIÓN!$BK41&lt;&gt;0),[8]PDI_TITULACIÓN!$BK41,""),IF($A43="TOTAL",SUM(INDIRECT("AL4:AL"&amp;ROW()-1)),""))</f>
        <v/>
      </c>
      <c r="AM43" s="6" t="str">
        <f ca="1">IF(AND($A43&lt;&gt;"",$A43&lt;&gt;"TOTAL"),IF(AND([8]PDI_TITULACIÓN!$BM41&lt;&gt;"",[8]PDI_TITULACIÓN!$BM41&lt;&gt;0),[8]PDI_TITULACIÓN!$BM41,""),IF($A43="TOTAL",SUM(INDIRECT("AM4:AM"&amp;ROW()-1)),""))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IF(AND($A43&lt;&gt;"",$A43&lt;&gt;"TOTAL"),IF(AND([8]PDI_TITULACIÓN!$BP41&lt;&gt;"",[8]PDI_TITULACIÓN!$BP41&lt;&gt;0),[8]PDI_TITULACIÓN!$BP41,""),IF($A43="TOTAL",SUM(INDIRECT("AO4:AO"&amp;ROW()-1)),""))</f>
        <v/>
      </c>
      <c r="AP43" s="6" t="str">
        <f ca="1">IF(AND($A43&lt;&gt;"",$A43&lt;&gt;"TOTAL"),IF(AND([8]PDI_TITULACIÓN!$BR41&lt;&gt;"",[8]PDI_TITULACIÓN!$BR41&lt;&gt;0),[8]PDI_TITULACIÓN!$BR41,""),IF($A43="TOTAL",SUM(INDIRECT("AP4:AP"&amp;ROW()-1)),""))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IF(AND($A43&lt;&gt;"",$A43&lt;&gt;"TOTAL"),IF(AND([8]PDI_TITULACIÓN!$BU41&lt;&gt;"",[8]PDI_TITULACIÓN!$BU41&lt;&gt;0),[8]PDI_TITULACIÓN!$BU41,""),IF($A43="TOTAL",SUM(INDIRECT("AR4:AR"&amp;ROW()-1)),""))</f>
        <v/>
      </c>
      <c r="AS43" s="6" t="str">
        <f ca="1">IF(AND($A43&lt;&gt;"",$A43&lt;&gt;"TOTAL"),IF(AND([8]PDI_TITULACIÓN!$BW41&lt;&gt;"",[8]PDI_TITULACIÓN!$BW41&lt;&gt;0),[8]PDI_TITULACIÓN!$BW41,""),IF($A43="TOTAL",SUM(INDIRECT("AS4:AS"&amp;ROW()-1)),""))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IF(AND($A43&lt;&gt;"",$A43&lt;&gt;"TOTAL"),IF(AND([8]PDI_TITULACIÓN!$BZ41&lt;&gt;"",[8]PDI_TITULACIÓN!$BZ41&lt;&gt;0),[8]PDI_TITULACIÓN!$BZ41,""),IF($A43="TOTAL",SUM(INDIRECT("AU4:AU"&amp;ROW()-1)),""))</f>
        <v/>
      </c>
      <c r="AV43" s="6" t="str">
        <f ca="1">IF(AND($A43&lt;&gt;"",$A43&lt;&gt;"TOTAL"),IF(AND([8]PDI_TITULACIÓN!$CB41&lt;&gt;"",[8]PDI_TITULACIÓN!$CB41&lt;&gt;0),[8]PDI_TITULACIÓN!$CB41,""),IF($A43="TOTAL",SUM(INDIRECT("AV4:AV"&amp;ROW()-1)),""))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IF(AND($A43&lt;&gt;"",$A43&lt;&gt;"TOTAL"),IF(AND([8]PDI_TITULACIÓN!$CE41&lt;&gt;"",[8]PDI_TITULACIÓN!$CE41&lt;&gt;0),[8]PDI_TITULACIÓN!$CE41,""),IF($A43="TOTAL",SUM(INDIRECT("AX4:AX"&amp;ROW()-1)),""))</f>
        <v/>
      </c>
      <c r="AY43" s="6" t="str">
        <f ca="1">IF(AND($A43&lt;&gt;"",$A43&lt;&gt;"TOTAL"),IF(AND([8]PDI_TITULACIÓN!$CG41&lt;&gt;"",[8]PDI_TITULACIÓN!$CG41&lt;&gt;0),[8]PDI_TITULACIÓN!$CG41,""),IF($A43="TOTAL",SUM(INDIRECT("AY4:AY"&amp;ROW()-1)),""))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IF(AND($A43&lt;&gt;"",$A43&lt;&gt;"TOTAL"),IF(AND([8]PDI_TITULACIÓN!$CJ41&lt;&gt;"",[8]PDI_TITULACIÓN!$CJ41&lt;&gt;0),[8]PDI_TITULACIÓN!$CJ41,""),IF($A43="TOTAL",SUM(INDIRECT("BA4:BA"&amp;ROW()-1)),""))</f>
        <v/>
      </c>
      <c r="BB43" s="6" t="str">
        <f ca="1">IF(AND($A43&lt;&gt;"",$A43&lt;&gt;"TOTAL"),IF(AND([8]PDI_TITULACIÓN!$CL41&lt;&gt;"",[8]PDI_TITULACIÓN!$CL41&lt;&gt;0),[8]PDI_TITULACIÓN!$CL41,""),IF($A43="TOTAL",SUM(INDIRECT("BB4:BB"&amp;ROW()-1)),""))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IF(AND($A43&lt;&gt;"",$A43&lt;&gt;"TOTAL"),IF(AND([8]PDI_TITULACIÓN!$CO41&lt;&gt;"",[8]PDI_TITULACIÓN!$CO41&lt;&gt;0),[8]PDI_TITULACIÓN!$CO41,""),IF($A43="TOTAL",SUM(INDIRECT("BD4:BD"&amp;ROW()-1)),""))</f>
        <v/>
      </c>
      <c r="BE43" s="6" t="str">
        <f ca="1">IF(AND($A43&lt;&gt;"",$A43&lt;&gt;"TOTAL"),IF(AND([8]PDI_TITULACIÓN!$CQ41&lt;&gt;"",[8]PDI_TITULACIÓN!$CQ41&lt;&gt;0),[8]PDI_TITULACIÓN!$CQ41,""),IF($A43="TOTAL",SUM(INDIRECT("BE4:BE"&amp;ROW()-1)),""))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IF([8]PDI_TITULACIÓN!$B42&lt;&gt;"",[8]PDI_TITULACIÓN!$B42,IF(AND([8]PDI_TITULACIÓN!$B42="",[8]PDI_TITULACIÓN!$B43="",[8]PDI_TITULACIÓN!$B41=""),"","TOTAL"))</f>
        <v/>
      </c>
      <c r="B44" s="6" t="str">
        <f ca="1">IF(AND($A44&lt;&gt;"",$A44&lt;&gt;"TOTAL"),IF(AND([8]PDI_TITULACIÓN!$C42&lt;&gt;"",[8]PDI_TITULACIÓN!$C42&lt;&gt;0),[8]PDI_TITULACIÓN!$C42,""),IF($A44="TOTAL",SUM(INDIRECT("B4:B"&amp;ROW()-1)),""))</f>
        <v/>
      </c>
      <c r="C44" s="6" t="str">
        <f ca="1">IF(AND($A44&lt;&gt;"",$A44&lt;&gt;"TOTAL"),IF(AND([8]PDI_TITULACIÓN!$E42&lt;&gt;"",[8]PDI_TITULACIÓN!$E42&lt;&gt;0),[8]PDI_TITULACIÓN!$E42,""),IF($A44="TOTAL",SUM(INDIRECT("C4:C"&amp;ROW()-1)),""))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IF(AND($A44&lt;&gt;"",$A44&lt;&gt;"TOTAL"),IF(AND([8]PDI_TITULACIÓN!$H42&lt;&gt;"",[8]PDI_TITULACIÓN!$H42&lt;&gt;0),[8]PDI_TITULACIÓN!$H42,""),IF($A44="TOTAL",SUM(INDIRECT("E4:E"&amp;ROW()-1)),""))</f>
        <v/>
      </c>
      <c r="F44" s="6" t="str">
        <f ca="1">IF(AND($A44&lt;&gt;"",$A44&lt;&gt;"TOTAL"),IF(AND([8]PDI_TITULACIÓN!$J42&lt;&gt;"",[8]PDI_TITULACIÓN!$J42&lt;&gt;0),[8]PDI_TITULACIÓN!$J42,""),IF($A44="TOTAL",SUM(INDIRECT("F4:F"&amp;ROW()-1)),""))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IF(AND($A44&lt;&gt;"",$A44&lt;&gt;"TOTAL"),IF(AND([8]PDI_TITULACIÓN!$M42&lt;&gt;"",[8]PDI_TITULACIÓN!$M42&lt;&gt;0),[8]PDI_TITULACIÓN!$M42,""),IF($A44="TOTAL",SUM(INDIRECT("H4:H"&amp;ROW()-1)),""))</f>
        <v/>
      </c>
      <c r="I44" s="6" t="str">
        <f ca="1">IF(AND($A44&lt;&gt;"",$A44&lt;&gt;"TOTAL"),IF(AND([8]PDI_TITULACIÓN!$O42&lt;&gt;"",[8]PDI_TITULACIÓN!$O42&lt;&gt;0),[8]PDI_TITULACIÓN!$O42,""),IF($A44="TOTAL",SUM(INDIRECT("I4:I"&amp;ROW()-1)),""))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IF(AND($A44&lt;&gt;"",$A44&lt;&gt;"TOTAL"),IF(AND([8]PDI_TITULACIÓN!$R42&lt;&gt;"",[8]PDI_TITULACIÓN!$R42&lt;&gt;0),[8]PDI_TITULACIÓN!$R42,""),IF($A44="TOTAL",SUM(INDIRECT("K4:K"&amp;ROW()-1)),""))</f>
        <v/>
      </c>
      <c r="L44" s="6" t="str">
        <f ca="1">IF(AND($A44&lt;&gt;"",$A44&lt;&gt;"TOTAL"),IF(AND([8]PDI_TITULACIÓN!$T42&lt;&gt;"",[8]PDI_TITULACIÓN!$T42&lt;&gt;0),[8]PDI_TITULACIÓN!$T42,""),IF($A44="TOTAL",SUM(INDIRECT("L4:L"&amp;ROW()-1)),""))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IF(AND($A44&lt;&gt;"",$A44&lt;&gt;"TOTAL"),IF(AND([8]PDI_TITULACIÓN!$W42&lt;&gt;"",[8]PDI_TITULACIÓN!$W42&lt;&gt;0),[8]PDI_TITULACIÓN!$W42,""),IF($A44="TOTAL",SUM(INDIRECT("N4:N"&amp;ROW()-1)),""))</f>
        <v/>
      </c>
      <c r="O44" s="6" t="str">
        <f ca="1">IF(AND($A44&lt;&gt;"",$A44&lt;&gt;"TOTAL"),IF(AND([8]PDI_TITULACIÓN!$Y42&lt;&gt;"",[8]PDI_TITULACIÓN!$Y42&lt;&gt;0),[8]PDI_TITULACIÓN!$Y42,""),IF($A44="TOTAL",SUM(INDIRECT("O4:O"&amp;ROW()-1)),""))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IF(AND($A44&lt;&gt;"",$A44&lt;&gt;"TOTAL"),IF(AND([8]PDI_TITULACIÓN!$AB42&lt;&gt;"",[8]PDI_TITULACIÓN!$AB42&lt;&gt;0),[8]PDI_TITULACIÓN!$AB42,""),IF($A44="TOTAL",SUM(INDIRECT("Q4:Q"&amp;ROW()-1)),""))</f>
        <v/>
      </c>
      <c r="R44" s="6" t="str">
        <f ca="1">IF(AND($A44&lt;&gt;"",$A44&lt;&gt;"TOTAL"),IF(AND([8]PDI_TITULACIÓN!$AD42&lt;&gt;"",[8]PDI_TITULACIÓN!$AD42&lt;&gt;0),[8]PDI_TITULACIÓN!$AD42,""),IF($A44="TOTAL",SUM(INDIRECT("R4:R"&amp;ROW()-1)),""))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IF(AND($A44&lt;&gt;"",$A44&lt;&gt;"TOTAL"),IF(AND([8]PDI_TITULACIÓN!$AG42&lt;&gt;"",[8]PDI_TITULACIÓN!$AG42&lt;&gt;0),[8]PDI_TITULACIÓN!$AG42,""),IF($A44="TOTAL",SUM(INDIRECT("T4:T"&amp;ROW()-1)),""))</f>
        <v/>
      </c>
      <c r="U44" s="6" t="str">
        <f ca="1">IF(AND($A44&lt;&gt;"",$A44&lt;&gt;"TOTAL"),IF(AND([8]PDI_TITULACIÓN!$AI42&lt;&gt;"",[8]PDI_TITULACIÓN!$AI42&lt;&gt;0),[8]PDI_TITULACIÓN!$AI42,""),IF($A44="TOTAL",SUM(INDIRECT("U4:U"&amp;ROW()-1)),""))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IF(AND($A44&lt;&gt;"",$A44&lt;&gt;"TOTAL"),IF(AND([8]PDI_TITULACIÓN!$AL42&lt;&gt;"",[8]PDI_TITULACIÓN!$AL42&lt;&gt;0),[8]PDI_TITULACIÓN!$AL42,""),IF($A44="TOTAL",SUM(INDIRECT("W4:W"&amp;ROW()-1)),""))</f>
        <v/>
      </c>
      <c r="X44" s="6" t="str">
        <f ca="1">IF(AND($A44&lt;&gt;"",$A44&lt;&gt;"TOTAL"),IF(AND([8]PDI_TITULACIÓN!$AN42&lt;&gt;"",[8]PDI_TITULACIÓN!$AN42&lt;&gt;0),[8]PDI_TITULACIÓN!$AN42,""),IF($A44="TOTAL",SUM(INDIRECT("X4:X"&amp;ROW()-1)),""))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IF(AND($A44&lt;&gt;"",$A44&lt;&gt;"TOTAL"),IF(AND([8]PDI_TITULACIÓN!$AQ42&lt;&gt;"",[8]PDI_TITULACIÓN!$AQ42&lt;&gt;0),[8]PDI_TITULACIÓN!$AQ42,""),IF($A44="TOTAL",SUM(INDIRECT("Z4:Z"&amp;ROW()-1)),""))</f>
        <v/>
      </c>
      <c r="AA44" s="6" t="str">
        <f ca="1">IF(AND($A44&lt;&gt;"",$A44&lt;&gt;"TOTAL"),IF(AND([8]PDI_TITULACIÓN!$AS42&lt;&gt;"",[8]PDI_TITULACIÓN!$AS42&lt;&gt;0),[8]PDI_TITULACIÓN!$AS42,""),IF($A44="TOTAL",SUM(INDIRECT("AA4:AA"&amp;ROW()-1)),""))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IF(AND($A44&lt;&gt;"",$A44&lt;&gt;"TOTAL"),IF(AND([8]PDI_TITULACIÓN!$AV42&lt;&gt;"",[8]PDI_TITULACIÓN!$AV42&lt;&gt;0),[8]PDI_TITULACIÓN!$AV42,""),IF($A44="TOTAL",SUM(INDIRECT("AC4:AC"&amp;ROW()-1)),""))</f>
        <v/>
      </c>
      <c r="AD44" s="6" t="str">
        <f ca="1">IF(AND($A44&lt;&gt;"",$A44&lt;&gt;"TOTAL"),IF(AND([8]PDI_TITULACIÓN!$AX42&lt;&gt;"",[8]PDI_TITULACIÓN!$AX42&lt;&gt;0),[8]PDI_TITULACIÓN!$AX42,""),IF($A44="TOTAL",SUM(INDIRECT("AD4:AD"&amp;ROW()-1)),""))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IF(AND($A44&lt;&gt;"",$A44&lt;&gt;"TOTAL"),IF(AND([8]PDI_TITULACIÓN!$BA42&lt;&gt;"",[8]PDI_TITULACIÓN!$BA42&lt;&gt;0),[8]PDI_TITULACIÓN!$BA42,""),IF($A44="TOTAL",SUM(INDIRECT("AF4:AF"&amp;ROW()-1)),""))</f>
        <v/>
      </c>
      <c r="AG44" s="6" t="str">
        <f ca="1">IF(AND($A44&lt;&gt;"",$A44&lt;&gt;"TOTAL"),IF(AND([8]PDI_TITULACIÓN!$BC42&lt;&gt;"",[8]PDI_TITULACIÓN!$BC42&lt;&gt;0),[8]PDI_TITULACIÓN!$BC42,""),IF($A44="TOTAL",SUM(INDIRECT("AG4:AG"&amp;ROW()-1)),""))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IF(AND($A44&lt;&gt;"",$A44&lt;&gt;"TOTAL"),IF(AND([8]PDI_TITULACIÓN!$BF42&lt;&gt;"",[8]PDI_TITULACIÓN!$BF42&lt;&gt;0),[8]PDI_TITULACIÓN!$BF42,""),IF($A44="TOTAL",SUM(INDIRECT("AI4:AI"&amp;ROW()-1)),""))</f>
        <v/>
      </c>
      <c r="AJ44" s="6" t="str">
        <f ca="1">IF(AND($A44&lt;&gt;"",$A44&lt;&gt;"TOTAL"),IF(AND([8]PDI_TITULACIÓN!$BH42&lt;&gt;"",[8]PDI_TITULACIÓN!$BH42&lt;&gt;0),[8]PDI_TITULACIÓN!$BH42,""),IF($A44="TOTAL",SUM(INDIRECT("AJ4:AJ"&amp;ROW()-1)),""))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IF(AND($A44&lt;&gt;"",$A44&lt;&gt;"TOTAL"),IF(AND([8]PDI_TITULACIÓN!$BK42&lt;&gt;"",[8]PDI_TITULACIÓN!$BK42&lt;&gt;0),[8]PDI_TITULACIÓN!$BK42,""),IF($A44="TOTAL",SUM(INDIRECT("AL4:AL"&amp;ROW()-1)),""))</f>
        <v/>
      </c>
      <c r="AM44" s="6" t="str">
        <f ca="1">IF(AND($A44&lt;&gt;"",$A44&lt;&gt;"TOTAL"),IF(AND([8]PDI_TITULACIÓN!$BM42&lt;&gt;"",[8]PDI_TITULACIÓN!$BM42&lt;&gt;0),[8]PDI_TITULACIÓN!$BM42,""),IF($A44="TOTAL",SUM(INDIRECT("AM4:AM"&amp;ROW()-1)),""))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IF(AND($A44&lt;&gt;"",$A44&lt;&gt;"TOTAL"),IF(AND([8]PDI_TITULACIÓN!$BP42&lt;&gt;"",[8]PDI_TITULACIÓN!$BP42&lt;&gt;0),[8]PDI_TITULACIÓN!$BP42,""),IF($A44="TOTAL",SUM(INDIRECT("AO4:AO"&amp;ROW()-1)),""))</f>
        <v/>
      </c>
      <c r="AP44" s="6" t="str">
        <f ca="1">IF(AND($A44&lt;&gt;"",$A44&lt;&gt;"TOTAL"),IF(AND([8]PDI_TITULACIÓN!$BR42&lt;&gt;"",[8]PDI_TITULACIÓN!$BR42&lt;&gt;0),[8]PDI_TITULACIÓN!$BR42,""),IF($A44="TOTAL",SUM(INDIRECT("AP4:AP"&amp;ROW()-1)),""))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IF(AND($A44&lt;&gt;"",$A44&lt;&gt;"TOTAL"),IF(AND([8]PDI_TITULACIÓN!$BU42&lt;&gt;"",[8]PDI_TITULACIÓN!$BU42&lt;&gt;0),[8]PDI_TITULACIÓN!$BU42,""),IF($A44="TOTAL",SUM(INDIRECT("AR4:AR"&amp;ROW()-1)),""))</f>
        <v/>
      </c>
      <c r="AS44" s="6" t="str">
        <f ca="1">IF(AND($A44&lt;&gt;"",$A44&lt;&gt;"TOTAL"),IF(AND([8]PDI_TITULACIÓN!$BW42&lt;&gt;"",[8]PDI_TITULACIÓN!$BW42&lt;&gt;0),[8]PDI_TITULACIÓN!$BW42,""),IF($A44="TOTAL",SUM(INDIRECT("AS4:AS"&amp;ROW()-1)),""))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IF(AND($A44&lt;&gt;"",$A44&lt;&gt;"TOTAL"),IF(AND([8]PDI_TITULACIÓN!$BZ42&lt;&gt;"",[8]PDI_TITULACIÓN!$BZ42&lt;&gt;0),[8]PDI_TITULACIÓN!$BZ42,""),IF($A44="TOTAL",SUM(INDIRECT("AU4:AU"&amp;ROW()-1)),""))</f>
        <v/>
      </c>
      <c r="AV44" s="6" t="str">
        <f ca="1">IF(AND($A44&lt;&gt;"",$A44&lt;&gt;"TOTAL"),IF(AND([8]PDI_TITULACIÓN!$CB42&lt;&gt;"",[8]PDI_TITULACIÓN!$CB42&lt;&gt;0),[8]PDI_TITULACIÓN!$CB42,""),IF($A44="TOTAL",SUM(INDIRECT("AV4:AV"&amp;ROW()-1)),""))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IF(AND($A44&lt;&gt;"",$A44&lt;&gt;"TOTAL"),IF(AND([8]PDI_TITULACIÓN!$CE42&lt;&gt;"",[8]PDI_TITULACIÓN!$CE42&lt;&gt;0),[8]PDI_TITULACIÓN!$CE42,""),IF($A44="TOTAL",SUM(INDIRECT("AX4:AX"&amp;ROW()-1)),""))</f>
        <v/>
      </c>
      <c r="AY44" s="6" t="str">
        <f ca="1">IF(AND($A44&lt;&gt;"",$A44&lt;&gt;"TOTAL"),IF(AND([8]PDI_TITULACIÓN!$CG42&lt;&gt;"",[8]PDI_TITULACIÓN!$CG42&lt;&gt;0),[8]PDI_TITULACIÓN!$CG42,""),IF($A44="TOTAL",SUM(INDIRECT("AY4:AY"&amp;ROW()-1)),""))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IF(AND($A44&lt;&gt;"",$A44&lt;&gt;"TOTAL"),IF(AND([8]PDI_TITULACIÓN!$CJ42&lt;&gt;"",[8]PDI_TITULACIÓN!$CJ42&lt;&gt;0),[8]PDI_TITULACIÓN!$CJ42,""),IF($A44="TOTAL",SUM(INDIRECT("BA4:BA"&amp;ROW()-1)),""))</f>
        <v/>
      </c>
      <c r="BB44" s="6" t="str">
        <f ca="1">IF(AND($A44&lt;&gt;"",$A44&lt;&gt;"TOTAL"),IF(AND([8]PDI_TITULACIÓN!$CL42&lt;&gt;"",[8]PDI_TITULACIÓN!$CL42&lt;&gt;0),[8]PDI_TITULACIÓN!$CL42,""),IF($A44="TOTAL",SUM(INDIRECT("BB4:BB"&amp;ROW()-1)),""))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IF(AND($A44&lt;&gt;"",$A44&lt;&gt;"TOTAL"),IF(AND([8]PDI_TITULACIÓN!$CO42&lt;&gt;"",[8]PDI_TITULACIÓN!$CO42&lt;&gt;0),[8]PDI_TITULACIÓN!$CO42,""),IF($A44="TOTAL",SUM(INDIRECT("BD4:BD"&amp;ROW()-1)),""))</f>
        <v/>
      </c>
      <c r="BE44" s="6" t="str">
        <f ca="1">IF(AND($A44&lt;&gt;"",$A44&lt;&gt;"TOTAL"),IF(AND([8]PDI_TITULACIÓN!$CQ42&lt;&gt;"",[8]PDI_TITULACIÓN!$CQ42&lt;&gt;0),[8]PDI_TITULACIÓN!$CQ42,""),IF($A44="TOTAL",SUM(INDIRECT("BE4:BE"&amp;ROW()-1)),""))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IF([8]PDI_TITULACIÓN!$B43&lt;&gt;"",[8]PDI_TITULACIÓN!$B43,IF(AND([8]PDI_TITULACIÓN!$B43="",[8]PDI_TITULACIÓN!$B44="",[8]PDI_TITULACIÓN!$B42=""),"","TOTAL"))</f>
        <v/>
      </c>
      <c r="B45" s="6" t="str">
        <f ca="1">IF(AND($A45&lt;&gt;"",$A45&lt;&gt;"TOTAL"),IF(AND([8]PDI_TITULACIÓN!$C43&lt;&gt;"",[8]PDI_TITULACIÓN!$C43&lt;&gt;0),[8]PDI_TITULACIÓN!$C43,""),IF($A45="TOTAL",SUM(INDIRECT("B4:B"&amp;ROW()-1)),""))</f>
        <v/>
      </c>
      <c r="C45" s="6" t="str">
        <f ca="1">IF(AND($A45&lt;&gt;"",$A45&lt;&gt;"TOTAL"),IF(AND([8]PDI_TITULACIÓN!$E43&lt;&gt;"",[8]PDI_TITULACIÓN!$E43&lt;&gt;0),[8]PDI_TITULACIÓN!$E43,""),IF($A45="TOTAL",SUM(INDIRECT("C4:C"&amp;ROW()-1)),""))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IF(AND($A45&lt;&gt;"",$A45&lt;&gt;"TOTAL"),IF(AND([8]PDI_TITULACIÓN!$H43&lt;&gt;"",[8]PDI_TITULACIÓN!$H43&lt;&gt;0),[8]PDI_TITULACIÓN!$H43,""),IF($A45="TOTAL",SUM(INDIRECT("E4:E"&amp;ROW()-1)),""))</f>
        <v/>
      </c>
      <c r="F45" s="6" t="str">
        <f ca="1">IF(AND($A45&lt;&gt;"",$A45&lt;&gt;"TOTAL"),IF(AND([8]PDI_TITULACIÓN!$J43&lt;&gt;"",[8]PDI_TITULACIÓN!$J43&lt;&gt;0),[8]PDI_TITULACIÓN!$J43,""),IF($A45="TOTAL",SUM(INDIRECT("F4:F"&amp;ROW()-1)),""))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IF(AND($A45&lt;&gt;"",$A45&lt;&gt;"TOTAL"),IF(AND([8]PDI_TITULACIÓN!$M43&lt;&gt;"",[8]PDI_TITULACIÓN!$M43&lt;&gt;0),[8]PDI_TITULACIÓN!$M43,""),IF($A45="TOTAL",SUM(INDIRECT("H4:H"&amp;ROW()-1)),""))</f>
        <v/>
      </c>
      <c r="I45" s="6" t="str">
        <f ca="1">IF(AND($A45&lt;&gt;"",$A45&lt;&gt;"TOTAL"),IF(AND([8]PDI_TITULACIÓN!$O43&lt;&gt;"",[8]PDI_TITULACIÓN!$O43&lt;&gt;0),[8]PDI_TITULACIÓN!$O43,""),IF($A45="TOTAL",SUM(INDIRECT("I4:I"&amp;ROW()-1)),""))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IF(AND($A45&lt;&gt;"",$A45&lt;&gt;"TOTAL"),IF(AND([8]PDI_TITULACIÓN!$R43&lt;&gt;"",[8]PDI_TITULACIÓN!$R43&lt;&gt;0),[8]PDI_TITULACIÓN!$R43,""),IF($A45="TOTAL",SUM(INDIRECT("K4:K"&amp;ROW()-1)),""))</f>
        <v/>
      </c>
      <c r="L45" s="6" t="str">
        <f ca="1">IF(AND($A45&lt;&gt;"",$A45&lt;&gt;"TOTAL"),IF(AND([8]PDI_TITULACIÓN!$T43&lt;&gt;"",[8]PDI_TITULACIÓN!$T43&lt;&gt;0),[8]PDI_TITULACIÓN!$T43,""),IF($A45="TOTAL",SUM(INDIRECT("L4:L"&amp;ROW()-1)),""))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IF(AND($A45&lt;&gt;"",$A45&lt;&gt;"TOTAL"),IF(AND([8]PDI_TITULACIÓN!$W43&lt;&gt;"",[8]PDI_TITULACIÓN!$W43&lt;&gt;0),[8]PDI_TITULACIÓN!$W43,""),IF($A45="TOTAL",SUM(INDIRECT("N4:N"&amp;ROW()-1)),""))</f>
        <v/>
      </c>
      <c r="O45" s="6" t="str">
        <f ca="1">IF(AND($A45&lt;&gt;"",$A45&lt;&gt;"TOTAL"),IF(AND([8]PDI_TITULACIÓN!$Y43&lt;&gt;"",[8]PDI_TITULACIÓN!$Y43&lt;&gt;0),[8]PDI_TITULACIÓN!$Y43,""),IF($A45="TOTAL",SUM(INDIRECT("O4:O"&amp;ROW()-1)),""))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IF(AND($A45&lt;&gt;"",$A45&lt;&gt;"TOTAL"),IF(AND([8]PDI_TITULACIÓN!$AB43&lt;&gt;"",[8]PDI_TITULACIÓN!$AB43&lt;&gt;0),[8]PDI_TITULACIÓN!$AB43,""),IF($A45="TOTAL",SUM(INDIRECT("Q4:Q"&amp;ROW()-1)),""))</f>
        <v/>
      </c>
      <c r="R45" s="6" t="str">
        <f ca="1">IF(AND($A45&lt;&gt;"",$A45&lt;&gt;"TOTAL"),IF(AND([8]PDI_TITULACIÓN!$AD43&lt;&gt;"",[8]PDI_TITULACIÓN!$AD43&lt;&gt;0),[8]PDI_TITULACIÓN!$AD43,""),IF($A45="TOTAL",SUM(INDIRECT("R4:R"&amp;ROW()-1)),""))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IF(AND($A45&lt;&gt;"",$A45&lt;&gt;"TOTAL"),IF(AND([8]PDI_TITULACIÓN!$AG43&lt;&gt;"",[8]PDI_TITULACIÓN!$AG43&lt;&gt;0),[8]PDI_TITULACIÓN!$AG43,""),IF($A45="TOTAL",SUM(INDIRECT("T4:T"&amp;ROW()-1)),""))</f>
        <v/>
      </c>
      <c r="U45" s="6" t="str">
        <f ca="1">IF(AND($A45&lt;&gt;"",$A45&lt;&gt;"TOTAL"),IF(AND([8]PDI_TITULACIÓN!$AI43&lt;&gt;"",[8]PDI_TITULACIÓN!$AI43&lt;&gt;0),[8]PDI_TITULACIÓN!$AI43,""),IF($A45="TOTAL",SUM(INDIRECT("U4:U"&amp;ROW()-1)),""))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IF(AND($A45&lt;&gt;"",$A45&lt;&gt;"TOTAL"),IF(AND([8]PDI_TITULACIÓN!$AL43&lt;&gt;"",[8]PDI_TITULACIÓN!$AL43&lt;&gt;0),[8]PDI_TITULACIÓN!$AL43,""),IF($A45="TOTAL",SUM(INDIRECT("W4:W"&amp;ROW()-1)),""))</f>
        <v/>
      </c>
      <c r="X45" s="6" t="str">
        <f ca="1">IF(AND($A45&lt;&gt;"",$A45&lt;&gt;"TOTAL"),IF(AND([8]PDI_TITULACIÓN!$AN43&lt;&gt;"",[8]PDI_TITULACIÓN!$AN43&lt;&gt;0),[8]PDI_TITULACIÓN!$AN43,""),IF($A45="TOTAL",SUM(INDIRECT("X4:X"&amp;ROW()-1)),""))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IF(AND($A45&lt;&gt;"",$A45&lt;&gt;"TOTAL"),IF(AND([8]PDI_TITULACIÓN!$AQ43&lt;&gt;"",[8]PDI_TITULACIÓN!$AQ43&lt;&gt;0),[8]PDI_TITULACIÓN!$AQ43,""),IF($A45="TOTAL",SUM(INDIRECT("Z4:Z"&amp;ROW()-1)),""))</f>
        <v/>
      </c>
      <c r="AA45" s="6" t="str">
        <f ca="1">IF(AND($A45&lt;&gt;"",$A45&lt;&gt;"TOTAL"),IF(AND([8]PDI_TITULACIÓN!$AS43&lt;&gt;"",[8]PDI_TITULACIÓN!$AS43&lt;&gt;0),[8]PDI_TITULACIÓN!$AS43,""),IF($A45="TOTAL",SUM(INDIRECT("AA4:AA"&amp;ROW()-1)),""))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IF(AND($A45&lt;&gt;"",$A45&lt;&gt;"TOTAL"),IF(AND([8]PDI_TITULACIÓN!$AV43&lt;&gt;"",[8]PDI_TITULACIÓN!$AV43&lt;&gt;0),[8]PDI_TITULACIÓN!$AV43,""),IF($A45="TOTAL",SUM(INDIRECT("AC4:AC"&amp;ROW()-1)),""))</f>
        <v/>
      </c>
      <c r="AD45" s="6" t="str">
        <f ca="1">IF(AND($A45&lt;&gt;"",$A45&lt;&gt;"TOTAL"),IF(AND([8]PDI_TITULACIÓN!$AX43&lt;&gt;"",[8]PDI_TITULACIÓN!$AX43&lt;&gt;0),[8]PDI_TITULACIÓN!$AX43,""),IF($A45="TOTAL",SUM(INDIRECT("AD4:AD"&amp;ROW()-1)),""))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IF(AND($A45&lt;&gt;"",$A45&lt;&gt;"TOTAL"),IF(AND([8]PDI_TITULACIÓN!$BA43&lt;&gt;"",[8]PDI_TITULACIÓN!$BA43&lt;&gt;0),[8]PDI_TITULACIÓN!$BA43,""),IF($A45="TOTAL",SUM(INDIRECT("AF4:AF"&amp;ROW()-1)),""))</f>
        <v/>
      </c>
      <c r="AG45" s="6" t="str">
        <f ca="1">IF(AND($A45&lt;&gt;"",$A45&lt;&gt;"TOTAL"),IF(AND([8]PDI_TITULACIÓN!$BC43&lt;&gt;"",[8]PDI_TITULACIÓN!$BC43&lt;&gt;0),[8]PDI_TITULACIÓN!$BC43,""),IF($A45="TOTAL",SUM(INDIRECT("AG4:AG"&amp;ROW()-1)),""))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IF(AND($A45&lt;&gt;"",$A45&lt;&gt;"TOTAL"),IF(AND([8]PDI_TITULACIÓN!$BF43&lt;&gt;"",[8]PDI_TITULACIÓN!$BF43&lt;&gt;0),[8]PDI_TITULACIÓN!$BF43,""),IF($A45="TOTAL",SUM(INDIRECT("AI4:AI"&amp;ROW()-1)),""))</f>
        <v/>
      </c>
      <c r="AJ45" s="6" t="str">
        <f ca="1">IF(AND($A45&lt;&gt;"",$A45&lt;&gt;"TOTAL"),IF(AND([8]PDI_TITULACIÓN!$BH43&lt;&gt;"",[8]PDI_TITULACIÓN!$BH43&lt;&gt;0),[8]PDI_TITULACIÓN!$BH43,""),IF($A45="TOTAL",SUM(INDIRECT("AJ4:AJ"&amp;ROW()-1)),""))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IF(AND($A45&lt;&gt;"",$A45&lt;&gt;"TOTAL"),IF(AND([8]PDI_TITULACIÓN!$BK43&lt;&gt;"",[8]PDI_TITULACIÓN!$BK43&lt;&gt;0),[8]PDI_TITULACIÓN!$BK43,""),IF($A45="TOTAL",SUM(INDIRECT("AL4:AL"&amp;ROW()-1)),""))</f>
        <v/>
      </c>
      <c r="AM45" s="6" t="str">
        <f ca="1">IF(AND($A45&lt;&gt;"",$A45&lt;&gt;"TOTAL"),IF(AND([8]PDI_TITULACIÓN!$BM43&lt;&gt;"",[8]PDI_TITULACIÓN!$BM43&lt;&gt;0),[8]PDI_TITULACIÓN!$BM43,""),IF($A45="TOTAL",SUM(INDIRECT("AM4:AM"&amp;ROW()-1)),""))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IF(AND($A45&lt;&gt;"",$A45&lt;&gt;"TOTAL"),IF(AND([8]PDI_TITULACIÓN!$BP43&lt;&gt;"",[8]PDI_TITULACIÓN!$BP43&lt;&gt;0),[8]PDI_TITULACIÓN!$BP43,""),IF($A45="TOTAL",SUM(INDIRECT("AO4:AO"&amp;ROW()-1)),""))</f>
        <v/>
      </c>
      <c r="AP45" s="6" t="str">
        <f ca="1">IF(AND($A45&lt;&gt;"",$A45&lt;&gt;"TOTAL"),IF(AND([8]PDI_TITULACIÓN!$BR43&lt;&gt;"",[8]PDI_TITULACIÓN!$BR43&lt;&gt;0),[8]PDI_TITULACIÓN!$BR43,""),IF($A45="TOTAL",SUM(INDIRECT("AP4:AP"&amp;ROW()-1)),""))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IF(AND($A45&lt;&gt;"",$A45&lt;&gt;"TOTAL"),IF(AND([8]PDI_TITULACIÓN!$BU43&lt;&gt;"",[8]PDI_TITULACIÓN!$BU43&lt;&gt;0),[8]PDI_TITULACIÓN!$BU43,""),IF($A45="TOTAL",SUM(INDIRECT("AR4:AR"&amp;ROW()-1)),""))</f>
        <v/>
      </c>
      <c r="AS45" s="6" t="str">
        <f ca="1">IF(AND($A45&lt;&gt;"",$A45&lt;&gt;"TOTAL"),IF(AND([8]PDI_TITULACIÓN!$BW43&lt;&gt;"",[8]PDI_TITULACIÓN!$BW43&lt;&gt;0),[8]PDI_TITULACIÓN!$BW43,""),IF($A45="TOTAL",SUM(INDIRECT("AS4:AS"&amp;ROW()-1)),""))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IF(AND($A45&lt;&gt;"",$A45&lt;&gt;"TOTAL"),IF(AND([8]PDI_TITULACIÓN!$BZ43&lt;&gt;"",[8]PDI_TITULACIÓN!$BZ43&lt;&gt;0),[8]PDI_TITULACIÓN!$BZ43,""),IF($A45="TOTAL",SUM(INDIRECT("AU4:AU"&amp;ROW()-1)),""))</f>
        <v/>
      </c>
      <c r="AV45" s="6" t="str">
        <f ca="1">IF(AND($A45&lt;&gt;"",$A45&lt;&gt;"TOTAL"),IF(AND([8]PDI_TITULACIÓN!$CB43&lt;&gt;"",[8]PDI_TITULACIÓN!$CB43&lt;&gt;0),[8]PDI_TITULACIÓN!$CB43,""),IF($A45="TOTAL",SUM(INDIRECT("AV4:AV"&amp;ROW()-1)),""))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IF(AND($A45&lt;&gt;"",$A45&lt;&gt;"TOTAL"),IF(AND([8]PDI_TITULACIÓN!$CE43&lt;&gt;"",[8]PDI_TITULACIÓN!$CE43&lt;&gt;0),[8]PDI_TITULACIÓN!$CE43,""),IF($A45="TOTAL",SUM(INDIRECT("AX4:AX"&amp;ROW()-1)),""))</f>
        <v/>
      </c>
      <c r="AY45" s="6" t="str">
        <f ca="1">IF(AND($A45&lt;&gt;"",$A45&lt;&gt;"TOTAL"),IF(AND([8]PDI_TITULACIÓN!$CG43&lt;&gt;"",[8]PDI_TITULACIÓN!$CG43&lt;&gt;0),[8]PDI_TITULACIÓN!$CG43,""),IF($A45="TOTAL",SUM(INDIRECT("AY4:AY"&amp;ROW()-1)),""))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IF(AND($A45&lt;&gt;"",$A45&lt;&gt;"TOTAL"),IF(AND([8]PDI_TITULACIÓN!$CJ43&lt;&gt;"",[8]PDI_TITULACIÓN!$CJ43&lt;&gt;0),[8]PDI_TITULACIÓN!$CJ43,""),IF($A45="TOTAL",SUM(INDIRECT("BA4:BA"&amp;ROW()-1)),""))</f>
        <v/>
      </c>
      <c r="BB45" s="6" t="str">
        <f ca="1">IF(AND($A45&lt;&gt;"",$A45&lt;&gt;"TOTAL"),IF(AND([8]PDI_TITULACIÓN!$CL43&lt;&gt;"",[8]PDI_TITULACIÓN!$CL43&lt;&gt;0),[8]PDI_TITULACIÓN!$CL43,""),IF($A45="TOTAL",SUM(INDIRECT("BB4:BB"&amp;ROW()-1)),""))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IF(AND($A45&lt;&gt;"",$A45&lt;&gt;"TOTAL"),IF(AND([8]PDI_TITULACIÓN!$CO43&lt;&gt;"",[8]PDI_TITULACIÓN!$CO43&lt;&gt;0),[8]PDI_TITULACIÓN!$CO43,""),IF($A45="TOTAL",SUM(INDIRECT("BD4:BD"&amp;ROW()-1)),""))</f>
        <v/>
      </c>
      <c r="BE45" s="6" t="str">
        <f ca="1">IF(AND($A45&lt;&gt;"",$A45&lt;&gt;"TOTAL"),IF(AND([8]PDI_TITULACIÓN!$CQ43&lt;&gt;"",[8]PDI_TITULACIÓN!$CQ43&lt;&gt;0),[8]PDI_TITULACIÓN!$CQ43,""),IF($A45="TOTAL",SUM(INDIRECT("BE4:BE"&amp;ROW()-1)),""))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IF([8]PDI_TITULACIÓN!$B44&lt;&gt;"",[8]PDI_TITULACIÓN!$B44,IF(AND([8]PDI_TITULACIÓN!$B44="",[8]PDI_TITULACIÓN!$B45="",[8]PDI_TITULACIÓN!$B43=""),"","TOTAL"))</f>
        <v/>
      </c>
      <c r="B46" s="6" t="str">
        <f ca="1">IF(AND($A46&lt;&gt;"",$A46&lt;&gt;"TOTAL"),IF(AND([8]PDI_TITULACIÓN!$C44&lt;&gt;"",[8]PDI_TITULACIÓN!$C44&lt;&gt;0),[8]PDI_TITULACIÓN!$C44,""),IF($A46="TOTAL",SUM(INDIRECT("B4:B"&amp;ROW()-1)),""))</f>
        <v/>
      </c>
      <c r="C46" s="6" t="str">
        <f ca="1">IF(AND($A46&lt;&gt;"",$A46&lt;&gt;"TOTAL"),IF(AND([8]PDI_TITULACIÓN!$E44&lt;&gt;"",[8]PDI_TITULACIÓN!$E44&lt;&gt;0),[8]PDI_TITULACIÓN!$E44,""),IF($A46="TOTAL",SUM(INDIRECT("C4:C"&amp;ROW()-1)),""))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IF(AND($A46&lt;&gt;"",$A46&lt;&gt;"TOTAL"),IF(AND([8]PDI_TITULACIÓN!$H44&lt;&gt;"",[8]PDI_TITULACIÓN!$H44&lt;&gt;0),[8]PDI_TITULACIÓN!$H44,""),IF($A46="TOTAL",SUM(INDIRECT("E4:E"&amp;ROW()-1)),""))</f>
        <v/>
      </c>
      <c r="F46" s="6" t="str">
        <f ca="1">IF(AND($A46&lt;&gt;"",$A46&lt;&gt;"TOTAL"),IF(AND([8]PDI_TITULACIÓN!$J44&lt;&gt;"",[8]PDI_TITULACIÓN!$J44&lt;&gt;0),[8]PDI_TITULACIÓN!$J44,""),IF($A46="TOTAL",SUM(INDIRECT("F4:F"&amp;ROW()-1)),""))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IF(AND($A46&lt;&gt;"",$A46&lt;&gt;"TOTAL"),IF(AND([8]PDI_TITULACIÓN!$M44&lt;&gt;"",[8]PDI_TITULACIÓN!$M44&lt;&gt;0),[8]PDI_TITULACIÓN!$M44,""),IF($A46="TOTAL",SUM(INDIRECT("H4:H"&amp;ROW()-1)),""))</f>
        <v/>
      </c>
      <c r="I46" s="6" t="str">
        <f ca="1">IF(AND($A46&lt;&gt;"",$A46&lt;&gt;"TOTAL"),IF(AND([8]PDI_TITULACIÓN!$O44&lt;&gt;"",[8]PDI_TITULACIÓN!$O44&lt;&gt;0),[8]PDI_TITULACIÓN!$O44,""),IF($A46="TOTAL",SUM(INDIRECT("I4:I"&amp;ROW()-1)),""))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IF(AND($A46&lt;&gt;"",$A46&lt;&gt;"TOTAL"),IF(AND([8]PDI_TITULACIÓN!$R44&lt;&gt;"",[8]PDI_TITULACIÓN!$R44&lt;&gt;0),[8]PDI_TITULACIÓN!$R44,""),IF($A46="TOTAL",SUM(INDIRECT("K4:K"&amp;ROW()-1)),""))</f>
        <v/>
      </c>
      <c r="L46" s="6" t="str">
        <f ca="1">IF(AND($A46&lt;&gt;"",$A46&lt;&gt;"TOTAL"),IF(AND([8]PDI_TITULACIÓN!$T44&lt;&gt;"",[8]PDI_TITULACIÓN!$T44&lt;&gt;0),[8]PDI_TITULACIÓN!$T44,""),IF($A46="TOTAL",SUM(INDIRECT("L4:L"&amp;ROW()-1)),""))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IF(AND($A46&lt;&gt;"",$A46&lt;&gt;"TOTAL"),IF(AND([8]PDI_TITULACIÓN!$W44&lt;&gt;"",[8]PDI_TITULACIÓN!$W44&lt;&gt;0),[8]PDI_TITULACIÓN!$W44,""),IF($A46="TOTAL",SUM(INDIRECT("N4:N"&amp;ROW()-1)),""))</f>
        <v/>
      </c>
      <c r="O46" s="6" t="str">
        <f ca="1">IF(AND($A46&lt;&gt;"",$A46&lt;&gt;"TOTAL"),IF(AND([8]PDI_TITULACIÓN!$Y44&lt;&gt;"",[8]PDI_TITULACIÓN!$Y44&lt;&gt;0),[8]PDI_TITULACIÓN!$Y44,""),IF($A46="TOTAL",SUM(INDIRECT("O4:O"&amp;ROW()-1)),""))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IF(AND($A46&lt;&gt;"",$A46&lt;&gt;"TOTAL"),IF(AND([8]PDI_TITULACIÓN!$AB44&lt;&gt;"",[8]PDI_TITULACIÓN!$AB44&lt;&gt;0),[8]PDI_TITULACIÓN!$AB44,""),IF($A46="TOTAL",SUM(INDIRECT("Q4:Q"&amp;ROW()-1)),""))</f>
        <v/>
      </c>
      <c r="R46" s="6" t="str">
        <f ca="1">IF(AND($A46&lt;&gt;"",$A46&lt;&gt;"TOTAL"),IF(AND([8]PDI_TITULACIÓN!$AD44&lt;&gt;"",[8]PDI_TITULACIÓN!$AD44&lt;&gt;0),[8]PDI_TITULACIÓN!$AD44,""),IF($A46="TOTAL",SUM(INDIRECT("R4:R"&amp;ROW()-1)),""))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IF(AND($A46&lt;&gt;"",$A46&lt;&gt;"TOTAL"),IF(AND([8]PDI_TITULACIÓN!$AG44&lt;&gt;"",[8]PDI_TITULACIÓN!$AG44&lt;&gt;0),[8]PDI_TITULACIÓN!$AG44,""),IF($A46="TOTAL",SUM(INDIRECT("T4:T"&amp;ROW()-1)),""))</f>
        <v/>
      </c>
      <c r="U46" s="6" t="str">
        <f ca="1">IF(AND($A46&lt;&gt;"",$A46&lt;&gt;"TOTAL"),IF(AND([8]PDI_TITULACIÓN!$AI44&lt;&gt;"",[8]PDI_TITULACIÓN!$AI44&lt;&gt;0),[8]PDI_TITULACIÓN!$AI44,""),IF($A46="TOTAL",SUM(INDIRECT("U4:U"&amp;ROW()-1)),""))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IF(AND($A46&lt;&gt;"",$A46&lt;&gt;"TOTAL"),IF(AND([8]PDI_TITULACIÓN!$AL44&lt;&gt;"",[8]PDI_TITULACIÓN!$AL44&lt;&gt;0),[8]PDI_TITULACIÓN!$AL44,""),IF($A46="TOTAL",SUM(INDIRECT("W4:W"&amp;ROW()-1)),""))</f>
        <v/>
      </c>
      <c r="X46" s="6" t="str">
        <f ca="1">IF(AND($A46&lt;&gt;"",$A46&lt;&gt;"TOTAL"),IF(AND([8]PDI_TITULACIÓN!$AN44&lt;&gt;"",[8]PDI_TITULACIÓN!$AN44&lt;&gt;0),[8]PDI_TITULACIÓN!$AN44,""),IF($A46="TOTAL",SUM(INDIRECT("X4:X"&amp;ROW()-1)),""))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IF(AND($A46&lt;&gt;"",$A46&lt;&gt;"TOTAL"),IF(AND([8]PDI_TITULACIÓN!$AQ44&lt;&gt;"",[8]PDI_TITULACIÓN!$AQ44&lt;&gt;0),[8]PDI_TITULACIÓN!$AQ44,""),IF($A46="TOTAL",SUM(INDIRECT("Z4:Z"&amp;ROW()-1)),""))</f>
        <v/>
      </c>
      <c r="AA46" s="6" t="str">
        <f ca="1">IF(AND($A46&lt;&gt;"",$A46&lt;&gt;"TOTAL"),IF(AND([8]PDI_TITULACIÓN!$AS44&lt;&gt;"",[8]PDI_TITULACIÓN!$AS44&lt;&gt;0),[8]PDI_TITULACIÓN!$AS44,""),IF($A46="TOTAL",SUM(INDIRECT("AA4:AA"&amp;ROW()-1)),""))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IF(AND($A46&lt;&gt;"",$A46&lt;&gt;"TOTAL"),IF(AND([8]PDI_TITULACIÓN!$AV44&lt;&gt;"",[8]PDI_TITULACIÓN!$AV44&lt;&gt;0),[8]PDI_TITULACIÓN!$AV44,""),IF($A46="TOTAL",SUM(INDIRECT("AC4:AC"&amp;ROW()-1)),""))</f>
        <v/>
      </c>
      <c r="AD46" s="6" t="str">
        <f ca="1">IF(AND($A46&lt;&gt;"",$A46&lt;&gt;"TOTAL"),IF(AND([8]PDI_TITULACIÓN!$AX44&lt;&gt;"",[8]PDI_TITULACIÓN!$AX44&lt;&gt;0),[8]PDI_TITULACIÓN!$AX44,""),IF($A46="TOTAL",SUM(INDIRECT("AD4:AD"&amp;ROW()-1)),""))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IF(AND($A46&lt;&gt;"",$A46&lt;&gt;"TOTAL"),IF(AND([8]PDI_TITULACIÓN!$BA44&lt;&gt;"",[8]PDI_TITULACIÓN!$BA44&lt;&gt;0),[8]PDI_TITULACIÓN!$BA44,""),IF($A46="TOTAL",SUM(INDIRECT("AF4:AF"&amp;ROW()-1)),""))</f>
        <v/>
      </c>
      <c r="AG46" s="6" t="str">
        <f ca="1">IF(AND($A46&lt;&gt;"",$A46&lt;&gt;"TOTAL"),IF(AND([8]PDI_TITULACIÓN!$BC44&lt;&gt;"",[8]PDI_TITULACIÓN!$BC44&lt;&gt;0),[8]PDI_TITULACIÓN!$BC44,""),IF($A46="TOTAL",SUM(INDIRECT("AG4:AG"&amp;ROW()-1)),""))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IF(AND($A46&lt;&gt;"",$A46&lt;&gt;"TOTAL"),IF(AND([8]PDI_TITULACIÓN!$BF44&lt;&gt;"",[8]PDI_TITULACIÓN!$BF44&lt;&gt;0),[8]PDI_TITULACIÓN!$BF44,""),IF($A46="TOTAL",SUM(INDIRECT("AI4:AI"&amp;ROW()-1)),""))</f>
        <v/>
      </c>
      <c r="AJ46" s="6" t="str">
        <f ca="1">IF(AND($A46&lt;&gt;"",$A46&lt;&gt;"TOTAL"),IF(AND([8]PDI_TITULACIÓN!$BH44&lt;&gt;"",[8]PDI_TITULACIÓN!$BH44&lt;&gt;0),[8]PDI_TITULACIÓN!$BH44,""),IF($A46="TOTAL",SUM(INDIRECT("AJ4:AJ"&amp;ROW()-1)),""))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IF(AND($A46&lt;&gt;"",$A46&lt;&gt;"TOTAL"),IF(AND([8]PDI_TITULACIÓN!$BK44&lt;&gt;"",[8]PDI_TITULACIÓN!$BK44&lt;&gt;0),[8]PDI_TITULACIÓN!$BK44,""),IF($A46="TOTAL",SUM(INDIRECT("AL4:AL"&amp;ROW()-1)),""))</f>
        <v/>
      </c>
      <c r="AM46" s="6" t="str">
        <f ca="1">IF(AND($A46&lt;&gt;"",$A46&lt;&gt;"TOTAL"),IF(AND([8]PDI_TITULACIÓN!$BM44&lt;&gt;"",[8]PDI_TITULACIÓN!$BM44&lt;&gt;0),[8]PDI_TITULACIÓN!$BM44,""),IF($A46="TOTAL",SUM(INDIRECT("AM4:AM"&amp;ROW()-1)),""))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IF(AND($A46&lt;&gt;"",$A46&lt;&gt;"TOTAL"),IF(AND([8]PDI_TITULACIÓN!$BP44&lt;&gt;"",[8]PDI_TITULACIÓN!$BP44&lt;&gt;0),[8]PDI_TITULACIÓN!$BP44,""),IF($A46="TOTAL",SUM(INDIRECT("AO4:AO"&amp;ROW()-1)),""))</f>
        <v/>
      </c>
      <c r="AP46" s="6" t="str">
        <f ca="1">IF(AND($A46&lt;&gt;"",$A46&lt;&gt;"TOTAL"),IF(AND([8]PDI_TITULACIÓN!$BR44&lt;&gt;"",[8]PDI_TITULACIÓN!$BR44&lt;&gt;0),[8]PDI_TITULACIÓN!$BR44,""),IF($A46="TOTAL",SUM(INDIRECT("AP4:AP"&amp;ROW()-1)),""))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IF(AND($A46&lt;&gt;"",$A46&lt;&gt;"TOTAL"),IF(AND([8]PDI_TITULACIÓN!$BU44&lt;&gt;"",[8]PDI_TITULACIÓN!$BU44&lt;&gt;0),[8]PDI_TITULACIÓN!$BU44,""),IF($A46="TOTAL",SUM(INDIRECT("AR4:AR"&amp;ROW()-1)),""))</f>
        <v/>
      </c>
      <c r="AS46" s="6" t="str">
        <f ca="1">IF(AND($A46&lt;&gt;"",$A46&lt;&gt;"TOTAL"),IF(AND([8]PDI_TITULACIÓN!$BW44&lt;&gt;"",[8]PDI_TITULACIÓN!$BW44&lt;&gt;0),[8]PDI_TITULACIÓN!$BW44,""),IF($A46="TOTAL",SUM(INDIRECT("AS4:AS"&amp;ROW()-1)),""))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IF(AND($A46&lt;&gt;"",$A46&lt;&gt;"TOTAL"),IF(AND([8]PDI_TITULACIÓN!$BZ44&lt;&gt;"",[8]PDI_TITULACIÓN!$BZ44&lt;&gt;0),[8]PDI_TITULACIÓN!$BZ44,""),IF($A46="TOTAL",SUM(INDIRECT("AU4:AU"&amp;ROW()-1)),""))</f>
        <v/>
      </c>
      <c r="AV46" s="6" t="str">
        <f ca="1">IF(AND($A46&lt;&gt;"",$A46&lt;&gt;"TOTAL"),IF(AND([8]PDI_TITULACIÓN!$CB44&lt;&gt;"",[8]PDI_TITULACIÓN!$CB44&lt;&gt;0),[8]PDI_TITULACIÓN!$CB44,""),IF($A46="TOTAL",SUM(INDIRECT("AV4:AV"&amp;ROW()-1)),""))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IF(AND($A46&lt;&gt;"",$A46&lt;&gt;"TOTAL"),IF(AND([8]PDI_TITULACIÓN!$CE44&lt;&gt;"",[8]PDI_TITULACIÓN!$CE44&lt;&gt;0),[8]PDI_TITULACIÓN!$CE44,""),IF($A46="TOTAL",SUM(INDIRECT("AX4:AX"&amp;ROW()-1)),""))</f>
        <v/>
      </c>
      <c r="AY46" s="6" t="str">
        <f ca="1">IF(AND($A46&lt;&gt;"",$A46&lt;&gt;"TOTAL"),IF(AND([8]PDI_TITULACIÓN!$CG44&lt;&gt;"",[8]PDI_TITULACIÓN!$CG44&lt;&gt;0),[8]PDI_TITULACIÓN!$CG44,""),IF($A46="TOTAL",SUM(INDIRECT("AY4:AY"&amp;ROW()-1)),""))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IF(AND($A46&lt;&gt;"",$A46&lt;&gt;"TOTAL"),IF(AND([8]PDI_TITULACIÓN!$CJ44&lt;&gt;"",[8]PDI_TITULACIÓN!$CJ44&lt;&gt;0),[8]PDI_TITULACIÓN!$CJ44,""),IF($A46="TOTAL",SUM(INDIRECT("BA4:BA"&amp;ROW()-1)),""))</f>
        <v/>
      </c>
      <c r="BB46" s="6" t="str">
        <f ca="1">IF(AND($A46&lt;&gt;"",$A46&lt;&gt;"TOTAL"),IF(AND([8]PDI_TITULACIÓN!$CL44&lt;&gt;"",[8]PDI_TITULACIÓN!$CL44&lt;&gt;0),[8]PDI_TITULACIÓN!$CL44,""),IF($A46="TOTAL",SUM(INDIRECT("BB4:BB"&amp;ROW()-1)),""))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IF(AND($A46&lt;&gt;"",$A46&lt;&gt;"TOTAL"),IF(AND([8]PDI_TITULACIÓN!$CO44&lt;&gt;"",[8]PDI_TITULACIÓN!$CO44&lt;&gt;0),[8]PDI_TITULACIÓN!$CO44,""),IF($A46="TOTAL",SUM(INDIRECT("BD4:BD"&amp;ROW()-1)),""))</f>
        <v/>
      </c>
      <c r="BE46" s="6" t="str">
        <f ca="1">IF(AND($A46&lt;&gt;"",$A46&lt;&gt;"TOTAL"),IF(AND([8]PDI_TITULACIÓN!$CQ44&lt;&gt;"",[8]PDI_TITULACIÓN!$CQ44&lt;&gt;0),[8]PDI_TITULACIÓN!$CQ44,""),IF($A46="TOTAL",SUM(INDIRECT("BE4:BE"&amp;ROW()-1)),""))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IF([8]PDI_TITULACIÓN!$B45&lt;&gt;"",[8]PDI_TITULACIÓN!$B45,IF(AND([8]PDI_TITULACIÓN!$B45="",[8]PDI_TITULACIÓN!$B46="",[8]PDI_TITULACIÓN!$B44=""),"","TOTAL"))</f>
        <v/>
      </c>
      <c r="B47" s="6" t="str">
        <f ca="1">IF(AND($A47&lt;&gt;"",$A47&lt;&gt;"TOTAL"),IF(AND([8]PDI_TITULACIÓN!$C45&lt;&gt;"",[8]PDI_TITULACIÓN!$C45&lt;&gt;0),[8]PDI_TITULACIÓN!$C45,""),IF($A47="TOTAL",SUM(INDIRECT("B4:B"&amp;ROW()-1)),""))</f>
        <v/>
      </c>
      <c r="C47" s="6" t="str">
        <f ca="1">IF(AND($A47&lt;&gt;"",$A47&lt;&gt;"TOTAL"),IF(AND([8]PDI_TITULACIÓN!$E45&lt;&gt;"",[8]PDI_TITULACIÓN!$E45&lt;&gt;0),[8]PDI_TITULACIÓN!$E45,""),IF($A47="TOTAL",SUM(INDIRECT("C4:C"&amp;ROW()-1)),""))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IF(AND($A47&lt;&gt;"",$A47&lt;&gt;"TOTAL"),IF(AND([8]PDI_TITULACIÓN!$H45&lt;&gt;"",[8]PDI_TITULACIÓN!$H45&lt;&gt;0),[8]PDI_TITULACIÓN!$H45,""),IF($A47="TOTAL",SUM(INDIRECT("E4:E"&amp;ROW()-1)),""))</f>
        <v/>
      </c>
      <c r="F47" s="6" t="str">
        <f ca="1">IF(AND($A47&lt;&gt;"",$A47&lt;&gt;"TOTAL"),IF(AND([8]PDI_TITULACIÓN!$J45&lt;&gt;"",[8]PDI_TITULACIÓN!$J45&lt;&gt;0),[8]PDI_TITULACIÓN!$J45,""),IF($A47="TOTAL",SUM(INDIRECT("F4:F"&amp;ROW()-1)),""))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IF(AND($A47&lt;&gt;"",$A47&lt;&gt;"TOTAL"),IF(AND([8]PDI_TITULACIÓN!$M45&lt;&gt;"",[8]PDI_TITULACIÓN!$M45&lt;&gt;0),[8]PDI_TITULACIÓN!$M45,""),IF($A47="TOTAL",SUM(INDIRECT("H4:H"&amp;ROW()-1)),""))</f>
        <v/>
      </c>
      <c r="I47" s="6" t="str">
        <f ca="1">IF(AND($A47&lt;&gt;"",$A47&lt;&gt;"TOTAL"),IF(AND([8]PDI_TITULACIÓN!$O45&lt;&gt;"",[8]PDI_TITULACIÓN!$O45&lt;&gt;0),[8]PDI_TITULACIÓN!$O45,""),IF($A47="TOTAL",SUM(INDIRECT("I4:I"&amp;ROW()-1)),""))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IF(AND($A47&lt;&gt;"",$A47&lt;&gt;"TOTAL"),IF(AND([8]PDI_TITULACIÓN!$R45&lt;&gt;"",[8]PDI_TITULACIÓN!$R45&lt;&gt;0),[8]PDI_TITULACIÓN!$R45,""),IF($A47="TOTAL",SUM(INDIRECT("K4:K"&amp;ROW()-1)),""))</f>
        <v/>
      </c>
      <c r="L47" s="6" t="str">
        <f ca="1">IF(AND($A47&lt;&gt;"",$A47&lt;&gt;"TOTAL"),IF(AND([8]PDI_TITULACIÓN!$T45&lt;&gt;"",[8]PDI_TITULACIÓN!$T45&lt;&gt;0),[8]PDI_TITULACIÓN!$T45,""),IF($A47="TOTAL",SUM(INDIRECT("L4:L"&amp;ROW()-1)),""))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IF(AND($A47&lt;&gt;"",$A47&lt;&gt;"TOTAL"),IF(AND([8]PDI_TITULACIÓN!$W45&lt;&gt;"",[8]PDI_TITULACIÓN!$W45&lt;&gt;0),[8]PDI_TITULACIÓN!$W45,""),IF($A47="TOTAL",SUM(INDIRECT("N4:N"&amp;ROW()-1)),""))</f>
        <v/>
      </c>
      <c r="O47" s="6" t="str">
        <f ca="1">IF(AND($A47&lt;&gt;"",$A47&lt;&gt;"TOTAL"),IF(AND([8]PDI_TITULACIÓN!$Y45&lt;&gt;"",[8]PDI_TITULACIÓN!$Y45&lt;&gt;0),[8]PDI_TITULACIÓN!$Y45,""),IF($A47="TOTAL",SUM(INDIRECT("O4:O"&amp;ROW()-1)),""))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IF(AND($A47&lt;&gt;"",$A47&lt;&gt;"TOTAL"),IF(AND([8]PDI_TITULACIÓN!$AB45&lt;&gt;"",[8]PDI_TITULACIÓN!$AB45&lt;&gt;0),[8]PDI_TITULACIÓN!$AB45,""),IF($A47="TOTAL",SUM(INDIRECT("Q4:Q"&amp;ROW()-1)),""))</f>
        <v/>
      </c>
      <c r="R47" s="6" t="str">
        <f ca="1">IF(AND($A47&lt;&gt;"",$A47&lt;&gt;"TOTAL"),IF(AND([8]PDI_TITULACIÓN!$AD45&lt;&gt;"",[8]PDI_TITULACIÓN!$AD45&lt;&gt;0),[8]PDI_TITULACIÓN!$AD45,""),IF($A47="TOTAL",SUM(INDIRECT("R4:R"&amp;ROW()-1)),""))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IF(AND($A47&lt;&gt;"",$A47&lt;&gt;"TOTAL"),IF(AND([8]PDI_TITULACIÓN!$AG45&lt;&gt;"",[8]PDI_TITULACIÓN!$AG45&lt;&gt;0),[8]PDI_TITULACIÓN!$AG45,""),IF($A47="TOTAL",SUM(INDIRECT("T4:T"&amp;ROW()-1)),""))</f>
        <v/>
      </c>
      <c r="U47" s="6" t="str">
        <f ca="1">IF(AND($A47&lt;&gt;"",$A47&lt;&gt;"TOTAL"),IF(AND([8]PDI_TITULACIÓN!$AI45&lt;&gt;"",[8]PDI_TITULACIÓN!$AI45&lt;&gt;0),[8]PDI_TITULACIÓN!$AI45,""),IF($A47="TOTAL",SUM(INDIRECT("U4:U"&amp;ROW()-1)),""))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IF(AND($A47&lt;&gt;"",$A47&lt;&gt;"TOTAL"),IF(AND([8]PDI_TITULACIÓN!$AL45&lt;&gt;"",[8]PDI_TITULACIÓN!$AL45&lt;&gt;0),[8]PDI_TITULACIÓN!$AL45,""),IF($A47="TOTAL",SUM(INDIRECT("W4:W"&amp;ROW()-1)),""))</f>
        <v/>
      </c>
      <c r="X47" s="6" t="str">
        <f ca="1">IF(AND($A47&lt;&gt;"",$A47&lt;&gt;"TOTAL"),IF(AND([8]PDI_TITULACIÓN!$AN45&lt;&gt;"",[8]PDI_TITULACIÓN!$AN45&lt;&gt;0),[8]PDI_TITULACIÓN!$AN45,""),IF($A47="TOTAL",SUM(INDIRECT("X4:X"&amp;ROW()-1)),""))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IF(AND($A47&lt;&gt;"",$A47&lt;&gt;"TOTAL"),IF(AND([8]PDI_TITULACIÓN!$AQ45&lt;&gt;"",[8]PDI_TITULACIÓN!$AQ45&lt;&gt;0),[8]PDI_TITULACIÓN!$AQ45,""),IF($A47="TOTAL",SUM(INDIRECT("Z4:Z"&amp;ROW()-1)),""))</f>
        <v/>
      </c>
      <c r="AA47" s="6" t="str">
        <f ca="1">IF(AND($A47&lt;&gt;"",$A47&lt;&gt;"TOTAL"),IF(AND([8]PDI_TITULACIÓN!$AS45&lt;&gt;"",[8]PDI_TITULACIÓN!$AS45&lt;&gt;0),[8]PDI_TITULACIÓN!$AS45,""),IF($A47="TOTAL",SUM(INDIRECT("AA4:AA"&amp;ROW()-1)),""))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IF(AND($A47&lt;&gt;"",$A47&lt;&gt;"TOTAL"),IF(AND([8]PDI_TITULACIÓN!$AV45&lt;&gt;"",[8]PDI_TITULACIÓN!$AV45&lt;&gt;0),[8]PDI_TITULACIÓN!$AV45,""),IF($A47="TOTAL",SUM(INDIRECT("AC4:AC"&amp;ROW()-1)),""))</f>
        <v/>
      </c>
      <c r="AD47" s="6" t="str">
        <f ca="1">IF(AND($A47&lt;&gt;"",$A47&lt;&gt;"TOTAL"),IF(AND([8]PDI_TITULACIÓN!$AX45&lt;&gt;"",[8]PDI_TITULACIÓN!$AX45&lt;&gt;0),[8]PDI_TITULACIÓN!$AX45,""),IF($A47="TOTAL",SUM(INDIRECT("AD4:AD"&amp;ROW()-1)),""))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IF(AND($A47&lt;&gt;"",$A47&lt;&gt;"TOTAL"),IF(AND([8]PDI_TITULACIÓN!$BA45&lt;&gt;"",[8]PDI_TITULACIÓN!$BA45&lt;&gt;0),[8]PDI_TITULACIÓN!$BA45,""),IF($A47="TOTAL",SUM(INDIRECT("AF4:AF"&amp;ROW()-1)),""))</f>
        <v/>
      </c>
      <c r="AG47" s="6" t="str">
        <f ca="1">IF(AND($A47&lt;&gt;"",$A47&lt;&gt;"TOTAL"),IF(AND([8]PDI_TITULACIÓN!$BC45&lt;&gt;"",[8]PDI_TITULACIÓN!$BC45&lt;&gt;0),[8]PDI_TITULACIÓN!$BC45,""),IF($A47="TOTAL",SUM(INDIRECT("AG4:AG"&amp;ROW()-1)),""))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IF(AND($A47&lt;&gt;"",$A47&lt;&gt;"TOTAL"),IF(AND([8]PDI_TITULACIÓN!$BF45&lt;&gt;"",[8]PDI_TITULACIÓN!$BF45&lt;&gt;0),[8]PDI_TITULACIÓN!$BF45,""),IF($A47="TOTAL",SUM(INDIRECT("AI4:AI"&amp;ROW()-1)),""))</f>
        <v/>
      </c>
      <c r="AJ47" s="6" t="str">
        <f ca="1">IF(AND($A47&lt;&gt;"",$A47&lt;&gt;"TOTAL"),IF(AND([8]PDI_TITULACIÓN!$BH45&lt;&gt;"",[8]PDI_TITULACIÓN!$BH45&lt;&gt;0),[8]PDI_TITULACIÓN!$BH45,""),IF($A47="TOTAL",SUM(INDIRECT("AJ4:AJ"&amp;ROW()-1)),""))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IF(AND($A47&lt;&gt;"",$A47&lt;&gt;"TOTAL"),IF(AND([8]PDI_TITULACIÓN!$BK45&lt;&gt;"",[8]PDI_TITULACIÓN!$BK45&lt;&gt;0),[8]PDI_TITULACIÓN!$BK45,""),IF($A47="TOTAL",SUM(INDIRECT("AL4:AL"&amp;ROW()-1)),""))</f>
        <v/>
      </c>
      <c r="AM47" s="6" t="str">
        <f ca="1">IF(AND($A47&lt;&gt;"",$A47&lt;&gt;"TOTAL"),IF(AND([8]PDI_TITULACIÓN!$BM45&lt;&gt;"",[8]PDI_TITULACIÓN!$BM45&lt;&gt;0),[8]PDI_TITULACIÓN!$BM45,""),IF($A47="TOTAL",SUM(INDIRECT("AM4:AM"&amp;ROW()-1)),""))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IF(AND($A47&lt;&gt;"",$A47&lt;&gt;"TOTAL"),IF(AND([8]PDI_TITULACIÓN!$BP45&lt;&gt;"",[8]PDI_TITULACIÓN!$BP45&lt;&gt;0),[8]PDI_TITULACIÓN!$BP45,""),IF($A47="TOTAL",SUM(INDIRECT("AO4:AO"&amp;ROW()-1)),""))</f>
        <v/>
      </c>
      <c r="AP47" s="6" t="str">
        <f ca="1">IF(AND($A47&lt;&gt;"",$A47&lt;&gt;"TOTAL"),IF(AND([8]PDI_TITULACIÓN!$BR45&lt;&gt;"",[8]PDI_TITULACIÓN!$BR45&lt;&gt;0),[8]PDI_TITULACIÓN!$BR45,""),IF($A47="TOTAL",SUM(INDIRECT("AP4:AP"&amp;ROW()-1)),""))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IF(AND($A47&lt;&gt;"",$A47&lt;&gt;"TOTAL"),IF(AND([8]PDI_TITULACIÓN!$BU45&lt;&gt;"",[8]PDI_TITULACIÓN!$BU45&lt;&gt;0),[8]PDI_TITULACIÓN!$BU45,""),IF($A47="TOTAL",SUM(INDIRECT("AR4:AR"&amp;ROW()-1)),""))</f>
        <v/>
      </c>
      <c r="AS47" s="6" t="str">
        <f ca="1">IF(AND($A47&lt;&gt;"",$A47&lt;&gt;"TOTAL"),IF(AND([8]PDI_TITULACIÓN!$BW45&lt;&gt;"",[8]PDI_TITULACIÓN!$BW45&lt;&gt;0),[8]PDI_TITULACIÓN!$BW45,""),IF($A47="TOTAL",SUM(INDIRECT("AS4:AS"&amp;ROW()-1)),""))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IF(AND($A47&lt;&gt;"",$A47&lt;&gt;"TOTAL"),IF(AND([8]PDI_TITULACIÓN!$BZ45&lt;&gt;"",[8]PDI_TITULACIÓN!$BZ45&lt;&gt;0),[8]PDI_TITULACIÓN!$BZ45,""),IF($A47="TOTAL",SUM(INDIRECT("AU4:AU"&amp;ROW()-1)),""))</f>
        <v/>
      </c>
      <c r="AV47" s="6" t="str">
        <f ca="1">IF(AND($A47&lt;&gt;"",$A47&lt;&gt;"TOTAL"),IF(AND([8]PDI_TITULACIÓN!$CB45&lt;&gt;"",[8]PDI_TITULACIÓN!$CB45&lt;&gt;0),[8]PDI_TITULACIÓN!$CB45,""),IF($A47="TOTAL",SUM(INDIRECT("AV4:AV"&amp;ROW()-1)),""))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IF(AND($A47&lt;&gt;"",$A47&lt;&gt;"TOTAL"),IF(AND([8]PDI_TITULACIÓN!$CE45&lt;&gt;"",[8]PDI_TITULACIÓN!$CE45&lt;&gt;0),[8]PDI_TITULACIÓN!$CE45,""),IF($A47="TOTAL",SUM(INDIRECT("AX4:AX"&amp;ROW()-1)),""))</f>
        <v/>
      </c>
      <c r="AY47" s="6" t="str">
        <f ca="1">IF(AND($A47&lt;&gt;"",$A47&lt;&gt;"TOTAL"),IF(AND([8]PDI_TITULACIÓN!$CG45&lt;&gt;"",[8]PDI_TITULACIÓN!$CG45&lt;&gt;0),[8]PDI_TITULACIÓN!$CG45,""),IF($A47="TOTAL",SUM(INDIRECT("AY4:AY"&amp;ROW()-1)),""))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IF(AND($A47&lt;&gt;"",$A47&lt;&gt;"TOTAL"),IF(AND([8]PDI_TITULACIÓN!$CJ45&lt;&gt;"",[8]PDI_TITULACIÓN!$CJ45&lt;&gt;0),[8]PDI_TITULACIÓN!$CJ45,""),IF($A47="TOTAL",SUM(INDIRECT("BA4:BA"&amp;ROW()-1)),""))</f>
        <v/>
      </c>
      <c r="BB47" s="6" t="str">
        <f ca="1">IF(AND($A47&lt;&gt;"",$A47&lt;&gt;"TOTAL"),IF(AND([8]PDI_TITULACIÓN!$CL45&lt;&gt;"",[8]PDI_TITULACIÓN!$CL45&lt;&gt;0),[8]PDI_TITULACIÓN!$CL45,""),IF($A47="TOTAL",SUM(INDIRECT("BB4:BB"&amp;ROW()-1)),""))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IF(AND($A47&lt;&gt;"",$A47&lt;&gt;"TOTAL"),IF(AND([8]PDI_TITULACIÓN!$CO45&lt;&gt;"",[8]PDI_TITULACIÓN!$CO45&lt;&gt;0),[8]PDI_TITULACIÓN!$CO45,""),IF($A47="TOTAL",SUM(INDIRECT("BD4:BD"&amp;ROW()-1)),""))</f>
        <v/>
      </c>
      <c r="BE47" s="6" t="str">
        <f ca="1">IF(AND($A47&lt;&gt;"",$A47&lt;&gt;"TOTAL"),IF(AND([8]PDI_TITULACIÓN!$CQ45&lt;&gt;"",[8]PDI_TITULACIÓN!$CQ45&lt;&gt;0),[8]PDI_TITULACIÓN!$CQ45,""),IF($A47="TOTAL",SUM(INDIRECT("BE4:BE"&amp;ROW()-1)),""))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IF([8]PDI_TITULACIÓN!$B46&lt;&gt;"",[8]PDI_TITULACIÓN!$B46,IF(AND([8]PDI_TITULACIÓN!$B46="",[8]PDI_TITULACIÓN!$B47="",[8]PDI_TITULACIÓN!$B45=""),"","TOTAL"))</f>
        <v/>
      </c>
      <c r="B48" s="6" t="str">
        <f ca="1">IF(AND($A48&lt;&gt;"",$A48&lt;&gt;"TOTAL"),IF(AND([8]PDI_TITULACIÓN!$C46&lt;&gt;"",[8]PDI_TITULACIÓN!$C46&lt;&gt;0),[8]PDI_TITULACIÓN!$C46,""),IF($A48="TOTAL",SUM(INDIRECT("B4:B"&amp;ROW()-1)),""))</f>
        <v/>
      </c>
      <c r="C48" s="6" t="str">
        <f ca="1">IF(AND($A48&lt;&gt;"",$A48&lt;&gt;"TOTAL"),IF(AND([8]PDI_TITULACIÓN!$E46&lt;&gt;"",[8]PDI_TITULACIÓN!$E46&lt;&gt;0),[8]PDI_TITULACIÓN!$E46,""),IF($A48="TOTAL",SUM(INDIRECT("C4:C"&amp;ROW()-1)),""))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IF(AND($A48&lt;&gt;"",$A48&lt;&gt;"TOTAL"),IF(AND([8]PDI_TITULACIÓN!$H46&lt;&gt;"",[8]PDI_TITULACIÓN!$H46&lt;&gt;0),[8]PDI_TITULACIÓN!$H46,""),IF($A48="TOTAL",SUM(INDIRECT("E4:E"&amp;ROW()-1)),""))</f>
        <v/>
      </c>
      <c r="F48" s="6" t="str">
        <f ca="1">IF(AND($A48&lt;&gt;"",$A48&lt;&gt;"TOTAL"),IF(AND([8]PDI_TITULACIÓN!$J46&lt;&gt;"",[8]PDI_TITULACIÓN!$J46&lt;&gt;0),[8]PDI_TITULACIÓN!$J46,""),IF($A48="TOTAL",SUM(INDIRECT("F4:F"&amp;ROW()-1)),""))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IF(AND($A48&lt;&gt;"",$A48&lt;&gt;"TOTAL"),IF(AND([8]PDI_TITULACIÓN!$M46&lt;&gt;"",[8]PDI_TITULACIÓN!$M46&lt;&gt;0),[8]PDI_TITULACIÓN!$M46,""),IF($A48="TOTAL",SUM(INDIRECT("H4:H"&amp;ROW()-1)),""))</f>
        <v/>
      </c>
      <c r="I48" s="6" t="str">
        <f ca="1">IF(AND($A48&lt;&gt;"",$A48&lt;&gt;"TOTAL"),IF(AND([8]PDI_TITULACIÓN!$O46&lt;&gt;"",[8]PDI_TITULACIÓN!$O46&lt;&gt;0),[8]PDI_TITULACIÓN!$O46,""),IF($A48="TOTAL",SUM(INDIRECT("I4:I"&amp;ROW()-1)),""))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IF(AND($A48&lt;&gt;"",$A48&lt;&gt;"TOTAL"),IF(AND([8]PDI_TITULACIÓN!$R46&lt;&gt;"",[8]PDI_TITULACIÓN!$R46&lt;&gt;0),[8]PDI_TITULACIÓN!$R46,""),IF($A48="TOTAL",SUM(INDIRECT("K4:K"&amp;ROW()-1)),""))</f>
        <v/>
      </c>
      <c r="L48" s="6" t="str">
        <f ca="1">IF(AND($A48&lt;&gt;"",$A48&lt;&gt;"TOTAL"),IF(AND([8]PDI_TITULACIÓN!$T46&lt;&gt;"",[8]PDI_TITULACIÓN!$T46&lt;&gt;0),[8]PDI_TITULACIÓN!$T46,""),IF($A48="TOTAL",SUM(INDIRECT("L4:L"&amp;ROW()-1)),""))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IF(AND($A48&lt;&gt;"",$A48&lt;&gt;"TOTAL"),IF(AND([8]PDI_TITULACIÓN!$W46&lt;&gt;"",[8]PDI_TITULACIÓN!$W46&lt;&gt;0),[8]PDI_TITULACIÓN!$W46,""),IF($A48="TOTAL",SUM(INDIRECT("N4:N"&amp;ROW()-1)),""))</f>
        <v/>
      </c>
      <c r="O48" s="6" t="str">
        <f ca="1">IF(AND($A48&lt;&gt;"",$A48&lt;&gt;"TOTAL"),IF(AND([8]PDI_TITULACIÓN!$Y46&lt;&gt;"",[8]PDI_TITULACIÓN!$Y46&lt;&gt;0),[8]PDI_TITULACIÓN!$Y46,""),IF($A48="TOTAL",SUM(INDIRECT("O4:O"&amp;ROW()-1)),""))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IF(AND($A48&lt;&gt;"",$A48&lt;&gt;"TOTAL"),IF(AND([8]PDI_TITULACIÓN!$AB46&lt;&gt;"",[8]PDI_TITULACIÓN!$AB46&lt;&gt;0),[8]PDI_TITULACIÓN!$AB46,""),IF($A48="TOTAL",SUM(INDIRECT("Q4:Q"&amp;ROW()-1)),""))</f>
        <v/>
      </c>
      <c r="R48" s="6" t="str">
        <f ca="1">IF(AND($A48&lt;&gt;"",$A48&lt;&gt;"TOTAL"),IF(AND([8]PDI_TITULACIÓN!$AD46&lt;&gt;"",[8]PDI_TITULACIÓN!$AD46&lt;&gt;0),[8]PDI_TITULACIÓN!$AD46,""),IF($A48="TOTAL",SUM(INDIRECT("R4:R"&amp;ROW()-1)),""))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IF(AND($A48&lt;&gt;"",$A48&lt;&gt;"TOTAL"),IF(AND([8]PDI_TITULACIÓN!$AG46&lt;&gt;"",[8]PDI_TITULACIÓN!$AG46&lt;&gt;0),[8]PDI_TITULACIÓN!$AG46,""),IF($A48="TOTAL",SUM(INDIRECT("T4:T"&amp;ROW()-1)),""))</f>
        <v/>
      </c>
      <c r="U48" s="6" t="str">
        <f ca="1">IF(AND($A48&lt;&gt;"",$A48&lt;&gt;"TOTAL"),IF(AND([8]PDI_TITULACIÓN!$AI46&lt;&gt;"",[8]PDI_TITULACIÓN!$AI46&lt;&gt;0),[8]PDI_TITULACIÓN!$AI46,""),IF($A48="TOTAL",SUM(INDIRECT("U4:U"&amp;ROW()-1)),""))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IF(AND($A48&lt;&gt;"",$A48&lt;&gt;"TOTAL"),IF(AND([8]PDI_TITULACIÓN!$AL46&lt;&gt;"",[8]PDI_TITULACIÓN!$AL46&lt;&gt;0),[8]PDI_TITULACIÓN!$AL46,""),IF($A48="TOTAL",SUM(INDIRECT("W4:W"&amp;ROW()-1)),""))</f>
        <v/>
      </c>
      <c r="X48" s="6" t="str">
        <f ca="1">IF(AND($A48&lt;&gt;"",$A48&lt;&gt;"TOTAL"),IF(AND([8]PDI_TITULACIÓN!$AN46&lt;&gt;"",[8]PDI_TITULACIÓN!$AN46&lt;&gt;0),[8]PDI_TITULACIÓN!$AN46,""),IF($A48="TOTAL",SUM(INDIRECT("X4:X"&amp;ROW()-1)),""))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IF(AND($A48&lt;&gt;"",$A48&lt;&gt;"TOTAL"),IF(AND([8]PDI_TITULACIÓN!$AQ46&lt;&gt;"",[8]PDI_TITULACIÓN!$AQ46&lt;&gt;0),[8]PDI_TITULACIÓN!$AQ46,""),IF($A48="TOTAL",SUM(INDIRECT("Z4:Z"&amp;ROW()-1)),""))</f>
        <v/>
      </c>
      <c r="AA48" s="6" t="str">
        <f ca="1">IF(AND($A48&lt;&gt;"",$A48&lt;&gt;"TOTAL"),IF(AND([8]PDI_TITULACIÓN!$AS46&lt;&gt;"",[8]PDI_TITULACIÓN!$AS46&lt;&gt;0),[8]PDI_TITULACIÓN!$AS46,""),IF($A48="TOTAL",SUM(INDIRECT("AA4:AA"&amp;ROW()-1)),""))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IF(AND($A48&lt;&gt;"",$A48&lt;&gt;"TOTAL"),IF(AND([8]PDI_TITULACIÓN!$AV46&lt;&gt;"",[8]PDI_TITULACIÓN!$AV46&lt;&gt;0),[8]PDI_TITULACIÓN!$AV46,""),IF($A48="TOTAL",SUM(INDIRECT("AC4:AC"&amp;ROW()-1)),""))</f>
        <v/>
      </c>
      <c r="AD48" s="6" t="str">
        <f ca="1">IF(AND($A48&lt;&gt;"",$A48&lt;&gt;"TOTAL"),IF(AND([8]PDI_TITULACIÓN!$AX46&lt;&gt;"",[8]PDI_TITULACIÓN!$AX46&lt;&gt;0),[8]PDI_TITULACIÓN!$AX46,""),IF($A48="TOTAL",SUM(INDIRECT("AD4:AD"&amp;ROW()-1)),""))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IF(AND($A48&lt;&gt;"",$A48&lt;&gt;"TOTAL"),IF(AND([8]PDI_TITULACIÓN!$BA46&lt;&gt;"",[8]PDI_TITULACIÓN!$BA46&lt;&gt;0),[8]PDI_TITULACIÓN!$BA46,""),IF($A48="TOTAL",SUM(INDIRECT("AF4:AF"&amp;ROW()-1)),""))</f>
        <v/>
      </c>
      <c r="AG48" s="6" t="str">
        <f ca="1">IF(AND($A48&lt;&gt;"",$A48&lt;&gt;"TOTAL"),IF(AND([8]PDI_TITULACIÓN!$BC46&lt;&gt;"",[8]PDI_TITULACIÓN!$BC46&lt;&gt;0),[8]PDI_TITULACIÓN!$BC46,""),IF($A48="TOTAL",SUM(INDIRECT("AG4:AG"&amp;ROW()-1)),""))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IF(AND($A48&lt;&gt;"",$A48&lt;&gt;"TOTAL"),IF(AND([8]PDI_TITULACIÓN!$BF46&lt;&gt;"",[8]PDI_TITULACIÓN!$BF46&lt;&gt;0),[8]PDI_TITULACIÓN!$BF46,""),IF($A48="TOTAL",SUM(INDIRECT("AI4:AI"&amp;ROW()-1)),""))</f>
        <v/>
      </c>
      <c r="AJ48" s="6" t="str">
        <f ca="1">IF(AND($A48&lt;&gt;"",$A48&lt;&gt;"TOTAL"),IF(AND([8]PDI_TITULACIÓN!$BH46&lt;&gt;"",[8]PDI_TITULACIÓN!$BH46&lt;&gt;0),[8]PDI_TITULACIÓN!$BH46,""),IF($A48="TOTAL",SUM(INDIRECT("AJ4:AJ"&amp;ROW()-1)),""))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IF(AND($A48&lt;&gt;"",$A48&lt;&gt;"TOTAL"),IF(AND([8]PDI_TITULACIÓN!$BK46&lt;&gt;"",[8]PDI_TITULACIÓN!$BK46&lt;&gt;0),[8]PDI_TITULACIÓN!$BK46,""),IF($A48="TOTAL",SUM(INDIRECT("AL4:AL"&amp;ROW()-1)),""))</f>
        <v/>
      </c>
      <c r="AM48" s="6" t="str">
        <f ca="1">IF(AND($A48&lt;&gt;"",$A48&lt;&gt;"TOTAL"),IF(AND([8]PDI_TITULACIÓN!$BM46&lt;&gt;"",[8]PDI_TITULACIÓN!$BM46&lt;&gt;0),[8]PDI_TITULACIÓN!$BM46,""),IF($A48="TOTAL",SUM(INDIRECT("AM4:AM"&amp;ROW()-1)),""))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IF(AND($A48&lt;&gt;"",$A48&lt;&gt;"TOTAL"),IF(AND([8]PDI_TITULACIÓN!$BP46&lt;&gt;"",[8]PDI_TITULACIÓN!$BP46&lt;&gt;0),[8]PDI_TITULACIÓN!$BP46,""),IF($A48="TOTAL",SUM(INDIRECT("AO4:AO"&amp;ROW()-1)),""))</f>
        <v/>
      </c>
      <c r="AP48" s="6" t="str">
        <f ca="1">IF(AND($A48&lt;&gt;"",$A48&lt;&gt;"TOTAL"),IF(AND([8]PDI_TITULACIÓN!$BR46&lt;&gt;"",[8]PDI_TITULACIÓN!$BR46&lt;&gt;0),[8]PDI_TITULACIÓN!$BR46,""),IF($A48="TOTAL",SUM(INDIRECT("AP4:AP"&amp;ROW()-1)),""))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IF(AND($A48&lt;&gt;"",$A48&lt;&gt;"TOTAL"),IF(AND([8]PDI_TITULACIÓN!$BU46&lt;&gt;"",[8]PDI_TITULACIÓN!$BU46&lt;&gt;0),[8]PDI_TITULACIÓN!$BU46,""),IF($A48="TOTAL",SUM(INDIRECT("AR4:AR"&amp;ROW()-1)),""))</f>
        <v/>
      </c>
      <c r="AS48" s="6" t="str">
        <f ca="1">IF(AND($A48&lt;&gt;"",$A48&lt;&gt;"TOTAL"),IF(AND([8]PDI_TITULACIÓN!$BW46&lt;&gt;"",[8]PDI_TITULACIÓN!$BW46&lt;&gt;0),[8]PDI_TITULACIÓN!$BW46,""),IF($A48="TOTAL",SUM(INDIRECT("AS4:AS"&amp;ROW()-1)),""))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IF(AND($A48&lt;&gt;"",$A48&lt;&gt;"TOTAL"),IF(AND([8]PDI_TITULACIÓN!$BZ46&lt;&gt;"",[8]PDI_TITULACIÓN!$BZ46&lt;&gt;0),[8]PDI_TITULACIÓN!$BZ46,""),IF($A48="TOTAL",SUM(INDIRECT("AU4:AU"&amp;ROW()-1)),""))</f>
        <v/>
      </c>
      <c r="AV48" s="6" t="str">
        <f ca="1">IF(AND($A48&lt;&gt;"",$A48&lt;&gt;"TOTAL"),IF(AND([8]PDI_TITULACIÓN!$CB46&lt;&gt;"",[8]PDI_TITULACIÓN!$CB46&lt;&gt;0),[8]PDI_TITULACIÓN!$CB46,""),IF($A48="TOTAL",SUM(INDIRECT("AV4:AV"&amp;ROW()-1)),""))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IF(AND($A48&lt;&gt;"",$A48&lt;&gt;"TOTAL"),IF(AND([8]PDI_TITULACIÓN!$CE46&lt;&gt;"",[8]PDI_TITULACIÓN!$CE46&lt;&gt;0),[8]PDI_TITULACIÓN!$CE46,""),IF($A48="TOTAL",SUM(INDIRECT("AX4:AX"&amp;ROW()-1)),""))</f>
        <v/>
      </c>
      <c r="AY48" s="6" t="str">
        <f ca="1">IF(AND($A48&lt;&gt;"",$A48&lt;&gt;"TOTAL"),IF(AND([8]PDI_TITULACIÓN!$CG46&lt;&gt;"",[8]PDI_TITULACIÓN!$CG46&lt;&gt;0),[8]PDI_TITULACIÓN!$CG46,""),IF($A48="TOTAL",SUM(INDIRECT("AY4:AY"&amp;ROW()-1)),""))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IF(AND($A48&lt;&gt;"",$A48&lt;&gt;"TOTAL"),IF(AND([8]PDI_TITULACIÓN!$CJ46&lt;&gt;"",[8]PDI_TITULACIÓN!$CJ46&lt;&gt;0),[8]PDI_TITULACIÓN!$CJ46,""),IF($A48="TOTAL",SUM(INDIRECT("BA4:BA"&amp;ROW()-1)),""))</f>
        <v/>
      </c>
      <c r="BB48" s="6" t="str">
        <f ca="1">IF(AND($A48&lt;&gt;"",$A48&lt;&gt;"TOTAL"),IF(AND([8]PDI_TITULACIÓN!$CL46&lt;&gt;"",[8]PDI_TITULACIÓN!$CL46&lt;&gt;0),[8]PDI_TITULACIÓN!$CL46,""),IF($A48="TOTAL",SUM(INDIRECT("BB4:BB"&amp;ROW()-1)),""))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IF(AND($A48&lt;&gt;"",$A48&lt;&gt;"TOTAL"),IF(AND([8]PDI_TITULACIÓN!$CO46&lt;&gt;"",[8]PDI_TITULACIÓN!$CO46&lt;&gt;0),[8]PDI_TITULACIÓN!$CO46,""),IF($A48="TOTAL",SUM(INDIRECT("BD4:BD"&amp;ROW()-1)),""))</f>
        <v/>
      </c>
      <c r="BE48" s="6" t="str">
        <f ca="1">IF(AND($A48&lt;&gt;"",$A48&lt;&gt;"TOTAL"),IF(AND([8]PDI_TITULACIÓN!$CQ46&lt;&gt;"",[8]PDI_TITULACIÓN!$CQ46&lt;&gt;0),[8]PDI_TITULACIÓN!$CQ46,""),IF($A48="TOTAL",SUM(INDIRECT("BE4:BE"&amp;ROW()-1)),""))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IF([8]PDI_TITULACIÓN!$B47&lt;&gt;"",[8]PDI_TITULACIÓN!$B47,IF(AND([8]PDI_TITULACIÓN!$B47="",[8]PDI_TITULACIÓN!$B48="",[8]PDI_TITULACIÓN!$B46=""),"","TOTAL"))</f>
        <v/>
      </c>
      <c r="B49" s="6" t="str">
        <f ca="1">IF(AND($A49&lt;&gt;"",$A49&lt;&gt;"TOTAL"),IF(AND([8]PDI_TITULACIÓN!$C47&lt;&gt;"",[8]PDI_TITULACIÓN!$C47&lt;&gt;0),[8]PDI_TITULACIÓN!$C47,""),IF($A49="TOTAL",SUM(INDIRECT("B4:B"&amp;ROW()-1)),""))</f>
        <v/>
      </c>
      <c r="C49" s="6" t="str">
        <f ca="1">IF(AND($A49&lt;&gt;"",$A49&lt;&gt;"TOTAL"),IF(AND([8]PDI_TITULACIÓN!$E47&lt;&gt;"",[8]PDI_TITULACIÓN!$E47&lt;&gt;0),[8]PDI_TITULACIÓN!$E47,""),IF($A49="TOTAL",SUM(INDIRECT("C4:C"&amp;ROW()-1)),""))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IF(AND($A49&lt;&gt;"",$A49&lt;&gt;"TOTAL"),IF(AND([8]PDI_TITULACIÓN!$H47&lt;&gt;"",[8]PDI_TITULACIÓN!$H47&lt;&gt;0),[8]PDI_TITULACIÓN!$H47,""),IF($A49="TOTAL",SUM(INDIRECT("E4:E"&amp;ROW()-1)),""))</f>
        <v/>
      </c>
      <c r="F49" s="6" t="str">
        <f ca="1">IF(AND($A49&lt;&gt;"",$A49&lt;&gt;"TOTAL"),IF(AND([8]PDI_TITULACIÓN!$J47&lt;&gt;"",[8]PDI_TITULACIÓN!$J47&lt;&gt;0),[8]PDI_TITULACIÓN!$J47,""),IF($A49="TOTAL",SUM(INDIRECT("F4:F"&amp;ROW()-1)),""))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IF(AND($A49&lt;&gt;"",$A49&lt;&gt;"TOTAL"),IF(AND([8]PDI_TITULACIÓN!$M47&lt;&gt;"",[8]PDI_TITULACIÓN!$M47&lt;&gt;0),[8]PDI_TITULACIÓN!$M47,""),IF($A49="TOTAL",SUM(INDIRECT("H4:H"&amp;ROW()-1)),""))</f>
        <v/>
      </c>
      <c r="I49" s="6" t="str">
        <f ca="1">IF(AND($A49&lt;&gt;"",$A49&lt;&gt;"TOTAL"),IF(AND([8]PDI_TITULACIÓN!$O47&lt;&gt;"",[8]PDI_TITULACIÓN!$O47&lt;&gt;0),[8]PDI_TITULACIÓN!$O47,""),IF($A49="TOTAL",SUM(INDIRECT("I4:I"&amp;ROW()-1)),""))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IF(AND($A49&lt;&gt;"",$A49&lt;&gt;"TOTAL"),IF(AND([8]PDI_TITULACIÓN!$R47&lt;&gt;"",[8]PDI_TITULACIÓN!$R47&lt;&gt;0),[8]PDI_TITULACIÓN!$R47,""),IF($A49="TOTAL",SUM(INDIRECT("K4:K"&amp;ROW()-1)),""))</f>
        <v/>
      </c>
      <c r="L49" s="6" t="str">
        <f ca="1">IF(AND($A49&lt;&gt;"",$A49&lt;&gt;"TOTAL"),IF(AND([8]PDI_TITULACIÓN!$T47&lt;&gt;"",[8]PDI_TITULACIÓN!$T47&lt;&gt;0),[8]PDI_TITULACIÓN!$T47,""),IF($A49="TOTAL",SUM(INDIRECT("L4:L"&amp;ROW()-1)),""))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IF(AND($A49&lt;&gt;"",$A49&lt;&gt;"TOTAL"),IF(AND([8]PDI_TITULACIÓN!$W47&lt;&gt;"",[8]PDI_TITULACIÓN!$W47&lt;&gt;0),[8]PDI_TITULACIÓN!$W47,""),IF($A49="TOTAL",SUM(INDIRECT("N4:N"&amp;ROW()-1)),""))</f>
        <v/>
      </c>
      <c r="O49" s="6" t="str">
        <f ca="1">IF(AND($A49&lt;&gt;"",$A49&lt;&gt;"TOTAL"),IF(AND([8]PDI_TITULACIÓN!$Y47&lt;&gt;"",[8]PDI_TITULACIÓN!$Y47&lt;&gt;0),[8]PDI_TITULACIÓN!$Y47,""),IF($A49="TOTAL",SUM(INDIRECT("O4:O"&amp;ROW()-1)),""))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IF(AND($A49&lt;&gt;"",$A49&lt;&gt;"TOTAL"),IF(AND([8]PDI_TITULACIÓN!$AB47&lt;&gt;"",[8]PDI_TITULACIÓN!$AB47&lt;&gt;0),[8]PDI_TITULACIÓN!$AB47,""),IF($A49="TOTAL",SUM(INDIRECT("Q4:Q"&amp;ROW()-1)),""))</f>
        <v/>
      </c>
      <c r="R49" s="6" t="str">
        <f ca="1">IF(AND($A49&lt;&gt;"",$A49&lt;&gt;"TOTAL"),IF(AND([8]PDI_TITULACIÓN!$AD47&lt;&gt;"",[8]PDI_TITULACIÓN!$AD47&lt;&gt;0),[8]PDI_TITULACIÓN!$AD47,""),IF($A49="TOTAL",SUM(INDIRECT("R4:R"&amp;ROW()-1)),""))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IF(AND($A49&lt;&gt;"",$A49&lt;&gt;"TOTAL"),IF(AND([8]PDI_TITULACIÓN!$AG47&lt;&gt;"",[8]PDI_TITULACIÓN!$AG47&lt;&gt;0),[8]PDI_TITULACIÓN!$AG47,""),IF($A49="TOTAL",SUM(INDIRECT("T4:T"&amp;ROW()-1)),""))</f>
        <v/>
      </c>
      <c r="U49" s="6" t="str">
        <f ca="1">IF(AND($A49&lt;&gt;"",$A49&lt;&gt;"TOTAL"),IF(AND([8]PDI_TITULACIÓN!$AI47&lt;&gt;"",[8]PDI_TITULACIÓN!$AI47&lt;&gt;0),[8]PDI_TITULACIÓN!$AI47,""),IF($A49="TOTAL",SUM(INDIRECT("U4:U"&amp;ROW()-1)),""))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IF(AND($A49&lt;&gt;"",$A49&lt;&gt;"TOTAL"),IF(AND([8]PDI_TITULACIÓN!$AL47&lt;&gt;"",[8]PDI_TITULACIÓN!$AL47&lt;&gt;0),[8]PDI_TITULACIÓN!$AL47,""),IF($A49="TOTAL",SUM(INDIRECT("W4:W"&amp;ROW()-1)),""))</f>
        <v/>
      </c>
      <c r="X49" s="6" t="str">
        <f ca="1">IF(AND($A49&lt;&gt;"",$A49&lt;&gt;"TOTAL"),IF(AND([8]PDI_TITULACIÓN!$AN47&lt;&gt;"",[8]PDI_TITULACIÓN!$AN47&lt;&gt;0),[8]PDI_TITULACIÓN!$AN47,""),IF($A49="TOTAL",SUM(INDIRECT("X4:X"&amp;ROW()-1)),""))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IF(AND($A49&lt;&gt;"",$A49&lt;&gt;"TOTAL"),IF(AND([8]PDI_TITULACIÓN!$AQ47&lt;&gt;"",[8]PDI_TITULACIÓN!$AQ47&lt;&gt;0),[8]PDI_TITULACIÓN!$AQ47,""),IF($A49="TOTAL",SUM(INDIRECT("Z4:Z"&amp;ROW()-1)),""))</f>
        <v/>
      </c>
      <c r="AA49" s="6" t="str">
        <f ca="1">IF(AND($A49&lt;&gt;"",$A49&lt;&gt;"TOTAL"),IF(AND([8]PDI_TITULACIÓN!$AS47&lt;&gt;"",[8]PDI_TITULACIÓN!$AS47&lt;&gt;0),[8]PDI_TITULACIÓN!$AS47,""),IF($A49="TOTAL",SUM(INDIRECT("AA4:AA"&amp;ROW()-1)),""))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IF(AND($A49&lt;&gt;"",$A49&lt;&gt;"TOTAL"),IF(AND([8]PDI_TITULACIÓN!$AV47&lt;&gt;"",[8]PDI_TITULACIÓN!$AV47&lt;&gt;0),[8]PDI_TITULACIÓN!$AV47,""),IF($A49="TOTAL",SUM(INDIRECT("AC4:AC"&amp;ROW()-1)),""))</f>
        <v/>
      </c>
      <c r="AD49" s="6" t="str">
        <f ca="1">IF(AND($A49&lt;&gt;"",$A49&lt;&gt;"TOTAL"),IF(AND([8]PDI_TITULACIÓN!$AX47&lt;&gt;"",[8]PDI_TITULACIÓN!$AX47&lt;&gt;0),[8]PDI_TITULACIÓN!$AX47,""),IF($A49="TOTAL",SUM(INDIRECT("AD4:AD"&amp;ROW()-1)),""))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IF(AND($A49&lt;&gt;"",$A49&lt;&gt;"TOTAL"),IF(AND([8]PDI_TITULACIÓN!$BA47&lt;&gt;"",[8]PDI_TITULACIÓN!$BA47&lt;&gt;0),[8]PDI_TITULACIÓN!$BA47,""),IF($A49="TOTAL",SUM(INDIRECT("AF4:AF"&amp;ROW()-1)),""))</f>
        <v/>
      </c>
      <c r="AG49" s="6" t="str">
        <f ca="1">IF(AND($A49&lt;&gt;"",$A49&lt;&gt;"TOTAL"),IF(AND([8]PDI_TITULACIÓN!$BC47&lt;&gt;"",[8]PDI_TITULACIÓN!$BC47&lt;&gt;0),[8]PDI_TITULACIÓN!$BC47,""),IF($A49="TOTAL",SUM(INDIRECT("AG4:AG"&amp;ROW()-1)),""))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IF(AND($A49&lt;&gt;"",$A49&lt;&gt;"TOTAL"),IF(AND([8]PDI_TITULACIÓN!$BF47&lt;&gt;"",[8]PDI_TITULACIÓN!$BF47&lt;&gt;0),[8]PDI_TITULACIÓN!$BF47,""),IF($A49="TOTAL",SUM(INDIRECT("AI4:AI"&amp;ROW()-1)),""))</f>
        <v/>
      </c>
      <c r="AJ49" s="6" t="str">
        <f ca="1">IF(AND($A49&lt;&gt;"",$A49&lt;&gt;"TOTAL"),IF(AND([8]PDI_TITULACIÓN!$BH47&lt;&gt;"",[8]PDI_TITULACIÓN!$BH47&lt;&gt;0),[8]PDI_TITULACIÓN!$BH47,""),IF($A49="TOTAL",SUM(INDIRECT("AJ4:AJ"&amp;ROW()-1)),""))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IF(AND($A49&lt;&gt;"",$A49&lt;&gt;"TOTAL"),IF(AND([8]PDI_TITULACIÓN!$BK47&lt;&gt;"",[8]PDI_TITULACIÓN!$BK47&lt;&gt;0),[8]PDI_TITULACIÓN!$BK47,""),IF($A49="TOTAL",SUM(INDIRECT("AL4:AL"&amp;ROW()-1)),""))</f>
        <v/>
      </c>
      <c r="AM49" s="6" t="str">
        <f ca="1">IF(AND($A49&lt;&gt;"",$A49&lt;&gt;"TOTAL"),IF(AND([8]PDI_TITULACIÓN!$BM47&lt;&gt;"",[8]PDI_TITULACIÓN!$BM47&lt;&gt;0),[8]PDI_TITULACIÓN!$BM47,""),IF($A49="TOTAL",SUM(INDIRECT("AM4:AM"&amp;ROW()-1)),""))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IF(AND($A49&lt;&gt;"",$A49&lt;&gt;"TOTAL"),IF(AND([8]PDI_TITULACIÓN!$BP47&lt;&gt;"",[8]PDI_TITULACIÓN!$BP47&lt;&gt;0),[8]PDI_TITULACIÓN!$BP47,""),IF($A49="TOTAL",SUM(INDIRECT("AO4:AO"&amp;ROW()-1)),""))</f>
        <v/>
      </c>
      <c r="AP49" s="6" t="str">
        <f ca="1">IF(AND($A49&lt;&gt;"",$A49&lt;&gt;"TOTAL"),IF(AND([8]PDI_TITULACIÓN!$BR47&lt;&gt;"",[8]PDI_TITULACIÓN!$BR47&lt;&gt;0),[8]PDI_TITULACIÓN!$BR47,""),IF($A49="TOTAL",SUM(INDIRECT("AP4:AP"&amp;ROW()-1)),""))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IF(AND($A49&lt;&gt;"",$A49&lt;&gt;"TOTAL"),IF(AND([8]PDI_TITULACIÓN!$BU47&lt;&gt;"",[8]PDI_TITULACIÓN!$BU47&lt;&gt;0),[8]PDI_TITULACIÓN!$BU47,""),IF($A49="TOTAL",SUM(INDIRECT("AR4:AR"&amp;ROW()-1)),""))</f>
        <v/>
      </c>
      <c r="AS49" s="6" t="str">
        <f ca="1">IF(AND($A49&lt;&gt;"",$A49&lt;&gt;"TOTAL"),IF(AND([8]PDI_TITULACIÓN!$BW47&lt;&gt;"",[8]PDI_TITULACIÓN!$BW47&lt;&gt;0),[8]PDI_TITULACIÓN!$BW47,""),IF($A49="TOTAL",SUM(INDIRECT("AS4:AS"&amp;ROW()-1)),""))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IF(AND($A49&lt;&gt;"",$A49&lt;&gt;"TOTAL"),IF(AND([8]PDI_TITULACIÓN!$BZ47&lt;&gt;"",[8]PDI_TITULACIÓN!$BZ47&lt;&gt;0),[8]PDI_TITULACIÓN!$BZ47,""),IF($A49="TOTAL",SUM(INDIRECT("AU4:AU"&amp;ROW()-1)),""))</f>
        <v/>
      </c>
      <c r="AV49" s="6" t="str">
        <f ca="1">IF(AND($A49&lt;&gt;"",$A49&lt;&gt;"TOTAL"),IF(AND([8]PDI_TITULACIÓN!$CB47&lt;&gt;"",[8]PDI_TITULACIÓN!$CB47&lt;&gt;0),[8]PDI_TITULACIÓN!$CB47,""),IF($A49="TOTAL",SUM(INDIRECT("AV4:AV"&amp;ROW()-1)),""))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IF(AND($A49&lt;&gt;"",$A49&lt;&gt;"TOTAL"),IF(AND([8]PDI_TITULACIÓN!$CE47&lt;&gt;"",[8]PDI_TITULACIÓN!$CE47&lt;&gt;0),[8]PDI_TITULACIÓN!$CE47,""),IF($A49="TOTAL",SUM(INDIRECT("AX4:AX"&amp;ROW()-1)),""))</f>
        <v/>
      </c>
      <c r="AY49" s="6" t="str">
        <f ca="1">IF(AND($A49&lt;&gt;"",$A49&lt;&gt;"TOTAL"),IF(AND([8]PDI_TITULACIÓN!$CG47&lt;&gt;"",[8]PDI_TITULACIÓN!$CG47&lt;&gt;0),[8]PDI_TITULACIÓN!$CG47,""),IF($A49="TOTAL",SUM(INDIRECT("AY4:AY"&amp;ROW()-1)),""))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IF(AND($A49&lt;&gt;"",$A49&lt;&gt;"TOTAL"),IF(AND([8]PDI_TITULACIÓN!$CJ47&lt;&gt;"",[8]PDI_TITULACIÓN!$CJ47&lt;&gt;0),[8]PDI_TITULACIÓN!$CJ47,""),IF($A49="TOTAL",SUM(INDIRECT("BA4:BA"&amp;ROW()-1)),""))</f>
        <v/>
      </c>
      <c r="BB49" s="6" t="str">
        <f ca="1">IF(AND($A49&lt;&gt;"",$A49&lt;&gt;"TOTAL"),IF(AND([8]PDI_TITULACIÓN!$CL47&lt;&gt;"",[8]PDI_TITULACIÓN!$CL47&lt;&gt;0),[8]PDI_TITULACIÓN!$CL47,""),IF($A49="TOTAL",SUM(INDIRECT("BB4:BB"&amp;ROW()-1)),""))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IF(AND($A49&lt;&gt;"",$A49&lt;&gt;"TOTAL"),IF(AND([8]PDI_TITULACIÓN!$CO47&lt;&gt;"",[8]PDI_TITULACIÓN!$CO47&lt;&gt;0),[8]PDI_TITULACIÓN!$CO47,""),IF($A49="TOTAL",SUM(INDIRECT("BD4:BD"&amp;ROW()-1)),""))</f>
        <v/>
      </c>
      <c r="BE49" s="6" t="str">
        <f ca="1">IF(AND($A49&lt;&gt;"",$A49&lt;&gt;"TOTAL"),IF(AND([8]PDI_TITULACIÓN!$CQ47&lt;&gt;"",[8]PDI_TITULACIÓN!$CQ47&lt;&gt;0),[8]PDI_TITULACIÓN!$CQ47,""),IF($A49="TOTAL",SUM(INDIRECT("BE4:BE"&amp;ROW()-1)),""))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IF([8]PDI_TITULACIÓN!$B48&lt;&gt;"",[8]PDI_TITULACIÓN!$B48,IF(AND([8]PDI_TITULACIÓN!$B48="",[8]PDI_TITULACIÓN!$B49="",[8]PDI_TITULACIÓN!$B47=""),"","TOTAL"))</f>
        <v/>
      </c>
      <c r="B50" s="6" t="str">
        <f ca="1">IF(AND($A50&lt;&gt;"",$A50&lt;&gt;"TOTAL"),IF(AND([8]PDI_TITULACIÓN!$C48&lt;&gt;"",[8]PDI_TITULACIÓN!$C48&lt;&gt;0),[8]PDI_TITULACIÓN!$C48,""),IF($A50="TOTAL",SUM(INDIRECT("B4:B"&amp;ROW()-1)),""))</f>
        <v/>
      </c>
      <c r="C50" s="6" t="str">
        <f ca="1">IF(AND($A50&lt;&gt;"",$A50&lt;&gt;"TOTAL"),IF(AND([8]PDI_TITULACIÓN!$E48&lt;&gt;"",[8]PDI_TITULACIÓN!$E48&lt;&gt;0),[8]PDI_TITULACIÓN!$E48,""),IF($A50="TOTAL",SUM(INDIRECT("C4:C"&amp;ROW()-1)),""))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IF(AND($A50&lt;&gt;"",$A50&lt;&gt;"TOTAL"),IF(AND([8]PDI_TITULACIÓN!$H48&lt;&gt;"",[8]PDI_TITULACIÓN!$H48&lt;&gt;0),[8]PDI_TITULACIÓN!$H48,""),IF($A50="TOTAL",SUM(INDIRECT("E4:E"&amp;ROW()-1)),""))</f>
        <v/>
      </c>
      <c r="F50" s="6" t="str">
        <f ca="1">IF(AND($A50&lt;&gt;"",$A50&lt;&gt;"TOTAL"),IF(AND([8]PDI_TITULACIÓN!$J48&lt;&gt;"",[8]PDI_TITULACIÓN!$J48&lt;&gt;0),[8]PDI_TITULACIÓN!$J48,""),IF($A50="TOTAL",SUM(INDIRECT("F4:F"&amp;ROW()-1)),""))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IF(AND($A50&lt;&gt;"",$A50&lt;&gt;"TOTAL"),IF(AND([8]PDI_TITULACIÓN!$M48&lt;&gt;"",[8]PDI_TITULACIÓN!$M48&lt;&gt;0),[8]PDI_TITULACIÓN!$M48,""),IF($A50="TOTAL",SUM(INDIRECT("H4:H"&amp;ROW()-1)),""))</f>
        <v/>
      </c>
      <c r="I50" s="6" t="str">
        <f ca="1">IF(AND($A50&lt;&gt;"",$A50&lt;&gt;"TOTAL"),IF(AND([8]PDI_TITULACIÓN!$O48&lt;&gt;"",[8]PDI_TITULACIÓN!$O48&lt;&gt;0),[8]PDI_TITULACIÓN!$O48,""),IF($A50="TOTAL",SUM(INDIRECT("I4:I"&amp;ROW()-1)),""))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IF(AND($A50&lt;&gt;"",$A50&lt;&gt;"TOTAL"),IF(AND([8]PDI_TITULACIÓN!$R48&lt;&gt;"",[8]PDI_TITULACIÓN!$R48&lt;&gt;0),[8]PDI_TITULACIÓN!$R48,""),IF($A50="TOTAL",SUM(INDIRECT("K4:K"&amp;ROW()-1)),""))</f>
        <v/>
      </c>
      <c r="L50" s="6" t="str">
        <f ca="1">IF(AND($A50&lt;&gt;"",$A50&lt;&gt;"TOTAL"),IF(AND([8]PDI_TITULACIÓN!$T48&lt;&gt;"",[8]PDI_TITULACIÓN!$T48&lt;&gt;0),[8]PDI_TITULACIÓN!$T48,""),IF($A50="TOTAL",SUM(INDIRECT("L4:L"&amp;ROW()-1)),""))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IF(AND($A50&lt;&gt;"",$A50&lt;&gt;"TOTAL"),IF(AND([8]PDI_TITULACIÓN!$W48&lt;&gt;"",[8]PDI_TITULACIÓN!$W48&lt;&gt;0),[8]PDI_TITULACIÓN!$W48,""),IF($A50="TOTAL",SUM(INDIRECT("N4:N"&amp;ROW()-1)),""))</f>
        <v/>
      </c>
      <c r="O50" s="6" t="str">
        <f ca="1">IF(AND($A50&lt;&gt;"",$A50&lt;&gt;"TOTAL"),IF(AND([8]PDI_TITULACIÓN!$Y48&lt;&gt;"",[8]PDI_TITULACIÓN!$Y48&lt;&gt;0),[8]PDI_TITULACIÓN!$Y48,""),IF($A50="TOTAL",SUM(INDIRECT("O4:O"&amp;ROW()-1)),""))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IF(AND($A50&lt;&gt;"",$A50&lt;&gt;"TOTAL"),IF(AND([8]PDI_TITULACIÓN!$AB48&lt;&gt;"",[8]PDI_TITULACIÓN!$AB48&lt;&gt;0),[8]PDI_TITULACIÓN!$AB48,""),IF($A50="TOTAL",SUM(INDIRECT("Q4:Q"&amp;ROW()-1)),""))</f>
        <v/>
      </c>
      <c r="R50" s="6" t="str">
        <f ca="1">IF(AND($A50&lt;&gt;"",$A50&lt;&gt;"TOTAL"),IF(AND([8]PDI_TITULACIÓN!$AD48&lt;&gt;"",[8]PDI_TITULACIÓN!$AD48&lt;&gt;0),[8]PDI_TITULACIÓN!$AD48,""),IF($A50="TOTAL",SUM(INDIRECT("R4:R"&amp;ROW()-1)),""))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IF(AND($A50&lt;&gt;"",$A50&lt;&gt;"TOTAL"),IF(AND([8]PDI_TITULACIÓN!$AG48&lt;&gt;"",[8]PDI_TITULACIÓN!$AG48&lt;&gt;0),[8]PDI_TITULACIÓN!$AG48,""),IF($A50="TOTAL",SUM(INDIRECT("T4:T"&amp;ROW()-1)),""))</f>
        <v/>
      </c>
      <c r="U50" s="6" t="str">
        <f ca="1">IF(AND($A50&lt;&gt;"",$A50&lt;&gt;"TOTAL"),IF(AND([8]PDI_TITULACIÓN!$AI48&lt;&gt;"",[8]PDI_TITULACIÓN!$AI48&lt;&gt;0),[8]PDI_TITULACIÓN!$AI48,""),IF($A50="TOTAL",SUM(INDIRECT("U4:U"&amp;ROW()-1)),""))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IF(AND($A50&lt;&gt;"",$A50&lt;&gt;"TOTAL"),IF(AND([8]PDI_TITULACIÓN!$AL48&lt;&gt;"",[8]PDI_TITULACIÓN!$AL48&lt;&gt;0),[8]PDI_TITULACIÓN!$AL48,""),IF($A50="TOTAL",SUM(INDIRECT("W4:W"&amp;ROW()-1)),""))</f>
        <v/>
      </c>
      <c r="X50" s="6" t="str">
        <f ca="1">IF(AND($A50&lt;&gt;"",$A50&lt;&gt;"TOTAL"),IF(AND([8]PDI_TITULACIÓN!$AN48&lt;&gt;"",[8]PDI_TITULACIÓN!$AN48&lt;&gt;0),[8]PDI_TITULACIÓN!$AN48,""),IF($A50="TOTAL",SUM(INDIRECT("X4:X"&amp;ROW()-1)),""))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IF(AND($A50&lt;&gt;"",$A50&lt;&gt;"TOTAL"),IF(AND([8]PDI_TITULACIÓN!$AQ48&lt;&gt;"",[8]PDI_TITULACIÓN!$AQ48&lt;&gt;0),[8]PDI_TITULACIÓN!$AQ48,""),IF($A50="TOTAL",SUM(INDIRECT("Z4:Z"&amp;ROW()-1)),""))</f>
        <v/>
      </c>
      <c r="AA50" s="6" t="str">
        <f ca="1">IF(AND($A50&lt;&gt;"",$A50&lt;&gt;"TOTAL"),IF(AND([8]PDI_TITULACIÓN!$AS48&lt;&gt;"",[8]PDI_TITULACIÓN!$AS48&lt;&gt;0),[8]PDI_TITULACIÓN!$AS48,""),IF($A50="TOTAL",SUM(INDIRECT("AA4:AA"&amp;ROW()-1)),""))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IF(AND($A50&lt;&gt;"",$A50&lt;&gt;"TOTAL"),IF(AND([8]PDI_TITULACIÓN!$AV48&lt;&gt;"",[8]PDI_TITULACIÓN!$AV48&lt;&gt;0),[8]PDI_TITULACIÓN!$AV48,""),IF($A50="TOTAL",SUM(INDIRECT("AC4:AC"&amp;ROW()-1)),""))</f>
        <v/>
      </c>
      <c r="AD50" s="6" t="str">
        <f ca="1">IF(AND($A50&lt;&gt;"",$A50&lt;&gt;"TOTAL"),IF(AND([8]PDI_TITULACIÓN!$AX48&lt;&gt;"",[8]PDI_TITULACIÓN!$AX48&lt;&gt;0),[8]PDI_TITULACIÓN!$AX48,""),IF($A50="TOTAL",SUM(INDIRECT("AD4:AD"&amp;ROW()-1)),""))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IF(AND($A50&lt;&gt;"",$A50&lt;&gt;"TOTAL"),IF(AND([8]PDI_TITULACIÓN!$BA48&lt;&gt;"",[8]PDI_TITULACIÓN!$BA48&lt;&gt;0),[8]PDI_TITULACIÓN!$BA48,""),IF($A50="TOTAL",SUM(INDIRECT("AF4:AF"&amp;ROW()-1)),""))</f>
        <v/>
      </c>
      <c r="AG50" s="6" t="str">
        <f ca="1">IF(AND($A50&lt;&gt;"",$A50&lt;&gt;"TOTAL"),IF(AND([8]PDI_TITULACIÓN!$BC48&lt;&gt;"",[8]PDI_TITULACIÓN!$BC48&lt;&gt;0),[8]PDI_TITULACIÓN!$BC48,""),IF($A50="TOTAL",SUM(INDIRECT("AG4:AG"&amp;ROW()-1)),""))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IF(AND($A50&lt;&gt;"",$A50&lt;&gt;"TOTAL"),IF(AND([8]PDI_TITULACIÓN!$BF48&lt;&gt;"",[8]PDI_TITULACIÓN!$BF48&lt;&gt;0),[8]PDI_TITULACIÓN!$BF48,""),IF($A50="TOTAL",SUM(INDIRECT("AI4:AI"&amp;ROW()-1)),""))</f>
        <v/>
      </c>
      <c r="AJ50" s="6" t="str">
        <f ca="1">IF(AND($A50&lt;&gt;"",$A50&lt;&gt;"TOTAL"),IF(AND([8]PDI_TITULACIÓN!$BH48&lt;&gt;"",[8]PDI_TITULACIÓN!$BH48&lt;&gt;0),[8]PDI_TITULACIÓN!$BH48,""),IF($A50="TOTAL",SUM(INDIRECT("AJ4:AJ"&amp;ROW()-1)),""))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IF(AND($A50&lt;&gt;"",$A50&lt;&gt;"TOTAL"),IF(AND([8]PDI_TITULACIÓN!$BK48&lt;&gt;"",[8]PDI_TITULACIÓN!$BK48&lt;&gt;0),[8]PDI_TITULACIÓN!$BK48,""),IF($A50="TOTAL",SUM(INDIRECT("AL4:AL"&amp;ROW()-1)),""))</f>
        <v/>
      </c>
      <c r="AM50" s="6" t="str">
        <f ca="1">IF(AND($A50&lt;&gt;"",$A50&lt;&gt;"TOTAL"),IF(AND([8]PDI_TITULACIÓN!$BM48&lt;&gt;"",[8]PDI_TITULACIÓN!$BM48&lt;&gt;0),[8]PDI_TITULACIÓN!$BM48,""),IF($A50="TOTAL",SUM(INDIRECT("AM4:AM"&amp;ROW()-1)),""))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IF(AND($A50&lt;&gt;"",$A50&lt;&gt;"TOTAL"),IF(AND([8]PDI_TITULACIÓN!$BP48&lt;&gt;"",[8]PDI_TITULACIÓN!$BP48&lt;&gt;0),[8]PDI_TITULACIÓN!$BP48,""),IF($A50="TOTAL",SUM(INDIRECT("AO4:AO"&amp;ROW()-1)),""))</f>
        <v/>
      </c>
      <c r="AP50" s="6" t="str">
        <f ca="1">IF(AND($A50&lt;&gt;"",$A50&lt;&gt;"TOTAL"),IF(AND([8]PDI_TITULACIÓN!$BR48&lt;&gt;"",[8]PDI_TITULACIÓN!$BR48&lt;&gt;0),[8]PDI_TITULACIÓN!$BR48,""),IF($A50="TOTAL",SUM(INDIRECT("AP4:AP"&amp;ROW()-1)),""))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IF(AND($A50&lt;&gt;"",$A50&lt;&gt;"TOTAL"),IF(AND([8]PDI_TITULACIÓN!$BU48&lt;&gt;"",[8]PDI_TITULACIÓN!$BU48&lt;&gt;0),[8]PDI_TITULACIÓN!$BU48,""),IF($A50="TOTAL",SUM(INDIRECT("AR4:AR"&amp;ROW()-1)),""))</f>
        <v/>
      </c>
      <c r="AS50" s="6" t="str">
        <f ca="1">IF(AND($A50&lt;&gt;"",$A50&lt;&gt;"TOTAL"),IF(AND([8]PDI_TITULACIÓN!$BW48&lt;&gt;"",[8]PDI_TITULACIÓN!$BW48&lt;&gt;0),[8]PDI_TITULACIÓN!$BW48,""),IF($A50="TOTAL",SUM(INDIRECT("AS4:AS"&amp;ROW()-1)),""))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IF(AND($A50&lt;&gt;"",$A50&lt;&gt;"TOTAL"),IF(AND([8]PDI_TITULACIÓN!$BZ48&lt;&gt;"",[8]PDI_TITULACIÓN!$BZ48&lt;&gt;0),[8]PDI_TITULACIÓN!$BZ48,""),IF($A50="TOTAL",SUM(INDIRECT("AU4:AU"&amp;ROW()-1)),""))</f>
        <v/>
      </c>
      <c r="AV50" s="6" t="str">
        <f ca="1">IF(AND($A50&lt;&gt;"",$A50&lt;&gt;"TOTAL"),IF(AND([8]PDI_TITULACIÓN!$CB48&lt;&gt;"",[8]PDI_TITULACIÓN!$CB48&lt;&gt;0),[8]PDI_TITULACIÓN!$CB48,""),IF($A50="TOTAL",SUM(INDIRECT("AV4:AV"&amp;ROW()-1)),""))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IF(AND($A50&lt;&gt;"",$A50&lt;&gt;"TOTAL"),IF(AND([8]PDI_TITULACIÓN!$CE48&lt;&gt;"",[8]PDI_TITULACIÓN!$CE48&lt;&gt;0),[8]PDI_TITULACIÓN!$CE48,""),IF($A50="TOTAL",SUM(INDIRECT("AX4:AX"&amp;ROW()-1)),""))</f>
        <v/>
      </c>
      <c r="AY50" s="6" t="str">
        <f ca="1">IF(AND($A50&lt;&gt;"",$A50&lt;&gt;"TOTAL"),IF(AND([8]PDI_TITULACIÓN!$CG48&lt;&gt;"",[8]PDI_TITULACIÓN!$CG48&lt;&gt;0),[8]PDI_TITULACIÓN!$CG48,""),IF($A50="TOTAL",SUM(INDIRECT("AY4:AY"&amp;ROW()-1)),""))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IF(AND($A50&lt;&gt;"",$A50&lt;&gt;"TOTAL"),IF(AND([8]PDI_TITULACIÓN!$CJ48&lt;&gt;"",[8]PDI_TITULACIÓN!$CJ48&lt;&gt;0),[8]PDI_TITULACIÓN!$CJ48,""),IF($A50="TOTAL",SUM(INDIRECT("BA4:BA"&amp;ROW()-1)),""))</f>
        <v/>
      </c>
      <c r="BB50" s="6" t="str">
        <f ca="1">IF(AND($A50&lt;&gt;"",$A50&lt;&gt;"TOTAL"),IF(AND([8]PDI_TITULACIÓN!$CL48&lt;&gt;"",[8]PDI_TITULACIÓN!$CL48&lt;&gt;0),[8]PDI_TITULACIÓN!$CL48,""),IF($A50="TOTAL",SUM(INDIRECT("BB4:BB"&amp;ROW()-1)),""))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IF(AND($A50&lt;&gt;"",$A50&lt;&gt;"TOTAL"),IF(AND([8]PDI_TITULACIÓN!$CO48&lt;&gt;"",[8]PDI_TITULACIÓN!$CO48&lt;&gt;0),[8]PDI_TITULACIÓN!$CO48,""),IF($A50="TOTAL",SUM(INDIRECT("BD4:BD"&amp;ROW()-1)),""))</f>
        <v/>
      </c>
      <c r="BE50" s="6" t="str">
        <f ca="1">IF(AND($A50&lt;&gt;"",$A50&lt;&gt;"TOTAL"),IF(AND([8]PDI_TITULACIÓN!$CQ48&lt;&gt;"",[8]PDI_TITULACIÓN!$CQ48&lt;&gt;0),[8]PDI_TITULACIÓN!$CQ48,""),IF($A50="TOTAL",SUM(INDIRECT("BE4:BE"&amp;ROW()-1)),""))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IF([8]PDI_TITULACIÓN!$B49&lt;&gt;"",[8]PDI_TITULACIÓN!$B49,IF(AND([8]PDI_TITULACIÓN!$B49="",[8]PDI_TITULACIÓN!$B50="",[8]PDI_TITULACIÓN!$B48=""),"","TOTAL"))</f>
        <v/>
      </c>
      <c r="B51" s="6" t="str">
        <f ca="1">IF(AND($A51&lt;&gt;"",$A51&lt;&gt;"TOTAL"),IF(AND([8]PDI_TITULACIÓN!$C49&lt;&gt;"",[8]PDI_TITULACIÓN!$C49&lt;&gt;0),[8]PDI_TITULACIÓN!$C49,""),IF($A51="TOTAL",SUM(INDIRECT("B4:B"&amp;ROW()-1)),""))</f>
        <v/>
      </c>
      <c r="C51" s="6" t="str">
        <f ca="1">IF(AND($A51&lt;&gt;"",$A51&lt;&gt;"TOTAL"),IF(AND([8]PDI_TITULACIÓN!$E49&lt;&gt;"",[8]PDI_TITULACIÓN!$E49&lt;&gt;0),[8]PDI_TITULACIÓN!$E49,""),IF($A51="TOTAL",SUM(INDIRECT("C4:C"&amp;ROW()-1)),""))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IF(AND($A51&lt;&gt;"",$A51&lt;&gt;"TOTAL"),IF(AND([8]PDI_TITULACIÓN!$H49&lt;&gt;"",[8]PDI_TITULACIÓN!$H49&lt;&gt;0),[8]PDI_TITULACIÓN!$H49,""),IF($A51="TOTAL",SUM(INDIRECT("E4:E"&amp;ROW()-1)),""))</f>
        <v/>
      </c>
      <c r="F51" s="6" t="str">
        <f ca="1">IF(AND($A51&lt;&gt;"",$A51&lt;&gt;"TOTAL"),IF(AND([8]PDI_TITULACIÓN!$J49&lt;&gt;"",[8]PDI_TITULACIÓN!$J49&lt;&gt;0),[8]PDI_TITULACIÓN!$J49,""),IF($A51="TOTAL",SUM(INDIRECT("F4:F"&amp;ROW()-1)),""))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IF(AND($A51&lt;&gt;"",$A51&lt;&gt;"TOTAL"),IF(AND([8]PDI_TITULACIÓN!$M49&lt;&gt;"",[8]PDI_TITULACIÓN!$M49&lt;&gt;0),[8]PDI_TITULACIÓN!$M49,""),IF($A51="TOTAL",SUM(INDIRECT("H4:H"&amp;ROW()-1)),""))</f>
        <v/>
      </c>
      <c r="I51" s="6" t="str">
        <f ca="1">IF(AND($A51&lt;&gt;"",$A51&lt;&gt;"TOTAL"),IF(AND([8]PDI_TITULACIÓN!$O49&lt;&gt;"",[8]PDI_TITULACIÓN!$O49&lt;&gt;0),[8]PDI_TITULACIÓN!$O49,""),IF($A51="TOTAL",SUM(INDIRECT("I4:I"&amp;ROW()-1)),""))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IF(AND($A51&lt;&gt;"",$A51&lt;&gt;"TOTAL"),IF(AND([8]PDI_TITULACIÓN!$R49&lt;&gt;"",[8]PDI_TITULACIÓN!$R49&lt;&gt;0),[8]PDI_TITULACIÓN!$R49,""),IF($A51="TOTAL",SUM(INDIRECT("K4:K"&amp;ROW()-1)),""))</f>
        <v/>
      </c>
      <c r="L51" s="6" t="str">
        <f ca="1">IF(AND($A51&lt;&gt;"",$A51&lt;&gt;"TOTAL"),IF(AND([8]PDI_TITULACIÓN!$T49&lt;&gt;"",[8]PDI_TITULACIÓN!$T49&lt;&gt;0),[8]PDI_TITULACIÓN!$T49,""),IF($A51="TOTAL",SUM(INDIRECT("L4:L"&amp;ROW()-1)),""))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IF(AND($A51&lt;&gt;"",$A51&lt;&gt;"TOTAL"),IF(AND([8]PDI_TITULACIÓN!$W49&lt;&gt;"",[8]PDI_TITULACIÓN!$W49&lt;&gt;0),[8]PDI_TITULACIÓN!$W49,""),IF($A51="TOTAL",SUM(INDIRECT("N4:N"&amp;ROW()-1)),""))</f>
        <v/>
      </c>
      <c r="O51" s="6" t="str">
        <f ca="1">IF(AND($A51&lt;&gt;"",$A51&lt;&gt;"TOTAL"),IF(AND([8]PDI_TITULACIÓN!$Y49&lt;&gt;"",[8]PDI_TITULACIÓN!$Y49&lt;&gt;0),[8]PDI_TITULACIÓN!$Y49,""),IF($A51="TOTAL",SUM(INDIRECT("O4:O"&amp;ROW()-1)),""))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IF(AND($A51&lt;&gt;"",$A51&lt;&gt;"TOTAL"),IF(AND([8]PDI_TITULACIÓN!$AB49&lt;&gt;"",[8]PDI_TITULACIÓN!$AB49&lt;&gt;0),[8]PDI_TITULACIÓN!$AB49,""),IF($A51="TOTAL",SUM(INDIRECT("Q4:Q"&amp;ROW()-1)),""))</f>
        <v/>
      </c>
      <c r="R51" s="6" t="str">
        <f ca="1">IF(AND($A51&lt;&gt;"",$A51&lt;&gt;"TOTAL"),IF(AND([8]PDI_TITULACIÓN!$AD49&lt;&gt;"",[8]PDI_TITULACIÓN!$AD49&lt;&gt;0),[8]PDI_TITULACIÓN!$AD49,""),IF($A51="TOTAL",SUM(INDIRECT("R4:R"&amp;ROW()-1)),""))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IF(AND($A51&lt;&gt;"",$A51&lt;&gt;"TOTAL"),IF(AND([8]PDI_TITULACIÓN!$AG49&lt;&gt;"",[8]PDI_TITULACIÓN!$AG49&lt;&gt;0),[8]PDI_TITULACIÓN!$AG49,""),IF($A51="TOTAL",SUM(INDIRECT("T4:T"&amp;ROW()-1)),""))</f>
        <v/>
      </c>
      <c r="U51" s="6" t="str">
        <f ca="1">IF(AND($A51&lt;&gt;"",$A51&lt;&gt;"TOTAL"),IF(AND([8]PDI_TITULACIÓN!$AI49&lt;&gt;"",[8]PDI_TITULACIÓN!$AI49&lt;&gt;0),[8]PDI_TITULACIÓN!$AI49,""),IF($A51="TOTAL",SUM(INDIRECT("U4:U"&amp;ROW()-1)),""))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IF(AND($A51&lt;&gt;"",$A51&lt;&gt;"TOTAL"),IF(AND([8]PDI_TITULACIÓN!$AL49&lt;&gt;"",[8]PDI_TITULACIÓN!$AL49&lt;&gt;0),[8]PDI_TITULACIÓN!$AL49,""),IF($A51="TOTAL",SUM(INDIRECT("W4:W"&amp;ROW()-1)),""))</f>
        <v/>
      </c>
      <c r="X51" s="6" t="str">
        <f ca="1">IF(AND($A51&lt;&gt;"",$A51&lt;&gt;"TOTAL"),IF(AND([8]PDI_TITULACIÓN!$AN49&lt;&gt;"",[8]PDI_TITULACIÓN!$AN49&lt;&gt;0),[8]PDI_TITULACIÓN!$AN49,""),IF($A51="TOTAL",SUM(INDIRECT("X4:X"&amp;ROW()-1)),""))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IF(AND($A51&lt;&gt;"",$A51&lt;&gt;"TOTAL"),IF(AND([8]PDI_TITULACIÓN!$AQ49&lt;&gt;"",[8]PDI_TITULACIÓN!$AQ49&lt;&gt;0),[8]PDI_TITULACIÓN!$AQ49,""),IF($A51="TOTAL",SUM(INDIRECT("Z4:Z"&amp;ROW()-1)),""))</f>
        <v/>
      </c>
      <c r="AA51" s="6" t="str">
        <f ca="1">IF(AND($A51&lt;&gt;"",$A51&lt;&gt;"TOTAL"),IF(AND([8]PDI_TITULACIÓN!$AS49&lt;&gt;"",[8]PDI_TITULACIÓN!$AS49&lt;&gt;0),[8]PDI_TITULACIÓN!$AS49,""),IF($A51="TOTAL",SUM(INDIRECT("AA4:AA"&amp;ROW()-1)),""))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IF(AND($A51&lt;&gt;"",$A51&lt;&gt;"TOTAL"),IF(AND([8]PDI_TITULACIÓN!$AV49&lt;&gt;"",[8]PDI_TITULACIÓN!$AV49&lt;&gt;0),[8]PDI_TITULACIÓN!$AV49,""),IF($A51="TOTAL",SUM(INDIRECT("AC4:AC"&amp;ROW()-1)),""))</f>
        <v/>
      </c>
      <c r="AD51" s="6" t="str">
        <f ca="1">IF(AND($A51&lt;&gt;"",$A51&lt;&gt;"TOTAL"),IF(AND([8]PDI_TITULACIÓN!$AX49&lt;&gt;"",[8]PDI_TITULACIÓN!$AX49&lt;&gt;0),[8]PDI_TITULACIÓN!$AX49,""),IF($A51="TOTAL",SUM(INDIRECT("AD4:AD"&amp;ROW()-1)),""))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IF(AND($A51&lt;&gt;"",$A51&lt;&gt;"TOTAL"),IF(AND([8]PDI_TITULACIÓN!$BA49&lt;&gt;"",[8]PDI_TITULACIÓN!$BA49&lt;&gt;0),[8]PDI_TITULACIÓN!$BA49,""),IF($A51="TOTAL",SUM(INDIRECT("AF4:AF"&amp;ROW()-1)),""))</f>
        <v/>
      </c>
      <c r="AG51" s="6" t="str">
        <f ca="1">IF(AND($A51&lt;&gt;"",$A51&lt;&gt;"TOTAL"),IF(AND([8]PDI_TITULACIÓN!$BC49&lt;&gt;"",[8]PDI_TITULACIÓN!$BC49&lt;&gt;0),[8]PDI_TITULACIÓN!$BC49,""),IF($A51="TOTAL",SUM(INDIRECT("AG4:AG"&amp;ROW()-1)),""))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IF(AND($A51&lt;&gt;"",$A51&lt;&gt;"TOTAL"),IF(AND([8]PDI_TITULACIÓN!$BF49&lt;&gt;"",[8]PDI_TITULACIÓN!$BF49&lt;&gt;0),[8]PDI_TITULACIÓN!$BF49,""),IF($A51="TOTAL",SUM(INDIRECT("AI4:AI"&amp;ROW()-1)),""))</f>
        <v/>
      </c>
      <c r="AJ51" s="6" t="str">
        <f ca="1">IF(AND($A51&lt;&gt;"",$A51&lt;&gt;"TOTAL"),IF(AND([8]PDI_TITULACIÓN!$BH49&lt;&gt;"",[8]PDI_TITULACIÓN!$BH49&lt;&gt;0),[8]PDI_TITULACIÓN!$BH49,""),IF($A51="TOTAL",SUM(INDIRECT("AJ4:AJ"&amp;ROW()-1)),""))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IF(AND($A51&lt;&gt;"",$A51&lt;&gt;"TOTAL"),IF(AND([8]PDI_TITULACIÓN!$BK49&lt;&gt;"",[8]PDI_TITULACIÓN!$BK49&lt;&gt;0),[8]PDI_TITULACIÓN!$BK49,""),IF($A51="TOTAL",SUM(INDIRECT("AL4:AL"&amp;ROW()-1)),""))</f>
        <v/>
      </c>
      <c r="AM51" s="6" t="str">
        <f ca="1">IF(AND($A51&lt;&gt;"",$A51&lt;&gt;"TOTAL"),IF(AND([8]PDI_TITULACIÓN!$BM49&lt;&gt;"",[8]PDI_TITULACIÓN!$BM49&lt;&gt;0),[8]PDI_TITULACIÓN!$BM49,""),IF($A51="TOTAL",SUM(INDIRECT("AM4:AM"&amp;ROW()-1)),""))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IF(AND($A51&lt;&gt;"",$A51&lt;&gt;"TOTAL"),IF(AND([8]PDI_TITULACIÓN!$BP49&lt;&gt;"",[8]PDI_TITULACIÓN!$BP49&lt;&gt;0),[8]PDI_TITULACIÓN!$BP49,""),IF($A51="TOTAL",SUM(INDIRECT("AO4:AO"&amp;ROW()-1)),""))</f>
        <v/>
      </c>
      <c r="AP51" s="6" t="str">
        <f ca="1">IF(AND($A51&lt;&gt;"",$A51&lt;&gt;"TOTAL"),IF(AND([8]PDI_TITULACIÓN!$BR49&lt;&gt;"",[8]PDI_TITULACIÓN!$BR49&lt;&gt;0),[8]PDI_TITULACIÓN!$BR49,""),IF($A51="TOTAL",SUM(INDIRECT("AP4:AP"&amp;ROW()-1)),""))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IF(AND($A51&lt;&gt;"",$A51&lt;&gt;"TOTAL"),IF(AND([8]PDI_TITULACIÓN!$BU49&lt;&gt;"",[8]PDI_TITULACIÓN!$BU49&lt;&gt;0),[8]PDI_TITULACIÓN!$BU49,""),IF($A51="TOTAL",SUM(INDIRECT("AR4:AR"&amp;ROW()-1)),""))</f>
        <v/>
      </c>
      <c r="AS51" s="6" t="str">
        <f ca="1">IF(AND($A51&lt;&gt;"",$A51&lt;&gt;"TOTAL"),IF(AND([8]PDI_TITULACIÓN!$BW49&lt;&gt;"",[8]PDI_TITULACIÓN!$BW49&lt;&gt;0),[8]PDI_TITULACIÓN!$BW49,""),IF($A51="TOTAL",SUM(INDIRECT("AS4:AS"&amp;ROW()-1)),""))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IF(AND($A51&lt;&gt;"",$A51&lt;&gt;"TOTAL"),IF(AND([8]PDI_TITULACIÓN!$BZ49&lt;&gt;"",[8]PDI_TITULACIÓN!$BZ49&lt;&gt;0),[8]PDI_TITULACIÓN!$BZ49,""),IF($A51="TOTAL",SUM(INDIRECT("AU4:AU"&amp;ROW()-1)),""))</f>
        <v/>
      </c>
      <c r="AV51" s="6" t="str">
        <f ca="1">IF(AND($A51&lt;&gt;"",$A51&lt;&gt;"TOTAL"),IF(AND([8]PDI_TITULACIÓN!$CB49&lt;&gt;"",[8]PDI_TITULACIÓN!$CB49&lt;&gt;0),[8]PDI_TITULACIÓN!$CB49,""),IF($A51="TOTAL",SUM(INDIRECT("AV4:AV"&amp;ROW()-1)),""))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IF(AND($A51&lt;&gt;"",$A51&lt;&gt;"TOTAL"),IF(AND([8]PDI_TITULACIÓN!$CE49&lt;&gt;"",[8]PDI_TITULACIÓN!$CE49&lt;&gt;0),[8]PDI_TITULACIÓN!$CE49,""),IF($A51="TOTAL",SUM(INDIRECT("AX4:AX"&amp;ROW()-1)),""))</f>
        <v/>
      </c>
      <c r="AY51" s="6" t="str">
        <f ca="1">IF(AND($A51&lt;&gt;"",$A51&lt;&gt;"TOTAL"),IF(AND([8]PDI_TITULACIÓN!$CG49&lt;&gt;"",[8]PDI_TITULACIÓN!$CG49&lt;&gt;0),[8]PDI_TITULACIÓN!$CG49,""),IF($A51="TOTAL",SUM(INDIRECT("AY4:AY"&amp;ROW()-1)),""))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IF(AND($A51&lt;&gt;"",$A51&lt;&gt;"TOTAL"),IF(AND([8]PDI_TITULACIÓN!$CJ49&lt;&gt;"",[8]PDI_TITULACIÓN!$CJ49&lt;&gt;0),[8]PDI_TITULACIÓN!$CJ49,""),IF($A51="TOTAL",SUM(INDIRECT("BA4:BA"&amp;ROW()-1)),""))</f>
        <v/>
      </c>
      <c r="BB51" s="6" t="str">
        <f ca="1">IF(AND($A51&lt;&gt;"",$A51&lt;&gt;"TOTAL"),IF(AND([8]PDI_TITULACIÓN!$CL49&lt;&gt;"",[8]PDI_TITULACIÓN!$CL49&lt;&gt;0),[8]PDI_TITULACIÓN!$CL49,""),IF($A51="TOTAL",SUM(INDIRECT("BB4:BB"&amp;ROW()-1)),""))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IF(AND($A51&lt;&gt;"",$A51&lt;&gt;"TOTAL"),IF(AND([8]PDI_TITULACIÓN!$CO49&lt;&gt;"",[8]PDI_TITULACIÓN!$CO49&lt;&gt;0),[8]PDI_TITULACIÓN!$CO49,""),IF($A51="TOTAL",SUM(INDIRECT("BD4:BD"&amp;ROW()-1)),""))</f>
        <v/>
      </c>
      <c r="BE51" s="6" t="str">
        <f ca="1">IF(AND($A51&lt;&gt;"",$A51&lt;&gt;"TOTAL"),IF(AND([8]PDI_TITULACIÓN!$CQ49&lt;&gt;"",[8]PDI_TITULACIÓN!$CQ49&lt;&gt;0),[8]PDI_TITULACIÓN!$CQ49,""),IF($A51="TOTAL",SUM(INDIRECT("BE4:BE"&amp;ROW()-1)),""))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IF([8]PDI_TITULACIÓN!$B50&lt;&gt;"",[8]PDI_TITULACIÓN!$B50,IF(AND([8]PDI_TITULACIÓN!$B50="",[8]PDI_TITULACIÓN!$B51="",[8]PDI_TITULACIÓN!$B49=""),"","TOTAL"))</f>
        <v/>
      </c>
      <c r="B52" s="6" t="str">
        <f ca="1">IF(AND($A52&lt;&gt;"",$A52&lt;&gt;"TOTAL"),IF(AND([8]PDI_TITULACIÓN!$C50&lt;&gt;"",[8]PDI_TITULACIÓN!$C50&lt;&gt;0),[8]PDI_TITULACIÓN!$C50,""),IF($A52="TOTAL",SUM(INDIRECT("B4:B"&amp;ROW()-1)),""))</f>
        <v/>
      </c>
      <c r="C52" s="6" t="str">
        <f ca="1">IF(AND($A52&lt;&gt;"",$A52&lt;&gt;"TOTAL"),IF(AND([8]PDI_TITULACIÓN!$E50&lt;&gt;"",[8]PDI_TITULACIÓN!$E50&lt;&gt;0),[8]PDI_TITULACIÓN!$E50,""),IF($A52="TOTAL",SUM(INDIRECT("C4:C"&amp;ROW()-1)),""))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IF(AND($A52&lt;&gt;"",$A52&lt;&gt;"TOTAL"),IF(AND([8]PDI_TITULACIÓN!$H50&lt;&gt;"",[8]PDI_TITULACIÓN!$H50&lt;&gt;0),[8]PDI_TITULACIÓN!$H50,""),IF($A52="TOTAL",SUM(INDIRECT("E4:E"&amp;ROW()-1)),""))</f>
        <v/>
      </c>
      <c r="F52" s="6" t="str">
        <f ca="1">IF(AND($A52&lt;&gt;"",$A52&lt;&gt;"TOTAL"),IF(AND([8]PDI_TITULACIÓN!$J50&lt;&gt;"",[8]PDI_TITULACIÓN!$J50&lt;&gt;0),[8]PDI_TITULACIÓN!$J50,""),IF($A52="TOTAL",SUM(INDIRECT("F4:F"&amp;ROW()-1)),""))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IF(AND($A52&lt;&gt;"",$A52&lt;&gt;"TOTAL"),IF(AND([8]PDI_TITULACIÓN!$M50&lt;&gt;"",[8]PDI_TITULACIÓN!$M50&lt;&gt;0),[8]PDI_TITULACIÓN!$M50,""),IF($A52="TOTAL",SUM(INDIRECT("H4:H"&amp;ROW()-1)),""))</f>
        <v/>
      </c>
      <c r="I52" s="6" t="str">
        <f ca="1">IF(AND($A52&lt;&gt;"",$A52&lt;&gt;"TOTAL"),IF(AND([8]PDI_TITULACIÓN!$O50&lt;&gt;"",[8]PDI_TITULACIÓN!$O50&lt;&gt;0),[8]PDI_TITULACIÓN!$O50,""),IF($A52="TOTAL",SUM(INDIRECT("I4:I"&amp;ROW()-1)),""))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IF(AND($A52&lt;&gt;"",$A52&lt;&gt;"TOTAL"),IF(AND([8]PDI_TITULACIÓN!$R50&lt;&gt;"",[8]PDI_TITULACIÓN!$R50&lt;&gt;0),[8]PDI_TITULACIÓN!$R50,""),IF($A52="TOTAL",SUM(INDIRECT("K4:K"&amp;ROW()-1)),""))</f>
        <v/>
      </c>
      <c r="L52" s="6" t="str">
        <f ca="1">IF(AND($A52&lt;&gt;"",$A52&lt;&gt;"TOTAL"),IF(AND([8]PDI_TITULACIÓN!$T50&lt;&gt;"",[8]PDI_TITULACIÓN!$T50&lt;&gt;0),[8]PDI_TITULACIÓN!$T50,""),IF($A52="TOTAL",SUM(INDIRECT("L4:L"&amp;ROW()-1)),""))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IF(AND($A52&lt;&gt;"",$A52&lt;&gt;"TOTAL"),IF(AND([8]PDI_TITULACIÓN!$W50&lt;&gt;"",[8]PDI_TITULACIÓN!$W50&lt;&gt;0),[8]PDI_TITULACIÓN!$W50,""),IF($A52="TOTAL",SUM(INDIRECT("N4:N"&amp;ROW()-1)),""))</f>
        <v/>
      </c>
      <c r="O52" s="6" t="str">
        <f ca="1">IF(AND($A52&lt;&gt;"",$A52&lt;&gt;"TOTAL"),IF(AND([8]PDI_TITULACIÓN!$Y50&lt;&gt;"",[8]PDI_TITULACIÓN!$Y50&lt;&gt;0),[8]PDI_TITULACIÓN!$Y50,""),IF($A52="TOTAL",SUM(INDIRECT("O4:O"&amp;ROW()-1)),""))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IF(AND($A52&lt;&gt;"",$A52&lt;&gt;"TOTAL"),IF(AND([8]PDI_TITULACIÓN!$AB50&lt;&gt;"",[8]PDI_TITULACIÓN!$AB50&lt;&gt;0),[8]PDI_TITULACIÓN!$AB50,""),IF($A52="TOTAL",SUM(INDIRECT("Q4:Q"&amp;ROW()-1)),""))</f>
        <v/>
      </c>
      <c r="R52" s="6" t="str">
        <f ca="1">IF(AND($A52&lt;&gt;"",$A52&lt;&gt;"TOTAL"),IF(AND([8]PDI_TITULACIÓN!$AD50&lt;&gt;"",[8]PDI_TITULACIÓN!$AD50&lt;&gt;0),[8]PDI_TITULACIÓN!$AD50,""),IF($A52="TOTAL",SUM(INDIRECT("R4:R"&amp;ROW()-1)),""))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IF(AND($A52&lt;&gt;"",$A52&lt;&gt;"TOTAL"),IF(AND([8]PDI_TITULACIÓN!$AG50&lt;&gt;"",[8]PDI_TITULACIÓN!$AG50&lt;&gt;0),[8]PDI_TITULACIÓN!$AG50,""),IF($A52="TOTAL",SUM(INDIRECT("T4:T"&amp;ROW()-1)),""))</f>
        <v/>
      </c>
      <c r="U52" s="6" t="str">
        <f ca="1">IF(AND($A52&lt;&gt;"",$A52&lt;&gt;"TOTAL"),IF(AND([8]PDI_TITULACIÓN!$AI50&lt;&gt;"",[8]PDI_TITULACIÓN!$AI50&lt;&gt;0),[8]PDI_TITULACIÓN!$AI50,""),IF($A52="TOTAL",SUM(INDIRECT("U4:U"&amp;ROW()-1)),""))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IF(AND($A52&lt;&gt;"",$A52&lt;&gt;"TOTAL"),IF(AND([8]PDI_TITULACIÓN!$AL50&lt;&gt;"",[8]PDI_TITULACIÓN!$AL50&lt;&gt;0),[8]PDI_TITULACIÓN!$AL50,""),IF($A52="TOTAL",SUM(INDIRECT("W4:W"&amp;ROW()-1)),""))</f>
        <v/>
      </c>
      <c r="X52" s="6" t="str">
        <f ca="1">IF(AND($A52&lt;&gt;"",$A52&lt;&gt;"TOTAL"),IF(AND([8]PDI_TITULACIÓN!$AN50&lt;&gt;"",[8]PDI_TITULACIÓN!$AN50&lt;&gt;0),[8]PDI_TITULACIÓN!$AN50,""),IF($A52="TOTAL",SUM(INDIRECT("X4:X"&amp;ROW()-1)),""))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IF(AND($A52&lt;&gt;"",$A52&lt;&gt;"TOTAL"),IF(AND([8]PDI_TITULACIÓN!$AQ50&lt;&gt;"",[8]PDI_TITULACIÓN!$AQ50&lt;&gt;0),[8]PDI_TITULACIÓN!$AQ50,""),IF($A52="TOTAL",SUM(INDIRECT("Z4:Z"&amp;ROW()-1)),""))</f>
        <v/>
      </c>
      <c r="AA52" s="6" t="str">
        <f ca="1">IF(AND($A52&lt;&gt;"",$A52&lt;&gt;"TOTAL"),IF(AND([8]PDI_TITULACIÓN!$AS50&lt;&gt;"",[8]PDI_TITULACIÓN!$AS50&lt;&gt;0),[8]PDI_TITULACIÓN!$AS50,""),IF($A52="TOTAL",SUM(INDIRECT("AA4:AA"&amp;ROW()-1)),""))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IF(AND($A52&lt;&gt;"",$A52&lt;&gt;"TOTAL"),IF(AND([8]PDI_TITULACIÓN!$AV50&lt;&gt;"",[8]PDI_TITULACIÓN!$AV50&lt;&gt;0),[8]PDI_TITULACIÓN!$AV50,""),IF($A52="TOTAL",SUM(INDIRECT("AC4:AC"&amp;ROW()-1)),""))</f>
        <v/>
      </c>
      <c r="AD52" s="6" t="str">
        <f ca="1">IF(AND($A52&lt;&gt;"",$A52&lt;&gt;"TOTAL"),IF(AND([8]PDI_TITULACIÓN!$AX50&lt;&gt;"",[8]PDI_TITULACIÓN!$AX50&lt;&gt;0),[8]PDI_TITULACIÓN!$AX50,""),IF($A52="TOTAL",SUM(INDIRECT("AD4:AD"&amp;ROW()-1)),""))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IF(AND($A52&lt;&gt;"",$A52&lt;&gt;"TOTAL"),IF(AND([8]PDI_TITULACIÓN!$BA50&lt;&gt;"",[8]PDI_TITULACIÓN!$BA50&lt;&gt;0),[8]PDI_TITULACIÓN!$BA50,""),IF($A52="TOTAL",SUM(INDIRECT("AF4:AF"&amp;ROW()-1)),""))</f>
        <v/>
      </c>
      <c r="AG52" s="6" t="str">
        <f ca="1">IF(AND($A52&lt;&gt;"",$A52&lt;&gt;"TOTAL"),IF(AND([8]PDI_TITULACIÓN!$BC50&lt;&gt;"",[8]PDI_TITULACIÓN!$BC50&lt;&gt;0),[8]PDI_TITULACIÓN!$BC50,""),IF($A52="TOTAL",SUM(INDIRECT("AG4:AG"&amp;ROW()-1)),""))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IF(AND($A52&lt;&gt;"",$A52&lt;&gt;"TOTAL"),IF(AND([8]PDI_TITULACIÓN!$BF50&lt;&gt;"",[8]PDI_TITULACIÓN!$BF50&lt;&gt;0),[8]PDI_TITULACIÓN!$BF50,""),IF($A52="TOTAL",SUM(INDIRECT("AI4:AI"&amp;ROW()-1)),""))</f>
        <v/>
      </c>
      <c r="AJ52" s="6" t="str">
        <f ca="1">IF(AND($A52&lt;&gt;"",$A52&lt;&gt;"TOTAL"),IF(AND([8]PDI_TITULACIÓN!$BH50&lt;&gt;"",[8]PDI_TITULACIÓN!$BH50&lt;&gt;0),[8]PDI_TITULACIÓN!$BH50,""),IF($A52="TOTAL",SUM(INDIRECT("AJ4:AJ"&amp;ROW()-1)),""))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IF(AND($A52&lt;&gt;"",$A52&lt;&gt;"TOTAL"),IF(AND([8]PDI_TITULACIÓN!$BK50&lt;&gt;"",[8]PDI_TITULACIÓN!$BK50&lt;&gt;0),[8]PDI_TITULACIÓN!$BK50,""),IF($A52="TOTAL",SUM(INDIRECT("AL4:AL"&amp;ROW()-1)),""))</f>
        <v/>
      </c>
      <c r="AM52" s="6" t="str">
        <f ca="1">IF(AND($A52&lt;&gt;"",$A52&lt;&gt;"TOTAL"),IF(AND([8]PDI_TITULACIÓN!$BM50&lt;&gt;"",[8]PDI_TITULACIÓN!$BM50&lt;&gt;0),[8]PDI_TITULACIÓN!$BM50,""),IF($A52="TOTAL",SUM(INDIRECT("AM4:AM"&amp;ROW()-1)),""))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IF(AND($A52&lt;&gt;"",$A52&lt;&gt;"TOTAL"),IF(AND([8]PDI_TITULACIÓN!$BP50&lt;&gt;"",[8]PDI_TITULACIÓN!$BP50&lt;&gt;0),[8]PDI_TITULACIÓN!$BP50,""),IF($A52="TOTAL",SUM(INDIRECT("AO4:AO"&amp;ROW()-1)),""))</f>
        <v/>
      </c>
      <c r="AP52" s="6" t="str">
        <f ca="1">IF(AND($A52&lt;&gt;"",$A52&lt;&gt;"TOTAL"),IF(AND([8]PDI_TITULACIÓN!$BR50&lt;&gt;"",[8]PDI_TITULACIÓN!$BR50&lt;&gt;0),[8]PDI_TITULACIÓN!$BR50,""),IF($A52="TOTAL",SUM(INDIRECT("AP4:AP"&amp;ROW()-1)),""))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IF(AND($A52&lt;&gt;"",$A52&lt;&gt;"TOTAL"),IF(AND([8]PDI_TITULACIÓN!$BU50&lt;&gt;"",[8]PDI_TITULACIÓN!$BU50&lt;&gt;0),[8]PDI_TITULACIÓN!$BU50,""),IF($A52="TOTAL",SUM(INDIRECT("AR4:AR"&amp;ROW()-1)),""))</f>
        <v/>
      </c>
      <c r="AS52" s="6" t="str">
        <f ca="1">IF(AND($A52&lt;&gt;"",$A52&lt;&gt;"TOTAL"),IF(AND([8]PDI_TITULACIÓN!$BW50&lt;&gt;"",[8]PDI_TITULACIÓN!$BW50&lt;&gt;0),[8]PDI_TITULACIÓN!$BW50,""),IF($A52="TOTAL",SUM(INDIRECT("AS4:AS"&amp;ROW()-1)),""))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IF(AND($A52&lt;&gt;"",$A52&lt;&gt;"TOTAL"),IF(AND([8]PDI_TITULACIÓN!$BZ50&lt;&gt;"",[8]PDI_TITULACIÓN!$BZ50&lt;&gt;0),[8]PDI_TITULACIÓN!$BZ50,""),IF($A52="TOTAL",SUM(INDIRECT("AU4:AU"&amp;ROW()-1)),""))</f>
        <v/>
      </c>
      <c r="AV52" s="6" t="str">
        <f ca="1">IF(AND($A52&lt;&gt;"",$A52&lt;&gt;"TOTAL"),IF(AND([8]PDI_TITULACIÓN!$CB50&lt;&gt;"",[8]PDI_TITULACIÓN!$CB50&lt;&gt;0),[8]PDI_TITULACIÓN!$CB50,""),IF($A52="TOTAL",SUM(INDIRECT("AV4:AV"&amp;ROW()-1)),""))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IF(AND($A52&lt;&gt;"",$A52&lt;&gt;"TOTAL"),IF(AND([8]PDI_TITULACIÓN!$CE50&lt;&gt;"",[8]PDI_TITULACIÓN!$CE50&lt;&gt;0),[8]PDI_TITULACIÓN!$CE50,""),IF($A52="TOTAL",SUM(INDIRECT("AX4:AX"&amp;ROW()-1)),""))</f>
        <v/>
      </c>
      <c r="AY52" s="6" t="str">
        <f ca="1">IF(AND($A52&lt;&gt;"",$A52&lt;&gt;"TOTAL"),IF(AND([8]PDI_TITULACIÓN!$CG50&lt;&gt;"",[8]PDI_TITULACIÓN!$CG50&lt;&gt;0),[8]PDI_TITULACIÓN!$CG50,""),IF($A52="TOTAL",SUM(INDIRECT("AY4:AY"&amp;ROW()-1)),""))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IF(AND($A52&lt;&gt;"",$A52&lt;&gt;"TOTAL"),IF(AND([8]PDI_TITULACIÓN!$CJ50&lt;&gt;"",[8]PDI_TITULACIÓN!$CJ50&lt;&gt;0),[8]PDI_TITULACIÓN!$CJ50,""),IF($A52="TOTAL",SUM(INDIRECT("BA4:BA"&amp;ROW()-1)),""))</f>
        <v/>
      </c>
      <c r="BB52" s="6" t="str">
        <f ca="1">IF(AND($A52&lt;&gt;"",$A52&lt;&gt;"TOTAL"),IF(AND([8]PDI_TITULACIÓN!$CL50&lt;&gt;"",[8]PDI_TITULACIÓN!$CL50&lt;&gt;0),[8]PDI_TITULACIÓN!$CL50,""),IF($A52="TOTAL",SUM(INDIRECT("BB4:BB"&amp;ROW()-1)),""))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IF(AND($A52&lt;&gt;"",$A52&lt;&gt;"TOTAL"),IF(AND([8]PDI_TITULACIÓN!$CO50&lt;&gt;"",[8]PDI_TITULACIÓN!$CO50&lt;&gt;0),[8]PDI_TITULACIÓN!$CO50,""),IF($A52="TOTAL",SUM(INDIRECT("BD4:BD"&amp;ROW()-1)),""))</f>
        <v/>
      </c>
      <c r="BE52" s="6" t="str">
        <f ca="1">IF(AND($A52&lt;&gt;"",$A52&lt;&gt;"TOTAL"),IF(AND([8]PDI_TITULACIÓN!$CQ50&lt;&gt;"",[8]PDI_TITULACIÓN!$CQ50&lt;&gt;0),[8]PDI_TITULACIÓN!$CQ50,""),IF($A52="TOTAL",SUM(INDIRECT("BE4:BE"&amp;ROW()-1)),""))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IF([8]PDI_TITULACIÓN!$B51&lt;&gt;"",[8]PDI_TITULACIÓN!$B51,IF(AND([8]PDI_TITULACIÓN!$B51="",[8]PDI_TITULACIÓN!$B52="",[8]PDI_TITULACIÓN!$B50=""),"","TOTAL"))</f>
        <v/>
      </c>
      <c r="B53" s="6" t="str">
        <f ca="1">IF(AND($A53&lt;&gt;"",$A53&lt;&gt;"TOTAL"),IF(AND([8]PDI_TITULACIÓN!$C51&lt;&gt;"",[8]PDI_TITULACIÓN!$C51&lt;&gt;0),[8]PDI_TITULACIÓN!$C51,""),IF($A53="TOTAL",SUM(INDIRECT("B4:B"&amp;ROW()-1)),""))</f>
        <v/>
      </c>
      <c r="C53" s="6" t="str">
        <f ca="1">IF(AND($A53&lt;&gt;"",$A53&lt;&gt;"TOTAL"),IF(AND([8]PDI_TITULACIÓN!$E51&lt;&gt;"",[8]PDI_TITULACIÓN!$E51&lt;&gt;0),[8]PDI_TITULACIÓN!$E51,""),IF($A53="TOTAL",SUM(INDIRECT("C4:C"&amp;ROW()-1)),""))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IF(AND($A53&lt;&gt;"",$A53&lt;&gt;"TOTAL"),IF(AND([8]PDI_TITULACIÓN!$H51&lt;&gt;"",[8]PDI_TITULACIÓN!$H51&lt;&gt;0),[8]PDI_TITULACIÓN!$H51,""),IF($A53="TOTAL",SUM(INDIRECT("E4:E"&amp;ROW()-1)),""))</f>
        <v/>
      </c>
      <c r="F53" s="6" t="str">
        <f ca="1">IF(AND($A53&lt;&gt;"",$A53&lt;&gt;"TOTAL"),IF(AND([8]PDI_TITULACIÓN!$J51&lt;&gt;"",[8]PDI_TITULACIÓN!$J51&lt;&gt;0),[8]PDI_TITULACIÓN!$J51,""),IF($A53="TOTAL",SUM(INDIRECT("F4:F"&amp;ROW()-1)),""))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IF(AND($A53&lt;&gt;"",$A53&lt;&gt;"TOTAL"),IF(AND([8]PDI_TITULACIÓN!$M51&lt;&gt;"",[8]PDI_TITULACIÓN!$M51&lt;&gt;0),[8]PDI_TITULACIÓN!$M51,""),IF($A53="TOTAL",SUM(INDIRECT("H4:H"&amp;ROW()-1)),""))</f>
        <v/>
      </c>
      <c r="I53" s="6" t="str">
        <f ca="1">IF(AND($A53&lt;&gt;"",$A53&lt;&gt;"TOTAL"),IF(AND([8]PDI_TITULACIÓN!$O51&lt;&gt;"",[8]PDI_TITULACIÓN!$O51&lt;&gt;0),[8]PDI_TITULACIÓN!$O51,""),IF($A53="TOTAL",SUM(INDIRECT("I4:I"&amp;ROW()-1)),""))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IF(AND($A53&lt;&gt;"",$A53&lt;&gt;"TOTAL"),IF(AND([8]PDI_TITULACIÓN!$R51&lt;&gt;"",[8]PDI_TITULACIÓN!$R51&lt;&gt;0),[8]PDI_TITULACIÓN!$R51,""),IF($A53="TOTAL",SUM(INDIRECT("K4:K"&amp;ROW()-1)),""))</f>
        <v/>
      </c>
      <c r="L53" s="6" t="str">
        <f ca="1">IF(AND($A53&lt;&gt;"",$A53&lt;&gt;"TOTAL"),IF(AND([8]PDI_TITULACIÓN!$T51&lt;&gt;"",[8]PDI_TITULACIÓN!$T51&lt;&gt;0),[8]PDI_TITULACIÓN!$T51,""),IF($A53="TOTAL",SUM(INDIRECT("L4:L"&amp;ROW()-1)),""))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IF(AND($A53&lt;&gt;"",$A53&lt;&gt;"TOTAL"),IF(AND([8]PDI_TITULACIÓN!$W51&lt;&gt;"",[8]PDI_TITULACIÓN!$W51&lt;&gt;0),[8]PDI_TITULACIÓN!$W51,""),IF($A53="TOTAL",SUM(INDIRECT("N4:N"&amp;ROW()-1)),""))</f>
        <v/>
      </c>
      <c r="O53" s="6" t="str">
        <f ca="1">IF(AND($A53&lt;&gt;"",$A53&lt;&gt;"TOTAL"),IF(AND([8]PDI_TITULACIÓN!$Y51&lt;&gt;"",[8]PDI_TITULACIÓN!$Y51&lt;&gt;0),[8]PDI_TITULACIÓN!$Y51,""),IF($A53="TOTAL",SUM(INDIRECT("O4:O"&amp;ROW()-1)),""))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IF(AND($A53&lt;&gt;"",$A53&lt;&gt;"TOTAL"),IF(AND([8]PDI_TITULACIÓN!$AB51&lt;&gt;"",[8]PDI_TITULACIÓN!$AB51&lt;&gt;0),[8]PDI_TITULACIÓN!$AB51,""),IF($A53="TOTAL",SUM(INDIRECT("Q4:Q"&amp;ROW()-1)),""))</f>
        <v/>
      </c>
      <c r="R53" s="6" t="str">
        <f ca="1">IF(AND($A53&lt;&gt;"",$A53&lt;&gt;"TOTAL"),IF(AND([8]PDI_TITULACIÓN!$AD51&lt;&gt;"",[8]PDI_TITULACIÓN!$AD51&lt;&gt;0),[8]PDI_TITULACIÓN!$AD51,""),IF($A53="TOTAL",SUM(INDIRECT("R4:R"&amp;ROW()-1)),""))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IF(AND($A53&lt;&gt;"",$A53&lt;&gt;"TOTAL"),IF(AND([8]PDI_TITULACIÓN!$AG51&lt;&gt;"",[8]PDI_TITULACIÓN!$AG51&lt;&gt;0),[8]PDI_TITULACIÓN!$AG51,""),IF($A53="TOTAL",SUM(INDIRECT("T4:T"&amp;ROW()-1)),""))</f>
        <v/>
      </c>
      <c r="U53" s="6" t="str">
        <f ca="1">IF(AND($A53&lt;&gt;"",$A53&lt;&gt;"TOTAL"),IF(AND([8]PDI_TITULACIÓN!$AI51&lt;&gt;"",[8]PDI_TITULACIÓN!$AI51&lt;&gt;0),[8]PDI_TITULACIÓN!$AI51,""),IF($A53="TOTAL",SUM(INDIRECT("U4:U"&amp;ROW()-1)),""))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IF(AND($A53&lt;&gt;"",$A53&lt;&gt;"TOTAL"),IF(AND([8]PDI_TITULACIÓN!$AL51&lt;&gt;"",[8]PDI_TITULACIÓN!$AL51&lt;&gt;0),[8]PDI_TITULACIÓN!$AL51,""),IF($A53="TOTAL",SUM(INDIRECT("W4:W"&amp;ROW()-1)),""))</f>
        <v/>
      </c>
      <c r="X53" s="6" t="str">
        <f ca="1">IF(AND($A53&lt;&gt;"",$A53&lt;&gt;"TOTAL"),IF(AND([8]PDI_TITULACIÓN!$AN51&lt;&gt;"",[8]PDI_TITULACIÓN!$AN51&lt;&gt;0),[8]PDI_TITULACIÓN!$AN51,""),IF($A53="TOTAL",SUM(INDIRECT("X4:X"&amp;ROW()-1)),""))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IF(AND($A53&lt;&gt;"",$A53&lt;&gt;"TOTAL"),IF(AND([8]PDI_TITULACIÓN!$AQ51&lt;&gt;"",[8]PDI_TITULACIÓN!$AQ51&lt;&gt;0),[8]PDI_TITULACIÓN!$AQ51,""),IF($A53="TOTAL",SUM(INDIRECT("Z4:Z"&amp;ROW()-1)),""))</f>
        <v/>
      </c>
      <c r="AA53" s="6" t="str">
        <f ca="1">IF(AND($A53&lt;&gt;"",$A53&lt;&gt;"TOTAL"),IF(AND([8]PDI_TITULACIÓN!$AS51&lt;&gt;"",[8]PDI_TITULACIÓN!$AS51&lt;&gt;0),[8]PDI_TITULACIÓN!$AS51,""),IF($A53="TOTAL",SUM(INDIRECT("AA4:AA"&amp;ROW()-1)),""))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IF(AND($A53&lt;&gt;"",$A53&lt;&gt;"TOTAL"),IF(AND([8]PDI_TITULACIÓN!$AV51&lt;&gt;"",[8]PDI_TITULACIÓN!$AV51&lt;&gt;0),[8]PDI_TITULACIÓN!$AV51,""),IF($A53="TOTAL",SUM(INDIRECT("AC4:AC"&amp;ROW()-1)),""))</f>
        <v/>
      </c>
      <c r="AD53" s="6" t="str">
        <f ca="1">IF(AND($A53&lt;&gt;"",$A53&lt;&gt;"TOTAL"),IF(AND([8]PDI_TITULACIÓN!$AX51&lt;&gt;"",[8]PDI_TITULACIÓN!$AX51&lt;&gt;0),[8]PDI_TITULACIÓN!$AX51,""),IF($A53="TOTAL",SUM(INDIRECT("AD4:AD"&amp;ROW()-1)),""))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IF(AND($A53&lt;&gt;"",$A53&lt;&gt;"TOTAL"),IF(AND([8]PDI_TITULACIÓN!$BA51&lt;&gt;"",[8]PDI_TITULACIÓN!$BA51&lt;&gt;0),[8]PDI_TITULACIÓN!$BA51,""),IF($A53="TOTAL",SUM(INDIRECT("AF4:AF"&amp;ROW()-1)),""))</f>
        <v/>
      </c>
      <c r="AG53" s="6" t="str">
        <f ca="1">IF(AND($A53&lt;&gt;"",$A53&lt;&gt;"TOTAL"),IF(AND([8]PDI_TITULACIÓN!$BC51&lt;&gt;"",[8]PDI_TITULACIÓN!$BC51&lt;&gt;0),[8]PDI_TITULACIÓN!$BC51,""),IF($A53="TOTAL",SUM(INDIRECT("AG4:AG"&amp;ROW()-1)),""))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IF(AND($A53&lt;&gt;"",$A53&lt;&gt;"TOTAL"),IF(AND([8]PDI_TITULACIÓN!$BF51&lt;&gt;"",[8]PDI_TITULACIÓN!$BF51&lt;&gt;0),[8]PDI_TITULACIÓN!$BF51,""),IF($A53="TOTAL",SUM(INDIRECT("AI4:AI"&amp;ROW()-1)),""))</f>
        <v/>
      </c>
      <c r="AJ53" s="6" t="str">
        <f ca="1">IF(AND($A53&lt;&gt;"",$A53&lt;&gt;"TOTAL"),IF(AND([8]PDI_TITULACIÓN!$BH51&lt;&gt;"",[8]PDI_TITULACIÓN!$BH51&lt;&gt;0),[8]PDI_TITULACIÓN!$BH51,""),IF($A53="TOTAL",SUM(INDIRECT("AJ4:AJ"&amp;ROW()-1)),""))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IF(AND($A53&lt;&gt;"",$A53&lt;&gt;"TOTAL"),IF(AND([8]PDI_TITULACIÓN!$BK51&lt;&gt;"",[8]PDI_TITULACIÓN!$BK51&lt;&gt;0),[8]PDI_TITULACIÓN!$BK51,""),IF($A53="TOTAL",SUM(INDIRECT("AL4:AL"&amp;ROW()-1)),""))</f>
        <v/>
      </c>
      <c r="AM53" s="6" t="str">
        <f ca="1">IF(AND($A53&lt;&gt;"",$A53&lt;&gt;"TOTAL"),IF(AND([8]PDI_TITULACIÓN!$BM51&lt;&gt;"",[8]PDI_TITULACIÓN!$BM51&lt;&gt;0),[8]PDI_TITULACIÓN!$BM51,""),IF($A53="TOTAL",SUM(INDIRECT("AM4:AM"&amp;ROW()-1)),""))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IF(AND($A53&lt;&gt;"",$A53&lt;&gt;"TOTAL"),IF(AND([8]PDI_TITULACIÓN!$BP51&lt;&gt;"",[8]PDI_TITULACIÓN!$BP51&lt;&gt;0),[8]PDI_TITULACIÓN!$BP51,""),IF($A53="TOTAL",SUM(INDIRECT("AO4:AO"&amp;ROW()-1)),""))</f>
        <v/>
      </c>
      <c r="AP53" s="6" t="str">
        <f ca="1">IF(AND($A53&lt;&gt;"",$A53&lt;&gt;"TOTAL"),IF(AND([8]PDI_TITULACIÓN!$BR51&lt;&gt;"",[8]PDI_TITULACIÓN!$BR51&lt;&gt;0),[8]PDI_TITULACIÓN!$BR51,""),IF($A53="TOTAL",SUM(INDIRECT("AP4:AP"&amp;ROW()-1)),""))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IF(AND($A53&lt;&gt;"",$A53&lt;&gt;"TOTAL"),IF(AND([8]PDI_TITULACIÓN!$BU51&lt;&gt;"",[8]PDI_TITULACIÓN!$BU51&lt;&gt;0),[8]PDI_TITULACIÓN!$BU51,""),IF($A53="TOTAL",SUM(INDIRECT("AR4:AR"&amp;ROW()-1)),""))</f>
        <v/>
      </c>
      <c r="AS53" s="6" t="str">
        <f ca="1">IF(AND($A53&lt;&gt;"",$A53&lt;&gt;"TOTAL"),IF(AND([8]PDI_TITULACIÓN!$BW51&lt;&gt;"",[8]PDI_TITULACIÓN!$BW51&lt;&gt;0),[8]PDI_TITULACIÓN!$BW51,""),IF($A53="TOTAL",SUM(INDIRECT("AS4:AS"&amp;ROW()-1)),""))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IF(AND($A53&lt;&gt;"",$A53&lt;&gt;"TOTAL"),IF(AND([8]PDI_TITULACIÓN!$BZ51&lt;&gt;"",[8]PDI_TITULACIÓN!$BZ51&lt;&gt;0),[8]PDI_TITULACIÓN!$BZ51,""),IF($A53="TOTAL",SUM(INDIRECT("AU4:AU"&amp;ROW()-1)),""))</f>
        <v/>
      </c>
      <c r="AV53" s="6" t="str">
        <f ca="1">IF(AND($A53&lt;&gt;"",$A53&lt;&gt;"TOTAL"),IF(AND([8]PDI_TITULACIÓN!$CB51&lt;&gt;"",[8]PDI_TITULACIÓN!$CB51&lt;&gt;0),[8]PDI_TITULACIÓN!$CB51,""),IF($A53="TOTAL",SUM(INDIRECT("AV4:AV"&amp;ROW()-1)),""))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IF(AND($A53&lt;&gt;"",$A53&lt;&gt;"TOTAL"),IF(AND([8]PDI_TITULACIÓN!$CE51&lt;&gt;"",[8]PDI_TITULACIÓN!$CE51&lt;&gt;0),[8]PDI_TITULACIÓN!$CE51,""),IF($A53="TOTAL",SUM(INDIRECT("AX4:AX"&amp;ROW()-1)),""))</f>
        <v/>
      </c>
      <c r="AY53" s="6" t="str">
        <f ca="1">IF(AND($A53&lt;&gt;"",$A53&lt;&gt;"TOTAL"),IF(AND([8]PDI_TITULACIÓN!$CG51&lt;&gt;"",[8]PDI_TITULACIÓN!$CG51&lt;&gt;0),[8]PDI_TITULACIÓN!$CG51,""),IF($A53="TOTAL",SUM(INDIRECT("AY4:AY"&amp;ROW()-1)),""))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IF(AND($A53&lt;&gt;"",$A53&lt;&gt;"TOTAL"),IF(AND([8]PDI_TITULACIÓN!$CJ51&lt;&gt;"",[8]PDI_TITULACIÓN!$CJ51&lt;&gt;0),[8]PDI_TITULACIÓN!$CJ51,""),IF($A53="TOTAL",SUM(INDIRECT("BA4:BA"&amp;ROW()-1)),""))</f>
        <v/>
      </c>
      <c r="BB53" s="6" t="str">
        <f ca="1">IF(AND($A53&lt;&gt;"",$A53&lt;&gt;"TOTAL"),IF(AND([8]PDI_TITULACIÓN!$CL51&lt;&gt;"",[8]PDI_TITULACIÓN!$CL51&lt;&gt;0),[8]PDI_TITULACIÓN!$CL51,""),IF($A53="TOTAL",SUM(INDIRECT("BB4:BB"&amp;ROW()-1)),""))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IF(AND($A53&lt;&gt;"",$A53&lt;&gt;"TOTAL"),IF(AND([8]PDI_TITULACIÓN!$CO51&lt;&gt;"",[8]PDI_TITULACIÓN!$CO51&lt;&gt;0),[8]PDI_TITULACIÓN!$CO51,""),IF($A53="TOTAL",SUM(INDIRECT("BD4:BD"&amp;ROW()-1)),""))</f>
        <v/>
      </c>
      <c r="BE53" s="6" t="str">
        <f ca="1">IF(AND($A53&lt;&gt;"",$A53&lt;&gt;"TOTAL"),IF(AND([8]PDI_TITULACIÓN!$CQ51&lt;&gt;"",[8]PDI_TITULACIÓN!$CQ51&lt;&gt;0),[8]PDI_TITULACIÓN!$CQ51,""),IF($A53="TOTAL",SUM(INDIRECT("BE4:BE"&amp;ROW()-1)),""))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IF([8]PDI_TITULACIÓN!$B52&lt;&gt;"",[8]PDI_TITULACIÓN!$B52,IF(AND([8]PDI_TITULACIÓN!$B52="",[8]PDI_TITULACIÓN!$B53="",[8]PDI_TITULACIÓN!$B51=""),"","TOTAL"))</f>
        <v/>
      </c>
      <c r="B54" s="6" t="str">
        <f ca="1">IF(AND($A54&lt;&gt;"",$A54&lt;&gt;"TOTAL"),IF(AND([8]PDI_TITULACIÓN!$C52&lt;&gt;"",[8]PDI_TITULACIÓN!$C52&lt;&gt;0),[8]PDI_TITULACIÓN!$C52,""),IF($A54="TOTAL",SUM(INDIRECT("B4:B"&amp;ROW()-1)),""))</f>
        <v/>
      </c>
      <c r="C54" s="6" t="str">
        <f ca="1">IF(AND($A54&lt;&gt;"",$A54&lt;&gt;"TOTAL"),IF(AND([8]PDI_TITULACIÓN!$E52&lt;&gt;"",[8]PDI_TITULACIÓN!$E52&lt;&gt;0),[8]PDI_TITULACIÓN!$E52,""),IF($A54="TOTAL",SUM(INDIRECT("C4:C"&amp;ROW()-1)),""))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IF(AND($A54&lt;&gt;"",$A54&lt;&gt;"TOTAL"),IF(AND([8]PDI_TITULACIÓN!$H52&lt;&gt;"",[8]PDI_TITULACIÓN!$H52&lt;&gt;0),[8]PDI_TITULACIÓN!$H52,""),IF($A54="TOTAL",SUM(INDIRECT("E4:E"&amp;ROW()-1)),""))</f>
        <v/>
      </c>
      <c r="F54" s="6" t="str">
        <f ca="1">IF(AND($A54&lt;&gt;"",$A54&lt;&gt;"TOTAL"),IF(AND([8]PDI_TITULACIÓN!$J52&lt;&gt;"",[8]PDI_TITULACIÓN!$J52&lt;&gt;0),[8]PDI_TITULACIÓN!$J52,""),IF($A54="TOTAL",SUM(INDIRECT("F4:F"&amp;ROW()-1)),""))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IF(AND($A54&lt;&gt;"",$A54&lt;&gt;"TOTAL"),IF(AND([8]PDI_TITULACIÓN!$M52&lt;&gt;"",[8]PDI_TITULACIÓN!$M52&lt;&gt;0),[8]PDI_TITULACIÓN!$M52,""),IF($A54="TOTAL",SUM(INDIRECT("H4:H"&amp;ROW()-1)),""))</f>
        <v/>
      </c>
      <c r="I54" s="6" t="str">
        <f ca="1">IF(AND($A54&lt;&gt;"",$A54&lt;&gt;"TOTAL"),IF(AND([8]PDI_TITULACIÓN!$O52&lt;&gt;"",[8]PDI_TITULACIÓN!$O52&lt;&gt;0),[8]PDI_TITULACIÓN!$O52,""),IF($A54="TOTAL",SUM(INDIRECT("I4:I"&amp;ROW()-1)),""))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IF(AND($A54&lt;&gt;"",$A54&lt;&gt;"TOTAL"),IF(AND([8]PDI_TITULACIÓN!$R52&lt;&gt;"",[8]PDI_TITULACIÓN!$R52&lt;&gt;0),[8]PDI_TITULACIÓN!$R52,""),IF($A54="TOTAL",SUM(INDIRECT("K4:K"&amp;ROW()-1)),""))</f>
        <v/>
      </c>
      <c r="L54" s="6" t="str">
        <f ca="1">IF(AND($A54&lt;&gt;"",$A54&lt;&gt;"TOTAL"),IF(AND([8]PDI_TITULACIÓN!$T52&lt;&gt;"",[8]PDI_TITULACIÓN!$T52&lt;&gt;0),[8]PDI_TITULACIÓN!$T52,""),IF($A54="TOTAL",SUM(INDIRECT("L4:L"&amp;ROW()-1)),""))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IF(AND($A54&lt;&gt;"",$A54&lt;&gt;"TOTAL"),IF(AND([8]PDI_TITULACIÓN!$W52&lt;&gt;"",[8]PDI_TITULACIÓN!$W52&lt;&gt;0),[8]PDI_TITULACIÓN!$W52,""),IF($A54="TOTAL",SUM(INDIRECT("N4:N"&amp;ROW()-1)),""))</f>
        <v/>
      </c>
      <c r="O54" s="6" t="str">
        <f ca="1">IF(AND($A54&lt;&gt;"",$A54&lt;&gt;"TOTAL"),IF(AND([8]PDI_TITULACIÓN!$Y52&lt;&gt;"",[8]PDI_TITULACIÓN!$Y52&lt;&gt;0),[8]PDI_TITULACIÓN!$Y52,""),IF($A54="TOTAL",SUM(INDIRECT("O4:O"&amp;ROW()-1)),""))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IF(AND($A54&lt;&gt;"",$A54&lt;&gt;"TOTAL"),IF(AND([8]PDI_TITULACIÓN!$AB52&lt;&gt;"",[8]PDI_TITULACIÓN!$AB52&lt;&gt;0),[8]PDI_TITULACIÓN!$AB52,""),IF($A54="TOTAL",SUM(INDIRECT("Q4:Q"&amp;ROW()-1)),""))</f>
        <v/>
      </c>
      <c r="R54" s="6" t="str">
        <f ca="1">IF(AND($A54&lt;&gt;"",$A54&lt;&gt;"TOTAL"),IF(AND([8]PDI_TITULACIÓN!$AD52&lt;&gt;"",[8]PDI_TITULACIÓN!$AD52&lt;&gt;0),[8]PDI_TITULACIÓN!$AD52,""),IF($A54="TOTAL",SUM(INDIRECT("R4:R"&amp;ROW()-1)),""))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IF(AND($A54&lt;&gt;"",$A54&lt;&gt;"TOTAL"),IF(AND([8]PDI_TITULACIÓN!$AG52&lt;&gt;"",[8]PDI_TITULACIÓN!$AG52&lt;&gt;0),[8]PDI_TITULACIÓN!$AG52,""),IF($A54="TOTAL",SUM(INDIRECT("T4:T"&amp;ROW()-1)),""))</f>
        <v/>
      </c>
      <c r="U54" s="6" t="str">
        <f ca="1">IF(AND($A54&lt;&gt;"",$A54&lt;&gt;"TOTAL"),IF(AND([8]PDI_TITULACIÓN!$AI52&lt;&gt;"",[8]PDI_TITULACIÓN!$AI52&lt;&gt;0),[8]PDI_TITULACIÓN!$AI52,""),IF($A54="TOTAL",SUM(INDIRECT("U4:U"&amp;ROW()-1)),""))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IF(AND($A54&lt;&gt;"",$A54&lt;&gt;"TOTAL"),IF(AND([8]PDI_TITULACIÓN!$AL52&lt;&gt;"",[8]PDI_TITULACIÓN!$AL52&lt;&gt;0),[8]PDI_TITULACIÓN!$AL52,""),IF($A54="TOTAL",SUM(INDIRECT("W4:W"&amp;ROW()-1)),""))</f>
        <v/>
      </c>
      <c r="X54" s="6" t="str">
        <f ca="1">IF(AND($A54&lt;&gt;"",$A54&lt;&gt;"TOTAL"),IF(AND([8]PDI_TITULACIÓN!$AN52&lt;&gt;"",[8]PDI_TITULACIÓN!$AN52&lt;&gt;0),[8]PDI_TITULACIÓN!$AN52,""),IF($A54="TOTAL",SUM(INDIRECT("X4:X"&amp;ROW()-1)),""))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IF(AND($A54&lt;&gt;"",$A54&lt;&gt;"TOTAL"),IF(AND([8]PDI_TITULACIÓN!$AQ52&lt;&gt;"",[8]PDI_TITULACIÓN!$AQ52&lt;&gt;0),[8]PDI_TITULACIÓN!$AQ52,""),IF($A54="TOTAL",SUM(INDIRECT("Z4:Z"&amp;ROW()-1)),""))</f>
        <v/>
      </c>
      <c r="AA54" s="6" t="str">
        <f ca="1">IF(AND($A54&lt;&gt;"",$A54&lt;&gt;"TOTAL"),IF(AND([8]PDI_TITULACIÓN!$AS52&lt;&gt;"",[8]PDI_TITULACIÓN!$AS52&lt;&gt;0),[8]PDI_TITULACIÓN!$AS52,""),IF($A54="TOTAL",SUM(INDIRECT("AA4:AA"&amp;ROW()-1)),""))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IF(AND($A54&lt;&gt;"",$A54&lt;&gt;"TOTAL"),IF(AND([8]PDI_TITULACIÓN!$AV52&lt;&gt;"",[8]PDI_TITULACIÓN!$AV52&lt;&gt;0),[8]PDI_TITULACIÓN!$AV52,""),IF($A54="TOTAL",SUM(INDIRECT("AC4:AC"&amp;ROW()-1)),""))</f>
        <v/>
      </c>
      <c r="AD54" s="6" t="str">
        <f ca="1">IF(AND($A54&lt;&gt;"",$A54&lt;&gt;"TOTAL"),IF(AND([8]PDI_TITULACIÓN!$AX52&lt;&gt;"",[8]PDI_TITULACIÓN!$AX52&lt;&gt;0),[8]PDI_TITULACIÓN!$AX52,""),IF($A54="TOTAL",SUM(INDIRECT("AD4:AD"&amp;ROW()-1)),""))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IF(AND($A54&lt;&gt;"",$A54&lt;&gt;"TOTAL"),IF(AND([8]PDI_TITULACIÓN!$BA52&lt;&gt;"",[8]PDI_TITULACIÓN!$BA52&lt;&gt;0),[8]PDI_TITULACIÓN!$BA52,""),IF($A54="TOTAL",SUM(INDIRECT("AF4:AF"&amp;ROW()-1)),""))</f>
        <v/>
      </c>
      <c r="AG54" s="6" t="str">
        <f ca="1">IF(AND($A54&lt;&gt;"",$A54&lt;&gt;"TOTAL"),IF(AND([8]PDI_TITULACIÓN!$BC52&lt;&gt;"",[8]PDI_TITULACIÓN!$BC52&lt;&gt;0),[8]PDI_TITULACIÓN!$BC52,""),IF($A54="TOTAL",SUM(INDIRECT("AG4:AG"&amp;ROW()-1)),""))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IF(AND($A54&lt;&gt;"",$A54&lt;&gt;"TOTAL"),IF(AND([8]PDI_TITULACIÓN!$BF52&lt;&gt;"",[8]PDI_TITULACIÓN!$BF52&lt;&gt;0),[8]PDI_TITULACIÓN!$BF52,""),IF($A54="TOTAL",SUM(INDIRECT("AI4:AI"&amp;ROW()-1)),""))</f>
        <v/>
      </c>
      <c r="AJ54" s="6" t="str">
        <f ca="1">IF(AND($A54&lt;&gt;"",$A54&lt;&gt;"TOTAL"),IF(AND([8]PDI_TITULACIÓN!$BH52&lt;&gt;"",[8]PDI_TITULACIÓN!$BH52&lt;&gt;0),[8]PDI_TITULACIÓN!$BH52,""),IF($A54="TOTAL",SUM(INDIRECT("AJ4:AJ"&amp;ROW()-1)),""))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IF(AND($A54&lt;&gt;"",$A54&lt;&gt;"TOTAL"),IF(AND([8]PDI_TITULACIÓN!$BK52&lt;&gt;"",[8]PDI_TITULACIÓN!$BK52&lt;&gt;0),[8]PDI_TITULACIÓN!$BK52,""),IF($A54="TOTAL",SUM(INDIRECT("AL4:AL"&amp;ROW()-1)),""))</f>
        <v/>
      </c>
      <c r="AM54" s="6" t="str">
        <f ca="1">IF(AND($A54&lt;&gt;"",$A54&lt;&gt;"TOTAL"),IF(AND([8]PDI_TITULACIÓN!$BM52&lt;&gt;"",[8]PDI_TITULACIÓN!$BM52&lt;&gt;0),[8]PDI_TITULACIÓN!$BM52,""),IF($A54="TOTAL",SUM(INDIRECT("AM4:AM"&amp;ROW()-1)),""))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IF(AND($A54&lt;&gt;"",$A54&lt;&gt;"TOTAL"),IF(AND([8]PDI_TITULACIÓN!$BP52&lt;&gt;"",[8]PDI_TITULACIÓN!$BP52&lt;&gt;0),[8]PDI_TITULACIÓN!$BP52,""),IF($A54="TOTAL",SUM(INDIRECT("AO4:AO"&amp;ROW()-1)),""))</f>
        <v/>
      </c>
      <c r="AP54" s="6" t="str">
        <f ca="1">IF(AND($A54&lt;&gt;"",$A54&lt;&gt;"TOTAL"),IF(AND([8]PDI_TITULACIÓN!$BR52&lt;&gt;"",[8]PDI_TITULACIÓN!$BR52&lt;&gt;0),[8]PDI_TITULACIÓN!$BR52,""),IF($A54="TOTAL",SUM(INDIRECT("AP4:AP"&amp;ROW()-1)),""))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IF(AND($A54&lt;&gt;"",$A54&lt;&gt;"TOTAL"),IF(AND([8]PDI_TITULACIÓN!$BU52&lt;&gt;"",[8]PDI_TITULACIÓN!$BU52&lt;&gt;0),[8]PDI_TITULACIÓN!$BU52,""),IF($A54="TOTAL",SUM(INDIRECT("AR4:AR"&amp;ROW()-1)),""))</f>
        <v/>
      </c>
      <c r="AS54" s="6" t="str">
        <f ca="1">IF(AND($A54&lt;&gt;"",$A54&lt;&gt;"TOTAL"),IF(AND([8]PDI_TITULACIÓN!$BW52&lt;&gt;"",[8]PDI_TITULACIÓN!$BW52&lt;&gt;0),[8]PDI_TITULACIÓN!$BW52,""),IF($A54="TOTAL",SUM(INDIRECT("AS4:AS"&amp;ROW()-1)),""))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IF(AND($A54&lt;&gt;"",$A54&lt;&gt;"TOTAL"),IF(AND([8]PDI_TITULACIÓN!$BZ52&lt;&gt;"",[8]PDI_TITULACIÓN!$BZ52&lt;&gt;0),[8]PDI_TITULACIÓN!$BZ52,""),IF($A54="TOTAL",SUM(INDIRECT("AU4:AU"&amp;ROW()-1)),""))</f>
        <v/>
      </c>
      <c r="AV54" s="6" t="str">
        <f ca="1">IF(AND($A54&lt;&gt;"",$A54&lt;&gt;"TOTAL"),IF(AND([8]PDI_TITULACIÓN!$CB52&lt;&gt;"",[8]PDI_TITULACIÓN!$CB52&lt;&gt;0),[8]PDI_TITULACIÓN!$CB52,""),IF($A54="TOTAL",SUM(INDIRECT("AV4:AV"&amp;ROW()-1)),""))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IF(AND($A54&lt;&gt;"",$A54&lt;&gt;"TOTAL"),IF(AND([8]PDI_TITULACIÓN!$CE52&lt;&gt;"",[8]PDI_TITULACIÓN!$CE52&lt;&gt;0),[8]PDI_TITULACIÓN!$CE52,""),IF($A54="TOTAL",SUM(INDIRECT("AX4:AX"&amp;ROW()-1)),""))</f>
        <v/>
      </c>
      <c r="AY54" s="6" t="str">
        <f ca="1">IF(AND($A54&lt;&gt;"",$A54&lt;&gt;"TOTAL"),IF(AND([8]PDI_TITULACIÓN!$CG52&lt;&gt;"",[8]PDI_TITULACIÓN!$CG52&lt;&gt;0),[8]PDI_TITULACIÓN!$CG52,""),IF($A54="TOTAL",SUM(INDIRECT("AY4:AY"&amp;ROW()-1)),""))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IF(AND($A54&lt;&gt;"",$A54&lt;&gt;"TOTAL"),IF(AND([8]PDI_TITULACIÓN!$CJ52&lt;&gt;"",[8]PDI_TITULACIÓN!$CJ52&lt;&gt;0),[8]PDI_TITULACIÓN!$CJ52,""),IF($A54="TOTAL",SUM(INDIRECT("BA4:BA"&amp;ROW()-1)),""))</f>
        <v/>
      </c>
      <c r="BB54" s="6" t="str">
        <f ca="1">IF(AND($A54&lt;&gt;"",$A54&lt;&gt;"TOTAL"),IF(AND([8]PDI_TITULACIÓN!$CL52&lt;&gt;"",[8]PDI_TITULACIÓN!$CL52&lt;&gt;0),[8]PDI_TITULACIÓN!$CL52,""),IF($A54="TOTAL",SUM(INDIRECT("BB4:BB"&amp;ROW()-1)),""))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IF(AND($A54&lt;&gt;"",$A54&lt;&gt;"TOTAL"),IF(AND([8]PDI_TITULACIÓN!$CO52&lt;&gt;"",[8]PDI_TITULACIÓN!$CO52&lt;&gt;0),[8]PDI_TITULACIÓN!$CO52,""),IF($A54="TOTAL",SUM(INDIRECT("BD4:BD"&amp;ROW()-1)),""))</f>
        <v/>
      </c>
      <c r="BE54" s="6" t="str">
        <f ca="1">IF(AND($A54&lt;&gt;"",$A54&lt;&gt;"TOTAL"),IF(AND([8]PDI_TITULACIÓN!$CQ52&lt;&gt;"",[8]PDI_TITULACIÓN!$CQ52&lt;&gt;0),[8]PDI_TITULACIÓN!$CQ52,""),IF($A54="TOTAL",SUM(INDIRECT("BE4:BE"&amp;ROW()-1)),""))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IF([8]PDI_TITULACIÓN!$B53&lt;&gt;"",[8]PDI_TITULACIÓN!$B53,IF(AND([8]PDI_TITULACIÓN!$B53="",[8]PDI_TITULACIÓN!$B54="",[8]PDI_TITULACIÓN!$B52=""),"","TOTAL"))</f>
        <v/>
      </c>
      <c r="B55" s="6" t="str">
        <f ca="1">IF(AND($A55&lt;&gt;"",$A55&lt;&gt;"TOTAL"),IF(AND([8]PDI_TITULACIÓN!$C53&lt;&gt;"",[8]PDI_TITULACIÓN!$C53&lt;&gt;0),[8]PDI_TITULACIÓN!$C53,""),IF($A55="TOTAL",SUM(INDIRECT("B4:B"&amp;ROW()-1)),""))</f>
        <v/>
      </c>
      <c r="C55" s="6" t="str">
        <f ca="1">IF(AND($A55&lt;&gt;"",$A55&lt;&gt;"TOTAL"),IF(AND([8]PDI_TITULACIÓN!$E53&lt;&gt;"",[8]PDI_TITULACIÓN!$E53&lt;&gt;0),[8]PDI_TITULACIÓN!$E53,""),IF($A55="TOTAL",SUM(INDIRECT("C4:C"&amp;ROW()-1)),""))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IF(AND($A55&lt;&gt;"",$A55&lt;&gt;"TOTAL"),IF(AND([8]PDI_TITULACIÓN!$H53&lt;&gt;"",[8]PDI_TITULACIÓN!$H53&lt;&gt;0),[8]PDI_TITULACIÓN!$H53,""),IF($A55="TOTAL",SUM(INDIRECT("E4:E"&amp;ROW()-1)),""))</f>
        <v/>
      </c>
      <c r="F55" s="6" t="str">
        <f ca="1">IF(AND($A55&lt;&gt;"",$A55&lt;&gt;"TOTAL"),IF(AND([8]PDI_TITULACIÓN!$J53&lt;&gt;"",[8]PDI_TITULACIÓN!$J53&lt;&gt;0),[8]PDI_TITULACIÓN!$J53,""),IF($A55="TOTAL",SUM(INDIRECT("F4:F"&amp;ROW()-1)),""))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IF(AND($A55&lt;&gt;"",$A55&lt;&gt;"TOTAL"),IF(AND([8]PDI_TITULACIÓN!$M53&lt;&gt;"",[8]PDI_TITULACIÓN!$M53&lt;&gt;0),[8]PDI_TITULACIÓN!$M53,""),IF($A55="TOTAL",SUM(INDIRECT("H4:H"&amp;ROW()-1)),""))</f>
        <v/>
      </c>
      <c r="I55" s="6" t="str">
        <f ca="1">IF(AND($A55&lt;&gt;"",$A55&lt;&gt;"TOTAL"),IF(AND([8]PDI_TITULACIÓN!$O53&lt;&gt;"",[8]PDI_TITULACIÓN!$O53&lt;&gt;0),[8]PDI_TITULACIÓN!$O53,""),IF($A55="TOTAL",SUM(INDIRECT("I4:I"&amp;ROW()-1)),""))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IF(AND($A55&lt;&gt;"",$A55&lt;&gt;"TOTAL"),IF(AND([8]PDI_TITULACIÓN!$R53&lt;&gt;"",[8]PDI_TITULACIÓN!$R53&lt;&gt;0),[8]PDI_TITULACIÓN!$R53,""),IF($A55="TOTAL",SUM(INDIRECT("K4:K"&amp;ROW()-1)),""))</f>
        <v/>
      </c>
      <c r="L55" s="6" t="str">
        <f ca="1">IF(AND($A55&lt;&gt;"",$A55&lt;&gt;"TOTAL"),IF(AND([8]PDI_TITULACIÓN!$T53&lt;&gt;"",[8]PDI_TITULACIÓN!$T53&lt;&gt;0),[8]PDI_TITULACIÓN!$T53,""),IF($A55="TOTAL",SUM(INDIRECT("L4:L"&amp;ROW()-1)),""))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IF(AND($A55&lt;&gt;"",$A55&lt;&gt;"TOTAL"),IF(AND([8]PDI_TITULACIÓN!$W53&lt;&gt;"",[8]PDI_TITULACIÓN!$W53&lt;&gt;0),[8]PDI_TITULACIÓN!$W53,""),IF($A55="TOTAL",SUM(INDIRECT("N4:N"&amp;ROW()-1)),""))</f>
        <v/>
      </c>
      <c r="O55" s="6" t="str">
        <f ca="1">IF(AND($A55&lt;&gt;"",$A55&lt;&gt;"TOTAL"),IF(AND([8]PDI_TITULACIÓN!$Y53&lt;&gt;"",[8]PDI_TITULACIÓN!$Y53&lt;&gt;0),[8]PDI_TITULACIÓN!$Y53,""),IF($A55="TOTAL",SUM(INDIRECT("O4:O"&amp;ROW()-1)),""))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IF(AND($A55&lt;&gt;"",$A55&lt;&gt;"TOTAL"),IF(AND([8]PDI_TITULACIÓN!$AB53&lt;&gt;"",[8]PDI_TITULACIÓN!$AB53&lt;&gt;0),[8]PDI_TITULACIÓN!$AB53,""),IF($A55="TOTAL",SUM(INDIRECT("Q4:Q"&amp;ROW()-1)),""))</f>
        <v/>
      </c>
      <c r="R55" s="6" t="str">
        <f ca="1">IF(AND($A55&lt;&gt;"",$A55&lt;&gt;"TOTAL"),IF(AND([8]PDI_TITULACIÓN!$AD53&lt;&gt;"",[8]PDI_TITULACIÓN!$AD53&lt;&gt;0),[8]PDI_TITULACIÓN!$AD53,""),IF($A55="TOTAL",SUM(INDIRECT("R4:R"&amp;ROW()-1)),""))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IF(AND($A55&lt;&gt;"",$A55&lt;&gt;"TOTAL"),IF(AND([8]PDI_TITULACIÓN!$AG53&lt;&gt;"",[8]PDI_TITULACIÓN!$AG53&lt;&gt;0),[8]PDI_TITULACIÓN!$AG53,""),IF($A55="TOTAL",SUM(INDIRECT("T4:T"&amp;ROW()-1)),""))</f>
        <v/>
      </c>
      <c r="U55" s="6" t="str">
        <f ca="1">IF(AND($A55&lt;&gt;"",$A55&lt;&gt;"TOTAL"),IF(AND([8]PDI_TITULACIÓN!$AI53&lt;&gt;"",[8]PDI_TITULACIÓN!$AI53&lt;&gt;0),[8]PDI_TITULACIÓN!$AI53,""),IF($A55="TOTAL",SUM(INDIRECT("U4:U"&amp;ROW()-1)),""))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IF(AND($A55&lt;&gt;"",$A55&lt;&gt;"TOTAL"),IF(AND([8]PDI_TITULACIÓN!$AL53&lt;&gt;"",[8]PDI_TITULACIÓN!$AL53&lt;&gt;0),[8]PDI_TITULACIÓN!$AL53,""),IF($A55="TOTAL",SUM(INDIRECT("W4:W"&amp;ROW()-1)),""))</f>
        <v/>
      </c>
      <c r="X55" s="6" t="str">
        <f ca="1">IF(AND($A55&lt;&gt;"",$A55&lt;&gt;"TOTAL"),IF(AND([8]PDI_TITULACIÓN!$AN53&lt;&gt;"",[8]PDI_TITULACIÓN!$AN53&lt;&gt;0),[8]PDI_TITULACIÓN!$AN53,""),IF($A55="TOTAL",SUM(INDIRECT("X4:X"&amp;ROW()-1)),""))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IF(AND($A55&lt;&gt;"",$A55&lt;&gt;"TOTAL"),IF(AND([8]PDI_TITULACIÓN!$AQ53&lt;&gt;"",[8]PDI_TITULACIÓN!$AQ53&lt;&gt;0),[8]PDI_TITULACIÓN!$AQ53,""),IF($A55="TOTAL",SUM(INDIRECT("Z4:Z"&amp;ROW()-1)),""))</f>
        <v/>
      </c>
      <c r="AA55" s="6" t="str">
        <f ca="1">IF(AND($A55&lt;&gt;"",$A55&lt;&gt;"TOTAL"),IF(AND([8]PDI_TITULACIÓN!$AS53&lt;&gt;"",[8]PDI_TITULACIÓN!$AS53&lt;&gt;0),[8]PDI_TITULACIÓN!$AS53,""),IF($A55="TOTAL",SUM(INDIRECT("AA4:AA"&amp;ROW()-1)),""))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IF(AND($A55&lt;&gt;"",$A55&lt;&gt;"TOTAL"),IF(AND([8]PDI_TITULACIÓN!$AV53&lt;&gt;"",[8]PDI_TITULACIÓN!$AV53&lt;&gt;0),[8]PDI_TITULACIÓN!$AV53,""),IF($A55="TOTAL",SUM(INDIRECT("AC4:AC"&amp;ROW()-1)),""))</f>
        <v/>
      </c>
      <c r="AD55" s="6" t="str">
        <f ca="1">IF(AND($A55&lt;&gt;"",$A55&lt;&gt;"TOTAL"),IF(AND([8]PDI_TITULACIÓN!$AX53&lt;&gt;"",[8]PDI_TITULACIÓN!$AX53&lt;&gt;0),[8]PDI_TITULACIÓN!$AX53,""),IF($A55="TOTAL",SUM(INDIRECT("AD4:AD"&amp;ROW()-1)),""))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IF(AND($A55&lt;&gt;"",$A55&lt;&gt;"TOTAL"),IF(AND([8]PDI_TITULACIÓN!$BA53&lt;&gt;"",[8]PDI_TITULACIÓN!$BA53&lt;&gt;0),[8]PDI_TITULACIÓN!$BA53,""),IF($A55="TOTAL",SUM(INDIRECT("AF4:AF"&amp;ROW()-1)),""))</f>
        <v/>
      </c>
      <c r="AG55" s="6" t="str">
        <f ca="1">IF(AND($A55&lt;&gt;"",$A55&lt;&gt;"TOTAL"),IF(AND([8]PDI_TITULACIÓN!$BC53&lt;&gt;"",[8]PDI_TITULACIÓN!$BC53&lt;&gt;0),[8]PDI_TITULACIÓN!$BC53,""),IF($A55="TOTAL",SUM(INDIRECT("AG4:AG"&amp;ROW()-1)),""))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IF(AND($A55&lt;&gt;"",$A55&lt;&gt;"TOTAL"),IF(AND([8]PDI_TITULACIÓN!$BF53&lt;&gt;"",[8]PDI_TITULACIÓN!$BF53&lt;&gt;0),[8]PDI_TITULACIÓN!$BF53,""),IF($A55="TOTAL",SUM(INDIRECT("AI4:AI"&amp;ROW()-1)),""))</f>
        <v/>
      </c>
      <c r="AJ55" s="6" t="str">
        <f ca="1">IF(AND($A55&lt;&gt;"",$A55&lt;&gt;"TOTAL"),IF(AND([8]PDI_TITULACIÓN!$BH53&lt;&gt;"",[8]PDI_TITULACIÓN!$BH53&lt;&gt;0),[8]PDI_TITULACIÓN!$BH53,""),IF($A55="TOTAL",SUM(INDIRECT("AJ4:AJ"&amp;ROW()-1)),""))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IF(AND($A55&lt;&gt;"",$A55&lt;&gt;"TOTAL"),IF(AND([8]PDI_TITULACIÓN!$BK53&lt;&gt;"",[8]PDI_TITULACIÓN!$BK53&lt;&gt;0),[8]PDI_TITULACIÓN!$BK53,""),IF($A55="TOTAL",SUM(INDIRECT("AL4:AL"&amp;ROW()-1)),""))</f>
        <v/>
      </c>
      <c r="AM55" s="6" t="str">
        <f ca="1">IF(AND($A55&lt;&gt;"",$A55&lt;&gt;"TOTAL"),IF(AND([8]PDI_TITULACIÓN!$BM53&lt;&gt;"",[8]PDI_TITULACIÓN!$BM53&lt;&gt;0),[8]PDI_TITULACIÓN!$BM53,""),IF($A55="TOTAL",SUM(INDIRECT("AM4:AM"&amp;ROW()-1)),""))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IF(AND($A55&lt;&gt;"",$A55&lt;&gt;"TOTAL"),IF(AND([8]PDI_TITULACIÓN!$BP53&lt;&gt;"",[8]PDI_TITULACIÓN!$BP53&lt;&gt;0),[8]PDI_TITULACIÓN!$BP53,""),IF($A55="TOTAL",SUM(INDIRECT("AO4:AO"&amp;ROW()-1)),""))</f>
        <v/>
      </c>
      <c r="AP55" s="6" t="str">
        <f ca="1">IF(AND($A55&lt;&gt;"",$A55&lt;&gt;"TOTAL"),IF(AND([8]PDI_TITULACIÓN!$BR53&lt;&gt;"",[8]PDI_TITULACIÓN!$BR53&lt;&gt;0),[8]PDI_TITULACIÓN!$BR53,""),IF($A55="TOTAL",SUM(INDIRECT("AP4:AP"&amp;ROW()-1)),""))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IF(AND($A55&lt;&gt;"",$A55&lt;&gt;"TOTAL"),IF(AND([8]PDI_TITULACIÓN!$BU53&lt;&gt;"",[8]PDI_TITULACIÓN!$BU53&lt;&gt;0),[8]PDI_TITULACIÓN!$BU53,""),IF($A55="TOTAL",SUM(INDIRECT("AR4:AR"&amp;ROW()-1)),""))</f>
        <v/>
      </c>
      <c r="AS55" s="6" t="str">
        <f ca="1">IF(AND($A55&lt;&gt;"",$A55&lt;&gt;"TOTAL"),IF(AND([8]PDI_TITULACIÓN!$BW53&lt;&gt;"",[8]PDI_TITULACIÓN!$BW53&lt;&gt;0),[8]PDI_TITULACIÓN!$BW53,""),IF($A55="TOTAL",SUM(INDIRECT("AS4:AS"&amp;ROW()-1)),""))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IF(AND($A55&lt;&gt;"",$A55&lt;&gt;"TOTAL"),IF(AND([8]PDI_TITULACIÓN!$BZ53&lt;&gt;"",[8]PDI_TITULACIÓN!$BZ53&lt;&gt;0),[8]PDI_TITULACIÓN!$BZ53,""),IF($A55="TOTAL",SUM(INDIRECT("AU4:AU"&amp;ROW()-1)),""))</f>
        <v/>
      </c>
      <c r="AV55" s="6" t="str">
        <f ca="1">IF(AND($A55&lt;&gt;"",$A55&lt;&gt;"TOTAL"),IF(AND([8]PDI_TITULACIÓN!$CB53&lt;&gt;"",[8]PDI_TITULACIÓN!$CB53&lt;&gt;0),[8]PDI_TITULACIÓN!$CB53,""),IF($A55="TOTAL",SUM(INDIRECT("AV4:AV"&amp;ROW()-1)),""))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IF(AND($A55&lt;&gt;"",$A55&lt;&gt;"TOTAL"),IF(AND([8]PDI_TITULACIÓN!$CE53&lt;&gt;"",[8]PDI_TITULACIÓN!$CE53&lt;&gt;0),[8]PDI_TITULACIÓN!$CE53,""),IF($A55="TOTAL",SUM(INDIRECT("AX4:AX"&amp;ROW()-1)),""))</f>
        <v/>
      </c>
      <c r="AY55" s="6" t="str">
        <f ca="1">IF(AND($A55&lt;&gt;"",$A55&lt;&gt;"TOTAL"),IF(AND([8]PDI_TITULACIÓN!$CG53&lt;&gt;"",[8]PDI_TITULACIÓN!$CG53&lt;&gt;0),[8]PDI_TITULACIÓN!$CG53,""),IF($A55="TOTAL",SUM(INDIRECT("AY4:AY"&amp;ROW()-1)),""))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IF(AND($A55&lt;&gt;"",$A55&lt;&gt;"TOTAL"),IF(AND([8]PDI_TITULACIÓN!$CJ53&lt;&gt;"",[8]PDI_TITULACIÓN!$CJ53&lt;&gt;0),[8]PDI_TITULACIÓN!$CJ53,""),IF($A55="TOTAL",SUM(INDIRECT("BA4:BA"&amp;ROW()-1)),""))</f>
        <v/>
      </c>
      <c r="BB55" s="6" t="str">
        <f ca="1">IF(AND($A55&lt;&gt;"",$A55&lt;&gt;"TOTAL"),IF(AND([8]PDI_TITULACIÓN!$CL53&lt;&gt;"",[8]PDI_TITULACIÓN!$CL53&lt;&gt;0),[8]PDI_TITULACIÓN!$CL53,""),IF($A55="TOTAL",SUM(INDIRECT("BB4:BB"&amp;ROW()-1)),""))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IF(AND($A55&lt;&gt;"",$A55&lt;&gt;"TOTAL"),IF(AND([8]PDI_TITULACIÓN!$CO53&lt;&gt;"",[8]PDI_TITULACIÓN!$CO53&lt;&gt;0),[8]PDI_TITULACIÓN!$CO53,""),IF($A55="TOTAL",SUM(INDIRECT("BD4:BD"&amp;ROW()-1)),""))</f>
        <v/>
      </c>
      <c r="BE55" s="6" t="str">
        <f ca="1">IF(AND($A55&lt;&gt;"",$A55&lt;&gt;"TOTAL"),IF(AND([8]PDI_TITULACIÓN!$CQ53&lt;&gt;"",[8]PDI_TITULACIÓN!$CQ53&lt;&gt;0),[8]PDI_TITULACIÓN!$CQ53,""),IF($A55="TOTAL",SUM(INDIRECT("BE4:BE"&amp;ROW()-1)),""))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IF([8]PDI_TITULACIÓN!$B54&lt;&gt;"",[8]PDI_TITULACIÓN!$B54,IF(AND([8]PDI_TITULACIÓN!$B54="",[8]PDI_TITULACIÓN!$B55="",[8]PDI_TITULACIÓN!$B53=""),"","TOTAL"))</f>
        <v/>
      </c>
      <c r="B56" s="6" t="str">
        <f ca="1">IF(AND($A56&lt;&gt;"",$A56&lt;&gt;"TOTAL"),IF(AND([8]PDI_TITULACIÓN!$C54&lt;&gt;"",[8]PDI_TITULACIÓN!$C54&lt;&gt;0),[8]PDI_TITULACIÓN!$C54,""),IF($A56="TOTAL",SUM(INDIRECT("B4:B"&amp;ROW()-1)),""))</f>
        <v/>
      </c>
      <c r="C56" s="6" t="str">
        <f ca="1">IF(AND($A56&lt;&gt;"",$A56&lt;&gt;"TOTAL"),IF(AND([8]PDI_TITULACIÓN!$E54&lt;&gt;"",[8]PDI_TITULACIÓN!$E54&lt;&gt;0),[8]PDI_TITULACIÓN!$E54,""),IF($A56="TOTAL",SUM(INDIRECT("C4:C"&amp;ROW()-1)),""))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IF(AND($A56&lt;&gt;"",$A56&lt;&gt;"TOTAL"),IF(AND([8]PDI_TITULACIÓN!$H54&lt;&gt;"",[8]PDI_TITULACIÓN!$H54&lt;&gt;0),[8]PDI_TITULACIÓN!$H54,""),IF($A56="TOTAL",SUM(INDIRECT("E4:E"&amp;ROW()-1)),""))</f>
        <v/>
      </c>
      <c r="F56" s="6" t="str">
        <f ca="1">IF(AND($A56&lt;&gt;"",$A56&lt;&gt;"TOTAL"),IF(AND([8]PDI_TITULACIÓN!$J54&lt;&gt;"",[8]PDI_TITULACIÓN!$J54&lt;&gt;0),[8]PDI_TITULACIÓN!$J54,""),IF($A56="TOTAL",SUM(INDIRECT("F4:F"&amp;ROW()-1)),""))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IF(AND($A56&lt;&gt;"",$A56&lt;&gt;"TOTAL"),IF(AND([8]PDI_TITULACIÓN!$M54&lt;&gt;"",[8]PDI_TITULACIÓN!$M54&lt;&gt;0),[8]PDI_TITULACIÓN!$M54,""),IF($A56="TOTAL",SUM(INDIRECT("H4:H"&amp;ROW()-1)),""))</f>
        <v/>
      </c>
      <c r="I56" s="6" t="str">
        <f ca="1">IF(AND($A56&lt;&gt;"",$A56&lt;&gt;"TOTAL"),IF(AND([8]PDI_TITULACIÓN!$O54&lt;&gt;"",[8]PDI_TITULACIÓN!$O54&lt;&gt;0),[8]PDI_TITULACIÓN!$O54,""),IF($A56="TOTAL",SUM(INDIRECT("I4:I"&amp;ROW()-1)),""))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IF(AND($A56&lt;&gt;"",$A56&lt;&gt;"TOTAL"),IF(AND([8]PDI_TITULACIÓN!$R54&lt;&gt;"",[8]PDI_TITULACIÓN!$R54&lt;&gt;0),[8]PDI_TITULACIÓN!$R54,""),IF($A56="TOTAL",SUM(INDIRECT("K4:K"&amp;ROW()-1)),""))</f>
        <v/>
      </c>
      <c r="L56" s="6" t="str">
        <f ca="1">IF(AND($A56&lt;&gt;"",$A56&lt;&gt;"TOTAL"),IF(AND([8]PDI_TITULACIÓN!$T54&lt;&gt;"",[8]PDI_TITULACIÓN!$T54&lt;&gt;0),[8]PDI_TITULACIÓN!$T54,""),IF($A56="TOTAL",SUM(INDIRECT("L4:L"&amp;ROW()-1)),""))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IF(AND($A56&lt;&gt;"",$A56&lt;&gt;"TOTAL"),IF(AND([8]PDI_TITULACIÓN!$W54&lt;&gt;"",[8]PDI_TITULACIÓN!$W54&lt;&gt;0),[8]PDI_TITULACIÓN!$W54,""),IF($A56="TOTAL",SUM(INDIRECT("N4:N"&amp;ROW()-1)),""))</f>
        <v/>
      </c>
      <c r="O56" s="6" t="str">
        <f ca="1">IF(AND($A56&lt;&gt;"",$A56&lt;&gt;"TOTAL"),IF(AND([8]PDI_TITULACIÓN!$Y54&lt;&gt;"",[8]PDI_TITULACIÓN!$Y54&lt;&gt;0),[8]PDI_TITULACIÓN!$Y54,""),IF($A56="TOTAL",SUM(INDIRECT("O4:O"&amp;ROW()-1)),""))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IF(AND($A56&lt;&gt;"",$A56&lt;&gt;"TOTAL"),IF(AND([8]PDI_TITULACIÓN!$AB54&lt;&gt;"",[8]PDI_TITULACIÓN!$AB54&lt;&gt;0),[8]PDI_TITULACIÓN!$AB54,""),IF($A56="TOTAL",SUM(INDIRECT("Q4:Q"&amp;ROW()-1)),""))</f>
        <v/>
      </c>
      <c r="R56" s="6" t="str">
        <f ca="1">IF(AND($A56&lt;&gt;"",$A56&lt;&gt;"TOTAL"),IF(AND([8]PDI_TITULACIÓN!$AD54&lt;&gt;"",[8]PDI_TITULACIÓN!$AD54&lt;&gt;0),[8]PDI_TITULACIÓN!$AD54,""),IF($A56="TOTAL",SUM(INDIRECT("R4:R"&amp;ROW()-1)),""))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IF(AND($A56&lt;&gt;"",$A56&lt;&gt;"TOTAL"),IF(AND([8]PDI_TITULACIÓN!$AG54&lt;&gt;"",[8]PDI_TITULACIÓN!$AG54&lt;&gt;0),[8]PDI_TITULACIÓN!$AG54,""),IF($A56="TOTAL",SUM(INDIRECT("T4:T"&amp;ROW()-1)),""))</f>
        <v/>
      </c>
      <c r="U56" s="6" t="str">
        <f ca="1">IF(AND($A56&lt;&gt;"",$A56&lt;&gt;"TOTAL"),IF(AND([8]PDI_TITULACIÓN!$AI54&lt;&gt;"",[8]PDI_TITULACIÓN!$AI54&lt;&gt;0),[8]PDI_TITULACIÓN!$AI54,""),IF($A56="TOTAL",SUM(INDIRECT("U4:U"&amp;ROW()-1)),""))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IF(AND($A56&lt;&gt;"",$A56&lt;&gt;"TOTAL"),IF(AND([8]PDI_TITULACIÓN!$AL54&lt;&gt;"",[8]PDI_TITULACIÓN!$AL54&lt;&gt;0),[8]PDI_TITULACIÓN!$AL54,""),IF($A56="TOTAL",SUM(INDIRECT("W4:W"&amp;ROW()-1)),""))</f>
        <v/>
      </c>
      <c r="X56" s="6" t="str">
        <f ca="1">IF(AND($A56&lt;&gt;"",$A56&lt;&gt;"TOTAL"),IF(AND([8]PDI_TITULACIÓN!$AN54&lt;&gt;"",[8]PDI_TITULACIÓN!$AN54&lt;&gt;0),[8]PDI_TITULACIÓN!$AN54,""),IF($A56="TOTAL",SUM(INDIRECT("X4:X"&amp;ROW()-1)),""))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IF(AND($A56&lt;&gt;"",$A56&lt;&gt;"TOTAL"),IF(AND([8]PDI_TITULACIÓN!$AQ54&lt;&gt;"",[8]PDI_TITULACIÓN!$AQ54&lt;&gt;0),[8]PDI_TITULACIÓN!$AQ54,""),IF($A56="TOTAL",SUM(INDIRECT("Z4:Z"&amp;ROW()-1)),""))</f>
        <v/>
      </c>
      <c r="AA56" s="6" t="str">
        <f ca="1">IF(AND($A56&lt;&gt;"",$A56&lt;&gt;"TOTAL"),IF(AND([8]PDI_TITULACIÓN!$AS54&lt;&gt;"",[8]PDI_TITULACIÓN!$AS54&lt;&gt;0),[8]PDI_TITULACIÓN!$AS54,""),IF($A56="TOTAL",SUM(INDIRECT("AA4:AA"&amp;ROW()-1)),""))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IF(AND($A56&lt;&gt;"",$A56&lt;&gt;"TOTAL"),IF(AND([8]PDI_TITULACIÓN!$AV54&lt;&gt;"",[8]PDI_TITULACIÓN!$AV54&lt;&gt;0),[8]PDI_TITULACIÓN!$AV54,""),IF($A56="TOTAL",SUM(INDIRECT("AC4:AC"&amp;ROW()-1)),""))</f>
        <v/>
      </c>
      <c r="AD56" s="6" t="str">
        <f ca="1">IF(AND($A56&lt;&gt;"",$A56&lt;&gt;"TOTAL"),IF(AND([8]PDI_TITULACIÓN!$AX54&lt;&gt;"",[8]PDI_TITULACIÓN!$AX54&lt;&gt;0),[8]PDI_TITULACIÓN!$AX54,""),IF($A56="TOTAL",SUM(INDIRECT("AD4:AD"&amp;ROW()-1)),""))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IF(AND($A56&lt;&gt;"",$A56&lt;&gt;"TOTAL"),IF(AND([8]PDI_TITULACIÓN!$BA54&lt;&gt;"",[8]PDI_TITULACIÓN!$BA54&lt;&gt;0),[8]PDI_TITULACIÓN!$BA54,""),IF($A56="TOTAL",SUM(INDIRECT("AF4:AF"&amp;ROW()-1)),""))</f>
        <v/>
      </c>
      <c r="AG56" s="6" t="str">
        <f ca="1">IF(AND($A56&lt;&gt;"",$A56&lt;&gt;"TOTAL"),IF(AND([8]PDI_TITULACIÓN!$BC54&lt;&gt;"",[8]PDI_TITULACIÓN!$BC54&lt;&gt;0),[8]PDI_TITULACIÓN!$BC54,""),IF($A56="TOTAL",SUM(INDIRECT("AG4:AG"&amp;ROW()-1)),""))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IF(AND($A56&lt;&gt;"",$A56&lt;&gt;"TOTAL"),IF(AND([8]PDI_TITULACIÓN!$BF54&lt;&gt;"",[8]PDI_TITULACIÓN!$BF54&lt;&gt;0),[8]PDI_TITULACIÓN!$BF54,""),IF($A56="TOTAL",SUM(INDIRECT("AI4:AI"&amp;ROW()-1)),""))</f>
        <v/>
      </c>
      <c r="AJ56" s="6" t="str">
        <f ca="1">IF(AND($A56&lt;&gt;"",$A56&lt;&gt;"TOTAL"),IF(AND([8]PDI_TITULACIÓN!$BH54&lt;&gt;"",[8]PDI_TITULACIÓN!$BH54&lt;&gt;0),[8]PDI_TITULACIÓN!$BH54,""),IF($A56="TOTAL",SUM(INDIRECT("AJ4:AJ"&amp;ROW()-1)),""))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IF(AND($A56&lt;&gt;"",$A56&lt;&gt;"TOTAL"),IF(AND([8]PDI_TITULACIÓN!$BK54&lt;&gt;"",[8]PDI_TITULACIÓN!$BK54&lt;&gt;0),[8]PDI_TITULACIÓN!$BK54,""),IF($A56="TOTAL",SUM(INDIRECT("AL4:AL"&amp;ROW()-1)),""))</f>
        <v/>
      </c>
      <c r="AM56" s="6" t="str">
        <f ca="1">IF(AND($A56&lt;&gt;"",$A56&lt;&gt;"TOTAL"),IF(AND([8]PDI_TITULACIÓN!$BM54&lt;&gt;"",[8]PDI_TITULACIÓN!$BM54&lt;&gt;0),[8]PDI_TITULACIÓN!$BM54,""),IF($A56="TOTAL",SUM(INDIRECT("AM4:AM"&amp;ROW()-1)),""))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IF(AND($A56&lt;&gt;"",$A56&lt;&gt;"TOTAL"),IF(AND([8]PDI_TITULACIÓN!$BP54&lt;&gt;"",[8]PDI_TITULACIÓN!$BP54&lt;&gt;0),[8]PDI_TITULACIÓN!$BP54,""),IF($A56="TOTAL",SUM(INDIRECT("AO4:AO"&amp;ROW()-1)),""))</f>
        <v/>
      </c>
      <c r="AP56" s="6" t="str">
        <f ca="1">IF(AND($A56&lt;&gt;"",$A56&lt;&gt;"TOTAL"),IF(AND([8]PDI_TITULACIÓN!$BR54&lt;&gt;"",[8]PDI_TITULACIÓN!$BR54&lt;&gt;0),[8]PDI_TITULACIÓN!$BR54,""),IF($A56="TOTAL",SUM(INDIRECT("AP4:AP"&amp;ROW()-1)),""))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IF(AND($A56&lt;&gt;"",$A56&lt;&gt;"TOTAL"),IF(AND([8]PDI_TITULACIÓN!$BU54&lt;&gt;"",[8]PDI_TITULACIÓN!$BU54&lt;&gt;0),[8]PDI_TITULACIÓN!$BU54,""),IF($A56="TOTAL",SUM(INDIRECT("AR4:AR"&amp;ROW()-1)),""))</f>
        <v/>
      </c>
      <c r="AS56" s="6" t="str">
        <f ca="1">IF(AND($A56&lt;&gt;"",$A56&lt;&gt;"TOTAL"),IF(AND([8]PDI_TITULACIÓN!$BW54&lt;&gt;"",[8]PDI_TITULACIÓN!$BW54&lt;&gt;0),[8]PDI_TITULACIÓN!$BW54,""),IF($A56="TOTAL",SUM(INDIRECT("AS4:AS"&amp;ROW()-1)),""))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IF(AND($A56&lt;&gt;"",$A56&lt;&gt;"TOTAL"),IF(AND([8]PDI_TITULACIÓN!$BZ54&lt;&gt;"",[8]PDI_TITULACIÓN!$BZ54&lt;&gt;0),[8]PDI_TITULACIÓN!$BZ54,""),IF($A56="TOTAL",SUM(INDIRECT("AU4:AU"&amp;ROW()-1)),""))</f>
        <v/>
      </c>
      <c r="AV56" s="6" t="str">
        <f ca="1">IF(AND($A56&lt;&gt;"",$A56&lt;&gt;"TOTAL"),IF(AND([8]PDI_TITULACIÓN!$CB54&lt;&gt;"",[8]PDI_TITULACIÓN!$CB54&lt;&gt;0),[8]PDI_TITULACIÓN!$CB54,""),IF($A56="TOTAL",SUM(INDIRECT("AV4:AV"&amp;ROW()-1)),""))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IF(AND($A56&lt;&gt;"",$A56&lt;&gt;"TOTAL"),IF(AND([8]PDI_TITULACIÓN!$CE54&lt;&gt;"",[8]PDI_TITULACIÓN!$CE54&lt;&gt;0),[8]PDI_TITULACIÓN!$CE54,""),IF($A56="TOTAL",SUM(INDIRECT("AX4:AX"&amp;ROW()-1)),""))</f>
        <v/>
      </c>
      <c r="AY56" s="6" t="str">
        <f ca="1">IF(AND($A56&lt;&gt;"",$A56&lt;&gt;"TOTAL"),IF(AND([8]PDI_TITULACIÓN!$CG54&lt;&gt;"",[8]PDI_TITULACIÓN!$CG54&lt;&gt;0),[8]PDI_TITULACIÓN!$CG54,""),IF($A56="TOTAL",SUM(INDIRECT("AY4:AY"&amp;ROW()-1)),""))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IF(AND($A56&lt;&gt;"",$A56&lt;&gt;"TOTAL"),IF(AND([8]PDI_TITULACIÓN!$CJ54&lt;&gt;"",[8]PDI_TITULACIÓN!$CJ54&lt;&gt;0),[8]PDI_TITULACIÓN!$CJ54,""),IF($A56="TOTAL",SUM(INDIRECT("BA4:BA"&amp;ROW()-1)),""))</f>
        <v/>
      </c>
      <c r="BB56" s="6" t="str">
        <f ca="1">IF(AND($A56&lt;&gt;"",$A56&lt;&gt;"TOTAL"),IF(AND([8]PDI_TITULACIÓN!$CL54&lt;&gt;"",[8]PDI_TITULACIÓN!$CL54&lt;&gt;0),[8]PDI_TITULACIÓN!$CL54,""),IF($A56="TOTAL",SUM(INDIRECT("BB4:BB"&amp;ROW()-1)),""))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IF(AND($A56&lt;&gt;"",$A56&lt;&gt;"TOTAL"),IF(AND([8]PDI_TITULACIÓN!$CO54&lt;&gt;"",[8]PDI_TITULACIÓN!$CO54&lt;&gt;0),[8]PDI_TITULACIÓN!$CO54,""),IF($A56="TOTAL",SUM(INDIRECT("BD4:BD"&amp;ROW()-1)),""))</f>
        <v/>
      </c>
      <c r="BE56" s="6" t="str">
        <f ca="1">IF(AND($A56&lt;&gt;"",$A56&lt;&gt;"TOTAL"),IF(AND([8]PDI_TITULACIÓN!$CQ54&lt;&gt;"",[8]PDI_TITULACIÓN!$CQ54&lt;&gt;0),[8]PDI_TITULACIÓN!$CQ54,""),IF($A56="TOTAL",SUM(INDIRECT("BE4:BE"&amp;ROW()-1)),""))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IF([8]PDI_TITULACIÓN!$B55&lt;&gt;"",[8]PDI_TITULACIÓN!$B55,IF(AND([8]PDI_TITULACIÓN!$B55="",[8]PDI_TITULACIÓN!$B56="",[8]PDI_TITULACIÓN!$B54=""),"","TOTAL"))</f>
        <v/>
      </c>
      <c r="B57" s="6" t="str">
        <f ca="1">IF(AND($A57&lt;&gt;"",$A57&lt;&gt;"TOTAL"),IF(AND([8]PDI_TITULACIÓN!$C55&lt;&gt;"",[8]PDI_TITULACIÓN!$C55&lt;&gt;0),[8]PDI_TITULACIÓN!$C55,""),IF($A57="TOTAL",SUM(INDIRECT("B4:B"&amp;ROW()-1)),""))</f>
        <v/>
      </c>
      <c r="C57" s="6" t="str">
        <f ca="1">IF(AND($A57&lt;&gt;"",$A57&lt;&gt;"TOTAL"),IF(AND([8]PDI_TITULACIÓN!$E55&lt;&gt;"",[8]PDI_TITULACIÓN!$E55&lt;&gt;0),[8]PDI_TITULACIÓN!$E55,""),IF($A57="TOTAL",SUM(INDIRECT("C4:C"&amp;ROW()-1)),""))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IF(AND($A57&lt;&gt;"",$A57&lt;&gt;"TOTAL"),IF(AND([8]PDI_TITULACIÓN!$H55&lt;&gt;"",[8]PDI_TITULACIÓN!$H55&lt;&gt;0),[8]PDI_TITULACIÓN!$H55,""),IF($A57="TOTAL",SUM(INDIRECT("E4:E"&amp;ROW()-1)),""))</f>
        <v/>
      </c>
      <c r="F57" s="6" t="str">
        <f ca="1">IF(AND($A57&lt;&gt;"",$A57&lt;&gt;"TOTAL"),IF(AND([8]PDI_TITULACIÓN!$J55&lt;&gt;"",[8]PDI_TITULACIÓN!$J55&lt;&gt;0),[8]PDI_TITULACIÓN!$J55,""),IF($A57="TOTAL",SUM(INDIRECT("F4:F"&amp;ROW()-1)),""))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IF(AND($A57&lt;&gt;"",$A57&lt;&gt;"TOTAL"),IF(AND([8]PDI_TITULACIÓN!$M55&lt;&gt;"",[8]PDI_TITULACIÓN!$M55&lt;&gt;0),[8]PDI_TITULACIÓN!$M55,""),IF($A57="TOTAL",SUM(INDIRECT("H4:H"&amp;ROW()-1)),""))</f>
        <v/>
      </c>
      <c r="I57" s="6" t="str">
        <f ca="1">IF(AND($A57&lt;&gt;"",$A57&lt;&gt;"TOTAL"),IF(AND([8]PDI_TITULACIÓN!$O55&lt;&gt;"",[8]PDI_TITULACIÓN!$O55&lt;&gt;0),[8]PDI_TITULACIÓN!$O55,""),IF($A57="TOTAL",SUM(INDIRECT("I4:I"&amp;ROW()-1)),""))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IF(AND($A57&lt;&gt;"",$A57&lt;&gt;"TOTAL"),IF(AND([8]PDI_TITULACIÓN!$R55&lt;&gt;"",[8]PDI_TITULACIÓN!$R55&lt;&gt;0),[8]PDI_TITULACIÓN!$R55,""),IF($A57="TOTAL",SUM(INDIRECT("K4:K"&amp;ROW()-1)),""))</f>
        <v/>
      </c>
      <c r="L57" s="6" t="str">
        <f ca="1">IF(AND($A57&lt;&gt;"",$A57&lt;&gt;"TOTAL"),IF(AND([8]PDI_TITULACIÓN!$T55&lt;&gt;"",[8]PDI_TITULACIÓN!$T55&lt;&gt;0),[8]PDI_TITULACIÓN!$T55,""),IF($A57="TOTAL",SUM(INDIRECT("L4:L"&amp;ROW()-1)),""))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IF(AND($A57&lt;&gt;"",$A57&lt;&gt;"TOTAL"),IF(AND([8]PDI_TITULACIÓN!$W55&lt;&gt;"",[8]PDI_TITULACIÓN!$W55&lt;&gt;0),[8]PDI_TITULACIÓN!$W55,""),IF($A57="TOTAL",SUM(INDIRECT("N4:N"&amp;ROW()-1)),""))</f>
        <v/>
      </c>
      <c r="O57" s="6" t="str">
        <f ca="1">IF(AND($A57&lt;&gt;"",$A57&lt;&gt;"TOTAL"),IF(AND([8]PDI_TITULACIÓN!$Y55&lt;&gt;"",[8]PDI_TITULACIÓN!$Y55&lt;&gt;0),[8]PDI_TITULACIÓN!$Y55,""),IF($A57="TOTAL",SUM(INDIRECT("O4:O"&amp;ROW()-1)),""))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IF(AND($A57&lt;&gt;"",$A57&lt;&gt;"TOTAL"),IF(AND([8]PDI_TITULACIÓN!$AB55&lt;&gt;"",[8]PDI_TITULACIÓN!$AB55&lt;&gt;0),[8]PDI_TITULACIÓN!$AB55,""),IF($A57="TOTAL",SUM(INDIRECT("Q4:Q"&amp;ROW()-1)),""))</f>
        <v/>
      </c>
      <c r="R57" s="6" t="str">
        <f ca="1">IF(AND($A57&lt;&gt;"",$A57&lt;&gt;"TOTAL"),IF(AND([8]PDI_TITULACIÓN!$AD55&lt;&gt;"",[8]PDI_TITULACIÓN!$AD55&lt;&gt;0),[8]PDI_TITULACIÓN!$AD55,""),IF($A57="TOTAL",SUM(INDIRECT("R4:R"&amp;ROW()-1)),""))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IF(AND($A57&lt;&gt;"",$A57&lt;&gt;"TOTAL"),IF(AND([8]PDI_TITULACIÓN!$AG55&lt;&gt;"",[8]PDI_TITULACIÓN!$AG55&lt;&gt;0),[8]PDI_TITULACIÓN!$AG55,""),IF($A57="TOTAL",SUM(INDIRECT("T4:T"&amp;ROW()-1)),""))</f>
        <v/>
      </c>
      <c r="U57" s="6" t="str">
        <f ca="1">IF(AND($A57&lt;&gt;"",$A57&lt;&gt;"TOTAL"),IF(AND([8]PDI_TITULACIÓN!$AI55&lt;&gt;"",[8]PDI_TITULACIÓN!$AI55&lt;&gt;0),[8]PDI_TITULACIÓN!$AI55,""),IF($A57="TOTAL",SUM(INDIRECT("U4:U"&amp;ROW()-1)),""))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IF(AND($A57&lt;&gt;"",$A57&lt;&gt;"TOTAL"),IF(AND([8]PDI_TITULACIÓN!$AL55&lt;&gt;"",[8]PDI_TITULACIÓN!$AL55&lt;&gt;0),[8]PDI_TITULACIÓN!$AL55,""),IF($A57="TOTAL",SUM(INDIRECT("W4:W"&amp;ROW()-1)),""))</f>
        <v/>
      </c>
      <c r="X57" s="6" t="str">
        <f ca="1">IF(AND($A57&lt;&gt;"",$A57&lt;&gt;"TOTAL"),IF(AND([8]PDI_TITULACIÓN!$AN55&lt;&gt;"",[8]PDI_TITULACIÓN!$AN55&lt;&gt;0),[8]PDI_TITULACIÓN!$AN55,""),IF($A57="TOTAL",SUM(INDIRECT("X4:X"&amp;ROW()-1)),""))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IF(AND($A57&lt;&gt;"",$A57&lt;&gt;"TOTAL"),IF(AND([8]PDI_TITULACIÓN!$AQ55&lt;&gt;"",[8]PDI_TITULACIÓN!$AQ55&lt;&gt;0),[8]PDI_TITULACIÓN!$AQ55,""),IF($A57="TOTAL",SUM(INDIRECT("Z4:Z"&amp;ROW()-1)),""))</f>
        <v/>
      </c>
      <c r="AA57" s="6" t="str">
        <f ca="1">IF(AND($A57&lt;&gt;"",$A57&lt;&gt;"TOTAL"),IF(AND([8]PDI_TITULACIÓN!$AS55&lt;&gt;"",[8]PDI_TITULACIÓN!$AS55&lt;&gt;0),[8]PDI_TITULACIÓN!$AS55,""),IF($A57="TOTAL",SUM(INDIRECT("AA4:AA"&amp;ROW()-1)),""))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IF(AND($A57&lt;&gt;"",$A57&lt;&gt;"TOTAL"),IF(AND([8]PDI_TITULACIÓN!$AV55&lt;&gt;"",[8]PDI_TITULACIÓN!$AV55&lt;&gt;0),[8]PDI_TITULACIÓN!$AV55,""),IF($A57="TOTAL",SUM(INDIRECT("AC4:AC"&amp;ROW()-1)),""))</f>
        <v/>
      </c>
      <c r="AD57" s="6" t="str">
        <f ca="1">IF(AND($A57&lt;&gt;"",$A57&lt;&gt;"TOTAL"),IF(AND([8]PDI_TITULACIÓN!$AX55&lt;&gt;"",[8]PDI_TITULACIÓN!$AX55&lt;&gt;0),[8]PDI_TITULACIÓN!$AX55,""),IF($A57="TOTAL",SUM(INDIRECT("AD4:AD"&amp;ROW()-1)),""))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IF(AND($A57&lt;&gt;"",$A57&lt;&gt;"TOTAL"),IF(AND([8]PDI_TITULACIÓN!$BA55&lt;&gt;"",[8]PDI_TITULACIÓN!$BA55&lt;&gt;0),[8]PDI_TITULACIÓN!$BA55,""),IF($A57="TOTAL",SUM(INDIRECT("AF4:AF"&amp;ROW()-1)),""))</f>
        <v/>
      </c>
      <c r="AG57" s="6" t="str">
        <f ca="1">IF(AND($A57&lt;&gt;"",$A57&lt;&gt;"TOTAL"),IF(AND([8]PDI_TITULACIÓN!$BC55&lt;&gt;"",[8]PDI_TITULACIÓN!$BC55&lt;&gt;0),[8]PDI_TITULACIÓN!$BC55,""),IF($A57="TOTAL",SUM(INDIRECT("AG4:AG"&amp;ROW()-1)),""))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IF(AND($A57&lt;&gt;"",$A57&lt;&gt;"TOTAL"),IF(AND([8]PDI_TITULACIÓN!$BF55&lt;&gt;"",[8]PDI_TITULACIÓN!$BF55&lt;&gt;0),[8]PDI_TITULACIÓN!$BF55,""),IF($A57="TOTAL",SUM(INDIRECT("AI4:AI"&amp;ROW()-1)),""))</f>
        <v/>
      </c>
      <c r="AJ57" s="6" t="str">
        <f ca="1">IF(AND($A57&lt;&gt;"",$A57&lt;&gt;"TOTAL"),IF(AND([8]PDI_TITULACIÓN!$BH55&lt;&gt;"",[8]PDI_TITULACIÓN!$BH55&lt;&gt;0),[8]PDI_TITULACIÓN!$BH55,""),IF($A57="TOTAL",SUM(INDIRECT("AJ4:AJ"&amp;ROW()-1)),""))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IF(AND($A57&lt;&gt;"",$A57&lt;&gt;"TOTAL"),IF(AND([8]PDI_TITULACIÓN!$BK55&lt;&gt;"",[8]PDI_TITULACIÓN!$BK55&lt;&gt;0),[8]PDI_TITULACIÓN!$BK55,""),IF($A57="TOTAL",SUM(INDIRECT("AL4:AL"&amp;ROW()-1)),""))</f>
        <v/>
      </c>
      <c r="AM57" s="6" t="str">
        <f ca="1">IF(AND($A57&lt;&gt;"",$A57&lt;&gt;"TOTAL"),IF(AND([8]PDI_TITULACIÓN!$BM55&lt;&gt;"",[8]PDI_TITULACIÓN!$BM55&lt;&gt;0),[8]PDI_TITULACIÓN!$BM55,""),IF($A57="TOTAL",SUM(INDIRECT("AM4:AM"&amp;ROW()-1)),""))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IF(AND($A57&lt;&gt;"",$A57&lt;&gt;"TOTAL"),IF(AND([8]PDI_TITULACIÓN!$BP55&lt;&gt;"",[8]PDI_TITULACIÓN!$BP55&lt;&gt;0),[8]PDI_TITULACIÓN!$BP55,""),IF($A57="TOTAL",SUM(INDIRECT("AO4:AO"&amp;ROW()-1)),""))</f>
        <v/>
      </c>
      <c r="AP57" s="6" t="str">
        <f ca="1">IF(AND($A57&lt;&gt;"",$A57&lt;&gt;"TOTAL"),IF(AND([8]PDI_TITULACIÓN!$BR55&lt;&gt;"",[8]PDI_TITULACIÓN!$BR55&lt;&gt;0),[8]PDI_TITULACIÓN!$BR55,""),IF($A57="TOTAL",SUM(INDIRECT("AP4:AP"&amp;ROW()-1)),""))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IF(AND($A57&lt;&gt;"",$A57&lt;&gt;"TOTAL"),IF(AND([8]PDI_TITULACIÓN!$BU55&lt;&gt;"",[8]PDI_TITULACIÓN!$BU55&lt;&gt;0),[8]PDI_TITULACIÓN!$BU55,""),IF($A57="TOTAL",SUM(INDIRECT("AR4:AR"&amp;ROW()-1)),""))</f>
        <v/>
      </c>
      <c r="AS57" s="6" t="str">
        <f ca="1">IF(AND($A57&lt;&gt;"",$A57&lt;&gt;"TOTAL"),IF(AND([8]PDI_TITULACIÓN!$BW55&lt;&gt;"",[8]PDI_TITULACIÓN!$BW55&lt;&gt;0),[8]PDI_TITULACIÓN!$BW55,""),IF($A57="TOTAL",SUM(INDIRECT("AS4:AS"&amp;ROW()-1)),""))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IF(AND($A57&lt;&gt;"",$A57&lt;&gt;"TOTAL"),IF(AND([8]PDI_TITULACIÓN!$BZ55&lt;&gt;"",[8]PDI_TITULACIÓN!$BZ55&lt;&gt;0),[8]PDI_TITULACIÓN!$BZ55,""),IF($A57="TOTAL",SUM(INDIRECT("AU4:AU"&amp;ROW()-1)),""))</f>
        <v/>
      </c>
      <c r="AV57" s="6" t="str">
        <f ca="1">IF(AND($A57&lt;&gt;"",$A57&lt;&gt;"TOTAL"),IF(AND([8]PDI_TITULACIÓN!$CB55&lt;&gt;"",[8]PDI_TITULACIÓN!$CB55&lt;&gt;0),[8]PDI_TITULACIÓN!$CB55,""),IF($A57="TOTAL",SUM(INDIRECT("AV4:AV"&amp;ROW()-1)),""))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IF(AND($A57&lt;&gt;"",$A57&lt;&gt;"TOTAL"),IF(AND([8]PDI_TITULACIÓN!$CE55&lt;&gt;"",[8]PDI_TITULACIÓN!$CE55&lt;&gt;0),[8]PDI_TITULACIÓN!$CE55,""),IF($A57="TOTAL",SUM(INDIRECT("AX4:AX"&amp;ROW()-1)),""))</f>
        <v/>
      </c>
      <c r="AY57" s="6" t="str">
        <f ca="1">IF(AND($A57&lt;&gt;"",$A57&lt;&gt;"TOTAL"),IF(AND([8]PDI_TITULACIÓN!$CG55&lt;&gt;"",[8]PDI_TITULACIÓN!$CG55&lt;&gt;0),[8]PDI_TITULACIÓN!$CG55,""),IF($A57="TOTAL",SUM(INDIRECT("AY4:AY"&amp;ROW()-1)),""))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IF(AND($A57&lt;&gt;"",$A57&lt;&gt;"TOTAL"),IF(AND([8]PDI_TITULACIÓN!$CJ55&lt;&gt;"",[8]PDI_TITULACIÓN!$CJ55&lt;&gt;0),[8]PDI_TITULACIÓN!$CJ55,""),IF($A57="TOTAL",SUM(INDIRECT("BA4:BA"&amp;ROW()-1)),""))</f>
        <v/>
      </c>
      <c r="BB57" s="6" t="str">
        <f ca="1">IF(AND($A57&lt;&gt;"",$A57&lt;&gt;"TOTAL"),IF(AND([8]PDI_TITULACIÓN!$CL55&lt;&gt;"",[8]PDI_TITULACIÓN!$CL55&lt;&gt;0),[8]PDI_TITULACIÓN!$CL55,""),IF($A57="TOTAL",SUM(INDIRECT("BB4:BB"&amp;ROW()-1)),""))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IF(AND($A57&lt;&gt;"",$A57&lt;&gt;"TOTAL"),IF(AND([8]PDI_TITULACIÓN!$CO55&lt;&gt;"",[8]PDI_TITULACIÓN!$CO55&lt;&gt;0),[8]PDI_TITULACIÓN!$CO55,""),IF($A57="TOTAL",SUM(INDIRECT("BD4:BD"&amp;ROW()-1)),""))</f>
        <v/>
      </c>
      <c r="BE57" s="6" t="str">
        <f ca="1">IF(AND($A57&lt;&gt;"",$A57&lt;&gt;"TOTAL"),IF(AND([8]PDI_TITULACIÓN!$CQ55&lt;&gt;"",[8]PDI_TITULACIÓN!$CQ55&lt;&gt;0),[8]PDI_TITULACIÓN!$CQ55,""),IF($A57="TOTAL",SUM(INDIRECT("BE4:BE"&amp;ROW()-1)),""))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IF([8]PDI_TITULACIÓN!$B56&lt;&gt;"",[8]PDI_TITULACIÓN!$B56,IF(AND([8]PDI_TITULACIÓN!$B56="",[8]PDI_TITULACIÓN!$B57="",[8]PDI_TITULACIÓN!$B55=""),"","TOTAL"))</f>
        <v/>
      </c>
      <c r="B58" s="6" t="str">
        <f ca="1">IF(AND($A58&lt;&gt;"",$A58&lt;&gt;"TOTAL"),IF(AND([8]PDI_TITULACIÓN!$C56&lt;&gt;"",[8]PDI_TITULACIÓN!$C56&lt;&gt;0),[8]PDI_TITULACIÓN!$C56,""),IF($A58="TOTAL",SUM(INDIRECT("B4:B"&amp;ROW()-1)),""))</f>
        <v/>
      </c>
      <c r="C58" s="6" t="str">
        <f ca="1">IF(AND($A58&lt;&gt;"",$A58&lt;&gt;"TOTAL"),IF(AND([8]PDI_TITULACIÓN!$E56&lt;&gt;"",[8]PDI_TITULACIÓN!$E56&lt;&gt;0),[8]PDI_TITULACIÓN!$E56,""),IF($A58="TOTAL",SUM(INDIRECT("C4:C"&amp;ROW()-1)),""))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IF(AND($A58&lt;&gt;"",$A58&lt;&gt;"TOTAL"),IF(AND([8]PDI_TITULACIÓN!$H56&lt;&gt;"",[8]PDI_TITULACIÓN!$H56&lt;&gt;0),[8]PDI_TITULACIÓN!$H56,""),IF($A58="TOTAL",SUM(INDIRECT("E4:E"&amp;ROW()-1)),""))</f>
        <v/>
      </c>
      <c r="F58" s="6" t="str">
        <f ca="1">IF(AND($A58&lt;&gt;"",$A58&lt;&gt;"TOTAL"),IF(AND([8]PDI_TITULACIÓN!$J56&lt;&gt;"",[8]PDI_TITULACIÓN!$J56&lt;&gt;0),[8]PDI_TITULACIÓN!$J56,""),IF($A58="TOTAL",SUM(INDIRECT("F4:F"&amp;ROW()-1)),""))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IF(AND($A58&lt;&gt;"",$A58&lt;&gt;"TOTAL"),IF(AND([8]PDI_TITULACIÓN!$M56&lt;&gt;"",[8]PDI_TITULACIÓN!$M56&lt;&gt;0),[8]PDI_TITULACIÓN!$M56,""),IF($A58="TOTAL",SUM(INDIRECT("H4:H"&amp;ROW()-1)),""))</f>
        <v/>
      </c>
      <c r="I58" s="6" t="str">
        <f ca="1">IF(AND($A58&lt;&gt;"",$A58&lt;&gt;"TOTAL"),IF(AND([8]PDI_TITULACIÓN!$O56&lt;&gt;"",[8]PDI_TITULACIÓN!$O56&lt;&gt;0),[8]PDI_TITULACIÓN!$O56,""),IF($A58="TOTAL",SUM(INDIRECT("I4:I"&amp;ROW()-1)),""))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IF(AND($A58&lt;&gt;"",$A58&lt;&gt;"TOTAL"),IF(AND([8]PDI_TITULACIÓN!$R56&lt;&gt;"",[8]PDI_TITULACIÓN!$R56&lt;&gt;0),[8]PDI_TITULACIÓN!$R56,""),IF($A58="TOTAL",SUM(INDIRECT("K4:K"&amp;ROW()-1)),""))</f>
        <v/>
      </c>
      <c r="L58" s="6" t="str">
        <f ca="1">IF(AND($A58&lt;&gt;"",$A58&lt;&gt;"TOTAL"),IF(AND([8]PDI_TITULACIÓN!$T56&lt;&gt;"",[8]PDI_TITULACIÓN!$T56&lt;&gt;0),[8]PDI_TITULACIÓN!$T56,""),IF($A58="TOTAL",SUM(INDIRECT("L4:L"&amp;ROW()-1)),""))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IF(AND($A58&lt;&gt;"",$A58&lt;&gt;"TOTAL"),IF(AND([8]PDI_TITULACIÓN!$W56&lt;&gt;"",[8]PDI_TITULACIÓN!$W56&lt;&gt;0),[8]PDI_TITULACIÓN!$W56,""),IF($A58="TOTAL",SUM(INDIRECT("N4:N"&amp;ROW()-1)),""))</f>
        <v/>
      </c>
      <c r="O58" s="6" t="str">
        <f ca="1">IF(AND($A58&lt;&gt;"",$A58&lt;&gt;"TOTAL"),IF(AND([8]PDI_TITULACIÓN!$Y56&lt;&gt;"",[8]PDI_TITULACIÓN!$Y56&lt;&gt;0),[8]PDI_TITULACIÓN!$Y56,""),IF($A58="TOTAL",SUM(INDIRECT("O4:O"&amp;ROW()-1)),""))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IF(AND($A58&lt;&gt;"",$A58&lt;&gt;"TOTAL"),IF(AND([8]PDI_TITULACIÓN!$AB56&lt;&gt;"",[8]PDI_TITULACIÓN!$AB56&lt;&gt;0),[8]PDI_TITULACIÓN!$AB56,""),IF($A58="TOTAL",SUM(INDIRECT("Q4:Q"&amp;ROW()-1)),""))</f>
        <v/>
      </c>
      <c r="R58" s="6" t="str">
        <f ca="1">IF(AND($A58&lt;&gt;"",$A58&lt;&gt;"TOTAL"),IF(AND([8]PDI_TITULACIÓN!$AD56&lt;&gt;"",[8]PDI_TITULACIÓN!$AD56&lt;&gt;0),[8]PDI_TITULACIÓN!$AD56,""),IF($A58="TOTAL",SUM(INDIRECT("R4:R"&amp;ROW()-1)),""))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IF(AND($A58&lt;&gt;"",$A58&lt;&gt;"TOTAL"),IF(AND([8]PDI_TITULACIÓN!$AG56&lt;&gt;"",[8]PDI_TITULACIÓN!$AG56&lt;&gt;0),[8]PDI_TITULACIÓN!$AG56,""),IF($A58="TOTAL",SUM(INDIRECT("T4:T"&amp;ROW()-1)),""))</f>
        <v/>
      </c>
      <c r="U58" s="6" t="str">
        <f ca="1">IF(AND($A58&lt;&gt;"",$A58&lt;&gt;"TOTAL"),IF(AND([8]PDI_TITULACIÓN!$AI56&lt;&gt;"",[8]PDI_TITULACIÓN!$AI56&lt;&gt;0),[8]PDI_TITULACIÓN!$AI56,""),IF($A58="TOTAL",SUM(INDIRECT("U4:U"&amp;ROW()-1)),""))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IF(AND($A58&lt;&gt;"",$A58&lt;&gt;"TOTAL"),IF(AND([8]PDI_TITULACIÓN!$AL56&lt;&gt;"",[8]PDI_TITULACIÓN!$AL56&lt;&gt;0),[8]PDI_TITULACIÓN!$AL56,""),IF($A58="TOTAL",SUM(INDIRECT("W4:W"&amp;ROW()-1)),""))</f>
        <v/>
      </c>
      <c r="X58" s="6" t="str">
        <f ca="1">IF(AND($A58&lt;&gt;"",$A58&lt;&gt;"TOTAL"),IF(AND([8]PDI_TITULACIÓN!$AN56&lt;&gt;"",[8]PDI_TITULACIÓN!$AN56&lt;&gt;0),[8]PDI_TITULACIÓN!$AN56,""),IF($A58="TOTAL",SUM(INDIRECT("X4:X"&amp;ROW()-1)),""))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IF(AND($A58&lt;&gt;"",$A58&lt;&gt;"TOTAL"),IF(AND([8]PDI_TITULACIÓN!$AQ56&lt;&gt;"",[8]PDI_TITULACIÓN!$AQ56&lt;&gt;0),[8]PDI_TITULACIÓN!$AQ56,""),IF($A58="TOTAL",SUM(INDIRECT("Z4:Z"&amp;ROW()-1)),""))</f>
        <v/>
      </c>
      <c r="AA58" s="6" t="str">
        <f ca="1">IF(AND($A58&lt;&gt;"",$A58&lt;&gt;"TOTAL"),IF(AND([8]PDI_TITULACIÓN!$AS56&lt;&gt;"",[8]PDI_TITULACIÓN!$AS56&lt;&gt;0),[8]PDI_TITULACIÓN!$AS56,""),IF($A58="TOTAL",SUM(INDIRECT("AA4:AA"&amp;ROW()-1)),""))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IF(AND($A58&lt;&gt;"",$A58&lt;&gt;"TOTAL"),IF(AND([8]PDI_TITULACIÓN!$AV56&lt;&gt;"",[8]PDI_TITULACIÓN!$AV56&lt;&gt;0),[8]PDI_TITULACIÓN!$AV56,""),IF($A58="TOTAL",SUM(INDIRECT("AC4:AC"&amp;ROW()-1)),""))</f>
        <v/>
      </c>
      <c r="AD58" s="6" t="str">
        <f ca="1">IF(AND($A58&lt;&gt;"",$A58&lt;&gt;"TOTAL"),IF(AND([8]PDI_TITULACIÓN!$AX56&lt;&gt;"",[8]PDI_TITULACIÓN!$AX56&lt;&gt;0),[8]PDI_TITULACIÓN!$AX56,""),IF($A58="TOTAL",SUM(INDIRECT("AD4:AD"&amp;ROW()-1)),""))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IF(AND($A58&lt;&gt;"",$A58&lt;&gt;"TOTAL"),IF(AND([8]PDI_TITULACIÓN!$BA56&lt;&gt;"",[8]PDI_TITULACIÓN!$BA56&lt;&gt;0),[8]PDI_TITULACIÓN!$BA56,""),IF($A58="TOTAL",SUM(INDIRECT("AF4:AF"&amp;ROW()-1)),""))</f>
        <v/>
      </c>
      <c r="AG58" s="6" t="str">
        <f ca="1">IF(AND($A58&lt;&gt;"",$A58&lt;&gt;"TOTAL"),IF(AND([8]PDI_TITULACIÓN!$BC56&lt;&gt;"",[8]PDI_TITULACIÓN!$BC56&lt;&gt;0),[8]PDI_TITULACIÓN!$BC56,""),IF($A58="TOTAL",SUM(INDIRECT("AG4:AG"&amp;ROW()-1)),""))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IF(AND($A58&lt;&gt;"",$A58&lt;&gt;"TOTAL"),IF(AND([8]PDI_TITULACIÓN!$BF56&lt;&gt;"",[8]PDI_TITULACIÓN!$BF56&lt;&gt;0),[8]PDI_TITULACIÓN!$BF56,""),IF($A58="TOTAL",SUM(INDIRECT("AI4:AI"&amp;ROW()-1)),""))</f>
        <v/>
      </c>
      <c r="AJ58" s="6" t="str">
        <f ca="1">IF(AND($A58&lt;&gt;"",$A58&lt;&gt;"TOTAL"),IF(AND([8]PDI_TITULACIÓN!$BH56&lt;&gt;"",[8]PDI_TITULACIÓN!$BH56&lt;&gt;0),[8]PDI_TITULACIÓN!$BH56,""),IF($A58="TOTAL",SUM(INDIRECT("AJ4:AJ"&amp;ROW()-1)),""))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IF(AND($A58&lt;&gt;"",$A58&lt;&gt;"TOTAL"),IF(AND([8]PDI_TITULACIÓN!$BK56&lt;&gt;"",[8]PDI_TITULACIÓN!$BK56&lt;&gt;0),[8]PDI_TITULACIÓN!$BK56,""),IF($A58="TOTAL",SUM(INDIRECT("AL4:AL"&amp;ROW()-1)),""))</f>
        <v/>
      </c>
      <c r="AM58" s="6" t="str">
        <f ca="1">IF(AND($A58&lt;&gt;"",$A58&lt;&gt;"TOTAL"),IF(AND([8]PDI_TITULACIÓN!$BM56&lt;&gt;"",[8]PDI_TITULACIÓN!$BM56&lt;&gt;0),[8]PDI_TITULACIÓN!$BM56,""),IF($A58="TOTAL",SUM(INDIRECT("AM4:AM"&amp;ROW()-1)),""))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IF(AND($A58&lt;&gt;"",$A58&lt;&gt;"TOTAL"),IF(AND([8]PDI_TITULACIÓN!$BP56&lt;&gt;"",[8]PDI_TITULACIÓN!$BP56&lt;&gt;0),[8]PDI_TITULACIÓN!$BP56,""),IF($A58="TOTAL",SUM(INDIRECT("AO4:AO"&amp;ROW()-1)),""))</f>
        <v/>
      </c>
      <c r="AP58" s="6" t="str">
        <f ca="1">IF(AND($A58&lt;&gt;"",$A58&lt;&gt;"TOTAL"),IF(AND([8]PDI_TITULACIÓN!$BR56&lt;&gt;"",[8]PDI_TITULACIÓN!$BR56&lt;&gt;0),[8]PDI_TITULACIÓN!$BR56,""),IF($A58="TOTAL",SUM(INDIRECT("AP4:AP"&amp;ROW()-1)),""))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IF(AND($A58&lt;&gt;"",$A58&lt;&gt;"TOTAL"),IF(AND([8]PDI_TITULACIÓN!$BU56&lt;&gt;"",[8]PDI_TITULACIÓN!$BU56&lt;&gt;0),[8]PDI_TITULACIÓN!$BU56,""),IF($A58="TOTAL",SUM(INDIRECT("AR4:AR"&amp;ROW()-1)),""))</f>
        <v/>
      </c>
      <c r="AS58" s="6" t="str">
        <f ca="1">IF(AND($A58&lt;&gt;"",$A58&lt;&gt;"TOTAL"),IF(AND([8]PDI_TITULACIÓN!$BW56&lt;&gt;"",[8]PDI_TITULACIÓN!$BW56&lt;&gt;0),[8]PDI_TITULACIÓN!$BW56,""),IF($A58="TOTAL",SUM(INDIRECT("AS4:AS"&amp;ROW()-1)),""))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IF(AND($A58&lt;&gt;"",$A58&lt;&gt;"TOTAL"),IF(AND([8]PDI_TITULACIÓN!$BZ56&lt;&gt;"",[8]PDI_TITULACIÓN!$BZ56&lt;&gt;0),[8]PDI_TITULACIÓN!$BZ56,""),IF($A58="TOTAL",SUM(INDIRECT("AU4:AU"&amp;ROW()-1)),""))</f>
        <v/>
      </c>
      <c r="AV58" s="6" t="str">
        <f ca="1">IF(AND($A58&lt;&gt;"",$A58&lt;&gt;"TOTAL"),IF(AND([8]PDI_TITULACIÓN!$CB56&lt;&gt;"",[8]PDI_TITULACIÓN!$CB56&lt;&gt;0),[8]PDI_TITULACIÓN!$CB56,""),IF($A58="TOTAL",SUM(INDIRECT("AV4:AV"&amp;ROW()-1)),""))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IF(AND($A58&lt;&gt;"",$A58&lt;&gt;"TOTAL"),IF(AND([8]PDI_TITULACIÓN!$CE56&lt;&gt;"",[8]PDI_TITULACIÓN!$CE56&lt;&gt;0),[8]PDI_TITULACIÓN!$CE56,""),IF($A58="TOTAL",SUM(INDIRECT("AX4:AX"&amp;ROW()-1)),""))</f>
        <v/>
      </c>
      <c r="AY58" s="6" t="str">
        <f ca="1">IF(AND($A58&lt;&gt;"",$A58&lt;&gt;"TOTAL"),IF(AND([8]PDI_TITULACIÓN!$CG56&lt;&gt;"",[8]PDI_TITULACIÓN!$CG56&lt;&gt;0),[8]PDI_TITULACIÓN!$CG56,""),IF($A58="TOTAL",SUM(INDIRECT("AY4:AY"&amp;ROW()-1)),""))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IF(AND($A58&lt;&gt;"",$A58&lt;&gt;"TOTAL"),IF(AND([8]PDI_TITULACIÓN!$CJ56&lt;&gt;"",[8]PDI_TITULACIÓN!$CJ56&lt;&gt;0),[8]PDI_TITULACIÓN!$CJ56,""),IF($A58="TOTAL",SUM(INDIRECT("BA4:BA"&amp;ROW()-1)),""))</f>
        <v/>
      </c>
      <c r="BB58" s="6" t="str">
        <f ca="1">IF(AND($A58&lt;&gt;"",$A58&lt;&gt;"TOTAL"),IF(AND([8]PDI_TITULACIÓN!$CL56&lt;&gt;"",[8]PDI_TITULACIÓN!$CL56&lt;&gt;0),[8]PDI_TITULACIÓN!$CL56,""),IF($A58="TOTAL",SUM(INDIRECT("BB4:BB"&amp;ROW()-1)),""))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IF(AND($A58&lt;&gt;"",$A58&lt;&gt;"TOTAL"),IF(AND([8]PDI_TITULACIÓN!$CO56&lt;&gt;"",[8]PDI_TITULACIÓN!$CO56&lt;&gt;0),[8]PDI_TITULACIÓN!$CO56,""),IF($A58="TOTAL",SUM(INDIRECT("BD4:BD"&amp;ROW()-1)),""))</f>
        <v/>
      </c>
      <c r="BE58" s="6" t="str">
        <f ca="1">IF(AND($A58&lt;&gt;"",$A58&lt;&gt;"TOTAL"),IF(AND([8]PDI_TITULACIÓN!$CQ56&lt;&gt;"",[8]PDI_TITULACIÓN!$CQ56&lt;&gt;0),[8]PDI_TITULACIÓN!$CQ56,""),IF($A58="TOTAL",SUM(INDIRECT("BE4:BE"&amp;ROW()-1)),""))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IF([8]PDI_TITULACIÓN!$B57&lt;&gt;"",[8]PDI_TITULACIÓN!$B57,IF(AND([8]PDI_TITULACIÓN!$B57="",[8]PDI_TITULACIÓN!$B58="",[8]PDI_TITULACIÓN!$B56=""),"","TOTAL"))</f>
        <v/>
      </c>
      <c r="B59" s="6" t="str">
        <f ca="1">IF(AND($A59&lt;&gt;"",$A59&lt;&gt;"TOTAL"),IF(AND([8]PDI_TITULACIÓN!$C57&lt;&gt;"",[8]PDI_TITULACIÓN!$C57&lt;&gt;0),[8]PDI_TITULACIÓN!$C57,""),IF($A59="TOTAL",SUM(INDIRECT("B4:B"&amp;ROW()-1)),""))</f>
        <v/>
      </c>
      <c r="C59" s="6" t="str">
        <f ca="1">IF(AND($A59&lt;&gt;"",$A59&lt;&gt;"TOTAL"),IF(AND([8]PDI_TITULACIÓN!$E57&lt;&gt;"",[8]PDI_TITULACIÓN!$E57&lt;&gt;0),[8]PDI_TITULACIÓN!$E57,""),IF($A59="TOTAL",SUM(INDIRECT("C4:C"&amp;ROW()-1)),""))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IF(AND($A59&lt;&gt;"",$A59&lt;&gt;"TOTAL"),IF(AND([8]PDI_TITULACIÓN!$H57&lt;&gt;"",[8]PDI_TITULACIÓN!$H57&lt;&gt;0),[8]PDI_TITULACIÓN!$H57,""),IF($A59="TOTAL",SUM(INDIRECT("E4:E"&amp;ROW()-1)),""))</f>
        <v/>
      </c>
      <c r="F59" s="6" t="str">
        <f ca="1">IF(AND($A59&lt;&gt;"",$A59&lt;&gt;"TOTAL"),IF(AND([8]PDI_TITULACIÓN!$J57&lt;&gt;"",[8]PDI_TITULACIÓN!$J57&lt;&gt;0),[8]PDI_TITULACIÓN!$J57,""),IF($A59="TOTAL",SUM(INDIRECT("F4:F"&amp;ROW()-1)),""))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IF(AND($A59&lt;&gt;"",$A59&lt;&gt;"TOTAL"),IF(AND([8]PDI_TITULACIÓN!$M57&lt;&gt;"",[8]PDI_TITULACIÓN!$M57&lt;&gt;0),[8]PDI_TITULACIÓN!$M57,""),IF($A59="TOTAL",SUM(INDIRECT("H4:H"&amp;ROW()-1)),""))</f>
        <v/>
      </c>
      <c r="I59" s="6" t="str">
        <f ca="1">IF(AND($A59&lt;&gt;"",$A59&lt;&gt;"TOTAL"),IF(AND([8]PDI_TITULACIÓN!$O57&lt;&gt;"",[8]PDI_TITULACIÓN!$O57&lt;&gt;0),[8]PDI_TITULACIÓN!$O57,""),IF($A59="TOTAL",SUM(INDIRECT("I4:I"&amp;ROW()-1)),""))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IF(AND($A59&lt;&gt;"",$A59&lt;&gt;"TOTAL"),IF(AND([8]PDI_TITULACIÓN!$R57&lt;&gt;"",[8]PDI_TITULACIÓN!$R57&lt;&gt;0),[8]PDI_TITULACIÓN!$R57,""),IF($A59="TOTAL",SUM(INDIRECT("K4:K"&amp;ROW()-1)),""))</f>
        <v/>
      </c>
      <c r="L59" s="6" t="str">
        <f ca="1">IF(AND($A59&lt;&gt;"",$A59&lt;&gt;"TOTAL"),IF(AND([8]PDI_TITULACIÓN!$T57&lt;&gt;"",[8]PDI_TITULACIÓN!$T57&lt;&gt;0),[8]PDI_TITULACIÓN!$T57,""),IF($A59="TOTAL",SUM(INDIRECT("L4:L"&amp;ROW()-1)),""))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IF(AND($A59&lt;&gt;"",$A59&lt;&gt;"TOTAL"),IF(AND([8]PDI_TITULACIÓN!$W57&lt;&gt;"",[8]PDI_TITULACIÓN!$W57&lt;&gt;0),[8]PDI_TITULACIÓN!$W57,""),IF($A59="TOTAL",SUM(INDIRECT("N4:N"&amp;ROW()-1)),""))</f>
        <v/>
      </c>
      <c r="O59" s="6" t="str">
        <f ca="1">IF(AND($A59&lt;&gt;"",$A59&lt;&gt;"TOTAL"),IF(AND([8]PDI_TITULACIÓN!$Y57&lt;&gt;"",[8]PDI_TITULACIÓN!$Y57&lt;&gt;0),[8]PDI_TITULACIÓN!$Y57,""),IF($A59="TOTAL",SUM(INDIRECT("O4:O"&amp;ROW()-1)),""))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IF(AND($A59&lt;&gt;"",$A59&lt;&gt;"TOTAL"),IF(AND([8]PDI_TITULACIÓN!$AB57&lt;&gt;"",[8]PDI_TITULACIÓN!$AB57&lt;&gt;0),[8]PDI_TITULACIÓN!$AB57,""),IF($A59="TOTAL",SUM(INDIRECT("Q4:Q"&amp;ROW()-1)),""))</f>
        <v/>
      </c>
      <c r="R59" s="6" t="str">
        <f ca="1">IF(AND($A59&lt;&gt;"",$A59&lt;&gt;"TOTAL"),IF(AND([8]PDI_TITULACIÓN!$AD57&lt;&gt;"",[8]PDI_TITULACIÓN!$AD57&lt;&gt;0),[8]PDI_TITULACIÓN!$AD57,""),IF($A59="TOTAL",SUM(INDIRECT("R4:R"&amp;ROW()-1)),""))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IF(AND($A59&lt;&gt;"",$A59&lt;&gt;"TOTAL"),IF(AND([8]PDI_TITULACIÓN!$AG57&lt;&gt;"",[8]PDI_TITULACIÓN!$AG57&lt;&gt;0),[8]PDI_TITULACIÓN!$AG57,""),IF($A59="TOTAL",SUM(INDIRECT("T4:T"&amp;ROW()-1)),""))</f>
        <v/>
      </c>
      <c r="U59" s="6" t="str">
        <f ca="1">IF(AND($A59&lt;&gt;"",$A59&lt;&gt;"TOTAL"),IF(AND([8]PDI_TITULACIÓN!$AI57&lt;&gt;"",[8]PDI_TITULACIÓN!$AI57&lt;&gt;0),[8]PDI_TITULACIÓN!$AI57,""),IF($A59="TOTAL",SUM(INDIRECT("U4:U"&amp;ROW()-1)),""))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IF(AND($A59&lt;&gt;"",$A59&lt;&gt;"TOTAL"),IF(AND([8]PDI_TITULACIÓN!$AL57&lt;&gt;"",[8]PDI_TITULACIÓN!$AL57&lt;&gt;0),[8]PDI_TITULACIÓN!$AL57,""),IF($A59="TOTAL",SUM(INDIRECT("W4:W"&amp;ROW()-1)),""))</f>
        <v/>
      </c>
      <c r="X59" s="6" t="str">
        <f ca="1">IF(AND($A59&lt;&gt;"",$A59&lt;&gt;"TOTAL"),IF(AND([8]PDI_TITULACIÓN!$AN57&lt;&gt;"",[8]PDI_TITULACIÓN!$AN57&lt;&gt;0),[8]PDI_TITULACIÓN!$AN57,""),IF($A59="TOTAL",SUM(INDIRECT("X4:X"&amp;ROW()-1)),""))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IF(AND($A59&lt;&gt;"",$A59&lt;&gt;"TOTAL"),IF(AND([8]PDI_TITULACIÓN!$AQ57&lt;&gt;"",[8]PDI_TITULACIÓN!$AQ57&lt;&gt;0),[8]PDI_TITULACIÓN!$AQ57,""),IF($A59="TOTAL",SUM(INDIRECT("Z4:Z"&amp;ROW()-1)),""))</f>
        <v/>
      </c>
      <c r="AA59" s="6" t="str">
        <f ca="1">IF(AND($A59&lt;&gt;"",$A59&lt;&gt;"TOTAL"),IF(AND([8]PDI_TITULACIÓN!$AS57&lt;&gt;"",[8]PDI_TITULACIÓN!$AS57&lt;&gt;0),[8]PDI_TITULACIÓN!$AS57,""),IF($A59="TOTAL",SUM(INDIRECT("AA4:AA"&amp;ROW()-1)),""))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IF(AND($A59&lt;&gt;"",$A59&lt;&gt;"TOTAL"),IF(AND([8]PDI_TITULACIÓN!$AV57&lt;&gt;"",[8]PDI_TITULACIÓN!$AV57&lt;&gt;0),[8]PDI_TITULACIÓN!$AV57,""),IF($A59="TOTAL",SUM(INDIRECT("AC4:AC"&amp;ROW()-1)),""))</f>
        <v/>
      </c>
      <c r="AD59" s="6" t="str">
        <f ca="1">IF(AND($A59&lt;&gt;"",$A59&lt;&gt;"TOTAL"),IF(AND([8]PDI_TITULACIÓN!$AX57&lt;&gt;"",[8]PDI_TITULACIÓN!$AX57&lt;&gt;0),[8]PDI_TITULACIÓN!$AX57,""),IF($A59="TOTAL",SUM(INDIRECT("AD4:AD"&amp;ROW()-1)),""))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IF(AND($A59&lt;&gt;"",$A59&lt;&gt;"TOTAL"),IF(AND([8]PDI_TITULACIÓN!$BA57&lt;&gt;"",[8]PDI_TITULACIÓN!$BA57&lt;&gt;0),[8]PDI_TITULACIÓN!$BA57,""),IF($A59="TOTAL",SUM(INDIRECT("AF4:AF"&amp;ROW()-1)),""))</f>
        <v/>
      </c>
      <c r="AG59" s="6" t="str">
        <f ca="1">IF(AND($A59&lt;&gt;"",$A59&lt;&gt;"TOTAL"),IF(AND([8]PDI_TITULACIÓN!$BC57&lt;&gt;"",[8]PDI_TITULACIÓN!$BC57&lt;&gt;0),[8]PDI_TITULACIÓN!$BC57,""),IF($A59="TOTAL",SUM(INDIRECT("AG4:AG"&amp;ROW()-1)),""))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IF(AND($A59&lt;&gt;"",$A59&lt;&gt;"TOTAL"),IF(AND([8]PDI_TITULACIÓN!$BF57&lt;&gt;"",[8]PDI_TITULACIÓN!$BF57&lt;&gt;0),[8]PDI_TITULACIÓN!$BF57,""),IF($A59="TOTAL",SUM(INDIRECT("AI4:AI"&amp;ROW()-1)),""))</f>
        <v/>
      </c>
      <c r="AJ59" s="6" t="str">
        <f ca="1">IF(AND($A59&lt;&gt;"",$A59&lt;&gt;"TOTAL"),IF(AND([8]PDI_TITULACIÓN!$BH57&lt;&gt;"",[8]PDI_TITULACIÓN!$BH57&lt;&gt;0),[8]PDI_TITULACIÓN!$BH57,""),IF($A59="TOTAL",SUM(INDIRECT("AJ4:AJ"&amp;ROW()-1)),""))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IF(AND($A59&lt;&gt;"",$A59&lt;&gt;"TOTAL"),IF(AND([8]PDI_TITULACIÓN!$BK57&lt;&gt;"",[8]PDI_TITULACIÓN!$BK57&lt;&gt;0),[8]PDI_TITULACIÓN!$BK57,""),IF($A59="TOTAL",SUM(INDIRECT("AL4:AL"&amp;ROW()-1)),""))</f>
        <v/>
      </c>
      <c r="AM59" s="6" t="str">
        <f ca="1">IF(AND($A59&lt;&gt;"",$A59&lt;&gt;"TOTAL"),IF(AND([8]PDI_TITULACIÓN!$BM57&lt;&gt;"",[8]PDI_TITULACIÓN!$BM57&lt;&gt;0),[8]PDI_TITULACIÓN!$BM57,""),IF($A59="TOTAL",SUM(INDIRECT("AM4:AM"&amp;ROW()-1)),""))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IF(AND($A59&lt;&gt;"",$A59&lt;&gt;"TOTAL"),IF(AND([8]PDI_TITULACIÓN!$BP57&lt;&gt;"",[8]PDI_TITULACIÓN!$BP57&lt;&gt;0),[8]PDI_TITULACIÓN!$BP57,""),IF($A59="TOTAL",SUM(INDIRECT("AO4:AO"&amp;ROW()-1)),""))</f>
        <v/>
      </c>
      <c r="AP59" s="6" t="str">
        <f ca="1">IF(AND($A59&lt;&gt;"",$A59&lt;&gt;"TOTAL"),IF(AND([8]PDI_TITULACIÓN!$BR57&lt;&gt;"",[8]PDI_TITULACIÓN!$BR57&lt;&gt;0),[8]PDI_TITULACIÓN!$BR57,""),IF($A59="TOTAL",SUM(INDIRECT("AP4:AP"&amp;ROW()-1)),""))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IF(AND($A59&lt;&gt;"",$A59&lt;&gt;"TOTAL"),IF(AND([8]PDI_TITULACIÓN!$BU57&lt;&gt;"",[8]PDI_TITULACIÓN!$BU57&lt;&gt;0),[8]PDI_TITULACIÓN!$BU57,""),IF($A59="TOTAL",SUM(INDIRECT("AR4:AR"&amp;ROW()-1)),""))</f>
        <v/>
      </c>
      <c r="AS59" s="6" t="str">
        <f ca="1">IF(AND($A59&lt;&gt;"",$A59&lt;&gt;"TOTAL"),IF(AND([8]PDI_TITULACIÓN!$BW57&lt;&gt;"",[8]PDI_TITULACIÓN!$BW57&lt;&gt;0),[8]PDI_TITULACIÓN!$BW57,""),IF($A59="TOTAL",SUM(INDIRECT("AS4:AS"&amp;ROW()-1)),""))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IF(AND($A59&lt;&gt;"",$A59&lt;&gt;"TOTAL"),IF(AND([8]PDI_TITULACIÓN!$BZ57&lt;&gt;"",[8]PDI_TITULACIÓN!$BZ57&lt;&gt;0),[8]PDI_TITULACIÓN!$BZ57,""),IF($A59="TOTAL",SUM(INDIRECT("AU4:AU"&amp;ROW()-1)),""))</f>
        <v/>
      </c>
      <c r="AV59" s="6" t="str">
        <f ca="1">IF(AND($A59&lt;&gt;"",$A59&lt;&gt;"TOTAL"),IF(AND([8]PDI_TITULACIÓN!$CB57&lt;&gt;"",[8]PDI_TITULACIÓN!$CB57&lt;&gt;0),[8]PDI_TITULACIÓN!$CB57,""),IF($A59="TOTAL",SUM(INDIRECT("AV4:AV"&amp;ROW()-1)),""))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IF(AND($A59&lt;&gt;"",$A59&lt;&gt;"TOTAL"),IF(AND([8]PDI_TITULACIÓN!$CE57&lt;&gt;"",[8]PDI_TITULACIÓN!$CE57&lt;&gt;0),[8]PDI_TITULACIÓN!$CE57,""),IF($A59="TOTAL",SUM(INDIRECT("AX4:AX"&amp;ROW()-1)),""))</f>
        <v/>
      </c>
      <c r="AY59" s="6" t="str">
        <f ca="1">IF(AND($A59&lt;&gt;"",$A59&lt;&gt;"TOTAL"),IF(AND([8]PDI_TITULACIÓN!$CG57&lt;&gt;"",[8]PDI_TITULACIÓN!$CG57&lt;&gt;0),[8]PDI_TITULACIÓN!$CG57,""),IF($A59="TOTAL",SUM(INDIRECT("AY4:AY"&amp;ROW()-1)),""))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IF(AND($A59&lt;&gt;"",$A59&lt;&gt;"TOTAL"),IF(AND([8]PDI_TITULACIÓN!$CJ57&lt;&gt;"",[8]PDI_TITULACIÓN!$CJ57&lt;&gt;0),[8]PDI_TITULACIÓN!$CJ57,""),IF($A59="TOTAL",SUM(INDIRECT("BA4:BA"&amp;ROW()-1)),""))</f>
        <v/>
      </c>
      <c r="BB59" s="6" t="str">
        <f ca="1">IF(AND($A59&lt;&gt;"",$A59&lt;&gt;"TOTAL"),IF(AND([8]PDI_TITULACIÓN!$CL57&lt;&gt;"",[8]PDI_TITULACIÓN!$CL57&lt;&gt;0),[8]PDI_TITULACIÓN!$CL57,""),IF($A59="TOTAL",SUM(INDIRECT("BB4:BB"&amp;ROW()-1)),""))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IF(AND($A59&lt;&gt;"",$A59&lt;&gt;"TOTAL"),IF(AND([8]PDI_TITULACIÓN!$CO57&lt;&gt;"",[8]PDI_TITULACIÓN!$CO57&lt;&gt;0),[8]PDI_TITULACIÓN!$CO57,""),IF($A59="TOTAL",SUM(INDIRECT("BD4:BD"&amp;ROW()-1)),""))</f>
        <v/>
      </c>
      <c r="BE59" s="6" t="str">
        <f ca="1">IF(AND($A59&lt;&gt;"",$A59&lt;&gt;"TOTAL"),IF(AND([8]PDI_TITULACIÓN!$CQ57&lt;&gt;"",[8]PDI_TITULACIÓN!$CQ57&lt;&gt;0),[8]PDI_TITULACIÓN!$CQ57,""),IF($A59="TOTAL",SUM(INDIRECT("BE4:BE"&amp;ROW()-1)),""))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IF([8]PDI_TITULACIÓN!$B58&lt;&gt;"",[8]PDI_TITULACIÓN!$B58,IF(AND([8]PDI_TITULACIÓN!$B58="",[8]PDI_TITULACIÓN!$B59="",[8]PDI_TITULACIÓN!$B57=""),"","TOTAL"))</f>
        <v/>
      </c>
      <c r="B60" s="6" t="str">
        <f ca="1">IF(AND($A60&lt;&gt;"",$A60&lt;&gt;"TOTAL"),IF(AND([8]PDI_TITULACIÓN!$C58&lt;&gt;"",[8]PDI_TITULACIÓN!$C58&lt;&gt;0),[8]PDI_TITULACIÓN!$C58,""),IF($A60="TOTAL",SUM(INDIRECT("B4:B"&amp;ROW()-1)),""))</f>
        <v/>
      </c>
      <c r="C60" s="6" t="str">
        <f ca="1">IF(AND($A60&lt;&gt;"",$A60&lt;&gt;"TOTAL"),IF(AND([8]PDI_TITULACIÓN!$E58&lt;&gt;"",[8]PDI_TITULACIÓN!$E58&lt;&gt;0),[8]PDI_TITULACIÓN!$E58,""),IF($A60="TOTAL",SUM(INDIRECT("C4:C"&amp;ROW()-1)),""))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IF(AND($A60&lt;&gt;"",$A60&lt;&gt;"TOTAL"),IF(AND([8]PDI_TITULACIÓN!$H58&lt;&gt;"",[8]PDI_TITULACIÓN!$H58&lt;&gt;0),[8]PDI_TITULACIÓN!$H58,""),IF($A60="TOTAL",SUM(INDIRECT("E4:E"&amp;ROW()-1)),""))</f>
        <v/>
      </c>
      <c r="F60" s="6" t="str">
        <f ca="1">IF(AND($A60&lt;&gt;"",$A60&lt;&gt;"TOTAL"),IF(AND([8]PDI_TITULACIÓN!$J58&lt;&gt;"",[8]PDI_TITULACIÓN!$J58&lt;&gt;0),[8]PDI_TITULACIÓN!$J58,""),IF($A60="TOTAL",SUM(INDIRECT("F4:F"&amp;ROW()-1)),""))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IF(AND($A60&lt;&gt;"",$A60&lt;&gt;"TOTAL"),IF(AND([8]PDI_TITULACIÓN!$M58&lt;&gt;"",[8]PDI_TITULACIÓN!$M58&lt;&gt;0),[8]PDI_TITULACIÓN!$M58,""),IF($A60="TOTAL",SUM(INDIRECT("H4:H"&amp;ROW()-1)),""))</f>
        <v/>
      </c>
      <c r="I60" s="6" t="str">
        <f ca="1">IF(AND($A60&lt;&gt;"",$A60&lt;&gt;"TOTAL"),IF(AND([8]PDI_TITULACIÓN!$O58&lt;&gt;"",[8]PDI_TITULACIÓN!$O58&lt;&gt;0),[8]PDI_TITULACIÓN!$O58,""),IF($A60="TOTAL",SUM(INDIRECT("I4:I"&amp;ROW()-1)),""))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IF(AND($A60&lt;&gt;"",$A60&lt;&gt;"TOTAL"),IF(AND([8]PDI_TITULACIÓN!$R58&lt;&gt;"",[8]PDI_TITULACIÓN!$R58&lt;&gt;0),[8]PDI_TITULACIÓN!$R58,""),IF($A60="TOTAL",SUM(INDIRECT("K4:K"&amp;ROW()-1)),""))</f>
        <v/>
      </c>
      <c r="L60" s="6" t="str">
        <f ca="1">IF(AND($A60&lt;&gt;"",$A60&lt;&gt;"TOTAL"),IF(AND([8]PDI_TITULACIÓN!$T58&lt;&gt;"",[8]PDI_TITULACIÓN!$T58&lt;&gt;0),[8]PDI_TITULACIÓN!$T58,""),IF($A60="TOTAL",SUM(INDIRECT("L4:L"&amp;ROW()-1)),""))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IF(AND($A60&lt;&gt;"",$A60&lt;&gt;"TOTAL"),IF(AND([8]PDI_TITULACIÓN!$W58&lt;&gt;"",[8]PDI_TITULACIÓN!$W58&lt;&gt;0),[8]PDI_TITULACIÓN!$W58,""),IF($A60="TOTAL",SUM(INDIRECT("N4:N"&amp;ROW()-1)),""))</f>
        <v/>
      </c>
      <c r="O60" s="6" t="str">
        <f ca="1">IF(AND($A60&lt;&gt;"",$A60&lt;&gt;"TOTAL"),IF(AND([8]PDI_TITULACIÓN!$Y58&lt;&gt;"",[8]PDI_TITULACIÓN!$Y58&lt;&gt;0),[8]PDI_TITULACIÓN!$Y58,""),IF($A60="TOTAL",SUM(INDIRECT("O4:O"&amp;ROW()-1)),""))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IF(AND($A60&lt;&gt;"",$A60&lt;&gt;"TOTAL"),IF(AND([8]PDI_TITULACIÓN!$AB58&lt;&gt;"",[8]PDI_TITULACIÓN!$AB58&lt;&gt;0),[8]PDI_TITULACIÓN!$AB58,""),IF($A60="TOTAL",SUM(INDIRECT("Q4:Q"&amp;ROW()-1)),""))</f>
        <v/>
      </c>
      <c r="R60" s="6" t="str">
        <f ca="1">IF(AND($A60&lt;&gt;"",$A60&lt;&gt;"TOTAL"),IF(AND([8]PDI_TITULACIÓN!$AD58&lt;&gt;"",[8]PDI_TITULACIÓN!$AD58&lt;&gt;0),[8]PDI_TITULACIÓN!$AD58,""),IF($A60="TOTAL",SUM(INDIRECT("R4:R"&amp;ROW()-1)),""))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IF(AND($A60&lt;&gt;"",$A60&lt;&gt;"TOTAL"),IF(AND([8]PDI_TITULACIÓN!$AG58&lt;&gt;"",[8]PDI_TITULACIÓN!$AG58&lt;&gt;0),[8]PDI_TITULACIÓN!$AG58,""),IF($A60="TOTAL",SUM(INDIRECT("T4:T"&amp;ROW()-1)),""))</f>
        <v/>
      </c>
      <c r="U60" s="6" t="str">
        <f ca="1">IF(AND($A60&lt;&gt;"",$A60&lt;&gt;"TOTAL"),IF(AND([8]PDI_TITULACIÓN!$AI58&lt;&gt;"",[8]PDI_TITULACIÓN!$AI58&lt;&gt;0),[8]PDI_TITULACIÓN!$AI58,""),IF($A60="TOTAL",SUM(INDIRECT("U4:U"&amp;ROW()-1)),""))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IF(AND($A60&lt;&gt;"",$A60&lt;&gt;"TOTAL"),IF(AND([8]PDI_TITULACIÓN!$AL58&lt;&gt;"",[8]PDI_TITULACIÓN!$AL58&lt;&gt;0),[8]PDI_TITULACIÓN!$AL58,""),IF($A60="TOTAL",SUM(INDIRECT("W4:W"&amp;ROW()-1)),""))</f>
        <v/>
      </c>
      <c r="X60" s="6" t="str">
        <f ca="1">IF(AND($A60&lt;&gt;"",$A60&lt;&gt;"TOTAL"),IF(AND([8]PDI_TITULACIÓN!$AN58&lt;&gt;"",[8]PDI_TITULACIÓN!$AN58&lt;&gt;0),[8]PDI_TITULACIÓN!$AN58,""),IF($A60="TOTAL",SUM(INDIRECT("X4:X"&amp;ROW()-1)),""))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IF(AND($A60&lt;&gt;"",$A60&lt;&gt;"TOTAL"),IF(AND([8]PDI_TITULACIÓN!$AQ58&lt;&gt;"",[8]PDI_TITULACIÓN!$AQ58&lt;&gt;0),[8]PDI_TITULACIÓN!$AQ58,""),IF($A60="TOTAL",SUM(INDIRECT("Z4:Z"&amp;ROW()-1)),""))</f>
        <v/>
      </c>
      <c r="AA60" s="6" t="str">
        <f ca="1">IF(AND($A60&lt;&gt;"",$A60&lt;&gt;"TOTAL"),IF(AND([8]PDI_TITULACIÓN!$AS58&lt;&gt;"",[8]PDI_TITULACIÓN!$AS58&lt;&gt;0),[8]PDI_TITULACIÓN!$AS58,""),IF($A60="TOTAL",SUM(INDIRECT("AA4:AA"&amp;ROW()-1)),""))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IF(AND($A60&lt;&gt;"",$A60&lt;&gt;"TOTAL"),IF(AND([8]PDI_TITULACIÓN!$AV58&lt;&gt;"",[8]PDI_TITULACIÓN!$AV58&lt;&gt;0),[8]PDI_TITULACIÓN!$AV58,""),IF($A60="TOTAL",SUM(INDIRECT("AC4:AC"&amp;ROW()-1)),""))</f>
        <v/>
      </c>
      <c r="AD60" s="6" t="str">
        <f ca="1">IF(AND($A60&lt;&gt;"",$A60&lt;&gt;"TOTAL"),IF(AND([8]PDI_TITULACIÓN!$AX58&lt;&gt;"",[8]PDI_TITULACIÓN!$AX58&lt;&gt;0),[8]PDI_TITULACIÓN!$AX58,""),IF($A60="TOTAL",SUM(INDIRECT("AD4:AD"&amp;ROW()-1)),""))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IF(AND($A60&lt;&gt;"",$A60&lt;&gt;"TOTAL"),IF(AND([8]PDI_TITULACIÓN!$BA58&lt;&gt;"",[8]PDI_TITULACIÓN!$BA58&lt;&gt;0),[8]PDI_TITULACIÓN!$BA58,""),IF($A60="TOTAL",SUM(INDIRECT("AF4:AF"&amp;ROW()-1)),""))</f>
        <v/>
      </c>
      <c r="AG60" s="6" t="str">
        <f ca="1">IF(AND($A60&lt;&gt;"",$A60&lt;&gt;"TOTAL"),IF(AND([8]PDI_TITULACIÓN!$BC58&lt;&gt;"",[8]PDI_TITULACIÓN!$BC58&lt;&gt;0),[8]PDI_TITULACIÓN!$BC58,""),IF($A60="TOTAL",SUM(INDIRECT("AG4:AG"&amp;ROW()-1)),""))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IF(AND($A60&lt;&gt;"",$A60&lt;&gt;"TOTAL"),IF(AND([8]PDI_TITULACIÓN!$BF58&lt;&gt;"",[8]PDI_TITULACIÓN!$BF58&lt;&gt;0),[8]PDI_TITULACIÓN!$BF58,""),IF($A60="TOTAL",SUM(INDIRECT("AI4:AI"&amp;ROW()-1)),""))</f>
        <v/>
      </c>
      <c r="AJ60" s="6" t="str">
        <f ca="1">IF(AND($A60&lt;&gt;"",$A60&lt;&gt;"TOTAL"),IF(AND([8]PDI_TITULACIÓN!$BH58&lt;&gt;"",[8]PDI_TITULACIÓN!$BH58&lt;&gt;0),[8]PDI_TITULACIÓN!$BH58,""),IF($A60="TOTAL",SUM(INDIRECT("AJ4:AJ"&amp;ROW()-1)),""))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IF(AND($A60&lt;&gt;"",$A60&lt;&gt;"TOTAL"),IF(AND([8]PDI_TITULACIÓN!$BK58&lt;&gt;"",[8]PDI_TITULACIÓN!$BK58&lt;&gt;0),[8]PDI_TITULACIÓN!$BK58,""),IF($A60="TOTAL",SUM(INDIRECT("AL4:AL"&amp;ROW()-1)),""))</f>
        <v/>
      </c>
      <c r="AM60" s="6" t="str">
        <f ca="1">IF(AND($A60&lt;&gt;"",$A60&lt;&gt;"TOTAL"),IF(AND([8]PDI_TITULACIÓN!$BM58&lt;&gt;"",[8]PDI_TITULACIÓN!$BM58&lt;&gt;0),[8]PDI_TITULACIÓN!$BM58,""),IF($A60="TOTAL",SUM(INDIRECT("AM4:AM"&amp;ROW()-1)),""))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IF(AND($A60&lt;&gt;"",$A60&lt;&gt;"TOTAL"),IF(AND([8]PDI_TITULACIÓN!$BP58&lt;&gt;"",[8]PDI_TITULACIÓN!$BP58&lt;&gt;0),[8]PDI_TITULACIÓN!$BP58,""),IF($A60="TOTAL",SUM(INDIRECT("AO4:AO"&amp;ROW()-1)),""))</f>
        <v/>
      </c>
      <c r="AP60" s="6" t="str">
        <f ca="1">IF(AND($A60&lt;&gt;"",$A60&lt;&gt;"TOTAL"),IF(AND([8]PDI_TITULACIÓN!$BR58&lt;&gt;"",[8]PDI_TITULACIÓN!$BR58&lt;&gt;0),[8]PDI_TITULACIÓN!$BR58,""),IF($A60="TOTAL",SUM(INDIRECT("AP4:AP"&amp;ROW()-1)),""))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IF(AND($A60&lt;&gt;"",$A60&lt;&gt;"TOTAL"),IF(AND([8]PDI_TITULACIÓN!$BU58&lt;&gt;"",[8]PDI_TITULACIÓN!$BU58&lt;&gt;0),[8]PDI_TITULACIÓN!$BU58,""),IF($A60="TOTAL",SUM(INDIRECT("AR4:AR"&amp;ROW()-1)),""))</f>
        <v/>
      </c>
      <c r="AS60" s="6" t="str">
        <f ca="1">IF(AND($A60&lt;&gt;"",$A60&lt;&gt;"TOTAL"),IF(AND([8]PDI_TITULACIÓN!$BW58&lt;&gt;"",[8]PDI_TITULACIÓN!$BW58&lt;&gt;0),[8]PDI_TITULACIÓN!$BW58,""),IF($A60="TOTAL",SUM(INDIRECT("AS4:AS"&amp;ROW()-1)),""))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IF(AND($A60&lt;&gt;"",$A60&lt;&gt;"TOTAL"),IF(AND([8]PDI_TITULACIÓN!$BZ58&lt;&gt;"",[8]PDI_TITULACIÓN!$BZ58&lt;&gt;0),[8]PDI_TITULACIÓN!$BZ58,""),IF($A60="TOTAL",SUM(INDIRECT("AU4:AU"&amp;ROW()-1)),""))</f>
        <v/>
      </c>
      <c r="AV60" s="6" t="str">
        <f ca="1">IF(AND($A60&lt;&gt;"",$A60&lt;&gt;"TOTAL"),IF(AND([8]PDI_TITULACIÓN!$CB58&lt;&gt;"",[8]PDI_TITULACIÓN!$CB58&lt;&gt;0),[8]PDI_TITULACIÓN!$CB58,""),IF($A60="TOTAL",SUM(INDIRECT("AV4:AV"&amp;ROW()-1)),""))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IF(AND($A60&lt;&gt;"",$A60&lt;&gt;"TOTAL"),IF(AND([8]PDI_TITULACIÓN!$CE58&lt;&gt;"",[8]PDI_TITULACIÓN!$CE58&lt;&gt;0),[8]PDI_TITULACIÓN!$CE58,""),IF($A60="TOTAL",SUM(INDIRECT("AX4:AX"&amp;ROW()-1)),""))</f>
        <v/>
      </c>
      <c r="AY60" s="6" t="str">
        <f ca="1">IF(AND($A60&lt;&gt;"",$A60&lt;&gt;"TOTAL"),IF(AND([8]PDI_TITULACIÓN!$CG58&lt;&gt;"",[8]PDI_TITULACIÓN!$CG58&lt;&gt;0),[8]PDI_TITULACIÓN!$CG58,""),IF($A60="TOTAL",SUM(INDIRECT("AY4:AY"&amp;ROW()-1)),""))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IF(AND($A60&lt;&gt;"",$A60&lt;&gt;"TOTAL"),IF(AND([8]PDI_TITULACIÓN!$CJ58&lt;&gt;"",[8]PDI_TITULACIÓN!$CJ58&lt;&gt;0),[8]PDI_TITULACIÓN!$CJ58,""),IF($A60="TOTAL",SUM(INDIRECT("BA4:BA"&amp;ROW()-1)),""))</f>
        <v/>
      </c>
      <c r="BB60" s="6" t="str">
        <f ca="1">IF(AND($A60&lt;&gt;"",$A60&lt;&gt;"TOTAL"),IF(AND([8]PDI_TITULACIÓN!$CL58&lt;&gt;"",[8]PDI_TITULACIÓN!$CL58&lt;&gt;0),[8]PDI_TITULACIÓN!$CL58,""),IF($A60="TOTAL",SUM(INDIRECT("BB4:BB"&amp;ROW()-1)),""))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IF(AND($A60&lt;&gt;"",$A60&lt;&gt;"TOTAL"),IF(AND([8]PDI_TITULACIÓN!$CO58&lt;&gt;"",[8]PDI_TITULACIÓN!$CO58&lt;&gt;0),[8]PDI_TITULACIÓN!$CO58,""),IF($A60="TOTAL",SUM(INDIRECT("BD4:BD"&amp;ROW()-1)),""))</f>
        <v/>
      </c>
      <c r="BE60" s="6" t="str">
        <f ca="1">IF(AND($A60&lt;&gt;"",$A60&lt;&gt;"TOTAL"),IF(AND([8]PDI_TITULACIÓN!$CQ58&lt;&gt;"",[8]PDI_TITULACIÓN!$CQ58&lt;&gt;0),[8]PDI_TITULACIÓN!$CQ58,""),IF($A60="TOTAL",SUM(INDIRECT("BE4:BE"&amp;ROW()-1)),""))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IF([8]PDI_TITULACIÓN!$B59&lt;&gt;"",[8]PDI_TITULACIÓN!$B59,IF(AND([8]PDI_TITULACIÓN!$B59="",[8]PDI_TITULACIÓN!$B60="",[8]PDI_TITULACIÓN!$B58=""),"","TOTAL"))</f>
        <v/>
      </c>
      <c r="B61" s="6" t="str">
        <f ca="1">IF(AND($A61&lt;&gt;"",$A61&lt;&gt;"TOTAL"),IF(AND([8]PDI_TITULACIÓN!$C59&lt;&gt;"",[8]PDI_TITULACIÓN!$C59&lt;&gt;0),[8]PDI_TITULACIÓN!$C59,""),IF($A61="TOTAL",SUM(INDIRECT("B4:B"&amp;ROW()-1)),""))</f>
        <v/>
      </c>
      <c r="C61" s="6" t="str">
        <f ca="1">IF(AND($A61&lt;&gt;"",$A61&lt;&gt;"TOTAL"),IF(AND([8]PDI_TITULACIÓN!$E59&lt;&gt;"",[8]PDI_TITULACIÓN!$E59&lt;&gt;0),[8]PDI_TITULACIÓN!$E59,""),IF($A61="TOTAL",SUM(INDIRECT("C4:C"&amp;ROW()-1)),""))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IF(AND($A61&lt;&gt;"",$A61&lt;&gt;"TOTAL"),IF(AND([8]PDI_TITULACIÓN!$H59&lt;&gt;"",[8]PDI_TITULACIÓN!$H59&lt;&gt;0),[8]PDI_TITULACIÓN!$H59,""),IF($A61="TOTAL",SUM(INDIRECT("E4:E"&amp;ROW()-1)),""))</f>
        <v/>
      </c>
      <c r="F61" s="6" t="str">
        <f ca="1">IF(AND($A61&lt;&gt;"",$A61&lt;&gt;"TOTAL"),IF(AND([8]PDI_TITULACIÓN!$J59&lt;&gt;"",[8]PDI_TITULACIÓN!$J59&lt;&gt;0),[8]PDI_TITULACIÓN!$J59,""),IF($A61="TOTAL",SUM(INDIRECT("F4:F"&amp;ROW()-1)),""))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IF(AND($A61&lt;&gt;"",$A61&lt;&gt;"TOTAL"),IF(AND([8]PDI_TITULACIÓN!$M59&lt;&gt;"",[8]PDI_TITULACIÓN!$M59&lt;&gt;0),[8]PDI_TITULACIÓN!$M59,""),IF($A61="TOTAL",SUM(INDIRECT("H4:H"&amp;ROW()-1)),""))</f>
        <v/>
      </c>
      <c r="I61" s="6" t="str">
        <f ca="1">IF(AND($A61&lt;&gt;"",$A61&lt;&gt;"TOTAL"),IF(AND([8]PDI_TITULACIÓN!$O59&lt;&gt;"",[8]PDI_TITULACIÓN!$O59&lt;&gt;0),[8]PDI_TITULACIÓN!$O59,""),IF($A61="TOTAL",SUM(INDIRECT("I4:I"&amp;ROW()-1)),""))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IF(AND($A61&lt;&gt;"",$A61&lt;&gt;"TOTAL"),IF(AND([8]PDI_TITULACIÓN!$R59&lt;&gt;"",[8]PDI_TITULACIÓN!$R59&lt;&gt;0),[8]PDI_TITULACIÓN!$R59,""),IF($A61="TOTAL",SUM(INDIRECT("K4:K"&amp;ROW()-1)),""))</f>
        <v/>
      </c>
      <c r="L61" s="6" t="str">
        <f ca="1">IF(AND($A61&lt;&gt;"",$A61&lt;&gt;"TOTAL"),IF(AND([8]PDI_TITULACIÓN!$T59&lt;&gt;"",[8]PDI_TITULACIÓN!$T59&lt;&gt;0),[8]PDI_TITULACIÓN!$T59,""),IF($A61="TOTAL",SUM(INDIRECT("L4:L"&amp;ROW()-1)),""))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IF(AND($A61&lt;&gt;"",$A61&lt;&gt;"TOTAL"),IF(AND([8]PDI_TITULACIÓN!$W59&lt;&gt;"",[8]PDI_TITULACIÓN!$W59&lt;&gt;0),[8]PDI_TITULACIÓN!$W59,""),IF($A61="TOTAL",SUM(INDIRECT("N4:N"&amp;ROW()-1)),""))</f>
        <v/>
      </c>
      <c r="O61" s="6" t="str">
        <f ca="1">IF(AND($A61&lt;&gt;"",$A61&lt;&gt;"TOTAL"),IF(AND([8]PDI_TITULACIÓN!$Y59&lt;&gt;"",[8]PDI_TITULACIÓN!$Y59&lt;&gt;0),[8]PDI_TITULACIÓN!$Y59,""),IF($A61="TOTAL",SUM(INDIRECT("O4:O"&amp;ROW()-1)),""))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IF(AND($A61&lt;&gt;"",$A61&lt;&gt;"TOTAL"),IF(AND([8]PDI_TITULACIÓN!$AB59&lt;&gt;"",[8]PDI_TITULACIÓN!$AB59&lt;&gt;0),[8]PDI_TITULACIÓN!$AB59,""),IF($A61="TOTAL",SUM(INDIRECT("Q4:Q"&amp;ROW()-1)),""))</f>
        <v/>
      </c>
      <c r="R61" s="6" t="str">
        <f ca="1">IF(AND($A61&lt;&gt;"",$A61&lt;&gt;"TOTAL"),IF(AND([8]PDI_TITULACIÓN!$AD59&lt;&gt;"",[8]PDI_TITULACIÓN!$AD59&lt;&gt;0),[8]PDI_TITULACIÓN!$AD59,""),IF($A61="TOTAL",SUM(INDIRECT("R4:R"&amp;ROW()-1)),""))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IF(AND($A61&lt;&gt;"",$A61&lt;&gt;"TOTAL"),IF(AND([8]PDI_TITULACIÓN!$AG59&lt;&gt;"",[8]PDI_TITULACIÓN!$AG59&lt;&gt;0),[8]PDI_TITULACIÓN!$AG59,""),IF($A61="TOTAL",SUM(INDIRECT("T4:T"&amp;ROW()-1)),""))</f>
        <v/>
      </c>
      <c r="U61" s="6" t="str">
        <f ca="1">IF(AND($A61&lt;&gt;"",$A61&lt;&gt;"TOTAL"),IF(AND([8]PDI_TITULACIÓN!$AI59&lt;&gt;"",[8]PDI_TITULACIÓN!$AI59&lt;&gt;0),[8]PDI_TITULACIÓN!$AI59,""),IF($A61="TOTAL",SUM(INDIRECT("U4:U"&amp;ROW()-1)),""))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IF(AND($A61&lt;&gt;"",$A61&lt;&gt;"TOTAL"),IF(AND([8]PDI_TITULACIÓN!$AL59&lt;&gt;"",[8]PDI_TITULACIÓN!$AL59&lt;&gt;0),[8]PDI_TITULACIÓN!$AL59,""),IF($A61="TOTAL",SUM(INDIRECT("W4:W"&amp;ROW()-1)),""))</f>
        <v/>
      </c>
      <c r="X61" s="6" t="str">
        <f ca="1">IF(AND($A61&lt;&gt;"",$A61&lt;&gt;"TOTAL"),IF(AND([8]PDI_TITULACIÓN!$AN59&lt;&gt;"",[8]PDI_TITULACIÓN!$AN59&lt;&gt;0),[8]PDI_TITULACIÓN!$AN59,""),IF($A61="TOTAL",SUM(INDIRECT("X4:X"&amp;ROW()-1)),""))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IF(AND($A61&lt;&gt;"",$A61&lt;&gt;"TOTAL"),IF(AND([8]PDI_TITULACIÓN!$AQ59&lt;&gt;"",[8]PDI_TITULACIÓN!$AQ59&lt;&gt;0),[8]PDI_TITULACIÓN!$AQ59,""),IF($A61="TOTAL",SUM(INDIRECT("Z4:Z"&amp;ROW()-1)),""))</f>
        <v/>
      </c>
      <c r="AA61" s="6" t="str">
        <f ca="1">IF(AND($A61&lt;&gt;"",$A61&lt;&gt;"TOTAL"),IF(AND([8]PDI_TITULACIÓN!$AS59&lt;&gt;"",[8]PDI_TITULACIÓN!$AS59&lt;&gt;0),[8]PDI_TITULACIÓN!$AS59,""),IF($A61="TOTAL",SUM(INDIRECT("AA4:AA"&amp;ROW()-1)),""))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IF(AND($A61&lt;&gt;"",$A61&lt;&gt;"TOTAL"),IF(AND([8]PDI_TITULACIÓN!$AV59&lt;&gt;"",[8]PDI_TITULACIÓN!$AV59&lt;&gt;0),[8]PDI_TITULACIÓN!$AV59,""),IF($A61="TOTAL",SUM(INDIRECT("AC4:AC"&amp;ROW()-1)),""))</f>
        <v/>
      </c>
      <c r="AD61" s="6" t="str">
        <f ca="1">IF(AND($A61&lt;&gt;"",$A61&lt;&gt;"TOTAL"),IF(AND([8]PDI_TITULACIÓN!$AX59&lt;&gt;"",[8]PDI_TITULACIÓN!$AX59&lt;&gt;0),[8]PDI_TITULACIÓN!$AX59,""),IF($A61="TOTAL",SUM(INDIRECT("AD4:AD"&amp;ROW()-1)),""))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IF(AND($A61&lt;&gt;"",$A61&lt;&gt;"TOTAL"),IF(AND([8]PDI_TITULACIÓN!$BA59&lt;&gt;"",[8]PDI_TITULACIÓN!$BA59&lt;&gt;0),[8]PDI_TITULACIÓN!$BA59,""),IF($A61="TOTAL",SUM(INDIRECT("AF4:AF"&amp;ROW()-1)),""))</f>
        <v/>
      </c>
      <c r="AG61" s="6" t="str">
        <f ca="1">IF(AND($A61&lt;&gt;"",$A61&lt;&gt;"TOTAL"),IF(AND([8]PDI_TITULACIÓN!$BC59&lt;&gt;"",[8]PDI_TITULACIÓN!$BC59&lt;&gt;0),[8]PDI_TITULACIÓN!$BC59,""),IF($A61="TOTAL",SUM(INDIRECT("AG4:AG"&amp;ROW()-1)),""))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IF(AND($A61&lt;&gt;"",$A61&lt;&gt;"TOTAL"),IF(AND([8]PDI_TITULACIÓN!$BF59&lt;&gt;"",[8]PDI_TITULACIÓN!$BF59&lt;&gt;0),[8]PDI_TITULACIÓN!$BF59,""),IF($A61="TOTAL",SUM(INDIRECT("AI4:AI"&amp;ROW()-1)),""))</f>
        <v/>
      </c>
      <c r="AJ61" s="6" t="str">
        <f ca="1">IF(AND($A61&lt;&gt;"",$A61&lt;&gt;"TOTAL"),IF(AND([8]PDI_TITULACIÓN!$BH59&lt;&gt;"",[8]PDI_TITULACIÓN!$BH59&lt;&gt;0),[8]PDI_TITULACIÓN!$BH59,""),IF($A61="TOTAL",SUM(INDIRECT("AJ4:AJ"&amp;ROW()-1)),""))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IF(AND($A61&lt;&gt;"",$A61&lt;&gt;"TOTAL"),IF(AND([8]PDI_TITULACIÓN!$BK59&lt;&gt;"",[8]PDI_TITULACIÓN!$BK59&lt;&gt;0),[8]PDI_TITULACIÓN!$BK59,""),IF($A61="TOTAL",SUM(INDIRECT("AL4:AL"&amp;ROW()-1)),""))</f>
        <v/>
      </c>
      <c r="AM61" s="6" t="str">
        <f ca="1">IF(AND($A61&lt;&gt;"",$A61&lt;&gt;"TOTAL"),IF(AND([8]PDI_TITULACIÓN!$BM59&lt;&gt;"",[8]PDI_TITULACIÓN!$BM59&lt;&gt;0),[8]PDI_TITULACIÓN!$BM59,""),IF($A61="TOTAL",SUM(INDIRECT("AM4:AM"&amp;ROW()-1)),""))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IF(AND($A61&lt;&gt;"",$A61&lt;&gt;"TOTAL"),IF(AND([8]PDI_TITULACIÓN!$BP59&lt;&gt;"",[8]PDI_TITULACIÓN!$BP59&lt;&gt;0),[8]PDI_TITULACIÓN!$BP59,""),IF($A61="TOTAL",SUM(INDIRECT("AO4:AO"&amp;ROW()-1)),""))</f>
        <v/>
      </c>
      <c r="AP61" s="6" t="str">
        <f ca="1">IF(AND($A61&lt;&gt;"",$A61&lt;&gt;"TOTAL"),IF(AND([8]PDI_TITULACIÓN!$BR59&lt;&gt;"",[8]PDI_TITULACIÓN!$BR59&lt;&gt;0),[8]PDI_TITULACIÓN!$BR59,""),IF($A61="TOTAL",SUM(INDIRECT("AP4:AP"&amp;ROW()-1)),""))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IF(AND($A61&lt;&gt;"",$A61&lt;&gt;"TOTAL"),IF(AND([8]PDI_TITULACIÓN!$BU59&lt;&gt;"",[8]PDI_TITULACIÓN!$BU59&lt;&gt;0),[8]PDI_TITULACIÓN!$BU59,""),IF($A61="TOTAL",SUM(INDIRECT("AR4:AR"&amp;ROW()-1)),""))</f>
        <v/>
      </c>
      <c r="AS61" s="6" t="str">
        <f ca="1">IF(AND($A61&lt;&gt;"",$A61&lt;&gt;"TOTAL"),IF(AND([8]PDI_TITULACIÓN!$BW59&lt;&gt;"",[8]PDI_TITULACIÓN!$BW59&lt;&gt;0),[8]PDI_TITULACIÓN!$BW59,""),IF($A61="TOTAL",SUM(INDIRECT("AS4:AS"&amp;ROW()-1)),""))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IF(AND($A61&lt;&gt;"",$A61&lt;&gt;"TOTAL"),IF(AND([8]PDI_TITULACIÓN!$BZ59&lt;&gt;"",[8]PDI_TITULACIÓN!$BZ59&lt;&gt;0),[8]PDI_TITULACIÓN!$BZ59,""),IF($A61="TOTAL",SUM(INDIRECT("AU4:AU"&amp;ROW()-1)),""))</f>
        <v/>
      </c>
      <c r="AV61" s="6" t="str">
        <f ca="1">IF(AND($A61&lt;&gt;"",$A61&lt;&gt;"TOTAL"),IF(AND([8]PDI_TITULACIÓN!$CB59&lt;&gt;"",[8]PDI_TITULACIÓN!$CB59&lt;&gt;0),[8]PDI_TITULACIÓN!$CB59,""),IF($A61="TOTAL",SUM(INDIRECT("AV4:AV"&amp;ROW()-1)),""))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IF(AND($A61&lt;&gt;"",$A61&lt;&gt;"TOTAL"),IF(AND([8]PDI_TITULACIÓN!$CE59&lt;&gt;"",[8]PDI_TITULACIÓN!$CE59&lt;&gt;0),[8]PDI_TITULACIÓN!$CE59,""),IF($A61="TOTAL",SUM(INDIRECT("AX4:AX"&amp;ROW()-1)),""))</f>
        <v/>
      </c>
      <c r="AY61" s="6" t="str">
        <f ca="1">IF(AND($A61&lt;&gt;"",$A61&lt;&gt;"TOTAL"),IF(AND([8]PDI_TITULACIÓN!$CG59&lt;&gt;"",[8]PDI_TITULACIÓN!$CG59&lt;&gt;0),[8]PDI_TITULACIÓN!$CG59,""),IF($A61="TOTAL",SUM(INDIRECT("AY4:AY"&amp;ROW()-1)),""))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IF(AND($A61&lt;&gt;"",$A61&lt;&gt;"TOTAL"),IF(AND([8]PDI_TITULACIÓN!$CJ59&lt;&gt;"",[8]PDI_TITULACIÓN!$CJ59&lt;&gt;0),[8]PDI_TITULACIÓN!$CJ59,""),IF($A61="TOTAL",SUM(INDIRECT("BA4:BA"&amp;ROW()-1)),""))</f>
        <v/>
      </c>
      <c r="BB61" s="6" t="str">
        <f ca="1">IF(AND($A61&lt;&gt;"",$A61&lt;&gt;"TOTAL"),IF(AND([8]PDI_TITULACIÓN!$CL59&lt;&gt;"",[8]PDI_TITULACIÓN!$CL59&lt;&gt;0),[8]PDI_TITULACIÓN!$CL59,""),IF($A61="TOTAL",SUM(INDIRECT("BB4:BB"&amp;ROW()-1)),""))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IF(AND($A61&lt;&gt;"",$A61&lt;&gt;"TOTAL"),IF(AND([8]PDI_TITULACIÓN!$CO59&lt;&gt;"",[8]PDI_TITULACIÓN!$CO59&lt;&gt;0),[8]PDI_TITULACIÓN!$CO59,""),IF($A61="TOTAL",SUM(INDIRECT("BD4:BD"&amp;ROW()-1)),""))</f>
        <v/>
      </c>
      <c r="BE61" s="6" t="str">
        <f ca="1">IF(AND($A61&lt;&gt;"",$A61&lt;&gt;"TOTAL"),IF(AND([8]PDI_TITULACIÓN!$CQ59&lt;&gt;"",[8]PDI_TITULACIÓN!$CQ59&lt;&gt;0),[8]PDI_TITULACIÓN!$CQ59,""),IF($A61="TOTAL",SUM(INDIRECT("BE4:BE"&amp;ROW()-1)),""))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IF([8]PDI_TITULACIÓN!$B60&lt;&gt;"",[8]PDI_TITULACIÓN!$B60,IF(AND([8]PDI_TITULACIÓN!$B60="",[8]PDI_TITULACIÓN!$B61="",[8]PDI_TITULACIÓN!$B59=""),"","TOTAL"))</f>
        <v/>
      </c>
      <c r="B62" s="6" t="str">
        <f ca="1">IF(AND($A62&lt;&gt;"",$A62&lt;&gt;"TOTAL"),IF(AND([8]PDI_TITULACIÓN!$C60&lt;&gt;"",[8]PDI_TITULACIÓN!$C60&lt;&gt;0),[8]PDI_TITULACIÓN!$C60,""),IF($A62="TOTAL",SUM(INDIRECT("B4:B"&amp;ROW()-1)),""))</f>
        <v/>
      </c>
      <c r="C62" s="6" t="str">
        <f ca="1">IF(AND($A62&lt;&gt;"",$A62&lt;&gt;"TOTAL"),IF(AND([8]PDI_TITULACIÓN!$E60&lt;&gt;"",[8]PDI_TITULACIÓN!$E60&lt;&gt;0),[8]PDI_TITULACIÓN!$E60,""),IF($A62="TOTAL",SUM(INDIRECT("C4:C"&amp;ROW()-1)),""))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IF(AND($A62&lt;&gt;"",$A62&lt;&gt;"TOTAL"),IF(AND([8]PDI_TITULACIÓN!$H60&lt;&gt;"",[8]PDI_TITULACIÓN!$H60&lt;&gt;0),[8]PDI_TITULACIÓN!$H60,""),IF($A62="TOTAL",SUM(INDIRECT("E4:E"&amp;ROW()-1)),""))</f>
        <v/>
      </c>
      <c r="F62" s="6" t="str">
        <f ca="1">IF(AND($A62&lt;&gt;"",$A62&lt;&gt;"TOTAL"),IF(AND([8]PDI_TITULACIÓN!$J60&lt;&gt;"",[8]PDI_TITULACIÓN!$J60&lt;&gt;0),[8]PDI_TITULACIÓN!$J60,""),IF($A62="TOTAL",SUM(INDIRECT("F4:F"&amp;ROW()-1)),""))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IF(AND($A62&lt;&gt;"",$A62&lt;&gt;"TOTAL"),IF(AND([8]PDI_TITULACIÓN!$M60&lt;&gt;"",[8]PDI_TITULACIÓN!$M60&lt;&gt;0),[8]PDI_TITULACIÓN!$M60,""),IF($A62="TOTAL",SUM(INDIRECT("H4:H"&amp;ROW()-1)),""))</f>
        <v/>
      </c>
      <c r="I62" s="6" t="str">
        <f ca="1">IF(AND($A62&lt;&gt;"",$A62&lt;&gt;"TOTAL"),IF(AND([8]PDI_TITULACIÓN!$O60&lt;&gt;"",[8]PDI_TITULACIÓN!$O60&lt;&gt;0),[8]PDI_TITULACIÓN!$O60,""),IF($A62="TOTAL",SUM(INDIRECT("I4:I"&amp;ROW()-1)),""))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IF(AND($A62&lt;&gt;"",$A62&lt;&gt;"TOTAL"),IF(AND([8]PDI_TITULACIÓN!$R60&lt;&gt;"",[8]PDI_TITULACIÓN!$R60&lt;&gt;0),[8]PDI_TITULACIÓN!$R60,""),IF($A62="TOTAL",SUM(INDIRECT("K4:K"&amp;ROW()-1)),""))</f>
        <v/>
      </c>
      <c r="L62" s="6" t="str">
        <f ca="1">IF(AND($A62&lt;&gt;"",$A62&lt;&gt;"TOTAL"),IF(AND([8]PDI_TITULACIÓN!$T60&lt;&gt;"",[8]PDI_TITULACIÓN!$T60&lt;&gt;0),[8]PDI_TITULACIÓN!$T60,""),IF($A62="TOTAL",SUM(INDIRECT("L4:L"&amp;ROW()-1)),""))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IF(AND($A62&lt;&gt;"",$A62&lt;&gt;"TOTAL"),IF(AND([8]PDI_TITULACIÓN!$W60&lt;&gt;"",[8]PDI_TITULACIÓN!$W60&lt;&gt;0),[8]PDI_TITULACIÓN!$W60,""),IF($A62="TOTAL",SUM(INDIRECT("N4:N"&amp;ROW()-1)),""))</f>
        <v/>
      </c>
      <c r="O62" s="6" t="str">
        <f ca="1">IF(AND($A62&lt;&gt;"",$A62&lt;&gt;"TOTAL"),IF(AND([8]PDI_TITULACIÓN!$Y60&lt;&gt;"",[8]PDI_TITULACIÓN!$Y60&lt;&gt;0),[8]PDI_TITULACIÓN!$Y60,""),IF($A62="TOTAL",SUM(INDIRECT("O4:O"&amp;ROW()-1)),""))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IF(AND($A62&lt;&gt;"",$A62&lt;&gt;"TOTAL"),IF(AND([8]PDI_TITULACIÓN!$AB60&lt;&gt;"",[8]PDI_TITULACIÓN!$AB60&lt;&gt;0),[8]PDI_TITULACIÓN!$AB60,""),IF($A62="TOTAL",SUM(INDIRECT("Q4:Q"&amp;ROW()-1)),""))</f>
        <v/>
      </c>
      <c r="R62" s="6" t="str">
        <f ca="1">IF(AND($A62&lt;&gt;"",$A62&lt;&gt;"TOTAL"),IF(AND([8]PDI_TITULACIÓN!$AD60&lt;&gt;"",[8]PDI_TITULACIÓN!$AD60&lt;&gt;0),[8]PDI_TITULACIÓN!$AD60,""),IF($A62="TOTAL",SUM(INDIRECT("R4:R"&amp;ROW()-1)),""))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IF(AND($A62&lt;&gt;"",$A62&lt;&gt;"TOTAL"),IF(AND([8]PDI_TITULACIÓN!$AG60&lt;&gt;"",[8]PDI_TITULACIÓN!$AG60&lt;&gt;0),[8]PDI_TITULACIÓN!$AG60,""),IF($A62="TOTAL",SUM(INDIRECT("T4:T"&amp;ROW()-1)),""))</f>
        <v/>
      </c>
      <c r="U62" s="6" t="str">
        <f ca="1">IF(AND($A62&lt;&gt;"",$A62&lt;&gt;"TOTAL"),IF(AND([8]PDI_TITULACIÓN!$AI60&lt;&gt;"",[8]PDI_TITULACIÓN!$AI60&lt;&gt;0),[8]PDI_TITULACIÓN!$AI60,""),IF($A62="TOTAL",SUM(INDIRECT("U4:U"&amp;ROW()-1)),""))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IF(AND($A62&lt;&gt;"",$A62&lt;&gt;"TOTAL"),IF(AND([8]PDI_TITULACIÓN!$AL60&lt;&gt;"",[8]PDI_TITULACIÓN!$AL60&lt;&gt;0),[8]PDI_TITULACIÓN!$AL60,""),IF($A62="TOTAL",SUM(INDIRECT("W4:W"&amp;ROW()-1)),""))</f>
        <v/>
      </c>
      <c r="X62" s="6" t="str">
        <f ca="1">IF(AND($A62&lt;&gt;"",$A62&lt;&gt;"TOTAL"),IF(AND([8]PDI_TITULACIÓN!$AN60&lt;&gt;"",[8]PDI_TITULACIÓN!$AN60&lt;&gt;0),[8]PDI_TITULACIÓN!$AN60,""),IF($A62="TOTAL",SUM(INDIRECT("X4:X"&amp;ROW()-1)),""))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IF(AND($A62&lt;&gt;"",$A62&lt;&gt;"TOTAL"),IF(AND([8]PDI_TITULACIÓN!$AQ60&lt;&gt;"",[8]PDI_TITULACIÓN!$AQ60&lt;&gt;0),[8]PDI_TITULACIÓN!$AQ60,""),IF($A62="TOTAL",SUM(INDIRECT("Z4:Z"&amp;ROW()-1)),""))</f>
        <v/>
      </c>
      <c r="AA62" s="6" t="str">
        <f ca="1">IF(AND($A62&lt;&gt;"",$A62&lt;&gt;"TOTAL"),IF(AND([8]PDI_TITULACIÓN!$AS60&lt;&gt;"",[8]PDI_TITULACIÓN!$AS60&lt;&gt;0),[8]PDI_TITULACIÓN!$AS60,""),IF($A62="TOTAL",SUM(INDIRECT("AA4:AA"&amp;ROW()-1)),""))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IF(AND($A62&lt;&gt;"",$A62&lt;&gt;"TOTAL"),IF(AND([8]PDI_TITULACIÓN!$AV60&lt;&gt;"",[8]PDI_TITULACIÓN!$AV60&lt;&gt;0),[8]PDI_TITULACIÓN!$AV60,""),IF($A62="TOTAL",SUM(INDIRECT("AC4:AC"&amp;ROW()-1)),""))</f>
        <v/>
      </c>
      <c r="AD62" s="6" t="str">
        <f ca="1">IF(AND($A62&lt;&gt;"",$A62&lt;&gt;"TOTAL"),IF(AND([8]PDI_TITULACIÓN!$AX60&lt;&gt;"",[8]PDI_TITULACIÓN!$AX60&lt;&gt;0),[8]PDI_TITULACIÓN!$AX60,""),IF($A62="TOTAL",SUM(INDIRECT("AD4:AD"&amp;ROW()-1)),""))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IF(AND($A62&lt;&gt;"",$A62&lt;&gt;"TOTAL"),IF(AND([8]PDI_TITULACIÓN!$BA60&lt;&gt;"",[8]PDI_TITULACIÓN!$BA60&lt;&gt;0),[8]PDI_TITULACIÓN!$BA60,""),IF($A62="TOTAL",SUM(INDIRECT("AF4:AF"&amp;ROW()-1)),""))</f>
        <v/>
      </c>
      <c r="AG62" s="6" t="str">
        <f ca="1">IF(AND($A62&lt;&gt;"",$A62&lt;&gt;"TOTAL"),IF(AND([8]PDI_TITULACIÓN!$BC60&lt;&gt;"",[8]PDI_TITULACIÓN!$BC60&lt;&gt;0),[8]PDI_TITULACIÓN!$BC60,""),IF($A62="TOTAL",SUM(INDIRECT("AG4:AG"&amp;ROW()-1)),""))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IF(AND($A62&lt;&gt;"",$A62&lt;&gt;"TOTAL"),IF(AND([8]PDI_TITULACIÓN!$BF60&lt;&gt;"",[8]PDI_TITULACIÓN!$BF60&lt;&gt;0),[8]PDI_TITULACIÓN!$BF60,""),IF($A62="TOTAL",SUM(INDIRECT("AI4:AI"&amp;ROW()-1)),""))</f>
        <v/>
      </c>
      <c r="AJ62" s="6" t="str">
        <f ca="1">IF(AND($A62&lt;&gt;"",$A62&lt;&gt;"TOTAL"),IF(AND([8]PDI_TITULACIÓN!$BH60&lt;&gt;"",[8]PDI_TITULACIÓN!$BH60&lt;&gt;0),[8]PDI_TITULACIÓN!$BH60,""),IF($A62="TOTAL",SUM(INDIRECT("AJ4:AJ"&amp;ROW()-1)),""))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IF(AND($A62&lt;&gt;"",$A62&lt;&gt;"TOTAL"),IF(AND([8]PDI_TITULACIÓN!$BK60&lt;&gt;"",[8]PDI_TITULACIÓN!$BK60&lt;&gt;0),[8]PDI_TITULACIÓN!$BK60,""),IF($A62="TOTAL",SUM(INDIRECT("AL4:AL"&amp;ROW()-1)),""))</f>
        <v/>
      </c>
      <c r="AM62" s="6" t="str">
        <f ca="1">IF(AND($A62&lt;&gt;"",$A62&lt;&gt;"TOTAL"),IF(AND([8]PDI_TITULACIÓN!$BM60&lt;&gt;"",[8]PDI_TITULACIÓN!$BM60&lt;&gt;0),[8]PDI_TITULACIÓN!$BM60,""),IF($A62="TOTAL",SUM(INDIRECT("AM4:AM"&amp;ROW()-1)),""))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IF(AND($A62&lt;&gt;"",$A62&lt;&gt;"TOTAL"),IF(AND([8]PDI_TITULACIÓN!$BP60&lt;&gt;"",[8]PDI_TITULACIÓN!$BP60&lt;&gt;0),[8]PDI_TITULACIÓN!$BP60,""),IF($A62="TOTAL",SUM(INDIRECT("AO4:AO"&amp;ROW()-1)),""))</f>
        <v/>
      </c>
      <c r="AP62" s="6" t="str">
        <f ca="1">IF(AND($A62&lt;&gt;"",$A62&lt;&gt;"TOTAL"),IF(AND([8]PDI_TITULACIÓN!$BR60&lt;&gt;"",[8]PDI_TITULACIÓN!$BR60&lt;&gt;0),[8]PDI_TITULACIÓN!$BR60,""),IF($A62="TOTAL",SUM(INDIRECT("AP4:AP"&amp;ROW()-1)),""))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IF(AND($A62&lt;&gt;"",$A62&lt;&gt;"TOTAL"),IF(AND([8]PDI_TITULACIÓN!$BU60&lt;&gt;"",[8]PDI_TITULACIÓN!$BU60&lt;&gt;0),[8]PDI_TITULACIÓN!$BU60,""),IF($A62="TOTAL",SUM(INDIRECT("AR4:AR"&amp;ROW()-1)),""))</f>
        <v/>
      </c>
      <c r="AS62" s="6" t="str">
        <f ca="1">IF(AND($A62&lt;&gt;"",$A62&lt;&gt;"TOTAL"),IF(AND([8]PDI_TITULACIÓN!$BW60&lt;&gt;"",[8]PDI_TITULACIÓN!$BW60&lt;&gt;0),[8]PDI_TITULACIÓN!$BW60,""),IF($A62="TOTAL",SUM(INDIRECT("AS4:AS"&amp;ROW()-1)),""))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IF(AND($A62&lt;&gt;"",$A62&lt;&gt;"TOTAL"),IF(AND([8]PDI_TITULACIÓN!$BZ60&lt;&gt;"",[8]PDI_TITULACIÓN!$BZ60&lt;&gt;0),[8]PDI_TITULACIÓN!$BZ60,""),IF($A62="TOTAL",SUM(INDIRECT("AU4:AU"&amp;ROW()-1)),""))</f>
        <v/>
      </c>
      <c r="AV62" s="6" t="str">
        <f ca="1">IF(AND($A62&lt;&gt;"",$A62&lt;&gt;"TOTAL"),IF(AND([8]PDI_TITULACIÓN!$CB60&lt;&gt;"",[8]PDI_TITULACIÓN!$CB60&lt;&gt;0),[8]PDI_TITULACIÓN!$CB60,""),IF($A62="TOTAL",SUM(INDIRECT("AV4:AV"&amp;ROW()-1)),""))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IF(AND($A62&lt;&gt;"",$A62&lt;&gt;"TOTAL"),IF(AND([8]PDI_TITULACIÓN!$CE60&lt;&gt;"",[8]PDI_TITULACIÓN!$CE60&lt;&gt;0),[8]PDI_TITULACIÓN!$CE60,""),IF($A62="TOTAL",SUM(INDIRECT("AX4:AX"&amp;ROW()-1)),""))</f>
        <v/>
      </c>
      <c r="AY62" s="6" t="str">
        <f ca="1">IF(AND($A62&lt;&gt;"",$A62&lt;&gt;"TOTAL"),IF(AND([8]PDI_TITULACIÓN!$CG60&lt;&gt;"",[8]PDI_TITULACIÓN!$CG60&lt;&gt;0),[8]PDI_TITULACIÓN!$CG60,""),IF($A62="TOTAL",SUM(INDIRECT("AY4:AY"&amp;ROW()-1)),""))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IF(AND($A62&lt;&gt;"",$A62&lt;&gt;"TOTAL"),IF(AND([8]PDI_TITULACIÓN!$CJ60&lt;&gt;"",[8]PDI_TITULACIÓN!$CJ60&lt;&gt;0),[8]PDI_TITULACIÓN!$CJ60,""),IF($A62="TOTAL",SUM(INDIRECT("BA4:BA"&amp;ROW()-1)),""))</f>
        <v/>
      </c>
      <c r="BB62" s="6" t="str">
        <f ca="1">IF(AND($A62&lt;&gt;"",$A62&lt;&gt;"TOTAL"),IF(AND([8]PDI_TITULACIÓN!$CL60&lt;&gt;"",[8]PDI_TITULACIÓN!$CL60&lt;&gt;0),[8]PDI_TITULACIÓN!$CL60,""),IF($A62="TOTAL",SUM(INDIRECT("BB4:BB"&amp;ROW()-1)),""))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IF(AND($A62&lt;&gt;"",$A62&lt;&gt;"TOTAL"),IF(AND([8]PDI_TITULACIÓN!$CO60&lt;&gt;"",[8]PDI_TITULACIÓN!$CO60&lt;&gt;0),[8]PDI_TITULACIÓN!$CO60,""),IF($A62="TOTAL",SUM(INDIRECT("BD4:BD"&amp;ROW()-1)),""))</f>
        <v/>
      </c>
      <c r="BE62" s="6" t="str">
        <f ca="1">IF(AND($A62&lt;&gt;"",$A62&lt;&gt;"TOTAL"),IF(AND([8]PDI_TITULACIÓN!$CQ60&lt;&gt;"",[8]PDI_TITULACIÓN!$CQ60&lt;&gt;0),[8]PDI_TITULACIÓN!$CQ60,""),IF($A62="TOTAL",SUM(INDIRECT("BE4:BE"&amp;ROW()-1)),""))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IF([8]PDI_TITULACIÓN!$B61&lt;&gt;"",[8]PDI_TITULACIÓN!$B61,IF(AND([8]PDI_TITULACIÓN!$B61="",[8]PDI_TITULACIÓN!$B62="",[8]PDI_TITULACIÓN!$B60=""),"","TOTAL"))</f>
        <v/>
      </c>
      <c r="B63" s="6" t="str">
        <f ca="1">IF(AND($A63&lt;&gt;"",$A63&lt;&gt;"TOTAL"),IF(AND([8]PDI_TITULACIÓN!$C61&lt;&gt;"",[8]PDI_TITULACIÓN!$C61&lt;&gt;0),[8]PDI_TITULACIÓN!$C61,""),IF($A63="TOTAL",SUM(INDIRECT("B4:B"&amp;ROW()-1)),""))</f>
        <v/>
      </c>
      <c r="C63" s="6" t="str">
        <f ca="1">IF(AND($A63&lt;&gt;"",$A63&lt;&gt;"TOTAL"),IF(AND([8]PDI_TITULACIÓN!$E61&lt;&gt;"",[8]PDI_TITULACIÓN!$E61&lt;&gt;0),[8]PDI_TITULACIÓN!$E61,""),IF($A63="TOTAL",SUM(INDIRECT("C4:C"&amp;ROW()-1)),""))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IF(AND($A63&lt;&gt;"",$A63&lt;&gt;"TOTAL"),IF(AND([8]PDI_TITULACIÓN!$H61&lt;&gt;"",[8]PDI_TITULACIÓN!$H61&lt;&gt;0),[8]PDI_TITULACIÓN!$H61,""),IF($A63="TOTAL",SUM(INDIRECT("E4:E"&amp;ROW()-1)),""))</f>
        <v/>
      </c>
      <c r="F63" s="6" t="str">
        <f ca="1">IF(AND($A63&lt;&gt;"",$A63&lt;&gt;"TOTAL"),IF(AND([8]PDI_TITULACIÓN!$J61&lt;&gt;"",[8]PDI_TITULACIÓN!$J61&lt;&gt;0),[8]PDI_TITULACIÓN!$J61,""),IF($A63="TOTAL",SUM(INDIRECT("F4:F"&amp;ROW()-1)),""))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IF(AND($A63&lt;&gt;"",$A63&lt;&gt;"TOTAL"),IF(AND([8]PDI_TITULACIÓN!$M61&lt;&gt;"",[8]PDI_TITULACIÓN!$M61&lt;&gt;0),[8]PDI_TITULACIÓN!$M61,""),IF($A63="TOTAL",SUM(INDIRECT("H4:H"&amp;ROW()-1)),""))</f>
        <v/>
      </c>
      <c r="I63" s="6" t="str">
        <f ca="1">IF(AND($A63&lt;&gt;"",$A63&lt;&gt;"TOTAL"),IF(AND([8]PDI_TITULACIÓN!$O61&lt;&gt;"",[8]PDI_TITULACIÓN!$O61&lt;&gt;0),[8]PDI_TITULACIÓN!$O61,""),IF($A63="TOTAL",SUM(INDIRECT("I4:I"&amp;ROW()-1)),""))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IF(AND($A63&lt;&gt;"",$A63&lt;&gt;"TOTAL"),IF(AND([8]PDI_TITULACIÓN!$R61&lt;&gt;"",[8]PDI_TITULACIÓN!$R61&lt;&gt;0),[8]PDI_TITULACIÓN!$R61,""),IF($A63="TOTAL",SUM(INDIRECT("K4:K"&amp;ROW()-1)),""))</f>
        <v/>
      </c>
      <c r="L63" s="6" t="str">
        <f ca="1">IF(AND($A63&lt;&gt;"",$A63&lt;&gt;"TOTAL"),IF(AND([8]PDI_TITULACIÓN!$T61&lt;&gt;"",[8]PDI_TITULACIÓN!$T61&lt;&gt;0),[8]PDI_TITULACIÓN!$T61,""),IF($A63="TOTAL",SUM(INDIRECT("L4:L"&amp;ROW()-1)),""))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IF(AND($A63&lt;&gt;"",$A63&lt;&gt;"TOTAL"),IF(AND([8]PDI_TITULACIÓN!$W61&lt;&gt;"",[8]PDI_TITULACIÓN!$W61&lt;&gt;0),[8]PDI_TITULACIÓN!$W61,""),IF($A63="TOTAL",SUM(INDIRECT("N4:N"&amp;ROW()-1)),""))</f>
        <v/>
      </c>
      <c r="O63" s="6" t="str">
        <f ca="1">IF(AND($A63&lt;&gt;"",$A63&lt;&gt;"TOTAL"),IF(AND([8]PDI_TITULACIÓN!$Y61&lt;&gt;"",[8]PDI_TITULACIÓN!$Y61&lt;&gt;0),[8]PDI_TITULACIÓN!$Y61,""),IF($A63="TOTAL",SUM(INDIRECT("O4:O"&amp;ROW()-1)),""))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IF(AND($A63&lt;&gt;"",$A63&lt;&gt;"TOTAL"),IF(AND([8]PDI_TITULACIÓN!$AB61&lt;&gt;"",[8]PDI_TITULACIÓN!$AB61&lt;&gt;0),[8]PDI_TITULACIÓN!$AB61,""),IF($A63="TOTAL",SUM(INDIRECT("Q4:Q"&amp;ROW()-1)),""))</f>
        <v/>
      </c>
      <c r="R63" s="6" t="str">
        <f ca="1">IF(AND($A63&lt;&gt;"",$A63&lt;&gt;"TOTAL"),IF(AND([8]PDI_TITULACIÓN!$AD61&lt;&gt;"",[8]PDI_TITULACIÓN!$AD61&lt;&gt;0),[8]PDI_TITULACIÓN!$AD61,""),IF($A63="TOTAL",SUM(INDIRECT("R4:R"&amp;ROW()-1)),""))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IF(AND($A63&lt;&gt;"",$A63&lt;&gt;"TOTAL"),IF(AND([8]PDI_TITULACIÓN!$AG61&lt;&gt;"",[8]PDI_TITULACIÓN!$AG61&lt;&gt;0),[8]PDI_TITULACIÓN!$AG61,""),IF($A63="TOTAL",SUM(INDIRECT("T4:T"&amp;ROW()-1)),""))</f>
        <v/>
      </c>
      <c r="U63" s="6" t="str">
        <f ca="1">IF(AND($A63&lt;&gt;"",$A63&lt;&gt;"TOTAL"),IF(AND([8]PDI_TITULACIÓN!$AI61&lt;&gt;"",[8]PDI_TITULACIÓN!$AI61&lt;&gt;0),[8]PDI_TITULACIÓN!$AI61,""),IF($A63="TOTAL",SUM(INDIRECT("U4:U"&amp;ROW()-1)),""))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IF(AND($A63&lt;&gt;"",$A63&lt;&gt;"TOTAL"),IF(AND([8]PDI_TITULACIÓN!$AL61&lt;&gt;"",[8]PDI_TITULACIÓN!$AL61&lt;&gt;0),[8]PDI_TITULACIÓN!$AL61,""),IF($A63="TOTAL",SUM(INDIRECT("W4:W"&amp;ROW()-1)),""))</f>
        <v/>
      </c>
      <c r="X63" s="6" t="str">
        <f ca="1">IF(AND($A63&lt;&gt;"",$A63&lt;&gt;"TOTAL"),IF(AND([8]PDI_TITULACIÓN!$AN61&lt;&gt;"",[8]PDI_TITULACIÓN!$AN61&lt;&gt;0),[8]PDI_TITULACIÓN!$AN61,""),IF($A63="TOTAL",SUM(INDIRECT("X4:X"&amp;ROW()-1)),""))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IF(AND($A63&lt;&gt;"",$A63&lt;&gt;"TOTAL"),IF(AND([8]PDI_TITULACIÓN!$AQ61&lt;&gt;"",[8]PDI_TITULACIÓN!$AQ61&lt;&gt;0),[8]PDI_TITULACIÓN!$AQ61,""),IF($A63="TOTAL",SUM(INDIRECT("Z4:Z"&amp;ROW()-1)),""))</f>
        <v/>
      </c>
      <c r="AA63" s="6" t="str">
        <f ca="1">IF(AND($A63&lt;&gt;"",$A63&lt;&gt;"TOTAL"),IF(AND([8]PDI_TITULACIÓN!$AS61&lt;&gt;"",[8]PDI_TITULACIÓN!$AS61&lt;&gt;0),[8]PDI_TITULACIÓN!$AS61,""),IF($A63="TOTAL",SUM(INDIRECT("AA4:AA"&amp;ROW()-1)),""))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IF(AND($A63&lt;&gt;"",$A63&lt;&gt;"TOTAL"),IF(AND([8]PDI_TITULACIÓN!$AV61&lt;&gt;"",[8]PDI_TITULACIÓN!$AV61&lt;&gt;0),[8]PDI_TITULACIÓN!$AV61,""),IF($A63="TOTAL",SUM(INDIRECT("AC4:AC"&amp;ROW()-1)),""))</f>
        <v/>
      </c>
      <c r="AD63" s="6" t="str">
        <f ca="1">IF(AND($A63&lt;&gt;"",$A63&lt;&gt;"TOTAL"),IF(AND([8]PDI_TITULACIÓN!$AX61&lt;&gt;"",[8]PDI_TITULACIÓN!$AX61&lt;&gt;0),[8]PDI_TITULACIÓN!$AX61,""),IF($A63="TOTAL",SUM(INDIRECT("AD4:AD"&amp;ROW()-1)),""))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IF(AND($A63&lt;&gt;"",$A63&lt;&gt;"TOTAL"),IF(AND([8]PDI_TITULACIÓN!$BA61&lt;&gt;"",[8]PDI_TITULACIÓN!$BA61&lt;&gt;0),[8]PDI_TITULACIÓN!$BA61,""),IF($A63="TOTAL",SUM(INDIRECT("AF4:AF"&amp;ROW()-1)),""))</f>
        <v/>
      </c>
      <c r="AG63" s="6" t="str">
        <f ca="1">IF(AND($A63&lt;&gt;"",$A63&lt;&gt;"TOTAL"),IF(AND([8]PDI_TITULACIÓN!$BC61&lt;&gt;"",[8]PDI_TITULACIÓN!$BC61&lt;&gt;0),[8]PDI_TITULACIÓN!$BC61,""),IF($A63="TOTAL",SUM(INDIRECT("AG4:AG"&amp;ROW()-1)),""))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IF(AND($A63&lt;&gt;"",$A63&lt;&gt;"TOTAL"),IF(AND([8]PDI_TITULACIÓN!$BF61&lt;&gt;"",[8]PDI_TITULACIÓN!$BF61&lt;&gt;0),[8]PDI_TITULACIÓN!$BF61,""),IF($A63="TOTAL",SUM(INDIRECT("AI4:AI"&amp;ROW()-1)),""))</f>
        <v/>
      </c>
      <c r="AJ63" s="6" t="str">
        <f ca="1">IF(AND($A63&lt;&gt;"",$A63&lt;&gt;"TOTAL"),IF(AND([8]PDI_TITULACIÓN!$BH61&lt;&gt;"",[8]PDI_TITULACIÓN!$BH61&lt;&gt;0),[8]PDI_TITULACIÓN!$BH61,""),IF($A63="TOTAL",SUM(INDIRECT("AJ4:AJ"&amp;ROW()-1)),""))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IF(AND($A63&lt;&gt;"",$A63&lt;&gt;"TOTAL"),IF(AND([8]PDI_TITULACIÓN!$BK61&lt;&gt;"",[8]PDI_TITULACIÓN!$BK61&lt;&gt;0),[8]PDI_TITULACIÓN!$BK61,""),IF($A63="TOTAL",SUM(INDIRECT("AL4:AL"&amp;ROW()-1)),""))</f>
        <v/>
      </c>
      <c r="AM63" s="6" t="str">
        <f ca="1">IF(AND($A63&lt;&gt;"",$A63&lt;&gt;"TOTAL"),IF(AND([8]PDI_TITULACIÓN!$BM61&lt;&gt;"",[8]PDI_TITULACIÓN!$BM61&lt;&gt;0),[8]PDI_TITULACIÓN!$BM61,""),IF($A63="TOTAL",SUM(INDIRECT("AM4:AM"&amp;ROW()-1)),""))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IF(AND($A63&lt;&gt;"",$A63&lt;&gt;"TOTAL"),IF(AND([8]PDI_TITULACIÓN!$BP61&lt;&gt;"",[8]PDI_TITULACIÓN!$BP61&lt;&gt;0),[8]PDI_TITULACIÓN!$BP61,""),IF($A63="TOTAL",SUM(INDIRECT("AO4:AO"&amp;ROW()-1)),""))</f>
        <v/>
      </c>
      <c r="AP63" s="6" t="str">
        <f ca="1">IF(AND($A63&lt;&gt;"",$A63&lt;&gt;"TOTAL"),IF(AND([8]PDI_TITULACIÓN!$BR61&lt;&gt;"",[8]PDI_TITULACIÓN!$BR61&lt;&gt;0),[8]PDI_TITULACIÓN!$BR61,""),IF($A63="TOTAL",SUM(INDIRECT("AP4:AP"&amp;ROW()-1)),""))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IF(AND($A63&lt;&gt;"",$A63&lt;&gt;"TOTAL"),IF(AND([8]PDI_TITULACIÓN!$BU61&lt;&gt;"",[8]PDI_TITULACIÓN!$BU61&lt;&gt;0),[8]PDI_TITULACIÓN!$BU61,""),IF($A63="TOTAL",SUM(INDIRECT("AR4:AR"&amp;ROW()-1)),""))</f>
        <v/>
      </c>
      <c r="AS63" s="6" t="str">
        <f ca="1">IF(AND($A63&lt;&gt;"",$A63&lt;&gt;"TOTAL"),IF(AND([8]PDI_TITULACIÓN!$BW61&lt;&gt;"",[8]PDI_TITULACIÓN!$BW61&lt;&gt;0),[8]PDI_TITULACIÓN!$BW61,""),IF($A63="TOTAL",SUM(INDIRECT("AS4:AS"&amp;ROW()-1)),""))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IF(AND($A63&lt;&gt;"",$A63&lt;&gt;"TOTAL"),IF(AND([8]PDI_TITULACIÓN!$BZ61&lt;&gt;"",[8]PDI_TITULACIÓN!$BZ61&lt;&gt;0),[8]PDI_TITULACIÓN!$BZ61,""),IF($A63="TOTAL",SUM(INDIRECT("AU4:AU"&amp;ROW()-1)),""))</f>
        <v/>
      </c>
      <c r="AV63" s="6" t="str">
        <f ca="1">IF(AND($A63&lt;&gt;"",$A63&lt;&gt;"TOTAL"),IF(AND([8]PDI_TITULACIÓN!$CB61&lt;&gt;"",[8]PDI_TITULACIÓN!$CB61&lt;&gt;0),[8]PDI_TITULACIÓN!$CB61,""),IF($A63="TOTAL",SUM(INDIRECT("AV4:AV"&amp;ROW()-1)),""))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IF(AND($A63&lt;&gt;"",$A63&lt;&gt;"TOTAL"),IF(AND([8]PDI_TITULACIÓN!$CE61&lt;&gt;"",[8]PDI_TITULACIÓN!$CE61&lt;&gt;0),[8]PDI_TITULACIÓN!$CE61,""),IF($A63="TOTAL",SUM(INDIRECT("AX4:AX"&amp;ROW()-1)),""))</f>
        <v/>
      </c>
      <c r="AY63" s="6" t="str">
        <f ca="1">IF(AND($A63&lt;&gt;"",$A63&lt;&gt;"TOTAL"),IF(AND([8]PDI_TITULACIÓN!$CG61&lt;&gt;"",[8]PDI_TITULACIÓN!$CG61&lt;&gt;0),[8]PDI_TITULACIÓN!$CG61,""),IF($A63="TOTAL",SUM(INDIRECT("AY4:AY"&amp;ROW()-1)),""))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IF(AND($A63&lt;&gt;"",$A63&lt;&gt;"TOTAL"),IF(AND([8]PDI_TITULACIÓN!$CJ61&lt;&gt;"",[8]PDI_TITULACIÓN!$CJ61&lt;&gt;0),[8]PDI_TITULACIÓN!$CJ61,""),IF($A63="TOTAL",SUM(INDIRECT("BA4:BA"&amp;ROW()-1)),""))</f>
        <v/>
      </c>
      <c r="BB63" s="6" t="str">
        <f ca="1">IF(AND($A63&lt;&gt;"",$A63&lt;&gt;"TOTAL"),IF(AND([8]PDI_TITULACIÓN!$CL61&lt;&gt;"",[8]PDI_TITULACIÓN!$CL61&lt;&gt;0),[8]PDI_TITULACIÓN!$CL61,""),IF($A63="TOTAL",SUM(INDIRECT("BB4:BB"&amp;ROW()-1)),""))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IF(AND($A63&lt;&gt;"",$A63&lt;&gt;"TOTAL"),IF(AND([8]PDI_TITULACIÓN!$CO61&lt;&gt;"",[8]PDI_TITULACIÓN!$CO61&lt;&gt;0),[8]PDI_TITULACIÓN!$CO61,""),IF($A63="TOTAL",SUM(INDIRECT("BD4:BD"&amp;ROW()-1)),""))</f>
        <v/>
      </c>
      <c r="BE63" s="6" t="str">
        <f ca="1">IF(AND($A63&lt;&gt;"",$A63&lt;&gt;"TOTAL"),IF(AND([8]PDI_TITULACIÓN!$CQ61&lt;&gt;"",[8]PDI_TITULACIÓN!$CQ61&lt;&gt;0),[8]PDI_TITULACIÓN!$CQ61,""),IF($A63="TOTAL",SUM(INDIRECT("BE4:BE"&amp;ROW()-1)),""))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IF([8]PDI_TITULACIÓN!$B62&lt;&gt;"",[8]PDI_TITULACIÓN!$B62,IF(AND([8]PDI_TITULACIÓN!$B62="",[8]PDI_TITULACIÓN!$B63="",[8]PDI_TITULACIÓN!$B61=""),"","TOTAL"))</f>
        <v/>
      </c>
      <c r="B64" s="6" t="str">
        <f ca="1">IF(AND($A64&lt;&gt;"",$A64&lt;&gt;"TOTAL"),IF(AND([8]PDI_TITULACIÓN!$C62&lt;&gt;"",[8]PDI_TITULACIÓN!$C62&lt;&gt;0),[8]PDI_TITULACIÓN!$C62,""),IF($A64="TOTAL",SUM(INDIRECT("B4:B"&amp;ROW()-1)),""))</f>
        <v/>
      </c>
      <c r="C64" s="6" t="str">
        <f ca="1">IF(AND($A64&lt;&gt;"",$A64&lt;&gt;"TOTAL"),IF(AND([8]PDI_TITULACIÓN!$E62&lt;&gt;"",[8]PDI_TITULACIÓN!$E62&lt;&gt;0),[8]PDI_TITULACIÓN!$E62,""),IF($A64="TOTAL",SUM(INDIRECT("C4:C"&amp;ROW()-1)),""))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IF(AND($A64&lt;&gt;"",$A64&lt;&gt;"TOTAL"),IF(AND([8]PDI_TITULACIÓN!$H62&lt;&gt;"",[8]PDI_TITULACIÓN!$H62&lt;&gt;0),[8]PDI_TITULACIÓN!$H62,""),IF($A64="TOTAL",SUM(INDIRECT("E4:E"&amp;ROW()-1)),""))</f>
        <v/>
      </c>
      <c r="F64" s="6" t="str">
        <f ca="1">IF(AND($A64&lt;&gt;"",$A64&lt;&gt;"TOTAL"),IF(AND([8]PDI_TITULACIÓN!$J62&lt;&gt;"",[8]PDI_TITULACIÓN!$J62&lt;&gt;0),[8]PDI_TITULACIÓN!$J62,""),IF($A64="TOTAL",SUM(INDIRECT("F4:F"&amp;ROW()-1)),""))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IF(AND($A64&lt;&gt;"",$A64&lt;&gt;"TOTAL"),IF(AND([8]PDI_TITULACIÓN!$M62&lt;&gt;"",[8]PDI_TITULACIÓN!$M62&lt;&gt;0),[8]PDI_TITULACIÓN!$M62,""),IF($A64="TOTAL",SUM(INDIRECT("H4:H"&amp;ROW()-1)),""))</f>
        <v/>
      </c>
      <c r="I64" s="6" t="str">
        <f ca="1">IF(AND($A64&lt;&gt;"",$A64&lt;&gt;"TOTAL"),IF(AND([8]PDI_TITULACIÓN!$O62&lt;&gt;"",[8]PDI_TITULACIÓN!$O62&lt;&gt;0),[8]PDI_TITULACIÓN!$O62,""),IF($A64="TOTAL",SUM(INDIRECT("I4:I"&amp;ROW()-1)),""))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IF(AND($A64&lt;&gt;"",$A64&lt;&gt;"TOTAL"),IF(AND([8]PDI_TITULACIÓN!$R62&lt;&gt;"",[8]PDI_TITULACIÓN!$R62&lt;&gt;0),[8]PDI_TITULACIÓN!$R62,""),IF($A64="TOTAL",SUM(INDIRECT("K4:K"&amp;ROW()-1)),""))</f>
        <v/>
      </c>
      <c r="L64" s="6" t="str">
        <f ca="1">IF(AND($A64&lt;&gt;"",$A64&lt;&gt;"TOTAL"),IF(AND([8]PDI_TITULACIÓN!$T62&lt;&gt;"",[8]PDI_TITULACIÓN!$T62&lt;&gt;0),[8]PDI_TITULACIÓN!$T62,""),IF($A64="TOTAL",SUM(INDIRECT("L4:L"&amp;ROW()-1)),""))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IF(AND($A64&lt;&gt;"",$A64&lt;&gt;"TOTAL"),IF(AND([8]PDI_TITULACIÓN!$W62&lt;&gt;"",[8]PDI_TITULACIÓN!$W62&lt;&gt;0),[8]PDI_TITULACIÓN!$W62,""),IF($A64="TOTAL",SUM(INDIRECT("N4:N"&amp;ROW()-1)),""))</f>
        <v/>
      </c>
      <c r="O64" s="6" t="str">
        <f ca="1">IF(AND($A64&lt;&gt;"",$A64&lt;&gt;"TOTAL"),IF(AND([8]PDI_TITULACIÓN!$Y62&lt;&gt;"",[8]PDI_TITULACIÓN!$Y62&lt;&gt;0),[8]PDI_TITULACIÓN!$Y62,""),IF($A64="TOTAL",SUM(INDIRECT("O4:O"&amp;ROW()-1)),""))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IF(AND($A64&lt;&gt;"",$A64&lt;&gt;"TOTAL"),IF(AND([8]PDI_TITULACIÓN!$AB62&lt;&gt;"",[8]PDI_TITULACIÓN!$AB62&lt;&gt;0),[8]PDI_TITULACIÓN!$AB62,""),IF($A64="TOTAL",SUM(INDIRECT("Q4:Q"&amp;ROW()-1)),""))</f>
        <v/>
      </c>
      <c r="R64" s="6" t="str">
        <f ca="1">IF(AND($A64&lt;&gt;"",$A64&lt;&gt;"TOTAL"),IF(AND([8]PDI_TITULACIÓN!$AD62&lt;&gt;"",[8]PDI_TITULACIÓN!$AD62&lt;&gt;0),[8]PDI_TITULACIÓN!$AD62,""),IF($A64="TOTAL",SUM(INDIRECT("R4:R"&amp;ROW()-1)),""))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IF(AND($A64&lt;&gt;"",$A64&lt;&gt;"TOTAL"),IF(AND([8]PDI_TITULACIÓN!$AG62&lt;&gt;"",[8]PDI_TITULACIÓN!$AG62&lt;&gt;0),[8]PDI_TITULACIÓN!$AG62,""),IF($A64="TOTAL",SUM(INDIRECT("T4:T"&amp;ROW()-1)),""))</f>
        <v/>
      </c>
      <c r="U64" s="6" t="str">
        <f ca="1">IF(AND($A64&lt;&gt;"",$A64&lt;&gt;"TOTAL"),IF(AND([8]PDI_TITULACIÓN!$AI62&lt;&gt;"",[8]PDI_TITULACIÓN!$AI62&lt;&gt;0),[8]PDI_TITULACIÓN!$AI62,""),IF($A64="TOTAL",SUM(INDIRECT("U4:U"&amp;ROW()-1)),""))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IF(AND($A64&lt;&gt;"",$A64&lt;&gt;"TOTAL"),IF(AND([8]PDI_TITULACIÓN!$AL62&lt;&gt;"",[8]PDI_TITULACIÓN!$AL62&lt;&gt;0),[8]PDI_TITULACIÓN!$AL62,""),IF($A64="TOTAL",SUM(INDIRECT("W4:W"&amp;ROW()-1)),""))</f>
        <v/>
      </c>
      <c r="X64" s="6" t="str">
        <f ca="1">IF(AND($A64&lt;&gt;"",$A64&lt;&gt;"TOTAL"),IF(AND([8]PDI_TITULACIÓN!$AN62&lt;&gt;"",[8]PDI_TITULACIÓN!$AN62&lt;&gt;0),[8]PDI_TITULACIÓN!$AN62,""),IF($A64="TOTAL",SUM(INDIRECT("X4:X"&amp;ROW()-1)),""))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IF(AND($A64&lt;&gt;"",$A64&lt;&gt;"TOTAL"),IF(AND([8]PDI_TITULACIÓN!$AQ62&lt;&gt;"",[8]PDI_TITULACIÓN!$AQ62&lt;&gt;0),[8]PDI_TITULACIÓN!$AQ62,""),IF($A64="TOTAL",SUM(INDIRECT("Z4:Z"&amp;ROW()-1)),""))</f>
        <v/>
      </c>
      <c r="AA64" s="6" t="str">
        <f ca="1">IF(AND($A64&lt;&gt;"",$A64&lt;&gt;"TOTAL"),IF(AND([8]PDI_TITULACIÓN!$AS62&lt;&gt;"",[8]PDI_TITULACIÓN!$AS62&lt;&gt;0),[8]PDI_TITULACIÓN!$AS62,""),IF($A64="TOTAL",SUM(INDIRECT("AA4:AA"&amp;ROW()-1)),""))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IF(AND($A64&lt;&gt;"",$A64&lt;&gt;"TOTAL"),IF(AND([8]PDI_TITULACIÓN!$AV62&lt;&gt;"",[8]PDI_TITULACIÓN!$AV62&lt;&gt;0),[8]PDI_TITULACIÓN!$AV62,""),IF($A64="TOTAL",SUM(INDIRECT("AC4:AC"&amp;ROW()-1)),""))</f>
        <v/>
      </c>
      <c r="AD64" s="6" t="str">
        <f ca="1">IF(AND($A64&lt;&gt;"",$A64&lt;&gt;"TOTAL"),IF(AND([8]PDI_TITULACIÓN!$AX62&lt;&gt;"",[8]PDI_TITULACIÓN!$AX62&lt;&gt;0),[8]PDI_TITULACIÓN!$AX62,""),IF($A64="TOTAL",SUM(INDIRECT("AD4:AD"&amp;ROW()-1)),""))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IF(AND($A64&lt;&gt;"",$A64&lt;&gt;"TOTAL"),IF(AND([8]PDI_TITULACIÓN!$BA62&lt;&gt;"",[8]PDI_TITULACIÓN!$BA62&lt;&gt;0),[8]PDI_TITULACIÓN!$BA62,""),IF($A64="TOTAL",SUM(INDIRECT("AF4:AF"&amp;ROW()-1)),""))</f>
        <v/>
      </c>
      <c r="AG64" s="6" t="str">
        <f ca="1">IF(AND($A64&lt;&gt;"",$A64&lt;&gt;"TOTAL"),IF(AND([8]PDI_TITULACIÓN!$BC62&lt;&gt;"",[8]PDI_TITULACIÓN!$BC62&lt;&gt;0),[8]PDI_TITULACIÓN!$BC62,""),IF($A64="TOTAL",SUM(INDIRECT("AG4:AG"&amp;ROW()-1)),""))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IF(AND($A64&lt;&gt;"",$A64&lt;&gt;"TOTAL"),IF(AND([8]PDI_TITULACIÓN!$BF62&lt;&gt;"",[8]PDI_TITULACIÓN!$BF62&lt;&gt;0),[8]PDI_TITULACIÓN!$BF62,""),IF($A64="TOTAL",SUM(INDIRECT("AI4:AI"&amp;ROW()-1)),""))</f>
        <v/>
      </c>
      <c r="AJ64" s="6" t="str">
        <f ca="1">IF(AND($A64&lt;&gt;"",$A64&lt;&gt;"TOTAL"),IF(AND([8]PDI_TITULACIÓN!$BH62&lt;&gt;"",[8]PDI_TITULACIÓN!$BH62&lt;&gt;0),[8]PDI_TITULACIÓN!$BH62,""),IF($A64="TOTAL",SUM(INDIRECT("AJ4:AJ"&amp;ROW()-1)),""))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IF(AND($A64&lt;&gt;"",$A64&lt;&gt;"TOTAL"),IF(AND([8]PDI_TITULACIÓN!$BK62&lt;&gt;"",[8]PDI_TITULACIÓN!$BK62&lt;&gt;0),[8]PDI_TITULACIÓN!$BK62,""),IF($A64="TOTAL",SUM(INDIRECT("AL4:AL"&amp;ROW()-1)),""))</f>
        <v/>
      </c>
      <c r="AM64" s="6" t="str">
        <f ca="1">IF(AND($A64&lt;&gt;"",$A64&lt;&gt;"TOTAL"),IF(AND([8]PDI_TITULACIÓN!$BM62&lt;&gt;"",[8]PDI_TITULACIÓN!$BM62&lt;&gt;0),[8]PDI_TITULACIÓN!$BM62,""),IF($A64="TOTAL",SUM(INDIRECT("AM4:AM"&amp;ROW()-1)),""))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IF(AND($A64&lt;&gt;"",$A64&lt;&gt;"TOTAL"),IF(AND([8]PDI_TITULACIÓN!$BP62&lt;&gt;"",[8]PDI_TITULACIÓN!$BP62&lt;&gt;0),[8]PDI_TITULACIÓN!$BP62,""),IF($A64="TOTAL",SUM(INDIRECT("AO4:AO"&amp;ROW()-1)),""))</f>
        <v/>
      </c>
      <c r="AP64" s="6" t="str">
        <f ca="1">IF(AND($A64&lt;&gt;"",$A64&lt;&gt;"TOTAL"),IF(AND([8]PDI_TITULACIÓN!$BR62&lt;&gt;"",[8]PDI_TITULACIÓN!$BR62&lt;&gt;0),[8]PDI_TITULACIÓN!$BR62,""),IF($A64="TOTAL",SUM(INDIRECT("AP4:AP"&amp;ROW()-1)),""))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IF(AND($A64&lt;&gt;"",$A64&lt;&gt;"TOTAL"),IF(AND([8]PDI_TITULACIÓN!$BU62&lt;&gt;"",[8]PDI_TITULACIÓN!$BU62&lt;&gt;0),[8]PDI_TITULACIÓN!$BU62,""),IF($A64="TOTAL",SUM(INDIRECT("AR4:AR"&amp;ROW()-1)),""))</f>
        <v/>
      </c>
      <c r="AS64" s="6" t="str">
        <f ca="1">IF(AND($A64&lt;&gt;"",$A64&lt;&gt;"TOTAL"),IF(AND([8]PDI_TITULACIÓN!$BW62&lt;&gt;"",[8]PDI_TITULACIÓN!$BW62&lt;&gt;0),[8]PDI_TITULACIÓN!$BW62,""),IF($A64="TOTAL",SUM(INDIRECT("AS4:AS"&amp;ROW()-1)),""))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IF(AND($A64&lt;&gt;"",$A64&lt;&gt;"TOTAL"),IF(AND([8]PDI_TITULACIÓN!$BZ62&lt;&gt;"",[8]PDI_TITULACIÓN!$BZ62&lt;&gt;0),[8]PDI_TITULACIÓN!$BZ62,""),IF($A64="TOTAL",SUM(INDIRECT("AU4:AU"&amp;ROW()-1)),""))</f>
        <v/>
      </c>
      <c r="AV64" s="6" t="str">
        <f ca="1">IF(AND($A64&lt;&gt;"",$A64&lt;&gt;"TOTAL"),IF(AND([8]PDI_TITULACIÓN!$CB62&lt;&gt;"",[8]PDI_TITULACIÓN!$CB62&lt;&gt;0),[8]PDI_TITULACIÓN!$CB62,""),IF($A64="TOTAL",SUM(INDIRECT("AV4:AV"&amp;ROW()-1)),""))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IF(AND($A64&lt;&gt;"",$A64&lt;&gt;"TOTAL"),IF(AND([8]PDI_TITULACIÓN!$CE62&lt;&gt;"",[8]PDI_TITULACIÓN!$CE62&lt;&gt;0),[8]PDI_TITULACIÓN!$CE62,""),IF($A64="TOTAL",SUM(INDIRECT("AX4:AX"&amp;ROW()-1)),""))</f>
        <v/>
      </c>
      <c r="AY64" s="6" t="str">
        <f ca="1">IF(AND($A64&lt;&gt;"",$A64&lt;&gt;"TOTAL"),IF(AND([8]PDI_TITULACIÓN!$CG62&lt;&gt;"",[8]PDI_TITULACIÓN!$CG62&lt;&gt;0),[8]PDI_TITULACIÓN!$CG62,""),IF($A64="TOTAL",SUM(INDIRECT("AY4:AY"&amp;ROW()-1)),""))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IF(AND($A64&lt;&gt;"",$A64&lt;&gt;"TOTAL"),IF(AND([8]PDI_TITULACIÓN!$CJ62&lt;&gt;"",[8]PDI_TITULACIÓN!$CJ62&lt;&gt;0),[8]PDI_TITULACIÓN!$CJ62,""),IF($A64="TOTAL",SUM(INDIRECT("BA4:BA"&amp;ROW()-1)),""))</f>
        <v/>
      </c>
      <c r="BB64" s="6" t="str">
        <f ca="1">IF(AND($A64&lt;&gt;"",$A64&lt;&gt;"TOTAL"),IF(AND([8]PDI_TITULACIÓN!$CL62&lt;&gt;"",[8]PDI_TITULACIÓN!$CL62&lt;&gt;0),[8]PDI_TITULACIÓN!$CL62,""),IF($A64="TOTAL",SUM(INDIRECT("BB4:BB"&amp;ROW()-1)),""))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IF(AND($A64&lt;&gt;"",$A64&lt;&gt;"TOTAL"),IF(AND([8]PDI_TITULACIÓN!$CO62&lt;&gt;"",[8]PDI_TITULACIÓN!$CO62&lt;&gt;0),[8]PDI_TITULACIÓN!$CO62,""),IF($A64="TOTAL",SUM(INDIRECT("BD4:BD"&amp;ROW()-1)),""))</f>
        <v/>
      </c>
      <c r="BE64" s="6" t="str">
        <f ca="1">IF(AND($A64&lt;&gt;"",$A64&lt;&gt;"TOTAL"),IF(AND([8]PDI_TITULACIÓN!$CQ62&lt;&gt;"",[8]PDI_TITULACIÓN!$CQ62&lt;&gt;0),[8]PDI_TITULACIÓN!$CQ62,""),IF($A64="TOTAL",SUM(INDIRECT("BE4:BE"&amp;ROW()-1)),""))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IF([8]PDI_TITULACIÓN!$B63&lt;&gt;"",[8]PDI_TITULACIÓN!$B63,IF(AND([8]PDI_TITULACIÓN!$B63="",[8]PDI_TITULACIÓN!$B64="",[8]PDI_TITULACIÓN!$B62=""),"","TOTAL"))</f>
        <v/>
      </c>
      <c r="B65" s="6" t="str">
        <f ca="1">IF(AND($A65&lt;&gt;"",$A65&lt;&gt;"TOTAL"),IF(AND([8]PDI_TITULACIÓN!$C63&lt;&gt;"",[8]PDI_TITULACIÓN!$C63&lt;&gt;0),[8]PDI_TITULACIÓN!$C63,""),IF($A65="TOTAL",SUM(INDIRECT("B4:B"&amp;ROW()-1)),""))</f>
        <v/>
      </c>
      <c r="C65" s="6" t="str">
        <f ca="1">IF(AND($A65&lt;&gt;"",$A65&lt;&gt;"TOTAL"),IF(AND([8]PDI_TITULACIÓN!$E63&lt;&gt;"",[8]PDI_TITULACIÓN!$E63&lt;&gt;0),[8]PDI_TITULACIÓN!$E63,""),IF($A65="TOTAL",SUM(INDIRECT("C4:C"&amp;ROW()-1)),""))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IF(AND($A65&lt;&gt;"",$A65&lt;&gt;"TOTAL"),IF(AND([8]PDI_TITULACIÓN!$H63&lt;&gt;"",[8]PDI_TITULACIÓN!$H63&lt;&gt;0),[8]PDI_TITULACIÓN!$H63,""),IF($A65="TOTAL",SUM(INDIRECT("E4:E"&amp;ROW()-1)),""))</f>
        <v/>
      </c>
      <c r="F65" s="6" t="str">
        <f ca="1">IF(AND($A65&lt;&gt;"",$A65&lt;&gt;"TOTAL"),IF(AND([8]PDI_TITULACIÓN!$J63&lt;&gt;"",[8]PDI_TITULACIÓN!$J63&lt;&gt;0),[8]PDI_TITULACIÓN!$J63,""),IF($A65="TOTAL",SUM(INDIRECT("F4:F"&amp;ROW()-1)),""))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IF(AND($A65&lt;&gt;"",$A65&lt;&gt;"TOTAL"),IF(AND([8]PDI_TITULACIÓN!$M63&lt;&gt;"",[8]PDI_TITULACIÓN!$M63&lt;&gt;0),[8]PDI_TITULACIÓN!$M63,""),IF($A65="TOTAL",SUM(INDIRECT("H4:H"&amp;ROW()-1)),""))</f>
        <v/>
      </c>
      <c r="I65" s="6" t="str">
        <f ca="1">IF(AND($A65&lt;&gt;"",$A65&lt;&gt;"TOTAL"),IF(AND([8]PDI_TITULACIÓN!$O63&lt;&gt;"",[8]PDI_TITULACIÓN!$O63&lt;&gt;0),[8]PDI_TITULACIÓN!$O63,""),IF($A65="TOTAL",SUM(INDIRECT("I4:I"&amp;ROW()-1)),""))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IF(AND($A65&lt;&gt;"",$A65&lt;&gt;"TOTAL"),IF(AND([8]PDI_TITULACIÓN!$R63&lt;&gt;"",[8]PDI_TITULACIÓN!$R63&lt;&gt;0),[8]PDI_TITULACIÓN!$R63,""),IF($A65="TOTAL",SUM(INDIRECT("K4:K"&amp;ROW()-1)),""))</f>
        <v/>
      </c>
      <c r="L65" s="6" t="str">
        <f ca="1">IF(AND($A65&lt;&gt;"",$A65&lt;&gt;"TOTAL"),IF(AND([8]PDI_TITULACIÓN!$T63&lt;&gt;"",[8]PDI_TITULACIÓN!$T63&lt;&gt;0),[8]PDI_TITULACIÓN!$T63,""),IF($A65="TOTAL",SUM(INDIRECT("L4:L"&amp;ROW()-1)),""))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IF(AND($A65&lt;&gt;"",$A65&lt;&gt;"TOTAL"),IF(AND([8]PDI_TITULACIÓN!$W63&lt;&gt;"",[8]PDI_TITULACIÓN!$W63&lt;&gt;0),[8]PDI_TITULACIÓN!$W63,""),IF($A65="TOTAL",SUM(INDIRECT("N4:N"&amp;ROW()-1)),""))</f>
        <v/>
      </c>
      <c r="O65" s="6" t="str">
        <f ca="1">IF(AND($A65&lt;&gt;"",$A65&lt;&gt;"TOTAL"),IF(AND([8]PDI_TITULACIÓN!$Y63&lt;&gt;"",[8]PDI_TITULACIÓN!$Y63&lt;&gt;0),[8]PDI_TITULACIÓN!$Y63,""),IF($A65="TOTAL",SUM(INDIRECT("O4:O"&amp;ROW()-1)),""))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IF(AND($A65&lt;&gt;"",$A65&lt;&gt;"TOTAL"),IF(AND([8]PDI_TITULACIÓN!$AB63&lt;&gt;"",[8]PDI_TITULACIÓN!$AB63&lt;&gt;0),[8]PDI_TITULACIÓN!$AB63,""),IF($A65="TOTAL",SUM(INDIRECT("Q4:Q"&amp;ROW()-1)),""))</f>
        <v/>
      </c>
      <c r="R65" s="6" t="str">
        <f ca="1">IF(AND($A65&lt;&gt;"",$A65&lt;&gt;"TOTAL"),IF(AND([8]PDI_TITULACIÓN!$AD63&lt;&gt;"",[8]PDI_TITULACIÓN!$AD63&lt;&gt;0),[8]PDI_TITULACIÓN!$AD63,""),IF($A65="TOTAL",SUM(INDIRECT("R4:R"&amp;ROW()-1)),""))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IF(AND($A65&lt;&gt;"",$A65&lt;&gt;"TOTAL"),IF(AND([8]PDI_TITULACIÓN!$AG63&lt;&gt;"",[8]PDI_TITULACIÓN!$AG63&lt;&gt;0),[8]PDI_TITULACIÓN!$AG63,""),IF($A65="TOTAL",SUM(INDIRECT("T4:T"&amp;ROW()-1)),""))</f>
        <v/>
      </c>
      <c r="U65" s="6" t="str">
        <f ca="1">IF(AND($A65&lt;&gt;"",$A65&lt;&gt;"TOTAL"),IF(AND([8]PDI_TITULACIÓN!$AI63&lt;&gt;"",[8]PDI_TITULACIÓN!$AI63&lt;&gt;0),[8]PDI_TITULACIÓN!$AI63,""),IF($A65="TOTAL",SUM(INDIRECT("U4:U"&amp;ROW()-1)),""))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IF(AND($A65&lt;&gt;"",$A65&lt;&gt;"TOTAL"),IF(AND([8]PDI_TITULACIÓN!$AL63&lt;&gt;"",[8]PDI_TITULACIÓN!$AL63&lt;&gt;0),[8]PDI_TITULACIÓN!$AL63,""),IF($A65="TOTAL",SUM(INDIRECT("W4:W"&amp;ROW()-1)),""))</f>
        <v/>
      </c>
      <c r="X65" s="6" t="str">
        <f ca="1">IF(AND($A65&lt;&gt;"",$A65&lt;&gt;"TOTAL"),IF(AND([8]PDI_TITULACIÓN!$AN63&lt;&gt;"",[8]PDI_TITULACIÓN!$AN63&lt;&gt;0),[8]PDI_TITULACIÓN!$AN63,""),IF($A65="TOTAL",SUM(INDIRECT("X4:X"&amp;ROW()-1)),""))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IF(AND($A65&lt;&gt;"",$A65&lt;&gt;"TOTAL"),IF(AND([8]PDI_TITULACIÓN!$AQ63&lt;&gt;"",[8]PDI_TITULACIÓN!$AQ63&lt;&gt;0),[8]PDI_TITULACIÓN!$AQ63,""),IF($A65="TOTAL",SUM(INDIRECT("Z4:Z"&amp;ROW()-1)),""))</f>
        <v/>
      </c>
      <c r="AA65" s="6" t="str">
        <f ca="1">IF(AND($A65&lt;&gt;"",$A65&lt;&gt;"TOTAL"),IF(AND([8]PDI_TITULACIÓN!$AS63&lt;&gt;"",[8]PDI_TITULACIÓN!$AS63&lt;&gt;0),[8]PDI_TITULACIÓN!$AS63,""),IF($A65="TOTAL",SUM(INDIRECT("AA4:AA"&amp;ROW()-1)),""))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IF(AND($A65&lt;&gt;"",$A65&lt;&gt;"TOTAL"),IF(AND([8]PDI_TITULACIÓN!$AV63&lt;&gt;"",[8]PDI_TITULACIÓN!$AV63&lt;&gt;0),[8]PDI_TITULACIÓN!$AV63,""),IF($A65="TOTAL",SUM(INDIRECT("AC4:AC"&amp;ROW()-1)),""))</f>
        <v/>
      </c>
      <c r="AD65" s="6" t="str">
        <f ca="1">IF(AND($A65&lt;&gt;"",$A65&lt;&gt;"TOTAL"),IF(AND([8]PDI_TITULACIÓN!$AX63&lt;&gt;"",[8]PDI_TITULACIÓN!$AX63&lt;&gt;0),[8]PDI_TITULACIÓN!$AX63,""),IF($A65="TOTAL",SUM(INDIRECT("AD4:AD"&amp;ROW()-1)),""))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IF(AND($A65&lt;&gt;"",$A65&lt;&gt;"TOTAL"),IF(AND([8]PDI_TITULACIÓN!$BA63&lt;&gt;"",[8]PDI_TITULACIÓN!$BA63&lt;&gt;0),[8]PDI_TITULACIÓN!$BA63,""),IF($A65="TOTAL",SUM(INDIRECT("AF4:AF"&amp;ROW()-1)),""))</f>
        <v/>
      </c>
      <c r="AG65" s="6" t="str">
        <f ca="1">IF(AND($A65&lt;&gt;"",$A65&lt;&gt;"TOTAL"),IF(AND([8]PDI_TITULACIÓN!$BC63&lt;&gt;"",[8]PDI_TITULACIÓN!$BC63&lt;&gt;0),[8]PDI_TITULACIÓN!$BC63,""),IF($A65="TOTAL",SUM(INDIRECT("AG4:AG"&amp;ROW()-1)),""))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IF(AND($A65&lt;&gt;"",$A65&lt;&gt;"TOTAL"),IF(AND([8]PDI_TITULACIÓN!$BF63&lt;&gt;"",[8]PDI_TITULACIÓN!$BF63&lt;&gt;0),[8]PDI_TITULACIÓN!$BF63,""),IF($A65="TOTAL",SUM(INDIRECT("AI4:AI"&amp;ROW()-1)),""))</f>
        <v/>
      </c>
      <c r="AJ65" s="6" t="str">
        <f ca="1">IF(AND($A65&lt;&gt;"",$A65&lt;&gt;"TOTAL"),IF(AND([8]PDI_TITULACIÓN!$BH63&lt;&gt;"",[8]PDI_TITULACIÓN!$BH63&lt;&gt;0),[8]PDI_TITULACIÓN!$BH63,""),IF($A65="TOTAL",SUM(INDIRECT("AJ4:AJ"&amp;ROW()-1)),""))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IF(AND($A65&lt;&gt;"",$A65&lt;&gt;"TOTAL"),IF(AND([8]PDI_TITULACIÓN!$BK63&lt;&gt;"",[8]PDI_TITULACIÓN!$BK63&lt;&gt;0),[8]PDI_TITULACIÓN!$BK63,""),IF($A65="TOTAL",SUM(INDIRECT("AL4:AL"&amp;ROW()-1)),""))</f>
        <v/>
      </c>
      <c r="AM65" s="6" t="str">
        <f ca="1">IF(AND($A65&lt;&gt;"",$A65&lt;&gt;"TOTAL"),IF(AND([8]PDI_TITULACIÓN!$BM63&lt;&gt;"",[8]PDI_TITULACIÓN!$BM63&lt;&gt;0),[8]PDI_TITULACIÓN!$BM63,""),IF($A65="TOTAL",SUM(INDIRECT("AM4:AM"&amp;ROW()-1)),""))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IF(AND($A65&lt;&gt;"",$A65&lt;&gt;"TOTAL"),IF(AND([8]PDI_TITULACIÓN!$BP63&lt;&gt;"",[8]PDI_TITULACIÓN!$BP63&lt;&gt;0),[8]PDI_TITULACIÓN!$BP63,""),IF($A65="TOTAL",SUM(INDIRECT("AO4:AO"&amp;ROW()-1)),""))</f>
        <v/>
      </c>
      <c r="AP65" s="6" t="str">
        <f ca="1">IF(AND($A65&lt;&gt;"",$A65&lt;&gt;"TOTAL"),IF(AND([8]PDI_TITULACIÓN!$BR63&lt;&gt;"",[8]PDI_TITULACIÓN!$BR63&lt;&gt;0),[8]PDI_TITULACIÓN!$BR63,""),IF($A65="TOTAL",SUM(INDIRECT("AP4:AP"&amp;ROW()-1)),""))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IF(AND($A65&lt;&gt;"",$A65&lt;&gt;"TOTAL"),IF(AND([8]PDI_TITULACIÓN!$BU63&lt;&gt;"",[8]PDI_TITULACIÓN!$BU63&lt;&gt;0),[8]PDI_TITULACIÓN!$BU63,""),IF($A65="TOTAL",SUM(INDIRECT("AR4:AR"&amp;ROW()-1)),""))</f>
        <v/>
      </c>
      <c r="AS65" s="6" t="str">
        <f ca="1">IF(AND($A65&lt;&gt;"",$A65&lt;&gt;"TOTAL"),IF(AND([8]PDI_TITULACIÓN!$BW63&lt;&gt;"",[8]PDI_TITULACIÓN!$BW63&lt;&gt;0),[8]PDI_TITULACIÓN!$BW63,""),IF($A65="TOTAL",SUM(INDIRECT("AS4:AS"&amp;ROW()-1)),""))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IF(AND($A65&lt;&gt;"",$A65&lt;&gt;"TOTAL"),IF(AND([8]PDI_TITULACIÓN!$BZ63&lt;&gt;"",[8]PDI_TITULACIÓN!$BZ63&lt;&gt;0),[8]PDI_TITULACIÓN!$BZ63,""),IF($A65="TOTAL",SUM(INDIRECT("AU4:AU"&amp;ROW()-1)),""))</f>
        <v/>
      </c>
      <c r="AV65" s="6" t="str">
        <f ca="1">IF(AND($A65&lt;&gt;"",$A65&lt;&gt;"TOTAL"),IF(AND([8]PDI_TITULACIÓN!$CB63&lt;&gt;"",[8]PDI_TITULACIÓN!$CB63&lt;&gt;0),[8]PDI_TITULACIÓN!$CB63,""),IF($A65="TOTAL",SUM(INDIRECT("AV4:AV"&amp;ROW()-1)),""))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IF(AND($A65&lt;&gt;"",$A65&lt;&gt;"TOTAL"),IF(AND([8]PDI_TITULACIÓN!$CE63&lt;&gt;"",[8]PDI_TITULACIÓN!$CE63&lt;&gt;0),[8]PDI_TITULACIÓN!$CE63,""),IF($A65="TOTAL",SUM(INDIRECT("AX4:AX"&amp;ROW()-1)),""))</f>
        <v/>
      </c>
      <c r="AY65" s="6" t="str">
        <f ca="1">IF(AND($A65&lt;&gt;"",$A65&lt;&gt;"TOTAL"),IF(AND([8]PDI_TITULACIÓN!$CG63&lt;&gt;"",[8]PDI_TITULACIÓN!$CG63&lt;&gt;0),[8]PDI_TITULACIÓN!$CG63,""),IF($A65="TOTAL",SUM(INDIRECT("AY4:AY"&amp;ROW()-1)),""))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IF(AND($A65&lt;&gt;"",$A65&lt;&gt;"TOTAL"),IF(AND([8]PDI_TITULACIÓN!$CJ63&lt;&gt;"",[8]PDI_TITULACIÓN!$CJ63&lt;&gt;0),[8]PDI_TITULACIÓN!$CJ63,""),IF($A65="TOTAL",SUM(INDIRECT("BA4:BA"&amp;ROW()-1)),""))</f>
        <v/>
      </c>
      <c r="BB65" s="6" t="str">
        <f ca="1">IF(AND($A65&lt;&gt;"",$A65&lt;&gt;"TOTAL"),IF(AND([8]PDI_TITULACIÓN!$CL63&lt;&gt;"",[8]PDI_TITULACIÓN!$CL63&lt;&gt;0),[8]PDI_TITULACIÓN!$CL63,""),IF($A65="TOTAL",SUM(INDIRECT("BB4:BB"&amp;ROW()-1)),""))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IF(AND($A65&lt;&gt;"",$A65&lt;&gt;"TOTAL"),IF(AND([8]PDI_TITULACIÓN!$CO63&lt;&gt;"",[8]PDI_TITULACIÓN!$CO63&lt;&gt;0),[8]PDI_TITULACIÓN!$CO63,""),IF($A65="TOTAL",SUM(INDIRECT("BD4:BD"&amp;ROW()-1)),""))</f>
        <v/>
      </c>
      <c r="BE65" s="6" t="str">
        <f ca="1">IF(AND($A65&lt;&gt;"",$A65&lt;&gt;"TOTAL"),IF(AND([8]PDI_TITULACIÓN!$CQ63&lt;&gt;"",[8]PDI_TITULACIÓN!$CQ63&lt;&gt;0),[8]PDI_TITULACIÓN!$CQ63,""),IF($A65="TOTAL",SUM(INDIRECT("BE4:BE"&amp;ROW()-1)),""))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IF([8]PDI_TITULACIÓN!$B64&lt;&gt;"",[8]PDI_TITULACIÓN!$B64,IF(AND([8]PDI_TITULACIÓN!$B64="",[8]PDI_TITULACIÓN!$B65="",[8]PDI_TITULACIÓN!$B63=""),"","TOTAL"))</f>
        <v/>
      </c>
      <c r="B66" s="6" t="str">
        <f ca="1">IF(AND($A66&lt;&gt;"",$A66&lt;&gt;"TOTAL"),IF(AND([8]PDI_TITULACIÓN!$C64&lt;&gt;"",[8]PDI_TITULACIÓN!$C64&lt;&gt;0),[8]PDI_TITULACIÓN!$C64,""),IF($A66="TOTAL",SUM(INDIRECT("B4:B"&amp;ROW()-1)),""))</f>
        <v/>
      </c>
      <c r="C66" s="6" t="str">
        <f ca="1">IF(AND($A66&lt;&gt;"",$A66&lt;&gt;"TOTAL"),IF(AND([8]PDI_TITULACIÓN!$E64&lt;&gt;"",[8]PDI_TITULACIÓN!$E64&lt;&gt;0),[8]PDI_TITULACIÓN!$E64,""),IF($A66="TOTAL",SUM(INDIRECT("C4:C"&amp;ROW()-1)),""))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IF(AND($A66&lt;&gt;"",$A66&lt;&gt;"TOTAL"),IF(AND([8]PDI_TITULACIÓN!$H64&lt;&gt;"",[8]PDI_TITULACIÓN!$H64&lt;&gt;0),[8]PDI_TITULACIÓN!$H64,""),IF($A66="TOTAL",SUM(INDIRECT("E4:E"&amp;ROW()-1)),""))</f>
        <v/>
      </c>
      <c r="F66" s="6" t="str">
        <f ca="1">IF(AND($A66&lt;&gt;"",$A66&lt;&gt;"TOTAL"),IF(AND([8]PDI_TITULACIÓN!$J64&lt;&gt;"",[8]PDI_TITULACIÓN!$J64&lt;&gt;0),[8]PDI_TITULACIÓN!$J64,""),IF($A66="TOTAL",SUM(INDIRECT("F4:F"&amp;ROW()-1)),""))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IF(AND($A66&lt;&gt;"",$A66&lt;&gt;"TOTAL"),IF(AND([8]PDI_TITULACIÓN!$M64&lt;&gt;"",[8]PDI_TITULACIÓN!$M64&lt;&gt;0),[8]PDI_TITULACIÓN!$M64,""),IF($A66="TOTAL",SUM(INDIRECT("H4:H"&amp;ROW()-1)),""))</f>
        <v/>
      </c>
      <c r="I66" s="6" t="str">
        <f ca="1">IF(AND($A66&lt;&gt;"",$A66&lt;&gt;"TOTAL"),IF(AND([8]PDI_TITULACIÓN!$O64&lt;&gt;"",[8]PDI_TITULACIÓN!$O64&lt;&gt;0),[8]PDI_TITULACIÓN!$O64,""),IF($A66="TOTAL",SUM(INDIRECT("I4:I"&amp;ROW()-1)),""))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IF(AND($A66&lt;&gt;"",$A66&lt;&gt;"TOTAL"),IF(AND([8]PDI_TITULACIÓN!$R64&lt;&gt;"",[8]PDI_TITULACIÓN!$R64&lt;&gt;0),[8]PDI_TITULACIÓN!$R64,""),IF($A66="TOTAL",SUM(INDIRECT("K4:K"&amp;ROW()-1)),""))</f>
        <v/>
      </c>
      <c r="L66" s="6" t="str">
        <f ca="1">IF(AND($A66&lt;&gt;"",$A66&lt;&gt;"TOTAL"),IF(AND([8]PDI_TITULACIÓN!$T64&lt;&gt;"",[8]PDI_TITULACIÓN!$T64&lt;&gt;0),[8]PDI_TITULACIÓN!$T64,""),IF($A66="TOTAL",SUM(INDIRECT("L4:L"&amp;ROW()-1)),""))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IF(AND($A66&lt;&gt;"",$A66&lt;&gt;"TOTAL"),IF(AND([8]PDI_TITULACIÓN!$W64&lt;&gt;"",[8]PDI_TITULACIÓN!$W64&lt;&gt;0),[8]PDI_TITULACIÓN!$W64,""),IF($A66="TOTAL",SUM(INDIRECT("N4:N"&amp;ROW()-1)),""))</f>
        <v/>
      </c>
      <c r="O66" s="6" t="str">
        <f ca="1">IF(AND($A66&lt;&gt;"",$A66&lt;&gt;"TOTAL"),IF(AND([8]PDI_TITULACIÓN!$Y64&lt;&gt;"",[8]PDI_TITULACIÓN!$Y64&lt;&gt;0),[8]PDI_TITULACIÓN!$Y64,""),IF($A66="TOTAL",SUM(INDIRECT("O4:O"&amp;ROW()-1)),""))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IF(AND($A66&lt;&gt;"",$A66&lt;&gt;"TOTAL"),IF(AND([8]PDI_TITULACIÓN!$AB64&lt;&gt;"",[8]PDI_TITULACIÓN!$AB64&lt;&gt;0),[8]PDI_TITULACIÓN!$AB64,""),IF($A66="TOTAL",SUM(INDIRECT("Q4:Q"&amp;ROW()-1)),""))</f>
        <v/>
      </c>
      <c r="R66" s="6" t="str">
        <f ca="1">IF(AND($A66&lt;&gt;"",$A66&lt;&gt;"TOTAL"),IF(AND([8]PDI_TITULACIÓN!$AD64&lt;&gt;"",[8]PDI_TITULACIÓN!$AD64&lt;&gt;0),[8]PDI_TITULACIÓN!$AD64,""),IF($A66="TOTAL",SUM(INDIRECT("R4:R"&amp;ROW()-1)),""))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IF(AND($A66&lt;&gt;"",$A66&lt;&gt;"TOTAL"),IF(AND([8]PDI_TITULACIÓN!$AG64&lt;&gt;"",[8]PDI_TITULACIÓN!$AG64&lt;&gt;0),[8]PDI_TITULACIÓN!$AG64,""),IF($A66="TOTAL",SUM(INDIRECT("T4:T"&amp;ROW()-1)),""))</f>
        <v/>
      </c>
      <c r="U66" s="6" t="str">
        <f ca="1">IF(AND($A66&lt;&gt;"",$A66&lt;&gt;"TOTAL"),IF(AND([8]PDI_TITULACIÓN!$AI64&lt;&gt;"",[8]PDI_TITULACIÓN!$AI64&lt;&gt;0),[8]PDI_TITULACIÓN!$AI64,""),IF($A66="TOTAL",SUM(INDIRECT("U4:U"&amp;ROW()-1)),""))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IF(AND($A66&lt;&gt;"",$A66&lt;&gt;"TOTAL"),IF(AND([8]PDI_TITULACIÓN!$AL64&lt;&gt;"",[8]PDI_TITULACIÓN!$AL64&lt;&gt;0),[8]PDI_TITULACIÓN!$AL64,""),IF($A66="TOTAL",SUM(INDIRECT("W4:W"&amp;ROW()-1)),""))</f>
        <v/>
      </c>
      <c r="X66" s="6" t="str">
        <f ca="1">IF(AND($A66&lt;&gt;"",$A66&lt;&gt;"TOTAL"),IF(AND([8]PDI_TITULACIÓN!$AN64&lt;&gt;"",[8]PDI_TITULACIÓN!$AN64&lt;&gt;0),[8]PDI_TITULACIÓN!$AN64,""),IF($A66="TOTAL",SUM(INDIRECT("X4:X"&amp;ROW()-1)),""))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IF(AND($A66&lt;&gt;"",$A66&lt;&gt;"TOTAL"),IF(AND([8]PDI_TITULACIÓN!$AQ64&lt;&gt;"",[8]PDI_TITULACIÓN!$AQ64&lt;&gt;0),[8]PDI_TITULACIÓN!$AQ64,""),IF($A66="TOTAL",SUM(INDIRECT("Z4:Z"&amp;ROW()-1)),""))</f>
        <v/>
      </c>
      <c r="AA66" s="6" t="str">
        <f ca="1">IF(AND($A66&lt;&gt;"",$A66&lt;&gt;"TOTAL"),IF(AND([8]PDI_TITULACIÓN!$AS64&lt;&gt;"",[8]PDI_TITULACIÓN!$AS64&lt;&gt;0),[8]PDI_TITULACIÓN!$AS64,""),IF($A66="TOTAL",SUM(INDIRECT("AA4:AA"&amp;ROW()-1)),""))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IF(AND($A66&lt;&gt;"",$A66&lt;&gt;"TOTAL"),IF(AND([8]PDI_TITULACIÓN!$AV64&lt;&gt;"",[8]PDI_TITULACIÓN!$AV64&lt;&gt;0),[8]PDI_TITULACIÓN!$AV64,""),IF($A66="TOTAL",SUM(INDIRECT("AC4:AC"&amp;ROW()-1)),""))</f>
        <v/>
      </c>
      <c r="AD66" s="6" t="str">
        <f ca="1">IF(AND($A66&lt;&gt;"",$A66&lt;&gt;"TOTAL"),IF(AND([8]PDI_TITULACIÓN!$AX64&lt;&gt;"",[8]PDI_TITULACIÓN!$AX64&lt;&gt;0),[8]PDI_TITULACIÓN!$AX64,""),IF($A66="TOTAL",SUM(INDIRECT("AD4:AD"&amp;ROW()-1)),""))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IF(AND($A66&lt;&gt;"",$A66&lt;&gt;"TOTAL"),IF(AND([8]PDI_TITULACIÓN!$BA64&lt;&gt;"",[8]PDI_TITULACIÓN!$BA64&lt;&gt;0),[8]PDI_TITULACIÓN!$BA64,""),IF($A66="TOTAL",SUM(INDIRECT("AF4:AF"&amp;ROW()-1)),""))</f>
        <v/>
      </c>
      <c r="AG66" s="6" t="str">
        <f ca="1">IF(AND($A66&lt;&gt;"",$A66&lt;&gt;"TOTAL"),IF(AND([8]PDI_TITULACIÓN!$BC64&lt;&gt;"",[8]PDI_TITULACIÓN!$BC64&lt;&gt;0),[8]PDI_TITULACIÓN!$BC64,""),IF($A66="TOTAL",SUM(INDIRECT("AG4:AG"&amp;ROW()-1)),""))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IF(AND($A66&lt;&gt;"",$A66&lt;&gt;"TOTAL"),IF(AND([8]PDI_TITULACIÓN!$BF64&lt;&gt;"",[8]PDI_TITULACIÓN!$BF64&lt;&gt;0),[8]PDI_TITULACIÓN!$BF64,""),IF($A66="TOTAL",SUM(INDIRECT("AI4:AI"&amp;ROW()-1)),""))</f>
        <v/>
      </c>
      <c r="AJ66" s="6" t="str">
        <f ca="1">IF(AND($A66&lt;&gt;"",$A66&lt;&gt;"TOTAL"),IF(AND([8]PDI_TITULACIÓN!$BH64&lt;&gt;"",[8]PDI_TITULACIÓN!$BH64&lt;&gt;0),[8]PDI_TITULACIÓN!$BH64,""),IF($A66="TOTAL",SUM(INDIRECT("AJ4:AJ"&amp;ROW()-1)),""))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IF(AND($A66&lt;&gt;"",$A66&lt;&gt;"TOTAL"),IF(AND([8]PDI_TITULACIÓN!$BK64&lt;&gt;"",[8]PDI_TITULACIÓN!$BK64&lt;&gt;0),[8]PDI_TITULACIÓN!$BK64,""),IF($A66="TOTAL",SUM(INDIRECT("AL4:AL"&amp;ROW()-1)),""))</f>
        <v/>
      </c>
      <c r="AM66" s="6" t="str">
        <f ca="1">IF(AND($A66&lt;&gt;"",$A66&lt;&gt;"TOTAL"),IF(AND([8]PDI_TITULACIÓN!$BM64&lt;&gt;"",[8]PDI_TITULACIÓN!$BM64&lt;&gt;0),[8]PDI_TITULACIÓN!$BM64,""),IF($A66="TOTAL",SUM(INDIRECT("AM4:AM"&amp;ROW()-1)),""))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IF(AND($A66&lt;&gt;"",$A66&lt;&gt;"TOTAL"),IF(AND([8]PDI_TITULACIÓN!$BP64&lt;&gt;"",[8]PDI_TITULACIÓN!$BP64&lt;&gt;0),[8]PDI_TITULACIÓN!$BP64,""),IF($A66="TOTAL",SUM(INDIRECT("AO4:AO"&amp;ROW()-1)),""))</f>
        <v/>
      </c>
      <c r="AP66" s="6" t="str">
        <f ca="1">IF(AND($A66&lt;&gt;"",$A66&lt;&gt;"TOTAL"),IF(AND([8]PDI_TITULACIÓN!$BR64&lt;&gt;"",[8]PDI_TITULACIÓN!$BR64&lt;&gt;0),[8]PDI_TITULACIÓN!$BR64,""),IF($A66="TOTAL",SUM(INDIRECT("AP4:AP"&amp;ROW()-1)),""))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IF(AND($A66&lt;&gt;"",$A66&lt;&gt;"TOTAL"),IF(AND([8]PDI_TITULACIÓN!$BU64&lt;&gt;"",[8]PDI_TITULACIÓN!$BU64&lt;&gt;0),[8]PDI_TITULACIÓN!$BU64,""),IF($A66="TOTAL",SUM(INDIRECT("AR4:AR"&amp;ROW()-1)),""))</f>
        <v/>
      </c>
      <c r="AS66" s="6" t="str">
        <f ca="1">IF(AND($A66&lt;&gt;"",$A66&lt;&gt;"TOTAL"),IF(AND([8]PDI_TITULACIÓN!$BW64&lt;&gt;"",[8]PDI_TITULACIÓN!$BW64&lt;&gt;0),[8]PDI_TITULACIÓN!$BW64,""),IF($A66="TOTAL",SUM(INDIRECT("AS4:AS"&amp;ROW()-1)),""))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IF(AND($A66&lt;&gt;"",$A66&lt;&gt;"TOTAL"),IF(AND([8]PDI_TITULACIÓN!$BZ64&lt;&gt;"",[8]PDI_TITULACIÓN!$BZ64&lt;&gt;0),[8]PDI_TITULACIÓN!$BZ64,""),IF($A66="TOTAL",SUM(INDIRECT("AU4:AU"&amp;ROW()-1)),""))</f>
        <v/>
      </c>
      <c r="AV66" s="6" t="str">
        <f ca="1">IF(AND($A66&lt;&gt;"",$A66&lt;&gt;"TOTAL"),IF(AND([8]PDI_TITULACIÓN!$CB64&lt;&gt;"",[8]PDI_TITULACIÓN!$CB64&lt;&gt;0),[8]PDI_TITULACIÓN!$CB64,""),IF($A66="TOTAL",SUM(INDIRECT("AV4:AV"&amp;ROW()-1)),""))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IF(AND($A66&lt;&gt;"",$A66&lt;&gt;"TOTAL"),IF(AND([8]PDI_TITULACIÓN!$CE64&lt;&gt;"",[8]PDI_TITULACIÓN!$CE64&lt;&gt;0),[8]PDI_TITULACIÓN!$CE64,""),IF($A66="TOTAL",SUM(INDIRECT("AX4:AX"&amp;ROW()-1)),""))</f>
        <v/>
      </c>
      <c r="AY66" s="6" t="str">
        <f ca="1">IF(AND($A66&lt;&gt;"",$A66&lt;&gt;"TOTAL"),IF(AND([8]PDI_TITULACIÓN!$CG64&lt;&gt;"",[8]PDI_TITULACIÓN!$CG64&lt;&gt;0),[8]PDI_TITULACIÓN!$CG64,""),IF($A66="TOTAL",SUM(INDIRECT("AY4:AY"&amp;ROW()-1)),""))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IF(AND($A66&lt;&gt;"",$A66&lt;&gt;"TOTAL"),IF(AND([8]PDI_TITULACIÓN!$CJ64&lt;&gt;"",[8]PDI_TITULACIÓN!$CJ64&lt;&gt;0),[8]PDI_TITULACIÓN!$CJ64,""),IF($A66="TOTAL",SUM(INDIRECT("BA4:BA"&amp;ROW()-1)),""))</f>
        <v/>
      </c>
      <c r="BB66" s="6" t="str">
        <f ca="1">IF(AND($A66&lt;&gt;"",$A66&lt;&gt;"TOTAL"),IF(AND([8]PDI_TITULACIÓN!$CL64&lt;&gt;"",[8]PDI_TITULACIÓN!$CL64&lt;&gt;0),[8]PDI_TITULACIÓN!$CL64,""),IF($A66="TOTAL",SUM(INDIRECT("BB4:BB"&amp;ROW()-1)),""))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IF(AND($A66&lt;&gt;"",$A66&lt;&gt;"TOTAL"),IF(AND([8]PDI_TITULACIÓN!$CO64&lt;&gt;"",[8]PDI_TITULACIÓN!$CO64&lt;&gt;0),[8]PDI_TITULACIÓN!$CO64,""),IF($A66="TOTAL",SUM(INDIRECT("BD4:BD"&amp;ROW()-1)),""))</f>
        <v/>
      </c>
      <c r="BE66" s="6" t="str">
        <f ca="1">IF(AND($A66&lt;&gt;"",$A66&lt;&gt;"TOTAL"),IF(AND([8]PDI_TITULACIÓN!$CQ64&lt;&gt;"",[8]PDI_TITULACIÓN!$CQ64&lt;&gt;0),[8]PDI_TITULACIÓN!$CQ64,""),IF($A66="TOTAL",SUM(INDIRECT("BE4:BE"&amp;ROW()-1)),""))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IF([8]PDI_TITULACIÓN!$B65&lt;&gt;"",[8]PDI_TITULACIÓN!$B65,IF(AND([8]PDI_TITULACIÓN!$B65="",[8]PDI_TITULACIÓN!$B66="",[8]PDI_TITULACIÓN!$B64=""),"","TOTAL"))</f>
        <v/>
      </c>
      <c r="B67" s="6" t="str">
        <f ca="1">IF(AND($A67&lt;&gt;"",$A67&lt;&gt;"TOTAL"),IF(AND([8]PDI_TITULACIÓN!$C65&lt;&gt;"",[8]PDI_TITULACIÓN!$C65&lt;&gt;0),[8]PDI_TITULACIÓN!$C65,""),IF($A67="TOTAL",SUM(INDIRECT("B4:B"&amp;ROW()-1)),""))</f>
        <v/>
      </c>
      <c r="C67" s="6" t="str">
        <f ca="1">IF(AND($A67&lt;&gt;"",$A67&lt;&gt;"TOTAL"),IF(AND([8]PDI_TITULACIÓN!$E65&lt;&gt;"",[8]PDI_TITULACIÓN!$E65&lt;&gt;0),[8]PDI_TITULACIÓN!$E65,""),IF($A67="TOTAL",SUM(INDIRECT("C4:C"&amp;ROW()-1)),""))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IF(AND($A67&lt;&gt;"",$A67&lt;&gt;"TOTAL"),IF(AND([8]PDI_TITULACIÓN!$H65&lt;&gt;"",[8]PDI_TITULACIÓN!$H65&lt;&gt;0),[8]PDI_TITULACIÓN!$H65,""),IF($A67="TOTAL",SUM(INDIRECT("E4:E"&amp;ROW()-1)),""))</f>
        <v/>
      </c>
      <c r="F67" s="6" t="str">
        <f ca="1">IF(AND($A67&lt;&gt;"",$A67&lt;&gt;"TOTAL"),IF(AND([8]PDI_TITULACIÓN!$J65&lt;&gt;"",[8]PDI_TITULACIÓN!$J65&lt;&gt;0),[8]PDI_TITULACIÓN!$J65,""),IF($A67="TOTAL",SUM(INDIRECT("F4:F"&amp;ROW()-1)),""))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IF(AND($A67&lt;&gt;"",$A67&lt;&gt;"TOTAL"),IF(AND([8]PDI_TITULACIÓN!$M65&lt;&gt;"",[8]PDI_TITULACIÓN!$M65&lt;&gt;0),[8]PDI_TITULACIÓN!$M65,""),IF($A67="TOTAL",SUM(INDIRECT("H4:H"&amp;ROW()-1)),""))</f>
        <v/>
      </c>
      <c r="I67" s="6" t="str">
        <f ca="1">IF(AND($A67&lt;&gt;"",$A67&lt;&gt;"TOTAL"),IF(AND([8]PDI_TITULACIÓN!$O65&lt;&gt;"",[8]PDI_TITULACIÓN!$O65&lt;&gt;0),[8]PDI_TITULACIÓN!$O65,""),IF($A67="TOTAL",SUM(INDIRECT("I4:I"&amp;ROW()-1)),""))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IF(AND($A67&lt;&gt;"",$A67&lt;&gt;"TOTAL"),IF(AND([8]PDI_TITULACIÓN!$R65&lt;&gt;"",[8]PDI_TITULACIÓN!$R65&lt;&gt;0),[8]PDI_TITULACIÓN!$R65,""),IF($A67="TOTAL",SUM(INDIRECT("K4:K"&amp;ROW()-1)),""))</f>
        <v/>
      </c>
      <c r="L67" s="6" t="str">
        <f ca="1">IF(AND($A67&lt;&gt;"",$A67&lt;&gt;"TOTAL"),IF(AND([8]PDI_TITULACIÓN!$T65&lt;&gt;"",[8]PDI_TITULACIÓN!$T65&lt;&gt;0),[8]PDI_TITULACIÓN!$T65,""),IF($A67="TOTAL",SUM(INDIRECT("L4:L"&amp;ROW()-1)),""))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IF(AND($A67&lt;&gt;"",$A67&lt;&gt;"TOTAL"),IF(AND([8]PDI_TITULACIÓN!$W65&lt;&gt;"",[8]PDI_TITULACIÓN!$W65&lt;&gt;0),[8]PDI_TITULACIÓN!$W65,""),IF($A67="TOTAL",SUM(INDIRECT("N4:N"&amp;ROW()-1)),""))</f>
        <v/>
      </c>
      <c r="O67" s="6" t="str">
        <f ca="1">IF(AND($A67&lt;&gt;"",$A67&lt;&gt;"TOTAL"),IF(AND([8]PDI_TITULACIÓN!$Y65&lt;&gt;"",[8]PDI_TITULACIÓN!$Y65&lt;&gt;0),[8]PDI_TITULACIÓN!$Y65,""),IF($A67="TOTAL",SUM(INDIRECT("O4:O"&amp;ROW()-1)),""))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IF(AND($A67&lt;&gt;"",$A67&lt;&gt;"TOTAL"),IF(AND([8]PDI_TITULACIÓN!$AB65&lt;&gt;"",[8]PDI_TITULACIÓN!$AB65&lt;&gt;0),[8]PDI_TITULACIÓN!$AB65,""),IF($A67="TOTAL",SUM(INDIRECT("Q4:Q"&amp;ROW()-1)),""))</f>
        <v/>
      </c>
      <c r="R67" s="6" t="str">
        <f ca="1">IF(AND($A67&lt;&gt;"",$A67&lt;&gt;"TOTAL"),IF(AND([8]PDI_TITULACIÓN!$AD65&lt;&gt;"",[8]PDI_TITULACIÓN!$AD65&lt;&gt;0),[8]PDI_TITULACIÓN!$AD65,""),IF($A67="TOTAL",SUM(INDIRECT("R4:R"&amp;ROW()-1)),""))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IF(AND($A67&lt;&gt;"",$A67&lt;&gt;"TOTAL"),IF(AND([8]PDI_TITULACIÓN!$AG65&lt;&gt;"",[8]PDI_TITULACIÓN!$AG65&lt;&gt;0),[8]PDI_TITULACIÓN!$AG65,""),IF($A67="TOTAL",SUM(INDIRECT("T4:T"&amp;ROW()-1)),""))</f>
        <v/>
      </c>
      <c r="U67" s="6" t="str">
        <f ca="1">IF(AND($A67&lt;&gt;"",$A67&lt;&gt;"TOTAL"),IF(AND([8]PDI_TITULACIÓN!$AI65&lt;&gt;"",[8]PDI_TITULACIÓN!$AI65&lt;&gt;0),[8]PDI_TITULACIÓN!$AI65,""),IF($A67="TOTAL",SUM(INDIRECT("U4:U"&amp;ROW()-1)),""))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IF(AND($A67&lt;&gt;"",$A67&lt;&gt;"TOTAL"),IF(AND([8]PDI_TITULACIÓN!$AL65&lt;&gt;"",[8]PDI_TITULACIÓN!$AL65&lt;&gt;0),[8]PDI_TITULACIÓN!$AL65,""),IF($A67="TOTAL",SUM(INDIRECT("W4:W"&amp;ROW()-1)),""))</f>
        <v/>
      </c>
      <c r="X67" s="6" t="str">
        <f ca="1">IF(AND($A67&lt;&gt;"",$A67&lt;&gt;"TOTAL"),IF(AND([8]PDI_TITULACIÓN!$AN65&lt;&gt;"",[8]PDI_TITULACIÓN!$AN65&lt;&gt;0),[8]PDI_TITULACIÓN!$AN65,""),IF($A67="TOTAL",SUM(INDIRECT("X4:X"&amp;ROW()-1)),""))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IF(AND($A67&lt;&gt;"",$A67&lt;&gt;"TOTAL"),IF(AND([8]PDI_TITULACIÓN!$AQ65&lt;&gt;"",[8]PDI_TITULACIÓN!$AQ65&lt;&gt;0),[8]PDI_TITULACIÓN!$AQ65,""),IF($A67="TOTAL",SUM(INDIRECT("Z4:Z"&amp;ROW()-1)),""))</f>
        <v/>
      </c>
      <c r="AA67" s="6" t="str">
        <f ca="1">IF(AND($A67&lt;&gt;"",$A67&lt;&gt;"TOTAL"),IF(AND([8]PDI_TITULACIÓN!$AS65&lt;&gt;"",[8]PDI_TITULACIÓN!$AS65&lt;&gt;0),[8]PDI_TITULACIÓN!$AS65,""),IF($A67="TOTAL",SUM(INDIRECT("AA4:AA"&amp;ROW()-1)),""))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IF(AND($A67&lt;&gt;"",$A67&lt;&gt;"TOTAL"),IF(AND([8]PDI_TITULACIÓN!$AV65&lt;&gt;"",[8]PDI_TITULACIÓN!$AV65&lt;&gt;0),[8]PDI_TITULACIÓN!$AV65,""),IF($A67="TOTAL",SUM(INDIRECT("AC4:AC"&amp;ROW()-1)),""))</f>
        <v/>
      </c>
      <c r="AD67" s="6" t="str">
        <f ca="1">IF(AND($A67&lt;&gt;"",$A67&lt;&gt;"TOTAL"),IF(AND([8]PDI_TITULACIÓN!$AX65&lt;&gt;"",[8]PDI_TITULACIÓN!$AX65&lt;&gt;0),[8]PDI_TITULACIÓN!$AX65,""),IF($A67="TOTAL",SUM(INDIRECT("AD4:AD"&amp;ROW()-1)),""))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IF(AND($A67&lt;&gt;"",$A67&lt;&gt;"TOTAL"),IF(AND([8]PDI_TITULACIÓN!$BA65&lt;&gt;"",[8]PDI_TITULACIÓN!$BA65&lt;&gt;0),[8]PDI_TITULACIÓN!$BA65,""),IF($A67="TOTAL",SUM(INDIRECT("AF4:AF"&amp;ROW()-1)),""))</f>
        <v/>
      </c>
      <c r="AG67" s="6" t="str">
        <f ca="1">IF(AND($A67&lt;&gt;"",$A67&lt;&gt;"TOTAL"),IF(AND([8]PDI_TITULACIÓN!$BC65&lt;&gt;"",[8]PDI_TITULACIÓN!$BC65&lt;&gt;0),[8]PDI_TITULACIÓN!$BC65,""),IF($A67="TOTAL",SUM(INDIRECT("AG4:AG"&amp;ROW()-1)),""))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IF(AND($A67&lt;&gt;"",$A67&lt;&gt;"TOTAL"),IF(AND([8]PDI_TITULACIÓN!$BF65&lt;&gt;"",[8]PDI_TITULACIÓN!$BF65&lt;&gt;0),[8]PDI_TITULACIÓN!$BF65,""),IF($A67="TOTAL",SUM(INDIRECT("AI4:AI"&amp;ROW()-1)),""))</f>
        <v/>
      </c>
      <c r="AJ67" s="6" t="str">
        <f ca="1">IF(AND($A67&lt;&gt;"",$A67&lt;&gt;"TOTAL"),IF(AND([8]PDI_TITULACIÓN!$BH65&lt;&gt;"",[8]PDI_TITULACIÓN!$BH65&lt;&gt;0),[8]PDI_TITULACIÓN!$BH65,""),IF($A67="TOTAL",SUM(INDIRECT("AJ4:AJ"&amp;ROW()-1)),""))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IF(AND($A67&lt;&gt;"",$A67&lt;&gt;"TOTAL"),IF(AND([8]PDI_TITULACIÓN!$BK65&lt;&gt;"",[8]PDI_TITULACIÓN!$BK65&lt;&gt;0),[8]PDI_TITULACIÓN!$BK65,""),IF($A67="TOTAL",SUM(INDIRECT("AL4:AL"&amp;ROW()-1)),""))</f>
        <v/>
      </c>
      <c r="AM67" s="6" t="str">
        <f ca="1">IF(AND($A67&lt;&gt;"",$A67&lt;&gt;"TOTAL"),IF(AND([8]PDI_TITULACIÓN!$BM65&lt;&gt;"",[8]PDI_TITULACIÓN!$BM65&lt;&gt;0),[8]PDI_TITULACIÓN!$BM65,""),IF($A67="TOTAL",SUM(INDIRECT("AM4:AM"&amp;ROW()-1)),""))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IF(AND($A67&lt;&gt;"",$A67&lt;&gt;"TOTAL"),IF(AND([8]PDI_TITULACIÓN!$BP65&lt;&gt;"",[8]PDI_TITULACIÓN!$BP65&lt;&gt;0),[8]PDI_TITULACIÓN!$BP65,""),IF($A67="TOTAL",SUM(INDIRECT("AO4:AO"&amp;ROW()-1)),""))</f>
        <v/>
      </c>
      <c r="AP67" s="6" t="str">
        <f ca="1">IF(AND($A67&lt;&gt;"",$A67&lt;&gt;"TOTAL"),IF(AND([8]PDI_TITULACIÓN!$BR65&lt;&gt;"",[8]PDI_TITULACIÓN!$BR65&lt;&gt;0),[8]PDI_TITULACIÓN!$BR65,""),IF($A67="TOTAL",SUM(INDIRECT("AP4:AP"&amp;ROW()-1)),""))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IF(AND($A67&lt;&gt;"",$A67&lt;&gt;"TOTAL"),IF(AND([8]PDI_TITULACIÓN!$BU65&lt;&gt;"",[8]PDI_TITULACIÓN!$BU65&lt;&gt;0),[8]PDI_TITULACIÓN!$BU65,""),IF($A67="TOTAL",SUM(INDIRECT("AR4:AR"&amp;ROW()-1)),""))</f>
        <v/>
      </c>
      <c r="AS67" s="6" t="str">
        <f ca="1">IF(AND($A67&lt;&gt;"",$A67&lt;&gt;"TOTAL"),IF(AND([8]PDI_TITULACIÓN!$BW65&lt;&gt;"",[8]PDI_TITULACIÓN!$BW65&lt;&gt;0),[8]PDI_TITULACIÓN!$BW65,""),IF($A67="TOTAL",SUM(INDIRECT("AS4:AS"&amp;ROW()-1)),""))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IF(AND($A67&lt;&gt;"",$A67&lt;&gt;"TOTAL"),IF(AND([8]PDI_TITULACIÓN!$BZ65&lt;&gt;"",[8]PDI_TITULACIÓN!$BZ65&lt;&gt;0),[8]PDI_TITULACIÓN!$BZ65,""),IF($A67="TOTAL",SUM(INDIRECT("AU4:AU"&amp;ROW()-1)),""))</f>
        <v/>
      </c>
      <c r="AV67" s="6" t="str">
        <f ca="1">IF(AND($A67&lt;&gt;"",$A67&lt;&gt;"TOTAL"),IF(AND([8]PDI_TITULACIÓN!$CB65&lt;&gt;"",[8]PDI_TITULACIÓN!$CB65&lt;&gt;0),[8]PDI_TITULACIÓN!$CB65,""),IF($A67="TOTAL",SUM(INDIRECT("AV4:AV"&amp;ROW()-1)),""))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IF(AND($A67&lt;&gt;"",$A67&lt;&gt;"TOTAL"),IF(AND([8]PDI_TITULACIÓN!$CE65&lt;&gt;"",[8]PDI_TITULACIÓN!$CE65&lt;&gt;0),[8]PDI_TITULACIÓN!$CE65,""),IF($A67="TOTAL",SUM(INDIRECT("AX4:AX"&amp;ROW()-1)),""))</f>
        <v/>
      </c>
      <c r="AY67" s="6" t="str">
        <f ca="1">IF(AND($A67&lt;&gt;"",$A67&lt;&gt;"TOTAL"),IF(AND([8]PDI_TITULACIÓN!$CG65&lt;&gt;"",[8]PDI_TITULACIÓN!$CG65&lt;&gt;0),[8]PDI_TITULACIÓN!$CG65,""),IF($A67="TOTAL",SUM(INDIRECT("AY4:AY"&amp;ROW()-1)),""))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IF(AND($A67&lt;&gt;"",$A67&lt;&gt;"TOTAL"),IF(AND([8]PDI_TITULACIÓN!$CJ65&lt;&gt;"",[8]PDI_TITULACIÓN!$CJ65&lt;&gt;0),[8]PDI_TITULACIÓN!$CJ65,""),IF($A67="TOTAL",SUM(INDIRECT("BA4:BA"&amp;ROW()-1)),""))</f>
        <v/>
      </c>
      <c r="BB67" s="6" t="str">
        <f ca="1">IF(AND($A67&lt;&gt;"",$A67&lt;&gt;"TOTAL"),IF(AND([8]PDI_TITULACIÓN!$CL65&lt;&gt;"",[8]PDI_TITULACIÓN!$CL65&lt;&gt;0),[8]PDI_TITULACIÓN!$CL65,""),IF($A67="TOTAL",SUM(INDIRECT("BB4:BB"&amp;ROW()-1)),""))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IF(AND($A67&lt;&gt;"",$A67&lt;&gt;"TOTAL"),IF(AND([8]PDI_TITULACIÓN!$CO65&lt;&gt;"",[8]PDI_TITULACIÓN!$CO65&lt;&gt;0),[8]PDI_TITULACIÓN!$CO65,""),IF($A67="TOTAL",SUM(INDIRECT("BD4:BD"&amp;ROW()-1)),""))</f>
        <v/>
      </c>
      <c r="BE67" s="6" t="str">
        <f ca="1">IF(AND($A67&lt;&gt;"",$A67&lt;&gt;"TOTAL"),IF(AND([8]PDI_TITULACIÓN!$CQ65&lt;&gt;"",[8]PDI_TITULACIÓN!$CQ65&lt;&gt;0),[8]PDI_TITULACIÓN!$CQ65,""),IF($A67="TOTAL",SUM(INDIRECT("BE4:BE"&amp;ROW()-1)),""))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IF([8]PDI_TITULACIÓN!$B66&lt;&gt;"",[8]PDI_TITULACIÓN!$B66,IF(AND([8]PDI_TITULACIÓN!$B66="",[8]PDI_TITULACIÓN!$B67="",[8]PDI_TITULACIÓN!$B65=""),"","TOTAL"))</f>
        <v/>
      </c>
      <c r="B68" s="6" t="str">
        <f ca="1">IF(AND($A68&lt;&gt;"",$A68&lt;&gt;"TOTAL"),IF(AND([8]PDI_TITULACIÓN!$C66&lt;&gt;"",[8]PDI_TITULACIÓN!$C66&lt;&gt;0),[8]PDI_TITULACIÓN!$C66,""),IF($A68="TOTAL",SUM(INDIRECT("B4:B"&amp;ROW()-1)),""))</f>
        <v/>
      </c>
      <c r="C68" s="6" t="str">
        <f ca="1">IF(AND($A68&lt;&gt;"",$A68&lt;&gt;"TOTAL"),IF(AND([8]PDI_TITULACIÓN!$E66&lt;&gt;"",[8]PDI_TITULACIÓN!$E66&lt;&gt;0),[8]PDI_TITULACIÓN!$E66,""),IF($A68="TOTAL",SUM(INDIRECT("C4:C"&amp;ROW()-1)),""))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IF(AND($A68&lt;&gt;"",$A68&lt;&gt;"TOTAL"),IF(AND([8]PDI_TITULACIÓN!$H66&lt;&gt;"",[8]PDI_TITULACIÓN!$H66&lt;&gt;0),[8]PDI_TITULACIÓN!$H66,""),IF($A68="TOTAL",SUM(INDIRECT("E4:E"&amp;ROW()-1)),""))</f>
        <v/>
      </c>
      <c r="F68" s="6" t="str">
        <f ca="1">IF(AND($A68&lt;&gt;"",$A68&lt;&gt;"TOTAL"),IF(AND([8]PDI_TITULACIÓN!$J66&lt;&gt;"",[8]PDI_TITULACIÓN!$J66&lt;&gt;0),[8]PDI_TITULACIÓN!$J66,""),IF($A68="TOTAL",SUM(INDIRECT("F4:F"&amp;ROW()-1)),""))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IF(AND($A68&lt;&gt;"",$A68&lt;&gt;"TOTAL"),IF(AND([8]PDI_TITULACIÓN!$M66&lt;&gt;"",[8]PDI_TITULACIÓN!$M66&lt;&gt;0),[8]PDI_TITULACIÓN!$M66,""),IF($A68="TOTAL",SUM(INDIRECT("H4:H"&amp;ROW()-1)),""))</f>
        <v/>
      </c>
      <c r="I68" s="6" t="str">
        <f ca="1">IF(AND($A68&lt;&gt;"",$A68&lt;&gt;"TOTAL"),IF(AND([8]PDI_TITULACIÓN!$O66&lt;&gt;"",[8]PDI_TITULACIÓN!$O66&lt;&gt;0),[8]PDI_TITULACIÓN!$O66,""),IF($A68="TOTAL",SUM(INDIRECT("I4:I"&amp;ROW()-1)),""))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IF(AND($A68&lt;&gt;"",$A68&lt;&gt;"TOTAL"),IF(AND([8]PDI_TITULACIÓN!$R66&lt;&gt;"",[8]PDI_TITULACIÓN!$R66&lt;&gt;0),[8]PDI_TITULACIÓN!$R66,""),IF($A68="TOTAL",SUM(INDIRECT("K4:K"&amp;ROW()-1)),""))</f>
        <v/>
      </c>
      <c r="L68" s="6" t="str">
        <f ca="1">IF(AND($A68&lt;&gt;"",$A68&lt;&gt;"TOTAL"),IF(AND([8]PDI_TITULACIÓN!$T66&lt;&gt;"",[8]PDI_TITULACIÓN!$T66&lt;&gt;0),[8]PDI_TITULACIÓN!$T66,""),IF($A68="TOTAL",SUM(INDIRECT("L4:L"&amp;ROW()-1)),""))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IF(AND($A68&lt;&gt;"",$A68&lt;&gt;"TOTAL"),IF(AND([8]PDI_TITULACIÓN!$W66&lt;&gt;"",[8]PDI_TITULACIÓN!$W66&lt;&gt;0),[8]PDI_TITULACIÓN!$W66,""),IF($A68="TOTAL",SUM(INDIRECT("N4:N"&amp;ROW()-1)),""))</f>
        <v/>
      </c>
      <c r="O68" s="6" t="str">
        <f ca="1">IF(AND($A68&lt;&gt;"",$A68&lt;&gt;"TOTAL"),IF(AND([8]PDI_TITULACIÓN!$Y66&lt;&gt;"",[8]PDI_TITULACIÓN!$Y66&lt;&gt;0),[8]PDI_TITULACIÓN!$Y66,""),IF($A68="TOTAL",SUM(INDIRECT("O4:O"&amp;ROW()-1)),""))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IF(AND($A68&lt;&gt;"",$A68&lt;&gt;"TOTAL"),IF(AND([8]PDI_TITULACIÓN!$AB66&lt;&gt;"",[8]PDI_TITULACIÓN!$AB66&lt;&gt;0),[8]PDI_TITULACIÓN!$AB66,""),IF($A68="TOTAL",SUM(INDIRECT("Q4:Q"&amp;ROW()-1)),""))</f>
        <v/>
      </c>
      <c r="R68" s="6" t="str">
        <f ca="1">IF(AND($A68&lt;&gt;"",$A68&lt;&gt;"TOTAL"),IF(AND([8]PDI_TITULACIÓN!$AD66&lt;&gt;"",[8]PDI_TITULACIÓN!$AD66&lt;&gt;0),[8]PDI_TITULACIÓN!$AD66,""),IF($A68="TOTAL",SUM(INDIRECT("R4:R"&amp;ROW()-1)),""))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IF(AND($A68&lt;&gt;"",$A68&lt;&gt;"TOTAL"),IF(AND([8]PDI_TITULACIÓN!$AG66&lt;&gt;"",[8]PDI_TITULACIÓN!$AG66&lt;&gt;0),[8]PDI_TITULACIÓN!$AG66,""),IF($A68="TOTAL",SUM(INDIRECT("T4:T"&amp;ROW()-1)),""))</f>
        <v/>
      </c>
      <c r="U68" s="6" t="str">
        <f ca="1">IF(AND($A68&lt;&gt;"",$A68&lt;&gt;"TOTAL"),IF(AND([8]PDI_TITULACIÓN!$AI66&lt;&gt;"",[8]PDI_TITULACIÓN!$AI66&lt;&gt;0),[8]PDI_TITULACIÓN!$AI66,""),IF($A68="TOTAL",SUM(INDIRECT("U4:U"&amp;ROW()-1)),""))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IF(AND($A68&lt;&gt;"",$A68&lt;&gt;"TOTAL"),IF(AND([8]PDI_TITULACIÓN!$AL66&lt;&gt;"",[8]PDI_TITULACIÓN!$AL66&lt;&gt;0),[8]PDI_TITULACIÓN!$AL66,""),IF($A68="TOTAL",SUM(INDIRECT("W4:W"&amp;ROW()-1)),""))</f>
        <v/>
      </c>
      <c r="X68" s="6" t="str">
        <f ca="1">IF(AND($A68&lt;&gt;"",$A68&lt;&gt;"TOTAL"),IF(AND([8]PDI_TITULACIÓN!$AN66&lt;&gt;"",[8]PDI_TITULACIÓN!$AN66&lt;&gt;0),[8]PDI_TITULACIÓN!$AN66,""),IF($A68="TOTAL",SUM(INDIRECT("X4:X"&amp;ROW()-1)),""))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IF(AND($A68&lt;&gt;"",$A68&lt;&gt;"TOTAL"),IF(AND([8]PDI_TITULACIÓN!$AQ66&lt;&gt;"",[8]PDI_TITULACIÓN!$AQ66&lt;&gt;0),[8]PDI_TITULACIÓN!$AQ66,""),IF($A68="TOTAL",SUM(INDIRECT("Z4:Z"&amp;ROW()-1)),""))</f>
        <v/>
      </c>
      <c r="AA68" s="6" t="str">
        <f ca="1">IF(AND($A68&lt;&gt;"",$A68&lt;&gt;"TOTAL"),IF(AND([8]PDI_TITULACIÓN!$AS66&lt;&gt;"",[8]PDI_TITULACIÓN!$AS66&lt;&gt;0),[8]PDI_TITULACIÓN!$AS66,""),IF($A68="TOTAL",SUM(INDIRECT("AA4:AA"&amp;ROW()-1)),""))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IF(AND($A68&lt;&gt;"",$A68&lt;&gt;"TOTAL"),IF(AND([8]PDI_TITULACIÓN!$AV66&lt;&gt;"",[8]PDI_TITULACIÓN!$AV66&lt;&gt;0),[8]PDI_TITULACIÓN!$AV66,""),IF($A68="TOTAL",SUM(INDIRECT("AC4:AC"&amp;ROW()-1)),""))</f>
        <v/>
      </c>
      <c r="AD68" s="6" t="str">
        <f ca="1">IF(AND($A68&lt;&gt;"",$A68&lt;&gt;"TOTAL"),IF(AND([8]PDI_TITULACIÓN!$AX66&lt;&gt;"",[8]PDI_TITULACIÓN!$AX66&lt;&gt;0),[8]PDI_TITULACIÓN!$AX66,""),IF($A68="TOTAL",SUM(INDIRECT("AD4:AD"&amp;ROW()-1)),""))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IF(AND($A68&lt;&gt;"",$A68&lt;&gt;"TOTAL"),IF(AND([8]PDI_TITULACIÓN!$BA66&lt;&gt;"",[8]PDI_TITULACIÓN!$BA66&lt;&gt;0),[8]PDI_TITULACIÓN!$BA66,""),IF($A68="TOTAL",SUM(INDIRECT("AF4:AF"&amp;ROW()-1)),""))</f>
        <v/>
      </c>
      <c r="AG68" s="6" t="str">
        <f ca="1">IF(AND($A68&lt;&gt;"",$A68&lt;&gt;"TOTAL"),IF(AND([8]PDI_TITULACIÓN!$BC66&lt;&gt;"",[8]PDI_TITULACIÓN!$BC66&lt;&gt;0),[8]PDI_TITULACIÓN!$BC66,""),IF($A68="TOTAL",SUM(INDIRECT("AG4:AG"&amp;ROW()-1)),""))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IF(AND($A68&lt;&gt;"",$A68&lt;&gt;"TOTAL"),IF(AND([8]PDI_TITULACIÓN!$BF66&lt;&gt;"",[8]PDI_TITULACIÓN!$BF66&lt;&gt;0),[8]PDI_TITULACIÓN!$BF66,""),IF($A68="TOTAL",SUM(INDIRECT("AI4:AI"&amp;ROW()-1)),""))</f>
        <v/>
      </c>
      <c r="AJ68" s="6" t="str">
        <f ca="1">IF(AND($A68&lt;&gt;"",$A68&lt;&gt;"TOTAL"),IF(AND([8]PDI_TITULACIÓN!$BH66&lt;&gt;"",[8]PDI_TITULACIÓN!$BH66&lt;&gt;0),[8]PDI_TITULACIÓN!$BH66,""),IF($A68="TOTAL",SUM(INDIRECT("AJ4:AJ"&amp;ROW()-1)),""))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IF(AND($A68&lt;&gt;"",$A68&lt;&gt;"TOTAL"),IF(AND([8]PDI_TITULACIÓN!$BK66&lt;&gt;"",[8]PDI_TITULACIÓN!$BK66&lt;&gt;0),[8]PDI_TITULACIÓN!$BK66,""),IF($A68="TOTAL",SUM(INDIRECT("AL4:AL"&amp;ROW()-1)),""))</f>
        <v/>
      </c>
      <c r="AM68" s="6" t="str">
        <f ca="1">IF(AND($A68&lt;&gt;"",$A68&lt;&gt;"TOTAL"),IF(AND([8]PDI_TITULACIÓN!$BM66&lt;&gt;"",[8]PDI_TITULACIÓN!$BM66&lt;&gt;0),[8]PDI_TITULACIÓN!$BM66,""),IF($A68="TOTAL",SUM(INDIRECT("AM4:AM"&amp;ROW()-1)),""))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IF(AND($A68&lt;&gt;"",$A68&lt;&gt;"TOTAL"),IF(AND([8]PDI_TITULACIÓN!$BP66&lt;&gt;"",[8]PDI_TITULACIÓN!$BP66&lt;&gt;0),[8]PDI_TITULACIÓN!$BP66,""),IF($A68="TOTAL",SUM(INDIRECT("AO4:AO"&amp;ROW()-1)),""))</f>
        <v/>
      </c>
      <c r="AP68" s="6" t="str">
        <f ca="1">IF(AND($A68&lt;&gt;"",$A68&lt;&gt;"TOTAL"),IF(AND([8]PDI_TITULACIÓN!$BR66&lt;&gt;"",[8]PDI_TITULACIÓN!$BR66&lt;&gt;0),[8]PDI_TITULACIÓN!$BR66,""),IF($A68="TOTAL",SUM(INDIRECT("AP4:AP"&amp;ROW()-1)),""))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IF(AND($A68&lt;&gt;"",$A68&lt;&gt;"TOTAL"),IF(AND([8]PDI_TITULACIÓN!$BU66&lt;&gt;"",[8]PDI_TITULACIÓN!$BU66&lt;&gt;0),[8]PDI_TITULACIÓN!$BU66,""),IF($A68="TOTAL",SUM(INDIRECT("AR4:AR"&amp;ROW()-1)),""))</f>
        <v/>
      </c>
      <c r="AS68" s="6" t="str">
        <f ca="1">IF(AND($A68&lt;&gt;"",$A68&lt;&gt;"TOTAL"),IF(AND([8]PDI_TITULACIÓN!$BW66&lt;&gt;"",[8]PDI_TITULACIÓN!$BW66&lt;&gt;0),[8]PDI_TITULACIÓN!$BW66,""),IF($A68="TOTAL",SUM(INDIRECT("AS4:AS"&amp;ROW()-1)),""))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IF(AND($A68&lt;&gt;"",$A68&lt;&gt;"TOTAL"),IF(AND([8]PDI_TITULACIÓN!$BZ66&lt;&gt;"",[8]PDI_TITULACIÓN!$BZ66&lt;&gt;0),[8]PDI_TITULACIÓN!$BZ66,""),IF($A68="TOTAL",SUM(INDIRECT("AU4:AU"&amp;ROW()-1)),""))</f>
        <v/>
      </c>
      <c r="AV68" s="6" t="str">
        <f ca="1">IF(AND($A68&lt;&gt;"",$A68&lt;&gt;"TOTAL"),IF(AND([8]PDI_TITULACIÓN!$CB66&lt;&gt;"",[8]PDI_TITULACIÓN!$CB66&lt;&gt;0),[8]PDI_TITULACIÓN!$CB66,""),IF($A68="TOTAL",SUM(INDIRECT("AV4:AV"&amp;ROW()-1)),""))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IF(AND($A68&lt;&gt;"",$A68&lt;&gt;"TOTAL"),IF(AND([8]PDI_TITULACIÓN!$CE66&lt;&gt;"",[8]PDI_TITULACIÓN!$CE66&lt;&gt;0),[8]PDI_TITULACIÓN!$CE66,""),IF($A68="TOTAL",SUM(INDIRECT("AX4:AX"&amp;ROW()-1)),""))</f>
        <v/>
      </c>
      <c r="AY68" s="6" t="str">
        <f ca="1">IF(AND($A68&lt;&gt;"",$A68&lt;&gt;"TOTAL"),IF(AND([8]PDI_TITULACIÓN!$CG66&lt;&gt;"",[8]PDI_TITULACIÓN!$CG66&lt;&gt;0),[8]PDI_TITULACIÓN!$CG66,""),IF($A68="TOTAL",SUM(INDIRECT("AY4:AY"&amp;ROW()-1)),""))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IF(AND($A68&lt;&gt;"",$A68&lt;&gt;"TOTAL"),IF(AND([8]PDI_TITULACIÓN!$CJ66&lt;&gt;"",[8]PDI_TITULACIÓN!$CJ66&lt;&gt;0),[8]PDI_TITULACIÓN!$CJ66,""),IF($A68="TOTAL",SUM(INDIRECT("BA4:BA"&amp;ROW()-1)),""))</f>
        <v/>
      </c>
      <c r="BB68" s="6" t="str">
        <f ca="1">IF(AND($A68&lt;&gt;"",$A68&lt;&gt;"TOTAL"),IF(AND([8]PDI_TITULACIÓN!$CL66&lt;&gt;"",[8]PDI_TITULACIÓN!$CL66&lt;&gt;0),[8]PDI_TITULACIÓN!$CL66,""),IF($A68="TOTAL",SUM(INDIRECT("BB4:BB"&amp;ROW()-1)),""))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IF(AND($A68&lt;&gt;"",$A68&lt;&gt;"TOTAL"),IF(AND([8]PDI_TITULACIÓN!$CO66&lt;&gt;"",[8]PDI_TITULACIÓN!$CO66&lt;&gt;0),[8]PDI_TITULACIÓN!$CO66,""),IF($A68="TOTAL",SUM(INDIRECT("BD4:BD"&amp;ROW()-1)),""))</f>
        <v/>
      </c>
      <c r="BE68" s="6" t="str">
        <f ca="1">IF(AND($A68&lt;&gt;"",$A68&lt;&gt;"TOTAL"),IF(AND([8]PDI_TITULACIÓN!$CQ66&lt;&gt;"",[8]PDI_TITULACIÓN!$CQ66&lt;&gt;0),[8]PDI_TITULACIÓN!$CQ66,""),IF($A68="TOTAL",SUM(INDIRECT("BE4:BE"&amp;ROW()-1)),""))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IF([8]PDI_TITULACIÓN!$B67&lt;&gt;"",[8]PDI_TITULACIÓN!$B67,IF(AND([8]PDI_TITULACIÓN!$B67="",[8]PDI_TITULACIÓN!$B68="",[8]PDI_TITULACIÓN!$B66=""),"","TOTAL"))</f>
        <v/>
      </c>
      <c r="B69" s="6" t="str">
        <f ca="1">IF(AND($A69&lt;&gt;"",$A69&lt;&gt;"TOTAL"),IF(AND([8]PDI_TITULACIÓN!$C67&lt;&gt;"",[8]PDI_TITULACIÓN!$C67&lt;&gt;0),[8]PDI_TITULACIÓN!$C67,""),IF($A69="TOTAL",SUM(INDIRECT("B4:B"&amp;ROW()-1)),""))</f>
        <v/>
      </c>
      <c r="C69" s="6" t="str">
        <f ca="1">IF(AND($A69&lt;&gt;"",$A69&lt;&gt;"TOTAL"),IF(AND([8]PDI_TITULACIÓN!$E67&lt;&gt;"",[8]PDI_TITULACIÓN!$E67&lt;&gt;0),[8]PDI_TITULACIÓN!$E67,""),IF($A69="TOTAL",SUM(INDIRECT("C4:C"&amp;ROW()-1)),""))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IF(AND($A69&lt;&gt;"",$A69&lt;&gt;"TOTAL"),IF(AND([8]PDI_TITULACIÓN!$H67&lt;&gt;"",[8]PDI_TITULACIÓN!$H67&lt;&gt;0),[8]PDI_TITULACIÓN!$H67,""),IF($A69="TOTAL",SUM(INDIRECT("E4:E"&amp;ROW()-1)),""))</f>
        <v/>
      </c>
      <c r="F69" s="6" t="str">
        <f ca="1">IF(AND($A69&lt;&gt;"",$A69&lt;&gt;"TOTAL"),IF(AND([8]PDI_TITULACIÓN!$J67&lt;&gt;"",[8]PDI_TITULACIÓN!$J67&lt;&gt;0),[8]PDI_TITULACIÓN!$J67,""),IF($A69="TOTAL",SUM(INDIRECT("F4:F"&amp;ROW()-1)),""))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IF(AND($A69&lt;&gt;"",$A69&lt;&gt;"TOTAL"),IF(AND([8]PDI_TITULACIÓN!$M67&lt;&gt;"",[8]PDI_TITULACIÓN!$M67&lt;&gt;0),[8]PDI_TITULACIÓN!$M67,""),IF($A69="TOTAL",SUM(INDIRECT("H4:H"&amp;ROW()-1)),""))</f>
        <v/>
      </c>
      <c r="I69" s="6" t="str">
        <f ca="1">IF(AND($A69&lt;&gt;"",$A69&lt;&gt;"TOTAL"),IF(AND([8]PDI_TITULACIÓN!$O67&lt;&gt;"",[8]PDI_TITULACIÓN!$O67&lt;&gt;0),[8]PDI_TITULACIÓN!$O67,""),IF($A69="TOTAL",SUM(INDIRECT("I4:I"&amp;ROW()-1)),""))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IF(AND($A69&lt;&gt;"",$A69&lt;&gt;"TOTAL"),IF(AND([8]PDI_TITULACIÓN!$R67&lt;&gt;"",[8]PDI_TITULACIÓN!$R67&lt;&gt;0),[8]PDI_TITULACIÓN!$R67,""),IF($A69="TOTAL",SUM(INDIRECT("K4:K"&amp;ROW()-1)),""))</f>
        <v/>
      </c>
      <c r="L69" s="6" t="str">
        <f ca="1">IF(AND($A69&lt;&gt;"",$A69&lt;&gt;"TOTAL"),IF(AND([8]PDI_TITULACIÓN!$T67&lt;&gt;"",[8]PDI_TITULACIÓN!$T67&lt;&gt;0),[8]PDI_TITULACIÓN!$T67,""),IF($A69="TOTAL",SUM(INDIRECT("L4:L"&amp;ROW()-1)),""))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IF(AND($A69&lt;&gt;"",$A69&lt;&gt;"TOTAL"),IF(AND([8]PDI_TITULACIÓN!$W67&lt;&gt;"",[8]PDI_TITULACIÓN!$W67&lt;&gt;0),[8]PDI_TITULACIÓN!$W67,""),IF($A69="TOTAL",SUM(INDIRECT("N4:N"&amp;ROW()-1)),""))</f>
        <v/>
      </c>
      <c r="O69" s="6" t="str">
        <f ca="1">IF(AND($A69&lt;&gt;"",$A69&lt;&gt;"TOTAL"),IF(AND([8]PDI_TITULACIÓN!$Y67&lt;&gt;"",[8]PDI_TITULACIÓN!$Y67&lt;&gt;0),[8]PDI_TITULACIÓN!$Y67,""),IF($A69="TOTAL",SUM(INDIRECT("O4:O"&amp;ROW()-1)),""))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IF(AND($A69&lt;&gt;"",$A69&lt;&gt;"TOTAL"),IF(AND([8]PDI_TITULACIÓN!$AB67&lt;&gt;"",[8]PDI_TITULACIÓN!$AB67&lt;&gt;0),[8]PDI_TITULACIÓN!$AB67,""),IF($A69="TOTAL",SUM(INDIRECT("Q4:Q"&amp;ROW()-1)),""))</f>
        <v/>
      </c>
      <c r="R69" s="6" t="str">
        <f ca="1">IF(AND($A69&lt;&gt;"",$A69&lt;&gt;"TOTAL"),IF(AND([8]PDI_TITULACIÓN!$AD67&lt;&gt;"",[8]PDI_TITULACIÓN!$AD67&lt;&gt;0),[8]PDI_TITULACIÓN!$AD67,""),IF($A69="TOTAL",SUM(INDIRECT("R4:R"&amp;ROW()-1)),""))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IF(AND($A69&lt;&gt;"",$A69&lt;&gt;"TOTAL"),IF(AND([8]PDI_TITULACIÓN!$AG67&lt;&gt;"",[8]PDI_TITULACIÓN!$AG67&lt;&gt;0),[8]PDI_TITULACIÓN!$AG67,""),IF($A69="TOTAL",SUM(INDIRECT("T4:T"&amp;ROW()-1)),""))</f>
        <v/>
      </c>
      <c r="U69" s="6" t="str">
        <f ca="1">IF(AND($A69&lt;&gt;"",$A69&lt;&gt;"TOTAL"),IF(AND([8]PDI_TITULACIÓN!$AI67&lt;&gt;"",[8]PDI_TITULACIÓN!$AI67&lt;&gt;0),[8]PDI_TITULACIÓN!$AI67,""),IF($A69="TOTAL",SUM(INDIRECT("U4:U"&amp;ROW()-1)),""))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IF(AND($A69&lt;&gt;"",$A69&lt;&gt;"TOTAL"),IF(AND([8]PDI_TITULACIÓN!$AL67&lt;&gt;"",[8]PDI_TITULACIÓN!$AL67&lt;&gt;0),[8]PDI_TITULACIÓN!$AL67,""),IF($A69="TOTAL",SUM(INDIRECT("W4:W"&amp;ROW()-1)),""))</f>
        <v/>
      </c>
      <c r="X69" s="6" t="str">
        <f ca="1">IF(AND($A69&lt;&gt;"",$A69&lt;&gt;"TOTAL"),IF(AND([8]PDI_TITULACIÓN!$AN67&lt;&gt;"",[8]PDI_TITULACIÓN!$AN67&lt;&gt;0),[8]PDI_TITULACIÓN!$AN67,""),IF($A69="TOTAL",SUM(INDIRECT("X4:X"&amp;ROW()-1)),""))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IF(AND($A69&lt;&gt;"",$A69&lt;&gt;"TOTAL"),IF(AND([8]PDI_TITULACIÓN!$AQ67&lt;&gt;"",[8]PDI_TITULACIÓN!$AQ67&lt;&gt;0),[8]PDI_TITULACIÓN!$AQ67,""),IF($A69="TOTAL",SUM(INDIRECT("Z4:Z"&amp;ROW()-1)),""))</f>
        <v/>
      </c>
      <c r="AA69" s="6" t="str">
        <f ca="1">IF(AND($A69&lt;&gt;"",$A69&lt;&gt;"TOTAL"),IF(AND([8]PDI_TITULACIÓN!$AS67&lt;&gt;"",[8]PDI_TITULACIÓN!$AS67&lt;&gt;0),[8]PDI_TITULACIÓN!$AS67,""),IF($A69="TOTAL",SUM(INDIRECT("AA4:AA"&amp;ROW()-1)),""))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IF(AND($A69&lt;&gt;"",$A69&lt;&gt;"TOTAL"),IF(AND([8]PDI_TITULACIÓN!$AV67&lt;&gt;"",[8]PDI_TITULACIÓN!$AV67&lt;&gt;0),[8]PDI_TITULACIÓN!$AV67,""),IF($A69="TOTAL",SUM(INDIRECT("AC4:AC"&amp;ROW()-1)),""))</f>
        <v/>
      </c>
      <c r="AD69" s="6" t="str">
        <f ca="1">IF(AND($A69&lt;&gt;"",$A69&lt;&gt;"TOTAL"),IF(AND([8]PDI_TITULACIÓN!$AX67&lt;&gt;"",[8]PDI_TITULACIÓN!$AX67&lt;&gt;0),[8]PDI_TITULACIÓN!$AX67,""),IF($A69="TOTAL",SUM(INDIRECT("AD4:AD"&amp;ROW()-1)),""))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IF(AND($A69&lt;&gt;"",$A69&lt;&gt;"TOTAL"),IF(AND([8]PDI_TITULACIÓN!$BA67&lt;&gt;"",[8]PDI_TITULACIÓN!$BA67&lt;&gt;0),[8]PDI_TITULACIÓN!$BA67,""),IF($A69="TOTAL",SUM(INDIRECT("AF4:AF"&amp;ROW()-1)),""))</f>
        <v/>
      </c>
      <c r="AG69" s="6" t="str">
        <f ca="1">IF(AND($A69&lt;&gt;"",$A69&lt;&gt;"TOTAL"),IF(AND([8]PDI_TITULACIÓN!$BC67&lt;&gt;"",[8]PDI_TITULACIÓN!$BC67&lt;&gt;0),[8]PDI_TITULACIÓN!$BC67,""),IF($A69="TOTAL",SUM(INDIRECT("AG4:AG"&amp;ROW()-1)),""))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IF(AND($A69&lt;&gt;"",$A69&lt;&gt;"TOTAL"),IF(AND([8]PDI_TITULACIÓN!$BF67&lt;&gt;"",[8]PDI_TITULACIÓN!$BF67&lt;&gt;0),[8]PDI_TITULACIÓN!$BF67,""),IF($A69="TOTAL",SUM(INDIRECT("AI4:AI"&amp;ROW()-1)),""))</f>
        <v/>
      </c>
      <c r="AJ69" s="6" t="str">
        <f ca="1">IF(AND($A69&lt;&gt;"",$A69&lt;&gt;"TOTAL"),IF(AND([8]PDI_TITULACIÓN!$BH67&lt;&gt;"",[8]PDI_TITULACIÓN!$BH67&lt;&gt;0),[8]PDI_TITULACIÓN!$BH67,""),IF($A69="TOTAL",SUM(INDIRECT("AJ4:AJ"&amp;ROW()-1)),""))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IF(AND($A69&lt;&gt;"",$A69&lt;&gt;"TOTAL"),IF(AND([8]PDI_TITULACIÓN!$BK67&lt;&gt;"",[8]PDI_TITULACIÓN!$BK67&lt;&gt;0),[8]PDI_TITULACIÓN!$BK67,""),IF($A69="TOTAL",SUM(INDIRECT("AL4:AL"&amp;ROW()-1)),""))</f>
        <v/>
      </c>
      <c r="AM69" s="6" t="str">
        <f ca="1">IF(AND($A69&lt;&gt;"",$A69&lt;&gt;"TOTAL"),IF(AND([8]PDI_TITULACIÓN!$BM67&lt;&gt;"",[8]PDI_TITULACIÓN!$BM67&lt;&gt;0),[8]PDI_TITULACIÓN!$BM67,""),IF($A69="TOTAL",SUM(INDIRECT("AM4:AM"&amp;ROW()-1)),""))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IF(AND($A69&lt;&gt;"",$A69&lt;&gt;"TOTAL"),IF(AND([8]PDI_TITULACIÓN!$BP67&lt;&gt;"",[8]PDI_TITULACIÓN!$BP67&lt;&gt;0),[8]PDI_TITULACIÓN!$BP67,""),IF($A69="TOTAL",SUM(INDIRECT("AO4:AO"&amp;ROW()-1)),""))</f>
        <v/>
      </c>
      <c r="AP69" s="6" t="str">
        <f ca="1">IF(AND($A69&lt;&gt;"",$A69&lt;&gt;"TOTAL"),IF(AND([8]PDI_TITULACIÓN!$BR67&lt;&gt;"",[8]PDI_TITULACIÓN!$BR67&lt;&gt;0),[8]PDI_TITULACIÓN!$BR67,""),IF($A69="TOTAL",SUM(INDIRECT("AP4:AP"&amp;ROW()-1)),""))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IF(AND($A69&lt;&gt;"",$A69&lt;&gt;"TOTAL"),IF(AND([8]PDI_TITULACIÓN!$BU67&lt;&gt;"",[8]PDI_TITULACIÓN!$BU67&lt;&gt;0),[8]PDI_TITULACIÓN!$BU67,""),IF($A69="TOTAL",SUM(INDIRECT("AR4:AR"&amp;ROW()-1)),""))</f>
        <v/>
      </c>
      <c r="AS69" s="6" t="str">
        <f ca="1">IF(AND($A69&lt;&gt;"",$A69&lt;&gt;"TOTAL"),IF(AND([8]PDI_TITULACIÓN!$BW67&lt;&gt;"",[8]PDI_TITULACIÓN!$BW67&lt;&gt;0),[8]PDI_TITULACIÓN!$BW67,""),IF($A69="TOTAL",SUM(INDIRECT("AS4:AS"&amp;ROW()-1)),""))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IF(AND($A69&lt;&gt;"",$A69&lt;&gt;"TOTAL"),IF(AND([8]PDI_TITULACIÓN!$BZ67&lt;&gt;"",[8]PDI_TITULACIÓN!$BZ67&lt;&gt;0),[8]PDI_TITULACIÓN!$BZ67,""),IF($A69="TOTAL",SUM(INDIRECT("AU4:AU"&amp;ROW()-1)),""))</f>
        <v/>
      </c>
      <c r="AV69" s="6" t="str">
        <f ca="1">IF(AND($A69&lt;&gt;"",$A69&lt;&gt;"TOTAL"),IF(AND([8]PDI_TITULACIÓN!$CB67&lt;&gt;"",[8]PDI_TITULACIÓN!$CB67&lt;&gt;0),[8]PDI_TITULACIÓN!$CB67,""),IF($A69="TOTAL",SUM(INDIRECT("AV4:AV"&amp;ROW()-1)),""))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IF(AND($A69&lt;&gt;"",$A69&lt;&gt;"TOTAL"),IF(AND([8]PDI_TITULACIÓN!$CE67&lt;&gt;"",[8]PDI_TITULACIÓN!$CE67&lt;&gt;0),[8]PDI_TITULACIÓN!$CE67,""),IF($A69="TOTAL",SUM(INDIRECT("AX4:AX"&amp;ROW()-1)),""))</f>
        <v/>
      </c>
      <c r="AY69" s="6" t="str">
        <f ca="1">IF(AND($A69&lt;&gt;"",$A69&lt;&gt;"TOTAL"),IF(AND([8]PDI_TITULACIÓN!$CG67&lt;&gt;"",[8]PDI_TITULACIÓN!$CG67&lt;&gt;0),[8]PDI_TITULACIÓN!$CG67,""),IF($A69="TOTAL",SUM(INDIRECT("AY4:AY"&amp;ROW()-1)),""))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IF(AND($A69&lt;&gt;"",$A69&lt;&gt;"TOTAL"),IF(AND([8]PDI_TITULACIÓN!$CJ67&lt;&gt;"",[8]PDI_TITULACIÓN!$CJ67&lt;&gt;0),[8]PDI_TITULACIÓN!$CJ67,""),IF($A69="TOTAL",SUM(INDIRECT("BA4:BA"&amp;ROW()-1)),""))</f>
        <v/>
      </c>
      <c r="BB69" s="6" t="str">
        <f ca="1">IF(AND($A69&lt;&gt;"",$A69&lt;&gt;"TOTAL"),IF(AND([8]PDI_TITULACIÓN!$CL67&lt;&gt;"",[8]PDI_TITULACIÓN!$CL67&lt;&gt;0),[8]PDI_TITULACIÓN!$CL67,""),IF($A69="TOTAL",SUM(INDIRECT("BB4:BB"&amp;ROW()-1)),""))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IF(AND($A69&lt;&gt;"",$A69&lt;&gt;"TOTAL"),IF(AND([8]PDI_TITULACIÓN!$CO67&lt;&gt;"",[8]PDI_TITULACIÓN!$CO67&lt;&gt;0),[8]PDI_TITULACIÓN!$CO67,""),IF($A69="TOTAL",SUM(INDIRECT("BD4:BD"&amp;ROW()-1)),""))</f>
        <v/>
      </c>
      <c r="BE69" s="6" t="str">
        <f ca="1">IF(AND($A69&lt;&gt;"",$A69&lt;&gt;"TOTAL"),IF(AND([8]PDI_TITULACIÓN!$CQ67&lt;&gt;"",[8]PDI_TITULACIÓN!$CQ67&lt;&gt;0),[8]PDI_TITULACIÓN!$CQ67,""),IF($A69="TOTAL",SUM(INDIRECT("BE4:BE"&amp;ROW()-1)),""))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IF([8]PDI_TITULACIÓN!$B68&lt;&gt;"",[8]PDI_TITULACIÓN!$B68,IF(AND([8]PDI_TITULACIÓN!$B68="",[8]PDI_TITULACIÓN!$B69="",[8]PDI_TITULACIÓN!$B67=""),"","TOTAL"))</f>
        <v/>
      </c>
      <c r="B70" s="6" t="str">
        <f ca="1">IF(AND($A70&lt;&gt;"",$A70&lt;&gt;"TOTAL"),IF(AND([8]PDI_TITULACIÓN!$C68&lt;&gt;"",[8]PDI_TITULACIÓN!$C68&lt;&gt;0),[8]PDI_TITULACIÓN!$C68,""),IF($A70="TOTAL",SUM(INDIRECT("B4:B"&amp;ROW()-1)),""))</f>
        <v/>
      </c>
      <c r="C70" s="6" t="str">
        <f ca="1">IF(AND($A70&lt;&gt;"",$A70&lt;&gt;"TOTAL"),IF(AND([8]PDI_TITULACIÓN!$E68&lt;&gt;"",[8]PDI_TITULACIÓN!$E68&lt;&gt;0),[8]PDI_TITULACIÓN!$E68,""),IF($A70="TOTAL",SUM(INDIRECT("C4:C"&amp;ROW()-1)),""))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IF(AND($A70&lt;&gt;"",$A70&lt;&gt;"TOTAL"),IF(AND([8]PDI_TITULACIÓN!$H68&lt;&gt;"",[8]PDI_TITULACIÓN!$H68&lt;&gt;0),[8]PDI_TITULACIÓN!$H68,""),IF($A70="TOTAL",SUM(INDIRECT("E4:E"&amp;ROW()-1)),""))</f>
        <v/>
      </c>
      <c r="F70" s="6" t="str">
        <f ca="1">IF(AND($A70&lt;&gt;"",$A70&lt;&gt;"TOTAL"),IF(AND([8]PDI_TITULACIÓN!$J68&lt;&gt;"",[8]PDI_TITULACIÓN!$J68&lt;&gt;0),[8]PDI_TITULACIÓN!$J68,""),IF($A70="TOTAL",SUM(INDIRECT("F4:F"&amp;ROW()-1)),""))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IF(AND($A70&lt;&gt;"",$A70&lt;&gt;"TOTAL"),IF(AND([8]PDI_TITULACIÓN!$M68&lt;&gt;"",[8]PDI_TITULACIÓN!$M68&lt;&gt;0),[8]PDI_TITULACIÓN!$M68,""),IF($A70="TOTAL",SUM(INDIRECT("H4:H"&amp;ROW()-1)),""))</f>
        <v/>
      </c>
      <c r="I70" s="6" t="str">
        <f ca="1">IF(AND($A70&lt;&gt;"",$A70&lt;&gt;"TOTAL"),IF(AND([8]PDI_TITULACIÓN!$O68&lt;&gt;"",[8]PDI_TITULACIÓN!$O68&lt;&gt;0),[8]PDI_TITULACIÓN!$O68,""),IF($A70="TOTAL",SUM(INDIRECT("I4:I"&amp;ROW()-1)),""))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IF(AND($A70&lt;&gt;"",$A70&lt;&gt;"TOTAL"),IF(AND([8]PDI_TITULACIÓN!$R68&lt;&gt;"",[8]PDI_TITULACIÓN!$R68&lt;&gt;0),[8]PDI_TITULACIÓN!$R68,""),IF($A70="TOTAL",SUM(INDIRECT("K4:K"&amp;ROW()-1)),""))</f>
        <v/>
      </c>
      <c r="L70" s="6" t="str">
        <f ca="1">IF(AND($A70&lt;&gt;"",$A70&lt;&gt;"TOTAL"),IF(AND([8]PDI_TITULACIÓN!$T68&lt;&gt;"",[8]PDI_TITULACIÓN!$T68&lt;&gt;0),[8]PDI_TITULACIÓN!$T68,""),IF($A70="TOTAL",SUM(INDIRECT("L4:L"&amp;ROW()-1)),""))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IF(AND($A70&lt;&gt;"",$A70&lt;&gt;"TOTAL"),IF(AND([8]PDI_TITULACIÓN!$W68&lt;&gt;"",[8]PDI_TITULACIÓN!$W68&lt;&gt;0),[8]PDI_TITULACIÓN!$W68,""),IF($A70="TOTAL",SUM(INDIRECT("N4:N"&amp;ROW()-1)),""))</f>
        <v/>
      </c>
      <c r="O70" s="6" t="str">
        <f ca="1">IF(AND($A70&lt;&gt;"",$A70&lt;&gt;"TOTAL"),IF(AND([8]PDI_TITULACIÓN!$Y68&lt;&gt;"",[8]PDI_TITULACIÓN!$Y68&lt;&gt;0),[8]PDI_TITULACIÓN!$Y68,""),IF($A70="TOTAL",SUM(INDIRECT("O4:O"&amp;ROW()-1)),""))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IF(AND($A70&lt;&gt;"",$A70&lt;&gt;"TOTAL"),IF(AND([8]PDI_TITULACIÓN!$AB68&lt;&gt;"",[8]PDI_TITULACIÓN!$AB68&lt;&gt;0),[8]PDI_TITULACIÓN!$AB68,""),IF($A70="TOTAL",SUM(INDIRECT("Q4:Q"&amp;ROW()-1)),""))</f>
        <v/>
      </c>
      <c r="R70" s="6" t="str">
        <f ca="1">IF(AND($A70&lt;&gt;"",$A70&lt;&gt;"TOTAL"),IF(AND([8]PDI_TITULACIÓN!$AD68&lt;&gt;"",[8]PDI_TITULACIÓN!$AD68&lt;&gt;0),[8]PDI_TITULACIÓN!$AD68,""),IF($A70="TOTAL",SUM(INDIRECT("R4:R"&amp;ROW()-1)),""))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IF(AND($A70&lt;&gt;"",$A70&lt;&gt;"TOTAL"),IF(AND([8]PDI_TITULACIÓN!$AG68&lt;&gt;"",[8]PDI_TITULACIÓN!$AG68&lt;&gt;0),[8]PDI_TITULACIÓN!$AG68,""),IF($A70="TOTAL",SUM(INDIRECT("T4:T"&amp;ROW()-1)),""))</f>
        <v/>
      </c>
      <c r="U70" s="6" t="str">
        <f ca="1">IF(AND($A70&lt;&gt;"",$A70&lt;&gt;"TOTAL"),IF(AND([8]PDI_TITULACIÓN!$AI68&lt;&gt;"",[8]PDI_TITULACIÓN!$AI68&lt;&gt;0),[8]PDI_TITULACIÓN!$AI68,""),IF($A70="TOTAL",SUM(INDIRECT("U4:U"&amp;ROW()-1)),""))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IF(AND($A70&lt;&gt;"",$A70&lt;&gt;"TOTAL"),IF(AND([8]PDI_TITULACIÓN!$AL68&lt;&gt;"",[8]PDI_TITULACIÓN!$AL68&lt;&gt;0),[8]PDI_TITULACIÓN!$AL68,""),IF($A70="TOTAL",SUM(INDIRECT("W4:W"&amp;ROW()-1)),""))</f>
        <v/>
      </c>
      <c r="X70" s="6" t="str">
        <f ca="1">IF(AND($A70&lt;&gt;"",$A70&lt;&gt;"TOTAL"),IF(AND([8]PDI_TITULACIÓN!$AN68&lt;&gt;"",[8]PDI_TITULACIÓN!$AN68&lt;&gt;0),[8]PDI_TITULACIÓN!$AN68,""),IF($A70="TOTAL",SUM(INDIRECT("X4:X"&amp;ROW()-1)),""))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IF(AND($A70&lt;&gt;"",$A70&lt;&gt;"TOTAL"),IF(AND([8]PDI_TITULACIÓN!$AQ68&lt;&gt;"",[8]PDI_TITULACIÓN!$AQ68&lt;&gt;0),[8]PDI_TITULACIÓN!$AQ68,""),IF($A70="TOTAL",SUM(INDIRECT("Z4:Z"&amp;ROW()-1)),""))</f>
        <v/>
      </c>
      <c r="AA70" s="6" t="str">
        <f ca="1">IF(AND($A70&lt;&gt;"",$A70&lt;&gt;"TOTAL"),IF(AND([8]PDI_TITULACIÓN!$AS68&lt;&gt;"",[8]PDI_TITULACIÓN!$AS68&lt;&gt;0),[8]PDI_TITULACIÓN!$AS68,""),IF($A70="TOTAL",SUM(INDIRECT("AA4:AA"&amp;ROW()-1)),""))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IF(AND($A70&lt;&gt;"",$A70&lt;&gt;"TOTAL"),IF(AND([8]PDI_TITULACIÓN!$AV68&lt;&gt;"",[8]PDI_TITULACIÓN!$AV68&lt;&gt;0),[8]PDI_TITULACIÓN!$AV68,""),IF($A70="TOTAL",SUM(INDIRECT("AC4:AC"&amp;ROW()-1)),""))</f>
        <v/>
      </c>
      <c r="AD70" s="6" t="str">
        <f ca="1">IF(AND($A70&lt;&gt;"",$A70&lt;&gt;"TOTAL"),IF(AND([8]PDI_TITULACIÓN!$AX68&lt;&gt;"",[8]PDI_TITULACIÓN!$AX68&lt;&gt;0),[8]PDI_TITULACIÓN!$AX68,""),IF($A70="TOTAL",SUM(INDIRECT("AD4:AD"&amp;ROW()-1)),""))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IF(AND($A70&lt;&gt;"",$A70&lt;&gt;"TOTAL"),IF(AND([8]PDI_TITULACIÓN!$BA68&lt;&gt;"",[8]PDI_TITULACIÓN!$BA68&lt;&gt;0),[8]PDI_TITULACIÓN!$BA68,""),IF($A70="TOTAL",SUM(INDIRECT("AF4:AF"&amp;ROW()-1)),""))</f>
        <v/>
      </c>
      <c r="AG70" s="6" t="str">
        <f ca="1">IF(AND($A70&lt;&gt;"",$A70&lt;&gt;"TOTAL"),IF(AND([8]PDI_TITULACIÓN!$BC68&lt;&gt;"",[8]PDI_TITULACIÓN!$BC68&lt;&gt;0),[8]PDI_TITULACIÓN!$BC68,""),IF($A70="TOTAL",SUM(INDIRECT("AG4:AG"&amp;ROW()-1)),""))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IF(AND($A70&lt;&gt;"",$A70&lt;&gt;"TOTAL"),IF(AND([8]PDI_TITULACIÓN!$BF68&lt;&gt;"",[8]PDI_TITULACIÓN!$BF68&lt;&gt;0),[8]PDI_TITULACIÓN!$BF68,""),IF($A70="TOTAL",SUM(INDIRECT("AI4:AI"&amp;ROW()-1)),""))</f>
        <v/>
      </c>
      <c r="AJ70" s="6" t="str">
        <f ca="1">IF(AND($A70&lt;&gt;"",$A70&lt;&gt;"TOTAL"),IF(AND([8]PDI_TITULACIÓN!$BH68&lt;&gt;"",[8]PDI_TITULACIÓN!$BH68&lt;&gt;0),[8]PDI_TITULACIÓN!$BH68,""),IF($A70="TOTAL",SUM(INDIRECT("AJ4:AJ"&amp;ROW()-1)),""))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IF(AND($A70&lt;&gt;"",$A70&lt;&gt;"TOTAL"),IF(AND([8]PDI_TITULACIÓN!$BK68&lt;&gt;"",[8]PDI_TITULACIÓN!$BK68&lt;&gt;0),[8]PDI_TITULACIÓN!$BK68,""),IF($A70="TOTAL",SUM(INDIRECT("AL4:AL"&amp;ROW()-1)),""))</f>
        <v/>
      </c>
      <c r="AM70" s="6" t="str">
        <f ca="1">IF(AND($A70&lt;&gt;"",$A70&lt;&gt;"TOTAL"),IF(AND([8]PDI_TITULACIÓN!$BM68&lt;&gt;"",[8]PDI_TITULACIÓN!$BM68&lt;&gt;0),[8]PDI_TITULACIÓN!$BM68,""),IF($A70="TOTAL",SUM(INDIRECT("AM4:AM"&amp;ROW()-1)),""))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IF(AND($A70&lt;&gt;"",$A70&lt;&gt;"TOTAL"),IF(AND([8]PDI_TITULACIÓN!$BP68&lt;&gt;"",[8]PDI_TITULACIÓN!$BP68&lt;&gt;0),[8]PDI_TITULACIÓN!$BP68,""),IF($A70="TOTAL",SUM(INDIRECT("AO4:AO"&amp;ROW()-1)),""))</f>
        <v/>
      </c>
      <c r="AP70" s="6" t="str">
        <f ca="1">IF(AND($A70&lt;&gt;"",$A70&lt;&gt;"TOTAL"),IF(AND([8]PDI_TITULACIÓN!$BR68&lt;&gt;"",[8]PDI_TITULACIÓN!$BR68&lt;&gt;0),[8]PDI_TITULACIÓN!$BR68,""),IF($A70="TOTAL",SUM(INDIRECT("AP4:AP"&amp;ROW()-1)),""))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IF(AND($A70&lt;&gt;"",$A70&lt;&gt;"TOTAL"),IF(AND([8]PDI_TITULACIÓN!$BU68&lt;&gt;"",[8]PDI_TITULACIÓN!$BU68&lt;&gt;0),[8]PDI_TITULACIÓN!$BU68,""),IF($A70="TOTAL",SUM(INDIRECT("AR4:AR"&amp;ROW()-1)),""))</f>
        <v/>
      </c>
      <c r="AS70" s="6" t="str">
        <f ca="1">IF(AND($A70&lt;&gt;"",$A70&lt;&gt;"TOTAL"),IF(AND([8]PDI_TITULACIÓN!$BW68&lt;&gt;"",[8]PDI_TITULACIÓN!$BW68&lt;&gt;0),[8]PDI_TITULACIÓN!$BW68,""),IF($A70="TOTAL",SUM(INDIRECT("AS4:AS"&amp;ROW()-1)),""))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IF(AND($A70&lt;&gt;"",$A70&lt;&gt;"TOTAL"),IF(AND([8]PDI_TITULACIÓN!$BZ68&lt;&gt;"",[8]PDI_TITULACIÓN!$BZ68&lt;&gt;0),[8]PDI_TITULACIÓN!$BZ68,""),IF($A70="TOTAL",SUM(INDIRECT("AU4:AU"&amp;ROW()-1)),""))</f>
        <v/>
      </c>
      <c r="AV70" s="6" t="str">
        <f ca="1">IF(AND($A70&lt;&gt;"",$A70&lt;&gt;"TOTAL"),IF(AND([8]PDI_TITULACIÓN!$CB68&lt;&gt;"",[8]PDI_TITULACIÓN!$CB68&lt;&gt;0),[8]PDI_TITULACIÓN!$CB68,""),IF($A70="TOTAL",SUM(INDIRECT("AV4:AV"&amp;ROW()-1)),""))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IF(AND($A70&lt;&gt;"",$A70&lt;&gt;"TOTAL"),IF(AND([8]PDI_TITULACIÓN!$CE68&lt;&gt;"",[8]PDI_TITULACIÓN!$CE68&lt;&gt;0),[8]PDI_TITULACIÓN!$CE68,""),IF($A70="TOTAL",SUM(INDIRECT("AX4:AX"&amp;ROW()-1)),""))</f>
        <v/>
      </c>
      <c r="AY70" s="6" t="str">
        <f ca="1">IF(AND($A70&lt;&gt;"",$A70&lt;&gt;"TOTAL"),IF(AND([8]PDI_TITULACIÓN!$CG68&lt;&gt;"",[8]PDI_TITULACIÓN!$CG68&lt;&gt;0),[8]PDI_TITULACIÓN!$CG68,""),IF($A70="TOTAL",SUM(INDIRECT("AY4:AY"&amp;ROW()-1)),""))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IF(AND($A70&lt;&gt;"",$A70&lt;&gt;"TOTAL"),IF(AND([8]PDI_TITULACIÓN!$CJ68&lt;&gt;"",[8]PDI_TITULACIÓN!$CJ68&lt;&gt;0),[8]PDI_TITULACIÓN!$CJ68,""),IF($A70="TOTAL",SUM(INDIRECT("BA4:BA"&amp;ROW()-1)),""))</f>
        <v/>
      </c>
      <c r="BB70" s="6" t="str">
        <f ca="1">IF(AND($A70&lt;&gt;"",$A70&lt;&gt;"TOTAL"),IF(AND([8]PDI_TITULACIÓN!$CL68&lt;&gt;"",[8]PDI_TITULACIÓN!$CL68&lt;&gt;0),[8]PDI_TITULACIÓN!$CL68,""),IF($A70="TOTAL",SUM(INDIRECT("BB4:BB"&amp;ROW()-1)),""))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IF(AND($A70&lt;&gt;"",$A70&lt;&gt;"TOTAL"),IF(AND([8]PDI_TITULACIÓN!$CO68&lt;&gt;"",[8]PDI_TITULACIÓN!$CO68&lt;&gt;0),[8]PDI_TITULACIÓN!$CO68,""),IF($A70="TOTAL",SUM(INDIRECT("BD4:BD"&amp;ROW()-1)),""))</f>
        <v/>
      </c>
      <c r="BE70" s="6" t="str">
        <f ca="1">IF(AND($A70&lt;&gt;"",$A70&lt;&gt;"TOTAL"),IF(AND([8]PDI_TITULACIÓN!$CQ68&lt;&gt;"",[8]PDI_TITULACIÓN!$CQ68&lt;&gt;0),[8]PDI_TITULACIÓN!$CQ68,""),IF($A70="TOTAL",SUM(INDIRECT("BE4:BE"&amp;ROW()-1)),""))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IF([8]PDI_TITULACIÓN!$B69&lt;&gt;"",[8]PDI_TITULACIÓN!$B69,IF(AND([8]PDI_TITULACIÓN!$B69="",[8]PDI_TITULACIÓN!$B70="",[8]PDI_TITULACIÓN!$B68=""),"","TOTAL"))</f>
        <v/>
      </c>
      <c r="B71" s="6" t="str">
        <f ca="1">IF(AND($A71&lt;&gt;"",$A71&lt;&gt;"TOTAL"),IF(AND([8]PDI_TITULACIÓN!$C69&lt;&gt;"",[8]PDI_TITULACIÓN!$C69&lt;&gt;0),[8]PDI_TITULACIÓN!$C69,""),IF($A71="TOTAL",SUM(INDIRECT("B4:B"&amp;ROW()-1)),""))</f>
        <v/>
      </c>
      <c r="C71" s="6" t="str">
        <f ca="1">IF(AND($A71&lt;&gt;"",$A71&lt;&gt;"TOTAL"),IF(AND([8]PDI_TITULACIÓN!$E69&lt;&gt;"",[8]PDI_TITULACIÓN!$E69&lt;&gt;0),[8]PDI_TITULACIÓN!$E69,""),IF($A71="TOTAL",SUM(INDIRECT("C4:C"&amp;ROW()-1)),""))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IF(AND($A71&lt;&gt;"",$A71&lt;&gt;"TOTAL"),IF(AND([8]PDI_TITULACIÓN!$H69&lt;&gt;"",[8]PDI_TITULACIÓN!$H69&lt;&gt;0),[8]PDI_TITULACIÓN!$H69,""),IF($A71="TOTAL",SUM(INDIRECT("E4:E"&amp;ROW()-1)),""))</f>
        <v/>
      </c>
      <c r="F71" s="6" t="str">
        <f ca="1">IF(AND($A71&lt;&gt;"",$A71&lt;&gt;"TOTAL"),IF(AND([8]PDI_TITULACIÓN!$J69&lt;&gt;"",[8]PDI_TITULACIÓN!$J69&lt;&gt;0),[8]PDI_TITULACIÓN!$J69,""),IF($A71="TOTAL",SUM(INDIRECT("F4:F"&amp;ROW()-1)),""))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IF(AND($A71&lt;&gt;"",$A71&lt;&gt;"TOTAL"),IF(AND([8]PDI_TITULACIÓN!$M69&lt;&gt;"",[8]PDI_TITULACIÓN!$M69&lt;&gt;0),[8]PDI_TITULACIÓN!$M69,""),IF($A71="TOTAL",SUM(INDIRECT("H4:H"&amp;ROW()-1)),""))</f>
        <v/>
      </c>
      <c r="I71" s="6" t="str">
        <f ca="1">IF(AND($A71&lt;&gt;"",$A71&lt;&gt;"TOTAL"),IF(AND([8]PDI_TITULACIÓN!$O69&lt;&gt;"",[8]PDI_TITULACIÓN!$O69&lt;&gt;0),[8]PDI_TITULACIÓN!$O69,""),IF($A71="TOTAL",SUM(INDIRECT("I4:I"&amp;ROW()-1)),""))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IF(AND($A71&lt;&gt;"",$A71&lt;&gt;"TOTAL"),IF(AND([8]PDI_TITULACIÓN!$R69&lt;&gt;"",[8]PDI_TITULACIÓN!$R69&lt;&gt;0),[8]PDI_TITULACIÓN!$R69,""),IF($A71="TOTAL",SUM(INDIRECT("K4:K"&amp;ROW()-1)),""))</f>
        <v/>
      </c>
      <c r="L71" s="6" t="str">
        <f ca="1">IF(AND($A71&lt;&gt;"",$A71&lt;&gt;"TOTAL"),IF(AND([8]PDI_TITULACIÓN!$T69&lt;&gt;"",[8]PDI_TITULACIÓN!$T69&lt;&gt;0),[8]PDI_TITULACIÓN!$T69,""),IF($A71="TOTAL",SUM(INDIRECT("L4:L"&amp;ROW()-1)),""))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IF(AND($A71&lt;&gt;"",$A71&lt;&gt;"TOTAL"),IF(AND([8]PDI_TITULACIÓN!$W69&lt;&gt;"",[8]PDI_TITULACIÓN!$W69&lt;&gt;0),[8]PDI_TITULACIÓN!$W69,""),IF($A71="TOTAL",SUM(INDIRECT("N4:N"&amp;ROW()-1)),""))</f>
        <v/>
      </c>
      <c r="O71" s="6" t="str">
        <f ca="1">IF(AND($A71&lt;&gt;"",$A71&lt;&gt;"TOTAL"),IF(AND([8]PDI_TITULACIÓN!$Y69&lt;&gt;"",[8]PDI_TITULACIÓN!$Y69&lt;&gt;0),[8]PDI_TITULACIÓN!$Y69,""),IF($A71="TOTAL",SUM(INDIRECT("O4:O"&amp;ROW()-1)),""))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IF(AND($A71&lt;&gt;"",$A71&lt;&gt;"TOTAL"),IF(AND([8]PDI_TITULACIÓN!$AB69&lt;&gt;"",[8]PDI_TITULACIÓN!$AB69&lt;&gt;0),[8]PDI_TITULACIÓN!$AB69,""),IF($A71="TOTAL",SUM(INDIRECT("Q4:Q"&amp;ROW()-1)),""))</f>
        <v/>
      </c>
      <c r="R71" s="6" t="str">
        <f ca="1">IF(AND($A71&lt;&gt;"",$A71&lt;&gt;"TOTAL"),IF(AND([8]PDI_TITULACIÓN!$AD69&lt;&gt;"",[8]PDI_TITULACIÓN!$AD69&lt;&gt;0),[8]PDI_TITULACIÓN!$AD69,""),IF($A71="TOTAL",SUM(INDIRECT("R4:R"&amp;ROW()-1)),""))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IF(AND($A71&lt;&gt;"",$A71&lt;&gt;"TOTAL"),IF(AND([8]PDI_TITULACIÓN!$AG69&lt;&gt;"",[8]PDI_TITULACIÓN!$AG69&lt;&gt;0),[8]PDI_TITULACIÓN!$AG69,""),IF($A71="TOTAL",SUM(INDIRECT("T4:T"&amp;ROW()-1)),""))</f>
        <v/>
      </c>
      <c r="U71" s="6" t="str">
        <f ca="1">IF(AND($A71&lt;&gt;"",$A71&lt;&gt;"TOTAL"),IF(AND([8]PDI_TITULACIÓN!$AI69&lt;&gt;"",[8]PDI_TITULACIÓN!$AI69&lt;&gt;0),[8]PDI_TITULACIÓN!$AI69,""),IF($A71="TOTAL",SUM(INDIRECT("U4:U"&amp;ROW()-1)),""))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IF(AND($A71&lt;&gt;"",$A71&lt;&gt;"TOTAL"),IF(AND([8]PDI_TITULACIÓN!$AL69&lt;&gt;"",[8]PDI_TITULACIÓN!$AL69&lt;&gt;0),[8]PDI_TITULACIÓN!$AL69,""),IF($A71="TOTAL",SUM(INDIRECT("W4:W"&amp;ROW()-1)),""))</f>
        <v/>
      </c>
      <c r="X71" s="6" t="str">
        <f ca="1">IF(AND($A71&lt;&gt;"",$A71&lt;&gt;"TOTAL"),IF(AND([8]PDI_TITULACIÓN!$AN69&lt;&gt;"",[8]PDI_TITULACIÓN!$AN69&lt;&gt;0),[8]PDI_TITULACIÓN!$AN69,""),IF($A71="TOTAL",SUM(INDIRECT("X4:X"&amp;ROW()-1)),""))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IF(AND($A71&lt;&gt;"",$A71&lt;&gt;"TOTAL"),IF(AND([8]PDI_TITULACIÓN!$AQ69&lt;&gt;"",[8]PDI_TITULACIÓN!$AQ69&lt;&gt;0),[8]PDI_TITULACIÓN!$AQ69,""),IF($A71="TOTAL",SUM(INDIRECT("Z4:Z"&amp;ROW()-1)),""))</f>
        <v/>
      </c>
      <c r="AA71" s="6" t="str">
        <f ca="1">IF(AND($A71&lt;&gt;"",$A71&lt;&gt;"TOTAL"),IF(AND([8]PDI_TITULACIÓN!$AS69&lt;&gt;"",[8]PDI_TITULACIÓN!$AS69&lt;&gt;0),[8]PDI_TITULACIÓN!$AS69,""),IF($A71="TOTAL",SUM(INDIRECT("AA4:AA"&amp;ROW()-1)),""))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IF(AND($A71&lt;&gt;"",$A71&lt;&gt;"TOTAL"),IF(AND([8]PDI_TITULACIÓN!$AV69&lt;&gt;"",[8]PDI_TITULACIÓN!$AV69&lt;&gt;0),[8]PDI_TITULACIÓN!$AV69,""),IF($A71="TOTAL",SUM(INDIRECT("AC4:AC"&amp;ROW()-1)),""))</f>
        <v/>
      </c>
      <c r="AD71" s="6" t="str">
        <f ca="1">IF(AND($A71&lt;&gt;"",$A71&lt;&gt;"TOTAL"),IF(AND([8]PDI_TITULACIÓN!$AX69&lt;&gt;"",[8]PDI_TITULACIÓN!$AX69&lt;&gt;0),[8]PDI_TITULACIÓN!$AX69,""),IF($A71="TOTAL",SUM(INDIRECT("AD4:AD"&amp;ROW()-1)),""))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IF(AND($A71&lt;&gt;"",$A71&lt;&gt;"TOTAL"),IF(AND([8]PDI_TITULACIÓN!$BA69&lt;&gt;"",[8]PDI_TITULACIÓN!$BA69&lt;&gt;0),[8]PDI_TITULACIÓN!$BA69,""),IF($A71="TOTAL",SUM(INDIRECT("AF4:AF"&amp;ROW()-1)),""))</f>
        <v/>
      </c>
      <c r="AG71" s="6" t="str">
        <f ca="1">IF(AND($A71&lt;&gt;"",$A71&lt;&gt;"TOTAL"),IF(AND([8]PDI_TITULACIÓN!$BC69&lt;&gt;"",[8]PDI_TITULACIÓN!$BC69&lt;&gt;0),[8]PDI_TITULACIÓN!$BC69,""),IF($A71="TOTAL",SUM(INDIRECT("AG4:AG"&amp;ROW()-1)),""))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IF(AND($A71&lt;&gt;"",$A71&lt;&gt;"TOTAL"),IF(AND([8]PDI_TITULACIÓN!$BF69&lt;&gt;"",[8]PDI_TITULACIÓN!$BF69&lt;&gt;0),[8]PDI_TITULACIÓN!$BF69,""),IF($A71="TOTAL",SUM(INDIRECT("AI4:AI"&amp;ROW()-1)),""))</f>
        <v/>
      </c>
      <c r="AJ71" s="6" t="str">
        <f ca="1">IF(AND($A71&lt;&gt;"",$A71&lt;&gt;"TOTAL"),IF(AND([8]PDI_TITULACIÓN!$BH69&lt;&gt;"",[8]PDI_TITULACIÓN!$BH69&lt;&gt;0),[8]PDI_TITULACIÓN!$BH69,""),IF($A71="TOTAL",SUM(INDIRECT("AJ4:AJ"&amp;ROW()-1)),""))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IF(AND($A71&lt;&gt;"",$A71&lt;&gt;"TOTAL"),IF(AND([8]PDI_TITULACIÓN!$BK69&lt;&gt;"",[8]PDI_TITULACIÓN!$BK69&lt;&gt;0),[8]PDI_TITULACIÓN!$BK69,""),IF($A71="TOTAL",SUM(INDIRECT("AL4:AL"&amp;ROW()-1)),""))</f>
        <v/>
      </c>
      <c r="AM71" s="6" t="str">
        <f ca="1">IF(AND($A71&lt;&gt;"",$A71&lt;&gt;"TOTAL"),IF(AND([8]PDI_TITULACIÓN!$BM69&lt;&gt;"",[8]PDI_TITULACIÓN!$BM69&lt;&gt;0),[8]PDI_TITULACIÓN!$BM69,""),IF($A71="TOTAL",SUM(INDIRECT("AM4:AM"&amp;ROW()-1)),""))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IF(AND($A71&lt;&gt;"",$A71&lt;&gt;"TOTAL"),IF(AND([8]PDI_TITULACIÓN!$BP69&lt;&gt;"",[8]PDI_TITULACIÓN!$BP69&lt;&gt;0),[8]PDI_TITULACIÓN!$BP69,""),IF($A71="TOTAL",SUM(INDIRECT("AO4:AO"&amp;ROW()-1)),""))</f>
        <v/>
      </c>
      <c r="AP71" s="6" t="str">
        <f ca="1">IF(AND($A71&lt;&gt;"",$A71&lt;&gt;"TOTAL"),IF(AND([8]PDI_TITULACIÓN!$BR69&lt;&gt;"",[8]PDI_TITULACIÓN!$BR69&lt;&gt;0),[8]PDI_TITULACIÓN!$BR69,""),IF($A71="TOTAL",SUM(INDIRECT("AP4:AP"&amp;ROW()-1)),""))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IF(AND($A71&lt;&gt;"",$A71&lt;&gt;"TOTAL"),IF(AND([8]PDI_TITULACIÓN!$BU69&lt;&gt;"",[8]PDI_TITULACIÓN!$BU69&lt;&gt;0),[8]PDI_TITULACIÓN!$BU69,""),IF($A71="TOTAL",SUM(INDIRECT("AR4:AR"&amp;ROW()-1)),""))</f>
        <v/>
      </c>
      <c r="AS71" s="6" t="str">
        <f ca="1">IF(AND($A71&lt;&gt;"",$A71&lt;&gt;"TOTAL"),IF(AND([8]PDI_TITULACIÓN!$BW69&lt;&gt;"",[8]PDI_TITULACIÓN!$BW69&lt;&gt;0),[8]PDI_TITULACIÓN!$BW69,""),IF($A71="TOTAL",SUM(INDIRECT("AS4:AS"&amp;ROW()-1)),""))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IF(AND($A71&lt;&gt;"",$A71&lt;&gt;"TOTAL"),IF(AND([8]PDI_TITULACIÓN!$BZ69&lt;&gt;"",[8]PDI_TITULACIÓN!$BZ69&lt;&gt;0),[8]PDI_TITULACIÓN!$BZ69,""),IF($A71="TOTAL",SUM(INDIRECT("AU4:AU"&amp;ROW()-1)),""))</f>
        <v/>
      </c>
      <c r="AV71" s="6" t="str">
        <f ca="1">IF(AND($A71&lt;&gt;"",$A71&lt;&gt;"TOTAL"),IF(AND([8]PDI_TITULACIÓN!$CB69&lt;&gt;"",[8]PDI_TITULACIÓN!$CB69&lt;&gt;0),[8]PDI_TITULACIÓN!$CB69,""),IF($A71="TOTAL",SUM(INDIRECT("AV4:AV"&amp;ROW()-1)),""))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IF(AND($A71&lt;&gt;"",$A71&lt;&gt;"TOTAL"),IF(AND([8]PDI_TITULACIÓN!$CE69&lt;&gt;"",[8]PDI_TITULACIÓN!$CE69&lt;&gt;0),[8]PDI_TITULACIÓN!$CE69,""),IF($A71="TOTAL",SUM(INDIRECT("AX4:AX"&amp;ROW()-1)),""))</f>
        <v/>
      </c>
      <c r="AY71" s="6" t="str">
        <f ca="1">IF(AND($A71&lt;&gt;"",$A71&lt;&gt;"TOTAL"),IF(AND([8]PDI_TITULACIÓN!$CG69&lt;&gt;"",[8]PDI_TITULACIÓN!$CG69&lt;&gt;0),[8]PDI_TITULACIÓN!$CG69,""),IF($A71="TOTAL",SUM(INDIRECT("AY4:AY"&amp;ROW()-1)),""))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IF(AND($A71&lt;&gt;"",$A71&lt;&gt;"TOTAL"),IF(AND([8]PDI_TITULACIÓN!$CJ69&lt;&gt;"",[8]PDI_TITULACIÓN!$CJ69&lt;&gt;0),[8]PDI_TITULACIÓN!$CJ69,""),IF($A71="TOTAL",SUM(INDIRECT("BA4:BA"&amp;ROW()-1)),""))</f>
        <v/>
      </c>
      <c r="BB71" s="6" t="str">
        <f ca="1">IF(AND($A71&lt;&gt;"",$A71&lt;&gt;"TOTAL"),IF(AND([8]PDI_TITULACIÓN!$CL69&lt;&gt;"",[8]PDI_TITULACIÓN!$CL69&lt;&gt;0),[8]PDI_TITULACIÓN!$CL69,""),IF($A71="TOTAL",SUM(INDIRECT("BB4:BB"&amp;ROW()-1)),""))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IF(AND($A71&lt;&gt;"",$A71&lt;&gt;"TOTAL"),IF(AND([8]PDI_TITULACIÓN!$CO69&lt;&gt;"",[8]PDI_TITULACIÓN!$CO69&lt;&gt;0),[8]PDI_TITULACIÓN!$CO69,""),IF($A71="TOTAL",SUM(INDIRECT("BD4:BD"&amp;ROW()-1)),""))</f>
        <v/>
      </c>
      <c r="BE71" s="6" t="str">
        <f ca="1">IF(AND($A71&lt;&gt;"",$A71&lt;&gt;"TOTAL"),IF(AND([8]PDI_TITULACIÓN!$CQ69&lt;&gt;"",[8]PDI_TITULACIÓN!$CQ69&lt;&gt;0),[8]PDI_TITULACIÓN!$CQ69,""),IF($A71="TOTAL",SUM(INDIRECT("BE4:BE"&amp;ROW()-1)),""))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IF([8]PDI_TITULACIÓN!$B70&lt;&gt;"",[8]PDI_TITULACIÓN!$B70,IF(AND([8]PDI_TITULACIÓN!$B70="",[8]PDI_TITULACIÓN!$B71="",[8]PDI_TITULACIÓN!$B69=""),"","TOTAL"))</f>
        <v/>
      </c>
      <c r="B72" s="6" t="str">
        <f ca="1">IF(AND($A72&lt;&gt;"",$A72&lt;&gt;"TOTAL"),IF(AND([8]PDI_TITULACIÓN!$C70&lt;&gt;"",[8]PDI_TITULACIÓN!$C70&lt;&gt;0),[8]PDI_TITULACIÓN!$C70,""),IF($A72="TOTAL",SUM(INDIRECT("B4:B"&amp;ROW()-1)),""))</f>
        <v/>
      </c>
      <c r="C72" s="6" t="str">
        <f ca="1">IF(AND($A72&lt;&gt;"",$A72&lt;&gt;"TOTAL"),IF(AND([8]PDI_TITULACIÓN!$E70&lt;&gt;"",[8]PDI_TITULACIÓN!$E70&lt;&gt;0),[8]PDI_TITULACIÓN!$E70,""),IF($A72="TOTAL",SUM(INDIRECT("C4:C"&amp;ROW()-1)),""))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IF(AND($A72&lt;&gt;"",$A72&lt;&gt;"TOTAL"),IF(AND([8]PDI_TITULACIÓN!$H70&lt;&gt;"",[8]PDI_TITULACIÓN!$H70&lt;&gt;0),[8]PDI_TITULACIÓN!$H70,""),IF($A72="TOTAL",SUM(INDIRECT("E4:E"&amp;ROW()-1)),""))</f>
        <v/>
      </c>
      <c r="F72" s="6" t="str">
        <f ca="1">IF(AND($A72&lt;&gt;"",$A72&lt;&gt;"TOTAL"),IF(AND([8]PDI_TITULACIÓN!$J70&lt;&gt;"",[8]PDI_TITULACIÓN!$J70&lt;&gt;0),[8]PDI_TITULACIÓN!$J70,""),IF($A72="TOTAL",SUM(INDIRECT("F4:F"&amp;ROW()-1)),""))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IF(AND($A72&lt;&gt;"",$A72&lt;&gt;"TOTAL"),IF(AND([8]PDI_TITULACIÓN!$M70&lt;&gt;"",[8]PDI_TITULACIÓN!$M70&lt;&gt;0),[8]PDI_TITULACIÓN!$M70,""),IF($A72="TOTAL",SUM(INDIRECT("H4:H"&amp;ROW()-1)),""))</f>
        <v/>
      </c>
      <c r="I72" s="6" t="str">
        <f ca="1">IF(AND($A72&lt;&gt;"",$A72&lt;&gt;"TOTAL"),IF(AND([8]PDI_TITULACIÓN!$O70&lt;&gt;"",[8]PDI_TITULACIÓN!$O70&lt;&gt;0),[8]PDI_TITULACIÓN!$O70,""),IF($A72="TOTAL",SUM(INDIRECT("I4:I"&amp;ROW()-1)),""))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IF(AND($A72&lt;&gt;"",$A72&lt;&gt;"TOTAL"),IF(AND([8]PDI_TITULACIÓN!$R70&lt;&gt;"",[8]PDI_TITULACIÓN!$R70&lt;&gt;0),[8]PDI_TITULACIÓN!$R70,""),IF($A72="TOTAL",SUM(INDIRECT("K4:K"&amp;ROW()-1)),""))</f>
        <v/>
      </c>
      <c r="L72" s="6" t="str">
        <f ca="1">IF(AND($A72&lt;&gt;"",$A72&lt;&gt;"TOTAL"),IF(AND([8]PDI_TITULACIÓN!$T70&lt;&gt;"",[8]PDI_TITULACIÓN!$T70&lt;&gt;0),[8]PDI_TITULACIÓN!$T70,""),IF($A72="TOTAL",SUM(INDIRECT("L4:L"&amp;ROW()-1)),""))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IF(AND($A72&lt;&gt;"",$A72&lt;&gt;"TOTAL"),IF(AND([8]PDI_TITULACIÓN!$W70&lt;&gt;"",[8]PDI_TITULACIÓN!$W70&lt;&gt;0),[8]PDI_TITULACIÓN!$W70,""),IF($A72="TOTAL",SUM(INDIRECT("N4:N"&amp;ROW()-1)),""))</f>
        <v/>
      </c>
      <c r="O72" s="6" t="str">
        <f ca="1">IF(AND($A72&lt;&gt;"",$A72&lt;&gt;"TOTAL"),IF(AND([8]PDI_TITULACIÓN!$Y70&lt;&gt;"",[8]PDI_TITULACIÓN!$Y70&lt;&gt;0),[8]PDI_TITULACIÓN!$Y70,""),IF($A72="TOTAL",SUM(INDIRECT("O4:O"&amp;ROW()-1)),""))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IF(AND($A72&lt;&gt;"",$A72&lt;&gt;"TOTAL"),IF(AND([8]PDI_TITULACIÓN!$AB70&lt;&gt;"",[8]PDI_TITULACIÓN!$AB70&lt;&gt;0),[8]PDI_TITULACIÓN!$AB70,""),IF($A72="TOTAL",SUM(INDIRECT("Q4:Q"&amp;ROW()-1)),""))</f>
        <v/>
      </c>
      <c r="R72" s="6" t="str">
        <f ca="1">IF(AND($A72&lt;&gt;"",$A72&lt;&gt;"TOTAL"),IF(AND([8]PDI_TITULACIÓN!$AD70&lt;&gt;"",[8]PDI_TITULACIÓN!$AD70&lt;&gt;0),[8]PDI_TITULACIÓN!$AD70,""),IF($A72="TOTAL",SUM(INDIRECT("R4:R"&amp;ROW()-1)),""))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IF(AND($A72&lt;&gt;"",$A72&lt;&gt;"TOTAL"),IF(AND([8]PDI_TITULACIÓN!$AG70&lt;&gt;"",[8]PDI_TITULACIÓN!$AG70&lt;&gt;0),[8]PDI_TITULACIÓN!$AG70,""),IF($A72="TOTAL",SUM(INDIRECT("T4:T"&amp;ROW()-1)),""))</f>
        <v/>
      </c>
      <c r="U72" s="6" t="str">
        <f ca="1">IF(AND($A72&lt;&gt;"",$A72&lt;&gt;"TOTAL"),IF(AND([8]PDI_TITULACIÓN!$AI70&lt;&gt;"",[8]PDI_TITULACIÓN!$AI70&lt;&gt;0),[8]PDI_TITULACIÓN!$AI70,""),IF($A72="TOTAL",SUM(INDIRECT("U4:U"&amp;ROW()-1)),""))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IF(AND($A72&lt;&gt;"",$A72&lt;&gt;"TOTAL"),IF(AND([8]PDI_TITULACIÓN!$AL70&lt;&gt;"",[8]PDI_TITULACIÓN!$AL70&lt;&gt;0),[8]PDI_TITULACIÓN!$AL70,""),IF($A72="TOTAL",SUM(INDIRECT("W4:W"&amp;ROW()-1)),""))</f>
        <v/>
      </c>
      <c r="X72" s="6" t="str">
        <f ca="1">IF(AND($A72&lt;&gt;"",$A72&lt;&gt;"TOTAL"),IF(AND([8]PDI_TITULACIÓN!$AN70&lt;&gt;"",[8]PDI_TITULACIÓN!$AN70&lt;&gt;0),[8]PDI_TITULACIÓN!$AN70,""),IF($A72="TOTAL",SUM(INDIRECT("X4:X"&amp;ROW()-1)),""))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IF(AND($A72&lt;&gt;"",$A72&lt;&gt;"TOTAL"),IF(AND([8]PDI_TITULACIÓN!$AQ70&lt;&gt;"",[8]PDI_TITULACIÓN!$AQ70&lt;&gt;0),[8]PDI_TITULACIÓN!$AQ70,""),IF($A72="TOTAL",SUM(INDIRECT("Z4:Z"&amp;ROW()-1)),""))</f>
        <v/>
      </c>
      <c r="AA72" s="6" t="str">
        <f ca="1">IF(AND($A72&lt;&gt;"",$A72&lt;&gt;"TOTAL"),IF(AND([8]PDI_TITULACIÓN!$AS70&lt;&gt;"",[8]PDI_TITULACIÓN!$AS70&lt;&gt;0),[8]PDI_TITULACIÓN!$AS70,""),IF($A72="TOTAL",SUM(INDIRECT("AA4:AA"&amp;ROW()-1)),""))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IF(AND($A72&lt;&gt;"",$A72&lt;&gt;"TOTAL"),IF(AND([8]PDI_TITULACIÓN!$AV70&lt;&gt;"",[8]PDI_TITULACIÓN!$AV70&lt;&gt;0),[8]PDI_TITULACIÓN!$AV70,""),IF($A72="TOTAL",SUM(INDIRECT("AC4:AC"&amp;ROW()-1)),""))</f>
        <v/>
      </c>
      <c r="AD72" s="6" t="str">
        <f ca="1">IF(AND($A72&lt;&gt;"",$A72&lt;&gt;"TOTAL"),IF(AND([8]PDI_TITULACIÓN!$AX70&lt;&gt;"",[8]PDI_TITULACIÓN!$AX70&lt;&gt;0),[8]PDI_TITULACIÓN!$AX70,""),IF($A72="TOTAL",SUM(INDIRECT("AD4:AD"&amp;ROW()-1)),""))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IF(AND($A72&lt;&gt;"",$A72&lt;&gt;"TOTAL"),IF(AND([8]PDI_TITULACIÓN!$BA70&lt;&gt;"",[8]PDI_TITULACIÓN!$BA70&lt;&gt;0),[8]PDI_TITULACIÓN!$BA70,""),IF($A72="TOTAL",SUM(INDIRECT("AF4:AF"&amp;ROW()-1)),""))</f>
        <v/>
      </c>
      <c r="AG72" s="6" t="str">
        <f ca="1">IF(AND($A72&lt;&gt;"",$A72&lt;&gt;"TOTAL"),IF(AND([8]PDI_TITULACIÓN!$BC70&lt;&gt;"",[8]PDI_TITULACIÓN!$BC70&lt;&gt;0),[8]PDI_TITULACIÓN!$BC70,""),IF($A72="TOTAL",SUM(INDIRECT("AG4:AG"&amp;ROW()-1)),""))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IF(AND($A72&lt;&gt;"",$A72&lt;&gt;"TOTAL"),IF(AND([8]PDI_TITULACIÓN!$BF70&lt;&gt;"",[8]PDI_TITULACIÓN!$BF70&lt;&gt;0),[8]PDI_TITULACIÓN!$BF70,""),IF($A72="TOTAL",SUM(INDIRECT("AI4:AI"&amp;ROW()-1)),""))</f>
        <v/>
      </c>
      <c r="AJ72" s="6" t="str">
        <f ca="1">IF(AND($A72&lt;&gt;"",$A72&lt;&gt;"TOTAL"),IF(AND([8]PDI_TITULACIÓN!$BH70&lt;&gt;"",[8]PDI_TITULACIÓN!$BH70&lt;&gt;0),[8]PDI_TITULACIÓN!$BH70,""),IF($A72="TOTAL",SUM(INDIRECT("AJ4:AJ"&amp;ROW()-1)),""))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IF(AND($A72&lt;&gt;"",$A72&lt;&gt;"TOTAL"),IF(AND([8]PDI_TITULACIÓN!$BK70&lt;&gt;"",[8]PDI_TITULACIÓN!$BK70&lt;&gt;0),[8]PDI_TITULACIÓN!$BK70,""),IF($A72="TOTAL",SUM(INDIRECT("AL4:AL"&amp;ROW()-1)),""))</f>
        <v/>
      </c>
      <c r="AM72" s="6" t="str">
        <f ca="1">IF(AND($A72&lt;&gt;"",$A72&lt;&gt;"TOTAL"),IF(AND([8]PDI_TITULACIÓN!$BM70&lt;&gt;"",[8]PDI_TITULACIÓN!$BM70&lt;&gt;0),[8]PDI_TITULACIÓN!$BM70,""),IF($A72="TOTAL",SUM(INDIRECT("AM4:AM"&amp;ROW()-1)),""))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IF(AND($A72&lt;&gt;"",$A72&lt;&gt;"TOTAL"),IF(AND([8]PDI_TITULACIÓN!$BP70&lt;&gt;"",[8]PDI_TITULACIÓN!$BP70&lt;&gt;0),[8]PDI_TITULACIÓN!$BP70,""),IF($A72="TOTAL",SUM(INDIRECT("AO4:AO"&amp;ROW()-1)),""))</f>
        <v/>
      </c>
      <c r="AP72" s="6" t="str">
        <f ca="1">IF(AND($A72&lt;&gt;"",$A72&lt;&gt;"TOTAL"),IF(AND([8]PDI_TITULACIÓN!$BR70&lt;&gt;"",[8]PDI_TITULACIÓN!$BR70&lt;&gt;0),[8]PDI_TITULACIÓN!$BR70,""),IF($A72="TOTAL",SUM(INDIRECT("AP4:AP"&amp;ROW()-1)),""))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IF(AND($A72&lt;&gt;"",$A72&lt;&gt;"TOTAL"),IF(AND([8]PDI_TITULACIÓN!$BU70&lt;&gt;"",[8]PDI_TITULACIÓN!$BU70&lt;&gt;0),[8]PDI_TITULACIÓN!$BU70,""),IF($A72="TOTAL",SUM(INDIRECT("AR4:AR"&amp;ROW()-1)),""))</f>
        <v/>
      </c>
      <c r="AS72" s="6" t="str">
        <f ca="1">IF(AND($A72&lt;&gt;"",$A72&lt;&gt;"TOTAL"),IF(AND([8]PDI_TITULACIÓN!$BW70&lt;&gt;"",[8]PDI_TITULACIÓN!$BW70&lt;&gt;0),[8]PDI_TITULACIÓN!$BW70,""),IF($A72="TOTAL",SUM(INDIRECT("AS4:AS"&amp;ROW()-1)),""))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IF(AND($A72&lt;&gt;"",$A72&lt;&gt;"TOTAL"),IF(AND([8]PDI_TITULACIÓN!$BZ70&lt;&gt;"",[8]PDI_TITULACIÓN!$BZ70&lt;&gt;0),[8]PDI_TITULACIÓN!$BZ70,""),IF($A72="TOTAL",SUM(INDIRECT("AU4:AU"&amp;ROW()-1)),""))</f>
        <v/>
      </c>
      <c r="AV72" s="6" t="str">
        <f ca="1">IF(AND($A72&lt;&gt;"",$A72&lt;&gt;"TOTAL"),IF(AND([8]PDI_TITULACIÓN!$CB70&lt;&gt;"",[8]PDI_TITULACIÓN!$CB70&lt;&gt;0),[8]PDI_TITULACIÓN!$CB70,""),IF($A72="TOTAL",SUM(INDIRECT("AV4:AV"&amp;ROW()-1)),""))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IF(AND($A72&lt;&gt;"",$A72&lt;&gt;"TOTAL"),IF(AND([8]PDI_TITULACIÓN!$CE70&lt;&gt;"",[8]PDI_TITULACIÓN!$CE70&lt;&gt;0),[8]PDI_TITULACIÓN!$CE70,""),IF($A72="TOTAL",SUM(INDIRECT("AX4:AX"&amp;ROW()-1)),""))</f>
        <v/>
      </c>
      <c r="AY72" s="6" t="str">
        <f ca="1">IF(AND($A72&lt;&gt;"",$A72&lt;&gt;"TOTAL"),IF(AND([8]PDI_TITULACIÓN!$CG70&lt;&gt;"",[8]PDI_TITULACIÓN!$CG70&lt;&gt;0),[8]PDI_TITULACIÓN!$CG70,""),IF($A72="TOTAL",SUM(INDIRECT("AY4:AY"&amp;ROW()-1)),""))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IF(AND($A72&lt;&gt;"",$A72&lt;&gt;"TOTAL"),IF(AND([8]PDI_TITULACIÓN!$CJ70&lt;&gt;"",[8]PDI_TITULACIÓN!$CJ70&lt;&gt;0),[8]PDI_TITULACIÓN!$CJ70,""),IF($A72="TOTAL",SUM(INDIRECT("BA4:BA"&amp;ROW()-1)),""))</f>
        <v/>
      </c>
      <c r="BB72" s="6" t="str">
        <f ca="1">IF(AND($A72&lt;&gt;"",$A72&lt;&gt;"TOTAL"),IF(AND([8]PDI_TITULACIÓN!$CL70&lt;&gt;"",[8]PDI_TITULACIÓN!$CL70&lt;&gt;0),[8]PDI_TITULACIÓN!$CL70,""),IF($A72="TOTAL",SUM(INDIRECT("BB4:BB"&amp;ROW()-1)),""))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IF(AND($A72&lt;&gt;"",$A72&lt;&gt;"TOTAL"),IF(AND([8]PDI_TITULACIÓN!$CO70&lt;&gt;"",[8]PDI_TITULACIÓN!$CO70&lt;&gt;0),[8]PDI_TITULACIÓN!$CO70,""),IF($A72="TOTAL",SUM(INDIRECT("BD4:BD"&amp;ROW()-1)),""))</f>
        <v/>
      </c>
      <c r="BE72" s="6" t="str">
        <f ca="1">IF(AND($A72&lt;&gt;"",$A72&lt;&gt;"TOTAL"),IF(AND([8]PDI_TITULACIÓN!$CQ70&lt;&gt;"",[8]PDI_TITULACIÓN!$CQ70&lt;&gt;0),[8]PDI_TITULACIÓN!$CQ70,""),IF($A72="TOTAL",SUM(INDIRECT("BE4:BE"&amp;ROW()-1)),""))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IF([8]PDI_TITULACIÓN!$B71&lt;&gt;"",[8]PDI_TITULACIÓN!$B71,IF(AND([8]PDI_TITULACIÓN!$B71="",[8]PDI_TITULACIÓN!$B72="",[8]PDI_TITULACIÓN!$B70=""),"","TOTAL"))</f>
        <v/>
      </c>
      <c r="B73" s="6" t="str">
        <f ca="1">IF(AND($A73&lt;&gt;"",$A73&lt;&gt;"TOTAL"),IF(AND([8]PDI_TITULACIÓN!$C71&lt;&gt;"",[8]PDI_TITULACIÓN!$C71&lt;&gt;0),[8]PDI_TITULACIÓN!$C71,""),IF($A73="TOTAL",SUM(INDIRECT("B4:B"&amp;ROW()-1)),""))</f>
        <v/>
      </c>
      <c r="C73" s="6" t="str">
        <f ca="1">IF(AND($A73&lt;&gt;"",$A73&lt;&gt;"TOTAL"),IF(AND([8]PDI_TITULACIÓN!$E71&lt;&gt;"",[8]PDI_TITULACIÓN!$E71&lt;&gt;0),[8]PDI_TITULACIÓN!$E71,""),IF($A73="TOTAL",SUM(INDIRECT("C4:C"&amp;ROW()-1)),""))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IF(AND($A73&lt;&gt;"",$A73&lt;&gt;"TOTAL"),IF(AND([8]PDI_TITULACIÓN!$H71&lt;&gt;"",[8]PDI_TITULACIÓN!$H71&lt;&gt;0),[8]PDI_TITULACIÓN!$H71,""),IF($A73="TOTAL",SUM(INDIRECT("E4:E"&amp;ROW()-1)),""))</f>
        <v/>
      </c>
      <c r="F73" s="6" t="str">
        <f ca="1">IF(AND($A73&lt;&gt;"",$A73&lt;&gt;"TOTAL"),IF(AND([8]PDI_TITULACIÓN!$J71&lt;&gt;"",[8]PDI_TITULACIÓN!$J71&lt;&gt;0),[8]PDI_TITULACIÓN!$J71,""),IF($A73="TOTAL",SUM(INDIRECT("F4:F"&amp;ROW()-1)),""))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IF(AND($A73&lt;&gt;"",$A73&lt;&gt;"TOTAL"),IF(AND([8]PDI_TITULACIÓN!$M71&lt;&gt;"",[8]PDI_TITULACIÓN!$M71&lt;&gt;0),[8]PDI_TITULACIÓN!$M71,""),IF($A73="TOTAL",SUM(INDIRECT("H4:H"&amp;ROW()-1)),""))</f>
        <v/>
      </c>
      <c r="I73" s="6" t="str">
        <f ca="1">IF(AND($A73&lt;&gt;"",$A73&lt;&gt;"TOTAL"),IF(AND([8]PDI_TITULACIÓN!$O71&lt;&gt;"",[8]PDI_TITULACIÓN!$O71&lt;&gt;0),[8]PDI_TITULACIÓN!$O71,""),IF($A73="TOTAL",SUM(INDIRECT("I4:I"&amp;ROW()-1)),""))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IF(AND($A73&lt;&gt;"",$A73&lt;&gt;"TOTAL"),IF(AND([8]PDI_TITULACIÓN!$R71&lt;&gt;"",[8]PDI_TITULACIÓN!$R71&lt;&gt;0),[8]PDI_TITULACIÓN!$R71,""),IF($A73="TOTAL",SUM(INDIRECT("K4:K"&amp;ROW()-1)),""))</f>
        <v/>
      </c>
      <c r="L73" s="6" t="str">
        <f ca="1">IF(AND($A73&lt;&gt;"",$A73&lt;&gt;"TOTAL"),IF(AND([8]PDI_TITULACIÓN!$T71&lt;&gt;"",[8]PDI_TITULACIÓN!$T71&lt;&gt;0),[8]PDI_TITULACIÓN!$T71,""),IF($A73="TOTAL",SUM(INDIRECT("L4:L"&amp;ROW()-1)),""))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IF(AND($A73&lt;&gt;"",$A73&lt;&gt;"TOTAL"),IF(AND([8]PDI_TITULACIÓN!$W71&lt;&gt;"",[8]PDI_TITULACIÓN!$W71&lt;&gt;0),[8]PDI_TITULACIÓN!$W71,""),IF($A73="TOTAL",SUM(INDIRECT("N4:N"&amp;ROW()-1)),""))</f>
        <v/>
      </c>
      <c r="O73" s="6" t="str">
        <f ca="1">IF(AND($A73&lt;&gt;"",$A73&lt;&gt;"TOTAL"),IF(AND([8]PDI_TITULACIÓN!$Y71&lt;&gt;"",[8]PDI_TITULACIÓN!$Y71&lt;&gt;0),[8]PDI_TITULACIÓN!$Y71,""),IF($A73="TOTAL",SUM(INDIRECT("O4:O"&amp;ROW()-1)),""))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IF(AND($A73&lt;&gt;"",$A73&lt;&gt;"TOTAL"),IF(AND([8]PDI_TITULACIÓN!$AB71&lt;&gt;"",[8]PDI_TITULACIÓN!$AB71&lt;&gt;0),[8]PDI_TITULACIÓN!$AB71,""),IF($A73="TOTAL",SUM(INDIRECT("Q4:Q"&amp;ROW()-1)),""))</f>
        <v/>
      </c>
      <c r="R73" s="6" t="str">
        <f ca="1">IF(AND($A73&lt;&gt;"",$A73&lt;&gt;"TOTAL"),IF(AND([8]PDI_TITULACIÓN!$AD71&lt;&gt;"",[8]PDI_TITULACIÓN!$AD71&lt;&gt;0),[8]PDI_TITULACIÓN!$AD71,""),IF($A73="TOTAL",SUM(INDIRECT("R4:R"&amp;ROW()-1)),""))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IF(AND($A73&lt;&gt;"",$A73&lt;&gt;"TOTAL"),IF(AND([8]PDI_TITULACIÓN!$AG71&lt;&gt;"",[8]PDI_TITULACIÓN!$AG71&lt;&gt;0),[8]PDI_TITULACIÓN!$AG71,""),IF($A73="TOTAL",SUM(INDIRECT("T4:T"&amp;ROW()-1)),""))</f>
        <v/>
      </c>
      <c r="U73" s="6" t="str">
        <f ca="1">IF(AND($A73&lt;&gt;"",$A73&lt;&gt;"TOTAL"),IF(AND([8]PDI_TITULACIÓN!$AI71&lt;&gt;"",[8]PDI_TITULACIÓN!$AI71&lt;&gt;0),[8]PDI_TITULACIÓN!$AI71,""),IF($A73="TOTAL",SUM(INDIRECT("U4:U"&amp;ROW()-1)),""))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IF(AND($A73&lt;&gt;"",$A73&lt;&gt;"TOTAL"),IF(AND([8]PDI_TITULACIÓN!$AL71&lt;&gt;"",[8]PDI_TITULACIÓN!$AL71&lt;&gt;0),[8]PDI_TITULACIÓN!$AL71,""),IF($A73="TOTAL",SUM(INDIRECT("W4:W"&amp;ROW()-1)),""))</f>
        <v/>
      </c>
      <c r="X73" s="6" t="str">
        <f ca="1">IF(AND($A73&lt;&gt;"",$A73&lt;&gt;"TOTAL"),IF(AND([8]PDI_TITULACIÓN!$AN71&lt;&gt;"",[8]PDI_TITULACIÓN!$AN71&lt;&gt;0),[8]PDI_TITULACIÓN!$AN71,""),IF($A73="TOTAL",SUM(INDIRECT("X4:X"&amp;ROW()-1)),""))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IF(AND($A73&lt;&gt;"",$A73&lt;&gt;"TOTAL"),IF(AND([8]PDI_TITULACIÓN!$AQ71&lt;&gt;"",[8]PDI_TITULACIÓN!$AQ71&lt;&gt;0),[8]PDI_TITULACIÓN!$AQ71,""),IF($A73="TOTAL",SUM(INDIRECT("Z4:Z"&amp;ROW()-1)),""))</f>
        <v/>
      </c>
      <c r="AA73" s="6" t="str">
        <f ca="1">IF(AND($A73&lt;&gt;"",$A73&lt;&gt;"TOTAL"),IF(AND([8]PDI_TITULACIÓN!$AS71&lt;&gt;"",[8]PDI_TITULACIÓN!$AS71&lt;&gt;0),[8]PDI_TITULACIÓN!$AS71,""),IF($A73="TOTAL",SUM(INDIRECT("AA4:AA"&amp;ROW()-1)),""))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IF(AND($A73&lt;&gt;"",$A73&lt;&gt;"TOTAL"),IF(AND([8]PDI_TITULACIÓN!$AV71&lt;&gt;"",[8]PDI_TITULACIÓN!$AV71&lt;&gt;0),[8]PDI_TITULACIÓN!$AV71,""),IF($A73="TOTAL",SUM(INDIRECT("AC4:AC"&amp;ROW()-1)),""))</f>
        <v/>
      </c>
      <c r="AD73" s="6" t="str">
        <f ca="1">IF(AND($A73&lt;&gt;"",$A73&lt;&gt;"TOTAL"),IF(AND([8]PDI_TITULACIÓN!$AX71&lt;&gt;"",[8]PDI_TITULACIÓN!$AX71&lt;&gt;0),[8]PDI_TITULACIÓN!$AX71,""),IF($A73="TOTAL",SUM(INDIRECT("AD4:AD"&amp;ROW()-1)),""))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IF(AND($A73&lt;&gt;"",$A73&lt;&gt;"TOTAL"),IF(AND([8]PDI_TITULACIÓN!$BA71&lt;&gt;"",[8]PDI_TITULACIÓN!$BA71&lt;&gt;0),[8]PDI_TITULACIÓN!$BA71,""),IF($A73="TOTAL",SUM(INDIRECT("AF4:AF"&amp;ROW()-1)),""))</f>
        <v/>
      </c>
      <c r="AG73" s="6" t="str">
        <f ca="1">IF(AND($A73&lt;&gt;"",$A73&lt;&gt;"TOTAL"),IF(AND([8]PDI_TITULACIÓN!$BC71&lt;&gt;"",[8]PDI_TITULACIÓN!$BC71&lt;&gt;0),[8]PDI_TITULACIÓN!$BC71,""),IF($A73="TOTAL",SUM(INDIRECT("AG4:AG"&amp;ROW()-1)),""))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IF(AND($A73&lt;&gt;"",$A73&lt;&gt;"TOTAL"),IF(AND([8]PDI_TITULACIÓN!$BF71&lt;&gt;"",[8]PDI_TITULACIÓN!$BF71&lt;&gt;0),[8]PDI_TITULACIÓN!$BF71,""),IF($A73="TOTAL",SUM(INDIRECT("AI4:AI"&amp;ROW()-1)),""))</f>
        <v/>
      </c>
      <c r="AJ73" s="6" t="str">
        <f ca="1">IF(AND($A73&lt;&gt;"",$A73&lt;&gt;"TOTAL"),IF(AND([8]PDI_TITULACIÓN!$BH71&lt;&gt;"",[8]PDI_TITULACIÓN!$BH71&lt;&gt;0),[8]PDI_TITULACIÓN!$BH71,""),IF($A73="TOTAL",SUM(INDIRECT("AJ4:AJ"&amp;ROW()-1)),""))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IF(AND($A73&lt;&gt;"",$A73&lt;&gt;"TOTAL"),IF(AND([8]PDI_TITULACIÓN!$BK71&lt;&gt;"",[8]PDI_TITULACIÓN!$BK71&lt;&gt;0),[8]PDI_TITULACIÓN!$BK71,""),IF($A73="TOTAL",SUM(INDIRECT("AL4:AL"&amp;ROW()-1)),""))</f>
        <v/>
      </c>
      <c r="AM73" s="6" t="str">
        <f ca="1">IF(AND($A73&lt;&gt;"",$A73&lt;&gt;"TOTAL"),IF(AND([8]PDI_TITULACIÓN!$BM71&lt;&gt;"",[8]PDI_TITULACIÓN!$BM71&lt;&gt;0),[8]PDI_TITULACIÓN!$BM71,""),IF($A73="TOTAL",SUM(INDIRECT("AM4:AM"&amp;ROW()-1)),""))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IF(AND($A73&lt;&gt;"",$A73&lt;&gt;"TOTAL"),IF(AND([8]PDI_TITULACIÓN!$BP71&lt;&gt;"",[8]PDI_TITULACIÓN!$BP71&lt;&gt;0),[8]PDI_TITULACIÓN!$BP71,""),IF($A73="TOTAL",SUM(INDIRECT("AO4:AO"&amp;ROW()-1)),""))</f>
        <v/>
      </c>
      <c r="AP73" s="6" t="str">
        <f ca="1">IF(AND($A73&lt;&gt;"",$A73&lt;&gt;"TOTAL"),IF(AND([8]PDI_TITULACIÓN!$BR71&lt;&gt;"",[8]PDI_TITULACIÓN!$BR71&lt;&gt;0),[8]PDI_TITULACIÓN!$BR71,""),IF($A73="TOTAL",SUM(INDIRECT("AP4:AP"&amp;ROW()-1)),""))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IF(AND($A73&lt;&gt;"",$A73&lt;&gt;"TOTAL"),IF(AND([8]PDI_TITULACIÓN!$BU71&lt;&gt;"",[8]PDI_TITULACIÓN!$BU71&lt;&gt;0),[8]PDI_TITULACIÓN!$BU71,""),IF($A73="TOTAL",SUM(INDIRECT("AR4:AR"&amp;ROW()-1)),""))</f>
        <v/>
      </c>
      <c r="AS73" s="6" t="str">
        <f ca="1">IF(AND($A73&lt;&gt;"",$A73&lt;&gt;"TOTAL"),IF(AND([8]PDI_TITULACIÓN!$BW71&lt;&gt;"",[8]PDI_TITULACIÓN!$BW71&lt;&gt;0),[8]PDI_TITULACIÓN!$BW71,""),IF($A73="TOTAL",SUM(INDIRECT("AS4:AS"&amp;ROW()-1)),""))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IF(AND($A73&lt;&gt;"",$A73&lt;&gt;"TOTAL"),IF(AND([8]PDI_TITULACIÓN!$BZ71&lt;&gt;"",[8]PDI_TITULACIÓN!$BZ71&lt;&gt;0),[8]PDI_TITULACIÓN!$BZ71,""),IF($A73="TOTAL",SUM(INDIRECT("AU4:AU"&amp;ROW()-1)),""))</f>
        <v/>
      </c>
      <c r="AV73" s="6" t="str">
        <f ca="1">IF(AND($A73&lt;&gt;"",$A73&lt;&gt;"TOTAL"),IF(AND([8]PDI_TITULACIÓN!$CB71&lt;&gt;"",[8]PDI_TITULACIÓN!$CB71&lt;&gt;0),[8]PDI_TITULACIÓN!$CB71,""),IF($A73="TOTAL",SUM(INDIRECT("AV4:AV"&amp;ROW()-1)),""))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IF(AND($A73&lt;&gt;"",$A73&lt;&gt;"TOTAL"),IF(AND([8]PDI_TITULACIÓN!$CE71&lt;&gt;"",[8]PDI_TITULACIÓN!$CE71&lt;&gt;0),[8]PDI_TITULACIÓN!$CE71,""),IF($A73="TOTAL",SUM(INDIRECT("AX4:AX"&amp;ROW()-1)),""))</f>
        <v/>
      </c>
      <c r="AY73" s="6" t="str">
        <f ca="1">IF(AND($A73&lt;&gt;"",$A73&lt;&gt;"TOTAL"),IF(AND([8]PDI_TITULACIÓN!$CG71&lt;&gt;"",[8]PDI_TITULACIÓN!$CG71&lt;&gt;0),[8]PDI_TITULACIÓN!$CG71,""),IF($A73="TOTAL",SUM(INDIRECT("AY4:AY"&amp;ROW()-1)),""))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IF(AND($A73&lt;&gt;"",$A73&lt;&gt;"TOTAL"),IF(AND([8]PDI_TITULACIÓN!$CJ71&lt;&gt;"",[8]PDI_TITULACIÓN!$CJ71&lt;&gt;0),[8]PDI_TITULACIÓN!$CJ71,""),IF($A73="TOTAL",SUM(INDIRECT("BA4:BA"&amp;ROW()-1)),""))</f>
        <v/>
      </c>
      <c r="BB73" s="6" t="str">
        <f ca="1">IF(AND($A73&lt;&gt;"",$A73&lt;&gt;"TOTAL"),IF(AND([8]PDI_TITULACIÓN!$CL71&lt;&gt;"",[8]PDI_TITULACIÓN!$CL71&lt;&gt;0),[8]PDI_TITULACIÓN!$CL71,""),IF($A73="TOTAL",SUM(INDIRECT("BB4:BB"&amp;ROW()-1)),""))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IF(AND($A73&lt;&gt;"",$A73&lt;&gt;"TOTAL"),IF(AND([8]PDI_TITULACIÓN!$CO71&lt;&gt;"",[8]PDI_TITULACIÓN!$CO71&lt;&gt;0),[8]PDI_TITULACIÓN!$CO71,""),IF($A73="TOTAL",SUM(INDIRECT("BD4:BD"&amp;ROW()-1)),""))</f>
        <v/>
      </c>
      <c r="BE73" s="6" t="str">
        <f ca="1">IF(AND($A73&lt;&gt;"",$A73&lt;&gt;"TOTAL"),IF(AND([8]PDI_TITULACIÓN!$CQ71&lt;&gt;"",[8]PDI_TITULACIÓN!$CQ71&lt;&gt;0),[8]PDI_TITULACIÓN!$CQ71,""),IF($A73="TOTAL",SUM(INDIRECT("BE4:BE"&amp;ROW()-1)),""))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IF([8]PDI_TITULACIÓN!$B72&lt;&gt;"",[8]PDI_TITULACIÓN!$B72,IF(AND([8]PDI_TITULACIÓN!$B72="",[8]PDI_TITULACIÓN!$B73="",[8]PDI_TITULACIÓN!$B71=""),"","TOTAL"))</f>
        <v/>
      </c>
      <c r="B74" s="6" t="str">
        <f ca="1">IF(AND($A74&lt;&gt;"",$A74&lt;&gt;"TOTAL"),IF(AND([8]PDI_TITULACIÓN!$C72&lt;&gt;"",[8]PDI_TITULACIÓN!$C72&lt;&gt;0),[8]PDI_TITULACIÓN!$C72,""),IF($A74="TOTAL",SUM(INDIRECT("B4:B"&amp;ROW()-1)),""))</f>
        <v/>
      </c>
      <c r="C74" s="6" t="str">
        <f ca="1">IF(AND($A74&lt;&gt;"",$A74&lt;&gt;"TOTAL"),IF(AND([8]PDI_TITULACIÓN!$E72&lt;&gt;"",[8]PDI_TITULACIÓN!$E72&lt;&gt;0),[8]PDI_TITULACIÓN!$E72,""),IF($A74="TOTAL",SUM(INDIRECT("C4:C"&amp;ROW()-1)),""))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IF(AND($A74&lt;&gt;"",$A74&lt;&gt;"TOTAL"),IF(AND([8]PDI_TITULACIÓN!$H72&lt;&gt;"",[8]PDI_TITULACIÓN!$H72&lt;&gt;0),[8]PDI_TITULACIÓN!$H72,""),IF($A74="TOTAL",SUM(INDIRECT("E4:E"&amp;ROW()-1)),""))</f>
        <v/>
      </c>
      <c r="F74" s="6" t="str">
        <f ca="1">IF(AND($A74&lt;&gt;"",$A74&lt;&gt;"TOTAL"),IF(AND([8]PDI_TITULACIÓN!$J72&lt;&gt;"",[8]PDI_TITULACIÓN!$J72&lt;&gt;0),[8]PDI_TITULACIÓN!$J72,""),IF($A74="TOTAL",SUM(INDIRECT("F4:F"&amp;ROW()-1)),""))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IF(AND($A74&lt;&gt;"",$A74&lt;&gt;"TOTAL"),IF(AND([8]PDI_TITULACIÓN!$M72&lt;&gt;"",[8]PDI_TITULACIÓN!$M72&lt;&gt;0),[8]PDI_TITULACIÓN!$M72,""),IF($A74="TOTAL",SUM(INDIRECT("H4:H"&amp;ROW()-1)),""))</f>
        <v/>
      </c>
      <c r="I74" s="6" t="str">
        <f ca="1">IF(AND($A74&lt;&gt;"",$A74&lt;&gt;"TOTAL"),IF(AND([8]PDI_TITULACIÓN!$O72&lt;&gt;"",[8]PDI_TITULACIÓN!$O72&lt;&gt;0),[8]PDI_TITULACIÓN!$O72,""),IF($A74="TOTAL",SUM(INDIRECT("I4:I"&amp;ROW()-1)),""))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IF(AND($A74&lt;&gt;"",$A74&lt;&gt;"TOTAL"),IF(AND([8]PDI_TITULACIÓN!$R72&lt;&gt;"",[8]PDI_TITULACIÓN!$R72&lt;&gt;0),[8]PDI_TITULACIÓN!$R72,""),IF($A74="TOTAL",SUM(INDIRECT("K4:K"&amp;ROW()-1)),""))</f>
        <v/>
      </c>
      <c r="L74" s="6" t="str">
        <f ca="1">IF(AND($A74&lt;&gt;"",$A74&lt;&gt;"TOTAL"),IF(AND([8]PDI_TITULACIÓN!$T72&lt;&gt;"",[8]PDI_TITULACIÓN!$T72&lt;&gt;0),[8]PDI_TITULACIÓN!$T72,""),IF($A74="TOTAL",SUM(INDIRECT("L4:L"&amp;ROW()-1)),""))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IF(AND($A74&lt;&gt;"",$A74&lt;&gt;"TOTAL"),IF(AND([8]PDI_TITULACIÓN!$W72&lt;&gt;"",[8]PDI_TITULACIÓN!$W72&lt;&gt;0),[8]PDI_TITULACIÓN!$W72,""),IF($A74="TOTAL",SUM(INDIRECT("N4:N"&amp;ROW()-1)),""))</f>
        <v/>
      </c>
      <c r="O74" s="6" t="str">
        <f ca="1">IF(AND($A74&lt;&gt;"",$A74&lt;&gt;"TOTAL"),IF(AND([8]PDI_TITULACIÓN!$Y72&lt;&gt;"",[8]PDI_TITULACIÓN!$Y72&lt;&gt;0),[8]PDI_TITULACIÓN!$Y72,""),IF($A74="TOTAL",SUM(INDIRECT("O4:O"&amp;ROW()-1)),""))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IF(AND($A74&lt;&gt;"",$A74&lt;&gt;"TOTAL"),IF(AND([8]PDI_TITULACIÓN!$AB72&lt;&gt;"",[8]PDI_TITULACIÓN!$AB72&lt;&gt;0),[8]PDI_TITULACIÓN!$AB72,""),IF($A74="TOTAL",SUM(INDIRECT("Q4:Q"&amp;ROW()-1)),""))</f>
        <v/>
      </c>
      <c r="R74" s="6" t="str">
        <f ca="1">IF(AND($A74&lt;&gt;"",$A74&lt;&gt;"TOTAL"),IF(AND([8]PDI_TITULACIÓN!$AD72&lt;&gt;"",[8]PDI_TITULACIÓN!$AD72&lt;&gt;0),[8]PDI_TITULACIÓN!$AD72,""),IF($A74="TOTAL",SUM(INDIRECT("R4:R"&amp;ROW()-1)),""))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IF(AND($A74&lt;&gt;"",$A74&lt;&gt;"TOTAL"),IF(AND([8]PDI_TITULACIÓN!$AG72&lt;&gt;"",[8]PDI_TITULACIÓN!$AG72&lt;&gt;0),[8]PDI_TITULACIÓN!$AG72,""),IF($A74="TOTAL",SUM(INDIRECT("T4:T"&amp;ROW()-1)),""))</f>
        <v/>
      </c>
      <c r="U74" s="6" t="str">
        <f ca="1">IF(AND($A74&lt;&gt;"",$A74&lt;&gt;"TOTAL"),IF(AND([8]PDI_TITULACIÓN!$AI72&lt;&gt;"",[8]PDI_TITULACIÓN!$AI72&lt;&gt;0),[8]PDI_TITULACIÓN!$AI72,""),IF($A74="TOTAL",SUM(INDIRECT("U4:U"&amp;ROW()-1)),""))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IF(AND($A74&lt;&gt;"",$A74&lt;&gt;"TOTAL"),IF(AND([8]PDI_TITULACIÓN!$AL72&lt;&gt;"",[8]PDI_TITULACIÓN!$AL72&lt;&gt;0),[8]PDI_TITULACIÓN!$AL72,""),IF($A74="TOTAL",SUM(INDIRECT("W4:W"&amp;ROW()-1)),""))</f>
        <v/>
      </c>
      <c r="X74" s="6" t="str">
        <f ca="1">IF(AND($A74&lt;&gt;"",$A74&lt;&gt;"TOTAL"),IF(AND([8]PDI_TITULACIÓN!$AN72&lt;&gt;"",[8]PDI_TITULACIÓN!$AN72&lt;&gt;0),[8]PDI_TITULACIÓN!$AN72,""),IF($A74="TOTAL",SUM(INDIRECT("X4:X"&amp;ROW()-1)),""))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IF(AND($A74&lt;&gt;"",$A74&lt;&gt;"TOTAL"),IF(AND([8]PDI_TITULACIÓN!$AQ72&lt;&gt;"",[8]PDI_TITULACIÓN!$AQ72&lt;&gt;0),[8]PDI_TITULACIÓN!$AQ72,""),IF($A74="TOTAL",SUM(INDIRECT("Z4:Z"&amp;ROW()-1)),""))</f>
        <v/>
      </c>
      <c r="AA74" s="6" t="str">
        <f ca="1">IF(AND($A74&lt;&gt;"",$A74&lt;&gt;"TOTAL"),IF(AND([8]PDI_TITULACIÓN!$AS72&lt;&gt;"",[8]PDI_TITULACIÓN!$AS72&lt;&gt;0),[8]PDI_TITULACIÓN!$AS72,""),IF($A74="TOTAL",SUM(INDIRECT("AA4:AA"&amp;ROW()-1)),""))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IF(AND($A74&lt;&gt;"",$A74&lt;&gt;"TOTAL"),IF(AND([8]PDI_TITULACIÓN!$AV72&lt;&gt;"",[8]PDI_TITULACIÓN!$AV72&lt;&gt;0),[8]PDI_TITULACIÓN!$AV72,""),IF($A74="TOTAL",SUM(INDIRECT("AC4:AC"&amp;ROW()-1)),""))</f>
        <v/>
      </c>
      <c r="AD74" s="6" t="str">
        <f ca="1">IF(AND($A74&lt;&gt;"",$A74&lt;&gt;"TOTAL"),IF(AND([8]PDI_TITULACIÓN!$AX72&lt;&gt;"",[8]PDI_TITULACIÓN!$AX72&lt;&gt;0),[8]PDI_TITULACIÓN!$AX72,""),IF($A74="TOTAL",SUM(INDIRECT("AD4:AD"&amp;ROW()-1)),""))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IF(AND($A74&lt;&gt;"",$A74&lt;&gt;"TOTAL"),IF(AND([8]PDI_TITULACIÓN!$BA72&lt;&gt;"",[8]PDI_TITULACIÓN!$BA72&lt;&gt;0),[8]PDI_TITULACIÓN!$BA72,""),IF($A74="TOTAL",SUM(INDIRECT("AF4:AF"&amp;ROW()-1)),""))</f>
        <v/>
      </c>
      <c r="AG74" s="6" t="str">
        <f ca="1">IF(AND($A74&lt;&gt;"",$A74&lt;&gt;"TOTAL"),IF(AND([8]PDI_TITULACIÓN!$BC72&lt;&gt;"",[8]PDI_TITULACIÓN!$BC72&lt;&gt;0),[8]PDI_TITULACIÓN!$BC72,""),IF($A74="TOTAL",SUM(INDIRECT("AG4:AG"&amp;ROW()-1)),""))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IF(AND($A74&lt;&gt;"",$A74&lt;&gt;"TOTAL"),IF(AND([8]PDI_TITULACIÓN!$BF72&lt;&gt;"",[8]PDI_TITULACIÓN!$BF72&lt;&gt;0),[8]PDI_TITULACIÓN!$BF72,""),IF($A74="TOTAL",SUM(INDIRECT("AI4:AI"&amp;ROW()-1)),""))</f>
        <v/>
      </c>
      <c r="AJ74" s="6" t="str">
        <f ca="1">IF(AND($A74&lt;&gt;"",$A74&lt;&gt;"TOTAL"),IF(AND([8]PDI_TITULACIÓN!$BH72&lt;&gt;"",[8]PDI_TITULACIÓN!$BH72&lt;&gt;0),[8]PDI_TITULACIÓN!$BH72,""),IF($A74="TOTAL",SUM(INDIRECT("AJ4:AJ"&amp;ROW()-1)),""))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IF(AND($A74&lt;&gt;"",$A74&lt;&gt;"TOTAL"),IF(AND([8]PDI_TITULACIÓN!$BK72&lt;&gt;"",[8]PDI_TITULACIÓN!$BK72&lt;&gt;0),[8]PDI_TITULACIÓN!$BK72,""),IF($A74="TOTAL",SUM(INDIRECT("AL4:AL"&amp;ROW()-1)),""))</f>
        <v/>
      </c>
      <c r="AM74" s="6" t="str">
        <f ca="1">IF(AND($A74&lt;&gt;"",$A74&lt;&gt;"TOTAL"),IF(AND([8]PDI_TITULACIÓN!$BM72&lt;&gt;"",[8]PDI_TITULACIÓN!$BM72&lt;&gt;0),[8]PDI_TITULACIÓN!$BM72,""),IF($A74="TOTAL",SUM(INDIRECT("AM4:AM"&amp;ROW()-1)),""))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IF(AND($A74&lt;&gt;"",$A74&lt;&gt;"TOTAL"),IF(AND([8]PDI_TITULACIÓN!$BP72&lt;&gt;"",[8]PDI_TITULACIÓN!$BP72&lt;&gt;0),[8]PDI_TITULACIÓN!$BP72,""),IF($A74="TOTAL",SUM(INDIRECT("AO4:AO"&amp;ROW()-1)),""))</f>
        <v/>
      </c>
      <c r="AP74" s="6" t="str">
        <f ca="1">IF(AND($A74&lt;&gt;"",$A74&lt;&gt;"TOTAL"),IF(AND([8]PDI_TITULACIÓN!$BR72&lt;&gt;"",[8]PDI_TITULACIÓN!$BR72&lt;&gt;0),[8]PDI_TITULACIÓN!$BR72,""),IF($A74="TOTAL",SUM(INDIRECT("AP4:AP"&amp;ROW()-1)),""))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IF(AND($A74&lt;&gt;"",$A74&lt;&gt;"TOTAL"),IF(AND([8]PDI_TITULACIÓN!$BU72&lt;&gt;"",[8]PDI_TITULACIÓN!$BU72&lt;&gt;0),[8]PDI_TITULACIÓN!$BU72,""),IF($A74="TOTAL",SUM(INDIRECT("AR4:AR"&amp;ROW()-1)),""))</f>
        <v/>
      </c>
      <c r="AS74" s="6" t="str">
        <f ca="1">IF(AND($A74&lt;&gt;"",$A74&lt;&gt;"TOTAL"),IF(AND([8]PDI_TITULACIÓN!$BW72&lt;&gt;"",[8]PDI_TITULACIÓN!$BW72&lt;&gt;0),[8]PDI_TITULACIÓN!$BW72,""),IF($A74="TOTAL",SUM(INDIRECT("AS4:AS"&amp;ROW()-1)),""))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IF(AND($A74&lt;&gt;"",$A74&lt;&gt;"TOTAL"),IF(AND([8]PDI_TITULACIÓN!$BZ72&lt;&gt;"",[8]PDI_TITULACIÓN!$BZ72&lt;&gt;0),[8]PDI_TITULACIÓN!$BZ72,""),IF($A74="TOTAL",SUM(INDIRECT("AU4:AU"&amp;ROW()-1)),""))</f>
        <v/>
      </c>
      <c r="AV74" s="6" t="str">
        <f ca="1">IF(AND($A74&lt;&gt;"",$A74&lt;&gt;"TOTAL"),IF(AND([8]PDI_TITULACIÓN!$CB72&lt;&gt;"",[8]PDI_TITULACIÓN!$CB72&lt;&gt;0),[8]PDI_TITULACIÓN!$CB72,""),IF($A74="TOTAL",SUM(INDIRECT("AV4:AV"&amp;ROW()-1)),""))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IF(AND($A74&lt;&gt;"",$A74&lt;&gt;"TOTAL"),IF(AND([8]PDI_TITULACIÓN!$CE72&lt;&gt;"",[8]PDI_TITULACIÓN!$CE72&lt;&gt;0),[8]PDI_TITULACIÓN!$CE72,""),IF($A74="TOTAL",SUM(INDIRECT("AX4:AX"&amp;ROW()-1)),""))</f>
        <v/>
      </c>
      <c r="AY74" s="6" t="str">
        <f ca="1">IF(AND($A74&lt;&gt;"",$A74&lt;&gt;"TOTAL"),IF(AND([8]PDI_TITULACIÓN!$CG72&lt;&gt;"",[8]PDI_TITULACIÓN!$CG72&lt;&gt;0),[8]PDI_TITULACIÓN!$CG72,""),IF($A74="TOTAL",SUM(INDIRECT("AY4:AY"&amp;ROW()-1)),""))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IF(AND($A74&lt;&gt;"",$A74&lt;&gt;"TOTAL"),IF(AND([8]PDI_TITULACIÓN!$CJ72&lt;&gt;"",[8]PDI_TITULACIÓN!$CJ72&lt;&gt;0),[8]PDI_TITULACIÓN!$CJ72,""),IF($A74="TOTAL",SUM(INDIRECT("BA4:BA"&amp;ROW()-1)),""))</f>
        <v/>
      </c>
      <c r="BB74" s="6" t="str">
        <f ca="1">IF(AND($A74&lt;&gt;"",$A74&lt;&gt;"TOTAL"),IF(AND([8]PDI_TITULACIÓN!$CL72&lt;&gt;"",[8]PDI_TITULACIÓN!$CL72&lt;&gt;0),[8]PDI_TITULACIÓN!$CL72,""),IF($A74="TOTAL",SUM(INDIRECT("BB4:BB"&amp;ROW()-1)),""))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IF(AND($A74&lt;&gt;"",$A74&lt;&gt;"TOTAL"),IF(AND([8]PDI_TITULACIÓN!$CO72&lt;&gt;"",[8]PDI_TITULACIÓN!$CO72&lt;&gt;0),[8]PDI_TITULACIÓN!$CO72,""),IF($A74="TOTAL",SUM(INDIRECT("BD4:BD"&amp;ROW()-1)),""))</f>
        <v/>
      </c>
      <c r="BE74" s="6" t="str">
        <f ca="1">IF(AND($A74&lt;&gt;"",$A74&lt;&gt;"TOTAL"),IF(AND([8]PDI_TITULACIÓN!$CQ72&lt;&gt;"",[8]PDI_TITULACIÓN!$CQ72&lt;&gt;0),[8]PDI_TITULACIÓN!$CQ72,""),IF($A74="TOTAL",SUM(INDIRECT("BE4:BE"&amp;ROW()-1)),""))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IF([8]PDI_TITULACIÓN!$B73&lt;&gt;"",[8]PDI_TITULACIÓN!$B73,IF(AND([8]PDI_TITULACIÓN!$B73="",[8]PDI_TITULACIÓN!$B74="",[8]PDI_TITULACIÓN!$B72=""),"","TOTAL"))</f>
        <v/>
      </c>
      <c r="B75" s="6" t="str">
        <f ca="1">IF(AND($A75&lt;&gt;"",$A75&lt;&gt;"TOTAL"),IF(AND([8]PDI_TITULACIÓN!$C73&lt;&gt;"",[8]PDI_TITULACIÓN!$C73&lt;&gt;0),[8]PDI_TITULACIÓN!$C73,""),IF($A75="TOTAL",SUM(INDIRECT("B4:B"&amp;ROW()-1)),""))</f>
        <v/>
      </c>
      <c r="C75" s="6" t="str">
        <f ca="1">IF(AND($A75&lt;&gt;"",$A75&lt;&gt;"TOTAL"),IF(AND([8]PDI_TITULACIÓN!$E73&lt;&gt;"",[8]PDI_TITULACIÓN!$E73&lt;&gt;0),[8]PDI_TITULACIÓN!$E73,""),IF($A75="TOTAL",SUM(INDIRECT("C4:C"&amp;ROW()-1)),""))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IF(AND($A75&lt;&gt;"",$A75&lt;&gt;"TOTAL"),IF(AND([8]PDI_TITULACIÓN!$H73&lt;&gt;"",[8]PDI_TITULACIÓN!$H73&lt;&gt;0),[8]PDI_TITULACIÓN!$H73,""),IF($A75="TOTAL",SUM(INDIRECT("E4:E"&amp;ROW()-1)),""))</f>
        <v/>
      </c>
      <c r="F75" s="6" t="str">
        <f ca="1">IF(AND($A75&lt;&gt;"",$A75&lt;&gt;"TOTAL"),IF(AND([8]PDI_TITULACIÓN!$J73&lt;&gt;"",[8]PDI_TITULACIÓN!$J73&lt;&gt;0),[8]PDI_TITULACIÓN!$J73,""),IF($A75="TOTAL",SUM(INDIRECT("F4:F"&amp;ROW()-1)),""))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IF(AND($A75&lt;&gt;"",$A75&lt;&gt;"TOTAL"),IF(AND([8]PDI_TITULACIÓN!$M73&lt;&gt;"",[8]PDI_TITULACIÓN!$M73&lt;&gt;0),[8]PDI_TITULACIÓN!$M73,""),IF($A75="TOTAL",SUM(INDIRECT("H4:H"&amp;ROW()-1)),""))</f>
        <v/>
      </c>
      <c r="I75" s="6" t="str">
        <f ca="1">IF(AND($A75&lt;&gt;"",$A75&lt;&gt;"TOTAL"),IF(AND([8]PDI_TITULACIÓN!$O73&lt;&gt;"",[8]PDI_TITULACIÓN!$O73&lt;&gt;0),[8]PDI_TITULACIÓN!$O73,""),IF($A75="TOTAL",SUM(INDIRECT("I4:I"&amp;ROW()-1)),""))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IF(AND($A75&lt;&gt;"",$A75&lt;&gt;"TOTAL"),IF(AND([8]PDI_TITULACIÓN!$R73&lt;&gt;"",[8]PDI_TITULACIÓN!$R73&lt;&gt;0),[8]PDI_TITULACIÓN!$R73,""),IF($A75="TOTAL",SUM(INDIRECT("K4:K"&amp;ROW()-1)),""))</f>
        <v/>
      </c>
      <c r="L75" s="6" t="str">
        <f ca="1">IF(AND($A75&lt;&gt;"",$A75&lt;&gt;"TOTAL"),IF(AND([8]PDI_TITULACIÓN!$T73&lt;&gt;"",[8]PDI_TITULACIÓN!$T73&lt;&gt;0),[8]PDI_TITULACIÓN!$T73,""),IF($A75="TOTAL",SUM(INDIRECT("L4:L"&amp;ROW()-1)),""))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IF(AND($A75&lt;&gt;"",$A75&lt;&gt;"TOTAL"),IF(AND([8]PDI_TITULACIÓN!$W73&lt;&gt;"",[8]PDI_TITULACIÓN!$W73&lt;&gt;0),[8]PDI_TITULACIÓN!$W73,""),IF($A75="TOTAL",SUM(INDIRECT("N4:N"&amp;ROW()-1)),""))</f>
        <v/>
      </c>
      <c r="O75" s="6" t="str">
        <f ca="1">IF(AND($A75&lt;&gt;"",$A75&lt;&gt;"TOTAL"),IF(AND([8]PDI_TITULACIÓN!$Y73&lt;&gt;"",[8]PDI_TITULACIÓN!$Y73&lt;&gt;0),[8]PDI_TITULACIÓN!$Y73,""),IF($A75="TOTAL",SUM(INDIRECT("O4:O"&amp;ROW()-1)),""))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IF(AND($A75&lt;&gt;"",$A75&lt;&gt;"TOTAL"),IF(AND([8]PDI_TITULACIÓN!$AB73&lt;&gt;"",[8]PDI_TITULACIÓN!$AB73&lt;&gt;0),[8]PDI_TITULACIÓN!$AB73,""),IF($A75="TOTAL",SUM(INDIRECT("Q4:Q"&amp;ROW()-1)),""))</f>
        <v/>
      </c>
      <c r="R75" s="6" t="str">
        <f ca="1">IF(AND($A75&lt;&gt;"",$A75&lt;&gt;"TOTAL"),IF(AND([8]PDI_TITULACIÓN!$AD73&lt;&gt;"",[8]PDI_TITULACIÓN!$AD73&lt;&gt;0),[8]PDI_TITULACIÓN!$AD73,""),IF($A75="TOTAL",SUM(INDIRECT("R4:R"&amp;ROW()-1)),""))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IF(AND($A75&lt;&gt;"",$A75&lt;&gt;"TOTAL"),IF(AND([8]PDI_TITULACIÓN!$AG73&lt;&gt;"",[8]PDI_TITULACIÓN!$AG73&lt;&gt;0),[8]PDI_TITULACIÓN!$AG73,""),IF($A75="TOTAL",SUM(INDIRECT("T4:T"&amp;ROW()-1)),""))</f>
        <v/>
      </c>
      <c r="U75" s="6" t="str">
        <f ca="1">IF(AND($A75&lt;&gt;"",$A75&lt;&gt;"TOTAL"),IF(AND([8]PDI_TITULACIÓN!$AI73&lt;&gt;"",[8]PDI_TITULACIÓN!$AI73&lt;&gt;0),[8]PDI_TITULACIÓN!$AI73,""),IF($A75="TOTAL",SUM(INDIRECT("U4:U"&amp;ROW()-1)),""))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IF(AND($A75&lt;&gt;"",$A75&lt;&gt;"TOTAL"),IF(AND([8]PDI_TITULACIÓN!$AL73&lt;&gt;"",[8]PDI_TITULACIÓN!$AL73&lt;&gt;0),[8]PDI_TITULACIÓN!$AL73,""),IF($A75="TOTAL",SUM(INDIRECT("W4:W"&amp;ROW()-1)),""))</f>
        <v/>
      </c>
      <c r="X75" s="6" t="str">
        <f ca="1">IF(AND($A75&lt;&gt;"",$A75&lt;&gt;"TOTAL"),IF(AND([8]PDI_TITULACIÓN!$AN73&lt;&gt;"",[8]PDI_TITULACIÓN!$AN73&lt;&gt;0),[8]PDI_TITULACIÓN!$AN73,""),IF($A75="TOTAL",SUM(INDIRECT("X4:X"&amp;ROW()-1)),""))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IF(AND($A75&lt;&gt;"",$A75&lt;&gt;"TOTAL"),IF(AND([8]PDI_TITULACIÓN!$AQ73&lt;&gt;"",[8]PDI_TITULACIÓN!$AQ73&lt;&gt;0),[8]PDI_TITULACIÓN!$AQ73,""),IF($A75="TOTAL",SUM(INDIRECT("Z4:Z"&amp;ROW()-1)),""))</f>
        <v/>
      </c>
      <c r="AA75" s="6" t="str">
        <f ca="1">IF(AND($A75&lt;&gt;"",$A75&lt;&gt;"TOTAL"),IF(AND([8]PDI_TITULACIÓN!$AS73&lt;&gt;"",[8]PDI_TITULACIÓN!$AS73&lt;&gt;0),[8]PDI_TITULACIÓN!$AS73,""),IF($A75="TOTAL",SUM(INDIRECT("AA4:AA"&amp;ROW()-1)),""))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IF(AND($A75&lt;&gt;"",$A75&lt;&gt;"TOTAL"),IF(AND([8]PDI_TITULACIÓN!$AV73&lt;&gt;"",[8]PDI_TITULACIÓN!$AV73&lt;&gt;0),[8]PDI_TITULACIÓN!$AV73,""),IF($A75="TOTAL",SUM(INDIRECT("AC4:AC"&amp;ROW()-1)),""))</f>
        <v/>
      </c>
      <c r="AD75" s="6" t="str">
        <f ca="1">IF(AND($A75&lt;&gt;"",$A75&lt;&gt;"TOTAL"),IF(AND([8]PDI_TITULACIÓN!$AX73&lt;&gt;"",[8]PDI_TITULACIÓN!$AX73&lt;&gt;0),[8]PDI_TITULACIÓN!$AX73,""),IF($A75="TOTAL",SUM(INDIRECT("AD4:AD"&amp;ROW()-1)),""))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IF(AND($A75&lt;&gt;"",$A75&lt;&gt;"TOTAL"),IF(AND([8]PDI_TITULACIÓN!$BA73&lt;&gt;"",[8]PDI_TITULACIÓN!$BA73&lt;&gt;0),[8]PDI_TITULACIÓN!$BA73,""),IF($A75="TOTAL",SUM(INDIRECT("AF4:AF"&amp;ROW()-1)),""))</f>
        <v/>
      </c>
      <c r="AG75" s="6" t="str">
        <f ca="1">IF(AND($A75&lt;&gt;"",$A75&lt;&gt;"TOTAL"),IF(AND([8]PDI_TITULACIÓN!$BC73&lt;&gt;"",[8]PDI_TITULACIÓN!$BC73&lt;&gt;0),[8]PDI_TITULACIÓN!$BC73,""),IF($A75="TOTAL",SUM(INDIRECT("AG4:AG"&amp;ROW()-1)),""))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IF(AND($A75&lt;&gt;"",$A75&lt;&gt;"TOTAL"),IF(AND([8]PDI_TITULACIÓN!$BF73&lt;&gt;"",[8]PDI_TITULACIÓN!$BF73&lt;&gt;0),[8]PDI_TITULACIÓN!$BF73,""),IF($A75="TOTAL",SUM(INDIRECT("AI4:AI"&amp;ROW()-1)),""))</f>
        <v/>
      </c>
      <c r="AJ75" s="6" t="str">
        <f ca="1">IF(AND($A75&lt;&gt;"",$A75&lt;&gt;"TOTAL"),IF(AND([8]PDI_TITULACIÓN!$BH73&lt;&gt;"",[8]PDI_TITULACIÓN!$BH73&lt;&gt;0),[8]PDI_TITULACIÓN!$BH73,""),IF($A75="TOTAL",SUM(INDIRECT("AJ4:AJ"&amp;ROW()-1)),""))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IF(AND($A75&lt;&gt;"",$A75&lt;&gt;"TOTAL"),IF(AND([8]PDI_TITULACIÓN!$BK73&lt;&gt;"",[8]PDI_TITULACIÓN!$BK73&lt;&gt;0),[8]PDI_TITULACIÓN!$BK73,""),IF($A75="TOTAL",SUM(INDIRECT("AL4:AL"&amp;ROW()-1)),""))</f>
        <v/>
      </c>
      <c r="AM75" s="6" t="str">
        <f ca="1">IF(AND($A75&lt;&gt;"",$A75&lt;&gt;"TOTAL"),IF(AND([8]PDI_TITULACIÓN!$BM73&lt;&gt;"",[8]PDI_TITULACIÓN!$BM73&lt;&gt;0),[8]PDI_TITULACIÓN!$BM73,""),IF($A75="TOTAL",SUM(INDIRECT("AM4:AM"&amp;ROW()-1)),""))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IF(AND($A75&lt;&gt;"",$A75&lt;&gt;"TOTAL"),IF(AND([8]PDI_TITULACIÓN!$BP73&lt;&gt;"",[8]PDI_TITULACIÓN!$BP73&lt;&gt;0),[8]PDI_TITULACIÓN!$BP73,""),IF($A75="TOTAL",SUM(INDIRECT("AO4:AO"&amp;ROW()-1)),""))</f>
        <v/>
      </c>
      <c r="AP75" s="6" t="str">
        <f ca="1">IF(AND($A75&lt;&gt;"",$A75&lt;&gt;"TOTAL"),IF(AND([8]PDI_TITULACIÓN!$BR73&lt;&gt;"",[8]PDI_TITULACIÓN!$BR73&lt;&gt;0),[8]PDI_TITULACIÓN!$BR73,""),IF($A75="TOTAL",SUM(INDIRECT("AP4:AP"&amp;ROW()-1)),""))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IF(AND($A75&lt;&gt;"",$A75&lt;&gt;"TOTAL"),IF(AND([8]PDI_TITULACIÓN!$BU73&lt;&gt;"",[8]PDI_TITULACIÓN!$BU73&lt;&gt;0),[8]PDI_TITULACIÓN!$BU73,""),IF($A75="TOTAL",SUM(INDIRECT("AR4:AR"&amp;ROW()-1)),""))</f>
        <v/>
      </c>
      <c r="AS75" s="6" t="str">
        <f ca="1">IF(AND($A75&lt;&gt;"",$A75&lt;&gt;"TOTAL"),IF(AND([8]PDI_TITULACIÓN!$BW73&lt;&gt;"",[8]PDI_TITULACIÓN!$BW73&lt;&gt;0),[8]PDI_TITULACIÓN!$BW73,""),IF($A75="TOTAL",SUM(INDIRECT("AS4:AS"&amp;ROW()-1)),""))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IF(AND($A75&lt;&gt;"",$A75&lt;&gt;"TOTAL"),IF(AND([8]PDI_TITULACIÓN!$BZ73&lt;&gt;"",[8]PDI_TITULACIÓN!$BZ73&lt;&gt;0),[8]PDI_TITULACIÓN!$BZ73,""),IF($A75="TOTAL",SUM(INDIRECT("AU4:AU"&amp;ROW()-1)),""))</f>
        <v/>
      </c>
      <c r="AV75" s="6" t="str">
        <f ca="1">IF(AND($A75&lt;&gt;"",$A75&lt;&gt;"TOTAL"),IF(AND([8]PDI_TITULACIÓN!$CB73&lt;&gt;"",[8]PDI_TITULACIÓN!$CB73&lt;&gt;0),[8]PDI_TITULACIÓN!$CB73,""),IF($A75="TOTAL",SUM(INDIRECT("AV4:AV"&amp;ROW()-1)),""))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IF(AND($A75&lt;&gt;"",$A75&lt;&gt;"TOTAL"),IF(AND([8]PDI_TITULACIÓN!$CE73&lt;&gt;"",[8]PDI_TITULACIÓN!$CE73&lt;&gt;0),[8]PDI_TITULACIÓN!$CE73,""),IF($A75="TOTAL",SUM(INDIRECT("AX4:AX"&amp;ROW()-1)),""))</f>
        <v/>
      </c>
      <c r="AY75" s="6" t="str">
        <f ca="1">IF(AND($A75&lt;&gt;"",$A75&lt;&gt;"TOTAL"),IF(AND([8]PDI_TITULACIÓN!$CG73&lt;&gt;"",[8]PDI_TITULACIÓN!$CG73&lt;&gt;0),[8]PDI_TITULACIÓN!$CG73,""),IF($A75="TOTAL",SUM(INDIRECT("AY4:AY"&amp;ROW()-1)),""))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IF(AND($A75&lt;&gt;"",$A75&lt;&gt;"TOTAL"),IF(AND([8]PDI_TITULACIÓN!$CJ73&lt;&gt;"",[8]PDI_TITULACIÓN!$CJ73&lt;&gt;0),[8]PDI_TITULACIÓN!$CJ73,""),IF($A75="TOTAL",SUM(INDIRECT("BA4:BA"&amp;ROW()-1)),""))</f>
        <v/>
      </c>
      <c r="BB75" s="6" t="str">
        <f ca="1">IF(AND($A75&lt;&gt;"",$A75&lt;&gt;"TOTAL"),IF(AND([8]PDI_TITULACIÓN!$CL73&lt;&gt;"",[8]PDI_TITULACIÓN!$CL73&lt;&gt;0),[8]PDI_TITULACIÓN!$CL73,""),IF($A75="TOTAL",SUM(INDIRECT("BB4:BB"&amp;ROW()-1)),""))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IF(AND($A75&lt;&gt;"",$A75&lt;&gt;"TOTAL"),IF(AND([8]PDI_TITULACIÓN!$CO73&lt;&gt;"",[8]PDI_TITULACIÓN!$CO73&lt;&gt;0),[8]PDI_TITULACIÓN!$CO73,""),IF($A75="TOTAL",SUM(INDIRECT("BD4:BD"&amp;ROW()-1)),""))</f>
        <v/>
      </c>
      <c r="BE75" s="6" t="str">
        <f ca="1">IF(AND($A75&lt;&gt;"",$A75&lt;&gt;"TOTAL"),IF(AND([8]PDI_TITULACIÓN!$CQ73&lt;&gt;"",[8]PDI_TITULACIÓN!$CQ73&lt;&gt;0),[8]PDI_TITULACIÓN!$CQ73,""),IF($A75="TOTAL",SUM(INDIRECT("BE4:BE"&amp;ROW()-1)),""))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IF([8]PDI_TITULACIÓN!$B74&lt;&gt;"",[8]PDI_TITULACIÓN!$B74,IF(AND([8]PDI_TITULACIÓN!$B74="",[8]PDI_TITULACIÓN!$B75="",[8]PDI_TITULACIÓN!$B73=""),"","TOTAL"))</f>
        <v/>
      </c>
      <c r="B76" s="6" t="str">
        <f ca="1">IF(AND($A76&lt;&gt;"",$A76&lt;&gt;"TOTAL"),IF(AND([8]PDI_TITULACIÓN!$C74&lt;&gt;"",[8]PDI_TITULACIÓN!$C74&lt;&gt;0),[8]PDI_TITULACIÓN!$C74,""),IF($A76="TOTAL",SUM(INDIRECT("B4:B"&amp;ROW()-1)),""))</f>
        <v/>
      </c>
      <c r="C76" s="6" t="str">
        <f ca="1">IF(AND($A76&lt;&gt;"",$A76&lt;&gt;"TOTAL"),IF(AND([8]PDI_TITULACIÓN!$E74&lt;&gt;"",[8]PDI_TITULACIÓN!$E74&lt;&gt;0),[8]PDI_TITULACIÓN!$E74,""),IF($A76="TOTAL",SUM(INDIRECT("C4:C"&amp;ROW()-1)),""))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IF(AND($A76&lt;&gt;"",$A76&lt;&gt;"TOTAL"),IF(AND([8]PDI_TITULACIÓN!$H74&lt;&gt;"",[8]PDI_TITULACIÓN!$H74&lt;&gt;0),[8]PDI_TITULACIÓN!$H74,""),IF($A76="TOTAL",SUM(INDIRECT("E4:E"&amp;ROW()-1)),""))</f>
        <v/>
      </c>
      <c r="F76" s="6" t="str">
        <f ca="1">IF(AND($A76&lt;&gt;"",$A76&lt;&gt;"TOTAL"),IF(AND([8]PDI_TITULACIÓN!$J74&lt;&gt;"",[8]PDI_TITULACIÓN!$J74&lt;&gt;0),[8]PDI_TITULACIÓN!$J74,""),IF($A76="TOTAL",SUM(INDIRECT("F4:F"&amp;ROW()-1)),""))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IF(AND($A76&lt;&gt;"",$A76&lt;&gt;"TOTAL"),IF(AND([8]PDI_TITULACIÓN!$M74&lt;&gt;"",[8]PDI_TITULACIÓN!$M74&lt;&gt;0),[8]PDI_TITULACIÓN!$M74,""),IF($A76="TOTAL",SUM(INDIRECT("H4:H"&amp;ROW()-1)),""))</f>
        <v/>
      </c>
      <c r="I76" s="6" t="str">
        <f ca="1">IF(AND($A76&lt;&gt;"",$A76&lt;&gt;"TOTAL"),IF(AND([8]PDI_TITULACIÓN!$O74&lt;&gt;"",[8]PDI_TITULACIÓN!$O74&lt;&gt;0),[8]PDI_TITULACIÓN!$O74,""),IF($A76="TOTAL",SUM(INDIRECT("I4:I"&amp;ROW()-1)),""))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IF(AND($A76&lt;&gt;"",$A76&lt;&gt;"TOTAL"),IF(AND([8]PDI_TITULACIÓN!$R74&lt;&gt;"",[8]PDI_TITULACIÓN!$R74&lt;&gt;0),[8]PDI_TITULACIÓN!$R74,""),IF($A76="TOTAL",SUM(INDIRECT("K4:K"&amp;ROW()-1)),""))</f>
        <v/>
      </c>
      <c r="L76" s="6" t="str">
        <f ca="1">IF(AND($A76&lt;&gt;"",$A76&lt;&gt;"TOTAL"),IF(AND([8]PDI_TITULACIÓN!$T74&lt;&gt;"",[8]PDI_TITULACIÓN!$T74&lt;&gt;0),[8]PDI_TITULACIÓN!$T74,""),IF($A76="TOTAL",SUM(INDIRECT("L4:L"&amp;ROW()-1)),""))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IF(AND($A76&lt;&gt;"",$A76&lt;&gt;"TOTAL"),IF(AND([8]PDI_TITULACIÓN!$W74&lt;&gt;"",[8]PDI_TITULACIÓN!$W74&lt;&gt;0),[8]PDI_TITULACIÓN!$W74,""),IF($A76="TOTAL",SUM(INDIRECT("N4:N"&amp;ROW()-1)),""))</f>
        <v/>
      </c>
      <c r="O76" s="6" t="str">
        <f ca="1">IF(AND($A76&lt;&gt;"",$A76&lt;&gt;"TOTAL"),IF(AND([8]PDI_TITULACIÓN!$Y74&lt;&gt;"",[8]PDI_TITULACIÓN!$Y74&lt;&gt;0),[8]PDI_TITULACIÓN!$Y74,""),IF($A76="TOTAL",SUM(INDIRECT("O4:O"&amp;ROW()-1)),""))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IF(AND($A76&lt;&gt;"",$A76&lt;&gt;"TOTAL"),IF(AND([8]PDI_TITULACIÓN!$AB74&lt;&gt;"",[8]PDI_TITULACIÓN!$AB74&lt;&gt;0),[8]PDI_TITULACIÓN!$AB74,""),IF($A76="TOTAL",SUM(INDIRECT("Q4:Q"&amp;ROW()-1)),""))</f>
        <v/>
      </c>
      <c r="R76" s="6" t="str">
        <f ca="1">IF(AND($A76&lt;&gt;"",$A76&lt;&gt;"TOTAL"),IF(AND([8]PDI_TITULACIÓN!$AD74&lt;&gt;"",[8]PDI_TITULACIÓN!$AD74&lt;&gt;0),[8]PDI_TITULACIÓN!$AD74,""),IF($A76="TOTAL",SUM(INDIRECT("R4:R"&amp;ROW()-1)),""))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IF(AND($A76&lt;&gt;"",$A76&lt;&gt;"TOTAL"),IF(AND([8]PDI_TITULACIÓN!$AG74&lt;&gt;"",[8]PDI_TITULACIÓN!$AG74&lt;&gt;0),[8]PDI_TITULACIÓN!$AG74,""),IF($A76="TOTAL",SUM(INDIRECT("T4:T"&amp;ROW()-1)),""))</f>
        <v/>
      </c>
      <c r="U76" s="6" t="str">
        <f ca="1">IF(AND($A76&lt;&gt;"",$A76&lt;&gt;"TOTAL"),IF(AND([8]PDI_TITULACIÓN!$AI74&lt;&gt;"",[8]PDI_TITULACIÓN!$AI74&lt;&gt;0),[8]PDI_TITULACIÓN!$AI74,""),IF($A76="TOTAL",SUM(INDIRECT("U4:U"&amp;ROW()-1)),""))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IF(AND($A76&lt;&gt;"",$A76&lt;&gt;"TOTAL"),IF(AND([8]PDI_TITULACIÓN!$AL74&lt;&gt;"",[8]PDI_TITULACIÓN!$AL74&lt;&gt;0),[8]PDI_TITULACIÓN!$AL74,""),IF($A76="TOTAL",SUM(INDIRECT("W4:W"&amp;ROW()-1)),""))</f>
        <v/>
      </c>
      <c r="X76" s="6" t="str">
        <f ca="1">IF(AND($A76&lt;&gt;"",$A76&lt;&gt;"TOTAL"),IF(AND([8]PDI_TITULACIÓN!$AN74&lt;&gt;"",[8]PDI_TITULACIÓN!$AN74&lt;&gt;0),[8]PDI_TITULACIÓN!$AN74,""),IF($A76="TOTAL",SUM(INDIRECT("X4:X"&amp;ROW()-1)),""))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IF(AND($A76&lt;&gt;"",$A76&lt;&gt;"TOTAL"),IF(AND([8]PDI_TITULACIÓN!$AQ74&lt;&gt;"",[8]PDI_TITULACIÓN!$AQ74&lt;&gt;0),[8]PDI_TITULACIÓN!$AQ74,""),IF($A76="TOTAL",SUM(INDIRECT("Z4:Z"&amp;ROW()-1)),""))</f>
        <v/>
      </c>
      <c r="AA76" s="6" t="str">
        <f ca="1">IF(AND($A76&lt;&gt;"",$A76&lt;&gt;"TOTAL"),IF(AND([8]PDI_TITULACIÓN!$AS74&lt;&gt;"",[8]PDI_TITULACIÓN!$AS74&lt;&gt;0),[8]PDI_TITULACIÓN!$AS74,""),IF($A76="TOTAL",SUM(INDIRECT("AA4:AA"&amp;ROW()-1)),""))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IF(AND($A76&lt;&gt;"",$A76&lt;&gt;"TOTAL"),IF(AND([8]PDI_TITULACIÓN!$AV74&lt;&gt;"",[8]PDI_TITULACIÓN!$AV74&lt;&gt;0),[8]PDI_TITULACIÓN!$AV74,""),IF($A76="TOTAL",SUM(INDIRECT("AC4:AC"&amp;ROW()-1)),""))</f>
        <v/>
      </c>
      <c r="AD76" s="6" t="str">
        <f ca="1">IF(AND($A76&lt;&gt;"",$A76&lt;&gt;"TOTAL"),IF(AND([8]PDI_TITULACIÓN!$AX74&lt;&gt;"",[8]PDI_TITULACIÓN!$AX74&lt;&gt;0),[8]PDI_TITULACIÓN!$AX74,""),IF($A76="TOTAL",SUM(INDIRECT("AD4:AD"&amp;ROW()-1)),""))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IF(AND($A76&lt;&gt;"",$A76&lt;&gt;"TOTAL"),IF(AND([8]PDI_TITULACIÓN!$BA74&lt;&gt;"",[8]PDI_TITULACIÓN!$BA74&lt;&gt;0),[8]PDI_TITULACIÓN!$BA74,""),IF($A76="TOTAL",SUM(INDIRECT("AF4:AF"&amp;ROW()-1)),""))</f>
        <v/>
      </c>
      <c r="AG76" s="6" t="str">
        <f ca="1">IF(AND($A76&lt;&gt;"",$A76&lt;&gt;"TOTAL"),IF(AND([8]PDI_TITULACIÓN!$BC74&lt;&gt;"",[8]PDI_TITULACIÓN!$BC74&lt;&gt;0),[8]PDI_TITULACIÓN!$BC74,""),IF($A76="TOTAL",SUM(INDIRECT("AG4:AG"&amp;ROW()-1)),""))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IF(AND($A76&lt;&gt;"",$A76&lt;&gt;"TOTAL"),IF(AND([8]PDI_TITULACIÓN!$BF74&lt;&gt;"",[8]PDI_TITULACIÓN!$BF74&lt;&gt;0),[8]PDI_TITULACIÓN!$BF74,""),IF($A76="TOTAL",SUM(INDIRECT("AI4:AI"&amp;ROW()-1)),""))</f>
        <v/>
      </c>
      <c r="AJ76" s="6" t="str">
        <f ca="1">IF(AND($A76&lt;&gt;"",$A76&lt;&gt;"TOTAL"),IF(AND([8]PDI_TITULACIÓN!$BH74&lt;&gt;"",[8]PDI_TITULACIÓN!$BH74&lt;&gt;0),[8]PDI_TITULACIÓN!$BH74,""),IF($A76="TOTAL",SUM(INDIRECT("AJ4:AJ"&amp;ROW()-1)),""))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IF(AND($A76&lt;&gt;"",$A76&lt;&gt;"TOTAL"),IF(AND([8]PDI_TITULACIÓN!$BK74&lt;&gt;"",[8]PDI_TITULACIÓN!$BK74&lt;&gt;0),[8]PDI_TITULACIÓN!$BK74,""),IF($A76="TOTAL",SUM(INDIRECT("AL4:AL"&amp;ROW()-1)),""))</f>
        <v/>
      </c>
      <c r="AM76" s="6" t="str">
        <f ca="1">IF(AND($A76&lt;&gt;"",$A76&lt;&gt;"TOTAL"),IF(AND([8]PDI_TITULACIÓN!$BM74&lt;&gt;"",[8]PDI_TITULACIÓN!$BM74&lt;&gt;0),[8]PDI_TITULACIÓN!$BM74,""),IF($A76="TOTAL",SUM(INDIRECT("AM4:AM"&amp;ROW()-1)),""))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IF(AND($A76&lt;&gt;"",$A76&lt;&gt;"TOTAL"),IF(AND([8]PDI_TITULACIÓN!$BP74&lt;&gt;"",[8]PDI_TITULACIÓN!$BP74&lt;&gt;0),[8]PDI_TITULACIÓN!$BP74,""),IF($A76="TOTAL",SUM(INDIRECT("AO4:AO"&amp;ROW()-1)),""))</f>
        <v/>
      </c>
      <c r="AP76" s="6" t="str">
        <f ca="1">IF(AND($A76&lt;&gt;"",$A76&lt;&gt;"TOTAL"),IF(AND([8]PDI_TITULACIÓN!$BR74&lt;&gt;"",[8]PDI_TITULACIÓN!$BR74&lt;&gt;0),[8]PDI_TITULACIÓN!$BR74,""),IF($A76="TOTAL",SUM(INDIRECT("AP4:AP"&amp;ROW()-1)),""))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IF(AND($A76&lt;&gt;"",$A76&lt;&gt;"TOTAL"),IF(AND([8]PDI_TITULACIÓN!$BU74&lt;&gt;"",[8]PDI_TITULACIÓN!$BU74&lt;&gt;0),[8]PDI_TITULACIÓN!$BU74,""),IF($A76="TOTAL",SUM(INDIRECT("AR4:AR"&amp;ROW()-1)),""))</f>
        <v/>
      </c>
      <c r="AS76" s="6" t="str">
        <f ca="1">IF(AND($A76&lt;&gt;"",$A76&lt;&gt;"TOTAL"),IF(AND([8]PDI_TITULACIÓN!$BW74&lt;&gt;"",[8]PDI_TITULACIÓN!$BW74&lt;&gt;0),[8]PDI_TITULACIÓN!$BW74,""),IF($A76="TOTAL",SUM(INDIRECT("AS4:AS"&amp;ROW()-1)),""))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IF(AND($A76&lt;&gt;"",$A76&lt;&gt;"TOTAL"),IF(AND([8]PDI_TITULACIÓN!$BZ74&lt;&gt;"",[8]PDI_TITULACIÓN!$BZ74&lt;&gt;0),[8]PDI_TITULACIÓN!$BZ74,""),IF($A76="TOTAL",SUM(INDIRECT("AU4:AU"&amp;ROW()-1)),""))</f>
        <v/>
      </c>
      <c r="AV76" s="6" t="str">
        <f ca="1">IF(AND($A76&lt;&gt;"",$A76&lt;&gt;"TOTAL"),IF(AND([8]PDI_TITULACIÓN!$CB74&lt;&gt;"",[8]PDI_TITULACIÓN!$CB74&lt;&gt;0),[8]PDI_TITULACIÓN!$CB74,""),IF($A76="TOTAL",SUM(INDIRECT("AV4:AV"&amp;ROW()-1)),""))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IF(AND($A76&lt;&gt;"",$A76&lt;&gt;"TOTAL"),IF(AND([8]PDI_TITULACIÓN!$CE74&lt;&gt;"",[8]PDI_TITULACIÓN!$CE74&lt;&gt;0),[8]PDI_TITULACIÓN!$CE74,""),IF($A76="TOTAL",SUM(INDIRECT("AX4:AX"&amp;ROW()-1)),""))</f>
        <v/>
      </c>
      <c r="AY76" s="6" t="str">
        <f ca="1">IF(AND($A76&lt;&gt;"",$A76&lt;&gt;"TOTAL"),IF(AND([8]PDI_TITULACIÓN!$CG74&lt;&gt;"",[8]PDI_TITULACIÓN!$CG74&lt;&gt;0),[8]PDI_TITULACIÓN!$CG74,""),IF($A76="TOTAL",SUM(INDIRECT("AY4:AY"&amp;ROW()-1)),""))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IF(AND($A76&lt;&gt;"",$A76&lt;&gt;"TOTAL"),IF(AND([8]PDI_TITULACIÓN!$CJ74&lt;&gt;"",[8]PDI_TITULACIÓN!$CJ74&lt;&gt;0),[8]PDI_TITULACIÓN!$CJ74,""),IF($A76="TOTAL",SUM(INDIRECT("BA4:BA"&amp;ROW()-1)),""))</f>
        <v/>
      </c>
      <c r="BB76" s="6" t="str">
        <f ca="1">IF(AND($A76&lt;&gt;"",$A76&lt;&gt;"TOTAL"),IF(AND([8]PDI_TITULACIÓN!$CL74&lt;&gt;"",[8]PDI_TITULACIÓN!$CL74&lt;&gt;0),[8]PDI_TITULACIÓN!$CL74,""),IF($A76="TOTAL",SUM(INDIRECT("BB4:BB"&amp;ROW()-1)),""))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IF(AND($A76&lt;&gt;"",$A76&lt;&gt;"TOTAL"),IF(AND([8]PDI_TITULACIÓN!$CO74&lt;&gt;"",[8]PDI_TITULACIÓN!$CO74&lt;&gt;0),[8]PDI_TITULACIÓN!$CO74,""),IF($A76="TOTAL",SUM(INDIRECT("BD4:BD"&amp;ROW()-1)),""))</f>
        <v/>
      </c>
      <c r="BE76" s="6" t="str">
        <f ca="1">IF(AND($A76&lt;&gt;"",$A76&lt;&gt;"TOTAL"),IF(AND([8]PDI_TITULACIÓN!$CQ74&lt;&gt;"",[8]PDI_TITULACIÓN!$CQ74&lt;&gt;0),[8]PDI_TITULACIÓN!$CQ74,""),IF($A76="TOTAL",SUM(INDIRECT("BE4:BE"&amp;ROW()-1)),""))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IF([8]PDI_TITULACIÓN!$B75&lt;&gt;"",[8]PDI_TITULACIÓN!$B75,IF(AND([8]PDI_TITULACIÓN!$B75="",[8]PDI_TITULACIÓN!$B76="",[8]PDI_TITULACIÓN!$B74=""),"","TOTAL"))</f>
        <v/>
      </c>
      <c r="B77" s="6" t="str">
        <f ca="1">IF(AND($A77&lt;&gt;"",$A77&lt;&gt;"TOTAL"),IF(AND([8]PDI_TITULACIÓN!$C75&lt;&gt;"",[8]PDI_TITULACIÓN!$C75&lt;&gt;0),[8]PDI_TITULACIÓN!$C75,""),IF($A77="TOTAL",SUM(INDIRECT("B4:B"&amp;ROW()-1)),""))</f>
        <v/>
      </c>
      <c r="C77" s="6" t="str">
        <f ca="1">IF(AND($A77&lt;&gt;"",$A77&lt;&gt;"TOTAL"),IF(AND([8]PDI_TITULACIÓN!$E75&lt;&gt;"",[8]PDI_TITULACIÓN!$E75&lt;&gt;0),[8]PDI_TITULACIÓN!$E75,""),IF($A77="TOTAL",SUM(INDIRECT("C4:C"&amp;ROW()-1)),""))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IF(AND($A77&lt;&gt;"",$A77&lt;&gt;"TOTAL"),IF(AND([8]PDI_TITULACIÓN!$H75&lt;&gt;"",[8]PDI_TITULACIÓN!$H75&lt;&gt;0),[8]PDI_TITULACIÓN!$H75,""),IF($A77="TOTAL",SUM(INDIRECT("E4:E"&amp;ROW()-1)),""))</f>
        <v/>
      </c>
      <c r="F77" s="6" t="str">
        <f ca="1">IF(AND($A77&lt;&gt;"",$A77&lt;&gt;"TOTAL"),IF(AND([8]PDI_TITULACIÓN!$J75&lt;&gt;"",[8]PDI_TITULACIÓN!$J75&lt;&gt;0),[8]PDI_TITULACIÓN!$J75,""),IF($A77="TOTAL",SUM(INDIRECT("F4:F"&amp;ROW()-1)),""))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IF(AND($A77&lt;&gt;"",$A77&lt;&gt;"TOTAL"),IF(AND([8]PDI_TITULACIÓN!$M75&lt;&gt;"",[8]PDI_TITULACIÓN!$M75&lt;&gt;0),[8]PDI_TITULACIÓN!$M75,""),IF($A77="TOTAL",SUM(INDIRECT("H4:H"&amp;ROW()-1)),""))</f>
        <v/>
      </c>
      <c r="I77" s="6" t="str">
        <f ca="1">IF(AND($A77&lt;&gt;"",$A77&lt;&gt;"TOTAL"),IF(AND([8]PDI_TITULACIÓN!$O75&lt;&gt;"",[8]PDI_TITULACIÓN!$O75&lt;&gt;0),[8]PDI_TITULACIÓN!$O75,""),IF($A77="TOTAL",SUM(INDIRECT("I4:I"&amp;ROW()-1)),""))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IF(AND($A77&lt;&gt;"",$A77&lt;&gt;"TOTAL"),IF(AND([8]PDI_TITULACIÓN!$R75&lt;&gt;"",[8]PDI_TITULACIÓN!$R75&lt;&gt;0),[8]PDI_TITULACIÓN!$R75,""),IF($A77="TOTAL",SUM(INDIRECT("K4:K"&amp;ROW()-1)),""))</f>
        <v/>
      </c>
      <c r="L77" s="6" t="str">
        <f ca="1">IF(AND($A77&lt;&gt;"",$A77&lt;&gt;"TOTAL"),IF(AND([8]PDI_TITULACIÓN!$T75&lt;&gt;"",[8]PDI_TITULACIÓN!$T75&lt;&gt;0),[8]PDI_TITULACIÓN!$T75,""),IF($A77="TOTAL",SUM(INDIRECT("L4:L"&amp;ROW()-1)),""))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IF(AND($A77&lt;&gt;"",$A77&lt;&gt;"TOTAL"),IF(AND([8]PDI_TITULACIÓN!$W75&lt;&gt;"",[8]PDI_TITULACIÓN!$W75&lt;&gt;0),[8]PDI_TITULACIÓN!$W75,""),IF($A77="TOTAL",SUM(INDIRECT("N4:N"&amp;ROW()-1)),""))</f>
        <v/>
      </c>
      <c r="O77" s="6" t="str">
        <f ca="1">IF(AND($A77&lt;&gt;"",$A77&lt;&gt;"TOTAL"),IF(AND([8]PDI_TITULACIÓN!$Y75&lt;&gt;"",[8]PDI_TITULACIÓN!$Y75&lt;&gt;0),[8]PDI_TITULACIÓN!$Y75,""),IF($A77="TOTAL",SUM(INDIRECT("O4:O"&amp;ROW()-1)),""))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IF(AND($A77&lt;&gt;"",$A77&lt;&gt;"TOTAL"),IF(AND([8]PDI_TITULACIÓN!$AB75&lt;&gt;"",[8]PDI_TITULACIÓN!$AB75&lt;&gt;0),[8]PDI_TITULACIÓN!$AB75,""),IF($A77="TOTAL",SUM(INDIRECT("Q4:Q"&amp;ROW()-1)),""))</f>
        <v/>
      </c>
      <c r="R77" s="6" t="str">
        <f ca="1">IF(AND($A77&lt;&gt;"",$A77&lt;&gt;"TOTAL"),IF(AND([8]PDI_TITULACIÓN!$AD75&lt;&gt;"",[8]PDI_TITULACIÓN!$AD75&lt;&gt;0),[8]PDI_TITULACIÓN!$AD75,""),IF($A77="TOTAL",SUM(INDIRECT("R4:R"&amp;ROW()-1)),""))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IF(AND($A77&lt;&gt;"",$A77&lt;&gt;"TOTAL"),IF(AND([8]PDI_TITULACIÓN!$AG75&lt;&gt;"",[8]PDI_TITULACIÓN!$AG75&lt;&gt;0),[8]PDI_TITULACIÓN!$AG75,""),IF($A77="TOTAL",SUM(INDIRECT("T4:T"&amp;ROW()-1)),""))</f>
        <v/>
      </c>
      <c r="U77" s="6" t="str">
        <f ca="1">IF(AND($A77&lt;&gt;"",$A77&lt;&gt;"TOTAL"),IF(AND([8]PDI_TITULACIÓN!$AI75&lt;&gt;"",[8]PDI_TITULACIÓN!$AI75&lt;&gt;0),[8]PDI_TITULACIÓN!$AI75,""),IF($A77="TOTAL",SUM(INDIRECT("U4:U"&amp;ROW()-1)),""))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IF(AND($A77&lt;&gt;"",$A77&lt;&gt;"TOTAL"),IF(AND([8]PDI_TITULACIÓN!$AL75&lt;&gt;"",[8]PDI_TITULACIÓN!$AL75&lt;&gt;0),[8]PDI_TITULACIÓN!$AL75,""),IF($A77="TOTAL",SUM(INDIRECT("W4:W"&amp;ROW()-1)),""))</f>
        <v/>
      </c>
      <c r="X77" s="6" t="str">
        <f ca="1">IF(AND($A77&lt;&gt;"",$A77&lt;&gt;"TOTAL"),IF(AND([8]PDI_TITULACIÓN!$AN75&lt;&gt;"",[8]PDI_TITULACIÓN!$AN75&lt;&gt;0),[8]PDI_TITULACIÓN!$AN75,""),IF($A77="TOTAL",SUM(INDIRECT("X4:X"&amp;ROW()-1)),""))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IF(AND($A77&lt;&gt;"",$A77&lt;&gt;"TOTAL"),IF(AND([8]PDI_TITULACIÓN!$AQ75&lt;&gt;"",[8]PDI_TITULACIÓN!$AQ75&lt;&gt;0),[8]PDI_TITULACIÓN!$AQ75,""),IF($A77="TOTAL",SUM(INDIRECT("Z4:Z"&amp;ROW()-1)),""))</f>
        <v/>
      </c>
      <c r="AA77" s="6" t="str">
        <f ca="1">IF(AND($A77&lt;&gt;"",$A77&lt;&gt;"TOTAL"),IF(AND([8]PDI_TITULACIÓN!$AS75&lt;&gt;"",[8]PDI_TITULACIÓN!$AS75&lt;&gt;0),[8]PDI_TITULACIÓN!$AS75,""),IF($A77="TOTAL",SUM(INDIRECT("AA4:AA"&amp;ROW()-1)),""))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IF(AND($A77&lt;&gt;"",$A77&lt;&gt;"TOTAL"),IF(AND([8]PDI_TITULACIÓN!$AV75&lt;&gt;"",[8]PDI_TITULACIÓN!$AV75&lt;&gt;0),[8]PDI_TITULACIÓN!$AV75,""),IF($A77="TOTAL",SUM(INDIRECT("AC4:AC"&amp;ROW()-1)),""))</f>
        <v/>
      </c>
      <c r="AD77" s="6" t="str">
        <f ca="1">IF(AND($A77&lt;&gt;"",$A77&lt;&gt;"TOTAL"),IF(AND([8]PDI_TITULACIÓN!$AX75&lt;&gt;"",[8]PDI_TITULACIÓN!$AX75&lt;&gt;0),[8]PDI_TITULACIÓN!$AX75,""),IF($A77="TOTAL",SUM(INDIRECT("AD4:AD"&amp;ROW()-1)),""))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IF(AND($A77&lt;&gt;"",$A77&lt;&gt;"TOTAL"),IF(AND([8]PDI_TITULACIÓN!$BA75&lt;&gt;"",[8]PDI_TITULACIÓN!$BA75&lt;&gt;0),[8]PDI_TITULACIÓN!$BA75,""),IF($A77="TOTAL",SUM(INDIRECT("AF4:AF"&amp;ROW()-1)),""))</f>
        <v/>
      </c>
      <c r="AG77" s="6" t="str">
        <f ca="1">IF(AND($A77&lt;&gt;"",$A77&lt;&gt;"TOTAL"),IF(AND([8]PDI_TITULACIÓN!$BC75&lt;&gt;"",[8]PDI_TITULACIÓN!$BC75&lt;&gt;0),[8]PDI_TITULACIÓN!$BC75,""),IF($A77="TOTAL",SUM(INDIRECT("AG4:AG"&amp;ROW()-1)),""))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IF(AND($A77&lt;&gt;"",$A77&lt;&gt;"TOTAL"),IF(AND([8]PDI_TITULACIÓN!$BF75&lt;&gt;"",[8]PDI_TITULACIÓN!$BF75&lt;&gt;0),[8]PDI_TITULACIÓN!$BF75,""),IF($A77="TOTAL",SUM(INDIRECT("AI4:AI"&amp;ROW()-1)),""))</f>
        <v/>
      </c>
      <c r="AJ77" s="6" t="str">
        <f ca="1">IF(AND($A77&lt;&gt;"",$A77&lt;&gt;"TOTAL"),IF(AND([8]PDI_TITULACIÓN!$BH75&lt;&gt;"",[8]PDI_TITULACIÓN!$BH75&lt;&gt;0),[8]PDI_TITULACIÓN!$BH75,""),IF($A77="TOTAL",SUM(INDIRECT("AJ4:AJ"&amp;ROW()-1)),""))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IF(AND($A77&lt;&gt;"",$A77&lt;&gt;"TOTAL"),IF(AND([8]PDI_TITULACIÓN!$BK75&lt;&gt;"",[8]PDI_TITULACIÓN!$BK75&lt;&gt;0),[8]PDI_TITULACIÓN!$BK75,""),IF($A77="TOTAL",SUM(INDIRECT("AL4:AL"&amp;ROW()-1)),""))</f>
        <v/>
      </c>
      <c r="AM77" s="6" t="str">
        <f ca="1">IF(AND($A77&lt;&gt;"",$A77&lt;&gt;"TOTAL"),IF(AND([8]PDI_TITULACIÓN!$BM75&lt;&gt;"",[8]PDI_TITULACIÓN!$BM75&lt;&gt;0),[8]PDI_TITULACIÓN!$BM75,""),IF($A77="TOTAL",SUM(INDIRECT("AM4:AM"&amp;ROW()-1)),""))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IF(AND($A77&lt;&gt;"",$A77&lt;&gt;"TOTAL"),IF(AND([8]PDI_TITULACIÓN!$BP75&lt;&gt;"",[8]PDI_TITULACIÓN!$BP75&lt;&gt;0),[8]PDI_TITULACIÓN!$BP75,""),IF($A77="TOTAL",SUM(INDIRECT("AO4:AO"&amp;ROW()-1)),""))</f>
        <v/>
      </c>
      <c r="AP77" s="6" t="str">
        <f ca="1">IF(AND($A77&lt;&gt;"",$A77&lt;&gt;"TOTAL"),IF(AND([8]PDI_TITULACIÓN!$BR75&lt;&gt;"",[8]PDI_TITULACIÓN!$BR75&lt;&gt;0),[8]PDI_TITULACIÓN!$BR75,""),IF($A77="TOTAL",SUM(INDIRECT("AP4:AP"&amp;ROW()-1)),""))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IF(AND($A77&lt;&gt;"",$A77&lt;&gt;"TOTAL"),IF(AND([8]PDI_TITULACIÓN!$BU75&lt;&gt;"",[8]PDI_TITULACIÓN!$BU75&lt;&gt;0),[8]PDI_TITULACIÓN!$BU75,""),IF($A77="TOTAL",SUM(INDIRECT("AR4:AR"&amp;ROW()-1)),""))</f>
        <v/>
      </c>
      <c r="AS77" s="6" t="str">
        <f ca="1">IF(AND($A77&lt;&gt;"",$A77&lt;&gt;"TOTAL"),IF(AND([8]PDI_TITULACIÓN!$BW75&lt;&gt;"",[8]PDI_TITULACIÓN!$BW75&lt;&gt;0),[8]PDI_TITULACIÓN!$BW75,""),IF($A77="TOTAL",SUM(INDIRECT("AS4:AS"&amp;ROW()-1)),""))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IF(AND($A77&lt;&gt;"",$A77&lt;&gt;"TOTAL"),IF(AND([8]PDI_TITULACIÓN!$BZ75&lt;&gt;"",[8]PDI_TITULACIÓN!$BZ75&lt;&gt;0),[8]PDI_TITULACIÓN!$BZ75,""),IF($A77="TOTAL",SUM(INDIRECT("AU4:AU"&amp;ROW()-1)),""))</f>
        <v/>
      </c>
      <c r="AV77" s="6" t="str">
        <f ca="1">IF(AND($A77&lt;&gt;"",$A77&lt;&gt;"TOTAL"),IF(AND([8]PDI_TITULACIÓN!$CB75&lt;&gt;"",[8]PDI_TITULACIÓN!$CB75&lt;&gt;0),[8]PDI_TITULACIÓN!$CB75,""),IF($A77="TOTAL",SUM(INDIRECT("AV4:AV"&amp;ROW()-1)),""))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IF(AND($A77&lt;&gt;"",$A77&lt;&gt;"TOTAL"),IF(AND([8]PDI_TITULACIÓN!$CE75&lt;&gt;"",[8]PDI_TITULACIÓN!$CE75&lt;&gt;0),[8]PDI_TITULACIÓN!$CE75,""),IF($A77="TOTAL",SUM(INDIRECT("AX4:AX"&amp;ROW()-1)),""))</f>
        <v/>
      </c>
      <c r="AY77" s="6" t="str">
        <f ca="1">IF(AND($A77&lt;&gt;"",$A77&lt;&gt;"TOTAL"),IF(AND([8]PDI_TITULACIÓN!$CG75&lt;&gt;"",[8]PDI_TITULACIÓN!$CG75&lt;&gt;0),[8]PDI_TITULACIÓN!$CG75,""),IF($A77="TOTAL",SUM(INDIRECT("AY4:AY"&amp;ROW()-1)),""))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IF(AND($A77&lt;&gt;"",$A77&lt;&gt;"TOTAL"),IF(AND([8]PDI_TITULACIÓN!$CJ75&lt;&gt;"",[8]PDI_TITULACIÓN!$CJ75&lt;&gt;0),[8]PDI_TITULACIÓN!$CJ75,""),IF($A77="TOTAL",SUM(INDIRECT("BA4:BA"&amp;ROW()-1)),""))</f>
        <v/>
      </c>
      <c r="BB77" s="6" t="str">
        <f ca="1">IF(AND($A77&lt;&gt;"",$A77&lt;&gt;"TOTAL"),IF(AND([8]PDI_TITULACIÓN!$CL75&lt;&gt;"",[8]PDI_TITULACIÓN!$CL75&lt;&gt;0),[8]PDI_TITULACIÓN!$CL75,""),IF($A77="TOTAL",SUM(INDIRECT("BB4:BB"&amp;ROW()-1)),""))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IF(AND($A77&lt;&gt;"",$A77&lt;&gt;"TOTAL"),IF(AND([8]PDI_TITULACIÓN!$CO75&lt;&gt;"",[8]PDI_TITULACIÓN!$CO75&lt;&gt;0),[8]PDI_TITULACIÓN!$CO75,""),IF($A77="TOTAL",SUM(INDIRECT("BD4:BD"&amp;ROW()-1)),""))</f>
        <v/>
      </c>
      <c r="BE77" s="6" t="str">
        <f ca="1">IF(AND($A77&lt;&gt;"",$A77&lt;&gt;"TOTAL"),IF(AND([8]PDI_TITULACIÓN!$CQ75&lt;&gt;"",[8]PDI_TITULACIÓN!$CQ75&lt;&gt;0),[8]PDI_TITULACIÓN!$CQ75,""),IF($A77="TOTAL",SUM(INDIRECT("BE4:BE"&amp;ROW()-1)),""))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IF([8]PDI_TITULACIÓN!$B76&lt;&gt;"",[8]PDI_TITULACIÓN!$B76,IF(AND([8]PDI_TITULACIÓN!$B76="",[8]PDI_TITULACIÓN!$B77="",[8]PDI_TITULACIÓN!$B75=""),"","TOTAL"))</f>
        <v/>
      </c>
      <c r="B78" s="6" t="str">
        <f ca="1">IF(AND($A78&lt;&gt;"",$A78&lt;&gt;"TOTAL"),IF(AND([8]PDI_TITULACIÓN!$C76&lt;&gt;"",[8]PDI_TITULACIÓN!$C76&lt;&gt;0),[8]PDI_TITULACIÓN!$C76,""),IF($A78="TOTAL",SUM(INDIRECT("B4:B"&amp;ROW()-1)),""))</f>
        <v/>
      </c>
      <c r="C78" s="6" t="str">
        <f ca="1">IF(AND($A78&lt;&gt;"",$A78&lt;&gt;"TOTAL"),IF(AND([8]PDI_TITULACIÓN!$E76&lt;&gt;"",[8]PDI_TITULACIÓN!$E76&lt;&gt;0),[8]PDI_TITULACIÓN!$E76,""),IF($A78="TOTAL",SUM(INDIRECT("C4:C"&amp;ROW()-1)),""))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IF(AND($A78&lt;&gt;"",$A78&lt;&gt;"TOTAL"),IF(AND([8]PDI_TITULACIÓN!$H76&lt;&gt;"",[8]PDI_TITULACIÓN!$H76&lt;&gt;0),[8]PDI_TITULACIÓN!$H76,""),IF($A78="TOTAL",SUM(INDIRECT("E4:E"&amp;ROW()-1)),""))</f>
        <v/>
      </c>
      <c r="F78" s="6" t="str">
        <f ca="1">IF(AND($A78&lt;&gt;"",$A78&lt;&gt;"TOTAL"),IF(AND([8]PDI_TITULACIÓN!$J76&lt;&gt;"",[8]PDI_TITULACIÓN!$J76&lt;&gt;0),[8]PDI_TITULACIÓN!$J76,""),IF($A78="TOTAL",SUM(INDIRECT("F4:F"&amp;ROW()-1)),""))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IF(AND($A78&lt;&gt;"",$A78&lt;&gt;"TOTAL"),IF(AND([8]PDI_TITULACIÓN!$M76&lt;&gt;"",[8]PDI_TITULACIÓN!$M76&lt;&gt;0),[8]PDI_TITULACIÓN!$M76,""),IF($A78="TOTAL",SUM(INDIRECT("H4:H"&amp;ROW()-1)),""))</f>
        <v/>
      </c>
      <c r="I78" s="6" t="str">
        <f ca="1">IF(AND($A78&lt;&gt;"",$A78&lt;&gt;"TOTAL"),IF(AND([8]PDI_TITULACIÓN!$O76&lt;&gt;"",[8]PDI_TITULACIÓN!$O76&lt;&gt;0),[8]PDI_TITULACIÓN!$O76,""),IF($A78="TOTAL",SUM(INDIRECT("I4:I"&amp;ROW()-1)),""))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IF(AND($A78&lt;&gt;"",$A78&lt;&gt;"TOTAL"),IF(AND([8]PDI_TITULACIÓN!$R76&lt;&gt;"",[8]PDI_TITULACIÓN!$R76&lt;&gt;0),[8]PDI_TITULACIÓN!$R76,""),IF($A78="TOTAL",SUM(INDIRECT("K4:K"&amp;ROW()-1)),""))</f>
        <v/>
      </c>
      <c r="L78" s="6" t="str">
        <f ca="1">IF(AND($A78&lt;&gt;"",$A78&lt;&gt;"TOTAL"),IF(AND([8]PDI_TITULACIÓN!$T76&lt;&gt;"",[8]PDI_TITULACIÓN!$T76&lt;&gt;0),[8]PDI_TITULACIÓN!$T76,""),IF($A78="TOTAL",SUM(INDIRECT("L4:L"&amp;ROW()-1)),""))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IF(AND($A78&lt;&gt;"",$A78&lt;&gt;"TOTAL"),IF(AND([8]PDI_TITULACIÓN!$W76&lt;&gt;"",[8]PDI_TITULACIÓN!$W76&lt;&gt;0),[8]PDI_TITULACIÓN!$W76,""),IF($A78="TOTAL",SUM(INDIRECT("N4:N"&amp;ROW()-1)),""))</f>
        <v/>
      </c>
      <c r="O78" s="6" t="str">
        <f ca="1">IF(AND($A78&lt;&gt;"",$A78&lt;&gt;"TOTAL"),IF(AND([8]PDI_TITULACIÓN!$Y76&lt;&gt;"",[8]PDI_TITULACIÓN!$Y76&lt;&gt;0),[8]PDI_TITULACIÓN!$Y76,""),IF($A78="TOTAL",SUM(INDIRECT("O4:O"&amp;ROW()-1)),""))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IF(AND($A78&lt;&gt;"",$A78&lt;&gt;"TOTAL"),IF(AND([8]PDI_TITULACIÓN!$AB76&lt;&gt;"",[8]PDI_TITULACIÓN!$AB76&lt;&gt;0),[8]PDI_TITULACIÓN!$AB76,""),IF($A78="TOTAL",SUM(INDIRECT("Q4:Q"&amp;ROW()-1)),""))</f>
        <v/>
      </c>
      <c r="R78" s="6" t="str">
        <f ca="1">IF(AND($A78&lt;&gt;"",$A78&lt;&gt;"TOTAL"),IF(AND([8]PDI_TITULACIÓN!$AD76&lt;&gt;"",[8]PDI_TITULACIÓN!$AD76&lt;&gt;0),[8]PDI_TITULACIÓN!$AD76,""),IF($A78="TOTAL",SUM(INDIRECT("R4:R"&amp;ROW()-1)),""))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IF(AND($A78&lt;&gt;"",$A78&lt;&gt;"TOTAL"),IF(AND([8]PDI_TITULACIÓN!$AG76&lt;&gt;"",[8]PDI_TITULACIÓN!$AG76&lt;&gt;0),[8]PDI_TITULACIÓN!$AG76,""),IF($A78="TOTAL",SUM(INDIRECT("T4:T"&amp;ROW()-1)),""))</f>
        <v/>
      </c>
      <c r="U78" s="6" t="str">
        <f ca="1">IF(AND($A78&lt;&gt;"",$A78&lt;&gt;"TOTAL"),IF(AND([8]PDI_TITULACIÓN!$AI76&lt;&gt;"",[8]PDI_TITULACIÓN!$AI76&lt;&gt;0),[8]PDI_TITULACIÓN!$AI76,""),IF($A78="TOTAL",SUM(INDIRECT("U4:U"&amp;ROW()-1)),""))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IF(AND($A78&lt;&gt;"",$A78&lt;&gt;"TOTAL"),IF(AND([8]PDI_TITULACIÓN!$AL76&lt;&gt;"",[8]PDI_TITULACIÓN!$AL76&lt;&gt;0),[8]PDI_TITULACIÓN!$AL76,""),IF($A78="TOTAL",SUM(INDIRECT("W4:W"&amp;ROW()-1)),""))</f>
        <v/>
      </c>
      <c r="X78" s="6" t="str">
        <f ca="1">IF(AND($A78&lt;&gt;"",$A78&lt;&gt;"TOTAL"),IF(AND([8]PDI_TITULACIÓN!$AN76&lt;&gt;"",[8]PDI_TITULACIÓN!$AN76&lt;&gt;0),[8]PDI_TITULACIÓN!$AN76,""),IF($A78="TOTAL",SUM(INDIRECT("X4:X"&amp;ROW()-1)),""))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IF(AND($A78&lt;&gt;"",$A78&lt;&gt;"TOTAL"),IF(AND([8]PDI_TITULACIÓN!$AQ76&lt;&gt;"",[8]PDI_TITULACIÓN!$AQ76&lt;&gt;0),[8]PDI_TITULACIÓN!$AQ76,""),IF($A78="TOTAL",SUM(INDIRECT("Z4:Z"&amp;ROW()-1)),""))</f>
        <v/>
      </c>
      <c r="AA78" s="6" t="str">
        <f ca="1">IF(AND($A78&lt;&gt;"",$A78&lt;&gt;"TOTAL"),IF(AND([8]PDI_TITULACIÓN!$AS76&lt;&gt;"",[8]PDI_TITULACIÓN!$AS76&lt;&gt;0),[8]PDI_TITULACIÓN!$AS76,""),IF($A78="TOTAL",SUM(INDIRECT("AA4:AA"&amp;ROW()-1)),""))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IF(AND($A78&lt;&gt;"",$A78&lt;&gt;"TOTAL"),IF(AND([8]PDI_TITULACIÓN!$AV76&lt;&gt;"",[8]PDI_TITULACIÓN!$AV76&lt;&gt;0),[8]PDI_TITULACIÓN!$AV76,""),IF($A78="TOTAL",SUM(INDIRECT("AC4:AC"&amp;ROW()-1)),""))</f>
        <v/>
      </c>
      <c r="AD78" s="6" t="str">
        <f ca="1">IF(AND($A78&lt;&gt;"",$A78&lt;&gt;"TOTAL"),IF(AND([8]PDI_TITULACIÓN!$AX76&lt;&gt;"",[8]PDI_TITULACIÓN!$AX76&lt;&gt;0),[8]PDI_TITULACIÓN!$AX76,""),IF($A78="TOTAL",SUM(INDIRECT("AD4:AD"&amp;ROW()-1)),""))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IF(AND($A78&lt;&gt;"",$A78&lt;&gt;"TOTAL"),IF(AND([8]PDI_TITULACIÓN!$BA76&lt;&gt;"",[8]PDI_TITULACIÓN!$BA76&lt;&gt;0),[8]PDI_TITULACIÓN!$BA76,""),IF($A78="TOTAL",SUM(INDIRECT("AF4:AF"&amp;ROW()-1)),""))</f>
        <v/>
      </c>
      <c r="AG78" s="6" t="str">
        <f ca="1">IF(AND($A78&lt;&gt;"",$A78&lt;&gt;"TOTAL"),IF(AND([8]PDI_TITULACIÓN!$BC76&lt;&gt;"",[8]PDI_TITULACIÓN!$BC76&lt;&gt;0),[8]PDI_TITULACIÓN!$BC76,""),IF($A78="TOTAL",SUM(INDIRECT("AG4:AG"&amp;ROW()-1)),""))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IF(AND($A78&lt;&gt;"",$A78&lt;&gt;"TOTAL"),IF(AND([8]PDI_TITULACIÓN!$BF76&lt;&gt;"",[8]PDI_TITULACIÓN!$BF76&lt;&gt;0),[8]PDI_TITULACIÓN!$BF76,""),IF($A78="TOTAL",SUM(INDIRECT("AI4:AI"&amp;ROW()-1)),""))</f>
        <v/>
      </c>
      <c r="AJ78" s="6" t="str">
        <f ca="1">IF(AND($A78&lt;&gt;"",$A78&lt;&gt;"TOTAL"),IF(AND([8]PDI_TITULACIÓN!$BH76&lt;&gt;"",[8]PDI_TITULACIÓN!$BH76&lt;&gt;0),[8]PDI_TITULACIÓN!$BH76,""),IF($A78="TOTAL",SUM(INDIRECT("AJ4:AJ"&amp;ROW()-1)),""))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IF(AND($A78&lt;&gt;"",$A78&lt;&gt;"TOTAL"),IF(AND([8]PDI_TITULACIÓN!$BK76&lt;&gt;"",[8]PDI_TITULACIÓN!$BK76&lt;&gt;0),[8]PDI_TITULACIÓN!$BK76,""),IF($A78="TOTAL",SUM(INDIRECT("AL4:AL"&amp;ROW()-1)),""))</f>
        <v/>
      </c>
      <c r="AM78" s="6" t="str">
        <f ca="1">IF(AND($A78&lt;&gt;"",$A78&lt;&gt;"TOTAL"),IF(AND([8]PDI_TITULACIÓN!$BM76&lt;&gt;"",[8]PDI_TITULACIÓN!$BM76&lt;&gt;0),[8]PDI_TITULACIÓN!$BM76,""),IF($A78="TOTAL",SUM(INDIRECT("AM4:AM"&amp;ROW()-1)),""))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IF(AND($A78&lt;&gt;"",$A78&lt;&gt;"TOTAL"),IF(AND([8]PDI_TITULACIÓN!$BP76&lt;&gt;"",[8]PDI_TITULACIÓN!$BP76&lt;&gt;0),[8]PDI_TITULACIÓN!$BP76,""),IF($A78="TOTAL",SUM(INDIRECT("AO4:AO"&amp;ROW()-1)),""))</f>
        <v/>
      </c>
      <c r="AP78" s="6" t="str">
        <f ca="1">IF(AND($A78&lt;&gt;"",$A78&lt;&gt;"TOTAL"),IF(AND([8]PDI_TITULACIÓN!$BR76&lt;&gt;"",[8]PDI_TITULACIÓN!$BR76&lt;&gt;0),[8]PDI_TITULACIÓN!$BR76,""),IF($A78="TOTAL",SUM(INDIRECT("AP4:AP"&amp;ROW()-1)),""))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IF(AND($A78&lt;&gt;"",$A78&lt;&gt;"TOTAL"),IF(AND([8]PDI_TITULACIÓN!$BU76&lt;&gt;"",[8]PDI_TITULACIÓN!$BU76&lt;&gt;0),[8]PDI_TITULACIÓN!$BU76,""),IF($A78="TOTAL",SUM(INDIRECT("AR4:AR"&amp;ROW()-1)),""))</f>
        <v/>
      </c>
      <c r="AS78" s="6" t="str">
        <f ca="1">IF(AND($A78&lt;&gt;"",$A78&lt;&gt;"TOTAL"),IF(AND([8]PDI_TITULACIÓN!$BW76&lt;&gt;"",[8]PDI_TITULACIÓN!$BW76&lt;&gt;0),[8]PDI_TITULACIÓN!$BW76,""),IF($A78="TOTAL",SUM(INDIRECT("AS4:AS"&amp;ROW()-1)),""))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IF(AND($A78&lt;&gt;"",$A78&lt;&gt;"TOTAL"),IF(AND([8]PDI_TITULACIÓN!$BZ76&lt;&gt;"",[8]PDI_TITULACIÓN!$BZ76&lt;&gt;0),[8]PDI_TITULACIÓN!$BZ76,""),IF($A78="TOTAL",SUM(INDIRECT("AU4:AU"&amp;ROW()-1)),""))</f>
        <v/>
      </c>
      <c r="AV78" s="6" t="str">
        <f ca="1">IF(AND($A78&lt;&gt;"",$A78&lt;&gt;"TOTAL"),IF(AND([8]PDI_TITULACIÓN!$CB76&lt;&gt;"",[8]PDI_TITULACIÓN!$CB76&lt;&gt;0),[8]PDI_TITULACIÓN!$CB76,""),IF($A78="TOTAL",SUM(INDIRECT("AV4:AV"&amp;ROW()-1)),""))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IF(AND($A78&lt;&gt;"",$A78&lt;&gt;"TOTAL"),IF(AND([8]PDI_TITULACIÓN!$CE76&lt;&gt;"",[8]PDI_TITULACIÓN!$CE76&lt;&gt;0),[8]PDI_TITULACIÓN!$CE76,""),IF($A78="TOTAL",SUM(INDIRECT("AX4:AX"&amp;ROW()-1)),""))</f>
        <v/>
      </c>
      <c r="AY78" s="6" t="str">
        <f ca="1">IF(AND($A78&lt;&gt;"",$A78&lt;&gt;"TOTAL"),IF(AND([8]PDI_TITULACIÓN!$CG76&lt;&gt;"",[8]PDI_TITULACIÓN!$CG76&lt;&gt;0),[8]PDI_TITULACIÓN!$CG76,""),IF($A78="TOTAL",SUM(INDIRECT("AY4:AY"&amp;ROW()-1)),""))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IF(AND($A78&lt;&gt;"",$A78&lt;&gt;"TOTAL"),IF(AND([8]PDI_TITULACIÓN!$CJ76&lt;&gt;"",[8]PDI_TITULACIÓN!$CJ76&lt;&gt;0),[8]PDI_TITULACIÓN!$CJ76,""),IF($A78="TOTAL",SUM(INDIRECT("BA4:BA"&amp;ROW()-1)),""))</f>
        <v/>
      </c>
      <c r="BB78" s="6" t="str">
        <f ca="1">IF(AND($A78&lt;&gt;"",$A78&lt;&gt;"TOTAL"),IF(AND([8]PDI_TITULACIÓN!$CL76&lt;&gt;"",[8]PDI_TITULACIÓN!$CL76&lt;&gt;0),[8]PDI_TITULACIÓN!$CL76,""),IF($A78="TOTAL",SUM(INDIRECT("BB4:BB"&amp;ROW()-1)),""))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IF(AND($A78&lt;&gt;"",$A78&lt;&gt;"TOTAL"),IF(AND([8]PDI_TITULACIÓN!$CO76&lt;&gt;"",[8]PDI_TITULACIÓN!$CO76&lt;&gt;0),[8]PDI_TITULACIÓN!$CO76,""),IF($A78="TOTAL",SUM(INDIRECT("BD4:BD"&amp;ROW()-1)),""))</f>
        <v/>
      </c>
      <c r="BE78" s="6" t="str">
        <f ca="1">IF(AND($A78&lt;&gt;"",$A78&lt;&gt;"TOTAL"),IF(AND([8]PDI_TITULACIÓN!$CQ76&lt;&gt;"",[8]PDI_TITULACIÓN!$CQ76&lt;&gt;0),[8]PDI_TITULACIÓN!$CQ76,""),IF($A78="TOTAL",SUM(INDIRECT("BE4:BE"&amp;ROW()-1)),""))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IF([8]PDI_TITULACIÓN!$B77&lt;&gt;"",[8]PDI_TITULACIÓN!$B77,IF(AND([8]PDI_TITULACIÓN!$B77="",[8]PDI_TITULACIÓN!$B78="",[8]PDI_TITULACIÓN!$B76=""),"","TOTAL"))</f>
        <v/>
      </c>
      <c r="B79" s="6" t="str">
        <f ca="1">IF(AND($A79&lt;&gt;"",$A79&lt;&gt;"TOTAL"),IF(AND([8]PDI_TITULACIÓN!$C77&lt;&gt;"",[8]PDI_TITULACIÓN!$C77&lt;&gt;0),[8]PDI_TITULACIÓN!$C77,""),IF($A79="TOTAL",SUM(INDIRECT("B4:B"&amp;ROW()-1)),""))</f>
        <v/>
      </c>
      <c r="C79" s="6" t="str">
        <f ca="1">IF(AND($A79&lt;&gt;"",$A79&lt;&gt;"TOTAL"),IF(AND([8]PDI_TITULACIÓN!$E77&lt;&gt;"",[8]PDI_TITULACIÓN!$E77&lt;&gt;0),[8]PDI_TITULACIÓN!$E77,""),IF($A79="TOTAL",SUM(INDIRECT("C4:C"&amp;ROW()-1)),""))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IF(AND($A79&lt;&gt;"",$A79&lt;&gt;"TOTAL"),IF(AND([8]PDI_TITULACIÓN!$H77&lt;&gt;"",[8]PDI_TITULACIÓN!$H77&lt;&gt;0),[8]PDI_TITULACIÓN!$H77,""),IF($A79="TOTAL",SUM(INDIRECT("E4:E"&amp;ROW()-1)),""))</f>
        <v/>
      </c>
      <c r="F79" s="6" t="str">
        <f ca="1">IF(AND($A79&lt;&gt;"",$A79&lt;&gt;"TOTAL"),IF(AND([8]PDI_TITULACIÓN!$J77&lt;&gt;"",[8]PDI_TITULACIÓN!$J77&lt;&gt;0),[8]PDI_TITULACIÓN!$J77,""),IF($A79="TOTAL",SUM(INDIRECT("F4:F"&amp;ROW()-1)),""))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IF(AND($A79&lt;&gt;"",$A79&lt;&gt;"TOTAL"),IF(AND([8]PDI_TITULACIÓN!$M77&lt;&gt;"",[8]PDI_TITULACIÓN!$M77&lt;&gt;0),[8]PDI_TITULACIÓN!$M77,""),IF($A79="TOTAL",SUM(INDIRECT("H4:H"&amp;ROW()-1)),""))</f>
        <v/>
      </c>
      <c r="I79" s="6" t="str">
        <f ca="1">IF(AND($A79&lt;&gt;"",$A79&lt;&gt;"TOTAL"),IF(AND([8]PDI_TITULACIÓN!$O77&lt;&gt;"",[8]PDI_TITULACIÓN!$O77&lt;&gt;0),[8]PDI_TITULACIÓN!$O77,""),IF($A79="TOTAL",SUM(INDIRECT("I4:I"&amp;ROW()-1)),""))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IF(AND($A79&lt;&gt;"",$A79&lt;&gt;"TOTAL"),IF(AND([8]PDI_TITULACIÓN!$R77&lt;&gt;"",[8]PDI_TITULACIÓN!$R77&lt;&gt;0),[8]PDI_TITULACIÓN!$R77,""),IF($A79="TOTAL",SUM(INDIRECT("K4:K"&amp;ROW()-1)),""))</f>
        <v/>
      </c>
      <c r="L79" s="6" t="str">
        <f ca="1">IF(AND($A79&lt;&gt;"",$A79&lt;&gt;"TOTAL"),IF(AND([8]PDI_TITULACIÓN!$T77&lt;&gt;"",[8]PDI_TITULACIÓN!$T77&lt;&gt;0),[8]PDI_TITULACIÓN!$T77,""),IF($A79="TOTAL",SUM(INDIRECT("L4:L"&amp;ROW()-1)),""))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IF(AND($A79&lt;&gt;"",$A79&lt;&gt;"TOTAL"),IF(AND([8]PDI_TITULACIÓN!$W77&lt;&gt;"",[8]PDI_TITULACIÓN!$W77&lt;&gt;0),[8]PDI_TITULACIÓN!$W77,""),IF($A79="TOTAL",SUM(INDIRECT("N4:N"&amp;ROW()-1)),""))</f>
        <v/>
      </c>
      <c r="O79" s="6" t="str">
        <f ca="1">IF(AND($A79&lt;&gt;"",$A79&lt;&gt;"TOTAL"),IF(AND([8]PDI_TITULACIÓN!$Y77&lt;&gt;"",[8]PDI_TITULACIÓN!$Y77&lt;&gt;0),[8]PDI_TITULACIÓN!$Y77,""),IF($A79="TOTAL",SUM(INDIRECT("O4:O"&amp;ROW()-1)),""))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IF(AND($A79&lt;&gt;"",$A79&lt;&gt;"TOTAL"),IF(AND([8]PDI_TITULACIÓN!$AB77&lt;&gt;"",[8]PDI_TITULACIÓN!$AB77&lt;&gt;0),[8]PDI_TITULACIÓN!$AB77,""),IF($A79="TOTAL",SUM(INDIRECT("Q4:Q"&amp;ROW()-1)),""))</f>
        <v/>
      </c>
      <c r="R79" s="6" t="str">
        <f ca="1">IF(AND($A79&lt;&gt;"",$A79&lt;&gt;"TOTAL"),IF(AND([8]PDI_TITULACIÓN!$AD77&lt;&gt;"",[8]PDI_TITULACIÓN!$AD77&lt;&gt;0),[8]PDI_TITULACIÓN!$AD77,""),IF($A79="TOTAL",SUM(INDIRECT("R4:R"&amp;ROW()-1)),""))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IF(AND($A79&lt;&gt;"",$A79&lt;&gt;"TOTAL"),IF(AND([8]PDI_TITULACIÓN!$AG77&lt;&gt;"",[8]PDI_TITULACIÓN!$AG77&lt;&gt;0),[8]PDI_TITULACIÓN!$AG77,""),IF($A79="TOTAL",SUM(INDIRECT("T4:T"&amp;ROW()-1)),""))</f>
        <v/>
      </c>
      <c r="U79" s="6" t="str">
        <f ca="1">IF(AND($A79&lt;&gt;"",$A79&lt;&gt;"TOTAL"),IF(AND([8]PDI_TITULACIÓN!$AI77&lt;&gt;"",[8]PDI_TITULACIÓN!$AI77&lt;&gt;0),[8]PDI_TITULACIÓN!$AI77,""),IF($A79="TOTAL",SUM(INDIRECT("U4:U"&amp;ROW()-1)),""))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IF(AND($A79&lt;&gt;"",$A79&lt;&gt;"TOTAL"),IF(AND([8]PDI_TITULACIÓN!$AL77&lt;&gt;"",[8]PDI_TITULACIÓN!$AL77&lt;&gt;0),[8]PDI_TITULACIÓN!$AL77,""),IF($A79="TOTAL",SUM(INDIRECT("W4:W"&amp;ROW()-1)),""))</f>
        <v/>
      </c>
      <c r="X79" s="6" t="str">
        <f ca="1">IF(AND($A79&lt;&gt;"",$A79&lt;&gt;"TOTAL"),IF(AND([8]PDI_TITULACIÓN!$AN77&lt;&gt;"",[8]PDI_TITULACIÓN!$AN77&lt;&gt;0),[8]PDI_TITULACIÓN!$AN77,""),IF($A79="TOTAL",SUM(INDIRECT("X4:X"&amp;ROW()-1)),""))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IF(AND($A79&lt;&gt;"",$A79&lt;&gt;"TOTAL"),IF(AND([8]PDI_TITULACIÓN!$AQ77&lt;&gt;"",[8]PDI_TITULACIÓN!$AQ77&lt;&gt;0),[8]PDI_TITULACIÓN!$AQ77,""),IF($A79="TOTAL",SUM(INDIRECT("Z4:Z"&amp;ROW()-1)),""))</f>
        <v/>
      </c>
      <c r="AA79" s="6" t="str">
        <f ca="1">IF(AND($A79&lt;&gt;"",$A79&lt;&gt;"TOTAL"),IF(AND([8]PDI_TITULACIÓN!$AS77&lt;&gt;"",[8]PDI_TITULACIÓN!$AS77&lt;&gt;0),[8]PDI_TITULACIÓN!$AS77,""),IF($A79="TOTAL",SUM(INDIRECT("AA4:AA"&amp;ROW()-1)),""))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IF(AND($A79&lt;&gt;"",$A79&lt;&gt;"TOTAL"),IF(AND([8]PDI_TITULACIÓN!$AV77&lt;&gt;"",[8]PDI_TITULACIÓN!$AV77&lt;&gt;0),[8]PDI_TITULACIÓN!$AV77,""),IF($A79="TOTAL",SUM(INDIRECT("AC4:AC"&amp;ROW()-1)),""))</f>
        <v/>
      </c>
      <c r="AD79" s="6" t="str">
        <f ca="1">IF(AND($A79&lt;&gt;"",$A79&lt;&gt;"TOTAL"),IF(AND([8]PDI_TITULACIÓN!$AX77&lt;&gt;"",[8]PDI_TITULACIÓN!$AX77&lt;&gt;0),[8]PDI_TITULACIÓN!$AX77,""),IF($A79="TOTAL",SUM(INDIRECT("AD4:AD"&amp;ROW()-1)),""))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IF(AND($A79&lt;&gt;"",$A79&lt;&gt;"TOTAL"),IF(AND([8]PDI_TITULACIÓN!$BA77&lt;&gt;"",[8]PDI_TITULACIÓN!$BA77&lt;&gt;0),[8]PDI_TITULACIÓN!$BA77,""),IF($A79="TOTAL",SUM(INDIRECT("AF4:AF"&amp;ROW()-1)),""))</f>
        <v/>
      </c>
      <c r="AG79" s="6" t="str">
        <f ca="1">IF(AND($A79&lt;&gt;"",$A79&lt;&gt;"TOTAL"),IF(AND([8]PDI_TITULACIÓN!$BC77&lt;&gt;"",[8]PDI_TITULACIÓN!$BC77&lt;&gt;0),[8]PDI_TITULACIÓN!$BC77,""),IF($A79="TOTAL",SUM(INDIRECT("AG4:AG"&amp;ROW()-1)),""))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IF(AND($A79&lt;&gt;"",$A79&lt;&gt;"TOTAL"),IF(AND([8]PDI_TITULACIÓN!$BF77&lt;&gt;"",[8]PDI_TITULACIÓN!$BF77&lt;&gt;0),[8]PDI_TITULACIÓN!$BF77,""),IF($A79="TOTAL",SUM(INDIRECT("AI4:AI"&amp;ROW()-1)),""))</f>
        <v/>
      </c>
      <c r="AJ79" s="6" t="str">
        <f ca="1">IF(AND($A79&lt;&gt;"",$A79&lt;&gt;"TOTAL"),IF(AND([8]PDI_TITULACIÓN!$BH77&lt;&gt;"",[8]PDI_TITULACIÓN!$BH77&lt;&gt;0),[8]PDI_TITULACIÓN!$BH77,""),IF($A79="TOTAL",SUM(INDIRECT("AJ4:AJ"&amp;ROW()-1)),""))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IF(AND($A79&lt;&gt;"",$A79&lt;&gt;"TOTAL"),IF(AND([8]PDI_TITULACIÓN!$BK77&lt;&gt;"",[8]PDI_TITULACIÓN!$BK77&lt;&gt;0),[8]PDI_TITULACIÓN!$BK77,""),IF($A79="TOTAL",SUM(INDIRECT("AL4:AL"&amp;ROW()-1)),""))</f>
        <v/>
      </c>
      <c r="AM79" s="6" t="str">
        <f ca="1">IF(AND($A79&lt;&gt;"",$A79&lt;&gt;"TOTAL"),IF(AND([8]PDI_TITULACIÓN!$BM77&lt;&gt;"",[8]PDI_TITULACIÓN!$BM77&lt;&gt;0),[8]PDI_TITULACIÓN!$BM77,""),IF($A79="TOTAL",SUM(INDIRECT("AM4:AM"&amp;ROW()-1)),""))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IF(AND($A79&lt;&gt;"",$A79&lt;&gt;"TOTAL"),IF(AND([8]PDI_TITULACIÓN!$BP77&lt;&gt;"",[8]PDI_TITULACIÓN!$BP77&lt;&gt;0),[8]PDI_TITULACIÓN!$BP77,""),IF($A79="TOTAL",SUM(INDIRECT("AO4:AO"&amp;ROW()-1)),""))</f>
        <v/>
      </c>
      <c r="AP79" s="6" t="str">
        <f ca="1">IF(AND($A79&lt;&gt;"",$A79&lt;&gt;"TOTAL"),IF(AND([8]PDI_TITULACIÓN!$BR77&lt;&gt;"",[8]PDI_TITULACIÓN!$BR77&lt;&gt;0),[8]PDI_TITULACIÓN!$BR77,""),IF($A79="TOTAL",SUM(INDIRECT("AP4:AP"&amp;ROW()-1)),""))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IF(AND($A79&lt;&gt;"",$A79&lt;&gt;"TOTAL"),IF(AND([8]PDI_TITULACIÓN!$BU77&lt;&gt;"",[8]PDI_TITULACIÓN!$BU77&lt;&gt;0),[8]PDI_TITULACIÓN!$BU77,""),IF($A79="TOTAL",SUM(INDIRECT("AR4:AR"&amp;ROW()-1)),""))</f>
        <v/>
      </c>
      <c r="AS79" s="6" t="str">
        <f ca="1">IF(AND($A79&lt;&gt;"",$A79&lt;&gt;"TOTAL"),IF(AND([8]PDI_TITULACIÓN!$BW77&lt;&gt;"",[8]PDI_TITULACIÓN!$BW77&lt;&gt;0),[8]PDI_TITULACIÓN!$BW77,""),IF($A79="TOTAL",SUM(INDIRECT("AS4:AS"&amp;ROW()-1)),""))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IF(AND($A79&lt;&gt;"",$A79&lt;&gt;"TOTAL"),IF(AND([8]PDI_TITULACIÓN!$BZ77&lt;&gt;"",[8]PDI_TITULACIÓN!$BZ77&lt;&gt;0),[8]PDI_TITULACIÓN!$BZ77,""),IF($A79="TOTAL",SUM(INDIRECT("AU4:AU"&amp;ROW()-1)),""))</f>
        <v/>
      </c>
      <c r="AV79" s="6" t="str">
        <f ca="1">IF(AND($A79&lt;&gt;"",$A79&lt;&gt;"TOTAL"),IF(AND([8]PDI_TITULACIÓN!$CB77&lt;&gt;"",[8]PDI_TITULACIÓN!$CB77&lt;&gt;0),[8]PDI_TITULACIÓN!$CB77,""),IF($A79="TOTAL",SUM(INDIRECT("AV4:AV"&amp;ROW()-1)),""))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IF(AND($A79&lt;&gt;"",$A79&lt;&gt;"TOTAL"),IF(AND([8]PDI_TITULACIÓN!$CE77&lt;&gt;"",[8]PDI_TITULACIÓN!$CE77&lt;&gt;0),[8]PDI_TITULACIÓN!$CE77,""),IF($A79="TOTAL",SUM(INDIRECT("AX4:AX"&amp;ROW()-1)),""))</f>
        <v/>
      </c>
      <c r="AY79" s="6" t="str">
        <f ca="1">IF(AND($A79&lt;&gt;"",$A79&lt;&gt;"TOTAL"),IF(AND([8]PDI_TITULACIÓN!$CG77&lt;&gt;"",[8]PDI_TITULACIÓN!$CG77&lt;&gt;0),[8]PDI_TITULACIÓN!$CG77,""),IF($A79="TOTAL",SUM(INDIRECT("AY4:AY"&amp;ROW()-1)),""))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IF(AND($A79&lt;&gt;"",$A79&lt;&gt;"TOTAL"),IF(AND([8]PDI_TITULACIÓN!$CJ77&lt;&gt;"",[8]PDI_TITULACIÓN!$CJ77&lt;&gt;0),[8]PDI_TITULACIÓN!$CJ77,""),IF($A79="TOTAL",SUM(INDIRECT("BA4:BA"&amp;ROW()-1)),""))</f>
        <v/>
      </c>
      <c r="BB79" s="6" t="str">
        <f ca="1">IF(AND($A79&lt;&gt;"",$A79&lt;&gt;"TOTAL"),IF(AND([8]PDI_TITULACIÓN!$CL77&lt;&gt;"",[8]PDI_TITULACIÓN!$CL77&lt;&gt;0),[8]PDI_TITULACIÓN!$CL77,""),IF($A79="TOTAL",SUM(INDIRECT("BB4:BB"&amp;ROW()-1)),""))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IF(AND($A79&lt;&gt;"",$A79&lt;&gt;"TOTAL"),IF(AND([8]PDI_TITULACIÓN!$CO77&lt;&gt;"",[8]PDI_TITULACIÓN!$CO77&lt;&gt;0),[8]PDI_TITULACIÓN!$CO77,""),IF($A79="TOTAL",SUM(INDIRECT("BD4:BD"&amp;ROW()-1)),""))</f>
        <v/>
      </c>
      <c r="BE79" s="6" t="str">
        <f ca="1">IF(AND($A79&lt;&gt;"",$A79&lt;&gt;"TOTAL"),IF(AND([8]PDI_TITULACIÓN!$CQ77&lt;&gt;"",[8]PDI_TITULACIÓN!$CQ77&lt;&gt;0),[8]PDI_TITULACIÓN!$CQ77,""),IF($A79="TOTAL",SUM(INDIRECT("BE4:BE"&amp;ROW()-1)),""))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IF([8]PDI_TITULACIÓN!$B78&lt;&gt;"",[8]PDI_TITULACIÓN!$B78,IF(AND([8]PDI_TITULACIÓN!$B78="",[8]PDI_TITULACIÓN!$B79="",[8]PDI_TITULACIÓN!$B77=""),"","TOTAL"))</f>
        <v/>
      </c>
      <c r="B80" s="6" t="str">
        <f ca="1">IF(AND($A80&lt;&gt;"",$A80&lt;&gt;"TOTAL"),IF(AND([8]PDI_TITULACIÓN!$C78&lt;&gt;"",[8]PDI_TITULACIÓN!$C78&lt;&gt;0),[8]PDI_TITULACIÓN!$C78,""),IF($A80="TOTAL",SUM(INDIRECT("B4:B"&amp;ROW()-1)),""))</f>
        <v/>
      </c>
      <c r="C80" s="6" t="str">
        <f ca="1">IF(AND($A80&lt;&gt;"",$A80&lt;&gt;"TOTAL"),IF(AND([8]PDI_TITULACIÓN!$E78&lt;&gt;"",[8]PDI_TITULACIÓN!$E78&lt;&gt;0),[8]PDI_TITULACIÓN!$E78,""),IF($A80="TOTAL",SUM(INDIRECT("C4:C"&amp;ROW()-1)),""))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IF(AND($A80&lt;&gt;"",$A80&lt;&gt;"TOTAL"),IF(AND([8]PDI_TITULACIÓN!$H78&lt;&gt;"",[8]PDI_TITULACIÓN!$H78&lt;&gt;0),[8]PDI_TITULACIÓN!$H78,""),IF($A80="TOTAL",SUM(INDIRECT("E4:E"&amp;ROW()-1)),""))</f>
        <v/>
      </c>
      <c r="F80" s="6" t="str">
        <f ca="1">IF(AND($A80&lt;&gt;"",$A80&lt;&gt;"TOTAL"),IF(AND([8]PDI_TITULACIÓN!$J78&lt;&gt;"",[8]PDI_TITULACIÓN!$J78&lt;&gt;0),[8]PDI_TITULACIÓN!$J78,""),IF($A80="TOTAL",SUM(INDIRECT("F4:F"&amp;ROW()-1)),""))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IF(AND($A80&lt;&gt;"",$A80&lt;&gt;"TOTAL"),IF(AND([8]PDI_TITULACIÓN!$M78&lt;&gt;"",[8]PDI_TITULACIÓN!$M78&lt;&gt;0),[8]PDI_TITULACIÓN!$M78,""),IF($A80="TOTAL",SUM(INDIRECT("H4:H"&amp;ROW()-1)),""))</f>
        <v/>
      </c>
      <c r="I80" s="6" t="str">
        <f ca="1">IF(AND($A80&lt;&gt;"",$A80&lt;&gt;"TOTAL"),IF(AND([8]PDI_TITULACIÓN!$O78&lt;&gt;"",[8]PDI_TITULACIÓN!$O78&lt;&gt;0),[8]PDI_TITULACIÓN!$O78,""),IF($A80="TOTAL",SUM(INDIRECT("I4:I"&amp;ROW()-1)),""))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IF(AND($A80&lt;&gt;"",$A80&lt;&gt;"TOTAL"),IF(AND([8]PDI_TITULACIÓN!$R78&lt;&gt;"",[8]PDI_TITULACIÓN!$R78&lt;&gt;0),[8]PDI_TITULACIÓN!$R78,""),IF($A80="TOTAL",SUM(INDIRECT("K4:K"&amp;ROW()-1)),""))</f>
        <v/>
      </c>
      <c r="L80" s="6" t="str">
        <f ca="1">IF(AND($A80&lt;&gt;"",$A80&lt;&gt;"TOTAL"),IF(AND([8]PDI_TITULACIÓN!$T78&lt;&gt;"",[8]PDI_TITULACIÓN!$T78&lt;&gt;0),[8]PDI_TITULACIÓN!$T78,""),IF($A80="TOTAL",SUM(INDIRECT("L4:L"&amp;ROW()-1)),""))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IF(AND($A80&lt;&gt;"",$A80&lt;&gt;"TOTAL"),IF(AND([8]PDI_TITULACIÓN!$W78&lt;&gt;"",[8]PDI_TITULACIÓN!$W78&lt;&gt;0),[8]PDI_TITULACIÓN!$W78,""),IF($A80="TOTAL",SUM(INDIRECT("N4:N"&amp;ROW()-1)),""))</f>
        <v/>
      </c>
      <c r="O80" s="6" t="str">
        <f ca="1">IF(AND($A80&lt;&gt;"",$A80&lt;&gt;"TOTAL"),IF(AND([8]PDI_TITULACIÓN!$Y78&lt;&gt;"",[8]PDI_TITULACIÓN!$Y78&lt;&gt;0),[8]PDI_TITULACIÓN!$Y78,""),IF($A80="TOTAL",SUM(INDIRECT("O4:O"&amp;ROW()-1)),""))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IF(AND($A80&lt;&gt;"",$A80&lt;&gt;"TOTAL"),IF(AND([8]PDI_TITULACIÓN!$AB78&lt;&gt;"",[8]PDI_TITULACIÓN!$AB78&lt;&gt;0),[8]PDI_TITULACIÓN!$AB78,""),IF($A80="TOTAL",SUM(INDIRECT("Q4:Q"&amp;ROW()-1)),""))</f>
        <v/>
      </c>
      <c r="R80" s="6" t="str">
        <f ca="1">IF(AND($A80&lt;&gt;"",$A80&lt;&gt;"TOTAL"),IF(AND([8]PDI_TITULACIÓN!$AD78&lt;&gt;"",[8]PDI_TITULACIÓN!$AD78&lt;&gt;0),[8]PDI_TITULACIÓN!$AD78,""),IF($A80="TOTAL",SUM(INDIRECT("R4:R"&amp;ROW()-1)),""))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IF(AND($A80&lt;&gt;"",$A80&lt;&gt;"TOTAL"),IF(AND([8]PDI_TITULACIÓN!$AG78&lt;&gt;"",[8]PDI_TITULACIÓN!$AG78&lt;&gt;0),[8]PDI_TITULACIÓN!$AG78,""),IF($A80="TOTAL",SUM(INDIRECT("T4:T"&amp;ROW()-1)),""))</f>
        <v/>
      </c>
      <c r="U80" s="6" t="str">
        <f ca="1">IF(AND($A80&lt;&gt;"",$A80&lt;&gt;"TOTAL"),IF(AND([8]PDI_TITULACIÓN!$AI78&lt;&gt;"",[8]PDI_TITULACIÓN!$AI78&lt;&gt;0),[8]PDI_TITULACIÓN!$AI78,""),IF($A80="TOTAL",SUM(INDIRECT("U4:U"&amp;ROW()-1)),""))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IF(AND($A80&lt;&gt;"",$A80&lt;&gt;"TOTAL"),IF(AND([8]PDI_TITULACIÓN!$AL78&lt;&gt;"",[8]PDI_TITULACIÓN!$AL78&lt;&gt;0),[8]PDI_TITULACIÓN!$AL78,""),IF($A80="TOTAL",SUM(INDIRECT("W4:W"&amp;ROW()-1)),""))</f>
        <v/>
      </c>
      <c r="X80" s="6" t="str">
        <f ca="1">IF(AND($A80&lt;&gt;"",$A80&lt;&gt;"TOTAL"),IF(AND([8]PDI_TITULACIÓN!$AN78&lt;&gt;"",[8]PDI_TITULACIÓN!$AN78&lt;&gt;0),[8]PDI_TITULACIÓN!$AN78,""),IF($A80="TOTAL",SUM(INDIRECT("X4:X"&amp;ROW()-1)),""))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IF(AND($A80&lt;&gt;"",$A80&lt;&gt;"TOTAL"),IF(AND([8]PDI_TITULACIÓN!$AQ78&lt;&gt;"",[8]PDI_TITULACIÓN!$AQ78&lt;&gt;0),[8]PDI_TITULACIÓN!$AQ78,""),IF($A80="TOTAL",SUM(INDIRECT("Z4:Z"&amp;ROW()-1)),""))</f>
        <v/>
      </c>
      <c r="AA80" s="6" t="str">
        <f ca="1">IF(AND($A80&lt;&gt;"",$A80&lt;&gt;"TOTAL"),IF(AND([8]PDI_TITULACIÓN!$AS78&lt;&gt;"",[8]PDI_TITULACIÓN!$AS78&lt;&gt;0),[8]PDI_TITULACIÓN!$AS78,""),IF($A80="TOTAL",SUM(INDIRECT("AA4:AA"&amp;ROW()-1)),""))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IF(AND($A80&lt;&gt;"",$A80&lt;&gt;"TOTAL"),IF(AND([8]PDI_TITULACIÓN!$AV78&lt;&gt;"",[8]PDI_TITULACIÓN!$AV78&lt;&gt;0),[8]PDI_TITULACIÓN!$AV78,""),IF($A80="TOTAL",SUM(INDIRECT("AC4:AC"&amp;ROW()-1)),""))</f>
        <v/>
      </c>
      <c r="AD80" s="6" t="str">
        <f ca="1">IF(AND($A80&lt;&gt;"",$A80&lt;&gt;"TOTAL"),IF(AND([8]PDI_TITULACIÓN!$AX78&lt;&gt;"",[8]PDI_TITULACIÓN!$AX78&lt;&gt;0),[8]PDI_TITULACIÓN!$AX78,""),IF($A80="TOTAL",SUM(INDIRECT("AD4:AD"&amp;ROW()-1)),""))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IF(AND($A80&lt;&gt;"",$A80&lt;&gt;"TOTAL"),IF(AND([8]PDI_TITULACIÓN!$BA78&lt;&gt;"",[8]PDI_TITULACIÓN!$BA78&lt;&gt;0),[8]PDI_TITULACIÓN!$BA78,""),IF($A80="TOTAL",SUM(INDIRECT("AF4:AF"&amp;ROW()-1)),""))</f>
        <v/>
      </c>
      <c r="AG80" s="6" t="str">
        <f ca="1">IF(AND($A80&lt;&gt;"",$A80&lt;&gt;"TOTAL"),IF(AND([8]PDI_TITULACIÓN!$BC78&lt;&gt;"",[8]PDI_TITULACIÓN!$BC78&lt;&gt;0),[8]PDI_TITULACIÓN!$BC78,""),IF($A80="TOTAL",SUM(INDIRECT("AG4:AG"&amp;ROW()-1)),""))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IF(AND($A80&lt;&gt;"",$A80&lt;&gt;"TOTAL"),IF(AND([8]PDI_TITULACIÓN!$BF78&lt;&gt;"",[8]PDI_TITULACIÓN!$BF78&lt;&gt;0),[8]PDI_TITULACIÓN!$BF78,""),IF($A80="TOTAL",SUM(INDIRECT("AI4:AI"&amp;ROW()-1)),""))</f>
        <v/>
      </c>
      <c r="AJ80" s="6" t="str">
        <f ca="1">IF(AND($A80&lt;&gt;"",$A80&lt;&gt;"TOTAL"),IF(AND([8]PDI_TITULACIÓN!$BH78&lt;&gt;"",[8]PDI_TITULACIÓN!$BH78&lt;&gt;0),[8]PDI_TITULACIÓN!$BH78,""),IF($A80="TOTAL",SUM(INDIRECT("AJ4:AJ"&amp;ROW()-1)),""))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IF(AND($A80&lt;&gt;"",$A80&lt;&gt;"TOTAL"),IF(AND([8]PDI_TITULACIÓN!$BK78&lt;&gt;"",[8]PDI_TITULACIÓN!$BK78&lt;&gt;0),[8]PDI_TITULACIÓN!$BK78,""),IF($A80="TOTAL",SUM(INDIRECT("AL4:AL"&amp;ROW()-1)),""))</f>
        <v/>
      </c>
      <c r="AM80" s="6" t="str">
        <f ca="1">IF(AND($A80&lt;&gt;"",$A80&lt;&gt;"TOTAL"),IF(AND([8]PDI_TITULACIÓN!$BM78&lt;&gt;"",[8]PDI_TITULACIÓN!$BM78&lt;&gt;0),[8]PDI_TITULACIÓN!$BM78,""),IF($A80="TOTAL",SUM(INDIRECT("AM4:AM"&amp;ROW()-1)),""))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IF(AND($A80&lt;&gt;"",$A80&lt;&gt;"TOTAL"),IF(AND([8]PDI_TITULACIÓN!$BP78&lt;&gt;"",[8]PDI_TITULACIÓN!$BP78&lt;&gt;0),[8]PDI_TITULACIÓN!$BP78,""),IF($A80="TOTAL",SUM(INDIRECT("AO4:AO"&amp;ROW()-1)),""))</f>
        <v/>
      </c>
      <c r="AP80" s="6" t="str">
        <f ca="1">IF(AND($A80&lt;&gt;"",$A80&lt;&gt;"TOTAL"),IF(AND([8]PDI_TITULACIÓN!$BR78&lt;&gt;"",[8]PDI_TITULACIÓN!$BR78&lt;&gt;0),[8]PDI_TITULACIÓN!$BR78,""),IF($A80="TOTAL",SUM(INDIRECT("AP4:AP"&amp;ROW()-1)),""))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IF(AND($A80&lt;&gt;"",$A80&lt;&gt;"TOTAL"),IF(AND([8]PDI_TITULACIÓN!$BU78&lt;&gt;"",[8]PDI_TITULACIÓN!$BU78&lt;&gt;0),[8]PDI_TITULACIÓN!$BU78,""),IF($A80="TOTAL",SUM(INDIRECT("AR4:AR"&amp;ROW()-1)),""))</f>
        <v/>
      </c>
      <c r="AS80" s="6" t="str">
        <f ca="1">IF(AND($A80&lt;&gt;"",$A80&lt;&gt;"TOTAL"),IF(AND([8]PDI_TITULACIÓN!$BW78&lt;&gt;"",[8]PDI_TITULACIÓN!$BW78&lt;&gt;0),[8]PDI_TITULACIÓN!$BW78,""),IF($A80="TOTAL",SUM(INDIRECT("AS4:AS"&amp;ROW()-1)),""))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IF(AND($A80&lt;&gt;"",$A80&lt;&gt;"TOTAL"),IF(AND([8]PDI_TITULACIÓN!$BZ78&lt;&gt;"",[8]PDI_TITULACIÓN!$BZ78&lt;&gt;0),[8]PDI_TITULACIÓN!$BZ78,""),IF($A80="TOTAL",SUM(INDIRECT("AU4:AU"&amp;ROW()-1)),""))</f>
        <v/>
      </c>
      <c r="AV80" s="6" t="str">
        <f ca="1">IF(AND($A80&lt;&gt;"",$A80&lt;&gt;"TOTAL"),IF(AND([8]PDI_TITULACIÓN!$CB78&lt;&gt;"",[8]PDI_TITULACIÓN!$CB78&lt;&gt;0),[8]PDI_TITULACIÓN!$CB78,""),IF($A80="TOTAL",SUM(INDIRECT("AV4:AV"&amp;ROW()-1)),""))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IF(AND($A80&lt;&gt;"",$A80&lt;&gt;"TOTAL"),IF(AND([8]PDI_TITULACIÓN!$CE78&lt;&gt;"",[8]PDI_TITULACIÓN!$CE78&lt;&gt;0),[8]PDI_TITULACIÓN!$CE78,""),IF($A80="TOTAL",SUM(INDIRECT("AX4:AX"&amp;ROW()-1)),""))</f>
        <v/>
      </c>
      <c r="AY80" s="6" t="str">
        <f ca="1">IF(AND($A80&lt;&gt;"",$A80&lt;&gt;"TOTAL"),IF(AND([8]PDI_TITULACIÓN!$CG78&lt;&gt;"",[8]PDI_TITULACIÓN!$CG78&lt;&gt;0),[8]PDI_TITULACIÓN!$CG78,""),IF($A80="TOTAL",SUM(INDIRECT("AY4:AY"&amp;ROW()-1)),""))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IF(AND($A80&lt;&gt;"",$A80&lt;&gt;"TOTAL"),IF(AND([8]PDI_TITULACIÓN!$CJ78&lt;&gt;"",[8]PDI_TITULACIÓN!$CJ78&lt;&gt;0),[8]PDI_TITULACIÓN!$CJ78,""),IF($A80="TOTAL",SUM(INDIRECT("BA4:BA"&amp;ROW()-1)),""))</f>
        <v/>
      </c>
      <c r="BB80" s="6" t="str">
        <f ca="1">IF(AND($A80&lt;&gt;"",$A80&lt;&gt;"TOTAL"),IF(AND([8]PDI_TITULACIÓN!$CL78&lt;&gt;"",[8]PDI_TITULACIÓN!$CL78&lt;&gt;0),[8]PDI_TITULACIÓN!$CL78,""),IF($A80="TOTAL",SUM(INDIRECT("BB4:BB"&amp;ROW()-1)),""))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IF(AND($A80&lt;&gt;"",$A80&lt;&gt;"TOTAL"),IF(AND([8]PDI_TITULACIÓN!$CO78&lt;&gt;"",[8]PDI_TITULACIÓN!$CO78&lt;&gt;0),[8]PDI_TITULACIÓN!$CO78,""),IF($A80="TOTAL",SUM(INDIRECT("BD4:BD"&amp;ROW()-1)),""))</f>
        <v/>
      </c>
      <c r="BE80" s="6" t="str">
        <f ca="1">IF(AND($A80&lt;&gt;"",$A80&lt;&gt;"TOTAL"),IF(AND([8]PDI_TITULACIÓN!$CQ78&lt;&gt;"",[8]PDI_TITULACIÓN!$CQ78&lt;&gt;0),[8]PDI_TITULACIÓN!$CQ78,""),IF($A80="TOTAL",SUM(INDIRECT("BE4:BE"&amp;ROW()-1)),""))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IF([8]PDI_TITULACIÓN!$B79&lt;&gt;"",[8]PDI_TITULACIÓN!$B79,IF(AND([8]PDI_TITULACIÓN!$B79="",[8]PDI_TITULACIÓN!$B80="",[8]PDI_TITULACIÓN!$B78=""),"","TOTAL"))</f>
        <v/>
      </c>
      <c r="B81" s="6" t="str">
        <f ca="1">IF(AND($A81&lt;&gt;"",$A81&lt;&gt;"TOTAL"),IF(AND([8]PDI_TITULACIÓN!$C79&lt;&gt;"",[8]PDI_TITULACIÓN!$C79&lt;&gt;0),[8]PDI_TITULACIÓN!$C79,""),IF($A81="TOTAL",SUM(INDIRECT("B4:B"&amp;ROW()-1)),""))</f>
        <v/>
      </c>
      <c r="C81" s="6" t="str">
        <f ca="1">IF(AND($A81&lt;&gt;"",$A81&lt;&gt;"TOTAL"),IF(AND([8]PDI_TITULACIÓN!$E79&lt;&gt;"",[8]PDI_TITULACIÓN!$E79&lt;&gt;0),[8]PDI_TITULACIÓN!$E79,""),IF($A81="TOTAL",SUM(INDIRECT("C4:C"&amp;ROW()-1)),""))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IF(AND($A81&lt;&gt;"",$A81&lt;&gt;"TOTAL"),IF(AND([8]PDI_TITULACIÓN!$H79&lt;&gt;"",[8]PDI_TITULACIÓN!$H79&lt;&gt;0),[8]PDI_TITULACIÓN!$H79,""),IF($A81="TOTAL",SUM(INDIRECT("E4:E"&amp;ROW()-1)),""))</f>
        <v/>
      </c>
      <c r="F81" s="6" t="str">
        <f ca="1">IF(AND($A81&lt;&gt;"",$A81&lt;&gt;"TOTAL"),IF(AND([8]PDI_TITULACIÓN!$J79&lt;&gt;"",[8]PDI_TITULACIÓN!$J79&lt;&gt;0),[8]PDI_TITULACIÓN!$J79,""),IF($A81="TOTAL",SUM(INDIRECT("F4:F"&amp;ROW()-1)),""))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IF(AND($A81&lt;&gt;"",$A81&lt;&gt;"TOTAL"),IF(AND([8]PDI_TITULACIÓN!$M79&lt;&gt;"",[8]PDI_TITULACIÓN!$M79&lt;&gt;0),[8]PDI_TITULACIÓN!$M79,""),IF($A81="TOTAL",SUM(INDIRECT("H4:H"&amp;ROW()-1)),""))</f>
        <v/>
      </c>
      <c r="I81" s="6" t="str">
        <f ca="1">IF(AND($A81&lt;&gt;"",$A81&lt;&gt;"TOTAL"),IF(AND([8]PDI_TITULACIÓN!$O79&lt;&gt;"",[8]PDI_TITULACIÓN!$O79&lt;&gt;0),[8]PDI_TITULACIÓN!$O79,""),IF($A81="TOTAL",SUM(INDIRECT("I4:I"&amp;ROW()-1)),""))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IF(AND($A81&lt;&gt;"",$A81&lt;&gt;"TOTAL"),IF(AND([8]PDI_TITULACIÓN!$R79&lt;&gt;"",[8]PDI_TITULACIÓN!$R79&lt;&gt;0),[8]PDI_TITULACIÓN!$R79,""),IF($A81="TOTAL",SUM(INDIRECT("K4:K"&amp;ROW()-1)),""))</f>
        <v/>
      </c>
      <c r="L81" s="6" t="str">
        <f ca="1">IF(AND($A81&lt;&gt;"",$A81&lt;&gt;"TOTAL"),IF(AND([8]PDI_TITULACIÓN!$T79&lt;&gt;"",[8]PDI_TITULACIÓN!$T79&lt;&gt;0),[8]PDI_TITULACIÓN!$T79,""),IF($A81="TOTAL",SUM(INDIRECT("L4:L"&amp;ROW()-1)),""))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IF(AND($A81&lt;&gt;"",$A81&lt;&gt;"TOTAL"),IF(AND([8]PDI_TITULACIÓN!$W79&lt;&gt;"",[8]PDI_TITULACIÓN!$W79&lt;&gt;0),[8]PDI_TITULACIÓN!$W79,""),IF($A81="TOTAL",SUM(INDIRECT("N4:N"&amp;ROW()-1)),""))</f>
        <v/>
      </c>
      <c r="O81" s="6" t="str">
        <f ca="1">IF(AND($A81&lt;&gt;"",$A81&lt;&gt;"TOTAL"),IF(AND([8]PDI_TITULACIÓN!$Y79&lt;&gt;"",[8]PDI_TITULACIÓN!$Y79&lt;&gt;0),[8]PDI_TITULACIÓN!$Y79,""),IF($A81="TOTAL",SUM(INDIRECT("O4:O"&amp;ROW()-1)),""))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IF(AND($A81&lt;&gt;"",$A81&lt;&gt;"TOTAL"),IF(AND([8]PDI_TITULACIÓN!$AB79&lt;&gt;"",[8]PDI_TITULACIÓN!$AB79&lt;&gt;0),[8]PDI_TITULACIÓN!$AB79,""),IF($A81="TOTAL",SUM(INDIRECT("Q4:Q"&amp;ROW()-1)),""))</f>
        <v/>
      </c>
      <c r="R81" s="6" t="str">
        <f ca="1">IF(AND($A81&lt;&gt;"",$A81&lt;&gt;"TOTAL"),IF(AND([8]PDI_TITULACIÓN!$AD79&lt;&gt;"",[8]PDI_TITULACIÓN!$AD79&lt;&gt;0),[8]PDI_TITULACIÓN!$AD79,""),IF($A81="TOTAL",SUM(INDIRECT("R4:R"&amp;ROW()-1)),""))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IF(AND($A81&lt;&gt;"",$A81&lt;&gt;"TOTAL"),IF(AND([8]PDI_TITULACIÓN!$AG79&lt;&gt;"",[8]PDI_TITULACIÓN!$AG79&lt;&gt;0),[8]PDI_TITULACIÓN!$AG79,""),IF($A81="TOTAL",SUM(INDIRECT("T4:T"&amp;ROW()-1)),""))</f>
        <v/>
      </c>
      <c r="U81" s="6" t="str">
        <f ca="1">IF(AND($A81&lt;&gt;"",$A81&lt;&gt;"TOTAL"),IF(AND([8]PDI_TITULACIÓN!$AI79&lt;&gt;"",[8]PDI_TITULACIÓN!$AI79&lt;&gt;0),[8]PDI_TITULACIÓN!$AI79,""),IF($A81="TOTAL",SUM(INDIRECT("U4:U"&amp;ROW()-1)),""))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IF(AND($A81&lt;&gt;"",$A81&lt;&gt;"TOTAL"),IF(AND([8]PDI_TITULACIÓN!$AL79&lt;&gt;"",[8]PDI_TITULACIÓN!$AL79&lt;&gt;0),[8]PDI_TITULACIÓN!$AL79,""),IF($A81="TOTAL",SUM(INDIRECT("W4:W"&amp;ROW()-1)),""))</f>
        <v/>
      </c>
      <c r="X81" s="6" t="str">
        <f ca="1">IF(AND($A81&lt;&gt;"",$A81&lt;&gt;"TOTAL"),IF(AND([8]PDI_TITULACIÓN!$AN79&lt;&gt;"",[8]PDI_TITULACIÓN!$AN79&lt;&gt;0),[8]PDI_TITULACIÓN!$AN79,""),IF($A81="TOTAL",SUM(INDIRECT("X4:X"&amp;ROW()-1)),""))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IF(AND($A81&lt;&gt;"",$A81&lt;&gt;"TOTAL"),IF(AND([8]PDI_TITULACIÓN!$AQ79&lt;&gt;"",[8]PDI_TITULACIÓN!$AQ79&lt;&gt;0),[8]PDI_TITULACIÓN!$AQ79,""),IF($A81="TOTAL",SUM(INDIRECT("Z4:Z"&amp;ROW()-1)),""))</f>
        <v/>
      </c>
      <c r="AA81" s="6" t="str">
        <f ca="1">IF(AND($A81&lt;&gt;"",$A81&lt;&gt;"TOTAL"),IF(AND([8]PDI_TITULACIÓN!$AS79&lt;&gt;"",[8]PDI_TITULACIÓN!$AS79&lt;&gt;0),[8]PDI_TITULACIÓN!$AS79,""),IF($A81="TOTAL",SUM(INDIRECT("AA4:AA"&amp;ROW()-1)),""))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IF(AND($A81&lt;&gt;"",$A81&lt;&gt;"TOTAL"),IF(AND([8]PDI_TITULACIÓN!$AV79&lt;&gt;"",[8]PDI_TITULACIÓN!$AV79&lt;&gt;0),[8]PDI_TITULACIÓN!$AV79,""),IF($A81="TOTAL",SUM(INDIRECT("AC4:AC"&amp;ROW()-1)),""))</f>
        <v/>
      </c>
      <c r="AD81" s="6" t="str">
        <f ca="1">IF(AND($A81&lt;&gt;"",$A81&lt;&gt;"TOTAL"),IF(AND([8]PDI_TITULACIÓN!$AX79&lt;&gt;"",[8]PDI_TITULACIÓN!$AX79&lt;&gt;0),[8]PDI_TITULACIÓN!$AX79,""),IF($A81="TOTAL",SUM(INDIRECT("AD4:AD"&amp;ROW()-1)),""))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IF(AND($A81&lt;&gt;"",$A81&lt;&gt;"TOTAL"),IF(AND([8]PDI_TITULACIÓN!$BA79&lt;&gt;"",[8]PDI_TITULACIÓN!$BA79&lt;&gt;0),[8]PDI_TITULACIÓN!$BA79,""),IF($A81="TOTAL",SUM(INDIRECT("AF4:AF"&amp;ROW()-1)),""))</f>
        <v/>
      </c>
      <c r="AG81" s="6" t="str">
        <f ca="1">IF(AND($A81&lt;&gt;"",$A81&lt;&gt;"TOTAL"),IF(AND([8]PDI_TITULACIÓN!$BC79&lt;&gt;"",[8]PDI_TITULACIÓN!$BC79&lt;&gt;0),[8]PDI_TITULACIÓN!$BC79,""),IF($A81="TOTAL",SUM(INDIRECT("AG4:AG"&amp;ROW()-1)),""))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IF(AND($A81&lt;&gt;"",$A81&lt;&gt;"TOTAL"),IF(AND([8]PDI_TITULACIÓN!$BF79&lt;&gt;"",[8]PDI_TITULACIÓN!$BF79&lt;&gt;0),[8]PDI_TITULACIÓN!$BF79,""),IF($A81="TOTAL",SUM(INDIRECT("AI4:AI"&amp;ROW()-1)),""))</f>
        <v/>
      </c>
      <c r="AJ81" s="6" t="str">
        <f ca="1">IF(AND($A81&lt;&gt;"",$A81&lt;&gt;"TOTAL"),IF(AND([8]PDI_TITULACIÓN!$BH79&lt;&gt;"",[8]PDI_TITULACIÓN!$BH79&lt;&gt;0),[8]PDI_TITULACIÓN!$BH79,""),IF($A81="TOTAL",SUM(INDIRECT("AJ4:AJ"&amp;ROW()-1)),""))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IF(AND($A81&lt;&gt;"",$A81&lt;&gt;"TOTAL"),IF(AND([8]PDI_TITULACIÓN!$BK79&lt;&gt;"",[8]PDI_TITULACIÓN!$BK79&lt;&gt;0),[8]PDI_TITULACIÓN!$BK79,""),IF($A81="TOTAL",SUM(INDIRECT("AL4:AL"&amp;ROW()-1)),""))</f>
        <v/>
      </c>
      <c r="AM81" s="6" t="str">
        <f ca="1">IF(AND($A81&lt;&gt;"",$A81&lt;&gt;"TOTAL"),IF(AND([8]PDI_TITULACIÓN!$BM79&lt;&gt;"",[8]PDI_TITULACIÓN!$BM79&lt;&gt;0),[8]PDI_TITULACIÓN!$BM79,""),IF($A81="TOTAL",SUM(INDIRECT("AM4:AM"&amp;ROW()-1)),""))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IF(AND($A81&lt;&gt;"",$A81&lt;&gt;"TOTAL"),IF(AND([8]PDI_TITULACIÓN!$BP79&lt;&gt;"",[8]PDI_TITULACIÓN!$BP79&lt;&gt;0),[8]PDI_TITULACIÓN!$BP79,""),IF($A81="TOTAL",SUM(INDIRECT("AO4:AO"&amp;ROW()-1)),""))</f>
        <v/>
      </c>
      <c r="AP81" s="6" t="str">
        <f ca="1">IF(AND($A81&lt;&gt;"",$A81&lt;&gt;"TOTAL"),IF(AND([8]PDI_TITULACIÓN!$BR79&lt;&gt;"",[8]PDI_TITULACIÓN!$BR79&lt;&gt;0),[8]PDI_TITULACIÓN!$BR79,""),IF($A81="TOTAL",SUM(INDIRECT("AP4:AP"&amp;ROW()-1)),""))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IF(AND($A81&lt;&gt;"",$A81&lt;&gt;"TOTAL"),IF(AND([8]PDI_TITULACIÓN!$BU79&lt;&gt;"",[8]PDI_TITULACIÓN!$BU79&lt;&gt;0),[8]PDI_TITULACIÓN!$BU79,""),IF($A81="TOTAL",SUM(INDIRECT("AR4:AR"&amp;ROW()-1)),""))</f>
        <v/>
      </c>
      <c r="AS81" s="6" t="str">
        <f ca="1">IF(AND($A81&lt;&gt;"",$A81&lt;&gt;"TOTAL"),IF(AND([8]PDI_TITULACIÓN!$BW79&lt;&gt;"",[8]PDI_TITULACIÓN!$BW79&lt;&gt;0),[8]PDI_TITULACIÓN!$BW79,""),IF($A81="TOTAL",SUM(INDIRECT("AS4:AS"&amp;ROW()-1)),""))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IF(AND($A81&lt;&gt;"",$A81&lt;&gt;"TOTAL"),IF(AND([8]PDI_TITULACIÓN!$BZ79&lt;&gt;"",[8]PDI_TITULACIÓN!$BZ79&lt;&gt;0),[8]PDI_TITULACIÓN!$BZ79,""),IF($A81="TOTAL",SUM(INDIRECT("AU4:AU"&amp;ROW()-1)),""))</f>
        <v/>
      </c>
      <c r="AV81" s="6" t="str">
        <f ca="1">IF(AND($A81&lt;&gt;"",$A81&lt;&gt;"TOTAL"),IF(AND([8]PDI_TITULACIÓN!$CB79&lt;&gt;"",[8]PDI_TITULACIÓN!$CB79&lt;&gt;0),[8]PDI_TITULACIÓN!$CB79,""),IF($A81="TOTAL",SUM(INDIRECT("AV4:AV"&amp;ROW()-1)),""))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IF(AND($A81&lt;&gt;"",$A81&lt;&gt;"TOTAL"),IF(AND([8]PDI_TITULACIÓN!$CE79&lt;&gt;"",[8]PDI_TITULACIÓN!$CE79&lt;&gt;0),[8]PDI_TITULACIÓN!$CE79,""),IF($A81="TOTAL",SUM(INDIRECT("AX4:AX"&amp;ROW()-1)),""))</f>
        <v/>
      </c>
      <c r="AY81" s="6" t="str">
        <f ca="1">IF(AND($A81&lt;&gt;"",$A81&lt;&gt;"TOTAL"),IF(AND([8]PDI_TITULACIÓN!$CG79&lt;&gt;"",[8]PDI_TITULACIÓN!$CG79&lt;&gt;0),[8]PDI_TITULACIÓN!$CG79,""),IF($A81="TOTAL",SUM(INDIRECT("AY4:AY"&amp;ROW()-1)),""))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IF(AND($A81&lt;&gt;"",$A81&lt;&gt;"TOTAL"),IF(AND([8]PDI_TITULACIÓN!$CJ79&lt;&gt;"",[8]PDI_TITULACIÓN!$CJ79&lt;&gt;0),[8]PDI_TITULACIÓN!$CJ79,""),IF($A81="TOTAL",SUM(INDIRECT("BA4:BA"&amp;ROW()-1)),""))</f>
        <v/>
      </c>
      <c r="BB81" s="6" t="str">
        <f ca="1">IF(AND($A81&lt;&gt;"",$A81&lt;&gt;"TOTAL"),IF(AND([8]PDI_TITULACIÓN!$CL79&lt;&gt;"",[8]PDI_TITULACIÓN!$CL79&lt;&gt;0),[8]PDI_TITULACIÓN!$CL79,""),IF($A81="TOTAL",SUM(INDIRECT("BB4:BB"&amp;ROW()-1)),""))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IF(AND($A81&lt;&gt;"",$A81&lt;&gt;"TOTAL"),IF(AND([8]PDI_TITULACIÓN!$CO79&lt;&gt;"",[8]PDI_TITULACIÓN!$CO79&lt;&gt;0),[8]PDI_TITULACIÓN!$CO79,""),IF($A81="TOTAL",SUM(INDIRECT("BD4:BD"&amp;ROW()-1)),""))</f>
        <v/>
      </c>
      <c r="BE81" s="6" t="str">
        <f ca="1">IF(AND($A81&lt;&gt;"",$A81&lt;&gt;"TOTAL"),IF(AND([8]PDI_TITULACIÓN!$CQ79&lt;&gt;"",[8]PDI_TITULACIÓN!$CQ79&lt;&gt;0),[8]PDI_TITULACIÓN!$CQ79,""),IF($A81="TOTAL",SUM(INDIRECT("BE4:BE"&amp;ROW()-1)),""))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IF([8]PDI_TITULACIÓN!$B80&lt;&gt;"",[8]PDI_TITULACIÓN!$B80,IF(AND([8]PDI_TITULACIÓN!$B80="",[8]PDI_TITULACIÓN!$B81="",[8]PDI_TITULACIÓN!$B79=""),"","TOTAL"))</f>
        <v/>
      </c>
      <c r="B82" s="6" t="str">
        <f ca="1">IF(AND($A82&lt;&gt;"",$A82&lt;&gt;"TOTAL"),IF(AND([8]PDI_TITULACIÓN!$C80&lt;&gt;"",[8]PDI_TITULACIÓN!$C80&lt;&gt;0),[8]PDI_TITULACIÓN!$C80,""),IF($A82="TOTAL",SUM(INDIRECT("B4:B"&amp;ROW()-1)),""))</f>
        <v/>
      </c>
      <c r="C82" s="6" t="str">
        <f ca="1">IF(AND($A82&lt;&gt;"",$A82&lt;&gt;"TOTAL"),IF(AND([8]PDI_TITULACIÓN!$E80&lt;&gt;"",[8]PDI_TITULACIÓN!$E80&lt;&gt;0),[8]PDI_TITULACIÓN!$E80,""),IF($A82="TOTAL",SUM(INDIRECT("C4:C"&amp;ROW()-1)),""))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IF(AND($A82&lt;&gt;"",$A82&lt;&gt;"TOTAL"),IF(AND([8]PDI_TITULACIÓN!$H80&lt;&gt;"",[8]PDI_TITULACIÓN!$H80&lt;&gt;0),[8]PDI_TITULACIÓN!$H80,""),IF($A82="TOTAL",SUM(INDIRECT("E4:E"&amp;ROW()-1)),""))</f>
        <v/>
      </c>
      <c r="F82" s="6" t="str">
        <f ca="1">IF(AND($A82&lt;&gt;"",$A82&lt;&gt;"TOTAL"),IF(AND([8]PDI_TITULACIÓN!$J80&lt;&gt;"",[8]PDI_TITULACIÓN!$J80&lt;&gt;0),[8]PDI_TITULACIÓN!$J80,""),IF($A82="TOTAL",SUM(INDIRECT("F4:F"&amp;ROW()-1)),""))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IF(AND($A82&lt;&gt;"",$A82&lt;&gt;"TOTAL"),IF(AND([8]PDI_TITULACIÓN!$M80&lt;&gt;"",[8]PDI_TITULACIÓN!$M80&lt;&gt;0),[8]PDI_TITULACIÓN!$M80,""),IF($A82="TOTAL",SUM(INDIRECT("H4:H"&amp;ROW()-1)),""))</f>
        <v/>
      </c>
      <c r="I82" s="6" t="str">
        <f ca="1">IF(AND($A82&lt;&gt;"",$A82&lt;&gt;"TOTAL"),IF(AND([8]PDI_TITULACIÓN!$O80&lt;&gt;"",[8]PDI_TITULACIÓN!$O80&lt;&gt;0),[8]PDI_TITULACIÓN!$O80,""),IF($A82="TOTAL",SUM(INDIRECT("I4:I"&amp;ROW()-1)),""))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IF(AND($A82&lt;&gt;"",$A82&lt;&gt;"TOTAL"),IF(AND([8]PDI_TITULACIÓN!$R80&lt;&gt;"",[8]PDI_TITULACIÓN!$R80&lt;&gt;0),[8]PDI_TITULACIÓN!$R80,""),IF($A82="TOTAL",SUM(INDIRECT("K4:K"&amp;ROW()-1)),""))</f>
        <v/>
      </c>
      <c r="L82" s="6" t="str">
        <f ca="1">IF(AND($A82&lt;&gt;"",$A82&lt;&gt;"TOTAL"),IF(AND([8]PDI_TITULACIÓN!$T80&lt;&gt;"",[8]PDI_TITULACIÓN!$T80&lt;&gt;0),[8]PDI_TITULACIÓN!$T80,""),IF($A82="TOTAL",SUM(INDIRECT("L4:L"&amp;ROW()-1)),""))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IF(AND($A82&lt;&gt;"",$A82&lt;&gt;"TOTAL"),IF(AND([8]PDI_TITULACIÓN!$W80&lt;&gt;"",[8]PDI_TITULACIÓN!$W80&lt;&gt;0),[8]PDI_TITULACIÓN!$W80,""),IF($A82="TOTAL",SUM(INDIRECT("N4:N"&amp;ROW()-1)),""))</f>
        <v/>
      </c>
      <c r="O82" s="6" t="str">
        <f ca="1">IF(AND($A82&lt;&gt;"",$A82&lt;&gt;"TOTAL"),IF(AND([8]PDI_TITULACIÓN!$Y80&lt;&gt;"",[8]PDI_TITULACIÓN!$Y80&lt;&gt;0),[8]PDI_TITULACIÓN!$Y80,""),IF($A82="TOTAL",SUM(INDIRECT("O4:O"&amp;ROW()-1)),""))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IF(AND($A82&lt;&gt;"",$A82&lt;&gt;"TOTAL"),IF(AND([8]PDI_TITULACIÓN!$AB80&lt;&gt;"",[8]PDI_TITULACIÓN!$AB80&lt;&gt;0),[8]PDI_TITULACIÓN!$AB80,""),IF($A82="TOTAL",SUM(INDIRECT("Q4:Q"&amp;ROW()-1)),""))</f>
        <v/>
      </c>
      <c r="R82" s="6" t="str">
        <f ca="1">IF(AND($A82&lt;&gt;"",$A82&lt;&gt;"TOTAL"),IF(AND([8]PDI_TITULACIÓN!$AD80&lt;&gt;"",[8]PDI_TITULACIÓN!$AD80&lt;&gt;0),[8]PDI_TITULACIÓN!$AD80,""),IF($A82="TOTAL",SUM(INDIRECT("R4:R"&amp;ROW()-1)),""))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IF(AND($A82&lt;&gt;"",$A82&lt;&gt;"TOTAL"),IF(AND([8]PDI_TITULACIÓN!$AG80&lt;&gt;"",[8]PDI_TITULACIÓN!$AG80&lt;&gt;0),[8]PDI_TITULACIÓN!$AG80,""),IF($A82="TOTAL",SUM(INDIRECT("T4:T"&amp;ROW()-1)),""))</f>
        <v/>
      </c>
      <c r="U82" s="6" t="str">
        <f ca="1">IF(AND($A82&lt;&gt;"",$A82&lt;&gt;"TOTAL"),IF(AND([8]PDI_TITULACIÓN!$AI80&lt;&gt;"",[8]PDI_TITULACIÓN!$AI80&lt;&gt;0),[8]PDI_TITULACIÓN!$AI80,""),IF($A82="TOTAL",SUM(INDIRECT("U4:U"&amp;ROW()-1)),""))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IF(AND($A82&lt;&gt;"",$A82&lt;&gt;"TOTAL"),IF(AND([8]PDI_TITULACIÓN!$AL80&lt;&gt;"",[8]PDI_TITULACIÓN!$AL80&lt;&gt;0),[8]PDI_TITULACIÓN!$AL80,""),IF($A82="TOTAL",SUM(INDIRECT("W4:W"&amp;ROW()-1)),""))</f>
        <v/>
      </c>
      <c r="X82" s="6" t="str">
        <f ca="1">IF(AND($A82&lt;&gt;"",$A82&lt;&gt;"TOTAL"),IF(AND([8]PDI_TITULACIÓN!$AN80&lt;&gt;"",[8]PDI_TITULACIÓN!$AN80&lt;&gt;0),[8]PDI_TITULACIÓN!$AN80,""),IF($A82="TOTAL",SUM(INDIRECT("X4:X"&amp;ROW()-1)),""))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IF(AND($A82&lt;&gt;"",$A82&lt;&gt;"TOTAL"),IF(AND([8]PDI_TITULACIÓN!$AQ80&lt;&gt;"",[8]PDI_TITULACIÓN!$AQ80&lt;&gt;0),[8]PDI_TITULACIÓN!$AQ80,""),IF($A82="TOTAL",SUM(INDIRECT("Z4:Z"&amp;ROW()-1)),""))</f>
        <v/>
      </c>
      <c r="AA82" s="6" t="str">
        <f ca="1">IF(AND($A82&lt;&gt;"",$A82&lt;&gt;"TOTAL"),IF(AND([8]PDI_TITULACIÓN!$AS80&lt;&gt;"",[8]PDI_TITULACIÓN!$AS80&lt;&gt;0),[8]PDI_TITULACIÓN!$AS80,""),IF($A82="TOTAL",SUM(INDIRECT("AA4:AA"&amp;ROW()-1)),""))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IF(AND($A82&lt;&gt;"",$A82&lt;&gt;"TOTAL"),IF(AND([8]PDI_TITULACIÓN!$AV80&lt;&gt;"",[8]PDI_TITULACIÓN!$AV80&lt;&gt;0),[8]PDI_TITULACIÓN!$AV80,""),IF($A82="TOTAL",SUM(INDIRECT("AC4:AC"&amp;ROW()-1)),""))</f>
        <v/>
      </c>
      <c r="AD82" s="6" t="str">
        <f ca="1">IF(AND($A82&lt;&gt;"",$A82&lt;&gt;"TOTAL"),IF(AND([8]PDI_TITULACIÓN!$AX80&lt;&gt;"",[8]PDI_TITULACIÓN!$AX80&lt;&gt;0),[8]PDI_TITULACIÓN!$AX80,""),IF($A82="TOTAL",SUM(INDIRECT("AD4:AD"&amp;ROW()-1)),""))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IF(AND($A82&lt;&gt;"",$A82&lt;&gt;"TOTAL"),IF(AND([8]PDI_TITULACIÓN!$BA80&lt;&gt;"",[8]PDI_TITULACIÓN!$BA80&lt;&gt;0),[8]PDI_TITULACIÓN!$BA80,""),IF($A82="TOTAL",SUM(INDIRECT("AF4:AF"&amp;ROW()-1)),""))</f>
        <v/>
      </c>
      <c r="AG82" s="6" t="str">
        <f ca="1">IF(AND($A82&lt;&gt;"",$A82&lt;&gt;"TOTAL"),IF(AND([8]PDI_TITULACIÓN!$BC80&lt;&gt;"",[8]PDI_TITULACIÓN!$BC80&lt;&gt;0),[8]PDI_TITULACIÓN!$BC80,""),IF($A82="TOTAL",SUM(INDIRECT("AG4:AG"&amp;ROW()-1)),""))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IF(AND($A82&lt;&gt;"",$A82&lt;&gt;"TOTAL"),IF(AND([8]PDI_TITULACIÓN!$BF80&lt;&gt;"",[8]PDI_TITULACIÓN!$BF80&lt;&gt;0),[8]PDI_TITULACIÓN!$BF80,""),IF($A82="TOTAL",SUM(INDIRECT("AI4:AI"&amp;ROW()-1)),""))</f>
        <v/>
      </c>
      <c r="AJ82" s="6" t="str">
        <f ca="1">IF(AND($A82&lt;&gt;"",$A82&lt;&gt;"TOTAL"),IF(AND([8]PDI_TITULACIÓN!$BH80&lt;&gt;"",[8]PDI_TITULACIÓN!$BH80&lt;&gt;0),[8]PDI_TITULACIÓN!$BH80,""),IF($A82="TOTAL",SUM(INDIRECT("AJ4:AJ"&amp;ROW()-1)),""))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IF(AND($A82&lt;&gt;"",$A82&lt;&gt;"TOTAL"),IF(AND([8]PDI_TITULACIÓN!$BK80&lt;&gt;"",[8]PDI_TITULACIÓN!$BK80&lt;&gt;0),[8]PDI_TITULACIÓN!$BK80,""),IF($A82="TOTAL",SUM(INDIRECT("AL4:AL"&amp;ROW()-1)),""))</f>
        <v/>
      </c>
      <c r="AM82" s="6" t="str">
        <f ca="1">IF(AND($A82&lt;&gt;"",$A82&lt;&gt;"TOTAL"),IF(AND([8]PDI_TITULACIÓN!$BM80&lt;&gt;"",[8]PDI_TITULACIÓN!$BM80&lt;&gt;0),[8]PDI_TITULACIÓN!$BM80,""),IF($A82="TOTAL",SUM(INDIRECT("AM4:AM"&amp;ROW()-1)),""))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IF(AND($A82&lt;&gt;"",$A82&lt;&gt;"TOTAL"),IF(AND([8]PDI_TITULACIÓN!$BP80&lt;&gt;"",[8]PDI_TITULACIÓN!$BP80&lt;&gt;0),[8]PDI_TITULACIÓN!$BP80,""),IF($A82="TOTAL",SUM(INDIRECT("AO4:AO"&amp;ROW()-1)),""))</f>
        <v/>
      </c>
      <c r="AP82" s="6" t="str">
        <f ca="1">IF(AND($A82&lt;&gt;"",$A82&lt;&gt;"TOTAL"),IF(AND([8]PDI_TITULACIÓN!$BR80&lt;&gt;"",[8]PDI_TITULACIÓN!$BR80&lt;&gt;0),[8]PDI_TITULACIÓN!$BR80,""),IF($A82="TOTAL",SUM(INDIRECT("AP4:AP"&amp;ROW()-1)),""))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IF(AND($A82&lt;&gt;"",$A82&lt;&gt;"TOTAL"),IF(AND([8]PDI_TITULACIÓN!$BU80&lt;&gt;"",[8]PDI_TITULACIÓN!$BU80&lt;&gt;0),[8]PDI_TITULACIÓN!$BU80,""),IF($A82="TOTAL",SUM(INDIRECT("AR4:AR"&amp;ROW()-1)),""))</f>
        <v/>
      </c>
      <c r="AS82" s="6" t="str">
        <f ca="1">IF(AND($A82&lt;&gt;"",$A82&lt;&gt;"TOTAL"),IF(AND([8]PDI_TITULACIÓN!$BW80&lt;&gt;"",[8]PDI_TITULACIÓN!$BW80&lt;&gt;0),[8]PDI_TITULACIÓN!$BW80,""),IF($A82="TOTAL",SUM(INDIRECT("AS4:AS"&amp;ROW()-1)),""))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IF(AND($A82&lt;&gt;"",$A82&lt;&gt;"TOTAL"),IF(AND([8]PDI_TITULACIÓN!$BZ80&lt;&gt;"",[8]PDI_TITULACIÓN!$BZ80&lt;&gt;0),[8]PDI_TITULACIÓN!$BZ80,""),IF($A82="TOTAL",SUM(INDIRECT("AU4:AU"&amp;ROW()-1)),""))</f>
        <v/>
      </c>
      <c r="AV82" s="6" t="str">
        <f ca="1">IF(AND($A82&lt;&gt;"",$A82&lt;&gt;"TOTAL"),IF(AND([8]PDI_TITULACIÓN!$CB80&lt;&gt;"",[8]PDI_TITULACIÓN!$CB80&lt;&gt;0),[8]PDI_TITULACIÓN!$CB80,""),IF($A82="TOTAL",SUM(INDIRECT("AV4:AV"&amp;ROW()-1)),""))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IF(AND($A82&lt;&gt;"",$A82&lt;&gt;"TOTAL"),IF(AND([8]PDI_TITULACIÓN!$CE80&lt;&gt;"",[8]PDI_TITULACIÓN!$CE80&lt;&gt;0),[8]PDI_TITULACIÓN!$CE80,""),IF($A82="TOTAL",SUM(INDIRECT("AX4:AX"&amp;ROW()-1)),""))</f>
        <v/>
      </c>
      <c r="AY82" s="6" t="str">
        <f ca="1">IF(AND($A82&lt;&gt;"",$A82&lt;&gt;"TOTAL"),IF(AND([8]PDI_TITULACIÓN!$CG80&lt;&gt;"",[8]PDI_TITULACIÓN!$CG80&lt;&gt;0),[8]PDI_TITULACIÓN!$CG80,""),IF($A82="TOTAL",SUM(INDIRECT("AY4:AY"&amp;ROW()-1)),""))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IF(AND($A82&lt;&gt;"",$A82&lt;&gt;"TOTAL"),IF(AND([8]PDI_TITULACIÓN!$CJ80&lt;&gt;"",[8]PDI_TITULACIÓN!$CJ80&lt;&gt;0),[8]PDI_TITULACIÓN!$CJ80,""),IF($A82="TOTAL",SUM(INDIRECT("BA4:BA"&amp;ROW()-1)),""))</f>
        <v/>
      </c>
      <c r="BB82" s="6" t="str">
        <f ca="1">IF(AND($A82&lt;&gt;"",$A82&lt;&gt;"TOTAL"),IF(AND([8]PDI_TITULACIÓN!$CL80&lt;&gt;"",[8]PDI_TITULACIÓN!$CL80&lt;&gt;0),[8]PDI_TITULACIÓN!$CL80,""),IF($A82="TOTAL",SUM(INDIRECT("BB4:BB"&amp;ROW()-1)),""))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IF(AND($A82&lt;&gt;"",$A82&lt;&gt;"TOTAL"),IF(AND([8]PDI_TITULACIÓN!$CO80&lt;&gt;"",[8]PDI_TITULACIÓN!$CO80&lt;&gt;0),[8]PDI_TITULACIÓN!$CO80,""),IF($A82="TOTAL",SUM(INDIRECT("BD4:BD"&amp;ROW()-1)),""))</f>
        <v/>
      </c>
      <c r="BE82" s="6" t="str">
        <f ca="1">IF(AND($A82&lt;&gt;"",$A82&lt;&gt;"TOTAL"),IF(AND([8]PDI_TITULACIÓN!$CQ80&lt;&gt;"",[8]PDI_TITULACIÓN!$CQ80&lt;&gt;0),[8]PDI_TITULACIÓN!$CQ80,""),IF($A82="TOTAL",SUM(INDIRECT("BE4:BE"&amp;ROW()-1)),""))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IF([8]PDI_TITULACIÓN!$B81&lt;&gt;"",[8]PDI_TITULACIÓN!$B81,IF(AND([8]PDI_TITULACIÓN!$B81="",[8]PDI_TITULACIÓN!$B82="",[8]PDI_TITULACIÓN!$B80=""),"","TOTAL"))</f>
        <v/>
      </c>
      <c r="B83" s="6" t="str">
        <f ca="1">IF(AND($A83&lt;&gt;"",$A83&lt;&gt;"TOTAL"),IF(AND([8]PDI_TITULACIÓN!$C81&lt;&gt;"",[8]PDI_TITULACIÓN!$C81&lt;&gt;0),[8]PDI_TITULACIÓN!$C81,""),IF($A83="TOTAL",SUM(INDIRECT("B4:B"&amp;ROW()-1)),""))</f>
        <v/>
      </c>
      <c r="C83" s="6" t="str">
        <f ca="1">IF(AND($A83&lt;&gt;"",$A83&lt;&gt;"TOTAL"),IF(AND([8]PDI_TITULACIÓN!$E81&lt;&gt;"",[8]PDI_TITULACIÓN!$E81&lt;&gt;0),[8]PDI_TITULACIÓN!$E81,""),IF($A83="TOTAL",SUM(INDIRECT("C4:C"&amp;ROW()-1)),""))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IF(AND($A83&lt;&gt;"",$A83&lt;&gt;"TOTAL"),IF(AND([8]PDI_TITULACIÓN!$H81&lt;&gt;"",[8]PDI_TITULACIÓN!$H81&lt;&gt;0),[8]PDI_TITULACIÓN!$H81,""),IF($A83="TOTAL",SUM(INDIRECT("E4:E"&amp;ROW()-1)),""))</f>
        <v/>
      </c>
      <c r="F83" s="6" t="str">
        <f ca="1">IF(AND($A83&lt;&gt;"",$A83&lt;&gt;"TOTAL"),IF(AND([8]PDI_TITULACIÓN!$J81&lt;&gt;"",[8]PDI_TITULACIÓN!$J81&lt;&gt;0),[8]PDI_TITULACIÓN!$J81,""),IF($A83="TOTAL",SUM(INDIRECT("F4:F"&amp;ROW()-1)),""))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IF(AND($A83&lt;&gt;"",$A83&lt;&gt;"TOTAL"),IF(AND([8]PDI_TITULACIÓN!$M81&lt;&gt;"",[8]PDI_TITULACIÓN!$M81&lt;&gt;0),[8]PDI_TITULACIÓN!$M81,""),IF($A83="TOTAL",SUM(INDIRECT("H4:H"&amp;ROW()-1)),""))</f>
        <v/>
      </c>
      <c r="I83" s="6" t="str">
        <f ca="1">IF(AND($A83&lt;&gt;"",$A83&lt;&gt;"TOTAL"),IF(AND([8]PDI_TITULACIÓN!$O81&lt;&gt;"",[8]PDI_TITULACIÓN!$O81&lt;&gt;0),[8]PDI_TITULACIÓN!$O81,""),IF($A83="TOTAL",SUM(INDIRECT("I4:I"&amp;ROW()-1)),""))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IF(AND($A83&lt;&gt;"",$A83&lt;&gt;"TOTAL"),IF(AND([8]PDI_TITULACIÓN!$R81&lt;&gt;"",[8]PDI_TITULACIÓN!$R81&lt;&gt;0),[8]PDI_TITULACIÓN!$R81,""),IF($A83="TOTAL",SUM(INDIRECT("K4:K"&amp;ROW()-1)),""))</f>
        <v/>
      </c>
      <c r="L83" s="6" t="str">
        <f ca="1">IF(AND($A83&lt;&gt;"",$A83&lt;&gt;"TOTAL"),IF(AND([8]PDI_TITULACIÓN!$T81&lt;&gt;"",[8]PDI_TITULACIÓN!$T81&lt;&gt;0),[8]PDI_TITULACIÓN!$T81,""),IF($A83="TOTAL",SUM(INDIRECT("L4:L"&amp;ROW()-1)),""))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IF(AND($A83&lt;&gt;"",$A83&lt;&gt;"TOTAL"),IF(AND([8]PDI_TITULACIÓN!$W81&lt;&gt;"",[8]PDI_TITULACIÓN!$W81&lt;&gt;0),[8]PDI_TITULACIÓN!$W81,""),IF($A83="TOTAL",SUM(INDIRECT("N4:N"&amp;ROW()-1)),""))</f>
        <v/>
      </c>
      <c r="O83" s="6" t="str">
        <f ca="1">IF(AND($A83&lt;&gt;"",$A83&lt;&gt;"TOTAL"),IF(AND([8]PDI_TITULACIÓN!$Y81&lt;&gt;"",[8]PDI_TITULACIÓN!$Y81&lt;&gt;0),[8]PDI_TITULACIÓN!$Y81,""),IF($A83="TOTAL",SUM(INDIRECT("O4:O"&amp;ROW()-1)),""))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IF(AND($A83&lt;&gt;"",$A83&lt;&gt;"TOTAL"),IF(AND([8]PDI_TITULACIÓN!$AB81&lt;&gt;"",[8]PDI_TITULACIÓN!$AB81&lt;&gt;0),[8]PDI_TITULACIÓN!$AB81,""),IF($A83="TOTAL",SUM(INDIRECT("Q4:Q"&amp;ROW()-1)),""))</f>
        <v/>
      </c>
      <c r="R83" s="6" t="str">
        <f ca="1">IF(AND($A83&lt;&gt;"",$A83&lt;&gt;"TOTAL"),IF(AND([8]PDI_TITULACIÓN!$AD81&lt;&gt;"",[8]PDI_TITULACIÓN!$AD81&lt;&gt;0),[8]PDI_TITULACIÓN!$AD81,""),IF($A83="TOTAL",SUM(INDIRECT("R4:R"&amp;ROW()-1)),""))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IF(AND($A83&lt;&gt;"",$A83&lt;&gt;"TOTAL"),IF(AND([8]PDI_TITULACIÓN!$AG81&lt;&gt;"",[8]PDI_TITULACIÓN!$AG81&lt;&gt;0),[8]PDI_TITULACIÓN!$AG81,""),IF($A83="TOTAL",SUM(INDIRECT("T4:T"&amp;ROW()-1)),""))</f>
        <v/>
      </c>
      <c r="U83" s="6" t="str">
        <f ca="1">IF(AND($A83&lt;&gt;"",$A83&lt;&gt;"TOTAL"),IF(AND([8]PDI_TITULACIÓN!$AI81&lt;&gt;"",[8]PDI_TITULACIÓN!$AI81&lt;&gt;0),[8]PDI_TITULACIÓN!$AI81,""),IF($A83="TOTAL",SUM(INDIRECT("U4:U"&amp;ROW()-1)),""))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IF(AND($A83&lt;&gt;"",$A83&lt;&gt;"TOTAL"),IF(AND([8]PDI_TITULACIÓN!$AL81&lt;&gt;"",[8]PDI_TITULACIÓN!$AL81&lt;&gt;0),[8]PDI_TITULACIÓN!$AL81,""),IF($A83="TOTAL",SUM(INDIRECT("W4:W"&amp;ROW()-1)),""))</f>
        <v/>
      </c>
      <c r="X83" s="6" t="str">
        <f ca="1">IF(AND($A83&lt;&gt;"",$A83&lt;&gt;"TOTAL"),IF(AND([8]PDI_TITULACIÓN!$AN81&lt;&gt;"",[8]PDI_TITULACIÓN!$AN81&lt;&gt;0),[8]PDI_TITULACIÓN!$AN81,""),IF($A83="TOTAL",SUM(INDIRECT("X4:X"&amp;ROW()-1)),""))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IF(AND($A83&lt;&gt;"",$A83&lt;&gt;"TOTAL"),IF(AND([8]PDI_TITULACIÓN!$AQ81&lt;&gt;"",[8]PDI_TITULACIÓN!$AQ81&lt;&gt;0),[8]PDI_TITULACIÓN!$AQ81,""),IF($A83="TOTAL",SUM(INDIRECT("Z4:Z"&amp;ROW()-1)),""))</f>
        <v/>
      </c>
      <c r="AA83" s="6" t="str">
        <f ca="1">IF(AND($A83&lt;&gt;"",$A83&lt;&gt;"TOTAL"),IF(AND([8]PDI_TITULACIÓN!$AS81&lt;&gt;"",[8]PDI_TITULACIÓN!$AS81&lt;&gt;0),[8]PDI_TITULACIÓN!$AS81,""),IF($A83="TOTAL",SUM(INDIRECT("AA4:AA"&amp;ROW()-1)),""))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IF(AND($A83&lt;&gt;"",$A83&lt;&gt;"TOTAL"),IF(AND([8]PDI_TITULACIÓN!$AV81&lt;&gt;"",[8]PDI_TITULACIÓN!$AV81&lt;&gt;0),[8]PDI_TITULACIÓN!$AV81,""),IF($A83="TOTAL",SUM(INDIRECT("AC4:AC"&amp;ROW()-1)),""))</f>
        <v/>
      </c>
      <c r="AD83" s="6" t="str">
        <f ca="1">IF(AND($A83&lt;&gt;"",$A83&lt;&gt;"TOTAL"),IF(AND([8]PDI_TITULACIÓN!$AX81&lt;&gt;"",[8]PDI_TITULACIÓN!$AX81&lt;&gt;0),[8]PDI_TITULACIÓN!$AX81,""),IF($A83="TOTAL",SUM(INDIRECT("AD4:AD"&amp;ROW()-1)),""))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IF(AND($A83&lt;&gt;"",$A83&lt;&gt;"TOTAL"),IF(AND([8]PDI_TITULACIÓN!$BA81&lt;&gt;"",[8]PDI_TITULACIÓN!$BA81&lt;&gt;0),[8]PDI_TITULACIÓN!$BA81,""),IF($A83="TOTAL",SUM(INDIRECT("AF4:AF"&amp;ROW()-1)),""))</f>
        <v/>
      </c>
      <c r="AG83" s="6" t="str">
        <f ca="1">IF(AND($A83&lt;&gt;"",$A83&lt;&gt;"TOTAL"),IF(AND([8]PDI_TITULACIÓN!$BC81&lt;&gt;"",[8]PDI_TITULACIÓN!$BC81&lt;&gt;0),[8]PDI_TITULACIÓN!$BC81,""),IF($A83="TOTAL",SUM(INDIRECT("AG4:AG"&amp;ROW()-1)),""))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IF(AND($A83&lt;&gt;"",$A83&lt;&gt;"TOTAL"),IF(AND([8]PDI_TITULACIÓN!$BF81&lt;&gt;"",[8]PDI_TITULACIÓN!$BF81&lt;&gt;0),[8]PDI_TITULACIÓN!$BF81,""),IF($A83="TOTAL",SUM(INDIRECT("AI4:AI"&amp;ROW()-1)),""))</f>
        <v/>
      </c>
      <c r="AJ83" s="6" t="str">
        <f ca="1">IF(AND($A83&lt;&gt;"",$A83&lt;&gt;"TOTAL"),IF(AND([8]PDI_TITULACIÓN!$BH81&lt;&gt;"",[8]PDI_TITULACIÓN!$BH81&lt;&gt;0),[8]PDI_TITULACIÓN!$BH81,""),IF($A83="TOTAL",SUM(INDIRECT("AJ4:AJ"&amp;ROW()-1)),""))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IF(AND($A83&lt;&gt;"",$A83&lt;&gt;"TOTAL"),IF(AND([8]PDI_TITULACIÓN!$BK81&lt;&gt;"",[8]PDI_TITULACIÓN!$BK81&lt;&gt;0),[8]PDI_TITULACIÓN!$BK81,""),IF($A83="TOTAL",SUM(INDIRECT("AL4:AL"&amp;ROW()-1)),""))</f>
        <v/>
      </c>
      <c r="AM83" s="6" t="str">
        <f ca="1">IF(AND($A83&lt;&gt;"",$A83&lt;&gt;"TOTAL"),IF(AND([8]PDI_TITULACIÓN!$BM81&lt;&gt;"",[8]PDI_TITULACIÓN!$BM81&lt;&gt;0),[8]PDI_TITULACIÓN!$BM81,""),IF($A83="TOTAL",SUM(INDIRECT("AM4:AM"&amp;ROW()-1)),""))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IF(AND($A83&lt;&gt;"",$A83&lt;&gt;"TOTAL"),IF(AND([8]PDI_TITULACIÓN!$BP81&lt;&gt;"",[8]PDI_TITULACIÓN!$BP81&lt;&gt;0),[8]PDI_TITULACIÓN!$BP81,""),IF($A83="TOTAL",SUM(INDIRECT("AO4:AO"&amp;ROW()-1)),""))</f>
        <v/>
      </c>
      <c r="AP83" s="6" t="str">
        <f ca="1">IF(AND($A83&lt;&gt;"",$A83&lt;&gt;"TOTAL"),IF(AND([8]PDI_TITULACIÓN!$BR81&lt;&gt;"",[8]PDI_TITULACIÓN!$BR81&lt;&gt;0),[8]PDI_TITULACIÓN!$BR81,""),IF($A83="TOTAL",SUM(INDIRECT("AP4:AP"&amp;ROW()-1)),""))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IF(AND($A83&lt;&gt;"",$A83&lt;&gt;"TOTAL"),IF(AND([8]PDI_TITULACIÓN!$BU81&lt;&gt;"",[8]PDI_TITULACIÓN!$BU81&lt;&gt;0),[8]PDI_TITULACIÓN!$BU81,""),IF($A83="TOTAL",SUM(INDIRECT("AR4:AR"&amp;ROW()-1)),""))</f>
        <v/>
      </c>
      <c r="AS83" s="6" t="str">
        <f ca="1">IF(AND($A83&lt;&gt;"",$A83&lt;&gt;"TOTAL"),IF(AND([8]PDI_TITULACIÓN!$BW81&lt;&gt;"",[8]PDI_TITULACIÓN!$BW81&lt;&gt;0),[8]PDI_TITULACIÓN!$BW81,""),IF($A83="TOTAL",SUM(INDIRECT("AS4:AS"&amp;ROW()-1)),""))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IF(AND($A83&lt;&gt;"",$A83&lt;&gt;"TOTAL"),IF(AND([8]PDI_TITULACIÓN!$BZ81&lt;&gt;"",[8]PDI_TITULACIÓN!$BZ81&lt;&gt;0),[8]PDI_TITULACIÓN!$BZ81,""),IF($A83="TOTAL",SUM(INDIRECT("AU4:AU"&amp;ROW()-1)),""))</f>
        <v/>
      </c>
      <c r="AV83" s="6" t="str">
        <f ca="1">IF(AND($A83&lt;&gt;"",$A83&lt;&gt;"TOTAL"),IF(AND([8]PDI_TITULACIÓN!$CB81&lt;&gt;"",[8]PDI_TITULACIÓN!$CB81&lt;&gt;0),[8]PDI_TITULACIÓN!$CB81,""),IF($A83="TOTAL",SUM(INDIRECT("AV4:AV"&amp;ROW()-1)),""))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IF(AND($A83&lt;&gt;"",$A83&lt;&gt;"TOTAL"),IF(AND([8]PDI_TITULACIÓN!$CE81&lt;&gt;"",[8]PDI_TITULACIÓN!$CE81&lt;&gt;0),[8]PDI_TITULACIÓN!$CE81,""),IF($A83="TOTAL",SUM(INDIRECT("AX4:AX"&amp;ROW()-1)),""))</f>
        <v/>
      </c>
      <c r="AY83" s="6" t="str">
        <f ca="1">IF(AND($A83&lt;&gt;"",$A83&lt;&gt;"TOTAL"),IF(AND([8]PDI_TITULACIÓN!$CG81&lt;&gt;"",[8]PDI_TITULACIÓN!$CG81&lt;&gt;0),[8]PDI_TITULACIÓN!$CG81,""),IF($A83="TOTAL",SUM(INDIRECT("AY4:AY"&amp;ROW()-1)),""))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IF(AND($A83&lt;&gt;"",$A83&lt;&gt;"TOTAL"),IF(AND([8]PDI_TITULACIÓN!$CJ81&lt;&gt;"",[8]PDI_TITULACIÓN!$CJ81&lt;&gt;0),[8]PDI_TITULACIÓN!$CJ81,""),IF($A83="TOTAL",SUM(INDIRECT("BA4:BA"&amp;ROW()-1)),""))</f>
        <v/>
      </c>
      <c r="BB83" s="6" t="str">
        <f ca="1">IF(AND($A83&lt;&gt;"",$A83&lt;&gt;"TOTAL"),IF(AND([8]PDI_TITULACIÓN!$CL81&lt;&gt;"",[8]PDI_TITULACIÓN!$CL81&lt;&gt;0),[8]PDI_TITULACIÓN!$CL81,""),IF($A83="TOTAL",SUM(INDIRECT("BB4:BB"&amp;ROW()-1)),""))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IF(AND($A83&lt;&gt;"",$A83&lt;&gt;"TOTAL"),IF(AND([8]PDI_TITULACIÓN!$CO81&lt;&gt;"",[8]PDI_TITULACIÓN!$CO81&lt;&gt;0),[8]PDI_TITULACIÓN!$CO81,""),IF($A83="TOTAL",SUM(INDIRECT("BD4:BD"&amp;ROW()-1)),""))</f>
        <v/>
      </c>
      <c r="BE83" s="6" t="str">
        <f ca="1">IF(AND($A83&lt;&gt;"",$A83&lt;&gt;"TOTAL"),IF(AND([8]PDI_TITULACIÓN!$CQ81&lt;&gt;"",[8]PDI_TITULACIÓN!$CQ81&lt;&gt;0),[8]PDI_TITULACIÓN!$CQ81,""),IF($A83="TOTAL",SUM(INDIRECT("BE4:BE"&amp;ROW()-1)),""))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IF([8]PDI_TITULACIÓN!$B82&lt;&gt;"",[8]PDI_TITULACIÓN!$B82,IF(AND([8]PDI_TITULACIÓN!$B82="",[8]PDI_TITULACIÓN!$B83="",[8]PDI_TITULACIÓN!$B81=""),"","TOTAL"))</f>
        <v/>
      </c>
      <c r="B84" s="6" t="str">
        <f ca="1">IF(AND($A84&lt;&gt;"",$A84&lt;&gt;"TOTAL"),IF(AND([8]PDI_TITULACIÓN!$C82&lt;&gt;"",[8]PDI_TITULACIÓN!$C82&lt;&gt;0),[8]PDI_TITULACIÓN!$C82,""),IF($A84="TOTAL",SUM(INDIRECT("B4:B"&amp;ROW()-1)),""))</f>
        <v/>
      </c>
      <c r="C84" s="6" t="str">
        <f ca="1">IF(AND($A84&lt;&gt;"",$A84&lt;&gt;"TOTAL"),IF(AND([8]PDI_TITULACIÓN!$E82&lt;&gt;"",[8]PDI_TITULACIÓN!$E82&lt;&gt;0),[8]PDI_TITULACIÓN!$E82,""),IF($A84="TOTAL",SUM(INDIRECT("C4:C"&amp;ROW()-1)),""))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IF(AND($A84&lt;&gt;"",$A84&lt;&gt;"TOTAL"),IF(AND([8]PDI_TITULACIÓN!$H82&lt;&gt;"",[8]PDI_TITULACIÓN!$H82&lt;&gt;0),[8]PDI_TITULACIÓN!$H82,""),IF($A84="TOTAL",SUM(INDIRECT("E4:E"&amp;ROW()-1)),""))</f>
        <v/>
      </c>
      <c r="F84" s="6" t="str">
        <f ca="1">IF(AND($A84&lt;&gt;"",$A84&lt;&gt;"TOTAL"),IF(AND([8]PDI_TITULACIÓN!$J82&lt;&gt;"",[8]PDI_TITULACIÓN!$J82&lt;&gt;0),[8]PDI_TITULACIÓN!$J82,""),IF($A84="TOTAL",SUM(INDIRECT("F4:F"&amp;ROW()-1)),""))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IF(AND($A84&lt;&gt;"",$A84&lt;&gt;"TOTAL"),IF(AND([8]PDI_TITULACIÓN!$M82&lt;&gt;"",[8]PDI_TITULACIÓN!$M82&lt;&gt;0),[8]PDI_TITULACIÓN!$M82,""),IF($A84="TOTAL",SUM(INDIRECT("H4:H"&amp;ROW()-1)),""))</f>
        <v/>
      </c>
      <c r="I84" s="6" t="str">
        <f ca="1">IF(AND($A84&lt;&gt;"",$A84&lt;&gt;"TOTAL"),IF(AND([8]PDI_TITULACIÓN!$O82&lt;&gt;"",[8]PDI_TITULACIÓN!$O82&lt;&gt;0),[8]PDI_TITULACIÓN!$O82,""),IF($A84="TOTAL",SUM(INDIRECT("I4:I"&amp;ROW()-1)),""))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IF(AND($A84&lt;&gt;"",$A84&lt;&gt;"TOTAL"),IF(AND([8]PDI_TITULACIÓN!$R82&lt;&gt;"",[8]PDI_TITULACIÓN!$R82&lt;&gt;0),[8]PDI_TITULACIÓN!$R82,""),IF($A84="TOTAL",SUM(INDIRECT("K4:K"&amp;ROW()-1)),""))</f>
        <v/>
      </c>
      <c r="L84" s="6" t="str">
        <f ca="1">IF(AND($A84&lt;&gt;"",$A84&lt;&gt;"TOTAL"),IF(AND([8]PDI_TITULACIÓN!$T82&lt;&gt;"",[8]PDI_TITULACIÓN!$T82&lt;&gt;0),[8]PDI_TITULACIÓN!$T82,""),IF($A84="TOTAL",SUM(INDIRECT("L4:L"&amp;ROW()-1)),""))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IF(AND($A84&lt;&gt;"",$A84&lt;&gt;"TOTAL"),IF(AND([8]PDI_TITULACIÓN!$W82&lt;&gt;"",[8]PDI_TITULACIÓN!$W82&lt;&gt;0),[8]PDI_TITULACIÓN!$W82,""),IF($A84="TOTAL",SUM(INDIRECT("N4:N"&amp;ROW()-1)),""))</f>
        <v/>
      </c>
      <c r="O84" s="6" t="str">
        <f ca="1">IF(AND($A84&lt;&gt;"",$A84&lt;&gt;"TOTAL"),IF(AND([8]PDI_TITULACIÓN!$Y82&lt;&gt;"",[8]PDI_TITULACIÓN!$Y82&lt;&gt;0),[8]PDI_TITULACIÓN!$Y82,""),IF($A84="TOTAL",SUM(INDIRECT("O4:O"&amp;ROW()-1)),""))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IF(AND($A84&lt;&gt;"",$A84&lt;&gt;"TOTAL"),IF(AND([8]PDI_TITULACIÓN!$AB82&lt;&gt;"",[8]PDI_TITULACIÓN!$AB82&lt;&gt;0),[8]PDI_TITULACIÓN!$AB82,""),IF($A84="TOTAL",SUM(INDIRECT("Q4:Q"&amp;ROW()-1)),""))</f>
        <v/>
      </c>
      <c r="R84" s="6" t="str">
        <f ca="1">IF(AND($A84&lt;&gt;"",$A84&lt;&gt;"TOTAL"),IF(AND([8]PDI_TITULACIÓN!$AD82&lt;&gt;"",[8]PDI_TITULACIÓN!$AD82&lt;&gt;0),[8]PDI_TITULACIÓN!$AD82,""),IF($A84="TOTAL",SUM(INDIRECT("R4:R"&amp;ROW()-1)),""))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IF(AND($A84&lt;&gt;"",$A84&lt;&gt;"TOTAL"),IF(AND([8]PDI_TITULACIÓN!$AG82&lt;&gt;"",[8]PDI_TITULACIÓN!$AG82&lt;&gt;0),[8]PDI_TITULACIÓN!$AG82,""),IF($A84="TOTAL",SUM(INDIRECT("T4:T"&amp;ROW()-1)),""))</f>
        <v/>
      </c>
      <c r="U84" s="6" t="str">
        <f ca="1">IF(AND($A84&lt;&gt;"",$A84&lt;&gt;"TOTAL"),IF(AND([8]PDI_TITULACIÓN!$AI82&lt;&gt;"",[8]PDI_TITULACIÓN!$AI82&lt;&gt;0),[8]PDI_TITULACIÓN!$AI82,""),IF($A84="TOTAL",SUM(INDIRECT("U4:U"&amp;ROW()-1)),""))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IF(AND($A84&lt;&gt;"",$A84&lt;&gt;"TOTAL"),IF(AND([8]PDI_TITULACIÓN!$AL82&lt;&gt;"",[8]PDI_TITULACIÓN!$AL82&lt;&gt;0),[8]PDI_TITULACIÓN!$AL82,""),IF($A84="TOTAL",SUM(INDIRECT("W4:W"&amp;ROW()-1)),""))</f>
        <v/>
      </c>
      <c r="X84" s="6" t="str">
        <f ca="1">IF(AND($A84&lt;&gt;"",$A84&lt;&gt;"TOTAL"),IF(AND([8]PDI_TITULACIÓN!$AN82&lt;&gt;"",[8]PDI_TITULACIÓN!$AN82&lt;&gt;0),[8]PDI_TITULACIÓN!$AN82,""),IF($A84="TOTAL",SUM(INDIRECT("X4:X"&amp;ROW()-1)),""))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IF(AND($A84&lt;&gt;"",$A84&lt;&gt;"TOTAL"),IF(AND([8]PDI_TITULACIÓN!$AQ82&lt;&gt;"",[8]PDI_TITULACIÓN!$AQ82&lt;&gt;0),[8]PDI_TITULACIÓN!$AQ82,""),IF($A84="TOTAL",SUM(INDIRECT("Z4:Z"&amp;ROW()-1)),""))</f>
        <v/>
      </c>
      <c r="AA84" s="6" t="str">
        <f ca="1">IF(AND($A84&lt;&gt;"",$A84&lt;&gt;"TOTAL"),IF(AND([8]PDI_TITULACIÓN!$AS82&lt;&gt;"",[8]PDI_TITULACIÓN!$AS82&lt;&gt;0),[8]PDI_TITULACIÓN!$AS82,""),IF($A84="TOTAL",SUM(INDIRECT("AA4:AA"&amp;ROW()-1)),""))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IF(AND($A84&lt;&gt;"",$A84&lt;&gt;"TOTAL"),IF(AND([8]PDI_TITULACIÓN!$AV82&lt;&gt;"",[8]PDI_TITULACIÓN!$AV82&lt;&gt;0),[8]PDI_TITULACIÓN!$AV82,""),IF($A84="TOTAL",SUM(INDIRECT("AC4:AC"&amp;ROW()-1)),""))</f>
        <v/>
      </c>
      <c r="AD84" s="6" t="str">
        <f ca="1">IF(AND($A84&lt;&gt;"",$A84&lt;&gt;"TOTAL"),IF(AND([8]PDI_TITULACIÓN!$AX82&lt;&gt;"",[8]PDI_TITULACIÓN!$AX82&lt;&gt;0),[8]PDI_TITULACIÓN!$AX82,""),IF($A84="TOTAL",SUM(INDIRECT("AD4:AD"&amp;ROW()-1)),""))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IF(AND($A84&lt;&gt;"",$A84&lt;&gt;"TOTAL"),IF(AND([8]PDI_TITULACIÓN!$BA82&lt;&gt;"",[8]PDI_TITULACIÓN!$BA82&lt;&gt;0),[8]PDI_TITULACIÓN!$BA82,""),IF($A84="TOTAL",SUM(INDIRECT("AF4:AF"&amp;ROW()-1)),""))</f>
        <v/>
      </c>
      <c r="AG84" s="6" t="str">
        <f ca="1">IF(AND($A84&lt;&gt;"",$A84&lt;&gt;"TOTAL"),IF(AND([8]PDI_TITULACIÓN!$BC82&lt;&gt;"",[8]PDI_TITULACIÓN!$BC82&lt;&gt;0),[8]PDI_TITULACIÓN!$BC82,""),IF($A84="TOTAL",SUM(INDIRECT("AG4:AG"&amp;ROW()-1)),""))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IF(AND($A84&lt;&gt;"",$A84&lt;&gt;"TOTAL"),IF(AND([8]PDI_TITULACIÓN!$BF82&lt;&gt;"",[8]PDI_TITULACIÓN!$BF82&lt;&gt;0),[8]PDI_TITULACIÓN!$BF82,""),IF($A84="TOTAL",SUM(INDIRECT("AI4:AI"&amp;ROW()-1)),""))</f>
        <v/>
      </c>
      <c r="AJ84" s="6" t="str">
        <f ca="1">IF(AND($A84&lt;&gt;"",$A84&lt;&gt;"TOTAL"),IF(AND([8]PDI_TITULACIÓN!$BH82&lt;&gt;"",[8]PDI_TITULACIÓN!$BH82&lt;&gt;0),[8]PDI_TITULACIÓN!$BH82,""),IF($A84="TOTAL",SUM(INDIRECT("AJ4:AJ"&amp;ROW()-1)),""))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IF(AND($A84&lt;&gt;"",$A84&lt;&gt;"TOTAL"),IF(AND([8]PDI_TITULACIÓN!$BK82&lt;&gt;"",[8]PDI_TITULACIÓN!$BK82&lt;&gt;0),[8]PDI_TITULACIÓN!$BK82,""),IF($A84="TOTAL",SUM(INDIRECT("AL4:AL"&amp;ROW()-1)),""))</f>
        <v/>
      </c>
      <c r="AM84" s="6" t="str">
        <f ca="1">IF(AND($A84&lt;&gt;"",$A84&lt;&gt;"TOTAL"),IF(AND([8]PDI_TITULACIÓN!$BM82&lt;&gt;"",[8]PDI_TITULACIÓN!$BM82&lt;&gt;0),[8]PDI_TITULACIÓN!$BM82,""),IF($A84="TOTAL",SUM(INDIRECT("AM4:AM"&amp;ROW()-1)),""))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IF(AND($A84&lt;&gt;"",$A84&lt;&gt;"TOTAL"),IF(AND([8]PDI_TITULACIÓN!$BP82&lt;&gt;"",[8]PDI_TITULACIÓN!$BP82&lt;&gt;0),[8]PDI_TITULACIÓN!$BP82,""),IF($A84="TOTAL",SUM(INDIRECT("AO4:AO"&amp;ROW()-1)),""))</f>
        <v/>
      </c>
      <c r="AP84" s="6" t="str">
        <f ca="1">IF(AND($A84&lt;&gt;"",$A84&lt;&gt;"TOTAL"),IF(AND([8]PDI_TITULACIÓN!$BR82&lt;&gt;"",[8]PDI_TITULACIÓN!$BR82&lt;&gt;0),[8]PDI_TITULACIÓN!$BR82,""),IF($A84="TOTAL",SUM(INDIRECT("AP4:AP"&amp;ROW()-1)),""))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IF(AND($A84&lt;&gt;"",$A84&lt;&gt;"TOTAL"),IF(AND([8]PDI_TITULACIÓN!$BU82&lt;&gt;"",[8]PDI_TITULACIÓN!$BU82&lt;&gt;0),[8]PDI_TITULACIÓN!$BU82,""),IF($A84="TOTAL",SUM(INDIRECT("AR4:AR"&amp;ROW()-1)),""))</f>
        <v/>
      </c>
      <c r="AS84" s="6" t="str">
        <f ca="1">IF(AND($A84&lt;&gt;"",$A84&lt;&gt;"TOTAL"),IF(AND([8]PDI_TITULACIÓN!$BW82&lt;&gt;"",[8]PDI_TITULACIÓN!$BW82&lt;&gt;0),[8]PDI_TITULACIÓN!$BW82,""),IF($A84="TOTAL",SUM(INDIRECT("AS4:AS"&amp;ROW()-1)),""))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IF(AND($A84&lt;&gt;"",$A84&lt;&gt;"TOTAL"),IF(AND([8]PDI_TITULACIÓN!$BZ82&lt;&gt;"",[8]PDI_TITULACIÓN!$BZ82&lt;&gt;0),[8]PDI_TITULACIÓN!$BZ82,""),IF($A84="TOTAL",SUM(INDIRECT("AU4:AU"&amp;ROW()-1)),""))</f>
        <v/>
      </c>
      <c r="AV84" s="6" t="str">
        <f ca="1">IF(AND($A84&lt;&gt;"",$A84&lt;&gt;"TOTAL"),IF(AND([8]PDI_TITULACIÓN!$CB82&lt;&gt;"",[8]PDI_TITULACIÓN!$CB82&lt;&gt;0),[8]PDI_TITULACIÓN!$CB82,""),IF($A84="TOTAL",SUM(INDIRECT("AV4:AV"&amp;ROW()-1)),""))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IF(AND($A84&lt;&gt;"",$A84&lt;&gt;"TOTAL"),IF(AND([8]PDI_TITULACIÓN!$CE82&lt;&gt;"",[8]PDI_TITULACIÓN!$CE82&lt;&gt;0),[8]PDI_TITULACIÓN!$CE82,""),IF($A84="TOTAL",SUM(INDIRECT("AX4:AX"&amp;ROW()-1)),""))</f>
        <v/>
      </c>
      <c r="AY84" s="6" t="str">
        <f ca="1">IF(AND($A84&lt;&gt;"",$A84&lt;&gt;"TOTAL"),IF(AND([8]PDI_TITULACIÓN!$CG82&lt;&gt;"",[8]PDI_TITULACIÓN!$CG82&lt;&gt;0),[8]PDI_TITULACIÓN!$CG82,""),IF($A84="TOTAL",SUM(INDIRECT("AY4:AY"&amp;ROW()-1)),""))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IF(AND($A84&lt;&gt;"",$A84&lt;&gt;"TOTAL"),IF(AND([8]PDI_TITULACIÓN!$CJ82&lt;&gt;"",[8]PDI_TITULACIÓN!$CJ82&lt;&gt;0),[8]PDI_TITULACIÓN!$CJ82,""),IF($A84="TOTAL",SUM(INDIRECT("BA4:BA"&amp;ROW()-1)),""))</f>
        <v/>
      </c>
      <c r="BB84" s="6" t="str">
        <f ca="1">IF(AND($A84&lt;&gt;"",$A84&lt;&gt;"TOTAL"),IF(AND([8]PDI_TITULACIÓN!$CL82&lt;&gt;"",[8]PDI_TITULACIÓN!$CL82&lt;&gt;0),[8]PDI_TITULACIÓN!$CL82,""),IF($A84="TOTAL",SUM(INDIRECT("BB4:BB"&amp;ROW()-1)),""))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IF(AND($A84&lt;&gt;"",$A84&lt;&gt;"TOTAL"),IF(AND([8]PDI_TITULACIÓN!$CO82&lt;&gt;"",[8]PDI_TITULACIÓN!$CO82&lt;&gt;0),[8]PDI_TITULACIÓN!$CO82,""),IF($A84="TOTAL",SUM(INDIRECT("BD4:BD"&amp;ROW()-1)),""))</f>
        <v/>
      </c>
      <c r="BE84" s="6" t="str">
        <f ca="1">IF(AND($A84&lt;&gt;"",$A84&lt;&gt;"TOTAL"),IF(AND([8]PDI_TITULACIÓN!$CQ82&lt;&gt;"",[8]PDI_TITULACIÓN!$CQ82&lt;&gt;0),[8]PDI_TITULACIÓN!$CQ82,""),IF($A84="TOTAL",SUM(INDIRECT("BE4:BE"&amp;ROW()-1)),""))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IF([8]PDI_TITULACIÓN!$B83&lt;&gt;"",[8]PDI_TITULACIÓN!$B83,IF(AND([8]PDI_TITULACIÓN!$B83="",[8]PDI_TITULACIÓN!$B84="",[8]PDI_TITULACIÓN!$B82=""),"","TOTAL"))</f>
        <v/>
      </c>
      <c r="B85" s="6" t="str">
        <f ca="1">IF(AND($A85&lt;&gt;"",$A85&lt;&gt;"TOTAL"),IF(AND([8]PDI_TITULACIÓN!$C83&lt;&gt;"",[8]PDI_TITULACIÓN!$C83&lt;&gt;0),[8]PDI_TITULACIÓN!$C83,""),IF($A85="TOTAL",SUM(INDIRECT("B4:B"&amp;ROW()-1)),""))</f>
        <v/>
      </c>
      <c r="C85" s="6" t="str">
        <f ca="1">IF(AND($A85&lt;&gt;"",$A85&lt;&gt;"TOTAL"),IF(AND([8]PDI_TITULACIÓN!$E83&lt;&gt;"",[8]PDI_TITULACIÓN!$E83&lt;&gt;0),[8]PDI_TITULACIÓN!$E83,""),IF($A85="TOTAL",SUM(INDIRECT("C4:C"&amp;ROW()-1)),""))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IF(AND($A85&lt;&gt;"",$A85&lt;&gt;"TOTAL"),IF(AND([8]PDI_TITULACIÓN!$H83&lt;&gt;"",[8]PDI_TITULACIÓN!$H83&lt;&gt;0),[8]PDI_TITULACIÓN!$H83,""),IF($A85="TOTAL",SUM(INDIRECT("E4:E"&amp;ROW()-1)),""))</f>
        <v/>
      </c>
      <c r="F85" s="6" t="str">
        <f ca="1">IF(AND($A85&lt;&gt;"",$A85&lt;&gt;"TOTAL"),IF(AND([8]PDI_TITULACIÓN!$J83&lt;&gt;"",[8]PDI_TITULACIÓN!$J83&lt;&gt;0),[8]PDI_TITULACIÓN!$J83,""),IF($A85="TOTAL",SUM(INDIRECT("F4:F"&amp;ROW()-1)),""))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IF(AND($A85&lt;&gt;"",$A85&lt;&gt;"TOTAL"),IF(AND([8]PDI_TITULACIÓN!$M83&lt;&gt;"",[8]PDI_TITULACIÓN!$M83&lt;&gt;0),[8]PDI_TITULACIÓN!$M83,""),IF($A85="TOTAL",SUM(INDIRECT("H4:H"&amp;ROW()-1)),""))</f>
        <v/>
      </c>
      <c r="I85" s="6" t="str">
        <f ca="1">IF(AND($A85&lt;&gt;"",$A85&lt;&gt;"TOTAL"),IF(AND([8]PDI_TITULACIÓN!$O83&lt;&gt;"",[8]PDI_TITULACIÓN!$O83&lt;&gt;0),[8]PDI_TITULACIÓN!$O83,""),IF($A85="TOTAL",SUM(INDIRECT("I4:I"&amp;ROW()-1)),""))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IF(AND($A85&lt;&gt;"",$A85&lt;&gt;"TOTAL"),IF(AND([8]PDI_TITULACIÓN!$R83&lt;&gt;"",[8]PDI_TITULACIÓN!$R83&lt;&gt;0),[8]PDI_TITULACIÓN!$R83,""),IF($A85="TOTAL",SUM(INDIRECT("K4:K"&amp;ROW()-1)),""))</f>
        <v/>
      </c>
      <c r="L85" s="6" t="str">
        <f ca="1">IF(AND($A85&lt;&gt;"",$A85&lt;&gt;"TOTAL"),IF(AND([8]PDI_TITULACIÓN!$T83&lt;&gt;"",[8]PDI_TITULACIÓN!$T83&lt;&gt;0),[8]PDI_TITULACIÓN!$T83,""),IF($A85="TOTAL",SUM(INDIRECT("L4:L"&amp;ROW()-1)),""))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IF(AND($A85&lt;&gt;"",$A85&lt;&gt;"TOTAL"),IF(AND([8]PDI_TITULACIÓN!$W83&lt;&gt;"",[8]PDI_TITULACIÓN!$W83&lt;&gt;0),[8]PDI_TITULACIÓN!$W83,""),IF($A85="TOTAL",SUM(INDIRECT("N4:N"&amp;ROW()-1)),""))</f>
        <v/>
      </c>
      <c r="O85" s="6" t="str">
        <f ca="1">IF(AND($A85&lt;&gt;"",$A85&lt;&gt;"TOTAL"),IF(AND([8]PDI_TITULACIÓN!$Y83&lt;&gt;"",[8]PDI_TITULACIÓN!$Y83&lt;&gt;0),[8]PDI_TITULACIÓN!$Y83,""),IF($A85="TOTAL",SUM(INDIRECT("O4:O"&amp;ROW()-1)),""))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IF(AND($A85&lt;&gt;"",$A85&lt;&gt;"TOTAL"),IF(AND([8]PDI_TITULACIÓN!$AB83&lt;&gt;"",[8]PDI_TITULACIÓN!$AB83&lt;&gt;0),[8]PDI_TITULACIÓN!$AB83,""),IF($A85="TOTAL",SUM(INDIRECT("Q4:Q"&amp;ROW()-1)),""))</f>
        <v/>
      </c>
      <c r="R85" s="6" t="str">
        <f ca="1">IF(AND($A85&lt;&gt;"",$A85&lt;&gt;"TOTAL"),IF(AND([8]PDI_TITULACIÓN!$AD83&lt;&gt;"",[8]PDI_TITULACIÓN!$AD83&lt;&gt;0),[8]PDI_TITULACIÓN!$AD83,""),IF($A85="TOTAL",SUM(INDIRECT("R4:R"&amp;ROW()-1)),""))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IF(AND($A85&lt;&gt;"",$A85&lt;&gt;"TOTAL"),IF(AND([8]PDI_TITULACIÓN!$AG83&lt;&gt;"",[8]PDI_TITULACIÓN!$AG83&lt;&gt;0),[8]PDI_TITULACIÓN!$AG83,""),IF($A85="TOTAL",SUM(INDIRECT("T4:T"&amp;ROW()-1)),""))</f>
        <v/>
      </c>
      <c r="U85" s="6" t="str">
        <f ca="1">IF(AND($A85&lt;&gt;"",$A85&lt;&gt;"TOTAL"),IF(AND([8]PDI_TITULACIÓN!$AI83&lt;&gt;"",[8]PDI_TITULACIÓN!$AI83&lt;&gt;0),[8]PDI_TITULACIÓN!$AI83,""),IF($A85="TOTAL",SUM(INDIRECT("U4:U"&amp;ROW()-1)),""))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IF(AND($A85&lt;&gt;"",$A85&lt;&gt;"TOTAL"),IF(AND([8]PDI_TITULACIÓN!$AL83&lt;&gt;"",[8]PDI_TITULACIÓN!$AL83&lt;&gt;0),[8]PDI_TITULACIÓN!$AL83,""),IF($A85="TOTAL",SUM(INDIRECT("W4:W"&amp;ROW()-1)),""))</f>
        <v/>
      </c>
      <c r="X85" s="6" t="str">
        <f ca="1">IF(AND($A85&lt;&gt;"",$A85&lt;&gt;"TOTAL"),IF(AND([8]PDI_TITULACIÓN!$AN83&lt;&gt;"",[8]PDI_TITULACIÓN!$AN83&lt;&gt;0),[8]PDI_TITULACIÓN!$AN83,""),IF($A85="TOTAL",SUM(INDIRECT("X4:X"&amp;ROW()-1)),""))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IF(AND($A85&lt;&gt;"",$A85&lt;&gt;"TOTAL"),IF(AND([8]PDI_TITULACIÓN!$AQ83&lt;&gt;"",[8]PDI_TITULACIÓN!$AQ83&lt;&gt;0),[8]PDI_TITULACIÓN!$AQ83,""),IF($A85="TOTAL",SUM(INDIRECT("Z4:Z"&amp;ROW()-1)),""))</f>
        <v/>
      </c>
      <c r="AA85" s="6" t="str">
        <f ca="1">IF(AND($A85&lt;&gt;"",$A85&lt;&gt;"TOTAL"),IF(AND([8]PDI_TITULACIÓN!$AS83&lt;&gt;"",[8]PDI_TITULACIÓN!$AS83&lt;&gt;0),[8]PDI_TITULACIÓN!$AS83,""),IF($A85="TOTAL",SUM(INDIRECT("AA4:AA"&amp;ROW()-1)),""))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IF(AND($A85&lt;&gt;"",$A85&lt;&gt;"TOTAL"),IF(AND([8]PDI_TITULACIÓN!$AV83&lt;&gt;"",[8]PDI_TITULACIÓN!$AV83&lt;&gt;0),[8]PDI_TITULACIÓN!$AV83,""),IF($A85="TOTAL",SUM(INDIRECT("AC4:AC"&amp;ROW()-1)),""))</f>
        <v/>
      </c>
      <c r="AD85" s="6" t="str">
        <f ca="1">IF(AND($A85&lt;&gt;"",$A85&lt;&gt;"TOTAL"),IF(AND([8]PDI_TITULACIÓN!$AX83&lt;&gt;"",[8]PDI_TITULACIÓN!$AX83&lt;&gt;0),[8]PDI_TITULACIÓN!$AX83,""),IF($A85="TOTAL",SUM(INDIRECT("AD4:AD"&amp;ROW()-1)),""))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IF(AND($A85&lt;&gt;"",$A85&lt;&gt;"TOTAL"),IF(AND([8]PDI_TITULACIÓN!$BA83&lt;&gt;"",[8]PDI_TITULACIÓN!$BA83&lt;&gt;0),[8]PDI_TITULACIÓN!$BA83,""),IF($A85="TOTAL",SUM(INDIRECT("AF4:AF"&amp;ROW()-1)),""))</f>
        <v/>
      </c>
      <c r="AG85" s="6" t="str">
        <f ca="1">IF(AND($A85&lt;&gt;"",$A85&lt;&gt;"TOTAL"),IF(AND([8]PDI_TITULACIÓN!$BC83&lt;&gt;"",[8]PDI_TITULACIÓN!$BC83&lt;&gt;0),[8]PDI_TITULACIÓN!$BC83,""),IF($A85="TOTAL",SUM(INDIRECT("AG4:AG"&amp;ROW()-1)),""))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IF(AND($A85&lt;&gt;"",$A85&lt;&gt;"TOTAL"),IF(AND([8]PDI_TITULACIÓN!$BF83&lt;&gt;"",[8]PDI_TITULACIÓN!$BF83&lt;&gt;0),[8]PDI_TITULACIÓN!$BF83,""),IF($A85="TOTAL",SUM(INDIRECT("AI4:AI"&amp;ROW()-1)),""))</f>
        <v/>
      </c>
      <c r="AJ85" s="6" t="str">
        <f ca="1">IF(AND($A85&lt;&gt;"",$A85&lt;&gt;"TOTAL"),IF(AND([8]PDI_TITULACIÓN!$BH83&lt;&gt;"",[8]PDI_TITULACIÓN!$BH83&lt;&gt;0),[8]PDI_TITULACIÓN!$BH83,""),IF($A85="TOTAL",SUM(INDIRECT("AJ4:AJ"&amp;ROW()-1)),""))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IF(AND($A85&lt;&gt;"",$A85&lt;&gt;"TOTAL"),IF(AND([8]PDI_TITULACIÓN!$BK83&lt;&gt;"",[8]PDI_TITULACIÓN!$BK83&lt;&gt;0),[8]PDI_TITULACIÓN!$BK83,""),IF($A85="TOTAL",SUM(INDIRECT("AL4:AL"&amp;ROW()-1)),""))</f>
        <v/>
      </c>
      <c r="AM85" s="6" t="str">
        <f ca="1">IF(AND($A85&lt;&gt;"",$A85&lt;&gt;"TOTAL"),IF(AND([8]PDI_TITULACIÓN!$BM83&lt;&gt;"",[8]PDI_TITULACIÓN!$BM83&lt;&gt;0),[8]PDI_TITULACIÓN!$BM83,""),IF($A85="TOTAL",SUM(INDIRECT("AM4:AM"&amp;ROW()-1)),""))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IF(AND($A85&lt;&gt;"",$A85&lt;&gt;"TOTAL"),IF(AND([8]PDI_TITULACIÓN!$BP83&lt;&gt;"",[8]PDI_TITULACIÓN!$BP83&lt;&gt;0),[8]PDI_TITULACIÓN!$BP83,""),IF($A85="TOTAL",SUM(INDIRECT("AO4:AO"&amp;ROW()-1)),""))</f>
        <v/>
      </c>
      <c r="AP85" s="6" t="str">
        <f ca="1">IF(AND($A85&lt;&gt;"",$A85&lt;&gt;"TOTAL"),IF(AND([8]PDI_TITULACIÓN!$BR83&lt;&gt;"",[8]PDI_TITULACIÓN!$BR83&lt;&gt;0),[8]PDI_TITULACIÓN!$BR83,""),IF($A85="TOTAL",SUM(INDIRECT("AP4:AP"&amp;ROW()-1)),""))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IF(AND($A85&lt;&gt;"",$A85&lt;&gt;"TOTAL"),IF(AND([8]PDI_TITULACIÓN!$BU83&lt;&gt;"",[8]PDI_TITULACIÓN!$BU83&lt;&gt;0),[8]PDI_TITULACIÓN!$BU83,""),IF($A85="TOTAL",SUM(INDIRECT("AR4:AR"&amp;ROW()-1)),""))</f>
        <v/>
      </c>
      <c r="AS85" s="6" t="str">
        <f ca="1">IF(AND($A85&lt;&gt;"",$A85&lt;&gt;"TOTAL"),IF(AND([8]PDI_TITULACIÓN!$BW83&lt;&gt;"",[8]PDI_TITULACIÓN!$BW83&lt;&gt;0),[8]PDI_TITULACIÓN!$BW83,""),IF($A85="TOTAL",SUM(INDIRECT("AS4:AS"&amp;ROW()-1)),""))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IF(AND($A85&lt;&gt;"",$A85&lt;&gt;"TOTAL"),IF(AND([8]PDI_TITULACIÓN!$BZ83&lt;&gt;"",[8]PDI_TITULACIÓN!$BZ83&lt;&gt;0),[8]PDI_TITULACIÓN!$BZ83,""),IF($A85="TOTAL",SUM(INDIRECT("AU4:AU"&amp;ROW()-1)),""))</f>
        <v/>
      </c>
      <c r="AV85" s="6" t="str">
        <f ca="1">IF(AND($A85&lt;&gt;"",$A85&lt;&gt;"TOTAL"),IF(AND([8]PDI_TITULACIÓN!$CB83&lt;&gt;"",[8]PDI_TITULACIÓN!$CB83&lt;&gt;0),[8]PDI_TITULACIÓN!$CB83,""),IF($A85="TOTAL",SUM(INDIRECT("AV4:AV"&amp;ROW()-1)),""))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IF(AND($A85&lt;&gt;"",$A85&lt;&gt;"TOTAL"),IF(AND([8]PDI_TITULACIÓN!$CE83&lt;&gt;"",[8]PDI_TITULACIÓN!$CE83&lt;&gt;0),[8]PDI_TITULACIÓN!$CE83,""),IF($A85="TOTAL",SUM(INDIRECT("AX4:AX"&amp;ROW()-1)),""))</f>
        <v/>
      </c>
      <c r="AY85" s="6" t="str">
        <f ca="1">IF(AND($A85&lt;&gt;"",$A85&lt;&gt;"TOTAL"),IF(AND([8]PDI_TITULACIÓN!$CG83&lt;&gt;"",[8]PDI_TITULACIÓN!$CG83&lt;&gt;0),[8]PDI_TITULACIÓN!$CG83,""),IF($A85="TOTAL",SUM(INDIRECT("AY4:AY"&amp;ROW()-1)),""))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IF(AND($A85&lt;&gt;"",$A85&lt;&gt;"TOTAL"),IF(AND([8]PDI_TITULACIÓN!$CJ83&lt;&gt;"",[8]PDI_TITULACIÓN!$CJ83&lt;&gt;0),[8]PDI_TITULACIÓN!$CJ83,""),IF($A85="TOTAL",SUM(INDIRECT("BA4:BA"&amp;ROW()-1)),""))</f>
        <v/>
      </c>
      <c r="BB85" s="6" t="str">
        <f ca="1">IF(AND($A85&lt;&gt;"",$A85&lt;&gt;"TOTAL"),IF(AND([8]PDI_TITULACIÓN!$CL83&lt;&gt;"",[8]PDI_TITULACIÓN!$CL83&lt;&gt;0),[8]PDI_TITULACIÓN!$CL83,""),IF($A85="TOTAL",SUM(INDIRECT("BB4:BB"&amp;ROW()-1)),""))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IF(AND($A85&lt;&gt;"",$A85&lt;&gt;"TOTAL"),IF(AND([8]PDI_TITULACIÓN!$CO83&lt;&gt;"",[8]PDI_TITULACIÓN!$CO83&lt;&gt;0),[8]PDI_TITULACIÓN!$CO83,""),IF($A85="TOTAL",SUM(INDIRECT("BD4:BD"&amp;ROW()-1)),""))</f>
        <v/>
      </c>
      <c r="BE85" s="6" t="str">
        <f ca="1">IF(AND($A85&lt;&gt;"",$A85&lt;&gt;"TOTAL"),IF(AND([8]PDI_TITULACIÓN!$CQ83&lt;&gt;"",[8]PDI_TITULACIÓN!$CQ83&lt;&gt;0),[8]PDI_TITULACIÓN!$CQ83,""),IF($A85="TOTAL",SUM(INDIRECT("BE4:BE"&amp;ROW()-1)),""))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IF([8]PDI_TITULACIÓN!$B84&lt;&gt;"",[8]PDI_TITULACIÓN!$B84,IF(AND([8]PDI_TITULACIÓN!$B84="",[8]PDI_TITULACIÓN!$B85="",[8]PDI_TITULACIÓN!$B83=""),"","TOTAL"))</f>
        <v/>
      </c>
      <c r="B86" s="6" t="str">
        <f ca="1">IF(AND($A86&lt;&gt;"",$A86&lt;&gt;"TOTAL"),IF(AND([8]PDI_TITULACIÓN!$C84&lt;&gt;"",[8]PDI_TITULACIÓN!$C84&lt;&gt;0),[8]PDI_TITULACIÓN!$C84,""),IF($A86="TOTAL",SUM(INDIRECT("B4:B"&amp;ROW()-1)),""))</f>
        <v/>
      </c>
      <c r="C86" s="6" t="str">
        <f ca="1">IF(AND($A86&lt;&gt;"",$A86&lt;&gt;"TOTAL"),IF(AND([8]PDI_TITULACIÓN!$E84&lt;&gt;"",[8]PDI_TITULACIÓN!$E84&lt;&gt;0),[8]PDI_TITULACIÓN!$E84,""),IF($A86="TOTAL",SUM(INDIRECT("C4:C"&amp;ROW()-1)),""))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IF(AND($A86&lt;&gt;"",$A86&lt;&gt;"TOTAL"),IF(AND([8]PDI_TITULACIÓN!$H84&lt;&gt;"",[8]PDI_TITULACIÓN!$H84&lt;&gt;0),[8]PDI_TITULACIÓN!$H84,""),IF($A86="TOTAL",SUM(INDIRECT("E4:E"&amp;ROW()-1)),""))</f>
        <v/>
      </c>
      <c r="F86" s="6" t="str">
        <f ca="1">IF(AND($A86&lt;&gt;"",$A86&lt;&gt;"TOTAL"),IF(AND([8]PDI_TITULACIÓN!$J84&lt;&gt;"",[8]PDI_TITULACIÓN!$J84&lt;&gt;0),[8]PDI_TITULACIÓN!$J84,""),IF($A86="TOTAL",SUM(INDIRECT("F4:F"&amp;ROW()-1)),""))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IF(AND($A86&lt;&gt;"",$A86&lt;&gt;"TOTAL"),IF(AND([8]PDI_TITULACIÓN!$M84&lt;&gt;"",[8]PDI_TITULACIÓN!$M84&lt;&gt;0),[8]PDI_TITULACIÓN!$M84,""),IF($A86="TOTAL",SUM(INDIRECT("H4:H"&amp;ROW()-1)),""))</f>
        <v/>
      </c>
      <c r="I86" s="6" t="str">
        <f ca="1">IF(AND($A86&lt;&gt;"",$A86&lt;&gt;"TOTAL"),IF(AND([8]PDI_TITULACIÓN!$O84&lt;&gt;"",[8]PDI_TITULACIÓN!$O84&lt;&gt;0),[8]PDI_TITULACIÓN!$O84,""),IF($A86="TOTAL",SUM(INDIRECT("I4:I"&amp;ROW()-1)),""))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IF(AND($A86&lt;&gt;"",$A86&lt;&gt;"TOTAL"),IF(AND([8]PDI_TITULACIÓN!$R84&lt;&gt;"",[8]PDI_TITULACIÓN!$R84&lt;&gt;0),[8]PDI_TITULACIÓN!$R84,""),IF($A86="TOTAL",SUM(INDIRECT("K4:K"&amp;ROW()-1)),""))</f>
        <v/>
      </c>
      <c r="L86" s="6" t="str">
        <f ca="1">IF(AND($A86&lt;&gt;"",$A86&lt;&gt;"TOTAL"),IF(AND([8]PDI_TITULACIÓN!$T84&lt;&gt;"",[8]PDI_TITULACIÓN!$T84&lt;&gt;0),[8]PDI_TITULACIÓN!$T84,""),IF($A86="TOTAL",SUM(INDIRECT("L4:L"&amp;ROW()-1)),""))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IF(AND($A86&lt;&gt;"",$A86&lt;&gt;"TOTAL"),IF(AND([8]PDI_TITULACIÓN!$W84&lt;&gt;"",[8]PDI_TITULACIÓN!$W84&lt;&gt;0),[8]PDI_TITULACIÓN!$W84,""),IF($A86="TOTAL",SUM(INDIRECT("N4:N"&amp;ROW()-1)),""))</f>
        <v/>
      </c>
      <c r="O86" s="6" t="str">
        <f ca="1">IF(AND($A86&lt;&gt;"",$A86&lt;&gt;"TOTAL"),IF(AND([8]PDI_TITULACIÓN!$Y84&lt;&gt;"",[8]PDI_TITULACIÓN!$Y84&lt;&gt;0),[8]PDI_TITULACIÓN!$Y84,""),IF($A86="TOTAL",SUM(INDIRECT("O4:O"&amp;ROW()-1)),""))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IF(AND($A86&lt;&gt;"",$A86&lt;&gt;"TOTAL"),IF(AND([8]PDI_TITULACIÓN!$AB84&lt;&gt;"",[8]PDI_TITULACIÓN!$AB84&lt;&gt;0),[8]PDI_TITULACIÓN!$AB84,""),IF($A86="TOTAL",SUM(INDIRECT("Q4:Q"&amp;ROW()-1)),""))</f>
        <v/>
      </c>
      <c r="R86" s="6" t="str">
        <f ca="1">IF(AND($A86&lt;&gt;"",$A86&lt;&gt;"TOTAL"),IF(AND([8]PDI_TITULACIÓN!$AD84&lt;&gt;"",[8]PDI_TITULACIÓN!$AD84&lt;&gt;0),[8]PDI_TITULACIÓN!$AD84,""),IF($A86="TOTAL",SUM(INDIRECT("R4:R"&amp;ROW()-1)),""))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IF(AND($A86&lt;&gt;"",$A86&lt;&gt;"TOTAL"),IF(AND([8]PDI_TITULACIÓN!$AG84&lt;&gt;"",[8]PDI_TITULACIÓN!$AG84&lt;&gt;0),[8]PDI_TITULACIÓN!$AG84,""),IF($A86="TOTAL",SUM(INDIRECT("T4:T"&amp;ROW()-1)),""))</f>
        <v/>
      </c>
      <c r="U86" s="6" t="str">
        <f ca="1">IF(AND($A86&lt;&gt;"",$A86&lt;&gt;"TOTAL"),IF(AND([8]PDI_TITULACIÓN!$AI84&lt;&gt;"",[8]PDI_TITULACIÓN!$AI84&lt;&gt;0),[8]PDI_TITULACIÓN!$AI84,""),IF($A86="TOTAL",SUM(INDIRECT("U4:U"&amp;ROW()-1)),""))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IF(AND($A86&lt;&gt;"",$A86&lt;&gt;"TOTAL"),IF(AND([8]PDI_TITULACIÓN!$AL84&lt;&gt;"",[8]PDI_TITULACIÓN!$AL84&lt;&gt;0),[8]PDI_TITULACIÓN!$AL84,""),IF($A86="TOTAL",SUM(INDIRECT("W4:W"&amp;ROW()-1)),""))</f>
        <v/>
      </c>
      <c r="X86" s="6" t="str">
        <f ca="1">IF(AND($A86&lt;&gt;"",$A86&lt;&gt;"TOTAL"),IF(AND([8]PDI_TITULACIÓN!$AN84&lt;&gt;"",[8]PDI_TITULACIÓN!$AN84&lt;&gt;0),[8]PDI_TITULACIÓN!$AN84,""),IF($A86="TOTAL",SUM(INDIRECT("X4:X"&amp;ROW()-1)),""))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IF(AND($A86&lt;&gt;"",$A86&lt;&gt;"TOTAL"),IF(AND([8]PDI_TITULACIÓN!$AQ84&lt;&gt;"",[8]PDI_TITULACIÓN!$AQ84&lt;&gt;0),[8]PDI_TITULACIÓN!$AQ84,""),IF($A86="TOTAL",SUM(INDIRECT("Z4:Z"&amp;ROW()-1)),""))</f>
        <v/>
      </c>
      <c r="AA86" s="6" t="str">
        <f ca="1">IF(AND($A86&lt;&gt;"",$A86&lt;&gt;"TOTAL"),IF(AND([8]PDI_TITULACIÓN!$AS84&lt;&gt;"",[8]PDI_TITULACIÓN!$AS84&lt;&gt;0),[8]PDI_TITULACIÓN!$AS84,""),IF($A86="TOTAL",SUM(INDIRECT("AA4:AA"&amp;ROW()-1)),""))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IF(AND($A86&lt;&gt;"",$A86&lt;&gt;"TOTAL"),IF(AND([8]PDI_TITULACIÓN!$AV84&lt;&gt;"",[8]PDI_TITULACIÓN!$AV84&lt;&gt;0),[8]PDI_TITULACIÓN!$AV84,""),IF($A86="TOTAL",SUM(INDIRECT("AC4:AC"&amp;ROW()-1)),""))</f>
        <v/>
      </c>
      <c r="AD86" s="6" t="str">
        <f ca="1">IF(AND($A86&lt;&gt;"",$A86&lt;&gt;"TOTAL"),IF(AND([8]PDI_TITULACIÓN!$AX84&lt;&gt;"",[8]PDI_TITULACIÓN!$AX84&lt;&gt;0),[8]PDI_TITULACIÓN!$AX84,""),IF($A86="TOTAL",SUM(INDIRECT("AD4:AD"&amp;ROW()-1)),""))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IF(AND($A86&lt;&gt;"",$A86&lt;&gt;"TOTAL"),IF(AND([8]PDI_TITULACIÓN!$BA84&lt;&gt;"",[8]PDI_TITULACIÓN!$BA84&lt;&gt;0),[8]PDI_TITULACIÓN!$BA84,""),IF($A86="TOTAL",SUM(INDIRECT("AF4:AF"&amp;ROW()-1)),""))</f>
        <v/>
      </c>
      <c r="AG86" s="6" t="str">
        <f ca="1">IF(AND($A86&lt;&gt;"",$A86&lt;&gt;"TOTAL"),IF(AND([8]PDI_TITULACIÓN!$BC84&lt;&gt;"",[8]PDI_TITULACIÓN!$BC84&lt;&gt;0),[8]PDI_TITULACIÓN!$BC84,""),IF($A86="TOTAL",SUM(INDIRECT("AG4:AG"&amp;ROW()-1)),""))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IF(AND($A86&lt;&gt;"",$A86&lt;&gt;"TOTAL"),IF(AND([8]PDI_TITULACIÓN!$BF84&lt;&gt;"",[8]PDI_TITULACIÓN!$BF84&lt;&gt;0),[8]PDI_TITULACIÓN!$BF84,""),IF($A86="TOTAL",SUM(INDIRECT("AI4:AI"&amp;ROW()-1)),""))</f>
        <v/>
      </c>
      <c r="AJ86" s="6" t="str">
        <f ca="1">IF(AND($A86&lt;&gt;"",$A86&lt;&gt;"TOTAL"),IF(AND([8]PDI_TITULACIÓN!$BH84&lt;&gt;"",[8]PDI_TITULACIÓN!$BH84&lt;&gt;0),[8]PDI_TITULACIÓN!$BH84,""),IF($A86="TOTAL",SUM(INDIRECT("AJ4:AJ"&amp;ROW()-1)),""))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IF(AND($A86&lt;&gt;"",$A86&lt;&gt;"TOTAL"),IF(AND([8]PDI_TITULACIÓN!$BK84&lt;&gt;"",[8]PDI_TITULACIÓN!$BK84&lt;&gt;0),[8]PDI_TITULACIÓN!$BK84,""),IF($A86="TOTAL",SUM(INDIRECT("AL4:AL"&amp;ROW()-1)),""))</f>
        <v/>
      </c>
      <c r="AM86" s="6" t="str">
        <f ca="1">IF(AND($A86&lt;&gt;"",$A86&lt;&gt;"TOTAL"),IF(AND([8]PDI_TITULACIÓN!$BM84&lt;&gt;"",[8]PDI_TITULACIÓN!$BM84&lt;&gt;0),[8]PDI_TITULACIÓN!$BM84,""),IF($A86="TOTAL",SUM(INDIRECT("AM4:AM"&amp;ROW()-1)),""))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IF(AND($A86&lt;&gt;"",$A86&lt;&gt;"TOTAL"),IF(AND([8]PDI_TITULACIÓN!$BP84&lt;&gt;"",[8]PDI_TITULACIÓN!$BP84&lt;&gt;0),[8]PDI_TITULACIÓN!$BP84,""),IF($A86="TOTAL",SUM(INDIRECT("AO4:AO"&amp;ROW()-1)),""))</f>
        <v/>
      </c>
      <c r="AP86" s="6" t="str">
        <f ca="1">IF(AND($A86&lt;&gt;"",$A86&lt;&gt;"TOTAL"),IF(AND([8]PDI_TITULACIÓN!$BR84&lt;&gt;"",[8]PDI_TITULACIÓN!$BR84&lt;&gt;0),[8]PDI_TITULACIÓN!$BR84,""),IF($A86="TOTAL",SUM(INDIRECT("AP4:AP"&amp;ROW()-1)),""))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IF(AND($A86&lt;&gt;"",$A86&lt;&gt;"TOTAL"),IF(AND([8]PDI_TITULACIÓN!$BU84&lt;&gt;"",[8]PDI_TITULACIÓN!$BU84&lt;&gt;0),[8]PDI_TITULACIÓN!$BU84,""),IF($A86="TOTAL",SUM(INDIRECT("AR4:AR"&amp;ROW()-1)),""))</f>
        <v/>
      </c>
      <c r="AS86" s="6" t="str">
        <f ca="1">IF(AND($A86&lt;&gt;"",$A86&lt;&gt;"TOTAL"),IF(AND([8]PDI_TITULACIÓN!$BW84&lt;&gt;"",[8]PDI_TITULACIÓN!$BW84&lt;&gt;0),[8]PDI_TITULACIÓN!$BW84,""),IF($A86="TOTAL",SUM(INDIRECT("AS4:AS"&amp;ROW()-1)),""))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IF(AND($A86&lt;&gt;"",$A86&lt;&gt;"TOTAL"),IF(AND([8]PDI_TITULACIÓN!$BZ84&lt;&gt;"",[8]PDI_TITULACIÓN!$BZ84&lt;&gt;0),[8]PDI_TITULACIÓN!$BZ84,""),IF($A86="TOTAL",SUM(INDIRECT("AU4:AU"&amp;ROW()-1)),""))</f>
        <v/>
      </c>
      <c r="AV86" s="6" t="str">
        <f ca="1">IF(AND($A86&lt;&gt;"",$A86&lt;&gt;"TOTAL"),IF(AND([8]PDI_TITULACIÓN!$CB84&lt;&gt;"",[8]PDI_TITULACIÓN!$CB84&lt;&gt;0),[8]PDI_TITULACIÓN!$CB84,""),IF($A86="TOTAL",SUM(INDIRECT("AV4:AV"&amp;ROW()-1)),""))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IF(AND($A86&lt;&gt;"",$A86&lt;&gt;"TOTAL"),IF(AND([8]PDI_TITULACIÓN!$CE84&lt;&gt;"",[8]PDI_TITULACIÓN!$CE84&lt;&gt;0),[8]PDI_TITULACIÓN!$CE84,""),IF($A86="TOTAL",SUM(INDIRECT("AX4:AX"&amp;ROW()-1)),""))</f>
        <v/>
      </c>
      <c r="AY86" s="6" t="str">
        <f ca="1">IF(AND($A86&lt;&gt;"",$A86&lt;&gt;"TOTAL"),IF(AND([8]PDI_TITULACIÓN!$CG84&lt;&gt;"",[8]PDI_TITULACIÓN!$CG84&lt;&gt;0),[8]PDI_TITULACIÓN!$CG84,""),IF($A86="TOTAL",SUM(INDIRECT("AY4:AY"&amp;ROW()-1)),""))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IF(AND($A86&lt;&gt;"",$A86&lt;&gt;"TOTAL"),IF(AND([8]PDI_TITULACIÓN!$CJ84&lt;&gt;"",[8]PDI_TITULACIÓN!$CJ84&lt;&gt;0),[8]PDI_TITULACIÓN!$CJ84,""),IF($A86="TOTAL",SUM(INDIRECT("BA4:BA"&amp;ROW()-1)),""))</f>
        <v/>
      </c>
      <c r="BB86" s="6" t="str">
        <f ca="1">IF(AND($A86&lt;&gt;"",$A86&lt;&gt;"TOTAL"),IF(AND([8]PDI_TITULACIÓN!$CL84&lt;&gt;"",[8]PDI_TITULACIÓN!$CL84&lt;&gt;0),[8]PDI_TITULACIÓN!$CL84,""),IF($A86="TOTAL",SUM(INDIRECT("BB4:BB"&amp;ROW()-1)),""))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IF(AND($A86&lt;&gt;"",$A86&lt;&gt;"TOTAL"),IF(AND([8]PDI_TITULACIÓN!$CO84&lt;&gt;"",[8]PDI_TITULACIÓN!$CO84&lt;&gt;0),[8]PDI_TITULACIÓN!$CO84,""),IF($A86="TOTAL",SUM(INDIRECT("BD4:BD"&amp;ROW()-1)),""))</f>
        <v/>
      </c>
      <c r="BE86" s="6" t="str">
        <f ca="1">IF(AND($A86&lt;&gt;"",$A86&lt;&gt;"TOTAL"),IF(AND([8]PDI_TITULACIÓN!$CQ84&lt;&gt;"",[8]PDI_TITULACIÓN!$CQ84&lt;&gt;0),[8]PDI_TITULACIÓN!$CQ84,""),IF($A86="TOTAL",SUM(INDIRECT("BE4:BE"&amp;ROW()-1)),""))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IF([8]PDI_TITULACIÓN!$B85&lt;&gt;"",[8]PDI_TITULACIÓN!$B85,IF(AND([8]PDI_TITULACIÓN!$B85="",[8]PDI_TITULACIÓN!$B86="",[8]PDI_TITULACIÓN!$B84=""),"","TOTAL"))</f>
        <v/>
      </c>
      <c r="B87" s="6" t="str">
        <f ca="1">IF(AND($A87&lt;&gt;"",$A87&lt;&gt;"TOTAL"),IF(AND([8]PDI_TITULACIÓN!$C85&lt;&gt;"",[8]PDI_TITULACIÓN!$C85&lt;&gt;0),[8]PDI_TITULACIÓN!$C85,""),IF($A87="TOTAL",SUM(INDIRECT("B4:B"&amp;ROW()-1)),""))</f>
        <v/>
      </c>
      <c r="C87" s="6" t="str">
        <f ca="1">IF(AND($A87&lt;&gt;"",$A87&lt;&gt;"TOTAL"),IF(AND([8]PDI_TITULACIÓN!$E85&lt;&gt;"",[8]PDI_TITULACIÓN!$E85&lt;&gt;0),[8]PDI_TITULACIÓN!$E85,""),IF($A87="TOTAL",SUM(INDIRECT("C4:C"&amp;ROW()-1)),""))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IF(AND($A87&lt;&gt;"",$A87&lt;&gt;"TOTAL"),IF(AND([8]PDI_TITULACIÓN!$H85&lt;&gt;"",[8]PDI_TITULACIÓN!$H85&lt;&gt;0),[8]PDI_TITULACIÓN!$H85,""),IF($A87="TOTAL",SUM(INDIRECT("E4:E"&amp;ROW()-1)),""))</f>
        <v/>
      </c>
      <c r="F87" s="6" t="str">
        <f ca="1">IF(AND($A87&lt;&gt;"",$A87&lt;&gt;"TOTAL"),IF(AND([8]PDI_TITULACIÓN!$J85&lt;&gt;"",[8]PDI_TITULACIÓN!$J85&lt;&gt;0),[8]PDI_TITULACIÓN!$J85,""),IF($A87="TOTAL",SUM(INDIRECT("F4:F"&amp;ROW()-1)),""))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IF(AND($A87&lt;&gt;"",$A87&lt;&gt;"TOTAL"),IF(AND([8]PDI_TITULACIÓN!$M85&lt;&gt;"",[8]PDI_TITULACIÓN!$M85&lt;&gt;0),[8]PDI_TITULACIÓN!$M85,""),IF($A87="TOTAL",SUM(INDIRECT("H4:H"&amp;ROW()-1)),""))</f>
        <v/>
      </c>
      <c r="I87" s="6" t="str">
        <f ca="1">IF(AND($A87&lt;&gt;"",$A87&lt;&gt;"TOTAL"),IF(AND([8]PDI_TITULACIÓN!$O85&lt;&gt;"",[8]PDI_TITULACIÓN!$O85&lt;&gt;0),[8]PDI_TITULACIÓN!$O85,""),IF($A87="TOTAL",SUM(INDIRECT("I4:I"&amp;ROW()-1)),""))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IF(AND($A87&lt;&gt;"",$A87&lt;&gt;"TOTAL"),IF(AND([8]PDI_TITULACIÓN!$R85&lt;&gt;"",[8]PDI_TITULACIÓN!$R85&lt;&gt;0),[8]PDI_TITULACIÓN!$R85,""),IF($A87="TOTAL",SUM(INDIRECT("K4:K"&amp;ROW()-1)),""))</f>
        <v/>
      </c>
      <c r="L87" s="6" t="str">
        <f ca="1">IF(AND($A87&lt;&gt;"",$A87&lt;&gt;"TOTAL"),IF(AND([8]PDI_TITULACIÓN!$T85&lt;&gt;"",[8]PDI_TITULACIÓN!$T85&lt;&gt;0),[8]PDI_TITULACIÓN!$T85,""),IF($A87="TOTAL",SUM(INDIRECT("L4:L"&amp;ROW()-1)),""))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IF(AND($A87&lt;&gt;"",$A87&lt;&gt;"TOTAL"),IF(AND([8]PDI_TITULACIÓN!$W85&lt;&gt;"",[8]PDI_TITULACIÓN!$W85&lt;&gt;0),[8]PDI_TITULACIÓN!$W85,""),IF($A87="TOTAL",SUM(INDIRECT("N4:N"&amp;ROW()-1)),""))</f>
        <v/>
      </c>
      <c r="O87" s="6" t="str">
        <f ca="1">IF(AND($A87&lt;&gt;"",$A87&lt;&gt;"TOTAL"),IF(AND([8]PDI_TITULACIÓN!$Y85&lt;&gt;"",[8]PDI_TITULACIÓN!$Y85&lt;&gt;0),[8]PDI_TITULACIÓN!$Y85,""),IF($A87="TOTAL",SUM(INDIRECT("O4:O"&amp;ROW()-1)),""))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IF(AND($A87&lt;&gt;"",$A87&lt;&gt;"TOTAL"),IF(AND([8]PDI_TITULACIÓN!$AB85&lt;&gt;"",[8]PDI_TITULACIÓN!$AB85&lt;&gt;0),[8]PDI_TITULACIÓN!$AB85,""),IF($A87="TOTAL",SUM(INDIRECT("Q4:Q"&amp;ROW()-1)),""))</f>
        <v/>
      </c>
      <c r="R87" s="6" t="str">
        <f ca="1">IF(AND($A87&lt;&gt;"",$A87&lt;&gt;"TOTAL"),IF(AND([8]PDI_TITULACIÓN!$AD85&lt;&gt;"",[8]PDI_TITULACIÓN!$AD85&lt;&gt;0),[8]PDI_TITULACIÓN!$AD85,""),IF($A87="TOTAL",SUM(INDIRECT("R4:R"&amp;ROW()-1)),""))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IF(AND($A87&lt;&gt;"",$A87&lt;&gt;"TOTAL"),IF(AND([8]PDI_TITULACIÓN!$AG85&lt;&gt;"",[8]PDI_TITULACIÓN!$AG85&lt;&gt;0),[8]PDI_TITULACIÓN!$AG85,""),IF($A87="TOTAL",SUM(INDIRECT("T4:T"&amp;ROW()-1)),""))</f>
        <v/>
      </c>
      <c r="U87" s="6" t="str">
        <f ca="1">IF(AND($A87&lt;&gt;"",$A87&lt;&gt;"TOTAL"),IF(AND([8]PDI_TITULACIÓN!$AI85&lt;&gt;"",[8]PDI_TITULACIÓN!$AI85&lt;&gt;0),[8]PDI_TITULACIÓN!$AI85,""),IF($A87="TOTAL",SUM(INDIRECT("U4:U"&amp;ROW()-1)),""))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IF(AND($A87&lt;&gt;"",$A87&lt;&gt;"TOTAL"),IF(AND([8]PDI_TITULACIÓN!$AL85&lt;&gt;"",[8]PDI_TITULACIÓN!$AL85&lt;&gt;0),[8]PDI_TITULACIÓN!$AL85,""),IF($A87="TOTAL",SUM(INDIRECT("W4:W"&amp;ROW()-1)),""))</f>
        <v/>
      </c>
      <c r="X87" s="6" t="str">
        <f ca="1">IF(AND($A87&lt;&gt;"",$A87&lt;&gt;"TOTAL"),IF(AND([8]PDI_TITULACIÓN!$AN85&lt;&gt;"",[8]PDI_TITULACIÓN!$AN85&lt;&gt;0),[8]PDI_TITULACIÓN!$AN85,""),IF($A87="TOTAL",SUM(INDIRECT("X4:X"&amp;ROW()-1)),""))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IF(AND($A87&lt;&gt;"",$A87&lt;&gt;"TOTAL"),IF(AND([8]PDI_TITULACIÓN!$AQ85&lt;&gt;"",[8]PDI_TITULACIÓN!$AQ85&lt;&gt;0),[8]PDI_TITULACIÓN!$AQ85,""),IF($A87="TOTAL",SUM(INDIRECT("Z4:Z"&amp;ROW()-1)),""))</f>
        <v/>
      </c>
      <c r="AA87" s="6" t="str">
        <f ca="1">IF(AND($A87&lt;&gt;"",$A87&lt;&gt;"TOTAL"),IF(AND([8]PDI_TITULACIÓN!$AS85&lt;&gt;"",[8]PDI_TITULACIÓN!$AS85&lt;&gt;0),[8]PDI_TITULACIÓN!$AS85,""),IF($A87="TOTAL",SUM(INDIRECT("AA4:AA"&amp;ROW()-1)),""))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IF(AND($A87&lt;&gt;"",$A87&lt;&gt;"TOTAL"),IF(AND([8]PDI_TITULACIÓN!$AV85&lt;&gt;"",[8]PDI_TITULACIÓN!$AV85&lt;&gt;0),[8]PDI_TITULACIÓN!$AV85,""),IF($A87="TOTAL",SUM(INDIRECT("AC4:AC"&amp;ROW()-1)),""))</f>
        <v/>
      </c>
      <c r="AD87" s="6" t="str">
        <f ca="1">IF(AND($A87&lt;&gt;"",$A87&lt;&gt;"TOTAL"),IF(AND([8]PDI_TITULACIÓN!$AX85&lt;&gt;"",[8]PDI_TITULACIÓN!$AX85&lt;&gt;0),[8]PDI_TITULACIÓN!$AX85,""),IF($A87="TOTAL",SUM(INDIRECT("AD4:AD"&amp;ROW()-1)),""))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IF(AND($A87&lt;&gt;"",$A87&lt;&gt;"TOTAL"),IF(AND([8]PDI_TITULACIÓN!$BA85&lt;&gt;"",[8]PDI_TITULACIÓN!$BA85&lt;&gt;0),[8]PDI_TITULACIÓN!$BA85,""),IF($A87="TOTAL",SUM(INDIRECT("AF4:AF"&amp;ROW()-1)),""))</f>
        <v/>
      </c>
      <c r="AG87" s="6" t="str">
        <f ca="1">IF(AND($A87&lt;&gt;"",$A87&lt;&gt;"TOTAL"),IF(AND([8]PDI_TITULACIÓN!$BC85&lt;&gt;"",[8]PDI_TITULACIÓN!$BC85&lt;&gt;0),[8]PDI_TITULACIÓN!$BC85,""),IF($A87="TOTAL",SUM(INDIRECT("AG4:AG"&amp;ROW()-1)),""))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IF(AND($A87&lt;&gt;"",$A87&lt;&gt;"TOTAL"),IF(AND([8]PDI_TITULACIÓN!$BF85&lt;&gt;"",[8]PDI_TITULACIÓN!$BF85&lt;&gt;0),[8]PDI_TITULACIÓN!$BF85,""),IF($A87="TOTAL",SUM(INDIRECT("AI4:AI"&amp;ROW()-1)),""))</f>
        <v/>
      </c>
      <c r="AJ87" s="6" t="str">
        <f ca="1">IF(AND($A87&lt;&gt;"",$A87&lt;&gt;"TOTAL"),IF(AND([8]PDI_TITULACIÓN!$BH85&lt;&gt;"",[8]PDI_TITULACIÓN!$BH85&lt;&gt;0),[8]PDI_TITULACIÓN!$BH85,""),IF($A87="TOTAL",SUM(INDIRECT("AJ4:AJ"&amp;ROW()-1)),""))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IF(AND($A87&lt;&gt;"",$A87&lt;&gt;"TOTAL"),IF(AND([8]PDI_TITULACIÓN!$BK85&lt;&gt;"",[8]PDI_TITULACIÓN!$BK85&lt;&gt;0),[8]PDI_TITULACIÓN!$BK85,""),IF($A87="TOTAL",SUM(INDIRECT("AL4:AL"&amp;ROW()-1)),""))</f>
        <v/>
      </c>
      <c r="AM87" s="6" t="str">
        <f ca="1">IF(AND($A87&lt;&gt;"",$A87&lt;&gt;"TOTAL"),IF(AND([8]PDI_TITULACIÓN!$BM85&lt;&gt;"",[8]PDI_TITULACIÓN!$BM85&lt;&gt;0),[8]PDI_TITULACIÓN!$BM85,""),IF($A87="TOTAL",SUM(INDIRECT("AM4:AM"&amp;ROW()-1)),""))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IF(AND($A87&lt;&gt;"",$A87&lt;&gt;"TOTAL"),IF(AND([8]PDI_TITULACIÓN!$BP85&lt;&gt;"",[8]PDI_TITULACIÓN!$BP85&lt;&gt;0),[8]PDI_TITULACIÓN!$BP85,""),IF($A87="TOTAL",SUM(INDIRECT("AO4:AO"&amp;ROW()-1)),""))</f>
        <v/>
      </c>
      <c r="AP87" s="6" t="str">
        <f ca="1">IF(AND($A87&lt;&gt;"",$A87&lt;&gt;"TOTAL"),IF(AND([8]PDI_TITULACIÓN!$BR85&lt;&gt;"",[8]PDI_TITULACIÓN!$BR85&lt;&gt;0),[8]PDI_TITULACIÓN!$BR85,""),IF($A87="TOTAL",SUM(INDIRECT("AP4:AP"&amp;ROW()-1)),""))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IF(AND($A87&lt;&gt;"",$A87&lt;&gt;"TOTAL"),IF(AND([8]PDI_TITULACIÓN!$BU85&lt;&gt;"",[8]PDI_TITULACIÓN!$BU85&lt;&gt;0),[8]PDI_TITULACIÓN!$BU85,""),IF($A87="TOTAL",SUM(INDIRECT("AR4:AR"&amp;ROW()-1)),""))</f>
        <v/>
      </c>
      <c r="AS87" s="6" t="str">
        <f ca="1">IF(AND($A87&lt;&gt;"",$A87&lt;&gt;"TOTAL"),IF(AND([8]PDI_TITULACIÓN!$BW85&lt;&gt;"",[8]PDI_TITULACIÓN!$BW85&lt;&gt;0),[8]PDI_TITULACIÓN!$BW85,""),IF($A87="TOTAL",SUM(INDIRECT("AS4:AS"&amp;ROW()-1)),""))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IF(AND($A87&lt;&gt;"",$A87&lt;&gt;"TOTAL"),IF(AND([8]PDI_TITULACIÓN!$BZ85&lt;&gt;"",[8]PDI_TITULACIÓN!$BZ85&lt;&gt;0),[8]PDI_TITULACIÓN!$BZ85,""),IF($A87="TOTAL",SUM(INDIRECT("AU4:AU"&amp;ROW()-1)),""))</f>
        <v/>
      </c>
      <c r="AV87" s="6" t="str">
        <f ca="1">IF(AND($A87&lt;&gt;"",$A87&lt;&gt;"TOTAL"),IF(AND([8]PDI_TITULACIÓN!$CB85&lt;&gt;"",[8]PDI_TITULACIÓN!$CB85&lt;&gt;0),[8]PDI_TITULACIÓN!$CB85,""),IF($A87="TOTAL",SUM(INDIRECT("AV4:AV"&amp;ROW()-1)),""))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IF(AND($A87&lt;&gt;"",$A87&lt;&gt;"TOTAL"),IF(AND([8]PDI_TITULACIÓN!$CE85&lt;&gt;"",[8]PDI_TITULACIÓN!$CE85&lt;&gt;0),[8]PDI_TITULACIÓN!$CE85,""),IF($A87="TOTAL",SUM(INDIRECT("AX4:AX"&amp;ROW()-1)),""))</f>
        <v/>
      </c>
      <c r="AY87" s="6" t="str">
        <f ca="1">IF(AND($A87&lt;&gt;"",$A87&lt;&gt;"TOTAL"),IF(AND([8]PDI_TITULACIÓN!$CG85&lt;&gt;"",[8]PDI_TITULACIÓN!$CG85&lt;&gt;0),[8]PDI_TITULACIÓN!$CG85,""),IF($A87="TOTAL",SUM(INDIRECT("AY4:AY"&amp;ROW()-1)),""))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IF(AND($A87&lt;&gt;"",$A87&lt;&gt;"TOTAL"),IF(AND([8]PDI_TITULACIÓN!$CJ85&lt;&gt;"",[8]PDI_TITULACIÓN!$CJ85&lt;&gt;0),[8]PDI_TITULACIÓN!$CJ85,""),IF($A87="TOTAL",SUM(INDIRECT("BA4:BA"&amp;ROW()-1)),""))</f>
        <v/>
      </c>
      <c r="BB87" s="6" t="str">
        <f ca="1">IF(AND($A87&lt;&gt;"",$A87&lt;&gt;"TOTAL"),IF(AND([8]PDI_TITULACIÓN!$CL85&lt;&gt;"",[8]PDI_TITULACIÓN!$CL85&lt;&gt;0),[8]PDI_TITULACIÓN!$CL85,""),IF($A87="TOTAL",SUM(INDIRECT("BB4:BB"&amp;ROW()-1)),""))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IF(AND($A87&lt;&gt;"",$A87&lt;&gt;"TOTAL"),IF(AND([8]PDI_TITULACIÓN!$CO85&lt;&gt;"",[8]PDI_TITULACIÓN!$CO85&lt;&gt;0),[8]PDI_TITULACIÓN!$CO85,""),IF($A87="TOTAL",SUM(INDIRECT("BD4:BD"&amp;ROW()-1)),""))</f>
        <v/>
      </c>
      <c r="BE87" s="6" t="str">
        <f ca="1">IF(AND($A87&lt;&gt;"",$A87&lt;&gt;"TOTAL"),IF(AND([8]PDI_TITULACIÓN!$CQ85&lt;&gt;"",[8]PDI_TITULACIÓN!$CQ85&lt;&gt;0),[8]PDI_TITULACIÓN!$CQ85,""),IF($A87="TOTAL",SUM(INDIRECT("BE4:BE"&amp;ROW()-1)),""))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IF([8]PDI_TITULACIÓN!$B86&lt;&gt;"",[8]PDI_TITULACIÓN!$B86,IF(AND([8]PDI_TITULACIÓN!$B86="",[8]PDI_TITULACIÓN!$B87="",[8]PDI_TITULACIÓN!$B85=""),"","TOTAL"))</f>
        <v/>
      </c>
      <c r="B88" s="6" t="str">
        <f ca="1">IF(AND($A88&lt;&gt;"",$A88&lt;&gt;"TOTAL"),IF(AND([8]PDI_TITULACIÓN!$C86&lt;&gt;"",[8]PDI_TITULACIÓN!$C86&lt;&gt;0),[8]PDI_TITULACIÓN!$C86,""),IF($A88="TOTAL",SUM(INDIRECT("B4:B"&amp;ROW()-1)),""))</f>
        <v/>
      </c>
      <c r="C88" s="6" t="str">
        <f ca="1">IF(AND($A88&lt;&gt;"",$A88&lt;&gt;"TOTAL"),IF(AND([8]PDI_TITULACIÓN!$E86&lt;&gt;"",[8]PDI_TITULACIÓN!$E86&lt;&gt;0),[8]PDI_TITULACIÓN!$E86,""),IF($A88="TOTAL",SUM(INDIRECT("C4:C"&amp;ROW()-1)),""))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IF(AND($A88&lt;&gt;"",$A88&lt;&gt;"TOTAL"),IF(AND([8]PDI_TITULACIÓN!$H86&lt;&gt;"",[8]PDI_TITULACIÓN!$H86&lt;&gt;0),[8]PDI_TITULACIÓN!$H86,""),IF($A88="TOTAL",SUM(INDIRECT("E4:E"&amp;ROW()-1)),""))</f>
        <v/>
      </c>
      <c r="F88" s="6" t="str">
        <f ca="1">IF(AND($A88&lt;&gt;"",$A88&lt;&gt;"TOTAL"),IF(AND([8]PDI_TITULACIÓN!$J86&lt;&gt;"",[8]PDI_TITULACIÓN!$J86&lt;&gt;0),[8]PDI_TITULACIÓN!$J86,""),IF($A88="TOTAL",SUM(INDIRECT("F4:F"&amp;ROW()-1)),""))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IF(AND($A88&lt;&gt;"",$A88&lt;&gt;"TOTAL"),IF(AND([8]PDI_TITULACIÓN!$M86&lt;&gt;"",[8]PDI_TITULACIÓN!$M86&lt;&gt;0),[8]PDI_TITULACIÓN!$M86,""),IF($A88="TOTAL",SUM(INDIRECT("H4:H"&amp;ROW()-1)),""))</f>
        <v/>
      </c>
      <c r="I88" s="6" t="str">
        <f ca="1">IF(AND($A88&lt;&gt;"",$A88&lt;&gt;"TOTAL"),IF(AND([8]PDI_TITULACIÓN!$O86&lt;&gt;"",[8]PDI_TITULACIÓN!$O86&lt;&gt;0),[8]PDI_TITULACIÓN!$O86,""),IF($A88="TOTAL",SUM(INDIRECT("I4:I"&amp;ROW()-1)),""))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IF(AND($A88&lt;&gt;"",$A88&lt;&gt;"TOTAL"),IF(AND([8]PDI_TITULACIÓN!$R86&lt;&gt;"",[8]PDI_TITULACIÓN!$R86&lt;&gt;0),[8]PDI_TITULACIÓN!$R86,""),IF($A88="TOTAL",SUM(INDIRECT("K4:K"&amp;ROW()-1)),""))</f>
        <v/>
      </c>
      <c r="L88" s="6" t="str">
        <f ca="1">IF(AND($A88&lt;&gt;"",$A88&lt;&gt;"TOTAL"),IF(AND([8]PDI_TITULACIÓN!$T86&lt;&gt;"",[8]PDI_TITULACIÓN!$T86&lt;&gt;0),[8]PDI_TITULACIÓN!$T86,""),IF($A88="TOTAL",SUM(INDIRECT("L4:L"&amp;ROW()-1)),""))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IF(AND($A88&lt;&gt;"",$A88&lt;&gt;"TOTAL"),IF(AND([8]PDI_TITULACIÓN!$W86&lt;&gt;"",[8]PDI_TITULACIÓN!$W86&lt;&gt;0),[8]PDI_TITULACIÓN!$W86,""),IF($A88="TOTAL",SUM(INDIRECT("N4:N"&amp;ROW()-1)),""))</f>
        <v/>
      </c>
      <c r="O88" s="6" t="str">
        <f ca="1">IF(AND($A88&lt;&gt;"",$A88&lt;&gt;"TOTAL"),IF(AND([8]PDI_TITULACIÓN!$Y86&lt;&gt;"",[8]PDI_TITULACIÓN!$Y86&lt;&gt;0),[8]PDI_TITULACIÓN!$Y86,""),IF($A88="TOTAL",SUM(INDIRECT("O4:O"&amp;ROW()-1)),""))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IF(AND($A88&lt;&gt;"",$A88&lt;&gt;"TOTAL"),IF(AND([8]PDI_TITULACIÓN!$AB86&lt;&gt;"",[8]PDI_TITULACIÓN!$AB86&lt;&gt;0),[8]PDI_TITULACIÓN!$AB86,""),IF($A88="TOTAL",SUM(INDIRECT("Q4:Q"&amp;ROW()-1)),""))</f>
        <v/>
      </c>
      <c r="R88" s="6" t="str">
        <f ca="1">IF(AND($A88&lt;&gt;"",$A88&lt;&gt;"TOTAL"),IF(AND([8]PDI_TITULACIÓN!$AD86&lt;&gt;"",[8]PDI_TITULACIÓN!$AD86&lt;&gt;0),[8]PDI_TITULACIÓN!$AD86,""),IF($A88="TOTAL",SUM(INDIRECT("R4:R"&amp;ROW()-1)),""))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IF(AND($A88&lt;&gt;"",$A88&lt;&gt;"TOTAL"),IF(AND([8]PDI_TITULACIÓN!$AG86&lt;&gt;"",[8]PDI_TITULACIÓN!$AG86&lt;&gt;0),[8]PDI_TITULACIÓN!$AG86,""),IF($A88="TOTAL",SUM(INDIRECT("T4:T"&amp;ROW()-1)),""))</f>
        <v/>
      </c>
      <c r="U88" s="6" t="str">
        <f ca="1">IF(AND($A88&lt;&gt;"",$A88&lt;&gt;"TOTAL"),IF(AND([8]PDI_TITULACIÓN!$AI86&lt;&gt;"",[8]PDI_TITULACIÓN!$AI86&lt;&gt;0),[8]PDI_TITULACIÓN!$AI86,""),IF($A88="TOTAL",SUM(INDIRECT("U4:U"&amp;ROW()-1)),""))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IF(AND($A88&lt;&gt;"",$A88&lt;&gt;"TOTAL"),IF(AND([8]PDI_TITULACIÓN!$AL86&lt;&gt;"",[8]PDI_TITULACIÓN!$AL86&lt;&gt;0),[8]PDI_TITULACIÓN!$AL86,""),IF($A88="TOTAL",SUM(INDIRECT("W4:W"&amp;ROW()-1)),""))</f>
        <v/>
      </c>
      <c r="X88" s="6" t="str">
        <f ca="1">IF(AND($A88&lt;&gt;"",$A88&lt;&gt;"TOTAL"),IF(AND([8]PDI_TITULACIÓN!$AN86&lt;&gt;"",[8]PDI_TITULACIÓN!$AN86&lt;&gt;0),[8]PDI_TITULACIÓN!$AN86,""),IF($A88="TOTAL",SUM(INDIRECT("X4:X"&amp;ROW()-1)),""))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IF(AND($A88&lt;&gt;"",$A88&lt;&gt;"TOTAL"),IF(AND([8]PDI_TITULACIÓN!$AQ86&lt;&gt;"",[8]PDI_TITULACIÓN!$AQ86&lt;&gt;0),[8]PDI_TITULACIÓN!$AQ86,""),IF($A88="TOTAL",SUM(INDIRECT("Z4:Z"&amp;ROW()-1)),""))</f>
        <v/>
      </c>
      <c r="AA88" s="6" t="str">
        <f ca="1">IF(AND($A88&lt;&gt;"",$A88&lt;&gt;"TOTAL"),IF(AND([8]PDI_TITULACIÓN!$AS86&lt;&gt;"",[8]PDI_TITULACIÓN!$AS86&lt;&gt;0),[8]PDI_TITULACIÓN!$AS86,""),IF($A88="TOTAL",SUM(INDIRECT("AA4:AA"&amp;ROW()-1)),""))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IF(AND($A88&lt;&gt;"",$A88&lt;&gt;"TOTAL"),IF(AND([8]PDI_TITULACIÓN!$AV86&lt;&gt;"",[8]PDI_TITULACIÓN!$AV86&lt;&gt;0),[8]PDI_TITULACIÓN!$AV86,""),IF($A88="TOTAL",SUM(INDIRECT("AC4:AC"&amp;ROW()-1)),""))</f>
        <v/>
      </c>
      <c r="AD88" s="6" t="str">
        <f ca="1">IF(AND($A88&lt;&gt;"",$A88&lt;&gt;"TOTAL"),IF(AND([8]PDI_TITULACIÓN!$AX86&lt;&gt;"",[8]PDI_TITULACIÓN!$AX86&lt;&gt;0),[8]PDI_TITULACIÓN!$AX86,""),IF($A88="TOTAL",SUM(INDIRECT("AD4:AD"&amp;ROW()-1)),""))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IF(AND($A88&lt;&gt;"",$A88&lt;&gt;"TOTAL"),IF(AND([8]PDI_TITULACIÓN!$BA86&lt;&gt;"",[8]PDI_TITULACIÓN!$BA86&lt;&gt;0),[8]PDI_TITULACIÓN!$BA86,""),IF($A88="TOTAL",SUM(INDIRECT("AF4:AF"&amp;ROW()-1)),""))</f>
        <v/>
      </c>
      <c r="AG88" s="6" t="str">
        <f ca="1">IF(AND($A88&lt;&gt;"",$A88&lt;&gt;"TOTAL"),IF(AND([8]PDI_TITULACIÓN!$BC86&lt;&gt;"",[8]PDI_TITULACIÓN!$BC86&lt;&gt;0),[8]PDI_TITULACIÓN!$BC86,""),IF($A88="TOTAL",SUM(INDIRECT("AG4:AG"&amp;ROW()-1)),""))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IF(AND($A88&lt;&gt;"",$A88&lt;&gt;"TOTAL"),IF(AND([8]PDI_TITULACIÓN!$BF86&lt;&gt;"",[8]PDI_TITULACIÓN!$BF86&lt;&gt;0),[8]PDI_TITULACIÓN!$BF86,""),IF($A88="TOTAL",SUM(INDIRECT("AI4:AI"&amp;ROW()-1)),""))</f>
        <v/>
      </c>
      <c r="AJ88" s="6" t="str">
        <f ca="1">IF(AND($A88&lt;&gt;"",$A88&lt;&gt;"TOTAL"),IF(AND([8]PDI_TITULACIÓN!$BH86&lt;&gt;"",[8]PDI_TITULACIÓN!$BH86&lt;&gt;0),[8]PDI_TITULACIÓN!$BH86,""),IF($A88="TOTAL",SUM(INDIRECT("AJ4:AJ"&amp;ROW()-1)),""))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IF(AND($A88&lt;&gt;"",$A88&lt;&gt;"TOTAL"),IF(AND([8]PDI_TITULACIÓN!$BK86&lt;&gt;"",[8]PDI_TITULACIÓN!$BK86&lt;&gt;0),[8]PDI_TITULACIÓN!$BK86,""),IF($A88="TOTAL",SUM(INDIRECT("AL4:AL"&amp;ROW()-1)),""))</f>
        <v/>
      </c>
      <c r="AM88" s="6" t="str">
        <f ca="1">IF(AND($A88&lt;&gt;"",$A88&lt;&gt;"TOTAL"),IF(AND([8]PDI_TITULACIÓN!$BM86&lt;&gt;"",[8]PDI_TITULACIÓN!$BM86&lt;&gt;0),[8]PDI_TITULACIÓN!$BM86,""),IF($A88="TOTAL",SUM(INDIRECT("AM4:AM"&amp;ROW()-1)),""))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IF(AND($A88&lt;&gt;"",$A88&lt;&gt;"TOTAL"),IF(AND([8]PDI_TITULACIÓN!$BP86&lt;&gt;"",[8]PDI_TITULACIÓN!$BP86&lt;&gt;0),[8]PDI_TITULACIÓN!$BP86,""),IF($A88="TOTAL",SUM(INDIRECT("AO4:AO"&amp;ROW()-1)),""))</f>
        <v/>
      </c>
      <c r="AP88" s="6" t="str">
        <f ca="1">IF(AND($A88&lt;&gt;"",$A88&lt;&gt;"TOTAL"),IF(AND([8]PDI_TITULACIÓN!$BR86&lt;&gt;"",[8]PDI_TITULACIÓN!$BR86&lt;&gt;0),[8]PDI_TITULACIÓN!$BR86,""),IF($A88="TOTAL",SUM(INDIRECT("AP4:AP"&amp;ROW()-1)),""))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IF(AND($A88&lt;&gt;"",$A88&lt;&gt;"TOTAL"),IF(AND([8]PDI_TITULACIÓN!$BU86&lt;&gt;"",[8]PDI_TITULACIÓN!$BU86&lt;&gt;0),[8]PDI_TITULACIÓN!$BU86,""),IF($A88="TOTAL",SUM(INDIRECT("AR4:AR"&amp;ROW()-1)),""))</f>
        <v/>
      </c>
      <c r="AS88" s="6" t="str">
        <f ca="1">IF(AND($A88&lt;&gt;"",$A88&lt;&gt;"TOTAL"),IF(AND([8]PDI_TITULACIÓN!$BW86&lt;&gt;"",[8]PDI_TITULACIÓN!$BW86&lt;&gt;0),[8]PDI_TITULACIÓN!$BW86,""),IF($A88="TOTAL",SUM(INDIRECT("AS4:AS"&amp;ROW()-1)),""))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IF(AND($A88&lt;&gt;"",$A88&lt;&gt;"TOTAL"),IF(AND([8]PDI_TITULACIÓN!$BZ86&lt;&gt;"",[8]PDI_TITULACIÓN!$BZ86&lt;&gt;0),[8]PDI_TITULACIÓN!$BZ86,""),IF($A88="TOTAL",SUM(INDIRECT("AU4:AU"&amp;ROW()-1)),""))</f>
        <v/>
      </c>
      <c r="AV88" s="6" t="str">
        <f ca="1">IF(AND($A88&lt;&gt;"",$A88&lt;&gt;"TOTAL"),IF(AND([8]PDI_TITULACIÓN!$CB86&lt;&gt;"",[8]PDI_TITULACIÓN!$CB86&lt;&gt;0),[8]PDI_TITULACIÓN!$CB86,""),IF($A88="TOTAL",SUM(INDIRECT("AV4:AV"&amp;ROW()-1)),""))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IF(AND($A88&lt;&gt;"",$A88&lt;&gt;"TOTAL"),IF(AND([8]PDI_TITULACIÓN!$CE86&lt;&gt;"",[8]PDI_TITULACIÓN!$CE86&lt;&gt;0),[8]PDI_TITULACIÓN!$CE86,""),IF($A88="TOTAL",SUM(INDIRECT("AX4:AX"&amp;ROW()-1)),""))</f>
        <v/>
      </c>
      <c r="AY88" s="6" t="str">
        <f ca="1">IF(AND($A88&lt;&gt;"",$A88&lt;&gt;"TOTAL"),IF(AND([8]PDI_TITULACIÓN!$CG86&lt;&gt;"",[8]PDI_TITULACIÓN!$CG86&lt;&gt;0),[8]PDI_TITULACIÓN!$CG86,""),IF($A88="TOTAL",SUM(INDIRECT("AY4:AY"&amp;ROW()-1)),""))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IF(AND($A88&lt;&gt;"",$A88&lt;&gt;"TOTAL"),IF(AND([8]PDI_TITULACIÓN!$CJ86&lt;&gt;"",[8]PDI_TITULACIÓN!$CJ86&lt;&gt;0),[8]PDI_TITULACIÓN!$CJ86,""),IF($A88="TOTAL",SUM(INDIRECT("BA4:BA"&amp;ROW()-1)),""))</f>
        <v/>
      </c>
      <c r="BB88" s="6" t="str">
        <f ca="1">IF(AND($A88&lt;&gt;"",$A88&lt;&gt;"TOTAL"),IF(AND([8]PDI_TITULACIÓN!$CL86&lt;&gt;"",[8]PDI_TITULACIÓN!$CL86&lt;&gt;0),[8]PDI_TITULACIÓN!$CL86,""),IF($A88="TOTAL",SUM(INDIRECT("BB4:BB"&amp;ROW()-1)),""))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IF(AND($A88&lt;&gt;"",$A88&lt;&gt;"TOTAL"),IF(AND([8]PDI_TITULACIÓN!$CO86&lt;&gt;"",[8]PDI_TITULACIÓN!$CO86&lt;&gt;0),[8]PDI_TITULACIÓN!$CO86,""),IF($A88="TOTAL",SUM(INDIRECT("BD4:BD"&amp;ROW()-1)),""))</f>
        <v/>
      </c>
      <c r="BE88" s="6" t="str">
        <f ca="1">IF(AND($A88&lt;&gt;"",$A88&lt;&gt;"TOTAL"),IF(AND([8]PDI_TITULACIÓN!$CQ86&lt;&gt;"",[8]PDI_TITULACIÓN!$CQ86&lt;&gt;0),[8]PDI_TITULACIÓN!$CQ86,""),IF($A88="TOTAL",SUM(INDIRECT("BE4:BE"&amp;ROW()-1)),""))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IF([8]PDI_TITULACIÓN!$B87&lt;&gt;"",[8]PDI_TITULACIÓN!$B87,IF(AND([8]PDI_TITULACIÓN!$B87="",[8]PDI_TITULACIÓN!$B88="",[8]PDI_TITULACIÓN!$B86=""),"","TOTAL"))</f>
        <v/>
      </c>
      <c r="B89" s="6" t="str">
        <f ca="1">IF(AND($A89&lt;&gt;"",$A89&lt;&gt;"TOTAL"),IF(AND([8]PDI_TITULACIÓN!$C87&lt;&gt;"",[8]PDI_TITULACIÓN!$C87&lt;&gt;0),[8]PDI_TITULACIÓN!$C87,""),IF($A89="TOTAL",SUM(INDIRECT("B4:B"&amp;ROW()-1)),""))</f>
        <v/>
      </c>
      <c r="C89" s="6" t="str">
        <f ca="1">IF(AND($A89&lt;&gt;"",$A89&lt;&gt;"TOTAL"),IF(AND([8]PDI_TITULACIÓN!$E87&lt;&gt;"",[8]PDI_TITULACIÓN!$E87&lt;&gt;0),[8]PDI_TITULACIÓN!$E87,""),IF($A89="TOTAL",SUM(INDIRECT("C4:C"&amp;ROW()-1)),""))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IF(AND($A89&lt;&gt;"",$A89&lt;&gt;"TOTAL"),IF(AND([8]PDI_TITULACIÓN!$H87&lt;&gt;"",[8]PDI_TITULACIÓN!$H87&lt;&gt;0),[8]PDI_TITULACIÓN!$H87,""),IF($A89="TOTAL",SUM(INDIRECT("E4:E"&amp;ROW()-1)),""))</f>
        <v/>
      </c>
      <c r="F89" s="6" t="str">
        <f ca="1">IF(AND($A89&lt;&gt;"",$A89&lt;&gt;"TOTAL"),IF(AND([8]PDI_TITULACIÓN!$J87&lt;&gt;"",[8]PDI_TITULACIÓN!$J87&lt;&gt;0),[8]PDI_TITULACIÓN!$J87,""),IF($A89="TOTAL",SUM(INDIRECT("F4:F"&amp;ROW()-1)),""))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IF(AND($A89&lt;&gt;"",$A89&lt;&gt;"TOTAL"),IF(AND([8]PDI_TITULACIÓN!$M87&lt;&gt;"",[8]PDI_TITULACIÓN!$M87&lt;&gt;0),[8]PDI_TITULACIÓN!$M87,""),IF($A89="TOTAL",SUM(INDIRECT("H4:H"&amp;ROW()-1)),""))</f>
        <v/>
      </c>
      <c r="I89" s="6" t="str">
        <f ca="1">IF(AND($A89&lt;&gt;"",$A89&lt;&gt;"TOTAL"),IF(AND([8]PDI_TITULACIÓN!$O87&lt;&gt;"",[8]PDI_TITULACIÓN!$O87&lt;&gt;0),[8]PDI_TITULACIÓN!$O87,""),IF($A89="TOTAL",SUM(INDIRECT("I4:I"&amp;ROW()-1)),""))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IF(AND($A89&lt;&gt;"",$A89&lt;&gt;"TOTAL"),IF(AND([8]PDI_TITULACIÓN!$R87&lt;&gt;"",[8]PDI_TITULACIÓN!$R87&lt;&gt;0),[8]PDI_TITULACIÓN!$R87,""),IF($A89="TOTAL",SUM(INDIRECT("K4:K"&amp;ROW()-1)),""))</f>
        <v/>
      </c>
      <c r="L89" s="6" t="str">
        <f ca="1">IF(AND($A89&lt;&gt;"",$A89&lt;&gt;"TOTAL"),IF(AND([8]PDI_TITULACIÓN!$T87&lt;&gt;"",[8]PDI_TITULACIÓN!$T87&lt;&gt;0),[8]PDI_TITULACIÓN!$T87,""),IF($A89="TOTAL",SUM(INDIRECT("L4:L"&amp;ROW()-1)),""))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IF(AND($A89&lt;&gt;"",$A89&lt;&gt;"TOTAL"),IF(AND([8]PDI_TITULACIÓN!$W87&lt;&gt;"",[8]PDI_TITULACIÓN!$W87&lt;&gt;0),[8]PDI_TITULACIÓN!$W87,""),IF($A89="TOTAL",SUM(INDIRECT("N4:N"&amp;ROW()-1)),""))</f>
        <v/>
      </c>
      <c r="O89" s="6" t="str">
        <f ca="1">IF(AND($A89&lt;&gt;"",$A89&lt;&gt;"TOTAL"),IF(AND([8]PDI_TITULACIÓN!$Y87&lt;&gt;"",[8]PDI_TITULACIÓN!$Y87&lt;&gt;0),[8]PDI_TITULACIÓN!$Y87,""),IF($A89="TOTAL",SUM(INDIRECT("O4:O"&amp;ROW()-1)),""))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IF(AND($A89&lt;&gt;"",$A89&lt;&gt;"TOTAL"),IF(AND([8]PDI_TITULACIÓN!$AB87&lt;&gt;"",[8]PDI_TITULACIÓN!$AB87&lt;&gt;0),[8]PDI_TITULACIÓN!$AB87,""),IF($A89="TOTAL",SUM(INDIRECT("Q4:Q"&amp;ROW()-1)),""))</f>
        <v/>
      </c>
      <c r="R89" s="6" t="str">
        <f ca="1">IF(AND($A89&lt;&gt;"",$A89&lt;&gt;"TOTAL"),IF(AND([8]PDI_TITULACIÓN!$AD87&lt;&gt;"",[8]PDI_TITULACIÓN!$AD87&lt;&gt;0),[8]PDI_TITULACIÓN!$AD87,""),IF($A89="TOTAL",SUM(INDIRECT("R4:R"&amp;ROW()-1)),""))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IF(AND($A89&lt;&gt;"",$A89&lt;&gt;"TOTAL"),IF(AND([8]PDI_TITULACIÓN!$AG87&lt;&gt;"",[8]PDI_TITULACIÓN!$AG87&lt;&gt;0),[8]PDI_TITULACIÓN!$AG87,""),IF($A89="TOTAL",SUM(INDIRECT("T4:T"&amp;ROW()-1)),""))</f>
        <v/>
      </c>
      <c r="U89" s="6" t="str">
        <f ca="1">IF(AND($A89&lt;&gt;"",$A89&lt;&gt;"TOTAL"),IF(AND([8]PDI_TITULACIÓN!$AI87&lt;&gt;"",[8]PDI_TITULACIÓN!$AI87&lt;&gt;0),[8]PDI_TITULACIÓN!$AI87,""),IF($A89="TOTAL",SUM(INDIRECT("U4:U"&amp;ROW()-1)),""))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IF(AND($A89&lt;&gt;"",$A89&lt;&gt;"TOTAL"),IF(AND([8]PDI_TITULACIÓN!$AL87&lt;&gt;"",[8]PDI_TITULACIÓN!$AL87&lt;&gt;0),[8]PDI_TITULACIÓN!$AL87,""),IF($A89="TOTAL",SUM(INDIRECT("W4:W"&amp;ROW()-1)),""))</f>
        <v/>
      </c>
      <c r="X89" s="6" t="str">
        <f ca="1">IF(AND($A89&lt;&gt;"",$A89&lt;&gt;"TOTAL"),IF(AND([8]PDI_TITULACIÓN!$AN87&lt;&gt;"",[8]PDI_TITULACIÓN!$AN87&lt;&gt;0),[8]PDI_TITULACIÓN!$AN87,""),IF($A89="TOTAL",SUM(INDIRECT("X4:X"&amp;ROW()-1)),""))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IF(AND($A89&lt;&gt;"",$A89&lt;&gt;"TOTAL"),IF(AND([8]PDI_TITULACIÓN!$AQ87&lt;&gt;"",[8]PDI_TITULACIÓN!$AQ87&lt;&gt;0),[8]PDI_TITULACIÓN!$AQ87,""),IF($A89="TOTAL",SUM(INDIRECT("Z4:Z"&amp;ROW()-1)),""))</f>
        <v/>
      </c>
      <c r="AA89" s="6" t="str">
        <f ca="1">IF(AND($A89&lt;&gt;"",$A89&lt;&gt;"TOTAL"),IF(AND([8]PDI_TITULACIÓN!$AS87&lt;&gt;"",[8]PDI_TITULACIÓN!$AS87&lt;&gt;0),[8]PDI_TITULACIÓN!$AS87,""),IF($A89="TOTAL",SUM(INDIRECT("AA4:AA"&amp;ROW()-1)),""))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IF(AND($A89&lt;&gt;"",$A89&lt;&gt;"TOTAL"),IF(AND([8]PDI_TITULACIÓN!$AV87&lt;&gt;"",[8]PDI_TITULACIÓN!$AV87&lt;&gt;0),[8]PDI_TITULACIÓN!$AV87,""),IF($A89="TOTAL",SUM(INDIRECT("AC4:AC"&amp;ROW()-1)),""))</f>
        <v/>
      </c>
      <c r="AD89" s="6" t="str">
        <f ca="1">IF(AND($A89&lt;&gt;"",$A89&lt;&gt;"TOTAL"),IF(AND([8]PDI_TITULACIÓN!$AX87&lt;&gt;"",[8]PDI_TITULACIÓN!$AX87&lt;&gt;0),[8]PDI_TITULACIÓN!$AX87,""),IF($A89="TOTAL",SUM(INDIRECT("AD4:AD"&amp;ROW()-1)),""))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IF(AND($A89&lt;&gt;"",$A89&lt;&gt;"TOTAL"),IF(AND([8]PDI_TITULACIÓN!$BA87&lt;&gt;"",[8]PDI_TITULACIÓN!$BA87&lt;&gt;0),[8]PDI_TITULACIÓN!$BA87,""),IF($A89="TOTAL",SUM(INDIRECT("AF4:AF"&amp;ROW()-1)),""))</f>
        <v/>
      </c>
      <c r="AG89" s="6" t="str">
        <f ca="1">IF(AND($A89&lt;&gt;"",$A89&lt;&gt;"TOTAL"),IF(AND([8]PDI_TITULACIÓN!$BC87&lt;&gt;"",[8]PDI_TITULACIÓN!$BC87&lt;&gt;0),[8]PDI_TITULACIÓN!$BC87,""),IF($A89="TOTAL",SUM(INDIRECT("AG4:AG"&amp;ROW()-1)),""))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IF(AND($A89&lt;&gt;"",$A89&lt;&gt;"TOTAL"),IF(AND([8]PDI_TITULACIÓN!$BF87&lt;&gt;"",[8]PDI_TITULACIÓN!$BF87&lt;&gt;0),[8]PDI_TITULACIÓN!$BF87,""),IF($A89="TOTAL",SUM(INDIRECT("AI4:AI"&amp;ROW()-1)),""))</f>
        <v/>
      </c>
      <c r="AJ89" s="6" t="str">
        <f ca="1">IF(AND($A89&lt;&gt;"",$A89&lt;&gt;"TOTAL"),IF(AND([8]PDI_TITULACIÓN!$BH87&lt;&gt;"",[8]PDI_TITULACIÓN!$BH87&lt;&gt;0),[8]PDI_TITULACIÓN!$BH87,""),IF($A89="TOTAL",SUM(INDIRECT("AJ4:AJ"&amp;ROW()-1)),""))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IF(AND($A89&lt;&gt;"",$A89&lt;&gt;"TOTAL"),IF(AND([8]PDI_TITULACIÓN!$BK87&lt;&gt;"",[8]PDI_TITULACIÓN!$BK87&lt;&gt;0),[8]PDI_TITULACIÓN!$BK87,""),IF($A89="TOTAL",SUM(INDIRECT("AL4:AL"&amp;ROW()-1)),""))</f>
        <v/>
      </c>
      <c r="AM89" s="6" t="str">
        <f ca="1">IF(AND($A89&lt;&gt;"",$A89&lt;&gt;"TOTAL"),IF(AND([8]PDI_TITULACIÓN!$BM87&lt;&gt;"",[8]PDI_TITULACIÓN!$BM87&lt;&gt;0),[8]PDI_TITULACIÓN!$BM87,""),IF($A89="TOTAL",SUM(INDIRECT("AM4:AM"&amp;ROW()-1)),""))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IF(AND($A89&lt;&gt;"",$A89&lt;&gt;"TOTAL"),IF(AND([8]PDI_TITULACIÓN!$BP87&lt;&gt;"",[8]PDI_TITULACIÓN!$BP87&lt;&gt;0),[8]PDI_TITULACIÓN!$BP87,""),IF($A89="TOTAL",SUM(INDIRECT("AO4:AO"&amp;ROW()-1)),""))</f>
        <v/>
      </c>
      <c r="AP89" s="6" t="str">
        <f ca="1">IF(AND($A89&lt;&gt;"",$A89&lt;&gt;"TOTAL"),IF(AND([8]PDI_TITULACIÓN!$BR87&lt;&gt;"",[8]PDI_TITULACIÓN!$BR87&lt;&gt;0),[8]PDI_TITULACIÓN!$BR87,""),IF($A89="TOTAL",SUM(INDIRECT("AP4:AP"&amp;ROW()-1)),""))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IF(AND($A89&lt;&gt;"",$A89&lt;&gt;"TOTAL"),IF(AND([8]PDI_TITULACIÓN!$BU87&lt;&gt;"",[8]PDI_TITULACIÓN!$BU87&lt;&gt;0),[8]PDI_TITULACIÓN!$BU87,""),IF($A89="TOTAL",SUM(INDIRECT("AR4:AR"&amp;ROW()-1)),""))</f>
        <v/>
      </c>
      <c r="AS89" s="6" t="str">
        <f ca="1">IF(AND($A89&lt;&gt;"",$A89&lt;&gt;"TOTAL"),IF(AND([8]PDI_TITULACIÓN!$BW87&lt;&gt;"",[8]PDI_TITULACIÓN!$BW87&lt;&gt;0),[8]PDI_TITULACIÓN!$BW87,""),IF($A89="TOTAL",SUM(INDIRECT("AS4:AS"&amp;ROW()-1)),""))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IF(AND($A89&lt;&gt;"",$A89&lt;&gt;"TOTAL"),IF(AND([8]PDI_TITULACIÓN!$BZ87&lt;&gt;"",[8]PDI_TITULACIÓN!$BZ87&lt;&gt;0),[8]PDI_TITULACIÓN!$BZ87,""),IF($A89="TOTAL",SUM(INDIRECT("AU4:AU"&amp;ROW()-1)),""))</f>
        <v/>
      </c>
      <c r="AV89" s="6" t="str">
        <f ca="1">IF(AND($A89&lt;&gt;"",$A89&lt;&gt;"TOTAL"),IF(AND([8]PDI_TITULACIÓN!$CB87&lt;&gt;"",[8]PDI_TITULACIÓN!$CB87&lt;&gt;0),[8]PDI_TITULACIÓN!$CB87,""),IF($A89="TOTAL",SUM(INDIRECT("AV4:AV"&amp;ROW()-1)),""))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IF(AND($A89&lt;&gt;"",$A89&lt;&gt;"TOTAL"),IF(AND([8]PDI_TITULACIÓN!$CE87&lt;&gt;"",[8]PDI_TITULACIÓN!$CE87&lt;&gt;0),[8]PDI_TITULACIÓN!$CE87,""),IF($A89="TOTAL",SUM(INDIRECT("AX4:AX"&amp;ROW()-1)),""))</f>
        <v/>
      </c>
      <c r="AY89" s="6" t="str">
        <f ca="1">IF(AND($A89&lt;&gt;"",$A89&lt;&gt;"TOTAL"),IF(AND([8]PDI_TITULACIÓN!$CG87&lt;&gt;"",[8]PDI_TITULACIÓN!$CG87&lt;&gt;0),[8]PDI_TITULACIÓN!$CG87,""),IF($A89="TOTAL",SUM(INDIRECT("AY4:AY"&amp;ROW()-1)),""))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IF(AND($A89&lt;&gt;"",$A89&lt;&gt;"TOTAL"),IF(AND([8]PDI_TITULACIÓN!$CJ87&lt;&gt;"",[8]PDI_TITULACIÓN!$CJ87&lt;&gt;0),[8]PDI_TITULACIÓN!$CJ87,""),IF($A89="TOTAL",SUM(INDIRECT("BA4:BA"&amp;ROW()-1)),""))</f>
        <v/>
      </c>
      <c r="BB89" s="6" t="str">
        <f ca="1">IF(AND($A89&lt;&gt;"",$A89&lt;&gt;"TOTAL"),IF(AND([8]PDI_TITULACIÓN!$CL87&lt;&gt;"",[8]PDI_TITULACIÓN!$CL87&lt;&gt;0),[8]PDI_TITULACIÓN!$CL87,""),IF($A89="TOTAL",SUM(INDIRECT("BB4:BB"&amp;ROW()-1)),""))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IF(AND($A89&lt;&gt;"",$A89&lt;&gt;"TOTAL"),IF(AND([8]PDI_TITULACIÓN!$CO87&lt;&gt;"",[8]PDI_TITULACIÓN!$CO87&lt;&gt;0),[8]PDI_TITULACIÓN!$CO87,""),IF($A89="TOTAL",SUM(INDIRECT("BD4:BD"&amp;ROW()-1)),""))</f>
        <v/>
      </c>
      <c r="BE89" s="6" t="str">
        <f ca="1">IF(AND($A89&lt;&gt;"",$A89&lt;&gt;"TOTAL"),IF(AND([8]PDI_TITULACIÓN!$CQ87&lt;&gt;"",[8]PDI_TITULACIÓN!$CQ87&lt;&gt;0),[8]PDI_TITULACIÓN!$CQ87,""),IF($A89="TOTAL",SUM(INDIRECT("BE4:BE"&amp;ROW()-1)),""))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IF([8]PDI_TITULACIÓN!$B88&lt;&gt;"",[8]PDI_TITULACIÓN!$B88,IF(AND([8]PDI_TITULACIÓN!$B88="",[8]PDI_TITULACIÓN!$B89="",[8]PDI_TITULACIÓN!$B87=""),"","TOTAL"))</f>
        <v/>
      </c>
      <c r="B90" s="6" t="str">
        <f ca="1">IF(AND($A90&lt;&gt;"",$A90&lt;&gt;"TOTAL"),IF(AND([8]PDI_TITULACIÓN!$C88&lt;&gt;"",[8]PDI_TITULACIÓN!$C88&lt;&gt;0),[8]PDI_TITULACIÓN!$C88,""),IF($A90="TOTAL",SUM(INDIRECT("B4:B"&amp;ROW()-1)),""))</f>
        <v/>
      </c>
      <c r="C90" s="6" t="str">
        <f ca="1">IF(AND($A90&lt;&gt;"",$A90&lt;&gt;"TOTAL"),IF(AND([8]PDI_TITULACIÓN!$E88&lt;&gt;"",[8]PDI_TITULACIÓN!$E88&lt;&gt;0),[8]PDI_TITULACIÓN!$E88,""),IF($A90="TOTAL",SUM(INDIRECT("C4:C"&amp;ROW()-1)),""))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IF(AND($A90&lt;&gt;"",$A90&lt;&gt;"TOTAL"),IF(AND([8]PDI_TITULACIÓN!$H88&lt;&gt;"",[8]PDI_TITULACIÓN!$H88&lt;&gt;0),[8]PDI_TITULACIÓN!$H88,""),IF($A90="TOTAL",SUM(INDIRECT("E4:E"&amp;ROW()-1)),""))</f>
        <v/>
      </c>
      <c r="F90" s="6" t="str">
        <f ca="1">IF(AND($A90&lt;&gt;"",$A90&lt;&gt;"TOTAL"),IF(AND([8]PDI_TITULACIÓN!$J88&lt;&gt;"",[8]PDI_TITULACIÓN!$J88&lt;&gt;0),[8]PDI_TITULACIÓN!$J88,""),IF($A90="TOTAL",SUM(INDIRECT("F4:F"&amp;ROW()-1)),""))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IF(AND($A90&lt;&gt;"",$A90&lt;&gt;"TOTAL"),IF(AND([8]PDI_TITULACIÓN!$M88&lt;&gt;"",[8]PDI_TITULACIÓN!$M88&lt;&gt;0),[8]PDI_TITULACIÓN!$M88,""),IF($A90="TOTAL",SUM(INDIRECT("H4:H"&amp;ROW()-1)),""))</f>
        <v/>
      </c>
      <c r="I90" s="6" t="str">
        <f ca="1">IF(AND($A90&lt;&gt;"",$A90&lt;&gt;"TOTAL"),IF(AND([8]PDI_TITULACIÓN!$O88&lt;&gt;"",[8]PDI_TITULACIÓN!$O88&lt;&gt;0),[8]PDI_TITULACIÓN!$O88,""),IF($A90="TOTAL",SUM(INDIRECT("I4:I"&amp;ROW()-1)),""))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IF(AND($A90&lt;&gt;"",$A90&lt;&gt;"TOTAL"),IF(AND([8]PDI_TITULACIÓN!$R88&lt;&gt;"",[8]PDI_TITULACIÓN!$R88&lt;&gt;0),[8]PDI_TITULACIÓN!$R88,""),IF($A90="TOTAL",SUM(INDIRECT("K4:K"&amp;ROW()-1)),""))</f>
        <v/>
      </c>
      <c r="L90" s="6" t="str">
        <f ca="1">IF(AND($A90&lt;&gt;"",$A90&lt;&gt;"TOTAL"),IF(AND([8]PDI_TITULACIÓN!$T88&lt;&gt;"",[8]PDI_TITULACIÓN!$T88&lt;&gt;0),[8]PDI_TITULACIÓN!$T88,""),IF($A90="TOTAL",SUM(INDIRECT("L4:L"&amp;ROW()-1)),""))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IF(AND($A90&lt;&gt;"",$A90&lt;&gt;"TOTAL"),IF(AND([8]PDI_TITULACIÓN!$W88&lt;&gt;"",[8]PDI_TITULACIÓN!$W88&lt;&gt;0),[8]PDI_TITULACIÓN!$W88,""),IF($A90="TOTAL",SUM(INDIRECT("N4:N"&amp;ROW()-1)),""))</f>
        <v/>
      </c>
      <c r="O90" s="6" t="str">
        <f ca="1">IF(AND($A90&lt;&gt;"",$A90&lt;&gt;"TOTAL"),IF(AND([8]PDI_TITULACIÓN!$Y88&lt;&gt;"",[8]PDI_TITULACIÓN!$Y88&lt;&gt;0),[8]PDI_TITULACIÓN!$Y88,""),IF($A90="TOTAL",SUM(INDIRECT("O4:O"&amp;ROW()-1)),""))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IF(AND($A90&lt;&gt;"",$A90&lt;&gt;"TOTAL"),IF(AND([8]PDI_TITULACIÓN!$AB88&lt;&gt;"",[8]PDI_TITULACIÓN!$AB88&lt;&gt;0),[8]PDI_TITULACIÓN!$AB88,""),IF($A90="TOTAL",SUM(INDIRECT("Q4:Q"&amp;ROW()-1)),""))</f>
        <v/>
      </c>
      <c r="R90" s="6" t="str">
        <f ca="1">IF(AND($A90&lt;&gt;"",$A90&lt;&gt;"TOTAL"),IF(AND([8]PDI_TITULACIÓN!$AD88&lt;&gt;"",[8]PDI_TITULACIÓN!$AD88&lt;&gt;0),[8]PDI_TITULACIÓN!$AD88,""),IF($A90="TOTAL",SUM(INDIRECT("R4:R"&amp;ROW()-1)),""))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IF(AND($A90&lt;&gt;"",$A90&lt;&gt;"TOTAL"),IF(AND([8]PDI_TITULACIÓN!$AG88&lt;&gt;"",[8]PDI_TITULACIÓN!$AG88&lt;&gt;0),[8]PDI_TITULACIÓN!$AG88,""),IF($A90="TOTAL",SUM(INDIRECT("T4:T"&amp;ROW()-1)),""))</f>
        <v/>
      </c>
      <c r="U90" s="6" t="str">
        <f ca="1">IF(AND($A90&lt;&gt;"",$A90&lt;&gt;"TOTAL"),IF(AND([8]PDI_TITULACIÓN!$AI88&lt;&gt;"",[8]PDI_TITULACIÓN!$AI88&lt;&gt;0),[8]PDI_TITULACIÓN!$AI88,""),IF($A90="TOTAL",SUM(INDIRECT("U4:U"&amp;ROW()-1)),""))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IF(AND($A90&lt;&gt;"",$A90&lt;&gt;"TOTAL"),IF(AND([8]PDI_TITULACIÓN!$AL88&lt;&gt;"",[8]PDI_TITULACIÓN!$AL88&lt;&gt;0),[8]PDI_TITULACIÓN!$AL88,""),IF($A90="TOTAL",SUM(INDIRECT("W4:W"&amp;ROW()-1)),""))</f>
        <v/>
      </c>
      <c r="X90" s="6" t="str">
        <f ca="1">IF(AND($A90&lt;&gt;"",$A90&lt;&gt;"TOTAL"),IF(AND([8]PDI_TITULACIÓN!$AN88&lt;&gt;"",[8]PDI_TITULACIÓN!$AN88&lt;&gt;0),[8]PDI_TITULACIÓN!$AN88,""),IF($A90="TOTAL",SUM(INDIRECT("X4:X"&amp;ROW()-1)),""))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IF(AND($A90&lt;&gt;"",$A90&lt;&gt;"TOTAL"),IF(AND([8]PDI_TITULACIÓN!$AQ88&lt;&gt;"",[8]PDI_TITULACIÓN!$AQ88&lt;&gt;0),[8]PDI_TITULACIÓN!$AQ88,""),IF($A90="TOTAL",SUM(INDIRECT("Z4:Z"&amp;ROW()-1)),""))</f>
        <v/>
      </c>
      <c r="AA90" s="6" t="str">
        <f ca="1">IF(AND($A90&lt;&gt;"",$A90&lt;&gt;"TOTAL"),IF(AND([8]PDI_TITULACIÓN!$AS88&lt;&gt;"",[8]PDI_TITULACIÓN!$AS88&lt;&gt;0),[8]PDI_TITULACIÓN!$AS88,""),IF($A90="TOTAL",SUM(INDIRECT("AA4:AA"&amp;ROW()-1)),""))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IF(AND($A90&lt;&gt;"",$A90&lt;&gt;"TOTAL"),IF(AND([8]PDI_TITULACIÓN!$AV88&lt;&gt;"",[8]PDI_TITULACIÓN!$AV88&lt;&gt;0),[8]PDI_TITULACIÓN!$AV88,""),IF($A90="TOTAL",SUM(INDIRECT("AC4:AC"&amp;ROW()-1)),""))</f>
        <v/>
      </c>
      <c r="AD90" s="6" t="str">
        <f ca="1">IF(AND($A90&lt;&gt;"",$A90&lt;&gt;"TOTAL"),IF(AND([8]PDI_TITULACIÓN!$AX88&lt;&gt;"",[8]PDI_TITULACIÓN!$AX88&lt;&gt;0),[8]PDI_TITULACIÓN!$AX88,""),IF($A90="TOTAL",SUM(INDIRECT("AD4:AD"&amp;ROW()-1)),""))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IF(AND($A90&lt;&gt;"",$A90&lt;&gt;"TOTAL"),IF(AND([8]PDI_TITULACIÓN!$BA88&lt;&gt;"",[8]PDI_TITULACIÓN!$BA88&lt;&gt;0),[8]PDI_TITULACIÓN!$BA88,""),IF($A90="TOTAL",SUM(INDIRECT("AF4:AF"&amp;ROW()-1)),""))</f>
        <v/>
      </c>
      <c r="AG90" s="6" t="str">
        <f ca="1">IF(AND($A90&lt;&gt;"",$A90&lt;&gt;"TOTAL"),IF(AND([8]PDI_TITULACIÓN!$BC88&lt;&gt;"",[8]PDI_TITULACIÓN!$BC88&lt;&gt;0),[8]PDI_TITULACIÓN!$BC88,""),IF($A90="TOTAL",SUM(INDIRECT("AG4:AG"&amp;ROW()-1)),""))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IF(AND($A90&lt;&gt;"",$A90&lt;&gt;"TOTAL"),IF(AND([8]PDI_TITULACIÓN!$BF88&lt;&gt;"",[8]PDI_TITULACIÓN!$BF88&lt;&gt;0),[8]PDI_TITULACIÓN!$BF88,""),IF($A90="TOTAL",SUM(INDIRECT("AI4:AI"&amp;ROW()-1)),""))</f>
        <v/>
      </c>
      <c r="AJ90" s="6" t="str">
        <f ca="1">IF(AND($A90&lt;&gt;"",$A90&lt;&gt;"TOTAL"),IF(AND([8]PDI_TITULACIÓN!$BH88&lt;&gt;"",[8]PDI_TITULACIÓN!$BH88&lt;&gt;0),[8]PDI_TITULACIÓN!$BH88,""),IF($A90="TOTAL",SUM(INDIRECT("AJ4:AJ"&amp;ROW()-1)),""))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IF(AND($A90&lt;&gt;"",$A90&lt;&gt;"TOTAL"),IF(AND([8]PDI_TITULACIÓN!$BK88&lt;&gt;"",[8]PDI_TITULACIÓN!$BK88&lt;&gt;0),[8]PDI_TITULACIÓN!$BK88,""),IF($A90="TOTAL",SUM(INDIRECT("AL4:AL"&amp;ROW()-1)),""))</f>
        <v/>
      </c>
      <c r="AM90" s="6" t="str">
        <f ca="1">IF(AND($A90&lt;&gt;"",$A90&lt;&gt;"TOTAL"),IF(AND([8]PDI_TITULACIÓN!$BM88&lt;&gt;"",[8]PDI_TITULACIÓN!$BM88&lt;&gt;0),[8]PDI_TITULACIÓN!$BM88,""),IF($A90="TOTAL",SUM(INDIRECT("AM4:AM"&amp;ROW()-1)),""))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IF(AND($A90&lt;&gt;"",$A90&lt;&gt;"TOTAL"),IF(AND([8]PDI_TITULACIÓN!$BP88&lt;&gt;"",[8]PDI_TITULACIÓN!$BP88&lt;&gt;0),[8]PDI_TITULACIÓN!$BP88,""),IF($A90="TOTAL",SUM(INDIRECT("AO4:AO"&amp;ROW()-1)),""))</f>
        <v/>
      </c>
      <c r="AP90" s="6" t="str">
        <f ca="1">IF(AND($A90&lt;&gt;"",$A90&lt;&gt;"TOTAL"),IF(AND([8]PDI_TITULACIÓN!$BR88&lt;&gt;"",[8]PDI_TITULACIÓN!$BR88&lt;&gt;0),[8]PDI_TITULACIÓN!$BR88,""),IF($A90="TOTAL",SUM(INDIRECT("AP4:AP"&amp;ROW()-1)),""))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IF(AND($A90&lt;&gt;"",$A90&lt;&gt;"TOTAL"),IF(AND([8]PDI_TITULACIÓN!$BU88&lt;&gt;"",[8]PDI_TITULACIÓN!$BU88&lt;&gt;0),[8]PDI_TITULACIÓN!$BU88,""),IF($A90="TOTAL",SUM(INDIRECT("AR4:AR"&amp;ROW()-1)),""))</f>
        <v/>
      </c>
      <c r="AS90" s="6" t="str">
        <f ca="1">IF(AND($A90&lt;&gt;"",$A90&lt;&gt;"TOTAL"),IF(AND([8]PDI_TITULACIÓN!$BW88&lt;&gt;"",[8]PDI_TITULACIÓN!$BW88&lt;&gt;0),[8]PDI_TITULACIÓN!$BW88,""),IF($A90="TOTAL",SUM(INDIRECT("AS4:AS"&amp;ROW()-1)),""))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IF(AND($A90&lt;&gt;"",$A90&lt;&gt;"TOTAL"),IF(AND([8]PDI_TITULACIÓN!$BZ88&lt;&gt;"",[8]PDI_TITULACIÓN!$BZ88&lt;&gt;0),[8]PDI_TITULACIÓN!$BZ88,""),IF($A90="TOTAL",SUM(INDIRECT("AU4:AU"&amp;ROW()-1)),""))</f>
        <v/>
      </c>
      <c r="AV90" s="6" t="str">
        <f ca="1">IF(AND($A90&lt;&gt;"",$A90&lt;&gt;"TOTAL"),IF(AND([8]PDI_TITULACIÓN!$CB88&lt;&gt;"",[8]PDI_TITULACIÓN!$CB88&lt;&gt;0),[8]PDI_TITULACIÓN!$CB88,""),IF($A90="TOTAL",SUM(INDIRECT("AV4:AV"&amp;ROW()-1)),""))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IF(AND($A90&lt;&gt;"",$A90&lt;&gt;"TOTAL"),IF(AND([8]PDI_TITULACIÓN!$CE88&lt;&gt;"",[8]PDI_TITULACIÓN!$CE88&lt;&gt;0),[8]PDI_TITULACIÓN!$CE88,""),IF($A90="TOTAL",SUM(INDIRECT("AX4:AX"&amp;ROW()-1)),""))</f>
        <v/>
      </c>
      <c r="AY90" s="6" t="str">
        <f ca="1">IF(AND($A90&lt;&gt;"",$A90&lt;&gt;"TOTAL"),IF(AND([8]PDI_TITULACIÓN!$CG88&lt;&gt;"",[8]PDI_TITULACIÓN!$CG88&lt;&gt;0),[8]PDI_TITULACIÓN!$CG88,""),IF($A90="TOTAL",SUM(INDIRECT("AY4:AY"&amp;ROW()-1)),""))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IF(AND($A90&lt;&gt;"",$A90&lt;&gt;"TOTAL"),IF(AND([8]PDI_TITULACIÓN!$CJ88&lt;&gt;"",[8]PDI_TITULACIÓN!$CJ88&lt;&gt;0),[8]PDI_TITULACIÓN!$CJ88,""),IF($A90="TOTAL",SUM(INDIRECT("BA4:BA"&amp;ROW()-1)),""))</f>
        <v/>
      </c>
      <c r="BB90" s="6" t="str">
        <f ca="1">IF(AND($A90&lt;&gt;"",$A90&lt;&gt;"TOTAL"),IF(AND([8]PDI_TITULACIÓN!$CL88&lt;&gt;"",[8]PDI_TITULACIÓN!$CL88&lt;&gt;0),[8]PDI_TITULACIÓN!$CL88,""),IF($A90="TOTAL",SUM(INDIRECT("BB4:BB"&amp;ROW()-1)),""))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IF(AND($A90&lt;&gt;"",$A90&lt;&gt;"TOTAL"),IF(AND([8]PDI_TITULACIÓN!$CO88&lt;&gt;"",[8]PDI_TITULACIÓN!$CO88&lt;&gt;0),[8]PDI_TITULACIÓN!$CO88,""),IF($A90="TOTAL",SUM(INDIRECT("BD4:BD"&amp;ROW()-1)),""))</f>
        <v/>
      </c>
      <c r="BE90" s="6" t="str">
        <f ca="1">IF(AND($A90&lt;&gt;"",$A90&lt;&gt;"TOTAL"),IF(AND([8]PDI_TITULACIÓN!$CQ88&lt;&gt;"",[8]PDI_TITULACIÓN!$CQ88&lt;&gt;0),[8]PDI_TITULACIÓN!$CQ88,""),IF($A90="TOTAL",SUM(INDIRECT("BE4:BE"&amp;ROW()-1)),""))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IF([8]PDI_TITULACIÓN!$B89&lt;&gt;"",[8]PDI_TITULACIÓN!$B89,IF(AND([8]PDI_TITULACIÓN!$B89="",[8]PDI_TITULACIÓN!$B90="",[8]PDI_TITULACIÓN!$B88=""),"","TOTAL"))</f>
        <v/>
      </c>
      <c r="B91" s="6" t="str">
        <f ca="1">IF(AND($A91&lt;&gt;"",$A91&lt;&gt;"TOTAL"),IF(AND([8]PDI_TITULACIÓN!$C89&lt;&gt;"",[8]PDI_TITULACIÓN!$C89&lt;&gt;0),[8]PDI_TITULACIÓN!$C89,""),IF($A91="TOTAL",SUM(INDIRECT("B4:B"&amp;ROW()-1)),""))</f>
        <v/>
      </c>
      <c r="C91" s="6" t="str">
        <f ca="1">IF(AND($A91&lt;&gt;"",$A91&lt;&gt;"TOTAL"),IF(AND([8]PDI_TITULACIÓN!$E89&lt;&gt;"",[8]PDI_TITULACIÓN!$E89&lt;&gt;0),[8]PDI_TITULACIÓN!$E89,""),IF($A91="TOTAL",SUM(INDIRECT("C4:C"&amp;ROW()-1)),""))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IF(AND($A91&lt;&gt;"",$A91&lt;&gt;"TOTAL"),IF(AND([8]PDI_TITULACIÓN!$H89&lt;&gt;"",[8]PDI_TITULACIÓN!$H89&lt;&gt;0),[8]PDI_TITULACIÓN!$H89,""),IF($A91="TOTAL",SUM(INDIRECT("E4:E"&amp;ROW()-1)),""))</f>
        <v/>
      </c>
      <c r="F91" s="6" t="str">
        <f ca="1">IF(AND($A91&lt;&gt;"",$A91&lt;&gt;"TOTAL"),IF(AND([8]PDI_TITULACIÓN!$J89&lt;&gt;"",[8]PDI_TITULACIÓN!$J89&lt;&gt;0),[8]PDI_TITULACIÓN!$J89,""),IF($A91="TOTAL",SUM(INDIRECT("F4:F"&amp;ROW()-1)),""))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IF(AND($A91&lt;&gt;"",$A91&lt;&gt;"TOTAL"),IF(AND([8]PDI_TITULACIÓN!$M89&lt;&gt;"",[8]PDI_TITULACIÓN!$M89&lt;&gt;0),[8]PDI_TITULACIÓN!$M89,""),IF($A91="TOTAL",SUM(INDIRECT("H4:H"&amp;ROW()-1)),""))</f>
        <v/>
      </c>
      <c r="I91" s="6" t="str">
        <f ca="1">IF(AND($A91&lt;&gt;"",$A91&lt;&gt;"TOTAL"),IF(AND([8]PDI_TITULACIÓN!$O89&lt;&gt;"",[8]PDI_TITULACIÓN!$O89&lt;&gt;0),[8]PDI_TITULACIÓN!$O89,""),IF($A91="TOTAL",SUM(INDIRECT("I4:I"&amp;ROW()-1)),""))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IF(AND($A91&lt;&gt;"",$A91&lt;&gt;"TOTAL"),IF(AND([8]PDI_TITULACIÓN!$R89&lt;&gt;"",[8]PDI_TITULACIÓN!$R89&lt;&gt;0),[8]PDI_TITULACIÓN!$R89,""),IF($A91="TOTAL",SUM(INDIRECT("K4:K"&amp;ROW()-1)),""))</f>
        <v/>
      </c>
      <c r="L91" s="6" t="str">
        <f ca="1">IF(AND($A91&lt;&gt;"",$A91&lt;&gt;"TOTAL"),IF(AND([8]PDI_TITULACIÓN!$T89&lt;&gt;"",[8]PDI_TITULACIÓN!$T89&lt;&gt;0),[8]PDI_TITULACIÓN!$T89,""),IF($A91="TOTAL",SUM(INDIRECT("L4:L"&amp;ROW()-1)),""))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IF(AND($A91&lt;&gt;"",$A91&lt;&gt;"TOTAL"),IF(AND([8]PDI_TITULACIÓN!$W89&lt;&gt;"",[8]PDI_TITULACIÓN!$W89&lt;&gt;0),[8]PDI_TITULACIÓN!$W89,""),IF($A91="TOTAL",SUM(INDIRECT("N4:N"&amp;ROW()-1)),""))</f>
        <v/>
      </c>
      <c r="O91" s="6" t="str">
        <f ca="1">IF(AND($A91&lt;&gt;"",$A91&lt;&gt;"TOTAL"),IF(AND([8]PDI_TITULACIÓN!$Y89&lt;&gt;"",[8]PDI_TITULACIÓN!$Y89&lt;&gt;0),[8]PDI_TITULACIÓN!$Y89,""),IF($A91="TOTAL",SUM(INDIRECT("O4:O"&amp;ROW()-1)),""))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IF(AND($A91&lt;&gt;"",$A91&lt;&gt;"TOTAL"),IF(AND([8]PDI_TITULACIÓN!$AB89&lt;&gt;"",[8]PDI_TITULACIÓN!$AB89&lt;&gt;0),[8]PDI_TITULACIÓN!$AB89,""),IF($A91="TOTAL",SUM(INDIRECT("Q4:Q"&amp;ROW()-1)),""))</f>
        <v/>
      </c>
      <c r="R91" s="6" t="str">
        <f ca="1">IF(AND($A91&lt;&gt;"",$A91&lt;&gt;"TOTAL"),IF(AND([8]PDI_TITULACIÓN!$AD89&lt;&gt;"",[8]PDI_TITULACIÓN!$AD89&lt;&gt;0),[8]PDI_TITULACIÓN!$AD89,""),IF($A91="TOTAL",SUM(INDIRECT("R4:R"&amp;ROW()-1)),""))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IF(AND($A91&lt;&gt;"",$A91&lt;&gt;"TOTAL"),IF(AND([8]PDI_TITULACIÓN!$AG89&lt;&gt;"",[8]PDI_TITULACIÓN!$AG89&lt;&gt;0),[8]PDI_TITULACIÓN!$AG89,""),IF($A91="TOTAL",SUM(INDIRECT("T4:T"&amp;ROW()-1)),""))</f>
        <v/>
      </c>
      <c r="U91" s="6" t="str">
        <f ca="1">IF(AND($A91&lt;&gt;"",$A91&lt;&gt;"TOTAL"),IF(AND([8]PDI_TITULACIÓN!$AI89&lt;&gt;"",[8]PDI_TITULACIÓN!$AI89&lt;&gt;0),[8]PDI_TITULACIÓN!$AI89,""),IF($A91="TOTAL",SUM(INDIRECT("U4:U"&amp;ROW()-1)),""))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IF(AND($A91&lt;&gt;"",$A91&lt;&gt;"TOTAL"),IF(AND([8]PDI_TITULACIÓN!$AL89&lt;&gt;"",[8]PDI_TITULACIÓN!$AL89&lt;&gt;0),[8]PDI_TITULACIÓN!$AL89,""),IF($A91="TOTAL",SUM(INDIRECT("W4:W"&amp;ROW()-1)),""))</f>
        <v/>
      </c>
      <c r="X91" s="6" t="str">
        <f ca="1">IF(AND($A91&lt;&gt;"",$A91&lt;&gt;"TOTAL"),IF(AND([8]PDI_TITULACIÓN!$AN89&lt;&gt;"",[8]PDI_TITULACIÓN!$AN89&lt;&gt;0),[8]PDI_TITULACIÓN!$AN89,""),IF($A91="TOTAL",SUM(INDIRECT("X4:X"&amp;ROW()-1)),""))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IF(AND($A91&lt;&gt;"",$A91&lt;&gt;"TOTAL"),IF(AND([8]PDI_TITULACIÓN!$AQ89&lt;&gt;"",[8]PDI_TITULACIÓN!$AQ89&lt;&gt;0),[8]PDI_TITULACIÓN!$AQ89,""),IF($A91="TOTAL",SUM(INDIRECT("Z4:Z"&amp;ROW()-1)),""))</f>
        <v/>
      </c>
      <c r="AA91" s="6" t="str">
        <f ca="1">IF(AND($A91&lt;&gt;"",$A91&lt;&gt;"TOTAL"),IF(AND([8]PDI_TITULACIÓN!$AS89&lt;&gt;"",[8]PDI_TITULACIÓN!$AS89&lt;&gt;0),[8]PDI_TITULACIÓN!$AS89,""),IF($A91="TOTAL",SUM(INDIRECT("AA4:AA"&amp;ROW()-1)),""))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IF(AND($A91&lt;&gt;"",$A91&lt;&gt;"TOTAL"),IF(AND([8]PDI_TITULACIÓN!$AV89&lt;&gt;"",[8]PDI_TITULACIÓN!$AV89&lt;&gt;0),[8]PDI_TITULACIÓN!$AV89,""),IF($A91="TOTAL",SUM(INDIRECT("AC4:AC"&amp;ROW()-1)),""))</f>
        <v/>
      </c>
      <c r="AD91" s="6" t="str">
        <f ca="1">IF(AND($A91&lt;&gt;"",$A91&lt;&gt;"TOTAL"),IF(AND([8]PDI_TITULACIÓN!$AX89&lt;&gt;"",[8]PDI_TITULACIÓN!$AX89&lt;&gt;0),[8]PDI_TITULACIÓN!$AX89,""),IF($A91="TOTAL",SUM(INDIRECT("AD4:AD"&amp;ROW()-1)),""))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IF(AND($A91&lt;&gt;"",$A91&lt;&gt;"TOTAL"),IF(AND([8]PDI_TITULACIÓN!$BA89&lt;&gt;"",[8]PDI_TITULACIÓN!$BA89&lt;&gt;0),[8]PDI_TITULACIÓN!$BA89,""),IF($A91="TOTAL",SUM(INDIRECT("AF4:AF"&amp;ROW()-1)),""))</f>
        <v/>
      </c>
      <c r="AG91" s="6" t="str">
        <f ca="1">IF(AND($A91&lt;&gt;"",$A91&lt;&gt;"TOTAL"),IF(AND([8]PDI_TITULACIÓN!$BC89&lt;&gt;"",[8]PDI_TITULACIÓN!$BC89&lt;&gt;0),[8]PDI_TITULACIÓN!$BC89,""),IF($A91="TOTAL",SUM(INDIRECT("AG4:AG"&amp;ROW()-1)),""))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IF(AND($A91&lt;&gt;"",$A91&lt;&gt;"TOTAL"),IF(AND([8]PDI_TITULACIÓN!$BF89&lt;&gt;"",[8]PDI_TITULACIÓN!$BF89&lt;&gt;0),[8]PDI_TITULACIÓN!$BF89,""),IF($A91="TOTAL",SUM(INDIRECT("AI4:AI"&amp;ROW()-1)),""))</f>
        <v/>
      </c>
      <c r="AJ91" s="6" t="str">
        <f ca="1">IF(AND($A91&lt;&gt;"",$A91&lt;&gt;"TOTAL"),IF(AND([8]PDI_TITULACIÓN!$BH89&lt;&gt;"",[8]PDI_TITULACIÓN!$BH89&lt;&gt;0),[8]PDI_TITULACIÓN!$BH89,""),IF($A91="TOTAL",SUM(INDIRECT("AJ4:AJ"&amp;ROW()-1)),""))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IF(AND($A91&lt;&gt;"",$A91&lt;&gt;"TOTAL"),IF(AND([8]PDI_TITULACIÓN!$BK89&lt;&gt;"",[8]PDI_TITULACIÓN!$BK89&lt;&gt;0),[8]PDI_TITULACIÓN!$BK89,""),IF($A91="TOTAL",SUM(INDIRECT("AL4:AL"&amp;ROW()-1)),""))</f>
        <v/>
      </c>
      <c r="AM91" s="6" t="str">
        <f ca="1">IF(AND($A91&lt;&gt;"",$A91&lt;&gt;"TOTAL"),IF(AND([8]PDI_TITULACIÓN!$BM89&lt;&gt;"",[8]PDI_TITULACIÓN!$BM89&lt;&gt;0),[8]PDI_TITULACIÓN!$BM89,""),IF($A91="TOTAL",SUM(INDIRECT("AM4:AM"&amp;ROW()-1)),""))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IF(AND($A91&lt;&gt;"",$A91&lt;&gt;"TOTAL"),IF(AND([8]PDI_TITULACIÓN!$BP89&lt;&gt;"",[8]PDI_TITULACIÓN!$BP89&lt;&gt;0),[8]PDI_TITULACIÓN!$BP89,""),IF($A91="TOTAL",SUM(INDIRECT("AO4:AO"&amp;ROW()-1)),""))</f>
        <v/>
      </c>
      <c r="AP91" s="6" t="str">
        <f ca="1">IF(AND($A91&lt;&gt;"",$A91&lt;&gt;"TOTAL"),IF(AND([8]PDI_TITULACIÓN!$BR89&lt;&gt;"",[8]PDI_TITULACIÓN!$BR89&lt;&gt;0),[8]PDI_TITULACIÓN!$BR89,""),IF($A91="TOTAL",SUM(INDIRECT("AP4:AP"&amp;ROW()-1)),""))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IF(AND($A91&lt;&gt;"",$A91&lt;&gt;"TOTAL"),IF(AND([8]PDI_TITULACIÓN!$BU89&lt;&gt;"",[8]PDI_TITULACIÓN!$BU89&lt;&gt;0),[8]PDI_TITULACIÓN!$BU89,""),IF($A91="TOTAL",SUM(INDIRECT("AR4:AR"&amp;ROW()-1)),""))</f>
        <v/>
      </c>
      <c r="AS91" s="6" t="str">
        <f ca="1">IF(AND($A91&lt;&gt;"",$A91&lt;&gt;"TOTAL"),IF(AND([8]PDI_TITULACIÓN!$BW89&lt;&gt;"",[8]PDI_TITULACIÓN!$BW89&lt;&gt;0),[8]PDI_TITULACIÓN!$BW89,""),IF($A91="TOTAL",SUM(INDIRECT("AS4:AS"&amp;ROW()-1)),""))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IF(AND($A91&lt;&gt;"",$A91&lt;&gt;"TOTAL"),IF(AND([8]PDI_TITULACIÓN!$BZ89&lt;&gt;"",[8]PDI_TITULACIÓN!$BZ89&lt;&gt;0),[8]PDI_TITULACIÓN!$BZ89,""),IF($A91="TOTAL",SUM(INDIRECT("AU4:AU"&amp;ROW()-1)),""))</f>
        <v/>
      </c>
      <c r="AV91" s="6" t="str">
        <f ca="1">IF(AND($A91&lt;&gt;"",$A91&lt;&gt;"TOTAL"),IF(AND([8]PDI_TITULACIÓN!$CB89&lt;&gt;"",[8]PDI_TITULACIÓN!$CB89&lt;&gt;0),[8]PDI_TITULACIÓN!$CB89,""),IF($A91="TOTAL",SUM(INDIRECT("AV4:AV"&amp;ROW()-1)),""))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IF(AND($A91&lt;&gt;"",$A91&lt;&gt;"TOTAL"),IF(AND([8]PDI_TITULACIÓN!$CE89&lt;&gt;"",[8]PDI_TITULACIÓN!$CE89&lt;&gt;0),[8]PDI_TITULACIÓN!$CE89,""),IF($A91="TOTAL",SUM(INDIRECT("AX4:AX"&amp;ROW()-1)),""))</f>
        <v/>
      </c>
      <c r="AY91" s="6" t="str">
        <f ca="1">IF(AND($A91&lt;&gt;"",$A91&lt;&gt;"TOTAL"),IF(AND([8]PDI_TITULACIÓN!$CG89&lt;&gt;"",[8]PDI_TITULACIÓN!$CG89&lt;&gt;0),[8]PDI_TITULACIÓN!$CG89,""),IF($A91="TOTAL",SUM(INDIRECT("AY4:AY"&amp;ROW()-1)),""))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IF(AND($A91&lt;&gt;"",$A91&lt;&gt;"TOTAL"),IF(AND([8]PDI_TITULACIÓN!$CJ89&lt;&gt;"",[8]PDI_TITULACIÓN!$CJ89&lt;&gt;0),[8]PDI_TITULACIÓN!$CJ89,""),IF($A91="TOTAL",SUM(INDIRECT("BA4:BA"&amp;ROW()-1)),""))</f>
        <v/>
      </c>
      <c r="BB91" s="6" t="str">
        <f ca="1">IF(AND($A91&lt;&gt;"",$A91&lt;&gt;"TOTAL"),IF(AND([8]PDI_TITULACIÓN!$CL89&lt;&gt;"",[8]PDI_TITULACIÓN!$CL89&lt;&gt;0),[8]PDI_TITULACIÓN!$CL89,""),IF($A91="TOTAL",SUM(INDIRECT("BB4:BB"&amp;ROW()-1)),""))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IF(AND($A91&lt;&gt;"",$A91&lt;&gt;"TOTAL"),IF(AND([8]PDI_TITULACIÓN!$CO89&lt;&gt;"",[8]PDI_TITULACIÓN!$CO89&lt;&gt;0),[8]PDI_TITULACIÓN!$CO89,""),IF($A91="TOTAL",SUM(INDIRECT("BD4:BD"&amp;ROW()-1)),""))</f>
        <v/>
      </c>
      <c r="BE91" s="6" t="str">
        <f ca="1">IF(AND($A91&lt;&gt;"",$A91&lt;&gt;"TOTAL"),IF(AND([8]PDI_TITULACIÓN!$CQ89&lt;&gt;"",[8]PDI_TITULACIÓN!$CQ89&lt;&gt;0),[8]PDI_TITULACIÓN!$CQ89,""),IF($A91="TOTAL",SUM(INDIRECT("BE4:BE"&amp;ROW()-1)),""))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IF([8]PDI_TITULACIÓN!$B90&lt;&gt;"",[8]PDI_TITULACIÓN!$B90,IF(AND([8]PDI_TITULACIÓN!$B90="",[8]PDI_TITULACIÓN!$B91="",[8]PDI_TITULACIÓN!$B89=""),"","TOTAL"))</f>
        <v/>
      </c>
      <c r="B92" s="6" t="str">
        <f ca="1">IF(AND($A92&lt;&gt;"",$A92&lt;&gt;"TOTAL"),IF(AND([8]PDI_TITULACIÓN!$C90&lt;&gt;"",[8]PDI_TITULACIÓN!$C90&lt;&gt;0),[8]PDI_TITULACIÓN!$C90,""),IF($A92="TOTAL",SUM(INDIRECT("B4:B"&amp;ROW()-1)),""))</f>
        <v/>
      </c>
      <c r="C92" s="6" t="str">
        <f ca="1">IF(AND($A92&lt;&gt;"",$A92&lt;&gt;"TOTAL"),IF(AND([8]PDI_TITULACIÓN!$E90&lt;&gt;"",[8]PDI_TITULACIÓN!$E90&lt;&gt;0),[8]PDI_TITULACIÓN!$E90,""),IF($A92="TOTAL",SUM(INDIRECT("C4:C"&amp;ROW()-1)),""))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IF(AND($A92&lt;&gt;"",$A92&lt;&gt;"TOTAL"),IF(AND([8]PDI_TITULACIÓN!$H90&lt;&gt;"",[8]PDI_TITULACIÓN!$H90&lt;&gt;0),[8]PDI_TITULACIÓN!$H90,""),IF($A92="TOTAL",SUM(INDIRECT("E4:E"&amp;ROW()-1)),""))</f>
        <v/>
      </c>
      <c r="F92" s="6" t="str">
        <f ca="1">IF(AND($A92&lt;&gt;"",$A92&lt;&gt;"TOTAL"),IF(AND([8]PDI_TITULACIÓN!$J90&lt;&gt;"",[8]PDI_TITULACIÓN!$J90&lt;&gt;0),[8]PDI_TITULACIÓN!$J90,""),IF($A92="TOTAL",SUM(INDIRECT("F4:F"&amp;ROW()-1)),""))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IF(AND($A92&lt;&gt;"",$A92&lt;&gt;"TOTAL"),IF(AND([8]PDI_TITULACIÓN!$M90&lt;&gt;"",[8]PDI_TITULACIÓN!$M90&lt;&gt;0),[8]PDI_TITULACIÓN!$M90,""),IF($A92="TOTAL",SUM(INDIRECT("H4:H"&amp;ROW()-1)),""))</f>
        <v/>
      </c>
      <c r="I92" s="6" t="str">
        <f ca="1">IF(AND($A92&lt;&gt;"",$A92&lt;&gt;"TOTAL"),IF(AND([8]PDI_TITULACIÓN!$O90&lt;&gt;"",[8]PDI_TITULACIÓN!$O90&lt;&gt;0),[8]PDI_TITULACIÓN!$O90,""),IF($A92="TOTAL",SUM(INDIRECT("I4:I"&amp;ROW()-1)),""))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IF(AND($A92&lt;&gt;"",$A92&lt;&gt;"TOTAL"),IF(AND([8]PDI_TITULACIÓN!$R90&lt;&gt;"",[8]PDI_TITULACIÓN!$R90&lt;&gt;0),[8]PDI_TITULACIÓN!$R90,""),IF($A92="TOTAL",SUM(INDIRECT("K4:K"&amp;ROW()-1)),""))</f>
        <v/>
      </c>
      <c r="L92" s="6" t="str">
        <f ca="1">IF(AND($A92&lt;&gt;"",$A92&lt;&gt;"TOTAL"),IF(AND([8]PDI_TITULACIÓN!$T90&lt;&gt;"",[8]PDI_TITULACIÓN!$T90&lt;&gt;0),[8]PDI_TITULACIÓN!$T90,""),IF($A92="TOTAL",SUM(INDIRECT("L4:L"&amp;ROW()-1)),""))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IF(AND($A92&lt;&gt;"",$A92&lt;&gt;"TOTAL"),IF(AND([8]PDI_TITULACIÓN!$W90&lt;&gt;"",[8]PDI_TITULACIÓN!$W90&lt;&gt;0),[8]PDI_TITULACIÓN!$W90,""),IF($A92="TOTAL",SUM(INDIRECT("N4:N"&amp;ROW()-1)),""))</f>
        <v/>
      </c>
      <c r="O92" s="6" t="str">
        <f ca="1">IF(AND($A92&lt;&gt;"",$A92&lt;&gt;"TOTAL"),IF(AND([8]PDI_TITULACIÓN!$Y90&lt;&gt;"",[8]PDI_TITULACIÓN!$Y90&lt;&gt;0),[8]PDI_TITULACIÓN!$Y90,""),IF($A92="TOTAL",SUM(INDIRECT("O4:O"&amp;ROW()-1)),""))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IF(AND($A92&lt;&gt;"",$A92&lt;&gt;"TOTAL"),IF(AND([8]PDI_TITULACIÓN!$AB90&lt;&gt;"",[8]PDI_TITULACIÓN!$AB90&lt;&gt;0),[8]PDI_TITULACIÓN!$AB90,""),IF($A92="TOTAL",SUM(INDIRECT("Q4:Q"&amp;ROW()-1)),""))</f>
        <v/>
      </c>
      <c r="R92" s="6" t="str">
        <f ca="1">IF(AND($A92&lt;&gt;"",$A92&lt;&gt;"TOTAL"),IF(AND([8]PDI_TITULACIÓN!$AD90&lt;&gt;"",[8]PDI_TITULACIÓN!$AD90&lt;&gt;0),[8]PDI_TITULACIÓN!$AD90,""),IF($A92="TOTAL",SUM(INDIRECT("R4:R"&amp;ROW()-1)),""))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IF(AND($A92&lt;&gt;"",$A92&lt;&gt;"TOTAL"),IF(AND([8]PDI_TITULACIÓN!$AG90&lt;&gt;"",[8]PDI_TITULACIÓN!$AG90&lt;&gt;0),[8]PDI_TITULACIÓN!$AG90,""),IF($A92="TOTAL",SUM(INDIRECT("T4:T"&amp;ROW()-1)),""))</f>
        <v/>
      </c>
      <c r="U92" s="6" t="str">
        <f ca="1">IF(AND($A92&lt;&gt;"",$A92&lt;&gt;"TOTAL"),IF(AND([8]PDI_TITULACIÓN!$AI90&lt;&gt;"",[8]PDI_TITULACIÓN!$AI90&lt;&gt;0),[8]PDI_TITULACIÓN!$AI90,""),IF($A92="TOTAL",SUM(INDIRECT("U4:U"&amp;ROW()-1)),""))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IF(AND($A92&lt;&gt;"",$A92&lt;&gt;"TOTAL"),IF(AND([8]PDI_TITULACIÓN!$AL90&lt;&gt;"",[8]PDI_TITULACIÓN!$AL90&lt;&gt;0),[8]PDI_TITULACIÓN!$AL90,""),IF($A92="TOTAL",SUM(INDIRECT("W4:W"&amp;ROW()-1)),""))</f>
        <v/>
      </c>
      <c r="X92" s="6" t="str">
        <f ca="1">IF(AND($A92&lt;&gt;"",$A92&lt;&gt;"TOTAL"),IF(AND([8]PDI_TITULACIÓN!$AN90&lt;&gt;"",[8]PDI_TITULACIÓN!$AN90&lt;&gt;0),[8]PDI_TITULACIÓN!$AN90,""),IF($A92="TOTAL",SUM(INDIRECT("X4:X"&amp;ROW()-1)),""))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IF(AND($A92&lt;&gt;"",$A92&lt;&gt;"TOTAL"),IF(AND([8]PDI_TITULACIÓN!$AQ90&lt;&gt;"",[8]PDI_TITULACIÓN!$AQ90&lt;&gt;0),[8]PDI_TITULACIÓN!$AQ90,""),IF($A92="TOTAL",SUM(INDIRECT("Z4:Z"&amp;ROW()-1)),""))</f>
        <v/>
      </c>
      <c r="AA92" s="6" t="str">
        <f ca="1">IF(AND($A92&lt;&gt;"",$A92&lt;&gt;"TOTAL"),IF(AND([8]PDI_TITULACIÓN!$AS90&lt;&gt;"",[8]PDI_TITULACIÓN!$AS90&lt;&gt;0),[8]PDI_TITULACIÓN!$AS90,""),IF($A92="TOTAL",SUM(INDIRECT("AA4:AA"&amp;ROW()-1)),""))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IF(AND($A92&lt;&gt;"",$A92&lt;&gt;"TOTAL"),IF(AND([8]PDI_TITULACIÓN!$AV90&lt;&gt;"",[8]PDI_TITULACIÓN!$AV90&lt;&gt;0),[8]PDI_TITULACIÓN!$AV90,""),IF($A92="TOTAL",SUM(INDIRECT("AC4:AC"&amp;ROW()-1)),""))</f>
        <v/>
      </c>
      <c r="AD92" s="6" t="str">
        <f ca="1">IF(AND($A92&lt;&gt;"",$A92&lt;&gt;"TOTAL"),IF(AND([8]PDI_TITULACIÓN!$AX90&lt;&gt;"",[8]PDI_TITULACIÓN!$AX90&lt;&gt;0),[8]PDI_TITULACIÓN!$AX90,""),IF($A92="TOTAL",SUM(INDIRECT("AD4:AD"&amp;ROW()-1)),""))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IF(AND($A92&lt;&gt;"",$A92&lt;&gt;"TOTAL"),IF(AND([8]PDI_TITULACIÓN!$BA90&lt;&gt;"",[8]PDI_TITULACIÓN!$BA90&lt;&gt;0),[8]PDI_TITULACIÓN!$BA90,""),IF($A92="TOTAL",SUM(INDIRECT("AF4:AF"&amp;ROW()-1)),""))</f>
        <v/>
      </c>
      <c r="AG92" s="6" t="str">
        <f ca="1">IF(AND($A92&lt;&gt;"",$A92&lt;&gt;"TOTAL"),IF(AND([8]PDI_TITULACIÓN!$BC90&lt;&gt;"",[8]PDI_TITULACIÓN!$BC90&lt;&gt;0),[8]PDI_TITULACIÓN!$BC90,""),IF($A92="TOTAL",SUM(INDIRECT("AG4:AG"&amp;ROW()-1)),""))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IF(AND($A92&lt;&gt;"",$A92&lt;&gt;"TOTAL"),IF(AND([8]PDI_TITULACIÓN!$BF90&lt;&gt;"",[8]PDI_TITULACIÓN!$BF90&lt;&gt;0),[8]PDI_TITULACIÓN!$BF90,""),IF($A92="TOTAL",SUM(INDIRECT("AI4:AI"&amp;ROW()-1)),""))</f>
        <v/>
      </c>
      <c r="AJ92" s="6" t="str">
        <f ca="1">IF(AND($A92&lt;&gt;"",$A92&lt;&gt;"TOTAL"),IF(AND([8]PDI_TITULACIÓN!$BH90&lt;&gt;"",[8]PDI_TITULACIÓN!$BH90&lt;&gt;0),[8]PDI_TITULACIÓN!$BH90,""),IF($A92="TOTAL",SUM(INDIRECT("AJ4:AJ"&amp;ROW()-1)),""))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IF(AND($A92&lt;&gt;"",$A92&lt;&gt;"TOTAL"),IF(AND([8]PDI_TITULACIÓN!$BK90&lt;&gt;"",[8]PDI_TITULACIÓN!$BK90&lt;&gt;0),[8]PDI_TITULACIÓN!$BK90,""),IF($A92="TOTAL",SUM(INDIRECT("AL4:AL"&amp;ROW()-1)),""))</f>
        <v/>
      </c>
      <c r="AM92" s="6" t="str">
        <f ca="1">IF(AND($A92&lt;&gt;"",$A92&lt;&gt;"TOTAL"),IF(AND([8]PDI_TITULACIÓN!$BM90&lt;&gt;"",[8]PDI_TITULACIÓN!$BM90&lt;&gt;0),[8]PDI_TITULACIÓN!$BM90,""),IF($A92="TOTAL",SUM(INDIRECT("AM4:AM"&amp;ROW()-1)),""))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IF(AND($A92&lt;&gt;"",$A92&lt;&gt;"TOTAL"),IF(AND([8]PDI_TITULACIÓN!$BP90&lt;&gt;"",[8]PDI_TITULACIÓN!$BP90&lt;&gt;0),[8]PDI_TITULACIÓN!$BP90,""),IF($A92="TOTAL",SUM(INDIRECT("AO4:AO"&amp;ROW()-1)),""))</f>
        <v/>
      </c>
      <c r="AP92" s="6" t="str">
        <f ca="1">IF(AND($A92&lt;&gt;"",$A92&lt;&gt;"TOTAL"),IF(AND([8]PDI_TITULACIÓN!$BR90&lt;&gt;"",[8]PDI_TITULACIÓN!$BR90&lt;&gt;0),[8]PDI_TITULACIÓN!$BR90,""),IF($A92="TOTAL",SUM(INDIRECT("AP4:AP"&amp;ROW()-1)),""))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IF(AND($A92&lt;&gt;"",$A92&lt;&gt;"TOTAL"),IF(AND([8]PDI_TITULACIÓN!$BU90&lt;&gt;"",[8]PDI_TITULACIÓN!$BU90&lt;&gt;0),[8]PDI_TITULACIÓN!$BU90,""),IF($A92="TOTAL",SUM(INDIRECT("AR4:AR"&amp;ROW()-1)),""))</f>
        <v/>
      </c>
      <c r="AS92" s="6" t="str">
        <f ca="1">IF(AND($A92&lt;&gt;"",$A92&lt;&gt;"TOTAL"),IF(AND([8]PDI_TITULACIÓN!$BW90&lt;&gt;"",[8]PDI_TITULACIÓN!$BW90&lt;&gt;0),[8]PDI_TITULACIÓN!$BW90,""),IF($A92="TOTAL",SUM(INDIRECT("AS4:AS"&amp;ROW()-1)),""))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IF(AND($A92&lt;&gt;"",$A92&lt;&gt;"TOTAL"),IF(AND([8]PDI_TITULACIÓN!$BZ90&lt;&gt;"",[8]PDI_TITULACIÓN!$BZ90&lt;&gt;0),[8]PDI_TITULACIÓN!$BZ90,""),IF($A92="TOTAL",SUM(INDIRECT("AU4:AU"&amp;ROW()-1)),""))</f>
        <v/>
      </c>
      <c r="AV92" s="6" t="str">
        <f ca="1">IF(AND($A92&lt;&gt;"",$A92&lt;&gt;"TOTAL"),IF(AND([8]PDI_TITULACIÓN!$CB90&lt;&gt;"",[8]PDI_TITULACIÓN!$CB90&lt;&gt;0),[8]PDI_TITULACIÓN!$CB90,""),IF($A92="TOTAL",SUM(INDIRECT("AV4:AV"&amp;ROW()-1)),""))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IF(AND($A92&lt;&gt;"",$A92&lt;&gt;"TOTAL"),IF(AND([8]PDI_TITULACIÓN!$CE90&lt;&gt;"",[8]PDI_TITULACIÓN!$CE90&lt;&gt;0),[8]PDI_TITULACIÓN!$CE90,""),IF($A92="TOTAL",SUM(INDIRECT("AX4:AX"&amp;ROW()-1)),""))</f>
        <v/>
      </c>
      <c r="AY92" s="6" t="str">
        <f ca="1">IF(AND($A92&lt;&gt;"",$A92&lt;&gt;"TOTAL"),IF(AND([8]PDI_TITULACIÓN!$CG90&lt;&gt;"",[8]PDI_TITULACIÓN!$CG90&lt;&gt;0),[8]PDI_TITULACIÓN!$CG90,""),IF($A92="TOTAL",SUM(INDIRECT("AY4:AY"&amp;ROW()-1)),""))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IF(AND($A92&lt;&gt;"",$A92&lt;&gt;"TOTAL"),IF(AND([8]PDI_TITULACIÓN!$CJ90&lt;&gt;"",[8]PDI_TITULACIÓN!$CJ90&lt;&gt;0),[8]PDI_TITULACIÓN!$CJ90,""),IF($A92="TOTAL",SUM(INDIRECT("BA4:BA"&amp;ROW()-1)),""))</f>
        <v/>
      </c>
      <c r="BB92" s="6" t="str">
        <f ca="1">IF(AND($A92&lt;&gt;"",$A92&lt;&gt;"TOTAL"),IF(AND([8]PDI_TITULACIÓN!$CL90&lt;&gt;"",[8]PDI_TITULACIÓN!$CL90&lt;&gt;0),[8]PDI_TITULACIÓN!$CL90,""),IF($A92="TOTAL",SUM(INDIRECT("BB4:BB"&amp;ROW()-1)),""))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IF(AND($A92&lt;&gt;"",$A92&lt;&gt;"TOTAL"),IF(AND([8]PDI_TITULACIÓN!$CO90&lt;&gt;"",[8]PDI_TITULACIÓN!$CO90&lt;&gt;0),[8]PDI_TITULACIÓN!$CO90,""),IF($A92="TOTAL",SUM(INDIRECT("BD4:BD"&amp;ROW()-1)),""))</f>
        <v/>
      </c>
      <c r="BE92" s="6" t="str">
        <f ca="1">IF(AND($A92&lt;&gt;"",$A92&lt;&gt;"TOTAL"),IF(AND([8]PDI_TITULACIÓN!$CQ90&lt;&gt;"",[8]PDI_TITULACIÓN!$CQ90&lt;&gt;0),[8]PDI_TITULACIÓN!$CQ90,""),IF($A92="TOTAL",SUM(INDIRECT("BE4:BE"&amp;ROW()-1)),""))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IF([8]PDI_TITULACIÓN!$B91&lt;&gt;"",[8]PDI_TITULACIÓN!$B91,IF(AND([8]PDI_TITULACIÓN!$B91="",[8]PDI_TITULACIÓN!$B92="",[8]PDI_TITULACIÓN!$B90=""),"","TOTAL"))</f>
        <v/>
      </c>
      <c r="B93" s="6" t="str">
        <f ca="1">IF(AND($A93&lt;&gt;"",$A93&lt;&gt;"TOTAL"),IF(AND([8]PDI_TITULACIÓN!$C91&lt;&gt;"",[8]PDI_TITULACIÓN!$C91&lt;&gt;0),[8]PDI_TITULACIÓN!$C91,""),IF($A93="TOTAL",SUM(INDIRECT("B4:B"&amp;ROW()-1)),""))</f>
        <v/>
      </c>
      <c r="C93" s="6" t="str">
        <f ca="1">IF(AND($A93&lt;&gt;"",$A93&lt;&gt;"TOTAL"),IF(AND([8]PDI_TITULACIÓN!$E91&lt;&gt;"",[8]PDI_TITULACIÓN!$E91&lt;&gt;0),[8]PDI_TITULACIÓN!$E91,""),IF($A93="TOTAL",SUM(INDIRECT("C4:C"&amp;ROW()-1)),""))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IF(AND($A93&lt;&gt;"",$A93&lt;&gt;"TOTAL"),IF(AND([8]PDI_TITULACIÓN!$H91&lt;&gt;"",[8]PDI_TITULACIÓN!$H91&lt;&gt;0),[8]PDI_TITULACIÓN!$H91,""),IF($A93="TOTAL",SUM(INDIRECT("E4:E"&amp;ROW()-1)),""))</f>
        <v/>
      </c>
      <c r="F93" s="6" t="str">
        <f ca="1">IF(AND($A93&lt;&gt;"",$A93&lt;&gt;"TOTAL"),IF(AND([8]PDI_TITULACIÓN!$J91&lt;&gt;"",[8]PDI_TITULACIÓN!$J91&lt;&gt;0),[8]PDI_TITULACIÓN!$J91,""),IF($A93="TOTAL",SUM(INDIRECT("F4:F"&amp;ROW()-1)),""))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IF(AND($A93&lt;&gt;"",$A93&lt;&gt;"TOTAL"),IF(AND([8]PDI_TITULACIÓN!$M91&lt;&gt;"",[8]PDI_TITULACIÓN!$M91&lt;&gt;0),[8]PDI_TITULACIÓN!$M91,""),IF($A93="TOTAL",SUM(INDIRECT("H4:H"&amp;ROW()-1)),""))</f>
        <v/>
      </c>
      <c r="I93" s="6" t="str">
        <f ca="1">IF(AND($A93&lt;&gt;"",$A93&lt;&gt;"TOTAL"),IF(AND([8]PDI_TITULACIÓN!$O91&lt;&gt;"",[8]PDI_TITULACIÓN!$O91&lt;&gt;0),[8]PDI_TITULACIÓN!$O91,""),IF($A93="TOTAL",SUM(INDIRECT("I4:I"&amp;ROW()-1)),""))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IF(AND($A93&lt;&gt;"",$A93&lt;&gt;"TOTAL"),IF(AND([8]PDI_TITULACIÓN!$R91&lt;&gt;"",[8]PDI_TITULACIÓN!$R91&lt;&gt;0),[8]PDI_TITULACIÓN!$R91,""),IF($A93="TOTAL",SUM(INDIRECT("K4:K"&amp;ROW()-1)),""))</f>
        <v/>
      </c>
      <c r="L93" s="6" t="str">
        <f ca="1">IF(AND($A93&lt;&gt;"",$A93&lt;&gt;"TOTAL"),IF(AND([8]PDI_TITULACIÓN!$T91&lt;&gt;"",[8]PDI_TITULACIÓN!$T91&lt;&gt;0),[8]PDI_TITULACIÓN!$T91,""),IF($A93="TOTAL",SUM(INDIRECT("L4:L"&amp;ROW()-1)),""))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IF(AND($A93&lt;&gt;"",$A93&lt;&gt;"TOTAL"),IF(AND([8]PDI_TITULACIÓN!$W91&lt;&gt;"",[8]PDI_TITULACIÓN!$W91&lt;&gt;0),[8]PDI_TITULACIÓN!$W91,""),IF($A93="TOTAL",SUM(INDIRECT("N4:N"&amp;ROW()-1)),""))</f>
        <v/>
      </c>
      <c r="O93" s="6" t="str">
        <f ca="1">IF(AND($A93&lt;&gt;"",$A93&lt;&gt;"TOTAL"),IF(AND([8]PDI_TITULACIÓN!$Y91&lt;&gt;"",[8]PDI_TITULACIÓN!$Y91&lt;&gt;0),[8]PDI_TITULACIÓN!$Y91,""),IF($A93="TOTAL",SUM(INDIRECT("O4:O"&amp;ROW()-1)),""))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IF(AND($A93&lt;&gt;"",$A93&lt;&gt;"TOTAL"),IF(AND([8]PDI_TITULACIÓN!$AB91&lt;&gt;"",[8]PDI_TITULACIÓN!$AB91&lt;&gt;0),[8]PDI_TITULACIÓN!$AB91,""),IF($A93="TOTAL",SUM(INDIRECT("Q4:Q"&amp;ROW()-1)),""))</f>
        <v/>
      </c>
      <c r="R93" s="6" t="str">
        <f ca="1">IF(AND($A93&lt;&gt;"",$A93&lt;&gt;"TOTAL"),IF(AND([8]PDI_TITULACIÓN!$AD91&lt;&gt;"",[8]PDI_TITULACIÓN!$AD91&lt;&gt;0),[8]PDI_TITULACIÓN!$AD91,""),IF($A93="TOTAL",SUM(INDIRECT("R4:R"&amp;ROW()-1)),""))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IF(AND($A93&lt;&gt;"",$A93&lt;&gt;"TOTAL"),IF(AND([8]PDI_TITULACIÓN!$AG91&lt;&gt;"",[8]PDI_TITULACIÓN!$AG91&lt;&gt;0),[8]PDI_TITULACIÓN!$AG91,""),IF($A93="TOTAL",SUM(INDIRECT("T4:T"&amp;ROW()-1)),""))</f>
        <v/>
      </c>
      <c r="U93" s="6" t="str">
        <f ca="1">IF(AND($A93&lt;&gt;"",$A93&lt;&gt;"TOTAL"),IF(AND([8]PDI_TITULACIÓN!$AI91&lt;&gt;"",[8]PDI_TITULACIÓN!$AI91&lt;&gt;0),[8]PDI_TITULACIÓN!$AI91,""),IF($A93="TOTAL",SUM(INDIRECT("U4:U"&amp;ROW()-1)),""))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IF(AND($A93&lt;&gt;"",$A93&lt;&gt;"TOTAL"),IF(AND([8]PDI_TITULACIÓN!$AL91&lt;&gt;"",[8]PDI_TITULACIÓN!$AL91&lt;&gt;0),[8]PDI_TITULACIÓN!$AL91,""),IF($A93="TOTAL",SUM(INDIRECT("W4:W"&amp;ROW()-1)),""))</f>
        <v/>
      </c>
      <c r="X93" s="6" t="str">
        <f ca="1">IF(AND($A93&lt;&gt;"",$A93&lt;&gt;"TOTAL"),IF(AND([8]PDI_TITULACIÓN!$AN91&lt;&gt;"",[8]PDI_TITULACIÓN!$AN91&lt;&gt;0),[8]PDI_TITULACIÓN!$AN91,""),IF($A93="TOTAL",SUM(INDIRECT("X4:X"&amp;ROW()-1)),""))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IF(AND($A93&lt;&gt;"",$A93&lt;&gt;"TOTAL"),IF(AND([8]PDI_TITULACIÓN!$AQ91&lt;&gt;"",[8]PDI_TITULACIÓN!$AQ91&lt;&gt;0),[8]PDI_TITULACIÓN!$AQ91,""),IF($A93="TOTAL",SUM(INDIRECT("Z4:Z"&amp;ROW()-1)),""))</f>
        <v/>
      </c>
      <c r="AA93" s="6" t="str">
        <f ca="1">IF(AND($A93&lt;&gt;"",$A93&lt;&gt;"TOTAL"),IF(AND([8]PDI_TITULACIÓN!$AS91&lt;&gt;"",[8]PDI_TITULACIÓN!$AS91&lt;&gt;0),[8]PDI_TITULACIÓN!$AS91,""),IF($A93="TOTAL",SUM(INDIRECT("AA4:AA"&amp;ROW()-1)),""))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IF(AND($A93&lt;&gt;"",$A93&lt;&gt;"TOTAL"),IF(AND([8]PDI_TITULACIÓN!$AV91&lt;&gt;"",[8]PDI_TITULACIÓN!$AV91&lt;&gt;0),[8]PDI_TITULACIÓN!$AV91,""),IF($A93="TOTAL",SUM(INDIRECT("AC4:AC"&amp;ROW()-1)),""))</f>
        <v/>
      </c>
      <c r="AD93" s="6" t="str">
        <f ca="1">IF(AND($A93&lt;&gt;"",$A93&lt;&gt;"TOTAL"),IF(AND([8]PDI_TITULACIÓN!$AX91&lt;&gt;"",[8]PDI_TITULACIÓN!$AX91&lt;&gt;0),[8]PDI_TITULACIÓN!$AX91,""),IF($A93="TOTAL",SUM(INDIRECT("AD4:AD"&amp;ROW()-1)),""))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IF(AND($A93&lt;&gt;"",$A93&lt;&gt;"TOTAL"),IF(AND([8]PDI_TITULACIÓN!$BA91&lt;&gt;"",[8]PDI_TITULACIÓN!$BA91&lt;&gt;0),[8]PDI_TITULACIÓN!$BA91,""),IF($A93="TOTAL",SUM(INDIRECT("AF4:AF"&amp;ROW()-1)),""))</f>
        <v/>
      </c>
      <c r="AG93" s="6" t="str">
        <f ca="1">IF(AND($A93&lt;&gt;"",$A93&lt;&gt;"TOTAL"),IF(AND([8]PDI_TITULACIÓN!$BC91&lt;&gt;"",[8]PDI_TITULACIÓN!$BC91&lt;&gt;0),[8]PDI_TITULACIÓN!$BC91,""),IF($A93="TOTAL",SUM(INDIRECT("AG4:AG"&amp;ROW()-1)),""))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IF(AND($A93&lt;&gt;"",$A93&lt;&gt;"TOTAL"),IF(AND([8]PDI_TITULACIÓN!$BF91&lt;&gt;"",[8]PDI_TITULACIÓN!$BF91&lt;&gt;0),[8]PDI_TITULACIÓN!$BF91,""),IF($A93="TOTAL",SUM(INDIRECT("AI4:AI"&amp;ROW()-1)),""))</f>
        <v/>
      </c>
      <c r="AJ93" s="6" t="str">
        <f ca="1">IF(AND($A93&lt;&gt;"",$A93&lt;&gt;"TOTAL"),IF(AND([8]PDI_TITULACIÓN!$BH91&lt;&gt;"",[8]PDI_TITULACIÓN!$BH91&lt;&gt;0),[8]PDI_TITULACIÓN!$BH91,""),IF($A93="TOTAL",SUM(INDIRECT("AJ4:AJ"&amp;ROW()-1)),""))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IF(AND($A93&lt;&gt;"",$A93&lt;&gt;"TOTAL"),IF(AND([8]PDI_TITULACIÓN!$BK91&lt;&gt;"",[8]PDI_TITULACIÓN!$BK91&lt;&gt;0),[8]PDI_TITULACIÓN!$BK91,""),IF($A93="TOTAL",SUM(INDIRECT("AL4:AL"&amp;ROW()-1)),""))</f>
        <v/>
      </c>
      <c r="AM93" s="6" t="str">
        <f ca="1">IF(AND($A93&lt;&gt;"",$A93&lt;&gt;"TOTAL"),IF(AND([8]PDI_TITULACIÓN!$BM91&lt;&gt;"",[8]PDI_TITULACIÓN!$BM91&lt;&gt;0),[8]PDI_TITULACIÓN!$BM91,""),IF($A93="TOTAL",SUM(INDIRECT("AM4:AM"&amp;ROW()-1)),""))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IF(AND($A93&lt;&gt;"",$A93&lt;&gt;"TOTAL"),IF(AND([8]PDI_TITULACIÓN!$BP91&lt;&gt;"",[8]PDI_TITULACIÓN!$BP91&lt;&gt;0),[8]PDI_TITULACIÓN!$BP91,""),IF($A93="TOTAL",SUM(INDIRECT("AO4:AO"&amp;ROW()-1)),""))</f>
        <v/>
      </c>
      <c r="AP93" s="6" t="str">
        <f ca="1">IF(AND($A93&lt;&gt;"",$A93&lt;&gt;"TOTAL"),IF(AND([8]PDI_TITULACIÓN!$BR91&lt;&gt;"",[8]PDI_TITULACIÓN!$BR91&lt;&gt;0),[8]PDI_TITULACIÓN!$BR91,""),IF($A93="TOTAL",SUM(INDIRECT("AP4:AP"&amp;ROW()-1)),""))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IF(AND($A93&lt;&gt;"",$A93&lt;&gt;"TOTAL"),IF(AND([8]PDI_TITULACIÓN!$BU91&lt;&gt;"",[8]PDI_TITULACIÓN!$BU91&lt;&gt;0),[8]PDI_TITULACIÓN!$BU91,""),IF($A93="TOTAL",SUM(INDIRECT("AR4:AR"&amp;ROW()-1)),""))</f>
        <v/>
      </c>
      <c r="AS93" s="6" t="str">
        <f ca="1">IF(AND($A93&lt;&gt;"",$A93&lt;&gt;"TOTAL"),IF(AND([8]PDI_TITULACIÓN!$BW91&lt;&gt;"",[8]PDI_TITULACIÓN!$BW91&lt;&gt;0),[8]PDI_TITULACIÓN!$BW91,""),IF($A93="TOTAL",SUM(INDIRECT("AS4:AS"&amp;ROW()-1)),""))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IF(AND($A93&lt;&gt;"",$A93&lt;&gt;"TOTAL"),IF(AND([8]PDI_TITULACIÓN!$BZ91&lt;&gt;"",[8]PDI_TITULACIÓN!$BZ91&lt;&gt;0),[8]PDI_TITULACIÓN!$BZ91,""),IF($A93="TOTAL",SUM(INDIRECT("AU4:AU"&amp;ROW()-1)),""))</f>
        <v/>
      </c>
      <c r="AV93" s="6" t="str">
        <f ca="1">IF(AND($A93&lt;&gt;"",$A93&lt;&gt;"TOTAL"),IF(AND([8]PDI_TITULACIÓN!$CB91&lt;&gt;"",[8]PDI_TITULACIÓN!$CB91&lt;&gt;0),[8]PDI_TITULACIÓN!$CB91,""),IF($A93="TOTAL",SUM(INDIRECT("AV4:AV"&amp;ROW()-1)),""))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IF(AND($A93&lt;&gt;"",$A93&lt;&gt;"TOTAL"),IF(AND([8]PDI_TITULACIÓN!$CE91&lt;&gt;"",[8]PDI_TITULACIÓN!$CE91&lt;&gt;0),[8]PDI_TITULACIÓN!$CE91,""),IF($A93="TOTAL",SUM(INDIRECT("AX4:AX"&amp;ROW()-1)),""))</f>
        <v/>
      </c>
      <c r="AY93" s="6" t="str">
        <f ca="1">IF(AND($A93&lt;&gt;"",$A93&lt;&gt;"TOTAL"),IF(AND([8]PDI_TITULACIÓN!$CG91&lt;&gt;"",[8]PDI_TITULACIÓN!$CG91&lt;&gt;0),[8]PDI_TITULACIÓN!$CG91,""),IF($A93="TOTAL",SUM(INDIRECT("AY4:AY"&amp;ROW()-1)),""))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IF(AND($A93&lt;&gt;"",$A93&lt;&gt;"TOTAL"),IF(AND([8]PDI_TITULACIÓN!$CJ91&lt;&gt;"",[8]PDI_TITULACIÓN!$CJ91&lt;&gt;0),[8]PDI_TITULACIÓN!$CJ91,""),IF($A93="TOTAL",SUM(INDIRECT("BA4:BA"&amp;ROW()-1)),""))</f>
        <v/>
      </c>
      <c r="BB93" s="6" t="str">
        <f ca="1">IF(AND($A93&lt;&gt;"",$A93&lt;&gt;"TOTAL"),IF(AND([8]PDI_TITULACIÓN!$CL91&lt;&gt;"",[8]PDI_TITULACIÓN!$CL91&lt;&gt;0),[8]PDI_TITULACIÓN!$CL91,""),IF($A93="TOTAL",SUM(INDIRECT("BB4:BB"&amp;ROW()-1)),""))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IF(AND($A93&lt;&gt;"",$A93&lt;&gt;"TOTAL"),IF(AND([8]PDI_TITULACIÓN!$CO91&lt;&gt;"",[8]PDI_TITULACIÓN!$CO91&lt;&gt;0),[8]PDI_TITULACIÓN!$CO91,""),IF($A93="TOTAL",SUM(INDIRECT("BD4:BD"&amp;ROW()-1)),""))</f>
        <v/>
      </c>
      <c r="BE93" s="6" t="str">
        <f ca="1">IF(AND($A93&lt;&gt;"",$A93&lt;&gt;"TOTAL"),IF(AND([8]PDI_TITULACIÓN!$CQ91&lt;&gt;"",[8]PDI_TITULACIÓN!$CQ91&lt;&gt;0),[8]PDI_TITULACIÓN!$CQ91,""),IF($A93="TOTAL",SUM(INDIRECT("BE4:BE"&amp;ROW()-1)),""))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IF([8]PDI_TITULACIÓN!$B92&lt;&gt;"",[8]PDI_TITULACIÓN!$B92,IF(AND([8]PDI_TITULACIÓN!$B92="",[8]PDI_TITULACIÓN!$B93="",[8]PDI_TITULACIÓN!$B91=""),"","TOTAL"))</f>
        <v/>
      </c>
      <c r="B94" s="6" t="str">
        <f ca="1">IF(AND($A94&lt;&gt;"",$A94&lt;&gt;"TOTAL"),IF(AND([8]PDI_TITULACIÓN!$C92&lt;&gt;"",[8]PDI_TITULACIÓN!$C92&lt;&gt;0),[8]PDI_TITULACIÓN!$C92,""),IF($A94="TOTAL",SUM(INDIRECT("B4:B"&amp;ROW()-1)),""))</f>
        <v/>
      </c>
      <c r="C94" s="6" t="str">
        <f ca="1">IF(AND($A94&lt;&gt;"",$A94&lt;&gt;"TOTAL"),IF(AND([8]PDI_TITULACIÓN!$E92&lt;&gt;"",[8]PDI_TITULACIÓN!$E92&lt;&gt;0),[8]PDI_TITULACIÓN!$E92,""),IF($A94="TOTAL",SUM(INDIRECT("C4:C"&amp;ROW()-1)),""))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IF(AND($A94&lt;&gt;"",$A94&lt;&gt;"TOTAL"),IF(AND([8]PDI_TITULACIÓN!$H92&lt;&gt;"",[8]PDI_TITULACIÓN!$H92&lt;&gt;0),[8]PDI_TITULACIÓN!$H92,""),IF($A94="TOTAL",SUM(INDIRECT("E4:E"&amp;ROW()-1)),""))</f>
        <v/>
      </c>
      <c r="F94" s="6" t="str">
        <f ca="1">IF(AND($A94&lt;&gt;"",$A94&lt;&gt;"TOTAL"),IF(AND([8]PDI_TITULACIÓN!$J92&lt;&gt;"",[8]PDI_TITULACIÓN!$J92&lt;&gt;0),[8]PDI_TITULACIÓN!$J92,""),IF($A94="TOTAL",SUM(INDIRECT("F4:F"&amp;ROW()-1)),""))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IF(AND($A94&lt;&gt;"",$A94&lt;&gt;"TOTAL"),IF(AND([8]PDI_TITULACIÓN!$M92&lt;&gt;"",[8]PDI_TITULACIÓN!$M92&lt;&gt;0),[8]PDI_TITULACIÓN!$M92,""),IF($A94="TOTAL",SUM(INDIRECT("H4:H"&amp;ROW()-1)),""))</f>
        <v/>
      </c>
      <c r="I94" s="6" t="str">
        <f ca="1">IF(AND($A94&lt;&gt;"",$A94&lt;&gt;"TOTAL"),IF(AND([8]PDI_TITULACIÓN!$O92&lt;&gt;"",[8]PDI_TITULACIÓN!$O92&lt;&gt;0),[8]PDI_TITULACIÓN!$O92,""),IF($A94="TOTAL",SUM(INDIRECT("I4:I"&amp;ROW()-1)),""))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IF(AND($A94&lt;&gt;"",$A94&lt;&gt;"TOTAL"),IF(AND([8]PDI_TITULACIÓN!$R92&lt;&gt;"",[8]PDI_TITULACIÓN!$R92&lt;&gt;0),[8]PDI_TITULACIÓN!$R92,""),IF($A94="TOTAL",SUM(INDIRECT("K4:K"&amp;ROW()-1)),""))</f>
        <v/>
      </c>
      <c r="L94" s="6" t="str">
        <f ca="1">IF(AND($A94&lt;&gt;"",$A94&lt;&gt;"TOTAL"),IF(AND([8]PDI_TITULACIÓN!$T92&lt;&gt;"",[8]PDI_TITULACIÓN!$T92&lt;&gt;0),[8]PDI_TITULACIÓN!$T92,""),IF($A94="TOTAL",SUM(INDIRECT("L4:L"&amp;ROW()-1)),""))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IF(AND($A94&lt;&gt;"",$A94&lt;&gt;"TOTAL"),IF(AND([8]PDI_TITULACIÓN!$W92&lt;&gt;"",[8]PDI_TITULACIÓN!$W92&lt;&gt;0),[8]PDI_TITULACIÓN!$W92,""),IF($A94="TOTAL",SUM(INDIRECT("N4:N"&amp;ROW()-1)),""))</f>
        <v/>
      </c>
      <c r="O94" s="6" t="str">
        <f ca="1">IF(AND($A94&lt;&gt;"",$A94&lt;&gt;"TOTAL"),IF(AND([8]PDI_TITULACIÓN!$Y92&lt;&gt;"",[8]PDI_TITULACIÓN!$Y92&lt;&gt;0),[8]PDI_TITULACIÓN!$Y92,""),IF($A94="TOTAL",SUM(INDIRECT("O4:O"&amp;ROW()-1)),""))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IF(AND($A94&lt;&gt;"",$A94&lt;&gt;"TOTAL"),IF(AND([8]PDI_TITULACIÓN!$AB92&lt;&gt;"",[8]PDI_TITULACIÓN!$AB92&lt;&gt;0),[8]PDI_TITULACIÓN!$AB92,""),IF($A94="TOTAL",SUM(INDIRECT("Q4:Q"&amp;ROW()-1)),""))</f>
        <v/>
      </c>
      <c r="R94" s="6" t="str">
        <f ca="1">IF(AND($A94&lt;&gt;"",$A94&lt;&gt;"TOTAL"),IF(AND([8]PDI_TITULACIÓN!$AD92&lt;&gt;"",[8]PDI_TITULACIÓN!$AD92&lt;&gt;0),[8]PDI_TITULACIÓN!$AD92,""),IF($A94="TOTAL",SUM(INDIRECT("R4:R"&amp;ROW()-1)),""))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IF(AND($A94&lt;&gt;"",$A94&lt;&gt;"TOTAL"),IF(AND([8]PDI_TITULACIÓN!$AG92&lt;&gt;"",[8]PDI_TITULACIÓN!$AG92&lt;&gt;0),[8]PDI_TITULACIÓN!$AG92,""),IF($A94="TOTAL",SUM(INDIRECT("T4:T"&amp;ROW()-1)),""))</f>
        <v/>
      </c>
      <c r="U94" s="6" t="str">
        <f ca="1">IF(AND($A94&lt;&gt;"",$A94&lt;&gt;"TOTAL"),IF(AND([8]PDI_TITULACIÓN!$AI92&lt;&gt;"",[8]PDI_TITULACIÓN!$AI92&lt;&gt;0),[8]PDI_TITULACIÓN!$AI92,""),IF($A94="TOTAL",SUM(INDIRECT("U4:U"&amp;ROW()-1)),""))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IF(AND($A94&lt;&gt;"",$A94&lt;&gt;"TOTAL"),IF(AND([8]PDI_TITULACIÓN!$AL92&lt;&gt;"",[8]PDI_TITULACIÓN!$AL92&lt;&gt;0),[8]PDI_TITULACIÓN!$AL92,""),IF($A94="TOTAL",SUM(INDIRECT("W4:W"&amp;ROW()-1)),""))</f>
        <v/>
      </c>
      <c r="X94" s="6" t="str">
        <f ca="1">IF(AND($A94&lt;&gt;"",$A94&lt;&gt;"TOTAL"),IF(AND([8]PDI_TITULACIÓN!$AN92&lt;&gt;"",[8]PDI_TITULACIÓN!$AN92&lt;&gt;0),[8]PDI_TITULACIÓN!$AN92,""),IF($A94="TOTAL",SUM(INDIRECT("X4:X"&amp;ROW()-1)),""))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IF(AND($A94&lt;&gt;"",$A94&lt;&gt;"TOTAL"),IF(AND([8]PDI_TITULACIÓN!$AQ92&lt;&gt;"",[8]PDI_TITULACIÓN!$AQ92&lt;&gt;0),[8]PDI_TITULACIÓN!$AQ92,""),IF($A94="TOTAL",SUM(INDIRECT("Z4:Z"&amp;ROW()-1)),""))</f>
        <v/>
      </c>
      <c r="AA94" s="6" t="str">
        <f ca="1">IF(AND($A94&lt;&gt;"",$A94&lt;&gt;"TOTAL"),IF(AND([8]PDI_TITULACIÓN!$AS92&lt;&gt;"",[8]PDI_TITULACIÓN!$AS92&lt;&gt;0),[8]PDI_TITULACIÓN!$AS92,""),IF($A94="TOTAL",SUM(INDIRECT("AA4:AA"&amp;ROW()-1)),""))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IF(AND($A94&lt;&gt;"",$A94&lt;&gt;"TOTAL"),IF(AND([8]PDI_TITULACIÓN!$AV92&lt;&gt;"",[8]PDI_TITULACIÓN!$AV92&lt;&gt;0),[8]PDI_TITULACIÓN!$AV92,""),IF($A94="TOTAL",SUM(INDIRECT("AC4:AC"&amp;ROW()-1)),""))</f>
        <v/>
      </c>
      <c r="AD94" s="6" t="str">
        <f ca="1">IF(AND($A94&lt;&gt;"",$A94&lt;&gt;"TOTAL"),IF(AND([8]PDI_TITULACIÓN!$AX92&lt;&gt;"",[8]PDI_TITULACIÓN!$AX92&lt;&gt;0),[8]PDI_TITULACIÓN!$AX92,""),IF($A94="TOTAL",SUM(INDIRECT("AD4:AD"&amp;ROW()-1)),""))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IF(AND($A94&lt;&gt;"",$A94&lt;&gt;"TOTAL"),IF(AND([8]PDI_TITULACIÓN!$BA92&lt;&gt;"",[8]PDI_TITULACIÓN!$BA92&lt;&gt;0),[8]PDI_TITULACIÓN!$BA92,""),IF($A94="TOTAL",SUM(INDIRECT("AF4:AF"&amp;ROW()-1)),""))</f>
        <v/>
      </c>
      <c r="AG94" s="6" t="str">
        <f ca="1">IF(AND($A94&lt;&gt;"",$A94&lt;&gt;"TOTAL"),IF(AND([8]PDI_TITULACIÓN!$BC92&lt;&gt;"",[8]PDI_TITULACIÓN!$BC92&lt;&gt;0),[8]PDI_TITULACIÓN!$BC92,""),IF($A94="TOTAL",SUM(INDIRECT("AG4:AG"&amp;ROW()-1)),""))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IF(AND($A94&lt;&gt;"",$A94&lt;&gt;"TOTAL"),IF(AND([8]PDI_TITULACIÓN!$BF92&lt;&gt;"",[8]PDI_TITULACIÓN!$BF92&lt;&gt;0),[8]PDI_TITULACIÓN!$BF92,""),IF($A94="TOTAL",SUM(INDIRECT("AI4:AI"&amp;ROW()-1)),""))</f>
        <v/>
      </c>
      <c r="AJ94" s="6" t="str">
        <f ca="1">IF(AND($A94&lt;&gt;"",$A94&lt;&gt;"TOTAL"),IF(AND([8]PDI_TITULACIÓN!$BH92&lt;&gt;"",[8]PDI_TITULACIÓN!$BH92&lt;&gt;0),[8]PDI_TITULACIÓN!$BH92,""),IF($A94="TOTAL",SUM(INDIRECT("AJ4:AJ"&amp;ROW()-1)),""))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IF(AND($A94&lt;&gt;"",$A94&lt;&gt;"TOTAL"),IF(AND([8]PDI_TITULACIÓN!$BK92&lt;&gt;"",[8]PDI_TITULACIÓN!$BK92&lt;&gt;0),[8]PDI_TITULACIÓN!$BK92,""),IF($A94="TOTAL",SUM(INDIRECT("AL4:AL"&amp;ROW()-1)),""))</f>
        <v/>
      </c>
      <c r="AM94" s="6" t="str">
        <f ca="1">IF(AND($A94&lt;&gt;"",$A94&lt;&gt;"TOTAL"),IF(AND([8]PDI_TITULACIÓN!$BM92&lt;&gt;"",[8]PDI_TITULACIÓN!$BM92&lt;&gt;0),[8]PDI_TITULACIÓN!$BM92,""),IF($A94="TOTAL",SUM(INDIRECT("AM4:AM"&amp;ROW()-1)),""))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IF(AND($A94&lt;&gt;"",$A94&lt;&gt;"TOTAL"),IF(AND([8]PDI_TITULACIÓN!$BP92&lt;&gt;"",[8]PDI_TITULACIÓN!$BP92&lt;&gt;0),[8]PDI_TITULACIÓN!$BP92,""),IF($A94="TOTAL",SUM(INDIRECT("AO4:AO"&amp;ROW()-1)),""))</f>
        <v/>
      </c>
      <c r="AP94" s="6" t="str">
        <f ca="1">IF(AND($A94&lt;&gt;"",$A94&lt;&gt;"TOTAL"),IF(AND([8]PDI_TITULACIÓN!$BR92&lt;&gt;"",[8]PDI_TITULACIÓN!$BR92&lt;&gt;0),[8]PDI_TITULACIÓN!$BR92,""),IF($A94="TOTAL",SUM(INDIRECT("AP4:AP"&amp;ROW()-1)),""))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IF(AND($A94&lt;&gt;"",$A94&lt;&gt;"TOTAL"),IF(AND([8]PDI_TITULACIÓN!$BU92&lt;&gt;"",[8]PDI_TITULACIÓN!$BU92&lt;&gt;0),[8]PDI_TITULACIÓN!$BU92,""),IF($A94="TOTAL",SUM(INDIRECT("AR4:AR"&amp;ROW()-1)),""))</f>
        <v/>
      </c>
      <c r="AS94" s="6" t="str">
        <f ca="1">IF(AND($A94&lt;&gt;"",$A94&lt;&gt;"TOTAL"),IF(AND([8]PDI_TITULACIÓN!$BW92&lt;&gt;"",[8]PDI_TITULACIÓN!$BW92&lt;&gt;0),[8]PDI_TITULACIÓN!$BW92,""),IF($A94="TOTAL",SUM(INDIRECT("AS4:AS"&amp;ROW()-1)),""))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IF(AND($A94&lt;&gt;"",$A94&lt;&gt;"TOTAL"),IF(AND([8]PDI_TITULACIÓN!$BZ92&lt;&gt;"",[8]PDI_TITULACIÓN!$BZ92&lt;&gt;0),[8]PDI_TITULACIÓN!$BZ92,""),IF($A94="TOTAL",SUM(INDIRECT("AU4:AU"&amp;ROW()-1)),""))</f>
        <v/>
      </c>
      <c r="AV94" s="6" t="str">
        <f ca="1">IF(AND($A94&lt;&gt;"",$A94&lt;&gt;"TOTAL"),IF(AND([8]PDI_TITULACIÓN!$CB92&lt;&gt;"",[8]PDI_TITULACIÓN!$CB92&lt;&gt;0),[8]PDI_TITULACIÓN!$CB92,""),IF($A94="TOTAL",SUM(INDIRECT("AV4:AV"&amp;ROW()-1)),""))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IF(AND($A94&lt;&gt;"",$A94&lt;&gt;"TOTAL"),IF(AND([8]PDI_TITULACIÓN!$CE92&lt;&gt;"",[8]PDI_TITULACIÓN!$CE92&lt;&gt;0),[8]PDI_TITULACIÓN!$CE92,""),IF($A94="TOTAL",SUM(INDIRECT("AX4:AX"&amp;ROW()-1)),""))</f>
        <v/>
      </c>
      <c r="AY94" s="6" t="str">
        <f ca="1">IF(AND($A94&lt;&gt;"",$A94&lt;&gt;"TOTAL"),IF(AND([8]PDI_TITULACIÓN!$CG92&lt;&gt;"",[8]PDI_TITULACIÓN!$CG92&lt;&gt;0),[8]PDI_TITULACIÓN!$CG92,""),IF($A94="TOTAL",SUM(INDIRECT("AY4:AY"&amp;ROW()-1)),""))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IF(AND($A94&lt;&gt;"",$A94&lt;&gt;"TOTAL"),IF(AND([8]PDI_TITULACIÓN!$CJ92&lt;&gt;"",[8]PDI_TITULACIÓN!$CJ92&lt;&gt;0),[8]PDI_TITULACIÓN!$CJ92,""),IF($A94="TOTAL",SUM(INDIRECT("BA4:BA"&amp;ROW()-1)),""))</f>
        <v/>
      </c>
      <c r="BB94" s="6" t="str">
        <f ca="1">IF(AND($A94&lt;&gt;"",$A94&lt;&gt;"TOTAL"),IF(AND([8]PDI_TITULACIÓN!$CL92&lt;&gt;"",[8]PDI_TITULACIÓN!$CL92&lt;&gt;0),[8]PDI_TITULACIÓN!$CL92,""),IF($A94="TOTAL",SUM(INDIRECT("BB4:BB"&amp;ROW()-1)),""))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IF(AND($A94&lt;&gt;"",$A94&lt;&gt;"TOTAL"),IF(AND([8]PDI_TITULACIÓN!$CO92&lt;&gt;"",[8]PDI_TITULACIÓN!$CO92&lt;&gt;0),[8]PDI_TITULACIÓN!$CO92,""),IF($A94="TOTAL",SUM(INDIRECT("BD4:BD"&amp;ROW()-1)),""))</f>
        <v/>
      </c>
      <c r="BE94" s="6" t="str">
        <f ca="1">IF(AND($A94&lt;&gt;"",$A94&lt;&gt;"TOTAL"),IF(AND([8]PDI_TITULACIÓN!$CQ92&lt;&gt;"",[8]PDI_TITULACIÓN!$CQ92&lt;&gt;0),[8]PDI_TITULACIÓN!$CQ92,""),IF($A94="TOTAL",SUM(INDIRECT("BE4:BE"&amp;ROW()-1)),""))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IF([8]PDI_TITULACIÓN!$B93&lt;&gt;"",[8]PDI_TITULACIÓN!$B93,IF(AND([8]PDI_TITULACIÓN!$B93="",[8]PDI_TITULACIÓN!$B94="",[8]PDI_TITULACIÓN!$B92=""),"","TOTAL"))</f>
        <v/>
      </c>
      <c r="B95" s="6" t="str">
        <f ca="1">IF(AND($A95&lt;&gt;"",$A95&lt;&gt;"TOTAL"),IF(AND([8]PDI_TITULACIÓN!$C93&lt;&gt;"",[8]PDI_TITULACIÓN!$C93&lt;&gt;0),[8]PDI_TITULACIÓN!$C93,""),IF($A95="TOTAL",SUM(INDIRECT("B4:B"&amp;ROW()-1)),""))</f>
        <v/>
      </c>
      <c r="C95" s="6" t="str">
        <f ca="1">IF(AND($A95&lt;&gt;"",$A95&lt;&gt;"TOTAL"),IF(AND([8]PDI_TITULACIÓN!$E93&lt;&gt;"",[8]PDI_TITULACIÓN!$E93&lt;&gt;0),[8]PDI_TITULACIÓN!$E93,""),IF($A95="TOTAL",SUM(INDIRECT("C4:C"&amp;ROW()-1)),""))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IF(AND($A95&lt;&gt;"",$A95&lt;&gt;"TOTAL"),IF(AND([8]PDI_TITULACIÓN!$H93&lt;&gt;"",[8]PDI_TITULACIÓN!$H93&lt;&gt;0),[8]PDI_TITULACIÓN!$H93,""),IF($A95="TOTAL",SUM(INDIRECT("E4:E"&amp;ROW()-1)),""))</f>
        <v/>
      </c>
      <c r="F95" s="6" t="str">
        <f ca="1">IF(AND($A95&lt;&gt;"",$A95&lt;&gt;"TOTAL"),IF(AND([8]PDI_TITULACIÓN!$J93&lt;&gt;"",[8]PDI_TITULACIÓN!$J93&lt;&gt;0),[8]PDI_TITULACIÓN!$J93,""),IF($A95="TOTAL",SUM(INDIRECT("F4:F"&amp;ROW()-1)),""))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IF(AND($A95&lt;&gt;"",$A95&lt;&gt;"TOTAL"),IF(AND([8]PDI_TITULACIÓN!$M93&lt;&gt;"",[8]PDI_TITULACIÓN!$M93&lt;&gt;0),[8]PDI_TITULACIÓN!$M93,""),IF($A95="TOTAL",SUM(INDIRECT("H4:H"&amp;ROW()-1)),""))</f>
        <v/>
      </c>
      <c r="I95" s="6" t="str">
        <f ca="1">IF(AND($A95&lt;&gt;"",$A95&lt;&gt;"TOTAL"),IF(AND([8]PDI_TITULACIÓN!$O93&lt;&gt;"",[8]PDI_TITULACIÓN!$O93&lt;&gt;0),[8]PDI_TITULACIÓN!$O93,""),IF($A95="TOTAL",SUM(INDIRECT("I4:I"&amp;ROW()-1)),""))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IF(AND($A95&lt;&gt;"",$A95&lt;&gt;"TOTAL"),IF(AND([8]PDI_TITULACIÓN!$R93&lt;&gt;"",[8]PDI_TITULACIÓN!$R93&lt;&gt;0),[8]PDI_TITULACIÓN!$R93,""),IF($A95="TOTAL",SUM(INDIRECT("K4:K"&amp;ROW()-1)),""))</f>
        <v/>
      </c>
      <c r="L95" s="6" t="str">
        <f ca="1">IF(AND($A95&lt;&gt;"",$A95&lt;&gt;"TOTAL"),IF(AND([8]PDI_TITULACIÓN!$T93&lt;&gt;"",[8]PDI_TITULACIÓN!$T93&lt;&gt;0),[8]PDI_TITULACIÓN!$T93,""),IF($A95="TOTAL",SUM(INDIRECT("L4:L"&amp;ROW()-1)),""))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IF(AND($A95&lt;&gt;"",$A95&lt;&gt;"TOTAL"),IF(AND([8]PDI_TITULACIÓN!$W93&lt;&gt;"",[8]PDI_TITULACIÓN!$W93&lt;&gt;0),[8]PDI_TITULACIÓN!$W93,""),IF($A95="TOTAL",SUM(INDIRECT("N4:N"&amp;ROW()-1)),""))</f>
        <v/>
      </c>
      <c r="O95" s="6" t="str">
        <f ca="1">IF(AND($A95&lt;&gt;"",$A95&lt;&gt;"TOTAL"),IF(AND([8]PDI_TITULACIÓN!$Y93&lt;&gt;"",[8]PDI_TITULACIÓN!$Y93&lt;&gt;0),[8]PDI_TITULACIÓN!$Y93,""),IF($A95="TOTAL",SUM(INDIRECT("O4:O"&amp;ROW()-1)),""))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IF(AND($A95&lt;&gt;"",$A95&lt;&gt;"TOTAL"),IF(AND([8]PDI_TITULACIÓN!$AB93&lt;&gt;"",[8]PDI_TITULACIÓN!$AB93&lt;&gt;0),[8]PDI_TITULACIÓN!$AB93,""),IF($A95="TOTAL",SUM(INDIRECT("Q4:Q"&amp;ROW()-1)),""))</f>
        <v/>
      </c>
      <c r="R95" s="6" t="str">
        <f ca="1">IF(AND($A95&lt;&gt;"",$A95&lt;&gt;"TOTAL"),IF(AND([8]PDI_TITULACIÓN!$AD93&lt;&gt;"",[8]PDI_TITULACIÓN!$AD93&lt;&gt;0),[8]PDI_TITULACIÓN!$AD93,""),IF($A95="TOTAL",SUM(INDIRECT("R4:R"&amp;ROW()-1)),""))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IF(AND($A95&lt;&gt;"",$A95&lt;&gt;"TOTAL"),IF(AND([8]PDI_TITULACIÓN!$AG93&lt;&gt;"",[8]PDI_TITULACIÓN!$AG93&lt;&gt;0),[8]PDI_TITULACIÓN!$AG93,""),IF($A95="TOTAL",SUM(INDIRECT("T4:T"&amp;ROW()-1)),""))</f>
        <v/>
      </c>
      <c r="U95" s="6" t="str">
        <f ca="1">IF(AND($A95&lt;&gt;"",$A95&lt;&gt;"TOTAL"),IF(AND([8]PDI_TITULACIÓN!$AI93&lt;&gt;"",[8]PDI_TITULACIÓN!$AI93&lt;&gt;0),[8]PDI_TITULACIÓN!$AI93,""),IF($A95="TOTAL",SUM(INDIRECT("U4:U"&amp;ROW()-1)),""))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IF(AND($A95&lt;&gt;"",$A95&lt;&gt;"TOTAL"),IF(AND([8]PDI_TITULACIÓN!$AL93&lt;&gt;"",[8]PDI_TITULACIÓN!$AL93&lt;&gt;0),[8]PDI_TITULACIÓN!$AL93,""),IF($A95="TOTAL",SUM(INDIRECT("W4:W"&amp;ROW()-1)),""))</f>
        <v/>
      </c>
      <c r="X95" s="6" t="str">
        <f ca="1">IF(AND($A95&lt;&gt;"",$A95&lt;&gt;"TOTAL"),IF(AND([8]PDI_TITULACIÓN!$AN93&lt;&gt;"",[8]PDI_TITULACIÓN!$AN93&lt;&gt;0),[8]PDI_TITULACIÓN!$AN93,""),IF($A95="TOTAL",SUM(INDIRECT("X4:X"&amp;ROW()-1)),""))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IF(AND($A95&lt;&gt;"",$A95&lt;&gt;"TOTAL"),IF(AND([8]PDI_TITULACIÓN!$AQ93&lt;&gt;"",[8]PDI_TITULACIÓN!$AQ93&lt;&gt;0),[8]PDI_TITULACIÓN!$AQ93,""),IF($A95="TOTAL",SUM(INDIRECT("Z4:Z"&amp;ROW()-1)),""))</f>
        <v/>
      </c>
      <c r="AA95" s="6" t="str">
        <f ca="1">IF(AND($A95&lt;&gt;"",$A95&lt;&gt;"TOTAL"),IF(AND([8]PDI_TITULACIÓN!$AS93&lt;&gt;"",[8]PDI_TITULACIÓN!$AS93&lt;&gt;0),[8]PDI_TITULACIÓN!$AS93,""),IF($A95="TOTAL",SUM(INDIRECT("AA4:AA"&amp;ROW()-1)),""))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IF(AND($A95&lt;&gt;"",$A95&lt;&gt;"TOTAL"),IF(AND([8]PDI_TITULACIÓN!$AV93&lt;&gt;"",[8]PDI_TITULACIÓN!$AV93&lt;&gt;0),[8]PDI_TITULACIÓN!$AV93,""),IF($A95="TOTAL",SUM(INDIRECT("AC4:AC"&amp;ROW()-1)),""))</f>
        <v/>
      </c>
      <c r="AD95" s="6" t="str">
        <f ca="1">IF(AND($A95&lt;&gt;"",$A95&lt;&gt;"TOTAL"),IF(AND([8]PDI_TITULACIÓN!$AX93&lt;&gt;"",[8]PDI_TITULACIÓN!$AX93&lt;&gt;0),[8]PDI_TITULACIÓN!$AX93,""),IF($A95="TOTAL",SUM(INDIRECT("AD4:AD"&amp;ROW()-1)),""))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IF(AND($A95&lt;&gt;"",$A95&lt;&gt;"TOTAL"),IF(AND([8]PDI_TITULACIÓN!$BA93&lt;&gt;"",[8]PDI_TITULACIÓN!$BA93&lt;&gt;0),[8]PDI_TITULACIÓN!$BA93,""),IF($A95="TOTAL",SUM(INDIRECT("AF4:AF"&amp;ROW()-1)),""))</f>
        <v/>
      </c>
      <c r="AG95" s="6" t="str">
        <f ca="1">IF(AND($A95&lt;&gt;"",$A95&lt;&gt;"TOTAL"),IF(AND([8]PDI_TITULACIÓN!$BC93&lt;&gt;"",[8]PDI_TITULACIÓN!$BC93&lt;&gt;0),[8]PDI_TITULACIÓN!$BC93,""),IF($A95="TOTAL",SUM(INDIRECT("AG4:AG"&amp;ROW()-1)),""))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IF(AND($A95&lt;&gt;"",$A95&lt;&gt;"TOTAL"),IF(AND([8]PDI_TITULACIÓN!$BF93&lt;&gt;"",[8]PDI_TITULACIÓN!$BF93&lt;&gt;0),[8]PDI_TITULACIÓN!$BF93,""),IF($A95="TOTAL",SUM(INDIRECT("AI4:AI"&amp;ROW()-1)),""))</f>
        <v/>
      </c>
      <c r="AJ95" s="6" t="str">
        <f ca="1">IF(AND($A95&lt;&gt;"",$A95&lt;&gt;"TOTAL"),IF(AND([8]PDI_TITULACIÓN!$BH93&lt;&gt;"",[8]PDI_TITULACIÓN!$BH93&lt;&gt;0),[8]PDI_TITULACIÓN!$BH93,""),IF($A95="TOTAL",SUM(INDIRECT("AJ4:AJ"&amp;ROW()-1)),""))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IF(AND($A95&lt;&gt;"",$A95&lt;&gt;"TOTAL"),IF(AND([8]PDI_TITULACIÓN!$BK93&lt;&gt;"",[8]PDI_TITULACIÓN!$BK93&lt;&gt;0),[8]PDI_TITULACIÓN!$BK93,""),IF($A95="TOTAL",SUM(INDIRECT("AL4:AL"&amp;ROW()-1)),""))</f>
        <v/>
      </c>
      <c r="AM95" s="6" t="str">
        <f ca="1">IF(AND($A95&lt;&gt;"",$A95&lt;&gt;"TOTAL"),IF(AND([8]PDI_TITULACIÓN!$BM93&lt;&gt;"",[8]PDI_TITULACIÓN!$BM93&lt;&gt;0),[8]PDI_TITULACIÓN!$BM93,""),IF($A95="TOTAL",SUM(INDIRECT("AM4:AM"&amp;ROW()-1)),""))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IF(AND($A95&lt;&gt;"",$A95&lt;&gt;"TOTAL"),IF(AND([8]PDI_TITULACIÓN!$BP93&lt;&gt;"",[8]PDI_TITULACIÓN!$BP93&lt;&gt;0),[8]PDI_TITULACIÓN!$BP93,""),IF($A95="TOTAL",SUM(INDIRECT("AO4:AO"&amp;ROW()-1)),""))</f>
        <v/>
      </c>
      <c r="AP95" s="6" t="str">
        <f ca="1">IF(AND($A95&lt;&gt;"",$A95&lt;&gt;"TOTAL"),IF(AND([8]PDI_TITULACIÓN!$BR93&lt;&gt;"",[8]PDI_TITULACIÓN!$BR93&lt;&gt;0),[8]PDI_TITULACIÓN!$BR93,""),IF($A95="TOTAL",SUM(INDIRECT("AP4:AP"&amp;ROW()-1)),""))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IF(AND($A95&lt;&gt;"",$A95&lt;&gt;"TOTAL"),IF(AND([8]PDI_TITULACIÓN!$BU93&lt;&gt;"",[8]PDI_TITULACIÓN!$BU93&lt;&gt;0),[8]PDI_TITULACIÓN!$BU93,""),IF($A95="TOTAL",SUM(INDIRECT("AR4:AR"&amp;ROW()-1)),""))</f>
        <v/>
      </c>
      <c r="AS95" s="6" t="str">
        <f ca="1">IF(AND($A95&lt;&gt;"",$A95&lt;&gt;"TOTAL"),IF(AND([8]PDI_TITULACIÓN!$BW93&lt;&gt;"",[8]PDI_TITULACIÓN!$BW93&lt;&gt;0),[8]PDI_TITULACIÓN!$BW93,""),IF($A95="TOTAL",SUM(INDIRECT("AS4:AS"&amp;ROW()-1)),""))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IF(AND($A95&lt;&gt;"",$A95&lt;&gt;"TOTAL"),IF(AND([8]PDI_TITULACIÓN!$BZ93&lt;&gt;"",[8]PDI_TITULACIÓN!$BZ93&lt;&gt;0),[8]PDI_TITULACIÓN!$BZ93,""),IF($A95="TOTAL",SUM(INDIRECT("AU4:AU"&amp;ROW()-1)),""))</f>
        <v/>
      </c>
      <c r="AV95" s="6" t="str">
        <f ca="1">IF(AND($A95&lt;&gt;"",$A95&lt;&gt;"TOTAL"),IF(AND([8]PDI_TITULACIÓN!$CB93&lt;&gt;"",[8]PDI_TITULACIÓN!$CB93&lt;&gt;0),[8]PDI_TITULACIÓN!$CB93,""),IF($A95="TOTAL",SUM(INDIRECT("AV4:AV"&amp;ROW()-1)),""))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IF(AND($A95&lt;&gt;"",$A95&lt;&gt;"TOTAL"),IF(AND([8]PDI_TITULACIÓN!$CE93&lt;&gt;"",[8]PDI_TITULACIÓN!$CE93&lt;&gt;0),[8]PDI_TITULACIÓN!$CE93,""),IF($A95="TOTAL",SUM(INDIRECT("AX4:AX"&amp;ROW()-1)),""))</f>
        <v/>
      </c>
      <c r="AY95" s="6" t="str">
        <f ca="1">IF(AND($A95&lt;&gt;"",$A95&lt;&gt;"TOTAL"),IF(AND([8]PDI_TITULACIÓN!$CG93&lt;&gt;"",[8]PDI_TITULACIÓN!$CG93&lt;&gt;0),[8]PDI_TITULACIÓN!$CG93,""),IF($A95="TOTAL",SUM(INDIRECT("AY4:AY"&amp;ROW()-1)),""))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IF(AND($A95&lt;&gt;"",$A95&lt;&gt;"TOTAL"),IF(AND([8]PDI_TITULACIÓN!$CJ93&lt;&gt;"",[8]PDI_TITULACIÓN!$CJ93&lt;&gt;0),[8]PDI_TITULACIÓN!$CJ93,""),IF($A95="TOTAL",SUM(INDIRECT("BA4:BA"&amp;ROW()-1)),""))</f>
        <v/>
      </c>
      <c r="BB95" s="6" t="str">
        <f ca="1">IF(AND($A95&lt;&gt;"",$A95&lt;&gt;"TOTAL"),IF(AND([8]PDI_TITULACIÓN!$CL93&lt;&gt;"",[8]PDI_TITULACIÓN!$CL93&lt;&gt;0),[8]PDI_TITULACIÓN!$CL93,""),IF($A95="TOTAL",SUM(INDIRECT("BB4:BB"&amp;ROW()-1)),""))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IF(AND($A95&lt;&gt;"",$A95&lt;&gt;"TOTAL"),IF(AND([8]PDI_TITULACIÓN!$CO93&lt;&gt;"",[8]PDI_TITULACIÓN!$CO93&lt;&gt;0),[8]PDI_TITULACIÓN!$CO93,""),IF($A95="TOTAL",SUM(INDIRECT("BD4:BD"&amp;ROW()-1)),""))</f>
        <v/>
      </c>
      <c r="BE95" s="6" t="str">
        <f ca="1">IF(AND($A95&lt;&gt;"",$A95&lt;&gt;"TOTAL"),IF(AND([8]PDI_TITULACIÓN!$CQ93&lt;&gt;"",[8]PDI_TITULACIÓN!$CQ93&lt;&gt;0),[8]PDI_TITULACIÓN!$CQ93,""),IF($A95="TOTAL",SUM(INDIRECT("BE4:BE"&amp;ROW()-1)),""))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IF([8]PDI_TITULACIÓN!$B94&lt;&gt;"",[8]PDI_TITULACIÓN!$B94,IF(AND([8]PDI_TITULACIÓN!$B94="",[8]PDI_TITULACIÓN!$B95="",[8]PDI_TITULACIÓN!$B93=""),"","TOTAL"))</f>
        <v/>
      </c>
      <c r="B96" s="6" t="str">
        <f ca="1">IF(AND($A96&lt;&gt;"",$A96&lt;&gt;"TOTAL"),IF(AND([8]PDI_TITULACIÓN!$C94&lt;&gt;"",[8]PDI_TITULACIÓN!$C94&lt;&gt;0),[8]PDI_TITULACIÓN!$C94,""),IF($A96="TOTAL",SUM(INDIRECT("B4:B"&amp;ROW()-1)),""))</f>
        <v/>
      </c>
      <c r="C96" s="6" t="str">
        <f ca="1">IF(AND($A96&lt;&gt;"",$A96&lt;&gt;"TOTAL"),IF(AND([8]PDI_TITULACIÓN!$E94&lt;&gt;"",[8]PDI_TITULACIÓN!$E94&lt;&gt;0),[8]PDI_TITULACIÓN!$E94,""),IF($A96="TOTAL",SUM(INDIRECT("C4:C"&amp;ROW()-1)),""))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IF(AND($A96&lt;&gt;"",$A96&lt;&gt;"TOTAL"),IF(AND([8]PDI_TITULACIÓN!$H94&lt;&gt;"",[8]PDI_TITULACIÓN!$H94&lt;&gt;0),[8]PDI_TITULACIÓN!$H94,""),IF($A96="TOTAL",SUM(INDIRECT("E4:E"&amp;ROW()-1)),""))</f>
        <v/>
      </c>
      <c r="F96" s="6" t="str">
        <f ca="1">IF(AND($A96&lt;&gt;"",$A96&lt;&gt;"TOTAL"),IF(AND([8]PDI_TITULACIÓN!$J94&lt;&gt;"",[8]PDI_TITULACIÓN!$J94&lt;&gt;0),[8]PDI_TITULACIÓN!$J94,""),IF($A96="TOTAL",SUM(INDIRECT("F4:F"&amp;ROW()-1)),""))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IF(AND($A96&lt;&gt;"",$A96&lt;&gt;"TOTAL"),IF(AND([8]PDI_TITULACIÓN!$M94&lt;&gt;"",[8]PDI_TITULACIÓN!$M94&lt;&gt;0),[8]PDI_TITULACIÓN!$M94,""),IF($A96="TOTAL",SUM(INDIRECT("H4:H"&amp;ROW()-1)),""))</f>
        <v/>
      </c>
      <c r="I96" s="6" t="str">
        <f ca="1">IF(AND($A96&lt;&gt;"",$A96&lt;&gt;"TOTAL"),IF(AND([8]PDI_TITULACIÓN!$O94&lt;&gt;"",[8]PDI_TITULACIÓN!$O94&lt;&gt;0),[8]PDI_TITULACIÓN!$O94,""),IF($A96="TOTAL",SUM(INDIRECT("I4:I"&amp;ROW()-1)),""))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IF(AND($A96&lt;&gt;"",$A96&lt;&gt;"TOTAL"),IF(AND([8]PDI_TITULACIÓN!$R94&lt;&gt;"",[8]PDI_TITULACIÓN!$R94&lt;&gt;0),[8]PDI_TITULACIÓN!$R94,""),IF($A96="TOTAL",SUM(INDIRECT("K4:K"&amp;ROW()-1)),""))</f>
        <v/>
      </c>
      <c r="L96" s="6" t="str">
        <f ca="1">IF(AND($A96&lt;&gt;"",$A96&lt;&gt;"TOTAL"),IF(AND([8]PDI_TITULACIÓN!$T94&lt;&gt;"",[8]PDI_TITULACIÓN!$T94&lt;&gt;0),[8]PDI_TITULACIÓN!$T94,""),IF($A96="TOTAL",SUM(INDIRECT("L4:L"&amp;ROW()-1)),""))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IF(AND($A96&lt;&gt;"",$A96&lt;&gt;"TOTAL"),IF(AND([8]PDI_TITULACIÓN!$W94&lt;&gt;"",[8]PDI_TITULACIÓN!$W94&lt;&gt;0),[8]PDI_TITULACIÓN!$W94,""),IF($A96="TOTAL",SUM(INDIRECT("N4:N"&amp;ROW()-1)),""))</f>
        <v/>
      </c>
      <c r="O96" s="6" t="str">
        <f ca="1">IF(AND($A96&lt;&gt;"",$A96&lt;&gt;"TOTAL"),IF(AND([8]PDI_TITULACIÓN!$Y94&lt;&gt;"",[8]PDI_TITULACIÓN!$Y94&lt;&gt;0),[8]PDI_TITULACIÓN!$Y94,""),IF($A96="TOTAL",SUM(INDIRECT("O4:O"&amp;ROW()-1)),""))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IF(AND($A96&lt;&gt;"",$A96&lt;&gt;"TOTAL"),IF(AND([8]PDI_TITULACIÓN!$AB94&lt;&gt;"",[8]PDI_TITULACIÓN!$AB94&lt;&gt;0),[8]PDI_TITULACIÓN!$AB94,""),IF($A96="TOTAL",SUM(INDIRECT("Q4:Q"&amp;ROW()-1)),""))</f>
        <v/>
      </c>
      <c r="R96" s="6" t="str">
        <f ca="1">IF(AND($A96&lt;&gt;"",$A96&lt;&gt;"TOTAL"),IF(AND([8]PDI_TITULACIÓN!$AD94&lt;&gt;"",[8]PDI_TITULACIÓN!$AD94&lt;&gt;0),[8]PDI_TITULACIÓN!$AD94,""),IF($A96="TOTAL",SUM(INDIRECT("R4:R"&amp;ROW()-1)),""))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IF(AND($A96&lt;&gt;"",$A96&lt;&gt;"TOTAL"),IF(AND([8]PDI_TITULACIÓN!$AG94&lt;&gt;"",[8]PDI_TITULACIÓN!$AG94&lt;&gt;0),[8]PDI_TITULACIÓN!$AG94,""),IF($A96="TOTAL",SUM(INDIRECT("T4:T"&amp;ROW()-1)),""))</f>
        <v/>
      </c>
      <c r="U96" s="6" t="str">
        <f ca="1">IF(AND($A96&lt;&gt;"",$A96&lt;&gt;"TOTAL"),IF(AND([8]PDI_TITULACIÓN!$AI94&lt;&gt;"",[8]PDI_TITULACIÓN!$AI94&lt;&gt;0),[8]PDI_TITULACIÓN!$AI94,""),IF($A96="TOTAL",SUM(INDIRECT("U4:U"&amp;ROW()-1)),""))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IF(AND($A96&lt;&gt;"",$A96&lt;&gt;"TOTAL"),IF(AND([8]PDI_TITULACIÓN!$AL94&lt;&gt;"",[8]PDI_TITULACIÓN!$AL94&lt;&gt;0),[8]PDI_TITULACIÓN!$AL94,""),IF($A96="TOTAL",SUM(INDIRECT("W4:W"&amp;ROW()-1)),""))</f>
        <v/>
      </c>
      <c r="X96" s="6" t="str">
        <f ca="1">IF(AND($A96&lt;&gt;"",$A96&lt;&gt;"TOTAL"),IF(AND([8]PDI_TITULACIÓN!$AN94&lt;&gt;"",[8]PDI_TITULACIÓN!$AN94&lt;&gt;0),[8]PDI_TITULACIÓN!$AN94,""),IF($A96="TOTAL",SUM(INDIRECT("X4:X"&amp;ROW()-1)),""))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IF(AND($A96&lt;&gt;"",$A96&lt;&gt;"TOTAL"),IF(AND([8]PDI_TITULACIÓN!$AQ94&lt;&gt;"",[8]PDI_TITULACIÓN!$AQ94&lt;&gt;0),[8]PDI_TITULACIÓN!$AQ94,""),IF($A96="TOTAL",SUM(INDIRECT("Z4:Z"&amp;ROW()-1)),""))</f>
        <v/>
      </c>
      <c r="AA96" s="6" t="str">
        <f ca="1">IF(AND($A96&lt;&gt;"",$A96&lt;&gt;"TOTAL"),IF(AND([8]PDI_TITULACIÓN!$AS94&lt;&gt;"",[8]PDI_TITULACIÓN!$AS94&lt;&gt;0),[8]PDI_TITULACIÓN!$AS94,""),IF($A96="TOTAL",SUM(INDIRECT("AA4:AA"&amp;ROW()-1)),""))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IF(AND($A96&lt;&gt;"",$A96&lt;&gt;"TOTAL"),IF(AND([8]PDI_TITULACIÓN!$AV94&lt;&gt;"",[8]PDI_TITULACIÓN!$AV94&lt;&gt;0),[8]PDI_TITULACIÓN!$AV94,""),IF($A96="TOTAL",SUM(INDIRECT("AC4:AC"&amp;ROW()-1)),""))</f>
        <v/>
      </c>
      <c r="AD96" s="6" t="str">
        <f ca="1">IF(AND($A96&lt;&gt;"",$A96&lt;&gt;"TOTAL"),IF(AND([8]PDI_TITULACIÓN!$AX94&lt;&gt;"",[8]PDI_TITULACIÓN!$AX94&lt;&gt;0),[8]PDI_TITULACIÓN!$AX94,""),IF($A96="TOTAL",SUM(INDIRECT("AD4:AD"&amp;ROW()-1)),""))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IF(AND($A96&lt;&gt;"",$A96&lt;&gt;"TOTAL"),IF(AND([8]PDI_TITULACIÓN!$BA94&lt;&gt;"",[8]PDI_TITULACIÓN!$BA94&lt;&gt;0),[8]PDI_TITULACIÓN!$BA94,""),IF($A96="TOTAL",SUM(INDIRECT("AF4:AF"&amp;ROW()-1)),""))</f>
        <v/>
      </c>
      <c r="AG96" s="6" t="str">
        <f ca="1">IF(AND($A96&lt;&gt;"",$A96&lt;&gt;"TOTAL"),IF(AND([8]PDI_TITULACIÓN!$BC94&lt;&gt;"",[8]PDI_TITULACIÓN!$BC94&lt;&gt;0),[8]PDI_TITULACIÓN!$BC94,""),IF($A96="TOTAL",SUM(INDIRECT("AG4:AG"&amp;ROW()-1)),""))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IF(AND($A96&lt;&gt;"",$A96&lt;&gt;"TOTAL"),IF(AND([8]PDI_TITULACIÓN!$BF94&lt;&gt;"",[8]PDI_TITULACIÓN!$BF94&lt;&gt;0),[8]PDI_TITULACIÓN!$BF94,""),IF($A96="TOTAL",SUM(INDIRECT("AI4:AI"&amp;ROW()-1)),""))</f>
        <v/>
      </c>
      <c r="AJ96" s="6" t="str">
        <f ca="1">IF(AND($A96&lt;&gt;"",$A96&lt;&gt;"TOTAL"),IF(AND([8]PDI_TITULACIÓN!$BH94&lt;&gt;"",[8]PDI_TITULACIÓN!$BH94&lt;&gt;0),[8]PDI_TITULACIÓN!$BH94,""),IF($A96="TOTAL",SUM(INDIRECT("AJ4:AJ"&amp;ROW()-1)),""))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IF(AND($A96&lt;&gt;"",$A96&lt;&gt;"TOTAL"),IF(AND([8]PDI_TITULACIÓN!$BK94&lt;&gt;"",[8]PDI_TITULACIÓN!$BK94&lt;&gt;0),[8]PDI_TITULACIÓN!$BK94,""),IF($A96="TOTAL",SUM(INDIRECT("AL4:AL"&amp;ROW()-1)),""))</f>
        <v/>
      </c>
      <c r="AM96" s="6" t="str">
        <f ca="1">IF(AND($A96&lt;&gt;"",$A96&lt;&gt;"TOTAL"),IF(AND([8]PDI_TITULACIÓN!$BM94&lt;&gt;"",[8]PDI_TITULACIÓN!$BM94&lt;&gt;0),[8]PDI_TITULACIÓN!$BM94,""),IF($A96="TOTAL",SUM(INDIRECT("AM4:AM"&amp;ROW()-1)),""))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IF(AND($A96&lt;&gt;"",$A96&lt;&gt;"TOTAL"),IF(AND([8]PDI_TITULACIÓN!$BP94&lt;&gt;"",[8]PDI_TITULACIÓN!$BP94&lt;&gt;0),[8]PDI_TITULACIÓN!$BP94,""),IF($A96="TOTAL",SUM(INDIRECT("AO4:AO"&amp;ROW()-1)),""))</f>
        <v/>
      </c>
      <c r="AP96" s="6" t="str">
        <f ca="1">IF(AND($A96&lt;&gt;"",$A96&lt;&gt;"TOTAL"),IF(AND([8]PDI_TITULACIÓN!$BR94&lt;&gt;"",[8]PDI_TITULACIÓN!$BR94&lt;&gt;0),[8]PDI_TITULACIÓN!$BR94,""),IF($A96="TOTAL",SUM(INDIRECT("AP4:AP"&amp;ROW()-1)),""))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IF(AND($A96&lt;&gt;"",$A96&lt;&gt;"TOTAL"),IF(AND([8]PDI_TITULACIÓN!$BU94&lt;&gt;"",[8]PDI_TITULACIÓN!$BU94&lt;&gt;0),[8]PDI_TITULACIÓN!$BU94,""),IF($A96="TOTAL",SUM(INDIRECT("AR4:AR"&amp;ROW()-1)),""))</f>
        <v/>
      </c>
      <c r="AS96" s="6" t="str">
        <f ca="1">IF(AND($A96&lt;&gt;"",$A96&lt;&gt;"TOTAL"),IF(AND([8]PDI_TITULACIÓN!$BW94&lt;&gt;"",[8]PDI_TITULACIÓN!$BW94&lt;&gt;0),[8]PDI_TITULACIÓN!$BW94,""),IF($A96="TOTAL",SUM(INDIRECT("AS4:AS"&amp;ROW()-1)),""))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IF(AND($A96&lt;&gt;"",$A96&lt;&gt;"TOTAL"),IF(AND([8]PDI_TITULACIÓN!$BZ94&lt;&gt;"",[8]PDI_TITULACIÓN!$BZ94&lt;&gt;0),[8]PDI_TITULACIÓN!$BZ94,""),IF($A96="TOTAL",SUM(INDIRECT("AU4:AU"&amp;ROW()-1)),""))</f>
        <v/>
      </c>
      <c r="AV96" s="6" t="str">
        <f ca="1">IF(AND($A96&lt;&gt;"",$A96&lt;&gt;"TOTAL"),IF(AND([8]PDI_TITULACIÓN!$CB94&lt;&gt;"",[8]PDI_TITULACIÓN!$CB94&lt;&gt;0),[8]PDI_TITULACIÓN!$CB94,""),IF($A96="TOTAL",SUM(INDIRECT("AV4:AV"&amp;ROW()-1)),""))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IF(AND($A96&lt;&gt;"",$A96&lt;&gt;"TOTAL"),IF(AND([8]PDI_TITULACIÓN!$CE94&lt;&gt;"",[8]PDI_TITULACIÓN!$CE94&lt;&gt;0),[8]PDI_TITULACIÓN!$CE94,""),IF($A96="TOTAL",SUM(INDIRECT("AX4:AX"&amp;ROW()-1)),""))</f>
        <v/>
      </c>
      <c r="AY96" s="6" t="str">
        <f ca="1">IF(AND($A96&lt;&gt;"",$A96&lt;&gt;"TOTAL"),IF(AND([8]PDI_TITULACIÓN!$CG94&lt;&gt;"",[8]PDI_TITULACIÓN!$CG94&lt;&gt;0),[8]PDI_TITULACIÓN!$CG94,""),IF($A96="TOTAL",SUM(INDIRECT("AY4:AY"&amp;ROW()-1)),""))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IF(AND($A96&lt;&gt;"",$A96&lt;&gt;"TOTAL"),IF(AND([8]PDI_TITULACIÓN!$CJ94&lt;&gt;"",[8]PDI_TITULACIÓN!$CJ94&lt;&gt;0),[8]PDI_TITULACIÓN!$CJ94,""),IF($A96="TOTAL",SUM(INDIRECT("BA4:BA"&amp;ROW()-1)),""))</f>
        <v/>
      </c>
      <c r="BB96" s="6" t="str">
        <f ca="1">IF(AND($A96&lt;&gt;"",$A96&lt;&gt;"TOTAL"),IF(AND([8]PDI_TITULACIÓN!$CL94&lt;&gt;"",[8]PDI_TITULACIÓN!$CL94&lt;&gt;0),[8]PDI_TITULACIÓN!$CL94,""),IF($A96="TOTAL",SUM(INDIRECT("BB4:BB"&amp;ROW()-1)),""))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IF(AND($A96&lt;&gt;"",$A96&lt;&gt;"TOTAL"),IF(AND([8]PDI_TITULACIÓN!$CO94&lt;&gt;"",[8]PDI_TITULACIÓN!$CO94&lt;&gt;0),[8]PDI_TITULACIÓN!$CO94,""),IF($A96="TOTAL",SUM(INDIRECT("BD4:BD"&amp;ROW()-1)),""))</f>
        <v/>
      </c>
      <c r="BE96" s="6" t="str">
        <f ca="1">IF(AND($A96&lt;&gt;"",$A96&lt;&gt;"TOTAL"),IF(AND([8]PDI_TITULACIÓN!$CQ94&lt;&gt;"",[8]PDI_TITULACIÓN!$CQ94&lt;&gt;0),[8]PDI_TITULACIÓN!$CQ94,""),IF($A96="TOTAL",SUM(INDIRECT("BE4:BE"&amp;ROW()-1)),""))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IF([8]PDI_TITULACIÓN!$B95&lt;&gt;"",[8]PDI_TITULACIÓN!$B95,IF(AND([8]PDI_TITULACIÓN!$B95="",[8]PDI_TITULACIÓN!$B96="",[8]PDI_TITULACIÓN!$B94=""),"","TOTAL"))</f>
        <v/>
      </c>
      <c r="B97" s="6" t="str">
        <f ca="1">IF(AND($A97&lt;&gt;"",$A97&lt;&gt;"TOTAL"),IF(AND([8]PDI_TITULACIÓN!$C95&lt;&gt;"",[8]PDI_TITULACIÓN!$C95&lt;&gt;0),[8]PDI_TITULACIÓN!$C95,""),IF($A97="TOTAL",SUM(INDIRECT("B4:B"&amp;ROW()-1)),""))</f>
        <v/>
      </c>
      <c r="C97" s="6" t="str">
        <f ca="1">IF(AND($A97&lt;&gt;"",$A97&lt;&gt;"TOTAL"),IF(AND([8]PDI_TITULACIÓN!$E95&lt;&gt;"",[8]PDI_TITULACIÓN!$E95&lt;&gt;0),[8]PDI_TITULACIÓN!$E95,""),IF($A97="TOTAL",SUM(INDIRECT("C4:C"&amp;ROW()-1)),""))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IF(AND($A97&lt;&gt;"",$A97&lt;&gt;"TOTAL"),IF(AND([8]PDI_TITULACIÓN!$H95&lt;&gt;"",[8]PDI_TITULACIÓN!$H95&lt;&gt;0),[8]PDI_TITULACIÓN!$H95,""),IF($A97="TOTAL",SUM(INDIRECT("E4:E"&amp;ROW()-1)),""))</f>
        <v/>
      </c>
      <c r="F97" s="6" t="str">
        <f ca="1">IF(AND($A97&lt;&gt;"",$A97&lt;&gt;"TOTAL"),IF(AND([8]PDI_TITULACIÓN!$J95&lt;&gt;"",[8]PDI_TITULACIÓN!$J95&lt;&gt;0),[8]PDI_TITULACIÓN!$J95,""),IF($A97="TOTAL",SUM(INDIRECT("F4:F"&amp;ROW()-1)),""))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IF(AND($A97&lt;&gt;"",$A97&lt;&gt;"TOTAL"),IF(AND([8]PDI_TITULACIÓN!$M95&lt;&gt;"",[8]PDI_TITULACIÓN!$M95&lt;&gt;0),[8]PDI_TITULACIÓN!$M95,""),IF($A97="TOTAL",SUM(INDIRECT("H4:H"&amp;ROW()-1)),""))</f>
        <v/>
      </c>
      <c r="I97" s="6" t="str">
        <f ca="1">IF(AND($A97&lt;&gt;"",$A97&lt;&gt;"TOTAL"),IF(AND([8]PDI_TITULACIÓN!$O95&lt;&gt;"",[8]PDI_TITULACIÓN!$O95&lt;&gt;0),[8]PDI_TITULACIÓN!$O95,""),IF($A97="TOTAL",SUM(INDIRECT("I4:I"&amp;ROW()-1)),""))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IF(AND($A97&lt;&gt;"",$A97&lt;&gt;"TOTAL"),IF(AND([8]PDI_TITULACIÓN!$R95&lt;&gt;"",[8]PDI_TITULACIÓN!$R95&lt;&gt;0),[8]PDI_TITULACIÓN!$R95,""),IF($A97="TOTAL",SUM(INDIRECT("K4:K"&amp;ROW()-1)),""))</f>
        <v/>
      </c>
      <c r="L97" s="6" t="str">
        <f ca="1">IF(AND($A97&lt;&gt;"",$A97&lt;&gt;"TOTAL"),IF(AND([8]PDI_TITULACIÓN!$T95&lt;&gt;"",[8]PDI_TITULACIÓN!$T95&lt;&gt;0),[8]PDI_TITULACIÓN!$T95,""),IF($A97="TOTAL",SUM(INDIRECT("L4:L"&amp;ROW()-1)),""))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IF(AND($A97&lt;&gt;"",$A97&lt;&gt;"TOTAL"),IF(AND([8]PDI_TITULACIÓN!$W95&lt;&gt;"",[8]PDI_TITULACIÓN!$W95&lt;&gt;0),[8]PDI_TITULACIÓN!$W95,""),IF($A97="TOTAL",SUM(INDIRECT("N4:N"&amp;ROW()-1)),""))</f>
        <v/>
      </c>
      <c r="O97" s="6" t="str">
        <f ca="1">IF(AND($A97&lt;&gt;"",$A97&lt;&gt;"TOTAL"),IF(AND([8]PDI_TITULACIÓN!$Y95&lt;&gt;"",[8]PDI_TITULACIÓN!$Y95&lt;&gt;0),[8]PDI_TITULACIÓN!$Y95,""),IF($A97="TOTAL",SUM(INDIRECT("O4:O"&amp;ROW()-1)),""))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IF(AND($A97&lt;&gt;"",$A97&lt;&gt;"TOTAL"),IF(AND([8]PDI_TITULACIÓN!$AB95&lt;&gt;"",[8]PDI_TITULACIÓN!$AB95&lt;&gt;0),[8]PDI_TITULACIÓN!$AB95,""),IF($A97="TOTAL",SUM(INDIRECT("Q4:Q"&amp;ROW()-1)),""))</f>
        <v/>
      </c>
      <c r="R97" s="6" t="str">
        <f ca="1">IF(AND($A97&lt;&gt;"",$A97&lt;&gt;"TOTAL"),IF(AND([8]PDI_TITULACIÓN!$AD95&lt;&gt;"",[8]PDI_TITULACIÓN!$AD95&lt;&gt;0),[8]PDI_TITULACIÓN!$AD95,""),IF($A97="TOTAL",SUM(INDIRECT("R4:R"&amp;ROW()-1)),""))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IF(AND($A97&lt;&gt;"",$A97&lt;&gt;"TOTAL"),IF(AND([8]PDI_TITULACIÓN!$AG95&lt;&gt;"",[8]PDI_TITULACIÓN!$AG95&lt;&gt;0),[8]PDI_TITULACIÓN!$AG95,""),IF($A97="TOTAL",SUM(INDIRECT("T4:T"&amp;ROW()-1)),""))</f>
        <v/>
      </c>
      <c r="U97" s="6" t="str">
        <f ca="1">IF(AND($A97&lt;&gt;"",$A97&lt;&gt;"TOTAL"),IF(AND([8]PDI_TITULACIÓN!$AI95&lt;&gt;"",[8]PDI_TITULACIÓN!$AI95&lt;&gt;0),[8]PDI_TITULACIÓN!$AI95,""),IF($A97="TOTAL",SUM(INDIRECT("U4:U"&amp;ROW()-1)),""))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IF(AND($A97&lt;&gt;"",$A97&lt;&gt;"TOTAL"),IF(AND([8]PDI_TITULACIÓN!$AL95&lt;&gt;"",[8]PDI_TITULACIÓN!$AL95&lt;&gt;0),[8]PDI_TITULACIÓN!$AL95,""),IF($A97="TOTAL",SUM(INDIRECT("W4:W"&amp;ROW()-1)),""))</f>
        <v/>
      </c>
      <c r="X97" s="6" t="str">
        <f ca="1">IF(AND($A97&lt;&gt;"",$A97&lt;&gt;"TOTAL"),IF(AND([8]PDI_TITULACIÓN!$AN95&lt;&gt;"",[8]PDI_TITULACIÓN!$AN95&lt;&gt;0),[8]PDI_TITULACIÓN!$AN95,""),IF($A97="TOTAL",SUM(INDIRECT("X4:X"&amp;ROW()-1)),""))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IF(AND($A97&lt;&gt;"",$A97&lt;&gt;"TOTAL"),IF(AND([8]PDI_TITULACIÓN!$AQ95&lt;&gt;"",[8]PDI_TITULACIÓN!$AQ95&lt;&gt;0),[8]PDI_TITULACIÓN!$AQ95,""),IF($A97="TOTAL",SUM(INDIRECT("Z4:Z"&amp;ROW()-1)),""))</f>
        <v/>
      </c>
      <c r="AA97" s="6" t="str">
        <f ca="1">IF(AND($A97&lt;&gt;"",$A97&lt;&gt;"TOTAL"),IF(AND([8]PDI_TITULACIÓN!$AS95&lt;&gt;"",[8]PDI_TITULACIÓN!$AS95&lt;&gt;0),[8]PDI_TITULACIÓN!$AS95,""),IF($A97="TOTAL",SUM(INDIRECT("AA4:AA"&amp;ROW()-1)),""))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IF(AND($A97&lt;&gt;"",$A97&lt;&gt;"TOTAL"),IF(AND([8]PDI_TITULACIÓN!$AV95&lt;&gt;"",[8]PDI_TITULACIÓN!$AV95&lt;&gt;0),[8]PDI_TITULACIÓN!$AV95,""),IF($A97="TOTAL",SUM(INDIRECT("AC4:AC"&amp;ROW()-1)),""))</f>
        <v/>
      </c>
      <c r="AD97" s="6" t="str">
        <f ca="1">IF(AND($A97&lt;&gt;"",$A97&lt;&gt;"TOTAL"),IF(AND([8]PDI_TITULACIÓN!$AX95&lt;&gt;"",[8]PDI_TITULACIÓN!$AX95&lt;&gt;0),[8]PDI_TITULACIÓN!$AX95,""),IF($A97="TOTAL",SUM(INDIRECT("AD4:AD"&amp;ROW()-1)),""))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IF(AND($A97&lt;&gt;"",$A97&lt;&gt;"TOTAL"),IF(AND([8]PDI_TITULACIÓN!$BA95&lt;&gt;"",[8]PDI_TITULACIÓN!$BA95&lt;&gt;0),[8]PDI_TITULACIÓN!$BA95,""),IF($A97="TOTAL",SUM(INDIRECT("AF4:AF"&amp;ROW()-1)),""))</f>
        <v/>
      </c>
      <c r="AG97" s="6" t="str">
        <f ca="1">IF(AND($A97&lt;&gt;"",$A97&lt;&gt;"TOTAL"),IF(AND([8]PDI_TITULACIÓN!$BC95&lt;&gt;"",[8]PDI_TITULACIÓN!$BC95&lt;&gt;0),[8]PDI_TITULACIÓN!$BC95,""),IF($A97="TOTAL",SUM(INDIRECT("AG4:AG"&amp;ROW()-1)),""))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IF(AND($A97&lt;&gt;"",$A97&lt;&gt;"TOTAL"),IF(AND([8]PDI_TITULACIÓN!$BF95&lt;&gt;"",[8]PDI_TITULACIÓN!$BF95&lt;&gt;0),[8]PDI_TITULACIÓN!$BF95,""),IF($A97="TOTAL",SUM(INDIRECT("AI4:AI"&amp;ROW()-1)),""))</f>
        <v/>
      </c>
      <c r="AJ97" s="6" t="str">
        <f ca="1">IF(AND($A97&lt;&gt;"",$A97&lt;&gt;"TOTAL"),IF(AND([8]PDI_TITULACIÓN!$BH95&lt;&gt;"",[8]PDI_TITULACIÓN!$BH95&lt;&gt;0),[8]PDI_TITULACIÓN!$BH95,""),IF($A97="TOTAL",SUM(INDIRECT("AJ4:AJ"&amp;ROW()-1)),""))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IF(AND($A97&lt;&gt;"",$A97&lt;&gt;"TOTAL"),IF(AND([8]PDI_TITULACIÓN!$BK95&lt;&gt;"",[8]PDI_TITULACIÓN!$BK95&lt;&gt;0),[8]PDI_TITULACIÓN!$BK95,""),IF($A97="TOTAL",SUM(INDIRECT("AL4:AL"&amp;ROW()-1)),""))</f>
        <v/>
      </c>
      <c r="AM97" s="6" t="str">
        <f ca="1">IF(AND($A97&lt;&gt;"",$A97&lt;&gt;"TOTAL"),IF(AND([8]PDI_TITULACIÓN!$BM95&lt;&gt;"",[8]PDI_TITULACIÓN!$BM95&lt;&gt;0),[8]PDI_TITULACIÓN!$BM95,""),IF($A97="TOTAL",SUM(INDIRECT("AM4:AM"&amp;ROW()-1)),""))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IF(AND($A97&lt;&gt;"",$A97&lt;&gt;"TOTAL"),IF(AND([8]PDI_TITULACIÓN!$BP95&lt;&gt;"",[8]PDI_TITULACIÓN!$BP95&lt;&gt;0),[8]PDI_TITULACIÓN!$BP95,""),IF($A97="TOTAL",SUM(INDIRECT("AO4:AO"&amp;ROW()-1)),""))</f>
        <v/>
      </c>
      <c r="AP97" s="6" t="str">
        <f ca="1">IF(AND($A97&lt;&gt;"",$A97&lt;&gt;"TOTAL"),IF(AND([8]PDI_TITULACIÓN!$BR95&lt;&gt;"",[8]PDI_TITULACIÓN!$BR95&lt;&gt;0),[8]PDI_TITULACIÓN!$BR95,""),IF($A97="TOTAL",SUM(INDIRECT("AP4:AP"&amp;ROW()-1)),""))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IF(AND($A97&lt;&gt;"",$A97&lt;&gt;"TOTAL"),IF(AND([8]PDI_TITULACIÓN!$BU95&lt;&gt;"",[8]PDI_TITULACIÓN!$BU95&lt;&gt;0),[8]PDI_TITULACIÓN!$BU95,""),IF($A97="TOTAL",SUM(INDIRECT("AR4:AR"&amp;ROW()-1)),""))</f>
        <v/>
      </c>
      <c r="AS97" s="6" t="str">
        <f ca="1">IF(AND($A97&lt;&gt;"",$A97&lt;&gt;"TOTAL"),IF(AND([8]PDI_TITULACIÓN!$BW95&lt;&gt;"",[8]PDI_TITULACIÓN!$BW95&lt;&gt;0),[8]PDI_TITULACIÓN!$BW95,""),IF($A97="TOTAL",SUM(INDIRECT("AS4:AS"&amp;ROW()-1)),""))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IF(AND($A97&lt;&gt;"",$A97&lt;&gt;"TOTAL"),IF(AND([8]PDI_TITULACIÓN!$BZ95&lt;&gt;"",[8]PDI_TITULACIÓN!$BZ95&lt;&gt;0),[8]PDI_TITULACIÓN!$BZ95,""),IF($A97="TOTAL",SUM(INDIRECT("AU4:AU"&amp;ROW()-1)),""))</f>
        <v/>
      </c>
      <c r="AV97" s="6" t="str">
        <f ca="1">IF(AND($A97&lt;&gt;"",$A97&lt;&gt;"TOTAL"),IF(AND([8]PDI_TITULACIÓN!$CB95&lt;&gt;"",[8]PDI_TITULACIÓN!$CB95&lt;&gt;0),[8]PDI_TITULACIÓN!$CB95,""),IF($A97="TOTAL",SUM(INDIRECT("AV4:AV"&amp;ROW()-1)),""))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IF(AND($A97&lt;&gt;"",$A97&lt;&gt;"TOTAL"),IF(AND([8]PDI_TITULACIÓN!$CE95&lt;&gt;"",[8]PDI_TITULACIÓN!$CE95&lt;&gt;0),[8]PDI_TITULACIÓN!$CE95,""),IF($A97="TOTAL",SUM(INDIRECT("AX4:AX"&amp;ROW()-1)),""))</f>
        <v/>
      </c>
      <c r="AY97" s="6" t="str">
        <f ca="1">IF(AND($A97&lt;&gt;"",$A97&lt;&gt;"TOTAL"),IF(AND([8]PDI_TITULACIÓN!$CG95&lt;&gt;"",[8]PDI_TITULACIÓN!$CG95&lt;&gt;0),[8]PDI_TITULACIÓN!$CG95,""),IF($A97="TOTAL",SUM(INDIRECT("AY4:AY"&amp;ROW()-1)),""))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IF(AND($A97&lt;&gt;"",$A97&lt;&gt;"TOTAL"),IF(AND([8]PDI_TITULACIÓN!$CJ95&lt;&gt;"",[8]PDI_TITULACIÓN!$CJ95&lt;&gt;0),[8]PDI_TITULACIÓN!$CJ95,""),IF($A97="TOTAL",SUM(INDIRECT("BA4:BA"&amp;ROW()-1)),""))</f>
        <v/>
      </c>
      <c r="BB97" s="6" t="str">
        <f ca="1">IF(AND($A97&lt;&gt;"",$A97&lt;&gt;"TOTAL"),IF(AND([8]PDI_TITULACIÓN!$CL95&lt;&gt;"",[8]PDI_TITULACIÓN!$CL95&lt;&gt;0),[8]PDI_TITULACIÓN!$CL95,""),IF($A97="TOTAL",SUM(INDIRECT("BB4:BB"&amp;ROW()-1)),""))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IF(AND($A97&lt;&gt;"",$A97&lt;&gt;"TOTAL"),IF(AND([8]PDI_TITULACIÓN!$CO95&lt;&gt;"",[8]PDI_TITULACIÓN!$CO95&lt;&gt;0),[8]PDI_TITULACIÓN!$CO95,""),IF($A97="TOTAL",SUM(INDIRECT("BD4:BD"&amp;ROW()-1)),""))</f>
        <v/>
      </c>
      <c r="BE97" s="6" t="str">
        <f ca="1">IF(AND($A97&lt;&gt;"",$A97&lt;&gt;"TOTAL"),IF(AND([8]PDI_TITULACIÓN!$CQ95&lt;&gt;"",[8]PDI_TITULACIÓN!$CQ95&lt;&gt;0),[8]PDI_TITULACIÓN!$CQ95,""),IF($A97="TOTAL",SUM(INDIRECT("BE4:BE"&amp;ROW()-1)),""))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IF([8]PDI_TITULACIÓN!$B96&lt;&gt;"",[8]PDI_TITULACIÓN!$B96,IF(AND([8]PDI_TITULACIÓN!$B96="",[8]PDI_TITULACIÓN!$B97="",[8]PDI_TITULACIÓN!$B95=""),"","TOTAL"))</f>
        <v/>
      </c>
      <c r="B98" s="6" t="str">
        <f ca="1">IF(AND($A98&lt;&gt;"",$A98&lt;&gt;"TOTAL"),IF(AND([8]PDI_TITULACIÓN!$C96&lt;&gt;"",[8]PDI_TITULACIÓN!$C96&lt;&gt;0),[8]PDI_TITULACIÓN!$C96,""),IF($A98="TOTAL",SUM(INDIRECT("B4:B"&amp;ROW()-1)),""))</f>
        <v/>
      </c>
      <c r="C98" s="6" t="str">
        <f ca="1">IF(AND($A98&lt;&gt;"",$A98&lt;&gt;"TOTAL"),IF(AND([8]PDI_TITULACIÓN!$E96&lt;&gt;"",[8]PDI_TITULACIÓN!$E96&lt;&gt;0),[8]PDI_TITULACIÓN!$E96,""),IF($A98="TOTAL",SUM(INDIRECT("C4:C"&amp;ROW()-1)),""))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IF(AND($A98&lt;&gt;"",$A98&lt;&gt;"TOTAL"),IF(AND([8]PDI_TITULACIÓN!$H96&lt;&gt;"",[8]PDI_TITULACIÓN!$H96&lt;&gt;0),[8]PDI_TITULACIÓN!$H96,""),IF($A98="TOTAL",SUM(INDIRECT("E4:E"&amp;ROW()-1)),""))</f>
        <v/>
      </c>
      <c r="F98" s="6" t="str">
        <f ca="1">IF(AND($A98&lt;&gt;"",$A98&lt;&gt;"TOTAL"),IF(AND([8]PDI_TITULACIÓN!$J96&lt;&gt;"",[8]PDI_TITULACIÓN!$J96&lt;&gt;0),[8]PDI_TITULACIÓN!$J96,""),IF($A98="TOTAL",SUM(INDIRECT("F4:F"&amp;ROW()-1)),""))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IF(AND($A98&lt;&gt;"",$A98&lt;&gt;"TOTAL"),IF(AND([8]PDI_TITULACIÓN!$M96&lt;&gt;"",[8]PDI_TITULACIÓN!$M96&lt;&gt;0),[8]PDI_TITULACIÓN!$M96,""),IF($A98="TOTAL",SUM(INDIRECT("H4:H"&amp;ROW()-1)),""))</f>
        <v/>
      </c>
      <c r="I98" s="6" t="str">
        <f ca="1">IF(AND($A98&lt;&gt;"",$A98&lt;&gt;"TOTAL"),IF(AND([8]PDI_TITULACIÓN!$O96&lt;&gt;"",[8]PDI_TITULACIÓN!$O96&lt;&gt;0),[8]PDI_TITULACIÓN!$O96,""),IF($A98="TOTAL",SUM(INDIRECT("I4:I"&amp;ROW()-1)),""))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IF(AND($A98&lt;&gt;"",$A98&lt;&gt;"TOTAL"),IF(AND([8]PDI_TITULACIÓN!$R96&lt;&gt;"",[8]PDI_TITULACIÓN!$R96&lt;&gt;0),[8]PDI_TITULACIÓN!$R96,""),IF($A98="TOTAL",SUM(INDIRECT("K4:K"&amp;ROW()-1)),""))</f>
        <v/>
      </c>
      <c r="L98" s="6" t="str">
        <f ca="1">IF(AND($A98&lt;&gt;"",$A98&lt;&gt;"TOTAL"),IF(AND([8]PDI_TITULACIÓN!$T96&lt;&gt;"",[8]PDI_TITULACIÓN!$T96&lt;&gt;0),[8]PDI_TITULACIÓN!$T96,""),IF($A98="TOTAL",SUM(INDIRECT("L4:L"&amp;ROW()-1)),""))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IF(AND($A98&lt;&gt;"",$A98&lt;&gt;"TOTAL"),IF(AND([8]PDI_TITULACIÓN!$W96&lt;&gt;"",[8]PDI_TITULACIÓN!$W96&lt;&gt;0),[8]PDI_TITULACIÓN!$W96,""),IF($A98="TOTAL",SUM(INDIRECT("N4:N"&amp;ROW()-1)),""))</f>
        <v/>
      </c>
      <c r="O98" s="6" t="str">
        <f ca="1">IF(AND($A98&lt;&gt;"",$A98&lt;&gt;"TOTAL"),IF(AND([8]PDI_TITULACIÓN!$Y96&lt;&gt;"",[8]PDI_TITULACIÓN!$Y96&lt;&gt;0),[8]PDI_TITULACIÓN!$Y96,""),IF($A98="TOTAL",SUM(INDIRECT("O4:O"&amp;ROW()-1)),""))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IF(AND($A98&lt;&gt;"",$A98&lt;&gt;"TOTAL"),IF(AND([8]PDI_TITULACIÓN!$AB96&lt;&gt;"",[8]PDI_TITULACIÓN!$AB96&lt;&gt;0),[8]PDI_TITULACIÓN!$AB96,""),IF($A98="TOTAL",SUM(INDIRECT("Q4:Q"&amp;ROW()-1)),""))</f>
        <v/>
      </c>
      <c r="R98" s="6" t="str">
        <f ca="1">IF(AND($A98&lt;&gt;"",$A98&lt;&gt;"TOTAL"),IF(AND([8]PDI_TITULACIÓN!$AD96&lt;&gt;"",[8]PDI_TITULACIÓN!$AD96&lt;&gt;0),[8]PDI_TITULACIÓN!$AD96,""),IF($A98="TOTAL",SUM(INDIRECT("R4:R"&amp;ROW()-1)),""))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IF(AND($A98&lt;&gt;"",$A98&lt;&gt;"TOTAL"),IF(AND([8]PDI_TITULACIÓN!$AG96&lt;&gt;"",[8]PDI_TITULACIÓN!$AG96&lt;&gt;0),[8]PDI_TITULACIÓN!$AG96,""),IF($A98="TOTAL",SUM(INDIRECT("T4:T"&amp;ROW()-1)),""))</f>
        <v/>
      </c>
      <c r="U98" s="6" t="str">
        <f ca="1">IF(AND($A98&lt;&gt;"",$A98&lt;&gt;"TOTAL"),IF(AND([8]PDI_TITULACIÓN!$AI96&lt;&gt;"",[8]PDI_TITULACIÓN!$AI96&lt;&gt;0),[8]PDI_TITULACIÓN!$AI96,""),IF($A98="TOTAL",SUM(INDIRECT("U4:U"&amp;ROW()-1)),""))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IF(AND($A98&lt;&gt;"",$A98&lt;&gt;"TOTAL"),IF(AND([8]PDI_TITULACIÓN!$AL96&lt;&gt;"",[8]PDI_TITULACIÓN!$AL96&lt;&gt;0),[8]PDI_TITULACIÓN!$AL96,""),IF($A98="TOTAL",SUM(INDIRECT("W4:W"&amp;ROW()-1)),""))</f>
        <v/>
      </c>
      <c r="X98" s="6" t="str">
        <f ca="1">IF(AND($A98&lt;&gt;"",$A98&lt;&gt;"TOTAL"),IF(AND([8]PDI_TITULACIÓN!$AN96&lt;&gt;"",[8]PDI_TITULACIÓN!$AN96&lt;&gt;0),[8]PDI_TITULACIÓN!$AN96,""),IF($A98="TOTAL",SUM(INDIRECT("X4:X"&amp;ROW()-1)),""))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IF(AND($A98&lt;&gt;"",$A98&lt;&gt;"TOTAL"),IF(AND([8]PDI_TITULACIÓN!$AQ96&lt;&gt;"",[8]PDI_TITULACIÓN!$AQ96&lt;&gt;0),[8]PDI_TITULACIÓN!$AQ96,""),IF($A98="TOTAL",SUM(INDIRECT("Z4:Z"&amp;ROW()-1)),""))</f>
        <v/>
      </c>
      <c r="AA98" s="6" t="str">
        <f ca="1">IF(AND($A98&lt;&gt;"",$A98&lt;&gt;"TOTAL"),IF(AND([8]PDI_TITULACIÓN!$AS96&lt;&gt;"",[8]PDI_TITULACIÓN!$AS96&lt;&gt;0),[8]PDI_TITULACIÓN!$AS96,""),IF($A98="TOTAL",SUM(INDIRECT("AA4:AA"&amp;ROW()-1)),""))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IF(AND($A98&lt;&gt;"",$A98&lt;&gt;"TOTAL"),IF(AND([8]PDI_TITULACIÓN!$AV96&lt;&gt;"",[8]PDI_TITULACIÓN!$AV96&lt;&gt;0),[8]PDI_TITULACIÓN!$AV96,""),IF($A98="TOTAL",SUM(INDIRECT("AC4:AC"&amp;ROW()-1)),""))</f>
        <v/>
      </c>
      <c r="AD98" s="6" t="str">
        <f ca="1">IF(AND($A98&lt;&gt;"",$A98&lt;&gt;"TOTAL"),IF(AND([8]PDI_TITULACIÓN!$AX96&lt;&gt;"",[8]PDI_TITULACIÓN!$AX96&lt;&gt;0),[8]PDI_TITULACIÓN!$AX96,""),IF($A98="TOTAL",SUM(INDIRECT("AD4:AD"&amp;ROW()-1)),""))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IF(AND($A98&lt;&gt;"",$A98&lt;&gt;"TOTAL"),IF(AND([8]PDI_TITULACIÓN!$BA96&lt;&gt;"",[8]PDI_TITULACIÓN!$BA96&lt;&gt;0),[8]PDI_TITULACIÓN!$BA96,""),IF($A98="TOTAL",SUM(INDIRECT("AF4:AF"&amp;ROW()-1)),""))</f>
        <v/>
      </c>
      <c r="AG98" s="6" t="str">
        <f ca="1">IF(AND($A98&lt;&gt;"",$A98&lt;&gt;"TOTAL"),IF(AND([8]PDI_TITULACIÓN!$BC96&lt;&gt;"",[8]PDI_TITULACIÓN!$BC96&lt;&gt;0),[8]PDI_TITULACIÓN!$BC96,""),IF($A98="TOTAL",SUM(INDIRECT("AG4:AG"&amp;ROW()-1)),""))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IF(AND($A98&lt;&gt;"",$A98&lt;&gt;"TOTAL"),IF(AND([8]PDI_TITULACIÓN!$BF96&lt;&gt;"",[8]PDI_TITULACIÓN!$BF96&lt;&gt;0),[8]PDI_TITULACIÓN!$BF96,""),IF($A98="TOTAL",SUM(INDIRECT("AI4:AI"&amp;ROW()-1)),""))</f>
        <v/>
      </c>
      <c r="AJ98" s="6" t="str">
        <f ca="1">IF(AND($A98&lt;&gt;"",$A98&lt;&gt;"TOTAL"),IF(AND([8]PDI_TITULACIÓN!$BH96&lt;&gt;"",[8]PDI_TITULACIÓN!$BH96&lt;&gt;0),[8]PDI_TITULACIÓN!$BH96,""),IF($A98="TOTAL",SUM(INDIRECT("AJ4:AJ"&amp;ROW()-1)),""))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IF(AND($A98&lt;&gt;"",$A98&lt;&gt;"TOTAL"),IF(AND([8]PDI_TITULACIÓN!$BK96&lt;&gt;"",[8]PDI_TITULACIÓN!$BK96&lt;&gt;0),[8]PDI_TITULACIÓN!$BK96,""),IF($A98="TOTAL",SUM(INDIRECT("AL4:AL"&amp;ROW()-1)),""))</f>
        <v/>
      </c>
      <c r="AM98" s="6" t="str">
        <f ca="1">IF(AND($A98&lt;&gt;"",$A98&lt;&gt;"TOTAL"),IF(AND([8]PDI_TITULACIÓN!$BM96&lt;&gt;"",[8]PDI_TITULACIÓN!$BM96&lt;&gt;0),[8]PDI_TITULACIÓN!$BM96,""),IF($A98="TOTAL",SUM(INDIRECT("AM4:AM"&amp;ROW()-1)),""))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IF(AND($A98&lt;&gt;"",$A98&lt;&gt;"TOTAL"),IF(AND([8]PDI_TITULACIÓN!$BP96&lt;&gt;"",[8]PDI_TITULACIÓN!$BP96&lt;&gt;0),[8]PDI_TITULACIÓN!$BP96,""),IF($A98="TOTAL",SUM(INDIRECT("AO4:AO"&amp;ROW()-1)),""))</f>
        <v/>
      </c>
      <c r="AP98" s="6" t="str">
        <f ca="1">IF(AND($A98&lt;&gt;"",$A98&lt;&gt;"TOTAL"),IF(AND([8]PDI_TITULACIÓN!$BR96&lt;&gt;"",[8]PDI_TITULACIÓN!$BR96&lt;&gt;0),[8]PDI_TITULACIÓN!$BR96,""),IF($A98="TOTAL",SUM(INDIRECT("AP4:AP"&amp;ROW()-1)),""))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IF(AND($A98&lt;&gt;"",$A98&lt;&gt;"TOTAL"),IF(AND([8]PDI_TITULACIÓN!$BU96&lt;&gt;"",[8]PDI_TITULACIÓN!$BU96&lt;&gt;0),[8]PDI_TITULACIÓN!$BU96,""),IF($A98="TOTAL",SUM(INDIRECT("AR4:AR"&amp;ROW()-1)),""))</f>
        <v/>
      </c>
      <c r="AS98" s="6" t="str">
        <f ca="1">IF(AND($A98&lt;&gt;"",$A98&lt;&gt;"TOTAL"),IF(AND([8]PDI_TITULACIÓN!$BW96&lt;&gt;"",[8]PDI_TITULACIÓN!$BW96&lt;&gt;0),[8]PDI_TITULACIÓN!$BW96,""),IF($A98="TOTAL",SUM(INDIRECT("AS4:AS"&amp;ROW()-1)),""))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IF(AND($A98&lt;&gt;"",$A98&lt;&gt;"TOTAL"),IF(AND([8]PDI_TITULACIÓN!$BZ96&lt;&gt;"",[8]PDI_TITULACIÓN!$BZ96&lt;&gt;0),[8]PDI_TITULACIÓN!$BZ96,""),IF($A98="TOTAL",SUM(INDIRECT("AU4:AU"&amp;ROW()-1)),""))</f>
        <v/>
      </c>
      <c r="AV98" s="6" t="str">
        <f ca="1">IF(AND($A98&lt;&gt;"",$A98&lt;&gt;"TOTAL"),IF(AND([8]PDI_TITULACIÓN!$CB96&lt;&gt;"",[8]PDI_TITULACIÓN!$CB96&lt;&gt;0),[8]PDI_TITULACIÓN!$CB96,""),IF($A98="TOTAL",SUM(INDIRECT("AV4:AV"&amp;ROW()-1)),""))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IF(AND($A98&lt;&gt;"",$A98&lt;&gt;"TOTAL"),IF(AND([8]PDI_TITULACIÓN!$CE96&lt;&gt;"",[8]PDI_TITULACIÓN!$CE96&lt;&gt;0),[8]PDI_TITULACIÓN!$CE96,""),IF($A98="TOTAL",SUM(INDIRECT("AX4:AX"&amp;ROW()-1)),""))</f>
        <v/>
      </c>
      <c r="AY98" s="6" t="str">
        <f ca="1">IF(AND($A98&lt;&gt;"",$A98&lt;&gt;"TOTAL"),IF(AND([8]PDI_TITULACIÓN!$CG96&lt;&gt;"",[8]PDI_TITULACIÓN!$CG96&lt;&gt;0),[8]PDI_TITULACIÓN!$CG96,""),IF($A98="TOTAL",SUM(INDIRECT("AY4:AY"&amp;ROW()-1)),""))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IF(AND($A98&lt;&gt;"",$A98&lt;&gt;"TOTAL"),IF(AND([8]PDI_TITULACIÓN!$CJ96&lt;&gt;"",[8]PDI_TITULACIÓN!$CJ96&lt;&gt;0),[8]PDI_TITULACIÓN!$CJ96,""),IF($A98="TOTAL",SUM(INDIRECT("BA4:BA"&amp;ROW()-1)),""))</f>
        <v/>
      </c>
      <c r="BB98" s="6" t="str">
        <f ca="1">IF(AND($A98&lt;&gt;"",$A98&lt;&gt;"TOTAL"),IF(AND([8]PDI_TITULACIÓN!$CL96&lt;&gt;"",[8]PDI_TITULACIÓN!$CL96&lt;&gt;0),[8]PDI_TITULACIÓN!$CL96,""),IF($A98="TOTAL",SUM(INDIRECT("BB4:BB"&amp;ROW()-1)),""))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IF(AND($A98&lt;&gt;"",$A98&lt;&gt;"TOTAL"),IF(AND([8]PDI_TITULACIÓN!$CO96&lt;&gt;"",[8]PDI_TITULACIÓN!$CO96&lt;&gt;0),[8]PDI_TITULACIÓN!$CO96,""),IF($A98="TOTAL",SUM(INDIRECT("BD4:BD"&amp;ROW()-1)),""))</f>
        <v/>
      </c>
      <c r="BE98" s="6" t="str">
        <f ca="1">IF(AND($A98&lt;&gt;"",$A98&lt;&gt;"TOTAL"),IF(AND([8]PDI_TITULACIÓN!$CQ96&lt;&gt;"",[8]PDI_TITULACIÓN!$CQ96&lt;&gt;0),[8]PDI_TITULACIÓN!$CQ96,""),IF($A98="TOTAL",SUM(INDIRECT("BE4:BE"&amp;ROW()-1)),""))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IF([8]PDI_TITULACIÓN!$B97&lt;&gt;"",[8]PDI_TITULACIÓN!$B97,IF(AND([8]PDI_TITULACIÓN!$B97="",[8]PDI_TITULACIÓN!$B98="",[8]PDI_TITULACIÓN!$B96=""),"","TOTAL"))</f>
        <v/>
      </c>
      <c r="B99" s="6" t="str">
        <f ca="1">IF(AND($A99&lt;&gt;"",$A99&lt;&gt;"TOTAL"),IF(AND([8]PDI_TITULACIÓN!$C97&lt;&gt;"",[8]PDI_TITULACIÓN!$C97&lt;&gt;0),[8]PDI_TITULACIÓN!$C97,""),IF($A99="TOTAL",SUM(INDIRECT("B4:B"&amp;ROW()-1)),""))</f>
        <v/>
      </c>
      <c r="C99" s="6" t="str">
        <f ca="1">IF(AND($A99&lt;&gt;"",$A99&lt;&gt;"TOTAL"),IF(AND([8]PDI_TITULACIÓN!$E97&lt;&gt;"",[8]PDI_TITULACIÓN!$E97&lt;&gt;0),[8]PDI_TITULACIÓN!$E97,""),IF($A99="TOTAL",SUM(INDIRECT("C4:C"&amp;ROW()-1)),""))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IF(AND($A99&lt;&gt;"",$A99&lt;&gt;"TOTAL"),IF(AND([8]PDI_TITULACIÓN!$H97&lt;&gt;"",[8]PDI_TITULACIÓN!$H97&lt;&gt;0),[8]PDI_TITULACIÓN!$H97,""),IF($A99="TOTAL",SUM(INDIRECT("E4:E"&amp;ROW()-1)),""))</f>
        <v/>
      </c>
      <c r="F99" s="6" t="str">
        <f ca="1">IF(AND($A99&lt;&gt;"",$A99&lt;&gt;"TOTAL"),IF(AND([8]PDI_TITULACIÓN!$J97&lt;&gt;"",[8]PDI_TITULACIÓN!$J97&lt;&gt;0),[8]PDI_TITULACIÓN!$J97,""),IF($A99="TOTAL",SUM(INDIRECT("F4:F"&amp;ROW()-1)),""))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IF(AND($A99&lt;&gt;"",$A99&lt;&gt;"TOTAL"),IF(AND([8]PDI_TITULACIÓN!$M97&lt;&gt;"",[8]PDI_TITULACIÓN!$M97&lt;&gt;0),[8]PDI_TITULACIÓN!$M97,""),IF($A99="TOTAL",SUM(INDIRECT("H4:H"&amp;ROW()-1)),""))</f>
        <v/>
      </c>
      <c r="I99" s="6" t="str">
        <f ca="1">IF(AND($A99&lt;&gt;"",$A99&lt;&gt;"TOTAL"),IF(AND([8]PDI_TITULACIÓN!$O97&lt;&gt;"",[8]PDI_TITULACIÓN!$O97&lt;&gt;0),[8]PDI_TITULACIÓN!$O97,""),IF($A99="TOTAL",SUM(INDIRECT("I4:I"&amp;ROW()-1)),""))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IF(AND($A99&lt;&gt;"",$A99&lt;&gt;"TOTAL"),IF(AND([8]PDI_TITULACIÓN!$R97&lt;&gt;"",[8]PDI_TITULACIÓN!$R97&lt;&gt;0),[8]PDI_TITULACIÓN!$R97,""),IF($A99="TOTAL",SUM(INDIRECT("K4:K"&amp;ROW()-1)),""))</f>
        <v/>
      </c>
      <c r="L99" s="6" t="str">
        <f ca="1">IF(AND($A99&lt;&gt;"",$A99&lt;&gt;"TOTAL"),IF(AND([8]PDI_TITULACIÓN!$T97&lt;&gt;"",[8]PDI_TITULACIÓN!$T97&lt;&gt;0),[8]PDI_TITULACIÓN!$T97,""),IF($A99="TOTAL",SUM(INDIRECT("L4:L"&amp;ROW()-1)),""))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IF(AND($A99&lt;&gt;"",$A99&lt;&gt;"TOTAL"),IF(AND([8]PDI_TITULACIÓN!$W97&lt;&gt;"",[8]PDI_TITULACIÓN!$W97&lt;&gt;0),[8]PDI_TITULACIÓN!$W97,""),IF($A99="TOTAL",SUM(INDIRECT("N4:N"&amp;ROW()-1)),""))</f>
        <v/>
      </c>
      <c r="O99" s="6" t="str">
        <f ca="1">IF(AND($A99&lt;&gt;"",$A99&lt;&gt;"TOTAL"),IF(AND([8]PDI_TITULACIÓN!$Y97&lt;&gt;"",[8]PDI_TITULACIÓN!$Y97&lt;&gt;0),[8]PDI_TITULACIÓN!$Y97,""),IF($A99="TOTAL",SUM(INDIRECT("O4:O"&amp;ROW()-1)),""))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IF(AND($A99&lt;&gt;"",$A99&lt;&gt;"TOTAL"),IF(AND([8]PDI_TITULACIÓN!$AB97&lt;&gt;"",[8]PDI_TITULACIÓN!$AB97&lt;&gt;0),[8]PDI_TITULACIÓN!$AB97,""),IF($A99="TOTAL",SUM(INDIRECT("Q4:Q"&amp;ROW()-1)),""))</f>
        <v/>
      </c>
      <c r="R99" s="6" t="str">
        <f ca="1">IF(AND($A99&lt;&gt;"",$A99&lt;&gt;"TOTAL"),IF(AND([8]PDI_TITULACIÓN!$AD97&lt;&gt;"",[8]PDI_TITULACIÓN!$AD97&lt;&gt;0),[8]PDI_TITULACIÓN!$AD97,""),IF($A99="TOTAL",SUM(INDIRECT("R4:R"&amp;ROW()-1)),""))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IF(AND($A99&lt;&gt;"",$A99&lt;&gt;"TOTAL"),IF(AND([8]PDI_TITULACIÓN!$AG97&lt;&gt;"",[8]PDI_TITULACIÓN!$AG97&lt;&gt;0),[8]PDI_TITULACIÓN!$AG97,""),IF($A99="TOTAL",SUM(INDIRECT("T4:T"&amp;ROW()-1)),""))</f>
        <v/>
      </c>
      <c r="U99" s="6" t="str">
        <f ca="1">IF(AND($A99&lt;&gt;"",$A99&lt;&gt;"TOTAL"),IF(AND([8]PDI_TITULACIÓN!$AI97&lt;&gt;"",[8]PDI_TITULACIÓN!$AI97&lt;&gt;0),[8]PDI_TITULACIÓN!$AI97,""),IF($A99="TOTAL",SUM(INDIRECT("U4:U"&amp;ROW()-1)),""))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IF(AND($A99&lt;&gt;"",$A99&lt;&gt;"TOTAL"),IF(AND([8]PDI_TITULACIÓN!$AL97&lt;&gt;"",[8]PDI_TITULACIÓN!$AL97&lt;&gt;0),[8]PDI_TITULACIÓN!$AL97,""),IF($A99="TOTAL",SUM(INDIRECT("W4:W"&amp;ROW()-1)),""))</f>
        <v/>
      </c>
      <c r="X99" s="6" t="str">
        <f ca="1">IF(AND($A99&lt;&gt;"",$A99&lt;&gt;"TOTAL"),IF(AND([8]PDI_TITULACIÓN!$AN97&lt;&gt;"",[8]PDI_TITULACIÓN!$AN97&lt;&gt;0),[8]PDI_TITULACIÓN!$AN97,""),IF($A99="TOTAL",SUM(INDIRECT("X4:X"&amp;ROW()-1)),""))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IF(AND($A99&lt;&gt;"",$A99&lt;&gt;"TOTAL"),IF(AND([8]PDI_TITULACIÓN!$AQ97&lt;&gt;"",[8]PDI_TITULACIÓN!$AQ97&lt;&gt;0),[8]PDI_TITULACIÓN!$AQ97,""),IF($A99="TOTAL",SUM(INDIRECT("Z4:Z"&amp;ROW()-1)),""))</f>
        <v/>
      </c>
      <c r="AA99" s="6" t="str">
        <f ca="1">IF(AND($A99&lt;&gt;"",$A99&lt;&gt;"TOTAL"),IF(AND([8]PDI_TITULACIÓN!$AS97&lt;&gt;"",[8]PDI_TITULACIÓN!$AS97&lt;&gt;0),[8]PDI_TITULACIÓN!$AS97,""),IF($A99="TOTAL",SUM(INDIRECT("AA4:AA"&amp;ROW()-1)),""))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IF(AND($A99&lt;&gt;"",$A99&lt;&gt;"TOTAL"),IF(AND([8]PDI_TITULACIÓN!$AV97&lt;&gt;"",[8]PDI_TITULACIÓN!$AV97&lt;&gt;0),[8]PDI_TITULACIÓN!$AV97,""),IF($A99="TOTAL",SUM(INDIRECT("AC4:AC"&amp;ROW()-1)),""))</f>
        <v/>
      </c>
      <c r="AD99" s="6" t="str">
        <f ca="1">IF(AND($A99&lt;&gt;"",$A99&lt;&gt;"TOTAL"),IF(AND([8]PDI_TITULACIÓN!$AX97&lt;&gt;"",[8]PDI_TITULACIÓN!$AX97&lt;&gt;0),[8]PDI_TITULACIÓN!$AX97,""),IF($A99="TOTAL",SUM(INDIRECT("AD4:AD"&amp;ROW()-1)),""))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IF(AND($A99&lt;&gt;"",$A99&lt;&gt;"TOTAL"),IF(AND([8]PDI_TITULACIÓN!$BA97&lt;&gt;"",[8]PDI_TITULACIÓN!$BA97&lt;&gt;0),[8]PDI_TITULACIÓN!$BA97,""),IF($A99="TOTAL",SUM(INDIRECT("AF4:AF"&amp;ROW()-1)),""))</f>
        <v/>
      </c>
      <c r="AG99" s="6" t="str">
        <f ca="1">IF(AND($A99&lt;&gt;"",$A99&lt;&gt;"TOTAL"),IF(AND([8]PDI_TITULACIÓN!$BC97&lt;&gt;"",[8]PDI_TITULACIÓN!$BC97&lt;&gt;0),[8]PDI_TITULACIÓN!$BC97,""),IF($A99="TOTAL",SUM(INDIRECT("AG4:AG"&amp;ROW()-1)),""))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IF(AND($A99&lt;&gt;"",$A99&lt;&gt;"TOTAL"),IF(AND([8]PDI_TITULACIÓN!$BF97&lt;&gt;"",[8]PDI_TITULACIÓN!$BF97&lt;&gt;0),[8]PDI_TITULACIÓN!$BF97,""),IF($A99="TOTAL",SUM(INDIRECT("AI4:AI"&amp;ROW()-1)),""))</f>
        <v/>
      </c>
      <c r="AJ99" s="6" t="str">
        <f ca="1">IF(AND($A99&lt;&gt;"",$A99&lt;&gt;"TOTAL"),IF(AND([8]PDI_TITULACIÓN!$BH97&lt;&gt;"",[8]PDI_TITULACIÓN!$BH97&lt;&gt;0),[8]PDI_TITULACIÓN!$BH97,""),IF($A99="TOTAL",SUM(INDIRECT("AJ4:AJ"&amp;ROW()-1)),""))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IF(AND($A99&lt;&gt;"",$A99&lt;&gt;"TOTAL"),IF(AND([8]PDI_TITULACIÓN!$BK97&lt;&gt;"",[8]PDI_TITULACIÓN!$BK97&lt;&gt;0),[8]PDI_TITULACIÓN!$BK97,""),IF($A99="TOTAL",SUM(INDIRECT("AL4:AL"&amp;ROW()-1)),""))</f>
        <v/>
      </c>
      <c r="AM99" s="6" t="str">
        <f ca="1">IF(AND($A99&lt;&gt;"",$A99&lt;&gt;"TOTAL"),IF(AND([8]PDI_TITULACIÓN!$BM97&lt;&gt;"",[8]PDI_TITULACIÓN!$BM97&lt;&gt;0),[8]PDI_TITULACIÓN!$BM97,""),IF($A99="TOTAL",SUM(INDIRECT("AM4:AM"&amp;ROW()-1)),""))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IF(AND($A99&lt;&gt;"",$A99&lt;&gt;"TOTAL"),IF(AND([8]PDI_TITULACIÓN!$BP97&lt;&gt;"",[8]PDI_TITULACIÓN!$BP97&lt;&gt;0),[8]PDI_TITULACIÓN!$BP97,""),IF($A99="TOTAL",SUM(INDIRECT("AO4:AO"&amp;ROW()-1)),""))</f>
        <v/>
      </c>
      <c r="AP99" s="6" t="str">
        <f ca="1">IF(AND($A99&lt;&gt;"",$A99&lt;&gt;"TOTAL"),IF(AND([8]PDI_TITULACIÓN!$BR97&lt;&gt;"",[8]PDI_TITULACIÓN!$BR97&lt;&gt;0),[8]PDI_TITULACIÓN!$BR97,""),IF($A99="TOTAL",SUM(INDIRECT("AP4:AP"&amp;ROW()-1)),""))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IF(AND($A99&lt;&gt;"",$A99&lt;&gt;"TOTAL"),IF(AND([8]PDI_TITULACIÓN!$BU97&lt;&gt;"",[8]PDI_TITULACIÓN!$BU97&lt;&gt;0),[8]PDI_TITULACIÓN!$BU97,""),IF($A99="TOTAL",SUM(INDIRECT("AR4:AR"&amp;ROW()-1)),""))</f>
        <v/>
      </c>
      <c r="AS99" s="6" t="str">
        <f ca="1">IF(AND($A99&lt;&gt;"",$A99&lt;&gt;"TOTAL"),IF(AND([8]PDI_TITULACIÓN!$BW97&lt;&gt;"",[8]PDI_TITULACIÓN!$BW97&lt;&gt;0),[8]PDI_TITULACIÓN!$BW97,""),IF($A99="TOTAL",SUM(INDIRECT("AS4:AS"&amp;ROW()-1)),""))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IF(AND($A99&lt;&gt;"",$A99&lt;&gt;"TOTAL"),IF(AND([8]PDI_TITULACIÓN!$BZ97&lt;&gt;"",[8]PDI_TITULACIÓN!$BZ97&lt;&gt;0),[8]PDI_TITULACIÓN!$BZ97,""),IF($A99="TOTAL",SUM(INDIRECT("AU4:AU"&amp;ROW()-1)),""))</f>
        <v/>
      </c>
      <c r="AV99" s="6" t="str">
        <f ca="1">IF(AND($A99&lt;&gt;"",$A99&lt;&gt;"TOTAL"),IF(AND([8]PDI_TITULACIÓN!$CB97&lt;&gt;"",[8]PDI_TITULACIÓN!$CB97&lt;&gt;0),[8]PDI_TITULACIÓN!$CB97,""),IF($A99="TOTAL",SUM(INDIRECT("AV4:AV"&amp;ROW()-1)),""))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IF(AND($A99&lt;&gt;"",$A99&lt;&gt;"TOTAL"),IF(AND([8]PDI_TITULACIÓN!$CE97&lt;&gt;"",[8]PDI_TITULACIÓN!$CE97&lt;&gt;0),[8]PDI_TITULACIÓN!$CE97,""),IF($A99="TOTAL",SUM(INDIRECT("AX4:AX"&amp;ROW()-1)),""))</f>
        <v/>
      </c>
      <c r="AY99" s="6" t="str">
        <f ca="1">IF(AND($A99&lt;&gt;"",$A99&lt;&gt;"TOTAL"),IF(AND([8]PDI_TITULACIÓN!$CG97&lt;&gt;"",[8]PDI_TITULACIÓN!$CG97&lt;&gt;0),[8]PDI_TITULACIÓN!$CG97,""),IF($A99="TOTAL",SUM(INDIRECT("AY4:AY"&amp;ROW()-1)),""))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IF(AND($A99&lt;&gt;"",$A99&lt;&gt;"TOTAL"),IF(AND([8]PDI_TITULACIÓN!$CJ97&lt;&gt;"",[8]PDI_TITULACIÓN!$CJ97&lt;&gt;0),[8]PDI_TITULACIÓN!$CJ97,""),IF($A99="TOTAL",SUM(INDIRECT("BA4:BA"&amp;ROW()-1)),""))</f>
        <v/>
      </c>
      <c r="BB99" s="6" t="str">
        <f ca="1">IF(AND($A99&lt;&gt;"",$A99&lt;&gt;"TOTAL"),IF(AND([8]PDI_TITULACIÓN!$CL97&lt;&gt;"",[8]PDI_TITULACIÓN!$CL97&lt;&gt;0),[8]PDI_TITULACIÓN!$CL97,""),IF($A99="TOTAL",SUM(INDIRECT("BB4:BB"&amp;ROW()-1)),""))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IF(AND($A99&lt;&gt;"",$A99&lt;&gt;"TOTAL"),IF(AND([8]PDI_TITULACIÓN!$CO97&lt;&gt;"",[8]PDI_TITULACIÓN!$CO97&lt;&gt;0),[8]PDI_TITULACIÓN!$CO97,""),IF($A99="TOTAL",SUM(INDIRECT("BD4:BD"&amp;ROW()-1)),""))</f>
        <v/>
      </c>
      <c r="BE99" s="6" t="str">
        <f ca="1">IF(AND($A99&lt;&gt;"",$A99&lt;&gt;"TOTAL"),IF(AND([8]PDI_TITULACIÓN!$CQ97&lt;&gt;"",[8]PDI_TITULACIÓN!$CQ97&lt;&gt;0),[8]PDI_TITULACIÓN!$CQ97,""),IF($A99="TOTAL",SUM(INDIRECT("BE4:BE"&amp;ROW()-1)),""))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IF([8]PDI_TITULACIÓN!$B98&lt;&gt;"",[8]PDI_TITULACIÓN!$B98,IF(AND([8]PDI_TITULACIÓN!$B98="",[8]PDI_TITULACIÓN!$B99="",[8]PDI_TITULACIÓN!$B97=""),"","TOTAL"))</f>
        <v/>
      </c>
      <c r="B100" s="6" t="str">
        <f ca="1">IF(AND($A100&lt;&gt;"",$A100&lt;&gt;"TOTAL"),IF(AND([8]PDI_TITULACIÓN!$C98&lt;&gt;"",[8]PDI_TITULACIÓN!$C98&lt;&gt;0),[8]PDI_TITULACIÓN!$C98,""),IF($A100="TOTAL",SUM(INDIRECT("B4:B"&amp;ROW()-1)),""))</f>
        <v/>
      </c>
      <c r="C100" s="6" t="str">
        <f ca="1">IF(AND($A100&lt;&gt;"",$A100&lt;&gt;"TOTAL"),IF(AND([8]PDI_TITULACIÓN!$E98&lt;&gt;"",[8]PDI_TITULACIÓN!$E98&lt;&gt;0),[8]PDI_TITULACIÓN!$E98,""),IF($A100="TOTAL",SUM(INDIRECT("C4:C"&amp;ROW()-1)),""))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IF(AND($A100&lt;&gt;"",$A100&lt;&gt;"TOTAL"),IF(AND([8]PDI_TITULACIÓN!$H98&lt;&gt;"",[8]PDI_TITULACIÓN!$H98&lt;&gt;0),[8]PDI_TITULACIÓN!$H98,""),IF($A100="TOTAL",SUM(INDIRECT("E4:E"&amp;ROW()-1)),""))</f>
        <v/>
      </c>
      <c r="F100" s="6" t="str">
        <f ca="1">IF(AND($A100&lt;&gt;"",$A100&lt;&gt;"TOTAL"),IF(AND([8]PDI_TITULACIÓN!$J98&lt;&gt;"",[8]PDI_TITULACIÓN!$J98&lt;&gt;0),[8]PDI_TITULACIÓN!$J98,""),IF($A100="TOTAL",SUM(INDIRECT("F4:F"&amp;ROW()-1)),""))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IF(AND($A100&lt;&gt;"",$A100&lt;&gt;"TOTAL"),IF(AND([8]PDI_TITULACIÓN!$M98&lt;&gt;"",[8]PDI_TITULACIÓN!$M98&lt;&gt;0),[8]PDI_TITULACIÓN!$M98,""),IF($A100="TOTAL",SUM(INDIRECT("H4:H"&amp;ROW()-1)),""))</f>
        <v/>
      </c>
      <c r="I100" s="6" t="str">
        <f ca="1">IF(AND($A100&lt;&gt;"",$A100&lt;&gt;"TOTAL"),IF(AND([8]PDI_TITULACIÓN!$O98&lt;&gt;"",[8]PDI_TITULACIÓN!$O98&lt;&gt;0),[8]PDI_TITULACIÓN!$O98,""),IF($A100="TOTAL",SUM(INDIRECT("I4:I"&amp;ROW()-1)),""))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IF(AND($A100&lt;&gt;"",$A100&lt;&gt;"TOTAL"),IF(AND([8]PDI_TITULACIÓN!$R98&lt;&gt;"",[8]PDI_TITULACIÓN!$R98&lt;&gt;0),[8]PDI_TITULACIÓN!$R98,""),IF($A100="TOTAL",SUM(INDIRECT("K4:K"&amp;ROW()-1)),""))</f>
        <v/>
      </c>
      <c r="L100" s="6" t="str">
        <f ca="1">IF(AND($A100&lt;&gt;"",$A100&lt;&gt;"TOTAL"),IF(AND([8]PDI_TITULACIÓN!$T98&lt;&gt;"",[8]PDI_TITULACIÓN!$T98&lt;&gt;0),[8]PDI_TITULACIÓN!$T98,""),IF($A100="TOTAL",SUM(INDIRECT("L4:L"&amp;ROW()-1)),""))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IF(AND($A100&lt;&gt;"",$A100&lt;&gt;"TOTAL"),IF(AND([8]PDI_TITULACIÓN!$W98&lt;&gt;"",[8]PDI_TITULACIÓN!$W98&lt;&gt;0),[8]PDI_TITULACIÓN!$W98,""),IF($A100="TOTAL",SUM(INDIRECT("N4:N"&amp;ROW()-1)),""))</f>
        <v/>
      </c>
      <c r="O100" s="6" t="str">
        <f ca="1">IF(AND($A100&lt;&gt;"",$A100&lt;&gt;"TOTAL"),IF(AND([8]PDI_TITULACIÓN!$Y98&lt;&gt;"",[8]PDI_TITULACIÓN!$Y98&lt;&gt;0),[8]PDI_TITULACIÓN!$Y98,""),IF($A100="TOTAL",SUM(INDIRECT("O4:O"&amp;ROW()-1)),""))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IF(AND($A100&lt;&gt;"",$A100&lt;&gt;"TOTAL"),IF(AND([8]PDI_TITULACIÓN!$AB98&lt;&gt;"",[8]PDI_TITULACIÓN!$AB98&lt;&gt;0),[8]PDI_TITULACIÓN!$AB98,""),IF($A100="TOTAL",SUM(INDIRECT("Q4:Q"&amp;ROW()-1)),""))</f>
        <v/>
      </c>
      <c r="R100" s="6" t="str">
        <f ca="1">IF(AND($A100&lt;&gt;"",$A100&lt;&gt;"TOTAL"),IF(AND([8]PDI_TITULACIÓN!$AD98&lt;&gt;"",[8]PDI_TITULACIÓN!$AD98&lt;&gt;0),[8]PDI_TITULACIÓN!$AD98,""),IF($A100="TOTAL",SUM(INDIRECT("R4:R"&amp;ROW()-1)),""))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IF(AND($A100&lt;&gt;"",$A100&lt;&gt;"TOTAL"),IF(AND([8]PDI_TITULACIÓN!$AG98&lt;&gt;"",[8]PDI_TITULACIÓN!$AG98&lt;&gt;0),[8]PDI_TITULACIÓN!$AG98,""),IF($A100="TOTAL",SUM(INDIRECT("T4:T"&amp;ROW()-1)),""))</f>
        <v/>
      </c>
      <c r="U100" s="6" t="str">
        <f ca="1">IF(AND($A100&lt;&gt;"",$A100&lt;&gt;"TOTAL"),IF(AND([8]PDI_TITULACIÓN!$AI98&lt;&gt;"",[8]PDI_TITULACIÓN!$AI98&lt;&gt;0),[8]PDI_TITULACIÓN!$AI98,""),IF($A100="TOTAL",SUM(INDIRECT("U4:U"&amp;ROW()-1)),""))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IF(AND($A100&lt;&gt;"",$A100&lt;&gt;"TOTAL"),IF(AND([8]PDI_TITULACIÓN!$AL98&lt;&gt;"",[8]PDI_TITULACIÓN!$AL98&lt;&gt;0),[8]PDI_TITULACIÓN!$AL98,""),IF($A100="TOTAL",SUM(INDIRECT("W4:W"&amp;ROW()-1)),""))</f>
        <v/>
      </c>
      <c r="X100" s="6" t="str">
        <f ca="1">IF(AND($A100&lt;&gt;"",$A100&lt;&gt;"TOTAL"),IF(AND([8]PDI_TITULACIÓN!$AN98&lt;&gt;"",[8]PDI_TITULACIÓN!$AN98&lt;&gt;0),[8]PDI_TITULACIÓN!$AN98,""),IF($A100="TOTAL",SUM(INDIRECT("X4:X"&amp;ROW()-1)),""))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IF(AND($A100&lt;&gt;"",$A100&lt;&gt;"TOTAL"),IF(AND([8]PDI_TITULACIÓN!$AQ98&lt;&gt;"",[8]PDI_TITULACIÓN!$AQ98&lt;&gt;0),[8]PDI_TITULACIÓN!$AQ98,""),IF($A100="TOTAL",SUM(INDIRECT("Z4:Z"&amp;ROW()-1)),""))</f>
        <v/>
      </c>
      <c r="AA100" s="6" t="str">
        <f ca="1">IF(AND($A100&lt;&gt;"",$A100&lt;&gt;"TOTAL"),IF(AND([8]PDI_TITULACIÓN!$AS98&lt;&gt;"",[8]PDI_TITULACIÓN!$AS98&lt;&gt;0),[8]PDI_TITULACIÓN!$AS98,""),IF($A100="TOTAL",SUM(INDIRECT("AA4:AA"&amp;ROW()-1)),""))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IF(AND($A100&lt;&gt;"",$A100&lt;&gt;"TOTAL"),IF(AND([8]PDI_TITULACIÓN!$AV98&lt;&gt;"",[8]PDI_TITULACIÓN!$AV98&lt;&gt;0),[8]PDI_TITULACIÓN!$AV98,""),IF($A100="TOTAL",SUM(INDIRECT("AC4:AC"&amp;ROW()-1)),""))</f>
        <v/>
      </c>
      <c r="AD100" s="6" t="str">
        <f ca="1">IF(AND($A100&lt;&gt;"",$A100&lt;&gt;"TOTAL"),IF(AND([8]PDI_TITULACIÓN!$AX98&lt;&gt;"",[8]PDI_TITULACIÓN!$AX98&lt;&gt;0),[8]PDI_TITULACIÓN!$AX98,""),IF($A100="TOTAL",SUM(INDIRECT("AD4:AD"&amp;ROW()-1)),""))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IF(AND($A100&lt;&gt;"",$A100&lt;&gt;"TOTAL"),IF(AND([8]PDI_TITULACIÓN!$BA98&lt;&gt;"",[8]PDI_TITULACIÓN!$BA98&lt;&gt;0),[8]PDI_TITULACIÓN!$BA98,""),IF($A100="TOTAL",SUM(INDIRECT("AF4:AF"&amp;ROW()-1)),""))</f>
        <v/>
      </c>
      <c r="AG100" s="6" t="str">
        <f ca="1">IF(AND($A100&lt;&gt;"",$A100&lt;&gt;"TOTAL"),IF(AND([8]PDI_TITULACIÓN!$BC98&lt;&gt;"",[8]PDI_TITULACIÓN!$BC98&lt;&gt;0),[8]PDI_TITULACIÓN!$BC98,""),IF($A100="TOTAL",SUM(INDIRECT("AG4:AG"&amp;ROW()-1)),""))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IF(AND($A100&lt;&gt;"",$A100&lt;&gt;"TOTAL"),IF(AND([8]PDI_TITULACIÓN!$BF98&lt;&gt;"",[8]PDI_TITULACIÓN!$BF98&lt;&gt;0),[8]PDI_TITULACIÓN!$BF98,""),IF($A100="TOTAL",SUM(INDIRECT("AI4:AI"&amp;ROW()-1)),""))</f>
        <v/>
      </c>
      <c r="AJ100" s="6" t="str">
        <f ca="1">IF(AND($A100&lt;&gt;"",$A100&lt;&gt;"TOTAL"),IF(AND([8]PDI_TITULACIÓN!$BH98&lt;&gt;"",[8]PDI_TITULACIÓN!$BH98&lt;&gt;0),[8]PDI_TITULACIÓN!$BH98,""),IF($A100="TOTAL",SUM(INDIRECT("AJ4:AJ"&amp;ROW()-1)),""))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IF(AND($A100&lt;&gt;"",$A100&lt;&gt;"TOTAL"),IF(AND([8]PDI_TITULACIÓN!$BK98&lt;&gt;"",[8]PDI_TITULACIÓN!$BK98&lt;&gt;0),[8]PDI_TITULACIÓN!$BK98,""),IF($A100="TOTAL",SUM(INDIRECT("AL4:AL"&amp;ROW()-1)),""))</f>
        <v/>
      </c>
      <c r="AM100" s="6" t="str">
        <f ca="1">IF(AND($A100&lt;&gt;"",$A100&lt;&gt;"TOTAL"),IF(AND([8]PDI_TITULACIÓN!$BM98&lt;&gt;"",[8]PDI_TITULACIÓN!$BM98&lt;&gt;0),[8]PDI_TITULACIÓN!$BM98,""),IF($A100="TOTAL",SUM(INDIRECT("AM4:AM"&amp;ROW()-1)),""))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IF(AND($A100&lt;&gt;"",$A100&lt;&gt;"TOTAL"),IF(AND([8]PDI_TITULACIÓN!$BP98&lt;&gt;"",[8]PDI_TITULACIÓN!$BP98&lt;&gt;0),[8]PDI_TITULACIÓN!$BP98,""),IF($A100="TOTAL",SUM(INDIRECT("AO4:AO"&amp;ROW()-1)),""))</f>
        <v/>
      </c>
      <c r="AP100" s="6" t="str">
        <f ca="1">IF(AND($A100&lt;&gt;"",$A100&lt;&gt;"TOTAL"),IF(AND([8]PDI_TITULACIÓN!$BR98&lt;&gt;"",[8]PDI_TITULACIÓN!$BR98&lt;&gt;0),[8]PDI_TITULACIÓN!$BR98,""),IF($A100="TOTAL",SUM(INDIRECT("AP4:AP"&amp;ROW()-1)),""))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IF(AND($A100&lt;&gt;"",$A100&lt;&gt;"TOTAL"),IF(AND([8]PDI_TITULACIÓN!$BU98&lt;&gt;"",[8]PDI_TITULACIÓN!$BU98&lt;&gt;0),[8]PDI_TITULACIÓN!$BU98,""),IF($A100="TOTAL",SUM(INDIRECT("AR4:AR"&amp;ROW()-1)),""))</f>
        <v/>
      </c>
      <c r="AS100" s="6" t="str">
        <f ca="1">IF(AND($A100&lt;&gt;"",$A100&lt;&gt;"TOTAL"),IF(AND([8]PDI_TITULACIÓN!$BW98&lt;&gt;"",[8]PDI_TITULACIÓN!$BW98&lt;&gt;0),[8]PDI_TITULACIÓN!$BW98,""),IF($A100="TOTAL",SUM(INDIRECT("AS4:AS"&amp;ROW()-1)),""))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IF(AND($A100&lt;&gt;"",$A100&lt;&gt;"TOTAL"),IF(AND([8]PDI_TITULACIÓN!$BZ98&lt;&gt;"",[8]PDI_TITULACIÓN!$BZ98&lt;&gt;0),[8]PDI_TITULACIÓN!$BZ98,""),IF($A100="TOTAL",SUM(INDIRECT("AU4:AU"&amp;ROW()-1)),""))</f>
        <v/>
      </c>
      <c r="AV100" s="6" t="str">
        <f ca="1">IF(AND($A100&lt;&gt;"",$A100&lt;&gt;"TOTAL"),IF(AND([8]PDI_TITULACIÓN!$CB98&lt;&gt;"",[8]PDI_TITULACIÓN!$CB98&lt;&gt;0),[8]PDI_TITULACIÓN!$CB98,""),IF($A100="TOTAL",SUM(INDIRECT("AV4:AV"&amp;ROW()-1)),""))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IF(AND($A100&lt;&gt;"",$A100&lt;&gt;"TOTAL"),IF(AND([8]PDI_TITULACIÓN!$CE98&lt;&gt;"",[8]PDI_TITULACIÓN!$CE98&lt;&gt;0),[8]PDI_TITULACIÓN!$CE98,""),IF($A100="TOTAL",SUM(INDIRECT("AX4:AX"&amp;ROW()-1)),""))</f>
        <v/>
      </c>
      <c r="AY100" s="6" t="str">
        <f ca="1">IF(AND($A100&lt;&gt;"",$A100&lt;&gt;"TOTAL"),IF(AND([8]PDI_TITULACIÓN!$CG98&lt;&gt;"",[8]PDI_TITULACIÓN!$CG98&lt;&gt;0),[8]PDI_TITULACIÓN!$CG98,""),IF($A100="TOTAL",SUM(INDIRECT("AY4:AY"&amp;ROW()-1)),""))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IF(AND($A100&lt;&gt;"",$A100&lt;&gt;"TOTAL"),IF(AND([8]PDI_TITULACIÓN!$CJ98&lt;&gt;"",[8]PDI_TITULACIÓN!$CJ98&lt;&gt;0),[8]PDI_TITULACIÓN!$CJ98,""),IF($A100="TOTAL",SUM(INDIRECT("BA4:BA"&amp;ROW()-1)),""))</f>
        <v/>
      </c>
      <c r="BB100" s="6" t="str">
        <f ca="1">IF(AND($A100&lt;&gt;"",$A100&lt;&gt;"TOTAL"),IF(AND([8]PDI_TITULACIÓN!$CL98&lt;&gt;"",[8]PDI_TITULACIÓN!$CL98&lt;&gt;0),[8]PDI_TITULACIÓN!$CL98,""),IF($A100="TOTAL",SUM(INDIRECT("BB4:BB"&amp;ROW()-1)),""))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IF(AND($A100&lt;&gt;"",$A100&lt;&gt;"TOTAL"),IF(AND([8]PDI_TITULACIÓN!$CO98&lt;&gt;"",[8]PDI_TITULACIÓN!$CO98&lt;&gt;0),[8]PDI_TITULACIÓN!$CO98,""),IF($A100="TOTAL",SUM(INDIRECT("BD4:BD"&amp;ROW()-1)),""))</f>
        <v/>
      </c>
      <c r="BE100" s="6" t="str">
        <f ca="1">IF(AND($A100&lt;&gt;"",$A100&lt;&gt;"TOTAL"),IF(AND([8]PDI_TITULACIÓN!$CQ98&lt;&gt;"",[8]PDI_TITULACIÓN!$CQ98&lt;&gt;0),[8]PDI_TITULACIÓN!$CQ98,""),IF($A100="TOTAL",SUM(INDIRECT("BE4:BE"&amp;ROW()-1)),""))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IF([8]PDI_TITULACIÓN!$B99&lt;&gt;"",[8]PDI_TITULACIÓN!$B99,IF(AND([8]PDI_TITULACIÓN!$B99="",[8]PDI_TITULACIÓN!$B100="",[8]PDI_TITULACIÓN!$B98=""),"","TOTAL"))</f>
        <v/>
      </c>
      <c r="B101" s="6" t="str">
        <f ca="1">IF(AND($A101&lt;&gt;"",$A101&lt;&gt;"TOTAL"),IF(AND([8]PDI_TITULACIÓN!$C99&lt;&gt;"",[8]PDI_TITULACIÓN!$C99&lt;&gt;0),[8]PDI_TITULACIÓN!$C99,""),IF($A101="TOTAL",SUM(INDIRECT("B4:B"&amp;ROW()-1)),""))</f>
        <v/>
      </c>
      <c r="C101" s="6" t="str">
        <f ca="1">IF(AND($A101&lt;&gt;"",$A101&lt;&gt;"TOTAL"),IF(AND([8]PDI_TITULACIÓN!$E99&lt;&gt;"",[8]PDI_TITULACIÓN!$E99&lt;&gt;0),[8]PDI_TITULACIÓN!$E99,""),IF($A101="TOTAL",SUM(INDIRECT("C4:C"&amp;ROW()-1)),""))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IF(AND($A101&lt;&gt;"",$A101&lt;&gt;"TOTAL"),IF(AND([8]PDI_TITULACIÓN!$H99&lt;&gt;"",[8]PDI_TITULACIÓN!$H99&lt;&gt;0),[8]PDI_TITULACIÓN!$H99,""),IF($A101="TOTAL",SUM(INDIRECT("E4:E"&amp;ROW()-1)),""))</f>
        <v/>
      </c>
      <c r="F101" s="6" t="str">
        <f ca="1">IF(AND($A101&lt;&gt;"",$A101&lt;&gt;"TOTAL"),IF(AND([8]PDI_TITULACIÓN!$J99&lt;&gt;"",[8]PDI_TITULACIÓN!$J99&lt;&gt;0),[8]PDI_TITULACIÓN!$J99,""),IF($A101="TOTAL",SUM(INDIRECT("F4:F"&amp;ROW()-1)),""))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IF(AND($A101&lt;&gt;"",$A101&lt;&gt;"TOTAL"),IF(AND([8]PDI_TITULACIÓN!$M99&lt;&gt;"",[8]PDI_TITULACIÓN!$M99&lt;&gt;0),[8]PDI_TITULACIÓN!$M99,""),IF($A101="TOTAL",SUM(INDIRECT("H4:H"&amp;ROW()-1)),""))</f>
        <v/>
      </c>
      <c r="I101" s="6" t="str">
        <f ca="1">IF(AND($A101&lt;&gt;"",$A101&lt;&gt;"TOTAL"),IF(AND([8]PDI_TITULACIÓN!$O99&lt;&gt;"",[8]PDI_TITULACIÓN!$O99&lt;&gt;0),[8]PDI_TITULACIÓN!$O99,""),IF($A101="TOTAL",SUM(INDIRECT("I4:I"&amp;ROW()-1)),""))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IF(AND($A101&lt;&gt;"",$A101&lt;&gt;"TOTAL"),IF(AND([8]PDI_TITULACIÓN!$R99&lt;&gt;"",[8]PDI_TITULACIÓN!$R99&lt;&gt;0),[8]PDI_TITULACIÓN!$R99,""),IF($A101="TOTAL",SUM(INDIRECT("K4:K"&amp;ROW()-1)),""))</f>
        <v/>
      </c>
      <c r="L101" s="6" t="str">
        <f ca="1">IF(AND($A101&lt;&gt;"",$A101&lt;&gt;"TOTAL"),IF(AND([8]PDI_TITULACIÓN!$T99&lt;&gt;"",[8]PDI_TITULACIÓN!$T99&lt;&gt;0),[8]PDI_TITULACIÓN!$T99,""),IF($A101="TOTAL",SUM(INDIRECT("L4:L"&amp;ROW()-1)),""))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IF(AND($A101&lt;&gt;"",$A101&lt;&gt;"TOTAL"),IF(AND([8]PDI_TITULACIÓN!$W99&lt;&gt;"",[8]PDI_TITULACIÓN!$W99&lt;&gt;0),[8]PDI_TITULACIÓN!$W99,""),IF($A101="TOTAL",SUM(INDIRECT("N4:N"&amp;ROW()-1)),""))</f>
        <v/>
      </c>
      <c r="O101" s="6" t="str">
        <f ca="1">IF(AND($A101&lt;&gt;"",$A101&lt;&gt;"TOTAL"),IF(AND([8]PDI_TITULACIÓN!$Y99&lt;&gt;"",[8]PDI_TITULACIÓN!$Y99&lt;&gt;0),[8]PDI_TITULACIÓN!$Y99,""),IF($A101="TOTAL",SUM(INDIRECT("O4:O"&amp;ROW()-1)),""))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IF(AND($A101&lt;&gt;"",$A101&lt;&gt;"TOTAL"),IF(AND([8]PDI_TITULACIÓN!$AB99&lt;&gt;"",[8]PDI_TITULACIÓN!$AB99&lt;&gt;0),[8]PDI_TITULACIÓN!$AB99,""),IF($A101="TOTAL",SUM(INDIRECT("Q4:Q"&amp;ROW()-1)),""))</f>
        <v/>
      </c>
      <c r="R101" s="6" t="str">
        <f ca="1">IF(AND($A101&lt;&gt;"",$A101&lt;&gt;"TOTAL"),IF(AND([8]PDI_TITULACIÓN!$AD99&lt;&gt;"",[8]PDI_TITULACIÓN!$AD99&lt;&gt;0),[8]PDI_TITULACIÓN!$AD99,""),IF($A101="TOTAL",SUM(INDIRECT("R4:R"&amp;ROW()-1)),""))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IF(AND($A101&lt;&gt;"",$A101&lt;&gt;"TOTAL"),IF(AND([8]PDI_TITULACIÓN!$AG99&lt;&gt;"",[8]PDI_TITULACIÓN!$AG99&lt;&gt;0),[8]PDI_TITULACIÓN!$AG99,""),IF($A101="TOTAL",SUM(INDIRECT("T4:T"&amp;ROW()-1)),""))</f>
        <v/>
      </c>
      <c r="U101" s="6" t="str">
        <f ca="1">IF(AND($A101&lt;&gt;"",$A101&lt;&gt;"TOTAL"),IF(AND([8]PDI_TITULACIÓN!$AI99&lt;&gt;"",[8]PDI_TITULACIÓN!$AI99&lt;&gt;0),[8]PDI_TITULACIÓN!$AI99,""),IF($A101="TOTAL",SUM(INDIRECT("U4:U"&amp;ROW()-1)),""))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IF(AND($A101&lt;&gt;"",$A101&lt;&gt;"TOTAL"),IF(AND([8]PDI_TITULACIÓN!$AL99&lt;&gt;"",[8]PDI_TITULACIÓN!$AL99&lt;&gt;0),[8]PDI_TITULACIÓN!$AL99,""),IF($A101="TOTAL",SUM(INDIRECT("W4:W"&amp;ROW()-1)),""))</f>
        <v/>
      </c>
      <c r="X101" s="6" t="str">
        <f ca="1">IF(AND($A101&lt;&gt;"",$A101&lt;&gt;"TOTAL"),IF(AND([8]PDI_TITULACIÓN!$AN99&lt;&gt;"",[8]PDI_TITULACIÓN!$AN99&lt;&gt;0),[8]PDI_TITULACIÓN!$AN99,""),IF($A101="TOTAL",SUM(INDIRECT("X4:X"&amp;ROW()-1)),""))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IF(AND($A101&lt;&gt;"",$A101&lt;&gt;"TOTAL"),IF(AND([8]PDI_TITULACIÓN!$AQ99&lt;&gt;"",[8]PDI_TITULACIÓN!$AQ99&lt;&gt;0),[8]PDI_TITULACIÓN!$AQ99,""),IF($A101="TOTAL",SUM(INDIRECT("Z4:Z"&amp;ROW()-1)),""))</f>
        <v/>
      </c>
      <c r="AA101" s="6" t="str">
        <f ca="1">IF(AND($A101&lt;&gt;"",$A101&lt;&gt;"TOTAL"),IF(AND([8]PDI_TITULACIÓN!$AS99&lt;&gt;"",[8]PDI_TITULACIÓN!$AS99&lt;&gt;0),[8]PDI_TITULACIÓN!$AS99,""),IF($A101="TOTAL",SUM(INDIRECT("AA4:AA"&amp;ROW()-1)),""))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IF(AND($A101&lt;&gt;"",$A101&lt;&gt;"TOTAL"),IF(AND([8]PDI_TITULACIÓN!$AV99&lt;&gt;"",[8]PDI_TITULACIÓN!$AV99&lt;&gt;0),[8]PDI_TITULACIÓN!$AV99,""),IF($A101="TOTAL",SUM(INDIRECT("AC4:AC"&amp;ROW()-1)),""))</f>
        <v/>
      </c>
      <c r="AD101" s="6" t="str">
        <f ca="1">IF(AND($A101&lt;&gt;"",$A101&lt;&gt;"TOTAL"),IF(AND([8]PDI_TITULACIÓN!$AX99&lt;&gt;"",[8]PDI_TITULACIÓN!$AX99&lt;&gt;0),[8]PDI_TITULACIÓN!$AX99,""),IF($A101="TOTAL",SUM(INDIRECT("AD4:AD"&amp;ROW()-1)),""))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IF(AND($A101&lt;&gt;"",$A101&lt;&gt;"TOTAL"),IF(AND([8]PDI_TITULACIÓN!$BA99&lt;&gt;"",[8]PDI_TITULACIÓN!$BA99&lt;&gt;0),[8]PDI_TITULACIÓN!$BA99,""),IF($A101="TOTAL",SUM(INDIRECT("AF4:AF"&amp;ROW()-1)),""))</f>
        <v/>
      </c>
      <c r="AG101" s="6" t="str">
        <f ca="1">IF(AND($A101&lt;&gt;"",$A101&lt;&gt;"TOTAL"),IF(AND([8]PDI_TITULACIÓN!$BC99&lt;&gt;"",[8]PDI_TITULACIÓN!$BC99&lt;&gt;0),[8]PDI_TITULACIÓN!$BC99,""),IF($A101="TOTAL",SUM(INDIRECT("AG4:AG"&amp;ROW()-1)),""))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IF(AND($A101&lt;&gt;"",$A101&lt;&gt;"TOTAL"),IF(AND([8]PDI_TITULACIÓN!$BF99&lt;&gt;"",[8]PDI_TITULACIÓN!$BF99&lt;&gt;0),[8]PDI_TITULACIÓN!$BF99,""),IF($A101="TOTAL",SUM(INDIRECT("AI4:AI"&amp;ROW()-1)),""))</f>
        <v/>
      </c>
      <c r="AJ101" s="6" t="str">
        <f ca="1">IF(AND($A101&lt;&gt;"",$A101&lt;&gt;"TOTAL"),IF(AND([8]PDI_TITULACIÓN!$BH99&lt;&gt;"",[8]PDI_TITULACIÓN!$BH99&lt;&gt;0),[8]PDI_TITULACIÓN!$BH99,""),IF($A101="TOTAL",SUM(INDIRECT("AJ4:AJ"&amp;ROW()-1)),""))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IF(AND($A101&lt;&gt;"",$A101&lt;&gt;"TOTAL"),IF(AND([8]PDI_TITULACIÓN!$BK99&lt;&gt;"",[8]PDI_TITULACIÓN!$BK99&lt;&gt;0),[8]PDI_TITULACIÓN!$BK99,""),IF($A101="TOTAL",SUM(INDIRECT("AL4:AL"&amp;ROW()-1)),""))</f>
        <v/>
      </c>
      <c r="AM101" s="6" t="str">
        <f ca="1">IF(AND($A101&lt;&gt;"",$A101&lt;&gt;"TOTAL"),IF(AND([8]PDI_TITULACIÓN!$BM99&lt;&gt;"",[8]PDI_TITULACIÓN!$BM99&lt;&gt;0),[8]PDI_TITULACIÓN!$BM99,""),IF($A101="TOTAL",SUM(INDIRECT("AM4:AM"&amp;ROW()-1)),""))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IF(AND($A101&lt;&gt;"",$A101&lt;&gt;"TOTAL"),IF(AND([8]PDI_TITULACIÓN!$BP99&lt;&gt;"",[8]PDI_TITULACIÓN!$BP99&lt;&gt;0),[8]PDI_TITULACIÓN!$BP99,""),IF($A101="TOTAL",SUM(INDIRECT("AO4:AO"&amp;ROW()-1)),""))</f>
        <v/>
      </c>
      <c r="AP101" s="6" t="str">
        <f ca="1">IF(AND($A101&lt;&gt;"",$A101&lt;&gt;"TOTAL"),IF(AND([8]PDI_TITULACIÓN!$BR99&lt;&gt;"",[8]PDI_TITULACIÓN!$BR99&lt;&gt;0),[8]PDI_TITULACIÓN!$BR99,""),IF($A101="TOTAL",SUM(INDIRECT("AP4:AP"&amp;ROW()-1)),""))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IF(AND($A101&lt;&gt;"",$A101&lt;&gt;"TOTAL"),IF(AND([8]PDI_TITULACIÓN!$BU99&lt;&gt;"",[8]PDI_TITULACIÓN!$BU99&lt;&gt;0),[8]PDI_TITULACIÓN!$BU99,""),IF($A101="TOTAL",SUM(INDIRECT("AR4:AR"&amp;ROW()-1)),""))</f>
        <v/>
      </c>
      <c r="AS101" s="6" t="str">
        <f ca="1">IF(AND($A101&lt;&gt;"",$A101&lt;&gt;"TOTAL"),IF(AND([8]PDI_TITULACIÓN!$BW99&lt;&gt;"",[8]PDI_TITULACIÓN!$BW99&lt;&gt;0),[8]PDI_TITULACIÓN!$BW99,""),IF($A101="TOTAL",SUM(INDIRECT("AS4:AS"&amp;ROW()-1)),""))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IF(AND($A101&lt;&gt;"",$A101&lt;&gt;"TOTAL"),IF(AND([8]PDI_TITULACIÓN!$BZ99&lt;&gt;"",[8]PDI_TITULACIÓN!$BZ99&lt;&gt;0),[8]PDI_TITULACIÓN!$BZ99,""),IF($A101="TOTAL",SUM(INDIRECT("AU4:AU"&amp;ROW()-1)),""))</f>
        <v/>
      </c>
      <c r="AV101" s="6" t="str">
        <f ca="1">IF(AND($A101&lt;&gt;"",$A101&lt;&gt;"TOTAL"),IF(AND([8]PDI_TITULACIÓN!$CB99&lt;&gt;"",[8]PDI_TITULACIÓN!$CB99&lt;&gt;0),[8]PDI_TITULACIÓN!$CB99,""),IF($A101="TOTAL",SUM(INDIRECT("AV4:AV"&amp;ROW()-1)),""))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IF(AND($A101&lt;&gt;"",$A101&lt;&gt;"TOTAL"),IF(AND([8]PDI_TITULACIÓN!$CE99&lt;&gt;"",[8]PDI_TITULACIÓN!$CE99&lt;&gt;0),[8]PDI_TITULACIÓN!$CE99,""),IF($A101="TOTAL",SUM(INDIRECT("AX4:AX"&amp;ROW()-1)),""))</f>
        <v/>
      </c>
      <c r="AY101" s="6" t="str">
        <f ca="1">IF(AND($A101&lt;&gt;"",$A101&lt;&gt;"TOTAL"),IF(AND([8]PDI_TITULACIÓN!$CG99&lt;&gt;"",[8]PDI_TITULACIÓN!$CG99&lt;&gt;0),[8]PDI_TITULACIÓN!$CG99,""),IF($A101="TOTAL",SUM(INDIRECT("AY4:AY"&amp;ROW()-1)),""))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IF(AND($A101&lt;&gt;"",$A101&lt;&gt;"TOTAL"),IF(AND([8]PDI_TITULACIÓN!$CJ99&lt;&gt;"",[8]PDI_TITULACIÓN!$CJ99&lt;&gt;0),[8]PDI_TITULACIÓN!$CJ99,""),IF($A101="TOTAL",SUM(INDIRECT("BA4:BA"&amp;ROW()-1)),""))</f>
        <v/>
      </c>
      <c r="BB101" s="6" t="str">
        <f ca="1">IF(AND($A101&lt;&gt;"",$A101&lt;&gt;"TOTAL"),IF(AND([8]PDI_TITULACIÓN!$CL99&lt;&gt;"",[8]PDI_TITULACIÓN!$CL99&lt;&gt;0),[8]PDI_TITULACIÓN!$CL99,""),IF($A101="TOTAL",SUM(INDIRECT("BB4:BB"&amp;ROW()-1)),""))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IF(AND($A101&lt;&gt;"",$A101&lt;&gt;"TOTAL"),IF(AND([8]PDI_TITULACIÓN!$CO99&lt;&gt;"",[8]PDI_TITULACIÓN!$CO99&lt;&gt;0),[8]PDI_TITULACIÓN!$CO99,""),IF($A101="TOTAL",SUM(INDIRECT("BD4:BD"&amp;ROW()-1)),""))</f>
        <v/>
      </c>
      <c r="BE101" s="6" t="str">
        <f ca="1">IF(AND($A101&lt;&gt;"",$A101&lt;&gt;"TOTAL"),IF(AND([8]PDI_TITULACIÓN!$CQ99&lt;&gt;"",[8]PDI_TITULACIÓN!$CQ99&lt;&gt;0),[8]PDI_TITULACIÓN!$CQ99,""),IF($A101="TOTAL",SUM(INDIRECT("BE4:BE"&amp;ROW()-1)),""))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IF([8]PDI_TITULACIÓN!$B100&lt;&gt;"",[8]PDI_TITULACIÓN!$B100,IF(AND([8]PDI_TITULACIÓN!$B100="",[8]PDI_TITULACIÓN!$B101="",[8]PDI_TITULACIÓN!$B99=""),"","TOTAL"))</f>
        <v/>
      </c>
      <c r="B102" s="6" t="str">
        <f ca="1">IF(AND($A102&lt;&gt;"",$A102&lt;&gt;"TOTAL"),IF(AND([8]PDI_TITULACIÓN!$C100&lt;&gt;"",[8]PDI_TITULACIÓN!$C100&lt;&gt;0),[8]PDI_TITULACIÓN!$C100,""),IF($A102="TOTAL",SUM(INDIRECT("B4:B"&amp;ROW()-1)),""))</f>
        <v/>
      </c>
      <c r="C102" s="6" t="str">
        <f ca="1">IF(AND($A102&lt;&gt;"",$A102&lt;&gt;"TOTAL"),IF(AND([8]PDI_TITULACIÓN!$E100&lt;&gt;"",[8]PDI_TITULACIÓN!$E100&lt;&gt;0),[8]PDI_TITULACIÓN!$E100,""),IF($A102="TOTAL",SUM(INDIRECT("C4:C"&amp;ROW()-1)),""))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IF(AND($A102&lt;&gt;"",$A102&lt;&gt;"TOTAL"),IF(AND([8]PDI_TITULACIÓN!$H100&lt;&gt;"",[8]PDI_TITULACIÓN!$H100&lt;&gt;0),[8]PDI_TITULACIÓN!$H100,""),IF($A102="TOTAL",SUM(INDIRECT("E4:E"&amp;ROW()-1)),""))</f>
        <v/>
      </c>
      <c r="F102" s="6" t="str">
        <f ca="1">IF(AND($A102&lt;&gt;"",$A102&lt;&gt;"TOTAL"),IF(AND([8]PDI_TITULACIÓN!$J100&lt;&gt;"",[8]PDI_TITULACIÓN!$J100&lt;&gt;0),[8]PDI_TITULACIÓN!$J100,""),IF($A102="TOTAL",SUM(INDIRECT("F4:F"&amp;ROW()-1)),""))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IF(AND($A102&lt;&gt;"",$A102&lt;&gt;"TOTAL"),IF(AND([8]PDI_TITULACIÓN!$M100&lt;&gt;"",[8]PDI_TITULACIÓN!$M100&lt;&gt;0),[8]PDI_TITULACIÓN!$M100,""),IF($A102="TOTAL",SUM(INDIRECT("H4:H"&amp;ROW()-1)),""))</f>
        <v/>
      </c>
      <c r="I102" s="6" t="str">
        <f ca="1">IF(AND($A102&lt;&gt;"",$A102&lt;&gt;"TOTAL"),IF(AND([8]PDI_TITULACIÓN!$O100&lt;&gt;"",[8]PDI_TITULACIÓN!$O100&lt;&gt;0),[8]PDI_TITULACIÓN!$O100,""),IF($A102="TOTAL",SUM(INDIRECT("I4:I"&amp;ROW()-1)),""))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IF(AND($A102&lt;&gt;"",$A102&lt;&gt;"TOTAL"),IF(AND([8]PDI_TITULACIÓN!$R100&lt;&gt;"",[8]PDI_TITULACIÓN!$R100&lt;&gt;0),[8]PDI_TITULACIÓN!$R100,""),IF($A102="TOTAL",SUM(INDIRECT("K4:K"&amp;ROW()-1)),""))</f>
        <v/>
      </c>
      <c r="L102" s="6" t="str">
        <f ca="1">IF(AND($A102&lt;&gt;"",$A102&lt;&gt;"TOTAL"),IF(AND([8]PDI_TITULACIÓN!$T100&lt;&gt;"",[8]PDI_TITULACIÓN!$T100&lt;&gt;0),[8]PDI_TITULACIÓN!$T100,""),IF($A102="TOTAL",SUM(INDIRECT("L4:L"&amp;ROW()-1)),""))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IF(AND($A102&lt;&gt;"",$A102&lt;&gt;"TOTAL"),IF(AND([8]PDI_TITULACIÓN!$W100&lt;&gt;"",[8]PDI_TITULACIÓN!$W100&lt;&gt;0),[8]PDI_TITULACIÓN!$W100,""),IF($A102="TOTAL",SUM(INDIRECT("N4:N"&amp;ROW()-1)),""))</f>
        <v/>
      </c>
      <c r="O102" s="6" t="str">
        <f ca="1">IF(AND($A102&lt;&gt;"",$A102&lt;&gt;"TOTAL"),IF(AND([8]PDI_TITULACIÓN!$Y100&lt;&gt;"",[8]PDI_TITULACIÓN!$Y100&lt;&gt;0),[8]PDI_TITULACIÓN!$Y100,""),IF($A102="TOTAL",SUM(INDIRECT("O4:O"&amp;ROW()-1)),""))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IF(AND($A102&lt;&gt;"",$A102&lt;&gt;"TOTAL"),IF(AND([8]PDI_TITULACIÓN!$AB100&lt;&gt;"",[8]PDI_TITULACIÓN!$AB100&lt;&gt;0),[8]PDI_TITULACIÓN!$AB100,""),IF($A102="TOTAL",SUM(INDIRECT("Q4:Q"&amp;ROW()-1)),""))</f>
        <v/>
      </c>
      <c r="R102" s="6" t="str">
        <f ca="1">IF(AND($A102&lt;&gt;"",$A102&lt;&gt;"TOTAL"),IF(AND([8]PDI_TITULACIÓN!$AD100&lt;&gt;"",[8]PDI_TITULACIÓN!$AD100&lt;&gt;0),[8]PDI_TITULACIÓN!$AD100,""),IF($A102="TOTAL",SUM(INDIRECT("R4:R"&amp;ROW()-1)),""))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IF(AND($A102&lt;&gt;"",$A102&lt;&gt;"TOTAL"),IF(AND([8]PDI_TITULACIÓN!$AG100&lt;&gt;"",[8]PDI_TITULACIÓN!$AG100&lt;&gt;0),[8]PDI_TITULACIÓN!$AG100,""),IF($A102="TOTAL",SUM(INDIRECT("T4:T"&amp;ROW()-1)),""))</f>
        <v/>
      </c>
      <c r="U102" s="6" t="str">
        <f ca="1">IF(AND($A102&lt;&gt;"",$A102&lt;&gt;"TOTAL"),IF(AND([8]PDI_TITULACIÓN!$AI100&lt;&gt;"",[8]PDI_TITULACIÓN!$AI100&lt;&gt;0),[8]PDI_TITULACIÓN!$AI100,""),IF($A102="TOTAL",SUM(INDIRECT("U4:U"&amp;ROW()-1)),""))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IF(AND($A102&lt;&gt;"",$A102&lt;&gt;"TOTAL"),IF(AND([8]PDI_TITULACIÓN!$AL100&lt;&gt;"",[8]PDI_TITULACIÓN!$AL100&lt;&gt;0),[8]PDI_TITULACIÓN!$AL100,""),IF($A102="TOTAL",SUM(INDIRECT("W4:W"&amp;ROW()-1)),""))</f>
        <v/>
      </c>
      <c r="X102" s="6" t="str">
        <f ca="1">IF(AND($A102&lt;&gt;"",$A102&lt;&gt;"TOTAL"),IF(AND([8]PDI_TITULACIÓN!$AN100&lt;&gt;"",[8]PDI_TITULACIÓN!$AN100&lt;&gt;0),[8]PDI_TITULACIÓN!$AN100,""),IF($A102="TOTAL",SUM(INDIRECT("X4:X"&amp;ROW()-1)),""))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IF(AND($A102&lt;&gt;"",$A102&lt;&gt;"TOTAL"),IF(AND([8]PDI_TITULACIÓN!$AQ100&lt;&gt;"",[8]PDI_TITULACIÓN!$AQ100&lt;&gt;0),[8]PDI_TITULACIÓN!$AQ100,""),IF($A102="TOTAL",SUM(INDIRECT("Z4:Z"&amp;ROW()-1)),""))</f>
        <v/>
      </c>
      <c r="AA102" s="6" t="str">
        <f ca="1">IF(AND($A102&lt;&gt;"",$A102&lt;&gt;"TOTAL"),IF(AND([8]PDI_TITULACIÓN!$AS100&lt;&gt;"",[8]PDI_TITULACIÓN!$AS100&lt;&gt;0),[8]PDI_TITULACIÓN!$AS100,""),IF($A102="TOTAL",SUM(INDIRECT("AA4:AA"&amp;ROW()-1)),""))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IF(AND($A102&lt;&gt;"",$A102&lt;&gt;"TOTAL"),IF(AND([8]PDI_TITULACIÓN!$AV100&lt;&gt;"",[8]PDI_TITULACIÓN!$AV100&lt;&gt;0),[8]PDI_TITULACIÓN!$AV100,""),IF($A102="TOTAL",SUM(INDIRECT("AC4:AC"&amp;ROW()-1)),""))</f>
        <v/>
      </c>
      <c r="AD102" s="6" t="str">
        <f ca="1">IF(AND($A102&lt;&gt;"",$A102&lt;&gt;"TOTAL"),IF(AND([8]PDI_TITULACIÓN!$AX100&lt;&gt;"",[8]PDI_TITULACIÓN!$AX100&lt;&gt;0),[8]PDI_TITULACIÓN!$AX100,""),IF($A102="TOTAL",SUM(INDIRECT("AD4:AD"&amp;ROW()-1)),""))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IF(AND($A102&lt;&gt;"",$A102&lt;&gt;"TOTAL"),IF(AND([8]PDI_TITULACIÓN!$BA100&lt;&gt;"",[8]PDI_TITULACIÓN!$BA100&lt;&gt;0),[8]PDI_TITULACIÓN!$BA100,""),IF($A102="TOTAL",SUM(INDIRECT("AF4:AF"&amp;ROW()-1)),""))</f>
        <v/>
      </c>
      <c r="AG102" s="6" t="str">
        <f ca="1">IF(AND($A102&lt;&gt;"",$A102&lt;&gt;"TOTAL"),IF(AND([8]PDI_TITULACIÓN!$BC100&lt;&gt;"",[8]PDI_TITULACIÓN!$BC100&lt;&gt;0),[8]PDI_TITULACIÓN!$BC100,""),IF($A102="TOTAL",SUM(INDIRECT("AG4:AG"&amp;ROW()-1)),""))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IF(AND($A102&lt;&gt;"",$A102&lt;&gt;"TOTAL"),IF(AND([8]PDI_TITULACIÓN!$BF100&lt;&gt;"",[8]PDI_TITULACIÓN!$BF100&lt;&gt;0),[8]PDI_TITULACIÓN!$BF100,""),IF($A102="TOTAL",SUM(INDIRECT("AI4:AI"&amp;ROW()-1)),""))</f>
        <v/>
      </c>
      <c r="AJ102" s="6" t="str">
        <f ca="1">IF(AND($A102&lt;&gt;"",$A102&lt;&gt;"TOTAL"),IF(AND([8]PDI_TITULACIÓN!$BH100&lt;&gt;"",[8]PDI_TITULACIÓN!$BH100&lt;&gt;0),[8]PDI_TITULACIÓN!$BH100,""),IF($A102="TOTAL",SUM(INDIRECT("AJ4:AJ"&amp;ROW()-1)),""))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IF(AND($A102&lt;&gt;"",$A102&lt;&gt;"TOTAL"),IF(AND([8]PDI_TITULACIÓN!$BK100&lt;&gt;"",[8]PDI_TITULACIÓN!$BK100&lt;&gt;0),[8]PDI_TITULACIÓN!$BK100,""),IF($A102="TOTAL",SUM(INDIRECT("AL4:AL"&amp;ROW()-1)),""))</f>
        <v/>
      </c>
      <c r="AM102" s="6" t="str">
        <f ca="1">IF(AND($A102&lt;&gt;"",$A102&lt;&gt;"TOTAL"),IF(AND([8]PDI_TITULACIÓN!$BM100&lt;&gt;"",[8]PDI_TITULACIÓN!$BM100&lt;&gt;0),[8]PDI_TITULACIÓN!$BM100,""),IF($A102="TOTAL",SUM(INDIRECT("AM4:AM"&amp;ROW()-1)),""))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IF(AND($A102&lt;&gt;"",$A102&lt;&gt;"TOTAL"),IF(AND([8]PDI_TITULACIÓN!$BP100&lt;&gt;"",[8]PDI_TITULACIÓN!$BP100&lt;&gt;0),[8]PDI_TITULACIÓN!$BP100,""),IF($A102="TOTAL",SUM(INDIRECT("AO4:AO"&amp;ROW()-1)),""))</f>
        <v/>
      </c>
      <c r="AP102" s="6" t="str">
        <f ca="1">IF(AND($A102&lt;&gt;"",$A102&lt;&gt;"TOTAL"),IF(AND([8]PDI_TITULACIÓN!$BR100&lt;&gt;"",[8]PDI_TITULACIÓN!$BR100&lt;&gt;0),[8]PDI_TITULACIÓN!$BR100,""),IF($A102="TOTAL",SUM(INDIRECT("AP4:AP"&amp;ROW()-1)),""))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IF(AND($A102&lt;&gt;"",$A102&lt;&gt;"TOTAL"),IF(AND([8]PDI_TITULACIÓN!$BU100&lt;&gt;"",[8]PDI_TITULACIÓN!$BU100&lt;&gt;0),[8]PDI_TITULACIÓN!$BU100,""),IF($A102="TOTAL",SUM(INDIRECT("AR4:AR"&amp;ROW()-1)),""))</f>
        <v/>
      </c>
      <c r="AS102" s="6" t="str">
        <f ca="1">IF(AND($A102&lt;&gt;"",$A102&lt;&gt;"TOTAL"),IF(AND([8]PDI_TITULACIÓN!$BW100&lt;&gt;"",[8]PDI_TITULACIÓN!$BW100&lt;&gt;0),[8]PDI_TITULACIÓN!$BW100,""),IF($A102="TOTAL",SUM(INDIRECT("AS4:AS"&amp;ROW()-1)),""))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IF(AND($A102&lt;&gt;"",$A102&lt;&gt;"TOTAL"),IF(AND([8]PDI_TITULACIÓN!$BZ100&lt;&gt;"",[8]PDI_TITULACIÓN!$BZ100&lt;&gt;0),[8]PDI_TITULACIÓN!$BZ100,""),IF($A102="TOTAL",SUM(INDIRECT("AU4:AU"&amp;ROW()-1)),""))</f>
        <v/>
      </c>
      <c r="AV102" s="6" t="str">
        <f ca="1">IF(AND($A102&lt;&gt;"",$A102&lt;&gt;"TOTAL"),IF(AND([8]PDI_TITULACIÓN!$CB100&lt;&gt;"",[8]PDI_TITULACIÓN!$CB100&lt;&gt;0),[8]PDI_TITULACIÓN!$CB100,""),IF($A102="TOTAL",SUM(INDIRECT("AV4:AV"&amp;ROW()-1)),""))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IF(AND($A102&lt;&gt;"",$A102&lt;&gt;"TOTAL"),IF(AND([8]PDI_TITULACIÓN!$CE100&lt;&gt;"",[8]PDI_TITULACIÓN!$CE100&lt;&gt;0),[8]PDI_TITULACIÓN!$CE100,""),IF($A102="TOTAL",SUM(INDIRECT("AX4:AX"&amp;ROW()-1)),""))</f>
        <v/>
      </c>
      <c r="AY102" s="6" t="str">
        <f ca="1">IF(AND($A102&lt;&gt;"",$A102&lt;&gt;"TOTAL"),IF(AND([8]PDI_TITULACIÓN!$CG100&lt;&gt;"",[8]PDI_TITULACIÓN!$CG100&lt;&gt;0),[8]PDI_TITULACIÓN!$CG100,""),IF($A102="TOTAL",SUM(INDIRECT("AY4:AY"&amp;ROW()-1)),""))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IF(AND($A102&lt;&gt;"",$A102&lt;&gt;"TOTAL"),IF(AND([8]PDI_TITULACIÓN!$CJ100&lt;&gt;"",[8]PDI_TITULACIÓN!$CJ100&lt;&gt;0),[8]PDI_TITULACIÓN!$CJ100,""),IF($A102="TOTAL",SUM(INDIRECT("BA4:BA"&amp;ROW()-1)),""))</f>
        <v/>
      </c>
      <c r="BB102" s="6" t="str">
        <f ca="1">IF(AND($A102&lt;&gt;"",$A102&lt;&gt;"TOTAL"),IF(AND([8]PDI_TITULACIÓN!$CL100&lt;&gt;"",[8]PDI_TITULACIÓN!$CL100&lt;&gt;0),[8]PDI_TITULACIÓN!$CL100,""),IF($A102="TOTAL",SUM(INDIRECT("BB4:BB"&amp;ROW()-1)),""))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IF(AND($A102&lt;&gt;"",$A102&lt;&gt;"TOTAL"),IF(AND([8]PDI_TITULACIÓN!$CO100&lt;&gt;"",[8]PDI_TITULACIÓN!$CO100&lt;&gt;0),[8]PDI_TITULACIÓN!$CO100,""),IF($A102="TOTAL",SUM(INDIRECT("BD4:BD"&amp;ROW()-1)),""))</f>
        <v/>
      </c>
      <c r="BE102" s="6" t="str">
        <f ca="1">IF(AND($A102&lt;&gt;"",$A102&lt;&gt;"TOTAL"),IF(AND([8]PDI_TITULACIÓN!$CQ100&lt;&gt;"",[8]PDI_TITULACIÓN!$CQ100&lt;&gt;0),[8]PDI_TITULACIÓN!$CQ100,""),IF($A102="TOTAL",SUM(INDIRECT("BE4:BE"&amp;ROW()-1)),""))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IF([8]PDI_TITULACIÓN!$B101&lt;&gt;"",[8]PDI_TITULACIÓN!$B101,IF(AND([8]PDI_TITULACIÓN!$B101="",[8]PDI_TITULACIÓN!$B102="",[8]PDI_TITULACIÓN!$B100=""),"","TOTAL"))</f>
        <v/>
      </c>
      <c r="B103" s="6" t="str">
        <f ca="1">IF(AND($A103&lt;&gt;"",$A103&lt;&gt;"TOTAL"),IF(AND([8]PDI_TITULACIÓN!$C101&lt;&gt;"",[8]PDI_TITULACIÓN!$C101&lt;&gt;0),[8]PDI_TITULACIÓN!$C101,""),IF($A103="TOTAL",SUM(INDIRECT("B4:B"&amp;ROW()-1)),""))</f>
        <v/>
      </c>
      <c r="C103" s="6" t="str">
        <f ca="1">IF(AND($A103&lt;&gt;"",$A103&lt;&gt;"TOTAL"),IF(AND([8]PDI_TITULACIÓN!$E101&lt;&gt;"",[8]PDI_TITULACIÓN!$E101&lt;&gt;0),[8]PDI_TITULACIÓN!$E101,""),IF($A103="TOTAL",SUM(INDIRECT("C4:C"&amp;ROW()-1)),""))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IF(AND($A103&lt;&gt;"",$A103&lt;&gt;"TOTAL"),IF(AND([8]PDI_TITULACIÓN!$H101&lt;&gt;"",[8]PDI_TITULACIÓN!$H101&lt;&gt;0),[8]PDI_TITULACIÓN!$H101,""),IF($A103="TOTAL",SUM(INDIRECT("E4:E"&amp;ROW()-1)),""))</f>
        <v/>
      </c>
      <c r="F103" s="6" t="str">
        <f ca="1">IF(AND($A103&lt;&gt;"",$A103&lt;&gt;"TOTAL"),IF(AND([8]PDI_TITULACIÓN!$J101&lt;&gt;"",[8]PDI_TITULACIÓN!$J101&lt;&gt;0),[8]PDI_TITULACIÓN!$J101,""),IF($A103="TOTAL",SUM(INDIRECT("F4:F"&amp;ROW()-1)),""))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IF(AND($A103&lt;&gt;"",$A103&lt;&gt;"TOTAL"),IF(AND([8]PDI_TITULACIÓN!$M101&lt;&gt;"",[8]PDI_TITULACIÓN!$M101&lt;&gt;0),[8]PDI_TITULACIÓN!$M101,""),IF($A103="TOTAL",SUM(INDIRECT("H4:H"&amp;ROW()-1)),""))</f>
        <v/>
      </c>
      <c r="I103" s="6" t="str">
        <f ca="1">IF(AND($A103&lt;&gt;"",$A103&lt;&gt;"TOTAL"),IF(AND([8]PDI_TITULACIÓN!$O101&lt;&gt;"",[8]PDI_TITULACIÓN!$O101&lt;&gt;0),[8]PDI_TITULACIÓN!$O101,""),IF($A103="TOTAL",SUM(INDIRECT("I4:I"&amp;ROW()-1)),""))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IF(AND($A103&lt;&gt;"",$A103&lt;&gt;"TOTAL"),IF(AND([8]PDI_TITULACIÓN!$R101&lt;&gt;"",[8]PDI_TITULACIÓN!$R101&lt;&gt;0),[8]PDI_TITULACIÓN!$R101,""),IF($A103="TOTAL",SUM(INDIRECT("K4:K"&amp;ROW()-1)),""))</f>
        <v/>
      </c>
      <c r="L103" s="6" t="str">
        <f ca="1">IF(AND($A103&lt;&gt;"",$A103&lt;&gt;"TOTAL"),IF(AND([8]PDI_TITULACIÓN!$T101&lt;&gt;"",[8]PDI_TITULACIÓN!$T101&lt;&gt;0),[8]PDI_TITULACIÓN!$T101,""),IF($A103="TOTAL",SUM(INDIRECT("L4:L"&amp;ROW()-1)),""))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IF(AND($A103&lt;&gt;"",$A103&lt;&gt;"TOTAL"),IF(AND([8]PDI_TITULACIÓN!$W101&lt;&gt;"",[8]PDI_TITULACIÓN!$W101&lt;&gt;0),[8]PDI_TITULACIÓN!$W101,""),IF($A103="TOTAL",SUM(INDIRECT("N4:N"&amp;ROW()-1)),""))</f>
        <v/>
      </c>
      <c r="O103" s="6" t="str">
        <f ca="1">IF(AND($A103&lt;&gt;"",$A103&lt;&gt;"TOTAL"),IF(AND([8]PDI_TITULACIÓN!$Y101&lt;&gt;"",[8]PDI_TITULACIÓN!$Y101&lt;&gt;0),[8]PDI_TITULACIÓN!$Y101,""),IF($A103="TOTAL",SUM(INDIRECT("O4:O"&amp;ROW()-1)),""))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IF(AND($A103&lt;&gt;"",$A103&lt;&gt;"TOTAL"),IF(AND([8]PDI_TITULACIÓN!$AB101&lt;&gt;"",[8]PDI_TITULACIÓN!$AB101&lt;&gt;0),[8]PDI_TITULACIÓN!$AB101,""),IF($A103="TOTAL",SUM(INDIRECT("Q4:Q"&amp;ROW()-1)),""))</f>
        <v/>
      </c>
      <c r="R103" s="6" t="str">
        <f ca="1">IF(AND($A103&lt;&gt;"",$A103&lt;&gt;"TOTAL"),IF(AND([8]PDI_TITULACIÓN!$AD101&lt;&gt;"",[8]PDI_TITULACIÓN!$AD101&lt;&gt;0),[8]PDI_TITULACIÓN!$AD101,""),IF($A103="TOTAL",SUM(INDIRECT("R4:R"&amp;ROW()-1)),""))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IF(AND($A103&lt;&gt;"",$A103&lt;&gt;"TOTAL"),IF(AND([8]PDI_TITULACIÓN!$AG101&lt;&gt;"",[8]PDI_TITULACIÓN!$AG101&lt;&gt;0),[8]PDI_TITULACIÓN!$AG101,""),IF($A103="TOTAL",SUM(INDIRECT("T4:T"&amp;ROW()-1)),""))</f>
        <v/>
      </c>
      <c r="U103" s="6" t="str">
        <f ca="1">IF(AND($A103&lt;&gt;"",$A103&lt;&gt;"TOTAL"),IF(AND([8]PDI_TITULACIÓN!$AI101&lt;&gt;"",[8]PDI_TITULACIÓN!$AI101&lt;&gt;0),[8]PDI_TITULACIÓN!$AI101,""),IF($A103="TOTAL",SUM(INDIRECT("U4:U"&amp;ROW()-1)),""))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IF(AND($A103&lt;&gt;"",$A103&lt;&gt;"TOTAL"),IF(AND([8]PDI_TITULACIÓN!$AL101&lt;&gt;"",[8]PDI_TITULACIÓN!$AL101&lt;&gt;0),[8]PDI_TITULACIÓN!$AL101,""),IF($A103="TOTAL",SUM(INDIRECT("W4:W"&amp;ROW()-1)),""))</f>
        <v/>
      </c>
      <c r="X103" s="6" t="str">
        <f ca="1">IF(AND($A103&lt;&gt;"",$A103&lt;&gt;"TOTAL"),IF(AND([8]PDI_TITULACIÓN!$AN101&lt;&gt;"",[8]PDI_TITULACIÓN!$AN101&lt;&gt;0),[8]PDI_TITULACIÓN!$AN101,""),IF($A103="TOTAL",SUM(INDIRECT("X4:X"&amp;ROW()-1)),""))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IF(AND($A103&lt;&gt;"",$A103&lt;&gt;"TOTAL"),IF(AND([8]PDI_TITULACIÓN!$AQ101&lt;&gt;"",[8]PDI_TITULACIÓN!$AQ101&lt;&gt;0),[8]PDI_TITULACIÓN!$AQ101,""),IF($A103="TOTAL",SUM(INDIRECT("Z4:Z"&amp;ROW()-1)),""))</f>
        <v/>
      </c>
      <c r="AA103" s="6" t="str">
        <f ca="1">IF(AND($A103&lt;&gt;"",$A103&lt;&gt;"TOTAL"),IF(AND([8]PDI_TITULACIÓN!$AS101&lt;&gt;"",[8]PDI_TITULACIÓN!$AS101&lt;&gt;0),[8]PDI_TITULACIÓN!$AS101,""),IF($A103="TOTAL",SUM(INDIRECT("AA4:AA"&amp;ROW()-1)),""))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IF(AND($A103&lt;&gt;"",$A103&lt;&gt;"TOTAL"),IF(AND([8]PDI_TITULACIÓN!$AV101&lt;&gt;"",[8]PDI_TITULACIÓN!$AV101&lt;&gt;0),[8]PDI_TITULACIÓN!$AV101,""),IF($A103="TOTAL",SUM(INDIRECT("AC4:AC"&amp;ROW()-1)),""))</f>
        <v/>
      </c>
      <c r="AD103" s="6" t="str">
        <f ca="1">IF(AND($A103&lt;&gt;"",$A103&lt;&gt;"TOTAL"),IF(AND([8]PDI_TITULACIÓN!$AX101&lt;&gt;"",[8]PDI_TITULACIÓN!$AX101&lt;&gt;0),[8]PDI_TITULACIÓN!$AX101,""),IF($A103="TOTAL",SUM(INDIRECT("AD4:AD"&amp;ROW()-1)),""))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IF(AND($A103&lt;&gt;"",$A103&lt;&gt;"TOTAL"),IF(AND([8]PDI_TITULACIÓN!$BA101&lt;&gt;"",[8]PDI_TITULACIÓN!$BA101&lt;&gt;0),[8]PDI_TITULACIÓN!$BA101,""),IF($A103="TOTAL",SUM(INDIRECT("AF4:AF"&amp;ROW()-1)),""))</f>
        <v/>
      </c>
      <c r="AG103" s="6" t="str">
        <f ca="1">IF(AND($A103&lt;&gt;"",$A103&lt;&gt;"TOTAL"),IF(AND([8]PDI_TITULACIÓN!$BC101&lt;&gt;"",[8]PDI_TITULACIÓN!$BC101&lt;&gt;0),[8]PDI_TITULACIÓN!$BC101,""),IF($A103="TOTAL",SUM(INDIRECT("AG4:AG"&amp;ROW()-1)),""))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IF(AND($A103&lt;&gt;"",$A103&lt;&gt;"TOTAL"),IF(AND([8]PDI_TITULACIÓN!$BF101&lt;&gt;"",[8]PDI_TITULACIÓN!$BF101&lt;&gt;0),[8]PDI_TITULACIÓN!$BF101,""),IF($A103="TOTAL",SUM(INDIRECT("AI4:AI"&amp;ROW()-1)),""))</f>
        <v/>
      </c>
      <c r="AJ103" s="6" t="str">
        <f ca="1">IF(AND($A103&lt;&gt;"",$A103&lt;&gt;"TOTAL"),IF(AND([8]PDI_TITULACIÓN!$BH101&lt;&gt;"",[8]PDI_TITULACIÓN!$BH101&lt;&gt;0),[8]PDI_TITULACIÓN!$BH101,""),IF($A103="TOTAL",SUM(INDIRECT("AJ4:AJ"&amp;ROW()-1)),""))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IF(AND($A103&lt;&gt;"",$A103&lt;&gt;"TOTAL"),IF(AND([8]PDI_TITULACIÓN!$BK101&lt;&gt;"",[8]PDI_TITULACIÓN!$BK101&lt;&gt;0),[8]PDI_TITULACIÓN!$BK101,""),IF($A103="TOTAL",SUM(INDIRECT("AL4:AL"&amp;ROW()-1)),""))</f>
        <v/>
      </c>
      <c r="AM103" s="6" t="str">
        <f ca="1">IF(AND($A103&lt;&gt;"",$A103&lt;&gt;"TOTAL"),IF(AND([8]PDI_TITULACIÓN!$BM101&lt;&gt;"",[8]PDI_TITULACIÓN!$BM101&lt;&gt;0),[8]PDI_TITULACIÓN!$BM101,""),IF($A103="TOTAL",SUM(INDIRECT("AM4:AM"&amp;ROW()-1)),""))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IF(AND($A103&lt;&gt;"",$A103&lt;&gt;"TOTAL"),IF(AND([8]PDI_TITULACIÓN!$BP101&lt;&gt;"",[8]PDI_TITULACIÓN!$BP101&lt;&gt;0),[8]PDI_TITULACIÓN!$BP101,""),IF($A103="TOTAL",SUM(INDIRECT("AO4:AO"&amp;ROW()-1)),""))</f>
        <v/>
      </c>
      <c r="AP103" s="6" t="str">
        <f ca="1">IF(AND($A103&lt;&gt;"",$A103&lt;&gt;"TOTAL"),IF(AND([8]PDI_TITULACIÓN!$BR101&lt;&gt;"",[8]PDI_TITULACIÓN!$BR101&lt;&gt;0),[8]PDI_TITULACIÓN!$BR101,""),IF($A103="TOTAL",SUM(INDIRECT("AP4:AP"&amp;ROW()-1)),""))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IF(AND($A103&lt;&gt;"",$A103&lt;&gt;"TOTAL"),IF(AND([8]PDI_TITULACIÓN!$BU101&lt;&gt;"",[8]PDI_TITULACIÓN!$BU101&lt;&gt;0),[8]PDI_TITULACIÓN!$BU101,""),IF($A103="TOTAL",SUM(INDIRECT("AR4:AR"&amp;ROW()-1)),""))</f>
        <v/>
      </c>
      <c r="AS103" s="6" t="str">
        <f ca="1">IF(AND($A103&lt;&gt;"",$A103&lt;&gt;"TOTAL"),IF(AND([8]PDI_TITULACIÓN!$BW101&lt;&gt;"",[8]PDI_TITULACIÓN!$BW101&lt;&gt;0),[8]PDI_TITULACIÓN!$BW101,""),IF($A103="TOTAL",SUM(INDIRECT("AS4:AS"&amp;ROW()-1)),""))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IF(AND($A103&lt;&gt;"",$A103&lt;&gt;"TOTAL"),IF(AND([8]PDI_TITULACIÓN!$BZ101&lt;&gt;"",[8]PDI_TITULACIÓN!$BZ101&lt;&gt;0),[8]PDI_TITULACIÓN!$BZ101,""),IF($A103="TOTAL",SUM(INDIRECT("AU4:AU"&amp;ROW()-1)),""))</f>
        <v/>
      </c>
      <c r="AV103" s="6" t="str">
        <f ca="1">IF(AND($A103&lt;&gt;"",$A103&lt;&gt;"TOTAL"),IF(AND([8]PDI_TITULACIÓN!$CB101&lt;&gt;"",[8]PDI_TITULACIÓN!$CB101&lt;&gt;0),[8]PDI_TITULACIÓN!$CB101,""),IF($A103="TOTAL",SUM(INDIRECT("AV4:AV"&amp;ROW()-1)),""))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IF(AND($A103&lt;&gt;"",$A103&lt;&gt;"TOTAL"),IF(AND([8]PDI_TITULACIÓN!$CE101&lt;&gt;"",[8]PDI_TITULACIÓN!$CE101&lt;&gt;0),[8]PDI_TITULACIÓN!$CE101,""),IF($A103="TOTAL",SUM(INDIRECT("AX4:AX"&amp;ROW()-1)),""))</f>
        <v/>
      </c>
      <c r="AY103" s="6" t="str">
        <f ca="1">IF(AND($A103&lt;&gt;"",$A103&lt;&gt;"TOTAL"),IF(AND([8]PDI_TITULACIÓN!$CG101&lt;&gt;"",[8]PDI_TITULACIÓN!$CG101&lt;&gt;0),[8]PDI_TITULACIÓN!$CG101,""),IF($A103="TOTAL",SUM(INDIRECT("AY4:AY"&amp;ROW()-1)),""))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IF(AND($A103&lt;&gt;"",$A103&lt;&gt;"TOTAL"),IF(AND([8]PDI_TITULACIÓN!$CJ101&lt;&gt;"",[8]PDI_TITULACIÓN!$CJ101&lt;&gt;0),[8]PDI_TITULACIÓN!$CJ101,""),IF($A103="TOTAL",SUM(INDIRECT("BA4:BA"&amp;ROW()-1)),""))</f>
        <v/>
      </c>
      <c r="BB103" s="6" t="str">
        <f ca="1">IF(AND($A103&lt;&gt;"",$A103&lt;&gt;"TOTAL"),IF(AND([8]PDI_TITULACIÓN!$CL101&lt;&gt;"",[8]PDI_TITULACIÓN!$CL101&lt;&gt;0),[8]PDI_TITULACIÓN!$CL101,""),IF($A103="TOTAL",SUM(INDIRECT("BB4:BB"&amp;ROW()-1)),""))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IF(AND($A103&lt;&gt;"",$A103&lt;&gt;"TOTAL"),IF(AND([8]PDI_TITULACIÓN!$CO101&lt;&gt;"",[8]PDI_TITULACIÓN!$CO101&lt;&gt;0),[8]PDI_TITULACIÓN!$CO101,""),IF($A103="TOTAL",SUM(INDIRECT("BD4:BD"&amp;ROW()-1)),""))</f>
        <v/>
      </c>
      <c r="BE103" s="6" t="str">
        <f ca="1">IF(AND($A103&lt;&gt;"",$A103&lt;&gt;"TOTAL"),IF(AND([8]PDI_TITULACIÓN!$CQ101&lt;&gt;"",[8]PDI_TITULACIÓN!$CQ101&lt;&gt;0),[8]PDI_TITULACIÓN!$CQ101,""),IF($A103="TOTAL",SUM(INDIRECT("BE4:BE"&amp;ROW()-1)),""))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IF([8]PDI_TITULACIÓN!$B102&lt;&gt;"",[8]PDI_TITULACIÓN!$B102,IF(AND([8]PDI_TITULACIÓN!$B102="",[8]PDI_TITULACIÓN!$B103="",[8]PDI_TITULACIÓN!$B101=""),"","TOTAL"))</f>
        <v/>
      </c>
      <c r="B104" s="6" t="str">
        <f ca="1">IF(AND($A104&lt;&gt;"",$A104&lt;&gt;"TOTAL"),IF(AND([8]PDI_TITULACIÓN!$C102&lt;&gt;"",[8]PDI_TITULACIÓN!$C102&lt;&gt;0),[8]PDI_TITULACIÓN!$C102,""),IF($A104="TOTAL",SUM(INDIRECT("B4:B"&amp;ROW()-1)),""))</f>
        <v/>
      </c>
      <c r="C104" s="6" t="str">
        <f ca="1">IF(AND($A104&lt;&gt;"",$A104&lt;&gt;"TOTAL"),IF(AND([8]PDI_TITULACIÓN!$E102&lt;&gt;"",[8]PDI_TITULACIÓN!$E102&lt;&gt;0),[8]PDI_TITULACIÓN!$E102,""),IF($A104="TOTAL",SUM(INDIRECT("C4:C"&amp;ROW()-1)),""))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IF(AND($A104&lt;&gt;"",$A104&lt;&gt;"TOTAL"),IF(AND([8]PDI_TITULACIÓN!$H102&lt;&gt;"",[8]PDI_TITULACIÓN!$H102&lt;&gt;0),[8]PDI_TITULACIÓN!$H102,""),IF($A104="TOTAL",SUM(INDIRECT("E4:E"&amp;ROW()-1)),""))</f>
        <v/>
      </c>
      <c r="F104" s="6" t="str">
        <f ca="1">IF(AND($A104&lt;&gt;"",$A104&lt;&gt;"TOTAL"),IF(AND([8]PDI_TITULACIÓN!$J102&lt;&gt;"",[8]PDI_TITULACIÓN!$J102&lt;&gt;0),[8]PDI_TITULACIÓN!$J102,""),IF($A104="TOTAL",SUM(INDIRECT("F4:F"&amp;ROW()-1)),""))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IF(AND($A104&lt;&gt;"",$A104&lt;&gt;"TOTAL"),IF(AND([8]PDI_TITULACIÓN!$M102&lt;&gt;"",[8]PDI_TITULACIÓN!$M102&lt;&gt;0),[8]PDI_TITULACIÓN!$M102,""),IF($A104="TOTAL",SUM(INDIRECT("H4:H"&amp;ROW()-1)),""))</f>
        <v/>
      </c>
      <c r="I104" s="6" t="str">
        <f ca="1">IF(AND($A104&lt;&gt;"",$A104&lt;&gt;"TOTAL"),IF(AND([8]PDI_TITULACIÓN!$O102&lt;&gt;"",[8]PDI_TITULACIÓN!$O102&lt;&gt;0),[8]PDI_TITULACIÓN!$O102,""),IF($A104="TOTAL",SUM(INDIRECT("I4:I"&amp;ROW()-1)),""))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IF(AND($A104&lt;&gt;"",$A104&lt;&gt;"TOTAL"),IF(AND([8]PDI_TITULACIÓN!$R102&lt;&gt;"",[8]PDI_TITULACIÓN!$R102&lt;&gt;0),[8]PDI_TITULACIÓN!$R102,""),IF($A104="TOTAL",SUM(INDIRECT("K4:K"&amp;ROW()-1)),""))</f>
        <v/>
      </c>
      <c r="L104" s="6" t="str">
        <f ca="1">IF(AND($A104&lt;&gt;"",$A104&lt;&gt;"TOTAL"),IF(AND([8]PDI_TITULACIÓN!$T102&lt;&gt;"",[8]PDI_TITULACIÓN!$T102&lt;&gt;0),[8]PDI_TITULACIÓN!$T102,""),IF($A104="TOTAL",SUM(INDIRECT("L4:L"&amp;ROW()-1)),""))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IF(AND($A104&lt;&gt;"",$A104&lt;&gt;"TOTAL"),IF(AND([8]PDI_TITULACIÓN!$W102&lt;&gt;"",[8]PDI_TITULACIÓN!$W102&lt;&gt;0),[8]PDI_TITULACIÓN!$W102,""),IF($A104="TOTAL",SUM(INDIRECT("N4:N"&amp;ROW()-1)),""))</f>
        <v/>
      </c>
      <c r="O104" s="6" t="str">
        <f ca="1">IF(AND($A104&lt;&gt;"",$A104&lt;&gt;"TOTAL"),IF(AND([8]PDI_TITULACIÓN!$Y102&lt;&gt;"",[8]PDI_TITULACIÓN!$Y102&lt;&gt;0),[8]PDI_TITULACIÓN!$Y102,""),IF($A104="TOTAL",SUM(INDIRECT("O4:O"&amp;ROW()-1)),""))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IF(AND($A104&lt;&gt;"",$A104&lt;&gt;"TOTAL"),IF(AND([8]PDI_TITULACIÓN!$AB102&lt;&gt;"",[8]PDI_TITULACIÓN!$AB102&lt;&gt;0),[8]PDI_TITULACIÓN!$AB102,""),IF($A104="TOTAL",SUM(INDIRECT("Q4:Q"&amp;ROW()-1)),""))</f>
        <v/>
      </c>
      <c r="R104" s="6" t="str">
        <f ca="1">IF(AND($A104&lt;&gt;"",$A104&lt;&gt;"TOTAL"),IF(AND([8]PDI_TITULACIÓN!$AD102&lt;&gt;"",[8]PDI_TITULACIÓN!$AD102&lt;&gt;0),[8]PDI_TITULACIÓN!$AD102,""),IF($A104="TOTAL",SUM(INDIRECT("R4:R"&amp;ROW()-1)),""))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IF(AND($A104&lt;&gt;"",$A104&lt;&gt;"TOTAL"),IF(AND([8]PDI_TITULACIÓN!$AG102&lt;&gt;"",[8]PDI_TITULACIÓN!$AG102&lt;&gt;0),[8]PDI_TITULACIÓN!$AG102,""),IF($A104="TOTAL",SUM(INDIRECT("T4:T"&amp;ROW()-1)),""))</f>
        <v/>
      </c>
      <c r="U104" s="6" t="str">
        <f ca="1">IF(AND($A104&lt;&gt;"",$A104&lt;&gt;"TOTAL"),IF(AND([8]PDI_TITULACIÓN!$AI102&lt;&gt;"",[8]PDI_TITULACIÓN!$AI102&lt;&gt;0),[8]PDI_TITULACIÓN!$AI102,""),IF($A104="TOTAL",SUM(INDIRECT("U4:U"&amp;ROW()-1)),""))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IF(AND($A104&lt;&gt;"",$A104&lt;&gt;"TOTAL"),IF(AND([8]PDI_TITULACIÓN!$AL102&lt;&gt;"",[8]PDI_TITULACIÓN!$AL102&lt;&gt;0),[8]PDI_TITULACIÓN!$AL102,""),IF($A104="TOTAL",SUM(INDIRECT("W4:W"&amp;ROW()-1)),""))</f>
        <v/>
      </c>
      <c r="X104" s="6" t="str">
        <f ca="1">IF(AND($A104&lt;&gt;"",$A104&lt;&gt;"TOTAL"),IF(AND([8]PDI_TITULACIÓN!$AN102&lt;&gt;"",[8]PDI_TITULACIÓN!$AN102&lt;&gt;0),[8]PDI_TITULACIÓN!$AN102,""),IF($A104="TOTAL",SUM(INDIRECT("X4:X"&amp;ROW()-1)),""))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IF(AND($A104&lt;&gt;"",$A104&lt;&gt;"TOTAL"),IF(AND([8]PDI_TITULACIÓN!$AQ102&lt;&gt;"",[8]PDI_TITULACIÓN!$AQ102&lt;&gt;0),[8]PDI_TITULACIÓN!$AQ102,""),IF($A104="TOTAL",SUM(INDIRECT("Z4:Z"&amp;ROW()-1)),""))</f>
        <v/>
      </c>
      <c r="AA104" s="6" t="str">
        <f ca="1">IF(AND($A104&lt;&gt;"",$A104&lt;&gt;"TOTAL"),IF(AND([8]PDI_TITULACIÓN!$AS102&lt;&gt;"",[8]PDI_TITULACIÓN!$AS102&lt;&gt;0),[8]PDI_TITULACIÓN!$AS102,""),IF($A104="TOTAL",SUM(INDIRECT("AA4:AA"&amp;ROW()-1)),""))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IF(AND($A104&lt;&gt;"",$A104&lt;&gt;"TOTAL"),IF(AND([8]PDI_TITULACIÓN!$AV102&lt;&gt;"",[8]PDI_TITULACIÓN!$AV102&lt;&gt;0),[8]PDI_TITULACIÓN!$AV102,""),IF($A104="TOTAL",SUM(INDIRECT("AC4:AC"&amp;ROW()-1)),""))</f>
        <v/>
      </c>
      <c r="AD104" s="6" t="str">
        <f ca="1">IF(AND($A104&lt;&gt;"",$A104&lt;&gt;"TOTAL"),IF(AND([8]PDI_TITULACIÓN!$AX102&lt;&gt;"",[8]PDI_TITULACIÓN!$AX102&lt;&gt;0),[8]PDI_TITULACIÓN!$AX102,""),IF($A104="TOTAL",SUM(INDIRECT("AD4:AD"&amp;ROW()-1)),""))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IF(AND($A104&lt;&gt;"",$A104&lt;&gt;"TOTAL"),IF(AND([8]PDI_TITULACIÓN!$BA102&lt;&gt;"",[8]PDI_TITULACIÓN!$BA102&lt;&gt;0),[8]PDI_TITULACIÓN!$BA102,""),IF($A104="TOTAL",SUM(INDIRECT("AF4:AF"&amp;ROW()-1)),""))</f>
        <v/>
      </c>
      <c r="AG104" s="6" t="str">
        <f ca="1">IF(AND($A104&lt;&gt;"",$A104&lt;&gt;"TOTAL"),IF(AND([8]PDI_TITULACIÓN!$BC102&lt;&gt;"",[8]PDI_TITULACIÓN!$BC102&lt;&gt;0),[8]PDI_TITULACIÓN!$BC102,""),IF($A104="TOTAL",SUM(INDIRECT("AG4:AG"&amp;ROW()-1)),""))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IF(AND($A104&lt;&gt;"",$A104&lt;&gt;"TOTAL"),IF(AND([8]PDI_TITULACIÓN!$BF102&lt;&gt;"",[8]PDI_TITULACIÓN!$BF102&lt;&gt;0),[8]PDI_TITULACIÓN!$BF102,""),IF($A104="TOTAL",SUM(INDIRECT("AI4:AI"&amp;ROW()-1)),""))</f>
        <v/>
      </c>
      <c r="AJ104" s="6" t="str">
        <f ca="1">IF(AND($A104&lt;&gt;"",$A104&lt;&gt;"TOTAL"),IF(AND([8]PDI_TITULACIÓN!$BH102&lt;&gt;"",[8]PDI_TITULACIÓN!$BH102&lt;&gt;0),[8]PDI_TITULACIÓN!$BH102,""),IF($A104="TOTAL",SUM(INDIRECT("AJ4:AJ"&amp;ROW()-1)),""))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IF(AND($A104&lt;&gt;"",$A104&lt;&gt;"TOTAL"),IF(AND([8]PDI_TITULACIÓN!$BK102&lt;&gt;"",[8]PDI_TITULACIÓN!$BK102&lt;&gt;0),[8]PDI_TITULACIÓN!$BK102,""),IF($A104="TOTAL",SUM(INDIRECT("AL4:AL"&amp;ROW()-1)),""))</f>
        <v/>
      </c>
      <c r="AM104" s="6" t="str">
        <f ca="1">IF(AND($A104&lt;&gt;"",$A104&lt;&gt;"TOTAL"),IF(AND([8]PDI_TITULACIÓN!$BM102&lt;&gt;"",[8]PDI_TITULACIÓN!$BM102&lt;&gt;0),[8]PDI_TITULACIÓN!$BM102,""),IF($A104="TOTAL",SUM(INDIRECT("AM4:AM"&amp;ROW()-1)),""))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IF(AND($A104&lt;&gt;"",$A104&lt;&gt;"TOTAL"),IF(AND([8]PDI_TITULACIÓN!$BP102&lt;&gt;"",[8]PDI_TITULACIÓN!$BP102&lt;&gt;0),[8]PDI_TITULACIÓN!$BP102,""),IF($A104="TOTAL",SUM(INDIRECT("AO4:AO"&amp;ROW()-1)),""))</f>
        <v/>
      </c>
      <c r="AP104" s="6" t="str">
        <f ca="1">IF(AND($A104&lt;&gt;"",$A104&lt;&gt;"TOTAL"),IF(AND([8]PDI_TITULACIÓN!$BR102&lt;&gt;"",[8]PDI_TITULACIÓN!$BR102&lt;&gt;0),[8]PDI_TITULACIÓN!$BR102,""),IF($A104="TOTAL",SUM(INDIRECT("AP4:AP"&amp;ROW()-1)),""))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IF(AND($A104&lt;&gt;"",$A104&lt;&gt;"TOTAL"),IF(AND([8]PDI_TITULACIÓN!$BU102&lt;&gt;"",[8]PDI_TITULACIÓN!$BU102&lt;&gt;0),[8]PDI_TITULACIÓN!$BU102,""),IF($A104="TOTAL",SUM(INDIRECT("AR4:AR"&amp;ROW()-1)),""))</f>
        <v/>
      </c>
      <c r="AS104" s="6" t="str">
        <f ca="1">IF(AND($A104&lt;&gt;"",$A104&lt;&gt;"TOTAL"),IF(AND([8]PDI_TITULACIÓN!$BW102&lt;&gt;"",[8]PDI_TITULACIÓN!$BW102&lt;&gt;0),[8]PDI_TITULACIÓN!$BW102,""),IF($A104="TOTAL",SUM(INDIRECT("AS4:AS"&amp;ROW()-1)),""))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IF(AND($A104&lt;&gt;"",$A104&lt;&gt;"TOTAL"),IF(AND([8]PDI_TITULACIÓN!$BZ102&lt;&gt;"",[8]PDI_TITULACIÓN!$BZ102&lt;&gt;0),[8]PDI_TITULACIÓN!$BZ102,""),IF($A104="TOTAL",SUM(INDIRECT("AU4:AU"&amp;ROW()-1)),""))</f>
        <v/>
      </c>
      <c r="AV104" s="6" t="str">
        <f ca="1">IF(AND($A104&lt;&gt;"",$A104&lt;&gt;"TOTAL"),IF(AND([8]PDI_TITULACIÓN!$CB102&lt;&gt;"",[8]PDI_TITULACIÓN!$CB102&lt;&gt;0),[8]PDI_TITULACIÓN!$CB102,""),IF($A104="TOTAL",SUM(INDIRECT("AV4:AV"&amp;ROW()-1)),""))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IF(AND($A104&lt;&gt;"",$A104&lt;&gt;"TOTAL"),IF(AND([8]PDI_TITULACIÓN!$CE102&lt;&gt;"",[8]PDI_TITULACIÓN!$CE102&lt;&gt;0),[8]PDI_TITULACIÓN!$CE102,""),IF($A104="TOTAL",SUM(INDIRECT("AX4:AX"&amp;ROW()-1)),""))</f>
        <v/>
      </c>
      <c r="AY104" s="6" t="str">
        <f ca="1">IF(AND($A104&lt;&gt;"",$A104&lt;&gt;"TOTAL"),IF(AND([8]PDI_TITULACIÓN!$CG102&lt;&gt;"",[8]PDI_TITULACIÓN!$CG102&lt;&gt;0),[8]PDI_TITULACIÓN!$CG102,""),IF($A104="TOTAL",SUM(INDIRECT("AY4:AY"&amp;ROW()-1)),""))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IF(AND($A104&lt;&gt;"",$A104&lt;&gt;"TOTAL"),IF(AND([8]PDI_TITULACIÓN!$CJ102&lt;&gt;"",[8]PDI_TITULACIÓN!$CJ102&lt;&gt;0),[8]PDI_TITULACIÓN!$CJ102,""),IF($A104="TOTAL",SUM(INDIRECT("BA4:BA"&amp;ROW()-1)),""))</f>
        <v/>
      </c>
      <c r="BB104" s="6" t="str">
        <f ca="1">IF(AND($A104&lt;&gt;"",$A104&lt;&gt;"TOTAL"),IF(AND([8]PDI_TITULACIÓN!$CL102&lt;&gt;"",[8]PDI_TITULACIÓN!$CL102&lt;&gt;0),[8]PDI_TITULACIÓN!$CL102,""),IF($A104="TOTAL",SUM(INDIRECT("BB4:BB"&amp;ROW()-1)),""))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IF(AND($A104&lt;&gt;"",$A104&lt;&gt;"TOTAL"),IF(AND([8]PDI_TITULACIÓN!$CO102&lt;&gt;"",[8]PDI_TITULACIÓN!$CO102&lt;&gt;0),[8]PDI_TITULACIÓN!$CO102,""),IF($A104="TOTAL",SUM(INDIRECT("BD4:BD"&amp;ROW()-1)),""))</f>
        <v/>
      </c>
      <c r="BE104" s="6" t="str">
        <f ca="1">IF(AND($A104&lt;&gt;"",$A104&lt;&gt;"TOTAL"),IF(AND([8]PDI_TITULACIÓN!$CQ102&lt;&gt;"",[8]PDI_TITULACIÓN!$CQ102&lt;&gt;0),[8]PDI_TITULACIÓN!$CQ102,""),IF($A104="TOTAL",SUM(INDIRECT("BE4:BE"&amp;ROW()-1)),""))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IF([8]PDI_TITULACIÓN!$B103&lt;&gt;"",[8]PDI_TITULACIÓN!$B103,IF(AND([8]PDI_TITULACIÓN!$B103="",[8]PDI_TITULACIÓN!$B104="",[8]PDI_TITULACIÓN!$B102=""),"","TOTAL"))</f>
        <v/>
      </c>
      <c r="B105" s="6" t="str">
        <f ca="1">IF(AND($A105&lt;&gt;"",$A105&lt;&gt;"TOTAL"),IF(AND([8]PDI_TITULACIÓN!$C103&lt;&gt;"",[8]PDI_TITULACIÓN!$C103&lt;&gt;0),[8]PDI_TITULACIÓN!$C103,""),IF($A105="TOTAL",SUM(INDIRECT("B4:B"&amp;ROW()-1)),""))</f>
        <v/>
      </c>
      <c r="C105" s="6" t="str">
        <f ca="1">IF(AND($A105&lt;&gt;"",$A105&lt;&gt;"TOTAL"),IF(AND([8]PDI_TITULACIÓN!$E103&lt;&gt;"",[8]PDI_TITULACIÓN!$E103&lt;&gt;0),[8]PDI_TITULACIÓN!$E103,""),IF($A105="TOTAL",SUM(INDIRECT("C4:C"&amp;ROW()-1)),""))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IF(AND($A105&lt;&gt;"",$A105&lt;&gt;"TOTAL"),IF(AND([8]PDI_TITULACIÓN!$H103&lt;&gt;"",[8]PDI_TITULACIÓN!$H103&lt;&gt;0),[8]PDI_TITULACIÓN!$H103,""),IF($A105="TOTAL",SUM(INDIRECT("E4:E"&amp;ROW()-1)),""))</f>
        <v/>
      </c>
      <c r="F105" s="6" t="str">
        <f ca="1">IF(AND($A105&lt;&gt;"",$A105&lt;&gt;"TOTAL"),IF(AND([8]PDI_TITULACIÓN!$J103&lt;&gt;"",[8]PDI_TITULACIÓN!$J103&lt;&gt;0),[8]PDI_TITULACIÓN!$J103,""),IF($A105="TOTAL",SUM(INDIRECT("F4:F"&amp;ROW()-1)),""))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IF(AND($A105&lt;&gt;"",$A105&lt;&gt;"TOTAL"),IF(AND([8]PDI_TITULACIÓN!$M103&lt;&gt;"",[8]PDI_TITULACIÓN!$M103&lt;&gt;0),[8]PDI_TITULACIÓN!$M103,""),IF($A105="TOTAL",SUM(INDIRECT("H4:H"&amp;ROW()-1)),""))</f>
        <v/>
      </c>
      <c r="I105" s="6" t="str">
        <f ca="1">IF(AND($A105&lt;&gt;"",$A105&lt;&gt;"TOTAL"),IF(AND([8]PDI_TITULACIÓN!$O103&lt;&gt;"",[8]PDI_TITULACIÓN!$O103&lt;&gt;0),[8]PDI_TITULACIÓN!$O103,""),IF($A105="TOTAL",SUM(INDIRECT("I4:I"&amp;ROW()-1)),""))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IF(AND($A105&lt;&gt;"",$A105&lt;&gt;"TOTAL"),IF(AND([8]PDI_TITULACIÓN!$R103&lt;&gt;"",[8]PDI_TITULACIÓN!$R103&lt;&gt;0),[8]PDI_TITULACIÓN!$R103,""),IF($A105="TOTAL",SUM(INDIRECT("K4:K"&amp;ROW()-1)),""))</f>
        <v/>
      </c>
      <c r="L105" s="6" t="str">
        <f ca="1">IF(AND($A105&lt;&gt;"",$A105&lt;&gt;"TOTAL"),IF(AND([8]PDI_TITULACIÓN!$T103&lt;&gt;"",[8]PDI_TITULACIÓN!$T103&lt;&gt;0),[8]PDI_TITULACIÓN!$T103,""),IF($A105="TOTAL",SUM(INDIRECT("L4:L"&amp;ROW()-1)),""))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IF(AND($A105&lt;&gt;"",$A105&lt;&gt;"TOTAL"),IF(AND([8]PDI_TITULACIÓN!$W103&lt;&gt;"",[8]PDI_TITULACIÓN!$W103&lt;&gt;0),[8]PDI_TITULACIÓN!$W103,""),IF($A105="TOTAL",SUM(INDIRECT("N4:N"&amp;ROW()-1)),""))</f>
        <v/>
      </c>
      <c r="O105" s="6" t="str">
        <f ca="1">IF(AND($A105&lt;&gt;"",$A105&lt;&gt;"TOTAL"),IF(AND([8]PDI_TITULACIÓN!$Y103&lt;&gt;"",[8]PDI_TITULACIÓN!$Y103&lt;&gt;0),[8]PDI_TITULACIÓN!$Y103,""),IF($A105="TOTAL",SUM(INDIRECT("O4:O"&amp;ROW()-1)),""))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IF(AND($A105&lt;&gt;"",$A105&lt;&gt;"TOTAL"),IF(AND([8]PDI_TITULACIÓN!$AB103&lt;&gt;"",[8]PDI_TITULACIÓN!$AB103&lt;&gt;0),[8]PDI_TITULACIÓN!$AB103,""),IF($A105="TOTAL",SUM(INDIRECT("Q4:Q"&amp;ROW()-1)),""))</f>
        <v/>
      </c>
      <c r="R105" s="6" t="str">
        <f ca="1">IF(AND($A105&lt;&gt;"",$A105&lt;&gt;"TOTAL"),IF(AND([8]PDI_TITULACIÓN!$AD103&lt;&gt;"",[8]PDI_TITULACIÓN!$AD103&lt;&gt;0),[8]PDI_TITULACIÓN!$AD103,""),IF($A105="TOTAL",SUM(INDIRECT("R4:R"&amp;ROW()-1)),""))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IF(AND($A105&lt;&gt;"",$A105&lt;&gt;"TOTAL"),IF(AND([8]PDI_TITULACIÓN!$AG103&lt;&gt;"",[8]PDI_TITULACIÓN!$AG103&lt;&gt;0),[8]PDI_TITULACIÓN!$AG103,""),IF($A105="TOTAL",SUM(INDIRECT("T4:T"&amp;ROW()-1)),""))</f>
        <v/>
      </c>
      <c r="U105" s="6" t="str">
        <f ca="1">IF(AND($A105&lt;&gt;"",$A105&lt;&gt;"TOTAL"),IF(AND([8]PDI_TITULACIÓN!$AI103&lt;&gt;"",[8]PDI_TITULACIÓN!$AI103&lt;&gt;0),[8]PDI_TITULACIÓN!$AI103,""),IF($A105="TOTAL",SUM(INDIRECT("U4:U"&amp;ROW()-1)),""))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IF(AND($A105&lt;&gt;"",$A105&lt;&gt;"TOTAL"),IF(AND([8]PDI_TITULACIÓN!$AL103&lt;&gt;"",[8]PDI_TITULACIÓN!$AL103&lt;&gt;0),[8]PDI_TITULACIÓN!$AL103,""),IF($A105="TOTAL",SUM(INDIRECT("W4:W"&amp;ROW()-1)),""))</f>
        <v/>
      </c>
      <c r="X105" s="6" t="str">
        <f ca="1">IF(AND($A105&lt;&gt;"",$A105&lt;&gt;"TOTAL"),IF(AND([8]PDI_TITULACIÓN!$AN103&lt;&gt;"",[8]PDI_TITULACIÓN!$AN103&lt;&gt;0),[8]PDI_TITULACIÓN!$AN103,""),IF($A105="TOTAL",SUM(INDIRECT("X4:X"&amp;ROW()-1)),""))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IF(AND($A105&lt;&gt;"",$A105&lt;&gt;"TOTAL"),IF(AND([8]PDI_TITULACIÓN!$AQ103&lt;&gt;"",[8]PDI_TITULACIÓN!$AQ103&lt;&gt;0),[8]PDI_TITULACIÓN!$AQ103,""),IF($A105="TOTAL",SUM(INDIRECT("Z4:Z"&amp;ROW()-1)),""))</f>
        <v/>
      </c>
      <c r="AA105" s="6" t="str">
        <f ca="1">IF(AND($A105&lt;&gt;"",$A105&lt;&gt;"TOTAL"),IF(AND([8]PDI_TITULACIÓN!$AS103&lt;&gt;"",[8]PDI_TITULACIÓN!$AS103&lt;&gt;0),[8]PDI_TITULACIÓN!$AS103,""),IF($A105="TOTAL",SUM(INDIRECT("AA4:AA"&amp;ROW()-1)),""))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IF(AND($A105&lt;&gt;"",$A105&lt;&gt;"TOTAL"),IF(AND([8]PDI_TITULACIÓN!$AV103&lt;&gt;"",[8]PDI_TITULACIÓN!$AV103&lt;&gt;0),[8]PDI_TITULACIÓN!$AV103,""),IF($A105="TOTAL",SUM(INDIRECT("AC4:AC"&amp;ROW()-1)),""))</f>
        <v/>
      </c>
      <c r="AD105" s="6" t="str">
        <f ca="1">IF(AND($A105&lt;&gt;"",$A105&lt;&gt;"TOTAL"),IF(AND([8]PDI_TITULACIÓN!$AX103&lt;&gt;"",[8]PDI_TITULACIÓN!$AX103&lt;&gt;0),[8]PDI_TITULACIÓN!$AX103,""),IF($A105="TOTAL",SUM(INDIRECT("AD4:AD"&amp;ROW()-1)),""))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IF(AND($A105&lt;&gt;"",$A105&lt;&gt;"TOTAL"),IF(AND([8]PDI_TITULACIÓN!$BA103&lt;&gt;"",[8]PDI_TITULACIÓN!$BA103&lt;&gt;0),[8]PDI_TITULACIÓN!$BA103,""),IF($A105="TOTAL",SUM(INDIRECT("AF4:AF"&amp;ROW()-1)),""))</f>
        <v/>
      </c>
      <c r="AG105" s="6" t="str">
        <f ca="1">IF(AND($A105&lt;&gt;"",$A105&lt;&gt;"TOTAL"),IF(AND([8]PDI_TITULACIÓN!$BC103&lt;&gt;"",[8]PDI_TITULACIÓN!$BC103&lt;&gt;0),[8]PDI_TITULACIÓN!$BC103,""),IF($A105="TOTAL",SUM(INDIRECT("AG4:AG"&amp;ROW()-1)),""))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IF(AND($A105&lt;&gt;"",$A105&lt;&gt;"TOTAL"),IF(AND([8]PDI_TITULACIÓN!$BF103&lt;&gt;"",[8]PDI_TITULACIÓN!$BF103&lt;&gt;0),[8]PDI_TITULACIÓN!$BF103,""),IF($A105="TOTAL",SUM(INDIRECT("AI4:AI"&amp;ROW()-1)),""))</f>
        <v/>
      </c>
      <c r="AJ105" s="6" t="str">
        <f ca="1">IF(AND($A105&lt;&gt;"",$A105&lt;&gt;"TOTAL"),IF(AND([8]PDI_TITULACIÓN!$BH103&lt;&gt;"",[8]PDI_TITULACIÓN!$BH103&lt;&gt;0),[8]PDI_TITULACIÓN!$BH103,""),IF($A105="TOTAL",SUM(INDIRECT("AJ4:AJ"&amp;ROW()-1)),""))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IF(AND($A105&lt;&gt;"",$A105&lt;&gt;"TOTAL"),IF(AND([8]PDI_TITULACIÓN!$BK103&lt;&gt;"",[8]PDI_TITULACIÓN!$BK103&lt;&gt;0),[8]PDI_TITULACIÓN!$BK103,""),IF($A105="TOTAL",SUM(INDIRECT("AL4:AL"&amp;ROW()-1)),""))</f>
        <v/>
      </c>
      <c r="AM105" s="6" t="str">
        <f ca="1">IF(AND($A105&lt;&gt;"",$A105&lt;&gt;"TOTAL"),IF(AND([8]PDI_TITULACIÓN!$BM103&lt;&gt;"",[8]PDI_TITULACIÓN!$BM103&lt;&gt;0),[8]PDI_TITULACIÓN!$BM103,""),IF($A105="TOTAL",SUM(INDIRECT("AM4:AM"&amp;ROW()-1)),""))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IF(AND($A105&lt;&gt;"",$A105&lt;&gt;"TOTAL"),IF(AND([8]PDI_TITULACIÓN!$BP103&lt;&gt;"",[8]PDI_TITULACIÓN!$BP103&lt;&gt;0),[8]PDI_TITULACIÓN!$BP103,""),IF($A105="TOTAL",SUM(INDIRECT("AO4:AO"&amp;ROW()-1)),""))</f>
        <v/>
      </c>
      <c r="AP105" s="6" t="str">
        <f ca="1">IF(AND($A105&lt;&gt;"",$A105&lt;&gt;"TOTAL"),IF(AND([8]PDI_TITULACIÓN!$BR103&lt;&gt;"",[8]PDI_TITULACIÓN!$BR103&lt;&gt;0),[8]PDI_TITULACIÓN!$BR103,""),IF($A105="TOTAL",SUM(INDIRECT("AP4:AP"&amp;ROW()-1)),""))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IF(AND($A105&lt;&gt;"",$A105&lt;&gt;"TOTAL"),IF(AND([8]PDI_TITULACIÓN!$BU103&lt;&gt;"",[8]PDI_TITULACIÓN!$BU103&lt;&gt;0),[8]PDI_TITULACIÓN!$BU103,""),IF($A105="TOTAL",SUM(INDIRECT("AR4:AR"&amp;ROW()-1)),""))</f>
        <v/>
      </c>
      <c r="AS105" s="6" t="str">
        <f ca="1">IF(AND($A105&lt;&gt;"",$A105&lt;&gt;"TOTAL"),IF(AND([8]PDI_TITULACIÓN!$BW103&lt;&gt;"",[8]PDI_TITULACIÓN!$BW103&lt;&gt;0),[8]PDI_TITULACIÓN!$BW103,""),IF($A105="TOTAL",SUM(INDIRECT("AS4:AS"&amp;ROW()-1)),""))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IF(AND($A105&lt;&gt;"",$A105&lt;&gt;"TOTAL"),IF(AND([8]PDI_TITULACIÓN!$BZ103&lt;&gt;"",[8]PDI_TITULACIÓN!$BZ103&lt;&gt;0),[8]PDI_TITULACIÓN!$BZ103,""),IF($A105="TOTAL",SUM(INDIRECT("AU4:AU"&amp;ROW()-1)),""))</f>
        <v/>
      </c>
      <c r="AV105" s="6" t="str">
        <f ca="1">IF(AND($A105&lt;&gt;"",$A105&lt;&gt;"TOTAL"),IF(AND([8]PDI_TITULACIÓN!$CB103&lt;&gt;"",[8]PDI_TITULACIÓN!$CB103&lt;&gt;0),[8]PDI_TITULACIÓN!$CB103,""),IF($A105="TOTAL",SUM(INDIRECT("AV4:AV"&amp;ROW()-1)),""))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IF(AND($A105&lt;&gt;"",$A105&lt;&gt;"TOTAL"),IF(AND([8]PDI_TITULACIÓN!$CE103&lt;&gt;"",[8]PDI_TITULACIÓN!$CE103&lt;&gt;0),[8]PDI_TITULACIÓN!$CE103,""),IF($A105="TOTAL",SUM(INDIRECT("AX4:AX"&amp;ROW()-1)),""))</f>
        <v/>
      </c>
      <c r="AY105" s="6" t="str">
        <f ca="1">IF(AND($A105&lt;&gt;"",$A105&lt;&gt;"TOTAL"),IF(AND([8]PDI_TITULACIÓN!$CG103&lt;&gt;"",[8]PDI_TITULACIÓN!$CG103&lt;&gt;0),[8]PDI_TITULACIÓN!$CG103,""),IF($A105="TOTAL",SUM(INDIRECT("AY4:AY"&amp;ROW()-1)),""))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IF(AND($A105&lt;&gt;"",$A105&lt;&gt;"TOTAL"),IF(AND([8]PDI_TITULACIÓN!$CJ103&lt;&gt;"",[8]PDI_TITULACIÓN!$CJ103&lt;&gt;0),[8]PDI_TITULACIÓN!$CJ103,""),IF($A105="TOTAL",SUM(INDIRECT("BA4:BA"&amp;ROW()-1)),""))</f>
        <v/>
      </c>
      <c r="BB105" s="6" t="str">
        <f ca="1">IF(AND($A105&lt;&gt;"",$A105&lt;&gt;"TOTAL"),IF(AND([8]PDI_TITULACIÓN!$CL103&lt;&gt;"",[8]PDI_TITULACIÓN!$CL103&lt;&gt;0),[8]PDI_TITULACIÓN!$CL103,""),IF($A105="TOTAL",SUM(INDIRECT("BB4:BB"&amp;ROW()-1)),""))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IF(AND($A105&lt;&gt;"",$A105&lt;&gt;"TOTAL"),IF(AND([8]PDI_TITULACIÓN!$CO103&lt;&gt;"",[8]PDI_TITULACIÓN!$CO103&lt;&gt;0),[8]PDI_TITULACIÓN!$CO103,""),IF($A105="TOTAL",SUM(INDIRECT("BD4:BD"&amp;ROW()-1)),""))</f>
        <v/>
      </c>
      <c r="BE105" s="6" t="str">
        <f ca="1">IF(AND($A105&lt;&gt;"",$A105&lt;&gt;"TOTAL"),IF(AND([8]PDI_TITULACIÓN!$CQ103&lt;&gt;"",[8]PDI_TITULACIÓN!$CQ103&lt;&gt;0),[8]PDI_TITULACIÓN!$CQ103,""),IF($A105="TOTAL",SUM(INDIRECT("BE4:BE"&amp;ROW()-1)),""))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IF([8]PDI_TITULACIÓN!$B104&lt;&gt;"",[8]PDI_TITULACIÓN!$B104,IF(AND([8]PDI_TITULACIÓN!$B104="",[8]PDI_TITULACIÓN!$B105="",[8]PDI_TITULACIÓN!$B103=""),"","TOTAL"))</f>
        <v/>
      </c>
      <c r="B106" s="6" t="str">
        <f ca="1">IF(AND($A106&lt;&gt;"",$A106&lt;&gt;"TOTAL"),IF(AND([8]PDI_TITULACIÓN!$C104&lt;&gt;"",[8]PDI_TITULACIÓN!$C104&lt;&gt;0),[8]PDI_TITULACIÓN!$C104,""),IF($A106="TOTAL",SUM(INDIRECT("B4:B"&amp;ROW()-1)),""))</f>
        <v/>
      </c>
      <c r="C106" s="6" t="str">
        <f ca="1">IF(AND($A106&lt;&gt;"",$A106&lt;&gt;"TOTAL"),IF(AND([8]PDI_TITULACIÓN!$E104&lt;&gt;"",[8]PDI_TITULACIÓN!$E104&lt;&gt;0),[8]PDI_TITULACIÓN!$E104,""),IF($A106="TOTAL",SUM(INDIRECT("C4:C"&amp;ROW()-1)),""))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IF(AND($A106&lt;&gt;"",$A106&lt;&gt;"TOTAL"),IF(AND([8]PDI_TITULACIÓN!$H104&lt;&gt;"",[8]PDI_TITULACIÓN!$H104&lt;&gt;0),[8]PDI_TITULACIÓN!$H104,""),IF($A106="TOTAL",SUM(INDIRECT("E4:E"&amp;ROW()-1)),""))</f>
        <v/>
      </c>
      <c r="F106" s="6" t="str">
        <f ca="1">IF(AND($A106&lt;&gt;"",$A106&lt;&gt;"TOTAL"),IF(AND([8]PDI_TITULACIÓN!$J104&lt;&gt;"",[8]PDI_TITULACIÓN!$J104&lt;&gt;0),[8]PDI_TITULACIÓN!$J104,""),IF($A106="TOTAL",SUM(INDIRECT("F4:F"&amp;ROW()-1)),""))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IF(AND($A106&lt;&gt;"",$A106&lt;&gt;"TOTAL"),IF(AND([8]PDI_TITULACIÓN!$M104&lt;&gt;"",[8]PDI_TITULACIÓN!$M104&lt;&gt;0),[8]PDI_TITULACIÓN!$M104,""),IF($A106="TOTAL",SUM(INDIRECT("H4:H"&amp;ROW()-1)),""))</f>
        <v/>
      </c>
      <c r="I106" s="6" t="str">
        <f ca="1">IF(AND($A106&lt;&gt;"",$A106&lt;&gt;"TOTAL"),IF(AND([8]PDI_TITULACIÓN!$O104&lt;&gt;"",[8]PDI_TITULACIÓN!$O104&lt;&gt;0),[8]PDI_TITULACIÓN!$O104,""),IF($A106="TOTAL",SUM(INDIRECT("I4:I"&amp;ROW()-1)),""))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IF(AND($A106&lt;&gt;"",$A106&lt;&gt;"TOTAL"),IF(AND([8]PDI_TITULACIÓN!$R104&lt;&gt;"",[8]PDI_TITULACIÓN!$R104&lt;&gt;0),[8]PDI_TITULACIÓN!$R104,""),IF($A106="TOTAL",SUM(INDIRECT("K4:K"&amp;ROW()-1)),""))</f>
        <v/>
      </c>
      <c r="L106" s="6" t="str">
        <f ca="1">IF(AND($A106&lt;&gt;"",$A106&lt;&gt;"TOTAL"),IF(AND([8]PDI_TITULACIÓN!$T104&lt;&gt;"",[8]PDI_TITULACIÓN!$T104&lt;&gt;0),[8]PDI_TITULACIÓN!$T104,""),IF($A106="TOTAL",SUM(INDIRECT("L4:L"&amp;ROW()-1)),""))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IF(AND($A106&lt;&gt;"",$A106&lt;&gt;"TOTAL"),IF(AND([8]PDI_TITULACIÓN!$W104&lt;&gt;"",[8]PDI_TITULACIÓN!$W104&lt;&gt;0),[8]PDI_TITULACIÓN!$W104,""),IF($A106="TOTAL",SUM(INDIRECT("N4:N"&amp;ROW()-1)),""))</f>
        <v/>
      </c>
      <c r="O106" s="6" t="str">
        <f ca="1">IF(AND($A106&lt;&gt;"",$A106&lt;&gt;"TOTAL"),IF(AND([8]PDI_TITULACIÓN!$Y104&lt;&gt;"",[8]PDI_TITULACIÓN!$Y104&lt;&gt;0),[8]PDI_TITULACIÓN!$Y104,""),IF($A106="TOTAL",SUM(INDIRECT("O4:O"&amp;ROW()-1)),""))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IF(AND($A106&lt;&gt;"",$A106&lt;&gt;"TOTAL"),IF(AND([8]PDI_TITULACIÓN!$AB104&lt;&gt;"",[8]PDI_TITULACIÓN!$AB104&lt;&gt;0),[8]PDI_TITULACIÓN!$AB104,""),IF($A106="TOTAL",SUM(INDIRECT("Q4:Q"&amp;ROW()-1)),""))</f>
        <v/>
      </c>
      <c r="R106" s="6" t="str">
        <f ca="1">IF(AND($A106&lt;&gt;"",$A106&lt;&gt;"TOTAL"),IF(AND([8]PDI_TITULACIÓN!$AD104&lt;&gt;"",[8]PDI_TITULACIÓN!$AD104&lt;&gt;0),[8]PDI_TITULACIÓN!$AD104,""),IF($A106="TOTAL",SUM(INDIRECT("R4:R"&amp;ROW()-1)),""))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IF(AND($A106&lt;&gt;"",$A106&lt;&gt;"TOTAL"),IF(AND([8]PDI_TITULACIÓN!$AG104&lt;&gt;"",[8]PDI_TITULACIÓN!$AG104&lt;&gt;0),[8]PDI_TITULACIÓN!$AG104,""),IF($A106="TOTAL",SUM(INDIRECT("T4:T"&amp;ROW()-1)),""))</f>
        <v/>
      </c>
      <c r="U106" s="6" t="str">
        <f ca="1">IF(AND($A106&lt;&gt;"",$A106&lt;&gt;"TOTAL"),IF(AND([8]PDI_TITULACIÓN!$AI104&lt;&gt;"",[8]PDI_TITULACIÓN!$AI104&lt;&gt;0),[8]PDI_TITULACIÓN!$AI104,""),IF($A106="TOTAL",SUM(INDIRECT("U4:U"&amp;ROW()-1)),""))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IF(AND($A106&lt;&gt;"",$A106&lt;&gt;"TOTAL"),IF(AND([8]PDI_TITULACIÓN!$AL104&lt;&gt;"",[8]PDI_TITULACIÓN!$AL104&lt;&gt;0),[8]PDI_TITULACIÓN!$AL104,""),IF($A106="TOTAL",SUM(INDIRECT("W4:W"&amp;ROW()-1)),""))</f>
        <v/>
      </c>
      <c r="X106" s="6" t="str">
        <f ca="1">IF(AND($A106&lt;&gt;"",$A106&lt;&gt;"TOTAL"),IF(AND([8]PDI_TITULACIÓN!$AN104&lt;&gt;"",[8]PDI_TITULACIÓN!$AN104&lt;&gt;0),[8]PDI_TITULACIÓN!$AN104,""),IF($A106="TOTAL",SUM(INDIRECT("X4:X"&amp;ROW()-1)),""))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IF(AND($A106&lt;&gt;"",$A106&lt;&gt;"TOTAL"),IF(AND([8]PDI_TITULACIÓN!$AQ104&lt;&gt;"",[8]PDI_TITULACIÓN!$AQ104&lt;&gt;0),[8]PDI_TITULACIÓN!$AQ104,""),IF($A106="TOTAL",SUM(INDIRECT("Z4:Z"&amp;ROW()-1)),""))</f>
        <v/>
      </c>
      <c r="AA106" s="6" t="str">
        <f ca="1">IF(AND($A106&lt;&gt;"",$A106&lt;&gt;"TOTAL"),IF(AND([8]PDI_TITULACIÓN!$AS104&lt;&gt;"",[8]PDI_TITULACIÓN!$AS104&lt;&gt;0),[8]PDI_TITULACIÓN!$AS104,""),IF($A106="TOTAL",SUM(INDIRECT("AA4:AA"&amp;ROW()-1)),""))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IF(AND($A106&lt;&gt;"",$A106&lt;&gt;"TOTAL"),IF(AND([8]PDI_TITULACIÓN!$AV104&lt;&gt;"",[8]PDI_TITULACIÓN!$AV104&lt;&gt;0),[8]PDI_TITULACIÓN!$AV104,""),IF($A106="TOTAL",SUM(INDIRECT("AC4:AC"&amp;ROW()-1)),""))</f>
        <v/>
      </c>
      <c r="AD106" s="6" t="str">
        <f ca="1">IF(AND($A106&lt;&gt;"",$A106&lt;&gt;"TOTAL"),IF(AND([8]PDI_TITULACIÓN!$AX104&lt;&gt;"",[8]PDI_TITULACIÓN!$AX104&lt;&gt;0),[8]PDI_TITULACIÓN!$AX104,""),IF($A106="TOTAL",SUM(INDIRECT("AD4:AD"&amp;ROW()-1)),""))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IF(AND($A106&lt;&gt;"",$A106&lt;&gt;"TOTAL"),IF(AND([8]PDI_TITULACIÓN!$BA104&lt;&gt;"",[8]PDI_TITULACIÓN!$BA104&lt;&gt;0),[8]PDI_TITULACIÓN!$BA104,""),IF($A106="TOTAL",SUM(INDIRECT("AF4:AF"&amp;ROW()-1)),""))</f>
        <v/>
      </c>
      <c r="AG106" s="6" t="str">
        <f ca="1">IF(AND($A106&lt;&gt;"",$A106&lt;&gt;"TOTAL"),IF(AND([8]PDI_TITULACIÓN!$BC104&lt;&gt;"",[8]PDI_TITULACIÓN!$BC104&lt;&gt;0),[8]PDI_TITULACIÓN!$BC104,""),IF($A106="TOTAL",SUM(INDIRECT("AG4:AG"&amp;ROW()-1)),""))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IF(AND($A106&lt;&gt;"",$A106&lt;&gt;"TOTAL"),IF(AND([8]PDI_TITULACIÓN!$BF104&lt;&gt;"",[8]PDI_TITULACIÓN!$BF104&lt;&gt;0),[8]PDI_TITULACIÓN!$BF104,""),IF($A106="TOTAL",SUM(INDIRECT("AI4:AI"&amp;ROW()-1)),""))</f>
        <v/>
      </c>
      <c r="AJ106" s="6" t="str">
        <f ca="1">IF(AND($A106&lt;&gt;"",$A106&lt;&gt;"TOTAL"),IF(AND([8]PDI_TITULACIÓN!$BH104&lt;&gt;"",[8]PDI_TITULACIÓN!$BH104&lt;&gt;0),[8]PDI_TITULACIÓN!$BH104,""),IF($A106="TOTAL",SUM(INDIRECT("AJ4:AJ"&amp;ROW()-1)),""))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IF(AND($A106&lt;&gt;"",$A106&lt;&gt;"TOTAL"),IF(AND([8]PDI_TITULACIÓN!$BK104&lt;&gt;"",[8]PDI_TITULACIÓN!$BK104&lt;&gt;0),[8]PDI_TITULACIÓN!$BK104,""),IF($A106="TOTAL",SUM(INDIRECT("AL4:AL"&amp;ROW()-1)),""))</f>
        <v/>
      </c>
      <c r="AM106" s="6" t="str">
        <f ca="1">IF(AND($A106&lt;&gt;"",$A106&lt;&gt;"TOTAL"),IF(AND([8]PDI_TITULACIÓN!$BM104&lt;&gt;"",[8]PDI_TITULACIÓN!$BM104&lt;&gt;0),[8]PDI_TITULACIÓN!$BM104,""),IF($A106="TOTAL",SUM(INDIRECT("AM4:AM"&amp;ROW()-1)),""))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IF(AND($A106&lt;&gt;"",$A106&lt;&gt;"TOTAL"),IF(AND([8]PDI_TITULACIÓN!$BP104&lt;&gt;"",[8]PDI_TITULACIÓN!$BP104&lt;&gt;0),[8]PDI_TITULACIÓN!$BP104,""),IF($A106="TOTAL",SUM(INDIRECT("AO4:AO"&amp;ROW()-1)),""))</f>
        <v/>
      </c>
      <c r="AP106" s="6" t="str">
        <f ca="1">IF(AND($A106&lt;&gt;"",$A106&lt;&gt;"TOTAL"),IF(AND([8]PDI_TITULACIÓN!$BR104&lt;&gt;"",[8]PDI_TITULACIÓN!$BR104&lt;&gt;0),[8]PDI_TITULACIÓN!$BR104,""),IF($A106="TOTAL",SUM(INDIRECT("AP4:AP"&amp;ROW()-1)),""))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IF(AND($A106&lt;&gt;"",$A106&lt;&gt;"TOTAL"),IF(AND([8]PDI_TITULACIÓN!$BU104&lt;&gt;"",[8]PDI_TITULACIÓN!$BU104&lt;&gt;0),[8]PDI_TITULACIÓN!$BU104,""),IF($A106="TOTAL",SUM(INDIRECT("AR4:AR"&amp;ROW()-1)),""))</f>
        <v/>
      </c>
      <c r="AS106" s="6" t="str">
        <f ca="1">IF(AND($A106&lt;&gt;"",$A106&lt;&gt;"TOTAL"),IF(AND([8]PDI_TITULACIÓN!$BW104&lt;&gt;"",[8]PDI_TITULACIÓN!$BW104&lt;&gt;0),[8]PDI_TITULACIÓN!$BW104,""),IF($A106="TOTAL",SUM(INDIRECT("AS4:AS"&amp;ROW()-1)),""))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IF(AND($A106&lt;&gt;"",$A106&lt;&gt;"TOTAL"),IF(AND([8]PDI_TITULACIÓN!$BZ104&lt;&gt;"",[8]PDI_TITULACIÓN!$BZ104&lt;&gt;0),[8]PDI_TITULACIÓN!$BZ104,""),IF($A106="TOTAL",SUM(INDIRECT("AU4:AU"&amp;ROW()-1)),""))</f>
        <v/>
      </c>
      <c r="AV106" s="6" t="str">
        <f ca="1">IF(AND($A106&lt;&gt;"",$A106&lt;&gt;"TOTAL"),IF(AND([8]PDI_TITULACIÓN!$CB104&lt;&gt;"",[8]PDI_TITULACIÓN!$CB104&lt;&gt;0),[8]PDI_TITULACIÓN!$CB104,""),IF($A106="TOTAL",SUM(INDIRECT("AV4:AV"&amp;ROW()-1)),""))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IF(AND($A106&lt;&gt;"",$A106&lt;&gt;"TOTAL"),IF(AND([8]PDI_TITULACIÓN!$CE104&lt;&gt;"",[8]PDI_TITULACIÓN!$CE104&lt;&gt;0),[8]PDI_TITULACIÓN!$CE104,""),IF($A106="TOTAL",SUM(INDIRECT("AX4:AX"&amp;ROW()-1)),""))</f>
        <v/>
      </c>
      <c r="AY106" s="6" t="str">
        <f ca="1">IF(AND($A106&lt;&gt;"",$A106&lt;&gt;"TOTAL"),IF(AND([8]PDI_TITULACIÓN!$CG104&lt;&gt;"",[8]PDI_TITULACIÓN!$CG104&lt;&gt;0),[8]PDI_TITULACIÓN!$CG104,""),IF($A106="TOTAL",SUM(INDIRECT("AY4:AY"&amp;ROW()-1)),""))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IF(AND($A106&lt;&gt;"",$A106&lt;&gt;"TOTAL"),IF(AND([8]PDI_TITULACIÓN!$CJ104&lt;&gt;"",[8]PDI_TITULACIÓN!$CJ104&lt;&gt;0),[8]PDI_TITULACIÓN!$CJ104,""),IF($A106="TOTAL",SUM(INDIRECT("BA4:BA"&amp;ROW()-1)),""))</f>
        <v/>
      </c>
      <c r="BB106" s="6" t="str">
        <f ca="1">IF(AND($A106&lt;&gt;"",$A106&lt;&gt;"TOTAL"),IF(AND([8]PDI_TITULACIÓN!$CL104&lt;&gt;"",[8]PDI_TITULACIÓN!$CL104&lt;&gt;0),[8]PDI_TITULACIÓN!$CL104,""),IF($A106="TOTAL",SUM(INDIRECT("BB4:BB"&amp;ROW()-1)),""))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IF(AND($A106&lt;&gt;"",$A106&lt;&gt;"TOTAL"),IF(AND([8]PDI_TITULACIÓN!$CO104&lt;&gt;"",[8]PDI_TITULACIÓN!$CO104&lt;&gt;0),[8]PDI_TITULACIÓN!$CO104,""),IF($A106="TOTAL",SUM(INDIRECT("BD4:BD"&amp;ROW()-1)),""))</f>
        <v/>
      </c>
      <c r="BE106" s="6" t="str">
        <f ca="1">IF(AND($A106&lt;&gt;"",$A106&lt;&gt;"TOTAL"),IF(AND([8]PDI_TITULACIÓN!$CQ104&lt;&gt;"",[8]PDI_TITULACIÓN!$CQ104&lt;&gt;0),[8]PDI_TITULACIÓN!$CQ104,""),IF($A106="TOTAL",SUM(INDIRECT("BE4:BE"&amp;ROW()-1)),""))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IF([8]PDI_TITULACIÓN!$B105&lt;&gt;"",[8]PDI_TITULACIÓN!$B105,IF(AND([8]PDI_TITULACIÓN!$B105="",[8]PDI_TITULACIÓN!$B106="",[8]PDI_TITULACIÓN!$B104=""),"","TOTAL"))</f>
        <v/>
      </c>
      <c r="B107" s="6" t="str">
        <f ca="1">IF(AND($A107&lt;&gt;"",$A107&lt;&gt;"TOTAL"),IF(AND([8]PDI_TITULACIÓN!$C105&lt;&gt;"",[8]PDI_TITULACIÓN!$C105&lt;&gt;0),[8]PDI_TITULACIÓN!$C105,""),IF($A107="TOTAL",SUM(INDIRECT("B4:B"&amp;ROW()-1)),""))</f>
        <v/>
      </c>
      <c r="C107" s="6" t="str">
        <f ca="1">IF(AND($A107&lt;&gt;"",$A107&lt;&gt;"TOTAL"),IF(AND([8]PDI_TITULACIÓN!$E105&lt;&gt;"",[8]PDI_TITULACIÓN!$E105&lt;&gt;0),[8]PDI_TITULACIÓN!$E105,""),IF($A107="TOTAL",SUM(INDIRECT("C4:C"&amp;ROW()-1)),""))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IF(AND($A107&lt;&gt;"",$A107&lt;&gt;"TOTAL"),IF(AND([8]PDI_TITULACIÓN!$H105&lt;&gt;"",[8]PDI_TITULACIÓN!$H105&lt;&gt;0),[8]PDI_TITULACIÓN!$H105,""),IF($A107="TOTAL",SUM(INDIRECT("E4:E"&amp;ROW()-1)),""))</f>
        <v/>
      </c>
      <c r="F107" s="6" t="str">
        <f ca="1">IF(AND($A107&lt;&gt;"",$A107&lt;&gt;"TOTAL"),IF(AND([8]PDI_TITULACIÓN!$J105&lt;&gt;"",[8]PDI_TITULACIÓN!$J105&lt;&gt;0),[8]PDI_TITULACIÓN!$J105,""),IF($A107="TOTAL",SUM(INDIRECT("F4:F"&amp;ROW()-1)),""))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IF(AND($A107&lt;&gt;"",$A107&lt;&gt;"TOTAL"),IF(AND([8]PDI_TITULACIÓN!$M105&lt;&gt;"",[8]PDI_TITULACIÓN!$M105&lt;&gt;0),[8]PDI_TITULACIÓN!$M105,""),IF($A107="TOTAL",SUM(INDIRECT("H4:H"&amp;ROW()-1)),""))</f>
        <v/>
      </c>
      <c r="I107" s="6" t="str">
        <f ca="1">IF(AND($A107&lt;&gt;"",$A107&lt;&gt;"TOTAL"),IF(AND([8]PDI_TITULACIÓN!$O105&lt;&gt;"",[8]PDI_TITULACIÓN!$O105&lt;&gt;0),[8]PDI_TITULACIÓN!$O105,""),IF($A107="TOTAL",SUM(INDIRECT("I4:I"&amp;ROW()-1)),""))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IF(AND($A107&lt;&gt;"",$A107&lt;&gt;"TOTAL"),IF(AND([8]PDI_TITULACIÓN!$R105&lt;&gt;"",[8]PDI_TITULACIÓN!$R105&lt;&gt;0),[8]PDI_TITULACIÓN!$R105,""),IF($A107="TOTAL",SUM(INDIRECT("K4:K"&amp;ROW()-1)),""))</f>
        <v/>
      </c>
      <c r="L107" s="6" t="str">
        <f ca="1">IF(AND($A107&lt;&gt;"",$A107&lt;&gt;"TOTAL"),IF(AND([8]PDI_TITULACIÓN!$T105&lt;&gt;"",[8]PDI_TITULACIÓN!$T105&lt;&gt;0),[8]PDI_TITULACIÓN!$T105,""),IF($A107="TOTAL",SUM(INDIRECT("L4:L"&amp;ROW()-1)),""))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IF(AND($A107&lt;&gt;"",$A107&lt;&gt;"TOTAL"),IF(AND([8]PDI_TITULACIÓN!$W105&lt;&gt;"",[8]PDI_TITULACIÓN!$W105&lt;&gt;0),[8]PDI_TITULACIÓN!$W105,""),IF($A107="TOTAL",SUM(INDIRECT("N4:N"&amp;ROW()-1)),""))</f>
        <v/>
      </c>
      <c r="O107" s="6" t="str">
        <f ca="1">IF(AND($A107&lt;&gt;"",$A107&lt;&gt;"TOTAL"),IF(AND([8]PDI_TITULACIÓN!$Y105&lt;&gt;"",[8]PDI_TITULACIÓN!$Y105&lt;&gt;0),[8]PDI_TITULACIÓN!$Y105,""),IF($A107="TOTAL",SUM(INDIRECT("O4:O"&amp;ROW()-1)),""))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IF(AND($A107&lt;&gt;"",$A107&lt;&gt;"TOTAL"),IF(AND([8]PDI_TITULACIÓN!$AB105&lt;&gt;"",[8]PDI_TITULACIÓN!$AB105&lt;&gt;0),[8]PDI_TITULACIÓN!$AB105,""),IF($A107="TOTAL",SUM(INDIRECT("Q4:Q"&amp;ROW()-1)),""))</f>
        <v/>
      </c>
      <c r="R107" s="6" t="str">
        <f ca="1">IF(AND($A107&lt;&gt;"",$A107&lt;&gt;"TOTAL"),IF(AND([8]PDI_TITULACIÓN!$AD105&lt;&gt;"",[8]PDI_TITULACIÓN!$AD105&lt;&gt;0),[8]PDI_TITULACIÓN!$AD105,""),IF($A107="TOTAL",SUM(INDIRECT("R4:R"&amp;ROW()-1)),""))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IF(AND($A107&lt;&gt;"",$A107&lt;&gt;"TOTAL"),IF(AND([8]PDI_TITULACIÓN!$AG105&lt;&gt;"",[8]PDI_TITULACIÓN!$AG105&lt;&gt;0),[8]PDI_TITULACIÓN!$AG105,""),IF($A107="TOTAL",SUM(INDIRECT("T4:T"&amp;ROW()-1)),""))</f>
        <v/>
      </c>
      <c r="U107" s="6" t="str">
        <f ca="1">IF(AND($A107&lt;&gt;"",$A107&lt;&gt;"TOTAL"),IF(AND([8]PDI_TITULACIÓN!$AI105&lt;&gt;"",[8]PDI_TITULACIÓN!$AI105&lt;&gt;0),[8]PDI_TITULACIÓN!$AI105,""),IF($A107="TOTAL",SUM(INDIRECT("U4:U"&amp;ROW()-1)),""))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IF(AND($A107&lt;&gt;"",$A107&lt;&gt;"TOTAL"),IF(AND([8]PDI_TITULACIÓN!$AL105&lt;&gt;"",[8]PDI_TITULACIÓN!$AL105&lt;&gt;0),[8]PDI_TITULACIÓN!$AL105,""),IF($A107="TOTAL",SUM(INDIRECT("W4:W"&amp;ROW()-1)),""))</f>
        <v/>
      </c>
      <c r="X107" s="6" t="str">
        <f ca="1">IF(AND($A107&lt;&gt;"",$A107&lt;&gt;"TOTAL"),IF(AND([8]PDI_TITULACIÓN!$AN105&lt;&gt;"",[8]PDI_TITULACIÓN!$AN105&lt;&gt;0),[8]PDI_TITULACIÓN!$AN105,""),IF($A107="TOTAL",SUM(INDIRECT("X4:X"&amp;ROW()-1)),""))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IF(AND($A107&lt;&gt;"",$A107&lt;&gt;"TOTAL"),IF(AND([8]PDI_TITULACIÓN!$AQ105&lt;&gt;"",[8]PDI_TITULACIÓN!$AQ105&lt;&gt;0),[8]PDI_TITULACIÓN!$AQ105,""),IF($A107="TOTAL",SUM(INDIRECT("Z4:Z"&amp;ROW()-1)),""))</f>
        <v/>
      </c>
      <c r="AA107" s="6" t="str">
        <f ca="1">IF(AND($A107&lt;&gt;"",$A107&lt;&gt;"TOTAL"),IF(AND([8]PDI_TITULACIÓN!$AS105&lt;&gt;"",[8]PDI_TITULACIÓN!$AS105&lt;&gt;0),[8]PDI_TITULACIÓN!$AS105,""),IF($A107="TOTAL",SUM(INDIRECT("AA4:AA"&amp;ROW()-1)),""))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IF(AND($A107&lt;&gt;"",$A107&lt;&gt;"TOTAL"),IF(AND([8]PDI_TITULACIÓN!$AV105&lt;&gt;"",[8]PDI_TITULACIÓN!$AV105&lt;&gt;0),[8]PDI_TITULACIÓN!$AV105,""),IF($A107="TOTAL",SUM(INDIRECT("AC4:AC"&amp;ROW()-1)),""))</f>
        <v/>
      </c>
      <c r="AD107" s="6" t="str">
        <f ca="1">IF(AND($A107&lt;&gt;"",$A107&lt;&gt;"TOTAL"),IF(AND([8]PDI_TITULACIÓN!$AX105&lt;&gt;"",[8]PDI_TITULACIÓN!$AX105&lt;&gt;0),[8]PDI_TITULACIÓN!$AX105,""),IF($A107="TOTAL",SUM(INDIRECT("AD4:AD"&amp;ROW()-1)),""))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IF(AND($A107&lt;&gt;"",$A107&lt;&gt;"TOTAL"),IF(AND([8]PDI_TITULACIÓN!$BA105&lt;&gt;"",[8]PDI_TITULACIÓN!$BA105&lt;&gt;0),[8]PDI_TITULACIÓN!$BA105,""),IF($A107="TOTAL",SUM(INDIRECT("AF4:AF"&amp;ROW()-1)),""))</f>
        <v/>
      </c>
      <c r="AG107" s="6" t="str">
        <f ca="1">IF(AND($A107&lt;&gt;"",$A107&lt;&gt;"TOTAL"),IF(AND([8]PDI_TITULACIÓN!$BC105&lt;&gt;"",[8]PDI_TITULACIÓN!$BC105&lt;&gt;0),[8]PDI_TITULACIÓN!$BC105,""),IF($A107="TOTAL",SUM(INDIRECT("AG4:AG"&amp;ROW()-1)),""))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IF(AND($A107&lt;&gt;"",$A107&lt;&gt;"TOTAL"),IF(AND([8]PDI_TITULACIÓN!$BF105&lt;&gt;"",[8]PDI_TITULACIÓN!$BF105&lt;&gt;0),[8]PDI_TITULACIÓN!$BF105,""),IF($A107="TOTAL",SUM(INDIRECT("AI4:AI"&amp;ROW()-1)),""))</f>
        <v/>
      </c>
      <c r="AJ107" s="6" t="str">
        <f ca="1">IF(AND($A107&lt;&gt;"",$A107&lt;&gt;"TOTAL"),IF(AND([8]PDI_TITULACIÓN!$BH105&lt;&gt;"",[8]PDI_TITULACIÓN!$BH105&lt;&gt;0),[8]PDI_TITULACIÓN!$BH105,""),IF($A107="TOTAL",SUM(INDIRECT("AJ4:AJ"&amp;ROW()-1)),""))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IF(AND($A107&lt;&gt;"",$A107&lt;&gt;"TOTAL"),IF(AND([8]PDI_TITULACIÓN!$BK105&lt;&gt;"",[8]PDI_TITULACIÓN!$BK105&lt;&gt;0),[8]PDI_TITULACIÓN!$BK105,""),IF($A107="TOTAL",SUM(INDIRECT("AL4:AL"&amp;ROW()-1)),""))</f>
        <v/>
      </c>
      <c r="AM107" s="6" t="str">
        <f ca="1">IF(AND($A107&lt;&gt;"",$A107&lt;&gt;"TOTAL"),IF(AND([8]PDI_TITULACIÓN!$BM105&lt;&gt;"",[8]PDI_TITULACIÓN!$BM105&lt;&gt;0),[8]PDI_TITULACIÓN!$BM105,""),IF($A107="TOTAL",SUM(INDIRECT("AM4:AM"&amp;ROW()-1)),""))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IF(AND($A107&lt;&gt;"",$A107&lt;&gt;"TOTAL"),IF(AND([8]PDI_TITULACIÓN!$BP105&lt;&gt;"",[8]PDI_TITULACIÓN!$BP105&lt;&gt;0),[8]PDI_TITULACIÓN!$BP105,""),IF($A107="TOTAL",SUM(INDIRECT("AO4:AO"&amp;ROW()-1)),""))</f>
        <v/>
      </c>
      <c r="AP107" s="6" t="str">
        <f ca="1">IF(AND($A107&lt;&gt;"",$A107&lt;&gt;"TOTAL"),IF(AND([8]PDI_TITULACIÓN!$BR105&lt;&gt;"",[8]PDI_TITULACIÓN!$BR105&lt;&gt;0),[8]PDI_TITULACIÓN!$BR105,""),IF($A107="TOTAL",SUM(INDIRECT("AP4:AP"&amp;ROW()-1)),""))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IF(AND($A107&lt;&gt;"",$A107&lt;&gt;"TOTAL"),IF(AND([8]PDI_TITULACIÓN!$BU105&lt;&gt;"",[8]PDI_TITULACIÓN!$BU105&lt;&gt;0),[8]PDI_TITULACIÓN!$BU105,""),IF($A107="TOTAL",SUM(INDIRECT("AR4:AR"&amp;ROW()-1)),""))</f>
        <v/>
      </c>
      <c r="AS107" s="6" t="str">
        <f ca="1">IF(AND($A107&lt;&gt;"",$A107&lt;&gt;"TOTAL"),IF(AND([8]PDI_TITULACIÓN!$BW105&lt;&gt;"",[8]PDI_TITULACIÓN!$BW105&lt;&gt;0),[8]PDI_TITULACIÓN!$BW105,""),IF($A107="TOTAL",SUM(INDIRECT("AS4:AS"&amp;ROW()-1)),""))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IF(AND($A107&lt;&gt;"",$A107&lt;&gt;"TOTAL"),IF(AND([8]PDI_TITULACIÓN!$BZ105&lt;&gt;"",[8]PDI_TITULACIÓN!$BZ105&lt;&gt;0),[8]PDI_TITULACIÓN!$BZ105,""),IF($A107="TOTAL",SUM(INDIRECT("AU4:AU"&amp;ROW()-1)),""))</f>
        <v/>
      </c>
      <c r="AV107" s="6" t="str">
        <f ca="1">IF(AND($A107&lt;&gt;"",$A107&lt;&gt;"TOTAL"),IF(AND([8]PDI_TITULACIÓN!$CB105&lt;&gt;"",[8]PDI_TITULACIÓN!$CB105&lt;&gt;0),[8]PDI_TITULACIÓN!$CB105,""),IF($A107="TOTAL",SUM(INDIRECT("AV4:AV"&amp;ROW()-1)),""))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IF(AND($A107&lt;&gt;"",$A107&lt;&gt;"TOTAL"),IF(AND([8]PDI_TITULACIÓN!$CE105&lt;&gt;"",[8]PDI_TITULACIÓN!$CE105&lt;&gt;0),[8]PDI_TITULACIÓN!$CE105,""),IF($A107="TOTAL",SUM(INDIRECT("AX4:AX"&amp;ROW()-1)),""))</f>
        <v/>
      </c>
      <c r="AY107" s="6" t="str">
        <f ca="1">IF(AND($A107&lt;&gt;"",$A107&lt;&gt;"TOTAL"),IF(AND([8]PDI_TITULACIÓN!$CG105&lt;&gt;"",[8]PDI_TITULACIÓN!$CG105&lt;&gt;0),[8]PDI_TITULACIÓN!$CG105,""),IF($A107="TOTAL",SUM(INDIRECT("AY4:AY"&amp;ROW()-1)),""))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IF(AND($A107&lt;&gt;"",$A107&lt;&gt;"TOTAL"),IF(AND([8]PDI_TITULACIÓN!$CJ105&lt;&gt;"",[8]PDI_TITULACIÓN!$CJ105&lt;&gt;0),[8]PDI_TITULACIÓN!$CJ105,""),IF($A107="TOTAL",SUM(INDIRECT("BA4:BA"&amp;ROW()-1)),""))</f>
        <v/>
      </c>
      <c r="BB107" s="6" t="str">
        <f ca="1">IF(AND($A107&lt;&gt;"",$A107&lt;&gt;"TOTAL"),IF(AND([8]PDI_TITULACIÓN!$CL105&lt;&gt;"",[8]PDI_TITULACIÓN!$CL105&lt;&gt;0),[8]PDI_TITULACIÓN!$CL105,""),IF($A107="TOTAL",SUM(INDIRECT("BB4:BB"&amp;ROW()-1)),""))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IF(AND($A107&lt;&gt;"",$A107&lt;&gt;"TOTAL"),IF(AND([8]PDI_TITULACIÓN!$CO105&lt;&gt;"",[8]PDI_TITULACIÓN!$CO105&lt;&gt;0),[8]PDI_TITULACIÓN!$CO105,""),IF($A107="TOTAL",SUM(INDIRECT("BD4:BD"&amp;ROW()-1)),""))</f>
        <v/>
      </c>
      <c r="BE107" s="6" t="str">
        <f ca="1">IF(AND($A107&lt;&gt;"",$A107&lt;&gt;"TOTAL"),IF(AND([8]PDI_TITULACIÓN!$CQ105&lt;&gt;"",[8]PDI_TITULACIÓN!$CQ105&lt;&gt;0),[8]PDI_TITULACIÓN!$CQ105,""),IF($A107="TOTAL",SUM(INDIRECT("BE4:BE"&amp;ROW()-1)),""))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IF([8]PDI_TITULACIÓN!$B106&lt;&gt;"",[8]PDI_TITULACIÓN!$B106,IF(AND([8]PDI_TITULACIÓN!$B106="",[8]PDI_TITULACIÓN!$B107="",[8]PDI_TITULACIÓN!$B105=""),"","TOTAL"))</f>
        <v/>
      </c>
      <c r="B108" s="6" t="str">
        <f ca="1">IF(AND($A108&lt;&gt;"",$A108&lt;&gt;"TOTAL"),IF(AND([8]PDI_TITULACIÓN!$C106&lt;&gt;"",[8]PDI_TITULACIÓN!$C106&lt;&gt;0),[8]PDI_TITULACIÓN!$C106,""),IF($A108="TOTAL",SUM(INDIRECT("B4:B"&amp;ROW()-1)),""))</f>
        <v/>
      </c>
      <c r="C108" s="6" t="str">
        <f ca="1">IF(AND($A108&lt;&gt;"",$A108&lt;&gt;"TOTAL"),IF(AND([8]PDI_TITULACIÓN!$E106&lt;&gt;"",[8]PDI_TITULACIÓN!$E106&lt;&gt;0),[8]PDI_TITULACIÓN!$E106,""),IF($A108="TOTAL",SUM(INDIRECT("C4:C"&amp;ROW()-1)),""))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IF(AND($A108&lt;&gt;"",$A108&lt;&gt;"TOTAL"),IF(AND([8]PDI_TITULACIÓN!$H106&lt;&gt;"",[8]PDI_TITULACIÓN!$H106&lt;&gt;0),[8]PDI_TITULACIÓN!$H106,""),IF($A108="TOTAL",SUM(INDIRECT("E4:E"&amp;ROW()-1)),""))</f>
        <v/>
      </c>
      <c r="F108" s="6" t="str">
        <f ca="1">IF(AND($A108&lt;&gt;"",$A108&lt;&gt;"TOTAL"),IF(AND([8]PDI_TITULACIÓN!$J106&lt;&gt;"",[8]PDI_TITULACIÓN!$J106&lt;&gt;0),[8]PDI_TITULACIÓN!$J106,""),IF($A108="TOTAL",SUM(INDIRECT("F4:F"&amp;ROW()-1)),""))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IF(AND($A108&lt;&gt;"",$A108&lt;&gt;"TOTAL"),IF(AND([8]PDI_TITULACIÓN!$M106&lt;&gt;"",[8]PDI_TITULACIÓN!$M106&lt;&gt;0),[8]PDI_TITULACIÓN!$M106,""),IF($A108="TOTAL",SUM(INDIRECT("H4:H"&amp;ROW()-1)),""))</f>
        <v/>
      </c>
      <c r="I108" s="6" t="str">
        <f ca="1">IF(AND($A108&lt;&gt;"",$A108&lt;&gt;"TOTAL"),IF(AND([8]PDI_TITULACIÓN!$O106&lt;&gt;"",[8]PDI_TITULACIÓN!$O106&lt;&gt;0),[8]PDI_TITULACIÓN!$O106,""),IF($A108="TOTAL",SUM(INDIRECT("I4:I"&amp;ROW()-1)),""))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IF(AND($A108&lt;&gt;"",$A108&lt;&gt;"TOTAL"),IF(AND([8]PDI_TITULACIÓN!$R106&lt;&gt;"",[8]PDI_TITULACIÓN!$R106&lt;&gt;0),[8]PDI_TITULACIÓN!$R106,""),IF($A108="TOTAL",SUM(INDIRECT("K4:K"&amp;ROW()-1)),""))</f>
        <v/>
      </c>
      <c r="L108" s="6" t="str">
        <f ca="1">IF(AND($A108&lt;&gt;"",$A108&lt;&gt;"TOTAL"),IF(AND([8]PDI_TITULACIÓN!$T106&lt;&gt;"",[8]PDI_TITULACIÓN!$T106&lt;&gt;0),[8]PDI_TITULACIÓN!$T106,""),IF($A108="TOTAL",SUM(INDIRECT("L4:L"&amp;ROW()-1)),""))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IF(AND($A108&lt;&gt;"",$A108&lt;&gt;"TOTAL"),IF(AND([8]PDI_TITULACIÓN!$W106&lt;&gt;"",[8]PDI_TITULACIÓN!$W106&lt;&gt;0),[8]PDI_TITULACIÓN!$W106,""),IF($A108="TOTAL",SUM(INDIRECT("N4:N"&amp;ROW()-1)),""))</f>
        <v/>
      </c>
      <c r="O108" s="6" t="str">
        <f ca="1">IF(AND($A108&lt;&gt;"",$A108&lt;&gt;"TOTAL"),IF(AND([8]PDI_TITULACIÓN!$Y106&lt;&gt;"",[8]PDI_TITULACIÓN!$Y106&lt;&gt;0),[8]PDI_TITULACIÓN!$Y106,""),IF($A108="TOTAL",SUM(INDIRECT("O4:O"&amp;ROW()-1)),""))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IF(AND($A108&lt;&gt;"",$A108&lt;&gt;"TOTAL"),IF(AND([8]PDI_TITULACIÓN!$AB106&lt;&gt;"",[8]PDI_TITULACIÓN!$AB106&lt;&gt;0),[8]PDI_TITULACIÓN!$AB106,""),IF($A108="TOTAL",SUM(INDIRECT("Q4:Q"&amp;ROW()-1)),""))</f>
        <v/>
      </c>
      <c r="R108" s="6" t="str">
        <f ca="1">IF(AND($A108&lt;&gt;"",$A108&lt;&gt;"TOTAL"),IF(AND([8]PDI_TITULACIÓN!$AD106&lt;&gt;"",[8]PDI_TITULACIÓN!$AD106&lt;&gt;0),[8]PDI_TITULACIÓN!$AD106,""),IF($A108="TOTAL",SUM(INDIRECT("R4:R"&amp;ROW()-1)),""))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IF(AND($A108&lt;&gt;"",$A108&lt;&gt;"TOTAL"),IF(AND([8]PDI_TITULACIÓN!$AG106&lt;&gt;"",[8]PDI_TITULACIÓN!$AG106&lt;&gt;0),[8]PDI_TITULACIÓN!$AG106,""),IF($A108="TOTAL",SUM(INDIRECT("T4:T"&amp;ROW()-1)),""))</f>
        <v/>
      </c>
      <c r="U108" s="6" t="str">
        <f ca="1">IF(AND($A108&lt;&gt;"",$A108&lt;&gt;"TOTAL"),IF(AND([8]PDI_TITULACIÓN!$AI106&lt;&gt;"",[8]PDI_TITULACIÓN!$AI106&lt;&gt;0),[8]PDI_TITULACIÓN!$AI106,""),IF($A108="TOTAL",SUM(INDIRECT("U4:U"&amp;ROW()-1)),""))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IF(AND($A108&lt;&gt;"",$A108&lt;&gt;"TOTAL"),IF(AND([8]PDI_TITULACIÓN!$AL106&lt;&gt;"",[8]PDI_TITULACIÓN!$AL106&lt;&gt;0),[8]PDI_TITULACIÓN!$AL106,""),IF($A108="TOTAL",SUM(INDIRECT("W4:W"&amp;ROW()-1)),""))</f>
        <v/>
      </c>
      <c r="X108" s="6" t="str">
        <f ca="1">IF(AND($A108&lt;&gt;"",$A108&lt;&gt;"TOTAL"),IF(AND([8]PDI_TITULACIÓN!$AN106&lt;&gt;"",[8]PDI_TITULACIÓN!$AN106&lt;&gt;0),[8]PDI_TITULACIÓN!$AN106,""),IF($A108="TOTAL",SUM(INDIRECT("X4:X"&amp;ROW()-1)),""))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IF(AND($A108&lt;&gt;"",$A108&lt;&gt;"TOTAL"),IF(AND([8]PDI_TITULACIÓN!$AQ106&lt;&gt;"",[8]PDI_TITULACIÓN!$AQ106&lt;&gt;0),[8]PDI_TITULACIÓN!$AQ106,""),IF($A108="TOTAL",SUM(INDIRECT("Z4:Z"&amp;ROW()-1)),""))</f>
        <v/>
      </c>
      <c r="AA108" s="6" t="str">
        <f ca="1">IF(AND($A108&lt;&gt;"",$A108&lt;&gt;"TOTAL"),IF(AND([8]PDI_TITULACIÓN!$AS106&lt;&gt;"",[8]PDI_TITULACIÓN!$AS106&lt;&gt;0),[8]PDI_TITULACIÓN!$AS106,""),IF($A108="TOTAL",SUM(INDIRECT("AA4:AA"&amp;ROW()-1)),""))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IF(AND($A108&lt;&gt;"",$A108&lt;&gt;"TOTAL"),IF(AND([8]PDI_TITULACIÓN!$AV106&lt;&gt;"",[8]PDI_TITULACIÓN!$AV106&lt;&gt;0),[8]PDI_TITULACIÓN!$AV106,""),IF($A108="TOTAL",SUM(INDIRECT("AC4:AC"&amp;ROW()-1)),""))</f>
        <v/>
      </c>
      <c r="AD108" s="6" t="str">
        <f ca="1">IF(AND($A108&lt;&gt;"",$A108&lt;&gt;"TOTAL"),IF(AND([8]PDI_TITULACIÓN!$AX106&lt;&gt;"",[8]PDI_TITULACIÓN!$AX106&lt;&gt;0),[8]PDI_TITULACIÓN!$AX106,""),IF($A108="TOTAL",SUM(INDIRECT("AD4:AD"&amp;ROW()-1)),""))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IF(AND($A108&lt;&gt;"",$A108&lt;&gt;"TOTAL"),IF(AND([8]PDI_TITULACIÓN!$BA106&lt;&gt;"",[8]PDI_TITULACIÓN!$BA106&lt;&gt;0),[8]PDI_TITULACIÓN!$BA106,""),IF($A108="TOTAL",SUM(INDIRECT("AF4:AF"&amp;ROW()-1)),""))</f>
        <v/>
      </c>
      <c r="AG108" s="6" t="str">
        <f ca="1">IF(AND($A108&lt;&gt;"",$A108&lt;&gt;"TOTAL"),IF(AND([8]PDI_TITULACIÓN!$BC106&lt;&gt;"",[8]PDI_TITULACIÓN!$BC106&lt;&gt;0),[8]PDI_TITULACIÓN!$BC106,""),IF($A108="TOTAL",SUM(INDIRECT("AG4:AG"&amp;ROW()-1)),""))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IF(AND($A108&lt;&gt;"",$A108&lt;&gt;"TOTAL"),IF(AND([8]PDI_TITULACIÓN!$BF106&lt;&gt;"",[8]PDI_TITULACIÓN!$BF106&lt;&gt;0),[8]PDI_TITULACIÓN!$BF106,""),IF($A108="TOTAL",SUM(INDIRECT("AI4:AI"&amp;ROW()-1)),""))</f>
        <v/>
      </c>
      <c r="AJ108" s="6" t="str">
        <f ca="1">IF(AND($A108&lt;&gt;"",$A108&lt;&gt;"TOTAL"),IF(AND([8]PDI_TITULACIÓN!$BH106&lt;&gt;"",[8]PDI_TITULACIÓN!$BH106&lt;&gt;0),[8]PDI_TITULACIÓN!$BH106,""),IF($A108="TOTAL",SUM(INDIRECT("AJ4:AJ"&amp;ROW()-1)),""))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IF(AND($A108&lt;&gt;"",$A108&lt;&gt;"TOTAL"),IF(AND([8]PDI_TITULACIÓN!$BK106&lt;&gt;"",[8]PDI_TITULACIÓN!$BK106&lt;&gt;0),[8]PDI_TITULACIÓN!$BK106,""),IF($A108="TOTAL",SUM(INDIRECT("AL4:AL"&amp;ROW()-1)),""))</f>
        <v/>
      </c>
      <c r="AM108" s="6" t="str">
        <f ca="1">IF(AND($A108&lt;&gt;"",$A108&lt;&gt;"TOTAL"),IF(AND([8]PDI_TITULACIÓN!$BM106&lt;&gt;"",[8]PDI_TITULACIÓN!$BM106&lt;&gt;0),[8]PDI_TITULACIÓN!$BM106,""),IF($A108="TOTAL",SUM(INDIRECT("AM4:AM"&amp;ROW()-1)),""))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IF(AND($A108&lt;&gt;"",$A108&lt;&gt;"TOTAL"),IF(AND([8]PDI_TITULACIÓN!$BP106&lt;&gt;"",[8]PDI_TITULACIÓN!$BP106&lt;&gt;0),[8]PDI_TITULACIÓN!$BP106,""),IF($A108="TOTAL",SUM(INDIRECT("AO4:AO"&amp;ROW()-1)),""))</f>
        <v/>
      </c>
      <c r="AP108" s="6" t="str">
        <f ca="1">IF(AND($A108&lt;&gt;"",$A108&lt;&gt;"TOTAL"),IF(AND([8]PDI_TITULACIÓN!$BR106&lt;&gt;"",[8]PDI_TITULACIÓN!$BR106&lt;&gt;0),[8]PDI_TITULACIÓN!$BR106,""),IF($A108="TOTAL",SUM(INDIRECT("AP4:AP"&amp;ROW()-1)),""))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IF(AND($A108&lt;&gt;"",$A108&lt;&gt;"TOTAL"),IF(AND([8]PDI_TITULACIÓN!$BU106&lt;&gt;"",[8]PDI_TITULACIÓN!$BU106&lt;&gt;0),[8]PDI_TITULACIÓN!$BU106,""),IF($A108="TOTAL",SUM(INDIRECT("AR4:AR"&amp;ROW()-1)),""))</f>
        <v/>
      </c>
      <c r="AS108" s="6" t="str">
        <f ca="1">IF(AND($A108&lt;&gt;"",$A108&lt;&gt;"TOTAL"),IF(AND([8]PDI_TITULACIÓN!$BW106&lt;&gt;"",[8]PDI_TITULACIÓN!$BW106&lt;&gt;0),[8]PDI_TITULACIÓN!$BW106,""),IF($A108="TOTAL",SUM(INDIRECT("AS4:AS"&amp;ROW()-1)),""))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IF(AND($A108&lt;&gt;"",$A108&lt;&gt;"TOTAL"),IF(AND([8]PDI_TITULACIÓN!$BZ106&lt;&gt;"",[8]PDI_TITULACIÓN!$BZ106&lt;&gt;0),[8]PDI_TITULACIÓN!$BZ106,""),IF($A108="TOTAL",SUM(INDIRECT("AU4:AU"&amp;ROW()-1)),""))</f>
        <v/>
      </c>
      <c r="AV108" s="6" t="str">
        <f ca="1">IF(AND($A108&lt;&gt;"",$A108&lt;&gt;"TOTAL"),IF(AND([8]PDI_TITULACIÓN!$CB106&lt;&gt;"",[8]PDI_TITULACIÓN!$CB106&lt;&gt;0),[8]PDI_TITULACIÓN!$CB106,""),IF($A108="TOTAL",SUM(INDIRECT("AV4:AV"&amp;ROW()-1)),""))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IF(AND($A108&lt;&gt;"",$A108&lt;&gt;"TOTAL"),IF(AND([8]PDI_TITULACIÓN!$CE106&lt;&gt;"",[8]PDI_TITULACIÓN!$CE106&lt;&gt;0),[8]PDI_TITULACIÓN!$CE106,""),IF($A108="TOTAL",SUM(INDIRECT("AX4:AX"&amp;ROW()-1)),""))</f>
        <v/>
      </c>
      <c r="AY108" s="6" t="str">
        <f ca="1">IF(AND($A108&lt;&gt;"",$A108&lt;&gt;"TOTAL"),IF(AND([8]PDI_TITULACIÓN!$CG106&lt;&gt;"",[8]PDI_TITULACIÓN!$CG106&lt;&gt;0),[8]PDI_TITULACIÓN!$CG106,""),IF($A108="TOTAL",SUM(INDIRECT("AY4:AY"&amp;ROW()-1)),""))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IF(AND($A108&lt;&gt;"",$A108&lt;&gt;"TOTAL"),IF(AND([8]PDI_TITULACIÓN!$CJ106&lt;&gt;"",[8]PDI_TITULACIÓN!$CJ106&lt;&gt;0),[8]PDI_TITULACIÓN!$CJ106,""),IF($A108="TOTAL",SUM(INDIRECT("BA4:BA"&amp;ROW()-1)),""))</f>
        <v/>
      </c>
      <c r="BB108" s="6" t="str">
        <f ca="1">IF(AND($A108&lt;&gt;"",$A108&lt;&gt;"TOTAL"),IF(AND([8]PDI_TITULACIÓN!$CL106&lt;&gt;"",[8]PDI_TITULACIÓN!$CL106&lt;&gt;0),[8]PDI_TITULACIÓN!$CL106,""),IF($A108="TOTAL",SUM(INDIRECT("BB4:BB"&amp;ROW()-1)),""))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IF(AND($A108&lt;&gt;"",$A108&lt;&gt;"TOTAL"),IF(AND([8]PDI_TITULACIÓN!$CO106&lt;&gt;"",[8]PDI_TITULACIÓN!$CO106&lt;&gt;0),[8]PDI_TITULACIÓN!$CO106,""),IF($A108="TOTAL",SUM(INDIRECT("BD4:BD"&amp;ROW()-1)),""))</f>
        <v/>
      </c>
      <c r="BE108" s="6" t="str">
        <f ca="1">IF(AND($A108&lt;&gt;"",$A108&lt;&gt;"TOTAL"),IF(AND([8]PDI_TITULACIÓN!$CQ106&lt;&gt;"",[8]PDI_TITULACIÓN!$CQ106&lt;&gt;0),[8]PDI_TITULACIÓN!$CQ106,""),IF($A108="TOTAL",SUM(INDIRECT("BE4:BE"&amp;ROW()-1)),""))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IF([8]PDI_TITULACIÓN!$B107&lt;&gt;"",[8]PDI_TITULACIÓN!$B107,IF(AND([8]PDI_TITULACIÓN!$B107="",[8]PDI_TITULACIÓN!$B108="",[8]PDI_TITULACIÓN!$B106=""),"","TOTAL"))</f>
        <v/>
      </c>
      <c r="B109" s="6" t="str">
        <f ca="1">IF(AND($A109&lt;&gt;"",$A109&lt;&gt;"TOTAL"),IF(AND([8]PDI_TITULACIÓN!$C107&lt;&gt;"",[8]PDI_TITULACIÓN!$C107&lt;&gt;0),[8]PDI_TITULACIÓN!$C107,""),IF($A109="TOTAL",SUM(INDIRECT("B4:B"&amp;ROW()-1)),""))</f>
        <v/>
      </c>
      <c r="C109" s="6" t="str">
        <f ca="1">IF(AND($A109&lt;&gt;"",$A109&lt;&gt;"TOTAL"),IF(AND([8]PDI_TITULACIÓN!$E107&lt;&gt;"",[8]PDI_TITULACIÓN!$E107&lt;&gt;0),[8]PDI_TITULACIÓN!$E107,""),IF($A109="TOTAL",SUM(INDIRECT("C4:C"&amp;ROW()-1)),""))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IF(AND($A109&lt;&gt;"",$A109&lt;&gt;"TOTAL"),IF(AND([8]PDI_TITULACIÓN!$H107&lt;&gt;"",[8]PDI_TITULACIÓN!$H107&lt;&gt;0),[8]PDI_TITULACIÓN!$H107,""),IF($A109="TOTAL",SUM(INDIRECT("E4:E"&amp;ROW()-1)),""))</f>
        <v/>
      </c>
      <c r="F109" s="6" t="str">
        <f ca="1">IF(AND($A109&lt;&gt;"",$A109&lt;&gt;"TOTAL"),IF(AND([8]PDI_TITULACIÓN!$J107&lt;&gt;"",[8]PDI_TITULACIÓN!$J107&lt;&gt;0),[8]PDI_TITULACIÓN!$J107,""),IF($A109="TOTAL",SUM(INDIRECT("F4:F"&amp;ROW()-1)),""))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IF(AND($A109&lt;&gt;"",$A109&lt;&gt;"TOTAL"),IF(AND([8]PDI_TITULACIÓN!$M107&lt;&gt;"",[8]PDI_TITULACIÓN!$M107&lt;&gt;0),[8]PDI_TITULACIÓN!$M107,""),IF($A109="TOTAL",SUM(INDIRECT("H4:H"&amp;ROW()-1)),""))</f>
        <v/>
      </c>
      <c r="I109" s="6" t="str">
        <f ca="1">IF(AND($A109&lt;&gt;"",$A109&lt;&gt;"TOTAL"),IF(AND([8]PDI_TITULACIÓN!$O107&lt;&gt;"",[8]PDI_TITULACIÓN!$O107&lt;&gt;0),[8]PDI_TITULACIÓN!$O107,""),IF($A109="TOTAL",SUM(INDIRECT("I4:I"&amp;ROW()-1)),""))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IF(AND($A109&lt;&gt;"",$A109&lt;&gt;"TOTAL"),IF(AND([8]PDI_TITULACIÓN!$R107&lt;&gt;"",[8]PDI_TITULACIÓN!$R107&lt;&gt;0),[8]PDI_TITULACIÓN!$R107,""),IF($A109="TOTAL",SUM(INDIRECT("K4:K"&amp;ROW()-1)),""))</f>
        <v/>
      </c>
      <c r="L109" s="6" t="str">
        <f ca="1">IF(AND($A109&lt;&gt;"",$A109&lt;&gt;"TOTAL"),IF(AND([8]PDI_TITULACIÓN!$T107&lt;&gt;"",[8]PDI_TITULACIÓN!$T107&lt;&gt;0),[8]PDI_TITULACIÓN!$T107,""),IF($A109="TOTAL",SUM(INDIRECT("L4:L"&amp;ROW()-1)),""))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IF(AND($A109&lt;&gt;"",$A109&lt;&gt;"TOTAL"),IF(AND([8]PDI_TITULACIÓN!$W107&lt;&gt;"",[8]PDI_TITULACIÓN!$W107&lt;&gt;0),[8]PDI_TITULACIÓN!$W107,""),IF($A109="TOTAL",SUM(INDIRECT("N4:N"&amp;ROW()-1)),""))</f>
        <v/>
      </c>
      <c r="O109" s="6" t="str">
        <f ca="1">IF(AND($A109&lt;&gt;"",$A109&lt;&gt;"TOTAL"),IF(AND([8]PDI_TITULACIÓN!$Y107&lt;&gt;"",[8]PDI_TITULACIÓN!$Y107&lt;&gt;0),[8]PDI_TITULACIÓN!$Y107,""),IF($A109="TOTAL",SUM(INDIRECT("O4:O"&amp;ROW()-1)),""))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IF(AND($A109&lt;&gt;"",$A109&lt;&gt;"TOTAL"),IF(AND([8]PDI_TITULACIÓN!$AB107&lt;&gt;"",[8]PDI_TITULACIÓN!$AB107&lt;&gt;0),[8]PDI_TITULACIÓN!$AB107,""),IF($A109="TOTAL",SUM(INDIRECT("Q4:Q"&amp;ROW()-1)),""))</f>
        <v/>
      </c>
      <c r="R109" s="6" t="str">
        <f ca="1">IF(AND($A109&lt;&gt;"",$A109&lt;&gt;"TOTAL"),IF(AND([8]PDI_TITULACIÓN!$AD107&lt;&gt;"",[8]PDI_TITULACIÓN!$AD107&lt;&gt;0),[8]PDI_TITULACIÓN!$AD107,""),IF($A109="TOTAL",SUM(INDIRECT("R4:R"&amp;ROW()-1)),""))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IF(AND($A109&lt;&gt;"",$A109&lt;&gt;"TOTAL"),IF(AND([8]PDI_TITULACIÓN!$AG107&lt;&gt;"",[8]PDI_TITULACIÓN!$AG107&lt;&gt;0),[8]PDI_TITULACIÓN!$AG107,""),IF($A109="TOTAL",SUM(INDIRECT("T4:T"&amp;ROW()-1)),""))</f>
        <v/>
      </c>
      <c r="U109" s="6" t="str">
        <f ca="1">IF(AND($A109&lt;&gt;"",$A109&lt;&gt;"TOTAL"),IF(AND([8]PDI_TITULACIÓN!$AI107&lt;&gt;"",[8]PDI_TITULACIÓN!$AI107&lt;&gt;0),[8]PDI_TITULACIÓN!$AI107,""),IF($A109="TOTAL",SUM(INDIRECT("U4:U"&amp;ROW()-1)),""))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IF(AND($A109&lt;&gt;"",$A109&lt;&gt;"TOTAL"),IF(AND([8]PDI_TITULACIÓN!$AL107&lt;&gt;"",[8]PDI_TITULACIÓN!$AL107&lt;&gt;0),[8]PDI_TITULACIÓN!$AL107,""),IF($A109="TOTAL",SUM(INDIRECT("W4:W"&amp;ROW()-1)),""))</f>
        <v/>
      </c>
      <c r="X109" s="6" t="str">
        <f ca="1">IF(AND($A109&lt;&gt;"",$A109&lt;&gt;"TOTAL"),IF(AND([8]PDI_TITULACIÓN!$AN107&lt;&gt;"",[8]PDI_TITULACIÓN!$AN107&lt;&gt;0),[8]PDI_TITULACIÓN!$AN107,""),IF($A109="TOTAL",SUM(INDIRECT("X4:X"&amp;ROW()-1)),""))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IF(AND($A109&lt;&gt;"",$A109&lt;&gt;"TOTAL"),IF(AND([8]PDI_TITULACIÓN!$AQ107&lt;&gt;"",[8]PDI_TITULACIÓN!$AQ107&lt;&gt;0),[8]PDI_TITULACIÓN!$AQ107,""),IF($A109="TOTAL",SUM(INDIRECT("Z4:Z"&amp;ROW()-1)),""))</f>
        <v/>
      </c>
      <c r="AA109" s="6" t="str">
        <f ca="1">IF(AND($A109&lt;&gt;"",$A109&lt;&gt;"TOTAL"),IF(AND([8]PDI_TITULACIÓN!$AS107&lt;&gt;"",[8]PDI_TITULACIÓN!$AS107&lt;&gt;0),[8]PDI_TITULACIÓN!$AS107,""),IF($A109="TOTAL",SUM(INDIRECT("AA4:AA"&amp;ROW()-1)),""))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IF(AND($A109&lt;&gt;"",$A109&lt;&gt;"TOTAL"),IF(AND([8]PDI_TITULACIÓN!$AV107&lt;&gt;"",[8]PDI_TITULACIÓN!$AV107&lt;&gt;0),[8]PDI_TITULACIÓN!$AV107,""),IF($A109="TOTAL",SUM(INDIRECT("AC4:AC"&amp;ROW()-1)),""))</f>
        <v/>
      </c>
      <c r="AD109" s="6" t="str">
        <f ca="1">IF(AND($A109&lt;&gt;"",$A109&lt;&gt;"TOTAL"),IF(AND([8]PDI_TITULACIÓN!$AX107&lt;&gt;"",[8]PDI_TITULACIÓN!$AX107&lt;&gt;0),[8]PDI_TITULACIÓN!$AX107,""),IF($A109="TOTAL",SUM(INDIRECT("AD4:AD"&amp;ROW()-1)),""))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IF(AND($A109&lt;&gt;"",$A109&lt;&gt;"TOTAL"),IF(AND([8]PDI_TITULACIÓN!$BA107&lt;&gt;"",[8]PDI_TITULACIÓN!$BA107&lt;&gt;0),[8]PDI_TITULACIÓN!$BA107,""),IF($A109="TOTAL",SUM(INDIRECT("AF4:AF"&amp;ROW()-1)),""))</f>
        <v/>
      </c>
      <c r="AG109" s="6" t="str">
        <f ca="1">IF(AND($A109&lt;&gt;"",$A109&lt;&gt;"TOTAL"),IF(AND([8]PDI_TITULACIÓN!$BC107&lt;&gt;"",[8]PDI_TITULACIÓN!$BC107&lt;&gt;0),[8]PDI_TITULACIÓN!$BC107,""),IF($A109="TOTAL",SUM(INDIRECT("AG4:AG"&amp;ROW()-1)),""))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IF(AND($A109&lt;&gt;"",$A109&lt;&gt;"TOTAL"),IF(AND([8]PDI_TITULACIÓN!$BF107&lt;&gt;"",[8]PDI_TITULACIÓN!$BF107&lt;&gt;0),[8]PDI_TITULACIÓN!$BF107,""),IF($A109="TOTAL",SUM(INDIRECT("AI4:AI"&amp;ROW()-1)),""))</f>
        <v/>
      </c>
      <c r="AJ109" s="6" t="str">
        <f ca="1">IF(AND($A109&lt;&gt;"",$A109&lt;&gt;"TOTAL"),IF(AND([8]PDI_TITULACIÓN!$BH107&lt;&gt;"",[8]PDI_TITULACIÓN!$BH107&lt;&gt;0),[8]PDI_TITULACIÓN!$BH107,""),IF($A109="TOTAL",SUM(INDIRECT("AJ4:AJ"&amp;ROW()-1)),""))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IF(AND($A109&lt;&gt;"",$A109&lt;&gt;"TOTAL"),IF(AND([8]PDI_TITULACIÓN!$BK107&lt;&gt;"",[8]PDI_TITULACIÓN!$BK107&lt;&gt;0),[8]PDI_TITULACIÓN!$BK107,""),IF($A109="TOTAL",SUM(INDIRECT("AL4:AL"&amp;ROW()-1)),""))</f>
        <v/>
      </c>
      <c r="AM109" s="6" t="str">
        <f ca="1">IF(AND($A109&lt;&gt;"",$A109&lt;&gt;"TOTAL"),IF(AND([8]PDI_TITULACIÓN!$BM107&lt;&gt;"",[8]PDI_TITULACIÓN!$BM107&lt;&gt;0),[8]PDI_TITULACIÓN!$BM107,""),IF($A109="TOTAL",SUM(INDIRECT("AM4:AM"&amp;ROW()-1)),""))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IF(AND($A109&lt;&gt;"",$A109&lt;&gt;"TOTAL"),IF(AND([8]PDI_TITULACIÓN!$BP107&lt;&gt;"",[8]PDI_TITULACIÓN!$BP107&lt;&gt;0),[8]PDI_TITULACIÓN!$BP107,""),IF($A109="TOTAL",SUM(INDIRECT("AO4:AO"&amp;ROW()-1)),""))</f>
        <v/>
      </c>
      <c r="AP109" s="6" t="str">
        <f ca="1">IF(AND($A109&lt;&gt;"",$A109&lt;&gt;"TOTAL"),IF(AND([8]PDI_TITULACIÓN!$BR107&lt;&gt;"",[8]PDI_TITULACIÓN!$BR107&lt;&gt;0),[8]PDI_TITULACIÓN!$BR107,""),IF($A109="TOTAL",SUM(INDIRECT("AP4:AP"&amp;ROW()-1)),""))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IF(AND($A109&lt;&gt;"",$A109&lt;&gt;"TOTAL"),IF(AND([8]PDI_TITULACIÓN!$BU107&lt;&gt;"",[8]PDI_TITULACIÓN!$BU107&lt;&gt;0),[8]PDI_TITULACIÓN!$BU107,""),IF($A109="TOTAL",SUM(INDIRECT("AR4:AR"&amp;ROW()-1)),""))</f>
        <v/>
      </c>
      <c r="AS109" s="6" t="str">
        <f ca="1">IF(AND($A109&lt;&gt;"",$A109&lt;&gt;"TOTAL"),IF(AND([8]PDI_TITULACIÓN!$BW107&lt;&gt;"",[8]PDI_TITULACIÓN!$BW107&lt;&gt;0),[8]PDI_TITULACIÓN!$BW107,""),IF($A109="TOTAL",SUM(INDIRECT("AS4:AS"&amp;ROW()-1)),""))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IF(AND($A109&lt;&gt;"",$A109&lt;&gt;"TOTAL"),IF(AND([8]PDI_TITULACIÓN!$BZ107&lt;&gt;"",[8]PDI_TITULACIÓN!$BZ107&lt;&gt;0),[8]PDI_TITULACIÓN!$BZ107,""),IF($A109="TOTAL",SUM(INDIRECT("AU4:AU"&amp;ROW()-1)),""))</f>
        <v/>
      </c>
      <c r="AV109" s="6" t="str">
        <f ca="1">IF(AND($A109&lt;&gt;"",$A109&lt;&gt;"TOTAL"),IF(AND([8]PDI_TITULACIÓN!$CB107&lt;&gt;"",[8]PDI_TITULACIÓN!$CB107&lt;&gt;0),[8]PDI_TITULACIÓN!$CB107,""),IF($A109="TOTAL",SUM(INDIRECT("AV4:AV"&amp;ROW()-1)),""))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IF(AND($A109&lt;&gt;"",$A109&lt;&gt;"TOTAL"),IF(AND([8]PDI_TITULACIÓN!$CE107&lt;&gt;"",[8]PDI_TITULACIÓN!$CE107&lt;&gt;0),[8]PDI_TITULACIÓN!$CE107,""),IF($A109="TOTAL",SUM(INDIRECT("AX4:AX"&amp;ROW()-1)),""))</f>
        <v/>
      </c>
      <c r="AY109" s="6" t="str">
        <f ca="1">IF(AND($A109&lt;&gt;"",$A109&lt;&gt;"TOTAL"),IF(AND([8]PDI_TITULACIÓN!$CG107&lt;&gt;"",[8]PDI_TITULACIÓN!$CG107&lt;&gt;0),[8]PDI_TITULACIÓN!$CG107,""),IF($A109="TOTAL",SUM(INDIRECT("AY4:AY"&amp;ROW()-1)),""))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IF(AND($A109&lt;&gt;"",$A109&lt;&gt;"TOTAL"),IF(AND([8]PDI_TITULACIÓN!$CJ107&lt;&gt;"",[8]PDI_TITULACIÓN!$CJ107&lt;&gt;0),[8]PDI_TITULACIÓN!$CJ107,""),IF($A109="TOTAL",SUM(INDIRECT("BA4:BA"&amp;ROW()-1)),""))</f>
        <v/>
      </c>
      <c r="BB109" s="6" t="str">
        <f ca="1">IF(AND($A109&lt;&gt;"",$A109&lt;&gt;"TOTAL"),IF(AND([8]PDI_TITULACIÓN!$CL107&lt;&gt;"",[8]PDI_TITULACIÓN!$CL107&lt;&gt;0),[8]PDI_TITULACIÓN!$CL107,""),IF($A109="TOTAL",SUM(INDIRECT("BB4:BB"&amp;ROW()-1)),""))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IF(AND($A109&lt;&gt;"",$A109&lt;&gt;"TOTAL"),IF(AND([8]PDI_TITULACIÓN!$CO107&lt;&gt;"",[8]PDI_TITULACIÓN!$CO107&lt;&gt;0),[8]PDI_TITULACIÓN!$CO107,""),IF($A109="TOTAL",SUM(INDIRECT("BD4:BD"&amp;ROW()-1)),""))</f>
        <v/>
      </c>
      <c r="BE109" s="6" t="str">
        <f ca="1">IF(AND($A109&lt;&gt;"",$A109&lt;&gt;"TOTAL"),IF(AND([8]PDI_TITULACIÓN!$CQ107&lt;&gt;"",[8]PDI_TITULACIÓN!$CQ107&lt;&gt;0),[8]PDI_TITULACIÓN!$CQ107,""),IF($A109="TOTAL",SUM(INDIRECT("BE4:BE"&amp;ROW()-1)),""))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IF([8]PDI_TITULACIÓN!$B108&lt;&gt;"",[8]PDI_TITULACIÓN!$B108,IF(AND([8]PDI_TITULACIÓN!$B108="",[8]PDI_TITULACIÓN!$B109="",[8]PDI_TITULACIÓN!$B107=""),"","TOTAL"))</f>
        <v/>
      </c>
      <c r="B110" s="6" t="str">
        <f ca="1">IF(AND($A110&lt;&gt;"",$A110&lt;&gt;"TOTAL"),IF(AND([8]PDI_TITULACIÓN!$C108&lt;&gt;"",[8]PDI_TITULACIÓN!$C108&lt;&gt;0),[8]PDI_TITULACIÓN!$C108,""),IF($A110="TOTAL",SUM(INDIRECT("B4:B"&amp;ROW()-1)),""))</f>
        <v/>
      </c>
      <c r="C110" s="6" t="str">
        <f ca="1">IF(AND($A110&lt;&gt;"",$A110&lt;&gt;"TOTAL"),IF(AND([8]PDI_TITULACIÓN!$E108&lt;&gt;"",[8]PDI_TITULACIÓN!$E108&lt;&gt;0),[8]PDI_TITULACIÓN!$E108,""),IF($A110="TOTAL",SUM(INDIRECT("C4:C"&amp;ROW()-1)),""))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IF(AND($A110&lt;&gt;"",$A110&lt;&gt;"TOTAL"),IF(AND([8]PDI_TITULACIÓN!$H108&lt;&gt;"",[8]PDI_TITULACIÓN!$H108&lt;&gt;0),[8]PDI_TITULACIÓN!$H108,""),IF($A110="TOTAL",SUM(INDIRECT("E4:E"&amp;ROW()-1)),""))</f>
        <v/>
      </c>
      <c r="F110" s="6" t="str">
        <f ca="1">IF(AND($A110&lt;&gt;"",$A110&lt;&gt;"TOTAL"),IF(AND([8]PDI_TITULACIÓN!$J108&lt;&gt;"",[8]PDI_TITULACIÓN!$J108&lt;&gt;0),[8]PDI_TITULACIÓN!$J108,""),IF($A110="TOTAL",SUM(INDIRECT("F4:F"&amp;ROW()-1)),""))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IF(AND($A110&lt;&gt;"",$A110&lt;&gt;"TOTAL"),IF(AND([8]PDI_TITULACIÓN!$M108&lt;&gt;"",[8]PDI_TITULACIÓN!$M108&lt;&gt;0),[8]PDI_TITULACIÓN!$M108,""),IF($A110="TOTAL",SUM(INDIRECT("H4:H"&amp;ROW()-1)),""))</f>
        <v/>
      </c>
      <c r="I110" s="6" t="str">
        <f ca="1">IF(AND($A110&lt;&gt;"",$A110&lt;&gt;"TOTAL"),IF(AND([8]PDI_TITULACIÓN!$O108&lt;&gt;"",[8]PDI_TITULACIÓN!$O108&lt;&gt;0),[8]PDI_TITULACIÓN!$O108,""),IF($A110="TOTAL",SUM(INDIRECT("I4:I"&amp;ROW()-1)),""))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IF(AND($A110&lt;&gt;"",$A110&lt;&gt;"TOTAL"),IF(AND([8]PDI_TITULACIÓN!$R108&lt;&gt;"",[8]PDI_TITULACIÓN!$R108&lt;&gt;0),[8]PDI_TITULACIÓN!$R108,""),IF($A110="TOTAL",SUM(INDIRECT("K4:K"&amp;ROW()-1)),""))</f>
        <v/>
      </c>
      <c r="L110" s="6" t="str">
        <f ca="1">IF(AND($A110&lt;&gt;"",$A110&lt;&gt;"TOTAL"),IF(AND([8]PDI_TITULACIÓN!$T108&lt;&gt;"",[8]PDI_TITULACIÓN!$T108&lt;&gt;0),[8]PDI_TITULACIÓN!$T108,""),IF($A110="TOTAL",SUM(INDIRECT("L4:L"&amp;ROW()-1)),""))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IF(AND($A110&lt;&gt;"",$A110&lt;&gt;"TOTAL"),IF(AND([8]PDI_TITULACIÓN!$W108&lt;&gt;"",[8]PDI_TITULACIÓN!$W108&lt;&gt;0),[8]PDI_TITULACIÓN!$W108,""),IF($A110="TOTAL",SUM(INDIRECT("N4:N"&amp;ROW()-1)),""))</f>
        <v/>
      </c>
      <c r="O110" s="6" t="str">
        <f ca="1">IF(AND($A110&lt;&gt;"",$A110&lt;&gt;"TOTAL"),IF(AND([8]PDI_TITULACIÓN!$Y108&lt;&gt;"",[8]PDI_TITULACIÓN!$Y108&lt;&gt;0),[8]PDI_TITULACIÓN!$Y108,""),IF($A110="TOTAL",SUM(INDIRECT("O4:O"&amp;ROW()-1)),""))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IF(AND($A110&lt;&gt;"",$A110&lt;&gt;"TOTAL"),IF(AND([8]PDI_TITULACIÓN!$AB108&lt;&gt;"",[8]PDI_TITULACIÓN!$AB108&lt;&gt;0),[8]PDI_TITULACIÓN!$AB108,""),IF($A110="TOTAL",SUM(INDIRECT("Q4:Q"&amp;ROW()-1)),""))</f>
        <v/>
      </c>
      <c r="R110" s="6" t="str">
        <f ca="1">IF(AND($A110&lt;&gt;"",$A110&lt;&gt;"TOTAL"),IF(AND([8]PDI_TITULACIÓN!$AD108&lt;&gt;"",[8]PDI_TITULACIÓN!$AD108&lt;&gt;0),[8]PDI_TITULACIÓN!$AD108,""),IF($A110="TOTAL",SUM(INDIRECT("R4:R"&amp;ROW()-1)),""))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IF(AND($A110&lt;&gt;"",$A110&lt;&gt;"TOTAL"),IF(AND([8]PDI_TITULACIÓN!$AG108&lt;&gt;"",[8]PDI_TITULACIÓN!$AG108&lt;&gt;0),[8]PDI_TITULACIÓN!$AG108,""),IF($A110="TOTAL",SUM(INDIRECT("T4:T"&amp;ROW()-1)),""))</f>
        <v/>
      </c>
      <c r="U110" s="6" t="str">
        <f ca="1">IF(AND($A110&lt;&gt;"",$A110&lt;&gt;"TOTAL"),IF(AND([8]PDI_TITULACIÓN!$AI108&lt;&gt;"",[8]PDI_TITULACIÓN!$AI108&lt;&gt;0),[8]PDI_TITULACIÓN!$AI108,""),IF($A110="TOTAL",SUM(INDIRECT("U4:U"&amp;ROW()-1)),""))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IF(AND($A110&lt;&gt;"",$A110&lt;&gt;"TOTAL"),IF(AND([8]PDI_TITULACIÓN!$AL108&lt;&gt;"",[8]PDI_TITULACIÓN!$AL108&lt;&gt;0),[8]PDI_TITULACIÓN!$AL108,""),IF($A110="TOTAL",SUM(INDIRECT("W4:W"&amp;ROW()-1)),""))</f>
        <v/>
      </c>
      <c r="X110" s="6" t="str">
        <f ca="1">IF(AND($A110&lt;&gt;"",$A110&lt;&gt;"TOTAL"),IF(AND([8]PDI_TITULACIÓN!$AN108&lt;&gt;"",[8]PDI_TITULACIÓN!$AN108&lt;&gt;0),[8]PDI_TITULACIÓN!$AN108,""),IF($A110="TOTAL",SUM(INDIRECT("X4:X"&amp;ROW()-1)),""))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IF(AND($A110&lt;&gt;"",$A110&lt;&gt;"TOTAL"),IF(AND([8]PDI_TITULACIÓN!$AQ108&lt;&gt;"",[8]PDI_TITULACIÓN!$AQ108&lt;&gt;0),[8]PDI_TITULACIÓN!$AQ108,""),IF($A110="TOTAL",SUM(INDIRECT("Z4:Z"&amp;ROW()-1)),""))</f>
        <v/>
      </c>
      <c r="AA110" s="6" t="str">
        <f ca="1">IF(AND($A110&lt;&gt;"",$A110&lt;&gt;"TOTAL"),IF(AND([8]PDI_TITULACIÓN!$AS108&lt;&gt;"",[8]PDI_TITULACIÓN!$AS108&lt;&gt;0),[8]PDI_TITULACIÓN!$AS108,""),IF($A110="TOTAL",SUM(INDIRECT("AA4:AA"&amp;ROW()-1)),""))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IF(AND($A110&lt;&gt;"",$A110&lt;&gt;"TOTAL"),IF(AND([8]PDI_TITULACIÓN!$AV108&lt;&gt;"",[8]PDI_TITULACIÓN!$AV108&lt;&gt;0),[8]PDI_TITULACIÓN!$AV108,""),IF($A110="TOTAL",SUM(INDIRECT("AC4:AC"&amp;ROW()-1)),""))</f>
        <v/>
      </c>
      <c r="AD110" s="6" t="str">
        <f ca="1">IF(AND($A110&lt;&gt;"",$A110&lt;&gt;"TOTAL"),IF(AND([8]PDI_TITULACIÓN!$AX108&lt;&gt;"",[8]PDI_TITULACIÓN!$AX108&lt;&gt;0),[8]PDI_TITULACIÓN!$AX108,""),IF($A110="TOTAL",SUM(INDIRECT("AD4:AD"&amp;ROW()-1)),""))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IF(AND($A110&lt;&gt;"",$A110&lt;&gt;"TOTAL"),IF(AND([8]PDI_TITULACIÓN!$BA108&lt;&gt;"",[8]PDI_TITULACIÓN!$BA108&lt;&gt;0),[8]PDI_TITULACIÓN!$BA108,""),IF($A110="TOTAL",SUM(INDIRECT("AF4:AF"&amp;ROW()-1)),""))</f>
        <v/>
      </c>
      <c r="AG110" s="6" t="str">
        <f ca="1">IF(AND($A110&lt;&gt;"",$A110&lt;&gt;"TOTAL"),IF(AND([8]PDI_TITULACIÓN!$BC108&lt;&gt;"",[8]PDI_TITULACIÓN!$BC108&lt;&gt;0),[8]PDI_TITULACIÓN!$BC108,""),IF($A110="TOTAL",SUM(INDIRECT("AG4:AG"&amp;ROW()-1)),""))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IF(AND($A110&lt;&gt;"",$A110&lt;&gt;"TOTAL"),IF(AND([8]PDI_TITULACIÓN!$BF108&lt;&gt;"",[8]PDI_TITULACIÓN!$BF108&lt;&gt;0),[8]PDI_TITULACIÓN!$BF108,""),IF($A110="TOTAL",SUM(INDIRECT("AI4:AI"&amp;ROW()-1)),""))</f>
        <v/>
      </c>
      <c r="AJ110" s="6" t="str">
        <f ca="1">IF(AND($A110&lt;&gt;"",$A110&lt;&gt;"TOTAL"),IF(AND([8]PDI_TITULACIÓN!$BH108&lt;&gt;"",[8]PDI_TITULACIÓN!$BH108&lt;&gt;0),[8]PDI_TITULACIÓN!$BH108,""),IF($A110="TOTAL",SUM(INDIRECT("AJ4:AJ"&amp;ROW()-1)),""))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IF(AND($A110&lt;&gt;"",$A110&lt;&gt;"TOTAL"),IF(AND([8]PDI_TITULACIÓN!$BK108&lt;&gt;"",[8]PDI_TITULACIÓN!$BK108&lt;&gt;0),[8]PDI_TITULACIÓN!$BK108,""),IF($A110="TOTAL",SUM(INDIRECT("AL4:AL"&amp;ROW()-1)),""))</f>
        <v/>
      </c>
      <c r="AM110" s="6" t="str">
        <f ca="1">IF(AND($A110&lt;&gt;"",$A110&lt;&gt;"TOTAL"),IF(AND([8]PDI_TITULACIÓN!$BM108&lt;&gt;"",[8]PDI_TITULACIÓN!$BM108&lt;&gt;0),[8]PDI_TITULACIÓN!$BM108,""),IF($A110="TOTAL",SUM(INDIRECT("AM4:AM"&amp;ROW()-1)),""))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IF(AND($A110&lt;&gt;"",$A110&lt;&gt;"TOTAL"),IF(AND([8]PDI_TITULACIÓN!$BP108&lt;&gt;"",[8]PDI_TITULACIÓN!$BP108&lt;&gt;0),[8]PDI_TITULACIÓN!$BP108,""),IF($A110="TOTAL",SUM(INDIRECT("AO4:AO"&amp;ROW()-1)),""))</f>
        <v/>
      </c>
      <c r="AP110" s="6" t="str">
        <f ca="1">IF(AND($A110&lt;&gt;"",$A110&lt;&gt;"TOTAL"),IF(AND([8]PDI_TITULACIÓN!$BR108&lt;&gt;"",[8]PDI_TITULACIÓN!$BR108&lt;&gt;0),[8]PDI_TITULACIÓN!$BR108,""),IF($A110="TOTAL",SUM(INDIRECT("AP4:AP"&amp;ROW()-1)),""))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IF(AND($A110&lt;&gt;"",$A110&lt;&gt;"TOTAL"),IF(AND([8]PDI_TITULACIÓN!$BU108&lt;&gt;"",[8]PDI_TITULACIÓN!$BU108&lt;&gt;0),[8]PDI_TITULACIÓN!$BU108,""),IF($A110="TOTAL",SUM(INDIRECT("AR4:AR"&amp;ROW()-1)),""))</f>
        <v/>
      </c>
      <c r="AS110" s="6" t="str">
        <f ca="1">IF(AND($A110&lt;&gt;"",$A110&lt;&gt;"TOTAL"),IF(AND([8]PDI_TITULACIÓN!$BW108&lt;&gt;"",[8]PDI_TITULACIÓN!$BW108&lt;&gt;0),[8]PDI_TITULACIÓN!$BW108,""),IF($A110="TOTAL",SUM(INDIRECT("AS4:AS"&amp;ROW()-1)),""))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IF(AND($A110&lt;&gt;"",$A110&lt;&gt;"TOTAL"),IF(AND([8]PDI_TITULACIÓN!$BZ108&lt;&gt;"",[8]PDI_TITULACIÓN!$BZ108&lt;&gt;0),[8]PDI_TITULACIÓN!$BZ108,""),IF($A110="TOTAL",SUM(INDIRECT("AU4:AU"&amp;ROW()-1)),""))</f>
        <v/>
      </c>
      <c r="AV110" s="6" t="str">
        <f ca="1">IF(AND($A110&lt;&gt;"",$A110&lt;&gt;"TOTAL"),IF(AND([8]PDI_TITULACIÓN!$CB108&lt;&gt;"",[8]PDI_TITULACIÓN!$CB108&lt;&gt;0),[8]PDI_TITULACIÓN!$CB108,""),IF($A110="TOTAL",SUM(INDIRECT("AV4:AV"&amp;ROW()-1)),""))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IF(AND($A110&lt;&gt;"",$A110&lt;&gt;"TOTAL"),IF(AND([8]PDI_TITULACIÓN!$CE108&lt;&gt;"",[8]PDI_TITULACIÓN!$CE108&lt;&gt;0),[8]PDI_TITULACIÓN!$CE108,""),IF($A110="TOTAL",SUM(INDIRECT("AX4:AX"&amp;ROW()-1)),""))</f>
        <v/>
      </c>
      <c r="AY110" s="6" t="str">
        <f ca="1">IF(AND($A110&lt;&gt;"",$A110&lt;&gt;"TOTAL"),IF(AND([8]PDI_TITULACIÓN!$CG108&lt;&gt;"",[8]PDI_TITULACIÓN!$CG108&lt;&gt;0),[8]PDI_TITULACIÓN!$CG108,""),IF($A110="TOTAL",SUM(INDIRECT("AY4:AY"&amp;ROW()-1)),""))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IF(AND($A110&lt;&gt;"",$A110&lt;&gt;"TOTAL"),IF(AND([8]PDI_TITULACIÓN!$CJ108&lt;&gt;"",[8]PDI_TITULACIÓN!$CJ108&lt;&gt;0),[8]PDI_TITULACIÓN!$CJ108,""),IF($A110="TOTAL",SUM(INDIRECT("BA4:BA"&amp;ROW()-1)),""))</f>
        <v/>
      </c>
      <c r="BB110" s="6" t="str">
        <f ca="1">IF(AND($A110&lt;&gt;"",$A110&lt;&gt;"TOTAL"),IF(AND([8]PDI_TITULACIÓN!$CL108&lt;&gt;"",[8]PDI_TITULACIÓN!$CL108&lt;&gt;0),[8]PDI_TITULACIÓN!$CL108,""),IF($A110="TOTAL",SUM(INDIRECT("BB4:BB"&amp;ROW()-1)),""))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IF(AND($A110&lt;&gt;"",$A110&lt;&gt;"TOTAL"),IF(AND([8]PDI_TITULACIÓN!$CO108&lt;&gt;"",[8]PDI_TITULACIÓN!$CO108&lt;&gt;0),[8]PDI_TITULACIÓN!$CO108,""),IF($A110="TOTAL",SUM(INDIRECT("BD4:BD"&amp;ROW()-1)),""))</f>
        <v/>
      </c>
      <c r="BE110" s="6" t="str">
        <f ca="1">IF(AND($A110&lt;&gt;"",$A110&lt;&gt;"TOTAL"),IF(AND([8]PDI_TITULACIÓN!$CQ108&lt;&gt;"",[8]PDI_TITULACIÓN!$CQ108&lt;&gt;0),[8]PDI_TITULACIÓN!$CQ108,""),IF($A110="TOTAL",SUM(INDIRECT("BE4:BE"&amp;ROW()-1)),""))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IF([8]PDI_TITULACIÓN!$B109&lt;&gt;"",[8]PDI_TITULACIÓN!$B109,IF(AND([8]PDI_TITULACIÓN!$B109="",[8]PDI_TITULACIÓN!$B110="",[8]PDI_TITULACIÓN!$B108=""),"","TOTAL"))</f>
        <v/>
      </c>
      <c r="B111" s="6" t="str">
        <f ca="1">IF(AND($A111&lt;&gt;"",$A111&lt;&gt;"TOTAL"),IF(AND([8]PDI_TITULACIÓN!$C109&lt;&gt;"",[8]PDI_TITULACIÓN!$C109&lt;&gt;0),[8]PDI_TITULACIÓN!$C109,""),IF($A111="TOTAL",SUM(INDIRECT("B4:B"&amp;ROW()-1)),""))</f>
        <v/>
      </c>
      <c r="C111" s="6" t="str">
        <f ca="1">IF(AND($A111&lt;&gt;"",$A111&lt;&gt;"TOTAL"),IF(AND([8]PDI_TITULACIÓN!$E109&lt;&gt;"",[8]PDI_TITULACIÓN!$E109&lt;&gt;0),[8]PDI_TITULACIÓN!$E109,""),IF($A111="TOTAL",SUM(INDIRECT("C4:C"&amp;ROW()-1)),""))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IF(AND($A111&lt;&gt;"",$A111&lt;&gt;"TOTAL"),IF(AND([8]PDI_TITULACIÓN!$H109&lt;&gt;"",[8]PDI_TITULACIÓN!$H109&lt;&gt;0),[8]PDI_TITULACIÓN!$H109,""),IF($A111="TOTAL",SUM(INDIRECT("E4:E"&amp;ROW()-1)),""))</f>
        <v/>
      </c>
      <c r="F111" s="6" t="str">
        <f ca="1">IF(AND($A111&lt;&gt;"",$A111&lt;&gt;"TOTAL"),IF(AND([8]PDI_TITULACIÓN!$J109&lt;&gt;"",[8]PDI_TITULACIÓN!$J109&lt;&gt;0),[8]PDI_TITULACIÓN!$J109,""),IF($A111="TOTAL",SUM(INDIRECT("F4:F"&amp;ROW()-1)),""))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IF(AND($A111&lt;&gt;"",$A111&lt;&gt;"TOTAL"),IF(AND([8]PDI_TITULACIÓN!$M109&lt;&gt;"",[8]PDI_TITULACIÓN!$M109&lt;&gt;0),[8]PDI_TITULACIÓN!$M109,""),IF($A111="TOTAL",SUM(INDIRECT("H4:H"&amp;ROW()-1)),""))</f>
        <v/>
      </c>
      <c r="I111" s="6" t="str">
        <f ca="1">IF(AND($A111&lt;&gt;"",$A111&lt;&gt;"TOTAL"),IF(AND([8]PDI_TITULACIÓN!$O109&lt;&gt;"",[8]PDI_TITULACIÓN!$O109&lt;&gt;0),[8]PDI_TITULACIÓN!$O109,""),IF($A111="TOTAL",SUM(INDIRECT("I4:I"&amp;ROW()-1)),""))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IF(AND($A111&lt;&gt;"",$A111&lt;&gt;"TOTAL"),IF(AND([8]PDI_TITULACIÓN!$R109&lt;&gt;"",[8]PDI_TITULACIÓN!$R109&lt;&gt;0),[8]PDI_TITULACIÓN!$R109,""),IF($A111="TOTAL",SUM(INDIRECT("K4:K"&amp;ROW()-1)),""))</f>
        <v/>
      </c>
      <c r="L111" s="6" t="str">
        <f ca="1">IF(AND($A111&lt;&gt;"",$A111&lt;&gt;"TOTAL"),IF(AND([8]PDI_TITULACIÓN!$T109&lt;&gt;"",[8]PDI_TITULACIÓN!$T109&lt;&gt;0),[8]PDI_TITULACIÓN!$T109,""),IF($A111="TOTAL",SUM(INDIRECT("L4:L"&amp;ROW()-1)),""))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IF(AND($A111&lt;&gt;"",$A111&lt;&gt;"TOTAL"),IF(AND([8]PDI_TITULACIÓN!$W109&lt;&gt;"",[8]PDI_TITULACIÓN!$W109&lt;&gt;0),[8]PDI_TITULACIÓN!$W109,""),IF($A111="TOTAL",SUM(INDIRECT("N4:N"&amp;ROW()-1)),""))</f>
        <v/>
      </c>
      <c r="O111" s="6" t="str">
        <f ca="1">IF(AND($A111&lt;&gt;"",$A111&lt;&gt;"TOTAL"),IF(AND([8]PDI_TITULACIÓN!$Y109&lt;&gt;"",[8]PDI_TITULACIÓN!$Y109&lt;&gt;0),[8]PDI_TITULACIÓN!$Y109,""),IF($A111="TOTAL",SUM(INDIRECT("O4:O"&amp;ROW()-1)),""))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IF(AND($A111&lt;&gt;"",$A111&lt;&gt;"TOTAL"),IF(AND([8]PDI_TITULACIÓN!$AB109&lt;&gt;"",[8]PDI_TITULACIÓN!$AB109&lt;&gt;0),[8]PDI_TITULACIÓN!$AB109,""),IF($A111="TOTAL",SUM(INDIRECT("Q4:Q"&amp;ROW()-1)),""))</f>
        <v/>
      </c>
      <c r="R111" s="6" t="str">
        <f ca="1">IF(AND($A111&lt;&gt;"",$A111&lt;&gt;"TOTAL"),IF(AND([8]PDI_TITULACIÓN!$AD109&lt;&gt;"",[8]PDI_TITULACIÓN!$AD109&lt;&gt;0),[8]PDI_TITULACIÓN!$AD109,""),IF($A111="TOTAL",SUM(INDIRECT("R4:R"&amp;ROW()-1)),""))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IF(AND($A111&lt;&gt;"",$A111&lt;&gt;"TOTAL"),IF(AND([8]PDI_TITULACIÓN!$AG109&lt;&gt;"",[8]PDI_TITULACIÓN!$AG109&lt;&gt;0),[8]PDI_TITULACIÓN!$AG109,""),IF($A111="TOTAL",SUM(INDIRECT("T4:T"&amp;ROW()-1)),""))</f>
        <v/>
      </c>
      <c r="U111" s="6" t="str">
        <f ca="1">IF(AND($A111&lt;&gt;"",$A111&lt;&gt;"TOTAL"),IF(AND([8]PDI_TITULACIÓN!$AI109&lt;&gt;"",[8]PDI_TITULACIÓN!$AI109&lt;&gt;0),[8]PDI_TITULACIÓN!$AI109,""),IF($A111="TOTAL",SUM(INDIRECT("U4:U"&amp;ROW()-1)),""))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IF(AND($A111&lt;&gt;"",$A111&lt;&gt;"TOTAL"),IF(AND([8]PDI_TITULACIÓN!$AL109&lt;&gt;"",[8]PDI_TITULACIÓN!$AL109&lt;&gt;0),[8]PDI_TITULACIÓN!$AL109,""),IF($A111="TOTAL",SUM(INDIRECT("W4:W"&amp;ROW()-1)),""))</f>
        <v/>
      </c>
      <c r="X111" s="6" t="str">
        <f ca="1">IF(AND($A111&lt;&gt;"",$A111&lt;&gt;"TOTAL"),IF(AND([8]PDI_TITULACIÓN!$AN109&lt;&gt;"",[8]PDI_TITULACIÓN!$AN109&lt;&gt;0),[8]PDI_TITULACIÓN!$AN109,""),IF($A111="TOTAL",SUM(INDIRECT("X4:X"&amp;ROW()-1)),""))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IF(AND($A111&lt;&gt;"",$A111&lt;&gt;"TOTAL"),IF(AND([8]PDI_TITULACIÓN!$AQ109&lt;&gt;"",[8]PDI_TITULACIÓN!$AQ109&lt;&gt;0),[8]PDI_TITULACIÓN!$AQ109,""),IF($A111="TOTAL",SUM(INDIRECT("Z4:Z"&amp;ROW()-1)),""))</f>
        <v/>
      </c>
      <c r="AA111" s="6" t="str">
        <f ca="1">IF(AND($A111&lt;&gt;"",$A111&lt;&gt;"TOTAL"),IF(AND([8]PDI_TITULACIÓN!$AS109&lt;&gt;"",[8]PDI_TITULACIÓN!$AS109&lt;&gt;0),[8]PDI_TITULACIÓN!$AS109,""),IF($A111="TOTAL",SUM(INDIRECT("AA4:AA"&amp;ROW()-1)),""))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IF(AND($A111&lt;&gt;"",$A111&lt;&gt;"TOTAL"),IF(AND([8]PDI_TITULACIÓN!$AV109&lt;&gt;"",[8]PDI_TITULACIÓN!$AV109&lt;&gt;0),[8]PDI_TITULACIÓN!$AV109,""),IF($A111="TOTAL",SUM(INDIRECT("AC4:AC"&amp;ROW()-1)),""))</f>
        <v/>
      </c>
      <c r="AD111" s="6" t="str">
        <f ca="1">IF(AND($A111&lt;&gt;"",$A111&lt;&gt;"TOTAL"),IF(AND([8]PDI_TITULACIÓN!$AX109&lt;&gt;"",[8]PDI_TITULACIÓN!$AX109&lt;&gt;0),[8]PDI_TITULACIÓN!$AX109,""),IF($A111="TOTAL",SUM(INDIRECT("AD4:AD"&amp;ROW()-1)),""))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IF(AND($A111&lt;&gt;"",$A111&lt;&gt;"TOTAL"),IF(AND([8]PDI_TITULACIÓN!$BA109&lt;&gt;"",[8]PDI_TITULACIÓN!$BA109&lt;&gt;0),[8]PDI_TITULACIÓN!$BA109,""),IF($A111="TOTAL",SUM(INDIRECT("AF4:AF"&amp;ROW()-1)),""))</f>
        <v/>
      </c>
      <c r="AG111" s="6" t="str">
        <f ca="1">IF(AND($A111&lt;&gt;"",$A111&lt;&gt;"TOTAL"),IF(AND([8]PDI_TITULACIÓN!$BC109&lt;&gt;"",[8]PDI_TITULACIÓN!$BC109&lt;&gt;0),[8]PDI_TITULACIÓN!$BC109,""),IF($A111="TOTAL",SUM(INDIRECT("AG4:AG"&amp;ROW()-1)),""))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IF(AND($A111&lt;&gt;"",$A111&lt;&gt;"TOTAL"),IF(AND([8]PDI_TITULACIÓN!$BF109&lt;&gt;"",[8]PDI_TITULACIÓN!$BF109&lt;&gt;0),[8]PDI_TITULACIÓN!$BF109,""),IF($A111="TOTAL",SUM(INDIRECT("AI4:AI"&amp;ROW()-1)),""))</f>
        <v/>
      </c>
      <c r="AJ111" s="6" t="str">
        <f ca="1">IF(AND($A111&lt;&gt;"",$A111&lt;&gt;"TOTAL"),IF(AND([8]PDI_TITULACIÓN!$BH109&lt;&gt;"",[8]PDI_TITULACIÓN!$BH109&lt;&gt;0),[8]PDI_TITULACIÓN!$BH109,""),IF($A111="TOTAL",SUM(INDIRECT("AJ4:AJ"&amp;ROW()-1)),""))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IF(AND($A111&lt;&gt;"",$A111&lt;&gt;"TOTAL"),IF(AND([8]PDI_TITULACIÓN!$BK109&lt;&gt;"",[8]PDI_TITULACIÓN!$BK109&lt;&gt;0),[8]PDI_TITULACIÓN!$BK109,""),IF($A111="TOTAL",SUM(INDIRECT("AL4:AL"&amp;ROW()-1)),""))</f>
        <v/>
      </c>
      <c r="AM111" s="6" t="str">
        <f ca="1">IF(AND($A111&lt;&gt;"",$A111&lt;&gt;"TOTAL"),IF(AND([8]PDI_TITULACIÓN!$BM109&lt;&gt;"",[8]PDI_TITULACIÓN!$BM109&lt;&gt;0),[8]PDI_TITULACIÓN!$BM109,""),IF($A111="TOTAL",SUM(INDIRECT("AM4:AM"&amp;ROW()-1)),""))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IF(AND($A111&lt;&gt;"",$A111&lt;&gt;"TOTAL"),IF(AND([8]PDI_TITULACIÓN!$BP109&lt;&gt;"",[8]PDI_TITULACIÓN!$BP109&lt;&gt;0),[8]PDI_TITULACIÓN!$BP109,""),IF($A111="TOTAL",SUM(INDIRECT("AO4:AO"&amp;ROW()-1)),""))</f>
        <v/>
      </c>
      <c r="AP111" s="6" t="str">
        <f ca="1">IF(AND($A111&lt;&gt;"",$A111&lt;&gt;"TOTAL"),IF(AND([8]PDI_TITULACIÓN!$BR109&lt;&gt;"",[8]PDI_TITULACIÓN!$BR109&lt;&gt;0),[8]PDI_TITULACIÓN!$BR109,""),IF($A111="TOTAL",SUM(INDIRECT("AP4:AP"&amp;ROW()-1)),""))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IF(AND($A111&lt;&gt;"",$A111&lt;&gt;"TOTAL"),IF(AND([8]PDI_TITULACIÓN!$BU109&lt;&gt;"",[8]PDI_TITULACIÓN!$BU109&lt;&gt;0),[8]PDI_TITULACIÓN!$BU109,""),IF($A111="TOTAL",SUM(INDIRECT("AR4:AR"&amp;ROW()-1)),""))</f>
        <v/>
      </c>
      <c r="AS111" s="6" t="str">
        <f ca="1">IF(AND($A111&lt;&gt;"",$A111&lt;&gt;"TOTAL"),IF(AND([8]PDI_TITULACIÓN!$BW109&lt;&gt;"",[8]PDI_TITULACIÓN!$BW109&lt;&gt;0),[8]PDI_TITULACIÓN!$BW109,""),IF($A111="TOTAL",SUM(INDIRECT("AS4:AS"&amp;ROW()-1)),""))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IF(AND($A111&lt;&gt;"",$A111&lt;&gt;"TOTAL"),IF(AND([8]PDI_TITULACIÓN!$BZ109&lt;&gt;"",[8]PDI_TITULACIÓN!$BZ109&lt;&gt;0),[8]PDI_TITULACIÓN!$BZ109,""),IF($A111="TOTAL",SUM(INDIRECT("AU4:AU"&amp;ROW()-1)),""))</f>
        <v/>
      </c>
      <c r="AV111" s="6" t="str">
        <f ca="1">IF(AND($A111&lt;&gt;"",$A111&lt;&gt;"TOTAL"),IF(AND([8]PDI_TITULACIÓN!$CB109&lt;&gt;"",[8]PDI_TITULACIÓN!$CB109&lt;&gt;0),[8]PDI_TITULACIÓN!$CB109,""),IF($A111="TOTAL",SUM(INDIRECT("AV4:AV"&amp;ROW()-1)),""))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IF(AND($A111&lt;&gt;"",$A111&lt;&gt;"TOTAL"),IF(AND([8]PDI_TITULACIÓN!$CE109&lt;&gt;"",[8]PDI_TITULACIÓN!$CE109&lt;&gt;0),[8]PDI_TITULACIÓN!$CE109,""),IF($A111="TOTAL",SUM(INDIRECT("AX4:AX"&amp;ROW()-1)),""))</f>
        <v/>
      </c>
      <c r="AY111" s="6" t="str">
        <f ca="1">IF(AND($A111&lt;&gt;"",$A111&lt;&gt;"TOTAL"),IF(AND([8]PDI_TITULACIÓN!$CG109&lt;&gt;"",[8]PDI_TITULACIÓN!$CG109&lt;&gt;0),[8]PDI_TITULACIÓN!$CG109,""),IF($A111="TOTAL",SUM(INDIRECT("AY4:AY"&amp;ROW()-1)),""))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IF(AND($A111&lt;&gt;"",$A111&lt;&gt;"TOTAL"),IF(AND([8]PDI_TITULACIÓN!$CJ109&lt;&gt;"",[8]PDI_TITULACIÓN!$CJ109&lt;&gt;0),[8]PDI_TITULACIÓN!$CJ109,""),IF($A111="TOTAL",SUM(INDIRECT("BA4:BA"&amp;ROW()-1)),""))</f>
        <v/>
      </c>
      <c r="BB111" s="6" t="str">
        <f ca="1">IF(AND($A111&lt;&gt;"",$A111&lt;&gt;"TOTAL"),IF(AND([8]PDI_TITULACIÓN!$CL109&lt;&gt;"",[8]PDI_TITULACIÓN!$CL109&lt;&gt;0),[8]PDI_TITULACIÓN!$CL109,""),IF($A111="TOTAL",SUM(INDIRECT("BB4:BB"&amp;ROW()-1)),""))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IF(AND($A111&lt;&gt;"",$A111&lt;&gt;"TOTAL"),IF(AND([8]PDI_TITULACIÓN!$CO109&lt;&gt;"",[8]PDI_TITULACIÓN!$CO109&lt;&gt;0),[8]PDI_TITULACIÓN!$CO109,""),IF($A111="TOTAL",SUM(INDIRECT("BD4:BD"&amp;ROW()-1)),""))</f>
        <v/>
      </c>
      <c r="BE111" s="6" t="str">
        <f ca="1">IF(AND($A111&lt;&gt;"",$A111&lt;&gt;"TOTAL"),IF(AND([8]PDI_TITULACIÓN!$CQ109&lt;&gt;"",[8]PDI_TITULACIÓN!$CQ109&lt;&gt;0),[8]PDI_TITULACIÓN!$CQ109,""),IF($A111="TOTAL",SUM(INDIRECT("BE4:BE"&amp;ROW()-1)),""))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IF([8]PDI_TITULACIÓN!$B110&lt;&gt;"",[8]PDI_TITULACIÓN!$B110,IF(AND([8]PDI_TITULACIÓN!$B110="",[8]PDI_TITULACIÓN!$B111="",[8]PDI_TITULACIÓN!$B109=""),"","TOTAL"))</f>
        <v/>
      </c>
      <c r="B112" s="6" t="str">
        <f ca="1">IF(AND($A112&lt;&gt;"",$A112&lt;&gt;"TOTAL"),IF(AND([8]PDI_TITULACIÓN!$C110&lt;&gt;"",[8]PDI_TITULACIÓN!$C110&lt;&gt;0),[8]PDI_TITULACIÓN!$C110,""),IF($A112="TOTAL",SUM(INDIRECT("B4:B"&amp;ROW()-1)),""))</f>
        <v/>
      </c>
      <c r="C112" s="6" t="str">
        <f ca="1">IF(AND($A112&lt;&gt;"",$A112&lt;&gt;"TOTAL"),IF(AND([8]PDI_TITULACIÓN!$E110&lt;&gt;"",[8]PDI_TITULACIÓN!$E110&lt;&gt;0),[8]PDI_TITULACIÓN!$E110,""),IF($A112="TOTAL",SUM(INDIRECT("C4:C"&amp;ROW()-1)),""))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IF(AND($A112&lt;&gt;"",$A112&lt;&gt;"TOTAL"),IF(AND([8]PDI_TITULACIÓN!$H110&lt;&gt;"",[8]PDI_TITULACIÓN!$H110&lt;&gt;0),[8]PDI_TITULACIÓN!$H110,""),IF($A112="TOTAL",SUM(INDIRECT("E4:E"&amp;ROW()-1)),""))</f>
        <v/>
      </c>
      <c r="F112" s="6" t="str">
        <f ca="1">IF(AND($A112&lt;&gt;"",$A112&lt;&gt;"TOTAL"),IF(AND([8]PDI_TITULACIÓN!$J110&lt;&gt;"",[8]PDI_TITULACIÓN!$J110&lt;&gt;0),[8]PDI_TITULACIÓN!$J110,""),IF($A112="TOTAL",SUM(INDIRECT("F4:F"&amp;ROW()-1)),""))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IF(AND($A112&lt;&gt;"",$A112&lt;&gt;"TOTAL"),IF(AND([8]PDI_TITULACIÓN!$M110&lt;&gt;"",[8]PDI_TITULACIÓN!$M110&lt;&gt;0),[8]PDI_TITULACIÓN!$M110,""),IF($A112="TOTAL",SUM(INDIRECT("H4:H"&amp;ROW()-1)),""))</f>
        <v/>
      </c>
      <c r="I112" s="6" t="str">
        <f ca="1">IF(AND($A112&lt;&gt;"",$A112&lt;&gt;"TOTAL"),IF(AND([8]PDI_TITULACIÓN!$O110&lt;&gt;"",[8]PDI_TITULACIÓN!$O110&lt;&gt;0),[8]PDI_TITULACIÓN!$O110,""),IF($A112="TOTAL",SUM(INDIRECT("I4:I"&amp;ROW()-1)),""))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IF(AND($A112&lt;&gt;"",$A112&lt;&gt;"TOTAL"),IF(AND([8]PDI_TITULACIÓN!$R110&lt;&gt;"",[8]PDI_TITULACIÓN!$R110&lt;&gt;0),[8]PDI_TITULACIÓN!$R110,""),IF($A112="TOTAL",SUM(INDIRECT("K4:K"&amp;ROW()-1)),""))</f>
        <v/>
      </c>
      <c r="L112" s="6" t="str">
        <f ca="1">IF(AND($A112&lt;&gt;"",$A112&lt;&gt;"TOTAL"),IF(AND([8]PDI_TITULACIÓN!$T110&lt;&gt;"",[8]PDI_TITULACIÓN!$T110&lt;&gt;0),[8]PDI_TITULACIÓN!$T110,""),IF($A112="TOTAL",SUM(INDIRECT("L4:L"&amp;ROW()-1)),""))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IF(AND($A112&lt;&gt;"",$A112&lt;&gt;"TOTAL"),IF(AND([8]PDI_TITULACIÓN!$W110&lt;&gt;"",[8]PDI_TITULACIÓN!$W110&lt;&gt;0),[8]PDI_TITULACIÓN!$W110,""),IF($A112="TOTAL",SUM(INDIRECT("N4:N"&amp;ROW()-1)),""))</f>
        <v/>
      </c>
      <c r="O112" s="6" t="str">
        <f ca="1">IF(AND($A112&lt;&gt;"",$A112&lt;&gt;"TOTAL"),IF(AND([8]PDI_TITULACIÓN!$Y110&lt;&gt;"",[8]PDI_TITULACIÓN!$Y110&lt;&gt;0),[8]PDI_TITULACIÓN!$Y110,""),IF($A112="TOTAL",SUM(INDIRECT("O4:O"&amp;ROW()-1)),""))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IF(AND($A112&lt;&gt;"",$A112&lt;&gt;"TOTAL"),IF(AND([8]PDI_TITULACIÓN!$AB110&lt;&gt;"",[8]PDI_TITULACIÓN!$AB110&lt;&gt;0),[8]PDI_TITULACIÓN!$AB110,""),IF($A112="TOTAL",SUM(INDIRECT("Q4:Q"&amp;ROW()-1)),""))</f>
        <v/>
      </c>
      <c r="R112" s="6" t="str">
        <f ca="1">IF(AND($A112&lt;&gt;"",$A112&lt;&gt;"TOTAL"),IF(AND([8]PDI_TITULACIÓN!$AD110&lt;&gt;"",[8]PDI_TITULACIÓN!$AD110&lt;&gt;0),[8]PDI_TITULACIÓN!$AD110,""),IF($A112="TOTAL",SUM(INDIRECT("R4:R"&amp;ROW()-1)),""))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IF(AND($A112&lt;&gt;"",$A112&lt;&gt;"TOTAL"),IF(AND([8]PDI_TITULACIÓN!$AG110&lt;&gt;"",[8]PDI_TITULACIÓN!$AG110&lt;&gt;0),[8]PDI_TITULACIÓN!$AG110,""),IF($A112="TOTAL",SUM(INDIRECT("T4:T"&amp;ROW()-1)),""))</f>
        <v/>
      </c>
      <c r="U112" s="6" t="str">
        <f ca="1">IF(AND($A112&lt;&gt;"",$A112&lt;&gt;"TOTAL"),IF(AND([8]PDI_TITULACIÓN!$AI110&lt;&gt;"",[8]PDI_TITULACIÓN!$AI110&lt;&gt;0),[8]PDI_TITULACIÓN!$AI110,""),IF($A112="TOTAL",SUM(INDIRECT("U4:U"&amp;ROW()-1)),""))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IF(AND($A112&lt;&gt;"",$A112&lt;&gt;"TOTAL"),IF(AND([8]PDI_TITULACIÓN!$AL110&lt;&gt;"",[8]PDI_TITULACIÓN!$AL110&lt;&gt;0),[8]PDI_TITULACIÓN!$AL110,""),IF($A112="TOTAL",SUM(INDIRECT("W4:W"&amp;ROW()-1)),""))</f>
        <v/>
      </c>
      <c r="X112" s="6" t="str">
        <f ca="1">IF(AND($A112&lt;&gt;"",$A112&lt;&gt;"TOTAL"),IF(AND([8]PDI_TITULACIÓN!$AN110&lt;&gt;"",[8]PDI_TITULACIÓN!$AN110&lt;&gt;0),[8]PDI_TITULACIÓN!$AN110,""),IF($A112="TOTAL",SUM(INDIRECT("X4:X"&amp;ROW()-1)),""))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IF(AND($A112&lt;&gt;"",$A112&lt;&gt;"TOTAL"),IF(AND([8]PDI_TITULACIÓN!$AQ110&lt;&gt;"",[8]PDI_TITULACIÓN!$AQ110&lt;&gt;0),[8]PDI_TITULACIÓN!$AQ110,""),IF($A112="TOTAL",SUM(INDIRECT("Z4:Z"&amp;ROW()-1)),""))</f>
        <v/>
      </c>
      <c r="AA112" s="6" t="str">
        <f ca="1">IF(AND($A112&lt;&gt;"",$A112&lt;&gt;"TOTAL"),IF(AND([8]PDI_TITULACIÓN!$AS110&lt;&gt;"",[8]PDI_TITULACIÓN!$AS110&lt;&gt;0),[8]PDI_TITULACIÓN!$AS110,""),IF($A112="TOTAL",SUM(INDIRECT("AA4:AA"&amp;ROW()-1)),""))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IF(AND($A112&lt;&gt;"",$A112&lt;&gt;"TOTAL"),IF(AND([8]PDI_TITULACIÓN!$AV110&lt;&gt;"",[8]PDI_TITULACIÓN!$AV110&lt;&gt;0),[8]PDI_TITULACIÓN!$AV110,""),IF($A112="TOTAL",SUM(INDIRECT("AC4:AC"&amp;ROW()-1)),""))</f>
        <v/>
      </c>
      <c r="AD112" s="6" t="str">
        <f ca="1">IF(AND($A112&lt;&gt;"",$A112&lt;&gt;"TOTAL"),IF(AND([8]PDI_TITULACIÓN!$AX110&lt;&gt;"",[8]PDI_TITULACIÓN!$AX110&lt;&gt;0),[8]PDI_TITULACIÓN!$AX110,""),IF($A112="TOTAL",SUM(INDIRECT("AD4:AD"&amp;ROW()-1)),""))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IF(AND($A112&lt;&gt;"",$A112&lt;&gt;"TOTAL"),IF(AND([8]PDI_TITULACIÓN!$BA110&lt;&gt;"",[8]PDI_TITULACIÓN!$BA110&lt;&gt;0),[8]PDI_TITULACIÓN!$BA110,""),IF($A112="TOTAL",SUM(INDIRECT("AF4:AF"&amp;ROW()-1)),""))</f>
        <v/>
      </c>
      <c r="AG112" s="6" t="str">
        <f ca="1">IF(AND($A112&lt;&gt;"",$A112&lt;&gt;"TOTAL"),IF(AND([8]PDI_TITULACIÓN!$BC110&lt;&gt;"",[8]PDI_TITULACIÓN!$BC110&lt;&gt;0),[8]PDI_TITULACIÓN!$BC110,""),IF($A112="TOTAL",SUM(INDIRECT("AG4:AG"&amp;ROW()-1)),""))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IF(AND($A112&lt;&gt;"",$A112&lt;&gt;"TOTAL"),IF(AND([8]PDI_TITULACIÓN!$BF110&lt;&gt;"",[8]PDI_TITULACIÓN!$BF110&lt;&gt;0),[8]PDI_TITULACIÓN!$BF110,""),IF($A112="TOTAL",SUM(INDIRECT("AI4:AI"&amp;ROW()-1)),""))</f>
        <v/>
      </c>
      <c r="AJ112" s="6" t="str">
        <f ca="1">IF(AND($A112&lt;&gt;"",$A112&lt;&gt;"TOTAL"),IF(AND([8]PDI_TITULACIÓN!$BH110&lt;&gt;"",[8]PDI_TITULACIÓN!$BH110&lt;&gt;0),[8]PDI_TITULACIÓN!$BH110,""),IF($A112="TOTAL",SUM(INDIRECT("AJ4:AJ"&amp;ROW()-1)),""))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IF(AND($A112&lt;&gt;"",$A112&lt;&gt;"TOTAL"),IF(AND([8]PDI_TITULACIÓN!$BK110&lt;&gt;"",[8]PDI_TITULACIÓN!$BK110&lt;&gt;0),[8]PDI_TITULACIÓN!$BK110,""),IF($A112="TOTAL",SUM(INDIRECT("AL4:AL"&amp;ROW()-1)),""))</f>
        <v/>
      </c>
      <c r="AM112" s="6" t="str">
        <f ca="1">IF(AND($A112&lt;&gt;"",$A112&lt;&gt;"TOTAL"),IF(AND([8]PDI_TITULACIÓN!$BM110&lt;&gt;"",[8]PDI_TITULACIÓN!$BM110&lt;&gt;0),[8]PDI_TITULACIÓN!$BM110,""),IF($A112="TOTAL",SUM(INDIRECT("AM4:AM"&amp;ROW()-1)),""))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IF(AND($A112&lt;&gt;"",$A112&lt;&gt;"TOTAL"),IF(AND([8]PDI_TITULACIÓN!$BP110&lt;&gt;"",[8]PDI_TITULACIÓN!$BP110&lt;&gt;0),[8]PDI_TITULACIÓN!$BP110,""),IF($A112="TOTAL",SUM(INDIRECT("AO4:AO"&amp;ROW()-1)),""))</f>
        <v/>
      </c>
      <c r="AP112" s="6" t="str">
        <f ca="1">IF(AND($A112&lt;&gt;"",$A112&lt;&gt;"TOTAL"),IF(AND([8]PDI_TITULACIÓN!$BR110&lt;&gt;"",[8]PDI_TITULACIÓN!$BR110&lt;&gt;0),[8]PDI_TITULACIÓN!$BR110,""),IF($A112="TOTAL",SUM(INDIRECT("AP4:AP"&amp;ROW()-1)),""))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IF(AND($A112&lt;&gt;"",$A112&lt;&gt;"TOTAL"),IF(AND([8]PDI_TITULACIÓN!$BU110&lt;&gt;"",[8]PDI_TITULACIÓN!$BU110&lt;&gt;0),[8]PDI_TITULACIÓN!$BU110,""),IF($A112="TOTAL",SUM(INDIRECT("AR4:AR"&amp;ROW()-1)),""))</f>
        <v/>
      </c>
      <c r="AS112" s="6" t="str">
        <f ca="1">IF(AND($A112&lt;&gt;"",$A112&lt;&gt;"TOTAL"),IF(AND([8]PDI_TITULACIÓN!$BW110&lt;&gt;"",[8]PDI_TITULACIÓN!$BW110&lt;&gt;0),[8]PDI_TITULACIÓN!$BW110,""),IF($A112="TOTAL",SUM(INDIRECT("AS4:AS"&amp;ROW()-1)),""))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IF(AND($A112&lt;&gt;"",$A112&lt;&gt;"TOTAL"),IF(AND([8]PDI_TITULACIÓN!$BZ110&lt;&gt;"",[8]PDI_TITULACIÓN!$BZ110&lt;&gt;0),[8]PDI_TITULACIÓN!$BZ110,""),IF($A112="TOTAL",SUM(INDIRECT("AU4:AU"&amp;ROW()-1)),""))</f>
        <v/>
      </c>
      <c r="AV112" s="6" t="str">
        <f ca="1">IF(AND($A112&lt;&gt;"",$A112&lt;&gt;"TOTAL"),IF(AND([8]PDI_TITULACIÓN!$CB110&lt;&gt;"",[8]PDI_TITULACIÓN!$CB110&lt;&gt;0),[8]PDI_TITULACIÓN!$CB110,""),IF($A112="TOTAL",SUM(INDIRECT("AV4:AV"&amp;ROW()-1)),""))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IF(AND($A112&lt;&gt;"",$A112&lt;&gt;"TOTAL"),IF(AND([8]PDI_TITULACIÓN!$CE110&lt;&gt;"",[8]PDI_TITULACIÓN!$CE110&lt;&gt;0),[8]PDI_TITULACIÓN!$CE110,""),IF($A112="TOTAL",SUM(INDIRECT("AX4:AX"&amp;ROW()-1)),""))</f>
        <v/>
      </c>
      <c r="AY112" s="6" t="str">
        <f ca="1">IF(AND($A112&lt;&gt;"",$A112&lt;&gt;"TOTAL"),IF(AND([8]PDI_TITULACIÓN!$CG110&lt;&gt;"",[8]PDI_TITULACIÓN!$CG110&lt;&gt;0),[8]PDI_TITULACIÓN!$CG110,""),IF($A112="TOTAL",SUM(INDIRECT("AY4:AY"&amp;ROW()-1)),""))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IF(AND($A112&lt;&gt;"",$A112&lt;&gt;"TOTAL"),IF(AND([8]PDI_TITULACIÓN!$CJ110&lt;&gt;"",[8]PDI_TITULACIÓN!$CJ110&lt;&gt;0),[8]PDI_TITULACIÓN!$CJ110,""),IF($A112="TOTAL",SUM(INDIRECT("BA4:BA"&amp;ROW()-1)),""))</f>
        <v/>
      </c>
      <c r="BB112" s="6" t="str">
        <f ca="1">IF(AND($A112&lt;&gt;"",$A112&lt;&gt;"TOTAL"),IF(AND([8]PDI_TITULACIÓN!$CL110&lt;&gt;"",[8]PDI_TITULACIÓN!$CL110&lt;&gt;0),[8]PDI_TITULACIÓN!$CL110,""),IF($A112="TOTAL",SUM(INDIRECT("BB4:BB"&amp;ROW()-1)),""))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IF(AND($A112&lt;&gt;"",$A112&lt;&gt;"TOTAL"),IF(AND([8]PDI_TITULACIÓN!$CO110&lt;&gt;"",[8]PDI_TITULACIÓN!$CO110&lt;&gt;0),[8]PDI_TITULACIÓN!$CO110,""),IF($A112="TOTAL",SUM(INDIRECT("BD4:BD"&amp;ROW()-1)),""))</f>
        <v/>
      </c>
      <c r="BE112" s="6" t="str">
        <f ca="1">IF(AND($A112&lt;&gt;"",$A112&lt;&gt;"TOTAL"),IF(AND([8]PDI_TITULACIÓN!$CQ110&lt;&gt;"",[8]PDI_TITULACIÓN!$CQ110&lt;&gt;0),[8]PDI_TITULACIÓN!$CQ110,""),IF($A112="TOTAL",SUM(INDIRECT("BE4:BE"&amp;ROW()-1)),""))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IF([8]PDI_TITULACIÓN!$B111&lt;&gt;"",[8]PDI_TITULACIÓN!$B111,IF(AND([8]PDI_TITULACIÓN!$B111="",[8]PDI_TITULACIÓN!$B112="",[8]PDI_TITULACIÓN!$B110=""),"","TOTAL"))</f>
        <v/>
      </c>
      <c r="B113" s="6" t="str">
        <f ca="1">IF(AND($A113&lt;&gt;"",$A113&lt;&gt;"TOTAL"),IF(AND([8]PDI_TITULACIÓN!$C111&lt;&gt;"",[8]PDI_TITULACIÓN!$C111&lt;&gt;0),[8]PDI_TITULACIÓN!$C111,""),IF($A113="TOTAL",SUM(INDIRECT("B4:B"&amp;ROW()-1)),""))</f>
        <v/>
      </c>
      <c r="C113" s="6" t="str">
        <f ca="1">IF(AND($A113&lt;&gt;"",$A113&lt;&gt;"TOTAL"),IF(AND([8]PDI_TITULACIÓN!$E111&lt;&gt;"",[8]PDI_TITULACIÓN!$E111&lt;&gt;0),[8]PDI_TITULACIÓN!$E111,""),IF($A113="TOTAL",SUM(INDIRECT("C4:C"&amp;ROW()-1)),""))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IF(AND($A113&lt;&gt;"",$A113&lt;&gt;"TOTAL"),IF(AND([8]PDI_TITULACIÓN!$H111&lt;&gt;"",[8]PDI_TITULACIÓN!$H111&lt;&gt;0),[8]PDI_TITULACIÓN!$H111,""),IF($A113="TOTAL",SUM(INDIRECT("E4:E"&amp;ROW()-1)),""))</f>
        <v/>
      </c>
      <c r="F113" s="6" t="str">
        <f ca="1">IF(AND($A113&lt;&gt;"",$A113&lt;&gt;"TOTAL"),IF(AND([8]PDI_TITULACIÓN!$J111&lt;&gt;"",[8]PDI_TITULACIÓN!$J111&lt;&gt;0),[8]PDI_TITULACIÓN!$J111,""),IF($A113="TOTAL",SUM(INDIRECT("F4:F"&amp;ROW()-1)),""))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IF(AND($A113&lt;&gt;"",$A113&lt;&gt;"TOTAL"),IF(AND([8]PDI_TITULACIÓN!$M111&lt;&gt;"",[8]PDI_TITULACIÓN!$M111&lt;&gt;0),[8]PDI_TITULACIÓN!$M111,""),IF($A113="TOTAL",SUM(INDIRECT("H4:H"&amp;ROW()-1)),""))</f>
        <v/>
      </c>
      <c r="I113" s="6" t="str">
        <f ca="1">IF(AND($A113&lt;&gt;"",$A113&lt;&gt;"TOTAL"),IF(AND([8]PDI_TITULACIÓN!$O111&lt;&gt;"",[8]PDI_TITULACIÓN!$O111&lt;&gt;0),[8]PDI_TITULACIÓN!$O111,""),IF($A113="TOTAL",SUM(INDIRECT("I4:I"&amp;ROW()-1)),""))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IF(AND($A113&lt;&gt;"",$A113&lt;&gt;"TOTAL"),IF(AND([8]PDI_TITULACIÓN!$R111&lt;&gt;"",[8]PDI_TITULACIÓN!$R111&lt;&gt;0),[8]PDI_TITULACIÓN!$R111,""),IF($A113="TOTAL",SUM(INDIRECT("K4:K"&amp;ROW()-1)),""))</f>
        <v/>
      </c>
      <c r="L113" s="6" t="str">
        <f ca="1">IF(AND($A113&lt;&gt;"",$A113&lt;&gt;"TOTAL"),IF(AND([8]PDI_TITULACIÓN!$T111&lt;&gt;"",[8]PDI_TITULACIÓN!$T111&lt;&gt;0),[8]PDI_TITULACIÓN!$T111,""),IF($A113="TOTAL",SUM(INDIRECT("L4:L"&amp;ROW()-1)),""))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IF(AND($A113&lt;&gt;"",$A113&lt;&gt;"TOTAL"),IF(AND([8]PDI_TITULACIÓN!$W111&lt;&gt;"",[8]PDI_TITULACIÓN!$W111&lt;&gt;0),[8]PDI_TITULACIÓN!$W111,""),IF($A113="TOTAL",SUM(INDIRECT("N4:N"&amp;ROW()-1)),""))</f>
        <v/>
      </c>
      <c r="O113" s="6" t="str">
        <f ca="1">IF(AND($A113&lt;&gt;"",$A113&lt;&gt;"TOTAL"),IF(AND([8]PDI_TITULACIÓN!$Y111&lt;&gt;"",[8]PDI_TITULACIÓN!$Y111&lt;&gt;0),[8]PDI_TITULACIÓN!$Y111,""),IF($A113="TOTAL",SUM(INDIRECT("O4:O"&amp;ROW()-1)),""))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IF(AND($A113&lt;&gt;"",$A113&lt;&gt;"TOTAL"),IF(AND([8]PDI_TITULACIÓN!$AB111&lt;&gt;"",[8]PDI_TITULACIÓN!$AB111&lt;&gt;0),[8]PDI_TITULACIÓN!$AB111,""),IF($A113="TOTAL",SUM(INDIRECT("Q4:Q"&amp;ROW()-1)),""))</f>
        <v/>
      </c>
      <c r="R113" s="6" t="str">
        <f ca="1">IF(AND($A113&lt;&gt;"",$A113&lt;&gt;"TOTAL"),IF(AND([8]PDI_TITULACIÓN!$AD111&lt;&gt;"",[8]PDI_TITULACIÓN!$AD111&lt;&gt;0),[8]PDI_TITULACIÓN!$AD111,""),IF($A113="TOTAL",SUM(INDIRECT("R4:R"&amp;ROW()-1)),""))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IF(AND($A113&lt;&gt;"",$A113&lt;&gt;"TOTAL"),IF(AND([8]PDI_TITULACIÓN!$AG111&lt;&gt;"",[8]PDI_TITULACIÓN!$AG111&lt;&gt;0),[8]PDI_TITULACIÓN!$AG111,""),IF($A113="TOTAL",SUM(INDIRECT("T4:T"&amp;ROW()-1)),""))</f>
        <v/>
      </c>
      <c r="U113" s="6" t="str">
        <f ca="1">IF(AND($A113&lt;&gt;"",$A113&lt;&gt;"TOTAL"),IF(AND([8]PDI_TITULACIÓN!$AI111&lt;&gt;"",[8]PDI_TITULACIÓN!$AI111&lt;&gt;0),[8]PDI_TITULACIÓN!$AI111,""),IF($A113="TOTAL",SUM(INDIRECT("U4:U"&amp;ROW()-1)),""))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IF(AND($A113&lt;&gt;"",$A113&lt;&gt;"TOTAL"),IF(AND([8]PDI_TITULACIÓN!$AL111&lt;&gt;"",[8]PDI_TITULACIÓN!$AL111&lt;&gt;0),[8]PDI_TITULACIÓN!$AL111,""),IF($A113="TOTAL",SUM(INDIRECT("W4:W"&amp;ROW()-1)),""))</f>
        <v/>
      </c>
      <c r="X113" s="6" t="str">
        <f ca="1">IF(AND($A113&lt;&gt;"",$A113&lt;&gt;"TOTAL"),IF(AND([8]PDI_TITULACIÓN!$AN111&lt;&gt;"",[8]PDI_TITULACIÓN!$AN111&lt;&gt;0),[8]PDI_TITULACIÓN!$AN111,""),IF($A113="TOTAL",SUM(INDIRECT("X4:X"&amp;ROW()-1)),""))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IF(AND($A113&lt;&gt;"",$A113&lt;&gt;"TOTAL"),IF(AND([8]PDI_TITULACIÓN!$AQ111&lt;&gt;"",[8]PDI_TITULACIÓN!$AQ111&lt;&gt;0),[8]PDI_TITULACIÓN!$AQ111,""),IF($A113="TOTAL",SUM(INDIRECT("Z4:Z"&amp;ROW()-1)),""))</f>
        <v/>
      </c>
      <c r="AA113" s="6" t="str">
        <f ca="1">IF(AND($A113&lt;&gt;"",$A113&lt;&gt;"TOTAL"),IF(AND([8]PDI_TITULACIÓN!$AS111&lt;&gt;"",[8]PDI_TITULACIÓN!$AS111&lt;&gt;0),[8]PDI_TITULACIÓN!$AS111,""),IF($A113="TOTAL",SUM(INDIRECT("AA4:AA"&amp;ROW()-1)),""))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IF(AND($A113&lt;&gt;"",$A113&lt;&gt;"TOTAL"),IF(AND([8]PDI_TITULACIÓN!$AV111&lt;&gt;"",[8]PDI_TITULACIÓN!$AV111&lt;&gt;0),[8]PDI_TITULACIÓN!$AV111,""),IF($A113="TOTAL",SUM(INDIRECT("AC4:AC"&amp;ROW()-1)),""))</f>
        <v/>
      </c>
      <c r="AD113" s="6" t="str">
        <f ca="1">IF(AND($A113&lt;&gt;"",$A113&lt;&gt;"TOTAL"),IF(AND([8]PDI_TITULACIÓN!$AX111&lt;&gt;"",[8]PDI_TITULACIÓN!$AX111&lt;&gt;0),[8]PDI_TITULACIÓN!$AX111,""),IF($A113="TOTAL",SUM(INDIRECT("AD4:AD"&amp;ROW()-1)),""))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IF(AND($A113&lt;&gt;"",$A113&lt;&gt;"TOTAL"),IF(AND([8]PDI_TITULACIÓN!$BA111&lt;&gt;"",[8]PDI_TITULACIÓN!$BA111&lt;&gt;0),[8]PDI_TITULACIÓN!$BA111,""),IF($A113="TOTAL",SUM(INDIRECT("AF4:AF"&amp;ROW()-1)),""))</f>
        <v/>
      </c>
      <c r="AG113" s="6" t="str">
        <f ca="1">IF(AND($A113&lt;&gt;"",$A113&lt;&gt;"TOTAL"),IF(AND([8]PDI_TITULACIÓN!$BC111&lt;&gt;"",[8]PDI_TITULACIÓN!$BC111&lt;&gt;0),[8]PDI_TITULACIÓN!$BC111,""),IF($A113="TOTAL",SUM(INDIRECT("AG4:AG"&amp;ROW()-1)),""))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IF(AND($A113&lt;&gt;"",$A113&lt;&gt;"TOTAL"),IF(AND([8]PDI_TITULACIÓN!$BF111&lt;&gt;"",[8]PDI_TITULACIÓN!$BF111&lt;&gt;0),[8]PDI_TITULACIÓN!$BF111,""),IF($A113="TOTAL",SUM(INDIRECT("AI4:AI"&amp;ROW()-1)),""))</f>
        <v/>
      </c>
      <c r="AJ113" s="6" t="str">
        <f ca="1">IF(AND($A113&lt;&gt;"",$A113&lt;&gt;"TOTAL"),IF(AND([8]PDI_TITULACIÓN!$BH111&lt;&gt;"",[8]PDI_TITULACIÓN!$BH111&lt;&gt;0),[8]PDI_TITULACIÓN!$BH111,""),IF($A113="TOTAL",SUM(INDIRECT("AJ4:AJ"&amp;ROW()-1)),""))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IF(AND($A113&lt;&gt;"",$A113&lt;&gt;"TOTAL"),IF(AND([8]PDI_TITULACIÓN!$BK111&lt;&gt;"",[8]PDI_TITULACIÓN!$BK111&lt;&gt;0),[8]PDI_TITULACIÓN!$BK111,""),IF($A113="TOTAL",SUM(INDIRECT("AL4:AL"&amp;ROW()-1)),""))</f>
        <v/>
      </c>
      <c r="AM113" s="6" t="str">
        <f ca="1">IF(AND($A113&lt;&gt;"",$A113&lt;&gt;"TOTAL"),IF(AND([8]PDI_TITULACIÓN!$BM111&lt;&gt;"",[8]PDI_TITULACIÓN!$BM111&lt;&gt;0),[8]PDI_TITULACIÓN!$BM111,""),IF($A113="TOTAL",SUM(INDIRECT("AM4:AM"&amp;ROW()-1)),""))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IF(AND($A113&lt;&gt;"",$A113&lt;&gt;"TOTAL"),IF(AND([8]PDI_TITULACIÓN!$BP111&lt;&gt;"",[8]PDI_TITULACIÓN!$BP111&lt;&gt;0),[8]PDI_TITULACIÓN!$BP111,""),IF($A113="TOTAL",SUM(INDIRECT("AO4:AO"&amp;ROW()-1)),""))</f>
        <v/>
      </c>
      <c r="AP113" s="6" t="str">
        <f ca="1">IF(AND($A113&lt;&gt;"",$A113&lt;&gt;"TOTAL"),IF(AND([8]PDI_TITULACIÓN!$BR111&lt;&gt;"",[8]PDI_TITULACIÓN!$BR111&lt;&gt;0),[8]PDI_TITULACIÓN!$BR111,""),IF($A113="TOTAL",SUM(INDIRECT("AP4:AP"&amp;ROW()-1)),""))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IF(AND($A113&lt;&gt;"",$A113&lt;&gt;"TOTAL"),IF(AND([8]PDI_TITULACIÓN!$BU111&lt;&gt;"",[8]PDI_TITULACIÓN!$BU111&lt;&gt;0),[8]PDI_TITULACIÓN!$BU111,""),IF($A113="TOTAL",SUM(INDIRECT("AR4:AR"&amp;ROW()-1)),""))</f>
        <v/>
      </c>
      <c r="AS113" s="6" t="str">
        <f ca="1">IF(AND($A113&lt;&gt;"",$A113&lt;&gt;"TOTAL"),IF(AND([8]PDI_TITULACIÓN!$BW111&lt;&gt;"",[8]PDI_TITULACIÓN!$BW111&lt;&gt;0),[8]PDI_TITULACIÓN!$BW111,""),IF($A113="TOTAL",SUM(INDIRECT("AS4:AS"&amp;ROW()-1)),""))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IF(AND($A113&lt;&gt;"",$A113&lt;&gt;"TOTAL"),IF(AND([8]PDI_TITULACIÓN!$BZ111&lt;&gt;"",[8]PDI_TITULACIÓN!$BZ111&lt;&gt;0),[8]PDI_TITULACIÓN!$BZ111,""),IF($A113="TOTAL",SUM(INDIRECT("AU4:AU"&amp;ROW()-1)),""))</f>
        <v/>
      </c>
      <c r="AV113" s="6" t="str">
        <f ca="1">IF(AND($A113&lt;&gt;"",$A113&lt;&gt;"TOTAL"),IF(AND([8]PDI_TITULACIÓN!$CB111&lt;&gt;"",[8]PDI_TITULACIÓN!$CB111&lt;&gt;0),[8]PDI_TITULACIÓN!$CB111,""),IF($A113="TOTAL",SUM(INDIRECT("AV4:AV"&amp;ROW()-1)),""))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IF(AND($A113&lt;&gt;"",$A113&lt;&gt;"TOTAL"),IF(AND([8]PDI_TITULACIÓN!$CE111&lt;&gt;"",[8]PDI_TITULACIÓN!$CE111&lt;&gt;0),[8]PDI_TITULACIÓN!$CE111,""),IF($A113="TOTAL",SUM(INDIRECT("AX4:AX"&amp;ROW()-1)),""))</f>
        <v/>
      </c>
      <c r="AY113" s="6" t="str">
        <f ca="1">IF(AND($A113&lt;&gt;"",$A113&lt;&gt;"TOTAL"),IF(AND([8]PDI_TITULACIÓN!$CG111&lt;&gt;"",[8]PDI_TITULACIÓN!$CG111&lt;&gt;0),[8]PDI_TITULACIÓN!$CG111,""),IF($A113="TOTAL",SUM(INDIRECT("AY4:AY"&amp;ROW()-1)),""))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IF(AND($A113&lt;&gt;"",$A113&lt;&gt;"TOTAL"),IF(AND([8]PDI_TITULACIÓN!$CJ111&lt;&gt;"",[8]PDI_TITULACIÓN!$CJ111&lt;&gt;0),[8]PDI_TITULACIÓN!$CJ111,""),IF($A113="TOTAL",SUM(INDIRECT("BA4:BA"&amp;ROW()-1)),""))</f>
        <v/>
      </c>
      <c r="BB113" s="6" t="str">
        <f ca="1">IF(AND($A113&lt;&gt;"",$A113&lt;&gt;"TOTAL"),IF(AND([8]PDI_TITULACIÓN!$CL111&lt;&gt;"",[8]PDI_TITULACIÓN!$CL111&lt;&gt;0),[8]PDI_TITULACIÓN!$CL111,""),IF($A113="TOTAL",SUM(INDIRECT("BB4:BB"&amp;ROW()-1)),""))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IF(AND($A113&lt;&gt;"",$A113&lt;&gt;"TOTAL"),IF(AND([8]PDI_TITULACIÓN!$CO111&lt;&gt;"",[8]PDI_TITULACIÓN!$CO111&lt;&gt;0),[8]PDI_TITULACIÓN!$CO111,""),IF($A113="TOTAL",SUM(INDIRECT("BD4:BD"&amp;ROW()-1)),""))</f>
        <v/>
      </c>
      <c r="BE113" s="6" t="str">
        <f ca="1">IF(AND($A113&lt;&gt;"",$A113&lt;&gt;"TOTAL"),IF(AND([8]PDI_TITULACIÓN!$CQ111&lt;&gt;"",[8]PDI_TITULACIÓN!$CQ111&lt;&gt;0),[8]PDI_TITULACIÓN!$CQ111,""),IF($A113="TOTAL",SUM(INDIRECT("BE4:BE"&amp;ROW()-1)),""))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IF([8]PDI_TITULACIÓN!$B112&lt;&gt;"",[8]PDI_TITULACIÓN!$B112,IF(AND([8]PDI_TITULACIÓN!$B112="",[8]PDI_TITULACIÓN!$B113="",[8]PDI_TITULACIÓN!$B111=""),"","TOTAL"))</f>
        <v/>
      </c>
      <c r="B114" s="6" t="str">
        <f ca="1">IF(AND($A114&lt;&gt;"",$A114&lt;&gt;"TOTAL"),IF(AND([8]PDI_TITULACIÓN!$C112&lt;&gt;"",[8]PDI_TITULACIÓN!$C112&lt;&gt;0),[8]PDI_TITULACIÓN!$C112,""),IF($A114="TOTAL",SUM(INDIRECT("B4:B"&amp;ROW()-1)),""))</f>
        <v/>
      </c>
      <c r="C114" s="6" t="str">
        <f ca="1">IF(AND($A114&lt;&gt;"",$A114&lt;&gt;"TOTAL"),IF(AND([8]PDI_TITULACIÓN!$E112&lt;&gt;"",[8]PDI_TITULACIÓN!$E112&lt;&gt;0),[8]PDI_TITULACIÓN!$E112,""),IF($A114="TOTAL",SUM(INDIRECT("C4:C"&amp;ROW()-1)),""))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IF(AND($A114&lt;&gt;"",$A114&lt;&gt;"TOTAL"),IF(AND([8]PDI_TITULACIÓN!$H112&lt;&gt;"",[8]PDI_TITULACIÓN!$H112&lt;&gt;0),[8]PDI_TITULACIÓN!$H112,""),IF($A114="TOTAL",SUM(INDIRECT("E4:E"&amp;ROW()-1)),""))</f>
        <v/>
      </c>
      <c r="F114" s="6" t="str">
        <f ca="1">IF(AND($A114&lt;&gt;"",$A114&lt;&gt;"TOTAL"),IF(AND([8]PDI_TITULACIÓN!$J112&lt;&gt;"",[8]PDI_TITULACIÓN!$J112&lt;&gt;0),[8]PDI_TITULACIÓN!$J112,""),IF($A114="TOTAL",SUM(INDIRECT("F4:F"&amp;ROW()-1)),""))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IF(AND($A114&lt;&gt;"",$A114&lt;&gt;"TOTAL"),IF(AND([8]PDI_TITULACIÓN!$M112&lt;&gt;"",[8]PDI_TITULACIÓN!$M112&lt;&gt;0),[8]PDI_TITULACIÓN!$M112,""),IF($A114="TOTAL",SUM(INDIRECT("H4:H"&amp;ROW()-1)),""))</f>
        <v/>
      </c>
      <c r="I114" s="6" t="str">
        <f ca="1">IF(AND($A114&lt;&gt;"",$A114&lt;&gt;"TOTAL"),IF(AND([8]PDI_TITULACIÓN!$O112&lt;&gt;"",[8]PDI_TITULACIÓN!$O112&lt;&gt;0),[8]PDI_TITULACIÓN!$O112,""),IF($A114="TOTAL",SUM(INDIRECT("I4:I"&amp;ROW()-1)),""))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IF(AND($A114&lt;&gt;"",$A114&lt;&gt;"TOTAL"),IF(AND([8]PDI_TITULACIÓN!$R112&lt;&gt;"",[8]PDI_TITULACIÓN!$R112&lt;&gt;0),[8]PDI_TITULACIÓN!$R112,""),IF($A114="TOTAL",SUM(INDIRECT("K4:K"&amp;ROW()-1)),""))</f>
        <v/>
      </c>
      <c r="L114" s="6" t="str">
        <f ca="1">IF(AND($A114&lt;&gt;"",$A114&lt;&gt;"TOTAL"),IF(AND([8]PDI_TITULACIÓN!$T112&lt;&gt;"",[8]PDI_TITULACIÓN!$T112&lt;&gt;0),[8]PDI_TITULACIÓN!$T112,""),IF($A114="TOTAL",SUM(INDIRECT("L4:L"&amp;ROW()-1)),""))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IF(AND($A114&lt;&gt;"",$A114&lt;&gt;"TOTAL"),IF(AND([8]PDI_TITULACIÓN!$W112&lt;&gt;"",[8]PDI_TITULACIÓN!$W112&lt;&gt;0),[8]PDI_TITULACIÓN!$W112,""),IF($A114="TOTAL",SUM(INDIRECT("N4:N"&amp;ROW()-1)),""))</f>
        <v/>
      </c>
      <c r="O114" s="6" t="str">
        <f ca="1">IF(AND($A114&lt;&gt;"",$A114&lt;&gt;"TOTAL"),IF(AND([8]PDI_TITULACIÓN!$Y112&lt;&gt;"",[8]PDI_TITULACIÓN!$Y112&lt;&gt;0),[8]PDI_TITULACIÓN!$Y112,""),IF($A114="TOTAL",SUM(INDIRECT("O4:O"&amp;ROW()-1)),""))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IF(AND($A114&lt;&gt;"",$A114&lt;&gt;"TOTAL"),IF(AND([8]PDI_TITULACIÓN!$AB112&lt;&gt;"",[8]PDI_TITULACIÓN!$AB112&lt;&gt;0),[8]PDI_TITULACIÓN!$AB112,""),IF($A114="TOTAL",SUM(INDIRECT("Q4:Q"&amp;ROW()-1)),""))</f>
        <v/>
      </c>
      <c r="R114" s="6" t="str">
        <f ca="1">IF(AND($A114&lt;&gt;"",$A114&lt;&gt;"TOTAL"),IF(AND([8]PDI_TITULACIÓN!$AD112&lt;&gt;"",[8]PDI_TITULACIÓN!$AD112&lt;&gt;0),[8]PDI_TITULACIÓN!$AD112,""),IF($A114="TOTAL",SUM(INDIRECT("R4:R"&amp;ROW()-1)),""))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IF(AND($A114&lt;&gt;"",$A114&lt;&gt;"TOTAL"),IF(AND([8]PDI_TITULACIÓN!$AG112&lt;&gt;"",[8]PDI_TITULACIÓN!$AG112&lt;&gt;0),[8]PDI_TITULACIÓN!$AG112,""),IF($A114="TOTAL",SUM(INDIRECT("T4:T"&amp;ROW()-1)),""))</f>
        <v/>
      </c>
      <c r="U114" s="6" t="str">
        <f ca="1">IF(AND($A114&lt;&gt;"",$A114&lt;&gt;"TOTAL"),IF(AND([8]PDI_TITULACIÓN!$AI112&lt;&gt;"",[8]PDI_TITULACIÓN!$AI112&lt;&gt;0),[8]PDI_TITULACIÓN!$AI112,""),IF($A114="TOTAL",SUM(INDIRECT("U4:U"&amp;ROW()-1)),""))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IF(AND($A114&lt;&gt;"",$A114&lt;&gt;"TOTAL"),IF(AND([8]PDI_TITULACIÓN!$AL112&lt;&gt;"",[8]PDI_TITULACIÓN!$AL112&lt;&gt;0),[8]PDI_TITULACIÓN!$AL112,""),IF($A114="TOTAL",SUM(INDIRECT("W4:W"&amp;ROW()-1)),""))</f>
        <v/>
      </c>
      <c r="X114" s="6" t="str">
        <f ca="1">IF(AND($A114&lt;&gt;"",$A114&lt;&gt;"TOTAL"),IF(AND([8]PDI_TITULACIÓN!$AN112&lt;&gt;"",[8]PDI_TITULACIÓN!$AN112&lt;&gt;0),[8]PDI_TITULACIÓN!$AN112,""),IF($A114="TOTAL",SUM(INDIRECT("X4:X"&amp;ROW()-1)),""))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IF(AND($A114&lt;&gt;"",$A114&lt;&gt;"TOTAL"),IF(AND([8]PDI_TITULACIÓN!$AQ112&lt;&gt;"",[8]PDI_TITULACIÓN!$AQ112&lt;&gt;0),[8]PDI_TITULACIÓN!$AQ112,""),IF($A114="TOTAL",SUM(INDIRECT("Z4:Z"&amp;ROW()-1)),""))</f>
        <v/>
      </c>
      <c r="AA114" s="6" t="str">
        <f ca="1">IF(AND($A114&lt;&gt;"",$A114&lt;&gt;"TOTAL"),IF(AND([8]PDI_TITULACIÓN!$AS112&lt;&gt;"",[8]PDI_TITULACIÓN!$AS112&lt;&gt;0),[8]PDI_TITULACIÓN!$AS112,""),IF($A114="TOTAL",SUM(INDIRECT("AA4:AA"&amp;ROW()-1)),""))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IF(AND($A114&lt;&gt;"",$A114&lt;&gt;"TOTAL"),IF(AND([8]PDI_TITULACIÓN!$AV112&lt;&gt;"",[8]PDI_TITULACIÓN!$AV112&lt;&gt;0),[8]PDI_TITULACIÓN!$AV112,""),IF($A114="TOTAL",SUM(INDIRECT("AC4:AC"&amp;ROW()-1)),""))</f>
        <v/>
      </c>
      <c r="AD114" s="6" t="str">
        <f ca="1">IF(AND($A114&lt;&gt;"",$A114&lt;&gt;"TOTAL"),IF(AND([8]PDI_TITULACIÓN!$AX112&lt;&gt;"",[8]PDI_TITULACIÓN!$AX112&lt;&gt;0),[8]PDI_TITULACIÓN!$AX112,""),IF($A114="TOTAL",SUM(INDIRECT("AD4:AD"&amp;ROW()-1)),""))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IF(AND($A114&lt;&gt;"",$A114&lt;&gt;"TOTAL"),IF(AND([8]PDI_TITULACIÓN!$BA112&lt;&gt;"",[8]PDI_TITULACIÓN!$BA112&lt;&gt;0),[8]PDI_TITULACIÓN!$BA112,""),IF($A114="TOTAL",SUM(INDIRECT("AF4:AF"&amp;ROW()-1)),""))</f>
        <v/>
      </c>
      <c r="AG114" s="6" t="str">
        <f ca="1">IF(AND($A114&lt;&gt;"",$A114&lt;&gt;"TOTAL"),IF(AND([8]PDI_TITULACIÓN!$BC112&lt;&gt;"",[8]PDI_TITULACIÓN!$BC112&lt;&gt;0),[8]PDI_TITULACIÓN!$BC112,""),IF($A114="TOTAL",SUM(INDIRECT("AG4:AG"&amp;ROW()-1)),""))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IF(AND($A114&lt;&gt;"",$A114&lt;&gt;"TOTAL"),IF(AND([8]PDI_TITULACIÓN!$BF112&lt;&gt;"",[8]PDI_TITULACIÓN!$BF112&lt;&gt;0),[8]PDI_TITULACIÓN!$BF112,""),IF($A114="TOTAL",SUM(INDIRECT("AI4:AI"&amp;ROW()-1)),""))</f>
        <v/>
      </c>
      <c r="AJ114" s="6" t="str">
        <f ca="1">IF(AND($A114&lt;&gt;"",$A114&lt;&gt;"TOTAL"),IF(AND([8]PDI_TITULACIÓN!$BH112&lt;&gt;"",[8]PDI_TITULACIÓN!$BH112&lt;&gt;0),[8]PDI_TITULACIÓN!$BH112,""),IF($A114="TOTAL",SUM(INDIRECT("AJ4:AJ"&amp;ROW()-1)),""))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IF(AND($A114&lt;&gt;"",$A114&lt;&gt;"TOTAL"),IF(AND([8]PDI_TITULACIÓN!$BK112&lt;&gt;"",[8]PDI_TITULACIÓN!$BK112&lt;&gt;0),[8]PDI_TITULACIÓN!$BK112,""),IF($A114="TOTAL",SUM(INDIRECT("AL4:AL"&amp;ROW()-1)),""))</f>
        <v/>
      </c>
      <c r="AM114" s="6" t="str">
        <f ca="1">IF(AND($A114&lt;&gt;"",$A114&lt;&gt;"TOTAL"),IF(AND([8]PDI_TITULACIÓN!$BM112&lt;&gt;"",[8]PDI_TITULACIÓN!$BM112&lt;&gt;0),[8]PDI_TITULACIÓN!$BM112,""),IF($A114="TOTAL",SUM(INDIRECT("AM4:AM"&amp;ROW()-1)),""))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IF(AND($A114&lt;&gt;"",$A114&lt;&gt;"TOTAL"),IF(AND([8]PDI_TITULACIÓN!$BP112&lt;&gt;"",[8]PDI_TITULACIÓN!$BP112&lt;&gt;0),[8]PDI_TITULACIÓN!$BP112,""),IF($A114="TOTAL",SUM(INDIRECT("AO4:AO"&amp;ROW()-1)),""))</f>
        <v/>
      </c>
      <c r="AP114" s="6" t="str">
        <f ca="1">IF(AND($A114&lt;&gt;"",$A114&lt;&gt;"TOTAL"),IF(AND([8]PDI_TITULACIÓN!$BR112&lt;&gt;"",[8]PDI_TITULACIÓN!$BR112&lt;&gt;0),[8]PDI_TITULACIÓN!$BR112,""),IF($A114="TOTAL",SUM(INDIRECT("AP4:AP"&amp;ROW()-1)),""))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IF(AND($A114&lt;&gt;"",$A114&lt;&gt;"TOTAL"),IF(AND([8]PDI_TITULACIÓN!$BU112&lt;&gt;"",[8]PDI_TITULACIÓN!$BU112&lt;&gt;0),[8]PDI_TITULACIÓN!$BU112,""),IF($A114="TOTAL",SUM(INDIRECT("AR4:AR"&amp;ROW()-1)),""))</f>
        <v/>
      </c>
      <c r="AS114" s="6" t="str">
        <f ca="1">IF(AND($A114&lt;&gt;"",$A114&lt;&gt;"TOTAL"),IF(AND([8]PDI_TITULACIÓN!$BW112&lt;&gt;"",[8]PDI_TITULACIÓN!$BW112&lt;&gt;0),[8]PDI_TITULACIÓN!$BW112,""),IF($A114="TOTAL",SUM(INDIRECT("AS4:AS"&amp;ROW()-1)),""))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IF(AND($A114&lt;&gt;"",$A114&lt;&gt;"TOTAL"),IF(AND([8]PDI_TITULACIÓN!$BZ112&lt;&gt;"",[8]PDI_TITULACIÓN!$BZ112&lt;&gt;0),[8]PDI_TITULACIÓN!$BZ112,""),IF($A114="TOTAL",SUM(INDIRECT("AU4:AU"&amp;ROW()-1)),""))</f>
        <v/>
      </c>
      <c r="AV114" s="6" t="str">
        <f ca="1">IF(AND($A114&lt;&gt;"",$A114&lt;&gt;"TOTAL"),IF(AND([8]PDI_TITULACIÓN!$CB112&lt;&gt;"",[8]PDI_TITULACIÓN!$CB112&lt;&gt;0),[8]PDI_TITULACIÓN!$CB112,""),IF($A114="TOTAL",SUM(INDIRECT("AV4:AV"&amp;ROW()-1)),""))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IF(AND($A114&lt;&gt;"",$A114&lt;&gt;"TOTAL"),IF(AND([8]PDI_TITULACIÓN!$CE112&lt;&gt;"",[8]PDI_TITULACIÓN!$CE112&lt;&gt;0),[8]PDI_TITULACIÓN!$CE112,""),IF($A114="TOTAL",SUM(INDIRECT("AX4:AX"&amp;ROW()-1)),""))</f>
        <v/>
      </c>
      <c r="AY114" s="6" t="str">
        <f ca="1">IF(AND($A114&lt;&gt;"",$A114&lt;&gt;"TOTAL"),IF(AND([8]PDI_TITULACIÓN!$CG112&lt;&gt;"",[8]PDI_TITULACIÓN!$CG112&lt;&gt;0),[8]PDI_TITULACIÓN!$CG112,""),IF($A114="TOTAL",SUM(INDIRECT("AY4:AY"&amp;ROW()-1)),""))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IF(AND($A114&lt;&gt;"",$A114&lt;&gt;"TOTAL"),IF(AND([8]PDI_TITULACIÓN!$CJ112&lt;&gt;"",[8]PDI_TITULACIÓN!$CJ112&lt;&gt;0),[8]PDI_TITULACIÓN!$CJ112,""),IF($A114="TOTAL",SUM(INDIRECT("BA4:BA"&amp;ROW()-1)),""))</f>
        <v/>
      </c>
      <c r="BB114" s="6" t="str">
        <f ca="1">IF(AND($A114&lt;&gt;"",$A114&lt;&gt;"TOTAL"),IF(AND([8]PDI_TITULACIÓN!$CL112&lt;&gt;"",[8]PDI_TITULACIÓN!$CL112&lt;&gt;0),[8]PDI_TITULACIÓN!$CL112,""),IF($A114="TOTAL",SUM(INDIRECT("BB4:BB"&amp;ROW()-1)),""))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IF(AND($A114&lt;&gt;"",$A114&lt;&gt;"TOTAL"),IF(AND([8]PDI_TITULACIÓN!$CO112&lt;&gt;"",[8]PDI_TITULACIÓN!$CO112&lt;&gt;0),[8]PDI_TITULACIÓN!$CO112,""),IF($A114="TOTAL",SUM(INDIRECT("BD4:BD"&amp;ROW()-1)),""))</f>
        <v/>
      </c>
      <c r="BE114" s="6" t="str">
        <f ca="1">IF(AND($A114&lt;&gt;"",$A114&lt;&gt;"TOTAL"),IF(AND([8]PDI_TITULACIÓN!$CQ112&lt;&gt;"",[8]PDI_TITULACIÓN!$CQ112&lt;&gt;0),[8]PDI_TITULACIÓN!$CQ112,""),IF($A114="TOTAL",SUM(INDIRECT("BE4:BE"&amp;ROW()-1)),""))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IF([8]PDI_TITULACIÓN!$B113&lt;&gt;"",[8]PDI_TITULACIÓN!$B113,IF(AND([8]PDI_TITULACIÓN!$B113="",[8]PDI_TITULACIÓN!$B114="",[8]PDI_TITULACIÓN!$B112=""),"","TOTAL"))</f>
        <v/>
      </c>
      <c r="B115" s="6" t="str">
        <f ca="1">IF(AND($A115&lt;&gt;"",$A115&lt;&gt;"TOTAL"),IF(AND([8]PDI_TITULACIÓN!$C113&lt;&gt;"",[8]PDI_TITULACIÓN!$C113&lt;&gt;0),[8]PDI_TITULACIÓN!$C113,""),IF($A115="TOTAL",SUM(INDIRECT("B4:B"&amp;ROW()-1)),""))</f>
        <v/>
      </c>
      <c r="C115" s="6" t="str">
        <f ca="1">IF(AND($A115&lt;&gt;"",$A115&lt;&gt;"TOTAL"),IF(AND([8]PDI_TITULACIÓN!$E113&lt;&gt;"",[8]PDI_TITULACIÓN!$E113&lt;&gt;0),[8]PDI_TITULACIÓN!$E113,""),IF($A115="TOTAL",SUM(INDIRECT("C4:C"&amp;ROW()-1)),""))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IF(AND($A115&lt;&gt;"",$A115&lt;&gt;"TOTAL"),IF(AND([8]PDI_TITULACIÓN!$H113&lt;&gt;"",[8]PDI_TITULACIÓN!$H113&lt;&gt;0),[8]PDI_TITULACIÓN!$H113,""),IF($A115="TOTAL",SUM(INDIRECT("E4:E"&amp;ROW()-1)),""))</f>
        <v/>
      </c>
      <c r="F115" s="6" t="str">
        <f ca="1">IF(AND($A115&lt;&gt;"",$A115&lt;&gt;"TOTAL"),IF(AND([8]PDI_TITULACIÓN!$J113&lt;&gt;"",[8]PDI_TITULACIÓN!$J113&lt;&gt;0),[8]PDI_TITULACIÓN!$J113,""),IF($A115="TOTAL",SUM(INDIRECT("F4:F"&amp;ROW()-1)),""))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IF(AND($A115&lt;&gt;"",$A115&lt;&gt;"TOTAL"),IF(AND([8]PDI_TITULACIÓN!$M113&lt;&gt;"",[8]PDI_TITULACIÓN!$M113&lt;&gt;0),[8]PDI_TITULACIÓN!$M113,""),IF($A115="TOTAL",SUM(INDIRECT("H4:H"&amp;ROW()-1)),""))</f>
        <v/>
      </c>
      <c r="I115" s="6" t="str">
        <f ca="1">IF(AND($A115&lt;&gt;"",$A115&lt;&gt;"TOTAL"),IF(AND([8]PDI_TITULACIÓN!$O113&lt;&gt;"",[8]PDI_TITULACIÓN!$O113&lt;&gt;0),[8]PDI_TITULACIÓN!$O113,""),IF($A115="TOTAL",SUM(INDIRECT("I4:I"&amp;ROW()-1)),""))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IF(AND($A115&lt;&gt;"",$A115&lt;&gt;"TOTAL"),IF(AND([8]PDI_TITULACIÓN!$R113&lt;&gt;"",[8]PDI_TITULACIÓN!$R113&lt;&gt;0),[8]PDI_TITULACIÓN!$R113,""),IF($A115="TOTAL",SUM(INDIRECT("K4:K"&amp;ROW()-1)),""))</f>
        <v/>
      </c>
      <c r="L115" s="6" t="str">
        <f ca="1">IF(AND($A115&lt;&gt;"",$A115&lt;&gt;"TOTAL"),IF(AND([8]PDI_TITULACIÓN!$T113&lt;&gt;"",[8]PDI_TITULACIÓN!$T113&lt;&gt;0),[8]PDI_TITULACIÓN!$T113,""),IF($A115="TOTAL",SUM(INDIRECT("L4:L"&amp;ROW()-1)),""))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IF(AND($A115&lt;&gt;"",$A115&lt;&gt;"TOTAL"),IF(AND([8]PDI_TITULACIÓN!$W113&lt;&gt;"",[8]PDI_TITULACIÓN!$W113&lt;&gt;0),[8]PDI_TITULACIÓN!$W113,""),IF($A115="TOTAL",SUM(INDIRECT("N4:N"&amp;ROW()-1)),""))</f>
        <v/>
      </c>
      <c r="O115" s="6" t="str">
        <f ca="1">IF(AND($A115&lt;&gt;"",$A115&lt;&gt;"TOTAL"),IF(AND([8]PDI_TITULACIÓN!$Y113&lt;&gt;"",[8]PDI_TITULACIÓN!$Y113&lt;&gt;0),[8]PDI_TITULACIÓN!$Y113,""),IF($A115="TOTAL",SUM(INDIRECT("O4:O"&amp;ROW()-1)),""))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IF(AND($A115&lt;&gt;"",$A115&lt;&gt;"TOTAL"),IF(AND([8]PDI_TITULACIÓN!$AB113&lt;&gt;"",[8]PDI_TITULACIÓN!$AB113&lt;&gt;0),[8]PDI_TITULACIÓN!$AB113,""),IF($A115="TOTAL",SUM(INDIRECT("Q4:Q"&amp;ROW()-1)),""))</f>
        <v/>
      </c>
      <c r="R115" s="6" t="str">
        <f ca="1">IF(AND($A115&lt;&gt;"",$A115&lt;&gt;"TOTAL"),IF(AND([8]PDI_TITULACIÓN!$AD113&lt;&gt;"",[8]PDI_TITULACIÓN!$AD113&lt;&gt;0),[8]PDI_TITULACIÓN!$AD113,""),IF($A115="TOTAL",SUM(INDIRECT("R4:R"&amp;ROW()-1)),""))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IF(AND($A115&lt;&gt;"",$A115&lt;&gt;"TOTAL"),IF(AND([8]PDI_TITULACIÓN!$AG113&lt;&gt;"",[8]PDI_TITULACIÓN!$AG113&lt;&gt;0),[8]PDI_TITULACIÓN!$AG113,""),IF($A115="TOTAL",SUM(INDIRECT("T4:T"&amp;ROW()-1)),""))</f>
        <v/>
      </c>
      <c r="U115" s="6" t="str">
        <f ca="1">IF(AND($A115&lt;&gt;"",$A115&lt;&gt;"TOTAL"),IF(AND([8]PDI_TITULACIÓN!$AI113&lt;&gt;"",[8]PDI_TITULACIÓN!$AI113&lt;&gt;0),[8]PDI_TITULACIÓN!$AI113,""),IF($A115="TOTAL",SUM(INDIRECT("U4:U"&amp;ROW()-1)),""))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IF(AND($A115&lt;&gt;"",$A115&lt;&gt;"TOTAL"),IF(AND([8]PDI_TITULACIÓN!$AL113&lt;&gt;"",[8]PDI_TITULACIÓN!$AL113&lt;&gt;0),[8]PDI_TITULACIÓN!$AL113,""),IF($A115="TOTAL",SUM(INDIRECT("W4:W"&amp;ROW()-1)),""))</f>
        <v/>
      </c>
      <c r="X115" s="6" t="str">
        <f ca="1">IF(AND($A115&lt;&gt;"",$A115&lt;&gt;"TOTAL"),IF(AND([8]PDI_TITULACIÓN!$AN113&lt;&gt;"",[8]PDI_TITULACIÓN!$AN113&lt;&gt;0),[8]PDI_TITULACIÓN!$AN113,""),IF($A115="TOTAL",SUM(INDIRECT("X4:X"&amp;ROW()-1)),""))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IF(AND($A115&lt;&gt;"",$A115&lt;&gt;"TOTAL"),IF(AND([8]PDI_TITULACIÓN!$AQ113&lt;&gt;"",[8]PDI_TITULACIÓN!$AQ113&lt;&gt;0),[8]PDI_TITULACIÓN!$AQ113,""),IF($A115="TOTAL",SUM(INDIRECT("Z4:Z"&amp;ROW()-1)),""))</f>
        <v/>
      </c>
      <c r="AA115" s="6" t="str">
        <f ca="1">IF(AND($A115&lt;&gt;"",$A115&lt;&gt;"TOTAL"),IF(AND([8]PDI_TITULACIÓN!$AS113&lt;&gt;"",[8]PDI_TITULACIÓN!$AS113&lt;&gt;0),[8]PDI_TITULACIÓN!$AS113,""),IF($A115="TOTAL",SUM(INDIRECT("AA4:AA"&amp;ROW()-1)),""))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IF(AND($A115&lt;&gt;"",$A115&lt;&gt;"TOTAL"),IF(AND([8]PDI_TITULACIÓN!$AV113&lt;&gt;"",[8]PDI_TITULACIÓN!$AV113&lt;&gt;0),[8]PDI_TITULACIÓN!$AV113,""),IF($A115="TOTAL",SUM(INDIRECT("AC4:AC"&amp;ROW()-1)),""))</f>
        <v/>
      </c>
      <c r="AD115" s="6" t="str">
        <f ca="1">IF(AND($A115&lt;&gt;"",$A115&lt;&gt;"TOTAL"),IF(AND([8]PDI_TITULACIÓN!$AX113&lt;&gt;"",[8]PDI_TITULACIÓN!$AX113&lt;&gt;0),[8]PDI_TITULACIÓN!$AX113,""),IF($A115="TOTAL",SUM(INDIRECT("AD4:AD"&amp;ROW()-1)),""))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IF(AND($A115&lt;&gt;"",$A115&lt;&gt;"TOTAL"),IF(AND([8]PDI_TITULACIÓN!$BA113&lt;&gt;"",[8]PDI_TITULACIÓN!$BA113&lt;&gt;0),[8]PDI_TITULACIÓN!$BA113,""),IF($A115="TOTAL",SUM(INDIRECT("AF4:AF"&amp;ROW()-1)),""))</f>
        <v/>
      </c>
      <c r="AG115" s="6" t="str">
        <f ca="1">IF(AND($A115&lt;&gt;"",$A115&lt;&gt;"TOTAL"),IF(AND([8]PDI_TITULACIÓN!$BC113&lt;&gt;"",[8]PDI_TITULACIÓN!$BC113&lt;&gt;0),[8]PDI_TITULACIÓN!$BC113,""),IF($A115="TOTAL",SUM(INDIRECT("AG4:AG"&amp;ROW()-1)),""))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IF(AND($A115&lt;&gt;"",$A115&lt;&gt;"TOTAL"),IF(AND([8]PDI_TITULACIÓN!$BF113&lt;&gt;"",[8]PDI_TITULACIÓN!$BF113&lt;&gt;0),[8]PDI_TITULACIÓN!$BF113,""),IF($A115="TOTAL",SUM(INDIRECT("AI4:AI"&amp;ROW()-1)),""))</f>
        <v/>
      </c>
      <c r="AJ115" s="6" t="str">
        <f ca="1">IF(AND($A115&lt;&gt;"",$A115&lt;&gt;"TOTAL"),IF(AND([8]PDI_TITULACIÓN!$BH113&lt;&gt;"",[8]PDI_TITULACIÓN!$BH113&lt;&gt;0),[8]PDI_TITULACIÓN!$BH113,""),IF($A115="TOTAL",SUM(INDIRECT("AJ4:AJ"&amp;ROW()-1)),""))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IF(AND($A115&lt;&gt;"",$A115&lt;&gt;"TOTAL"),IF(AND([8]PDI_TITULACIÓN!$BK113&lt;&gt;"",[8]PDI_TITULACIÓN!$BK113&lt;&gt;0),[8]PDI_TITULACIÓN!$BK113,""),IF($A115="TOTAL",SUM(INDIRECT("AL4:AL"&amp;ROW()-1)),""))</f>
        <v/>
      </c>
      <c r="AM115" s="6" t="str">
        <f ca="1">IF(AND($A115&lt;&gt;"",$A115&lt;&gt;"TOTAL"),IF(AND([8]PDI_TITULACIÓN!$BM113&lt;&gt;"",[8]PDI_TITULACIÓN!$BM113&lt;&gt;0),[8]PDI_TITULACIÓN!$BM113,""),IF($A115="TOTAL",SUM(INDIRECT("AM4:AM"&amp;ROW()-1)),""))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IF(AND($A115&lt;&gt;"",$A115&lt;&gt;"TOTAL"),IF(AND([8]PDI_TITULACIÓN!$BP113&lt;&gt;"",[8]PDI_TITULACIÓN!$BP113&lt;&gt;0),[8]PDI_TITULACIÓN!$BP113,""),IF($A115="TOTAL",SUM(INDIRECT("AO4:AO"&amp;ROW()-1)),""))</f>
        <v/>
      </c>
      <c r="AP115" s="6" t="str">
        <f ca="1">IF(AND($A115&lt;&gt;"",$A115&lt;&gt;"TOTAL"),IF(AND([8]PDI_TITULACIÓN!$BR113&lt;&gt;"",[8]PDI_TITULACIÓN!$BR113&lt;&gt;0),[8]PDI_TITULACIÓN!$BR113,""),IF($A115="TOTAL",SUM(INDIRECT("AP4:AP"&amp;ROW()-1)),""))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IF(AND($A115&lt;&gt;"",$A115&lt;&gt;"TOTAL"),IF(AND([8]PDI_TITULACIÓN!$BU113&lt;&gt;"",[8]PDI_TITULACIÓN!$BU113&lt;&gt;0),[8]PDI_TITULACIÓN!$BU113,""),IF($A115="TOTAL",SUM(INDIRECT("AR4:AR"&amp;ROW()-1)),""))</f>
        <v/>
      </c>
      <c r="AS115" s="6" t="str">
        <f ca="1">IF(AND($A115&lt;&gt;"",$A115&lt;&gt;"TOTAL"),IF(AND([8]PDI_TITULACIÓN!$BW113&lt;&gt;"",[8]PDI_TITULACIÓN!$BW113&lt;&gt;0),[8]PDI_TITULACIÓN!$BW113,""),IF($A115="TOTAL",SUM(INDIRECT("AS4:AS"&amp;ROW()-1)),""))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IF(AND($A115&lt;&gt;"",$A115&lt;&gt;"TOTAL"),IF(AND([8]PDI_TITULACIÓN!$BZ113&lt;&gt;"",[8]PDI_TITULACIÓN!$BZ113&lt;&gt;0),[8]PDI_TITULACIÓN!$BZ113,""),IF($A115="TOTAL",SUM(INDIRECT("AU4:AU"&amp;ROW()-1)),""))</f>
        <v/>
      </c>
      <c r="AV115" s="6" t="str">
        <f ca="1">IF(AND($A115&lt;&gt;"",$A115&lt;&gt;"TOTAL"),IF(AND([8]PDI_TITULACIÓN!$CB113&lt;&gt;"",[8]PDI_TITULACIÓN!$CB113&lt;&gt;0),[8]PDI_TITULACIÓN!$CB113,""),IF($A115="TOTAL",SUM(INDIRECT("AV4:AV"&amp;ROW()-1)),""))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IF(AND($A115&lt;&gt;"",$A115&lt;&gt;"TOTAL"),IF(AND([8]PDI_TITULACIÓN!$CE113&lt;&gt;"",[8]PDI_TITULACIÓN!$CE113&lt;&gt;0),[8]PDI_TITULACIÓN!$CE113,""),IF($A115="TOTAL",SUM(INDIRECT("AX4:AX"&amp;ROW()-1)),""))</f>
        <v/>
      </c>
      <c r="AY115" s="6" t="str">
        <f ca="1">IF(AND($A115&lt;&gt;"",$A115&lt;&gt;"TOTAL"),IF(AND([8]PDI_TITULACIÓN!$CG113&lt;&gt;"",[8]PDI_TITULACIÓN!$CG113&lt;&gt;0),[8]PDI_TITULACIÓN!$CG113,""),IF($A115="TOTAL",SUM(INDIRECT("AY4:AY"&amp;ROW()-1)),""))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IF(AND($A115&lt;&gt;"",$A115&lt;&gt;"TOTAL"),IF(AND([8]PDI_TITULACIÓN!$CJ113&lt;&gt;"",[8]PDI_TITULACIÓN!$CJ113&lt;&gt;0),[8]PDI_TITULACIÓN!$CJ113,""),IF($A115="TOTAL",SUM(INDIRECT("BA4:BA"&amp;ROW()-1)),""))</f>
        <v/>
      </c>
      <c r="BB115" s="6" t="str">
        <f ca="1">IF(AND($A115&lt;&gt;"",$A115&lt;&gt;"TOTAL"),IF(AND([8]PDI_TITULACIÓN!$CL113&lt;&gt;"",[8]PDI_TITULACIÓN!$CL113&lt;&gt;0),[8]PDI_TITULACIÓN!$CL113,""),IF($A115="TOTAL",SUM(INDIRECT("BB4:BB"&amp;ROW()-1)),""))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IF(AND($A115&lt;&gt;"",$A115&lt;&gt;"TOTAL"),IF(AND([8]PDI_TITULACIÓN!$CO113&lt;&gt;"",[8]PDI_TITULACIÓN!$CO113&lt;&gt;0),[8]PDI_TITULACIÓN!$CO113,""),IF($A115="TOTAL",SUM(INDIRECT("BD4:BD"&amp;ROW()-1)),""))</f>
        <v/>
      </c>
      <c r="BE115" s="6" t="str">
        <f ca="1">IF(AND($A115&lt;&gt;"",$A115&lt;&gt;"TOTAL"),IF(AND([8]PDI_TITULACIÓN!$CQ113&lt;&gt;"",[8]PDI_TITULACIÓN!$CQ113&lt;&gt;0),[8]PDI_TITULACIÓN!$CQ113,""),IF($A115="TOTAL",SUM(INDIRECT("BE4:BE"&amp;ROW()-1)),""))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IF([8]PDI_TITULACIÓN!$B114&lt;&gt;"",[8]PDI_TITULACIÓN!$B114,IF(AND([8]PDI_TITULACIÓN!$B114="",[8]PDI_TITULACIÓN!$B115="",[8]PDI_TITULACIÓN!$B113=""),"","TOTAL"))</f>
        <v/>
      </c>
      <c r="B116" s="6" t="str">
        <f ca="1">IF(AND($A116&lt;&gt;"",$A116&lt;&gt;"TOTAL"),IF(AND([8]PDI_TITULACIÓN!$C114&lt;&gt;"",[8]PDI_TITULACIÓN!$C114&lt;&gt;0),[8]PDI_TITULACIÓN!$C114,""),IF($A116="TOTAL",SUM(INDIRECT("B4:B"&amp;ROW()-1)),""))</f>
        <v/>
      </c>
      <c r="C116" s="6" t="str">
        <f ca="1">IF(AND($A116&lt;&gt;"",$A116&lt;&gt;"TOTAL"),IF(AND([8]PDI_TITULACIÓN!$E114&lt;&gt;"",[8]PDI_TITULACIÓN!$E114&lt;&gt;0),[8]PDI_TITULACIÓN!$E114,""),IF($A116="TOTAL",SUM(INDIRECT("C4:C"&amp;ROW()-1)),""))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IF(AND($A116&lt;&gt;"",$A116&lt;&gt;"TOTAL"),IF(AND([8]PDI_TITULACIÓN!$H114&lt;&gt;"",[8]PDI_TITULACIÓN!$H114&lt;&gt;0),[8]PDI_TITULACIÓN!$H114,""),IF($A116="TOTAL",SUM(INDIRECT("E4:E"&amp;ROW()-1)),""))</f>
        <v/>
      </c>
      <c r="F116" s="6" t="str">
        <f ca="1">IF(AND($A116&lt;&gt;"",$A116&lt;&gt;"TOTAL"),IF(AND([8]PDI_TITULACIÓN!$J114&lt;&gt;"",[8]PDI_TITULACIÓN!$J114&lt;&gt;0),[8]PDI_TITULACIÓN!$J114,""),IF($A116="TOTAL",SUM(INDIRECT("F4:F"&amp;ROW()-1)),""))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IF(AND($A116&lt;&gt;"",$A116&lt;&gt;"TOTAL"),IF(AND([8]PDI_TITULACIÓN!$M114&lt;&gt;"",[8]PDI_TITULACIÓN!$M114&lt;&gt;0),[8]PDI_TITULACIÓN!$M114,""),IF($A116="TOTAL",SUM(INDIRECT("H4:H"&amp;ROW()-1)),""))</f>
        <v/>
      </c>
      <c r="I116" s="6" t="str">
        <f ca="1">IF(AND($A116&lt;&gt;"",$A116&lt;&gt;"TOTAL"),IF(AND([8]PDI_TITULACIÓN!$O114&lt;&gt;"",[8]PDI_TITULACIÓN!$O114&lt;&gt;0),[8]PDI_TITULACIÓN!$O114,""),IF($A116="TOTAL",SUM(INDIRECT("I4:I"&amp;ROW()-1)),""))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IF(AND($A116&lt;&gt;"",$A116&lt;&gt;"TOTAL"),IF(AND([8]PDI_TITULACIÓN!$R114&lt;&gt;"",[8]PDI_TITULACIÓN!$R114&lt;&gt;0),[8]PDI_TITULACIÓN!$R114,""),IF($A116="TOTAL",SUM(INDIRECT("K4:K"&amp;ROW()-1)),""))</f>
        <v/>
      </c>
      <c r="L116" s="6" t="str">
        <f ca="1">IF(AND($A116&lt;&gt;"",$A116&lt;&gt;"TOTAL"),IF(AND([8]PDI_TITULACIÓN!$T114&lt;&gt;"",[8]PDI_TITULACIÓN!$T114&lt;&gt;0),[8]PDI_TITULACIÓN!$T114,""),IF($A116="TOTAL",SUM(INDIRECT("L4:L"&amp;ROW()-1)),""))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IF(AND($A116&lt;&gt;"",$A116&lt;&gt;"TOTAL"),IF(AND([8]PDI_TITULACIÓN!$W114&lt;&gt;"",[8]PDI_TITULACIÓN!$W114&lt;&gt;0),[8]PDI_TITULACIÓN!$W114,""),IF($A116="TOTAL",SUM(INDIRECT("N4:N"&amp;ROW()-1)),""))</f>
        <v/>
      </c>
      <c r="O116" s="6" t="str">
        <f ca="1">IF(AND($A116&lt;&gt;"",$A116&lt;&gt;"TOTAL"),IF(AND([8]PDI_TITULACIÓN!$Y114&lt;&gt;"",[8]PDI_TITULACIÓN!$Y114&lt;&gt;0),[8]PDI_TITULACIÓN!$Y114,""),IF($A116="TOTAL",SUM(INDIRECT("O4:O"&amp;ROW()-1)),""))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IF(AND($A116&lt;&gt;"",$A116&lt;&gt;"TOTAL"),IF(AND([8]PDI_TITULACIÓN!$AB114&lt;&gt;"",[8]PDI_TITULACIÓN!$AB114&lt;&gt;0),[8]PDI_TITULACIÓN!$AB114,""),IF($A116="TOTAL",SUM(INDIRECT("Q4:Q"&amp;ROW()-1)),""))</f>
        <v/>
      </c>
      <c r="R116" s="6" t="str">
        <f ca="1">IF(AND($A116&lt;&gt;"",$A116&lt;&gt;"TOTAL"),IF(AND([8]PDI_TITULACIÓN!$AD114&lt;&gt;"",[8]PDI_TITULACIÓN!$AD114&lt;&gt;0),[8]PDI_TITULACIÓN!$AD114,""),IF($A116="TOTAL",SUM(INDIRECT("R4:R"&amp;ROW()-1)),""))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IF(AND($A116&lt;&gt;"",$A116&lt;&gt;"TOTAL"),IF(AND([8]PDI_TITULACIÓN!$AG114&lt;&gt;"",[8]PDI_TITULACIÓN!$AG114&lt;&gt;0),[8]PDI_TITULACIÓN!$AG114,""),IF($A116="TOTAL",SUM(INDIRECT("T4:T"&amp;ROW()-1)),""))</f>
        <v/>
      </c>
      <c r="U116" s="6" t="str">
        <f ca="1">IF(AND($A116&lt;&gt;"",$A116&lt;&gt;"TOTAL"),IF(AND([8]PDI_TITULACIÓN!$AI114&lt;&gt;"",[8]PDI_TITULACIÓN!$AI114&lt;&gt;0),[8]PDI_TITULACIÓN!$AI114,""),IF($A116="TOTAL",SUM(INDIRECT("U4:U"&amp;ROW()-1)),""))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IF(AND($A116&lt;&gt;"",$A116&lt;&gt;"TOTAL"),IF(AND([8]PDI_TITULACIÓN!$AL114&lt;&gt;"",[8]PDI_TITULACIÓN!$AL114&lt;&gt;0),[8]PDI_TITULACIÓN!$AL114,""),IF($A116="TOTAL",SUM(INDIRECT("W4:W"&amp;ROW()-1)),""))</f>
        <v/>
      </c>
      <c r="X116" s="6" t="str">
        <f ca="1">IF(AND($A116&lt;&gt;"",$A116&lt;&gt;"TOTAL"),IF(AND([8]PDI_TITULACIÓN!$AN114&lt;&gt;"",[8]PDI_TITULACIÓN!$AN114&lt;&gt;0),[8]PDI_TITULACIÓN!$AN114,""),IF($A116="TOTAL",SUM(INDIRECT("X4:X"&amp;ROW()-1)),""))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IF(AND($A116&lt;&gt;"",$A116&lt;&gt;"TOTAL"),IF(AND([8]PDI_TITULACIÓN!$AQ114&lt;&gt;"",[8]PDI_TITULACIÓN!$AQ114&lt;&gt;0),[8]PDI_TITULACIÓN!$AQ114,""),IF($A116="TOTAL",SUM(INDIRECT("Z4:Z"&amp;ROW()-1)),""))</f>
        <v/>
      </c>
      <c r="AA116" s="6" t="str">
        <f ca="1">IF(AND($A116&lt;&gt;"",$A116&lt;&gt;"TOTAL"),IF(AND([8]PDI_TITULACIÓN!$AS114&lt;&gt;"",[8]PDI_TITULACIÓN!$AS114&lt;&gt;0),[8]PDI_TITULACIÓN!$AS114,""),IF($A116="TOTAL",SUM(INDIRECT("AA4:AA"&amp;ROW()-1)),""))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IF(AND($A116&lt;&gt;"",$A116&lt;&gt;"TOTAL"),IF(AND([8]PDI_TITULACIÓN!$AV114&lt;&gt;"",[8]PDI_TITULACIÓN!$AV114&lt;&gt;0),[8]PDI_TITULACIÓN!$AV114,""),IF($A116="TOTAL",SUM(INDIRECT("AC4:AC"&amp;ROW()-1)),""))</f>
        <v/>
      </c>
      <c r="AD116" s="6" t="str">
        <f ca="1">IF(AND($A116&lt;&gt;"",$A116&lt;&gt;"TOTAL"),IF(AND([8]PDI_TITULACIÓN!$AX114&lt;&gt;"",[8]PDI_TITULACIÓN!$AX114&lt;&gt;0),[8]PDI_TITULACIÓN!$AX114,""),IF($A116="TOTAL",SUM(INDIRECT("AD4:AD"&amp;ROW()-1)),""))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IF(AND($A116&lt;&gt;"",$A116&lt;&gt;"TOTAL"),IF(AND([8]PDI_TITULACIÓN!$BA114&lt;&gt;"",[8]PDI_TITULACIÓN!$BA114&lt;&gt;0),[8]PDI_TITULACIÓN!$BA114,""),IF($A116="TOTAL",SUM(INDIRECT("AF4:AF"&amp;ROW()-1)),""))</f>
        <v/>
      </c>
      <c r="AG116" s="6" t="str">
        <f ca="1">IF(AND($A116&lt;&gt;"",$A116&lt;&gt;"TOTAL"),IF(AND([8]PDI_TITULACIÓN!$BC114&lt;&gt;"",[8]PDI_TITULACIÓN!$BC114&lt;&gt;0),[8]PDI_TITULACIÓN!$BC114,""),IF($A116="TOTAL",SUM(INDIRECT("AG4:AG"&amp;ROW()-1)),""))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IF(AND($A116&lt;&gt;"",$A116&lt;&gt;"TOTAL"),IF(AND([8]PDI_TITULACIÓN!$BF114&lt;&gt;"",[8]PDI_TITULACIÓN!$BF114&lt;&gt;0),[8]PDI_TITULACIÓN!$BF114,""),IF($A116="TOTAL",SUM(INDIRECT("AI4:AI"&amp;ROW()-1)),""))</f>
        <v/>
      </c>
      <c r="AJ116" s="6" t="str">
        <f ca="1">IF(AND($A116&lt;&gt;"",$A116&lt;&gt;"TOTAL"),IF(AND([8]PDI_TITULACIÓN!$BH114&lt;&gt;"",[8]PDI_TITULACIÓN!$BH114&lt;&gt;0),[8]PDI_TITULACIÓN!$BH114,""),IF($A116="TOTAL",SUM(INDIRECT("AJ4:AJ"&amp;ROW()-1)),""))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IF(AND($A116&lt;&gt;"",$A116&lt;&gt;"TOTAL"),IF(AND([8]PDI_TITULACIÓN!$BK114&lt;&gt;"",[8]PDI_TITULACIÓN!$BK114&lt;&gt;0),[8]PDI_TITULACIÓN!$BK114,""),IF($A116="TOTAL",SUM(INDIRECT("AL4:AL"&amp;ROW()-1)),""))</f>
        <v/>
      </c>
      <c r="AM116" s="6" t="str">
        <f ca="1">IF(AND($A116&lt;&gt;"",$A116&lt;&gt;"TOTAL"),IF(AND([8]PDI_TITULACIÓN!$BM114&lt;&gt;"",[8]PDI_TITULACIÓN!$BM114&lt;&gt;0),[8]PDI_TITULACIÓN!$BM114,""),IF($A116="TOTAL",SUM(INDIRECT("AM4:AM"&amp;ROW()-1)),""))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IF(AND($A116&lt;&gt;"",$A116&lt;&gt;"TOTAL"),IF(AND([8]PDI_TITULACIÓN!$BP114&lt;&gt;"",[8]PDI_TITULACIÓN!$BP114&lt;&gt;0),[8]PDI_TITULACIÓN!$BP114,""),IF($A116="TOTAL",SUM(INDIRECT("AO4:AO"&amp;ROW()-1)),""))</f>
        <v/>
      </c>
      <c r="AP116" s="6" t="str">
        <f ca="1">IF(AND($A116&lt;&gt;"",$A116&lt;&gt;"TOTAL"),IF(AND([8]PDI_TITULACIÓN!$BR114&lt;&gt;"",[8]PDI_TITULACIÓN!$BR114&lt;&gt;0),[8]PDI_TITULACIÓN!$BR114,""),IF($A116="TOTAL",SUM(INDIRECT("AP4:AP"&amp;ROW()-1)),""))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IF(AND($A116&lt;&gt;"",$A116&lt;&gt;"TOTAL"),IF(AND([8]PDI_TITULACIÓN!$BU114&lt;&gt;"",[8]PDI_TITULACIÓN!$BU114&lt;&gt;0),[8]PDI_TITULACIÓN!$BU114,""),IF($A116="TOTAL",SUM(INDIRECT("AR4:AR"&amp;ROW()-1)),""))</f>
        <v/>
      </c>
      <c r="AS116" s="6" t="str">
        <f ca="1">IF(AND($A116&lt;&gt;"",$A116&lt;&gt;"TOTAL"),IF(AND([8]PDI_TITULACIÓN!$BW114&lt;&gt;"",[8]PDI_TITULACIÓN!$BW114&lt;&gt;0),[8]PDI_TITULACIÓN!$BW114,""),IF($A116="TOTAL",SUM(INDIRECT("AS4:AS"&amp;ROW()-1)),""))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IF(AND($A116&lt;&gt;"",$A116&lt;&gt;"TOTAL"),IF(AND([8]PDI_TITULACIÓN!$BZ114&lt;&gt;"",[8]PDI_TITULACIÓN!$BZ114&lt;&gt;0),[8]PDI_TITULACIÓN!$BZ114,""),IF($A116="TOTAL",SUM(INDIRECT("AU4:AU"&amp;ROW()-1)),""))</f>
        <v/>
      </c>
      <c r="AV116" s="6" t="str">
        <f ca="1">IF(AND($A116&lt;&gt;"",$A116&lt;&gt;"TOTAL"),IF(AND([8]PDI_TITULACIÓN!$CB114&lt;&gt;"",[8]PDI_TITULACIÓN!$CB114&lt;&gt;0),[8]PDI_TITULACIÓN!$CB114,""),IF($A116="TOTAL",SUM(INDIRECT("AV4:AV"&amp;ROW()-1)),""))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IF(AND($A116&lt;&gt;"",$A116&lt;&gt;"TOTAL"),IF(AND([8]PDI_TITULACIÓN!$CE114&lt;&gt;"",[8]PDI_TITULACIÓN!$CE114&lt;&gt;0),[8]PDI_TITULACIÓN!$CE114,""),IF($A116="TOTAL",SUM(INDIRECT("AX4:AX"&amp;ROW()-1)),""))</f>
        <v/>
      </c>
      <c r="AY116" s="6" t="str">
        <f ca="1">IF(AND($A116&lt;&gt;"",$A116&lt;&gt;"TOTAL"),IF(AND([8]PDI_TITULACIÓN!$CG114&lt;&gt;"",[8]PDI_TITULACIÓN!$CG114&lt;&gt;0),[8]PDI_TITULACIÓN!$CG114,""),IF($A116="TOTAL",SUM(INDIRECT("AY4:AY"&amp;ROW()-1)),""))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IF(AND($A116&lt;&gt;"",$A116&lt;&gt;"TOTAL"),IF(AND([8]PDI_TITULACIÓN!$CJ114&lt;&gt;"",[8]PDI_TITULACIÓN!$CJ114&lt;&gt;0),[8]PDI_TITULACIÓN!$CJ114,""),IF($A116="TOTAL",SUM(INDIRECT("BA4:BA"&amp;ROW()-1)),""))</f>
        <v/>
      </c>
      <c r="BB116" s="6" t="str">
        <f ca="1">IF(AND($A116&lt;&gt;"",$A116&lt;&gt;"TOTAL"),IF(AND([8]PDI_TITULACIÓN!$CL114&lt;&gt;"",[8]PDI_TITULACIÓN!$CL114&lt;&gt;0),[8]PDI_TITULACIÓN!$CL114,""),IF($A116="TOTAL",SUM(INDIRECT("BB4:BB"&amp;ROW()-1)),""))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IF(AND($A116&lt;&gt;"",$A116&lt;&gt;"TOTAL"),IF(AND([8]PDI_TITULACIÓN!$CO114&lt;&gt;"",[8]PDI_TITULACIÓN!$CO114&lt;&gt;0),[8]PDI_TITULACIÓN!$CO114,""),IF($A116="TOTAL",SUM(INDIRECT("BD4:BD"&amp;ROW()-1)),""))</f>
        <v/>
      </c>
      <c r="BE116" s="6" t="str">
        <f ca="1">IF(AND($A116&lt;&gt;"",$A116&lt;&gt;"TOTAL"),IF(AND([8]PDI_TITULACIÓN!$CQ114&lt;&gt;"",[8]PDI_TITULACIÓN!$CQ114&lt;&gt;0),[8]PDI_TITULACIÓN!$CQ114,""),IF($A116="TOTAL",SUM(INDIRECT("BE4:BE"&amp;ROW()-1)),""))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IF([8]PDI_TITULACIÓN!$B115&lt;&gt;"",[8]PDI_TITULACIÓN!$B115,IF(AND([8]PDI_TITULACIÓN!$B115="",[8]PDI_TITULACIÓN!$B116="",[8]PDI_TITULACIÓN!$B114=""),"","TOTAL"))</f>
        <v/>
      </c>
      <c r="B117" s="6" t="str">
        <f ca="1">IF(AND($A117&lt;&gt;"",$A117&lt;&gt;"TOTAL"),IF(AND([8]PDI_TITULACIÓN!$C115&lt;&gt;"",[8]PDI_TITULACIÓN!$C115&lt;&gt;0),[8]PDI_TITULACIÓN!$C115,""),IF($A117="TOTAL",SUM(INDIRECT("B4:B"&amp;ROW()-1)),""))</f>
        <v/>
      </c>
      <c r="C117" s="6" t="str">
        <f ca="1">IF(AND($A117&lt;&gt;"",$A117&lt;&gt;"TOTAL"),IF(AND([8]PDI_TITULACIÓN!$E115&lt;&gt;"",[8]PDI_TITULACIÓN!$E115&lt;&gt;0),[8]PDI_TITULACIÓN!$E115,""),IF($A117="TOTAL",SUM(INDIRECT("C4:C"&amp;ROW()-1)),""))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IF(AND($A117&lt;&gt;"",$A117&lt;&gt;"TOTAL"),IF(AND([8]PDI_TITULACIÓN!$H115&lt;&gt;"",[8]PDI_TITULACIÓN!$H115&lt;&gt;0),[8]PDI_TITULACIÓN!$H115,""),IF($A117="TOTAL",SUM(INDIRECT("E4:E"&amp;ROW()-1)),""))</f>
        <v/>
      </c>
      <c r="F117" s="6" t="str">
        <f ca="1">IF(AND($A117&lt;&gt;"",$A117&lt;&gt;"TOTAL"),IF(AND([8]PDI_TITULACIÓN!$J115&lt;&gt;"",[8]PDI_TITULACIÓN!$J115&lt;&gt;0),[8]PDI_TITULACIÓN!$J115,""),IF($A117="TOTAL",SUM(INDIRECT("F4:F"&amp;ROW()-1)),""))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IF(AND($A117&lt;&gt;"",$A117&lt;&gt;"TOTAL"),IF(AND([8]PDI_TITULACIÓN!$M115&lt;&gt;"",[8]PDI_TITULACIÓN!$M115&lt;&gt;0),[8]PDI_TITULACIÓN!$M115,""),IF($A117="TOTAL",SUM(INDIRECT("H4:H"&amp;ROW()-1)),""))</f>
        <v/>
      </c>
      <c r="I117" s="6" t="str">
        <f ca="1">IF(AND($A117&lt;&gt;"",$A117&lt;&gt;"TOTAL"),IF(AND([8]PDI_TITULACIÓN!$O115&lt;&gt;"",[8]PDI_TITULACIÓN!$O115&lt;&gt;0),[8]PDI_TITULACIÓN!$O115,""),IF($A117="TOTAL",SUM(INDIRECT("I4:I"&amp;ROW()-1)),""))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IF(AND($A117&lt;&gt;"",$A117&lt;&gt;"TOTAL"),IF(AND([8]PDI_TITULACIÓN!$R115&lt;&gt;"",[8]PDI_TITULACIÓN!$R115&lt;&gt;0),[8]PDI_TITULACIÓN!$R115,""),IF($A117="TOTAL",SUM(INDIRECT("K4:K"&amp;ROW()-1)),""))</f>
        <v/>
      </c>
      <c r="L117" s="6" t="str">
        <f ca="1">IF(AND($A117&lt;&gt;"",$A117&lt;&gt;"TOTAL"),IF(AND([8]PDI_TITULACIÓN!$T115&lt;&gt;"",[8]PDI_TITULACIÓN!$T115&lt;&gt;0),[8]PDI_TITULACIÓN!$T115,""),IF($A117="TOTAL",SUM(INDIRECT("L4:L"&amp;ROW()-1)),""))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IF(AND($A117&lt;&gt;"",$A117&lt;&gt;"TOTAL"),IF(AND([8]PDI_TITULACIÓN!$W115&lt;&gt;"",[8]PDI_TITULACIÓN!$W115&lt;&gt;0),[8]PDI_TITULACIÓN!$W115,""),IF($A117="TOTAL",SUM(INDIRECT("N4:N"&amp;ROW()-1)),""))</f>
        <v/>
      </c>
      <c r="O117" s="6" t="str">
        <f ca="1">IF(AND($A117&lt;&gt;"",$A117&lt;&gt;"TOTAL"),IF(AND([8]PDI_TITULACIÓN!$Y115&lt;&gt;"",[8]PDI_TITULACIÓN!$Y115&lt;&gt;0),[8]PDI_TITULACIÓN!$Y115,""),IF($A117="TOTAL",SUM(INDIRECT("O4:O"&amp;ROW()-1)),""))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IF(AND($A117&lt;&gt;"",$A117&lt;&gt;"TOTAL"),IF(AND([8]PDI_TITULACIÓN!$AB115&lt;&gt;"",[8]PDI_TITULACIÓN!$AB115&lt;&gt;0),[8]PDI_TITULACIÓN!$AB115,""),IF($A117="TOTAL",SUM(INDIRECT("Q4:Q"&amp;ROW()-1)),""))</f>
        <v/>
      </c>
      <c r="R117" s="6" t="str">
        <f ca="1">IF(AND($A117&lt;&gt;"",$A117&lt;&gt;"TOTAL"),IF(AND([8]PDI_TITULACIÓN!$AD115&lt;&gt;"",[8]PDI_TITULACIÓN!$AD115&lt;&gt;0),[8]PDI_TITULACIÓN!$AD115,""),IF($A117="TOTAL",SUM(INDIRECT("R4:R"&amp;ROW()-1)),""))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IF(AND($A117&lt;&gt;"",$A117&lt;&gt;"TOTAL"),IF(AND([8]PDI_TITULACIÓN!$AG115&lt;&gt;"",[8]PDI_TITULACIÓN!$AG115&lt;&gt;0),[8]PDI_TITULACIÓN!$AG115,""),IF($A117="TOTAL",SUM(INDIRECT("T4:T"&amp;ROW()-1)),""))</f>
        <v/>
      </c>
      <c r="U117" s="6" t="str">
        <f ca="1">IF(AND($A117&lt;&gt;"",$A117&lt;&gt;"TOTAL"),IF(AND([8]PDI_TITULACIÓN!$AI115&lt;&gt;"",[8]PDI_TITULACIÓN!$AI115&lt;&gt;0),[8]PDI_TITULACIÓN!$AI115,""),IF($A117="TOTAL",SUM(INDIRECT("U4:U"&amp;ROW()-1)),""))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IF(AND($A117&lt;&gt;"",$A117&lt;&gt;"TOTAL"),IF(AND([8]PDI_TITULACIÓN!$AL115&lt;&gt;"",[8]PDI_TITULACIÓN!$AL115&lt;&gt;0),[8]PDI_TITULACIÓN!$AL115,""),IF($A117="TOTAL",SUM(INDIRECT("W4:W"&amp;ROW()-1)),""))</f>
        <v/>
      </c>
      <c r="X117" s="6" t="str">
        <f ca="1">IF(AND($A117&lt;&gt;"",$A117&lt;&gt;"TOTAL"),IF(AND([8]PDI_TITULACIÓN!$AN115&lt;&gt;"",[8]PDI_TITULACIÓN!$AN115&lt;&gt;0),[8]PDI_TITULACIÓN!$AN115,""),IF($A117="TOTAL",SUM(INDIRECT("X4:X"&amp;ROW()-1)),""))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IF(AND($A117&lt;&gt;"",$A117&lt;&gt;"TOTAL"),IF(AND([8]PDI_TITULACIÓN!$AQ115&lt;&gt;"",[8]PDI_TITULACIÓN!$AQ115&lt;&gt;0),[8]PDI_TITULACIÓN!$AQ115,""),IF($A117="TOTAL",SUM(INDIRECT("Z4:Z"&amp;ROW()-1)),""))</f>
        <v/>
      </c>
      <c r="AA117" s="6" t="str">
        <f ca="1">IF(AND($A117&lt;&gt;"",$A117&lt;&gt;"TOTAL"),IF(AND([8]PDI_TITULACIÓN!$AS115&lt;&gt;"",[8]PDI_TITULACIÓN!$AS115&lt;&gt;0),[8]PDI_TITULACIÓN!$AS115,""),IF($A117="TOTAL",SUM(INDIRECT("AA4:AA"&amp;ROW()-1)),""))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IF(AND($A117&lt;&gt;"",$A117&lt;&gt;"TOTAL"),IF(AND([8]PDI_TITULACIÓN!$AV115&lt;&gt;"",[8]PDI_TITULACIÓN!$AV115&lt;&gt;0),[8]PDI_TITULACIÓN!$AV115,""),IF($A117="TOTAL",SUM(INDIRECT("AC4:AC"&amp;ROW()-1)),""))</f>
        <v/>
      </c>
      <c r="AD117" s="6" t="str">
        <f ca="1">IF(AND($A117&lt;&gt;"",$A117&lt;&gt;"TOTAL"),IF(AND([8]PDI_TITULACIÓN!$AX115&lt;&gt;"",[8]PDI_TITULACIÓN!$AX115&lt;&gt;0),[8]PDI_TITULACIÓN!$AX115,""),IF($A117="TOTAL",SUM(INDIRECT("AD4:AD"&amp;ROW()-1)),""))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IF(AND($A117&lt;&gt;"",$A117&lt;&gt;"TOTAL"),IF(AND([8]PDI_TITULACIÓN!$BA115&lt;&gt;"",[8]PDI_TITULACIÓN!$BA115&lt;&gt;0),[8]PDI_TITULACIÓN!$BA115,""),IF($A117="TOTAL",SUM(INDIRECT("AF4:AF"&amp;ROW()-1)),""))</f>
        <v/>
      </c>
      <c r="AG117" s="6" t="str">
        <f ca="1">IF(AND($A117&lt;&gt;"",$A117&lt;&gt;"TOTAL"),IF(AND([8]PDI_TITULACIÓN!$BC115&lt;&gt;"",[8]PDI_TITULACIÓN!$BC115&lt;&gt;0),[8]PDI_TITULACIÓN!$BC115,""),IF($A117="TOTAL",SUM(INDIRECT("AG4:AG"&amp;ROW()-1)),""))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IF(AND($A117&lt;&gt;"",$A117&lt;&gt;"TOTAL"),IF(AND([8]PDI_TITULACIÓN!$BF115&lt;&gt;"",[8]PDI_TITULACIÓN!$BF115&lt;&gt;0),[8]PDI_TITULACIÓN!$BF115,""),IF($A117="TOTAL",SUM(INDIRECT("AI4:AI"&amp;ROW()-1)),""))</f>
        <v/>
      </c>
      <c r="AJ117" s="6" t="str">
        <f ca="1">IF(AND($A117&lt;&gt;"",$A117&lt;&gt;"TOTAL"),IF(AND([8]PDI_TITULACIÓN!$BH115&lt;&gt;"",[8]PDI_TITULACIÓN!$BH115&lt;&gt;0),[8]PDI_TITULACIÓN!$BH115,""),IF($A117="TOTAL",SUM(INDIRECT("AJ4:AJ"&amp;ROW()-1)),""))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IF(AND($A117&lt;&gt;"",$A117&lt;&gt;"TOTAL"),IF(AND([8]PDI_TITULACIÓN!$BK115&lt;&gt;"",[8]PDI_TITULACIÓN!$BK115&lt;&gt;0),[8]PDI_TITULACIÓN!$BK115,""),IF($A117="TOTAL",SUM(INDIRECT("AL4:AL"&amp;ROW()-1)),""))</f>
        <v/>
      </c>
      <c r="AM117" s="6" t="str">
        <f ca="1">IF(AND($A117&lt;&gt;"",$A117&lt;&gt;"TOTAL"),IF(AND([8]PDI_TITULACIÓN!$BM115&lt;&gt;"",[8]PDI_TITULACIÓN!$BM115&lt;&gt;0),[8]PDI_TITULACIÓN!$BM115,""),IF($A117="TOTAL",SUM(INDIRECT("AM4:AM"&amp;ROW()-1)),""))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IF(AND($A117&lt;&gt;"",$A117&lt;&gt;"TOTAL"),IF(AND([8]PDI_TITULACIÓN!$BP115&lt;&gt;"",[8]PDI_TITULACIÓN!$BP115&lt;&gt;0),[8]PDI_TITULACIÓN!$BP115,""),IF($A117="TOTAL",SUM(INDIRECT("AO4:AO"&amp;ROW()-1)),""))</f>
        <v/>
      </c>
      <c r="AP117" s="6" t="str">
        <f ca="1">IF(AND($A117&lt;&gt;"",$A117&lt;&gt;"TOTAL"),IF(AND([8]PDI_TITULACIÓN!$BR115&lt;&gt;"",[8]PDI_TITULACIÓN!$BR115&lt;&gt;0),[8]PDI_TITULACIÓN!$BR115,""),IF($A117="TOTAL",SUM(INDIRECT("AP4:AP"&amp;ROW()-1)),""))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IF(AND($A117&lt;&gt;"",$A117&lt;&gt;"TOTAL"),IF(AND([8]PDI_TITULACIÓN!$BU115&lt;&gt;"",[8]PDI_TITULACIÓN!$BU115&lt;&gt;0),[8]PDI_TITULACIÓN!$BU115,""),IF($A117="TOTAL",SUM(INDIRECT("AR4:AR"&amp;ROW()-1)),""))</f>
        <v/>
      </c>
      <c r="AS117" s="6" t="str">
        <f ca="1">IF(AND($A117&lt;&gt;"",$A117&lt;&gt;"TOTAL"),IF(AND([8]PDI_TITULACIÓN!$BW115&lt;&gt;"",[8]PDI_TITULACIÓN!$BW115&lt;&gt;0),[8]PDI_TITULACIÓN!$BW115,""),IF($A117="TOTAL",SUM(INDIRECT("AS4:AS"&amp;ROW()-1)),""))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IF(AND($A117&lt;&gt;"",$A117&lt;&gt;"TOTAL"),IF(AND([8]PDI_TITULACIÓN!$BZ115&lt;&gt;"",[8]PDI_TITULACIÓN!$BZ115&lt;&gt;0),[8]PDI_TITULACIÓN!$BZ115,""),IF($A117="TOTAL",SUM(INDIRECT("AU4:AU"&amp;ROW()-1)),""))</f>
        <v/>
      </c>
      <c r="AV117" s="6" t="str">
        <f ca="1">IF(AND($A117&lt;&gt;"",$A117&lt;&gt;"TOTAL"),IF(AND([8]PDI_TITULACIÓN!$CB115&lt;&gt;"",[8]PDI_TITULACIÓN!$CB115&lt;&gt;0),[8]PDI_TITULACIÓN!$CB115,""),IF($A117="TOTAL",SUM(INDIRECT("AV4:AV"&amp;ROW()-1)),""))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IF(AND($A117&lt;&gt;"",$A117&lt;&gt;"TOTAL"),IF(AND([8]PDI_TITULACIÓN!$CE115&lt;&gt;"",[8]PDI_TITULACIÓN!$CE115&lt;&gt;0),[8]PDI_TITULACIÓN!$CE115,""),IF($A117="TOTAL",SUM(INDIRECT("AX4:AX"&amp;ROW()-1)),""))</f>
        <v/>
      </c>
      <c r="AY117" s="6" t="str">
        <f ca="1">IF(AND($A117&lt;&gt;"",$A117&lt;&gt;"TOTAL"),IF(AND([8]PDI_TITULACIÓN!$CG115&lt;&gt;"",[8]PDI_TITULACIÓN!$CG115&lt;&gt;0),[8]PDI_TITULACIÓN!$CG115,""),IF($A117="TOTAL",SUM(INDIRECT("AY4:AY"&amp;ROW()-1)),""))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IF(AND($A117&lt;&gt;"",$A117&lt;&gt;"TOTAL"),IF(AND([8]PDI_TITULACIÓN!$CJ115&lt;&gt;"",[8]PDI_TITULACIÓN!$CJ115&lt;&gt;0),[8]PDI_TITULACIÓN!$CJ115,""),IF($A117="TOTAL",SUM(INDIRECT("BA4:BA"&amp;ROW()-1)),""))</f>
        <v/>
      </c>
      <c r="BB117" s="6" t="str">
        <f ca="1">IF(AND($A117&lt;&gt;"",$A117&lt;&gt;"TOTAL"),IF(AND([8]PDI_TITULACIÓN!$CL115&lt;&gt;"",[8]PDI_TITULACIÓN!$CL115&lt;&gt;0),[8]PDI_TITULACIÓN!$CL115,""),IF($A117="TOTAL",SUM(INDIRECT("BB4:BB"&amp;ROW()-1)),""))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IF(AND($A117&lt;&gt;"",$A117&lt;&gt;"TOTAL"),IF(AND([8]PDI_TITULACIÓN!$CO115&lt;&gt;"",[8]PDI_TITULACIÓN!$CO115&lt;&gt;0),[8]PDI_TITULACIÓN!$CO115,""),IF($A117="TOTAL",SUM(INDIRECT("BD4:BD"&amp;ROW()-1)),""))</f>
        <v/>
      </c>
      <c r="BE117" s="6" t="str">
        <f ca="1">IF(AND($A117&lt;&gt;"",$A117&lt;&gt;"TOTAL"),IF(AND([8]PDI_TITULACIÓN!$CQ115&lt;&gt;"",[8]PDI_TITULACIÓN!$CQ115&lt;&gt;0),[8]PDI_TITULACIÓN!$CQ115,""),IF($A117="TOTAL",SUM(INDIRECT("BE4:BE"&amp;ROW()-1)),""))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IF([8]PDI_TITULACIÓN!$B116&lt;&gt;"",[8]PDI_TITULACIÓN!$B116,IF(AND([8]PDI_TITULACIÓN!$B116="",[8]PDI_TITULACIÓN!$B117="",[8]PDI_TITULACIÓN!$B115=""),"","TOTAL"))</f>
        <v/>
      </c>
      <c r="B118" s="6" t="str">
        <f ca="1">IF(AND($A118&lt;&gt;"",$A118&lt;&gt;"TOTAL"),IF(AND([8]PDI_TITULACIÓN!$C116&lt;&gt;"",[8]PDI_TITULACIÓN!$C116&lt;&gt;0),[8]PDI_TITULACIÓN!$C116,""),IF($A118="TOTAL",SUM(INDIRECT("B4:B"&amp;ROW()-1)),""))</f>
        <v/>
      </c>
      <c r="C118" s="6" t="str">
        <f ca="1">IF(AND($A118&lt;&gt;"",$A118&lt;&gt;"TOTAL"),IF(AND([8]PDI_TITULACIÓN!$E116&lt;&gt;"",[8]PDI_TITULACIÓN!$E116&lt;&gt;0),[8]PDI_TITULACIÓN!$E116,""),IF($A118="TOTAL",SUM(INDIRECT("C4:C"&amp;ROW()-1)),""))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IF(AND($A118&lt;&gt;"",$A118&lt;&gt;"TOTAL"),IF(AND([8]PDI_TITULACIÓN!$H116&lt;&gt;"",[8]PDI_TITULACIÓN!$H116&lt;&gt;0),[8]PDI_TITULACIÓN!$H116,""),IF($A118="TOTAL",SUM(INDIRECT("E4:E"&amp;ROW()-1)),""))</f>
        <v/>
      </c>
      <c r="F118" s="6" t="str">
        <f ca="1">IF(AND($A118&lt;&gt;"",$A118&lt;&gt;"TOTAL"),IF(AND([8]PDI_TITULACIÓN!$J116&lt;&gt;"",[8]PDI_TITULACIÓN!$J116&lt;&gt;0),[8]PDI_TITULACIÓN!$J116,""),IF($A118="TOTAL",SUM(INDIRECT("F4:F"&amp;ROW()-1)),""))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IF(AND($A118&lt;&gt;"",$A118&lt;&gt;"TOTAL"),IF(AND([8]PDI_TITULACIÓN!$M116&lt;&gt;"",[8]PDI_TITULACIÓN!$M116&lt;&gt;0),[8]PDI_TITULACIÓN!$M116,""),IF($A118="TOTAL",SUM(INDIRECT("H4:H"&amp;ROW()-1)),""))</f>
        <v/>
      </c>
      <c r="I118" s="6" t="str">
        <f ca="1">IF(AND($A118&lt;&gt;"",$A118&lt;&gt;"TOTAL"),IF(AND([8]PDI_TITULACIÓN!$O116&lt;&gt;"",[8]PDI_TITULACIÓN!$O116&lt;&gt;0),[8]PDI_TITULACIÓN!$O116,""),IF($A118="TOTAL",SUM(INDIRECT("I4:I"&amp;ROW()-1)),""))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IF(AND($A118&lt;&gt;"",$A118&lt;&gt;"TOTAL"),IF(AND([8]PDI_TITULACIÓN!$R116&lt;&gt;"",[8]PDI_TITULACIÓN!$R116&lt;&gt;0),[8]PDI_TITULACIÓN!$R116,""),IF($A118="TOTAL",SUM(INDIRECT("K4:K"&amp;ROW()-1)),""))</f>
        <v/>
      </c>
      <c r="L118" s="6" t="str">
        <f ca="1">IF(AND($A118&lt;&gt;"",$A118&lt;&gt;"TOTAL"),IF(AND([8]PDI_TITULACIÓN!$T116&lt;&gt;"",[8]PDI_TITULACIÓN!$T116&lt;&gt;0),[8]PDI_TITULACIÓN!$T116,""),IF($A118="TOTAL",SUM(INDIRECT("L4:L"&amp;ROW()-1)),""))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IF(AND($A118&lt;&gt;"",$A118&lt;&gt;"TOTAL"),IF(AND([8]PDI_TITULACIÓN!$W116&lt;&gt;"",[8]PDI_TITULACIÓN!$W116&lt;&gt;0),[8]PDI_TITULACIÓN!$W116,""),IF($A118="TOTAL",SUM(INDIRECT("N4:N"&amp;ROW()-1)),""))</f>
        <v/>
      </c>
      <c r="O118" s="6" t="str">
        <f ca="1">IF(AND($A118&lt;&gt;"",$A118&lt;&gt;"TOTAL"),IF(AND([8]PDI_TITULACIÓN!$Y116&lt;&gt;"",[8]PDI_TITULACIÓN!$Y116&lt;&gt;0),[8]PDI_TITULACIÓN!$Y116,""),IF($A118="TOTAL",SUM(INDIRECT("O4:O"&amp;ROW()-1)),""))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IF(AND($A118&lt;&gt;"",$A118&lt;&gt;"TOTAL"),IF(AND([8]PDI_TITULACIÓN!$AB116&lt;&gt;"",[8]PDI_TITULACIÓN!$AB116&lt;&gt;0),[8]PDI_TITULACIÓN!$AB116,""),IF($A118="TOTAL",SUM(INDIRECT("Q4:Q"&amp;ROW()-1)),""))</f>
        <v/>
      </c>
      <c r="R118" s="6" t="str">
        <f ca="1">IF(AND($A118&lt;&gt;"",$A118&lt;&gt;"TOTAL"),IF(AND([8]PDI_TITULACIÓN!$AD116&lt;&gt;"",[8]PDI_TITULACIÓN!$AD116&lt;&gt;0),[8]PDI_TITULACIÓN!$AD116,""),IF($A118="TOTAL",SUM(INDIRECT("R4:R"&amp;ROW()-1)),""))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IF(AND($A118&lt;&gt;"",$A118&lt;&gt;"TOTAL"),IF(AND([8]PDI_TITULACIÓN!$AG116&lt;&gt;"",[8]PDI_TITULACIÓN!$AG116&lt;&gt;0),[8]PDI_TITULACIÓN!$AG116,""),IF($A118="TOTAL",SUM(INDIRECT("T4:T"&amp;ROW()-1)),""))</f>
        <v/>
      </c>
      <c r="U118" s="6" t="str">
        <f ca="1">IF(AND($A118&lt;&gt;"",$A118&lt;&gt;"TOTAL"),IF(AND([8]PDI_TITULACIÓN!$AI116&lt;&gt;"",[8]PDI_TITULACIÓN!$AI116&lt;&gt;0),[8]PDI_TITULACIÓN!$AI116,""),IF($A118="TOTAL",SUM(INDIRECT("U4:U"&amp;ROW()-1)),""))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IF(AND($A118&lt;&gt;"",$A118&lt;&gt;"TOTAL"),IF(AND([8]PDI_TITULACIÓN!$AL116&lt;&gt;"",[8]PDI_TITULACIÓN!$AL116&lt;&gt;0),[8]PDI_TITULACIÓN!$AL116,""),IF($A118="TOTAL",SUM(INDIRECT("W4:W"&amp;ROW()-1)),""))</f>
        <v/>
      </c>
      <c r="X118" s="6" t="str">
        <f ca="1">IF(AND($A118&lt;&gt;"",$A118&lt;&gt;"TOTAL"),IF(AND([8]PDI_TITULACIÓN!$AN116&lt;&gt;"",[8]PDI_TITULACIÓN!$AN116&lt;&gt;0),[8]PDI_TITULACIÓN!$AN116,""),IF($A118="TOTAL",SUM(INDIRECT("X4:X"&amp;ROW()-1)),""))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IF(AND($A118&lt;&gt;"",$A118&lt;&gt;"TOTAL"),IF(AND([8]PDI_TITULACIÓN!$AQ116&lt;&gt;"",[8]PDI_TITULACIÓN!$AQ116&lt;&gt;0),[8]PDI_TITULACIÓN!$AQ116,""),IF($A118="TOTAL",SUM(INDIRECT("Z4:Z"&amp;ROW()-1)),""))</f>
        <v/>
      </c>
      <c r="AA118" s="6" t="str">
        <f ca="1">IF(AND($A118&lt;&gt;"",$A118&lt;&gt;"TOTAL"),IF(AND([8]PDI_TITULACIÓN!$AS116&lt;&gt;"",[8]PDI_TITULACIÓN!$AS116&lt;&gt;0),[8]PDI_TITULACIÓN!$AS116,""),IF($A118="TOTAL",SUM(INDIRECT("AA4:AA"&amp;ROW()-1)),""))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IF(AND($A118&lt;&gt;"",$A118&lt;&gt;"TOTAL"),IF(AND([8]PDI_TITULACIÓN!$AV116&lt;&gt;"",[8]PDI_TITULACIÓN!$AV116&lt;&gt;0),[8]PDI_TITULACIÓN!$AV116,""),IF($A118="TOTAL",SUM(INDIRECT("AC4:AC"&amp;ROW()-1)),""))</f>
        <v/>
      </c>
      <c r="AD118" s="6" t="str">
        <f ca="1">IF(AND($A118&lt;&gt;"",$A118&lt;&gt;"TOTAL"),IF(AND([8]PDI_TITULACIÓN!$AX116&lt;&gt;"",[8]PDI_TITULACIÓN!$AX116&lt;&gt;0),[8]PDI_TITULACIÓN!$AX116,""),IF($A118="TOTAL",SUM(INDIRECT("AD4:AD"&amp;ROW()-1)),""))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IF(AND($A118&lt;&gt;"",$A118&lt;&gt;"TOTAL"),IF(AND([8]PDI_TITULACIÓN!$BA116&lt;&gt;"",[8]PDI_TITULACIÓN!$BA116&lt;&gt;0),[8]PDI_TITULACIÓN!$BA116,""),IF($A118="TOTAL",SUM(INDIRECT("AF4:AF"&amp;ROW()-1)),""))</f>
        <v/>
      </c>
      <c r="AG118" s="6" t="str">
        <f ca="1">IF(AND($A118&lt;&gt;"",$A118&lt;&gt;"TOTAL"),IF(AND([8]PDI_TITULACIÓN!$BC116&lt;&gt;"",[8]PDI_TITULACIÓN!$BC116&lt;&gt;0),[8]PDI_TITULACIÓN!$BC116,""),IF($A118="TOTAL",SUM(INDIRECT("AG4:AG"&amp;ROW()-1)),""))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IF(AND($A118&lt;&gt;"",$A118&lt;&gt;"TOTAL"),IF(AND([8]PDI_TITULACIÓN!$BF116&lt;&gt;"",[8]PDI_TITULACIÓN!$BF116&lt;&gt;0),[8]PDI_TITULACIÓN!$BF116,""),IF($A118="TOTAL",SUM(INDIRECT("AI4:AI"&amp;ROW()-1)),""))</f>
        <v/>
      </c>
      <c r="AJ118" s="6" t="str">
        <f ca="1">IF(AND($A118&lt;&gt;"",$A118&lt;&gt;"TOTAL"),IF(AND([8]PDI_TITULACIÓN!$BH116&lt;&gt;"",[8]PDI_TITULACIÓN!$BH116&lt;&gt;0),[8]PDI_TITULACIÓN!$BH116,""),IF($A118="TOTAL",SUM(INDIRECT("AJ4:AJ"&amp;ROW()-1)),""))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IF(AND($A118&lt;&gt;"",$A118&lt;&gt;"TOTAL"),IF(AND([8]PDI_TITULACIÓN!$BK116&lt;&gt;"",[8]PDI_TITULACIÓN!$BK116&lt;&gt;0),[8]PDI_TITULACIÓN!$BK116,""),IF($A118="TOTAL",SUM(INDIRECT("AL4:AL"&amp;ROW()-1)),""))</f>
        <v/>
      </c>
      <c r="AM118" s="6" t="str">
        <f ca="1">IF(AND($A118&lt;&gt;"",$A118&lt;&gt;"TOTAL"),IF(AND([8]PDI_TITULACIÓN!$BM116&lt;&gt;"",[8]PDI_TITULACIÓN!$BM116&lt;&gt;0),[8]PDI_TITULACIÓN!$BM116,""),IF($A118="TOTAL",SUM(INDIRECT("AM4:AM"&amp;ROW()-1)),""))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IF(AND($A118&lt;&gt;"",$A118&lt;&gt;"TOTAL"),IF(AND([8]PDI_TITULACIÓN!$BP116&lt;&gt;"",[8]PDI_TITULACIÓN!$BP116&lt;&gt;0),[8]PDI_TITULACIÓN!$BP116,""),IF($A118="TOTAL",SUM(INDIRECT("AO4:AO"&amp;ROW()-1)),""))</f>
        <v/>
      </c>
      <c r="AP118" s="6" t="str">
        <f ca="1">IF(AND($A118&lt;&gt;"",$A118&lt;&gt;"TOTAL"),IF(AND([8]PDI_TITULACIÓN!$BR116&lt;&gt;"",[8]PDI_TITULACIÓN!$BR116&lt;&gt;0),[8]PDI_TITULACIÓN!$BR116,""),IF($A118="TOTAL",SUM(INDIRECT("AP4:AP"&amp;ROW()-1)),""))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IF(AND($A118&lt;&gt;"",$A118&lt;&gt;"TOTAL"),IF(AND([8]PDI_TITULACIÓN!$BU116&lt;&gt;"",[8]PDI_TITULACIÓN!$BU116&lt;&gt;0),[8]PDI_TITULACIÓN!$BU116,""),IF($A118="TOTAL",SUM(INDIRECT("AR4:AR"&amp;ROW()-1)),""))</f>
        <v/>
      </c>
      <c r="AS118" s="6" t="str">
        <f ca="1">IF(AND($A118&lt;&gt;"",$A118&lt;&gt;"TOTAL"),IF(AND([8]PDI_TITULACIÓN!$BW116&lt;&gt;"",[8]PDI_TITULACIÓN!$BW116&lt;&gt;0),[8]PDI_TITULACIÓN!$BW116,""),IF($A118="TOTAL",SUM(INDIRECT("AS4:AS"&amp;ROW()-1)),""))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IF(AND($A118&lt;&gt;"",$A118&lt;&gt;"TOTAL"),IF(AND([8]PDI_TITULACIÓN!$BZ116&lt;&gt;"",[8]PDI_TITULACIÓN!$BZ116&lt;&gt;0),[8]PDI_TITULACIÓN!$BZ116,""),IF($A118="TOTAL",SUM(INDIRECT("AU4:AU"&amp;ROW()-1)),""))</f>
        <v/>
      </c>
      <c r="AV118" s="6" t="str">
        <f ca="1">IF(AND($A118&lt;&gt;"",$A118&lt;&gt;"TOTAL"),IF(AND([8]PDI_TITULACIÓN!$CB116&lt;&gt;"",[8]PDI_TITULACIÓN!$CB116&lt;&gt;0),[8]PDI_TITULACIÓN!$CB116,""),IF($A118="TOTAL",SUM(INDIRECT("AV4:AV"&amp;ROW()-1)),""))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IF(AND($A118&lt;&gt;"",$A118&lt;&gt;"TOTAL"),IF(AND([8]PDI_TITULACIÓN!$CE116&lt;&gt;"",[8]PDI_TITULACIÓN!$CE116&lt;&gt;0),[8]PDI_TITULACIÓN!$CE116,""),IF($A118="TOTAL",SUM(INDIRECT("AX4:AX"&amp;ROW()-1)),""))</f>
        <v/>
      </c>
      <c r="AY118" s="6" t="str">
        <f ca="1">IF(AND($A118&lt;&gt;"",$A118&lt;&gt;"TOTAL"),IF(AND([8]PDI_TITULACIÓN!$CG116&lt;&gt;"",[8]PDI_TITULACIÓN!$CG116&lt;&gt;0),[8]PDI_TITULACIÓN!$CG116,""),IF($A118="TOTAL",SUM(INDIRECT("AY4:AY"&amp;ROW()-1)),""))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IF(AND($A118&lt;&gt;"",$A118&lt;&gt;"TOTAL"),IF(AND([8]PDI_TITULACIÓN!$CJ116&lt;&gt;"",[8]PDI_TITULACIÓN!$CJ116&lt;&gt;0),[8]PDI_TITULACIÓN!$CJ116,""),IF($A118="TOTAL",SUM(INDIRECT("BA4:BA"&amp;ROW()-1)),""))</f>
        <v/>
      </c>
      <c r="BB118" s="6" t="str">
        <f ca="1">IF(AND($A118&lt;&gt;"",$A118&lt;&gt;"TOTAL"),IF(AND([8]PDI_TITULACIÓN!$CL116&lt;&gt;"",[8]PDI_TITULACIÓN!$CL116&lt;&gt;0),[8]PDI_TITULACIÓN!$CL116,""),IF($A118="TOTAL",SUM(INDIRECT("BB4:BB"&amp;ROW()-1)),""))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IF(AND($A118&lt;&gt;"",$A118&lt;&gt;"TOTAL"),IF(AND([8]PDI_TITULACIÓN!$CO116&lt;&gt;"",[8]PDI_TITULACIÓN!$CO116&lt;&gt;0),[8]PDI_TITULACIÓN!$CO116,""),IF($A118="TOTAL",SUM(INDIRECT("BD4:BD"&amp;ROW()-1)),""))</f>
        <v/>
      </c>
      <c r="BE118" s="6" t="str">
        <f ca="1">IF(AND($A118&lt;&gt;"",$A118&lt;&gt;"TOTAL"),IF(AND([8]PDI_TITULACIÓN!$CQ116&lt;&gt;"",[8]PDI_TITULACIÓN!$CQ116&lt;&gt;0),[8]PDI_TITULACIÓN!$CQ116,""),IF($A118="TOTAL",SUM(INDIRECT("BE4:BE"&amp;ROW()-1)),""))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IF([8]PDI_TITULACIÓN!$B117&lt;&gt;"",[8]PDI_TITULACIÓN!$B117,IF(AND([8]PDI_TITULACIÓN!$B117="",[8]PDI_TITULACIÓN!$B118="",[8]PDI_TITULACIÓN!$B116=""),"","TOTAL"))</f>
        <v/>
      </c>
      <c r="B119" s="6" t="str">
        <f ca="1">IF(AND($A119&lt;&gt;"",$A119&lt;&gt;"TOTAL"),IF(AND([8]PDI_TITULACIÓN!$C117&lt;&gt;"",[8]PDI_TITULACIÓN!$C117&lt;&gt;0),[8]PDI_TITULACIÓN!$C117,""),IF($A119="TOTAL",SUM(INDIRECT("B4:B"&amp;ROW()-1)),""))</f>
        <v/>
      </c>
      <c r="C119" s="6" t="str">
        <f ca="1">IF(AND($A119&lt;&gt;"",$A119&lt;&gt;"TOTAL"),IF(AND([8]PDI_TITULACIÓN!$E117&lt;&gt;"",[8]PDI_TITULACIÓN!$E117&lt;&gt;0),[8]PDI_TITULACIÓN!$E117,""),IF($A119="TOTAL",SUM(INDIRECT("C4:C"&amp;ROW()-1)),""))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IF(AND($A119&lt;&gt;"",$A119&lt;&gt;"TOTAL"),IF(AND([8]PDI_TITULACIÓN!$H117&lt;&gt;"",[8]PDI_TITULACIÓN!$H117&lt;&gt;0),[8]PDI_TITULACIÓN!$H117,""),IF($A119="TOTAL",SUM(INDIRECT("E4:E"&amp;ROW()-1)),""))</f>
        <v/>
      </c>
      <c r="F119" s="6" t="str">
        <f ca="1">IF(AND($A119&lt;&gt;"",$A119&lt;&gt;"TOTAL"),IF(AND([8]PDI_TITULACIÓN!$J117&lt;&gt;"",[8]PDI_TITULACIÓN!$J117&lt;&gt;0),[8]PDI_TITULACIÓN!$J117,""),IF($A119="TOTAL",SUM(INDIRECT("F4:F"&amp;ROW()-1)),""))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IF(AND($A119&lt;&gt;"",$A119&lt;&gt;"TOTAL"),IF(AND([8]PDI_TITULACIÓN!$M117&lt;&gt;"",[8]PDI_TITULACIÓN!$M117&lt;&gt;0),[8]PDI_TITULACIÓN!$M117,""),IF($A119="TOTAL",SUM(INDIRECT("H4:H"&amp;ROW()-1)),""))</f>
        <v/>
      </c>
      <c r="I119" s="6" t="str">
        <f ca="1">IF(AND($A119&lt;&gt;"",$A119&lt;&gt;"TOTAL"),IF(AND([8]PDI_TITULACIÓN!$O117&lt;&gt;"",[8]PDI_TITULACIÓN!$O117&lt;&gt;0),[8]PDI_TITULACIÓN!$O117,""),IF($A119="TOTAL",SUM(INDIRECT("I4:I"&amp;ROW()-1)),""))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IF(AND($A119&lt;&gt;"",$A119&lt;&gt;"TOTAL"),IF(AND([8]PDI_TITULACIÓN!$R117&lt;&gt;"",[8]PDI_TITULACIÓN!$R117&lt;&gt;0),[8]PDI_TITULACIÓN!$R117,""),IF($A119="TOTAL",SUM(INDIRECT("K4:K"&amp;ROW()-1)),""))</f>
        <v/>
      </c>
      <c r="L119" s="6" t="str">
        <f ca="1">IF(AND($A119&lt;&gt;"",$A119&lt;&gt;"TOTAL"),IF(AND([8]PDI_TITULACIÓN!$T117&lt;&gt;"",[8]PDI_TITULACIÓN!$T117&lt;&gt;0),[8]PDI_TITULACIÓN!$T117,""),IF($A119="TOTAL",SUM(INDIRECT("L4:L"&amp;ROW()-1)),""))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IF(AND($A119&lt;&gt;"",$A119&lt;&gt;"TOTAL"),IF(AND([8]PDI_TITULACIÓN!$W117&lt;&gt;"",[8]PDI_TITULACIÓN!$W117&lt;&gt;0),[8]PDI_TITULACIÓN!$W117,""),IF($A119="TOTAL",SUM(INDIRECT("N4:N"&amp;ROW()-1)),""))</f>
        <v/>
      </c>
      <c r="O119" s="6" t="str">
        <f ca="1">IF(AND($A119&lt;&gt;"",$A119&lt;&gt;"TOTAL"),IF(AND([8]PDI_TITULACIÓN!$Y117&lt;&gt;"",[8]PDI_TITULACIÓN!$Y117&lt;&gt;0),[8]PDI_TITULACIÓN!$Y117,""),IF($A119="TOTAL",SUM(INDIRECT("O4:O"&amp;ROW()-1)),""))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IF(AND($A119&lt;&gt;"",$A119&lt;&gt;"TOTAL"),IF(AND([8]PDI_TITULACIÓN!$AB117&lt;&gt;"",[8]PDI_TITULACIÓN!$AB117&lt;&gt;0),[8]PDI_TITULACIÓN!$AB117,""),IF($A119="TOTAL",SUM(INDIRECT("Q4:Q"&amp;ROW()-1)),""))</f>
        <v/>
      </c>
      <c r="R119" s="6" t="str">
        <f ca="1">IF(AND($A119&lt;&gt;"",$A119&lt;&gt;"TOTAL"),IF(AND([8]PDI_TITULACIÓN!$AD117&lt;&gt;"",[8]PDI_TITULACIÓN!$AD117&lt;&gt;0),[8]PDI_TITULACIÓN!$AD117,""),IF($A119="TOTAL",SUM(INDIRECT("R4:R"&amp;ROW()-1)),""))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IF(AND($A119&lt;&gt;"",$A119&lt;&gt;"TOTAL"),IF(AND([8]PDI_TITULACIÓN!$AG117&lt;&gt;"",[8]PDI_TITULACIÓN!$AG117&lt;&gt;0),[8]PDI_TITULACIÓN!$AG117,""),IF($A119="TOTAL",SUM(INDIRECT("T4:T"&amp;ROW()-1)),""))</f>
        <v/>
      </c>
      <c r="U119" s="6" t="str">
        <f ca="1">IF(AND($A119&lt;&gt;"",$A119&lt;&gt;"TOTAL"),IF(AND([8]PDI_TITULACIÓN!$AI117&lt;&gt;"",[8]PDI_TITULACIÓN!$AI117&lt;&gt;0),[8]PDI_TITULACIÓN!$AI117,""),IF($A119="TOTAL",SUM(INDIRECT("U4:U"&amp;ROW()-1)),""))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IF(AND($A119&lt;&gt;"",$A119&lt;&gt;"TOTAL"),IF(AND([8]PDI_TITULACIÓN!$AL117&lt;&gt;"",[8]PDI_TITULACIÓN!$AL117&lt;&gt;0),[8]PDI_TITULACIÓN!$AL117,""),IF($A119="TOTAL",SUM(INDIRECT("W4:W"&amp;ROW()-1)),""))</f>
        <v/>
      </c>
      <c r="X119" s="6" t="str">
        <f ca="1">IF(AND($A119&lt;&gt;"",$A119&lt;&gt;"TOTAL"),IF(AND([8]PDI_TITULACIÓN!$AN117&lt;&gt;"",[8]PDI_TITULACIÓN!$AN117&lt;&gt;0),[8]PDI_TITULACIÓN!$AN117,""),IF($A119="TOTAL",SUM(INDIRECT("X4:X"&amp;ROW()-1)),""))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IF(AND($A119&lt;&gt;"",$A119&lt;&gt;"TOTAL"),IF(AND([8]PDI_TITULACIÓN!$AQ117&lt;&gt;"",[8]PDI_TITULACIÓN!$AQ117&lt;&gt;0),[8]PDI_TITULACIÓN!$AQ117,""),IF($A119="TOTAL",SUM(INDIRECT("Z4:Z"&amp;ROW()-1)),""))</f>
        <v/>
      </c>
      <c r="AA119" s="6" t="str">
        <f ca="1">IF(AND($A119&lt;&gt;"",$A119&lt;&gt;"TOTAL"),IF(AND([8]PDI_TITULACIÓN!$AS117&lt;&gt;"",[8]PDI_TITULACIÓN!$AS117&lt;&gt;0),[8]PDI_TITULACIÓN!$AS117,""),IF($A119="TOTAL",SUM(INDIRECT("AA4:AA"&amp;ROW()-1)),""))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IF(AND($A119&lt;&gt;"",$A119&lt;&gt;"TOTAL"),IF(AND([8]PDI_TITULACIÓN!$AV117&lt;&gt;"",[8]PDI_TITULACIÓN!$AV117&lt;&gt;0),[8]PDI_TITULACIÓN!$AV117,""),IF($A119="TOTAL",SUM(INDIRECT("AC4:AC"&amp;ROW()-1)),""))</f>
        <v/>
      </c>
      <c r="AD119" s="6" t="str">
        <f ca="1">IF(AND($A119&lt;&gt;"",$A119&lt;&gt;"TOTAL"),IF(AND([8]PDI_TITULACIÓN!$AX117&lt;&gt;"",[8]PDI_TITULACIÓN!$AX117&lt;&gt;0),[8]PDI_TITULACIÓN!$AX117,""),IF($A119="TOTAL",SUM(INDIRECT("AD4:AD"&amp;ROW()-1)),""))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IF(AND($A119&lt;&gt;"",$A119&lt;&gt;"TOTAL"),IF(AND([8]PDI_TITULACIÓN!$BA117&lt;&gt;"",[8]PDI_TITULACIÓN!$BA117&lt;&gt;0),[8]PDI_TITULACIÓN!$BA117,""),IF($A119="TOTAL",SUM(INDIRECT("AF4:AF"&amp;ROW()-1)),""))</f>
        <v/>
      </c>
      <c r="AG119" s="6" t="str">
        <f ca="1">IF(AND($A119&lt;&gt;"",$A119&lt;&gt;"TOTAL"),IF(AND([8]PDI_TITULACIÓN!$BC117&lt;&gt;"",[8]PDI_TITULACIÓN!$BC117&lt;&gt;0),[8]PDI_TITULACIÓN!$BC117,""),IF($A119="TOTAL",SUM(INDIRECT("AG4:AG"&amp;ROW()-1)),""))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IF(AND($A119&lt;&gt;"",$A119&lt;&gt;"TOTAL"),IF(AND([8]PDI_TITULACIÓN!$BF117&lt;&gt;"",[8]PDI_TITULACIÓN!$BF117&lt;&gt;0),[8]PDI_TITULACIÓN!$BF117,""),IF($A119="TOTAL",SUM(INDIRECT("AI4:AI"&amp;ROW()-1)),""))</f>
        <v/>
      </c>
      <c r="AJ119" s="6" t="str">
        <f ca="1">IF(AND($A119&lt;&gt;"",$A119&lt;&gt;"TOTAL"),IF(AND([8]PDI_TITULACIÓN!$BH117&lt;&gt;"",[8]PDI_TITULACIÓN!$BH117&lt;&gt;0),[8]PDI_TITULACIÓN!$BH117,""),IF($A119="TOTAL",SUM(INDIRECT("AJ4:AJ"&amp;ROW()-1)),""))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IF(AND($A119&lt;&gt;"",$A119&lt;&gt;"TOTAL"),IF(AND([8]PDI_TITULACIÓN!$BK117&lt;&gt;"",[8]PDI_TITULACIÓN!$BK117&lt;&gt;0),[8]PDI_TITULACIÓN!$BK117,""),IF($A119="TOTAL",SUM(INDIRECT("AL4:AL"&amp;ROW()-1)),""))</f>
        <v/>
      </c>
      <c r="AM119" s="6" t="str">
        <f ca="1">IF(AND($A119&lt;&gt;"",$A119&lt;&gt;"TOTAL"),IF(AND([8]PDI_TITULACIÓN!$BM117&lt;&gt;"",[8]PDI_TITULACIÓN!$BM117&lt;&gt;0),[8]PDI_TITULACIÓN!$BM117,""),IF($A119="TOTAL",SUM(INDIRECT("AM4:AM"&amp;ROW()-1)),""))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IF(AND($A119&lt;&gt;"",$A119&lt;&gt;"TOTAL"),IF(AND([8]PDI_TITULACIÓN!$BP117&lt;&gt;"",[8]PDI_TITULACIÓN!$BP117&lt;&gt;0),[8]PDI_TITULACIÓN!$BP117,""),IF($A119="TOTAL",SUM(INDIRECT("AO4:AO"&amp;ROW()-1)),""))</f>
        <v/>
      </c>
      <c r="AP119" s="6" t="str">
        <f ca="1">IF(AND($A119&lt;&gt;"",$A119&lt;&gt;"TOTAL"),IF(AND([8]PDI_TITULACIÓN!$BR117&lt;&gt;"",[8]PDI_TITULACIÓN!$BR117&lt;&gt;0),[8]PDI_TITULACIÓN!$BR117,""),IF($A119="TOTAL",SUM(INDIRECT("AP4:AP"&amp;ROW()-1)),""))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IF(AND($A119&lt;&gt;"",$A119&lt;&gt;"TOTAL"),IF(AND([8]PDI_TITULACIÓN!$BU117&lt;&gt;"",[8]PDI_TITULACIÓN!$BU117&lt;&gt;0),[8]PDI_TITULACIÓN!$BU117,""),IF($A119="TOTAL",SUM(INDIRECT("AR4:AR"&amp;ROW()-1)),""))</f>
        <v/>
      </c>
      <c r="AS119" s="6" t="str">
        <f ca="1">IF(AND($A119&lt;&gt;"",$A119&lt;&gt;"TOTAL"),IF(AND([8]PDI_TITULACIÓN!$BW117&lt;&gt;"",[8]PDI_TITULACIÓN!$BW117&lt;&gt;0),[8]PDI_TITULACIÓN!$BW117,""),IF($A119="TOTAL",SUM(INDIRECT("AS4:AS"&amp;ROW()-1)),""))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IF(AND($A119&lt;&gt;"",$A119&lt;&gt;"TOTAL"),IF(AND([8]PDI_TITULACIÓN!$BZ117&lt;&gt;"",[8]PDI_TITULACIÓN!$BZ117&lt;&gt;0),[8]PDI_TITULACIÓN!$BZ117,""),IF($A119="TOTAL",SUM(INDIRECT("AU4:AU"&amp;ROW()-1)),""))</f>
        <v/>
      </c>
      <c r="AV119" s="6" t="str">
        <f ca="1">IF(AND($A119&lt;&gt;"",$A119&lt;&gt;"TOTAL"),IF(AND([8]PDI_TITULACIÓN!$CB117&lt;&gt;"",[8]PDI_TITULACIÓN!$CB117&lt;&gt;0),[8]PDI_TITULACIÓN!$CB117,""),IF($A119="TOTAL",SUM(INDIRECT("AV4:AV"&amp;ROW()-1)),""))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IF(AND($A119&lt;&gt;"",$A119&lt;&gt;"TOTAL"),IF(AND([8]PDI_TITULACIÓN!$CE117&lt;&gt;"",[8]PDI_TITULACIÓN!$CE117&lt;&gt;0),[8]PDI_TITULACIÓN!$CE117,""),IF($A119="TOTAL",SUM(INDIRECT("AX4:AX"&amp;ROW()-1)),""))</f>
        <v/>
      </c>
      <c r="AY119" s="6" t="str">
        <f ca="1">IF(AND($A119&lt;&gt;"",$A119&lt;&gt;"TOTAL"),IF(AND([8]PDI_TITULACIÓN!$CG117&lt;&gt;"",[8]PDI_TITULACIÓN!$CG117&lt;&gt;0),[8]PDI_TITULACIÓN!$CG117,""),IF($A119="TOTAL",SUM(INDIRECT("AY4:AY"&amp;ROW()-1)),""))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IF(AND($A119&lt;&gt;"",$A119&lt;&gt;"TOTAL"),IF(AND([8]PDI_TITULACIÓN!$CJ117&lt;&gt;"",[8]PDI_TITULACIÓN!$CJ117&lt;&gt;0),[8]PDI_TITULACIÓN!$CJ117,""),IF($A119="TOTAL",SUM(INDIRECT("BA4:BA"&amp;ROW()-1)),""))</f>
        <v/>
      </c>
      <c r="BB119" s="6" t="str">
        <f ca="1">IF(AND($A119&lt;&gt;"",$A119&lt;&gt;"TOTAL"),IF(AND([8]PDI_TITULACIÓN!$CL117&lt;&gt;"",[8]PDI_TITULACIÓN!$CL117&lt;&gt;0),[8]PDI_TITULACIÓN!$CL117,""),IF($A119="TOTAL",SUM(INDIRECT("BB4:BB"&amp;ROW()-1)),""))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IF(AND($A119&lt;&gt;"",$A119&lt;&gt;"TOTAL"),IF(AND([8]PDI_TITULACIÓN!$CO117&lt;&gt;"",[8]PDI_TITULACIÓN!$CO117&lt;&gt;0),[8]PDI_TITULACIÓN!$CO117,""),IF($A119="TOTAL",SUM(INDIRECT("BD4:BD"&amp;ROW()-1)),""))</f>
        <v/>
      </c>
      <c r="BE119" s="6" t="str">
        <f ca="1">IF(AND($A119&lt;&gt;"",$A119&lt;&gt;"TOTAL"),IF(AND([8]PDI_TITULACIÓN!$CQ117&lt;&gt;"",[8]PDI_TITULACIÓN!$CQ117&lt;&gt;0),[8]PDI_TITULACIÓN!$CQ117,""),IF($A119="TOTAL",SUM(INDIRECT("BE4:BE"&amp;ROW()-1)),""))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IF([8]PDI_TITULACIÓN!$B118&lt;&gt;"",[8]PDI_TITULACIÓN!$B118,IF(AND([8]PDI_TITULACIÓN!$B118="",[8]PDI_TITULACIÓN!$B119="",[8]PDI_TITULACIÓN!$B117=""),"","TOTAL"))</f>
        <v/>
      </c>
      <c r="B120" s="6" t="str">
        <f ca="1">IF(AND($A120&lt;&gt;"",$A120&lt;&gt;"TOTAL"),IF(AND([8]PDI_TITULACIÓN!$C118&lt;&gt;"",[8]PDI_TITULACIÓN!$C118&lt;&gt;0),[8]PDI_TITULACIÓN!$C118,""),IF($A120="TOTAL",SUM(INDIRECT("B4:B"&amp;ROW()-1)),""))</f>
        <v/>
      </c>
      <c r="C120" s="6" t="str">
        <f ca="1">IF(AND($A120&lt;&gt;"",$A120&lt;&gt;"TOTAL"),IF(AND([8]PDI_TITULACIÓN!$E118&lt;&gt;"",[8]PDI_TITULACIÓN!$E118&lt;&gt;0),[8]PDI_TITULACIÓN!$E118,""),IF($A120="TOTAL",SUM(INDIRECT("C4:C"&amp;ROW()-1)),""))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IF(AND($A120&lt;&gt;"",$A120&lt;&gt;"TOTAL"),IF(AND([8]PDI_TITULACIÓN!$H118&lt;&gt;"",[8]PDI_TITULACIÓN!$H118&lt;&gt;0),[8]PDI_TITULACIÓN!$H118,""),IF($A120="TOTAL",SUM(INDIRECT("E4:E"&amp;ROW()-1)),""))</f>
        <v/>
      </c>
      <c r="F120" s="6" t="str">
        <f ca="1">IF(AND($A120&lt;&gt;"",$A120&lt;&gt;"TOTAL"),IF(AND([8]PDI_TITULACIÓN!$J118&lt;&gt;"",[8]PDI_TITULACIÓN!$J118&lt;&gt;0),[8]PDI_TITULACIÓN!$J118,""),IF($A120="TOTAL",SUM(INDIRECT("F4:F"&amp;ROW()-1)),""))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IF(AND($A120&lt;&gt;"",$A120&lt;&gt;"TOTAL"),IF(AND([8]PDI_TITULACIÓN!$M118&lt;&gt;"",[8]PDI_TITULACIÓN!$M118&lt;&gt;0),[8]PDI_TITULACIÓN!$M118,""),IF($A120="TOTAL",SUM(INDIRECT("H4:H"&amp;ROW()-1)),""))</f>
        <v/>
      </c>
      <c r="I120" s="6" t="str">
        <f ca="1">IF(AND($A120&lt;&gt;"",$A120&lt;&gt;"TOTAL"),IF(AND([8]PDI_TITULACIÓN!$O118&lt;&gt;"",[8]PDI_TITULACIÓN!$O118&lt;&gt;0),[8]PDI_TITULACIÓN!$O118,""),IF($A120="TOTAL",SUM(INDIRECT("I4:I"&amp;ROW()-1)),""))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IF(AND($A120&lt;&gt;"",$A120&lt;&gt;"TOTAL"),IF(AND([8]PDI_TITULACIÓN!$R118&lt;&gt;"",[8]PDI_TITULACIÓN!$R118&lt;&gt;0),[8]PDI_TITULACIÓN!$R118,""),IF($A120="TOTAL",SUM(INDIRECT("K4:K"&amp;ROW()-1)),""))</f>
        <v/>
      </c>
      <c r="L120" s="6" t="str">
        <f ca="1">IF(AND($A120&lt;&gt;"",$A120&lt;&gt;"TOTAL"),IF(AND([8]PDI_TITULACIÓN!$T118&lt;&gt;"",[8]PDI_TITULACIÓN!$T118&lt;&gt;0),[8]PDI_TITULACIÓN!$T118,""),IF($A120="TOTAL",SUM(INDIRECT("L4:L"&amp;ROW()-1)),""))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IF(AND($A120&lt;&gt;"",$A120&lt;&gt;"TOTAL"),IF(AND([8]PDI_TITULACIÓN!$W118&lt;&gt;"",[8]PDI_TITULACIÓN!$W118&lt;&gt;0),[8]PDI_TITULACIÓN!$W118,""),IF($A120="TOTAL",SUM(INDIRECT("N4:N"&amp;ROW()-1)),""))</f>
        <v/>
      </c>
      <c r="O120" s="6" t="str">
        <f ca="1">IF(AND($A120&lt;&gt;"",$A120&lt;&gt;"TOTAL"),IF(AND([8]PDI_TITULACIÓN!$Y118&lt;&gt;"",[8]PDI_TITULACIÓN!$Y118&lt;&gt;0),[8]PDI_TITULACIÓN!$Y118,""),IF($A120="TOTAL",SUM(INDIRECT("O4:O"&amp;ROW()-1)),""))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IF(AND($A120&lt;&gt;"",$A120&lt;&gt;"TOTAL"),IF(AND([8]PDI_TITULACIÓN!$AB118&lt;&gt;"",[8]PDI_TITULACIÓN!$AB118&lt;&gt;0),[8]PDI_TITULACIÓN!$AB118,""),IF($A120="TOTAL",SUM(INDIRECT("Q4:Q"&amp;ROW()-1)),""))</f>
        <v/>
      </c>
      <c r="R120" s="6" t="str">
        <f ca="1">IF(AND($A120&lt;&gt;"",$A120&lt;&gt;"TOTAL"),IF(AND([8]PDI_TITULACIÓN!$AD118&lt;&gt;"",[8]PDI_TITULACIÓN!$AD118&lt;&gt;0),[8]PDI_TITULACIÓN!$AD118,""),IF($A120="TOTAL",SUM(INDIRECT("R4:R"&amp;ROW()-1)),""))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IF(AND($A120&lt;&gt;"",$A120&lt;&gt;"TOTAL"),IF(AND([8]PDI_TITULACIÓN!$AG118&lt;&gt;"",[8]PDI_TITULACIÓN!$AG118&lt;&gt;0),[8]PDI_TITULACIÓN!$AG118,""),IF($A120="TOTAL",SUM(INDIRECT("T4:T"&amp;ROW()-1)),""))</f>
        <v/>
      </c>
      <c r="U120" s="6" t="str">
        <f ca="1">IF(AND($A120&lt;&gt;"",$A120&lt;&gt;"TOTAL"),IF(AND([8]PDI_TITULACIÓN!$AI118&lt;&gt;"",[8]PDI_TITULACIÓN!$AI118&lt;&gt;0),[8]PDI_TITULACIÓN!$AI118,""),IF($A120="TOTAL",SUM(INDIRECT("U4:U"&amp;ROW()-1)),""))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IF(AND($A120&lt;&gt;"",$A120&lt;&gt;"TOTAL"),IF(AND([8]PDI_TITULACIÓN!$AL118&lt;&gt;"",[8]PDI_TITULACIÓN!$AL118&lt;&gt;0),[8]PDI_TITULACIÓN!$AL118,""),IF($A120="TOTAL",SUM(INDIRECT("W4:W"&amp;ROW()-1)),""))</f>
        <v/>
      </c>
      <c r="X120" s="6" t="str">
        <f ca="1">IF(AND($A120&lt;&gt;"",$A120&lt;&gt;"TOTAL"),IF(AND([8]PDI_TITULACIÓN!$AN118&lt;&gt;"",[8]PDI_TITULACIÓN!$AN118&lt;&gt;0),[8]PDI_TITULACIÓN!$AN118,""),IF($A120="TOTAL",SUM(INDIRECT("X4:X"&amp;ROW()-1)),""))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IF(AND($A120&lt;&gt;"",$A120&lt;&gt;"TOTAL"),IF(AND([8]PDI_TITULACIÓN!$AQ118&lt;&gt;"",[8]PDI_TITULACIÓN!$AQ118&lt;&gt;0),[8]PDI_TITULACIÓN!$AQ118,""),IF($A120="TOTAL",SUM(INDIRECT("Z4:Z"&amp;ROW()-1)),""))</f>
        <v/>
      </c>
      <c r="AA120" s="6" t="str">
        <f ca="1">IF(AND($A120&lt;&gt;"",$A120&lt;&gt;"TOTAL"),IF(AND([8]PDI_TITULACIÓN!$AS118&lt;&gt;"",[8]PDI_TITULACIÓN!$AS118&lt;&gt;0),[8]PDI_TITULACIÓN!$AS118,""),IF($A120="TOTAL",SUM(INDIRECT("AA4:AA"&amp;ROW()-1)),""))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IF(AND($A120&lt;&gt;"",$A120&lt;&gt;"TOTAL"),IF(AND([8]PDI_TITULACIÓN!$AV118&lt;&gt;"",[8]PDI_TITULACIÓN!$AV118&lt;&gt;0),[8]PDI_TITULACIÓN!$AV118,""),IF($A120="TOTAL",SUM(INDIRECT("AC4:AC"&amp;ROW()-1)),""))</f>
        <v/>
      </c>
      <c r="AD120" s="6" t="str">
        <f ca="1">IF(AND($A120&lt;&gt;"",$A120&lt;&gt;"TOTAL"),IF(AND([8]PDI_TITULACIÓN!$AX118&lt;&gt;"",[8]PDI_TITULACIÓN!$AX118&lt;&gt;0),[8]PDI_TITULACIÓN!$AX118,""),IF($A120="TOTAL",SUM(INDIRECT("AD4:AD"&amp;ROW()-1)),""))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IF(AND($A120&lt;&gt;"",$A120&lt;&gt;"TOTAL"),IF(AND([8]PDI_TITULACIÓN!$BA118&lt;&gt;"",[8]PDI_TITULACIÓN!$BA118&lt;&gt;0),[8]PDI_TITULACIÓN!$BA118,""),IF($A120="TOTAL",SUM(INDIRECT("AF4:AF"&amp;ROW()-1)),""))</f>
        <v/>
      </c>
      <c r="AG120" s="6" t="str">
        <f ca="1">IF(AND($A120&lt;&gt;"",$A120&lt;&gt;"TOTAL"),IF(AND([8]PDI_TITULACIÓN!$BC118&lt;&gt;"",[8]PDI_TITULACIÓN!$BC118&lt;&gt;0),[8]PDI_TITULACIÓN!$BC118,""),IF($A120="TOTAL",SUM(INDIRECT("AG4:AG"&amp;ROW()-1)),""))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IF(AND($A120&lt;&gt;"",$A120&lt;&gt;"TOTAL"),IF(AND([8]PDI_TITULACIÓN!$BF118&lt;&gt;"",[8]PDI_TITULACIÓN!$BF118&lt;&gt;0),[8]PDI_TITULACIÓN!$BF118,""),IF($A120="TOTAL",SUM(INDIRECT("AI4:AI"&amp;ROW()-1)),""))</f>
        <v/>
      </c>
      <c r="AJ120" s="6" t="str">
        <f ca="1">IF(AND($A120&lt;&gt;"",$A120&lt;&gt;"TOTAL"),IF(AND([8]PDI_TITULACIÓN!$BH118&lt;&gt;"",[8]PDI_TITULACIÓN!$BH118&lt;&gt;0),[8]PDI_TITULACIÓN!$BH118,""),IF($A120="TOTAL",SUM(INDIRECT("AJ4:AJ"&amp;ROW()-1)),""))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IF(AND($A120&lt;&gt;"",$A120&lt;&gt;"TOTAL"),IF(AND([8]PDI_TITULACIÓN!$BK118&lt;&gt;"",[8]PDI_TITULACIÓN!$BK118&lt;&gt;0),[8]PDI_TITULACIÓN!$BK118,""),IF($A120="TOTAL",SUM(INDIRECT("AL4:AL"&amp;ROW()-1)),""))</f>
        <v/>
      </c>
      <c r="AM120" s="6" t="str">
        <f ca="1">IF(AND($A120&lt;&gt;"",$A120&lt;&gt;"TOTAL"),IF(AND([8]PDI_TITULACIÓN!$BM118&lt;&gt;"",[8]PDI_TITULACIÓN!$BM118&lt;&gt;0),[8]PDI_TITULACIÓN!$BM118,""),IF($A120="TOTAL",SUM(INDIRECT("AM4:AM"&amp;ROW()-1)),""))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IF(AND($A120&lt;&gt;"",$A120&lt;&gt;"TOTAL"),IF(AND([8]PDI_TITULACIÓN!$BP118&lt;&gt;"",[8]PDI_TITULACIÓN!$BP118&lt;&gt;0),[8]PDI_TITULACIÓN!$BP118,""),IF($A120="TOTAL",SUM(INDIRECT("AO4:AO"&amp;ROW()-1)),""))</f>
        <v/>
      </c>
      <c r="AP120" s="6" t="str">
        <f ca="1">IF(AND($A120&lt;&gt;"",$A120&lt;&gt;"TOTAL"),IF(AND([8]PDI_TITULACIÓN!$BR118&lt;&gt;"",[8]PDI_TITULACIÓN!$BR118&lt;&gt;0),[8]PDI_TITULACIÓN!$BR118,""),IF($A120="TOTAL",SUM(INDIRECT("AP4:AP"&amp;ROW()-1)),""))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IF(AND($A120&lt;&gt;"",$A120&lt;&gt;"TOTAL"),IF(AND([8]PDI_TITULACIÓN!$BU118&lt;&gt;"",[8]PDI_TITULACIÓN!$BU118&lt;&gt;0),[8]PDI_TITULACIÓN!$BU118,""),IF($A120="TOTAL",SUM(INDIRECT("AR4:AR"&amp;ROW()-1)),""))</f>
        <v/>
      </c>
      <c r="AS120" s="6" t="str">
        <f ca="1">IF(AND($A120&lt;&gt;"",$A120&lt;&gt;"TOTAL"),IF(AND([8]PDI_TITULACIÓN!$BW118&lt;&gt;"",[8]PDI_TITULACIÓN!$BW118&lt;&gt;0),[8]PDI_TITULACIÓN!$BW118,""),IF($A120="TOTAL",SUM(INDIRECT("AS4:AS"&amp;ROW()-1)),""))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IF(AND($A120&lt;&gt;"",$A120&lt;&gt;"TOTAL"),IF(AND([8]PDI_TITULACIÓN!$BZ118&lt;&gt;"",[8]PDI_TITULACIÓN!$BZ118&lt;&gt;0),[8]PDI_TITULACIÓN!$BZ118,""),IF($A120="TOTAL",SUM(INDIRECT("AU4:AU"&amp;ROW()-1)),""))</f>
        <v/>
      </c>
      <c r="AV120" s="6" t="str">
        <f ca="1">IF(AND($A120&lt;&gt;"",$A120&lt;&gt;"TOTAL"),IF(AND([8]PDI_TITULACIÓN!$CB118&lt;&gt;"",[8]PDI_TITULACIÓN!$CB118&lt;&gt;0),[8]PDI_TITULACIÓN!$CB118,""),IF($A120="TOTAL",SUM(INDIRECT("AV4:AV"&amp;ROW()-1)),""))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IF(AND($A120&lt;&gt;"",$A120&lt;&gt;"TOTAL"),IF(AND([8]PDI_TITULACIÓN!$CE118&lt;&gt;"",[8]PDI_TITULACIÓN!$CE118&lt;&gt;0),[8]PDI_TITULACIÓN!$CE118,""),IF($A120="TOTAL",SUM(INDIRECT("AX4:AX"&amp;ROW()-1)),""))</f>
        <v/>
      </c>
      <c r="AY120" s="6" t="str">
        <f ca="1">IF(AND($A120&lt;&gt;"",$A120&lt;&gt;"TOTAL"),IF(AND([8]PDI_TITULACIÓN!$CG118&lt;&gt;"",[8]PDI_TITULACIÓN!$CG118&lt;&gt;0),[8]PDI_TITULACIÓN!$CG118,""),IF($A120="TOTAL",SUM(INDIRECT("AY4:AY"&amp;ROW()-1)),""))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IF(AND($A120&lt;&gt;"",$A120&lt;&gt;"TOTAL"),IF(AND([8]PDI_TITULACIÓN!$CJ118&lt;&gt;"",[8]PDI_TITULACIÓN!$CJ118&lt;&gt;0),[8]PDI_TITULACIÓN!$CJ118,""),IF($A120="TOTAL",SUM(INDIRECT("BA4:BA"&amp;ROW()-1)),""))</f>
        <v/>
      </c>
      <c r="BB120" s="6" t="str">
        <f ca="1">IF(AND($A120&lt;&gt;"",$A120&lt;&gt;"TOTAL"),IF(AND([8]PDI_TITULACIÓN!$CL118&lt;&gt;"",[8]PDI_TITULACIÓN!$CL118&lt;&gt;0),[8]PDI_TITULACIÓN!$CL118,""),IF($A120="TOTAL",SUM(INDIRECT("BB4:BB"&amp;ROW()-1)),""))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IF(AND($A120&lt;&gt;"",$A120&lt;&gt;"TOTAL"),IF(AND([8]PDI_TITULACIÓN!$CO118&lt;&gt;"",[8]PDI_TITULACIÓN!$CO118&lt;&gt;0),[8]PDI_TITULACIÓN!$CO118,""),IF($A120="TOTAL",SUM(INDIRECT("BD4:BD"&amp;ROW()-1)),""))</f>
        <v/>
      </c>
      <c r="BE120" s="6" t="str">
        <f ca="1">IF(AND($A120&lt;&gt;"",$A120&lt;&gt;"TOTAL"),IF(AND([8]PDI_TITULACIÓN!$CQ118&lt;&gt;"",[8]PDI_TITULACIÓN!$CQ118&lt;&gt;0),[8]PDI_TITULACIÓN!$CQ118,""),IF($A120="TOTAL",SUM(INDIRECT("BE4:BE"&amp;ROW()-1)),""))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IF([8]PDI_TITULACIÓN!$B119&lt;&gt;"",[8]PDI_TITULACIÓN!$B119,IF(AND([8]PDI_TITULACIÓN!$B119="",[8]PDI_TITULACIÓN!$B120="",[8]PDI_TITULACIÓN!$B118=""),"","TOTAL"))</f>
        <v/>
      </c>
      <c r="B121" s="6" t="str">
        <f ca="1">IF(AND($A121&lt;&gt;"",$A121&lt;&gt;"TOTAL"),IF(AND([8]PDI_TITULACIÓN!$C119&lt;&gt;"",[8]PDI_TITULACIÓN!$C119&lt;&gt;0),[8]PDI_TITULACIÓN!$C119,""),IF($A121="TOTAL",SUM(INDIRECT("B4:B"&amp;ROW()-1)),""))</f>
        <v/>
      </c>
      <c r="C121" s="6" t="str">
        <f ca="1">IF(AND($A121&lt;&gt;"",$A121&lt;&gt;"TOTAL"),IF(AND([8]PDI_TITULACIÓN!$E119&lt;&gt;"",[8]PDI_TITULACIÓN!$E119&lt;&gt;0),[8]PDI_TITULACIÓN!$E119,""),IF($A121="TOTAL",SUM(INDIRECT("C4:C"&amp;ROW()-1)),""))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IF(AND($A121&lt;&gt;"",$A121&lt;&gt;"TOTAL"),IF(AND([8]PDI_TITULACIÓN!$H119&lt;&gt;"",[8]PDI_TITULACIÓN!$H119&lt;&gt;0),[8]PDI_TITULACIÓN!$H119,""),IF($A121="TOTAL",SUM(INDIRECT("E4:E"&amp;ROW()-1)),""))</f>
        <v/>
      </c>
      <c r="F121" s="6" t="str">
        <f ca="1">IF(AND($A121&lt;&gt;"",$A121&lt;&gt;"TOTAL"),IF(AND([8]PDI_TITULACIÓN!$J119&lt;&gt;"",[8]PDI_TITULACIÓN!$J119&lt;&gt;0),[8]PDI_TITULACIÓN!$J119,""),IF($A121="TOTAL",SUM(INDIRECT("F4:F"&amp;ROW()-1)),""))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IF(AND($A121&lt;&gt;"",$A121&lt;&gt;"TOTAL"),IF(AND([8]PDI_TITULACIÓN!$M119&lt;&gt;"",[8]PDI_TITULACIÓN!$M119&lt;&gt;0),[8]PDI_TITULACIÓN!$M119,""),IF($A121="TOTAL",SUM(INDIRECT("H4:H"&amp;ROW()-1)),""))</f>
        <v/>
      </c>
      <c r="I121" s="6" t="str">
        <f ca="1">IF(AND($A121&lt;&gt;"",$A121&lt;&gt;"TOTAL"),IF(AND([8]PDI_TITULACIÓN!$O119&lt;&gt;"",[8]PDI_TITULACIÓN!$O119&lt;&gt;0),[8]PDI_TITULACIÓN!$O119,""),IF($A121="TOTAL",SUM(INDIRECT("I4:I"&amp;ROW()-1)),""))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IF(AND($A121&lt;&gt;"",$A121&lt;&gt;"TOTAL"),IF(AND([8]PDI_TITULACIÓN!$R119&lt;&gt;"",[8]PDI_TITULACIÓN!$R119&lt;&gt;0),[8]PDI_TITULACIÓN!$R119,""),IF($A121="TOTAL",SUM(INDIRECT("K4:K"&amp;ROW()-1)),""))</f>
        <v/>
      </c>
      <c r="L121" s="6" t="str">
        <f ca="1">IF(AND($A121&lt;&gt;"",$A121&lt;&gt;"TOTAL"),IF(AND([8]PDI_TITULACIÓN!$T119&lt;&gt;"",[8]PDI_TITULACIÓN!$T119&lt;&gt;0),[8]PDI_TITULACIÓN!$T119,""),IF($A121="TOTAL",SUM(INDIRECT("L4:L"&amp;ROW()-1)),""))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IF(AND($A121&lt;&gt;"",$A121&lt;&gt;"TOTAL"),IF(AND([8]PDI_TITULACIÓN!$W119&lt;&gt;"",[8]PDI_TITULACIÓN!$W119&lt;&gt;0),[8]PDI_TITULACIÓN!$W119,""),IF($A121="TOTAL",SUM(INDIRECT("N4:N"&amp;ROW()-1)),""))</f>
        <v/>
      </c>
      <c r="O121" s="6" t="str">
        <f ca="1">IF(AND($A121&lt;&gt;"",$A121&lt;&gt;"TOTAL"),IF(AND([8]PDI_TITULACIÓN!$Y119&lt;&gt;"",[8]PDI_TITULACIÓN!$Y119&lt;&gt;0),[8]PDI_TITULACIÓN!$Y119,""),IF($A121="TOTAL",SUM(INDIRECT("O4:O"&amp;ROW()-1)),""))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IF(AND($A121&lt;&gt;"",$A121&lt;&gt;"TOTAL"),IF(AND([8]PDI_TITULACIÓN!$AB119&lt;&gt;"",[8]PDI_TITULACIÓN!$AB119&lt;&gt;0),[8]PDI_TITULACIÓN!$AB119,""),IF($A121="TOTAL",SUM(INDIRECT("Q4:Q"&amp;ROW()-1)),""))</f>
        <v/>
      </c>
      <c r="R121" s="6" t="str">
        <f ca="1">IF(AND($A121&lt;&gt;"",$A121&lt;&gt;"TOTAL"),IF(AND([8]PDI_TITULACIÓN!$AD119&lt;&gt;"",[8]PDI_TITULACIÓN!$AD119&lt;&gt;0),[8]PDI_TITULACIÓN!$AD119,""),IF($A121="TOTAL",SUM(INDIRECT("R4:R"&amp;ROW()-1)),""))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IF(AND($A121&lt;&gt;"",$A121&lt;&gt;"TOTAL"),IF(AND([8]PDI_TITULACIÓN!$AG119&lt;&gt;"",[8]PDI_TITULACIÓN!$AG119&lt;&gt;0),[8]PDI_TITULACIÓN!$AG119,""),IF($A121="TOTAL",SUM(INDIRECT("T4:T"&amp;ROW()-1)),""))</f>
        <v/>
      </c>
      <c r="U121" s="6" t="str">
        <f ca="1">IF(AND($A121&lt;&gt;"",$A121&lt;&gt;"TOTAL"),IF(AND([8]PDI_TITULACIÓN!$AI119&lt;&gt;"",[8]PDI_TITULACIÓN!$AI119&lt;&gt;0),[8]PDI_TITULACIÓN!$AI119,""),IF($A121="TOTAL",SUM(INDIRECT("U4:U"&amp;ROW()-1)),""))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IF(AND($A121&lt;&gt;"",$A121&lt;&gt;"TOTAL"),IF(AND([8]PDI_TITULACIÓN!$AL119&lt;&gt;"",[8]PDI_TITULACIÓN!$AL119&lt;&gt;0),[8]PDI_TITULACIÓN!$AL119,""),IF($A121="TOTAL",SUM(INDIRECT("W4:W"&amp;ROW()-1)),""))</f>
        <v/>
      </c>
      <c r="X121" s="6" t="str">
        <f ca="1">IF(AND($A121&lt;&gt;"",$A121&lt;&gt;"TOTAL"),IF(AND([8]PDI_TITULACIÓN!$AN119&lt;&gt;"",[8]PDI_TITULACIÓN!$AN119&lt;&gt;0),[8]PDI_TITULACIÓN!$AN119,""),IF($A121="TOTAL",SUM(INDIRECT("X4:X"&amp;ROW()-1)),""))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IF(AND($A121&lt;&gt;"",$A121&lt;&gt;"TOTAL"),IF(AND([8]PDI_TITULACIÓN!$AQ119&lt;&gt;"",[8]PDI_TITULACIÓN!$AQ119&lt;&gt;0),[8]PDI_TITULACIÓN!$AQ119,""),IF($A121="TOTAL",SUM(INDIRECT("Z4:Z"&amp;ROW()-1)),""))</f>
        <v/>
      </c>
      <c r="AA121" s="6" t="str">
        <f ca="1">IF(AND($A121&lt;&gt;"",$A121&lt;&gt;"TOTAL"),IF(AND([8]PDI_TITULACIÓN!$AS119&lt;&gt;"",[8]PDI_TITULACIÓN!$AS119&lt;&gt;0),[8]PDI_TITULACIÓN!$AS119,""),IF($A121="TOTAL",SUM(INDIRECT("AA4:AA"&amp;ROW()-1)),""))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IF(AND($A121&lt;&gt;"",$A121&lt;&gt;"TOTAL"),IF(AND([8]PDI_TITULACIÓN!$AV119&lt;&gt;"",[8]PDI_TITULACIÓN!$AV119&lt;&gt;0),[8]PDI_TITULACIÓN!$AV119,""),IF($A121="TOTAL",SUM(INDIRECT("AC4:AC"&amp;ROW()-1)),""))</f>
        <v/>
      </c>
      <c r="AD121" s="6" t="str">
        <f ca="1">IF(AND($A121&lt;&gt;"",$A121&lt;&gt;"TOTAL"),IF(AND([8]PDI_TITULACIÓN!$AX119&lt;&gt;"",[8]PDI_TITULACIÓN!$AX119&lt;&gt;0),[8]PDI_TITULACIÓN!$AX119,""),IF($A121="TOTAL",SUM(INDIRECT("AD4:AD"&amp;ROW()-1)),""))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IF(AND($A121&lt;&gt;"",$A121&lt;&gt;"TOTAL"),IF(AND([8]PDI_TITULACIÓN!$BA119&lt;&gt;"",[8]PDI_TITULACIÓN!$BA119&lt;&gt;0),[8]PDI_TITULACIÓN!$BA119,""),IF($A121="TOTAL",SUM(INDIRECT("AF4:AF"&amp;ROW()-1)),""))</f>
        <v/>
      </c>
      <c r="AG121" s="6" t="str">
        <f ca="1">IF(AND($A121&lt;&gt;"",$A121&lt;&gt;"TOTAL"),IF(AND([8]PDI_TITULACIÓN!$BC119&lt;&gt;"",[8]PDI_TITULACIÓN!$BC119&lt;&gt;0),[8]PDI_TITULACIÓN!$BC119,""),IF($A121="TOTAL",SUM(INDIRECT("AG4:AG"&amp;ROW()-1)),""))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IF(AND($A121&lt;&gt;"",$A121&lt;&gt;"TOTAL"),IF(AND([8]PDI_TITULACIÓN!$BF119&lt;&gt;"",[8]PDI_TITULACIÓN!$BF119&lt;&gt;0),[8]PDI_TITULACIÓN!$BF119,""),IF($A121="TOTAL",SUM(INDIRECT("AI4:AI"&amp;ROW()-1)),""))</f>
        <v/>
      </c>
      <c r="AJ121" s="6" t="str">
        <f ca="1">IF(AND($A121&lt;&gt;"",$A121&lt;&gt;"TOTAL"),IF(AND([8]PDI_TITULACIÓN!$BH119&lt;&gt;"",[8]PDI_TITULACIÓN!$BH119&lt;&gt;0),[8]PDI_TITULACIÓN!$BH119,""),IF($A121="TOTAL",SUM(INDIRECT("AJ4:AJ"&amp;ROW()-1)),""))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IF(AND($A121&lt;&gt;"",$A121&lt;&gt;"TOTAL"),IF(AND([8]PDI_TITULACIÓN!$BK119&lt;&gt;"",[8]PDI_TITULACIÓN!$BK119&lt;&gt;0),[8]PDI_TITULACIÓN!$BK119,""),IF($A121="TOTAL",SUM(INDIRECT("AL4:AL"&amp;ROW()-1)),""))</f>
        <v/>
      </c>
      <c r="AM121" s="6" t="str">
        <f ca="1">IF(AND($A121&lt;&gt;"",$A121&lt;&gt;"TOTAL"),IF(AND([8]PDI_TITULACIÓN!$BM119&lt;&gt;"",[8]PDI_TITULACIÓN!$BM119&lt;&gt;0),[8]PDI_TITULACIÓN!$BM119,""),IF($A121="TOTAL",SUM(INDIRECT("AM4:AM"&amp;ROW()-1)),""))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IF(AND($A121&lt;&gt;"",$A121&lt;&gt;"TOTAL"),IF(AND([8]PDI_TITULACIÓN!$BP119&lt;&gt;"",[8]PDI_TITULACIÓN!$BP119&lt;&gt;0),[8]PDI_TITULACIÓN!$BP119,""),IF($A121="TOTAL",SUM(INDIRECT("AO4:AO"&amp;ROW()-1)),""))</f>
        <v/>
      </c>
      <c r="AP121" s="6" t="str">
        <f ca="1">IF(AND($A121&lt;&gt;"",$A121&lt;&gt;"TOTAL"),IF(AND([8]PDI_TITULACIÓN!$BR119&lt;&gt;"",[8]PDI_TITULACIÓN!$BR119&lt;&gt;0),[8]PDI_TITULACIÓN!$BR119,""),IF($A121="TOTAL",SUM(INDIRECT("AP4:AP"&amp;ROW()-1)),""))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IF(AND($A121&lt;&gt;"",$A121&lt;&gt;"TOTAL"),IF(AND([8]PDI_TITULACIÓN!$BU119&lt;&gt;"",[8]PDI_TITULACIÓN!$BU119&lt;&gt;0),[8]PDI_TITULACIÓN!$BU119,""),IF($A121="TOTAL",SUM(INDIRECT("AR4:AR"&amp;ROW()-1)),""))</f>
        <v/>
      </c>
      <c r="AS121" s="6" t="str">
        <f ca="1">IF(AND($A121&lt;&gt;"",$A121&lt;&gt;"TOTAL"),IF(AND([8]PDI_TITULACIÓN!$BW119&lt;&gt;"",[8]PDI_TITULACIÓN!$BW119&lt;&gt;0),[8]PDI_TITULACIÓN!$BW119,""),IF($A121="TOTAL",SUM(INDIRECT("AS4:AS"&amp;ROW()-1)),""))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IF(AND($A121&lt;&gt;"",$A121&lt;&gt;"TOTAL"),IF(AND([8]PDI_TITULACIÓN!$BZ119&lt;&gt;"",[8]PDI_TITULACIÓN!$BZ119&lt;&gt;0),[8]PDI_TITULACIÓN!$BZ119,""),IF($A121="TOTAL",SUM(INDIRECT("AU4:AU"&amp;ROW()-1)),""))</f>
        <v/>
      </c>
      <c r="AV121" s="6" t="str">
        <f ca="1">IF(AND($A121&lt;&gt;"",$A121&lt;&gt;"TOTAL"),IF(AND([8]PDI_TITULACIÓN!$CB119&lt;&gt;"",[8]PDI_TITULACIÓN!$CB119&lt;&gt;0),[8]PDI_TITULACIÓN!$CB119,""),IF($A121="TOTAL",SUM(INDIRECT("AV4:AV"&amp;ROW()-1)),""))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IF(AND($A121&lt;&gt;"",$A121&lt;&gt;"TOTAL"),IF(AND([8]PDI_TITULACIÓN!$CE119&lt;&gt;"",[8]PDI_TITULACIÓN!$CE119&lt;&gt;0),[8]PDI_TITULACIÓN!$CE119,""),IF($A121="TOTAL",SUM(INDIRECT("AX4:AX"&amp;ROW()-1)),""))</f>
        <v/>
      </c>
      <c r="AY121" s="6" t="str">
        <f ca="1">IF(AND($A121&lt;&gt;"",$A121&lt;&gt;"TOTAL"),IF(AND([8]PDI_TITULACIÓN!$CG119&lt;&gt;"",[8]PDI_TITULACIÓN!$CG119&lt;&gt;0),[8]PDI_TITULACIÓN!$CG119,""),IF($A121="TOTAL",SUM(INDIRECT("AY4:AY"&amp;ROW()-1)),""))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IF(AND($A121&lt;&gt;"",$A121&lt;&gt;"TOTAL"),IF(AND([8]PDI_TITULACIÓN!$CJ119&lt;&gt;"",[8]PDI_TITULACIÓN!$CJ119&lt;&gt;0),[8]PDI_TITULACIÓN!$CJ119,""),IF($A121="TOTAL",SUM(INDIRECT("BA4:BA"&amp;ROW()-1)),""))</f>
        <v/>
      </c>
      <c r="BB121" s="6" t="str">
        <f ca="1">IF(AND($A121&lt;&gt;"",$A121&lt;&gt;"TOTAL"),IF(AND([8]PDI_TITULACIÓN!$CL119&lt;&gt;"",[8]PDI_TITULACIÓN!$CL119&lt;&gt;0),[8]PDI_TITULACIÓN!$CL119,""),IF($A121="TOTAL",SUM(INDIRECT("BB4:BB"&amp;ROW()-1)),""))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IF(AND($A121&lt;&gt;"",$A121&lt;&gt;"TOTAL"),IF(AND([8]PDI_TITULACIÓN!$CO119&lt;&gt;"",[8]PDI_TITULACIÓN!$CO119&lt;&gt;0),[8]PDI_TITULACIÓN!$CO119,""),IF($A121="TOTAL",SUM(INDIRECT("BD4:BD"&amp;ROW()-1)),""))</f>
        <v/>
      </c>
      <c r="BE121" s="6" t="str">
        <f ca="1">IF(AND($A121&lt;&gt;"",$A121&lt;&gt;"TOTAL"),IF(AND([8]PDI_TITULACIÓN!$CQ119&lt;&gt;"",[8]PDI_TITULACIÓN!$CQ119&lt;&gt;0),[8]PDI_TITULACIÓN!$CQ119,""),IF($A121="TOTAL",SUM(INDIRECT("BE4:BE"&amp;ROW()-1)),""))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IF([8]PDI_TITULACIÓN!$B120&lt;&gt;"",[8]PDI_TITULACIÓN!$B120,IF(AND([8]PDI_TITULACIÓN!$B120="",[8]PDI_TITULACIÓN!$B121="",[8]PDI_TITULACIÓN!$B119=""),"","TOTAL"))</f>
        <v/>
      </c>
      <c r="B122" s="6" t="str">
        <f ca="1">IF(AND($A122&lt;&gt;"",$A122&lt;&gt;"TOTAL"),IF(AND([8]PDI_TITULACIÓN!$C120&lt;&gt;"",[8]PDI_TITULACIÓN!$C120&lt;&gt;0),[8]PDI_TITULACIÓN!$C120,""),IF($A122="TOTAL",SUM(INDIRECT("B4:B"&amp;ROW()-1)),""))</f>
        <v/>
      </c>
      <c r="C122" s="6" t="str">
        <f ca="1">IF(AND($A122&lt;&gt;"",$A122&lt;&gt;"TOTAL"),IF(AND([8]PDI_TITULACIÓN!$E120&lt;&gt;"",[8]PDI_TITULACIÓN!$E120&lt;&gt;0),[8]PDI_TITULACIÓN!$E120,""),IF($A122="TOTAL",SUM(INDIRECT("C4:C"&amp;ROW()-1)),""))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IF(AND($A122&lt;&gt;"",$A122&lt;&gt;"TOTAL"),IF(AND([8]PDI_TITULACIÓN!$H120&lt;&gt;"",[8]PDI_TITULACIÓN!$H120&lt;&gt;0),[8]PDI_TITULACIÓN!$H120,""),IF($A122="TOTAL",SUM(INDIRECT("E4:E"&amp;ROW()-1)),""))</f>
        <v/>
      </c>
      <c r="F122" s="6" t="str">
        <f ca="1">IF(AND($A122&lt;&gt;"",$A122&lt;&gt;"TOTAL"),IF(AND([8]PDI_TITULACIÓN!$J120&lt;&gt;"",[8]PDI_TITULACIÓN!$J120&lt;&gt;0),[8]PDI_TITULACIÓN!$J120,""),IF($A122="TOTAL",SUM(INDIRECT("F4:F"&amp;ROW()-1)),""))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IF(AND($A122&lt;&gt;"",$A122&lt;&gt;"TOTAL"),IF(AND([8]PDI_TITULACIÓN!$M120&lt;&gt;"",[8]PDI_TITULACIÓN!$M120&lt;&gt;0),[8]PDI_TITULACIÓN!$M120,""),IF($A122="TOTAL",SUM(INDIRECT("H4:H"&amp;ROW()-1)),""))</f>
        <v/>
      </c>
      <c r="I122" s="6" t="str">
        <f ca="1">IF(AND($A122&lt;&gt;"",$A122&lt;&gt;"TOTAL"),IF(AND([8]PDI_TITULACIÓN!$O120&lt;&gt;"",[8]PDI_TITULACIÓN!$O120&lt;&gt;0),[8]PDI_TITULACIÓN!$O120,""),IF($A122="TOTAL",SUM(INDIRECT("I4:I"&amp;ROW()-1)),""))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IF(AND($A122&lt;&gt;"",$A122&lt;&gt;"TOTAL"),IF(AND([8]PDI_TITULACIÓN!$R120&lt;&gt;"",[8]PDI_TITULACIÓN!$R120&lt;&gt;0),[8]PDI_TITULACIÓN!$R120,""),IF($A122="TOTAL",SUM(INDIRECT("K4:K"&amp;ROW()-1)),""))</f>
        <v/>
      </c>
      <c r="L122" s="6" t="str">
        <f ca="1">IF(AND($A122&lt;&gt;"",$A122&lt;&gt;"TOTAL"),IF(AND([8]PDI_TITULACIÓN!$T120&lt;&gt;"",[8]PDI_TITULACIÓN!$T120&lt;&gt;0),[8]PDI_TITULACIÓN!$T120,""),IF($A122="TOTAL",SUM(INDIRECT("L4:L"&amp;ROW()-1)),""))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IF(AND($A122&lt;&gt;"",$A122&lt;&gt;"TOTAL"),IF(AND([8]PDI_TITULACIÓN!$W120&lt;&gt;"",[8]PDI_TITULACIÓN!$W120&lt;&gt;0),[8]PDI_TITULACIÓN!$W120,""),IF($A122="TOTAL",SUM(INDIRECT("N4:N"&amp;ROW()-1)),""))</f>
        <v/>
      </c>
      <c r="O122" s="6" t="str">
        <f ca="1">IF(AND($A122&lt;&gt;"",$A122&lt;&gt;"TOTAL"),IF(AND([8]PDI_TITULACIÓN!$Y120&lt;&gt;"",[8]PDI_TITULACIÓN!$Y120&lt;&gt;0),[8]PDI_TITULACIÓN!$Y120,""),IF($A122="TOTAL",SUM(INDIRECT("O4:O"&amp;ROW()-1)),""))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IF(AND($A122&lt;&gt;"",$A122&lt;&gt;"TOTAL"),IF(AND([8]PDI_TITULACIÓN!$AB120&lt;&gt;"",[8]PDI_TITULACIÓN!$AB120&lt;&gt;0),[8]PDI_TITULACIÓN!$AB120,""),IF($A122="TOTAL",SUM(INDIRECT("Q4:Q"&amp;ROW()-1)),""))</f>
        <v/>
      </c>
      <c r="R122" s="6" t="str">
        <f ca="1">IF(AND($A122&lt;&gt;"",$A122&lt;&gt;"TOTAL"),IF(AND([8]PDI_TITULACIÓN!$AD120&lt;&gt;"",[8]PDI_TITULACIÓN!$AD120&lt;&gt;0),[8]PDI_TITULACIÓN!$AD120,""),IF($A122="TOTAL",SUM(INDIRECT("R4:R"&amp;ROW()-1)),""))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IF(AND($A122&lt;&gt;"",$A122&lt;&gt;"TOTAL"),IF(AND([8]PDI_TITULACIÓN!$AG120&lt;&gt;"",[8]PDI_TITULACIÓN!$AG120&lt;&gt;0),[8]PDI_TITULACIÓN!$AG120,""),IF($A122="TOTAL",SUM(INDIRECT("T4:T"&amp;ROW()-1)),""))</f>
        <v/>
      </c>
      <c r="U122" s="6" t="str">
        <f ca="1">IF(AND($A122&lt;&gt;"",$A122&lt;&gt;"TOTAL"),IF(AND([8]PDI_TITULACIÓN!$AI120&lt;&gt;"",[8]PDI_TITULACIÓN!$AI120&lt;&gt;0),[8]PDI_TITULACIÓN!$AI120,""),IF($A122="TOTAL",SUM(INDIRECT("U4:U"&amp;ROW()-1)),""))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IF(AND($A122&lt;&gt;"",$A122&lt;&gt;"TOTAL"),IF(AND([8]PDI_TITULACIÓN!$AL120&lt;&gt;"",[8]PDI_TITULACIÓN!$AL120&lt;&gt;0),[8]PDI_TITULACIÓN!$AL120,""),IF($A122="TOTAL",SUM(INDIRECT("W4:W"&amp;ROW()-1)),""))</f>
        <v/>
      </c>
      <c r="X122" s="6" t="str">
        <f ca="1">IF(AND($A122&lt;&gt;"",$A122&lt;&gt;"TOTAL"),IF(AND([8]PDI_TITULACIÓN!$AN120&lt;&gt;"",[8]PDI_TITULACIÓN!$AN120&lt;&gt;0),[8]PDI_TITULACIÓN!$AN120,""),IF($A122="TOTAL",SUM(INDIRECT("X4:X"&amp;ROW()-1)),""))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IF(AND($A122&lt;&gt;"",$A122&lt;&gt;"TOTAL"),IF(AND([8]PDI_TITULACIÓN!$AQ120&lt;&gt;"",[8]PDI_TITULACIÓN!$AQ120&lt;&gt;0),[8]PDI_TITULACIÓN!$AQ120,""),IF($A122="TOTAL",SUM(INDIRECT("Z4:Z"&amp;ROW()-1)),""))</f>
        <v/>
      </c>
      <c r="AA122" s="6" t="str">
        <f ca="1">IF(AND($A122&lt;&gt;"",$A122&lt;&gt;"TOTAL"),IF(AND([8]PDI_TITULACIÓN!$AS120&lt;&gt;"",[8]PDI_TITULACIÓN!$AS120&lt;&gt;0),[8]PDI_TITULACIÓN!$AS120,""),IF($A122="TOTAL",SUM(INDIRECT("AA4:AA"&amp;ROW()-1)),""))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IF(AND($A122&lt;&gt;"",$A122&lt;&gt;"TOTAL"),IF(AND([8]PDI_TITULACIÓN!$AV120&lt;&gt;"",[8]PDI_TITULACIÓN!$AV120&lt;&gt;0),[8]PDI_TITULACIÓN!$AV120,""),IF($A122="TOTAL",SUM(INDIRECT("AC4:AC"&amp;ROW()-1)),""))</f>
        <v/>
      </c>
      <c r="AD122" s="6" t="str">
        <f ca="1">IF(AND($A122&lt;&gt;"",$A122&lt;&gt;"TOTAL"),IF(AND([8]PDI_TITULACIÓN!$AX120&lt;&gt;"",[8]PDI_TITULACIÓN!$AX120&lt;&gt;0),[8]PDI_TITULACIÓN!$AX120,""),IF($A122="TOTAL",SUM(INDIRECT("AD4:AD"&amp;ROW()-1)),""))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IF(AND($A122&lt;&gt;"",$A122&lt;&gt;"TOTAL"),IF(AND([8]PDI_TITULACIÓN!$BA120&lt;&gt;"",[8]PDI_TITULACIÓN!$BA120&lt;&gt;0),[8]PDI_TITULACIÓN!$BA120,""),IF($A122="TOTAL",SUM(INDIRECT("AF4:AF"&amp;ROW()-1)),""))</f>
        <v/>
      </c>
      <c r="AG122" s="6" t="str">
        <f ca="1">IF(AND($A122&lt;&gt;"",$A122&lt;&gt;"TOTAL"),IF(AND([8]PDI_TITULACIÓN!$BC120&lt;&gt;"",[8]PDI_TITULACIÓN!$BC120&lt;&gt;0),[8]PDI_TITULACIÓN!$BC120,""),IF($A122="TOTAL",SUM(INDIRECT("AG4:AG"&amp;ROW()-1)),""))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IF(AND($A122&lt;&gt;"",$A122&lt;&gt;"TOTAL"),IF(AND([8]PDI_TITULACIÓN!$BF120&lt;&gt;"",[8]PDI_TITULACIÓN!$BF120&lt;&gt;0),[8]PDI_TITULACIÓN!$BF120,""),IF($A122="TOTAL",SUM(INDIRECT("AI4:AI"&amp;ROW()-1)),""))</f>
        <v/>
      </c>
      <c r="AJ122" s="6" t="str">
        <f ca="1">IF(AND($A122&lt;&gt;"",$A122&lt;&gt;"TOTAL"),IF(AND([8]PDI_TITULACIÓN!$BH120&lt;&gt;"",[8]PDI_TITULACIÓN!$BH120&lt;&gt;0),[8]PDI_TITULACIÓN!$BH120,""),IF($A122="TOTAL",SUM(INDIRECT("AJ4:AJ"&amp;ROW()-1)),""))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IF(AND($A122&lt;&gt;"",$A122&lt;&gt;"TOTAL"),IF(AND([8]PDI_TITULACIÓN!$BK120&lt;&gt;"",[8]PDI_TITULACIÓN!$BK120&lt;&gt;0),[8]PDI_TITULACIÓN!$BK120,""),IF($A122="TOTAL",SUM(INDIRECT("AL4:AL"&amp;ROW()-1)),""))</f>
        <v/>
      </c>
      <c r="AM122" s="6" t="str">
        <f ca="1">IF(AND($A122&lt;&gt;"",$A122&lt;&gt;"TOTAL"),IF(AND([8]PDI_TITULACIÓN!$BM120&lt;&gt;"",[8]PDI_TITULACIÓN!$BM120&lt;&gt;0),[8]PDI_TITULACIÓN!$BM120,""),IF($A122="TOTAL",SUM(INDIRECT("AM4:AM"&amp;ROW()-1)),""))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IF(AND($A122&lt;&gt;"",$A122&lt;&gt;"TOTAL"),IF(AND([8]PDI_TITULACIÓN!$BP120&lt;&gt;"",[8]PDI_TITULACIÓN!$BP120&lt;&gt;0),[8]PDI_TITULACIÓN!$BP120,""),IF($A122="TOTAL",SUM(INDIRECT("AO4:AO"&amp;ROW()-1)),""))</f>
        <v/>
      </c>
      <c r="AP122" s="6" t="str">
        <f ca="1">IF(AND($A122&lt;&gt;"",$A122&lt;&gt;"TOTAL"),IF(AND([8]PDI_TITULACIÓN!$BR120&lt;&gt;"",[8]PDI_TITULACIÓN!$BR120&lt;&gt;0),[8]PDI_TITULACIÓN!$BR120,""),IF($A122="TOTAL",SUM(INDIRECT("AP4:AP"&amp;ROW()-1)),""))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IF(AND($A122&lt;&gt;"",$A122&lt;&gt;"TOTAL"),IF(AND([8]PDI_TITULACIÓN!$BU120&lt;&gt;"",[8]PDI_TITULACIÓN!$BU120&lt;&gt;0),[8]PDI_TITULACIÓN!$BU120,""),IF($A122="TOTAL",SUM(INDIRECT("AR4:AR"&amp;ROW()-1)),""))</f>
        <v/>
      </c>
      <c r="AS122" s="6" t="str">
        <f ca="1">IF(AND($A122&lt;&gt;"",$A122&lt;&gt;"TOTAL"),IF(AND([8]PDI_TITULACIÓN!$BW120&lt;&gt;"",[8]PDI_TITULACIÓN!$BW120&lt;&gt;0),[8]PDI_TITULACIÓN!$BW120,""),IF($A122="TOTAL",SUM(INDIRECT("AS4:AS"&amp;ROW()-1)),""))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IF(AND($A122&lt;&gt;"",$A122&lt;&gt;"TOTAL"),IF(AND([8]PDI_TITULACIÓN!$BZ120&lt;&gt;"",[8]PDI_TITULACIÓN!$BZ120&lt;&gt;0),[8]PDI_TITULACIÓN!$BZ120,""),IF($A122="TOTAL",SUM(INDIRECT("AU4:AU"&amp;ROW()-1)),""))</f>
        <v/>
      </c>
      <c r="AV122" s="6" t="str">
        <f ca="1">IF(AND($A122&lt;&gt;"",$A122&lt;&gt;"TOTAL"),IF(AND([8]PDI_TITULACIÓN!$CB120&lt;&gt;"",[8]PDI_TITULACIÓN!$CB120&lt;&gt;0),[8]PDI_TITULACIÓN!$CB120,""),IF($A122="TOTAL",SUM(INDIRECT("AV4:AV"&amp;ROW()-1)),""))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IF(AND($A122&lt;&gt;"",$A122&lt;&gt;"TOTAL"),IF(AND([8]PDI_TITULACIÓN!$CE120&lt;&gt;"",[8]PDI_TITULACIÓN!$CE120&lt;&gt;0),[8]PDI_TITULACIÓN!$CE120,""),IF($A122="TOTAL",SUM(INDIRECT("AX4:AX"&amp;ROW()-1)),""))</f>
        <v/>
      </c>
      <c r="AY122" s="6" t="str">
        <f ca="1">IF(AND($A122&lt;&gt;"",$A122&lt;&gt;"TOTAL"),IF(AND([8]PDI_TITULACIÓN!$CG120&lt;&gt;"",[8]PDI_TITULACIÓN!$CG120&lt;&gt;0),[8]PDI_TITULACIÓN!$CG120,""),IF($A122="TOTAL",SUM(INDIRECT("AY4:AY"&amp;ROW()-1)),""))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IF(AND($A122&lt;&gt;"",$A122&lt;&gt;"TOTAL"),IF(AND([8]PDI_TITULACIÓN!$CJ120&lt;&gt;"",[8]PDI_TITULACIÓN!$CJ120&lt;&gt;0),[8]PDI_TITULACIÓN!$CJ120,""),IF($A122="TOTAL",SUM(INDIRECT("BA4:BA"&amp;ROW()-1)),""))</f>
        <v/>
      </c>
      <c r="BB122" s="6" t="str">
        <f ca="1">IF(AND($A122&lt;&gt;"",$A122&lt;&gt;"TOTAL"),IF(AND([8]PDI_TITULACIÓN!$CL120&lt;&gt;"",[8]PDI_TITULACIÓN!$CL120&lt;&gt;0),[8]PDI_TITULACIÓN!$CL120,""),IF($A122="TOTAL",SUM(INDIRECT("BB4:BB"&amp;ROW()-1)),""))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IF(AND($A122&lt;&gt;"",$A122&lt;&gt;"TOTAL"),IF(AND([8]PDI_TITULACIÓN!$CO120&lt;&gt;"",[8]PDI_TITULACIÓN!$CO120&lt;&gt;0),[8]PDI_TITULACIÓN!$CO120,""),IF($A122="TOTAL",SUM(INDIRECT("BD4:BD"&amp;ROW()-1)),""))</f>
        <v/>
      </c>
      <c r="BE122" s="6" t="str">
        <f ca="1">IF(AND($A122&lt;&gt;"",$A122&lt;&gt;"TOTAL"),IF(AND([8]PDI_TITULACIÓN!$CQ120&lt;&gt;"",[8]PDI_TITULACIÓN!$CQ120&lt;&gt;0),[8]PDI_TITULACIÓN!$CQ120,""),IF($A122="TOTAL",SUM(INDIRECT("BE4:BE"&amp;ROW()-1)),""))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IF([8]PDI_TITULACIÓN!$B121&lt;&gt;"",[8]PDI_TITULACIÓN!$B121,IF(AND([8]PDI_TITULACIÓN!$B121="",[8]PDI_TITULACIÓN!$B122="",[8]PDI_TITULACIÓN!$B120=""),"","TOTAL"))</f>
        <v/>
      </c>
      <c r="B123" s="6" t="str">
        <f ca="1">IF(AND($A123&lt;&gt;"",$A123&lt;&gt;"TOTAL"),IF(AND([8]PDI_TITULACIÓN!$C121&lt;&gt;"",[8]PDI_TITULACIÓN!$C121&lt;&gt;0),[8]PDI_TITULACIÓN!$C121,""),IF($A123="TOTAL",SUM(INDIRECT("B4:B"&amp;ROW()-1)),""))</f>
        <v/>
      </c>
      <c r="C123" s="6" t="str">
        <f ca="1">IF(AND($A123&lt;&gt;"",$A123&lt;&gt;"TOTAL"),IF(AND([8]PDI_TITULACIÓN!$E121&lt;&gt;"",[8]PDI_TITULACIÓN!$E121&lt;&gt;0),[8]PDI_TITULACIÓN!$E121,""),IF($A123="TOTAL",SUM(INDIRECT("C4:C"&amp;ROW()-1)),""))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IF(AND($A123&lt;&gt;"",$A123&lt;&gt;"TOTAL"),IF(AND([8]PDI_TITULACIÓN!$H121&lt;&gt;"",[8]PDI_TITULACIÓN!$H121&lt;&gt;0),[8]PDI_TITULACIÓN!$H121,""),IF($A123="TOTAL",SUM(INDIRECT("E4:E"&amp;ROW()-1)),""))</f>
        <v/>
      </c>
      <c r="F123" s="6" t="str">
        <f ca="1">IF(AND($A123&lt;&gt;"",$A123&lt;&gt;"TOTAL"),IF(AND([8]PDI_TITULACIÓN!$J121&lt;&gt;"",[8]PDI_TITULACIÓN!$J121&lt;&gt;0),[8]PDI_TITULACIÓN!$J121,""),IF($A123="TOTAL",SUM(INDIRECT("F4:F"&amp;ROW()-1)),""))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IF(AND($A123&lt;&gt;"",$A123&lt;&gt;"TOTAL"),IF(AND([8]PDI_TITULACIÓN!$M121&lt;&gt;"",[8]PDI_TITULACIÓN!$M121&lt;&gt;0),[8]PDI_TITULACIÓN!$M121,""),IF($A123="TOTAL",SUM(INDIRECT("H4:H"&amp;ROW()-1)),""))</f>
        <v/>
      </c>
      <c r="I123" s="6" t="str">
        <f ca="1">IF(AND($A123&lt;&gt;"",$A123&lt;&gt;"TOTAL"),IF(AND([8]PDI_TITULACIÓN!$O121&lt;&gt;"",[8]PDI_TITULACIÓN!$O121&lt;&gt;0),[8]PDI_TITULACIÓN!$O121,""),IF($A123="TOTAL",SUM(INDIRECT("I4:I"&amp;ROW()-1)),""))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IF(AND($A123&lt;&gt;"",$A123&lt;&gt;"TOTAL"),IF(AND([8]PDI_TITULACIÓN!$R121&lt;&gt;"",[8]PDI_TITULACIÓN!$R121&lt;&gt;0),[8]PDI_TITULACIÓN!$R121,""),IF($A123="TOTAL",SUM(INDIRECT("K4:K"&amp;ROW()-1)),""))</f>
        <v/>
      </c>
      <c r="L123" s="6" t="str">
        <f ca="1">IF(AND($A123&lt;&gt;"",$A123&lt;&gt;"TOTAL"),IF(AND([8]PDI_TITULACIÓN!$T121&lt;&gt;"",[8]PDI_TITULACIÓN!$T121&lt;&gt;0),[8]PDI_TITULACIÓN!$T121,""),IF($A123="TOTAL",SUM(INDIRECT("L4:L"&amp;ROW()-1)),""))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IF(AND($A123&lt;&gt;"",$A123&lt;&gt;"TOTAL"),IF(AND([8]PDI_TITULACIÓN!$W121&lt;&gt;"",[8]PDI_TITULACIÓN!$W121&lt;&gt;0),[8]PDI_TITULACIÓN!$W121,""),IF($A123="TOTAL",SUM(INDIRECT("N4:N"&amp;ROW()-1)),""))</f>
        <v/>
      </c>
      <c r="O123" s="6" t="str">
        <f ca="1">IF(AND($A123&lt;&gt;"",$A123&lt;&gt;"TOTAL"),IF(AND([8]PDI_TITULACIÓN!$Y121&lt;&gt;"",[8]PDI_TITULACIÓN!$Y121&lt;&gt;0),[8]PDI_TITULACIÓN!$Y121,""),IF($A123="TOTAL",SUM(INDIRECT("O4:O"&amp;ROW()-1)),""))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IF(AND($A123&lt;&gt;"",$A123&lt;&gt;"TOTAL"),IF(AND([8]PDI_TITULACIÓN!$AB121&lt;&gt;"",[8]PDI_TITULACIÓN!$AB121&lt;&gt;0),[8]PDI_TITULACIÓN!$AB121,""),IF($A123="TOTAL",SUM(INDIRECT("Q4:Q"&amp;ROW()-1)),""))</f>
        <v/>
      </c>
      <c r="R123" s="6" t="str">
        <f ca="1">IF(AND($A123&lt;&gt;"",$A123&lt;&gt;"TOTAL"),IF(AND([8]PDI_TITULACIÓN!$AD121&lt;&gt;"",[8]PDI_TITULACIÓN!$AD121&lt;&gt;0),[8]PDI_TITULACIÓN!$AD121,""),IF($A123="TOTAL",SUM(INDIRECT("R4:R"&amp;ROW()-1)),""))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IF(AND($A123&lt;&gt;"",$A123&lt;&gt;"TOTAL"),IF(AND([8]PDI_TITULACIÓN!$AG121&lt;&gt;"",[8]PDI_TITULACIÓN!$AG121&lt;&gt;0),[8]PDI_TITULACIÓN!$AG121,""),IF($A123="TOTAL",SUM(INDIRECT("T4:T"&amp;ROW()-1)),""))</f>
        <v/>
      </c>
      <c r="U123" s="6" t="str">
        <f ca="1">IF(AND($A123&lt;&gt;"",$A123&lt;&gt;"TOTAL"),IF(AND([8]PDI_TITULACIÓN!$AI121&lt;&gt;"",[8]PDI_TITULACIÓN!$AI121&lt;&gt;0),[8]PDI_TITULACIÓN!$AI121,""),IF($A123="TOTAL",SUM(INDIRECT("U4:U"&amp;ROW()-1)),""))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IF(AND($A123&lt;&gt;"",$A123&lt;&gt;"TOTAL"),IF(AND([8]PDI_TITULACIÓN!$AL121&lt;&gt;"",[8]PDI_TITULACIÓN!$AL121&lt;&gt;0),[8]PDI_TITULACIÓN!$AL121,""),IF($A123="TOTAL",SUM(INDIRECT("W4:W"&amp;ROW()-1)),""))</f>
        <v/>
      </c>
      <c r="X123" s="6" t="str">
        <f ca="1">IF(AND($A123&lt;&gt;"",$A123&lt;&gt;"TOTAL"),IF(AND([8]PDI_TITULACIÓN!$AN121&lt;&gt;"",[8]PDI_TITULACIÓN!$AN121&lt;&gt;0),[8]PDI_TITULACIÓN!$AN121,""),IF($A123="TOTAL",SUM(INDIRECT("X4:X"&amp;ROW()-1)),""))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IF(AND($A123&lt;&gt;"",$A123&lt;&gt;"TOTAL"),IF(AND([8]PDI_TITULACIÓN!$AQ121&lt;&gt;"",[8]PDI_TITULACIÓN!$AQ121&lt;&gt;0),[8]PDI_TITULACIÓN!$AQ121,""),IF($A123="TOTAL",SUM(INDIRECT("Z4:Z"&amp;ROW()-1)),""))</f>
        <v/>
      </c>
      <c r="AA123" s="6" t="str">
        <f ca="1">IF(AND($A123&lt;&gt;"",$A123&lt;&gt;"TOTAL"),IF(AND([8]PDI_TITULACIÓN!$AS121&lt;&gt;"",[8]PDI_TITULACIÓN!$AS121&lt;&gt;0),[8]PDI_TITULACIÓN!$AS121,""),IF($A123="TOTAL",SUM(INDIRECT("AA4:AA"&amp;ROW()-1)),""))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IF(AND($A123&lt;&gt;"",$A123&lt;&gt;"TOTAL"),IF(AND([8]PDI_TITULACIÓN!$AV121&lt;&gt;"",[8]PDI_TITULACIÓN!$AV121&lt;&gt;0),[8]PDI_TITULACIÓN!$AV121,""),IF($A123="TOTAL",SUM(INDIRECT("AC4:AC"&amp;ROW()-1)),""))</f>
        <v/>
      </c>
      <c r="AD123" s="6" t="str">
        <f ca="1">IF(AND($A123&lt;&gt;"",$A123&lt;&gt;"TOTAL"),IF(AND([8]PDI_TITULACIÓN!$AX121&lt;&gt;"",[8]PDI_TITULACIÓN!$AX121&lt;&gt;0),[8]PDI_TITULACIÓN!$AX121,""),IF($A123="TOTAL",SUM(INDIRECT("AD4:AD"&amp;ROW()-1)),""))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IF(AND($A123&lt;&gt;"",$A123&lt;&gt;"TOTAL"),IF(AND([8]PDI_TITULACIÓN!$BA121&lt;&gt;"",[8]PDI_TITULACIÓN!$BA121&lt;&gt;0),[8]PDI_TITULACIÓN!$BA121,""),IF($A123="TOTAL",SUM(INDIRECT("AF4:AF"&amp;ROW()-1)),""))</f>
        <v/>
      </c>
      <c r="AG123" s="6" t="str">
        <f ca="1">IF(AND($A123&lt;&gt;"",$A123&lt;&gt;"TOTAL"),IF(AND([8]PDI_TITULACIÓN!$BC121&lt;&gt;"",[8]PDI_TITULACIÓN!$BC121&lt;&gt;0),[8]PDI_TITULACIÓN!$BC121,""),IF($A123="TOTAL",SUM(INDIRECT("AG4:AG"&amp;ROW()-1)),""))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IF(AND($A123&lt;&gt;"",$A123&lt;&gt;"TOTAL"),IF(AND([8]PDI_TITULACIÓN!$BF121&lt;&gt;"",[8]PDI_TITULACIÓN!$BF121&lt;&gt;0),[8]PDI_TITULACIÓN!$BF121,""),IF($A123="TOTAL",SUM(INDIRECT("AI4:AI"&amp;ROW()-1)),""))</f>
        <v/>
      </c>
      <c r="AJ123" s="6" t="str">
        <f ca="1">IF(AND($A123&lt;&gt;"",$A123&lt;&gt;"TOTAL"),IF(AND([8]PDI_TITULACIÓN!$BH121&lt;&gt;"",[8]PDI_TITULACIÓN!$BH121&lt;&gt;0),[8]PDI_TITULACIÓN!$BH121,""),IF($A123="TOTAL",SUM(INDIRECT("AJ4:AJ"&amp;ROW()-1)),""))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IF(AND($A123&lt;&gt;"",$A123&lt;&gt;"TOTAL"),IF(AND([8]PDI_TITULACIÓN!$BK121&lt;&gt;"",[8]PDI_TITULACIÓN!$BK121&lt;&gt;0),[8]PDI_TITULACIÓN!$BK121,""),IF($A123="TOTAL",SUM(INDIRECT("AL4:AL"&amp;ROW()-1)),""))</f>
        <v/>
      </c>
      <c r="AM123" s="6" t="str">
        <f ca="1">IF(AND($A123&lt;&gt;"",$A123&lt;&gt;"TOTAL"),IF(AND([8]PDI_TITULACIÓN!$BM121&lt;&gt;"",[8]PDI_TITULACIÓN!$BM121&lt;&gt;0),[8]PDI_TITULACIÓN!$BM121,""),IF($A123="TOTAL",SUM(INDIRECT("AM4:AM"&amp;ROW()-1)),""))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IF(AND($A123&lt;&gt;"",$A123&lt;&gt;"TOTAL"),IF(AND([8]PDI_TITULACIÓN!$BP121&lt;&gt;"",[8]PDI_TITULACIÓN!$BP121&lt;&gt;0),[8]PDI_TITULACIÓN!$BP121,""),IF($A123="TOTAL",SUM(INDIRECT("AO4:AO"&amp;ROW()-1)),""))</f>
        <v/>
      </c>
      <c r="AP123" s="6" t="str">
        <f ca="1">IF(AND($A123&lt;&gt;"",$A123&lt;&gt;"TOTAL"),IF(AND([8]PDI_TITULACIÓN!$BR121&lt;&gt;"",[8]PDI_TITULACIÓN!$BR121&lt;&gt;0),[8]PDI_TITULACIÓN!$BR121,""),IF($A123="TOTAL",SUM(INDIRECT("AP4:AP"&amp;ROW()-1)),""))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IF(AND($A123&lt;&gt;"",$A123&lt;&gt;"TOTAL"),IF(AND([8]PDI_TITULACIÓN!$BU121&lt;&gt;"",[8]PDI_TITULACIÓN!$BU121&lt;&gt;0),[8]PDI_TITULACIÓN!$BU121,""),IF($A123="TOTAL",SUM(INDIRECT("AR4:AR"&amp;ROW()-1)),""))</f>
        <v/>
      </c>
      <c r="AS123" s="6" t="str">
        <f ca="1">IF(AND($A123&lt;&gt;"",$A123&lt;&gt;"TOTAL"),IF(AND([8]PDI_TITULACIÓN!$BW121&lt;&gt;"",[8]PDI_TITULACIÓN!$BW121&lt;&gt;0),[8]PDI_TITULACIÓN!$BW121,""),IF($A123="TOTAL",SUM(INDIRECT("AS4:AS"&amp;ROW()-1)),""))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IF(AND($A123&lt;&gt;"",$A123&lt;&gt;"TOTAL"),IF(AND([8]PDI_TITULACIÓN!$BZ121&lt;&gt;"",[8]PDI_TITULACIÓN!$BZ121&lt;&gt;0),[8]PDI_TITULACIÓN!$BZ121,""),IF($A123="TOTAL",SUM(INDIRECT("AU4:AU"&amp;ROW()-1)),""))</f>
        <v/>
      </c>
      <c r="AV123" s="6" t="str">
        <f ca="1">IF(AND($A123&lt;&gt;"",$A123&lt;&gt;"TOTAL"),IF(AND([8]PDI_TITULACIÓN!$CB121&lt;&gt;"",[8]PDI_TITULACIÓN!$CB121&lt;&gt;0),[8]PDI_TITULACIÓN!$CB121,""),IF($A123="TOTAL",SUM(INDIRECT("AV4:AV"&amp;ROW()-1)),""))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IF(AND($A123&lt;&gt;"",$A123&lt;&gt;"TOTAL"),IF(AND([8]PDI_TITULACIÓN!$CE121&lt;&gt;"",[8]PDI_TITULACIÓN!$CE121&lt;&gt;0),[8]PDI_TITULACIÓN!$CE121,""),IF($A123="TOTAL",SUM(INDIRECT("AX4:AX"&amp;ROW()-1)),""))</f>
        <v/>
      </c>
      <c r="AY123" s="6" t="str">
        <f ca="1">IF(AND($A123&lt;&gt;"",$A123&lt;&gt;"TOTAL"),IF(AND([8]PDI_TITULACIÓN!$CG121&lt;&gt;"",[8]PDI_TITULACIÓN!$CG121&lt;&gt;0),[8]PDI_TITULACIÓN!$CG121,""),IF($A123="TOTAL",SUM(INDIRECT("AY4:AY"&amp;ROW()-1)),""))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IF(AND($A123&lt;&gt;"",$A123&lt;&gt;"TOTAL"),IF(AND([8]PDI_TITULACIÓN!$CJ121&lt;&gt;"",[8]PDI_TITULACIÓN!$CJ121&lt;&gt;0),[8]PDI_TITULACIÓN!$CJ121,""),IF($A123="TOTAL",SUM(INDIRECT("BA4:BA"&amp;ROW()-1)),""))</f>
        <v/>
      </c>
      <c r="BB123" s="6" t="str">
        <f ca="1">IF(AND($A123&lt;&gt;"",$A123&lt;&gt;"TOTAL"),IF(AND([8]PDI_TITULACIÓN!$CL121&lt;&gt;"",[8]PDI_TITULACIÓN!$CL121&lt;&gt;0),[8]PDI_TITULACIÓN!$CL121,""),IF($A123="TOTAL",SUM(INDIRECT("BB4:BB"&amp;ROW()-1)),""))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IF(AND($A123&lt;&gt;"",$A123&lt;&gt;"TOTAL"),IF(AND([8]PDI_TITULACIÓN!$CO121&lt;&gt;"",[8]PDI_TITULACIÓN!$CO121&lt;&gt;0),[8]PDI_TITULACIÓN!$CO121,""),IF($A123="TOTAL",SUM(INDIRECT("BD4:BD"&amp;ROW()-1)),""))</f>
        <v/>
      </c>
      <c r="BE123" s="6" t="str">
        <f ca="1">IF(AND($A123&lt;&gt;"",$A123&lt;&gt;"TOTAL"),IF(AND([8]PDI_TITULACIÓN!$CQ121&lt;&gt;"",[8]PDI_TITULACIÓN!$CQ121&lt;&gt;0),[8]PDI_TITULACIÓN!$CQ121,""),IF($A123="TOTAL",SUM(INDIRECT("BE4:BE"&amp;ROW()-1)),""))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IF([8]PDI_TITULACIÓN!$B122&lt;&gt;"",[8]PDI_TITULACIÓN!$B122,IF(AND([8]PDI_TITULACIÓN!$B122="",[8]PDI_TITULACIÓN!$B123="",[8]PDI_TITULACIÓN!$B121=""),"","TOTAL"))</f>
        <v/>
      </c>
      <c r="B124" s="6" t="str">
        <f ca="1">IF(AND($A124&lt;&gt;"",$A124&lt;&gt;"TOTAL"),IF(AND([8]PDI_TITULACIÓN!$C122&lt;&gt;"",[8]PDI_TITULACIÓN!$C122&lt;&gt;0),[8]PDI_TITULACIÓN!$C122,""),IF($A124="TOTAL",SUM(INDIRECT("B4:B"&amp;ROW()-1)),""))</f>
        <v/>
      </c>
      <c r="C124" s="6" t="str">
        <f ca="1">IF(AND($A124&lt;&gt;"",$A124&lt;&gt;"TOTAL"),IF(AND([8]PDI_TITULACIÓN!$E122&lt;&gt;"",[8]PDI_TITULACIÓN!$E122&lt;&gt;0),[8]PDI_TITULACIÓN!$E122,""),IF($A124="TOTAL",SUM(INDIRECT("C4:C"&amp;ROW()-1)),""))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IF(AND($A124&lt;&gt;"",$A124&lt;&gt;"TOTAL"),IF(AND([8]PDI_TITULACIÓN!$H122&lt;&gt;"",[8]PDI_TITULACIÓN!$H122&lt;&gt;0),[8]PDI_TITULACIÓN!$H122,""),IF($A124="TOTAL",SUM(INDIRECT("E4:E"&amp;ROW()-1)),""))</f>
        <v/>
      </c>
      <c r="F124" s="6" t="str">
        <f ca="1">IF(AND($A124&lt;&gt;"",$A124&lt;&gt;"TOTAL"),IF(AND([8]PDI_TITULACIÓN!$J122&lt;&gt;"",[8]PDI_TITULACIÓN!$J122&lt;&gt;0),[8]PDI_TITULACIÓN!$J122,""),IF($A124="TOTAL",SUM(INDIRECT("F4:F"&amp;ROW()-1)),""))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IF(AND($A124&lt;&gt;"",$A124&lt;&gt;"TOTAL"),IF(AND([8]PDI_TITULACIÓN!$M122&lt;&gt;"",[8]PDI_TITULACIÓN!$M122&lt;&gt;0),[8]PDI_TITULACIÓN!$M122,""),IF($A124="TOTAL",SUM(INDIRECT("H4:H"&amp;ROW()-1)),""))</f>
        <v/>
      </c>
      <c r="I124" s="6" t="str">
        <f ca="1">IF(AND($A124&lt;&gt;"",$A124&lt;&gt;"TOTAL"),IF(AND([8]PDI_TITULACIÓN!$O122&lt;&gt;"",[8]PDI_TITULACIÓN!$O122&lt;&gt;0),[8]PDI_TITULACIÓN!$O122,""),IF($A124="TOTAL",SUM(INDIRECT("I4:I"&amp;ROW()-1)),""))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IF(AND($A124&lt;&gt;"",$A124&lt;&gt;"TOTAL"),IF(AND([8]PDI_TITULACIÓN!$R122&lt;&gt;"",[8]PDI_TITULACIÓN!$R122&lt;&gt;0),[8]PDI_TITULACIÓN!$R122,""),IF($A124="TOTAL",SUM(INDIRECT("K4:K"&amp;ROW()-1)),""))</f>
        <v/>
      </c>
      <c r="L124" s="6" t="str">
        <f ca="1">IF(AND($A124&lt;&gt;"",$A124&lt;&gt;"TOTAL"),IF(AND([8]PDI_TITULACIÓN!$T122&lt;&gt;"",[8]PDI_TITULACIÓN!$T122&lt;&gt;0),[8]PDI_TITULACIÓN!$T122,""),IF($A124="TOTAL",SUM(INDIRECT("L4:L"&amp;ROW()-1)),""))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IF(AND($A124&lt;&gt;"",$A124&lt;&gt;"TOTAL"),IF(AND([8]PDI_TITULACIÓN!$W122&lt;&gt;"",[8]PDI_TITULACIÓN!$W122&lt;&gt;0),[8]PDI_TITULACIÓN!$W122,""),IF($A124="TOTAL",SUM(INDIRECT("N4:N"&amp;ROW()-1)),""))</f>
        <v/>
      </c>
      <c r="O124" s="6" t="str">
        <f ca="1">IF(AND($A124&lt;&gt;"",$A124&lt;&gt;"TOTAL"),IF(AND([8]PDI_TITULACIÓN!$Y122&lt;&gt;"",[8]PDI_TITULACIÓN!$Y122&lt;&gt;0),[8]PDI_TITULACIÓN!$Y122,""),IF($A124="TOTAL",SUM(INDIRECT("O4:O"&amp;ROW()-1)),""))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IF(AND($A124&lt;&gt;"",$A124&lt;&gt;"TOTAL"),IF(AND([8]PDI_TITULACIÓN!$AB122&lt;&gt;"",[8]PDI_TITULACIÓN!$AB122&lt;&gt;0),[8]PDI_TITULACIÓN!$AB122,""),IF($A124="TOTAL",SUM(INDIRECT("Q4:Q"&amp;ROW()-1)),""))</f>
        <v/>
      </c>
      <c r="R124" s="6" t="str">
        <f ca="1">IF(AND($A124&lt;&gt;"",$A124&lt;&gt;"TOTAL"),IF(AND([8]PDI_TITULACIÓN!$AD122&lt;&gt;"",[8]PDI_TITULACIÓN!$AD122&lt;&gt;0),[8]PDI_TITULACIÓN!$AD122,""),IF($A124="TOTAL",SUM(INDIRECT("R4:R"&amp;ROW()-1)),""))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IF(AND($A124&lt;&gt;"",$A124&lt;&gt;"TOTAL"),IF(AND([8]PDI_TITULACIÓN!$AG122&lt;&gt;"",[8]PDI_TITULACIÓN!$AG122&lt;&gt;0),[8]PDI_TITULACIÓN!$AG122,""),IF($A124="TOTAL",SUM(INDIRECT("T4:T"&amp;ROW()-1)),""))</f>
        <v/>
      </c>
      <c r="U124" s="6" t="str">
        <f ca="1">IF(AND($A124&lt;&gt;"",$A124&lt;&gt;"TOTAL"),IF(AND([8]PDI_TITULACIÓN!$AI122&lt;&gt;"",[8]PDI_TITULACIÓN!$AI122&lt;&gt;0),[8]PDI_TITULACIÓN!$AI122,""),IF($A124="TOTAL",SUM(INDIRECT("U4:U"&amp;ROW()-1)),""))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IF(AND($A124&lt;&gt;"",$A124&lt;&gt;"TOTAL"),IF(AND([8]PDI_TITULACIÓN!$AL122&lt;&gt;"",[8]PDI_TITULACIÓN!$AL122&lt;&gt;0),[8]PDI_TITULACIÓN!$AL122,""),IF($A124="TOTAL",SUM(INDIRECT("W4:W"&amp;ROW()-1)),""))</f>
        <v/>
      </c>
      <c r="X124" s="6" t="str">
        <f ca="1">IF(AND($A124&lt;&gt;"",$A124&lt;&gt;"TOTAL"),IF(AND([8]PDI_TITULACIÓN!$AN122&lt;&gt;"",[8]PDI_TITULACIÓN!$AN122&lt;&gt;0),[8]PDI_TITULACIÓN!$AN122,""),IF($A124="TOTAL",SUM(INDIRECT("X4:X"&amp;ROW()-1)),""))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IF(AND($A124&lt;&gt;"",$A124&lt;&gt;"TOTAL"),IF(AND([8]PDI_TITULACIÓN!$AQ122&lt;&gt;"",[8]PDI_TITULACIÓN!$AQ122&lt;&gt;0),[8]PDI_TITULACIÓN!$AQ122,""),IF($A124="TOTAL",SUM(INDIRECT("Z4:Z"&amp;ROW()-1)),""))</f>
        <v/>
      </c>
      <c r="AA124" s="6" t="str">
        <f ca="1">IF(AND($A124&lt;&gt;"",$A124&lt;&gt;"TOTAL"),IF(AND([8]PDI_TITULACIÓN!$AS122&lt;&gt;"",[8]PDI_TITULACIÓN!$AS122&lt;&gt;0),[8]PDI_TITULACIÓN!$AS122,""),IF($A124="TOTAL",SUM(INDIRECT("AA4:AA"&amp;ROW()-1)),""))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IF(AND($A124&lt;&gt;"",$A124&lt;&gt;"TOTAL"),IF(AND([8]PDI_TITULACIÓN!$AV122&lt;&gt;"",[8]PDI_TITULACIÓN!$AV122&lt;&gt;0),[8]PDI_TITULACIÓN!$AV122,""),IF($A124="TOTAL",SUM(INDIRECT("AC4:AC"&amp;ROW()-1)),""))</f>
        <v/>
      </c>
      <c r="AD124" s="6" t="str">
        <f ca="1">IF(AND($A124&lt;&gt;"",$A124&lt;&gt;"TOTAL"),IF(AND([8]PDI_TITULACIÓN!$AX122&lt;&gt;"",[8]PDI_TITULACIÓN!$AX122&lt;&gt;0),[8]PDI_TITULACIÓN!$AX122,""),IF($A124="TOTAL",SUM(INDIRECT("AD4:AD"&amp;ROW()-1)),""))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IF(AND($A124&lt;&gt;"",$A124&lt;&gt;"TOTAL"),IF(AND([8]PDI_TITULACIÓN!$BA122&lt;&gt;"",[8]PDI_TITULACIÓN!$BA122&lt;&gt;0),[8]PDI_TITULACIÓN!$BA122,""),IF($A124="TOTAL",SUM(INDIRECT("AF4:AF"&amp;ROW()-1)),""))</f>
        <v/>
      </c>
      <c r="AG124" s="6" t="str">
        <f ca="1">IF(AND($A124&lt;&gt;"",$A124&lt;&gt;"TOTAL"),IF(AND([8]PDI_TITULACIÓN!$BC122&lt;&gt;"",[8]PDI_TITULACIÓN!$BC122&lt;&gt;0),[8]PDI_TITULACIÓN!$BC122,""),IF($A124="TOTAL",SUM(INDIRECT("AG4:AG"&amp;ROW()-1)),""))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IF(AND($A124&lt;&gt;"",$A124&lt;&gt;"TOTAL"),IF(AND([8]PDI_TITULACIÓN!$BF122&lt;&gt;"",[8]PDI_TITULACIÓN!$BF122&lt;&gt;0),[8]PDI_TITULACIÓN!$BF122,""),IF($A124="TOTAL",SUM(INDIRECT("AI4:AI"&amp;ROW()-1)),""))</f>
        <v/>
      </c>
      <c r="AJ124" s="6" t="str">
        <f ca="1">IF(AND($A124&lt;&gt;"",$A124&lt;&gt;"TOTAL"),IF(AND([8]PDI_TITULACIÓN!$BH122&lt;&gt;"",[8]PDI_TITULACIÓN!$BH122&lt;&gt;0),[8]PDI_TITULACIÓN!$BH122,""),IF($A124="TOTAL",SUM(INDIRECT("AJ4:AJ"&amp;ROW()-1)),""))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IF(AND($A124&lt;&gt;"",$A124&lt;&gt;"TOTAL"),IF(AND([8]PDI_TITULACIÓN!$BK122&lt;&gt;"",[8]PDI_TITULACIÓN!$BK122&lt;&gt;0),[8]PDI_TITULACIÓN!$BK122,""),IF($A124="TOTAL",SUM(INDIRECT("AL4:AL"&amp;ROW()-1)),""))</f>
        <v/>
      </c>
      <c r="AM124" s="6" t="str">
        <f ca="1">IF(AND($A124&lt;&gt;"",$A124&lt;&gt;"TOTAL"),IF(AND([8]PDI_TITULACIÓN!$BM122&lt;&gt;"",[8]PDI_TITULACIÓN!$BM122&lt;&gt;0),[8]PDI_TITULACIÓN!$BM122,""),IF($A124="TOTAL",SUM(INDIRECT("AM4:AM"&amp;ROW()-1)),""))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IF(AND($A124&lt;&gt;"",$A124&lt;&gt;"TOTAL"),IF(AND([8]PDI_TITULACIÓN!$BP122&lt;&gt;"",[8]PDI_TITULACIÓN!$BP122&lt;&gt;0),[8]PDI_TITULACIÓN!$BP122,""),IF($A124="TOTAL",SUM(INDIRECT("AO4:AO"&amp;ROW()-1)),""))</f>
        <v/>
      </c>
      <c r="AP124" s="6" t="str">
        <f ca="1">IF(AND($A124&lt;&gt;"",$A124&lt;&gt;"TOTAL"),IF(AND([8]PDI_TITULACIÓN!$BR122&lt;&gt;"",[8]PDI_TITULACIÓN!$BR122&lt;&gt;0),[8]PDI_TITULACIÓN!$BR122,""),IF($A124="TOTAL",SUM(INDIRECT("AP4:AP"&amp;ROW()-1)),""))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IF(AND($A124&lt;&gt;"",$A124&lt;&gt;"TOTAL"),IF(AND([8]PDI_TITULACIÓN!$BU122&lt;&gt;"",[8]PDI_TITULACIÓN!$BU122&lt;&gt;0),[8]PDI_TITULACIÓN!$BU122,""),IF($A124="TOTAL",SUM(INDIRECT("AR4:AR"&amp;ROW()-1)),""))</f>
        <v/>
      </c>
      <c r="AS124" s="6" t="str">
        <f ca="1">IF(AND($A124&lt;&gt;"",$A124&lt;&gt;"TOTAL"),IF(AND([8]PDI_TITULACIÓN!$BW122&lt;&gt;"",[8]PDI_TITULACIÓN!$BW122&lt;&gt;0),[8]PDI_TITULACIÓN!$BW122,""),IF($A124="TOTAL",SUM(INDIRECT("AS4:AS"&amp;ROW()-1)),""))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IF(AND($A124&lt;&gt;"",$A124&lt;&gt;"TOTAL"),IF(AND([8]PDI_TITULACIÓN!$BZ122&lt;&gt;"",[8]PDI_TITULACIÓN!$BZ122&lt;&gt;0),[8]PDI_TITULACIÓN!$BZ122,""),IF($A124="TOTAL",SUM(INDIRECT("AU4:AU"&amp;ROW()-1)),""))</f>
        <v/>
      </c>
      <c r="AV124" s="6" t="str">
        <f ca="1">IF(AND($A124&lt;&gt;"",$A124&lt;&gt;"TOTAL"),IF(AND([8]PDI_TITULACIÓN!$CB122&lt;&gt;"",[8]PDI_TITULACIÓN!$CB122&lt;&gt;0),[8]PDI_TITULACIÓN!$CB122,""),IF($A124="TOTAL",SUM(INDIRECT("AV4:AV"&amp;ROW()-1)),""))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IF(AND($A124&lt;&gt;"",$A124&lt;&gt;"TOTAL"),IF(AND([8]PDI_TITULACIÓN!$CE122&lt;&gt;"",[8]PDI_TITULACIÓN!$CE122&lt;&gt;0),[8]PDI_TITULACIÓN!$CE122,""),IF($A124="TOTAL",SUM(INDIRECT("AX4:AX"&amp;ROW()-1)),""))</f>
        <v/>
      </c>
      <c r="AY124" s="6" t="str">
        <f ca="1">IF(AND($A124&lt;&gt;"",$A124&lt;&gt;"TOTAL"),IF(AND([8]PDI_TITULACIÓN!$CG122&lt;&gt;"",[8]PDI_TITULACIÓN!$CG122&lt;&gt;0),[8]PDI_TITULACIÓN!$CG122,""),IF($A124="TOTAL",SUM(INDIRECT("AY4:AY"&amp;ROW()-1)),""))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IF(AND($A124&lt;&gt;"",$A124&lt;&gt;"TOTAL"),IF(AND([8]PDI_TITULACIÓN!$CJ122&lt;&gt;"",[8]PDI_TITULACIÓN!$CJ122&lt;&gt;0),[8]PDI_TITULACIÓN!$CJ122,""),IF($A124="TOTAL",SUM(INDIRECT("BA4:BA"&amp;ROW()-1)),""))</f>
        <v/>
      </c>
      <c r="BB124" s="6" t="str">
        <f ca="1">IF(AND($A124&lt;&gt;"",$A124&lt;&gt;"TOTAL"),IF(AND([8]PDI_TITULACIÓN!$CL122&lt;&gt;"",[8]PDI_TITULACIÓN!$CL122&lt;&gt;0),[8]PDI_TITULACIÓN!$CL122,""),IF($A124="TOTAL",SUM(INDIRECT("BB4:BB"&amp;ROW()-1)),""))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IF(AND($A124&lt;&gt;"",$A124&lt;&gt;"TOTAL"),IF(AND([8]PDI_TITULACIÓN!$CO122&lt;&gt;"",[8]PDI_TITULACIÓN!$CO122&lt;&gt;0),[8]PDI_TITULACIÓN!$CO122,""),IF($A124="TOTAL",SUM(INDIRECT("BD4:BD"&amp;ROW()-1)),""))</f>
        <v/>
      </c>
      <c r="BE124" s="6" t="str">
        <f ca="1">IF(AND($A124&lt;&gt;"",$A124&lt;&gt;"TOTAL"),IF(AND([8]PDI_TITULACIÓN!$CQ122&lt;&gt;"",[8]PDI_TITULACIÓN!$CQ122&lt;&gt;0),[8]PDI_TITULACIÓN!$CQ122,""),IF($A124="TOTAL",SUM(INDIRECT("BE4:BE"&amp;ROW()-1)),""))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IF([8]PDI_TITULACIÓN!$B123&lt;&gt;"",[8]PDI_TITULACIÓN!$B123,IF(AND([8]PDI_TITULACIÓN!$B123="",[8]PDI_TITULACIÓN!$B124="",[8]PDI_TITULACIÓN!$B122=""),"","TOTAL"))</f>
        <v/>
      </c>
      <c r="B125" s="6" t="str">
        <f ca="1">IF(AND($A125&lt;&gt;"",$A125&lt;&gt;"TOTAL"),IF(AND([8]PDI_TITULACIÓN!$C123&lt;&gt;"",[8]PDI_TITULACIÓN!$C123&lt;&gt;0),[8]PDI_TITULACIÓN!$C123,""),IF($A125="TOTAL",SUM(INDIRECT("B4:B"&amp;ROW()-1)),""))</f>
        <v/>
      </c>
      <c r="C125" s="6" t="str">
        <f ca="1">IF(AND($A125&lt;&gt;"",$A125&lt;&gt;"TOTAL"),IF(AND([8]PDI_TITULACIÓN!$E123&lt;&gt;"",[8]PDI_TITULACIÓN!$E123&lt;&gt;0),[8]PDI_TITULACIÓN!$E123,""),IF($A125="TOTAL",SUM(INDIRECT("C4:C"&amp;ROW()-1)),""))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IF(AND($A125&lt;&gt;"",$A125&lt;&gt;"TOTAL"),IF(AND([8]PDI_TITULACIÓN!$H123&lt;&gt;"",[8]PDI_TITULACIÓN!$H123&lt;&gt;0),[8]PDI_TITULACIÓN!$H123,""),IF($A125="TOTAL",SUM(INDIRECT("E4:E"&amp;ROW()-1)),""))</f>
        <v/>
      </c>
      <c r="F125" s="6" t="str">
        <f ca="1">IF(AND($A125&lt;&gt;"",$A125&lt;&gt;"TOTAL"),IF(AND([8]PDI_TITULACIÓN!$J123&lt;&gt;"",[8]PDI_TITULACIÓN!$J123&lt;&gt;0),[8]PDI_TITULACIÓN!$J123,""),IF($A125="TOTAL",SUM(INDIRECT("F4:F"&amp;ROW()-1)),""))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IF(AND($A125&lt;&gt;"",$A125&lt;&gt;"TOTAL"),IF(AND([8]PDI_TITULACIÓN!$M123&lt;&gt;"",[8]PDI_TITULACIÓN!$M123&lt;&gt;0),[8]PDI_TITULACIÓN!$M123,""),IF($A125="TOTAL",SUM(INDIRECT("H4:H"&amp;ROW()-1)),""))</f>
        <v/>
      </c>
      <c r="I125" s="6" t="str">
        <f ca="1">IF(AND($A125&lt;&gt;"",$A125&lt;&gt;"TOTAL"),IF(AND([8]PDI_TITULACIÓN!$O123&lt;&gt;"",[8]PDI_TITULACIÓN!$O123&lt;&gt;0),[8]PDI_TITULACIÓN!$O123,""),IF($A125="TOTAL",SUM(INDIRECT("I4:I"&amp;ROW()-1)),""))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IF(AND($A125&lt;&gt;"",$A125&lt;&gt;"TOTAL"),IF(AND([8]PDI_TITULACIÓN!$R123&lt;&gt;"",[8]PDI_TITULACIÓN!$R123&lt;&gt;0),[8]PDI_TITULACIÓN!$R123,""),IF($A125="TOTAL",SUM(INDIRECT("K4:K"&amp;ROW()-1)),""))</f>
        <v/>
      </c>
      <c r="L125" s="6" t="str">
        <f ca="1">IF(AND($A125&lt;&gt;"",$A125&lt;&gt;"TOTAL"),IF(AND([8]PDI_TITULACIÓN!$T123&lt;&gt;"",[8]PDI_TITULACIÓN!$T123&lt;&gt;0),[8]PDI_TITULACIÓN!$T123,""),IF($A125="TOTAL",SUM(INDIRECT("L4:L"&amp;ROW()-1)),""))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IF(AND($A125&lt;&gt;"",$A125&lt;&gt;"TOTAL"),IF(AND([8]PDI_TITULACIÓN!$W123&lt;&gt;"",[8]PDI_TITULACIÓN!$W123&lt;&gt;0),[8]PDI_TITULACIÓN!$W123,""),IF($A125="TOTAL",SUM(INDIRECT("N4:N"&amp;ROW()-1)),""))</f>
        <v/>
      </c>
      <c r="O125" s="6" t="str">
        <f ca="1">IF(AND($A125&lt;&gt;"",$A125&lt;&gt;"TOTAL"),IF(AND([8]PDI_TITULACIÓN!$Y123&lt;&gt;"",[8]PDI_TITULACIÓN!$Y123&lt;&gt;0),[8]PDI_TITULACIÓN!$Y123,""),IF($A125="TOTAL",SUM(INDIRECT("O4:O"&amp;ROW()-1)),""))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IF(AND($A125&lt;&gt;"",$A125&lt;&gt;"TOTAL"),IF(AND([8]PDI_TITULACIÓN!$AB123&lt;&gt;"",[8]PDI_TITULACIÓN!$AB123&lt;&gt;0),[8]PDI_TITULACIÓN!$AB123,""),IF($A125="TOTAL",SUM(INDIRECT("Q4:Q"&amp;ROW()-1)),""))</f>
        <v/>
      </c>
      <c r="R125" s="6" t="str">
        <f ca="1">IF(AND($A125&lt;&gt;"",$A125&lt;&gt;"TOTAL"),IF(AND([8]PDI_TITULACIÓN!$AD123&lt;&gt;"",[8]PDI_TITULACIÓN!$AD123&lt;&gt;0),[8]PDI_TITULACIÓN!$AD123,""),IF($A125="TOTAL",SUM(INDIRECT("R4:R"&amp;ROW()-1)),""))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IF(AND($A125&lt;&gt;"",$A125&lt;&gt;"TOTAL"),IF(AND([8]PDI_TITULACIÓN!$AG123&lt;&gt;"",[8]PDI_TITULACIÓN!$AG123&lt;&gt;0),[8]PDI_TITULACIÓN!$AG123,""),IF($A125="TOTAL",SUM(INDIRECT("T4:T"&amp;ROW()-1)),""))</f>
        <v/>
      </c>
      <c r="U125" s="6" t="str">
        <f ca="1">IF(AND($A125&lt;&gt;"",$A125&lt;&gt;"TOTAL"),IF(AND([8]PDI_TITULACIÓN!$AI123&lt;&gt;"",[8]PDI_TITULACIÓN!$AI123&lt;&gt;0),[8]PDI_TITULACIÓN!$AI123,""),IF($A125="TOTAL",SUM(INDIRECT("U4:U"&amp;ROW()-1)),""))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IF(AND($A125&lt;&gt;"",$A125&lt;&gt;"TOTAL"),IF(AND([8]PDI_TITULACIÓN!$AL123&lt;&gt;"",[8]PDI_TITULACIÓN!$AL123&lt;&gt;0),[8]PDI_TITULACIÓN!$AL123,""),IF($A125="TOTAL",SUM(INDIRECT("W4:W"&amp;ROW()-1)),""))</f>
        <v/>
      </c>
      <c r="X125" s="6" t="str">
        <f ca="1">IF(AND($A125&lt;&gt;"",$A125&lt;&gt;"TOTAL"),IF(AND([8]PDI_TITULACIÓN!$AN123&lt;&gt;"",[8]PDI_TITULACIÓN!$AN123&lt;&gt;0),[8]PDI_TITULACIÓN!$AN123,""),IF($A125="TOTAL",SUM(INDIRECT("X4:X"&amp;ROW()-1)),""))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IF(AND($A125&lt;&gt;"",$A125&lt;&gt;"TOTAL"),IF(AND([8]PDI_TITULACIÓN!$AQ123&lt;&gt;"",[8]PDI_TITULACIÓN!$AQ123&lt;&gt;0),[8]PDI_TITULACIÓN!$AQ123,""),IF($A125="TOTAL",SUM(INDIRECT("Z4:Z"&amp;ROW()-1)),""))</f>
        <v/>
      </c>
      <c r="AA125" s="6" t="str">
        <f ca="1">IF(AND($A125&lt;&gt;"",$A125&lt;&gt;"TOTAL"),IF(AND([8]PDI_TITULACIÓN!$AS123&lt;&gt;"",[8]PDI_TITULACIÓN!$AS123&lt;&gt;0),[8]PDI_TITULACIÓN!$AS123,""),IF($A125="TOTAL",SUM(INDIRECT("AA4:AA"&amp;ROW()-1)),""))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IF(AND($A125&lt;&gt;"",$A125&lt;&gt;"TOTAL"),IF(AND([8]PDI_TITULACIÓN!$AV123&lt;&gt;"",[8]PDI_TITULACIÓN!$AV123&lt;&gt;0),[8]PDI_TITULACIÓN!$AV123,""),IF($A125="TOTAL",SUM(INDIRECT("AC4:AC"&amp;ROW()-1)),""))</f>
        <v/>
      </c>
      <c r="AD125" s="6" t="str">
        <f ca="1">IF(AND($A125&lt;&gt;"",$A125&lt;&gt;"TOTAL"),IF(AND([8]PDI_TITULACIÓN!$AX123&lt;&gt;"",[8]PDI_TITULACIÓN!$AX123&lt;&gt;0),[8]PDI_TITULACIÓN!$AX123,""),IF($A125="TOTAL",SUM(INDIRECT("AD4:AD"&amp;ROW()-1)),""))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IF(AND($A125&lt;&gt;"",$A125&lt;&gt;"TOTAL"),IF(AND([8]PDI_TITULACIÓN!$BA123&lt;&gt;"",[8]PDI_TITULACIÓN!$BA123&lt;&gt;0),[8]PDI_TITULACIÓN!$BA123,""),IF($A125="TOTAL",SUM(INDIRECT("AF4:AF"&amp;ROW()-1)),""))</f>
        <v/>
      </c>
      <c r="AG125" s="6" t="str">
        <f ca="1">IF(AND($A125&lt;&gt;"",$A125&lt;&gt;"TOTAL"),IF(AND([8]PDI_TITULACIÓN!$BC123&lt;&gt;"",[8]PDI_TITULACIÓN!$BC123&lt;&gt;0),[8]PDI_TITULACIÓN!$BC123,""),IF($A125="TOTAL",SUM(INDIRECT("AG4:AG"&amp;ROW()-1)),""))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IF(AND($A125&lt;&gt;"",$A125&lt;&gt;"TOTAL"),IF(AND([8]PDI_TITULACIÓN!$BF123&lt;&gt;"",[8]PDI_TITULACIÓN!$BF123&lt;&gt;0),[8]PDI_TITULACIÓN!$BF123,""),IF($A125="TOTAL",SUM(INDIRECT("AI4:AI"&amp;ROW()-1)),""))</f>
        <v/>
      </c>
      <c r="AJ125" s="6" t="str">
        <f ca="1">IF(AND($A125&lt;&gt;"",$A125&lt;&gt;"TOTAL"),IF(AND([8]PDI_TITULACIÓN!$BH123&lt;&gt;"",[8]PDI_TITULACIÓN!$BH123&lt;&gt;0),[8]PDI_TITULACIÓN!$BH123,""),IF($A125="TOTAL",SUM(INDIRECT("AJ4:AJ"&amp;ROW()-1)),""))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IF(AND($A125&lt;&gt;"",$A125&lt;&gt;"TOTAL"),IF(AND([8]PDI_TITULACIÓN!$BK123&lt;&gt;"",[8]PDI_TITULACIÓN!$BK123&lt;&gt;0),[8]PDI_TITULACIÓN!$BK123,""),IF($A125="TOTAL",SUM(INDIRECT("AL4:AL"&amp;ROW()-1)),""))</f>
        <v/>
      </c>
      <c r="AM125" s="6" t="str">
        <f ca="1">IF(AND($A125&lt;&gt;"",$A125&lt;&gt;"TOTAL"),IF(AND([8]PDI_TITULACIÓN!$BM123&lt;&gt;"",[8]PDI_TITULACIÓN!$BM123&lt;&gt;0),[8]PDI_TITULACIÓN!$BM123,""),IF($A125="TOTAL",SUM(INDIRECT("AM4:AM"&amp;ROW()-1)),""))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IF(AND($A125&lt;&gt;"",$A125&lt;&gt;"TOTAL"),IF(AND([8]PDI_TITULACIÓN!$BP123&lt;&gt;"",[8]PDI_TITULACIÓN!$BP123&lt;&gt;0),[8]PDI_TITULACIÓN!$BP123,""),IF($A125="TOTAL",SUM(INDIRECT("AO4:AO"&amp;ROW()-1)),""))</f>
        <v/>
      </c>
      <c r="AP125" s="6" t="str">
        <f ca="1">IF(AND($A125&lt;&gt;"",$A125&lt;&gt;"TOTAL"),IF(AND([8]PDI_TITULACIÓN!$BR123&lt;&gt;"",[8]PDI_TITULACIÓN!$BR123&lt;&gt;0),[8]PDI_TITULACIÓN!$BR123,""),IF($A125="TOTAL",SUM(INDIRECT("AP4:AP"&amp;ROW()-1)),""))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IF(AND($A125&lt;&gt;"",$A125&lt;&gt;"TOTAL"),IF(AND([8]PDI_TITULACIÓN!$BU123&lt;&gt;"",[8]PDI_TITULACIÓN!$BU123&lt;&gt;0),[8]PDI_TITULACIÓN!$BU123,""),IF($A125="TOTAL",SUM(INDIRECT("AR4:AR"&amp;ROW()-1)),""))</f>
        <v/>
      </c>
      <c r="AS125" s="6" t="str">
        <f ca="1">IF(AND($A125&lt;&gt;"",$A125&lt;&gt;"TOTAL"),IF(AND([8]PDI_TITULACIÓN!$BW123&lt;&gt;"",[8]PDI_TITULACIÓN!$BW123&lt;&gt;0),[8]PDI_TITULACIÓN!$BW123,""),IF($A125="TOTAL",SUM(INDIRECT("AS4:AS"&amp;ROW()-1)),""))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IF(AND($A125&lt;&gt;"",$A125&lt;&gt;"TOTAL"),IF(AND([8]PDI_TITULACIÓN!$BZ123&lt;&gt;"",[8]PDI_TITULACIÓN!$BZ123&lt;&gt;0),[8]PDI_TITULACIÓN!$BZ123,""),IF($A125="TOTAL",SUM(INDIRECT("AU4:AU"&amp;ROW()-1)),""))</f>
        <v/>
      </c>
      <c r="AV125" s="6" t="str">
        <f ca="1">IF(AND($A125&lt;&gt;"",$A125&lt;&gt;"TOTAL"),IF(AND([8]PDI_TITULACIÓN!$CB123&lt;&gt;"",[8]PDI_TITULACIÓN!$CB123&lt;&gt;0),[8]PDI_TITULACIÓN!$CB123,""),IF($A125="TOTAL",SUM(INDIRECT("AV4:AV"&amp;ROW()-1)),""))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IF(AND($A125&lt;&gt;"",$A125&lt;&gt;"TOTAL"),IF(AND([8]PDI_TITULACIÓN!$CE123&lt;&gt;"",[8]PDI_TITULACIÓN!$CE123&lt;&gt;0),[8]PDI_TITULACIÓN!$CE123,""),IF($A125="TOTAL",SUM(INDIRECT("AX4:AX"&amp;ROW()-1)),""))</f>
        <v/>
      </c>
      <c r="AY125" s="6" t="str">
        <f ca="1">IF(AND($A125&lt;&gt;"",$A125&lt;&gt;"TOTAL"),IF(AND([8]PDI_TITULACIÓN!$CG123&lt;&gt;"",[8]PDI_TITULACIÓN!$CG123&lt;&gt;0),[8]PDI_TITULACIÓN!$CG123,""),IF($A125="TOTAL",SUM(INDIRECT("AY4:AY"&amp;ROW()-1)),""))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IF(AND($A125&lt;&gt;"",$A125&lt;&gt;"TOTAL"),IF(AND([8]PDI_TITULACIÓN!$CJ123&lt;&gt;"",[8]PDI_TITULACIÓN!$CJ123&lt;&gt;0),[8]PDI_TITULACIÓN!$CJ123,""),IF($A125="TOTAL",SUM(INDIRECT("BA4:BA"&amp;ROW()-1)),""))</f>
        <v/>
      </c>
      <c r="BB125" s="6" t="str">
        <f ca="1">IF(AND($A125&lt;&gt;"",$A125&lt;&gt;"TOTAL"),IF(AND([8]PDI_TITULACIÓN!$CL123&lt;&gt;"",[8]PDI_TITULACIÓN!$CL123&lt;&gt;0),[8]PDI_TITULACIÓN!$CL123,""),IF($A125="TOTAL",SUM(INDIRECT("BB4:BB"&amp;ROW()-1)),""))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IF(AND($A125&lt;&gt;"",$A125&lt;&gt;"TOTAL"),IF(AND([8]PDI_TITULACIÓN!$CO123&lt;&gt;"",[8]PDI_TITULACIÓN!$CO123&lt;&gt;0),[8]PDI_TITULACIÓN!$CO123,""),IF($A125="TOTAL",SUM(INDIRECT("BD4:BD"&amp;ROW()-1)),""))</f>
        <v/>
      </c>
      <c r="BE125" s="6" t="str">
        <f ca="1">IF(AND($A125&lt;&gt;"",$A125&lt;&gt;"TOTAL"),IF(AND([8]PDI_TITULACIÓN!$CQ123&lt;&gt;"",[8]PDI_TITULACIÓN!$CQ123&lt;&gt;0),[8]PDI_TITULACIÓN!$CQ123,""),IF($A125="TOTAL",SUM(INDIRECT("BE4:BE"&amp;ROW()-1)),""))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IF([8]PDI_TITULACIÓN!$B124&lt;&gt;"",[8]PDI_TITULACIÓN!$B124,IF(AND([8]PDI_TITULACIÓN!$B124="",[8]PDI_TITULACIÓN!$B125="",[8]PDI_TITULACIÓN!$B123=""),"","TOTAL"))</f>
        <v/>
      </c>
      <c r="B126" s="6" t="str">
        <f ca="1">IF(AND($A126&lt;&gt;"",$A126&lt;&gt;"TOTAL"),IF(AND([8]PDI_TITULACIÓN!$C124&lt;&gt;"",[8]PDI_TITULACIÓN!$C124&lt;&gt;0),[8]PDI_TITULACIÓN!$C124,""),IF($A126="TOTAL",SUM(INDIRECT("B4:B"&amp;ROW()-1)),""))</f>
        <v/>
      </c>
      <c r="C126" s="6" t="str">
        <f ca="1">IF(AND($A126&lt;&gt;"",$A126&lt;&gt;"TOTAL"),IF(AND([8]PDI_TITULACIÓN!$E124&lt;&gt;"",[8]PDI_TITULACIÓN!$E124&lt;&gt;0),[8]PDI_TITULACIÓN!$E124,""),IF($A126="TOTAL",SUM(INDIRECT("C4:C"&amp;ROW()-1)),""))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IF(AND($A126&lt;&gt;"",$A126&lt;&gt;"TOTAL"),IF(AND([8]PDI_TITULACIÓN!$H124&lt;&gt;"",[8]PDI_TITULACIÓN!$H124&lt;&gt;0),[8]PDI_TITULACIÓN!$H124,""),IF($A126="TOTAL",SUM(INDIRECT("E4:E"&amp;ROW()-1)),""))</f>
        <v/>
      </c>
      <c r="F126" s="6" t="str">
        <f ca="1">IF(AND($A126&lt;&gt;"",$A126&lt;&gt;"TOTAL"),IF(AND([8]PDI_TITULACIÓN!$J124&lt;&gt;"",[8]PDI_TITULACIÓN!$J124&lt;&gt;0),[8]PDI_TITULACIÓN!$J124,""),IF($A126="TOTAL",SUM(INDIRECT("F4:F"&amp;ROW()-1)),""))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IF(AND($A126&lt;&gt;"",$A126&lt;&gt;"TOTAL"),IF(AND([8]PDI_TITULACIÓN!$M124&lt;&gt;"",[8]PDI_TITULACIÓN!$M124&lt;&gt;0),[8]PDI_TITULACIÓN!$M124,""),IF($A126="TOTAL",SUM(INDIRECT("H4:H"&amp;ROW()-1)),""))</f>
        <v/>
      </c>
      <c r="I126" s="6" t="str">
        <f ca="1">IF(AND($A126&lt;&gt;"",$A126&lt;&gt;"TOTAL"),IF(AND([8]PDI_TITULACIÓN!$O124&lt;&gt;"",[8]PDI_TITULACIÓN!$O124&lt;&gt;0),[8]PDI_TITULACIÓN!$O124,""),IF($A126="TOTAL",SUM(INDIRECT("I4:I"&amp;ROW()-1)),""))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IF(AND($A126&lt;&gt;"",$A126&lt;&gt;"TOTAL"),IF(AND([8]PDI_TITULACIÓN!$R124&lt;&gt;"",[8]PDI_TITULACIÓN!$R124&lt;&gt;0),[8]PDI_TITULACIÓN!$R124,""),IF($A126="TOTAL",SUM(INDIRECT("K4:K"&amp;ROW()-1)),""))</f>
        <v/>
      </c>
      <c r="L126" s="6" t="str">
        <f ca="1">IF(AND($A126&lt;&gt;"",$A126&lt;&gt;"TOTAL"),IF(AND([8]PDI_TITULACIÓN!$T124&lt;&gt;"",[8]PDI_TITULACIÓN!$T124&lt;&gt;0),[8]PDI_TITULACIÓN!$T124,""),IF($A126="TOTAL",SUM(INDIRECT("L4:L"&amp;ROW()-1)),""))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IF(AND($A126&lt;&gt;"",$A126&lt;&gt;"TOTAL"),IF(AND([8]PDI_TITULACIÓN!$W124&lt;&gt;"",[8]PDI_TITULACIÓN!$W124&lt;&gt;0),[8]PDI_TITULACIÓN!$W124,""),IF($A126="TOTAL",SUM(INDIRECT("N4:N"&amp;ROW()-1)),""))</f>
        <v/>
      </c>
      <c r="O126" s="6" t="str">
        <f ca="1">IF(AND($A126&lt;&gt;"",$A126&lt;&gt;"TOTAL"),IF(AND([8]PDI_TITULACIÓN!$Y124&lt;&gt;"",[8]PDI_TITULACIÓN!$Y124&lt;&gt;0),[8]PDI_TITULACIÓN!$Y124,""),IF($A126="TOTAL",SUM(INDIRECT("O4:O"&amp;ROW()-1)),""))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IF(AND($A126&lt;&gt;"",$A126&lt;&gt;"TOTAL"),IF(AND([8]PDI_TITULACIÓN!$AB124&lt;&gt;"",[8]PDI_TITULACIÓN!$AB124&lt;&gt;0),[8]PDI_TITULACIÓN!$AB124,""),IF($A126="TOTAL",SUM(INDIRECT("Q4:Q"&amp;ROW()-1)),""))</f>
        <v/>
      </c>
      <c r="R126" s="6" t="str">
        <f ca="1">IF(AND($A126&lt;&gt;"",$A126&lt;&gt;"TOTAL"),IF(AND([8]PDI_TITULACIÓN!$AD124&lt;&gt;"",[8]PDI_TITULACIÓN!$AD124&lt;&gt;0),[8]PDI_TITULACIÓN!$AD124,""),IF($A126="TOTAL",SUM(INDIRECT("R4:R"&amp;ROW()-1)),""))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IF(AND($A126&lt;&gt;"",$A126&lt;&gt;"TOTAL"),IF(AND([8]PDI_TITULACIÓN!$AG124&lt;&gt;"",[8]PDI_TITULACIÓN!$AG124&lt;&gt;0),[8]PDI_TITULACIÓN!$AG124,""),IF($A126="TOTAL",SUM(INDIRECT("T4:T"&amp;ROW()-1)),""))</f>
        <v/>
      </c>
      <c r="U126" s="6" t="str">
        <f ca="1">IF(AND($A126&lt;&gt;"",$A126&lt;&gt;"TOTAL"),IF(AND([8]PDI_TITULACIÓN!$AI124&lt;&gt;"",[8]PDI_TITULACIÓN!$AI124&lt;&gt;0),[8]PDI_TITULACIÓN!$AI124,""),IF($A126="TOTAL",SUM(INDIRECT("U4:U"&amp;ROW()-1)),""))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IF(AND($A126&lt;&gt;"",$A126&lt;&gt;"TOTAL"),IF(AND([8]PDI_TITULACIÓN!$AL124&lt;&gt;"",[8]PDI_TITULACIÓN!$AL124&lt;&gt;0),[8]PDI_TITULACIÓN!$AL124,""),IF($A126="TOTAL",SUM(INDIRECT("W4:W"&amp;ROW()-1)),""))</f>
        <v/>
      </c>
      <c r="X126" s="6" t="str">
        <f ca="1">IF(AND($A126&lt;&gt;"",$A126&lt;&gt;"TOTAL"),IF(AND([8]PDI_TITULACIÓN!$AN124&lt;&gt;"",[8]PDI_TITULACIÓN!$AN124&lt;&gt;0),[8]PDI_TITULACIÓN!$AN124,""),IF($A126="TOTAL",SUM(INDIRECT("X4:X"&amp;ROW()-1)),""))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IF(AND($A126&lt;&gt;"",$A126&lt;&gt;"TOTAL"),IF(AND([8]PDI_TITULACIÓN!$AQ124&lt;&gt;"",[8]PDI_TITULACIÓN!$AQ124&lt;&gt;0),[8]PDI_TITULACIÓN!$AQ124,""),IF($A126="TOTAL",SUM(INDIRECT("Z4:Z"&amp;ROW()-1)),""))</f>
        <v/>
      </c>
      <c r="AA126" s="6" t="str">
        <f ca="1">IF(AND($A126&lt;&gt;"",$A126&lt;&gt;"TOTAL"),IF(AND([8]PDI_TITULACIÓN!$AS124&lt;&gt;"",[8]PDI_TITULACIÓN!$AS124&lt;&gt;0),[8]PDI_TITULACIÓN!$AS124,""),IF($A126="TOTAL",SUM(INDIRECT("AA4:AA"&amp;ROW()-1)),""))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IF(AND($A126&lt;&gt;"",$A126&lt;&gt;"TOTAL"),IF(AND([8]PDI_TITULACIÓN!$AV124&lt;&gt;"",[8]PDI_TITULACIÓN!$AV124&lt;&gt;0),[8]PDI_TITULACIÓN!$AV124,""),IF($A126="TOTAL",SUM(INDIRECT("AC4:AC"&amp;ROW()-1)),""))</f>
        <v/>
      </c>
      <c r="AD126" s="6" t="str">
        <f ca="1">IF(AND($A126&lt;&gt;"",$A126&lt;&gt;"TOTAL"),IF(AND([8]PDI_TITULACIÓN!$AX124&lt;&gt;"",[8]PDI_TITULACIÓN!$AX124&lt;&gt;0),[8]PDI_TITULACIÓN!$AX124,""),IF($A126="TOTAL",SUM(INDIRECT("AD4:AD"&amp;ROW()-1)),""))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IF(AND($A126&lt;&gt;"",$A126&lt;&gt;"TOTAL"),IF(AND([8]PDI_TITULACIÓN!$BA124&lt;&gt;"",[8]PDI_TITULACIÓN!$BA124&lt;&gt;0),[8]PDI_TITULACIÓN!$BA124,""),IF($A126="TOTAL",SUM(INDIRECT("AF4:AF"&amp;ROW()-1)),""))</f>
        <v/>
      </c>
      <c r="AG126" s="6" t="str">
        <f ca="1">IF(AND($A126&lt;&gt;"",$A126&lt;&gt;"TOTAL"),IF(AND([8]PDI_TITULACIÓN!$BC124&lt;&gt;"",[8]PDI_TITULACIÓN!$BC124&lt;&gt;0),[8]PDI_TITULACIÓN!$BC124,""),IF($A126="TOTAL",SUM(INDIRECT("AG4:AG"&amp;ROW()-1)),""))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IF(AND($A126&lt;&gt;"",$A126&lt;&gt;"TOTAL"),IF(AND([8]PDI_TITULACIÓN!$BF124&lt;&gt;"",[8]PDI_TITULACIÓN!$BF124&lt;&gt;0),[8]PDI_TITULACIÓN!$BF124,""),IF($A126="TOTAL",SUM(INDIRECT("AI4:AI"&amp;ROW()-1)),""))</f>
        <v/>
      </c>
      <c r="AJ126" s="6" t="str">
        <f ca="1">IF(AND($A126&lt;&gt;"",$A126&lt;&gt;"TOTAL"),IF(AND([8]PDI_TITULACIÓN!$BH124&lt;&gt;"",[8]PDI_TITULACIÓN!$BH124&lt;&gt;0),[8]PDI_TITULACIÓN!$BH124,""),IF($A126="TOTAL",SUM(INDIRECT("AJ4:AJ"&amp;ROW()-1)),""))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IF(AND($A126&lt;&gt;"",$A126&lt;&gt;"TOTAL"),IF(AND([8]PDI_TITULACIÓN!$BK124&lt;&gt;"",[8]PDI_TITULACIÓN!$BK124&lt;&gt;0),[8]PDI_TITULACIÓN!$BK124,""),IF($A126="TOTAL",SUM(INDIRECT("AL4:AL"&amp;ROW()-1)),""))</f>
        <v/>
      </c>
      <c r="AM126" s="6" t="str">
        <f ca="1">IF(AND($A126&lt;&gt;"",$A126&lt;&gt;"TOTAL"),IF(AND([8]PDI_TITULACIÓN!$BM124&lt;&gt;"",[8]PDI_TITULACIÓN!$BM124&lt;&gt;0),[8]PDI_TITULACIÓN!$BM124,""),IF($A126="TOTAL",SUM(INDIRECT("AM4:AM"&amp;ROW()-1)),""))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IF(AND($A126&lt;&gt;"",$A126&lt;&gt;"TOTAL"),IF(AND([8]PDI_TITULACIÓN!$BP124&lt;&gt;"",[8]PDI_TITULACIÓN!$BP124&lt;&gt;0),[8]PDI_TITULACIÓN!$BP124,""),IF($A126="TOTAL",SUM(INDIRECT("AO4:AO"&amp;ROW()-1)),""))</f>
        <v/>
      </c>
      <c r="AP126" s="6" t="str">
        <f ca="1">IF(AND($A126&lt;&gt;"",$A126&lt;&gt;"TOTAL"),IF(AND([8]PDI_TITULACIÓN!$BR124&lt;&gt;"",[8]PDI_TITULACIÓN!$BR124&lt;&gt;0),[8]PDI_TITULACIÓN!$BR124,""),IF($A126="TOTAL",SUM(INDIRECT("AP4:AP"&amp;ROW()-1)),""))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IF(AND($A126&lt;&gt;"",$A126&lt;&gt;"TOTAL"),IF(AND([8]PDI_TITULACIÓN!$BU124&lt;&gt;"",[8]PDI_TITULACIÓN!$BU124&lt;&gt;0),[8]PDI_TITULACIÓN!$BU124,""),IF($A126="TOTAL",SUM(INDIRECT("AR4:AR"&amp;ROW()-1)),""))</f>
        <v/>
      </c>
      <c r="AS126" s="6" t="str">
        <f ca="1">IF(AND($A126&lt;&gt;"",$A126&lt;&gt;"TOTAL"),IF(AND([8]PDI_TITULACIÓN!$BW124&lt;&gt;"",[8]PDI_TITULACIÓN!$BW124&lt;&gt;0),[8]PDI_TITULACIÓN!$BW124,""),IF($A126="TOTAL",SUM(INDIRECT("AS4:AS"&amp;ROW()-1)),""))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IF(AND($A126&lt;&gt;"",$A126&lt;&gt;"TOTAL"),IF(AND([8]PDI_TITULACIÓN!$BZ124&lt;&gt;"",[8]PDI_TITULACIÓN!$BZ124&lt;&gt;0),[8]PDI_TITULACIÓN!$BZ124,""),IF($A126="TOTAL",SUM(INDIRECT("AU4:AU"&amp;ROW()-1)),""))</f>
        <v/>
      </c>
      <c r="AV126" s="6" t="str">
        <f ca="1">IF(AND($A126&lt;&gt;"",$A126&lt;&gt;"TOTAL"),IF(AND([8]PDI_TITULACIÓN!$CB124&lt;&gt;"",[8]PDI_TITULACIÓN!$CB124&lt;&gt;0),[8]PDI_TITULACIÓN!$CB124,""),IF($A126="TOTAL",SUM(INDIRECT("AV4:AV"&amp;ROW()-1)),""))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IF(AND($A126&lt;&gt;"",$A126&lt;&gt;"TOTAL"),IF(AND([8]PDI_TITULACIÓN!$CE124&lt;&gt;"",[8]PDI_TITULACIÓN!$CE124&lt;&gt;0),[8]PDI_TITULACIÓN!$CE124,""),IF($A126="TOTAL",SUM(INDIRECT("AX4:AX"&amp;ROW()-1)),""))</f>
        <v/>
      </c>
      <c r="AY126" s="6" t="str">
        <f ca="1">IF(AND($A126&lt;&gt;"",$A126&lt;&gt;"TOTAL"),IF(AND([8]PDI_TITULACIÓN!$CG124&lt;&gt;"",[8]PDI_TITULACIÓN!$CG124&lt;&gt;0),[8]PDI_TITULACIÓN!$CG124,""),IF($A126="TOTAL",SUM(INDIRECT("AY4:AY"&amp;ROW()-1)),""))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IF(AND($A126&lt;&gt;"",$A126&lt;&gt;"TOTAL"),IF(AND([8]PDI_TITULACIÓN!$CJ124&lt;&gt;"",[8]PDI_TITULACIÓN!$CJ124&lt;&gt;0),[8]PDI_TITULACIÓN!$CJ124,""),IF($A126="TOTAL",SUM(INDIRECT("BA4:BA"&amp;ROW()-1)),""))</f>
        <v/>
      </c>
      <c r="BB126" s="6" t="str">
        <f ca="1">IF(AND($A126&lt;&gt;"",$A126&lt;&gt;"TOTAL"),IF(AND([8]PDI_TITULACIÓN!$CL124&lt;&gt;"",[8]PDI_TITULACIÓN!$CL124&lt;&gt;0),[8]PDI_TITULACIÓN!$CL124,""),IF($A126="TOTAL",SUM(INDIRECT("BB4:BB"&amp;ROW()-1)),""))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IF(AND($A126&lt;&gt;"",$A126&lt;&gt;"TOTAL"),IF(AND([8]PDI_TITULACIÓN!$CO124&lt;&gt;"",[8]PDI_TITULACIÓN!$CO124&lt;&gt;0),[8]PDI_TITULACIÓN!$CO124,""),IF($A126="TOTAL",SUM(INDIRECT("BD4:BD"&amp;ROW()-1)),""))</f>
        <v/>
      </c>
      <c r="BE126" s="6" t="str">
        <f ca="1">IF(AND($A126&lt;&gt;"",$A126&lt;&gt;"TOTAL"),IF(AND([8]PDI_TITULACIÓN!$CQ124&lt;&gt;"",[8]PDI_TITULACIÓN!$CQ124&lt;&gt;0),[8]PDI_TITULACIÓN!$CQ124,""),IF($A126="TOTAL",SUM(INDIRECT("BE4:BE"&amp;ROW()-1)),""))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IF([8]PDI_TITULACIÓN!$B125&lt;&gt;"",[8]PDI_TITULACIÓN!$B125,IF(AND([8]PDI_TITULACIÓN!$B125="",[8]PDI_TITULACIÓN!$B126="",[8]PDI_TITULACIÓN!$B124=""),"","TOTAL"))</f>
        <v/>
      </c>
      <c r="B127" s="6" t="str">
        <f ca="1">IF(AND($A127&lt;&gt;"",$A127&lt;&gt;"TOTAL"),IF(AND([8]PDI_TITULACIÓN!$C125&lt;&gt;"",[8]PDI_TITULACIÓN!$C125&lt;&gt;0),[8]PDI_TITULACIÓN!$C125,""),IF($A127="TOTAL",SUM(INDIRECT("B4:B"&amp;ROW()-1)),""))</f>
        <v/>
      </c>
      <c r="C127" s="6" t="str">
        <f ca="1">IF(AND($A127&lt;&gt;"",$A127&lt;&gt;"TOTAL"),IF(AND([8]PDI_TITULACIÓN!$E125&lt;&gt;"",[8]PDI_TITULACIÓN!$E125&lt;&gt;0),[8]PDI_TITULACIÓN!$E125,""),IF($A127="TOTAL",SUM(INDIRECT("C4:C"&amp;ROW()-1)),""))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IF(AND($A127&lt;&gt;"",$A127&lt;&gt;"TOTAL"),IF(AND([8]PDI_TITULACIÓN!$H125&lt;&gt;"",[8]PDI_TITULACIÓN!$H125&lt;&gt;0),[8]PDI_TITULACIÓN!$H125,""),IF($A127="TOTAL",SUM(INDIRECT("E4:E"&amp;ROW()-1)),""))</f>
        <v/>
      </c>
      <c r="F127" s="6" t="str">
        <f ca="1">IF(AND($A127&lt;&gt;"",$A127&lt;&gt;"TOTAL"),IF(AND([8]PDI_TITULACIÓN!$J125&lt;&gt;"",[8]PDI_TITULACIÓN!$J125&lt;&gt;0),[8]PDI_TITULACIÓN!$J125,""),IF($A127="TOTAL",SUM(INDIRECT("F4:F"&amp;ROW()-1)),""))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IF(AND($A127&lt;&gt;"",$A127&lt;&gt;"TOTAL"),IF(AND([8]PDI_TITULACIÓN!$M125&lt;&gt;"",[8]PDI_TITULACIÓN!$M125&lt;&gt;0),[8]PDI_TITULACIÓN!$M125,""),IF($A127="TOTAL",SUM(INDIRECT("H4:H"&amp;ROW()-1)),""))</f>
        <v/>
      </c>
      <c r="I127" s="6" t="str">
        <f ca="1">IF(AND($A127&lt;&gt;"",$A127&lt;&gt;"TOTAL"),IF(AND([8]PDI_TITULACIÓN!$O125&lt;&gt;"",[8]PDI_TITULACIÓN!$O125&lt;&gt;0),[8]PDI_TITULACIÓN!$O125,""),IF($A127="TOTAL",SUM(INDIRECT("I4:I"&amp;ROW()-1)),""))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IF(AND($A127&lt;&gt;"",$A127&lt;&gt;"TOTAL"),IF(AND([8]PDI_TITULACIÓN!$R125&lt;&gt;"",[8]PDI_TITULACIÓN!$R125&lt;&gt;0),[8]PDI_TITULACIÓN!$R125,""),IF($A127="TOTAL",SUM(INDIRECT("K4:K"&amp;ROW()-1)),""))</f>
        <v/>
      </c>
      <c r="L127" s="6" t="str">
        <f ca="1">IF(AND($A127&lt;&gt;"",$A127&lt;&gt;"TOTAL"),IF(AND([8]PDI_TITULACIÓN!$T125&lt;&gt;"",[8]PDI_TITULACIÓN!$T125&lt;&gt;0),[8]PDI_TITULACIÓN!$T125,""),IF($A127="TOTAL",SUM(INDIRECT("L4:L"&amp;ROW()-1)),""))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IF(AND($A127&lt;&gt;"",$A127&lt;&gt;"TOTAL"),IF(AND([8]PDI_TITULACIÓN!$W125&lt;&gt;"",[8]PDI_TITULACIÓN!$W125&lt;&gt;0),[8]PDI_TITULACIÓN!$W125,""),IF($A127="TOTAL",SUM(INDIRECT("N4:N"&amp;ROW()-1)),""))</f>
        <v/>
      </c>
      <c r="O127" s="6" t="str">
        <f ca="1">IF(AND($A127&lt;&gt;"",$A127&lt;&gt;"TOTAL"),IF(AND([8]PDI_TITULACIÓN!$Y125&lt;&gt;"",[8]PDI_TITULACIÓN!$Y125&lt;&gt;0),[8]PDI_TITULACIÓN!$Y125,""),IF($A127="TOTAL",SUM(INDIRECT("O4:O"&amp;ROW()-1)),""))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IF(AND($A127&lt;&gt;"",$A127&lt;&gt;"TOTAL"),IF(AND([8]PDI_TITULACIÓN!$AB125&lt;&gt;"",[8]PDI_TITULACIÓN!$AB125&lt;&gt;0),[8]PDI_TITULACIÓN!$AB125,""),IF($A127="TOTAL",SUM(INDIRECT("Q4:Q"&amp;ROW()-1)),""))</f>
        <v/>
      </c>
      <c r="R127" s="6" t="str">
        <f ca="1">IF(AND($A127&lt;&gt;"",$A127&lt;&gt;"TOTAL"),IF(AND([8]PDI_TITULACIÓN!$AD125&lt;&gt;"",[8]PDI_TITULACIÓN!$AD125&lt;&gt;0),[8]PDI_TITULACIÓN!$AD125,""),IF($A127="TOTAL",SUM(INDIRECT("R4:R"&amp;ROW()-1)),""))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IF(AND($A127&lt;&gt;"",$A127&lt;&gt;"TOTAL"),IF(AND([8]PDI_TITULACIÓN!$AG125&lt;&gt;"",[8]PDI_TITULACIÓN!$AG125&lt;&gt;0),[8]PDI_TITULACIÓN!$AG125,""),IF($A127="TOTAL",SUM(INDIRECT("T4:T"&amp;ROW()-1)),""))</f>
        <v/>
      </c>
      <c r="U127" s="6" t="str">
        <f ca="1">IF(AND($A127&lt;&gt;"",$A127&lt;&gt;"TOTAL"),IF(AND([8]PDI_TITULACIÓN!$AI125&lt;&gt;"",[8]PDI_TITULACIÓN!$AI125&lt;&gt;0),[8]PDI_TITULACIÓN!$AI125,""),IF($A127="TOTAL",SUM(INDIRECT("U4:U"&amp;ROW()-1)),""))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IF(AND($A127&lt;&gt;"",$A127&lt;&gt;"TOTAL"),IF(AND([8]PDI_TITULACIÓN!$AL125&lt;&gt;"",[8]PDI_TITULACIÓN!$AL125&lt;&gt;0),[8]PDI_TITULACIÓN!$AL125,""),IF($A127="TOTAL",SUM(INDIRECT("W4:W"&amp;ROW()-1)),""))</f>
        <v/>
      </c>
      <c r="X127" s="6" t="str">
        <f ca="1">IF(AND($A127&lt;&gt;"",$A127&lt;&gt;"TOTAL"),IF(AND([8]PDI_TITULACIÓN!$AN125&lt;&gt;"",[8]PDI_TITULACIÓN!$AN125&lt;&gt;0),[8]PDI_TITULACIÓN!$AN125,""),IF($A127="TOTAL",SUM(INDIRECT("X4:X"&amp;ROW()-1)),""))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IF(AND($A127&lt;&gt;"",$A127&lt;&gt;"TOTAL"),IF(AND([8]PDI_TITULACIÓN!$AQ125&lt;&gt;"",[8]PDI_TITULACIÓN!$AQ125&lt;&gt;0),[8]PDI_TITULACIÓN!$AQ125,""),IF($A127="TOTAL",SUM(INDIRECT("Z4:Z"&amp;ROW()-1)),""))</f>
        <v/>
      </c>
      <c r="AA127" s="6" t="str">
        <f ca="1">IF(AND($A127&lt;&gt;"",$A127&lt;&gt;"TOTAL"),IF(AND([8]PDI_TITULACIÓN!$AS125&lt;&gt;"",[8]PDI_TITULACIÓN!$AS125&lt;&gt;0),[8]PDI_TITULACIÓN!$AS125,""),IF($A127="TOTAL",SUM(INDIRECT("AA4:AA"&amp;ROW()-1)),""))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IF(AND($A127&lt;&gt;"",$A127&lt;&gt;"TOTAL"),IF(AND([8]PDI_TITULACIÓN!$AV125&lt;&gt;"",[8]PDI_TITULACIÓN!$AV125&lt;&gt;0),[8]PDI_TITULACIÓN!$AV125,""),IF($A127="TOTAL",SUM(INDIRECT("AC4:AC"&amp;ROW()-1)),""))</f>
        <v/>
      </c>
      <c r="AD127" s="6" t="str">
        <f ca="1">IF(AND($A127&lt;&gt;"",$A127&lt;&gt;"TOTAL"),IF(AND([8]PDI_TITULACIÓN!$AX125&lt;&gt;"",[8]PDI_TITULACIÓN!$AX125&lt;&gt;0),[8]PDI_TITULACIÓN!$AX125,""),IF($A127="TOTAL",SUM(INDIRECT("AD4:AD"&amp;ROW()-1)),""))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IF(AND($A127&lt;&gt;"",$A127&lt;&gt;"TOTAL"),IF(AND([8]PDI_TITULACIÓN!$BA125&lt;&gt;"",[8]PDI_TITULACIÓN!$BA125&lt;&gt;0),[8]PDI_TITULACIÓN!$BA125,""),IF($A127="TOTAL",SUM(INDIRECT("AF4:AF"&amp;ROW()-1)),""))</f>
        <v/>
      </c>
      <c r="AG127" s="6" t="str">
        <f ca="1">IF(AND($A127&lt;&gt;"",$A127&lt;&gt;"TOTAL"),IF(AND([8]PDI_TITULACIÓN!$BC125&lt;&gt;"",[8]PDI_TITULACIÓN!$BC125&lt;&gt;0),[8]PDI_TITULACIÓN!$BC125,""),IF($A127="TOTAL",SUM(INDIRECT("AG4:AG"&amp;ROW()-1)),""))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IF(AND($A127&lt;&gt;"",$A127&lt;&gt;"TOTAL"),IF(AND([8]PDI_TITULACIÓN!$BF125&lt;&gt;"",[8]PDI_TITULACIÓN!$BF125&lt;&gt;0),[8]PDI_TITULACIÓN!$BF125,""),IF($A127="TOTAL",SUM(INDIRECT("AI4:AI"&amp;ROW()-1)),""))</f>
        <v/>
      </c>
      <c r="AJ127" s="6" t="str">
        <f ca="1">IF(AND($A127&lt;&gt;"",$A127&lt;&gt;"TOTAL"),IF(AND([8]PDI_TITULACIÓN!$BH125&lt;&gt;"",[8]PDI_TITULACIÓN!$BH125&lt;&gt;0),[8]PDI_TITULACIÓN!$BH125,""),IF($A127="TOTAL",SUM(INDIRECT("AJ4:AJ"&amp;ROW()-1)),""))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IF(AND($A127&lt;&gt;"",$A127&lt;&gt;"TOTAL"),IF(AND([8]PDI_TITULACIÓN!$BK125&lt;&gt;"",[8]PDI_TITULACIÓN!$BK125&lt;&gt;0),[8]PDI_TITULACIÓN!$BK125,""),IF($A127="TOTAL",SUM(INDIRECT("AL4:AL"&amp;ROW()-1)),""))</f>
        <v/>
      </c>
      <c r="AM127" s="6" t="str">
        <f ca="1">IF(AND($A127&lt;&gt;"",$A127&lt;&gt;"TOTAL"),IF(AND([8]PDI_TITULACIÓN!$BM125&lt;&gt;"",[8]PDI_TITULACIÓN!$BM125&lt;&gt;0),[8]PDI_TITULACIÓN!$BM125,""),IF($A127="TOTAL",SUM(INDIRECT("AM4:AM"&amp;ROW()-1)),""))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IF(AND($A127&lt;&gt;"",$A127&lt;&gt;"TOTAL"),IF(AND([8]PDI_TITULACIÓN!$BP125&lt;&gt;"",[8]PDI_TITULACIÓN!$BP125&lt;&gt;0),[8]PDI_TITULACIÓN!$BP125,""),IF($A127="TOTAL",SUM(INDIRECT("AO4:AO"&amp;ROW()-1)),""))</f>
        <v/>
      </c>
      <c r="AP127" s="6" t="str">
        <f ca="1">IF(AND($A127&lt;&gt;"",$A127&lt;&gt;"TOTAL"),IF(AND([8]PDI_TITULACIÓN!$BR125&lt;&gt;"",[8]PDI_TITULACIÓN!$BR125&lt;&gt;0),[8]PDI_TITULACIÓN!$BR125,""),IF($A127="TOTAL",SUM(INDIRECT("AP4:AP"&amp;ROW()-1)),""))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IF(AND($A127&lt;&gt;"",$A127&lt;&gt;"TOTAL"),IF(AND([8]PDI_TITULACIÓN!$BU125&lt;&gt;"",[8]PDI_TITULACIÓN!$BU125&lt;&gt;0),[8]PDI_TITULACIÓN!$BU125,""),IF($A127="TOTAL",SUM(INDIRECT("AR4:AR"&amp;ROW()-1)),""))</f>
        <v/>
      </c>
      <c r="AS127" s="6" t="str">
        <f ca="1">IF(AND($A127&lt;&gt;"",$A127&lt;&gt;"TOTAL"),IF(AND([8]PDI_TITULACIÓN!$BW125&lt;&gt;"",[8]PDI_TITULACIÓN!$BW125&lt;&gt;0),[8]PDI_TITULACIÓN!$BW125,""),IF($A127="TOTAL",SUM(INDIRECT("AS4:AS"&amp;ROW()-1)),""))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IF(AND($A127&lt;&gt;"",$A127&lt;&gt;"TOTAL"),IF(AND([8]PDI_TITULACIÓN!$BZ125&lt;&gt;"",[8]PDI_TITULACIÓN!$BZ125&lt;&gt;0),[8]PDI_TITULACIÓN!$BZ125,""),IF($A127="TOTAL",SUM(INDIRECT("AU4:AU"&amp;ROW()-1)),""))</f>
        <v/>
      </c>
      <c r="AV127" s="6" t="str">
        <f ca="1">IF(AND($A127&lt;&gt;"",$A127&lt;&gt;"TOTAL"),IF(AND([8]PDI_TITULACIÓN!$CB125&lt;&gt;"",[8]PDI_TITULACIÓN!$CB125&lt;&gt;0),[8]PDI_TITULACIÓN!$CB125,""),IF($A127="TOTAL",SUM(INDIRECT("AV4:AV"&amp;ROW()-1)),""))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IF(AND($A127&lt;&gt;"",$A127&lt;&gt;"TOTAL"),IF(AND([8]PDI_TITULACIÓN!$CE125&lt;&gt;"",[8]PDI_TITULACIÓN!$CE125&lt;&gt;0),[8]PDI_TITULACIÓN!$CE125,""),IF($A127="TOTAL",SUM(INDIRECT("AX4:AX"&amp;ROW()-1)),""))</f>
        <v/>
      </c>
      <c r="AY127" s="6" t="str">
        <f ca="1">IF(AND($A127&lt;&gt;"",$A127&lt;&gt;"TOTAL"),IF(AND([8]PDI_TITULACIÓN!$CG125&lt;&gt;"",[8]PDI_TITULACIÓN!$CG125&lt;&gt;0),[8]PDI_TITULACIÓN!$CG125,""),IF($A127="TOTAL",SUM(INDIRECT("AY4:AY"&amp;ROW()-1)),""))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IF(AND($A127&lt;&gt;"",$A127&lt;&gt;"TOTAL"),IF(AND([8]PDI_TITULACIÓN!$CJ125&lt;&gt;"",[8]PDI_TITULACIÓN!$CJ125&lt;&gt;0),[8]PDI_TITULACIÓN!$CJ125,""),IF($A127="TOTAL",SUM(INDIRECT("BA4:BA"&amp;ROW()-1)),""))</f>
        <v/>
      </c>
      <c r="BB127" s="6" t="str">
        <f ca="1">IF(AND($A127&lt;&gt;"",$A127&lt;&gt;"TOTAL"),IF(AND([8]PDI_TITULACIÓN!$CL125&lt;&gt;"",[8]PDI_TITULACIÓN!$CL125&lt;&gt;0),[8]PDI_TITULACIÓN!$CL125,""),IF($A127="TOTAL",SUM(INDIRECT("BB4:BB"&amp;ROW()-1)),""))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IF(AND($A127&lt;&gt;"",$A127&lt;&gt;"TOTAL"),IF(AND([8]PDI_TITULACIÓN!$CO125&lt;&gt;"",[8]PDI_TITULACIÓN!$CO125&lt;&gt;0),[8]PDI_TITULACIÓN!$CO125,""),IF($A127="TOTAL",SUM(INDIRECT("BD4:BD"&amp;ROW()-1)),""))</f>
        <v/>
      </c>
      <c r="BE127" s="6" t="str">
        <f ca="1">IF(AND($A127&lt;&gt;"",$A127&lt;&gt;"TOTAL"),IF(AND([8]PDI_TITULACIÓN!$CQ125&lt;&gt;"",[8]PDI_TITULACIÓN!$CQ125&lt;&gt;0),[8]PDI_TITULACIÓN!$CQ125,""),IF($A127="TOTAL",SUM(INDIRECT("BE4:BE"&amp;ROW()-1)),""))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IF([8]PDI_TITULACIÓN!$B126&lt;&gt;"",[8]PDI_TITULACIÓN!$B126,IF(AND([8]PDI_TITULACIÓN!$B126="",[8]PDI_TITULACIÓN!$B127="",[8]PDI_TITULACIÓN!$B125=""),"","TOTAL"))</f>
        <v/>
      </c>
      <c r="B128" s="6" t="str">
        <f ca="1">IF(AND($A128&lt;&gt;"",$A128&lt;&gt;"TOTAL"),IF(AND([8]PDI_TITULACIÓN!$C126&lt;&gt;"",[8]PDI_TITULACIÓN!$C126&lt;&gt;0),[8]PDI_TITULACIÓN!$C126,""),IF($A128="TOTAL",SUM(INDIRECT("B4:B"&amp;ROW()-1)),""))</f>
        <v/>
      </c>
      <c r="C128" s="6" t="str">
        <f ca="1">IF(AND($A128&lt;&gt;"",$A128&lt;&gt;"TOTAL"),IF(AND([8]PDI_TITULACIÓN!$E126&lt;&gt;"",[8]PDI_TITULACIÓN!$E126&lt;&gt;0),[8]PDI_TITULACIÓN!$E126,""),IF($A128="TOTAL",SUM(INDIRECT("C4:C"&amp;ROW()-1)),""))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IF(AND($A128&lt;&gt;"",$A128&lt;&gt;"TOTAL"),IF(AND([8]PDI_TITULACIÓN!$H126&lt;&gt;"",[8]PDI_TITULACIÓN!$H126&lt;&gt;0),[8]PDI_TITULACIÓN!$H126,""),IF($A128="TOTAL",SUM(INDIRECT("E4:E"&amp;ROW()-1)),""))</f>
        <v/>
      </c>
      <c r="F128" s="6" t="str">
        <f ca="1">IF(AND($A128&lt;&gt;"",$A128&lt;&gt;"TOTAL"),IF(AND([8]PDI_TITULACIÓN!$J126&lt;&gt;"",[8]PDI_TITULACIÓN!$J126&lt;&gt;0),[8]PDI_TITULACIÓN!$J126,""),IF($A128="TOTAL",SUM(INDIRECT("F4:F"&amp;ROW()-1)),""))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IF(AND($A128&lt;&gt;"",$A128&lt;&gt;"TOTAL"),IF(AND([8]PDI_TITULACIÓN!$M126&lt;&gt;"",[8]PDI_TITULACIÓN!$M126&lt;&gt;0),[8]PDI_TITULACIÓN!$M126,""),IF($A128="TOTAL",SUM(INDIRECT("H4:H"&amp;ROW()-1)),""))</f>
        <v/>
      </c>
      <c r="I128" s="6" t="str">
        <f ca="1">IF(AND($A128&lt;&gt;"",$A128&lt;&gt;"TOTAL"),IF(AND([8]PDI_TITULACIÓN!$O126&lt;&gt;"",[8]PDI_TITULACIÓN!$O126&lt;&gt;0),[8]PDI_TITULACIÓN!$O126,""),IF($A128="TOTAL",SUM(INDIRECT("I4:I"&amp;ROW()-1)),""))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IF(AND($A128&lt;&gt;"",$A128&lt;&gt;"TOTAL"),IF(AND([8]PDI_TITULACIÓN!$R126&lt;&gt;"",[8]PDI_TITULACIÓN!$R126&lt;&gt;0),[8]PDI_TITULACIÓN!$R126,""),IF($A128="TOTAL",SUM(INDIRECT("K4:K"&amp;ROW()-1)),""))</f>
        <v/>
      </c>
      <c r="L128" s="6" t="str">
        <f ca="1">IF(AND($A128&lt;&gt;"",$A128&lt;&gt;"TOTAL"),IF(AND([8]PDI_TITULACIÓN!$T126&lt;&gt;"",[8]PDI_TITULACIÓN!$T126&lt;&gt;0),[8]PDI_TITULACIÓN!$T126,""),IF($A128="TOTAL",SUM(INDIRECT("L4:L"&amp;ROW()-1)),""))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IF(AND($A128&lt;&gt;"",$A128&lt;&gt;"TOTAL"),IF(AND([8]PDI_TITULACIÓN!$W126&lt;&gt;"",[8]PDI_TITULACIÓN!$W126&lt;&gt;0),[8]PDI_TITULACIÓN!$W126,""),IF($A128="TOTAL",SUM(INDIRECT("N4:N"&amp;ROW()-1)),""))</f>
        <v/>
      </c>
      <c r="O128" s="6" t="str">
        <f ca="1">IF(AND($A128&lt;&gt;"",$A128&lt;&gt;"TOTAL"),IF(AND([8]PDI_TITULACIÓN!$Y126&lt;&gt;"",[8]PDI_TITULACIÓN!$Y126&lt;&gt;0),[8]PDI_TITULACIÓN!$Y126,""),IF($A128="TOTAL",SUM(INDIRECT("O4:O"&amp;ROW()-1)),""))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IF(AND($A128&lt;&gt;"",$A128&lt;&gt;"TOTAL"),IF(AND([8]PDI_TITULACIÓN!$AB126&lt;&gt;"",[8]PDI_TITULACIÓN!$AB126&lt;&gt;0),[8]PDI_TITULACIÓN!$AB126,""),IF($A128="TOTAL",SUM(INDIRECT("Q4:Q"&amp;ROW()-1)),""))</f>
        <v/>
      </c>
      <c r="R128" s="6" t="str">
        <f ca="1">IF(AND($A128&lt;&gt;"",$A128&lt;&gt;"TOTAL"),IF(AND([8]PDI_TITULACIÓN!$AD126&lt;&gt;"",[8]PDI_TITULACIÓN!$AD126&lt;&gt;0),[8]PDI_TITULACIÓN!$AD126,""),IF($A128="TOTAL",SUM(INDIRECT("R4:R"&amp;ROW()-1)),""))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IF(AND($A128&lt;&gt;"",$A128&lt;&gt;"TOTAL"),IF(AND([8]PDI_TITULACIÓN!$AG126&lt;&gt;"",[8]PDI_TITULACIÓN!$AG126&lt;&gt;0),[8]PDI_TITULACIÓN!$AG126,""),IF($A128="TOTAL",SUM(INDIRECT("T4:T"&amp;ROW()-1)),""))</f>
        <v/>
      </c>
      <c r="U128" s="6" t="str">
        <f ca="1">IF(AND($A128&lt;&gt;"",$A128&lt;&gt;"TOTAL"),IF(AND([8]PDI_TITULACIÓN!$AI126&lt;&gt;"",[8]PDI_TITULACIÓN!$AI126&lt;&gt;0),[8]PDI_TITULACIÓN!$AI126,""),IF($A128="TOTAL",SUM(INDIRECT("U4:U"&amp;ROW()-1)),""))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IF(AND($A128&lt;&gt;"",$A128&lt;&gt;"TOTAL"),IF(AND([8]PDI_TITULACIÓN!$AL126&lt;&gt;"",[8]PDI_TITULACIÓN!$AL126&lt;&gt;0),[8]PDI_TITULACIÓN!$AL126,""),IF($A128="TOTAL",SUM(INDIRECT("W4:W"&amp;ROW()-1)),""))</f>
        <v/>
      </c>
      <c r="X128" s="6" t="str">
        <f ca="1">IF(AND($A128&lt;&gt;"",$A128&lt;&gt;"TOTAL"),IF(AND([8]PDI_TITULACIÓN!$AN126&lt;&gt;"",[8]PDI_TITULACIÓN!$AN126&lt;&gt;0),[8]PDI_TITULACIÓN!$AN126,""),IF($A128="TOTAL",SUM(INDIRECT("X4:X"&amp;ROW()-1)),""))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IF(AND($A128&lt;&gt;"",$A128&lt;&gt;"TOTAL"),IF(AND([8]PDI_TITULACIÓN!$AQ126&lt;&gt;"",[8]PDI_TITULACIÓN!$AQ126&lt;&gt;0),[8]PDI_TITULACIÓN!$AQ126,""),IF($A128="TOTAL",SUM(INDIRECT("Z4:Z"&amp;ROW()-1)),""))</f>
        <v/>
      </c>
      <c r="AA128" s="6" t="str">
        <f ca="1">IF(AND($A128&lt;&gt;"",$A128&lt;&gt;"TOTAL"),IF(AND([8]PDI_TITULACIÓN!$AS126&lt;&gt;"",[8]PDI_TITULACIÓN!$AS126&lt;&gt;0),[8]PDI_TITULACIÓN!$AS126,""),IF($A128="TOTAL",SUM(INDIRECT("AA4:AA"&amp;ROW()-1)),""))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IF(AND($A128&lt;&gt;"",$A128&lt;&gt;"TOTAL"),IF(AND([8]PDI_TITULACIÓN!$AV126&lt;&gt;"",[8]PDI_TITULACIÓN!$AV126&lt;&gt;0),[8]PDI_TITULACIÓN!$AV126,""),IF($A128="TOTAL",SUM(INDIRECT("AC4:AC"&amp;ROW()-1)),""))</f>
        <v/>
      </c>
      <c r="AD128" s="6" t="str">
        <f ca="1">IF(AND($A128&lt;&gt;"",$A128&lt;&gt;"TOTAL"),IF(AND([8]PDI_TITULACIÓN!$AX126&lt;&gt;"",[8]PDI_TITULACIÓN!$AX126&lt;&gt;0),[8]PDI_TITULACIÓN!$AX126,""),IF($A128="TOTAL",SUM(INDIRECT("AD4:AD"&amp;ROW()-1)),""))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IF(AND($A128&lt;&gt;"",$A128&lt;&gt;"TOTAL"),IF(AND([8]PDI_TITULACIÓN!$BA126&lt;&gt;"",[8]PDI_TITULACIÓN!$BA126&lt;&gt;0),[8]PDI_TITULACIÓN!$BA126,""),IF($A128="TOTAL",SUM(INDIRECT("AF4:AF"&amp;ROW()-1)),""))</f>
        <v/>
      </c>
      <c r="AG128" s="6" t="str">
        <f ca="1">IF(AND($A128&lt;&gt;"",$A128&lt;&gt;"TOTAL"),IF(AND([8]PDI_TITULACIÓN!$BC126&lt;&gt;"",[8]PDI_TITULACIÓN!$BC126&lt;&gt;0),[8]PDI_TITULACIÓN!$BC126,""),IF($A128="TOTAL",SUM(INDIRECT("AG4:AG"&amp;ROW()-1)),""))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IF(AND($A128&lt;&gt;"",$A128&lt;&gt;"TOTAL"),IF(AND([8]PDI_TITULACIÓN!$BF126&lt;&gt;"",[8]PDI_TITULACIÓN!$BF126&lt;&gt;0),[8]PDI_TITULACIÓN!$BF126,""),IF($A128="TOTAL",SUM(INDIRECT("AI4:AI"&amp;ROW()-1)),""))</f>
        <v/>
      </c>
      <c r="AJ128" s="6" t="str">
        <f ca="1">IF(AND($A128&lt;&gt;"",$A128&lt;&gt;"TOTAL"),IF(AND([8]PDI_TITULACIÓN!$BH126&lt;&gt;"",[8]PDI_TITULACIÓN!$BH126&lt;&gt;0),[8]PDI_TITULACIÓN!$BH126,""),IF($A128="TOTAL",SUM(INDIRECT("AJ4:AJ"&amp;ROW()-1)),""))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IF(AND($A128&lt;&gt;"",$A128&lt;&gt;"TOTAL"),IF(AND([8]PDI_TITULACIÓN!$BK126&lt;&gt;"",[8]PDI_TITULACIÓN!$BK126&lt;&gt;0),[8]PDI_TITULACIÓN!$BK126,""),IF($A128="TOTAL",SUM(INDIRECT("AL4:AL"&amp;ROW()-1)),""))</f>
        <v/>
      </c>
      <c r="AM128" s="6" t="str">
        <f ca="1">IF(AND($A128&lt;&gt;"",$A128&lt;&gt;"TOTAL"),IF(AND([8]PDI_TITULACIÓN!$BM126&lt;&gt;"",[8]PDI_TITULACIÓN!$BM126&lt;&gt;0),[8]PDI_TITULACIÓN!$BM126,""),IF($A128="TOTAL",SUM(INDIRECT("AM4:AM"&amp;ROW()-1)),""))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IF(AND($A128&lt;&gt;"",$A128&lt;&gt;"TOTAL"),IF(AND([8]PDI_TITULACIÓN!$BP126&lt;&gt;"",[8]PDI_TITULACIÓN!$BP126&lt;&gt;0),[8]PDI_TITULACIÓN!$BP126,""),IF($A128="TOTAL",SUM(INDIRECT("AO4:AO"&amp;ROW()-1)),""))</f>
        <v/>
      </c>
      <c r="AP128" s="6" t="str">
        <f ca="1">IF(AND($A128&lt;&gt;"",$A128&lt;&gt;"TOTAL"),IF(AND([8]PDI_TITULACIÓN!$BR126&lt;&gt;"",[8]PDI_TITULACIÓN!$BR126&lt;&gt;0),[8]PDI_TITULACIÓN!$BR126,""),IF($A128="TOTAL",SUM(INDIRECT("AP4:AP"&amp;ROW()-1)),""))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IF(AND($A128&lt;&gt;"",$A128&lt;&gt;"TOTAL"),IF(AND([8]PDI_TITULACIÓN!$BU126&lt;&gt;"",[8]PDI_TITULACIÓN!$BU126&lt;&gt;0),[8]PDI_TITULACIÓN!$BU126,""),IF($A128="TOTAL",SUM(INDIRECT("AR4:AR"&amp;ROW()-1)),""))</f>
        <v/>
      </c>
      <c r="AS128" s="6" t="str">
        <f ca="1">IF(AND($A128&lt;&gt;"",$A128&lt;&gt;"TOTAL"),IF(AND([8]PDI_TITULACIÓN!$BW126&lt;&gt;"",[8]PDI_TITULACIÓN!$BW126&lt;&gt;0),[8]PDI_TITULACIÓN!$BW126,""),IF($A128="TOTAL",SUM(INDIRECT("AS4:AS"&amp;ROW()-1)),""))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IF(AND($A128&lt;&gt;"",$A128&lt;&gt;"TOTAL"),IF(AND([8]PDI_TITULACIÓN!$BZ126&lt;&gt;"",[8]PDI_TITULACIÓN!$BZ126&lt;&gt;0),[8]PDI_TITULACIÓN!$BZ126,""),IF($A128="TOTAL",SUM(INDIRECT("AU4:AU"&amp;ROW()-1)),""))</f>
        <v/>
      </c>
      <c r="AV128" s="6" t="str">
        <f ca="1">IF(AND($A128&lt;&gt;"",$A128&lt;&gt;"TOTAL"),IF(AND([8]PDI_TITULACIÓN!$CB126&lt;&gt;"",[8]PDI_TITULACIÓN!$CB126&lt;&gt;0),[8]PDI_TITULACIÓN!$CB126,""),IF($A128="TOTAL",SUM(INDIRECT("AV4:AV"&amp;ROW()-1)),""))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IF(AND($A128&lt;&gt;"",$A128&lt;&gt;"TOTAL"),IF(AND([8]PDI_TITULACIÓN!$CE126&lt;&gt;"",[8]PDI_TITULACIÓN!$CE126&lt;&gt;0),[8]PDI_TITULACIÓN!$CE126,""),IF($A128="TOTAL",SUM(INDIRECT("AX4:AX"&amp;ROW()-1)),""))</f>
        <v/>
      </c>
      <c r="AY128" s="6" t="str">
        <f ca="1">IF(AND($A128&lt;&gt;"",$A128&lt;&gt;"TOTAL"),IF(AND([8]PDI_TITULACIÓN!$CG126&lt;&gt;"",[8]PDI_TITULACIÓN!$CG126&lt;&gt;0),[8]PDI_TITULACIÓN!$CG126,""),IF($A128="TOTAL",SUM(INDIRECT("AY4:AY"&amp;ROW()-1)),""))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IF(AND($A128&lt;&gt;"",$A128&lt;&gt;"TOTAL"),IF(AND([8]PDI_TITULACIÓN!$CJ126&lt;&gt;"",[8]PDI_TITULACIÓN!$CJ126&lt;&gt;0),[8]PDI_TITULACIÓN!$CJ126,""),IF($A128="TOTAL",SUM(INDIRECT("BA4:BA"&amp;ROW()-1)),""))</f>
        <v/>
      </c>
      <c r="BB128" s="6" t="str">
        <f ca="1">IF(AND($A128&lt;&gt;"",$A128&lt;&gt;"TOTAL"),IF(AND([8]PDI_TITULACIÓN!$CL126&lt;&gt;"",[8]PDI_TITULACIÓN!$CL126&lt;&gt;0),[8]PDI_TITULACIÓN!$CL126,""),IF($A128="TOTAL",SUM(INDIRECT("BB4:BB"&amp;ROW()-1)),""))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IF(AND($A128&lt;&gt;"",$A128&lt;&gt;"TOTAL"),IF(AND([8]PDI_TITULACIÓN!$CO126&lt;&gt;"",[8]PDI_TITULACIÓN!$CO126&lt;&gt;0),[8]PDI_TITULACIÓN!$CO126,""),IF($A128="TOTAL",SUM(INDIRECT("BD4:BD"&amp;ROW()-1)),""))</f>
        <v/>
      </c>
      <c r="BE128" s="6" t="str">
        <f ca="1">IF(AND($A128&lt;&gt;"",$A128&lt;&gt;"TOTAL"),IF(AND([8]PDI_TITULACIÓN!$CQ126&lt;&gt;"",[8]PDI_TITULACIÓN!$CQ126&lt;&gt;0),[8]PDI_TITULACIÓN!$CQ126,""),IF($A128="TOTAL",SUM(INDIRECT("BE4:BE"&amp;ROW()-1)),""))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IF([8]PDI_TITULACIÓN!$B127&lt;&gt;"",[8]PDI_TITULACIÓN!$B127,IF(AND([8]PDI_TITULACIÓN!$B127="",[8]PDI_TITULACIÓN!$B128="",[8]PDI_TITULACIÓN!$B126=""),"","TOTAL"))</f>
        <v/>
      </c>
      <c r="B129" s="6" t="str">
        <f ca="1">IF(AND($A129&lt;&gt;"",$A129&lt;&gt;"TOTAL"),IF(AND([8]PDI_TITULACIÓN!$C127&lt;&gt;"",[8]PDI_TITULACIÓN!$C127&lt;&gt;0),[8]PDI_TITULACIÓN!$C127,""),IF($A129="TOTAL",SUM(INDIRECT("B4:B"&amp;ROW()-1)),""))</f>
        <v/>
      </c>
      <c r="C129" s="6" t="str">
        <f ca="1">IF(AND($A129&lt;&gt;"",$A129&lt;&gt;"TOTAL"),IF(AND([8]PDI_TITULACIÓN!$E127&lt;&gt;"",[8]PDI_TITULACIÓN!$E127&lt;&gt;0),[8]PDI_TITULACIÓN!$E127,""),IF($A129="TOTAL",SUM(INDIRECT("C4:C"&amp;ROW()-1)),""))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IF(AND($A129&lt;&gt;"",$A129&lt;&gt;"TOTAL"),IF(AND([8]PDI_TITULACIÓN!$H127&lt;&gt;"",[8]PDI_TITULACIÓN!$H127&lt;&gt;0),[8]PDI_TITULACIÓN!$H127,""),IF($A129="TOTAL",SUM(INDIRECT("E4:E"&amp;ROW()-1)),""))</f>
        <v/>
      </c>
      <c r="F129" s="6" t="str">
        <f ca="1">IF(AND($A129&lt;&gt;"",$A129&lt;&gt;"TOTAL"),IF(AND([8]PDI_TITULACIÓN!$J127&lt;&gt;"",[8]PDI_TITULACIÓN!$J127&lt;&gt;0),[8]PDI_TITULACIÓN!$J127,""),IF($A129="TOTAL",SUM(INDIRECT("F4:F"&amp;ROW()-1)),""))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IF(AND($A129&lt;&gt;"",$A129&lt;&gt;"TOTAL"),IF(AND([8]PDI_TITULACIÓN!$M127&lt;&gt;"",[8]PDI_TITULACIÓN!$M127&lt;&gt;0),[8]PDI_TITULACIÓN!$M127,""),IF($A129="TOTAL",SUM(INDIRECT("H4:H"&amp;ROW()-1)),""))</f>
        <v/>
      </c>
      <c r="I129" s="6" t="str">
        <f ca="1">IF(AND($A129&lt;&gt;"",$A129&lt;&gt;"TOTAL"),IF(AND([8]PDI_TITULACIÓN!$O127&lt;&gt;"",[8]PDI_TITULACIÓN!$O127&lt;&gt;0),[8]PDI_TITULACIÓN!$O127,""),IF($A129="TOTAL",SUM(INDIRECT("I4:I"&amp;ROW()-1)),""))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IF(AND($A129&lt;&gt;"",$A129&lt;&gt;"TOTAL"),IF(AND([8]PDI_TITULACIÓN!$R127&lt;&gt;"",[8]PDI_TITULACIÓN!$R127&lt;&gt;0),[8]PDI_TITULACIÓN!$R127,""),IF($A129="TOTAL",SUM(INDIRECT("K4:K"&amp;ROW()-1)),""))</f>
        <v/>
      </c>
      <c r="L129" s="6" t="str">
        <f ca="1">IF(AND($A129&lt;&gt;"",$A129&lt;&gt;"TOTAL"),IF(AND([8]PDI_TITULACIÓN!$T127&lt;&gt;"",[8]PDI_TITULACIÓN!$T127&lt;&gt;0),[8]PDI_TITULACIÓN!$T127,""),IF($A129="TOTAL",SUM(INDIRECT("L4:L"&amp;ROW()-1)),""))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IF(AND($A129&lt;&gt;"",$A129&lt;&gt;"TOTAL"),IF(AND([8]PDI_TITULACIÓN!$W127&lt;&gt;"",[8]PDI_TITULACIÓN!$W127&lt;&gt;0),[8]PDI_TITULACIÓN!$W127,""),IF($A129="TOTAL",SUM(INDIRECT("N4:N"&amp;ROW()-1)),""))</f>
        <v/>
      </c>
      <c r="O129" s="6" t="str">
        <f ca="1">IF(AND($A129&lt;&gt;"",$A129&lt;&gt;"TOTAL"),IF(AND([8]PDI_TITULACIÓN!$Y127&lt;&gt;"",[8]PDI_TITULACIÓN!$Y127&lt;&gt;0),[8]PDI_TITULACIÓN!$Y127,""),IF($A129="TOTAL",SUM(INDIRECT("O4:O"&amp;ROW()-1)),""))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IF(AND($A129&lt;&gt;"",$A129&lt;&gt;"TOTAL"),IF(AND([8]PDI_TITULACIÓN!$AB127&lt;&gt;"",[8]PDI_TITULACIÓN!$AB127&lt;&gt;0),[8]PDI_TITULACIÓN!$AB127,""),IF($A129="TOTAL",SUM(INDIRECT("Q4:Q"&amp;ROW()-1)),""))</f>
        <v/>
      </c>
      <c r="R129" s="6" t="str">
        <f ca="1">IF(AND($A129&lt;&gt;"",$A129&lt;&gt;"TOTAL"),IF(AND([8]PDI_TITULACIÓN!$AD127&lt;&gt;"",[8]PDI_TITULACIÓN!$AD127&lt;&gt;0),[8]PDI_TITULACIÓN!$AD127,""),IF($A129="TOTAL",SUM(INDIRECT("R4:R"&amp;ROW()-1)),""))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IF(AND($A129&lt;&gt;"",$A129&lt;&gt;"TOTAL"),IF(AND([8]PDI_TITULACIÓN!$AG127&lt;&gt;"",[8]PDI_TITULACIÓN!$AG127&lt;&gt;0),[8]PDI_TITULACIÓN!$AG127,""),IF($A129="TOTAL",SUM(INDIRECT("T4:T"&amp;ROW()-1)),""))</f>
        <v/>
      </c>
      <c r="U129" s="6" t="str">
        <f ca="1">IF(AND($A129&lt;&gt;"",$A129&lt;&gt;"TOTAL"),IF(AND([8]PDI_TITULACIÓN!$AI127&lt;&gt;"",[8]PDI_TITULACIÓN!$AI127&lt;&gt;0),[8]PDI_TITULACIÓN!$AI127,""),IF($A129="TOTAL",SUM(INDIRECT("U4:U"&amp;ROW()-1)),""))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IF(AND($A129&lt;&gt;"",$A129&lt;&gt;"TOTAL"),IF(AND([8]PDI_TITULACIÓN!$AL127&lt;&gt;"",[8]PDI_TITULACIÓN!$AL127&lt;&gt;0),[8]PDI_TITULACIÓN!$AL127,""),IF($A129="TOTAL",SUM(INDIRECT("W4:W"&amp;ROW()-1)),""))</f>
        <v/>
      </c>
      <c r="X129" s="6" t="str">
        <f ca="1">IF(AND($A129&lt;&gt;"",$A129&lt;&gt;"TOTAL"),IF(AND([8]PDI_TITULACIÓN!$AN127&lt;&gt;"",[8]PDI_TITULACIÓN!$AN127&lt;&gt;0),[8]PDI_TITULACIÓN!$AN127,""),IF($A129="TOTAL",SUM(INDIRECT("X4:X"&amp;ROW()-1)),""))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IF(AND($A129&lt;&gt;"",$A129&lt;&gt;"TOTAL"),IF(AND([8]PDI_TITULACIÓN!$AQ127&lt;&gt;"",[8]PDI_TITULACIÓN!$AQ127&lt;&gt;0),[8]PDI_TITULACIÓN!$AQ127,""),IF($A129="TOTAL",SUM(INDIRECT("Z4:Z"&amp;ROW()-1)),""))</f>
        <v/>
      </c>
      <c r="AA129" s="6" t="str">
        <f ca="1">IF(AND($A129&lt;&gt;"",$A129&lt;&gt;"TOTAL"),IF(AND([8]PDI_TITULACIÓN!$AS127&lt;&gt;"",[8]PDI_TITULACIÓN!$AS127&lt;&gt;0),[8]PDI_TITULACIÓN!$AS127,""),IF($A129="TOTAL",SUM(INDIRECT("AA4:AA"&amp;ROW()-1)),""))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IF(AND($A129&lt;&gt;"",$A129&lt;&gt;"TOTAL"),IF(AND([8]PDI_TITULACIÓN!$AV127&lt;&gt;"",[8]PDI_TITULACIÓN!$AV127&lt;&gt;0),[8]PDI_TITULACIÓN!$AV127,""),IF($A129="TOTAL",SUM(INDIRECT("AC4:AC"&amp;ROW()-1)),""))</f>
        <v/>
      </c>
      <c r="AD129" s="6" t="str">
        <f ca="1">IF(AND($A129&lt;&gt;"",$A129&lt;&gt;"TOTAL"),IF(AND([8]PDI_TITULACIÓN!$AX127&lt;&gt;"",[8]PDI_TITULACIÓN!$AX127&lt;&gt;0),[8]PDI_TITULACIÓN!$AX127,""),IF($A129="TOTAL",SUM(INDIRECT("AD4:AD"&amp;ROW()-1)),""))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IF(AND($A129&lt;&gt;"",$A129&lt;&gt;"TOTAL"),IF(AND([8]PDI_TITULACIÓN!$BA127&lt;&gt;"",[8]PDI_TITULACIÓN!$BA127&lt;&gt;0),[8]PDI_TITULACIÓN!$BA127,""),IF($A129="TOTAL",SUM(INDIRECT("AF4:AF"&amp;ROW()-1)),""))</f>
        <v/>
      </c>
      <c r="AG129" s="6" t="str">
        <f ca="1">IF(AND($A129&lt;&gt;"",$A129&lt;&gt;"TOTAL"),IF(AND([8]PDI_TITULACIÓN!$BC127&lt;&gt;"",[8]PDI_TITULACIÓN!$BC127&lt;&gt;0),[8]PDI_TITULACIÓN!$BC127,""),IF($A129="TOTAL",SUM(INDIRECT("AG4:AG"&amp;ROW()-1)),""))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IF(AND($A129&lt;&gt;"",$A129&lt;&gt;"TOTAL"),IF(AND([8]PDI_TITULACIÓN!$BF127&lt;&gt;"",[8]PDI_TITULACIÓN!$BF127&lt;&gt;0),[8]PDI_TITULACIÓN!$BF127,""),IF($A129="TOTAL",SUM(INDIRECT("AI4:AI"&amp;ROW()-1)),""))</f>
        <v/>
      </c>
      <c r="AJ129" s="6" t="str">
        <f ca="1">IF(AND($A129&lt;&gt;"",$A129&lt;&gt;"TOTAL"),IF(AND([8]PDI_TITULACIÓN!$BH127&lt;&gt;"",[8]PDI_TITULACIÓN!$BH127&lt;&gt;0),[8]PDI_TITULACIÓN!$BH127,""),IF($A129="TOTAL",SUM(INDIRECT("AJ4:AJ"&amp;ROW()-1)),""))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IF(AND($A129&lt;&gt;"",$A129&lt;&gt;"TOTAL"),IF(AND([8]PDI_TITULACIÓN!$BK127&lt;&gt;"",[8]PDI_TITULACIÓN!$BK127&lt;&gt;0),[8]PDI_TITULACIÓN!$BK127,""),IF($A129="TOTAL",SUM(INDIRECT("AL4:AL"&amp;ROW()-1)),""))</f>
        <v/>
      </c>
      <c r="AM129" s="6" t="str">
        <f ca="1">IF(AND($A129&lt;&gt;"",$A129&lt;&gt;"TOTAL"),IF(AND([8]PDI_TITULACIÓN!$BM127&lt;&gt;"",[8]PDI_TITULACIÓN!$BM127&lt;&gt;0),[8]PDI_TITULACIÓN!$BM127,""),IF($A129="TOTAL",SUM(INDIRECT("AM4:AM"&amp;ROW()-1)),""))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IF(AND($A129&lt;&gt;"",$A129&lt;&gt;"TOTAL"),IF(AND([8]PDI_TITULACIÓN!$BP127&lt;&gt;"",[8]PDI_TITULACIÓN!$BP127&lt;&gt;0),[8]PDI_TITULACIÓN!$BP127,""),IF($A129="TOTAL",SUM(INDIRECT("AO4:AO"&amp;ROW()-1)),""))</f>
        <v/>
      </c>
      <c r="AP129" s="6" t="str">
        <f ca="1">IF(AND($A129&lt;&gt;"",$A129&lt;&gt;"TOTAL"),IF(AND([8]PDI_TITULACIÓN!$BR127&lt;&gt;"",[8]PDI_TITULACIÓN!$BR127&lt;&gt;0),[8]PDI_TITULACIÓN!$BR127,""),IF($A129="TOTAL",SUM(INDIRECT("AP4:AP"&amp;ROW()-1)),""))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IF(AND($A129&lt;&gt;"",$A129&lt;&gt;"TOTAL"),IF(AND([8]PDI_TITULACIÓN!$BU127&lt;&gt;"",[8]PDI_TITULACIÓN!$BU127&lt;&gt;0),[8]PDI_TITULACIÓN!$BU127,""),IF($A129="TOTAL",SUM(INDIRECT("AR4:AR"&amp;ROW()-1)),""))</f>
        <v/>
      </c>
      <c r="AS129" s="6" t="str">
        <f ca="1">IF(AND($A129&lt;&gt;"",$A129&lt;&gt;"TOTAL"),IF(AND([8]PDI_TITULACIÓN!$BW127&lt;&gt;"",[8]PDI_TITULACIÓN!$BW127&lt;&gt;0),[8]PDI_TITULACIÓN!$BW127,""),IF($A129="TOTAL",SUM(INDIRECT("AS4:AS"&amp;ROW()-1)),""))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IF(AND($A129&lt;&gt;"",$A129&lt;&gt;"TOTAL"),IF(AND([8]PDI_TITULACIÓN!$BZ127&lt;&gt;"",[8]PDI_TITULACIÓN!$BZ127&lt;&gt;0),[8]PDI_TITULACIÓN!$BZ127,""),IF($A129="TOTAL",SUM(INDIRECT("AU4:AU"&amp;ROW()-1)),""))</f>
        <v/>
      </c>
      <c r="AV129" s="6" t="str">
        <f ca="1">IF(AND($A129&lt;&gt;"",$A129&lt;&gt;"TOTAL"),IF(AND([8]PDI_TITULACIÓN!$CB127&lt;&gt;"",[8]PDI_TITULACIÓN!$CB127&lt;&gt;0),[8]PDI_TITULACIÓN!$CB127,""),IF($A129="TOTAL",SUM(INDIRECT("AV4:AV"&amp;ROW()-1)),""))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IF(AND($A129&lt;&gt;"",$A129&lt;&gt;"TOTAL"),IF(AND([8]PDI_TITULACIÓN!$CE127&lt;&gt;"",[8]PDI_TITULACIÓN!$CE127&lt;&gt;0),[8]PDI_TITULACIÓN!$CE127,""),IF($A129="TOTAL",SUM(INDIRECT("AX4:AX"&amp;ROW()-1)),""))</f>
        <v/>
      </c>
      <c r="AY129" s="6" t="str">
        <f ca="1">IF(AND($A129&lt;&gt;"",$A129&lt;&gt;"TOTAL"),IF(AND([8]PDI_TITULACIÓN!$CG127&lt;&gt;"",[8]PDI_TITULACIÓN!$CG127&lt;&gt;0),[8]PDI_TITULACIÓN!$CG127,""),IF($A129="TOTAL",SUM(INDIRECT("AY4:AY"&amp;ROW()-1)),""))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IF(AND($A129&lt;&gt;"",$A129&lt;&gt;"TOTAL"),IF(AND([8]PDI_TITULACIÓN!$CJ127&lt;&gt;"",[8]PDI_TITULACIÓN!$CJ127&lt;&gt;0),[8]PDI_TITULACIÓN!$CJ127,""),IF($A129="TOTAL",SUM(INDIRECT("BA4:BA"&amp;ROW()-1)),""))</f>
        <v/>
      </c>
      <c r="BB129" s="6" t="str">
        <f ca="1">IF(AND($A129&lt;&gt;"",$A129&lt;&gt;"TOTAL"),IF(AND([8]PDI_TITULACIÓN!$CL127&lt;&gt;"",[8]PDI_TITULACIÓN!$CL127&lt;&gt;0),[8]PDI_TITULACIÓN!$CL127,""),IF($A129="TOTAL",SUM(INDIRECT("BB4:BB"&amp;ROW()-1)),""))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IF(AND($A129&lt;&gt;"",$A129&lt;&gt;"TOTAL"),IF(AND([8]PDI_TITULACIÓN!$CO127&lt;&gt;"",[8]PDI_TITULACIÓN!$CO127&lt;&gt;0),[8]PDI_TITULACIÓN!$CO127,""),IF($A129="TOTAL",SUM(INDIRECT("BD4:BD"&amp;ROW()-1)),""))</f>
        <v/>
      </c>
      <c r="BE129" s="6" t="str">
        <f ca="1">IF(AND($A129&lt;&gt;"",$A129&lt;&gt;"TOTAL"),IF(AND([8]PDI_TITULACIÓN!$CQ127&lt;&gt;"",[8]PDI_TITULACIÓN!$CQ127&lt;&gt;0),[8]PDI_TITULACIÓN!$CQ127,""),IF($A129="TOTAL",SUM(INDIRECT("BE4:BE"&amp;ROW()-1)),""))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IF([8]PDI_TITULACIÓN!$B128&lt;&gt;"",[8]PDI_TITULACIÓN!$B128,IF(AND([8]PDI_TITULACIÓN!$B128="",[8]PDI_TITULACIÓN!$B129="",[8]PDI_TITULACIÓN!$B127=""),"","TOTAL"))</f>
        <v/>
      </c>
      <c r="B130" s="6" t="str">
        <f ca="1">IF(AND($A130&lt;&gt;"",$A130&lt;&gt;"TOTAL"),IF(AND([8]PDI_TITULACIÓN!$C128&lt;&gt;"",[8]PDI_TITULACIÓN!$C128&lt;&gt;0),[8]PDI_TITULACIÓN!$C128,""),IF($A130="TOTAL",SUM(INDIRECT("B4:B"&amp;ROW()-1)),""))</f>
        <v/>
      </c>
      <c r="C130" s="6" t="str">
        <f ca="1">IF(AND($A130&lt;&gt;"",$A130&lt;&gt;"TOTAL"),IF(AND([8]PDI_TITULACIÓN!$E128&lt;&gt;"",[8]PDI_TITULACIÓN!$E128&lt;&gt;0),[8]PDI_TITULACIÓN!$E128,""),IF($A130="TOTAL",SUM(INDIRECT("C4:C"&amp;ROW()-1)),""))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IF(AND($A130&lt;&gt;"",$A130&lt;&gt;"TOTAL"),IF(AND([8]PDI_TITULACIÓN!$H128&lt;&gt;"",[8]PDI_TITULACIÓN!$H128&lt;&gt;0),[8]PDI_TITULACIÓN!$H128,""),IF($A130="TOTAL",SUM(INDIRECT("E4:E"&amp;ROW()-1)),""))</f>
        <v/>
      </c>
      <c r="F130" s="6" t="str">
        <f ca="1">IF(AND($A130&lt;&gt;"",$A130&lt;&gt;"TOTAL"),IF(AND([8]PDI_TITULACIÓN!$J128&lt;&gt;"",[8]PDI_TITULACIÓN!$J128&lt;&gt;0),[8]PDI_TITULACIÓN!$J128,""),IF($A130="TOTAL",SUM(INDIRECT("F4:F"&amp;ROW()-1)),""))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IF(AND($A130&lt;&gt;"",$A130&lt;&gt;"TOTAL"),IF(AND([8]PDI_TITULACIÓN!$M128&lt;&gt;"",[8]PDI_TITULACIÓN!$M128&lt;&gt;0),[8]PDI_TITULACIÓN!$M128,""),IF($A130="TOTAL",SUM(INDIRECT("H4:H"&amp;ROW()-1)),""))</f>
        <v/>
      </c>
      <c r="I130" s="6" t="str">
        <f ca="1">IF(AND($A130&lt;&gt;"",$A130&lt;&gt;"TOTAL"),IF(AND([8]PDI_TITULACIÓN!$O128&lt;&gt;"",[8]PDI_TITULACIÓN!$O128&lt;&gt;0),[8]PDI_TITULACIÓN!$O128,""),IF($A130="TOTAL",SUM(INDIRECT("I4:I"&amp;ROW()-1)),""))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IF(AND($A130&lt;&gt;"",$A130&lt;&gt;"TOTAL"),IF(AND([8]PDI_TITULACIÓN!$R128&lt;&gt;"",[8]PDI_TITULACIÓN!$R128&lt;&gt;0),[8]PDI_TITULACIÓN!$R128,""),IF($A130="TOTAL",SUM(INDIRECT("K4:K"&amp;ROW()-1)),""))</f>
        <v/>
      </c>
      <c r="L130" s="6" t="str">
        <f ca="1">IF(AND($A130&lt;&gt;"",$A130&lt;&gt;"TOTAL"),IF(AND([8]PDI_TITULACIÓN!$T128&lt;&gt;"",[8]PDI_TITULACIÓN!$T128&lt;&gt;0),[8]PDI_TITULACIÓN!$T128,""),IF($A130="TOTAL",SUM(INDIRECT("L4:L"&amp;ROW()-1)),""))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IF(AND($A130&lt;&gt;"",$A130&lt;&gt;"TOTAL"),IF(AND([8]PDI_TITULACIÓN!$W128&lt;&gt;"",[8]PDI_TITULACIÓN!$W128&lt;&gt;0),[8]PDI_TITULACIÓN!$W128,""),IF($A130="TOTAL",SUM(INDIRECT("N4:N"&amp;ROW()-1)),""))</f>
        <v/>
      </c>
      <c r="O130" s="6" t="str">
        <f ca="1">IF(AND($A130&lt;&gt;"",$A130&lt;&gt;"TOTAL"),IF(AND([8]PDI_TITULACIÓN!$Y128&lt;&gt;"",[8]PDI_TITULACIÓN!$Y128&lt;&gt;0),[8]PDI_TITULACIÓN!$Y128,""),IF($A130="TOTAL",SUM(INDIRECT("O4:O"&amp;ROW()-1)),""))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IF(AND($A130&lt;&gt;"",$A130&lt;&gt;"TOTAL"),IF(AND([8]PDI_TITULACIÓN!$AB128&lt;&gt;"",[8]PDI_TITULACIÓN!$AB128&lt;&gt;0),[8]PDI_TITULACIÓN!$AB128,""),IF($A130="TOTAL",SUM(INDIRECT("Q4:Q"&amp;ROW()-1)),""))</f>
        <v/>
      </c>
      <c r="R130" s="6" t="str">
        <f ca="1">IF(AND($A130&lt;&gt;"",$A130&lt;&gt;"TOTAL"),IF(AND([8]PDI_TITULACIÓN!$AD128&lt;&gt;"",[8]PDI_TITULACIÓN!$AD128&lt;&gt;0),[8]PDI_TITULACIÓN!$AD128,""),IF($A130="TOTAL",SUM(INDIRECT("R4:R"&amp;ROW()-1)),""))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IF(AND($A130&lt;&gt;"",$A130&lt;&gt;"TOTAL"),IF(AND([8]PDI_TITULACIÓN!$AG128&lt;&gt;"",[8]PDI_TITULACIÓN!$AG128&lt;&gt;0),[8]PDI_TITULACIÓN!$AG128,""),IF($A130="TOTAL",SUM(INDIRECT("T4:T"&amp;ROW()-1)),""))</f>
        <v/>
      </c>
      <c r="U130" s="6" t="str">
        <f ca="1">IF(AND($A130&lt;&gt;"",$A130&lt;&gt;"TOTAL"),IF(AND([8]PDI_TITULACIÓN!$AI128&lt;&gt;"",[8]PDI_TITULACIÓN!$AI128&lt;&gt;0),[8]PDI_TITULACIÓN!$AI128,""),IF($A130="TOTAL",SUM(INDIRECT("U4:U"&amp;ROW()-1)),""))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IF(AND($A130&lt;&gt;"",$A130&lt;&gt;"TOTAL"),IF(AND([8]PDI_TITULACIÓN!$AL128&lt;&gt;"",[8]PDI_TITULACIÓN!$AL128&lt;&gt;0),[8]PDI_TITULACIÓN!$AL128,""),IF($A130="TOTAL",SUM(INDIRECT("W4:W"&amp;ROW()-1)),""))</f>
        <v/>
      </c>
      <c r="X130" s="6" t="str">
        <f ca="1">IF(AND($A130&lt;&gt;"",$A130&lt;&gt;"TOTAL"),IF(AND([8]PDI_TITULACIÓN!$AN128&lt;&gt;"",[8]PDI_TITULACIÓN!$AN128&lt;&gt;0),[8]PDI_TITULACIÓN!$AN128,""),IF($A130="TOTAL",SUM(INDIRECT("X4:X"&amp;ROW()-1)),""))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IF(AND($A130&lt;&gt;"",$A130&lt;&gt;"TOTAL"),IF(AND([8]PDI_TITULACIÓN!$AQ128&lt;&gt;"",[8]PDI_TITULACIÓN!$AQ128&lt;&gt;0),[8]PDI_TITULACIÓN!$AQ128,""),IF($A130="TOTAL",SUM(INDIRECT("Z4:Z"&amp;ROW()-1)),""))</f>
        <v/>
      </c>
      <c r="AA130" s="6" t="str">
        <f ca="1">IF(AND($A130&lt;&gt;"",$A130&lt;&gt;"TOTAL"),IF(AND([8]PDI_TITULACIÓN!$AS128&lt;&gt;"",[8]PDI_TITULACIÓN!$AS128&lt;&gt;0),[8]PDI_TITULACIÓN!$AS128,""),IF($A130="TOTAL",SUM(INDIRECT("AA4:AA"&amp;ROW()-1)),""))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IF(AND($A130&lt;&gt;"",$A130&lt;&gt;"TOTAL"),IF(AND([8]PDI_TITULACIÓN!$AV128&lt;&gt;"",[8]PDI_TITULACIÓN!$AV128&lt;&gt;0),[8]PDI_TITULACIÓN!$AV128,""),IF($A130="TOTAL",SUM(INDIRECT("AC4:AC"&amp;ROW()-1)),""))</f>
        <v/>
      </c>
      <c r="AD130" s="6" t="str">
        <f ca="1">IF(AND($A130&lt;&gt;"",$A130&lt;&gt;"TOTAL"),IF(AND([8]PDI_TITULACIÓN!$AX128&lt;&gt;"",[8]PDI_TITULACIÓN!$AX128&lt;&gt;0),[8]PDI_TITULACIÓN!$AX128,""),IF($A130="TOTAL",SUM(INDIRECT("AD4:AD"&amp;ROW()-1)),""))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IF(AND($A130&lt;&gt;"",$A130&lt;&gt;"TOTAL"),IF(AND([8]PDI_TITULACIÓN!$BA128&lt;&gt;"",[8]PDI_TITULACIÓN!$BA128&lt;&gt;0),[8]PDI_TITULACIÓN!$BA128,""),IF($A130="TOTAL",SUM(INDIRECT("AF4:AF"&amp;ROW()-1)),""))</f>
        <v/>
      </c>
      <c r="AG130" s="6" t="str">
        <f ca="1">IF(AND($A130&lt;&gt;"",$A130&lt;&gt;"TOTAL"),IF(AND([8]PDI_TITULACIÓN!$BC128&lt;&gt;"",[8]PDI_TITULACIÓN!$BC128&lt;&gt;0),[8]PDI_TITULACIÓN!$BC128,""),IF($A130="TOTAL",SUM(INDIRECT("AG4:AG"&amp;ROW()-1)),""))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IF(AND($A130&lt;&gt;"",$A130&lt;&gt;"TOTAL"),IF(AND([8]PDI_TITULACIÓN!$BF128&lt;&gt;"",[8]PDI_TITULACIÓN!$BF128&lt;&gt;0),[8]PDI_TITULACIÓN!$BF128,""),IF($A130="TOTAL",SUM(INDIRECT("AI4:AI"&amp;ROW()-1)),""))</f>
        <v/>
      </c>
      <c r="AJ130" s="6" t="str">
        <f ca="1">IF(AND($A130&lt;&gt;"",$A130&lt;&gt;"TOTAL"),IF(AND([8]PDI_TITULACIÓN!$BH128&lt;&gt;"",[8]PDI_TITULACIÓN!$BH128&lt;&gt;0),[8]PDI_TITULACIÓN!$BH128,""),IF($A130="TOTAL",SUM(INDIRECT("AJ4:AJ"&amp;ROW()-1)),""))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IF(AND($A130&lt;&gt;"",$A130&lt;&gt;"TOTAL"),IF(AND([8]PDI_TITULACIÓN!$BK128&lt;&gt;"",[8]PDI_TITULACIÓN!$BK128&lt;&gt;0),[8]PDI_TITULACIÓN!$BK128,""),IF($A130="TOTAL",SUM(INDIRECT("AL4:AL"&amp;ROW()-1)),""))</f>
        <v/>
      </c>
      <c r="AM130" s="6" t="str">
        <f ca="1">IF(AND($A130&lt;&gt;"",$A130&lt;&gt;"TOTAL"),IF(AND([8]PDI_TITULACIÓN!$BM128&lt;&gt;"",[8]PDI_TITULACIÓN!$BM128&lt;&gt;0),[8]PDI_TITULACIÓN!$BM128,""),IF($A130="TOTAL",SUM(INDIRECT("AM4:AM"&amp;ROW()-1)),""))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IF(AND($A130&lt;&gt;"",$A130&lt;&gt;"TOTAL"),IF(AND([8]PDI_TITULACIÓN!$BP128&lt;&gt;"",[8]PDI_TITULACIÓN!$BP128&lt;&gt;0),[8]PDI_TITULACIÓN!$BP128,""),IF($A130="TOTAL",SUM(INDIRECT("AO4:AO"&amp;ROW()-1)),""))</f>
        <v/>
      </c>
      <c r="AP130" s="6" t="str">
        <f ca="1">IF(AND($A130&lt;&gt;"",$A130&lt;&gt;"TOTAL"),IF(AND([8]PDI_TITULACIÓN!$BR128&lt;&gt;"",[8]PDI_TITULACIÓN!$BR128&lt;&gt;0),[8]PDI_TITULACIÓN!$BR128,""),IF($A130="TOTAL",SUM(INDIRECT("AP4:AP"&amp;ROW()-1)),""))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IF(AND($A130&lt;&gt;"",$A130&lt;&gt;"TOTAL"),IF(AND([8]PDI_TITULACIÓN!$BU128&lt;&gt;"",[8]PDI_TITULACIÓN!$BU128&lt;&gt;0),[8]PDI_TITULACIÓN!$BU128,""),IF($A130="TOTAL",SUM(INDIRECT("AR4:AR"&amp;ROW()-1)),""))</f>
        <v/>
      </c>
      <c r="AS130" s="6" t="str">
        <f ca="1">IF(AND($A130&lt;&gt;"",$A130&lt;&gt;"TOTAL"),IF(AND([8]PDI_TITULACIÓN!$BW128&lt;&gt;"",[8]PDI_TITULACIÓN!$BW128&lt;&gt;0),[8]PDI_TITULACIÓN!$BW128,""),IF($A130="TOTAL",SUM(INDIRECT("AS4:AS"&amp;ROW()-1)),""))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IF(AND($A130&lt;&gt;"",$A130&lt;&gt;"TOTAL"),IF(AND([8]PDI_TITULACIÓN!$BZ128&lt;&gt;"",[8]PDI_TITULACIÓN!$BZ128&lt;&gt;0),[8]PDI_TITULACIÓN!$BZ128,""),IF($A130="TOTAL",SUM(INDIRECT("AU4:AU"&amp;ROW()-1)),""))</f>
        <v/>
      </c>
      <c r="AV130" s="6" t="str">
        <f ca="1">IF(AND($A130&lt;&gt;"",$A130&lt;&gt;"TOTAL"),IF(AND([8]PDI_TITULACIÓN!$CB128&lt;&gt;"",[8]PDI_TITULACIÓN!$CB128&lt;&gt;0),[8]PDI_TITULACIÓN!$CB128,""),IF($A130="TOTAL",SUM(INDIRECT("AV4:AV"&amp;ROW()-1)),""))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IF(AND($A130&lt;&gt;"",$A130&lt;&gt;"TOTAL"),IF(AND([8]PDI_TITULACIÓN!$CE128&lt;&gt;"",[8]PDI_TITULACIÓN!$CE128&lt;&gt;0),[8]PDI_TITULACIÓN!$CE128,""),IF($A130="TOTAL",SUM(INDIRECT("AX4:AX"&amp;ROW()-1)),""))</f>
        <v/>
      </c>
      <c r="AY130" s="6" t="str">
        <f ca="1">IF(AND($A130&lt;&gt;"",$A130&lt;&gt;"TOTAL"),IF(AND([8]PDI_TITULACIÓN!$CG128&lt;&gt;"",[8]PDI_TITULACIÓN!$CG128&lt;&gt;0),[8]PDI_TITULACIÓN!$CG128,""),IF($A130="TOTAL",SUM(INDIRECT("AY4:AY"&amp;ROW()-1)),""))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IF(AND($A130&lt;&gt;"",$A130&lt;&gt;"TOTAL"),IF(AND([8]PDI_TITULACIÓN!$CJ128&lt;&gt;"",[8]PDI_TITULACIÓN!$CJ128&lt;&gt;0),[8]PDI_TITULACIÓN!$CJ128,""),IF($A130="TOTAL",SUM(INDIRECT("BA4:BA"&amp;ROW()-1)),""))</f>
        <v/>
      </c>
      <c r="BB130" s="6" t="str">
        <f ca="1">IF(AND($A130&lt;&gt;"",$A130&lt;&gt;"TOTAL"),IF(AND([8]PDI_TITULACIÓN!$CL128&lt;&gt;"",[8]PDI_TITULACIÓN!$CL128&lt;&gt;0),[8]PDI_TITULACIÓN!$CL128,""),IF($A130="TOTAL",SUM(INDIRECT("BB4:BB"&amp;ROW()-1)),""))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IF(AND($A130&lt;&gt;"",$A130&lt;&gt;"TOTAL"),IF(AND([8]PDI_TITULACIÓN!$CO128&lt;&gt;"",[8]PDI_TITULACIÓN!$CO128&lt;&gt;0),[8]PDI_TITULACIÓN!$CO128,""),IF($A130="TOTAL",SUM(INDIRECT("BD4:BD"&amp;ROW()-1)),""))</f>
        <v/>
      </c>
      <c r="BE130" s="6" t="str">
        <f ca="1">IF(AND($A130&lt;&gt;"",$A130&lt;&gt;"TOTAL"),IF(AND([8]PDI_TITULACIÓN!$CQ128&lt;&gt;"",[8]PDI_TITULACIÓN!$CQ128&lt;&gt;0),[8]PDI_TITULACIÓN!$CQ128,""),IF($A130="TOTAL",SUM(INDIRECT("BE4:BE"&amp;ROW()-1)),""))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IF([8]PDI_TITULACIÓN!$B129&lt;&gt;"",[8]PDI_TITULACIÓN!$B129,IF(AND([8]PDI_TITULACIÓN!$B129="",[8]PDI_TITULACIÓN!$B130="",[8]PDI_TITULACIÓN!$B128=""),"","TOTAL"))</f>
        <v/>
      </c>
      <c r="B131" s="6" t="str">
        <f ca="1">IF(AND($A131&lt;&gt;"",$A131&lt;&gt;"TOTAL"),IF(AND([8]PDI_TITULACIÓN!$C129&lt;&gt;"",[8]PDI_TITULACIÓN!$C129&lt;&gt;0),[8]PDI_TITULACIÓN!$C129,""),IF($A131="TOTAL",SUM(INDIRECT("B4:B"&amp;ROW()-1)),""))</f>
        <v/>
      </c>
      <c r="C131" s="6" t="str">
        <f ca="1">IF(AND($A131&lt;&gt;"",$A131&lt;&gt;"TOTAL"),IF(AND([8]PDI_TITULACIÓN!$E129&lt;&gt;"",[8]PDI_TITULACIÓN!$E129&lt;&gt;0),[8]PDI_TITULACIÓN!$E129,""),IF($A131="TOTAL",SUM(INDIRECT("C4:C"&amp;ROW()-1)),""))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IF(AND($A131&lt;&gt;"",$A131&lt;&gt;"TOTAL"),IF(AND([8]PDI_TITULACIÓN!$H129&lt;&gt;"",[8]PDI_TITULACIÓN!$H129&lt;&gt;0),[8]PDI_TITULACIÓN!$H129,""),IF($A131="TOTAL",SUM(INDIRECT("E4:E"&amp;ROW()-1)),""))</f>
        <v/>
      </c>
      <c r="F131" s="6" t="str">
        <f ca="1">IF(AND($A131&lt;&gt;"",$A131&lt;&gt;"TOTAL"),IF(AND([8]PDI_TITULACIÓN!$J129&lt;&gt;"",[8]PDI_TITULACIÓN!$J129&lt;&gt;0),[8]PDI_TITULACIÓN!$J129,""),IF($A131="TOTAL",SUM(INDIRECT("F4:F"&amp;ROW()-1)),""))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IF(AND($A131&lt;&gt;"",$A131&lt;&gt;"TOTAL"),IF(AND([8]PDI_TITULACIÓN!$M129&lt;&gt;"",[8]PDI_TITULACIÓN!$M129&lt;&gt;0),[8]PDI_TITULACIÓN!$M129,""),IF($A131="TOTAL",SUM(INDIRECT("H4:H"&amp;ROW()-1)),""))</f>
        <v/>
      </c>
      <c r="I131" s="6" t="str">
        <f ca="1">IF(AND($A131&lt;&gt;"",$A131&lt;&gt;"TOTAL"),IF(AND([8]PDI_TITULACIÓN!$O129&lt;&gt;"",[8]PDI_TITULACIÓN!$O129&lt;&gt;0),[8]PDI_TITULACIÓN!$O129,""),IF($A131="TOTAL",SUM(INDIRECT("I4:I"&amp;ROW()-1)),""))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IF(AND($A131&lt;&gt;"",$A131&lt;&gt;"TOTAL"),IF(AND([8]PDI_TITULACIÓN!$R129&lt;&gt;"",[8]PDI_TITULACIÓN!$R129&lt;&gt;0),[8]PDI_TITULACIÓN!$R129,""),IF($A131="TOTAL",SUM(INDIRECT("K4:K"&amp;ROW()-1)),""))</f>
        <v/>
      </c>
      <c r="L131" s="6" t="str">
        <f ca="1">IF(AND($A131&lt;&gt;"",$A131&lt;&gt;"TOTAL"),IF(AND([8]PDI_TITULACIÓN!$T129&lt;&gt;"",[8]PDI_TITULACIÓN!$T129&lt;&gt;0),[8]PDI_TITULACIÓN!$T129,""),IF($A131="TOTAL",SUM(INDIRECT("L4:L"&amp;ROW()-1)),""))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IF(AND($A131&lt;&gt;"",$A131&lt;&gt;"TOTAL"),IF(AND([8]PDI_TITULACIÓN!$W129&lt;&gt;"",[8]PDI_TITULACIÓN!$W129&lt;&gt;0),[8]PDI_TITULACIÓN!$W129,""),IF($A131="TOTAL",SUM(INDIRECT("N4:N"&amp;ROW()-1)),""))</f>
        <v/>
      </c>
      <c r="O131" s="6" t="str">
        <f ca="1">IF(AND($A131&lt;&gt;"",$A131&lt;&gt;"TOTAL"),IF(AND([8]PDI_TITULACIÓN!$Y129&lt;&gt;"",[8]PDI_TITULACIÓN!$Y129&lt;&gt;0),[8]PDI_TITULACIÓN!$Y129,""),IF($A131="TOTAL",SUM(INDIRECT("O4:O"&amp;ROW()-1)),""))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IF(AND($A131&lt;&gt;"",$A131&lt;&gt;"TOTAL"),IF(AND([8]PDI_TITULACIÓN!$AB129&lt;&gt;"",[8]PDI_TITULACIÓN!$AB129&lt;&gt;0),[8]PDI_TITULACIÓN!$AB129,""),IF($A131="TOTAL",SUM(INDIRECT("Q4:Q"&amp;ROW()-1)),""))</f>
        <v/>
      </c>
      <c r="R131" s="6" t="str">
        <f ca="1">IF(AND($A131&lt;&gt;"",$A131&lt;&gt;"TOTAL"),IF(AND([8]PDI_TITULACIÓN!$AD129&lt;&gt;"",[8]PDI_TITULACIÓN!$AD129&lt;&gt;0),[8]PDI_TITULACIÓN!$AD129,""),IF($A131="TOTAL",SUM(INDIRECT("R4:R"&amp;ROW()-1)),""))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IF(AND($A131&lt;&gt;"",$A131&lt;&gt;"TOTAL"),IF(AND([8]PDI_TITULACIÓN!$AG129&lt;&gt;"",[8]PDI_TITULACIÓN!$AG129&lt;&gt;0),[8]PDI_TITULACIÓN!$AG129,""),IF($A131="TOTAL",SUM(INDIRECT("T4:T"&amp;ROW()-1)),""))</f>
        <v/>
      </c>
      <c r="U131" s="6" t="str">
        <f ca="1">IF(AND($A131&lt;&gt;"",$A131&lt;&gt;"TOTAL"),IF(AND([8]PDI_TITULACIÓN!$AI129&lt;&gt;"",[8]PDI_TITULACIÓN!$AI129&lt;&gt;0),[8]PDI_TITULACIÓN!$AI129,""),IF($A131="TOTAL",SUM(INDIRECT("U4:U"&amp;ROW()-1)),""))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IF(AND($A131&lt;&gt;"",$A131&lt;&gt;"TOTAL"),IF(AND([8]PDI_TITULACIÓN!$AL129&lt;&gt;"",[8]PDI_TITULACIÓN!$AL129&lt;&gt;0),[8]PDI_TITULACIÓN!$AL129,""),IF($A131="TOTAL",SUM(INDIRECT("W4:W"&amp;ROW()-1)),""))</f>
        <v/>
      </c>
      <c r="X131" s="6" t="str">
        <f ca="1">IF(AND($A131&lt;&gt;"",$A131&lt;&gt;"TOTAL"),IF(AND([8]PDI_TITULACIÓN!$AN129&lt;&gt;"",[8]PDI_TITULACIÓN!$AN129&lt;&gt;0),[8]PDI_TITULACIÓN!$AN129,""),IF($A131="TOTAL",SUM(INDIRECT("X4:X"&amp;ROW()-1)),""))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IF(AND($A131&lt;&gt;"",$A131&lt;&gt;"TOTAL"),IF(AND([8]PDI_TITULACIÓN!$AQ129&lt;&gt;"",[8]PDI_TITULACIÓN!$AQ129&lt;&gt;0),[8]PDI_TITULACIÓN!$AQ129,""),IF($A131="TOTAL",SUM(INDIRECT("Z4:Z"&amp;ROW()-1)),""))</f>
        <v/>
      </c>
      <c r="AA131" s="6" t="str">
        <f ca="1">IF(AND($A131&lt;&gt;"",$A131&lt;&gt;"TOTAL"),IF(AND([8]PDI_TITULACIÓN!$AS129&lt;&gt;"",[8]PDI_TITULACIÓN!$AS129&lt;&gt;0),[8]PDI_TITULACIÓN!$AS129,""),IF($A131="TOTAL",SUM(INDIRECT("AA4:AA"&amp;ROW()-1)),""))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IF(AND($A131&lt;&gt;"",$A131&lt;&gt;"TOTAL"),IF(AND([8]PDI_TITULACIÓN!$AV129&lt;&gt;"",[8]PDI_TITULACIÓN!$AV129&lt;&gt;0),[8]PDI_TITULACIÓN!$AV129,""),IF($A131="TOTAL",SUM(INDIRECT("AC4:AC"&amp;ROW()-1)),""))</f>
        <v/>
      </c>
      <c r="AD131" s="6" t="str">
        <f ca="1">IF(AND($A131&lt;&gt;"",$A131&lt;&gt;"TOTAL"),IF(AND([8]PDI_TITULACIÓN!$AX129&lt;&gt;"",[8]PDI_TITULACIÓN!$AX129&lt;&gt;0),[8]PDI_TITULACIÓN!$AX129,""),IF($A131="TOTAL",SUM(INDIRECT("AD4:AD"&amp;ROW()-1)),""))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IF(AND($A131&lt;&gt;"",$A131&lt;&gt;"TOTAL"),IF(AND([8]PDI_TITULACIÓN!$BA129&lt;&gt;"",[8]PDI_TITULACIÓN!$BA129&lt;&gt;0),[8]PDI_TITULACIÓN!$BA129,""),IF($A131="TOTAL",SUM(INDIRECT("AF4:AF"&amp;ROW()-1)),""))</f>
        <v/>
      </c>
      <c r="AG131" s="6" t="str">
        <f ca="1">IF(AND($A131&lt;&gt;"",$A131&lt;&gt;"TOTAL"),IF(AND([8]PDI_TITULACIÓN!$BC129&lt;&gt;"",[8]PDI_TITULACIÓN!$BC129&lt;&gt;0),[8]PDI_TITULACIÓN!$BC129,""),IF($A131="TOTAL",SUM(INDIRECT("AG4:AG"&amp;ROW()-1)),""))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IF(AND($A131&lt;&gt;"",$A131&lt;&gt;"TOTAL"),IF(AND([8]PDI_TITULACIÓN!$BF129&lt;&gt;"",[8]PDI_TITULACIÓN!$BF129&lt;&gt;0),[8]PDI_TITULACIÓN!$BF129,""),IF($A131="TOTAL",SUM(INDIRECT("AI4:AI"&amp;ROW()-1)),""))</f>
        <v/>
      </c>
      <c r="AJ131" s="6" t="str">
        <f ca="1">IF(AND($A131&lt;&gt;"",$A131&lt;&gt;"TOTAL"),IF(AND([8]PDI_TITULACIÓN!$BH129&lt;&gt;"",[8]PDI_TITULACIÓN!$BH129&lt;&gt;0),[8]PDI_TITULACIÓN!$BH129,""),IF($A131="TOTAL",SUM(INDIRECT("AJ4:AJ"&amp;ROW()-1)),""))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IF(AND($A131&lt;&gt;"",$A131&lt;&gt;"TOTAL"),IF(AND([8]PDI_TITULACIÓN!$BK129&lt;&gt;"",[8]PDI_TITULACIÓN!$BK129&lt;&gt;0),[8]PDI_TITULACIÓN!$BK129,""),IF($A131="TOTAL",SUM(INDIRECT("AL4:AL"&amp;ROW()-1)),""))</f>
        <v/>
      </c>
      <c r="AM131" s="6" t="str">
        <f ca="1">IF(AND($A131&lt;&gt;"",$A131&lt;&gt;"TOTAL"),IF(AND([8]PDI_TITULACIÓN!$BM129&lt;&gt;"",[8]PDI_TITULACIÓN!$BM129&lt;&gt;0),[8]PDI_TITULACIÓN!$BM129,""),IF($A131="TOTAL",SUM(INDIRECT("AM4:AM"&amp;ROW()-1)),""))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IF(AND($A131&lt;&gt;"",$A131&lt;&gt;"TOTAL"),IF(AND([8]PDI_TITULACIÓN!$BP129&lt;&gt;"",[8]PDI_TITULACIÓN!$BP129&lt;&gt;0),[8]PDI_TITULACIÓN!$BP129,""),IF($A131="TOTAL",SUM(INDIRECT("AO4:AO"&amp;ROW()-1)),""))</f>
        <v/>
      </c>
      <c r="AP131" s="6" t="str">
        <f ca="1">IF(AND($A131&lt;&gt;"",$A131&lt;&gt;"TOTAL"),IF(AND([8]PDI_TITULACIÓN!$BR129&lt;&gt;"",[8]PDI_TITULACIÓN!$BR129&lt;&gt;0),[8]PDI_TITULACIÓN!$BR129,""),IF($A131="TOTAL",SUM(INDIRECT("AP4:AP"&amp;ROW()-1)),""))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IF(AND($A131&lt;&gt;"",$A131&lt;&gt;"TOTAL"),IF(AND([8]PDI_TITULACIÓN!$BU129&lt;&gt;"",[8]PDI_TITULACIÓN!$BU129&lt;&gt;0),[8]PDI_TITULACIÓN!$BU129,""),IF($A131="TOTAL",SUM(INDIRECT("AR4:AR"&amp;ROW()-1)),""))</f>
        <v/>
      </c>
      <c r="AS131" s="6" t="str">
        <f ca="1">IF(AND($A131&lt;&gt;"",$A131&lt;&gt;"TOTAL"),IF(AND([8]PDI_TITULACIÓN!$BW129&lt;&gt;"",[8]PDI_TITULACIÓN!$BW129&lt;&gt;0),[8]PDI_TITULACIÓN!$BW129,""),IF($A131="TOTAL",SUM(INDIRECT("AS4:AS"&amp;ROW()-1)),""))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IF(AND($A131&lt;&gt;"",$A131&lt;&gt;"TOTAL"),IF(AND([8]PDI_TITULACIÓN!$BZ129&lt;&gt;"",[8]PDI_TITULACIÓN!$BZ129&lt;&gt;0),[8]PDI_TITULACIÓN!$BZ129,""),IF($A131="TOTAL",SUM(INDIRECT("AU4:AU"&amp;ROW()-1)),""))</f>
        <v/>
      </c>
      <c r="AV131" s="6" t="str">
        <f ca="1">IF(AND($A131&lt;&gt;"",$A131&lt;&gt;"TOTAL"),IF(AND([8]PDI_TITULACIÓN!$CB129&lt;&gt;"",[8]PDI_TITULACIÓN!$CB129&lt;&gt;0),[8]PDI_TITULACIÓN!$CB129,""),IF($A131="TOTAL",SUM(INDIRECT("AV4:AV"&amp;ROW()-1)),""))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IF(AND($A131&lt;&gt;"",$A131&lt;&gt;"TOTAL"),IF(AND([8]PDI_TITULACIÓN!$CE129&lt;&gt;"",[8]PDI_TITULACIÓN!$CE129&lt;&gt;0),[8]PDI_TITULACIÓN!$CE129,""),IF($A131="TOTAL",SUM(INDIRECT("AX4:AX"&amp;ROW()-1)),""))</f>
        <v/>
      </c>
      <c r="AY131" s="6" t="str">
        <f ca="1">IF(AND($A131&lt;&gt;"",$A131&lt;&gt;"TOTAL"),IF(AND([8]PDI_TITULACIÓN!$CG129&lt;&gt;"",[8]PDI_TITULACIÓN!$CG129&lt;&gt;0),[8]PDI_TITULACIÓN!$CG129,""),IF($A131="TOTAL",SUM(INDIRECT("AY4:AY"&amp;ROW()-1)),""))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IF(AND($A131&lt;&gt;"",$A131&lt;&gt;"TOTAL"),IF(AND([8]PDI_TITULACIÓN!$CJ129&lt;&gt;"",[8]PDI_TITULACIÓN!$CJ129&lt;&gt;0),[8]PDI_TITULACIÓN!$CJ129,""),IF($A131="TOTAL",SUM(INDIRECT("BA4:BA"&amp;ROW()-1)),""))</f>
        <v/>
      </c>
      <c r="BB131" s="6" t="str">
        <f ca="1">IF(AND($A131&lt;&gt;"",$A131&lt;&gt;"TOTAL"),IF(AND([8]PDI_TITULACIÓN!$CL129&lt;&gt;"",[8]PDI_TITULACIÓN!$CL129&lt;&gt;0),[8]PDI_TITULACIÓN!$CL129,""),IF($A131="TOTAL",SUM(INDIRECT("BB4:BB"&amp;ROW()-1)),""))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IF(AND($A131&lt;&gt;"",$A131&lt;&gt;"TOTAL"),IF(AND([8]PDI_TITULACIÓN!$CO129&lt;&gt;"",[8]PDI_TITULACIÓN!$CO129&lt;&gt;0),[8]PDI_TITULACIÓN!$CO129,""),IF($A131="TOTAL",SUM(INDIRECT("BD4:BD"&amp;ROW()-1)),""))</f>
        <v/>
      </c>
      <c r="BE131" s="6" t="str">
        <f ca="1">IF(AND($A131&lt;&gt;"",$A131&lt;&gt;"TOTAL"),IF(AND([8]PDI_TITULACIÓN!$CQ129&lt;&gt;"",[8]PDI_TITULACIÓN!$CQ129&lt;&gt;0),[8]PDI_TITULACIÓN!$CQ129,""),IF($A131="TOTAL",SUM(INDIRECT("BE4:BE"&amp;ROW()-1)),""))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IF([8]PDI_TITULACIÓN!$B130&lt;&gt;"",[8]PDI_TITULACIÓN!$B130,IF(AND([8]PDI_TITULACIÓN!$B130="",[8]PDI_TITULACIÓN!$B131="",[8]PDI_TITULACIÓN!$B129=""),"","TOTAL"))</f>
        <v/>
      </c>
      <c r="B132" s="6" t="str">
        <f ca="1">IF(AND($A132&lt;&gt;"",$A132&lt;&gt;"TOTAL"),IF(AND([8]PDI_TITULACIÓN!$C130&lt;&gt;"",[8]PDI_TITULACIÓN!$C130&lt;&gt;0),[8]PDI_TITULACIÓN!$C130,""),IF($A132="TOTAL",SUM(INDIRECT("B4:B"&amp;ROW()-1)),""))</f>
        <v/>
      </c>
      <c r="C132" s="6" t="str">
        <f ca="1">IF(AND($A132&lt;&gt;"",$A132&lt;&gt;"TOTAL"),IF(AND([8]PDI_TITULACIÓN!$E130&lt;&gt;"",[8]PDI_TITULACIÓN!$E130&lt;&gt;0),[8]PDI_TITULACIÓN!$E130,""),IF($A132="TOTAL",SUM(INDIRECT("C4:C"&amp;ROW()-1)),""))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IF(AND($A132&lt;&gt;"",$A132&lt;&gt;"TOTAL"),IF(AND([8]PDI_TITULACIÓN!$H130&lt;&gt;"",[8]PDI_TITULACIÓN!$H130&lt;&gt;0),[8]PDI_TITULACIÓN!$H130,""),IF($A132="TOTAL",SUM(INDIRECT("E4:E"&amp;ROW()-1)),""))</f>
        <v/>
      </c>
      <c r="F132" s="6" t="str">
        <f ca="1">IF(AND($A132&lt;&gt;"",$A132&lt;&gt;"TOTAL"),IF(AND([8]PDI_TITULACIÓN!$J130&lt;&gt;"",[8]PDI_TITULACIÓN!$J130&lt;&gt;0),[8]PDI_TITULACIÓN!$J130,""),IF($A132="TOTAL",SUM(INDIRECT("F4:F"&amp;ROW()-1)),""))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IF(AND($A132&lt;&gt;"",$A132&lt;&gt;"TOTAL"),IF(AND([8]PDI_TITULACIÓN!$M130&lt;&gt;"",[8]PDI_TITULACIÓN!$M130&lt;&gt;0),[8]PDI_TITULACIÓN!$M130,""),IF($A132="TOTAL",SUM(INDIRECT("H4:H"&amp;ROW()-1)),""))</f>
        <v/>
      </c>
      <c r="I132" s="6" t="str">
        <f ca="1">IF(AND($A132&lt;&gt;"",$A132&lt;&gt;"TOTAL"),IF(AND([8]PDI_TITULACIÓN!$O130&lt;&gt;"",[8]PDI_TITULACIÓN!$O130&lt;&gt;0),[8]PDI_TITULACIÓN!$O130,""),IF($A132="TOTAL",SUM(INDIRECT("I4:I"&amp;ROW()-1)),""))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IF(AND($A132&lt;&gt;"",$A132&lt;&gt;"TOTAL"),IF(AND([8]PDI_TITULACIÓN!$R130&lt;&gt;"",[8]PDI_TITULACIÓN!$R130&lt;&gt;0),[8]PDI_TITULACIÓN!$R130,""),IF($A132="TOTAL",SUM(INDIRECT("K4:K"&amp;ROW()-1)),""))</f>
        <v/>
      </c>
      <c r="L132" s="6" t="str">
        <f ca="1">IF(AND($A132&lt;&gt;"",$A132&lt;&gt;"TOTAL"),IF(AND([8]PDI_TITULACIÓN!$T130&lt;&gt;"",[8]PDI_TITULACIÓN!$T130&lt;&gt;0),[8]PDI_TITULACIÓN!$T130,""),IF($A132="TOTAL",SUM(INDIRECT("L4:L"&amp;ROW()-1)),""))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IF(AND($A132&lt;&gt;"",$A132&lt;&gt;"TOTAL"),IF(AND([8]PDI_TITULACIÓN!$W130&lt;&gt;"",[8]PDI_TITULACIÓN!$W130&lt;&gt;0),[8]PDI_TITULACIÓN!$W130,""),IF($A132="TOTAL",SUM(INDIRECT("N4:N"&amp;ROW()-1)),""))</f>
        <v/>
      </c>
      <c r="O132" s="6" t="str">
        <f ca="1">IF(AND($A132&lt;&gt;"",$A132&lt;&gt;"TOTAL"),IF(AND([8]PDI_TITULACIÓN!$Y130&lt;&gt;"",[8]PDI_TITULACIÓN!$Y130&lt;&gt;0),[8]PDI_TITULACIÓN!$Y130,""),IF($A132="TOTAL",SUM(INDIRECT("O4:O"&amp;ROW()-1)),""))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IF(AND($A132&lt;&gt;"",$A132&lt;&gt;"TOTAL"),IF(AND([8]PDI_TITULACIÓN!$AB130&lt;&gt;"",[8]PDI_TITULACIÓN!$AB130&lt;&gt;0),[8]PDI_TITULACIÓN!$AB130,""),IF($A132="TOTAL",SUM(INDIRECT("Q4:Q"&amp;ROW()-1)),""))</f>
        <v/>
      </c>
      <c r="R132" s="6" t="str">
        <f ca="1">IF(AND($A132&lt;&gt;"",$A132&lt;&gt;"TOTAL"),IF(AND([8]PDI_TITULACIÓN!$AD130&lt;&gt;"",[8]PDI_TITULACIÓN!$AD130&lt;&gt;0),[8]PDI_TITULACIÓN!$AD130,""),IF($A132="TOTAL",SUM(INDIRECT("R4:R"&amp;ROW()-1)),""))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IF(AND($A132&lt;&gt;"",$A132&lt;&gt;"TOTAL"),IF(AND([8]PDI_TITULACIÓN!$AG130&lt;&gt;"",[8]PDI_TITULACIÓN!$AG130&lt;&gt;0),[8]PDI_TITULACIÓN!$AG130,""),IF($A132="TOTAL",SUM(INDIRECT("T4:T"&amp;ROW()-1)),""))</f>
        <v/>
      </c>
      <c r="U132" s="6" t="str">
        <f ca="1">IF(AND($A132&lt;&gt;"",$A132&lt;&gt;"TOTAL"),IF(AND([8]PDI_TITULACIÓN!$AI130&lt;&gt;"",[8]PDI_TITULACIÓN!$AI130&lt;&gt;0),[8]PDI_TITULACIÓN!$AI130,""),IF($A132="TOTAL",SUM(INDIRECT("U4:U"&amp;ROW()-1)),""))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IF(AND($A132&lt;&gt;"",$A132&lt;&gt;"TOTAL"),IF(AND([8]PDI_TITULACIÓN!$AL130&lt;&gt;"",[8]PDI_TITULACIÓN!$AL130&lt;&gt;0),[8]PDI_TITULACIÓN!$AL130,""),IF($A132="TOTAL",SUM(INDIRECT("W4:W"&amp;ROW()-1)),""))</f>
        <v/>
      </c>
      <c r="X132" s="6" t="str">
        <f ca="1">IF(AND($A132&lt;&gt;"",$A132&lt;&gt;"TOTAL"),IF(AND([8]PDI_TITULACIÓN!$AN130&lt;&gt;"",[8]PDI_TITULACIÓN!$AN130&lt;&gt;0),[8]PDI_TITULACIÓN!$AN130,""),IF($A132="TOTAL",SUM(INDIRECT("X4:X"&amp;ROW()-1)),""))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IF(AND($A132&lt;&gt;"",$A132&lt;&gt;"TOTAL"),IF(AND([8]PDI_TITULACIÓN!$AQ130&lt;&gt;"",[8]PDI_TITULACIÓN!$AQ130&lt;&gt;0),[8]PDI_TITULACIÓN!$AQ130,""),IF($A132="TOTAL",SUM(INDIRECT("Z4:Z"&amp;ROW()-1)),""))</f>
        <v/>
      </c>
      <c r="AA132" s="6" t="str">
        <f ca="1">IF(AND($A132&lt;&gt;"",$A132&lt;&gt;"TOTAL"),IF(AND([8]PDI_TITULACIÓN!$AS130&lt;&gt;"",[8]PDI_TITULACIÓN!$AS130&lt;&gt;0),[8]PDI_TITULACIÓN!$AS130,""),IF($A132="TOTAL",SUM(INDIRECT("AA4:AA"&amp;ROW()-1)),""))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IF(AND($A132&lt;&gt;"",$A132&lt;&gt;"TOTAL"),IF(AND([8]PDI_TITULACIÓN!$AV130&lt;&gt;"",[8]PDI_TITULACIÓN!$AV130&lt;&gt;0),[8]PDI_TITULACIÓN!$AV130,""),IF($A132="TOTAL",SUM(INDIRECT("AC4:AC"&amp;ROW()-1)),""))</f>
        <v/>
      </c>
      <c r="AD132" s="6" t="str">
        <f ca="1">IF(AND($A132&lt;&gt;"",$A132&lt;&gt;"TOTAL"),IF(AND([8]PDI_TITULACIÓN!$AX130&lt;&gt;"",[8]PDI_TITULACIÓN!$AX130&lt;&gt;0),[8]PDI_TITULACIÓN!$AX130,""),IF($A132="TOTAL",SUM(INDIRECT("AD4:AD"&amp;ROW()-1)),""))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IF(AND($A132&lt;&gt;"",$A132&lt;&gt;"TOTAL"),IF(AND([8]PDI_TITULACIÓN!$BA130&lt;&gt;"",[8]PDI_TITULACIÓN!$BA130&lt;&gt;0),[8]PDI_TITULACIÓN!$BA130,""),IF($A132="TOTAL",SUM(INDIRECT("AF4:AF"&amp;ROW()-1)),""))</f>
        <v/>
      </c>
      <c r="AG132" s="6" t="str">
        <f ca="1">IF(AND($A132&lt;&gt;"",$A132&lt;&gt;"TOTAL"),IF(AND([8]PDI_TITULACIÓN!$BC130&lt;&gt;"",[8]PDI_TITULACIÓN!$BC130&lt;&gt;0),[8]PDI_TITULACIÓN!$BC130,""),IF($A132="TOTAL",SUM(INDIRECT("AG4:AG"&amp;ROW()-1)),""))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IF(AND($A132&lt;&gt;"",$A132&lt;&gt;"TOTAL"),IF(AND([8]PDI_TITULACIÓN!$BF130&lt;&gt;"",[8]PDI_TITULACIÓN!$BF130&lt;&gt;0),[8]PDI_TITULACIÓN!$BF130,""),IF($A132="TOTAL",SUM(INDIRECT("AI4:AI"&amp;ROW()-1)),""))</f>
        <v/>
      </c>
      <c r="AJ132" s="6" t="str">
        <f ca="1">IF(AND($A132&lt;&gt;"",$A132&lt;&gt;"TOTAL"),IF(AND([8]PDI_TITULACIÓN!$BH130&lt;&gt;"",[8]PDI_TITULACIÓN!$BH130&lt;&gt;0),[8]PDI_TITULACIÓN!$BH130,""),IF($A132="TOTAL",SUM(INDIRECT("AJ4:AJ"&amp;ROW()-1)),""))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IF(AND($A132&lt;&gt;"",$A132&lt;&gt;"TOTAL"),IF(AND([8]PDI_TITULACIÓN!$BK130&lt;&gt;"",[8]PDI_TITULACIÓN!$BK130&lt;&gt;0),[8]PDI_TITULACIÓN!$BK130,""),IF($A132="TOTAL",SUM(INDIRECT("AL4:AL"&amp;ROW()-1)),""))</f>
        <v/>
      </c>
      <c r="AM132" s="6" t="str">
        <f ca="1">IF(AND($A132&lt;&gt;"",$A132&lt;&gt;"TOTAL"),IF(AND([8]PDI_TITULACIÓN!$BM130&lt;&gt;"",[8]PDI_TITULACIÓN!$BM130&lt;&gt;0),[8]PDI_TITULACIÓN!$BM130,""),IF($A132="TOTAL",SUM(INDIRECT("AM4:AM"&amp;ROW()-1)),""))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IF(AND($A132&lt;&gt;"",$A132&lt;&gt;"TOTAL"),IF(AND([8]PDI_TITULACIÓN!$BP130&lt;&gt;"",[8]PDI_TITULACIÓN!$BP130&lt;&gt;0),[8]PDI_TITULACIÓN!$BP130,""),IF($A132="TOTAL",SUM(INDIRECT("AO4:AO"&amp;ROW()-1)),""))</f>
        <v/>
      </c>
      <c r="AP132" s="6" t="str">
        <f ca="1">IF(AND($A132&lt;&gt;"",$A132&lt;&gt;"TOTAL"),IF(AND([8]PDI_TITULACIÓN!$BR130&lt;&gt;"",[8]PDI_TITULACIÓN!$BR130&lt;&gt;0),[8]PDI_TITULACIÓN!$BR130,""),IF($A132="TOTAL",SUM(INDIRECT("AP4:AP"&amp;ROW()-1)),""))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IF(AND($A132&lt;&gt;"",$A132&lt;&gt;"TOTAL"),IF(AND([8]PDI_TITULACIÓN!$BU130&lt;&gt;"",[8]PDI_TITULACIÓN!$BU130&lt;&gt;0),[8]PDI_TITULACIÓN!$BU130,""),IF($A132="TOTAL",SUM(INDIRECT("AR4:AR"&amp;ROW()-1)),""))</f>
        <v/>
      </c>
      <c r="AS132" s="6" t="str">
        <f ca="1">IF(AND($A132&lt;&gt;"",$A132&lt;&gt;"TOTAL"),IF(AND([8]PDI_TITULACIÓN!$BW130&lt;&gt;"",[8]PDI_TITULACIÓN!$BW130&lt;&gt;0),[8]PDI_TITULACIÓN!$BW130,""),IF($A132="TOTAL",SUM(INDIRECT("AS4:AS"&amp;ROW()-1)),""))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IF(AND($A132&lt;&gt;"",$A132&lt;&gt;"TOTAL"),IF(AND([8]PDI_TITULACIÓN!$BZ130&lt;&gt;"",[8]PDI_TITULACIÓN!$BZ130&lt;&gt;0),[8]PDI_TITULACIÓN!$BZ130,""),IF($A132="TOTAL",SUM(INDIRECT("AU4:AU"&amp;ROW()-1)),""))</f>
        <v/>
      </c>
      <c r="AV132" s="6" t="str">
        <f ca="1">IF(AND($A132&lt;&gt;"",$A132&lt;&gt;"TOTAL"),IF(AND([8]PDI_TITULACIÓN!$CB130&lt;&gt;"",[8]PDI_TITULACIÓN!$CB130&lt;&gt;0),[8]PDI_TITULACIÓN!$CB130,""),IF($A132="TOTAL",SUM(INDIRECT("AV4:AV"&amp;ROW()-1)),""))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IF(AND($A132&lt;&gt;"",$A132&lt;&gt;"TOTAL"),IF(AND([8]PDI_TITULACIÓN!$CE130&lt;&gt;"",[8]PDI_TITULACIÓN!$CE130&lt;&gt;0),[8]PDI_TITULACIÓN!$CE130,""),IF($A132="TOTAL",SUM(INDIRECT("AX4:AX"&amp;ROW()-1)),""))</f>
        <v/>
      </c>
      <c r="AY132" s="6" t="str">
        <f ca="1">IF(AND($A132&lt;&gt;"",$A132&lt;&gt;"TOTAL"),IF(AND([8]PDI_TITULACIÓN!$CG130&lt;&gt;"",[8]PDI_TITULACIÓN!$CG130&lt;&gt;0),[8]PDI_TITULACIÓN!$CG130,""),IF($A132="TOTAL",SUM(INDIRECT("AY4:AY"&amp;ROW()-1)),""))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IF(AND($A132&lt;&gt;"",$A132&lt;&gt;"TOTAL"),IF(AND([8]PDI_TITULACIÓN!$CJ130&lt;&gt;"",[8]PDI_TITULACIÓN!$CJ130&lt;&gt;0),[8]PDI_TITULACIÓN!$CJ130,""),IF($A132="TOTAL",SUM(INDIRECT("BA4:BA"&amp;ROW()-1)),""))</f>
        <v/>
      </c>
      <c r="BB132" s="6" t="str">
        <f ca="1">IF(AND($A132&lt;&gt;"",$A132&lt;&gt;"TOTAL"),IF(AND([8]PDI_TITULACIÓN!$CL130&lt;&gt;"",[8]PDI_TITULACIÓN!$CL130&lt;&gt;0),[8]PDI_TITULACIÓN!$CL130,""),IF($A132="TOTAL",SUM(INDIRECT("BB4:BB"&amp;ROW()-1)),""))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IF(AND($A132&lt;&gt;"",$A132&lt;&gt;"TOTAL"),IF(AND([8]PDI_TITULACIÓN!$CO130&lt;&gt;"",[8]PDI_TITULACIÓN!$CO130&lt;&gt;0),[8]PDI_TITULACIÓN!$CO130,""),IF($A132="TOTAL",SUM(INDIRECT("BD4:BD"&amp;ROW()-1)),""))</f>
        <v/>
      </c>
      <c r="BE132" s="6" t="str">
        <f ca="1">IF(AND($A132&lt;&gt;"",$A132&lt;&gt;"TOTAL"),IF(AND([8]PDI_TITULACIÓN!$CQ130&lt;&gt;"",[8]PDI_TITULACIÓN!$CQ130&lt;&gt;0),[8]PDI_TITULACIÓN!$CQ130,""),IF($A132="TOTAL",SUM(INDIRECT("BE4:BE"&amp;ROW()-1)),""))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IF([8]PDI_TITULACIÓN!$B131&lt;&gt;"",[8]PDI_TITULACIÓN!$B131,IF(AND([8]PDI_TITULACIÓN!$B131="",[8]PDI_TITULACIÓN!$B132="",[8]PDI_TITULACIÓN!$B130=""),"","TOTAL"))</f>
        <v/>
      </c>
      <c r="B133" s="6" t="str">
        <f ca="1">IF(AND($A133&lt;&gt;"",$A133&lt;&gt;"TOTAL"),IF(AND([8]PDI_TITULACIÓN!$C131&lt;&gt;"",[8]PDI_TITULACIÓN!$C131&lt;&gt;0),[8]PDI_TITULACIÓN!$C131,""),IF($A133="TOTAL",SUM(INDIRECT("B4:B"&amp;ROW()-1)),""))</f>
        <v/>
      </c>
      <c r="C133" s="6" t="str">
        <f ca="1">IF(AND($A133&lt;&gt;"",$A133&lt;&gt;"TOTAL"),IF(AND([8]PDI_TITULACIÓN!$E131&lt;&gt;"",[8]PDI_TITULACIÓN!$E131&lt;&gt;0),[8]PDI_TITULACIÓN!$E131,""),IF($A133="TOTAL",SUM(INDIRECT("C4:C"&amp;ROW()-1)),""))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IF(AND($A133&lt;&gt;"",$A133&lt;&gt;"TOTAL"),IF(AND([8]PDI_TITULACIÓN!$H131&lt;&gt;"",[8]PDI_TITULACIÓN!$H131&lt;&gt;0),[8]PDI_TITULACIÓN!$H131,""),IF($A133="TOTAL",SUM(INDIRECT("E4:E"&amp;ROW()-1)),""))</f>
        <v/>
      </c>
      <c r="F133" s="6" t="str">
        <f ca="1">IF(AND($A133&lt;&gt;"",$A133&lt;&gt;"TOTAL"),IF(AND([8]PDI_TITULACIÓN!$J131&lt;&gt;"",[8]PDI_TITULACIÓN!$J131&lt;&gt;0),[8]PDI_TITULACIÓN!$J131,""),IF($A133="TOTAL",SUM(INDIRECT("F4:F"&amp;ROW()-1)),""))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IF(AND($A133&lt;&gt;"",$A133&lt;&gt;"TOTAL"),IF(AND([8]PDI_TITULACIÓN!$M131&lt;&gt;"",[8]PDI_TITULACIÓN!$M131&lt;&gt;0),[8]PDI_TITULACIÓN!$M131,""),IF($A133="TOTAL",SUM(INDIRECT("H4:H"&amp;ROW()-1)),""))</f>
        <v/>
      </c>
      <c r="I133" s="6" t="str">
        <f ca="1">IF(AND($A133&lt;&gt;"",$A133&lt;&gt;"TOTAL"),IF(AND([8]PDI_TITULACIÓN!$O131&lt;&gt;"",[8]PDI_TITULACIÓN!$O131&lt;&gt;0),[8]PDI_TITULACIÓN!$O131,""),IF($A133="TOTAL",SUM(INDIRECT("I4:I"&amp;ROW()-1)),""))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IF(AND($A133&lt;&gt;"",$A133&lt;&gt;"TOTAL"),IF(AND([8]PDI_TITULACIÓN!$R131&lt;&gt;"",[8]PDI_TITULACIÓN!$R131&lt;&gt;0),[8]PDI_TITULACIÓN!$R131,""),IF($A133="TOTAL",SUM(INDIRECT("K4:K"&amp;ROW()-1)),""))</f>
        <v/>
      </c>
      <c r="L133" s="6" t="str">
        <f ca="1">IF(AND($A133&lt;&gt;"",$A133&lt;&gt;"TOTAL"),IF(AND([8]PDI_TITULACIÓN!$T131&lt;&gt;"",[8]PDI_TITULACIÓN!$T131&lt;&gt;0),[8]PDI_TITULACIÓN!$T131,""),IF($A133="TOTAL",SUM(INDIRECT("L4:L"&amp;ROW()-1)),""))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IF(AND($A133&lt;&gt;"",$A133&lt;&gt;"TOTAL"),IF(AND([8]PDI_TITULACIÓN!$W131&lt;&gt;"",[8]PDI_TITULACIÓN!$W131&lt;&gt;0),[8]PDI_TITULACIÓN!$W131,""),IF($A133="TOTAL",SUM(INDIRECT("N4:N"&amp;ROW()-1)),""))</f>
        <v/>
      </c>
      <c r="O133" s="6" t="str">
        <f ca="1">IF(AND($A133&lt;&gt;"",$A133&lt;&gt;"TOTAL"),IF(AND([8]PDI_TITULACIÓN!$Y131&lt;&gt;"",[8]PDI_TITULACIÓN!$Y131&lt;&gt;0),[8]PDI_TITULACIÓN!$Y131,""),IF($A133="TOTAL",SUM(INDIRECT("O4:O"&amp;ROW()-1)),""))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IF(AND($A133&lt;&gt;"",$A133&lt;&gt;"TOTAL"),IF(AND([8]PDI_TITULACIÓN!$AB131&lt;&gt;"",[8]PDI_TITULACIÓN!$AB131&lt;&gt;0),[8]PDI_TITULACIÓN!$AB131,""),IF($A133="TOTAL",SUM(INDIRECT("Q4:Q"&amp;ROW()-1)),""))</f>
        <v/>
      </c>
      <c r="R133" s="6" t="str">
        <f ca="1">IF(AND($A133&lt;&gt;"",$A133&lt;&gt;"TOTAL"),IF(AND([8]PDI_TITULACIÓN!$AD131&lt;&gt;"",[8]PDI_TITULACIÓN!$AD131&lt;&gt;0),[8]PDI_TITULACIÓN!$AD131,""),IF($A133="TOTAL",SUM(INDIRECT("R4:R"&amp;ROW()-1)),""))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IF(AND($A133&lt;&gt;"",$A133&lt;&gt;"TOTAL"),IF(AND([8]PDI_TITULACIÓN!$AG131&lt;&gt;"",[8]PDI_TITULACIÓN!$AG131&lt;&gt;0),[8]PDI_TITULACIÓN!$AG131,""),IF($A133="TOTAL",SUM(INDIRECT("T4:T"&amp;ROW()-1)),""))</f>
        <v/>
      </c>
      <c r="U133" s="6" t="str">
        <f ca="1">IF(AND($A133&lt;&gt;"",$A133&lt;&gt;"TOTAL"),IF(AND([8]PDI_TITULACIÓN!$AI131&lt;&gt;"",[8]PDI_TITULACIÓN!$AI131&lt;&gt;0),[8]PDI_TITULACIÓN!$AI131,""),IF($A133="TOTAL",SUM(INDIRECT("U4:U"&amp;ROW()-1)),""))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IF(AND($A133&lt;&gt;"",$A133&lt;&gt;"TOTAL"),IF(AND([8]PDI_TITULACIÓN!$AL131&lt;&gt;"",[8]PDI_TITULACIÓN!$AL131&lt;&gt;0),[8]PDI_TITULACIÓN!$AL131,""),IF($A133="TOTAL",SUM(INDIRECT("W4:W"&amp;ROW()-1)),""))</f>
        <v/>
      </c>
      <c r="X133" s="6" t="str">
        <f ca="1">IF(AND($A133&lt;&gt;"",$A133&lt;&gt;"TOTAL"),IF(AND([8]PDI_TITULACIÓN!$AN131&lt;&gt;"",[8]PDI_TITULACIÓN!$AN131&lt;&gt;0),[8]PDI_TITULACIÓN!$AN131,""),IF($A133="TOTAL",SUM(INDIRECT("X4:X"&amp;ROW()-1)),""))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IF(AND($A133&lt;&gt;"",$A133&lt;&gt;"TOTAL"),IF(AND([8]PDI_TITULACIÓN!$AQ131&lt;&gt;"",[8]PDI_TITULACIÓN!$AQ131&lt;&gt;0),[8]PDI_TITULACIÓN!$AQ131,""),IF($A133="TOTAL",SUM(INDIRECT("Z4:Z"&amp;ROW()-1)),""))</f>
        <v/>
      </c>
      <c r="AA133" s="6" t="str">
        <f ca="1">IF(AND($A133&lt;&gt;"",$A133&lt;&gt;"TOTAL"),IF(AND([8]PDI_TITULACIÓN!$AS131&lt;&gt;"",[8]PDI_TITULACIÓN!$AS131&lt;&gt;0),[8]PDI_TITULACIÓN!$AS131,""),IF($A133="TOTAL",SUM(INDIRECT("AA4:AA"&amp;ROW()-1)),""))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IF(AND($A133&lt;&gt;"",$A133&lt;&gt;"TOTAL"),IF(AND([8]PDI_TITULACIÓN!$AV131&lt;&gt;"",[8]PDI_TITULACIÓN!$AV131&lt;&gt;0),[8]PDI_TITULACIÓN!$AV131,""),IF($A133="TOTAL",SUM(INDIRECT("AC4:AC"&amp;ROW()-1)),""))</f>
        <v/>
      </c>
      <c r="AD133" s="6" t="str">
        <f ca="1">IF(AND($A133&lt;&gt;"",$A133&lt;&gt;"TOTAL"),IF(AND([8]PDI_TITULACIÓN!$AX131&lt;&gt;"",[8]PDI_TITULACIÓN!$AX131&lt;&gt;0),[8]PDI_TITULACIÓN!$AX131,""),IF($A133="TOTAL",SUM(INDIRECT("AD4:AD"&amp;ROW()-1)),""))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IF(AND($A133&lt;&gt;"",$A133&lt;&gt;"TOTAL"),IF(AND([8]PDI_TITULACIÓN!$BA131&lt;&gt;"",[8]PDI_TITULACIÓN!$BA131&lt;&gt;0),[8]PDI_TITULACIÓN!$BA131,""),IF($A133="TOTAL",SUM(INDIRECT("AF4:AF"&amp;ROW()-1)),""))</f>
        <v/>
      </c>
      <c r="AG133" s="6" t="str">
        <f ca="1">IF(AND($A133&lt;&gt;"",$A133&lt;&gt;"TOTAL"),IF(AND([8]PDI_TITULACIÓN!$BC131&lt;&gt;"",[8]PDI_TITULACIÓN!$BC131&lt;&gt;0),[8]PDI_TITULACIÓN!$BC131,""),IF($A133="TOTAL",SUM(INDIRECT("AG4:AG"&amp;ROW()-1)),""))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IF(AND($A133&lt;&gt;"",$A133&lt;&gt;"TOTAL"),IF(AND([8]PDI_TITULACIÓN!$BF131&lt;&gt;"",[8]PDI_TITULACIÓN!$BF131&lt;&gt;0),[8]PDI_TITULACIÓN!$BF131,""),IF($A133="TOTAL",SUM(INDIRECT("AI4:AI"&amp;ROW()-1)),""))</f>
        <v/>
      </c>
      <c r="AJ133" s="6" t="str">
        <f ca="1">IF(AND($A133&lt;&gt;"",$A133&lt;&gt;"TOTAL"),IF(AND([8]PDI_TITULACIÓN!$BH131&lt;&gt;"",[8]PDI_TITULACIÓN!$BH131&lt;&gt;0),[8]PDI_TITULACIÓN!$BH131,""),IF($A133="TOTAL",SUM(INDIRECT("AJ4:AJ"&amp;ROW()-1)),""))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IF(AND($A133&lt;&gt;"",$A133&lt;&gt;"TOTAL"),IF(AND([8]PDI_TITULACIÓN!$BK131&lt;&gt;"",[8]PDI_TITULACIÓN!$BK131&lt;&gt;0),[8]PDI_TITULACIÓN!$BK131,""),IF($A133="TOTAL",SUM(INDIRECT("AL4:AL"&amp;ROW()-1)),""))</f>
        <v/>
      </c>
      <c r="AM133" s="6" t="str">
        <f ca="1">IF(AND($A133&lt;&gt;"",$A133&lt;&gt;"TOTAL"),IF(AND([8]PDI_TITULACIÓN!$BM131&lt;&gt;"",[8]PDI_TITULACIÓN!$BM131&lt;&gt;0),[8]PDI_TITULACIÓN!$BM131,""),IF($A133="TOTAL",SUM(INDIRECT("AM4:AM"&amp;ROW()-1)),""))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IF(AND($A133&lt;&gt;"",$A133&lt;&gt;"TOTAL"),IF(AND([8]PDI_TITULACIÓN!$BP131&lt;&gt;"",[8]PDI_TITULACIÓN!$BP131&lt;&gt;0),[8]PDI_TITULACIÓN!$BP131,""),IF($A133="TOTAL",SUM(INDIRECT("AO4:AO"&amp;ROW()-1)),""))</f>
        <v/>
      </c>
      <c r="AP133" s="6" t="str">
        <f ca="1">IF(AND($A133&lt;&gt;"",$A133&lt;&gt;"TOTAL"),IF(AND([8]PDI_TITULACIÓN!$BR131&lt;&gt;"",[8]PDI_TITULACIÓN!$BR131&lt;&gt;0),[8]PDI_TITULACIÓN!$BR131,""),IF($A133="TOTAL",SUM(INDIRECT("AP4:AP"&amp;ROW()-1)),""))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IF(AND($A133&lt;&gt;"",$A133&lt;&gt;"TOTAL"),IF(AND([8]PDI_TITULACIÓN!$BU131&lt;&gt;"",[8]PDI_TITULACIÓN!$BU131&lt;&gt;0),[8]PDI_TITULACIÓN!$BU131,""),IF($A133="TOTAL",SUM(INDIRECT("AR4:AR"&amp;ROW()-1)),""))</f>
        <v/>
      </c>
      <c r="AS133" s="6" t="str">
        <f ca="1">IF(AND($A133&lt;&gt;"",$A133&lt;&gt;"TOTAL"),IF(AND([8]PDI_TITULACIÓN!$BW131&lt;&gt;"",[8]PDI_TITULACIÓN!$BW131&lt;&gt;0),[8]PDI_TITULACIÓN!$BW131,""),IF($A133="TOTAL",SUM(INDIRECT("AS4:AS"&amp;ROW()-1)),""))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IF(AND($A133&lt;&gt;"",$A133&lt;&gt;"TOTAL"),IF(AND([8]PDI_TITULACIÓN!$BZ131&lt;&gt;"",[8]PDI_TITULACIÓN!$BZ131&lt;&gt;0),[8]PDI_TITULACIÓN!$BZ131,""),IF($A133="TOTAL",SUM(INDIRECT("AU4:AU"&amp;ROW()-1)),""))</f>
        <v/>
      </c>
      <c r="AV133" s="6" t="str">
        <f ca="1">IF(AND($A133&lt;&gt;"",$A133&lt;&gt;"TOTAL"),IF(AND([8]PDI_TITULACIÓN!$CB131&lt;&gt;"",[8]PDI_TITULACIÓN!$CB131&lt;&gt;0),[8]PDI_TITULACIÓN!$CB131,""),IF($A133="TOTAL",SUM(INDIRECT("AV4:AV"&amp;ROW()-1)),""))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IF(AND($A133&lt;&gt;"",$A133&lt;&gt;"TOTAL"),IF(AND([8]PDI_TITULACIÓN!$CE131&lt;&gt;"",[8]PDI_TITULACIÓN!$CE131&lt;&gt;0),[8]PDI_TITULACIÓN!$CE131,""),IF($A133="TOTAL",SUM(INDIRECT("AX4:AX"&amp;ROW()-1)),""))</f>
        <v/>
      </c>
      <c r="AY133" s="6" t="str">
        <f ca="1">IF(AND($A133&lt;&gt;"",$A133&lt;&gt;"TOTAL"),IF(AND([8]PDI_TITULACIÓN!$CG131&lt;&gt;"",[8]PDI_TITULACIÓN!$CG131&lt;&gt;0),[8]PDI_TITULACIÓN!$CG131,""),IF($A133="TOTAL",SUM(INDIRECT("AY4:AY"&amp;ROW()-1)),""))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IF(AND($A133&lt;&gt;"",$A133&lt;&gt;"TOTAL"),IF(AND([8]PDI_TITULACIÓN!$CJ131&lt;&gt;"",[8]PDI_TITULACIÓN!$CJ131&lt;&gt;0),[8]PDI_TITULACIÓN!$CJ131,""),IF($A133="TOTAL",SUM(INDIRECT("BA4:BA"&amp;ROW()-1)),""))</f>
        <v/>
      </c>
      <c r="BB133" s="6" t="str">
        <f ca="1">IF(AND($A133&lt;&gt;"",$A133&lt;&gt;"TOTAL"),IF(AND([8]PDI_TITULACIÓN!$CL131&lt;&gt;"",[8]PDI_TITULACIÓN!$CL131&lt;&gt;0),[8]PDI_TITULACIÓN!$CL131,""),IF($A133="TOTAL",SUM(INDIRECT("BB4:BB"&amp;ROW()-1)),""))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IF(AND($A133&lt;&gt;"",$A133&lt;&gt;"TOTAL"),IF(AND([8]PDI_TITULACIÓN!$CO131&lt;&gt;"",[8]PDI_TITULACIÓN!$CO131&lt;&gt;0),[8]PDI_TITULACIÓN!$CO131,""),IF($A133="TOTAL",SUM(INDIRECT("BD4:BD"&amp;ROW()-1)),""))</f>
        <v/>
      </c>
      <c r="BE133" s="6" t="str">
        <f ca="1">IF(AND($A133&lt;&gt;"",$A133&lt;&gt;"TOTAL"),IF(AND([8]PDI_TITULACIÓN!$CQ131&lt;&gt;"",[8]PDI_TITULACIÓN!$CQ131&lt;&gt;0),[8]PDI_TITULACIÓN!$CQ131,""),IF($A133="TOTAL",SUM(INDIRECT("BE4:BE"&amp;ROW()-1)),""))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IF([8]PDI_TITULACIÓN!$B132&lt;&gt;"",[8]PDI_TITULACIÓN!$B132,IF(AND([8]PDI_TITULACIÓN!$B132="",[8]PDI_TITULACIÓN!$B133="",[8]PDI_TITULACIÓN!$B131=""),"","TOTAL"))</f>
        <v/>
      </c>
      <c r="B134" s="6" t="str">
        <f ca="1">IF(AND($A134&lt;&gt;"",$A134&lt;&gt;"TOTAL"),IF(AND([8]PDI_TITULACIÓN!$C132&lt;&gt;"",[8]PDI_TITULACIÓN!$C132&lt;&gt;0),[8]PDI_TITULACIÓN!$C132,""),IF($A134="TOTAL",SUM(INDIRECT("B4:B"&amp;ROW()-1)),""))</f>
        <v/>
      </c>
      <c r="C134" s="6" t="str">
        <f ca="1">IF(AND($A134&lt;&gt;"",$A134&lt;&gt;"TOTAL"),IF(AND([8]PDI_TITULACIÓN!$E132&lt;&gt;"",[8]PDI_TITULACIÓN!$E132&lt;&gt;0),[8]PDI_TITULACIÓN!$E132,""),IF($A134="TOTAL",SUM(INDIRECT("C4:C"&amp;ROW()-1)),""))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IF(AND($A134&lt;&gt;"",$A134&lt;&gt;"TOTAL"),IF(AND([8]PDI_TITULACIÓN!$H132&lt;&gt;"",[8]PDI_TITULACIÓN!$H132&lt;&gt;0),[8]PDI_TITULACIÓN!$H132,""),IF($A134="TOTAL",SUM(INDIRECT("E4:E"&amp;ROW()-1)),""))</f>
        <v/>
      </c>
      <c r="F134" s="6" t="str">
        <f ca="1">IF(AND($A134&lt;&gt;"",$A134&lt;&gt;"TOTAL"),IF(AND([8]PDI_TITULACIÓN!$J132&lt;&gt;"",[8]PDI_TITULACIÓN!$J132&lt;&gt;0),[8]PDI_TITULACIÓN!$J132,""),IF($A134="TOTAL",SUM(INDIRECT("F4:F"&amp;ROW()-1)),""))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IF(AND($A134&lt;&gt;"",$A134&lt;&gt;"TOTAL"),IF(AND([8]PDI_TITULACIÓN!$M132&lt;&gt;"",[8]PDI_TITULACIÓN!$M132&lt;&gt;0),[8]PDI_TITULACIÓN!$M132,""),IF($A134="TOTAL",SUM(INDIRECT("H4:H"&amp;ROW()-1)),""))</f>
        <v/>
      </c>
      <c r="I134" s="6" t="str">
        <f ca="1">IF(AND($A134&lt;&gt;"",$A134&lt;&gt;"TOTAL"),IF(AND([8]PDI_TITULACIÓN!$O132&lt;&gt;"",[8]PDI_TITULACIÓN!$O132&lt;&gt;0),[8]PDI_TITULACIÓN!$O132,""),IF($A134="TOTAL",SUM(INDIRECT("I4:I"&amp;ROW()-1)),""))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IF(AND($A134&lt;&gt;"",$A134&lt;&gt;"TOTAL"),IF(AND([8]PDI_TITULACIÓN!$R132&lt;&gt;"",[8]PDI_TITULACIÓN!$R132&lt;&gt;0),[8]PDI_TITULACIÓN!$R132,""),IF($A134="TOTAL",SUM(INDIRECT("K4:K"&amp;ROW()-1)),""))</f>
        <v/>
      </c>
      <c r="L134" s="6" t="str">
        <f ca="1">IF(AND($A134&lt;&gt;"",$A134&lt;&gt;"TOTAL"),IF(AND([8]PDI_TITULACIÓN!$T132&lt;&gt;"",[8]PDI_TITULACIÓN!$T132&lt;&gt;0),[8]PDI_TITULACIÓN!$T132,""),IF($A134="TOTAL",SUM(INDIRECT("L4:L"&amp;ROW()-1)),""))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IF(AND($A134&lt;&gt;"",$A134&lt;&gt;"TOTAL"),IF(AND([8]PDI_TITULACIÓN!$W132&lt;&gt;"",[8]PDI_TITULACIÓN!$W132&lt;&gt;0),[8]PDI_TITULACIÓN!$W132,""),IF($A134="TOTAL",SUM(INDIRECT("N4:N"&amp;ROW()-1)),""))</f>
        <v/>
      </c>
      <c r="O134" s="6" t="str">
        <f ca="1">IF(AND($A134&lt;&gt;"",$A134&lt;&gt;"TOTAL"),IF(AND([8]PDI_TITULACIÓN!$Y132&lt;&gt;"",[8]PDI_TITULACIÓN!$Y132&lt;&gt;0),[8]PDI_TITULACIÓN!$Y132,""),IF($A134="TOTAL",SUM(INDIRECT("O4:O"&amp;ROW()-1)),""))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IF(AND($A134&lt;&gt;"",$A134&lt;&gt;"TOTAL"),IF(AND([8]PDI_TITULACIÓN!$AB132&lt;&gt;"",[8]PDI_TITULACIÓN!$AB132&lt;&gt;0),[8]PDI_TITULACIÓN!$AB132,""),IF($A134="TOTAL",SUM(INDIRECT("Q4:Q"&amp;ROW()-1)),""))</f>
        <v/>
      </c>
      <c r="R134" s="6" t="str">
        <f ca="1">IF(AND($A134&lt;&gt;"",$A134&lt;&gt;"TOTAL"),IF(AND([8]PDI_TITULACIÓN!$AD132&lt;&gt;"",[8]PDI_TITULACIÓN!$AD132&lt;&gt;0),[8]PDI_TITULACIÓN!$AD132,""),IF($A134="TOTAL",SUM(INDIRECT("R4:R"&amp;ROW()-1)),""))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IF(AND($A134&lt;&gt;"",$A134&lt;&gt;"TOTAL"),IF(AND([8]PDI_TITULACIÓN!$AG132&lt;&gt;"",[8]PDI_TITULACIÓN!$AG132&lt;&gt;0),[8]PDI_TITULACIÓN!$AG132,""),IF($A134="TOTAL",SUM(INDIRECT("T4:T"&amp;ROW()-1)),""))</f>
        <v/>
      </c>
      <c r="U134" s="6" t="str">
        <f ca="1">IF(AND($A134&lt;&gt;"",$A134&lt;&gt;"TOTAL"),IF(AND([8]PDI_TITULACIÓN!$AI132&lt;&gt;"",[8]PDI_TITULACIÓN!$AI132&lt;&gt;0),[8]PDI_TITULACIÓN!$AI132,""),IF($A134="TOTAL",SUM(INDIRECT("U4:U"&amp;ROW()-1)),""))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IF(AND($A134&lt;&gt;"",$A134&lt;&gt;"TOTAL"),IF(AND([8]PDI_TITULACIÓN!$AL132&lt;&gt;"",[8]PDI_TITULACIÓN!$AL132&lt;&gt;0),[8]PDI_TITULACIÓN!$AL132,""),IF($A134="TOTAL",SUM(INDIRECT("W4:W"&amp;ROW()-1)),""))</f>
        <v/>
      </c>
      <c r="X134" s="6" t="str">
        <f ca="1">IF(AND($A134&lt;&gt;"",$A134&lt;&gt;"TOTAL"),IF(AND([8]PDI_TITULACIÓN!$AN132&lt;&gt;"",[8]PDI_TITULACIÓN!$AN132&lt;&gt;0),[8]PDI_TITULACIÓN!$AN132,""),IF($A134="TOTAL",SUM(INDIRECT("X4:X"&amp;ROW()-1)),""))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IF(AND($A134&lt;&gt;"",$A134&lt;&gt;"TOTAL"),IF(AND([8]PDI_TITULACIÓN!$AQ132&lt;&gt;"",[8]PDI_TITULACIÓN!$AQ132&lt;&gt;0),[8]PDI_TITULACIÓN!$AQ132,""),IF($A134="TOTAL",SUM(INDIRECT("Z4:Z"&amp;ROW()-1)),""))</f>
        <v/>
      </c>
      <c r="AA134" s="6" t="str">
        <f ca="1">IF(AND($A134&lt;&gt;"",$A134&lt;&gt;"TOTAL"),IF(AND([8]PDI_TITULACIÓN!$AS132&lt;&gt;"",[8]PDI_TITULACIÓN!$AS132&lt;&gt;0),[8]PDI_TITULACIÓN!$AS132,""),IF($A134="TOTAL",SUM(INDIRECT("AA4:AA"&amp;ROW()-1)),""))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IF(AND($A134&lt;&gt;"",$A134&lt;&gt;"TOTAL"),IF(AND([8]PDI_TITULACIÓN!$AV132&lt;&gt;"",[8]PDI_TITULACIÓN!$AV132&lt;&gt;0),[8]PDI_TITULACIÓN!$AV132,""),IF($A134="TOTAL",SUM(INDIRECT("AC4:AC"&amp;ROW()-1)),""))</f>
        <v/>
      </c>
      <c r="AD134" s="6" t="str">
        <f ca="1">IF(AND($A134&lt;&gt;"",$A134&lt;&gt;"TOTAL"),IF(AND([8]PDI_TITULACIÓN!$AX132&lt;&gt;"",[8]PDI_TITULACIÓN!$AX132&lt;&gt;0),[8]PDI_TITULACIÓN!$AX132,""),IF($A134="TOTAL",SUM(INDIRECT("AD4:AD"&amp;ROW()-1)),""))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IF(AND($A134&lt;&gt;"",$A134&lt;&gt;"TOTAL"),IF(AND([8]PDI_TITULACIÓN!$BA132&lt;&gt;"",[8]PDI_TITULACIÓN!$BA132&lt;&gt;0),[8]PDI_TITULACIÓN!$BA132,""),IF($A134="TOTAL",SUM(INDIRECT("AF4:AF"&amp;ROW()-1)),""))</f>
        <v/>
      </c>
      <c r="AG134" s="6" t="str">
        <f ca="1">IF(AND($A134&lt;&gt;"",$A134&lt;&gt;"TOTAL"),IF(AND([8]PDI_TITULACIÓN!$BC132&lt;&gt;"",[8]PDI_TITULACIÓN!$BC132&lt;&gt;0),[8]PDI_TITULACIÓN!$BC132,""),IF($A134="TOTAL",SUM(INDIRECT("AG4:AG"&amp;ROW()-1)),""))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IF(AND($A134&lt;&gt;"",$A134&lt;&gt;"TOTAL"),IF(AND([8]PDI_TITULACIÓN!$BF132&lt;&gt;"",[8]PDI_TITULACIÓN!$BF132&lt;&gt;0),[8]PDI_TITULACIÓN!$BF132,""),IF($A134="TOTAL",SUM(INDIRECT("AI4:AI"&amp;ROW()-1)),""))</f>
        <v/>
      </c>
      <c r="AJ134" s="6" t="str">
        <f ca="1">IF(AND($A134&lt;&gt;"",$A134&lt;&gt;"TOTAL"),IF(AND([8]PDI_TITULACIÓN!$BH132&lt;&gt;"",[8]PDI_TITULACIÓN!$BH132&lt;&gt;0),[8]PDI_TITULACIÓN!$BH132,""),IF($A134="TOTAL",SUM(INDIRECT("AJ4:AJ"&amp;ROW()-1)),""))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IF(AND($A134&lt;&gt;"",$A134&lt;&gt;"TOTAL"),IF(AND([8]PDI_TITULACIÓN!$BK132&lt;&gt;"",[8]PDI_TITULACIÓN!$BK132&lt;&gt;0),[8]PDI_TITULACIÓN!$BK132,""),IF($A134="TOTAL",SUM(INDIRECT("AL4:AL"&amp;ROW()-1)),""))</f>
        <v/>
      </c>
      <c r="AM134" s="6" t="str">
        <f ca="1">IF(AND($A134&lt;&gt;"",$A134&lt;&gt;"TOTAL"),IF(AND([8]PDI_TITULACIÓN!$BM132&lt;&gt;"",[8]PDI_TITULACIÓN!$BM132&lt;&gt;0),[8]PDI_TITULACIÓN!$BM132,""),IF($A134="TOTAL",SUM(INDIRECT("AM4:AM"&amp;ROW()-1)),""))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IF(AND($A134&lt;&gt;"",$A134&lt;&gt;"TOTAL"),IF(AND([8]PDI_TITULACIÓN!$BP132&lt;&gt;"",[8]PDI_TITULACIÓN!$BP132&lt;&gt;0),[8]PDI_TITULACIÓN!$BP132,""),IF($A134="TOTAL",SUM(INDIRECT("AO4:AO"&amp;ROW()-1)),""))</f>
        <v/>
      </c>
      <c r="AP134" s="6" t="str">
        <f ca="1">IF(AND($A134&lt;&gt;"",$A134&lt;&gt;"TOTAL"),IF(AND([8]PDI_TITULACIÓN!$BR132&lt;&gt;"",[8]PDI_TITULACIÓN!$BR132&lt;&gt;0),[8]PDI_TITULACIÓN!$BR132,""),IF($A134="TOTAL",SUM(INDIRECT("AP4:AP"&amp;ROW()-1)),""))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IF(AND($A134&lt;&gt;"",$A134&lt;&gt;"TOTAL"),IF(AND([8]PDI_TITULACIÓN!$BU132&lt;&gt;"",[8]PDI_TITULACIÓN!$BU132&lt;&gt;0),[8]PDI_TITULACIÓN!$BU132,""),IF($A134="TOTAL",SUM(INDIRECT("AR4:AR"&amp;ROW()-1)),""))</f>
        <v/>
      </c>
      <c r="AS134" s="6" t="str">
        <f ca="1">IF(AND($A134&lt;&gt;"",$A134&lt;&gt;"TOTAL"),IF(AND([8]PDI_TITULACIÓN!$BW132&lt;&gt;"",[8]PDI_TITULACIÓN!$BW132&lt;&gt;0),[8]PDI_TITULACIÓN!$BW132,""),IF($A134="TOTAL",SUM(INDIRECT("AS4:AS"&amp;ROW()-1)),""))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IF(AND($A134&lt;&gt;"",$A134&lt;&gt;"TOTAL"),IF(AND([8]PDI_TITULACIÓN!$BZ132&lt;&gt;"",[8]PDI_TITULACIÓN!$BZ132&lt;&gt;0),[8]PDI_TITULACIÓN!$BZ132,""),IF($A134="TOTAL",SUM(INDIRECT("AU4:AU"&amp;ROW()-1)),""))</f>
        <v/>
      </c>
      <c r="AV134" s="6" t="str">
        <f ca="1">IF(AND($A134&lt;&gt;"",$A134&lt;&gt;"TOTAL"),IF(AND([8]PDI_TITULACIÓN!$CB132&lt;&gt;"",[8]PDI_TITULACIÓN!$CB132&lt;&gt;0),[8]PDI_TITULACIÓN!$CB132,""),IF($A134="TOTAL",SUM(INDIRECT("AV4:AV"&amp;ROW()-1)),""))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IF(AND($A134&lt;&gt;"",$A134&lt;&gt;"TOTAL"),IF(AND([8]PDI_TITULACIÓN!$CE132&lt;&gt;"",[8]PDI_TITULACIÓN!$CE132&lt;&gt;0),[8]PDI_TITULACIÓN!$CE132,""),IF($A134="TOTAL",SUM(INDIRECT("AX4:AX"&amp;ROW()-1)),""))</f>
        <v/>
      </c>
      <c r="AY134" s="6" t="str">
        <f ca="1">IF(AND($A134&lt;&gt;"",$A134&lt;&gt;"TOTAL"),IF(AND([8]PDI_TITULACIÓN!$CG132&lt;&gt;"",[8]PDI_TITULACIÓN!$CG132&lt;&gt;0),[8]PDI_TITULACIÓN!$CG132,""),IF($A134="TOTAL",SUM(INDIRECT("AY4:AY"&amp;ROW()-1)),""))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IF(AND($A134&lt;&gt;"",$A134&lt;&gt;"TOTAL"),IF(AND([8]PDI_TITULACIÓN!$CJ132&lt;&gt;"",[8]PDI_TITULACIÓN!$CJ132&lt;&gt;0),[8]PDI_TITULACIÓN!$CJ132,""),IF($A134="TOTAL",SUM(INDIRECT("BA4:BA"&amp;ROW()-1)),""))</f>
        <v/>
      </c>
      <c r="BB134" s="6" t="str">
        <f ca="1">IF(AND($A134&lt;&gt;"",$A134&lt;&gt;"TOTAL"),IF(AND([8]PDI_TITULACIÓN!$CL132&lt;&gt;"",[8]PDI_TITULACIÓN!$CL132&lt;&gt;0),[8]PDI_TITULACIÓN!$CL132,""),IF($A134="TOTAL",SUM(INDIRECT("BB4:BB"&amp;ROW()-1)),""))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IF(AND($A134&lt;&gt;"",$A134&lt;&gt;"TOTAL"),IF(AND([8]PDI_TITULACIÓN!$CO132&lt;&gt;"",[8]PDI_TITULACIÓN!$CO132&lt;&gt;0),[8]PDI_TITULACIÓN!$CO132,""),IF($A134="TOTAL",SUM(INDIRECT("BD4:BD"&amp;ROW()-1)),""))</f>
        <v/>
      </c>
      <c r="BE134" s="6" t="str">
        <f ca="1">IF(AND($A134&lt;&gt;"",$A134&lt;&gt;"TOTAL"),IF(AND([8]PDI_TITULACIÓN!$CQ132&lt;&gt;"",[8]PDI_TITULACIÓN!$CQ132&lt;&gt;0),[8]PDI_TITULACIÓN!$CQ132,""),IF($A134="TOTAL",SUM(INDIRECT("BE4:BE"&amp;ROW()-1)),""))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IF([8]PDI_TITULACIÓN!$B133&lt;&gt;"",[8]PDI_TITULACIÓN!$B133,IF(AND([8]PDI_TITULACIÓN!$B133="",[8]PDI_TITULACIÓN!$B134="",[8]PDI_TITULACIÓN!$B132=""),"","TOTAL"))</f>
        <v/>
      </c>
      <c r="B135" s="6" t="str">
        <f ca="1">IF(AND($A135&lt;&gt;"",$A135&lt;&gt;"TOTAL"),IF(AND([8]PDI_TITULACIÓN!$C133&lt;&gt;"",[8]PDI_TITULACIÓN!$C133&lt;&gt;0),[8]PDI_TITULACIÓN!$C133,""),IF($A135="TOTAL",SUM(INDIRECT("B4:B"&amp;ROW()-1)),""))</f>
        <v/>
      </c>
      <c r="C135" s="6" t="str">
        <f ca="1">IF(AND($A135&lt;&gt;"",$A135&lt;&gt;"TOTAL"),IF(AND([8]PDI_TITULACIÓN!$E133&lt;&gt;"",[8]PDI_TITULACIÓN!$E133&lt;&gt;0),[8]PDI_TITULACIÓN!$E133,""),IF($A135="TOTAL",SUM(INDIRECT("C4:C"&amp;ROW()-1)),""))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IF(AND($A135&lt;&gt;"",$A135&lt;&gt;"TOTAL"),IF(AND([8]PDI_TITULACIÓN!$H133&lt;&gt;"",[8]PDI_TITULACIÓN!$H133&lt;&gt;0),[8]PDI_TITULACIÓN!$H133,""),IF($A135="TOTAL",SUM(INDIRECT("E4:E"&amp;ROW()-1)),""))</f>
        <v/>
      </c>
      <c r="F135" s="6" t="str">
        <f ca="1">IF(AND($A135&lt;&gt;"",$A135&lt;&gt;"TOTAL"),IF(AND([8]PDI_TITULACIÓN!$J133&lt;&gt;"",[8]PDI_TITULACIÓN!$J133&lt;&gt;0),[8]PDI_TITULACIÓN!$J133,""),IF($A135="TOTAL",SUM(INDIRECT("F4:F"&amp;ROW()-1)),""))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IF(AND($A135&lt;&gt;"",$A135&lt;&gt;"TOTAL"),IF(AND([8]PDI_TITULACIÓN!$M133&lt;&gt;"",[8]PDI_TITULACIÓN!$M133&lt;&gt;0),[8]PDI_TITULACIÓN!$M133,""),IF($A135="TOTAL",SUM(INDIRECT("H4:H"&amp;ROW()-1)),""))</f>
        <v/>
      </c>
      <c r="I135" s="6" t="str">
        <f ca="1">IF(AND($A135&lt;&gt;"",$A135&lt;&gt;"TOTAL"),IF(AND([8]PDI_TITULACIÓN!$O133&lt;&gt;"",[8]PDI_TITULACIÓN!$O133&lt;&gt;0),[8]PDI_TITULACIÓN!$O133,""),IF($A135="TOTAL",SUM(INDIRECT("I4:I"&amp;ROW()-1)),""))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IF(AND($A135&lt;&gt;"",$A135&lt;&gt;"TOTAL"),IF(AND([8]PDI_TITULACIÓN!$R133&lt;&gt;"",[8]PDI_TITULACIÓN!$R133&lt;&gt;0),[8]PDI_TITULACIÓN!$R133,""),IF($A135="TOTAL",SUM(INDIRECT("K4:K"&amp;ROW()-1)),""))</f>
        <v/>
      </c>
      <c r="L135" s="6" t="str">
        <f ca="1">IF(AND($A135&lt;&gt;"",$A135&lt;&gt;"TOTAL"),IF(AND([8]PDI_TITULACIÓN!$T133&lt;&gt;"",[8]PDI_TITULACIÓN!$T133&lt;&gt;0),[8]PDI_TITULACIÓN!$T133,""),IF($A135="TOTAL",SUM(INDIRECT("L4:L"&amp;ROW()-1)),""))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IF(AND($A135&lt;&gt;"",$A135&lt;&gt;"TOTAL"),IF(AND([8]PDI_TITULACIÓN!$W133&lt;&gt;"",[8]PDI_TITULACIÓN!$W133&lt;&gt;0),[8]PDI_TITULACIÓN!$W133,""),IF($A135="TOTAL",SUM(INDIRECT("N4:N"&amp;ROW()-1)),""))</f>
        <v/>
      </c>
      <c r="O135" s="6" t="str">
        <f ca="1">IF(AND($A135&lt;&gt;"",$A135&lt;&gt;"TOTAL"),IF(AND([8]PDI_TITULACIÓN!$Y133&lt;&gt;"",[8]PDI_TITULACIÓN!$Y133&lt;&gt;0),[8]PDI_TITULACIÓN!$Y133,""),IF($A135="TOTAL",SUM(INDIRECT("O4:O"&amp;ROW()-1)),""))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IF(AND($A135&lt;&gt;"",$A135&lt;&gt;"TOTAL"),IF(AND([8]PDI_TITULACIÓN!$AB133&lt;&gt;"",[8]PDI_TITULACIÓN!$AB133&lt;&gt;0),[8]PDI_TITULACIÓN!$AB133,""),IF($A135="TOTAL",SUM(INDIRECT("Q4:Q"&amp;ROW()-1)),""))</f>
        <v/>
      </c>
      <c r="R135" s="6" t="str">
        <f ca="1">IF(AND($A135&lt;&gt;"",$A135&lt;&gt;"TOTAL"),IF(AND([8]PDI_TITULACIÓN!$AD133&lt;&gt;"",[8]PDI_TITULACIÓN!$AD133&lt;&gt;0),[8]PDI_TITULACIÓN!$AD133,""),IF($A135="TOTAL",SUM(INDIRECT("R4:R"&amp;ROW()-1)),""))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IF(AND($A135&lt;&gt;"",$A135&lt;&gt;"TOTAL"),IF(AND([8]PDI_TITULACIÓN!$AG133&lt;&gt;"",[8]PDI_TITULACIÓN!$AG133&lt;&gt;0),[8]PDI_TITULACIÓN!$AG133,""),IF($A135="TOTAL",SUM(INDIRECT("T4:T"&amp;ROW()-1)),""))</f>
        <v/>
      </c>
      <c r="U135" s="6" t="str">
        <f ca="1">IF(AND($A135&lt;&gt;"",$A135&lt;&gt;"TOTAL"),IF(AND([8]PDI_TITULACIÓN!$AI133&lt;&gt;"",[8]PDI_TITULACIÓN!$AI133&lt;&gt;0),[8]PDI_TITULACIÓN!$AI133,""),IF($A135="TOTAL",SUM(INDIRECT("U4:U"&amp;ROW()-1)),""))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IF(AND($A135&lt;&gt;"",$A135&lt;&gt;"TOTAL"),IF(AND([8]PDI_TITULACIÓN!$AL133&lt;&gt;"",[8]PDI_TITULACIÓN!$AL133&lt;&gt;0),[8]PDI_TITULACIÓN!$AL133,""),IF($A135="TOTAL",SUM(INDIRECT("W4:W"&amp;ROW()-1)),""))</f>
        <v/>
      </c>
      <c r="X135" s="6" t="str">
        <f ca="1">IF(AND($A135&lt;&gt;"",$A135&lt;&gt;"TOTAL"),IF(AND([8]PDI_TITULACIÓN!$AN133&lt;&gt;"",[8]PDI_TITULACIÓN!$AN133&lt;&gt;0),[8]PDI_TITULACIÓN!$AN133,""),IF($A135="TOTAL",SUM(INDIRECT("X4:X"&amp;ROW()-1)),""))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IF(AND($A135&lt;&gt;"",$A135&lt;&gt;"TOTAL"),IF(AND([8]PDI_TITULACIÓN!$AQ133&lt;&gt;"",[8]PDI_TITULACIÓN!$AQ133&lt;&gt;0),[8]PDI_TITULACIÓN!$AQ133,""),IF($A135="TOTAL",SUM(INDIRECT("Z4:Z"&amp;ROW()-1)),""))</f>
        <v/>
      </c>
      <c r="AA135" s="6" t="str">
        <f ca="1">IF(AND($A135&lt;&gt;"",$A135&lt;&gt;"TOTAL"),IF(AND([8]PDI_TITULACIÓN!$AS133&lt;&gt;"",[8]PDI_TITULACIÓN!$AS133&lt;&gt;0),[8]PDI_TITULACIÓN!$AS133,""),IF($A135="TOTAL",SUM(INDIRECT("AA4:AA"&amp;ROW()-1)),""))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IF(AND($A135&lt;&gt;"",$A135&lt;&gt;"TOTAL"),IF(AND([8]PDI_TITULACIÓN!$AV133&lt;&gt;"",[8]PDI_TITULACIÓN!$AV133&lt;&gt;0),[8]PDI_TITULACIÓN!$AV133,""),IF($A135="TOTAL",SUM(INDIRECT("AC4:AC"&amp;ROW()-1)),""))</f>
        <v/>
      </c>
      <c r="AD135" s="6" t="str">
        <f ca="1">IF(AND($A135&lt;&gt;"",$A135&lt;&gt;"TOTAL"),IF(AND([8]PDI_TITULACIÓN!$AX133&lt;&gt;"",[8]PDI_TITULACIÓN!$AX133&lt;&gt;0),[8]PDI_TITULACIÓN!$AX133,""),IF($A135="TOTAL",SUM(INDIRECT("AD4:AD"&amp;ROW()-1)),""))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IF(AND($A135&lt;&gt;"",$A135&lt;&gt;"TOTAL"),IF(AND([8]PDI_TITULACIÓN!$BA133&lt;&gt;"",[8]PDI_TITULACIÓN!$BA133&lt;&gt;0),[8]PDI_TITULACIÓN!$BA133,""),IF($A135="TOTAL",SUM(INDIRECT("AF4:AF"&amp;ROW()-1)),""))</f>
        <v/>
      </c>
      <c r="AG135" s="6" t="str">
        <f ca="1">IF(AND($A135&lt;&gt;"",$A135&lt;&gt;"TOTAL"),IF(AND([8]PDI_TITULACIÓN!$BC133&lt;&gt;"",[8]PDI_TITULACIÓN!$BC133&lt;&gt;0),[8]PDI_TITULACIÓN!$BC133,""),IF($A135="TOTAL",SUM(INDIRECT("AG4:AG"&amp;ROW()-1)),""))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IF(AND($A135&lt;&gt;"",$A135&lt;&gt;"TOTAL"),IF(AND([8]PDI_TITULACIÓN!$BF133&lt;&gt;"",[8]PDI_TITULACIÓN!$BF133&lt;&gt;0),[8]PDI_TITULACIÓN!$BF133,""),IF($A135="TOTAL",SUM(INDIRECT("AI4:AI"&amp;ROW()-1)),""))</f>
        <v/>
      </c>
      <c r="AJ135" s="6" t="str">
        <f ca="1">IF(AND($A135&lt;&gt;"",$A135&lt;&gt;"TOTAL"),IF(AND([8]PDI_TITULACIÓN!$BH133&lt;&gt;"",[8]PDI_TITULACIÓN!$BH133&lt;&gt;0),[8]PDI_TITULACIÓN!$BH133,""),IF($A135="TOTAL",SUM(INDIRECT("AJ4:AJ"&amp;ROW()-1)),""))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IF(AND($A135&lt;&gt;"",$A135&lt;&gt;"TOTAL"),IF(AND([8]PDI_TITULACIÓN!$BK133&lt;&gt;"",[8]PDI_TITULACIÓN!$BK133&lt;&gt;0),[8]PDI_TITULACIÓN!$BK133,""),IF($A135="TOTAL",SUM(INDIRECT("AL4:AL"&amp;ROW()-1)),""))</f>
        <v/>
      </c>
      <c r="AM135" s="6" t="str">
        <f ca="1">IF(AND($A135&lt;&gt;"",$A135&lt;&gt;"TOTAL"),IF(AND([8]PDI_TITULACIÓN!$BM133&lt;&gt;"",[8]PDI_TITULACIÓN!$BM133&lt;&gt;0),[8]PDI_TITULACIÓN!$BM133,""),IF($A135="TOTAL",SUM(INDIRECT("AM4:AM"&amp;ROW()-1)),""))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IF(AND($A135&lt;&gt;"",$A135&lt;&gt;"TOTAL"),IF(AND([8]PDI_TITULACIÓN!$BP133&lt;&gt;"",[8]PDI_TITULACIÓN!$BP133&lt;&gt;0),[8]PDI_TITULACIÓN!$BP133,""),IF($A135="TOTAL",SUM(INDIRECT("AO4:AO"&amp;ROW()-1)),""))</f>
        <v/>
      </c>
      <c r="AP135" s="6" t="str">
        <f ca="1">IF(AND($A135&lt;&gt;"",$A135&lt;&gt;"TOTAL"),IF(AND([8]PDI_TITULACIÓN!$BR133&lt;&gt;"",[8]PDI_TITULACIÓN!$BR133&lt;&gt;0),[8]PDI_TITULACIÓN!$BR133,""),IF($A135="TOTAL",SUM(INDIRECT("AP4:AP"&amp;ROW()-1)),""))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IF(AND($A135&lt;&gt;"",$A135&lt;&gt;"TOTAL"),IF(AND([8]PDI_TITULACIÓN!$BU133&lt;&gt;"",[8]PDI_TITULACIÓN!$BU133&lt;&gt;0),[8]PDI_TITULACIÓN!$BU133,""),IF($A135="TOTAL",SUM(INDIRECT("AR4:AR"&amp;ROW()-1)),""))</f>
        <v/>
      </c>
      <c r="AS135" s="6" t="str">
        <f ca="1">IF(AND($A135&lt;&gt;"",$A135&lt;&gt;"TOTAL"),IF(AND([8]PDI_TITULACIÓN!$BW133&lt;&gt;"",[8]PDI_TITULACIÓN!$BW133&lt;&gt;0),[8]PDI_TITULACIÓN!$BW133,""),IF($A135="TOTAL",SUM(INDIRECT("AS4:AS"&amp;ROW()-1)),""))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IF(AND($A135&lt;&gt;"",$A135&lt;&gt;"TOTAL"),IF(AND([8]PDI_TITULACIÓN!$BZ133&lt;&gt;"",[8]PDI_TITULACIÓN!$BZ133&lt;&gt;0),[8]PDI_TITULACIÓN!$BZ133,""),IF($A135="TOTAL",SUM(INDIRECT("AU4:AU"&amp;ROW()-1)),""))</f>
        <v/>
      </c>
      <c r="AV135" s="6" t="str">
        <f ca="1">IF(AND($A135&lt;&gt;"",$A135&lt;&gt;"TOTAL"),IF(AND([8]PDI_TITULACIÓN!$CB133&lt;&gt;"",[8]PDI_TITULACIÓN!$CB133&lt;&gt;0),[8]PDI_TITULACIÓN!$CB133,""),IF($A135="TOTAL",SUM(INDIRECT("AV4:AV"&amp;ROW()-1)),""))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IF(AND($A135&lt;&gt;"",$A135&lt;&gt;"TOTAL"),IF(AND([8]PDI_TITULACIÓN!$CE133&lt;&gt;"",[8]PDI_TITULACIÓN!$CE133&lt;&gt;0),[8]PDI_TITULACIÓN!$CE133,""),IF($A135="TOTAL",SUM(INDIRECT("AX4:AX"&amp;ROW()-1)),""))</f>
        <v/>
      </c>
      <c r="AY135" s="6" t="str">
        <f ca="1">IF(AND($A135&lt;&gt;"",$A135&lt;&gt;"TOTAL"),IF(AND([8]PDI_TITULACIÓN!$CG133&lt;&gt;"",[8]PDI_TITULACIÓN!$CG133&lt;&gt;0),[8]PDI_TITULACIÓN!$CG133,""),IF($A135="TOTAL",SUM(INDIRECT("AY4:AY"&amp;ROW()-1)),""))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IF(AND($A135&lt;&gt;"",$A135&lt;&gt;"TOTAL"),IF(AND([8]PDI_TITULACIÓN!$CJ133&lt;&gt;"",[8]PDI_TITULACIÓN!$CJ133&lt;&gt;0),[8]PDI_TITULACIÓN!$CJ133,""),IF($A135="TOTAL",SUM(INDIRECT("BA4:BA"&amp;ROW()-1)),""))</f>
        <v/>
      </c>
      <c r="BB135" s="6" t="str">
        <f ca="1">IF(AND($A135&lt;&gt;"",$A135&lt;&gt;"TOTAL"),IF(AND([8]PDI_TITULACIÓN!$CL133&lt;&gt;"",[8]PDI_TITULACIÓN!$CL133&lt;&gt;0),[8]PDI_TITULACIÓN!$CL133,""),IF($A135="TOTAL",SUM(INDIRECT("BB4:BB"&amp;ROW()-1)),""))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IF(AND($A135&lt;&gt;"",$A135&lt;&gt;"TOTAL"),IF(AND([8]PDI_TITULACIÓN!$CO133&lt;&gt;"",[8]PDI_TITULACIÓN!$CO133&lt;&gt;0),[8]PDI_TITULACIÓN!$CO133,""),IF($A135="TOTAL",SUM(INDIRECT("BD4:BD"&amp;ROW()-1)),""))</f>
        <v/>
      </c>
      <c r="BE135" s="6" t="str">
        <f ca="1">IF(AND($A135&lt;&gt;"",$A135&lt;&gt;"TOTAL"),IF(AND([8]PDI_TITULACIÓN!$CQ133&lt;&gt;"",[8]PDI_TITULACIÓN!$CQ133&lt;&gt;0),[8]PDI_TITULACIÓN!$CQ133,""),IF($A135="TOTAL",SUM(INDIRECT("BE4:BE"&amp;ROW()-1)),""))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IF([8]PDI_TITULACIÓN!$B134&lt;&gt;"",[8]PDI_TITULACIÓN!$B134,IF(AND([8]PDI_TITULACIÓN!$B134="",[8]PDI_TITULACIÓN!$B135="",[8]PDI_TITULACIÓN!$B133=""),"","TOTAL"))</f>
        <v/>
      </c>
      <c r="B136" s="6" t="str">
        <f ca="1">IF(AND($A136&lt;&gt;"",$A136&lt;&gt;"TOTAL"),IF(AND([8]PDI_TITULACIÓN!$C134&lt;&gt;"",[8]PDI_TITULACIÓN!$C134&lt;&gt;0),[8]PDI_TITULACIÓN!$C134,""),IF($A136="TOTAL",SUM(INDIRECT("B4:B"&amp;ROW()-1)),""))</f>
        <v/>
      </c>
      <c r="C136" s="6" t="str">
        <f ca="1">IF(AND($A136&lt;&gt;"",$A136&lt;&gt;"TOTAL"),IF(AND([8]PDI_TITULACIÓN!$E134&lt;&gt;"",[8]PDI_TITULACIÓN!$E134&lt;&gt;0),[8]PDI_TITULACIÓN!$E134,""),IF($A136="TOTAL",SUM(INDIRECT("C4:C"&amp;ROW()-1)),""))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IF(AND($A136&lt;&gt;"",$A136&lt;&gt;"TOTAL"),IF(AND([8]PDI_TITULACIÓN!$H134&lt;&gt;"",[8]PDI_TITULACIÓN!$H134&lt;&gt;0),[8]PDI_TITULACIÓN!$H134,""),IF($A136="TOTAL",SUM(INDIRECT("E4:E"&amp;ROW()-1)),""))</f>
        <v/>
      </c>
      <c r="F136" s="6" t="str">
        <f ca="1">IF(AND($A136&lt;&gt;"",$A136&lt;&gt;"TOTAL"),IF(AND([8]PDI_TITULACIÓN!$J134&lt;&gt;"",[8]PDI_TITULACIÓN!$J134&lt;&gt;0),[8]PDI_TITULACIÓN!$J134,""),IF($A136="TOTAL",SUM(INDIRECT("F4:F"&amp;ROW()-1)),""))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IF(AND($A136&lt;&gt;"",$A136&lt;&gt;"TOTAL"),IF(AND([8]PDI_TITULACIÓN!$M134&lt;&gt;"",[8]PDI_TITULACIÓN!$M134&lt;&gt;0),[8]PDI_TITULACIÓN!$M134,""),IF($A136="TOTAL",SUM(INDIRECT("H4:H"&amp;ROW()-1)),""))</f>
        <v/>
      </c>
      <c r="I136" s="6" t="str">
        <f ca="1">IF(AND($A136&lt;&gt;"",$A136&lt;&gt;"TOTAL"),IF(AND([8]PDI_TITULACIÓN!$O134&lt;&gt;"",[8]PDI_TITULACIÓN!$O134&lt;&gt;0),[8]PDI_TITULACIÓN!$O134,""),IF($A136="TOTAL",SUM(INDIRECT("I4:I"&amp;ROW()-1)),""))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IF(AND($A136&lt;&gt;"",$A136&lt;&gt;"TOTAL"),IF(AND([8]PDI_TITULACIÓN!$R134&lt;&gt;"",[8]PDI_TITULACIÓN!$R134&lt;&gt;0),[8]PDI_TITULACIÓN!$R134,""),IF($A136="TOTAL",SUM(INDIRECT("K4:K"&amp;ROW()-1)),""))</f>
        <v/>
      </c>
      <c r="L136" s="6" t="str">
        <f ca="1">IF(AND($A136&lt;&gt;"",$A136&lt;&gt;"TOTAL"),IF(AND([8]PDI_TITULACIÓN!$T134&lt;&gt;"",[8]PDI_TITULACIÓN!$T134&lt;&gt;0),[8]PDI_TITULACIÓN!$T134,""),IF($A136="TOTAL",SUM(INDIRECT("L4:L"&amp;ROW()-1)),""))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IF(AND($A136&lt;&gt;"",$A136&lt;&gt;"TOTAL"),IF(AND([8]PDI_TITULACIÓN!$W134&lt;&gt;"",[8]PDI_TITULACIÓN!$W134&lt;&gt;0),[8]PDI_TITULACIÓN!$W134,""),IF($A136="TOTAL",SUM(INDIRECT("N4:N"&amp;ROW()-1)),""))</f>
        <v/>
      </c>
      <c r="O136" s="6" t="str">
        <f ca="1">IF(AND($A136&lt;&gt;"",$A136&lt;&gt;"TOTAL"),IF(AND([8]PDI_TITULACIÓN!$Y134&lt;&gt;"",[8]PDI_TITULACIÓN!$Y134&lt;&gt;0),[8]PDI_TITULACIÓN!$Y134,""),IF($A136="TOTAL",SUM(INDIRECT("O4:O"&amp;ROW()-1)),""))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IF(AND($A136&lt;&gt;"",$A136&lt;&gt;"TOTAL"),IF(AND([8]PDI_TITULACIÓN!$AB134&lt;&gt;"",[8]PDI_TITULACIÓN!$AB134&lt;&gt;0),[8]PDI_TITULACIÓN!$AB134,""),IF($A136="TOTAL",SUM(INDIRECT("Q4:Q"&amp;ROW()-1)),""))</f>
        <v/>
      </c>
      <c r="R136" s="6" t="str">
        <f ca="1">IF(AND($A136&lt;&gt;"",$A136&lt;&gt;"TOTAL"),IF(AND([8]PDI_TITULACIÓN!$AD134&lt;&gt;"",[8]PDI_TITULACIÓN!$AD134&lt;&gt;0),[8]PDI_TITULACIÓN!$AD134,""),IF($A136="TOTAL",SUM(INDIRECT("R4:R"&amp;ROW()-1)),""))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IF(AND($A136&lt;&gt;"",$A136&lt;&gt;"TOTAL"),IF(AND([8]PDI_TITULACIÓN!$AG134&lt;&gt;"",[8]PDI_TITULACIÓN!$AG134&lt;&gt;0),[8]PDI_TITULACIÓN!$AG134,""),IF($A136="TOTAL",SUM(INDIRECT("T4:T"&amp;ROW()-1)),""))</f>
        <v/>
      </c>
      <c r="U136" s="6" t="str">
        <f ca="1">IF(AND($A136&lt;&gt;"",$A136&lt;&gt;"TOTAL"),IF(AND([8]PDI_TITULACIÓN!$AI134&lt;&gt;"",[8]PDI_TITULACIÓN!$AI134&lt;&gt;0),[8]PDI_TITULACIÓN!$AI134,""),IF($A136="TOTAL",SUM(INDIRECT("U4:U"&amp;ROW()-1)),""))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IF(AND($A136&lt;&gt;"",$A136&lt;&gt;"TOTAL"),IF(AND([8]PDI_TITULACIÓN!$AL134&lt;&gt;"",[8]PDI_TITULACIÓN!$AL134&lt;&gt;0),[8]PDI_TITULACIÓN!$AL134,""),IF($A136="TOTAL",SUM(INDIRECT("W4:W"&amp;ROW()-1)),""))</f>
        <v/>
      </c>
      <c r="X136" s="6" t="str">
        <f ca="1">IF(AND($A136&lt;&gt;"",$A136&lt;&gt;"TOTAL"),IF(AND([8]PDI_TITULACIÓN!$AN134&lt;&gt;"",[8]PDI_TITULACIÓN!$AN134&lt;&gt;0),[8]PDI_TITULACIÓN!$AN134,""),IF($A136="TOTAL",SUM(INDIRECT("X4:X"&amp;ROW()-1)),""))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IF(AND($A136&lt;&gt;"",$A136&lt;&gt;"TOTAL"),IF(AND([8]PDI_TITULACIÓN!$AQ134&lt;&gt;"",[8]PDI_TITULACIÓN!$AQ134&lt;&gt;0),[8]PDI_TITULACIÓN!$AQ134,""),IF($A136="TOTAL",SUM(INDIRECT("Z4:Z"&amp;ROW()-1)),""))</f>
        <v/>
      </c>
      <c r="AA136" s="6" t="str">
        <f ca="1">IF(AND($A136&lt;&gt;"",$A136&lt;&gt;"TOTAL"),IF(AND([8]PDI_TITULACIÓN!$AS134&lt;&gt;"",[8]PDI_TITULACIÓN!$AS134&lt;&gt;0),[8]PDI_TITULACIÓN!$AS134,""),IF($A136="TOTAL",SUM(INDIRECT("AA4:AA"&amp;ROW()-1)),""))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IF(AND($A136&lt;&gt;"",$A136&lt;&gt;"TOTAL"),IF(AND([8]PDI_TITULACIÓN!$AV134&lt;&gt;"",[8]PDI_TITULACIÓN!$AV134&lt;&gt;0),[8]PDI_TITULACIÓN!$AV134,""),IF($A136="TOTAL",SUM(INDIRECT("AC4:AC"&amp;ROW()-1)),""))</f>
        <v/>
      </c>
      <c r="AD136" s="6" t="str">
        <f ca="1">IF(AND($A136&lt;&gt;"",$A136&lt;&gt;"TOTAL"),IF(AND([8]PDI_TITULACIÓN!$AX134&lt;&gt;"",[8]PDI_TITULACIÓN!$AX134&lt;&gt;0),[8]PDI_TITULACIÓN!$AX134,""),IF($A136="TOTAL",SUM(INDIRECT("AD4:AD"&amp;ROW()-1)),""))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IF(AND($A136&lt;&gt;"",$A136&lt;&gt;"TOTAL"),IF(AND([8]PDI_TITULACIÓN!$BA134&lt;&gt;"",[8]PDI_TITULACIÓN!$BA134&lt;&gt;0),[8]PDI_TITULACIÓN!$BA134,""),IF($A136="TOTAL",SUM(INDIRECT("AF4:AF"&amp;ROW()-1)),""))</f>
        <v/>
      </c>
      <c r="AG136" s="6" t="str">
        <f ca="1">IF(AND($A136&lt;&gt;"",$A136&lt;&gt;"TOTAL"),IF(AND([8]PDI_TITULACIÓN!$BC134&lt;&gt;"",[8]PDI_TITULACIÓN!$BC134&lt;&gt;0),[8]PDI_TITULACIÓN!$BC134,""),IF($A136="TOTAL",SUM(INDIRECT("AG4:AG"&amp;ROW()-1)),""))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IF(AND($A136&lt;&gt;"",$A136&lt;&gt;"TOTAL"),IF(AND([8]PDI_TITULACIÓN!$BF134&lt;&gt;"",[8]PDI_TITULACIÓN!$BF134&lt;&gt;0),[8]PDI_TITULACIÓN!$BF134,""),IF($A136="TOTAL",SUM(INDIRECT("AI4:AI"&amp;ROW()-1)),""))</f>
        <v/>
      </c>
      <c r="AJ136" s="6" t="str">
        <f ca="1">IF(AND($A136&lt;&gt;"",$A136&lt;&gt;"TOTAL"),IF(AND([8]PDI_TITULACIÓN!$BH134&lt;&gt;"",[8]PDI_TITULACIÓN!$BH134&lt;&gt;0),[8]PDI_TITULACIÓN!$BH134,""),IF($A136="TOTAL",SUM(INDIRECT("AJ4:AJ"&amp;ROW()-1)),""))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IF(AND($A136&lt;&gt;"",$A136&lt;&gt;"TOTAL"),IF(AND([8]PDI_TITULACIÓN!$BK134&lt;&gt;"",[8]PDI_TITULACIÓN!$BK134&lt;&gt;0),[8]PDI_TITULACIÓN!$BK134,""),IF($A136="TOTAL",SUM(INDIRECT("AL4:AL"&amp;ROW()-1)),""))</f>
        <v/>
      </c>
      <c r="AM136" s="6" t="str">
        <f ca="1">IF(AND($A136&lt;&gt;"",$A136&lt;&gt;"TOTAL"),IF(AND([8]PDI_TITULACIÓN!$BM134&lt;&gt;"",[8]PDI_TITULACIÓN!$BM134&lt;&gt;0),[8]PDI_TITULACIÓN!$BM134,""),IF($A136="TOTAL",SUM(INDIRECT("AM4:AM"&amp;ROW()-1)),""))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IF(AND($A136&lt;&gt;"",$A136&lt;&gt;"TOTAL"),IF(AND([8]PDI_TITULACIÓN!$BP134&lt;&gt;"",[8]PDI_TITULACIÓN!$BP134&lt;&gt;0),[8]PDI_TITULACIÓN!$BP134,""),IF($A136="TOTAL",SUM(INDIRECT("AO4:AO"&amp;ROW()-1)),""))</f>
        <v/>
      </c>
      <c r="AP136" s="6" t="str">
        <f ca="1">IF(AND($A136&lt;&gt;"",$A136&lt;&gt;"TOTAL"),IF(AND([8]PDI_TITULACIÓN!$BR134&lt;&gt;"",[8]PDI_TITULACIÓN!$BR134&lt;&gt;0),[8]PDI_TITULACIÓN!$BR134,""),IF($A136="TOTAL",SUM(INDIRECT("AP4:AP"&amp;ROW()-1)),""))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IF(AND($A136&lt;&gt;"",$A136&lt;&gt;"TOTAL"),IF(AND([8]PDI_TITULACIÓN!$BU134&lt;&gt;"",[8]PDI_TITULACIÓN!$BU134&lt;&gt;0),[8]PDI_TITULACIÓN!$BU134,""),IF($A136="TOTAL",SUM(INDIRECT("AR4:AR"&amp;ROW()-1)),""))</f>
        <v/>
      </c>
      <c r="AS136" s="6" t="str">
        <f ca="1">IF(AND($A136&lt;&gt;"",$A136&lt;&gt;"TOTAL"),IF(AND([8]PDI_TITULACIÓN!$BW134&lt;&gt;"",[8]PDI_TITULACIÓN!$BW134&lt;&gt;0),[8]PDI_TITULACIÓN!$BW134,""),IF($A136="TOTAL",SUM(INDIRECT("AS4:AS"&amp;ROW()-1)),""))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IF(AND($A136&lt;&gt;"",$A136&lt;&gt;"TOTAL"),IF(AND([8]PDI_TITULACIÓN!$BZ134&lt;&gt;"",[8]PDI_TITULACIÓN!$BZ134&lt;&gt;0),[8]PDI_TITULACIÓN!$BZ134,""),IF($A136="TOTAL",SUM(INDIRECT("AU4:AU"&amp;ROW()-1)),""))</f>
        <v/>
      </c>
      <c r="AV136" s="6" t="str">
        <f ca="1">IF(AND($A136&lt;&gt;"",$A136&lt;&gt;"TOTAL"),IF(AND([8]PDI_TITULACIÓN!$CB134&lt;&gt;"",[8]PDI_TITULACIÓN!$CB134&lt;&gt;0),[8]PDI_TITULACIÓN!$CB134,""),IF($A136="TOTAL",SUM(INDIRECT("AV4:AV"&amp;ROW()-1)),""))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IF(AND($A136&lt;&gt;"",$A136&lt;&gt;"TOTAL"),IF(AND([8]PDI_TITULACIÓN!$CE134&lt;&gt;"",[8]PDI_TITULACIÓN!$CE134&lt;&gt;0),[8]PDI_TITULACIÓN!$CE134,""),IF($A136="TOTAL",SUM(INDIRECT("AX4:AX"&amp;ROW()-1)),""))</f>
        <v/>
      </c>
      <c r="AY136" s="6" t="str">
        <f ca="1">IF(AND($A136&lt;&gt;"",$A136&lt;&gt;"TOTAL"),IF(AND([8]PDI_TITULACIÓN!$CG134&lt;&gt;"",[8]PDI_TITULACIÓN!$CG134&lt;&gt;0),[8]PDI_TITULACIÓN!$CG134,""),IF($A136="TOTAL",SUM(INDIRECT("AY4:AY"&amp;ROW()-1)),""))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IF(AND($A136&lt;&gt;"",$A136&lt;&gt;"TOTAL"),IF(AND([8]PDI_TITULACIÓN!$CJ134&lt;&gt;"",[8]PDI_TITULACIÓN!$CJ134&lt;&gt;0),[8]PDI_TITULACIÓN!$CJ134,""),IF($A136="TOTAL",SUM(INDIRECT("BA4:BA"&amp;ROW()-1)),""))</f>
        <v/>
      </c>
      <c r="BB136" s="6" t="str">
        <f ca="1">IF(AND($A136&lt;&gt;"",$A136&lt;&gt;"TOTAL"),IF(AND([8]PDI_TITULACIÓN!$CL134&lt;&gt;"",[8]PDI_TITULACIÓN!$CL134&lt;&gt;0),[8]PDI_TITULACIÓN!$CL134,""),IF($A136="TOTAL",SUM(INDIRECT("BB4:BB"&amp;ROW()-1)),""))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IF(AND($A136&lt;&gt;"",$A136&lt;&gt;"TOTAL"),IF(AND([8]PDI_TITULACIÓN!$CO134&lt;&gt;"",[8]PDI_TITULACIÓN!$CO134&lt;&gt;0),[8]PDI_TITULACIÓN!$CO134,""),IF($A136="TOTAL",SUM(INDIRECT("BD4:BD"&amp;ROW()-1)),""))</f>
        <v/>
      </c>
      <c r="BE136" s="6" t="str">
        <f ca="1">IF(AND($A136&lt;&gt;"",$A136&lt;&gt;"TOTAL"),IF(AND([8]PDI_TITULACIÓN!$CQ134&lt;&gt;"",[8]PDI_TITULACIÓN!$CQ134&lt;&gt;0),[8]PDI_TITULACIÓN!$CQ134,""),IF($A136="TOTAL",SUM(INDIRECT("BE4:BE"&amp;ROW()-1)),""))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IF([8]PDI_TITULACIÓN!$B135&lt;&gt;"",[8]PDI_TITULACIÓN!$B135,IF(AND([8]PDI_TITULACIÓN!$B135="",[8]PDI_TITULACIÓN!$B136="",[8]PDI_TITULACIÓN!$B134=""),"","TOTAL"))</f>
        <v/>
      </c>
      <c r="B137" s="6" t="str">
        <f ca="1">IF(AND($A137&lt;&gt;"",$A137&lt;&gt;"TOTAL"),IF(AND([8]PDI_TITULACIÓN!$C135&lt;&gt;"",[8]PDI_TITULACIÓN!$C135&lt;&gt;0),[8]PDI_TITULACIÓN!$C135,""),IF($A137="TOTAL",SUM(INDIRECT("B4:B"&amp;ROW()-1)),""))</f>
        <v/>
      </c>
      <c r="C137" s="6" t="str">
        <f ca="1">IF(AND($A137&lt;&gt;"",$A137&lt;&gt;"TOTAL"),IF(AND([8]PDI_TITULACIÓN!$E135&lt;&gt;"",[8]PDI_TITULACIÓN!$E135&lt;&gt;0),[8]PDI_TITULACIÓN!$E135,""),IF($A137="TOTAL",SUM(INDIRECT("C4:C"&amp;ROW()-1)),""))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IF(AND($A137&lt;&gt;"",$A137&lt;&gt;"TOTAL"),IF(AND([8]PDI_TITULACIÓN!$H135&lt;&gt;"",[8]PDI_TITULACIÓN!$H135&lt;&gt;0),[8]PDI_TITULACIÓN!$H135,""),IF($A137="TOTAL",SUM(INDIRECT("E4:E"&amp;ROW()-1)),""))</f>
        <v/>
      </c>
      <c r="F137" s="6" t="str">
        <f ca="1">IF(AND($A137&lt;&gt;"",$A137&lt;&gt;"TOTAL"),IF(AND([8]PDI_TITULACIÓN!$J135&lt;&gt;"",[8]PDI_TITULACIÓN!$J135&lt;&gt;0),[8]PDI_TITULACIÓN!$J135,""),IF($A137="TOTAL",SUM(INDIRECT("F4:F"&amp;ROW()-1)),""))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IF(AND($A137&lt;&gt;"",$A137&lt;&gt;"TOTAL"),IF(AND([8]PDI_TITULACIÓN!$M135&lt;&gt;"",[8]PDI_TITULACIÓN!$M135&lt;&gt;0),[8]PDI_TITULACIÓN!$M135,""),IF($A137="TOTAL",SUM(INDIRECT("H4:H"&amp;ROW()-1)),""))</f>
        <v/>
      </c>
      <c r="I137" s="6" t="str">
        <f ca="1">IF(AND($A137&lt;&gt;"",$A137&lt;&gt;"TOTAL"),IF(AND([8]PDI_TITULACIÓN!$O135&lt;&gt;"",[8]PDI_TITULACIÓN!$O135&lt;&gt;0),[8]PDI_TITULACIÓN!$O135,""),IF($A137="TOTAL",SUM(INDIRECT("I4:I"&amp;ROW()-1)),""))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IF(AND($A137&lt;&gt;"",$A137&lt;&gt;"TOTAL"),IF(AND([8]PDI_TITULACIÓN!$R135&lt;&gt;"",[8]PDI_TITULACIÓN!$R135&lt;&gt;0),[8]PDI_TITULACIÓN!$R135,""),IF($A137="TOTAL",SUM(INDIRECT("K4:K"&amp;ROW()-1)),""))</f>
        <v/>
      </c>
      <c r="L137" s="6" t="str">
        <f ca="1">IF(AND($A137&lt;&gt;"",$A137&lt;&gt;"TOTAL"),IF(AND([8]PDI_TITULACIÓN!$T135&lt;&gt;"",[8]PDI_TITULACIÓN!$T135&lt;&gt;0),[8]PDI_TITULACIÓN!$T135,""),IF($A137="TOTAL",SUM(INDIRECT("L4:L"&amp;ROW()-1)),""))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IF(AND($A137&lt;&gt;"",$A137&lt;&gt;"TOTAL"),IF(AND([8]PDI_TITULACIÓN!$W135&lt;&gt;"",[8]PDI_TITULACIÓN!$W135&lt;&gt;0),[8]PDI_TITULACIÓN!$W135,""),IF($A137="TOTAL",SUM(INDIRECT("N4:N"&amp;ROW()-1)),""))</f>
        <v/>
      </c>
      <c r="O137" s="6" t="str">
        <f ca="1">IF(AND($A137&lt;&gt;"",$A137&lt;&gt;"TOTAL"),IF(AND([8]PDI_TITULACIÓN!$Y135&lt;&gt;"",[8]PDI_TITULACIÓN!$Y135&lt;&gt;0),[8]PDI_TITULACIÓN!$Y135,""),IF($A137="TOTAL",SUM(INDIRECT("O4:O"&amp;ROW()-1)),""))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IF(AND($A137&lt;&gt;"",$A137&lt;&gt;"TOTAL"),IF(AND([8]PDI_TITULACIÓN!$AB135&lt;&gt;"",[8]PDI_TITULACIÓN!$AB135&lt;&gt;0),[8]PDI_TITULACIÓN!$AB135,""),IF($A137="TOTAL",SUM(INDIRECT("Q4:Q"&amp;ROW()-1)),""))</f>
        <v/>
      </c>
      <c r="R137" s="6" t="str">
        <f ca="1">IF(AND($A137&lt;&gt;"",$A137&lt;&gt;"TOTAL"),IF(AND([8]PDI_TITULACIÓN!$AD135&lt;&gt;"",[8]PDI_TITULACIÓN!$AD135&lt;&gt;0),[8]PDI_TITULACIÓN!$AD135,""),IF($A137="TOTAL",SUM(INDIRECT("R4:R"&amp;ROW()-1)),""))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IF(AND($A137&lt;&gt;"",$A137&lt;&gt;"TOTAL"),IF(AND([8]PDI_TITULACIÓN!$AG135&lt;&gt;"",[8]PDI_TITULACIÓN!$AG135&lt;&gt;0),[8]PDI_TITULACIÓN!$AG135,""),IF($A137="TOTAL",SUM(INDIRECT("T4:T"&amp;ROW()-1)),""))</f>
        <v/>
      </c>
      <c r="U137" s="6" t="str">
        <f ca="1">IF(AND($A137&lt;&gt;"",$A137&lt;&gt;"TOTAL"),IF(AND([8]PDI_TITULACIÓN!$AI135&lt;&gt;"",[8]PDI_TITULACIÓN!$AI135&lt;&gt;0),[8]PDI_TITULACIÓN!$AI135,""),IF($A137="TOTAL",SUM(INDIRECT("U4:U"&amp;ROW()-1)),""))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IF(AND($A137&lt;&gt;"",$A137&lt;&gt;"TOTAL"),IF(AND([8]PDI_TITULACIÓN!$AL135&lt;&gt;"",[8]PDI_TITULACIÓN!$AL135&lt;&gt;0),[8]PDI_TITULACIÓN!$AL135,""),IF($A137="TOTAL",SUM(INDIRECT("W4:W"&amp;ROW()-1)),""))</f>
        <v/>
      </c>
      <c r="X137" s="6" t="str">
        <f ca="1">IF(AND($A137&lt;&gt;"",$A137&lt;&gt;"TOTAL"),IF(AND([8]PDI_TITULACIÓN!$AN135&lt;&gt;"",[8]PDI_TITULACIÓN!$AN135&lt;&gt;0),[8]PDI_TITULACIÓN!$AN135,""),IF($A137="TOTAL",SUM(INDIRECT("X4:X"&amp;ROW()-1)),""))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IF(AND($A137&lt;&gt;"",$A137&lt;&gt;"TOTAL"),IF(AND([8]PDI_TITULACIÓN!$AQ135&lt;&gt;"",[8]PDI_TITULACIÓN!$AQ135&lt;&gt;0),[8]PDI_TITULACIÓN!$AQ135,""),IF($A137="TOTAL",SUM(INDIRECT("Z4:Z"&amp;ROW()-1)),""))</f>
        <v/>
      </c>
      <c r="AA137" s="6" t="str">
        <f ca="1">IF(AND($A137&lt;&gt;"",$A137&lt;&gt;"TOTAL"),IF(AND([8]PDI_TITULACIÓN!$AS135&lt;&gt;"",[8]PDI_TITULACIÓN!$AS135&lt;&gt;0),[8]PDI_TITULACIÓN!$AS135,""),IF($A137="TOTAL",SUM(INDIRECT("AA4:AA"&amp;ROW()-1)),""))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IF(AND($A137&lt;&gt;"",$A137&lt;&gt;"TOTAL"),IF(AND([8]PDI_TITULACIÓN!$AV135&lt;&gt;"",[8]PDI_TITULACIÓN!$AV135&lt;&gt;0),[8]PDI_TITULACIÓN!$AV135,""),IF($A137="TOTAL",SUM(INDIRECT("AC4:AC"&amp;ROW()-1)),""))</f>
        <v/>
      </c>
      <c r="AD137" s="6" t="str">
        <f ca="1">IF(AND($A137&lt;&gt;"",$A137&lt;&gt;"TOTAL"),IF(AND([8]PDI_TITULACIÓN!$AX135&lt;&gt;"",[8]PDI_TITULACIÓN!$AX135&lt;&gt;0),[8]PDI_TITULACIÓN!$AX135,""),IF($A137="TOTAL",SUM(INDIRECT("AD4:AD"&amp;ROW()-1)),""))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IF(AND($A137&lt;&gt;"",$A137&lt;&gt;"TOTAL"),IF(AND([8]PDI_TITULACIÓN!$BA135&lt;&gt;"",[8]PDI_TITULACIÓN!$BA135&lt;&gt;0),[8]PDI_TITULACIÓN!$BA135,""),IF($A137="TOTAL",SUM(INDIRECT("AF4:AF"&amp;ROW()-1)),""))</f>
        <v/>
      </c>
      <c r="AG137" s="6" t="str">
        <f ca="1">IF(AND($A137&lt;&gt;"",$A137&lt;&gt;"TOTAL"),IF(AND([8]PDI_TITULACIÓN!$BC135&lt;&gt;"",[8]PDI_TITULACIÓN!$BC135&lt;&gt;0),[8]PDI_TITULACIÓN!$BC135,""),IF($A137="TOTAL",SUM(INDIRECT("AG4:AG"&amp;ROW()-1)),""))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IF(AND($A137&lt;&gt;"",$A137&lt;&gt;"TOTAL"),IF(AND([8]PDI_TITULACIÓN!$BF135&lt;&gt;"",[8]PDI_TITULACIÓN!$BF135&lt;&gt;0),[8]PDI_TITULACIÓN!$BF135,""),IF($A137="TOTAL",SUM(INDIRECT("AI4:AI"&amp;ROW()-1)),""))</f>
        <v/>
      </c>
      <c r="AJ137" s="6" t="str">
        <f ca="1">IF(AND($A137&lt;&gt;"",$A137&lt;&gt;"TOTAL"),IF(AND([8]PDI_TITULACIÓN!$BH135&lt;&gt;"",[8]PDI_TITULACIÓN!$BH135&lt;&gt;0),[8]PDI_TITULACIÓN!$BH135,""),IF($A137="TOTAL",SUM(INDIRECT("AJ4:AJ"&amp;ROW()-1)),""))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IF(AND($A137&lt;&gt;"",$A137&lt;&gt;"TOTAL"),IF(AND([8]PDI_TITULACIÓN!$BK135&lt;&gt;"",[8]PDI_TITULACIÓN!$BK135&lt;&gt;0),[8]PDI_TITULACIÓN!$BK135,""),IF($A137="TOTAL",SUM(INDIRECT("AL4:AL"&amp;ROW()-1)),""))</f>
        <v/>
      </c>
      <c r="AM137" s="6" t="str">
        <f ca="1">IF(AND($A137&lt;&gt;"",$A137&lt;&gt;"TOTAL"),IF(AND([8]PDI_TITULACIÓN!$BM135&lt;&gt;"",[8]PDI_TITULACIÓN!$BM135&lt;&gt;0),[8]PDI_TITULACIÓN!$BM135,""),IF($A137="TOTAL",SUM(INDIRECT("AM4:AM"&amp;ROW()-1)),""))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IF(AND($A137&lt;&gt;"",$A137&lt;&gt;"TOTAL"),IF(AND([8]PDI_TITULACIÓN!$BP135&lt;&gt;"",[8]PDI_TITULACIÓN!$BP135&lt;&gt;0),[8]PDI_TITULACIÓN!$BP135,""),IF($A137="TOTAL",SUM(INDIRECT("AO4:AO"&amp;ROW()-1)),""))</f>
        <v/>
      </c>
      <c r="AP137" s="6" t="str">
        <f ca="1">IF(AND($A137&lt;&gt;"",$A137&lt;&gt;"TOTAL"),IF(AND([8]PDI_TITULACIÓN!$BR135&lt;&gt;"",[8]PDI_TITULACIÓN!$BR135&lt;&gt;0),[8]PDI_TITULACIÓN!$BR135,""),IF($A137="TOTAL",SUM(INDIRECT("AP4:AP"&amp;ROW()-1)),""))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IF(AND($A137&lt;&gt;"",$A137&lt;&gt;"TOTAL"),IF(AND([8]PDI_TITULACIÓN!$BU135&lt;&gt;"",[8]PDI_TITULACIÓN!$BU135&lt;&gt;0),[8]PDI_TITULACIÓN!$BU135,""),IF($A137="TOTAL",SUM(INDIRECT("AR4:AR"&amp;ROW()-1)),""))</f>
        <v/>
      </c>
      <c r="AS137" s="6" t="str">
        <f ca="1">IF(AND($A137&lt;&gt;"",$A137&lt;&gt;"TOTAL"),IF(AND([8]PDI_TITULACIÓN!$BW135&lt;&gt;"",[8]PDI_TITULACIÓN!$BW135&lt;&gt;0),[8]PDI_TITULACIÓN!$BW135,""),IF($A137="TOTAL",SUM(INDIRECT("AS4:AS"&amp;ROW()-1)),""))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IF(AND($A137&lt;&gt;"",$A137&lt;&gt;"TOTAL"),IF(AND([8]PDI_TITULACIÓN!$BZ135&lt;&gt;"",[8]PDI_TITULACIÓN!$BZ135&lt;&gt;0),[8]PDI_TITULACIÓN!$BZ135,""),IF($A137="TOTAL",SUM(INDIRECT("AU4:AU"&amp;ROW()-1)),""))</f>
        <v/>
      </c>
      <c r="AV137" s="6" t="str">
        <f ca="1">IF(AND($A137&lt;&gt;"",$A137&lt;&gt;"TOTAL"),IF(AND([8]PDI_TITULACIÓN!$CB135&lt;&gt;"",[8]PDI_TITULACIÓN!$CB135&lt;&gt;0),[8]PDI_TITULACIÓN!$CB135,""),IF($A137="TOTAL",SUM(INDIRECT("AV4:AV"&amp;ROW()-1)),""))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IF(AND($A137&lt;&gt;"",$A137&lt;&gt;"TOTAL"),IF(AND([8]PDI_TITULACIÓN!$CE135&lt;&gt;"",[8]PDI_TITULACIÓN!$CE135&lt;&gt;0),[8]PDI_TITULACIÓN!$CE135,""),IF($A137="TOTAL",SUM(INDIRECT("AX4:AX"&amp;ROW()-1)),""))</f>
        <v/>
      </c>
      <c r="AY137" s="6" t="str">
        <f ca="1">IF(AND($A137&lt;&gt;"",$A137&lt;&gt;"TOTAL"),IF(AND([8]PDI_TITULACIÓN!$CG135&lt;&gt;"",[8]PDI_TITULACIÓN!$CG135&lt;&gt;0),[8]PDI_TITULACIÓN!$CG135,""),IF($A137="TOTAL",SUM(INDIRECT("AY4:AY"&amp;ROW()-1)),""))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IF(AND($A137&lt;&gt;"",$A137&lt;&gt;"TOTAL"),IF(AND([8]PDI_TITULACIÓN!$CJ135&lt;&gt;"",[8]PDI_TITULACIÓN!$CJ135&lt;&gt;0),[8]PDI_TITULACIÓN!$CJ135,""),IF($A137="TOTAL",SUM(INDIRECT("BA4:BA"&amp;ROW()-1)),""))</f>
        <v/>
      </c>
      <c r="BB137" s="6" t="str">
        <f ca="1">IF(AND($A137&lt;&gt;"",$A137&lt;&gt;"TOTAL"),IF(AND([8]PDI_TITULACIÓN!$CL135&lt;&gt;"",[8]PDI_TITULACIÓN!$CL135&lt;&gt;0),[8]PDI_TITULACIÓN!$CL135,""),IF($A137="TOTAL",SUM(INDIRECT("BB4:BB"&amp;ROW()-1)),""))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IF(AND($A137&lt;&gt;"",$A137&lt;&gt;"TOTAL"),IF(AND([8]PDI_TITULACIÓN!$CO135&lt;&gt;"",[8]PDI_TITULACIÓN!$CO135&lt;&gt;0),[8]PDI_TITULACIÓN!$CO135,""),IF($A137="TOTAL",SUM(INDIRECT("BD4:BD"&amp;ROW()-1)),""))</f>
        <v/>
      </c>
      <c r="BE137" s="6" t="str">
        <f ca="1">IF(AND($A137&lt;&gt;"",$A137&lt;&gt;"TOTAL"),IF(AND([8]PDI_TITULACIÓN!$CQ135&lt;&gt;"",[8]PDI_TITULACIÓN!$CQ135&lt;&gt;0),[8]PDI_TITULACIÓN!$CQ135,""),IF($A137="TOTAL",SUM(INDIRECT("BE4:BE"&amp;ROW()-1)),""))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IF([8]PDI_TITULACIÓN!$B136&lt;&gt;"",[8]PDI_TITULACIÓN!$B136,IF(AND([8]PDI_TITULACIÓN!$B136="",[8]PDI_TITULACIÓN!$B137="",[8]PDI_TITULACIÓN!$B135=""),"","TOTAL"))</f>
        <v/>
      </c>
      <c r="B138" s="6" t="str">
        <f ca="1">IF(AND($A138&lt;&gt;"",$A138&lt;&gt;"TOTAL"),IF(AND([8]PDI_TITULACIÓN!$C136&lt;&gt;"",[8]PDI_TITULACIÓN!$C136&lt;&gt;0),[8]PDI_TITULACIÓN!$C136,""),IF($A138="TOTAL",SUM(INDIRECT("B4:B"&amp;ROW()-1)),""))</f>
        <v/>
      </c>
      <c r="C138" s="6" t="str">
        <f ca="1">IF(AND($A138&lt;&gt;"",$A138&lt;&gt;"TOTAL"),IF(AND([8]PDI_TITULACIÓN!$E136&lt;&gt;"",[8]PDI_TITULACIÓN!$E136&lt;&gt;0),[8]PDI_TITULACIÓN!$E136,""),IF($A138="TOTAL",SUM(INDIRECT("C4:C"&amp;ROW()-1)),""))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IF(AND($A138&lt;&gt;"",$A138&lt;&gt;"TOTAL"),IF(AND([8]PDI_TITULACIÓN!$H136&lt;&gt;"",[8]PDI_TITULACIÓN!$H136&lt;&gt;0),[8]PDI_TITULACIÓN!$H136,""),IF($A138="TOTAL",SUM(INDIRECT("E4:E"&amp;ROW()-1)),""))</f>
        <v/>
      </c>
      <c r="F138" s="6" t="str">
        <f ca="1">IF(AND($A138&lt;&gt;"",$A138&lt;&gt;"TOTAL"),IF(AND([8]PDI_TITULACIÓN!$J136&lt;&gt;"",[8]PDI_TITULACIÓN!$J136&lt;&gt;0),[8]PDI_TITULACIÓN!$J136,""),IF($A138="TOTAL",SUM(INDIRECT("F4:F"&amp;ROW()-1)),""))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IF(AND($A138&lt;&gt;"",$A138&lt;&gt;"TOTAL"),IF(AND([8]PDI_TITULACIÓN!$M136&lt;&gt;"",[8]PDI_TITULACIÓN!$M136&lt;&gt;0),[8]PDI_TITULACIÓN!$M136,""),IF($A138="TOTAL",SUM(INDIRECT("H4:H"&amp;ROW()-1)),""))</f>
        <v/>
      </c>
      <c r="I138" s="6" t="str">
        <f ca="1">IF(AND($A138&lt;&gt;"",$A138&lt;&gt;"TOTAL"),IF(AND([8]PDI_TITULACIÓN!$O136&lt;&gt;"",[8]PDI_TITULACIÓN!$O136&lt;&gt;0),[8]PDI_TITULACIÓN!$O136,""),IF($A138="TOTAL",SUM(INDIRECT("I4:I"&amp;ROW()-1)),""))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IF(AND($A138&lt;&gt;"",$A138&lt;&gt;"TOTAL"),IF(AND([8]PDI_TITULACIÓN!$R136&lt;&gt;"",[8]PDI_TITULACIÓN!$R136&lt;&gt;0),[8]PDI_TITULACIÓN!$R136,""),IF($A138="TOTAL",SUM(INDIRECT("K4:K"&amp;ROW()-1)),""))</f>
        <v/>
      </c>
      <c r="L138" s="6" t="str">
        <f ca="1">IF(AND($A138&lt;&gt;"",$A138&lt;&gt;"TOTAL"),IF(AND([8]PDI_TITULACIÓN!$T136&lt;&gt;"",[8]PDI_TITULACIÓN!$T136&lt;&gt;0),[8]PDI_TITULACIÓN!$T136,""),IF($A138="TOTAL",SUM(INDIRECT("L4:L"&amp;ROW()-1)),""))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IF(AND($A138&lt;&gt;"",$A138&lt;&gt;"TOTAL"),IF(AND([8]PDI_TITULACIÓN!$W136&lt;&gt;"",[8]PDI_TITULACIÓN!$W136&lt;&gt;0),[8]PDI_TITULACIÓN!$W136,""),IF($A138="TOTAL",SUM(INDIRECT("N4:N"&amp;ROW()-1)),""))</f>
        <v/>
      </c>
      <c r="O138" s="6" t="str">
        <f ca="1">IF(AND($A138&lt;&gt;"",$A138&lt;&gt;"TOTAL"),IF(AND([8]PDI_TITULACIÓN!$Y136&lt;&gt;"",[8]PDI_TITULACIÓN!$Y136&lt;&gt;0),[8]PDI_TITULACIÓN!$Y136,""),IF($A138="TOTAL",SUM(INDIRECT("O4:O"&amp;ROW()-1)),""))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IF(AND($A138&lt;&gt;"",$A138&lt;&gt;"TOTAL"),IF(AND([8]PDI_TITULACIÓN!$AB136&lt;&gt;"",[8]PDI_TITULACIÓN!$AB136&lt;&gt;0),[8]PDI_TITULACIÓN!$AB136,""),IF($A138="TOTAL",SUM(INDIRECT("Q4:Q"&amp;ROW()-1)),""))</f>
        <v/>
      </c>
      <c r="R138" s="6" t="str">
        <f ca="1">IF(AND($A138&lt;&gt;"",$A138&lt;&gt;"TOTAL"),IF(AND([8]PDI_TITULACIÓN!$AD136&lt;&gt;"",[8]PDI_TITULACIÓN!$AD136&lt;&gt;0),[8]PDI_TITULACIÓN!$AD136,""),IF($A138="TOTAL",SUM(INDIRECT("R4:R"&amp;ROW()-1)),""))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IF(AND($A138&lt;&gt;"",$A138&lt;&gt;"TOTAL"),IF(AND([8]PDI_TITULACIÓN!$AG136&lt;&gt;"",[8]PDI_TITULACIÓN!$AG136&lt;&gt;0),[8]PDI_TITULACIÓN!$AG136,""),IF($A138="TOTAL",SUM(INDIRECT("T4:T"&amp;ROW()-1)),""))</f>
        <v/>
      </c>
      <c r="U138" s="6" t="str">
        <f ca="1">IF(AND($A138&lt;&gt;"",$A138&lt;&gt;"TOTAL"),IF(AND([8]PDI_TITULACIÓN!$AI136&lt;&gt;"",[8]PDI_TITULACIÓN!$AI136&lt;&gt;0),[8]PDI_TITULACIÓN!$AI136,""),IF($A138="TOTAL",SUM(INDIRECT("U4:U"&amp;ROW()-1)),""))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IF(AND($A138&lt;&gt;"",$A138&lt;&gt;"TOTAL"),IF(AND([8]PDI_TITULACIÓN!$AL136&lt;&gt;"",[8]PDI_TITULACIÓN!$AL136&lt;&gt;0),[8]PDI_TITULACIÓN!$AL136,""),IF($A138="TOTAL",SUM(INDIRECT("W4:W"&amp;ROW()-1)),""))</f>
        <v/>
      </c>
      <c r="X138" s="6" t="str">
        <f ca="1">IF(AND($A138&lt;&gt;"",$A138&lt;&gt;"TOTAL"),IF(AND([8]PDI_TITULACIÓN!$AN136&lt;&gt;"",[8]PDI_TITULACIÓN!$AN136&lt;&gt;0),[8]PDI_TITULACIÓN!$AN136,""),IF($A138="TOTAL",SUM(INDIRECT("X4:X"&amp;ROW()-1)),""))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IF(AND($A138&lt;&gt;"",$A138&lt;&gt;"TOTAL"),IF(AND([8]PDI_TITULACIÓN!$AQ136&lt;&gt;"",[8]PDI_TITULACIÓN!$AQ136&lt;&gt;0),[8]PDI_TITULACIÓN!$AQ136,""),IF($A138="TOTAL",SUM(INDIRECT("Z4:Z"&amp;ROW()-1)),""))</f>
        <v/>
      </c>
      <c r="AA138" s="6" t="str">
        <f ca="1">IF(AND($A138&lt;&gt;"",$A138&lt;&gt;"TOTAL"),IF(AND([8]PDI_TITULACIÓN!$AS136&lt;&gt;"",[8]PDI_TITULACIÓN!$AS136&lt;&gt;0),[8]PDI_TITULACIÓN!$AS136,""),IF($A138="TOTAL",SUM(INDIRECT("AA4:AA"&amp;ROW()-1)),""))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IF(AND($A138&lt;&gt;"",$A138&lt;&gt;"TOTAL"),IF(AND([8]PDI_TITULACIÓN!$AV136&lt;&gt;"",[8]PDI_TITULACIÓN!$AV136&lt;&gt;0),[8]PDI_TITULACIÓN!$AV136,""),IF($A138="TOTAL",SUM(INDIRECT("AC4:AC"&amp;ROW()-1)),""))</f>
        <v/>
      </c>
      <c r="AD138" s="6" t="str">
        <f ca="1">IF(AND($A138&lt;&gt;"",$A138&lt;&gt;"TOTAL"),IF(AND([8]PDI_TITULACIÓN!$AX136&lt;&gt;"",[8]PDI_TITULACIÓN!$AX136&lt;&gt;0),[8]PDI_TITULACIÓN!$AX136,""),IF($A138="TOTAL",SUM(INDIRECT("AD4:AD"&amp;ROW()-1)),""))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IF(AND($A138&lt;&gt;"",$A138&lt;&gt;"TOTAL"),IF(AND([8]PDI_TITULACIÓN!$BA136&lt;&gt;"",[8]PDI_TITULACIÓN!$BA136&lt;&gt;0),[8]PDI_TITULACIÓN!$BA136,""),IF($A138="TOTAL",SUM(INDIRECT("AF4:AF"&amp;ROW()-1)),""))</f>
        <v/>
      </c>
      <c r="AG138" s="6" t="str">
        <f ca="1">IF(AND($A138&lt;&gt;"",$A138&lt;&gt;"TOTAL"),IF(AND([8]PDI_TITULACIÓN!$BC136&lt;&gt;"",[8]PDI_TITULACIÓN!$BC136&lt;&gt;0),[8]PDI_TITULACIÓN!$BC136,""),IF($A138="TOTAL",SUM(INDIRECT("AG4:AG"&amp;ROW()-1)),""))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IF(AND($A138&lt;&gt;"",$A138&lt;&gt;"TOTAL"),IF(AND([8]PDI_TITULACIÓN!$BF136&lt;&gt;"",[8]PDI_TITULACIÓN!$BF136&lt;&gt;0),[8]PDI_TITULACIÓN!$BF136,""),IF($A138="TOTAL",SUM(INDIRECT("AI4:AI"&amp;ROW()-1)),""))</f>
        <v/>
      </c>
      <c r="AJ138" s="6" t="str">
        <f ca="1">IF(AND($A138&lt;&gt;"",$A138&lt;&gt;"TOTAL"),IF(AND([8]PDI_TITULACIÓN!$BH136&lt;&gt;"",[8]PDI_TITULACIÓN!$BH136&lt;&gt;0),[8]PDI_TITULACIÓN!$BH136,""),IF($A138="TOTAL",SUM(INDIRECT("AJ4:AJ"&amp;ROW()-1)),""))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IF(AND($A138&lt;&gt;"",$A138&lt;&gt;"TOTAL"),IF(AND([8]PDI_TITULACIÓN!$BK136&lt;&gt;"",[8]PDI_TITULACIÓN!$BK136&lt;&gt;0),[8]PDI_TITULACIÓN!$BK136,""),IF($A138="TOTAL",SUM(INDIRECT("AL4:AL"&amp;ROW()-1)),""))</f>
        <v/>
      </c>
      <c r="AM138" s="6" t="str">
        <f ca="1">IF(AND($A138&lt;&gt;"",$A138&lt;&gt;"TOTAL"),IF(AND([8]PDI_TITULACIÓN!$BM136&lt;&gt;"",[8]PDI_TITULACIÓN!$BM136&lt;&gt;0),[8]PDI_TITULACIÓN!$BM136,""),IF($A138="TOTAL",SUM(INDIRECT("AM4:AM"&amp;ROW()-1)),""))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IF(AND($A138&lt;&gt;"",$A138&lt;&gt;"TOTAL"),IF(AND([8]PDI_TITULACIÓN!$BP136&lt;&gt;"",[8]PDI_TITULACIÓN!$BP136&lt;&gt;0),[8]PDI_TITULACIÓN!$BP136,""),IF($A138="TOTAL",SUM(INDIRECT("AO4:AO"&amp;ROW()-1)),""))</f>
        <v/>
      </c>
      <c r="AP138" s="6" t="str">
        <f ca="1">IF(AND($A138&lt;&gt;"",$A138&lt;&gt;"TOTAL"),IF(AND([8]PDI_TITULACIÓN!$BR136&lt;&gt;"",[8]PDI_TITULACIÓN!$BR136&lt;&gt;0),[8]PDI_TITULACIÓN!$BR136,""),IF($A138="TOTAL",SUM(INDIRECT("AP4:AP"&amp;ROW()-1)),""))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IF(AND($A138&lt;&gt;"",$A138&lt;&gt;"TOTAL"),IF(AND([8]PDI_TITULACIÓN!$BU136&lt;&gt;"",[8]PDI_TITULACIÓN!$BU136&lt;&gt;0),[8]PDI_TITULACIÓN!$BU136,""),IF($A138="TOTAL",SUM(INDIRECT("AR4:AR"&amp;ROW()-1)),""))</f>
        <v/>
      </c>
      <c r="AS138" s="6" t="str">
        <f ca="1">IF(AND($A138&lt;&gt;"",$A138&lt;&gt;"TOTAL"),IF(AND([8]PDI_TITULACIÓN!$BW136&lt;&gt;"",[8]PDI_TITULACIÓN!$BW136&lt;&gt;0),[8]PDI_TITULACIÓN!$BW136,""),IF($A138="TOTAL",SUM(INDIRECT("AS4:AS"&amp;ROW()-1)),""))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IF(AND($A138&lt;&gt;"",$A138&lt;&gt;"TOTAL"),IF(AND([8]PDI_TITULACIÓN!$BZ136&lt;&gt;"",[8]PDI_TITULACIÓN!$BZ136&lt;&gt;0),[8]PDI_TITULACIÓN!$BZ136,""),IF($A138="TOTAL",SUM(INDIRECT("AU4:AU"&amp;ROW()-1)),""))</f>
        <v/>
      </c>
      <c r="AV138" s="6" t="str">
        <f ca="1">IF(AND($A138&lt;&gt;"",$A138&lt;&gt;"TOTAL"),IF(AND([8]PDI_TITULACIÓN!$CB136&lt;&gt;"",[8]PDI_TITULACIÓN!$CB136&lt;&gt;0),[8]PDI_TITULACIÓN!$CB136,""),IF($A138="TOTAL",SUM(INDIRECT("AV4:AV"&amp;ROW()-1)),""))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IF(AND($A138&lt;&gt;"",$A138&lt;&gt;"TOTAL"),IF(AND([8]PDI_TITULACIÓN!$CE136&lt;&gt;"",[8]PDI_TITULACIÓN!$CE136&lt;&gt;0),[8]PDI_TITULACIÓN!$CE136,""),IF($A138="TOTAL",SUM(INDIRECT("AX4:AX"&amp;ROW()-1)),""))</f>
        <v/>
      </c>
      <c r="AY138" s="6" t="str">
        <f ca="1">IF(AND($A138&lt;&gt;"",$A138&lt;&gt;"TOTAL"),IF(AND([8]PDI_TITULACIÓN!$CG136&lt;&gt;"",[8]PDI_TITULACIÓN!$CG136&lt;&gt;0),[8]PDI_TITULACIÓN!$CG136,""),IF($A138="TOTAL",SUM(INDIRECT("AY4:AY"&amp;ROW()-1)),""))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IF(AND($A138&lt;&gt;"",$A138&lt;&gt;"TOTAL"),IF(AND([8]PDI_TITULACIÓN!$CJ136&lt;&gt;"",[8]PDI_TITULACIÓN!$CJ136&lt;&gt;0),[8]PDI_TITULACIÓN!$CJ136,""),IF($A138="TOTAL",SUM(INDIRECT("BA4:BA"&amp;ROW()-1)),""))</f>
        <v/>
      </c>
      <c r="BB138" s="6" t="str">
        <f ca="1">IF(AND($A138&lt;&gt;"",$A138&lt;&gt;"TOTAL"),IF(AND([8]PDI_TITULACIÓN!$CL136&lt;&gt;"",[8]PDI_TITULACIÓN!$CL136&lt;&gt;0),[8]PDI_TITULACIÓN!$CL136,""),IF($A138="TOTAL",SUM(INDIRECT("BB4:BB"&amp;ROW()-1)),""))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IF(AND($A138&lt;&gt;"",$A138&lt;&gt;"TOTAL"),IF(AND([8]PDI_TITULACIÓN!$CO136&lt;&gt;"",[8]PDI_TITULACIÓN!$CO136&lt;&gt;0),[8]PDI_TITULACIÓN!$CO136,""),IF($A138="TOTAL",SUM(INDIRECT("BD4:BD"&amp;ROW()-1)),""))</f>
        <v/>
      </c>
      <c r="BE138" s="6" t="str">
        <f ca="1">IF(AND($A138&lt;&gt;"",$A138&lt;&gt;"TOTAL"),IF(AND([8]PDI_TITULACIÓN!$CQ136&lt;&gt;"",[8]PDI_TITULACIÓN!$CQ136&lt;&gt;0),[8]PDI_TITULACIÓN!$CQ136,""),IF($A138="TOTAL",SUM(INDIRECT("BE4:BE"&amp;ROW()-1)),""))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IF([8]PDI_TITULACIÓN!$B137&lt;&gt;"",[8]PDI_TITULACIÓN!$B137,IF(AND([8]PDI_TITULACIÓN!$B137="",[8]PDI_TITULACIÓN!$B138="",[8]PDI_TITULACIÓN!$B136=""),"","TOTAL"))</f>
        <v/>
      </c>
      <c r="B139" s="6" t="str">
        <f ca="1">IF(AND($A139&lt;&gt;"",$A139&lt;&gt;"TOTAL"),IF(AND([8]PDI_TITULACIÓN!$C137&lt;&gt;"",[8]PDI_TITULACIÓN!$C137&lt;&gt;0),[8]PDI_TITULACIÓN!$C137,""),IF($A139="TOTAL",SUM(INDIRECT("B4:B"&amp;ROW()-1)),""))</f>
        <v/>
      </c>
      <c r="C139" s="6" t="str">
        <f ca="1">IF(AND($A139&lt;&gt;"",$A139&lt;&gt;"TOTAL"),IF(AND([8]PDI_TITULACIÓN!$E137&lt;&gt;"",[8]PDI_TITULACIÓN!$E137&lt;&gt;0),[8]PDI_TITULACIÓN!$E137,""),IF($A139="TOTAL",SUM(INDIRECT("C4:C"&amp;ROW()-1)),""))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IF(AND($A139&lt;&gt;"",$A139&lt;&gt;"TOTAL"),IF(AND([8]PDI_TITULACIÓN!$H137&lt;&gt;"",[8]PDI_TITULACIÓN!$H137&lt;&gt;0),[8]PDI_TITULACIÓN!$H137,""),IF($A139="TOTAL",SUM(INDIRECT("E4:E"&amp;ROW()-1)),""))</f>
        <v/>
      </c>
      <c r="F139" s="6" t="str">
        <f ca="1">IF(AND($A139&lt;&gt;"",$A139&lt;&gt;"TOTAL"),IF(AND([8]PDI_TITULACIÓN!$J137&lt;&gt;"",[8]PDI_TITULACIÓN!$J137&lt;&gt;0),[8]PDI_TITULACIÓN!$J137,""),IF($A139="TOTAL",SUM(INDIRECT("F4:F"&amp;ROW()-1)),""))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IF(AND($A139&lt;&gt;"",$A139&lt;&gt;"TOTAL"),IF(AND([8]PDI_TITULACIÓN!$M137&lt;&gt;"",[8]PDI_TITULACIÓN!$M137&lt;&gt;0),[8]PDI_TITULACIÓN!$M137,""),IF($A139="TOTAL",SUM(INDIRECT("H4:H"&amp;ROW()-1)),""))</f>
        <v/>
      </c>
      <c r="I139" s="6" t="str">
        <f ca="1">IF(AND($A139&lt;&gt;"",$A139&lt;&gt;"TOTAL"),IF(AND([8]PDI_TITULACIÓN!$O137&lt;&gt;"",[8]PDI_TITULACIÓN!$O137&lt;&gt;0),[8]PDI_TITULACIÓN!$O137,""),IF($A139="TOTAL",SUM(INDIRECT("I4:I"&amp;ROW()-1)),""))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IF(AND($A139&lt;&gt;"",$A139&lt;&gt;"TOTAL"),IF(AND([8]PDI_TITULACIÓN!$R137&lt;&gt;"",[8]PDI_TITULACIÓN!$R137&lt;&gt;0),[8]PDI_TITULACIÓN!$R137,""),IF($A139="TOTAL",SUM(INDIRECT("K4:K"&amp;ROW()-1)),""))</f>
        <v/>
      </c>
      <c r="L139" s="6" t="str">
        <f ca="1">IF(AND($A139&lt;&gt;"",$A139&lt;&gt;"TOTAL"),IF(AND([8]PDI_TITULACIÓN!$T137&lt;&gt;"",[8]PDI_TITULACIÓN!$T137&lt;&gt;0),[8]PDI_TITULACIÓN!$T137,""),IF($A139="TOTAL",SUM(INDIRECT("L4:L"&amp;ROW()-1)),""))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IF(AND($A139&lt;&gt;"",$A139&lt;&gt;"TOTAL"),IF(AND([8]PDI_TITULACIÓN!$W137&lt;&gt;"",[8]PDI_TITULACIÓN!$W137&lt;&gt;0),[8]PDI_TITULACIÓN!$W137,""),IF($A139="TOTAL",SUM(INDIRECT("N4:N"&amp;ROW()-1)),""))</f>
        <v/>
      </c>
      <c r="O139" s="6" t="str">
        <f ca="1">IF(AND($A139&lt;&gt;"",$A139&lt;&gt;"TOTAL"),IF(AND([8]PDI_TITULACIÓN!$Y137&lt;&gt;"",[8]PDI_TITULACIÓN!$Y137&lt;&gt;0),[8]PDI_TITULACIÓN!$Y137,""),IF($A139="TOTAL",SUM(INDIRECT("O4:O"&amp;ROW()-1)),""))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IF(AND($A139&lt;&gt;"",$A139&lt;&gt;"TOTAL"),IF(AND([8]PDI_TITULACIÓN!$AB137&lt;&gt;"",[8]PDI_TITULACIÓN!$AB137&lt;&gt;0),[8]PDI_TITULACIÓN!$AB137,""),IF($A139="TOTAL",SUM(INDIRECT("Q4:Q"&amp;ROW()-1)),""))</f>
        <v/>
      </c>
      <c r="R139" s="6" t="str">
        <f ca="1">IF(AND($A139&lt;&gt;"",$A139&lt;&gt;"TOTAL"),IF(AND([8]PDI_TITULACIÓN!$AD137&lt;&gt;"",[8]PDI_TITULACIÓN!$AD137&lt;&gt;0),[8]PDI_TITULACIÓN!$AD137,""),IF($A139="TOTAL",SUM(INDIRECT("R4:R"&amp;ROW()-1)),""))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IF(AND($A139&lt;&gt;"",$A139&lt;&gt;"TOTAL"),IF(AND([8]PDI_TITULACIÓN!$AG137&lt;&gt;"",[8]PDI_TITULACIÓN!$AG137&lt;&gt;0),[8]PDI_TITULACIÓN!$AG137,""),IF($A139="TOTAL",SUM(INDIRECT("T4:T"&amp;ROW()-1)),""))</f>
        <v/>
      </c>
      <c r="U139" s="6" t="str">
        <f ca="1">IF(AND($A139&lt;&gt;"",$A139&lt;&gt;"TOTAL"),IF(AND([8]PDI_TITULACIÓN!$AI137&lt;&gt;"",[8]PDI_TITULACIÓN!$AI137&lt;&gt;0),[8]PDI_TITULACIÓN!$AI137,""),IF($A139="TOTAL",SUM(INDIRECT("U4:U"&amp;ROW()-1)),""))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IF(AND($A139&lt;&gt;"",$A139&lt;&gt;"TOTAL"),IF(AND([8]PDI_TITULACIÓN!$AL137&lt;&gt;"",[8]PDI_TITULACIÓN!$AL137&lt;&gt;0),[8]PDI_TITULACIÓN!$AL137,""),IF($A139="TOTAL",SUM(INDIRECT("W4:W"&amp;ROW()-1)),""))</f>
        <v/>
      </c>
      <c r="X139" s="6" t="str">
        <f ca="1">IF(AND($A139&lt;&gt;"",$A139&lt;&gt;"TOTAL"),IF(AND([8]PDI_TITULACIÓN!$AN137&lt;&gt;"",[8]PDI_TITULACIÓN!$AN137&lt;&gt;0),[8]PDI_TITULACIÓN!$AN137,""),IF($A139="TOTAL",SUM(INDIRECT("X4:X"&amp;ROW()-1)),""))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IF(AND($A139&lt;&gt;"",$A139&lt;&gt;"TOTAL"),IF(AND([8]PDI_TITULACIÓN!$AQ137&lt;&gt;"",[8]PDI_TITULACIÓN!$AQ137&lt;&gt;0),[8]PDI_TITULACIÓN!$AQ137,""),IF($A139="TOTAL",SUM(INDIRECT("Z4:Z"&amp;ROW()-1)),""))</f>
        <v/>
      </c>
      <c r="AA139" s="6" t="str">
        <f ca="1">IF(AND($A139&lt;&gt;"",$A139&lt;&gt;"TOTAL"),IF(AND([8]PDI_TITULACIÓN!$AS137&lt;&gt;"",[8]PDI_TITULACIÓN!$AS137&lt;&gt;0),[8]PDI_TITULACIÓN!$AS137,""),IF($A139="TOTAL",SUM(INDIRECT("AA4:AA"&amp;ROW()-1)),""))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IF(AND($A139&lt;&gt;"",$A139&lt;&gt;"TOTAL"),IF(AND([8]PDI_TITULACIÓN!$AV137&lt;&gt;"",[8]PDI_TITULACIÓN!$AV137&lt;&gt;0),[8]PDI_TITULACIÓN!$AV137,""),IF($A139="TOTAL",SUM(INDIRECT("AC4:AC"&amp;ROW()-1)),""))</f>
        <v/>
      </c>
      <c r="AD139" s="6" t="str">
        <f ca="1">IF(AND($A139&lt;&gt;"",$A139&lt;&gt;"TOTAL"),IF(AND([8]PDI_TITULACIÓN!$AX137&lt;&gt;"",[8]PDI_TITULACIÓN!$AX137&lt;&gt;0),[8]PDI_TITULACIÓN!$AX137,""),IF($A139="TOTAL",SUM(INDIRECT("AD4:AD"&amp;ROW()-1)),""))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IF(AND($A139&lt;&gt;"",$A139&lt;&gt;"TOTAL"),IF(AND([8]PDI_TITULACIÓN!$BA137&lt;&gt;"",[8]PDI_TITULACIÓN!$BA137&lt;&gt;0),[8]PDI_TITULACIÓN!$BA137,""),IF($A139="TOTAL",SUM(INDIRECT("AF4:AF"&amp;ROW()-1)),""))</f>
        <v/>
      </c>
      <c r="AG139" s="6" t="str">
        <f ca="1">IF(AND($A139&lt;&gt;"",$A139&lt;&gt;"TOTAL"),IF(AND([8]PDI_TITULACIÓN!$BC137&lt;&gt;"",[8]PDI_TITULACIÓN!$BC137&lt;&gt;0),[8]PDI_TITULACIÓN!$BC137,""),IF($A139="TOTAL",SUM(INDIRECT("AG4:AG"&amp;ROW()-1)),""))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IF(AND($A139&lt;&gt;"",$A139&lt;&gt;"TOTAL"),IF(AND([8]PDI_TITULACIÓN!$BF137&lt;&gt;"",[8]PDI_TITULACIÓN!$BF137&lt;&gt;0),[8]PDI_TITULACIÓN!$BF137,""),IF($A139="TOTAL",SUM(INDIRECT("AI4:AI"&amp;ROW()-1)),""))</f>
        <v/>
      </c>
      <c r="AJ139" s="6" t="str">
        <f ca="1">IF(AND($A139&lt;&gt;"",$A139&lt;&gt;"TOTAL"),IF(AND([8]PDI_TITULACIÓN!$BH137&lt;&gt;"",[8]PDI_TITULACIÓN!$BH137&lt;&gt;0),[8]PDI_TITULACIÓN!$BH137,""),IF($A139="TOTAL",SUM(INDIRECT("AJ4:AJ"&amp;ROW()-1)),""))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IF(AND($A139&lt;&gt;"",$A139&lt;&gt;"TOTAL"),IF(AND([8]PDI_TITULACIÓN!$BK137&lt;&gt;"",[8]PDI_TITULACIÓN!$BK137&lt;&gt;0),[8]PDI_TITULACIÓN!$BK137,""),IF($A139="TOTAL",SUM(INDIRECT("AL4:AL"&amp;ROW()-1)),""))</f>
        <v/>
      </c>
      <c r="AM139" s="6" t="str">
        <f ca="1">IF(AND($A139&lt;&gt;"",$A139&lt;&gt;"TOTAL"),IF(AND([8]PDI_TITULACIÓN!$BM137&lt;&gt;"",[8]PDI_TITULACIÓN!$BM137&lt;&gt;0),[8]PDI_TITULACIÓN!$BM137,""),IF($A139="TOTAL",SUM(INDIRECT("AM4:AM"&amp;ROW()-1)),""))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IF(AND($A139&lt;&gt;"",$A139&lt;&gt;"TOTAL"),IF(AND([8]PDI_TITULACIÓN!$BP137&lt;&gt;"",[8]PDI_TITULACIÓN!$BP137&lt;&gt;0),[8]PDI_TITULACIÓN!$BP137,""),IF($A139="TOTAL",SUM(INDIRECT("AO4:AO"&amp;ROW()-1)),""))</f>
        <v/>
      </c>
      <c r="AP139" s="6" t="str">
        <f ca="1">IF(AND($A139&lt;&gt;"",$A139&lt;&gt;"TOTAL"),IF(AND([8]PDI_TITULACIÓN!$BR137&lt;&gt;"",[8]PDI_TITULACIÓN!$BR137&lt;&gt;0),[8]PDI_TITULACIÓN!$BR137,""),IF($A139="TOTAL",SUM(INDIRECT("AP4:AP"&amp;ROW()-1)),""))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IF(AND($A139&lt;&gt;"",$A139&lt;&gt;"TOTAL"),IF(AND([8]PDI_TITULACIÓN!$BU137&lt;&gt;"",[8]PDI_TITULACIÓN!$BU137&lt;&gt;0),[8]PDI_TITULACIÓN!$BU137,""),IF($A139="TOTAL",SUM(INDIRECT("AR4:AR"&amp;ROW()-1)),""))</f>
        <v/>
      </c>
      <c r="AS139" s="6" t="str">
        <f ca="1">IF(AND($A139&lt;&gt;"",$A139&lt;&gt;"TOTAL"),IF(AND([8]PDI_TITULACIÓN!$BW137&lt;&gt;"",[8]PDI_TITULACIÓN!$BW137&lt;&gt;0),[8]PDI_TITULACIÓN!$BW137,""),IF($A139="TOTAL",SUM(INDIRECT("AS4:AS"&amp;ROW()-1)),""))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IF(AND($A139&lt;&gt;"",$A139&lt;&gt;"TOTAL"),IF(AND([8]PDI_TITULACIÓN!$BZ137&lt;&gt;"",[8]PDI_TITULACIÓN!$BZ137&lt;&gt;0),[8]PDI_TITULACIÓN!$BZ137,""),IF($A139="TOTAL",SUM(INDIRECT("AU4:AU"&amp;ROW()-1)),""))</f>
        <v/>
      </c>
      <c r="AV139" s="6" t="str">
        <f ca="1">IF(AND($A139&lt;&gt;"",$A139&lt;&gt;"TOTAL"),IF(AND([8]PDI_TITULACIÓN!$CB137&lt;&gt;"",[8]PDI_TITULACIÓN!$CB137&lt;&gt;0),[8]PDI_TITULACIÓN!$CB137,""),IF($A139="TOTAL",SUM(INDIRECT("AV4:AV"&amp;ROW()-1)),""))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IF(AND($A139&lt;&gt;"",$A139&lt;&gt;"TOTAL"),IF(AND([8]PDI_TITULACIÓN!$CE137&lt;&gt;"",[8]PDI_TITULACIÓN!$CE137&lt;&gt;0),[8]PDI_TITULACIÓN!$CE137,""),IF($A139="TOTAL",SUM(INDIRECT("AX4:AX"&amp;ROW()-1)),""))</f>
        <v/>
      </c>
      <c r="AY139" s="6" t="str">
        <f ca="1">IF(AND($A139&lt;&gt;"",$A139&lt;&gt;"TOTAL"),IF(AND([8]PDI_TITULACIÓN!$CG137&lt;&gt;"",[8]PDI_TITULACIÓN!$CG137&lt;&gt;0),[8]PDI_TITULACIÓN!$CG137,""),IF($A139="TOTAL",SUM(INDIRECT("AY4:AY"&amp;ROW()-1)),""))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IF(AND($A139&lt;&gt;"",$A139&lt;&gt;"TOTAL"),IF(AND([8]PDI_TITULACIÓN!$CJ137&lt;&gt;"",[8]PDI_TITULACIÓN!$CJ137&lt;&gt;0),[8]PDI_TITULACIÓN!$CJ137,""),IF($A139="TOTAL",SUM(INDIRECT("BA4:BA"&amp;ROW()-1)),""))</f>
        <v/>
      </c>
      <c r="BB139" s="6" t="str">
        <f ca="1">IF(AND($A139&lt;&gt;"",$A139&lt;&gt;"TOTAL"),IF(AND([8]PDI_TITULACIÓN!$CL137&lt;&gt;"",[8]PDI_TITULACIÓN!$CL137&lt;&gt;0),[8]PDI_TITULACIÓN!$CL137,""),IF($A139="TOTAL",SUM(INDIRECT("BB4:BB"&amp;ROW()-1)),""))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IF(AND($A139&lt;&gt;"",$A139&lt;&gt;"TOTAL"),IF(AND([8]PDI_TITULACIÓN!$CO137&lt;&gt;"",[8]PDI_TITULACIÓN!$CO137&lt;&gt;0),[8]PDI_TITULACIÓN!$CO137,""),IF($A139="TOTAL",SUM(INDIRECT("BD4:BD"&amp;ROW()-1)),""))</f>
        <v/>
      </c>
      <c r="BE139" s="6" t="str">
        <f ca="1">IF(AND($A139&lt;&gt;"",$A139&lt;&gt;"TOTAL"),IF(AND([8]PDI_TITULACIÓN!$CQ137&lt;&gt;"",[8]PDI_TITULACIÓN!$CQ137&lt;&gt;0),[8]PDI_TITULACIÓN!$CQ137,""),IF($A139="TOTAL",SUM(INDIRECT("BE4:BE"&amp;ROW()-1)),""))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IF([8]PDI_TITULACIÓN!$B138&lt;&gt;"",[8]PDI_TITULACIÓN!$B138,IF(AND([8]PDI_TITULACIÓN!$B138="",[8]PDI_TITULACIÓN!$B139="",[8]PDI_TITULACIÓN!$B137=""),"","TOTAL"))</f>
        <v/>
      </c>
      <c r="B140" s="6" t="str">
        <f ca="1">IF(AND($A140&lt;&gt;"",$A140&lt;&gt;"TOTAL"),IF(AND([8]PDI_TITULACIÓN!$C138&lt;&gt;"",[8]PDI_TITULACIÓN!$C138&lt;&gt;0),[8]PDI_TITULACIÓN!$C138,""),IF($A140="TOTAL",SUM(INDIRECT("B4:B"&amp;ROW()-1)),""))</f>
        <v/>
      </c>
      <c r="C140" s="6" t="str">
        <f ca="1">IF(AND($A140&lt;&gt;"",$A140&lt;&gt;"TOTAL"),IF(AND([8]PDI_TITULACIÓN!$E138&lt;&gt;"",[8]PDI_TITULACIÓN!$E138&lt;&gt;0),[8]PDI_TITULACIÓN!$E138,""),IF($A140="TOTAL",SUM(INDIRECT("C4:C"&amp;ROW()-1)),""))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IF(AND($A140&lt;&gt;"",$A140&lt;&gt;"TOTAL"),IF(AND([8]PDI_TITULACIÓN!$H138&lt;&gt;"",[8]PDI_TITULACIÓN!$H138&lt;&gt;0),[8]PDI_TITULACIÓN!$H138,""),IF($A140="TOTAL",SUM(INDIRECT("E4:E"&amp;ROW()-1)),""))</f>
        <v/>
      </c>
      <c r="F140" s="6" t="str">
        <f ca="1">IF(AND($A140&lt;&gt;"",$A140&lt;&gt;"TOTAL"),IF(AND([8]PDI_TITULACIÓN!$J138&lt;&gt;"",[8]PDI_TITULACIÓN!$J138&lt;&gt;0),[8]PDI_TITULACIÓN!$J138,""),IF($A140="TOTAL",SUM(INDIRECT("F4:F"&amp;ROW()-1)),""))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IF(AND($A140&lt;&gt;"",$A140&lt;&gt;"TOTAL"),IF(AND([8]PDI_TITULACIÓN!$M138&lt;&gt;"",[8]PDI_TITULACIÓN!$M138&lt;&gt;0),[8]PDI_TITULACIÓN!$M138,""),IF($A140="TOTAL",SUM(INDIRECT("H4:H"&amp;ROW()-1)),""))</f>
        <v/>
      </c>
      <c r="I140" s="6" t="str">
        <f ca="1">IF(AND($A140&lt;&gt;"",$A140&lt;&gt;"TOTAL"),IF(AND([8]PDI_TITULACIÓN!$O138&lt;&gt;"",[8]PDI_TITULACIÓN!$O138&lt;&gt;0),[8]PDI_TITULACIÓN!$O138,""),IF($A140="TOTAL",SUM(INDIRECT("I4:I"&amp;ROW()-1)),""))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IF(AND($A140&lt;&gt;"",$A140&lt;&gt;"TOTAL"),IF(AND([8]PDI_TITULACIÓN!$R138&lt;&gt;"",[8]PDI_TITULACIÓN!$R138&lt;&gt;0),[8]PDI_TITULACIÓN!$R138,""),IF($A140="TOTAL",SUM(INDIRECT("K4:K"&amp;ROW()-1)),""))</f>
        <v/>
      </c>
      <c r="L140" s="6" t="str">
        <f ca="1">IF(AND($A140&lt;&gt;"",$A140&lt;&gt;"TOTAL"),IF(AND([8]PDI_TITULACIÓN!$T138&lt;&gt;"",[8]PDI_TITULACIÓN!$T138&lt;&gt;0),[8]PDI_TITULACIÓN!$T138,""),IF($A140="TOTAL",SUM(INDIRECT("L4:L"&amp;ROW()-1)),""))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IF(AND($A140&lt;&gt;"",$A140&lt;&gt;"TOTAL"),IF(AND([8]PDI_TITULACIÓN!$W138&lt;&gt;"",[8]PDI_TITULACIÓN!$W138&lt;&gt;0),[8]PDI_TITULACIÓN!$W138,""),IF($A140="TOTAL",SUM(INDIRECT("N4:N"&amp;ROW()-1)),""))</f>
        <v/>
      </c>
      <c r="O140" s="6" t="str">
        <f ca="1">IF(AND($A140&lt;&gt;"",$A140&lt;&gt;"TOTAL"),IF(AND([8]PDI_TITULACIÓN!$Y138&lt;&gt;"",[8]PDI_TITULACIÓN!$Y138&lt;&gt;0),[8]PDI_TITULACIÓN!$Y138,""),IF($A140="TOTAL",SUM(INDIRECT("O4:O"&amp;ROW()-1)),""))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IF(AND($A140&lt;&gt;"",$A140&lt;&gt;"TOTAL"),IF(AND([8]PDI_TITULACIÓN!$AB138&lt;&gt;"",[8]PDI_TITULACIÓN!$AB138&lt;&gt;0),[8]PDI_TITULACIÓN!$AB138,""),IF($A140="TOTAL",SUM(INDIRECT("Q4:Q"&amp;ROW()-1)),""))</f>
        <v/>
      </c>
      <c r="R140" s="6" t="str">
        <f ca="1">IF(AND($A140&lt;&gt;"",$A140&lt;&gt;"TOTAL"),IF(AND([8]PDI_TITULACIÓN!$AD138&lt;&gt;"",[8]PDI_TITULACIÓN!$AD138&lt;&gt;0),[8]PDI_TITULACIÓN!$AD138,""),IF($A140="TOTAL",SUM(INDIRECT("R4:R"&amp;ROW()-1)),""))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IF(AND($A140&lt;&gt;"",$A140&lt;&gt;"TOTAL"),IF(AND([8]PDI_TITULACIÓN!$AG138&lt;&gt;"",[8]PDI_TITULACIÓN!$AG138&lt;&gt;0),[8]PDI_TITULACIÓN!$AG138,""),IF($A140="TOTAL",SUM(INDIRECT("T4:T"&amp;ROW()-1)),""))</f>
        <v/>
      </c>
      <c r="U140" s="6" t="str">
        <f ca="1">IF(AND($A140&lt;&gt;"",$A140&lt;&gt;"TOTAL"),IF(AND([8]PDI_TITULACIÓN!$AI138&lt;&gt;"",[8]PDI_TITULACIÓN!$AI138&lt;&gt;0),[8]PDI_TITULACIÓN!$AI138,""),IF($A140="TOTAL",SUM(INDIRECT("U4:U"&amp;ROW()-1)),""))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IF(AND($A140&lt;&gt;"",$A140&lt;&gt;"TOTAL"),IF(AND([8]PDI_TITULACIÓN!$AL138&lt;&gt;"",[8]PDI_TITULACIÓN!$AL138&lt;&gt;0),[8]PDI_TITULACIÓN!$AL138,""),IF($A140="TOTAL",SUM(INDIRECT("W4:W"&amp;ROW()-1)),""))</f>
        <v/>
      </c>
      <c r="X140" s="6" t="str">
        <f ca="1">IF(AND($A140&lt;&gt;"",$A140&lt;&gt;"TOTAL"),IF(AND([8]PDI_TITULACIÓN!$AN138&lt;&gt;"",[8]PDI_TITULACIÓN!$AN138&lt;&gt;0),[8]PDI_TITULACIÓN!$AN138,""),IF($A140="TOTAL",SUM(INDIRECT("X4:X"&amp;ROW()-1)),""))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IF(AND($A140&lt;&gt;"",$A140&lt;&gt;"TOTAL"),IF(AND([8]PDI_TITULACIÓN!$AQ138&lt;&gt;"",[8]PDI_TITULACIÓN!$AQ138&lt;&gt;0),[8]PDI_TITULACIÓN!$AQ138,""),IF($A140="TOTAL",SUM(INDIRECT("Z4:Z"&amp;ROW()-1)),""))</f>
        <v/>
      </c>
      <c r="AA140" s="6" t="str">
        <f ca="1">IF(AND($A140&lt;&gt;"",$A140&lt;&gt;"TOTAL"),IF(AND([8]PDI_TITULACIÓN!$AS138&lt;&gt;"",[8]PDI_TITULACIÓN!$AS138&lt;&gt;0),[8]PDI_TITULACIÓN!$AS138,""),IF($A140="TOTAL",SUM(INDIRECT("AA4:AA"&amp;ROW()-1)),""))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IF(AND($A140&lt;&gt;"",$A140&lt;&gt;"TOTAL"),IF(AND([8]PDI_TITULACIÓN!$AV138&lt;&gt;"",[8]PDI_TITULACIÓN!$AV138&lt;&gt;0),[8]PDI_TITULACIÓN!$AV138,""),IF($A140="TOTAL",SUM(INDIRECT("AC4:AC"&amp;ROW()-1)),""))</f>
        <v/>
      </c>
      <c r="AD140" s="6" t="str">
        <f ca="1">IF(AND($A140&lt;&gt;"",$A140&lt;&gt;"TOTAL"),IF(AND([8]PDI_TITULACIÓN!$AX138&lt;&gt;"",[8]PDI_TITULACIÓN!$AX138&lt;&gt;0),[8]PDI_TITULACIÓN!$AX138,""),IF($A140="TOTAL",SUM(INDIRECT("AD4:AD"&amp;ROW()-1)),""))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IF(AND($A140&lt;&gt;"",$A140&lt;&gt;"TOTAL"),IF(AND([8]PDI_TITULACIÓN!$BA138&lt;&gt;"",[8]PDI_TITULACIÓN!$BA138&lt;&gt;0),[8]PDI_TITULACIÓN!$BA138,""),IF($A140="TOTAL",SUM(INDIRECT("AF4:AF"&amp;ROW()-1)),""))</f>
        <v/>
      </c>
      <c r="AG140" s="6" t="str">
        <f ca="1">IF(AND($A140&lt;&gt;"",$A140&lt;&gt;"TOTAL"),IF(AND([8]PDI_TITULACIÓN!$BC138&lt;&gt;"",[8]PDI_TITULACIÓN!$BC138&lt;&gt;0),[8]PDI_TITULACIÓN!$BC138,""),IF($A140="TOTAL",SUM(INDIRECT("AG4:AG"&amp;ROW()-1)),""))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IF(AND($A140&lt;&gt;"",$A140&lt;&gt;"TOTAL"),IF(AND([8]PDI_TITULACIÓN!$BF138&lt;&gt;"",[8]PDI_TITULACIÓN!$BF138&lt;&gt;0),[8]PDI_TITULACIÓN!$BF138,""),IF($A140="TOTAL",SUM(INDIRECT("AI4:AI"&amp;ROW()-1)),""))</f>
        <v/>
      </c>
      <c r="AJ140" s="6" t="str">
        <f ca="1">IF(AND($A140&lt;&gt;"",$A140&lt;&gt;"TOTAL"),IF(AND([8]PDI_TITULACIÓN!$BH138&lt;&gt;"",[8]PDI_TITULACIÓN!$BH138&lt;&gt;0),[8]PDI_TITULACIÓN!$BH138,""),IF($A140="TOTAL",SUM(INDIRECT("AJ4:AJ"&amp;ROW()-1)),""))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IF(AND($A140&lt;&gt;"",$A140&lt;&gt;"TOTAL"),IF(AND([8]PDI_TITULACIÓN!$BK138&lt;&gt;"",[8]PDI_TITULACIÓN!$BK138&lt;&gt;0),[8]PDI_TITULACIÓN!$BK138,""),IF($A140="TOTAL",SUM(INDIRECT("AL4:AL"&amp;ROW()-1)),""))</f>
        <v/>
      </c>
      <c r="AM140" s="6" t="str">
        <f ca="1">IF(AND($A140&lt;&gt;"",$A140&lt;&gt;"TOTAL"),IF(AND([8]PDI_TITULACIÓN!$BM138&lt;&gt;"",[8]PDI_TITULACIÓN!$BM138&lt;&gt;0),[8]PDI_TITULACIÓN!$BM138,""),IF($A140="TOTAL",SUM(INDIRECT("AM4:AM"&amp;ROW()-1)),""))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IF(AND($A140&lt;&gt;"",$A140&lt;&gt;"TOTAL"),IF(AND([8]PDI_TITULACIÓN!$BP138&lt;&gt;"",[8]PDI_TITULACIÓN!$BP138&lt;&gt;0),[8]PDI_TITULACIÓN!$BP138,""),IF($A140="TOTAL",SUM(INDIRECT("AO4:AO"&amp;ROW()-1)),""))</f>
        <v/>
      </c>
      <c r="AP140" s="6" t="str">
        <f ca="1">IF(AND($A140&lt;&gt;"",$A140&lt;&gt;"TOTAL"),IF(AND([8]PDI_TITULACIÓN!$BR138&lt;&gt;"",[8]PDI_TITULACIÓN!$BR138&lt;&gt;0),[8]PDI_TITULACIÓN!$BR138,""),IF($A140="TOTAL",SUM(INDIRECT("AP4:AP"&amp;ROW()-1)),""))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IF(AND($A140&lt;&gt;"",$A140&lt;&gt;"TOTAL"),IF(AND([8]PDI_TITULACIÓN!$BU138&lt;&gt;"",[8]PDI_TITULACIÓN!$BU138&lt;&gt;0),[8]PDI_TITULACIÓN!$BU138,""),IF($A140="TOTAL",SUM(INDIRECT("AR4:AR"&amp;ROW()-1)),""))</f>
        <v/>
      </c>
      <c r="AS140" s="6" t="str">
        <f ca="1">IF(AND($A140&lt;&gt;"",$A140&lt;&gt;"TOTAL"),IF(AND([8]PDI_TITULACIÓN!$BW138&lt;&gt;"",[8]PDI_TITULACIÓN!$BW138&lt;&gt;0),[8]PDI_TITULACIÓN!$BW138,""),IF($A140="TOTAL",SUM(INDIRECT("AS4:AS"&amp;ROW()-1)),""))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IF(AND($A140&lt;&gt;"",$A140&lt;&gt;"TOTAL"),IF(AND([8]PDI_TITULACIÓN!$BZ138&lt;&gt;"",[8]PDI_TITULACIÓN!$BZ138&lt;&gt;0),[8]PDI_TITULACIÓN!$BZ138,""),IF($A140="TOTAL",SUM(INDIRECT("AU4:AU"&amp;ROW()-1)),""))</f>
        <v/>
      </c>
      <c r="AV140" s="6" t="str">
        <f ca="1">IF(AND($A140&lt;&gt;"",$A140&lt;&gt;"TOTAL"),IF(AND([8]PDI_TITULACIÓN!$CB138&lt;&gt;"",[8]PDI_TITULACIÓN!$CB138&lt;&gt;0),[8]PDI_TITULACIÓN!$CB138,""),IF($A140="TOTAL",SUM(INDIRECT("AV4:AV"&amp;ROW()-1)),""))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IF(AND($A140&lt;&gt;"",$A140&lt;&gt;"TOTAL"),IF(AND([8]PDI_TITULACIÓN!$CE138&lt;&gt;"",[8]PDI_TITULACIÓN!$CE138&lt;&gt;0),[8]PDI_TITULACIÓN!$CE138,""),IF($A140="TOTAL",SUM(INDIRECT("AX4:AX"&amp;ROW()-1)),""))</f>
        <v/>
      </c>
      <c r="AY140" s="6" t="str">
        <f ca="1">IF(AND($A140&lt;&gt;"",$A140&lt;&gt;"TOTAL"),IF(AND([8]PDI_TITULACIÓN!$CG138&lt;&gt;"",[8]PDI_TITULACIÓN!$CG138&lt;&gt;0),[8]PDI_TITULACIÓN!$CG138,""),IF($A140="TOTAL",SUM(INDIRECT("AY4:AY"&amp;ROW()-1)),""))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IF(AND($A140&lt;&gt;"",$A140&lt;&gt;"TOTAL"),IF(AND([8]PDI_TITULACIÓN!$CJ138&lt;&gt;"",[8]PDI_TITULACIÓN!$CJ138&lt;&gt;0),[8]PDI_TITULACIÓN!$CJ138,""),IF($A140="TOTAL",SUM(INDIRECT("BA4:BA"&amp;ROW()-1)),""))</f>
        <v/>
      </c>
      <c r="BB140" s="6" t="str">
        <f ca="1">IF(AND($A140&lt;&gt;"",$A140&lt;&gt;"TOTAL"),IF(AND([8]PDI_TITULACIÓN!$CL138&lt;&gt;"",[8]PDI_TITULACIÓN!$CL138&lt;&gt;0),[8]PDI_TITULACIÓN!$CL138,""),IF($A140="TOTAL",SUM(INDIRECT("BB4:BB"&amp;ROW()-1)),""))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IF(AND($A140&lt;&gt;"",$A140&lt;&gt;"TOTAL"),IF(AND([8]PDI_TITULACIÓN!$CO138&lt;&gt;"",[8]PDI_TITULACIÓN!$CO138&lt;&gt;0),[8]PDI_TITULACIÓN!$CO138,""),IF($A140="TOTAL",SUM(INDIRECT("BD4:BD"&amp;ROW()-1)),""))</f>
        <v/>
      </c>
      <c r="BE140" s="6" t="str">
        <f ca="1">IF(AND($A140&lt;&gt;"",$A140&lt;&gt;"TOTAL"),IF(AND([8]PDI_TITULACIÓN!$CQ138&lt;&gt;"",[8]PDI_TITULACIÓN!$CQ138&lt;&gt;0),[8]PDI_TITULACIÓN!$CQ138,""),IF($A140="TOTAL",SUM(INDIRECT("BE4:BE"&amp;ROW()-1)),""))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IF([8]PDI_TITULACIÓN!$B139&lt;&gt;"",[8]PDI_TITULACIÓN!$B139,IF(AND([8]PDI_TITULACIÓN!$B139="",[8]PDI_TITULACIÓN!$B140="",[8]PDI_TITULACIÓN!$B138=""),"","TOTAL"))</f>
        <v/>
      </c>
      <c r="B141" s="6" t="str">
        <f ca="1">IF(AND($A141&lt;&gt;"",$A141&lt;&gt;"TOTAL"),IF(AND([8]PDI_TITULACIÓN!$C139&lt;&gt;"",[8]PDI_TITULACIÓN!$C139&lt;&gt;0),[8]PDI_TITULACIÓN!$C139,""),IF($A141="TOTAL",SUM(INDIRECT("B4:B"&amp;ROW()-1)),""))</f>
        <v/>
      </c>
      <c r="C141" s="6" t="str">
        <f ca="1">IF(AND($A141&lt;&gt;"",$A141&lt;&gt;"TOTAL"),IF(AND([8]PDI_TITULACIÓN!$E139&lt;&gt;"",[8]PDI_TITULACIÓN!$E139&lt;&gt;0),[8]PDI_TITULACIÓN!$E139,""),IF($A141="TOTAL",SUM(INDIRECT("C4:C"&amp;ROW()-1)),""))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IF(AND($A141&lt;&gt;"",$A141&lt;&gt;"TOTAL"),IF(AND([8]PDI_TITULACIÓN!$H139&lt;&gt;"",[8]PDI_TITULACIÓN!$H139&lt;&gt;0),[8]PDI_TITULACIÓN!$H139,""),IF($A141="TOTAL",SUM(INDIRECT("E4:E"&amp;ROW()-1)),""))</f>
        <v/>
      </c>
      <c r="F141" s="6" t="str">
        <f ca="1">IF(AND($A141&lt;&gt;"",$A141&lt;&gt;"TOTAL"),IF(AND([8]PDI_TITULACIÓN!$J139&lt;&gt;"",[8]PDI_TITULACIÓN!$J139&lt;&gt;0),[8]PDI_TITULACIÓN!$J139,""),IF($A141="TOTAL",SUM(INDIRECT("F4:F"&amp;ROW()-1)),""))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IF(AND($A141&lt;&gt;"",$A141&lt;&gt;"TOTAL"),IF(AND([8]PDI_TITULACIÓN!$M139&lt;&gt;"",[8]PDI_TITULACIÓN!$M139&lt;&gt;0),[8]PDI_TITULACIÓN!$M139,""),IF($A141="TOTAL",SUM(INDIRECT("H4:H"&amp;ROW()-1)),""))</f>
        <v/>
      </c>
      <c r="I141" s="6" t="str">
        <f ca="1">IF(AND($A141&lt;&gt;"",$A141&lt;&gt;"TOTAL"),IF(AND([8]PDI_TITULACIÓN!$O139&lt;&gt;"",[8]PDI_TITULACIÓN!$O139&lt;&gt;0),[8]PDI_TITULACIÓN!$O139,""),IF($A141="TOTAL",SUM(INDIRECT("I4:I"&amp;ROW()-1)),""))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IF(AND($A141&lt;&gt;"",$A141&lt;&gt;"TOTAL"),IF(AND([8]PDI_TITULACIÓN!$R139&lt;&gt;"",[8]PDI_TITULACIÓN!$R139&lt;&gt;0),[8]PDI_TITULACIÓN!$R139,""),IF($A141="TOTAL",SUM(INDIRECT("K4:K"&amp;ROW()-1)),""))</f>
        <v/>
      </c>
      <c r="L141" s="6" t="str">
        <f ca="1">IF(AND($A141&lt;&gt;"",$A141&lt;&gt;"TOTAL"),IF(AND([8]PDI_TITULACIÓN!$T139&lt;&gt;"",[8]PDI_TITULACIÓN!$T139&lt;&gt;0),[8]PDI_TITULACIÓN!$T139,""),IF($A141="TOTAL",SUM(INDIRECT("L4:L"&amp;ROW()-1)),""))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IF(AND($A141&lt;&gt;"",$A141&lt;&gt;"TOTAL"),IF(AND([8]PDI_TITULACIÓN!$W139&lt;&gt;"",[8]PDI_TITULACIÓN!$W139&lt;&gt;0),[8]PDI_TITULACIÓN!$W139,""),IF($A141="TOTAL",SUM(INDIRECT("N4:N"&amp;ROW()-1)),""))</f>
        <v/>
      </c>
      <c r="O141" s="6" t="str">
        <f ca="1">IF(AND($A141&lt;&gt;"",$A141&lt;&gt;"TOTAL"),IF(AND([8]PDI_TITULACIÓN!$Y139&lt;&gt;"",[8]PDI_TITULACIÓN!$Y139&lt;&gt;0),[8]PDI_TITULACIÓN!$Y139,""),IF($A141="TOTAL",SUM(INDIRECT("O4:O"&amp;ROW()-1)),""))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IF(AND($A141&lt;&gt;"",$A141&lt;&gt;"TOTAL"),IF(AND([8]PDI_TITULACIÓN!$AB139&lt;&gt;"",[8]PDI_TITULACIÓN!$AB139&lt;&gt;0),[8]PDI_TITULACIÓN!$AB139,""),IF($A141="TOTAL",SUM(INDIRECT("Q4:Q"&amp;ROW()-1)),""))</f>
        <v/>
      </c>
      <c r="R141" s="6" t="str">
        <f ca="1">IF(AND($A141&lt;&gt;"",$A141&lt;&gt;"TOTAL"),IF(AND([8]PDI_TITULACIÓN!$AD139&lt;&gt;"",[8]PDI_TITULACIÓN!$AD139&lt;&gt;0),[8]PDI_TITULACIÓN!$AD139,""),IF($A141="TOTAL",SUM(INDIRECT("R4:R"&amp;ROW()-1)),""))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IF(AND($A141&lt;&gt;"",$A141&lt;&gt;"TOTAL"),IF(AND([8]PDI_TITULACIÓN!$AG139&lt;&gt;"",[8]PDI_TITULACIÓN!$AG139&lt;&gt;0),[8]PDI_TITULACIÓN!$AG139,""),IF($A141="TOTAL",SUM(INDIRECT("T4:T"&amp;ROW()-1)),""))</f>
        <v/>
      </c>
      <c r="U141" s="6" t="str">
        <f ca="1">IF(AND($A141&lt;&gt;"",$A141&lt;&gt;"TOTAL"),IF(AND([8]PDI_TITULACIÓN!$AI139&lt;&gt;"",[8]PDI_TITULACIÓN!$AI139&lt;&gt;0),[8]PDI_TITULACIÓN!$AI139,""),IF($A141="TOTAL",SUM(INDIRECT("U4:U"&amp;ROW()-1)),""))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IF(AND($A141&lt;&gt;"",$A141&lt;&gt;"TOTAL"),IF(AND([8]PDI_TITULACIÓN!$AL139&lt;&gt;"",[8]PDI_TITULACIÓN!$AL139&lt;&gt;0),[8]PDI_TITULACIÓN!$AL139,""),IF($A141="TOTAL",SUM(INDIRECT("W4:W"&amp;ROW()-1)),""))</f>
        <v/>
      </c>
      <c r="X141" s="6" t="str">
        <f ca="1">IF(AND($A141&lt;&gt;"",$A141&lt;&gt;"TOTAL"),IF(AND([8]PDI_TITULACIÓN!$AN139&lt;&gt;"",[8]PDI_TITULACIÓN!$AN139&lt;&gt;0),[8]PDI_TITULACIÓN!$AN139,""),IF($A141="TOTAL",SUM(INDIRECT("X4:X"&amp;ROW()-1)),""))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IF(AND($A141&lt;&gt;"",$A141&lt;&gt;"TOTAL"),IF(AND([8]PDI_TITULACIÓN!$AQ139&lt;&gt;"",[8]PDI_TITULACIÓN!$AQ139&lt;&gt;0),[8]PDI_TITULACIÓN!$AQ139,""),IF($A141="TOTAL",SUM(INDIRECT("Z4:Z"&amp;ROW()-1)),""))</f>
        <v/>
      </c>
      <c r="AA141" s="6" t="str">
        <f ca="1">IF(AND($A141&lt;&gt;"",$A141&lt;&gt;"TOTAL"),IF(AND([8]PDI_TITULACIÓN!$AS139&lt;&gt;"",[8]PDI_TITULACIÓN!$AS139&lt;&gt;0),[8]PDI_TITULACIÓN!$AS139,""),IF($A141="TOTAL",SUM(INDIRECT("AA4:AA"&amp;ROW()-1)),""))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IF(AND($A141&lt;&gt;"",$A141&lt;&gt;"TOTAL"),IF(AND([8]PDI_TITULACIÓN!$AV139&lt;&gt;"",[8]PDI_TITULACIÓN!$AV139&lt;&gt;0),[8]PDI_TITULACIÓN!$AV139,""),IF($A141="TOTAL",SUM(INDIRECT("AC4:AC"&amp;ROW()-1)),""))</f>
        <v/>
      </c>
      <c r="AD141" s="6" t="str">
        <f ca="1">IF(AND($A141&lt;&gt;"",$A141&lt;&gt;"TOTAL"),IF(AND([8]PDI_TITULACIÓN!$AX139&lt;&gt;"",[8]PDI_TITULACIÓN!$AX139&lt;&gt;0),[8]PDI_TITULACIÓN!$AX139,""),IF($A141="TOTAL",SUM(INDIRECT("AD4:AD"&amp;ROW()-1)),""))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IF(AND($A141&lt;&gt;"",$A141&lt;&gt;"TOTAL"),IF(AND([8]PDI_TITULACIÓN!$BA139&lt;&gt;"",[8]PDI_TITULACIÓN!$BA139&lt;&gt;0),[8]PDI_TITULACIÓN!$BA139,""),IF($A141="TOTAL",SUM(INDIRECT("AF4:AF"&amp;ROW()-1)),""))</f>
        <v/>
      </c>
      <c r="AG141" s="6" t="str">
        <f ca="1">IF(AND($A141&lt;&gt;"",$A141&lt;&gt;"TOTAL"),IF(AND([8]PDI_TITULACIÓN!$BC139&lt;&gt;"",[8]PDI_TITULACIÓN!$BC139&lt;&gt;0),[8]PDI_TITULACIÓN!$BC139,""),IF($A141="TOTAL",SUM(INDIRECT("AG4:AG"&amp;ROW()-1)),""))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IF(AND($A141&lt;&gt;"",$A141&lt;&gt;"TOTAL"),IF(AND([8]PDI_TITULACIÓN!$BF139&lt;&gt;"",[8]PDI_TITULACIÓN!$BF139&lt;&gt;0),[8]PDI_TITULACIÓN!$BF139,""),IF($A141="TOTAL",SUM(INDIRECT("AI4:AI"&amp;ROW()-1)),""))</f>
        <v/>
      </c>
      <c r="AJ141" s="6" t="str">
        <f ca="1">IF(AND($A141&lt;&gt;"",$A141&lt;&gt;"TOTAL"),IF(AND([8]PDI_TITULACIÓN!$BH139&lt;&gt;"",[8]PDI_TITULACIÓN!$BH139&lt;&gt;0),[8]PDI_TITULACIÓN!$BH139,""),IF($A141="TOTAL",SUM(INDIRECT("AJ4:AJ"&amp;ROW()-1)),""))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IF(AND($A141&lt;&gt;"",$A141&lt;&gt;"TOTAL"),IF(AND([8]PDI_TITULACIÓN!$BK139&lt;&gt;"",[8]PDI_TITULACIÓN!$BK139&lt;&gt;0),[8]PDI_TITULACIÓN!$BK139,""),IF($A141="TOTAL",SUM(INDIRECT("AL4:AL"&amp;ROW()-1)),""))</f>
        <v/>
      </c>
      <c r="AM141" s="6" t="str">
        <f ca="1">IF(AND($A141&lt;&gt;"",$A141&lt;&gt;"TOTAL"),IF(AND([8]PDI_TITULACIÓN!$BM139&lt;&gt;"",[8]PDI_TITULACIÓN!$BM139&lt;&gt;0),[8]PDI_TITULACIÓN!$BM139,""),IF($A141="TOTAL",SUM(INDIRECT("AM4:AM"&amp;ROW()-1)),""))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IF(AND($A141&lt;&gt;"",$A141&lt;&gt;"TOTAL"),IF(AND([8]PDI_TITULACIÓN!$BP139&lt;&gt;"",[8]PDI_TITULACIÓN!$BP139&lt;&gt;0),[8]PDI_TITULACIÓN!$BP139,""),IF($A141="TOTAL",SUM(INDIRECT("AO4:AO"&amp;ROW()-1)),""))</f>
        <v/>
      </c>
      <c r="AP141" s="6" t="str">
        <f ca="1">IF(AND($A141&lt;&gt;"",$A141&lt;&gt;"TOTAL"),IF(AND([8]PDI_TITULACIÓN!$BR139&lt;&gt;"",[8]PDI_TITULACIÓN!$BR139&lt;&gt;0),[8]PDI_TITULACIÓN!$BR139,""),IF($A141="TOTAL",SUM(INDIRECT("AP4:AP"&amp;ROW()-1)),""))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IF(AND($A141&lt;&gt;"",$A141&lt;&gt;"TOTAL"),IF(AND([8]PDI_TITULACIÓN!$BU139&lt;&gt;"",[8]PDI_TITULACIÓN!$BU139&lt;&gt;0),[8]PDI_TITULACIÓN!$BU139,""),IF($A141="TOTAL",SUM(INDIRECT("AR4:AR"&amp;ROW()-1)),""))</f>
        <v/>
      </c>
      <c r="AS141" s="6" t="str">
        <f ca="1">IF(AND($A141&lt;&gt;"",$A141&lt;&gt;"TOTAL"),IF(AND([8]PDI_TITULACIÓN!$BW139&lt;&gt;"",[8]PDI_TITULACIÓN!$BW139&lt;&gt;0),[8]PDI_TITULACIÓN!$BW139,""),IF($A141="TOTAL",SUM(INDIRECT("AS4:AS"&amp;ROW()-1)),""))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IF(AND($A141&lt;&gt;"",$A141&lt;&gt;"TOTAL"),IF(AND([8]PDI_TITULACIÓN!$BZ139&lt;&gt;"",[8]PDI_TITULACIÓN!$BZ139&lt;&gt;0),[8]PDI_TITULACIÓN!$BZ139,""),IF($A141="TOTAL",SUM(INDIRECT("AU4:AU"&amp;ROW()-1)),""))</f>
        <v/>
      </c>
      <c r="AV141" s="6" t="str">
        <f ca="1">IF(AND($A141&lt;&gt;"",$A141&lt;&gt;"TOTAL"),IF(AND([8]PDI_TITULACIÓN!$CB139&lt;&gt;"",[8]PDI_TITULACIÓN!$CB139&lt;&gt;0),[8]PDI_TITULACIÓN!$CB139,""),IF($A141="TOTAL",SUM(INDIRECT("AV4:AV"&amp;ROW()-1)),""))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IF(AND($A141&lt;&gt;"",$A141&lt;&gt;"TOTAL"),IF(AND([8]PDI_TITULACIÓN!$CE139&lt;&gt;"",[8]PDI_TITULACIÓN!$CE139&lt;&gt;0),[8]PDI_TITULACIÓN!$CE139,""),IF($A141="TOTAL",SUM(INDIRECT("AX4:AX"&amp;ROW()-1)),""))</f>
        <v/>
      </c>
      <c r="AY141" s="6" t="str">
        <f ca="1">IF(AND($A141&lt;&gt;"",$A141&lt;&gt;"TOTAL"),IF(AND([8]PDI_TITULACIÓN!$CG139&lt;&gt;"",[8]PDI_TITULACIÓN!$CG139&lt;&gt;0),[8]PDI_TITULACIÓN!$CG139,""),IF($A141="TOTAL",SUM(INDIRECT("AY4:AY"&amp;ROW()-1)),""))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IF(AND($A141&lt;&gt;"",$A141&lt;&gt;"TOTAL"),IF(AND([8]PDI_TITULACIÓN!$CJ139&lt;&gt;"",[8]PDI_TITULACIÓN!$CJ139&lt;&gt;0),[8]PDI_TITULACIÓN!$CJ139,""),IF($A141="TOTAL",SUM(INDIRECT("BA4:BA"&amp;ROW()-1)),""))</f>
        <v/>
      </c>
      <c r="BB141" s="6" t="str">
        <f ca="1">IF(AND($A141&lt;&gt;"",$A141&lt;&gt;"TOTAL"),IF(AND([8]PDI_TITULACIÓN!$CL139&lt;&gt;"",[8]PDI_TITULACIÓN!$CL139&lt;&gt;0),[8]PDI_TITULACIÓN!$CL139,""),IF($A141="TOTAL",SUM(INDIRECT("BB4:BB"&amp;ROW()-1)),""))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IF(AND($A141&lt;&gt;"",$A141&lt;&gt;"TOTAL"),IF(AND([8]PDI_TITULACIÓN!$CO139&lt;&gt;"",[8]PDI_TITULACIÓN!$CO139&lt;&gt;0),[8]PDI_TITULACIÓN!$CO139,""),IF($A141="TOTAL",SUM(INDIRECT("BD4:BD"&amp;ROW()-1)),""))</f>
        <v/>
      </c>
      <c r="BE141" s="6" t="str">
        <f ca="1">IF(AND($A141&lt;&gt;"",$A141&lt;&gt;"TOTAL"),IF(AND([8]PDI_TITULACIÓN!$CQ139&lt;&gt;"",[8]PDI_TITULACIÓN!$CQ139&lt;&gt;0),[8]PDI_TITULACIÓN!$CQ139,""),IF($A141="TOTAL",SUM(INDIRECT("BE4:BE"&amp;ROW()-1)),""))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IF([8]PDI_TITULACIÓN!$B140&lt;&gt;"",[8]PDI_TITULACIÓN!$B140,IF(AND([8]PDI_TITULACIÓN!$B140="",[8]PDI_TITULACIÓN!$B141="",[8]PDI_TITULACIÓN!$B139=""),"","TOTAL"))</f>
        <v/>
      </c>
      <c r="B142" s="6" t="str">
        <f ca="1">IF(AND($A142&lt;&gt;"",$A142&lt;&gt;"TOTAL"),IF(AND([8]PDI_TITULACIÓN!$C140&lt;&gt;"",[8]PDI_TITULACIÓN!$C140&lt;&gt;0),[8]PDI_TITULACIÓN!$C140,""),IF($A142="TOTAL",SUM(INDIRECT("B4:B"&amp;ROW()-1)),""))</f>
        <v/>
      </c>
      <c r="C142" s="6" t="str">
        <f ca="1">IF(AND($A142&lt;&gt;"",$A142&lt;&gt;"TOTAL"),IF(AND([8]PDI_TITULACIÓN!$E140&lt;&gt;"",[8]PDI_TITULACIÓN!$E140&lt;&gt;0),[8]PDI_TITULACIÓN!$E140,""),IF($A142="TOTAL",SUM(INDIRECT("C4:C"&amp;ROW()-1)),""))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IF(AND($A142&lt;&gt;"",$A142&lt;&gt;"TOTAL"),IF(AND([8]PDI_TITULACIÓN!$H140&lt;&gt;"",[8]PDI_TITULACIÓN!$H140&lt;&gt;0),[8]PDI_TITULACIÓN!$H140,""),IF($A142="TOTAL",SUM(INDIRECT("E4:E"&amp;ROW()-1)),""))</f>
        <v/>
      </c>
      <c r="F142" s="6" t="str">
        <f ca="1">IF(AND($A142&lt;&gt;"",$A142&lt;&gt;"TOTAL"),IF(AND([8]PDI_TITULACIÓN!$J140&lt;&gt;"",[8]PDI_TITULACIÓN!$J140&lt;&gt;0),[8]PDI_TITULACIÓN!$J140,""),IF($A142="TOTAL",SUM(INDIRECT("F4:F"&amp;ROW()-1)),""))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IF(AND($A142&lt;&gt;"",$A142&lt;&gt;"TOTAL"),IF(AND([8]PDI_TITULACIÓN!$M140&lt;&gt;"",[8]PDI_TITULACIÓN!$M140&lt;&gt;0),[8]PDI_TITULACIÓN!$M140,""),IF($A142="TOTAL",SUM(INDIRECT("H4:H"&amp;ROW()-1)),""))</f>
        <v/>
      </c>
      <c r="I142" s="6" t="str">
        <f ca="1">IF(AND($A142&lt;&gt;"",$A142&lt;&gt;"TOTAL"),IF(AND([8]PDI_TITULACIÓN!$O140&lt;&gt;"",[8]PDI_TITULACIÓN!$O140&lt;&gt;0),[8]PDI_TITULACIÓN!$O140,""),IF($A142="TOTAL",SUM(INDIRECT("I4:I"&amp;ROW()-1)),""))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IF(AND($A142&lt;&gt;"",$A142&lt;&gt;"TOTAL"),IF(AND([8]PDI_TITULACIÓN!$R140&lt;&gt;"",[8]PDI_TITULACIÓN!$R140&lt;&gt;0),[8]PDI_TITULACIÓN!$R140,""),IF($A142="TOTAL",SUM(INDIRECT("K4:K"&amp;ROW()-1)),""))</f>
        <v/>
      </c>
      <c r="L142" s="6" t="str">
        <f ca="1">IF(AND($A142&lt;&gt;"",$A142&lt;&gt;"TOTAL"),IF(AND([8]PDI_TITULACIÓN!$T140&lt;&gt;"",[8]PDI_TITULACIÓN!$T140&lt;&gt;0),[8]PDI_TITULACIÓN!$T140,""),IF($A142="TOTAL",SUM(INDIRECT("L4:L"&amp;ROW()-1)),""))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IF(AND($A142&lt;&gt;"",$A142&lt;&gt;"TOTAL"),IF(AND([8]PDI_TITULACIÓN!$W140&lt;&gt;"",[8]PDI_TITULACIÓN!$W140&lt;&gt;0),[8]PDI_TITULACIÓN!$W140,""),IF($A142="TOTAL",SUM(INDIRECT("N4:N"&amp;ROW()-1)),""))</f>
        <v/>
      </c>
      <c r="O142" s="6" t="str">
        <f ca="1">IF(AND($A142&lt;&gt;"",$A142&lt;&gt;"TOTAL"),IF(AND([8]PDI_TITULACIÓN!$Y140&lt;&gt;"",[8]PDI_TITULACIÓN!$Y140&lt;&gt;0),[8]PDI_TITULACIÓN!$Y140,""),IF($A142="TOTAL",SUM(INDIRECT("O4:O"&amp;ROW()-1)),""))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IF(AND($A142&lt;&gt;"",$A142&lt;&gt;"TOTAL"),IF(AND([8]PDI_TITULACIÓN!$AB140&lt;&gt;"",[8]PDI_TITULACIÓN!$AB140&lt;&gt;0),[8]PDI_TITULACIÓN!$AB140,""),IF($A142="TOTAL",SUM(INDIRECT("Q4:Q"&amp;ROW()-1)),""))</f>
        <v/>
      </c>
      <c r="R142" s="6" t="str">
        <f ca="1">IF(AND($A142&lt;&gt;"",$A142&lt;&gt;"TOTAL"),IF(AND([8]PDI_TITULACIÓN!$AD140&lt;&gt;"",[8]PDI_TITULACIÓN!$AD140&lt;&gt;0),[8]PDI_TITULACIÓN!$AD140,""),IF($A142="TOTAL",SUM(INDIRECT("R4:R"&amp;ROW()-1)),""))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IF(AND($A142&lt;&gt;"",$A142&lt;&gt;"TOTAL"),IF(AND([8]PDI_TITULACIÓN!$AG140&lt;&gt;"",[8]PDI_TITULACIÓN!$AG140&lt;&gt;0),[8]PDI_TITULACIÓN!$AG140,""),IF($A142="TOTAL",SUM(INDIRECT("T4:T"&amp;ROW()-1)),""))</f>
        <v/>
      </c>
      <c r="U142" s="6" t="str">
        <f ca="1">IF(AND($A142&lt;&gt;"",$A142&lt;&gt;"TOTAL"),IF(AND([8]PDI_TITULACIÓN!$AI140&lt;&gt;"",[8]PDI_TITULACIÓN!$AI140&lt;&gt;0),[8]PDI_TITULACIÓN!$AI140,""),IF($A142="TOTAL",SUM(INDIRECT("U4:U"&amp;ROW()-1)),""))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IF(AND($A142&lt;&gt;"",$A142&lt;&gt;"TOTAL"),IF(AND([8]PDI_TITULACIÓN!$AL140&lt;&gt;"",[8]PDI_TITULACIÓN!$AL140&lt;&gt;0),[8]PDI_TITULACIÓN!$AL140,""),IF($A142="TOTAL",SUM(INDIRECT("W4:W"&amp;ROW()-1)),""))</f>
        <v/>
      </c>
      <c r="X142" s="6" t="str">
        <f ca="1">IF(AND($A142&lt;&gt;"",$A142&lt;&gt;"TOTAL"),IF(AND([8]PDI_TITULACIÓN!$AN140&lt;&gt;"",[8]PDI_TITULACIÓN!$AN140&lt;&gt;0),[8]PDI_TITULACIÓN!$AN140,""),IF($A142="TOTAL",SUM(INDIRECT("X4:X"&amp;ROW()-1)),""))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IF(AND($A142&lt;&gt;"",$A142&lt;&gt;"TOTAL"),IF(AND([8]PDI_TITULACIÓN!$AQ140&lt;&gt;"",[8]PDI_TITULACIÓN!$AQ140&lt;&gt;0),[8]PDI_TITULACIÓN!$AQ140,""),IF($A142="TOTAL",SUM(INDIRECT("Z4:Z"&amp;ROW()-1)),""))</f>
        <v/>
      </c>
      <c r="AA142" s="6" t="str">
        <f ca="1">IF(AND($A142&lt;&gt;"",$A142&lt;&gt;"TOTAL"),IF(AND([8]PDI_TITULACIÓN!$AS140&lt;&gt;"",[8]PDI_TITULACIÓN!$AS140&lt;&gt;0),[8]PDI_TITULACIÓN!$AS140,""),IF($A142="TOTAL",SUM(INDIRECT("AA4:AA"&amp;ROW()-1)),""))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IF(AND($A142&lt;&gt;"",$A142&lt;&gt;"TOTAL"),IF(AND([8]PDI_TITULACIÓN!$AV140&lt;&gt;"",[8]PDI_TITULACIÓN!$AV140&lt;&gt;0),[8]PDI_TITULACIÓN!$AV140,""),IF($A142="TOTAL",SUM(INDIRECT("AC4:AC"&amp;ROW()-1)),""))</f>
        <v/>
      </c>
      <c r="AD142" s="6" t="str">
        <f ca="1">IF(AND($A142&lt;&gt;"",$A142&lt;&gt;"TOTAL"),IF(AND([8]PDI_TITULACIÓN!$AX140&lt;&gt;"",[8]PDI_TITULACIÓN!$AX140&lt;&gt;0),[8]PDI_TITULACIÓN!$AX140,""),IF($A142="TOTAL",SUM(INDIRECT("AD4:AD"&amp;ROW()-1)),""))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IF(AND($A142&lt;&gt;"",$A142&lt;&gt;"TOTAL"),IF(AND([8]PDI_TITULACIÓN!$BA140&lt;&gt;"",[8]PDI_TITULACIÓN!$BA140&lt;&gt;0),[8]PDI_TITULACIÓN!$BA140,""),IF($A142="TOTAL",SUM(INDIRECT("AF4:AF"&amp;ROW()-1)),""))</f>
        <v/>
      </c>
      <c r="AG142" s="6" t="str">
        <f ca="1">IF(AND($A142&lt;&gt;"",$A142&lt;&gt;"TOTAL"),IF(AND([8]PDI_TITULACIÓN!$BC140&lt;&gt;"",[8]PDI_TITULACIÓN!$BC140&lt;&gt;0),[8]PDI_TITULACIÓN!$BC140,""),IF($A142="TOTAL",SUM(INDIRECT("AG4:AG"&amp;ROW()-1)),""))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IF(AND($A142&lt;&gt;"",$A142&lt;&gt;"TOTAL"),IF(AND([8]PDI_TITULACIÓN!$BF140&lt;&gt;"",[8]PDI_TITULACIÓN!$BF140&lt;&gt;0),[8]PDI_TITULACIÓN!$BF140,""),IF($A142="TOTAL",SUM(INDIRECT("AI4:AI"&amp;ROW()-1)),""))</f>
        <v/>
      </c>
      <c r="AJ142" s="6" t="str">
        <f ca="1">IF(AND($A142&lt;&gt;"",$A142&lt;&gt;"TOTAL"),IF(AND([8]PDI_TITULACIÓN!$BH140&lt;&gt;"",[8]PDI_TITULACIÓN!$BH140&lt;&gt;0),[8]PDI_TITULACIÓN!$BH140,""),IF($A142="TOTAL",SUM(INDIRECT("AJ4:AJ"&amp;ROW()-1)),""))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IF(AND($A142&lt;&gt;"",$A142&lt;&gt;"TOTAL"),IF(AND([8]PDI_TITULACIÓN!$BK140&lt;&gt;"",[8]PDI_TITULACIÓN!$BK140&lt;&gt;0),[8]PDI_TITULACIÓN!$BK140,""),IF($A142="TOTAL",SUM(INDIRECT("AL4:AL"&amp;ROW()-1)),""))</f>
        <v/>
      </c>
      <c r="AM142" s="6" t="str">
        <f ca="1">IF(AND($A142&lt;&gt;"",$A142&lt;&gt;"TOTAL"),IF(AND([8]PDI_TITULACIÓN!$BM140&lt;&gt;"",[8]PDI_TITULACIÓN!$BM140&lt;&gt;0),[8]PDI_TITULACIÓN!$BM140,""),IF($A142="TOTAL",SUM(INDIRECT("AM4:AM"&amp;ROW()-1)),""))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IF(AND($A142&lt;&gt;"",$A142&lt;&gt;"TOTAL"),IF(AND([8]PDI_TITULACIÓN!$BP140&lt;&gt;"",[8]PDI_TITULACIÓN!$BP140&lt;&gt;0),[8]PDI_TITULACIÓN!$BP140,""),IF($A142="TOTAL",SUM(INDIRECT("AO4:AO"&amp;ROW()-1)),""))</f>
        <v/>
      </c>
      <c r="AP142" s="6" t="str">
        <f ca="1">IF(AND($A142&lt;&gt;"",$A142&lt;&gt;"TOTAL"),IF(AND([8]PDI_TITULACIÓN!$BR140&lt;&gt;"",[8]PDI_TITULACIÓN!$BR140&lt;&gt;0),[8]PDI_TITULACIÓN!$BR140,""),IF($A142="TOTAL",SUM(INDIRECT("AP4:AP"&amp;ROW()-1)),""))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IF(AND($A142&lt;&gt;"",$A142&lt;&gt;"TOTAL"),IF(AND([8]PDI_TITULACIÓN!$BU140&lt;&gt;"",[8]PDI_TITULACIÓN!$BU140&lt;&gt;0),[8]PDI_TITULACIÓN!$BU140,""),IF($A142="TOTAL",SUM(INDIRECT("AR4:AR"&amp;ROW()-1)),""))</f>
        <v/>
      </c>
      <c r="AS142" s="6" t="str">
        <f ca="1">IF(AND($A142&lt;&gt;"",$A142&lt;&gt;"TOTAL"),IF(AND([8]PDI_TITULACIÓN!$BW140&lt;&gt;"",[8]PDI_TITULACIÓN!$BW140&lt;&gt;0),[8]PDI_TITULACIÓN!$BW140,""),IF($A142="TOTAL",SUM(INDIRECT("AS4:AS"&amp;ROW()-1)),""))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IF(AND($A142&lt;&gt;"",$A142&lt;&gt;"TOTAL"),IF(AND([8]PDI_TITULACIÓN!$BZ140&lt;&gt;"",[8]PDI_TITULACIÓN!$BZ140&lt;&gt;0),[8]PDI_TITULACIÓN!$BZ140,""),IF($A142="TOTAL",SUM(INDIRECT("AU4:AU"&amp;ROW()-1)),""))</f>
        <v/>
      </c>
      <c r="AV142" s="6" t="str">
        <f ca="1">IF(AND($A142&lt;&gt;"",$A142&lt;&gt;"TOTAL"),IF(AND([8]PDI_TITULACIÓN!$CB140&lt;&gt;"",[8]PDI_TITULACIÓN!$CB140&lt;&gt;0),[8]PDI_TITULACIÓN!$CB140,""),IF($A142="TOTAL",SUM(INDIRECT("AV4:AV"&amp;ROW()-1)),""))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IF(AND($A142&lt;&gt;"",$A142&lt;&gt;"TOTAL"),IF(AND([8]PDI_TITULACIÓN!$CE140&lt;&gt;"",[8]PDI_TITULACIÓN!$CE140&lt;&gt;0),[8]PDI_TITULACIÓN!$CE140,""),IF($A142="TOTAL",SUM(INDIRECT("AX4:AX"&amp;ROW()-1)),""))</f>
        <v/>
      </c>
      <c r="AY142" s="6" t="str">
        <f ca="1">IF(AND($A142&lt;&gt;"",$A142&lt;&gt;"TOTAL"),IF(AND([8]PDI_TITULACIÓN!$CG140&lt;&gt;"",[8]PDI_TITULACIÓN!$CG140&lt;&gt;0),[8]PDI_TITULACIÓN!$CG140,""),IF($A142="TOTAL",SUM(INDIRECT("AY4:AY"&amp;ROW()-1)),""))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IF(AND($A142&lt;&gt;"",$A142&lt;&gt;"TOTAL"),IF(AND([8]PDI_TITULACIÓN!$CJ140&lt;&gt;"",[8]PDI_TITULACIÓN!$CJ140&lt;&gt;0),[8]PDI_TITULACIÓN!$CJ140,""),IF($A142="TOTAL",SUM(INDIRECT("BA4:BA"&amp;ROW()-1)),""))</f>
        <v/>
      </c>
      <c r="BB142" s="6" t="str">
        <f ca="1">IF(AND($A142&lt;&gt;"",$A142&lt;&gt;"TOTAL"),IF(AND([8]PDI_TITULACIÓN!$CL140&lt;&gt;"",[8]PDI_TITULACIÓN!$CL140&lt;&gt;0),[8]PDI_TITULACIÓN!$CL140,""),IF($A142="TOTAL",SUM(INDIRECT("BB4:BB"&amp;ROW()-1)),""))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IF(AND($A142&lt;&gt;"",$A142&lt;&gt;"TOTAL"),IF(AND([8]PDI_TITULACIÓN!$CO140&lt;&gt;"",[8]PDI_TITULACIÓN!$CO140&lt;&gt;0),[8]PDI_TITULACIÓN!$CO140,""),IF($A142="TOTAL",SUM(INDIRECT("BD4:BD"&amp;ROW()-1)),""))</f>
        <v/>
      </c>
      <c r="BE142" s="6" t="str">
        <f ca="1">IF(AND($A142&lt;&gt;"",$A142&lt;&gt;"TOTAL"),IF(AND([8]PDI_TITULACIÓN!$CQ140&lt;&gt;"",[8]PDI_TITULACIÓN!$CQ140&lt;&gt;0),[8]PDI_TITULACIÓN!$CQ140,""),IF($A142="TOTAL",SUM(INDIRECT("BE4:BE"&amp;ROW()-1)),""))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IF([8]PDI_TITULACIÓN!$B141&lt;&gt;"",[8]PDI_TITULACIÓN!$B141,IF(AND([8]PDI_TITULACIÓN!$B141="",[8]PDI_TITULACIÓN!$B142="",[8]PDI_TITULACIÓN!$B140=""),"","TOTAL"))</f>
        <v/>
      </c>
      <c r="B143" s="6" t="str">
        <f ca="1">IF(AND($A143&lt;&gt;"",$A143&lt;&gt;"TOTAL"),IF(AND([8]PDI_TITULACIÓN!$C141&lt;&gt;"",[8]PDI_TITULACIÓN!$C141&lt;&gt;0),[8]PDI_TITULACIÓN!$C141,""),IF($A143="TOTAL",SUM(INDIRECT("B4:B"&amp;ROW()-1)),""))</f>
        <v/>
      </c>
      <c r="C143" s="6" t="str">
        <f ca="1">IF(AND($A143&lt;&gt;"",$A143&lt;&gt;"TOTAL"),IF(AND([8]PDI_TITULACIÓN!$E141&lt;&gt;"",[8]PDI_TITULACIÓN!$E141&lt;&gt;0),[8]PDI_TITULACIÓN!$E141,""),IF($A143="TOTAL",SUM(INDIRECT("C4:C"&amp;ROW()-1)),""))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IF(AND($A143&lt;&gt;"",$A143&lt;&gt;"TOTAL"),IF(AND([8]PDI_TITULACIÓN!$H141&lt;&gt;"",[8]PDI_TITULACIÓN!$H141&lt;&gt;0),[8]PDI_TITULACIÓN!$H141,""),IF($A143="TOTAL",SUM(INDIRECT("E4:E"&amp;ROW()-1)),""))</f>
        <v/>
      </c>
      <c r="F143" s="6" t="str">
        <f ca="1">IF(AND($A143&lt;&gt;"",$A143&lt;&gt;"TOTAL"),IF(AND([8]PDI_TITULACIÓN!$J141&lt;&gt;"",[8]PDI_TITULACIÓN!$J141&lt;&gt;0),[8]PDI_TITULACIÓN!$J141,""),IF($A143="TOTAL",SUM(INDIRECT("F4:F"&amp;ROW()-1)),""))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IF(AND($A143&lt;&gt;"",$A143&lt;&gt;"TOTAL"),IF(AND([8]PDI_TITULACIÓN!$M141&lt;&gt;"",[8]PDI_TITULACIÓN!$M141&lt;&gt;0),[8]PDI_TITULACIÓN!$M141,""),IF($A143="TOTAL",SUM(INDIRECT("H4:H"&amp;ROW()-1)),""))</f>
        <v/>
      </c>
      <c r="I143" s="6" t="str">
        <f ca="1">IF(AND($A143&lt;&gt;"",$A143&lt;&gt;"TOTAL"),IF(AND([8]PDI_TITULACIÓN!$O141&lt;&gt;"",[8]PDI_TITULACIÓN!$O141&lt;&gt;0),[8]PDI_TITULACIÓN!$O141,""),IF($A143="TOTAL",SUM(INDIRECT("I4:I"&amp;ROW()-1)),""))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IF(AND($A143&lt;&gt;"",$A143&lt;&gt;"TOTAL"),IF(AND([8]PDI_TITULACIÓN!$R141&lt;&gt;"",[8]PDI_TITULACIÓN!$R141&lt;&gt;0),[8]PDI_TITULACIÓN!$R141,""),IF($A143="TOTAL",SUM(INDIRECT("K4:K"&amp;ROW()-1)),""))</f>
        <v/>
      </c>
      <c r="L143" s="6" t="str">
        <f ca="1">IF(AND($A143&lt;&gt;"",$A143&lt;&gt;"TOTAL"),IF(AND([8]PDI_TITULACIÓN!$T141&lt;&gt;"",[8]PDI_TITULACIÓN!$T141&lt;&gt;0),[8]PDI_TITULACIÓN!$T141,""),IF($A143="TOTAL",SUM(INDIRECT("L4:L"&amp;ROW()-1)),""))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IF(AND($A143&lt;&gt;"",$A143&lt;&gt;"TOTAL"),IF(AND([8]PDI_TITULACIÓN!$W141&lt;&gt;"",[8]PDI_TITULACIÓN!$W141&lt;&gt;0),[8]PDI_TITULACIÓN!$W141,""),IF($A143="TOTAL",SUM(INDIRECT("N4:N"&amp;ROW()-1)),""))</f>
        <v/>
      </c>
      <c r="O143" s="6" t="str">
        <f ca="1">IF(AND($A143&lt;&gt;"",$A143&lt;&gt;"TOTAL"),IF(AND([8]PDI_TITULACIÓN!$Y141&lt;&gt;"",[8]PDI_TITULACIÓN!$Y141&lt;&gt;0),[8]PDI_TITULACIÓN!$Y141,""),IF($A143="TOTAL",SUM(INDIRECT("O4:O"&amp;ROW()-1)),""))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IF(AND($A143&lt;&gt;"",$A143&lt;&gt;"TOTAL"),IF(AND([8]PDI_TITULACIÓN!$AB141&lt;&gt;"",[8]PDI_TITULACIÓN!$AB141&lt;&gt;0),[8]PDI_TITULACIÓN!$AB141,""),IF($A143="TOTAL",SUM(INDIRECT("Q4:Q"&amp;ROW()-1)),""))</f>
        <v/>
      </c>
      <c r="R143" s="6" t="str">
        <f ca="1">IF(AND($A143&lt;&gt;"",$A143&lt;&gt;"TOTAL"),IF(AND([8]PDI_TITULACIÓN!$AD141&lt;&gt;"",[8]PDI_TITULACIÓN!$AD141&lt;&gt;0),[8]PDI_TITULACIÓN!$AD141,""),IF($A143="TOTAL",SUM(INDIRECT("R4:R"&amp;ROW()-1)),""))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IF(AND($A143&lt;&gt;"",$A143&lt;&gt;"TOTAL"),IF(AND([8]PDI_TITULACIÓN!$AG141&lt;&gt;"",[8]PDI_TITULACIÓN!$AG141&lt;&gt;0),[8]PDI_TITULACIÓN!$AG141,""),IF($A143="TOTAL",SUM(INDIRECT("T4:T"&amp;ROW()-1)),""))</f>
        <v/>
      </c>
      <c r="U143" s="6" t="str">
        <f ca="1">IF(AND($A143&lt;&gt;"",$A143&lt;&gt;"TOTAL"),IF(AND([8]PDI_TITULACIÓN!$AI141&lt;&gt;"",[8]PDI_TITULACIÓN!$AI141&lt;&gt;0),[8]PDI_TITULACIÓN!$AI141,""),IF($A143="TOTAL",SUM(INDIRECT("U4:U"&amp;ROW()-1)),""))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IF(AND($A143&lt;&gt;"",$A143&lt;&gt;"TOTAL"),IF(AND([8]PDI_TITULACIÓN!$AL141&lt;&gt;"",[8]PDI_TITULACIÓN!$AL141&lt;&gt;0),[8]PDI_TITULACIÓN!$AL141,""),IF($A143="TOTAL",SUM(INDIRECT("W4:W"&amp;ROW()-1)),""))</f>
        <v/>
      </c>
      <c r="X143" s="6" t="str">
        <f ca="1">IF(AND($A143&lt;&gt;"",$A143&lt;&gt;"TOTAL"),IF(AND([8]PDI_TITULACIÓN!$AN141&lt;&gt;"",[8]PDI_TITULACIÓN!$AN141&lt;&gt;0),[8]PDI_TITULACIÓN!$AN141,""),IF($A143="TOTAL",SUM(INDIRECT("X4:X"&amp;ROW()-1)),""))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IF(AND($A143&lt;&gt;"",$A143&lt;&gt;"TOTAL"),IF(AND([8]PDI_TITULACIÓN!$AQ141&lt;&gt;"",[8]PDI_TITULACIÓN!$AQ141&lt;&gt;0),[8]PDI_TITULACIÓN!$AQ141,""),IF($A143="TOTAL",SUM(INDIRECT("Z4:Z"&amp;ROW()-1)),""))</f>
        <v/>
      </c>
      <c r="AA143" s="6" t="str">
        <f ca="1">IF(AND($A143&lt;&gt;"",$A143&lt;&gt;"TOTAL"),IF(AND([8]PDI_TITULACIÓN!$AS141&lt;&gt;"",[8]PDI_TITULACIÓN!$AS141&lt;&gt;0),[8]PDI_TITULACIÓN!$AS141,""),IF($A143="TOTAL",SUM(INDIRECT("AA4:AA"&amp;ROW()-1)),""))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IF(AND($A143&lt;&gt;"",$A143&lt;&gt;"TOTAL"),IF(AND([8]PDI_TITULACIÓN!$AV141&lt;&gt;"",[8]PDI_TITULACIÓN!$AV141&lt;&gt;0),[8]PDI_TITULACIÓN!$AV141,""),IF($A143="TOTAL",SUM(INDIRECT("AC4:AC"&amp;ROW()-1)),""))</f>
        <v/>
      </c>
      <c r="AD143" s="6" t="str">
        <f ca="1">IF(AND($A143&lt;&gt;"",$A143&lt;&gt;"TOTAL"),IF(AND([8]PDI_TITULACIÓN!$AX141&lt;&gt;"",[8]PDI_TITULACIÓN!$AX141&lt;&gt;0),[8]PDI_TITULACIÓN!$AX141,""),IF($A143="TOTAL",SUM(INDIRECT("AD4:AD"&amp;ROW()-1)),""))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IF(AND($A143&lt;&gt;"",$A143&lt;&gt;"TOTAL"),IF(AND([8]PDI_TITULACIÓN!$BA141&lt;&gt;"",[8]PDI_TITULACIÓN!$BA141&lt;&gt;0),[8]PDI_TITULACIÓN!$BA141,""),IF($A143="TOTAL",SUM(INDIRECT("AF4:AF"&amp;ROW()-1)),""))</f>
        <v/>
      </c>
      <c r="AG143" s="6" t="str">
        <f ca="1">IF(AND($A143&lt;&gt;"",$A143&lt;&gt;"TOTAL"),IF(AND([8]PDI_TITULACIÓN!$BC141&lt;&gt;"",[8]PDI_TITULACIÓN!$BC141&lt;&gt;0),[8]PDI_TITULACIÓN!$BC141,""),IF($A143="TOTAL",SUM(INDIRECT("AG4:AG"&amp;ROW()-1)),""))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IF(AND($A143&lt;&gt;"",$A143&lt;&gt;"TOTAL"),IF(AND([8]PDI_TITULACIÓN!$BF141&lt;&gt;"",[8]PDI_TITULACIÓN!$BF141&lt;&gt;0),[8]PDI_TITULACIÓN!$BF141,""),IF($A143="TOTAL",SUM(INDIRECT("AI4:AI"&amp;ROW()-1)),""))</f>
        <v/>
      </c>
      <c r="AJ143" s="6" t="str">
        <f ca="1">IF(AND($A143&lt;&gt;"",$A143&lt;&gt;"TOTAL"),IF(AND([8]PDI_TITULACIÓN!$BH141&lt;&gt;"",[8]PDI_TITULACIÓN!$BH141&lt;&gt;0),[8]PDI_TITULACIÓN!$BH141,""),IF($A143="TOTAL",SUM(INDIRECT("AJ4:AJ"&amp;ROW()-1)),""))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IF(AND($A143&lt;&gt;"",$A143&lt;&gt;"TOTAL"),IF(AND([8]PDI_TITULACIÓN!$BK141&lt;&gt;"",[8]PDI_TITULACIÓN!$BK141&lt;&gt;0),[8]PDI_TITULACIÓN!$BK141,""),IF($A143="TOTAL",SUM(INDIRECT("AL4:AL"&amp;ROW()-1)),""))</f>
        <v/>
      </c>
      <c r="AM143" s="6" t="str">
        <f ca="1">IF(AND($A143&lt;&gt;"",$A143&lt;&gt;"TOTAL"),IF(AND([8]PDI_TITULACIÓN!$BM141&lt;&gt;"",[8]PDI_TITULACIÓN!$BM141&lt;&gt;0),[8]PDI_TITULACIÓN!$BM141,""),IF($A143="TOTAL",SUM(INDIRECT("AM4:AM"&amp;ROW()-1)),""))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IF(AND($A143&lt;&gt;"",$A143&lt;&gt;"TOTAL"),IF(AND([8]PDI_TITULACIÓN!$BP141&lt;&gt;"",[8]PDI_TITULACIÓN!$BP141&lt;&gt;0),[8]PDI_TITULACIÓN!$BP141,""),IF($A143="TOTAL",SUM(INDIRECT("AO4:AO"&amp;ROW()-1)),""))</f>
        <v/>
      </c>
      <c r="AP143" s="6" t="str">
        <f ca="1">IF(AND($A143&lt;&gt;"",$A143&lt;&gt;"TOTAL"),IF(AND([8]PDI_TITULACIÓN!$BR141&lt;&gt;"",[8]PDI_TITULACIÓN!$BR141&lt;&gt;0),[8]PDI_TITULACIÓN!$BR141,""),IF($A143="TOTAL",SUM(INDIRECT("AP4:AP"&amp;ROW()-1)),""))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IF(AND($A143&lt;&gt;"",$A143&lt;&gt;"TOTAL"),IF(AND([8]PDI_TITULACIÓN!$BU141&lt;&gt;"",[8]PDI_TITULACIÓN!$BU141&lt;&gt;0),[8]PDI_TITULACIÓN!$BU141,""),IF($A143="TOTAL",SUM(INDIRECT("AR4:AR"&amp;ROW()-1)),""))</f>
        <v/>
      </c>
      <c r="AS143" s="6" t="str">
        <f ca="1">IF(AND($A143&lt;&gt;"",$A143&lt;&gt;"TOTAL"),IF(AND([8]PDI_TITULACIÓN!$BW141&lt;&gt;"",[8]PDI_TITULACIÓN!$BW141&lt;&gt;0),[8]PDI_TITULACIÓN!$BW141,""),IF($A143="TOTAL",SUM(INDIRECT("AS4:AS"&amp;ROW()-1)),""))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IF(AND($A143&lt;&gt;"",$A143&lt;&gt;"TOTAL"),IF(AND([8]PDI_TITULACIÓN!$BZ141&lt;&gt;"",[8]PDI_TITULACIÓN!$BZ141&lt;&gt;0),[8]PDI_TITULACIÓN!$BZ141,""),IF($A143="TOTAL",SUM(INDIRECT("AU4:AU"&amp;ROW()-1)),""))</f>
        <v/>
      </c>
      <c r="AV143" s="6" t="str">
        <f ca="1">IF(AND($A143&lt;&gt;"",$A143&lt;&gt;"TOTAL"),IF(AND([8]PDI_TITULACIÓN!$CB141&lt;&gt;"",[8]PDI_TITULACIÓN!$CB141&lt;&gt;0),[8]PDI_TITULACIÓN!$CB141,""),IF($A143="TOTAL",SUM(INDIRECT("AV4:AV"&amp;ROW()-1)),""))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IF(AND($A143&lt;&gt;"",$A143&lt;&gt;"TOTAL"),IF(AND([8]PDI_TITULACIÓN!$CE141&lt;&gt;"",[8]PDI_TITULACIÓN!$CE141&lt;&gt;0),[8]PDI_TITULACIÓN!$CE141,""),IF($A143="TOTAL",SUM(INDIRECT("AX4:AX"&amp;ROW()-1)),""))</f>
        <v/>
      </c>
      <c r="AY143" s="6" t="str">
        <f ca="1">IF(AND($A143&lt;&gt;"",$A143&lt;&gt;"TOTAL"),IF(AND([8]PDI_TITULACIÓN!$CG141&lt;&gt;"",[8]PDI_TITULACIÓN!$CG141&lt;&gt;0),[8]PDI_TITULACIÓN!$CG141,""),IF($A143="TOTAL",SUM(INDIRECT("AY4:AY"&amp;ROW()-1)),""))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IF(AND($A143&lt;&gt;"",$A143&lt;&gt;"TOTAL"),IF(AND([8]PDI_TITULACIÓN!$CJ141&lt;&gt;"",[8]PDI_TITULACIÓN!$CJ141&lt;&gt;0),[8]PDI_TITULACIÓN!$CJ141,""),IF($A143="TOTAL",SUM(INDIRECT("BA4:BA"&amp;ROW()-1)),""))</f>
        <v/>
      </c>
      <c r="BB143" s="6" t="str">
        <f ca="1">IF(AND($A143&lt;&gt;"",$A143&lt;&gt;"TOTAL"),IF(AND([8]PDI_TITULACIÓN!$CL141&lt;&gt;"",[8]PDI_TITULACIÓN!$CL141&lt;&gt;0),[8]PDI_TITULACIÓN!$CL141,""),IF($A143="TOTAL",SUM(INDIRECT("BB4:BB"&amp;ROW()-1)),""))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IF(AND($A143&lt;&gt;"",$A143&lt;&gt;"TOTAL"),IF(AND([8]PDI_TITULACIÓN!$CO141&lt;&gt;"",[8]PDI_TITULACIÓN!$CO141&lt;&gt;0),[8]PDI_TITULACIÓN!$CO141,""),IF($A143="TOTAL",SUM(INDIRECT("BD4:BD"&amp;ROW()-1)),""))</f>
        <v/>
      </c>
      <c r="BE143" s="6" t="str">
        <f ca="1">IF(AND($A143&lt;&gt;"",$A143&lt;&gt;"TOTAL"),IF(AND([8]PDI_TITULACIÓN!$CQ141&lt;&gt;"",[8]PDI_TITULACIÓN!$CQ141&lt;&gt;0),[8]PDI_TITULACIÓN!$CQ141,""),IF($A143="TOTAL",SUM(INDIRECT("BE4:BE"&amp;ROW()-1)),""))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IF([8]PDI_TITULACIÓN!$B142&lt;&gt;"",[8]PDI_TITULACIÓN!$B142,IF(AND([8]PDI_TITULACIÓN!$B142="",[8]PDI_TITULACIÓN!$B143="",[8]PDI_TITULACIÓN!$B141=""),"","TOTAL"))</f>
        <v/>
      </c>
      <c r="B144" s="6" t="str">
        <f ca="1">IF(AND($A144&lt;&gt;"",$A144&lt;&gt;"TOTAL"),IF(AND([8]PDI_TITULACIÓN!$C142&lt;&gt;"",[8]PDI_TITULACIÓN!$C142&lt;&gt;0),[8]PDI_TITULACIÓN!$C142,""),IF($A144="TOTAL",SUM(INDIRECT("B4:B"&amp;ROW()-1)),""))</f>
        <v/>
      </c>
      <c r="C144" s="6" t="str">
        <f ca="1">IF(AND($A144&lt;&gt;"",$A144&lt;&gt;"TOTAL"),IF(AND([8]PDI_TITULACIÓN!$E142&lt;&gt;"",[8]PDI_TITULACIÓN!$E142&lt;&gt;0),[8]PDI_TITULACIÓN!$E142,""),IF($A144="TOTAL",SUM(INDIRECT("C4:C"&amp;ROW()-1)),""))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IF(AND($A144&lt;&gt;"",$A144&lt;&gt;"TOTAL"),IF(AND([8]PDI_TITULACIÓN!$H142&lt;&gt;"",[8]PDI_TITULACIÓN!$H142&lt;&gt;0),[8]PDI_TITULACIÓN!$H142,""),IF($A144="TOTAL",SUM(INDIRECT("E4:E"&amp;ROW()-1)),""))</f>
        <v/>
      </c>
      <c r="F144" s="6" t="str">
        <f ca="1">IF(AND($A144&lt;&gt;"",$A144&lt;&gt;"TOTAL"),IF(AND([8]PDI_TITULACIÓN!$J142&lt;&gt;"",[8]PDI_TITULACIÓN!$J142&lt;&gt;0),[8]PDI_TITULACIÓN!$J142,""),IF($A144="TOTAL",SUM(INDIRECT("F4:F"&amp;ROW()-1)),""))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IF(AND($A144&lt;&gt;"",$A144&lt;&gt;"TOTAL"),IF(AND([8]PDI_TITULACIÓN!$M142&lt;&gt;"",[8]PDI_TITULACIÓN!$M142&lt;&gt;0),[8]PDI_TITULACIÓN!$M142,""),IF($A144="TOTAL",SUM(INDIRECT("H4:H"&amp;ROW()-1)),""))</f>
        <v/>
      </c>
      <c r="I144" s="6" t="str">
        <f ca="1">IF(AND($A144&lt;&gt;"",$A144&lt;&gt;"TOTAL"),IF(AND([8]PDI_TITULACIÓN!$O142&lt;&gt;"",[8]PDI_TITULACIÓN!$O142&lt;&gt;0),[8]PDI_TITULACIÓN!$O142,""),IF($A144="TOTAL",SUM(INDIRECT("I4:I"&amp;ROW()-1)),""))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IF(AND($A144&lt;&gt;"",$A144&lt;&gt;"TOTAL"),IF(AND([8]PDI_TITULACIÓN!$R142&lt;&gt;"",[8]PDI_TITULACIÓN!$R142&lt;&gt;0),[8]PDI_TITULACIÓN!$R142,""),IF($A144="TOTAL",SUM(INDIRECT("K4:K"&amp;ROW()-1)),""))</f>
        <v/>
      </c>
      <c r="L144" s="6" t="str">
        <f ca="1">IF(AND($A144&lt;&gt;"",$A144&lt;&gt;"TOTAL"),IF(AND([8]PDI_TITULACIÓN!$T142&lt;&gt;"",[8]PDI_TITULACIÓN!$T142&lt;&gt;0),[8]PDI_TITULACIÓN!$T142,""),IF($A144="TOTAL",SUM(INDIRECT("L4:L"&amp;ROW()-1)),""))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IF(AND($A144&lt;&gt;"",$A144&lt;&gt;"TOTAL"),IF(AND([8]PDI_TITULACIÓN!$W142&lt;&gt;"",[8]PDI_TITULACIÓN!$W142&lt;&gt;0),[8]PDI_TITULACIÓN!$W142,""),IF($A144="TOTAL",SUM(INDIRECT("N4:N"&amp;ROW()-1)),""))</f>
        <v/>
      </c>
      <c r="O144" s="6" t="str">
        <f ca="1">IF(AND($A144&lt;&gt;"",$A144&lt;&gt;"TOTAL"),IF(AND([8]PDI_TITULACIÓN!$Y142&lt;&gt;"",[8]PDI_TITULACIÓN!$Y142&lt;&gt;0),[8]PDI_TITULACIÓN!$Y142,""),IF($A144="TOTAL",SUM(INDIRECT("O4:O"&amp;ROW()-1)),""))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IF(AND($A144&lt;&gt;"",$A144&lt;&gt;"TOTAL"),IF(AND([8]PDI_TITULACIÓN!$AB142&lt;&gt;"",[8]PDI_TITULACIÓN!$AB142&lt;&gt;0),[8]PDI_TITULACIÓN!$AB142,""),IF($A144="TOTAL",SUM(INDIRECT("Q4:Q"&amp;ROW()-1)),""))</f>
        <v/>
      </c>
      <c r="R144" s="6" t="str">
        <f ca="1">IF(AND($A144&lt;&gt;"",$A144&lt;&gt;"TOTAL"),IF(AND([8]PDI_TITULACIÓN!$AD142&lt;&gt;"",[8]PDI_TITULACIÓN!$AD142&lt;&gt;0),[8]PDI_TITULACIÓN!$AD142,""),IF($A144="TOTAL",SUM(INDIRECT("R4:R"&amp;ROW()-1)),""))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IF(AND($A144&lt;&gt;"",$A144&lt;&gt;"TOTAL"),IF(AND([8]PDI_TITULACIÓN!$AG142&lt;&gt;"",[8]PDI_TITULACIÓN!$AG142&lt;&gt;0),[8]PDI_TITULACIÓN!$AG142,""),IF($A144="TOTAL",SUM(INDIRECT("T4:T"&amp;ROW()-1)),""))</f>
        <v/>
      </c>
      <c r="U144" s="6" t="str">
        <f ca="1">IF(AND($A144&lt;&gt;"",$A144&lt;&gt;"TOTAL"),IF(AND([8]PDI_TITULACIÓN!$AI142&lt;&gt;"",[8]PDI_TITULACIÓN!$AI142&lt;&gt;0),[8]PDI_TITULACIÓN!$AI142,""),IF($A144="TOTAL",SUM(INDIRECT("U4:U"&amp;ROW()-1)),""))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IF(AND($A144&lt;&gt;"",$A144&lt;&gt;"TOTAL"),IF(AND([8]PDI_TITULACIÓN!$AL142&lt;&gt;"",[8]PDI_TITULACIÓN!$AL142&lt;&gt;0),[8]PDI_TITULACIÓN!$AL142,""),IF($A144="TOTAL",SUM(INDIRECT("W4:W"&amp;ROW()-1)),""))</f>
        <v/>
      </c>
      <c r="X144" s="6" t="str">
        <f ca="1">IF(AND($A144&lt;&gt;"",$A144&lt;&gt;"TOTAL"),IF(AND([8]PDI_TITULACIÓN!$AN142&lt;&gt;"",[8]PDI_TITULACIÓN!$AN142&lt;&gt;0),[8]PDI_TITULACIÓN!$AN142,""),IF($A144="TOTAL",SUM(INDIRECT("X4:X"&amp;ROW()-1)),""))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IF(AND($A144&lt;&gt;"",$A144&lt;&gt;"TOTAL"),IF(AND([8]PDI_TITULACIÓN!$AQ142&lt;&gt;"",[8]PDI_TITULACIÓN!$AQ142&lt;&gt;0),[8]PDI_TITULACIÓN!$AQ142,""),IF($A144="TOTAL",SUM(INDIRECT("Z4:Z"&amp;ROW()-1)),""))</f>
        <v/>
      </c>
      <c r="AA144" s="6" t="str">
        <f ca="1">IF(AND($A144&lt;&gt;"",$A144&lt;&gt;"TOTAL"),IF(AND([8]PDI_TITULACIÓN!$AS142&lt;&gt;"",[8]PDI_TITULACIÓN!$AS142&lt;&gt;0),[8]PDI_TITULACIÓN!$AS142,""),IF($A144="TOTAL",SUM(INDIRECT("AA4:AA"&amp;ROW()-1)),""))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IF(AND($A144&lt;&gt;"",$A144&lt;&gt;"TOTAL"),IF(AND([8]PDI_TITULACIÓN!$AV142&lt;&gt;"",[8]PDI_TITULACIÓN!$AV142&lt;&gt;0),[8]PDI_TITULACIÓN!$AV142,""),IF($A144="TOTAL",SUM(INDIRECT("AC4:AC"&amp;ROW()-1)),""))</f>
        <v/>
      </c>
      <c r="AD144" s="6" t="str">
        <f ca="1">IF(AND($A144&lt;&gt;"",$A144&lt;&gt;"TOTAL"),IF(AND([8]PDI_TITULACIÓN!$AX142&lt;&gt;"",[8]PDI_TITULACIÓN!$AX142&lt;&gt;0),[8]PDI_TITULACIÓN!$AX142,""),IF($A144="TOTAL",SUM(INDIRECT("AD4:AD"&amp;ROW()-1)),""))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IF(AND($A144&lt;&gt;"",$A144&lt;&gt;"TOTAL"),IF(AND([8]PDI_TITULACIÓN!$BA142&lt;&gt;"",[8]PDI_TITULACIÓN!$BA142&lt;&gt;0),[8]PDI_TITULACIÓN!$BA142,""),IF($A144="TOTAL",SUM(INDIRECT("AF4:AF"&amp;ROW()-1)),""))</f>
        <v/>
      </c>
      <c r="AG144" s="6" t="str">
        <f ca="1">IF(AND($A144&lt;&gt;"",$A144&lt;&gt;"TOTAL"),IF(AND([8]PDI_TITULACIÓN!$BC142&lt;&gt;"",[8]PDI_TITULACIÓN!$BC142&lt;&gt;0),[8]PDI_TITULACIÓN!$BC142,""),IF($A144="TOTAL",SUM(INDIRECT("AG4:AG"&amp;ROW()-1)),""))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IF(AND($A144&lt;&gt;"",$A144&lt;&gt;"TOTAL"),IF(AND([8]PDI_TITULACIÓN!$BF142&lt;&gt;"",[8]PDI_TITULACIÓN!$BF142&lt;&gt;0),[8]PDI_TITULACIÓN!$BF142,""),IF($A144="TOTAL",SUM(INDIRECT("AI4:AI"&amp;ROW()-1)),""))</f>
        <v/>
      </c>
      <c r="AJ144" s="6" t="str">
        <f ca="1">IF(AND($A144&lt;&gt;"",$A144&lt;&gt;"TOTAL"),IF(AND([8]PDI_TITULACIÓN!$BH142&lt;&gt;"",[8]PDI_TITULACIÓN!$BH142&lt;&gt;0),[8]PDI_TITULACIÓN!$BH142,""),IF($A144="TOTAL",SUM(INDIRECT("AJ4:AJ"&amp;ROW()-1)),""))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IF(AND($A144&lt;&gt;"",$A144&lt;&gt;"TOTAL"),IF(AND([8]PDI_TITULACIÓN!$BK142&lt;&gt;"",[8]PDI_TITULACIÓN!$BK142&lt;&gt;0),[8]PDI_TITULACIÓN!$BK142,""),IF($A144="TOTAL",SUM(INDIRECT("AL4:AL"&amp;ROW()-1)),""))</f>
        <v/>
      </c>
      <c r="AM144" s="6" t="str">
        <f ca="1">IF(AND($A144&lt;&gt;"",$A144&lt;&gt;"TOTAL"),IF(AND([8]PDI_TITULACIÓN!$BM142&lt;&gt;"",[8]PDI_TITULACIÓN!$BM142&lt;&gt;0),[8]PDI_TITULACIÓN!$BM142,""),IF($A144="TOTAL",SUM(INDIRECT("AM4:AM"&amp;ROW()-1)),""))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IF(AND($A144&lt;&gt;"",$A144&lt;&gt;"TOTAL"),IF(AND([8]PDI_TITULACIÓN!$BP142&lt;&gt;"",[8]PDI_TITULACIÓN!$BP142&lt;&gt;0),[8]PDI_TITULACIÓN!$BP142,""),IF($A144="TOTAL",SUM(INDIRECT("AO4:AO"&amp;ROW()-1)),""))</f>
        <v/>
      </c>
      <c r="AP144" s="6" t="str">
        <f ca="1">IF(AND($A144&lt;&gt;"",$A144&lt;&gt;"TOTAL"),IF(AND([8]PDI_TITULACIÓN!$BR142&lt;&gt;"",[8]PDI_TITULACIÓN!$BR142&lt;&gt;0),[8]PDI_TITULACIÓN!$BR142,""),IF($A144="TOTAL",SUM(INDIRECT("AP4:AP"&amp;ROW()-1)),""))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IF(AND($A144&lt;&gt;"",$A144&lt;&gt;"TOTAL"),IF(AND([8]PDI_TITULACIÓN!$BU142&lt;&gt;"",[8]PDI_TITULACIÓN!$BU142&lt;&gt;0),[8]PDI_TITULACIÓN!$BU142,""),IF($A144="TOTAL",SUM(INDIRECT("AR4:AR"&amp;ROW()-1)),""))</f>
        <v/>
      </c>
      <c r="AS144" s="6" t="str">
        <f ca="1">IF(AND($A144&lt;&gt;"",$A144&lt;&gt;"TOTAL"),IF(AND([8]PDI_TITULACIÓN!$BW142&lt;&gt;"",[8]PDI_TITULACIÓN!$BW142&lt;&gt;0),[8]PDI_TITULACIÓN!$BW142,""),IF($A144="TOTAL",SUM(INDIRECT("AS4:AS"&amp;ROW()-1)),""))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IF(AND($A144&lt;&gt;"",$A144&lt;&gt;"TOTAL"),IF(AND([8]PDI_TITULACIÓN!$BZ142&lt;&gt;"",[8]PDI_TITULACIÓN!$BZ142&lt;&gt;0),[8]PDI_TITULACIÓN!$BZ142,""),IF($A144="TOTAL",SUM(INDIRECT("AU4:AU"&amp;ROW()-1)),""))</f>
        <v/>
      </c>
      <c r="AV144" s="6" t="str">
        <f ca="1">IF(AND($A144&lt;&gt;"",$A144&lt;&gt;"TOTAL"),IF(AND([8]PDI_TITULACIÓN!$CB142&lt;&gt;"",[8]PDI_TITULACIÓN!$CB142&lt;&gt;0),[8]PDI_TITULACIÓN!$CB142,""),IF($A144="TOTAL",SUM(INDIRECT("AV4:AV"&amp;ROW()-1)),""))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IF(AND($A144&lt;&gt;"",$A144&lt;&gt;"TOTAL"),IF(AND([8]PDI_TITULACIÓN!$CE142&lt;&gt;"",[8]PDI_TITULACIÓN!$CE142&lt;&gt;0),[8]PDI_TITULACIÓN!$CE142,""),IF($A144="TOTAL",SUM(INDIRECT("AX4:AX"&amp;ROW()-1)),""))</f>
        <v/>
      </c>
      <c r="AY144" s="6" t="str">
        <f ca="1">IF(AND($A144&lt;&gt;"",$A144&lt;&gt;"TOTAL"),IF(AND([8]PDI_TITULACIÓN!$CG142&lt;&gt;"",[8]PDI_TITULACIÓN!$CG142&lt;&gt;0),[8]PDI_TITULACIÓN!$CG142,""),IF($A144="TOTAL",SUM(INDIRECT("AY4:AY"&amp;ROW()-1)),""))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IF(AND($A144&lt;&gt;"",$A144&lt;&gt;"TOTAL"),IF(AND([8]PDI_TITULACIÓN!$CJ142&lt;&gt;"",[8]PDI_TITULACIÓN!$CJ142&lt;&gt;0),[8]PDI_TITULACIÓN!$CJ142,""),IF($A144="TOTAL",SUM(INDIRECT("BA4:BA"&amp;ROW()-1)),""))</f>
        <v/>
      </c>
      <c r="BB144" s="6" t="str">
        <f ca="1">IF(AND($A144&lt;&gt;"",$A144&lt;&gt;"TOTAL"),IF(AND([8]PDI_TITULACIÓN!$CL142&lt;&gt;"",[8]PDI_TITULACIÓN!$CL142&lt;&gt;0),[8]PDI_TITULACIÓN!$CL142,""),IF($A144="TOTAL",SUM(INDIRECT("BB4:BB"&amp;ROW()-1)),""))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IF(AND($A144&lt;&gt;"",$A144&lt;&gt;"TOTAL"),IF(AND([8]PDI_TITULACIÓN!$CO142&lt;&gt;"",[8]PDI_TITULACIÓN!$CO142&lt;&gt;0),[8]PDI_TITULACIÓN!$CO142,""),IF($A144="TOTAL",SUM(INDIRECT("BD4:BD"&amp;ROW()-1)),""))</f>
        <v/>
      </c>
      <c r="BE144" s="6" t="str">
        <f ca="1">IF(AND($A144&lt;&gt;"",$A144&lt;&gt;"TOTAL"),IF(AND([8]PDI_TITULACIÓN!$CQ142&lt;&gt;"",[8]PDI_TITULACIÓN!$CQ142&lt;&gt;0),[8]PDI_TITULACIÓN!$CQ142,""),IF($A144="TOTAL",SUM(INDIRECT("BE4:BE"&amp;ROW()-1)),""))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IF([8]PDI_TITULACIÓN!$B143&lt;&gt;"",[8]PDI_TITULACIÓN!$B143,IF(AND([8]PDI_TITULACIÓN!$B143="",[8]PDI_TITULACIÓN!$B144="",[8]PDI_TITULACIÓN!$B142=""),"","TOTAL"))</f>
        <v/>
      </c>
      <c r="B145" s="6" t="str">
        <f ca="1">IF(AND($A145&lt;&gt;"",$A145&lt;&gt;"TOTAL"),IF(AND([8]PDI_TITULACIÓN!$C143&lt;&gt;"",[8]PDI_TITULACIÓN!$C143&lt;&gt;0),[8]PDI_TITULACIÓN!$C143,""),IF($A145="TOTAL",SUM(INDIRECT("B4:B"&amp;ROW()-1)),""))</f>
        <v/>
      </c>
      <c r="C145" s="6" t="str">
        <f ca="1">IF(AND($A145&lt;&gt;"",$A145&lt;&gt;"TOTAL"),IF(AND([8]PDI_TITULACIÓN!$E143&lt;&gt;"",[8]PDI_TITULACIÓN!$E143&lt;&gt;0),[8]PDI_TITULACIÓN!$E143,""),IF($A145="TOTAL",SUM(INDIRECT("C4:C"&amp;ROW()-1)),""))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IF(AND($A145&lt;&gt;"",$A145&lt;&gt;"TOTAL"),IF(AND([8]PDI_TITULACIÓN!$H143&lt;&gt;"",[8]PDI_TITULACIÓN!$H143&lt;&gt;0),[8]PDI_TITULACIÓN!$H143,""),IF($A145="TOTAL",SUM(INDIRECT("E4:E"&amp;ROW()-1)),""))</f>
        <v/>
      </c>
      <c r="F145" s="6" t="str">
        <f ca="1">IF(AND($A145&lt;&gt;"",$A145&lt;&gt;"TOTAL"),IF(AND([8]PDI_TITULACIÓN!$J143&lt;&gt;"",[8]PDI_TITULACIÓN!$J143&lt;&gt;0),[8]PDI_TITULACIÓN!$J143,""),IF($A145="TOTAL",SUM(INDIRECT("F4:F"&amp;ROW()-1)),""))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IF(AND($A145&lt;&gt;"",$A145&lt;&gt;"TOTAL"),IF(AND([8]PDI_TITULACIÓN!$M143&lt;&gt;"",[8]PDI_TITULACIÓN!$M143&lt;&gt;0),[8]PDI_TITULACIÓN!$M143,""),IF($A145="TOTAL",SUM(INDIRECT("H4:H"&amp;ROW()-1)),""))</f>
        <v/>
      </c>
      <c r="I145" s="6" t="str">
        <f ca="1">IF(AND($A145&lt;&gt;"",$A145&lt;&gt;"TOTAL"),IF(AND([8]PDI_TITULACIÓN!$O143&lt;&gt;"",[8]PDI_TITULACIÓN!$O143&lt;&gt;0),[8]PDI_TITULACIÓN!$O143,""),IF($A145="TOTAL",SUM(INDIRECT("I4:I"&amp;ROW()-1)),""))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IF(AND($A145&lt;&gt;"",$A145&lt;&gt;"TOTAL"),IF(AND([8]PDI_TITULACIÓN!$R143&lt;&gt;"",[8]PDI_TITULACIÓN!$R143&lt;&gt;0),[8]PDI_TITULACIÓN!$R143,""),IF($A145="TOTAL",SUM(INDIRECT("K4:K"&amp;ROW()-1)),""))</f>
        <v/>
      </c>
      <c r="L145" s="6" t="str">
        <f ca="1">IF(AND($A145&lt;&gt;"",$A145&lt;&gt;"TOTAL"),IF(AND([8]PDI_TITULACIÓN!$T143&lt;&gt;"",[8]PDI_TITULACIÓN!$T143&lt;&gt;0),[8]PDI_TITULACIÓN!$T143,""),IF($A145="TOTAL",SUM(INDIRECT("L4:L"&amp;ROW()-1)),""))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IF(AND($A145&lt;&gt;"",$A145&lt;&gt;"TOTAL"),IF(AND([8]PDI_TITULACIÓN!$W143&lt;&gt;"",[8]PDI_TITULACIÓN!$W143&lt;&gt;0),[8]PDI_TITULACIÓN!$W143,""),IF($A145="TOTAL",SUM(INDIRECT("N4:N"&amp;ROW()-1)),""))</f>
        <v/>
      </c>
      <c r="O145" s="6" t="str">
        <f ca="1">IF(AND($A145&lt;&gt;"",$A145&lt;&gt;"TOTAL"),IF(AND([8]PDI_TITULACIÓN!$Y143&lt;&gt;"",[8]PDI_TITULACIÓN!$Y143&lt;&gt;0),[8]PDI_TITULACIÓN!$Y143,""),IF($A145="TOTAL",SUM(INDIRECT("O4:O"&amp;ROW()-1)),""))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IF(AND($A145&lt;&gt;"",$A145&lt;&gt;"TOTAL"),IF(AND([8]PDI_TITULACIÓN!$AB143&lt;&gt;"",[8]PDI_TITULACIÓN!$AB143&lt;&gt;0),[8]PDI_TITULACIÓN!$AB143,""),IF($A145="TOTAL",SUM(INDIRECT("Q4:Q"&amp;ROW()-1)),""))</f>
        <v/>
      </c>
      <c r="R145" s="6" t="str">
        <f ca="1">IF(AND($A145&lt;&gt;"",$A145&lt;&gt;"TOTAL"),IF(AND([8]PDI_TITULACIÓN!$AD143&lt;&gt;"",[8]PDI_TITULACIÓN!$AD143&lt;&gt;0),[8]PDI_TITULACIÓN!$AD143,""),IF($A145="TOTAL",SUM(INDIRECT("R4:R"&amp;ROW()-1)),""))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IF(AND($A145&lt;&gt;"",$A145&lt;&gt;"TOTAL"),IF(AND([8]PDI_TITULACIÓN!$AG143&lt;&gt;"",[8]PDI_TITULACIÓN!$AG143&lt;&gt;0),[8]PDI_TITULACIÓN!$AG143,""),IF($A145="TOTAL",SUM(INDIRECT("T4:T"&amp;ROW()-1)),""))</f>
        <v/>
      </c>
      <c r="U145" s="6" t="str">
        <f ca="1">IF(AND($A145&lt;&gt;"",$A145&lt;&gt;"TOTAL"),IF(AND([8]PDI_TITULACIÓN!$AI143&lt;&gt;"",[8]PDI_TITULACIÓN!$AI143&lt;&gt;0),[8]PDI_TITULACIÓN!$AI143,""),IF($A145="TOTAL",SUM(INDIRECT("U4:U"&amp;ROW()-1)),""))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IF(AND($A145&lt;&gt;"",$A145&lt;&gt;"TOTAL"),IF(AND([8]PDI_TITULACIÓN!$AL143&lt;&gt;"",[8]PDI_TITULACIÓN!$AL143&lt;&gt;0),[8]PDI_TITULACIÓN!$AL143,""),IF($A145="TOTAL",SUM(INDIRECT("W4:W"&amp;ROW()-1)),""))</f>
        <v/>
      </c>
      <c r="X145" s="6" t="str">
        <f ca="1">IF(AND($A145&lt;&gt;"",$A145&lt;&gt;"TOTAL"),IF(AND([8]PDI_TITULACIÓN!$AN143&lt;&gt;"",[8]PDI_TITULACIÓN!$AN143&lt;&gt;0),[8]PDI_TITULACIÓN!$AN143,""),IF($A145="TOTAL",SUM(INDIRECT("X4:X"&amp;ROW()-1)),""))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IF(AND($A145&lt;&gt;"",$A145&lt;&gt;"TOTAL"),IF(AND([8]PDI_TITULACIÓN!$AQ143&lt;&gt;"",[8]PDI_TITULACIÓN!$AQ143&lt;&gt;0),[8]PDI_TITULACIÓN!$AQ143,""),IF($A145="TOTAL",SUM(INDIRECT("Z4:Z"&amp;ROW()-1)),""))</f>
        <v/>
      </c>
      <c r="AA145" s="6" t="str">
        <f ca="1">IF(AND($A145&lt;&gt;"",$A145&lt;&gt;"TOTAL"),IF(AND([8]PDI_TITULACIÓN!$AS143&lt;&gt;"",[8]PDI_TITULACIÓN!$AS143&lt;&gt;0),[8]PDI_TITULACIÓN!$AS143,""),IF($A145="TOTAL",SUM(INDIRECT("AA4:AA"&amp;ROW()-1)),""))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IF(AND($A145&lt;&gt;"",$A145&lt;&gt;"TOTAL"),IF(AND([8]PDI_TITULACIÓN!$AV143&lt;&gt;"",[8]PDI_TITULACIÓN!$AV143&lt;&gt;0),[8]PDI_TITULACIÓN!$AV143,""),IF($A145="TOTAL",SUM(INDIRECT("AC4:AC"&amp;ROW()-1)),""))</f>
        <v/>
      </c>
      <c r="AD145" s="6" t="str">
        <f ca="1">IF(AND($A145&lt;&gt;"",$A145&lt;&gt;"TOTAL"),IF(AND([8]PDI_TITULACIÓN!$AX143&lt;&gt;"",[8]PDI_TITULACIÓN!$AX143&lt;&gt;0),[8]PDI_TITULACIÓN!$AX143,""),IF($A145="TOTAL",SUM(INDIRECT("AD4:AD"&amp;ROW()-1)),""))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IF(AND($A145&lt;&gt;"",$A145&lt;&gt;"TOTAL"),IF(AND([8]PDI_TITULACIÓN!$BA143&lt;&gt;"",[8]PDI_TITULACIÓN!$BA143&lt;&gt;0),[8]PDI_TITULACIÓN!$BA143,""),IF($A145="TOTAL",SUM(INDIRECT("AF4:AF"&amp;ROW()-1)),""))</f>
        <v/>
      </c>
      <c r="AG145" s="6" t="str">
        <f ca="1">IF(AND($A145&lt;&gt;"",$A145&lt;&gt;"TOTAL"),IF(AND([8]PDI_TITULACIÓN!$BC143&lt;&gt;"",[8]PDI_TITULACIÓN!$BC143&lt;&gt;0),[8]PDI_TITULACIÓN!$BC143,""),IF($A145="TOTAL",SUM(INDIRECT("AG4:AG"&amp;ROW()-1)),""))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IF(AND($A145&lt;&gt;"",$A145&lt;&gt;"TOTAL"),IF(AND([8]PDI_TITULACIÓN!$BF143&lt;&gt;"",[8]PDI_TITULACIÓN!$BF143&lt;&gt;0),[8]PDI_TITULACIÓN!$BF143,""),IF($A145="TOTAL",SUM(INDIRECT("AI4:AI"&amp;ROW()-1)),""))</f>
        <v/>
      </c>
      <c r="AJ145" s="6" t="str">
        <f ca="1">IF(AND($A145&lt;&gt;"",$A145&lt;&gt;"TOTAL"),IF(AND([8]PDI_TITULACIÓN!$BH143&lt;&gt;"",[8]PDI_TITULACIÓN!$BH143&lt;&gt;0),[8]PDI_TITULACIÓN!$BH143,""),IF($A145="TOTAL",SUM(INDIRECT("AJ4:AJ"&amp;ROW()-1)),""))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IF(AND($A145&lt;&gt;"",$A145&lt;&gt;"TOTAL"),IF(AND([8]PDI_TITULACIÓN!$BK143&lt;&gt;"",[8]PDI_TITULACIÓN!$BK143&lt;&gt;0),[8]PDI_TITULACIÓN!$BK143,""),IF($A145="TOTAL",SUM(INDIRECT("AL4:AL"&amp;ROW()-1)),""))</f>
        <v/>
      </c>
      <c r="AM145" s="6" t="str">
        <f ca="1">IF(AND($A145&lt;&gt;"",$A145&lt;&gt;"TOTAL"),IF(AND([8]PDI_TITULACIÓN!$BM143&lt;&gt;"",[8]PDI_TITULACIÓN!$BM143&lt;&gt;0),[8]PDI_TITULACIÓN!$BM143,""),IF($A145="TOTAL",SUM(INDIRECT("AM4:AM"&amp;ROW()-1)),""))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IF(AND($A145&lt;&gt;"",$A145&lt;&gt;"TOTAL"),IF(AND([8]PDI_TITULACIÓN!$BP143&lt;&gt;"",[8]PDI_TITULACIÓN!$BP143&lt;&gt;0),[8]PDI_TITULACIÓN!$BP143,""),IF($A145="TOTAL",SUM(INDIRECT("AO4:AO"&amp;ROW()-1)),""))</f>
        <v/>
      </c>
      <c r="AP145" s="6" t="str">
        <f ca="1">IF(AND($A145&lt;&gt;"",$A145&lt;&gt;"TOTAL"),IF(AND([8]PDI_TITULACIÓN!$BR143&lt;&gt;"",[8]PDI_TITULACIÓN!$BR143&lt;&gt;0),[8]PDI_TITULACIÓN!$BR143,""),IF($A145="TOTAL",SUM(INDIRECT("AP4:AP"&amp;ROW()-1)),""))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IF(AND($A145&lt;&gt;"",$A145&lt;&gt;"TOTAL"),IF(AND([8]PDI_TITULACIÓN!$BU143&lt;&gt;"",[8]PDI_TITULACIÓN!$BU143&lt;&gt;0),[8]PDI_TITULACIÓN!$BU143,""),IF($A145="TOTAL",SUM(INDIRECT("AR4:AR"&amp;ROW()-1)),""))</f>
        <v/>
      </c>
      <c r="AS145" s="6" t="str">
        <f ca="1">IF(AND($A145&lt;&gt;"",$A145&lt;&gt;"TOTAL"),IF(AND([8]PDI_TITULACIÓN!$BW143&lt;&gt;"",[8]PDI_TITULACIÓN!$BW143&lt;&gt;0),[8]PDI_TITULACIÓN!$BW143,""),IF($A145="TOTAL",SUM(INDIRECT("AS4:AS"&amp;ROW()-1)),""))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IF(AND($A145&lt;&gt;"",$A145&lt;&gt;"TOTAL"),IF(AND([8]PDI_TITULACIÓN!$BZ143&lt;&gt;"",[8]PDI_TITULACIÓN!$BZ143&lt;&gt;0),[8]PDI_TITULACIÓN!$BZ143,""),IF($A145="TOTAL",SUM(INDIRECT("AU4:AU"&amp;ROW()-1)),""))</f>
        <v/>
      </c>
      <c r="AV145" s="6" t="str">
        <f ca="1">IF(AND($A145&lt;&gt;"",$A145&lt;&gt;"TOTAL"),IF(AND([8]PDI_TITULACIÓN!$CB143&lt;&gt;"",[8]PDI_TITULACIÓN!$CB143&lt;&gt;0),[8]PDI_TITULACIÓN!$CB143,""),IF($A145="TOTAL",SUM(INDIRECT("AV4:AV"&amp;ROW()-1)),""))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IF(AND($A145&lt;&gt;"",$A145&lt;&gt;"TOTAL"),IF(AND([8]PDI_TITULACIÓN!$CE143&lt;&gt;"",[8]PDI_TITULACIÓN!$CE143&lt;&gt;0),[8]PDI_TITULACIÓN!$CE143,""),IF($A145="TOTAL",SUM(INDIRECT("AX4:AX"&amp;ROW()-1)),""))</f>
        <v/>
      </c>
      <c r="AY145" s="6" t="str">
        <f ca="1">IF(AND($A145&lt;&gt;"",$A145&lt;&gt;"TOTAL"),IF(AND([8]PDI_TITULACIÓN!$CG143&lt;&gt;"",[8]PDI_TITULACIÓN!$CG143&lt;&gt;0),[8]PDI_TITULACIÓN!$CG143,""),IF($A145="TOTAL",SUM(INDIRECT("AY4:AY"&amp;ROW()-1)),""))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IF(AND($A145&lt;&gt;"",$A145&lt;&gt;"TOTAL"),IF(AND([8]PDI_TITULACIÓN!$CJ143&lt;&gt;"",[8]PDI_TITULACIÓN!$CJ143&lt;&gt;0),[8]PDI_TITULACIÓN!$CJ143,""),IF($A145="TOTAL",SUM(INDIRECT("BA4:BA"&amp;ROW()-1)),""))</f>
        <v/>
      </c>
      <c r="BB145" s="6" t="str">
        <f ca="1">IF(AND($A145&lt;&gt;"",$A145&lt;&gt;"TOTAL"),IF(AND([8]PDI_TITULACIÓN!$CL143&lt;&gt;"",[8]PDI_TITULACIÓN!$CL143&lt;&gt;0),[8]PDI_TITULACIÓN!$CL143,""),IF($A145="TOTAL",SUM(INDIRECT("BB4:BB"&amp;ROW()-1)),""))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IF(AND($A145&lt;&gt;"",$A145&lt;&gt;"TOTAL"),IF(AND([8]PDI_TITULACIÓN!$CO143&lt;&gt;"",[8]PDI_TITULACIÓN!$CO143&lt;&gt;0),[8]PDI_TITULACIÓN!$CO143,""),IF($A145="TOTAL",SUM(INDIRECT("BD4:BD"&amp;ROW()-1)),""))</f>
        <v/>
      </c>
      <c r="BE145" s="6" t="str">
        <f ca="1">IF(AND($A145&lt;&gt;"",$A145&lt;&gt;"TOTAL"),IF(AND([8]PDI_TITULACIÓN!$CQ143&lt;&gt;"",[8]PDI_TITULACIÓN!$CQ143&lt;&gt;0),[8]PDI_TITULACIÓN!$CQ143,""),IF($A145="TOTAL",SUM(INDIRECT("BE4:BE"&amp;ROW()-1)),""))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IF([8]PDI_TITULACIÓN!$B144&lt;&gt;"",[8]PDI_TITULACIÓN!$B144,IF(AND([8]PDI_TITULACIÓN!$B144="",[8]PDI_TITULACIÓN!$B145="",[8]PDI_TITULACIÓN!$B143=""),"","TOTAL"))</f>
        <v/>
      </c>
      <c r="B146" s="6" t="str">
        <f ca="1">IF(AND($A146&lt;&gt;"",$A146&lt;&gt;"TOTAL"),IF(AND([8]PDI_TITULACIÓN!$C144&lt;&gt;"",[8]PDI_TITULACIÓN!$C144&lt;&gt;0),[8]PDI_TITULACIÓN!$C144,""),IF($A146="TOTAL",SUM(INDIRECT("B4:B"&amp;ROW()-1)),""))</f>
        <v/>
      </c>
      <c r="C146" s="6" t="str">
        <f ca="1">IF(AND($A146&lt;&gt;"",$A146&lt;&gt;"TOTAL"),IF(AND([8]PDI_TITULACIÓN!$E144&lt;&gt;"",[8]PDI_TITULACIÓN!$E144&lt;&gt;0),[8]PDI_TITULACIÓN!$E144,""),IF($A146="TOTAL",SUM(INDIRECT("C4:C"&amp;ROW()-1)),""))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IF(AND($A146&lt;&gt;"",$A146&lt;&gt;"TOTAL"),IF(AND([8]PDI_TITULACIÓN!$H144&lt;&gt;"",[8]PDI_TITULACIÓN!$H144&lt;&gt;0),[8]PDI_TITULACIÓN!$H144,""),IF($A146="TOTAL",SUM(INDIRECT("E4:E"&amp;ROW()-1)),""))</f>
        <v/>
      </c>
      <c r="F146" s="6" t="str">
        <f ca="1">IF(AND($A146&lt;&gt;"",$A146&lt;&gt;"TOTAL"),IF(AND([8]PDI_TITULACIÓN!$J144&lt;&gt;"",[8]PDI_TITULACIÓN!$J144&lt;&gt;0),[8]PDI_TITULACIÓN!$J144,""),IF($A146="TOTAL",SUM(INDIRECT("F4:F"&amp;ROW()-1)),""))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IF(AND($A146&lt;&gt;"",$A146&lt;&gt;"TOTAL"),IF(AND([8]PDI_TITULACIÓN!$M144&lt;&gt;"",[8]PDI_TITULACIÓN!$M144&lt;&gt;0),[8]PDI_TITULACIÓN!$M144,""),IF($A146="TOTAL",SUM(INDIRECT("H4:H"&amp;ROW()-1)),""))</f>
        <v/>
      </c>
      <c r="I146" s="6" t="str">
        <f ca="1">IF(AND($A146&lt;&gt;"",$A146&lt;&gt;"TOTAL"),IF(AND([8]PDI_TITULACIÓN!$O144&lt;&gt;"",[8]PDI_TITULACIÓN!$O144&lt;&gt;0),[8]PDI_TITULACIÓN!$O144,""),IF($A146="TOTAL",SUM(INDIRECT("I4:I"&amp;ROW()-1)),""))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IF(AND($A146&lt;&gt;"",$A146&lt;&gt;"TOTAL"),IF(AND([8]PDI_TITULACIÓN!$R144&lt;&gt;"",[8]PDI_TITULACIÓN!$R144&lt;&gt;0),[8]PDI_TITULACIÓN!$R144,""),IF($A146="TOTAL",SUM(INDIRECT("K4:K"&amp;ROW()-1)),""))</f>
        <v/>
      </c>
      <c r="L146" s="6" t="str">
        <f ca="1">IF(AND($A146&lt;&gt;"",$A146&lt;&gt;"TOTAL"),IF(AND([8]PDI_TITULACIÓN!$T144&lt;&gt;"",[8]PDI_TITULACIÓN!$T144&lt;&gt;0),[8]PDI_TITULACIÓN!$T144,""),IF($A146="TOTAL",SUM(INDIRECT("L4:L"&amp;ROW()-1)),""))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IF(AND($A146&lt;&gt;"",$A146&lt;&gt;"TOTAL"),IF(AND([8]PDI_TITULACIÓN!$W144&lt;&gt;"",[8]PDI_TITULACIÓN!$W144&lt;&gt;0),[8]PDI_TITULACIÓN!$W144,""),IF($A146="TOTAL",SUM(INDIRECT("N4:N"&amp;ROW()-1)),""))</f>
        <v/>
      </c>
      <c r="O146" s="6" t="str">
        <f ca="1">IF(AND($A146&lt;&gt;"",$A146&lt;&gt;"TOTAL"),IF(AND([8]PDI_TITULACIÓN!$Y144&lt;&gt;"",[8]PDI_TITULACIÓN!$Y144&lt;&gt;0),[8]PDI_TITULACIÓN!$Y144,""),IF($A146="TOTAL",SUM(INDIRECT("O4:O"&amp;ROW()-1)),""))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IF(AND($A146&lt;&gt;"",$A146&lt;&gt;"TOTAL"),IF(AND([8]PDI_TITULACIÓN!$AB144&lt;&gt;"",[8]PDI_TITULACIÓN!$AB144&lt;&gt;0),[8]PDI_TITULACIÓN!$AB144,""),IF($A146="TOTAL",SUM(INDIRECT("Q4:Q"&amp;ROW()-1)),""))</f>
        <v/>
      </c>
      <c r="R146" s="6" t="str">
        <f ca="1">IF(AND($A146&lt;&gt;"",$A146&lt;&gt;"TOTAL"),IF(AND([8]PDI_TITULACIÓN!$AD144&lt;&gt;"",[8]PDI_TITULACIÓN!$AD144&lt;&gt;0),[8]PDI_TITULACIÓN!$AD144,""),IF($A146="TOTAL",SUM(INDIRECT("R4:R"&amp;ROW()-1)),""))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IF(AND($A146&lt;&gt;"",$A146&lt;&gt;"TOTAL"),IF(AND([8]PDI_TITULACIÓN!$AG144&lt;&gt;"",[8]PDI_TITULACIÓN!$AG144&lt;&gt;0),[8]PDI_TITULACIÓN!$AG144,""),IF($A146="TOTAL",SUM(INDIRECT("T4:T"&amp;ROW()-1)),""))</f>
        <v/>
      </c>
      <c r="U146" s="6" t="str">
        <f ca="1">IF(AND($A146&lt;&gt;"",$A146&lt;&gt;"TOTAL"),IF(AND([8]PDI_TITULACIÓN!$AI144&lt;&gt;"",[8]PDI_TITULACIÓN!$AI144&lt;&gt;0),[8]PDI_TITULACIÓN!$AI144,""),IF($A146="TOTAL",SUM(INDIRECT("U4:U"&amp;ROW()-1)),""))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IF(AND($A146&lt;&gt;"",$A146&lt;&gt;"TOTAL"),IF(AND([8]PDI_TITULACIÓN!$AL144&lt;&gt;"",[8]PDI_TITULACIÓN!$AL144&lt;&gt;0),[8]PDI_TITULACIÓN!$AL144,""),IF($A146="TOTAL",SUM(INDIRECT("W4:W"&amp;ROW()-1)),""))</f>
        <v/>
      </c>
      <c r="X146" s="6" t="str">
        <f ca="1">IF(AND($A146&lt;&gt;"",$A146&lt;&gt;"TOTAL"),IF(AND([8]PDI_TITULACIÓN!$AN144&lt;&gt;"",[8]PDI_TITULACIÓN!$AN144&lt;&gt;0),[8]PDI_TITULACIÓN!$AN144,""),IF($A146="TOTAL",SUM(INDIRECT("X4:X"&amp;ROW()-1)),""))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IF(AND($A146&lt;&gt;"",$A146&lt;&gt;"TOTAL"),IF(AND([8]PDI_TITULACIÓN!$AQ144&lt;&gt;"",[8]PDI_TITULACIÓN!$AQ144&lt;&gt;0),[8]PDI_TITULACIÓN!$AQ144,""),IF($A146="TOTAL",SUM(INDIRECT("Z4:Z"&amp;ROW()-1)),""))</f>
        <v/>
      </c>
      <c r="AA146" s="6" t="str">
        <f ca="1">IF(AND($A146&lt;&gt;"",$A146&lt;&gt;"TOTAL"),IF(AND([8]PDI_TITULACIÓN!$AS144&lt;&gt;"",[8]PDI_TITULACIÓN!$AS144&lt;&gt;0),[8]PDI_TITULACIÓN!$AS144,""),IF($A146="TOTAL",SUM(INDIRECT("AA4:AA"&amp;ROW()-1)),""))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IF(AND($A146&lt;&gt;"",$A146&lt;&gt;"TOTAL"),IF(AND([8]PDI_TITULACIÓN!$AV144&lt;&gt;"",[8]PDI_TITULACIÓN!$AV144&lt;&gt;0),[8]PDI_TITULACIÓN!$AV144,""),IF($A146="TOTAL",SUM(INDIRECT("AC4:AC"&amp;ROW()-1)),""))</f>
        <v/>
      </c>
      <c r="AD146" s="6" t="str">
        <f ca="1">IF(AND($A146&lt;&gt;"",$A146&lt;&gt;"TOTAL"),IF(AND([8]PDI_TITULACIÓN!$AX144&lt;&gt;"",[8]PDI_TITULACIÓN!$AX144&lt;&gt;0),[8]PDI_TITULACIÓN!$AX144,""),IF($A146="TOTAL",SUM(INDIRECT("AD4:AD"&amp;ROW()-1)),""))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IF(AND($A146&lt;&gt;"",$A146&lt;&gt;"TOTAL"),IF(AND([8]PDI_TITULACIÓN!$BA144&lt;&gt;"",[8]PDI_TITULACIÓN!$BA144&lt;&gt;0),[8]PDI_TITULACIÓN!$BA144,""),IF($A146="TOTAL",SUM(INDIRECT("AF4:AF"&amp;ROW()-1)),""))</f>
        <v/>
      </c>
      <c r="AG146" s="6" t="str">
        <f ca="1">IF(AND($A146&lt;&gt;"",$A146&lt;&gt;"TOTAL"),IF(AND([8]PDI_TITULACIÓN!$BC144&lt;&gt;"",[8]PDI_TITULACIÓN!$BC144&lt;&gt;0),[8]PDI_TITULACIÓN!$BC144,""),IF($A146="TOTAL",SUM(INDIRECT("AG4:AG"&amp;ROW()-1)),""))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IF(AND($A146&lt;&gt;"",$A146&lt;&gt;"TOTAL"),IF(AND([8]PDI_TITULACIÓN!$BF144&lt;&gt;"",[8]PDI_TITULACIÓN!$BF144&lt;&gt;0),[8]PDI_TITULACIÓN!$BF144,""),IF($A146="TOTAL",SUM(INDIRECT("AI4:AI"&amp;ROW()-1)),""))</f>
        <v/>
      </c>
      <c r="AJ146" s="6" t="str">
        <f ca="1">IF(AND($A146&lt;&gt;"",$A146&lt;&gt;"TOTAL"),IF(AND([8]PDI_TITULACIÓN!$BH144&lt;&gt;"",[8]PDI_TITULACIÓN!$BH144&lt;&gt;0),[8]PDI_TITULACIÓN!$BH144,""),IF($A146="TOTAL",SUM(INDIRECT("AJ4:AJ"&amp;ROW()-1)),""))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IF(AND($A146&lt;&gt;"",$A146&lt;&gt;"TOTAL"),IF(AND([8]PDI_TITULACIÓN!$BK144&lt;&gt;"",[8]PDI_TITULACIÓN!$BK144&lt;&gt;0),[8]PDI_TITULACIÓN!$BK144,""),IF($A146="TOTAL",SUM(INDIRECT("AL4:AL"&amp;ROW()-1)),""))</f>
        <v/>
      </c>
      <c r="AM146" s="6" t="str">
        <f ca="1">IF(AND($A146&lt;&gt;"",$A146&lt;&gt;"TOTAL"),IF(AND([8]PDI_TITULACIÓN!$BM144&lt;&gt;"",[8]PDI_TITULACIÓN!$BM144&lt;&gt;0),[8]PDI_TITULACIÓN!$BM144,""),IF($A146="TOTAL",SUM(INDIRECT("AM4:AM"&amp;ROW()-1)),""))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IF(AND($A146&lt;&gt;"",$A146&lt;&gt;"TOTAL"),IF(AND([8]PDI_TITULACIÓN!$BP144&lt;&gt;"",[8]PDI_TITULACIÓN!$BP144&lt;&gt;0),[8]PDI_TITULACIÓN!$BP144,""),IF($A146="TOTAL",SUM(INDIRECT("AO4:AO"&amp;ROW()-1)),""))</f>
        <v/>
      </c>
      <c r="AP146" s="6" t="str">
        <f ca="1">IF(AND($A146&lt;&gt;"",$A146&lt;&gt;"TOTAL"),IF(AND([8]PDI_TITULACIÓN!$BR144&lt;&gt;"",[8]PDI_TITULACIÓN!$BR144&lt;&gt;0),[8]PDI_TITULACIÓN!$BR144,""),IF($A146="TOTAL",SUM(INDIRECT("AP4:AP"&amp;ROW()-1)),""))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IF(AND($A146&lt;&gt;"",$A146&lt;&gt;"TOTAL"),IF(AND([8]PDI_TITULACIÓN!$BU144&lt;&gt;"",[8]PDI_TITULACIÓN!$BU144&lt;&gt;0),[8]PDI_TITULACIÓN!$BU144,""),IF($A146="TOTAL",SUM(INDIRECT("AR4:AR"&amp;ROW()-1)),""))</f>
        <v/>
      </c>
      <c r="AS146" s="6" t="str">
        <f ca="1">IF(AND($A146&lt;&gt;"",$A146&lt;&gt;"TOTAL"),IF(AND([8]PDI_TITULACIÓN!$BW144&lt;&gt;"",[8]PDI_TITULACIÓN!$BW144&lt;&gt;0),[8]PDI_TITULACIÓN!$BW144,""),IF($A146="TOTAL",SUM(INDIRECT("AS4:AS"&amp;ROW()-1)),""))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IF(AND($A146&lt;&gt;"",$A146&lt;&gt;"TOTAL"),IF(AND([8]PDI_TITULACIÓN!$BZ144&lt;&gt;"",[8]PDI_TITULACIÓN!$BZ144&lt;&gt;0),[8]PDI_TITULACIÓN!$BZ144,""),IF($A146="TOTAL",SUM(INDIRECT("AU4:AU"&amp;ROW()-1)),""))</f>
        <v/>
      </c>
      <c r="AV146" s="6" t="str">
        <f ca="1">IF(AND($A146&lt;&gt;"",$A146&lt;&gt;"TOTAL"),IF(AND([8]PDI_TITULACIÓN!$CB144&lt;&gt;"",[8]PDI_TITULACIÓN!$CB144&lt;&gt;0),[8]PDI_TITULACIÓN!$CB144,""),IF($A146="TOTAL",SUM(INDIRECT("AV4:AV"&amp;ROW()-1)),""))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IF(AND($A146&lt;&gt;"",$A146&lt;&gt;"TOTAL"),IF(AND([8]PDI_TITULACIÓN!$CE144&lt;&gt;"",[8]PDI_TITULACIÓN!$CE144&lt;&gt;0),[8]PDI_TITULACIÓN!$CE144,""),IF($A146="TOTAL",SUM(INDIRECT("AX4:AX"&amp;ROW()-1)),""))</f>
        <v/>
      </c>
      <c r="AY146" s="6" t="str">
        <f ca="1">IF(AND($A146&lt;&gt;"",$A146&lt;&gt;"TOTAL"),IF(AND([8]PDI_TITULACIÓN!$CG144&lt;&gt;"",[8]PDI_TITULACIÓN!$CG144&lt;&gt;0),[8]PDI_TITULACIÓN!$CG144,""),IF($A146="TOTAL",SUM(INDIRECT("AY4:AY"&amp;ROW()-1)),""))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IF(AND($A146&lt;&gt;"",$A146&lt;&gt;"TOTAL"),IF(AND([8]PDI_TITULACIÓN!$CJ144&lt;&gt;"",[8]PDI_TITULACIÓN!$CJ144&lt;&gt;0),[8]PDI_TITULACIÓN!$CJ144,""),IF($A146="TOTAL",SUM(INDIRECT("BA4:BA"&amp;ROW()-1)),""))</f>
        <v/>
      </c>
      <c r="BB146" s="6" t="str">
        <f ca="1">IF(AND($A146&lt;&gt;"",$A146&lt;&gt;"TOTAL"),IF(AND([8]PDI_TITULACIÓN!$CL144&lt;&gt;"",[8]PDI_TITULACIÓN!$CL144&lt;&gt;0),[8]PDI_TITULACIÓN!$CL144,""),IF($A146="TOTAL",SUM(INDIRECT("BB4:BB"&amp;ROW()-1)),""))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IF(AND($A146&lt;&gt;"",$A146&lt;&gt;"TOTAL"),IF(AND([8]PDI_TITULACIÓN!$CO144&lt;&gt;"",[8]PDI_TITULACIÓN!$CO144&lt;&gt;0),[8]PDI_TITULACIÓN!$CO144,""),IF($A146="TOTAL",SUM(INDIRECT("BD4:BD"&amp;ROW()-1)),""))</f>
        <v/>
      </c>
      <c r="BE146" s="6" t="str">
        <f ca="1">IF(AND($A146&lt;&gt;"",$A146&lt;&gt;"TOTAL"),IF(AND([8]PDI_TITULACIÓN!$CQ144&lt;&gt;"",[8]PDI_TITULACIÓN!$CQ144&lt;&gt;0),[8]PDI_TITULACIÓN!$CQ144,""),IF($A146="TOTAL",SUM(INDIRECT("BE4:BE"&amp;ROW()-1)),""))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IF([8]PDI_TITULACIÓN!$B145&lt;&gt;"",[8]PDI_TITULACIÓN!$B145,IF(AND([8]PDI_TITULACIÓN!$B145="",[8]PDI_TITULACIÓN!$B146="",[8]PDI_TITULACIÓN!$B144=""),"","TOTAL"))</f>
        <v/>
      </c>
      <c r="B147" s="6" t="str">
        <f ca="1">IF(AND($A147&lt;&gt;"",$A147&lt;&gt;"TOTAL"),IF(AND([8]PDI_TITULACIÓN!$C145&lt;&gt;"",[8]PDI_TITULACIÓN!$C145&lt;&gt;0),[8]PDI_TITULACIÓN!$C145,""),IF($A147="TOTAL",SUM(INDIRECT("B4:B"&amp;ROW()-1)),""))</f>
        <v/>
      </c>
      <c r="C147" s="6" t="str">
        <f ca="1">IF(AND($A147&lt;&gt;"",$A147&lt;&gt;"TOTAL"),IF(AND([8]PDI_TITULACIÓN!$E145&lt;&gt;"",[8]PDI_TITULACIÓN!$E145&lt;&gt;0),[8]PDI_TITULACIÓN!$E145,""),IF($A147="TOTAL",SUM(INDIRECT("C4:C"&amp;ROW()-1)),""))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IF(AND($A147&lt;&gt;"",$A147&lt;&gt;"TOTAL"),IF(AND([8]PDI_TITULACIÓN!$H145&lt;&gt;"",[8]PDI_TITULACIÓN!$H145&lt;&gt;0),[8]PDI_TITULACIÓN!$H145,""),IF($A147="TOTAL",SUM(INDIRECT("E4:E"&amp;ROW()-1)),""))</f>
        <v/>
      </c>
      <c r="F147" s="6" t="str">
        <f ca="1">IF(AND($A147&lt;&gt;"",$A147&lt;&gt;"TOTAL"),IF(AND([8]PDI_TITULACIÓN!$J145&lt;&gt;"",[8]PDI_TITULACIÓN!$J145&lt;&gt;0),[8]PDI_TITULACIÓN!$J145,""),IF($A147="TOTAL",SUM(INDIRECT("F4:F"&amp;ROW()-1)),""))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IF(AND($A147&lt;&gt;"",$A147&lt;&gt;"TOTAL"),IF(AND([8]PDI_TITULACIÓN!$M145&lt;&gt;"",[8]PDI_TITULACIÓN!$M145&lt;&gt;0),[8]PDI_TITULACIÓN!$M145,""),IF($A147="TOTAL",SUM(INDIRECT("H4:H"&amp;ROW()-1)),""))</f>
        <v/>
      </c>
      <c r="I147" s="6" t="str">
        <f ca="1">IF(AND($A147&lt;&gt;"",$A147&lt;&gt;"TOTAL"),IF(AND([8]PDI_TITULACIÓN!$O145&lt;&gt;"",[8]PDI_TITULACIÓN!$O145&lt;&gt;0),[8]PDI_TITULACIÓN!$O145,""),IF($A147="TOTAL",SUM(INDIRECT("I4:I"&amp;ROW()-1)),""))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IF(AND($A147&lt;&gt;"",$A147&lt;&gt;"TOTAL"),IF(AND([8]PDI_TITULACIÓN!$R145&lt;&gt;"",[8]PDI_TITULACIÓN!$R145&lt;&gt;0),[8]PDI_TITULACIÓN!$R145,""),IF($A147="TOTAL",SUM(INDIRECT("K4:K"&amp;ROW()-1)),""))</f>
        <v/>
      </c>
      <c r="L147" s="6" t="str">
        <f ca="1">IF(AND($A147&lt;&gt;"",$A147&lt;&gt;"TOTAL"),IF(AND([8]PDI_TITULACIÓN!$T145&lt;&gt;"",[8]PDI_TITULACIÓN!$T145&lt;&gt;0),[8]PDI_TITULACIÓN!$T145,""),IF($A147="TOTAL",SUM(INDIRECT("L4:L"&amp;ROW()-1)),""))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IF(AND($A147&lt;&gt;"",$A147&lt;&gt;"TOTAL"),IF(AND([8]PDI_TITULACIÓN!$W145&lt;&gt;"",[8]PDI_TITULACIÓN!$W145&lt;&gt;0),[8]PDI_TITULACIÓN!$W145,""),IF($A147="TOTAL",SUM(INDIRECT("N4:N"&amp;ROW()-1)),""))</f>
        <v/>
      </c>
      <c r="O147" s="6" t="str">
        <f ca="1">IF(AND($A147&lt;&gt;"",$A147&lt;&gt;"TOTAL"),IF(AND([8]PDI_TITULACIÓN!$Y145&lt;&gt;"",[8]PDI_TITULACIÓN!$Y145&lt;&gt;0),[8]PDI_TITULACIÓN!$Y145,""),IF($A147="TOTAL",SUM(INDIRECT("O4:O"&amp;ROW()-1)),""))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IF(AND($A147&lt;&gt;"",$A147&lt;&gt;"TOTAL"),IF(AND([8]PDI_TITULACIÓN!$AB145&lt;&gt;"",[8]PDI_TITULACIÓN!$AB145&lt;&gt;0),[8]PDI_TITULACIÓN!$AB145,""),IF($A147="TOTAL",SUM(INDIRECT("Q4:Q"&amp;ROW()-1)),""))</f>
        <v/>
      </c>
      <c r="R147" s="6" t="str">
        <f ca="1">IF(AND($A147&lt;&gt;"",$A147&lt;&gt;"TOTAL"),IF(AND([8]PDI_TITULACIÓN!$AD145&lt;&gt;"",[8]PDI_TITULACIÓN!$AD145&lt;&gt;0),[8]PDI_TITULACIÓN!$AD145,""),IF($A147="TOTAL",SUM(INDIRECT("R4:R"&amp;ROW()-1)),""))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IF(AND($A147&lt;&gt;"",$A147&lt;&gt;"TOTAL"),IF(AND([8]PDI_TITULACIÓN!$AG145&lt;&gt;"",[8]PDI_TITULACIÓN!$AG145&lt;&gt;0),[8]PDI_TITULACIÓN!$AG145,""),IF($A147="TOTAL",SUM(INDIRECT("T4:T"&amp;ROW()-1)),""))</f>
        <v/>
      </c>
      <c r="U147" s="6" t="str">
        <f ca="1">IF(AND($A147&lt;&gt;"",$A147&lt;&gt;"TOTAL"),IF(AND([8]PDI_TITULACIÓN!$AI145&lt;&gt;"",[8]PDI_TITULACIÓN!$AI145&lt;&gt;0),[8]PDI_TITULACIÓN!$AI145,""),IF($A147="TOTAL",SUM(INDIRECT("U4:U"&amp;ROW()-1)),""))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IF(AND($A147&lt;&gt;"",$A147&lt;&gt;"TOTAL"),IF(AND([8]PDI_TITULACIÓN!$AL145&lt;&gt;"",[8]PDI_TITULACIÓN!$AL145&lt;&gt;0),[8]PDI_TITULACIÓN!$AL145,""),IF($A147="TOTAL",SUM(INDIRECT("W4:W"&amp;ROW()-1)),""))</f>
        <v/>
      </c>
      <c r="X147" s="6" t="str">
        <f ca="1">IF(AND($A147&lt;&gt;"",$A147&lt;&gt;"TOTAL"),IF(AND([8]PDI_TITULACIÓN!$AN145&lt;&gt;"",[8]PDI_TITULACIÓN!$AN145&lt;&gt;0),[8]PDI_TITULACIÓN!$AN145,""),IF($A147="TOTAL",SUM(INDIRECT("X4:X"&amp;ROW()-1)),""))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IF(AND($A147&lt;&gt;"",$A147&lt;&gt;"TOTAL"),IF(AND([8]PDI_TITULACIÓN!$AQ145&lt;&gt;"",[8]PDI_TITULACIÓN!$AQ145&lt;&gt;0),[8]PDI_TITULACIÓN!$AQ145,""),IF($A147="TOTAL",SUM(INDIRECT("Z4:Z"&amp;ROW()-1)),""))</f>
        <v/>
      </c>
      <c r="AA147" s="6" t="str">
        <f ca="1">IF(AND($A147&lt;&gt;"",$A147&lt;&gt;"TOTAL"),IF(AND([8]PDI_TITULACIÓN!$AS145&lt;&gt;"",[8]PDI_TITULACIÓN!$AS145&lt;&gt;0),[8]PDI_TITULACIÓN!$AS145,""),IF($A147="TOTAL",SUM(INDIRECT("AA4:AA"&amp;ROW()-1)),""))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IF(AND($A147&lt;&gt;"",$A147&lt;&gt;"TOTAL"),IF(AND([8]PDI_TITULACIÓN!$AV145&lt;&gt;"",[8]PDI_TITULACIÓN!$AV145&lt;&gt;0),[8]PDI_TITULACIÓN!$AV145,""),IF($A147="TOTAL",SUM(INDIRECT("AC4:AC"&amp;ROW()-1)),""))</f>
        <v/>
      </c>
      <c r="AD147" s="6" t="str">
        <f ca="1">IF(AND($A147&lt;&gt;"",$A147&lt;&gt;"TOTAL"),IF(AND([8]PDI_TITULACIÓN!$AX145&lt;&gt;"",[8]PDI_TITULACIÓN!$AX145&lt;&gt;0),[8]PDI_TITULACIÓN!$AX145,""),IF($A147="TOTAL",SUM(INDIRECT("AD4:AD"&amp;ROW()-1)),""))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IF(AND($A147&lt;&gt;"",$A147&lt;&gt;"TOTAL"),IF(AND([8]PDI_TITULACIÓN!$BA145&lt;&gt;"",[8]PDI_TITULACIÓN!$BA145&lt;&gt;0),[8]PDI_TITULACIÓN!$BA145,""),IF($A147="TOTAL",SUM(INDIRECT("AF4:AF"&amp;ROW()-1)),""))</f>
        <v/>
      </c>
      <c r="AG147" s="6" t="str">
        <f ca="1">IF(AND($A147&lt;&gt;"",$A147&lt;&gt;"TOTAL"),IF(AND([8]PDI_TITULACIÓN!$BC145&lt;&gt;"",[8]PDI_TITULACIÓN!$BC145&lt;&gt;0),[8]PDI_TITULACIÓN!$BC145,""),IF($A147="TOTAL",SUM(INDIRECT("AG4:AG"&amp;ROW()-1)),""))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IF(AND($A147&lt;&gt;"",$A147&lt;&gt;"TOTAL"),IF(AND([8]PDI_TITULACIÓN!$BF145&lt;&gt;"",[8]PDI_TITULACIÓN!$BF145&lt;&gt;0),[8]PDI_TITULACIÓN!$BF145,""),IF($A147="TOTAL",SUM(INDIRECT("AI4:AI"&amp;ROW()-1)),""))</f>
        <v/>
      </c>
      <c r="AJ147" s="6" t="str">
        <f ca="1">IF(AND($A147&lt;&gt;"",$A147&lt;&gt;"TOTAL"),IF(AND([8]PDI_TITULACIÓN!$BH145&lt;&gt;"",[8]PDI_TITULACIÓN!$BH145&lt;&gt;0),[8]PDI_TITULACIÓN!$BH145,""),IF($A147="TOTAL",SUM(INDIRECT("AJ4:AJ"&amp;ROW()-1)),""))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IF(AND($A147&lt;&gt;"",$A147&lt;&gt;"TOTAL"),IF(AND([8]PDI_TITULACIÓN!$BK145&lt;&gt;"",[8]PDI_TITULACIÓN!$BK145&lt;&gt;0),[8]PDI_TITULACIÓN!$BK145,""),IF($A147="TOTAL",SUM(INDIRECT("AL4:AL"&amp;ROW()-1)),""))</f>
        <v/>
      </c>
      <c r="AM147" s="6" t="str">
        <f ca="1">IF(AND($A147&lt;&gt;"",$A147&lt;&gt;"TOTAL"),IF(AND([8]PDI_TITULACIÓN!$BM145&lt;&gt;"",[8]PDI_TITULACIÓN!$BM145&lt;&gt;0),[8]PDI_TITULACIÓN!$BM145,""),IF($A147="TOTAL",SUM(INDIRECT("AM4:AM"&amp;ROW()-1)),""))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IF(AND($A147&lt;&gt;"",$A147&lt;&gt;"TOTAL"),IF(AND([8]PDI_TITULACIÓN!$BP145&lt;&gt;"",[8]PDI_TITULACIÓN!$BP145&lt;&gt;0),[8]PDI_TITULACIÓN!$BP145,""),IF($A147="TOTAL",SUM(INDIRECT("AO4:AO"&amp;ROW()-1)),""))</f>
        <v/>
      </c>
      <c r="AP147" s="6" t="str">
        <f ca="1">IF(AND($A147&lt;&gt;"",$A147&lt;&gt;"TOTAL"),IF(AND([8]PDI_TITULACIÓN!$BR145&lt;&gt;"",[8]PDI_TITULACIÓN!$BR145&lt;&gt;0),[8]PDI_TITULACIÓN!$BR145,""),IF($A147="TOTAL",SUM(INDIRECT("AP4:AP"&amp;ROW()-1)),""))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IF(AND($A147&lt;&gt;"",$A147&lt;&gt;"TOTAL"),IF(AND([8]PDI_TITULACIÓN!$BU145&lt;&gt;"",[8]PDI_TITULACIÓN!$BU145&lt;&gt;0),[8]PDI_TITULACIÓN!$BU145,""),IF($A147="TOTAL",SUM(INDIRECT("AR4:AR"&amp;ROW()-1)),""))</f>
        <v/>
      </c>
      <c r="AS147" s="6" t="str">
        <f ca="1">IF(AND($A147&lt;&gt;"",$A147&lt;&gt;"TOTAL"),IF(AND([8]PDI_TITULACIÓN!$BW145&lt;&gt;"",[8]PDI_TITULACIÓN!$BW145&lt;&gt;0),[8]PDI_TITULACIÓN!$BW145,""),IF($A147="TOTAL",SUM(INDIRECT("AS4:AS"&amp;ROW()-1)),""))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IF(AND($A147&lt;&gt;"",$A147&lt;&gt;"TOTAL"),IF(AND([8]PDI_TITULACIÓN!$BZ145&lt;&gt;"",[8]PDI_TITULACIÓN!$BZ145&lt;&gt;0),[8]PDI_TITULACIÓN!$BZ145,""),IF($A147="TOTAL",SUM(INDIRECT("AU4:AU"&amp;ROW()-1)),""))</f>
        <v/>
      </c>
      <c r="AV147" s="6" t="str">
        <f ca="1">IF(AND($A147&lt;&gt;"",$A147&lt;&gt;"TOTAL"),IF(AND([8]PDI_TITULACIÓN!$CB145&lt;&gt;"",[8]PDI_TITULACIÓN!$CB145&lt;&gt;0),[8]PDI_TITULACIÓN!$CB145,""),IF($A147="TOTAL",SUM(INDIRECT("AV4:AV"&amp;ROW()-1)),""))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IF(AND($A147&lt;&gt;"",$A147&lt;&gt;"TOTAL"),IF(AND([8]PDI_TITULACIÓN!$CE145&lt;&gt;"",[8]PDI_TITULACIÓN!$CE145&lt;&gt;0),[8]PDI_TITULACIÓN!$CE145,""),IF($A147="TOTAL",SUM(INDIRECT("AX4:AX"&amp;ROW()-1)),""))</f>
        <v/>
      </c>
      <c r="AY147" s="6" t="str">
        <f ca="1">IF(AND($A147&lt;&gt;"",$A147&lt;&gt;"TOTAL"),IF(AND([8]PDI_TITULACIÓN!$CG145&lt;&gt;"",[8]PDI_TITULACIÓN!$CG145&lt;&gt;0),[8]PDI_TITULACIÓN!$CG145,""),IF($A147="TOTAL",SUM(INDIRECT("AY4:AY"&amp;ROW()-1)),""))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IF(AND($A147&lt;&gt;"",$A147&lt;&gt;"TOTAL"),IF(AND([8]PDI_TITULACIÓN!$CJ145&lt;&gt;"",[8]PDI_TITULACIÓN!$CJ145&lt;&gt;0),[8]PDI_TITULACIÓN!$CJ145,""),IF($A147="TOTAL",SUM(INDIRECT("BA4:BA"&amp;ROW()-1)),""))</f>
        <v/>
      </c>
      <c r="BB147" s="6" t="str">
        <f ca="1">IF(AND($A147&lt;&gt;"",$A147&lt;&gt;"TOTAL"),IF(AND([8]PDI_TITULACIÓN!$CL145&lt;&gt;"",[8]PDI_TITULACIÓN!$CL145&lt;&gt;0),[8]PDI_TITULACIÓN!$CL145,""),IF($A147="TOTAL",SUM(INDIRECT("BB4:BB"&amp;ROW()-1)),""))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IF(AND($A147&lt;&gt;"",$A147&lt;&gt;"TOTAL"),IF(AND([8]PDI_TITULACIÓN!$CO145&lt;&gt;"",[8]PDI_TITULACIÓN!$CO145&lt;&gt;0),[8]PDI_TITULACIÓN!$CO145,""),IF($A147="TOTAL",SUM(INDIRECT("BD4:BD"&amp;ROW()-1)),""))</f>
        <v/>
      </c>
      <c r="BE147" s="6" t="str">
        <f ca="1">IF(AND($A147&lt;&gt;"",$A147&lt;&gt;"TOTAL"),IF(AND([8]PDI_TITULACIÓN!$CQ145&lt;&gt;"",[8]PDI_TITULACIÓN!$CQ145&lt;&gt;0),[8]PDI_TITULACIÓN!$CQ145,""),IF($A147="TOTAL",SUM(INDIRECT("BE4:BE"&amp;ROW()-1)),""))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IF([8]PDI_TITULACIÓN!$B146&lt;&gt;"",[8]PDI_TITULACIÓN!$B146,IF(AND([8]PDI_TITULACIÓN!$B146="",[8]PDI_TITULACIÓN!$B147="",[8]PDI_TITULACIÓN!$B145=""),"","TOTAL"))</f>
        <v/>
      </c>
      <c r="B148" s="6" t="str">
        <f ca="1">IF(AND($A148&lt;&gt;"",$A148&lt;&gt;"TOTAL"),IF(AND([8]PDI_TITULACIÓN!$C146&lt;&gt;"",[8]PDI_TITULACIÓN!$C146&lt;&gt;0),[8]PDI_TITULACIÓN!$C146,""),IF($A148="TOTAL",SUM(INDIRECT("B4:B"&amp;ROW()-1)),""))</f>
        <v/>
      </c>
      <c r="C148" s="6" t="str">
        <f ca="1">IF(AND($A148&lt;&gt;"",$A148&lt;&gt;"TOTAL"),IF(AND([8]PDI_TITULACIÓN!$E146&lt;&gt;"",[8]PDI_TITULACIÓN!$E146&lt;&gt;0),[8]PDI_TITULACIÓN!$E146,""),IF($A148="TOTAL",SUM(INDIRECT("C4:C"&amp;ROW()-1)),""))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IF(AND($A148&lt;&gt;"",$A148&lt;&gt;"TOTAL"),IF(AND([8]PDI_TITULACIÓN!$H146&lt;&gt;"",[8]PDI_TITULACIÓN!$H146&lt;&gt;0),[8]PDI_TITULACIÓN!$H146,""),IF($A148="TOTAL",SUM(INDIRECT("E4:E"&amp;ROW()-1)),""))</f>
        <v/>
      </c>
      <c r="F148" s="6" t="str">
        <f ca="1">IF(AND($A148&lt;&gt;"",$A148&lt;&gt;"TOTAL"),IF(AND([8]PDI_TITULACIÓN!$J146&lt;&gt;"",[8]PDI_TITULACIÓN!$J146&lt;&gt;0),[8]PDI_TITULACIÓN!$J146,""),IF($A148="TOTAL",SUM(INDIRECT("F4:F"&amp;ROW()-1)),""))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IF(AND($A148&lt;&gt;"",$A148&lt;&gt;"TOTAL"),IF(AND([8]PDI_TITULACIÓN!$M146&lt;&gt;"",[8]PDI_TITULACIÓN!$M146&lt;&gt;0),[8]PDI_TITULACIÓN!$M146,""),IF($A148="TOTAL",SUM(INDIRECT("H4:H"&amp;ROW()-1)),""))</f>
        <v/>
      </c>
      <c r="I148" s="6" t="str">
        <f ca="1">IF(AND($A148&lt;&gt;"",$A148&lt;&gt;"TOTAL"),IF(AND([8]PDI_TITULACIÓN!$O146&lt;&gt;"",[8]PDI_TITULACIÓN!$O146&lt;&gt;0),[8]PDI_TITULACIÓN!$O146,""),IF($A148="TOTAL",SUM(INDIRECT("I4:I"&amp;ROW()-1)),""))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IF(AND($A148&lt;&gt;"",$A148&lt;&gt;"TOTAL"),IF(AND([8]PDI_TITULACIÓN!$R146&lt;&gt;"",[8]PDI_TITULACIÓN!$R146&lt;&gt;0),[8]PDI_TITULACIÓN!$R146,""),IF($A148="TOTAL",SUM(INDIRECT("K4:K"&amp;ROW()-1)),""))</f>
        <v/>
      </c>
      <c r="L148" s="6" t="str">
        <f ca="1">IF(AND($A148&lt;&gt;"",$A148&lt;&gt;"TOTAL"),IF(AND([8]PDI_TITULACIÓN!$T146&lt;&gt;"",[8]PDI_TITULACIÓN!$T146&lt;&gt;0),[8]PDI_TITULACIÓN!$T146,""),IF($A148="TOTAL",SUM(INDIRECT("L4:L"&amp;ROW()-1)),""))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IF(AND($A148&lt;&gt;"",$A148&lt;&gt;"TOTAL"),IF(AND([8]PDI_TITULACIÓN!$W146&lt;&gt;"",[8]PDI_TITULACIÓN!$W146&lt;&gt;0),[8]PDI_TITULACIÓN!$W146,""),IF($A148="TOTAL",SUM(INDIRECT("N4:N"&amp;ROW()-1)),""))</f>
        <v/>
      </c>
      <c r="O148" s="6" t="str">
        <f ca="1">IF(AND($A148&lt;&gt;"",$A148&lt;&gt;"TOTAL"),IF(AND([8]PDI_TITULACIÓN!$Y146&lt;&gt;"",[8]PDI_TITULACIÓN!$Y146&lt;&gt;0),[8]PDI_TITULACIÓN!$Y146,""),IF($A148="TOTAL",SUM(INDIRECT("O4:O"&amp;ROW()-1)),""))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IF(AND($A148&lt;&gt;"",$A148&lt;&gt;"TOTAL"),IF(AND([8]PDI_TITULACIÓN!$AB146&lt;&gt;"",[8]PDI_TITULACIÓN!$AB146&lt;&gt;0),[8]PDI_TITULACIÓN!$AB146,""),IF($A148="TOTAL",SUM(INDIRECT("Q4:Q"&amp;ROW()-1)),""))</f>
        <v/>
      </c>
      <c r="R148" s="6" t="str">
        <f ca="1">IF(AND($A148&lt;&gt;"",$A148&lt;&gt;"TOTAL"),IF(AND([8]PDI_TITULACIÓN!$AD146&lt;&gt;"",[8]PDI_TITULACIÓN!$AD146&lt;&gt;0),[8]PDI_TITULACIÓN!$AD146,""),IF($A148="TOTAL",SUM(INDIRECT("R4:R"&amp;ROW()-1)),""))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IF(AND($A148&lt;&gt;"",$A148&lt;&gt;"TOTAL"),IF(AND([8]PDI_TITULACIÓN!$AG146&lt;&gt;"",[8]PDI_TITULACIÓN!$AG146&lt;&gt;0),[8]PDI_TITULACIÓN!$AG146,""),IF($A148="TOTAL",SUM(INDIRECT("T4:T"&amp;ROW()-1)),""))</f>
        <v/>
      </c>
      <c r="U148" s="6" t="str">
        <f ca="1">IF(AND($A148&lt;&gt;"",$A148&lt;&gt;"TOTAL"),IF(AND([8]PDI_TITULACIÓN!$AI146&lt;&gt;"",[8]PDI_TITULACIÓN!$AI146&lt;&gt;0),[8]PDI_TITULACIÓN!$AI146,""),IF($A148="TOTAL",SUM(INDIRECT("U4:U"&amp;ROW()-1)),""))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IF(AND($A148&lt;&gt;"",$A148&lt;&gt;"TOTAL"),IF(AND([8]PDI_TITULACIÓN!$AL146&lt;&gt;"",[8]PDI_TITULACIÓN!$AL146&lt;&gt;0),[8]PDI_TITULACIÓN!$AL146,""),IF($A148="TOTAL",SUM(INDIRECT("W4:W"&amp;ROW()-1)),""))</f>
        <v/>
      </c>
      <c r="X148" s="6" t="str">
        <f ca="1">IF(AND($A148&lt;&gt;"",$A148&lt;&gt;"TOTAL"),IF(AND([8]PDI_TITULACIÓN!$AN146&lt;&gt;"",[8]PDI_TITULACIÓN!$AN146&lt;&gt;0),[8]PDI_TITULACIÓN!$AN146,""),IF($A148="TOTAL",SUM(INDIRECT("X4:X"&amp;ROW()-1)),""))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IF(AND($A148&lt;&gt;"",$A148&lt;&gt;"TOTAL"),IF(AND([8]PDI_TITULACIÓN!$AQ146&lt;&gt;"",[8]PDI_TITULACIÓN!$AQ146&lt;&gt;0),[8]PDI_TITULACIÓN!$AQ146,""),IF($A148="TOTAL",SUM(INDIRECT("Z4:Z"&amp;ROW()-1)),""))</f>
        <v/>
      </c>
      <c r="AA148" s="6" t="str">
        <f ca="1">IF(AND($A148&lt;&gt;"",$A148&lt;&gt;"TOTAL"),IF(AND([8]PDI_TITULACIÓN!$AS146&lt;&gt;"",[8]PDI_TITULACIÓN!$AS146&lt;&gt;0),[8]PDI_TITULACIÓN!$AS146,""),IF($A148="TOTAL",SUM(INDIRECT("AA4:AA"&amp;ROW()-1)),""))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IF(AND($A148&lt;&gt;"",$A148&lt;&gt;"TOTAL"),IF(AND([8]PDI_TITULACIÓN!$AV146&lt;&gt;"",[8]PDI_TITULACIÓN!$AV146&lt;&gt;0),[8]PDI_TITULACIÓN!$AV146,""),IF($A148="TOTAL",SUM(INDIRECT("AC4:AC"&amp;ROW()-1)),""))</f>
        <v/>
      </c>
      <c r="AD148" s="6" t="str">
        <f ca="1">IF(AND($A148&lt;&gt;"",$A148&lt;&gt;"TOTAL"),IF(AND([8]PDI_TITULACIÓN!$AX146&lt;&gt;"",[8]PDI_TITULACIÓN!$AX146&lt;&gt;0),[8]PDI_TITULACIÓN!$AX146,""),IF($A148="TOTAL",SUM(INDIRECT("AD4:AD"&amp;ROW()-1)),""))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IF(AND($A148&lt;&gt;"",$A148&lt;&gt;"TOTAL"),IF(AND([8]PDI_TITULACIÓN!$BA146&lt;&gt;"",[8]PDI_TITULACIÓN!$BA146&lt;&gt;0),[8]PDI_TITULACIÓN!$BA146,""),IF($A148="TOTAL",SUM(INDIRECT("AF4:AF"&amp;ROW()-1)),""))</f>
        <v/>
      </c>
      <c r="AG148" s="6" t="str">
        <f ca="1">IF(AND($A148&lt;&gt;"",$A148&lt;&gt;"TOTAL"),IF(AND([8]PDI_TITULACIÓN!$BC146&lt;&gt;"",[8]PDI_TITULACIÓN!$BC146&lt;&gt;0),[8]PDI_TITULACIÓN!$BC146,""),IF($A148="TOTAL",SUM(INDIRECT("AG4:AG"&amp;ROW()-1)),""))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IF(AND($A148&lt;&gt;"",$A148&lt;&gt;"TOTAL"),IF(AND([8]PDI_TITULACIÓN!$BF146&lt;&gt;"",[8]PDI_TITULACIÓN!$BF146&lt;&gt;0),[8]PDI_TITULACIÓN!$BF146,""),IF($A148="TOTAL",SUM(INDIRECT("AI4:AI"&amp;ROW()-1)),""))</f>
        <v/>
      </c>
      <c r="AJ148" s="6" t="str">
        <f ca="1">IF(AND($A148&lt;&gt;"",$A148&lt;&gt;"TOTAL"),IF(AND([8]PDI_TITULACIÓN!$BH146&lt;&gt;"",[8]PDI_TITULACIÓN!$BH146&lt;&gt;0),[8]PDI_TITULACIÓN!$BH146,""),IF($A148="TOTAL",SUM(INDIRECT("AJ4:AJ"&amp;ROW()-1)),""))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IF(AND($A148&lt;&gt;"",$A148&lt;&gt;"TOTAL"),IF(AND([8]PDI_TITULACIÓN!$BK146&lt;&gt;"",[8]PDI_TITULACIÓN!$BK146&lt;&gt;0),[8]PDI_TITULACIÓN!$BK146,""),IF($A148="TOTAL",SUM(INDIRECT("AL4:AL"&amp;ROW()-1)),""))</f>
        <v/>
      </c>
      <c r="AM148" s="6" t="str">
        <f ca="1">IF(AND($A148&lt;&gt;"",$A148&lt;&gt;"TOTAL"),IF(AND([8]PDI_TITULACIÓN!$BM146&lt;&gt;"",[8]PDI_TITULACIÓN!$BM146&lt;&gt;0),[8]PDI_TITULACIÓN!$BM146,""),IF($A148="TOTAL",SUM(INDIRECT("AM4:AM"&amp;ROW()-1)),""))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IF(AND($A148&lt;&gt;"",$A148&lt;&gt;"TOTAL"),IF(AND([8]PDI_TITULACIÓN!$BP146&lt;&gt;"",[8]PDI_TITULACIÓN!$BP146&lt;&gt;0),[8]PDI_TITULACIÓN!$BP146,""),IF($A148="TOTAL",SUM(INDIRECT("AO4:AO"&amp;ROW()-1)),""))</f>
        <v/>
      </c>
      <c r="AP148" s="6" t="str">
        <f ca="1">IF(AND($A148&lt;&gt;"",$A148&lt;&gt;"TOTAL"),IF(AND([8]PDI_TITULACIÓN!$BR146&lt;&gt;"",[8]PDI_TITULACIÓN!$BR146&lt;&gt;0),[8]PDI_TITULACIÓN!$BR146,""),IF($A148="TOTAL",SUM(INDIRECT("AP4:AP"&amp;ROW()-1)),""))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IF(AND($A148&lt;&gt;"",$A148&lt;&gt;"TOTAL"),IF(AND([8]PDI_TITULACIÓN!$BU146&lt;&gt;"",[8]PDI_TITULACIÓN!$BU146&lt;&gt;0),[8]PDI_TITULACIÓN!$BU146,""),IF($A148="TOTAL",SUM(INDIRECT("AR4:AR"&amp;ROW()-1)),""))</f>
        <v/>
      </c>
      <c r="AS148" s="6" t="str">
        <f ca="1">IF(AND($A148&lt;&gt;"",$A148&lt;&gt;"TOTAL"),IF(AND([8]PDI_TITULACIÓN!$BW146&lt;&gt;"",[8]PDI_TITULACIÓN!$BW146&lt;&gt;0),[8]PDI_TITULACIÓN!$BW146,""),IF($A148="TOTAL",SUM(INDIRECT("AS4:AS"&amp;ROW()-1)),""))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IF(AND($A148&lt;&gt;"",$A148&lt;&gt;"TOTAL"),IF(AND([8]PDI_TITULACIÓN!$BZ146&lt;&gt;"",[8]PDI_TITULACIÓN!$BZ146&lt;&gt;0),[8]PDI_TITULACIÓN!$BZ146,""),IF($A148="TOTAL",SUM(INDIRECT("AU4:AU"&amp;ROW()-1)),""))</f>
        <v/>
      </c>
      <c r="AV148" s="6" t="str">
        <f ca="1">IF(AND($A148&lt;&gt;"",$A148&lt;&gt;"TOTAL"),IF(AND([8]PDI_TITULACIÓN!$CB146&lt;&gt;"",[8]PDI_TITULACIÓN!$CB146&lt;&gt;0),[8]PDI_TITULACIÓN!$CB146,""),IF($A148="TOTAL",SUM(INDIRECT("AV4:AV"&amp;ROW()-1)),""))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IF(AND($A148&lt;&gt;"",$A148&lt;&gt;"TOTAL"),IF(AND([8]PDI_TITULACIÓN!$CE146&lt;&gt;"",[8]PDI_TITULACIÓN!$CE146&lt;&gt;0),[8]PDI_TITULACIÓN!$CE146,""),IF($A148="TOTAL",SUM(INDIRECT("AX4:AX"&amp;ROW()-1)),""))</f>
        <v/>
      </c>
      <c r="AY148" s="6" t="str">
        <f ca="1">IF(AND($A148&lt;&gt;"",$A148&lt;&gt;"TOTAL"),IF(AND([8]PDI_TITULACIÓN!$CG146&lt;&gt;"",[8]PDI_TITULACIÓN!$CG146&lt;&gt;0),[8]PDI_TITULACIÓN!$CG146,""),IF($A148="TOTAL",SUM(INDIRECT("AY4:AY"&amp;ROW()-1)),""))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IF(AND($A148&lt;&gt;"",$A148&lt;&gt;"TOTAL"),IF(AND([8]PDI_TITULACIÓN!$CJ146&lt;&gt;"",[8]PDI_TITULACIÓN!$CJ146&lt;&gt;0),[8]PDI_TITULACIÓN!$CJ146,""),IF($A148="TOTAL",SUM(INDIRECT("BA4:BA"&amp;ROW()-1)),""))</f>
        <v/>
      </c>
      <c r="BB148" s="6" t="str">
        <f ca="1">IF(AND($A148&lt;&gt;"",$A148&lt;&gt;"TOTAL"),IF(AND([8]PDI_TITULACIÓN!$CL146&lt;&gt;"",[8]PDI_TITULACIÓN!$CL146&lt;&gt;0),[8]PDI_TITULACIÓN!$CL146,""),IF($A148="TOTAL",SUM(INDIRECT("BB4:BB"&amp;ROW()-1)),""))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IF(AND($A148&lt;&gt;"",$A148&lt;&gt;"TOTAL"),IF(AND([8]PDI_TITULACIÓN!$CO146&lt;&gt;"",[8]PDI_TITULACIÓN!$CO146&lt;&gt;0),[8]PDI_TITULACIÓN!$CO146,""),IF($A148="TOTAL",SUM(INDIRECT("BD4:BD"&amp;ROW()-1)),""))</f>
        <v/>
      </c>
      <c r="BE148" s="6" t="str">
        <f ca="1">IF(AND($A148&lt;&gt;"",$A148&lt;&gt;"TOTAL"),IF(AND([8]PDI_TITULACIÓN!$CQ146&lt;&gt;"",[8]PDI_TITULACIÓN!$CQ146&lt;&gt;0),[8]PDI_TITULACIÓN!$CQ146,""),IF($A148="TOTAL",SUM(INDIRECT("BE4:BE"&amp;ROW()-1)),""))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IF([8]PDI_TITULACIÓN!$B147&lt;&gt;"",[8]PDI_TITULACIÓN!$B147,IF(AND([8]PDI_TITULACIÓN!$B147="",[8]PDI_TITULACIÓN!$B148="",[8]PDI_TITULACIÓN!$B146=""),"","TOTAL"))</f>
        <v/>
      </c>
      <c r="B149" s="6" t="str">
        <f ca="1">IF(AND($A149&lt;&gt;"",$A149&lt;&gt;"TOTAL"),IF(AND([8]PDI_TITULACIÓN!$C147&lt;&gt;"",[8]PDI_TITULACIÓN!$C147&lt;&gt;0),[8]PDI_TITULACIÓN!$C147,""),IF($A149="TOTAL",SUM(INDIRECT("B4:B"&amp;ROW()-1)),""))</f>
        <v/>
      </c>
      <c r="C149" s="6" t="str">
        <f ca="1">IF(AND($A149&lt;&gt;"",$A149&lt;&gt;"TOTAL"),IF(AND([8]PDI_TITULACIÓN!$E147&lt;&gt;"",[8]PDI_TITULACIÓN!$E147&lt;&gt;0),[8]PDI_TITULACIÓN!$E147,""),IF($A149="TOTAL",SUM(INDIRECT("C4:C"&amp;ROW()-1)),""))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IF(AND($A149&lt;&gt;"",$A149&lt;&gt;"TOTAL"),IF(AND([8]PDI_TITULACIÓN!$H147&lt;&gt;"",[8]PDI_TITULACIÓN!$H147&lt;&gt;0),[8]PDI_TITULACIÓN!$H147,""),IF($A149="TOTAL",SUM(INDIRECT("E4:E"&amp;ROW()-1)),""))</f>
        <v/>
      </c>
      <c r="F149" s="6" t="str">
        <f ca="1">IF(AND($A149&lt;&gt;"",$A149&lt;&gt;"TOTAL"),IF(AND([8]PDI_TITULACIÓN!$J147&lt;&gt;"",[8]PDI_TITULACIÓN!$J147&lt;&gt;0),[8]PDI_TITULACIÓN!$J147,""),IF($A149="TOTAL",SUM(INDIRECT("F4:F"&amp;ROW()-1)),""))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IF(AND($A149&lt;&gt;"",$A149&lt;&gt;"TOTAL"),IF(AND([8]PDI_TITULACIÓN!$M147&lt;&gt;"",[8]PDI_TITULACIÓN!$M147&lt;&gt;0),[8]PDI_TITULACIÓN!$M147,""),IF($A149="TOTAL",SUM(INDIRECT("H4:H"&amp;ROW()-1)),""))</f>
        <v/>
      </c>
      <c r="I149" s="6" t="str">
        <f ca="1">IF(AND($A149&lt;&gt;"",$A149&lt;&gt;"TOTAL"),IF(AND([8]PDI_TITULACIÓN!$O147&lt;&gt;"",[8]PDI_TITULACIÓN!$O147&lt;&gt;0),[8]PDI_TITULACIÓN!$O147,""),IF($A149="TOTAL",SUM(INDIRECT("I4:I"&amp;ROW()-1)),""))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IF(AND($A149&lt;&gt;"",$A149&lt;&gt;"TOTAL"),IF(AND([8]PDI_TITULACIÓN!$R147&lt;&gt;"",[8]PDI_TITULACIÓN!$R147&lt;&gt;0),[8]PDI_TITULACIÓN!$R147,""),IF($A149="TOTAL",SUM(INDIRECT("K4:K"&amp;ROW()-1)),""))</f>
        <v/>
      </c>
      <c r="L149" s="6" t="str">
        <f ca="1">IF(AND($A149&lt;&gt;"",$A149&lt;&gt;"TOTAL"),IF(AND([8]PDI_TITULACIÓN!$T147&lt;&gt;"",[8]PDI_TITULACIÓN!$T147&lt;&gt;0),[8]PDI_TITULACIÓN!$T147,""),IF($A149="TOTAL",SUM(INDIRECT("L4:L"&amp;ROW()-1)),""))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IF(AND($A149&lt;&gt;"",$A149&lt;&gt;"TOTAL"),IF(AND([8]PDI_TITULACIÓN!$W147&lt;&gt;"",[8]PDI_TITULACIÓN!$W147&lt;&gt;0),[8]PDI_TITULACIÓN!$W147,""),IF($A149="TOTAL",SUM(INDIRECT("N4:N"&amp;ROW()-1)),""))</f>
        <v/>
      </c>
      <c r="O149" s="6" t="str">
        <f ca="1">IF(AND($A149&lt;&gt;"",$A149&lt;&gt;"TOTAL"),IF(AND([8]PDI_TITULACIÓN!$Y147&lt;&gt;"",[8]PDI_TITULACIÓN!$Y147&lt;&gt;0),[8]PDI_TITULACIÓN!$Y147,""),IF($A149="TOTAL",SUM(INDIRECT("O4:O"&amp;ROW()-1)),""))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IF(AND($A149&lt;&gt;"",$A149&lt;&gt;"TOTAL"),IF(AND([8]PDI_TITULACIÓN!$AB147&lt;&gt;"",[8]PDI_TITULACIÓN!$AB147&lt;&gt;0),[8]PDI_TITULACIÓN!$AB147,""),IF($A149="TOTAL",SUM(INDIRECT("Q4:Q"&amp;ROW()-1)),""))</f>
        <v/>
      </c>
      <c r="R149" s="6" t="str">
        <f ca="1">IF(AND($A149&lt;&gt;"",$A149&lt;&gt;"TOTAL"),IF(AND([8]PDI_TITULACIÓN!$AD147&lt;&gt;"",[8]PDI_TITULACIÓN!$AD147&lt;&gt;0),[8]PDI_TITULACIÓN!$AD147,""),IF($A149="TOTAL",SUM(INDIRECT("R4:R"&amp;ROW()-1)),""))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IF(AND($A149&lt;&gt;"",$A149&lt;&gt;"TOTAL"),IF(AND([8]PDI_TITULACIÓN!$AG147&lt;&gt;"",[8]PDI_TITULACIÓN!$AG147&lt;&gt;0),[8]PDI_TITULACIÓN!$AG147,""),IF($A149="TOTAL",SUM(INDIRECT("T4:T"&amp;ROW()-1)),""))</f>
        <v/>
      </c>
      <c r="U149" s="6" t="str">
        <f ca="1">IF(AND($A149&lt;&gt;"",$A149&lt;&gt;"TOTAL"),IF(AND([8]PDI_TITULACIÓN!$AI147&lt;&gt;"",[8]PDI_TITULACIÓN!$AI147&lt;&gt;0),[8]PDI_TITULACIÓN!$AI147,""),IF($A149="TOTAL",SUM(INDIRECT("U4:U"&amp;ROW()-1)),""))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IF(AND($A149&lt;&gt;"",$A149&lt;&gt;"TOTAL"),IF(AND([8]PDI_TITULACIÓN!$AL147&lt;&gt;"",[8]PDI_TITULACIÓN!$AL147&lt;&gt;0),[8]PDI_TITULACIÓN!$AL147,""),IF($A149="TOTAL",SUM(INDIRECT("W4:W"&amp;ROW()-1)),""))</f>
        <v/>
      </c>
      <c r="X149" s="6" t="str">
        <f ca="1">IF(AND($A149&lt;&gt;"",$A149&lt;&gt;"TOTAL"),IF(AND([8]PDI_TITULACIÓN!$AN147&lt;&gt;"",[8]PDI_TITULACIÓN!$AN147&lt;&gt;0),[8]PDI_TITULACIÓN!$AN147,""),IF($A149="TOTAL",SUM(INDIRECT("X4:X"&amp;ROW()-1)),""))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IF(AND($A149&lt;&gt;"",$A149&lt;&gt;"TOTAL"),IF(AND([8]PDI_TITULACIÓN!$AQ147&lt;&gt;"",[8]PDI_TITULACIÓN!$AQ147&lt;&gt;0),[8]PDI_TITULACIÓN!$AQ147,""),IF($A149="TOTAL",SUM(INDIRECT("Z4:Z"&amp;ROW()-1)),""))</f>
        <v/>
      </c>
      <c r="AA149" s="6" t="str">
        <f ca="1">IF(AND($A149&lt;&gt;"",$A149&lt;&gt;"TOTAL"),IF(AND([8]PDI_TITULACIÓN!$AS147&lt;&gt;"",[8]PDI_TITULACIÓN!$AS147&lt;&gt;0),[8]PDI_TITULACIÓN!$AS147,""),IF($A149="TOTAL",SUM(INDIRECT("AA4:AA"&amp;ROW()-1)),""))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IF(AND($A149&lt;&gt;"",$A149&lt;&gt;"TOTAL"),IF(AND([8]PDI_TITULACIÓN!$AV147&lt;&gt;"",[8]PDI_TITULACIÓN!$AV147&lt;&gt;0),[8]PDI_TITULACIÓN!$AV147,""),IF($A149="TOTAL",SUM(INDIRECT("AC4:AC"&amp;ROW()-1)),""))</f>
        <v/>
      </c>
      <c r="AD149" s="6" t="str">
        <f ca="1">IF(AND($A149&lt;&gt;"",$A149&lt;&gt;"TOTAL"),IF(AND([8]PDI_TITULACIÓN!$AX147&lt;&gt;"",[8]PDI_TITULACIÓN!$AX147&lt;&gt;0),[8]PDI_TITULACIÓN!$AX147,""),IF($A149="TOTAL",SUM(INDIRECT("AD4:AD"&amp;ROW()-1)),""))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IF(AND($A149&lt;&gt;"",$A149&lt;&gt;"TOTAL"),IF(AND([8]PDI_TITULACIÓN!$BA147&lt;&gt;"",[8]PDI_TITULACIÓN!$BA147&lt;&gt;0),[8]PDI_TITULACIÓN!$BA147,""),IF($A149="TOTAL",SUM(INDIRECT("AF4:AF"&amp;ROW()-1)),""))</f>
        <v/>
      </c>
      <c r="AG149" s="6" t="str">
        <f ca="1">IF(AND($A149&lt;&gt;"",$A149&lt;&gt;"TOTAL"),IF(AND([8]PDI_TITULACIÓN!$BC147&lt;&gt;"",[8]PDI_TITULACIÓN!$BC147&lt;&gt;0),[8]PDI_TITULACIÓN!$BC147,""),IF($A149="TOTAL",SUM(INDIRECT("AG4:AG"&amp;ROW()-1)),""))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IF(AND($A149&lt;&gt;"",$A149&lt;&gt;"TOTAL"),IF(AND([8]PDI_TITULACIÓN!$BF147&lt;&gt;"",[8]PDI_TITULACIÓN!$BF147&lt;&gt;0),[8]PDI_TITULACIÓN!$BF147,""),IF($A149="TOTAL",SUM(INDIRECT("AI4:AI"&amp;ROW()-1)),""))</f>
        <v/>
      </c>
      <c r="AJ149" s="6" t="str">
        <f ca="1">IF(AND($A149&lt;&gt;"",$A149&lt;&gt;"TOTAL"),IF(AND([8]PDI_TITULACIÓN!$BH147&lt;&gt;"",[8]PDI_TITULACIÓN!$BH147&lt;&gt;0),[8]PDI_TITULACIÓN!$BH147,""),IF($A149="TOTAL",SUM(INDIRECT("AJ4:AJ"&amp;ROW()-1)),""))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IF(AND($A149&lt;&gt;"",$A149&lt;&gt;"TOTAL"),IF(AND([8]PDI_TITULACIÓN!$BK147&lt;&gt;"",[8]PDI_TITULACIÓN!$BK147&lt;&gt;0),[8]PDI_TITULACIÓN!$BK147,""),IF($A149="TOTAL",SUM(INDIRECT("AL4:AL"&amp;ROW()-1)),""))</f>
        <v/>
      </c>
      <c r="AM149" s="6" t="str">
        <f ca="1">IF(AND($A149&lt;&gt;"",$A149&lt;&gt;"TOTAL"),IF(AND([8]PDI_TITULACIÓN!$BM147&lt;&gt;"",[8]PDI_TITULACIÓN!$BM147&lt;&gt;0),[8]PDI_TITULACIÓN!$BM147,""),IF($A149="TOTAL",SUM(INDIRECT("AM4:AM"&amp;ROW()-1)),""))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IF(AND($A149&lt;&gt;"",$A149&lt;&gt;"TOTAL"),IF(AND([8]PDI_TITULACIÓN!$BP147&lt;&gt;"",[8]PDI_TITULACIÓN!$BP147&lt;&gt;0),[8]PDI_TITULACIÓN!$BP147,""),IF($A149="TOTAL",SUM(INDIRECT("AO4:AO"&amp;ROW()-1)),""))</f>
        <v/>
      </c>
      <c r="AP149" s="6" t="str">
        <f ca="1">IF(AND($A149&lt;&gt;"",$A149&lt;&gt;"TOTAL"),IF(AND([8]PDI_TITULACIÓN!$BR147&lt;&gt;"",[8]PDI_TITULACIÓN!$BR147&lt;&gt;0),[8]PDI_TITULACIÓN!$BR147,""),IF($A149="TOTAL",SUM(INDIRECT("AP4:AP"&amp;ROW()-1)),""))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IF(AND($A149&lt;&gt;"",$A149&lt;&gt;"TOTAL"),IF(AND([8]PDI_TITULACIÓN!$BU147&lt;&gt;"",[8]PDI_TITULACIÓN!$BU147&lt;&gt;0),[8]PDI_TITULACIÓN!$BU147,""),IF($A149="TOTAL",SUM(INDIRECT("AR4:AR"&amp;ROW()-1)),""))</f>
        <v/>
      </c>
      <c r="AS149" s="6" t="str">
        <f ca="1">IF(AND($A149&lt;&gt;"",$A149&lt;&gt;"TOTAL"),IF(AND([8]PDI_TITULACIÓN!$BW147&lt;&gt;"",[8]PDI_TITULACIÓN!$BW147&lt;&gt;0),[8]PDI_TITULACIÓN!$BW147,""),IF($A149="TOTAL",SUM(INDIRECT("AS4:AS"&amp;ROW()-1)),""))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IF(AND($A149&lt;&gt;"",$A149&lt;&gt;"TOTAL"),IF(AND([8]PDI_TITULACIÓN!$BZ147&lt;&gt;"",[8]PDI_TITULACIÓN!$BZ147&lt;&gt;0),[8]PDI_TITULACIÓN!$BZ147,""),IF($A149="TOTAL",SUM(INDIRECT("AU4:AU"&amp;ROW()-1)),""))</f>
        <v/>
      </c>
      <c r="AV149" s="6" t="str">
        <f ca="1">IF(AND($A149&lt;&gt;"",$A149&lt;&gt;"TOTAL"),IF(AND([8]PDI_TITULACIÓN!$CB147&lt;&gt;"",[8]PDI_TITULACIÓN!$CB147&lt;&gt;0),[8]PDI_TITULACIÓN!$CB147,""),IF($A149="TOTAL",SUM(INDIRECT("AV4:AV"&amp;ROW()-1)),""))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IF(AND($A149&lt;&gt;"",$A149&lt;&gt;"TOTAL"),IF(AND([8]PDI_TITULACIÓN!$CE147&lt;&gt;"",[8]PDI_TITULACIÓN!$CE147&lt;&gt;0),[8]PDI_TITULACIÓN!$CE147,""),IF($A149="TOTAL",SUM(INDIRECT("AX4:AX"&amp;ROW()-1)),""))</f>
        <v/>
      </c>
      <c r="AY149" s="6" t="str">
        <f ca="1">IF(AND($A149&lt;&gt;"",$A149&lt;&gt;"TOTAL"),IF(AND([8]PDI_TITULACIÓN!$CG147&lt;&gt;"",[8]PDI_TITULACIÓN!$CG147&lt;&gt;0),[8]PDI_TITULACIÓN!$CG147,""),IF($A149="TOTAL",SUM(INDIRECT("AY4:AY"&amp;ROW()-1)),""))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IF(AND($A149&lt;&gt;"",$A149&lt;&gt;"TOTAL"),IF(AND([8]PDI_TITULACIÓN!$CJ147&lt;&gt;"",[8]PDI_TITULACIÓN!$CJ147&lt;&gt;0),[8]PDI_TITULACIÓN!$CJ147,""),IF($A149="TOTAL",SUM(INDIRECT("BA4:BA"&amp;ROW()-1)),""))</f>
        <v/>
      </c>
      <c r="BB149" s="6" t="str">
        <f ca="1">IF(AND($A149&lt;&gt;"",$A149&lt;&gt;"TOTAL"),IF(AND([8]PDI_TITULACIÓN!$CL147&lt;&gt;"",[8]PDI_TITULACIÓN!$CL147&lt;&gt;0),[8]PDI_TITULACIÓN!$CL147,""),IF($A149="TOTAL",SUM(INDIRECT("BB4:BB"&amp;ROW()-1)),""))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IF(AND($A149&lt;&gt;"",$A149&lt;&gt;"TOTAL"),IF(AND([8]PDI_TITULACIÓN!$CO147&lt;&gt;"",[8]PDI_TITULACIÓN!$CO147&lt;&gt;0),[8]PDI_TITULACIÓN!$CO147,""),IF($A149="TOTAL",SUM(INDIRECT("BD4:BD"&amp;ROW()-1)),""))</f>
        <v/>
      </c>
      <c r="BE149" s="6" t="str">
        <f ca="1">IF(AND($A149&lt;&gt;"",$A149&lt;&gt;"TOTAL"),IF(AND([8]PDI_TITULACIÓN!$CQ147&lt;&gt;"",[8]PDI_TITULACIÓN!$CQ147&lt;&gt;0),[8]PDI_TITULACIÓN!$CQ147,""),IF($A149="TOTAL",SUM(INDIRECT("BE4:BE"&amp;ROW()-1)),""))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IF([8]PDI_TITULACIÓN!$B148&lt;&gt;"",[8]PDI_TITULACIÓN!$B148,IF(AND([8]PDI_TITULACIÓN!$B148="",[8]PDI_TITULACIÓN!$B149="",[8]PDI_TITULACIÓN!$B147=""),"","TOTAL"))</f>
        <v/>
      </c>
      <c r="B150" s="6" t="str">
        <f ca="1">IF(AND($A150&lt;&gt;"",$A150&lt;&gt;"TOTAL"),IF(AND([8]PDI_TITULACIÓN!$C148&lt;&gt;"",[8]PDI_TITULACIÓN!$C148&lt;&gt;0),[8]PDI_TITULACIÓN!$C148,""),IF($A150="TOTAL",SUM(INDIRECT("B4:B"&amp;ROW()-1)),""))</f>
        <v/>
      </c>
      <c r="C150" s="6" t="str">
        <f ca="1">IF(AND($A150&lt;&gt;"",$A150&lt;&gt;"TOTAL"),IF(AND([8]PDI_TITULACIÓN!$E148&lt;&gt;"",[8]PDI_TITULACIÓN!$E148&lt;&gt;0),[8]PDI_TITULACIÓN!$E148,""),IF($A150="TOTAL",SUM(INDIRECT("C4:C"&amp;ROW()-1)),""))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IF(AND($A150&lt;&gt;"",$A150&lt;&gt;"TOTAL"),IF(AND([8]PDI_TITULACIÓN!$H148&lt;&gt;"",[8]PDI_TITULACIÓN!$H148&lt;&gt;0),[8]PDI_TITULACIÓN!$H148,""),IF($A150="TOTAL",SUM(INDIRECT("E4:E"&amp;ROW()-1)),""))</f>
        <v/>
      </c>
      <c r="F150" s="6" t="str">
        <f ca="1">IF(AND($A150&lt;&gt;"",$A150&lt;&gt;"TOTAL"),IF(AND([8]PDI_TITULACIÓN!$J148&lt;&gt;"",[8]PDI_TITULACIÓN!$J148&lt;&gt;0),[8]PDI_TITULACIÓN!$J148,""),IF($A150="TOTAL",SUM(INDIRECT("F4:F"&amp;ROW()-1)),""))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IF(AND($A150&lt;&gt;"",$A150&lt;&gt;"TOTAL"),IF(AND([8]PDI_TITULACIÓN!$M148&lt;&gt;"",[8]PDI_TITULACIÓN!$M148&lt;&gt;0),[8]PDI_TITULACIÓN!$M148,""),IF($A150="TOTAL",SUM(INDIRECT("H4:H"&amp;ROW()-1)),""))</f>
        <v/>
      </c>
      <c r="I150" s="6" t="str">
        <f ca="1">IF(AND($A150&lt;&gt;"",$A150&lt;&gt;"TOTAL"),IF(AND([8]PDI_TITULACIÓN!$O148&lt;&gt;"",[8]PDI_TITULACIÓN!$O148&lt;&gt;0),[8]PDI_TITULACIÓN!$O148,""),IF($A150="TOTAL",SUM(INDIRECT("I4:I"&amp;ROW()-1)),""))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IF(AND($A150&lt;&gt;"",$A150&lt;&gt;"TOTAL"),IF(AND([8]PDI_TITULACIÓN!$R148&lt;&gt;"",[8]PDI_TITULACIÓN!$R148&lt;&gt;0),[8]PDI_TITULACIÓN!$R148,""),IF($A150="TOTAL",SUM(INDIRECT("K4:K"&amp;ROW()-1)),""))</f>
        <v/>
      </c>
      <c r="L150" s="6" t="str">
        <f ca="1">IF(AND($A150&lt;&gt;"",$A150&lt;&gt;"TOTAL"),IF(AND([8]PDI_TITULACIÓN!$T148&lt;&gt;"",[8]PDI_TITULACIÓN!$T148&lt;&gt;0),[8]PDI_TITULACIÓN!$T148,""),IF($A150="TOTAL",SUM(INDIRECT("L4:L"&amp;ROW()-1)),""))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IF(AND($A150&lt;&gt;"",$A150&lt;&gt;"TOTAL"),IF(AND([8]PDI_TITULACIÓN!$W148&lt;&gt;"",[8]PDI_TITULACIÓN!$W148&lt;&gt;0),[8]PDI_TITULACIÓN!$W148,""),IF($A150="TOTAL",SUM(INDIRECT("N4:N"&amp;ROW()-1)),""))</f>
        <v/>
      </c>
      <c r="O150" s="6" t="str">
        <f ca="1">IF(AND($A150&lt;&gt;"",$A150&lt;&gt;"TOTAL"),IF(AND([8]PDI_TITULACIÓN!$Y148&lt;&gt;"",[8]PDI_TITULACIÓN!$Y148&lt;&gt;0),[8]PDI_TITULACIÓN!$Y148,""),IF($A150="TOTAL",SUM(INDIRECT("O4:O"&amp;ROW()-1)),""))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IF(AND($A150&lt;&gt;"",$A150&lt;&gt;"TOTAL"),IF(AND([8]PDI_TITULACIÓN!$AB148&lt;&gt;"",[8]PDI_TITULACIÓN!$AB148&lt;&gt;0),[8]PDI_TITULACIÓN!$AB148,""),IF($A150="TOTAL",SUM(INDIRECT("Q4:Q"&amp;ROW()-1)),""))</f>
        <v/>
      </c>
      <c r="R150" s="6" t="str">
        <f ca="1">IF(AND($A150&lt;&gt;"",$A150&lt;&gt;"TOTAL"),IF(AND([8]PDI_TITULACIÓN!$AD148&lt;&gt;"",[8]PDI_TITULACIÓN!$AD148&lt;&gt;0),[8]PDI_TITULACIÓN!$AD148,""),IF($A150="TOTAL",SUM(INDIRECT("R4:R"&amp;ROW()-1)),""))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IF(AND($A150&lt;&gt;"",$A150&lt;&gt;"TOTAL"),IF(AND([8]PDI_TITULACIÓN!$AG148&lt;&gt;"",[8]PDI_TITULACIÓN!$AG148&lt;&gt;0),[8]PDI_TITULACIÓN!$AG148,""),IF($A150="TOTAL",SUM(INDIRECT("T4:T"&amp;ROW()-1)),""))</f>
        <v/>
      </c>
      <c r="U150" s="6" t="str">
        <f ca="1">IF(AND($A150&lt;&gt;"",$A150&lt;&gt;"TOTAL"),IF(AND([8]PDI_TITULACIÓN!$AI148&lt;&gt;"",[8]PDI_TITULACIÓN!$AI148&lt;&gt;0),[8]PDI_TITULACIÓN!$AI148,""),IF($A150="TOTAL",SUM(INDIRECT("U4:U"&amp;ROW()-1)),""))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IF(AND($A150&lt;&gt;"",$A150&lt;&gt;"TOTAL"),IF(AND([8]PDI_TITULACIÓN!$AL148&lt;&gt;"",[8]PDI_TITULACIÓN!$AL148&lt;&gt;0),[8]PDI_TITULACIÓN!$AL148,""),IF($A150="TOTAL",SUM(INDIRECT("W4:W"&amp;ROW()-1)),""))</f>
        <v/>
      </c>
      <c r="X150" s="6" t="str">
        <f ca="1">IF(AND($A150&lt;&gt;"",$A150&lt;&gt;"TOTAL"),IF(AND([8]PDI_TITULACIÓN!$AN148&lt;&gt;"",[8]PDI_TITULACIÓN!$AN148&lt;&gt;0),[8]PDI_TITULACIÓN!$AN148,""),IF($A150="TOTAL",SUM(INDIRECT("X4:X"&amp;ROW()-1)),""))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IF(AND($A150&lt;&gt;"",$A150&lt;&gt;"TOTAL"),IF(AND([8]PDI_TITULACIÓN!$AQ148&lt;&gt;"",[8]PDI_TITULACIÓN!$AQ148&lt;&gt;0),[8]PDI_TITULACIÓN!$AQ148,""),IF($A150="TOTAL",SUM(INDIRECT("Z4:Z"&amp;ROW()-1)),""))</f>
        <v/>
      </c>
      <c r="AA150" s="6" t="str">
        <f ca="1">IF(AND($A150&lt;&gt;"",$A150&lt;&gt;"TOTAL"),IF(AND([8]PDI_TITULACIÓN!$AS148&lt;&gt;"",[8]PDI_TITULACIÓN!$AS148&lt;&gt;0),[8]PDI_TITULACIÓN!$AS148,""),IF($A150="TOTAL",SUM(INDIRECT("AA4:AA"&amp;ROW()-1)),""))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IF(AND($A150&lt;&gt;"",$A150&lt;&gt;"TOTAL"),IF(AND([8]PDI_TITULACIÓN!$AV148&lt;&gt;"",[8]PDI_TITULACIÓN!$AV148&lt;&gt;0),[8]PDI_TITULACIÓN!$AV148,""),IF($A150="TOTAL",SUM(INDIRECT("AC4:AC"&amp;ROW()-1)),""))</f>
        <v/>
      </c>
      <c r="AD150" s="6" t="str">
        <f ca="1">IF(AND($A150&lt;&gt;"",$A150&lt;&gt;"TOTAL"),IF(AND([8]PDI_TITULACIÓN!$AX148&lt;&gt;"",[8]PDI_TITULACIÓN!$AX148&lt;&gt;0),[8]PDI_TITULACIÓN!$AX148,""),IF($A150="TOTAL",SUM(INDIRECT("AD4:AD"&amp;ROW()-1)),""))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IF(AND($A150&lt;&gt;"",$A150&lt;&gt;"TOTAL"),IF(AND([8]PDI_TITULACIÓN!$BA148&lt;&gt;"",[8]PDI_TITULACIÓN!$BA148&lt;&gt;0),[8]PDI_TITULACIÓN!$BA148,""),IF($A150="TOTAL",SUM(INDIRECT("AF4:AF"&amp;ROW()-1)),""))</f>
        <v/>
      </c>
      <c r="AG150" s="6" t="str">
        <f ca="1">IF(AND($A150&lt;&gt;"",$A150&lt;&gt;"TOTAL"),IF(AND([8]PDI_TITULACIÓN!$BC148&lt;&gt;"",[8]PDI_TITULACIÓN!$BC148&lt;&gt;0),[8]PDI_TITULACIÓN!$BC148,""),IF($A150="TOTAL",SUM(INDIRECT("AG4:AG"&amp;ROW()-1)),""))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IF(AND($A150&lt;&gt;"",$A150&lt;&gt;"TOTAL"),IF(AND([8]PDI_TITULACIÓN!$BF148&lt;&gt;"",[8]PDI_TITULACIÓN!$BF148&lt;&gt;0),[8]PDI_TITULACIÓN!$BF148,""),IF($A150="TOTAL",SUM(INDIRECT("AI4:AI"&amp;ROW()-1)),""))</f>
        <v/>
      </c>
      <c r="AJ150" s="6" t="str">
        <f ca="1">IF(AND($A150&lt;&gt;"",$A150&lt;&gt;"TOTAL"),IF(AND([8]PDI_TITULACIÓN!$BH148&lt;&gt;"",[8]PDI_TITULACIÓN!$BH148&lt;&gt;0),[8]PDI_TITULACIÓN!$BH148,""),IF($A150="TOTAL",SUM(INDIRECT("AJ4:AJ"&amp;ROW()-1)),""))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IF(AND($A150&lt;&gt;"",$A150&lt;&gt;"TOTAL"),IF(AND([8]PDI_TITULACIÓN!$BK148&lt;&gt;"",[8]PDI_TITULACIÓN!$BK148&lt;&gt;0),[8]PDI_TITULACIÓN!$BK148,""),IF($A150="TOTAL",SUM(INDIRECT("AL4:AL"&amp;ROW()-1)),""))</f>
        <v/>
      </c>
      <c r="AM150" s="6" t="str">
        <f ca="1">IF(AND($A150&lt;&gt;"",$A150&lt;&gt;"TOTAL"),IF(AND([8]PDI_TITULACIÓN!$BM148&lt;&gt;"",[8]PDI_TITULACIÓN!$BM148&lt;&gt;0),[8]PDI_TITULACIÓN!$BM148,""),IF($A150="TOTAL",SUM(INDIRECT("AM4:AM"&amp;ROW()-1)),""))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IF(AND($A150&lt;&gt;"",$A150&lt;&gt;"TOTAL"),IF(AND([8]PDI_TITULACIÓN!$BP148&lt;&gt;"",[8]PDI_TITULACIÓN!$BP148&lt;&gt;0),[8]PDI_TITULACIÓN!$BP148,""),IF($A150="TOTAL",SUM(INDIRECT("AO4:AO"&amp;ROW()-1)),""))</f>
        <v/>
      </c>
      <c r="AP150" s="6" t="str">
        <f ca="1">IF(AND($A150&lt;&gt;"",$A150&lt;&gt;"TOTAL"),IF(AND([8]PDI_TITULACIÓN!$BR148&lt;&gt;"",[8]PDI_TITULACIÓN!$BR148&lt;&gt;0),[8]PDI_TITULACIÓN!$BR148,""),IF($A150="TOTAL",SUM(INDIRECT("AP4:AP"&amp;ROW()-1)),""))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IF(AND($A150&lt;&gt;"",$A150&lt;&gt;"TOTAL"),IF(AND([8]PDI_TITULACIÓN!$BU148&lt;&gt;"",[8]PDI_TITULACIÓN!$BU148&lt;&gt;0),[8]PDI_TITULACIÓN!$BU148,""),IF($A150="TOTAL",SUM(INDIRECT("AR4:AR"&amp;ROW()-1)),""))</f>
        <v/>
      </c>
      <c r="AS150" s="6" t="str">
        <f ca="1">IF(AND($A150&lt;&gt;"",$A150&lt;&gt;"TOTAL"),IF(AND([8]PDI_TITULACIÓN!$BW148&lt;&gt;"",[8]PDI_TITULACIÓN!$BW148&lt;&gt;0),[8]PDI_TITULACIÓN!$BW148,""),IF($A150="TOTAL",SUM(INDIRECT("AS4:AS"&amp;ROW()-1)),""))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IF(AND($A150&lt;&gt;"",$A150&lt;&gt;"TOTAL"),IF(AND([8]PDI_TITULACIÓN!$BZ148&lt;&gt;"",[8]PDI_TITULACIÓN!$BZ148&lt;&gt;0),[8]PDI_TITULACIÓN!$BZ148,""),IF($A150="TOTAL",SUM(INDIRECT("AU4:AU"&amp;ROW()-1)),""))</f>
        <v/>
      </c>
      <c r="AV150" s="6" t="str">
        <f ca="1">IF(AND($A150&lt;&gt;"",$A150&lt;&gt;"TOTAL"),IF(AND([8]PDI_TITULACIÓN!$CB148&lt;&gt;"",[8]PDI_TITULACIÓN!$CB148&lt;&gt;0),[8]PDI_TITULACIÓN!$CB148,""),IF($A150="TOTAL",SUM(INDIRECT("AV4:AV"&amp;ROW()-1)),""))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IF(AND($A150&lt;&gt;"",$A150&lt;&gt;"TOTAL"),IF(AND([8]PDI_TITULACIÓN!$CE148&lt;&gt;"",[8]PDI_TITULACIÓN!$CE148&lt;&gt;0),[8]PDI_TITULACIÓN!$CE148,""),IF($A150="TOTAL",SUM(INDIRECT("AX4:AX"&amp;ROW()-1)),""))</f>
        <v/>
      </c>
      <c r="AY150" s="6" t="str">
        <f ca="1">IF(AND($A150&lt;&gt;"",$A150&lt;&gt;"TOTAL"),IF(AND([8]PDI_TITULACIÓN!$CG148&lt;&gt;"",[8]PDI_TITULACIÓN!$CG148&lt;&gt;0),[8]PDI_TITULACIÓN!$CG148,""),IF($A150="TOTAL",SUM(INDIRECT("AY4:AY"&amp;ROW()-1)),""))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IF(AND($A150&lt;&gt;"",$A150&lt;&gt;"TOTAL"),IF(AND([8]PDI_TITULACIÓN!$CJ148&lt;&gt;"",[8]PDI_TITULACIÓN!$CJ148&lt;&gt;0),[8]PDI_TITULACIÓN!$CJ148,""),IF($A150="TOTAL",SUM(INDIRECT("BA4:BA"&amp;ROW()-1)),""))</f>
        <v/>
      </c>
      <c r="BB150" s="6" t="str">
        <f ca="1">IF(AND($A150&lt;&gt;"",$A150&lt;&gt;"TOTAL"),IF(AND([8]PDI_TITULACIÓN!$CL148&lt;&gt;"",[8]PDI_TITULACIÓN!$CL148&lt;&gt;0),[8]PDI_TITULACIÓN!$CL148,""),IF($A150="TOTAL",SUM(INDIRECT("BB4:BB"&amp;ROW()-1)),""))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IF(AND($A150&lt;&gt;"",$A150&lt;&gt;"TOTAL"),IF(AND([8]PDI_TITULACIÓN!$CO148&lt;&gt;"",[8]PDI_TITULACIÓN!$CO148&lt;&gt;0),[8]PDI_TITULACIÓN!$CO148,""),IF($A150="TOTAL",SUM(INDIRECT("BD4:BD"&amp;ROW()-1)),""))</f>
        <v/>
      </c>
      <c r="BE150" s="6" t="str">
        <f ca="1">IF(AND($A150&lt;&gt;"",$A150&lt;&gt;"TOTAL"),IF(AND([8]PDI_TITULACIÓN!$CQ148&lt;&gt;"",[8]PDI_TITULACIÓN!$CQ148&lt;&gt;0),[8]PDI_TITULACIÓN!$CQ148,""),IF($A150="TOTAL",SUM(INDIRECT("BE4:BE"&amp;ROW()-1)),""))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IF([8]PDI_TITULACIÓN!$B149&lt;&gt;"",[8]PDI_TITULACIÓN!$B149,IF(AND([8]PDI_TITULACIÓN!$B149="",[8]PDI_TITULACIÓN!$B150="",[8]PDI_TITULACIÓN!$B148=""),"","TOTAL"))</f>
        <v/>
      </c>
      <c r="B151" s="6" t="str">
        <f ca="1">IF(AND($A151&lt;&gt;"",$A151&lt;&gt;"TOTAL"),IF(AND([8]PDI_TITULACIÓN!$C149&lt;&gt;"",[8]PDI_TITULACIÓN!$C149&lt;&gt;0),[8]PDI_TITULACIÓN!$C149,""),IF($A151="TOTAL",SUM(INDIRECT("B4:B"&amp;ROW()-1)),""))</f>
        <v/>
      </c>
      <c r="C151" s="6" t="str">
        <f ca="1">IF(AND($A151&lt;&gt;"",$A151&lt;&gt;"TOTAL"),IF(AND([8]PDI_TITULACIÓN!$E149&lt;&gt;"",[8]PDI_TITULACIÓN!$E149&lt;&gt;0),[8]PDI_TITULACIÓN!$E149,""),IF($A151="TOTAL",SUM(INDIRECT("C4:C"&amp;ROW()-1)),""))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IF(AND($A151&lt;&gt;"",$A151&lt;&gt;"TOTAL"),IF(AND([8]PDI_TITULACIÓN!$H149&lt;&gt;"",[8]PDI_TITULACIÓN!$H149&lt;&gt;0),[8]PDI_TITULACIÓN!$H149,""),IF($A151="TOTAL",SUM(INDIRECT("E4:E"&amp;ROW()-1)),""))</f>
        <v/>
      </c>
      <c r="F151" s="6" t="str">
        <f ca="1">IF(AND($A151&lt;&gt;"",$A151&lt;&gt;"TOTAL"),IF(AND([8]PDI_TITULACIÓN!$J149&lt;&gt;"",[8]PDI_TITULACIÓN!$J149&lt;&gt;0),[8]PDI_TITULACIÓN!$J149,""),IF($A151="TOTAL",SUM(INDIRECT("F4:F"&amp;ROW()-1)),""))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IF(AND($A151&lt;&gt;"",$A151&lt;&gt;"TOTAL"),IF(AND([8]PDI_TITULACIÓN!$M149&lt;&gt;"",[8]PDI_TITULACIÓN!$M149&lt;&gt;0),[8]PDI_TITULACIÓN!$M149,""),IF($A151="TOTAL",SUM(INDIRECT("H4:H"&amp;ROW()-1)),""))</f>
        <v/>
      </c>
      <c r="I151" s="6" t="str">
        <f ca="1">IF(AND($A151&lt;&gt;"",$A151&lt;&gt;"TOTAL"),IF(AND([8]PDI_TITULACIÓN!$O149&lt;&gt;"",[8]PDI_TITULACIÓN!$O149&lt;&gt;0),[8]PDI_TITULACIÓN!$O149,""),IF($A151="TOTAL",SUM(INDIRECT("I4:I"&amp;ROW()-1)),""))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IF(AND($A151&lt;&gt;"",$A151&lt;&gt;"TOTAL"),IF(AND([8]PDI_TITULACIÓN!$R149&lt;&gt;"",[8]PDI_TITULACIÓN!$R149&lt;&gt;0),[8]PDI_TITULACIÓN!$R149,""),IF($A151="TOTAL",SUM(INDIRECT("K4:K"&amp;ROW()-1)),""))</f>
        <v/>
      </c>
      <c r="L151" s="6" t="str">
        <f ca="1">IF(AND($A151&lt;&gt;"",$A151&lt;&gt;"TOTAL"),IF(AND([8]PDI_TITULACIÓN!$T149&lt;&gt;"",[8]PDI_TITULACIÓN!$T149&lt;&gt;0),[8]PDI_TITULACIÓN!$T149,""),IF($A151="TOTAL",SUM(INDIRECT("L4:L"&amp;ROW()-1)),""))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IF(AND($A151&lt;&gt;"",$A151&lt;&gt;"TOTAL"),IF(AND([8]PDI_TITULACIÓN!$W149&lt;&gt;"",[8]PDI_TITULACIÓN!$W149&lt;&gt;0),[8]PDI_TITULACIÓN!$W149,""),IF($A151="TOTAL",SUM(INDIRECT("N4:N"&amp;ROW()-1)),""))</f>
        <v/>
      </c>
      <c r="O151" s="6" t="str">
        <f ca="1">IF(AND($A151&lt;&gt;"",$A151&lt;&gt;"TOTAL"),IF(AND([8]PDI_TITULACIÓN!$Y149&lt;&gt;"",[8]PDI_TITULACIÓN!$Y149&lt;&gt;0),[8]PDI_TITULACIÓN!$Y149,""),IF($A151="TOTAL",SUM(INDIRECT("O4:O"&amp;ROW()-1)),""))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IF(AND($A151&lt;&gt;"",$A151&lt;&gt;"TOTAL"),IF(AND([8]PDI_TITULACIÓN!$AB149&lt;&gt;"",[8]PDI_TITULACIÓN!$AB149&lt;&gt;0),[8]PDI_TITULACIÓN!$AB149,""),IF($A151="TOTAL",SUM(INDIRECT("Q4:Q"&amp;ROW()-1)),""))</f>
        <v/>
      </c>
      <c r="R151" s="6" t="str">
        <f ca="1">IF(AND($A151&lt;&gt;"",$A151&lt;&gt;"TOTAL"),IF(AND([8]PDI_TITULACIÓN!$AD149&lt;&gt;"",[8]PDI_TITULACIÓN!$AD149&lt;&gt;0),[8]PDI_TITULACIÓN!$AD149,""),IF($A151="TOTAL",SUM(INDIRECT("R4:R"&amp;ROW()-1)),""))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IF(AND($A151&lt;&gt;"",$A151&lt;&gt;"TOTAL"),IF(AND([8]PDI_TITULACIÓN!$AG149&lt;&gt;"",[8]PDI_TITULACIÓN!$AG149&lt;&gt;0),[8]PDI_TITULACIÓN!$AG149,""),IF($A151="TOTAL",SUM(INDIRECT("T4:T"&amp;ROW()-1)),""))</f>
        <v/>
      </c>
      <c r="U151" s="6" t="str">
        <f ca="1">IF(AND($A151&lt;&gt;"",$A151&lt;&gt;"TOTAL"),IF(AND([8]PDI_TITULACIÓN!$AI149&lt;&gt;"",[8]PDI_TITULACIÓN!$AI149&lt;&gt;0),[8]PDI_TITULACIÓN!$AI149,""),IF($A151="TOTAL",SUM(INDIRECT("U4:U"&amp;ROW()-1)),""))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IF(AND($A151&lt;&gt;"",$A151&lt;&gt;"TOTAL"),IF(AND([8]PDI_TITULACIÓN!$AL149&lt;&gt;"",[8]PDI_TITULACIÓN!$AL149&lt;&gt;0),[8]PDI_TITULACIÓN!$AL149,""),IF($A151="TOTAL",SUM(INDIRECT("W4:W"&amp;ROW()-1)),""))</f>
        <v/>
      </c>
      <c r="X151" s="6" t="str">
        <f ca="1">IF(AND($A151&lt;&gt;"",$A151&lt;&gt;"TOTAL"),IF(AND([8]PDI_TITULACIÓN!$AN149&lt;&gt;"",[8]PDI_TITULACIÓN!$AN149&lt;&gt;0),[8]PDI_TITULACIÓN!$AN149,""),IF($A151="TOTAL",SUM(INDIRECT("X4:X"&amp;ROW()-1)),""))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IF(AND($A151&lt;&gt;"",$A151&lt;&gt;"TOTAL"),IF(AND([8]PDI_TITULACIÓN!$AQ149&lt;&gt;"",[8]PDI_TITULACIÓN!$AQ149&lt;&gt;0),[8]PDI_TITULACIÓN!$AQ149,""),IF($A151="TOTAL",SUM(INDIRECT("Z4:Z"&amp;ROW()-1)),""))</f>
        <v/>
      </c>
      <c r="AA151" s="6" t="str">
        <f ca="1">IF(AND($A151&lt;&gt;"",$A151&lt;&gt;"TOTAL"),IF(AND([8]PDI_TITULACIÓN!$AS149&lt;&gt;"",[8]PDI_TITULACIÓN!$AS149&lt;&gt;0),[8]PDI_TITULACIÓN!$AS149,""),IF($A151="TOTAL",SUM(INDIRECT("AA4:AA"&amp;ROW()-1)),""))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IF(AND($A151&lt;&gt;"",$A151&lt;&gt;"TOTAL"),IF(AND([8]PDI_TITULACIÓN!$AV149&lt;&gt;"",[8]PDI_TITULACIÓN!$AV149&lt;&gt;0),[8]PDI_TITULACIÓN!$AV149,""),IF($A151="TOTAL",SUM(INDIRECT("AC4:AC"&amp;ROW()-1)),""))</f>
        <v/>
      </c>
      <c r="AD151" s="6" t="str">
        <f ca="1">IF(AND($A151&lt;&gt;"",$A151&lt;&gt;"TOTAL"),IF(AND([8]PDI_TITULACIÓN!$AX149&lt;&gt;"",[8]PDI_TITULACIÓN!$AX149&lt;&gt;0),[8]PDI_TITULACIÓN!$AX149,""),IF($A151="TOTAL",SUM(INDIRECT("AD4:AD"&amp;ROW()-1)),""))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IF(AND($A151&lt;&gt;"",$A151&lt;&gt;"TOTAL"),IF(AND([8]PDI_TITULACIÓN!$BA149&lt;&gt;"",[8]PDI_TITULACIÓN!$BA149&lt;&gt;0),[8]PDI_TITULACIÓN!$BA149,""),IF($A151="TOTAL",SUM(INDIRECT("AF4:AF"&amp;ROW()-1)),""))</f>
        <v/>
      </c>
      <c r="AG151" s="6" t="str">
        <f ca="1">IF(AND($A151&lt;&gt;"",$A151&lt;&gt;"TOTAL"),IF(AND([8]PDI_TITULACIÓN!$BC149&lt;&gt;"",[8]PDI_TITULACIÓN!$BC149&lt;&gt;0),[8]PDI_TITULACIÓN!$BC149,""),IF($A151="TOTAL",SUM(INDIRECT("AG4:AG"&amp;ROW()-1)),""))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IF(AND($A151&lt;&gt;"",$A151&lt;&gt;"TOTAL"),IF(AND([8]PDI_TITULACIÓN!$BF149&lt;&gt;"",[8]PDI_TITULACIÓN!$BF149&lt;&gt;0),[8]PDI_TITULACIÓN!$BF149,""),IF($A151="TOTAL",SUM(INDIRECT("AI4:AI"&amp;ROW()-1)),""))</f>
        <v/>
      </c>
      <c r="AJ151" s="6" t="str">
        <f ca="1">IF(AND($A151&lt;&gt;"",$A151&lt;&gt;"TOTAL"),IF(AND([8]PDI_TITULACIÓN!$BH149&lt;&gt;"",[8]PDI_TITULACIÓN!$BH149&lt;&gt;0),[8]PDI_TITULACIÓN!$BH149,""),IF($A151="TOTAL",SUM(INDIRECT("AJ4:AJ"&amp;ROW()-1)),""))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IF(AND($A151&lt;&gt;"",$A151&lt;&gt;"TOTAL"),IF(AND([8]PDI_TITULACIÓN!$BK149&lt;&gt;"",[8]PDI_TITULACIÓN!$BK149&lt;&gt;0),[8]PDI_TITULACIÓN!$BK149,""),IF($A151="TOTAL",SUM(INDIRECT("AL4:AL"&amp;ROW()-1)),""))</f>
        <v/>
      </c>
      <c r="AM151" s="6" t="str">
        <f ca="1">IF(AND($A151&lt;&gt;"",$A151&lt;&gt;"TOTAL"),IF(AND([8]PDI_TITULACIÓN!$BM149&lt;&gt;"",[8]PDI_TITULACIÓN!$BM149&lt;&gt;0),[8]PDI_TITULACIÓN!$BM149,""),IF($A151="TOTAL",SUM(INDIRECT("AM4:AM"&amp;ROW()-1)),""))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IF(AND($A151&lt;&gt;"",$A151&lt;&gt;"TOTAL"),IF(AND([8]PDI_TITULACIÓN!$BP149&lt;&gt;"",[8]PDI_TITULACIÓN!$BP149&lt;&gt;0),[8]PDI_TITULACIÓN!$BP149,""),IF($A151="TOTAL",SUM(INDIRECT("AO4:AO"&amp;ROW()-1)),""))</f>
        <v/>
      </c>
      <c r="AP151" s="6" t="str">
        <f ca="1">IF(AND($A151&lt;&gt;"",$A151&lt;&gt;"TOTAL"),IF(AND([8]PDI_TITULACIÓN!$BR149&lt;&gt;"",[8]PDI_TITULACIÓN!$BR149&lt;&gt;0),[8]PDI_TITULACIÓN!$BR149,""),IF($A151="TOTAL",SUM(INDIRECT("AP4:AP"&amp;ROW()-1)),""))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IF(AND($A151&lt;&gt;"",$A151&lt;&gt;"TOTAL"),IF(AND([8]PDI_TITULACIÓN!$BU149&lt;&gt;"",[8]PDI_TITULACIÓN!$BU149&lt;&gt;0),[8]PDI_TITULACIÓN!$BU149,""),IF($A151="TOTAL",SUM(INDIRECT("AR4:AR"&amp;ROW()-1)),""))</f>
        <v/>
      </c>
      <c r="AS151" s="6" t="str">
        <f ca="1">IF(AND($A151&lt;&gt;"",$A151&lt;&gt;"TOTAL"),IF(AND([8]PDI_TITULACIÓN!$BW149&lt;&gt;"",[8]PDI_TITULACIÓN!$BW149&lt;&gt;0),[8]PDI_TITULACIÓN!$BW149,""),IF($A151="TOTAL",SUM(INDIRECT("AS4:AS"&amp;ROW()-1)),""))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IF(AND($A151&lt;&gt;"",$A151&lt;&gt;"TOTAL"),IF(AND([8]PDI_TITULACIÓN!$BZ149&lt;&gt;"",[8]PDI_TITULACIÓN!$BZ149&lt;&gt;0),[8]PDI_TITULACIÓN!$BZ149,""),IF($A151="TOTAL",SUM(INDIRECT("AU4:AU"&amp;ROW()-1)),""))</f>
        <v/>
      </c>
      <c r="AV151" s="6" t="str">
        <f ca="1">IF(AND($A151&lt;&gt;"",$A151&lt;&gt;"TOTAL"),IF(AND([8]PDI_TITULACIÓN!$CB149&lt;&gt;"",[8]PDI_TITULACIÓN!$CB149&lt;&gt;0),[8]PDI_TITULACIÓN!$CB149,""),IF($A151="TOTAL",SUM(INDIRECT("AV4:AV"&amp;ROW()-1)),""))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IF(AND($A151&lt;&gt;"",$A151&lt;&gt;"TOTAL"),IF(AND([8]PDI_TITULACIÓN!$CE149&lt;&gt;"",[8]PDI_TITULACIÓN!$CE149&lt;&gt;0),[8]PDI_TITULACIÓN!$CE149,""),IF($A151="TOTAL",SUM(INDIRECT("AX4:AX"&amp;ROW()-1)),""))</f>
        <v/>
      </c>
      <c r="AY151" s="6" t="str">
        <f ca="1">IF(AND($A151&lt;&gt;"",$A151&lt;&gt;"TOTAL"),IF(AND([8]PDI_TITULACIÓN!$CG149&lt;&gt;"",[8]PDI_TITULACIÓN!$CG149&lt;&gt;0),[8]PDI_TITULACIÓN!$CG149,""),IF($A151="TOTAL",SUM(INDIRECT("AY4:AY"&amp;ROW()-1)),""))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IF(AND($A151&lt;&gt;"",$A151&lt;&gt;"TOTAL"),IF(AND([8]PDI_TITULACIÓN!$CJ149&lt;&gt;"",[8]PDI_TITULACIÓN!$CJ149&lt;&gt;0),[8]PDI_TITULACIÓN!$CJ149,""),IF($A151="TOTAL",SUM(INDIRECT("BA4:BA"&amp;ROW()-1)),""))</f>
        <v/>
      </c>
      <c r="BB151" s="6" t="str">
        <f ca="1">IF(AND($A151&lt;&gt;"",$A151&lt;&gt;"TOTAL"),IF(AND([8]PDI_TITULACIÓN!$CL149&lt;&gt;"",[8]PDI_TITULACIÓN!$CL149&lt;&gt;0),[8]PDI_TITULACIÓN!$CL149,""),IF($A151="TOTAL",SUM(INDIRECT("BB4:BB"&amp;ROW()-1)),""))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IF(AND($A151&lt;&gt;"",$A151&lt;&gt;"TOTAL"),IF(AND([8]PDI_TITULACIÓN!$CO149&lt;&gt;"",[8]PDI_TITULACIÓN!$CO149&lt;&gt;0),[8]PDI_TITULACIÓN!$CO149,""),IF($A151="TOTAL",SUM(INDIRECT("BD4:BD"&amp;ROW()-1)),""))</f>
        <v/>
      </c>
      <c r="BE151" s="6" t="str">
        <f ca="1">IF(AND($A151&lt;&gt;"",$A151&lt;&gt;"TOTAL"),IF(AND([8]PDI_TITULACIÓN!$CQ149&lt;&gt;"",[8]PDI_TITULACIÓN!$CQ149&lt;&gt;0),[8]PDI_TITULACIÓN!$CQ149,""),IF($A151="TOTAL",SUM(INDIRECT("BE4:BE"&amp;ROW()-1)),""))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IF([8]PDI_TITULACIÓN!$B150&lt;&gt;"",[8]PDI_TITULACIÓN!$B150,IF(AND([8]PDI_TITULACIÓN!$B150="",[8]PDI_TITULACIÓN!$B151="",[8]PDI_TITULACIÓN!$B149=""),"","TOTAL"))</f>
        <v/>
      </c>
      <c r="B152" s="6" t="str">
        <f ca="1">IF(AND($A152&lt;&gt;"",$A152&lt;&gt;"TOTAL"),IF(AND([8]PDI_TITULACIÓN!$C150&lt;&gt;"",[8]PDI_TITULACIÓN!$C150&lt;&gt;0),[8]PDI_TITULACIÓN!$C150,""),IF($A152="TOTAL",SUM(INDIRECT("B4:B"&amp;ROW()-1)),""))</f>
        <v/>
      </c>
      <c r="C152" s="6" t="str">
        <f ca="1">IF(AND($A152&lt;&gt;"",$A152&lt;&gt;"TOTAL"),IF(AND([8]PDI_TITULACIÓN!$E150&lt;&gt;"",[8]PDI_TITULACIÓN!$E150&lt;&gt;0),[8]PDI_TITULACIÓN!$E150,""),IF($A152="TOTAL",SUM(INDIRECT("C4:C"&amp;ROW()-1)),""))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IF(AND($A152&lt;&gt;"",$A152&lt;&gt;"TOTAL"),IF(AND([8]PDI_TITULACIÓN!$H150&lt;&gt;"",[8]PDI_TITULACIÓN!$H150&lt;&gt;0),[8]PDI_TITULACIÓN!$H150,""),IF($A152="TOTAL",SUM(INDIRECT("E4:E"&amp;ROW()-1)),""))</f>
        <v/>
      </c>
      <c r="F152" s="6" t="str">
        <f ca="1">IF(AND($A152&lt;&gt;"",$A152&lt;&gt;"TOTAL"),IF(AND([8]PDI_TITULACIÓN!$J150&lt;&gt;"",[8]PDI_TITULACIÓN!$J150&lt;&gt;0),[8]PDI_TITULACIÓN!$J150,""),IF($A152="TOTAL",SUM(INDIRECT("F4:F"&amp;ROW()-1)),""))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IF(AND($A152&lt;&gt;"",$A152&lt;&gt;"TOTAL"),IF(AND([8]PDI_TITULACIÓN!$M150&lt;&gt;"",[8]PDI_TITULACIÓN!$M150&lt;&gt;0),[8]PDI_TITULACIÓN!$M150,""),IF($A152="TOTAL",SUM(INDIRECT("H4:H"&amp;ROW()-1)),""))</f>
        <v/>
      </c>
      <c r="I152" s="6" t="str">
        <f ca="1">IF(AND($A152&lt;&gt;"",$A152&lt;&gt;"TOTAL"),IF(AND([8]PDI_TITULACIÓN!$O150&lt;&gt;"",[8]PDI_TITULACIÓN!$O150&lt;&gt;0),[8]PDI_TITULACIÓN!$O150,""),IF($A152="TOTAL",SUM(INDIRECT("I4:I"&amp;ROW()-1)),""))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IF(AND($A152&lt;&gt;"",$A152&lt;&gt;"TOTAL"),IF(AND([8]PDI_TITULACIÓN!$R150&lt;&gt;"",[8]PDI_TITULACIÓN!$R150&lt;&gt;0),[8]PDI_TITULACIÓN!$R150,""),IF($A152="TOTAL",SUM(INDIRECT("K4:K"&amp;ROW()-1)),""))</f>
        <v/>
      </c>
      <c r="L152" s="6" t="str">
        <f ca="1">IF(AND($A152&lt;&gt;"",$A152&lt;&gt;"TOTAL"),IF(AND([8]PDI_TITULACIÓN!$T150&lt;&gt;"",[8]PDI_TITULACIÓN!$T150&lt;&gt;0),[8]PDI_TITULACIÓN!$T150,""),IF($A152="TOTAL",SUM(INDIRECT("L4:L"&amp;ROW()-1)),""))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IF(AND($A152&lt;&gt;"",$A152&lt;&gt;"TOTAL"),IF(AND([8]PDI_TITULACIÓN!$W150&lt;&gt;"",[8]PDI_TITULACIÓN!$W150&lt;&gt;0),[8]PDI_TITULACIÓN!$W150,""),IF($A152="TOTAL",SUM(INDIRECT("N4:N"&amp;ROW()-1)),""))</f>
        <v/>
      </c>
      <c r="O152" s="6" t="str">
        <f ca="1">IF(AND($A152&lt;&gt;"",$A152&lt;&gt;"TOTAL"),IF(AND([8]PDI_TITULACIÓN!$Y150&lt;&gt;"",[8]PDI_TITULACIÓN!$Y150&lt;&gt;0),[8]PDI_TITULACIÓN!$Y150,""),IF($A152="TOTAL",SUM(INDIRECT("O4:O"&amp;ROW()-1)),""))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IF(AND($A152&lt;&gt;"",$A152&lt;&gt;"TOTAL"),IF(AND([8]PDI_TITULACIÓN!$AB150&lt;&gt;"",[8]PDI_TITULACIÓN!$AB150&lt;&gt;0),[8]PDI_TITULACIÓN!$AB150,""),IF($A152="TOTAL",SUM(INDIRECT("Q4:Q"&amp;ROW()-1)),""))</f>
        <v/>
      </c>
      <c r="R152" s="6" t="str">
        <f ca="1">IF(AND($A152&lt;&gt;"",$A152&lt;&gt;"TOTAL"),IF(AND([8]PDI_TITULACIÓN!$AD150&lt;&gt;"",[8]PDI_TITULACIÓN!$AD150&lt;&gt;0),[8]PDI_TITULACIÓN!$AD150,""),IF($A152="TOTAL",SUM(INDIRECT("R4:R"&amp;ROW()-1)),""))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IF(AND($A152&lt;&gt;"",$A152&lt;&gt;"TOTAL"),IF(AND([8]PDI_TITULACIÓN!$AG150&lt;&gt;"",[8]PDI_TITULACIÓN!$AG150&lt;&gt;0),[8]PDI_TITULACIÓN!$AG150,""),IF($A152="TOTAL",SUM(INDIRECT("T4:T"&amp;ROW()-1)),""))</f>
        <v/>
      </c>
      <c r="U152" s="6" t="str">
        <f ca="1">IF(AND($A152&lt;&gt;"",$A152&lt;&gt;"TOTAL"),IF(AND([8]PDI_TITULACIÓN!$AI150&lt;&gt;"",[8]PDI_TITULACIÓN!$AI150&lt;&gt;0),[8]PDI_TITULACIÓN!$AI150,""),IF($A152="TOTAL",SUM(INDIRECT("U4:U"&amp;ROW()-1)),""))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IF(AND($A152&lt;&gt;"",$A152&lt;&gt;"TOTAL"),IF(AND([8]PDI_TITULACIÓN!$AL150&lt;&gt;"",[8]PDI_TITULACIÓN!$AL150&lt;&gt;0),[8]PDI_TITULACIÓN!$AL150,""),IF($A152="TOTAL",SUM(INDIRECT("W4:W"&amp;ROW()-1)),""))</f>
        <v/>
      </c>
      <c r="X152" s="6" t="str">
        <f ca="1">IF(AND($A152&lt;&gt;"",$A152&lt;&gt;"TOTAL"),IF(AND([8]PDI_TITULACIÓN!$AN150&lt;&gt;"",[8]PDI_TITULACIÓN!$AN150&lt;&gt;0),[8]PDI_TITULACIÓN!$AN150,""),IF($A152="TOTAL",SUM(INDIRECT("X4:X"&amp;ROW()-1)),""))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IF(AND($A152&lt;&gt;"",$A152&lt;&gt;"TOTAL"),IF(AND([8]PDI_TITULACIÓN!$AQ150&lt;&gt;"",[8]PDI_TITULACIÓN!$AQ150&lt;&gt;0),[8]PDI_TITULACIÓN!$AQ150,""),IF($A152="TOTAL",SUM(INDIRECT("Z4:Z"&amp;ROW()-1)),""))</f>
        <v/>
      </c>
      <c r="AA152" s="6" t="str">
        <f ca="1">IF(AND($A152&lt;&gt;"",$A152&lt;&gt;"TOTAL"),IF(AND([8]PDI_TITULACIÓN!$AS150&lt;&gt;"",[8]PDI_TITULACIÓN!$AS150&lt;&gt;0),[8]PDI_TITULACIÓN!$AS150,""),IF($A152="TOTAL",SUM(INDIRECT("AA4:AA"&amp;ROW()-1)),""))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IF(AND($A152&lt;&gt;"",$A152&lt;&gt;"TOTAL"),IF(AND([8]PDI_TITULACIÓN!$AV150&lt;&gt;"",[8]PDI_TITULACIÓN!$AV150&lt;&gt;0),[8]PDI_TITULACIÓN!$AV150,""),IF($A152="TOTAL",SUM(INDIRECT("AC4:AC"&amp;ROW()-1)),""))</f>
        <v/>
      </c>
      <c r="AD152" s="6" t="str">
        <f ca="1">IF(AND($A152&lt;&gt;"",$A152&lt;&gt;"TOTAL"),IF(AND([8]PDI_TITULACIÓN!$AX150&lt;&gt;"",[8]PDI_TITULACIÓN!$AX150&lt;&gt;0),[8]PDI_TITULACIÓN!$AX150,""),IF($A152="TOTAL",SUM(INDIRECT("AD4:AD"&amp;ROW()-1)),""))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IF(AND($A152&lt;&gt;"",$A152&lt;&gt;"TOTAL"),IF(AND([8]PDI_TITULACIÓN!$BA150&lt;&gt;"",[8]PDI_TITULACIÓN!$BA150&lt;&gt;0),[8]PDI_TITULACIÓN!$BA150,""),IF($A152="TOTAL",SUM(INDIRECT("AF4:AF"&amp;ROW()-1)),""))</f>
        <v/>
      </c>
      <c r="AG152" s="6" t="str">
        <f ca="1">IF(AND($A152&lt;&gt;"",$A152&lt;&gt;"TOTAL"),IF(AND([8]PDI_TITULACIÓN!$BC150&lt;&gt;"",[8]PDI_TITULACIÓN!$BC150&lt;&gt;0),[8]PDI_TITULACIÓN!$BC150,""),IF($A152="TOTAL",SUM(INDIRECT("AG4:AG"&amp;ROW()-1)),""))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IF(AND($A152&lt;&gt;"",$A152&lt;&gt;"TOTAL"),IF(AND([8]PDI_TITULACIÓN!$BF150&lt;&gt;"",[8]PDI_TITULACIÓN!$BF150&lt;&gt;0),[8]PDI_TITULACIÓN!$BF150,""),IF($A152="TOTAL",SUM(INDIRECT("AI4:AI"&amp;ROW()-1)),""))</f>
        <v/>
      </c>
      <c r="AJ152" s="6" t="str">
        <f ca="1">IF(AND($A152&lt;&gt;"",$A152&lt;&gt;"TOTAL"),IF(AND([8]PDI_TITULACIÓN!$BH150&lt;&gt;"",[8]PDI_TITULACIÓN!$BH150&lt;&gt;0),[8]PDI_TITULACIÓN!$BH150,""),IF($A152="TOTAL",SUM(INDIRECT("AJ4:AJ"&amp;ROW()-1)),""))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IF(AND($A152&lt;&gt;"",$A152&lt;&gt;"TOTAL"),IF(AND([8]PDI_TITULACIÓN!$BK150&lt;&gt;"",[8]PDI_TITULACIÓN!$BK150&lt;&gt;0),[8]PDI_TITULACIÓN!$BK150,""),IF($A152="TOTAL",SUM(INDIRECT("AL4:AL"&amp;ROW()-1)),""))</f>
        <v/>
      </c>
      <c r="AM152" s="6" t="str">
        <f ca="1">IF(AND($A152&lt;&gt;"",$A152&lt;&gt;"TOTAL"),IF(AND([8]PDI_TITULACIÓN!$BM150&lt;&gt;"",[8]PDI_TITULACIÓN!$BM150&lt;&gt;0),[8]PDI_TITULACIÓN!$BM150,""),IF($A152="TOTAL",SUM(INDIRECT("AM4:AM"&amp;ROW()-1)),""))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IF(AND($A152&lt;&gt;"",$A152&lt;&gt;"TOTAL"),IF(AND([8]PDI_TITULACIÓN!$BP150&lt;&gt;"",[8]PDI_TITULACIÓN!$BP150&lt;&gt;0),[8]PDI_TITULACIÓN!$BP150,""),IF($A152="TOTAL",SUM(INDIRECT("AO4:AO"&amp;ROW()-1)),""))</f>
        <v/>
      </c>
      <c r="AP152" s="6" t="str">
        <f ca="1">IF(AND($A152&lt;&gt;"",$A152&lt;&gt;"TOTAL"),IF(AND([8]PDI_TITULACIÓN!$BR150&lt;&gt;"",[8]PDI_TITULACIÓN!$BR150&lt;&gt;0),[8]PDI_TITULACIÓN!$BR150,""),IF($A152="TOTAL",SUM(INDIRECT("AP4:AP"&amp;ROW()-1)),""))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IF(AND($A152&lt;&gt;"",$A152&lt;&gt;"TOTAL"),IF(AND([8]PDI_TITULACIÓN!$BU150&lt;&gt;"",[8]PDI_TITULACIÓN!$BU150&lt;&gt;0),[8]PDI_TITULACIÓN!$BU150,""),IF($A152="TOTAL",SUM(INDIRECT("AR4:AR"&amp;ROW()-1)),""))</f>
        <v/>
      </c>
      <c r="AS152" s="6" t="str">
        <f ca="1">IF(AND($A152&lt;&gt;"",$A152&lt;&gt;"TOTAL"),IF(AND([8]PDI_TITULACIÓN!$BW150&lt;&gt;"",[8]PDI_TITULACIÓN!$BW150&lt;&gt;0),[8]PDI_TITULACIÓN!$BW150,""),IF($A152="TOTAL",SUM(INDIRECT("AS4:AS"&amp;ROW()-1)),""))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IF(AND($A152&lt;&gt;"",$A152&lt;&gt;"TOTAL"),IF(AND([8]PDI_TITULACIÓN!$BZ150&lt;&gt;"",[8]PDI_TITULACIÓN!$BZ150&lt;&gt;0),[8]PDI_TITULACIÓN!$BZ150,""),IF($A152="TOTAL",SUM(INDIRECT("AU4:AU"&amp;ROW()-1)),""))</f>
        <v/>
      </c>
      <c r="AV152" s="6" t="str">
        <f ca="1">IF(AND($A152&lt;&gt;"",$A152&lt;&gt;"TOTAL"),IF(AND([8]PDI_TITULACIÓN!$CB150&lt;&gt;"",[8]PDI_TITULACIÓN!$CB150&lt;&gt;0),[8]PDI_TITULACIÓN!$CB150,""),IF($A152="TOTAL",SUM(INDIRECT("AV4:AV"&amp;ROW()-1)),""))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IF(AND($A152&lt;&gt;"",$A152&lt;&gt;"TOTAL"),IF(AND([8]PDI_TITULACIÓN!$CE150&lt;&gt;"",[8]PDI_TITULACIÓN!$CE150&lt;&gt;0),[8]PDI_TITULACIÓN!$CE150,""),IF($A152="TOTAL",SUM(INDIRECT("AX4:AX"&amp;ROW()-1)),""))</f>
        <v/>
      </c>
      <c r="AY152" s="6" t="str">
        <f ca="1">IF(AND($A152&lt;&gt;"",$A152&lt;&gt;"TOTAL"),IF(AND([8]PDI_TITULACIÓN!$CG150&lt;&gt;"",[8]PDI_TITULACIÓN!$CG150&lt;&gt;0),[8]PDI_TITULACIÓN!$CG150,""),IF($A152="TOTAL",SUM(INDIRECT("AY4:AY"&amp;ROW()-1)),""))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IF(AND($A152&lt;&gt;"",$A152&lt;&gt;"TOTAL"),IF(AND([8]PDI_TITULACIÓN!$CJ150&lt;&gt;"",[8]PDI_TITULACIÓN!$CJ150&lt;&gt;0),[8]PDI_TITULACIÓN!$CJ150,""),IF($A152="TOTAL",SUM(INDIRECT("BA4:BA"&amp;ROW()-1)),""))</f>
        <v/>
      </c>
      <c r="BB152" s="6" t="str">
        <f ca="1">IF(AND($A152&lt;&gt;"",$A152&lt;&gt;"TOTAL"),IF(AND([8]PDI_TITULACIÓN!$CL150&lt;&gt;"",[8]PDI_TITULACIÓN!$CL150&lt;&gt;0),[8]PDI_TITULACIÓN!$CL150,""),IF($A152="TOTAL",SUM(INDIRECT("BB4:BB"&amp;ROW()-1)),""))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IF(AND($A152&lt;&gt;"",$A152&lt;&gt;"TOTAL"),IF(AND([8]PDI_TITULACIÓN!$CO150&lt;&gt;"",[8]PDI_TITULACIÓN!$CO150&lt;&gt;0),[8]PDI_TITULACIÓN!$CO150,""),IF($A152="TOTAL",SUM(INDIRECT("BD4:BD"&amp;ROW()-1)),""))</f>
        <v/>
      </c>
      <c r="BE152" s="6" t="str">
        <f ca="1">IF(AND($A152&lt;&gt;"",$A152&lt;&gt;"TOTAL"),IF(AND([8]PDI_TITULACIÓN!$CQ150&lt;&gt;"",[8]PDI_TITULACIÓN!$CQ150&lt;&gt;0),[8]PDI_TITULACIÓN!$CQ150,""),IF($A152="TOTAL",SUM(INDIRECT("BE4:BE"&amp;ROW()-1)),""))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IF([8]PDI_TITULACIÓN!$B151&lt;&gt;"",[8]PDI_TITULACIÓN!$B151,IF(AND([8]PDI_TITULACIÓN!$B151="",[8]PDI_TITULACIÓN!$B152="",[8]PDI_TITULACIÓN!$B150=""),"","TOTAL"))</f>
        <v/>
      </c>
      <c r="B153" s="6" t="str">
        <f ca="1">IF(AND($A153&lt;&gt;"",$A153&lt;&gt;"TOTAL"),IF(AND([8]PDI_TITULACIÓN!$C151&lt;&gt;"",[8]PDI_TITULACIÓN!$C151&lt;&gt;0),[8]PDI_TITULACIÓN!$C151,""),IF($A153="TOTAL",SUM(INDIRECT("B4:B"&amp;ROW()-1)),""))</f>
        <v/>
      </c>
      <c r="C153" s="6" t="str">
        <f ca="1">IF(AND($A153&lt;&gt;"",$A153&lt;&gt;"TOTAL"),IF(AND([8]PDI_TITULACIÓN!$E151&lt;&gt;"",[8]PDI_TITULACIÓN!$E151&lt;&gt;0),[8]PDI_TITULACIÓN!$E151,""),IF($A153="TOTAL",SUM(INDIRECT("C4:C"&amp;ROW()-1)),""))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IF(AND($A153&lt;&gt;"",$A153&lt;&gt;"TOTAL"),IF(AND([8]PDI_TITULACIÓN!$H151&lt;&gt;"",[8]PDI_TITULACIÓN!$H151&lt;&gt;0),[8]PDI_TITULACIÓN!$H151,""),IF($A153="TOTAL",SUM(INDIRECT("E4:E"&amp;ROW()-1)),""))</f>
        <v/>
      </c>
      <c r="F153" s="6" t="str">
        <f ca="1">IF(AND($A153&lt;&gt;"",$A153&lt;&gt;"TOTAL"),IF(AND([8]PDI_TITULACIÓN!$J151&lt;&gt;"",[8]PDI_TITULACIÓN!$J151&lt;&gt;0),[8]PDI_TITULACIÓN!$J151,""),IF($A153="TOTAL",SUM(INDIRECT("F4:F"&amp;ROW()-1)),""))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IF(AND($A153&lt;&gt;"",$A153&lt;&gt;"TOTAL"),IF(AND([8]PDI_TITULACIÓN!$M151&lt;&gt;"",[8]PDI_TITULACIÓN!$M151&lt;&gt;0),[8]PDI_TITULACIÓN!$M151,""),IF($A153="TOTAL",SUM(INDIRECT("H4:H"&amp;ROW()-1)),""))</f>
        <v/>
      </c>
      <c r="I153" s="6" t="str">
        <f ca="1">IF(AND($A153&lt;&gt;"",$A153&lt;&gt;"TOTAL"),IF(AND([8]PDI_TITULACIÓN!$O151&lt;&gt;"",[8]PDI_TITULACIÓN!$O151&lt;&gt;0),[8]PDI_TITULACIÓN!$O151,""),IF($A153="TOTAL",SUM(INDIRECT("I4:I"&amp;ROW()-1)),""))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IF(AND($A153&lt;&gt;"",$A153&lt;&gt;"TOTAL"),IF(AND([8]PDI_TITULACIÓN!$R151&lt;&gt;"",[8]PDI_TITULACIÓN!$R151&lt;&gt;0),[8]PDI_TITULACIÓN!$R151,""),IF($A153="TOTAL",SUM(INDIRECT("K4:K"&amp;ROW()-1)),""))</f>
        <v/>
      </c>
      <c r="L153" s="6" t="str">
        <f ca="1">IF(AND($A153&lt;&gt;"",$A153&lt;&gt;"TOTAL"),IF(AND([8]PDI_TITULACIÓN!$T151&lt;&gt;"",[8]PDI_TITULACIÓN!$T151&lt;&gt;0),[8]PDI_TITULACIÓN!$T151,""),IF($A153="TOTAL",SUM(INDIRECT("L4:L"&amp;ROW()-1)),""))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IF(AND($A153&lt;&gt;"",$A153&lt;&gt;"TOTAL"),IF(AND([8]PDI_TITULACIÓN!$W151&lt;&gt;"",[8]PDI_TITULACIÓN!$W151&lt;&gt;0),[8]PDI_TITULACIÓN!$W151,""),IF($A153="TOTAL",SUM(INDIRECT("N4:N"&amp;ROW()-1)),""))</f>
        <v/>
      </c>
      <c r="O153" s="6" t="str">
        <f ca="1">IF(AND($A153&lt;&gt;"",$A153&lt;&gt;"TOTAL"),IF(AND([8]PDI_TITULACIÓN!$Y151&lt;&gt;"",[8]PDI_TITULACIÓN!$Y151&lt;&gt;0),[8]PDI_TITULACIÓN!$Y151,""),IF($A153="TOTAL",SUM(INDIRECT("O4:O"&amp;ROW()-1)),""))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IF(AND($A153&lt;&gt;"",$A153&lt;&gt;"TOTAL"),IF(AND([8]PDI_TITULACIÓN!$AB151&lt;&gt;"",[8]PDI_TITULACIÓN!$AB151&lt;&gt;0),[8]PDI_TITULACIÓN!$AB151,""),IF($A153="TOTAL",SUM(INDIRECT("Q4:Q"&amp;ROW()-1)),""))</f>
        <v/>
      </c>
      <c r="R153" s="6" t="str">
        <f ca="1">IF(AND($A153&lt;&gt;"",$A153&lt;&gt;"TOTAL"),IF(AND([8]PDI_TITULACIÓN!$AD151&lt;&gt;"",[8]PDI_TITULACIÓN!$AD151&lt;&gt;0),[8]PDI_TITULACIÓN!$AD151,""),IF($A153="TOTAL",SUM(INDIRECT("R4:R"&amp;ROW()-1)),""))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IF(AND($A153&lt;&gt;"",$A153&lt;&gt;"TOTAL"),IF(AND([8]PDI_TITULACIÓN!$AG151&lt;&gt;"",[8]PDI_TITULACIÓN!$AG151&lt;&gt;0),[8]PDI_TITULACIÓN!$AG151,""),IF($A153="TOTAL",SUM(INDIRECT("T4:T"&amp;ROW()-1)),""))</f>
        <v/>
      </c>
      <c r="U153" s="6" t="str">
        <f ca="1">IF(AND($A153&lt;&gt;"",$A153&lt;&gt;"TOTAL"),IF(AND([8]PDI_TITULACIÓN!$AI151&lt;&gt;"",[8]PDI_TITULACIÓN!$AI151&lt;&gt;0),[8]PDI_TITULACIÓN!$AI151,""),IF($A153="TOTAL",SUM(INDIRECT("U4:U"&amp;ROW()-1)),""))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IF(AND($A153&lt;&gt;"",$A153&lt;&gt;"TOTAL"),IF(AND([8]PDI_TITULACIÓN!$AL151&lt;&gt;"",[8]PDI_TITULACIÓN!$AL151&lt;&gt;0),[8]PDI_TITULACIÓN!$AL151,""),IF($A153="TOTAL",SUM(INDIRECT("W4:W"&amp;ROW()-1)),""))</f>
        <v/>
      </c>
      <c r="X153" s="6" t="str">
        <f ca="1">IF(AND($A153&lt;&gt;"",$A153&lt;&gt;"TOTAL"),IF(AND([8]PDI_TITULACIÓN!$AN151&lt;&gt;"",[8]PDI_TITULACIÓN!$AN151&lt;&gt;0),[8]PDI_TITULACIÓN!$AN151,""),IF($A153="TOTAL",SUM(INDIRECT("X4:X"&amp;ROW()-1)),""))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IF(AND($A153&lt;&gt;"",$A153&lt;&gt;"TOTAL"),IF(AND([8]PDI_TITULACIÓN!$AQ151&lt;&gt;"",[8]PDI_TITULACIÓN!$AQ151&lt;&gt;0),[8]PDI_TITULACIÓN!$AQ151,""),IF($A153="TOTAL",SUM(INDIRECT("Z4:Z"&amp;ROW()-1)),""))</f>
        <v/>
      </c>
      <c r="AA153" s="6" t="str">
        <f ca="1">IF(AND($A153&lt;&gt;"",$A153&lt;&gt;"TOTAL"),IF(AND([8]PDI_TITULACIÓN!$AS151&lt;&gt;"",[8]PDI_TITULACIÓN!$AS151&lt;&gt;0),[8]PDI_TITULACIÓN!$AS151,""),IF($A153="TOTAL",SUM(INDIRECT("AA4:AA"&amp;ROW()-1)),""))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IF(AND($A153&lt;&gt;"",$A153&lt;&gt;"TOTAL"),IF(AND([8]PDI_TITULACIÓN!$AV151&lt;&gt;"",[8]PDI_TITULACIÓN!$AV151&lt;&gt;0),[8]PDI_TITULACIÓN!$AV151,""),IF($A153="TOTAL",SUM(INDIRECT("AC4:AC"&amp;ROW()-1)),""))</f>
        <v/>
      </c>
      <c r="AD153" s="6" t="str">
        <f ca="1">IF(AND($A153&lt;&gt;"",$A153&lt;&gt;"TOTAL"),IF(AND([8]PDI_TITULACIÓN!$AX151&lt;&gt;"",[8]PDI_TITULACIÓN!$AX151&lt;&gt;0),[8]PDI_TITULACIÓN!$AX151,""),IF($A153="TOTAL",SUM(INDIRECT("AD4:AD"&amp;ROW()-1)),""))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IF(AND($A153&lt;&gt;"",$A153&lt;&gt;"TOTAL"),IF(AND([8]PDI_TITULACIÓN!$BA151&lt;&gt;"",[8]PDI_TITULACIÓN!$BA151&lt;&gt;0),[8]PDI_TITULACIÓN!$BA151,""),IF($A153="TOTAL",SUM(INDIRECT("AF4:AF"&amp;ROW()-1)),""))</f>
        <v/>
      </c>
      <c r="AG153" s="6" t="str">
        <f ca="1">IF(AND($A153&lt;&gt;"",$A153&lt;&gt;"TOTAL"),IF(AND([8]PDI_TITULACIÓN!$BC151&lt;&gt;"",[8]PDI_TITULACIÓN!$BC151&lt;&gt;0),[8]PDI_TITULACIÓN!$BC151,""),IF($A153="TOTAL",SUM(INDIRECT("AG4:AG"&amp;ROW()-1)),""))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IF(AND($A153&lt;&gt;"",$A153&lt;&gt;"TOTAL"),IF(AND([8]PDI_TITULACIÓN!$BF151&lt;&gt;"",[8]PDI_TITULACIÓN!$BF151&lt;&gt;0),[8]PDI_TITULACIÓN!$BF151,""),IF($A153="TOTAL",SUM(INDIRECT("AI4:AI"&amp;ROW()-1)),""))</f>
        <v/>
      </c>
      <c r="AJ153" s="6" t="str">
        <f ca="1">IF(AND($A153&lt;&gt;"",$A153&lt;&gt;"TOTAL"),IF(AND([8]PDI_TITULACIÓN!$BH151&lt;&gt;"",[8]PDI_TITULACIÓN!$BH151&lt;&gt;0),[8]PDI_TITULACIÓN!$BH151,""),IF($A153="TOTAL",SUM(INDIRECT("AJ4:AJ"&amp;ROW()-1)),""))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IF(AND($A153&lt;&gt;"",$A153&lt;&gt;"TOTAL"),IF(AND([8]PDI_TITULACIÓN!$BK151&lt;&gt;"",[8]PDI_TITULACIÓN!$BK151&lt;&gt;0),[8]PDI_TITULACIÓN!$BK151,""),IF($A153="TOTAL",SUM(INDIRECT("AL4:AL"&amp;ROW()-1)),""))</f>
        <v/>
      </c>
      <c r="AM153" s="6" t="str">
        <f ca="1">IF(AND($A153&lt;&gt;"",$A153&lt;&gt;"TOTAL"),IF(AND([8]PDI_TITULACIÓN!$BM151&lt;&gt;"",[8]PDI_TITULACIÓN!$BM151&lt;&gt;0),[8]PDI_TITULACIÓN!$BM151,""),IF($A153="TOTAL",SUM(INDIRECT("AM4:AM"&amp;ROW()-1)),""))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IF(AND($A153&lt;&gt;"",$A153&lt;&gt;"TOTAL"),IF(AND([8]PDI_TITULACIÓN!$BP151&lt;&gt;"",[8]PDI_TITULACIÓN!$BP151&lt;&gt;0),[8]PDI_TITULACIÓN!$BP151,""),IF($A153="TOTAL",SUM(INDIRECT("AO4:AO"&amp;ROW()-1)),""))</f>
        <v/>
      </c>
      <c r="AP153" s="6" t="str">
        <f ca="1">IF(AND($A153&lt;&gt;"",$A153&lt;&gt;"TOTAL"),IF(AND([8]PDI_TITULACIÓN!$BR151&lt;&gt;"",[8]PDI_TITULACIÓN!$BR151&lt;&gt;0),[8]PDI_TITULACIÓN!$BR151,""),IF($A153="TOTAL",SUM(INDIRECT("AP4:AP"&amp;ROW()-1)),""))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IF(AND($A153&lt;&gt;"",$A153&lt;&gt;"TOTAL"),IF(AND([8]PDI_TITULACIÓN!$BU151&lt;&gt;"",[8]PDI_TITULACIÓN!$BU151&lt;&gt;0),[8]PDI_TITULACIÓN!$BU151,""),IF($A153="TOTAL",SUM(INDIRECT("AR4:AR"&amp;ROW()-1)),""))</f>
        <v/>
      </c>
      <c r="AS153" s="6" t="str">
        <f ca="1">IF(AND($A153&lt;&gt;"",$A153&lt;&gt;"TOTAL"),IF(AND([8]PDI_TITULACIÓN!$BW151&lt;&gt;"",[8]PDI_TITULACIÓN!$BW151&lt;&gt;0),[8]PDI_TITULACIÓN!$BW151,""),IF($A153="TOTAL",SUM(INDIRECT("AS4:AS"&amp;ROW()-1)),""))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IF(AND($A153&lt;&gt;"",$A153&lt;&gt;"TOTAL"),IF(AND([8]PDI_TITULACIÓN!$BZ151&lt;&gt;"",[8]PDI_TITULACIÓN!$BZ151&lt;&gt;0),[8]PDI_TITULACIÓN!$BZ151,""),IF($A153="TOTAL",SUM(INDIRECT("AU4:AU"&amp;ROW()-1)),""))</f>
        <v/>
      </c>
      <c r="AV153" s="6" t="str">
        <f ca="1">IF(AND($A153&lt;&gt;"",$A153&lt;&gt;"TOTAL"),IF(AND([8]PDI_TITULACIÓN!$CB151&lt;&gt;"",[8]PDI_TITULACIÓN!$CB151&lt;&gt;0),[8]PDI_TITULACIÓN!$CB151,""),IF($A153="TOTAL",SUM(INDIRECT("AV4:AV"&amp;ROW()-1)),""))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IF(AND($A153&lt;&gt;"",$A153&lt;&gt;"TOTAL"),IF(AND([8]PDI_TITULACIÓN!$CE151&lt;&gt;"",[8]PDI_TITULACIÓN!$CE151&lt;&gt;0),[8]PDI_TITULACIÓN!$CE151,""),IF($A153="TOTAL",SUM(INDIRECT("AX4:AX"&amp;ROW()-1)),""))</f>
        <v/>
      </c>
      <c r="AY153" s="6" t="str">
        <f ca="1">IF(AND($A153&lt;&gt;"",$A153&lt;&gt;"TOTAL"),IF(AND([8]PDI_TITULACIÓN!$CG151&lt;&gt;"",[8]PDI_TITULACIÓN!$CG151&lt;&gt;0),[8]PDI_TITULACIÓN!$CG151,""),IF($A153="TOTAL",SUM(INDIRECT("AY4:AY"&amp;ROW()-1)),""))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IF(AND($A153&lt;&gt;"",$A153&lt;&gt;"TOTAL"),IF(AND([8]PDI_TITULACIÓN!$CJ151&lt;&gt;"",[8]PDI_TITULACIÓN!$CJ151&lt;&gt;0),[8]PDI_TITULACIÓN!$CJ151,""),IF($A153="TOTAL",SUM(INDIRECT("BA4:BA"&amp;ROW()-1)),""))</f>
        <v/>
      </c>
      <c r="BB153" s="6" t="str">
        <f ca="1">IF(AND($A153&lt;&gt;"",$A153&lt;&gt;"TOTAL"),IF(AND([8]PDI_TITULACIÓN!$CL151&lt;&gt;"",[8]PDI_TITULACIÓN!$CL151&lt;&gt;0),[8]PDI_TITULACIÓN!$CL151,""),IF($A153="TOTAL",SUM(INDIRECT("BB4:BB"&amp;ROW()-1)),""))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IF(AND($A153&lt;&gt;"",$A153&lt;&gt;"TOTAL"),IF(AND([8]PDI_TITULACIÓN!$CO151&lt;&gt;"",[8]PDI_TITULACIÓN!$CO151&lt;&gt;0),[8]PDI_TITULACIÓN!$CO151,""),IF($A153="TOTAL",SUM(INDIRECT("BD4:BD"&amp;ROW()-1)),""))</f>
        <v/>
      </c>
      <c r="BE153" s="6" t="str">
        <f ca="1">IF(AND($A153&lt;&gt;"",$A153&lt;&gt;"TOTAL"),IF(AND([8]PDI_TITULACIÓN!$CQ151&lt;&gt;"",[8]PDI_TITULACIÓN!$CQ151&lt;&gt;0),[8]PDI_TITULACIÓN!$CQ151,""),IF($A153="TOTAL",SUM(INDIRECT("BE4:BE"&amp;ROW()-1)),""))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IF([8]PDI_TITULACIÓN!$B152&lt;&gt;"",[8]PDI_TITULACIÓN!$B152,IF(AND([8]PDI_TITULACIÓN!$B152="",[8]PDI_TITULACIÓN!$B153="",[8]PDI_TITULACIÓN!$B151=""),"","TOTAL"))</f>
        <v/>
      </c>
      <c r="B154" s="6" t="str">
        <f ca="1">IF(AND($A154&lt;&gt;"",$A154&lt;&gt;"TOTAL"),IF(AND([8]PDI_TITULACIÓN!$C152&lt;&gt;"",[8]PDI_TITULACIÓN!$C152&lt;&gt;0),[8]PDI_TITULACIÓN!$C152,""),IF($A154="TOTAL",SUM(INDIRECT("B4:B"&amp;ROW()-1)),""))</f>
        <v/>
      </c>
      <c r="C154" s="6" t="str">
        <f ca="1">IF(AND($A154&lt;&gt;"",$A154&lt;&gt;"TOTAL"),IF(AND([8]PDI_TITULACIÓN!$E152&lt;&gt;"",[8]PDI_TITULACIÓN!$E152&lt;&gt;0),[8]PDI_TITULACIÓN!$E152,""),IF($A154="TOTAL",SUM(INDIRECT("C4:C"&amp;ROW()-1)),""))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IF(AND($A154&lt;&gt;"",$A154&lt;&gt;"TOTAL"),IF(AND([8]PDI_TITULACIÓN!$H152&lt;&gt;"",[8]PDI_TITULACIÓN!$H152&lt;&gt;0),[8]PDI_TITULACIÓN!$H152,""),IF($A154="TOTAL",SUM(INDIRECT("E4:E"&amp;ROW()-1)),""))</f>
        <v/>
      </c>
      <c r="F154" s="6" t="str">
        <f ca="1">IF(AND($A154&lt;&gt;"",$A154&lt;&gt;"TOTAL"),IF(AND([8]PDI_TITULACIÓN!$J152&lt;&gt;"",[8]PDI_TITULACIÓN!$J152&lt;&gt;0),[8]PDI_TITULACIÓN!$J152,""),IF($A154="TOTAL",SUM(INDIRECT("F4:F"&amp;ROW()-1)),""))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IF(AND($A154&lt;&gt;"",$A154&lt;&gt;"TOTAL"),IF(AND([8]PDI_TITULACIÓN!$M152&lt;&gt;"",[8]PDI_TITULACIÓN!$M152&lt;&gt;0),[8]PDI_TITULACIÓN!$M152,""),IF($A154="TOTAL",SUM(INDIRECT("H4:H"&amp;ROW()-1)),""))</f>
        <v/>
      </c>
      <c r="I154" s="6" t="str">
        <f ca="1">IF(AND($A154&lt;&gt;"",$A154&lt;&gt;"TOTAL"),IF(AND([8]PDI_TITULACIÓN!$O152&lt;&gt;"",[8]PDI_TITULACIÓN!$O152&lt;&gt;0),[8]PDI_TITULACIÓN!$O152,""),IF($A154="TOTAL",SUM(INDIRECT("I4:I"&amp;ROW()-1)),""))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IF(AND($A154&lt;&gt;"",$A154&lt;&gt;"TOTAL"),IF(AND([8]PDI_TITULACIÓN!$R152&lt;&gt;"",[8]PDI_TITULACIÓN!$R152&lt;&gt;0),[8]PDI_TITULACIÓN!$R152,""),IF($A154="TOTAL",SUM(INDIRECT("K4:K"&amp;ROW()-1)),""))</f>
        <v/>
      </c>
      <c r="L154" s="6" t="str">
        <f ca="1">IF(AND($A154&lt;&gt;"",$A154&lt;&gt;"TOTAL"),IF(AND([8]PDI_TITULACIÓN!$T152&lt;&gt;"",[8]PDI_TITULACIÓN!$T152&lt;&gt;0),[8]PDI_TITULACIÓN!$T152,""),IF($A154="TOTAL",SUM(INDIRECT("L4:L"&amp;ROW()-1)),""))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IF(AND($A154&lt;&gt;"",$A154&lt;&gt;"TOTAL"),IF(AND([8]PDI_TITULACIÓN!$W152&lt;&gt;"",[8]PDI_TITULACIÓN!$W152&lt;&gt;0),[8]PDI_TITULACIÓN!$W152,""),IF($A154="TOTAL",SUM(INDIRECT("N4:N"&amp;ROW()-1)),""))</f>
        <v/>
      </c>
      <c r="O154" s="6" t="str">
        <f ca="1">IF(AND($A154&lt;&gt;"",$A154&lt;&gt;"TOTAL"),IF(AND([8]PDI_TITULACIÓN!$Y152&lt;&gt;"",[8]PDI_TITULACIÓN!$Y152&lt;&gt;0),[8]PDI_TITULACIÓN!$Y152,""),IF($A154="TOTAL",SUM(INDIRECT("O4:O"&amp;ROW()-1)),""))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IF(AND($A154&lt;&gt;"",$A154&lt;&gt;"TOTAL"),IF(AND([8]PDI_TITULACIÓN!$AB152&lt;&gt;"",[8]PDI_TITULACIÓN!$AB152&lt;&gt;0),[8]PDI_TITULACIÓN!$AB152,""),IF($A154="TOTAL",SUM(INDIRECT("Q4:Q"&amp;ROW()-1)),""))</f>
        <v/>
      </c>
      <c r="R154" s="6" t="str">
        <f ca="1">IF(AND($A154&lt;&gt;"",$A154&lt;&gt;"TOTAL"),IF(AND([8]PDI_TITULACIÓN!$AD152&lt;&gt;"",[8]PDI_TITULACIÓN!$AD152&lt;&gt;0),[8]PDI_TITULACIÓN!$AD152,""),IF($A154="TOTAL",SUM(INDIRECT("R4:R"&amp;ROW()-1)),""))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IF(AND($A154&lt;&gt;"",$A154&lt;&gt;"TOTAL"),IF(AND([8]PDI_TITULACIÓN!$AG152&lt;&gt;"",[8]PDI_TITULACIÓN!$AG152&lt;&gt;0),[8]PDI_TITULACIÓN!$AG152,""),IF($A154="TOTAL",SUM(INDIRECT("T4:T"&amp;ROW()-1)),""))</f>
        <v/>
      </c>
      <c r="U154" s="6" t="str">
        <f ca="1">IF(AND($A154&lt;&gt;"",$A154&lt;&gt;"TOTAL"),IF(AND([8]PDI_TITULACIÓN!$AI152&lt;&gt;"",[8]PDI_TITULACIÓN!$AI152&lt;&gt;0),[8]PDI_TITULACIÓN!$AI152,""),IF($A154="TOTAL",SUM(INDIRECT("U4:U"&amp;ROW()-1)),""))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IF(AND($A154&lt;&gt;"",$A154&lt;&gt;"TOTAL"),IF(AND([8]PDI_TITULACIÓN!$AL152&lt;&gt;"",[8]PDI_TITULACIÓN!$AL152&lt;&gt;0),[8]PDI_TITULACIÓN!$AL152,""),IF($A154="TOTAL",SUM(INDIRECT("W4:W"&amp;ROW()-1)),""))</f>
        <v/>
      </c>
      <c r="X154" s="6" t="str">
        <f ca="1">IF(AND($A154&lt;&gt;"",$A154&lt;&gt;"TOTAL"),IF(AND([8]PDI_TITULACIÓN!$AN152&lt;&gt;"",[8]PDI_TITULACIÓN!$AN152&lt;&gt;0),[8]PDI_TITULACIÓN!$AN152,""),IF($A154="TOTAL",SUM(INDIRECT("X4:X"&amp;ROW()-1)),""))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IF(AND($A154&lt;&gt;"",$A154&lt;&gt;"TOTAL"),IF(AND([8]PDI_TITULACIÓN!$AQ152&lt;&gt;"",[8]PDI_TITULACIÓN!$AQ152&lt;&gt;0),[8]PDI_TITULACIÓN!$AQ152,""),IF($A154="TOTAL",SUM(INDIRECT("Z4:Z"&amp;ROW()-1)),""))</f>
        <v/>
      </c>
      <c r="AA154" s="6" t="str">
        <f ca="1">IF(AND($A154&lt;&gt;"",$A154&lt;&gt;"TOTAL"),IF(AND([8]PDI_TITULACIÓN!$AS152&lt;&gt;"",[8]PDI_TITULACIÓN!$AS152&lt;&gt;0),[8]PDI_TITULACIÓN!$AS152,""),IF($A154="TOTAL",SUM(INDIRECT("AA4:AA"&amp;ROW()-1)),""))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IF(AND($A154&lt;&gt;"",$A154&lt;&gt;"TOTAL"),IF(AND([8]PDI_TITULACIÓN!$AV152&lt;&gt;"",[8]PDI_TITULACIÓN!$AV152&lt;&gt;0),[8]PDI_TITULACIÓN!$AV152,""),IF($A154="TOTAL",SUM(INDIRECT("AC4:AC"&amp;ROW()-1)),""))</f>
        <v/>
      </c>
      <c r="AD154" s="6" t="str">
        <f ca="1">IF(AND($A154&lt;&gt;"",$A154&lt;&gt;"TOTAL"),IF(AND([8]PDI_TITULACIÓN!$AX152&lt;&gt;"",[8]PDI_TITULACIÓN!$AX152&lt;&gt;0),[8]PDI_TITULACIÓN!$AX152,""),IF($A154="TOTAL",SUM(INDIRECT("AD4:AD"&amp;ROW()-1)),""))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IF(AND($A154&lt;&gt;"",$A154&lt;&gt;"TOTAL"),IF(AND([8]PDI_TITULACIÓN!$BA152&lt;&gt;"",[8]PDI_TITULACIÓN!$BA152&lt;&gt;0),[8]PDI_TITULACIÓN!$BA152,""),IF($A154="TOTAL",SUM(INDIRECT("AF4:AF"&amp;ROW()-1)),""))</f>
        <v/>
      </c>
      <c r="AG154" s="6" t="str">
        <f ca="1">IF(AND($A154&lt;&gt;"",$A154&lt;&gt;"TOTAL"),IF(AND([8]PDI_TITULACIÓN!$BC152&lt;&gt;"",[8]PDI_TITULACIÓN!$BC152&lt;&gt;0),[8]PDI_TITULACIÓN!$BC152,""),IF($A154="TOTAL",SUM(INDIRECT("AG4:AG"&amp;ROW()-1)),""))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IF(AND($A154&lt;&gt;"",$A154&lt;&gt;"TOTAL"),IF(AND([8]PDI_TITULACIÓN!$BF152&lt;&gt;"",[8]PDI_TITULACIÓN!$BF152&lt;&gt;0),[8]PDI_TITULACIÓN!$BF152,""),IF($A154="TOTAL",SUM(INDIRECT("AI4:AI"&amp;ROW()-1)),""))</f>
        <v/>
      </c>
      <c r="AJ154" s="6" t="str">
        <f ca="1">IF(AND($A154&lt;&gt;"",$A154&lt;&gt;"TOTAL"),IF(AND([8]PDI_TITULACIÓN!$BH152&lt;&gt;"",[8]PDI_TITULACIÓN!$BH152&lt;&gt;0),[8]PDI_TITULACIÓN!$BH152,""),IF($A154="TOTAL",SUM(INDIRECT("AJ4:AJ"&amp;ROW()-1)),""))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IF(AND($A154&lt;&gt;"",$A154&lt;&gt;"TOTAL"),IF(AND([8]PDI_TITULACIÓN!$BK152&lt;&gt;"",[8]PDI_TITULACIÓN!$BK152&lt;&gt;0),[8]PDI_TITULACIÓN!$BK152,""),IF($A154="TOTAL",SUM(INDIRECT("AL4:AL"&amp;ROW()-1)),""))</f>
        <v/>
      </c>
      <c r="AM154" s="6" t="str">
        <f ca="1">IF(AND($A154&lt;&gt;"",$A154&lt;&gt;"TOTAL"),IF(AND([8]PDI_TITULACIÓN!$BM152&lt;&gt;"",[8]PDI_TITULACIÓN!$BM152&lt;&gt;0),[8]PDI_TITULACIÓN!$BM152,""),IF($A154="TOTAL",SUM(INDIRECT("AM4:AM"&amp;ROW()-1)),""))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IF(AND($A154&lt;&gt;"",$A154&lt;&gt;"TOTAL"),IF(AND([8]PDI_TITULACIÓN!$BP152&lt;&gt;"",[8]PDI_TITULACIÓN!$BP152&lt;&gt;0),[8]PDI_TITULACIÓN!$BP152,""),IF($A154="TOTAL",SUM(INDIRECT("AO4:AO"&amp;ROW()-1)),""))</f>
        <v/>
      </c>
      <c r="AP154" s="6" t="str">
        <f ca="1">IF(AND($A154&lt;&gt;"",$A154&lt;&gt;"TOTAL"),IF(AND([8]PDI_TITULACIÓN!$BR152&lt;&gt;"",[8]PDI_TITULACIÓN!$BR152&lt;&gt;0),[8]PDI_TITULACIÓN!$BR152,""),IF($A154="TOTAL",SUM(INDIRECT("AP4:AP"&amp;ROW()-1)),""))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IF(AND($A154&lt;&gt;"",$A154&lt;&gt;"TOTAL"),IF(AND([8]PDI_TITULACIÓN!$BU152&lt;&gt;"",[8]PDI_TITULACIÓN!$BU152&lt;&gt;0),[8]PDI_TITULACIÓN!$BU152,""),IF($A154="TOTAL",SUM(INDIRECT("AR4:AR"&amp;ROW()-1)),""))</f>
        <v/>
      </c>
      <c r="AS154" s="6" t="str">
        <f ca="1">IF(AND($A154&lt;&gt;"",$A154&lt;&gt;"TOTAL"),IF(AND([8]PDI_TITULACIÓN!$BW152&lt;&gt;"",[8]PDI_TITULACIÓN!$BW152&lt;&gt;0),[8]PDI_TITULACIÓN!$BW152,""),IF($A154="TOTAL",SUM(INDIRECT("AS4:AS"&amp;ROW()-1)),""))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IF(AND($A154&lt;&gt;"",$A154&lt;&gt;"TOTAL"),IF(AND([8]PDI_TITULACIÓN!$BZ152&lt;&gt;"",[8]PDI_TITULACIÓN!$BZ152&lt;&gt;0),[8]PDI_TITULACIÓN!$BZ152,""),IF($A154="TOTAL",SUM(INDIRECT("AU4:AU"&amp;ROW()-1)),""))</f>
        <v/>
      </c>
      <c r="AV154" s="6" t="str">
        <f ca="1">IF(AND($A154&lt;&gt;"",$A154&lt;&gt;"TOTAL"),IF(AND([8]PDI_TITULACIÓN!$CB152&lt;&gt;"",[8]PDI_TITULACIÓN!$CB152&lt;&gt;0),[8]PDI_TITULACIÓN!$CB152,""),IF($A154="TOTAL",SUM(INDIRECT("AV4:AV"&amp;ROW()-1)),""))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IF(AND($A154&lt;&gt;"",$A154&lt;&gt;"TOTAL"),IF(AND([8]PDI_TITULACIÓN!$CE152&lt;&gt;"",[8]PDI_TITULACIÓN!$CE152&lt;&gt;0),[8]PDI_TITULACIÓN!$CE152,""),IF($A154="TOTAL",SUM(INDIRECT("AX4:AX"&amp;ROW()-1)),""))</f>
        <v/>
      </c>
      <c r="AY154" s="6" t="str">
        <f ca="1">IF(AND($A154&lt;&gt;"",$A154&lt;&gt;"TOTAL"),IF(AND([8]PDI_TITULACIÓN!$CG152&lt;&gt;"",[8]PDI_TITULACIÓN!$CG152&lt;&gt;0),[8]PDI_TITULACIÓN!$CG152,""),IF($A154="TOTAL",SUM(INDIRECT("AY4:AY"&amp;ROW()-1)),""))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IF(AND($A154&lt;&gt;"",$A154&lt;&gt;"TOTAL"),IF(AND([8]PDI_TITULACIÓN!$CJ152&lt;&gt;"",[8]PDI_TITULACIÓN!$CJ152&lt;&gt;0),[8]PDI_TITULACIÓN!$CJ152,""),IF($A154="TOTAL",SUM(INDIRECT("BA4:BA"&amp;ROW()-1)),""))</f>
        <v/>
      </c>
      <c r="BB154" s="6" t="str">
        <f ca="1">IF(AND($A154&lt;&gt;"",$A154&lt;&gt;"TOTAL"),IF(AND([8]PDI_TITULACIÓN!$CL152&lt;&gt;"",[8]PDI_TITULACIÓN!$CL152&lt;&gt;0),[8]PDI_TITULACIÓN!$CL152,""),IF($A154="TOTAL",SUM(INDIRECT("BB4:BB"&amp;ROW()-1)),""))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IF(AND($A154&lt;&gt;"",$A154&lt;&gt;"TOTAL"),IF(AND([8]PDI_TITULACIÓN!$CO152&lt;&gt;"",[8]PDI_TITULACIÓN!$CO152&lt;&gt;0),[8]PDI_TITULACIÓN!$CO152,""),IF($A154="TOTAL",SUM(INDIRECT("BD4:BD"&amp;ROW()-1)),""))</f>
        <v/>
      </c>
      <c r="BE154" s="6" t="str">
        <f ca="1">IF(AND($A154&lt;&gt;"",$A154&lt;&gt;"TOTAL"),IF(AND([8]PDI_TITULACIÓN!$CQ152&lt;&gt;"",[8]PDI_TITULACIÓN!$CQ152&lt;&gt;0),[8]PDI_TITULACIÓN!$CQ152,""),IF($A154="TOTAL",SUM(INDIRECT("BE4:BE"&amp;ROW()-1)),""))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IF([8]PDI_TITULACIÓN!$B153&lt;&gt;"",[8]PDI_TITULACIÓN!$B153,IF(AND([8]PDI_TITULACIÓN!$B153="",[8]PDI_TITULACIÓN!$B154="",[8]PDI_TITULACIÓN!$B152=""),"","TOTAL"))</f>
        <v/>
      </c>
      <c r="B155" s="6" t="str">
        <f ca="1">IF(AND($A155&lt;&gt;"",$A155&lt;&gt;"TOTAL"),IF(AND([8]PDI_TITULACIÓN!$C153&lt;&gt;"",[8]PDI_TITULACIÓN!$C153&lt;&gt;0),[8]PDI_TITULACIÓN!$C153,""),IF($A155="TOTAL",SUM(INDIRECT("B4:B"&amp;ROW()-1)),""))</f>
        <v/>
      </c>
      <c r="C155" s="6" t="str">
        <f ca="1">IF(AND($A155&lt;&gt;"",$A155&lt;&gt;"TOTAL"),IF(AND([8]PDI_TITULACIÓN!$E153&lt;&gt;"",[8]PDI_TITULACIÓN!$E153&lt;&gt;0),[8]PDI_TITULACIÓN!$E153,""),IF($A155="TOTAL",SUM(INDIRECT("C4:C"&amp;ROW()-1)),""))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IF(AND($A155&lt;&gt;"",$A155&lt;&gt;"TOTAL"),IF(AND([8]PDI_TITULACIÓN!$H153&lt;&gt;"",[8]PDI_TITULACIÓN!$H153&lt;&gt;0),[8]PDI_TITULACIÓN!$H153,""),IF($A155="TOTAL",SUM(INDIRECT("E4:E"&amp;ROW()-1)),""))</f>
        <v/>
      </c>
      <c r="F155" s="6" t="str">
        <f ca="1">IF(AND($A155&lt;&gt;"",$A155&lt;&gt;"TOTAL"),IF(AND([8]PDI_TITULACIÓN!$J153&lt;&gt;"",[8]PDI_TITULACIÓN!$J153&lt;&gt;0),[8]PDI_TITULACIÓN!$J153,""),IF($A155="TOTAL",SUM(INDIRECT("F4:F"&amp;ROW()-1)),""))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IF(AND($A155&lt;&gt;"",$A155&lt;&gt;"TOTAL"),IF(AND([8]PDI_TITULACIÓN!$M153&lt;&gt;"",[8]PDI_TITULACIÓN!$M153&lt;&gt;0),[8]PDI_TITULACIÓN!$M153,""),IF($A155="TOTAL",SUM(INDIRECT("H4:H"&amp;ROW()-1)),""))</f>
        <v/>
      </c>
      <c r="I155" s="6" t="str">
        <f ca="1">IF(AND($A155&lt;&gt;"",$A155&lt;&gt;"TOTAL"),IF(AND([8]PDI_TITULACIÓN!$O153&lt;&gt;"",[8]PDI_TITULACIÓN!$O153&lt;&gt;0),[8]PDI_TITULACIÓN!$O153,""),IF($A155="TOTAL",SUM(INDIRECT("I4:I"&amp;ROW()-1)),""))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IF(AND($A155&lt;&gt;"",$A155&lt;&gt;"TOTAL"),IF(AND([8]PDI_TITULACIÓN!$R153&lt;&gt;"",[8]PDI_TITULACIÓN!$R153&lt;&gt;0),[8]PDI_TITULACIÓN!$R153,""),IF($A155="TOTAL",SUM(INDIRECT("K4:K"&amp;ROW()-1)),""))</f>
        <v/>
      </c>
      <c r="L155" s="6" t="str">
        <f ca="1">IF(AND($A155&lt;&gt;"",$A155&lt;&gt;"TOTAL"),IF(AND([8]PDI_TITULACIÓN!$T153&lt;&gt;"",[8]PDI_TITULACIÓN!$T153&lt;&gt;0),[8]PDI_TITULACIÓN!$T153,""),IF($A155="TOTAL",SUM(INDIRECT("L4:L"&amp;ROW()-1)),""))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IF(AND($A155&lt;&gt;"",$A155&lt;&gt;"TOTAL"),IF(AND([8]PDI_TITULACIÓN!$W153&lt;&gt;"",[8]PDI_TITULACIÓN!$W153&lt;&gt;0),[8]PDI_TITULACIÓN!$W153,""),IF($A155="TOTAL",SUM(INDIRECT("N4:N"&amp;ROW()-1)),""))</f>
        <v/>
      </c>
      <c r="O155" s="6" t="str">
        <f ca="1">IF(AND($A155&lt;&gt;"",$A155&lt;&gt;"TOTAL"),IF(AND([8]PDI_TITULACIÓN!$Y153&lt;&gt;"",[8]PDI_TITULACIÓN!$Y153&lt;&gt;0),[8]PDI_TITULACIÓN!$Y153,""),IF($A155="TOTAL",SUM(INDIRECT("O4:O"&amp;ROW()-1)),""))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IF(AND($A155&lt;&gt;"",$A155&lt;&gt;"TOTAL"),IF(AND([8]PDI_TITULACIÓN!$AB153&lt;&gt;"",[8]PDI_TITULACIÓN!$AB153&lt;&gt;0),[8]PDI_TITULACIÓN!$AB153,""),IF($A155="TOTAL",SUM(INDIRECT("Q4:Q"&amp;ROW()-1)),""))</f>
        <v/>
      </c>
      <c r="R155" s="6" t="str">
        <f ca="1">IF(AND($A155&lt;&gt;"",$A155&lt;&gt;"TOTAL"),IF(AND([8]PDI_TITULACIÓN!$AD153&lt;&gt;"",[8]PDI_TITULACIÓN!$AD153&lt;&gt;0),[8]PDI_TITULACIÓN!$AD153,""),IF($A155="TOTAL",SUM(INDIRECT("R4:R"&amp;ROW()-1)),""))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IF(AND($A155&lt;&gt;"",$A155&lt;&gt;"TOTAL"),IF(AND([8]PDI_TITULACIÓN!$AG153&lt;&gt;"",[8]PDI_TITULACIÓN!$AG153&lt;&gt;0),[8]PDI_TITULACIÓN!$AG153,""),IF($A155="TOTAL",SUM(INDIRECT("T4:T"&amp;ROW()-1)),""))</f>
        <v/>
      </c>
      <c r="U155" s="6" t="str">
        <f ca="1">IF(AND($A155&lt;&gt;"",$A155&lt;&gt;"TOTAL"),IF(AND([8]PDI_TITULACIÓN!$AI153&lt;&gt;"",[8]PDI_TITULACIÓN!$AI153&lt;&gt;0),[8]PDI_TITULACIÓN!$AI153,""),IF($A155="TOTAL",SUM(INDIRECT("U4:U"&amp;ROW()-1)),""))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IF(AND($A155&lt;&gt;"",$A155&lt;&gt;"TOTAL"),IF(AND([8]PDI_TITULACIÓN!$AL153&lt;&gt;"",[8]PDI_TITULACIÓN!$AL153&lt;&gt;0),[8]PDI_TITULACIÓN!$AL153,""),IF($A155="TOTAL",SUM(INDIRECT("W4:W"&amp;ROW()-1)),""))</f>
        <v/>
      </c>
      <c r="X155" s="6" t="str">
        <f ca="1">IF(AND($A155&lt;&gt;"",$A155&lt;&gt;"TOTAL"),IF(AND([8]PDI_TITULACIÓN!$AN153&lt;&gt;"",[8]PDI_TITULACIÓN!$AN153&lt;&gt;0),[8]PDI_TITULACIÓN!$AN153,""),IF($A155="TOTAL",SUM(INDIRECT("X4:X"&amp;ROW()-1)),""))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IF(AND($A155&lt;&gt;"",$A155&lt;&gt;"TOTAL"),IF(AND([8]PDI_TITULACIÓN!$AQ153&lt;&gt;"",[8]PDI_TITULACIÓN!$AQ153&lt;&gt;0),[8]PDI_TITULACIÓN!$AQ153,""),IF($A155="TOTAL",SUM(INDIRECT("Z4:Z"&amp;ROW()-1)),""))</f>
        <v/>
      </c>
      <c r="AA155" s="6" t="str">
        <f ca="1">IF(AND($A155&lt;&gt;"",$A155&lt;&gt;"TOTAL"),IF(AND([8]PDI_TITULACIÓN!$AS153&lt;&gt;"",[8]PDI_TITULACIÓN!$AS153&lt;&gt;0),[8]PDI_TITULACIÓN!$AS153,""),IF($A155="TOTAL",SUM(INDIRECT("AA4:AA"&amp;ROW()-1)),""))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IF(AND($A155&lt;&gt;"",$A155&lt;&gt;"TOTAL"),IF(AND([8]PDI_TITULACIÓN!$AV153&lt;&gt;"",[8]PDI_TITULACIÓN!$AV153&lt;&gt;0),[8]PDI_TITULACIÓN!$AV153,""),IF($A155="TOTAL",SUM(INDIRECT("AC4:AC"&amp;ROW()-1)),""))</f>
        <v/>
      </c>
      <c r="AD155" s="6" t="str">
        <f ca="1">IF(AND($A155&lt;&gt;"",$A155&lt;&gt;"TOTAL"),IF(AND([8]PDI_TITULACIÓN!$AX153&lt;&gt;"",[8]PDI_TITULACIÓN!$AX153&lt;&gt;0),[8]PDI_TITULACIÓN!$AX153,""),IF($A155="TOTAL",SUM(INDIRECT("AD4:AD"&amp;ROW()-1)),""))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IF(AND($A155&lt;&gt;"",$A155&lt;&gt;"TOTAL"),IF(AND([8]PDI_TITULACIÓN!$BA153&lt;&gt;"",[8]PDI_TITULACIÓN!$BA153&lt;&gt;0),[8]PDI_TITULACIÓN!$BA153,""),IF($A155="TOTAL",SUM(INDIRECT("AF4:AF"&amp;ROW()-1)),""))</f>
        <v/>
      </c>
      <c r="AG155" s="6" t="str">
        <f ca="1">IF(AND($A155&lt;&gt;"",$A155&lt;&gt;"TOTAL"),IF(AND([8]PDI_TITULACIÓN!$BC153&lt;&gt;"",[8]PDI_TITULACIÓN!$BC153&lt;&gt;0),[8]PDI_TITULACIÓN!$BC153,""),IF($A155="TOTAL",SUM(INDIRECT("AG4:AG"&amp;ROW()-1)),""))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IF(AND($A155&lt;&gt;"",$A155&lt;&gt;"TOTAL"),IF(AND([8]PDI_TITULACIÓN!$BF153&lt;&gt;"",[8]PDI_TITULACIÓN!$BF153&lt;&gt;0),[8]PDI_TITULACIÓN!$BF153,""),IF($A155="TOTAL",SUM(INDIRECT("AI4:AI"&amp;ROW()-1)),""))</f>
        <v/>
      </c>
      <c r="AJ155" s="6" t="str">
        <f ca="1">IF(AND($A155&lt;&gt;"",$A155&lt;&gt;"TOTAL"),IF(AND([8]PDI_TITULACIÓN!$BH153&lt;&gt;"",[8]PDI_TITULACIÓN!$BH153&lt;&gt;0),[8]PDI_TITULACIÓN!$BH153,""),IF($A155="TOTAL",SUM(INDIRECT("AJ4:AJ"&amp;ROW()-1)),""))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IF(AND($A155&lt;&gt;"",$A155&lt;&gt;"TOTAL"),IF(AND([8]PDI_TITULACIÓN!$BK153&lt;&gt;"",[8]PDI_TITULACIÓN!$BK153&lt;&gt;0),[8]PDI_TITULACIÓN!$BK153,""),IF($A155="TOTAL",SUM(INDIRECT("AL4:AL"&amp;ROW()-1)),""))</f>
        <v/>
      </c>
      <c r="AM155" s="6" t="str">
        <f ca="1">IF(AND($A155&lt;&gt;"",$A155&lt;&gt;"TOTAL"),IF(AND([8]PDI_TITULACIÓN!$BM153&lt;&gt;"",[8]PDI_TITULACIÓN!$BM153&lt;&gt;0),[8]PDI_TITULACIÓN!$BM153,""),IF($A155="TOTAL",SUM(INDIRECT("AM4:AM"&amp;ROW()-1)),""))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IF(AND($A155&lt;&gt;"",$A155&lt;&gt;"TOTAL"),IF(AND([8]PDI_TITULACIÓN!$BP153&lt;&gt;"",[8]PDI_TITULACIÓN!$BP153&lt;&gt;0),[8]PDI_TITULACIÓN!$BP153,""),IF($A155="TOTAL",SUM(INDIRECT("AO4:AO"&amp;ROW()-1)),""))</f>
        <v/>
      </c>
      <c r="AP155" s="6" t="str">
        <f ca="1">IF(AND($A155&lt;&gt;"",$A155&lt;&gt;"TOTAL"),IF(AND([8]PDI_TITULACIÓN!$BR153&lt;&gt;"",[8]PDI_TITULACIÓN!$BR153&lt;&gt;0),[8]PDI_TITULACIÓN!$BR153,""),IF($A155="TOTAL",SUM(INDIRECT("AP4:AP"&amp;ROW()-1)),""))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IF(AND($A155&lt;&gt;"",$A155&lt;&gt;"TOTAL"),IF(AND([8]PDI_TITULACIÓN!$BU153&lt;&gt;"",[8]PDI_TITULACIÓN!$BU153&lt;&gt;0),[8]PDI_TITULACIÓN!$BU153,""),IF($A155="TOTAL",SUM(INDIRECT("AR4:AR"&amp;ROW()-1)),""))</f>
        <v/>
      </c>
      <c r="AS155" s="6" t="str">
        <f ca="1">IF(AND($A155&lt;&gt;"",$A155&lt;&gt;"TOTAL"),IF(AND([8]PDI_TITULACIÓN!$BW153&lt;&gt;"",[8]PDI_TITULACIÓN!$BW153&lt;&gt;0),[8]PDI_TITULACIÓN!$BW153,""),IF($A155="TOTAL",SUM(INDIRECT("AS4:AS"&amp;ROW()-1)),""))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IF(AND($A155&lt;&gt;"",$A155&lt;&gt;"TOTAL"),IF(AND([8]PDI_TITULACIÓN!$BZ153&lt;&gt;"",[8]PDI_TITULACIÓN!$BZ153&lt;&gt;0),[8]PDI_TITULACIÓN!$BZ153,""),IF($A155="TOTAL",SUM(INDIRECT("AU4:AU"&amp;ROW()-1)),""))</f>
        <v/>
      </c>
      <c r="AV155" s="6" t="str">
        <f ca="1">IF(AND($A155&lt;&gt;"",$A155&lt;&gt;"TOTAL"),IF(AND([8]PDI_TITULACIÓN!$CB153&lt;&gt;"",[8]PDI_TITULACIÓN!$CB153&lt;&gt;0),[8]PDI_TITULACIÓN!$CB153,""),IF($A155="TOTAL",SUM(INDIRECT("AV4:AV"&amp;ROW()-1)),""))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IF(AND($A155&lt;&gt;"",$A155&lt;&gt;"TOTAL"),IF(AND([8]PDI_TITULACIÓN!$CE153&lt;&gt;"",[8]PDI_TITULACIÓN!$CE153&lt;&gt;0),[8]PDI_TITULACIÓN!$CE153,""),IF($A155="TOTAL",SUM(INDIRECT("AX4:AX"&amp;ROW()-1)),""))</f>
        <v/>
      </c>
      <c r="AY155" s="6" t="str">
        <f ca="1">IF(AND($A155&lt;&gt;"",$A155&lt;&gt;"TOTAL"),IF(AND([8]PDI_TITULACIÓN!$CG153&lt;&gt;"",[8]PDI_TITULACIÓN!$CG153&lt;&gt;0),[8]PDI_TITULACIÓN!$CG153,""),IF($A155="TOTAL",SUM(INDIRECT("AY4:AY"&amp;ROW()-1)),""))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IF(AND($A155&lt;&gt;"",$A155&lt;&gt;"TOTAL"),IF(AND([8]PDI_TITULACIÓN!$CJ153&lt;&gt;"",[8]PDI_TITULACIÓN!$CJ153&lt;&gt;0),[8]PDI_TITULACIÓN!$CJ153,""),IF($A155="TOTAL",SUM(INDIRECT("BA4:BA"&amp;ROW()-1)),""))</f>
        <v/>
      </c>
      <c r="BB155" s="6" t="str">
        <f ca="1">IF(AND($A155&lt;&gt;"",$A155&lt;&gt;"TOTAL"),IF(AND([8]PDI_TITULACIÓN!$CL153&lt;&gt;"",[8]PDI_TITULACIÓN!$CL153&lt;&gt;0),[8]PDI_TITULACIÓN!$CL153,""),IF($A155="TOTAL",SUM(INDIRECT("BB4:BB"&amp;ROW()-1)),""))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IF(AND($A155&lt;&gt;"",$A155&lt;&gt;"TOTAL"),IF(AND([8]PDI_TITULACIÓN!$CO153&lt;&gt;"",[8]PDI_TITULACIÓN!$CO153&lt;&gt;0),[8]PDI_TITULACIÓN!$CO153,""),IF($A155="TOTAL",SUM(INDIRECT("BD4:BD"&amp;ROW()-1)),""))</f>
        <v/>
      </c>
      <c r="BE155" s="6" t="str">
        <f ca="1">IF(AND($A155&lt;&gt;"",$A155&lt;&gt;"TOTAL"),IF(AND([8]PDI_TITULACIÓN!$CQ153&lt;&gt;"",[8]PDI_TITULACIÓN!$CQ153&lt;&gt;0),[8]PDI_TITULACIÓN!$CQ153,""),IF($A155="TOTAL",SUM(INDIRECT("BE4:BE"&amp;ROW()-1)),""))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IF([8]PDI_TITULACIÓN!$B154&lt;&gt;"",[8]PDI_TITULACIÓN!$B154,IF(AND([8]PDI_TITULACIÓN!$B154="",[8]PDI_TITULACIÓN!$B155="",[8]PDI_TITULACIÓN!$B153=""),"","TOTAL"))</f>
        <v/>
      </c>
      <c r="B156" s="6" t="str">
        <f ca="1">IF(AND($A156&lt;&gt;"",$A156&lt;&gt;"TOTAL"),IF(AND([8]PDI_TITULACIÓN!$C154&lt;&gt;"",[8]PDI_TITULACIÓN!$C154&lt;&gt;0),[8]PDI_TITULACIÓN!$C154,""),IF($A156="TOTAL",SUM(INDIRECT("B4:B"&amp;ROW()-1)),""))</f>
        <v/>
      </c>
      <c r="C156" s="6" t="str">
        <f ca="1">IF(AND($A156&lt;&gt;"",$A156&lt;&gt;"TOTAL"),IF(AND([8]PDI_TITULACIÓN!$E154&lt;&gt;"",[8]PDI_TITULACIÓN!$E154&lt;&gt;0),[8]PDI_TITULACIÓN!$E154,""),IF($A156="TOTAL",SUM(INDIRECT("C4:C"&amp;ROW()-1)),""))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IF(AND($A156&lt;&gt;"",$A156&lt;&gt;"TOTAL"),IF(AND([8]PDI_TITULACIÓN!$H154&lt;&gt;"",[8]PDI_TITULACIÓN!$H154&lt;&gt;0),[8]PDI_TITULACIÓN!$H154,""),IF($A156="TOTAL",SUM(INDIRECT("E4:E"&amp;ROW()-1)),""))</f>
        <v/>
      </c>
      <c r="F156" s="6" t="str">
        <f ca="1">IF(AND($A156&lt;&gt;"",$A156&lt;&gt;"TOTAL"),IF(AND([8]PDI_TITULACIÓN!$J154&lt;&gt;"",[8]PDI_TITULACIÓN!$J154&lt;&gt;0),[8]PDI_TITULACIÓN!$J154,""),IF($A156="TOTAL",SUM(INDIRECT("F4:F"&amp;ROW()-1)),""))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IF(AND($A156&lt;&gt;"",$A156&lt;&gt;"TOTAL"),IF(AND([8]PDI_TITULACIÓN!$M154&lt;&gt;"",[8]PDI_TITULACIÓN!$M154&lt;&gt;0),[8]PDI_TITULACIÓN!$M154,""),IF($A156="TOTAL",SUM(INDIRECT("H4:H"&amp;ROW()-1)),""))</f>
        <v/>
      </c>
      <c r="I156" s="6" t="str">
        <f ca="1">IF(AND($A156&lt;&gt;"",$A156&lt;&gt;"TOTAL"),IF(AND([8]PDI_TITULACIÓN!$O154&lt;&gt;"",[8]PDI_TITULACIÓN!$O154&lt;&gt;0),[8]PDI_TITULACIÓN!$O154,""),IF($A156="TOTAL",SUM(INDIRECT("I4:I"&amp;ROW()-1)),""))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IF(AND($A156&lt;&gt;"",$A156&lt;&gt;"TOTAL"),IF(AND([8]PDI_TITULACIÓN!$R154&lt;&gt;"",[8]PDI_TITULACIÓN!$R154&lt;&gt;0),[8]PDI_TITULACIÓN!$R154,""),IF($A156="TOTAL",SUM(INDIRECT("K4:K"&amp;ROW()-1)),""))</f>
        <v/>
      </c>
      <c r="L156" s="6" t="str">
        <f ca="1">IF(AND($A156&lt;&gt;"",$A156&lt;&gt;"TOTAL"),IF(AND([8]PDI_TITULACIÓN!$T154&lt;&gt;"",[8]PDI_TITULACIÓN!$T154&lt;&gt;0),[8]PDI_TITULACIÓN!$T154,""),IF($A156="TOTAL",SUM(INDIRECT("L4:L"&amp;ROW()-1)),""))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IF(AND($A156&lt;&gt;"",$A156&lt;&gt;"TOTAL"),IF(AND([8]PDI_TITULACIÓN!$W154&lt;&gt;"",[8]PDI_TITULACIÓN!$W154&lt;&gt;0),[8]PDI_TITULACIÓN!$W154,""),IF($A156="TOTAL",SUM(INDIRECT("N4:N"&amp;ROW()-1)),""))</f>
        <v/>
      </c>
      <c r="O156" s="6" t="str">
        <f ca="1">IF(AND($A156&lt;&gt;"",$A156&lt;&gt;"TOTAL"),IF(AND([8]PDI_TITULACIÓN!$Y154&lt;&gt;"",[8]PDI_TITULACIÓN!$Y154&lt;&gt;0),[8]PDI_TITULACIÓN!$Y154,""),IF($A156="TOTAL",SUM(INDIRECT("O4:O"&amp;ROW()-1)),""))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IF(AND($A156&lt;&gt;"",$A156&lt;&gt;"TOTAL"),IF(AND([8]PDI_TITULACIÓN!$AB154&lt;&gt;"",[8]PDI_TITULACIÓN!$AB154&lt;&gt;0),[8]PDI_TITULACIÓN!$AB154,""),IF($A156="TOTAL",SUM(INDIRECT("Q4:Q"&amp;ROW()-1)),""))</f>
        <v/>
      </c>
      <c r="R156" s="6" t="str">
        <f ca="1">IF(AND($A156&lt;&gt;"",$A156&lt;&gt;"TOTAL"),IF(AND([8]PDI_TITULACIÓN!$AD154&lt;&gt;"",[8]PDI_TITULACIÓN!$AD154&lt;&gt;0),[8]PDI_TITULACIÓN!$AD154,""),IF($A156="TOTAL",SUM(INDIRECT("R4:R"&amp;ROW()-1)),""))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IF(AND($A156&lt;&gt;"",$A156&lt;&gt;"TOTAL"),IF(AND([8]PDI_TITULACIÓN!$AG154&lt;&gt;"",[8]PDI_TITULACIÓN!$AG154&lt;&gt;0),[8]PDI_TITULACIÓN!$AG154,""),IF($A156="TOTAL",SUM(INDIRECT("T4:T"&amp;ROW()-1)),""))</f>
        <v/>
      </c>
      <c r="U156" s="6" t="str">
        <f ca="1">IF(AND($A156&lt;&gt;"",$A156&lt;&gt;"TOTAL"),IF(AND([8]PDI_TITULACIÓN!$AI154&lt;&gt;"",[8]PDI_TITULACIÓN!$AI154&lt;&gt;0),[8]PDI_TITULACIÓN!$AI154,""),IF($A156="TOTAL",SUM(INDIRECT("U4:U"&amp;ROW()-1)),""))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IF(AND($A156&lt;&gt;"",$A156&lt;&gt;"TOTAL"),IF(AND([8]PDI_TITULACIÓN!$AL154&lt;&gt;"",[8]PDI_TITULACIÓN!$AL154&lt;&gt;0),[8]PDI_TITULACIÓN!$AL154,""),IF($A156="TOTAL",SUM(INDIRECT("W4:W"&amp;ROW()-1)),""))</f>
        <v/>
      </c>
      <c r="X156" s="6" t="str">
        <f ca="1">IF(AND($A156&lt;&gt;"",$A156&lt;&gt;"TOTAL"),IF(AND([8]PDI_TITULACIÓN!$AN154&lt;&gt;"",[8]PDI_TITULACIÓN!$AN154&lt;&gt;0),[8]PDI_TITULACIÓN!$AN154,""),IF($A156="TOTAL",SUM(INDIRECT("X4:X"&amp;ROW()-1)),""))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IF(AND($A156&lt;&gt;"",$A156&lt;&gt;"TOTAL"),IF(AND([8]PDI_TITULACIÓN!$AQ154&lt;&gt;"",[8]PDI_TITULACIÓN!$AQ154&lt;&gt;0),[8]PDI_TITULACIÓN!$AQ154,""),IF($A156="TOTAL",SUM(INDIRECT("Z4:Z"&amp;ROW()-1)),""))</f>
        <v/>
      </c>
      <c r="AA156" s="6" t="str">
        <f ca="1">IF(AND($A156&lt;&gt;"",$A156&lt;&gt;"TOTAL"),IF(AND([8]PDI_TITULACIÓN!$AS154&lt;&gt;"",[8]PDI_TITULACIÓN!$AS154&lt;&gt;0),[8]PDI_TITULACIÓN!$AS154,""),IF($A156="TOTAL",SUM(INDIRECT("AA4:AA"&amp;ROW()-1)),""))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IF(AND($A156&lt;&gt;"",$A156&lt;&gt;"TOTAL"),IF(AND([8]PDI_TITULACIÓN!$AV154&lt;&gt;"",[8]PDI_TITULACIÓN!$AV154&lt;&gt;0),[8]PDI_TITULACIÓN!$AV154,""),IF($A156="TOTAL",SUM(INDIRECT("AC4:AC"&amp;ROW()-1)),""))</f>
        <v/>
      </c>
      <c r="AD156" s="6" t="str">
        <f ca="1">IF(AND($A156&lt;&gt;"",$A156&lt;&gt;"TOTAL"),IF(AND([8]PDI_TITULACIÓN!$AX154&lt;&gt;"",[8]PDI_TITULACIÓN!$AX154&lt;&gt;0),[8]PDI_TITULACIÓN!$AX154,""),IF($A156="TOTAL",SUM(INDIRECT("AD4:AD"&amp;ROW()-1)),""))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IF(AND($A156&lt;&gt;"",$A156&lt;&gt;"TOTAL"),IF(AND([8]PDI_TITULACIÓN!$BA154&lt;&gt;"",[8]PDI_TITULACIÓN!$BA154&lt;&gt;0),[8]PDI_TITULACIÓN!$BA154,""),IF($A156="TOTAL",SUM(INDIRECT("AF4:AF"&amp;ROW()-1)),""))</f>
        <v/>
      </c>
      <c r="AG156" s="6" t="str">
        <f ca="1">IF(AND($A156&lt;&gt;"",$A156&lt;&gt;"TOTAL"),IF(AND([8]PDI_TITULACIÓN!$BC154&lt;&gt;"",[8]PDI_TITULACIÓN!$BC154&lt;&gt;0),[8]PDI_TITULACIÓN!$BC154,""),IF($A156="TOTAL",SUM(INDIRECT("AG4:AG"&amp;ROW()-1)),""))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IF(AND($A156&lt;&gt;"",$A156&lt;&gt;"TOTAL"),IF(AND([8]PDI_TITULACIÓN!$BF154&lt;&gt;"",[8]PDI_TITULACIÓN!$BF154&lt;&gt;0),[8]PDI_TITULACIÓN!$BF154,""),IF($A156="TOTAL",SUM(INDIRECT("AI4:AI"&amp;ROW()-1)),""))</f>
        <v/>
      </c>
      <c r="AJ156" s="6" t="str">
        <f ca="1">IF(AND($A156&lt;&gt;"",$A156&lt;&gt;"TOTAL"),IF(AND([8]PDI_TITULACIÓN!$BH154&lt;&gt;"",[8]PDI_TITULACIÓN!$BH154&lt;&gt;0),[8]PDI_TITULACIÓN!$BH154,""),IF($A156="TOTAL",SUM(INDIRECT("AJ4:AJ"&amp;ROW()-1)),""))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IF(AND($A156&lt;&gt;"",$A156&lt;&gt;"TOTAL"),IF(AND([8]PDI_TITULACIÓN!$BK154&lt;&gt;"",[8]PDI_TITULACIÓN!$BK154&lt;&gt;0),[8]PDI_TITULACIÓN!$BK154,""),IF($A156="TOTAL",SUM(INDIRECT("AL4:AL"&amp;ROW()-1)),""))</f>
        <v/>
      </c>
      <c r="AM156" s="6" t="str">
        <f ca="1">IF(AND($A156&lt;&gt;"",$A156&lt;&gt;"TOTAL"),IF(AND([8]PDI_TITULACIÓN!$BM154&lt;&gt;"",[8]PDI_TITULACIÓN!$BM154&lt;&gt;0),[8]PDI_TITULACIÓN!$BM154,""),IF($A156="TOTAL",SUM(INDIRECT("AM4:AM"&amp;ROW()-1)),""))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IF(AND($A156&lt;&gt;"",$A156&lt;&gt;"TOTAL"),IF(AND([8]PDI_TITULACIÓN!$BP154&lt;&gt;"",[8]PDI_TITULACIÓN!$BP154&lt;&gt;0),[8]PDI_TITULACIÓN!$BP154,""),IF($A156="TOTAL",SUM(INDIRECT("AO4:AO"&amp;ROW()-1)),""))</f>
        <v/>
      </c>
      <c r="AP156" s="6" t="str">
        <f ca="1">IF(AND($A156&lt;&gt;"",$A156&lt;&gt;"TOTAL"),IF(AND([8]PDI_TITULACIÓN!$BR154&lt;&gt;"",[8]PDI_TITULACIÓN!$BR154&lt;&gt;0),[8]PDI_TITULACIÓN!$BR154,""),IF($A156="TOTAL",SUM(INDIRECT("AP4:AP"&amp;ROW()-1)),""))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IF(AND($A156&lt;&gt;"",$A156&lt;&gt;"TOTAL"),IF(AND([8]PDI_TITULACIÓN!$BU154&lt;&gt;"",[8]PDI_TITULACIÓN!$BU154&lt;&gt;0),[8]PDI_TITULACIÓN!$BU154,""),IF($A156="TOTAL",SUM(INDIRECT("AR4:AR"&amp;ROW()-1)),""))</f>
        <v/>
      </c>
      <c r="AS156" s="6" t="str">
        <f ca="1">IF(AND($A156&lt;&gt;"",$A156&lt;&gt;"TOTAL"),IF(AND([8]PDI_TITULACIÓN!$BW154&lt;&gt;"",[8]PDI_TITULACIÓN!$BW154&lt;&gt;0),[8]PDI_TITULACIÓN!$BW154,""),IF($A156="TOTAL",SUM(INDIRECT("AS4:AS"&amp;ROW()-1)),""))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IF(AND($A156&lt;&gt;"",$A156&lt;&gt;"TOTAL"),IF(AND([8]PDI_TITULACIÓN!$BZ154&lt;&gt;"",[8]PDI_TITULACIÓN!$BZ154&lt;&gt;0),[8]PDI_TITULACIÓN!$BZ154,""),IF($A156="TOTAL",SUM(INDIRECT("AU4:AU"&amp;ROW()-1)),""))</f>
        <v/>
      </c>
      <c r="AV156" s="6" t="str">
        <f ca="1">IF(AND($A156&lt;&gt;"",$A156&lt;&gt;"TOTAL"),IF(AND([8]PDI_TITULACIÓN!$CB154&lt;&gt;"",[8]PDI_TITULACIÓN!$CB154&lt;&gt;0),[8]PDI_TITULACIÓN!$CB154,""),IF($A156="TOTAL",SUM(INDIRECT("AV4:AV"&amp;ROW()-1)),""))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IF(AND($A156&lt;&gt;"",$A156&lt;&gt;"TOTAL"),IF(AND([8]PDI_TITULACIÓN!$CE154&lt;&gt;"",[8]PDI_TITULACIÓN!$CE154&lt;&gt;0),[8]PDI_TITULACIÓN!$CE154,""),IF($A156="TOTAL",SUM(INDIRECT("AX4:AX"&amp;ROW()-1)),""))</f>
        <v/>
      </c>
      <c r="AY156" s="6" t="str">
        <f ca="1">IF(AND($A156&lt;&gt;"",$A156&lt;&gt;"TOTAL"),IF(AND([8]PDI_TITULACIÓN!$CG154&lt;&gt;"",[8]PDI_TITULACIÓN!$CG154&lt;&gt;0),[8]PDI_TITULACIÓN!$CG154,""),IF($A156="TOTAL",SUM(INDIRECT("AY4:AY"&amp;ROW()-1)),""))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IF(AND($A156&lt;&gt;"",$A156&lt;&gt;"TOTAL"),IF(AND([8]PDI_TITULACIÓN!$CJ154&lt;&gt;"",[8]PDI_TITULACIÓN!$CJ154&lt;&gt;0),[8]PDI_TITULACIÓN!$CJ154,""),IF($A156="TOTAL",SUM(INDIRECT("BA4:BA"&amp;ROW()-1)),""))</f>
        <v/>
      </c>
      <c r="BB156" s="6" t="str">
        <f ca="1">IF(AND($A156&lt;&gt;"",$A156&lt;&gt;"TOTAL"),IF(AND([8]PDI_TITULACIÓN!$CL154&lt;&gt;"",[8]PDI_TITULACIÓN!$CL154&lt;&gt;0),[8]PDI_TITULACIÓN!$CL154,""),IF($A156="TOTAL",SUM(INDIRECT("BB4:BB"&amp;ROW()-1)),""))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IF(AND($A156&lt;&gt;"",$A156&lt;&gt;"TOTAL"),IF(AND([8]PDI_TITULACIÓN!$CO154&lt;&gt;"",[8]PDI_TITULACIÓN!$CO154&lt;&gt;0),[8]PDI_TITULACIÓN!$CO154,""),IF($A156="TOTAL",SUM(INDIRECT("BD4:BD"&amp;ROW()-1)),""))</f>
        <v/>
      </c>
      <c r="BE156" s="6" t="str">
        <f ca="1">IF(AND($A156&lt;&gt;"",$A156&lt;&gt;"TOTAL"),IF(AND([8]PDI_TITULACIÓN!$CQ154&lt;&gt;"",[8]PDI_TITULACIÓN!$CQ154&lt;&gt;0),[8]PDI_TITULACIÓN!$CQ154,""),IF($A156="TOTAL",SUM(INDIRECT("BE4:BE"&amp;ROW()-1)),""))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IF([8]PDI_TITULACIÓN!$B155&lt;&gt;"",[8]PDI_TITULACIÓN!$B155,IF(AND([8]PDI_TITULACIÓN!$B155="",[8]PDI_TITULACIÓN!$B156="",[8]PDI_TITULACIÓN!$B154=""),"","TOTAL"))</f>
        <v/>
      </c>
      <c r="B157" s="6" t="str">
        <f ca="1">IF(AND($A157&lt;&gt;"",$A157&lt;&gt;"TOTAL"),IF(AND([8]PDI_TITULACIÓN!$C155&lt;&gt;"",[8]PDI_TITULACIÓN!$C155&lt;&gt;0),[8]PDI_TITULACIÓN!$C155,""),IF($A157="TOTAL",SUM(INDIRECT("B4:B"&amp;ROW()-1)),""))</f>
        <v/>
      </c>
      <c r="C157" s="6" t="str">
        <f ca="1">IF(AND($A157&lt;&gt;"",$A157&lt;&gt;"TOTAL"),IF(AND([8]PDI_TITULACIÓN!$E155&lt;&gt;"",[8]PDI_TITULACIÓN!$E155&lt;&gt;0),[8]PDI_TITULACIÓN!$E155,""),IF($A157="TOTAL",SUM(INDIRECT("C4:C"&amp;ROW()-1)),""))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IF(AND($A157&lt;&gt;"",$A157&lt;&gt;"TOTAL"),IF(AND([8]PDI_TITULACIÓN!$H155&lt;&gt;"",[8]PDI_TITULACIÓN!$H155&lt;&gt;0),[8]PDI_TITULACIÓN!$H155,""),IF($A157="TOTAL",SUM(INDIRECT("E4:E"&amp;ROW()-1)),""))</f>
        <v/>
      </c>
      <c r="F157" s="6" t="str">
        <f ca="1">IF(AND($A157&lt;&gt;"",$A157&lt;&gt;"TOTAL"),IF(AND([8]PDI_TITULACIÓN!$J155&lt;&gt;"",[8]PDI_TITULACIÓN!$J155&lt;&gt;0),[8]PDI_TITULACIÓN!$J155,""),IF($A157="TOTAL",SUM(INDIRECT("F4:F"&amp;ROW()-1)),""))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IF(AND($A157&lt;&gt;"",$A157&lt;&gt;"TOTAL"),IF(AND([8]PDI_TITULACIÓN!$M155&lt;&gt;"",[8]PDI_TITULACIÓN!$M155&lt;&gt;0),[8]PDI_TITULACIÓN!$M155,""),IF($A157="TOTAL",SUM(INDIRECT("H4:H"&amp;ROW()-1)),""))</f>
        <v/>
      </c>
      <c r="I157" s="6" t="str">
        <f ca="1">IF(AND($A157&lt;&gt;"",$A157&lt;&gt;"TOTAL"),IF(AND([8]PDI_TITULACIÓN!$O155&lt;&gt;"",[8]PDI_TITULACIÓN!$O155&lt;&gt;0),[8]PDI_TITULACIÓN!$O155,""),IF($A157="TOTAL",SUM(INDIRECT("I4:I"&amp;ROW()-1)),""))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IF(AND($A157&lt;&gt;"",$A157&lt;&gt;"TOTAL"),IF(AND([8]PDI_TITULACIÓN!$R155&lt;&gt;"",[8]PDI_TITULACIÓN!$R155&lt;&gt;0),[8]PDI_TITULACIÓN!$R155,""),IF($A157="TOTAL",SUM(INDIRECT("K4:K"&amp;ROW()-1)),""))</f>
        <v/>
      </c>
      <c r="L157" s="6" t="str">
        <f ca="1">IF(AND($A157&lt;&gt;"",$A157&lt;&gt;"TOTAL"),IF(AND([8]PDI_TITULACIÓN!$T155&lt;&gt;"",[8]PDI_TITULACIÓN!$T155&lt;&gt;0),[8]PDI_TITULACIÓN!$T155,""),IF($A157="TOTAL",SUM(INDIRECT("L4:L"&amp;ROW()-1)),""))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IF(AND($A157&lt;&gt;"",$A157&lt;&gt;"TOTAL"),IF(AND([8]PDI_TITULACIÓN!$W155&lt;&gt;"",[8]PDI_TITULACIÓN!$W155&lt;&gt;0),[8]PDI_TITULACIÓN!$W155,""),IF($A157="TOTAL",SUM(INDIRECT("N4:N"&amp;ROW()-1)),""))</f>
        <v/>
      </c>
      <c r="O157" s="6" t="str">
        <f ca="1">IF(AND($A157&lt;&gt;"",$A157&lt;&gt;"TOTAL"),IF(AND([8]PDI_TITULACIÓN!$Y155&lt;&gt;"",[8]PDI_TITULACIÓN!$Y155&lt;&gt;0),[8]PDI_TITULACIÓN!$Y155,""),IF($A157="TOTAL",SUM(INDIRECT("O4:O"&amp;ROW()-1)),""))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IF(AND($A157&lt;&gt;"",$A157&lt;&gt;"TOTAL"),IF(AND([8]PDI_TITULACIÓN!$AB155&lt;&gt;"",[8]PDI_TITULACIÓN!$AB155&lt;&gt;0),[8]PDI_TITULACIÓN!$AB155,""),IF($A157="TOTAL",SUM(INDIRECT("Q4:Q"&amp;ROW()-1)),""))</f>
        <v/>
      </c>
      <c r="R157" s="6" t="str">
        <f ca="1">IF(AND($A157&lt;&gt;"",$A157&lt;&gt;"TOTAL"),IF(AND([8]PDI_TITULACIÓN!$AD155&lt;&gt;"",[8]PDI_TITULACIÓN!$AD155&lt;&gt;0),[8]PDI_TITULACIÓN!$AD155,""),IF($A157="TOTAL",SUM(INDIRECT("R4:R"&amp;ROW()-1)),""))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IF(AND($A157&lt;&gt;"",$A157&lt;&gt;"TOTAL"),IF(AND([8]PDI_TITULACIÓN!$AG155&lt;&gt;"",[8]PDI_TITULACIÓN!$AG155&lt;&gt;0),[8]PDI_TITULACIÓN!$AG155,""),IF($A157="TOTAL",SUM(INDIRECT("T4:T"&amp;ROW()-1)),""))</f>
        <v/>
      </c>
      <c r="U157" s="6" t="str">
        <f ca="1">IF(AND($A157&lt;&gt;"",$A157&lt;&gt;"TOTAL"),IF(AND([8]PDI_TITULACIÓN!$AI155&lt;&gt;"",[8]PDI_TITULACIÓN!$AI155&lt;&gt;0),[8]PDI_TITULACIÓN!$AI155,""),IF($A157="TOTAL",SUM(INDIRECT("U4:U"&amp;ROW()-1)),""))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IF(AND($A157&lt;&gt;"",$A157&lt;&gt;"TOTAL"),IF(AND([8]PDI_TITULACIÓN!$AL155&lt;&gt;"",[8]PDI_TITULACIÓN!$AL155&lt;&gt;0),[8]PDI_TITULACIÓN!$AL155,""),IF($A157="TOTAL",SUM(INDIRECT("W4:W"&amp;ROW()-1)),""))</f>
        <v/>
      </c>
      <c r="X157" s="6" t="str">
        <f ca="1">IF(AND($A157&lt;&gt;"",$A157&lt;&gt;"TOTAL"),IF(AND([8]PDI_TITULACIÓN!$AN155&lt;&gt;"",[8]PDI_TITULACIÓN!$AN155&lt;&gt;0),[8]PDI_TITULACIÓN!$AN155,""),IF($A157="TOTAL",SUM(INDIRECT("X4:X"&amp;ROW()-1)),""))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IF(AND($A157&lt;&gt;"",$A157&lt;&gt;"TOTAL"),IF(AND([8]PDI_TITULACIÓN!$AQ155&lt;&gt;"",[8]PDI_TITULACIÓN!$AQ155&lt;&gt;0),[8]PDI_TITULACIÓN!$AQ155,""),IF($A157="TOTAL",SUM(INDIRECT("Z4:Z"&amp;ROW()-1)),""))</f>
        <v/>
      </c>
      <c r="AA157" s="6" t="str">
        <f ca="1">IF(AND($A157&lt;&gt;"",$A157&lt;&gt;"TOTAL"),IF(AND([8]PDI_TITULACIÓN!$AS155&lt;&gt;"",[8]PDI_TITULACIÓN!$AS155&lt;&gt;0),[8]PDI_TITULACIÓN!$AS155,""),IF($A157="TOTAL",SUM(INDIRECT("AA4:AA"&amp;ROW()-1)),""))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IF(AND($A157&lt;&gt;"",$A157&lt;&gt;"TOTAL"),IF(AND([8]PDI_TITULACIÓN!$AV155&lt;&gt;"",[8]PDI_TITULACIÓN!$AV155&lt;&gt;0),[8]PDI_TITULACIÓN!$AV155,""),IF($A157="TOTAL",SUM(INDIRECT("AC4:AC"&amp;ROW()-1)),""))</f>
        <v/>
      </c>
      <c r="AD157" s="6" t="str">
        <f ca="1">IF(AND($A157&lt;&gt;"",$A157&lt;&gt;"TOTAL"),IF(AND([8]PDI_TITULACIÓN!$AX155&lt;&gt;"",[8]PDI_TITULACIÓN!$AX155&lt;&gt;0),[8]PDI_TITULACIÓN!$AX155,""),IF($A157="TOTAL",SUM(INDIRECT("AD4:AD"&amp;ROW()-1)),""))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IF(AND($A157&lt;&gt;"",$A157&lt;&gt;"TOTAL"),IF(AND([8]PDI_TITULACIÓN!$BA155&lt;&gt;"",[8]PDI_TITULACIÓN!$BA155&lt;&gt;0),[8]PDI_TITULACIÓN!$BA155,""),IF($A157="TOTAL",SUM(INDIRECT("AF4:AF"&amp;ROW()-1)),""))</f>
        <v/>
      </c>
      <c r="AG157" s="6" t="str">
        <f ca="1">IF(AND($A157&lt;&gt;"",$A157&lt;&gt;"TOTAL"),IF(AND([8]PDI_TITULACIÓN!$BC155&lt;&gt;"",[8]PDI_TITULACIÓN!$BC155&lt;&gt;0),[8]PDI_TITULACIÓN!$BC155,""),IF($A157="TOTAL",SUM(INDIRECT("AG4:AG"&amp;ROW()-1)),""))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IF(AND($A157&lt;&gt;"",$A157&lt;&gt;"TOTAL"),IF(AND([8]PDI_TITULACIÓN!$BF155&lt;&gt;"",[8]PDI_TITULACIÓN!$BF155&lt;&gt;0),[8]PDI_TITULACIÓN!$BF155,""),IF($A157="TOTAL",SUM(INDIRECT("AI4:AI"&amp;ROW()-1)),""))</f>
        <v/>
      </c>
      <c r="AJ157" s="6" t="str">
        <f ca="1">IF(AND($A157&lt;&gt;"",$A157&lt;&gt;"TOTAL"),IF(AND([8]PDI_TITULACIÓN!$BH155&lt;&gt;"",[8]PDI_TITULACIÓN!$BH155&lt;&gt;0),[8]PDI_TITULACIÓN!$BH155,""),IF($A157="TOTAL",SUM(INDIRECT("AJ4:AJ"&amp;ROW()-1)),""))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IF(AND($A157&lt;&gt;"",$A157&lt;&gt;"TOTAL"),IF(AND([8]PDI_TITULACIÓN!$BK155&lt;&gt;"",[8]PDI_TITULACIÓN!$BK155&lt;&gt;0),[8]PDI_TITULACIÓN!$BK155,""),IF($A157="TOTAL",SUM(INDIRECT("AL4:AL"&amp;ROW()-1)),""))</f>
        <v/>
      </c>
      <c r="AM157" s="6" t="str">
        <f ca="1">IF(AND($A157&lt;&gt;"",$A157&lt;&gt;"TOTAL"),IF(AND([8]PDI_TITULACIÓN!$BM155&lt;&gt;"",[8]PDI_TITULACIÓN!$BM155&lt;&gt;0),[8]PDI_TITULACIÓN!$BM155,""),IF($A157="TOTAL",SUM(INDIRECT("AM4:AM"&amp;ROW()-1)),""))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IF(AND($A157&lt;&gt;"",$A157&lt;&gt;"TOTAL"),IF(AND([8]PDI_TITULACIÓN!$BP155&lt;&gt;"",[8]PDI_TITULACIÓN!$BP155&lt;&gt;0),[8]PDI_TITULACIÓN!$BP155,""),IF($A157="TOTAL",SUM(INDIRECT("AO4:AO"&amp;ROW()-1)),""))</f>
        <v/>
      </c>
      <c r="AP157" s="6" t="str">
        <f ca="1">IF(AND($A157&lt;&gt;"",$A157&lt;&gt;"TOTAL"),IF(AND([8]PDI_TITULACIÓN!$BR155&lt;&gt;"",[8]PDI_TITULACIÓN!$BR155&lt;&gt;0),[8]PDI_TITULACIÓN!$BR155,""),IF($A157="TOTAL",SUM(INDIRECT("AP4:AP"&amp;ROW()-1)),""))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IF(AND($A157&lt;&gt;"",$A157&lt;&gt;"TOTAL"),IF(AND([8]PDI_TITULACIÓN!$BU155&lt;&gt;"",[8]PDI_TITULACIÓN!$BU155&lt;&gt;0),[8]PDI_TITULACIÓN!$BU155,""),IF($A157="TOTAL",SUM(INDIRECT("AR4:AR"&amp;ROW()-1)),""))</f>
        <v/>
      </c>
      <c r="AS157" s="6" t="str">
        <f ca="1">IF(AND($A157&lt;&gt;"",$A157&lt;&gt;"TOTAL"),IF(AND([8]PDI_TITULACIÓN!$BW155&lt;&gt;"",[8]PDI_TITULACIÓN!$BW155&lt;&gt;0),[8]PDI_TITULACIÓN!$BW155,""),IF($A157="TOTAL",SUM(INDIRECT("AS4:AS"&amp;ROW()-1)),""))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IF(AND($A157&lt;&gt;"",$A157&lt;&gt;"TOTAL"),IF(AND([8]PDI_TITULACIÓN!$BZ155&lt;&gt;"",[8]PDI_TITULACIÓN!$BZ155&lt;&gt;0),[8]PDI_TITULACIÓN!$BZ155,""),IF($A157="TOTAL",SUM(INDIRECT("AU4:AU"&amp;ROW()-1)),""))</f>
        <v/>
      </c>
      <c r="AV157" s="6" t="str">
        <f ca="1">IF(AND($A157&lt;&gt;"",$A157&lt;&gt;"TOTAL"),IF(AND([8]PDI_TITULACIÓN!$CB155&lt;&gt;"",[8]PDI_TITULACIÓN!$CB155&lt;&gt;0),[8]PDI_TITULACIÓN!$CB155,""),IF($A157="TOTAL",SUM(INDIRECT("AV4:AV"&amp;ROW()-1)),""))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IF(AND($A157&lt;&gt;"",$A157&lt;&gt;"TOTAL"),IF(AND([8]PDI_TITULACIÓN!$CE155&lt;&gt;"",[8]PDI_TITULACIÓN!$CE155&lt;&gt;0),[8]PDI_TITULACIÓN!$CE155,""),IF($A157="TOTAL",SUM(INDIRECT("AX4:AX"&amp;ROW()-1)),""))</f>
        <v/>
      </c>
      <c r="AY157" s="6" t="str">
        <f ca="1">IF(AND($A157&lt;&gt;"",$A157&lt;&gt;"TOTAL"),IF(AND([8]PDI_TITULACIÓN!$CG155&lt;&gt;"",[8]PDI_TITULACIÓN!$CG155&lt;&gt;0),[8]PDI_TITULACIÓN!$CG155,""),IF($A157="TOTAL",SUM(INDIRECT("AY4:AY"&amp;ROW()-1)),""))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IF(AND($A157&lt;&gt;"",$A157&lt;&gt;"TOTAL"),IF(AND([8]PDI_TITULACIÓN!$CJ155&lt;&gt;"",[8]PDI_TITULACIÓN!$CJ155&lt;&gt;0),[8]PDI_TITULACIÓN!$CJ155,""),IF($A157="TOTAL",SUM(INDIRECT("BA4:BA"&amp;ROW()-1)),""))</f>
        <v/>
      </c>
      <c r="BB157" s="6" t="str">
        <f ca="1">IF(AND($A157&lt;&gt;"",$A157&lt;&gt;"TOTAL"),IF(AND([8]PDI_TITULACIÓN!$CL155&lt;&gt;"",[8]PDI_TITULACIÓN!$CL155&lt;&gt;0),[8]PDI_TITULACIÓN!$CL155,""),IF($A157="TOTAL",SUM(INDIRECT("BB4:BB"&amp;ROW()-1)),""))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IF(AND($A157&lt;&gt;"",$A157&lt;&gt;"TOTAL"),IF(AND([8]PDI_TITULACIÓN!$CO155&lt;&gt;"",[8]PDI_TITULACIÓN!$CO155&lt;&gt;0),[8]PDI_TITULACIÓN!$CO155,""),IF($A157="TOTAL",SUM(INDIRECT("BD4:BD"&amp;ROW()-1)),""))</f>
        <v/>
      </c>
      <c r="BE157" s="6" t="str">
        <f ca="1">IF(AND($A157&lt;&gt;"",$A157&lt;&gt;"TOTAL"),IF(AND([8]PDI_TITULACIÓN!$CQ155&lt;&gt;"",[8]PDI_TITULACIÓN!$CQ155&lt;&gt;0),[8]PDI_TITULACIÓN!$CQ155,""),IF($A157="TOTAL",SUM(INDIRECT("BE4:BE"&amp;ROW()-1)),""))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IF([8]PDI_TITULACIÓN!$B156&lt;&gt;"",[8]PDI_TITULACIÓN!$B156,IF(AND([8]PDI_TITULACIÓN!$B156="",[8]PDI_TITULACIÓN!$B157="",[8]PDI_TITULACIÓN!$B155=""),"","TOTAL"))</f>
        <v/>
      </c>
      <c r="B158" s="6" t="str">
        <f ca="1">IF(AND($A158&lt;&gt;"",$A158&lt;&gt;"TOTAL"),IF(AND([8]PDI_TITULACIÓN!$C156&lt;&gt;"",[8]PDI_TITULACIÓN!$C156&lt;&gt;0),[8]PDI_TITULACIÓN!$C156,""),IF($A158="TOTAL",SUM(INDIRECT("B4:B"&amp;ROW()-1)),""))</f>
        <v/>
      </c>
      <c r="C158" s="6" t="str">
        <f ca="1">IF(AND($A158&lt;&gt;"",$A158&lt;&gt;"TOTAL"),IF(AND([8]PDI_TITULACIÓN!$E156&lt;&gt;"",[8]PDI_TITULACIÓN!$E156&lt;&gt;0),[8]PDI_TITULACIÓN!$E156,""),IF($A158="TOTAL",SUM(INDIRECT("C4:C"&amp;ROW()-1)),""))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IF(AND($A158&lt;&gt;"",$A158&lt;&gt;"TOTAL"),IF(AND([8]PDI_TITULACIÓN!$H156&lt;&gt;"",[8]PDI_TITULACIÓN!$H156&lt;&gt;0),[8]PDI_TITULACIÓN!$H156,""),IF($A158="TOTAL",SUM(INDIRECT("E4:E"&amp;ROW()-1)),""))</f>
        <v/>
      </c>
      <c r="F158" s="6" t="str">
        <f ca="1">IF(AND($A158&lt;&gt;"",$A158&lt;&gt;"TOTAL"),IF(AND([8]PDI_TITULACIÓN!$J156&lt;&gt;"",[8]PDI_TITULACIÓN!$J156&lt;&gt;0),[8]PDI_TITULACIÓN!$J156,""),IF($A158="TOTAL",SUM(INDIRECT("F4:F"&amp;ROW()-1)),""))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IF(AND($A158&lt;&gt;"",$A158&lt;&gt;"TOTAL"),IF(AND([8]PDI_TITULACIÓN!$M156&lt;&gt;"",[8]PDI_TITULACIÓN!$M156&lt;&gt;0),[8]PDI_TITULACIÓN!$M156,""),IF($A158="TOTAL",SUM(INDIRECT("H4:H"&amp;ROW()-1)),""))</f>
        <v/>
      </c>
      <c r="I158" s="6" t="str">
        <f ca="1">IF(AND($A158&lt;&gt;"",$A158&lt;&gt;"TOTAL"),IF(AND([8]PDI_TITULACIÓN!$O156&lt;&gt;"",[8]PDI_TITULACIÓN!$O156&lt;&gt;0),[8]PDI_TITULACIÓN!$O156,""),IF($A158="TOTAL",SUM(INDIRECT("I4:I"&amp;ROW()-1)),""))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IF(AND($A158&lt;&gt;"",$A158&lt;&gt;"TOTAL"),IF(AND([8]PDI_TITULACIÓN!$R156&lt;&gt;"",[8]PDI_TITULACIÓN!$R156&lt;&gt;0),[8]PDI_TITULACIÓN!$R156,""),IF($A158="TOTAL",SUM(INDIRECT("K4:K"&amp;ROW()-1)),""))</f>
        <v/>
      </c>
      <c r="L158" s="6" t="str">
        <f ca="1">IF(AND($A158&lt;&gt;"",$A158&lt;&gt;"TOTAL"),IF(AND([8]PDI_TITULACIÓN!$T156&lt;&gt;"",[8]PDI_TITULACIÓN!$T156&lt;&gt;0),[8]PDI_TITULACIÓN!$T156,""),IF($A158="TOTAL",SUM(INDIRECT("L4:L"&amp;ROW()-1)),""))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IF(AND($A158&lt;&gt;"",$A158&lt;&gt;"TOTAL"),IF(AND([8]PDI_TITULACIÓN!$W156&lt;&gt;"",[8]PDI_TITULACIÓN!$W156&lt;&gt;0),[8]PDI_TITULACIÓN!$W156,""),IF($A158="TOTAL",SUM(INDIRECT("N4:N"&amp;ROW()-1)),""))</f>
        <v/>
      </c>
      <c r="O158" s="6" t="str">
        <f ca="1">IF(AND($A158&lt;&gt;"",$A158&lt;&gt;"TOTAL"),IF(AND([8]PDI_TITULACIÓN!$Y156&lt;&gt;"",[8]PDI_TITULACIÓN!$Y156&lt;&gt;0),[8]PDI_TITULACIÓN!$Y156,""),IF($A158="TOTAL",SUM(INDIRECT("O4:O"&amp;ROW()-1)),""))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IF(AND($A158&lt;&gt;"",$A158&lt;&gt;"TOTAL"),IF(AND([8]PDI_TITULACIÓN!$AB156&lt;&gt;"",[8]PDI_TITULACIÓN!$AB156&lt;&gt;0),[8]PDI_TITULACIÓN!$AB156,""),IF($A158="TOTAL",SUM(INDIRECT("Q4:Q"&amp;ROW()-1)),""))</f>
        <v/>
      </c>
      <c r="R158" s="6" t="str">
        <f ca="1">IF(AND($A158&lt;&gt;"",$A158&lt;&gt;"TOTAL"),IF(AND([8]PDI_TITULACIÓN!$AD156&lt;&gt;"",[8]PDI_TITULACIÓN!$AD156&lt;&gt;0),[8]PDI_TITULACIÓN!$AD156,""),IF($A158="TOTAL",SUM(INDIRECT("R4:R"&amp;ROW()-1)),""))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IF(AND($A158&lt;&gt;"",$A158&lt;&gt;"TOTAL"),IF(AND([8]PDI_TITULACIÓN!$AG156&lt;&gt;"",[8]PDI_TITULACIÓN!$AG156&lt;&gt;0),[8]PDI_TITULACIÓN!$AG156,""),IF($A158="TOTAL",SUM(INDIRECT("T4:T"&amp;ROW()-1)),""))</f>
        <v/>
      </c>
      <c r="U158" s="6" t="str">
        <f ca="1">IF(AND($A158&lt;&gt;"",$A158&lt;&gt;"TOTAL"),IF(AND([8]PDI_TITULACIÓN!$AI156&lt;&gt;"",[8]PDI_TITULACIÓN!$AI156&lt;&gt;0),[8]PDI_TITULACIÓN!$AI156,""),IF($A158="TOTAL",SUM(INDIRECT("U4:U"&amp;ROW()-1)),""))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IF(AND($A158&lt;&gt;"",$A158&lt;&gt;"TOTAL"),IF(AND([8]PDI_TITULACIÓN!$AL156&lt;&gt;"",[8]PDI_TITULACIÓN!$AL156&lt;&gt;0),[8]PDI_TITULACIÓN!$AL156,""),IF($A158="TOTAL",SUM(INDIRECT("W4:W"&amp;ROW()-1)),""))</f>
        <v/>
      </c>
      <c r="X158" s="6" t="str">
        <f ca="1">IF(AND($A158&lt;&gt;"",$A158&lt;&gt;"TOTAL"),IF(AND([8]PDI_TITULACIÓN!$AN156&lt;&gt;"",[8]PDI_TITULACIÓN!$AN156&lt;&gt;0),[8]PDI_TITULACIÓN!$AN156,""),IF($A158="TOTAL",SUM(INDIRECT("X4:X"&amp;ROW()-1)),""))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IF(AND($A158&lt;&gt;"",$A158&lt;&gt;"TOTAL"),IF(AND([8]PDI_TITULACIÓN!$AQ156&lt;&gt;"",[8]PDI_TITULACIÓN!$AQ156&lt;&gt;0),[8]PDI_TITULACIÓN!$AQ156,""),IF($A158="TOTAL",SUM(INDIRECT("Z4:Z"&amp;ROW()-1)),""))</f>
        <v/>
      </c>
      <c r="AA158" s="6" t="str">
        <f ca="1">IF(AND($A158&lt;&gt;"",$A158&lt;&gt;"TOTAL"),IF(AND([8]PDI_TITULACIÓN!$AS156&lt;&gt;"",[8]PDI_TITULACIÓN!$AS156&lt;&gt;0),[8]PDI_TITULACIÓN!$AS156,""),IF($A158="TOTAL",SUM(INDIRECT("AA4:AA"&amp;ROW()-1)),""))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IF(AND($A158&lt;&gt;"",$A158&lt;&gt;"TOTAL"),IF(AND([8]PDI_TITULACIÓN!$AV156&lt;&gt;"",[8]PDI_TITULACIÓN!$AV156&lt;&gt;0),[8]PDI_TITULACIÓN!$AV156,""),IF($A158="TOTAL",SUM(INDIRECT("AC4:AC"&amp;ROW()-1)),""))</f>
        <v/>
      </c>
      <c r="AD158" s="6" t="str">
        <f ca="1">IF(AND($A158&lt;&gt;"",$A158&lt;&gt;"TOTAL"),IF(AND([8]PDI_TITULACIÓN!$AX156&lt;&gt;"",[8]PDI_TITULACIÓN!$AX156&lt;&gt;0),[8]PDI_TITULACIÓN!$AX156,""),IF($A158="TOTAL",SUM(INDIRECT("AD4:AD"&amp;ROW()-1)),""))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IF(AND($A158&lt;&gt;"",$A158&lt;&gt;"TOTAL"),IF(AND([8]PDI_TITULACIÓN!$BA156&lt;&gt;"",[8]PDI_TITULACIÓN!$BA156&lt;&gt;0),[8]PDI_TITULACIÓN!$BA156,""),IF($A158="TOTAL",SUM(INDIRECT("AF4:AF"&amp;ROW()-1)),""))</f>
        <v/>
      </c>
      <c r="AG158" s="6" t="str">
        <f ca="1">IF(AND($A158&lt;&gt;"",$A158&lt;&gt;"TOTAL"),IF(AND([8]PDI_TITULACIÓN!$BC156&lt;&gt;"",[8]PDI_TITULACIÓN!$BC156&lt;&gt;0),[8]PDI_TITULACIÓN!$BC156,""),IF($A158="TOTAL",SUM(INDIRECT("AG4:AG"&amp;ROW()-1)),""))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IF(AND($A158&lt;&gt;"",$A158&lt;&gt;"TOTAL"),IF(AND([8]PDI_TITULACIÓN!$BF156&lt;&gt;"",[8]PDI_TITULACIÓN!$BF156&lt;&gt;0),[8]PDI_TITULACIÓN!$BF156,""),IF($A158="TOTAL",SUM(INDIRECT("AI4:AI"&amp;ROW()-1)),""))</f>
        <v/>
      </c>
      <c r="AJ158" s="6" t="str">
        <f ca="1">IF(AND($A158&lt;&gt;"",$A158&lt;&gt;"TOTAL"),IF(AND([8]PDI_TITULACIÓN!$BH156&lt;&gt;"",[8]PDI_TITULACIÓN!$BH156&lt;&gt;0),[8]PDI_TITULACIÓN!$BH156,""),IF($A158="TOTAL",SUM(INDIRECT("AJ4:AJ"&amp;ROW()-1)),""))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IF(AND($A158&lt;&gt;"",$A158&lt;&gt;"TOTAL"),IF(AND([8]PDI_TITULACIÓN!$BK156&lt;&gt;"",[8]PDI_TITULACIÓN!$BK156&lt;&gt;0),[8]PDI_TITULACIÓN!$BK156,""),IF($A158="TOTAL",SUM(INDIRECT("AL4:AL"&amp;ROW()-1)),""))</f>
        <v/>
      </c>
      <c r="AM158" s="6" t="str">
        <f ca="1">IF(AND($A158&lt;&gt;"",$A158&lt;&gt;"TOTAL"),IF(AND([8]PDI_TITULACIÓN!$BM156&lt;&gt;"",[8]PDI_TITULACIÓN!$BM156&lt;&gt;0),[8]PDI_TITULACIÓN!$BM156,""),IF($A158="TOTAL",SUM(INDIRECT("AM4:AM"&amp;ROW()-1)),""))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IF(AND($A158&lt;&gt;"",$A158&lt;&gt;"TOTAL"),IF(AND([8]PDI_TITULACIÓN!$BP156&lt;&gt;"",[8]PDI_TITULACIÓN!$BP156&lt;&gt;0),[8]PDI_TITULACIÓN!$BP156,""),IF($A158="TOTAL",SUM(INDIRECT("AO4:AO"&amp;ROW()-1)),""))</f>
        <v/>
      </c>
      <c r="AP158" s="6" t="str">
        <f ca="1">IF(AND($A158&lt;&gt;"",$A158&lt;&gt;"TOTAL"),IF(AND([8]PDI_TITULACIÓN!$BR156&lt;&gt;"",[8]PDI_TITULACIÓN!$BR156&lt;&gt;0),[8]PDI_TITULACIÓN!$BR156,""),IF($A158="TOTAL",SUM(INDIRECT("AP4:AP"&amp;ROW()-1)),""))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IF(AND($A158&lt;&gt;"",$A158&lt;&gt;"TOTAL"),IF(AND([8]PDI_TITULACIÓN!$BU156&lt;&gt;"",[8]PDI_TITULACIÓN!$BU156&lt;&gt;0),[8]PDI_TITULACIÓN!$BU156,""),IF($A158="TOTAL",SUM(INDIRECT("AR4:AR"&amp;ROW()-1)),""))</f>
        <v/>
      </c>
      <c r="AS158" s="6" t="str">
        <f ca="1">IF(AND($A158&lt;&gt;"",$A158&lt;&gt;"TOTAL"),IF(AND([8]PDI_TITULACIÓN!$BW156&lt;&gt;"",[8]PDI_TITULACIÓN!$BW156&lt;&gt;0),[8]PDI_TITULACIÓN!$BW156,""),IF($A158="TOTAL",SUM(INDIRECT("AS4:AS"&amp;ROW()-1)),""))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IF(AND($A158&lt;&gt;"",$A158&lt;&gt;"TOTAL"),IF(AND([8]PDI_TITULACIÓN!$BZ156&lt;&gt;"",[8]PDI_TITULACIÓN!$BZ156&lt;&gt;0),[8]PDI_TITULACIÓN!$BZ156,""),IF($A158="TOTAL",SUM(INDIRECT("AU4:AU"&amp;ROW()-1)),""))</f>
        <v/>
      </c>
      <c r="AV158" s="6" t="str">
        <f ca="1">IF(AND($A158&lt;&gt;"",$A158&lt;&gt;"TOTAL"),IF(AND([8]PDI_TITULACIÓN!$CB156&lt;&gt;"",[8]PDI_TITULACIÓN!$CB156&lt;&gt;0),[8]PDI_TITULACIÓN!$CB156,""),IF($A158="TOTAL",SUM(INDIRECT("AV4:AV"&amp;ROW()-1)),""))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IF(AND($A158&lt;&gt;"",$A158&lt;&gt;"TOTAL"),IF(AND([8]PDI_TITULACIÓN!$CE156&lt;&gt;"",[8]PDI_TITULACIÓN!$CE156&lt;&gt;0),[8]PDI_TITULACIÓN!$CE156,""),IF($A158="TOTAL",SUM(INDIRECT("AX4:AX"&amp;ROW()-1)),""))</f>
        <v/>
      </c>
      <c r="AY158" s="6" t="str">
        <f ca="1">IF(AND($A158&lt;&gt;"",$A158&lt;&gt;"TOTAL"),IF(AND([8]PDI_TITULACIÓN!$CG156&lt;&gt;"",[8]PDI_TITULACIÓN!$CG156&lt;&gt;0),[8]PDI_TITULACIÓN!$CG156,""),IF($A158="TOTAL",SUM(INDIRECT("AY4:AY"&amp;ROW()-1)),""))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IF(AND($A158&lt;&gt;"",$A158&lt;&gt;"TOTAL"),IF(AND([8]PDI_TITULACIÓN!$CJ156&lt;&gt;"",[8]PDI_TITULACIÓN!$CJ156&lt;&gt;0),[8]PDI_TITULACIÓN!$CJ156,""),IF($A158="TOTAL",SUM(INDIRECT("BA4:BA"&amp;ROW()-1)),""))</f>
        <v/>
      </c>
      <c r="BB158" s="6" t="str">
        <f ca="1">IF(AND($A158&lt;&gt;"",$A158&lt;&gt;"TOTAL"),IF(AND([8]PDI_TITULACIÓN!$CL156&lt;&gt;"",[8]PDI_TITULACIÓN!$CL156&lt;&gt;0),[8]PDI_TITULACIÓN!$CL156,""),IF($A158="TOTAL",SUM(INDIRECT("BB4:BB"&amp;ROW()-1)),""))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IF(AND($A158&lt;&gt;"",$A158&lt;&gt;"TOTAL"),IF(AND([8]PDI_TITULACIÓN!$CO156&lt;&gt;"",[8]PDI_TITULACIÓN!$CO156&lt;&gt;0),[8]PDI_TITULACIÓN!$CO156,""),IF($A158="TOTAL",SUM(INDIRECT("BD4:BD"&amp;ROW()-1)),""))</f>
        <v/>
      </c>
      <c r="BE158" s="6" t="str">
        <f ca="1">IF(AND($A158&lt;&gt;"",$A158&lt;&gt;"TOTAL"),IF(AND([8]PDI_TITULACIÓN!$CQ156&lt;&gt;"",[8]PDI_TITULACIÓN!$CQ156&lt;&gt;0),[8]PDI_TITULACIÓN!$CQ156,""),IF($A158="TOTAL",SUM(INDIRECT("BE4:BE"&amp;ROW()-1)),""))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IF([8]PDI_TITULACIÓN!$B157&lt;&gt;"",[8]PDI_TITULACIÓN!$B157,IF(AND([8]PDI_TITULACIÓN!$B157="",[8]PDI_TITULACIÓN!$B158="",[8]PDI_TITULACIÓN!$B156=""),"","TOTAL"))</f>
        <v/>
      </c>
      <c r="B159" s="6" t="str">
        <f ca="1">IF(AND($A159&lt;&gt;"",$A159&lt;&gt;"TOTAL"),IF(AND([8]PDI_TITULACIÓN!$C157&lt;&gt;"",[8]PDI_TITULACIÓN!$C157&lt;&gt;0),[8]PDI_TITULACIÓN!$C157,""),IF($A159="TOTAL",SUM(INDIRECT("B4:B"&amp;ROW()-1)),""))</f>
        <v/>
      </c>
      <c r="C159" s="6" t="str">
        <f ca="1">IF(AND($A159&lt;&gt;"",$A159&lt;&gt;"TOTAL"),IF(AND([8]PDI_TITULACIÓN!$E157&lt;&gt;"",[8]PDI_TITULACIÓN!$E157&lt;&gt;0),[8]PDI_TITULACIÓN!$E157,""),IF($A159="TOTAL",SUM(INDIRECT("C4:C"&amp;ROW()-1)),""))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IF(AND($A159&lt;&gt;"",$A159&lt;&gt;"TOTAL"),IF(AND([8]PDI_TITULACIÓN!$H157&lt;&gt;"",[8]PDI_TITULACIÓN!$H157&lt;&gt;0),[8]PDI_TITULACIÓN!$H157,""),IF($A159="TOTAL",SUM(INDIRECT("E4:E"&amp;ROW()-1)),""))</f>
        <v/>
      </c>
      <c r="F159" s="6" t="str">
        <f ca="1">IF(AND($A159&lt;&gt;"",$A159&lt;&gt;"TOTAL"),IF(AND([8]PDI_TITULACIÓN!$J157&lt;&gt;"",[8]PDI_TITULACIÓN!$J157&lt;&gt;0),[8]PDI_TITULACIÓN!$J157,""),IF($A159="TOTAL",SUM(INDIRECT("F4:F"&amp;ROW()-1)),""))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IF(AND($A159&lt;&gt;"",$A159&lt;&gt;"TOTAL"),IF(AND([8]PDI_TITULACIÓN!$M157&lt;&gt;"",[8]PDI_TITULACIÓN!$M157&lt;&gt;0),[8]PDI_TITULACIÓN!$M157,""),IF($A159="TOTAL",SUM(INDIRECT("H4:H"&amp;ROW()-1)),""))</f>
        <v/>
      </c>
      <c r="I159" s="6" t="str">
        <f ca="1">IF(AND($A159&lt;&gt;"",$A159&lt;&gt;"TOTAL"),IF(AND([8]PDI_TITULACIÓN!$O157&lt;&gt;"",[8]PDI_TITULACIÓN!$O157&lt;&gt;0),[8]PDI_TITULACIÓN!$O157,""),IF($A159="TOTAL",SUM(INDIRECT("I4:I"&amp;ROW()-1)),""))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IF(AND($A159&lt;&gt;"",$A159&lt;&gt;"TOTAL"),IF(AND([8]PDI_TITULACIÓN!$R157&lt;&gt;"",[8]PDI_TITULACIÓN!$R157&lt;&gt;0),[8]PDI_TITULACIÓN!$R157,""),IF($A159="TOTAL",SUM(INDIRECT("K4:K"&amp;ROW()-1)),""))</f>
        <v/>
      </c>
      <c r="L159" s="6" t="str">
        <f ca="1">IF(AND($A159&lt;&gt;"",$A159&lt;&gt;"TOTAL"),IF(AND([8]PDI_TITULACIÓN!$T157&lt;&gt;"",[8]PDI_TITULACIÓN!$T157&lt;&gt;0),[8]PDI_TITULACIÓN!$T157,""),IF($A159="TOTAL",SUM(INDIRECT("L4:L"&amp;ROW()-1)),""))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IF(AND($A159&lt;&gt;"",$A159&lt;&gt;"TOTAL"),IF(AND([8]PDI_TITULACIÓN!$W157&lt;&gt;"",[8]PDI_TITULACIÓN!$W157&lt;&gt;0),[8]PDI_TITULACIÓN!$W157,""),IF($A159="TOTAL",SUM(INDIRECT("N4:N"&amp;ROW()-1)),""))</f>
        <v/>
      </c>
      <c r="O159" s="6" t="str">
        <f ca="1">IF(AND($A159&lt;&gt;"",$A159&lt;&gt;"TOTAL"),IF(AND([8]PDI_TITULACIÓN!$Y157&lt;&gt;"",[8]PDI_TITULACIÓN!$Y157&lt;&gt;0),[8]PDI_TITULACIÓN!$Y157,""),IF($A159="TOTAL",SUM(INDIRECT("O4:O"&amp;ROW()-1)),""))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IF(AND($A159&lt;&gt;"",$A159&lt;&gt;"TOTAL"),IF(AND([8]PDI_TITULACIÓN!$AB157&lt;&gt;"",[8]PDI_TITULACIÓN!$AB157&lt;&gt;0),[8]PDI_TITULACIÓN!$AB157,""),IF($A159="TOTAL",SUM(INDIRECT("Q4:Q"&amp;ROW()-1)),""))</f>
        <v/>
      </c>
      <c r="R159" s="6" t="str">
        <f ca="1">IF(AND($A159&lt;&gt;"",$A159&lt;&gt;"TOTAL"),IF(AND([8]PDI_TITULACIÓN!$AD157&lt;&gt;"",[8]PDI_TITULACIÓN!$AD157&lt;&gt;0),[8]PDI_TITULACIÓN!$AD157,""),IF($A159="TOTAL",SUM(INDIRECT("R4:R"&amp;ROW()-1)),""))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IF(AND($A159&lt;&gt;"",$A159&lt;&gt;"TOTAL"),IF(AND([8]PDI_TITULACIÓN!$AG157&lt;&gt;"",[8]PDI_TITULACIÓN!$AG157&lt;&gt;0),[8]PDI_TITULACIÓN!$AG157,""),IF($A159="TOTAL",SUM(INDIRECT("T4:T"&amp;ROW()-1)),""))</f>
        <v/>
      </c>
      <c r="U159" s="6" t="str">
        <f ca="1">IF(AND($A159&lt;&gt;"",$A159&lt;&gt;"TOTAL"),IF(AND([8]PDI_TITULACIÓN!$AI157&lt;&gt;"",[8]PDI_TITULACIÓN!$AI157&lt;&gt;0),[8]PDI_TITULACIÓN!$AI157,""),IF($A159="TOTAL",SUM(INDIRECT("U4:U"&amp;ROW()-1)),""))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IF(AND($A159&lt;&gt;"",$A159&lt;&gt;"TOTAL"),IF(AND([8]PDI_TITULACIÓN!$AL157&lt;&gt;"",[8]PDI_TITULACIÓN!$AL157&lt;&gt;0),[8]PDI_TITULACIÓN!$AL157,""),IF($A159="TOTAL",SUM(INDIRECT("W4:W"&amp;ROW()-1)),""))</f>
        <v/>
      </c>
      <c r="X159" s="6" t="str">
        <f ca="1">IF(AND($A159&lt;&gt;"",$A159&lt;&gt;"TOTAL"),IF(AND([8]PDI_TITULACIÓN!$AN157&lt;&gt;"",[8]PDI_TITULACIÓN!$AN157&lt;&gt;0),[8]PDI_TITULACIÓN!$AN157,""),IF($A159="TOTAL",SUM(INDIRECT("X4:X"&amp;ROW()-1)),""))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IF(AND($A159&lt;&gt;"",$A159&lt;&gt;"TOTAL"),IF(AND([8]PDI_TITULACIÓN!$AQ157&lt;&gt;"",[8]PDI_TITULACIÓN!$AQ157&lt;&gt;0),[8]PDI_TITULACIÓN!$AQ157,""),IF($A159="TOTAL",SUM(INDIRECT("Z4:Z"&amp;ROW()-1)),""))</f>
        <v/>
      </c>
      <c r="AA159" s="6" t="str">
        <f ca="1">IF(AND($A159&lt;&gt;"",$A159&lt;&gt;"TOTAL"),IF(AND([8]PDI_TITULACIÓN!$AS157&lt;&gt;"",[8]PDI_TITULACIÓN!$AS157&lt;&gt;0),[8]PDI_TITULACIÓN!$AS157,""),IF($A159="TOTAL",SUM(INDIRECT("AA4:AA"&amp;ROW()-1)),""))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IF(AND($A159&lt;&gt;"",$A159&lt;&gt;"TOTAL"),IF(AND([8]PDI_TITULACIÓN!$AV157&lt;&gt;"",[8]PDI_TITULACIÓN!$AV157&lt;&gt;0),[8]PDI_TITULACIÓN!$AV157,""),IF($A159="TOTAL",SUM(INDIRECT("AC4:AC"&amp;ROW()-1)),""))</f>
        <v/>
      </c>
      <c r="AD159" s="6" t="str">
        <f ca="1">IF(AND($A159&lt;&gt;"",$A159&lt;&gt;"TOTAL"),IF(AND([8]PDI_TITULACIÓN!$AX157&lt;&gt;"",[8]PDI_TITULACIÓN!$AX157&lt;&gt;0),[8]PDI_TITULACIÓN!$AX157,""),IF($A159="TOTAL",SUM(INDIRECT("AD4:AD"&amp;ROW()-1)),""))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IF(AND($A159&lt;&gt;"",$A159&lt;&gt;"TOTAL"),IF(AND([8]PDI_TITULACIÓN!$BA157&lt;&gt;"",[8]PDI_TITULACIÓN!$BA157&lt;&gt;0),[8]PDI_TITULACIÓN!$BA157,""),IF($A159="TOTAL",SUM(INDIRECT("AF4:AF"&amp;ROW()-1)),""))</f>
        <v/>
      </c>
      <c r="AG159" s="6" t="str">
        <f ca="1">IF(AND($A159&lt;&gt;"",$A159&lt;&gt;"TOTAL"),IF(AND([8]PDI_TITULACIÓN!$BC157&lt;&gt;"",[8]PDI_TITULACIÓN!$BC157&lt;&gt;0),[8]PDI_TITULACIÓN!$BC157,""),IF($A159="TOTAL",SUM(INDIRECT("AG4:AG"&amp;ROW()-1)),""))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IF(AND($A159&lt;&gt;"",$A159&lt;&gt;"TOTAL"),IF(AND([8]PDI_TITULACIÓN!$BF157&lt;&gt;"",[8]PDI_TITULACIÓN!$BF157&lt;&gt;0),[8]PDI_TITULACIÓN!$BF157,""),IF($A159="TOTAL",SUM(INDIRECT("AI4:AI"&amp;ROW()-1)),""))</f>
        <v/>
      </c>
      <c r="AJ159" s="6" t="str">
        <f ca="1">IF(AND($A159&lt;&gt;"",$A159&lt;&gt;"TOTAL"),IF(AND([8]PDI_TITULACIÓN!$BH157&lt;&gt;"",[8]PDI_TITULACIÓN!$BH157&lt;&gt;0),[8]PDI_TITULACIÓN!$BH157,""),IF($A159="TOTAL",SUM(INDIRECT("AJ4:AJ"&amp;ROW()-1)),""))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IF(AND($A159&lt;&gt;"",$A159&lt;&gt;"TOTAL"),IF(AND([8]PDI_TITULACIÓN!$BK157&lt;&gt;"",[8]PDI_TITULACIÓN!$BK157&lt;&gt;0),[8]PDI_TITULACIÓN!$BK157,""),IF($A159="TOTAL",SUM(INDIRECT("AL4:AL"&amp;ROW()-1)),""))</f>
        <v/>
      </c>
      <c r="AM159" s="6" t="str">
        <f ca="1">IF(AND($A159&lt;&gt;"",$A159&lt;&gt;"TOTAL"),IF(AND([8]PDI_TITULACIÓN!$BM157&lt;&gt;"",[8]PDI_TITULACIÓN!$BM157&lt;&gt;0),[8]PDI_TITULACIÓN!$BM157,""),IF($A159="TOTAL",SUM(INDIRECT("AM4:AM"&amp;ROW()-1)),""))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IF(AND($A159&lt;&gt;"",$A159&lt;&gt;"TOTAL"),IF(AND([8]PDI_TITULACIÓN!$BP157&lt;&gt;"",[8]PDI_TITULACIÓN!$BP157&lt;&gt;0),[8]PDI_TITULACIÓN!$BP157,""),IF($A159="TOTAL",SUM(INDIRECT("AO4:AO"&amp;ROW()-1)),""))</f>
        <v/>
      </c>
      <c r="AP159" s="6" t="str">
        <f ca="1">IF(AND($A159&lt;&gt;"",$A159&lt;&gt;"TOTAL"),IF(AND([8]PDI_TITULACIÓN!$BR157&lt;&gt;"",[8]PDI_TITULACIÓN!$BR157&lt;&gt;0),[8]PDI_TITULACIÓN!$BR157,""),IF($A159="TOTAL",SUM(INDIRECT("AP4:AP"&amp;ROW()-1)),""))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IF(AND($A159&lt;&gt;"",$A159&lt;&gt;"TOTAL"),IF(AND([8]PDI_TITULACIÓN!$BU157&lt;&gt;"",[8]PDI_TITULACIÓN!$BU157&lt;&gt;0),[8]PDI_TITULACIÓN!$BU157,""),IF($A159="TOTAL",SUM(INDIRECT("AR4:AR"&amp;ROW()-1)),""))</f>
        <v/>
      </c>
      <c r="AS159" s="6" t="str">
        <f ca="1">IF(AND($A159&lt;&gt;"",$A159&lt;&gt;"TOTAL"),IF(AND([8]PDI_TITULACIÓN!$BW157&lt;&gt;"",[8]PDI_TITULACIÓN!$BW157&lt;&gt;0),[8]PDI_TITULACIÓN!$BW157,""),IF($A159="TOTAL",SUM(INDIRECT("AS4:AS"&amp;ROW()-1)),""))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IF(AND($A159&lt;&gt;"",$A159&lt;&gt;"TOTAL"),IF(AND([8]PDI_TITULACIÓN!$BZ157&lt;&gt;"",[8]PDI_TITULACIÓN!$BZ157&lt;&gt;0),[8]PDI_TITULACIÓN!$BZ157,""),IF($A159="TOTAL",SUM(INDIRECT("AU4:AU"&amp;ROW()-1)),""))</f>
        <v/>
      </c>
      <c r="AV159" s="6" t="str">
        <f ca="1">IF(AND($A159&lt;&gt;"",$A159&lt;&gt;"TOTAL"),IF(AND([8]PDI_TITULACIÓN!$CB157&lt;&gt;"",[8]PDI_TITULACIÓN!$CB157&lt;&gt;0),[8]PDI_TITULACIÓN!$CB157,""),IF($A159="TOTAL",SUM(INDIRECT("AV4:AV"&amp;ROW()-1)),""))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IF(AND($A159&lt;&gt;"",$A159&lt;&gt;"TOTAL"),IF(AND([8]PDI_TITULACIÓN!$CE157&lt;&gt;"",[8]PDI_TITULACIÓN!$CE157&lt;&gt;0),[8]PDI_TITULACIÓN!$CE157,""),IF($A159="TOTAL",SUM(INDIRECT("AX4:AX"&amp;ROW()-1)),""))</f>
        <v/>
      </c>
      <c r="AY159" s="6" t="str">
        <f ca="1">IF(AND($A159&lt;&gt;"",$A159&lt;&gt;"TOTAL"),IF(AND([8]PDI_TITULACIÓN!$CG157&lt;&gt;"",[8]PDI_TITULACIÓN!$CG157&lt;&gt;0),[8]PDI_TITULACIÓN!$CG157,""),IF($A159="TOTAL",SUM(INDIRECT("AY4:AY"&amp;ROW()-1)),""))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IF(AND($A159&lt;&gt;"",$A159&lt;&gt;"TOTAL"),IF(AND([8]PDI_TITULACIÓN!$CJ157&lt;&gt;"",[8]PDI_TITULACIÓN!$CJ157&lt;&gt;0),[8]PDI_TITULACIÓN!$CJ157,""),IF($A159="TOTAL",SUM(INDIRECT("BA4:BA"&amp;ROW()-1)),""))</f>
        <v/>
      </c>
      <c r="BB159" s="6" t="str">
        <f ca="1">IF(AND($A159&lt;&gt;"",$A159&lt;&gt;"TOTAL"),IF(AND([8]PDI_TITULACIÓN!$CL157&lt;&gt;"",[8]PDI_TITULACIÓN!$CL157&lt;&gt;0),[8]PDI_TITULACIÓN!$CL157,""),IF($A159="TOTAL",SUM(INDIRECT("BB4:BB"&amp;ROW()-1)),""))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IF(AND($A159&lt;&gt;"",$A159&lt;&gt;"TOTAL"),IF(AND([8]PDI_TITULACIÓN!$CO157&lt;&gt;"",[8]PDI_TITULACIÓN!$CO157&lt;&gt;0),[8]PDI_TITULACIÓN!$CO157,""),IF($A159="TOTAL",SUM(INDIRECT("BD4:BD"&amp;ROW()-1)),""))</f>
        <v/>
      </c>
      <c r="BE159" s="6" t="str">
        <f ca="1">IF(AND($A159&lt;&gt;"",$A159&lt;&gt;"TOTAL"),IF(AND([8]PDI_TITULACIÓN!$CQ157&lt;&gt;"",[8]PDI_TITULACIÓN!$CQ157&lt;&gt;0),[8]PDI_TITULACIÓN!$CQ157,""),IF($A159="TOTAL",SUM(INDIRECT("BE4:BE"&amp;ROW()-1)),""))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IF([8]PDI_TITULACIÓN!$B158&lt;&gt;"",[8]PDI_TITULACIÓN!$B158,IF(AND([8]PDI_TITULACIÓN!$B158="",[8]PDI_TITULACIÓN!$B159="",[8]PDI_TITULACIÓN!$B157=""),"","TOTAL"))</f>
        <v/>
      </c>
      <c r="B160" s="6" t="str">
        <f ca="1">IF(AND($A160&lt;&gt;"",$A160&lt;&gt;"TOTAL"),IF(AND([8]PDI_TITULACIÓN!$C158&lt;&gt;"",[8]PDI_TITULACIÓN!$C158&lt;&gt;0),[8]PDI_TITULACIÓN!$C158,""),IF($A160="TOTAL",SUM(INDIRECT("B4:B"&amp;ROW()-1)),""))</f>
        <v/>
      </c>
      <c r="C160" s="6" t="str">
        <f ca="1">IF(AND($A160&lt;&gt;"",$A160&lt;&gt;"TOTAL"),IF(AND([8]PDI_TITULACIÓN!$E158&lt;&gt;"",[8]PDI_TITULACIÓN!$E158&lt;&gt;0),[8]PDI_TITULACIÓN!$E158,""),IF($A160="TOTAL",SUM(INDIRECT("C4:C"&amp;ROW()-1)),""))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IF(AND($A160&lt;&gt;"",$A160&lt;&gt;"TOTAL"),IF(AND([8]PDI_TITULACIÓN!$H158&lt;&gt;"",[8]PDI_TITULACIÓN!$H158&lt;&gt;0),[8]PDI_TITULACIÓN!$H158,""),IF($A160="TOTAL",SUM(INDIRECT("E4:E"&amp;ROW()-1)),""))</f>
        <v/>
      </c>
      <c r="F160" s="6" t="str">
        <f ca="1">IF(AND($A160&lt;&gt;"",$A160&lt;&gt;"TOTAL"),IF(AND([8]PDI_TITULACIÓN!$J158&lt;&gt;"",[8]PDI_TITULACIÓN!$J158&lt;&gt;0),[8]PDI_TITULACIÓN!$J158,""),IF($A160="TOTAL",SUM(INDIRECT("F4:F"&amp;ROW()-1)),""))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IF(AND($A160&lt;&gt;"",$A160&lt;&gt;"TOTAL"),IF(AND([8]PDI_TITULACIÓN!$M158&lt;&gt;"",[8]PDI_TITULACIÓN!$M158&lt;&gt;0),[8]PDI_TITULACIÓN!$M158,""),IF($A160="TOTAL",SUM(INDIRECT("H4:H"&amp;ROW()-1)),""))</f>
        <v/>
      </c>
      <c r="I160" s="6" t="str">
        <f ca="1">IF(AND($A160&lt;&gt;"",$A160&lt;&gt;"TOTAL"),IF(AND([8]PDI_TITULACIÓN!$O158&lt;&gt;"",[8]PDI_TITULACIÓN!$O158&lt;&gt;0),[8]PDI_TITULACIÓN!$O158,""),IF($A160="TOTAL",SUM(INDIRECT("I4:I"&amp;ROW()-1)),""))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IF(AND($A160&lt;&gt;"",$A160&lt;&gt;"TOTAL"),IF(AND([8]PDI_TITULACIÓN!$R158&lt;&gt;"",[8]PDI_TITULACIÓN!$R158&lt;&gt;0),[8]PDI_TITULACIÓN!$R158,""),IF($A160="TOTAL",SUM(INDIRECT("K4:K"&amp;ROW()-1)),""))</f>
        <v/>
      </c>
      <c r="L160" s="6" t="str">
        <f ca="1">IF(AND($A160&lt;&gt;"",$A160&lt;&gt;"TOTAL"),IF(AND([8]PDI_TITULACIÓN!$T158&lt;&gt;"",[8]PDI_TITULACIÓN!$T158&lt;&gt;0),[8]PDI_TITULACIÓN!$T158,""),IF($A160="TOTAL",SUM(INDIRECT("L4:L"&amp;ROW()-1)),""))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IF(AND($A160&lt;&gt;"",$A160&lt;&gt;"TOTAL"),IF(AND([8]PDI_TITULACIÓN!$W158&lt;&gt;"",[8]PDI_TITULACIÓN!$W158&lt;&gt;0),[8]PDI_TITULACIÓN!$W158,""),IF($A160="TOTAL",SUM(INDIRECT("N4:N"&amp;ROW()-1)),""))</f>
        <v/>
      </c>
      <c r="O160" s="6" t="str">
        <f ca="1">IF(AND($A160&lt;&gt;"",$A160&lt;&gt;"TOTAL"),IF(AND([8]PDI_TITULACIÓN!$Y158&lt;&gt;"",[8]PDI_TITULACIÓN!$Y158&lt;&gt;0),[8]PDI_TITULACIÓN!$Y158,""),IF($A160="TOTAL",SUM(INDIRECT("O4:O"&amp;ROW()-1)),""))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IF(AND($A160&lt;&gt;"",$A160&lt;&gt;"TOTAL"),IF(AND([8]PDI_TITULACIÓN!$AB158&lt;&gt;"",[8]PDI_TITULACIÓN!$AB158&lt;&gt;0),[8]PDI_TITULACIÓN!$AB158,""),IF($A160="TOTAL",SUM(INDIRECT("Q4:Q"&amp;ROW()-1)),""))</f>
        <v/>
      </c>
      <c r="R160" s="6" t="str">
        <f ca="1">IF(AND($A160&lt;&gt;"",$A160&lt;&gt;"TOTAL"),IF(AND([8]PDI_TITULACIÓN!$AD158&lt;&gt;"",[8]PDI_TITULACIÓN!$AD158&lt;&gt;0),[8]PDI_TITULACIÓN!$AD158,""),IF($A160="TOTAL",SUM(INDIRECT("R4:R"&amp;ROW()-1)),""))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IF(AND($A160&lt;&gt;"",$A160&lt;&gt;"TOTAL"),IF(AND([8]PDI_TITULACIÓN!$AG158&lt;&gt;"",[8]PDI_TITULACIÓN!$AG158&lt;&gt;0),[8]PDI_TITULACIÓN!$AG158,""),IF($A160="TOTAL",SUM(INDIRECT("T4:T"&amp;ROW()-1)),""))</f>
        <v/>
      </c>
      <c r="U160" s="6" t="str">
        <f ca="1">IF(AND($A160&lt;&gt;"",$A160&lt;&gt;"TOTAL"),IF(AND([8]PDI_TITULACIÓN!$AI158&lt;&gt;"",[8]PDI_TITULACIÓN!$AI158&lt;&gt;0),[8]PDI_TITULACIÓN!$AI158,""),IF($A160="TOTAL",SUM(INDIRECT("U4:U"&amp;ROW()-1)),""))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IF(AND($A160&lt;&gt;"",$A160&lt;&gt;"TOTAL"),IF(AND([8]PDI_TITULACIÓN!$AL158&lt;&gt;"",[8]PDI_TITULACIÓN!$AL158&lt;&gt;0),[8]PDI_TITULACIÓN!$AL158,""),IF($A160="TOTAL",SUM(INDIRECT("W4:W"&amp;ROW()-1)),""))</f>
        <v/>
      </c>
      <c r="X160" s="6" t="str">
        <f ca="1">IF(AND($A160&lt;&gt;"",$A160&lt;&gt;"TOTAL"),IF(AND([8]PDI_TITULACIÓN!$AN158&lt;&gt;"",[8]PDI_TITULACIÓN!$AN158&lt;&gt;0),[8]PDI_TITULACIÓN!$AN158,""),IF($A160="TOTAL",SUM(INDIRECT("X4:X"&amp;ROW()-1)),""))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IF(AND($A160&lt;&gt;"",$A160&lt;&gt;"TOTAL"),IF(AND([8]PDI_TITULACIÓN!$AQ158&lt;&gt;"",[8]PDI_TITULACIÓN!$AQ158&lt;&gt;0),[8]PDI_TITULACIÓN!$AQ158,""),IF($A160="TOTAL",SUM(INDIRECT("Z4:Z"&amp;ROW()-1)),""))</f>
        <v/>
      </c>
      <c r="AA160" s="6" t="str">
        <f ca="1">IF(AND($A160&lt;&gt;"",$A160&lt;&gt;"TOTAL"),IF(AND([8]PDI_TITULACIÓN!$AS158&lt;&gt;"",[8]PDI_TITULACIÓN!$AS158&lt;&gt;0),[8]PDI_TITULACIÓN!$AS158,""),IF($A160="TOTAL",SUM(INDIRECT("AA4:AA"&amp;ROW()-1)),""))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IF(AND($A160&lt;&gt;"",$A160&lt;&gt;"TOTAL"),IF(AND([8]PDI_TITULACIÓN!$AV158&lt;&gt;"",[8]PDI_TITULACIÓN!$AV158&lt;&gt;0),[8]PDI_TITULACIÓN!$AV158,""),IF($A160="TOTAL",SUM(INDIRECT("AC4:AC"&amp;ROW()-1)),""))</f>
        <v/>
      </c>
      <c r="AD160" s="6" t="str">
        <f ca="1">IF(AND($A160&lt;&gt;"",$A160&lt;&gt;"TOTAL"),IF(AND([8]PDI_TITULACIÓN!$AX158&lt;&gt;"",[8]PDI_TITULACIÓN!$AX158&lt;&gt;0),[8]PDI_TITULACIÓN!$AX158,""),IF($A160="TOTAL",SUM(INDIRECT("AD4:AD"&amp;ROW()-1)),""))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IF(AND($A160&lt;&gt;"",$A160&lt;&gt;"TOTAL"),IF(AND([8]PDI_TITULACIÓN!$BA158&lt;&gt;"",[8]PDI_TITULACIÓN!$BA158&lt;&gt;0),[8]PDI_TITULACIÓN!$BA158,""),IF($A160="TOTAL",SUM(INDIRECT("AF4:AF"&amp;ROW()-1)),""))</f>
        <v/>
      </c>
      <c r="AG160" s="6" t="str">
        <f ca="1">IF(AND($A160&lt;&gt;"",$A160&lt;&gt;"TOTAL"),IF(AND([8]PDI_TITULACIÓN!$BC158&lt;&gt;"",[8]PDI_TITULACIÓN!$BC158&lt;&gt;0),[8]PDI_TITULACIÓN!$BC158,""),IF($A160="TOTAL",SUM(INDIRECT("AG4:AG"&amp;ROW()-1)),""))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IF(AND($A160&lt;&gt;"",$A160&lt;&gt;"TOTAL"),IF(AND([8]PDI_TITULACIÓN!$BF158&lt;&gt;"",[8]PDI_TITULACIÓN!$BF158&lt;&gt;0),[8]PDI_TITULACIÓN!$BF158,""),IF($A160="TOTAL",SUM(INDIRECT("AI4:AI"&amp;ROW()-1)),""))</f>
        <v/>
      </c>
      <c r="AJ160" s="6" t="str">
        <f ca="1">IF(AND($A160&lt;&gt;"",$A160&lt;&gt;"TOTAL"),IF(AND([8]PDI_TITULACIÓN!$BH158&lt;&gt;"",[8]PDI_TITULACIÓN!$BH158&lt;&gt;0),[8]PDI_TITULACIÓN!$BH158,""),IF($A160="TOTAL",SUM(INDIRECT("AJ4:AJ"&amp;ROW()-1)),""))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IF(AND($A160&lt;&gt;"",$A160&lt;&gt;"TOTAL"),IF(AND([8]PDI_TITULACIÓN!$BK158&lt;&gt;"",[8]PDI_TITULACIÓN!$BK158&lt;&gt;0),[8]PDI_TITULACIÓN!$BK158,""),IF($A160="TOTAL",SUM(INDIRECT("AL4:AL"&amp;ROW()-1)),""))</f>
        <v/>
      </c>
      <c r="AM160" s="6" t="str">
        <f ca="1">IF(AND($A160&lt;&gt;"",$A160&lt;&gt;"TOTAL"),IF(AND([8]PDI_TITULACIÓN!$BM158&lt;&gt;"",[8]PDI_TITULACIÓN!$BM158&lt;&gt;0),[8]PDI_TITULACIÓN!$BM158,""),IF($A160="TOTAL",SUM(INDIRECT("AM4:AM"&amp;ROW()-1)),""))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IF(AND($A160&lt;&gt;"",$A160&lt;&gt;"TOTAL"),IF(AND([8]PDI_TITULACIÓN!$BP158&lt;&gt;"",[8]PDI_TITULACIÓN!$BP158&lt;&gt;0),[8]PDI_TITULACIÓN!$BP158,""),IF($A160="TOTAL",SUM(INDIRECT("AO4:AO"&amp;ROW()-1)),""))</f>
        <v/>
      </c>
      <c r="AP160" s="6" t="str">
        <f ca="1">IF(AND($A160&lt;&gt;"",$A160&lt;&gt;"TOTAL"),IF(AND([8]PDI_TITULACIÓN!$BR158&lt;&gt;"",[8]PDI_TITULACIÓN!$BR158&lt;&gt;0),[8]PDI_TITULACIÓN!$BR158,""),IF($A160="TOTAL",SUM(INDIRECT("AP4:AP"&amp;ROW()-1)),""))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IF(AND($A160&lt;&gt;"",$A160&lt;&gt;"TOTAL"),IF(AND([8]PDI_TITULACIÓN!$BU158&lt;&gt;"",[8]PDI_TITULACIÓN!$BU158&lt;&gt;0),[8]PDI_TITULACIÓN!$BU158,""),IF($A160="TOTAL",SUM(INDIRECT("AR4:AR"&amp;ROW()-1)),""))</f>
        <v/>
      </c>
      <c r="AS160" s="6" t="str">
        <f ca="1">IF(AND($A160&lt;&gt;"",$A160&lt;&gt;"TOTAL"),IF(AND([8]PDI_TITULACIÓN!$BW158&lt;&gt;"",[8]PDI_TITULACIÓN!$BW158&lt;&gt;0),[8]PDI_TITULACIÓN!$BW158,""),IF($A160="TOTAL",SUM(INDIRECT("AS4:AS"&amp;ROW()-1)),""))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IF(AND($A160&lt;&gt;"",$A160&lt;&gt;"TOTAL"),IF(AND([8]PDI_TITULACIÓN!$BZ158&lt;&gt;"",[8]PDI_TITULACIÓN!$BZ158&lt;&gt;0),[8]PDI_TITULACIÓN!$BZ158,""),IF($A160="TOTAL",SUM(INDIRECT("AU4:AU"&amp;ROW()-1)),""))</f>
        <v/>
      </c>
      <c r="AV160" s="6" t="str">
        <f ca="1">IF(AND($A160&lt;&gt;"",$A160&lt;&gt;"TOTAL"),IF(AND([8]PDI_TITULACIÓN!$CB158&lt;&gt;"",[8]PDI_TITULACIÓN!$CB158&lt;&gt;0),[8]PDI_TITULACIÓN!$CB158,""),IF($A160="TOTAL",SUM(INDIRECT("AV4:AV"&amp;ROW()-1)),""))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IF(AND($A160&lt;&gt;"",$A160&lt;&gt;"TOTAL"),IF(AND([8]PDI_TITULACIÓN!$CE158&lt;&gt;"",[8]PDI_TITULACIÓN!$CE158&lt;&gt;0),[8]PDI_TITULACIÓN!$CE158,""),IF($A160="TOTAL",SUM(INDIRECT("AX4:AX"&amp;ROW()-1)),""))</f>
        <v/>
      </c>
      <c r="AY160" s="6" t="str">
        <f ca="1">IF(AND($A160&lt;&gt;"",$A160&lt;&gt;"TOTAL"),IF(AND([8]PDI_TITULACIÓN!$CG158&lt;&gt;"",[8]PDI_TITULACIÓN!$CG158&lt;&gt;0),[8]PDI_TITULACIÓN!$CG158,""),IF($A160="TOTAL",SUM(INDIRECT("AY4:AY"&amp;ROW()-1)),""))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IF(AND($A160&lt;&gt;"",$A160&lt;&gt;"TOTAL"),IF(AND([8]PDI_TITULACIÓN!$CJ158&lt;&gt;"",[8]PDI_TITULACIÓN!$CJ158&lt;&gt;0),[8]PDI_TITULACIÓN!$CJ158,""),IF($A160="TOTAL",SUM(INDIRECT("BA4:BA"&amp;ROW()-1)),""))</f>
        <v/>
      </c>
      <c r="BB160" s="6" t="str">
        <f ca="1">IF(AND($A160&lt;&gt;"",$A160&lt;&gt;"TOTAL"),IF(AND([8]PDI_TITULACIÓN!$CL158&lt;&gt;"",[8]PDI_TITULACIÓN!$CL158&lt;&gt;0),[8]PDI_TITULACIÓN!$CL158,""),IF($A160="TOTAL",SUM(INDIRECT("BB4:BB"&amp;ROW()-1)),""))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IF(AND($A160&lt;&gt;"",$A160&lt;&gt;"TOTAL"),IF(AND([8]PDI_TITULACIÓN!$CO158&lt;&gt;"",[8]PDI_TITULACIÓN!$CO158&lt;&gt;0),[8]PDI_TITULACIÓN!$CO158,""),IF($A160="TOTAL",SUM(INDIRECT("BD4:BD"&amp;ROW()-1)),""))</f>
        <v/>
      </c>
      <c r="BE160" s="6" t="str">
        <f ca="1">IF(AND($A160&lt;&gt;"",$A160&lt;&gt;"TOTAL"),IF(AND([8]PDI_TITULACIÓN!$CQ158&lt;&gt;"",[8]PDI_TITULACIÓN!$CQ158&lt;&gt;0),[8]PDI_TITULACIÓN!$CQ158,""),IF($A160="TOTAL",SUM(INDIRECT("BE4:BE"&amp;ROW()-1)),""))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IF([8]PDI_TITULACIÓN!$B159&lt;&gt;"",[8]PDI_TITULACIÓN!$B159,IF(AND([8]PDI_TITULACIÓN!$B159="",[8]PDI_TITULACIÓN!$B160="",[8]PDI_TITULACIÓN!$B158=""),"","TOTAL"))</f>
        <v/>
      </c>
      <c r="B161" s="6" t="str">
        <f ca="1">IF(AND($A161&lt;&gt;"",$A161&lt;&gt;"TOTAL"),IF(AND([8]PDI_TITULACIÓN!$C159&lt;&gt;"",[8]PDI_TITULACIÓN!$C159&lt;&gt;0),[8]PDI_TITULACIÓN!$C159,""),IF($A161="TOTAL",SUM(INDIRECT("B4:B"&amp;ROW()-1)),""))</f>
        <v/>
      </c>
      <c r="C161" s="6" t="str">
        <f ca="1">IF(AND($A161&lt;&gt;"",$A161&lt;&gt;"TOTAL"),IF(AND([8]PDI_TITULACIÓN!$E159&lt;&gt;"",[8]PDI_TITULACIÓN!$E159&lt;&gt;0),[8]PDI_TITULACIÓN!$E159,""),IF($A161="TOTAL",SUM(INDIRECT("C4:C"&amp;ROW()-1)),""))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IF(AND($A161&lt;&gt;"",$A161&lt;&gt;"TOTAL"),IF(AND([8]PDI_TITULACIÓN!$H159&lt;&gt;"",[8]PDI_TITULACIÓN!$H159&lt;&gt;0),[8]PDI_TITULACIÓN!$H159,""),IF($A161="TOTAL",SUM(INDIRECT("E4:E"&amp;ROW()-1)),""))</f>
        <v/>
      </c>
      <c r="F161" s="6" t="str">
        <f ca="1">IF(AND($A161&lt;&gt;"",$A161&lt;&gt;"TOTAL"),IF(AND([8]PDI_TITULACIÓN!$J159&lt;&gt;"",[8]PDI_TITULACIÓN!$J159&lt;&gt;0),[8]PDI_TITULACIÓN!$J159,""),IF($A161="TOTAL",SUM(INDIRECT("F4:F"&amp;ROW()-1)),""))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IF(AND($A161&lt;&gt;"",$A161&lt;&gt;"TOTAL"),IF(AND([8]PDI_TITULACIÓN!$M159&lt;&gt;"",[8]PDI_TITULACIÓN!$M159&lt;&gt;0),[8]PDI_TITULACIÓN!$M159,""),IF($A161="TOTAL",SUM(INDIRECT("H4:H"&amp;ROW()-1)),""))</f>
        <v/>
      </c>
      <c r="I161" s="6" t="str">
        <f ca="1">IF(AND($A161&lt;&gt;"",$A161&lt;&gt;"TOTAL"),IF(AND([8]PDI_TITULACIÓN!$O159&lt;&gt;"",[8]PDI_TITULACIÓN!$O159&lt;&gt;0),[8]PDI_TITULACIÓN!$O159,""),IF($A161="TOTAL",SUM(INDIRECT("I4:I"&amp;ROW()-1)),""))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IF(AND($A161&lt;&gt;"",$A161&lt;&gt;"TOTAL"),IF(AND([8]PDI_TITULACIÓN!$R159&lt;&gt;"",[8]PDI_TITULACIÓN!$R159&lt;&gt;0),[8]PDI_TITULACIÓN!$R159,""),IF($A161="TOTAL",SUM(INDIRECT("K4:K"&amp;ROW()-1)),""))</f>
        <v/>
      </c>
      <c r="L161" s="6" t="str">
        <f ca="1">IF(AND($A161&lt;&gt;"",$A161&lt;&gt;"TOTAL"),IF(AND([8]PDI_TITULACIÓN!$T159&lt;&gt;"",[8]PDI_TITULACIÓN!$T159&lt;&gt;0),[8]PDI_TITULACIÓN!$T159,""),IF($A161="TOTAL",SUM(INDIRECT("L4:L"&amp;ROW()-1)),""))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IF(AND($A161&lt;&gt;"",$A161&lt;&gt;"TOTAL"),IF(AND([8]PDI_TITULACIÓN!$W159&lt;&gt;"",[8]PDI_TITULACIÓN!$W159&lt;&gt;0),[8]PDI_TITULACIÓN!$W159,""),IF($A161="TOTAL",SUM(INDIRECT("N4:N"&amp;ROW()-1)),""))</f>
        <v/>
      </c>
      <c r="O161" s="6" t="str">
        <f ca="1">IF(AND($A161&lt;&gt;"",$A161&lt;&gt;"TOTAL"),IF(AND([8]PDI_TITULACIÓN!$Y159&lt;&gt;"",[8]PDI_TITULACIÓN!$Y159&lt;&gt;0),[8]PDI_TITULACIÓN!$Y159,""),IF($A161="TOTAL",SUM(INDIRECT("O4:O"&amp;ROW()-1)),""))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IF(AND($A161&lt;&gt;"",$A161&lt;&gt;"TOTAL"),IF(AND([8]PDI_TITULACIÓN!$AB159&lt;&gt;"",[8]PDI_TITULACIÓN!$AB159&lt;&gt;0),[8]PDI_TITULACIÓN!$AB159,""),IF($A161="TOTAL",SUM(INDIRECT("Q4:Q"&amp;ROW()-1)),""))</f>
        <v/>
      </c>
      <c r="R161" s="6" t="str">
        <f ca="1">IF(AND($A161&lt;&gt;"",$A161&lt;&gt;"TOTAL"),IF(AND([8]PDI_TITULACIÓN!$AD159&lt;&gt;"",[8]PDI_TITULACIÓN!$AD159&lt;&gt;0),[8]PDI_TITULACIÓN!$AD159,""),IF($A161="TOTAL",SUM(INDIRECT("R4:R"&amp;ROW()-1)),""))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IF(AND($A161&lt;&gt;"",$A161&lt;&gt;"TOTAL"),IF(AND([8]PDI_TITULACIÓN!$AG159&lt;&gt;"",[8]PDI_TITULACIÓN!$AG159&lt;&gt;0),[8]PDI_TITULACIÓN!$AG159,""),IF($A161="TOTAL",SUM(INDIRECT("T4:T"&amp;ROW()-1)),""))</f>
        <v/>
      </c>
      <c r="U161" s="6" t="str">
        <f ca="1">IF(AND($A161&lt;&gt;"",$A161&lt;&gt;"TOTAL"),IF(AND([8]PDI_TITULACIÓN!$AI159&lt;&gt;"",[8]PDI_TITULACIÓN!$AI159&lt;&gt;0),[8]PDI_TITULACIÓN!$AI159,""),IF($A161="TOTAL",SUM(INDIRECT("U4:U"&amp;ROW()-1)),""))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IF(AND($A161&lt;&gt;"",$A161&lt;&gt;"TOTAL"),IF(AND([8]PDI_TITULACIÓN!$AL159&lt;&gt;"",[8]PDI_TITULACIÓN!$AL159&lt;&gt;0),[8]PDI_TITULACIÓN!$AL159,""),IF($A161="TOTAL",SUM(INDIRECT("W4:W"&amp;ROW()-1)),""))</f>
        <v/>
      </c>
      <c r="X161" s="6" t="str">
        <f ca="1">IF(AND($A161&lt;&gt;"",$A161&lt;&gt;"TOTAL"),IF(AND([8]PDI_TITULACIÓN!$AN159&lt;&gt;"",[8]PDI_TITULACIÓN!$AN159&lt;&gt;0),[8]PDI_TITULACIÓN!$AN159,""),IF($A161="TOTAL",SUM(INDIRECT("X4:X"&amp;ROW()-1)),""))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IF(AND($A161&lt;&gt;"",$A161&lt;&gt;"TOTAL"),IF(AND([8]PDI_TITULACIÓN!$AQ159&lt;&gt;"",[8]PDI_TITULACIÓN!$AQ159&lt;&gt;0),[8]PDI_TITULACIÓN!$AQ159,""),IF($A161="TOTAL",SUM(INDIRECT("Z4:Z"&amp;ROW()-1)),""))</f>
        <v/>
      </c>
      <c r="AA161" s="6" t="str">
        <f ca="1">IF(AND($A161&lt;&gt;"",$A161&lt;&gt;"TOTAL"),IF(AND([8]PDI_TITULACIÓN!$AS159&lt;&gt;"",[8]PDI_TITULACIÓN!$AS159&lt;&gt;0),[8]PDI_TITULACIÓN!$AS159,""),IF($A161="TOTAL",SUM(INDIRECT("AA4:AA"&amp;ROW()-1)),""))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IF(AND($A161&lt;&gt;"",$A161&lt;&gt;"TOTAL"),IF(AND([8]PDI_TITULACIÓN!$AV159&lt;&gt;"",[8]PDI_TITULACIÓN!$AV159&lt;&gt;0),[8]PDI_TITULACIÓN!$AV159,""),IF($A161="TOTAL",SUM(INDIRECT("AC4:AC"&amp;ROW()-1)),""))</f>
        <v/>
      </c>
      <c r="AD161" s="6" t="str">
        <f ca="1">IF(AND($A161&lt;&gt;"",$A161&lt;&gt;"TOTAL"),IF(AND([8]PDI_TITULACIÓN!$AX159&lt;&gt;"",[8]PDI_TITULACIÓN!$AX159&lt;&gt;0),[8]PDI_TITULACIÓN!$AX159,""),IF($A161="TOTAL",SUM(INDIRECT("AD4:AD"&amp;ROW()-1)),""))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IF(AND($A161&lt;&gt;"",$A161&lt;&gt;"TOTAL"),IF(AND([8]PDI_TITULACIÓN!$BA159&lt;&gt;"",[8]PDI_TITULACIÓN!$BA159&lt;&gt;0),[8]PDI_TITULACIÓN!$BA159,""),IF($A161="TOTAL",SUM(INDIRECT("AF4:AF"&amp;ROW()-1)),""))</f>
        <v/>
      </c>
      <c r="AG161" s="6" t="str">
        <f ca="1">IF(AND($A161&lt;&gt;"",$A161&lt;&gt;"TOTAL"),IF(AND([8]PDI_TITULACIÓN!$BC159&lt;&gt;"",[8]PDI_TITULACIÓN!$BC159&lt;&gt;0),[8]PDI_TITULACIÓN!$BC159,""),IF($A161="TOTAL",SUM(INDIRECT("AG4:AG"&amp;ROW()-1)),""))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IF(AND($A161&lt;&gt;"",$A161&lt;&gt;"TOTAL"),IF(AND([8]PDI_TITULACIÓN!$BF159&lt;&gt;"",[8]PDI_TITULACIÓN!$BF159&lt;&gt;0),[8]PDI_TITULACIÓN!$BF159,""),IF($A161="TOTAL",SUM(INDIRECT("AI4:AI"&amp;ROW()-1)),""))</f>
        <v/>
      </c>
      <c r="AJ161" s="6" t="str">
        <f ca="1">IF(AND($A161&lt;&gt;"",$A161&lt;&gt;"TOTAL"),IF(AND([8]PDI_TITULACIÓN!$BH159&lt;&gt;"",[8]PDI_TITULACIÓN!$BH159&lt;&gt;0),[8]PDI_TITULACIÓN!$BH159,""),IF($A161="TOTAL",SUM(INDIRECT("AJ4:AJ"&amp;ROW()-1)),""))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IF(AND($A161&lt;&gt;"",$A161&lt;&gt;"TOTAL"),IF(AND([8]PDI_TITULACIÓN!$BK159&lt;&gt;"",[8]PDI_TITULACIÓN!$BK159&lt;&gt;0),[8]PDI_TITULACIÓN!$BK159,""),IF($A161="TOTAL",SUM(INDIRECT("AL4:AL"&amp;ROW()-1)),""))</f>
        <v/>
      </c>
      <c r="AM161" s="6" t="str">
        <f ca="1">IF(AND($A161&lt;&gt;"",$A161&lt;&gt;"TOTAL"),IF(AND([8]PDI_TITULACIÓN!$BM159&lt;&gt;"",[8]PDI_TITULACIÓN!$BM159&lt;&gt;0),[8]PDI_TITULACIÓN!$BM159,""),IF($A161="TOTAL",SUM(INDIRECT("AM4:AM"&amp;ROW()-1)),""))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IF(AND($A161&lt;&gt;"",$A161&lt;&gt;"TOTAL"),IF(AND([8]PDI_TITULACIÓN!$BP159&lt;&gt;"",[8]PDI_TITULACIÓN!$BP159&lt;&gt;0),[8]PDI_TITULACIÓN!$BP159,""),IF($A161="TOTAL",SUM(INDIRECT("AO4:AO"&amp;ROW()-1)),""))</f>
        <v/>
      </c>
      <c r="AP161" s="6" t="str">
        <f ca="1">IF(AND($A161&lt;&gt;"",$A161&lt;&gt;"TOTAL"),IF(AND([8]PDI_TITULACIÓN!$BR159&lt;&gt;"",[8]PDI_TITULACIÓN!$BR159&lt;&gt;0),[8]PDI_TITULACIÓN!$BR159,""),IF($A161="TOTAL",SUM(INDIRECT("AP4:AP"&amp;ROW()-1)),""))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IF(AND($A161&lt;&gt;"",$A161&lt;&gt;"TOTAL"),IF(AND([8]PDI_TITULACIÓN!$BU159&lt;&gt;"",[8]PDI_TITULACIÓN!$BU159&lt;&gt;0),[8]PDI_TITULACIÓN!$BU159,""),IF($A161="TOTAL",SUM(INDIRECT("AR4:AR"&amp;ROW()-1)),""))</f>
        <v/>
      </c>
      <c r="AS161" s="6" t="str">
        <f ca="1">IF(AND($A161&lt;&gt;"",$A161&lt;&gt;"TOTAL"),IF(AND([8]PDI_TITULACIÓN!$BW159&lt;&gt;"",[8]PDI_TITULACIÓN!$BW159&lt;&gt;0),[8]PDI_TITULACIÓN!$BW159,""),IF($A161="TOTAL",SUM(INDIRECT("AS4:AS"&amp;ROW()-1)),""))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IF(AND($A161&lt;&gt;"",$A161&lt;&gt;"TOTAL"),IF(AND([8]PDI_TITULACIÓN!$BZ159&lt;&gt;"",[8]PDI_TITULACIÓN!$BZ159&lt;&gt;0),[8]PDI_TITULACIÓN!$BZ159,""),IF($A161="TOTAL",SUM(INDIRECT("AU4:AU"&amp;ROW()-1)),""))</f>
        <v/>
      </c>
      <c r="AV161" s="6" t="str">
        <f ca="1">IF(AND($A161&lt;&gt;"",$A161&lt;&gt;"TOTAL"),IF(AND([8]PDI_TITULACIÓN!$CB159&lt;&gt;"",[8]PDI_TITULACIÓN!$CB159&lt;&gt;0),[8]PDI_TITULACIÓN!$CB159,""),IF($A161="TOTAL",SUM(INDIRECT("AV4:AV"&amp;ROW()-1)),""))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IF(AND($A161&lt;&gt;"",$A161&lt;&gt;"TOTAL"),IF(AND([8]PDI_TITULACIÓN!$CE159&lt;&gt;"",[8]PDI_TITULACIÓN!$CE159&lt;&gt;0),[8]PDI_TITULACIÓN!$CE159,""),IF($A161="TOTAL",SUM(INDIRECT("AX4:AX"&amp;ROW()-1)),""))</f>
        <v/>
      </c>
      <c r="AY161" s="6" t="str">
        <f ca="1">IF(AND($A161&lt;&gt;"",$A161&lt;&gt;"TOTAL"),IF(AND([8]PDI_TITULACIÓN!$CG159&lt;&gt;"",[8]PDI_TITULACIÓN!$CG159&lt;&gt;0),[8]PDI_TITULACIÓN!$CG159,""),IF($A161="TOTAL",SUM(INDIRECT("AY4:AY"&amp;ROW()-1)),""))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IF(AND($A161&lt;&gt;"",$A161&lt;&gt;"TOTAL"),IF(AND([8]PDI_TITULACIÓN!$CJ159&lt;&gt;"",[8]PDI_TITULACIÓN!$CJ159&lt;&gt;0),[8]PDI_TITULACIÓN!$CJ159,""),IF($A161="TOTAL",SUM(INDIRECT("BA4:BA"&amp;ROW()-1)),""))</f>
        <v/>
      </c>
      <c r="BB161" s="6" t="str">
        <f ca="1">IF(AND($A161&lt;&gt;"",$A161&lt;&gt;"TOTAL"),IF(AND([8]PDI_TITULACIÓN!$CL159&lt;&gt;"",[8]PDI_TITULACIÓN!$CL159&lt;&gt;0),[8]PDI_TITULACIÓN!$CL159,""),IF($A161="TOTAL",SUM(INDIRECT("BB4:BB"&amp;ROW()-1)),""))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IF(AND($A161&lt;&gt;"",$A161&lt;&gt;"TOTAL"),IF(AND([8]PDI_TITULACIÓN!$CO159&lt;&gt;"",[8]PDI_TITULACIÓN!$CO159&lt;&gt;0),[8]PDI_TITULACIÓN!$CO159,""),IF($A161="TOTAL",SUM(INDIRECT("BD4:BD"&amp;ROW()-1)),""))</f>
        <v/>
      </c>
      <c r="BE161" s="6" t="str">
        <f ca="1">IF(AND($A161&lt;&gt;"",$A161&lt;&gt;"TOTAL"),IF(AND([8]PDI_TITULACIÓN!$CQ159&lt;&gt;"",[8]PDI_TITULACIÓN!$CQ159&lt;&gt;0),[8]PDI_TITULACIÓN!$CQ159,""),IF($A161="TOTAL",SUM(INDIRECT("BE4:BE"&amp;ROW()-1)),""))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IF([8]PDI_TITULACIÓN!$B160&lt;&gt;"",[8]PDI_TITULACIÓN!$B160,IF(AND([8]PDI_TITULACIÓN!$B160="",[8]PDI_TITULACIÓN!$B161="",[8]PDI_TITULACIÓN!$B159=""),"","TOTAL"))</f>
        <v/>
      </c>
      <c r="B162" s="6" t="str">
        <f ca="1">IF(AND($A162&lt;&gt;"",$A162&lt;&gt;"TOTAL"),IF(AND([8]PDI_TITULACIÓN!$C160&lt;&gt;"",[8]PDI_TITULACIÓN!$C160&lt;&gt;0),[8]PDI_TITULACIÓN!$C160,""),IF($A162="TOTAL",SUM(INDIRECT("B4:B"&amp;ROW()-1)),""))</f>
        <v/>
      </c>
      <c r="C162" s="6" t="str">
        <f ca="1">IF(AND($A162&lt;&gt;"",$A162&lt;&gt;"TOTAL"),IF(AND([8]PDI_TITULACIÓN!$E160&lt;&gt;"",[8]PDI_TITULACIÓN!$E160&lt;&gt;0),[8]PDI_TITULACIÓN!$E160,""),IF($A162="TOTAL",SUM(INDIRECT("C4:C"&amp;ROW()-1)),""))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IF(AND($A162&lt;&gt;"",$A162&lt;&gt;"TOTAL"),IF(AND([8]PDI_TITULACIÓN!$H160&lt;&gt;"",[8]PDI_TITULACIÓN!$H160&lt;&gt;0),[8]PDI_TITULACIÓN!$H160,""),IF($A162="TOTAL",SUM(INDIRECT("E4:E"&amp;ROW()-1)),""))</f>
        <v/>
      </c>
      <c r="F162" s="6" t="str">
        <f ca="1">IF(AND($A162&lt;&gt;"",$A162&lt;&gt;"TOTAL"),IF(AND([8]PDI_TITULACIÓN!$J160&lt;&gt;"",[8]PDI_TITULACIÓN!$J160&lt;&gt;0),[8]PDI_TITULACIÓN!$J160,""),IF($A162="TOTAL",SUM(INDIRECT("F4:F"&amp;ROW()-1)),""))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IF(AND($A162&lt;&gt;"",$A162&lt;&gt;"TOTAL"),IF(AND([8]PDI_TITULACIÓN!$M160&lt;&gt;"",[8]PDI_TITULACIÓN!$M160&lt;&gt;0),[8]PDI_TITULACIÓN!$M160,""),IF($A162="TOTAL",SUM(INDIRECT("H4:H"&amp;ROW()-1)),""))</f>
        <v/>
      </c>
      <c r="I162" s="6" t="str">
        <f ca="1">IF(AND($A162&lt;&gt;"",$A162&lt;&gt;"TOTAL"),IF(AND([8]PDI_TITULACIÓN!$O160&lt;&gt;"",[8]PDI_TITULACIÓN!$O160&lt;&gt;0),[8]PDI_TITULACIÓN!$O160,""),IF($A162="TOTAL",SUM(INDIRECT("I4:I"&amp;ROW()-1)),""))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IF(AND($A162&lt;&gt;"",$A162&lt;&gt;"TOTAL"),IF(AND([8]PDI_TITULACIÓN!$R160&lt;&gt;"",[8]PDI_TITULACIÓN!$R160&lt;&gt;0),[8]PDI_TITULACIÓN!$R160,""),IF($A162="TOTAL",SUM(INDIRECT("K4:K"&amp;ROW()-1)),""))</f>
        <v/>
      </c>
      <c r="L162" s="6" t="str">
        <f ca="1">IF(AND($A162&lt;&gt;"",$A162&lt;&gt;"TOTAL"),IF(AND([8]PDI_TITULACIÓN!$T160&lt;&gt;"",[8]PDI_TITULACIÓN!$T160&lt;&gt;0),[8]PDI_TITULACIÓN!$T160,""),IF($A162="TOTAL",SUM(INDIRECT("L4:L"&amp;ROW()-1)),""))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IF(AND($A162&lt;&gt;"",$A162&lt;&gt;"TOTAL"),IF(AND([8]PDI_TITULACIÓN!$W160&lt;&gt;"",[8]PDI_TITULACIÓN!$W160&lt;&gt;0),[8]PDI_TITULACIÓN!$W160,""),IF($A162="TOTAL",SUM(INDIRECT("N4:N"&amp;ROW()-1)),""))</f>
        <v/>
      </c>
      <c r="O162" s="6" t="str">
        <f ca="1">IF(AND($A162&lt;&gt;"",$A162&lt;&gt;"TOTAL"),IF(AND([8]PDI_TITULACIÓN!$Y160&lt;&gt;"",[8]PDI_TITULACIÓN!$Y160&lt;&gt;0),[8]PDI_TITULACIÓN!$Y160,""),IF($A162="TOTAL",SUM(INDIRECT("O4:O"&amp;ROW()-1)),""))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IF(AND($A162&lt;&gt;"",$A162&lt;&gt;"TOTAL"),IF(AND([8]PDI_TITULACIÓN!$AB160&lt;&gt;"",[8]PDI_TITULACIÓN!$AB160&lt;&gt;0),[8]PDI_TITULACIÓN!$AB160,""),IF($A162="TOTAL",SUM(INDIRECT("Q4:Q"&amp;ROW()-1)),""))</f>
        <v/>
      </c>
      <c r="R162" s="6" t="str">
        <f ca="1">IF(AND($A162&lt;&gt;"",$A162&lt;&gt;"TOTAL"),IF(AND([8]PDI_TITULACIÓN!$AD160&lt;&gt;"",[8]PDI_TITULACIÓN!$AD160&lt;&gt;0),[8]PDI_TITULACIÓN!$AD160,""),IF($A162="TOTAL",SUM(INDIRECT("R4:R"&amp;ROW()-1)),""))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IF(AND($A162&lt;&gt;"",$A162&lt;&gt;"TOTAL"),IF(AND([8]PDI_TITULACIÓN!$AG160&lt;&gt;"",[8]PDI_TITULACIÓN!$AG160&lt;&gt;0),[8]PDI_TITULACIÓN!$AG160,""),IF($A162="TOTAL",SUM(INDIRECT("T4:T"&amp;ROW()-1)),""))</f>
        <v/>
      </c>
      <c r="U162" s="6" t="str">
        <f ca="1">IF(AND($A162&lt;&gt;"",$A162&lt;&gt;"TOTAL"),IF(AND([8]PDI_TITULACIÓN!$AI160&lt;&gt;"",[8]PDI_TITULACIÓN!$AI160&lt;&gt;0),[8]PDI_TITULACIÓN!$AI160,""),IF($A162="TOTAL",SUM(INDIRECT("U4:U"&amp;ROW()-1)),""))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IF(AND($A162&lt;&gt;"",$A162&lt;&gt;"TOTAL"),IF(AND([8]PDI_TITULACIÓN!$AL160&lt;&gt;"",[8]PDI_TITULACIÓN!$AL160&lt;&gt;0),[8]PDI_TITULACIÓN!$AL160,""),IF($A162="TOTAL",SUM(INDIRECT("W4:W"&amp;ROW()-1)),""))</f>
        <v/>
      </c>
      <c r="X162" s="6" t="str">
        <f ca="1">IF(AND($A162&lt;&gt;"",$A162&lt;&gt;"TOTAL"),IF(AND([8]PDI_TITULACIÓN!$AN160&lt;&gt;"",[8]PDI_TITULACIÓN!$AN160&lt;&gt;0),[8]PDI_TITULACIÓN!$AN160,""),IF($A162="TOTAL",SUM(INDIRECT("X4:X"&amp;ROW()-1)),""))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IF(AND($A162&lt;&gt;"",$A162&lt;&gt;"TOTAL"),IF(AND([8]PDI_TITULACIÓN!$AQ160&lt;&gt;"",[8]PDI_TITULACIÓN!$AQ160&lt;&gt;0),[8]PDI_TITULACIÓN!$AQ160,""),IF($A162="TOTAL",SUM(INDIRECT("Z4:Z"&amp;ROW()-1)),""))</f>
        <v/>
      </c>
      <c r="AA162" s="6" t="str">
        <f ca="1">IF(AND($A162&lt;&gt;"",$A162&lt;&gt;"TOTAL"),IF(AND([8]PDI_TITULACIÓN!$AS160&lt;&gt;"",[8]PDI_TITULACIÓN!$AS160&lt;&gt;0),[8]PDI_TITULACIÓN!$AS160,""),IF($A162="TOTAL",SUM(INDIRECT("AA4:AA"&amp;ROW()-1)),""))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IF(AND($A162&lt;&gt;"",$A162&lt;&gt;"TOTAL"),IF(AND([8]PDI_TITULACIÓN!$AV160&lt;&gt;"",[8]PDI_TITULACIÓN!$AV160&lt;&gt;0),[8]PDI_TITULACIÓN!$AV160,""),IF($A162="TOTAL",SUM(INDIRECT("AC4:AC"&amp;ROW()-1)),""))</f>
        <v/>
      </c>
      <c r="AD162" s="6" t="str">
        <f ca="1">IF(AND($A162&lt;&gt;"",$A162&lt;&gt;"TOTAL"),IF(AND([8]PDI_TITULACIÓN!$AX160&lt;&gt;"",[8]PDI_TITULACIÓN!$AX160&lt;&gt;0),[8]PDI_TITULACIÓN!$AX160,""),IF($A162="TOTAL",SUM(INDIRECT("AD4:AD"&amp;ROW()-1)),""))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IF(AND($A162&lt;&gt;"",$A162&lt;&gt;"TOTAL"),IF(AND([8]PDI_TITULACIÓN!$BA160&lt;&gt;"",[8]PDI_TITULACIÓN!$BA160&lt;&gt;0),[8]PDI_TITULACIÓN!$BA160,""),IF($A162="TOTAL",SUM(INDIRECT("AF4:AF"&amp;ROW()-1)),""))</f>
        <v/>
      </c>
      <c r="AG162" s="6" t="str">
        <f ca="1">IF(AND($A162&lt;&gt;"",$A162&lt;&gt;"TOTAL"),IF(AND([8]PDI_TITULACIÓN!$BC160&lt;&gt;"",[8]PDI_TITULACIÓN!$BC160&lt;&gt;0),[8]PDI_TITULACIÓN!$BC160,""),IF($A162="TOTAL",SUM(INDIRECT("AG4:AG"&amp;ROW()-1)),""))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IF(AND($A162&lt;&gt;"",$A162&lt;&gt;"TOTAL"),IF(AND([8]PDI_TITULACIÓN!$BF160&lt;&gt;"",[8]PDI_TITULACIÓN!$BF160&lt;&gt;0),[8]PDI_TITULACIÓN!$BF160,""),IF($A162="TOTAL",SUM(INDIRECT("AI4:AI"&amp;ROW()-1)),""))</f>
        <v/>
      </c>
      <c r="AJ162" s="6" t="str">
        <f ca="1">IF(AND($A162&lt;&gt;"",$A162&lt;&gt;"TOTAL"),IF(AND([8]PDI_TITULACIÓN!$BH160&lt;&gt;"",[8]PDI_TITULACIÓN!$BH160&lt;&gt;0),[8]PDI_TITULACIÓN!$BH160,""),IF($A162="TOTAL",SUM(INDIRECT("AJ4:AJ"&amp;ROW()-1)),""))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IF(AND($A162&lt;&gt;"",$A162&lt;&gt;"TOTAL"),IF(AND([8]PDI_TITULACIÓN!$BK160&lt;&gt;"",[8]PDI_TITULACIÓN!$BK160&lt;&gt;0),[8]PDI_TITULACIÓN!$BK160,""),IF($A162="TOTAL",SUM(INDIRECT("AL4:AL"&amp;ROW()-1)),""))</f>
        <v/>
      </c>
      <c r="AM162" s="6" t="str">
        <f ca="1">IF(AND($A162&lt;&gt;"",$A162&lt;&gt;"TOTAL"),IF(AND([8]PDI_TITULACIÓN!$BM160&lt;&gt;"",[8]PDI_TITULACIÓN!$BM160&lt;&gt;0),[8]PDI_TITULACIÓN!$BM160,""),IF($A162="TOTAL",SUM(INDIRECT("AM4:AM"&amp;ROW()-1)),""))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IF(AND($A162&lt;&gt;"",$A162&lt;&gt;"TOTAL"),IF(AND([8]PDI_TITULACIÓN!$BP160&lt;&gt;"",[8]PDI_TITULACIÓN!$BP160&lt;&gt;0),[8]PDI_TITULACIÓN!$BP160,""),IF($A162="TOTAL",SUM(INDIRECT("AO4:AO"&amp;ROW()-1)),""))</f>
        <v/>
      </c>
      <c r="AP162" s="6" t="str">
        <f ca="1">IF(AND($A162&lt;&gt;"",$A162&lt;&gt;"TOTAL"),IF(AND([8]PDI_TITULACIÓN!$BR160&lt;&gt;"",[8]PDI_TITULACIÓN!$BR160&lt;&gt;0),[8]PDI_TITULACIÓN!$BR160,""),IF($A162="TOTAL",SUM(INDIRECT("AP4:AP"&amp;ROW()-1)),""))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IF(AND($A162&lt;&gt;"",$A162&lt;&gt;"TOTAL"),IF(AND([8]PDI_TITULACIÓN!$BU160&lt;&gt;"",[8]PDI_TITULACIÓN!$BU160&lt;&gt;0),[8]PDI_TITULACIÓN!$BU160,""),IF($A162="TOTAL",SUM(INDIRECT("AR4:AR"&amp;ROW()-1)),""))</f>
        <v/>
      </c>
      <c r="AS162" s="6" t="str">
        <f ca="1">IF(AND($A162&lt;&gt;"",$A162&lt;&gt;"TOTAL"),IF(AND([8]PDI_TITULACIÓN!$BW160&lt;&gt;"",[8]PDI_TITULACIÓN!$BW160&lt;&gt;0),[8]PDI_TITULACIÓN!$BW160,""),IF($A162="TOTAL",SUM(INDIRECT("AS4:AS"&amp;ROW()-1)),""))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IF(AND($A162&lt;&gt;"",$A162&lt;&gt;"TOTAL"),IF(AND([8]PDI_TITULACIÓN!$BZ160&lt;&gt;"",[8]PDI_TITULACIÓN!$BZ160&lt;&gt;0),[8]PDI_TITULACIÓN!$BZ160,""),IF($A162="TOTAL",SUM(INDIRECT("AU4:AU"&amp;ROW()-1)),""))</f>
        <v/>
      </c>
      <c r="AV162" s="6" t="str">
        <f ca="1">IF(AND($A162&lt;&gt;"",$A162&lt;&gt;"TOTAL"),IF(AND([8]PDI_TITULACIÓN!$CB160&lt;&gt;"",[8]PDI_TITULACIÓN!$CB160&lt;&gt;0),[8]PDI_TITULACIÓN!$CB160,""),IF($A162="TOTAL",SUM(INDIRECT("AV4:AV"&amp;ROW()-1)),""))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IF(AND($A162&lt;&gt;"",$A162&lt;&gt;"TOTAL"),IF(AND([8]PDI_TITULACIÓN!$CE160&lt;&gt;"",[8]PDI_TITULACIÓN!$CE160&lt;&gt;0),[8]PDI_TITULACIÓN!$CE160,""),IF($A162="TOTAL",SUM(INDIRECT("AX4:AX"&amp;ROW()-1)),""))</f>
        <v/>
      </c>
      <c r="AY162" s="6" t="str">
        <f ca="1">IF(AND($A162&lt;&gt;"",$A162&lt;&gt;"TOTAL"),IF(AND([8]PDI_TITULACIÓN!$CG160&lt;&gt;"",[8]PDI_TITULACIÓN!$CG160&lt;&gt;0),[8]PDI_TITULACIÓN!$CG160,""),IF($A162="TOTAL",SUM(INDIRECT("AY4:AY"&amp;ROW()-1)),""))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IF(AND($A162&lt;&gt;"",$A162&lt;&gt;"TOTAL"),IF(AND([8]PDI_TITULACIÓN!$CJ160&lt;&gt;"",[8]PDI_TITULACIÓN!$CJ160&lt;&gt;0),[8]PDI_TITULACIÓN!$CJ160,""),IF($A162="TOTAL",SUM(INDIRECT("BA4:BA"&amp;ROW()-1)),""))</f>
        <v/>
      </c>
      <c r="BB162" s="6" t="str">
        <f ca="1">IF(AND($A162&lt;&gt;"",$A162&lt;&gt;"TOTAL"),IF(AND([8]PDI_TITULACIÓN!$CL160&lt;&gt;"",[8]PDI_TITULACIÓN!$CL160&lt;&gt;0),[8]PDI_TITULACIÓN!$CL160,""),IF($A162="TOTAL",SUM(INDIRECT("BB4:BB"&amp;ROW()-1)),""))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IF(AND($A162&lt;&gt;"",$A162&lt;&gt;"TOTAL"),IF(AND([8]PDI_TITULACIÓN!$CO160&lt;&gt;"",[8]PDI_TITULACIÓN!$CO160&lt;&gt;0),[8]PDI_TITULACIÓN!$CO160,""),IF($A162="TOTAL",SUM(INDIRECT("BD4:BD"&amp;ROW()-1)),""))</f>
        <v/>
      </c>
      <c r="BE162" s="6" t="str">
        <f ca="1">IF(AND($A162&lt;&gt;"",$A162&lt;&gt;"TOTAL"),IF(AND([8]PDI_TITULACIÓN!$CQ160&lt;&gt;"",[8]PDI_TITULACIÓN!$CQ160&lt;&gt;0),[8]PDI_TITULACIÓN!$CQ160,""),IF($A162="TOTAL",SUM(INDIRECT("BE4:BE"&amp;ROW()-1)),""))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IF([8]PDI_TITULACIÓN!$B161&lt;&gt;"",[8]PDI_TITULACIÓN!$B161,IF(AND([8]PDI_TITULACIÓN!$B161="",[8]PDI_TITULACIÓN!$B162="",[8]PDI_TITULACIÓN!$B160=""),"","TOTAL"))</f>
        <v/>
      </c>
      <c r="B163" s="6" t="str">
        <f ca="1">IF(AND($A163&lt;&gt;"",$A163&lt;&gt;"TOTAL"),IF(AND([8]PDI_TITULACIÓN!$C161&lt;&gt;"",[8]PDI_TITULACIÓN!$C161&lt;&gt;0),[8]PDI_TITULACIÓN!$C161,""),IF($A163="TOTAL",SUM(INDIRECT("B4:B"&amp;ROW()-1)),""))</f>
        <v/>
      </c>
      <c r="C163" s="6" t="str">
        <f ca="1">IF(AND($A163&lt;&gt;"",$A163&lt;&gt;"TOTAL"),IF(AND([8]PDI_TITULACIÓN!$E161&lt;&gt;"",[8]PDI_TITULACIÓN!$E161&lt;&gt;0),[8]PDI_TITULACIÓN!$E161,""),IF($A163="TOTAL",SUM(INDIRECT("C4:C"&amp;ROW()-1)),""))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IF(AND($A163&lt;&gt;"",$A163&lt;&gt;"TOTAL"),IF(AND([8]PDI_TITULACIÓN!$H161&lt;&gt;"",[8]PDI_TITULACIÓN!$H161&lt;&gt;0),[8]PDI_TITULACIÓN!$H161,""),IF($A163="TOTAL",SUM(INDIRECT("E4:E"&amp;ROW()-1)),""))</f>
        <v/>
      </c>
      <c r="F163" s="6" t="str">
        <f ca="1">IF(AND($A163&lt;&gt;"",$A163&lt;&gt;"TOTAL"),IF(AND([8]PDI_TITULACIÓN!$J161&lt;&gt;"",[8]PDI_TITULACIÓN!$J161&lt;&gt;0),[8]PDI_TITULACIÓN!$J161,""),IF($A163="TOTAL",SUM(INDIRECT("F4:F"&amp;ROW()-1)),""))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IF(AND($A163&lt;&gt;"",$A163&lt;&gt;"TOTAL"),IF(AND([8]PDI_TITULACIÓN!$M161&lt;&gt;"",[8]PDI_TITULACIÓN!$M161&lt;&gt;0),[8]PDI_TITULACIÓN!$M161,""),IF($A163="TOTAL",SUM(INDIRECT("H4:H"&amp;ROW()-1)),""))</f>
        <v/>
      </c>
      <c r="I163" s="6" t="str">
        <f ca="1">IF(AND($A163&lt;&gt;"",$A163&lt;&gt;"TOTAL"),IF(AND([8]PDI_TITULACIÓN!$O161&lt;&gt;"",[8]PDI_TITULACIÓN!$O161&lt;&gt;0),[8]PDI_TITULACIÓN!$O161,""),IF($A163="TOTAL",SUM(INDIRECT("I4:I"&amp;ROW()-1)),""))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IF(AND($A163&lt;&gt;"",$A163&lt;&gt;"TOTAL"),IF(AND([8]PDI_TITULACIÓN!$R161&lt;&gt;"",[8]PDI_TITULACIÓN!$R161&lt;&gt;0),[8]PDI_TITULACIÓN!$R161,""),IF($A163="TOTAL",SUM(INDIRECT("K4:K"&amp;ROW()-1)),""))</f>
        <v/>
      </c>
      <c r="L163" s="6" t="str">
        <f ca="1">IF(AND($A163&lt;&gt;"",$A163&lt;&gt;"TOTAL"),IF(AND([8]PDI_TITULACIÓN!$T161&lt;&gt;"",[8]PDI_TITULACIÓN!$T161&lt;&gt;0),[8]PDI_TITULACIÓN!$T161,""),IF($A163="TOTAL",SUM(INDIRECT("L4:L"&amp;ROW()-1)),""))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IF(AND($A163&lt;&gt;"",$A163&lt;&gt;"TOTAL"),IF(AND([8]PDI_TITULACIÓN!$W161&lt;&gt;"",[8]PDI_TITULACIÓN!$W161&lt;&gt;0),[8]PDI_TITULACIÓN!$W161,""),IF($A163="TOTAL",SUM(INDIRECT("N4:N"&amp;ROW()-1)),""))</f>
        <v/>
      </c>
      <c r="O163" s="6" t="str">
        <f ca="1">IF(AND($A163&lt;&gt;"",$A163&lt;&gt;"TOTAL"),IF(AND([8]PDI_TITULACIÓN!$Y161&lt;&gt;"",[8]PDI_TITULACIÓN!$Y161&lt;&gt;0),[8]PDI_TITULACIÓN!$Y161,""),IF($A163="TOTAL",SUM(INDIRECT("O4:O"&amp;ROW()-1)),""))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IF(AND($A163&lt;&gt;"",$A163&lt;&gt;"TOTAL"),IF(AND([8]PDI_TITULACIÓN!$AB161&lt;&gt;"",[8]PDI_TITULACIÓN!$AB161&lt;&gt;0),[8]PDI_TITULACIÓN!$AB161,""),IF($A163="TOTAL",SUM(INDIRECT("Q4:Q"&amp;ROW()-1)),""))</f>
        <v/>
      </c>
      <c r="R163" s="6" t="str">
        <f ca="1">IF(AND($A163&lt;&gt;"",$A163&lt;&gt;"TOTAL"),IF(AND([8]PDI_TITULACIÓN!$AD161&lt;&gt;"",[8]PDI_TITULACIÓN!$AD161&lt;&gt;0),[8]PDI_TITULACIÓN!$AD161,""),IF($A163="TOTAL",SUM(INDIRECT("R4:R"&amp;ROW()-1)),""))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IF(AND($A163&lt;&gt;"",$A163&lt;&gt;"TOTAL"),IF(AND([8]PDI_TITULACIÓN!$AG161&lt;&gt;"",[8]PDI_TITULACIÓN!$AG161&lt;&gt;0),[8]PDI_TITULACIÓN!$AG161,""),IF($A163="TOTAL",SUM(INDIRECT("T4:T"&amp;ROW()-1)),""))</f>
        <v/>
      </c>
      <c r="U163" s="6" t="str">
        <f ca="1">IF(AND($A163&lt;&gt;"",$A163&lt;&gt;"TOTAL"),IF(AND([8]PDI_TITULACIÓN!$AI161&lt;&gt;"",[8]PDI_TITULACIÓN!$AI161&lt;&gt;0),[8]PDI_TITULACIÓN!$AI161,""),IF($A163="TOTAL",SUM(INDIRECT("U4:U"&amp;ROW()-1)),""))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IF(AND($A163&lt;&gt;"",$A163&lt;&gt;"TOTAL"),IF(AND([8]PDI_TITULACIÓN!$AL161&lt;&gt;"",[8]PDI_TITULACIÓN!$AL161&lt;&gt;0),[8]PDI_TITULACIÓN!$AL161,""),IF($A163="TOTAL",SUM(INDIRECT("W4:W"&amp;ROW()-1)),""))</f>
        <v/>
      </c>
      <c r="X163" s="6" t="str">
        <f ca="1">IF(AND($A163&lt;&gt;"",$A163&lt;&gt;"TOTAL"),IF(AND([8]PDI_TITULACIÓN!$AN161&lt;&gt;"",[8]PDI_TITULACIÓN!$AN161&lt;&gt;0),[8]PDI_TITULACIÓN!$AN161,""),IF($A163="TOTAL",SUM(INDIRECT("X4:X"&amp;ROW()-1)),""))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IF(AND($A163&lt;&gt;"",$A163&lt;&gt;"TOTAL"),IF(AND([8]PDI_TITULACIÓN!$AQ161&lt;&gt;"",[8]PDI_TITULACIÓN!$AQ161&lt;&gt;0),[8]PDI_TITULACIÓN!$AQ161,""),IF($A163="TOTAL",SUM(INDIRECT("Z4:Z"&amp;ROW()-1)),""))</f>
        <v/>
      </c>
      <c r="AA163" s="6" t="str">
        <f ca="1">IF(AND($A163&lt;&gt;"",$A163&lt;&gt;"TOTAL"),IF(AND([8]PDI_TITULACIÓN!$AS161&lt;&gt;"",[8]PDI_TITULACIÓN!$AS161&lt;&gt;0),[8]PDI_TITULACIÓN!$AS161,""),IF($A163="TOTAL",SUM(INDIRECT("AA4:AA"&amp;ROW()-1)),""))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IF(AND($A163&lt;&gt;"",$A163&lt;&gt;"TOTAL"),IF(AND([8]PDI_TITULACIÓN!$AV161&lt;&gt;"",[8]PDI_TITULACIÓN!$AV161&lt;&gt;0),[8]PDI_TITULACIÓN!$AV161,""),IF($A163="TOTAL",SUM(INDIRECT("AC4:AC"&amp;ROW()-1)),""))</f>
        <v/>
      </c>
      <c r="AD163" s="6" t="str">
        <f ca="1">IF(AND($A163&lt;&gt;"",$A163&lt;&gt;"TOTAL"),IF(AND([8]PDI_TITULACIÓN!$AX161&lt;&gt;"",[8]PDI_TITULACIÓN!$AX161&lt;&gt;0),[8]PDI_TITULACIÓN!$AX161,""),IF($A163="TOTAL",SUM(INDIRECT("AD4:AD"&amp;ROW()-1)),""))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IF(AND($A163&lt;&gt;"",$A163&lt;&gt;"TOTAL"),IF(AND([8]PDI_TITULACIÓN!$BA161&lt;&gt;"",[8]PDI_TITULACIÓN!$BA161&lt;&gt;0),[8]PDI_TITULACIÓN!$BA161,""),IF($A163="TOTAL",SUM(INDIRECT("AF4:AF"&amp;ROW()-1)),""))</f>
        <v/>
      </c>
      <c r="AG163" s="6" t="str">
        <f ca="1">IF(AND($A163&lt;&gt;"",$A163&lt;&gt;"TOTAL"),IF(AND([8]PDI_TITULACIÓN!$BC161&lt;&gt;"",[8]PDI_TITULACIÓN!$BC161&lt;&gt;0),[8]PDI_TITULACIÓN!$BC161,""),IF($A163="TOTAL",SUM(INDIRECT("AG4:AG"&amp;ROW()-1)),""))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IF(AND($A163&lt;&gt;"",$A163&lt;&gt;"TOTAL"),IF(AND([8]PDI_TITULACIÓN!$BF161&lt;&gt;"",[8]PDI_TITULACIÓN!$BF161&lt;&gt;0),[8]PDI_TITULACIÓN!$BF161,""),IF($A163="TOTAL",SUM(INDIRECT("AI4:AI"&amp;ROW()-1)),""))</f>
        <v/>
      </c>
      <c r="AJ163" s="6" t="str">
        <f ca="1">IF(AND($A163&lt;&gt;"",$A163&lt;&gt;"TOTAL"),IF(AND([8]PDI_TITULACIÓN!$BH161&lt;&gt;"",[8]PDI_TITULACIÓN!$BH161&lt;&gt;0),[8]PDI_TITULACIÓN!$BH161,""),IF($A163="TOTAL",SUM(INDIRECT("AJ4:AJ"&amp;ROW()-1)),""))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IF(AND($A163&lt;&gt;"",$A163&lt;&gt;"TOTAL"),IF(AND([8]PDI_TITULACIÓN!$BK161&lt;&gt;"",[8]PDI_TITULACIÓN!$BK161&lt;&gt;0),[8]PDI_TITULACIÓN!$BK161,""),IF($A163="TOTAL",SUM(INDIRECT("AL4:AL"&amp;ROW()-1)),""))</f>
        <v/>
      </c>
      <c r="AM163" s="6" t="str">
        <f ca="1">IF(AND($A163&lt;&gt;"",$A163&lt;&gt;"TOTAL"),IF(AND([8]PDI_TITULACIÓN!$BM161&lt;&gt;"",[8]PDI_TITULACIÓN!$BM161&lt;&gt;0),[8]PDI_TITULACIÓN!$BM161,""),IF($A163="TOTAL",SUM(INDIRECT("AM4:AM"&amp;ROW()-1)),""))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IF(AND($A163&lt;&gt;"",$A163&lt;&gt;"TOTAL"),IF(AND([8]PDI_TITULACIÓN!$BP161&lt;&gt;"",[8]PDI_TITULACIÓN!$BP161&lt;&gt;0),[8]PDI_TITULACIÓN!$BP161,""),IF($A163="TOTAL",SUM(INDIRECT("AO4:AO"&amp;ROW()-1)),""))</f>
        <v/>
      </c>
      <c r="AP163" s="6" t="str">
        <f ca="1">IF(AND($A163&lt;&gt;"",$A163&lt;&gt;"TOTAL"),IF(AND([8]PDI_TITULACIÓN!$BR161&lt;&gt;"",[8]PDI_TITULACIÓN!$BR161&lt;&gt;0),[8]PDI_TITULACIÓN!$BR161,""),IF($A163="TOTAL",SUM(INDIRECT("AP4:AP"&amp;ROW()-1)),""))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IF(AND($A163&lt;&gt;"",$A163&lt;&gt;"TOTAL"),IF(AND([8]PDI_TITULACIÓN!$BU161&lt;&gt;"",[8]PDI_TITULACIÓN!$BU161&lt;&gt;0),[8]PDI_TITULACIÓN!$BU161,""),IF($A163="TOTAL",SUM(INDIRECT("AR4:AR"&amp;ROW()-1)),""))</f>
        <v/>
      </c>
      <c r="AS163" s="6" t="str">
        <f ca="1">IF(AND($A163&lt;&gt;"",$A163&lt;&gt;"TOTAL"),IF(AND([8]PDI_TITULACIÓN!$BW161&lt;&gt;"",[8]PDI_TITULACIÓN!$BW161&lt;&gt;0),[8]PDI_TITULACIÓN!$BW161,""),IF($A163="TOTAL",SUM(INDIRECT("AS4:AS"&amp;ROW()-1)),""))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IF(AND($A163&lt;&gt;"",$A163&lt;&gt;"TOTAL"),IF(AND([8]PDI_TITULACIÓN!$BZ161&lt;&gt;"",[8]PDI_TITULACIÓN!$BZ161&lt;&gt;0),[8]PDI_TITULACIÓN!$BZ161,""),IF($A163="TOTAL",SUM(INDIRECT("AU4:AU"&amp;ROW()-1)),""))</f>
        <v/>
      </c>
      <c r="AV163" s="6" t="str">
        <f ca="1">IF(AND($A163&lt;&gt;"",$A163&lt;&gt;"TOTAL"),IF(AND([8]PDI_TITULACIÓN!$CB161&lt;&gt;"",[8]PDI_TITULACIÓN!$CB161&lt;&gt;0),[8]PDI_TITULACIÓN!$CB161,""),IF($A163="TOTAL",SUM(INDIRECT("AV4:AV"&amp;ROW()-1)),""))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IF(AND($A163&lt;&gt;"",$A163&lt;&gt;"TOTAL"),IF(AND([8]PDI_TITULACIÓN!$CE161&lt;&gt;"",[8]PDI_TITULACIÓN!$CE161&lt;&gt;0),[8]PDI_TITULACIÓN!$CE161,""),IF($A163="TOTAL",SUM(INDIRECT("AX4:AX"&amp;ROW()-1)),""))</f>
        <v/>
      </c>
      <c r="AY163" s="6" t="str">
        <f ca="1">IF(AND($A163&lt;&gt;"",$A163&lt;&gt;"TOTAL"),IF(AND([8]PDI_TITULACIÓN!$CG161&lt;&gt;"",[8]PDI_TITULACIÓN!$CG161&lt;&gt;0),[8]PDI_TITULACIÓN!$CG161,""),IF($A163="TOTAL",SUM(INDIRECT("AY4:AY"&amp;ROW()-1)),""))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IF(AND($A163&lt;&gt;"",$A163&lt;&gt;"TOTAL"),IF(AND([8]PDI_TITULACIÓN!$CJ161&lt;&gt;"",[8]PDI_TITULACIÓN!$CJ161&lt;&gt;0),[8]PDI_TITULACIÓN!$CJ161,""),IF($A163="TOTAL",SUM(INDIRECT("BA4:BA"&amp;ROW()-1)),""))</f>
        <v/>
      </c>
      <c r="BB163" s="6" t="str">
        <f ca="1">IF(AND($A163&lt;&gt;"",$A163&lt;&gt;"TOTAL"),IF(AND([8]PDI_TITULACIÓN!$CL161&lt;&gt;"",[8]PDI_TITULACIÓN!$CL161&lt;&gt;0),[8]PDI_TITULACIÓN!$CL161,""),IF($A163="TOTAL",SUM(INDIRECT("BB4:BB"&amp;ROW()-1)),""))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IF(AND($A163&lt;&gt;"",$A163&lt;&gt;"TOTAL"),IF(AND([8]PDI_TITULACIÓN!$CO161&lt;&gt;"",[8]PDI_TITULACIÓN!$CO161&lt;&gt;0),[8]PDI_TITULACIÓN!$CO161,""),IF($A163="TOTAL",SUM(INDIRECT("BD4:BD"&amp;ROW()-1)),""))</f>
        <v/>
      </c>
      <c r="BE163" s="6" t="str">
        <f ca="1">IF(AND($A163&lt;&gt;"",$A163&lt;&gt;"TOTAL"),IF(AND([8]PDI_TITULACIÓN!$CQ161&lt;&gt;"",[8]PDI_TITULACIÓN!$CQ161&lt;&gt;0),[8]PDI_TITULACIÓN!$CQ161,""),IF($A163="TOTAL",SUM(INDIRECT("BE4:BE"&amp;ROW()-1)),""))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IF([8]PDI_TITULACIÓN!$B162&lt;&gt;"",[8]PDI_TITULACIÓN!$B162,IF(AND([8]PDI_TITULACIÓN!$B162="",[8]PDI_TITULACIÓN!$B163="",[8]PDI_TITULACIÓN!$B161=""),"","TOTAL"))</f>
        <v/>
      </c>
      <c r="B164" s="6" t="str">
        <f ca="1">IF(AND($A164&lt;&gt;"",$A164&lt;&gt;"TOTAL"),IF(AND([8]PDI_TITULACIÓN!$C162&lt;&gt;"",[8]PDI_TITULACIÓN!$C162&lt;&gt;0),[8]PDI_TITULACIÓN!$C162,""),IF($A164="TOTAL",SUM(INDIRECT("B4:B"&amp;ROW()-1)),""))</f>
        <v/>
      </c>
      <c r="C164" s="6" t="str">
        <f ca="1">IF(AND($A164&lt;&gt;"",$A164&lt;&gt;"TOTAL"),IF(AND([8]PDI_TITULACIÓN!$E162&lt;&gt;"",[8]PDI_TITULACIÓN!$E162&lt;&gt;0),[8]PDI_TITULACIÓN!$E162,""),IF($A164="TOTAL",SUM(INDIRECT("C4:C"&amp;ROW()-1)),""))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IF(AND($A164&lt;&gt;"",$A164&lt;&gt;"TOTAL"),IF(AND([8]PDI_TITULACIÓN!$H162&lt;&gt;"",[8]PDI_TITULACIÓN!$H162&lt;&gt;0),[8]PDI_TITULACIÓN!$H162,""),IF($A164="TOTAL",SUM(INDIRECT("E4:E"&amp;ROW()-1)),""))</f>
        <v/>
      </c>
      <c r="F164" s="6" t="str">
        <f ca="1">IF(AND($A164&lt;&gt;"",$A164&lt;&gt;"TOTAL"),IF(AND([8]PDI_TITULACIÓN!$J162&lt;&gt;"",[8]PDI_TITULACIÓN!$J162&lt;&gt;0),[8]PDI_TITULACIÓN!$J162,""),IF($A164="TOTAL",SUM(INDIRECT("F4:F"&amp;ROW()-1)),""))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IF(AND($A164&lt;&gt;"",$A164&lt;&gt;"TOTAL"),IF(AND([8]PDI_TITULACIÓN!$M162&lt;&gt;"",[8]PDI_TITULACIÓN!$M162&lt;&gt;0),[8]PDI_TITULACIÓN!$M162,""),IF($A164="TOTAL",SUM(INDIRECT("H4:H"&amp;ROW()-1)),""))</f>
        <v/>
      </c>
      <c r="I164" s="6" t="str">
        <f ca="1">IF(AND($A164&lt;&gt;"",$A164&lt;&gt;"TOTAL"),IF(AND([8]PDI_TITULACIÓN!$O162&lt;&gt;"",[8]PDI_TITULACIÓN!$O162&lt;&gt;0),[8]PDI_TITULACIÓN!$O162,""),IF($A164="TOTAL",SUM(INDIRECT("I4:I"&amp;ROW()-1)),""))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IF(AND($A164&lt;&gt;"",$A164&lt;&gt;"TOTAL"),IF(AND([8]PDI_TITULACIÓN!$R162&lt;&gt;"",[8]PDI_TITULACIÓN!$R162&lt;&gt;0),[8]PDI_TITULACIÓN!$R162,""),IF($A164="TOTAL",SUM(INDIRECT("K4:K"&amp;ROW()-1)),""))</f>
        <v/>
      </c>
      <c r="L164" s="6" t="str">
        <f ca="1">IF(AND($A164&lt;&gt;"",$A164&lt;&gt;"TOTAL"),IF(AND([8]PDI_TITULACIÓN!$T162&lt;&gt;"",[8]PDI_TITULACIÓN!$T162&lt;&gt;0),[8]PDI_TITULACIÓN!$T162,""),IF($A164="TOTAL",SUM(INDIRECT("L4:L"&amp;ROW()-1)),""))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IF(AND($A164&lt;&gt;"",$A164&lt;&gt;"TOTAL"),IF(AND([8]PDI_TITULACIÓN!$W162&lt;&gt;"",[8]PDI_TITULACIÓN!$W162&lt;&gt;0),[8]PDI_TITULACIÓN!$W162,""),IF($A164="TOTAL",SUM(INDIRECT("N4:N"&amp;ROW()-1)),""))</f>
        <v/>
      </c>
      <c r="O164" s="6" t="str">
        <f ca="1">IF(AND($A164&lt;&gt;"",$A164&lt;&gt;"TOTAL"),IF(AND([8]PDI_TITULACIÓN!$Y162&lt;&gt;"",[8]PDI_TITULACIÓN!$Y162&lt;&gt;0),[8]PDI_TITULACIÓN!$Y162,""),IF($A164="TOTAL",SUM(INDIRECT("O4:O"&amp;ROW()-1)),""))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IF(AND($A164&lt;&gt;"",$A164&lt;&gt;"TOTAL"),IF(AND([8]PDI_TITULACIÓN!$AB162&lt;&gt;"",[8]PDI_TITULACIÓN!$AB162&lt;&gt;0),[8]PDI_TITULACIÓN!$AB162,""),IF($A164="TOTAL",SUM(INDIRECT("Q4:Q"&amp;ROW()-1)),""))</f>
        <v/>
      </c>
      <c r="R164" s="6" t="str">
        <f ca="1">IF(AND($A164&lt;&gt;"",$A164&lt;&gt;"TOTAL"),IF(AND([8]PDI_TITULACIÓN!$AD162&lt;&gt;"",[8]PDI_TITULACIÓN!$AD162&lt;&gt;0),[8]PDI_TITULACIÓN!$AD162,""),IF($A164="TOTAL",SUM(INDIRECT("R4:R"&amp;ROW()-1)),""))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IF(AND($A164&lt;&gt;"",$A164&lt;&gt;"TOTAL"),IF(AND([8]PDI_TITULACIÓN!$AG162&lt;&gt;"",[8]PDI_TITULACIÓN!$AG162&lt;&gt;0),[8]PDI_TITULACIÓN!$AG162,""),IF($A164="TOTAL",SUM(INDIRECT("T4:T"&amp;ROW()-1)),""))</f>
        <v/>
      </c>
      <c r="U164" s="6" t="str">
        <f ca="1">IF(AND($A164&lt;&gt;"",$A164&lt;&gt;"TOTAL"),IF(AND([8]PDI_TITULACIÓN!$AI162&lt;&gt;"",[8]PDI_TITULACIÓN!$AI162&lt;&gt;0),[8]PDI_TITULACIÓN!$AI162,""),IF($A164="TOTAL",SUM(INDIRECT("U4:U"&amp;ROW()-1)),""))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IF(AND($A164&lt;&gt;"",$A164&lt;&gt;"TOTAL"),IF(AND([8]PDI_TITULACIÓN!$AL162&lt;&gt;"",[8]PDI_TITULACIÓN!$AL162&lt;&gt;0),[8]PDI_TITULACIÓN!$AL162,""),IF($A164="TOTAL",SUM(INDIRECT("W4:W"&amp;ROW()-1)),""))</f>
        <v/>
      </c>
      <c r="X164" s="6" t="str">
        <f ca="1">IF(AND($A164&lt;&gt;"",$A164&lt;&gt;"TOTAL"),IF(AND([8]PDI_TITULACIÓN!$AN162&lt;&gt;"",[8]PDI_TITULACIÓN!$AN162&lt;&gt;0),[8]PDI_TITULACIÓN!$AN162,""),IF($A164="TOTAL",SUM(INDIRECT("X4:X"&amp;ROW()-1)),""))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IF(AND($A164&lt;&gt;"",$A164&lt;&gt;"TOTAL"),IF(AND([8]PDI_TITULACIÓN!$AQ162&lt;&gt;"",[8]PDI_TITULACIÓN!$AQ162&lt;&gt;0),[8]PDI_TITULACIÓN!$AQ162,""),IF($A164="TOTAL",SUM(INDIRECT("Z4:Z"&amp;ROW()-1)),""))</f>
        <v/>
      </c>
      <c r="AA164" s="6" t="str">
        <f ca="1">IF(AND($A164&lt;&gt;"",$A164&lt;&gt;"TOTAL"),IF(AND([8]PDI_TITULACIÓN!$AS162&lt;&gt;"",[8]PDI_TITULACIÓN!$AS162&lt;&gt;0),[8]PDI_TITULACIÓN!$AS162,""),IF($A164="TOTAL",SUM(INDIRECT("AA4:AA"&amp;ROW()-1)),""))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IF(AND($A164&lt;&gt;"",$A164&lt;&gt;"TOTAL"),IF(AND([8]PDI_TITULACIÓN!$AV162&lt;&gt;"",[8]PDI_TITULACIÓN!$AV162&lt;&gt;0),[8]PDI_TITULACIÓN!$AV162,""),IF($A164="TOTAL",SUM(INDIRECT("AC4:AC"&amp;ROW()-1)),""))</f>
        <v/>
      </c>
      <c r="AD164" s="6" t="str">
        <f ca="1">IF(AND($A164&lt;&gt;"",$A164&lt;&gt;"TOTAL"),IF(AND([8]PDI_TITULACIÓN!$AX162&lt;&gt;"",[8]PDI_TITULACIÓN!$AX162&lt;&gt;0),[8]PDI_TITULACIÓN!$AX162,""),IF($A164="TOTAL",SUM(INDIRECT("AD4:AD"&amp;ROW()-1)),""))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IF(AND($A164&lt;&gt;"",$A164&lt;&gt;"TOTAL"),IF(AND([8]PDI_TITULACIÓN!$BA162&lt;&gt;"",[8]PDI_TITULACIÓN!$BA162&lt;&gt;0),[8]PDI_TITULACIÓN!$BA162,""),IF($A164="TOTAL",SUM(INDIRECT("AF4:AF"&amp;ROW()-1)),""))</f>
        <v/>
      </c>
      <c r="AG164" s="6" t="str">
        <f ca="1">IF(AND($A164&lt;&gt;"",$A164&lt;&gt;"TOTAL"),IF(AND([8]PDI_TITULACIÓN!$BC162&lt;&gt;"",[8]PDI_TITULACIÓN!$BC162&lt;&gt;0),[8]PDI_TITULACIÓN!$BC162,""),IF($A164="TOTAL",SUM(INDIRECT("AG4:AG"&amp;ROW()-1)),""))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IF(AND($A164&lt;&gt;"",$A164&lt;&gt;"TOTAL"),IF(AND([8]PDI_TITULACIÓN!$BF162&lt;&gt;"",[8]PDI_TITULACIÓN!$BF162&lt;&gt;0),[8]PDI_TITULACIÓN!$BF162,""),IF($A164="TOTAL",SUM(INDIRECT("AI4:AI"&amp;ROW()-1)),""))</f>
        <v/>
      </c>
      <c r="AJ164" s="6" t="str">
        <f ca="1">IF(AND($A164&lt;&gt;"",$A164&lt;&gt;"TOTAL"),IF(AND([8]PDI_TITULACIÓN!$BH162&lt;&gt;"",[8]PDI_TITULACIÓN!$BH162&lt;&gt;0),[8]PDI_TITULACIÓN!$BH162,""),IF($A164="TOTAL",SUM(INDIRECT("AJ4:AJ"&amp;ROW()-1)),""))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IF(AND($A164&lt;&gt;"",$A164&lt;&gt;"TOTAL"),IF(AND([8]PDI_TITULACIÓN!$BK162&lt;&gt;"",[8]PDI_TITULACIÓN!$BK162&lt;&gt;0),[8]PDI_TITULACIÓN!$BK162,""),IF($A164="TOTAL",SUM(INDIRECT("AL4:AL"&amp;ROW()-1)),""))</f>
        <v/>
      </c>
      <c r="AM164" s="6" t="str">
        <f ca="1">IF(AND($A164&lt;&gt;"",$A164&lt;&gt;"TOTAL"),IF(AND([8]PDI_TITULACIÓN!$BM162&lt;&gt;"",[8]PDI_TITULACIÓN!$BM162&lt;&gt;0),[8]PDI_TITULACIÓN!$BM162,""),IF($A164="TOTAL",SUM(INDIRECT("AM4:AM"&amp;ROW()-1)),""))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IF(AND($A164&lt;&gt;"",$A164&lt;&gt;"TOTAL"),IF(AND([8]PDI_TITULACIÓN!$BP162&lt;&gt;"",[8]PDI_TITULACIÓN!$BP162&lt;&gt;0),[8]PDI_TITULACIÓN!$BP162,""),IF($A164="TOTAL",SUM(INDIRECT("AO4:AO"&amp;ROW()-1)),""))</f>
        <v/>
      </c>
      <c r="AP164" s="6" t="str">
        <f ca="1">IF(AND($A164&lt;&gt;"",$A164&lt;&gt;"TOTAL"),IF(AND([8]PDI_TITULACIÓN!$BR162&lt;&gt;"",[8]PDI_TITULACIÓN!$BR162&lt;&gt;0),[8]PDI_TITULACIÓN!$BR162,""),IF($A164="TOTAL",SUM(INDIRECT("AP4:AP"&amp;ROW()-1)),""))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IF(AND($A164&lt;&gt;"",$A164&lt;&gt;"TOTAL"),IF(AND([8]PDI_TITULACIÓN!$BU162&lt;&gt;"",[8]PDI_TITULACIÓN!$BU162&lt;&gt;0),[8]PDI_TITULACIÓN!$BU162,""),IF($A164="TOTAL",SUM(INDIRECT("AR4:AR"&amp;ROW()-1)),""))</f>
        <v/>
      </c>
      <c r="AS164" s="6" t="str">
        <f ca="1">IF(AND($A164&lt;&gt;"",$A164&lt;&gt;"TOTAL"),IF(AND([8]PDI_TITULACIÓN!$BW162&lt;&gt;"",[8]PDI_TITULACIÓN!$BW162&lt;&gt;0),[8]PDI_TITULACIÓN!$BW162,""),IF($A164="TOTAL",SUM(INDIRECT("AS4:AS"&amp;ROW()-1)),""))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IF(AND($A164&lt;&gt;"",$A164&lt;&gt;"TOTAL"),IF(AND([8]PDI_TITULACIÓN!$BZ162&lt;&gt;"",[8]PDI_TITULACIÓN!$BZ162&lt;&gt;0),[8]PDI_TITULACIÓN!$BZ162,""),IF($A164="TOTAL",SUM(INDIRECT("AU4:AU"&amp;ROW()-1)),""))</f>
        <v/>
      </c>
      <c r="AV164" s="6" t="str">
        <f ca="1">IF(AND($A164&lt;&gt;"",$A164&lt;&gt;"TOTAL"),IF(AND([8]PDI_TITULACIÓN!$CB162&lt;&gt;"",[8]PDI_TITULACIÓN!$CB162&lt;&gt;0),[8]PDI_TITULACIÓN!$CB162,""),IF($A164="TOTAL",SUM(INDIRECT("AV4:AV"&amp;ROW()-1)),""))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IF(AND($A164&lt;&gt;"",$A164&lt;&gt;"TOTAL"),IF(AND([8]PDI_TITULACIÓN!$CE162&lt;&gt;"",[8]PDI_TITULACIÓN!$CE162&lt;&gt;0),[8]PDI_TITULACIÓN!$CE162,""),IF($A164="TOTAL",SUM(INDIRECT("AX4:AX"&amp;ROW()-1)),""))</f>
        <v/>
      </c>
      <c r="AY164" s="6" t="str">
        <f ca="1">IF(AND($A164&lt;&gt;"",$A164&lt;&gt;"TOTAL"),IF(AND([8]PDI_TITULACIÓN!$CG162&lt;&gt;"",[8]PDI_TITULACIÓN!$CG162&lt;&gt;0),[8]PDI_TITULACIÓN!$CG162,""),IF($A164="TOTAL",SUM(INDIRECT("AY4:AY"&amp;ROW()-1)),""))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IF(AND($A164&lt;&gt;"",$A164&lt;&gt;"TOTAL"),IF(AND([8]PDI_TITULACIÓN!$CJ162&lt;&gt;"",[8]PDI_TITULACIÓN!$CJ162&lt;&gt;0),[8]PDI_TITULACIÓN!$CJ162,""),IF($A164="TOTAL",SUM(INDIRECT("BA4:BA"&amp;ROW()-1)),""))</f>
        <v/>
      </c>
      <c r="BB164" s="6" t="str">
        <f ca="1">IF(AND($A164&lt;&gt;"",$A164&lt;&gt;"TOTAL"),IF(AND([8]PDI_TITULACIÓN!$CL162&lt;&gt;"",[8]PDI_TITULACIÓN!$CL162&lt;&gt;0),[8]PDI_TITULACIÓN!$CL162,""),IF($A164="TOTAL",SUM(INDIRECT("BB4:BB"&amp;ROW()-1)),""))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IF(AND($A164&lt;&gt;"",$A164&lt;&gt;"TOTAL"),IF(AND([8]PDI_TITULACIÓN!$CO162&lt;&gt;"",[8]PDI_TITULACIÓN!$CO162&lt;&gt;0),[8]PDI_TITULACIÓN!$CO162,""),IF($A164="TOTAL",SUM(INDIRECT("BD4:BD"&amp;ROW()-1)),""))</f>
        <v/>
      </c>
      <c r="BE164" s="6" t="str">
        <f ca="1">IF(AND($A164&lt;&gt;"",$A164&lt;&gt;"TOTAL"),IF(AND([8]PDI_TITULACIÓN!$CQ162&lt;&gt;"",[8]PDI_TITULACIÓN!$CQ162&lt;&gt;0),[8]PDI_TITULACIÓN!$CQ162,""),IF($A164="TOTAL",SUM(INDIRECT("BE4:BE"&amp;ROW()-1)),""))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IF([8]PDI_TITULACIÓN!$B163&lt;&gt;"",[8]PDI_TITULACIÓN!$B163,IF(AND([8]PDI_TITULACIÓN!$B163="",[8]PDI_TITULACIÓN!$B164="",[8]PDI_TITULACIÓN!$B162=""),"","TOTAL"))</f>
        <v/>
      </c>
      <c r="B165" s="6" t="str">
        <f ca="1">IF(AND($A165&lt;&gt;"",$A165&lt;&gt;"TOTAL"),IF(AND([8]PDI_TITULACIÓN!$C163&lt;&gt;"",[8]PDI_TITULACIÓN!$C163&lt;&gt;0),[8]PDI_TITULACIÓN!$C163,""),IF($A165="TOTAL",SUM(INDIRECT("B4:B"&amp;ROW()-1)),""))</f>
        <v/>
      </c>
      <c r="C165" s="6" t="str">
        <f ca="1">IF(AND($A165&lt;&gt;"",$A165&lt;&gt;"TOTAL"),IF(AND([8]PDI_TITULACIÓN!$E163&lt;&gt;"",[8]PDI_TITULACIÓN!$E163&lt;&gt;0),[8]PDI_TITULACIÓN!$E163,""),IF($A165="TOTAL",SUM(INDIRECT("C4:C"&amp;ROW()-1)),""))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IF(AND($A165&lt;&gt;"",$A165&lt;&gt;"TOTAL"),IF(AND([8]PDI_TITULACIÓN!$H163&lt;&gt;"",[8]PDI_TITULACIÓN!$H163&lt;&gt;0),[8]PDI_TITULACIÓN!$H163,""),IF($A165="TOTAL",SUM(INDIRECT("E4:E"&amp;ROW()-1)),""))</f>
        <v/>
      </c>
      <c r="F165" s="6" t="str">
        <f ca="1">IF(AND($A165&lt;&gt;"",$A165&lt;&gt;"TOTAL"),IF(AND([8]PDI_TITULACIÓN!$J163&lt;&gt;"",[8]PDI_TITULACIÓN!$J163&lt;&gt;0),[8]PDI_TITULACIÓN!$J163,""),IF($A165="TOTAL",SUM(INDIRECT("F4:F"&amp;ROW()-1)),""))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IF(AND($A165&lt;&gt;"",$A165&lt;&gt;"TOTAL"),IF(AND([8]PDI_TITULACIÓN!$M163&lt;&gt;"",[8]PDI_TITULACIÓN!$M163&lt;&gt;0),[8]PDI_TITULACIÓN!$M163,""),IF($A165="TOTAL",SUM(INDIRECT("H4:H"&amp;ROW()-1)),""))</f>
        <v/>
      </c>
      <c r="I165" s="6" t="str">
        <f ca="1">IF(AND($A165&lt;&gt;"",$A165&lt;&gt;"TOTAL"),IF(AND([8]PDI_TITULACIÓN!$O163&lt;&gt;"",[8]PDI_TITULACIÓN!$O163&lt;&gt;0),[8]PDI_TITULACIÓN!$O163,""),IF($A165="TOTAL",SUM(INDIRECT("I4:I"&amp;ROW()-1)),""))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IF(AND($A165&lt;&gt;"",$A165&lt;&gt;"TOTAL"),IF(AND([8]PDI_TITULACIÓN!$R163&lt;&gt;"",[8]PDI_TITULACIÓN!$R163&lt;&gt;0),[8]PDI_TITULACIÓN!$R163,""),IF($A165="TOTAL",SUM(INDIRECT("K4:K"&amp;ROW()-1)),""))</f>
        <v/>
      </c>
      <c r="L165" s="6" t="str">
        <f ca="1">IF(AND($A165&lt;&gt;"",$A165&lt;&gt;"TOTAL"),IF(AND([8]PDI_TITULACIÓN!$T163&lt;&gt;"",[8]PDI_TITULACIÓN!$T163&lt;&gt;0),[8]PDI_TITULACIÓN!$T163,""),IF($A165="TOTAL",SUM(INDIRECT("L4:L"&amp;ROW()-1)),""))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IF(AND($A165&lt;&gt;"",$A165&lt;&gt;"TOTAL"),IF(AND([8]PDI_TITULACIÓN!$W163&lt;&gt;"",[8]PDI_TITULACIÓN!$W163&lt;&gt;0),[8]PDI_TITULACIÓN!$W163,""),IF($A165="TOTAL",SUM(INDIRECT("N4:N"&amp;ROW()-1)),""))</f>
        <v/>
      </c>
      <c r="O165" s="6" t="str">
        <f ca="1">IF(AND($A165&lt;&gt;"",$A165&lt;&gt;"TOTAL"),IF(AND([8]PDI_TITULACIÓN!$Y163&lt;&gt;"",[8]PDI_TITULACIÓN!$Y163&lt;&gt;0),[8]PDI_TITULACIÓN!$Y163,""),IF($A165="TOTAL",SUM(INDIRECT("O4:O"&amp;ROW()-1)),""))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IF(AND($A165&lt;&gt;"",$A165&lt;&gt;"TOTAL"),IF(AND([8]PDI_TITULACIÓN!$AB163&lt;&gt;"",[8]PDI_TITULACIÓN!$AB163&lt;&gt;0),[8]PDI_TITULACIÓN!$AB163,""),IF($A165="TOTAL",SUM(INDIRECT("Q4:Q"&amp;ROW()-1)),""))</f>
        <v/>
      </c>
      <c r="R165" s="6" t="str">
        <f ca="1">IF(AND($A165&lt;&gt;"",$A165&lt;&gt;"TOTAL"),IF(AND([8]PDI_TITULACIÓN!$AD163&lt;&gt;"",[8]PDI_TITULACIÓN!$AD163&lt;&gt;0),[8]PDI_TITULACIÓN!$AD163,""),IF($A165="TOTAL",SUM(INDIRECT("R4:R"&amp;ROW()-1)),""))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IF(AND($A165&lt;&gt;"",$A165&lt;&gt;"TOTAL"),IF(AND([8]PDI_TITULACIÓN!$AG163&lt;&gt;"",[8]PDI_TITULACIÓN!$AG163&lt;&gt;0),[8]PDI_TITULACIÓN!$AG163,""),IF($A165="TOTAL",SUM(INDIRECT("T4:T"&amp;ROW()-1)),""))</f>
        <v/>
      </c>
      <c r="U165" s="6" t="str">
        <f ca="1">IF(AND($A165&lt;&gt;"",$A165&lt;&gt;"TOTAL"),IF(AND([8]PDI_TITULACIÓN!$AI163&lt;&gt;"",[8]PDI_TITULACIÓN!$AI163&lt;&gt;0),[8]PDI_TITULACIÓN!$AI163,""),IF($A165="TOTAL",SUM(INDIRECT("U4:U"&amp;ROW()-1)),""))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IF(AND($A165&lt;&gt;"",$A165&lt;&gt;"TOTAL"),IF(AND([8]PDI_TITULACIÓN!$AL163&lt;&gt;"",[8]PDI_TITULACIÓN!$AL163&lt;&gt;0),[8]PDI_TITULACIÓN!$AL163,""),IF($A165="TOTAL",SUM(INDIRECT("W4:W"&amp;ROW()-1)),""))</f>
        <v/>
      </c>
      <c r="X165" s="6" t="str">
        <f ca="1">IF(AND($A165&lt;&gt;"",$A165&lt;&gt;"TOTAL"),IF(AND([8]PDI_TITULACIÓN!$AN163&lt;&gt;"",[8]PDI_TITULACIÓN!$AN163&lt;&gt;0),[8]PDI_TITULACIÓN!$AN163,""),IF($A165="TOTAL",SUM(INDIRECT("X4:X"&amp;ROW()-1)),""))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IF(AND($A165&lt;&gt;"",$A165&lt;&gt;"TOTAL"),IF(AND([8]PDI_TITULACIÓN!$AQ163&lt;&gt;"",[8]PDI_TITULACIÓN!$AQ163&lt;&gt;0),[8]PDI_TITULACIÓN!$AQ163,""),IF($A165="TOTAL",SUM(INDIRECT("Z4:Z"&amp;ROW()-1)),""))</f>
        <v/>
      </c>
      <c r="AA165" s="6" t="str">
        <f ca="1">IF(AND($A165&lt;&gt;"",$A165&lt;&gt;"TOTAL"),IF(AND([8]PDI_TITULACIÓN!$AS163&lt;&gt;"",[8]PDI_TITULACIÓN!$AS163&lt;&gt;0),[8]PDI_TITULACIÓN!$AS163,""),IF($A165="TOTAL",SUM(INDIRECT("AA4:AA"&amp;ROW()-1)),""))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IF(AND($A165&lt;&gt;"",$A165&lt;&gt;"TOTAL"),IF(AND([8]PDI_TITULACIÓN!$AV163&lt;&gt;"",[8]PDI_TITULACIÓN!$AV163&lt;&gt;0),[8]PDI_TITULACIÓN!$AV163,""),IF($A165="TOTAL",SUM(INDIRECT("AC4:AC"&amp;ROW()-1)),""))</f>
        <v/>
      </c>
      <c r="AD165" s="6" t="str">
        <f ca="1">IF(AND($A165&lt;&gt;"",$A165&lt;&gt;"TOTAL"),IF(AND([8]PDI_TITULACIÓN!$AX163&lt;&gt;"",[8]PDI_TITULACIÓN!$AX163&lt;&gt;0),[8]PDI_TITULACIÓN!$AX163,""),IF($A165="TOTAL",SUM(INDIRECT("AD4:AD"&amp;ROW()-1)),""))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IF(AND($A165&lt;&gt;"",$A165&lt;&gt;"TOTAL"),IF(AND([8]PDI_TITULACIÓN!$BA163&lt;&gt;"",[8]PDI_TITULACIÓN!$BA163&lt;&gt;0),[8]PDI_TITULACIÓN!$BA163,""),IF($A165="TOTAL",SUM(INDIRECT("AF4:AF"&amp;ROW()-1)),""))</f>
        <v/>
      </c>
      <c r="AG165" s="6" t="str">
        <f ca="1">IF(AND($A165&lt;&gt;"",$A165&lt;&gt;"TOTAL"),IF(AND([8]PDI_TITULACIÓN!$BC163&lt;&gt;"",[8]PDI_TITULACIÓN!$BC163&lt;&gt;0),[8]PDI_TITULACIÓN!$BC163,""),IF($A165="TOTAL",SUM(INDIRECT("AG4:AG"&amp;ROW()-1)),""))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IF(AND($A165&lt;&gt;"",$A165&lt;&gt;"TOTAL"),IF(AND([8]PDI_TITULACIÓN!$BF163&lt;&gt;"",[8]PDI_TITULACIÓN!$BF163&lt;&gt;0),[8]PDI_TITULACIÓN!$BF163,""),IF($A165="TOTAL",SUM(INDIRECT("AI4:AI"&amp;ROW()-1)),""))</f>
        <v/>
      </c>
      <c r="AJ165" s="6" t="str">
        <f ca="1">IF(AND($A165&lt;&gt;"",$A165&lt;&gt;"TOTAL"),IF(AND([8]PDI_TITULACIÓN!$BH163&lt;&gt;"",[8]PDI_TITULACIÓN!$BH163&lt;&gt;0),[8]PDI_TITULACIÓN!$BH163,""),IF($A165="TOTAL",SUM(INDIRECT("AJ4:AJ"&amp;ROW()-1)),""))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IF(AND($A165&lt;&gt;"",$A165&lt;&gt;"TOTAL"),IF(AND([8]PDI_TITULACIÓN!$BK163&lt;&gt;"",[8]PDI_TITULACIÓN!$BK163&lt;&gt;0),[8]PDI_TITULACIÓN!$BK163,""),IF($A165="TOTAL",SUM(INDIRECT("AL4:AL"&amp;ROW()-1)),""))</f>
        <v/>
      </c>
      <c r="AM165" s="6" t="str">
        <f ca="1">IF(AND($A165&lt;&gt;"",$A165&lt;&gt;"TOTAL"),IF(AND([8]PDI_TITULACIÓN!$BM163&lt;&gt;"",[8]PDI_TITULACIÓN!$BM163&lt;&gt;0),[8]PDI_TITULACIÓN!$BM163,""),IF($A165="TOTAL",SUM(INDIRECT("AM4:AM"&amp;ROW()-1)),""))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IF(AND($A165&lt;&gt;"",$A165&lt;&gt;"TOTAL"),IF(AND([8]PDI_TITULACIÓN!$BP163&lt;&gt;"",[8]PDI_TITULACIÓN!$BP163&lt;&gt;0),[8]PDI_TITULACIÓN!$BP163,""),IF($A165="TOTAL",SUM(INDIRECT("AO4:AO"&amp;ROW()-1)),""))</f>
        <v/>
      </c>
      <c r="AP165" s="6" t="str">
        <f ca="1">IF(AND($A165&lt;&gt;"",$A165&lt;&gt;"TOTAL"),IF(AND([8]PDI_TITULACIÓN!$BR163&lt;&gt;"",[8]PDI_TITULACIÓN!$BR163&lt;&gt;0),[8]PDI_TITULACIÓN!$BR163,""),IF($A165="TOTAL",SUM(INDIRECT("AP4:AP"&amp;ROW()-1)),""))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IF(AND($A165&lt;&gt;"",$A165&lt;&gt;"TOTAL"),IF(AND([8]PDI_TITULACIÓN!$BU163&lt;&gt;"",[8]PDI_TITULACIÓN!$BU163&lt;&gt;0),[8]PDI_TITULACIÓN!$BU163,""),IF($A165="TOTAL",SUM(INDIRECT("AR4:AR"&amp;ROW()-1)),""))</f>
        <v/>
      </c>
      <c r="AS165" s="6" t="str">
        <f ca="1">IF(AND($A165&lt;&gt;"",$A165&lt;&gt;"TOTAL"),IF(AND([8]PDI_TITULACIÓN!$BW163&lt;&gt;"",[8]PDI_TITULACIÓN!$BW163&lt;&gt;0),[8]PDI_TITULACIÓN!$BW163,""),IF($A165="TOTAL",SUM(INDIRECT("AS4:AS"&amp;ROW()-1)),""))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IF(AND($A165&lt;&gt;"",$A165&lt;&gt;"TOTAL"),IF(AND([8]PDI_TITULACIÓN!$BZ163&lt;&gt;"",[8]PDI_TITULACIÓN!$BZ163&lt;&gt;0),[8]PDI_TITULACIÓN!$BZ163,""),IF($A165="TOTAL",SUM(INDIRECT("AU4:AU"&amp;ROW()-1)),""))</f>
        <v/>
      </c>
      <c r="AV165" s="6" t="str">
        <f ca="1">IF(AND($A165&lt;&gt;"",$A165&lt;&gt;"TOTAL"),IF(AND([8]PDI_TITULACIÓN!$CB163&lt;&gt;"",[8]PDI_TITULACIÓN!$CB163&lt;&gt;0),[8]PDI_TITULACIÓN!$CB163,""),IF($A165="TOTAL",SUM(INDIRECT("AV4:AV"&amp;ROW()-1)),""))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IF(AND($A165&lt;&gt;"",$A165&lt;&gt;"TOTAL"),IF(AND([8]PDI_TITULACIÓN!$CE163&lt;&gt;"",[8]PDI_TITULACIÓN!$CE163&lt;&gt;0),[8]PDI_TITULACIÓN!$CE163,""),IF($A165="TOTAL",SUM(INDIRECT("AX4:AX"&amp;ROW()-1)),""))</f>
        <v/>
      </c>
      <c r="AY165" s="6" t="str">
        <f ca="1">IF(AND($A165&lt;&gt;"",$A165&lt;&gt;"TOTAL"),IF(AND([8]PDI_TITULACIÓN!$CG163&lt;&gt;"",[8]PDI_TITULACIÓN!$CG163&lt;&gt;0),[8]PDI_TITULACIÓN!$CG163,""),IF($A165="TOTAL",SUM(INDIRECT("AY4:AY"&amp;ROW()-1)),""))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IF(AND($A165&lt;&gt;"",$A165&lt;&gt;"TOTAL"),IF(AND([8]PDI_TITULACIÓN!$CJ163&lt;&gt;"",[8]PDI_TITULACIÓN!$CJ163&lt;&gt;0),[8]PDI_TITULACIÓN!$CJ163,""),IF($A165="TOTAL",SUM(INDIRECT("BA4:BA"&amp;ROW()-1)),""))</f>
        <v/>
      </c>
      <c r="BB165" s="6" t="str">
        <f ca="1">IF(AND($A165&lt;&gt;"",$A165&lt;&gt;"TOTAL"),IF(AND([8]PDI_TITULACIÓN!$CL163&lt;&gt;"",[8]PDI_TITULACIÓN!$CL163&lt;&gt;0),[8]PDI_TITULACIÓN!$CL163,""),IF($A165="TOTAL",SUM(INDIRECT("BB4:BB"&amp;ROW()-1)),""))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IF(AND($A165&lt;&gt;"",$A165&lt;&gt;"TOTAL"),IF(AND([8]PDI_TITULACIÓN!$CO163&lt;&gt;"",[8]PDI_TITULACIÓN!$CO163&lt;&gt;0),[8]PDI_TITULACIÓN!$CO163,""),IF($A165="TOTAL",SUM(INDIRECT("BD4:BD"&amp;ROW()-1)),""))</f>
        <v/>
      </c>
      <c r="BE165" s="6" t="str">
        <f ca="1">IF(AND($A165&lt;&gt;"",$A165&lt;&gt;"TOTAL"),IF(AND([8]PDI_TITULACIÓN!$CQ163&lt;&gt;"",[8]PDI_TITULACIÓN!$CQ163&lt;&gt;0),[8]PDI_TITULACIÓN!$CQ163,""),IF($A165="TOTAL",SUM(INDIRECT("BE4:BE"&amp;ROW()-1)),""))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IF([8]PDI_TITULACIÓN!$B164&lt;&gt;"",[8]PDI_TITULACIÓN!$B164,IF(AND([8]PDI_TITULACIÓN!$B164="",[8]PDI_TITULACIÓN!$B165="",[8]PDI_TITULACIÓN!$B163=""),"","TOTAL"))</f>
        <v/>
      </c>
      <c r="B166" s="6" t="str">
        <f ca="1">IF(AND($A166&lt;&gt;"",$A166&lt;&gt;"TOTAL"),IF(AND([8]PDI_TITULACIÓN!$C164&lt;&gt;"",[8]PDI_TITULACIÓN!$C164&lt;&gt;0),[8]PDI_TITULACIÓN!$C164,""),IF($A166="TOTAL",SUM(INDIRECT("B4:B"&amp;ROW()-1)),""))</f>
        <v/>
      </c>
      <c r="C166" s="6" t="str">
        <f ca="1">IF(AND($A166&lt;&gt;"",$A166&lt;&gt;"TOTAL"),IF(AND([8]PDI_TITULACIÓN!$E164&lt;&gt;"",[8]PDI_TITULACIÓN!$E164&lt;&gt;0),[8]PDI_TITULACIÓN!$E164,""),IF($A166="TOTAL",SUM(INDIRECT("C4:C"&amp;ROW()-1)),""))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IF(AND($A166&lt;&gt;"",$A166&lt;&gt;"TOTAL"),IF(AND([8]PDI_TITULACIÓN!$H164&lt;&gt;"",[8]PDI_TITULACIÓN!$H164&lt;&gt;0),[8]PDI_TITULACIÓN!$H164,""),IF($A166="TOTAL",SUM(INDIRECT("E4:E"&amp;ROW()-1)),""))</f>
        <v/>
      </c>
      <c r="F166" s="6" t="str">
        <f ca="1">IF(AND($A166&lt;&gt;"",$A166&lt;&gt;"TOTAL"),IF(AND([8]PDI_TITULACIÓN!$J164&lt;&gt;"",[8]PDI_TITULACIÓN!$J164&lt;&gt;0),[8]PDI_TITULACIÓN!$J164,""),IF($A166="TOTAL",SUM(INDIRECT("F4:F"&amp;ROW()-1)),""))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IF(AND($A166&lt;&gt;"",$A166&lt;&gt;"TOTAL"),IF(AND([8]PDI_TITULACIÓN!$M164&lt;&gt;"",[8]PDI_TITULACIÓN!$M164&lt;&gt;0),[8]PDI_TITULACIÓN!$M164,""),IF($A166="TOTAL",SUM(INDIRECT("H4:H"&amp;ROW()-1)),""))</f>
        <v/>
      </c>
      <c r="I166" s="6" t="str">
        <f ca="1">IF(AND($A166&lt;&gt;"",$A166&lt;&gt;"TOTAL"),IF(AND([8]PDI_TITULACIÓN!$O164&lt;&gt;"",[8]PDI_TITULACIÓN!$O164&lt;&gt;0),[8]PDI_TITULACIÓN!$O164,""),IF($A166="TOTAL",SUM(INDIRECT("I4:I"&amp;ROW()-1)),""))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IF(AND($A166&lt;&gt;"",$A166&lt;&gt;"TOTAL"),IF(AND([8]PDI_TITULACIÓN!$R164&lt;&gt;"",[8]PDI_TITULACIÓN!$R164&lt;&gt;0),[8]PDI_TITULACIÓN!$R164,""),IF($A166="TOTAL",SUM(INDIRECT("K4:K"&amp;ROW()-1)),""))</f>
        <v/>
      </c>
      <c r="L166" s="6" t="str">
        <f ca="1">IF(AND($A166&lt;&gt;"",$A166&lt;&gt;"TOTAL"),IF(AND([8]PDI_TITULACIÓN!$T164&lt;&gt;"",[8]PDI_TITULACIÓN!$T164&lt;&gt;0),[8]PDI_TITULACIÓN!$T164,""),IF($A166="TOTAL",SUM(INDIRECT("L4:L"&amp;ROW()-1)),""))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IF(AND($A166&lt;&gt;"",$A166&lt;&gt;"TOTAL"),IF(AND([8]PDI_TITULACIÓN!$W164&lt;&gt;"",[8]PDI_TITULACIÓN!$W164&lt;&gt;0),[8]PDI_TITULACIÓN!$W164,""),IF($A166="TOTAL",SUM(INDIRECT("N4:N"&amp;ROW()-1)),""))</f>
        <v/>
      </c>
      <c r="O166" s="6" t="str">
        <f ca="1">IF(AND($A166&lt;&gt;"",$A166&lt;&gt;"TOTAL"),IF(AND([8]PDI_TITULACIÓN!$Y164&lt;&gt;"",[8]PDI_TITULACIÓN!$Y164&lt;&gt;0),[8]PDI_TITULACIÓN!$Y164,""),IF($A166="TOTAL",SUM(INDIRECT("O4:O"&amp;ROW()-1)),""))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IF(AND($A166&lt;&gt;"",$A166&lt;&gt;"TOTAL"),IF(AND([8]PDI_TITULACIÓN!$AB164&lt;&gt;"",[8]PDI_TITULACIÓN!$AB164&lt;&gt;0),[8]PDI_TITULACIÓN!$AB164,""),IF($A166="TOTAL",SUM(INDIRECT("Q4:Q"&amp;ROW()-1)),""))</f>
        <v/>
      </c>
      <c r="R166" s="6" t="str">
        <f ca="1">IF(AND($A166&lt;&gt;"",$A166&lt;&gt;"TOTAL"),IF(AND([8]PDI_TITULACIÓN!$AD164&lt;&gt;"",[8]PDI_TITULACIÓN!$AD164&lt;&gt;0),[8]PDI_TITULACIÓN!$AD164,""),IF($A166="TOTAL",SUM(INDIRECT("R4:R"&amp;ROW()-1)),""))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IF(AND($A166&lt;&gt;"",$A166&lt;&gt;"TOTAL"),IF(AND([8]PDI_TITULACIÓN!$AG164&lt;&gt;"",[8]PDI_TITULACIÓN!$AG164&lt;&gt;0),[8]PDI_TITULACIÓN!$AG164,""),IF($A166="TOTAL",SUM(INDIRECT("T4:T"&amp;ROW()-1)),""))</f>
        <v/>
      </c>
      <c r="U166" s="6" t="str">
        <f ca="1">IF(AND($A166&lt;&gt;"",$A166&lt;&gt;"TOTAL"),IF(AND([8]PDI_TITULACIÓN!$AI164&lt;&gt;"",[8]PDI_TITULACIÓN!$AI164&lt;&gt;0),[8]PDI_TITULACIÓN!$AI164,""),IF($A166="TOTAL",SUM(INDIRECT("U4:U"&amp;ROW()-1)),""))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IF(AND($A166&lt;&gt;"",$A166&lt;&gt;"TOTAL"),IF(AND([8]PDI_TITULACIÓN!$AL164&lt;&gt;"",[8]PDI_TITULACIÓN!$AL164&lt;&gt;0),[8]PDI_TITULACIÓN!$AL164,""),IF($A166="TOTAL",SUM(INDIRECT("W4:W"&amp;ROW()-1)),""))</f>
        <v/>
      </c>
      <c r="X166" s="6" t="str">
        <f ca="1">IF(AND($A166&lt;&gt;"",$A166&lt;&gt;"TOTAL"),IF(AND([8]PDI_TITULACIÓN!$AN164&lt;&gt;"",[8]PDI_TITULACIÓN!$AN164&lt;&gt;0),[8]PDI_TITULACIÓN!$AN164,""),IF($A166="TOTAL",SUM(INDIRECT("X4:X"&amp;ROW()-1)),""))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IF(AND($A166&lt;&gt;"",$A166&lt;&gt;"TOTAL"),IF(AND([8]PDI_TITULACIÓN!$AQ164&lt;&gt;"",[8]PDI_TITULACIÓN!$AQ164&lt;&gt;0),[8]PDI_TITULACIÓN!$AQ164,""),IF($A166="TOTAL",SUM(INDIRECT("Z4:Z"&amp;ROW()-1)),""))</f>
        <v/>
      </c>
      <c r="AA166" s="6" t="str">
        <f ca="1">IF(AND($A166&lt;&gt;"",$A166&lt;&gt;"TOTAL"),IF(AND([8]PDI_TITULACIÓN!$AS164&lt;&gt;"",[8]PDI_TITULACIÓN!$AS164&lt;&gt;0),[8]PDI_TITULACIÓN!$AS164,""),IF($A166="TOTAL",SUM(INDIRECT("AA4:AA"&amp;ROW()-1)),""))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IF(AND($A166&lt;&gt;"",$A166&lt;&gt;"TOTAL"),IF(AND([8]PDI_TITULACIÓN!$AV164&lt;&gt;"",[8]PDI_TITULACIÓN!$AV164&lt;&gt;0),[8]PDI_TITULACIÓN!$AV164,""),IF($A166="TOTAL",SUM(INDIRECT("AC4:AC"&amp;ROW()-1)),""))</f>
        <v/>
      </c>
      <c r="AD166" s="6" t="str">
        <f ca="1">IF(AND($A166&lt;&gt;"",$A166&lt;&gt;"TOTAL"),IF(AND([8]PDI_TITULACIÓN!$AX164&lt;&gt;"",[8]PDI_TITULACIÓN!$AX164&lt;&gt;0),[8]PDI_TITULACIÓN!$AX164,""),IF($A166="TOTAL",SUM(INDIRECT("AD4:AD"&amp;ROW()-1)),""))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IF(AND($A166&lt;&gt;"",$A166&lt;&gt;"TOTAL"),IF(AND([8]PDI_TITULACIÓN!$BA164&lt;&gt;"",[8]PDI_TITULACIÓN!$BA164&lt;&gt;0),[8]PDI_TITULACIÓN!$BA164,""),IF($A166="TOTAL",SUM(INDIRECT("AF4:AF"&amp;ROW()-1)),""))</f>
        <v/>
      </c>
      <c r="AG166" s="6" t="str">
        <f ca="1">IF(AND($A166&lt;&gt;"",$A166&lt;&gt;"TOTAL"),IF(AND([8]PDI_TITULACIÓN!$BC164&lt;&gt;"",[8]PDI_TITULACIÓN!$BC164&lt;&gt;0),[8]PDI_TITULACIÓN!$BC164,""),IF($A166="TOTAL",SUM(INDIRECT("AG4:AG"&amp;ROW()-1)),""))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IF(AND($A166&lt;&gt;"",$A166&lt;&gt;"TOTAL"),IF(AND([8]PDI_TITULACIÓN!$BF164&lt;&gt;"",[8]PDI_TITULACIÓN!$BF164&lt;&gt;0),[8]PDI_TITULACIÓN!$BF164,""),IF($A166="TOTAL",SUM(INDIRECT("AI4:AI"&amp;ROW()-1)),""))</f>
        <v/>
      </c>
      <c r="AJ166" s="6" t="str">
        <f ca="1">IF(AND($A166&lt;&gt;"",$A166&lt;&gt;"TOTAL"),IF(AND([8]PDI_TITULACIÓN!$BH164&lt;&gt;"",[8]PDI_TITULACIÓN!$BH164&lt;&gt;0),[8]PDI_TITULACIÓN!$BH164,""),IF($A166="TOTAL",SUM(INDIRECT("AJ4:AJ"&amp;ROW()-1)),""))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IF(AND($A166&lt;&gt;"",$A166&lt;&gt;"TOTAL"),IF(AND([8]PDI_TITULACIÓN!$BK164&lt;&gt;"",[8]PDI_TITULACIÓN!$BK164&lt;&gt;0),[8]PDI_TITULACIÓN!$BK164,""),IF($A166="TOTAL",SUM(INDIRECT("AL4:AL"&amp;ROW()-1)),""))</f>
        <v/>
      </c>
      <c r="AM166" s="6" t="str">
        <f ca="1">IF(AND($A166&lt;&gt;"",$A166&lt;&gt;"TOTAL"),IF(AND([8]PDI_TITULACIÓN!$BM164&lt;&gt;"",[8]PDI_TITULACIÓN!$BM164&lt;&gt;0),[8]PDI_TITULACIÓN!$BM164,""),IF($A166="TOTAL",SUM(INDIRECT("AM4:AM"&amp;ROW()-1)),""))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IF(AND($A166&lt;&gt;"",$A166&lt;&gt;"TOTAL"),IF(AND([8]PDI_TITULACIÓN!$BP164&lt;&gt;"",[8]PDI_TITULACIÓN!$BP164&lt;&gt;0),[8]PDI_TITULACIÓN!$BP164,""),IF($A166="TOTAL",SUM(INDIRECT("AO4:AO"&amp;ROW()-1)),""))</f>
        <v/>
      </c>
      <c r="AP166" s="6" t="str">
        <f ca="1">IF(AND($A166&lt;&gt;"",$A166&lt;&gt;"TOTAL"),IF(AND([8]PDI_TITULACIÓN!$BR164&lt;&gt;"",[8]PDI_TITULACIÓN!$BR164&lt;&gt;0),[8]PDI_TITULACIÓN!$BR164,""),IF($A166="TOTAL",SUM(INDIRECT("AP4:AP"&amp;ROW()-1)),""))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IF(AND($A166&lt;&gt;"",$A166&lt;&gt;"TOTAL"),IF(AND([8]PDI_TITULACIÓN!$BU164&lt;&gt;"",[8]PDI_TITULACIÓN!$BU164&lt;&gt;0),[8]PDI_TITULACIÓN!$BU164,""),IF($A166="TOTAL",SUM(INDIRECT("AR4:AR"&amp;ROW()-1)),""))</f>
        <v/>
      </c>
      <c r="AS166" s="6" t="str">
        <f ca="1">IF(AND($A166&lt;&gt;"",$A166&lt;&gt;"TOTAL"),IF(AND([8]PDI_TITULACIÓN!$BW164&lt;&gt;"",[8]PDI_TITULACIÓN!$BW164&lt;&gt;0),[8]PDI_TITULACIÓN!$BW164,""),IF($A166="TOTAL",SUM(INDIRECT("AS4:AS"&amp;ROW()-1)),""))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IF(AND($A166&lt;&gt;"",$A166&lt;&gt;"TOTAL"),IF(AND([8]PDI_TITULACIÓN!$BZ164&lt;&gt;"",[8]PDI_TITULACIÓN!$BZ164&lt;&gt;0),[8]PDI_TITULACIÓN!$BZ164,""),IF($A166="TOTAL",SUM(INDIRECT("AU4:AU"&amp;ROW()-1)),""))</f>
        <v/>
      </c>
      <c r="AV166" s="6" t="str">
        <f ca="1">IF(AND($A166&lt;&gt;"",$A166&lt;&gt;"TOTAL"),IF(AND([8]PDI_TITULACIÓN!$CB164&lt;&gt;"",[8]PDI_TITULACIÓN!$CB164&lt;&gt;0),[8]PDI_TITULACIÓN!$CB164,""),IF($A166="TOTAL",SUM(INDIRECT("AV4:AV"&amp;ROW()-1)),""))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IF(AND($A166&lt;&gt;"",$A166&lt;&gt;"TOTAL"),IF(AND([8]PDI_TITULACIÓN!$CE164&lt;&gt;"",[8]PDI_TITULACIÓN!$CE164&lt;&gt;0),[8]PDI_TITULACIÓN!$CE164,""),IF($A166="TOTAL",SUM(INDIRECT("AX4:AX"&amp;ROW()-1)),""))</f>
        <v/>
      </c>
      <c r="AY166" s="6" t="str">
        <f ca="1">IF(AND($A166&lt;&gt;"",$A166&lt;&gt;"TOTAL"),IF(AND([8]PDI_TITULACIÓN!$CG164&lt;&gt;"",[8]PDI_TITULACIÓN!$CG164&lt;&gt;0),[8]PDI_TITULACIÓN!$CG164,""),IF($A166="TOTAL",SUM(INDIRECT("AY4:AY"&amp;ROW()-1)),""))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IF(AND($A166&lt;&gt;"",$A166&lt;&gt;"TOTAL"),IF(AND([8]PDI_TITULACIÓN!$CJ164&lt;&gt;"",[8]PDI_TITULACIÓN!$CJ164&lt;&gt;0),[8]PDI_TITULACIÓN!$CJ164,""),IF($A166="TOTAL",SUM(INDIRECT("BA4:BA"&amp;ROW()-1)),""))</f>
        <v/>
      </c>
      <c r="BB166" s="6" t="str">
        <f ca="1">IF(AND($A166&lt;&gt;"",$A166&lt;&gt;"TOTAL"),IF(AND([8]PDI_TITULACIÓN!$CL164&lt;&gt;"",[8]PDI_TITULACIÓN!$CL164&lt;&gt;0),[8]PDI_TITULACIÓN!$CL164,""),IF($A166="TOTAL",SUM(INDIRECT("BB4:BB"&amp;ROW()-1)),""))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IF(AND($A166&lt;&gt;"",$A166&lt;&gt;"TOTAL"),IF(AND([8]PDI_TITULACIÓN!$CO164&lt;&gt;"",[8]PDI_TITULACIÓN!$CO164&lt;&gt;0),[8]PDI_TITULACIÓN!$CO164,""),IF($A166="TOTAL",SUM(INDIRECT("BD4:BD"&amp;ROW()-1)),""))</f>
        <v/>
      </c>
      <c r="BE166" s="6" t="str">
        <f ca="1">IF(AND($A166&lt;&gt;"",$A166&lt;&gt;"TOTAL"),IF(AND([8]PDI_TITULACIÓN!$CQ164&lt;&gt;"",[8]PDI_TITULACIÓN!$CQ164&lt;&gt;0),[8]PDI_TITULACIÓN!$CQ164,""),IF($A166="TOTAL",SUM(INDIRECT("BE4:BE"&amp;ROW()-1)),""))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IF([8]PDI_TITULACIÓN!$B165&lt;&gt;"",[8]PDI_TITULACIÓN!$B165,IF(AND([8]PDI_TITULACIÓN!$B165="",[8]PDI_TITULACIÓN!$B166="",[8]PDI_TITULACIÓN!$B164=""),"","TOTAL"))</f>
        <v/>
      </c>
      <c r="B167" s="6" t="str">
        <f ca="1">IF(AND($A167&lt;&gt;"",$A167&lt;&gt;"TOTAL"),IF(AND([8]PDI_TITULACIÓN!$C165&lt;&gt;"",[8]PDI_TITULACIÓN!$C165&lt;&gt;0),[8]PDI_TITULACIÓN!$C165,""),IF($A167="TOTAL",SUM(INDIRECT("B4:B"&amp;ROW()-1)),""))</f>
        <v/>
      </c>
      <c r="C167" s="6" t="str">
        <f ca="1">IF(AND($A167&lt;&gt;"",$A167&lt;&gt;"TOTAL"),IF(AND([8]PDI_TITULACIÓN!$E165&lt;&gt;"",[8]PDI_TITULACIÓN!$E165&lt;&gt;0),[8]PDI_TITULACIÓN!$E165,""),IF($A167="TOTAL",SUM(INDIRECT("C4:C"&amp;ROW()-1)),""))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IF(AND($A167&lt;&gt;"",$A167&lt;&gt;"TOTAL"),IF(AND([8]PDI_TITULACIÓN!$H165&lt;&gt;"",[8]PDI_TITULACIÓN!$H165&lt;&gt;0),[8]PDI_TITULACIÓN!$H165,""),IF($A167="TOTAL",SUM(INDIRECT("E4:E"&amp;ROW()-1)),""))</f>
        <v/>
      </c>
      <c r="F167" s="6" t="str">
        <f ca="1">IF(AND($A167&lt;&gt;"",$A167&lt;&gt;"TOTAL"),IF(AND([8]PDI_TITULACIÓN!$J165&lt;&gt;"",[8]PDI_TITULACIÓN!$J165&lt;&gt;0),[8]PDI_TITULACIÓN!$J165,""),IF($A167="TOTAL",SUM(INDIRECT("F4:F"&amp;ROW()-1)),""))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IF(AND($A167&lt;&gt;"",$A167&lt;&gt;"TOTAL"),IF(AND([8]PDI_TITULACIÓN!$M165&lt;&gt;"",[8]PDI_TITULACIÓN!$M165&lt;&gt;0),[8]PDI_TITULACIÓN!$M165,""),IF($A167="TOTAL",SUM(INDIRECT("H4:H"&amp;ROW()-1)),""))</f>
        <v/>
      </c>
      <c r="I167" s="6" t="str">
        <f ca="1">IF(AND($A167&lt;&gt;"",$A167&lt;&gt;"TOTAL"),IF(AND([8]PDI_TITULACIÓN!$O165&lt;&gt;"",[8]PDI_TITULACIÓN!$O165&lt;&gt;0),[8]PDI_TITULACIÓN!$O165,""),IF($A167="TOTAL",SUM(INDIRECT("I4:I"&amp;ROW()-1)),""))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IF(AND($A167&lt;&gt;"",$A167&lt;&gt;"TOTAL"),IF(AND([8]PDI_TITULACIÓN!$R165&lt;&gt;"",[8]PDI_TITULACIÓN!$R165&lt;&gt;0),[8]PDI_TITULACIÓN!$R165,""),IF($A167="TOTAL",SUM(INDIRECT("K4:K"&amp;ROW()-1)),""))</f>
        <v/>
      </c>
      <c r="L167" s="6" t="str">
        <f ca="1">IF(AND($A167&lt;&gt;"",$A167&lt;&gt;"TOTAL"),IF(AND([8]PDI_TITULACIÓN!$T165&lt;&gt;"",[8]PDI_TITULACIÓN!$T165&lt;&gt;0),[8]PDI_TITULACIÓN!$T165,""),IF($A167="TOTAL",SUM(INDIRECT("L4:L"&amp;ROW()-1)),""))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IF(AND($A167&lt;&gt;"",$A167&lt;&gt;"TOTAL"),IF(AND([8]PDI_TITULACIÓN!$W165&lt;&gt;"",[8]PDI_TITULACIÓN!$W165&lt;&gt;0),[8]PDI_TITULACIÓN!$W165,""),IF($A167="TOTAL",SUM(INDIRECT("N4:N"&amp;ROW()-1)),""))</f>
        <v/>
      </c>
      <c r="O167" s="6" t="str">
        <f ca="1">IF(AND($A167&lt;&gt;"",$A167&lt;&gt;"TOTAL"),IF(AND([8]PDI_TITULACIÓN!$Y165&lt;&gt;"",[8]PDI_TITULACIÓN!$Y165&lt;&gt;0),[8]PDI_TITULACIÓN!$Y165,""),IF($A167="TOTAL",SUM(INDIRECT("O4:O"&amp;ROW()-1)),""))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IF(AND($A167&lt;&gt;"",$A167&lt;&gt;"TOTAL"),IF(AND([8]PDI_TITULACIÓN!$AB165&lt;&gt;"",[8]PDI_TITULACIÓN!$AB165&lt;&gt;0),[8]PDI_TITULACIÓN!$AB165,""),IF($A167="TOTAL",SUM(INDIRECT("Q4:Q"&amp;ROW()-1)),""))</f>
        <v/>
      </c>
      <c r="R167" s="6" t="str">
        <f ca="1">IF(AND($A167&lt;&gt;"",$A167&lt;&gt;"TOTAL"),IF(AND([8]PDI_TITULACIÓN!$AD165&lt;&gt;"",[8]PDI_TITULACIÓN!$AD165&lt;&gt;0),[8]PDI_TITULACIÓN!$AD165,""),IF($A167="TOTAL",SUM(INDIRECT("R4:R"&amp;ROW()-1)),""))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IF(AND($A167&lt;&gt;"",$A167&lt;&gt;"TOTAL"),IF(AND([8]PDI_TITULACIÓN!$AG165&lt;&gt;"",[8]PDI_TITULACIÓN!$AG165&lt;&gt;0),[8]PDI_TITULACIÓN!$AG165,""),IF($A167="TOTAL",SUM(INDIRECT("T4:T"&amp;ROW()-1)),""))</f>
        <v/>
      </c>
      <c r="U167" s="6" t="str">
        <f ca="1">IF(AND($A167&lt;&gt;"",$A167&lt;&gt;"TOTAL"),IF(AND([8]PDI_TITULACIÓN!$AI165&lt;&gt;"",[8]PDI_TITULACIÓN!$AI165&lt;&gt;0),[8]PDI_TITULACIÓN!$AI165,""),IF($A167="TOTAL",SUM(INDIRECT("U4:U"&amp;ROW()-1)),""))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IF(AND($A167&lt;&gt;"",$A167&lt;&gt;"TOTAL"),IF(AND([8]PDI_TITULACIÓN!$AL165&lt;&gt;"",[8]PDI_TITULACIÓN!$AL165&lt;&gt;0),[8]PDI_TITULACIÓN!$AL165,""),IF($A167="TOTAL",SUM(INDIRECT("W4:W"&amp;ROW()-1)),""))</f>
        <v/>
      </c>
      <c r="X167" s="6" t="str">
        <f ca="1">IF(AND($A167&lt;&gt;"",$A167&lt;&gt;"TOTAL"),IF(AND([8]PDI_TITULACIÓN!$AN165&lt;&gt;"",[8]PDI_TITULACIÓN!$AN165&lt;&gt;0),[8]PDI_TITULACIÓN!$AN165,""),IF($A167="TOTAL",SUM(INDIRECT("X4:X"&amp;ROW()-1)),""))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IF(AND($A167&lt;&gt;"",$A167&lt;&gt;"TOTAL"),IF(AND([8]PDI_TITULACIÓN!$AQ165&lt;&gt;"",[8]PDI_TITULACIÓN!$AQ165&lt;&gt;0),[8]PDI_TITULACIÓN!$AQ165,""),IF($A167="TOTAL",SUM(INDIRECT("Z4:Z"&amp;ROW()-1)),""))</f>
        <v/>
      </c>
      <c r="AA167" s="6" t="str">
        <f ca="1">IF(AND($A167&lt;&gt;"",$A167&lt;&gt;"TOTAL"),IF(AND([8]PDI_TITULACIÓN!$AS165&lt;&gt;"",[8]PDI_TITULACIÓN!$AS165&lt;&gt;0),[8]PDI_TITULACIÓN!$AS165,""),IF($A167="TOTAL",SUM(INDIRECT("AA4:AA"&amp;ROW()-1)),""))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IF(AND($A167&lt;&gt;"",$A167&lt;&gt;"TOTAL"),IF(AND([8]PDI_TITULACIÓN!$AV165&lt;&gt;"",[8]PDI_TITULACIÓN!$AV165&lt;&gt;0),[8]PDI_TITULACIÓN!$AV165,""),IF($A167="TOTAL",SUM(INDIRECT("AC4:AC"&amp;ROW()-1)),""))</f>
        <v/>
      </c>
      <c r="AD167" s="6" t="str">
        <f ca="1">IF(AND($A167&lt;&gt;"",$A167&lt;&gt;"TOTAL"),IF(AND([8]PDI_TITULACIÓN!$AX165&lt;&gt;"",[8]PDI_TITULACIÓN!$AX165&lt;&gt;0),[8]PDI_TITULACIÓN!$AX165,""),IF($A167="TOTAL",SUM(INDIRECT("AD4:AD"&amp;ROW()-1)),""))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IF(AND($A167&lt;&gt;"",$A167&lt;&gt;"TOTAL"),IF(AND([8]PDI_TITULACIÓN!$BA165&lt;&gt;"",[8]PDI_TITULACIÓN!$BA165&lt;&gt;0),[8]PDI_TITULACIÓN!$BA165,""),IF($A167="TOTAL",SUM(INDIRECT("AF4:AF"&amp;ROW()-1)),""))</f>
        <v/>
      </c>
      <c r="AG167" s="6" t="str">
        <f ca="1">IF(AND($A167&lt;&gt;"",$A167&lt;&gt;"TOTAL"),IF(AND([8]PDI_TITULACIÓN!$BC165&lt;&gt;"",[8]PDI_TITULACIÓN!$BC165&lt;&gt;0),[8]PDI_TITULACIÓN!$BC165,""),IF($A167="TOTAL",SUM(INDIRECT("AG4:AG"&amp;ROW()-1)),""))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IF(AND($A167&lt;&gt;"",$A167&lt;&gt;"TOTAL"),IF(AND([8]PDI_TITULACIÓN!$BF165&lt;&gt;"",[8]PDI_TITULACIÓN!$BF165&lt;&gt;0),[8]PDI_TITULACIÓN!$BF165,""),IF($A167="TOTAL",SUM(INDIRECT("AI4:AI"&amp;ROW()-1)),""))</f>
        <v/>
      </c>
      <c r="AJ167" s="6" t="str">
        <f ca="1">IF(AND($A167&lt;&gt;"",$A167&lt;&gt;"TOTAL"),IF(AND([8]PDI_TITULACIÓN!$BH165&lt;&gt;"",[8]PDI_TITULACIÓN!$BH165&lt;&gt;0),[8]PDI_TITULACIÓN!$BH165,""),IF($A167="TOTAL",SUM(INDIRECT("AJ4:AJ"&amp;ROW()-1)),""))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IF(AND($A167&lt;&gt;"",$A167&lt;&gt;"TOTAL"),IF(AND([8]PDI_TITULACIÓN!$BK165&lt;&gt;"",[8]PDI_TITULACIÓN!$BK165&lt;&gt;0),[8]PDI_TITULACIÓN!$BK165,""),IF($A167="TOTAL",SUM(INDIRECT("AL4:AL"&amp;ROW()-1)),""))</f>
        <v/>
      </c>
      <c r="AM167" s="6" t="str">
        <f ca="1">IF(AND($A167&lt;&gt;"",$A167&lt;&gt;"TOTAL"),IF(AND([8]PDI_TITULACIÓN!$BM165&lt;&gt;"",[8]PDI_TITULACIÓN!$BM165&lt;&gt;0),[8]PDI_TITULACIÓN!$BM165,""),IF($A167="TOTAL",SUM(INDIRECT("AM4:AM"&amp;ROW()-1)),""))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IF(AND($A167&lt;&gt;"",$A167&lt;&gt;"TOTAL"),IF(AND([8]PDI_TITULACIÓN!$BP165&lt;&gt;"",[8]PDI_TITULACIÓN!$BP165&lt;&gt;0),[8]PDI_TITULACIÓN!$BP165,""),IF($A167="TOTAL",SUM(INDIRECT("AO4:AO"&amp;ROW()-1)),""))</f>
        <v/>
      </c>
      <c r="AP167" s="6" t="str">
        <f ca="1">IF(AND($A167&lt;&gt;"",$A167&lt;&gt;"TOTAL"),IF(AND([8]PDI_TITULACIÓN!$BR165&lt;&gt;"",[8]PDI_TITULACIÓN!$BR165&lt;&gt;0),[8]PDI_TITULACIÓN!$BR165,""),IF($A167="TOTAL",SUM(INDIRECT("AP4:AP"&amp;ROW()-1)),""))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IF(AND($A167&lt;&gt;"",$A167&lt;&gt;"TOTAL"),IF(AND([8]PDI_TITULACIÓN!$BU165&lt;&gt;"",[8]PDI_TITULACIÓN!$BU165&lt;&gt;0),[8]PDI_TITULACIÓN!$BU165,""),IF($A167="TOTAL",SUM(INDIRECT("AR4:AR"&amp;ROW()-1)),""))</f>
        <v/>
      </c>
      <c r="AS167" s="6" t="str">
        <f ca="1">IF(AND($A167&lt;&gt;"",$A167&lt;&gt;"TOTAL"),IF(AND([8]PDI_TITULACIÓN!$BW165&lt;&gt;"",[8]PDI_TITULACIÓN!$BW165&lt;&gt;0),[8]PDI_TITULACIÓN!$BW165,""),IF($A167="TOTAL",SUM(INDIRECT("AS4:AS"&amp;ROW()-1)),""))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IF(AND($A167&lt;&gt;"",$A167&lt;&gt;"TOTAL"),IF(AND([8]PDI_TITULACIÓN!$BZ165&lt;&gt;"",[8]PDI_TITULACIÓN!$BZ165&lt;&gt;0),[8]PDI_TITULACIÓN!$BZ165,""),IF($A167="TOTAL",SUM(INDIRECT("AU4:AU"&amp;ROW()-1)),""))</f>
        <v/>
      </c>
      <c r="AV167" s="6" t="str">
        <f ca="1">IF(AND($A167&lt;&gt;"",$A167&lt;&gt;"TOTAL"),IF(AND([8]PDI_TITULACIÓN!$CB165&lt;&gt;"",[8]PDI_TITULACIÓN!$CB165&lt;&gt;0),[8]PDI_TITULACIÓN!$CB165,""),IF($A167="TOTAL",SUM(INDIRECT("AV4:AV"&amp;ROW()-1)),""))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IF(AND($A167&lt;&gt;"",$A167&lt;&gt;"TOTAL"),IF(AND([8]PDI_TITULACIÓN!$CE165&lt;&gt;"",[8]PDI_TITULACIÓN!$CE165&lt;&gt;0),[8]PDI_TITULACIÓN!$CE165,""),IF($A167="TOTAL",SUM(INDIRECT("AX4:AX"&amp;ROW()-1)),""))</f>
        <v/>
      </c>
      <c r="AY167" s="6" t="str">
        <f ca="1">IF(AND($A167&lt;&gt;"",$A167&lt;&gt;"TOTAL"),IF(AND([8]PDI_TITULACIÓN!$CG165&lt;&gt;"",[8]PDI_TITULACIÓN!$CG165&lt;&gt;0),[8]PDI_TITULACIÓN!$CG165,""),IF($A167="TOTAL",SUM(INDIRECT("AY4:AY"&amp;ROW()-1)),""))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IF(AND($A167&lt;&gt;"",$A167&lt;&gt;"TOTAL"),IF(AND([8]PDI_TITULACIÓN!$CJ165&lt;&gt;"",[8]PDI_TITULACIÓN!$CJ165&lt;&gt;0),[8]PDI_TITULACIÓN!$CJ165,""),IF($A167="TOTAL",SUM(INDIRECT("BA4:BA"&amp;ROW()-1)),""))</f>
        <v/>
      </c>
      <c r="BB167" s="6" t="str">
        <f ca="1">IF(AND($A167&lt;&gt;"",$A167&lt;&gt;"TOTAL"),IF(AND([8]PDI_TITULACIÓN!$CL165&lt;&gt;"",[8]PDI_TITULACIÓN!$CL165&lt;&gt;0),[8]PDI_TITULACIÓN!$CL165,""),IF($A167="TOTAL",SUM(INDIRECT("BB4:BB"&amp;ROW()-1)),""))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IF(AND($A167&lt;&gt;"",$A167&lt;&gt;"TOTAL"),IF(AND([8]PDI_TITULACIÓN!$CO165&lt;&gt;"",[8]PDI_TITULACIÓN!$CO165&lt;&gt;0),[8]PDI_TITULACIÓN!$CO165,""),IF($A167="TOTAL",SUM(INDIRECT("BD4:BD"&amp;ROW()-1)),""))</f>
        <v/>
      </c>
      <c r="BE167" s="6" t="str">
        <f ca="1">IF(AND($A167&lt;&gt;"",$A167&lt;&gt;"TOTAL"),IF(AND([8]PDI_TITULACIÓN!$CQ165&lt;&gt;"",[8]PDI_TITULACIÓN!$CQ165&lt;&gt;0),[8]PDI_TITULACIÓN!$CQ165,""),IF($A167="TOTAL",SUM(INDIRECT("BE4:BE"&amp;ROW()-1)),""))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IF([8]PDI_TITULACIÓN!$B166&lt;&gt;"",[8]PDI_TITULACIÓN!$B166,IF(AND([8]PDI_TITULACIÓN!$B166="",[8]PDI_TITULACIÓN!$B167="",[8]PDI_TITULACIÓN!$B165=""),"","TOTAL"))</f>
        <v/>
      </c>
      <c r="B168" s="6" t="str">
        <f ca="1">IF(AND($A168&lt;&gt;"",$A168&lt;&gt;"TOTAL"),IF(AND([8]PDI_TITULACIÓN!$C166&lt;&gt;"",[8]PDI_TITULACIÓN!$C166&lt;&gt;0),[8]PDI_TITULACIÓN!$C166,""),IF($A168="TOTAL",SUM(INDIRECT("B4:B"&amp;ROW()-1)),""))</f>
        <v/>
      </c>
      <c r="C168" s="6" t="str">
        <f ca="1">IF(AND($A168&lt;&gt;"",$A168&lt;&gt;"TOTAL"),IF(AND([8]PDI_TITULACIÓN!$E166&lt;&gt;"",[8]PDI_TITULACIÓN!$E166&lt;&gt;0),[8]PDI_TITULACIÓN!$E166,""),IF($A168="TOTAL",SUM(INDIRECT("C4:C"&amp;ROW()-1)),""))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IF(AND($A168&lt;&gt;"",$A168&lt;&gt;"TOTAL"),IF(AND([8]PDI_TITULACIÓN!$H166&lt;&gt;"",[8]PDI_TITULACIÓN!$H166&lt;&gt;0),[8]PDI_TITULACIÓN!$H166,""),IF($A168="TOTAL",SUM(INDIRECT("E4:E"&amp;ROW()-1)),""))</f>
        <v/>
      </c>
      <c r="F168" s="6" t="str">
        <f ca="1">IF(AND($A168&lt;&gt;"",$A168&lt;&gt;"TOTAL"),IF(AND([8]PDI_TITULACIÓN!$J166&lt;&gt;"",[8]PDI_TITULACIÓN!$J166&lt;&gt;0),[8]PDI_TITULACIÓN!$J166,""),IF($A168="TOTAL",SUM(INDIRECT("F4:F"&amp;ROW()-1)),""))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IF(AND($A168&lt;&gt;"",$A168&lt;&gt;"TOTAL"),IF(AND([8]PDI_TITULACIÓN!$M166&lt;&gt;"",[8]PDI_TITULACIÓN!$M166&lt;&gt;0),[8]PDI_TITULACIÓN!$M166,""),IF($A168="TOTAL",SUM(INDIRECT("H4:H"&amp;ROW()-1)),""))</f>
        <v/>
      </c>
      <c r="I168" s="6" t="str">
        <f ca="1">IF(AND($A168&lt;&gt;"",$A168&lt;&gt;"TOTAL"),IF(AND([8]PDI_TITULACIÓN!$O166&lt;&gt;"",[8]PDI_TITULACIÓN!$O166&lt;&gt;0),[8]PDI_TITULACIÓN!$O166,""),IF($A168="TOTAL",SUM(INDIRECT("I4:I"&amp;ROW()-1)),""))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IF(AND($A168&lt;&gt;"",$A168&lt;&gt;"TOTAL"),IF(AND([8]PDI_TITULACIÓN!$R166&lt;&gt;"",[8]PDI_TITULACIÓN!$R166&lt;&gt;0),[8]PDI_TITULACIÓN!$R166,""),IF($A168="TOTAL",SUM(INDIRECT("K4:K"&amp;ROW()-1)),""))</f>
        <v/>
      </c>
      <c r="L168" s="6" t="str">
        <f ca="1">IF(AND($A168&lt;&gt;"",$A168&lt;&gt;"TOTAL"),IF(AND([8]PDI_TITULACIÓN!$T166&lt;&gt;"",[8]PDI_TITULACIÓN!$T166&lt;&gt;0),[8]PDI_TITULACIÓN!$T166,""),IF($A168="TOTAL",SUM(INDIRECT("L4:L"&amp;ROW()-1)),""))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IF(AND($A168&lt;&gt;"",$A168&lt;&gt;"TOTAL"),IF(AND([8]PDI_TITULACIÓN!$W166&lt;&gt;"",[8]PDI_TITULACIÓN!$W166&lt;&gt;0),[8]PDI_TITULACIÓN!$W166,""),IF($A168="TOTAL",SUM(INDIRECT("N4:N"&amp;ROW()-1)),""))</f>
        <v/>
      </c>
      <c r="O168" s="6" t="str">
        <f ca="1">IF(AND($A168&lt;&gt;"",$A168&lt;&gt;"TOTAL"),IF(AND([8]PDI_TITULACIÓN!$Y166&lt;&gt;"",[8]PDI_TITULACIÓN!$Y166&lt;&gt;0),[8]PDI_TITULACIÓN!$Y166,""),IF($A168="TOTAL",SUM(INDIRECT("O4:O"&amp;ROW()-1)),""))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IF(AND($A168&lt;&gt;"",$A168&lt;&gt;"TOTAL"),IF(AND([8]PDI_TITULACIÓN!$AB166&lt;&gt;"",[8]PDI_TITULACIÓN!$AB166&lt;&gt;0),[8]PDI_TITULACIÓN!$AB166,""),IF($A168="TOTAL",SUM(INDIRECT("Q4:Q"&amp;ROW()-1)),""))</f>
        <v/>
      </c>
      <c r="R168" s="6" t="str">
        <f ca="1">IF(AND($A168&lt;&gt;"",$A168&lt;&gt;"TOTAL"),IF(AND([8]PDI_TITULACIÓN!$AD166&lt;&gt;"",[8]PDI_TITULACIÓN!$AD166&lt;&gt;0),[8]PDI_TITULACIÓN!$AD166,""),IF($A168="TOTAL",SUM(INDIRECT("R4:R"&amp;ROW()-1)),""))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IF(AND($A168&lt;&gt;"",$A168&lt;&gt;"TOTAL"),IF(AND([8]PDI_TITULACIÓN!$AG166&lt;&gt;"",[8]PDI_TITULACIÓN!$AG166&lt;&gt;0),[8]PDI_TITULACIÓN!$AG166,""),IF($A168="TOTAL",SUM(INDIRECT("T4:T"&amp;ROW()-1)),""))</f>
        <v/>
      </c>
      <c r="U168" s="6" t="str">
        <f ca="1">IF(AND($A168&lt;&gt;"",$A168&lt;&gt;"TOTAL"),IF(AND([8]PDI_TITULACIÓN!$AI166&lt;&gt;"",[8]PDI_TITULACIÓN!$AI166&lt;&gt;0),[8]PDI_TITULACIÓN!$AI166,""),IF($A168="TOTAL",SUM(INDIRECT("U4:U"&amp;ROW()-1)),""))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IF(AND($A168&lt;&gt;"",$A168&lt;&gt;"TOTAL"),IF(AND([8]PDI_TITULACIÓN!$AL166&lt;&gt;"",[8]PDI_TITULACIÓN!$AL166&lt;&gt;0),[8]PDI_TITULACIÓN!$AL166,""),IF($A168="TOTAL",SUM(INDIRECT("W4:W"&amp;ROW()-1)),""))</f>
        <v/>
      </c>
      <c r="X168" s="6" t="str">
        <f ca="1">IF(AND($A168&lt;&gt;"",$A168&lt;&gt;"TOTAL"),IF(AND([8]PDI_TITULACIÓN!$AN166&lt;&gt;"",[8]PDI_TITULACIÓN!$AN166&lt;&gt;0),[8]PDI_TITULACIÓN!$AN166,""),IF($A168="TOTAL",SUM(INDIRECT("X4:X"&amp;ROW()-1)),""))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IF(AND($A168&lt;&gt;"",$A168&lt;&gt;"TOTAL"),IF(AND([8]PDI_TITULACIÓN!$AQ166&lt;&gt;"",[8]PDI_TITULACIÓN!$AQ166&lt;&gt;0),[8]PDI_TITULACIÓN!$AQ166,""),IF($A168="TOTAL",SUM(INDIRECT("Z4:Z"&amp;ROW()-1)),""))</f>
        <v/>
      </c>
      <c r="AA168" s="6" t="str">
        <f ca="1">IF(AND($A168&lt;&gt;"",$A168&lt;&gt;"TOTAL"),IF(AND([8]PDI_TITULACIÓN!$AS166&lt;&gt;"",[8]PDI_TITULACIÓN!$AS166&lt;&gt;0),[8]PDI_TITULACIÓN!$AS166,""),IF($A168="TOTAL",SUM(INDIRECT("AA4:AA"&amp;ROW()-1)),""))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IF(AND($A168&lt;&gt;"",$A168&lt;&gt;"TOTAL"),IF(AND([8]PDI_TITULACIÓN!$AV166&lt;&gt;"",[8]PDI_TITULACIÓN!$AV166&lt;&gt;0),[8]PDI_TITULACIÓN!$AV166,""),IF($A168="TOTAL",SUM(INDIRECT("AC4:AC"&amp;ROW()-1)),""))</f>
        <v/>
      </c>
      <c r="AD168" s="6" t="str">
        <f ca="1">IF(AND($A168&lt;&gt;"",$A168&lt;&gt;"TOTAL"),IF(AND([8]PDI_TITULACIÓN!$AX166&lt;&gt;"",[8]PDI_TITULACIÓN!$AX166&lt;&gt;0),[8]PDI_TITULACIÓN!$AX166,""),IF($A168="TOTAL",SUM(INDIRECT("AD4:AD"&amp;ROW()-1)),""))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IF(AND($A168&lt;&gt;"",$A168&lt;&gt;"TOTAL"),IF(AND([8]PDI_TITULACIÓN!$BA166&lt;&gt;"",[8]PDI_TITULACIÓN!$BA166&lt;&gt;0),[8]PDI_TITULACIÓN!$BA166,""),IF($A168="TOTAL",SUM(INDIRECT("AF4:AF"&amp;ROW()-1)),""))</f>
        <v/>
      </c>
      <c r="AG168" s="6" t="str">
        <f ca="1">IF(AND($A168&lt;&gt;"",$A168&lt;&gt;"TOTAL"),IF(AND([8]PDI_TITULACIÓN!$BC166&lt;&gt;"",[8]PDI_TITULACIÓN!$BC166&lt;&gt;0),[8]PDI_TITULACIÓN!$BC166,""),IF($A168="TOTAL",SUM(INDIRECT("AG4:AG"&amp;ROW()-1)),""))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IF(AND($A168&lt;&gt;"",$A168&lt;&gt;"TOTAL"),IF(AND([8]PDI_TITULACIÓN!$BF166&lt;&gt;"",[8]PDI_TITULACIÓN!$BF166&lt;&gt;0),[8]PDI_TITULACIÓN!$BF166,""),IF($A168="TOTAL",SUM(INDIRECT("AI4:AI"&amp;ROW()-1)),""))</f>
        <v/>
      </c>
      <c r="AJ168" s="6" t="str">
        <f ca="1">IF(AND($A168&lt;&gt;"",$A168&lt;&gt;"TOTAL"),IF(AND([8]PDI_TITULACIÓN!$BH166&lt;&gt;"",[8]PDI_TITULACIÓN!$BH166&lt;&gt;0),[8]PDI_TITULACIÓN!$BH166,""),IF($A168="TOTAL",SUM(INDIRECT("AJ4:AJ"&amp;ROW()-1)),""))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IF(AND($A168&lt;&gt;"",$A168&lt;&gt;"TOTAL"),IF(AND([8]PDI_TITULACIÓN!$BK166&lt;&gt;"",[8]PDI_TITULACIÓN!$BK166&lt;&gt;0),[8]PDI_TITULACIÓN!$BK166,""),IF($A168="TOTAL",SUM(INDIRECT("AL4:AL"&amp;ROW()-1)),""))</f>
        <v/>
      </c>
      <c r="AM168" s="6" t="str">
        <f ca="1">IF(AND($A168&lt;&gt;"",$A168&lt;&gt;"TOTAL"),IF(AND([8]PDI_TITULACIÓN!$BM166&lt;&gt;"",[8]PDI_TITULACIÓN!$BM166&lt;&gt;0),[8]PDI_TITULACIÓN!$BM166,""),IF($A168="TOTAL",SUM(INDIRECT("AM4:AM"&amp;ROW()-1)),""))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IF(AND($A168&lt;&gt;"",$A168&lt;&gt;"TOTAL"),IF(AND([8]PDI_TITULACIÓN!$BP166&lt;&gt;"",[8]PDI_TITULACIÓN!$BP166&lt;&gt;0),[8]PDI_TITULACIÓN!$BP166,""),IF($A168="TOTAL",SUM(INDIRECT("AO4:AO"&amp;ROW()-1)),""))</f>
        <v/>
      </c>
      <c r="AP168" s="6" t="str">
        <f ca="1">IF(AND($A168&lt;&gt;"",$A168&lt;&gt;"TOTAL"),IF(AND([8]PDI_TITULACIÓN!$BR166&lt;&gt;"",[8]PDI_TITULACIÓN!$BR166&lt;&gt;0),[8]PDI_TITULACIÓN!$BR166,""),IF($A168="TOTAL",SUM(INDIRECT("AP4:AP"&amp;ROW()-1)),""))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IF(AND($A168&lt;&gt;"",$A168&lt;&gt;"TOTAL"),IF(AND([8]PDI_TITULACIÓN!$BU166&lt;&gt;"",[8]PDI_TITULACIÓN!$BU166&lt;&gt;0),[8]PDI_TITULACIÓN!$BU166,""),IF($A168="TOTAL",SUM(INDIRECT("AR4:AR"&amp;ROW()-1)),""))</f>
        <v/>
      </c>
      <c r="AS168" s="6" t="str">
        <f ca="1">IF(AND($A168&lt;&gt;"",$A168&lt;&gt;"TOTAL"),IF(AND([8]PDI_TITULACIÓN!$BW166&lt;&gt;"",[8]PDI_TITULACIÓN!$BW166&lt;&gt;0),[8]PDI_TITULACIÓN!$BW166,""),IF($A168="TOTAL",SUM(INDIRECT("AS4:AS"&amp;ROW()-1)),""))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IF(AND($A168&lt;&gt;"",$A168&lt;&gt;"TOTAL"),IF(AND([8]PDI_TITULACIÓN!$BZ166&lt;&gt;"",[8]PDI_TITULACIÓN!$BZ166&lt;&gt;0),[8]PDI_TITULACIÓN!$BZ166,""),IF($A168="TOTAL",SUM(INDIRECT("AU4:AU"&amp;ROW()-1)),""))</f>
        <v/>
      </c>
      <c r="AV168" s="6" t="str">
        <f ca="1">IF(AND($A168&lt;&gt;"",$A168&lt;&gt;"TOTAL"),IF(AND([8]PDI_TITULACIÓN!$CB166&lt;&gt;"",[8]PDI_TITULACIÓN!$CB166&lt;&gt;0),[8]PDI_TITULACIÓN!$CB166,""),IF($A168="TOTAL",SUM(INDIRECT("AV4:AV"&amp;ROW()-1)),""))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IF(AND($A168&lt;&gt;"",$A168&lt;&gt;"TOTAL"),IF(AND([8]PDI_TITULACIÓN!$CE166&lt;&gt;"",[8]PDI_TITULACIÓN!$CE166&lt;&gt;0),[8]PDI_TITULACIÓN!$CE166,""),IF($A168="TOTAL",SUM(INDIRECT("AX4:AX"&amp;ROW()-1)),""))</f>
        <v/>
      </c>
      <c r="AY168" s="6" t="str">
        <f ca="1">IF(AND($A168&lt;&gt;"",$A168&lt;&gt;"TOTAL"),IF(AND([8]PDI_TITULACIÓN!$CG166&lt;&gt;"",[8]PDI_TITULACIÓN!$CG166&lt;&gt;0),[8]PDI_TITULACIÓN!$CG166,""),IF($A168="TOTAL",SUM(INDIRECT("AY4:AY"&amp;ROW()-1)),""))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IF(AND($A168&lt;&gt;"",$A168&lt;&gt;"TOTAL"),IF(AND([8]PDI_TITULACIÓN!$CJ166&lt;&gt;"",[8]PDI_TITULACIÓN!$CJ166&lt;&gt;0),[8]PDI_TITULACIÓN!$CJ166,""),IF($A168="TOTAL",SUM(INDIRECT("BA4:BA"&amp;ROW()-1)),""))</f>
        <v/>
      </c>
      <c r="BB168" s="6" t="str">
        <f ca="1">IF(AND($A168&lt;&gt;"",$A168&lt;&gt;"TOTAL"),IF(AND([8]PDI_TITULACIÓN!$CL166&lt;&gt;"",[8]PDI_TITULACIÓN!$CL166&lt;&gt;0),[8]PDI_TITULACIÓN!$CL166,""),IF($A168="TOTAL",SUM(INDIRECT("BB4:BB"&amp;ROW()-1)),""))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IF(AND($A168&lt;&gt;"",$A168&lt;&gt;"TOTAL"),IF(AND([8]PDI_TITULACIÓN!$CO166&lt;&gt;"",[8]PDI_TITULACIÓN!$CO166&lt;&gt;0),[8]PDI_TITULACIÓN!$CO166,""),IF($A168="TOTAL",SUM(INDIRECT("BD4:BD"&amp;ROW()-1)),""))</f>
        <v/>
      </c>
      <c r="BE168" s="6" t="str">
        <f ca="1">IF(AND($A168&lt;&gt;"",$A168&lt;&gt;"TOTAL"),IF(AND([8]PDI_TITULACIÓN!$CQ166&lt;&gt;"",[8]PDI_TITULACIÓN!$CQ166&lt;&gt;0),[8]PDI_TITULACIÓN!$CQ166,""),IF($A168="TOTAL",SUM(INDIRECT("BE4:BE"&amp;ROW()-1)),""))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IF([8]PDI_TITULACIÓN!$B167&lt;&gt;"",[8]PDI_TITULACIÓN!$B167,IF(AND([8]PDI_TITULACIÓN!$B167="",[8]PDI_TITULACIÓN!$B168="",[8]PDI_TITULACIÓN!$B166=""),"","TOTAL"))</f>
        <v/>
      </c>
      <c r="B169" s="6" t="str">
        <f ca="1">IF(AND($A169&lt;&gt;"",$A169&lt;&gt;"TOTAL"),IF(AND([8]PDI_TITULACIÓN!$C167&lt;&gt;"",[8]PDI_TITULACIÓN!$C167&lt;&gt;0),[8]PDI_TITULACIÓN!$C167,""),IF($A169="TOTAL",SUM(INDIRECT("B4:B"&amp;ROW()-1)),""))</f>
        <v/>
      </c>
      <c r="C169" s="6" t="str">
        <f ca="1">IF(AND($A169&lt;&gt;"",$A169&lt;&gt;"TOTAL"),IF(AND([8]PDI_TITULACIÓN!$E167&lt;&gt;"",[8]PDI_TITULACIÓN!$E167&lt;&gt;0),[8]PDI_TITULACIÓN!$E167,""),IF($A169="TOTAL",SUM(INDIRECT("C4:C"&amp;ROW()-1)),""))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IF(AND($A169&lt;&gt;"",$A169&lt;&gt;"TOTAL"),IF(AND([8]PDI_TITULACIÓN!$H167&lt;&gt;"",[8]PDI_TITULACIÓN!$H167&lt;&gt;0),[8]PDI_TITULACIÓN!$H167,""),IF($A169="TOTAL",SUM(INDIRECT("E4:E"&amp;ROW()-1)),""))</f>
        <v/>
      </c>
      <c r="F169" s="6" t="str">
        <f ca="1">IF(AND($A169&lt;&gt;"",$A169&lt;&gt;"TOTAL"),IF(AND([8]PDI_TITULACIÓN!$J167&lt;&gt;"",[8]PDI_TITULACIÓN!$J167&lt;&gt;0),[8]PDI_TITULACIÓN!$J167,""),IF($A169="TOTAL",SUM(INDIRECT("F4:F"&amp;ROW()-1)),""))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IF(AND($A169&lt;&gt;"",$A169&lt;&gt;"TOTAL"),IF(AND([8]PDI_TITULACIÓN!$M167&lt;&gt;"",[8]PDI_TITULACIÓN!$M167&lt;&gt;0),[8]PDI_TITULACIÓN!$M167,""),IF($A169="TOTAL",SUM(INDIRECT("H4:H"&amp;ROW()-1)),""))</f>
        <v/>
      </c>
      <c r="I169" s="6" t="str">
        <f ca="1">IF(AND($A169&lt;&gt;"",$A169&lt;&gt;"TOTAL"),IF(AND([8]PDI_TITULACIÓN!$O167&lt;&gt;"",[8]PDI_TITULACIÓN!$O167&lt;&gt;0),[8]PDI_TITULACIÓN!$O167,""),IF($A169="TOTAL",SUM(INDIRECT("I4:I"&amp;ROW()-1)),""))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IF(AND($A169&lt;&gt;"",$A169&lt;&gt;"TOTAL"),IF(AND([8]PDI_TITULACIÓN!$R167&lt;&gt;"",[8]PDI_TITULACIÓN!$R167&lt;&gt;0),[8]PDI_TITULACIÓN!$R167,""),IF($A169="TOTAL",SUM(INDIRECT("K4:K"&amp;ROW()-1)),""))</f>
        <v/>
      </c>
      <c r="L169" s="6" t="str">
        <f ca="1">IF(AND($A169&lt;&gt;"",$A169&lt;&gt;"TOTAL"),IF(AND([8]PDI_TITULACIÓN!$T167&lt;&gt;"",[8]PDI_TITULACIÓN!$T167&lt;&gt;0),[8]PDI_TITULACIÓN!$T167,""),IF($A169="TOTAL",SUM(INDIRECT("L4:L"&amp;ROW()-1)),""))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IF(AND($A169&lt;&gt;"",$A169&lt;&gt;"TOTAL"),IF(AND([8]PDI_TITULACIÓN!$W167&lt;&gt;"",[8]PDI_TITULACIÓN!$W167&lt;&gt;0),[8]PDI_TITULACIÓN!$W167,""),IF($A169="TOTAL",SUM(INDIRECT("N4:N"&amp;ROW()-1)),""))</f>
        <v/>
      </c>
      <c r="O169" s="6" t="str">
        <f ca="1">IF(AND($A169&lt;&gt;"",$A169&lt;&gt;"TOTAL"),IF(AND([8]PDI_TITULACIÓN!$Y167&lt;&gt;"",[8]PDI_TITULACIÓN!$Y167&lt;&gt;0),[8]PDI_TITULACIÓN!$Y167,""),IF($A169="TOTAL",SUM(INDIRECT("O4:O"&amp;ROW()-1)),""))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IF(AND($A169&lt;&gt;"",$A169&lt;&gt;"TOTAL"),IF(AND([8]PDI_TITULACIÓN!$AB167&lt;&gt;"",[8]PDI_TITULACIÓN!$AB167&lt;&gt;0),[8]PDI_TITULACIÓN!$AB167,""),IF($A169="TOTAL",SUM(INDIRECT("Q4:Q"&amp;ROW()-1)),""))</f>
        <v/>
      </c>
      <c r="R169" s="6" t="str">
        <f ca="1">IF(AND($A169&lt;&gt;"",$A169&lt;&gt;"TOTAL"),IF(AND([8]PDI_TITULACIÓN!$AD167&lt;&gt;"",[8]PDI_TITULACIÓN!$AD167&lt;&gt;0),[8]PDI_TITULACIÓN!$AD167,""),IF($A169="TOTAL",SUM(INDIRECT("R4:R"&amp;ROW()-1)),""))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IF(AND($A169&lt;&gt;"",$A169&lt;&gt;"TOTAL"),IF(AND([8]PDI_TITULACIÓN!$AG167&lt;&gt;"",[8]PDI_TITULACIÓN!$AG167&lt;&gt;0),[8]PDI_TITULACIÓN!$AG167,""),IF($A169="TOTAL",SUM(INDIRECT("T4:T"&amp;ROW()-1)),""))</f>
        <v/>
      </c>
      <c r="U169" s="6" t="str">
        <f ca="1">IF(AND($A169&lt;&gt;"",$A169&lt;&gt;"TOTAL"),IF(AND([8]PDI_TITULACIÓN!$AI167&lt;&gt;"",[8]PDI_TITULACIÓN!$AI167&lt;&gt;0),[8]PDI_TITULACIÓN!$AI167,""),IF($A169="TOTAL",SUM(INDIRECT("U4:U"&amp;ROW()-1)),""))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IF(AND($A169&lt;&gt;"",$A169&lt;&gt;"TOTAL"),IF(AND([8]PDI_TITULACIÓN!$AL167&lt;&gt;"",[8]PDI_TITULACIÓN!$AL167&lt;&gt;0),[8]PDI_TITULACIÓN!$AL167,""),IF($A169="TOTAL",SUM(INDIRECT("W4:W"&amp;ROW()-1)),""))</f>
        <v/>
      </c>
      <c r="X169" s="6" t="str">
        <f ca="1">IF(AND($A169&lt;&gt;"",$A169&lt;&gt;"TOTAL"),IF(AND([8]PDI_TITULACIÓN!$AN167&lt;&gt;"",[8]PDI_TITULACIÓN!$AN167&lt;&gt;0),[8]PDI_TITULACIÓN!$AN167,""),IF($A169="TOTAL",SUM(INDIRECT("X4:X"&amp;ROW()-1)),""))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IF(AND($A169&lt;&gt;"",$A169&lt;&gt;"TOTAL"),IF(AND([8]PDI_TITULACIÓN!$AQ167&lt;&gt;"",[8]PDI_TITULACIÓN!$AQ167&lt;&gt;0),[8]PDI_TITULACIÓN!$AQ167,""),IF($A169="TOTAL",SUM(INDIRECT("Z4:Z"&amp;ROW()-1)),""))</f>
        <v/>
      </c>
      <c r="AA169" s="6" t="str">
        <f ca="1">IF(AND($A169&lt;&gt;"",$A169&lt;&gt;"TOTAL"),IF(AND([8]PDI_TITULACIÓN!$AS167&lt;&gt;"",[8]PDI_TITULACIÓN!$AS167&lt;&gt;0),[8]PDI_TITULACIÓN!$AS167,""),IF($A169="TOTAL",SUM(INDIRECT("AA4:AA"&amp;ROW()-1)),""))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IF(AND($A169&lt;&gt;"",$A169&lt;&gt;"TOTAL"),IF(AND([8]PDI_TITULACIÓN!$AV167&lt;&gt;"",[8]PDI_TITULACIÓN!$AV167&lt;&gt;0),[8]PDI_TITULACIÓN!$AV167,""),IF($A169="TOTAL",SUM(INDIRECT("AC4:AC"&amp;ROW()-1)),""))</f>
        <v/>
      </c>
      <c r="AD169" s="6" t="str">
        <f ca="1">IF(AND($A169&lt;&gt;"",$A169&lt;&gt;"TOTAL"),IF(AND([8]PDI_TITULACIÓN!$AX167&lt;&gt;"",[8]PDI_TITULACIÓN!$AX167&lt;&gt;0),[8]PDI_TITULACIÓN!$AX167,""),IF($A169="TOTAL",SUM(INDIRECT("AD4:AD"&amp;ROW()-1)),""))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IF(AND($A169&lt;&gt;"",$A169&lt;&gt;"TOTAL"),IF(AND([8]PDI_TITULACIÓN!$BA167&lt;&gt;"",[8]PDI_TITULACIÓN!$BA167&lt;&gt;0),[8]PDI_TITULACIÓN!$BA167,""),IF($A169="TOTAL",SUM(INDIRECT("AF4:AF"&amp;ROW()-1)),""))</f>
        <v/>
      </c>
      <c r="AG169" s="6" t="str">
        <f ca="1">IF(AND($A169&lt;&gt;"",$A169&lt;&gt;"TOTAL"),IF(AND([8]PDI_TITULACIÓN!$BC167&lt;&gt;"",[8]PDI_TITULACIÓN!$BC167&lt;&gt;0),[8]PDI_TITULACIÓN!$BC167,""),IF($A169="TOTAL",SUM(INDIRECT("AG4:AG"&amp;ROW()-1)),""))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IF(AND($A169&lt;&gt;"",$A169&lt;&gt;"TOTAL"),IF(AND([8]PDI_TITULACIÓN!$BF167&lt;&gt;"",[8]PDI_TITULACIÓN!$BF167&lt;&gt;0),[8]PDI_TITULACIÓN!$BF167,""),IF($A169="TOTAL",SUM(INDIRECT("AI4:AI"&amp;ROW()-1)),""))</f>
        <v/>
      </c>
      <c r="AJ169" s="6" t="str">
        <f ca="1">IF(AND($A169&lt;&gt;"",$A169&lt;&gt;"TOTAL"),IF(AND([8]PDI_TITULACIÓN!$BH167&lt;&gt;"",[8]PDI_TITULACIÓN!$BH167&lt;&gt;0),[8]PDI_TITULACIÓN!$BH167,""),IF($A169="TOTAL",SUM(INDIRECT("AJ4:AJ"&amp;ROW()-1)),""))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IF(AND($A169&lt;&gt;"",$A169&lt;&gt;"TOTAL"),IF(AND([8]PDI_TITULACIÓN!$BK167&lt;&gt;"",[8]PDI_TITULACIÓN!$BK167&lt;&gt;0),[8]PDI_TITULACIÓN!$BK167,""),IF($A169="TOTAL",SUM(INDIRECT("AL4:AL"&amp;ROW()-1)),""))</f>
        <v/>
      </c>
      <c r="AM169" s="6" t="str">
        <f ca="1">IF(AND($A169&lt;&gt;"",$A169&lt;&gt;"TOTAL"),IF(AND([8]PDI_TITULACIÓN!$BM167&lt;&gt;"",[8]PDI_TITULACIÓN!$BM167&lt;&gt;0),[8]PDI_TITULACIÓN!$BM167,""),IF($A169="TOTAL",SUM(INDIRECT("AM4:AM"&amp;ROW()-1)),""))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IF(AND($A169&lt;&gt;"",$A169&lt;&gt;"TOTAL"),IF(AND([8]PDI_TITULACIÓN!$BP167&lt;&gt;"",[8]PDI_TITULACIÓN!$BP167&lt;&gt;0),[8]PDI_TITULACIÓN!$BP167,""),IF($A169="TOTAL",SUM(INDIRECT("AO4:AO"&amp;ROW()-1)),""))</f>
        <v/>
      </c>
      <c r="AP169" s="6" t="str">
        <f ca="1">IF(AND($A169&lt;&gt;"",$A169&lt;&gt;"TOTAL"),IF(AND([8]PDI_TITULACIÓN!$BR167&lt;&gt;"",[8]PDI_TITULACIÓN!$BR167&lt;&gt;0),[8]PDI_TITULACIÓN!$BR167,""),IF($A169="TOTAL",SUM(INDIRECT("AP4:AP"&amp;ROW()-1)),""))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IF(AND($A169&lt;&gt;"",$A169&lt;&gt;"TOTAL"),IF(AND([8]PDI_TITULACIÓN!$BU167&lt;&gt;"",[8]PDI_TITULACIÓN!$BU167&lt;&gt;0),[8]PDI_TITULACIÓN!$BU167,""),IF($A169="TOTAL",SUM(INDIRECT("AR4:AR"&amp;ROW()-1)),""))</f>
        <v/>
      </c>
      <c r="AS169" s="6" t="str">
        <f ca="1">IF(AND($A169&lt;&gt;"",$A169&lt;&gt;"TOTAL"),IF(AND([8]PDI_TITULACIÓN!$BW167&lt;&gt;"",[8]PDI_TITULACIÓN!$BW167&lt;&gt;0),[8]PDI_TITULACIÓN!$BW167,""),IF($A169="TOTAL",SUM(INDIRECT("AS4:AS"&amp;ROW()-1)),""))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IF(AND($A169&lt;&gt;"",$A169&lt;&gt;"TOTAL"),IF(AND([8]PDI_TITULACIÓN!$BZ167&lt;&gt;"",[8]PDI_TITULACIÓN!$BZ167&lt;&gt;0),[8]PDI_TITULACIÓN!$BZ167,""),IF($A169="TOTAL",SUM(INDIRECT("AU4:AU"&amp;ROW()-1)),""))</f>
        <v/>
      </c>
      <c r="AV169" s="6" t="str">
        <f ca="1">IF(AND($A169&lt;&gt;"",$A169&lt;&gt;"TOTAL"),IF(AND([8]PDI_TITULACIÓN!$CB167&lt;&gt;"",[8]PDI_TITULACIÓN!$CB167&lt;&gt;0),[8]PDI_TITULACIÓN!$CB167,""),IF($A169="TOTAL",SUM(INDIRECT("AV4:AV"&amp;ROW()-1)),""))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IF(AND($A169&lt;&gt;"",$A169&lt;&gt;"TOTAL"),IF(AND([8]PDI_TITULACIÓN!$CE167&lt;&gt;"",[8]PDI_TITULACIÓN!$CE167&lt;&gt;0),[8]PDI_TITULACIÓN!$CE167,""),IF($A169="TOTAL",SUM(INDIRECT("AX4:AX"&amp;ROW()-1)),""))</f>
        <v/>
      </c>
      <c r="AY169" s="6" t="str">
        <f ca="1">IF(AND($A169&lt;&gt;"",$A169&lt;&gt;"TOTAL"),IF(AND([8]PDI_TITULACIÓN!$CG167&lt;&gt;"",[8]PDI_TITULACIÓN!$CG167&lt;&gt;0),[8]PDI_TITULACIÓN!$CG167,""),IF($A169="TOTAL",SUM(INDIRECT("AY4:AY"&amp;ROW()-1)),""))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IF(AND($A169&lt;&gt;"",$A169&lt;&gt;"TOTAL"),IF(AND([8]PDI_TITULACIÓN!$CJ167&lt;&gt;"",[8]PDI_TITULACIÓN!$CJ167&lt;&gt;0),[8]PDI_TITULACIÓN!$CJ167,""),IF($A169="TOTAL",SUM(INDIRECT("BA4:BA"&amp;ROW()-1)),""))</f>
        <v/>
      </c>
      <c r="BB169" s="6" t="str">
        <f ca="1">IF(AND($A169&lt;&gt;"",$A169&lt;&gt;"TOTAL"),IF(AND([8]PDI_TITULACIÓN!$CL167&lt;&gt;"",[8]PDI_TITULACIÓN!$CL167&lt;&gt;0),[8]PDI_TITULACIÓN!$CL167,""),IF($A169="TOTAL",SUM(INDIRECT("BB4:BB"&amp;ROW()-1)),""))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IF(AND($A169&lt;&gt;"",$A169&lt;&gt;"TOTAL"),IF(AND([8]PDI_TITULACIÓN!$CO167&lt;&gt;"",[8]PDI_TITULACIÓN!$CO167&lt;&gt;0),[8]PDI_TITULACIÓN!$CO167,""),IF($A169="TOTAL",SUM(INDIRECT("BD4:BD"&amp;ROW()-1)),""))</f>
        <v/>
      </c>
      <c r="BE169" s="6" t="str">
        <f ca="1">IF(AND($A169&lt;&gt;"",$A169&lt;&gt;"TOTAL"),IF(AND([8]PDI_TITULACIÓN!$CQ167&lt;&gt;"",[8]PDI_TITULACIÓN!$CQ167&lt;&gt;0),[8]PDI_TITULACIÓN!$CQ167,""),IF($A169="TOTAL",SUM(INDIRECT("BE4:BE"&amp;ROW()-1)),""))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IF([8]PDI_TITULACIÓN!$B168&lt;&gt;"",[8]PDI_TITULACIÓN!$B168,IF(AND([8]PDI_TITULACIÓN!$B168="",[8]PDI_TITULACIÓN!$B169="",[8]PDI_TITULACIÓN!$B167=""),"","TOTAL"))</f>
        <v/>
      </c>
      <c r="B170" s="6" t="str">
        <f ca="1">IF(AND($A170&lt;&gt;"",$A170&lt;&gt;"TOTAL"),IF(AND([8]PDI_TITULACIÓN!$C168&lt;&gt;"",[8]PDI_TITULACIÓN!$C168&lt;&gt;0),[8]PDI_TITULACIÓN!$C168,""),IF($A170="TOTAL",SUM(INDIRECT("B4:B"&amp;ROW()-1)),""))</f>
        <v/>
      </c>
      <c r="C170" s="6" t="str">
        <f ca="1">IF(AND($A170&lt;&gt;"",$A170&lt;&gt;"TOTAL"),IF(AND([8]PDI_TITULACIÓN!$E168&lt;&gt;"",[8]PDI_TITULACIÓN!$E168&lt;&gt;0),[8]PDI_TITULACIÓN!$E168,""),IF($A170="TOTAL",SUM(INDIRECT("C4:C"&amp;ROW()-1)),""))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IF(AND($A170&lt;&gt;"",$A170&lt;&gt;"TOTAL"),IF(AND([8]PDI_TITULACIÓN!$H168&lt;&gt;"",[8]PDI_TITULACIÓN!$H168&lt;&gt;0),[8]PDI_TITULACIÓN!$H168,""),IF($A170="TOTAL",SUM(INDIRECT("E4:E"&amp;ROW()-1)),""))</f>
        <v/>
      </c>
      <c r="F170" s="6" t="str">
        <f ca="1">IF(AND($A170&lt;&gt;"",$A170&lt;&gt;"TOTAL"),IF(AND([8]PDI_TITULACIÓN!$J168&lt;&gt;"",[8]PDI_TITULACIÓN!$J168&lt;&gt;0),[8]PDI_TITULACIÓN!$J168,""),IF($A170="TOTAL",SUM(INDIRECT("F4:F"&amp;ROW()-1)),""))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IF(AND($A170&lt;&gt;"",$A170&lt;&gt;"TOTAL"),IF(AND([8]PDI_TITULACIÓN!$M168&lt;&gt;"",[8]PDI_TITULACIÓN!$M168&lt;&gt;0),[8]PDI_TITULACIÓN!$M168,""),IF($A170="TOTAL",SUM(INDIRECT("H4:H"&amp;ROW()-1)),""))</f>
        <v/>
      </c>
      <c r="I170" s="6" t="str">
        <f ca="1">IF(AND($A170&lt;&gt;"",$A170&lt;&gt;"TOTAL"),IF(AND([8]PDI_TITULACIÓN!$O168&lt;&gt;"",[8]PDI_TITULACIÓN!$O168&lt;&gt;0),[8]PDI_TITULACIÓN!$O168,""),IF($A170="TOTAL",SUM(INDIRECT("I4:I"&amp;ROW()-1)),""))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IF(AND($A170&lt;&gt;"",$A170&lt;&gt;"TOTAL"),IF(AND([8]PDI_TITULACIÓN!$R168&lt;&gt;"",[8]PDI_TITULACIÓN!$R168&lt;&gt;0),[8]PDI_TITULACIÓN!$R168,""),IF($A170="TOTAL",SUM(INDIRECT("K4:K"&amp;ROW()-1)),""))</f>
        <v/>
      </c>
      <c r="L170" s="6" t="str">
        <f ca="1">IF(AND($A170&lt;&gt;"",$A170&lt;&gt;"TOTAL"),IF(AND([8]PDI_TITULACIÓN!$T168&lt;&gt;"",[8]PDI_TITULACIÓN!$T168&lt;&gt;0),[8]PDI_TITULACIÓN!$T168,""),IF($A170="TOTAL",SUM(INDIRECT("L4:L"&amp;ROW()-1)),""))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IF(AND($A170&lt;&gt;"",$A170&lt;&gt;"TOTAL"),IF(AND([8]PDI_TITULACIÓN!$W168&lt;&gt;"",[8]PDI_TITULACIÓN!$W168&lt;&gt;0),[8]PDI_TITULACIÓN!$W168,""),IF($A170="TOTAL",SUM(INDIRECT("N4:N"&amp;ROW()-1)),""))</f>
        <v/>
      </c>
      <c r="O170" s="6" t="str">
        <f ca="1">IF(AND($A170&lt;&gt;"",$A170&lt;&gt;"TOTAL"),IF(AND([8]PDI_TITULACIÓN!$Y168&lt;&gt;"",[8]PDI_TITULACIÓN!$Y168&lt;&gt;0),[8]PDI_TITULACIÓN!$Y168,""),IF($A170="TOTAL",SUM(INDIRECT("O4:O"&amp;ROW()-1)),""))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IF(AND($A170&lt;&gt;"",$A170&lt;&gt;"TOTAL"),IF(AND([8]PDI_TITULACIÓN!$AB168&lt;&gt;"",[8]PDI_TITULACIÓN!$AB168&lt;&gt;0),[8]PDI_TITULACIÓN!$AB168,""),IF($A170="TOTAL",SUM(INDIRECT("Q4:Q"&amp;ROW()-1)),""))</f>
        <v/>
      </c>
      <c r="R170" s="6" t="str">
        <f ca="1">IF(AND($A170&lt;&gt;"",$A170&lt;&gt;"TOTAL"),IF(AND([8]PDI_TITULACIÓN!$AD168&lt;&gt;"",[8]PDI_TITULACIÓN!$AD168&lt;&gt;0),[8]PDI_TITULACIÓN!$AD168,""),IF($A170="TOTAL",SUM(INDIRECT("R4:R"&amp;ROW()-1)),""))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IF(AND($A170&lt;&gt;"",$A170&lt;&gt;"TOTAL"),IF(AND([8]PDI_TITULACIÓN!$AG168&lt;&gt;"",[8]PDI_TITULACIÓN!$AG168&lt;&gt;0),[8]PDI_TITULACIÓN!$AG168,""),IF($A170="TOTAL",SUM(INDIRECT("T4:T"&amp;ROW()-1)),""))</f>
        <v/>
      </c>
      <c r="U170" s="6" t="str">
        <f ca="1">IF(AND($A170&lt;&gt;"",$A170&lt;&gt;"TOTAL"),IF(AND([8]PDI_TITULACIÓN!$AI168&lt;&gt;"",[8]PDI_TITULACIÓN!$AI168&lt;&gt;0),[8]PDI_TITULACIÓN!$AI168,""),IF($A170="TOTAL",SUM(INDIRECT("U4:U"&amp;ROW()-1)),""))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IF(AND($A170&lt;&gt;"",$A170&lt;&gt;"TOTAL"),IF(AND([8]PDI_TITULACIÓN!$AL168&lt;&gt;"",[8]PDI_TITULACIÓN!$AL168&lt;&gt;0),[8]PDI_TITULACIÓN!$AL168,""),IF($A170="TOTAL",SUM(INDIRECT("W4:W"&amp;ROW()-1)),""))</f>
        <v/>
      </c>
      <c r="X170" s="6" t="str">
        <f ca="1">IF(AND($A170&lt;&gt;"",$A170&lt;&gt;"TOTAL"),IF(AND([8]PDI_TITULACIÓN!$AN168&lt;&gt;"",[8]PDI_TITULACIÓN!$AN168&lt;&gt;0),[8]PDI_TITULACIÓN!$AN168,""),IF($A170="TOTAL",SUM(INDIRECT("X4:X"&amp;ROW()-1)),""))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IF(AND($A170&lt;&gt;"",$A170&lt;&gt;"TOTAL"),IF(AND([8]PDI_TITULACIÓN!$AQ168&lt;&gt;"",[8]PDI_TITULACIÓN!$AQ168&lt;&gt;0),[8]PDI_TITULACIÓN!$AQ168,""),IF($A170="TOTAL",SUM(INDIRECT("Z4:Z"&amp;ROW()-1)),""))</f>
        <v/>
      </c>
      <c r="AA170" s="6" t="str">
        <f ca="1">IF(AND($A170&lt;&gt;"",$A170&lt;&gt;"TOTAL"),IF(AND([8]PDI_TITULACIÓN!$AS168&lt;&gt;"",[8]PDI_TITULACIÓN!$AS168&lt;&gt;0),[8]PDI_TITULACIÓN!$AS168,""),IF($A170="TOTAL",SUM(INDIRECT("AA4:AA"&amp;ROW()-1)),""))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IF(AND($A170&lt;&gt;"",$A170&lt;&gt;"TOTAL"),IF(AND([8]PDI_TITULACIÓN!$AV168&lt;&gt;"",[8]PDI_TITULACIÓN!$AV168&lt;&gt;0),[8]PDI_TITULACIÓN!$AV168,""),IF($A170="TOTAL",SUM(INDIRECT("AC4:AC"&amp;ROW()-1)),""))</f>
        <v/>
      </c>
      <c r="AD170" s="6" t="str">
        <f ca="1">IF(AND($A170&lt;&gt;"",$A170&lt;&gt;"TOTAL"),IF(AND([8]PDI_TITULACIÓN!$AX168&lt;&gt;"",[8]PDI_TITULACIÓN!$AX168&lt;&gt;0),[8]PDI_TITULACIÓN!$AX168,""),IF($A170="TOTAL",SUM(INDIRECT("AD4:AD"&amp;ROW()-1)),""))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IF(AND($A170&lt;&gt;"",$A170&lt;&gt;"TOTAL"),IF(AND([8]PDI_TITULACIÓN!$BA168&lt;&gt;"",[8]PDI_TITULACIÓN!$BA168&lt;&gt;0),[8]PDI_TITULACIÓN!$BA168,""),IF($A170="TOTAL",SUM(INDIRECT("AF4:AF"&amp;ROW()-1)),""))</f>
        <v/>
      </c>
      <c r="AG170" s="6" t="str">
        <f ca="1">IF(AND($A170&lt;&gt;"",$A170&lt;&gt;"TOTAL"),IF(AND([8]PDI_TITULACIÓN!$BC168&lt;&gt;"",[8]PDI_TITULACIÓN!$BC168&lt;&gt;0),[8]PDI_TITULACIÓN!$BC168,""),IF($A170="TOTAL",SUM(INDIRECT("AG4:AG"&amp;ROW()-1)),""))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IF(AND($A170&lt;&gt;"",$A170&lt;&gt;"TOTAL"),IF(AND([8]PDI_TITULACIÓN!$BF168&lt;&gt;"",[8]PDI_TITULACIÓN!$BF168&lt;&gt;0),[8]PDI_TITULACIÓN!$BF168,""),IF($A170="TOTAL",SUM(INDIRECT("AI4:AI"&amp;ROW()-1)),""))</f>
        <v/>
      </c>
      <c r="AJ170" s="6" t="str">
        <f ca="1">IF(AND($A170&lt;&gt;"",$A170&lt;&gt;"TOTAL"),IF(AND([8]PDI_TITULACIÓN!$BH168&lt;&gt;"",[8]PDI_TITULACIÓN!$BH168&lt;&gt;0),[8]PDI_TITULACIÓN!$BH168,""),IF($A170="TOTAL",SUM(INDIRECT("AJ4:AJ"&amp;ROW()-1)),""))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IF(AND($A170&lt;&gt;"",$A170&lt;&gt;"TOTAL"),IF(AND([8]PDI_TITULACIÓN!$BK168&lt;&gt;"",[8]PDI_TITULACIÓN!$BK168&lt;&gt;0),[8]PDI_TITULACIÓN!$BK168,""),IF($A170="TOTAL",SUM(INDIRECT("AL4:AL"&amp;ROW()-1)),""))</f>
        <v/>
      </c>
      <c r="AM170" s="6" t="str">
        <f ca="1">IF(AND($A170&lt;&gt;"",$A170&lt;&gt;"TOTAL"),IF(AND([8]PDI_TITULACIÓN!$BM168&lt;&gt;"",[8]PDI_TITULACIÓN!$BM168&lt;&gt;0),[8]PDI_TITULACIÓN!$BM168,""),IF($A170="TOTAL",SUM(INDIRECT("AM4:AM"&amp;ROW()-1)),""))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IF(AND($A170&lt;&gt;"",$A170&lt;&gt;"TOTAL"),IF(AND([8]PDI_TITULACIÓN!$BP168&lt;&gt;"",[8]PDI_TITULACIÓN!$BP168&lt;&gt;0),[8]PDI_TITULACIÓN!$BP168,""),IF($A170="TOTAL",SUM(INDIRECT("AO4:AO"&amp;ROW()-1)),""))</f>
        <v/>
      </c>
      <c r="AP170" s="6" t="str">
        <f ca="1">IF(AND($A170&lt;&gt;"",$A170&lt;&gt;"TOTAL"),IF(AND([8]PDI_TITULACIÓN!$BR168&lt;&gt;"",[8]PDI_TITULACIÓN!$BR168&lt;&gt;0),[8]PDI_TITULACIÓN!$BR168,""),IF($A170="TOTAL",SUM(INDIRECT("AP4:AP"&amp;ROW()-1)),""))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IF(AND($A170&lt;&gt;"",$A170&lt;&gt;"TOTAL"),IF(AND([8]PDI_TITULACIÓN!$BU168&lt;&gt;"",[8]PDI_TITULACIÓN!$BU168&lt;&gt;0),[8]PDI_TITULACIÓN!$BU168,""),IF($A170="TOTAL",SUM(INDIRECT("AR4:AR"&amp;ROW()-1)),""))</f>
        <v/>
      </c>
      <c r="AS170" s="6" t="str">
        <f ca="1">IF(AND($A170&lt;&gt;"",$A170&lt;&gt;"TOTAL"),IF(AND([8]PDI_TITULACIÓN!$BW168&lt;&gt;"",[8]PDI_TITULACIÓN!$BW168&lt;&gt;0),[8]PDI_TITULACIÓN!$BW168,""),IF($A170="TOTAL",SUM(INDIRECT("AS4:AS"&amp;ROW()-1)),""))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IF(AND($A170&lt;&gt;"",$A170&lt;&gt;"TOTAL"),IF(AND([8]PDI_TITULACIÓN!$BZ168&lt;&gt;"",[8]PDI_TITULACIÓN!$BZ168&lt;&gt;0),[8]PDI_TITULACIÓN!$BZ168,""),IF($A170="TOTAL",SUM(INDIRECT("AU4:AU"&amp;ROW()-1)),""))</f>
        <v/>
      </c>
      <c r="AV170" s="6" t="str">
        <f ca="1">IF(AND($A170&lt;&gt;"",$A170&lt;&gt;"TOTAL"),IF(AND([8]PDI_TITULACIÓN!$CB168&lt;&gt;"",[8]PDI_TITULACIÓN!$CB168&lt;&gt;0),[8]PDI_TITULACIÓN!$CB168,""),IF($A170="TOTAL",SUM(INDIRECT("AV4:AV"&amp;ROW()-1)),""))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IF(AND($A170&lt;&gt;"",$A170&lt;&gt;"TOTAL"),IF(AND([8]PDI_TITULACIÓN!$CE168&lt;&gt;"",[8]PDI_TITULACIÓN!$CE168&lt;&gt;0),[8]PDI_TITULACIÓN!$CE168,""),IF($A170="TOTAL",SUM(INDIRECT("AX4:AX"&amp;ROW()-1)),""))</f>
        <v/>
      </c>
      <c r="AY170" s="6" t="str">
        <f ca="1">IF(AND($A170&lt;&gt;"",$A170&lt;&gt;"TOTAL"),IF(AND([8]PDI_TITULACIÓN!$CG168&lt;&gt;"",[8]PDI_TITULACIÓN!$CG168&lt;&gt;0),[8]PDI_TITULACIÓN!$CG168,""),IF($A170="TOTAL",SUM(INDIRECT("AY4:AY"&amp;ROW()-1)),""))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IF(AND($A170&lt;&gt;"",$A170&lt;&gt;"TOTAL"),IF(AND([8]PDI_TITULACIÓN!$CJ168&lt;&gt;"",[8]PDI_TITULACIÓN!$CJ168&lt;&gt;0),[8]PDI_TITULACIÓN!$CJ168,""),IF($A170="TOTAL",SUM(INDIRECT("BA4:BA"&amp;ROW()-1)),""))</f>
        <v/>
      </c>
      <c r="BB170" s="6" t="str">
        <f ca="1">IF(AND($A170&lt;&gt;"",$A170&lt;&gt;"TOTAL"),IF(AND([8]PDI_TITULACIÓN!$CL168&lt;&gt;"",[8]PDI_TITULACIÓN!$CL168&lt;&gt;0),[8]PDI_TITULACIÓN!$CL168,""),IF($A170="TOTAL",SUM(INDIRECT("BB4:BB"&amp;ROW()-1)),""))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IF(AND($A170&lt;&gt;"",$A170&lt;&gt;"TOTAL"),IF(AND([8]PDI_TITULACIÓN!$CO168&lt;&gt;"",[8]PDI_TITULACIÓN!$CO168&lt;&gt;0),[8]PDI_TITULACIÓN!$CO168,""),IF($A170="TOTAL",SUM(INDIRECT("BD4:BD"&amp;ROW()-1)),""))</f>
        <v/>
      </c>
      <c r="BE170" s="6" t="str">
        <f ca="1">IF(AND($A170&lt;&gt;"",$A170&lt;&gt;"TOTAL"),IF(AND([8]PDI_TITULACIÓN!$CQ168&lt;&gt;"",[8]PDI_TITULACIÓN!$CQ168&lt;&gt;0),[8]PDI_TITULACIÓN!$CQ168,""),IF($A170="TOTAL",SUM(INDIRECT("BE4:BE"&amp;ROW()-1)),""))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IF([8]PDI_TITULACIÓN!$B169&lt;&gt;"",[8]PDI_TITULACIÓN!$B169,IF(AND([8]PDI_TITULACIÓN!$B169="",[8]PDI_TITULACIÓN!$B170="",[8]PDI_TITULACIÓN!$B168=""),"","TOTAL"))</f>
        <v/>
      </c>
      <c r="B171" s="6" t="str">
        <f ca="1">IF(AND($A171&lt;&gt;"",$A171&lt;&gt;"TOTAL"),IF(AND([8]PDI_TITULACIÓN!$C169&lt;&gt;"",[8]PDI_TITULACIÓN!$C169&lt;&gt;0),[8]PDI_TITULACIÓN!$C169,""),IF($A171="TOTAL",SUM(INDIRECT("B4:B"&amp;ROW()-1)),""))</f>
        <v/>
      </c>
      <c r="C171" s="6" t="str">
        <f ca="1">IF(AND($A171&lt;&gt;"",$A171&lt;&gt;"TOTAL"),IF(AND([8]PDI_TITULACIÓN!$E169&lt;&gt;"",[8]PDI_TITULACIÓN!$E169&lt;&gt;0),[8]PDI_TITULACIÓN!$E169,""),IF($A171="TOTAL",SUM(INDIRECT("C4:C"&amp;ROW()-1)),""))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IF(AND($A171&lt;&gt;"",$A171&lt;&gt;"TOTAL"),IF(AND([8]PDI_TITULACIÓN!$H169&lt;&gt;"",[8]PDI_TITULACIÓN!$H169&lt;&gt;0),[8]PDI_TITULACIÓN!$H169,""),IF($A171="TOTAL",SUM(INDIRECT("E4:E"&amp;ROW()-1)),""))</f>
        <v/>
      </c>
      <c r="F171" s="6" t="str">
        <f ca="1">IF(AND($A171&lt;&gt;"",$A171&lt;&gt;"TOTAL"),IF(AND([8]PDI_TITULACIÓN!$J169&lt;&gt;"",[8]PDI_TITULACIÓN!$J169&lt;&gt;0),[8]PDI_TITULACIÓN!$J169,""),IF($A171="TOTAL",SUM(INDIRECT("F4:F"&amp;ROW()-1)),""))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IF(AND($A171&lt;&gt;"",$A171&lt;&gt;"TOTAL"),IF(AND([8]PDI_TITULACIÓN!$M169&lt;&gt;"",[8]PDI_TITULACIÓN!$M169&lt;&gt;0),[8]PDI_TITULACIÓN!$M169,""),IF($A171="TOTAL",SUM(INDIRECT("H4:H"&amp;ROW()-1)),""))</f>
        <v/>
      </c>
      <c r="I171" s="6" t="str">
        <f ca="1">IF(AND($A171&lt;&gt;"",$A171&lt;&gt;"TOTAL"),IF(AND([8]PDI_TITULACIÓN!$O169&lt;&gt;"",[8]PDI_TITULACIÓN!$O169&lt;&gt;0),[8]PDI_TITULACIÓN!$O169,""),IF($A171="TOTAL",SUM(INDIRECT("I4:I"&amp;ROW()-1)),""))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IF(AND($A171&lt;&gt;"",$A171&lt;&gt;"TOTAL"),IF(AND([8]PDI_TITULACIÓN!$R169&lt;&gt;"",[8]PDI_TITULACIÓN!$R169&lt;&gt;0),[8]PDI_TITULACIÓN!$R169,""),IF($A171="TOTAL",SUM(INDIRECT("K4:K"&amp;ROW()-1)),""))</f>
        <v/>
      </c>
      <c r="L171" s="6" t="str">
        <f ca="1">IF(AND($A171&lt;&gt;"",$A171&lt;&gt;"TOTAL"),IF(AND([8]PDI_TITULACIÓN!$T169&lt;&gt;"",[8]PDI_TITULACIÓN!$T169&lt;&gt;0),[8]PDI_TITULACIÓN!$T169,""),IF($A171="TOTAL",SUM(INDIRECT("L4:L"&amp;ROW()-1)),""))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IF(AND($A171&lt;&gt;"",$A171&lt;&gt;"TOTAL"),IF(AND([8]PDI_TITULACIÓN!$W169&lt;&gt;"",[8]PDI_TITULACIÓN!$W169&lt;&gt;0),[8]PDI_TITULACIÓN!$W169,""),IF($A171="TOTAL",SUM(INDIRECT("N4:N"&amp;ROW()-1)),""))</f>
        <v/>
      </c>
      <c r="O171" s="6" t="str">
        <f ca="1">IF(AND($A171&lt;&gt;"",$A171&lt;&gt;"TOTAL"),IF(AND([8]PDI_TITULACIÓN!$Y169&lt;&gt;"",[8]PDI_TITULACIÓN!$Y169&lt;&gt;0),[8]PDI_TITULACIÓN!$Y169,""),IF($A171="TOTAL",SUM(INDIRECT("O4:O"&amp;ROW()-1)),""))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IF(AND($A171&lt;&gt;"",$A171&lt;&gt;"TOTAL"),IF(AND([8]PDI_TITULACIÓN!$AB169&lt;&gt;"",[8]PDI_TITULACIÓN!$AB169&lt;&gt;0),[8]PDI_TITULACIÓN!$AB169,""),IF($A171="TOTAL",SUM(INDIRECT("Q4:Q"&amp;ROW()-1)),""))</f>
        <v/>
      </c>
      <c r="R171" s="6" t="str">
        <f ca="1">IF(AND($A171&lt;&gt;"",$A171&lt;&gt;"TOTAL"),IF(AND([8]PDI_TITULACIÓN!$AD169&lt;&gt;"",[8]PDI_TITULACIÓN!$AD169&lt;&gt;0),[8]PDI_TITULACIÓN!$AD169,""),IF($A171="TOTAL",SUM(INDIRECT("R4:R"&amp;ROW()-1)),""))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IF(AND($A171&lt;&gt;"",$A171&lt;&gt;"TOTAL"),IF(AND([8]PDI_TITULACIÓN!$AG169&lt;&gt;"",[8]PDI_TITULACIÓN!$AG169&lt;&gt;0),[8]PDI_TITULACIÓN!$AG169,""),IF($A171="TOTAL",SUM(INDIRECT("T4:T"&amp;ROW()-1)),""))</f>
        <v/>
      </c>
      <c r="U171" s="6" t="str">
        <f ca="1">IF(AND($A171&lt;&gt;"",$A171&lt;&gt;"TOTAL"),IF(AND([8]PDI_TITULACIÓN!$AI169&lt;&gt;"",[8]PDI_TITULACIÓN!$AI169&lt;&gt;0),[8]PDI_TITULACIÓN!$AI169,""),IF($A171="TOTAL",SUM(INDIRECT("U4:U"&amp;ROW()-1)),""))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IF(AND($A171&lt;&gt;"",$A171&lt;&gt;"TOTAL"),IF(AND([8]PDI_TITULACIÓN!$AL169&lt;&gt;"",[8]PDI_TITULACIÓN!$AL169&lt;&gt;0),[8]PDI_TITULACIÓN!$AL169,""),IF($A171="TOTAL",SUM(INDIRECT("W4:W"&amp;ROW()-1)),""))</f>
        <v/>
      </c>
      <c r="X171" s="6" t="str">
        <f ca="1">IF(AND($A171&lt;&gt;"",$A171&lt;&gt;"TOTAL"),IF(AND([8]PDI_TITULACIÓN!$AN169&lt;&gt;"",[8]PDI_TITULACIÓN!$AN169&lt;&gt;0),[8]PDI_TITULACIÓN!$AN169,""),IF($A171="TOTAL",SUM(INDIRECT("X4:X"&amp;ROW()-1)),""))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IF(AND($A171&lt;&gt;"",$A171&lt;&gt;"TOTAL"),IF(AND([8]PDI_TITULACIÓN!$AQ169&lt;&gt;"",[8]PDI_TITULACIÓN!$AQ169&lt;&gt;0),[8]PDI_TITULACIÓN!$AQ169,""),IF($A171="TOTAL",SUM(INDIRECT("Z4:Z"&amp;ROW()-1)),""))</f>
        <v/>
      </c>
      <c r="AA171" s="6" t="str">
        <f ca="1">IF(AND($A171&lt;&gt;"",$A171&lt;&gt;"TOTAL"),IF(AND([8]PDI_TITULACIÓN!$AS169&lt;&gt;"",[8]PDI_TITULACIÓN!$AS169&lt;&gt;0),[8]PDI_TITULACIÓN!$AS169,""),IF($A171="TOTAL",SUM(INDIRECT("AA4:AA"&amp;ROW()-1)),""))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IF(AND($A171&lt;&gt;"",$A171&lt;&gt;"TOTAL"),IF(AND([8]PDI_TITULACIÓN!$AV169&lt;&gt;"",[8]PDI_TITULACIÓN!$AV169&lt;&gt;0),[8]PDI_TITULACIÓN!$AV169,""),IF($A171="TOTAL",SUM(INDIRECT("AC4:AC"&amp;ROW()-1)),""))</f>
        <v/>
      </c>
      <c r="AD171" s="6" t="str">
        <f ca="1">IF(AND($A171&lt;&gt;"",$A171&lt;&gt;"TOTAL"),IF(AND([8]PDI_TITULACIÓN!$AX169&lt;&gt;"",[8]PDI_TITULACIÓN!$AX169&lt;&gt;0),[8]PDI_TITULACIÓN!$AX169,""),IF($A171="TOTAL",SUM(INDIRECT("AD4:AD"&amp;ROW()-1)),""))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IF(AND($A171&lt;&gt;"",$A171&lt;&gt;"TOTAL"),IF(AND([8]PDI_TITULACIÓN!$BA169&lt;&gt;"",[8]PDI_TITULACIÓN!$BA169&lt;&gt;0),[8]PDI_TITULACIÓN!$BA169,""),IF($A171="TOTAL",SUM(INDIRECT("AF4:AF"&amp;ROW()-1)),""))</f>
        <v/>
      </c>
      <c r="AG171" s="6" t="str">
        <f ca="1">IF(AND($A171&lt;&gt;"",$A171&lt;&gt;"TOTAL"),IF(AND([8]PDI_TITULACIÓN!$BC169&lt;&gt;"",[8]PDI_TITULACIÓN!$BC169&lt;&gt;0),[8]PDI_TITULACIÓN!$BC169,""),IF($A171="TOTAL",SUM(INDIRECT("AG4:AG"&amp;ROW()-1)),""))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IF(AND($A171&lt;&gt;"",$A171&lt;&gt;"TOTAL"),IF(AND([8]PDI_TITULACIÓN!$BF169&lt;&gt;"",[8]PDI_TITULACIÓN!$BF169&lt;&gt;0),[8]PDI_TITULACIÓN!$BF169,""),IF($A171="TOTAL",SUM(INDIRECT("AI4:AI"&amp;ROW()-1)),""))</f>
        <v/>
      </c>
      <c r="AJ171" s="6" t="str">
        <f ca="1">IF(AND($A171&lt;&gt;"",$A171&lt;&gt;"TOTAL"),IF(AND([8]PDI_TITULACIÓN!$BH169&lt;&gt;"",[8]PDI_TITULACIÓN!$BH169&lt;&gt;0),[8]PDI_TITULACIÓN!$BH169,""),IF($A171="TOTAL",SUM(INDIRECT("AJ4:AJ"&amp;ROW()-1)),""))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IF(AND($A171&lt;&gt;"",$A171&lt;&gt;"TOTAL"),IF(AND([8]PDI_TITULACIÓN!$BK169&lt;&gt;"",[8]PDI_TITULACIÓN!$BK169&lt;&gt;0),[8]PDI_TITULACIÓN!$BK169,""),IF($A171="TOTAL",SUM(INDIRECT("AL4:AL"&amp;ROW()-1)),""))</f>
        <v/>
      </c>
      <c r="AM171" s="6" t="str">
        <f ca="1">IF(AND($A171&lt;&gt;"",$A171&lt;&gt;"TOTAL"),IF(AND([8]PDI_TITULACIÓN!$BM169&lt;&gt;"",[8]PDI_TITULACIÓN!$BM169&lt;&gt;0),[8]PDI_TITULACIÓN!$BM169,""),IF($A171="TOTAL",SUM(INDIRECT("AM4:AM"&amp;ROW()-1)),""))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IF(AND($A171&lt;&gt;"",$A171&lt;&gt;"TOTAL"),IF(AND([8]PDI_TITULACIÓN!$BP169&lt;&gt;"",[8]PDI_TITULACIÓN!$BP169&lt;&gt;0),[8]PDI_TITULACIÓN!$BP169,""),IF($A171="TOTAL",SUM(INDIRECT("AO4:AO"&amp;ROW()-1)),""))</f>
        <v/>
      </c>
      <c r="AP171" s="6" t="str">
        <f ca="1">IF(AND($A171&lt;&gt;"",$A171&lt;&gt;"TOTAL"),IF(AND([8]PDI_TITULACIÓN!$BR169&lt;&gt;"",[8]PDI_TITULACIÓN!$BR169&lt;&gt;0),[8]PDI_TITULACIÓN!$BR169,""),IF($A171="TOTAL",SUM(INDIRECT("AP4:AP"&amp;ROW()-1)),""))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IF(AND($A171&lt;&gt;"",$A171&lt;&gt;"TOTAL"),IF(AND([8]PDI_TITULACIÓN!$BU169&lt;&gt;"",[8]PDI_TITULACIÓN!$BU169&lt;&gt;0),[8]PDI_TITULACIÓN!$BU169,""),IF($A171="TOTAL",SUM(INDIRECT("AR4:AR"&amp;ROW()-1)),""))</f>
        <v/>
      </c>
      <c r="AS171" s="6" t="str">
        <f ca="1">IF(AND($A171&lt;&gt;"",$A171&lt;&gt;"TOTAL"),IF(AND([8]PDI_TITULACIÓN!$BW169&lt;&gt;"",[8]PDI_TITULACIÓN!$BW169&lt;&gt;0),[8]PDI_TITULACIÓN!$BW169,""),IF($A171="TOTAL",SUM(INDIRECT("AS4:AS"&amp;ROW()-1)),""))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IF(AND($A171&lt;&gt;"",$A171&lt;&gt;"TOTAL"),IF(AND([8]PDI_TITULACIÓN!$BZ169&lt;&gt;"",[8]PDI_TITULACIÓN!$BZ169&lt;&gt;0),[8]PDI_TITULACIÓN!$BZ169,""),IF($A171="TOTAL",SUM(INDIRECT("AU4:AU"&amp;ROW()-1)),""))</f>
        <v/>
      </c>
      <c r="AV171" s="6" t="str">
        <f ca="1">IF(AND($A171&lt;&gt;"",$A171&lt;&gt;"TOTAL"),IF(AND([8]PDI_TITULACIÓN!$CB169&lt;&gt;"",[8]PDI_TITULACIÓN!$CB169&lt;&gt;0),[8]PDI_TITULACIÓN!$CB169,""),IF($A171="TOTAL",SUM(INDIRECT("AV4:AV"&amp;ROW()-1)),""))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IF(AND($A171&lt;&gt;"",$A171&lt;&gt;"TOTAL"),IF(AND([8]PDI_TITULACIÓN!$CE169&lt;&gt;"",[8]PDI_TITULACIÓN!$CE169&lt;&gt;0),[8]PDI_TITULACIÓN!$CE169,""),IF($A171="TOTAL",SUM(INDIRECT("AX4:AX"&amp;ROW()-1)),""))</f>
        <v/>
      </c>
      <c r="AY171" s="6" t="str">
        <f ca="1">IF(AND($A171&lt;&gt;"",$A171&lt;&gt;"TOTAL"),IF(AND([8]PDI_TITULACIÓN!$CG169&lt;&gt;"",[8]PDI_TITULACIÓN!$CG169&lt;&gt;0),[8]PDI_TITULACIÓN!$CG169,""),IF($A171="TOTAL",SUM(INDIRECT("AY4:AY"&amp;ROW()-1)),""))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IF(AND($A171&lt;&gt;"",$A171&lt;&gt;"TOTAL"),IF(AND([8]PDI_TITULACIÓN!$CJ169&lt;&gt;"",[8]PDI_TITULACIÓN!$CJ169&lt;&gt;0),[8]PDI_TITULACIÓN!$CJ169,""),IF($A171="TOTAL",SUM(INDIRECT("BA4:BA"&amp;ROW()-1)),""))</f>
        <v/>
      </c>
      <c r="BB171" s="6" t="str">
        <f ca="1">IF(AND($A171&lt;&gt;"",$A171&lt;&gt;"TOTAL"),IF(AND([8]PDI_TITULACIÓN!$CL169&lt;&gt;"",[8]PDI_TITULACIÓN!$CL169&lt;&gt;0),[8]PDI_TITULACIÓN!$CL169,""),IF($A171="TOTAL",SUM(INDIRECT("BB4:BB"&amp;ROW()-1)),""))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IF(AND($A171&lt;&gt;"",$A171&lt;&gt;"TOTAL"),IF(AND([8]PDI_TITULACIÓN!$CO169&lt;&gt;"",[8]PDI_TITULACIÓN!$CO169&lt;&gt;0),[8]PDI_TITULACIÓN!$CO169,""),IF($A171="TOTAL",SUM(INDIRECT("BD4:BD"&amp;ROW()-1)),""))</f>
        <v/>
      </c>
      <c r="BE171" s="6" t="str">
        <f ca="1">IF(AND($A171&lt;&gt;"",$A171&lt;&gt;"TOTAL"),IF(AND([8]PDI_TITULACIÓN!$CQ169&lt;&gt;"",[8]PDI_TITULACIÓN!$CQ169&lt;&gt;0),[8]PDI_TITULACIÓN!$CQ169,""),IF($A171="TOTAL",SUM(INDIRECT("BE4:BE"&amp;ROW()-1)),""))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IF([8]PDI_TITULACIÓN!$B170&lt;&gt;"",[8]PDI_TITULACIÓN!$B170,IF(AND([8]PDI_TITULACIÓN!$B170="",[8]PDI_TITULACIÓN!$B171="",[8]PDI_TITULACIÓN!$B169=""),"","TOTAL"))</f>
        <v/>
      </c>
      <c r="B172" s="6" t="str">
        <f ca="1">IF(AND($A172&lt;&gt;"",$A172&lt;&gt;"TOTAL"),IF(AND([8]PDI_TITULACIÓN!$C170&lt;&gt;"",[8]PDI_TITULACIÓN!$C170&lt;&gt;0),[8]PDI_TITULACIÓN!$C170,""),IF($A172="TOTAL",SUM(INDIRECT("B4:B"&amp;ROW()-1)),""))</f>
        <v/>
      </c>
      <c r="C172" s="6" t="str">
        <f ca="1">IF(AND($A172&lt;&gt;"",$A172&lt;&gt;"TOTAL"),IF(AND([8]PDI_TITULACIÓN!$E170&lt;&gt;"",[8]PDI_TITULACIÓN!$E170&lt;&gt;0),[8]PDI_TITULACIÓN!$E170,""),IF($A172="TOTAL",SUM(INDIRECT("C4:C"&amp;ROW()-1)),""))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IF(AND($A172&lt;&gt;"",$A172&lt;&gt;"TOTAL"),IF(AND([8]PDI_TITULACIÓN!$H170&lt;&gt;"",[8]PDI_TITULACIÓN!$H170&lt;&gt;0),[8]PDI_TITULACIÓN!$H170,""),IF($A172="TOTAL",SUM(INDIRECT("E4:E"&amp;ROW()-1)),""))</f>
        <v/>
      </c>
      <c r="F172" s="6" t="str">
        <f ca="1">IF(AND($A172&lt;&gt;"",$A172&lt;&gt;"TOTAL"),IF(AND([8]PDI_TITULACIÓN!$J170&lt;&gt;"",[8]PDI_TITULACIÓN!$J170&lt;&gt;0),[8]PDI_TITULACIÓN!$J170,""),IF($A172="TOTAL",SUM(INDIRECT("F4:F"&amp;ROW()-1)),""))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IF(AND($A172&lt;&gt;"",$A172&lt;&gt;"TOTAL"),IF(AND([8]PDI_TITULACIÓN!$M170&lt;&gt;"",[8]PDI_TITULACIÓN!$M170&lt;&gt;0),[8]PDI_TITULACIÓN!$M170,""),IF($A172="TOTAL",SUM(INDIRECT("H4:H"&amp;ROW()-1)),""))</f>
        <v/>
      </c>
      <c r="I172" s="6" t="str">
        <f ca="1">IF(AND($A172&lt;&gt;"",$A172&lt;&gt;"TOTAL"),IF(AND([8]PDI_TITULACIÓN!$O170&lt;&gt;"",[8]PDI_TITULACIÓN!$O170&lt;&gt;0),[8]PDI_TITULACIÓN!$O170,""),IF($A172="TOTAL",SUM(INDIRECT("I4:I"&amp;ROW()-1)),""))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IF(AND($A172&lt;&gt;"",$A172&lt;&gt;"TOTAL"),IF(AND([8]PDI_TITULACIÓN!$R170&lt;&gt;"",[8]PDI_TITULACIÓN!$R170&lt;&gt;0),[8]PDI_TITULACIÓN!$R170,""),IF($A172="TOTAL",SUM(INDIRECT("K4:K"&amp;ROW()-1)),""))</f>
        <v/>
      </c>
      <c r="L172" s="6" t="str">
        <f ca="1">IF(AND($A172&lt;&gt;"",$A172&lt;&gt;"TOTAL"),IF(AND([8]PDI_TITULACIÓN!$T170&lt;&gt;"",[8]PDI_TITULACIÓN!$T170&lt;&gt;0),[8]PDI_TITULACIÓN!$T170,""),IF($A172="TOTAL",SUM(INDIRECT("L4:L"&amp;ROW()-1)),""))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IF(AND($A172&lt;&gt;"",$A172&lt;&gt;"TOTAL"),IF(AND([8]PDI_TITULACIÓN!$W170&lt;&gt;"",[8]PDI_TITULACIÓN!$W170&lt;&gt;0),[8]PDI_TITULACIÓN!$W170,""),IF($A172="TOTAL",SUM(INDIRECT("N4:N"&amp;ROW()-1)),""))</f>
        <v/>
      </c>
      <c r="O172" s="6" t="str">
        <f ca="1">IF(AND($A172&lt;&gt;"",$A172&lt;&gt;"TOTAL"),IF(AND([8]PDI_TITULACIÓN!$Y170&lt;&gt;"",[8]PDI_TITULACIÓN!$Y170&lt;&gt;0),[8]PDI_TITULACIÓN!$Y170,""),IF($A172="TOTAL",SUM(INDIRECT("O4:O"&amp;ROW()-1)),""))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IF(AND($A172&lt;&gt;"",$A172&lt;&gt;"TOTAL"),IF(AND([8]PDI_TITULACIÓN!$AB170&lt;&gt;"",[8]PDI_TITULACIÓN!$AB170&lt;&gt;0),[8]PDI_TITULACIÓN!$AB170,""),IF($A172="TOTAL",SUM(INDIRECT("Q4:Q"&amp;ROW()-1)),""))</f>
        <v/>
      </c>
      <c r="R172" s="6" t="str">
        <f ca="1">IF(AND($A172&lt;&gt;"",$A172&lt;&gt;"TOTAL"),IF(AND([8]PDI_TITULACIÓN!$AD170&lt;&gt;"",[8]PDI_TITULACIÓN!$AD170&lt;&gt;0),[8]PDI_TITULACIÓN!$AD170,""),IF($A172="TOTAL",SUM(INDIRECT("R4:R"&amp;ROW()-1)),""))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IF(AND($A172&lt;&gt;"",$A172&lt;&gt;"TOTAL"),IF(AND([8]PDI_TITULACIÓN!$AG170&lt;&gt;"",[8]PDI_TITULACIÓN!$AG170&lt;&gt;0),[8]PDI_TITULACIÓN!$AG170,""),IF($A172="TOTAL",SUM(INDIRECT("T4:T"&amp;ROW()-1)),""))</f>
        <v/>
      </c>
      <c r="U172" s="6" t="str">
        <f ca="1">IF(AND($A172&lt;&gt;"",$A172&lt;&gt;"TOTAL"),IF(AND([8]PDI_TITULACIÓN!$AI170&lt;&gt;"",[8]PDI_TITULACIÓN!$AI170&lt;&gt;0),[8]PDI_TITULACIÓN!$AI170,""),IF($A172="TOTAL",SUM(INDIRECT("U4:U"&amp;ROW()-1)),""))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IF(AND($A172&lt;&gt;"",$A172&lt;&gt;"TOTAL"),IF(AND([8]PDI_TITULACIÓN!$AL170&lt;&gt;"",[8]PDI_TITULACIÓN!$AL170&lt;&gt;0),[8]PDI_TITULACIÓN!$AL170,""),IF($A172="TOTAL",SUM(INDIRECT("W4:W"&amp;ROW()-1)),""))</f>
        <v/>
      </c>
      <c r="X172" s="6" t="str">
        <f ca="1">IF(AND($A172&lt;&gt;"",$A172&lt;&gt;"TOTAL"),IF(AND([8]PDI_TITULACIÓN!$AN170&lt;&gt;"",[8]PDI_TITULACIÓN!$AN170&lt;&gt;0),[8]PDI_TITULACIÓN!$AN170,""),IF($A172="TOTAL",SUM(INDIRECT("X4:X"&amp;ROW()-1)),""))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IF(AND($A172&lt;&gt;"",$A172&lt;&gt;"TOTAL"),IF(AND([8]PDI_TITULACIÓN!$AQ170&lt;&gt;"",[8]PDI_TITULACIÓN!$AQ170&lt;&gt;0),[8]PDI_TITULACIÓN!$AQ170,""),IF($A172="TOTAL",SUM(INDIRECT("Z4:Z"&amp;ROW()-1)),""))</f>
        <v/>
      </c>
      <c r="AA172" s="6" t="str">
        <f ca="1">IF(AND($A172&lt;&gt;"",$A172&lt;&gt;"TOTAL"),IF(AND([8]PDI_TITULACIÓN!$AS170&lt;&gt;"",[8]PDI_TITULACIÓN!$AS170&lt;&gt;0),[8]PDI_TITULACIÓN!$AS170,""),IF($A172="TOTAL",SUM(INDIRECT("AA4:AA"&amp;ROW()-1)),""))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IF(AND($A172&lt;&gt;"",$A172&lt;&gt;"TOTAL"),IF(AND([8]PDI_TITULACIÓN!$AV170&lt;&gt;"",[8]PDI_TITULACIÓN!$AV170&lt;&gt;0),[8]PDI_TITULACIÓN!$AV170,""),IF($A172="TOTAL",SUM(INDIRECT("AC4:AC"&amp;ROW()-1)),""))</f>
        <v/>
      </c>
      <c r="AD172" s="6" t="str">
        <f ca="1">IF(AND($A172&lt;&gt;"",$A172&lt;&gt;"TOTAL"),IF(AND([8]PDI_TITULACIÓN!$AX170&lt;&gt;"",[8]PDI_TITULACIÓN!$AX170&lt;&gt;0),[8]PDI_TITULACIÓN!$AX170,""),IF($A172="TOTAL",SUM(INDIRECT("AD4:AD"&amp;ROW()-1)),""))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IF(AND($A172&lt;&gt;"",$A172&lt;&gt;"TOTAL"),IF(AND([8]PDI_TITULACIÓN!$BA170&lt;&gt;"",[8]PDI_TITULACIÓN!$BA170&lt;&gt;0),[8]PDI_TITULACIÓN!$BA170,""),IF($A172="TOTAL",SUM(INDIRECT("AF4:AF"&amp;ROW()-1)),""))</f>
        <v/>
      </c>
      <c r="AG172" s="6" t="str">
        <f ca="1">IF(AND($A172&lt;&gt;"",$A172&lt;&gt;"TOTAL"),IF(AND([8]PDI_TITULACIÓN!$BC170&lt;&gt;"",[8]PDI_TITULACIÓN!$BC170&lt;&gt;0),[8]PDI_TITULACIÓN!$BC170,""),IF($A172="TOTAL",SUM(INDIRECT("AG4:AG"&amp;ROW()-1)),""))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IF(AND($A172&lt;&gt;"",$A172&lt;&gt;"TOTAL"),IF(AND([8]PDI_TITULACIÓN!$BF170&lt;&gt;"",[8]PDI_TITULACIÓN!$BF170&lt;&gt;0),[8]PDI_TITULACIÓN!$BF170,""),IF($A172="TOTAL",SUM(INDIRECT("AI4:AI"&amp;ROW()-1)),""))</f>
        <v/>
      </c>
      <c r="AJ172" s="6" t="str">
        <f ca="1">IF(AND($A172&lt;&gt;"",$A172&lt;&gt;"TOTAL"),IF(AND([8]PDI_TITULACIÓN!$BH170&lt;&gt;"",[8]PDI_TITULACIÓN!$BH170&lt;&gt;0),[8]PDI_TITULACIÓN!$BH170,""),IF($A172="TOTAL",SUM(INDIRECT("AJ4:AJ"&amp;ROW()-1)),""))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IF(AND($A172&lt;&gt;"",$A172&lt;&gt;"TOTAL"),IF(AND([8]PDI_TITULACIÓN!$BK170&lt;&gt;"",[8]PDI_TITULACIÓN!$BK170&lt;&gt;0),[8]PDI_TITULACIÓN!$BK170,""),IF($A172="TOTAL",SUM(INDIRECT("AL4:AL"&amp;ROW()-1)),""))</f>
        <v/>
      </c>
      <c r="AM172" s="6" t="str">
        <f ca="1">IF(AND($A172&lt;&gt;"",$A172&lt;&gt;"TOTAL"),IF(AND([8]PDI_TITULACIÓN!$BM170&lt;&gt;"",[8]PDI_TITULACIÓN!$BM170&lt;&gt;0),[8]PDI_TITULACIÓN!$BM170,""),IF($A172="TOTAL",SUM(INDIRECT("AM4:AM"&amp;ROW()-1)),""))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IF(AND($A172&lt;&gt;"",$A172&lt;&gt;"TOTAL"),IF(AND([8]PDI_TITULACIÓN!$BP170&lt;&gt;"",[8]PDI_TITULACIÓN!$BP170&lt;&gt;0),[8]PDI_TITULACIÓN!$BP170,""),IF($A172="TOTAL",SUM(INDIRECT("AO4:AO"&amp;ROW()-1)),""))</f>
        <v/>
      </c>
      <c r="AP172" s="6" t="str">
        <f ca="1">IF(AND($A172&lt;&gt;"",$A172&lt;&gt;"TOTAL"),IF(AND([8]PDI_TITULACIÓN!$BR170&lt;&gt;"",[8]PDI_TITULACIÓN!$BR170&lt;&gt;0),[8]PDI_TITULACIÓN!$BR170,""),IF($A172="TOTAL",SUM(INDIRECT("AP4:AP"&amp;ROW()-1)),""))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IF(AND($A172&lt;&gt;"",$A172&lt;&gt;"TOTAL"),IF(AND([8]PDI_TITULACIÓN!$BU170&lt;&gt;"",[8]PDI_TITULACIÓN!$BU170&lt;&gt;0),[8]PDI_TITULACIÓN!$BU170,""),IF($A172="TOTAL",SUM(INDIRECT("AR4:AR"&amp;ROW()-1)),""))</f>
        <v/>
      </c>
      <c r="AS172" s="6" t="str">
        <f ca="1">IF(AND($A172&lt;&gt;"",$A172&lt;&gt;"TOTAL"),IF(AND([8]PDI_TITULACIÓN!$BW170&lt;&gt;"",[8]PDI_TITULACIÓN!$BW170&lt;&gt;0),[8]PDI_TITULACIÓN!$BW170,""),IF($A172="TOTAL",SUM(INDIRECT("AS4:AS"&amp;ROW()-1)),""))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IF(AND($A172&lt;&gt;"",$A172&lt;&gt;"TOTAL"),IF(AND([8]PDI_TITULACIÓN!$BZ170&lt;&gt;"",[8]PDI_TITULACIÓN!$BZ170&lt;&gt;0),[8]PDI_TITULACIÓN!$BZ170,""),IF($A172="TOTAL",SUM(INDIRECT("AU4:AU"&amp;ROW()-1)),""))</f>
        <v/>
      </c>
      <c r="AV172" s="6" t="str">
        <f ca="1">IF(AND($A172&lt;&gt;"",$A172&lt;&gt;"TOTAL"),IF(AND([8]PDI_TITULACIÓN!$CB170&lt;&gt;"",[8]PDI_TITULACIÓN!$CB170&lt;&gt;0),[8]PDI_TITULACIÓN!$CB170,""),IF($A172="TOTAL",SUM(INDIRECT("AV4:AV"&amp;ROW()-1)),""))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IF(AND($A172&lt;&gt;"",$A172&lt;&gt;"TOTAL"),IF(AND([8]PDI_TITULACIÓN!$CE170&lt;&gt;"",[8]PDI_TITULACIÓN!$CE170&lt;&gt;0),[8]PDI_TITULACIÓN!$CE170,""),IF($A172="TOTAL",SUM(INDIRECT("AX4:AX"&amp;ROW()-1)),""))</f>
        <v/>
      </c>
      <c r="AY172" s="6" t="str">
        <f ca="1">IF(AND($A172&lt;&gt;"",$A172&lt;&gt;"TOTAL"),IF(AND([8]PDI_TITULACIÓN!$CG170&lt;&gt;"",[8]PDI_TITULACIÓN!$CG170&lt;&gt;0),[8]PDI_TITULACIÓN!$CG170,""),IF($A172="TOTAL",SUM(INDIRECT("AY4:AY"&amp;ROW()-1)),""))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IF(AND($A172&lt;&gt;"",$A172&lt;&gt;"TOTAL"),IF(AND([8]PDI_TITULACIÓN!$CJ170&lt;&gt;"",[8]PDI_TITULACIÓN!$CJ170&lt;&gt;0),[8]PDI_TITULACIÓN!$CJ170,""),IF($A172="TOTAL",SUM(INDIRECT("BA4:BA"&amp;ROW()-1)),""))</f>
        <v/>
      </c>
      <c r="BB172" s="6" t="str">
        <f ca="1">IF(AND($A172&lt;&gt;"",$A172&lt;&gt;"TOTAL"),IF(AND([8]PDI_TITULACIÓN!$CL170&lt;&gt;"",[8]PDI_TITULACIÓN!$CL170&lt;&gt;0),[8]PDI_TITULACIÓN!$CL170,""),IF($A172="TOTAL",SUM(INDIRECT("BB4:BB"&amp;ROW()-1)),""))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IF(AND($A172&lt;&gt;"",$A172&lt;&gt;"TOTAL"),IF(AND([8]PDI_TITULACIÓN!$CO170&lt;&gt;"",[8]PDI_TITULACIÓN!$CO170&lt;&gt;0),[8]PDI_TITULACIÓN!$CO170,""),IF($A172="TOTAL",SUM(INDIRECT("BD4:BD"&amp;ROW()-1)),""))</f>
        <v/>
      </c>
      <c r="BE172" s="6" t="str">
        <f ca="1">IF(AND($A172&lt;&gt;"",$A172&lt;&gt;"TOTAL"),IF(AND([8]PDI_TITULACIÓN!$CQ170&lt;&gt;"",[8]PDI_TITULACIÓN!$CQ170&lt;&gt;0),[8]PDI_TITULACIÓN!$CQ170,""),IF($A172="TOTAL",SUM(INDIRECT("BE4:BE"&amp;ROW()-1)),""))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IF([8]PDI_TITULACIÓN!$B171&lt;&gt;"",[8]PDI_TITULACIÓN!$B171,IF(AND([8]PDI_TITULACIÓN!$B171="",[8]PDI_TITULACIÓN!$B172="",[8]PDI_TITULACIÓN!$B170=""),"","TOTAL"))</f>
        <v/>
      </c>
      <c r="B173" s="6" t="str">
        <f ca="1">IF(AND($A173&lt;&gt;"",$A173&lt;&gt;"TOTAL"),IF(AND([8]PDI_TITULACIÓN!$C171&lt;&gt;"",[8]PDI_TITULACIÓN!$C171&lt;&gt;0),[8]PDI_TITULACIÓN!$C171,""),IF($A173="TOTAL",SUM(INDIRECT("B4:B"&amp;ROW()-1)),""))</f>
        <v/>
      </c>
      <c r="C173" s="6" t="str">
        <f ca="1">IF(AND($A173&lt;&gt;"",$A173&lt;&gt;"TOTAL"),IF(AND([8]PDI_TITULACIÓN!$E171&lt;&gt;"",[8]PDI_TITULACIÓN!$E171&lt;&gt;0),[8]PDI_TITULACIÓN!$E171,""),IF($A173="TOTAL",SUM(INDIRECT("C4:C"&amp;ROW()-1)),""))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IF(AND($A173&lt;&gt;"",$A173&lt;&gt;"TOTAL"),IF(AND([8]PDI_TITULACIÓN!$H171&lt;&gt;"",[8]PDI_TITULACIÓN!$H171&lt;&gt;0),[8]PDI_TITULACIÓN!$H171,""),IF($A173="TOTAL",SUM(INDIRECT("E4:E"&amp;ROW()-1)),""))</f>
        <v/>
      </c>
      <c r="F173" s="6" t="str">
        <f ca="1">IF(AND($A173&lt;&gt;"",$A173&lt;&gt;"TOTAL"),IF(AND([8]PDI_TITULACIÓN!$J171&lt;&gt;"",[8]PDI_TITULACIÓN!$J171&lt;&gt;0),[8]PDI_TITULACIÓN!$J171,""),IF($A173="TOTAL",SUM(INDIRECT("F4:F"&amp;ROW()-1)),""))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IF(AND($A173&lt;&gt;"",$A173&lt;&gt;"TOTAL"),IF(AND([8]PDI_TITULACIÓN!$M171&lt;&gt;"",[8]PDI_TITULACIÓN!$M171&lt;&gt;0),[8]PDI_TITULACIÓN!$M171,""),IF($A173="TOTAL",SUM(INDIRECT("H4:H"&amp;ROW()-1)),""))</f>
        <v/>
      </c>
      <c r="I173" s="6" t="str">
        <f ca="1">IF(AND($A173&lt;&gt;"",$A173&lt;&gt;"TOTAL"),IF(AND([8]PDI_TITULACIÓN!$O171&lt;&gt;"",[8]PDI_TITULACIÓN!$O171&lt;&gt;0),[8]PDI_TITULACIÓN!$O171,""),IF($A173="TOTAL",SUM(INDIRECT("I4:I"&amp;ROW()-1)),""))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IF(AND($A173&lt;&gt;"",$A173&lt;&gt;"TOTAL"),IF(AND([8]PDI_TITULACIÓN!$R171&lt;&gt;"",[8]PDI_TITULACIÓN!$R171&lt;&gt;0),[8]PDI_TITULACIÓN!$R171,""),IF($A173="TOTAL",SUM(INDIRECT("K4:K"&amp;ROW()-1)),""))</f>
        <v/>
      </c>
      <c r="L173" s="6" t="str">
        <f ca="1">IF(AND($A173&lt;&gt;"",$A173&lt;&gt;"TOTAL"),IF(AND([8]PDI_TITULACIÓN!$T171&lt;&gt;"",[8]PDI_TITULACIÓN!$T171&lt;&gt;0),[8]PDI_TITULACIÓN!$T171,""),IF($A173="TOTAL",SUM(INDIRECT("L4:L"&amp;ROW()-1)),""))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IF(AND($A173&lt;&gt;"",$A173&lt;&gt;"TOTAL"),IF(AND([8]PDI_TITULACIÓN!$W171&lt;&gt;"",[8]PDI_TITULACIÓN!$W171&lt;&gt;0),[8]PDI_TITULACIÓN!$W171,""),IF($A173="TOTAL",SUM(INDIRECT("N4:N"&amp;ROW()-1)),""))</f>
        <v/>
      </c>
      <c r="O173" s="6" t="str">
        <f ca="1">IF(AND($A173&lt;&gt;"",$A173&lt;&gt;"TOTAL"),IF(AND([8]PDI_TITULACIÓN!$Y171&lt;&gt;"",[8]PDI_TITULACIÓN!$Y171&lt;&gt;0),[8]PDI_TITULACIÓN!$Y171,""),IF($A173="TOTAL",SUM(INDIRECT("O4:O"&amp;ROW()-1)),""))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IF(AND($A173&lt;&gt;"",$A173&lt;&gt;"TOTAL"),IF(AND([8]PDI_TITULACIÓN!$AB171&lt;&gt;"",[8]PDI_TITULACIÓN!$AB171&lt;&gt;0),[8]PDI_TITULACIÓN!$AB171,""),IF($A173="TOTAL",SUM(INDIRECT("Q4:Q"&amp;ROW()-1)),""))</f>
        <v/>
      </c>
      <c r="R173" s="6" t="str">
        <f ca="1">IF(AND($A173&lt;&gt;"",$A173&lt;&gt;"TOTAL"),IF(AND([8]PDI_TITULACIÓN!$AD171&lt;&gt;"",[8]PDI_TITULACIÓN!$AD171&lt;&gt;0),[8]PDI_TITULACIÓN!$AD171,""),IF($A173="TOTAL",SUM(INDIRECT("R4:R"&amp;ROW()-1)),""))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IF(AND($A173&lt;&gt;"",$A173&lt;&gt;"TOTAL"),IF(AND([8]PDI_TITULACIÓN!$AG171&lt;&gt;"",[8]PDI_TITULACIÓN!$AG171&lt;&gt;0),[8]PDI_TITULACIÓN!$AG171,""),IF($A173="TOTAL",SUM(INDIRECT("T4:T"&amp;ROW()-1)),""))</f>
        <v/>
      </c>
      <c r="U173" s="6" t="str">
        <f ca="1">IF(AND($A173&lt;&gt;"",$A173&lt;&gt;"TOTAL"),IF(AND([8]PDI_TITULACIÓN!$AI171&lt;&gt;"",[8]PDI_TITULACIÓN!$AI171&lt;&gt;0),[8]PDI_TITULACIÓN!$AI171,""),IF($A173="TOTAL",SUM(INDIRECT("U4:U"&amp;ROW()-1)),""))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IF(AND($A173&lt;&gt;"",$A173&lt;&gt;"TOTAL"),IF(AND([8]PDI_TITULACIÓN!$AL171&lt;&gt;"",[8]PDI_TITULACIÓN!$AL171&lt;&gt;0),[8]PDI_TITULACIÓN!$AL171,""),IF($A173="TOTAL",SUM(INDIRECT("W4:W"&amp;ROW()-1)),""))</f>
        <v/>
      </c>
      <c r="X173" s="6" t="str">
        <f ca="1">IF(AND($A173&lt;&gt;"",$A173&lt;&gt;"TOTAL"),IF(AND([8]PDI_TITULACIÓN!$AN171&lt;&gt;"",[8]PDI_TITULACIÓN!$AN171&lt;&gt;0),[8]PDI_TITULACIÓN!$AN171,""),IF($A173="TOTAL",SUM(INDIRECT("X4:X"&amp;ROW()-1)),""))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IF(AND($A173&lt;&gt;"",$A173&lt;&gt;"TOTAL"),IF(AND([8]PDI_TITULACIÓN!$AQ171&lt;&gt;"",[8]PDI_TITULACIÓN!$AQ171&lt;&gt;0),[8]PDI_TITULACIÓN!$AQ171,""),IF($A173="TOTAL",SUM(INDIRECT("Z4:Z"&amp;ROW()-1)),""))</f>
        <v/>
      </c>
      <c r="AA173" s="6" t="str">
        <f ca="1">IF(AND($A173&lt;&gt;"",$A173&lt;&gt;"TOTAL"),IF(AND([8]PDI_TITULACIÓN!$AS171&lt;&gt;"",[8]PDI_TITULACIÓN!$AS171&lt;&gt;0),[8]PDI_TITULACIÓN!$AS171,""),IF($A173="TOTAL",SUM(INDIRECT("AA4:AA"&amp;ROW()-1)),""))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IF(AND($A173&lt;&gt;"",$A173&lt;&gt;"TOTAL"),IF(AND([8]PDI_TITULACIÓN!$AV171&lt;&gt;"",[8]PDI_TITULACIÓN!$AV171&lt;&gt;0),[8]PDI_TITULACIÓN!$AV171,""),IF($A173="TOTAL",SUM(INDIRECT("AC4:AC"&amp;ROW()-1)),""))</f>
        <v/>
      </c>
      <c r="AD173" s="6" t="str">
        <f ca="1">IF(AND($A173&lt;&gt;"",$A173&lt;&gt;"TOTAL"),IF(AND([8]PDI_TITULACIÓN!$AX171&lt;&gt;"",[8]PDI_TITULACIÓN!$AX171&lt;&gt;0),[8]PDI_TITULACIÓN!$AX171,""),IF($A173="TOTAL",SUM(INDIRECT("AD4:AD"&amp;ROW()-1)),""))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IF(AND($A173&lt;&gt;"",$A173&lt;&gt;"TOTAL"),IF(AND([8]PDI_TITULACIÓN!$BA171&lt;&gt;"",[8]PDI_TITULACIÓN!$BA171&lt;&gt;0),[8]PDI_TITULACIÓN!$BA171,""),IF($A173="TOTAL",SUM(INDIRECT("AF4:AF"&amp;ROW()-1)),""))</f>
        <v/>
      </c>
      <c r="AG173" s="6" t="str">
        <f ca="1">IF(AND($A173&lt;&gt;"",$A173&lt;&gt;"TOTAL"),IF(AND([8]PDI_TITULACIÓN!$BC171&lt;&gt;"",[8]PDI_TITULACIÓN!$BC171&lt;&gt;0),[8]PDI_TITULACIÓN!$BC171,""),IF($A173="TOTAL",SUM(INDIRECT("AG4:AG"&amp;ROW()-1)),""))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IF(AND($A173&lt;&gt;"",$A173&lt;&gt;"TOTAL"),IF(AND([8]PDI_TITULACIÓN!$BF171&lt;&gt;"",[8]PDI_TITULACIÓN!$BF171&lt;&gt;0),[8]PDI_TITULACIÓN!$BF171,""),IF($A173="TOTAL",SUM(INDIRECT("AI4:AI"&amp;ROW()-1)),""))</f>
        <v/>
      </c>
      <c r="AJ173" s="6" t="str">
        <f ca="1">IF(AND($A173&lt;&gt;"",$A173&lt;&gt;"TOTAL"),IF(AND([8]PDI_TITULACIÓN!$BH171&lt;&gt;"",[8]PDI_TITULACIÓN!$BH171&lt;&gt;0),[8]PDI_TITULACIÓN!$BH171,""),IF($A173="TOTAL",SUM(INDIRECT("AJ4:AJ"&amp;ROW()-1)),""))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IF(AND($A173&lt;&gt;"",$A173&lt;&gt;"TOTAL"),IF(AND([8]PDI_TITULACIÓN!$BK171&lt;&gt;"",[8]PDI_TITULACIÓN!$BK171&lt;&gt;0),[8]PDI_TITULACIÓN!$BK171,""),IF($A173="TOTAL",SUM(INDIRECT("AL4:AL"&amp;ROW()-1)),""))</f>
        <v/>
      </c>
      <c r="AM173" s="6" t="str">
        <f ca="1">IF(AND($A173&lt;&gt;"",$A173&lt;&gt;"TOTAL"),IF(AND([8]PDI_TITULACIÓN!$BM171&lt;&gt;"",[8]PDI_TITULACIÓN!$BM171&lt;&gt;0),[8]PDI_TITULACIÓN!$BM171,""),IF($A173="TOTAL",SUM(INDIRECT("AM4:AM"&amp;ROW()-1)),""))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IF(AND($A173&lt;&gt;"",$A173&lt;&gt;"TOTAL"),IF(AND([8]PDI_TITULACIÓN!$BP171&lt;&gt;"",[8]PDI_TITULACIÓN!$BP171&lt;&gt;0),[8]PDI_TITULACIÓN!$BP171,""),IF($A173="TOTAL",SUM(INDIRECT("AO4:AO"&amp;ROW()-1)),""))</f>
        <v/>
      </c>
      <c r="AP173" s="6" t="str">
        <f ca="1">IF(AND($A173&lt;&gt;"",$A173&lt;&gt;"TOTAL"),IF(AND([8]PDI_TITULACIÓN!$BR171&lt;&gt;"",[8]PDI_TITULACIÓN!$BR171&lt;&gt;0),[8]PDI_TITULACIÓN!$BR171,""),IF($A173="TOTAL",SUM(INDIRECT("AP4:AP"&amp;ROW()-1)),""))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IF(AND($A173&lt;&gt;"",$A173&lt;&gt;"TOTAL"),IF(AND([8]PDI_TITULACIÓN!$BU171&lt;&gt;"",[8]PDI_TITULACIÓN!$BU171&lt;&gt;0),[8]PDI_TITULACIÓN!$BU171,""),IF($A173="TOTAL",SUM(INDIRECT("AR4:AR"&amp;ROW()-1)),""))</f>
        <v/>
      </c>
      <c r="AS173" s="6" t="str">
        <f ca="1">IF(AND($A173&lt;&gt;"",$A173&lt;&gt;"TOTAL"),IF(AND([8]PDI_TITULACIÓN!$BW171&lt;&gt;"",[8]PDI_TITULACIÓN!$BW171&lt;&gt;0),[8]PDI_TITULACIÓN!$BW171,""),IF($A173="TOTAL",SUM(INDIRECT("AS4:AS"&amp;ROW()-1)),""))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IF(AND($A173&lt;&gt;"",$A173&lt;&gt;"TOTAL"),IF(AND([8]PDI_TITULACIÓN!$BZ171&lt;&gt;"",[8]PDI_TITULACIÓN!$BZ171&lt;&gt;0),[8]PDI_TITULACIÓN!$BZ171,""),IF($A173="TOTAL",SUM(INDIRECT("AU4:AU"&amp;ROW()-1)),""))</f>
        <v/>
      </c>
      <c r="AV173" s="6" t="str">
        <f ca="1">IF(AND($A173&lt;&gt;"",$A173&lt;&gt;"TOTAL"),IF(AND([8]PDI_TITULACIÓN!$CB171&lt;&gt;"",[8]PDI_TITULACIÓN!$CB171&lt;&gt;0),[8]PDI_TITULACIÓN!$CB171,""),IF($A173="TOTAL",SUM(INDIRECT("AV4:AV"&amp;ROW()-1)),""))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IF(AND($A173&lt;&gt;"",$A173&lt;&gt;"TOTAL"),IF(AND([8]PDI_TITULACIÓN!$CE171&lt;&gt;"",[8]PDI_TITULACIÓN!$CE171&lt;&gt;0),[8]PDI_TITULACIÓN!$CE171,""),IF($A173="TOTAL",SUM(INDIRECT("AX4:AX"&amp;ROW()-1)),""))</f>
        <v/>
      </c>
      <c r="AY173" s="6" t="str">
        <f ca="1">IF(AND($A173&lt;&gt;"",$A173&lt;&gt;"TOTAL"),IF(AND([8]PDI_TITULACIÓN!$CG171&lt;&gt;"",[8]PDI_TITULACIÓN!$CG171&lt;&gt;0),[8]PDI_TITULACIÓN!$CG171,""),IF($A173="TOTAL",SUM(INDIRECT("AY4:AY"&amp;ROW()-1)),""))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IF(AND($A173&lt;&gt;"",$A173&lt;&gt;"TOTAL"),IF(AND([8]PDI_TITULACIÓN!$CJ171&lt;&gt;"",[8]PDI_TITULACIÓN!$CJ171&lt;&gt;0),[8]PDI_TITULACIÓN!$CJ171,""),IF($A173="TOTAL",SUM(INDIRECT("BA4:BA"&amp;ROW()-1)),""))</f>
        <v/>
      </c>
      <c r="BB173" s="6" t="str">
        <f ca="1">IF(AND($A173&lt;&gt;"",$A173&lt;&gt;"TOTAL"),IF(AND([8]PDI_TITULACIÓN!$CL171&lt;&gt;"",[8]PDI_TITULACIÓN!$CL171&lt;&gt;0),[8]PDI_TITULACIÓN!$CL171,""),IF($A173="TOTAL",SUM(INDIRECT("BB4:BB"&amp;ROW()-1)),""))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IF(AND($A173&lt;&gt;"",$A173&lt;&gt;"TOTAL"),IF(AND([8]PDI_TITULACIÓN!$CO171&lt;&gt;"",[8]PDI_TITULACIÓN!$CO171&lt;&gt;0),[8]PDI_TITULACIÓN!$CO171,""),IF($A173="TOTAL",SUM(INDIRECT("BD4:BD"&amp;ROW()-1)),""))</f>
        <v/>
      </c>
      <c r="BE173" s="6" t="str">
        <f ca="1">IF(AND($A173&lt;&gt;"",$A173&lt;&gt;"TOTAL"),IF(AND([8]PDI_TITULACIÓN!$CQ171&lt;&gt;"",[8]PDI_TITULACIÓN!$CQ171&lt;&gt;0),[8]PDI_TITULACIÓN!$CQ171,""),IF($A173="TOTAL",SUM(INDIRECT("BE4:BE"&amp;ROW()-1)),""))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IF([8]PDI_TITULACIÓN!$B172&lt;&gt;"",[8]PDI_TITULACIÓN!$B172,IF(AND([8]PDI_TITULACIÓN!$B172="",[8]PDI_TITULACIÓN!$B173="",[8]PDI_TITULACIÓN!$B171=""),"","TOTAL"))</f>
        <v/>
      </c>
      <c r="B174" s="6" t="str">
        <f ca="1">IF(AND($A174&lt;&gt;"",$A174&lt;&gt;"TOTAL"),IF(AND([8]PDI_TITULACIÓN!$C172&lt;&gt;"",[8]PDI_TITULACIÓN!$C172&lt;&gt;0),[8]PDI_TITULACIÓN!$C172,""),IF($A174="TOTAL",SUM(INDIRECT("B4:B"&amp;ROW()-1)),""))</f>
        <v/>
      </c>
      <c r="C174" s="6" t="str">
        <f ca="1">IF(AND($A174&lt;&gt;"",$A174&lt;&gt;"TOTAL"),IF(AND([8]PDI_TITULACIÓN!$E172&lt;&gt;"",[8]PDI_TITULACIÓN!$E172&lt;&gt;0),[8]PDI_TITULACIÓN!$E172,""),IF($A174="TOTAL",SUM(INDIRECT("C4:C"&amp;ROW()-1)),""))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IF(AND($A174&lt;&gt;"",$A174&lt;&gt;"TOTAL"),IF(AND([8]PDI_TITULACIÓN!$H172&lt;&gt;"",[8]PDI_TITULACIÓN!$H172&lt;&gt;0),[8]PDI_TITULACIÓN!$H172,""),IF($A174="TOTAL",SUM(INDIRECT("E4:E"&amp;ROW()-1)),""))</f>
        <v/>
      </c>
      <c r="F174" s="6" t="str">
        <f ca="1">IF(AND($A174&lt;&gt;"",$A174&lt;&gt;"TOTAL"),IF(AND([8]PDI_TITULACIÓN!$J172&lt;&gt;"",[8]PDI_TITULACIÓN!$J172&lt;&gt;0),[8]PDI_TITULACIÓN!$J172,""),IF($A174="TOTAL",SUM(INDIRECT("F4:F"&amp;ROW()-1)),""))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IF(AND($A174&lt;&gt;"",$A174&lt;&gt;"TOTAL"),IF(AND([8]PDI_TITULACIÓN!$M172&lt;&gt;"",[8]PDI_TITULACIÓN!$M172&lt;&gt;0),[8]PDI_TITULACIÓN!$M172,""),IF($A174="TOTAL",SUM(INDIRECT("H4:H"&amp;ROW()-1)),""))</f>
        <v/>
      </c>
      <c r="I174" s="6" t="str">
        <f ca="1">IF(AND($A174&lt;&gt;"",$A174&lt;&gt;"TOTAL"),IF(AND([8]PDI_TITULACIÓN!$O172&lt;&gt;"",[8]PDI_TITULACIÓN!$O172&lt;&gt;0),[8]PDI_TITULACIÓN!$O172,""),IF($A174="TOTAL",SUM(INDIRECT("I4:I"&amp;ROW()-1)),""))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IF(AND($A174&lt;&gt;"",$A174&lt;&gt;"TOTAL"),IF(AND([8]PDI_TITULACIÓN!$R172&lt;&gt;"",[8]PDI_TITULACIÓN!$R172&lt;&gt;0),[8]PDI_TITULACIÓN!$R172,""),IF($A174="TOTAL",SUM(INDIRECT("K4:K"&amp;ROW()-1)),""))</f>
        <v/>
      </c>
      <c r="L174" s="6" t="str">
        <f ca="1">IF(AND($A174&lt;&gt;"",$A174&lt;&gt;"TOTAL"),IF(AND([8]PDI_TITULACIÓN!$T172&lt;&gt;"",[8]PDI_TITULACIÓN!$T172&lt;&gt;0),[8]PDI_TITULACIÓN!$T172,""),IF($A174="TOTAL",SUM(INDIRECT("L4:L"&amp;ROW()-1)),""))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IF(AND($A174&lt;&gt;"",$A174&lt;&gt;"TOTAL"),IF(AND([8]PDI_TITULACIÓN!$W172&lt;&gt;"",[8]PDI_TITULACIÓN!$W172&lt;&gt;0),[8]PDI_TITULACIÓN!$W172,""),IF($A174="TOTAL",SUM(INDIRECT("N4:N"&amp;ROW()-1)),""))</f>
        <v/>
      </c>
      <c r="O174" s="6" t="str">
        <f ca="1">IF(AND($A174&lt;&gt;"",$A174&lt;&gt;"TOTAL"),IF(AND([8]PDI_TITULACIÓN!$Y172&lt;&gt;"",[8]PDI_TITULACIÓN!$Y172&lt;&gt;0),[8]PDI_TITULACIÓN!$Y172,""),IF($A174="TOTAL",SUM(INDIRECT("O4:O"&amp;ROW()-1)),""))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IF(AND($A174&lt;&gt;"",$A174&lt;&gt;"TOTAL"),IF(AND([8]PDI_TITULACIÓN!$AB172&lt;&gt;"",[8]PDI_TITULACIÓN!$AB172&lt;&gt;0),[8]PDI_TITULACIÓN!$AB172,""),IF($A174="TOTAL",SUM(INDIRECT("Q4:Q"&amp;ROW()-1)),""))</f>
        <v/>
      </c>
      <c r="R174" s="6" t="str">
        <f ca="1">IF(AND($A174&lt;&gt;"",$A174&lt;&gt;"TOTAL"),IF(AND([8]PDI_TITULACIÓN!$AD172&lt;&gt;"",[8]PDI_TITULACIÓN!$AD172&lt;&gt;0),[8]PDI_TITULACIÓN!$AD172,""),IF($A174="TOTAL",SUM(INDIRECT("R4:R"&amp;ROW()-1)),""))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IF(AND($A174&lt;&gt;"",$A174&lt;&gt;"TOTAL"),IF(AND([8]PDI_TITULACIÓN!$AG172&lt;&gt;"",[8]PDI_TITULACIÓN!$AG172&lt;&gt;0),[8]PDI_TITULACIÓN!$AG172,""),IF($A174="TOTAL",SUM(INDIRECT("T4:T"&amp;ROW()-1)),""))</f>
        <v/>
      </c>
      <c r="U174" s="6" t="str">
        <f ca="1">IF(AND($A174&lt;&gt;"",$A174&lt;&gt;"TOTAL"),IF(AND([8]PDI_TITULACIÓN!$AI172&lt;&gt;"",[8]PDI_TITULACIÓN!$AI172&lt;&gt;0),[8]PDI_TITULACIÓN!$AI172,""),IF($A174="TOTAL",SUM(INDIRECT("U4:U"&amp;ROW()-1)),""))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IF(AND($A174&lt;&gt;"",$A174&lt;&gt;"TOTAL"),IF(AND([8]PDI_TITULACIÓN!$AL172&lt;&gt;"",[8]PDI_TITULACIÓN!$AL172&lt;&gt;0),[8]PDI_TITULACIÓN!$AL172,""),IF($A174="TOTAL",SUM(INDIRECT("W4:W"&amp;ROW()-1)),""))</f>
        <v/>
      </c>
      <c r="X174" s="6" t="str">
        <f ca="1">IF(AND($A174&lt;&gt;"",$A174&lt;&gt;"TOTAL"),IF(AND([8]PDI_TITULACIÓN!$AN172&lt;&gt;"",[8]PDI_TITULACIÓN!$AN172&lt;&gt;0),[8]PDI_TITULACIÓN!$AN172,""),IF($A174="TOTAL",SUM(INDIRECT("X4:X"&amp;ROW()-1)),""))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IF(AND($A174&lt;&gt;"",$A174&lt;&gt;"TOTAL"),IF(AND([8]PDI_TITULACIÓN!$AQ172&lt;&gt;"",[8]PDI_TITULACIÓN!$AQ172&lt;&gt;0),[8]PDI_TITULACIÓN!$AQ172,""),IF($A174="TOTAL",SUM(INDIRECT("Z4:Z"&amp;ROW()-1)),""))</f>
        <v/>
      </c>
      <c r="AA174" s="6" t="str">
        <f ca="1">IF(AND($A174&lt;&gt;"",$A174&lt;&gt;"TOTAL"),IF(AND([8]PDI_TITULACIÓN!$AS172&lt;&gt;"",[8]PDI_TITULACIÓN!$AS172&lt;&gt;0),[8]PDI_TITULACIÓN!$AS172,""),IF($A174="TOTAL",SUM(INDIRECT("AA4:AA"&amp;ROW()-1)),""))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IF(AND($A174&lt;&gt;"",$A174&lt;&gt;"TOTAL"),IF(AND([8]PDI_TITULACIÓN!$AV172&lt;&gt;"",[8]PDI_TITULACIÓN!$AV172&lt;&gt;0),[8]PDI_TITULACIÓN!$AV172,""),IF($A174="TOTAL",SUM(INDIRECT("AC4:AC"&amp;ROW()-1)),""))</f>
        <v/>
      </c>
      <c r="AD174" s="6" t="str">
        <f ca="1">IF(AND($A174&lt;&gt;"",$A174&lt;&gt;"TOTAL"),IF(AND([8]PDI_TITULACIÓN!$AX172&lt;&gt;"",[8]PDI_TITULACIÓN!$AX172&lt;&gt;0),[8]PDI_TITULACIÓN!$AX172,""),IF($A174="TOTAL",SUM(INDIRECT("AD4:AD"&amp;ROW()-1)),""))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IF(AND($A174&lt;&gt;"",$A174&lt;&gt;"TOTAL"),IF(AND([8]PDI_TITULACIÓN!$BA172&lt;&gt;"",[8]PDI_TITULACIÓN!$BA172&lt;&gt;0),[8]PDI_TITULACIÓN!$BA172,""),IF($A174="TOTAL",SUM(INDIRECT("AF4:AF"&amp;ROW()-1)),""))</f>
        <v/>
      </c>
      <c r="AG174" s="6" t="str">
        <f ca="1">IF(AND($A174&lt;&gt;"",$A174&lt;&gt;"TOTAL"),IF(AND([8]PDI_TITULACIÓN!$BC172&lt;&gt;"",[8]PDI_TITULACIÓN!$BC172&lt;&gt;0),[8]PDI_TITULACIÓN!$BC172,""),IF($A174="TOTAL",SUM(INDIRECT("AG4:AG"&amp;ROW()-1)),""))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IF(AND($A174&lt;&gt;"",$A174&lt;&gt;"TOTAL"),IF(AND([8]PDI_TITULACIÓN!$BF172&lt;&gt;"",[8]PDI_TITULACIÓN!$BF172&lt;&gt;0),[8]PDI_TITULACIÓN!$BF172,""),IF($A174="TOTAL",SUM(INDIRECT("AI4:AI"&amp;ROW()-1)),""))</f>
        <v/>
      </c>
      <c r="AJ174" s="6" t="str">
        <f ca="1">IF(AND($A174&lt;&gt;"",$A174&lt;&gt;"TOTAL"),IF(AND([8]PDI_TITULACIÓN!$BH172&lt;&gt;"",[8]PDI_TITULACIÓN!$BH172&lt;&gt;0),[8]PDI_TITULACIÓN!$BH172,""),IF($A174="TOTAL",SUM(INDIRECT("AJ4:AJ"&amp;ROW()-1)),""))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IF(AND($A174&lt;&gt;"",$A174&lt;&gt;"TOTAL"),IF(AND([8]PDI_TITULACIÓN!$BK172&lt;&gt;"",[8]PDI_TITULACIÓN!$BK172&lt;&gt;0),[8]PDI_TITULACIÓN!$BK172,""),IF($A174="TOTAL",SUM(INDIRECT("AL4:AL"&amp;ROW()-1)),""))</f>
        <v/>
      </c>
      <c r="AM174" s="6" t="str">
        <f ca="1">IF(AND($A174&lt;&gt;"",$A174&lt;&gt;"TOTAL"),IF(AND([8]PDI_TITULACIÓN!$BM172&lt;&gt;"",[8]PDI_TITULACIÓN!$BM172&lt;&gt;0),[8]PDI_TITULACIÓN!$BM172,""),IF($A174="TOTAL",SUM(INDIRECT("AM4:AM"&amp;ROW()-1)),""))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IF(AND($A174&lt;&gt;"",$A174&lt;&gt;"TOTAL"),IF(AND([8]PDI_TITULACIÓN!$BP172&lt;&gt;"",[8]PDI_TITULACIÓN!$BP172&lt;&gt;0),[8]PDI_TITULACIÓN!$BP172,""),IF($A174="TOTAL",SUM(INDIRECT("AO4:AO"&amp;ROW()-1)),""))</f>
        <v/>
      </c>
      <c r="AP174" s="6" t="str">
        <f ca="1">IF(AND($A174&lt;&gt;"",$A174&lt;&gt;"TOTAL"),IF(AND([8]PDI_TITULACIÓN!$BR172&lt;&gt;"",[8]PDI_TITULACIÓN!$BR172&lt;&gt;0),[8]PDI_TITULACIÓN!$BR172,""),IF($A174="TOTAL",SUM(INDIRECT("AP4:AP"&amp;ROW()-1)),""))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IF(AND($A174&lt;&gt;"",$A174&lt;&gt;"TOTAL"),IF(AND([8]PDI_TITULACIÓN!$BU172&lt;&gt;"",[8]PDI_TITULACIÓN!$BU172&lt;&gt;0),[8]PDI_TITULACIÓN!$BU172,""),IF($A174="TOTAL",SUM(INDIRECT("AR4:AR"&amp;ROW()-1)),""))</f>
        <v/>
      </c>
      <c r="AS174" s="6" t="str">
        <f ca="1">IF(AND($A174&lt;&gt;"",$A174&lt;&gt;"TOTAL"),IF(AND([8]PDI_TITULACIÓN!$BW172&lt;&gt;"",[8]PDI_TITULACIÓN!$BW172&lt;&gt;0),[8]PDI_TITULACIÓN!$BW172,""),IF($A174="TOTAL",SUM(INDIRECT("AS4:AS"&amp;ROW()-1)),""))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IF(AND($A174&lt;&gt;"",$A174&lt;&gt;"TOTAL"),IF(AND([8]PDI_TITULACIÓN!$BZ172&lt;&gt;"",[8]PDI_TITULACIÓN!$BZ172&lt;&gt;0),[8]PDI_TITULACIÓN!$BZ172,""),IF($A174="TOTAL",SUM(INDIRECT("AU4:AU"&amp;ROW()-1)),""))</f>
        <v/>
      </c>
      <c r="AV174" s="6" t="str">
        <f ca="1">IF(AND($A174&lt;&gt;"",$A174&lt;&gt;"TOTAL"),IF(AND([8]PDI_TITULACIÓN!$CB172&lt;&gt;"",[8]PDI_TITULACIÓN!$CB172&lt;&gt;0),[8]PDI_TITULACIÓN!$CB172,""),IF($A174="TOTAL",SUM(INDIRECT("AV4:AV"&amp;ROW()-1)),""))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IF(AND($A174&lt;&gt;"",$A174&lt;&gt;"TOTAL"),IF(AND([8]PDI_TITULACIÓN!$CE172&lt;&gt;"",[8]PDI_TITULACIÓN!$CE172&lt;&gt;0),[8]PDI_TITULACIÓN!$CE172,""),IF($A174="TOTAL",SUM(INDIRECT("AX4:AX"&amp;ROW()-1)),""))</f>
        <v/>
      </c>
      <c r="AY174" s="6" t="str">
        <f ca="1">IF(AND($A174&lt;&gt;"",$A174&lt;&gt;"TOTAL"),IF(AND([8]PDI_TITULACIÓN!$CG172&lt;&gt;"",[8]PDI_TITULACIÓN!$CG172&lt;&gt;0),[8]PDI_TITULACIÓN!$CG172,""),IF($A174="TOTAL",SUM(INDIRECT("AY4:AY"&amp;ROW()-1)),""))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IF(AND($A174&lt;&gt;"",$A174&lt;&gt;"TOTAL"),IF(AND([8]PDI_TITULACIÓN!$CJ172&lt;&gt;"",[8]PDI_TITULACIÓN!$CJ172&lt;&gt;0),[8]PDI_TITULACIÓN!$CJ172,""),IF($A174="TOTAL",SUM(INDIRECT("BA4:BA"&amp;ROW()-1)),""))</f>
        <v/>
      </c>
      <c r="BB174" s="6" t="str">
        <f ca="1">IF(AND($A174&lt;&gt;"",$A174&lt;&gt;"TOTAL"),IF(AND([8]PDI_TITULACIÓN!$CL172&lt;&gt;"",[8]PDI_TITULACIÓN!$CL172&lt;&gt;0),[8]PDI_TITULACIÓN!$CL172,""),IF($A174="TOTAL",SUM(INDIRECT("BB4:BB"&amp;ROW()-1)),""))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IF(AND($A174&lt;&gt;"",$A174&lt;&gt;"TOTAL"),IF(AND([8]PDI_TITULACIÓN!$CO172&lt;&gt;"",[8]PDI_TITULACIÓN!$CO172&lt;&gt;0),[8]PDI_TITULACIÓN!$CO172,""),IF($A174="TOTAL",SUM(INDIRECT("BD4:BD"&amp;ROW()-1)),""))</f>
        <v/>
      </c>
      <c r="BE174" s="6" t="str">
        <f ca="1">IF(AND($A174&lt;&gt;"",$A174&lt;&gt;"TOTAL"),IF(AND([8]PDI_TITULACIÓN!$CQ172&lt;&gt;"",[8]PDI_TITULACIÓN!$CQ172&lt;&gt;0),[8]PDI_TITULACIÓN!$CQ172,""),IF($A174="TOTAL",SUM(INDIRECT("BE4:BE"&amp;ROW()-1)),""))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IF([8]PDI_TITULACIÓN!$B173&lt;&gt;"",[8]PDI_TITULACIÓN!$B173,IF(AND([8]PDI_TITULACIÓN!$B173="",[8]PDI_TITULACIÓN!$B174="",[8]PDI_TITULACIÓN!$B172=""),"","TOTAL"))</f>
        <v/>
      </c>
      <c r="B175" s="6" t="str">
        <f ca="1">IF(AND($A175&lt;&gt;"",$A175&lt;&gt;"TOTAL"),IF(AND([8]PDI_TITULACIÓN!$C173&lt;&gt;"",[8]PDI_TITULACIÓN!$C173&lt;&gt;0),[8]PDI_TITULACIÓN!$C173,""),IF($A175="TOTAL",SUM(INDIRECT("B4:B"&amp;ROW()-1)),""))</f>
        <v/>
      </c>
      <c r="C175" s="6" t="str">
        <f ca="1">IF(AND($A175&lt;&gt;"",$A175&lt;&gt;"TOTAL"),IF(AND([8]PDI_TITULACIÓN!$E173&lt;&gt;"",[8]PDI_TITULACIÓN!$E173&lt;&gt;0),[8]PDI_TITULACIÓN!$E173,""),IF($A175="TOTAL",SUM(INDIRECT("C4:C"&amp;ROW()-1)),""))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IF(AND($A175&lt;&gt;"",$A175&lt;&gt;"TOTAL"),IF(AND([8]PDI_TITULACIÓN!$H173&lt;&gt;"",[8]PDI_TITULACIÓN!$H173&lt;&gt;0),[8]PDI_TITULACIÓN!$H173,""),IF($A175="TOTAL",SUM(INDIRECT("E4:E"&amp;ROW()-1)),""))</f>
        <v/>
      </c>
      <c r="F175" s="6" t="str">
        <f ca="1">IF(AND($A175&lt;&gt;"",$A175&lt;&gt;"TOTAL"),IF(AND([8]PDI_TITULACIÓN!$J173&lt;&gt;"",[8]PDI_TITULACIÓN!$J173&lt;&gt;0),[8]PDI_TITULACIÓN!$J173,""),IF($A175="TOTAL",SUM(INDIRECT("F4:F"&amp;ROW()-1)),""))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IF(AND($A175&lt;&gt;"",$A175&lt;&gt;"TOTAL"),IF(AND([8]PDI_TITULACIÓN!$M173&lt;&gt;"",[8]PDI_TITULACIÓN!$M173&lt;&gt;0),[8]PDI_TITULACIÓN!$M173,""),IF($A175="TOTAL",SUM(INDIRECT("H4:H"&amp;ROW()-1)),""))</f>
        <v/>
      </c>
      <c r="I175" s="6" t="str">
        <f ca="1">IF(AND($A175&lt;&gt;"",$A175&lt;&gt;"TOTAL"),IF(AND([8]PDI_TITULACIÓN!$O173&lt;&gt;"",[8]PDI_TITULACIÓN!$O173&lt;&gt;0),[8]PDI_TITULACIÓN!$O173,""),IF($A175="TOTAL",SUM(INDIRECT("I4:I"&amp;ROW()-1)),""))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IF(AND($A175&lt;&gt;"",$A175&lt;&gt;"TOTAL"),IF(AND([8]PDI_TITULACIÓN!$R173&lt;&gt;"",[8]PDI_TITULACIÓN!$R173&lt;&gt;0),[8]PDI_TITULACIÓN!$R173,""),IF($A175="TOTAL",SUM(INDIRECT("K4:K"&amp;ROW()-1)),""))</f>
        <v/>
      </c>
      <c r="L175" s="6" t="str">
        <f ca="1">IF(AND($A175&lt;&gt;"",$A175&lt;&gt;"TOTAL"),IF(AND([8]PDI_TITULACIÓN!$T173&lt;&gt;"",[8]PDI_TITULACIÓN!$T173&lt;&gt;0),[8]PDI_TITULACIÓN!$T173,""),IF($A175="TOTAL",SUM(INDIRECT("L4:L"&amp;ROW()-1)),""))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IF(AND($A175&lt;&gt;"",$A175&lt;&gt;"TOTAL"),IF(AND([8]PDI_TITULACIÓN!$W173&lt;&gt;"",[8]PDI_TITULACIÓN!$W173&lt;&gt;0),[8]PDI_TITULACIÓN!$W173,""),IF($A175="TOTAL",SUM(INDIRECT("N4:N"&amp;ROW()-1)),""))</f>
        <v/>
      </c>
      <c r="O175" s="6" t="str">
        <f ca="1">IF(AND($A175&lt;&gt;"",$A175&lt;&gt;"TOTAL"),IF(AND([8]PDI_TITULACIÓN!$Y173&lt;&gt;"",[8]PDI_TITULACIÓN!$Y173&lt;&gt;0),[8]PDI_TITULACIÓN!$Y173,""),IF($A175="TOTAL",SUM(INDIRECT("O4:O"&amp;ROW()-1)),""))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IF(AND($A175&lt;&gt;"",$A175&lt;&gt;"TOTAL"),IF(AND([8]PDI_TITULACIÓN!$AB173&lt;&gt;"",[8]PDI_TITULACIÓN!$AB173&lt;&gt;0),[8]PDI_TITULACIÓN!$AB173,""),IF($A175="TOTAL",SUM(INDIRECT("Q4:Q"&amp;ROW()-1)),""))</f>
        <v/>
      </c>
      <c r="R175" s="6" t="str">
        <f ca="1">IF(AND($A175&lt;&gt;"",$A175&lt;&gt;"TOTAL"),IF(AND([8]PDI_TITULACIÓN!$AD173&lt;&gt;"",[8]PDI_TITULACIÓN!$AD173&lt;&gt;0),[8]PDI_TITULACIÓN!$AD173,""),IF($A175="TOTAL",SUM(INDIRECT("R4:R"&amp;ROW()-1)),""))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IF(AND($A175&lt;&gt;"",$A175&lt;&gt;"TOTAL"),IF(AND([8]PDI_TITULACIÓN!$AG173&lt;&gt;"",[8]PDI_TITULACIÓN!$AG173&lt;&gt;0),[8]PDI_TITULACIÓN!$AG173,""),IF($A175="TOTAL",SUM(INDIRECT("T4:T"&amp;ROW()-1)),""))</f>
        <v/>
      </c>
      <c r="U175" s="6" t="str">
        <f ca="1">IF(AND($A175&lt;&gt;"",$A175&lt;&gt;"TOTAL"),IF(AND([8]PDI_TITULACIÓN!$AI173&lt;&gt;"",[8]PDI_TITULACIÓN!$AI173&lt;&gt;0),[8]PDI_TITULACIÓN!$AI173,""),IF($A175="TOTAL",SUM(INDIRECT("U4:U"&amp;ROW()-1)),""))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IF(AND($A175&lt;&gt;"",$A175&lt;&gt;"TOTAL"),IF(AND([8]PDI_TITULACIÓN!$AL173&lt;&gt;"",[8]PDI_TITULACIÓN!$AL173&lt;&gt;0),[8]PDI_TITULACIÓN!$AL173,""),IF($A175="TOTAL",SUM(INDIRECT("W4:W"&amp;ROW()-1)),""))</f>
        <v/>
      </c>
      <c r="X175" s="6" t="str">
        <f ca="1">IF(AND($A175&lt;&gt;"",$A175&lt;&gt;"TOTAL"),IF(AND([8]PDI_TITULACIÓN!$AN173&lt;&gt;"",[8]PDI_TITULACIÓN!$AN173&lt;&gt;0),[8]PDI_TITULACIÓN!$AN173,""),IF($A175="TOTAL",SUM(INDIRECT("X4:X"&amp;ROW()-1)),""))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IF(AND($A175&lt;&gt;"",$A175&lt;&gt;"TOTAL"),IF(AND([8]PDI_TITULACIÓN!$AQ173&lt;&gt;"",[8]PDI_TITULACIÓN!$AQ173&lt;&gt;0),[8]PDI_TITULACIÓN!$AQ173,""),IF($A175="TOTAL",SUM(INDIRECT("Z4:Z"&amp;ROW()-1)),""))</f>
        <v/>
      </c>
      <c r="AA175" s="6" t="str">
        <f ca="1">IF(AND($A175&lt;&gt;"",$A175&lt;&gt;"TOTAL"),IF(AND([8]PDI_TITULACIÓN!$AS173&lt;&gt;"",[8]PDI_TITULACIÓN!$AS173&lt;&gt;0),[8]PDI_TITULACIÓN!$AS173,""),IF($A175="TOTAL",SUM(INDIRECT("AA4:AA"&amp;ROW()-1)),""))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IF(AND($A175&lt;&gt;"",$A175&lt;&gt;"TOTAL"),IF(AND([8]PDI_TITULACIÓN!$AV173&lt;&gt;"",[8]PDI_TITULACIÓN!$AV173&lt;&gt;0),[8]PDI_TITULACIÓN!$AV173,""),IF($A175="TOTAL",SUM(INDIRECT("AC4:AC"&amp;ROW()-1)),""))</f>
        <v/>
      </c>
      <c r="AD175" s="6" t="str">
        <f ca="1">IF(AND($A175&lt;&gt;"",$A175&lt;&gt;"TOTAL"),IF(AND([8]PDI_TITULACIÓN!$AX173&lt;&gt;"",[8]PDI_TITULACIÓN!$AX173&lt;&gt;0),[8]PDI_TITULACIÓN!$AX173,""),IF($A175="TOTAL",SUM(INDIRECT("AD4:AD"&amp;ROW()-1)),""))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IF(AND($A175&lt;&gt;"",$A175&lt;&gt;"TOTAL"),IF(AND([8]PDI_TITULACIÓN!$BA173&lt;&gt;"",[8]PDI_TITULACIÓN!$BA173&lt;&gt;0),[8]PDI_TITULACIÓN!$BA173,""),IF($A175="TOTAL",SUM(INDIRECT("AF4:AF"&amp;ROW()-1)),""))</f>
        <v/>
      </c>
      <c r="AG175" s="6" t="str">
        <f ca="1">IF(AND($A175&lt;&gt;"",$A175&lt;&gt;"TOTAL"),IF(AND([8]PDI_TITULACIÓN!$BC173&lt;&gt;"",[8]PDI_TITULACIÓN!$BC173&lt;&gt;0),[8]PDI_TITULACIÓN!$BC173,""),IF($A175="TOTAL",SUM(INDIRECT("AG4:AG"&amp;ROW()-1)),""))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IF(AND($A175&lt;&gt;"",$A175&lt;&gt;"TOTAL"),IF(AND([8]PDI_TITULACIÓN!$BF173&lt;&gt;"",[8]PDI_TITULACIÓN!$BF173&lt;&gt;0),[8]PDI_TITULACIÓN!$BF173,""),IF($A175="TOTAL",SUM(INDIRECT("AI4:AI"&amp;ROW()-1)),""))</f>
        <v/>
      </c>
      <c r="AJ175" s="6" t="str">
        <f ca="1">IF(AND($A175&lt;&gt;"",$A175&lt;&gt;"TOTAL"),IF(AND([8]PDI_TITULACIÓN!$BH173&lt;&gt;"",[8]PDI_TITULACIÓN!$BH173&lt;&gt;0),[8]PDI_TITULACIÓN!$BH173,""),IF($A175="TOTAL",SUM(INDIRECT("AJ4:AJ"&amp;ROW()-1)),""))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IF(AND($A175&lt;&gt;"",$A175&lt;&gt;"TOTAL"),IF(AND([8]PDI_TITULACIÓN!$BK173&lt;&gt;"",[8]PDI_TITULACIÓN!$BK173&lt;&gt;0),[8]PDI_TITULACIÓN!$BK173,""),IF($A175="TOTAL",SUM(INDIRECT("AL4:AL"&amp;ROW()-1)),""))</f>
        <v/>
      </c>
      <c r="AM175" s="6" t="str">
        <f ca="1">IF(AND($A175&lt;&gt;"",$A175&lt;&gt;"TOTAL"),IF(AND([8]PDI_TITULACIÓN!$BM173&lt;&gt;"",[8]PDI_TITULACIÓN!$BM173&lt;&gt;0),[8]PDI_TITULACIÓN!$BM173,""),IF($A175="TOTAL",SUM(INDIRECT("AM4:AM"&amp;ROW()-1)),""))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IF(AND($A175&lt;&gt;"",$A175&lt;&gt;"TOTAL"),IF(AND([8]PDI_TITULACIÓN!$BP173&lt;&gt;"",[8]PDI_TITULACIÓN!$BP173&lt;&gt;0),[8]PDI_TITULACIÓN!$BP173,""),IF($A175="TOTAL",SUM(INDIRECT("AO4:AO"&amp;ROW()-1)),""))</f>
        <v/>
      </c>
      <c r="AP175" s="6" t="str">
        <f ca="1">IF(AND($A175&lt;&gt;"",$A175&lt;&gt;"TOTAL"),IF(AND([8]PDI_TITULACIÓN!$BR173&lt;&gt;"",[8]PDI_TITULACIÓN!$BR173&lt;&gt;0),[8]PDI_TITULACIÓN!$BR173,""),IF($A175="TOTAL",SUM(INDIRECT("AP4:AP"&amp;ROW()-1)),""))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IF(AND($A175&lt;&gt;"",$A175&lt;&gt;"TOTAL"),IF(AND([8]PDI_TITULACIÓN!$BU173&lt;&gt;"",[8]PDI_TITULACIÓN!$BU173&lt;&gt;0),[8]PDI_TITULACIÓN!$BU173,""),IF($A175="TOTAL",SUM(INDIRECT("AR4:AR"&amp;ROW()-1)),""))</f>
        <v/>
      </c>
      <c r="AS175" s="6" t="str">
        <f ca="1">IF(AND($A175&lt;&gt;"",$A175&lt;&gt;"TOTAL"),IF(AND([8]PDI_TITULACIÓN!$BW173&lt;&gt;"",[8]PDI_TITULACIÓN!$BW173&lt;&gt;0),[8]PDI_TITULACIÓN!$BW173,""),IF($A175="TOTAL",SUM(INDIRECT("AS4:AS"&amp;ROW()-1)),""))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IF(AND($A175&lt;&gt;"",$A175&lt;&gt;"TOTAL"),IF(AND([8]PDI_TITULACIÓN!$BZ173&lt;&gt;"",[8]PDI_TITULACIÓN!$BZ173&lt;&gt;0),[8]PDI_TITULACIÓN!$BZ173,""),IF($A175="TOTAL",SUM(INDIRECT("AU4:AU"&amp;ROW()-1)),""))</f>
        <v/>
      </c>
      <c r="AV175" s="6" t="str">
        <f ca="1">IF(AND($A175&lt;&gt;"",$A175&lt;&gt;"TOTAL"),IF(AND([8]PDI_TITULACIÓN!$CB173&lt;&gt;"",[8]PDI_TITULACIÓN!$CB173&lt;&gt;0),[8]PDI_TITULACIÓN!$CB173,""),IF($A175="TOTAL",SUM(INDIRECT("AV4:AV"&amp;ROW()-1)),""))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IF(AND($A175&lt;&gt;"",$A175&lt;&gt;"TOTAL"),IF(AND([8]PDI_TITULACIÓN!$CE173&lt;&gt;"",[8]PDI_TITULACIÓN!$CE173&lt;&gt;0),[8]PDI_TITULACIÓN!$CE173,""),IF($A175="TOTAL",SUM(INDIRECT("AX4:AX"&amp;ROW()-1)),""))</f>
        <v/>
      </c>
      <c r="AY175" s="6" t="str">
        <f ca="1">IF(AND($A175&lt;&gt;"",$A175&lt;&gt;"TOTAL"),IF(AND([8]PDI_TITULACIÓN!$CG173&lt;&gt;"",[8]PDI_TITULACIÓN!$CG173&lt;&gt;0),[8]PDI_TITULACIÓN!$CG173,""),IF($A175="TOTAL",SUM(INDIRECT("AY4:AY"&amp;ROW()-1)),""))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IF(AND($A175&lt;&gt;"",$A175&lt;&gt;"TOTAL"),IF(AND([8]PDI_TITULACIÓN!$CJ173&lt;&gt;"",[8]PDI_TITULACIÓN!$CJ173&lt;&gt;0),[8]PDI_TITULACIÓN!$CJ173,""),IF($A175="TOTAL",SUM(INDIRECT("BA4:BA"&amp;ROW()-1)),""))</f>
        <v/>
      </c>
      <c r="BB175" s="6" t="str">
        <f ca="1">IF(AND($A175&lt;&gt;"",$A175&lt;&gt;"TOTAL"),IF(AND([8]PDI_TITULACIÓN!$CL173&lt;&gt;"",[8]PDI_TITULACIÓN!$CL173&lt;&gt;0),[8]PDI_TITULACIÓN!$CL173,""),IF($A175="TOTAL",SUM(INDIRECT("BB4:BB"&amp;ROW()-1)),""))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IF(AND($A175&lt;&gt;"",$A175&lt;&gt;"TOTAL"),IF(AND([8]PDI_TITULACIÓN!$CO173&lt;&gt;"",[8]PDI_TITULACIÓN!$CO173&lt;&gt;0),[8]PDI_TITULACIÓN!$CO173,""),IF($A175="TOTAL",SUM(INDIRECT("BD4:BD"&amp;ROW()-1)),""))</f>
        <v/>
      </c>
      <c r="BE175" s="6" t="str">
        <f ca="1">IF(AND($A175&lt;&gt;"",$A175&lt;&gt;"TOTAL"),IF(AND([8]PDI_TITULACIÓN!$CQ173&lt;&gt;"",[8]PDI_TITULACIÓN!$CQ173&lt;&gt;0),[8]PDI_TITULACIÓN!$CQ173,""),IF($A175="TOTAL",SUM(INDIRECT("BE4:BE"&amp;ROW()-1)),""))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IF([8]PDI_TITULACIÓN!$B174&lt;&gt;"",[8]PDI_TITULACIÓN!$B174,IF(AND([8]PDI_TITULACIÓN!$B174="",[8]PDI_TITULACIÓN!$B175="",[8]PDI_TITULACIÓN!$B173=""),"","TOTAL"))</f>
        <v/>
      </c>
      <c r="B176" s="6" t="str">
        <f ca="1">IF(AND($A176&lt;&gt;"",$A176&lt;&gt;"TOTAL"),IF(AND([8]PDI_TITULACIÓN!$C174&lt;&gt;"",[8]PDI_TITULACIÓN!$C174&lt;&gt;0),[8]PDI_TITULACIÓN!$C174,""),IF($A176="TOTAL",SUM(INDIRECT("B4:B"&amp;ROW()-1)),""))</f>
        <v/>
      </c>
      <c r="C176" s="6" t="str">
        <f ca="1">IF(AND($A176&lt;&gt;"",$A176&lt;&gt;"TOTAL"),IF(AND([8]PDI_TITULACIÓN!$E174&lt;&gt;"",[8]PDI_TITULACIÓN!$E174&lt;&gt;0),[8]PDI_TITULACIÓN!$E174,""),IF($A176="TOTAL",SUM(INDIRECT("C4:C"&amp;ROW()-1)),""))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IF(AND($A176&lt;&gt;"",$A176&lt;&gt;"TOTAL"),IF(AND([8]PDI_TITULACIÓN!$H174&lt;&gt;"",[8]PDI_TITULACIÓN!$H174&lt;&gt;0),[8]PDI_TITULACIÓN!$H174,""),IF($A176="TOTAL",SUM(INDIRECT("E4:E"&amp;ROW()-1)),""))</f>
        <v/>
      </c>
      <c r="F176" s="6" t="str">
        <f ca="1">IF(AND($A176&lt;&gt;"",$A176&lt;&gt;"TOTAL"),IF(AND([8]PDI_TITULACIÓN!$J174&lt;&gt;"",[8]PDI_TITULACIÓN!$J174&lt;&gt;0),[8]PDI_TITULACIÓN!$J174,""),IF($A176="TOTAL",SUM(INDIRECT("F4:F"&amp;ROW()-1)),""))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IF(AND($A176&lt;&gt;"",$A176&lt;&gt;"TOTAL"),IF(AND([8]PDI_TITULACIÓN!$M174&lt;&gt;"",[8]PDI_TITULACIÓN!$M174&lt;&gt;0),[8]PDI_TITULACIÓN!$M174,""),IF($A176="TOTAL",SUM(INDIRECT("H4:H"&amp;ROW()-1)),""))</f>
        <v/>
      </c>
      <c r="I176" s="6" t="str">
        <f ca="1">IF(AND($A176&lt;&gt;"",$A176&lt;&gt;"TOTAL"),IF(AND([8]PDI_TITULACIÓN!$O174&lt;&gt;"",[8]PDI_TITULACIÓN!$O174&lt;&gt;0),[8]PDI_TITULACIÓN!$O174,""),IF($A176="TOTAL",SUM(INDIRECT("I4:I"&amp;ROW()-1)),""))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IF(AND($A176&lt;&gt;"",$A176&lt;&gt;"TOTAL"),IF(AND([8]PDI_TITULACIÓN!$R174&lt;&gt;"",[8]PDI_TITULACIÓN!$R174&lt;&gt;0),[8]PDI_TITULACIÓN!$R174,""),IF($A176="TOTAL",SUM(INDIRECT("K4:K"&amp;ROW()-1)),""))</f>
        <v/>
      </c>
      <c r="L176" s="6" t="str">
        <f ca="1">IF(AND($A176&lt;&gt;"",$A176&lt;&gt;"TOTAL"),IF(AND([8]PDI_TITULACIÓN!$T174&lt;&gt;"",[8]PDI_TITULACIÓN!$T174&lt;&gt;0),[8]PDI_TITULACIÓN!$T174,""),IF($A176="TOTAL",SUM(INDIRECT("L4:L"&amp;ROW()-1)),""))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IF(AND($A176&lt;&gt;"",$A176&lt;&gt;"TOTAL"),IF(AND([8]PDI_TITULACIÓN!$W174&lt;&gt;"",[8]PDI_TITULACIÓN!$W174&lt;&gt;0),[8]PDI_TITULACIÓN!$W174,""),IF($A176="TOTAL",SUM(INDIRECT("N4:N"&amp;ROW()-1)),""))</f>
        <v/>
      </c>
      <c r="O176" s="6" t="str">
        <f ca="1">IF(AND($A176&lt;&gt;"",$A176&lt;&gt;"TOTAL"),IF(AND([8]PDI_TITULACIÓN!$Y174&lt;&gt;"",[8]PDI_TITULACIÓN!$Y174&lt;&gt;0),[8]PDI_TITULACIÓN!$Y174,""),IF($A176="TOTAL",SUM(INDIRECT("O4:O"&amp;ROW()-1)),""))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IF(AND($A176&lt;&gt;"",$A176&lt;&gt;"TOTAL"),IF(AND([8]PDI_TITULACIÓN!$AB174&lt;&gt;"",[8]PDI_TITULACIÓN!$AB174&lt;&gt;0),[8]PDI_TITULACIÓN!$AB174,""),IF($A176="TOTAL",SUM(INDIRECT("Q4:Q"&amp;ROW()-1)),""))</f>
        <v/>
      </c>
      <c r="R176" s="6" t="str">
        <f ca="1">IF(AND($A176&lt;&gt;"",$A176&lt;&gt;"TOTAL"),IF(AND([8]PDI_TITULACIÓN!$AD174&lt;&gt;"",[8]PDI_TITULACIÓN!$AD174&lt;&gt;0),[8]PDI_TITULACIÓN!$AD174,""),IF($A176="TOTAL",SUM(INDIRECT("R4:R"&amp;ROW()-1)),""))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IF(AND($A176&lt;&gt;"",$A176&lt;&gt;"TOTAL"),IF(AND([8]PDI_TITULACIÓN!$AG174&lt;&gt;"",[8]PDI_TITULACIÓN!$AG174&lt;&gt;0),[8]PDI_TITULACIÓN!$AG174,""),IF($A176="TOTAL",SUM(INDIRECT("T4:T"&amp;ROW()-1)),""))</f>
        <v/>
      </c>
      <c r="U176" s="6" t="str">
        <f ca="1">IF(AND($A176&lt;&gt;"",$A176&lt;&gt;"TOTAL"),IF(AND([8]PDI_TITULACIÓN!$AI174&lt;&gt;"",[8]PDI_TITULACIÓN!$AI174&lt;&gt;0),[8]PDI_TITULACIÓN!$AI174,""),IF($A176="TOTAL",SUM(INDIRECT("U4:U"&amp;ROW()-1)),""))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IF(AND($A176&lt;&gt;"",$A176&lt;&gt;"TOTAL"),IF(AND([8]PDI_TITULACIÓN!$AL174&lt;&gt;"",[8]PDI_TITULACIÓN!$AL174&lt;&gt;0),[8]PDI_TITULACIÓN!$AL174,""),IF($A176="TOTAL",SUM(INDIRECT("W4:W"&amp;ROW()-1)),""))</f>
        <v/>
      </c>
      <c r="X176" s="6" t="str">
        <f ca="1">IF(AND($A176&lt;&gt;"",$A176&lt;&gt;"TOTAL"),IF(AND([8]PDI_TITULACIÓN!$AN174&lt;&gt;"",[8]PDI_TITULACIÓN!$AN174&lt;&gt;0),[8]PDI_TITULACIÓN!$AN174,""),IF($A176="TOTAL",SUM(INDIRECT("X4:X"&amp;ROW()-1)),""))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IF(AND($A176&lt;&gt;"",$A176&lt;&gt;"TOTAL"),IF(AND([8]PDI_TITULACIÓN!$AQ174&lt;&gt;"",[8]PDI_TITULACIÓN!$AQ174&lt;&gt;0),[8]PDI_TITULACIÓN!$AQ174,""),IF($A176="TOTAL",SUM(INDIRECT("Z4:Z"&amp;ROW()-1)),""))</f>
        <v/>
      </c>
      <c r="AA176" s="6" t="str">
        <f ca="1">IF(AND($A176&lt;&gt;"",$A176&lt;&gt;"TOTAL"),IF(AND([8]PDI_TITULACIÓN!$AS174&lt;&gt;"",[8]PDI_TITULACIÓN!$AS174&lt;&gt;0),[8]PDI_TITULACIÓN!$AS174,""),IF($A176="TOTAL",SUM(INDIRECT("AA4:AA"&amp;ROW()-1)),""))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IF(AND($A176&lt;&gt;"",$A176&lt;&gt;"TOTAL"),IF(AND([8]PDI_TITULACIÓN!$AV174&lt;&gt;"",[8]PDI_TITULACIÓN!$AV174&lt;&gt;0),[8]PDI_TITULACIÓN!$AV174,""),IF($A176="TOTAL",SUM(INDIRECT("AC4:AC"&amp;ROW()-1)),""))</f>
        <v/>
      </c>
      <c r="AD176" s="6" t="str">
        <f ca="1">IF(AND($A176&lt;&gt;"",$A176&lt;&gt;"TOTAL"),IF(AND([8]PDI_TITULACIÓN!$AX174&lt;&gt;"",[8]PDI_TITULACIÓN!$AX174&lt;&gt;0),[8]PDI_TITULACIÓN!$AX174,""),IF($A176="TOTAL",SUM(INDIRECT("AD4:AD"&amp;ROW()-1)),""))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IF(AND($A176&lt;&gt;"",$A176&lt;&gt;"TOTAL"),IF(AND([8]PDI_TITULACIÓN!$BA174&lt;&gt;"",[8]PDI_TITULACIÓN!$BA174&lt;&gt;0),[8]PDI_TITULACIÓN!$BA174,""),IF($A176="TOTAL",SUM(INDIRECT("AF4:AF"&amp;ROW()-1)),""))</f>
        <v/>
      </c>
      <c r="AG176" s="6" t="str">
        <f ca="1">IF(AND($A176&lt;&gt;"",$A176&lt;&gt;"TOTAL"),IF(AND([8]PDI_TITULACIÓN!$BC174&lt;&gt;"",[8]PDI_TITULACIÓN!$BC174&lt;&gt;0),[8]PDI_TITULACIÓN!$BC174,""),IF($A176="TOTAL",SUM(INDIRECT("AG4:AG"&amp;ROW()-1)),""))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IF(AND($A176&lt;&gt;"",$A176&lt;&gt;"TOTAL"),IF(AND([8]PDI_TITULACIÓN!$BF174&lt;&gt;"",[8]PDI_TITULACIÓN!$BF174&lt;&gt;0),[8]PDI_TITULACIÓN!$BF174,""),IF($A176="TOTAL",SUM(INDIRECT("AI4:AI"&amp;ROW()-1)),""))</f>
        <v/>
      </c>
      <c r="AJ176" s="6" t="str">
        <f ca="1">IF(AND($A176&lt;&gt;"",$A176&lt;&gt;"TOTAL"),IF(AND([8]PDI_TITULACIÓN!$BH174&lt;&gt;"",[8]PDI_TITULACIÓN!$BH174&lt;&gt;0),[8]PDI_TITULACIÓN!$BH174,""),IF($A176="TOTAL",SUM(INDIRECT("AJ4:AJ"&amp;ROW()-1)),""))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IF(AND($A176&lt;&gt;"",$A176&lt;&gt;"TOTAL"),IF(AND([8]PDI_TITULACIÓN!$BK174&lt;&gt;"",[8]PDI_TITULACIÓN!$BK174&lt;&gt;0),[8]PDI_TITULACIÓN!$BK174,""),IF($A176="TOTAL",SUM(INDIRECT("AL4:AL"&amp;ROW()-1)),""))</f>
        <v/>
      </c>
      <c r="AM176" s="6" t="str">
        <f ca="1">IF(AND($A176&lt;&gt;"",$A176&lt;&gt;"TOTAL"),IF(AND([8]PDI_TITULACIÓN!$BM174&lt;&gt;"",[8]PDI_TITULACIÓN!$BM174&lt;&gt;0),[8]PDI_TITULACIÓN!$BM174,""),IF($A176="TOTAL",SUM(INDIRECT("AM4:AM"&amp;ROW()-1)),""))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IF(AND($A176&lt;&gt;"",$A176&lt;&gt;"TOTAL"),IF(AND([8]PDI_TITULACIÓN!$BP174&lt;&gt;"",[8]PDI_TITULACIÓN!$BP174&lt;&gt;0),[8]PDI_TITULACIÓN!$BP174,""),IF($A176="TOTAL",SUM(INDIRECT("AO4:AO"&amp;ROW()-1)),""))</f>
        <v/>
      </c>
      <c r="AP176" s="6" t="str">
        <f ca="1">IF(AND($A176&lt;&gt;"",$A176&lt;&gt;"TOTAL"),IF(AND([8]PDI_TITULACIÓN!$BR174&lt;&gt;"",[8]PDI_TITULACIÓN!$BR174&lt;&gt;0),[8]PDI_TITULACIÓN!$BR174,""),IF($A176="TOTAL",SUM(INDIRECT("AP4:AP"&amp;ROW()-1)),""))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IF(AND($A176&lt;&gt;"",$A176&lt;&gt;"TOTAL"),IF(AND([8]PDI_TITULACIÓN!$BU174&lt;&gt;"",[8]PDI_TITULACIÓN!$BU174&lt;&gt;0),[8]PDI_TITULACIÓN!$BU174,""),IF($A176="TOTAL",SUM(INDIRECT("AR4:AR"&amp;ROW()-1)),""))</f>
        <v/>
      </c>
      <c r="AS176" s="6" t="str">
        <f ca="1">IF(AND($A176&lt;&gt;"",$A176&lt;&gt;"TOTAL"),IF(AND([8]PDI_TITULACIÓN!$BW174&lt;&gt;"",[8]PDI_TITULACIÓN!$BW174&lt;&gt;0),[8]PDI_TITULACIÓN!$BW174,""),IF($A176="TOTAL",SUM(INDIRECT("AS4:AS"&amp;ROW()-1)),""))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IF(AND($A176&lt;&gt;"",$A176&lt;&gt;"TOTAL"),IF(AND([8]PDI_TITULACIÓN!$BZ174&lt;&gt;"",[8]PDI_TITULACIÓN!$BZ174&lt;&gt;0),[8]PDI_TITULACIÓN!$BZ174,""),IF($A176="TOTAL",SUM(INDIRECT("AU4:AU"&amp;ROW()-1)),""))</f>
        <v/>
      </c>
      <c r="AV176" s="6" t="str">
        <f ca="1">IF(AND($A176&lt;&gt;"",$A176&lt;&gt;"TOTAL"),IF(AND([8]PDI_TITULACIÓN!$CB174&lt;&gt;"",[8]PDI_TITULACIÓN!$CB174&lt;&gt;0),[8]PDI_TITULACIÓN!$CB174,""),IF($A176="TOTAL",SUM(INDIRECT("AV4:AV"&amp;ROW()-1)),""))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IF(AND($A176&lt;&gt;"",$A176&lt;&gt;"TOTAL"),IF(AND([8]PDI_TITULACIÓN!$CE174&lt;&gt;"",[8]PDI_TITULACIÓN!$CE174&lt;&gt;0),[8]PDI_TITULACIÓN!$CE174,""),IF($A176="TOTAL",SUM(INDIRECT("AX4:AX"&amp;ROW()-1)),""))</f>
        <v/>
      </c>
      <c r="AY176" s="6" t="str">
        <f ca="1">IF(AND($A176&lt;&gt;"",$A176&lt;&gt;"TOTAL"),IF(AND([8]PDI_TITULACIÓN!$CG174&lt;&gt;"",[8]PDI_TITULACIÓN!$CG174&lt;&gt;0),[8]PDI_TITULACIÓN!$CG174,""),IF($A176="TOTAL",SUM(INDIRECT("AY4:AY"&amp;ROW()-1)),""))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IF(AND($A176&lt;&gt;"",$A176&lt;&gt;"TOTAL"),IF(AND([8]PDI_TITULACIÓN!$CJ174&lt;&gt;"",[8]PDI_TITULACIÓN!$CJ174&lt;&gt;0),[8]PDI_TITULACIÓN!$CJ174,""),IF($A176="TOTAL",SUM(INDIRECT("BA4:BA"&amp;ROW()-1)),""))</f>
        <v/>
      </c>
      <c r="BB176" s="6" t="str">
        <f ca="1">IF(AND($A176&lt;&gt;"",$A176&lt;&gt;"TOTAL"),IF(AND([8]PDI_TITULACIÓN!$CL174&lt;&gt;"",[8]PDI_TITULACIÓN!$CL174&lt;&gt;0),[8]PDI_TITULACIÓN!$CL174,""),IF($A176="TOTAL",SUM(INDIRECT("BB4:BB"&amp;ROW()-1)),""))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IF(AND($A176&lt;&gt;"",$A176&lt;&gt;"TOTAL"),IF(AND([8]PDI_TITULACIÓN!$CO174&lt;&gt;"",[8]PDI_TITULACIÓN!$CO174&lt;&gt;0),[8]PDI_TITULACIÓN!$CO174,""),IF($A176="TOTAL",SUM(INDIRECT("BD4:BD"&amp;ROW()-1)),""))</f>
        <v/>
      </c>
      <c r="BE176" s="6" t="str">
        <f ca="1">IF(AND($A176&lt;&gt;"",$A176&lt;&gt;"TOTAL"),IF(AND([8]PDI_TITULACIÓN!$CQ174&lt;&gt;"",[8]PDI_TITULACIÓN!$CQ174&lt;&gt;0),[8]PDI_TITULACIÓN!$CQ174,""),IF($A176="TOTAL",SUM(INDIRECT("BE4:BE"&amp;ROW()-1)),""))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IF([8]PDI_TITULACIÓN!$B175&lt;&gt;"",[8]PDI_TITULACIÓN!$B175,IF(AND([8]PDI_TITULACIÓN!$B175="",[8]PDI_TITULACIÓN!$B176="",[8]PDI_TITULACIÓN!$B174=""),"","TOTAL"))</f>
        <v/>
      </c>
      <c r="B177" s="6" t="str">
        <f ca="1">IF(AND($A177&lt;&gt;"",$A177&lt;&gt;"TOTAL"),IF(AND([8]PDI_TITULACIÓN!$C175&lt;&gt;"",[8]PDI_TITULACIÓN!$C175&lt;&gt;0),[8]PDI_TITULACIÓN!$C175,""),IF($A177="TOTAL",SUM(INDIRECT("B4:B"&amp;ROW()-1)),""))</f>
        <v/>
      </c>
      <c r="C177" s="6" t="str">
        <f ca="1">IF(AND($A177&lt;&gt;"",$A177&lt;&gt;"TOTAL"),IF(AND([8]PDI_TITULACIÓN!$E175&lt;&gt;"",[8]PDI_TITULACIÓN!$E175&lt;&gt;0),[8]PDI_TITULACIÓN!$E175,""),IF($A177="TOTAL",SUM(INDIRECT("C4:C"&amp;ROW()-1)),""))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IF(AND($A177&lt;&gt;"",$A177&lt;&gt;"TOTAL"),IF(AND([8]PDI_TITULACIÓN!$H175&lt;&gt;"",[8]PDI_TITULACIÓN!$H175&lt;&gt;0),[8]PDI_TITULACIÓN!$H175,""),IF($A177="TOTAL",SUM(INDIRECT("E4:E"&amp;ROW()-1)),""))</f>
        <v/>
      </c>
      <c r="F177" s="6" t="str">
        <f ca="1">IF(AND($A177&lt;&gt;"",$A177&lt;&gt;"TOTAL"),IF(AND([8]PDI_TITULACIÓN!$J175&lt;&gt;"",[8]PDI_TITULACIÓN!$J175&lt;&gt;0),[8]PDI_TITULACIÓN!$J175,""),IF($A177="TOTAL",SUM(INDIRECT("F4:F"&amp;ROW()-1)),""))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IF(AND($A177&lt;&gt;"",$A177&lt;&gt;"TOTAL"),IF(AND([8]PDI_TITULACIÓN!$M175&lt;&gt;"",[8]PDI_TITULACIÓN!$M175&lt;&gt;0),[8]PDI_TITULACIÓN!$M175,""),IF($A177="TOTAL",SUM(INDIRECT("H4:H"&amp;ROW()-1)),""))</f>
        <v/>
      </c>
      <c r="I177" s="6" t="str">
        <f ca="1">IF(AND($A177&lt;&gt;"",$A177&lt;&gt;"TOTAL"),IF(AND([8]PDI_TITULACIÓN!$O175&lt;&gt;"",[8]PDI_TITULACIÓN!$O175&lt;&gt;0),[8]PDI_TITULACIÓN!$O175,""),IF($A177="TOTAL",SUM(INDIRECT("I4:I"&amp;ROW()-1)),""))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IF(AND($A177&lt;&gt;"",$A177&lt;&gt;"TOTAL"),IF(AND([8]PDI_TITULACIÓN!$R175&lt;&gt;"",[8]PDI_TITULACIÓN!$R175&lt;&gt;0),[8]PDI_TITULACIÓN!$R175,""),IF($A177="TOTAL",SUM(INDIRECT("K4:K"&amp;ROW()-1)),""))</f>
        <v/>
      </c>
      <c r="L177" s="6" t="str">
        <f ca="1">IF(AND($A177&lt;&gt;"",$A177&lt;&gt;"TOTAL"),IF(AND([8]PDI_TITULACIÓN!$T175&lt;&gt;"",[8]PDI_TITULACIÓN!$T175&lt;&gt;0),[8]PDI_TITULACIÓN!$T175,""),IF($A177="TOTAL",SUM(INDIRECT("L4:L"&amp;ROW()-1)),""))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IF(AND($A177&lt;&gt;"",$A177&lt;&gt;"TOTAL"),IF(AND([8]PDI_TITULACIÓN!$W175&lt;&gt;"",[8]PDI_TITULACIÓN!$W175&lt;&gt;0),[8]PDI_TITULACIÓN!$W175,""),IF($A177="TOTAL",SUM(INDIRECT("N4:N"&amp;ROW()-1)),""))</f>
        <v/>
      </c>
      <c r="O177" s="6" t="str">
        <f ca="1">IF(AND($A177&lt;&gt;"",$A177&lt;&gt;"TOTAL"),IF(AND([8]PDI_TITULACIÓN!$Y175&lt;&gt;"",[8]PDI_TITULACIÓN!$Y175&lt;&gt;0),[8]PDI_TITULACIÓN!$Y175,""),IF($A177="TOTAL",SUM(INDIRECT("O4:O"&amp;ROW()-1)),""))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IF(AND($A177&lt;&gt;"",$A177&lt;&gt;"TOTAL"),IF(AND([8]PDI_TITULACIÓN!$AB175&lt;&gt;"",[8]PDI_TITULACIÓN!$AB175&lt;&gt;0),[8]PDI_TITULACIÓN!$AB175,""),IF($A177="TOTAL",SUM(INDIRECT("Q4:Q"&amp;ROW()-1)),""))</f>
        <v/>
      </c>
      <c r="R177" s="6" t="str">
        <f ca="1">IF(AND($A177&lt;&gt;"",$A177&lt;&gt;"TOTAL"),IF(AND([8]PDI_TITULACIÓN!$AD175&lt;&gt;"",[8]PDI_TITULACIÓN!$AD175&lt;&gt;0),[8]PDI_TITULACIÓN!$AD175,""),IF($A177="TOTAL",SUM(INDIRECT("R4:R"&amp;ROW()-1)),""))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IF(AND($A177&lt;&gt;"",$A177&lt;&gt;"TOTAL"),IF(AND([8]PDI_TITULACIÓN!$AG175&lt;&gt;"",[8]PDI_TITULACIÓN!$AG175&lt;&gt;0),[8]PDI_TITULACIÓN!$AG175,""),IF($A177="TOTAL",SUM(INDIRECT("T4:T"&amp;ROW()-1)),""))</f>
        <v/>
      </c>
      <c r="U177" s="6" t="str">
        <f ca="1">IF(AND($A177&lt;&gt;"",$A177&lt;&gt;"TOTAL"),IF(AND([8]PDI_TITULACIÓN!$AI175&lt;&gt;"",[8]PDI_TITULACIÓN!$AI175&lt;&gt;0),[8]PDI_TITULACIÓN!$AI175,""),IF($A177="TOTAL",SUM(INDIRECT("U4:U"&amp;ROW()-1)),""))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IF(AND($A177&lt;&gt;"",$A177&lt;&gt;"TOTAL"),IF(AND([8]PDI_TITULACIÓN!$AL175&lt;&gt;"",[8]PDI_TITULACIÓN!$AL175&lt;&gt;0),[8]PDI_TITULACIÓN!$AL175,""),IF($A177="TOTAL",SUM(INDIRECT("W4:W"&amp;ROW()-1)),""))</f>
        <v/>
      </c>
      <c r="X177" s="6" t="str">
        <f ca="1">IF(AND($A177&lt;&gt;"",$A177&lt;&gt;"TOTAL"),IF(AND([8]PDI_TITULACIÓN!$AN175&lt;&gt;"",[8]PDI_TITULACIÓN!$AN175&lt;&gt;0),[8]PDI_TITULACIÓN!$AN175,""),IF($A177="TOTAL",SUM(INDIRECT("X4:X"&amp;ROW()-1)),""))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IF(AND($A177&lt;&gt;"",$A177&lt;&gt;"TOTAL"),IF(AND([8]PDI_TITULACIÓN!$AQ175&lt;&gt;"",[8]PDI_TITULACIÓN!$AQ175&lt;&gt;0),[8]PDI_TITULACIÓN!$AQ175,""),IF($A177="TOTAL",SUM(INDIRECT("Z4:Z"&amp;ROW()-1)),""))</f>
        <v/>
      </c>
      <c r="AA177" s="6" t="str">
        <f ca="1">IF(AND($A177&lt;&gt;"",$A177&lt;&gt;"TOTAL"),IF(AND([8]PDI_TITULACIÓN!$AS175&lt;&gt;"",[8]PDI_TITULACIÓN!$AS175&lt;&gt;0),[8]PDI_TITULACIÓN!$AS175,""),IF($A177="TOTAL",SUM(INDIRECT("AA4:AA"&amp;ROW()-1)),""))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IF(AND($A177&lt;&gt;"",$A177&lt;&gt;"TOTAL"),IF(AND([8]PDI_TITULACIÓN!$AV175&lt;&gt;"",[8]PDI_TITULACIÓN!$AV175&lt;&gt;0),[8]PDI_TITULACIÓN!$AV175,""),IF($A177="TOTAL",SUM(INDIRECT("AC4:AC"&amp;ROW()-1)),""))</f>
        <v/>
      </c>
      <c r="AD177" s="6" t="str">
        <f ca="1">IF(AND($A177&lt;&gt;"",$A177&lt;&gt;"TOTAL"),IF(AND([8]PDI_TITULACIÓN!$AX175&lt;&gt;"",[8]PDI_TITULACIÓN!$AX175&lt;&gt;0),[8]PDI_TITULACIÓN!$AX175,""),IF($A177="TOTAL",SUM(INDIRECT("AD4:AD"&amp;ROW()-1)),""))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IF(AND($A177&lt;&gt;"",$A177&lt;&gt;"TOTAL"),IF(AND([8]PDI_TITULACIÓN!$BA175&lt;&gt;"",[8]PDI_TITULACIÓN!$BA175&lt;&gt;0),[8]PDI_TITULACIÓN!$BA175,""),IF($A177="TOTAL",SUM(INDIRECT("AF4:AF"&amp;ROW()-1)),""))</f>
        <v/>
      </c>
      <c r="AG177" s="6" t="str">
        <f ca="1">IF(AND($A177&lt;&gt;"",$A177&lt;&gt;"TOTAL"),IF(AND([8]PDI_TITULACIÓN!$BC175&lt;&gt;"",[8]PDI_TITULACIÓN!$BC175&lt;&gt;0),[8]PDI_TITULACIÓN!$BC175,""),IF($A177="TOTAL",SUM(INDIRECT("AG4:AG"&amp;ROW()-1)),""))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IF(AND($A177&lt;&gt;"",$A177&lt;&gt;"TOTAL"),IF(AND([8]PDI_TITULACIÓN!$BF175&lt;&gt;"",[8]PDI_TITULACIÓN!$BF175&lt;&gt;0),[8]PDI_TITULACIÓN!$BF175,""),IF($A177="TOTAL",SUM(INDIRECT("AI4:AI"&amp;ROW()-1)),""))</f>
        <v/>
      </c>
      <c r="AJ177" s="6" t="str">
        <f ca="1">IF(AND($A177&lt;&gt;"",$A177&lt;&gt;"TOTAL"),IF(AND([8]PDI_TITULACIÓN!$BH175&lt;&gt;"",[8]PDI_TITULACIÓN!$BH175&lt;&gt;0),[8]PDI_TITULACIÓN!$BH175,""),IF($A177="TOTAL",SUM(INDIRECT("AJ4:AJ"&amp;ROW()-1)),""))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IF(AND($A177&lt;&gt;"",$A177&lt;&gt;"TOTAL"),IF(AND([8]PDI_TITULACIÓN!$BK175&lt;&gt;"",[8]PDI_TITULACIÓN!$BK175&lt;&gt;0),[8]PDI_TITULACIÓN!$BK175,""),IF($A177="TOTAL",SUM(INDIRECT("AL4:AL"&amp;ROW()-1)),""))</f>
        <v/>
      </c>
      <c r="AM177" s="6" t="str">
        <f ca="1">IF(AND($A177&lt;&gt;"",$A177&lt;&gt;"TOTAL"),IF(AND([8]PDI_TITULACIÓN!$BM175&lt;&gt;"",[8]PDI_TITULACIÓN!$BM175&lt;&gt;0),[8]PDI_TITULACIÓN!$BM175,""),IF($A177="TOTAL",SUM(INDIRECT("AM4:AM"&amp;ROW()-1)),""))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IF(AND($A177&lt;&gt;"",$A177&lt;&gt;"TOTAL"),IF(AND([8]PDI_TITULACIÓN!$BP175&lt;&gt;"",[8]PDI_TITULACIÓN!$BP175&lt;&gt;0),[8]PDI_TITULACIÓN!$BP175,""),IF($A177="TOTAL",SUM(INDIRECT("AO4:AO"&amp;ROW()-1)),""))</f>
        <v/>
      </c>
      <c r="AP177" s="6" t="str">
        <f ca="1">IF(AND($A177&lt;&gt;"",$A177&lt;&gt;"TOTAL"),IF(AND([8]PDI_TITULACIÓN!$BR175&lt;&gt;"",[8]PDI_TITULACIÓN!$BR175&lt;&gt;0),[8]PDI_TITULACIÓN!$BR175,""),IF($A177="TOTAL",SUM(INDIRECT("AP4:AP"&amp;ROW()-1)),""))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IF(AND($A177&lt;&gt;"",$A177&lt;&gt;"TOTAL"),IF(AND([8]PDI_TITULACIÓN!$BU175&lt;&gt;"",[8]PDI_TITULACIÓN!$BU175&lt;&gt;0),[8]PDI_TITULACIÓN!$BU175,""),IF($A177="TOTAL",SUM(INDIRECT("AR4:AR"&amp;ROW()-1)),""))</f>
        <v/>
      </c>
      <c r="AS177" s="6" t="str">
        <f ca="1">IF(AND($A177&lt;&gt;"",$A177&lt;&gt;"TOTAL"),IF(AND([8]PDI_TITULACIÓN!$BW175&lt;&gt;"",[8]PDI_TITULACIÓN!$BW175&lt;&gt;0),[8]PDI_TITULACIÓN!$BW175,""),IF($A177="TOTAL",SUM(INDIRECT("AS4:AS"&amp;ROW()-1)),""))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IF(AND($A177&lt;&gt;"",$A177&lt;&gt;"TOTAL"),IF(AND([8]PDI_TITULACIÓN!$BZ175&lt;&gt;"",[8]PDI_TITULACIÓN!$BZ175&lt;&gt;0),[8]PDI_TITULACIÓN!$BZ175,""),IF($A177="TOTAL",SUM(INDIRECT("AU4:AU"&amp;ROW()-1)),""))</f>
        <v/>
      </c>
      <c r="AV177" s="6" t="str">
        <f ca="1">IF(AND($A177&lt;&gt;"",$A177&lt;&gt;"TOTAL"),IF(AND([8]PDI_TITULACIÓN!$CB175&lt;&gt;"",[8]PDI_TITULACIÓN!$CB175&lt;&gt;0),[8]PDI_TITULACIÓN!$CB175,""),IF($A177="TOTAL",SUM(INDIRECT("AV4:AV"&amp;ROW()-1)),""))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IF(AND($A177&lt;&gt;"",$A177&lt;&gt;"TOTAL"),IF(AND([8]PDI_TITULACIÓN!$CE175&lt;&gt;"",[8]PDI_TITULACIÓN!$CE175&lt;&gt;0),[8]PDI_TITULACIÓN!$CE175,""),IF($A177="TOTAL",SUM(INDIRECT("AX4:AX"&amp;ROW()-1)),""))</f>
        <v/>
      </c>
      <c r="AY177" s="6" t="str">
        <f ca="1">IF(AND($A177&lt;&gt;"",$A177&lt;&gt;"TOTAL"),IF(AND([8]PDI_TITULACIÓN!$CG175&lt;&gt;"",[8]PDI_TITULACIÓN!$CG175&lt;&gt;0),[8]PDI_TITULACIÓN!$CG175,""),IF($A177="TOTAL",SUM(INDIRECT("AY4:AY"&amp;ROW()-1)),""))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IF(AND($A177&lt;&gt;"",$A177&lt;&gt;"TOTAL"),IF(AND([8]PDI_TITULACIÓN!$CJ175&lt;&gt;"",[8]PDI_TITULACIÓN!$CJ175&lt;&gt;0),[8]PDI_TITULACIÓN!$CJ175,""),IF($A177="TOTAL",SUM(INDIRECT("BA4:BA"&amp;ROW()-1)),""))</f>
        <v/>
      </c>
      <c r="BB177" s="6" t="str">
        <f ca="1">IF(AND($A177&lt;&gt;"",$A177&lt;&gt;"TOTAL"),IF(AND([8]PDI_TITULACIÓN!$CL175&lt;&gt;"",[8]PDI_TITULACIÓN!$CL175&lt;&gt;0),[8]PDI_TITULACIÓN!$CL175,""),IF($A177="TOTAL",SUM(INDIRECT("BB4:BB"&amp;ROW()-1)),""))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IF(AND($A177&lt;&gt;"",$A177&lt;&gt;"TOTAL"),IF(AND([8]PDI_TITULACIÓN!$CO175&lt;&gt;"",[8]PDI_TITULACIÓN!$CO175&lt;&gt;0),[8]PDI_TITULACIÓN!$CO175,""),IF($A177="TOTAL",SUM(INDIRECT("BD4:BD"&amp;ROW()-1)),""))</f>
        <v/>
      </c>
      <c r="BE177" s="6" t="str">
        <f ca="1">IF(AND($A177&lt;&gt;"",$A177&lt;&gt;"TOTAL"),IF(AND([8]PDI_TITULACIÓN!$CQ175&lt;&gt;"",[8]PDI_TITULACIÓN!$CQ175&lt;&gt;0),[8]PDI_TITULACIÓN!$CQ175,""),IF($A177="TOTAL",SUM(INDIRECT("BE4:BE"&amp;ROW()-1)),""))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IF([8]PDI_TITULACIÓN!$B176&lt;&gt;"",[8]PDI_TITULACIÓN!$B176,IF(AND([8]PDI_TITULACIÓN!$B176="",[8]PDI_TITULACIÓN!$B177="",[8]PDI_TITULACIÓN!$B175=""),"","TOTAL"))</f>
        <v/>
      </c>
      <c r="B178" s="6" t="str">
        <f ca="1">IF(AND($A178&lt;&gt;"",$A178&lt;&gt;"TOTAL"),IF(AND([8]PDI_TITULACIÓN!$C176&lt;&gt;"",[8]PDI_TITULACIÓN!$C176&lt;&gt;0),[8]PDI_TITULACIÓN!$C176,""),IF($A178="TOTAL",SUM(INDIRECT("B4:B"&amp;ROW()-1)),""))</f>
        <v/>
      </c>
      <c r="C178" s="6" t="str">
        <f ca="1">IF(AND($A178&lt;&gt;"",$A178&lt;&gt;"TOTAL"),IF(AND([8]PDI_TITULACIÓN!$E176&lt;&gt;"",[8]PDI_TITULACIÓN!$E176&lt;&gt;0),[8]PDI_TITULACIÓN!$E176,""),IF($A178="TOTAL",SUM(INDIRECT("C4:C"&amp;ROW()-1)),""))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IF(AND($A178&lt;&gt;"",$A178&lt;&gt;"TOTAL"),IF(AND([8]PDI_TITULACIÓN!$H176&lt;&gt;"",[8]PDI_TITULACIÓN!$H176&lt;&gt;0),[8]PDI_TITULACIÓN!$H176,""),IF($A178="TOTAL",SUM(INDIRECT("E4:E"&amp;ROW()-1)),""))</f>
        <v/>
      </c>
      <c r="F178" s="6" t="str">
        <f ca="1">IF(AND($A178&lt;&gt;"",$A178&lt;&gt;"TOTAL"),IF(AND([8]PDI_TITULACIÓN!$J176&lt;&gt;"",[8]PDI_TITULACIÓN!$J176&lt;&gt;0),[8]PDI_TITULACIÓN!$J176,""),IF($A178="TOTAL",SUM(INDIRECT("F4:F"&amp;ROW()-1)),""))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IF(AND($A178&lt;&gt;"",$A178&lt;&gt;"TOTAL"),IF(AND([8]PDI_TITULACIÓN!$M176&lt;&gt;"",[8]PDI_TITULACIÓN!$M176&lt;&gt;0),[8]PDI_TITULACIÓN!$M176,""),IF($A178="TOTAL",SUM(INDIRECT("H4:H"&amp;ROW()-1)),""))</f>
        <v/>
      </c>
      <c r="I178" s="6" t="str">
        <f ca="1">IF(AND($A178&lt;&gt;"",$A178&lt;&gt;"TOTAL"),IF(AND([8]PDI_TITULACIÓN!$O176&lt;&gt;"",[8]PDI_TITULACIÓN!$O176&lt;&gt;0),[8]PDI_TITULACIÓN!$O176,""),IF($A178="TOTAL",SUM(INDIRECT("I4:I"&amp;ROW()-1)),""))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IF(AND($A178&lt;&gt;"",$A178&lt;&gt;"TOTAL"),IF(AND([8]PDI_TITULACIÓN!$R176&lt;&gt;"",[8]PDI_TITULACIÓN!$R176&lt;&gt;0),[8]PDI_TITULACIÓN!$R176,""),IF($A178="TOTAL",SUM(INDIRECT("K4:K"&amp;ROW()-1)),""))</f>
        <v/>
      </c>
      <c r="L178" s="6" t="str">
        <f ca="1">IF(AND($A178&lt;&gt;"",$A178&lt;&gt;"TOTAL"),IF(AND([8]PDI_TITULACIÓN!$T176&lt;&gt;"",[8]PDI_TITULACIÓN!$T176&lt;&gt;0),[8]PDI_TITULACIÓN!$T176,""),IF($A178="TOTAL",SUM(INDIRECT("L4:L"&amp;ROW()-1)),""))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IF(AND($A178&lt;&gt;"",$A178&lt;&gt;"TOTAL"),IF(AND([8]PDI_TITULACIÓN!$W176&lt;&gt;"",[8]PDI_TITULACIÓN!$W176&lt;&gt;0),[8]PDI_TITULACIÓN!$W176,""),IF($A178="TOTAL",SUM(INDIRECT("N4:N"&amp;ROW()-1)),""))</f>
        <v/>
      </c>
      <c r="O178" s="6" t="str">
        <f ca="1">IF(AND($A178&lt;&gt;"",$A178&lt;&gt;"TOTAL"),IF(AND([8]PDI_TITULACIÓN!$Y176&lt;&gt;"",[8]PDI_TITULACIÓN!$Y176&lt;&gt;0),[8]PDI_TITULACIÓN!$Y176,""),IF($A178="TOTAL",SUM(INDIRECT("O4:O"&amp;ROW()-1)),""))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IF(AND($A178&lt;&gt;"",$A178&lt;&gt;"TOTAL"),IF(AND([8]PDI_TITULACIÓN!$AB176&lt;&gt;"",[8]PDI_TITULACIÓN!$AB176&lt;&gt;0),[8]PDI_TITULACIÓN!$AB176,""),IF($A178="TOTAL",SUM(INDIRECT("Q4:Q"&amp;ROW()-1)),""))</f>
        <v/>
      </c>
      <c r="R178" s="6" t="str">
        <f ca="1">IF(AND($A178&lt;&gt;"",$A178&lt;&gt;"TOTAL"),IF(AND([8]PDI_TITULACIÓN!$AD176&lt;&gt;"",[8]PDI_TITULACIÓN!$AD176&lt;&gt;0),[8]PDI_TITULACIÓN!$AD176,""),IF($A178="TOTAL",SUM(INDIRECT("R4:R"&amp;ROW()-1)),""))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IF(AND($A178&lt;&gt;"",$A178&lt;&gt;"TOTAL"),IF(AND([8]PDI_TITULACIÓN!$AG176&lt;&gt;"",[8]PDI_TITULACIÓN!$AG176&lt;&gt;0),[8]PDI_TITULACIÓN!$AG176,""),IF($A178="TOTAL",SUM(INDIRECT("T4:T"&amp;ROW()-1)),""))</f>
        <v/>
      </c>
      <c r="U178" s="6" t="str">
        <f ca="1">IF(AND($A178&lt;&gt;"",$A178&lt;&gt;"TOTAL"),IF(AND([8]PDI_TITULACIÓN!$AI176&lt;&gt;"",[8]PDI_TITULACIÓN!$AI176&lt;&gt;0),[8]PDI_TITULACIÓN!$AI176,""),IF($A178="TOTAL",SUM(INDIRECT("U4:U"&amp;ROW()-1)),""))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IF(AND($A178&lt;&gt;"",$A178&lt;&gt;"TOTAL"),IF(AND([8]PDI_TITULACIÓN!$AL176&lt;&gt;"",[8]PDI_TITULACIÓN!$AL176&lt;&gt;0),[8]PDI_TITULACIÓN!$AL176,""),IF($A178="TOTAL",SUM(INDIRECT("W4:W"&amp;ROW()-1)),""))</f>
        <v/>
      </c>
      <c r="X178" s="6" t="str">
        <f ca="1">IF(AND($A178&lt;&gt;"",$A178&lt;&gt;"TOTAL"),IF(AND([8]PDI_TITULACIÓN!$AN176&lt;&gt;"",[8]PDI_TITULACIÓN!$AN176&lt;&gt;0),[8]PDI_TITULACIÓN!$AN176,""),IF($A178="TOTAL",SUM(INDIRECT("X4:X"&amp;ROW()-1)),""))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IF(AND($A178&lt;&gt;"",$A178&lt;&gt;"TOTAL"),IF(AND([8]PDI_TITULACIÓN!$AQ176&lt;&gt;"",[8]PDI_TITULACIÓN!$AQ176&lt;&gt;0),[8]PDI_TITULACIÓN!$AQ176,""),IF($A178="TOTAL",SUM(INDIRECT("Z4:Z"&amp;ROW()-1)),""))</f>
        <v/>
      </c>
      <c r="AA178" s="6" t="str">
        <f ca="1">IF(AND($A178&lt;&gt;"",$A178&lt;&gt;"TOTAL"),IF(AND([8]PDI_TITULACIÓN!$AS176&lt;&gt;"",[8]PDI_TITULACIÓN!$AS176&lt;&gt;0),[8]PDI_TITULACIÓN!$AS176,""),IF($A178="TOTAL",SUM(INDIRECT("AA4:AA"&amp;ROW()-1)),""))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IF(AND($A178&lt;&gt;"",$A178&lt;&gt;"TOTAL"),IF(AND([8]PDI_TITULACIÓN!$AV176&lt;&gt;"",[8]PDI_TITULACIÓN!$AV176&lt;&gt;0),[8]PDI_TITULACIÓN!$AV176,""),IF($A178="TOTAL",SUM(INDIRECT("AC4:AC"&amp;ROW()-1)),""))</f>
        <v/>
      </c>
      <c r="AD178" s="6" t="str">
        <f ca="1">IF(AND($A178&lt;&gt;"",$A178&lt;&gt;"TOTAL"),IF(AND([8]PDI_TITULACIÓN!$AX176&lt;&gt;"",[8]PDI_TITULACIÓN!$AX176&lt;&gt;0),[8]PDI_TITULACIÓN!$AX176,""),IF($A178="TOTAL",SUM(INDIRECT("AD4:AD"&amp;ROW()-1)),""))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IF(AND($A178&lt;&gt;"",$A178&lt;&gt;"TOTAL"),IF(AND([8]PDI_TITULACIÓN!$BA176&lt;&gt;"",[8]PDI_TITULACIÓN!$BA176&lt;&gt;0),[8]PDI_TITULACIÓN!$BA176,""),IF($A178="TOTAL",SUM(INDIRECT("AF4:AF"&amp;ROW()-1)),""))</f>
        <v/>
      </c>
      <c r="AG178" s="6" t="str">
        <f ca="1">IF(AND($A178&lt;&gt;"",$A178&lt;&gt;"TOTAL"),IF(AND([8]PDI_TITULACIÓN!$BC176&lt;&gt;"",[8]PDI_TITULACIÓN!$BC176&lt;&gt;0),[8]PDI_TITULACIÓN!$BC176,""),IF($A178="TOTAL",SUM(INDIRECT("AG4:AG"&amp;ROW()-1)),""))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IF(AND($A178&lt;&gt;"",$A178&lt;&gt;"TOTAL"),IF(AND([8]PDI_TITULACIÓN!$BF176&lt;&gt;"",[8]PDI_TITULACIÓN!$BF176&lt;&gt;0),[8]PDI_TITULACIÓN!$BF176,""),IF($A178="TOTAL",SUM(INDIRECT("AI4:AI"&amp;ROW()-1)),""))</f>
        <v/>
      </c>
      <c r="AJ178" s="6" t="str">
        <f ca="1">IF(AND($A178&lt;&gt;"",$A178&lt;&gt;"TOTAL"),IF(AND([8]PDI_TITULACIÓN!$BH176&lt;&gt;"",[8]PDI_TITULACIÓN!$BH176&lt;&gt;0),[8]PDI_TITULACIÓN!$BH176,""),IF($A178="TOTAL",SUM(INDIRECT("AJ4:AJ"&amp;ROW()-1)),""))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IF(AND($A178&lt;&gt;"",$A178&lt;&gt;"TOTAL"),IF(AND([8]PDI_TITULACIÓN!$BK176&lt;&gt;"",[8]PDI_TITULACIÓN!$BK176&lt;&gt;0),[8]PDI_TITULACIÓN!$BK176,""),IF($A178="TOTAL",SUM(INDIRECT("AL4:AL"&amp;ROW()-1)),""))</f>
        <v/>
      </c>
      <c r="AM178" s="6" t="str">
        <f ca="1">IF(AND($A178&lt;&gt;"",$A178&lt;&gt;"TOTAL"),IF(AND([8]PDI_TITULACIÓN!$BM176&lt;&gt;"",[8]PDI_TITULACIÓN!$BM176&lt;&gt;0),[8]PDI_TITULACIÓN!$BM176,""),IF($A178="TOTAL",SUM(INDIRECT("AM4:AM"&amp;ROW()-1)),""))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IF(AND($A178&lt;&gt;"",$A178&lt;&gt;"TOTAL"),IF(AND([8]PDI_TITULACIÓN!$BP176&lt;&gt;"",[8]PDI_TITULACIÓN!$BP176&lt;&gt;0),[8]PDI_TITULACIÓN!$BP176,""),IF($A178="TOTAL",SUM(INDIRECT("AO4:AO"&amp;ROW()-1)),""))</f>
        <v/>
      </c>
      <c r="AP178" s="6" t="str">
        <f ca="1">IF(AND($A178&lt;&gt;"",$A178&lt;&gt;"TOTAL"),IF(AND([8]PDI_TITULACIÓN!$BR176&lt;&gt;"",[8]PDI_TITULACIÓN!$BR176&lt;&gt;0),[8]PDI_TITULACIÓN!$BR176,""),IF($A178="TOTAL",SUM(INDIRECT("AP4:AP"&amp;ROW()-1)),""))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IF(AND($A178&lt;&gt;"",$A178&lt;&gt;"TOTAL"),IF(AND([8]PDI_TITULACIÓN!$BU176&lt;&gt;"",[8]PDI_TITULACIÓN!$BU176&lt;&gt;0),[8]PDI_TITULACIÓN!$BU176,""),IF($A178="TOTAL",SUM(INDIRECT("AR4:AR"&amp;ROW()-1)),""))</f>
        <v/>
      </c>
      <c r="AS178" s="6" t="str">
        <f ca="1">IF(AND($A178&lt;&gt;"",$A178&lt;&gt;"TOTAL"),IF(AND([8]PDI_TITULACIÓN!$BW176&lt;&gt;"",[8]PDI_TITULACIÓN!$BW176&lt;&gt;0),[8]PDI_TITULACIÓN!$BW176,""),IF($A178="TOTAL",SUM(INDIRECT("AS4:AS"&amp;ROW()-1)),""))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IF(AND($A178&lt;&gt;"",$A178&lt;&gt;"TOTAL"),IF(AND([8]PDI_TITULACIÓN!$BZ176&lt;&gt;"",[8]PDI_TITULACIÓN!$BZ176&lt;&gt;0),[8]PDI_TITULACIÓN!$BZ176,""),IF($A178="TOTAL",SUM(INDIRECT("AU4:AU"&amp;ROW()-1)),""))</f>
        <v/>
      </c>
      <c r="AV178" s="6" t="str">
        <f ca="1">IF(AND($A178&lt;&gt;"",$A178&lt;&gt;"TOTAL"),IF(AND([8]PDI_TITULACIÓN!$CB176&lt;&gt;"",[8]PDI_TITULACIÓN!$CB176&lt;&gt;0),[8]PDI_TITULACIÓN!$CB176,""),IF($A178="TOTAL",SUM(INDIRECT("AV4:AV"&amp;ROW()-1)),""))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IF(AND($A178&lt;&gt;"",$A178&lt;&gt;"TOTAL"),IF(AND([8]PDI_TITULACIÓN!$CE176&lt;&gt;"",[8]PDI_TITULACIÓN!$CE176&lt;&gt;0),[8]PDI_TITULACIÓN!$CE176,""),IF($A178="TOTAL",SUM(INDIRECT("AX4:AX"&amp;ROW()-1)),""))</f>
        <v/>
      </c>
      <c r="AY178" s="6" t="str">
        <f ca="1">IF(AND($A178&lt;&gt;"",$A178&lt;&gt;"TOTAL"),IF(AND([8]PDI_TITULACIÓN!$CG176&lt;&gt;"",[8]PDI_TITULACIÓN!$CG176&lt;&gt;0),[8]PDI_TITULACIÓN!$CG176,""),IF($A178="TOTAL",SUM(INDIRECT("AY4:AY"&amp;ROW()-1)),""))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IF(AND($A178&lt;&gt;"",$A178&lt;&gt;"TOTAL"),IF(AND([8]PDI_TITULACIÓN!$CJ176&lt;&gt;"",[8]PDI_TITULACIÓN!$CJ176&lt;&gt;0),[8]PDI_TITULACIÓN!$CJ176,""),IF($A178="TOTAL",SUM(INDIRECT("BA4:BA"&amp;ROW()-1)),""))</f>
        <v/>
      </c>
      <c r="BB178" s="6" t="str">
        <f ca="1">IF(AND($A178&lt;&gt;"",$A178&lt;&gt;"TOTAL"),IF(AND([8]PDI_TITULACIÓN!$CL176&lt;&gt;"",[8]PDI_TITULACIÓN!$CL176&lt;&gt;0),[8]PDI_TITULACIÓN!$CL176,""),IF($A178="TOTAL",SUM(INDIRECT("BB4:BB"&amp;ROW()-1)),""))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IF(AND($A178&lt;&gt;"",$A178&lt;&gt;"TOTAL"),IF(AND([8]PDI_TITULACIÓN!$CO176&lt;&gt;"",[8]PDI_TITULACIÓN!$CO176&lt;&gt;0),[8]PDI_TITULACIÓN!$CO176,""),IF($A178="TOTAL",SUM(INDIRECT("BD4:BD"&amp;ROW()-1)),""))</f>
        <v/>
      </c>
      <c r="BE178" s="6" t="str">
        <f ca="1">IF(AND($A178&lt;&gt;"",$A178&lt;&gt;"TOTAL"),IF(AND([8]PDI_TITULACIÓN!$CQ176&lt;&gt;"",[8]PDI_TITULACIÓN!$CQ176&lt;&gt;0),[8]PDI_TITULACIÓN!$CQ176,""),IF($A178="TOTAL",SUM(INDIRECT("BE4:BE"&amp;ROW()-1)),""))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IF([8]PDI_TITULACIÓN!$B177&lt;&gt;"",[8]PDI_TITULACIÓN!$B177,IF(AND([8]PDI_TITULACIÓN!$B177="",[8]PDI_TITULACIÓN!$B178="",[8]PDI_TITULACIÓN!$B176=""),"","TOTAL"))</f>
        <v/>
      </c>
      <c r="B179" s="6" t="str">
        <f ca="1">IF(AND($A179&lt;&gt;"",$A179&lt;&gt;"TOTAL"),IF(AND([8]PDI_TITULACIÓN!$C177&lt;&gt;"",[8]PDI_TITULACIÓN!$C177&lt;&gt;0),[8]PDI_TITULACIÓN!$C177,""),IF($A179="TOTAL",SUM(INDIRECT("B4:B"&amp;ROW()-1)),""))</f>
        <v/>
      </c>
      <c r="C179" s="6" t="str">
        <f ca="1">IF(AND($A179&lt;&gt;"",$A179&lt;&gt;"TOTAL"),IF(AND([8]PDI_TITULACIÓN!$E177&lt;&gt;"",[8]PDI_TITULACIÓN!$E177&lt;&gt;0),[8]PDI_TITULACIÓN!$E177,""),IF($A179="TOTAL",SUM(INDIRECT("C4:C"&amp;ROW()-1)),""))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IF(AND($A179&lt;&gt;"",$A179&lt;&gt;"TOTAL"),IF(AND([8]PDI_TITULACIÓN!$H177&lt;&gt;"",[8]PDI_TITULACIÓN!$H177&lt;&gt;0),[8]PDI_TITULACIÓN!$H177,""),IF($A179="TOTAL",SUM(INDIRECT("E4:E"&amp;ROW()-1)),""))</f>
        <v/>
      </c>
      <c r="F179" s="6" t="str">
        <f ca="1">IF(AND($A179&lt;&gt;"",$A179&lt;&gt;"TOTAL"),IF(AND([8]PDI_TITULACIÓN!$J177&lt;&gt;"",[8]PDI_TITULACIÓN!$J177&lt;&gt;0),[8]PDI_TITULACIÓN!$J177,""),IF($A179="TOTAL",SUM(INDIRECT("F4:F"&amp;ROW()-1)),""))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IF(AND($A179&lt;&gt;"",$A179&lt;&gt;"TOTAL"),IF(AND([8]PDI_TITULACIÓN!$M177&lt;&gt;"",[8]PDI_TITULACIÓN!$M177&lt;&gt;0),[8]PDI_TITULACIÓN!$M177,""),IF($A179="TOTAL",SUM(INDIRECT("H4:H"&amp;ROW()-1)),""))</f>
        <v/>
      </c>
      <c r="I179" s="6" t="str">
        <f ca="1">IF(AND($A179&lt;&gt;"",$A179&lt;&gt;"TOTAL"),IF(AND([8]PDI_TITULACIÓN!$O177&lt;&gt;"",[8]PDI_TITULACIÓN!$O177&lt;&gt;0),[8]PDI_TITULACIÓN!$O177,""),IF($A179="TOTAL",SUM(INDIRECT("I4:I"&amp;ROW()-1)),""))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IF(AND($A179&lt;&gt;"",$A179&lt;&gt;"TOTAL"),IF(AND([8]PDI_TITULACIÓN!$R177&lt;&gt;"",[8]PDI_TITULACIÓN!$R177&lt;&gt;0),[8]PDI_TITULACIÓN!$R177,""),IF($A179="TOTAL",SUM(INDIRECT("K4:K"&amp;ROW()-1)),""))</f>
        <v/>
      </c>
      <c r="L179" s="6" t="str">
        <f ca="1">IF(AND($A179&lt;&gt;"",$A179&lt;&gt;"TOTAL"),IF(AND([8]PDI_TITULACIÓN!$T177&lt;&gt;"",[8]PDI_TITULACIÓN!$T177&lt;&gt;0),[8]PDI_TITULACIÓN!$T177,""),IF($A179="TOTAL",SUM(INDIRECT("L4:L"&amp;ROW()-1)),""))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IF(AND($A179&lt;&gt;"",$A179&lt;&gt;"TOTAL"),IF(AND([8]PDI_TITULACIÓN!$W177&lt;&gt;"",[8]PDI_TITULACIÓN!$W177&lt;&gt;0),[8]PDI_TITULACIÓN!$W177,""),IF($A179="TOTAL",SUM(INDIRECT("N4:N"&amp;ROW()-1)),""))</f>
        <v/>
      </c>
      <c r="O179" s="6" t="str">
        <f ca="1">IF(AND($A179&lt;&gt;"",$A179&lt;&gt;"TOTAL"),IF(AND([8]PDI_TITULACIÓN!$Y177&lt;&gt;"",[8]PDI_TITULACIÓN!$Y177&lt;&gt;0),[8]PDI_TITULACIÓN!$Y177,""),IF($A179="TOTAL",SUM(INDIRECT("O4:O"&amp;ROW()-1)),""))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IF(AND($A179&lt;&gt;"",$A179&lt;&gt;"TOTAL"),IF(AND([8]PDI_TITULACIÓN!$AB177&lt;&gt;"",[8]PDI_TITULACIÓN!$AB177&lt;&gt;0),[8]PDI_TITULACIÓN!$AB177,""),IF($A179="TOTAL",SUM(INDIRECT("Q4:Q"&amp;ROW()-1)),""))</f>
        <v/>
      </c>
      <c r="R179" s="6" t="str">
        <f ca="1">IF(AND($A179&lt;&gt;"",$A179&lt;&gt;"TOTAL"),IF(AND([8]PDI_TITULACIÓN!$AD177&lt;&gt;"",[8]PDI_TITULACIÓN!$AD177&lt;&gt;0),[8]PDI_TITULACIÓN!$AD177,""),IF($A179="TOTAL",SUM(INDIRECT("R4:R"&amp;ROW()-1)),""))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IF(AND($A179&lt;&gt;"",$A179&lt;&gt;"TOTAL"),IF(AND([8]PDI_TITULACIÓN!$AG177&lt;&gt;"",[8]PDI_TITULACIÓN!$AG177&lt;&gt;0),[8]PDI_TITULACIÓN!$AG177,""),IF($A179="TOTAL",SUM(INDIRECT("T4:T"&amp;ROW()-1)),""))</f>
        <v/>
      </c>
      <c r="U179" s="6" t="str">
        <f ca="1">IF(AND($A179&lt;&gt;"",$A179&lt;&gt;"TOTAL"),IF(AND([8]PDI_TITULACIÓN!$AI177&lt;&gt;"",[8]PDI_TITULACIÓN!$AI177&lt;&gt;0),[8]PDI_TITULACIÓN!$AI177,""),IF($A179="TOTAL",SUM(INDIRECT("U4:U"&amp;ROW()-1)),""))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IF(AND($A179&lt;&gt;"",$A179&lt;&gt;"TOTAL"),IF(AND([8]PDI_TITULACIÓN!$AL177&lt;&gt;"",[8]PDI_TITULACIÓN!$AL177&lt;&gt;0),[8]PDI_TITULACIÓN!$AL177,""),IF($A179="TOTAL",SUM(INDIRECT("W4:W"&amp;ROW()-1)),""))</f>
        <v/>
      </c>
      <c r="X179" s="6" t="str">
        <f ca="1">IF(AND($A179&lt;&gt;"",$A179&lt;&gt;"TOTAL"),IF(AND([8]PDI_TITULACIÓN!$AN177&lt;&gt;"",[8]PDI_TITULACIÓN!$AN177&lt;&gt;0),[8]PDI_TITULACIÓN!$AN177,""),IF($A179="TOTAL",SUM(INDIRECT("X4:X"&amp;ROW()-1)),""))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IF(AND($A179&lt;&gt;"",$A179&lt;&gt;"TOTAL"),IF(AND([8]PDI_TITULACIÓN!$AQ177&lt;&gt;"",[8]PDI_TITULACIÓN!$AQ177&lt;&gt;0),[8]PDI_TITULACIÓN!$AQ177,""),IF($A179="TOTAL",SUM(INDIRECT("Z4:Z"&amp;ROW()-1)),""))</f>
        <v/>
      </c>
      <c r="AA179" s="6" t="str">
        <f ca="1">IF(AND($A179&lt;&gt;"",$A179&lt;&gt;"TOTAL"),IF(AND([8]PDI_TITULACIÓN!$AS177&lt;&gt;"",[8]PDI_TITULACIÓN!$AS177&lt;&gt;0),[8]PDI_TITULACIÓN!$AS177,""),IF($A179="TOTAL",SUM(INDIRECT("AA4:AA"&amp;ROW()-1)),""))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IF(AND($A179&lt;&gt;"",$A179&lt;&gt;"TOTAL"),IF(AND([8]PDI_TITULACIÓN!$AV177&lt;&gt;"",[8]PDI_TITULACIÓN!$AV177&lt;&gt;0),[8]PDI_TITULACIÓN!$AV177,""),IF($A179="TOTAL",SUM(INDIRECT("AC4:AC"&amp;ROW()-1)),""))</f>
        <v/>
      </c>
      <c r="AD179" s="6" t="str">
        <f ca="1">IF(AND($A179&lt;&gt;"",$A179&lt;&gt;"TOTAL"),IF(AND([8]PDI_TITULACIÓN!$AX177&lt;&gt;"",[8]PDI_TITULACIÓN!$AX177&lt;&gt;0),[8]PDI_TITULACIÓN!$AX177,""),IF($A179="TOTAL",SUM(INDIRECT("AD4:AD"&amp;ROW()-1)),""))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IF(AND($A179&lt;&gt;"",$A179&lt;&gt;"TOTAL"),IF(AND([8]PDI_TITULACIÓN!$BA177&lt;&gt;"",[8]PDI_TITULACIÓN!$BA177&lt;&gt;0),[8]PDI_TITULACIÓN!$BA177,""),IF($A179="TOTAL",SUM(INDIRECT("AF4:AF"&amp;ROW()-1)),""))</f>
        <v/>
      </c>
      <c r="AG179" s="6" t="str">
        <f ca="1">IF(AND($A179&lt;&gt;"",$A179&lt;&gt;"TOTAL"),IF(AND([8]PDI_TITULACIÓN!$BC177&lt;&gt;"",[8]PDI_TITULACIÓN!$BC177&lt;&gt;0),[8]PDI_TITULACIÓN!$BC177,""),IF($A179="TOTAL",SUM(INDIRECT("AG4:AG"&amp;ROW()-1)),""))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IF(AND($A179&lt;&gt;"",$A179&lt;&gt;"TOTAL"),IF(AND([8]PDI_TITULACIÓN!$BF177&lt;&gt;"",[8]PDI_TITULACIÓN!$BF177&lt;&gt;0),[8]PDI_TITULACIÓN!$BF177,""),IF($A179="TOTAL",SUM(INDIRECT("AI4:AI"&amp;ROW()-1)),""))</f>
        <v/>
      </c>
      <c r="AJ179" s="6" t="str">
        <f ca="1">IF(AND($A179&lt;&gt;"",$A179&lt;&gt;"TOTAL"),IF(AND([8]PDI_TITULACIÓN!$BH177&lt;&gt;"",[8]PDI_TITULACIÓN!$BH177&lt;&gt;0),[8]PDI_TITULACIÓN!$BH177,""),IF($A179="TOTAL",SUM(INDIRECT("AJ4:AJ"&amp;ROW()-1)),""))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IF(AND($A179&lt;&gt;"",$A179&lt;&gt;"TOTAL"),IF(AND([8]PDI_TITULACIÓN!$BK177&lt;&gt;"",[8]PDI_TITULACIÓN!$BK177&lt;&gt;0),[8]PDI_TITULACIÓN!$BK177,""),IF($A179="TOTAL",SUM(INDIRECT("AL4:AL"&amp;ROW()-1)),""))</f>
        <v/>
      </c>
      <c r="AM179" s="6" t="str">
        <f ca="1">IF(AND($A179&lt;&gt;"",$A179&lt;&gt;"TOTAL"),IF(AND([8]PDI_TITULACIÓN!$BM177&lt;&gt;"",[8]PDI_TITULACIÓN!$BM177&lt;&gt;0),[8]PDI_TITULACIÓN!$BM177,""),IF($A179="TOTAL",SUM(INDIRECT("AM4:AM"&amp;ROW()-1)),""))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IF(AND($A179&lt;&gt;"",$A179&lt;&gt;"TOTAL"),IF(AND([8]PDI_TITULACIÓN!$BP177&lt;&gt;"",[8]PDI_TITULACIÓN!$BP177&lt;&gt;0),[8]PDI_TITULACIÓN!$BP177,""),IF($A179="TOTAL",SUM(INDIRECT("AO4:AO"&amp;ROW()-1)),""))</f>
        <v/>
      </c>
      <c r="AP179" s="6" t="str">
        <f ca="1">IF(AND($A179&lt;&gt;"",$A179&lt;&gt;"TOTAL"),IF(AND([8]PDI_TITULACIÓN!$BR177&lt;&gt;"",[8]PDI_TITULACIÓN!$BR177&lt;&gt;0),[8]PDI_TITULACIÓN!$BR177,""),IF($A179="TOTAL",SUM(INDIRECT("AP4:AP"&amp;ROW()-1)),""))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IF(AND($A179&lt;&gt;"",$A179&lt;&gt;"TOTAL"),IF(AND([8]PDI_TITULACIÓN!$BU177&lt;&gt;"",[8]PDI_TITULACIÓN!$BU177&lt;&gt;0),[8]PDI_TITULACIÓN!$BU177,""),IF($A179="TOTAL",SUM(INDIRECT("AR4:AR"&amp;ROW()-1)),""))</f>
        <v/>
      </c>
      <c r="AS179" s="6" t="str">
        <f ca="1">IF(AND($A179&lt;&gt;"",$A179&lt;&gt;"TOTAL"),IF(AND([8]PDI_TITULACIÓN!$BW177&lt;&gt;"",[8]PDI_TITULACIÓN!$BW177&lt;&gt;0),[8]PDI_TITULACIÓN!$BW177,""),IF($A179="TOTAL",SUM(INDIRECT("AS4:AS"&amp;ROW()-1)),""))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IF(AND($A179&lt;&gt;"",$A179&lt;&gt;"TOTAL"),IF(AND([8]PDI_TITULACIÓN!$BZ177&lt;&gt;"",[8]PDI_TITULACIÓN!$BZ177&lt;&gt;0),[8]PDI_TITULACIÓN!$BZ177,""),IF($A179="TOTAL",SUM(INDIRECT("AU4:AU"&amp;ROW()-1)),""))</f>
        <v/>
      </c>
      <c r="AV179" s="6" t="str">
        <f ca="1">IF(AND($A179&lt;&gt;"",$A179&lt;&gt;"TOTAL"),IF(AND([8]PDI_TITULACIÓN!$CB177&lt;&gt;"",[8]PDI_TITULACIÓN!$CB177&lt;&gt;0),[8]PDI_TITULACIÓN!$CB177,""),IF($A179="TOTAL",SUM(INDIRECT("AV4:AV"&amp;ROW()-1)),""))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IF(AND($A179&lt;&gt;"",$A179&lt;&gt;"TOTAL"),IF(AND([8]PDI_TITULACIÓN!$CE177&lt;&gt;"",[8]PDI_TITULACIÓN!$CE177&lt;&gt;0),[8]PDI_TITULACIÓN!$CE177,""),IF($A179="TOTAL",SUM(INDIRECT("AX4:AX"&amp;ROW()-1)),""))</f>
        <v/>
      </c>
      <c r="AY179" s="6" t="str">
        <f ca="1">IF(AND($A179&lt;&gt;"",$A179&lt;&gt;"TOTAL"),IF(AND([8]PDI_TITULACIÓN!$CG177&lt;&gt;"",[8]PDI_TITULACIÓN!$CG177&lt;&gt;0),[8]PDI_TITULACIÓN!$CG177,""),IF($A179="TOTAL",SUM(INDIRECT("AY4:AY"&amp;ROW()-1)),""))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IF(AND($A179&lt;&gt;"",$A179&lt;&gt;"TOTAL"),IF(AND([8]PDI_TITULACIÓN!$CJ177&lt;&gt;"",[8]PDI_TITULACIÓN!$CJ177&lt;&gt;0),[8]PDI_TITULACIÓN!$CJ177,""),IF($A179="TOTAL",SUM(INDIRECT("BA4:BA"&amp;ROW()-1)),""))</f>
        <v/>
      </c>
      <c r="BB179" s="6" t="str">
        <f ca="1">IF(AND($A179&lt;&gt;"",$A179&lt;&gt;"TOTAL"),IF(AND([8]PDI_TITULACIÓN!$CL177&lt;&gt;"",[8]PDI_TITULACIÓN!$CL177&lt;&gt;0),[8]PDI_TITULACIÓN!$CL177,""),IF($A179="TOTAL",SUM(INDIRECT("BB4:BB"&amp;ROW()-1)),""))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IF(AND($A179&lt;&gt;"",$A179&lt;&gt;"TOTAL"),IF(AND([8]PDI_TITULACIÓN!$CO177&lt;&gt;"",[8]PDI_TITULACIÓN!$CO177&lt;&gt;0),[8]PDI_TITULACIÓN!$CO177,""),IF($A179="TOTAL",SUM(INDIRECT("BD4:BD"&amp;ROW()-1)),""))</f>
        <v/>
      </c>
      <c r="BE179" s="6" t="str">
        <f ca="1">IF(AND($A179&lt;&gt;"",$A179&lt;&gt;"TOTAL"),IF(AND([8]PDI_TITULACIÓN!$CQ177&lt;&gt;"",[8]PDI_TITULACIÓN!$CQ177&lt;&gt;0),[8]PDI_TITULACIÓN!$CQ177,""),IF($A179="TOTAL",SUM(INDIRECT("BE4:BE"&amp;ROW()-1)),""))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IF([8]PDI_TITULACIÓN!$B178&lt;&gt;"",[8]PDI_TITULACIÓN!$B178,IF(AND([8]PDI_TITULACIÓN!$B178="",[8]PDI_TITULACIÓN!$B179="",[8]PDI_TITULACIÓN!$B177=""),"","TOTAL"))</f>
        <v/>
      </c>
      <c r="B180" s="6" t="str">
        <f ca="1">IF(AND($A180&lt;&gt;"",$A180&lt;&gt;"TOTAL"),IF(AND([8]PDI_TITULACIÓN!$C178&lt;&gt;"",[8]PDI_TITULACIÓN!$C178&lt;&gt;0),[8]PDI_TITULACIÓN!$C178,""),IF($A180="TOTAL",SUM(INDIRECT("B4:B"&amp;ROW()-1)),""))</f>
        <v/>
      </c>
      <c r="C180" s="6" t="str">
        <f ca="1">IF(AND($A180&lt;&gt;"",$A180&lt;&gt;"TOTAL"),IF(AND([8]PDI_TITULACIÓN!$E178&lt;&gt;"",[8]PDI_TITULACIÓN!$E178&lt;&gt;0),[8]PDI_TITULACIÓN!$E178,""),IF($A180="TOTAL",SUM(INDIRECT("C4:C"&amp;ROW()-1)),""))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IF(AND($A180&lt;&gt;"",$A180&lt;&gt;"TOTAL"),IF(AND([8]PDI_TITULACIÓN!$H178&lt;&gt;"",[8]PDI_TITULACIÓN!$H178&lt;&gt;0),[8]PDI_TITULACIÓN!$H178,""),IF($A180="TOTAL",SUM(INDIRECT("E4:E"&amp;ROW()-1)),""))</f>
        <v/>
      </c>
      <c r="F180" s="6" t="str">
        <f ca="1">IF(AND($A180&lt;&gt;"",$A180&lt;&gt;"TOTAL"),IF(AND([8]PDI_TITULACIÓN!$J178&lt;&gt;"",[8]PDI_TITULACIÓN!$J178&lt;&gt;0),[8]PDI_TITULACIÓN!$J178,""),IF($A180="TOTAL",SUM(INDIRECT("F4:F"&amp;ROW()-1)),""))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IF(AND($A180&lt;&gt;"",$A180&lt;&gt;"TOTAL"),IF(AND([8]PDI_TITULACIÓN!$M178&lt;&gt;"",[8]PDI_TITULACIÓN!$M178&lt;&gt;0),[8]PDI_TITULACIÓN!$M178,""),IF($A180="TOTAL",SUM(INDIRECT("H4:H"&amp;ROW()-1)),""))</f>
        <v/>
      </c>
      <c r="I180" s="6" t="str">
        <f ca="1">IF(AND($A180&lt;&gt;"",$A180&lt;&gt;"TOTAL"),IF(AND([8]PDI_TITULACIÓN!$O178&lt;&gt;"",[8]PDI_TITULACIÓN!$O178&lt;&gt;0),[8]PDI_TITULACIÓN!$O178,""),IF($A180="TOTAL",SUM(INDIRECT("I4:I"&amp;ROW()-1)),""))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IF(AND($A180&lt;&gt;"",$A180&lt;&gt;"TOTAL"),IF(AND([8]PDI_TITULACIÓN!$R178&lt;&gt;"",[8]PDI_TITULACIÓN!$R178&lt;&gt;0),[8]PDI_TITULACIÓN!$R178,""),IF($A180="TOTAL",SUM(INDIRECT("K4:K"&amp;ROW()-1)),""))</f>
        <v/>
      </c>
      <c r="L180" s="6" t="str">
        <f ca="1">IF(AND($A180&lt;&gt;"",$A180&lt;&gt;"TOTAL"),IF(AND([8]PDI_TITULACIÓN!$T178&lt;&gt;"",[8]PDI_TITULACIÓN!$T178&lt;&gt;0),[8]PDI_TITULACIÓN!$T178,""),IF($A180="TOTAL",SUM(INDIRECT("L4:L"&amp;ROW()-1)),""))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IF(AND($A180&lt;&gt;"",$A180&lt;&gt;"TOTAL"),IF(AND([8]PDI_TITULACIÓN!$W178&lt;&gt;"",[8]PDI_TITULACIÓN!$W178&lt;&gt;0),[8]PDI_TITULACIÓN!$W178,""),IF($A180="TOTAL",SUM(INDIRECT("N4:N"&amp;ROW()-1)),""))</f>
        <v/>
      </c>
      <c r="O180" s="6" t="str">
        <f ca="1">IF(AND($A180&lt;&gt;"",$A180&lt;&gt;"TOTAL"),IF(AND([8]PDI_TITULACIÓN!$Y178&lt;&gt;"",[8]PDI_TITULACIÓN!$Y178&lt;&gt;0),[8]PDI_TITULACIÓN!$Y178,""),IF($A180="TOTAL",SUM(INDIRECT("O4:O"&amp;ROW()-1)),""))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IF(AND($A180&lt;&gt;"",$A180&lt;&gt;"TOTAL"),IF(AND([8]PDI_TITULACIÓN!$AB178&lt;&gt;"",[8]PDI_TITULACIÓN!$AB178&lt;&gt;0),[8]PDI_TITULACIÓN!$AB178,""),IF($A180="TOTAL",SUM(INDIRECT("Q4:Q"&amp;ROW()-1)),""))</f>
        <v/>
      </c>
      <c r="R180" s="6" t="str">
        <f ca="1">IF(AND($A180&lt;&gt;"",$A180&lt;&gt;"TOTAL"),IF(AND([8]PDI_TITULACIÓN!$AD178&lt;&gt;"",[8]PDI_TITULACIÓN!$AD178&lt;&gt;0),[8]PDI_TITULACIÓN!$AD178,""),IF($A180="TOTAL",SUM(INDIRECT("R4:R"&amp;ROW()-1)),""))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IF(AND($A180&lt;&gt;"",$A180&lt;&gt;"TOTAL"),IF(AND([8]PDI_TITULACIÓN!$AG178&lt;&gt;"",[8]PDI_TITULACIÓN!$AG178&lt;&gt;0),[8]PDI_TITULACIÓN!$AG178,""),IF($A180="TOTAL",SUM(INDIRECT("T4:T"&amp;ROW()-1)),""))</f>
        <v/>
      </c>
      <c r="U180" s="6" t="str">
        <f ca="1">IF(AND($A180&lt;&gt;"",$A180&lt;&gt;"TOTAL"),IF(AND([8]PDI_TITULACIÓN!$AI178&lt;&gt;"",[8]PDI_TITULACIÓN!$AI178&lt;&gt;0),[8]PDI_TITULACIÓN!$AI178,""),IF($A180="TOTAL",SUM(INDIRECT("U4:U"&amp;ROW()-1)),""))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IF(AND($A180&lt;&gt;"",$A180&lt;&gt;"TOTAL"),IF(AND([8]PDI_TITULACIÓN!$AL178&lt;&gt;"",[8]PDI_TITULACIÓN!$AL178&lt;&gt;0),[8]PDI_TITULACIÓN!$AL178,""),IF($A180="TOTAL",SUM(INDIRECT("W4:W"&amp;ROW()-1)),""))</f>
        <v/>
      </c>
      <c r="X180" s="6" t="str">
        <f ca="1">IF(AND($A180&lt;&gt;"",$A180&lt;&gt;"TOTAL"),IF(AND([8]PDI_TITULACIÓN!$AN178&lt;&gt;"",[8]PDI_TITULACIÓN!$AN178&lt;&gt;0),[8]PDI_TITULACIÓN!$AN178,""),IF($A180="TOTAL",SUM(INDIRECT("X4:X"&amp;ROW()-1)),""))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IF(AND($A180&lt;&gt;"",$A180&lt;&gt;"TOTAL"),IF(AND([8]PDI_TITULACIÓN!$AQ178&lt;&gt;"",[8]PDI_TITULACIÓN!$AQ178&lt;&gt;0),[8]PDI_TITULACIÓN!$AQ178,""),IF($A180="TOTAL",SUM(INDIRECT("Z4:Z"&amp;ROW()-1)),""))</f>
        <v/>
      </c>
      <c r="AA180" s="6" t="str">
        <f ca="1">IF(AND($A180&lt;&gt;"",$A180&lt;&gt;"TOTAL"),IF(AND([8]PDI_TITULACIÓN!$AS178&lt;&gt;"",[8]PDI_TITULACIÓN!$AS178&lt;&gt;0),[8]PDI_TITULACIÓN!$AS178,""),IF($A180="TOTAL",SUM(INDIRECT("AA4:AA"&amp;ROW()-1)),""))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IF(AND($A180&lt;&gt;"",$A180&lt;&gt;"TOTAL"),IF(AND([8]PDI_TITULACIÓN!$AV178&lt;&gt;"",[8]PDI_TITULACIÓN!$AV178&lt;&gt;0),[8]PDI_TITULACIÓN!$AV178,""),IF($A180="TOTAL",SUM(INDIRECT("AC4:AC"&amp;ROW()-1)),""))</f>
        <v/>
      </c>
      <c r="AD180" s="6" t="str">
        <f ca="1">IF(AND($A180&lt;&gt;"",$A180&lt;&gt;"TOTAL"),IF(AND([8]PDI_TITULACIÓN!$AX178&lt;&gt;"",[8]PDI_TITULACIÓN!$AX178&lt;&gt;0),[8]PDI_TITULACIÓN!$AX178,""),IF($A180="TOTAL",SUM(INDIRECT("AD4:AD"&amp;ROW()-1)),""))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IF(AND($A180&lt;&gt;"",$A180&lt;&gt;"TOTAL"),IF(AND([8]PDI_TITULACIÓN!$BA178&lt;&gt;"",[8]PDI_TITULACIÓN!$BA178&lt;&gt;0),[8]PDI_TITULACIÓN!$BA178,""),IF($A180="TOTAL",SUM(INDIRECT("AF4:AF"&amp;ROW()-1)),""))</f>
        <v/>
      </c>
      <c r="AG180" s="6" t="str">
        <f ca="1">IF(AND($A180&lt;&gt;"",$A180&lt;&gt;"TOTAL"),IF(AND([8]PDI_TITULACIÓN!$BC178&lt;&gt;"",[8]PDI_TITULACIÓN!$BC178&lt;&gt;0),[8]PDI_TITULACIÓN!$BC178,""),IF($A180="TOTAL",SUM(INDIRECT("AG4:AG"&amp;ROW()-1)),""))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IF(AND($A180&lt;&gt;"",$A180&lt;&gt;"TOTAL"),IF(AND([8]PDI_TITULACIÓN!$BF178&lt;&gt;"",[8]PDI_TITULACIÓN!$BF178&lt;&gt;0),[8]PDI_TITULACIÓN!$BF178,""),IF($A180="TOTAL",SUM(INDIRECT("AI4:AI"&amp;ROW()-1)),""))</f>
        <v/>
      </c>
      <c r="AJ180" s="6" t="str">
        <f ca="1">IF(AND($A180&lt;&gt;"",$A180&lt;&gt;"TOTAL"),IF(AND([8]PDI_TITULACIÓN!$BH178&lt;&gt;"",[8]PDI_TITULACIÓN!$BH178&lt;&gt;0),[8]PDI_TITULACIÓN!$BH178,""),IF($A180="TOTAL",SUM(INDIRECT("AJ4:AJ"&amp;ROW()-1)),""))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IF(AND($A180&lt;&gt;"",$A180&lt;&gt;"TOTAL"),IF(AND([8]PDI_TITULACIÓN!$BK178&lt;&gt;"",[8]PDI_TITULACIÓN!$BK178&lt;&gt;0),[8]PDI_TITULACIÓN!$BK178,""),IF($A180="TOTAL",SUM(INDIRECT("AL4:AL"&amp;ROW()-1)),""))</f>
        <v/>
      </c>
      <c r="AM180" s="6" t="str">
        <f ca="1">IF(AND($A180&lt;&gt;"",$A180&lt;&gt;"TOTAL"),IF(AND([8]PDI_TITULACIÓN!$BM178&lt;&gt;"",[8]PDI_TITULACIÓN!$BM178&lt;&gt;0),[8]PDI_TITULACIÓN!$BM178,""),IF($A180="TOTAL",SUM(INDIRECT("AM4:AM"&amp;ROW()-1)),""))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IF(AND($A180&lt;&gt;"",$A180&lt;&gt;"TOTAL"),IF(AND([8]PDI_TITULACIÓN!$BP178&lt;&gt;"",[8]PDI_TITULACIÓN!$BP178&lt;&gt;0),[8]PDI_TITULACIÓN!$BP178,""),IF($A180="TOTAL",SUM(INDIRECT("AO4:AO"&amp;ROW()-1)),""))</f>
        <v/>
      </c>
      <c r="AP180" s="6" t="str">
        <f ca="1">IF(AND($A180&lt;&gt;"",$A180&lt;&gt;"TOTAL"),IF(AND([8]PDI_TITULACIÓN!$BR178&lt;&gt;"",[8]PDI_TITULACIÓN!$BR178&lt;&gt;0),[8]PDI_TITULACIÓN!$BR178,""),IF($A180="TOTAL",SUM(INDIRECT("AP4:AP"&amp;ROW()-1)),""))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IF(AND($A180&lt;&gt;"",$A180&lt;&gt;"TOTAL"),IF(AND([8]PDI_TITULACIÓN!$BU178&lt;&gt;"",[8]PDI_TITULACIÓN!$BU178&lt;&gt;0),[8]PDI_TITULACIÓN!$BU178,""),IF($A180="TOTAL",SUM(INDIRECT("AR4:AR"&amp;ROW()-1)),""))</f>
        <v/>
      </c>
      <c r="AS180" s="6" t="str">
        <f ca="1">IF(AND($A180&lt;&gt;"",$A180&lt;&gt;"TOTAL"),IF(AND([8]PDI_TITULACIÓN!$BW178&lt;&gt;"",[8]PDI_TITULACIÓN!$BW178&lt;&gt;0),[8]PDI_TITULACIÓN!$BW178,""),IF($A180="TOTAL",SUM(INDIRECT("AS4:AS"&amp;ROW()-1)),""))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IF(AND($A180&lt;&gt;"",$A180&lt;&gt;"TOTAL"),IF(AND([8]PDI_TITULACIÓN!$BZ178&lt;&gt;"",[8]PDI_TITULACIÓN!$BZ178&lt;&gt;0),[8]PDI_TITULACIÓN!$BZ178,""),IF($A180="TOTAL",SUM(INDIRECT("AU4:AU"&amp;ROW()-1)),""))</f>
        <v/>
      </c>
      <c r="AV180" s="6" t="str">
        <f ca="1">IF(AND($A180&lt;&gt;"",$A180&lt;&gt;"TOTAL"),IF(AND([8]PDI_TITULACIÓN!$CB178&lt;&gt;"",[8]PDI_TITULACIÓN!$CB178&lt;&gt;0),[8]PDI_TITULACIÓN!$CB178,""),IF($A180="TOTAL",SUM(INDIRECT("AV4:AV"&amp;ROW()-1)),""))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IF(AND($A180&lt;&gt;"",$A180&lt;&gt;"TOTAL"),IF(AND([8]PDI_TITULACIÓN!$CE178&lt;&gt;"",[8]PDI_TITULACIÓN!$CE178&lt;&gt;0),[8]PDI_TITULACIÓN!$CE178,""),IF($A180="TOTAL",SUM(INDIRECT("AX4:AX"&amp;ROW()-1)),""))</f>
        <v/>
      </c>
      <c r="AY180" s="6" t="str">
        <f ca="1">IF(AND($A180&lt;&gt;"",$A180&lt;&gt;"TOTAL"),IF(AND([8]PDI_TITULACIÓN!$CG178&lt;&gt;"",[8]PDI_TITULACIÓN!$CG178&lt;&gt;0),[8]PDI_TITULACIÓN!$CG178,""),IF($A180="TOTAL",SUM(INDIRECT("AY4:AY"&amp;ROW()-1)),""))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IF(AND($A180&lt;&gt;"",$A180&lt;&gt;"TOTAL"),IF(AND([8]PDI_TITULACIÓN!$CJ178&lt;&gt;"",[8]PDI_TITULACIÓN!$CJ178&lt;&gt;0),[8]PDI_TITULACIÓN!$CJ178,""),IF($A180="TOTAL",SUM(INDIRECT("BA4:BA"&amp;ROW()-1)),""))</f>
        <v/>
      </c>
      <c r="BB180" s="6" t="str">
        <f ca="1">IF(AND($A180&lt;&gt;"",$A180&lt;&gt;"TOTAL"),IF(AND([8]PDI_TITULACIÓN!$CL178&lt;&gt;"",[8]PDI_TITULACIÓN!$CL178&lt;&gt;0),[8]PDI_TITULACIÓN!$CL178,""),IF($A180="TOTAL",SUM(INDIRECT("BB4:BB"&amp;ROW()-1)),""))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IF(AND($A180&lt;&gt;"",$A180&lt;&gt;"TOTAL"),IF(AND([8]PDI_TITULACIÓN!$CO178&lt;&gt;"",[8]PDI_TITULACIÓN!$CO178&lt;&gt;0),[8]PDI_TITULACIÓN!$CO178,""),IF($A180="TOTAL",SUM(INDIRECT("BD4:BD"&amp;ROW()-1)),""))</f>
        <v/>
      </c>
      <c r="BE180" s="6" t="str">
        <f ca="1">IF(AND($A180&lt;&gt;"",$A180&lt;&gt;"TOTAL"),IF(AND([8]PDI_TITULACIÓN!$CQ178&lt;&gt;"",[8]PDI_TITULACIÓN!$CQ178&lt;&gt;0),[8]PDI_TITULACIÓN!$CQ178,""),IF($A180="TOTAL",SUM(INDIRECT("BE4:BE"&amp;ROW()-1)),""))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IF([8]PDI_TITULACIÓN!$B179&lt;&gt;"",[8]PDI_TITULACIÓN!$B179,IF(AND([8]PDI_TITULACIÓN!$B179="",[8]PDI_TITULACIÓN!$B180="",[8]PDI_TITULACIÓN!$B178=""),"","TOTAL"))</f>
        <v/>
      </c>
      <c r="B181" s="6" t="str">
        <f ca="1">IF(AND($A181&lt;&gt;"",$A181&lt;&gt;"TOTAL"),IF(AND([8]PDI_TITULACIÓN!$C179&lt;&gt;"",[8]PDI_TITULACIÓN!$C179&lt;&gt;0),[8]PDI_TITULACIÓN!$C179,""),IF($A181="TOTAL",SUM(INDIRECT("B4:B"&amp;ROW()-1)),""))</f>
        <v/>
      </c>
      <c r="C181" s="6" t="str">
        <f ca="1">IF(AND($A181&lt;&gt;"",$A181&lt;&gt;"TOTAL"),IF(AND([8]PDI_TITULACIÓN!$E179&lt;&gt;"",[8]PDI_TITULACIÓN!$E179&lt;&gt;0),[8]PDI_TITULACIÓN!$E179,""),IF($A181="TOTAL",SUM(INDIRECT("C4:C"&amp;ROW()-1)),""))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IF(AND($A181&lt;&gt;"",$A181&lt;&gt;"TOTAL"),IF(AND([8]PDI_TITULACIÓN!$H179&lt;&gt;"",[8]PDI_TITULACIÓN!$H179&lt;&gt;0),[8]PDI_TITULACIÓN!$H179,""),IF($A181="TOTAL",SUM(INDIRECT("E4:E"&amp;ROW()-1)),""))</f>
        <v/>
      </c>
      <c r="F181" s="6" t="str">
        <f ca="1">IF(AND($A181&lt;&gt;"",$A181&lt;&gt;"TOTAL"),IF(AND([8]PDI_TITULACIÓN!$J179&lt;&gt;"",[8]PDI_TITULACIÓN!$J179&lt;&gt;0),[8]PDI_TITULACIÓN!$J179,""),IF($A181="TOTAL",SUM(INDIRECT("F4:F"&amp;ROW()-1)),""))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IF(AND($A181&lt;&gt;"",$A181&lt;&gt;"TOTAL"),IF(AND([8]PDI_TITULACIÓN!$M179&lt;&gt;"",[8]PDI_TITULACIÓN!$M179&lt;&gt;0),[8]PDI_TITULACIÓN!$M179,""),IF($A181="TOTAL",SUM(INDIRECT("H4:H"&amp;ROW()-1)),""))</f>
        <v/>
      </c>
      <c r="I181" s="6" t="str">
        <f ca="1">IF(AND($A181&lt;&gt;"",$A181&lt;&gt;"TOTAL"),IF(AND([8]PDI_TITULACIÓN!$O179&lt;&gt;"",[8]PDI_TITULACIÓN!$O179&lt;&gt;0),[8]PDI_TITULACIÓN!$O179,""),IF($A181="TOTAL",SUM(INDIRECT("I4:I"&amp;ROW()-1)),""))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IF(AND($A181&lt;&gt;"",$A181&lt;&gt;"TOTAL"),IF(AND([8]PDI_TITULACIÓN!$R179&lt;&gt;"",[8]PDI_TITULACIÓN!$R179&lt;&gt;0),[8]PDI_TITULACIÓN!$R179,""),IF($A181="TOTAL",SUM(INDIRECT("K4:K"&amp;ROW()-1)),""))</f>
        <v/>
      </c>
      <c r="L181" s="6" t="str">
        <f ca="1">IF(AND($A181&lt;&gt;"",$A181&lt;&gt;"TOTAL"),IF(AND([8]PDI_TITULACIÓN!$T179&lt;&gt;"",[8]PDI_TITULACIÓN!$T179&lt;&gt;0),[8]PDI_TITULACIÓN!$T179,""),IF($A181="TOTAL",SUM(INDIRECT("L4:L"&amp;ROW()-1)),""))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IF(AND($A181&lt;&gt;"",$A181&lt;&gt;"TOTAL"),IF(AND([8]PDI_TITULACIÓN!$W179&lt;&gt;"",[8]PDI_TITULACIÓN!$W179&lt;&gt;0),[8]PDI_TITULACIÓN!$W179,""),IF($A181="TOTAL",SUM(INDIRECT("N4:N"&amp;ROW()-1)),""))</f>
        <v/>
      </c>
      <c r="O181" s="6" t="str">
        <f ca="1">IF(AND($A181&lt;&gt;"",$A181&lt;&gt;"TOTAL"),IF(AND([8]PDI_TITULACIÓN!$Y179&lt;&gt;"",[8]PDI_TITULACIÓN!$Y179&lt;&gt;0),[8]PDI_TITULACIÓN!$Y179,""),IF($A181="TOTAL",SUM(INDIRECT("O4:O"&amp;ROW()-1)),""))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IF(AND($A181&lt;&gt;"",$A181&lt;&gt;"TOTAL"),IF(AND([8]PDI_TITULACIÓN!$AB179&lt;&gt;"",[8]PDI_TITULACIÓN!$AB179&lt;&gt;0),[8]PDI_TITULACIÓN!$AB179,""),IF($A181="TOTAL",SUM(INDIRECT("Q4:Q"&amp;ROW()-1)),""))</f>
        <v/>
      </c>
      <c r="R181" s="6" t="str">
        <f ca="1">IF(AND($A181&lt;&gt;"",$A181&lt;&gt;"TOTAL"),IF(AND([8]PDI_TITULACIÓN!$AD179&lt;&gt;"",[8]PDI_TITULACIÓN!$AD179&lt;&gt;0),[8]PDI_TITULACIÓN!$AD179,""),IF($A181="TOTAL",SUM(INDIRECT("R4:R"&amp;ROW()-1)),""))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IF(AND($A181&lt;&gt;"",$A181&lt;&gt;"TOTAL"),IF(AND([8]PDI_TITULACIÓN!$AG179&lt;&gt;"",[8]PDI_TITULACIÓN!$AG179&lt;&gt;0),[8]PDI_TITULACIÓN!$AG179,""),IF($A181="TOTAL",SUM(INDIRECT("T4:T"&amp;ROW()-1)),""))</f>
        <v/>
      </c>
      <c r="U181" s="6" t="str">
        <f ca="1">IF(AND($A181&lt;&gt;"",$A181&lt;&gt;"TOTAL"),IF(AND([8]PDI_TITULACIÓN!$AI179&lt;&gt;"",[8]PDI_TITULACIÓN!$AI179&lt;&gt;0),[8]PDI_TITULACIÓN!$AI179,""),IF($A181="TOTAL",SUM(INDIRECT("U4:U"&amp;ROW()-1)),""))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IF(AND($A181&lt;&gt;"",$A181&lt;&gt;"TOTAL"),IF(AND([8]PDI_TITULACIÓN!$AL179&lt;&gt;"",[8]PDI_TITULACIÓN!$AL179&lt;&gt;0),[8]PDI_TITULACIÓN!$AL179,""),IF($A181="TOTAL",SUM(INDIRECT("W4:W"&amp;ROW()-1)),""))</f>
        <v/>
      </c>
      <c r="X181" s="6" t="str">
        <f ca="1">IF(AND($A181&lt;&gt;"",$A181&lt;&gt;"TOTAL"),IF(AND([8]PDI_TITULACIÓN!$AN179&lt;&gt;"",[8]PDI_TITULACIÓN!$AN179&lt;&gt;0),[8]PDI_TITULACIÓN!$AN179,""),IF($A181="TOTAL",SUM(INDIRECT("X4:X"&amp;ROW()-1)),""))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IF(AND($A181&lt;&gt;"",$A181&lt;&gt;"TOTAL"),IF(AND([8]PDI_TITULACIÓN!$AQ179&lt;&gt;"",[8]PDI_TITULACIÓN!$AQ179&lt;&gt;0),[8]PDI_TITULACIÓN!$AQ179,""),IF($A181="TOTAL",SUM(INDIRECT("Z4:Z"&amp;ROW()-1)),""))</f>
        <v/>
      </c>
      <c r="AA181" s="6" t="str">
        <f ca="1">IF(AND($A181&lt;&gt;"",$A181&lt;&gt;"TOTAL"),IF(AND([8]PDI_TITULACIÓN!$AS179&lt;&gt;"",[8]PDI_TITULACIÓN!$AS179&lt;&gt;0),[8]PDI_TITULACIÓN!$AS179,""),IF($A181="TOTAL",SUM(INDIRECT("AA4:AA"&amp;ROW()-1)),""))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IF(AND($A181&lt;&gt;"",$A181&lt;&gt;"TOTAL"),IF(AND([8]PDI_TITULACIÓN!$AV179&lt;&gt;"",[8]PDI_TITULACIÓN!$AV179&lt;&gt;0),[8]PDI_TITULACIÓN!$AV179,""),IF($A181="TOTAL",SUM(INDIRECT("AC4:AC"&amp;ROW()-1)),""))</f>
        <v/>
      </c>
      <c r="AD181" s="6" t="str">
        <f ca="1">IF(AND($A181&lt;&gt;"",$A181&lt;&gt;"TOTAL"),IF(AND([8]PDI_TITULACIÓN!$AX179&lt;&gt;"",[8]PDI_TITULACIÓN!$AX179&lt;&gt;0),[8]PDI_TITULACIÓN!$AX179,""),IF($A181="TOTAL",SUM(INDIRECT("AD4:AD"&amp;ROW()-1)),""))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IF(AND($A181&lt;&gt;"",$A181&lt;&gt;"TOTAL"),IF(AND([8]PDI_TITULACIÓN!$BA179&lt;&gt;"",[8]PDI_TITULACIÓN!$BA179&lt;&gt;0),[8]PDI_TITULACIÓN!$BA179,""),IF($A181="TOTAL",SUM(INDIRECT("AF4:AF"&amp;ROW()-1)),""))</f>
        <v/>
      </c>
      <c r="AG181" s="6" t="str">
        <f ca="1">IF(AND($A181&lt;&gt;"",$A181&lt;&gt;"TOTAL"),IF(AND([8]PDI_TITULACIÓN!$BC179&lt;&gt;"",[8]PDI_TITULACIÓN!$BC179&lt;&gt;0),[8]PDI_TITULACIÓN!$BC179,""),IF($A181="TOTAL",SUM(INDIRECT("AG4:AG"&amp;ROW()-1)),""))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IF(AND($A181&lt;&gt;"",$A181&lt;&gt;"TOTAL"),IF(AND([8]PDI_TITULACIÓN!$BF179&lt;&gt;"",[8]PDI_TITULACIÓN!$BF179&lt;&gt;0),[8]PDI_TITULACIÓN!$BF179,""),IF($A181="TOTAL",SUM(INDIRECT("AI4:AI"&amp;ROW()-1)),""))</f>
        <v/>
      </c>
      <c r="AJ181" s="6" t="str">
        <f ca="1">IF(AND($A181&lt;&gt;"",$A181&lt;&gt;"TOTAL"),IF(AND([8]PDI_TITULACIÓN!$BH179&lt;&gt;"",[8]PDI_TITULACIÓN!$BH179&lt;&gt;0),[8]PDI_TITULACIÓN!$BH179,""),IF($A181="TOTAL",SUM(INDIRECT("AJ4:AJ"&amp;ROW()-1)),""))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IF(AND($A181&lt;&gt;"",$A181&lt;&gt;"TOTAL"),IF(AND([8]PDI_TITULACIÓN!$BK179&lt;&gt;"",[8]PDI_TITULACIÓN!$BK179&lt;&gt;0),[8]PDI_TITULACIÓN!$BK179,""),IF($A181="TOTAL",SUM(INDIRECT("AL4:AL"&amp;ROW()-1)),""))</f>
        <v/>
      </c>
      <c r="AM181" s="6" t="str">
        <f ca="1">IF(AND($A181&lt;&gt;"",$A181&lt;&gt;"TOTAL"),IF(AND([8]PDI_TITULACIÓN!$BM179&lt;&gt;"",[8]PDI_TITULACIÓN!$BM179&lt;&gt;0),[8]PDI_TITULACIÓN!$BM179,""),IF($A181="TOTAL",SUM(INDIRECT("AM4:AM"&amp;ROW()-1)),""))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IF(AND($A181&lt;&gt;"",$A181&lt;&gt;"TOTAL"),IF(AND([8]PDI_TITULACIÓN!$BP179&lt;&gt;"",[8]PDI_TITULACIÓN!$BP179&lt;&gt;0),[8]PDI_TITULACIÓN!$BP179,""),IF($A181="TOTAL",SUM(INDIRECT("AO4:AO"&amp;ROW()-1)),""))</f>
        <v/>
      </c>
      <c r="AP181" s="6" t="str">
        <f ca="1">IF(AND($A181&lt;&gt;"",$A181&lt;&gt;"TOTAL"),IF(AND([8]PDI_TITULACIÓN!$BR179&lt;&gt;"",[8]PDI_TITULACIÓN!$BR179&lt;&gt;0),[8]PDI_TITULACIÓN!$BR179,""),IF($A181="TOTAL",SUM(INDIRECT("AP4:AP"&amp;ROW()-1)),""))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IF(AND($A181&lt;&gt;"",$A181&lt;&gt;"TOTAL"),IF(AND([8]PDI_TITULACIÓN!$BU179&lt;&gt;"",[8]PDI_TITULACIÓN!$BU179&lt;&gt;0),[8]PDI_TITULACIÓN!$BU179,""),IF($A181="TOTAL",SUM(INDIRECT("AR4:AR"&amp;ROW()-1)),""))</f>
        <v/>
      </c>
      <c r="AS181" s="6" t="str">
        <f ca="1">IF(AND($A181&lt;&gt;"",$A181&lt;&gt;"TOTAL"),IF(AND([8]PDI_TITULACIÓN!$BW179&lt;&gt;"",[8]PDI_TITULACIÓN!$BW179&lt;&gt;0),[8]PDI_TITULACIÓN!$BW179,""),IF($A181="TOTAL",SUM(INDIRECT("AS4:AS"&amp;ROW()-1)),""))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IF(AND($A181&lt;&gt;"",$A181&lt;&gt;"TOTAL"),IF(AND([8]PDI_TITULACIÓN!$BZ179&lt;&gt;"",[8]PDI_TITULACIÓN!$BZ179&lt;&gt;0),[8]PDI_TITULACIÓN!$BZ179,""),IF($A181="TOTAL",SUM(INDIRECT("AU4:AU"&amp;ROW()-1)),""))</f>
        <v/>
      </c>
      <c r="AV181" s="6" t="str">
        <f ca="1">IF(AND($A181&lt;&gt;"",$A181&lt;&gt;"TOTAL"),IF(AND([8]PDI_TITULACIÓN!$CB179&lt;&gt;"",[8]PDI_TITULACIÓN!$CB179&lt;&gt;0),[8]PDI_TITULACIÓN!$CB179,""),IF($A181="TOTAL",SUM(INDIRECT("AV4:AV"&amp;ROW()-1)),""))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IF(AND($A181&lt;&gt;"",$A181&lt;&gt;"TOTAL"),IF(AND([8]PDI_TITULACIÓN!$CE179&lt;&gt;"",[8]PDI_TITULACIÓN!$CE179&lt;&gt;0),[8]PDI_TITULACIÓN!$CE179,""),IF($A181="TOTAL",SUM(INDIRECT("AX4:AX"&amp;ROW()-1)),""))</f>
        <v/>
      </c>
      <c r="AY181" s="6" t="str">
        <f ca="1">IF(AND($A181&lt;&gt;"",$A181&lt;&gt;"TOTAL"),IF(AND([8]PDI_TITULACIÓN!$CG179&lt;&gt;"",[8]PDI_TITULACIÓN!$CG179&lt;&gt;0),[8]PDI_TITULACIÓN!$CG179,""),IF($A181="TOTAL",SUM(INDIRECT("AY4:AY"&amp;ROW()-1)),""))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IF(AND($A181&lt;&gt;"",$A181&lt;&gt;"TOTAL"),IF(AND([8]PDI_TITULACIÓN!$CJ179&lt;&gt;"",[8]PDI_TITULACIÓN!$CJ179&lt;&gt;0),[8]PDI_TITULACIÓN!$CJ179,""),IF($A181="TOTAL",SUM(INDIRECT("BA4:BA"&amp;ROW()-1)),""))</f>
        <v/>
      </c>
      <c r="BB181" s="6" t="str">
        <f ca="1">IF(AND($A181&lt;&gt;"",$A181&lt;&gt;"TOTAL"),IF(AND([8]PDI_TITULACIÓN!$CL179&lt;&gt;"",[8]PDI_TITULACIÓN!$CL179&lt;&gt;0),[8]PDI_TITULACIÓN!$CL179,""),IF($A181="TOTAL",SUM(INDIRECT("BB4:BB"&amp;ROW()-1)),""))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IF(AND($A181&lt;&gt;"",$A181&lt;&gt;"TOTAL"),IF(AND([8]PDI_TITULACIÓN!$CO179&lt;&gt;"",[8]PDI_TITULACIÓN!$CO179&lt;&gt;0),[8]PDI_TITULACIÓN!$CO179,""),IF($A181="TOTAL",SUM(INDIRECT("BD4:BD"&amp;ROW()-1)),""))</f>
        <v/>
      </c>
      <c r="BE181" s="6" t="str">
        <f ca="1">IF(AND($A181&lt;&gt;"",$A181&lt;&gt;"TOTAL"),IF(AND([8]PDI_TITULACIÓN!$CQ179&lt;&gt;"",[8]PDI_TITULACIÓN!$CQ179&lt;&gt;0),[8]PDI_TITULACIÓN!$CQ179,""),IF($A181="TOTAL",SUM(INDIRECT("BE4:BE"&amp;ROW()-1)),""))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IF([8]PDI_TITULACIÓN!$B180&lt;&gt;"",[8]PDI_TITULACIÓN!$B180,IF(AND([8]PDI_TITULACIÓN!$B180="",[8]PDI_TITULACIÓN!$B181="",[8]PDI_TITULACIÓN!$B179=""),"","TOTAL"))</f>
        <v/>
      </c>
      <c r="B182" s="6" t="str">
        <f ca="1">IF(AND($A182&lt;&gt;"",$A182&lt;&gt;"TOTAL"),IF(AND([8]PDI_TITULACIÓN!$C180&lt;&gt;"",[8]PDI_TITULACIÓN!$C180&lt;&gt;0),[8]PDI_TITULACIÓN!$C180,""),IF($A182="TOTAL",SUM(INDIRECT("B4:B"&amp;ROW()-1)),""))</f>
        <v/>
      </c>
      <c r="C182" s="6" t="str">
        <f ca="1">IF(AND($A182&lt;&gt;"",$A182&lt;&gt;"TOTAL"),IF(AND([8]PDI_TITULACIÓN!$E180&lt;&gt;"",[8]PDI_TITULACIÓN!$E180&lt;&gt;0),[8]PDI_TITULACIÓN!$E180,""),IF($A182="TOTAL",SUM(INDIRECT("C4:C"&amp;ROW()-1)),""))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IF(AND($A182&lt;&gt;"",$A182&lt;&gt;"TOTAL"),IF(AND([8]PDI_TITULACIÓN!$H180&lt;&gt;"",[8]PDI_TITULACIÓN!$H180&lt;&gt;0),[8]PDI_TITULACIÓN!$H180,""),IF($A182="TOTAL",SUM(INDIRECT("E4:E"&amp;ROW()-1)),""))</f>
        <v/>
      </c>
      <c r="F182" s="6" t="str">
        <f ca="1">IF(AND($A182&lt;&gt;"",$A182&lt;&gt;"TOTAL"),IF(AND([8]PDI_TITULACIÓN!$J180&lt;&gt;"",[8]PDI_TITULACIÓN!$J180&lt;&gt;0),[8]PDI_TITULACIÓN!$J180,""),IF($A182="TOTAL",SUM(INDIRECT("F4:F"&amp;ROW()-1)),""))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IF(AND($A182&lt;&gt;"",$A182&lt;&gt;"TOTAL"),IF(AND([8]PDI_TITULACIÓN!$M180&lt;&gt;"",[8]PDI_TITULACIÓN!$M180&lt;&gt;0),[8]PDI_TITULACIÓN!$M180,""),IF($A182="TOTAL",SUM(INDIRECT("H4:H"&amp;ROW()-1)),""))</f>
        <v/>
      </c>
      <c r="I182" s="6" t="str">
        <f ca="1">IF(AND($A182&lt;&gt;"",$A182&lt;&gt;"TOTAL"),IF(AND([8]PDI_TITULACIÓN!$O180&lt;&gt;"",[8]PDI_TITULACIÓN!$O180&lt;&gt;0),[8]PDI_TITULACIÓN!$O180,""),IF($A182="TOTAL",SUM(INDIRECT("I4:I"&amp;ROW()-1)),""))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IF(AND($A182&lt;&gt;"",$A182&lt;&gt;"TOTAL"),IF(AND([8]PDI_TITULACIÓN!$R180&lt;&gt;"",[8]PDI_TITULACIÓN!$R180&lt;&gt;0),[8]PDI_TITULACIÓN!$R180,""),IF($A182="TOTAL",SUM(INDIRECT("K4:K"&amp;ROW()-1)),""))</f>
        <v/>
      </c>
      <c r="L182" s="6" t="str">
        <f ca="1">IF(AND($A182&lt;&gt;"",$A182&lt;&gt;"TOTAL"),IF(AND([8]PDI_TITULACIÓN!$T180&lt;&gt;"",[8]PDI_TITULACIÓN!$T180&lt;&gt;0),[8]PDI_TITULACIÓN!$T180,""),IF($A182="TOTAL",SUM(INDIRECT("L4:L"&amp;ROW()-1)),""))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IF(AND($A182&lt;&gt;"",$A182&lt;&gt;"TOTAL"),IF(AND([8]PDI_TITULACIÓN!$W180&lt;&gt;"",[8]PDI_TITULACIÓN!$W180&lt;&gt;0),[8]PDI_TITULACIÓN!$W180,""),IF($A182="TOTAL",SUM(INDIRECT("N4:N"&amp;ROW()-1)),""))</f>
        <v/>
      </c>
      <c r="O182" s="6" t="str">
        <f ca="1">IF(AND($A182&lt;&gt;"",$A182&lt;&gt;"TOTAL"),IF(AND([8]PDI_TITULACIÓN!$Y180&lt;&gt;"",[8]PDI_TITULACIÓN!$Y180&lt;&gt;0),[8]PDI_TITULACIÓN!$Y180,""),IF($A182="TOTAL",SUM(INDIRECT("O4:O"&amp;ROW()-1)),""))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IF(AND($A182&lt;&gt;"",$A182&lt;&gt;"TOTAL"),IF(AND([8]PDI_TITULACIÓN!$AB180&lt;&gt;"",[8]PDI_TITULACIÓN!$AB180&lt;&gt;0),[8]PDI_TITULACIÓN!$AB180,""),IF($A182="TOTAL",SUM(INDIRECT("Q4:Q"&amp;ROW()-1)),""))</f>
        <v/>
      </c>
      <c r="R182" s="6" t="str">
        <f ca="1">IF(AND($A182&lt;&gt;"",$A182&lt;&gt;"TOTAL"),IF(AND([8]PDI_TITULACIÓN!$AD180&lt;&gt;"",[8]PDI_TITULACIÓN!$AD180&lt;&gt;0),[8]PDI_TITULACIÓN!$AD180,""),IF($A182="TOTAL",SUM(INDIRECT("R4:R"&amp;ROW()-1)),""))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IF(AND($A182&lt;&gt;"",$A182&lt;&gt;"TOTAL"),IF(AND([8]PDI_TITULACIÓN!$AG180&lt;&gt;"",[8]PDI_TITULACIÓN!$AG180&lt;&gt;0),[8]PDI_TITULACIÓN!$AG180,""),IF($A182="TOTAL",SUM(INDIRECT("T4:T"&amp;ROW()-1)),""))</f>
        <v/>
      </c>
      <c r="U182" s="6" t="str">
        <f ca="1">IF(AND($A182&lt;&gt;"",$A182&lt;&gt;"TOTAL"),IF(AND([8]PDI_TITULACIÓN!$AI180&lt;&gt;"",[8]PDI_TITULACIÓN!$AI180&lt;&gt;0),[8]PDI_TITULACIÓN!$AI180,""),IF($A182="TOTAL",SUM(INDIRECT("U4:U"&amp;ROW()-1)),""))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IF(AND($A182&lt;&gt;"",$A182&lt;&gt;"TOTAL"),IF(AND([8]PDI_TITULACIÓN!$AL180&lt;&gt;"",[8]PDI_TITULACIÓN!$AL180&lt;&gt;0),[8]PDI_TITULACIÓN!$AL180,""),IF($A182="TOTAL",SUM(INDIRECT("W4:W"&amp;ROW()-1)),""))</f>
        <v/>
      </c>
      <c r="X182" s="6" t="str">
        <f ca="1">IF(AND($A182&lt;&gt;"",$A182&lt;&gt;"TOTAL"),IF(AND([8]PDI_TITULACIÓN!$AN180&lt;&gt;"",[8]PDI_TITULACIÓN!$AN180&lt;&gt;0),[8]PDI_TITULACIÓN!$AN180,""),IF($A182="TOTAL",SUM(INDIRECT("X4:X"&amp;ROW()-1)),""))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IF(AND($A182&lt;&gt;"",$A182&lt;&gt;"TOTAL"),IF(AND([8]PDI_TITULACIÓN!$AQ180&lt;&gt;"",[8]PDI_TITULACIÓN!$AQ180&lt;&gt;0),[8]PDI_TITULACIÓN!$AQ180,""),IF($A182="TOTAL",SUM(INDIRECT("Z4:Z"&amp;ROW()-1)),""))</f>
        <v/>
      </c>
      <c r="AA182" s="6" t="str">
        <f ca="1">IF(AND($A182&lt;&gt;"",$A182&lt;&gt;"TOTAL"),IF(AND([8]PDI_TITULACIÓN!$AS180&lt;&gt;"",[8]PDI_TITULACIÓN!$AS180&lt;&gt;0),[8]PDI_TITULACIÓN!$AS180,""),IF($A182="TOTAL",SUM(INDIRECT("AA4:AA"&amp;ROW()-1)),""))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IF(AND($A182&lt;&gt;"",$A182&lt;&gt;"TOTAL"),IF(AND([8]PDI_TITULACIÓN!$AV180&lt;&gt;"",[8]PDI_TITULACIÓN!$AV180&lt;&gt;0),[8]PDI_TITULACIÓN!$AV180,""),IF($A182="TOTAL",SUM(INDIRECT("AC4:AC"&amp;ROW()-1)),""))</f>
        <v/>
      </c>
      <c r="AD182" s="6" t="str">
        <f ca="1">IF(AND($A182&lt;&gt;"",$A182&lt;&gt;"TOTAL"),IF(AND([8]PDI_TITULACIÓN!$AX180&lt;&gt;"",[8]PDI_TITULACIÓN!$AX180&lt;&gt;0),[8]PDI_TITULACIÓN!$AX180,""),IF($A182="TOTAL",SUM(INDIRECT("AD4:AD"&amp;ROW()-1)),""))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IF(AND($A182&lt;&gt;"",$A182&lt;&gt;"TOTAL"),IF(AND([8]PDI_TITULACIÓN!$BA180&lt;&gt;"",[8]PDI_TITULACIÓN!$BA180&lt;&gt;0),[8]PDI_TITULACIÓN!$BA180,""),IF($A182="TOTAL",SUM(INDIRECT("AF4:AF"&amp;ROW()-1)),""))</f>
        <v/>
      </c>
      <c r="AG182" s="6" t="str">
        <f ca="1">IF(AND($A182&lt;&gt;"",$A182&lt;&gt;"TOTAL"),IF(AND([8]PDI_TITULACIÓN!$BC180&lt;&gt;"",[8]PDI_TITULACIÓN!$BC180&lt;&gt;0),[8]PDI_TITULACIÓN!$BC180,""),IF($A182="TOTAL",SUM(INDIRECT("AG4:AG"&amp;ROW()-1)),""))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IF(AND($A182&lt;&gt;"",$A182&lt;&gt;"TOTAL"),IF(AND([8]PDI_TITULACIÓN!$BF180&lt;&gt;"",[8]PDI_TITULACIÓN!$BF180&lt;&gt;0),[8]PDI_TITULACIÓN!$BF180,""),IF($A182="TOTAL",SUM(INDIRECT("AI4:AI"&amp;ROW()-1)),""))</f>
        <v/>
      </c>
      <c r="AJ182" s="6" t="str">
        <f ca="1">IF(AND($A182&lt;&gt;"",$A182&lt;&gt;"TOTAL"),IF(AND([8]PDI_TITULACIÓN!$BH180&lt;&gt;"",[8]PDI_TITULACIÓN!$BH180&lt;&gt;0),[8]PDI_TITULACIÓN!$BH180,""),IF($A182="TOTAL",SUM(INDIRECT("AJ4:AJ"&amp;ROW()-1)),""))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IF(AND($A182&lt;&gt;"",$A182&lt;&gt;"TOTAL"),IF(AND([8]PDI_TITULACIÓN!$BK180&lt;&gt;"",[8]PDI_TITULACIÓN!$BK180&lt;&gt;0),[8]PDI_TITULACIÓN!$BK180,""),IF($A182="TOTAL",SUM(INDIRECT("AL4:AL"&amp;ROW()-1)),""))</f>
        <v/>
      </c>
      <c r="AM182" s="6" t="str">
        <f ca="1">IF(AND($A182&lt;&gt;"",$A182&lt;&gt;"TOTAL"),IF(AND([8]PDI_TITULACIÓN!$BM180&lt;&gt;"",[8]PDI_TITULACIÓN!$BM180&lt;&gt;0),[8]PDI_TITULACIÓN!$BM180,""),IF($A182="TOTAL",SUM(INDIRECT("AM4:AM"&amp;ROW()-1)),""))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IF(AND($A182&lt;&gt;"",$A182&lt;&gt;"TOTAL"),IF(AND([8]PDI_TITULACIÓN!$BP180&lt;&gt;"",[8]PDI_TITULACIÓN!$BP180&lt;&gt;0),[8]PDI_TITULACIÓN!$BP180,""),IF($A182="TOTAL",SUM(INDIRECT("AO4:AO"&amp;ROW()-1)),""))</f>
        <v/>
      </c>
      <c r="AP182" s="6" t="str">
        <f ca="1">IF(AND($A182&lt;&gt;"",$A182&lt;&gt;"TOTAL"),IF(AND([8]PDI_TITULACIÓN!$BR180&lt;&gt;"",[8]PDI_TITULACIÓN!$BR180&lt;&gt;0),[8]PDI_TITULACIÓN!$BR180,""),IF($A182="TOTAL",SUM(INDIRECT("AP4:AP"&amp;ROW()-1)),""))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IF(AND($A182&lt;&gt;"",$A182&lt;&gt;"TOTAL"),IF(AND([8]PDI_TITULACIÓN!$BU180&lt;&gt;"",[8]PDI_TITULACIÓN!$BU180&lt;&gt;0),[8]PDI_TITULACIÓN!$BU180,""),IF($A182="TOTAL",SUM(INDIRECT("AR4:AR"&amp;ROW()-1)),""))</f>
        <v/>
      </c>
      <c r="AS182" s="6" t="str">
        <f ca="1">IF(AND($A182&lt;&gt;"",$A182&lt;&gt;"TOTAL"),IF(AND([8]PDI_TITULACIÓN!$BW180&lt;&gt;"",[8]PDI_TITULACIÓN!$BW180&lt;&gt;0),[8]PDI_TITULACIÓN!$BW180,""),IF($A182="TOTAL",SUM(INDIRECT("AS4:AS"&amp;ROW()-1)),""))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IF(AND($A182&lt;&gt;"",$A182&lt;&gt;"TOTAL"),IF(AND([8]PDI_TITULACIÓN!$BZ180&lt;&gt;"",[8]PDI_TITULACIÓN!$BZ180&lt;&gt;0),[8]PDI_TITULACIÓN!$BZ180,""),IF($A182="TOTAL",SUM(INDIRECT("AU4:AU"&amp;ROW()-1)),""))</f>
        <v/>
      </c>
      <c r="AV182" s="6" t="str">
        <f ca="1">IF(AND($A182&lt;&gt;"",$A182&lt;&gt;"TOTAL"),IF(AND([8]PDI_TITULACIÓN!$CB180&lt;&gt;"",[8]PDI_TITULACIÓN!$CB180&lt;&gt;0),[8]PDI_TITULACIÓN!$CB180,""),IF($A182="TOTAL",SUM(INDIRECT("AV4:AV"&amp;ROW()-1)),""))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IF(AND($A182&lt;&gt;"",$A182&lt;&gt;"TOTAL"),IF(AND([8]PDI_TITULACIÓN!$CE180&lt;&gt;"",[8]PDI_TITULACIÓN!$CE180&lt;&gt;0),[8]PDI_TITULACIÓN!$CE180,""),IF($A182="TOTAL",SUM(INDIRECT("AX4:AX"&amp;ROW()-1)),""))</f>
        <v/>
      </c>
      <c r="AY182" s="6" t="str">
        <f ca="1">IF(AND($A182&lt;&gt;"",$A182&lt;&gt;"TOTAL"),IF(AND([8]PDI_TITULACIÓN!$CG180&lt;&gt;"",[8]PDI_TITULACIÓN!$CG180&lt;&gt;0),[8]PDI_TITULACIÓN!$CG180,""),IF($A182="TOTAL",SUM(INDIRECT("AY4:AY"&amp;ROW()-1)),""))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IF(AND($A182&lt;&gt;"",$A182&lt;&gt;"TOTAL"),IF(AND([8]PDI_TITULACIÓN!$CJ180&lt;&gt;"",[8]PDI_TITULACIÓN!$CJ180&lt;&gt;0),[8]PDI_TITULACIÓN!$CJ180,""),IF($A182="TOTAL",SUM(INDIRECT("BA4:BA"&amp;ROW()-1)),""))</f>
        <v/>
      </c>
      <c r="BB182" s="6" t="str">
        <f ca="1">IF(AND($A182&lt;&gt;"",$A182&lt;&gt;"TOTAL"),IF(AND([8]PDI_TITULACIÓN!$CL180&lt;&gt;"",[8]PDI_TITULACIÓN!$CL180&lt;&gt;0),[8]PDI_TITULACIÓN!$CL180,""),IF($A182="TOTAL",SUM(INDIRECT("BB4:BB"&amp;ROW()-1)),""))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IF(AND($A182&lt;&gt;"",$A182&lt;&gt;"TOTAL"),IF(AND([8]PDI_TITULACIÓN!$CO180&lt;&gt;"",[8]PDI_TITULACIÓN!$CO180&lt;&gt;0),[8]PDI_TITULACIÓN!$CO180,""),IF($A182="TOTAL",SUM(INDIRECT("BD4:BD"&amp;ROW()-1)),""))</f>
        <v/>
      </c>
      <c r="BE182" s="6" t="str">
        <f ca="1">IF(AND($A182&lt;&gt;"",$A182&lt;&gt;"TOTAL"),IF(AND([8]PDI_TITULACIÓN!$CQ180&lt;&gt;"",[8]PDI_TITULACIÓN!$CQ180&lt;&gt;0),[8]PDI_TITULACIÓN!$CQ180,""),IF($A182="TOTAL",SUM(INDIRECT("BE4:BE"&amp;ROW()-1)),""))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IF([8]PDI_TITULACIÓN!$B181&lt;&gt;"",[8]PDI_TITULACIÓN!$B181,IF(AND([8]PDI_TITULACIÓN!$B181="",[8]PDI_TITULACIÓN!$B182="",[8]PDI_TITULACIÓN!$B180=""),"","TOTAL"))</f>
        <v/>
      </c>
      <c r="B183" s="6" t="str">
        <f ca="1">IF(AND($A183&lt;&gt;"",$A183&lt;&gt;"TOTAL"),IF(AND([8]PDI_TITULACIÓN!$C181&lt;&gt;"",[8]PDI_TITULACIÓN!$C181&lt;&gt;0),[8]PDI_TITULACIÓN!$C181,""),IF($A183="TOTAL",SUM(INDIRECT("B4:B"&amp;ROW()-1)),""))</f>
        <v/>
      </c>
      <c r="C183" s="6" t="str">
        <f ca="1">IF(AND($A183&lt;&gt;"",$A183&lt;&gt;"TOTAL"),IF(AND([8]PDI_TITULACIÓN!$E181&lt;&gt;"",[8]PDI_TITULACIÓN!$E181&lt;&gt;0),[8]PDI_TITULACIÓN!$E181,""),IF($A183="TOTAL",SUM(INDIRECT("C4:C"&amp;ROW()-1)),""))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IF(AND($A183&lt;&gt;"",$A183&lt;&gt;"TOTAL"),IF(AND([8]PDI_TITULACIÓN!$H181&lt;&gt;"",[8]PDI_TITULACIÓN!$H181&lt;&gt;0),[8]PDI_TITULACIÓN!$H181,""),IF($A183="TOTAL",SUM(INDIRECT("E4:E"&amp;ROW()-1)),""))</f>
        <v/>
      </c>
      <c r="F183" s="6" t="str">
        <f ca="1">IF(AND($A183&lt;&gt;"",$A183&lt;&gt;"TOTAL"),IF(AND([8]PDI_TITULACIÓN!$J181&lt;&gt;"",[8]PDI_TITULACIÓN!$J181&lt;&gt;0),[8]PDI_TITULACIÓN!$J181,""),IF($A183="TOTAL",SUM(INDIRECT("F4:F"&amp;ROW()-1)),""))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IF(AND($A183&lt;&gt;"",$A183&lt;&gt;"TOTAL"),IF(AND([8]PDI_TITULACIÓN!$M181&lt;&gt;"",[8]PDI_TITULACIÓN!$M181&lt;&gt;0),[8]PDI_TITULACIÓN!$M181,""),IF($A183="TOTAL",SUM(INDIRECT("H4:H"&amp;ROW()-1)),""))</f>
        <v/>
      </c>
      <c r="I183" s="6" t="str">
        <f ca="1">IF(AND($A183&lt;&gt;"",$A183&lt;&gt;"TOTAL"),IF(AND([8]PDI_TITULACIÓN!$O181&lt;&gt;"",[8]PDI_TITULACIÓN!$O181&lt;&gt;0),[8]PDI_TITULACIÓN!$O181,""),IF($A183="TOTAL",SUM(INDIRECT("I4:I"&amp;ROW()-1)),""))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IF(AND($A183&lt;&gt;"",$A183&lt;&gt;"TOTAL"),IF(AND([8]PDI_TITULACIÓN!$R181&lt;&gt;"",[8]PDI_TITULACIÓN!$R181&lt;&gt;0),[8]PDI_TITULACIÓN!$R181,""),IF($A183="TOTAL",SUM(INDIRECT("K4:K"&amp;ROW()-1)),""))</f>
        <v/>
      </c>
      <c r="L183" s="6" t="str">
        <f ca="1">IF(AND($A183&lt;&gt;"",$A183&lt;&gt;"TOTAL"),IF(AND([8]PDI_TITULACIÓN!$T181&lt;&gt;"",[8]PDI_TITULACIÓN!$T181&lt;&gt;0),[8]PDI_TITULACIÓN!$T181,""),IF($A183="TOTAL",SUM(INDIRECT("L4:L"&amp;ROW()-1)),""))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IF(AND($A183&lt;&gt;"",$A183&lt;&gt;"TOTAL"),IF(AND([8]PDI_TITULACIÓN!$W181&lt;&gt;"",[8]PDI_TITULACIÓN!$W181&lt;&gt;0),[8]PDI_TITULACIÓN!$W181,""),IF($A183="TOTAL",SUM(INDIRECT("N4:N"&amp;ROW()-1)),""))</f>
        <v/>
      </c>
      <c r="O183" s="6" t="str">
        <f ca="1">IF(AND($A183&lt;&gt;"",$A183&lt;&gt;"TOTAL"),IF(AND([8]PDI_TITULACIÓN!$Y181&lt;&gt;"",[8]PDI_TITULACIÓN!$Y181&lt;&gt;0),[8]PDI_TITULACIÓN!$Y181,""),IF($A183="TOTAL",SUM(INDIRECT("O4:O"&amp;ROW()-1)),""))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IF(AND($A183&lt;&gt;"",$A183&lt;&gt;"TOTAL"),IF(AND([8]PDI_TITULACIÓN!$AB181&lt;&gt;"",[8]PDI_TITULACIÓN!$AB181&lt;&gt;0),[8]PDI_TITULACIÓN!$AB181,""),IF($A183="TOTAL",SUM(INDIRECT("Q4:Q"&amp;ROW()-1)),""))</f>
        <v/>
      </c>
      <c r="R183" s="6" t="str">
        <f ca="1">IF(AND($A183&lt;&gt;"",$A183&lt;&gt;"TOTAL"),IF(AND([8]PDI_TITULACIÓN!$AD181&lt;&gt;"",[8]PDI_TITULACIÓN!$AD181&lt;&gt;0),[8]PDI_TITULACIÓN!$AD181,""),IF($A183="TOTAL",SUM(INDIRECT("R4:R"&amp;ROW()-1)),""))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IF(AND($A183&lt;&gt;"",$A183&lt;&gt;"TOTAL"),IF(AND([8]PDI_TITULACIÓN!$AG181&lt;&gt;"",[8]PDI_TITULACIÓN!$AG181&lt;&gt;0),[8]PDI_TITULACIÓN!$AG181,""),IF($A183="TOTAL",SUM(INDIRECT("T4:T"&amp;ROW()-1)),""))</f>
        <v/>
      </c>
      <c r="U183" s="6" t="str">
        <f ca="1">IF(AND($A183&lt;&gt;"",$A183&lt;&gt;"TOTAL"),IF(AND([8]PDI_TITULACIÓN!$AI181&lt;&gt;"",[8]PDI_TITULACIÓN!$AI181&lt;&gt;0),[8]PDI_TITULACIÓN!$AI181,""),IF($A183="TOTAL",SUM(INDIRECT("U4:U"&amp;ROW()-1)),""))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IF(AND($A183&lt;&gt;"",$A183&lt;&gt;"TOTAL"),IF(AND([8]PDI_TITULACIÓN!$AL181&lt;&gt;"",[8]PDI_TITULACIÓN!$AL181&lt;&gt;0),[8]PDI_TITULACIÓN!$AL181,""),IF($A183="TOTAL",SUM(INDIRECT("W4:W"&amp;ROW()-1)),""))</f>
        <v/>
      </c>
      <c r="X183" s="6" t="str">
        <f ca="1">IF(AND($A183&lt;&gt;"",$A183&lt;&gt;"TOTAL"),IF(AND([8]PDI_TITULACIÓN!$AN181&lt;&gt;"",[8]PDI_TITULACIÓN!$AN181&lt;&gt;0),[8]PDI_TITULACIÓN!$AN181,""),IF($A183="TOTAL",SUM(INDIRECT("X4:X"&amp;ROW()-1)),""))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IF(AND($A183&lt;&gt;"",$A183&lt;&gt;"TOTAL"),IF(AND([8]PDI_TITULACIÓN!$AQ181&lt;&gt;"",[8]PDI_TITULACIÓN!$AQ181&lt;&gt;0),[8]PDI_TITULACIÓN!$AQ181,""),IF($A183="TOTAL",SUM(INDIRECT("Z4:Z"&amp;ROW()-1)),""))</f>
        <v/>
      </c>
      <c r="AA183" s="6" t="str">
        <f ca="1">IF(AND($A183&lt;&gt;"",$A183&lt;&gt;"TOTAL"),IF(AND([8]PDI_TITULACIÓN!$AS181&lt;&gt;"",[8]PDI_TITULACIÓN!$AS181&lt;&gt;0),[8]PDI_TITULACIÓN!$AS181,""),IF($A183="TOTAL",SUM(INDIRECT("AA4:AA"&amp;ROW()-1)),""))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IF(AND($A183&lt;&gt;"",$A183&lt;&gt;"TOTAL"),IF(AND([8]PDI_TITULACIÓN!$AV181&lt;&gt;"",[8]PDI_TITULACIÓN!$AV181&lt;&gt;0),[8]PDI_TITULACIÓN!$AV181,""),IF($A183="TOTAL",SUM(INDIRECT("AC4:AC"&amp;ROW()-1)),""))</f>
        <v/>
      </c>
      <c r="AD183" s="6" t="str">
        <f ca="1">IF(AND($A183&lt;&gt;"",$A183&lt;&gt;"TOTAL"),IF(AND([8]PDI_TITULACIÓN!$AX181&lt;&gt;"",[8]PDI_TITULACIÓN!$AX181&lt;&gt;0),[8]PDI_TITULACIÓN!$AX181,""),IF($A183="TOTAL",SUM(INDIRECT("AD4:AD"&amp;ROW()-1)),""))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IF(AND($A183&lt;&gt;"",$A183&lt;&gt;"TOTAL"),IF(AND([8]PDI_TITULACIÓN!$BA181&lt;&gt;"",[8]PDI_TITULACIÓN!$BA181&lt;&gt;0),[8]PDI_TITULACIÓN!$BA181,""),IF($A183="TOTAL",SUM(INDIRECT("AF4:AF"&amp;ROW()-1)),""))</f>
        <v/>
      </c>
      <c r="AG183" s="6" t="str">
        <f ca="1">IF(AND($A183&lt;&gt;"",$A183&lt;&gt;"TOTAL"),IF(AND([8]PDI_TITULACIÓN!$BC181&lt;&gt;"",[8]PDI_TITULACIÓN!$BC181&lt;&gt;0),[8]PDI_TITULACIÓN!$BC181,""),IF($A183="TOTAL",SUM(INDIRECT("AG4:AG"&amp;ROW()-1)),""))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IF(AND($A183&lt;&gt;"",$A183&lt;&gt;"TOTAL"),IF(AND([8]PDI_TITULACIÓN!$BF181&lt;&gt;"",[8]PDI_TITULACIÓN!$BF181&lt;&gt;0),[8]PDI_TITULACIÓN!$BF181,""),IF($A183="TOTAL",SUM(INDIRECT("AI4:AI"&amp;ROW()-1)),""))</f>
        <v/>
      </c>
      <c r="AJ183" s="6" t="str">
        <f ca="1">IF(AND($A183&lt;&gt;"",$A183&lt;&gt;"TOTAL"),IF(AND([8]PDI_TITULACIÓN!$BH181&lt;&gt;"",[8]PDI_TITULACIÓN!$BH181&lt;&gt;0),[8]PDI_TITULACIÓN!$BH181,""),IF($A183="TOTAL",SUM(INDIRECT("AJ4:AJ"&amp;ROW()-1)),""))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IF(AND($A183&lt;&gt;"",$A183&lt;&gt;"TOTAL"),IF(AND([8]PDI_TITULACIÓN!$BK181&lt;&gt;"",[8]PDI_TITULACIÓN!$BK181&lt;&gt;0),[8]PDI_TITULACIÓN!$BK181,""),IF($A183="TOTAL",SUM(INDIRECT("AL4:AL"&amp;ROW()-1)),""))</f>
        <v/>
      </c>
      <c r="AM183" s="6" t="str">
        <f ca="1">IF(AND($A183&lt;&gt;"",$A183&lt;&gt;"TOTAL"),IF(AND([8]PDI_TITULACIÓN!$BM181&lt;&gt;"",[8]PDI_TITULACIÓN!$BM181&lt;&gt;0),[8]PDI_TITULACIÓN!$BM181,""),IF($A183="TOTAL",SUM(INDIRECT("AM4:AM"&amp;ROW()-1)),""))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IF(AND($A183&lt;&gt;"",$A183&lt;&gt;"TOTAL"),IF(AND([8]PDI_TITULACIÓN!$BP181&lt;&gt;"",[8]PDI_TITULACIÓN!$BP181&lt;&gt;0),[8]PDI_TITULACIÓN!$BP181,""),IF($A183="TOTAL",SUM(INDIRECT("AO4:AO"&amp;ROW()-1)),""))</f>
        <v/>
      </c>
      <c r="AP183" s="6" t="str">
        <f ca="1">IF(AND($A183&lt;&gt;"",$A183&lt;&gt;"TOTAL"),IF(AND([8]PDI_TITULACIÓN!$BR181&lt;&gt;"",[8]PDI_TITULACIÓN!$BR181&lt;&gt;0),[8]PDI_TITULACIÓN!$BR181,""),IF($A183="TOTAL",SUM(INDIRECT("AP4:AP"&amp;ROW()-1)),""))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IF(AND($A183&lt;&gt;"",$A183&lt;&gt;"TOTAL"),IF(AND([8]PDI_TITULACIÓN!$BU181&lt;&gt;"",[8]PDI_TITULACIÓN!$BU181&lt;&gt;0),[8]PDI_TITULACIÓN!$BU181,""),IF($A183="TOTAL",SUM(INDIRECT("AR4:AR"&amp;ROW()-1)),""))</f>
        <v/>
      </c>
      <c r="AS183" s="6" t="str">
        <f ca="1">IF(AND($A183&lt;&gt;"",$A183&lt;&gt;"TOTAL"),IF(AND([8]PDI_TITULACIÓN!$BW181&lt;&gt;"",[8]PDI_TITULACIÓN!$BW181&lt;&gt;0),[8]PDI_TITULACIÓN!$BW181,""),IF($A183="TOTAL",SUM(INDIRECT("AS4:AS"&amp;ROW()-1)),""))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IF(AND($A183&lt;&gt;"",$A183&lt;&gt;"TOTAL"),IF(AND([8]PDI_TITULACIÓN!$BZ181&lt;&gt;"",[8]PDI_TITULACIÓN!$BZ181&lt;&gt;0),[8]PDI_TITULACIÓN!$BZ181,""),IF($A183="TOTAL",SUM(INDIRECT("AU4:AU"&amp;ROW()-1)),""))</f>
        <v/>
      </c>
      <c r="AV183" s="6" t="str">
        <f ca="1">IF(AND($A183&lt;&gt;"",$A183&lt;&gt;"TOTAL"),IF(AND([8]PDI_TITULACIÓN!$CB181&lt;&gt;"",[8]PDI_TITULACIÓN!$CB181&lt;&gt;0),[8]PDI_TITULACIÓN!$CB181,""),IF($A183="TOTAL",SUM(INDIRECT("AV4:AV"&amp;ROW()-1)),""))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IF(AND($A183&lt;&gt;"",$A183&lt;&gt;"TOTAL"),IF(AND([8]PDI_TITULACIÓN!$CE181&lt;&gt;"",[8]PDI_TITULACIÓN!$CE181&lt;&gt;0),[8]PDI_TITULACIÓN!$CE181,""),IF($A183="TOTAL",SUM(INDIRECT("AX4:AX"&amp;ROW()-1)),""))</f>
        <v/>
      </c>
      <c r="AY183" s="6" t="str">
        <f ca="1">IF(AND($A183&lt;&gt;"",$A183&lt;&gt;"TOTAL"),IF(AND([8]PDI_TITULACIÓN!$CG181&lt;&gt;"",[8]PDI_TITULACIÓN!$CG181&lt;&gt;0),[8]PDI_TITULACIÓN!$CG181,""),IF($A183="TOTAL",SUM(INDIRECT("AY4:AY"&amp;ROW()-1)),""))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IF(AND($A183&lt;&gt;"",$A183&lt;&gt;"TOTAL"),IF(AND([8]PDI_TITULACIÓN!$CJ181&lt;&gt;"",[8]PDI_TITULACIÓN!$CJ181&lt;&gt;0),[8]PDI_TITULACIÓN!$CJ181,""),IF($A183="TOTAL",SUM(INDIRECT("BA4:BA"&amp;ROW()-1)),""))</f>
        <v/>
      </c>
      <c r="BB183" s="6" t="str">
        <f ca="1">IF(AND($A183&lt;&gt;"",$A183&lt;&gt;"TOTAL"),IF(AND([8]PDI_TITULACIÓN!$CL181&lt;&gt;"",[8]PDI_TITULACIÓN!$CL181&lt;&gt;0),[8]PDI_TITULACIÓN!$CL181,""),IF($A183="TOTAL",SUM(INDIRECT("BB4:BB"&amp;ROW()-1)),""))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IF(AND($A183&lt;&gt;"",$A183&lt;&gt;"TOTAL"),IF(AND([8]PDI_TITULACIÓN!$CO181&lt;&gt;"",[8]PDI_TITULACIÓN!$CO181&lt;&gt;0),[8]PDI_TITULACIÓN!$CO181,""),IF($A183="TOTAL",SUM(INDIRECT("BD4:BD"&amp;ROW()-1)),""))</f>
        <v/>
      </c>
      <c r="BE183" s="6" t="str">
        <f ca="1">IF(AND($A183&lt;&gt;"",$A183&lt;&gt;"TOTAL"),IF(AND([8]PDI_TITULACIÓN!$CQ181&lt;&gt;"",[8]PDI_TITULACIÓN!$CQ181&lt;&gt;0),[8]PDI_TITULACIÓN!$CQ181,""),IF($A183="TOTAL",SUM(INDIRECT("BE4:BE"&amp;ROW()-1)),""))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IF([8]PDI_TITULACIÓN!$B182&lt;&gt;"",[8]PDI_TITULACIÓN!$B182,IF(AND([8]PDI_TITULACIÓN!$B182="",[8]PDI_TITULACIÓN!$B183="",[8]PDI_TITULACIÓN!$B181=""),"","TOTAL"))</f>
        <v/>
      </c>
      <c r="B184" s="6" t="str">
        <f ca="1">IF(AND($A184&lt;&gt;"",$A184&lt;&gt;"TOTAL"),IF(AND([8]PDI_TITULACIÓN!$C182&lt;&gt;"",[8]PDI_TITULACIÓN!$C182&lt;&gt;0),[8]PDI_TITULACIÓN!$C182,""),IF($A184="TOTAL",SUM(INDIRECT("B4:B"&amp;ROW()-1)),""))</f>
        <v/>
      </c>
      <c r="C184" s="6" t="str">
        <f ca="1">IF(AND($A184&lt;&gt;"",$A184&lt;&gt;"TOTAL"),IF(AND([8]PDI_TITULACIÓN!$E182&lt;&gt;"",[8]PDI_TITULACIÓN!$E182&lt;&gt;0),[8]PDI_TITULACIÓN!$E182,""),IF($A184="TOTAL",SUM(INDIRECT("C4:C"&amp;ROW()-1)),""))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IF(AND($A184&lt;&gt;"",$A184&lt;&gt;"TOTAL"),IF(AND([8]PDI_TITULACIÓN!$H182&lt;&gt;"",[8]PDI_TITULACIÓN!$H182&lt;&gt;0),[8]PDI_TITULACIÓN!$H182,""),IF($A184="TOTAL",SUM(INDIRECT("E4:E"&amp;ROW()-1)),""))</f>
        <v/>
      </c>
      <c r="F184" s="6" t="str">
        <f ca="1">IF(AND($A184&lt;&gt;"",$A184&lt;&gt;"TOTAL"),IF(AND([8]PDI_TITULACIÓN!$J182&lt;&gt;"",[8]PDI_TITULACIÓN!$J182&lt;&gt;0),[8]PDI_TITULACIÓN!$J182,""),IF($A184="TOTAL",SUM(INDIRECT("F4:F"&amp;ROW()-1)),""))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IF(AND($A184&lt;&gt;"",$A184&lt;&gt;"TOTAL"),IF(AND([8]PDI_TITULACIÓN!$M182&lt;&gt;"",[8]PDI_TITULACIÓN!$M182&lt;&gt;0),[8]PDI_TITULACIÓN!$M182,""),IF($A184="TOTAL",SUM(INDIRECT("H4:H"&amp;ROW()-1)),""))</f>
        <v/>
      </c>
      <c r="I184" s="6" t="str">
        <f ca="1">IF(AND($A184&lt;&gt;"",$A184&lt;&gt;"TOTAL"),IF(AND([8]PDI_TITULACIÓN!$O182&lt;&gt;"",[8]PDI_TITULACIÓN!$O182&lt;&gt;0),[8]PDI_TITULACIÓN!$O182,""),IF($A184="TOTAL",SUM(INDIRECT("I4:I"&amp;ROW()-1)),""))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IF(AND($A184&lt;&gt;"",$A184&lt;&gt;"TOTAL"),IF(AND([8]PDI_TITULACIÓN!$R182&lt;&gt;"",[8]PDI_TITULACIÓN!$R182&lt;&gt;0),[8]PDI_TITULACIÓN!$R182,""),IF($A184="TOTAL",SUM(INDIRECT("K4:K"&amp;ROW()-1)),""))</f>
        <v/>
      </c>
      <c r="L184" s="6" t="str">
        <f ca="1">IF(AND($A184&lt;&gt;"",$A184&lt;&gt;"TOTAL"),IF(AND([8]PDI_TITULACIÓN!$T182&lt;&gt;"",[8]PDI_TITULACIÓN!$T182&lt;&gt;0),[8]PDI_TITULACIÓN!$T182,""),IF($A184="TOTAL",SUM(INDIRECT("L4:L"&amp;ROW()-1)),""))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IF(AND($A184&lt;&gt;"",$A184&lt;&gt;"TOTAL"),IF(AND([8]PDI_TITULACIÓN!$W182&lt;&gt;"",[8]PDI_TITULACIÓN!$W182&lt;&gt;0),[8]PDI_TITULACIÓN!$W182,""),IF($A184="TOTAL",SUM(INDIRECT("N4:N"&amp;ROW()-1)),""))</f>
        <v/>
      </c>
      <c r="O184" s="6" t="str">
        <f ca="1">IF(AND($A184&lt;&gt;"",$A184&lt;&gt;"TOTAL"),IF(AND([8]PDI_TITULACIÓN!$Y182&lt;&gt;"",[8]PDI_TITULACIÓN!$Y182&lt;&gt;0),[8]PDI_TITULACIÓN!$Y182,""),IF($A184="TOTAL",SUM(INDIRECT("O4:O"&amp;ROW()-1)),""))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IF(AND($A184&lt;&gt;"",$A184&lt;&gt;"TOTAL"),IF(AND([8]PDI_TITULACIÓN!$AB182&lt;&gt;"",[8]PDI_TITULACIÓN!$AB182&lt;&gt;0),[8]PDI_TITULACIÓN!$AB182,""),IF($A184="TOTAL",SUM(INDIRECT("Q4:Q"&amp;ROW()-1)),""))</f>
        <v/>
      </c>
      <c r="R184" s="6" t="str">
        <f ca="1">IF(AND($A184&lt;&gt;"",$A184&lt;&gt;"TOTAL"),IF(AND([8]PDI_TITULACIÓN!$AD182&lt;&gt;"",[8]PDI_TITULACIÓN!$AD182&lt;&gt;0),[8]PDI_TITULACIÓN!$AD182,""),IF($A184="TOTAL",SUM(INDIRECT("R4:R"&amp;ROW()-1)),""))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IF(AND($A184&lt;&gt;"",$A184&lt;&gt;"TOTAL"),IF(AND([8]PDI_TITULACIÓN!$AG182&lt;&gt;"",[8]PDI_TITULACIÓN!$AG182&lt;&gt;0),[8]PDI_TITULACIÓN!$AG182,""),IF($A184="TOTAL",SUM(INDIRECT("T4:T"&amp;ROW()-1)),""))</f>
        <v/>
      </c>
      <c r="U184" s="6" t="str">
        <f ca="1">IF(AND($A184&lt;&gt;"",$A184&lt;&gt;"TOTAL"),IF(AND([8]PDI_TITULACIÓN!$AI182&lt;&gt;"",[8]PDI_TITULACIÓN!$AI182&lt;&gt;0),[8]PDI_TITULACIÓN!$AI182,""),IF($A184="TOTAL",SUM(INDIRECT("U4:U"&amp;ROW()-1)),""))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IF(AND($A184&lt;&gt;"",$A184&lt;&gt;"TOTAL"),IF(AND([8]PDI_TITULACIÓN!$AL182&lt;&gt;"",[8]PDI_TITULACIÓN!$AL182&lt;&gt;0),[8]PDI_TITULACIÓN!$AL182,""),IF($A184="TOTAL",SUM(INDIRECT("W4:W"&amp;ROW()-1)),""))</f>
        <v/>
      </c>
      <c r="X184" s="6" t="str">
        <f ca="1">IF(AND($A184&lt;&gt;"",$A184&lt;&gt;"TOTAL"),IF(AND([8]PDI_TITULACIÓN!$AN182&lt;&gt;"",[8]PDI_TITULACIÓN!$AN182&lt;&gt;0),[8]PDI_TITULACIÓN!$AN182,""),IF($A184="TOTAL",SUM(INDIRECT("X4:X"&amp;ROW()-1)),""))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IF(AND($A184&lt;&gt;"",$A184&lt;&gt;"TOTAL"),IF(AND([8]PDI_TITULACIÓN!$AQ182&lt;&gt;"",[8]PDI_TITULACIÓN!$AQ182&lt;&gt;0),[8]PDI_TITULACIÓN!$AQ182,""),IF($A184="TOTAL",SUM(INDIRECT("Z4:Z"&amp;ROW()-1)),""))</f>
        <v/>
      </c>
      <c r="AA184" s="6" t="str">
        <f ca="1">IF(AND($A184&lt;&gt;"",$A184&lt;&gt;"TOTAL"),IF(AND([8]PDI_TITULACIÓN!$AS182&lt;&gt;"",[8]PDI_TITULACIÓN!$AS182&lt;&gt;0),[8]PDI_TITULACIÓN!$AS182,""),IF($A184="TOTAL",SUM(INDIRECT("AA4:AA"&amp;ROW()-1)),""))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IF(AND($A184&lt;&gt;"",$A184&lt;&gt;"TOTAL"),IF(AND([8]PDI_TITULACIÓN!$AV182&lt;&gt;"",[8]PDI_TITULACIÓN!$AV182&lt;&gt;0),[8]PDI_TITULACIÓN!$AV182,""),IF($A184="TOTAL",SUM(INDIRECT("AC4:AC"&amp;ROW()-1)),""))</f>
        <v/>
      </c>
      <c r="AD184" s="6" t="str">
        <f ca="1">IF(AND($A184&lt;&gt;"",$A184&lt;&gt;"TOTAL"),IF(AND([8]PDI_TITULACIÓN!$AX182&lt;&gt;"",[8]PDI_TITULACIÓN!$AX182&lt;&gt;0),[8]PDI_TITULACIÓN!$AX182,""),IF($A184="TOTAL",SUM(INDIRECT("AD4:AD"&amp;ROW()-1)),""))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IF(AND($A184&lt;&gt;"",$A184&lt;&gt;"TOTAL"),IF(AND([8]PDI_TITULACIÓN!$BA182&lt;&gt;"",[8]PDI_TITULACIÓN!$BA182&lt;&gt;0),[8]PDI_TITULACIÓN!$BA182,""),IF($A184="TOTAL",SUM(INDIRECT("AF4:AF"&amp;ROW()-1)),""))</f>
        <v/>
      </c>
      <c r="AG184" s="6" t="str">
        <f ca="1">IF(AND($A184&lt;&gt;"",$A184&lt;&gt;"TOTAL"),IF(AND([8]PDI_TITULACIÓN!$BC182&lt;&gt;"",[8]PDI_TITULACIÓN!$BC182&lt;&gt;0),[8]PDI_TITULACIÓN!$BC182,""),IF($A184="TOTAL",SUM(INDIRECT("AG4:AG"&amp;ROW()-1)),""))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IF(AND($A184&lt;&gt;"",$A184&lt;&gt;"TOTAL"),IF(AND([8]PDI_TITULACIÓN!$BF182&lt;&gt;"",[8]PDI_TITULACIÓN!$BF182&lt;&gt;0),[8]PDI_TITULACIÓN!$BF182,""),IF($A184="TOTAL",SUM(INDIRECT("AI4:AI"&amp;ROW()-1)),""))</f>
        <v/>
      </c>
      <c r="AJ184" s="6" t="str">
        <f ca="1">IF(AND($A184&lt;&gt;"",$A184&lt;&gt;"TOTAL"),IF(AND([8]PDI_TITULACIÓN!$BH182&lt;&gt;"",[8]PDI_TITULACIÓN!$BH182&lt;&gt;0),[8]PDI_TITULACIÓN!$BH182,""),IF($A184="TOTAL",SUM(INDIRECT("AJ4:AJ"&amp;ROW()-1)),""))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IF(AND($A184&lt;&gt;"",$A184&lt;&gt;"TOTAL"),IF(AND([8]PDI_TITULACIÓN!$BK182&lt;&gt;"",[8]PDI_TITULACIÓN!$BK182&lt;&gt;0),[8]PDI_TITULACIÓN!$BK182,""),IF($A184="TOTAL",SUM(INDIRECT("AL4:AL"&amp;ROW()-1)),""))</f>
        <v/>
      </c>
      <c r="AM184" s="6" t="str">
        <f ca="1">IF(AND($A184&lt;&gt;"",$A184&lt;&gt;"TOTAL"),IF(AND([8]PDI_TITULACIÓN!$BM182&lt;&gt;"",[8]PDI_TITULACIÓN!$BM182&lt;&gt;0),[8]PDI_TITULACIÓN!$BM182,""),IF($A184="TOTAL",SUM(INDIRECT("AM4:AM"&amp;ROW()-1)),""))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IF(AND($A184&lt;&gt;"",$A184&lt;&gt;"TOTAL"),IF(AND([8]PDI_TITULACIÓN!$BP182&lt;&gt;"",[8]PDI_TITULACIÓN!$BP182&lt;&gt;0),[8]PDI_TITULACIÓN!$BP182,""),IF($A184="TOTAL",SUM(INDIRECT("AO4:AO"&amp;ROW()-1)),""))</f>
        <v/>
      </c>
      <c r="AP184" s="6" t="str">
        <f ca="1">IF(AND($A184&lt;&gt;"",$A184&lt;&gt;"TOTAL"),IF(AND([8]PDI_TITULACIÓN!$BR182&lt;&gt;"",[8]PDI_TITULACIÓN!$BR182&lt;&gt;0),[8]PDI_TITULACIÓN!$BR182,""),IF($A184="TOTAL",SUM(INDIRECT("AP4:AP"&amp;ROW()-1)),""))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IF(AND($A184&lt;&gt;"",$A184&lt;&gt;"TOTAL"),IF(AND([8]PDI_TITULACIÓN!$BU182&lt;&gt;"",[8]PDI_TITULACIÓN!$BU182&lt;&gt;0),[8]PDI_TITULACIÓN!$BU182,""),IF($A184="TOTAL",SUM(INDIRECT("AR4:AR"&amp;ROW()-1)),""))</f>
        <v/>
      </c>
      <c r="AS184" s="6" t="str">
        <f ca="1">IF(AND($A184&lt;&gt;"",$A184&lt;&gt;"TOTAL"),IF(AND([8]PDI_TITULACIÓN!$BW182&lt;&gt;"",[8]PDI_TITULACIÓN!$BW182&lt;&gt;0),[8]PDI_TITULACIÓN!$BW182,""),IF($A184="TOTAL",SUM(INDIRECT("AS4:AS"&amp;ROW()-1)),""))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IF(AND($A184&lt;&gt;"",$A184&lt;&gt;"TOTAL"),IF(AND([8]PDI_TITULACIÓN!$BZ182&lt;&gt;"",[8]PDI_TITULACIÓN!$BZ182&lt;&gt;0),[8]PDI_TITULACIÓN!$BZ182,""),IF($A184="TOTAL",SUM(INDIRECT("AU4:AU"&amp;ROW()-1)),""))</f>
        <v/>
      </c>
      <c r="AV184" s="6" t="str">
        <f ca="1">IF(AND($A184&lt;&gt;"",$A184&lt;&gt;"TOTAL"),IF(AND([8]PDI_TITULACIÓN!$CB182&lt;&gt;"",[8]PDI_TITULACIÓN!$CB182&lt;&gt;0),[8]PDI_TITULACIÓN!$CB182,""),IF($A184="TOTAL",SUM(INDIRECT("AV4:AV"&amp;ROW()-1)),""))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IF(AND($A184&lt;&gt;"",$A184&lt;&gt;"TOTAL"),IF(AND([8]PDI_TITULACIÓN!$CE182&lt;&gt;"",[8]PDI_TITULACIÓN!$CE182&lt;&gt;0),[8]PDI_TITULACIÓN!$CE182,""),IF($A184="TOTAL",SUM(INDIRECT("AX4:AX"&amp;ROW()-1)),""))</f>
        <v/>
      </c>
      <c r="AY184" s="6" t="str">
        <f ca="1">IF(AND($A184&lt;&gt;"",$A184&lt;&gt;"TOTAL"),IF(AND([8]PDI_TITULACIÓN!$CG182&lt;&gt;"",[8]PDI_TITULACIÓN!$CG182&lt;&gt;0),[8]PDI_TITULACIÓN!$CG182,""),IF($A184="TOTAL",SUM(INDIRECT("AY4:AY"&amp;ROW()-1)),""))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IF(AND($A184&lt;&gt;"",$A184&lt;&gt;"TOTAL"),IF(AND([8]PDI_TITULACIÓN!$CJ182&lt;&gt;"",[8]PDI_TITULACIÓN!$CJ182&lt;&gt;0),[8]PDI_TITULACIÓN!$CJ182,""),IF($A184="TOTAL",SUM(INDIRECT("BA4:BA"&amp;ROW()-1)),""))</f>
        <v/>
      </c>
      <c r="BB184" s="6" t="str">
        <f ca="1">IF(AND($A184&lt;&gt;"",$A184&lt;&gt;"TOTAL"),IF(AND([8]PDI_TITULACIÓN!$CL182&lt;&gt;"",[8]PDI_TITULACIÓN!$CL182&lt;&gt;0),[8]PDI_TITULACIÓN!$CL182,""),IF($A184="TOTAL",SUM(INDIRECT("BB4:BB"&amp;ROW()-1)),""))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IF(AND($A184&lt;&gt;"",$A184&lt;&gt;"TOTAL"),IF(AND([8]PDI_TITULACIÓN!$CO182&lt;&gt;"",[8]PDI_TITULACIÓN!$CO182&lt;&gt;0),[8]PDI_TITULACIÓN!$CO182,""),IF($A184="TOTAL",SUM(INDIRECT("BD4:BD"&amp;ROW()-1)),""))</f>
        <v/>
      </c>
      <c r="BE184" s="6" t="str">
        <f ca="1">IF(AND($A184&lt;&gt;"",$A184&lt;&gt;"TOTAL"),IF(AND([8]PDI_TITULACIÓN!$CQ182&lt;&gt;"",[8]PDI_TITULACIÓN!$CQ182&lt;&gt;0),[8]PDI_TITULACIÓN!$CQ182,""),IF($A184="TOTAL",SUM(INDIRECT("BE4:BE"&amp;ROW()-1)),""))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IF([8]PDI_TITULACIÓN!$B183&lt;&gt;"",[8]PDI_TITULACIÓN!$B183,IF(AND([8]PDI_TITULACIÓN!$B183="",[8]PDI_TITULACIÓN!$B184="",[8]PDI_TITULACIÓN!$B182=""),"","TOTAL"))</f>
        <v/>
      </c>
      <c r="B185" s="6" t="str">
        <f ca="1">IF(AND($A185&lt;&gt;"",$A185&lt;&gt;"TOTAL"),IF(AND([8]PDI_TITULACIÓN!$C183&lt;&gt;"",[8]PDI_TITULACIÓN!$C183&lt;&gt;0),[8]PDI_TITULACIÓN!$C183,""),IF($A185="TOTAL",SUM(INDIRECT("B4:B"&amp;ROW()-1)),""))</f>
        <v/>
      </c>
      <c r="C185" s="6" t="str">
        <f ca="1">IF(AND($A185&lt;&gt;"",$A185&lt;&gt;"TOTAL"),IF(AND([8]PDI_TITULACIÓN!$E183&lt;&gt;"",[8]PDI_TITULACIÓN!$E183&lt;&gt;0),[8]PDI_TITULACIÓN!$E183,""),IF($A185="TOTAL",SUM(INDIRECT("C4:C"&amp;ROW()-1)),""))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IF(AND($A185&lt;&gt;"",$A185&lt;&gt;"TOTAL"),IF(AND([8]PDI_TITULACIÓN!$H183&lt;&gt;"",[8]PDI_TITULACIÓN!$H183&lt;&gt;0),[8]PDI_TITULACIÓN!$H183,""),IF($A185="TOTAL",SUM(INDIRECT("E4:E"&amp;ROW()-1)),""))</f>
        <v/>
      </c>
      <c r="F185" s="6" t="str">
        <f ca="1">IF(AND($A185&lt;&gt;"",$A185&lt;&gt;"TOTAL"),IF(AND([8]PDI_TITULACIÓN!$J183&lt;&gt;"",[8]PDI_TITULACIÓN!$J183&lt;&gt;0),[8]PDI_TITULACIÓN!$J183,""),IF($A185="TOTAL",SUM(INDIRECT("F4:F"&amp;ROW()-1)),""))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IF(AND($A185&lt;&gt;"",$A185&lt;&gt;"TOTAL"),IF(AND([8]PDI_TITULACIÓN!$M183&lt;&gt;"",[8]PDI_TITULACIÓN!$M183&lt;&gt;0),[8]PDI_TITULACIÓN!$M183,""),IF($A185="TOTAL",SUM(INDIRECT("H4:H"&amp;ROW()-1)),""))</f>
        <v/>
      </c>
      <c r="I185" s="6" t="str">
        <f ca="1">IF(AND($A185&lt;&gt;"",$A185&lt;&gt;"TOTAL"),IF(AND([8]PDI_TITULACIÓN!$O183&lt;&gt;"",[8]PDI_TITULACIÓN!$O183&lt;&gt;0),[8]PDI_TITULACIÓN!$O183,""),IF($A185="TOTAL",SUM(INDIRECT("I4:I"&amp;ROW()-1)),""))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IF(AND($A185&lt;&gt;"",$A185&lt;&gt;"TOTAL"),IF(AND([8]PDI_TITULACIÓN!$R183&lt;&gt;"",[8]PDI_TITULACIÓN!$R183&lt;&gt;0),[8]PDI_TITULACIÓN!$R183,""),IF($A185="TOTAL",SUM(INDIRECT("K4:K"&amp;ROW()-1)),""))</f>
        <v/>
      </c>
      <c r="L185" s="6" t="str">
        <f ca="1">IF(AND($A185&lt;&gt;"",$A185&lt;&gt;"TOTAL"),IF(AND([8]PDI_TITULACIÓN!$T183&lt;&gt;"",[8]PDI_TITULACIÓN!$T183&lt;&gt;0),[8]PDI_TITULACIÓN!$T183,""),IF($A185="TOTAL",SUM(INDIRECT("L4:L"&amp;ROW()-1)),""))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IF(AND($A185&lt;&gt;"",$A185&lt;&gt;"TOTAL"),IF(AND([8]PDI_TITULACIÓN!$W183&lt;&gt;"",[8]PDI_TITULACIÓN!$W183&lt;&gt;0),[8]PDI_TITULACIÓN!$W183,""),IF($A185="TOTAL",SUM(INDIRECT("N4:N"&amp;ROW()-1)),""))</f>
        <v/>
      </c>
      <c r="O185" s="6" t="str">
        <f ca="1">IF(AND($A185&lt;&gt;"",$A185&lt;&gt;"TOTAL"),IF(AND([8]PDI_TITULACIÓN!$Y183&lt;&gt;"",[8]PDI_TITULACIÓN!$Y183&lt;&gt;0),[8]PDI_TITULACIÓN!$Y183,""),IF($A185="TOTAL",SUM(INDIRECT("O4:O"&amp;ROW()-1)),""))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IF(AND($A185&lt;&gt;"",$A185&lt;&gt;"TOTAL"),IF(AND([8]PDI_TITULACIÓN!$AB183&lt;&gt;"",[8]PDI_TITULACIÓN!$AB183&lt;&gt;0),[8]PDI_TITULACIÓN!$AB183,""),IF($A185="TOTAL",SUM(INDIRECT("Q4:Q"&amp;ROW()-1)),""))</f>
        <v/>
      </c>
      <c r="R185" s="6" t="str">
        <f ca="1">IF(AND($A185&lt;&gt;"",$A185&lt;&gt;"TOTAL"),IF(AND([8]PDI_TITULACIÓN!$AD183&lt;&gt;"",[8]PDI_TITULACIÓN!$AD183&lt;&gt;0),[8]PDI_TITULACIÓN!$AD183,""),IF($A185="TOTAL",SUM(INDIRECT("R4:R"&amp;ROW()-1)),""))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IF(AND($A185&lt;&gt;"",$A185&lt;&gt;"TOTAL"),IF(AND([8]PDI_TITULACIÓN!$AG183&lt;&gt;"",[8]PDI_TITULACIÓN!$AG183&lt;&gt;0),[8]PDI_TITULACIÓN!$AG183,""),IF($A185="TOTAL",SUM(INDIRECT("T4:T"&amp;ROW()-1)),""))</f>
        <v/>
      </c>
      <c r="U185" s="6" t="str">
        <f ca="1">IF(AND($A185&lt;&gt;"",$A185&lt;&gt;"TOTAL"),IF(AND([8]PDI_TITULACIÓN!$AI183&lt;&gt;"",[8]PDI_TITULACIÓN!$AI183&lt;&gt;0),[8]PDI_TITULACIÓN!$AI183,""),IF($A185="TOTAL",SUM(INDIRECT("U4:U"&amp;ROW()-1)),""))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IF(AND($A185&lt;&gt;"",$A185&lt;&gt;"TOTAL"),IF(AND([8]PDI_TITULACIÓN!$AL183&lt;&gt;"",[8]PDI_TITULACIÓN!$AL183&lt;&gt;0),[8]PDI_TITULACIÓN!$AL183,""),IF($A185="TOTAL",SUM(INDIRECT("W4:W"&amp;ROW()-1)),""))</f>
        <v/>
      </c>
      <c r="X185" s="6" t="str">
        <f ca="1">IF(AND($A185&lt;&gt;"",$A185&lt;&gt;"TOTAL"),IF(AND([8]PDI_TITULACIÓN!$AN183&lt;&gt;"",[8]PDI_TITULACIÓN!$AN183&lt;&gt;0),[8]PDI_TITULACIÓN!$AN183,""),IF($A185="TOTAL",SUM(INDIRECT("X4:X"&amp;ROW()-1)),""))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IF(AND($A185&lt;&gt;"",$A185&lt;&gt;"TOTAL"),IF(AND([8]PDI_TITULACIÓN!$AQ183&lt;&gt;"",[8]PDI_TITULACIÓN!$AQ183&lt;&gt;0),[8]PDI_TITULACIÓN!$AQ183,""),IF($A185="TOTAL",SUM(INDIRECT("Z4:Z"&amp;ROW()-1)),""))</f>
        <v/>
      </c>
      <c r="AA185" s="6" t="str">
        <f ca="1">IF(AND($A185&lt;&gt;"",$A185&lt;&gt;"TOTAL"),IF(AND([8]PDI_TITULACIÓN!$AS183&lt;&gt;"",[8]PDI_TITULACIÓN!$AS183&lt;&gt;0),[8]PDI_TITULACIÓN!$AS183,""),IF($A185="TOTAL",SUM(INDIRECT("AA4:AA"&amp;ROW()-1)),""))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IF(AND($A185&lt;&gt;"",$A185&lt;&gt;"TOTAL"),IF(AND([8]PDI_TITULACIÓN!$AV183&lt;&gt;"",[8]PDI_TITULACIÓN!$AV183&lt;&gt;0),[8]PDI_TITULACIÓN!$AV183,""),IF($A185="TOTAL",SUM(INDIRECT("AC4:AC"&amp;ROW()-1)),""))</f>
        <v/>
      </c>
      <c r="AD185" s="6" t="str">
        <f ca="1">IF(AND($A185&lt;&gt;"",$A185&lt;&gt;"TOTAL"),IF(AND([8]PDI_TITULACIÓN!$AX183&lt;&gt;"",[8]PDI_TITULACIÓN!$AX183&lt;&gt;0),[8]PDI_TITULACIÓN!$AX183,""),IF($A185="TOTAL",SUM(INDIRECT("AD4:AD"&amp;ROW()-1)),""))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IF(AND($A185&lt;&gt;"",$A185&lt;&gt;"TOTAL"),IF(AND([8]PDI_TITULACIÓN!$BA183&lt;&gt;"",[8]PDI_TITULACIÓN!$BA183&lt;&gt;0),[8]PDI_TITULACIÓN!$BA183,""),IF($A185="TOTAL",SUM(INDIRECT("AF4:AF"&amp;ROW()-1)),""))</f>
        <v/>
      </c>
      <c r="AG185" s="6" t="str">
        <f ca="1">IF(AND($A185&lt;&gt;"",$A185&lt;&gt;"TOTAL"),IF(AND([8]PDI_TITULACIÓN!$BC183&lt;&gt;"",[8]PDI_TITULACIÓN!$BC183&lt;&gt;0),[8]PDI_TITULACIÓN!$BC183,""),IF($A185="TOTAL",SUM(INDIRECT("AG4:AG"&amp;ROW()-1)),""))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IF(AND($A185&lt;&gt;"",$A185&lt;&gt;"TOTAL"),IF(AND([8]PDI_TITULACIÓN!$BF183&lt;&gt;"",[8]PDI_TITULACIÓN!$BF183&lt;&gt;0),[8]PDI_TITULACIÓN!$BF183,""),IF($A185="TOTAL",SUM(INDIRECT("AI4:AI"&amp;ROW()-1)),""))</f>
        <v/>
      </c>
      <c r="AJ185" s="6" t="str">
        <f ca="1">IF(AND($A185&lt;&gt;"",$A185&lt;&gt;"TOTAL"),IF(AND([8]PDI_TITULACIÓN!$BH183&lt;&gt;"",[8]PDI_TITULACIÓN!$BH183&lt;&gt;0),[8]PDI_TITULACIÓN!$BH183,""),IF($A185="TOTAL",SUM(INDIRECT("AJ4:AJ"&amp;ROW()-1)),""))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IF(AND($A185&lt;&gt;"",$A185&lt;&gt;"TOTAL"),IF(AND([8]PDI_TITULACIÓN!$BK183&lt;&gt;"",[8]PDI_TITULACIÓN!$BK183&lt;&gt;0),[8]PDI_TITULACIÓN!$BK183,""),IF($A185="TOTAL",SUM(INDIRECT("AL4:AL"&amp;ROW()-1)),""))</f>
        <v/>
      </c>
      <c r="AM185" s="6" t="str">
        <f ca="1">IF(AND($A185&lt;&gt;"",$A185&lt;&gt;"TOTAL"),IF(AND([8]PDI_TITULACIÓN!$BM183&lt;&gt;"",[8]PDI_TITULACIÓN!$BM183&lt;&gt;0),[8]PDI_TITULACIÓN!$BM183,""),IF($A185="TOTAL",SUM(INDIRECT("AM4:AM"&amp;ROW()-1)),""))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IF(AND($A185&lt;&gt;"",$A185&lt;&gt;"TOTAL"),IF(AND([8]PDI_TITULACIÓN!$BP183&lt;&gt;"",[8]PDI_TITULACIÓN!$BP183&lt;&gt;0),[8]PDI_TITULACIÓN!$BP183,""),IF($A185="TOTAL",SUM(INDIRECT("AO4:AO"&amp;ROW()-1)),""))</f>
        <v/>
      </c>
      <c r="AP185" s="6" t="str">
        <f ca="1">IF(AND($A185&lt;&gt;"",$A185&lt;&gt;"TOTAL"),IF(AND([8]PDI_TITULACIÓN!$BR183&lt;&gt;"",[8]PDI_TITULACIÓN!$BR183&lt;&gt;0),[8]PDI_TITULACIÓN!$BR183,""),IF($A185="TOTAL",SUM(INDIRECT("AP4:AP"&amp;ROW()-1)),""))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IF(AND($A185&lt;&gt;"",$A185&lt;&gt;"TOTAL"),IF(AND([8]PDI_TITULACIÓN!$BU183&lt;&gt;"",[8]PDI_TITULACIÓN!$BU183&lt;&gt;0),[8]PDI_TITULACIÓN!$BU183,""),IF($A185="TOTAL",SUM(INDIRECT("AR4:AR"&amp;ROW()-1)),""))</f>
        <v/>
      </c>
      <c r="AS185" s="6" t="str">
        <f ca="1">IF(AND($A185&lt;&gt;"",$A185&lt;&gt;"TOTAL"),IF(AND([8]PDI_TITULACIÓN!$BW183&lt;&gt;"",[8]PDI_TITULACIÓN!$BW183&lt;&gt;0),[8]PDI_TITULACIÓN!$BW183,""),IF($A185="TOTAL",SUM(INDIRECT("AS4:AS"&amp;ROW()-1)),""))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IF(AND($A185&lt;&gt;"",$A185&lt;&gt;"TOTAL"),IF(AND([8]PDI_TITULACIÓN!$BZ183&lt;&gt;"",[8]PDI_TITULACIÓN!$BZ183&lt;&gt;0),[8]PDI_TITULACIÓN!$BZ183,""),IF($A185="TOTAL",SUM(INDIRECT("AU4:AU"&amp;ROW()-1)),""))</f>
        <v/>
      </c>
      <c r="AV185" s="6" t="str">
        <f ca="1">IF(AND($A185&lt;&gt;"",$A185&lt;&gt;"TOTAL"),IF(AND([8]PDI_TITULACIÓN!$CB183&lt;&gt;"",[8]PDI_TITULACIÓN!$CB183&lt;&gt;0),[8]PDI_TITULACIÓN!$CB183,""),IF($A185="TOTAL",SUM(INDIRECT("AV4:AV"&amp;ROW()-1)),""))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IF(AND($A185&lt;&gt;"",$A185&lt;&gt;"TOTAL"),IF(AND([8]PDI_TITULACIÓN!$CE183&lt;&gt;"",[8]PDI_TITULACIÓN!$CE183&lt;&gt;0),[8]PDI_TITULACIÓN!$CE183,""),IF($A185="TOTAL",SUM(INDIRECT("AX4:AX"&amp;ROW()-1)),""))</f>
        <v/>
      </c>
      <c r="AY185" s="6" t="str">
        <f ca="1">IF(AND($A185&lt;&gt;"",$A185&lt;&gt;"TOTAL"),IF(AND([8]PDI_TITULACIÓN!$CG183&lt;&gt;"",[8]PDI_TITULACIÓN!$CG183&lt;&gt;0),[8]PDI_TITULACIÓN!$CG183,""),IF($A185="TOTAL",SUM(INDIRECT("AY4:AY"&amp;ROW()-1)),""))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IF(AND($A185&lt;&gt;"",$A185&lt;&gt;"TOTAL"),IF(AND([8]PDI_TITULACIÓN!$CJ183&lt;&gt;"",[8]PDI_TITULACIÓN!$CJ183&lt;&gt;0),[8]PDI_TITULACIÓN!$CJ183,""),IF($A185="TOTAL",SUM(INDIRECT("BA4:BA"&amp;ROW()-1)),""))</f>
        <v/>
      </c>
      <c r="BB185" s="6" t="str">
        <f ca="1">IF(AND($A185&lt;&gt;"",$A185&lt;&gt;"TOTAL"),IF(AND([8]PDI_TITULACIÓN!$CL183&lt;&gt;"",[8]PDI_TITULACIÓN!$CL183&lt;&gt;0),[8]PDI_TITULACIÓN!$CL183,""),IF($A185="TOTAL",SUM(INDIRECT("BB4:BB"&amp;ROW()-1)),""))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IF(AND($A185&lt;&gt;"",$A185&lt;&gt;"TOTAL"),IF(AND([8]PDI_TITULACIÓN!$CO183&lt;&gt;"",[8]PDI_TITULACIÓN!$CO183&lt;&gt;0),[8]PDI_TITULACIÓN!$CO183,""),IF($A185="TOTAL",SUM(INDIRECT("BD4:BD"&amp;ROW()-1)),""))</f>
        <v/>
      </c>
      <c r="BE185" s="6" t="str">
        <f ca="1">IF(AND($A185&lt;&gt;"",$A185&lt;&gt;"TOTAL"),IF(AND([8]PDI_TITULACIÓN!$CQ183&lt;&gt;"",[8]PDI_TITULACIÓN!$CQ183&lt;&gt;0),[8]PDI_TITULACIÓN!$CQ183,""),IF($A185="TOTAL",SUM(INDIRECT("BE4:BE"&amp;ROW()-1)),""))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IF([8]PDI_TITULACIÓN!$B184&lt;&gt;"",[8]PDI_TITULACIÓN!$B184,IF(AND([8]PDI_TITULACIÓN!$B184="",[8]PDI_TITULACIÓN!$B185="",[8]PDI_TITULACIÓN!$B183=""),"","TOTAL"))</f>
        <v/>
      </c>
      <c r="B186" s="6" t="str">
        <f ca="1">IF(AND($A186&lt;&gt;"",$A186&lt;&gt;"TOTAL"),IF(AND([8]PDI_TITULACIÓN!$C184&lt;&gt;"",[8]PDI_TITULACIÓN!$C184&lt;&gt;0),[8]PDI_TITULACIÓN!$C184,""),IF($A186="TOTAL",SUM(INDIRECT("B4:B"&amp;ROW()-1)),""))</f>
        <v/>
      </c>
      <c r="C186" s="6" t="str">
        <f ca="1">IF(AND($A186&lt;&gt;"",$A186&lt;&gt;"TOTAL"),IF(AND([8]PDI_TITULACIÓN!$E184&lt;&gt;"",[8]PDI_TITULACIÓN!$E184&lt;&gt;0),[8]PDI_TITULACIÓN!$E184,""),IF($A186="TOTAL",SUM(INDIRECT("C4:C"&amp;ROW()-1)),""))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IF(AND($A186&lt;&gt;"",$A186&lt;&gt;"TOTAL"),IF(AND([8]PDI_TITULACIÓN!$H184&lt;&gt;"",[8]PDI_TITULACIÓN!$H184&lt;&gt;0),[8]PDI_TITULACIÓN!$H184,""),IF($A186="TOTAL",SUM(INDIRECT("E4:E"&amp;ROW()-1)),""))</f>
        <v/>
      </c>
      <c r="F186" s="6" t="str">
        <f ca="1">IF(AND($A186&lt;&gt;"",$A186&lt;&gt;"TOTAL"),IF(AND([8]PDI_TITULACIÓN!$J184&lt;&gt;"",[8]PDI_TITULACIÓN!$J184&lt;&gt;0),[8]PDI_TITULACIÓN!$J184,""),IF($A186="TOTAL",SUM(INDIRECT("F4:F"&amp;ROW()-1)),""))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IF(AND($A186&lt;&gt;"",$A186&lt;&gt;"TOTAL"),IF(AND([8]PDI_TITULACIÓN!$M184&lt;&gt;"",[8]PDI_TITULACIÓN!$M184&lt;&gt;0),[8]PDI_TITULACIÓN!$M184,""),IF($A186="TOTAL",SUM(INDIRECT("H4:H"&amp;ROW()-1)),""))</f>
        <v/>
      </c>
      <c r="I186" s="6" t="str">
        <f ca="1">IF(AND($A186&lt;&gt;"",$A186&lt;&gt;"TOTAL"),IF(AND([8]PDI_TITULACIÓN!$O184&lt;&gt;"",[8]PDI_TITULACIÓN!$O184&lt;&gt;0),[8]PDI_TITULACIÓN!$O184,""),IF($A186="TOTAL",SUM(INDIRECT("I4:I"&amp;ROW()-1)),""))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IF(AND($A186&lt;&gt;"",$A186&lt;&gt;"TOTAL"),IF(AND([8]PDI_TITULACIÓN!$R184&lt;&gt;"",[8]PDI_TITULACIÓN!$R184&lt;&gt;0),[8]PDI_TITULACIÓN!$R184,""),IF($A186="TOTAL",SUM(INDIRECT("K4:K"&amp;ROW()-1)),""))</f>
        <v/>
      </c>
      <c r="L186" s="6" t="str">
        <f ca="1">IF(AND($A186&lt;&gt;"",$A186&lt;&gt;"TOTAL"),IF(AND([8]PDI_TITULACIÓN!$T184&lt;&gt;"",[8]PDI_TITULACIÓN!$T184&lt;&gt;0),[8]PDI_TITULACIÓN!$T184,""),IF($A186="TOTAL",SUM(INDIRECT("L4:L"&amp;ROW()-1)),""))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IF(AND($A186&lt;&gt;"",$A186&lt;&gt;"TOTAL"),IF(AND([8]PDI_TITULACIÓN!$W184&lt;&gt;"",[8]PDI_TITULACIÓN!$W184&lt;&gt;0),[8]PDI_TITULACIÓN!$W184,""),IF($A186="TOTAL",SUM(INDIRECT("N4:N"&amp;ROW()-1)),""))</f>
        <v/>
      </c>
      <c r="O186" s="6" t="str">
        <f ca="1">IF(AND($A186&lt;&gt;"",$A186&lt;&gt;"TOTAL"),IF(AND([8]PDI_TITULACIÓN!$Y184&lt;&gt;"",[8]PDI_TITULACIÓN!$Y184&lt;&gt;0),[8]PDI_TITULACIÓN!$Y184,""),IF($A186="TOTAL",SUM(INDIRECT("O4:O"&amp;ROW()-1)),""))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IF(AND($A186&lt;&gt;"",$A186&lt;&gt;"TOTAL"),IF(AND([8]PDI_TITULACIÓN!$AB184&lt;&gt;"",[8]PDI_TITULACIÓN!$AB184&lt;&gt;0),[8]PDI_TITULACIÓN!$AB184,""),IF($A186="TOTAL",SUM(INDIRECT("Q4:Q"&amp;ROW()-1)),""))</f>
        <v/>
      </c>
      <c r="R186" s="6" t="str">
        <f ca="1">IF(AND($A186&lt;&gt;"",$A186&lt;&gt;"TOTAL"),IF(AND([8]PDI_TITULACIÓN!$AD184&lt;&gt;"",[8]PDI_TITULACIÓN!$AD184&lt;&gt;0),[8]PDI_TITULACIÓN!$AD184,""),IF($A186="TOTAL",SUM(INDIRECT("R4:R"&amp;ROW()-1)),""))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IF(AND($A186&lt;&gt;"",$A186&lt;&gt;"TOTAL"),IF(AND([8]PDI_TITULACIÓN!$AG184&lt;&gt;"",[8]PDI_TITULACIÓN!$AG184&lt;&gt;0),[8]PDI_TITULACIÓN!$AG184,""),IF($A186="TOTAL",SUM(INDIRECT("T4:T"&amp;ROW()-1)),""))</f>
        <v/>
      </c>
      <c r="U186" s="6" t="str">
        <f ca="1">IF(AND($A186&lt;&gt;"",$A186&lt;&gt;"TOTAL"),IF(AND([8]PDI_TITULACIÓN!$AI184&lt;&gt;"",[8]PDI_TITULACIÓN!$AI184&lt;&gt;0),[8]PDI_TITULACIÓN!$AI184,""),IF($A186="TOTAL",SUM(INDIRECT("U4:U"&amp;ROW()-1)),""))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IF(AND($A186&lt;&gt;"",$A186&lt;&gt;"TOTAL"),IF(AND([8]PDI_TITULACIÓN!$AL184&lt;&gt;"",[8]PDI_TITULACIÓN!$AL184&lt;&gt;0),[8]PDI_TITULACIÓN!$AL184,""),IF($A186="TOTAL",SUM(INDIRECT("W4:W"&amp;ROW()-1)),""))</f>
        <v/>
      </c>
      <c r="X186" s="6" t="str">
        <f ca="1">IF(AND($A186&lt;&gt;"",$A186&lt;&gt;"TOTAL"),IF(AND([8]PDI_TITULACIÓN!$AN184&lt;&gt;"",[8]PDI_TITULACIÓN!$AN184&lt;&gt;0),[8]PDI_TITULACIÓN!$AN184,""),IF($A186="TOTAL",SUM(INDIRECT("X4:X"&amp;ROW()-1)),""))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IF(AND($A186&lt;&gt;"",$A186&lt;&gt;"TOTAL"),IF(AND([8]PDI_TITULACIÓN!$AQ184&lt;&gt;"",[8]PDI_TITULACIÓN!$AQ184&lt;&gt;0),[8]PDI_TITULACIÓN!$AQ184,""),IF($A186="TOTAL",SUM(INDIRECT("Z4:Z"&amp;ROW()-1)),""))</f>
        <v/>
      </c>
      <c r="AA186" s="6" t="str">
        <f ca="1">IF(AND($A186&lt;&gt;"",$A186&lt;&gt;"TOTAL"),IF(AND([8]PDI_TITULACIÓN!$AS184&lt;&gt;"",[8]PDI_TITULACIÓN!$AS184&lt;&gt;0),[8]PDI_TITULACIÓN!$AS184,""),IF($A186="TOTAL",SUM(INDIRECT("AA4:AA"&amp;ROW()-1)),""))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IF(AND($A186&lt;&gt;"",$A186&lt;&gt;"TOTAL"),IF(AND([8]PDI_TITULACIÓN!$AV184&lt;&gt;"",[8]PDI_TITULACIÓN!$AV184&lt;&gt;0),[8]PDI_TITULACIÓN!$AV184,""),IF($A186="TOTAL",SUM(INDIRECT("AC4:AC"&amp;ROW()-1)),""))</f>
        <v/>
      </c>
      <c r="AD186" s="6" t="str">
        <f ca="1">IF(AND($A186&lt;&gt;"",$A186&lt;&gt;"TOTAL"),IF(AND([8]PDI_TITULACIÓN!$AX184&lt;&gt;"",[8]PDI_TITULACIÓN!$AX184&lt;&gt;0),[8]PDI_TITULACIÓN!$AX184,""),IF($A186="TOTAL",SUM(INDIRECT("AD4:AD"&amp;ROW()-1)),""))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IF(AND($A186&lt;&gt;"",$A186&lt;&gt;"TOTAL"),IF(AND([8]PDI_TITULACIÓN!$BA184&lt;&gt;"",[8]PDI_TITULACIÓN!$BA184&lt;&gt;0),[8]PDI_TITULACIÓN!$BA184,""),IF($A186="TOTAL",SUM(INDIRECT("AF4:AF"&amp;ROW()-1)),""))</f>
        <v/>
      </c>
      <c r="AG186" s="6" t="str">
        <f ca="1">IF(AND($A186&lt;&gt;"",$A186&lt;&gt;"TOTAL"),IF(AND([8]PDI_TITULACIÓN!$BC184&lt;&gt;"",[8]PDI_TITULACIÓN!$BC184&lt;&gt;0),[8]PDI_TITULACIÓN!$BC184,""),IF($A186="TOTAL",SUM(INDIRECT("AG4:AG"&amp;ROW()-1)),""))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IF(AND($A186&lt;&gt;"",$A186&lt;&gt;"TOTAL"),IF(AND([8]PDI_TITULACIÓN!$BF184&lt;&gt;"",[8]PDI_TITULACIÓN!$BF184&lt;&gt;0),[8]PDI_TITULACIÓN!$BF184,""),IF($A186="TOTAL",SUM(INDIRECT("AI4:AI"&amp;ROW()-1)),""))</f>
        <v/>
      </c>
      <c r="AJ186" s="6" t="str">
        <f ca="1">IF(AND($A186&lt;&gt;"",$A186&lt;&gt;"TOTAL"),IF(AND([8]PDI_TITULACIÓN!$BH184&lt;&gt;"",[8]PDI_TITULACIÓN!$BH184&lt;&gt;0),[8]PDI_TITULACIÓN!$BH184,""),IF($A186="TOTAL",SUM(INDIRECT("AJ4:AJ"&amp;ROW()-1)),""))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IF(AND($A186&lt;&gt;"",$A186&lt;&gt;"TOTAL"),IF(AND([8]PDI_TITULACIÓN!$BK184&lt;&gt;"",[8]PDI_TITULACIÓN!$BK184&lt;&gt;0),[8]PDI_TITULACIÓN!$BK184,""),IF($A186="TOTAL",SUM(INDIRECT("AL4:AL"&amp;ROW()-1)),""))</f>
        <v/>
      </c>
      <c r="AM186" s="6" t="str">
        <f ca="1">IF(AND($A186&lt;&gt;"",$A186&lt;&gt;"TOTAL"),IF(AND([8]PDI_TITULACIÓN!$BM184&lt;&gt;"",[8]PDI_TITULACIÓN!$BM184&lt;&gt;0),[8]PDI_TITULACIÓN!$BM184,""),IF($A186="TOTAL",SUM(INDIRECT("AM4:AM"&amp;ROW()-1)),""))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IF(AND($A186&lt;&gt;"",$A186&lt;&gt;"TOTAL"),IF(AND([8]PDI_TITULACIÓN!$BP184&lt;&gt;"",[8]PDI_TITULACIÓN!$BP184&lt;&gt;0),[8]PDI_TITULACIÓN!$BP184,""),IF($A186="TOTAL",SUM(INDIRECT("AO4:AO"&amp;ROW()-1)),""))</f>
        <v/>
      </c>
      <c r="AP186" s="6" t="str">
        <f ca="1">IF(AND($A186&lt;&gt;"",$A186&lt;&gt;"TOTAL"),IF(AND([8]PDI_TITULACIÓN!$BR184&lt;&gt;"",[8]PDI_TITULACIÓN!$BR184&lt;&gt;0),[8]PDI_TITULACIÓN!$BR184,""),IF($A186="TOTAL",SUM(INDIRECT("AP4:AP"&amp;ROW()-1)),""))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IF(AND($A186&lt;&gt;"",$A186&lt;&gt;"TOTAL"),IF(AND([8]PDI_TITULACIÓN!$BU184&lt;&gt;"",[8]PDI_TITULACIÓN!$BU184&lt;&gt;0),[8]PDI_TITULACIÓN!$BU184,""),IF($A186="TOTAL",SUM(INDIRECT("AR4:AR"&amp;ROW()-1)),""))</f>
        <v/>
      </c>
      <c r="AS186" s="6" t="str">
        <f ca="1">IF(AND($A186&lt;&gt;"",$A186&lt;&gt;"TOTAL"),IF(AND([8]PDI_TITULACIÓN!$BW184&lt;&gt;"",[8]PDI_TITULACIÓN!$BW184&lt;&gt;0),[8]PDI_TITULACIÓN!$BW184,""),IF($A186="TOTAL",SUM(INDIRECT("AS4:AS"&amp;ROW()-1)),""))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IF(AND($A186&lt;&gt;"",$A186&lt;&gt;"TOTAL"),IF(AND([8]PDI_TITULACIÓN!$BZ184&lt;&gt;"",[8]PDI_TITULACIÓN!$BZ184&lt;&gt;0),[8]PDI_TITULACIÓN!$BZ184,""),IF($A186="TOTAL",SUM(INDIRECT("AU4:AU"&amp;ROW()-1)),""))</f>
        <v/>
      </c>
      <c r="AV186" s="6" t="str">
        <f ca="1">IF(AND($A186&lt;&gt;"",$A186&lt;&gt;"TOTAL"),IF(AND([8]PDI_TITULACIÓN!$CB184&lt;&gt;"",[8]PDI_TITULACIÓN!$CB184&lt;&gt;0),[8]PDI_TITULACIÓN!$CB184,""),IF($A186="TOTAL",SUM(INDIRECT("AV4:AV"&amp;ROW()-1)),""))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IF(AND($A186&lt;&gt;"",$A186&lt;&gt;"TOTAL"),IF(AND([8]PDI_TITULACIÓN!$CE184&lt;&gt;"",[8]PDI_TITULACIÓN!$CE184&lt;&gt;0),[8]PDI_TITULACIÓN!$CE184,""),IF($A186="TOTAL",SUM(INDIRECT("AX4:AX"&amp;ROW()-1)),""))</f>
        <v/>
      </c>
      <c r="AY186" s="6" t="str">
        <f ca="1">IF(AND($A186&lt;&gt;"",$A186&lt;&gt;"TOTAL"),IF(AND([8]PDI_TITULACIÓN!$CG184&lt;&gt;"",[8]PDI_TITULACIÓN!$CG184&lt;&gt;0),[8]PDI_TITULACIÓN!$CG184,""),IF($A186="TOTAL",SUM(INDIRECT("AY4:AY"&amp;ROW()-1)),""))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IF(AND($A186&lt;&gt;"",$A186&lt;&gt;"TOTAL"),IF(AND([8]PDI_TITULACIÓN!$CJ184&lt;&gt;"",[8]PDI_TITULACIÓN!$CJ184&lt;&gt;0),[8]PDI_TITULACIÓN!$CJ184,""),IF($A186="TOTAL",SUM(INDIRECT("BA4:BA"&amp;ROW()-1)),""))</f>
        <v/>
      </c>
      <c r="BB186" s="6" t="str">
        <f ca="1">IF(AND($A186&lt;&gt;"",$A186&lt;&gt;"TOTAL"),IF(AND([8]PDI_TITULACIÓN!$CL184&lt;&gt;"",[8]PDI_TITULACIÓN!$CL184&lt;&gt;0),[8]PDI_TITULACIÓN!$CL184,""),IF($A186="TOTAL",SUM(INDIRECT("BB4:BB"&amp;ROW()-1)),""))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IF(AND($A186&lt;&gt;"",$A186&lt;&gt;"TOTAL"),IF(AND([8]PDI_TITULACIÓN!$CO184&lt;&gt;"",[8]PDI_TITULACIÓN!$CO184&lt;&gt;0),[8]PDI_TITULACIÓN!$CO184,""),IF($A186="TOTAL",SUM(INDIRECT("BD4:BD"&amp;ROW()-1)),""))</f>
        <v/>
      </c>
      <c r="BE186" s="6" t="str">
        <f ca="1">IF(AND($A186&lt;&gt;"",$A186&lt;&gt;"TOTAL"),IF(AND([8]PDI_TITULACIÓN!$CQ184&lt;&gt;"",[8]PDI_TITULACIÓN!$CQ184&lt;&gt;0),[8]PDI_TITULACIÓN!$CQ184,""),IF($A186="TOTAL",SUM(INDIRECT("BE4:BE"&amp;ROW()-1)),""))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IF([8]PDI_TITULACIÓN!$B185&lt;&gt;"",[8]PDI_TITULACIÓN!$B185,IF(AND([8]PDI_TITULACIÓN!$B185="",[8]PDI_TITULACIÓN!$B186="",[8]PDI_TITULACIÓN!$B184=""),"","TOTAL"))</f>
        <v/>
      </c>
      <c r="B187" s="6" t="str">
        <f ca="1">IF(AND($A187&lt;&gt;"",$A187&lt;&gt;"TOTAL"),IF(AND([8]PDI_TITULACIÓN!$C185&lt;&gt;"",[8]PDI_TITULACIÓN!$C185&lt;&gt;0),[8]PDI_TITULACIÓN!$C185,""),IF($A187="TOTAL",SUM(INDIRECT("B4:B"&amp;ROW()-1)),""))</f>
        <v/>
      </c>
      <c r="C187" s="6" t="str">
        <f ca="1">IF(AND($A187&lt;&gt;"",$A187&lt;&gt;"TOTAL"),IF(AND([8]PDI_TITULACIÓN!$E185&lt;&gt;"",[8]PDI_TITULACIÓN!$E185&lt;&gt;0),[8]PDI_TITULACIÓN!$E185,""),IF($A187="TOTAL",SUM(INDIRECT("C4:C"&amp;ROW()-1)),""))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IF(AND($A187&lt;&gt;"",$A187&lt;&gt;"TOTAL"),IF(AND([8]PDI_TITULACIÓN!$H185&lt;&gt;"",[8]PDI_TITULACIÓN!$H185&lt;&gt;0),[8]PDI_TITULACIÓN!$H185,""),IF($A187="TOTAL",SUM(INDIRECT("E4:E"&amp;ROW()-1)),""))</f>
        <v/>
      </c>
      <c r="F187" s="6" t="str">
        <f ca="1">IF(AND($A187&lt;&gt;"",$A187&lt;&gt;"TOTAL"),IF(AND([8]PDI_TITULACIÓN!$J185&lt;&gt;"",[8]PDI_TITULACIÓN!$J185&lt;&gt;0),[8]PDI_TITULACIÓN!$J185,""),IF($A187="TOTAL",SUM(INDIRECT("F4:F"&amp;ROW()-1)),""))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IF(AND($A187&lt;&gt;"",$A187&lt;&gt;"TOTAL"),IF(AND([8]PDI_TITULACIÓN!$M185&lt;&gt;"",[8]PDI_TITULACIÓN!$M185&lt;&gt;0),[8]PDI_TITULACIÓN!$M185,""),IF($A187="TOTAL",SUM(INDIRECT("H4:H"&amp;ROW()-1)),""))</f>
        <v/>
      </c>
      <c r="I187" s="6" t="str">
        <f ca="1">IF(AND($A187&lt;&gt;"",$A187&lt;&gt;"TOTAL"),IF(AND([8]PDI_TITULACIÓN!$O185&lt;&gt;"",[8]PDI_TITULACIÓN!$O185&lt;&gt;0),[8]PDI_TITULACIÓN!$O185,""),IF($A187="TOTAL",SUM(INDIRECT("I4:I"&amp;ROW()-1)),""))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IF(AND($A187&lt;&gt;"",$A187&lt;&gt;"TOTAL"),IF(AND([8]PDI_TITULACIÓN!$R185&lt;&gt;"",[8]PDI_TITULACIÓN!$R185&lt;&gt;0),[8]PDI_TITULACIÓN!$R185,""),IF($A187="TOTAL",SUM(INDIRECT("K4:K"&amp;ROW()-1)),""))</f>
        <v/>
      </c>
      <c r="L187" s="6" t="str">
        <f ca="1">IF(AND($A187&lt;&gt;"",$A187&lt;&gt;"TOTAL"),IF(AND([8]PDI_TITULACIÓN!$T185&lt;&gt;"",[8]PDI_TITULACIÓN!$T185&lt;&gt;0),[8]PDI_TITULACIÓN!$T185,""),IF($A187="TOTAL",SUM(INDIRECT("L4:L"&amp;ROW()-1)),""))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IF(AND($A187&lt;&gt;"",$A187&lt;&gt;"TOTAL"),IF(AND([8]PDI_TITULACIÓN!$W185&lt;&gt;"",[8]PDI_TITULACIÓN!$W185&lt;&gt;0),[8]PDI_TITULACIÓN!$W185,""),IF($A187="TOTAL",SUM(INDIRECT("N4:N"&amp;ROW()-1)),""))</f>
        <v/>
      </c>
      <c r="O187" s="6" t="str">
        <f ca="1">IF(AND($A187&lt;&gt;"",$A187&lt;&gt;"TOTAL"),IF(AND([8]PDI_TITULACIÓN!$Y185&lt;&gt;"",[8]PDI_TITULACIÓN!$Y185&lt;&gt;0),[8]PDI_TITULACIÓN!$Y185,""),IF($A187="TOTAL",SUM(INDIRECT("O4:O"&amp;ROW()-1)),""))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IF(AND($A187&lt;&gt;"",$A187&lt;&gt;"TOTAL"),IF(AND([8]PDI_TITULACIÓN!$AB185&lt;&gt;"",[8]PDI_TITULACIÓN!$AB185&lt;&gt;0),[8]PDI_TITULACIÓN!$AB185,""),IF($A187="TOTAL",SUM(INDIRECT("Q4:Q"&amp;ROW()-1)),""))</f>
        <v/>
      </c>
      <c r="R187" s="6" t="str">
        <f ca="1">IF(AND($A187&lt;&gt;"",$A187&lt;&gt;"TOTAL"),IF(AND([8]PDI_TITULACIÓN!$AD185&lt;&gt;"",[8]PDI_TITULACIÓN!$AD185&lt;&gt;0),[8]PDI_TITULACIÓN!$AD185,""),IF($A187="TOTAL",SUM(INDIRECT("R4:R"&amp;ROW()-1)),""))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IF(AND($A187&lt;&gt;"",$A187&lt;&gt;"TOTAL"),IF(AND([8]PDI_TITULACIÓN!$AG185&lt;&gt;"",[8]PDI_TITULACIÓN!$AG185&lt;&gt;0),[8]PDI_TITULACIÓN!$AG185,""),IF($A187="TOTAL",SUM(INDIRECT("T4:T"&amp;ROW()-1)),""))</f>
        <v/>
      </c>
      <c r="U187" s="6" t="str">
        <f ca="1">IF(AND($A187&lt;&gt;"",$A187&lt;&gt;"TOTAL"),IF(AND([8]PDI_TITULACIÓN!$AI185&lt;&gt;"",[8]PDI_TITULACIÓN!$AI185&lt;&gt;0),[8]PDI_TITULACIÓN!$AI185,""),IF($A187="TOTAL",SUM(INDIRECT("U4:U"&amp;ROW()-1)),""))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IF(AND($A187&lt;&gt;"",$A187&lt;&gt;"TOTAL"),IF(AND([8]PDI_TITULACIÓN!$AL185&lt;&gt;"",[8]PDI_TITULACIÓN!$AL185&lt;&gt;0),[8]PDI_TITULACIÓN!$AL185,""),IF($A187="TOTAL",SUM(INDIRECT("W4:W"&amp;ROW()-1)),""))</f>
        <v/>
      </c>
      <c r="X187" s="6" t="str">
        <f ca="1">IF(AND($A187&lt;&gt;"",$A187&lt;&gt;"TOTAL"),IF(AND([8]PDI_TITULACIÓN!$AN185&lt;&gt;"",[8]PDI_TITULACIÓN!$AN185&lt;&gt;0),[8]PDI_TITULACIÓN!$AN185,""),IF($A187="TOTAL",SUM(INDIRECT("X4:X"&amp;ROW()-1)),""))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IF(AND($A187&lt;&gt;"",$A187&lt;&gt;"TOTAL"),IF(AND([8]PDI_TITULACIÓN!$AQ185&lt;&gt;"",[8]PDI_TITULACIÓN!$AQ185&lt;&gt;0),[8]PDI_TITULACIÓN!$AQ185,""),IF($A187="TOTAL",SUM(INDIRECT("Z4:Z"&amp;ROW()-1)),""))</f>
        <v/>
      </c>
      <c r="AA187" s="6" t="str">
        <f ca="1">IF(AND($A187&lt;&gt;"",$A187&lt;&gt;"TOTAL"),IF(AND([8]PDI_TITULACIÓN!$AS185&lt;&gt;"",[8]PDI_TITULACIÓN!$AS185&lt;&gt;0),[8]PDI_TITULACIÓN!$AS185,""),IF($A187="TOTAL",SUM(INDIRECT("AA4:AA"&amp;ROW()-1)),""))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IF(AND($A187&lt;&gt;"",$A187&lt;&gt;"TOTAL"),IF(AND([8]PDI_TITULACIÓN!$AV185&lt;&gt;"",[8]PDI_TITULACIÓN!$AV185&lt;&gt;0),[8]PDI_TITULACIÓN!$AV185,""),IF($A187="TOTAL",SUM(INDIRECT("AC4:AC"&amp;ROW()-1)),""))</f>
        <v/>
      </c>
      <c r="AD187" s="6" t="str">
        <f ca="1">IF(AND($A187&lt;&gt;"",$A187&lt;&gt;"TOTAL"),IF(AND([8]PDI_TITULACIÓN!$AX185&lt;&gt;"",[8]PDI_TITULACIÓN!$AX185&lt;&gt;0),[8]PDI_TITULACIÓN!$AX185,""),IF($A187="TOTAL",SUM(INDIRECT("AD4:AD"&amp;ROW()-1)),""))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IF(AND($A187&lt;&gt;"",$A187&lt;&gt;"TOTAL"),IF(AND([8]PDI_TITULACIÓN!$BA185&lt;&gt;"",[8]PDI_TITULACIÓN!$BA185&lt;&gt;0),[8]PDI_TITULACIÓN!$BA185,""),IF($A187="TOTAL",SUM(INDIRECT("AF4:AF"&amp;ROW()-1)),""))</f>
        <v/>
      </c>
      <c r="AG187" s="6" t="str">
        <f ca="1">IF(AND($A187&lt;&gt;"",$A187&lt;&gt;"TOTAL"),IF(AND([8]PDI_TITULACIÓN!$BC185&lt;&gt;"",[8]PDI_TITULACIÓN!$BC185&lt;&gt;0),[8]PDI_TITULACIÓN!$BC185,""),IF($A187="TOTAL",SUM(INDIRECT("AG4:AG"&amp;ROW()-1)),""))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IF(AND($A187&lt;&gt;"",$A187&lt;&gt;"TOTAL"),IF(AND([8]PDI_TITULACIÓN!$BF185&lt;&gt;"",[8]PDI_TITULACIÓN!$BF185&lt;&gt;0),[8]PDI_TITULACIÓN!$BF185,""),IF($A187="TOTAL",SUM(INDIRECT("AI4:AI"&amp;ROW()-1)),""))</f>
        <v/>
      </c>
      <c r="AJ187" s="6" t="str">
        <f ca="1">IF(AND($A187&lt;&gt;"",$A187&lt;&gt;"TOTAL"),IF(AND([8]PDI_TITULACIÓN!$BH185&lt;&gt;"",[8]PDI_TITULACIÓN!$BH185&lt;&gt;0),[8]PDI_TITULACIÓN!$BH185,""),IF($A187="TOTAL",SUM(INDIRECT("AJ4:AJ"&amp;ROW()-1)),""))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IF(AND($A187&lt;&gt;"",$A187&lt;&gt;"TOTAL"),IF(AND([8]PDI_TITULACIÓN!$BK185&lt;&gt;"",[8]PDI_TITULACIÓN!$BK185&lt;&gt;0),[8]PDI_TITULACIÓN!$BK185,""),IF($A187="TOTAL",SUM(INDIRECT("AL4:AL"&amp;ROW()-1)),""))</f>
        <v/>
      </c>
      <c r="AM187" s="6" t="str">
        <f ca="1">IF(AND($A187&lt;&gt;"",$A187&lt;&gt;"TOTAL"),IF(AND([8]PDI_TITULACIÓN!$BM185&lt;&gt;"",[8]PDI_TITULACIÓN!$BM185&lt;&gt;0),[8]PDI_TITULACIÓN!$BM185,""),IF($A187="TOTAL",SUM(INDIRECT("AM4:AM"&amp;ROW()-1)),""))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IF(AND($A187&lt;&gt;"",$A187&lt;&gt;"TOTAL"),IF(AND([8]PDI_TITULACIÓN!$BP185&lt;&gt;"",[8]PDI_TITULACIÓN!$BP185&lt;&gt;0),[8]PDI_TITULACIÓN!$BP185,""),IF($A187="TOTAL",SUM(INDIRECT("AO4:AO"&amp;ROW()-1)),""))</f>
        <v/>
      </c>
      <c r="AP187" s="6" t="str">
        <f ca="1">IF(AND($A187&lt;&gt;"",$A187&lt;&gt;"TOTAL"),IF(AND([8]PDI_TITULACIÓN!$BR185&lt;&gt;"",[8]PDI_TITULACIÓN!$BR185&lt;&gt;0),[8]PDI_TITULACIÓN!$BR185,""),IF($A187="TOTAL",SUM(INDIRECT("AP4:AP"&amp;ROW()-1)),""))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IF(AND($A187&lt;&gt;"",$A187&lt;&gt;"TOTAL"),IF(AND([8]PDI_TITULACIÓN!$BU185&lt;&gt;"",[8]PDI_TITULACIÓN!$BU185&lt;&gt;0),[8]PDI_TITULACIÓN!$BU185,""),IF($A187="TOTAL",SUM(INDIRECT("AR4:AR"&amp;ROW()-1)),""))</f>
        <v/>
      </c>
      <c r="AS187" s="6" t="str">
        <f ca="1">IF(AND($A187&lt;&gt;"",$A187&lt;&gt;"TOTAL"),IF(AND([8]PDI_TITULACIÓN!$BW185&lt;&gt;"",[8]PDI_TITULACIÓN!$BW185&lt;&gt;0),[8]PDI_TITULACIÓN!$BW185,""),IF($A187="TOTAL",SUM(INDIRECT("AS4:AS"&amp;ROW()-1)),""))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IF(AND($A187&lt;&gt;"",$A187&lt;&gt;"TOTAL"),IF(AND([8]PDI_TITULACIÓN!$BZ185&lt;&gt;"",[8]PDI_TITULACIÓN!$BZ185&lt;&gt;0),[8]PDI_TITULACIÓN!$BZ185,""),IF($A187="TOTAL",SUM(INDIRECT("AU4:AU"&amp;ROW()-1)),""))</f>
        <v/>
      </c>
      <c r="AV187" s="6" t="str">
        <f ca="1">IF(AND($A187&lt;&gt;"",$A187&lt;&gt;"TOTAL"),IF(AND([8]PDI_TITULACIÓN!$CB185&lt;&gt;"",[8]PDI_TITULACIÓN!$CB185&lt;&gt;0),[8]PDI_TITULACIÓN!$CB185,""),IF($A187="TOTAL",SUM(INDIRECT("AV4:AV"&amp;ROW()-1)),""))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IF(AND($A187&lt;&gt;"",$A187&lt;&gt;"TOTAL"),IF(AND([8]PDI_TITULACIÓN!$CE185&lt;&gt;"",[8]PDI_TITULACIÓN!$CE185&lt;&gt;0),[8]PDI_TITULACIÓN!$CE185,""),IF($A187="TOTAL",SUM(INDIRECT("AX4:AX"&amp;ROW()-1)),""))</f>
        <v/>
      </c>
      <c r="AY187" s="6" t="str">
        <f ca="1">IF(AND($A187&lt;&gt;"",$A187&lt;&gt;"TOTAL"),IF(AND([8]PDI_TITULACIÓN!$CG185&lt;&gt;"",[8]PDI_TITULACIÓN!$CG185&lt;&gt;0),[8]PDI_TITULACIÓN!$CG185,""),IF($A187="TOTAL",SUM(INDIRECT("AY4:AY"&amp;ROW()-1)),""))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IF(AND($A187&lt;&gt;"",$A187&lt;&gt;"TOTAL"),IF(AND([8]PDI_TITULACIÓN!$CJ185&lt;&gt;"",[8]PDI_TITULACIÓN!$CJ185&lt;&gt;0),[8]PDI_TITULACIÓN!$CJ185,""),IF($A187="TOTAL",SUM(INDIRECT("BA4:BA"&amp;ROW()-1)),""))</f>
        <v/>
      </c>
      <c r="BB187" s="6" t="str">
        <f ca="1">IF(AND($A187&lt;&gt;"",$A187&lt;&gt;"TOTAL"),IF(AND([8]PDI_TITULACIÓN!$CL185&lt;&gt;"",[8]PDI_TITULACIÓN!$CL185&lt;&gt;0),[8]PDI_TITULACIÓN!$CL185,""),IF($A187="TOTAL",SUM(INDIRECT("BB4:BB"&amp;ROW()-1)),""))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IF(AND($A187&lt;&gt;"",$A187&lt;&gt;"TOTAL"),IF(AND([8]PDI_TITULACIÓN!$CO185&lt;&gt;"",[8]PDI_TITULACIÓN!$CO185&lt;&gt;0),[8]PDI_TITULACIÓN!$CO185,""),IF($A187="TOTAL",SUM(INDIRECT("BD4:BD"&amp;ROW()-1)),""))</f>
        <v/>
      </c>
      <c r="BE187" s="6" t="str">
        <f ca="1">IF(AND($A187&lt;&gt;"",$A187&lt;&gt;"TOTAL"),IF(AND([8]PDI_TITULACIÓN!$CQ185&lt;&gt;"",[8]PDI_TITULACIÓN!$CQ185&lt;&gt;0),[8]PDI_TITULACIÓN!$CQ185,""),IF($A187="TOTAL",SUM(INDIRECT("BE4:BE"&amp;ROW()-1)),""))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IF([8]PDI_TITULACIÓN!$B186&lt;&gt;"",[8]PDI_TITULACIÓN!$B186,IF(AND([8]PDI_TITULACIÓN!$B186="",[8]PDI_TITULACIÓN!$B187="",[8]PDI_TITULACIÓN!$B185=""),"","TOTAL"))</f>
        <v/>
      </c>
      <c r="B188" s="6" t="str">
        <f ca="1">IF(AND($A188&lt;&gt;"",$A188&lt;&gt;"TOTAL"),IF(AND([8]PDI_TITULACIÓN!$C186&lt;&gt;"",[8]PDI_TITULACIÓN!$C186&lt;&gt;0),[8]PDI_TITULACIÓN!$C186,""),IF($A188="TOTAL",SUM(INDIRECT("B4:B"&amp;ROW()-1)),""))</f>
        <v/>
      </c>
      <c r="C188" s="6" t="str">
        <f ca="1">IF(AND($A188&lt;&gt;"",$A188&lt;&gt;"TOTAL"),IF(AND([8]PDI_TITULACIÓN!$E186&lt;&gt;"",[8]PDI_TITULACIÓN!$E186&lt;&gt;0),[8]PDI_TITULACIÓN!$E186,""),IF($A188="TOTAL",SUM(INDIRECT("C4:C"&amp;ROW()-1)),""))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IF(AND($A188&lt;&gt;"",$A188&lt;&gt;"TOTAL"),IF(AND([8]PDI_TITULACIÓN!$H186&lt;&gt;"",[8]PDI_TITULACIÓN!$H186&lt;&gt;0),[8]PDI_TITULACIÓN!$H186,""),IF($A188="TOTAL",SUM(INDIRECT("E4:E"&amp;ROW()-1)),""))</f>
        <v/>
      </c>
      <c r="F188" s="6" t="str">
        <f ca="1">IF(AND($A188&lt;&gt;"",$A188&lt;&gt;"TOTAL"),IF(AND([8]PDI_TITULACIÓN!$J186&lt;&gt;"",[8]PDI_TITULACIÓN!$J186&lt;&gt;0),[8]PDI_TITULACIÓN!$J186,""),IF($A188="TOTAL",SUM(INDIRECT("F4:F"&amp;ROW()-1)),""))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IF(AND($A188&lt;&gt;"",$A188&lt;&gt;"TOTAL"),IF(AND([8]PDI_TITULACIÓN!$M186&lt;&gt;"",[8]PDI_TITULACIÓN!$M186&lt;&gt;0),[8]PDI_TITULACIÓN!$M186,""),IF($A188="TOTAL",SUM(INDIRECT("H4:H"&amp;ROW()-1)),""))</f>
        <v/>
      </c>
      <c r="I188" s="6" t="str">
        <f ca="1">IF(AND($A188&lt;&gt;"",$A188&lt;&gt;"TOTAL"),IF(AND([8]PDI_TITULACIÓN!$O186&lt;&gt;"",[8]PDI_TITULACIÓN!$O186&lt;&gt;0),[8]PDI_TITULACIÓN!$O186,""),IF($A188="TOTAL",SUM(INDIRECT("I4:I"&amp;ROW()-1)),""))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IF(AND($A188&lt;&gt;"",$A188&lt;&gt;"TOTAL"),IF(AND([8]PDI_TITULACIÓN!$R186&lt;&gt;"",[8]PDI_TITULACIÓN!$R186&lt;&gt;0),[8]PDI_TITULACIÓN!$R186,""),IF($A188="TOTAL",SUM(INDIRECT("K4:K"&amp;ROW()-1)),""))</f>
        <v/>
      </c>
      <c r="L188" s="6" t="str">
        <f ca="1">IF(AND($A188&lt;&gt;"",$A188&lt;&gt;"TOTAL"),IF(AND([8]PDI_TITULACIÓN!$T186&lt;&gt;"",[8]PDI_TITULACIÓN!$T186&lt;&gt;0),[8]PDI_TITULACIÓN!$T186,""),IF($A188="TOTAL",SUM(INDIRECT("L4:L"&amp;ROW()-1)),""))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IF(AND($A188&lt;&gt;"",$A188&lt;&gt;"TOTAL"),IF(AND([8]PDI_TITULACIÓN!$W186&lt;&gt;"",[8]PDI_TITULACIÓN!$W186&lt;&gt;0),[8]PDI_TITULACIÓN!$W186,""),IF($A188="TOTAL",SUM(INDIRECT("N4:N"&amp;ROW()-1)),""))</f>
        <v/>
      </c>
      <c r="O188" s="6" t="str">
        <f ca="1">IF(AND($A188&lt;&gt;"",$A188&lt;&gt;"TOTAL"),IF(AND([8]PDI_TITULACIÓN!$Y186&lt;&gt;"",[8]PDI_TITULACIÓN!$Y186&lt;&gt;0),[8]PDI_TITULACIÓN!$Y186,""),IF($A188="TOTAL",SUM(INDIRECT("O4:O"&amp;ROW()-1)),""))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IF(AND($A188&lt;&gt;"",$A188&lt;&gt;"TOTAL"),IF(AND([8]PDI_TITULACIÓN!$AB186&lt;&gt;"",[8]PDI_TITULACIÓN!$AB186&lt;&gt;0),[8]PDI_TITULACIÓN!$AB186,""),IF($A188="TOTAL",SUM(INDIRECT("Q4:Q"&amp;ROW()-1)),""))</f>
        <v/>
      </c>
      <c r="R188" s="6" t="str">
        <f ca="1">IF(AND($A188&lt;&gt;"",$A188&lt;&gt;"TOTAL"),IF(AND([8]PDI_TITULACIÓN!$AD186&lt;&gt;"",[8]PDI_TITULACIÓN!$AD186&lt;&gt;0),[8]PDI_TITULACIÓN!$AD186,""),IF($A188="TOTAL",SUM(INDIRECT("R4:R"&amp;ROW()-1)),""))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IF(AND($A188&lt;&gt;"",$A188&lt;&gt;"TOTAL"),IF(AND([8]PDI_TITULACIÓN!$AG186&lt;&gt;"",[8]PDI_TITULACIÓN!$AG186&lt;&gt;0),[8]PDI_TITULACIÓN!$AG186,""),IF($A188="TOTAL",SUM(INDIRECT("T4:T"&amp;ROW()-1)),""))</f>
        <v/>
      </c>
      <c r="U188" s="6" t="str">
        <f ca="1">IF(AND($A188&lt;&gt;"",$A188&lt;&gt;"TOTAL"),IF(AND([8]PDI_TITULACIÓN!$AI186&lt;&gt;"",[8]PDI_TITULACIÓN!$AI186&lt;&gt;0),[8]PDI_TITULACIÓN!$AI186,""),IF($A188="TOTAL",SUM(INDIRECT("U4:U"&amp;ROW()-1)),""))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IF(AND($A188&lt;&gt;"",$A188&lt;&gt;"TOTAL"),IF(AND([8]PDI_TITULACIÓN!$AL186&lt;&gt;"",[8]PDI_TITULACIÓN!$AL186&lt;&gt;0),[8]PDI_TITULACIÓN!$AL186,""),IF($A188="TOTAL",SUM(INDIRECT("W4:W"&amp;ROW()-1)),""))</f>
        <v/>
      </c>
      <c r="X188" s="6" t="str">
        <f ca="1">IF(AND($A188&lt;&gt;"",$A188&lt;&gt;"TOTAL"),IF(AND([8]PDI_TITULACIÓN!$AN186&lt;&gt;"",[8]PDI_TITULACIÓN!$AN186&lt;&gt;0),[8]PDI_TITULACIÓN!$AN186,""),IF($A188="TOTAL",SUM(INDIRECT("X4:X"&amp;ROW()-1)),""))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IF(AND($A188&lt;&gt;"",$A188&lt;&gt;"TOTAL"),IF(AND([8]PDI_TITULACIÓN!$AQ186&lt;&gt;"",[8]PDI_TITULACIÓN!$AQ186&lt;&gt;0),[8]PDI_TITULACIÓN!$AQ186,""),IF($A188="TOTAL",SUM(INDIRECT("Z4:Z"&amp;ROW()-1)),""))</f>
        <v/>
      </c>
      <c r="AA188" s="6" t="str">
        <f ca="1">IF(AND($A188&lt;&gt;"",$A188&lt;&gt;"TOTAL"),IF(AND([8]PDI_TITULACIÓN!$AS186&lt;&gt;"",[8]PDI_TITULACIÓN!$AS186&lt;&gt;0),[8]PDI_TITULACIÓN!$AS186,""),IF($A188="TOTAL",SUM(INDIRECT("AA4:AA"&amp;ROW()-1)),""))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IF(AND($A188&lt;&gt;"",$A188&lt;&gt;"TOTAL"),IF(AND([8]PDI_TITULACIÓN!$AV186&lt;&gt;"",[8]PDI_TITULACIÓN!$AV186&lt;&gt;0),[8]PDI_TITULACIÓN!$AV186,""),IF($A188="TOTAL",SUM(INDIRECT("AC4:AC"&amp;ROW()-1)),""))</f>
        <v/>
      </c>
      <c r="AD188" s="6" t="str">
        <f ca="1">IF(AND($A188&lt;&gt;"",$A188&lt;&gt;"TOTAL"),IF(AND([8]PDI_TITULACIÓN!$AX186&lt;&gt;"",[8]PDI_TITULACIÓN!$AX186&lt;&gt;0),[8]PDI_TITULACIÓN!$AX186,""),IF($A188="TOTAL",SUM(INDIRECT("AD4:AD"&amp;ROW()-1)),""))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IF(AND($A188&lt;&gt;"",$A188&lt;&gt;"TOTAL"),IF(AND([8]PDI_TITULACIÓN!$BA186&lt;&gt;"",[8]PDI_TITULACIÓN!$BA186&lt;&gt;0),[8]PDI_TITULACIÓN!$BA186,""),IF($A188="TOTAL",SUM(INDIRECT("AF4:AF"&amp;ROW()-1)),""))</f>
        <v/>
      </c>
      <c r="AG188" s="6" t="str">
        <f ca="1">IF(AND($A188&lt;&gt;"",$A188&lt;&gt;"TOTAL"),IF(AND([8]PDI_TITULACIÓN!$BC186&lt;&gt;"",[8]PDI_TITULACIÓN!$BC186&lt;&gt;0),[8]PDI_TITULACIÓN!$BC186,""),IF($A188="TOTAL",SUM(INDIRECT("AG4:AG"&amp;ROW()-1)),""))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IF(AND($A188&lt;&gt;"",$A188&lt;&gt;"TOTAL"),IF(AND([8]PDI_TITULACIÓN!$BF186&lt;&gt;"",[8]PDI_TITULACIÓN!$BF186&lt;&gt;0),[8]PDI_TITULACIÓN!$BF186,""),IF($A188="TOTAL",SUM(INDIRECT("AI4:AI"&amp;ROW()-1)),""))</f>
        <v/>
      </c>
      <c r="AJ188" s="6" t="str">
        <f ca="1">IF(AND($A188&lt;&gt;"",$A188&lt;&gt;"TOTAL"),IF(AND([8]PDI_TITULACIÓN!$BH186&lt;&gt;"",[8]PDI_TITULACIÓN!$BH186&lt;&gt;0),[8]PDI_TITULACIÓN!$BH186,""),IF($A188="TOTAL",SUM(INDIRECT("AJ4:AJ"&amp;ROW()-1)),""))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IF(AND($A188&lt;&gt;"",$A188&lt;&gt;"TOTAL"),IF(AND([8]PDI_TITULACIÓN!$BK186&lt;&gt;"",[8]PDI_TITULACIÓN!$BK186&lt;&gt;0),[8]PDI_TITULACIÓN!$BK186,""),IF($A188="TOTAL",SUM(INDIRECT("AL4:AL"&amp;ROW()-1)),""))</f>
        <v/>
      </c>
      <c r="AM188" s="6" t="str">
        <f ca="1">IF(AND($A188&lt;&gt;"",$A188&lt;&gt;"TOTAL"),IF(AND([8]PDI_TITULACIÓN!$BM186&lt;&gt;"",[8]PDI_TITULACIÓN!$BM186&lt;&gt;0),[8]PDI_TITULACIÓN!$BM186,""),IF($A188="TOTAL",SUM(INDIRECT("AM4:AM"&amp;ROW()-1)),""))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IF(AND($A188&lt;&gt;"",$A188&lt;&gt;"TOTAL"),IF(AND([8]PDI_TITULACIÓN!$BP186&lt;&gt;"",[8]PDI_TITULACIÓN!$BP186&lt;&gt;0),[8]PDI_TITULACIÓN!$BP186,""),IF($A188="TOTAL",SUM(INDIRECT("AO4:AO"&amp;ROW()-1)),""))</f>
        <v/>
      </c>
      <c r="AP188" s="6" t="str">
        <f ca="1">IF(AND($A188&lt;&gt;"",$A188&lt;&gt;"TOTAL"),IF(AND([8]PDI_TITULACIÓN!$BR186&lt;&gt;"",[8]PDI_TITULACIÓN!$BR186&lt;&gt;0),[8]PDI_TITULACIÓN!$BR186,""),IF($A188="TOTAL",SUM(INDIRECT("AP4:AP"&amp;ROW()-1)),""))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IF(AND($A188&lt;&gt;"",$A188&lt;&gt;"TOTAL"),IF(AND([8]PDI_TITULACIÓN!$BU186&lt;&gt;"",[8]PDI_TITULACIÓN!$BU186&lt;&gt;0),[8]PDI_TITULACIÓN!$BU186,""),IF($A188="TOTAL",SUM(INDIRECT("AR4:AR"&amp;ROW()-1)),""))</f>
        <v/>
      </c>
      <c r="AS188" s="6" t="str">
        <f ca="1">IF(AND($A188&lt;&gt;"",$A188&lt;&gt;"TOTAL"),IF(AND([8]PDI_TITULACIÓN!$BW186&lt;&gt;"",[8]PDI_TITULACIÓN!$BW186&lt;&gt;0),[8]PDI_TITULACIÓN!$BW186,""),IF($A188="TOTAL",SUM(INDIRECT("AS4:AS"&amp;ROW()-1)),""))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IF(AND($A188&lt;&gt;"",$A188&lt;&gt;"TOTAL"),IF(AND([8]PDI_TITULACIÓN!$BZ186&lt;&gt;"",[8]PDI_TITULACIÓN!$BZ186&lt;&gt;0),[8]PDI_TITULACIÓN!$BZ186,""),IF($A188="TOTAL",SUM(INDIRECT("AU4:AU"&amp;ROW()-1)),""))</f>
        <v/>
      </c>
      <c r="AV188" s="6" t="str">
        <f ca="1">IF(AND($A188&lt;&gt;"",$A188&lt;&gt;"TOTAL"),IF(AND([8]PDI_TITULACIÓN!$CB186&lt;&gt;"",[8]PDI_TITULACIÓN!$CB186&lt;&gt;0),[8]PDI_TITULACIÓN!$CB186,""),IF($A188="TOTAL",SUM(INDIRECT("AV4:AV"&amp;ROW()-1)),""))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IF(AND($A188&lt;&gt;"",$A188&lt;&gt;"TOTAL"),IF(AND([8]PDI_TITULACIÓN!$CE186&lt;&gt;"",[8]PDI_TITULACIÓN!$CE186&lt;&gt;0),[8]PDI_TITULACIÓN!$CE186,""),IF($A188="TOTAL",SUM(INDIRECT("AX4:AX"&amp;ROW()-1)),""))</f>
        <v/>
      </c>
      <c r="AY188" s="6" t="str">
        <f ca="1">IF(AND($A188&lt;&gt;"",$A188&lt;&gt;"TOTAL"),IF(AND([8]PDI_TITULACIÓN!$CG186&lt;&gt;"",[8]PDI_TITULACIÓN!$CG186&lt;&gt;0),[8]PDI_TITULACIÓN!$CG186,""),IF($A188="TOTAL",SUM(INDIRECT("AY4:AY"&amp;ROW()-1)),""))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IF(AND($A188&lt;&gt;"",$A188&lt;&gt;"TOTAL"),IF(AND([8]PDI_TITULACIÓN!$CJ186&lt;&gt;"",[8]PDI_TITULACIÓN!$CJ186&lt;&gt;0),[8]PDI_TITULACIÓN!$CJ186,""),IF($A188="TOTAL",SUM(INDIRECT("BA4:BA"&amp;ROW()-1)),""))</f>
        <v/>
      </c>
      <c r="BB188" s="6" t="str">
        <f ca="1">IF(AND($A188&lt;&gt;"",$A188&lt;&gt;"TOTAL"),IF(AND([8]PDI_TITULACIÓN!$CL186&lt;&gt;"",[8]PDI_TITULACIÓN!$CL186&lt;&gt;0),[8]PDI_TITULACIÓN!$CL186,""),IF($A188="TOTAL",SUM(INDIRECT("BB4:BB"&amp;ROW()-1)),""))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IF(AND($A188&lt;&gt;"",$A188&lt;&gt;"TOTAL"),IF(AND([8]PDI_TITULACIÓN!$CO186&lt;&gt;"",[8]PDI_TITULACIÓN!$CO186&lt;&gt;0),[8]PDI_TITULACIÓN!$CO186,""),IF($A188="TOTAL",SUM(INDIRECT("BD4:BD"&amp;ROW()-1)),""))</f>
        <v/>
      </c>
      <c r="BE188" s="6" t="str">
        <f ca="1">IF(AND($A188&lt;&gt;"",$A188&lt;&gt;"TOTAL"),IF(AND([8]PDI_TITULACIÓN!$CQ186&lt;&gt;"",[8]PDI_TITULACIÓN!$CQ186&lt;&gt;0),[8]PDI_TITULACIÓN!$CQ186,""),IF($A188="TOTAL",SUM(INDIRECT("BE4:BE"&amp;ROW()-1)),""))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IF([8]PDI_TITULACIÓN!$B187&lt;&gt;"",[8]PDI_TITULACIÓN!$B187,IF(AND([8]PDI_TITULACIÓN!$B187="",[8]PDI_TITULACIÓN!$B188="",[8]PDI_TITULACIÓN!$B186=""),"","TOTAL"))</f>
        <v/>
      </c>
      <c r="B189" s="6" t="str">
        <f ca="1">IF(AND($A189&lt;&gt;"",$A189&lt;&gt;"TOTAL"),IF(AND([8]PDI_TITULACIÓN!$C187&lt;&gt;"",[8]PDI_TITULACIÓN!$C187&lt;&gt;0),[8]PDI_TITULACIÓN!$C187,""),IF($A189="TOTAL",SUM(INDIRECT("B4:B"&amp;ROW()-1)),""))</f>
        <v/>
      </c>
      <c r="C189" s="6" t="str">
        <f ca="1">IF(AND($A189&lt;&gt;"",$A189&lt;&gt;"TOTAL"),IF(AND([8]PDI_TITULACIÓN!$E187&lt;&gt;"",[8]PDI_TITULACIÓN!$E187&lt;&gt;0),[8]PDI_TITULACIÓN!$E187,""),IF($A189="TOTAL",SUM(INDIRECT("C4:C"&amp;ROW()-1)),""))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IF(AND($A189&lt;&gt;"",$A189&lt;&gt;"TOTAL"),IF(AND([8]PDI_TITULACIÓN!$H187&lt;&gt;"",[8]PDI_TITULACIÓN!$H187&lt;&gt;0),[8]PDI_TITULACIÓN!$H187,""),IF($A189="TOTAL",SUM(INDIRECT("E4:E"&amp;ROW()-1)),""))</f>
        <v/>
      </c>
      <c r="F189" s="6" t="str">
        <f ca="1">IF(AND($A189&lt;&gt;"",$A189&lt;&gt;"TOTAL"),IF(AND([8]PDI_TITULACIÓN!$J187&lt;&gt;"",[8]PDI_TITULACIÓN!$J187&lt;&gt;0),[8]PDI_TITULACIÓN!$J187,""),IF($A189="TOTAL",SUM(INDIRECT("F4:F"&amp;ROW()-1)),""))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IF(AND($A189&lt;&gt;"",$A189&lt;&gt;"TOTAL"),IF(AND([8]PDI_TITULACIÓN!$M187&lt;&gt;"",[8]PDI_TITULACIÓN!$M187&lt;&gt;0),[8]PDI_TITULACIÓN!$M187,""),IF($A189="TOTAL",SUM(INDIRECT("H4:H"&amp;ROW()-1)),""))</f>
        <v/>
      </c>
      <c r="I189" s="6" t="str">
        <f ca="1">IF(AND($A189&lt;&gt;"",$A189&lt;&gt;"TOTAL"),IF(AND([8]PDI_TITULACIÓN!$O187&lt;&gt;"",[8]PDI_TITULACIÓN!$O187&lt;&gt;0),[8]PDI_TITULACIÓN!$O187,""),IF($A189="TOTAL",SUM(INDIRECT("I4:I"&amp;ROW()-1)),""))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IF(AND($A189&lt;&gt;"",$A189&lt;&gt;"TOTAL"),IF(AND([8]PDI_TITULACIÓN!$R187&lt;&gt;"",[8]PDI_TITULACIÓN!$R187&lt;&gt;0),[8]PDI_TITULACIÓN!$R187,""),IF($A189="TOTAL",SUM(INDIRECT("K4:K"&amp;ROW()-1)),""))</f>
        <v/>
      </c>
      <c r="L189" s="6" t="str">
        <f ca="1">IF(AND($A189&lt;&gt;"",$A189&lt;&gt;"TOTAL"),IF(AND([8]PDI_TITULACIÓN!$T187&lt;&gt;"",[8]PDI_TITULACIÓN!$T187&lt;&gt;0),[8]PDI_TITULACIÓN!$T187,""),IF($A189="TOTAL",SUM(INDIRECT("L4:L"&amp;ROW()-1)),""))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IF(AND($A189&lt;&gt;"",$A189&lt;&gt;"TOTAL"),IF(AND([8]PDI_TITULACIÓN!$W187&lt;&gt;"",[8]PDI_TITULACIÓN!$W187&lt;&gt;0),[8]PDI_TITULACIÓN!$W187,""),IF($A189="TOTAL",SUM(INDIRECT("N4:N"&amp;ROW()-1)),""))</f>
        <v/>
      </c>
      <c r="O189" s="6" t="str">
        <f ca="1">IF(AND($A189&lt;&gt;"",$A189&lt;&gt;"TOTAL"),IF(AND([8]PDI_TITULACIÓN!$Y187&lt;&gt;"",[8]PDI_TITULACIÓN!$Y187&lt;&gt;0),[8]PDI_TITULACIÓN!$Y187,""),IF($A189="TOTAL",SUM(INDIRECT("O4:O"&amp;ROW()-1)),""))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IF(AND($A189&lt;&gt;"",$A189&lt;&gt;"TOTAL"),IF(AND([8]PDI_TITULACIÓN!$AB187&lt;&gt;"",[8]PDI_TITULACIÓN!$AB187&lt;&gt;0),[8]PDI_TITULACIÓN!$AB187,""),IF($A189="TOTAL",SUM(INDIRECT("Q4:Q"&amp;ROW()-1)),""))</f>
        <v/>
      </c>
      <c r="R189" s="6" t="str">
        <f ca="1">IF(AND($A189&lt;&gt;"",$A189&lt;&gt;"TOTAL"),IF(AND([8]PDI_TITULACIÓN!$AD187&lt;&gt;"",[8]PDI_TITULACIÓN!$AD187&lt;&gt;0),[8]PDI_TITULACIÓN!$AD187,""),IF($A189="TOTAL",SUM(INDIRECT("R4:R"&amp;ROW()-1)),""))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IF(AND($A189&lt;&gt;"",$A189&lt;&gt;"TOTAL"),IF(AND([8]PDI_TITULACIÓN!$AG187&lt;&gt;"",[8]PDI_TITULACIÓN!$AG187&lt;&gt;0),[8]PDI_TITULACIÓN!$AG187,""),IF($A189="TOTAL",SUM(INDIRECT("T4:T"&amp;ROW()-1)),""))</f>
        <v/>
      </c>
      <c r="U189" s="6" t="str">
        <f ca="1">IF(AND($A189&lt;&gt;"",$A189&lt;&gt;"TOTAL"),IF(AND([8]PDI_TITULACIÓN!$AI187&lt;&gt;"",[8]PDI_TITULACIÓN!$AI187&lt;&gt;0),[8]PDI_TITULACIÓN!$AI187,""),IF($A189="TOTAL",SUM(INDIRECT("U4:U"&amp;ROW()-1)),""))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IF(AND($A189&lt;&gt;"",$A189&lt;&gt;"TOTAL"),IF(AND([8]PDI_TITULACIÓN!$AL187&lt;&gt;"",[8]PDI_TITULACIÓN!$AL187&lt;&gt;0),[8]PDI_TITULACIÓN!$AL187,""),IF($A189="TOTAL",SUM(INDIRECT("W4:W"&amp;ROW()-1)),""))</f>
        <v/>
      </c>
      <c r="X189" s="6" t="str">
        <f ca="1">IF(AND($A189&lt;&gt;"",$A189&lt;&gt;"TOTAL"),IF(AND([8]PDI_TITULACIÓN!$AN187&lt;&gt;"",[8]PDI_TITULACIÓN!$AN187&lt;&gt;0),[8]PDI_TITULACIÓN!$AN187,""),IF($A189="TOTAL",SUM(INDIRECT("X4:X"&amp;ROW()-1)),""))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IF(AND($A189&lt;&gt;"",$A189&lt;&gt;"TOTAL"),IF(AND([8]PDI_TITULACIÓN!$AQ187&lt;&gt;"",[8]PDI_TITULACIÓN!$AQ187&lt;&gt;0),[8]PDI_TITULACIÓN!$AQ187,""),IF($A189="TOTAL",SUM(INDIRECT("Z4:Z"&amp;ROW()-1)),""))</f>
        <v/>
      </c>
      <c r="AA189" s="6" t="str">
        <f ca="1">IF(AND($A189&lt;&gt;"",$A189&lt;&gt;"TOTAL"),IF(AND([8]PDI_TITULACIÓN!$AS187&lt;&gt;"",[8]PDI_TITULACIÓN!$AS187&lt;&gt;0),[8]PDI_TITULACIÓN!$AS187,""),IF($A189="TOTAL",SUM(INDIRECT("AA4:AA"&amp;ROW()-1)),""))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IF(AND($A189&lt;&gt;"",$A189&lt;&gt;"TOTAL"),IF(AND([8]PDI_TITULACIÓN!$AV187&lt;&gt;"",[8]PDI_TITULACIÓN!$AV187&lt;&gt;0),[8]PDI_TITULACIÓN!$AV187,""),IF($A189="TOTAL",SUM(INDIRECT("AC4:AC"&amp;ROW()-1)),""))</f>
        <v/>
      </c>
      <c r="AD189" s="6" t="str">
        <f ca="1">IF(AND($A189&lt;&gt;"",$A189&lt;&gt;"TOTAL"),IF(AND([8]PDI_TITULACIÓN!$AX187&lt;&gt;"",[8]PDI_TITULACIÓN!$AX187&lt;&gt;0),[8]PDI_TITULACIÓN!$AX187,""),IF($A189="TOTAL",SUM(INDIRECT("AD4:AD"&amp;ROW()-1)),""))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IF(AND($A189&lt;&gt;"",$A189&lt;&gt;"TOTAL"),IF(AND([8]PDI_TITULACIÓN!$BA187&lt;&gt;"",[8]PDI_TITULACIÓN!$BA187&lt;&gt;0),[8]PDI_TITULACIÓN!$BA187,""),IF($A189="TOTAL",SUM(INDIRECT("AF4:AF"&amp;ROW()-1)),""))</f>
        <v/>
      </c>
      <c r="AG189" s="6" t="str">
        <f ca="1">IF(AND($A189&lt;&gt;"",$A189&lt;&gt;"TOTAL"),IF(AND([8]PDI_TITULACIÓN!$BC187&lt;&gt;"",[8]PDI_TITULACIÓN!$BC187&lt;&gt;0),[8]PDI_TITULACIÓN!$BC187,""),IF($A189="TOTAL",SUM(INDIRECT("AG4:AG"&amp;ROW()-1)),""))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IF(AND($A189&lt;&gt;"",$A189&lt;&gt;"TOTAL"),IF(AND([8]PDI_TITULACIÓN!$BF187&lt;&gt;"",[8]PDI_TITULACIÓN!$BF187&lt;&gt;0),[8]PDI_TITULACIÓN!$BF187,""),IF($A189="TOTAL",SUM(INDIRECT("AI4:AI"&amp;ROW()-1)),""))</f>
        <v/>
      </c>
      <c r="AJ189" s="6" t="str">
        <f ca="1">IF(AND($A189&lt;&gt;"",$A189&lt;&gt;"TOTAL"),IF(AND([8]PDI_TITULACIÓN!$BH187&lt;&gt;"",[8]PDI_TITULACIÓN!$BH187&lt;&gt;0),[8]PDI_TITULACIÓN!$BH187,""),IF($A189="TOTAL",SUM(INDIRECT("AJ4:AJ"&amp;ROW()-1)),""))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IF(AND($A189&lt;&gt;"",$A189&lt;&gt;"TOTAL"),IF(AND([8]PDI_TITULACIÓN!$BK187&lt;&gt;"",[8]PDI_TITULACIÓN!$BK187&lt;&gt;0),[8]PDI_TITULACIÓN!$BK187,""),IF($A189="TOTAL",SUM(INDIRECT("AL4:AL"&amp;ROW()-1)),""))</f>
        <v/>
      </c>
      <c r="AM189" s="6" t="str">
        <f ca="1">IF(AND($A189&lt;&gt;"",$A189&lt;&gt;"TOTAL"),IF(AND([8]PDI_TITULACIÓN!$BM187&lt;&gt;"",[8]PDI_TITULACIÓN!$BM187&lt;&gt;0),[8]PDI_TITULACIÓN!$BM187,""),IF($A189="TOTAL",SUM(INDIRECT("AM4:AM"&amp;ROW()-1)),""))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IF(AND($A189&lt;&gt;"",$A189&lt;&gt;"TOTAL"),IF(AND([8]PDI_TITULACIÓN!$BP187&lt;&gt;"",[8]PDI_TITULACIÓN!$BP187&lt;&gt;0),[8]PDI_TITULACIÓN!$BP187,""),IF($A189="TOTAL",SUM(INDIRECT("AO4:AO"&amp;ROW()-1)),""))</f>
        <v/>
      </c>
      <c r="AP189" s="6" t="str">
        <f ca="1">IF(AND($A189&lt;&gt;"",$A189&lt;&gt;"TOTAL"),IF(AND([8]PDI_TITULACIÓN!$BR187&lt;&gt;"",[8]PDI_TITULACIÓN!$BR187&lt;&gt;0),[8]PDI_TITULACIÓN!$BR187,""),IF($A189="TOTAL",SUM(INDIRECT("AP4:AP"&amp;ROW()-1)),""))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IF(AND($A189&lt;&gt;"",$A189&lt;&gt;"TOTAL"),IF(AND([8]PDI_TITULACIÓN!$BU187&lt;&gt;"",[8]PDI_TITULACIÓN!$BU187&lt;&gt;0),[8]PDI_TITULACIÓN!$BU187,""),IF($A189="TOTAL",SUM(INDIRECT("AR4:AR"&amp;ROW()-1)),""))</f>
        <v/>
      </c>
      <c r="AS189" s="6" t="str">
        <f ca="1">IF(AND($A189&lt;&gt;"",$A189&lt;&gt;"TOTAL"),IF(AND([8]PDI_TITULACIÓN!$BW187&lt;&gt;"",[8]PDI_TITULACIÓN!$BW187&lt;&gt;0),[8]PDI_TITULACIÓN!$BW187,""),IF($A189="TOTAL",SUM(INDIRECT("AS4:AS"&amp;ROW()-1)),""))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IF(AND($A189&lt;&gt;"",$A189&lt;&gt;"TOTAL"),IF(AND([8]PDI_TITULACIÓN!$BZ187&lt;&gt;"",[8]PDI_TITULACIÓN!$BZ187&lt;&gt;0),[8]PDI_TITULACIÓN!$BZ187,""),IF($A189="TOTAL",SUM(INDIRECT("AU4:AU"&amp;ROW()-1)),""))</f>
        <v/>
      </c>
      <c r="AV189" s="6" t="str">
        <f ca="1">IF(AND($A189&lt;&gt;"",$A189&lt;&gt;"TOTAL"),IF(AND([8]PDI_TITULACIÓN!$CB187&lt;&gt;"",[8]PDI_TITULACIÓN!$CB187&lt;&gt;0),[8]PDI_TITULACIÓN!$CB187,""),IF($A189="TOTAL",SUM(INDIRECT("AV4:AV"&amp;ROW()-1)),""))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IF(AND($A189&lt;&gt;"",$A189&lt;&gt;"TOTAL"),IF(AND([8]PDI_TITULACIÓN!$CE187&lt;&gt;"",[8]PDI_TITULACIÓN!$CE187&lt;&gt;0),[8]PDI_TITULACIÓN!$CE187,""),IF($A189="TOTAL",SUM(INDIRECT("AX4:AX"&amp;ROW()-1)),""))</f>
        <v/>
      </c>
      <c r="AY189" s="6" t="str">
        <f ca="1">IF(AND($A189&lt;&gt;"",$A189&lt;&gt;"TOTAL"),IF(AND([8]PDI_TITULACIÓN!$CG187&lt;&gt;"",[8]PDI_TITULACIÓN!$CG187&lt;&gt;0),[8]PDI_TITULACIÓN!$CG187,""),IF($A189="TOTAL",SUM(INDIRECT("AY4:AY"&amp;ROW()-1)),""))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IF(AND($A189&lt;&gt;"",$A189&lt;&gt;"TOTAL"),IF(AND([8]PDI_TITULACIÓN!$CJ187&lt;&gt;"",[8]PDI_TITULACIÓN!$CJ187&lt;&gt;0),[8]PDI_TITULACIÓN!$CJ187,""),IF($A189="TOTAL",SUM(INDIRECT("BA4:BA"&amp;ROW()-1)),""))</f>
        <v/>
      </c>
      <c r="BB189" s="6" t="str">
        <f ca="1">IF(AND($A189&lt;&gt;"",$A189&lt;&gt;"TOTAL"),IF(AND([8]PDI_TITULACIÓN!$CL187&lt;&gt;"",[8]PDI_TITULACIÓN!$CL187&lt;&gt;0),[8]PDI_TITULACIÓN!$CL187,""),IF($A189="TOTAL",SUM(INDIRECT("BB4:BB"&amp;ROW()-1)),""))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IF(AND($A189&lt;&gt;"",$A189&lt;&gt;"TOTAL"),IF(AND([8]PDI_TITULACIÓN!$CO187&lt;&gt;"",[8]PDI_TITULACIÓN!$CO187&lt;&gt;0),[8]PDI_TITULACIÓN!$CO187,""),IF($A189="TOTAL",SUM(INDIRECT("BD4:BD"&amp;ROW()-1)),""))</f>
        <v/>
      </c>
      <c r="BE189" s="6" t="str">
        <f ca="1">IF(AND($A189&lt;&gt;"",$A189&lt;&gt;"TOTAL"),IF(AND([8]PDI_TITULACIÓN!$CQ187&lt;&gt;"",[8]PDI_TITULACIÓN!$CQ187&lt;&gt;0),[8]PDI_TITULACIÓN!$CQ187,""),IF($A189="TOTAL",SUM(INDIRECT("BE4:BE"&amp;ROW()-1)),""))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IF([8]PDI_TITULACIÓN!$B188&lt;&gt;"",[8]PDI_TITULACIÓN!$B188,IF(AND([8]PDI_TITULACIÓN!$B188="",[8]PDI_TITULACIÓN!$B189="",[8]PDI_TITULACIÓN!$B187=""),"","TOTAL"))</f>
        <v/>
      </c>
      <c r="B190" s="6" t="str">
        <f ca="1">IF(AND($A190&lt;&gt;"",$A190&lt;&gt;"TOTAL"),IF(AND([8]PDI_TITULACIÓN!$C188&lt;&gt;"",[8]PDI_TITULACIÓN!$C188&lt;&gt;0),[8]PDI_TITULACIÓN!$C188,""),IF($A190="TOTAL",SUM(INDIRECT("B4:B"&amp;ROW()-1)),""))</f>
        <v/>
      </c>
      <c r="C190" s="6" t="str">
        <f ca="1">IF(AND($A190&lt;&gt;"",$A190&lt;&gt;"TOTAL"),IF(AND([8]PDI_TITULACIÓN!$E188&lt;&gt;"",[8]PDI_TITULACIÓN!$E188&lt;&gt;0),[8]PDI_TITULACIÓN!$E188,""),IF($A190="TOTAL",SUM(INDIRECT("C4:C"&amp;ROW()-1)),""))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IF(AND($A190&lt;&gt;"",$A190&lt;&gt;"TOTAL"),IF(AND([8]PDI_TITULACIÓN!$H188&lt;&gt;"",[8]PDI_TITULACIÓN!$H188&lt;&gt;0),[8]PDI_TITULACIÓN!$H188,""),IF($A190="TOTAL",SUM(INDIRECT("E4:E"&amp;ROW()-1)),""))</f>
        <v/>
      </c>
      <c r="F190" s="6" t="str">
        <f ca="1">IF(AND($A190&lt;&gt;"",$A190&lt;&gt;"TOTAL"),IF(AND([8]PDI_TITULACIÓN!$J188&lt;&gt;"",[8]PDI_TITULACIÓN!$J188&lt;&gt;0),[8]PDI_TITULACIÓN!$J188,""),IF($A190="TOTAL",SUM(INDIRECT("F4:F"&amp;ROW()-1)),""))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IF(AND($A190&lt;&gt;"",$A190&lt;&gt;"TOTAL"),IF(AND([8]PDI_TITULACIÓN!$M188&lt;&gt;"",[8]PDI_TITULACIÓN!$M188&lt;&gt;0),[8]PDI_TITULACIÓN!$M188,""),IF($A190="TOTAL",SUM(INDIRECT("H4:H"&amp;ROW()-1)),""))</f>
        <v/>
      </c>
      <c r="I190" s="6" t="str">
        <f ca="1">IF(AND($A190&lt;&gt;"",$A190&lt;&gt;"TOTAL"),IF(AND([8]PDI_TITULACIÓN!$O188&lt;&gt;"",[8]PDI_TITULACIÓN!$O188&lt;&gt;0),[8]PDI_TITULACIÓN!$O188,""),IF($A190="TOTAL",SUM(INDIRECT("I4:I"&amp;ROW()-1)),""))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IF(AND($A190&lt;&gt;"",$A190&lt;&gt;"TOTAL"),IF(AND([8]PDI_TITULACIÓN!$R188&lt;&gt;"",[8]PDI_TITULACIÓN!$R188&lt;&gt;0),[8]PDI_TITULACIÓN!$R188,""),IF($A190="TOTAL",SUM(INDIRECT("K4:K"&amp;ROW()-1)),""))</f>
        <v/>
      </c>
      <c r="L190" s="6" t="str">
        <f ca="1">IF(AND($A190&lt;&gt;"",$A190&lt;&gt;"TOTAL"),IF(AND([8]PDI_TITULACIÓN!$T188&lt;&gt;"",[8]PDI_TITULACIÓN!$T188&lt;&gt;0),[8]PDI_TITULACIÓN!$T188,""),IF($A190="TOTAL",SUM(INDIRECT("L4:L"&amp;ROW()-1)),""))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IF(AND($A190&lt;&gt;"",$A190&lt;&gt;"TOTAL"),IF(AND([8]PDI_TITULACIÓN!$W188&lt;&gt;"",[8]PDI_TITULACIÓN!$W188&lt;&gt;0),[8]PDI_TITULACIÓN!$W188,""),IF($A190="TOTAL",SUM(INDIRECT("N4:N"&amp;ROW()-1)),""))</f>
        <v/>
      </c>
      <c r="O190" s="6" t="str">
        <f ca="1">IF(AND($A190&lt;&gt;"",$A190&lt;&gt;"TOTAL"),IF(AND([8]PDI_TITULACIÓN!$Y188&lt;&gt;"",[8]PDI_TITULACIÓN!$Y188&lt;&gt;0),[8]PDI_TITULACIÓN!$Y188,""),IF($A190="TOTAL",SUM(INDIRECT("O4:O"&amp;ROW()-1)),""))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IF(AND($A190&lt;&gt;"",$A190&lt;&gt;"TOTAL"),IF(AND([8]PDI_TITULACIÓN!$AB188&lt;&gt;"",[8]PDI_TITULACIÓN!$AB188&lt;&gt;0),[8]PDI_TITULACIÓN!$AB188,""),IF($A190="TOTAL",SUM(INDIRECT("Q4:Q"&amp;ROW()-1)),""))</f>
        <v/>
      </c>
      <c r="R190" s="6" t="str">
        <f ca="1">IF(AND($A190&lt;&gt;"",$A190&lt;&gt;"TOTAL"),IF(AND([8]PDI_TITULACIÓN!$AD188&lt;&gt;"",[8]PDI_TITULACIÓN!$AD188&lt;&gt;0),[8]PDI_TITULACIÓN!$AD188,""),IF($A190="TOTAL",SUM(INDIRECT("R4:R"&amp;ROW()-1)),""))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IF(AND($A190&lt;&gt;"",$A190&lt;&gt;"TOTAL"),IF(AND([8]PDI_TITULACIÓN!$AG188&lt;&gt;"",[8]PDI_TITULACIÓN!$AG188&lt;&gt;0),[8]PDI_TITULACIÓN!$AG188,""),IF($A190="TOTAL",SUM(INDIRECT("T4:T"&amp;ROW()-1)),""))</f>
        <v/>
      </c>
      <c r="U190" s="6" t="str">
        <f ca="1">IF(AND($A190&lt;&gt;"",$A190&lt;&gt;"TOTAL"),IF(AND([8]PDI_TITULACIÓN!$AI188&lt;&gt;"",[8]PDI_TITULACIÓN!$AI188&lt;&gt;0),[8]PDI_TITULACIÓN!$AI188,""),IF($A190="TOTAL",SUM(INDIRECT("U4:U"&amp;ROW()-1)),""))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IF(AND($A190&lt;&gt;"",$A190&lt;&gt;"TOTAL"),IF(AND([8]PDI_TITULACIÓN!$AL188&lt;&gt;"",[8]PDI_TITULACIÓN!$AL188&lt;&gt;0),[8]PDI_TITULACIÓN!$AL188,""),IF($A190="TOTAL",SUM(INDIRECT("W4:W"&amp;ROW()-1)),""))</f>
        <v/>
      </c>
      <c r="X190" s="6" t="str">
        <f ca="1">IF(AND($A190&lt;&gt;"",$A190&lt;&gt;"TOTAL"),IF(AND([8]PDI_TITULACIÓN!$AN188&lt;&gt;"",[8]PDI_TITULACIÓN!$AN188&lt;&gt;0),[8]PDI_TITULACIÓN!$AN188,""),IF($A190="TOTAL",SUM(INDIRECT("X4:X"&amp;ROW()-1)),""))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IF(AND($A190&lt;&gt;"",$A190&lt;&gt;"TOTAL"),IF(AND([8]PDI_TITULACIÓN!$AQ188&lt;&gt;"",[8]PDI_TITULACIÓN!$AQ188&lt;&gt;0),[8]PDI_TITULACIÓN!$AQ188,""),IF($A190="TOTAL",SUM(INDIRECT("Z4:Z"&amp;ROW()-1)),""))</f>
        <v/>
      </c>
      <c r="AA190" s="6" t="str">
        <f ca="1">IF(AND($A190&lt;&gt;"",$A190&lt;&gt;"TOTAL"),IF(AND([8]PDI_TITULACIÓN!$AS188&lt;&gt;"",[8]PDI_TITULACIÓN!$AS188&lt;&gt;0),[8]PDI_TITULACIÓN!$AS188,""),IF($A190="TOTAL",SUM(INDIRECT("AA4:AA"&amp;ROW()-1)),""))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IF(AND($A190&lt;&gt;"",$A190&lt;&gt;"TOTAL"),IF(AND([8]PDI_TITULACIÓN!$AV188&lt;&gt;"",[8]PDI_TITULACIÓN!$AV188&lt;&gt;0),[8]PDI_TITULACIÓN!$AV188,""),IF($A190="TOTAL",SUM(INDIRECT("AC4:AC"&amp;ROW()-1)),""))</f>
        <v/>
      </c>
      <c r="AD190" s="6" t="str">
        <f ca="1">IF(AND($A190&lt;&gt;"",$A190&lt;&gt;"TOTAL"),IF(AND([8]PDI_TITULACIÓN!$AX188&lt;&gt;"",[8]PDI_TITULACIÓN!$AX188&lt;&gt;0),[8]PDI_TITULACIÓN!$AX188,""),IF($A190="TOTAL",SUM(INDIRECT("AD4:AD"&amp;ROW()-1)),""))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IF(AND($A190&lt;&gt;"",$A190&lt;&gt;"TOTAL"),IF(AND([8]PDI_TITULACIÓN!$BA188&lt;&gt;"",[8]PDI_TITULACIÓN!$BA188&lt;&gt;0),[8]PDI_TITULACIÓN!$BA188,""),IF($A190="TOTAL",SUM(INDIRECT("AF4:AF"&amp;ROW()-1)),""))</f>
        <v/>
      </c>
      <c r="AG190" s="6" t="str">
        <f ca="1">IF(AND($A190&lt;&gt;"",$A190&lt;&gt;"TOTAL"),IF(AND([8]PDI_TITULACIÓN!$BC188&lt;&gt;"",[8]PDI_TITULACIÓN!$BC188&lt;&gt;0),[8]PDI_TITULACIÓN!$BC188,""),IF($A190="TOTAL",SUM(INDIRECT("AG4:AG"&amp;ROW()-1)),""))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IF(AND($A190&lt;&gt;"",$A190&lt;&gt;"TOTAL"),IF(AND([8]PDI_TITULACIÓN!$BF188&lt;&gt;"",[8]PDI_TITULACIÓN!$BF188&lt;&gt;0),[8]PDI_TITULACIÓN!$BF188,""),IF($A190="TOTAL",SUM(INDIRECT("AI4:AI"&amp;ROW()-1)),""))</f>
        <v/>
      </c>
      <c r="AJ190" s="6" t="str">
        <f ca="1">IF(AND($A190&lt;&gt;"",$A190&lt;&gt;"TOTAL"),IF(AND([8]PDI_TITULACIÓN!$BH188&lt;&gt;"",[8]PDI_TITULACIÓN!$BH188&lt;&gt;0),[8]PDI_TITULACIÓN!$BH188,""),IF($A190="TOTAL",SUM(INDIRECT("AJ4:AJ"&amp;ROW()-1)),""))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IF(AND($A190&lt;&gt;"",$A190&lt;&gt;"TOTAL"),IF(AND([8]PDI_TITULACIÓN!$BK188&lt;&gt;"",[8]PDI_TITULACIÓN!$BK188&lt;&gt;0),[8]PDI_TITULACIÓN!$BK188,""),IF($A190="TOTAL",SUM(INDIRECT("AL4:AL"&amp;ROW()-1)),""))</f>
        <v/>
      </c>
      <c r="AM190" s="6" t="str">
        <f ca="1">IF(AND($A190&lt;&gt;"",$A190&lt;&gt;"TOTAL"),IF(AND([8]PDI_TITULACIÓN!$BM188&lt;&gt;"",[8]PDI_TITULACIÓN!$BM188&lt;&gt;0),[8]PDI_TITULACIÓN!$BM188,""),IF($A190="TOTAL",SUM(INDIRECT("AM4:AM"&amp;ROW()-1)),""))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IF(AND($A190&lt;&gt;"",$A190&lt;&gt;"TOTAL"),IF(AND([8]PDI_TITULACIÓN!$BP188&lt;&gt;"",[8]PDI_TITULACIÓN!$BP188&lt;&gt;0),[8]PDI_TITULACIÓN!$BP188,""),IF($A190="TOTAL",SUM(INDIRECT("AO4:AO"&amp;ROW()-1)),""))</f>
        <v/>
      </c>
      <c r="AP190" s="6" t="str">
        <f ca="1">IF(AND($A190&lt;&gt;"",$A190&lt;&gt;"TOTAL"),IF(AND([8]PDI_TITULACIÓN!$BR188&lt;&gt;"",[8]PDI_TITULACIÓN!$BR188&lt;&gt;0),[8]PDI_TITULACIÓN!$BR188,""),IF($A190="TOTAL",SUM(INDIRECT("AP4:AP"&amp;ROW()-1)),""))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IF(AND($A190&lt;&gt;"",$A190&lt;&gt;"TOTAL"),IF(AND([8]PDI_TITULACIÓN!$BU188&lt;&gt;"",[8]PDI_TITULACIÓN!$BU188&lt;&gt;0),[8]PDI_TITULACIÓN!$BU188,""),IF($A190="TOTAL",SUM(INDIRECT("AR4:AR"&amp;ROW()-1)),""))</f>
        <v/>
      </c>
      <c r="AS190" s="6" t="str">
        <f ca="1">IF(AND($A190&lt;&gt;"",$A190&lt;&gt;"TOTAL"),IF(AND([8]PDI_TITULACIÓN!$BW188&lt;&gt;"",[8]PDI_TITULACIÓN!$BW188&lt;&gt;0),[8]PDI_TITULACIÓN!$BW188,""),IF($A190="TOTAL",SUM(INDIRECT("AS4:AS"&amp;ROW()-1)),""))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IF(AND($A190&lt;&gt;"",$A190&lt;&gt;"TOTAL"),IF(AND([8]PDI_TITULACIÓN!$BZ188&lt;&gt;"",[8]PDI_TITULACIÓN!$BZ188&lt;&gt;0),[8]PDI_TITULACIÓN!$BZ188,""),IF($A190="TOTAL",SUM(INDIRECT("AU4:AU"&amp;ROW()-1)),""))</f>
        <v/>
      </c>
      <c r="AV190" s="6" t="str">
        <f ca="1">IF(AND($A190&lt;&gt;"",$A190&lt;&gt;"TOTAL"),IF(AND([8]PDI_TITULACIÓN!$CB188&lt;&gt;"",[8]PDI_TITULACIÓN!$CB188&lt;&gt;0),[8]PDI_TITULACIÓN!$CB188,""),IF($A190="TOTAL",SUM(INDIRECT("AV4:AV"&amp;ROW()-1)),""))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IF(AND($A190&lt;&gt;"",$A190&lt;&gt;"TOTAL"),IF(AND([8]PDI_TITULACIÓN!$CE188&lt;&gt;"",[8]PDI_TITULACIÓN!$CE188&lt;&gt;0),[8]PDI_TITULACIÓN!$CE188,""),IF($A190="TOTAL",SUM(INDIRECT("AX4:AX"&amp;ROW()-1)),""))</f>
        <v/>
      </c>
      <c r="AY190" s="6" t="str">
        <f ca="1">IF(AND($A190&lt;&gt;"",$A190&lt;&gt;"TOTAL"),IF(AND([8]PDI_TITULACIÓN!$CG188&lt;&gt;"",[8]PDI_TITULACIÓN!$CG188&lt;&gt;0),[8]PDI_TITULACIÓN!$CG188,""),IF($A190="TOTAL",SUM(INDIRECT("AY4:AY"&amp;ROW()-1)),""))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IF(AND($A190&lt;&gt;"",$A190&lt;&gt;"TOTAL"),IF(AND([8]PDI_TITULACIÓN!$CJ188&lt;&gt;"",[8]PDI_TITULACIÓN!$CJ188&lt;&gt;0),[8]PDI_TITULACIÓN!$CJ188,""),IF($A190="TOTAL",SUM(INDIRECT("BA4:BA"&amp;ROW()-1)),""))</f>
        <v/>
      </c>
      <c r="BB190" s="6" t="str">
        <f ca="1">IF(AND($A190&lt;&gt;"",$A190&lt;&gt;"TOTAL"),IF(AND([8]PDI_TITULACIÓN!$CL188&lt;&gt;"",[8]PDI_TITULACIÓN!$CL188&lt;&gt;0),[8]PDI_TITULACIÓN!$CL188,""),IF($A190="TOTAL",SUM(INDIRECT("BB4:BB"&amp;ROW()-1)),""))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IF(AND($A190&lt;&gt;"",$A190&lt;&gt;"TOTAL"),IF(AND([8]PDI_TITULACIÓN!$CO188&lt;&gt;"",[8]PDI_TITULACIÓN!$CO188&lt;&gt;0),[8]PDI_TITULACIÓN!$CO188,""),IF($A190="TOTAL",SUM(INDIRECT("BD4:BD"&amp;ROW()-1)),""))</f>
        <v/>
      </c>
      <c r="BE190" s="6" t="str">
        <f ca="1">IF(AND($A190&lt;&gt;"",$A190&lt;&gt;"TOTAL"),IF(AND([8]PDI_TITULACIÓN!$CQ188&lt;&gt;"",[8]PDI_TITULACIÓN!$CQ188&lt;&gt;0),[8]PDI_TITULACIÓN!$CQ188,""),IF($A190="TOTAL",SUM(INDIRECT("BE4:BE"&amp;ROW()-1)),""))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IF([8]PDI_TITULACIÓN!$B189&lt;&gt;"",[8]PDI_TITULACIÓN!$B189,IF(AND([8]PDI_TITULACIÓN!$B189="",[8]PDI_TITULACIÓN!$B190="",[8]PDI_TITULACIÓN!$B188=""),"","TOTAL"))</f>
        <v/>
      </c>
      <c r="B191" s="6" t="str">
        <f ca="1">IF(AND($A191&lt;&gt;"",$A191&lt;&gt;"TOTAL"),IF(AND([8]PDI_TITULACIÓN!$C189&lt;&gt;"",[8]PDI_TITULACIÓN!$C189&lt;&gt;0),[8]PDI_TITULACIÓN!$C189,""),IF($A191="TOTAL",SUM(INDIRECT("B4:B"&amp;ROW()-1)),""))</f>
        <v/>
      </c>
      <c r="C191" s="6" t="str">
        <f ca="1">IF(AND($A191&lt;&gt;"",$A191&lt;&gt;"TOTAL"),IF(AND([8]PDI_TITULACIÓN!$E189&lt;&gt;"",[8]PDI_TITULACIÓN!$E189&lt;&gt;0),[8]PDI_TITULACIÓN!$E189,""),IF($A191="TOTAL",SUM(INDIRECT("C4:C"&amp;ROW()-1)),""))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IF(AND($A191&lt;&gt;"",$A191&lt;&gt;"TOTAL"),IF(AND([8]PDI_TITULACIÓN!$H189&lt;&gt;"",[8]PDI_TITULACIÓN!$H189&lt;&gt;0),[8]PDI_TITULACIÓN!$H189,""),IF($A191="TOTAL",SUM(INDIRECT("E4:E"&amp;ROW()-1)),""))</f>
        <v/>
      </c>
      <c r="F191" s="6" t="str">
        <f ca="1">IF(AND($A191&lt;&gt;"",$A191&lt;&gt;"TOTAL"),IF(AND([8]PDI_TITULACIÓN!$J189&lt;&gt;"",[8]PDI_TITULACIÓN!$J189&lt;&gt;0),[8]PDI_TITULACIÓN!$J189,""),IF($A191="TOTAL",SUM(INDIRECT("F4:F"&amp;ROW()-1)),""))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IF(AND($A191&lt;&gt;"",$A191&lt;&gt;"TOTAL"),IF(AND([8]PDI_TITULACIÓN!$M189&lt;&gt;"",[8]PDI_TITULACIÓN!$M189&lt;&gt;0),[8]PDI_TITULACIÓN!$M189,""),IF($A191="TOTAL",SUM(INDIRECT("H4:H"&amp;ROW()-1)),""))</f>
        <v/>
      </c>
      <c r="I191" s="6" t="str">
        <f ca="1">IF(AND($A191&lt;&gt;"",$A191&lt;&gt;"TOTAL"),IF(AND([8]PDI_TITULACIÓN!$O189&lt;&gt;"",[8]PDI_TITULACIÓN!$O189&lt;&gt;0),[8]PDI_TITULACIÓN!$O189,""),IF($A191="TOTAL",SUM(INDIRECT("I4:I"&amp;ROW()-1)),""))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IF(AND($A191&lt;&gt;"",$A191&lt;&gt;"TOTAL"),IF(AND([8]PDI_TITULACIÓN!$R189&lt;&gt;"",[8]PDI_TITULACIÓN!$R189&lt;&gt;0),[8]PDI_TITULACIÓN!$R189,""),IF($A191="TOTAL",SUM(INDIRECT("K4:K"&amp;ROW()-1)),""))</f>
        <v/>
      </c>
      <c r="L191" s="6" t="str">
        <f ca="1">IF(AND($A191&lt;&gt;"",$A191&lt;&gt;"TOTAL"),IF(AND([8]PDI_TITULACIÓN!$T189&lt;&gt;"",[8]PDI_TITULACIÓN!$T189&lt;&gt;0),[8]PDI_TITULACIÓN!$T189,""),IF($A191="TOTAL",SUM(INDIRECT("L4:L"&amp;ROW()-1)),""))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IF(AND($A191&lt;&gt;"",$A191&lt;&gt;"TOTAL"),IF(AND([8]PDI_TITULACIÓN!$W189&lt;&gt;"",[8]PDI_TITULACIÓN!$W189&lt;&gt;0),[8]PDI_TITULACIÓN!$W189,""),IF($A191="TOTAL",SUM(INDIRECT("N4:N"&amp;ROW()-1)),""))</f>
        <v/>
      </c>
      <c r="O191" s="6" t="str">
        <f ca="1">IF(AND($A191&lt;&gt;"",$A191&lt;&gt;"TOTAL"),IF(AND([8]PDI_TITULACIÓN!$Y189&lt;&gt;"",[8]PDI_TITULACIÓN!$Y189&lt;&gt;0),[8]PDI_TITULACIÓN!$Y189,""),IF($A191="TOTAL",SUM(INDIRECT("O4:O"&amp;ROW()-1)),""))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IF(AND($A191&lt;&gt;"",$A191&lt;&gt;"TOTAL"),IF(AND([8]PDI_TITULACIÓN!$AB189&lt;&gt;"",[8]PDI_TITULACIÓN!$AB189&lt;&gt;0),[8]PDI_TITULACIÓN!$AB189,""),IF($A191="TOTAL",SUM(INDIRECT("Q4:Q"&amp;ROW()-1)),""))</f>
        <v/>
      </c>
      <c r="R191" s="6" t="str">
        <f ca="1">IF(AND($A191&lt;&gt;"",$A191&lt;&gt;"TOTAL"),IF(AND([8]PDI_TITULACIÓN!$AD189&lt;&gt;"",[8]PDI_TITULACIÓN!$AD189&lt;&gt;0),[8]PDI_TITULACIÓN!$AD189,""),IF($A191="TOTAL",SUM(INDIRECT("R4:R"&amp;ROW()-1)),""))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IF(AND($A191&lt;&gt;"",$A191&lt;&gt;"TOTAL"),IF(AND([8]PDI_TITULACIÓN!$AG189&lt;&gt;"",[8]PDI_TITULACIÓN!$AG189&lt;&gt;0),[8]PDI_TITULACIÓN!$AG189,""),IF($A191="TOTAL",SUM(INDIRECT("T4:T"&amp;ROW()-1)),""))</f>
        <v/>
      </c>
      <c r="U191" s="6" t="str">
        <f ca="1">IF(AND($A191&lt;&gt;"",$A191&lt;&gt;"TOTAL"),IF(AND([8]PDI_TITULACIÓN!$AI189&lt;&gt;"",[8]PDI_TITULACIÓN!$AI189&lt;&gt;0),[8]PDI_TITULACIÓN!$AI189,""),IF($A191="TOTAL",SUM(INDIRECT("U4:U"&amp;ROW()-1)),""))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IF(AND($A191&lt;&gt;"",$A191&lt;&gt;"TOTAL"),IF(AND([8]PDI_TITULACIÓN!$AL189&lt;&gt;"",[8]PDI_TITULACIÓN!$AL189&lt;&gt;0),[8]PDI_TITULACIÓN!$AL189,""),IF($A191="TOTAL",SUM(INDIRECT("W4:W"&amp;ROW()-1)),""))</f>
        <v/>
      </c>
      <c r="X191" s="6" t="str">
        <f ca="1">IF(AND($A191&lt;&gt;"",$A191&lt;&gt;"TOTAL"),IF(AND([8]PDI_TITULACIÓN!$AN189&lt;&gt;"",[8]PDI_TITULACIÓN!$AN189&lt;&gt;0),[8]PDI_TITULACIÓN!$AN189,""),IF($A191="TOTAL",SUM(INDIRECT("X4:X"&amp;ROW()-1)),""))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IF(AND($A191&lt;&gt;"",$A191&lt;&gt;"TOTAL"),IF(AND([8]PDI_TITULACIÓN!$AQ189&lt;&gt;"",[8]PDI_TITULACIÓN!$AQ189&lt;&gt;0),[8]PDI_TITULACIÓN!$AQ189,""),IF($A191="TOTAL",SUM(INDIRECT("Z4:Z"&amp;ROW()-1)),""))</f>
        <v/>
      </c>
      <c r="AA191" s="6" t="str">
        <f ca="1">IF(AND($A191&lt;&gt;"",$A191&lt;&gt;"TOTAL"),IF(AND([8]PDI_TITULACIÓN!$AS189&lt;&gt;"",[8]PDI_TITULACIÓN!$AS189&lt;&gt;0),[8]PDI_TITULACIÓN!$AS189,""),IF($A191="TOTAL",SUM(INDIRECT("AA4:AA"&amp;ROW()-1)),""))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IF(AND($A191&lt;&gt;"",$A191&lt;&gt;"TOTAL"),IF(AND([8]PDI_TITULACIÓN!$AV189&lt;&gt;"",[8]PDI_TITULACIÓN!$AV189&lt;&gt;0),[8]PDI_TITULACIÓN!$AV189,""),IF($A191="TOTAL",SUM(INDIRECT("AC4:AC"&amp;ROW()-1)),""))</f>
        <v/>
      </c>
      <c r="AD191" s="6" t="str">
        <f ca="1">IF(AND($A191&lt;&gt;"",$A191&lt;&gt;"TOTAL"),IF(AND([8]PDI_TITULACIÓN!$AX189&lt;&gt;"",[8]PDI_TITULACIÓN!$AX189&lt;&gt;0),[8]PDI_TITULACIÓN!$AX189,""),IF($A191="TOTAL",SUM(INDIRECT("AD4:AD"&amp;ROW()-1)),""))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IF(AND($A191&lt;&gt;"",$A191&lt;&gt;"TOTAL"),IF(AND([8]PDI_TITULACIÓN!$BA189&lt;&gt;"",[8]PDI_TITULACIÓN!$BA189&lt;&gt;0),[8]PDI_TITULACIÓN!$BA189,""),IF($A191="TOTAL",SUM(INDIRECT("AF4:AF"&amp;ROW()-1)),""))</f>
        <v/>
      </c>
      <c r="AG191" s="6" t="str">
        <f ca="1">IF(AND($A191&lt;&gt;"",$A191&lt;&gt;"TOTAL"),IF(AND([8]PDI_TITULACIÓN!$BC189&lt;&gt;"",[8]PDI_TITULACIÓN!$BC189&lt;&gt;0),[8]PDI_TITULACIÓN!$BC189,""),IF($A191="TOTAL",SUM(INDIRECT("AG4:AG"&amp;ROW()-1)),""))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IF(AND($A191&lt;&gt;"",$A191&lt;&gt;"TOTAL"),IF(AND([8]PDI_TITULACIÓN!$BF189&lt;&gt;"",[8]PDI_TITULACIÓN!$BF189&lt;&gt;0),[8]PDI_TITULACIÓN!$BF189,""),IF($A191="TOTAL",SUM(INDIRECT("AI4:AI"&amp;ROW()-1)),""))</f>
        <v/>
      </c>
      <c r="AJ191" s="6" t="str">
        <f ca="1">IF(AND($A191&lt;&gt;"",$A191&lt;&gt;"TOTAL"),IF(AND([8]PDI_TITULACIÓN!$BH189&lt;&gt;"",[8]PDI_TITULACIÓN!$BH189&lt;&gt;0),[8]PDI_TITULACIÓN!$BH189,""),IF($A191="TOTAL",SUM(INDIRECT("AJ4:AJ"&amp;ROW()-1)),""))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IF(AND($A191&lt;&gt;"",$A191&lt;&gt;"TOTAL"),IF(AND([8]PDI_TITULACIÓN!$BK189&lt;&gt;"",[8]PDI_TITULACIÓN!$BK189&lt;&gt;0),[8]PDI_TITULACIÓN!$BK189,""),IF($A191="TOTAL",SUM(INDIRECT("AL4:AL"&amp;ROW()-1)),""))</f>
        <v/>
      </c>
      <c r="AM191" s="6" t="str">
        <f ca="1">IF(AND($A191&lt;&gt;"",$A191&lt;&gt;"TOTAL"),IF(AND([8]PDI_TITULACIÓN!$BM189&lt;&gt;"",[8]PDI_TITULACIÓN!$BM189&lt;&gt;0),[8]PDI_TITULACIÓN!$BM189,""),IF($A191="TOTAL",SUM(INDIRECT("AM4:AM"&amp;ROW()-1)),""))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IF(AND($A191&lt;&gt;"",$A191&lt;&gt;"TOTAL"),IF(AND([8]PDI_TITULACIÓN!$BP189&lt;&gt;"",[8]PDI_TITULACIÓN!$BP189&lt;&gt;0),[8]PDI_TITULACIÓN!$BP189,""),IF($A191="TOTAL",SUM(INDIRECT("AO4:AO"&amp;ROW()-1)),""))</f>
        <v/>
      </c>
      <c r="AP191" s="6" t="str">
        <f ca="1">IF(AND($A191&lt;&gt;"",$A191&lt;&gt;"TOTAL"),IF(AND([8]PDI_TITULACIÓN!$BR189&lt;&gt;"",[8]PDI_TITULACIÓN!$BR189&lt;&gt;0),[8]PDI_TITULACIÓN!$BR189,""),IF($A191="TOTAL",SUM(INDIRECT("AP4:AP"&amp;ROW()-1)),""))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IF(AND($A191&lt;&gt;"",$A191&lt;&gt;"TOTAL"),IF(AND([8]PDI_TITULACIÓN!$BU189&lt;&gt;"",[8]PDI_TITULACIÓN!$BU189&lt;&gt;0),[8]PDI_TITULACIÓN!$BU189,""),IF($A191="TOTAL",SUM(INDIRECT("AR4:AR"&amp;ROW()-1)),""))</f>
        <v/>
      </c>
      <c r="AS191" s="6" t="str">
        <f ca="1">IF(AND($A191&lt;&gt;"",$A191&lt;&gt;"TOTAL"),IF(AND([8]PDI_TITULACIÓN!$BW189&lt;&gt;"",[8]PDI_TITULACIÓN!$BW189&lt;&gt;0),[8]PDI_TITULACIÓN!$BW189,""),IF($A191="TOTAL",SUM(INDIRECT("AS4:AS"&amp;ROW()-1)),""))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IF(AND($A191&lt;&gt;"",$A191&lt;&gt;"TOTAL"),IF(AND([8]PDI_TITULACIÓN!$BZ189&lt;&gt;"",[8]PDI_TITULACIÓN!$BZ189&lt;&gt;0),[8]PDI_TITULACIÓN!$BZ189,""),IF($A191="TOTAL",SUM(INDIRECT("AU4:AU"&amp;ROW()-1)),""))</f>
        <v/>
      </c>
      <c r="AV191" s="6" t="str">
        <f ca="1">IF(AND($A191&lt;&gt;"",$A191&lt;&gt;"TOTAL"),IF(AND([8]PDI_TITULACIÓN!$CB189&lt;&gt;"",[8]PDI_TITULACIÓN!$CB189&lt;&gt;0),[8]PDI_TITULACIÓN!$CB189,""),IF($A191="TOTAL",SUM(INDIRECT("AV4:AV"&amp;ROW()-1)),""))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IF(AND($A191&lt;&gt;"",$A191&lt;&gt;"TOTAL"),IF(AND([8]PDI_TITULACIÓN!$CE189&lt;&gt;"",[8]PDI_TITULACIÓN!$CE189&lt;&gt;0),[8]PDI_TITULACIÓN!$CE189,""),IF($A191="TOTAL",SUM(INDIRECT("AX4:AX"&amp;ROW()-1)),""))</f>
        <v/>
      </c>
      <c r="AY191" s="6" t="str">
        <f ca="1">IF(AND($A191&lt;&gt;"",$A191&lt;&gt;"TOTAL"),IF(AND([8]PDI_TITULACIÓN!$CG189&lt;&gt;"",[8]PDI_TITULACIÓN!$CG189&lt;&gt;0),[8]PDI_TITULACIÓN!$CG189,""),IF($A191="TOTAL",SUM(INDIRECT("AY4:AY"&amp;ROW()-1)),""))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IF(AND($A191&lt;&gt;"",$A191&lt;&gt;"TOTAL"),IF(AND([8]PDI_TITULACIÓN!$CJ189&lt;&gt;"",[8]PDI_TITULACIÓN!$CJ189&lt;&gt;0),[8]PDI_TITULACIÓN!$CJ189,""),IF($A191="TOTAL",SUM(INDIRECT("BA4:BA"&amp;ROW()-1)),""))</f>
        <v/>
      </c>
      <c r="BB191" s="6" t="str">
        <f ca="1">IF(AND($A191&lt;&gt;"",$A191&lt;&gt;"TOTAL"),IF(AND([8]PDI_TITULACIÓN!$CL189&lt;&gt;"",[8]PDI_TITULACIÓN!$CL189&lt;&gt;0),[8]PDI_TITULACIÓN!$CL189,""),IF($A191="TOTAL",SUM(INDIRECT("BB4:BB"&amp;ROW()-1)),""))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IF(AND($A191&lt;&gt;"",$A191&lt;&gt;"TOTAL"),IF(AND([8]PDI_TITULACIÓN!$CO189&lt;&gt;"",[8]PDI_TITULACIÓN!$CO189&lt;&gt;0),[8]PDI_TITULACIÓN!$CO189,""),IF($A191="TOTAL",SUM(INDIRECT("BD4:BD"&amp;ROW()-1)),""))</f>
        <v/>
      </c>
      <c r="BE191" s="6" t="str">
        <f ca="1">IF(AND($A191&lt;&gt;"",$A191&lt;&gt;"TOTAL"),IF(AND([8]PDI_TITULACIÓN!$CQ189&lt;&gt;"",[8]PDI_TITULACIÓN!$CQ189&lt;&gt;0),[8]PDI_TITULACIÓN!$CQ189,""),IF($A191="TOTAL",SUM(INDIRECT("BE4:BE"&amp;ROW()-1)),""))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IF([8]PDI_TITULACIÓN!$B190&lt;&gt;"",[8]PDI_TITULACIÓN!$B190,IF(AND([8]PDI_TITULACIÓN!$B190="",[8]PDI_TITULACIÓN!$B191="",[8]PDI_TITULACIÓN!$B189=""),"","TOTAL"))</f>
        <v/>
      </c>
      <c r="B192" s="6" t="str">
        <f ca="1">IF(AND($A192&lt;&gt;"",$A192&lt;&gt;"TOTAL"),IF(AND([8]PDI_TITULACIÓN!$C190&lt;&gt;"",[8]PDI_TITULACIÓN!$C190&lt;&gt;0),[8]PDI_TITULACIÓN!$C190,""),IF($A192="TOTAL",SUM(INDIRECT("B4:B"&amp;ROW()-1)),""))</f>
        <v/>
      </c>
      <c r="C192" s="6" t="str">
        <f ca="1">IF(AND($A192&lt;&gt;"",$A192&lt;&gt;"TOTAL"),IF(AND([8]PDI_TITULACIÓN!$E190&lt;&gt;"",[8]PDI_TITULACIÓN!$E190&lt;&gt;0),[8]PDI_TITULACIÓN!$E190,""),IF($A192="TOTAL",SUM(INDIRECT("C4:C"&amp;ROW()-1)),""))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IF(AND($A192&lt;&gt;"",$A192&lt;&gt;"TOTAL"),IF(AND([8]PDI_TITULACIÓN!$H190&lt;&gt;"",[8]PDI_TITULACIÓN!$H190&lt;&gt;0),[8]PDI_TITULACIÓN!$H190,""),IF($A192="TOTAL",SUM(INDIRECT("E4:E"&amp;ROW()-1)),""))</f>
        <v/>
      </c>
      <c r="F192" s="6" t="str">
        <f ca="1">IF(AND($A192&lt;&gt;"",$A192&lt;&gt;"TOTAL"),IF(AND([8]PDI_TITULACIÓN!$J190&lt;&gt;"",[8]PDI_TITULACIÓN!$J190&lt;&gt;0),[8]PDI_TITULACIÓN!$J190,""),IF($A192="TOTAL",SUM(INDIRECT("F4:F"&amp;ROW()-1)),""))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IF(AND($A192&lt;&gt;"",$A192&lt;&gt;"TOTAL"),IF(AND([8]PDI_TITULACIÓN!$M190&lt;&gt;"",[8]PDI_TITULACIÓN!$M190&lt;&gt;0),[8]PDI_TITULACIÓN!$M190,""),IF($A192="TOTAL",SUM(INDIRECT("H4:H"&amp;ROW()-1)),""))</f>
        <v/>
      </c>
      <c r="I192" s="6" t="str">
        <f ca="1">IF(AND($A192&lt;&gt;"",$A192&lt;&gt;"TOTAL"),IF(AND([8]PDI_TITULACIÓN!$O190&lt;&gt;"",[8]PDI_TITULACIÓN!$O190&lt;&gt;0),[8]PDI_TITULACIÓN!$O190,""),IF($A192="TOTAL",SUM(INDIRECT("I4:I"&amp;ROW()-1)),""))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IF(AND($A192&lt;&gt;"",$A192&lt;&gt;"TOTAL"),IF(AND([8]PDI_TITULACIÓN!$R190&lt;&gt;"",[8]PDI_TITULACIÓN!$R190&lt;&gt;0),[8]PDI_TITULACIÓN!$R190,""),IF($A192="TOTAL",SUM(INDIRECT("K4:K"&amp;ROW()-1)),""))</f>
        <v/>
      </c>
      <c r="L192" s="6" t="str">
        <f ca="1">IF(AND($A192&lt;&gt;"",$A192&lt;&gt;"TOTAL"),IF(AND([8]PDI_TITULACIÓN!$T190&lt;&gt;"",[8]PDI_TITULACIÓN!$T190&lt;&gt;0),[8]PDI_TITULACIÓN!$T190,""),IF($A192="TOTAL",SUM(INDIRECT("L4:L"&amp;ROW()-1)),""))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IF(AND($A192&lt;&gt;"",$A192&lt;&gt;"TOTAL"),IF(AND([8]PDI_TITULACIÓN!$W190&lt;&gt;"",[8]PDI_TITULACIÓN!$W190&lt;&gt;0),[8]PDI_TITULACIÓN!$W190,""),IF($A192="TOTAL",SUM(INDIRECT("N4:N"&amp;ROW()-1)),""))</f>
        <v/>
      </c>
      <c r="O192" s="6" t="str">
        <f ca="1">IF(AND($A192&lt;&gt;"",$A192&lt;&gt;"TOTAL"),IF(AND([8]PDI_TITULACIÓN!$Y190&lt;&gt;"",[8]PDI_TITULACIÓN!$Y190&lt;&gt;0),[8]PDI_TITULACIÓN!$Y190,""),IF($A192="TOTAL",SUM(INDIRECT("O4:O"&amp;ROW()-1)),""))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IF(AND($A192&lt;&gt;"",$A192&lt;&gt;"TOTAL"),IF(AND([8]PDI_TITULACIÓN!$AB190&lt;&gt;"",[8]PDI_TITULACIÓN!$AB190&lt;&gt;0),[8]PDI_TITULACIÓN!$AB190,""),IF($A192="TOTAL",SUM(INDIRECT("Q4:Q"&amp;ROW()-1)),""))</f>
        <v/>
      </c>
      <c r="R192" s="6" t="str">
        <f ca="1">IF(AND($A192&lt;&gt;"",$A192&lt;&gt;"TOTAL"),IF(AND([8]PDI_TITULACIÓN!$AD190&lt;&gt;"",[8]PDI_TITULACIÓN!$AD190&lt;&gt;0),[8]PDI_TITULACIÓN!$AD190,""),IF($A192="TOTAL",SUM(INDIRECT("R4:R"&amp;ROW()-1)),""))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IF(AND($A192&lt;&gt;"",$A192&lt;&gt;"TOTAL"),IF(AND([8]PDI_TITULACIÓN!$AG190&lt;&gt;"",[8]PDI_TITULACIÓN!$AG190&lt;&gt;0),[8]PDI_TITULACIÓN!$AG190,""),IF($A192="TOTAL",SUM(INDIRECT("T4:T"&amp;ROW()-1)),""))</f>
        <v/>
      </c>
      <c r="U192" s="6" t="str">
        <f ca="1">IF(AND($A192&lt;&gt;"",$A192&lt;&gt;"TOTAL"),IF(AND([8]PDI_TITULACIÓN!$AI190&lt;&gt;"",[8]PDI_TITULACIÓN!$AI190&lt;&gt;0),[8]PDI_TITULACIÓN!$AI190,""),IF($A192="TOTAL",SUM(INDIRECT("U4:U"&amp;ROW()-1)),""))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IF(AND($A192&lt;&gt;"",$A192&lt;&gt;"TOTAL"),IF(AND([8]PDI_TITULACIÓN!$AL190&lt;&gt;"",[8]PDI_TITULACIÓN!$AL190&lt;&gt;0),[8]PDI_TITULACIÓN!$AL190,""),IF($A192="TOTAL",SUM(INDIRECT("W4:W"&amp;ROW()-1)),""))</f>
        <v/>
      </c>
      <c r="X192" s="6" t="str">
        <f ca="1">IF(AND($A192&lt;&gt;"",$A192&lt;&gt;"TOTAL"),IF(AND([8]PDI_TITULACIÓN!$AN190&lt;&gt;"",[8]PDI_TITULACIÓN!$AN190&lt;&gt;0),[8]PDI_TITULACIÓN!$AN190,""),IF($A192="TOTAL",SUM(INDIRECT("X4:X"&amp;ROW()-1)),""))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IF(AND($A192&lt;&gt;"",$A192&lt;&gt;"TOTAL"),IF(AND([8]PDI_TITULACIÓN!$AQ190&lt;&gt;"",[8]PDI_TITULACIÓN!$AQ190&lt;&gt;0),[8]PDI_TITULACIÓN!$AQ190,""),IF($A192="TOTAL",SUM(INDIRECT("Z4:Z"&amp;ROW()-1)),""))</f>
        <v/>
      </c>
      <c r="AA192" s="6" t="str">
        <f ca="1">IF(AND($A192&lt;&gt;"",$A192&lt;&gt;"TOTAL"),IF(AND([8]PDI_TITULACIÓN!$AS190&lt;&gt;"",[8]PDI_TITULACIÓN!$AS190&lt;&gt;0),[8]PDI_TITULACIÓN!$AS190,""),IF($A192="TOTAL",SUM(INDIRECT("AA4:AA"&amp;ROW()-1)),""))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IF(AND($A192&lt;&gt;"",$A192&lt;&gt;"TOTAL"),IF(AND([8]PDI_TITULACIÓN!$AV190&lt;&gt;"",[8]PDI_TITULACIÓN!$AV190&lt;&gt;0),[8]PDI_TITULACIÓN!$AV190,""),IF($A192="TOTAL",SUM(INDIRECT("AC4:AC"&amp;ROW()-1)),""))</f>
        <v/>
      </c>
      <c r="AD192" s="6" t="str">
        <f ca="1">IF(AND($A192&lt;&gt;"",$A192&lt;&gt;"TOTAL"),IF(AND([8]PDI_TITULACIÓN!$AX190&lt;&gt;"",[8]PDI_TITULACIÓN!$AX190&lt;&gt;0),[8]PDI_TITULACIÓN!$AX190,""),IF($A192="TOTAL",SUM(INDIRECT("AD4:AD"&amp;ROW()-1)),""))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IF(AND($A192&lt;&gt;"",$A192&lt;&gt;"TOTAL"),IF(AND([8]PDI_TITULACIÓN!$BA190&lt;&gt;"",[8]PDI_TITULACIÓN!$BA190&lt;&gt;0),[8]PDI_TITULACIÓN!$BA190,""),IF($A192="TOTAL",SUM(INDIRECT("AF4:AF"&amp;ROW()-1)),""))</f>
        <v/>
      </c>
      <c r="AG192" s="6" t="str">
        <f ca="1">IF(AND($A192&lt;&gt;"",$A192&lt;&gt;"TOTAL"),IF(AND([8]PDI_TITULACIÓN!$BC190&lt;&gt;"",[8]PDI_TITULACIÓN!$BC190&lt;&gt;0),[8]PDI_TITULACIÓN!$BC190,""),IF($A192="TOTAL",SUM(INDIRECT("AG4:AG"&amp;ROW()-1)),""))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IF(AND($A192&lt;&gt;"",$A192&lt;&gt;"TOTAL"),IF(AND([8]PDI_TITULACIÓN!$BF190&lt;&gt;"",[8]PDI_TITULACIÓN!$BF190&lt;&gt;0),[8]PDI_TITULACIÓN!$BF190,""),IF($A192="TOTAL",SUM(INDIRECT("AI4:AI"&amp;ROW()-1)),""))</f>
        <v/>
      </c>
      <c r="AJ192" s="6" t="str">
        <f ca="1">IF(AND($A192&lt;&gt;"",$A192&lt;&gt;"TOTAL"),IF(AND([8]PDI_TITULACIÓN!$BH190&lt;&gt;"",[8]PDI_TITULACIÓN!$BH190&lt;&gt;0),[8]PDI_TITULACIÓN!$BH190,""),IF($A192="TOTAL",SUM(INDIRECT("AJ4:AJ"&amp;ROW()-1)),""))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IF(AND($A192&lt;&gt;"",$A192&lt;&gt;"TOTAL"),IF(AND([8]PDI_TITULACIÓN!$BK190&lt;&gt;"",[8]PDI_TITULACIÓN!$BK190&lt;&gt;0),[8]PDI_TITULACIÓN!$BK190,""),IF($A192="TOTAL",SUM(INDIRECT("AL4:AL"&amp;ROW()-1)),""))</f>
        <v/>
      </c>
      <c r="AM192" s="6" t="str">
        <f ca="1">IF(AND($A192&lt;&gt;"",$A192&lt;&gt;"TOTAL"),IF(AND([8]PDI_TITULACIÓN!$BM190&lt;&gt;"",[8]PDI_TITULACIÓN!$BM190&lt;&gt;0),[8]PDI_TITULACIÓN!$BM190,""),IF($A192="TOTAL",SUM(INDIRECT("AM4:AM"&amp;ROW()-1)),""))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IF(AND($A192&lt;&gt;"",$A192&lt;&gt;"TOTAL"),IF(AND([8]PDI_TITULACIÓN!$BP190&lt;&gt;"",[8]PDI_TITULACIÓN!$BP190&lt;&gt;0),[8]PDI_TITULACIÓN!$BP190,""),IF($A192="TOTAL",SUM(INDIRECT("AO4:AO"&amp;ROW()-1)),""))</f>
        <v/>
      </c>
      <c r="AP192" s="6" t="str">
        <f ca="1">IF(AND($A192&lt;&gt;"",$A192&lt;&gt;"TOTAL"),IF(AND([8]PDI_TITULACIÓN!$BR190&lt;&gt;"",[8]PDI_TITULACIÓN!$BR190&lt;&gt;0),[8]PDI_TITULACIÓN!$BR190,""),IF($A192="TOTAL",SUM(INDIRECT("AP4:AP"&amp;ROW()-1)),""))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IF(AND($A192&lt;&gt;"",$A192&lt;&gt;"TOTAL"),IF(AND([8]PDI_TITULACIÓN!$BU190&lt;&gt;"",[8]PDI_TITULACIÓN!$BU190&lt;&gt;0),[8]PDI_TITULACIÓN!$BU190,""),IF($A192="TOTAL",SUM(INDIRECT("AR4:AR"&amp;ROW()-1)),""))</f>
        <v/>
      </c>
      <c r="AS192" s="6" t="str">
        <f ca="1">IF(AND($A192&lt;&gt;"",$A192&lt;&gt;"TOTAL"),IF(AND([8]PDI_TITULACIÓN!$BW190&lt;&gt;"",[8]PDI_TITULACIÓN!$BW190&lt;&gt;0),[8]PDI_TITULACIÓN!$BW190,""),IF($A192="TOTAL",SUM(INDIRECT("AS4:AS"&amp;ROW()-1)),""))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IF(AND($A192&lt;&gt;"",$A192&lt;&gt;"TOTAL"),IF(AND([8]PDI_TITULACIÓN!$BZ190&lt;&gt;"",[8]PDI_TITULACIÓN!$BZ190&lt;&gt;0),[8]PDI_TITULACIÓN!$BZ190,""),IF($A192="TOTAL",SUM(INDIRECT("AU4:AU"&amp;ROW()-1)),""))</f>
        <v/>
      </c>
      <c r="AV192" s="6" t="str">
        <f ca="1">IF(AND($A192&lt;&gt;"",$A192&lt;&gt;"TOTAL"),IF(AND([8]PDI_TITULACIÓN!$CB190&lt;&gt;"",[8]PDI_TITULACIÓN!$CB190&lt;&gt;0),[8]PDI_TITULACIÓN!$CB190,""),IF($A192="TOTAL",SUM(INDIRECT("AV4:AV"&amp;ROW()-1)),""))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IF(AND($A192&lt;&gt;"",$A192&lt;&gt;"TOTAL"),IF(AND([8]PDI_TITULACIÓN!$CE190&lt;&gt;"",[8]PDI_TITULACIÓN!$CE190&lt;&gt;0),[8]PDI_TITULACIÓN!$CE190,""),IF($A192="TOTAL",SUM(INDIRECT("AX4:AX"&amp;ROW()-1)),""))</f>
        <v/>
      </c>
      <c r="AY192" s="6" t="str">
        <f ca="1">IF(AND($A192&lt;&gt;"",$A192&lt;&gt;"TOTAL"),IF(AND([8]PDI_TITULACIÓN!$CG190&lt;&gt;"",[8]PDI_TITULACIÓN!$CG190&lt;&gt;0),[8]PDI_TITULACIÓN!$CG190,""),IF($A192="TOTAL",SUM(INDIRECT("AY4:AY"&amp;ROW()-1)),""))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IF(AND($A192&lt;&gt;"",$A192&lt;&gt;"TOTAL"),IF(AND([8]PDI_TITULACIÓN!$CJ190&lt;&gt;"",[8]PDI_TITULACIÓN!$CJ190&lt;&gt;0),[8]PDI_TITULACIÓN!$CJ190,""),IF($A192="TOTAL",SUM(INDIRECT("BA4:BA"&amp;ROW()-1)),""))</f>
        <v/>
      </c>
      <c r="BB192" s="6" t="str">
        <f ca="1">IF(AND($A192&lt;&gt;"",$A192&lt;&gt;"TOTAL"),IF(AND([8]PDI_TITULACIÓN!$CL190&lt;&gt;"",[8]PDI_TITULACIÓN!$CL190&lt;&gt;0),[8]PDI_TITULACIÓN!$CL190,""),IF($A192="TOTAL",SUM(INDIRECT("BB4:BB"&amp;ROW()-1)),""))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IF(AND($A192&lt;&gt;"",$A192&lt;&gt;"TOTAL"),IF(AND([8]PDI_TITULACIÓN!$CO190&lt;&gt;"",[8]PDI_TITULACIÓN!$CO190&lt;&gt;0),[8]PDI_TITULACIÓN!$CO190,""),IF($A192="TOTAL",SUM(INDIRECT("BD4:BD"&amp;ROW()-1)),""))</f>
        <v/>
      </c>
      <c r="BE192" s="6" t="str">
        <f ca="1">IF(AND($A192&lt;&gt;"",$A192&lt;&gt;"TOTAL"),IF(AND([8]PDI_TITULACIÓN!$CQ190&lt;&gt;"",[8]PDI_TITULACIÓN!$CQ190&lt;&gt;0),[8]PDI_TITULACIÓN!$CQ190,""),IF($A192="TOTAL",SUM(INDIRECT("BE4:BE"&amp;ROW()-1)),""))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IF([8]PDI_TITULACIÓN!$B191&lt;&gt;"",[8]PDI_TITULACIÓN!$B191,IF(AND([8]PDI_TITULACIÓN!$B191="",[8]PDI_TITULACIÓN!$B192="",[8]PDI_TITULACIÓN!$B190=""),"","TOTAL"))</f>
        <v/>
      </c>
      <c r="B193" s="6" t="str">
        <f ca="1">IF(AND($A193&lt;&gt;"",$A193&lt;&gt;"TOTAL"),IF(AND([8]PDI_TITULACIÓN!$C191&lt;&gt;"",[8]PDI_TITULACIÓN!$C191&lt;&gt;0),[8]PDI_TITULACIÓN!$C191,""),IF($A193="TOTAL",SUM(INDIRECT("B4:B"&amp;ROW()-1)),""))</f>
        <v/>
      </c>
      <c r="C193" s="6" t="str">
        <f ca="1">IF(AND($A193&lt;&gt;"",$A193&lt;&gt;"TOTAL"),IF(AND([8]PDI_TITULACIÓN!$E191&lt;&gt;"",[8]PDI_TITULACIÓN!$E191&lt;&gt;0),[8]PDI_TITULACIÓN!$E191,""),IF($A193="TOTAL",SUM(INDIRECT("C4:C"&amp;ROW()-1)),""))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IF(AND($A193&lt;&gt;"",$A193&lt;&gt;"TOTAL"),IF(AND([8]PDI_TITULACIÓN!$H191&lt;&gt;"",[8]PDI_TITULACIÓN!$H191&lt;&gt;0),[8]PDI_TITULACIÓN!$H191,""),IF($A193="TOTAL",SUM(INDIRECT("E4:E"&amp;ROW()-1)),""))</f>
        <v/>
      </c>
      <c r="F193" s="6" t="str">
        <f ca="1">IF(AND($A193&lt;&gt;"",$A193&lt;&gt;"TOTAL"),IF(AND([8]PDI_TITULACIÓN!$J191&lt;&gt;"",[8]PDI_TITULACIÓN!$J191&lt;&gt;0),[8]PDI_TITULACIÓN!$J191,""),IF($A193="TOTAL",SUM(INDIRECT("F4:F"&amp;ROW()-1)),""))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IF(AND($A193&lt;&gt;"",$A193&lt;&gt;"TOTAL"),IF(AND([8]PDI_TITULACIÓN!$M191&lt;&gt;"",[8]PDI_TITULACIÓN!$M191&lt;&gt;0),[8]PDI_TITULACIÓN!$M191,""),IF($A193="TOTAL",SUM(INDIRECT("H4:H"&amp;ROW()-1)),""))</f>
        <v/>
      </c>
      <c r="I193" s="6" t="str">
        <f ca="1">IF(AND($A193&lt;&gt;"",$A193&lt;&gt;"TOTAL"),IF(AND([8]PDI_TITULACIÓN!$O191&lt;&gt;"",[8]PDI_TITULACIÓN!$O191&lt;&gt;0),[8]PDI_TITULACIÓN!$O191,""),IF($A193="TOTAL",SUM(INDIRECT("I4:I"&amp;ROW()-1)),""))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IF(AND($A193&lt;&gt;"",$A193&lt;&gt;"TOTAL"),IF(AND([8]PDI_TITULACIÓN!$R191&lt;&gt;"",[8]PDI_TITULACIÓN!$R191&lt;&gt;0),[8]PDI_TITULACIÓN!$R191,""),IF($A193="TOTAL",SUM(INDIRECT("K4:K"&amp;ROW()-1)),""))</f>
        <v/>
      </c>
      <c r="L193" s="6" t="str">
        <f ca="1">IF(AND($A193&lt;&gt;"",$A193&lt;&gt;"TOTAL"),IF(AND([8]PDI_TITULACIÓN!$T191&lt;&gt;"",[8]PDI_TITULACIÓN!$T191&lt;&gt;0),[8]PDI_TITULACIÓN!$T191,""),IF($A193="TOTAL",SUM(INDIRECT("L4:L"&amp;ROW()-1)),""))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IF(AND($A193&lt;&gt;"",$A193&lt;&gt;"TOTAL"),IF(AND([8]PDI_TITULACIÓN!$W191&lt;&gt;"",[8]PDI_TITULACIÓN!$W191&lt;&gt;0),[8]PDI_TITULACIÓN!$W191,""),IF($A193="TOTAL",SUM(INDIRECT("N4:N"&amp;ROW()-1)),""))</f>
        <v/>
      </c>
      <c r="O193" s="6" t="str">
        <f ca="1">IF(AND($A193&lt;&gt;"",$A193&lt;&gt;"TOTAL"),IF(AND([8]PDI_TITULACIÓN!$Y191&lt;&gt;"",[8]PDI_TITULACIÓN!$Y191&lt;&gt;0),[8]PDI_TITULACIÓN!$Y191,""),IF($A193="TOTAL",SUM(INDIRECT("O4:O"&amp;ROW()-1)),""))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IF(AND($A193&lt;&gt;"",$A193&lt;&gt;"TOTAL"),IF(AND([8]PDI_TITULACIÓN!$AB191&lt;&gt;"",[8]PDI_TITULACIÓN!$AB191&lt;&gt;0),[8]PDI_TITULACIÓN!$AB191,""),IF($A193="TOTAL",SUM(INDIRECT("Q4:Q"&amp;ROW()-1)),""))</f>
        <v/>
      </c>
      <c r="R193" s="6" t="str">
        <f ca="1">IF(AND($A193&lt;&gt;"",$A193&lt;&gt;"TOTAL"),IF(AND([8]PDI_TITULACIÓN!$AD191&lt;&gt;"",[8]PDI_TITULACIÓN!$AD191&lt;&gt;0),[8]PDI_TITULACIÓN!$AD191,""),IF($A193="TOTAL",SUM(INDIRECT("R4:R"&amp;ROW()-1)),""))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IF(AND($A193&lt;&gt;"",$A193&lt;&gt;"TOTAL"),IF(AND([8]PDI_TITULACIÓN!$AG191&lt;&gt;"",[8]PDI_TITULACIÓN!$AG191&lt;&gt;0),[8]PDI_TITULACIÓN!$AG191,""),IF($A193="TOTAL",SUM(INDIRECT("T4:T"&amp;ROW()-1)),""))</f>
        <v/>
      </c>
      <c r="U193" s="6" t="str">
        <f ca="1">IF(AND($A193&lt;&gt;"",$A193&lt;&gt;"TOTAL"),IF(AND([8]PDI_TITULACIÓN!$AI191&lt;&gt;"",[8]PDI_TITULACIÓN!$AI191&lt;&gt;0),[8]PDI_TITULACIÓN!$AI191,""),IF($A193="TOTAL",SUM(INDIRECT("U4:U"&amp;ROW()-1)),""))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IF(AND($A193&lt;&gt;"",$A193&lt;&gt;"TOTAL"),IF(AND([8]PDI_TITULACIÓN!$AL191&lt;&gt;"",[8]PDI_TITULACIÓN!$AL191&lt;&gt;0),[8]PDI_TITULACIÓN!$AL191,""),IF($A193="TOTAL",SUM(INDIRECT("W4:W"&amp;ROW()-1)),""))</f>
        <v/>
      </c>
      <c r="X193" s="6" t="str">
        <f ca="1">IF(AND($A193&lt;&gt;"",$A193&lt;&gt;"TOTAL"),IF(AND([8]PDI_TITULACIÓN!$AN191&lt;&gt;"",[8]PDI_TITULACIÓN!$AN191&lt;&gt;0),[8]PDI_TITULACIÓN!$AN191,""),IF($A193="TOTAL",SUM(INDIRECT("X4:X"&amp;ROW()-1)),""))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IF(AND($A193&lt;&gt;"",$A193&lt;&gt;"TOTAL"),IF(AND([8]PDI_TITULACIÓN!$AQ191&lt;&gt;"",[8]PDI_TITULACIÓN!$AQ191&lt;&gt;0),[8]PDI_TITULACIÓN!$AQ191,""),IF($A193="TOTAL",SUM(INDIRECT("Z4:Z"&amp;ROW()-1)),""))</f>
        <v/>
      </c>
      <c r="AA193" s="6" t="str">
        <f ca="1">IF(AND($A193&lt;&gt;"",$A193&lt;&gt;"TOTAL"),IF(AND([8]PDI_TITULACIÓN!$AS191&lt;&gt;"",[8]PDI_TITULACIÓN!$AS191&lt;&gt;0),[8]PDI_TITULACIÓN!$AS191,""),IF($A193="TOTAL",SUM(INDIRECT("AA4:AA"&amp;ROW()-1)),""))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IF(AND($A193&lt;&gt;"",$A193&lt;&gt;"TOTAL"),IF(AND([8]PDI_TITULACIÓN!$AV191&lt;&gt;"",[8]PDI_TITULACIÓN!$AV191&lt;&gt;0),[8]PDI_TITULACIÓN!$AV191,""),IF($A193="TOTAL",SUM(INDIRECT("AC4:AC"&amp;ROW()-1)),""))</f>
        <v/>
      </c>
      <c r="AD193" s="6" t="str">
        <f ca="1">IF(AND($A193&lt;&gt;"",$A193&lt;&gt;"TOTAL"),IF(AND([8]PDI_TITULACIÓN!$AX191&lt;&gt;"",[8]PDI_TITULACIÓN!$AX191&lt;&gt;0),[8]PDI_TITULACIÓN!$AX191,""),IF($A193="TOTAL",SUM(INDIRECT("AD4:AD"&amp;ROW()-1)),""))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IF(AND($A193&lt;&gt;"",$A193&lt;&gt;"TOTAL"),IF(AND([8]PDI_TITULACIÓN!$BA191&lt;&gt;"",[8]PDI_TITULACIÓN!$BA191&lt;&gt;0),[8]PDI_TITULACIÓN!$BA191,""),IF($A193="TOTAL",SUM(INDIRECT("AF4:AF"&amp;ROW()-1)),""))</f>
        <v/>
      </c>
      <c r="AG193" s="6" t="str">
        <f ca="1">IF(AND($A193&lt;&gt;"",$A193&lt;&gt;"TOTAL"),IF(AND([8]PDI_TITULACIÓN!$BC191&lt;&gt;"",[8]PDI_TITULACIÓN!$BC191&lt;&gt;0),[8]PDI_TITULACIÓN!$BC191,""),IF($A193="TOTAL",SUM(INDIRECT("AG4:AG"&amp;ROW()-1)),""))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IF(AND($A193&lt;&gt;"",$A193&lt;&gt;"TOTAL"),IF(AND([8]PDI_TITULACIÓN!$BF191&lt;&gt;"",[8]PDI_TITULACIÓN!$BF191&lt;&gt;0),[8]PDI_TITULACIÓN!$BF191,""),IF($A193="TOTAL",SUM(INDIRECT("AI4:AI"&amp;ROW()-1)),""))</f>
        <v/>
      </c>
      <c r="AJ193" s="6" t="str">
        <f ca="1">IF(AND($A193&lt;&gt;"",$A193&lt;&gt;"TOTAL"),IF(AND([8]PDI_TITULACIÓN!$BH191&lt;&gt;"",[8]PDI_TITULACIÓN!$BH191&lt;&gt;0),[8]PDI_TITULACIÓN!$BH191,""),IF($A193="TOTAL",SUM(INDIRECT("AJ4:AJ"&amp;ROW()-1)),""))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IF(AND($A193&lt;&gt;"",$A193&lt;&gt;"TOTAL"),IF(AND([8]PDI_TITULACIÓN!$BK191&lt;&gt;"",[8]PDI_TITULACIÓN!$BK191&lt;&gt;0),[8]PDI_TITULACIÓN!$BK191,""),IF($A193="TOTAL",SUM(INDIRECT("AL4:AL"&amp;ROW()-1)),""))</f>
        <v/>
      </c>
      <c r="AM193" s="6" t="str">
        <f ca="1">IF(AND($A193&lt;&gt;"",$A193&lt;&gt;"TOTAL"),IF(AND([8]PDI_TITULACIÓN!$BM191&lt;&gt;"",[8]PDI_TITULACIÓN!$BM191&lt;&gt;0),[8]PDI_TITULACIÓN!$BM191,""),IF($A193="TOTAL",SUM(INDIRECT("AM4:AM"&amp;ROW()-1)),""))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IF(AND($A193&lt;&gt;"",$A193&lt;&gt;"TOTAL"),IF(AND([8]PDI_TITULACIÓN!$BP191&lt;&gt;"",[8]PDI_TITULACIÓN!$BP191&lt;&gt;0),[8]PDI_TITULACIÓN!$BP191,""),IF($A193="TOTAL",SUM(INDIRECT("AO4:AO"&amp;ROW()-1)),""))</f>
        <v/>
      </c>
      <c r="AP193" s="6" t="str">
        <f ca="1">IF(AND($A193&lt;&gt;"",$A193&lt;&gt;"TOTAL"),IF(AND([8]PDI_TITULACIÓN!$BR191&lt;&gt;"",[8]PDI_TITULACIÓN!$BR191&lt;&gt;0),[8]PDI_TITULACIÓN!$BR191,""),IF($A193="TOTAL",SUM(INDIRECT("AP4:AP"&amp;ROW()-1)),""))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IF(AND($A193&lt;&gt;"",$A193&lt;&gt;"TOTAL"),IF(AND([8]PDI_TITULACIÓN!$BU191&lt;&gt;"",[8]PDI_TITULACIÓN!$BU191&lt;&gt;0),[8]PDI_TITULACIÓN!$BU191,""),IF($A193="TOTAL",SUM(INDIRECT("AR4:AR"&amp;ROW()-1)),""))</f>
        <v/>
      </c>
      <c r="AS193" s="6" t="str">
        <f ca="1">IF(AND($A193&lt;&gt;"",$A193&lt;&gt;"TOTAL"),IF(AND([8]PDI_TITULACIÓN!$BW191&lt;&gt;"",[8]PDI_TITULACIÓN!$BW191&lt;&gt;0),[8]PDI_TITULACIÓN!$BW191,""),IF($A193="TOTAL",SUM(INDIRECT("AS4:AS"&amp;ROW()-1)),""))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IF(AND($A193&lt;&gt;"",$A193&lt;&gt;"TOTAL"),IF(AND([8]PDI_TITULACIÓN!$BZ191&lt;&gt;"",[8]PDI_TITULACIÓN!$BZ191&lt;&gt;0),[8]PDI_TITULACIÓN!$BZ191,""),IF($A193="TOTAL",SUM(INDIRECT("AU4:AU"&amp;ROW()-1)),""))</f>
        <v/>
      </c>
      <c r="AV193" s="6" t="str">
        <f ca="1">IF(AND($A193&lt;&gt;"",$A193&lt;&gt;"TOTAL"),IF(AND([8]PDI_TITULACIÓN!$CB191&lt;&gt;"",[8]PDI_TITULACIÓN!$CB191&lt;&gt;0),[8]PDI_TITULACIÓN!$CB191,""),IF($A193="TOTAL",SUM(INDIRECT("AV4:AV"&amp;ROW()-1)),""))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IF(AND($A193&lt;&gt;"",$A193&lt;&gt;"TOTAL"),IF(AND([8]PDI_TITULACIÓN!$CE191&lt;&gt;"",[8]PDI_TITULACIÓN!$CE191&lt;&gt;0),[8]PDI_TITULACIÓN!$CE191,""),IF($A193="TOTAL",SUM(INDIRECT("AX4:AX"&amp;ROW()-1)),""))</f>
        <v/>
      </c>
      <c r="AY193" s="6" t="str">
        <f ca="1">IF(AND($A193&lt;&gt;"",$A193&lt;&gt;"TOTAL"),IF(AND([8]PDI_TITULACIÓN!$CG191&lt;&gt;"",[8]PDI_TITULACIÓN!$CG191&lt;&gt;0),[8]PDI_TITULACIÓN!$CG191,""),IF($A193="TOTAL",SUM(INDIRECT("AY4:AY"&amp;ROW()-1)),""))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IF(AND($A193&lt;&gt;"",$A193&lt;&gt;"TOTAL"),IF(AND([8]PDI_TITULACIÓN!$CJ191&lt;&gt;"",[8]PDI_TITULACIÓN!$CJ191&lt;&gt;0),[8]PDI_TITULACIÓN!$CJ191,""),IF($A193="TOTAL",SUM(INDIRECT("BA4:BA"&amp;ROW()-1)),""))</f>
        <v/>
      </c>
      <c r="BB193" s="6" t="str">
        <f ca="1">IF(AND($A193&lt;&gt;"",$A193&lt;&gt;"TOTAL"),IF(AND([8]PDI_TITULACIÓN!$CL191&lt;&gt;"",[8]PDI_TITULACIÓN!$CL191&lt;&gt;0),[8]PDI_TITULACIÓN!$CL191,""),IF($A193="TOTAL",SUM(INDIRECT("BB4:BB"&amp;ROW()-1)),""))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IF(AND($A193&lt;&gt;"",$A193&lt;&gt;"TOTAL"),IF(AND([8]PDI_TITULACIÓN!$CO191&lt;&gt;"",[8]PDI_TITULACIÓN!$CO191&lt;&gt;0),[8]PDI_TITULACIÓN!$CO191,""),IF($A193="TOTAL",SUM(INDIRECT("BD4:BD"&amp;ROW()-1)),""))</f>
        <v/>
      </c>
      <c r="BE193" s="6" t="str">
        <f ca="1">IF(AND($A193&lt;&gt;"",$A193&lt;&gt;"TOTAL"),IF(AND([8]PDI_TITULACIÓN!$CQ191&lt;&gt;"",[8]PDI_TITULACIÓN!$CQ191&lt;&gt;0),[8]PDI_TITULACIÓN!$CQ191,""),IF($A193="TOTAL",SUM(INDIRECT("BE4:BE"&amp;ROW()-1)),""))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IF([8]PDI_TITULACIÓN!$B192&lt;&gt;"",[8]PDI_TITULACIÓN!$B192,IF(AND([8]PDI_TITULACIÓN!$B192="",[8]PDI_TITULACIÓN!$B193="",[8]PDI_TITULACIÓN!$B191=""),"","TOTAL"))</f>
        <v/>
      </c>
      <c r="B194" s="6" t="str">
        <f ca="1">IF(AND($A194&lt;&gt;"",$A194&lt;&gt;"TOTAL"),IF(AND([8]PDI_TITULACIÓN!$C192&lt;&gt;"",[8]PDI_TITULACIÓN!$C192&lt;&gt;0),[8]PDI_TITULACIÓN!$C192,""),IF($A194="TOTAL",SUM(INDIRECT("B4:B"&amp;ROW()-1)),""))</f>
        <v/>
      </c>
      <c r="C194" s="6" t="str">
        <f ca="1">IF(AND($A194&lt;&gt;"",$A194&lt;&gt;"TOTAL"),IF(AND([8]PDI_TITULACIÓN!$E192&lt;&gt;"",[8]PDI_TITULACIÓN!$E192&lt;&gt;0),[8]PDI_TITULACIÓN!$E192,""),IF($A194="TOTAL",SUM(INDIRECT("C4:C"&amp;ROW()-1)),""))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IF(AND($A194&lt;&gt;"",$A194&lt;&gt;"TOTAL"),IF(AND([8]PDI_TITULACIÓN!$H192&lt;&gt;"",[8]PDI_TITULACIÓN!$H192&lt;&gt;0),[8]PDI_TITULACIÓN!$H192,""),IF($A194="TOTAL",SUM(INDIRECT("E4:E"&amp;ROW()-1)),""))</f>
        <v/>
      </c>
      <c r="F194" s="6" t="str">
        <f ca="1">IF(AND($A194&lt;&gt;"",$A194&lt;&gt;"TOTAL"),IF(AND([8]PDI_TITULACIÓN!$J192&lt;&gt;"",[8]PDI_TITULACIÓN!$J192&lt;&gt;0),[8]PDI_TITULACIÓN!$J192,""),IF($A194="TOTAL",SUM(INDIRECT("F4:F"&amp;ROW()-1)),""))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IF(AND($A194&lt;&gt;"",$A194&lt;&gt;"TOTAL"),IF(AND([8]PDI_TITULACIÓN!$M192&lt;&gt;"",[8]PDI_TITULACIÓN!$M192&lt;&gt;0),[8]PDI_TITULACIÓN!$M192,""),IF($A194="TOTAL",SUM(INDIRECT("H4:H"&amp;ROW()-1)),""))</f>
        <v/>
      </c>
      <c r="I194" s="6" t="str">
        <f ca="1">IF(AND($A194&lt;&gt;"",$A194&lt;&gt;"TOTAL"),IF(AND([8]PDI_TITULACIÓN!$O192&lt;&gt;"",[8]PDI_TITULACIÓN!$O192&lt;&gt;0),[8]PDI_TITULACIÓN!$O192,""),IF($A194="TOTAL",SUM(INDIRECT("I4:I"&amp;ROW()-1)),""))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IF(AND($A194&lt;&gt;"",$A194&lt;&gt;"TOTAL"),IF(AND([8]PDI_TITULACIÓN!$R192&lt;&gt;"",[8]PDI_TITULACIÓN!$R192&lt;&gt;0),[8]PDI_TITULACIÓN!$R192,""),IF($A194="TOTAL",SUM(INDIRECT("K4:K"&amp;ROW()-1)),""))</f>
        <v/>
      </c>
      <c r="L194" s="6" t="str">
        <f ca="1">IF(AND($A194&lt;&gt;"",$A194&lt;&gt;"TOTAL"),IF(AND([8]PDI_TITULACIÓN!$T192&lt;&gt;"",[8]PDI_TITULACIÓN!$T192&lt;&gt;0),[8]PDI_TITULACIÓN!$T192,""),IF($A194="TOTAL",SUM(INDIRECT("L4:L"&amp;ROW()-1)),""))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IF(AND($A194&lt;&gt;"",$A194&lt;&gt;"TOTAL"),IF(AND([8]PDI_TITULACIÓN!$W192&lt;&gt;"",[8]PDI_TITULACIÓN!$W192&lt;&gt;0),[8]PDI_TITULACIÓN!$W192,""),IF($A194="TOTAL",SUM(INDIRECT("N4:N"&amp;ROW()-1)),""))</f>
        <v/>
      </c>
      <c r="O194" s="6" t="str">
        <f ca="1">IF(AND($A194&lt;&gt;"",$A194&lt;&gt;"TOTAL"),IF(AND([8]PDI_TITULACIÓN!$Y192&lt;&gt;"",[8]PDI_TITULACIÓN!$Y192&lt;&gt;0),[8]PDI_TITULACIÓN!$Y192,""),IF($A194="TOTAL",SUM(INDIRECT("O4:O"&amp;ROW()-1)),""))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IF(AND($A194&lt;&gt;"",$A194&lt;&gt;"TOTAL"),IF(AND([8]PDI_TITULACIÓN!$AB192&lt;&gt;"",[8]PDI_TITULACIÓN!$AB192&lt;&gt;0),[8]PDI_TITULACIÓN!$AB192,""),IF($A194="TOTAL",SUM(INDIRECT("Q4:Q"&amp;ROW()-1)),""))</f>
        <v/>
      </c>
      <c r="R194" s="6" t="str">
        <f ca="1">IF(AND($A194&lt;&gt;"",$A194&lt;&gt;"TOTAL"),IF(AND([8]PDI_TITULACIÓN!$AD192&lt;&gt;"",[8]PDI_TITULACIÓN!$AD192&lt;&gt;0),[8]PDI_TITULACIÓN!$AD192,""),IF($A194="TOTAL",SUM(INDIRECT("R4:R"&amp;ROW()-1)),""))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IF(AND($A194&lt;&gt;"",$A194&lt;&gt;"TOTAL"),IF(AND([8]PDI_TITULACIÓN!$AG192&lt;&gt;"",[8]PDI_TITULACIÓN!$AG192&lt;&gt;0),[8]PDI_TITULACIÓN!$AG192,""),IF($A194="TOTAL",SUM(INDIRECT("T4:T"&amp;ROW()-1)),""))</f>
        <v/>
      </c>
      <c r="U194" s="6" t="str">
        <f ca="1">IF(AND($A194&lt;&gt;"",$A194&lt;&gt;"TOTAL"),IF(AND([8]PDI_TITULACIÓN!$AI192&lt;&gt;"",[8]PDI_TITULACIÓN!$AI192&lt;&gt;0),[8]PDI_TITULACIÓN!$AI192,""),IF($A194="TOTAL",SUM(INDIRECT("U4:U"&amp;ROW()-1)),""))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IF(AND($A194&lt;&gt;"",$A194&lt;&gt;"TOTAL"),IF(AND([8]PDI_TITULACIÓN!$AL192&lt;&gt;"",[8]PDI_TITULACIÓN!$AL192&lt;&gt;0),[8]PDI_TITULACIÓN!$AL192,""),IF($A194="TOTAL",SUM(INDIRECT("W4:W"&amp;ROW()-1)),""))</f>
        <v/>
      </c>
      <c r="X194" s="6" t="str">
        <f ca="1">IF(AND($A194&lt;&gt;"",$A194&lt;&gt;"TOTAL"),IF(AND([8]PDI_TITULACIÓN!$AN192&lt;&gt;"",[8]PDI_TITULACIÓN!$AN192&lt;&gt;0),[8]PDI_TITULACIÓN!$AN192,""),IF($A194="TOTAL",SUM(INDIRECT("X4:X"&amp;ROW()-1)),""))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IF(AND($A194&lt;&gt;"",$A194&lt;&gt;"TOTAL"),IF(AND([8]PDI_TITULACIÓN!$AQ192&lt;&gt;"",[8]PDI_TITULACIÓN!$AQ192&lt;&gt;0),[8]PDI_TITULACIÓN!$AQ192,""),IF($A194="TOTAL",SUM(INDIRECT("Z4:Z"&amp;ROW()-1)),""))</f>
        <v/>
      </c>
      <c r="AA194" s="6" t="str">
        <f ca="1">IF(AND($A194&lt;&gt;"",$A194&lt;&gt;"TOTAL"),IF(AND([8]PDI_TITULACIÓN!$AS192&lt;&gt;"",[8]PDI_TITULACIÓN!$AS192&lt;&gt;0),[8]PDI_TITULACIÓN!$AS192,""),IF($A194="TOTAL",SUM(INDIRECT("AA4:AA"&amp;ROW()-1)),""))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IF(AND($A194&lt;&gt;"",$A194&lt;&gt;"TOTAL"),IF(AND([8]PDI_TITULACIÓN!$AV192&lt;&gt;"",[8]PDI_TITULACIÓN!$AV192&lt;&gt;0),[8]PDI_TITULACIÓN!$AV192,""),IF($A194="TOTAL",SUM(INDIRECT("AC4:AC"&amp;ROW()-1)),""))</f>
        <v/>
      </c>
      <c r="AD194" s="6" t="str">
        <f ca="1">IF(AND($A194&lt;&gt;"",$A194&lt;&gt;"TOTAL"),IF(AND([8]PDI_TITULACIÓN!$AX192&lt;&gt;"",[8]PDI_TITULACIÓN!$AX192&lt;&gt;0),[8]PDI_TITULACIÓN!$AX192,""),IF($A194="TOTAL",SUM(INDIRECT("AD4:AD"&amp;ROW()-1)),""))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IF(AND($A194&lt;&gt;"",$A194&lt;&gt;"TOTAL"),IF(AND([8]PDI_TITULACIÓN!$BA192&lt;&gt;"",[8]PDI_TITULACIÓN!$BA192&lt;&gt;0),[8]PDI_TITULACIÓN!$BA192,""),IF($A194="TOTAL",SUM(INDIRECT("AF4:AF"&amp;ROW()-1)),""))</f>
        <v/>
      </c>
      <c r="AG194" s="6" t="str">
        <f ca="1">IF(AND($A194&lt;&gt;"",$A194&lt;&gt;"TOTAL"),IF(AND([8]PDI_TITULACIÓN!$BC192&lt;&gt;"",[8]PDI_TITULACIÓN!$BC192&lt;&gt;0),[8]PDI_TITULACIÓN!$BC192,""),IF($A194="TOTAL",SUM(INDIRECT("AG4:AG"&amp;ROW()-1)),""))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IF(AND($A194&lt;&gt;"",$A194&lt;&gt;"TOTAL"),IF(AND([8]PDI_TITULACIÓN!$BF192&lt;&gt;"",[8]PDI_TITULACIÓN!$BF192&lt;&gt;0),[8]PDI_TITULACIÓN!$BF192,""),IF($A194="TOTAL",SUM(INDIRECT("AI4:AI"&amp;ROW()-1)),""))</f>
        <v/>
      </c>
      <c r="AJ194" s="6" t="str">
        <f ca="1">IF(AND($A194&lt;&gt;"",$A194&lt;&gt;"TOTAL"),IF(AND([8]PDI_TITULACIÓN!$BH192&lt;&gt;"",[8]PDI_TITULACIÓN!$BH192&lt;&gt;0),[8]PDI_TITULACIÓN!$BH192,""),IF($A194="TOTAL",SUM(INDIRECT("AJ4:AJ"&amp;ROW()-1)),""))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IF(AND($A194&lt;&gt;"",$A194&lt;&gt;"TOTAL"),IF(AND([8]PDI_TITULACIÓN!$BK192&lt;&gt;"",[8]PDI_TITULACIÓN!$BK192&lt;&gt;0),[8]PDI_TITULACIÓN!$BK192,""),IF($A194="TOTAL",SUM(INDIRECT("AL4:AL"&amp;ROW()-1)),""))</f>
        <v/>
      </c>
      <c r="AM194" s="6" t="str">
        <f ca="1">IF(AND($A194&lt;&gt;"",$A194&lt;&gt;"TOTAL"),IF(AND([8]PDI_TITULACIÓN!$BM192&lt;&gt;"",[8]PDI_TITULACIÓN!$BM192&lt;&gt;0),[8]PDI_TITULACIÓN!$BM192,""),IF($A194="TOTAL",SUM(INDIRECT("AM4:AM"&amp;ROW()-1)),""))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IF(AND($A194&lt;&gt;"",$A194&lt;&gt;"TOTAL"),IF(AND([8]PDI_TITULACIÓN!$BP192&lt;&gt;"",[8]PDI_TITULACIÓN!$BP192&lt;&gt;0),[8]PDI_TITULACIÓN!$BP192,""),IF($A194="TOTAL",SUM(INDIRECT("AO4:AO"&amp;ROW()-1)),""))</f>
        <v/>
      </c>
      <c r="AP194" s="6" t="str">
        <f ca="1">IF(AND($A194&lt;&gt;"",$A194&lt;&gt;"TOTAL"),IF(AND([8]PDI_TITULACIÓN!$BR192&lt;&gt;"",[8]PDI_TITULACIÓN!$BR192&lt;&gt;0),[8]PDI_TITULACIÓN!$BR192,""),IF($A194="TOTAL",SUM(INDIRECT("AP4:AP"&amp;ROW()-1)),""))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IF(AND($A194&lt;&gt;"",$A194&lt;&gt;"TOTAL"),IF(AND([8]PDI_TITULACIÓN!$BU192&lt;&gt;"",[8]PDI_TITULACIÓN!$BU192&lt;&gt;0),[8]PDI_TITULACIÓN!$BU192,""),IF($A194="TOTAL",SUM(INDIRECT("AR4:AR"&amp;ROW()-1)),""))</f>
        <v/>
      </c>
      <c r="AS194" s="6" t="str">
        <f ca="1">IF(AND($A194&lt;&gt;"",$A194&lt;&gt;"TOTAL"),IF(AND([8]PDI_TITULACIÓN!$BW192&lt;&gt;"",[8]PDI_TITULACIÓN!$BW192&lt;&gt;0),[8]PDI_TITULACIÓN!$BW192,""),IF($A194="TOTAL",SUM(INDIRECT("AS4:AS"&amp;ROW()-1)),""))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IF(AND($A194&lt;&gt;"",$A194&lt;&gt;"TOTAL"),IF(AND([8]PDI_TITULACIÓN!$BZ192&lt;&gt;"",[8]PDI_TITULACIÓN!$BZ192&lt;&gt;0),[8]PDI_TITULACIÓN!$BZ192,""),IF($A194="TOTAL",SUM(INDIRECT("AU4:AU"&amp;ROW()-1)),""))</f>
        <v/>
      </c>
      <c r="AV194" s="6" t="str">
        <f ca="1">IF(AND($A194&lt;&gt;"",$A194&lt;&gt;"TOTAL"),IF(AND([8]PDI_TITULACIÓN!$CB192&lt;&gt;"",[8]PDI_TITULACIÓN!$CB192&lt;&gt;0),[8]PDI_TITULACIÓN!$CB192,""),IF($A194="TOTAL",SUM(INDIRECT("AV4:AV"&amp;ROW()-1)),""))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IF(AND($A194&lt;&gt;"",$A194&lt;&gt;"TOTAL"),IF(AND([8]PDI_TITULACIÓN!$CE192&lt;&gt;"",[8]PDI_TITULACIÓN!$CE192&lt;&gt;0),[8]PDI_TITULACIÓN!$CE192,""),IF($A194="TOTAL",SUM(INDIRECT("AX4:AX"&amp;ROW()-1)),""))</f>
        <v/>
      </c>
      <c r="AY194" s="6" t="str">
        <f ca="1">IF(AND($A194&lt;&gt;"",$A194&lt;&gt;"TOTAL"),IF(AND([8]PDI_TITULACIÓN!$CG192&lt;&gt;"",[8]PDI_TITULACIÓN!$CG192&lt;&gt;0),[8]PDI_TITULACIÓN!$CG192,""),IF($A194="TOTAL",SUM(INDIRECT("AY4:AY"&amp;ROW()-1)),""))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IF(AND($A194&lt;&gt;"",$A194&lt;&gt;"TOTAL"),IF(AND([8]PDI_TITULACIÓN!$CJ192&lt;&gt;"",[8]PDI_TITULACIÓN!$CJ192&lt;&gt;0),[8]PDI_TITULACIÓN!$CJ192,""),IF($A194="TOTAL",SUM(INDIRECT("BA4:BA"&amp;ROW()-1)),""))</f>
        <v/>
      </c>
      <c r="BB194" s="6" t="str">
        <f ca="1">IF(AND($A194&lt;&gt;"",$A194&lt;&gt;"TOTAL"),IF(AND([8]PDI_TITULACIÓN!$CL192&lt;&gt;"",[8]PDI_TITULACIÓN!$CL192&lt;&gt;0),[8]PDI_TITULACIÓN!$CL192,""),IF($A194="TOTAL",SUM(INDIRECT("BB4:BB"&amp;ROW()-1)),""))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IF(AND($A194&lt;&gt;"",$A194&lt;&gt;"TOTAL"),IF(AND([8]PDI_TITULACIÓN!$CO192&lt;&gt;"",[8]PDI_TITULACIÓN!$CO192&lt;&gt;0),[8]PDI_TITULACIÓN!$CO192,""),IF($A194="TOTAL",SUM(INDIRECT("BD4:BD"&amp;ROW()-1)),""))</f>
        <v/>
      </c>
      <c r="BE194" s="6" t="str">
        <f ca="1">IF(AND($A194&lt;&gt;"",$A194&lt;&gt;"TOTAL"),IF(AND([8]PDI_TITULACIÓN!$CQ192&lt;&gt;"",[8]PDI_TITULACIÓN!$CQ192&lt;&gt;0),[8]PDI_TITULACIÓN!$CQ192,""),IF($A194="TOTAL",SUM(INDIRECT("BE4:BE"&amp;ROW()-1)),""))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IF([8]PDI_TITULACIÓN!$B193&lt;&gt;"",[8]PDI_TITULACIÓN!$B193,IF(AND([8]PDI_TITULACIÓN!$B193="",[8]PDI_TITULACIÓN!$B194="",[8]PDI_TITULACIÓN!$B192=""),"","TOTAL"))</f>
        <v/>
      </c>
      <c r="B195" s="6" t="str">
        <f ca="1">IF(AND($A195&lt;&gt;"",$A195&lt;&gt;"TOTAL"),IF(AND([8]PDI_TITULACIÓN!$C193&lt;&gt;"",[8]PDI_TITULACIÓN!$C193&lt;&gt;0),[8]PDI_TITULACIÓN!$C193,""),IF($A195="TOTAL",SUM(INDIRECT("B4:B"&amp;ROW()-1)),""))</f>
        <v/>
      </c>
      <c r="C195" s="6" t="str">
        <f ca="1">IF(AND($A195&lt;&gt;"",$A195&lt;&gt;"TOTAL"),IF(AND([8]PDI_TITULACIÓN!$E193&lt;&gt;"",[8]PDI_TITULACIÓN!$E193&lt;&gt;0),[8]PDI_TITULACIÓN!$E193,""),IF($A195="TOTAL",SUM(INDIRECT("C4:C"&amp;ROW()-1)),""))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IF(AND($A195&lt;&gt;"",$A195&lt;&gt;"TOTAL"),IF(AND([8]PDI_TITULACIÓN!$H193&lt;&gt;"",[8]PDI_TITULACIÓN!$H193&lt;&gt;0),[8]PDI_TITULACIÓN!$H193,""),IF($A195="TOTAL",SUM(INDIRECT("E4:E"&amp;ROW()-1)),""))</f>
        <v/>
      </c>
      <c r="F195" s="6" t="str">
        <f ca="1">IF(AND($A195&lt;&gt;"",$A195&lt;&gt;"TOTAL"),IF(AND([8]PDI_TITULACIÓN!$J193&lt;&gt;"",[8]PDI_TITULACIÓN!$J193&lt;&gt;0),[8]PDI_TITULACIÓN!$J193,""),IF($A195="TOTAL",SUM(INDIRECT("F4:F"&amp;ROW()-1)),""))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IF(AND($A195&lt;&gt;"",$A195&lt;&gt;"TOTAL"),IF(AND([8]PDI_TITULACIÓN!$M193&lt;&gt;"",[8]PDI_TITULACIÓN!$M193&lt;&gt;0),[8]PDI_TITULACIÓN!$M193,""),IF($A195="TOTAL",SUM(INDIRECT("H4:H"&amp;ROW()-1)),""))</f>
        <v/>
      </c>
      <c r="I195" s="6" t="str">
        <f ca="1">IF(AND($A195&lt;&gt;"",$A195&lt;&gt;"TOTAL"),IF(AND([8]PDI_TITULACIÓN!$O193&lt;&gt;"",[8]PDI_TITULACIÓN!$O193&lt;&gt;0),[8]PDI_TITULACIÓN!$O193,""),IF($A195="TOTAL",SUM(INDIRECT("I4:I"&amp;ROW()-1)),""))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IF(AND($A195&lt;&gt;"",$A195&lt;&gt;"TOTAL"),IF(AND([8]PDI_TITULACIÓN!$R193&lt;&gt;"",[8]PDI_TITULACIÓN!$R193&lt;&gt;0),[8]PDI_TITULACIÓN!$R193,""),IF($A195="TOTAL",SUM(INDIRECT("K4:K"&amp;ROW()-1)),""))</f>
        <v/>
      </c>
      <c r="L195" s="6" t="str">
        <f ca="1">IF(AND($A195&lt;&gt;"",$A195&lt;&gt;"TOTAL"),IF(AND([8]PDI_TITULACIÓN!$T193&lt;&gt;"",[8]PDI_TITULACIÓN!$T193&lt;&gt;0),[8]PDI_TITULACIÓN!$T193,""),IF($A195="TOTAL",SUM(INDIRECT("L4:L"&amp;ROW()-1)),""))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IF(AND($A195&lt;&gt;"",$A195&lt;&gt;"TOTAL"),IF(AND([8]PDI_TITULACIÓN!$W193&lt;&gt;"",[8]PDI_TITULACIÓN!$W193&lt;&gt;0),[8]PDI_TITULACIÓN!$W193,""),IF($A195="TOTAL",SUM(INDIRECT("N4:N"&amp;ROW()-1)),""))</f>
        <v/>
      </c>
      <c r="O195" s="6" t="str">
        <f ca="1">IF(AND($A195&lt;&gt;"",$A195&lt;&gt;"TOTAL"),IF(AND([8]PDI_TITULACIÓN!$Y193&lt;&gt;"",[8]PDI_TITULACIÓN!$Y193&lt;&gt;0),[8]PDI_TITULACIÓN!$Y193,""),IF($A195="TOTAL",SUM(INDIRECT("O4:O"&amp;ROW()-1)),""))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IF(AND($A195&lt;&gt;"",$A195&lt;&gt;"TOTAL"),IF(AND([8]PDI_TITULACIÓN!$AB193&lt;&gt;"",[8]PDI_TITULACIÓN!$AB193&lt;&gt;0),[8]PDI_TITULACIÓN!$AB193,""),IF($A195="TOTAL",SUM(INDIRECT("Q4:Q"&amp;ROW()-1)),""))</f>
        <v/>
      </c>
      <c r="R195" s="6" t="str">
        <f ca="1">IF(AND($A195&lt;&gt;"",$A195&lt;&gt;"TOTAL"),IF(AND([8]PDI_TITULACIÓN!$AD193&lt;&gt;"",[8]PDI_TITULACIÓN!$AD193&lt;&gt;0),[8]PDI_TITULACIÓN!$AD193,""),IF($A195="TOTAL",SUM(INDIRECT("R4:R"&amp;ROW()-1)),""))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IF(AND($A195&lt;&gt;"",$A195&lt;&gt;"TOTAL"),IF(AND([8]PDI_TITULACIÓN!$AG193&lt;&gt;"",[8]PDI_TITULACIÓN!$AG193&lt;&gt;0),[8]PDI_TITULACIÓN!$AG193,""),IF($A195="TOTAL",SUM(INDIRECT("T4:T"&amp;ROW()-1)),""))</f>
        <v/>
      </c>
      <c r="U195" s="6" t="str">
        <f ca="1">IF(AND($A195&lt;&gt;"",$A195&lt;&gt;"TOTAL"),IF(AND([8]PDI_TITULACIÓN!$AI193&lt;&gt;"",[8]PDI_TITULACIÓN!$AI193&lt;&gt;0),[8]PDI_TITULACIÓN!$AI193,""),IF($A195="TOTAL",SUM(INDIRECT("U4:U"&amp;ROW()-1)),""))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IF(AND($A195&lt;&gt;"",$A195&lt;&gt;"TOTAL"),IF(AND([8]PDI_TITULACIÓN!$AL193&lt;&gt;"",[8]PDI_TITULACIÓN!$AL193&lt;&gt;0),[8]PDI_TITULACIÓN!$AL193,""),IF($A195="TOTAL",SUM(INDIRECT("W4:W"&amp;ROW()-1)),""))</f>
        <v/>
      </c>
      <c r="X195" s="6" t="str">
        <f ca="1">IF(AND($A195&lt;&gt;"",$A195&lt;&gt;"TOTAL"),IF(AND([8]PDI_TITULACIÓN!$AN193&lt;&gt;"",[8]PDI_TITULACIÓN!$AN193&lt;&gt;0),[8]PDI_TITULACIÓN!$AN193,""),IF($A195="TOTAL",SUM(INDIRECT("X4:X"&amp;ROW()-1)),""))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IF(AND($A195&lt;&gt;"",$A195&lt;&gt;"TOTAL"),IF(AND([8]PDI_TITULACIÓN!$AQ193&lt;&gt;"",[8]PDI_TITULACIÓN!$AQ193&lt;&gt;0),[8]PDI_TITULACIÓN!$AQ193,""),IF($A195="TOTAL",SUM(INDIRECT("Z4:Z"&amp;ROW()-1)),""))</f>
        <v/>
      </c>
      <c r="AA195" s="6" t="str">
        <f ca="1">IF(AND($A195&lt;&gt;"",$A195&lt;&gt;"TOTAL"),IF(AND([8]PDI_TITULACIÓN!$AS193&lt;&gt;"",[8]PDI_TITULACIÓN!$AS193&lt;&gt;0),[8]PDI_TITULACIÓN!$AS193,""),IF($A195="TOTAL",SUM(INDIRECT("AA4:AA"&amp;ROW()-1)),""))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IF(AND($A195&lt;&gt;"",$A195&lt;&gt;"TOTAL"),IF(AND([8]PDI_TITULACIÓN!$AV193&lt;&gt;"",[8]PDI_TITULACIÓN!$AV193&lt;&gt;0),[8]PDI_TITULACIÓN!$AV193,""),IF($A195="TOTAL",SUM(INDIRECT("AC4:AC"&amp;ROW()-1)),""))</f>
        <v/>
      </c>
      <c r="AD195" s="6" t="str">
        <f ca="1">IF(AND($A195&lt;&gt;"",$A195&lt;&gt;"TOTAL"),IF(AND([8]PDI_TITULACIÓN!$AX193&lt;&gt;"",[8]PDI_TITULACIÓN!$AX193&lt;&gt;0),[8]PDI_TITULACIÓN!$AX193,""),IF($A195="TOTAL",SUM(INDIRECT("AD4:AD"&amp;ROW()-1)),""))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IF(AND($A195&lt;&gt;"",$A195&lt;&gt;"TOTAL"),IF(AND([8]PDI_TITULACIÓN!$BA193&lt;&gt;"",[8]PDI_TITULACIÓN!$BA193&lt;&gt;0),[8]PDI_TITULACIÓN!$BA193,""),IF($A195="TOTAL",SUM(INDIRECT("AF4:AF"&amp;ROW()-1)),""))</f>
        <v/>
      </c>
      <c r="AG195" s="6" t="str">
        <f ca="1">IF(AND($A195&lt;&gt;"",$A195&lt;&gt;"TOTAL"),IF(AND([8]PDI_TITULACIÓN!$BC193&lt;&gt;"",[8]PDI_TITULACIÓN!$BC193&lt;&gt;0),[8]PDI_TITULACIÓN!$BC193,""),IF($A195="TOTAL",SUM(INDIRECT("AG4:AG"&amp;ROW()-1)),""))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IF(AND($A195&lt;&gt;"",$A195&lt;&gt;"TOTAL"),IF(AND([8]PDI_TITULACIÓN!$BF193&lt;&gt;"",[8]PDI_TITULACIÓN!$BF193&lt;&gt;0),[8]PDI_TITULACIÓN!$BF193,""),IF($A195="TOTAL",SUM(INDIRECT("AI4:AI"&amp;ROW()-1)),""))</f>
        <v/>
      </c>
      <c r="AJ195" s="6" t="str">
        <f ca="1">IF(AND($A195&lt;&gt;"",$A195&lt;&gt;"TOTAL"),IF(AND([8]PDI_TITULACIÓN!$BH193&lt;&gt;"",[8]PDI_TITULACIÓN!$BH193&lt;&gt;0),[8]PDI_TITULACIÓN!$BH193,""),IF($A195="TOTAL",SUM(INDIRECT("AJ4:AJ"&amp;ROW()-1)),""))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IF(AND($A195&lt;&gt;"",$A195&lt;&gt;"TOTAL"),IF(AND([8]PDI_TITULACIÓN!$BK193&lt;&gt;"",[8]PDI_TITULACIÓN!$BK193&lt;&gt;0),[8]PDI_TITULACIÓN!$BK193,""),IF($A195="TOTAL",SUM(INDIRECT("AL4:AL"&amp;ROW()-1)),""))</f>
        <v/>
      </c>
      <c r="AM195" s="6" t="str">
        <f ca="1">IF(AND($A195&lt;&gt;"",$A195&lt;&gt;"TOTAL"),IF(AND([8]PDI_TITULACIÓN!$BM193&lt;&gt;"",[8]PDI_TITULACIÓN!$BM193&lt;&gt;0),[8]PDI_TITULACIÓN!$BM193,""),IF($A195="TOTAL",SUM(INDIRECT("AM4:AM"&amp;ROW()-1)),""))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IF(AND($A195&lt;&gt;"",$A195&lt;&gt;"TOTAL"),IF(AND([8]PDI_TITULACIÓN!$BP193&lt;&gt;"",[8]PDI_TITULACIÓN!$BP193&lt;&gt;0),[8]PDI_TITULACIÓN!$BP193,""),IF($A195="TOTAL",SUM(INDIRECT("AO4:AO"&amp;ROW()-1)),""))</f>
        <v/>
      </c>
      <c r="AP195" s="6" t="str">
        <f ca="1">IF(AND($A195&lt;&gt;"",$A195&lt;&gt;"TOTAL"),IF(AND([8]PDI_TITULACIÓN!$BR193&lt;&gt;"",[8]PDI_TITULACIÓN!$BR193&lt;&gt;0),[8]PDI_TITULACIÓN!$BR193,""),IF($A195="TOTAL",SUM(INDIRECT("AP4:AP"&amp;ROW()-1)),""))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IF(AND($A195&lt;&gt;"",$A195&lt;&gt;"TOTAL"),IF(AND([8]PDI_TITULACIÓN!$BU193&lt;&gt;"",[8]PDI_TITULACIÓN!$BU193&lt;&gt;0),[8]PDI_TITULACIÓN!$BU193,""),IF($A195="TOTAL",SUM(INDIRECT("AR4:AR"&amp;ROW()-1)),""))</f>
        <v/>
      </c>
      <c r="AS195" s="6" t="str">
        <f ca="1">IF(AND($A195&lt;&gt;"",$A195&lt;&gt;"TOTAL"),IF(AND([8]PDI_TITULACIÓN!$BW193&lt;&gt;"",[8]PDI_TITULACIÓN!$BW193&lt;&gt;0),[8]PDI_TITULACIÓN!$BW193,""),IF($A195="TOTAL",SUM(INDIRECT("AS4:AS"&amp;ROW()-1)),""))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IF(AND($A195&lt;&gt;"",$A195&lt;&gt;"TOTAL"),IF(AND([8]PDI_TITULACIÓN!$BZ193&lt;&gt;"",[8]PDI_TITULACIÓN!$BZ193&lt;&gt;0),[8]PDI_TITULACIÓN!$BZ193,""),IF($A195="TOTAL",SUM(INDIRECT("AU4:AU"&amp;ROW()-1)),""))</f>
        <v/>
      </c>
      <c r="AV195" s="6" t="str">
        <f ca="1">IF(AND($A195&lt;&gt;"",$A195&lt;&gt;"TOTAL"),IF(AND([8]PDI_TITULACIÓN!$CB193&lt;&gt;"",[8]PDI_TITULACIÓN!$CB193&lt;&gt;0),[8]PDI_TITULACIÓN!$CB193,""),IF($A195="TOTAL",SUM(INDIRECT("AV4:AV"&amp;ROW()-1)),""))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IF(AND($A195&lt;&gt;"",$A195&lt;&gt;"TOTAL"),IF(AND([8]PDI_TITULACIÓN!$CE193&lt;&gt;"",[8]PDI_TITULACIÓN!$CE193&lt;&gt;0),[8]PDI_TITULACIÓN!$CE193,""),IF($A195="TOTAL",SUM(INDIRECT("AX4:AX"&amp;ROW()-1)),""))</f>
        <v/>
      </c>
      <c r="AY195" s="6" t="str">
        <f ca="1">IF(AND($A195&lt;&gt;"",$A195&lt;&gt;"TOTAL"),IF(AND([8]PDI_TITULACIÓN!$CG193&lt;&gt;"",[8]PDI_TITULACIÓN!$CG193&lt;&gt;0),[8]PDI_TITULACIÓN!$CG193,""),IF($A195="TOTAL",SUM(INDIRECT("AY4:AY"&amp;ROW()-1)),""))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IF(AND($A195&lt;&gt;"",$A195&lt;&gt;"TOTAL"),IF(AND([8]PDI_TITULACIÓN!$CJ193&lt;&gt;"",[8]PDI_TITULACIÓN!$CJ193&lt;&gt;0),[8]PDI_TITULACIÓN!$CJ193,""),IF($A195="TOTAL",SUM(INDIRECT("BA4:BA"&amp;ROW()-1)),""))</f>
        <v/>
      </c>
      <c r="BB195" s="6" t="str">
        <f ca="1">IF(AND($A195&lt;&gt;"",$A195&lt;&gt;"TOTAL"),IF(AND([8]PDI_TITULACIÓN!$CL193&lt;&gt;"",[8]PDI_TITULACIÓN!$CL193&lt;&gt;0),[8]PDI_TITULACIÓN!$CL193,""),IF($A195="TOTAL",SUM(INDIRECT("BB4:BB"&amp;ROW()-1)),""))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IF(AND($A195&lt;&gt;"",$A195&lt;&gt;"TOTAL"),IF(AND([8]PDI_TITULACIÓN!$CO193&lt;&gt;"",[8]PDI_TITULACIÓN!$CO193&lt;&gt;0),[8]PDI_TITULACIÓN!$CO193,""),IF($A195="TOTAL",SUM(INDIRECT("BD4:BD"&amp;ROW()-1)),""))</f>
        <v/>
      </c>
      <c r="BE195" s="6" t="str">
        <f ca="1">IF(AND($A195&lt;&gt;"",$A195&lt;&gt;"TOTAL"),IF(AND([8]PDI_TITULACIÓN!$CQ193&lt;&gt;"",[8]PDI_TITULACIÓN!$CQ193&lt;&gt;0),[8]PDI_TITULACIÓN!$CQ193,""),IF($A195="TOTAL",SUM(INDIRECT("BE4:BE"&amp;ROW()-1)),""))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IF([8]PDI_TITULACIÓN!$B194&lt;&gt;"",[8]PDI_TITULACIÓN!$B194,IF(AND([8]PDI_TITULACIÓN!$B194="",[8]PDI_TITULACIÓN!$B195="",[8]PDI_TITULACIÓN!$B193=""),"","TOTAL"))</f>
        <v/>
      </c>
      <c r="B196" s="6" t="str">
        <f ca="1">IF(AND($A196&lt;&gt;"",$A196&lt;&gt;"TOTAL"),IF(AND([8]PDI_TITULACIÓN!$C194&lt;&gt;"",[8]PDI_TITULACIÓN!$C194&lt;&gt;0),[8]PDI_TITULACIÓN!$C194,""),IF($A196="TOTAL",SUM(INDIRECT("B4:B"&amp;ROW()-1)),""))</f>
        <v/>
      </c>
      <c r="C196" s="6" t="str">
        <f ca="1">IF(AND($A196&lt;&gt;"",$A196&lt;&gt;"TOTAL"),IF(AND([8]PDI_TITULACIÓN!$E194&lt;&gt;"",[8]PDI_TITULACIÓN!$E194&lt;&gt;0),[8]PDI_TITULACIÓN!$E194,""),IF($A196="TOTAL",SUM(INDIRECT("C4:C"&amp;ROW()-1)),""))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IF(AND($A196&lt;&gt;"",$A196&lt;&gt;"TOTAL"),IF(AND([8]PDI_TITULACIÓN!$H194&lt;&gt;"",[8]PDI_TITULACIÓN!$H194&lt;&gt;0),[8]PDI_TITULACIÓN!$H194,""),IF($A196="TOTAL",SUM(INDIRECT("E4:E"&amp;ROW()-1)),""))</f>
        <v/>
      </c>
      <c r="F196" s="6" t="str">
        <f ca="1">IF(AND($A196&lt;&gt;"",$A196&lt;&gt;"TOTAL"),IF(AND([8]PDI_TITULACIÓN!$J194&lt;&gt;"",[8]PDI_TITULACIÓN!$J194&lt;&gt;0),[8]PDI_TITULACIÓN!$J194,""),IF($A196="TOTAL",SUM(INDIRECT("F4:F"&amp;ROW()-1)),""))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IF(AND($A196&lt;&gt;"",$A196&lt;&gt;"TOTAL"),IF(AND([8]PDI_TITULACIÓN!$M194&lt;&gt;"",[8]PDI_TITULACIÓN!$M194&lt;&gt;0),[8]PDI_TITULACIÓN!$M194,""),IF($A196="TOTAL",SUM(INDIRECT("H4:H"&amp;ROW()-1)),""))</f>
        <v/>
      </c>
      <c r="I196" s="6" t="str">
        <f ca="1">IF(AND($A196&lt;&gt;"",$A196&lt;&gt;"TOTAL"),IF(AND([8]PDI_TITULACIÓN!$O194&lt;&gt;"",[8]PDI_TITULACIÓN!$O194&lt;&gt;0),[8]PDI_TITULACIÓN!$O194,""),IF($A196="TOTAL",SUM(INDIRECT("I4:I"&amp;ROW()-1)),""))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IF(AND($A196&lt;&gt;"",$A196&lt;&gt;"TOTAL"),IF(AND([8]PDI_TITULACIÓN!$R194&lt;&gt;"",[8]PDI_TITULACIÓN!$R194&lt;&gt;0),[8]PDI_TITULACIÓN!$R194,""),IF($A196="TOTAL",SUM(INDIRECT("K4:K"&amp;ROW()-1)),""))</f>
        <v/>
      </c>
      <c r="L196" s="6" t="str">
        <f ca="1">IF(AND($A196&lt;&gt;"",$A196&lt;&gt;"TOTAL"),IF(AND([8]PDI_TITULACIÓN!$T194&lt;&gt;"",[8]PDI_TITULACIÓN!$T194&lt;&gt;0),[8]PDI_TITULACIÓN!$T194,""),IF($A196="TOTAL",SUM(INDIRECT("L4:L"&amp;ROW()-1)),""))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IF(AND($A196&lt;&gt;"",$A196&lt;&gt;"TOTAL"),IF(AND([8]PDI_TITULACIÓN!$W194&lt;&gt;"",[8]PDI_TITULACIÓN!$W194&lt;&gt;0),[8]PDI_TITULACIÓN!$W194,""),IF($A196="TOTAL",SUM(INDIRECT("N4:N"&amp;ROW()-1)),""))</f>
        <v/>
      </c>
      <c r="O196" s="6" t="str">
        <f ca="1">IF(AND($A196&lt;&gt;"",$A196&lt;&gt;"TOTAL"),IF(AND([8]PDI_TITULACIÓN!$Y194&lt;&gt;"",[8]PDI_TITULACIÓN!$Y194&lt;&gt;0),[8]PDI_TITULACIÓN!$Y194,""),IF($A196="TOTAL",SUM(INDIRECT("O4:O"&amp;ROW()-1)),""))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IF(AND($A196&lt;&gt;"",$A196&lt;&gt;"TOTAL"),IF(AND([8]PDI_TITULACIÓN!$AB194&lt;&gt;"",[8]PDI_TITULACIÓN!$AB194&lt;&gt;0),[8]PDI_TITULACIÓN!$AB194,""),IF($A196="TOTAL",SUM(INDIRECT("Q4:Q"&amp;ROW()-1)),""))</f>
        <v/>
      </c>
      <c r="R196" s="6" t="str">
        <f ca="1">IF(AND($A196&lt;&gt;"",$A196&lt;&gt;"TOTAL"),IF(AND([8]PDI_TITULACIÓN!$AD194&lt;&gt;"",[8]PDI_TITULACIÓN!$AD194&lt;&gt;0),[8]PDI_TITULACIÓN!$AD194,""),IF($A196="TOTAL",SUM(INDIRECT("R4:R"&amp;ROW()-1)),""))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IF(AND($A196&lt;&gt;"",$A196&lt;&gt;"TOTAL"),IF(AND([8]PDI_TITULACIÓN!$AG194&lt;&gt;"",[8]PDI_TITULACIÓN!$AG194&lt;&gt;0),[8]PDI_TITULACIÓN!$AG194,""),IF($A196="TOTAL",SUM(INDIRECT("T4:T"&amp;ROW()-1)),""))</f>
        <v/>
      </c>
      <c r="U196" s="6" t="str">
        <f ca="1">IF(AND($A196&lt;&gt;"",$A196&lt;&gt;"TOTAL"),IF(AND([8]PDI_TITULACIÓN!$AI194&lt;&gt;"",[8]PDI_TITULACIÓN!$AI194&lt;&gt;0),[8]PDI_TITULACIÓN!$AI194,""),IF($A196="TOTAL",SUM(INDIRECT("U4:U"&amp;ROW()-1)),""))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IF(AND($A196&lt;&gt;"",$A196&lt;&gt;"TOTAL"),IF(AND([8]PDI_TITULACIÓN!$AL194&lt;&gt;"",[8]PDI_TITULACIÓN!$AL194&lt;&gt;0),[8]PDI_TITULACIÓN!$AL194,""),IF($A196="TOTAL",SUM(INDIRECT("W4:W"&amp;ROW()-1)),""))</f>
        <v/>
      </c>
      <c r="X196" s="6" t="str">
        <f ca="1">IF(AND($A196&lt;&gt;"",$A196&lt;&gt;"TOTAL"),IF(AND([8]PDI_TITULACIÓN!$AN194&lt;&gt;"",[8]PDI_TITULACIÓN!$AN194&lt;&gt;0),[8]PDI_TITULACIÓN!$AN194,""),IF($A196="TOTAL",SUM(INDIRECT("X4:X"&amp;ROW()-1)),""))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IF(AND($A196&lt;&gt;"",$A196&lt;&gt;"TOTAL"),IF(AND([8]PDI_TITULACIÓN!$AQ194&lt;&gt;"",[8]PDI_TITULACIÓN!$AQ194&lt;&gt;0),[8]PDI_TITULACIÓN!$AQ194,""),IF($A196="TOTAL",SUM(INDIRECT("Z4:Z"&amp;ROW()-1)),""))</f>
        <v/>
      </c>
      <c r="AA196" s="6" t="str">
        <f ca="1">IF(AND($A196&lt;&gt;"",$A196&lt;&gt;"TOTAL"),IF(AND([8]PDI_TITULACIÓN!$AS194&lt;&gt;"",[8]PDI_TITULACIÓN!$AS194&lt;&gt;0),[8]PDI_TITULACIÓN!$AS194,""),IF($A196="TOTAL",SUM(INDIRECT("AA4:AA"&amp;ROW()-1)),""))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IF(AND($A196&lt;&gt;"",$A196&lt;&gt;"TOTAL"),IF(AND([8]PDI_TITULACIÓN!$AV194&lt;&gt;"",[8]PDI_TITULACIÓN!$AV194&lt;&gt;0),[8]PDI_TITULACIÓN!$AV194,""),IF($A196="TOTAL",SUM(INDIRECT("AC4:AC"&amp;ROW()-1)),""))</f>
        <v/>
      </c>
      <c r="AD196" s="6" t="str">
        <f ca="1">IF(AND($A196&lt;&gt;"",$A196&lt;&gt;"TOTAL"),IF(AND([8]PDI_TITULACIÓN!$AX194&lt;&gt;"",[8]PDI_TITULACIÓN!$AX194&lt;&gt;0),[8]PDI_TITULACIÓN!$AX194,""),IF($A196="TOTAL",SUM(INDIRECT("AD4:AD"&amp;ROW()-1)),""))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IF(AND($A196&lt;&gt;"",$A196&lt;&gt;"TOTAL"),IF(AND([8]PDI_TITULACIÓN!$BA194&lt;&gt;"",[8]PDI_TITULACIÓN!$BA194&lt;&gt;0),[8]PDI_TITULACIÓN!$BA194,""),IF($A196="TOTAL",SUM(INDIRECT("AF4:AF"&amp;ROW()-1)),""))</f>
        <v/>
      </c>
      <c r="AG196" s="6" t="str">
        <f ca="1">IF(AND($A196&lt;&gt;"",$A196&lt;&gt;"TOTAL"),IF(AND([8]PDI_TITULACIÓN!$BC194&lt;&gt;"",[8]PDI_TITULACIÓN!$BC194&lt;&gt;0),[8]PDI_TITULACIÓN!$BC194,""),IF($A196="TOTAL",SUM(INDIRECT("AG4:AG"&amp;ROW()-1)),""))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IF(AND($A196&lt;&gt;"",$A196&lt;&gt;"TOTAL"),IF(AND([8]PDI_TITULACIÓN!$BF194&lt;&gt;"",[8]PDI_TITULACIÓN!$BF194&lt;&gt;0),[8]PDI_TITULACIÓN!$BF194,""),IF($A196="TOTAL",SUM(INDIRECT("AI4:AI"&amp;ROW()-1)),""))</f>
        <v/>
      </c>
      <c r="AJ196" s="6" t="str">
        <f ca="1">IF(AND($A196&lt;&gt;"",$A196&lt;&gt;"TOTAL"),IF(AND([8]PDI_TITULACIÓN!$BH194&lt;&gt;"",[8]PDI_TITULACIÓN!$BH194&lt;&gt;0),[8]PDI_TITULACIÓN!$BH194,""),IF($A196="TOTAL",SUM(INDIRECT("AJ4:AJ"&amp;ROW()-1)),""))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IF(AND($A196&lt;&gt;"",$A196&lt;&gt;"TOTAL"),IF(AND([8]PDI_TITULACIÓN!$BK194&lt;&gt;"",[8]PDI_TITULACIÓN!$BK194&lt;&gt;0),[8]PDI_TITULACIÓN!$BK194,""),IF($A196="TOTAL",SUM(INDIRECT("AL4:AL"&amp;ROW()-1)),""))</f>
        <v/>
      </c>
      <c r="AM196" s="6" t="str">
        <f ca="1">IF(AND($A196&lt;&gt;"",$A196&lt;&gt;"TOTAL"),IF(AND([8]PDI_TITULACIÓN!$BM194&lt;&gt;"",[8]PDI_TITULACIÓN!$BM194&lt;&gt;0),[8]PDI_TITULACIÓN!$BM194,""),IF($A196="TOTAL",SUM(INDIRECT("AM4:AM"&amp;ROW()-1)),""))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IF(AND($A196&lt;&gt;"",$A196&lt;&gt;"TOTAL"),IF(AND([8]PDI_TITULACIÓN!$BP194&lt;&gt;"",[8]PDI_TITULACIÓN!$BP194&lt;&gt;0),[8]PDI_TITULACIÓN!$BP194,""),IF($A196="TOTAL",SUM(INDIRECT("AO4:AO"&amp;ROW()-1)),""))</f>
        <v/>
      </c>
      <c r="AP196" s="6" t="str">
        <f ca="1">IF(AND($A196&lt;&gt;"",$A196&lt;&gt;"TOTAL"),IF(AND([8]PDI_TITULACIÓN!$BR194&lt;&gt;"",[8]PDI_TITULACIÓN!$BR194&lt;&gt;0),[8]PDI_TITULACIÓN!$BR194,""),IF($A196="TOTAL",SUM(INDIRECT("AP4:AP"&amp;ROW()-1)),""))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IF(AND($A196&lt;&gt;"",$A196&lt;&gt;"TOTAL"),IF(AND([8]PDI_TITULACIÓN!$BU194&lt;&gt;"",[8]PDI_TITULACIÓN!$BU194&lt;&gt;0),[8]PDI_TITULACIÓN!$BU194,""),IF($A196="TOTAL",SUM(INDIRECT("AR4:AR"&amp;ROW()-1)),""))</f>
        <v/>
      </c>
      <c r="AS196" s="6" t="str">
        <f ca="1">IF(AND($A196&lt;&gt;"",$A196&lt;&gt;"TOTAL"),IF(AND([8]PDI_TITULACIÓN!$BW194&lt;&gt;"",[8]PDI_TITULACIÓN!$BW194&lt;&gt;0),[8]PDI_TITULACIÓN!$BW194,""),IF($A196="TOTAL",SUM(INDIRECT("AS4:AS"&amp;ROW()-1)),""))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IF(AND($A196&lt;&gt;"",$A196&lt;&gt;"TOTAL"),IF(AND([8]PDI_TITULACIÓN!$BZ194&lt;&gt;"",[8]PDI_TITULACIÓN!$BZ194&lt;&gt;0),[8]PDI_TITULACIÓN!$BZ194,""),IF($A196="TOTAL",SUM(INDIRECT("AU4:AU"&amp;ROW()-1)),""))</f>
        <v/>
      </c>
      <c r="AV196" s="6" t="str">
        <f ca="1">IF(AND($A196&lt;&gt;"",$A196&lt;&gt;"TOTAL"),IF(AND([8]PDI_TITULACIÓN!$CB194&lt;&gt;"",[8]PDI_TITULACIÓN!$CB194&lt;&gt;0),[8]PDI_TITULACIÓN!$CB194,""),IF($A196="TOTAL",SUM(INDIRECT("AV4:AV"&amp;ROW()-1)),""))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IF(AND($A196&lt;&gt;"",$A196&lt;&gt;"TOTAL"),IF(AND([8]PDI_TITULACIÓN!$CE194&lt;&gt;"",[8]PDI_TITULACIÓN!$CE194&lt;&gt;0),[8]PDI_TITULACIÓN!$CE194,""),IF($A196="TOTAL",SUM(INDIRECT("AX4:AX"&amp;ROW()-1)),""))</f>
        <v/>
      </c>
      <c r="AY196" s="6" t="str">
        <f ca="1">IF(AND($A196&lt;&gt;"",$A196&lt;&gt;"TOTAL"),IF(AND([8]PDI_TITULACIÓN!$CG194&lt;&gt;"",[8]PDI_TITULACIÓN!$CG194&lt;&gt;0),[8]PDI_TITULACIÓN!$CG194,""),IF($A196="TOTAL",SUM(INDIRECT("AY4:AY"&amp;ROW()-1)),""))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IF(AND($A196&lt;&gt;"",$A196&lt;&gt;"TOTAL"),IF(AND([8]PDI_TITULACIÓN!$CJ194&lt;&gt;"",[8]PDI_TITULACIÓN!$CJ194&lt;&gt;0),[8]PDI_TITULACIÓN!$CJ194,""),IF($A196="TOTAL",SUM(INDIRECT("BA4:BA"&amp;ROW()-1)),""))</f>
        <v/>
      </c>
      <c r="BB196" s="6" t="str">
        <f ca="1">IF(AND($A196&lt;&gt;"",$A196&lt;&gt;"TOTAL"),IF(AND([8]PDI_TITULACIÓN!$CL194&lt;&gt;"",[8]PDI_TITULACIÓN!$CL194&lt;&gt;0),[8]PDI_TITULACIÓN!$CL194,""),IF($A196="TOTAL",SUM(INDIRECT("BB4:BB"&amp;ROW()-1)),""))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IF(AND($A196&lt;&gt;"",$A196&lt;&gt;"TOTAL"),IF(AND([8]PDI_TITULACIÓN!$CO194&lt;&gt;"",[8]PDI_TITULACIÓN!$CO194&lt;&gt;0),[8]PDI_TITULACIÓN!$CO194,""),IF($A196="TOTAL",SUM(INDIRECT("BD4:BD"&amp;ROW()-1)),""))</f>
        <v/>
      </c>
      <c r="BE196" s="6" t="str">
        <f ca="1">IF(AND($A196&lt;&gt;"",$A196&lt;&gt;"TOTAL"),IF(AND([8]PDI_TITULACIÓN!$CQ194&lt;&gt;"",[8]PDI_TITULACIÓN!$CQ194&lt;&gt;0),[8]PDI_TITULACIÓN!$CQ194,""),IF($A196="TOTAL",SUM(INDIRECT("BE4:BE"&amp;ROW()-1)),""))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IF([8]PDI_TITULACIÓN!$B195&lt;&gt;"",[8]PDI_TITULACIÓN!$B195,IF(AND([8]PDI_TITULACIÓN!$B195="",[8]PDI_TITULACIÓN!$B196="",[8]PDI_TITULACIÓN!$B194=""),"","TOTAL"))</f>
        <v/>
      </c>
      <c r="B197" s="6" t="str">
        <f ca="1">IF(AND($A197&lt;&gt;"",$A197&lt;&gt;"TOTAL"),IF(AND([8]PDI_TITULACIÓN!$C195&lt;&gt;"",[8]PDI_TITULACIÓN!$C195&lt;&gt;0),[8]PDI_TITULACIÓN!$C195,""),IF($A197="TOTAL",SUM(INDIRECT("B4:B"&amp;ROW()-1)),""))</f>
        <v/>
      </c>
      <c r="C197" s="6" t="str">
        <f ca="1">IF(AND($A197&lt;&gt;"",$A197&lt;&gt;"TOTAL"),IF(AND([8]PDI_TITULACIÓN!$E195&lt;&gt;"",[8]PDI_TITULACIÓN!$E195&lt;&gt;0),[8]PDI_TITULACIÓN!$E195,""),IF($A197="TOTAL",SUM(INDIRECT("C4:C"&amp;ROW()-1)),""))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IF(AND($A197&lt;&gt;"",$A197&lt;&gt;"TOTAL"),IF(AND([8]PDI_TITULACIÓN!$H195&lt;&gt;"",[8]PDI_TITULACIÓN!$H195&lt;&gt;0),[8]PDI_TITULACIÓN!$H195,""),IF($A197="TOTAL",SUM(INDIRECT("E4:E"&amp;ROW()-1)),""))</f>
        <v/>
      </c>
      <c r="F197" s="6" t="str">
        <f ca="1">IF(AND($A197&lt;&gt;"",$A197&lt;&gt;"TOTAL"),IF(AND([8]PDI_TITULACIÓN!$J195&lt;&gt;"",[8]PDI_TITULACIÓN!$J195&lt;&gt;0),[8]PDI_TITULACIÓN!$J195,""),IF($A197="TOTAL",SUM(INDIRECT("F4:F"&amp;ROW()-1)),""))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IF(AND($A197&lt;&gt;"",$A197&lt;&gt;"TOTAL"),IF(AND([8]PDI_TITULACIÓN!$M195&lt;&gt;"",[8]PDI_TITULACIÓN!$M195&lt;&gt;0),[8]PDI_TITULACIÓN!$M195,""),IF($A197="TOTAL",SUM(INDIRECT("H4:H"&amp;ROW()-1)),""))</f>
        <v/>
      </c>
      <c r="I197" s="6" t="str">
        <f ca="1">IF(AND($A197&lt;&gt;"",$A197&lt;&gt;"TOTAL"),IF(AND([8]PDI_TITULACIÓN!$O195&lt;&gt;"",[8]PDI_TITULACIÓN!$O195&lt;&gt;0),[8]PDI_TITULACIÓN!$O195,""),IF($A197="TOTAL",SUM(INDIRECT("I4:I"&amp;ROW()-1)),""))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IF(AND($A197&lt;&gt;"",$A197&lt;&gt;"TOTAL"),IF(AND([8]PDI_TITULACIÓN!$R195&lt;&gt;"",[8]PDI_TITULACIÓN!$R195&lt;&gt;0),[8]PDI_TITULACIÓN!$R195,""),IF($A197="TOTAL",SUM(INDIRECT("K4:K"&amp;ROW()-1)),""))</f>
        <v/>
      </c>
      <c r="L197" s="6" t="str">
        <f ca="1">IF(AND($A197&lt;&gt;"",$A197&lt;&gt;"TOTAL"),IF(AND([8]PDI_TITULACIÓN!$T195&lt;&gt;"",[8]PDI_TITULACIÓN!$T195&lt;&gt;0),[8]PDI_TITULACIÓN!$T195,""),IF($A197="TOTAL",SUM(INDIRECT("L4:L"&amp;ROW()-1)),""))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IF(AND($A197&lt;&gt;"",$A197&lt;&gt;"TOTAL"),IF(AND([8]PDI_TITULACIÓN!$W195&lt;&gt;"",[8]PDI_TITULACIÓN!$W195&lt;&gt;0),[8]PDI_TITULACIÓN!$W195,""),IF($A197="TOTAL",SUM(INDIRECT("N4:N"&amp;ROW()-1)),""))</f>
        <v/>
      </c>
      <c r="O197" s="6" t="str">
        <f ca="1">IF(AND($A197&lt;&gt;"",$A197&lt;&gt;"TOTAL"),IF(AND([8]PDI_TITULACIÓN!$Y195&lt;&gt;"",[8]PDI_TITULACIÓN!$Y195&lt;&gt;0),[8]PDI_TITULACIÓN!$Y195,""),IF($A197="TOTAL",SUM(INDIRECT("O4:O"&amp;ROW()-1)),""))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IF(AND($A197&lt;&gt;"",$A197&lt;&gt;"TOTAL"),IF(AND([8]PDI_TITULACIÓN!$AB195&lt;&gt;"",[8]PDI_TITULACIÓN!$AB195&lt;&gt;0),[8]PDI_TITULACIÓN!$AB195,""),IF($A197="TOTAL",SUM(INDIRECT("Q4:Q"&amp;ROW()-1)),""))</f>
        <v/>
      </c>
      <c r="R197" s="6" t="str">
        <f ca="1">IF(AND($A197&lt;&gt;"",$A197&lt;&gt;"TOTAL"),IF(AND([8]PDI_TITULACIÓN!$AD195&lt;&gt;"",[8]PDI_TITULACIÓN!$AD195&lt;&gt;0),[8]PDI_TITULACIÓN!$AD195,""),IF($A197="TOTAL",SUM(INDIRECT("R4:R"&amp;ROW()-1)),""))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IF(AND($A197&lt;&gt;"",$A197&lt;&gt;"TOTAL"),IF(AND([8]PDI_TITULACIÓN!$AG195&lt;&gt;"",[8]PDI_TITULACIÓN!$AG195&lt;&gt;0),[8]PDI_TITULACIÓN!$AG195,""),IF($A197="TOTAL",SUM(INDIRECT("T4:T"&amp;ROW()-1)),""))</f>
        <v/>
      </c>
      <c r="U197" s="6" t="str">
        <f ca="1">IF(AND($A197&lt;&gt;"",$A197&lt;&gt;"TOTAL"),IF(AND([8]PDI_TITULACIÓN!$AI195&lt;&gt;"",[8]PDI_TITULACIÓN!$AI195&lt;&gt;0),[8]PDI_TITULACIÓN!$AI195,""),IF($A197="TOTAL",SUM(INDIRECT("U4:U"&amp;ROW()-1)),""))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IF(AND($A197&lt;&gt;"",$A197&lt;&gt;"TOTAL"),IF(AND([8]PDI_TITULACIÓN!$AL195&lt;&gt;"",[8]PDI_TITULACIÓN!$AL195&lt;&gt;0),[8]PDI_TITULACIÓN!$AL195,""),IF($A197="TOTAL",SUM(INDIRECT("W4:W"&amp;ROW()-1)),""))</f>
        <v/>
      </c>
      <c r="X197" s="6" t="str">
        <f ca="1">IF(AND($A197&lt;&gt;"",$A197&lt;&gt;"TOTAL"),IF(AND([8]PDI_TITULACIÓN!$AN195&lt;&gt;"",[8]PDI_TITULACIÓN!$AN195&lt;&gt;0),[8]PDI_TITULACIÓN!$AN195,""),IF($A197="TOTAL",SUM(INDIRECT("X4:X"&amp;ROW()-1)),""))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IF(AND($A197&lt;&gt;"",$A197&lt;&gt;"TOTAL"),IF(AND([8]PDI_TITULACIÓN!$AQ195&lt;&gt;"",[8]PDI_TITULACIÓN!$AQ195&lt;&gt;0),[8]PDI_TITULACIÓN!$AQ195,""),IF($A197="TOTAL",SUM(INDIRECT("Z4:Z"&amp;ROW()-1)),""))</f>
        <v/>
      </c>
      <c r="AA197" s="6" t="str">
        <f ca="1">IF(AND($A197&lt;&gt;"",$A197&lt;&gt;"TOTAL"),IF(AND([8]PDI_TITULACIÓN!$AS195&lt;&gt;"",[8]PDI_TITULACIÓN!$AS195&lt;&gt;0),[8]PDI_TITULACIÓN!$AS195,""),IF($A197="TOTAL",SUM(INDIRECT("AA4:AA"&amp;ROW()-1)),""))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IF(AND($A197&lt;&gt;"",$A197&lt;&gt;"TOTAL"),IF(AND([8]PDI_TITULACIÓN!$AV195&lt;&gt;"",[8]PDI_TITULACIÓN!$AV195&lt;&gt;0),[8]PDI_TITULACIÓN!$AV195,""),IF($A197="TOTAL",SUM(INDIRECT("AC4:AC"&amp;ROW()-1)),""))</f>
        <v/>
      </c>
      <c r="AD197" s="6" t="str">
        <f ca="1">IF(AND($A197&lt;&gt;"",$A197&lt;&gt;"TOTAL"),IF(AND([8]PDI_TITULACIÓN!$AX195&lt;&gt;"",[8]PDI_TITULACIÓN!$AX195&lt;&gt;0),[8]PDI_TITULACIÓN!$AX195,""),IF($A197="TOTAL",SUM(INDIRECT("AD4:AD"&amp;ROW()-1)),""))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IF(AND($A197&lt;&gt;"",$A197&lt;&gt;"TOTAL"),IF(AND([8]PDI_TITULACIÓN!$BA195&lt;&gt;"",[8]PDI_TITULACIÓN!$BA195&lt;&gt;0),[8]PDI_TITULACIÓN!$BA195,""),IF($A197="TOTAL",SUM(INDIRECT("AF4:AF"&amp;ROW()-1)),""))</f>
        <v/>
      </c>
      <c r="AG197" s="6" t="str">
        <f ca="1">IF(AND($A197&lt;&gt;"",$A197&lt;&gt;"TOTAL"),IF(AND([8]PDI_TITULACIÓN!$BC195&lt;&gt;"",[8]PDI_TITULACIÓN!$BC195&lt;&gt;0),[8]PDI_TITULACIÓN!$BC195,""),IF($A197="TOTAL",SUM(INDIRECT("AG4:AG"&amp;ROW()-1)),""))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IF(AND($A197&lt;&gt;"",$A197&lt;&gt;"TOTAL"),IF(AND([8]PDI_TITULACIÓN!$BF195&lt;&gt;"",[8]PDI_TITULACIÓN!$BF195&lt;&gt;0),[8]PDI_TITULACIÓN!$BF195,""),IF($A197="TOTAL",SUM(INDIRECT("AI4:AI"&amp;ROW()-1)),""))</f>
        <v/>
      </c>
      <c r="AJ197" s="6" t="str">
        <f ca="1">IF(AND($A197&lt;&gt;"",$A197&lt;&gt;"TOTAL"),IF(AND([8]PDI_TITULACIÓN!$BH195&lt;&gt;"",[8]PDI_TITULACIÓN!$BH195&lt;&gt;0),[8]PDI_TITULACIÓN!$BH195,""),IF($A197="TOTAL",SUM(INDIRECT("AJ4:AJ"&amp;ROW()-1)),""))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IF(AND($A197&lt;&gt;"",$A197&lt;&gt;"TOTAL"),IF(AND([8]PDI_TITULACIÓN!$BK195&lt;&gt;"",[8]PDI_TITULACIÓN!$BK195&lt;&gt;0),[8]PDI_TITULACIÓN!$BK195,""),IF($A197="TOTAL",SUM(INDIRECT("AL4:AL"&amp;ROW()-1)),""))</f>
        <v/>
      </c>
      <c r="AM197" s="6" t="str">
        <f ca="1">IF(AND($A197&lt;&gt;"",$A197&lt;&gt;"TOTAL"),IF(AND([8]PDI_TITULACIÓN!$BM195&lt;&gt;"",[8]PDI_TITULACIÓN!$BM195&lt;&gt;0),[8]PDI_TITULACIÓN!$BM195,""),IF($A197="TOTAL",SUM(INDIRECT("AM4:AM"&amp;ROW()-1)),""))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IF(AND($A197&lt;&gt;"",$A197&lt;&gt;"TOTAL"),IF(AND([8]PDI_TITULACIÓN!$BP195&lt;&gt;"",[8]PDI_TITULACIÓN!$BP195&lt;&gt;0),[8]PDI_TITULACIÓN!$BP195,""),IF($A197="TOTAL",SUM(INDIRECT("AO4:AO"&amp;ROW()-1)),""))</f>
        <v/>
      </c>
      <c r="AP197" s="6" t="str">
        <f ca="1">IF(AND($A197&lt;&gt;"",$A197&lt;&gt;"TOTAL"),IF(AND([8]PDI_TITULACIÓN!$BR195&lt;&gt;"",[8]PDI_TITULACIÓN!$BR195&lt;&gt;0),[8]PDI_TITULACIÓN!$BR195,""),IF($A197="TOTAL",SUM(INDIRECT("AP4:AP"&amp;ROW()-1)),""))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IF(AND($A197&lt;&gt;"",$A197&lt;&gt;"TOTAL"),IF(AND([8]PDI_TITULACIÓN!$BU195&lt;&gt;"",[8]PDI_TITULACIÓN!$BU195&lt;&gt;0),[8]PDI_TITULACIÓN!$BU195,""),IF($A197="TOTAL",SUM(INDIRECT("AR4:AR"&amp;ROW()-1)),""))</f>
        <v/>
      </c>
      <c r="AS197" s="6" t="str">
        <f ca="1">IF(AND($A197&lt;&gt;"",$A197&lt;&gt;"TOTAL"),IF(AND([8]PDI_TITULACIÓN!$BW195&lt;&gt;"",[8]PDI_TITULACIÓN!$BW195&lt;&gt;0),[8]PDI_TITULACIÓN!$BW195,""),IF($A197="TOTAL",SUM(INDIRECT("AS4:AS"&amp;ROW()-1)),""))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IF(AND($A197&lt;&gt;"",$A197&lt;&gt;"TOTAL"),IF(AND([8]PDI_TITULACIÓN!$BZ195&lt;&gt;"",[8]PDI_TITULACIÓN!$BZ195&lt;&gt;0),[8]PDI_TITULACIÓN!$BZ195,""),IF($A197="TOTAL",SUM(INDIRECT("AU4:AU"&amp;ROW()-1)),""))</f>
        <v/>
      </c>
      <c r="AV197" s="6" t="str">
        <f ca="1">IF(AND($A197&lt;&gt;"",$A197&lt;&gt;"TOTAL"),IF(AND([8]PDI_TITULACIÓN!$CB195&lt;&gt;"",[8]PDI_TITULACIÓN!$CB195&lt;&gt;0),[8]PDI_TITULACIÓN!$CB195,""),IF($A197="TOTAL",SUM(INDIRECT("AV4:AV"&amp;ROW()-1)),""))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IF(AND($A197&lt;&gt;"",$A197&lt;&gt;"TOTAL"),IF(AND([8]PDI_TITULACIÓN!$CE195&lt;&gt;"",[8]PDI_TITULACIÓN!$CE195&lt;&gt;0),[8]PDI_TITULACIÓN!$CE195,""),IF($A197="TOTAL",SUM(INDIRECT("AX4:AX"&amp;ROW()-1)),""))</f>
        <v/>
      </c>
      <c r="AY197" s="6" t="str">
        <f ca="1">IF(AND($A197&lt;&gt;"",$A197&lt;&gt;"TOTAL"),IF(AND([8]PDI_TITULACIÓN!$CG195&lt;&gt;"",[8]PDI_TITULACIÓN!$CG195&lt;&gt;0),[8]PDI_TITULACIÓN!$CG195,""),IF($A197="TOTAL",SUM(INDIRECT("AY4:AY"&amp;ROW()-1)),""))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IF(AND($A197&lt;&gt;"",$A197&lt;&gt;"TOTAL"),IF(AND([8]PDI_TITULACIÓN!$CJ195&lt;&gt;"",[8]PDI_TITULACIÓN!$CJ195&lt;&gt;0),[8]PDI_TITULACIÓN!$CJ195,""),IF($A197="TOTAL",SUM(INDIRECT("BA4:BA"&amp;ROW()-1)),""))</f>
        <v/>
      </c>
      <c r="BB197" s="6" t="str">
        <f ca="1">IF(AND($A197&lt;&gt;"",$A197&lt;&gt;"TOTAL"),IF(AND([8]PDI_TITULACIÓN!$CL195&lt;&gt;"",[8]PDI_TITULACIÓN!$CL195&lt;&gt;0),[8]PDI_TITULACIÓN!$CL195,""),IF($A197="TOTAL",SUM(INDIRECT("BB4:BB"&amp;ROW()-1)),""))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IF(AND($A197&lt;&gt;"",$A197&lt;&gt;"TOTAL"),IF(AND([8]PDI_TITULACIÓN!$CO195&lt;&gt;"",[8]PDI_TITULACIÓN!$CO195&lt;&gt;0),[8]PDI_TITULACIÓN!$CO195,""),IF($A197="TOTAL",SUM(INDIRECT("BD4:BD"&amp;ROW()-1)),""))</f>
        <v/>
      </c>
      <c r="BE197" s="6" t="str">
        <f ca="1">IF(AND($A197&lt;&gt;"",$A197&lt;&gt;"TOTAL"),IF(AND([8]PDI_TITULACIÓN!$CQ195&lt;&gt;"",[8]PDI_TITULACIÓN!$CQ195&lt;&gt;0),[8]PDI_TITULACIÓN!$CQ195,""),IF($A197="TOTAL",SUM(INDIRECT("BE4:BE"&amp;ROW()-1)),""))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IF([8]PDI_TITULACIÓN!$B196&lt;&gt;"",[8]PDI_TITULACIÓN!$B196,IF(AND([8]PDI_TITULACIÓN!$B196="",[8]PDI_TITULACIÓN!$B197="",[8]PDI_TITULACIÓN!$B195=""),"","TOTAL"))</f>
        <v/>
      </c>
      <c r="B198" s="6" t="str">
        <f ca="1">IF(AND($A198&lt;&gt;"",$A198&lt;&gt;"TOTAL"),IF(AND([8]PDI_TITULACIÓN!$C196&lt;&gt;"",[8]PDI_TITULACIÓN!$C196&lt;&gt;0),[8]PDI_TITULACIÓN!$C196,""),IF($A198="TOTAL",SUM(INDIRECT("B4:B"&amp;ROW()-1)),""))</f>
        <v/>
      </c>
      <c r="C198" s="6" t="str">
        <f ca="1">IF(AND($A198&lt;&gt;"",$A198&lt;&gt;"TOTAL"),IF(AND([8]PDI_TITULACIÓN!$E196&lt;&gt;"",[8]PDI_TITULACIÓN!$E196&lt;&gt;0),[8]PDI_TITULACIÓN!$E196,""),IF($A198="TOTAL",SUM(INDIRECT("C4:C"&amp;ROW()-1)),""))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IF(AND($A198&lt;&gt;"",$A198&lt;&gt;"TOTAL"),IF(AND([8]PDI_TITULACIÓN!$H196&lt;&gt;"",[8]PDI_TITULACIÓN!$H196&lt;&gt;0),[8]PDI_TITULACIÓN!$H196,""),IF($A198="TOTAL",SUM(INDIRECT("E4:E"&amp;ROW()-1)),""))</f>
        <v/>
      </c>
      <c r="F198" s="6" t="str">
        <f ca="1">IF(AND($A198&lt;&gt;"",$A198&lt;&gt;"TOTAL"),IF(AND([8]PDI_TITULACIÓN!$J196&lt;&gt;"",[8]PDI_TITULACIÓN!$J196&lt;&gt;0),[8]PDI_TITULACIÓN!$J196,""),IF($A198="TOTAL",SUM(INDIRECT("F4:F"&amp;ROW()-1)),""))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IF(AND($A198&lt;&gt;"",$A198&lt;&gt;"TOTAL"),IF(AND([8]PDI_TITULACIÓN!$M196&lt;&gt;"",[8]PDI_TITULACIÓN!$M196&lt;&gt;0),[8]PDI_TITULACIÓN!$M196,""),IF($A198="TOTAL",SUM(INDIRECT("H4:H"&amp;ROW()-1)),""))</f>
        <v/>
      </c>
      <c r="I198" s="6" t="str">
        <f ca="1">IF(AND($A198&lt;&gt;"",$A198&lt;&gt;"TOTAL"),IF(AND([8]PDI_TITULACIÓN!$O196&lt;&gt;"",[8]PDI_TITULACIÓN!$O196&lt;&gt;0),[8]PDI_TITULACIÓN!$O196,""),IF($A198="TOTAL",SUM(INDIRECT("I4:I"&amp;ROW()-1)),""))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IF(AND($A198&lt;&gt;"",$A198&lt;&gt;"TOTAL"),IF(AND([8]PDI_TITULACIÓN!$R196&lt;&gt;"",[8]PDI_TITULACIÓN!$R196&lt;&gt;0),[8]PDI_TITULACIÓN!$R196,""),IF($A198="TOTAL",SUM(INDIRECT("K4:K"&amp;ROW()-1)),""))</f>
        <v/>
      </c>
      <c r="L198" s="6" t="str">
        <f ca="1">IF(AND($A198&lt;&gt;"",$A198&lt;&gt;"TOTAL"),IF(AND([8]PDI_TITULACIÓN!$T196&lt;&gt;"",[8]PDI_TITULACIÓN!$T196&lt;&gt;0),[8]PDI_TITULACIÓN!$T196,""),IF($A198="TOTAL",SUM(INDIRECT("L4:L"&amp;ROW()-1)),""))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IF(AND($A198&lt;&gt;"",$A198&lt;&gt;"TOTAL"),IF(AND([8]PDI_TITULACIÓN!$W196&lt;&gt;"",[8]PDI_TITULACIÓN!$W196&lt;&gt;0),[8]PDI_TITULACIÓN!$W196,""),IF($A198="TOTAL",SUM(INDIRECT("N4:N"&amp;ROW()-1)),""))</f>
        <v/>
      </c>
      <c r="O198" s="6" t="str">
        <f ca="1">IF(AND($A198&lt;&gt;"",$A198&lt;&gt;"TOTAL"),IF(AND([8]PDI_TITULACIÓN!$Y196&lt;&gt;"",[8]PDI_TITULACIÓN!$Y196&lt;&gt;0),[8]PDI_TITULACIÓN!$Y196,""),IF($A198="TOTAL",SUM(INDIRECT("O4:O"&amp;ROW()-1)),""))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IF(AND($A198&lt;&gt;"",$A198&lt;&gt;"TOTAL"),IF(AND([8]PDI_TITULACIÓN!$AB196&lt;&gt;"",[8]PDI_TITULACIÓN!$AB196&lt;&gt;0),[8]PDI_TITULACIÓN!$AB196,""),IF($A198="TOTAL",SUM(INDIRECT("Q4:Q"&amp;ROW()-1)),""))</f>
        <v/>
      </c>
      <c r="R198" s="6" t="str">
        <f ca="1">IF(AND($A198&lt;&gt;"",$A198&lt;&gt;"TOTAL"),IF(AND([8]PDI_TITULACIÓN!$AD196&lt;&gt;"",[8]PDI_TITULACIÓN!$AD196&lt;&gt;0),[8]PDI_TITULACIÓN!$AD196,""),IF($A198="TOTAL",SUM(INDIRECT("R4:R"&amp;ROW()-1)),""))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IF(AND($A198&lt;&gt;"",$A198&lt;&gt;"TOTAL"),IF(AND([8]PDI_TITULACIÓN!$AG196&lt;&gt;"",[8]PDI_TITULACIÓN!$AG196&lt;&gt;0),[8]PDI_TITULACIÓN!$AG196,""),IF($A198="TOTAL",SUM(INDIRECT("T4:T"&amp;ROW()-1)),""))</f>
        <v/>
      </c>
      <c r="U198" s="6" t="str">
        <f ca="1">IF(AND($A198&lt;&gt;"",$A198&lt;&gt;"TOTAL"),IF(AND([8]PDI_TITULACIÓN!$AI196&lt;&gt;"",[8]PDI_TITULACIÓN!$AI196&lt;&gt;0),[8]PDI_TITULACIÓN!$AI196,""),IF($A198="TOTAL",SUM(INDIRECT("U4:U"&amp;ROW()-1)),""))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IF(AND($A198&lt;&gt;"",$A198&lt;&gt;"TOTAL"),IF(AND([8]PDI_TITULACIÓN!$AL196&lt;&gt;"",[8]PDI_TITULACIÓN!$AL196&lt;&gt;0),[8]PDI_TITULACIÓN!$AL196,""),IF($A198="TOTAL",SUM(INDIRECT("W4:W"&amp;ROW()-1)),""))</f>
        <v/>
      </c>
      <c r="X198" s="6" t="str">
        <f ca="1">IF(AND($A198&lt;&gt;"",$A198&lt;&gt;"TOTAL"),IF(AND([8]PDI_TITULACIÓN!$AN196&lt;&gt;"",[8]PDI_TITULACIÓN!$AN196&lt;&gt;0),[8]PDI_TITULACIÓN!$AN196,""),IF($A198="TOTAL",SUM(INDIRECT("X4:X"&amp;ROW()-1)),""))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IF(AND($A198&lt;&gt;"",$A198&lt;&gt;"TOTAL"),IF(AND([8]PDI_TITULACIÓN!$AQ196&lt;&gt;"",[8]PDI_TITULACIÓN!$AQ196&lt;&gt;0),[8]PDI_TITULACIÓN!$AQ196,""),IF($A198="TOTAL",SUM(INDIRECT("Z4:Z"&amp;ROW()-1)),""))</f>
        <v/>
      </c>
      <c r="AA198" s="6" t="str">
        <f ca="1">IF(AND($A198&lt;&gt;"",$A198&lt;&gt;"TOTAL"),IF(AND([8]PDI_TITULACIÓN!$AS196&lt;&gt;"",[8]PDI_TITULACIÓN!$AS196&lt;&gt;0),[8]PDI_TITULACIÓN!$AS196,""),IF($A198="TOTAL",SUM(INDIRECT("AA4:AA"&amp;ROW()-1)),""))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IF(AND($A198&lt;&gt;"",$A198&lt;&gt;"TOTAL"),IF(AND([8]PDI_TITULACIÓN!$AV196&lt;&gt;"",[8]PDI_TITULACIÓN!$AV196&lt;&gt;0),[8]PDI_TITULACIÓN!$AV196,""),IF($A198="TOTAL",SUM(INDIRECT("AC4:AC"&amp;ROW()-1)),""))</f>
        <v/>
      </c>
      <c r="AD198" s="6" t="str">
        <f ca="1">IF(AND($A198&lt;&gt;"",$A198&lt;&gt;"TOTAL"),IF(AND([8]PDI_TITULACIÓN!$AX196&lt;&gt;"",[8]PDI_TITULACIÓN!$AX196&lt;&gt;0),[8]PDI_TITULACIÓN!$AX196,""),IF($A198="TOTAL",SUM(INDIRECT("AD4:AD"&amp;ROW()-1)),""))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IF(AND($A198&lt;&gt;"",$A198&lt;&gt;"TOTAL"),IF(AND([8]PDI_TITULACIÓN!$BA196&lt;&gt;"",[8]PDI_TITULACIÓN!$BA196&lt;&gt;0),[8]PDI_TITULACIÓN!$BA196,""),IF($A198="TOTAL",SUM(INDIRECT("AF4:AF"&amp;ROW()-1)),""))</f>
        <v/>
      </c>
      <c r="AG198" s="6" t="str">
        <f ca="1">IF(AND($A198&lt;&gt;"",$A198&lt;&gt;"TOTAL"),IF(AND([8]PDI_TITULACIÓN!$BC196&lt;&gt;"",[8]PDI_TITULACIÓN!$BC196&lt;&gt;0),[8]PDI_TITULACIÓN!$BC196,""),IF($A198="TOTAL",SUM(INDIRECT("AG4:AG"&amp;ROW()-1)),""))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IF(AND($A198&lt;&gt;"",$A198&lt;&gt;"TOTAL"),IF(AND([8]PDI_TITULACIÓN!$BF196&lt;&gt;"",[8]PDI_TITULACIÓN!$BF196&lt;&gt;0),[8]PDI_TITULACIÓN!$BF196,""),IF($A198="TOTAL",SUM(INDIRECT("AI4:AI"&amp;ROW()-1)),""))</f>
        <v/>
      </c>
      <c r="AJ198" s="6" t="str">
        <f ca="1">IF(AND($A198&lt;&gt;"",$A198&lt;&gt;"TOTAL"),IF(AND([8]PDI_TITULACIÓN!$BH196&lt;&gt;"",[8]PDI_TITULACIÓN!$BH196&lt;&gt;0),[8]PDI_TITULACIÓN!$BH196,""),IF($A198="TOTAL",SUM(INDIRECT("AJ4:AJ"&amp;ROW()-1)),""))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IF(AND($A198&lt;&gt;"",$A198&lt;&gt;"TOTAL"),IF(AND([8]PDI_TITULACIÓN!$BK196&lt;&gt;"",[8]PDI_TITULACIÓN!$BK196&lt;&gt;0),[8]PDI_TITULACIÓN!$BK196,""),IF($A198="TOTAL",SUM(INDIRECT("AL4:AL"&amp;ROW()-1)),""))</f>
        <v/>
      </c>
      <c r="AM198" s="6" t="str">
        <f ca="1">IF(AND($A198&lt;&gt;"",$A198&lt;&gt;"TOTAL"),IF(AND([8]PDI_TITULACIÓN!$BM196&lt;&gt;"",[8]PDI_TITULACIÓN!$BM196&lt;&gt;0),[8]PDI_TITULACIÓN!$BM196,""),IF($A198="TOTAL",SUM(INDIRECT("AM4:AM"&amp;ROW()-1)),""))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IF(AND($A198&lt;&gt;"",$A198&lt;&gt;"TOTAL"),IF(AND([8]PDI_TITULACIÓN!$BP196&lt;&gt;"",[8]PDI_TITULACIÓN!$BP196&lt;&gt;0),[8]PDI_TITULACIÓN!$BP196,""),IF($A198="TOTAL",SUM(INDIRECT("AO4:AO"&amp;ROW()-1)),""))</f>
        <v/>
      </c>
      <c r="AP198" s="6" t="str">
        <f ca="1">IF(AND($A198&lt;&gt;"",$A198&lt;&gt;"TOTAL"),IF(AND([8]PDI_TITULACIÓN!$BR196&lt;&gt;"",[8]PDI_TITULACIÓN!$BR196&lt;&gt;0),[8]PDI_TITULACIÓN!$BR196,""),IF($A198="TOTAL",SUM(INDIRECT("AP4:AP"&amp;ROW()-1)),""))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IF(AND($A198&lt;&gt;"",$A198&lt;&gt;"TOTAL"),IF(AND([8]PDI_TITULACIÓN!$BU196&lt;&gt;"",[8]PDI_TITULACIÓN!$BU196&lt;&gt;0),[8]PDI_TITULACIÓN!$BU196,""),IF($A198="TOTAL",SUM(INDIRECT("AR4:AR"&amp;ROW()-1)),""))</f>
        <v/>
      </c>
      <c r="AS198" s="6" t="str">
        <f ca="1">IF(AND($A198&lt;&gt;"",$A198&lt;&gt;"TOTAL"),IF(AND([8]PDI_TITULACIÓN!$BW196&lt;&gt;"",[8]PDI_TITULACIÓN!$BW196&lt;&gt;0),[8]PDI_TITULACIÓN!$BW196,""),IF($A198="TOTAL",SUM(INDIRECT("AS4:AS"&amp;ROW()-1)),""))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IF(AND($A198&lt;&gt;"",$A198&lt;&gt;"TOTAL"),IF(AND([8]PDI_TITULACIÓN!$BZ196&lt;&gt;"",[8]PDI_TITULACIÓN!$BZ196&lt;&gt;0),[8]PDI_TITULACIÓN!$BZ196,""),IF($A198="TOTAL",SUM(INDIRECT("AU4:AU"&amp;ROW()-1)),""))</f>
        <v/>
      </c>
      <c r="AV198" s="6" t="str">
        <f ca="1">IF(AND($A198&lt;&gt;"",$A198&lt;&gt;"TOTAL"),IF(AND([8]PDI_TITULACIÓN!$CB196&lt;&gt;"",[8]PDI_TITULACIÓN!$CB196&lt;&gt;0),[8]PDI_TITULACIÓN!$CB196,""),IF($A198="TOTAL",SUM(INDIRECT("AV4:AV"&amp;ROW()-1)),""))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IF(AND($A198&lt;&gt;"",$A198&lt;&gt;"TOTAL"),IF(AND([8]PDI_TITULACIÓN!$CE196&lt;&gt;"",[8]PDI_TITULACIÓN!$CE196&lt;&gt;0),[8]PDI_TITULACIÓN!$CE196,""),IF($A198="TOTAL",SUM(INDIRECT("AX4:AX"&amp;ROW()-1)),""))</f>
        <v/>
      </c>
      <c r="AY198" s="6" t="str">
        <f ca="1">IF(AND($A198&lt;&gt;"",$A198&lt;&gt;"TOTAL"),IF(AND([8]PDI_TITULACIÓN!$CG196&lt;&gt;"",[8]PDI_TITULACIÓN!$CG196&lt;&gt;0),[8]PDI_TITULACIÓN!$CG196,""),IF($A198="TOTAL",SUM(INDIRECT("AY4:AY"&amp;ROW()-1)),""))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IF(AND($A198&lt;&gt;"",$A198&lt;&gt;"TOTAL"),IF(AND([8]PDI_TITULACIÓN!$CJ196&lt;&gt;"",[8]PDI_TITULACIÓN!$CJ196&lt;&gt;0),[8]PDI_TITULACIÓN!$CJ196,""),IF($A198="TOTAL",SUM(INDIRECT("BA4:BA"&amp;ROW()-1)),""))</f>
        <v/>
      </c>
      <c r="BB198" s="6" t="str">
        <f ca="1">IF(AND($A198&lt;&gt;"",$A198&lt;&gt;"TOTAL"),IF(AND([8]PDI_TITULACIÓN!$CL196&lt;&gt;"",[8]PDI_TITULACIÓN!$CL196&lt;&gt;0),[8]PDI_TITULACIÓN!$CL196,""),IF($A198="TOTAL",SUM(INDIRECT("BB4:BB"&amp;ROW()-1)),""))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IF(AND($A198&lt;&gt;"",$A198&lt;&gt;"TOTAL"),IF(AND([8]PDI_TITULACIÓN!$CO196&lt;&gt;"",[8]PDI_TITULACIÓN!$CO196&lt;&gt;0),[8]PDI_TITULACIÓN!$CO196,""),IF($A198="TOTAL",SUM(INDIRECT("BD4:BD"&amp;ROW()-1)),""))</f>
        <v/>
      </c>
      <c r="BE198" s="6" t="str">
        <f ca="1">IF(AND($A198&lt;&gt;"",$A198&lt;&gt;"TOTAL"),IF(AND([8]PDI_TITULACIÓN!$CQ196&lt;&gt;"",[8]PDI_TITULACIÓN!$CQ196&lt;&gt;0),[8]PDI_TITULACIÓN!$CQ196,""),IF($A198="TOTAL",SUM(INDIRECT("BE4:BE"&amp;ROW()-1)),""))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IF([8]PDI_TITULACIÓN!$B197&lt;&gt;"",[8]PDI_TITULACIÓN!$B197,IF(AND([8]PDI_TITULACIÓN!$B197="",[8]PDI_TITULACIÓN!$B198="",[8]PDI_TITULACIÓN!$B196=""),"","TOTAL"))</f>
        <v/>
      </c>
      <c r="B199" s="6" t="str">
        <f ca="1">IF(AND($A199&lt;&gt;"",$A199&lt;&gt;"TOTAL"),IF(AND([8]PDI_TITULACIÓN!$C197&lt;&gt;"",[8]PDI_TITULACIÓN!$C197&lt;&gt;0),[8]PDI_TITULACIÓN!$C197,""),IF($A199="TOTAL",SUM(INDIRECT("B4:B"&amp;ROW()-1)),""))</f>
        <v/>
      </c>
      <c r="C199" s="6" t="str">
        <f ca="1">IF(AND($A199&lt;&gt;"",$A199&lt;&gt;"TOTAL"),IF(AND([8]PDI_TITULACIÓN!$E197&lt;&gt;"",[8]PDI_TITULACIÓN!$E197&lt;&gt;0),[8]PDI_TITULACIÓN!$E197,""),IF($A199="TOTAL",SUM(INDIRECT("C4:C"&amp;ROW()-1)),""))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IF(AND($A199&lt;&gt;"",$A199&lt;&gt;"TOTAL"),IF(AND([8]PDI_TITULACIÓN!$H197&lt;&gt;"",[8]PDI_TITULACIÓN!$H197&lt;&gt;0),[8]PDI_TITULACIÓN!$H197,""),IF($A199="TOTAL",SUM(INDIRECT("E4:E"&amp;ROW()-1)),""))</f>
        <v/>
      </c>
      <c r="F199" s="6" t="str">
        <f ca="1">IF(AND($A199&lt;&gt;"",$A199&lt;&gt;"TOTAL"),IF(AND([8]PDI_TITULACIÓN!$J197&lt;&gt;"",[8]PDI_TITULACIÓN!$J197&lt;&gt;0),[8]PDI_TITULACIÓN!$J197,""),IF($A199="TOTAL",SUM(INDIRECT("F4:F"&amp;ROW()-1)),""))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IF(AND($A199&lt;&gt;"",$A199&lt;&gt;"TOTAL"),IF(AND([8]PDI_TITULACIÓN!$M197&lt;&gt;"",[8]PDI_TITULACIÓN!$M197&lt;&gt;0),[8]PDI_TITULACIÓN!$M197,""),IF($A199="TOTAL",SUM(INDIRECT("H4:H"&amp;ROW()-1)),""))</f>
        <v/>
      </c>
      <c r="I199" s="6" t="str">
        <f ca="1">IF(AND($A199&lt;&gt;"",$A199&lt;&gt;"TOTAL"),IF(AND([8]PDI_TITULACIÓN!$O197&lt;&gt;"",[8]PDI_TITULACIÓN!$O197&lt;&gt;0),[8]PDI_TITULACIÓN!$O197,""),IF($A199="TOTAL",SUM(INDIRECT("I4:I"&amp;ROW()-1)),""))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IF(AND($A199&lt;&gt;"",$A199&lt;&gt;"TOTAL"),IF(AND([8]PDI_TITULACIÓN!$R197&lt;&gt;"",[8]PDI_TITULACIÓN!$R197&lt;&gt;0),[8]PDI_TITULACIÓN!$R197,""),IF($A199="TOTAL",SUM(INDIRECT("K4:K"&amp;ROW()-1)),""))</f>
        <v/>
      </c>
      <c r="L199" s="6" t="str">
        <f ca="1">IF(AND($A199&lt;&gt;"",$A199&lt;&gt;"TOTAL"),IF(AND([8]PDI_TITULACIÓN!$T197&lt;&gt;"",[8]PDI_TITULACIÓN!$T197&lt;&gt;0),[8]PDI_TITULACIÓN!$T197,""),IF($A199="TOTAL",SUM(INDIRECT("L4:L"&amp;ROW()-1)),""))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IF(AND($A199&lt;&gt;"",$A199&lt;&gt;"TOTAL"),IF(AND([8]PDI_TITULACIÓN!$W197&lt;&gt;"",[8]PDI_TITULACIÓN!$W197&lt;&gt;0),[8]PDI_TITULACIÓN!$W197,""),IF($A199="TOTAL",SUM(INDIRECT("N4:N"&amp;ROW()-1)),""))</f>
        <v/>
      </c>
      <c r="O199" s="6" t="str">
        <f ca="1">IF(AND($A199&lt;&gt;"",$A199&lt;&gt;"TOTAL"),IF(AND([8]PDI_TITULACIÓN!$Y197&lt;&gt;"",[8]PDI_TITULACIÓN!$Y197&lt;&gt;0),[8]PDI_TITULACIÓN!$Y197,""),IF($A199="TOTAL",SUM(INDIRECT("O4:O"&amp;ROW()-1)),""))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IF(AND($A199&lt;&gt;"",$A199&lt;&gt;"TOTAL"),IF(AND([8]PDI_TITULACIÓN!$AB197&lt;&gt;"",[8]PDI_TITULACIÓN!$AB197&lt;&gt;0),[8]PDI_TITULACIÓN!$AB197,""),IF($A199="TOTAL",SUM(INDIRECT("Q4:Q"&amp;ROW()-1)),""))</f>
        <v/>
      </c>
      <c r="R199" s="6" t="str">
        <f ca="1">IF(AND($A199&lt;&gt;"",$A199&lt;&gt;"TOTAL"),IF(AND([8]PDI_TITULACIÓN!$AD197&lt;&gt;"",[8]PDI_TITULACIÓN!$AD197&lt;&gt;0),[8]PDI_TITULACIÓN!$AD197,""),IF($A199="TOTAL",SUM(INDIRECT("R4:R"&amp;ROW()-1)),""))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IF(AND($A199&lt;&gt;"",$A199&lt;&gt;"TOTAL"),IF(AND([8]PDI_TITULACIÓN!$AG197&lt;&gt;"",[8]PDI_TITULACIÓN!$AG197&lt;&gt;0),[8]PDI_TITULACIÓN!$AG197,""),IF($A199="TOTAL",SUM(INDIRECT("T4:T"&amp;ROW()-1)),""))</f>
        <v/>
      </c>
      <c r="U199" s="6" t="str">
        <f ca="1">IF(AND($A199&lt;&gt;"",$A199&lt;&gt;"TOTAL"),IF(AND([8]PDI_TITULACIÓN!$AI197&lt;&gt;"",[8]PDI_TITULACIÓN!$AI197&lt;&gt;0),[8]PDI_TITULACIÓN!$AI197,""),IF($A199="TOTAL",SUM(INDIRECT("U4:U"&amp;ROW()-1)),""))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IF(AND($A199&lt;&gt;"",$A199&lt;&gt;"TOTAL"),IF(AND([8]PDI_TITULACIÓN!$AL197&lt;&gt;"",[8]PDI_TITULACIÓN!$AL197&lt;&gt;0),[8]PDI_TITULACIÓN!$AL197,""),IF($A199="TOTAL",SUM(INDIRECT("W4:W"&amp;ROW()-1)),""))</f>
        <v/>
      </c>
      <c r="X199" s="6" t="str">
        <f ca="1">IF(AND($A199&lt;&gt;"",$A199&lt;&gt;"TOTAL"),IF(AND([8]PDI_TITULACIÓN!$AN197&lt;&gt;"",[8]PDI_TITULACIÓN!$AN197&lt;&gt;0),[8]PDI_TITULACIÓN!$AN197,""),IF($A199="TOTAL",SUM(INDIRECT("X4:X"&amp;ROW()-1)),""))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IF(AND($A199&lt;&gt;"",$A199&lt;&gt;"TOTAL"),IF(AND([8]PDI_TITULACIÓN!$AQ197&lt;&gt;"",[8]PDI_TITULACIÓN!$AQ197&lt;&gt;0),[8]PDI_TITULACIÓN!$AQ197,""),IF($A199="TOTAL",SUM(INDIRECT("Z4:Z"&amp;ROW()-1)),""))</f>
        <v/>
      </c>
      <c r="AA199" s="6" t="str">
        <f ca="1">IF(AND($A199&lt;&gt;"",$A199&lt;&gt;"TOTAL"),IF(AND([8]PDI_TITULACIÓN!$AS197&lt;&gt;"",[8]PDI_TITULACIÓN!$AS197&lt;&gt;0),[8]PDI_TITULACIÓN!$AS197,""),IF($A199="TOTAL",SUM(INDIRECT("AA4:AA"&amp;ROW()-1)),""))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IF(AND($A199&lt;&gt;"",$A199&lt;&gt;"TOTAL"),IF(AND([8]PDI_TITULACIÓN!$AV197&lt;&gt;"",[8]PDI_TITULACIÓN!$AV197&lt;&gt;0),[8]PDI_TITULACIÓN!$AV197,""),IF($A199="TOTAL",SUM(INDIRECT("AC4:AC"&amp;ROW()-1)),""))</f>
        <v/>
      </c>
      <c r="AD199" s="6" t="str">
        <f ca="1">IF(AND($A199&lt;&gt;"",$A199&lt;&gt;"TOTAL"),IF(AND([8]PDI_TITULACIÓN!$AX197&lt;&gt;"",[8]PDI_TITULACIÓN!$AX197&lt;&gt;0),[8]PDI_TITULACIÓN!$AX197,""),IF($A199="TOTAL",SUM(INDIRECT("AD4:AD"&amp;ROW()-1)),""))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IF(AND($A199&lt;&gt;"",$A199&lt;&gt;"TOTAL"),IF(AND([8]PDI_TITULACIÓN!$BA197&lt;&gt;"",[8]PDI_TITULACIÓN!$BA197&lt;&gt;0),[8]PDI_TITULACIÓN!$BA197,""),IF($A199="TOTAL",SUM(INDIRECT("AF4:AF"&amp;ROW()-1)),""))</f>
        <v/>
      </c>
      <c r="AG199" s="6" t="str">
        <f ca="1">IF(AND($A199&lt;&gt;"",$A199&lt;&gt;"TOTAL"),IF(AND([8]PDI_TITULACIÓN!$BC197&lt;&gt;"",[8]PDI_TITULACIÓN!$BC197&lt;&gt;0),[8]PDI_TITULACIÓN!$BC197,""),IF($A199="TOTAL",SUM(INDIRECT("AG4:AG"&amp;ROW()-1)),""))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IF(AND($A199&lt;&gt;"",$A199&lt;&gt;"TOTAL"),IF(AND([8]PDI_TITULACIÓN!$BF197&lt;&gt;"",[8]PDI_TITULACIÓN!$BF197&lt;&gt;0),[8]PDI_TITULACIÓN!$BF197,""),IF($A199="TOTAL",SUM(INDIRECT("AI4:AI"&amp;ROW()-1)),""))</f>
        <v/>
      </c>
      <c r="AJ199" s="6" t="str">
        <f ca="1">IF(AND($A199&lt;&gt;"",$A199&lt;&gt;"TOTAL"),IF(AND([8]PDI_TITULACIÓN!$BH197&lt;&gt;"",[8]PDI_TITULACIÓN!$BH197&lt;&gt;0),[8]PDI_TITULACIÓN!$BH197,""),IF($A199="TOTAL",SUM(INDIRECT("AJ4:AJ"&amp;ROW()-1)),""))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IF(AND($A199&lt;&gt;"",$A199&lt;&gt;"TOTAL"),IF(AND([8]PDI_TITULACIÓN!$BK197&lt;&gt;"",[8]PDI_TITULACIÓN!$BK197&lt;&gt;0),[8]PDI_TITULACIÓN!$BK197,""),IF($A199="TOTAL",SUM(INDIRECT("AL4:AL"&amp;ROW()-1)),""))</f>
        <v/>
      </c>
      <c r="AM199" s="6" t="str">
        <f ca="1">IF(AND($A199&lt;&gt;"",$A199&lt;&gt;"TOTAL"),IF(AND([8]PDI_TITULACIÓN!$BM197&lt;&gt;"",[8]PDI_TITULACIÓN!$BM197&lt;&gt;0),[8]PDI_TITULACIÓN!$BM197,""),IF($A199="TOTAL",SUM(INDIRECT("AM4:AM"&amp;ROW()-1)),""))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IF(AND($A199&lt;&gt;"",$A199&lt;&gt;"TOTAL"),IF(AND([8]PDI_TITULACIÓN!$BP197&lt;&gt;"",[8]PDI_TITULACIÓN!$BP197&lt;&gt;0),[8]PDI_TITULACIÓN!$BP197,""),IF($A199="TOTAL",SUM(INDIRECT("AO4:AO"&amp;ROW()-1)),""))</f>
        <v/>
      </c>
      <c r="AP199" s="6" t="str">
        <f ca="1">IF(AND($A199&lt;&gt;"",$A199&lt;&gt;"TOTAL"),IF(AND([8]PDI_TITULACIÓN!$BR197&lt;&gt;"",[8]PDI_TITULACIÓN!$BR197&lt;&gt;0),[8]PDI_TITULACIÓN!$BR197,""),IF($A199="TOTAL",SUM(INDIRECT("AP4:AP"&amp;ROW()-1)),""))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IF(AND($A199&lt;&gt;"",$A199&lt;&gt;"TOTAL"),IF(AND([8]PDI_TITULACIÓN!$BU197&lt;&gt;"",[8]PDI_TITULACIÓN!$BU197&lt;&gt;0),[8]PDI_TITULACIÓN!$BU197,""),IF($A199="TOTAL",SUM(INDIRECT("AR4:AR"&amp;ROW()-1)),""))</f>
        <v/>
      </c>
      <c r="AS199" s="6" t="str">
        <f ca="1">IF(AND($A199&lt;&gt;"",$A199&lt;&gt;"TOTAL"),IF(AND([8]PDI_TITULACIÓN!$BW197&lt;&gt;"",[8]PDI_TITULACIÓN!$BW197&lt;&gt;0),[8]PDI_TITULACIÓN!$BW197,""),IF($A199="TOTAL",SUM(INDIRECT("AS4:AS"&amp;ROW()-1)),""))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IF(AND($A199&lt;&gt;"",$A199&lt;&gt;"TOTAL"),IF(AND([8]PDI_TITULACIÓN!$BZ197&lt;&gt;"",[8]PDI_TITULACIÓN!$BZ197&lt;&gt;0),[8]PDI_TITULACIÓN!$BZ197,""),IF($A199="TOTAL",SUM(INDIRECT("AU4:AU"&amp;ROW()-1)),""))</f>
        <v/>
      </c>
      <c r="AV199" s="6" t="str">
        <f ca="1">IF(AND($A199&lt;&gt;"",$A199&lt;&gt;"TOTAL"),IF(AND([8]PDI_TITULACIÓN!$CB197&lt;&gt;"",[8]PDI_TITULACIÓN!$CB197&lt;&gt;0),[8]PDI_TITULACIÓN!$CB197,""),IF($A199="TOTAL",SUM(INDIRECT("AV4:AV"&amp;ROW()-1)),""))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IF(AND($A199&lt;&gt;"",$A199&lt;&gt;"TOTAL"),IF(AND([8]PDI_TITULACIÓN!$CE197&lt;&gt;"",[8]PDI_TITULACIÓN!$CE197&lt;&gt;0),[8]PDI_TITULACIÓN!$CE197,""),IF($A199="TOTAL",SUM(INDIRECT("AX4:AX"&amp;ROW()-1)),""))</f>
        <v/>
      </c>
      <c r="AY199" s="6" t="str">
        <f ca="1">IF(AND($A199&lt;&gt;"",$A199&lt;&gt;"TOTAL"),IF(AND([8]PDI_TITULACIÓN!$CG197&lt;&gt;"",[8]PDI_TITULACIÓN!$CG197&lt;&gt;0),[8]PDI_TITULACIÓN!$CG197,""),IF($A199="TOTAL",SUM(INDIRECT("AY4:AY"&amp;ROW()-1)),""))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IF(AND($A199&lt;&gt;"",$A199&lt;&gt;"TOTAL"),IF(AND([8]PDI_TITULACIÓN!$CJ197&lt;&gt;"",[8]PDI_TITULACIÓN!$CJ197&lt;&gt;0),[8]PDI_TITULACIÓN!$CJ197,""),IF($A199="TOTAL",SUM(INDIRECT("BA4:BA"&amp;ROW()-1)),""))</f>
        <v/>
      </c>
      <c r="BB199" s="6" t="str">
        <f ca="1">IF(AND($A199&lt;&gt;"",$A199&lt;&gt;"TOTAL"),IF(AND([8]PDI_TITULACIÓN!$CL197&lt;&gt;"",[8]PDI_TITULACIÓN!$CL197&lt;&gt;0),[8]PDI_TITULACIÓN!$CL197,""),IF($A199="TOTAL",SUM(INDIRECT("BB4:BB"&amp;ROW()-1)),""))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IF(AND($A199&lt;&gt;"",$A199&lt;&gt;"TOTAL"),IF(AND([8]PDI_TITULACIÓN!$CO197&lt;&gt;"",[8]PDI_TITULACIÓN!$CO197&lt;&gt;0),[8]PDI_TITULACIÓN!$CO197,""),IF($A199="TOTAL",SUM(INDIRECT("BD4:BD"&amp;ROW()-1)),""))</f>
        <v/>
      </c>
      <c r="BE199" s="6" t="str">
        <f ca="1">IF(AND($A199&lt;&gt;"",$A199&lt;&gt;"TOTAL"),IF(AND([8]PDI_TITULACIÓN!$CQ197&lt;&gt;"",[8]PDI_TITULACIÓN!$CQ197&lt;&gt;0),[8]PDI_TITULACIÓN!$CQ197,""),IF($A199="TOTAL",SUM(INDIRECT("BE4:BE"&amp;ROW()-1)),""))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IF([8]PDI_TITULACIÓN!$B198&lt;&gt;"",[8]PDI_TITULACIÓN!$B198,IF(AND([8]PDI_TITULACIÓN!$B198="",[8]PDI_TITULACIÓN!$B199="",[8]PDI_TITULACIÓN!$B197=""),"","TOTAL"))</f>
        <v/>
      </c>
      <c r="B200" s="6" t="str">
        <f ca="1">IF(AND($A200&lt;&gt;"",$A200&lt;&gt;"TOTAL"),IF(AND([8]PDI_TITULACIÓN!$C198&lt;&gt;"",[8]PDI_TITULACIÓN!$C198&lt;&gt;0),[8]PDI_TITULACIÓN!$C198,""),IF($A200="TOTAL",SUM(INDIRECT("B4:B"&amp;ROW()-1)),""))</f>
        <v/>
      </c>
      <c r="C200" s="6" t="str">
        <f ca="1">IF(AND($A200&lt;&gt;"",$A200&lt;&gt;"TOTAL"),IF(AND([8]PDI_TITULACIÓN!$E198&lt;&gt;"",[8]PDI_TITULACIÓN!$E198&lt;&gt;0),[8]PDI_TITULACIÓN!$E198,""),IF($A200="TOTAL",SUM(INDIRECT("C4:C"&amp;ROW()-1)),""))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IF(AND($A200&lt;&gt;"",$A200&lt;&gt;"TOTAL"),IF(AND([8]PDI_TITULACIÓN!$H198&lt;&gt;"",[8]PDI_TITULACIÓN!$H198&lt;&gt;0),[8]PDI_TITULACIÓN!$H198,""),IF($A200="TOTAL",SUM(INDIRECT("E4:E"&amp;ROW()-1)),""))</f>
        <v/>
      </c>
      <c r="F200" s="6" t="str">
        <f ca="1">IF(AND($A200&lt;&gt;"",$A200&lt;&gt;"TOTAL"),IF(AND([8]PDI_TITULACIÓN!$J198&lt;&gt;"",[8]PDI_TITULACIÓN!$J198&lt;&gt;0),[8]PDI_TITULACIÓN!$J198,""),IF($A200="TOTAL",SUM(INDIRECT("F4:F"&amp;ROW()-1)),""))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IF(AND($A200&lt;&gt;"",$A200&lt;&gt;"TOTAL"),IF(AND([8]PDI_TITULACIÓN!$M198&lt;&gt;"",[8]PDI_TITULACIÓN!$M198&lt;&gt;0),[8]PDI_TITULACIÓN!$M198,""),IF($A200="TOTAL",SUM(INDIRECT("H4:H"&amp;ROW()-1)),""))</f>
        <v/>
      </c>
      <c r="I200" s="6" t="str">
        <f ca="1">IF(AND($A200&lt;&gt;"",$A200&lt;&gt;"TOTAL"),IF(AND([8]PDI_TITULACIÓN!$O198&lt;&gt;"",[8]PDI_TITULACIÓN!$O198&lt;&gt;0),[8]PDI_TITULACIÓN!$O198,""),IF($A200="TOTAL",SUM(INDIRECT("I4:I"&amp;ROW()-1)),""))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IF(AND($A200&lt;&gt;"",$A200&lt;&gt;"TOTAL"),IF(AND([8]PDI_TITULACIÓN!$R198&lt;&gt;"",[8]PDI_TITULACIÓN!$R198&lt;&gt;0),[8]PDI_TITULACIÓN!$R198,""),IF($A200="TOTAL",SUM(INDIRECT("K4:K"&amp;ROW()-1)),""))</f>
        <v/>
      </c>
      <c r="L200" s="6" t="str">
        <f ca="1">IF(AND($A200&lt;&gt;"",$A200&lt;&gt;"TOTAL"),IF(AND([8]PDI_TITULACIÓN!$T198&lt;&gt;"",[8]PDI_TITULACIÓN!$T198&lt;&gt;0),[8]PDI_TITULACIÓN!$T198,""),IF($A200="TOTAL",SUM(INDIRECT("L4:L"&amp;ROW()-1)),""))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IF(AND($A200&lt;&gt;"",$A200&lt;&gt;"TOTAL"),IF(AND([8]PDI_TITULACIÓN!$W198&lt;&gt;"",[8]PDI_TITULACIÓN!$W198&lt;&gt;0),[8]PDI_TITULACIÓN!$W198,""),IF($A200="TOTAL",SUM(INDIRECT("N4:N"&amp;ROW()-1)),""))</f>
        <v/>
      </c>
      <c r="O200" s="6" t="str">
        <f ca="1">IF(AND($A200&lt;&gt;"",$A200&lt;&gt;"TOTAL"),IF(AND([8]PDI_TITULACIÓN!$Y198&lt;&gt;"",[8]PDI_TITULACIÓN!$Y198&lt;&gt;0),[8]PDI_TITULACIÓN!$Y198,""),IF($A200="TOTAL",SUM(INDIRECT("O4:O"&amp;ROW()-1)),""))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IF(AND($A200&lt;&gt;"",$A200&lt;&gt;"TOTAL"),IF(AND([8]PDI_TITULACIÓN!$AB198&lt;&gt;"",[8]PDI_TITULACIÓN!$AB198&lt;&gt;0),[8]PDI_TITULACIÓN!$AB198,""),IF($A200="TOTAL",SUM(INDIRECT("Q4:Q"&amp;ROW()-1)),""))</f>
        <v/>
      </c>
      <c r="R200" s="6" t="str">
        <f ca="1">IF(AND($A200&lt;&gt;"",$A200&lt;&gt;"TOTAL"),IF(AND([8]PDI_TITULACIÓN!$AD198&lt;&gt;"",[8]PDI_TITULACIÓN!$AD198&lt;&gt;0),[8]PDI_TITULACIÓN!$AD198,""),IF($A200="TOTAL",SUM(INDIRECT("R4:R"&amp;ROW()-1)),""))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IF(AND($A200&lt;&gt;"",$A200&lt;&gt;"TOTAL"),IF(AND([8]PDI_TITULACIÓN!$AG198&lt;&gt;"",[8]PDI_TITULACIÓN!$AG198&lt;&gt;0),[8]PDI_TITULACIÓN!$AG198,""),IF($A200="TOTAL",SUM(INDIRECT("T4:T"&amp;ROW()-1)),""))</f>
        <v/>
      </c>
      <c r="U200" s="6" t="str">
        <f ca="1">IF(AND($A200&lt;&gt;"",$A200&lt;&gt;"TOTAL"),IF(AND([8]PDI_TITULACIÓN!$AI198&lt;&gt;"",[8]PDI_TITULACIÓN!$AI198&lt;&gt;0),[8]PDI_TITULACIÓN!$AI198,""),IF($A200="TOTAL",SUM(INDIRECT("U4:U"&amp;ROW()-1)),""))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IF(AND($A200&lt;&gt;"",$A200&lt;&gt;"TOTAL"),IF(AND([8]PDI_TITULACIÓN!$AL198&lt;&gt;"",[8]PDI_TITULACIÓN!$AL198&lt;&gt;0),[8]PDI_TITULACIÓN!$AL198,""),IF($A200="TOTAL",SUM(INDIRECT("W4:W"&amp;ROW()-1)),""))</f>
        <v/>
      </c>
      <c r="X200" s="6" t="str">
        <f ca="1">IF(AND($A200&lt;&gt;"",$A200&lt;&gt;"TOTAL"),IF(AND([8]PDI_TITULACIÓN!$AN198&lt;&gt;"",[8]PDI_TITULACIÓN!$AN198&lt;&gt;0),[8]PDI_TITULACIÓN!$AN198,""),IF($A200="TOTAL",SUM(INDIRECT("X4:X"&amp;ROW()-1)),""))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IF(AND($A200&lt;&gt;"",$A200&lt;&gt;"TOTAL"),IF(AND([8]PDI_TITULACIÓN!$AQ198&lt;&gt;"",[8]PDI_TITULACIÓN!$AQ198&lt;&gt;0),[8]PDI_TITULACIÓN!$AQ198,""),IF($A200="TOTAL",SUM(INDIRECT("Z4:Z"&amp;ROW()-1)),""))</f>
        <v/>
      </c>
      <c r="AA200" s="6" t="str">
        <f ca="1">IF(AND($A200&lt;&gt;"",$A200&lt;&gt;"TOTAL"),IF(AND([8]PDI_TITULACIÓN!$AS198&lt;&gt;"",[8]PDI_TITULACIÓN!$AS198&lt;&gt;0),[8]PDI_TITULACIÓN!$AS198,""),IF($A200="TOTAL",SUM(INDIRECT("AA4:AA"&amp;ROW()-1)),""))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IF(AND($A200&lt;&gt;"",$A200&lt;&gt;"TOTAL"),IF(AND([8]PDI_TITULACIÓN!$AV198&lt;&gt;"",[8]PDI_TITULACIÓN!$AV198&lt;&gt;0),[8]PDI_TITULACIÓN!$AV198,""),IF($A200="TOTAL",SUM(INDIRECT("AC4:AC"&amp;ROW()-1)),""))</f>
        <v/>
      </c>
      <c r="AD200" s="6" t="str">
        <f ca="1">IF(AND($A200&lt;&gt;"",$A200&lt;&gt;"TOTAL"),IF(AND([8]PDI_TITULACIÓN!$AX198&lt;&gt;"",[8]PDI_TITULACIÓN!$AX198&lt;&gt;0),[8]PDI_TITULACIÓN!$AX198,""),IF($A200="TOTAL",SUM(INDIRECT("AD4:AD"&amp;ROW()-1)),""))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IF(AND($A200&lt;&gt;"",$A200&lt;&gt;"TOTAL"),IF(AND([8]PDI_TITULACIÓN!$BA198&lt;&gt;"",[8]PDI_TITULACIÓN!$BA198&lt;&gt;0),[8]PDI_TITULACIÓN!$BA198,""),IF($A200="TOTAL",SUM(INDIRECT("AF4:AF"&amp;ROW()-1)),""))</f>
        <v/>
      </c>
      <c r="AG200" s="6" t="str">
        <f ca="1">IF(AND($A200&lt;&gt;"",$A200&lt;&gt;"TOTAL"),IF(AND([8]PDI_TITULACIÓN!$BC198&lt;&gt;"",[8]PDI_TITULACIÓN!$BC198&lt;&gt;0),[8]PDI_TITULACIÓN!$BC198,""),IF($A200="TOTAL",SUM(INDIRECT("AG4:AG"&amp;ROW()-1)),""))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IF(AND($A200&lt;&gt;"",$A200&lt;&gt;"TOTAL"),IF(AND([8]PDI_TITULACIÓN!$BF198&lt;&gt;"",[8]PDI_TITULACIÓN!$BF198&lt;&gt;0),[8]PDI_TITULACIÓN!$BF198,""),IF($A200="TOTAL",SUM(INDIRECT("AI4:AI"&amp;ROW()-1)),""))</f>
        <v/>
      </c>
      <c r="AJ200" s="6" t="str">
        <f ca="1">IF(AND($A200&lt;&gt;"",$A200&lt;&gt;"TOTAL"),IF(AND([8]PDI_TITULACIÓN!$BH198&lt;&gt;"",[8]PDI_TITULACIÓN!$BH198&lt;&gt;0),[8]PDI_TITULACIÓN!$BH198,""),IF($A200="TOTAL",SUM(INDIRECT("AJ4:AJ"&amp;ROW()-1)),""))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IF(AND($A200&lt;&gt;"",$A200&lt;&gt;"TOTAL"),IF(AND([8]PDI_TITULACIÓN!$BK198&lt;&gt;"",[8]PDI_TITULACIÓN!$BK198&lt;&gt;0),[8]PDI_TITULACIÓN!$BK198,""),IF($A200="TOTAL",SUM(INDIRECT("AL4:AL"&amp;ROW()-1)),""))</f>
        <v/>
      </c>
      <c r="AM200" s="6" t="str">
        <f ca="1">IF(AND($A200&lt;&gt;"",$A200&lt;&gt;"TOTAL"),IF(AND([8]PDI_TITULACIÓN!$BM198&lt;&gt;"",[8]PDI_TITULACIÓN!$BM198&lt;&gt;0),[8]PDI_TITULACIÓN!$BM198,""),IF($A200="TOTAL",SUM(INDIRECT("AM4:AM"&amp;ROW()-1)),""))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IF(AND($A200&lt;&gt;"",$A200&lt;&gt;"TOTAL"),IF(AND([8]PDI_TITULACIÓN!$BP198&lt;&gt;"",[8]PDI_TITULACIÓN!$BP198&lt;&gt;0),[8]PDI_TITULACIÓN!$BP198,""),IF($A200="TOTAL",SUM(INDIRECT("AO4:AO"&amp;ROW()-1)),""))</f>
        <v/>
      </c>
      <c r="AP200" s="6" t="str">
        <f ca="1">IF(AND($A200&lt;&gt;"",$A200&lt;&gt;"TOTAL"),IF(AND([8]PDI_TITULACIÓN!$BR198&lt;&gt;"",[8]PDI_TITULACIÓN!$BR198&lt;&gt;0),[8]PDI_TITULACIÓN!$BR198,""),IF($A200="TOTAL",SUM(INDIRECT("AP4:AP"&amp;ROW()-1)),""))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IF(AND($A200&lt;&gt;"",$A200&lt;&gt;"TOTAL"),IF(AND([8]PDI_TITULACIÓN!$BU198&lt;&gt;"",[8]PDI_TITULACIÓN!$BU198&lt;&gt;0),[8]PDI_TITULACIÓN!$BU198,""),IF($A200="TOTAL",SUM(INDIRECT("AR4:AR"&amp;ROW()-1)),""))</f>
        <v/>
      </c>
      <c r="AS200" s="6" t="str">
        <f ca="1">IF(AND($A200&lt;&gt;"",$A200&lt;&gt;"TOTAL"),IF(AND([8]PDI_TITULACIÓN!$BW198&lt;&gt;"",[8]PDI_TITULACIÓN!$BW198&lt;&gt;0),[8]PDI_TITULACIÓN!$BW198,""),IF($A200="TOTAL",SUM(INDIRECT("AS4:AS"&amp;ROW()-1)),""))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IF(AND($A200&lt;&gt;"",$A200&lt;&gt;"TOTAL"),IF(AND([8]PDI_TITULACIÓN!$BZ198&lt;&gt;"",[8]PDI_TITULACIÓN!$BZ198&lt;&gt;0),[8]PDI_TITULACIÓN!$BZ198,""),IF($A200="TOTAL",SUM(INDIRECT("AU4:AU"&amp;ROW()-1)),""))</f>
        <v/>
      </c>
      <c r="AV200" s="6" t="str">
        <f ca="1">IF(AND($A200&lt;&gt;"",$A200&lt;&gt;"TOTAL"),IF(AND([8]PDI_TITULACIÓN!$CB198&lt;&gt;"",[8]PDI_TITULACIÓN!$CB198&lt;&gt;0),[8]PDI_TITULACIÓN!$CB198,""),IF($A200="TOTAL",SUM(INDIRECT("AV4:AV"&amp;ROW()-1)),""))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IF(AND($A200&lt;&gt;"",$A200&lt;&gt;"TOTAL"),IF(AND([8]PDI_TITULACIÓN!$CE198&lt;&gt;"",[8]PDI_TITULACIÓN!$CE198&lt;&gt;0),[8]PDI_TITULACIÓN!$CE198,""),IF($A200="TOTAL",SUM(INDIRECT("AX4:AX"&amp;ROW()-1)),""))</f>
        <v/>
      </c>
      <c r="AY200" s="6" t="str">
        <f ca="1">IF(AND($A200&lt;&gt;"",$A200&lt;&gt;"TOTAL"),IF(AND([8]PDI_TITULACIÓN!$CG198&lt;&gt;"",[8]PDI_TITULACIÓN!$CG198&lt;&gt;0),[8]PDI_TITULACIÓN!$CG198,""),IF($A200="TOTAL",SUM(INDIRECT("AY4:AY"&amp;ROW()-1)),""))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IF(AND($A200&lt;&gt;"",$A200&lt;&gt;"TOTAL"),IF(AND([8]PDI_TITULACIÓN!$CJ198&lt;&gt;"",[8]PDI_TITULACIÓN!$CJ198&lt;&gt;0),[8]PDI_TITULACIÓN!$CJ198,""),IF($A200="TOTAL",SUM(INDIRECT("BA4:BA"&amp;ROW()-1)),""))</f>
        <v/>
      </c>
      <c r="BB200" s="6" t="str">
        <f ca="1">IF(AND($A200&lt;&gt;"",$A200&lt;&gt;"TOTAL"),IF(AND([8]PDI_TITULACIÓN!$CL198&lt;&gt;"",[8]PDI_TITULACIÓN!$CL198&lt;&gt;0),[8]PDI_TITULACIÓN!$CL198,""),IF($A200="TOTAL",SUM(INDIRECT("BB4:BB"&amp;ROW()-1)),""))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IF(AND($A200&lt;&gt;"",$A200&lt;&gt;"TOTAL"),IF(AND([8]PDI_TITULACIÓN!$CO198&lt;&gt;"",[8]PDI_TITULACIÓN!$CO198&lt;&gt;0),[8]PDI_TITULACIÓN!$CO198,""),IF($A200="TOTAL",SUM(INDIRECT("BD4:BD"&amp;ROW()-1)),""))</f>
        <v/>
      </c>
      <c r="BE200" s="6" t="str">
        <f ca="1">IF(AND($A200&lt;&gt;"",$A200&lt;&gt;"TOTAL"),IF(AND([8]PDI_TITULACIÓN!$CQ198&lt;&gt;"",[8]PDI_TITULACIÓN!$CQ198&lt;&gt;0),[8]PDI_TITULACIÓN!$CQ198,""),IF($A200="TOTAL",SUM(INDIRECT("BE4:BE"&amp;ROW()-1)),""))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T2:V2"/>
    <mergeCell ref="B2:D2"/>
    <mergeCell ref="E2:G2"/>
    <mergeCell ref="H2:J2"/>
    <mergeCell ref="K2:M2"/>
    <mergeCell ref="N2:P2"/>
    <mergeCell ref="Q2:S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32" priority="12">
      <formula>$A4=""</formula>
    </cfRule>
    <cfRule type="expression" dxfId="31" priority="13">
      <formula>$A4="TOTAL"</formula>
    </cfRule>
    <cfRule type="expression" dxfId="30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29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28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27" priority="4" operator="equal">
      <formula>""</formula>
    </cfRule>
    <cfRule type="cellIs" dxfId="26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25" priority="1">
      <formula>$A4=""</formula>
    </cfRule>
    <cfRule type="cellIs" dxfId="24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33.7109375" customWidth="1"/>
    <col min="2" max="2" width="26.85546875" customWidth="1"/>
    <col min="3" max="3" width="29.85546875" customWidth="1"/>
    <col min="12" max="12" width="30.5703125" customWidth="1"/>
  </cols>
  <sheetData>
    <row r="1" spans="1:31" ht="36.75" customHeight="1" thickBot="1" x14ac:dyDescent="0.25">
      <c r="A1" s="22" t="str">
        <f>CONCATENATE("Lista Gráficos ",ID__GRUPO_C_C_E!$A$3)</f>
        <v>Lista Gráficos ID__GRUPO_C_C_E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ID__GRUPO_C_C_E!$A4</f>
        <v>0</v>
      </c>
      <c r="D2" s="36"/>
      <c r="E2" s="37"/>
      <c r="F2" s="37"/>
      <c r="G2" s="37"/>
      <c r="H2" s="37"/>
      <c r="I2" s="37"/>
      <c r="J2" s="38"/>
      <c r="L2" s="24" t="str">
        <f>ID__GRUPO_C_C_E!$A$4</f>
        <v>0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ID__GRUPO_C_C_E!$A5</f>
        <v>A</v>
      </c>
      <c r="D3" s="39"/>
      <c r="E3" s="40"/>
      <c r="F3" s="40"/>
      <c r="G3" s="40"/>
      <c r="H3" s="40"/>
      <c r="I3" s="40"/>
      <c r="J3" s="41"/>
      <c r="L3" s="8" t="s">
        <v>16</v>
      </c>
      <c r="M3" s="27">
        <f ca="1">ID__GRUPO_C_C_E!$B$4</f>
        <v>2</v>
      </c>
      <c r="N3" s="27">
        <f ca="1">ID__GRUPO_C_C_E!$E$4</f>
        <v>2</v>
      </c>
      <c r="O3" s="27">
        <f ca="1">ID__GRUPO_C_C_E!$H$4</f>
        <v>2</v>
      </c>
      <c r="P3" s="27">
        <f ca="1">ID__GRUPO_C_C_E!$K$4</f>
        <v>2</v>
      </c>
      <c r="Q3" s="27">
        <f ca="1">ID__GRUPO_C_C_E!$N$4</f>
        <v>1</v>
      </c>
      <c r="R3" s="27">
        <f ca="1">ID__GRUPO_C_C_E!$Q$4</f>
        <v>1</v>
      </c>
      <c r="S3" s="27" t="str">
        <f ca="1">ID__GRUPO_C_C_E!$T$4</f>
        <v/>
      </c>
      <c r="T3" s="27" t="str">
        <f ca="1">ID__GRUPO_C_C_E!$W$4</f>
        <v/>
      </c>
      <c r="U3" s="27" t="str">
        <f ca="1">ID__GRUPO_C_C_E!$Z$4</f>
        <v/>
      </c>
      <c r="V3" s="27" t="str">
        <f ca="1">ID__GRUPO_C_C_E!$AC$4</f>
        <v/>
      </c>
      <c r="W3" s="27" t="str">
        <f ca="1">ID__GRUPO_C_C_E!$AF$4</f>
        <v/>
      </c>
      <c r="X3" s="27" t="str">
        <f ca="1">ID__GRUPO_C_C_E!$AI$4</f>
        <v/>
      </c>
      <c r="Y3" s="27" t="str">
        <f ca="1">ID__GRUPO_C_C_E!$AL$4</f>
        <v/>
      </c>
      <c r="Z3" s="27" t="str">
        <f ca="1">ID__GRUPO_C_C_E!$AO$4</f>
        <v/>
      </c>
      <c r="AA3" s="27" t="str">
        <f ca="1">ID__GRUPO_C_C_E!$AR$4</f>
        <v/>
      </c>
      <c r="AB3" s="27" t="str">
        <f ca="1">ID__GRUPO_C_C_E!$AU$4</f>
        <v/>
      </c>
      <c r="AC3" s="27" t="str">
        <f ca="1">ID__GRUPO_C_C_E!$AX$4</f>
        <v/>
      </c>
      <c r="AD3" s="27" t="str">
        <f ca="1">ID__GRUPO_C_C_E!$BA$4</f>
        <v/>
      </c>
      <c r="AE3" s="27" t="str">
        <f ca="1">ID__GRUPO_C_C_E!$BD$4</f>
        <v/>
      </c>
    </row>
    <row r="4" spans="1:31" ht="23.1" customHeight="1" x14ac:dyDescent="0.2">
      <c r="A4" s="21" t="str">
        <f>ID__GRUPO_C_C_E!$A6</f>
        <v>A1</v>
      </c>
      <c r="D4" s="39"/>
      <c r="E4" s="40"/>
      <c r="F4" s="40"/>
      <c r="G4" s="40"/>
      <c r="H4" s="40"/>
      <c r="I4" s="40"/>
      <c r="J4" s="41"/>
      <c r="L4" s="8" t="s">
        <v>88</v>
      </c>
      <c r="M4" s="26">
        <f ca="1">ID__GRUPO_C_C_E!$C$4</f>
        <v>4</v>
      </c>
      <c r="N4" s="26">
        <f ca="1">ID__GRUPO_C_C_E!$F$4</f>
        <v>4</v>
      </c>
      <c r="O4" s="26">
        <f ca="1">ID__GRUPO_C_C_E!$I$4</f>
        <v>4</v>
      </c>
      <c r="P4" s="26">
        <f ca="1">ID__GRUPO_C_C_E!$L$4</f>
        <v>4</v>
      </c>
      <c r="Q4" s="26">
        <f ca="1">ID__GRUPO_C_C_E!$O$4</f>
        <v>3</v>
      </c>
      <c r="R4" s="26">
        <f ca="1">ID__GRUPO_C_C_E!$R$4</f>
        <v>3</v>
      </c>
      <c r="S4" s="26" t="str">
        <f ca="1">ID__GRUPO_C_C_E!$U$4</f>
        <v/>
      </c>
      <c r="T4" s="26" t="str">
        <f ca="1">ID__GRUPO_C_C_E!$X$4</f>
        <v/>
      </c>
      <c r="U4" s="26" t="str">
        <f ca="1">ID__GRUPO_C_C_E!$AA$4</f>
        <v/>
      </c>
      <c r="V4" s="26" t="str">
        <f ca="1">ID__GRUPO_C_C_E!$AD$4</f>
        <v/>
      </c>
      <c r="W4" s="26" t="str">
        <f ca="1">ID__GRUPO_C_C_E!$AG$4</f>
        <v/>
      </c>
      <c r="X4" s="26" t="str">
        <f ca="1">ID__GRUPO_C_C_E!$AJ$4</f>
        <v/>
      </c>
      <c r="Y4" s="26" t="str">
        <f ca="1">ID__GRUPO_C_C_E!$AM$4</f>
        <v/>
      </c>
      <c r="Z4" s="26" t="str">
        <f ca="1">ID__GRUPO_C_C_E!$AP$4</f>
        <v/>
      </c>
      <c r="AA4" s="26" t="str">
        <f ca="1">ID__GRUPO_C_C_E!$AS$4</f>
        <v/>
      </c>
      <c r="AB4" s="26" t="str">
        <f ca="1">ID__GRUPO_C_C_E!$AV$4</f>
        <v/>
      </c>
      <c r="AC4" s="26" t="str">
        <f ca="1">ID__GRUPO_C_C_E!$AY$4</f>
        <v/>
      </c>
      <c r="AD4" s="26" t="str">
        <f ca="1">ID__GRUPO_C_C_E!$BB$4</f>
        <v/>
      </c>
      <c r="AE4" s="26" t="str">
        <f ca="1">ID__GRUPO_C_C_E!$BE$4</f>
        <v/>
      </c>
    </row>
    <row r="5" spans="1:31" ht="23.1" customHeight="1" x14ac:dyDescent="0.2">
      <c r="A5" s="21" t="str">
        <f>ID__GRUPO_C_C_E!$A7</f>
        <v>TOTAL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IF(ID__GRUPO_C_C_E!$D$4=0,"",ID__GRUPO_C_C_E!$D$4)</f>
        <v>6</v>
      </c>
      <c r="N5" s="28">
        <f ca="1">IF(ID__GRUPO_C_C_E!$G$4=0,"",ID__GRUPO_C_C_E!$G$4)</f>
        <v>6</v>
      </c>
      <c r="O5" s="28">
        <f ca="1">IF(ID__GRUPO_C_C_E!$J$4=0,"",ID__GRUPO_C_C_E!$J$4)</f>
        <v>6</v>
      </c>
      <c r="P5" s="28">
        <f ca="1">IF(ID__GRUPO_C_C_E!$M$4=0,"",ID__GRUPO_C_C_E!$M$4)</f>
        <v>6</v>
      </c>
      <c r="Q5" s="28">
        <f ca="1">IF(ID__GRUPO_C_C_E!$P$4=0,"",ID__GRUPO_C_C_E!$P$4)</f>
        <v>4</v>
      </c>
      <c r="R5" s="28">
        <f ca="1">IF(ID__GRUPO_C_C_E!$S$4=0,"",ID__GRUPO_C_C_E!$S$4)</f>
        <v>4</v>
      </c>
      <c r="S5" s="28" t="str">
        <f ca="1">IF(ID__GRUPO_C_C_E!$V$4=0,"",ID__GRUPO_C_C_E!$V$4)</f>
        <v/>
      </c>
      <c r="T5" s="28" t="str">
        <f ca="1">IF(ID__GRUPO_C_C_E!$Y$4=0,"",ID__GRUPO_C_C_E!$Y$4)</f>
        <v/>
      </c>
      <c r="U5" s="28" t="str">
        <f ca="1">IF(ID__GRUPO_C_C_E!$AB$4=0,"",ID__GRUPO_C_C_E!$AB$4)</f>
        <v/>
      </c>
      <c r="V5" s="28" t="str">
        <f ca="1">IF(ID__GRUPO_C_C_E!$AE$4=0,"",ID__GRUPO_C_C_E!$AE$4)</f>
        <v/>
      </c>
      <c r="W5" s="28" t="str">
        <f ca="1">IF(ID__GRUPO_C_C_E!$AH$4=0,"",ID__GRUPO_C_C_E!$AH$4)</f>
        <v/>
      </c>
      <c r="X5" s="28" t="str">
        <f ca="1">IF(ID__GRUPO_C_C_E!$AK$4=0,"",ID__GRUPO_C_C_E!$AK$4)</f>
        <v/>
      </c>
      <c r="Y5" s="28" t="str">
        <f ca="1">IF(ID__GRUPO_C_C_E!$AN$4=0,"",ID__GRUPO_C_C_E!$AN$4)</f>
        <v/>
      </c>
      <c r="Z5" s="28" t="str">
        <f ca="1">IF(ID__GRUPO_C_C_E!$AQ$4=0,"",ID__GRUPO_C_C_E!$AQ$4)</f>
        <v/>
      </c>
      <c r="AA5" s="28">
        <f ca="1">IF(ID__GRUPO_C_C_E!$J$4=0,"",ID__GRUPO_C_C_E!$AT$4)</f>
        <v>0</v>
      </c>
      <c r="AB5" s="28">
        <f ca="1">IF(ID__GRUPO_C_C_E!$J$4=0,"",ID__GRUPO_C_C_E!$AW$4)</f>
        <v>0</v>
      </c>
      <c r="AC5" s="28">
        <f ca="1">IF(ID__GRUPO_C_C_E!$J$4=0,"",ID__GRUPO_C_C_E!$AZ$4)</f>
        <v>0</v>
      </c>
      <c r="AD5" s="28">
        <f ca="1">IF(ID__GRUPO_C_C_E!$J$4=0,"",ID__GRUPO_C_C_E!$BC$4)</f>
        <v>0</v>
      </c>
      <c r="AE5" s="28">
        <f ca="1">IF(ID__GRUPO_C_C_E!$J$4=0,"",ID__GRUPO_C_C_E!$BF$4)</f>
        <v>0</v>
      </c>
    </row>
    <row r="6" spans="1:31" ht="23.1" customHeight="1" thickBot="1" x14ac:dyDescent="0.25">
      <c r="A6" s="21" t="str">
        <f>ID__GRUPO_C_C_E!$A8</f>
        <v/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ID__GRUPO_C_C_E!$A9</f>
        <v/>
      </c>
      <c r="D7" s="39"/>
      <c r="E7" s="40"/>
      <c r="F7" s="40"/>
      <c r="G7" s="40"/>
      <c r="H7" s="40"/>
      <c r="I7" s="40"/>
      <c r="J7" s="41"/>
      <c r="L7" s="24" t="str">
        <f>ID__GRUPO_C_C_E!$A$5</f>
        <v>A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ID__GRUPO_C_C_E!$A10</f>
        <v/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ID__GRUPO_C_C_E!$B$5</f>
        <v>71</v>
      </c>
      <c r="N8" s="27">
        <f ca="1">ID__GRUPO_C_C_E!$E$5</f>
        <v>73</v>
      </c>
      <c r="O8" s="27">
        <f ca="1">ID__GRUPO_C_C_E!$H$5</f>
        <v>61</v>
      </c>
      <c r="P8" s="27">
        <f ca="1">ID__GRUPO_C_C_E!$K$5</f>
        <v>63</v>
      </c>
      <c r="Q8" s="27">
        <f ca="1">ID__GRUPO_C_C_E!$N$5</f>
        <v>78</v>
      </c>
      <c r="R8" s="27">
        <f ca="1">ID__GRUPO_C_C_E!$Q$5</f>
        <v>97</v>
      </c>
      <c r="S8" s="27">
        <f ca="1">ID__GRUPO_C_C_E!$T$5</f>
        <v>101</v>
      </c>
      <c r="T8" s="27" t="str">
        <f ca="1">ID__GRUPO_C_C_E!$W$5</f>
        <v/>
      </c>
      <c r="U8" s="27" t="str">
        <f ca="1">ID__GRUPO_C_C_E!$Z$5</f>
        <v/>
      </c>
      <c r="V8" s="27" t="str">
        <f ca="1">ID__GRUPO_C_C_E!$AC$5</f>
        <v/>
      </c>
      <c r="W8" s="27" t="str">
        <f ca="1">ID__GRUPO_C_C_E!$AF$5</f>
        <v/>
      </c>
      <c r="X8" s="27" t="str">
        <f ca="1">ID__GRUPO_C_C_E!$AI$5</f>
        <v/>
      </c>
      <c r="Y8" s="27" t="str">
        <f ca="1">ID__GRUPO_C_C_E!$AL$5</f>
        <v/>
      </c>
      <c r="Z8" s="27" t="str">
        <f ca="1">ID__GRUPO_C_C_E!$AO$5</f>
        <v/>
      </c>
      <c r="AA8" s="27" t="str">
        <f ca="1">ID__GRUPO_C_C_E!$AR$5</f>
        <v/>
      </c>
      <c r="AB8" s="27" t="str">
        <f ca="1">ID__GRUPO_C_C_E!$AU$5</f>
        <v/>
      </c>
      <c r="AC8" s="27" t="str">
        <f ca="1">ID__GRUPO_C_C_E!$AX$5</f>
        <v/>
      </c>
      <c r="AD8" s="27" t="str">
        <f ca="1">ID__GRUPO_C_C_E!$BA$5</f>
        <v/>
      </c>
      <c r="AE8" s="27" t="str">
        <f ca="1">ID__GRUPO_C_C_E!$BD$5</f>
        <v/>
      </c>
    </row>
    <row r="9" spans="1:31" ht="23.1" customHeight="1" x14ac:dyDescent="0.2">
      <c r="A9" s="21" t="str">
        <f>ID__GRUPO_C_C_E!$A11</f>
        <v/>
      </c>
      <c r="D9" s="39"/>
      <c r="E9" s="40"/>
      <c r="F9" s="40"/>
      <c r="G9" s="40"/>
      <c r="H9" s="40"/>
      <c r="I9" s="40"/>
      <c r="J9" s="41"/>
      <c r="L9" s="8" t="s">
        <v>88</v>
      </c>
      <c r="M9" s="26">
        <f ca="1">ID__GRUPO_C_C_E!$C$5</f>
        <v>109</v>
      </c>
      <c r="N9" s="26">
        <f ca="1">ID__GRUPO_C_C_E!$F$5</f>
        <v>102</v>
      </c>
      <c r="O9" s="26">
        <f ca="1">ID__GRUPO_C_C_E!$I$5</f>
        <v>79</v>
      </c>
      <c r="P9" s="26">
        <f ca="1">ID__GRUPO_C_C_E!$L$5</f>
        <v>87</v>
      </c>
      <c r="Q9" s="26">
        <f ca="1">ID__GRUPO_C_C_E!$O$5</f>
        <v>98</v>
      </c>
      <c r="R9" s="26">
        <f ca="1">ID__GRUPO_C_C_E!$R$5</f>
        <v>102</v>
      </c>
      <c r="S9" s="26">
        <f ca="1">ID__GRUPO_C_C_E!$U$5</f>
        <v>113</v>
      </c>
      <c r="T9" s="26" t="str">
        <f ca="1">ID__GRUPO_C_C_E!$X$5</f>
        <v/>
      </c>
      <c r="U9" s="26" t="str">
        <f ca="1">ID__GRUPO_C_C_E!$AA$5</f>
        <v/>
      </c>
      <c r="V9" s="26" t="str">
        <f ca="1">ID__GRUPO_C_C_E!$AD$5</f>
        <v/>
      </c>
      <c r="W9" s="26" t="str">
        <f ca="1">ID__GRUPO_C_C_E!$AG$5</f>
        <v/>
      </c>
      <c r="X9" s="26" t="str">
        <f ca="1">ID__GRUPO_C_C_E!$AJ$5</f>
        <v/>
      </c>
      <c r="Y9" s="26" t="str">
        <f ca="1">ID__GRUPO_C_C_E!$AM$5</f>
        <v/>
      </c>
      <c r="Z9" s="26" t="str">
        <f ca="1">ID__GRUPO_C_C_E!$AP$5</f>
        <v/>
      </c>
      <c r="AA9" s="26" t="str">
        <f ca="1">ID__GRUPO_C_C_E!$AS$5</f>
        <v/>
      </c>
      <c r="AB9" s="26" t="str">
        <f ca="1">ID__GRUPO_C_C_E!$AV$5</f>
        <v/>
      </c>
      <c r="AC9" s="26" t="str">
        <f ca="1">ID__GRUPO_C_C_E!$AY$5</f>
        <v/>
      </c>
      <c r="AD9" s="26" t="str">
        <f ca="1">ID__GRUPO_C_C_E!$BB$5</f>
        <v/>
      </c>
      <c r="AE9" s="26" t="str">
        <f ca="1">ID__GRUPO_C_C_E!$BE$5</f>
        <v/>
      </c>
    </row>
    <row r="10" spans="1:31" ht="23.1" customHeight="1" x14ac:dyDescent="0.2">
      <c r="A10" s="21" t="str">
        <f>ID__GRUPO_C_C_E!$A12</f>
        <v/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IF(ID__GRUPO_C_C_E!$D$5=0,"",ID__GRUPO_C_C_E!$D$5)</f>
        <v>180</v>
      </c>
      <c r="N10" s="28">
        <f ca="1">IF(ID__GRUPO_C_C_E!$G$5=0,"",ID__GRUPO_C_C_E!$G$5)</f>
        <v>175</v>
      </c>
      <c r="O10" s="28">
        <f ca="1">IF(ID__GRUPO_C_C_E!$J$5=0,"",ID__GRUPO_C_C_E!$J$5)</f>
        <v>140</v>
      </c>
      <c r="P10" s="28">
        <f ca="1">IF(ID__GRUPO_C_C_E!$M$5=0,"",ID__GRUPO_C_C_E!$M$5)</f>
        <v>150</v>
      </c>
      <c r="Q10" s="28">
        <f ca="1">IF(ID__GRUPO_C_C_E!$P$5=0,"",ID__GRUPO_C_C_E!$P$5)</f>
        <v>176</v>
      </c>
      <c r="R10" s="28">
        <f ca="1">IF(ID__GRUPO_C_C_E!$S$5=0,"",ID__GRUPO_C_C_E!$S$5)</f>
        <v>199</v>
      </c>
      <c r="S10" s="28">
        <f ca="1">IF(ID__GRUPO_C_C_E!$V$5=0,"",ID__GRUPO_C_C_E!$V$5)</f>
        <v>214</v>
      </c>
      <c r="T10" s="28" t="str">
        <f ca="1">IF(ID__GRUPO_C_C_E!$Y$5=0,"",ID__GRUPO_C_C_E!$Y$5)</f>
        <v/>
      </c>
      <c r="U10" s="28" t="str">
        <f ca="1">IF(ID__GRUPO_C_C_E!$AB$5=0,"",ID__GRUPO_C_C_E!$AB$5)</f>
        <v/>
      </c>
      <c r="V10" s="28" t="str">
        <f ca="1">IF(ID__GRUPO_C_C_E!$AE$5=0,"",ID__GRUPO_C_C_E!$AE$5)</f>
        <v/>
      </c>
      <c r="W10" s="28" t="str">
        <f ca="1">IF(ID__GRUPO_C_C_E!$AH$5=0,"",ID__GRUPO_C_C_E!$AH$5)</f>
        <v/>
      </c>
      <c r="X10" s="28" t="str">
        <f ca="1">IF(ID__GRUPO_C_C_E!$AK$5=0,"",ID__GRUPO_C_C_E!$AK$5)</f>
        <v/>
      </c>
      <c r="Y10" s="28" t="str">
        <f ca="1">IF(ID__GRUPO_C_C_E!$AN$5=0,"",ID__GRUPO_C_C_E!$AN$5)</f>
        <v/>
      </c>
      <c r="Z10" s="28" t="str">
        <f ca="1">IF(ID__GRUPO_C_C_E!$AQ$5=0,"",ID__GRUPO_C_C_E!$AQ$5)</f>
        <v/>
      </c>
      <c r="AA10" s="28">
        <f ca="1">IF(ID__GRUPO_C_C_E!$J$5=0,"",ID__GRUPO_C_C_E!$AT$5)</f>
        <v>0</v>
      </c>
      <c r="AB10" s="28">
        <f ca="1">IF(ID__GRUPO_C_C_E!$J$5=0,"",ID__GRUPO_C_C_E!$AW$5)</f>
        <v>0</v>
      </c>
      <c r="AC10" s="28">
        <f ca="1">IF(ID__GRUPO_C_C_E!$J$5=0,"",ID__GRUPO_C_C_E!$AZ$5)</f>
        <v>0</v>
      </c>
      <c r="AD10" s="28">
        <f ca="1">IF(ID__GRUPO_C_C_E!$J$5=0,"",ID__GRUPO_C_C_E!$BC$5)</f>
        <v>0</v>
      </c>
      <c r="AE10" s="28">
        <f ca="1">IF(ID__GRUPO_C_C_E!$J$5=0,"",ID__GRUPO_C_C_E!$BF$5)</f>
        <v>0</v>
      </c>
    </row>
    <row r="11" spans="1:31" ht="23.1" customHeight="1" thickBot="1" x14ac:dyDescent="0.25">
      <c r="A11" s="21" t="str">
        <f>ID__GRUPO_C_C_E!$A13</f>
        <v/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ID__GRUPO_C_C_E!$A14</f>
        <v/>
      </c>
      <c r="D12" s="39"/>
      <c r="E12" s="40"/>
      <c r="F12" s="40"/>
      <c r="G12" s="40"/>
      <c r="H12" s="40"/>
      <c r="I12" s="40"/>
      <c r="J12" s="41"/>
      <c r="L12" s="24" t="str">
        <f>ID__GRUPO_C_C_E!$A$6</f>
        <v>A1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ID__GRUPO_C_C_E!$A15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>
        <f ca="1">ID__GRUPO_C_C_E!$B$6</f>
        <v>107</v>
      </c>
      <c r="N13" s="27">
        <f ca="1">ID__GRUPO_C_C_E!$E$6</f>
        <v>102</v>
      </c>
      <c r="O13" s="27">
        <f ca="1">ID__GRUPO_C_C_E!$H$6</f>
        <v>98</v>
      </c>
      <c r="P13" s="27">
        <f ca="1">ID__GRUPO_C_C_E!$K$6</f>
        <v>94</v>
      </c>
      <c r="Q13" s="27">
        <f ca="1">ID__GRUPO_C_C_E!$N$6</f>
        <v>88</v>
      </c>
      <c r="R13" s="27">
        <f ca="1">ID__GRUPO_C_C_E!$Q$6</f>
        <v>89</v>
      </c>
      <c r="S13" s="27">
        <f ca="1">ID__GRUPO_C_C_E!$T$6</f>
        <v>95</v>
      </c>
      <c r="T13" s="27" t="str">
        <f ca="1">ID__GRUPO_C_C_E!$W$6</f>
        <v/>
      </c>
      <c r="U13" s="27" t="str">
        <f ca="1">ID__GRUPO_C_C_E!$Z$6</f>
        <v/>
      </c>
      <c r="V13" s="27" t="str">
        <f ca="1">ID__GRUPO_C_C_E!$AC$6</f>
        <v/>
      </c>
      <c r="W13" s="27" t="str">
        <f ca="1">ID__GRUPO_C_C_E!$AF$6</f>
        <v/>
      </c>
      <c r="X13" s="27" t="str">
        <f ca="1">ID__GRUPO_C_C_E!$AI$6</f>
        <v/>
      </c>
      <c r="Y13" s="27" t="str">
        <f ca="1">ID__GRUPO_C_C_E!$AL$6</f>
        <v/>
      </c>
      <c r="Z13" s="27" t="str">
        <f ca="1">ID__GRUPO_C_C_E!$AO$6</f>
        <v/>
      </c>
      <c r="AA13" s="27" t="str">
        <f ca="1">ID__GRUPO_C_C_E!$AR$6</f>
        <v/>
      </c>
      <c r="AB13" s="27" t="str">
        <f ca="1">ID__GRUPO_C_C_E!$AU$6</f>
        <v/>
      </c>
      <c r="AC13" s="27" t="str">
        <f ca="1">ID__GRUPO_C_C_E!$AX$6</f>
        <v/>
      </c>
      <c r="AD13" s="27" t="str">
        <f ca="1">ID__GRUPO_C_C_E!$BA$6</f>
        <v/>
      </c>
      <c r="AE13" s="27" t="str">
        <f ca="1">ID__GRUPO_C_C_E!$BD$6</f>
        <v/>
      </c>
    </row>
    <row r="14" spans="1:31" ht="23.1" customHeight="1" thickBot="1" x14ac:dyDescent="0.25">
      <c r="A14" s="21" t="str">
        <f>ID__GRUPO_C_C_E!$A16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ID__GRUPO_C_C_E!$C$6</f>
        <v>146</v>
      </c>
      <c r="N14" s="26">
        <f ca="1">ID__GRUPO_C_C_E!$F$6</f>
        <v>140</v>
      </c>
      <c r="O14" s="26">
        <f ca="1">ID__GRUPO_C_C_E!$I$6</f>
        <v>139</v>
      </c>
      <c r="P14" s="26">
        <f ca="1">ID__GRUPO_C_C_E!$L$6</f>
        <v>134</v>
      </c>
      <c r="Q14" s="26">
        <f ca="1">ID__GRUPO_C_C_E!$O$6</f>
        <v>130</v>
      </c>
      <c r="R14" s="26">
        <f ca="1">ID__GRUPO_C_C_E!$R$6</f>
        <v>130</v>
      </c>
      <c r="S14" s="26">
        <f ca="1">ID__GRUPO_C_C_E!$U$6</f>
        <v>125</v>
      </c>
      <c r="T14" s="26" t="str">
        <f ca="1">ID__GRUPO_C_C_E!$X$6</f>
        <v/>
      </c>
      <c r="U14" s="26" t="str">
        <f ca="1">ID__GRUPO_C_C_E!$AA$6</f>
        <v/>
      </c>
      <c r="V14" s="26" t="str">
        <f ca="1">ID__GRUPO_C_C_E!$AD$6</f>
        <v/>
      </c>
      <c r="W14" s="26" t="str">
        <f ca="1">ID__GRUPO_C_C_E!$AG$6</f>
        <v/>
      </c>
      <c r="X14" s="26" t="str">
        <f ca="1">ID__GRUPO_C_C_E!$AJ$6</f>
        <v/>
      </c>
      <c r="Y14" s="26" t="str">
        <f ca="1">ID__GRUPO_C_C_E!$AM$6</f>
        <v/>
      </c>
      <c r="Z14" s="26" t="str">
        <f ca="1">ID__GRUPO_C_C_E!$AP$6</f>
        <v/>
      </c>
      <c r="AA14" s="26" t="str">
        <f ca="1">ID__GRUPO_C_C_E!$AS$6</f>
        <v/>
      </c>
      <c r="AB14" s="26" t="str">
        <f ca="1">ID__GRUPO_C_C_E!$AV$6</f>
        <v/>
      </c>
      <c r="AC14" s="26" t="str">
        <f ca="1">ID__GRUPO_C_C_E!$AY$6</f>
        <v/>
      </c>
      <c r="AD14" s="26" t="str">
        <f ca="1">ID__GRUPO_C_C_E!$BB$6</f>
        <v/>
      </c>
      <c r="AE14" s="26" t="str">
        <f ca="1">ID__GRUPO_C_C_E!$BE$6</f>
        <v/>
      </c>
    </row>
    <row r="15" spans="1:31" ht="23.1" customHeight="1" x14ac:dyDescent="0.2">
      <c r="A15" s="21" t="str">
        <f>ID__GRUPO_C_C_E!$A17</f>
        <v/>
      </c>
      <c r="L15" s="8" t="s">
        <v>89</v>
      </c>
      <c r="M15" s="28">
        <f ca="1">IF(ID__GRUPO_C_C_E!$D$6=0,"",ID__GRUPO_C_C_E!$D$6)</f>
        <v>253</v>
      </c>
      <c r="N15" s="28">
        <f ca="1">IF(ID__GRUPO_C_C_E!$G$6=0,"",ID__GRUPO_C_C_E!$G$6)</f>
        <v>242</v>
      </c>
      <c r="O15" s="28">
        <f ca="1">IF(ID__GRUPO_C_C_E!$J$6=0,"",ID__GRUPO_C_C_E!$J$6)</f>
        <v>237</v>
      </c>
      <c r="P15" s="28">
        <f ca="1">IF(ID__GRUPO_C_C_E!$M$6=0,"",ID__GRUPO_C_C_E!$M$6)</f>
        <v>228</v>
      </c>
      <c r="Q15" s="28">
        <f ca="1">IF(ID__GRUPO_C_C_E!$P$6=0,"",ID__GRUPO_C_C_E!$P$6)</f>
        <v>218</v>
      </c>
      <c r="R15" s="28">
        <f ca="1">IF(ID__GRUPO_C_C_E!$S$6=0,"",ID__GRUPO_C_C_E!$S$6)</f>
        <v>219</v>
      </c>
      <c r="S15" s="28">
        <f ca="1">IF(ID__GRUPO_C_C_E!$V$6=0,"",ID__GRUPO_C_C_E!$V$6)</f>
        <v>220</v>
      </c>
      <c r="T15" s="28" t="str">
        <f ca="1">IF(ID__GRUPO_C_C_E!$Y$6=0,"",ID__GRUPO_C_C_E!$Y$6)</f>
        <v/>
      </c>
      <c r="U15" s="28" t="str">
        <f ca="1">IF(ID__GRUPO_C_C_E!$AB$6=0,"",ID__GRUPO_C_C_E!$AB$6)</f>
        <v/>
      </c>
      <c r="V15" s="28" t="str">
        <f ca="1">IF(ID__GRUPO_C_C_E!$AE$6=0,"",ID__GRUPO_C_C_E!$AE$6)</f>
        <v/>
      </c>
      <c r="W15" s="28" t="str">
        <f ca="1">IF(ID__GRUPO_C_C_E!$AH$6=0,"",ID__GRUPO_C_C_E!$AH$6)</f>
        <v/>
      </c>
      <c r="X15" s="28" t="str">
        <f ca="1">IF(ID__GRUPO_C_C_E!$AK$6=0,"",ID__GRUPO_C_C_E!$AK$6)</f>
        <v/>
      </c>
      <c r="Y15" s="28" t="str">
        <f ca="1">IF(ID__GRUPO_C_C_E!$AN$6=0,"",ID__GRUPO_C_C_E!$AN$6)</f>
        <v/>
      </c>
      <c r="Z15" s="28" t="str">
        <f ca="1">IF(ID__GRUPO_C_C_E!$AQ$6=0,"",ID__GRUPO_C_C_E!$AQ$6)</f>
        <v/>
      </c>
      <c r="AA15" s="28">
        <f ca="1">IF(ID__GRUPO_C_C_E!$J$6=0,"",ID__GRUPO_C_C_E!$AT$6)</f>
        <v>0</v>
      </c>
      <c r="AB15" s="28">
        <f ca="1">IF(ID__GRUPO_C_C_E!$J$6=0,"",ID__GRUPO_C_C_E!$AW$6)</f>
        <v>0</v>
      </c>
      <c r="AC15" s="28">
        <f ca="1">IF(ID__GRUPO_C_C_E!$J$6=0,"",ID__GRUPO_C_C_E!$AZ$6)</f>
        <v>0</v>
      </c>
      <c r="AD15" s="28">
        <f ca="1">IF(ID__GRUPO_C_C_E!$J$6=0,"",ID__GRUPO_C_C_E!$BC$6)</f>
        <v>0</v>
      </c>
      <c r="AE15" s="28">
        <f ca="1">IF(ID__GRUPO_C_C_E!$J$6=0,"",ID__GRUPO_C_C_E!$BF$6)</f>
        <v>0</v>
      </c>
    </row>
    <row r="16" spans="1:31" ht="23.1" customHeight="1" thickBot="1" x14ac:dyDescent="0.25">
      <c r="A16" s="21" t="str">
        <f>ID__GRUPO_C_C_E!$A18</f>
        <v/>
      </c>
    </row>
    <row r="17" spans="1:31" ht="23.1" customHeight="1" thickBot="1" x14ac:dyDescent="0.25">
      <c r="A17" s="21" t="str">
        <f>ID__GRUPO_C_C_E!$A19</f>
        <v/>
      </c>
      <c r="L17" s="24" t="str">
        <f>ID__GRUPO_C_C_E!$A$7</f>
        <v>TOTAL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ID__GRUPO_C_C_E!$A20</f>
        <v/>
      </c>
      <c r="L18" s="8" t="s">
        <v>16</v>
      </c>
      <c r="M18" s="27">
        <f ca="1">ID__GRUPO_C_C_E!$B$7</f>
        <v>180</v>
      </c>
      <c r="N18" s="27">
        <f ca="1">ID__GRUPO_C_C_E!$E$7</f>
        <v>177</v>
      </c>
      <c r="O18" s="27">
        <f ca="1">ID__GRUPO_C_C_E!$H$7</f>
        <v>161</v>
      </c>
      <c r="P18" s="27">
        <f ca="1">ID__GRUPO_C_C_E!$K$7</f>
        <v>159</v>
      </c>
      <c r="Q18" s="27">
        <f ca="1">ID__GRUPO_C_C_E!$N$7</f>
        <v>167</v>
      </c>
      <c r="R18" s="27">
        <f ca="1">ID__GRUPO_C_C_E!$Q$7</f>
        <v>187</v>
      </c>
      <c r="S18" s="27">
        <f ca="1">ID__GRUPO_C_C_E!$T$7</f>
        <v>196</v>
      </c>
      <c r="T18" s="27">
        <f ca="1">ID__GRUPO_C_C_E!$W$7</f>
        <v>0</v>
      </c>
      <c r="U18" s="27">
        <f ca="1">ID__GRUPO_C_C_E!$Z$7</f>
        <v>0</v>
      </c>
      <c r="V18" s="27">
        <f ca="1">ID__GRUPO_C_C_E!$AC$7</f>
        <v>0</v>
      </c>
      <c r="W18" s="27">
        <f ca="1">ID__GRUPO_C_C_E!$AF$7</f>
        <v>0</v>
      </c>
      <c r="X18" s="27">
        <f ca="1">ID__GRUPO_C_C_E!$AI$7</f>
        <v>0</v>
      </c>
      <c r="Y18" s="27">
        <f ca="1">ID__GRUPO_C_C_E!$AL$7</f>
        <v>0</v>
      </c>
      <c r="Z18" s="27">
        <f ca="1">ID__GRUPO_C_C_E!$AO$7</f>
        <v>0</v>
      </c>
      <c r="AA18" s="27">
        <f ca="1">ID__GRUPO_C_C_E!$AR$7</f>
        <v>0</v>
      </c>
      <c r="AB18" s="27">
        <f ca="1">ID__GRUPO_C_C_E!$AU$7</f>
        <v>0</v>
      </c>
      <c r="AC18" s="27">
        <f ca="1">ID__GRUPO_C_C_E!$AX$7</f>
        <v>0</v>
      </c>
      <c r="AD18" s="27">
        <f ca="1">ID__GRUPO_C_C_E!$BA$7</f>
        <v>0</v>
      </c>
      <c r="AE18" s="27">
        <f ca="1">ID__GRUPO_C_C_E!$BD$7</f>
        <v>0</v>
      </c>
    </row>
    <row r="19" spans="1:31" ht="23.1" customHeight="1" x14ac:dyDescent="0.2">
      <c r="A19" s="21" t="str">
        <f>ID__GRUPO_C_C_E!$A21</f>
        <v/>
      </c>
      <c r="L19" s="8" t="s">
        <v>88</v>
      </c>
      <c r="M19" s="26">
        <f ca="1">ID__GRUPO_C_C_E!$C$7</f>
        <v>259</v>
      </c>
      <c r="N19" s="26">
        <f ca="1">ID__GRUPO_C_C_E!$F$7</f>
        <v>246</v>
      </c>
      <c r="O19" s="26">
        <f ca="1">ID__GRUPO_C_C_E!$I$7</f>
        <v>222</v>
      </c>
      <c r="P19" s="26">
        <f ca="1">ID__GRUPO_C_C_E!$L$7</f>
        <v>225</v>
      </c>
      <c r="Q19" s="26">
        <f ca="1">ID__GRUPO_C_C_E!$O$7</f>
        <v>231</v>
      </c>
      <c r="R19" s="26">
        <f ca="1">ID__GRUPO_C_C_E!$R$7</f>
        <v>235</v>
      </c>
      <c r="S19" s="26">
        <f ca="1">ID__GRUPO_C_C_E!$U$7</f>
        <v>238</v>
      </c>
      <c r="T19" s="26">
        <f ca="1">ID__GRUPO_C_C_E!$X$7</f>
        <v>0</v>
      </c>
      <c r="U19" s="26">
        <f ca="1">ID__GRUPO_C_C_E!$AA$7</f>
        <v>0</v>
      </c>
      <c r="V19" s="26">
        <f ca="1">ID__GRUPO_C_C_E!$AD$7</f>
        <v>0</v>
      </c>
      <c r="W19" s="26">
        <f ca="1">ID__GRUPO_C_C_E!$AG$7</f>
        <v>0</v>
      </c>
      <c r="X19" s="26">
        <f ca="1">ID__GRUPO_C_C_E!$AJ$7</f>
        <v>0</v>
      </c>
      <c r="Y19" s="26">
        <f ca="1">ID__GRUPO_C_C_E!$AM$7</f>
        <v>0</v>
      </c>
      <c r="Z19" s="26">
        <f ca="1">ID__GRUPO_C_C_E!$AP$7</f>
        <v>0</v>
      </c>
      <c r="AA19" s="26">
        <f ca="1">ID__GRUPO_C_C_E!$AS$7</f>
        <v>0</v>
      </c>
      <c r="AB19" s="26">
        <f ca="1">ID__GRUPO_C_C_E!$AV$7</f>
        <v>0</v>
      </c>
      <c r="AC19" s="26">
        <f ca="1">ID__GRUPO_C_C_E!$AY$7</f>
        <v>0</v>
      </c>
      <c r="AD19" s="26">
        <f ca="1">ID__GRUPO_C_C_E!$BB$7</f>
        <v>0</v>
      </c>
      <c r="AE19" s="26">
        <f ca="1">ID__GRUPO_C_C_E!$BE$7</f>
        <v>0</v>
      </c>
    </row>
    <row r="20" spans="1:31" ht="23.1" customHeight="1" x14ac:dyDescent="0.2">
      <c r="A20" s="21" t="str">
        <f>ID__GRUPO_C_C_E!$A22</f>
        <v/>
      </c>
      <c r="L20" s="8" t="s">
        <v>89</v>
      </c>
      <c r="M20" s="28">
        <f ca="1">IF(ID__GRUPO_C_C_E!$D$7=0,"",ID__GRUPO_C_C_E!$D$7)</f>
        <v>439</v>
      </c>
      <c r="N20" s="28">
        <f ca="1">IF(ID__GRUPO_C_C_E!$G$7=0,"",ID__GRUPO_C_C_E!$G$7)</f>
        <v>423</v>
      </c>
      <c r="O20" s="28">
        <f ca="1">IF(ID__GRUPO_C_C_E!$J$7=0,"",ID__GRUPO_C_C_E!$J$7)</f>
        <v>383</v>
      </c>
      <c r="P20" s="28">
        <f ca="1">IF(ID__GRUPO_C_C_E!$M$7=0,"",ID__GRUPO_C_C_E!$M$7)</f>
        <v>384</v>
      </c>
      <c r="Q20" s="28">
        <f ca="1">IF(ID__GRUPO_C_C_E!$P$7=0,"",ID__GRUPO_C_C_E!$P$7)</f>
        <v>398</v>
      </c>
      <c r="R20" s="28">
        <f ca="1">IF(ID__GRUPO_C_C_E!$S$7=0,"",ID__GRUPO_C_C_E!$S$7)</f>
        <v>422</v>
      </c>
      <c r="S20" s="28">
        <f ca="1">IF(ID__GRUPO_C_C_E!$V$7=0,"",ID__GRUPO_C_C_E!$V$7)</f>
        <v>434</v>
      </c>
      <c r="T20" s="28" t="str">
        <f ca="1">IF(ID__GRUPO_C_C_E!$Y$7=0,"",ID__GRUPO_C_C_E!$Y$7)</f>
        <v/>
      </c>
      <c r="U20" s="28" t="str">
        <f ca="1">IF(ID__GRUPO_C_C_E!$AB$7=0,"",ID__GRUPO_C_C_E!$AB$7)</f>
        <v/>
      </c>
      <c r="V20" s="28" t="str">
        <f ca="1">IF(ID__GRUPO_C_C_E!$AE$7=0,"",ID__GRUPO_C_C_E!$AE$7)</f>
        <v/>
      </c>
      <c r="W20" s="28" t="str">
        <f ca="1">IF(ID__GRUPO_C_C_E!$AH$7=0,"",ID__GRUPO_C_C_E!$AH$7)</f>
        <v/>
      </c>
      <c r="X20" s="28" t="str">
        <f ca="1">IF(ID__GRUPO_C_C_E!$AK$7=0,"",ID__GRUPO_C_C_E!$AK$7)</f>
        <v/>
      </c>
      <c r="Y20" s="28" t="str">
        <f ca="1">IF(ID__GRUPO_C_C_E!$AN$7=0,"",ID__GRUPO_C_C_E!$AN$7)</f>
        <v/>
      </c>
      <c r="Z20" s="28" t="str">
        <f ca="1">IF(ID__GRUPO_C_C_E!$AQ$7=0,"",ID__GRUPO_C_C_E!$AQ$7)</f>
        <v/>
      </c>
      <c r="AA20" s="28">
        <f ca="1">IF(ID__GRUPO_C_C_E!$J$7=0,"",ID__GRUPO_C_C_E!$AT$7)</f>
        <v>0</v>
      </c>
      <c r="AB20" s="28">
        <f ca="1">IF(ID__GRUPO_C_C_E!$J$7=0,"",ID__GRUPO_C_C_E!$AW$7)</f>
        <v>0</v>
      </c>
      <c r="AC20" s="28">
        <f ca="1">IF(ID__GRUPO_C_C_E!$J$7=0,"",ID__GRUPO_C_C_E!$AZ$7)</f>
        <v>0</v>
      </c>
      <c r="AD20" s="28">
        <f ca="1">IF(ID__GRUPO_C_C_E!$J$7=0,"",ID__GRUPO_C_C_E!$BC$7)</f>
        <v>0</v>
      </c>
      <c r="AE20" s="28">
        <f ca="1">IF(ID__GRUPO_C_C_E!$J$7=0,"",ID__GRUPO_C_C_E!$BF$7)</f>
        <v>0</v>
      </c>
    </row>
    <row r="21" spans="1:31" ht="23.1" customHeight="1" x14ac:dyDescent="0.2">
      <c r="A21" s="21" t="str">
        <f>ID__GRUPO_C_C_E!$A23</f>
        <v/>
      </c>
    </row>
    <row r="22" spans="1:31" ht="23.1" customHeight="1" x14ac:dyDescent="0.2">
      <c r="A22" s="21" t="str">
        <f>ID__GRUPO_C_C_E!$A24</f>
        <v/>
      </c>
    </row>
    <row r="23" spans="1:31" ht="23.1" customHeight="1" x14ac:dyDescent="0.2">
      <c r="A23" s="21" t="str">
        <f>ID__GRUPO_C_C_E!$A25</f>
        <v/>
      </c>
    </row>
    <row r="24" spans="1:31" ht="23.1" customHeight="1" x14ac:dyDescent="0.2">
      <c r="A24" s="21" t="str">
        <f>ID__GRUPO_C_C_E!$A26</f>
        <v/>
      </c>
    </row>
    <row r="25" spans="1:31" ht="23.1" customHeight="1" x14ac:dyDescent="0.2">
      <c r="A25" s="21" t="str">
        <f>ID__GRUPO_C_C_E!$A27</f>
        <v/>
      </c>
    </row>
    <row r="26" spans="1:31" ht="23.1" customHeight="1" x14ac:dyDescent="0.2">
      <c r="A26" s="21" t="str">
        <f>ID__GRUPO_C_C_E!$A28</f>
        <v/>
      </c>
    </row>
    <row r="27" spans="1:31" ht="23.1" customHeight="1" x14ac:dyDescent="0.2">
      <c r="A27" s="21" t="str">
        <f>ID__GRUPO_C_C_E!$A29</f>
        <v/>
      </c>
    </row>
    <row r="28" spans="1:31" ht="23.1" customHeight="1" x14ac:dyDescent="0.2">
      <c r="A28" s="21" t="str">
        <f>ID__GRUPO_C_C_E!$A30</f>
        <v/>
      </c>
    </row>
    <row r="29" spans="1:31" ht="23.1" customHeight="1" x14ac:dyDescent="0.2">
      <c r="A29" s="21" t="str">
        <f>ID__GRUPO_C_C_E!$A31</f>
        <v/>
      </c>
    </row>
    <row r="30" spans="1:31" ht="23.1" customHeight="1" x14ac:dyDescent="0.2">
      <c r="A30" s="21" t="str">
        <f>ID__GRUPO_C_C_E!$A32</f>
        <v/>
      </c>
    </row>
    <row r="31" spans="1:31" ht="23.1" customHeight="1" x14ac:dyDescent="0.2">
      <c r="A31" s="21" t="str">
        <f>ID__GRUPO_C_C_E!$A33</f>
        <v/>
      </c>
    </row>
    <row r="32" spans="1:31" ht="23.1" customHeight="1" x14ac:dyDescent="0.2">
      <c r="A32" s="21" t="str">
        <f>ID__GRUPO_C_C_E!$A34</f>
        <v/>
      </c>
    </row>
    <row r="33" spans="1:1" ht="23.1" customHeight="1" x14ac:dyDescent="0.2">
      <c r="A33" s="21" t="str">
        <f>ID__GRUPO_C_C_E!$A35</f>
        <v/>
      </c>
    </row>
    <row r="34" spans="1:1" ht="23.1" customHeight="1" x14ac:dyDescent="0.2">
      <c r="A34" s="21" t="str">
        <f>ID__GRUPO_C_C_E!$A36</f>
        <v/>
      </c>
    </row>
    <row r="35" spans="1:1" ht="23.1" customHeight="1" x14ac:dyDescent="0.2">
      <c r="A35" s="21" t="str">
        <f>ID__GRUPO_C_C_E!$A37</f>
        <v/>
      </c>
    </row>
    <row r="36" spans="1:1" ht="23.1" customHeight="1" x14ac:dyDescent="0.2">
      <c r="A36" s="21" t="str">
        <f>ID__GRUPO_C_C_E!$A38</f>
        <v/>
      </c>
    </row>
    <row r="37" spans="1:1" ht="23.1" customHeight="1" x14ac:dyDescent="0.2">
      <c r="A37" s="21" t="str">
        <f>ID__GRUPO_C_C_E!$A39</f>
        <v/>
      </c>
    </row>
    <row r="38" spans="1:1" ht="23.1" customHeight="1" x14ac:dyDescent="0.2">
      <c r="A38" s="21" t="str">
        <f>ID__GRUPO_C_C_E!$A40</f>
        <v/>
      </c>
    </row>
    <row r="39" spans="1:1" ht="23.1" customHeight="1" x14ac:dyDescent="0.2">
      <c r="A39" s="21" t="str">
        <f>ID__GRUPO_C_C_E!$A41</f>
        <v/>
      </c>
    </row>
    <row r="40" spans="1:1" ht="23.1" customHeight="1" x14ac:dyDescent="0.2">
      <c r="A40" s="21" t="str">
        <f>ID__GRUPO_C_C_E!$A42</f>
        <v/>
      </c>
    </row>
    <row r="41" spans="1:1" ht="23.1" customHeight="1" x14ac:dyDescent="0.2">
      <c r="A41" s="21" t="str">
        <f>ID__GRUPO_C_C_E!$A43</f>
        <v/>
      </c>
    </row>
    <row r="42" spans="1:1" ht="23.1" customHeight="1" x14ac:dyDescent="0.2">
      <c r="A42" s="21" t="str">
        <f>ID__GRUPO_C_C_E!$A44</f>
        <v/>
      </c>
    </row>
    <row r="43" spans="1:1" ht="23.1" customHeight="1" x14ac:dyDescent="0.2">
      <c r="A43" s="21" t="str">
        <f>ID__GRUPO_C_C_E!$A45</f>
        <v/>
      </c>
    </row>
    <row r="44" spans="1:1" ht="23.1" customHeight="1" x14ac:dyDescent="0.2">
      <c r="A44" s="21" t="str">
        <f>ID__GRUPO_C_C_E!$A46</f>
        <v/>
      </c>
    </row>
    <row r="45" spans="1:1" ht="23.1" customHeight="1" x14ac:dyDescent="0.2">
      <c r="A45" s="21" t="str">
        <f>ID__GRUPO_C_C_E!$A47</f>
        <v/>
      </c>
    </row>
    <row r="46" spans="1:1" ht="23.1" customHeight="1" x14ac:dyDescent="0.2">
      <c r="A46" s="21" t="str">
        <f>ID__GRUPO_C_C_E!$A48</f>
        <v/>
      </c>
    </row>
    <row r="47" spans="1:1" ht="23.1" customHeight="1" x14ac:dyDescent="0.2">
      <c r="A47" s="21" t="str">
        <f>ID__GRUPO_C_C_E!$A49</f>
        <v/>
      </c>
    </row>
    <row r="48" spans="1:1" ht="23.1" customHeight="1" x14ac:dyDescent="0.2">
      <c r="A48" s="21" t="str">
        <f>ID__GRUPO_C_C_E!$A50</f>
        <v/>
      </c>
    </row>
    <row r="49" spans="1:1" ht="23.1" customHeight="1" x14ac:dyDescent="0.2">
      <c r="A49" s="21" t="str">
        <f>ID__GRUPO_C_C_E!$A51</f>
        <v/>
      </c>
    </row>
    <row r="50" spans="1:1" ht="23.1" customHeight="1" x14ac:dyDescent="0.2">
      <c r="A50" s="21" t="str">
        <f>ID__GRUPO_C_C_E!$A52</f>
        <v/>
      </c>
    </row>
    <row r="51" spans="1:1" ht="23.1" customHeight="1" x14ac:dyDescent="0.2">
      <c r="A51" s="21" t="str">
        <f>ID__GRUPO_C_C_E!$A53</f>
        <v/>
      </c>
    </row>
    <row r="52" spans="1:1" ht="23.1" customHeight="1" x14ac:dyDescent="0.2">
      <c r="A52" s="21" t="str">
        <f>ID__GRUPO_C_C_E!$A54</f>
        <v/>
      </c>
    </row>
    <row r="53" spans="1:1" ht="23.1" customHeight="1" x14ac:dyDescent="0.2">
      <c r="A53" s="21" t="str">
        <f>ID__GRUPO_C_C_E!$A55</f>
        <v/>
      </c>
    </row>
    <row r="54" spans="1:1" ht="23.1" customHeight="1" x14ac:dyDescent="0.2">
      <c r="A54" s="21" t="str">
        <f>ID__GRUPO_C_C_E!$A56</f>
        <v/>
      </c>
    </row>
    <row r="55" spans="1:1" ht="23.1" customHeight="1" x14ac:dyDescent="0.2">
      <c r="A55" s="21" t="str">
        <f>ID__GRUPO_C_C_E!$A57</f>
        <v/>
      </c>
    </row>
    <row r="56" spans="1:1" ht="23.1" customHeight="1" x14ac:dyDescent="0.2">
      <c r="A56" s="21" t="str">
        <f>ID__GRUPO_C_C_E!$A58</f>
        <v/>
      </c>
    </row>
    <row r="57" spans="1:1" ht="23.1" customHeight="1" x14ac:dyDescent="0.2">
      <c r="A57" s="21" t="str">
        <f>ID__GRUPO_C_C_E!$A59</f>
        <v/>
      </c>
    </row>
    <row r="58" spans="1:1" ht="23.1" customHeight="1" x14ac:dyDescent="0.2">
      <c r="A58" s="21" t="str">
        <f>ID__GRUPO_C_C_E!$A60</f>
        <v/>
      </c>
    </row>
    <row r="59" spans="1:1" ht="23.1" customHeight="1" x14ac:dyDescent="0.2">
      <c r="A59" s="21" t="str">
        <f>ID__GRUPO_C_C_E!$A61</f>
        <v/>
      </c>
    </row>
    <row r="60" spans="1:1" ht="23.1" customHeight="1" x14ac:dyDescent="0.2">
      <c r="A60" s="21" t="str">
        <f>ID__GRUPO_C_C_E!$A62</f>
        <v/>
      </c>
    </row>
    <row r="61" spans="1:1" ht="23.1" customHeight="1" x14ac:dyDescent="0.2">
      <c r="A61" s="21" t="str">
        <f>ID__GRUPO_C_C_E!$A63</f>
        <v/>
      </c>
    </row>
    <row r="62" spans="1:1" ht="23.1" customHeight="1" x14ac:dyDescent="0.2">
      <c r="A62" s="21" t="str">
        <f>ID__GRUPO_C_C_E!$A64</f>
        <v/>
      </c>
    </row>
    <row r="63" spans="1:1" ht="23.1" customHeight="1" x14ac:dyDescent="0.2">
      <c r="A63" s="21" t="str">
        <f>ID__GRUPO_C_C_E!$A65</f>
        <v/>
      </c>
    </row>
    <row r="64" spans="1:1" ht="23.1" customHeight="1" x14ac:dyDescent="0.2">
      <c r="A64" s="21" t="str">
        <f>ID__GRUPO_C_C_E!$A66</f>
        <v/>
      </c>
    </row>
    <row r="65" spans="1:1" ht="23.1" customHeight="1" x14ac:dyDescent="0.2">
      <c r="A65" s="21" t="str">
        <f>ID__GRUPO_C_C_E!$A67</f>
        <v/>
      </c>
    </row>
    <row r="66" spans="1:1" ht="23.1" customHeight="1" x14ac:dyDescent="0.2">
      <c r="A66" s="21" t="str">
        <f>ID__GRUPO_C_C_E!$A68</f>
        <v/>
      </c>
    </row>
    <row r="67" spans="1:1" ht="23.1" customHeight="1" x14ac:dyDescent="0.2">
      <c r="A67" s="21" t="str">
        <f>ID__GRUPO_C_C_E!$A69</f>
        <v/>
      </c>
    </row>
    <row r="68" spans="1:1" ht="23.1" customHeight="1" x14ac:dyDescent="0.2">
      <c r="A68" s="21" t="str">
        <f>ID__GRUPO_C_C_E!$A70</f>
        <v/>
      </c>
    </row>
    <row r="69" spans="1:1" ht="23.1" customHeight="1" x14ac:dyDescent="0.2">
      <c r="A69" s="21" t="str">
        <f>ID__GRUPO_C_C_E!$A71</f>
        <v/>
      </c>
    </row>
    <row r="70" spans="1:1" ht="23.1" customHeight="1" x14ac:dyDescent="0.2">
      <c r="A70" s="21" t="str">
        <f>ID__GRUPO_C_C_E!$A72</f>
        <v/>
      </c>
    </row>
    <row r="71" spans="1:1" ht="23.1" customHeight="1" x14ac:dyDescent="0.2">
      <c r="A71" s="21" t="str">
        <f>ID__GRUPO_C_C_E!$A73</f>
        <v/>
      </c>
    </row>
    <row r="72" spans="1:1" ht="23.1" customHeight="1" x14ac:dyDescent="0.2">
      <c r="A72" s="21" t="str">
        <f>ID__GRUPO_C_C_E!$A74</f>
        <v/>
      </c>
    </row>
    <row r="73" spans="1:1" ht="23.1" customHeight="1" x14ac:dyDescent="0.2">
      <c r="A73" s="21" t="str">
        <f>ID__GRUPO_C_C_E!$A75</f>
        <v/>
      </c>
    </row>
    <row r="74" spans="1:1" ht="23.1" customHeight="1" x14ac:dyDescent="0.2">
      <c r="A74" s="21" t="str">
        <f>ID__GRUPO_C_C_E!$A76</f>
        <v/>
      </c>
    </row>
    <row r="75" spans="1:1" ht="23.1" customHeight="1" x14ac:dyDescent="0.2">
      <c r="A75" s="21" t="str">
        <f>ID__GRUPO_C_C_E!$A77</f>
        <v/>
      </c>
    </row>
    <row r="76" spans="1:1" ht="23.1" customHeight="1" x14ac:dyDescent="0.2">
      <c r="A76" s="21" t="str">
        <f>ID__GRUPO_C_C_E!$A78</f>
        <v/>
      </c>
    </row>
    <row r="77" spans="1:1" ht="23.1" customHeight="1" x14ac:dyDescent="0.2">
      <c r="A77" s="21" t="str">
        <f>ID__GRUPO_C_C_E!$A79</f>
        <v/>
      </c>
    </row>
    <row r="78" spans="1:1" ht="23.1" customHeight="1" x14ac:dyDescent="0.2">
      <c r="A78" s="21" t="str">
        <f>ID__GRUPO_C_C_E!$A80</f>
        <v/>
      </c>
    </row>
    <row r="79" spans="1:1" ht="23.1" customHeight="1" x14ac:dyDescent="0.2">
      <c r="A79" s="21" t="str">
        <f>ID__GRUPO_C_C_E!$A81</f>
        <v/>
      </c>
    </row>
    <row r="80" spans="1:1" ht="23.1" customHeight="1" x14ac:dyDescent="0.2">
      <c r="A80" s="21" t="str">
        <f>ID__GRUPO_C_C_E!$A82</f>
        <v/>
      </c>
    </row>
    <row r="81" spans="1:1" ht="23.1" customHeight="1" x14ac:dyDescent="0.2">
      <c r="A81" s="21" t="str">
        <f>ID__GRUPO_C_C_E!$A83</f>
        <v/>
      </c>
    </row>
    <row r="82" spans="1:1" ht="23.1" customHeight="1" x14ac:dyDescent="0.2">
      <c r="A82" s="21" t="str">
        <f>ID__GRUPO_C_C_E!$A84</f>
        <v/>
      </c>
    </row>
    <row r="83" spans="1:1" ht="23.1" customHeight="1" x14ac:dyDescent="0.2">
      <c r="A83" s="21" t="str">
        <f>ID__GRUPO_C_C_E!$A85</f>
        <v/>
      </c>
    </row>
    <row r="84" spans="1:1" ht="23.1" customHeight="1" x14ac:dyDescent="0.2">
      <c r="A84" s="21" t="str">
        <f>ID__GRUPO_C_C_E!$A86</f>
        <v/>
      </c>
    </row>
    <row r="85" spans="1:1" ht="23.1" customHeight="1" x14ac:dyDescent="0.2">
      <c r="A85" s="21" t="str">
        <f>ID__GRUPO_C_C_E!$A87</f>
        <v/>
      </c>
    </row>
    <row r="86" spans="1:1" ht="23.1" customHeight="1" x14ac:dyDescent="0.2">
      <c r="A86" s="21" t="str">
        <f>ID__GRUPO_C_C_E!$A88</f>
        <v/>
      </c>
    </row>
    <row r="87" spans="1:1" ht="23.1" customHeight="1" x14ac:dyDescent="0.2">
      <c r="A87" s="21" t="str">
        <f>ID__GRUPO_C_C_E!$A89</f>
        <v/>
      </c>
    </row>
    <row r="88" spans="1:1" ht="23.1" customHeight="1" x14ac:dyDescent="0.2">
      <c r="A88" s="21" t="str">
        <f>ID__GRUPO_C_C_E!$A90</f>
        <v/>
      </c>
    </row>
    <row r="89" spans="1:1" ht="23.1" customHeight="1" x14ac:dyDescent="0.2">
      <c r="A89" s="21" t="str">
        <f>ID__GRUPO_C_C_E!$A91</f>
        <v/>
      </c>
    </row>
    <row r="90" spans="1:1" ht="23.1" customHeight="1" x14ac:dyDescent="0.2">
      <c r="A90" s="21" t="str">
        <f>ID__GRUPO_C_C_E!$A92</f>
        <v/>
      </c>
    </row>
    <row r="91" spans="1:1" ht="23.1" customHeight="1" x14ac:dyDescent="0.2">
      <c r="A91" s="21" t="str">
        <f>ID__GRUPO_C_C_E!$A93</f>
        <v/>
      </c>
    </row>
    <row r="92" spans="1:1" ht="23.1" customHeight="1" x14ac:dyDescent="0.2">
      <c r="A92" s="21" t="str">
        <f>ID__GRUPO_C_C_E!$A94</f>
        <v/>
      </c>
    </row>
    <row r="93" spans="1:1" ht="23.1" customHeight="1" x14ac:dyDescent="0.2">
      <c r="A93" s="21" t="str">
        <f>ID__GRUPO_C_C_E!$A95</f>
        <v/>
      </c>
    </row>
    <row r="94" spans="1:1" ht="23.1" customHeight="1" x14ac:dyDescent="0.2">
      <c r="A94" s="21" t="str">
        <f>ID__GRUPO_C_C_E!$A96</f>
        <v/>
      </c>
    </row>
    <row r="95" spans="1:1" ht="23.1" customHeight="1" x14ac:dyDescent="0.2">
      <c r="A95" s="21" t="str">
        <f>ID__GRUPO_C_C_E!$A97</f>
        <v/>
      </c>
    </row>
    <row r="96" spans="1:1" ht="23.1" customHeight="1" x14ac:dyDescent="0.2">
      <c r="A96" s="21" t="str">
        <f>ID__GRUPO_C_C_E!$A98</f>
        <v/>
      </c>
    </row>
    <row r="97" spans="1:1" ht="23.1" customHeight="1" x14ac:dyDescent="0.2">
      <c r="A97" s="21" t="str">
        <f>ID__GRUPO_C_C_E!$A99</f>
        <v/>
      </c>
    </row>
    <row r="98" spans="1:1" ht="23.1" customHeight="1" x14ac:dyDescent="0.2">
      <c r="A98" s="21" t="str">
        <f>ID__GRUPO_C_C_E!$A100</f>
        <v/>
      </c>
    </row>
    <row r="99" spans="1:1" ht="23.1" customHeight="1" x14ac:dyDescent="0.2">
      <c r="A99" s="21" t="str">
        <f>ID__GRUPO_C_C_E!$A101</f>
        <v/>
      </c>
    </row>
    <row r="100" spans="1:1" ht="23.1" customHeight="1" x14ac:dyDescent="0.2">
      <c r="A100" s="21" t="str">
        <f>ID__GRUPO_C_C_E!$A102</f>
        <v/>
      </c>
    </row>
    <row r="101" spans="1:1" ht="23.1" customHeight="1" x14ac:dyDescent="0.2">
      <c r="A101" s="21" t="str">
        <f>ID__GRUPO_C_C_E!$A103</f>
        <v/>
      </c>
    </row>
    <row r="102" spans="1:1" ht="23.1" customHeight="1" x14ac:dyDescent="0.2">
      <c r="A102" s="21" t="str">
        <f>ID__GRUPO_C_C_E!$A104</f>
        <v/>
      </c>
    </row>
    <row r="103" spans="1:1" ht="23.1" customHeight="1" x14ac:dyDescent="0.2">
      <c r="A103" s="21" t="str">
        <f>ID__GRUPO_C_C_E!$A105</f>
        <v/>
      </c>
    </row>
    <row r="104" spans="1:1" ht="23.1" customHeight="1" x14ac:dyDescent="0.2">
      <c r="A104" s="21" t="str">
        <f>ID__GRUPO_C_C_E!$A106</f>
        <v/>
      </c>
    </row>
    <row r="105" spans="1:1" ht="23.1" customHeight="1" x14ac:dyDescent="0.2">
      <c r="A105" s="21" t="str">
        <f>ID__GRUPO_C_C_E!$A107</f>
        <v/>
      </c>
    </row>
    <row r="106" spans="1:1" ht="23.1" customHeight="1" x14ac:dyDescent="0.2">
      <c r="A106" s="21" t="str">
        <f>ID__GRUPO_C_C_E!$A108</f>
        <v/>
      </c>
    </row>
    <row r="107" spans="1:1" ht="23.1" customHeight="1" x14ac:dyDescent="0.2">
      <c r="A107" s="21" t="str">
        <f>ID__GRUPO_C_C_E!$A109</f>
        <v/>
      </c>
    </row>
    <row r="108" spans="1:1" ht="23.1" customHeight="1" x14ac:dyDescent="0.2">
      <c r="A108" s="21" t="str">
        <f>ID__GRUPO_C_C_E!$A110</f>
        <v/>
      </c>
    </row>
    <row r="109" spans="1:1" ht="23.1" customHeight="1" x14ac:dyDescent="0.2">
      <c r="A109" s="21" t="str">
        <f>ID__GRUPO_C_C_E!$A111</f>
        <v/>
      </c>
    </row>
    <row r="110" spans="1:1" ht="23.1" customHeight="1" x14ac:dyDescent="0.2">
      <c r="A110" s="21" t="str">
        <f>ID__GRUPO_C_C_E!$A112</f>
        <v/>
      </c>
    </row>
    <row r="111" spans="1:1" ht="23.1" customHeight="1" x14ac:dyDescent="0.2">
      <c r="A111" s="21" t="str">
        <f>ID__GRUPO_C_C_E!$A113</f>
        <v/>
      </c>
    </row>
    <row r="112" spans="1:1" ht="23.1" customHeight="1" x14ac:dyDescent="0.2">
      <c r="A112" s="21" t="str">
        <f>ID__GRUPO_C_C_E!$A114</f>
        <v/>
      </c>
    </row>
    <row r="113" spans="1:1" ht="23.1" customHeight="1" x14ac:dyDescent="0.2">
      <c r="A113" s="21" t="str">
        <f>ID__GRUPO_C_C_E!$A115</f>
        <v/>
      </c>
    </row>
    <row r="114" spans="1:1" ht="23.1" customHeight="1" x14ac:dyDescent="0.2">
      <c r="A114" s="21" t="str">
        <f>ID__GRUPO_C_C_E!$A116</f>
        <v/>
      </c>
    </row>
    <row r="115" spans="1:1" ht="23.1" customHeight="1" x14ac:dyDescent="0.2">
      <c r="A115" s="21" t="str">
        <f>ID__GRUPO_C_C_E!$A117</f>
        <v/>
      </c>
    </row>
    <row r="116" spans="1:1" ht="23.1" customHeight="1" x14ac:dyDescent="0.2">
      <c r="A116" s="21" t="str">
        <f>ID__GRUPO_C_C_E!$A118</f>
        <v/>
      </c>
    </row>
    <row r="117" spans="1:1" ht="23.1" customHeight="1" x14ac:dyDescent="0.2">
      <c r="A117" s="21" t="str">
        <f>ID__GRUPO_C_C_E!$A119</f>
        <v/>
      </c>
    </row>
    <row r="118" spans="1:1" ht="23.1" customHeight="1" x14ac:dyDescent="0.2">
      <c r="A118" s="21" t="str">
        <f>ID__GRUPO_C_C_E!$A120</f>
        <v/>
      </c>
    </row>
    <row r="119" spans="1:1" ht="23.1" customHeight="1" x14ac:dyDescent="0.2">
      <c r="A119" s="21" t="str">
        <f>ID__GRUPO_C_C_E!$A121</f>
        <v/>
      </c>
    </row>
    <row r="120" spans="1:1" ht="23.1" customHeight="1" x14ac:dyDescent="0.2">
      <c r="A120" s="21" t="str">
        <f>ID__GRUPO_C_C_E!$A122</f>
        <v/>
      </c>
    </row>
    <row r="121" spans="1:1" ht="23.1" customHeight="1" x14ac:dyDescent="0.2">
      <c r="A121" s="21" t="str">
        <f>ID__GRUPO_C_C_E!$A123</f>
        <v/>
      </c>
    </row>
    <row r="122" spans="1:1" ht="23.1" customHeight="1" x14ac:dyDescent="0.2">
      <c r="A122" s="21" t="str">
        <f>ID__GRUPO_C_C_E!$A124</f>
        <v/>
      </c>
    </row>
    <row r="123" spans="1:1" ht="23.1" customHeight="1" x14ac:dyDescent="0.2">
      <c r="A123" s="21" t="str">
        <f>ID__GRUPO_C_C_E!$A125</f>
        <v/>
      </c>
    </row>
    <row r="124" spans="1:1" ht="23.1" customHeight="1" x14ac:dyDescent="0.2">
      <c r="A124" s="21" t="str">
        <f>ID__GRUPO_C_C_E!$A126</f>
        <v/>
      </c>
    </row>
    <row r="125" spans="1:1" ht="23.1" customHeight="1" x14ac:dyDescent="0.2">
      <c r="A125" s="21" t="str">
        <f>ID__GRUPO_C_C_E!$A127</f>
        <v/>
      </c>
    </row>
    <row r="126" spans="1:1" ht="23.1" customHeight="1" x14ac:dyDescent="0.2">
      <c r="A126" s="21" t="str">
        <f>ID__GRUPO_C_C_E!$A128</f>
        <v/>
      </c>
    </row>
    <row r="127" spans="1:1" ht="23.1" customHeight="1" x14ac:dyDescent="0.2">
      <c r="A127" s="21" t="str">
        <f>ID__GRUPO_C_C_E!$A129</f>
        <v/>
      </c>
    </row>
    <row r="128" spans="1:1" ht="23.1" customHeight="1" x14ac:dyDescent="0.2">
      <c r="A128" s="21" t="str">
        <f>ID__GRUPO_C_C_E!$A130</f>
        <v/>
      </c>
    </row>
    <row r="129" spans="1:1" ht="23.1" customHeight="1" x14ac:dyDescent="0.2">
      <c r="A129" s="21" t="str">
        <f>ID__GRUPO_C_C_E!$A131</f>
        <v/>
      </c>
    </row>
    <row r="130" spans="1:1" ht="23.1" customHeight="1" x14ac:dyDescent="0.2">
      <c r="A130" s="21" t="str">
        <f>ID__GRUPO_C_C_E!$A132</f>
        <v/>
      </c>
    </row>
    <row r="131" spans="1:1" ht="23.1" customHeight="1" x14ac:dyDescent="0.2">
      <c r="A131" s="21" t="str">
        <f>ID__GRUPO_C_C_E!$A133</f>
        <v/>
      </c>
    </row>
    <row r="132" spans="1:1" ht="23.1" customHeight="1" x14ac:dyDescent="0.2">
      <c r="A132" s="21" t="str">
        <f>ID__GRUPO_C_C_E!$A134</f>
        <v/>
      </c>
    </row>
    <row r="133" spans="1:1" ht="23.1" customHeight="1" x14ac:dyDescent="0.2">
      <c r="A133" s="21" t="str">
        <f>ID__GRUPO_C_C_E!$A135</f>
        <v/>
      </c>
    </row>
    <row r="134" spans="1:1" ht="23.1" customHeight="1" x14ac:dyDescent="0.2">
      <c r="A134" s="21" t="str">
        <f>ID__GRUPO_C_C_E!$A136</f>
        <v/>
      </c>
    </row>
    <row r="135" spans="1:1" ht="23.1" customHeight="1" x14ac:dyDescent="0.2">
      <c r="A135" s="21" t="str">
        <f>ID__GRUPO_C_C_E!$A137</f>
        <v/>
      </c>
    </row>
    <row r="136" spans="1:1" ht="23.1" customHeight="1" x14ac:dyDescent="0.2">
      <c r="A136" s="21" t="str">
        <f>ID__GRUPO_C_C_E!$A138</f>
        <v/>
      </c>
    </row>
    <row r="137" spans="1:1" ht="23.1" customHeight="1" x14ac:dyDescent="0.2">
      <c r="A137" s="21" t="str">
        <f>ID__GRUPO_C_C_E!$A139</f>
        <v/>
      </c>
    </row>
    <row r="138" spans="1:1" ht="23.1" customHeight="1" x14ac:dyDescent="0.2">
      <c r="A138" s="21" t="str">
        <f>ID__GRUPO_C_C_E!$A140</f>
        <v/>
      </c>
    </row>
    <row r="139" spans="1:1" ht="23.1" customHeight="1" x14ac:dyDescent="0.2">
      <c r="A139" s="21" t="str">
        <f>ID__GRUPO_C_C_E!$A141</f>
        <v/>
      </c>
    </row>
    <row r="140" spans="1:1" ht="23.1" customHeight="1" x14ac:dyDescent="0.2">
      <c r="A140" s="21" t="str">
        <f>ID__GRUPO_C_C_E!$A142</f>
        <v/>
      </c>
    </row>
    <row r="141" spans="1:1" ht="23.1" customHeight="1" x14ac:dyDescent="0.2">
      <c r="A141" s="21" t="str">
        <f>ID__GRUPO_C_C_E!$A143</f>
        <v/>
      </c>
    </row>
    <row r="142" spans="1:1" ht="23.1" customHeight="1" x14ac:dyDescent="0.2">
      <c r="A142" s="21" t="str">
        <f>ID__GRUPO_C_C_E!$A144</f>
        <v/>
      </c>
    </row>
    <row r="143" spans="1:1" ht="23.1" customHeight="1" x14ac:dyDescent="0.2">
      <c r="A143" s="21" t="str">
        <f>ID__GRUPO_C_C_E!$A145</f>
        <v/>
      </c>
    </row>
    <row r="144" spans="1:1" ht="23.1" customHeight="1" x14ac:dyDescent="0.2">
      <c r="A144" s="21" t="str">
        <f>ID__GRUPO_C_C_E!$A146</f>
        <v/>
      </c>
    </row>
    <row r="145" spans="1:1" ht="23.1" customHeight="1" x14ac:dyDescent="0.2">
      <c r="A145" s="21" t="str">
        <f>ID__GRUPO_C_C_E!$A147</f>
        <v/>
      </c>
    </row>
    <row r="146" spans="1:1" ht="23.1" customHeight="1" x14ac:dyDescent="0.2">
      <c r="A146" s="21" t="str">
        <f>ID__GRUPO_C_C_E!$A148</f>
        <v/>
      </c>
    </row>
    <row r="147" spans="1:1" ht="23.1" customHeight="1" x14ac:dyDescent="0.2">
      <c r="A147" s="21" t="str">
        <f>ID__GRUPO_C_C_E!$A149</f>
        <v/>
      </c>
    </row>
    <row r="148" spans="1:1" ht="23.1" customHeight="1" x14ac:dyDescent="0.2">
      <c r="A148" s="21" t="str">
        <f>ID__GRUPO_C_C_E!$A150</f>
        <v/>
      </c>
    </row>
    <row r="149" spans="1:1" ht="23.1" customHeight="1" x14ac:dyDescent="0.2">
      <c r="A149" s="21" t="str">
        <f>ID__GRUPO_C_C_E!$A151</f>
        <v/>
      </c>
    </row>
    <row r="150" spans="1:1" ht="23.1" customHeight="1" x14ac:dyDescent="0.2">
      <c r="A150" s="21" t="str">
        <f>ID__GRUPO_C_C_E!$A152</f>
        <v/>
      </c>
    </row>
    <row r="151" spans="1:1" ht="23.1" customHeight="1" x14ac:dyDescent="0.2">
      <c r="A151" s="21" t="str">
        <f>ID__GRUPO_C_C_E!$A153</f>
        <v/>
      </c>
    </row>
    <row r="152" spans="1:1" ht="23.1" customHeight="1" x14ac:dyDescent="0.2">
      <c r="A152" s="21" t="str">
        <f>ID__GRUPO_C_C_E!$A154</f>
        <v/>
      </c>
    </row>
    <row r="153" spans="1:1" ht="23.1" customHeight="1" x14ac:dyDescent="0.2">
      <c r="A153" s="21" t="str">
        <f>ID__GRUPO_C_C_E!$A155</f>
        <v/>
      </c>
    </row>
    <row r="154" spans="1:1" ht="23.1" customHeight="1" x14ac:dyDescent="0.2">
      <c r="A154" s="21" t="str">
        <f>ID__GRUPO_C_C_E!$A156</f>
        <v/>
      </c>
    </row>
    <row r="155" spans="1:1" ht="23.1" customHeight="1" x14ac:dyDescent="0.2">
      <c r="A155" s="21" t="str">
        <f>ID__GRUPO_C_C_E!$A157</f>
        <v/>
      </c>
    </row>
    <row r="156" spans="1:1" ht="23.1" customHeight="1" x14ac:dyDescent="0.2">
      <c r="A156" s="21" t="str">
        <f>ID__GRUPO_C_C_E!$A158</f>
        <v/>
      </c>
    </row>
    <row r="157" spans="1:1" ht="23.1" customHeight="1" x14ac:dyDescent="0.2">
      <c r="A157" s="21" t="str">
        <f>ID__GRUPO_C_C_E!$A159</f>
        <v/>
      </c>
    </row>
    <row r="158" spans="1:1" ht="23.1" customHeight="1" x14ac:dyDescent="0.2">
      <c r="A158" s="21" t="str">
        <f>ID__GRUPO_C_C_E!$A160</f>
        <v/>
      </c>
    </row>
    <row r="159" spans="1:1" ht="23.1" customHeight="1" x14ac:dyDescent="0.2">
      <c r="A159" s="21" t="str">
        <f>ID__GRUPO_C_C_E!$A161</f>
        <v/>
      </c>
    </row>
    <row r="160" spans="1:1" ht="23.1" customHeight="1" x14ac:dyDescent="0.2">
      <c r="A160" s="21" t="str">
        <f>ID__GRUPO_C_C_E!$A162</f>
        <v/>
      </c>
    </row>
    <row r="161" spans="1:1" ht="23.1" customHeight="1" x14ac:dyDescent="0.2">
      <c r="A161" s="21" t="str">
        <f>ID__GRUPO_C_C_E!$A163</f>
        <v/>
      </c>
    </row>
    <row r="162" spans="1:1" ht="23.1" customHeight="1" x14ac:dyDescent="0.2">
      <c r="A162" s="21" t="str">
        <f>ID__GRUPO_C_C_E!$A164</f>
        <v/>
      </c>
    </row>
    <row r="163" spans="1:1" ht="23.1" customHeight="1" x14ac:dyDescent="0.2">
      <c r="A163" s="21" t="str">
        <f>ID__GRUPO_C_C_E!$A165</f>
        <v/>
      </c>
    </row>
    <row r="164" spans="1:1" ht="23.1" customHeight="1" x14ac:dyDescent="0.2">
      <c r="A164" s="21" t="str">
        <f>ID__GRUPO_C_C_E!$A166</f>
        <v/>
      </c>
    </row>
    <row r="165" spans="1:1" ht="23.1" customHeight="1" x14ac:dyDescent="0.2">
      <c r="A165" s="21" t="str">
        <f>ID__GRUPO_C_C_E!$A167</f>
        <v/>
      </c>
    </row>
    <row r="166" spans="1:1" ht="23.1" customHeight="1" x14ac:dyDescent="0.2">
      <c r="A166" s="21" t="str">
        <f>ID__GRUPO_C_C_E!$A168</f>
        <v/>
      </c>
    </row>
    <row r="167" spans="1:1" ht="23.1" customHeight="1" x14ac:dyDescent="0.2">
      <c r="A167" s="21" t="str">
        <f>ID__GRUPO_C_C_E!$A169</f>
        <v/>
      </c>
    </row>
    <row r="168" spans="1:1" ht="23.1" customHeight="1" x14ac:dyDescent="0.2">
      <c r="A168" s="21" t="str">
        <f>ID__GRUPO_C_C_E!$A170</f>
        <v/>
      </c>
    </row>
    <row r="169" spans="1:1" ht="23.1" customHeight="1" x14ac:dyDescent="0.2">
      <c r="A169" s="21" t="str">
        <f>ID__GRUPO_C_C_E!$A171</f>
        <v/>
      </c>
    </row>
    <row r="170" spans="1:1" ht="23.1" customHeight="1" x14ac:dyDescent="0.2">
      <c r="A170" s="21" t="str">
        <f>ID__GRUPO_C_C_E!$A172</f>
        <v/>
      </c>
    </row>
    <row r="171" spans="1:1" ht="23.1" customHeight="1" x14ac:dyDescent="0.2">
      <c r="A171" s="21" t="str">
        <f>ID__GRUPO_C_C_E!$A173</f>
        <v/>
      </c>
    </row>
    <row r="172" spans="1:1" ht="23.1" customHeight="1" x14ac:dyDescent="0.2">
      <c r="A172" s="21" t="str">
        <f>ID__GRUPO_C_C_E!$A174</f>
        <v/>
      </c>
    </row>
    <row r="173" spans="1:1" ht="23.1" customHeight="1" x14ac:dyDescent="0.2">
      <c r="A173" s="21" t="str">
        <f>ID__GRUPO_C_C_E!$A175</f>
        <v/>
      </c>
    </row>
    <row r="174" spans="1:1" ht="23.1" customHeight="1" x14ac:dyDescent="0.2">
      <c r="A174" s="21" t="str">
        <f>ID__GRUPO_C_C_E!$A176</f>
        <v/>
      </c>
    </row>
    <row r="175" spans="1:1" ht="23.1" customHeight="1" x14ac:dyDescent="0.2">
      <c r="A175" s="21" t="str">
        <f>ID__GRUPO_C_C_E!$A177</f>
        <v/>
      </c>
    </row>
    <row r="176" spans="1:1" ht="23.1" customHeight="1" x14ac:dyDescent="0.2">
      <c r="A176" s="21" t="str">
        <f>ID__GRUPO_C_C_E!$A178</f>
        <v/>
      </c>
    </row>
    <row r="177" spans="1:1" ht="23.1" customHeight="1" x14ac:dyDescent="0.2">
      <c r="A177" s="21" t="str">
        <f>ID__GRUPO_C_C_E!$A179</f>
        <v/>
      </c>
    </row>
    <row r="178" spans="1:1" ht="23.1" customHeight="1" x14ac:dyDescent="0.2">
      <c r="A178" s="21" t="str">
        <f>ID__GRUPO_C_C_E!$A180</f>
        <v/>
      </c>
    </row>
    <row r="179" spans="1:1" ht="23.1" customHeight="1" x14ac:dyDescent="0.2">
      <c r="A179" s="21" t="str">
        <f>ID__GRUPO_C_C_E!$A181</f>
        <v/>
      </c>
    </row>
    <row r="180" spans="1:1" ht="23.1" customHeight="1" x14ac:dyDescent="0.2">
      <c r="A180" s="21" t="str">
        <f>ID__GRUPO_C_C_E!$A182</f>
        <v/>
      </c>
    </row>
    <row r="181" spans="1:1" ht="23.1" customHeight="1" x14ac:dyDescent="0.2">
      <c r="A181" s="21" t="str">
        <f>ID__GRUPO_C_C_E!$A183</f>
        <v/>
      </c>
    </row>
    <row r="182" spans="1:1" ht="23.1" customHeight="1" x14ac:dyDescent="0.2">
      <c r="A182" s="21" t="str">
        <f>ID__GRUPO_C_C_E!$A184</f>
        <v/>
      </c>
    </row>
    <row r="183" spans="1:1" ht="23.1" customHeight="1" x14ac:dyDescent="0.2">
      <c r="A183" s="21" t="str">
        <f>ID__GRUPO_C_C_E!$A185</f>
        <v/>
      </c>
    </row>
    <row r="184" spans="1:1" ht="23.1" customHeight="1" x14ac:dyDescent="0.2">
      <c r="A184" s="21" t="str">
        <f>ID__GRUPO_C_C_E!$A186</f>
        <v/>
      </c>
    </row>
    <row r="185" spans="1:1" ht="23.1" customHeight="1" x14ac:dyDescent="0.2">
      <c r="A185" s="21" t="str">
        <f>ID__GRUPO_C_C_E!$A187</f>
        <v/>
      </c>
    </row>
    <row r="186" spans="1:1" ht="23.1" customHeight="1" x14ac:dyDescent="0.2">
      <c r="A186" s="21" t="str">
        <f>ID__GRUPO_C_C_E!$A188</f>
        <v/>
      </c>
    </row>
    <row r="187" spans="1:1" ht="23.1" customHeight="1" x14ac:dyDescent="0.2">
      <c r="A187" s="21" t="str">
        <f>ID__GRUPO_C_C_E!$A189</f>
        <v/>
      </c>
    </row>
    <row r="188" spans="1:1" ht="23.1" customHeight="1" x14ac:dyDescent="0.2">
      <c r="A188" s="21" t="str">
        <f>ID__GRUPO_C_C_E!$A190</f>
        <v/>
      </c>
    </row>
    <row r="189" spans="1:1" ht="23.1" customHeight="1" x14ac:dyDescent="0.2">
      <c r="A189" s="21" t="str">
        <f>ID__GRUPO_C_C_E!$A191</f>
        <v/>
      </c>
    </row>
    <row r="190" spans="1:1" ht="23.1" customHeight="1" x14ac:dyDescent="0.2">
      <c r="A190" s="21" t="str">
        <f>ID__GRUPO_C_C_E!$A192</f>
        <v/>
      </c>
    </row>
    <row r="191" spans="1:1" ht="23.1" customHeight="1" x14ac:dyDescent="0.2">
      <c r="A191" s="21" t="str">
        <f>ID__GRUPO_C_C_E!$A193</f>
        <v/>
      </c>
    </row>
    <row r="192" spans="1:1" ht="23.1" customHeight="1" x14ac:dyDescent="0.2">
      <c r="A192" s="21" t="str">
        <f>ID__GRUPO_C_C_E!$A194</f>
        <v/>
      </c>
    </row>
    <row r="193" spans="1:1" ht="23.1" customHeight="1" x14ac:dyDescent="0.2">
      <c r="A193" s="21" t="str">
        <f>ID__GRUPO_C_C_E!$A195</f>
        <v/>
      </c>
    </row>
    <row r="194" spans="1:1" ht="23.1" customHeight="1" x14ac:dyDescent="0.2">
      <c r="A194" s="21" t="str">
        <f>ID__GRUPO_C_C_E!$A196</f>
        <v/>
      </c>
    </row>
    <row r="195" spans="1:1" ht="23.1" customHeight="1" x14ac:dyDescent="0.2">
      <c r="A195" s="21" t="str">
        <f>ID__GRUPO_C_C_E!$A197</f>
        <v/>
      </c>
    </row>
    <row r="196" spans="1:1" ht="23.1" customHeight="1" x14ac:dyDescent="0.2">
      <c r="A196" s="21" t="str">
        <f>ID__GRUPO_C_C_E!$A198</f>
        <v/>
      </c>
    </row>
    <row r="197" spans="1:1" ht="23.1" customHeight="1" x14ac:dyDescent="0.2">
      <c r="A197" s="21" t="str">
        <f>ID__GRUPO_C_C_E!$A199</f>
        <v/>
      </c>
    </row>
    <row r="198" spans="1:1" ht="23.1" customHeight="1" x14ac:dyDescent="0.2">
      <c r="A198" s="21" t="str">
        <f>ID__GRUPO_C_C_E!$A200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23" priority="1" operator="equal">
      <formula>"TOTAL"</formula>
    </cfRule>
    <cfRule type="cellIs" dxfId="22" priority="2" operator="equal">
      <formula>""</formula>
    </cfRule>
    <cfRule type="cellIs" dxfId="21" priority="3" operator="notEqual">
      <formula>""""""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F203"/>
  <sheetViews>
    <sheetView zoomScaleNormal="100" workbookViewId="0">
      <selection activeCell="A11" sqref="A11"/>
    </sheetView>
  </sheetViews>
  <sheetFormatPr baseColWidth="10" defaultRowHeight="12.75" x14ac:dyDescent="0.2"/>
  <cols>
    <col min="1" max="1" width="85.7109375" customWidth="1"/>
  </cols>
  <sheetData>
    <row r="1" spans="1:58" ht="31.5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33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3" customHeight="1" thickBot="1" x14ac:dyDescent="0.25">
      <c r="A3" s="13" t="s">
        <v>14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IF([9]PDI_ID__GRUPO_C_C_E!$B2&lt;&gt;"",[9]PDI_ID__GRUPO_C_C_E!$B2,IF(AND([9]PDI_ID__GRUPO_C_C_E!$B2="",[9]PDI_ID__GRUPO_C_C_E!$B3="",[9]PDI_ID__GRUPO_C_C_E!$B1=""),"","TOTAL"))</f>
        <v>0</v>
      </c>
      <c r="B4" s="6">
        <f ca="1">IF(AND($A4&lt;&gt;"",$A4&lt;&gt;"TOTAL"),IF(AND([9]PDI_ID__GRUPO_C_C_E!$C2&lt;&gt;"",[9]PDI_ID__GRUPO_C_C_E!$C2&lt;&gt;0),[9]PDI_ID__GRUPO_C_C_E!$C2,""),IF($A4="TOTAL",SUM(INDIRECT("B4:B"&amp;ROW()-1)),""))</f>
        <v>2</v>
      </c>
      <c r="C4" s="6">
        <f ca="1">IF(AND($A4&lt;&gt;"",$A4&lt;&gt;"TOTAL"),IF(AND([9]PDI_ID__GRUPO_C_C_E!$E2&lt;&gt;"",[9]PDI_ID__GRUPO_C_C_E!$E2&lt;&gt;0),[9]PDI_ID__GRUPO_C_C_E!$E2,""),IF($A4="TOTAL",SUM(INDIRECT("C4:C"&amp;ROW()-1)),""))</f>
        <v>4</v>
      </c>
      <c r="D4" s="6">
        <f ca="1">IF(AND($A4&lt;&gt;"",$A4&lt;&gt;"TOTAL"),SUM(B4:C4),IF($A4="TOTAL",SUM(INDIRECT("D4:D"&amp;ROW()-1)),""))</f>
        <v>6</v>
      </c>
      <c r="E4" s="6">
        <f ca="1">IF(AND($A4&lt;&gt;"",$A4&lt;&gt;"TOTAL"),IF(AND([9]PDI_ID__GRUPO_C_C_E!$H2&lt;&gt;"",[9]PDI_ID__GRUPO_C_C_E!$H2&lt;&gt;0),[9]PDI_ID__GRUPO_C_C_E!$H2,""),IF($A4="TOTAL",SUM(INDIRECT("E4:E"&amp;ROW()-1)),""))</f>
        <v>2</v>
      </c>
      <c r="F4" s="6">
        <f ca="1">IF(AND($A4&lt;&gt;"",$A4&lt;&gt;"TOTAL"),IF(AND([9]PDI_ID__GRUPO_C_C_E!$J2&lt;&gt;"",[9]PDI_ID__GRUPO_C_C_E!$J2&lt;&gt;0),[9]PDI_ID__GRUPO_C_C_E!$J2,""),IF($A4="TOTAL",SUM(INDIRECT("F4:F"&amp;ROW()-1)),""))</f>
        <v>4</v>
      </c>
      <c r="G4" s="6">
        <f ca="1">IF(AND($A4&lt;&gt;"",$A4&lt;&gt;"TOTAL"),SUM(E4:F4),IF($A4="TOTAL",SUM(INDIRECT("G4:G"&amp;ROW()-1)),""))</f>
        <v>6</v>
      </c>
      <c r="H4" s="6">
        <f ca="1">IF(AND($A4&lt;&gt;"",$A4&lt;&gt;"TOTAL"),IF(AND([9]PDI_ID__GRUPO_C_C_E!$M2&lt;&gt;"",[9]PDI_ID__GRUPO_C_C_E!$M2&lt;&gt;0),[9]PDI_ID__GRUPO_C_C_E!$M2,""),IF($A4="TOTAL",SUM(INDIRECT("H4:H"&amp;ROW()-1)),""))</f>
        <v>2</v>
      </c>
      <c r="I4" s="6">
        <f ca="1">IF(AND($A4&lt;&gt;"",$A4&lt;&gt;"TOTAL"),IF(AND([9]PDI_ID__GRUPO_C_C_E!$O2&lt;&gt;"",[9]PDI_ID__GRUPO_C_C_E!$O2&lt;&gt;0),[9]PDI_ID__GRUPO_C_C_E!$O2,""),IF($A4="TOTAL",SUM(INDIRECT("I4:I"&amp;ROW()-1)),""))</f>
        <v>4</v>
      </c>
      <c r="J4" s="6">
        <f ca="1">IF(AND($A4&lt;&gt;"",$A4&lt;&gt;"TOTAL"),SUM(H4:I4),IF($A4="TOTAL",SUM(INDIRECT("J4:J"&amp;ROW()-1)),""))</f>
        <v>6</v>
      </c>
      <c r="K4" s="6">
        <f ca="1">IF(AND($A4&lt;&gt;"",$A4&lt;&gt;"TOTAL"),IF(AND([9]PDI_ID__GRUPO_C_C_E!$R2&lt;&gt;"",[9]PDI_ID__GRUPO_C_C_E!$R2&lt;&gt;0),[9]PDI_ID__GRUPO_C_C_E!$R2,""),IF($A4="TOTAL",SUM(INDIRECT("K4:K"&amp;ROW()-1)),""))</f>
        <v>2</v>
      </c>
      <c r="L4" s="6">
        <f ca="1">IF(AND($A4&lt;&gt;"",$A4&lt;&gt;"TOTAL"),IF(AND([9]PDI_ID__GRUPO_C_C_E!$T2&lt;&gt;"",[9]PDI_ID__GRUPO_C_C_E!$T2&lt;&gt;0),[9]PDI_ID__GRUPO_C_C_E!$T2,""),IF($A4="TOTAL",SUM(INDIRECT("L4:L"&amp;ROW()-1)),""))</f>
        <v>4</v>
      </c>
      <c r="M4" s="6">
        <f ca="1">IF(AND($A4&lt;&gt;"",$A4&lt;&gt;"TOTAL"),SUM(K4:L4),IF($A4="TOTAL",SUM(INDIRECT("M4:M"&amp;ROW()-1)),""))</f>
        <v>6</v>
      </c>
      <c r="N4" s="6">
        <f ca="1">IF(AND($A4&lt;&gt;"",$A4&lt;&gt;"TOTAL"),IF(AND([9]PDI_ID__GRUPO_C_C_E!$W2&lt;&gt;"",[9]PDI_ID__GRUPO_C_C_E!$W2&lt;&gt;0),[9]PDI_ID__GRUPO_C_C_E!$W2,""),IF($A4="TOTAL",SUM(INDIRECT("N4:N"&amp;ROW()-1)),""))</f>
        <v>1</v>
      </c>
      <c r="O4" s="6">
        <f ca="1">IF(AND($A4&lt;&gt;"",$A4&lt;&gt;"TOTAL"),IF(AND([9]PDI_ID__GRUPO_C_C_E!$Y2&lt;&gt;"",[9]PDI_ID__GRUPO_C_C_E!$Y2&lt;&gt;0),[9]PDI_ID__GRUPO_C_C_E!$Y2,""),IF($A4="TOTAL",SUM(INDIRECT("O4:O"&amp;ROW()-1)),""))</f>
        <v>3</v>
      </c>
      <c r="P4" s="6">
        <f ca="1">IF(AND($A4&lt;&gt;"",$A4&lt;&gt;"TOTAL"),SUM(N4:O4),IF($A4="TOTAL",SUM(INDIRECT("P4:P"&amp;ROW()-1)),""))</f>
        <v>4</v>
      </c>
      <c r="Q4" s="6">
        <f ca="1">IF(AND($A4&lt;&gt;"",$A4&lt;&gt;"TOTAL"),IF(AND([9]PDI_ID__GRUPO_C_C_E!$AB2&lt;&gt;"",[9]PDI_ID__GRUPO_C_C_E!$AB2&lt;&gt;0),[9]PDI_ID__GRUPO_C_C_E!$AB2,""),IF($A4="TOTAL",SUM(INDIRECT("Q4:Q"&amp;ROW()-1)),""))</f>
        <v>1</v>
      </c>
      <c r="R4" s="6">
        <f ca="1">IF(AND($A4&lt;&gt;"",$A4&lt;&gt;"TOTAL"),IF(AND([9]PDI_ID__GRUPO_C_C_E!$AD2&lt;&gt;"",[9]PDI_ID__GRUPO_C_C_E!$AD2&lt;&gt;0),[9]PDI_ID__GRUPO_C_C_E!$AD2,""),IF($A4="TOTAL",SUM(INDIRECT("R4:R"&amp;ROW()-1)),""))</f>
        <v>3</v>
      </c>
      <c r="S4" s="6">
        <f ca="1">IF(AND($A4&lt;&gt;"",$A4&lt;&gt;"TOTAL"),SUM(Q4:R4),IF($A4="TOTAL",SUM(INDIRECT("S4:S"&amp;ROW()-1)),""))</f>
        <v>4</v>
      </c>
      <c r="T4" s="6" t="str">
        <f ca="1">IF(AND($A4&lt;&gt;"",$A4&lt;&gt;"TOTAL"),IF(AND([9]PDI_ID__GRUPO_C_C_E!$AG2&lt;&gt;"",[9]PDI_ID__GRUPO_C_C_E!$AG2&lt;&gt;0),[9]PDI_ID__GRUPO_C_C_E!$AG2,""),IF($A4="TOTAL",SUM(INDIRECT("T4:T"&amp;ROW()-1)),""))</f>
        <v/>
      </c>
      <c r="U4" s="6" t="str">
        <f ca="1">IF(AND($A4&lt;&gt;"",$A4&lt;&gt;"TOTAL"),IF(AND([9]PDI_ID__GRUPO_C_C_E!$AI2&lt;&gt;"",[9]PDI_ID__GRUPO_C_C_E!$AI2&lt;&gt;0),[9]PDI_ID__GRUPO_C_C_E!$AI2,""),IF($A4="TOTAL",SUM(INDIRECT("U4:U"&amp;ROW()-1)),""))</f>
        <v/>
      </c>
      <c r="V4" s="6">
        <f ca="1">IF(AND($A4&lt;&gt;"",$A4&lt;&gt;"TOTAL"),SUM(T4:U4),IF($A4="TOTAL",SUM(INDIRECT("V4:V"&amp;ROW()-1)),""))</f>
        <v>0</v>
      </c>
      <c r="W4" s="6" t="str">
        <f ca="1">IF(AND($A4&lt;&gt;"",$A4&lt;&gt;"TOTAL"),IF(AND([9]PDI_ID__GRUPO_C_C_E!$AL2&lt;&gt;"",[9]PDI_ID__GRUPO_C_C_E!$AL2&lt;&gt;0),[9]PDI_ID__GRUPO_C_C_E!$AL2,""),IF($A4="TOTAL",SUM(INDIRECT("W4:W"&amp;ROW()-1)),""))</f>
        <v/>
      </c>
      <c r="X4" s="6" t="str">
        <f ca="1">IF(AND($A4&lt;&gt;"",$A4&lt;&gt;"TOTAL"),IF(AND([9]PDI_ID__GRUPO_C_C_E!$AN2&lt;&gt;"",[9]PDI_ID__GRUPO_C_C_E!$AN2&lt;&gt;0),[9]PDI_ID__GRUPO_C_C_E!$AN2,""),IF($A4="TOTAL",SUM(INDIRECT("X4:X"&amp;ROW()-1)),""))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IF(AND($A4&lt;&gt;"",$A4&lt;&gt;"TOTAL"),IF(AND([9]PDI_ID__GRUPO_C_C_E!$AQ2&lt;&gt;"",[9]PDI_ID__GRUPO_C_C_E!$AQ2&lt;&gt;0),[9]PDI_ID__GRUPO_C_C_E!$AQ2,""),IF($A4="TOTAL",SUM(INDIRECT("Z4:Z"&amp;ROW()-1)),""))</f>
        <v/>
      </c>
      <c r="AA4" s="6" t="str">
        <f ca="1">IF(AND($A4&lt;&gt;"",$A4&lt;&gt;"TOTAL"),IF(AND([9]PDI_ID__GRUPO_C_C_E!$AS2&lt;&gt;"",[9]PDI_ID__GRUPO_C_C_E!$AS2&lt;&gt;0),[9]PDI_ID__GRUPO_C_C_E!$AS2,""),IF($A4="TOTAL",SUM(INDIRECT("AA4:AA"&amp;ROW()-1)),""))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IF(AND($A4&lt;&gt;"",$A4&lt;&gt;"TOTAL"),IF(AND([9]PDI_ID__GRUPO_C_C_E!$AV2&lt;&gt;"",[9]PDI_ID__GRUPO_C_C_E!$AV2&lt;&gt;0),[9]PDI_ID__GRUPO_C_C_E!$AV2,""),IF($A4="TOTAL",SUM(INDIRECT("AC4:AC"&amp;ROW()-1)),""))</f>
        <v/>
      </c>
      <c r="AD4" s="6" t="str">
        <f ca="1">IF(AND($A4&lt;&gt;"",$A4&lt;&gt;"TOTAL"),IF(AND([9]PDI_ID__GRUPO_C_C_E!$AX2&lt;&gt;"",[9]PDI_ID__GRUPO_C_C_E!$AX2&lt;&gt;0),[9]PDI_ID__GRUPO_C_C_E!$AX2,""),IF($A4="TOTAL",SUM(INDIRECT("AD4:AD"&amp;ROW()-1)),""))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IF(AND($A4&lt;&gt;"",$A4&lt;&gt;"TOTAL"),IF(AND([9]PDI_ID__GRUPO_C_C_E!$BA2&lt;&gt;"",[9]PDI_ID__GRUPO_C_C_E!$BA2&lt;&gt;0),[9]PDI_ID__GRUPO_C_C_E!$BA2,""),IF($A4="TOTAL",SUM(INDIRECT("AF4:AF"&amp;ROW()-1)),""))</f>
        <v/>
      </c>
      <c r="AG4" s="6" t="str">
        <f ca="1">IF(AND($A4&lt;&gt;"",$A4&lt;&gt;"TOTAL"),IF(AND([9]PDI_ID__GRUPO_C_C_E!$BC2&lt;&gt;"",[9]PDI_ID__GRUPO_C_C_E!$BC2&lt;&gt;0),[9]PDI_ID__GRUPO_C_C_E!$BC2,""),IF($A4="TOTAL",SUM(INDIRECT("AG4:AG"&amp;ROW()-1)),""))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IF(AND($A4&lt;&gt;"",$A4&lt;&gt;"TOTAL"),IF(AND([9]PDI_ID__GRUPO_C_C_E!$BF2&lt;&gt;"",[9]PDI_ID__GRUPO_C_C_E!$BF2&lt;&gt;0),[9]PDI_ID__GRUPO_C_C_E!$BF2,""),IF($A4="TOTAL",SUM(INDIRECT("AI4:AI"&amp;ROW()-1)),""))</f>
        <v/>
      </c>
      <c r="AJ4" s="6" t="str">
        <f ca="1">IF(AND($A4&lt;&gt;"",$A4&lt;&gt;"TOTAL"),IF(AND([9]PDI_ID__GRUPO_C_C_E!$BH2&lt;&gt;"",[9]PDI_ID__GRUPO_C_C_E!$BH2&lt;&gt;0),[9]PDI_ID__GRUPO_C_C_E!$BH2,""),IF($A4="TOTAL",SUM(INDIRECT("AJ4:AJ"&amp;ROW()-1)),""))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IF(AND($A4&lt;&gt;"",$A4&lt;&gt;"TOTAL"),IF(AND([9]PDI_ID__GRUPO_C_C_E!$BK2&lt;&gt;"",[9]PDI_ID__GRUPO_C_C_E!$BK2&lt;&gt;0),[9]PDI_ID__GRUPO_C_C_E!$BK2,""),IF($A4="TOTAL",SUM(INDIRECT("AL4:AL"&amp;ROW()-1)),""))</f>
        <v/>
      </c>
      <c r="AM4" s="6" t="str">
        <f ca="1">IF(AND($A4&lt;&gt;"",$A4&lt;&gt;"TOTAL"),IF(AND([9]PDI_ID__GRUPO_C_C_E!$BM2&lt;&gt;"",[9]PDI_ID__GRUPO_C_C_E!$BM2&lt;&gt;0),[9]PDI_ID__GRUPO_C_C_E!$BM2,""),IF($A4="TOTAL",SUM(INDIRECT("AM4:AM"&amp;ROW()-1)),""))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IF(AND($A4&lt;&gt;"",$A4&lt;&gt;"TOTAL"),IF(AND([9]PDI_ID__GRUPO_C_C_E!$BP2&lt;&gt;"",[9]PDI_ID__GRUPO_C_C_E!$BP2&lt;&gt;0),[9]PDI_ID__GRUPO_C_C_E!$BP2,""),IF($A4="TOTAL",SUM(INDIRECT("AO4:AO"&amp;ROW()-1)),""))</f>
        <v/>
      </c>
      <c r="AP4" s="6" t="str">
        <f ca="1">IF(AND($A4&lt;&gt;"",$A4&lt;&gt;"TOTAL"),IF(AND([9]PDI_ID__GRUPO_C_C_E!$BR2&lt;&gt;"",[9]PDI_ID__GRUPO_C_C_E!$BR2&lt;&gt;0),[9]PDI_ID__GRUPO_C_C_E!$BR2,""),IF($A4="TOTAL",SUM(INDIRECT("AP4:AP"&amp;ROW()-1)),""))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IF(AND($A4&lt;&gt;"",$A4&lt;&gt;"TOTAL"),IF(AND([9]PDI_ID__GRUPO_C_C_E!$BU2&lt;&gt;"",[9]PDI_ID__GRUPO_C_C_E!$BU2&lt;&gt;0),[9]PDI_ID__GRUPO_C_C_E!$BU2,""),IF($A4="TOTAL",SUM(INDIRECT("AR4:AR"&amp;ROW()-1)),""))</f>
        <v/>
      </c>
      <c r="AS4" s="6" t="str">
        <f ca="1">IF(AND($A4&lt;&gt;"",$A4&lt;&gt;"TOTAL"),IF(AND([9]PDI_ID__GRUPO_C_C_E!$BW2&lt;&gt;"",[9]PDI_ID__GRUPO_C_C_E!$BW2&lt;&gt;0),[9]PDI_ID__GRUPO_C_C_E!$BW2,""),IF($A4="TOTAL",SUM(INDIRECT("AS4:AS"&amp;ROW()-1)),""))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IF(AND($A4&lt;&gt;"",$A4&lt;&gt;"TOTAL"),IF(AND([9]PDI_ID__GRUPO_C_C_E!$BZ2&lt;&gt;"",[9]PDI_ID__GRUPO_C_C_E!$BZ2&lt;&gt;0),[9]PDI_ID__GRUPO_C_C_E!$BZ2,""),IF($A4="TOTAL",SUM(INDIRECT("AU4:AU"&amp;ROW()-1)),""))</f>
        <v/>
      </c>
      <c r="AV4" s="6" t="str">
        <f ca="1">IF(AND($A4&lt;&gt;"",$A4&lt;&gt;"TOTAL"),IF(AND([9]PDI_ID__GRUPO_C_C_E!$CB2&lt;&gt;"",[9]PDI_ID__GRUPO_C_C_E!$CB2&lt;&gt;0),[9]PDI_ID__GRUPO_C_C_E!$CB2,""),IF($A4="TOTAL",SUM(INDIRECT("AV4:AV"&amp;ROW()-1)),""))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IF(AND($A4&lt;&gt;"",$A4&lt;&gt;"TOTAL"),IF(AND([9]PDI_ID__GRUPO_C_C_E!$CE2&lt;&gt;"",[9]PDI_ID__GRUPO_C_C_E!$CE2&lt;&gt;0),[9]PDI_ID__GRUPO_C_C_E!$CE2,""),IF($A4="TOTAL",SUM(INDIRECT("AX4:AX"&amp;ROW()-1)),""))</f>
        <v/>
      </c>
      <c r="AY4" s="6" t="str">
        <f ca="1">IF(AND($A4&lt;&gt;"",$A4&lt;&gt;"TOTAL"),IF(AND([9]PDI_ID__GRUPO_C_C_E!$CG2&lt;&gt;"",[9]PDI_ID__GRUPO_C_C_E!$CG2&lt;&gt;0),[9]PDI_ID__GRUPO_C_C_E!$CG2,""),IF($A4="TOTAL",SUM(INDIRECT("AY4:AY"&amp;ROW()-1)),""))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IF(AND($A4&lt;&gt;"",$A4&lt;&gt;"TOTAL"),IF(AND([9]PDI_ID__GRUPO_C_C_E!$CJ2&lt;&gt;"",[9]PDI_ID__GRUPO_C_C_E!$CJ2&lt;&gt;0),[9]PDI_ID__GRUPO_C_C_E!$CJ2,""),IF($A4="TOTAL",SUM(INDIRECT("BA4:BA"&amp;ROW()-1)),""))</f>
        <v/>
      </c>
      <c r="BB4" s="6" t="str">
        <f ca="1">IF(AND($A4&lt;&gt;"",$A4&lt;&gt;"TOTAL"),IF(AND([9]PDI_ID__GRUPO_C_C_E!$CL2&lt;&gt;"",[9]PDI_ID__GRUPO_C_C_E!$CL2&lt;&gt;0),[9]PDI_ID__GRUPO_C_C_E!$CL2,""),IF($A4="TOTAL",SUM(INDIRECT("BB4:BB"&amp;ROW()-1)),""))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IF(AND($A4&lt;&gt;"",$A4&lt;&gt;"TOTAL"),IF(AND([9]PDI_ID__GRUPO_C_C_E!$CO2&lt;&gt;"",[9]PDI_ID__GRUPO_C_C_E!$CO2&lt;&gt;0),[9]PDI_ID__GRUPO_C_C_E!$CO2,""),IF($A4="TOTAL",SUM(INDIRECT("BD4:BD"&amp;ROW()-1)),""))</f>
        <v/>
      </c>
      <c r="BE4" s="6" t="str">
        <f ca="1">IF(AND($A4&lt;&gt;"",$A4&lt;&gt;"TOTAL"),IF(AND([9]PDI_ID__GRUPO_C_C_E!$CQ2&lt;&gt;"",[9]PDI_ID__GRUPO_C_C_E!$CQ2&lt;&gt;0),[9]PDI_ID__GRUPO_C_C_E!$CQ2,""),IF($A4="TOTAL",SUM(INDIRECT("BE4:BE"&amp;ROW()-1)),""))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IF([9]PDI_ID__GRUPO_C_C_E!$B3&lt;&gt;"",[9]PDI_ID__GRUPO_C_C_E!$B3,IF(AND([9]PDI_ID__GRUPO_C_C_E!$B3="",[9]PDI_ID__GRUPO_C_C_E!$B4="",[9]PDI_ID__GRUPO_C_C_E!$B2=""),"","TOTAL"))</f>
        <v>A</v>
      </c>
      <c r="B5" s="6">
        <f ca="1">IF(AND($A5&lt;&gt;"",$A5&lt;&gt;"TOTAL"),IF(AND([9]PDI_ID__GRUPO_C_C_E!$C3&lt;&gt;"",[9]PDI_ID__GRUPO_C_C_E!$C3&lt;&gt;0),[9]PDI_ID__GRUPO_C_C_E!$C3,""),IF($A5="TOTAL",SUM(INDIRECT("B4:B"&amp;ROW()-1)),""))</f>
        <v>71</v>
      </c>
      <c r="C5" s="6">
        <f ca="1">IF(AND($A5&lt;&gt;"",$A5&lt;&gt;"TOTAL"),IF(AND([9]PDI_ID__GRUPO_C_C_E!$E3&lt;&gt;"",[9]PDI_ID__GRUPO_C_C_E!$E3&lt;&gt;0),[9]PDI_ID__GRUPO_C_C_E!$E3,""),IF($A5="TOTAL",SUM(INDIRECT("C4:C"&amp;ROW()-1)),""))</f>
        <v>109</v>
      </c>
      <c r="D5" s="6">
        <f t="shared" ref="D5:D68" ca="1" si="0">IF(AND($A5&lt;&gt;"",$A5&lt;&gt;"TOTAL"),SUM(B5:C5),IF($A5="TOTAL",SUM(INDIRECT("D4:D"&amp;ROW()-1)),""))</f>
        <v>180</v>
      </c>
      <c r="E5" s="6">
        <f ca="1">IF(AND($A5&lt;&gt;"",$A5&lt;&gt;"TOTAL"),IF(AND([9]PDI_ID__GRUPO_C_C_E!$H3&lt;&gt;"",[9]PDI_ID__GRUPO_C_C_E!$H3&lt;&gt;0),[9]PDI_ID__GRUPO_C_C_E!$H3,""),IF($A5="TOTAL",SUM(INDIRECT("E4:E"&amp;ROW()-1)),""))</f>
        <v>73</v>
      </c>
      <c r="F5" s="6">
        <f ca="1">IF(AND($A5&lt;&gt;"",$A5&lt;&gt;"TOTAL"),IF(AND([9]PDI_ID__GRUPO_C_C_E!$J3&lt;&gt;"",[9]PDI_ID__GRUPO_C_C_E!$J3&lt;&gt;0),[9]PDI_ID__GRUPO_C_C_E!$J3,""),IF($A5="TOTAL",SUM(INDIRECT("F4:F"&amp;ROW()-1)),""))</f>
        <v>102</v>
      </c>
      <c r="G5" s="6">
        <f t="shared" ref="G5:G68" ca="1" si="1">IF(AND($A5&lt;&gt;"",$A5&lt;&gt;"TOTAL"),SUM(E5:F5),IF($A5="TOTAL",SUM(INDIRECT("G4:G"&amp;ROW()-1)),""))</f>
        <v>175</v>
      </c>
      <c r="H5" s="6">
        <f ca="1">IF(AND($A5&lt;&gt;"",$A5&lt;&gt;"TOTAL"),IF(AND([9]PDI_ID__GRUPO_C_C_E!$M3&lt;&gt;"",[9]PDI_ID__GRUPO_C_C_E!$M3&lt;&gt;0),[9]PDI_ID__GRUPO_C_C_E!$M3,""),IF($A5="TOTAL",SUM(INDIRECT("H4:H"&amp;ROW()-1)),""))</f>
        <v>61</v>
      </c>
      <c r="I5" s="6">
        <f ca="1">IF(AND($A5&lt;&gt;"",$A5&lt;&gt;"TOTAL"),IF(AND([9]PDI_ID__GRUPO_C_C_E!$O3&lt;&gt;"",[9]PDI_ID__GRUPO_C_C_E!$O3&lt;&gt;0),[9]PDI_ID__GRUPO_C_C_E!$O3,""),IF($A5="TOTAL",SUM(INDIRECT("I4:I"&amp;ROW()-1)),""))</f>
        <v>79</v>
      </c>
      <c r="J5" s="6">
        <f t="shared" ref="J5:J68" ca="1" si="2">IF(AND($A5&lt;&gt;"",$A5&lt;&gt;"TOTAL"),SUM(H5:I5),IF($A5="TOTAL",SUM(INDIRECT("J4:J"&amp;ROW()-1)),""))</f>
        <v>140</v>
      </c>
      <c r="K5" s="6">
        <f ca="1">IF(AND($A5&lt;&gt;"",$A5&lt;&gt;"TOTAL"),IF(AND([9]PDI_ID__GRUPO_C_C_E!$R3&lt;&gt;"",[9]PDI_ID__GRUPO_C_C_E!$R3&lt;&gt;0),[9]PDI_ID__GRUPO_C_C_E!$R3,""),IF($A5="TOTAL",SUM(INDIRECT("K4:K"&amp;ROW()-1)),""))</f>
        <v>63</v>
      </c>
      <c r="L5" s="6">
        <f ca="1">IF(AND($A5&lt;&gt;"",$A5&lt;&gt;"TOTAL"),IF(AND([9]PDI_ID__GRUPO_C_C_E!$T3&lt;&gt;"",[9]PDI_ID__GRUPO_C_C_E!$T3&lt;&gt;0),[9]PDI_ID__GRUPO_C_C_E!$T3,""),IF($A5="TOTAL",SUM(INDIRECT("L4:L"&amp;ROW()-1)),""))</f>
        <v>87</v>
      </c>
      <c r="M5" s="6">
        <f t="shared" ref="M5:M68" ca="1" si="3">IF(AND($A5&lt;&gt;"",$A5&lt;&gt;"TOTAL"),SUM(K5:L5),IF($A5="TOTAL",SUM(INDIRECT("M4:M"&amp;ROW()-1)),""))</f>
        <v>150</v>
      </c>
      <c r="N5" s="6">
        <f ca="1">IF(AND($A5&lt;&gt;"",$A5&lt;&gt;"TOTAL"),IF(AND([9]PDI_ID__GRUPO_C_C_E!$W3&lt;&gt;"",[9]PDI_ID__GRUPO_C_C_E!$W3&lt;&gt;0),[9]PDI_ID__GRUPO_C_C_E!$W3,""),IF($A5="TOTAL",SUM(INDIRECT("N4:N"&amp;ROW()-1)),""))</f>
        <v>78</v>
      </c>
      <c r="O5" s="6">
        <f ca="1">IF(AND($A5&lt;&gt;"",$A5&lt;&gt;"TOTAL"),IF(AND([9]PDI_ID__GRUPO_C_C_E!$Y3&lt;&gt;"",[9]PDI_ID__GRUPO_C_C_E!$Y3&lt;&gt;0),[9]PDI_ID__GRUPO_C_C_E!$Y3,""),IF($A5="TOTAL",SUM(INDIRECT("O4:O"&amp;ROW()-1)),""))</f>
        <v>98</v>
      </c>
      <c r="P5" s="6">
        <f t="shared" ref="P5:P68" ca="1" si="4">IF(AND($A5&lt;&gt;"",$A5&lt;&gt;"TOTAL"),SUM(N5:O5),IF($A5="TOTAL",SUM(INDIRECT("P4:P"&amp;ROW()-1)),""))</f>
        <v>176</v>
      </c>
      <c r="Q5" s="6">
        <f ca="1">IF(AND($A5&lt;&gt;"",$A5&lt;&gt;"TOTAL"),IF(AND([9]PDI_ID__GRUPO_C_C_E!$AB3&lt;&gt;"",[9]PDI_ID__GRUPO_C_C_E!$AB3&lt;&gt;0),[9]PDI_ID__GRUPO_C_C_E!$AB3,""),IF($A5="TOTAL",SUM(INDIRECT("Q4:Q"&amp;ROW()-1)),""))</f>
        <v>97</v>
      </c>
      <c r="R5" s="6">
        <f ca="1">IF(AND($A5&lt;&gt;"",$A5&lt;&gt;"TOTAL"),IF(AND([9]PDI_ID__GRUPO_C_C_E!$AD3&lt;&gt;"",[9]PDI_ID__GRUPO_C_C_E!$AD3&lt;&gt;0),[9]PDI_ID__GRUPO_C_C_E!$AD3,""),IF($A5="TOTAL",SUM(INDIRECT("R4:R"&amp;ROW()-1)),""))</f>
        <v>102</v>
      </c>
      <c r="S5" s="6">
        <f t="shared" ref="S5:S68" ca="1" si="5">IF(AND($A5&lt;&gt;"",$A5&lt;&gt;"TOTAL"),SUM(Q5:R5),IF($A5="TOTAL",SUM(INDIRECT("S4:S"&amp;ROW()-1)),""))</f>
        <v>199</v>
      </c>
      <c r="T5" s="6">
        <f ca="1">IF(AND($A5&lt;&gt;"",$A5&lt;&gt;"TOTAL"),IF(AND([9]PDI_ID__GRUPO_C_C_E!$AG3&lt;&gt;"",[9]PDI_ID__GRUPO_C_C_E!$AG3&lt;&gt;0),[9]PDI_ID__GRUPO_C_C_E!$AG3,""),IF($A5="TOTAL",SUM(INDIRECT("T4:T"&amp;ROW()-1)),""))</f>
        <v>101</v>
      </c>
      <c r="U5" s="6">
        <f ca="1">IF(AND($A5&lt;&gt;"",$A5&lt;&gt;"TOTAL"),IF(AND([9]PDI_ID__GRUPO_C_C_E!$AI3&lt;&gt;"",[9]PDI_ID__GRUPO_C_C_E!$AI3&lt;&gt;0),[9]PDI_ID__GRUPO_C_C_E!$AI3,""),IF($A5="TOTAL",SUM(INDIRECT("U4:U"&amp;ROW()-1)),""))</f>
        <v>113</v>
      </c>
      <c r="V5" s="6">
        <f t="shared" ref="V5:V68" ca="1" si="6">IF(AND($A5&lt;&gt;"",$A5&lt;&gt;"TOTAL"),SUM(T5:U5),IF($A5="TOTAL",SUM(INDIRECT("V4:V"&amp;ROW()-1)),""))</f>
        <v>214</v>
      </c>
      <c r="W5" s="6" t="str">
        <f ca="1">IF(AND($A5&lt;&gt;"",$A5&lt;&gt;"TOTAL"),IF(AND([9]PDI_ID__GRUPO_C_C_E!$AL3&lt;&gt;"",[9]PDI_ID__GRUPO_C_C_E!$AL3&lt;&gt;0),[9]PDI_ID__GRUPO_C_C_E!$AL3,""),IF($A5="TOTAL",SUM(INDIRECT("W4:W"&amp;ROW()-1)),""))</f>
        <v/>
      </c>
      <c r="X5" s="6" t="str">
        <f ca="1">IF(AND($A5&lt;&gt;"",$A5&lt;&gt;"TOTAL"),IF(AND([9]PDI_ID__GRUPO_C_C_E!$AN3&lt;&gt;"",[9]PDI_ID__GRUPO_C_C_E!$AN3&lt;&gt;0),[9]PDI_ID__GRUPO_C_C_E!$AN3,""),IF($A5="TOTAL",SUM(INDIRECT("X4:X"&amp;ROW()-1)),""))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IF(AND($A5&lt;&gt;"",$A5&lt;&gt;"TOTAL"),IF(AND([9]PDI_ID__GRUPO_C_C_E!$AQ3&lt;&gt;"",[9]PDI_ID__GRUPO_C_C_E!$AQ3&lt;&gt;0),[9]PDI_ID__GRUPO_C_C_E!$AQ3,""),IF($A5="TOTAL",SUM(INDIRECT("Z4:Z"&amp;ROW()-1)),""))</f>
        <v/>
      </c>
      <c r="AA5" s="6" t="str">
        <f ca="1">IF(AND($A5&lt;&gt;"",$A5&lt;&gt;"TOTAL"),IF(AND([9]PDI_ID__GRUPO_C_C_E!$AS3&lt;&gt;"",[9]PDI_ID__GRUPO_C_C_E!$AS3&lt;&gt;0),[9]PDI_ID__GRUPO_C_C_E!$AS3,""),IF($A5="TOTAL",SUM(INDIRECT("AA4:AA"&amp;ROW()-1)),""))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IF(AND($A5&lt;&gt;"",$A5&lt;&gt;"TOTAL"),IF(AND([9]PDI_ID__GRUPO_C_C_E!$AV3&lt;&gt;"",[9]PDI_ID__GRUPO_C_C_E!$AV3&lt;&gt;0),[9]PDI_ID__GRUPO_C_C_E!$AV3,""),IF($A5="TOTAL",SUM(INDIRECT("AC4:AC"&amp;ROW()-1)),""))</f>
        <v/>
      </c>
      <c r="AD5" s="6" t="str">
        <f ca="1">IF(AND($A5&lt;&gt;"",$A5&lt;&gt;"TOTAL"),IF(AND([9]PDI_ID__GRUPO_C_C_E!$AX3&lt;&gt;"",[9]PDI_ID__GRUPO_C_C_E!$AX3&lt;&gt;0),[9]PDI_ID__GRUPO_C_C_E!$AX3,""),IF($A5="TOTAL",SUM(INDIRECT("AD4:AD"&amp;ROW()-1)),""))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IF(AND($A5&lt;&gt;"",$A5&lt;&gt;"TOTAL"),IF(AND([9]PDI_ID__GRUPO_C_C_E!$BA3&lt;&gt;"",[9]PDI_ID__GRUPO_C_C_E!$BA3&lt;&gt;0),[9]PDI_ID__GRUPO_C_C_E!$BA3,""),IF($A5="TOTAL",SUM(INDIRECT("AF4:AF"&amp;ROW()-1)),""))</f>
        <v/>
      </c>
      <c r="AG5" s="6" t="str">
        <f ca="1">IF(AND($A5&lt;&gt;"",$A5&lt;&gt;"TOTAL"),IF(AND([9]PDI_ID__GRUPO_C_C_E!$BC3&lt;&gt;"",[9]PDI_ID__GRUPO_C_C_E!$BC3&lt;&gt;0),[9]PDI_ID__GRUPO_C_C_E!$BC3,""),IF($A5="TOTAL",SUM(INDIRECT("AG4:AG"&amp;ROW()-1)),""))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IF(AND($A5&lt;&gt;"",$A5&lt;&gt;"TOTAL"),IF(AND([9]PDI_ID__GRUPO_C_C_E!$BF3&lt;&gt;"",[9]PDI_ID__GRUPO_C_C_E!$BF3&lt;&gt;0),[9]PDI_ID__GRUPO_C_C_E!$BF3,""),IF($A5="TOTAL",SUM(INDIRECT("AI4:AI"&amp;ROW()-1)),""))</f>
        <v/>
      </c>
      <c r="AJ5" s="6" t="str">
        <f ca="1">IF(AND($A5&lt;&gt;"",$A5&lt;&gt;"TOTAL"),IF(AND([9]PDI_ID__GRUPO_C_C_E!$BH3&lt;&gt;"",[9]PDI_ID__GRUPO_C_C_E!$BH3&lt;&gt;0),[9]PDI_ID__GRUPO_C_C_E!$BH3,""),IF($A5="TOTAL",SUM(INDIRECT("AJ4:AJ"&amp;ROW()-1)),""))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IF(AND($A5&lt;&gt;"",$A5&lt;&gt;"TOTAL"),IF(AND([9]PDI_ID__GRUPO_C_C_E!$BK3&lt;&gt;"",[9]PDI_ID__GRUPO_C_C_E!$BK3&lt;&gt;0),[9]PDI_ID__GRUPO_C_C_E!$BK3,""),IF($A5="TOTAL",SUM(INDIRECT("AL4:AL"&amp;ROW()-1)),""))</f>
        <v/>
      </c>
      <c r="AM5" s="6" t="str">
        <f ca="1">IF(AND($A5&lt;&gt;"",$A5&lt;&gt;"TOTAL"),IF(AND([9]PDI_ID__GRUPO_C_C_E!$BM3&lt;&gt;"",[9]PDI_ID__GRUPO_C_C_E!$BM3&lt;&gt;0),[9]PDI_ID__GRUPO_C_C_E!$BM3,""),IF($A5="TOTAL",SUM(INDIRECT("AM4:AM"&amp;ROW()-1)),""))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IF(AND($A5&lt;&gt;"",$A5&lt;&gt;"TOTAL"),IF(AND([9]PDI_ID__GRUPO_C_C_E!$BP3&lt;&gt;"",[9]PDI_ID__GRUPO_C_C_E!$BP3&lt;&gt;0),[9]PDI_ID__GRUPO_C_C_E!$BP3,""),IF($A5="TOTAL",SUM(INDIRECT("AO4:AO"&amp;ROW()-1)),""))</f>
        <v/>
      </c>
      <c r="AP5" s="6" t="str">
        <f ca="1">IF(AND($A5&lt;&gt;"",$A5&lt;&gt;"TOTAL"),IF(AND([9]PDI_ID__GRUPO_C_C_E!$BR3&lt;&gt;"",[9]PDI_ID__GRUPO_C_C_E!$BR3&lt;&gt;0),[9]PDI_ID__GRUPO_C_C_E!$BR3,""),IF($A5="TOTAL",SUM(INDIRECT("AP4:AP"&amp;ROW()-1)),""))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IF(AND($A5&lt;&gt;"",$A5&lt;&gt;"TOTAL"),IF(AND([9]PDI_ID__GRUPO_C_C_E!$BU3&lt;&gt;"",[9]PDI_ID__GRUPO_C_C_E!$BU3&lt;&gt;0),[9]PDI_ID__GRUPO_C_C_E!$BU3,""),IF($A5="TOTAL",SUM(INDIRECT("AR4:AR"&amp;ROW()-1)),""))</f>
        <v/>
      </c>
      <c r="AS5" s="6" t="str">
        <f ca="1">IF(AND($A5&lt;&gt;"",$A5&lt;&gt;"TOTAL"),IF(AND([9]PDI_ID__GRUPO_C_C_E!$BW3&lt;&gt;"",[9]PDI_ID__GRUPO_C_C_E!$BW3&lt;&gt;0),[9]PDI_ID__GRUPO_C_C_E!$BW3,""),IF($A5="TOTAL",SUM(INDIRECT("AS4:AS"&amp;ROW()-1)),""))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IF(AND($A5&lt;&gt;"",$A5&lt;&gt;"TOTAL"),IF(AND([9]PDI_ID__GRUPO_C_C_E!$BZ3&lt;&gt;"",[9]PDI_ID__GRUPO_C_C_E!$BZ3&lt;&gt;0),[9]PDI_ID__GRUPO_C_C_E!$BZ3,""),IF($A5="TOTAL",SUM(INDIRECT("AU4:AU"&amp;ROW()-1)),""))</f>
        <v/>
      </c>
      <c r="AV5" s="6" t="str">
        <f ca="1">IF(AND($A5&lt;&gt;"",$A5&lt;&gt;"TOTAL"),IF(AND([9]PDI_ID__GRUPO_C_C_E!$CB3&lt;&gt;"",[9]PDI_ID__GRUPO_C_C_E!$CB3&lt;&gt;0),[9]PDI_ID__GRUPO_C_C_E!$CB3,""),IF($A5="TOTAL",SUM(INDIRECT("AV4:AV"&amp;ROW()-1)),""))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IF(AND($A5&lt;&gt;"",$A5&lt;&gt;"TOTAL"),IF(AND([9]PDI_ID__GRUPO_C_C_E!$CE3&lt;&gt;"",[9]PDI_ID__GRUPO_C_C_E!$CE3&lt;&gt;0),[9]PDI_ID__GRUPO_C_C_E!$CE3,""),IF($A5="TOTAL",SUM(INDIRECT("AX4:AX"&amp;ROW()-1)),""))</f>
        <v/>
      </c>
      <c r="AY5" s="6" t="str">
        <f ca="1">IF(AND($A5&lt;&gt;"",$A5&lt;&gt;"TOTAL"),IF(AND([9]PDI_ID__GRUPO_C_C_E!$CG3&lt;&gt;"",[9]PDI_ID__GRUPO_C_C_E!$CG3&lt;&gt;0),[9]PDI_ID__GRUPO_C_C_E!$CG3,""),IF($A5="TOTAL",SUM(INDIRECT("AY4:AY"&amp;ROW()-1)),""))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IF(AND($A5&lt;&gt;"",$A5&lt;&gt;"TOTAL"),IF(AND([9]PDI_ID__GRUPO_C_C_E!$CJ3&lt;&gt;"",[9]PDI_ID__GRUPO_C_C_E!$CJ3&lt;&gt;0),[9]PDI_ID__GRUPO_C_C_E!$CJ3,""),IF($A5="TOTAL",SUM(INDIRECT("BA4:BA"&amp;ROW()-1)),""))</f>
        <v/>
      </c>
      <c r="BB5" s="6" t="str">
        <f ca="1">IF(AND($A5&lt;&gt;"",$A5&lt;&gt;"TOTAL"),IF(AND([9]PDI_ID__GRUPO_C_C_E!$CL3&lt;&gt;"",[9]PDI_ID__GRUPO_C_C_E!$CL3&lt;&gt;0),[9]PDI_ID__GRUPO_C_C_E!$CL3,""),IF($A5="TOTAL",SUM(INDIRECT("BB4:BB"&amp;ROW()-1)),""))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IF(AND($A5&lt;&gt;"",$A5&lt;&gt;"TOTAL"),IF(AND([9]PDI_ID__GRUPO_C_C_E!$CO3&lt;&gt;"",[9]PDI_ID__GRUPO_C_C_E!$CO3&lt;&gt;0),[9]PDI_ID__GRUPO_C_C_E!$CO3,""),IF($A5="TOTAL",SUM(INDIRECT("BD4:BD"&amp;ROW()-1)),""))</f>
        <v/>
      </c>
      <c r="BE5" s="6" t="str">
        <f ca="1">IF(AND($A5&lt;&gt;"",$A5&lt;&gt;"TOTAL"),IF(AND([9]PDI_ID__GRUPO_C_C_E!$CQ3&lt;&gt;"",[9]PDI_ID__GRUPO_C_C_E!$CQ3&lt;&gt;0),[9]PDI_ID__GRUPO_C_C_E!$CQ3,""),IF($A5="TOTAL",SUM(INDIRECT("BE4:BE"&amp;ROW()-1)),""))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IF([9]PDI_ID__GRUPO_C_C_E!$B4&lt;&gt;"",[9]PDI_ID__GRUPO_C_C_E!$B4,IF(AND([9]PDI_ID__GRUPO_C_C_E!$B4="",[9]PDI_ID__GRUPO_C_C_E!$B5="",[9]PDI_ID__GRUPO_C_C_E!$B3=""),"","TOTAL"))</f>
        <v>A1</v>
      </c>
      <c r="B6" s="6">
        <f ca="1">IF(AND($A6&lt;&gt;"",$A6&lt;&gt;"TOTAL"),IF(AND([9]PDI_ID__GRUPO_C_C_E!$C4&lt;&gt;"",[9]PDI_ID__GRUPO_C_C_E!$C4&lt;&gt;0),[9]PDI_ID__GRUPO_C_C_E!$C4,""),IF($A6="TOTAL",SUM(INDIRECT("B4:B"&amp;ROW()-1)),""))</f>
        <v>107</v>
      </c>
      <c r="C6" s="6">
        <f ca="1">IF(AND($A6&lt;&gt;"",$A6&lt;&gt;"TOTAL"),IF(AND([9]PDI_ID__GRUPO_C_C_E!$E4&lt;&gt;"",[9]PDI_ID__GRUPO_C_C_E!$E4&lt;&gt;0),[9]PDI_ID__GRUPO_C_C_E!$E4,""),IF($A6="TOTAL",SUM(INDIRECT("C4:C"&amp;ROW()-1)),""))</f>
        <v>146</v>
      </c>
      <c r="D6" s="6">
        <f t="shared" ca="1" si="0"/>
        <v>253</v>
      </c>
      <c r="E6" s="6">
        <f ca="1">IF(AND($A6&lt;&gt;"",$A6&lt;&gt;"TOTAL"),IF(AND([9]PDI_ID__GRUPO_C_C_E!$H4&lt;&gt;"",[9]PDI_ID__GRUPO_C_C_E!$H4&lt;&gt;0),[9]PDI_ID__GRUPO_C_C_E!$H4,""),IF($A6="TOTAL",SUM(INDIRECT("E4:E"&amp;ROW()-1)),""))</f>
        <v>102</v>
      </c>
      <c r="F6" s="6">
        <f ca="1">IF(AND($A6&lt;&gt;"",$A6&lt;&gt;"TOTAL"),IF(AND([9]PDI_ID__GRUPO_C_C_E!$J4&lt;&gt;"",[9]PDI_ID__GRUPO_C_C_E!$J4&lt;&gt;0),[9]PDI_ID__GRUPO_C_C_E!$J4,""),IF($A6="TOTAL",SUM(INDIRECT("F4:F"&amp;ROW()-1)),""))</f>
        <v>140</v>
      </c>
      <c r="G6" s="6">
        <f t="shared" ca="1" si="1"/>
        <v>242</v>
      </c>
      <c r="H6" s="6">
        <f ca="1">IF(AND($A6&lt;&gt;"",$A6&lt;&gt;"TOTAL"),IF(AND([9]PDI_ID__GRUPO_C_C_E!$M4&lt;&gt;"",[9]PDI_ID__GRUPO_C_C_E!$M4&lt;&gt;0),[9]PDI_ID__GRUPO_C_C_E!$M4,""),IF($A6="TOTAL",SUM(INDIRECT("H4:H"&amp;ROW()-1)),""))</f>
        <v>98</v>
      </c>
      <c r="I6" s="6">
        <f ca="1">IF(AND($A6&lt;&gt;"",$A6&lt;&gt;"TOTAL"),IF(AND([9]PDI_ID__GRUPO_C_C_E!$O4&lt;&gt;"",[9]PDI_ID__GRUPO_C_C_E!$O4&lt;&gt;0),[9]PDI_ID__GRUPO_C_C_E!$O4,""),IF($A6="TOTAL",SUM(INDIRECT("I4:I"&amp;ROW()-1)),""))</f>
        <v>139</v>
      </c>
      <c r="J6" s="6">
        <f t="shared" ca="1" si="2"/>
        <v>237</v>
      </c>
      <c r="K6" s="6">
        <f ca="1">IF(AND($A6&lt;&gt;"",$A6&lt;&gt;"TOTAL"),IF(AND([9]PDI_ID__GRUPO_C_C_E!$R4&lt;&gt;"",[9]PDI_ID__GRUPO_C_C_E!$R4&lt;&gt;0),[9]PDI_ID__GRUPO_C_C_E!$R4,""),IF($A6="TOTAL",SUM(INDIRECT("K4:K"&amp;ROW()-1)),""))</f>
        <v>94</v>
      </c>
      <c r="L6" s="6">
        <f ca="1">IF(AND($A6&lt;&gt;"",$A6&lt;&gt;"TOTAL"),IF(AND([9]PDI_ID__GRUPO_C_C_E!$T4&lt;&gt;"",[9]PDI_ID__GRUPO_C_C_E!$T4&lt;&gt;0),[9]PDI_ID__GRUPO_C_C_E!$T4,""),IF($A6="TOTAL",SUM(INDIRECT("L4:L"&amp;ROW()-1)),""))</f>
        <v>134</v>
      </c>
      <c r="M6" s="6">
        <f t="shared" ca="1" si="3"/>
        <v>228</v>
      </c>
      <c r="N6" s="6">
        <f ca="1">IF(AND($A6&lt;&gt;"",$A6&lt;&gt;"TOTAL"),IF(AND([9]PDI_ID__GRUPO_C_C_E!$W4&lt;&gt;"",[9]PDI_ID__GRUPO_C_C_E!$W4&lt;&gt;0),[9]PDI_ID__GRUPO_C_C_E!$W4,""),IF($A6="TOTAL",SUM(INDIRECT("N4:N"&amp;ROW()-1)),""))</f>
        <v>88</v>
      </c>
      <c r="O6" s="6">
        <f ca="1">IF(AND($A6&lt;&gt;"",$A6&lt;&gt;"TOTAL"),IF(AND([9]PDI_ID__GRUPO_C_C_E!$Y4&lt;&gt;"",[9]PDI_ID__GRUPO_C_C_E!$Y4&lt;&gt;0),[9]PDI_ID__GRUPO_C_C_E!$Y4,""),IF($A6="TOTAL",SUM(INDIRECT("O4:O"&amp;ROW()-1)),""))</f>
        <v>130</v>
      </c>
      <c r="P6" s="6">
        <f t="shared" ca="1" si="4"/>
        <v>218</v>
      </c>
      <c r="Q6" s="6">
        <f ca="1">IF(AND($A6&lt;&gt;"",$A6&lt;&gt;"TOTAL"),IF(AND([9]PDI_ID__GRUPO_C_C_E!$AB4&lt;&gt;"",[9]PDI_ID__GRUPO_C_C_E!$AB4&lt;&gt;0),[9]PDI_ID__GRUPO_C_C_E!$AB4,""),IF($A6="TOTAL",SUM(INDIRECT("Q4:Q"&amp;ROW()-1)),""))</f>
        <v>89</v>
      </c>
      <c r="R6" s="6">
        <f ca="1">IF(AND($A6&lt;&gt;"",$A6&lt;&gt;"TOTAL"),IF(AND([9]PDI_ID__GRUPO_C_C_E!$AD4&lt;&gt;"",[9]PDI_ID__GRUPO_C_C_E!$AD4&lt;&gt;0),[9]PDI_ID__GRUPO_C_C_E!$AD4,""),IF($A6="TOTAL",SUM(INDIRECT("R4:R"&amp;ROW()-1)),""))</f>
        <v>130</v>
      </c>
      <c r="S6" s="6">
        <f t="shared" ca="1" si="5"/>
        <v>219</v>
      </c>
      <c r="T6" s="6">
        <f ca="1">IF(AND($A6&lt;&gt;"",$A6&lt;&gt;"TOTAL"),IF(AND([9]PDI_ID__GRUPO_C_C_E!$AG4&lt;&gt;"",[9]PDI_ID__GRUPO_C_C_E!$AG4&lt;&gt;0),[9]PDI_ID__GRUPO_C_C_E!$AG4,""),IF($A6="TOTAL",SUM(INDIRECT("T4:T"&amp;ROW()-1)),""))</f>
        <v>95</v>
      </c>
      <c r="U6" s="6">
        <f ca="1">IF(AND($A6&lt;&gt;"",$A6&lt;&gt;"TOTAL"),IF(AND([9]PDI_ID__GRUPO_C_C_E!$AI4&lt;&gt;"",[9]PDI_ID__GRUPO_C_C_E!$AI4&lt;&gt;0),[9]PDI_ID__GRUPO_C_C_E!$AI4,""),IF($A6="TOTAL",SUM(INDIRECT("U4:U"&amp;ROW()-1)),""))</f>
        <v>125</v>
      </c>
      <c r="V6" s="6">
        <f t="shared" ca="1" si="6"/>
        <v>220</v>
      </c>
      <c r="W6" s="6" t="str">
        <f ca="1">IF(AND($A6&lt;&gt;"",$A6&lt;&gt;"TOTAL"),IF(AND([9]PDI_ID__GRUPO_C_C_E!$AL4&lt;&gt;"",[9]PDI_ID__GRUPO_C_C_E!$AL4&lt;&gt;0),[9]PDI_ID__GRUPO_C_C_E!$AL4,""),IF($A6="TOTAL",SUM(INDIRECT("W4:W"&amp;ROW()-1)),""))</f>
        <v/>
      </c>
      <c r="X6" s="6" t="str">
        <f ca="1">IF(AND($A6&lt;&gt;"",$A6&lt;&gt;"TOTAL"),IF(AND([9]PDI_ID__GRUPO_C_C_E!$AN4&lt;&gt;"",[9]PDI_ID__GRUPO_C_C_E!$AN4&lt;&gt;0),[9]PDI_ID__GRUPO_C_C_E!$AN4,""),IF($A6="TOTAL",SUM(INDIRECT("X4:X"&amp;ROW()-1)),""))</f>
        <v/>
      </c>
      <c r="Y6" s="6">
        <f t="shared" ca="1" si="7"/>
        <v>0</v>
      </c>
      <c r="Z6" s="6" t="str">
        <f ca="1">IF(AND($A6&lt;&gt;"",$A6&lt;&gt;"TOTAL"),IF(AND([9]PDI_ID__GRUPO_C_C_E!$AQ4&lt;&gt;"",[9]PDI_ID__GRUPO_C_C_E!$AQ4&lt;&gt;0),[9]PDI_ID__GRUPO_C_C_E!$AQ4,""),IF($A6="TOTAL",SUM(INDIRECT("Z4:Z"&amp;ROW()-1)),""))</f>
        <v/>
      </c>
      <c r="AA6" s="6" t="str">
        <f ca="1">IF(AND($A6&lt;&gt;"",$A6&lt;&gt;"TOTAL"),IF(AND([9]PDI_ID__GRUPO_C_C_E!$AS4&lt;&gt;"",[9]PDI_ID__GRUPO_C_C_E!$AS4&lt;&gt;0),[9]PDI_ID__GRUPO_C_C_E!$AS4,""),IF($A6="TOTAL",SUM(INDIRECT("AA4:AA"&amp;ROW()-1)),""))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IF(AND($A6&lt;&gt;"",$A6&lt;&gt;"TOTAL"),IF(AND([9]PDI_ID__GRUPO_C_C_E!$AV4&lt;&gt;"",[9]PDI_ID__GRUPO_C_C_E!$AV4&lt;&gt;0),[9]PDI_ID__GRUPO_C_C_E!$AV4,""),IF($A6="TOTAL",SUM(INDIRECT("AC4:AC"&amp;ROW()-1)),""))</f>
        <v/>
      </c>
      <c r="AD6" s="6" t="str">
        <f ca="1">IF(AND($A6&lt;&gt;"",$A6&lt;&gt;"TOTAL"),IF(AND([9]PDI_ID__GRUPO_C_C_E!$AX4&lt;&gt;"",[9]PDI_ID__GRUPO_C_C_E!$AX4&lt;&gt;0),[9]PDI_ID__GRUPO_C_C_E!$AX4,""),IF($A6="TOTAL",SUM(INDIRECT("AD4:AD"&amp;ROW()-1)),""))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IF(AND($A6&lt;&gt;"",$A6&lt;&gt;"TOTAL"),IF(AND([9]PDI_ID__GRUPO_C_C_E!$BA4&lt;&gt;"",[9]PDI_ID__GRUPO_C_C_E!$BA4&lt;&gt;0),[9]PDI_ID__GRUPO_C_C_E!$BA4,""),IF($A6="TOTAL",SUM(INDIRECT("AF4:AF"&amp;ROW()-1)),""))</f>
        <v/>
      </c>
      <c r="AG6" s="6" t="str">
        <f ca="1">IF(AND($A6&lt;&gt;"",$A6&lt;&gt;"TOTAL"),IF(AND([9]PDI_ID__GRUPO_C_C_E!$BC4&lt;&gt;"",[9]PDI_ID__GRUPO_C_C_E!$BC4&lt;&gt;0),[9]PDI_ID__GRUPO_C_C_E!$BC4,""),IF($A6="TOTAL",SUM(INDIRECT("AG4:AG"&amp;ROW()-1)),""))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IF(AND($A6&lt;&gt;"",$A6&lt;&gt;"TOTAL"),IF(AND([9]PDI_ID__GRUPO_C_C_E!$BF4&lt;&gt;"",[9]PDI_ID__GRUPO_C_C_E!$BF4&lt;&gt;0),[9]PDI_ID__GRUPO_C_C_E!$BF4,""),IF($A6="TOTAL",SUM(INDIRECT("AI4:AI"&amp;ROW()-1)),""))</f>
        <v/>
      </c>
      <c r="AJ6" s="6" t="str">
        <f ca="1">IF(AND($A6&lt;&gt;"",$A6&lt;&gt;"TOTAL"),IF(AND([9]PDI_ID__GRUPO_C_C_E!$BH4&lt;&gt;"",[9]PDI_ID__GRUPO_C_C_E!$BH4&lt;&gt;0),[9]PDI_ID__GRUPO_C_C_E!$BH4,""),IF($A6="TOTAL",SUM(INDIRECT("AJ4:AJ"&amp;ROW()-1)),""))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IF(AND($A6&lt;&gt;"",$A6&lt;&gt;"TOTAL"),IF(AND([9]PDI_ID__GRUPO_C_C_E!$BK4&lt;&gt;"",[9]PDI_ID__GRUPO_C_C_E!$BK4&lt;&gt;0),[9]PDI_ID__GRUPO_C_C_E!$BK4,""),IF($A6="TOTAL",SUM(INDIRECT("AL4:AL"&amp;ROW()-1)),""))</f>
        <v/>
      </c>
      <c r="AM6" s="6" t="str">
        <f ca="1">IF(AND($A6&lt;&gt;"",$A6&lt;&gt;"TOTAL"),IF(AND([9]PDI_ID__GRUPO_C_C_E!$BM4&lt;&gt;"",[9]PDI_ID__GRUPO_C_C_E!$BM4&lt;&gt;0),[9]PDI_ID__GRUPO_C_C_E!$BM4,""),IF($A6="TOTAL",SUM(INDIRECT("AM4:AM"&amp;ROW()-1)),""))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IF(AND($A6&lt;&gt;"",$A6&lt;&gt;"TOTAL"),IF(AND([9]PDI_ID__GRUPO_C_C_E!$BP4&lt;&gt;"",[9]PDI_ID__GRUPO_C_C_E!$BP4&lt;&gt;0),[9]PDI_ID__GRUPO_C_C_E!$BP4,""),IF($A6="TOTAL",SUM(INDIRECT("AO4:AO"&amp;ROW()-1)),""))</f>
        <v/>
      </c>
      <c r="AP6" s="6" t="str">
        <f ca="1">IF(AND($A6&lt;&gt;"",$A6&lt;&gt;"TOTAL"),IF(AND([9]PDI_ID__GRUPO_C_C_E!$BR4&lt;&gt;"",[9]PDI_ID__GRUPO_C_C_E!$BR4&lt;&gt;0),[9]PDI_ID__GRUPO_C_C_E!$BR4,""),IF($A6="TOTAL",SUM(INDIRECT("AP4:AP"&amp;ROW()-1)),""))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IF(AND($A6&lt;&gt;"",$A6&lt;&gt;"TOTAL"),IF(AND([9]PDI_ID__GRUPO_C_C_E!$BU4&lt;&gt;"",[9]PDI_ID__GRUPO_C_C_E!$BU4&lt;&gt;0),[9]PDI_ID__GRUPO_C_C_E!$BU4,""),IF($A6="TOTAL",SUM(INDIRECT("AR4:AR"&amp;ROW()-1)),""))</f>
        <v/>
      </c>
      <c r="AS6" s="6" t="str">
        <f ca="1">IF(AND($A6&lt;&gt;"",$A6&lt;&gt;"TOTAL"),IF(AND([9]PDI_ID__GRUPO_C_C_E!$BW4&lt;&gt;"",[9]PDI_ID__GRUPO_C_C_E!$BW4&lt;&gt;0),[9]PDI_ID__GRUPO_C_C_E!$BW4,""),IF($A6="TOTAL",SUM(INDIRECT("AS4:AS"&amp;ROW()-1)),""))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IF(AND($A6&lt;&gt;"",$A6&lt;&gt;"TOTAL"),IF(AND([9]PDI_ID__GRUPO_C_C_E!$BZ4&lt;&gt;"",[9]PDI_ID__GRUPO_C_C_E!$BZ4&lt;&gt;0),[9]PDI_ID__GRUPO_C_C_E!$BZ4,""),IF($A6="TOTAL",SUM(INDIRECT("AU4:AU"&amp;ROW()-1)),""))</f>
        <v/>
      </c>
      <c r="AV6" s="6" t="str">
        <f ca="1">IF(AND($A6&lt;&gt;"",$A6&lt;&gt;"TOTAL"),IF(AND([9]PDI_ID__GRUPO_C_C_E!$CB4&lt;&gt;"",[9]PDI_ID__GRUPO_C_C_E!$CB4&lt;&gt;0),[9]PDI_ID__GRUPO_C_C_E!$CB4,""),IF($A6="TOTAL",SUM(INDIRECT("AV4:AV"&amp;ROW()-1)),""))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IF(AND($A6&lt;&gt;"",$A6&lt;&gt;"TOTAL"),IF(AND([9]PDI_ID__GRUPO_C_C_E!$CE4&lt;&gt;"",[9]PDI_ID__GRUPO_C_C_E!$CE4&lt;&gt;0),[9]PDI_ID__GRUPO_C_C_E!$CE4,""),IF($A6="TOTAL",SUM(INDIRECT("AX4:AX"&amp;ROW()-1)),""))</f>
        <v/>
      </c>
      <c r="AY6" s="6" t="str">
        <f ca="1">IF(AND($A6&lt;&gt;"",$A6&lt;&gt;"TOTAL"),IF(AND([9]PDI_ID__GRUPO_C_C_E!$CG4&lt;&gt;"",[9]PDI_ID__GRUPO_C_C_E!$CG4&lt;&gt;0),[9]PDI_ID__GRUPO_C_C_E!$CG4,""),IF($A6="TOTAL",SUM(INDIRECT("AY4:AY"&amp;ROW()-1)),""))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IF(AND($A6&lt;&gt;"",$A6&lt;&gt;"TOTAL"),IF(AND([9]PDI_ID__GRUPO_C_C_E!$CJ4&lt;&gt;"",[9]PDI_ID__GRUPO_C_C_E!$CJ4&lt;&gt;0),[9]PDI_ID__GRUPO_C_C_E!$CJ4,""),IF($A6="TOTAL",SUM(INDIRECT("BA4:BA"&amp;ROW()-1)),""))</f>
        <v/>
      </c>
      <c r="BB6" s="6" t="str">
        <f ca="1">IF(AND($A6&lt;&gt;"",$A6&lt;&gt;"TOTAL"),IF(AND([9]PDI_ID__GRUPO_C_C_E!$CL4&lt;&gt;"",[9]PDI_ID__GRUPO_C_C_E!$CL4&lt;&gt;0),[9]PDI_ID__GRUPO_C_C_E!$CL4,""),IF($A6="TOTAL",SUM(INDIRECT("BB4:BB"&amp;ROW()-1)),""))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IF(AND($A6&lt;&gt;"",$A6&lt;&gt;"TOTAL"),IF(AND([9]PDI_ID__GRUPO_C_C_E!$CO4&lt;&gt;"",[9]PDI_ID__GRUPO_C_C_E!$CO4&lt;&gt;0),[9]PDI_ID__GRUPO_C_C_E!$CO4,""),IF($A6="TOTAL",SUM(INDIRECT("BD4:BD"&amp;ROW()-1)),""))</f>
        <v/>
      </c>
      <c r="BE6" s="6" t="str">
        <f ca="1">IF(AND($A6&lt;&gt;"",$A6&lt;&gt;"TOTAL"),IF(AND([9]PDI_ID__GRUPO_C_C_E!$CQ4&lt;&gt;"",[9]PDI_ID__GRUPO_C_C_E!$CQ4&lt;&gt;0),[9]PDI_ID__GRUPO_C_C_E!$CQ4,""),IF($A6="TOTAL",SUM(INDIRECT("BE4:BE"&amp;ROW()-1)),""))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IF([9]PDI_ID__GRUPO_C_C_E!$B5&lt;&gt;"",[9]PDI_ID__GRUPO_C_C_E!$B5,IF(AND([9]PDI_ID__GRUPO_C_C_E!$B5="",[9]PDI_ID__GRUPO_C_C_E!$B6="",[9]PDI_ID__GRUPO_C_C_E!$B4=""),"","TOTAL"))</f>
        <v>TOTAL</v>
      </c>
      <c r="B7" s="6">
        <f ca="1">IF(AND($A7&lt;&gt;"",$A7&lt;&gt;"TOTAL"),IF(AND([9]PDI_ID__GRUPO_C_C_E!$C5&lt;&gt;"",[9]PDI_ID__GRUPO_C_C_E!$C5&lt;&gt;0),[9]PDI_ID__GRUPO_C_C_E!$C5,""),IF($A7="TOTAL",SUM(INDIRECT("B4:B"&amp;ROW()-1)),""))</f>
        <v>180</v>
      </c>
      <c r="C7" s="6">
        <f ca="1">IF(AND($A7&lt;&gt;"",$A7&lt;&gt;"TOTAL"),IF(AND([9]PDI_ID__GRUPO_C_C_E!$E5&lt;&gt;"",[9]PDI_ID__GRUPO_C_C_E!$E5&lt;&gt;0),[9]PDI_ID__GRUPO_C_C_E!$E5,""),IF($A7="TOTAL",SUM(INDIRECT("C4:C"&amp;ROW()-1)),""))</f>
        <v>259</v>
      </c>
      <c r="D7" s="6">
        <f t="shared" ca="1" si="0"/>
        <v>439</v>
      </c>
      <c r="E7" s="6">
        <f ca="1">IF(AND($A7&lt;&gt;"",$A7&lt;&gt;"TOTAL"),IF(AND([9]PDI_ID__GRUPO_C_C_E!$H5&lt;&gt;"",[9]PDI_ID__GRUPO_C_C_E!$H5&lt;&gt;0),[9]PDI_ID__GRUPO_C_C_E!$H5,""),IF($A7="TOTAL",SUM(INDIRECT("E4:E"&amp;ROW()-1)),""))</f>
        <v>177</v>
      </c>
      <c r="F7" s="6">
        <f ca="1">IF(AND($A7&lt;&gt;"",$A7&lt;&gt;"TOTAL"),IF(AND([9]PDI_ID__GRUPO_C_C_E!$J5&lt;&gt;"",[9]PDI_ID__GRUPO_C_C_E!$J5&lt;&gt;0),[9]PDI_ID__GRUPO_C_C_E!$J5,""),IF($A7="TOTAL",SUM(INDIRECT("F4:F"&amp;ROW()-1)),""))</f>
        <v>246</v>
      </c>
      <c r="G7" s="6">
        <f t="shared" ca="1" si="1"/>
        <v>423</v>
      </c>
      <c r="H7" s="6">
        <f ca="1">IF(AND($A7&lt;&gt;"",$A7&lt;&gt;"TOTAL"),IF(AND([9]PDI_ID__GRUPO_C_C_E!$M5&lt;&gt;"",[9]PDI_ID__GRUPO_C_C_E!$M5&lt;&gt;0),[9]PDI_ID__GRUPO_C_C_E!$M5,""),IF($A7="TOTAL",SUM(INDIRECT("H4:H"&amp;ROW()-1)),""))</f>
        <v>161</v>
      </c>
      <c r="I7" s="6">
        <f ca="1">IF(AND($A7&lt;&gt;"",$A7&lt;&gt;"TOTAL"),IF(AND([9]PDI_ID__GRUPO_C_C_E!$O5&lt;&gt;"",[9]PDI_ID__GRUPO_C_C_E!$O5&lt;&gt;0),[9]PDI_ID__GRUPO_C_C_E!$O5,""),IF($A7="TOTAL",SUM(INDIRECT("I4:I"&amp;ROW()-1)),""))</f>
        <v>222</v>
      </c>
      <c r="J7" s="6">
        <f t="shared" ca="1" si="2"/>
        <v>383</v>
      </c>
      <c r="K7" s="6">
        <f ca="1">IF(AND($A7&lt;&gt;"",$A7&lt;&gt;"TOTAL"),IF(AND([9]PDI_ID__GRUPO_C_C_E!$R5&lt;&gt;"",[9]PDI_ID__GRUPO_C_C_E!$R5&lt;&gt;0),[9]PDI_ID__GRUPO_C_C_E!$R5,""),IF($A7="TOTAL",SUM(INDIRECT("K4:K"&amp;ROW()-1)),""))</f>
        <v>159</v>
      </c>
      <c r="L7" s="6">
        <f ca="1">IF(AND($A7&lt;&gt;"",$A7&lt;&gt;"TOTAL"),IF(AND([9]PDI_ID__GRUPO_C_C_E!$T5&lt;&gt;"",[9]PDI_ID__GRUPO_C_C_E!$T5&lt;&gt;0),[9]PDI_ID__GRUPO_C_C_E!$T5,""),IF($A7="TOTAL",SUM(INDIRECT("L4:L"&amp;ROW()-1)),""))</f>
        <v>225</v>
      </c>
      <c r="M7" s="6">
        <f t="shared" ca="1" si="3"/>
        <v>384</v>
      </c>
      <c r="N7" s="6">
        <f ca="1">IF(AND($A7&lt;&gt;"",$A7&lt;&gt;"TOTAL"),IF(AND([9]PDI_ID__GRUPO_C_C_E!$W5&lt;&gt;"",[9]PDI_ID__GRUPO_C_C_E!$W5&lt;&gt;0),[9]PDI_ID__GRUPO_C_C_E!$W5,""),IF($A7="TOTAL",SUM(INDIRECT("N4:N"&amp;ROW()-1)),""))</f>
        <v>167</v>
      </c>
      <c r="O7" s="6">
        <f ca="1">IF(AND($A7&lt;&gt;"",$A7&lt;&gt;"TOTAL"),IF(AND([9]PDI_ID__GRUPO_C_C_E!$Y5&lt;&gt;"",[9]PDI_ID__GRUPO_C_C_E!$Y5&lt;&gt;0),[9]PDI_ID__GRUPO_C_C_E!$Y5,""),IF($A7="TOTAL",SUM(INDIRECT("O4:O"&amp;ROW()-1)),""))</f>
        <v>231</v>
      </c>
      <c r="P7" s="6">
        <f t="shared" ca="1" si="4"/>
        <v>398</v>
      </c>
      <c r="Q7" s="6">
        <f ca="1">IF(AND($A7&lt;&gt;"",$A7&lt;&gt;"TOTAL"),IF(AND([9]PDI_ID__GRUPO_C_C_E!$AB5&lt;&gt;"",[9]PDI_ID__GRUPO_C_C_E!$AB5&lt;&gt;0),[9]PDI_ID__GRUPO_C_C_E!$AB5,""),IF($A7="TOTAL",SUM(INDIRECT("Q4:Q"&amp;ROW()-1)),""))</f>
        <v>187</v>
      </c>
      <c r="R7" s="6">
        <f ca="1">IF(AND($A7&lt;&gt;"",$A7&lt;&gt;"TOTAL"),IF(AND([9]PDI_ID__GRUPO_C_C_E!$AD5&lt;&gt;"",[9]PDI_ID__GRUPO_C_C_E!$AD5&lt;&gt;0),[9]PDI_ID__GRUPO_C_C_E!$AD5,""),IF($A7="TOTAL",SUM(INDIRECT("R4:R"&amp;ROW()-1)),""))</f>
        <v>235</v>
      </c>
      <c r="S7" s="6">
        <f t="shared" ca="1" si="5"/>
        <v>422</v>
      </c>
      <c r="T7" s="6">
        <f ca="1">IF(AND($A7&lt;&gt;"",$A7&lt;&gt;"TOTAL"),IF(AND([9]PDI_ID__GRUPO_C_C_E!$AG5&lt;&gt;"",[9]PDI_ID__GRUPO_C_C_E!$AG5&lt;&gt;0),[9]PDI_ID__GRUPO_C_C_E!$AG5,""),IF($A7="TOTAL",SUM(INDIRECT("T4:T"&amp;ROW()-1)),""))</f>
        <v>196</v>
      </c>
      <c r="U7" s="6">
        <f ca="1">IF(AND($A7&lt;&gt;"",$A7&lt;&gt;"TOTAL"),IF(AND([9]PDI_ID__GRUPO_C_C_E!$AI5&lt;&gt;"",[9]PDI_ID__GRUPO_C_C_E!$AI5&lt;&gt;0),[9]PDI_ID__GRUPO_C_C_E!$AI5,""),IF($A7="TOTAL",SUM(INDIRECT("U4:U"&amp;ROW()-1)),""))</f>
        <v>238</v>
      </c>
      <c r="V7" s="6">
        <f t="shared" ca="1" si="6"/>
        <v>434</v>
      </c>
      <c r="W7" s="6">
        <f ca="1">IF(AND($A7&lt;&gt;"",$A7&lt;&gt;"TOTAL"),IF(AND([9]PDI_ID__GRUPO_C_C_E!$AL5&lt;&gt;"",[9]PDI_ID__GRUPO_C_C_E!$AL5&lt;&gt;0),[9]PDI_ID__GRUPO_C_C_E!$AL5,""),IF($A7="TOTAL",SUM(INDIRECT("W4:W"&amp;ROW()-1)),""))</f>
        <v>0</v>
      </c>
      <c r="X7" s="6">
        <f ca="1">IF(AND($A7&lt;&gt;"",$A7&lt;&gt;"TOTAL"),IF(AND([9]PDI_ID__GRUPO_C_C_E!$AN5&lt;&gt;"",[9]PDI_ID__GRUPO_C_C_E!$AN5&lt;&gt;0),[9]PDI_ID__GRUPO_C_C_E!$AN5,""),IF($A7="TOTAL",SUM(INDIRECT("X4:X"&amp;ROW()-1)),""))</f>
        <v>0</v>
      </c>
      <c r="Y7" s="6">
        <f t="shared" ca="1" si="7"/>
        <v>0</v>
      </c>
      <c r="Z7" s="6">
        <f ca="1">IF(AND($A7&lt;&gt;"",$A7&lt;&gt;"TOTAL"),IF(AND([9]PDI_ID__GRUPO_C_C_E!$AQ5&lt;&gt;"",[9]PDI_ID__GRUPO_C_C_E!$AQ5&lt;&gt;0),[9]PDI_ID__GRUPO_C_C_E!$AQ5,""),IF($A7="TOTAL",SUM(INDIRECT("Z4:Z"&amp;ROW()-1)),""))</f>
        <v>0</v>
      </c>
      <c r="AA7" s="6">
        <f ca="1">IF(AND($A7&lt;&gt;"",$A7&lt;&gt;"TOTAL"),IF(AND([9]PDI_ID__GRUPO_C_C_E!$AS5&lt;&gt;"",[9]PDI_ID__GRUPO_C_C_E!$AS5&lt;&gt;0),[9]PDI_ID__GRUPO_C_C_E!$AS5,""),IF($A7="TOTAL",SUM(INDIRECT("AA4:AA"&amp;ROW()-1)),""))</f>
        <v>0</v>
      </c>
      <c r="AB7" s="6">
        <f t="shared" ca="1" si="8"/>
        <v>0</v>
      </c>
      <c r="AC7" s="6">
        <f ca="1">IF(AND($A7&lt;&gt;"",$A7&lt;&gt;"TOTAL"),IF(AND([9]PDI_ID__GRUPO_C_C_E!$AV5&lt;&gt;"",[9]PDI_ID__GRUPO_C_C_E!$AV5&lt;&gt;0),[9]PDI_ID__GRUPO_C_C_E!$AV5,""),IF($A7="TOTAL",SUM(INDIRECT("AC4:AC"&amp;ROW()-1)),""))</f>
        <v>0</v>
      </c>
      <c r="AD7" s="6">
        <f ca="1">IF(AND($A7&lt;&gt;"",$A7&lt;&gt;"TOTAL"),IF(AND([9]PDI_ID__GRUPO_C_C_E!$AX5&lt;&gt;"",[9]PDI_ID__GRUPO_C_C_E!$AX5&lt;&gt;0),[9]PDI_ID__GRUPO_C_C_E!$AX5,""),IF($A7="TOTAL",SUM(INDIRECT("AD4:AD"&amp;ROW()-1)),""))</f>
        <v>0</v>
      </c>
      <c r="AE7" s="6">
        <f t="shared" ca="1" si="9"/>
        <v>0</v>
      </c>
      <c r="AF7" s="6">
        <f ca="1">IF(AND($A7&lt;&gt;"",$A7&lt;&gt;"TOTAL"),IF(AND([9]PDI_ID__GRUPO_C_C_E!$BA5&lt;&gt;"",[9]PDI_ID__GRUPO_C_C_E!$BA5&lt;&gt;0),[9]PDI_ID__GRUPO_C_C_E!$BA5,""),IF($A7="TOTAL",SUM(INDIRECT("AF4:AF"&amp;ROW()-1)),""))</f>
        <v>0</v>
      </c>
      <c r="AG7" s="6">
        <f ca="1">IF(AND($A7&lt;&gt;"",$A7&lt;&gt;"TOTAL"),IF(AND([9]PDI_ID__GRUPO_C_C_E!$BC5&lt;&gt;"",[9]PDI_ID__GRUPO_C_C_E!$BC5&lt;&gt;0),[9]PDI_ID__GRUPO_C_C_E!$BC5,""),IF($A7="TOTAL",SUM(INDIRECT("AG4:AG"&amp;ROW()-1)),""))</f>
        <v>0</v>
      </c>
      <c r="AH7" s="6">
        <f t="shared" ca="1" si="10"/>
        <v>0</v>
      </c>
      <c r="AI7" s="6">
        <f ca="1">IF(AND($A7&lt;&gt;"",$A7&lt;&gt;"TOTAL"),IF(AND([9]PDI_ID__GRUPO_C_C_E!$BF5&lt;&gt;"",[9]PDI_ID__GRUPO_C_C_E!$BF5&lt;&gt;0),[9]PDI_ID__GRUPO_C_C_E!$BF5,""),IF($A7="TOTAL",SUM(INDIRECT("AI4:AI"&amp;ROW()-1)),""))</f>
        <v>0</v>
      </c>
      <c r="AJ7" s="6">
        <f ca="1">IF(AND($A7&lt;&gt;"",$A7&lt;&gt;"TOTAL"),IF(AND([9]PDI_ID__GRUPO_C_C_E!$BH5&lt;&gt;"",[9]PDI_ID__GRUPO_C_C_E!$BH5&lt;&gt;0),[9]PDI_ID__GRUPO_C_C_E!$BH5,""),IF($A7="TOTAL",SUM(INDIRECT("AJ4:AJ"&amp;ROW()-1)),""))</f>
        <v>0</v>
      </c>
      <c r="AK7" s="6">
        <f t="shared" ca="1" si="11"/>
        <v>0</v>
      </c>
      <c r="AL7" s="6">
        <f ca="1">IF(AND($A7&lt;&gt;"",$A7&lt;&gt;"TOTAL"),IF(AND([9]PDI_ID__GRUPO_C_C_E!$BK5&lt;&gt;"",[9]PDI_ID__GRUPO_C_C_E!$BK5&lt;&gt;0),[9]PDI_ID__GRUPO_C_C_E!$BK5,""),IF($A7="TOTAL",SUM(INDIRECT("AL4:AL"&amp;ROW()-1)),""))</f>
        <v>0</v>
      </c>
      <c r="AM7" s="6">
        <f ca="1">IF(AND($A7&lt;&gt;"",$A7&lt;&gt;"TOTAL"),IF(AND([9]PDI_ID__GRUPO_C_C_E!$BM5&lt;&gt;"",[9]PDI_ID__GRUPO_C_C_E!$BM5&lt;&gt;0),[9]PDI_ID__GRUPO_C_C_E!$BM5,""),IF($A7="TOTAL",SUM(INDIRECT("AM4:AM"&amp;ROW()-1)),""))</f>
        <v>0</v>
      </c>
      <c r="AN7" s="6">
        <f t="shared" ca="1" si="12"/>
        <v>0</v>
      </c>
      <c r="AO7" s="6">
        <f ca="1">IF(AND($A7&lt;&gt;"",$A7&lt;&gt;"TOTAL"),IF(AND([9]PDI_ID__GRUPO_C_C_E!$BP5&lt;&gt;"",[9]PDI_ID__GRUPO_C_C_E!$BP5&lt;&gt;0),[9]PDI_ID__GRUPO_C_C_E!$BP5,""),IF($A7="TOTAL",SUM(INDIRECT("AO4:AO"&amp;ROW()-1)),""))</f>
        <v>0</v>
      </c>
      <c r="AP7" s="6">
        <f ca="1">IF(AND($A7&lt;&gt;"",$A7&lt;&gt;"TOTAL"),IF(AND([9]PDI_ID__GRUPO_C_C_E!$BR5&lt;&gt;"",[9]PDI_ID__GRUPO_C_C_E!$BR5&lt;&gt;0),[9]PDI_ID__GRUPO_C_C_E!$BR5,""),IF($A7="TOTAL",SUM(INDIRECT("AP4:AP"&amp;ROW()-1)),""))</f>
        <v>0</v>
      </c>
      <c r="AQ7" s="6">
        <f t="shared" ca="1" si="13"/>
        <v>0</v>
      </c>
      <c r="AR7" s="6">
        <f ca="1">IF(AND($A7&lt;&gt;"",$A7&lt;&gt;"TOTAL"),IF(AND([9]PDI_ID__GRUPO_C_C_E!$BU5&lt;&gt;"",[9]PDI_ID__GRUPO_C_C_E!$BU5&lt;&gt;0),[9]PDI_ID__GRUPO_C_C_E!$BU5,""),IF($A7="TOTAL",SUM(INDIRECT("AR4:AR"&amp;ROW()-1)),""))</f>
        <v>0</v>
      </c>
      <c r="AS7" s="6">
        <f ca="1">IF(AND($A7&lt;&gt;"",$A7&lt;&gt;"TOTAL"),IF(AND([9]PDI_ID__GRUPO_C_C_E!$BW5&lt;&gt;"",[9]PDI_ID__GRUPO_C_C_E!$BW5&lt;&gt;0),[9]PDI_ID__GRUPO_C_C_E!$BW5,""),IF($A7="TOTAL",SUM(INDIRECT("AS4:AS"&amp;ROW()-1)),""))</f>
        <v>0</v>
      </c>
      <c r="AT7" s="6">
        <f t="shared" ca="1" si="14"/>
        <v>0</v>
      </c>
      <c r="AU7" s="6">
        <f ca="1">IF(AND($A7&lt;&gt;"",$A7&lt;&gt;"TOTAL"),IF(AND([9]PDI_ID__GRUPO_C_C_E!$BZ5&lt;&gt;"",[9]PDI_ID__GRUPO_C_C_E!$BZ5&lt;&gt;0),[9]PDI_ID__GRUPO_C_C_E!$BZ5,""),IF($A7="TOTAL",SUM(INDIRECT("AU4:AU"&amp;ROW()-1)),""))</f>
        <v>0</v>
      </c>
      <c r="AV7" s="6">
        <f ca="1">IF(AND($A7&lt;&gt;"",$A7&lt;&gt;"TOTAL"),IF(AND([9]PDI_ID__GRUPO_C_C_E!$CB5&lt;&gt;"",[9]PDI_ID__GRUPO_C_C_E!$CB5&lt;&gt;0),[9]PDI_ID__GRUPO_C_C_E!$CB5,""),IF($A7="TOTAL",SUM(INDIRECT("AV4:AV"&amp;ROW()-1)),""))</f>
        <v>0</v>
      </c>
      <c r="AW7" s="6">
        <f t="shared" ca="1" si="15"/>
        <v>0</v>
      </c>
      <c r="AX7" s="6">
        <f ca="1">IF(AND($A7&lt;&gt;"",$A7&lt;&gt;"TOTAL"),IF(AND([9]PDI_ID__GRUPO_C_C_E!$CE5&lt;&gt;"",[9]PDI_ID__GRUPO_C_C_E!$CE5&lt;&gt;0),[9]PDI_ID__GRUPO_C_C_E!$CE5,""),IF($A7="TOTAL",SUM(INDIRECT("AX4:AX"&amp;ROW()-1)),""))</f>
        <v>0</v>
      </c>
      <c r="AY7" s="6">
        <f ca="1">IF(AND($A7&lt;&gt;"",$A7&lt;&gt;"TOTAL"),IF(AND([9]PDI_ID__GRUPO_C_C_E!$CG5&lt;&gt;"",[9]PDI_ID__GRUPO_C_C_E!$CG5&lt;&gt;0),[9]PDI_ID__GRUPO_C_C_E!$CG5,""),IF($A7="TOTAL",SUM(INDIRECT("AY4:AY"&amp;ROW()-1)),""))</f>
        <v>0</v>
      </c>
      <c r="AZ7" s="6">
        <f t="shared" ca="1" si="16"/>
        <v>0</v>
      </c>
      <c r="BA7" s="6">
        <f ca="1">IF(AND($A7&lt;&gt;"",$A7&lt;&gt;"TOTAL"),IF(AND([9]PDI_ID__GRUPO_C_C_E!$CJ5&lt;&gt;"",[9]PDI_ID__GRUPO_C_C_E!$CJ5&lt;&gt;0),[9]PDI_ID__GRUPO_C_C_E!$CJ5,""),IF($A7="TOTAL",SUM(INDIRECT("BA4:BA"&amp;ROW()-1)),""))</f>
        <v>0</v>
      </c>
      <c r="BB7" s="6">
        <f ca="1">IF(AND($A7&lt;&gt;"",$A7&lt;&gt;"TOTAL"),IF(AND([9]PDI_ID__GRUPO_C_C_E!$CL5&lt;&gt;"",[9]PDI_ID__GRUPO_C_C_E!$CL5&lt;&gt;0),[9]PDI_ID__GRUPO_C_C_E!$CL5,""),IF($A7="TOTAL",SUM(INDIRECT("BB4:BB"&amp;ROW()-1)),""))</f>
        <v>0</v>
      </c>
      <c r="BC7" s="6">
        <f t="shared" ca="1" si="17"/>
        <v>0</v>
      </c>
      <c r="BD7" s="6">
        <f ca="1">IF(AND($A7&lt;&gt;"",$A7&lt;&gt;"TOTAL"),IF(AND([9]PDI_ID__GRUPO_C_C_E!$CO5&lt;&gt;"",[9]PDI_ID__GRUPO_C_C_E!$CO5&lt;&gt;0),[9]PDI_ID__GRUPO_C_C_E!$CO5,""),IF($A7="TOTAL",SUM(INDIRECT("BD4:BD"&amp;ROW()-1)),""))</f>
        <v>0</v>
      </c>
      <c r="BE7" s="6">
        <f ca="1">IF(AND($A7&lt;&gt;"",$A7&lt;&gt;"TOTAL"),IF(AND([9]PDI_ID__GRUPO_C_C_E!$CQ5&lt;&gt;"",[9]PDI_ID__GRUPO_C_C_E!$CQ5&lt;&gt;0),[9]PDI_ID__GRUPO_C_C_E!$CQ5,""),IF($A7="TOTAL",SUM(INDIRECT("BE4:BE"&amp;ROW()-1)),""))</f>
        <v>0</v>
      </c>
      <c r="BF7" s="6">
        <f t="shared" ca="1" si="18"/>
        <v>0</v>
      </c>
    </row>
    <row r="8" spans="1:58" x14ac:dyDescent="0.2">
      <c r="A8" s="19" t="str">
        <f>IF([9]PDI_ID__GRUPO_C_C_E!$B6&lt;&gt;"",[9]PDI_ID__GRUPO_C_C_E!$B6,IF(AND([9]PDI_ID__GRUPO_C_C_E!$B6="",[9]PDI_ID__GRUPO_C_C_E!$B7="",[9]PDI_ID__GRUPO_C_C_E!$B5=""),"","TOTAL"))</f>
        <v/>
      </c>
      <c r="B8" s="6" t="str">
        <f ca="1">IF(AND($A8&lt;&gt;"",$A8&lt;&gt;"TOTAL"),IF(AND([9]PDI_ID__GRUPO_C_C_E!$C6&lt;&gt;"",[9]PDI_ID__GRUPO_C_C_E!$C6&lt;&gt;0),[9]PDI_ID__GRUPO_C_C_E!$C6,""),IF($A8="TOTAL",SUM(INDIRECT("B4:B"&amp;ROW()-1)),""))</f>
        <v/>
      </c>
      <c r="C8" s="6" t="str">
        <f ca="1">IF(AND($A8&lt;&gt;"",$A8&lt;&gt;"TOTAL"),IF(AND([9]PDI_ID__GRUPO_C_C_E!$E6&lt;&gt;"",[9]PDI_ID__GRUPO_C_C_E!$E6&lt;&gt;0),[9]PDI_ID__GRUPO_C_C_E!$E6,""),IF($A8="TOTAL",SUM(INDIRECT("C4:C"&amp;ROW()-1)),""))</f>
        <v/>
      </c>
      <c r="D8" s="6" t="str">
        <f t="shared" ca="1" si="0"/>
        <v/>
      </c>
      <c r="E8" s="6" t="str">
        <f ca="1">IF(AND($A8&lt;&gt;"",$A8&lt;&gt;"TOTAL"),IF(AND([9]PDI_ID__GRUPO_C_C_E!$H6&lt;&gt;"",[9]PDI_ID__GRUPO_C_C_E!$H6&lt;&gt;0),[9]PDI_ID__GRUPO_C_C_E!$H6,""),IF($A8="TOTAL",SUM(INDIRECT("E4:E"&amp;ROW()-1)),""))</f>
        <v/>
      </c>
      <c r="F8" s="6" t="str">
        <f ca="1">IF(AND($A8&lt;&gt;"",$A8&lt;&gt;"TOTAL"),IF(AND([9]PDI_ID__GRUPO_C_C_E!$J6&lt;&gt;"",[9]PDI_ID__GRUPO_C_C_E!$J6&lt;&gt;0),[9]PDI_ID__GRUPO_C_C_E!$J6,""),IF($A8="TOTAL",SUM(INDIRECT("F4:F"&amp;ROW()-1)),""))</f>
        <v/>
      </c>
      <c r="G8" s="6" t="str">
        <f t="shared" ca="1" si="1"/>
        <v/>
      </c>
      <c r="H8" s="6" t="str">
        <f ca="1">IF(AND($A8&lt;&gt;"",$A8&lt;&gt;"TOTAL"),IF(AND([9]PDI_ID__GRUPO_C_C_E!$M6&lt;&gt;"",[9]PDI_ID__GRUPO_C_C_E!$M6&lt;&gt;0),[9]PDI_ID__GRUPO_C_C_E!$M6,""),IF($A8="TOTAL",SUM(INDIRECT("H4:H"&amp;ROW()-1)),""))</f>
        <v/>
      </c>
      <c r="I8" s="6" t="str">
        <f ca="1">IF(AND($A8&lt;&gt;"",$A8&lt;&gt;"TOTAL"),IF(AND([9]PDI_ID__GRUPO_C_C_E!$O6&lt;&gt;"",[9]PDI_ID__GRUPO_C_C_E!$O6&lt;&gt;0),[9]PDI_ID__GRUPO_C_C_E!$O6,""),IF($A8="TOTAL",SUM(INDIRECT("I4:I"&amp;ROW()-1)),""))</f>
        <v/>
      </c>
      <c r="J8" s="6" t="str">
        <f t="shared" ca="1" si="2"/>
        <v/>
      </c>
      <c r="K8" s="6" t="str">
        <f ca="1">IF(AND($A8&lt;&gt;"",$A8&lt;&gt;"TOTAL"),IF(AND([9]PDI_ID__GRUPO_C_C_E!$R6&lt;&gt;"",[9]PDI_ID__GRUPO_C_C_E!$R6&lt;&gt;0),[9]PDI_ID__GRUPO_C_C_E!$R6,""),IF($A8="TOTAL",SUM(INDIRECT("K4:K"&amp;ROW()-1)),""))</f>
        <v/>
      </c>
      <c r="L8" s="6" t="str">
        <f ca="1">IF(AND($A8&lt;&gt;"",$A8&lt;&gt;"TOTAL"),IF(AND([9]PDI_ID__GRUPO_C_C_E!$T6&lt;&gt;"",[9]PDI_ID__GRUPO_C_C_E!$T6&lt;&gt;0),[9]PDI_ID__GRUPO_C_C_E!$T6,""),IF($A8="TOTAL",SUM(INDIRECT("L4:L"&amp;ROW()-1)),""))</f>
        <v/>
      </c>
      <c r="M8" s="6" t="str">
        <f t="shared" ca="1" si="3"/>
        <v/>
      </c>
      <c r="N8" s="6" t="str">
        <f ca="1">IF(AND($A8&lt;&gt;"",$A8&lt;&gt;"TOTAL"),IF(AND([9]PDI_ID__GRUPO_C_C_E!$W6&lt;&gt;"",[9]PDI_ID__GRUPO_C_C_E!$W6&lt;&gt;0),[9]PDI_ID__GRUPO_C_C_E!$W6,""),IF($A8="TOTAL",SUM(INDIRECT("N4:N"&amp;ROW()-1)),""))</f>
        <v/>
      </c>
      <c r="O8" s="6" t="str">
        <f ca="1">IF(AND($A8&lt;&gt;"",$A8&lt;&gt;"TOTAL"),IF(AND([9]PDI_ID__GRUPO_C_C_E!$Y6&lt;&gt;"",[9]PDI_ID__GRUPO_C_C_E!$Y6&lt;&gt;0),[9]PDI_ID__GRUPO_C_C_E!$Y6,""),IF($A8="TOTAL",SUM(INDIRECT("O4:O"&amp;ROW()-1)),""))</f>
        <v/>
      </c>
      <c r="P8" s="6" t="str">
        <f t="shared" ca="1" si="4"/>
        <v/>
      </c>
      <c r="Q8" s="6" t="str">
        <f ca="1">IF(AND($A8&lt;&gt;"",$A8&lt;&gt;"TOTAL"),IF(AND([9]PDI_ID__GRUPO_C_C_E!$AB6&lt;&gt;"",[9]PDI_ID__GRUPO_C_C_E!$AB6&lt;&gt;0),[9]PDI_ID__GRUPO_C_C_E!$AB6,""),IF($A8="TOTAL",SUM(INDIRECT("Q4:Q"&amp;ROW()-1)),""))</f>
        <v/>
      </c>
      <c r="R8" s="6" t="str">
        <f ca="1">IF(AND($A8&lt;&gt;"",$A8&lt;&gt;"TOTAL"),IF(AND([9]PDI_ID__GRUPO_C_C_E!$AD6&lt;&gt;"",[9]PDI_ID__GRUPO_C_C_E!$AD6&lt;&gt;0),[9]PDI_ID__GRUPO_C_C_E!$AD6,""),IF($A8="TOTAL",SUM(INDIRECT("R4:R"&amp;ROW()-1)),""))</f>
        <v/>
      </c>
      <c r="S8" s="6" t="str">
        <f t="shared" ca="1" si="5"/>
        <v/>
      </c>
      <c r="T8" s="6" t="str">
        <f ca="1">IF(AND($A8&lt;&gt;"",$A8&lt;&gt;"TOTAL"),IF(AND([9]PDI_ID__GRUPO_C_C_E!$AG6&lt;&gt;"",[9]PDI_ID__GRUPO_C_C_E!$AG6&lt;&gt;0),[9]PDI_ID__GRUPO_C_C_E!$AG6,""),IF($A8="TOTAL",SUM(INDIRECT("T4:T"&amp;ROW()-1)),""))</f>
        <v/>
      </c>
      <c r="U8" s="6" t="str">
        <f ca="1">IF(AND($A8&lt;&gt;"",$A8&lt;&gt;"TOTAL"),IF(AND([9]PDI_ID__GRUPO_C_C_E!$AI6&lt;&gt;"",[9]PDI_ID__GRUPO_C_C_E!$AI6&lt;&gt;0),[9]PDI_ID__GRUPO_C_C_E!$AI6,""),IF($A8="TOTAL",SUM(INDIRECT("U4:U"&amp;ROW()-1)),""))</f>
        <v/>
      </c>
      <c r="V8" s="6" t="str">
        <f t="shared" ca="1" si="6"/>
        <v/>
      </c>
      <c r="W8" s="6" t="str">
        <f ca="1">IF(AND($A8&lt;&gt;"",$A8&lt;&gt;"TOTAL"),IF(AND([9]PDI_ID__GRUPO_C_C_E!$AL6&lt;&gt;"",[9]PDI_ID__GRUPO_C_C_E!$AL6&lt;&gt;0),[9]PDI_ID__GRUPO_C_C_E!$AL6,""),IF($A8="TOTAL",SUM(INDIRECT("W4:W"&amp;ROW()-1)),""))</f>
        <v/>
      </c>
      <c r="X8" s="6" t="str">
        <f ca="1">IF(AND($A8&lt;&gt;"",$A8&lt;&gt;"TOTAL"),IF(AND([9]PDI_ID__GRUPO_C_C_E!$AN6&lt;&gt;"",[9]PDI_ID__GRUPO_C_C_E!$AN6&lt;&gt;0),[9]PDI_ID__GRUPO_C_C_E!$AN6,""),IF($A8="TOTAL",SUM(INDIRECT("X4:X"&amp;ROW()-1)),""))</f>
        <v/>
      </c>
      <c r="Y8" s="6" t="str">
        <f t="shared" ca="1" si="7"/>
        <v/>
      </c>
      <c r="Z8" s="6" t="str">
        <f ca="1">IF(AND($A8&lt;&gt;"",$A8&lt;&gt;"TOTAL"),IF(AND([9]PDI_ID__GRUPO_C_C_E!$AQ6&lt;&gt;"",[9]PDI_ID__GRUPO_C_C_E!$AQ6&lt;&gt;0),[9]PDI_ID__GRUPO_C_C_E!$AQ6,""),IF($A8="TOTAL",SUM(INDIRECT("Z4:Z"&amp;ROW()-1)),""))</f>
        <v/>
      </c>
      <c r="AA8" s="6" t="str">
        <f ca="1">IF(AND($A8&lt;&gt;"",$A8&lt;&gt;"TOTAL"),IF(AND([9]PDI_ID__GRUPO_C_C_E!$AS6&lt;&gt;"",[9]PDI_ID__GRUPO_C_C_E!$AS6&lt;&gt;0),[9]PDI_ID__GRUPO_C_C_E!$AS6,""),IF($A8="TOTAL",SUM(INDIRECT("AA4:AA"&amp;ROW()-1)),""))</f>
        <v/>
      </c>
      <c r="AB8" s="6" t="str">
        <f t="shared" ca="1" si="8"/>
        <v/>
      </c>
      <c r="AC8" s="6" t="str">
        <f ca="1">IF(AND($A8&lt;&gt;"",$A8&lt;&gt;"TOTAL"),IF(AND([9]PDI_ID__GRUPO_C_C_E!$AV6&lt;&gt;"",[9]PDI_ID__GRUPO_C_C_E!$AV6&lt;&gt;0),[9]PDI_ID__GRUPO_C_C_E!$AV6,""),IF($A8="TOTAL",SUM(INDIRECT("AC4:AC"&amp;ROW()-1)),""))</f>
        <v/>
      </c>
      <c r="AD8" s="6" t="str">
        <f ca="1">IF(AND($A8&lt;&gt;"",$A8&lt;&gt;"TOTAL"),IF(AND([9]PDI_ID__GRUPO_C_C_E!$AX6&lt;&gt;"",[9]PDI_ID__GRUPO_C_C_E!$AX6&lt;&gt;0),[9]PDI_ID__GRUPO_C_C_E!$AX6,""),IF($A8="TOTAL",SUM(INDIRECT("AD4:AD"&amp;ROW()-1)),""))</f>
        <v/>
      </c>
      <c r="AE8" s="6" t="str">
        <f t="shared" ca="1" si="9"/>
        <v/>
      </c>
      <c r="AF8" s="6" t="str">
        <f ca="1">IF(AND($A8&lt;&gt;"",$A8&lt;&gt;"TOTAL"),IF(AND([9]PDI_ID__GRUPO_C_C_E!$BA6&lt;&gt;"",[9]PDI_ID__GRUPO_C_C_E!$BA6&lt;&gt;0),[9]PDI_ID__GRUPO_C_C_E!$BA6,""),IF($A8="TOTAL",SUM(INDIRECT("AF4:AF"&amp;ROW()-1)),""))</f>
        <v/>
      </c>
      <c r="AG8" s="6" t="str">
        <f ca="1">IF(AND($A8&lt;&gt;"",$A8&lt;&gt;"TOTAL"),IF(AND([9]PDI_ID__GRUPO_C_C_E!$BC6&lt;&gt;"",[9]PDI_ID__GRUPO_C_C_E!$BC6&lt;&gt;0),[9]PDI_ID__GRUPO_C_C_E!$BC6,""),IF($A8="TOTAL",SUM(INDIRECT("AG4:AG"&amp;ROW()-1)),""))</f>
        <v/>
      </c>
      <c r="AH8" s="6" t="str">
        <f t="shared" ca="1" si="10"/>
        <v/>
      </c>
      <c r="AI8" s="6" t="str">
        <f ca="1">IF(AND($A8&lt;&gt;"",$A8&lt;&gt;"TOTAL"),IF(AND([9]PDI_ID__GRUPO_C_C_E!$BF6&lt;&gt;"",[9]PDI_ID__GRUPO_C_C_E!$BF6&lt;&gt;0),[9]PDI_ID__GRUPO_C_C_E!$BF6,""),IF($A8="TOTAL",SUM(INDIRECT("AI4:AI"&amp;ROW()-1)),""))</f>
        <v/>
      </c>
      <c r="AJ8" s="6" t="str">
        <f ca="1">IF(AND($A8&lt;&gt;"",$A8&lt;&gt;"TOTAL"),IF(AND([9]PDI_ID__GRUPO_C_C_E!$BH6&lt;&gt;"",[9]PDI_ID__GRUPO_C_C_E!$BH6&lt;&gt;0),[9]PDI_ID__GRUPO_C_C_E!$BH6,""),IF($A8="TOTAL",SUM(INDIRECT("AJ4:AJ"&amp;ROW()-1)),""))</f>
        <v/>
      </c>
      <c r="AK8" s="6" t="str">
        <f t="shared" ca="1" si="11"/>
        <v/>
      </c>
      <c r="AL8" s="6" t="str">
        <f ca="1">IF(AND($A8&lt;&gt;"",$A8&lt;&gt;"TOTAL"),IF(AND([9]PDI_ID__GRUPO_C_C_E!$BK6&lt;&gt;"",[9]PDI_ID__GRUPO_C_C_E!$BK6&lt;&gt;0),[9]PDI_ID__GRUPO_C_C_E!$BK6,""),IF($A8="TOTAL",SUM(INDIRECT("AL4:AL"&amp;ROW()-1)),""))</f>
        <v/>
      </c>
      <c r="AM8" s="6" t="str">
        <f ca="1">IF(AND($A8&lt;&gt;"",$A8&lt;&gt;"TOTAL"),IF(AND([9]PDI_ID__GRUPO_C_C_E!$BM6&lt;&gt;"",[9]PDI_ID__GRUPO_C_C_E!$BM6&lt;&gt;0),[9]PDI_ID__GRUPO_C_C_E!$BM6,""),IF($A8="TOTAL",SUM(INDIRECT("AM4:AM"&amp;ROW()-1)),""))</f>
        <v/>
      </c>
      <c r="AN8" s="6" t="str">
        <f t="shared" ca="1" si="12"/>
        <v/>
      </c>
      <c r="AO8" s="6" t="str">
        <f ca="1">IF(AND($A8&lt;&gt;"",$A8&lt;&gt;"TOTAL"),IF(AND([9]PDI_ID__GRUPO_C_C_E!$BP6&lt;&gt;"",[9]PDI_ID__GRUPO_C_C_E!$BP6&lt;&gt;0),[9]PDI_ID__GRUPO_C_C_E!$BP6,""),IF($A8="TOTAL",SUM(INDIRECT("AO4:AO"&amp;ROW()-1)),""))</f>
        <v/>
      </c>
      <c r="AP8" s="6" t="str">
        <f ca="1">IF(AND($A8&lt;&gt;"",$A8&lt;&gt;"TOTAL"),IF(AND([9]PDI_ID__GRUPO_C_C_E!$BR6&lt;&gt;"",[9]PDI_ID__GRUPO_C_C_E!$BR6&lt;&gt;0),[9]PDI_ID__GRUPO_C_C_E!$BR6,""),IF($A8="TOTAL",SUM(INDIRECT("AP4:AP"&amp;ROW()-1)),""))</f>
        <v/>
      </c>
      <c r="AQ8" s="6" t="str">
        <f t="shared" ca="1" si="13"/>
        <v/>
      </c>
      <c r="AR8" s="6" t="str">
        <f ca="1">IF(AND($A8&lt;&gt;"",$A8&lt;&gt;"TOTAL"),IF(AND([9]PDI_ID__GRUPO_C_C_E!$BU6&lt;&gt;"",[9]PDI_ID__GRUPO_C_C_E!$BU6&lt;&gt;0),[9]PDI_ID__GRUPO_C_C_E!$BU6,""),IF($A8="TOTAL",SUM(INDIRECT("AR4:AR"&amp;ROW()-1)),""))</f>
        <v/>
      </c>
      <c r="AS8" s="6" t="str">
        <f ca="1">IF(AND($A8&lt;&gt;"",$A8&lt;&gt;"TOTAL"),IF(AND([9]PDI_ID__GRUPO_C_C_E!$BW6&lt;&gt;"",[9]PDI_ID__GRUPO_C_C_E!$BW6&lt;&gt;0),[9]PDI_ID__GRUPO_C_C_E!$BW6,""),IF($A8="TOTAL",SUM(INDIRECT("AS4:AS"&amp;ROW()-1)),""))</f>
        <v/>
      </c>
      <c r="AT8" s="6" t="str">
        <f t="shared" ca="1" si="14"/>
        <v/>
      </c>
      <c r="AU8" s="6" t="str">
        <f ca="1">IF(AND($A8&lt;&gt;"",$A8&lt;&gt;"TOTAL"),IF(AND([9]PDI_ID__GRUPO_C_C_E!$BZ6&lt;&gt;"",[9]PDI_ID__GRUPO_C_C_E!$BZ6&lt;&gt;0),[9]PDI_ID__GRUPO_C_C_E!$BZ6,""),IF($A8="TOTAL",SUM(INDIRECT("AU4:AU"&amp;ROW()-1)),""))</f>
        <v/>
      </c>
      <c r="AV8" s="6" t="str">
        <f ca="1">IF(AND($A8&lt;&gt;"",$A8&lt;&gt;"TOTAL"),IF(AND([9]PDI_ID__GRUPO_C_C_E!$CB6&lt;&gt;"",[9]PDI_ID__GRUPO_C_C_E!$CB6&lt;&gt;0),[9]PDI_ID__GRUPO_C_C_E!$CB6,""),IF($A8="TOTAL",SUM(INDIRECT("AV4:AV"&amp;ROW()-1)),""))</f>
        <v/>
      </c>
      <c r="AW8" s="6" t="str">
        <f t="shared" ca="1" si="15"/>
        <v/>
      </c>
      <c r="AX8" s="6" t="str">
        <f ca="1">IF(AND($A8&lt;&gt;"",$A8&lt;&gt;"TOTAL"),IF(AND([9]PDI_ID__GRUPO_C_C_E!$CE6&lt;&gt;"",[9]PDI_ID__GRUPO_C_C_E!$CE6&lt;&gt;0),[9]PDI_ID__GRUPO_C_C_E!$CE6,""),IF($A8="TOTAL",SUM(INDIRECT("AX4:AX"&amp;ROW()-1)),""))</f>
        <v/>
      </c>
      <c r="AY8" s="6" t="str">
        <f ca="1">IF(AND($A8&lt;&gt;"",$A8&lt;&gt;"TOTAL"),IF(AND([9]PDI_ID__GRUPO_C_C_E!$CG6&lt;&gt;"",[9]PDI_ID__GRUPO_C_C_E!$CG6&lt;&gt;0),[9]PDI_ID__GRUPO_C_C_E!$CG6,""),IF($A8="TOTAL",SUM(INDIRECT("AY4:AY"&amp;ROW()-1)),""))</f>
        <v/>
      </c>
      <c r="AZ8" s="6" t="str">
        <f t="shared" ca="1" si="16"/>
        <v/>
      </c>
      <c r="BA8" s="6" t="str">
        <f ca="1">IF(AND($A8&lt;&gt;"",$A8&lt;&gt;"TOTAL"),IF(AND([9]PDI_ID__GRUPO_C_C_E!$CJ6&lt;&gt;"",[9]PDI_ID__GRUPO_C_C_E!$CJ6&lt;&gt;0),[9]PDI_ID__GRUPO_C_C_E!$CJ6,""),IF($A8="TOTAL",SUM(INDIRECT("BA4:BA"&amp;ROW()-1)),""))</f>
        <v/>
      </c>
      <c r="BB8" s="6" t="str">
        <f ca="1">IF(AND($A8&lt;&gt;"",$A8&lt;&gt;"TOTAL"),IF(AND([9]PDI_ID__GRUPO_C_C_E!$CL6&lt;&gt;"",[9]PDI_ID__GRUPO_C_C_E!$CL6&lt;&gt;0),[9]PDI_ID__GRUPO_C_C_E!$CL6,""),IF($A8="TOTAL",SUM(INDIRECT("BB4:BB"&amp;ROW()-1)),""))</f>
        <v/>
      </c>
      <c r="BC8" s="6" t="str">
        <f t="shared" ca="1" si="17"/>
        <v/>
      </c>
      <c r="BD8" s="6" t="str">
        <f ca="1">IF(AND($A8&lt;&gt;"",$A8&lt;&gt;"TOTAL"),IF(AND([9]PDI_ID__GRUPO_C_C_E!$CO6&lt;&gt;"",[9]PDI_ID__GRUPO_C_C_E!$CO6&lt;&gt;0),[9]PDI_ID__GRUPO_C_C_E!$CO6,""),IF($A8="TOTAL",SUM(INDIRECT("BD4:BD"&amp;ROW()-1)),""))</f>
        <v/>
      </c>
      <c r="BE8" s="6" t="str">
        <f ca="1">IF(AND($A8&lt;&gt;"",$A8&lt;&gt;"TOTAL"),IF(AND([9]PDI_ID__GRUPO_C_C_E!$CQ6&lt;&gt;"",[9]PDI_ID__GRUPO_C_C_E!$CQ6&lt;&gt;0),[9]PDI_ID__GRUPO_C_C_E!$CQ6,""),IF($A8="TOTAL",SUM(INDIRECT("BE4:BE"&amp;ROW()-1)),""))</f>
        <v/>
      </c>
      <c r="BF8" s="6" t="str">
        <f t="shared" ca="1" si="18"/>
        <v/>
      </c>
    </row>
    <row r="9" spans="1:58" x14ac:dyDescent="0.2">
      <c r="A9" s="19" t="str">
        <f>IF([9]PDI_ID__GRUPO_C_C_E!$B7&lt;&gt;"",[9]PDI_ID__GRUPO_C_C_E!$B7,IF(AND([9]PDI_ID__GRUPO_C_C_E!$B7="",[9]PDI_ID__GRUPO_C_C_E!$B8="",[9]PDI_ID__GRUPO_C_C_E!$B6=""),"","TOTAL"))</f>
        <v/>
      </c>
      <c r="B9" s="6" t="str">
        <f ca="1">IF(AND($A9&lt;&gt;"",$A9&lt;&gt;"TOTAL"),IF(AND([9]PDI_ID__GRUPO_C_C_E!$C7&lt;&gt;"",[9]PDI_ID__GRUPO_C_C_E!$C7&lt;&gt;0),[9]PDI_ID__GRUPO_C_C_E!$C7,""),IF($A9="TOTAL",SUM(INDIRECT("B4:B"&amp;ROW()-1)),""))</f>
        <v/>
      </c>
      <c r="C9" s="6" t="str">
        <f ca="1">IF(AND($A9&lt;&gt;"",$A9&lt;&gt;"TOTAL"),IF(AND([9]PDI_ID__GRUPO_C_C_E!$E7&lt;&gt;"",[9]PDI_ID__GRUPO_C_C_E!$E7&lt;&gt;0),[9]PDI_ID__GRUPO_C_C_E!$E7,""),IF($A9="TOTAL",SUM(INDIRECT("C4:C"&amp;ROW()-1)),""))</f>
        <v/>
      </c>
      <c r="D9" s="6" t="str">
        <f t="shared" ca="1" si="0"/>
        <v/>
      </c>
      <c r="E9" s="6" t="str">
        <f ca="1">IF(AND($A9&lt;&gt;"",$A9&lt;&gt;"TOTAL"),IF(AND([9]PDI_ID__GRUPO_C_C_E!$H7&lt;&gt;"",[9]PDI_ID__GRUPO_C_C_E!$H7&lt;&gt;0),[9]PDI_ID__GRUPO_C_C_E!$H7,""),IF($A9="TOTAL",SUM(INDIRECT("E4:E"&amp;ROW()-1)),""))</f>
        <v/>
      </c>
      <c r="F9" s="6" t="str">
        <f ca="1">IF(AND($A9&lt;&gt;"",$A9&lt;&gt;"TOTAL"),IF(AND([9]PDI_ID__GRUPO_C_C_E!$J7&lt;&gt;"",[9]PDI_ID__GRUPO_C_C_E!$J7&lt;&gt;0),[9]PDI_ID__GRUPO_C_C_E!$J7,""),IF($A9="TOTAL",SUM(INDIRECT("F4:F"&amp;ROW()-1)),""))</f>
        <v/>
      </c>
      <c r="G9" s="6" t="str">
        <f t="shared" ca="1" si="1"/>
        <v/>
      </c>
      <c r="H9" s="6" t="str">
        <f ca="1">IF(AND($A9&lt;&gt;"",$A9&lt;&gt;"TOTAL"),IF(AND([9]PDI_ID__GRUPO_C_C_E!$M7&lt;&gt;"",[9]PDI_ID__GRUPO_C_C_E!$M7&lt;&gt;0),[9]PDI_ID__GRUPO_C_C_E!$M7,""),IF($A9="TOTAL",SUM(INDIRECT("H4:H"&amp;ROW()-1)),""))</f>
        <v/>
      </c>
      <c r="I9" s="6" t="str">
        <f ca="1">IF(AND($A9&lt;&gt;"",$A9&lt;&gt;"TOTAL"),IF(AND([9]PDI_ID__GRUPO_C_C_E!$O7&lt;&gt;"",[9]PDI_ID__GRUPO_C_C_E!$O7&lt;&gt;0),[9]PDI_ID__GRUPO_C_C_E!$O7,""),IF($A9="TOTAL",SUM(INDIRECT("I4:I"&amp;ROW()-1)),""))</f>
        <v/>
      </c>
      <c r="J9" s="6" t="str">
        <f t="shared" ca="1" si="2"/>
        <v/>
      </c>
      <c r="K9" s="6" t="str">
        <f ca="1">IF(AND($A9&lt;&gt;"",$A9&lt;&gt;"TOTAL"),IF(AND([9]PDI_ID__GRUPO_C_C_E!$R7&lt;&gt;"",[9]PDI_ID__GRUPO_C_C_E!$R7&lt;&gt;0),[9]PDI_ID__GRUPO_C_C_E!$R7,""),IF($A9="TOTAL",SUM(INDIRECT("K4:K"&amp;ROW()-1)),""))</f>
        <v/>
      </c>
      <c r="L9" s="6" t="str">
        <f ca="1">IF(AND($A9&lt;&gt;"",$A9&lt;&gt;"TOTAL"),IF(AND([9]PDI_ID__GRUPO_C_C_E!$T7&lt;&gt;"",[9]PDI_ID__GRUPO_C_C_E!$T7&lt;&gt;0),[9]PDI_ID__GRUPO_C_C_E!$T7,""),IF($A9="TOTAL",SUM(INDIRECT("L4:L"&amp;ROW()-1)),""))</f>
        <v/>
      </c>
      <c r="M9" s="6" t="str">
        <f t="shared" ca="1" si="3"/>
        <v/>
      </c>
      <c r="N9" s="6" t="str">
        <f ca="1">IF(AND($A9&lt;&gt;"",$A9&lt;&gt;"TOTAL"),IF(AND([9]PDI_ID__GRUPO_C_C_E!$W7&lt;&gt;"",[9]PDI_ID__GRUPO_C_C_E!$W7&lt;&gt;0),[9]PDI_ID__GRUPO_C_C_E!$W7,""),IF($A9="TOTAL",SUM(INDIRECT("N4:N"&amp;ROW()-1)),""))</f>
        <v/>
      </c>
      <c r="O9" s="6" t="str">
        <f ca="1">IF(AND($A9&lt;&gt;"",$A9&lt;&gt;"TOTAL"),IF(AND([9]PDI_ID__GRUPO_C_C_E!$Y7&lt;&gt;"",[9]PDI_ID__GRUPO_C_C_E!$Y7&lt;&gt;0),[9]PDI_ID__GRUPO_C_C_E!$Y7,""),IF($A9="TOTAL",SUM(INDIRECT("O4:O"&amp;ROW()-1)),""))</f>
        <v/>
      </c>
      <c r="P9" s="6" t="str">
        <f t="shared" ca="1" si="4"/>
        <v/>
      </c>
      <c r="Q9" s="6" t="str">
        <f ca="1">IF(AND($A9&lt;&gt;"",$A9&lt;&gt;"TOTAL"),IF(AND([9]PDI_ID__GRUPO_C_C_E!$AB7&lt;&gt;"",[9]PDI_ID__GRUPO_C_C_E!$AB7&lt;&gt;0),[9]PDI_ID__GRUPO_C_C_E!$AB7,""),IF($A9="TOTAL",SUM(INDIRECT("Q4:Q"&amp;ROW()-1)),""))</f>
        <v/>
      </c>
      <c r="R9" s="6" t="str">
        <f ca="1">IF(AND($A9&lt;&gt;"",$A9&lt;&gt;"TOTAL"),IF(AND([9]PDI_ID__GRUPO_C_C_E!$AD7&lt;&gt;"",[9]PDI_ID__GRUPO_C_C_E!$AD7&lt;&gt;0),[9]PDI_ID__GRUPO_C_C_E!$AD7,""),IF($A9="TOTAL",SUM(INDIRECT("R4:R"&amp;ROW()-1)),""))</f>
        <v/>
      </c>
      <c r="S9" s="6" t="str">
        <f t="shared" ca="1" si="5"/>
        <v/>
      </c>
      <c r="T9" s="6" t="str">
        <f ca="1">IF(AND($A9&lt;&gt;"",$A9&lt;&gt;"TOTAL"),IF(AND([9]PDI_ID__GRUPO_C_C_E!$AG7&lt;&gt;"",[9]PDI_ID__GRUPO_C_C_E!$AG7&lt;&gt;0),[9]PDI_ID__GRUPO_C_C_E!$AG7,""),IF($A9="TOTAL",SUM(INDIRECT("T4:T"&amp;ROW()-1)),""))</f>
        <v/>
      </c>
      <c r="U9" s="6" t="str">
        <f ca="1">IF(AND($A9&lt;&gt;"",$A9&lt;&gt;"TOTAL"),IF(AND([9]PDI_ID__GRUPO_C_C_E!$AI7&lt;&gt;"",[9]PDI_ID__GRUPO_C_C_E!$AI7&lt;&gt;0),[9]PDI_ID__GRUPO_C_C_E!$AI7,""),IF($A9="TOTAL",SUM(INDIRECT("U4:U"&amp;ROW()-1)),""))</f>
        <v/>
      </c>
      <c r="V9" s="6" t="str">
        <f t="shared" ca="1" si="6"/>
        <v/>
      </c>
      <c r="W9" s="6" t="str">
        <f ca="1">IF(AND($A9&lt;&gt;"",$A9&lt;&gt;"TOTAL"),IF(AND([9]PDI_ID__GRUPO_C_C_E!$AL7&lt;&gt;"",[9]PDI_ID__GRUPO_C_C_E!$AL7&lt;&gt;0),[9]PDI_ID__GRUPO_C_C_E!$AL7,""),IF($A9="TOTAL",SUM(INDIRECT("W4:W"&amp;ROW()-1)),""))</f>
        <v/>
      </c>
      <c r="X9" s="6" t="str">
        <f ca="1">IF(AND($A9&lt;&gt;"",$A9&lt;&gt;"TOTAL"),IF(AND([9]PDI_ID__GRUPO_C_C_E!$AN7&lt;&gt;"",[9]PDI_ID__GRUPO_C_C_E!$AN7&lt;&gt;0),[9]PDI_ID__GRUPO_C_C_E!$AN7,""),IF($A9="TOTAL",SUM(INDIRECT("X4:X"&amp;ROW()-1)),""))</f>
        <v/>
      </c>
      <c r="Y9" s="6" t="str">
        <f t="shared" ca="1" si="7"/>
        <v/>
      </c>
      <c r="Z9" s="6" t="str">
        <f ca="1">IF(AND($A9&lt;&gt;"",$A9&lt;&gt;"TOTAL"),IF(AND([9]PDI_ID__GRUPO_C_C_E!$AQ7&lt;&gt;"",[9]PDI_ID__GRUPO_C_C_E!$AQ7&lt;&gt;0),[9]PDI_ID__GRUPO_C_C_E!$AQ7,""),IF($A9="TOTAL",SUM(INDIRECT("Z4:Z"&amp;ROW()-1)),""))</f>
        <v/>
      </c>
      <c r="AA9" s="6" t="str">
        <f ca="1">IF(AND($A9&lt;&gt;"",$A9&lt;&gt;"TOTAL"),IF(AND([9]PDI_ID__GRUPO_C_C_E!$AS7&lt;&gt;"",[9]PDI_ID__GRUPO_C_C_E!$AS7&lt;&gt;0),[9]PDI_ID__GRUPO_C_C_E!$AS7,""),IF($A9="TOTAL",SUM(INDIRECT("AA4:AA"&amp;ROW()-1)),""))</f>
        <v/>
      </c>
      <c r="AB9" s="6" t="str">
        <f t="shared" ca="1" si="8"/>
        <v/>
      </c>
      <c r="AC9" s="6" t="str">
        <f ca="1">IF(AND($A9&lt;&gt;"",$A9&lt;&gt;"TOTAL"),IF(AND([9]PDI_ID__GRUPO_C_C_E!$AV7&lt;&gt;"",[9]PDI_ID__GRUPO_C_C_E!$AV7&lt;&gt;0),[9]PDI_ID__GRUPO_C_C_E!$AV7,""),IF($A9="TOTAL",SUM(INDIRECT("AC4:AC"&amp;ROW()-1)),""))</f>
        <v/>
      </c>
      <c r="AD9" s="6" t="str">
        <f ca="1">IF(AND($A9&lt;&gt;"",$A9&lt;&gt;"TOTAL"),IF(AND([9]PDI_ID__GRUPO_C_C_E!$AX7&lt;&gt;"",[9]PDI_ID__GRUPO_C_C_E!$AX7&lt;&gt;0),[9]PDI_ID__GRUPO_C_C_E!$AX7,""),IF($A9="TOTAL",SUM(INDIRECT("AD4:AD"&amp;ROW()-1)),""))</f>
        <v/>
      </c>
      <c r="AE9" s="6" t="str">
        <f t="shared" ca="1" si="9"/>
        <v/>
      </c>
      <c r="AF9" s="6" t="str">
        <f ca="1">IF(AND($A9&lt;&gt;"",$A9&lt;&gt;"TOTAL"),IF(AND([9]PDI_ID__GRUPO_C_C_E!$BA7&lt;&gt;"",[9]PDI_ID__GRUPO_C_C_E!$BA7&lt;&gt;0),[9]PDI_ID__GRUPO_C_C_E!$BA7,""),IF($A9="TOTAL",SUM(INDIRECT("AF4:AF"&amp;ROW()-1)),""))</f>
        <v/>
      </c>
      <c r="AG9" s="6" t="str">
        <f ca="1">IF(AND($A9&lt;&gt;"",$A9&lt;&gt;"TOTAL"),IF(AND([9]PDI_ID__GRUPO_C_C_E!$BC7&lt;&gt;"",[9]PDI_ID__GRUPO_C_C_E!$BC7&lt;&gt;0),[9]PDI_ID__GRUPO_C_C_E!$BC7,""),IF($A9="TOTAL",SUM(INDIRECT("AG4:AG"&amp;ROW()-1)),""))</f>
        <v/>
      </c>
      <c r="AH9" s="6" t="str">
        <f t="shared" ca="1" si="10"/>
        <v/>
      </c>
      <c r="AI9" s="6" t="str">
        <f ca="1">IF(AND($A9&lt;&gt;"",$A9&lt;&gt;"TOTAL"),IF(AND([9]PDI_ID__GRUPO_C_C_E!$BF7&lt;&gt;"",[9]PDI_ID__GRUPO_C_C_E!$BF7&lt;&gt;0),[9]PDI_ID__GRUPO_C_C_E!$BF7,""),IF($A9="TOTAL",SUM(INDIRECT("AI4:AI"&amp;ROW()-1)),""))</f>
        <v/>
      </c>
      <c r="AJ9" s="6" t="str">
        <f ca="1">IF(AND($A9&lt;&gt;"",$A9&lt;&gt;"TOTAL"),IF(AND([9]PDI_ID__GRUPO_C_C_E!$BH7&lt;&gt;"",[9]PDI_ID__GRUPO_C_C_E!$BH7&lt;&gt;0),[9]PDI_ID__GRUPO_C_C_E!$BH7,""),IF($A9="TOTAL",SUM(INDIRECT("AJ4:AJ"&amp;ROW()-1)),""))</f>
        <v/>
      </c>
      <c r="AK9" s="6" t="str">
        <f t="shared" ca="1" si="11"/>
        <v/>
      </c>
      <c r="AL9" s="6" t="str">
        <f ca="1">IF(AND($A9&lt;&gt;"",$A9&lt;&gt;"TOTAL"),IF(AND([9]PDI_ID__GRUPO_C_C_E!$BK7&lt;&gt;"",[9]PDI_ID__GRUPO_C_C_E!$BK7&lt;&gt;0),[9]PDI_ID__GRUPO_C_C_E!$BK7,""),IF($A9="TOTAL",SUM(INDIRECT("AL4:AL"&amp;ROW()-1)),""))</f>
        <v/>
      </c>
      <c r="AM9" s="6" t="str">
        <f ca="1">IF(AND($A9&lt;&gt;"",$A9&lt;&gt;"TOTAL"),IF(AND([9]PDI_ID__GRUPO_C_C_E!$BM7&lt;&gt;"",[9]PDI_ID__GRUPO_C_C_E!$BM7&lt;&gt;0),[9]PDI_ID__GRUPO_C_C_E!$BM7,""),IF($A9="TOTAL",SUM(INDIRECT("AM4:AM"&amp;ROW()-1)),""))</f>
        <v/>
      </c>
      <c r="AN9" s="6" t="str">
        <f t="shared" ca="1" si="12"/>
        <v/>
      </c>
      <c r="AO9" s="6" t="str">
        <f ca="1">IF(AND($A9&lt;&gt;"",$A9&lt;&gt;"TOTAL"),IF(AND([9]PDI_ID__GRUPO_C_C_E!$BP7&lt;&gt;"",[9]PDI_ID__GRUPO_C_C_E!$BP7&lt;&gt;0),[9]PDI_ID__GRUPO_C_C_E!$BP7,""),IF($A9="TOTAL",SUM(INDIRECT("AO4:AO"&amp;ROW()-1)),""))</f>
        <v/>
      </c>
      <c r="AP9" s="6" t="str">
        <f ca="1">IF(AND($A9&lt;&gt;"",$A9&lt;&gt;"TOTAL"),IF(AND([9]PDI_ID__GRUPO_C_C_E!$BR7&lt;&gt;"",[9]PDI_ID__GRUPO_C_C_E!$BR7&lt;&gt;0),[9]PDI_ID__GRUPO_C_C_E!$BR7,""),IF($A9="TOTAL",SUM(INDIRECT("AP4:AP"&amp;ROW()-1)),""))</f>
        <v/>
      </c>
      <c r="AQ9" s="6" t="str">
        <f t="shared" ca="1" si="13"/>
        <v/>
      </c>
      <c r="AR9" s="6" t="str">
        <f ca="1">IF(AND($A9&lt;&gt;"",$A9&lt;&gt;"TOTAL"),IF(AND([9]PDI_ID__GRUPO_C_C_E!$BU7&lt;&gt;"",[9]PDI_ID__GRUPO_C_C_E!$BU7&lt;&gt;0),[9]PDI_ID__GRUPO_C_C_E!$BU7,""),IF($A9="TOTAL",SUM(INDIRECT("AR4:AR"&amp;ROW()-1)),""))</f>
        <v/>
      </c>
      <c r="AS9" s="6" t="str">
        <f ca="1">IF(AND($A9&lt;&gt;"",$A9&lt;&gt;"TOTAL"),IF(AND([9]PDI_ID__GRUPO_C_C_E!$BW7&lt;&gt;"",[9]PDI_ID__GRUPO_C_C_E!$BW7&lt;&gt;0),[9]PDI_ID__GRUPO_C_C_E!$BW7,""),IF($A9="TOTAL",SUM(INDIRECT("AS4:AS"&amp;ROW()-1)),""))</f>
        <v/>
      </c>
      <c r="AT9" s="6" t="str">
        <f t="shared" ca="1" si="14"/>
        <v/>
      </c>
      <c r="AU9" s="6" t="str">
        <f ca="1">IF(AND($A9&lt;&gt;"",$A9&lt;&gt;"TOTAL"),IF(AND([9]PDI_ID__GRUPO_C_C_E!$BZ7&lt;&gt;"",[9]PDI_ID__GRUPO_C_C_E!$BZ7&lt;&gt;0),[9]PDI_ID__GRUPO_C_C_E!$BZ7,""),IF($A9="TOTAL",SUM(INDIRECT("AU4:AU"&amp;ROW()-1)),""))</f>
        <v/>
      </c>
      <c r="AV9" s="6" t="str">
        <f ca="1">IF(AND($A9&lt;&gt;"",$A9&lt;&gt;"TOTAL"),IF(AND([9]PDI_ID__GRUPO_C_C_E!$CB7&lt;&gt;"",[9]PDI_ID__GRUPO_C_C_E!$CB7&lt;&gt;0),[9]PDI_ID__GRUPO_C_C_E!$CB7,""),IF($A9="TOTAL",SUM(INDIRECT("AV4:AV"&amp;ROW()-1)),""))</f>
        <v/>
      </c>
      <c r="AW9" s="6" t="str">
        <f t="shared" ca="1" si="15"/>
        <v/>
      </c>
      <c r="AX9" s="6" t="str">
        <f ca="1">IF(AND($A9&lt;&gt;"",$A9&lt;&gt;"TOTAL"),IF(AND([9]PDI_ID__GRUPO_C_C_E!$CE7&lt;&gt;"",[9]PDI_ID__GRUPO_C_C_E!$CE7&lt;&gt;0),[9]PDI_ID__GRUPO_C_C_E!$CE7,""),IF($A9="TOTAL",SUM(INDIRECT("AX4:AX"&amp;ROW()-1)),""))</f>
        <v/>
      </c>
      <c r="AY9" s="6" t="str">
        <f ca="1">IF(AND($A9&lt;&gt;"",$A9&lt;&gt;"TOTAL"),IF(AND([9]PDI_ID__GRUPO_C_C_E!$CG7&lt;&gt;"",[9]PDI_ID__GRUPO_C_C_E!$CG7&lt;&gt;0),[9]PDI_ID__GRUPO_C_C_E!$CG7,""),IF($A9="TOTAL",SUM(INDIRECT("AY4:AY"&amp;ROW()-1)),""))</f>
        <v/>
      </c>
      <c r="AZ9" s="6" t="str">
        <f t="shared" ca="1" si="16"/>
        <v/>
      </c>
      <c r="BA9" s="6" t="str">
        <f ca="1">IF(AND($A9&lt;&gt;"",$A9&lt;&gt;"TOTAL"),IF(AND([9]PDI_ID__GRUPO_C_C_E!$CJ7&lt;&gt;"",[9]PDI_ID__GRUPO_C_C_E!$CJ7&lt;&gt;0),[9]PDI_ID__GRUPO_C_C_E!$CJ7,""),IF($A9="TOTAL",SUM(INDIRECT("BA4:BA"&amp;ROW()-1)),""))</f>
        <v/>
      </c>
      <c r="BB9" s="6" t="str">
        <f ca="1">IF(AND($A9&lt;&gt;"",$A9&lt;&gt;"TOTAL"),IF(AND([9]PDI_ID__GRUPO_C_C_E!$CL7&lt;&gt;"",[9]PDI_ID__GRUPO_C_C_E!$CL7&lt;&gt;0),[9]PDI_ID__GRUPO_C_C_E!$CL7,""),IF($A9="TOTAL",SUM(INDIRECT("BB4:BB"&amp;ROW()-1)),""))</f>
        <v/>
      </c>
      <c r="BC9" s="6" t="str">
        <f t="shared" ca="1" si="17"/>
        <v/>
      </c>
      <c r="BD9" s="6" t="str">
        <f ca="1">IF(AND($A9&lt;&gt;"",$A9&lt;&gt;"TOTAL"),IF(AND([9]PDI_ID__GRUPO_C_C_E!$CO7&lt;&gt;"",[9]PDI_ID__GRUPO_C_C_E!$CO7&lt;&gt;0),[9]PDI_ID__GRUPO_C_C_E!$CO7,""),IF($A9="TOTAL",SUM(INDIRECT("BD4:BD"&amp;ROW()-1)),""))</f>
        <v/>
      </c>
      <c r="BE9" s="6" t="str">
        <f ca="1">IF(AND($A9&lt;&gt;"",$A9&lt;&gt;"TOTAL"),IF(AND([9]PDI_ID__GRUPO_C_C_E!$CQ7&lt;&gt;"",[9]PDI_ID__GRUPO_C_C_E!$CQ7&lt;&gt;0),[9]PDI_ID__GRUPO_C_C_E!$CQ7,""),IF($A9="TOTAL",SUM(INDIRECT("BE4:BE"&amp;ROW()-1)),""))</f>
        <v/>
      </c>
      <c r="BF9" s="6" t="str">
        <f t="shared" ca="1" si="18"/>
        <v/>
      </c>
    </row>
    <row r="10" spans="1:58" x14ac:dyDescent="0.2">
      <c r="A10" s="19" t="str">
        <f>IF([9]PDI_ID__GRUPO_C_C_E!$B8&lt;&gt;"",[9]PDI_ID__GRUPO_C_C_E!$B8,IF(AND([9]PDI_ID__GRUPO_C_C_E!$B8="",[9]PDI_ID__GRUPO_C_C_E!$B9="",[9]PDI_ID__GRUPO_C_C_E!$B7=""),"","TOTAL"))</f>
        <v/>
      </c>
      <c r="B10" s="6" t="str">
        <f ca="1">IF(AND($A10&lt;&gt;"",$A10&lt;&gt;"TOTAL"),IF(AND([9]PDI_ID__GRUPO_C_C_E!$C8&lt;&gt;"",[9]PDI_ID__GRUPO_C_C_E!$C8&lt;&gt;0),[9]PDI_ID__GRUPO_C_C_E!$C8,""),IF($A10="TOTAL",SUM(INDIRECT("B4:B"&amp;ROW()-1)),""))</f>
        <v/>
      </c>
      <c r="C10" s="6" t="str">
        <f ca="1">IF(AND($A10&lt;&gt;"",$A10&lt;&gt;"TOTAL"),IF(AND([9]PDI_ID__GRUPO_C_C_E!$E8&lt;&gt;"",[9]PDI_ID__GRUPO_C_C_E!$E8&lt;&gt;0),[9]PDI_ID__GRUPO_C_C_E!$E8,""),IF($A10="TOTAL",SUM(INDIRECT("C4:C"&amp;ROW()-1)),""))</f>
        <v/>
      </c>
      <c r="D10" s="6" t="str">
        <f t="shared" ca="1" si="0"/>
        <v/>
      </c>
      <c r="E10" s="6" t="str">
        <f ca="1">IF(AND($A10&lt;&gt;"",$A10&lt;&gt;"TOTAL"),IF(AND([9]PDI_ID__GRUPO_C_C_E!$H8&lt;&gt;"",[9]PDI_ID__GRUPO_C_C_E!$H8&lt;&gt;0),[9]PDI_ID__GRUPO_C_C_E!$H8,""),IF($A10="TOTAL",SUM(INDIRECT("E4:E"&amp;ROW()-1)),""))</f>
        <v/>
      </c>
      <c r="F10" s="6" t="str">
        <f ca="1">IF(AND($A10&lt;&gt;"",$A10&lt;&gt;"TOTAL"),IF(AND([9]PDI_ID__GRUPO_C_C_E!$J8&lt;&gt;"",[9]PDI_ID__GRUPO_C_C_E!$J8&lt;&gt;0),[9]PDI_ID__GRUPO_C_C_E!$J8,""),IF($A10="TOTAL",SUM(INDIRECT("F4:F"&amp;ROW()-1)),""))</f>
        <v/>
      </c>
      <c r="G10" s="6" t="str">
        <f t="shared" ca="1" si="1"/>
        <v/>
      </c>
      <c r="H10" s="6" t="str">
        <f ca="1">IF(AND($A10&lt;&gt;"",$A10&lt;&gt;"TOTAL"),IF(AND([9]PDI_ID__GRUPO_C_C_E!$M8&lt;&gt;"",[9]PDI_ID__GRUPO_C_C_E!$M8&lt;&gt;0),[9]PDI_ID__GRUPO_C_C_E!$M8,""),IF($A10="TOTAL",SUM(INDIRECT("H4:H"&amp;ROW()-1)),""))</f>
        <v/>
      </c>
      <c r="I10" s="6" t="str">
        <f ca="1">IF(AND($A10&lt;&gt;"",$A10&lt;&gt;"TOTAL"),IF(AND([9]PDI_ID__GRUPO_C_C_E!$O8&lt;&gt;"",[9]PDI_ID__GRUPO_C_C_E!$O8&lt;&gt;0),[9]PDI_ID__GRUPO_C_C_E!$O8,""),IF($A10="TOTAL",SUM(INDIRECT("I4:I"&amp;ROW()-1)),""))</f>
        <v/>
      </c>
      <c r="J10" s="6" t="str">
        <f t="shared" ca="1" si="2"/>
        <v/>
      </c>
      <c r="K10" s="6" t="str">
        <f ca="1">IF(AND($A10&lt;&gt;"",$A10&lt;&gt;"TOTAL"),IF(AND([9]PDI_ID__GRUPO_C_C_E!$R8&lt;&gt;"",[9]PDI_ID__GRUPO_C_C_E!$R8&lt;&gt;0),[9]PDI_ID__GRUPO_C_C_E!$R8,""),IF($A10="TOTAL",SUM(INDIRECT("K4:K"&amp;ROW()-1)),""))</f>
        <v/>
      </c>
      <c r="L10" s="6" t="str">
        <f ca="1">IF(AND($A10&lt;&gt;"",$A10&lt;&gt;"TOTAL"),IF(AND([9]PDI_ID__GRUPO_C_C_E!$T8&lt;&gt;"",[9]PDI_ID__GRUPO_C_C_E!$T8&lt;&gt;0),[9]PDI_ID__GRUPO_C_C_E!$T8,""),IF($A10="TOTAL",SUM(INDIRECT("L4:L"&amp;ROW()-1)),""))</f>
        <v/>
      </c>
      <c r="M10" s="6" t="str">
        <f t="shared" ca="1" si="3"/>
        <v/>
      </c>
      <c r="N10" s="6" t="str">
        <f ca="1">IF(AND($A10&lt;&gt;"",$A10&lt;&gt;"TOTAL"),IF(AND([9]PDI_ID__GRUPO_C_C_E!$W8&lt;&gt;"",[9]PDI_ID__GRUPO_C_C_E!$W8&lt;&gt;0),[9]PDI_ID__GRUPO_C_C_E!$W8,""),IF($A10="TOTAL",SUM(INDIRECT("N4:N"&amp;ROW()-1)),""))</f>
        <v/>
      </c>
      <c r="O10" s="6" t="str">
        <f ca="1">IF(AND($A10&lt;&gt;"",$A10&lt;&gt;"TOTAL"),IF(AND([9]PDI_ID__GRUPO_C_C_E!$Y8&lt;&gt;"",[9]PDI_ID__GRUPO_C_C_E!$Y8&lt;&gt;0),[9]PDI_ID__GRUPO_C_C_E!$Y8,""),IF($A10="TOTAL",SUM(INDIRECT("O4:O"&amp;ROW()-1)),""))</f>
        <v/>
      </c>
      <c r="P10" s="6" t="str">
        <f t="shared" ca="1" si="4"/>
        <v/>
      </c>
      <c r="Q10" s="6" t="str">
        <f ca="1">IF(AND($A10&lt;&gt;"",$A10&lt;&gt;"TOTAL"),IF(AND([9]PDI_ID__GRUPO_C_C_E!$AB8&lt;&gt;"",[9]PDI_ID__GRUPO_C_C_E!$AB8&lt;&gt;0),[9]PDI_ID__GRUPO_C_C_E!$AB8,""),IF($A10="TOTAL",SUM(INDIRECT("Q4:Q"&amp;ROW()-1)),""))</f>
        <v/>
      </c>
      <c r="R10" s="6" t="str">
        <f ca="1">IF(AND($A10&lt;&gt;"",$A10&lt;&gt;"TOTAL"),IF(AND([9]PDI_ID__GRUPO_C_C_E!$AD8&lt;&gt;"",[9]PDI_ID__GRUPO_C_C_E!$AD8&lt;&gt;0),[9]PDI_ID__GRUPO_C_C_E!$AD8,""),IF($A10="TOTAL",SUM(INDIRECT("R4:R"&amp;ROW()-1)),""))</f>
        <v/>
      </c>
      <c r="S10" s="6" t="str">
        <f t="shared" ca="1" si="5"/>
        <v/>
      </c>
      <c r="T10" s="6" t="str">
        <f ca="1">IF(AND($A10&lt;&gt;"",$A10&lt;&gt;"TOTAL"),IF(AND([9]PDI_ID__GRUPO_C_C_E!$AG8&lt;&gt;"",[9]PDI_ID__GRUPO_C_C_E!$AG8&lt;&gt;0),[9]PDI_ID__GRUPO_C_C_E!$AG8,""),IF($A10="TOTAL",SUM(INDIRECT("T4:T"&amp;ROW()-1)),""))</f>
        <v/>
      </c>
      <c r="U10" s="6" t="str">
        <f ca="1">IF(AND($A10&lt;&gt;"",$A10&lt;&gt;"TOTAL"),IF(AND([9]PDI_ID__GRUPO_C_C_E!$AI8&lt;&gt;"",[9]PDI_ID__GRUPO_C_C_E!$AI8&lt;&gt;0),[9]PDI_ID__GRUPO_C_C_E!$AI8,""),IF($A10="TOTAL",SUM(INDIRECT("U4:U"&amp;ROW()-1)),""))</f>
        <v/>
      </c>
      <c r="V10" s="6" t="str">
        <f t="shared" ca="1" si="6"/>
        <v/>
      </c>
      <c r="W10" s="6" t="str">
        <f ca="1">IF(AND($A10&lt;&gt;"",$A10&lt;&gt;"TOTAL"),IF(AND([9]PDI_ID__GRUPO_C_C_E!$AL8&lt;&gt;"",[9]PDI_ID__GRUPO_C_C_E!$AL8&lt;&gt;0),[9]PDI_ID__GRUPO_C_C_E!$AL8,""),IF($A10="TOTAL",SUM(INDIRECT("W4:W"&amp;ROW()-1)),""))</f>
        <v/>
      </c>
      <c r="X10" s="6" t="str">
        <f ca="1">IF(AND($A10&lt;&gt;"",$A10&lt;&gt;"TOTAL"),IF(AND([9]PDI_ID__GRUPO_C_C_E!$AN8&lt;&gt;"",[9]PDI_ID__GRUPO_C_C_E!$AN8&lt;&gt;0),[9]PDI_ID__GRUPO_C_C_E!$AN8,""),IF($A10="TOTAL",SUM(INDIRECT("X4:X"&amp;ROW()-1)),""))</f>
        <v/>
      </c>
      <c r="Y10" s="6" t="str">
        <f t="shared" ca="1" si="7"/>
        <v/>
      </c>
      <c r="Z10" s="6" t="str">
        <f ca="1">IF(AND($A10&lt;&gt;"",$A10&lt;&gt;"TOTAL"),IF(AND([9]PDI_ID__GRUPO_C_C_E!$AQ8&lt;&gt;"",[9]PDI_ID__GRUPO_C_C_E!$AQ8&lt;&gt;0),[9]PDI_ID__GRUPO_C_C_E!$AQ8,""),IF($A10="TOTAL",SUM(INDIRECT("Z4:Z"&amp;ROW()-1)),""))</f>
        <v/>
      </c>
      <c r="AA10" s="6" t="str">
        <f ca="1">IF(AND($A10&lt;&gt;"",$A10&lt;&gt;"TOTAL"),IF(AND([9]PDI_ID__GRUPO_C_C_E!$AS8&lt;&gt;"",[9]PDI_ID__GRUPO_C_C_E!$AS8&lt;&gt;0),[9]PDI_ID__GRUPO_C_C_E!$AS8,""),IF($A10="TOTAL",SUM(INDIRECT("AA4:AA"&amp;ROW()-1)),""))</f>
        <v/>
      </c>
      <c r="AB10" s="6" t="str">
        <f t="shared" ca="1" si="8"/>
        <v/>
      </c>
      <c r="AC10" s="6" t="str">
        <f ca="1">IF(AND($A10&lt;&gt;"",$A10&lt;&gt;"TOTAL"),IF(AND([9]PDI_ID__GRUPO_C_C_E!$AV8&lt;&gt;"",[9]PDI_ID__GRUPO_C_C_E!$AV8&lt;&gt;0),[9]PDI_ID__GRUPO_C_C_E!$AV8,""),IF($A10="TOTAL",SUM(INDIRECT("AC4:AC"&amp;ROW()-1)),""))</f>
        <v/>
      </c>
      <c r="AD10" s="6" t="str">
        <f ca="1">IF(AND($A10&lt;&gt;"",$A10&lt;&gt;"TOTAL"),IF(AND([9]PDI_ID__GRUPO_C_C_E!$AX8&lt;&gt;"",[9]PDI_ID__GRUPO_C_C_E!$AX8&lt;&gt;0),[9]PDI_ID__GRUPO_C_C_E!$AX8,""),IF($A10="TOTAL",SUM(INDIRECT("AD4:AD"&amp;ROW()-1)),""))</f>
        <v/>
      </c>
      <c r="AE10" s="6" t="str">
        <f t="shared" ca="1" si="9"/>
        <v/>
      </c>
      <c r="AF10" s="6" t="str">
        <f ca="1">IF(AND($A10&lt;&gt;"",$A10&lt;&gt;"TOTAL"),IF(AND([9]PDI_ID__GRUPO_C_C_E!$BA8&lt;&gt;"",[9]PDI_ID__GRUPO_C_C_E!$BA8&lt;&gt;0),[9]PDI_ID__GRUPO_C_C_E!$BA8,""),IF($A10="TOTAL",SUM(INDIRECT("AF4:AF"&amp;ROW()-1)),""))</f>
        <v/>
      </c>
      <c r="AG10" s="6" t="str">
        <f ca="1">IF(AND($A10&lt;&gt;"",$A10&lt;&gt;"TOTAL"),IF(AND([9]PDI_ID__GRUPO_C_C_E!$BC8&lt;&gt;"",[9]PDI_ID__GRUPO_C_C_E!$BC8&lt;&gt;0),[9]PDI_ID__GRUPO_C_C_E!$BC8,""),IF($A10="TOTAL",SUM(INDIRECT("AG4:AG"&amp;ROW()-1)),""))</f>
        <v/>
      </c>
      <c r="AH10" s="6" t="str">
        <f t="shared" ca="1" si="10"/>
        <v/>
      </c>
      <c r="AI10" s="6" t="str">
        <f ca="1">IF(AND($A10&lt;&gt;"",$A10&lt;&gt;"TOTAL"),IF(AND([9]PDI_ID__GRUPO_C_C_E!$BF8&lt;&gt;"",[9]PDI_ID__GRUPO_C_C_E!$BF8&lt;&gt;0),[9]PDI_ID__GRUPO_C_C_E!$BF8,""),IF($A10="TOTAL",SUM(INDIRECT("AI4:AI"&amp;ROW()-1)),""))</f>
        <v/>
      </c>
      <c r="AJ10" s="6" t="str">
        <f ca="1">IF(AND($A10&lt;&gt;"",$A10&lt;&gt;"TOTAL"),IF(AND([9]PDI_ID__GRUPO_C_C_E!$BH8&lt;&gt;"",[9]PDI_ID__GRUPO_C_C_E!$BH8&lt;&gt;0),[9]PDI_ID__GRUPO_C_C_E!$BH8,""),IF($A10="TOTAL",SUM(INDIRECT("AJ4:AJ"&amp;ROW()-1)),""))</f>
        <v/>
      </c>
      <c r="AK10" s="6" t="str">
        <f t="shared" ca="1" si="11"/>
        <v/>
      </c>
      <c r="AL10" s="6" t="str">
        <f ca="1">IF(AND($A10&lt;&gt;"",$A10&lt;&gt;"TOTAL"),IF(AND([9]PDI_ID__GRUPO_C_C_E!$BK8&lt;&gt;"",[9]PDI_ID__GRUPO_C_C_E!$BK8&lt;&gt;0),[9]PDI_ID__GRUPO_C_C_E!$BK8,""),IF($A10="TOTAL",SUM(INDIRECT("AL4:AL"&amp;ROW()-1)),""))</f>
        <v/>
      </c>
      <c r="AM10" s="6" t="str">
        <f ca="1">IF(AND($A10&lt;&gt;"",$A10&lt;&gt;"TOTAL"),IF(AND([9]PDI_ID__GRUPO_C_C_E!$BM8&lt;&gt;"",[9]PDI_ID__GRUPO_C_C_E!$BM8&lt;&gt;0),[9]PDI_ID__GRUPO_C_C_E!$BM8,""),IF($A10="TOTAL",SUM(INDIRECT("AM4:AM"&amp;ROW()-1)),""))</f>
        <v/>
      </c>
      <c r="AN10" s="6" t="str">
        <f t="shared" ca="1" si="12"/>
        <v/>
      </c>
      <c r="AO10" s="6" t="str">
        <f ca="1">IF(AND($A10&lt;&gt;"",$A10&lt;&gt;"TOTAL"),IF(AND([9]PDI_ID__GRUPO_C_C_E!$BP8&lt;&gt;"",[9]PDI_ID__GRUPO_C_C_E!$BP8&lt;&gt;0),[9]PDI_ID__GRUPO_C_C_E!$BP8,""),IF($A10="TOTAL",SUM(INDIRECT("AO4:AO"&amp;ROW()-1)),""))</f>
        <v/>
      </c>
      <c r="AP10" s="6" t="str">
        <f ca="1">IF(AND($A10&lt;&gt;"",$A10&lt;&gt;"TOTAL"),IF(AND([9]PDI_ID__GRUPO_C_C_E!$BR8&lt;&gt;"",[9]PDI_ID__GRUPO_C_C_E!$BR8&lt;&gt;0),[9]PDI_ID__GRUPO_C_C_E!$BR8,""),IF($A10="TOTAL",SUM(INDIRECT("AP4:AP"&amp;ROW()-1)),""))</f>
        <v/>
      </c>
      <c r="AQ10" s="6" t="str">
        <f t="shared" ca="1" si="13"/>
        <v/>
      </c>
      <c r="AR10" s="6" t="str">
        <f ca="1">IF(AND($A10&lt;&gt;"",$A10&lt;&gt;"TOTAL"),IF(AND([9]PDI_ID__GRUPO_C_C_E!$BU8&lt;&gt;"",[9]PDI_ID__GRUPO_C_C_E!$BU8&lt;&gt;0),[9]PDI_ID__GRUPO_C_C_E!$BU8,""),IF($A10="TOTAL",SUM(INDIRECT("AR4:AR"&amp;ROW()-1)),""))</f>
        <v/>
      </c>
      <c r="AS10" s="6" t="str">
        <f ca="1">IF(AND($A10&lt;&gt;"",$A10&lt;&gt;"TOTAL"),IF(AND([9]PDI_ID__GRUPO_C_C_E!$BW8&lt;&gt;"",[9]PDI_ID__GRUPO_C_C_E!$BW8&lt;&gt;0),[9]PDI_ID__GRUPO_C_C_E!$BW8,""),IF($A10="TOTAL",SUM(INDIRECT("AS4:AS"&amp;ROW()-1)),""))</f>
        <v/>
      </c>
      <c r="AT10" s="6" t="str">
        <f t="shared" ca="1" si="14"/>
        <v/>
      </c>
      <c r="AU10" s="6" t="str">
        <f ca="1">IF(AND($A10&lt;&gt;"",$A10&lt;&gt;"TOTAL"),IF(AND([9]PDI_ID__GRUPO_C_C_E!$BZ8&lt;&gt;"",[9]PDI_ID__GRUPO_C_C_E!$BZ8&lt;&gt;0),[9]PDI_ID__GRUPO_C_C_E!$BZ8,""),IF($A10="TOTAL",SUM(INDIRECT("AU4:AU"&amp;ROW()-1)),""))</f>
        <v/>
      </c>
      <c r="AV10" s="6" t="str">
        <f ca="1">IF(AND($A10&lt;&gt;"",$A10&lt;&gt;"TOTAL"),IF(AND([9]PDI_ID__GRUPO_C_C_E!$CB8&lt;&gt;"",[9]PDI_ID__GRUPO_C_C_E!$CB8&lt;&gt;0),[9]PDI_ID__GRUPO_C_C_E!$CB8,""),IF($A10="TOTAL",SUM(INDIRECT("AV4:AV"&amp;ROW()-1)),""))</f>
        <v/>
      </c>
      <c r="AW10" s="6" t="str">
        <f t="shared" ca="1" si="15"/>
        <v/>
      </c>
      <c r="AX10" s="6" t="str">
        <f ca="1">IF(AND($A10&lt;&gt;"",$A10&lt;&gt;"TOTAL"),IF(AND([9]PDI_ID__GRUPO_C_C_E!$CE8&lt;&gt;"",[9]PDI_ID__GRUPO_C_C_E!$CE8&lt;&gt;0),[9]PDI_ID__GRUPO_C_C_E!$CE8,""),IF($A10="TOTAL",SUM(INDIRECT("AX4:AX"&amp;ROW()-1)),""))</f>
        <v/>
      </c>
      <c r="AY10" s="6" t="str">
        <f ca="1">IF(AND($A10&lt;&gt;"",$A10&lt;&gt;"TOTAL"),IF(AND([9]PDI_ID__GRUPO_C_C_E!$CG8&lt;&gt;"",[9]PDI_ID__GRUPO_C_C_E!$CG8&lt;&gt;0),[9]PDI_ID__GRUPO_C_C_E!$CG8,""),IF($A10="TOTAL",SUM(INDIRECT("AY4:AY"&amp;ROW()-1)),""))</f>
        <v/>
      </c>
      <c r="AZ10" s="6" t="str">
        <f t="shared" ca="1" si="16"/>
        <v/>
      </c>
      <c r="BA10" s="6" t="str">
        <f ca="1">IF(AND($A10&lt;&gt;"",$A10&lt;&gt;"TOTAL"),IF(AND([9]PDI_ID__GRUPO_C_C_E!$CJ8&lt;&gt;"",[9]PDI_ID__GRUPO_C_C_E!$CJ8&lt;&gt;0),[9]PDI_ID__GRUPO_C_C_E!$CJ8,""),IF($A10="TOTAL",SUM(INDIRECT("BA4:BA"&amp;ROW()-1)),""))</f>
        <v/>
      </c>
      <c r="BB10" s="6" t="str">
        <f ca="1">IF(AND($A10&lt;&gt;"",$A10&lt;&gt;"TOTAL"),IF(AND([9]PDI_ID__GRUPO_C_C_E!$CL8&lt;&gt;"",[9]PDI_ID__GRUPO_C_C_E!$CL8&lt;&gt;0),[9]PDI_ID__GRUPO_C_C_E!$CL8,""),IF($A10="TOTAL",SUM(INDIRECT("BB4:BB"&amp;ROW()-1)),""))</f>
        <v/>
      </c>
      <c r="BC10" s="6" t="str">
        <f t="shared" ca="1" si="17"/>
        <v/>
      </c>
      <c r="BD10" s="6" t="str">
        <f ca="1">IF(AND($A10&lt;&gt;"",$A10&lt;&gt;"TOTAL"),IF(AND([9]PDI_ID__GRUPO_C_C_E!$CO8&lt;&gt;"",[9]PDI_ID__GRUPO_C_C_E!$CO8&lt;&gt;0),[9]PDI_ID__GRUPO_C_C_E!$CO8,""),IF($A10="TOTAL",SUM(INDIRECT("BD4:BD"&amp;ROW()-1)),""))</f>
        <v/>
      </c>
      <c r="BE10" s="6" t="str">
        <f ca="1">IF(AND($A10&lt;&gt;"",$A10&lt;&gt;"TOTAL"),IF(AND([9]PDI_ID__GRUPO_C_C_E!$CQ8&lt;&gt;"",[9]PDI_ID__GRUPO_C_C_E!$CQ8&lt;&gt;0),[9]PDI_ID__GRUPO_C_C_E!$CQ8,""),IF($A10="TOTAL",SUM(INDIRECT("BE4:BE"&amp;ROW()-1)),""))</f>
        <v/>
      </c>
      <c r="BF10" s="6" t="str">
        <f t="shared" ca="1" si="18"/>
        <v/>
      </c>
    </row>
    <row r="11" spans="1:58" x14ac:dyDescent="0.2">
      <c r="A11" s="19" t="str">
        <f>IF([9]PDI_ID__GRUPO_C_C_E!$B9&lt;&gt;"",[9]PDI_ID__GRUPO_C_C_E!$B9,IF(AND([9]PDI_ID__GRUPO_C_C_E!$B9="",[9]PDI_ID__GRUPO_C_C_E!$B10="",[9]PDI_ID__GRUPO_C_C_E!$B8=""),"","TOTAL"))</f>
        <v/>
      </c>
      <c r="B11" s="6" t="str">
        <f ca="1">IF(AND($A11&lt;&gt;"",$A11&lt;&gt;"TOTAL"),IF(AND([9]PDI_ID__GRUPO_C_C_E!$C9&lt;&gt;"",[9]PDI_ID__GRUPO_C_C_E!$C9&lt;&gt;0),[9]PDI_ID__GRUPO_C_C_E!$C9,""),IF($A11="TOTAL",SUM(INDIRECT("B4:B"&amp;ROW()-1)),""))</f>
        <v/>
      </c>
      <c r="C11" s="6" t="str">
        <f ca="1">IF(AND($A11&lt;&gt;"",$A11&lt;&gt;"TOTAL"),IF(AND([9]PDI_ID__GRUPO_C_C_E!$E9&lt;&gt;"",[9]PDI_ID__GRUPO_C_C_E!$E9&lt;&gt;0),[9]PDI_ID__GRUPO_C_C_E!$E9,""),IF($A11="TOTAL",SUM(INDIRECT("C4:C"&amp;ROW()-1)),""))</f>
        <v/>
      </c>
      <c r="D11" s="6" t="str">
        <f t="shared" ca="1" si="0"/>
        <v/>
      </c>
      <c r="E11" s="6" t="str">
        <f ca="1">IF(AND($A11&lt;&gt;"",$A11&lt;&gt;"TOTAL"),IF(AND([9]PDI_ID__GRUPO_C_C_E!$H9&lt;&gt;"",[9]PDI_ID__GRUPO_C_C_E!$H9&lt;&gt;0),[9]PDI_ID__GRUPO_C_C_E!$H9,""),IF($A11="TOTAL",SUM(INDIRECT("E4:E"&amp;ROW()-1)),""))</f>
        <v/>
      </c>
      <c r="F11" s="6" t="str">
        <f ca="1">IF(AND($A11&lt;&gt;"",$A11&lt;&gt;"TOTAL"),IF(AND([9]PDI_ID__GRUPO_C_C_E!$J9&lt;&gt;"",[9]PDI_ID__GRUPO_C_C_E!$J9&lt;&gt;0),[9]PDI_ID__GRUPO_C_C_E!$J9,""),IF($A11="TOTAL",SUM(INDIRECT("F4:F"&amp;ROW()-1)),""))</f>
        <v/>
      </c>
      <c r="G11" s="6" t="str">
        <f t="shared" ca="1" si="1"/>
        <v/>
      </c>
      <c r="H11" s="6" t="str">
        <f ca="1">IF(AND($A11&lt;&gt;"",$A11&lt;&gt;"TOTAL"),IF(AND([9]PDI_ID__GRUPO_C_C_E!$M9&lt;&gt;"",[9]PDI_ID__GRUPO_C_C_E!$M9&lt;&gt;0),[9]PDI_ID__GRUPO_C_C_E!$M9,""),IF($A11="TOTAL",SUM(INDIRECT("H4:H"&amp;ROW()-1)),""))</f>
        <v/>
      </c>
      <c r="I11" s="6" t="str">
        <f ca="1">IF(AND($A11&lt;&gt;"",$A11&lt;&gt;"TOTAL"),IF(AND([9]PDI_ID__GRUPO_C_C_E!$O9&lt;&gt;"",[9]PDI_ID__GRUPO_C_C_E!$O9&lt;&gt;0),[9]PDI_ID__GRUPO_C_C_E!$O9,""),IF($A11="TOTAL",SUM(INDIRECT("I4:I"&amp;ROW()-1)),""))</f>
        <v/>
      </c>
      <c r="J11" s="6" t="str">
        <f t="shared" ca="1" si="2"/>
        <v/>
      </c>
      <c r="K11" s="6" t="str">
        <f ca="1">IF(AND($A11&lt;&gt;"",$A11&lt;&gt;"TOTAL"),IF(AND([9]PDI_ID__GRUPO_C_C_E!$R9&lt;&gt;"",[9]PDI_ID__GRUPO_C_C_E!$R9&lt;&gt;0),[9]PDI_ID__GRUPO_C_C_E!$R9,""),IF($A11="TOTAL",SUM(INDIRECT("K4:K"&amp;ROW()-1)),""))</f>
        <v/>
      </c>
      <c r="L11" s="6" t="str">
        <f ca="1">IF(AND($A11&lt;&gt;"",$A11&lt;&gt;"TOTAL"),IF(AND([9]PDI_ID__GRUPO_C_C_E!$T9&lt;&gt;"",[9]PDI_ID__GRUPO_C_C_E!$T9&lt;&gt;0),[9]PDI_ID__GRUPO_C_C_E!$T9,""),IF($A11="TOTAL",SUM(INDIRECT("L4:L"&amp;ROW()-1)),""))</f>
        <v/>
      </c>
      <c r="M11" s="6" t="str">
        <f t="shared" ca="1" si="3"/>
        <v/>
      </c>
      <c r="N11" s="6" t="str">
        <f ca="1">IF(AND($A11&lt;&gt;"",$A11&lt;&gt;"TOTAL"),IF(AND([9]PDI_ID__GRUPO_C_C_E!$W9&lt;&gt;"",[9]PDI_ID__GRUPO_C_C_E!$W9&lt;&gt;0),[9]PDI_ID__GRUPO_C_C_E!$W9,""),IF($A11="TOTAL",SUM(INDIRECT("N4:N"&amp;ROW()-1)),""))</f>
        <v/>
      </c>
      <c r="O11" s="6" t="str">
        <f ca="1">IF(AND($A11&lt;&gt;"",$A11&lt;&gt;"TOTAL"),IF(AND([9]PDI_ID__GRUPO_C_C_E!$Y9&lt;&gt;"",[9]PDI_ID__GRUPO_C_C_E!$Y9&lt;&gt;0),[9]PDI_ID__GRUPO_C_C_E!$Y9,""),IF($A11="TOTAL",SUM(INDIRECT("O4:O"&amp;ROW()-1)),""))</f>
        <v/>
      </c>
      <c r="P11" s="6" t="str">
        <f t="shared" ca="1" si="4"/>
        <v/>
      </c>
      <c r="Q11" s="6" t="str">
        <f ca="1">IF(AND($A11&lt;&gt;"",$A11&lt;&gt;"TOTAL"),IF(AND([9]PDI_ID__GRUPO_C_C_E!$AB9&lt;&gt;"",[9]PDI_ID__GRUPO_C_C_E!$AB9&lt;&gt;0),[9]PDI_ID__GRUPO_C_C_E!$AB9,""),IF($A11="TOTAL",SUM(INDIRECT("Q4:Q"&amp;ROW()-1)),""))</f>
        <v/>
      </c>
      <c r="R11" s="6" t="str">
        <f ca="1">IF(AND($A11&lt;&gt;"",$A11&lt;&gt;"TOTAL"),IF(AND([9]PDI_ID__GRUPO_C_C_E!$AD9&lt;&gt;"",[9]PDI_ID__GRUPO_C_C_E!$AD9&lt;&gt;0),[9]PDI_ID__GRUPO_C_C_E!$AD9,""),IF($A11="TOTAL",SUM(INDIRECT("R4:R"&amp;ROW()-1)),""))</f>
        <v/>
      </c>
      <c r="S11" s="6" t="str">
        <f t="shared" ca="1" si="5"/>
        <v/>
      </c>
      <c r="T11" s="6" t="str">
        <f ca="1">IF(AND($A11&lt;&gt;"",$A11&lt;&gt;"TOTAL"),IF(AND([9]PDI_ID__GRUPO_C_C_E!$AG9&lt;&gt;"",[9]PDI_ID__GRUPO_C_C_E!$AG9&lt;&gt;0),[9]PDI_ID__GRUPO_C_C_E!$AG9,""),IF($A11="TOTAL",SUM(INDIRECT("T4:T"&amp;ROW()-1)),""))</f>
        <v/>
      </c>
      <c r="U11" s="6" t="str">
        <f ca="1">IF(AND($A11&lt;&gt;"",$A11&lt;&gt;"TOTAL"),IF(AND([9]PDI_ID__GRUPO_C_C_E!$AI9&lt;&gt;"",[9]PDI_ID__GRUPO_C_C_E!$AI9&lt;&gt;0),[9]PDI_ID__GRUPO_C_C_E!$AI9,""),IF($A11="TOTAL",SUM(INDIRECT("U4:U"&amp;ROW()-1)),""))</f>
        <v/>
      </c>
      <c r="V11" s="6" t="str">
        <f t="shared" ca="1" si="6"/>
        <v/>
      </c>
      <c r="W11" s="6" t="str">
        <f ca="1">IF(AND($A11&lt;&gt;"",$A11&lt;&gt;"TOTAL"),IF(AND([9]PDI_ID__GRUPO_C_C_E!$AL9&lt;&gt;"",[9]PDI_ID__GRUPO_C_C_E!$AL9&lt;&gt;0),[9]PDI_ID__GRUPO_C_C_E!$AL9,""),IF($A11="TOTAL",SUM(INDIRECT("W4:W"&amp;ROW()-1)),""))</f>
        <v/>
      </c>
      <c r="X11" s="6" t="str">
        <f ca="1">IF(AND($A11&lt;&gt;"",$A11&lt;&gt;"TOTAL"),IF(AND([9]PDI_ID__GRUPO_C_C_E!$AN9&lt;&gt;"",[9]PDI_ID__GRUPO_C_C_E!$AN9&lt;&gt;0),[9]PDI_ID__GRUPO_C_C_E!$AN9,""),IF($A11="TOTAL",SUM(INDIRECT("X4:X"&amp;ROW()-1)),""))</f>
        <v/>
      </c>
      <c r="Y11" s="6" t="str">
        <f t="shared" ca="1" si="7"/>
        <v/>
      </c>
      <c r="Z11" s="6" t="str">
        <f ca="1">IF(AND($A11&lt;&gt;"",$A11&lt;&gt;"TOTAL"),IF(AND([9]PDI_ID__GRUPO_C_C_E!$AQ9&lt;&gt;"",[9]PDI_ID__GRUPO_C_C_E!$AQ9&lt;&gt;0),[9]PDI_ID__GRUPO_C_C_E!$AQ9,""),IF($A11="TOTAL",SUM(INDIRECT("Z4:Z"&amp;ROW()-1)),""))</f>
        <v/>
      </c>
      <c r="AA11" s="6" t="str">
        <f ca="1">IF(AND($A11&lt;&gt;"",$A11&lt;&gt;"TOTAL"),IF(AND([9]PDI_ID__GRUPO_C_C_E!$AS9&lt;&gt;"",[9]PDI_ID__GRUPO_C_C_E!$AS9&lt;&gt;0),[9]PDI_ID__GRUPO_C_C_E!$AS9,""),IF($A11="TOTAL",SUM(INDIRECT("AA4:AA"&amp;ROW()-1)),""))</f>
        <v/>
      </c>
      <c r="AB11" s="6" t="str">
        <f t="shared" ca="1" si="8"/>
        <v/>
      </c>
      <c r="AC11" s="6" t="str">
        <f ca="1">IF(AND($A11&lt;&gt;"",$A11&lt;&gt;"TOTAL"),IF(AND([9]PDI_ID__GRUPO_C_C_E!$AV9&lt;&gt;"",[9]PDI_ID__GRUPO_C_C_E!$AV9&lt;&gt;0),[9]PDI_ID__GRUPO_C_C_E!$AV9,""),IF($A11="TOTAL",SUM(INDIRECT("AC4:AC"&amp;ROW()-1)),""))</f>
        <v/>
      </c>
      <c r="AD11" s="6" t="str">
        <f ca="1">IF(AND($A11&lt;&gt;"",$A11&lt;&gt;"TOTAL"),IF(AND([9]PDI_ID__GRUPO_C_C_E!$AX9&lt;&gt;"",[9]PDI_ID__GRUPO_C_C_E!$AX9&lt;&gt;0),[9]PDI_ID__GRUPO_C_C_E!$AX9,""),IF($A11="TOTAL",SUM(INDIRECT("AD4:AD"&amp;ROW()-1)),""))</f>
        <v/>
      </c>
      <c r="AE11" s="6" t="str">
        <f t="shared" ca="1" si="9"/>
        <v/>
      </c>
      <c r="AF11" s="6" t="str">
        <f ca="1">IF(AND($A11&lt;&gt;"",$A11&lt;&gt;"TOTAL"),IF(AND([9]PDI_ID__GRUPO_C_C_E!$BA9&lt;&gt;"",[9]PDI_ID__GRUPO_C_C_E!$BA9&lt;&gt;0),[9]PDI_ID__GRUPO_C_C_E!$BA9,""),IF($A11="TOTAL",SUM(INDIRECT("AF4:AF"&amp;ROW()-1)),""))</f>
        <v/>
      </c>
      <c r="AG11" s="6" t="str">
        <f ca="1">IF(AND($A11&lt;&gt;"",$A11&lt;&gt;"TOTAL"),IF(AND([9]PDI_ID__GRUPO_C_C_E!$BC9&lt;&gt;"",[9]PDI_ID__GRUPO_C_C_E!$BC9&lt;&gt;0),[9]PDI_ID__GRUPO_C_C_E!$BC9,""),IF($A11="TOTAL",SUM(INDIRECT("AG4:AG"&amp;ROW()-1)),""))</f>
        <v/>
      </c>
      <c r="AH11" s="6" t="str">
        <f t="shared" ca="1" si="10"/>
        <v/>
      </c>
      <c r="AI11" s="6" t="str">
        <f ca="1">IF(AND($A11&lt;&gt;"",$A11&lt;&gt;"TOTAL"),IF(AND([9]PDI_ID__GRUPO_C_C_E!$BF9&lt;&gt;"",[9]PDI_ID__GRUPO_C_C_E!$BF9&lt;&gt;0),[9]PDI_ID__GRUPO_C_C_E!$BF9,""),IF($A11="TOTAL",SUM(INDIRECT("AI4:AI"&amp;ROW()-1)),""))</f>
        <v/>
      </c>
      <c r="AJ11" s="6" t="str">
        <f ca="1">IF(AND($A11&lt;&gt;"",$A11&lt;&gt;"TOTAL"),IF(AND([9]PDI_ID__GRUPO_C_C_E!$BH9&lt;&gt;"",[9]PDI_ID__GRUPO_C_C_E!$BH9&lt;&gt;0),[9]PDI_ID__GRUPO_C_C_E!$BH9,""),IF($A11="TOTAL",SUM(INDIRECT("AJ4:AJ"&amp;ROW()-1)),""))</f>
        <v/>
      </c>
      <c r="AK11" s="6" t="str">
        <f t="shared" ca="1" si="11"/>
        <v/>
      </c>
      <c r="AL11" s="6" t="str">
        <f ca="1">IF(AND($A11&lt;&gt;"",$A11&lt;&gt;"TOTAL"),IF(AND([9]PDI_ID__GRUPO_C_C_E!$BK9&lt;&gt;"",[9]PDI_ID__GRUPO_C_C_E!$BK9&lt;&gt;0),[9]PDI_ID__GRUPO_C_C_E!$BK9,""),IF($A11="TOTAL",SUM(INDIRECT("AL4:AL"&amp;ROW()-1)),""))</f>
        <v/>
      </c>
      <c r="AM11" s="6" t="str">
        <f ca="1">IF(AND($A11&lt;&gt;"",$A11&lt;&gt;"TOTAL"),IF(AND([9]PDI_ID__GRUPO_C_C_E!$BM9&lt;&gt;"",[9]PDI_ID__GRUPO_C_C_E!$BM9&lt;&gt;0),[9]PDI_ID__GRUPO_C_C_E!$BM9,""),IF($A11="TOTAL",SUM(INDIRECT("AM4:AM"&amp;ROW()-1)),""))</f>
        <v/>
      </c>
      <c r="AN11" s="6" t="str">
        <f t="shared" ca="1" si="12"/>
        <v/>
      </c>
      <c r="AO11" s="6" t="str">
        <f ca="1">IF(AND($A11&lt;&gt;"",$A11&lt;&gt;"TOTAL"),IF(AND([9]PDI_ID__GRUPO_C_C_E!$BP9&lt;&gt;"",[9]PDI_ID__GRUPO_C_C_E!$BP9&lt;&gt;0),[9]PDI_ID__GRUPO_C_C_E!$BP9,""),IF($A11="TOTAL",SUM(INDIRECT("AO4:AO"&amp;ROW()-1)),""))</f>
        <v/>
      </c>
      <c r="AP11" s="6" t="str">
        <f ca="1">IF(AND($A11&lt;&gt;"",$A11&lt;&gt;"TOTAL"),IF(AND([9]PDI_ID__GRUPO_C_C_E!$BR9&lt;&gt;"",[9]PDI_ID__GRUPO_C_C_E!$BR9&lt;&gt;0),[9]PDI_ID__GRUPO_C_C_E!$BR9,""),IF($A11="TOTAL",SUM(INDIRECT("AP4:AP"&amp;ROW()-1)),""))</f>
        <v/>
      </c>
      <c r="AQ11" s="6" t="str">
        <f t="shared" ca="1" si="13"/>
        <v/>
      </c>
      <c r="AR11" s="6" t="str">
        <f ca="1">IF(AND($A11&lt;&gt;"",$A11&lt;&gt;"TOTAL"),IF(AND([9]PDI_ID__GRUPO_C_C_E!$BU9&lt;&gt;"",[9]PDI_ID__GRUPO_C_C_E!$BU9&lt;&gt;0),[9]PDI_ID__GRUPO_C_C_E!$BU9,""),IF($A11="TOTAL",SUM(INDIRECT("AR4:AR"&amp;ROW()-1)),""))</f>
        <v/>
      </c>
      <c r="AS11" s="6" t="str">
        <f ca="1">IF(AND($A11&lt;&gt;"",$A11&lt;&gt;"TOTAL"),IF(AND([9]PDI_ID__GRUPO_C_C_E!$BW9&lt;&gt;"",[9]PDI_ID__GRUPO_C_C_E!$BW9&lt;&gt;0),[9]PDI_ID__GRUPO_C_C_E!$BW9,""),IF($A11="TOTAL",SUM(INDIRECT("AS4:AS"&amp;ROW()-1)),""))</f>
        <v/>
      </c>
      <c r="AT11" s="6" t="str">
        <f t="shared" ca="1" si="14"/>
        <v/>
      </c>
      <c r="AU11" s="6" t="str">
        <f ca="1">IF(AND($A11&lt;&gt;"",$A11&lt;&gt;"TOTAL"),IF(AND([9]PDI_ID__GRUPO_C_C_E!$BZ9&lt;&gt;"",[9]PDI_ID__GRUPO_C_C_E!$BZ9&lt;&gt;0),[9]PDI_ID__GRUPO_C_C_E!$BZ9,""),IF($A11="TOTAL",SUM(INDIRECT("AU4:AU"&amp;ROW()-1)),""))</f>
        <v/>
      </c>
      <c r="AV11" s="6" t="str">
        <f ca="1">IF(AND($A11&lt;&gt;"",$A11&lt;&gt;"TOTAL"),IF(AND([9]PDI_ID__GRUPO_C_C_E!$CB9&lt;&gt;"",[9]PDI_ID__GRUPO_C_C_E!$CB9&lt;&gt;0),[9]PDI_ID__GRUPO_C_C_E!$CB9,""),IF($A11="TOTAL",SUM(INDIRECT("AV4:AV"&amp;ROW()-1)),""))</f>
        <v/>
      </c>
      <c r="AW11" s="6" t="str">
        <f t="shared" ca="1" si="15"/>
        <v/>
      </c>
      <c r="AX11" s="6" t="str">
        <f ca="1">IF(AND($A11&lt;&gt;"",$A11&lt;&gt;"TOTAL"),IF(AND([9]PDI_ID__GRUPO_C_C_E!$CE9&lt;&gt;"",[9]PDI_ID__GRUPO_C_C_E!$CE9&lt;&gt;0),[9]PDI_ID__GRUPO_C_C_E!$CE9,""),IF($A11="TOTAL",SUM(INDIRECT("AX4:AX"&amp;ROW()-1)),""))</f>
        <v/>
      </c>
      <c r="AY11" s="6" t="str">
        <f ca="1">IF(AND($A11&lt;&gt;"",$A11&lt;&gt;"TOTAL"),IF(AND([9]PDI_ID__GRUPO_C_C_E!$CG9&lt;&gt;"",[9]PDI_ID__GRUPO_C_C_E!$CG9&lt;&gt;0),[9]PDI_ID__GRUPO_C_C_E!$CG9,""),IF($A11="TOTAL",SUM(INDIRECT("AY4:AY"&amp;ROW()-1)),""))</f>
        <v/>
      </c>
      <c r="AZ11" s="6" t="str">
        <f t="shared" ca="1" si="16"/>
        <v/>
      </c>
      <c r="BA11" s="6" t="str">
        <f ca="1">IF(AND($A11&lt;&gt;"",$A11&lt;&gt;"TOTAL"),IF(AND([9]PDI_ID__GRUPO_C_C_E!$CJ9&lt;&gt;"",[9]PDI_ID__GRUPO_C_C_E!$CJ9&lt;&gt;0),[9]PDI_ID__GRUPO_C_C_E!$CJ9,""),IF($A11="TOTAL",SUM(INDIRECT("BA4:BA"&amp;ROW()-1)),""))</f>
        <v/>
      </c>
      <c r="BB11" s="6" t="str">
        <f ca="1">IF(AND($A11&lt;&gt;"",$A11&lt;&gt;"TOTAL"),IF(AND([9]PDI_ID__GRUPO_C_C_E!$CL9&lt;&gt;"",[9]PDI_ID__GRUPO_C_C_E!$CL9&lt;&gt;0),[9]PDI_ID__GRUPO_C_C_E!$CL9,""),IF($A11="TOTAL",SUM(INDIRECT("BB4:BB"&amp;ROW()-1)),""))</f>
        <v/>
      </c>
      <c r="BC11" s="6" t="str">
        <f t="shared" ca="1" si="17"/>
        <v/>
      </c>
      <c r="BD11" s="6" t="str">
        <f ca="1">IF(AND($A11&lt;&gt;"",$A11&lt;&gt;"TOTAL"),IF(AND([9]PDI_ID__GRUPO_C_C_E!$CO9&lt;&gt;"",[9]PDI_ID__GRUPO_C_C_E!$CO9&lt;&gt;0),[9]PDI_ID__GRUPO_C_C_E!$CO9,""),IF($A11="TOTAL",SUM(INDIRECT("BD4:BD"&amp;ROW()-1)),""))</f>
        <v/>
      </c>
      <c r="BE11" s="6" t="str">
        <f ca="1">IF(AND($A11&lt;&gt;"",$A11&lt;&gt;"TOTAL"),IF(AND([9]PDI_ID__GRUPO_C_C_E!$CQ9&lt;&gt;"",[9]PDI_ID__GRUPO_C_C_E!$CQ9&lt;&gt;0),[9]PDI_ID__GRUPO_C_C_E!$CQ9,""),IF($A11="TOTAL",SUM(INDIRECT("BE4:BE"&amp;ROW()-1)),""))</f>
        <v/>
      </c>
      <c r="BF11" s="6" t="str">
        <f t="shared" ca="1" si="18"/>
        <v/>
      </c>
    </row>
    <row r="12" spans="1:58" x14ac:dyDescent="0.2">
      <c r="A12" s="19" t="str">
        <f>IF([9]PDI_ID__GRUPO_C_C_E!$B10&lt;&gt;"",[9]PDI_ID__GRUPO_C_C_E!$B10,IF(AND([9]PDI_ID__GRUPO_C_C_E!$B10="",[9]PDI_ID__GRUPO_C_C_E!$B11="",[9]PDI_ID__GRUPO_C_C_E!$B9=""),"","TOTAL"))</f>
        <v/>
      </c>
      <c r="B12" s="6" t="str">
        <f ca="1">IF(AND($A12&lt;&gt;"",$A12&lt;&gt;"TOTAL"),IF(AND([9]PDI_ID__GRUPO_C_C_E!$C10&lt;&gt;"",[9]PDI_ID__GRUPO_C_C_E!$C10&lt;&gt;0),[9]PDI_ID__GRUPO_C_C_E!$C10,""),IF($A12="TOTAL",SUM(INDIRECT("B4:B"&amp;ROW()-1)),""))</f>
        <v/>
      </c>
      <c r="C12" s="6" t="str">
        <f ca="1">IF(AND($A12&lt;&gt;"",$A12&lt;&gt;"TOTAL"),IF(AND([9]PDI_ID__GRUPO_C_C_E!$E10&lt;&gt;"",[9]PDI_ID__GRUPO_C_C_E!$E10&lt;&gt;0),[9]PDI_ID__GRUPO_C_C_E!$E10,""),IF($A12="TOTAL",SUM(INDIRECT("C4:C"&amp;ROW()-1)),""))</f>
        <v/>
      </c>
      <c r="D12" s="6" t="str">
        <f t="shared" ca="1" si="0"/>
        <v/>
      </c>
      <c r="E12" s="6" t="str">
        <f ca="1">IF(AND($A12&lt;&gt;"",$A12&lt;&gt;"TOTAL"),IF(AND([9]PDI_ID__GRUPO_C_C_E!$H10&lt;&gt;"",[9]PDI_ID__GRUPO_C_C_E!$H10&lt;&gt;0),[9]PDI_ID__GRUPO_C_C_E!$H10,""),IF($A12="TOTAL",SUM(INDIRECT("E4:E"&amp;ROW()-1)),""))</f>
        <v/>
      </c>
      <c r="F12" s="6" t="str">
        <f ca="1">IF(AND($A12&lt;&gt;"",$A12&lt;&gt;"TOTAL"),IF(AND([9]PDI_ID__GRUPO_C_C_E!$J10&lt;&gt;"",[9]PDI_ID__GRUPO_C_C_E!$J10&lt;&gt;0),[9]PDI_ID__GRUPO_C_C_E!$J10,""),IF($A12="TOTAL",SUM(INDIRECT("F4:F"&amp;ROW()-1)),""))</f>
        <v/>
      </c>
      <c r="G12" s="6" t="str">
        <f t="shared" ca="1" si="1"/>
        <v/>
      </c>
      <c r="H12" s="6" t="str">
        <f ca="1">IF(AND($A12&lt;&gt;"",$A12&lt;&gt;"TOTAL"),IF(AND([9]PDI_ID__GRUPO_C_C_E!$M10&lt;&gt;"",[9]PDI_ID__GRUPO_C_C_E!$M10&lt;&gt;0),[9]PDI_ID__GRUPO_C_C_E!$M10,""),IF($A12="TOTAL",SUM(INDIRECT("H4:H"&amp;ROW()-1)),""))</f>
        <v/>
      </c>
      <c r="I12" s="6" t="str">
        <f ca="1">IF(AND($A12&lt;&gt;"",$A12&lt;&gt;"TOTAL"),IF(AND([9]PDI_ID__GRUPO_C_C_E!$O10&lt;&gt;"",[9]PDI_ID__GRUPO_C_C_E!$O10&lt;&gt;0),[9]PDI_ID__GRUPO_C_C_E!$O10,""),IF($A12="TOTAL",SUM(INDIRECT("I4:I"&amp;ROW()-1)),""))</f>
        <v/>
      </c>
      <c r="J12" s="6" t="str">
        <f t="shared" ca="1" si="2"/>
        <v/>
      </c>
      <c r="K12" s="6" t="str">
        <f ca="1">IF(AND($A12&lt;&gt;"",$A12&lt;&gt;"TOTAL"),IF(AND([9]PDI_ID__GRUPO_C_C_E!$R10&lt;&gt;"",[9]PDI_ID__GRUPO_C_C_E!$R10&lt;&gt;0),[9]PDI_ID__GRUPO_C_C_E!$R10,""),IF($A12="TOTAL",SUM(INDIRECT("K4:K"&amp;ROW()-1)),""))</f>
        <v/>
      </c>
      <c r="L12" s="6" t="str">
        <f ca="1">IF(AND($A12&lt;&gt;"",$A12&lt;&gt;"TOTAL"),IF(AND([9]PDI_ID__GRUPO_C_C_E!$T10&lt;&gt;"",[9]PDI_ID__GRUPO_C_C_E!$T10&lt;&gt;0),[9]PDI_ID__GRUPO_C_C_E!$T10,""),IF($A12="TOTAL",SUM(INDIRECT("L4:L"&amp;ROW()-1)),""))</f>
        <v/>
      </c>
      <c r="M12" s="6" t="str">
        <f t="shared" ca="1" si="3"/>
        <v/>
      </c>
      <c r="N12" s="6" t="str">
        <f ca="1">IF(AND($A12&lt;&gt;"",$A12&lt;&gt;"TOTAL"),IF(AND([9]PDI_ID__GRUPO_C_C_E!$W10&lt;&gt;"",[9]PDI_ID__GRUPO_C_C_E!$W10&lt;&gt;0),[9]PDI_ID__GRUPO_C_C_E!$W10,""),IF($A12="TOTAL",SUM(INDIRECT("N4:N"&amp;ROW()-1)),""))</f>
        <v/>
      </c>
      <c r="O12" s="6" t="str">
        <f ca="1">IF(AND($A12&lt;&gt;"",$A12&lt;&gt;"TOTAL"),IF(AND([9]PDI_ID__GRUPO_C_C_E!$Y10&lt;&gt;"",[9]PDI_ID__GRUPO_C_C_E!$Y10&lt;&gt;0),[9]PDI_ID__GRUPO_C_C_E!$Y10,""),IF($A12="TOTAL",SUM(INDIRECT("O4:O"&amp;ROW()-1)),""))</f>
        <v/>
      </c>
      <c r="P12" s="6" t="str">
        <f t="shared" ca="1" si="4"/>
        <v/>
      </c>
      <c r="Q12" s="6" t="str">
        <f ca="1">IF(AND($A12&lt;&gt;"",$A12&lt;&gt;"TOTAL"),IF(AND([9]PDI_ID__GRUPO_C_C_E!$AB10&lt;&gt;"",[9]PDI_ID__GRUPO_C_C_E!$AB10&lt;&gt;0),[9]PDI_ID__GRUPO_C_C_E!$AB10,""),IF($A12="TOTAL",SUM(INDIRECT("Q4:Q"&amp;ROW()-1)),""))</f>
        <v/>
      </c>
      <c r="R12" s="6" t="str">
        <f ca="1">IF(AND($A12&lt;&gt;"",$A12&lt;&gt;"TOTAL"),IF(AND([9]PDI_ID__GRUPO_C_C_E!$AD10&lt;&gt;"",[9]PDI_ID__GRUPO_C_C_E!$AD10&lt;&gt;0),[9]PDI_ID__GRUPO_C_C_E!$AD10,""),IF($A12="TOTAL",SUM(INDIRECT("R4:R"&amp;ROW()-1)),""))</f>
        <v/>
      </c>
      <c r="S12" s="6" t="str">
        <f t="shared" ca="1" si="5"/>
        <v/>
      </c>
      <c r="T12" s="6" t="str">
        <f ca="1">IF(AND($A12&lt;&gt;"",$A12&lt;&gt;"TOTAL"),IF(AND([9]PDI_ID__GRUPO_C_C_E!$AG10&lt;&gt;"",[9]PDI_ID__GRUPO_C_C_E!$AG10&lt;&gt;0),[9]PDI_ID__GRUPO_C_C_E!$AG10,""),IF($A12="TOTAL",SUM(INDIRECT("T4:T"&amp;ROW()-1)),""))</f>
        <v/>
      </c>
      <c r="U12" s="6" t="str">
        <f ca="1">IF(AND($A12&lt;&gt;"",$A12&lt;&gt;"TOTAL"),IF(AND([9]PDI_ID__GRUPO_C_C_E!$AI10&lt;&gt;"",[9]PDI_ID__GRUPO_C_C_E!$AI10&lt;&gt;0),[9]PDI_ID__GRUPO_C_C_E!$AI10,""),IF($A12="TOTAL",SUM(INDIRECT("U4:U"&amp;ROW()-1)),""))</f>
        <v/>
      </c>
      <c r="V12" s="6" t="str">
        <f t="shared" ca="1" si="6"/>
        <v/>
      </c>
      <c r="W12" s="6" t="str">
        <f ca="1">IF(AND($A12&lt;&gt;"",$A12&lt;&gt;"TOTAL"),IF(AND([9]PDI_ID__GRUPO_C_C_E!$AL10&lt;&gt;"",[9]PDI_ID__GRUPO_C_C_E!$AL10&lt;&gt;0),[9]PDI_ID__GRUPO_C_C_E!$AL10,""),IF($A12="TOTAL",SUM(INDIRECT("W4:W"&amp;ROW()-1)),""))</f>
        <v/>
      </c>
      <c r="X12" s="6" t="str">
        <f ca="1">IF(AND($A12&lt;&gt;"",$A12&lt;&gt;"TOTAL"),IF(AND([9]PDI_ID__GRUPO_C_C_E!$AN10&lt;&gt;"",[9]PDI_ID__GRUPO_C_C_E!$AN10&lt;&gt;0),[9]PDI_ID__GRUPO_C_C_E!$AN10,""),IF($A12="TOTAL",SUM(INDIRECT("X4:X"&amp;ROW()-1)),""))</f>
        <v/>
      </c>
      <c r="Y12" s="6" t="str">
        <f t="shared" ca="1" si="7"/>
        <v/>
      </c>
      <c r="Z12" s="6" t="str">
        <f ca="1">IF(AND($A12&lt;&gt;"",$A12&lt;&gt;"TOTAL"),IF(AND([9]PDI_ID__GRUPO_C_C_E!$AQ10&lt;&gt;"",[9]PDI_ID__GRUPO_C_C_E!$AQ10&lt;&gt;0),[9]PDI_ID__GRUPO_C_C_E!$AQ10,""),IF($A12="TOTAL",SUM(INDIRECT("Z4:Z"&amp;ROW()-1)),""))</f>
        <v/>
      </c>
      <c r="AA12" s="6" t="str">
        <f ca="1">IF(AND($A12&lt;&gt;"",$A12&lt;&gt;"TOTAL"),IF(AND([9]PDI_ID__GRUPO_C_C_E!$AS10&lt;&gt;"",[9]PDI_ID__GRUPO_C_C_E!$AS10&lt;&gt;0),[9]PDI_ID__GRUPO_C_C_E!$AS10,""),IF($A12="TOTAL",SUM(INDIRECT("AA4:AA"&amp;ROW()-1)),""))</f>
        <v/>
      </c>
      <c r="AB12" s="6" t="str">
        <f t="shared" ca="1" si="8"/>
        <v/>
      </c>
      <c r="AC12" s="6" t="str">
        <f ca="1">IF(AND($A12&lt;&gt;"",$A12&lt;&gt;"TOTAL"),IF(AND([9]PDI_ID__GRUPO_C_C_E!$AV10&lt;&gt;"",[9]PDI_ID__GRUPO_C_C_E!$AV10&lt;&gt;0),[9]PDI_ID__GRUPO_C_C_E!$AV10,""),IF($A12="TOTAL",SUM(INDIRECT("AC4:AC"&amp;ROW()-1)),""))</f>
        <v/>
      </c>
      <c r="AD12" s="6" t="str">
        <f ca="1">IF(AND($A12&lt;&gt;"",$A12&lt;&gt;"TOTAL"),IF(AND([9]PDI_ID__GRUPO_C_C_E!$AX10&lt;&gt;"",[9]PDI_ID__GRUPO_C_C_E!$AX10&lt;&gt;0),[9]PDI_ID__GRUPO_C_C_E!$AX10,""),IF($A12="TOTAL",SUM(INDIRECT("AD4:AD"&amp;ROW()-1)),""))</f>
        <v/>
      </c>
      <c r="AE12" s="6" t="str">
        <f t="shared" ca="1" si="9"/>
        <v/>
      </c>
      <c r="AF12" s="6" t="str">
        <f ca="1">IF(AND($A12&lt;&gt;"",$A12&lt;&gt;"TOTAL"),IF(AND([9]PDI_ID__GRUPO_C_C_E!$BA10&lt;&gt;"",[9]PDI_ID__GRUPO_C_C_E!$BA10&lt;&gt;0),[9]PDI_ID__GRUPO_C_C_E!$BA10,""),IF($A12="TOTAL",SUM(INDIRECT("AF4:AF"&amp;ROW()-1)),""))</f>
        <v/>
      </c>
      <c r="AG12" s="6" t="str">
        <f ca="1">IF(AND($A12&lt;&gt;"",$A12&lt;&gt;"TOTAL"),IF(AND([9]PDI_ID__GRUPO_C_C_E!$BC10&lt;&gt;"",[9]PDI_ID__GRUPO_C_C_E!$BC10&lt;&gt;0),[9]PDI_ID__GRUPO_C_C_E!$BC10,""),IF($A12="TOTAL",SUM(INDIRECT("AG4:AG"&amp;ROW()-1)),""))</f>
        <v/>
      </c>
      <c r="AH12" s="6" t="str">
        <f t="shared" ca="1" si="10"/>
        <v/>
      </c>
      <c r="AI12" s="6" t="str">
        <f ca="1">IF(AND($A12&lt;&gt;"",$A12&lt;&gt;"TOTAL"),IF(AND([9]PDI_ID__GRUPO_C_C_E!$BF10&lt;&gt;"",[9]PDI_ID__GRUPO_C_C_E!$BF10&lt;&gt;0),[9]PDI_ID__GRUPO_C_C_E!$BF10,""),IF($A12="TOTAL",SUM(INDIRECT("AI4:AI"&amp;ROW()-1)),""))</f>
        <v/>
      </c>
      <c r="AJ12" s="6" t="str">
        <f ca="1">IF(AND($A12&lt;&gt;"",$A12&lt;&gt;"TOTAL"),IF(AND([9]PDI_ID__GRUPO_C_C_E!$BH10&lt;&gt;"",[9]PDI_ID__GRUPO_C_C_E!$BH10&lt;&gt;0),[9]PDI_ID__GRUPO_C_C_E!$BH10,""),IF($A12="TOTAL",SUM(INDIRECT("AJ4:AJ"&amp;ROW()-1)),""))</f>
        <v/>
      </c>
      <c r="AK12" s="6" t="str">
        <f t="shared" ca="1" si="11"/>
        <v/>
      </c>
      <c r="AL12" s="6" t="str">
        <f ca="1">IF(AND($A12&lt;&gt;"",$A12&lt;&gt;"TOTAL"),IF(AND([9]PDI_ID__GRUPO_C_C_E!$BK10&lt;&gt;"",[9]PDI_ID__GRUPO_C_C_E!$BK10&lt;&gt;0),[9]PDI_ID__GRUPO_C_C_E!$BK10,""),IF($A12="TOTAL",SUM(INDIRECT("AL4:AL"&amp;ROW()-1)),""))</f>
        <v/>
      </c>
      <c r="AM12" s="6" t="str">
        <f ca="1">IF(AND($A12&lt;&gt;"",$A12&lt;&gt;"TOTAL"),IF(AND([9]PDI_ID__GRUPO_C_C_E!$BM10&lt;&gt;"",[9]PDI_ID__GRUPO_C_C_E!$BM10&lt;&gt;0),[9]PDI_ID__GRUPO_C_C_E!$BM10,""),IF($A12="TOTAL",SUM(INDIRECT("AM4:AM"&amp;ROW()-1)),""))</f>
        <v/>
      </c>
      <c r="AN12" s="6" t="str">
        <f t="shared" ca="1" si="12"/>
        <v/>
      </c>
      <c r="AO12" s="6" t="str">
        <f ca="1">IF(AND($A12&lt;&gt;"",$A12&lt;&gt;"TOTAL"),IF(AND([9]PDI_ID__GRUPO_C_C_E!$BP10&lt;&gt;"",[9]PDI_ID__GRUPO_C_C_E!$BP10&lt;&gt;0),[9]PDI_ID__GRUPO_C_C_E!$BP10,""),IF($A12="TOTAL",SUM(INDIRECT("AO4:AO"&amp;ROW()-1)),""))</f>
        <v/>
      </c>
      <c r="AP12" s="6" t="str">
        <f ca="1">IF(AND($A12&lt;&gt;"",$A12&lt;&gt;"TOTAL"),IF(AND([9]PDI_ID__GRUPO_C_C_E!$BR10&lt;&gt;"",[9]PDI_ID__GRUPO_C_C_E!$BR10&lt;&gt;0),[9]PDI_ID__GRUPO_C_C_E!$BR10,""),IF($A12="TOTAL",SUM(INDIRECT("AP4:AP"&amp;ROW()-1)),""))</f>
        <v/>
      </c>
      <c r="AQ12" s="6" t="str">
        <f t="shared" ca="1" si="13"/>
        <v/>
      </c>
      <c r="AR12" s="6" t="str">
        <f ca="1">IF(AND($A12&lt;&gt;"",$A12&lt;&gt;"TOTAL"),IF(AND([9]PDI_ID__GRUPO_C_C_E!$BU10&lt;&gt;"",[9]PDI_ID__GRUPO_C_C_E!$BU10&lt;&gt;0),[9]PDI_ID__GRUPO_C_C_E!$BU10,""),IF($A12="TOTAL",SUM(INDIRECT("AR4:AR"&amp;ROW()-1)),""))</f>
        <v/>
      </c>
      <c r="AS12" s="6" t="str">
        <f ca="1">IF(AND($A12&lt;&gt;"",$A12&lt;&gt;"TOTAL"),IF(AND([9]PDI_ID__GRUPO_C_C_E!$BW10&lt;&gt;"",[9]PDI_ID__GRUPO_C_C_E!$BW10&lt;&gt;0),[9]PDI_ID__GRUPO_C_C_E!$BW10,""),IF($A12="TOTAL",SUM(INDIRECT("AS4:AS"&amp;ROW()-1)),""))</f>
        <v/>
      </c>
      <c r="AT12" s="6" t="str">
        <f t="shared" ca="1" si="14"/>
        <v/>
      </c>
      <c r="AU12" s="6" t="str">
        <f ca="1">IF(AND($A12&lt;&gt;"",$A12&lt;&gt;"TOTAL"),IF(AND([9]PDI_ID__GRUPO_C_C_E!$BZ10&lt;&gt;"",[9]PDI_ID__GRUPO_C_C_E!$BZ10&lt;&gt;0),[9]PDI_ID__GRUPO_C_C_E!$BZ10,""),IF($A12="TOTAL",SUM(INDIRECT("AU4:AU"&amp;ROW()-1)),""))</f>
        <v/>
      </c>
      <c r="AV12" s="6" t="str">
        <f ca="1">IF(AND($A12&lt;&gt;"",$A12&lt;&gt;"TOTAL"),IF(AND([9]PDI_ID__GRUPO_C_C_E!$CB10&lt;&gt;"",[9]PDI_ID__GRUPO_C_C_E!$CB10&lt;&gt;0),[9]PDI_ID__GRUPO_C_C_E!$CB10,""),IF($A12="TOTAL",SUM(INDIRECT("AV4:AV"&amp;ROW()-1)),""))</f>
        <v/>
      </c>
      <c r="AW12" s="6" t="str">
        <f t="shared" ca="1" si="15"/>
        <v/>
      </c>
      <c r="AX12" s="6" t="str">
        <f ca="1">IF(AND($A12&lt;&gt;"",$A12&lt;&gt;"TOTAL"),IF(AND([9]PDI_ID__GRUPO_C_C_E!$CE10&lt;&gt;"",[9]PDI_ID__GRUPO_C_C_E!$CE10&lt;&gt;0),[9]PDI_ID__GRUPO_C_C_E!$CE10,""),IF($A12="TOTAL",SUM(INDIRECT("AX4:AX"&amp;ROW()-1)),""))</f>
        <v/>
      </c>
      <c r="AY12" s="6" t="str">
        <f ca="1">IF(AND($A12&lt;&gt;"",$A12&lt;&gt;"TOTAL"),IF(AND([9]PDI_ID__GRUPO_C_C_E!$CG10&lt;&gt;"",[9]PDI_ID__GRUPO_C_C_E!$CG10&lt;&gt;0),[9]PDI_ID__GRUPO_C_C_E!$CG10,""),IF($A12="TOTAL",SUM(INDIRECT("AY4:AY"&amp;ROW()-1)),""))</f>
        <v/>
      </c>
      <c r="AZ12" s="6" t="str">
        <f t="shared" ca="1" si="16"/>
        <v/>
      </c>
      <c r="BA12" s="6" t="str">
        <f ca="1">IF(AND($A12&lt;&gt;"",$A12&lt;&gt;"TOTAL"),IF(AND([9]PDI_ID__GRUPO_C_C_E!$CJ10&lt;&gt;"",[9]PDI_ID__GRUPO_C_C_E!$CJ10&lt;&gt;0),[9]PDI_ID__GRUPO_C_C_E!$CJ10,""),IF($A12="TOTAL",SUM(INDIRECT("BA4:BA"&amp;ROW()-1)),""))</f>
        <v/>
      </c>
      <c r="BB12" s="6" t="str">
        <f ca="1">IF(AND($A12&lt;&gt;"",$A12&lt;&gt;"TOTAL"),IF(AND([9]PDI_ID__GRUPO_C_C_E!$CL10&lt;&gt;"",[9]PDI_ID__GRUPO_C_C_E!$CL10&lt;&gt;0),[9]PDI_ID__GRUPO_C_C_E!$CL10,""),IF($A12="TOTAL",SUM(INDIRECT("BB4:BB"&amp;ROW()-1)),""))</f>
        <v/>
      </c>
      <c r="BC12" s="6" t="str">
        <f t="shared" ca="1" si="17"/>
        <v/>
      </c>
      <c r="BD12" s="6" t="str">
        <f ca="1">IF(AND($A12&lt;&gt;"",$A12&lt;&gt;"TOTAL"),IF(AND([9]PDI_ID__GRUPO_C_C_E!$CO10&lt;&gt;"",[9]PDI_ID__GRUPO_C_C_E!$CO10&lt;&gt;0),[9]PDI_ID__GRUPO_C_C_E!$CO10,""),IF($A12="TOTAL",SUM(INDIRECT("BD4:BD"&amp;ROW()-1)),""))</f>
        <v/>
      </c>
      <c r="BE12" s="6" t="str">
        <f ca="1">IF(AND($A12&lt;&gt;"",$A12&lt;&gt;"TOTAL"),IF(AND([9]PDI_ID__GRUPO_C_C_E!$CQ10&lt;&gt;"",[9]PDI_ID__GRUPO_C_C_E!$CQ10&lt;&gt;0),[9]PDI_ID__GRUPO_C_C_E!$CQ10,""),IF($A12="TOTAL",SUM(INDIRECT("BE4:BE"&amp;ROW()-1)),""))</f>
        <v/>
      </c>
      <c r="BF12" s="6" t="str">
        <f t="shared" ca="1" si="18"/>
        <v/>
      </c>
    </row>
    <row r="13" spans="1:58" x14ac:dyDescent="0.2">
      <c r="A13" s="19" t="str">
        <f>IF([9]PDI_ID__GRUPO_C_C_E!$B11&lt;&gt;"",[9]PDI_ID__GRUPO_C_C_E!$B11,IF(AND([9]PDI_ID__GRUPO_C_C_E!$B11="",[9]PDI_ID__GRUPO_C_C_E!$B12="",[9]PDI_ID__GRUPO_C_C_E!$B10=""),"","TOTAL"))</f>
        <v/>
      </c>
      <c r="B13" s="6" t="str">
        <f ca="1">IF(AND($A13&lt;&gt;"",$A13&lt;&gt;"TOTAL"),IF(AND([9]PDI_ID__GRUPO_C_C_E!$C11&lt;&gt;"",[9]PDI_ID__GRUPO_C_C_E!$C11&lt;&gt;0),[9]PDI_ID__GRUPO_C_C_E!$C11,""),IF($A13="TOTAL",SUM(INDIRECT("B4:B"&amp;ROW()-1)),""))</f>
        <v/>
      </c>
      <c r="C13" s="6" t="str">
        <f ca="1">IF(AND($A13&lt;&gt;"",$A13&lt;&gt;"TOTAL"),IF(AND([9]PDI_ID__GRUPO_C_C_E!$E11&lt;&gt;"",[9]PDI_ID__GRUPO_C_C_E!$E11&lt;&gt;0),[9]PDI_ID__GRUPO_C_C_E!$E11,""),IF($A13="TOTAL",SUM(INDIRECT("C4:C"&amp;ROW()-1)),""))</f>
        <v/>
      </c>
      <c r="D13" s="6" t="str">
        <f t="shared" ca="1" si="0"/>
        <v/>
      </c>
      <c r="E13" s="6" t="str">
        <f ca="1">IF(AND($A13&lt;&gt;"",$A13&lt;&gt;"TOTAL"),IF(AND([9]PDI_ID__GRUPO_C_C_E!$H11&lt;&gt;"",[9]PDI_ID__GRUPO_C_C_E!$H11&lt;&gt;0),[9]PDI_ID__GRUPO_C_C_E!$H11,""),IF($A13="TOTAL",SUM(INDIRECT("E4:E"&amp;ROW()-1)),""))</f>
        <v/>
      </c>
      <c r="F13" s="6" t="str">
        <f ca="1">IF(AND($A13&lt;&gt;"",$A13&lt;&gt;"TOTAL"),IF(AND([9]PDI_ID__GRUPO_C_C_E!$J11&lt;&gt;"",[9]PDI_ID__GRUPO_C_C_E!$J11&lt;&gt;0),[9]PDI_ID__GRUPO_C_C_E!$J11,""),IF($A13="TOTAL",SUM(INDIRECT("F4:F"&amp;ROW()-1)),""))</f>
        <v/>
      </c>
      <c r="G13" s="6" t="str">
        <f t="shared" ca="1" si="1"/>
        <v/>
      </c>
      <c r="H13" s="6" t="str">
        <f ca="1">IF(AND($A13&lt;&gt;"",$A13&lt;&gt;"TOTAL"),IF(AND([9]PDI_ID__GRUPO_C_C_E!$M11&lt;&gt;"",[9]PDI_ID__GRUPO_C_C_E!$M11&lt;&gt;0),[9]PDI_ID__GRUPO_C_C_E!$M11,""),IF($A13="TOTAL",SUM(INDIRECT("H4:H"&amp;ROW()-1)),""))</f>
        <v/>
      </c>
      <c r="I13" s="6" t="str">
        <f ca="1">IF(AND($A13&lt;&gt;"",$A13&lt;&gt;"TOTAL"),IF(AND([9]PDI_ID__GRUPO_C_C_E!$O11&lt;&gt;"",[9]PDI_ID__GRUPO_C_C_E!$O11&lt;&gt;0),[9]PDI_ID__GRUPO_C_C_E!$O11,""),IF($A13="TOTAL",SUM(INDIRECT("I4:I"&amp;ROW()-1)),""))</f>
        <v/>
      </c>
      <c r="J13" s="6" t="str">
        <f t="shared" ca="1" si="2"/>
        <v/>
      </c>
      <c r="K13" s="6" t="str">
        <f ca="1">IF(AND($A13&lt;&gt;"",$A13&lt;&gt;"TOTAL"),IF(AND([9]PDI_ID__GRUPO_C_C_E!$R11&lt;&gt;"",[9]PDI_ID__GRUPO_C_C_E!$R11&lt;&gt;0),[9]PDI_ID__GRUPO_C_C_E!$R11,""),IF($A13="TOTAL",SUM(INDIRECT("K4:K"&amp;ROW()-1)),""))</f>
        <v/>
      </c>
      <c r="L13" s="6" t="str">
        <f ca="1">IF(AND($A13&lt;&gt;"",$A13&lt;&gt;"TOTAL"),IF(AND([9]PDI_ID__GRUPO_C_C_E!$T11&lt;&gt;"",[9]PDI_ID__GRUPO_C_C_E!$T11&lt;&gt;0),[9]PDI_ID__GRUPO_C_C_E!$T11,""),IF($A13="TOTAL",SUM(INDIRECT("L4:L"&amp;ROW()-1)),""))</f>
        <v/>
      </c>
      <c r="M13" s="6" t="str">
        <f t="shared" ca="1" si="3"/>
        <v/>
      </c>
      <c r="N13" s="6" t="str">
        <f ca="1">IF(AND($A13&lt;&gt;"",$A13&lt;&gt;"TOTAL"),IF(AND([9]PDI_ID__GRUPO_C_C_E!$W11&lt;&gt;"",[9]PDI_ID__GRUPO_C_C_E!$W11&lt;&gt;0),[9]PDI_ID__GRUPO_C_C_E!$W11,""),IF($A13="TOTAL",SUM(INDIRECT("N4:N"&amp;ROW()-1)),""))</f>
        <v/>
      </c>
      <c r="O13" s="6" t="str">
        <f ca="1">IF(AND($A13&lt;&gt;"",$A13&lt;&gt;"TOTAL"),IF(AND([9]PDI_ID__GRUPO_C_C_E!$Y11&lt;&gt;"",[9]PDI_ID__GRUPO_C_C_E!$Y11&lt;&gt;0),[9]PDI_ID__GRUPO_C_C_E!$Y11,""),IF($A13="TOTAL",SUM(INDIRECT("O4:O"&amp;ROW()-1)),""))</f>
        <v/>
      </c>
      <c r="P13" s="6" t="str">
        <f t="shared" ca="1" si="4"/>
        <v/>
      </c>
      <c r="Q13" s="6" t="str">
        <f ca="1">IF(AND($A13&lt;&gt;"",$A13&lt;&gt;"TOTAL"),IF(AND([9]PDI_ID__GRUPO_C_C_E!$AB11&lt;&gt;"",[9]PDI_ID__GRUPO_C_C_E!$AB11&lt;&gt;0),[9]PDI_ID__GRUPO_C_C_E!$AB11,""),IF($A13="TOTAL",SUM(INDIRECT("Q4:Q"&amp;ROW()-1)),""))</f>
        <v/>
      </c>
      <c r="R13" s="6" t="str">
        <f ca="1">IF(AND($A13&lt;&gt;"",$A13&lt;&gt;"TOTAL"),IF(AND([9]PDI_ID__GRUPO_C_C_E!$AD11&lt;&gt;"",[9]PDI_ID__GRUPO_C_C_E!$AD11&lt;&gt;0),[9]PDI_ID__GRUPO_C_C_E!$AD11,""),IF($A13="TOTAL",SUM(INDIRECT("R4:R"&amp;ROW()-1)),""))</f>
        <v/>
      </c>
      <c r="S13" s="6" t="str">
        <f t="shared" ca="1" si="5"/>
        <v/>
      </c>
      <c r="T13" s="6" t="str">
        <f ca="1">IF(AND($A13&lt;&gt;"",$A13&lt;&gt;"TOTAL"),IF(AND([9]PDI_ID__GRUPO_C_C_E!$AG11&lt;&gt;"",[9]PDI_ID__GRUPO_C_C_E!$AG11&lt;&gt;0),[9]PDI_ID__GRUPO_C_C_E!$AG11,""),IF($A13="TOTAL",SUM(INDIRECT("T4:T"&amp;ROW()-1)),""))</f>
        <v/>
      </c>
      <c r="U13" s="6" t="str">
        <f ca="1">IF(AND($A13&lt;&gt;"",$A13&lt;&gt;"TOTAL"),IF(AND([9]PDI_ID__GRUPO_C_C_E!$AI11&lt;&gt;"",[9]PDI_ID__GRUPO_C_C_E!$AI11&lt;&gt;0),[9]PDI_ID__GRUPO_C_C_E!$AI11,""),IF($A13="TOTAL",SUM(INDIRECT("U4:U"&amp;ROW()-1)),""))</f>
        <v/>
      </c>
      <c r="V13" s="6" t="str">
        <f t="shared" ca="1" si="6"/>
        <v/>
      </c>
      <c r="W13" s="6" t="str">
        <f ca="1">IF(AND($A13&lt;&gt;"",$A13&lt;&gt;"TOTAL"),IF(AND([9]PDI_ID__GRUPO_C_C_E!$AL11&lt;&gt;"",[9]PDI_ID__GRUPO_C_C_E!$AL11&lt;&gt;0),[9]PDI_ID__GRUPO_C_C_E!$AL11,""),IF($A13="TOTAL",SUM(INDIRECT("W4:W"&amp;ROW()-1)),""))</f>
        <v/>
      </c>
      <c r="X13" s="6" t="str">
        <f ca="1">IF(AND($A13&lt;&gt;"",$A13&lt;&gt;"TOTAL"),IF(AND([9]PDI_ID__GRUPO_C_C_E!$AN11&lt;&gt;"",[9]PDI_ID__GRUPO_C_C_E!$AN11&lt;&gt;0),[9]PDI_ID__GRUPO_C_C_E!$AN11,""),IF($A13="TOTAL",SUM(INDIRECT("X4:X"&amp;ROW()-1)),""))</f>
        <v/>
      </c>
      <c r="Y13" s="6" t="str">
        <f t="shared" ca="1" si="7"/>
        <v/>
      </c>
      <c r="Z13" s="6" t="str">
        <f ca="1">IF(AND($A13&lt;&gt;"",$A13&lt;&gt;"TOTAL"),IF(AND([9]PDI_ID__GRUPO_C_C_E!$AQ11&lt;&gt;"",[9]PDI_ID__GRUPO_C_C_E!$AQ11&lt;&gt;0),[9]PDI_ID__GRUPO_C_C_E!$AQ11,""),IF($A13="TOTAL",SUM(INDIRECT("Z4:Z"&amp;ROW()-1)),""))</f>
        <v/>
      </c>
      <c r="AA13" s="6" t="str">
        <f ca="1">IF(AND($A13&lt;&gt;"",$A13&lt;&gt;"TOTAL"),IF(AND([9]PDI_ID__GRUPO_C_C_E!$AS11&lt;&gt;"",[9]PDI_ID__GRUPO_C_C_E!$AS11&lt;&gt;0),[9]PDI_ID__GRUPO_C_C_E!$AS11,""),IF($A13="TOTAL",SUM(INDIRECT("AA4:AA"&amp;ROW()-1)),""))</f>
        <v/>
      </c>
      <c r="AB13" s="6" t="str">
        <f t="shared" ca="1" si="8"/>
        <v/>
      </c>
      <c r="AC13" s="6" t="str">
        <f ca="1">IF(AND($A13&lt;&gt;"",$A13&lt;&gt;"TOTAL"),IF(AND([9]PDI_ID__GRUPO_C_C_E!$AV11&lt;&gt;"",[9]PDI_ID__GRUPO_C_C_E!$AV11&lt;&gt;0),[9]PDI_ID__GRUPO_C_C_E!$AV11,""),IF($A13="TOTAL",SUM(INDIRECT("AC4:AC"&amp;ROW()-1)),""))</f>
        <v/>
      </c>
      <c r="AD13" s="6" t="str">
        <f ca="1">IF(AND($A13&lt;&gt;"",$A13&lt;&gt;"TOTAL"),IF(AND([9]PDI_ID__GRUPO_C_C_E!$AX11&lt;&gt;"",[9]PDI_ID__GRUPO_C_C_E!$AX11&lt;&gt;0),[9]PDI_ID__GRUPO_C_C_E!$AX11,""),IF($A13="TOTAL",SUM(INDIRECT("AD4:AD"&amp;ROW()-1)),""))</f>
        <v/>
      </c>
      <c r="AE13" s="6" t="str">
        <f t="shared" ca="1" si="9"/>
        <v/>
      </c>
      <c r="AF13" s="6" t="str">
        <f ca="1">IF(AND($A13&lt;&gt;"",$A13&lt;&gt;"TOTAL"),IF(AND([9]PDI_ID__GRUPO_C_C_E!$BA11&lt;&gt;"",[9]PDI_ID__GRUPO_C_C_E!$BA11&lt;&gt;0),[9]PDI_ID__GRUPO_C_C_E!$BA11,""),IF($A13="TOTAL",SUM(INDIRECT("AF4:AF"&amp;ROW()-1)),""))</f>
        <v/>
      </c>
      <c r="AG13" s="6" t="str">
        <f ca="1">IF(AND($A13&lt;&gt;"",$A13&lt;&gt;"TOTAL"),IF(AND([9]PDI_ID__GRUPO_C_C_E!$BC11&lt;&gt;"",[9]PDI_ID__GRUPO_C_C_E!$BC11&lt;&gt;0),[9]PDI_ID__GRUPO_C_C_E!$BC11,""),IF($A13="TOTAL",SUM(INDIRECT("AG4:AG"&amp;ROW()-1)),""))</f>
        <v/>
      </c>
      <c r="AH13" s="6" t="str">
        <f t="shared" ca="1" si="10"/>
        <v/>
      </c>
      <c r="AI13" s="6" t="str">
        <f ca="1">IF(AND($A13&lt;&gt;"",$A13&lt;&gt;"TOTAL"),IF(AND([9]PDI_ID__GRUPO_C_C_E!$BF11&lt;&gt;"",[9]PDI_ID__GRUPO_C_C_E!$BF11&lt;&gt;0),[9]PDI_ID__GRUPO_C_C_E!$BF11,""),IF($A13="TOTAL",SUM(INDIRECT("AI4:AI"&amp;ROW()-1)),""))</f>
        <v/>
      </c>
      <c r="AJ13" s="6" t="str">
        <f ca="1">IF(AND($A13&lt;&gt;"",$A13&lt;&gt;"TOTAL"),IF(AND([9]PDI_ID__GRUPO_C_C_E!$BH11&lt;&gt;"",[9]PDI_ID__GRUPO_C_C_E!$BH11&lt;&gt;0),[9]PDI_ID__GRUPO_C_C_E!$BH11,""),IF($A13="TOTAL",SUM(INDIRECT("AJ4:AJ"&amp;ROW()-1)),""))</f>
        <v/>
      </c>
      <c r="AK13" s="6" t="str">
        <f t="shared" ca="1" si="11"/>
        <v/>
      </c>
      <c r="AL13" s="6" t="str">
        <f ca="1">IF(AND($A13&lt;&gt;"",$A13&lt;&gt;"TOTAL"),IF(AND([9]PDI_ID__GRUPO_C_C_E!$BK11&lt;&gt;"",[9]PDI_ID__GRUPO_C_C_E!$BK11&lt;&gt;0),[9]PDI_ID__GRUPO_C_C_E!$BK11,""),IF($A13="TOTAL",SUM(INDIRECT("AL4:AL"&amp;ROW()-1)),""))</f>
        <v/>
      </c>
      <c r="AM13" s="6" t="str">
        <f ca="1">IF(AND($A13&lt;&gt;"",$A13&lt;&gt;"TOTAL"),IF(AND([9]PDI_ID__GRUPO_C_C_E!$BM11&lt;&gt;"",[9]PDI_ID__GRUPO_C_C_E!$BM11&lt;&gt;0),[9]PDI_ID__GRUPO_C_C_E!$BM11,""),IF($A13="TOTAL",SUM(INDIRECT("AM4:AM"&amp;ROW()-1)),""))</f>
        <v/>
      </c>
      <c r="AN13" s="6" t="str">
        <f t="shared" ca="1" si="12"/>
        <v/>
      </c>
      <c r="AO13" s="6" t="str">
        <f ca="1">IF(AND($A13&lt;&gt;"",$A13&lt;&gt;"TOTAL"),IF(AND([9]PDI_ID__GRUPO_C_C_E!$BP11&lt;&gt;"",[9]PDI_ID__GRUPO_C_C_E!$BP11&lt;&gt;0),[9]PDI_ID__GRUPO_C_C_E!$BP11,""),IF($A13="TOTAL",SUM(INDIRECT("AO4:AO"&amp;ROW()-1)),""))</f>
        <v/>
      </c>
      <c r="AP13" s="6" t="str">
        <f ca="1">IF(AND($A13&lt;&gt;"",$A13&lt;&gt;"TOTAL"),IF(AND([9]PDI_ID__GRUPO_C_C_E!$BR11&lt;&gt;"",[9]PDI_ID__GRUPO_C_C_E!$BR11&lt;&gt;0),[9]PDI_ID__GRUPO_C_C_E!$BR11,""),IF($A13="TOTAL",SUM(INDIRECT("AP4:AP"&amp;ROW()-1)),""))</f>
        <v/>
      </c>
      <c r="AQ13" s="6" t="str">
        <f t="shared" ca="1" si="13"/>
        <v/>
      </c>
      <c r="AR13" s="6" t="str">
        <f ca="1">IF(AND($A13&lt;&gt;"",$A13&lt;&gt;"TOTAL"),IF(AND([9]PDI_ID__GRUPO_C_C_E!$BU11&lt;&gt;"",[9]PDI_ID__GRUPO_C_C_E!$BU11&lt;&gt;0),[9]PDI_ID__GRUPO_C_C_E!$BU11,""),IF($A13="TOTAL",SUM(INDIRECT("AR4:AR"&amp;ROW()-1)),""))</f>
        <v/>
      </c>
      <c r="AS13" s="6" t="str">
        <f ca="1">IF(AND($A13&lt;&gt;"",$A13&lt;&gt;"TOTAL"),IF(AND([9]PDI_ID__GRUPO_C_C_E!$BW11&lt;&gt;"",[9]PDI_ID__GRUPO_C_C_E!$BW11&lt;&gt;0),[9]PDI_ID__GRUPO_C_C_E!$BW11,""),IF($A13="TOTAL",SUM(INDIRECT("AS4:AS"&amp;ROW()-1)),""))</f>
        <v/>
      </c>
      <c r="AT13" s="6" t="str">
        <f t="shared" ca="1" si="14"/>
        <v/>
      </c>
      <c r="AU13" s="6" t="str">
        <f ca="1">IF(AND($A13&lt;&gt;"",$A13&lt;&gt;"TOTAL"),IF(AND([9]PDI_ID__GRUPO_C_C_E!$BZ11&lt;&gt;"",[9]PDI_ID__GRUPO_C_C_E!$BZ11&lt;&gt;0),[9]PDI_ID__GRUPO_C_C_E!$BZ11,""),IF($A13="TOTAL",SUM(INDIRECT("AU4:AU"&amp;ROW()-1)),""))</f>
        <v/>
      </c>
      <c r="AV13" s="6" t="str">
        <f ca="1">IF(AND($A13&lt;&gt;"",$A13&lt;&gt;"TOTAL"),IF(AND([9]PDI_ID__GRUPO_C_C_E!$CB11&lt;&gt;"",[9]PDI_ID__GRUPO_C_C_E!$CB11&lt;&gt;0),[9]PDI_ID__GRUPO_C_C_E!$CB11,""),IF($A13="TOTAL",SUM(INDIRECT("AV4:AV"&amp;ROW()-1)),""))</f>
        <v/>
      </c>
      <c r="AW13" s="6" t="str">
        <f t="shared" ca="1" si="15"/>
        <v/>
      </c>
      <c r="AX13" s="6" t="str">
        <f ca="1">IF(AND($A13&lt;&gt;"",$A13&lt;&gt;"TOTAL"),IF(AND([9]PDI_ID__GRUPO_C_C_E!$CE11&lt;&gt;"",[9]PDI_ID__GRUPO_C_C_E!$CE11&lt;&gt;0),[9]PDI_ID__GRUPO_C_C_E!$CE11,""),IF($A13="TOTAL",SUM(INDIRECT("AX4:AX"&amp;ROW()-1)),""))</f>
        <v/>
      </c>
      <c r="AY13" s="6" t="str">
        <f ca="1">IF(AND($A13&lt;&gt;"",$A13&lt;&gt;"TOTAL"),IF(AND([9]PDI_ID__GRUPO_C_C_E!$CG11&lt;&gt;"",[9]PDI_ID__GRUPO_C_C_E!$CG11&lt;&gt;0),[9]PDI_ID__GRUPO_C_C_E!$CG11,""),IF($A13="TOTAL",SUM(INDIRECT("AY4:AY"&amp;ROW()-1)),""))</f>
        <v/>
      </c>
      <c r="AZ13" s="6" t="str">
        <f t="shared" ca="1" si="16"/>
        <v/>
      </c>
      <c r="BA13" s="6" t="str">
        <f ca="1">IF(AND($A13&lt;&gt;"",$A13&lt;&gt;"TOTAL"),IF(AND([9]PDI_ID__GRUPO_C_C_E!$CJ11&lt;&gt;"",[9]PDI_ID__GRUPO_C_C_E!$CJ11&lt;&gt;0),[9]PDI_ID__GRUPO_C_C_E!$CJ11,""),IF($A13="TOTAL",SUM(INDIRECT("BA4:BA"&amp;ROW()-1)),""))</f>
        <v/>
      </c>
      <c r="BB13" s="6" t="str">
        <f ca="1">IF(AND($A13&lt;&gt;"",$A13&lt;&gt;"TOTAL"),IF(AND([9]PDI_ID__GRUPO_C_C_E!$CL11&lt;&gt;"",[9]PDI_ID__GRUPO_C_C_E!$CL11&lt;&gt;0),[9]PDI_ID__GRUPO_C_C_E!$CL11,""),IF($A13="TOTAL",SUM(INDIRECT("BB4:BB"&amp;ROW()-1)),""))</f>
        <v/>
      </c>
      <c r="BC13" s="6" t="str">
        <f t="shared" ca="1" si="17"/>
        <v/>
      </c>
      <c r="BD13" s="6" t="str">
        <f ca="1">IF(AND($A13&lt;&gt;"",$A13&lt;&gt;"TOTAL"),IF(AND([9]PDI_ID__GRUPO_C_C_E!$CO11&lt;&gt;"",[9]PDI_ID__GRUPO_C_C_E!$CO11&lt;&gt;0),[9]PDI_ID__GRUPO_C_C_E!$CO11,""),IF($A13="TOTAL",SUM(INDIRECT("BD4:BD"&amp;ROW()-1)),""))</f>
        <v/>
      </c>
      <c r="BE13" s="6" t="str">
        <f ca="1">IF(AND($A13&lt;&gt;"",$A13&lt;&gt;"TOTAL"),IF(AND([9]PDI_ID__GRUPO_C_C_E!$CQ11&lt;&gt;"",[9]PDI_ID__GRUPO_C_C_E!$CQ11&lt;&gt;0),[9]PDI_ID__GRUPO_C_C_E!$CQ11,""),IF($A13="TOTAL",SUM(INDIRECT("BE4:BE"&amp;ROW()-1)),""))</f>
        <v/>
      </c>
      <c r="BF13" s="6" t="str">
        <f t="shared" ca="1" si="18"/>
        <v/>
      </c>
    </row>
    <row r="14" spans="1:58" x14ac:dyDescent="0.2">
      <c r="A14" s="19" t="str">
        <f>IF([9]PDI_ID__GRUPO_C_C_E!$B12&lt;&gt;"",[9]PDI_ID__GRUPO_C_C_E!$B12,IF(AND([9]PDI_ID__GRUPO_C_C_E!$B12="",[9]PDI_ID__GRUPO_C_C_E!$B13="",[9]PDI_ID__GRUPO_C_C_E!$B11=""),"","TOTAL"))</f>
        <v/>
      </c>
      <c r="B14" s="6" t="str">
        <f ca="1">IF(AND($A14&lt;&gt;"",$A14&lt;&gt;"TOTAL"),IF(AND([9]PDI_ID__GRUPO_C_C_E!$C12&lt;&gt;"",[9]PDI_ID__GRUPO_C_C_E!$C12&lt;&gt;0),[9]PDI_ID__GRUPO_C_C_E!$C12,""),IF($A14="TOTAL",SUM(INDIRECT("B4:B"&amp;ROW()-1)),""))</f>
        <v/>
      </c>
      <c r="C14" s="6" t="str">
        <f ca="1">IF(AND($A14&lt;&gt;"",$A14&lt;&gt;"TOTAL"),IF(AND([9]PDI_ID__GRUPO_C_C_E!$E12&lt;&gt;"",[9]PDI_ID__GRUPO_C_C_E!$E12&lt;&gt;0),[9]PDI_ID__GRUPO_C_C_E!$E12,""),IF($A14="TOTAL",SUM(INDIRECT("C4:C"&amp;ROW()-1)),""))</f>
        <v/>
      </c>
      <c r="D14" s="6" t="str">
        <f t="shared" ca="1" si="0"/>
        <v/>
      </c>
      <c r="E14" s="6" t="str">
        <f ca="1">IF(AND($A14&lt;&gt;"",$A14&lt;&gt;"TOTAL"),IF(AND([9]PDI_ID__GRUPO_C_C_E!$H12&lt;&gt;"",[9]PDI_ID__GRUPO_C_C_E!$H12&lt;&gt;0),[9]PDI_ID__GRUPO_C_C_E!$H12,""),IF($A14="TOTAL",SUM(INDIRECT("E4:E"&amp;ROW()-1)),""))</f>
        <v/>
      </c>
      <c r="F14" s="6" t="str">
        <f ca="1">IF(AND($A14&lt;&gt;"",$A14&lt;&gt;"TOTAL"),IF(AND([9]PDI_ID__GRUPO_C_C_E!$J12&lt;&gt;"",[9]PDI_ID__GRUPO_C_C_E!$J12&lt;&gt;0),[9]PDI_ID__GRUPO_C_C_E!$J12,""),IF($A14="TOTAL",SUM(INDIRECT("F4:F"&amp;ROW()-1)),""))</f>
        <v/>
      </c>
      <c r="G14" s="6" t="str">
        <f t="shared" ca="1" si="1"/>
        <v/>
      </c>
      <c r="H14" s="6" t="str">
        <f ca="1">IF(AND($A14&lt;&gt;"",$A14&lt;&gt;"TOTAL"),IF(AND([9]PDI_ID__GRUPO_C_C_E!$M12&lt;&gt;"",[9]PDI_ID__GRUPO_C_C_E!$M12&lt;&gt;0),[9]PDI_ID__GRUPO_C_C_E!$M12,""),IF($A14="TOTAL",SUM(INDIRECT("H4:H"&amp;ROW()-1)),""))</f>
        <v/>
      </c>
      <c r="I14" s="6" t="str">
        <f ca="1">IF(AND($A14&lt;&gt;"",$A14&lt;&gt;"TOTAL"),IF(AND([9]PDI_ID__GRUPO_C_C_E!$O12&lt;&gt;"",[9]PDI_ID__GRUPO_C_C_E!$O12&lt;&gt;0),[9]PDI_ID__GRUPO_C_C_E!$O12,""),IF($A14="TOTAL",SUM(INDIRECT("I4:I"&amp;ROW()-1)),""))</f>
        <v/>
      </c>
      <c r="J14" s="6" t="str">
        <f t="shared" ca="1" si="2"/>
        <v/>
      </c>
      <c r="K14" s="6" t="str">
        <f ca="1">IF(AND($A14&lt;&gt;"",$A14&lt;&gt;"TOTAL"),IF(AND([9]PDI_ID__GRUPO_C_C_E!$R12&lt;&gt;"",[9]PDI_ID__GRUPO_C_C_E!$R12&lt;&gt;0),[9]PDI_ID__GRUPO_C_C_E!$R12,""),IF($A14="TOTAL",SUM(INDIRECT("K4:K"&amp;ROW()-1)),""))</f>
        <v/>
      </c>
      <c r="L14" s="6" t="str">
        <f ca="1">IF(AND($A14&lt;&gt;"",$A14&lt;&gt;"TOTAL"),IF(AND([9]PDI_ID__GRUPO_C_C_E!$T12&lt;&gt;"",[9]PDI_ID__GRUPO_C_C_E!$T12&lt;&gt;0),[9]PDI_ID__GRUPO_C_C_E!$T12,""),IF($A14="TOTAL",SUM(INDIRECT("L4:L"&amp;ROW()-1)),""))</f>
        <v/>
      </c>
      <c r="M14" s="6" t="str">
        <f t="shared" ca="1" si="3"/>
        <v/>
      </c>
      <c r="N14" s="6" t="str">
        <f ca="1">IF(AND($A14&lt;&gt;"",$A14&lt;&gt;"TOTAL"),IF(AND([9]PDI_ID__GRUPO_C_C_E!$W12&lt;&gt;"",[9]PDI_ID__GRUPO_C_C_E!$W12&lt;&gt;0),[9]PDI_ID__GRUPO_C_C_E!$W12,""),IF($A14="TOTAL",SUM(INDIRECT("N4:N"&amp;ROW()-1)),""))</f>
        <v/>
      </c>
      <c r="O14" s="6" t="str">
        <f ca="1">IF(AND($A14&lt;&gt;"",$A14&lt;&gt;"TOTAL"),IF(AND([9]PDI_ID__GRUPO_C_C_E!$Y12&lt;&gt;"",[9]PDI_ID__GRUPO_C_C_E!$Y12&lt;&gt;0),[9]PDI_ID__GRUPO_C_C_E!$Y12,""),IF($A14="TOTAL",SUM(INDIRECT("O4:O"&amp;ROW()-1)),""))</f>
        <v/>
      </c>
      <c r="P14" s="6" t="str">
        <f t="shared" ca="1" si="4"/>
        <v/>
      </c>
      <c r="Q14" s="6" t="str">
        <f ca="1">IF(AND($A14&lt;&gt;"",$A14&lt;&gt;"TOTAL"),IF(AND([9]PDI_ID__GRUPO_C_C_E!$AB12&lt;&gt;"",[9]PDI_ID__GRUPO_C_C_E!$AB12&lt;&gt;0),[9]PDI_ID__GRUPO_C_C_E!$AB12,""),IF($A14="TOTAL",SUM(INDIRECT("Q4:Q"&amp;ROW()-1)),""))</f>
        <v/>
      </c>
      <c r="R14" s="6" t="str">
        <f ca="1">IF(AND($A14&lt;&gt;"",$A14&lt;&gt;"TOTAL"),IF(AND([9]PDI_ID__GRUPO_C_C_E!$AD12&lt;&gt;"",[9]PDI_ID__GRUPO_C_C_E!$AD12&lt;&gt;0),[9]PDI_ID__GRUPO_C_C_E!$AD12,""),IF($A14="TOTAL",SUM(INDIRECT("R4:R"&amp;ROW()-1)),""))</f>
        <v/>
      </c>
      <c r="S14" s="6" t="str">
        <f t="shared" ca="1" si="5"/>
        <v/>
      </c>
      <c r="T14" s="6" t="str">
        <f ca="1">IF(AND($A14&lt;&gt;"",$A14&lt;&gt;"TOTAL"),IF(AND([9]PDI_ID__GRUPO_C_C_E!$AG12&lt;&gt;"",[9]PDI_ID__GRUPO_C_C_E!$AG12&lt;&gt;0),[9]PDI_ID__GRUPO_C_C_E!$AG12,""),IF($A14="TOTAL",SUM(INDIRECT("T4:T"&amp;ROW()-1)),""))</f>
        <v/>
      </c>
      <c r="U14" s="6" t="str">
        <f ca="1">IF(AND($A14&lt;&gt;"",$A14&lt;&gt;"TOTAL"),IF(AND([9]PDI_ID__GRUPO_C_C_E!$AI12&lt;&gt;"",[9]PDI_ID__GRUPO_C_C_E!$AI12&lt;&gt;0),[9]PDI_ID__GRUPO_C_C_E!$AI12,""),IF($A14="TOTAL",SUM(INDIRECT("U4:U"&amp;ROW()-1)),""))</f>
        <v/>
      </c>
      <c r="V14" s="6" t="str">
        <f t="shared" ca="1" si="6"/>
        <v/>
      </c>
      <c r="W14" s="6" t="str">
        <f ca="1">IF(AND($A14&lt;&gt;"",$A14&lt;&gt;"TOTAL"),IF(AND([9]PDI_ID__GRUPO_C_C_E!$AL12&lt;&gt;"",[9]PDI_ID__GRUPO_C_C_E!$AL12&lt;&gt;0),[9]PDI_ID__GRUPO_C_C_E!$AL12,""),IF($A14="TOTAL",SUM(INDIRECT("W4:W"&amp;ROW()-1)),""))</f>
        <v/>
      </c>
      <c r="X14" s="6" t="str">
        <f ca="1">IF(AND($A14&lt;&gt;"",$A14&lt;&gt;"TOTAL"),IF(AND([9]PDI_ID__GRUPO_C_C_E!$AN12&lt;&gt;"",[9]PDI_ID__GRUPO_C_C_E!$AN12&lt;&gt;0),[9]PDI_ID__GRUPO_C_C_E!$AN12,""),IF($A14="TOTAL",SUM(INDIRECT("X4:X"&amp;ROW()-1)),""))</f>
        <v/>
      </c>
      <c r="Y14" s="6" t="str">
        <f t="shared" ca="1" si="7"/>
        <v/>
      </c>
      <c r="Z14" s="6" t="str">
        <f ca="1">IF(AND($A14&lt;&gt;"",$A14&lt;&gt;"TOTAL"),IF(AND([9]PDI_ID__GRUPO_C_C_E!$AQ12&lt;&gt;"",[9]PDI_ID__GRUPO_C_C_E!$AQ12&lt;&gt;0),[9]PDI_ID__GRUPO_C_C_E!$AQ12,""),IF($A14="TOTAL",SUM(INDIRECT("Z4:Z"&amp;ROW()-1)),""))</f>
        <v/>
      </c>
      <c r="AA14" s="6" t="str">
        <f ca="1">IF(AND($A14&lt;&gt;"",$A14&lt;&gt;"TOTAL"),IF(AND([9]PDI_ID__GRUPO_C_C_E!$AS12&lt;&gt;"",[9]PDI_ID__GRUPO_C_C_E!$AS12&lt;&gt;0),[9]PDI_ID__GRUPO_C_C_E!$AS12,""),IF($A14="TOTAL",SUM(INDIRECT("AA4:AA"&amp;ROW()-1)),""))</f>
        <v/>
      </c>
      <c r="AB14" s="6" t="str">
        <f t="shared" ca="1" si="8"/>
        <v/>
      </c>
      <c r="AC14" s="6" t="str">
        <f ca="1">IF(AND($A14&lt;&gt;"",$A14&lt;&gt;"TOTAL"),IF(AND([9]PDI_ID__GRUPO_C_C_E!$AV12&lt;&gt;"",[9]PDI_ID__GRUPO_C_C_E!$AV12&lt;&gt;0),[9]PDI_ID__GRUPO_C_C_E!$AV12,""),IF($A14="TOTAL",SUM(INDIRECT("AC4:AC"&amp;ROW()-1)),""))</f>
        <v/>
      </c>
      <c r="AD14" s="6" t="str">
        <f ca="1">IF(AND($A14&lt;&gt;"",$A14&lt;&gt;"TOTAL"),IF(AND([9]PDI_ID__GRUPO_C_C_E!$AX12&lt;&gt;"",[9]PDI_ID__GRUPO_C_C_E!$AX12&lt;&gt;0),[9]PDI_ID__GRUPO_C_C_E!$AX12,""),IF($A14="TOTAL",SUM(INDIRECT("AD4:AD"&amp;ROW()-1)),""))</f>
        <v/>
      </c>
      <c r="AE14" s="6" t="str">
        <f t="shared" ca="1" si="9"/>
        <v/>
      </c>
      <c r="AF14" s="6" t="str">
        <f ca="1">IF(AND($A14&lt;&gt;"",$A14&lt;&gt;"TOTAL"),IF(AND([9]PDI_ID__GRUPO_C_C_E!$BA12&lt;&gt;"",[9]PDI_ID__GRUPO_C_C_E!$BA12&lt;&gt;0),[9]PDI_ID__GRUPO_C_C_E!$BA12,""),IF($A14="TOTAL",SUM(INDIRECT("AF4:AF"&amp;ROW()-1)),""))</f>
        <v/>
      </c>
      <c r="AG14" s="6" t="str">
        <f ca="1">IF(AND($A14&lt;&gt;"",$A14&lt;&gt;"TOTAL"),IF(AND([9]PDI_ID__GRUPO_C_C_E!$BC12&lt;&gt;"",[9]PDI_ID__GRUPO_C_C_E!$BC12&lt;&gt;0),[9]PDI_ID__GRUPO_C_C_E!$BC12,""),IF($A14="TOTAL",SUM(INDIRECT("AG4:AG"&amp;ROW()-1)),""))</f>
        <v/>
      </c>
      <c r="AH14" s="6" t="str">
        <f t="shared" ca="1" si="10"/>
        <v/>
      </c>
      <c r="AI14" s="6" t="str">
        <f ca="1">IF(AND($A14&lt;&gt;"",$A14&lt;&gt;"TOTAL"),IF(AND([9]PDI_ID__GRUPO_C_C_E!$BF12&lt;&gt;"",[9]PDI_ID__GRUPO_C_C_E!$BF12&lt;&gt;0),[9]PDI_ID__GRUPO_C_C_E!$BF12,""),IF($A14="TOTAL",SUM(INDIRECT("AI4:AI"&amp;ROW()-1)),""))</f>
        <v/>
      </c>
      <c r="AJ14" s="6" t="str">
        <f ca="1">IF(AND($A14&lt;&gt;"",$A14&lt;&gt;"TOTAL"),IF(AND([9]PDI_ID__GRUPO_C_C_E!$BH12&lt;&gt;"",[9]PDI_ID__GRUPO_C_C_E!$BH12&lt;&gt;0),[9]PDI_ID__GRUPO_C_C_E!$BH12,""),IF($A14="TOTAL",SUM(INDIRECT("AJ4:AJ"&amp;ROW()-1)),""))</f>
        <v/>
      </c>
      <c r="AK14" s="6" t="str">
        <f t="shared" ca="1" si="11"/>
        <v/>
      </c>
      <c r="AL14" s="6" t="str">
        <f ca="1">IF(AND($A14&lt;&gt;"",$A14&lt;&gt;"TOTAL"),IF(AND([9]PDI_ID__GRUPO_C_C_E!$BK12&lt;&gt;"",[9]PDI_ID__GRUPO_C_C_E!$BK12&lt;&gt;0),[9]PDI_ID__GRUPO_C_C_E!$BK12,""),IF($A14="TOTAL",SUM(INDIRECT("AL4:AL"&amp;ROW()-1)),""))</f>
        <v/>
      </c>
      <c r="AM14" s="6" t="str">
        <f ca="1">IF(AND($A14&lt;&gt;"",$A14&lt;&gt;"TOTAL"),IF(AND([9]PDI_ID__GRUPO_C_C_E!$BM12&lt;&gt;"",[9]PDI_ID__GRUPO_C_C_E!$BM12&lt;&gt;0),[9]PDI_ID__GRUPO_C_C_E!$BM12,""),IF($A14="TOTAL",SUM(INDIRECT("AM4:AM"&amp;ROW()-1)),""))</f>
        <v/>
      </c>
      <c r="AN14" s="6" t="str">
        <f t="shared" ca="1" si="12"/>
        <v/>
      </c>
      <c r="AO14" s="6" t="str">
        <f ca="1">IF(AND($A14&lt;&gt;"",$A14&lt;&gt;"TOTAL"),IF(AND([9]PDI_ID__GRUPO_C_C_E!$BP12&lt;&gt;"",[9]PDI_ID__GRUPO_C_C_E!$BP12&lt;&gt;0),[9]PDI_ID__GRUPO_C_C_E!$BP12,""),IF($A14="TOTAL",SUM(INDIRECT("AO4:AO"&amp;ROW()-1)),""))</f>
        <v/>
      </c>
      <c r="AP14" s="6" t="str">
        <f ca="1">IF(AND($A14&lt;&gt;"",$A14&lt;&gt;"TOTAL"),IF(AND([9]PDI_ID__GRUPO_C_C_E!$BR12&lt;&gt;"",[9]PDI_ID__GRUPO_C_C_E!$BR12&lt;&gt;0),[9]PDI_ID__GRUPO_C_C_E!$BR12,""),IF($A14="TOTAL",SUM(INDIRECT("AP4:AP"&amp;ROW()-1)),""))</f>
        <v/>
      </c>
      <c r="AQ14" s="6" t="str">
        <f t="shared" ca="1" si="13"/>
        <v/>
      </c>
      <c r="AR14" s="6" t="str">
        <f ca="1">IF(AND($A14&lt;&gt;"",$A14&lt;&gt;"TOTAL"),IF(AND([9]PDI_ID__GRUPO_C_C_E!$BU12&lt;&gt;"",[9]PDI_ID__GRUPO_C_C_E!$BU12&lt;&gt;0),[9]PDI_ID__GRUPO_C_C_E!$BU12,""),IF($A14="TOTAL",SUM(INDIRECT("AR4:AR"&amp;ROW()-1)),""))</f>
        <v/>
      </c>
      <c r="AS14" s="6" t="str">
        <f ca="1">IF(AND($A14&lt;&gt;"",$A14&lt;&gt;"TOTAL"),IF(AND([9]PDI_ID__GRUPO_C_C_E!$BW12&lt;&gt;"",[9]PDI_ID__GRUPO_C_C_E!$BW12&lt;&gt;0),[9]PDI_ID__GRUPO_C_C_E!$BW12,""),IF($A14="TOTAL",SUM(INDIRECT("AS4:AS"&amp;ROW()-1)),""))</f>
        <v/>
      </c>
      <c r="AT14" s="6" t="str">
        <f t="shared" ca="1" si="14"/>
        <v/>
      </c>
      <c r="AU14" s="6" t="str">
        <f ca="1">IF(AND($A14&lt;&gt;"",$A14&lt;&gt;"TOTAL"),IF(AND([9]PDI_ID__GRUPO_C_C_E!$BZ12&lt;&gt;"",[9]PDI_ID__GRUPO_C_C_E!$BZ12&lt;&gt;0),[9]PDI_ID__GRUPO_C_C_E!$BZ12,""),IF($A14="TOTAL",SUM(INDIRECT("AU4:AU"&amp;ROW()-1)),""))</f>
        <v/>
      </c>
      <c r="AV14" s="6" t="str">
        <f ca="1">IF(AND($A14&lt;&gt;"",$A14&lt;&gt;"TOTAL"),IF(AND([9]PDI_ID__GRUPO_C_C_E!$CB12&lt;&gt;"",[9]PDI_ID__GRUPO_C_C_E!$CB12&lt;&gt;0),[9]PDI_ID__GRUPO_C_C_E!$CB12,""),IF($A14="TOTAL",SUM(INDIRECT("AV4:AV"&amp;ROW()-1)),""))</f>
        <v/>
      </c>
      <c r="AW14" s="6" t="str">
        <f t="shared" ca="1" si="15"/>
        <v/>
      </c>
      <c r="AX14" s="6" t="str">
        <f ca="1">IF(AND($A14&lt;&gt;"",$A14&lt;&gt;"TOTAL"),IF(AND([9]PDI_ID__GRUPO_C_C_E!$CE12&lt;&gt;"",[9]PDI_ID__GRUPO_C_C_E!$CE12&lt;&gt;0),[9]PDI_ID__GRUPO_C_C_E!$CE12,""),IF($A14="TOTAL",SUM(INDIRECT("AX4:AX"&amp;ROW()-1)),""))</f>
        <v/>
      </c>
      <c r="AY14" s="6" t="str">
        <f ca="1">IF(AND($A14&lt;&gt;"",$A14&lt;&gt;"TOTAL"),IF(AND([9]PDI_ID__GRUPO_C_C_E!$CG12&lt;&gt;"",[9]PDI_ID__GRUPO_C_C_E!$CG12&lt;&gt;0),[9]PDI_ID__GRUPO_C_C_E!$CG12,""),IF($A14="TOTAL",SUM(INDIRECT("AY4:AY"&amp;ROW()-1)),""))</f>
        <v/>
      </c>
      <c r="AZ14" s="6" t="str">
        <f t="shared" ca="1" si="16"/>
        <v/>
      </c>
      <c r="BA14" s="6" t="str">
        <f ca="1">IF(AND($A14&lt;&gt;"",$A14&lt;&gt;"TOTAL"),IF(AND([9]PDI_ID__GRUPO_C_C_E!$CJ12&lt;&gt;"",[9]PDI_ID__GRUPO_C_C_E!$CJ12&lt;&gt;0),[9]PDI_ID__GRUPO_C_C_E!$CJ12,""),IF($A14="TOTAL",SUM(INDIRECT("BA4:BA"&amp;ROW()-1)),""))</f>
        <v/>
      </c>
      <c r="BB14" s="6" t="str">
        <f ca="1">IF(AND($A14&lt;&gt;"",$A14&lt;&gt;"TOTAL"),IF(AND([9]PDI_ID__GRUPO_C_C_E!$CL12&lt;&gt;"",[9]PDI_ID__GRUPO_C_C_E!$CL12&lt;&gt;0),[9]PDI_ID__GRUPO_C_C_E!$CL12,""),IF($A14="TOTAL",SUM(INDIRECT("BB4:BB"&amp;ROW()-1)),""))</f>
        <v/>
      </c>
      <c r="BC14" s="6" t="str">
        <f t="shared" ca="1" si="17"/>
        <v/>
      </c>
      <c r="BD14" s="6" t="str">
        <f ca="1">IF(AND($A14&lt;&gt;"",$A14&lt;&gt;"TOTAL"),IF(AND([9]PDI_ID__GRUPO_C_C_E!$CO12&lt;&gt;"",[9]PDI_ID__GRUPO_C_C_E!$CO12&lt;&gt;0),[9]PDI_ID__GRUPO_C_C_E!$CO12,""),IF($A14="TOTAL",SUM(INDIRECT("BD4:BD"&amp;ROW()-1)),""))</f>
        <v/>
      </c>
      <c r="BE14" s="6" t="str">
        <f ca="1">IF(AND($A14&lt;&gt;"",$A14&lt;&gt;"TOTAL"),IF(AND([9]PDI_ID__GRUPO_C_C_E!$CQ12&lt;&gt;"",[9]PDI_ID__GRUPO_C_C_E!$CQ12&lt;&gt;0),[9]PDI_ID__GRUPO_C_C_E!$CQ12,""),IF($A14="TOTAL",SUM(INDIRECT("BE4:BE"&amp;ROW()-1)),""))</f>
        <v/>
      </c>
      <c r="BF14" s="6" t="str">
        <f t="shared" ca="1" si="18"/>
        <v/>
      </c>
    </row>
    <row r="15" spans="1:58" x14ac:dyDescent="0.2">
      <c r="A15" s="19" t="str">
        <f>IF([9]PDI_ID__GRUPO_C_C_E!$B13&lt;&gt;"",[9]PDI_ID__GRUPO_C_C_E!$B13,IF(AND([9]PDI_ID__GRUPO_C_C_E!$B13="",[9]PDI_ID__GRUPO_C_C_E!$B14="",[9]PDI_ID__GRUPO_C_C_E!$B12=""),"","TOTAL"))</f>
        <v/>
      </c>
      <c r="B15" s="6" t="str">
        <f ca="1">IF(AND($A15&lt;&gt;"",$A15&lt;&gt;"TOTAL"),IF(AND([9]PDI_ID__GRUPO_C_C_E!$C13&lt;&gt;"",[9]PDI_ID__GRUPO_C_C_E!$C13&lt;&gt;0),[9]PDI_ID__GRUPO_C_C_E!$C13,""),IF($A15="TOTAL",SUM(INDIRECT("B4:B"&amp;ROW()-1)),""))</f>
        <v/>
      </c>
      <c r="C15" s="6" t="str">
        <f ca="1">IF(AND($A15&lt;&gt;"",$A15&lt;&gt;"TOTAL"),IF(AND([9]PDI_ID__GRUPO_C_C_E!$E13&lt;&gt;"",[9]PDI_ID__GRUPO_C_C_E!$E13&lt;&gt;0),[9]PDI_ID__GRUPO_C_C_E!$E13,""),IF($A15="TOTAL",SUM(INDIRECT("C4:C"&amp;ROW()-1)),""))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IF(AND($A15&lt;&gt;"",$A15&lt;&gt;"TOTAL"),IF(AND([9]PDI_ID__GRUPO_C_C_E!$H13&lt;&gt;"",[9]PDI_ID__GRUPO_C_C_E!$H13&lt;&gt;0),[9]PDI_ID__GRUPO_C_C_E!$H13,""),IF($A15="TOTAL",SUM(INDIRECT("E4:E"&amp;ROW()-1)),""))</f>
        <v/>
      </c>
      <c r="F15" s="6" t="str">
        <f ca="1">IF(AND($A15&lt;&gt;"",$A15&lt;&gt;"TOTAL"),IF(AND([9]PDI_ID__GRUPO_C_C_E!$J13&lt;&gt;"",[9]PDI_ID__GRUPO_C_C_E!$J13&lt;&gt;0),[9]PDI_ID__GRUPO_C_C_E!$J13,""),IF($A15="TOTAL",SUM(INDIRECT("F4:F"&amp;ROW()-1)),""))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IF(AND($A15&lt;&gt;"",$A15&lt;&gt;"TOTAL"),IF(AND([9]PDI_ID__GRUPO_C_C_E!$M13&lt;&gt;"",[9]PDI_ID__GRUPO_C_C_E!$M13&lt;&gt;0),[9]PDI_ID__GRUPO_C_C_E!$M13,""),IF($A15="TOTAL",SUM(INDIRECT("H4:H"&amp;ROW()-1)),""))</f>
        <v/>
      </c>
      <c r="I15" s="6" t="str">
        <f ca="1">IF(AND($A15&lt;&gt;"",$A15&lt;&gt;"TOTAL"),IF(AND([9]PDI_ID__GRUPO_C_C_E!$O13&lt;&gt;"",[9]PDI_ID__GRUPO_C_C_E!$O13&lt;&gt;0),[9]PDI_ID__GRUPO_C_C_E!$O13,""),IF($A15="TOTAL",SUM(INDIRECT("I4:I"&amp;ROW()-1)),""))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IF(AND($A15&lt;&gt;"",$A15&lt;&gt;"TOTAL"),IF(AND([9]PDI_ID__GRUPO_C_C_E!$R13&lt;&gt;"",[9]PDI_ID__GRUPO_C_C_E!$R13&lt;&gt;0),[9]PDI_ID__GRUPO_C_C_E!$R13,""),IF($A15="TOTAL",SUM(INDIRECT("K4:K"&amp;ROW()-1)),""))</f>
        <v/>
      </c>
      <c r="L15" s="6" t="str">
        <f ca="1">IF(AND($A15&lt;&gt;"",$A15&lt;&gt;"TOTAL"),IF(AND([9]PDI_ID__GRUPO_C_C_E!$T13&lt;&gt;"",[9]PDI_ID__GRUPO_C_C_E!$T13&lt;&gt;0),[9]PDI_ID__GRUPO_C_C_E!$T13,""),IF($A15="TOTAL",SUM(INDIRECT("L4:L"&amp;ROW()-1)),""))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IF(AND($A15&lt;&gt;"",$A15&lt;&gt;"TOTAL"),IF(AND([9]PDI_ID__GRUPO_C_C_E!$W13&lt;&gt;"",[9]PDI_ID__GRUPO_C_C_E!$W13&lt;&gt;0),[9]PDI_ID__GRUPO_C_C_E!$W13,""),IF($A15="TOTAL",SUM(INDIRECT("N4:N"&amp;ROW()-1)),""))</f>
        <v/>
      </c>
      <c r="O15" s="6" t="str">
        <f ca="1">IF(AND($A15&lt;&gt;"",$A15&lt;&gt;"TOTAL"),IF(AND([9]PDI_ID__GRUPO_C_C_E!$Y13&lt;&gt;"",[9]PDI_ID__GRUPO_C_C_E!$Y13&lt;&gt;0),[9]PDI_ID__GRUPO_C_C_E!$Y13,""),IF($A15="TOTAL",SUM(INDIRECT("O4:O"&amp;ROW()-1)),""))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IF(AND($A15&lt;&gt;"",$A15&lt;&gt;"TOTAL"),IF(AND([9]PDI_ID__GRUPO_C_C_E!$AB13&lt;&gt;"",[9]PDI_ID__GRUPO_C_C_E!$AB13&lt;&gt;0),[9]PDI_ID__GRUPO_C_C_E!$AB13,""),IF($A15="TOTAL",SUM(INDIRECT("Q4:Q"&amp;ROW()-1)),""))</f>
        <v/>
      </c>
      <c r="R15" s="6" t="str">
        <f ca="1">IF(AND($A15&lt;&gt;"",$A15&lt;&gt;"TOTAL"),IF(AND([9]PDI_ID__GRUPO_C_C_E!$AD13&lt;&gt;"",[9]PDI_ID__GRUPO_C_C_E!$AD13&lt;&gt;0),[9]PDI_ID__GRUPO_C_C_E!$AD13,""),IF($A15="TOTAL",SUM(INDIRECT("R4:R"&amp;ROW()-1)),""))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IF(AND($A15&lt;&gt;"",$A15&lt;&gt;"TOTAL"),IF(AND([9]PDI_ID__GRUPO_C_C_E!$AG13&lt;&gt;"",[9]PDI_ID__GRUPO_C_C_E!$AG13&lt;&gt;0),[9]PDI_ID__GRUPO_C_C_E!$AG13,""),IF($A15="TOTAL",SUM(INDIRECT("T4:T"&amp;ROW()-1)),""))</f>
        <v/>
      </c>
      <c r="U15" s="6" t="str">
        <f ca="1">IF(AND($A15&lt;&gt;"",$A15&lt;&gt;"TOTAL"),IF(AND([9]PDI_ID__GRUPO_C_C_E!$AI13&lt;&gt;"",[9]PDI_ID__GRUPO_C_C_E!$AI13&lt;&gt;0),[9]PDI_ID__GRUPO_C_C_E!$AI13,""),IF($A15="TOTAL",SUM(INDIRECT("U4:U"&amp;ROW()-1)),""))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IF(AND($A15&lt;&gt;"",$A15&lt;&gt;"TOTAL"),IF(AND([9]PDI_ID__GRUPO_C_C_E!$AL13&lt;&gt;"",[9]PDI_ID__GRUPO_C_C_E!$AL13&lt;&gt;0),[9]PDI_ID__GRUPO_C_C_E!$AL13,""),IF($A15="TOTAL",SUM(INDIRECT("W4:W"&amp;ROW()-1)),""))</f>
        <v/>
      </c>
      <c r="X15" s="6" t="str">
        <f ca="1">IF(AND($A15&lt;&gt;"",$A15&lt;&gt;"TOTAL"),IF(AND([9]PDI_ID__GRUPO_C_C_E!$AN13&lt;&gt;"",[9]PDI_ID__GRUPO_C_C_E!$AN13&lt;&gt;0),[9]PDI_ID__GRUPO_C_C_E!$AN13,""),IF($A15="TOTAL",SUM(INDIRECT("X4:X"&amp;ROW()-1)),""))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IF(AND($A15&lt;&gt;"",$A15&lt;&gt;"TOTAL"),IF(AND([9]PDI_ID__GRUPO_C_C_E!$AQ13&lt;&gt;"",[9]PDI_ID__GRUPO_C_C_E!$AQ13&lt;&gt;0),[9]PDI_ID__GRUPO_C_C_E!$AQ13,""),IF($A15="TOTAL",SUM(INDIRECT("Z4:Z"&amp;ROW()-1)),""))</f>
        <v/>
      </c>
      <c r="AA15" s="6" t="str">
        <f ca="1">IF(AND($A15&lt;&gt;"",$A15&lt;&gt;"TOTAL"),IF(AND([9]PDI_ID__GRUPO_C_C_E!$AS13&lt;&gt;"",[9]PDI_ID__GRUPO_C_C_E!$AS13&lt;&gt;0),[9]PDI_ID__GRUPO_C_C_E!$AS13,""),IF($A15="TOTAL",SUM(INDIRECT("AA4:AA"&amp;ROW()-1)),""))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IF(AND($A15&lt;&gt;"",$A15&lt;&gt;"TOTAL"),IF(AND([9]PDI_ID__GRUPO_C_C_E!$AV13&lt;&gt;"",[9]PDI_ID__GRUPO_C_C_E!$AV13&lt;&gt;0),[9]PDI_ID__GRUPO_C_C_E!$AV13,""),IF($A15="TOTAL",SUM(INDIRECT("AC4:AC"&amp;ROW()-1)),""))</f>
        <v/>
      </c>
      <c r="AD15" s="6" t="str">
        <f ca="1">IF(AND($A15&lt;&gt;"",$A15&lt;&gt;"TOTAL"),IF(AND([9]PDI_ID__GRUPO_C_C_E!$AX13&lt;&gt;"",[9]PDI_ID__GRUPO_C_C_E!$AX13&lt;&gt;0),[9]PDI_ID__GRUPO_C_C_E!$AX13,""),IF($A15="TOTAL",SUM(INDIRECT("AD4:AD"&amp;ROW()-1)),""))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IF(AND($A15&lt;&gt;"",$A15&lt;&gt;"TOTAL"),IF(AND([9]PDI_ID__GRUPO_C_C_E!$BA13&lt;&gt;"",[9]PDI_ID__GRUPO_C_C_E!$BA13&lt;&gt;0),[9]PDI_ID__GRUPO_C_C_E!$BA13,""),IF($A15="TOTAL",SUM(INDIRECT("AF4:AF"&amp;ROW()-1)),""))</f>
        <v/>
      </c>
      <c r="AG15" s="6" t="str">
        <f ca="1">IF(AND($A15&lt;&gt;"",$A15&lt;&gt;"TOTAL"),IF(AND([9]PDI_ID__GRUPO_C_C_E!$BC13&lt;&gt;"",[9]PDI_ID__GRUPO_C_C_E!$BC13&lt;&gt;0),[9]PDI_ID__GRUPO_C_C_E!$BC13,""),IF($A15="TOTAL",SUM(INDIRECT("AG4:AG"&amp;ROW()-1)),""))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IF(AND($A15&lt;&gt;"",$A15&lt;&gt;"TOTAL"),IF(AND([9]PDI_ID__GRUPO_C_C_E!$BF13&lt;&gt;"",[9]PDI_ID__GRUPO_C_C_E!$BF13&lt;&gt;0),[9]PDI_ID__GRUPO_C_C_E!$BF13,""),IF($A15="TOTAL",SUM(INDIRECT("AI4:AI"&amp;ROW()-1)),""))</f>
        <v/>
      </c>
      <c r="AJ15" s="6" t="str">
        <f ca="1">IF(AND($A15&lt;&gt;"",$A15&lt;&gt;"TOTAL"),IF(AND([9]PDI_ID__GRUPO_C_C_E!$BH13&lt;&gt;"",[9]PDI_ID__GRUPO_C_C_E!$BH13&lt;&gt;0),[9]PDI_ID__GRUPO_C_C_E!$BH13,""),IF($A15="TOTAL",SUM(INDIRECT("AJ4:AJ"&amp;ROW()-1)),""))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IF(AND($A15&lt;&gt;"",$A15&lt;&gt;"TOTAL"),IF(AND([9]PDI_ID__GRUPO_C_C_E!$BK13&lt;&gt;"",[9]PDI_ID__GRUPO_C_C_E!$BK13&lt;&gt;0),[9]PDI_ID__GRUPO_C_C_E!$BK13,""),IF($A15="TOTAL",SUM(INDIRECT("AL4:AL"&amp;ROW()-1)),""))</f>
        <v/>
      </c>
      <c r="AM15" s="6" t="str">
        <f ca="1">IF(AND($A15&lt;&gt;"",$A15&lt;&gt;"TOTAL"),IF(AND([9]PDI_ID__GRUPO_C_C_E!$BM13&lt;&gt;"",[9]PDI_ID__GRUPO_C_C_E!$BM13&lt;&gt;0),[9]PDI_ID__GRUPO_C_C_E!$BM13,""),IF($A15="TOTAL",SUM(INDIRECT("AM4:AM"&amp;ROW()-1)),""))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IF(AND($A15&lt;&gt;"",$A15&lt;&gt;"TOTAL"),IF(AND([9]PDI_ID__GRUPO_C_C_E!$BP13&lt;&gt;"",[9]PDI_ID__GRUPO_C_C_E!$BP13&lt;&gt;0),[9]PDI_ID__GRUPO_C_C_E!$BP13,""),IF($A15="TOTAL",SUM(INDIRECT("AO4:AO"&amp;ROW()-1)),""))</f>
        <v/>
      </c>
      <c r="AP15" s="6" t="str">
        <f ca="1">IF(AND($A15&lt;&gt;"",$A15&lt;&gt;"TOTAL"),IF(AND([9]PDI_ID__GRUPO_C_C_E!$BR13&lt;&gt;"",[9]PDI_ID__GRUPO_C_C_E!$BR13&lt;&gt;0),[9]PDI_ID__GRUPO_C_C_E!$BR13,""),IF($A15="TOTAL",SUM(INDIRECT("AP4:AP"&amp;ROW()-1)),""))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IF(AND($A15&lt;&gt;"",$A15&lt;&gt;"TOTAL"),IF(AND([9]PDI_ID__GRUPO_C_C_E!$BU13&lt;&gt;"",[9]PDI_ID__GRUPO_C_C_E!$BU13&lt;&gt;0),[9]PDI_ID__GRUPO_C_C_E!$BU13,""),IF($A15="TOTAL",SUM(INDIRECT("AR4:AR"&amp;ROW()-1)),""))</f>
        <v/>
      </c>
      <c r="AS15" s="6" t="str">
        <f ca="1">IF(AND($A15&lt;&gt;"",$A15&lt;&gt;"TOTAL"),IF(AND([9]PDI_ID__GRUPO_C_C_E!$BW13&lt;&gt;"",[9]PDI_ID__GRUPO_C_C_E!$BW13&lt;&gt;0),[9]PDI_ID__GRUPO_C_C_E!$BW13,""),IF($A15="TOTAL",SUM(INDIRECT("AS4:AS"&amp;ROW()-1)),""))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IF(AND($A15&lt;&gt;"",$A15&lt;&gt;"TOTAL"),IF(AND([9]PDI_ID__GRUPO_C_C_E!$BZ13&lt;&gt;"",[9]PDI_ID__GRUPO_C_C_E!$BZ13&lt;&gt;0),[9]PDI_ID__GRUPO_C_C_E!$BZ13,""),IF($A15="TOTAL",SUM(INDIRECT("AU4:AU"&amp;ROW()-1)),""))</f>
        <v/>
      </c>
      <c r="AV15" s="6" t="str">
        <f ca="1">IF(AND($A15&lt;&gt;"",$A15&lt;&gt;"TOTAL"),IF(AND([9]PDI_ID__GRUPO_C_C_E!$CB13&lt;&gt;"",[9]PDI_ID__GRUPO_C_C_E!$CB13&lt;&gt;0),[9]PDI_ID__GRUPO_C_C_E!$CB13,""),IF($A15="TOTAL",SUM(INDIRECT("AV4:AV"&amp;ROW()-1)),""))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IF(AND($A15&lt;&gt;"",$A15&lt;&gt;"TOTAL"),IF(AND([9]PDI_ID__GRUPO_C_C_E!$CE13&lt;&gt;"",[9]PDI_ID__GRUPO_C_C_E!$CE13&lt;&gt;0),[9]PDI_ID__GRUPO_C_C_E!$CE13,""),IF($A15="TOTAL",SUM(INDIRECT("AX4:AX"&amp;ROW()-1)),""))</f>
        <v/>
      </c>
      <c r="AY15" s="6" t="str">
        <f ca="1">IF(AND($A15&lt;&gt;"",$A15&lt;&gt;"TOTAL"),IF(AND([9]PDI_ID__GRUPO_C_C_E!$CG13&lt;&gt;"",[9]PDI_ID__GRUPO_C_C_E!$CG13&lt;&gt;0),[9]PDI_ID__GRUPO_C_C_E!$CG13,""),IF($A15="TOTAL",SUM(INDIRECT("AY4:AY"&amp;ROW()-1)),""))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IF(AND($A15&lt;&gt;"",$A15&lt;&gt;"TOTAL"),IF(AND([9]PDI_ID__GRUPO_C_C_E!$CJ13&lt;&gt;"",[9]PDI_ID__GRUPO_C_C_E!$CJ13&lt;&gt;0),[9]PDI_ID__GRUPO_C_C_E!$CJ13,""),IF($A15="TOTAL",SUM(INDIRECT("BA4:BA"&amp;ROW()-1)),""))</f>
        <v/>
      </c>
      <c r="BB15" s="6" t="str">
        <f ca="1">IF(AND($A15&lt;&gt;"",$A15&lt;&gt;"TOTAL"),IF(AND([9]PDI_ID__GRUPO_C_C_E!$CL13&lt;&gt;"",[9]PDI_ID__GRUPO_C_C_E!$CL13&lt;&gt;0),[9]PDI_ID__GRUPO_C_C_E!$CL13,""),IF($A15="TOTAL",SUM(INDIRECT("BB4:BB"&amp;ROW()-1)),""))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IF(AND($A15&lt;&gt;"",$A15&lt;&gt;"TOTAL"),IF(AND([9]PDI_ID__GRUPO_C_C_E!$CO13&lt;&gt;"",[9]PDI_ID__GRUPO_C_C_E!$CO13&lt;&gt;0),[9]PDI_ID__GRUPO_C_C_E!$CO13,""),IF($A15="TOTAL",SUM(INDIRECT("BD4:BD"&amp;ROW()-1)),""))</f>
        <v/>
      </c>
      <c r="BE15" s="6" t="str">
        <f ca="1">IF(AND($A15&lt;&gt;"",$A15&lt;&gt;"TOTAL"),IF(AND([9]PDI_ID__GRUPO_C_C_E!$CQ13&lt;&gt;"",[9]PDI_ID__GRUPO_C_C_E!$CQ13&lt;&gt;0),[9]PDI_ID__GRUPO_C_C_E!$CQ13,""),IF($A15="TOTAL",SUM(INDIRECT("BE4:BE"&amp;ROW()-1)),""))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IF([9]PDI_ID__GRUPO_C_C_E!$B14&lt;&gt;"",[9]PDI_ID__GRUPO_C_C_E!$B14,IF(AND([9]PDI_ID__GRUPO_C_C_E!$B14="",[9]PDI_ID__GRUPO_C_C_E!$B15="",[9]PDI_ID__GRUPO_C_C_E!$B13=""),"","TOTAL"))</f>
        <v/>
      </c>
      <c r="B16" s="6" t="str">
        <f ca="1">IF(AND($A16&lt;&gt;"",$A16&lt;&gt;"TOTAL"),IF(AND([9]PDI_ID__GRUPO_C_C_E!$C14&lt;&gt;"",[9]PDI_ID__GRUPO_C_C_E!$C14&lt;&gt;0),[9]PDI_ID__GRUPO_C_C_E!$C14,""),IF($A16="TOTAL",SUM(INDIRECT("B4:B"&amp;ROW()-1)),""))</f>
        <v/>
      </c>
      <c r="C16" s="6" t="str">
        <f ca="1">IF(AND($A16&lt;&gt;"",$A16&lt;&gt;"TOTAL"),IF(AND([9]PDI_ID__GRUPO_C_C_E!$E14&lt;&gt;"",[9]PDI_ID__GRUPO_C_C_E!$E14&lt;&gt;0),[9]PDI_ID__GRUPO_C_C_E!$E14,""),IF($A16="TOTAL",SUM(INDIRECT("C4:C"&amp;ROW()-1)),""))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IF(AND($A16&lt;&gt;"",$A16&lt;&gt;"TOTAL"),IF(AND([9]PDI_ID__GRUPO_C_C_E!$H14&lt;&gt;"",[9]PDI_ID__GRUPO_C_C_E!$H14&lt;&gt;0),[9]PDI_ID__GRUPO_C_C_E!$H14,""),IF($A16="TOTAL",SUM(INDIRECT("E4:E"&amp;ROW()-1)),""))</f>
        <v/>
      </c>
      <c r="F16" s="6" t="str">
        <f ca="1">IF(AND($A16&lt;&gt;"",$A16&lt;&gt;"TOTAL"),IF(AND([9]PDI_ID__GRUPO_C_C_E!$J14&lt;&gt;"",[9]PDI_ID__GRUPO_C_C_E!$J14&lt;&gt;0),[9]PDI_ID__GRUPO_C_C_E!$J14,""),IF($A16="TOTAL",SUM(INDIRECT("F4:F"&amp;ROW()-1)),""))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IF(AND($A16&lt;&gt;"",$A16&lt;&gt;"TOTAL"),IF(AND([9]PDI_ID__GRUPO_C_C_E!$M14&lt;&gt;"",[9]PDI_ID__GRUPO_C_C_E!$M14&lt;&gt;0),[9]PDI_ID__GRUPO_C_C_E!$M14,""),IF($A16="TOTAL",SUM(INDIRECT("H4:H"&amp;ROW()-1)),""))</f>
        <v/>
      </c>
      <c r="I16" s="6" t="str">
        <f ca="1">IF(AND($A16&lt;&gt;"",$A16&lt;&gt;"TOTAL"),IF(AND([9]PDI_ID__GRUPO_C_C_E!$O14&lt;&gt;"",[9]PDI_ID__GRUPO_C_C_E!$O14&lt;&gt;0),[9]PDI_ID__GRUPO_C_C_E!$O14,""),IF($A16="TOTAL",SUM(INDIRECT("I4:I"&amp;ROW()-1)),""))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IF(AND($A16&lt;&gt;"",$A16&lt;&gt;"TOTAL"),IF(AND([9]PDI_ID__GRUPO_C_C_E!$R14&lt;&gt;"",[9]PDI_ID__GRUPO_C_C_E!$R14&lt;&gt;0),[9]PDI_ID__GRUPO_C_C_E!$R14,""),IF($A16="TOTAL",SUM(INDIRECT("K4:K"&amp;ROW()-1)),""))</f>
        <v/>
      </c>
      <c r="L16" s="6" t="str">
        <f ca="1">IF(AND($A16&lt;&gt;"",$A16&lt;&gt;"TOTAL"),IF(AND([9]PDI_ID__GRUPO_C_C_E!$T14&lt;&gt;"",[9]PDI_ID__GRUPO_C_C_E!$T14&lt;&gt;0),[9]PDI_ID__GRUPO_C_C_E!$T14,""),IF($A16="TOTAL",SUM(INDIRECT("L4:L"&amp;ROW()-1)),""))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IF(AND($A16&lt;&gt;"",$A16&lt;&gt;"TOTAL"),IF(AND([9]PDI_ID__GRUPO_C_C_E!$W14&lt;&gt;"",[9]PDI_ID__GRUPO_C_C_E!$W14&lt;&gt;0),[9]PDI_ID__GRUPO_C_C_E!$W14,""),IF($A16="TOTAL",SUM(INDIRECT("N4:N"&amp;ROW()-1)),""))</f>
        <v/>
      </c>
      <c r="O16" s="6" t="str">
        <f ca="1">IF(AND($A16&lt;&gt;"",$A16&lt;&gt;"TOTAL"),IF(AND([9]PDI_ID__GRUPO_C_C_E!$Y14&lt;&gt;"",[9]PDI_ID__GRUPO_C_C_E!$Y14&lt;&gt;0),[9]PDI_ID__GRUPO_C_C_E!$Y14,""),IF($A16="TOTAL",SUM(INDIRECT("O4:O"&amp;ROW()-1)),""))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IF(AND($A16&lt;&gt;"",$A16&lt;&gt;"TOTAL"),IF(AND([9]PDI_ID__GRUPO_C_C_E!$AB14&lt;&gt;"",[9]PDI_ID__GRUPO_C_C_E!$AB14&lt;&gt;0),[9]PDI_ID__GRUPO_C_C_E!$AB14,""),IF($A16="TOTAL",SUM(INDIRECT("Q4:Q"&amp;ROW()-1)),""))</f>
        <v/>
      </c>
      <c r="R16" s="6" t="str">
        <f ca="1">IF(AND($A16&lt;&gt;"",$A16&lt;&gt;"TOTAL"),IF(AND([9]PDI_ID__GRUPO_C_C_E!$AD14&lt;&gt;"",[9]PDI_ID__GRUPO_C_C_E!$AD14&lt;&gt;0),[9]PDI_ID__GRUPO_C_C_E!$AD14,""),IF($A16="TOTAL",SUM(INDIRECT("R4:R"&amp;ROW()-1)),""))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IF(AND($A16&lt;&gt;"",$A16&lt;&gt;"TOTAL"),IF(AND([9]PDI_ID__GRUPO_C_C_E!$AG14&lt;&gt;"",[9]PDI_ID__GRUPO_C_C_E!$AG14&lt;&gt;0),[9]PDI_ID__GRUPO_C_C_E!$AG14,""),IF($A16="TOTAL",SUM(INDIRECT("T4:T"&amp;ROW()-1)),""))</f>
        <v/>
      </c>
      <c r="U16" s="6" t="str">
        <f ca="1">IF(AND($A16&lt;&gt;"",$A16&lt;&gt;"TOTAL"),IF(AND([9]PDI_ID__GRUPO_C_C_E!$AI14&lt;&gt;"",[9]PDI_ID__GRUPO_C_C_E!$AI14&lt;&gt;0),[9]PDI_ID__GRUPO_C_C_E!$AI14,""),IF($A16="TOTAL",SUM(INDIRECT("U4:U"&amp;ROW()-1)),""))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IF(AND($A16&lt;&gt;"",$A16&lt;&gt;"TOTAL"),IF(AND([9]PDI_ID__GRUPO_C_C_E!$AL14&lt;&gt;"",[9]PDI_ID__GRUPO_C_C_E!$AL14&lt;&gt;0),[9]PDI_ID__GRUPO_C_C_E!$AL14,""),IF($A16="TOTAL",SUM(INDIRECT("W4:W"&amp;ROW()-1)),""))</f>
        <v/>
      </c>
      <c r="X16" s="6" t="str">
        <f ca="1">IF(AND($A16&lt;&gt;"",$A16&lt;&gt;"TOTAL"),IF(AND([9]PDI_ID__GRUPO_C_C_E!$AN14&lt;&gt;"",[9]PDI_ID__GRUPO_C_C_E!$AN14&lt;&gt;0),[9]PDI_ID__GRUPO_C_C_E!$AN14,""),IF($A16="TOTAL",SUM(INDIRECT("X4:X"&amp;ROW()-1)),""))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IF(AND($A16&lt;&gt;"",$A16&lt;&gt;"TOTAL"),IF(AND([9]PDI_ID__GRUPO_C_C_E!$AQ14&lt;&gt;"",[9]PDI_ID__GRUPO_C_C_E!$AQ14&lt;&gt;0),[9]PDI_ID__GRUPO_C_C_E!$AQ14,""),IF($A16="TOTAL",SUM(INDIRECT("Z4:Z"&amp;ROW()-1)),""))</f>
        <v/>
      </c>
      <c r="AA16" s="6" t="str">
        <f ca="1">IF(AND($A16&lt;&gt;"",$A16&lt;&gt;"TOTAL"),IF(AND([9]PDI_ID__GRUPO_C_C_E!$AS14&lt;&gt;"",[9]PDI_ID__GRUPO_C_C_E!$AS14&lt;&gt;0),[9]PDI_ID__GRUPO_C_C_E!$AS14,""),IF($A16="TOTAL",SUM(INDIRECT("AA4:AA"&amp;ROW()-1)),""))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IF(AND($A16&lt;&gt;"",$A16&lt;&gt;"TOTAL"),IF(AND([9]PDI_ID__GRUPO_C_C_E!$AV14&lt;&gt;"",[9]PDI_ID__GRUPO_C_C_E!$AV14&lt;&gt;0),[9]PDI_ID__GRUPO_C_C_E!$AV14,""),IF($A16="TOTAL",SUM(INDIRECT("AC4:AC"&amp;ROW()-1)),""))</f>
        <v/>
      </c>
      <c r="AD16" s="6" t="str">
        <f ca="1">IF(AND($A16&lt;&gt;"",$A16&lt;&gt;"TOTAL"),IF(AND([9]PDI_ID__GRUPO_C_C_E!$AX14&lt;&gt;"",[9]PDI_ID__GRUPO_C_C_E!$AX14&lt;&gt;0),[9]PDI_ID__GRUPO_C_C_E!$AX14,""),IF($A16="TOTAL",SUM(INDIRECT("AD4:AD"&amp;ROW()-1)),""))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IF(AND($A16&lt;&gt;"",$A16&lt;&gt;"TOTAL"),IF(AND([9]PDI_ID__GRUPO_C_C_E!$BA14&lt;&gt;"",[9]PDI_ID__GRUPO_C_C_E!$BA14&lt;&gt;0),[9]PDI_ID__GRUPO_C_C_E!$BA14,""),IF($A16="TOTAL",SUM(INDIRECT("AF4:AF"&amp;ROW()-1)),""))</f>
        <v/>
      </c>
      <c r="AG16" s="6" t="str">
        <f ca="1">IF(AND($A16&lt;&gt;"",$A16&lt;&gt;"TOTAL"),IF(AND([9]PDI_ID__GRUPO_C_C_E!$BC14&lt;&gt;"",[9]PDI_ID__GRUPO_C_C_E!$BC14&lt;&gt;0),[9]PDI_ID__GRUPO_C_C_E!$BC14,""),IF($A16="TOTAL",SUM(INDIRECT("AG4:AG"&amp;ROW()-1)),""))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IF(AND($A16&lt;&gt;"",$A16&lt;&gt;"TOTAL"),IF(AND([9]PDI_ID__GRUPO_C_C_E!$BF14&lt;&gt;"",[9]PDI_ID__GRUPO_C_C_E!$BF14&lt;&gt;0),[9]PDI_ID__GRUPO_C_C_E!$BF14,""),IF($A16="TOTAL",SUM(INDIRECT("AI4:AI"&amp;ROW()-1)),""))</f>
        <v/>
      </c>
      <c r="AJ16" s="6" t="str">
        <f ca="1">IF(AND($A16&lt;&gt;"",$A16&lt;&gt;"TOTAL"),IF(AND([9]PDI_ID__GRUPO_C_C_E!$BH14&lt;&gt;"",[9]PDI_ID__GRUPO_C_C_E!$BH14&lt;&gt;0),[9]PDI_ID__GRUPO_C_C_E!$BH14,""),IF($A16="TOTAL",SUM(INDIRECT("AJ4:AJ"&amp;ROW()-1)),""))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IF(AND($A16&lt;&gt;"",$A16&lt;&gt;"TOTAL"),IF(AND([9]PDI_ID__GRUPO_C_C_E!$BK14&lt;&gt;"",[9]PDI_ID__GRUPO_C_C_E!$BK14&lt;&gt;0),[9]PDI_ID__GRUPO_C_C_E!$BK14,""),IF($A16="TOTAL",SUM(INDIRECT("AL4:AL"&amp;ROW()-1)),""))</f>
        <v/>
      </c>
      <c r="AM16" s="6" t="str">
        <f ca="1">IF(AND($A16&lt;&gt;"",$A16&lt;&gt;"TOTAL"),IF(AND([9]PDI_ID__GRUPO_C_C_E!$BM14&lt;&gt;"",[9]PDI_ID__GRUPO_C_C_E!$BM14&lt;&gt;0),[9]PDI_ID__GRUPO_C_C_E!$BM14,""),IF($A16="TOTAL",SUM(INDIRECT("AM4:AM"&amp;ROW()-1)),""))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IF(AND($A16&lt;&gt;"",$A16&lt;&gt;"TOTAL"),IF(AND([9]PDI_ID__GRUPO_C_C_E!$BP14&lt;&gt;"",[9]PDI_ID__GRUPO_C_C_E!$BP14&lt;&gt;0),[9]PDI_ID__GRUPO_C_C_E!$BP14,""),IF($A16="TOTAL",SUM(INDIRECT("AO4:AO"&amp;ROW()-1)),""))</f>
        <v/>
      </c>
      <c r="AP16" s="6" t="str">
        <f ca="1">IF(AND($A16&lt;&gt;"",$A16&lt;&gt;"TOTAL"),IF(AND([9]PDI_ID__GRUPO_C_C_E!$BR14&lt;&gt;"",[9]PDI_ID__GRUPO_C_C_E!$BR14&lt;&gt;0),[9]PDI_ID__GRUPO_C_C_E!$BR14,""),IF($A16="TOTAL",SUM(INDIRECT("AP4:AP"&amp;ROW()-1)),""))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IF(AND($A16&lt;&gt;"",$A16&lt;&gt;"TOTAL"),IF(AND([9]PDI_ID__GRUPO_C_C_E!$BU14&lt;&gt;"",[9]PDI_ID__GRUPO_C_C_E!$BU14&lt;&gt;0),[9]PDI_ID__GRUPO_C_C_E!$BU14,""),IF($A16="TOTAL",SUM(INDIRECT("AR4:AR"&amp;ROW()-1)),""))</f>
        <v/>
      </c>
      <c r="AS16" s="6" t="str">
        <f ca="1">IF(AND($A16&lt;&gt;"",$A16&lt;&gt;"TOTAL"),IF(AND([9]PDI_ID__GRUPO_C_C_E!$BW14&lt;&gt;"",[9]PDI_ID__GRUPO_C_C_E!$BW14&lt;&gt;0),[9]PDI_ID__GRUPO_C_C_E!$BW14,""),IF($A16="TOTAL",SUM(INDIRECT("AS4:AS"&amp;ROW()-1)),""))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IF(AND($A16&lt;&gt;"",$A16&lt;&gt;"TOTAL"),IF(AND([9]PDI_ID__GRUPO_C_C_E!$BZ14&lt;&gt;"",[9]PDI_ID__GRUPO_C_C_E!$BZ14&lt;&gt;0),[9]PDI_ID__GRUPO_C_C_E!$BZ14,""),IF($A16="TOTAL",SUM(INDIRECT("AU4:AU"&amp;ROW()-1)),""))</f>
        <v/>
      </c>
      <c r="AV16" s="6" t="str">
        <f ca="1">IF(AND($A16&lt;&gt;"",$A16&lt;&gt;"TOTAL"),IF(AND([9]PDI_ID__GRUPO_C_C_E!$CB14&lt;&gt;"",[9]PDI_ID__GRUPO_C_C_E!$CB14&lt;&gt;0),[9]PDI_ID__GRUPO_C_C_E!$CB14,""),IF($A16="TOTAL",SUM(INDIRECT("AV4:AV"&amp;ROW()-1)),""))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IF(AND($A16&lt;&gt;"",$A16&lt;&gt;"TOTAL"),IF(AND([9]PDI_ID__GRUPO_C_C_E!$CE14&lt;&gt;"",[9]PDI_ID__GRUPO_C_C_E!$CE14&lt;&gt;0),[9]PDI_ID__GRUPO_C_C_E!$CE14,""),IF($A16="TOTAL",SUM(INDIRECT("AX4:AX"&amp;ROW()-1)),""))</f>
        <v/>
      </c>
      <c r="AY16" s="6" t="str">
        <f ca="1">IF(AND($A16&lt;&gt;"",$A16&lt;&gt;"TOTAL"),IF(AND([9]PDI_ID__GRUPO_C_C_E!$CG14&lt;&gt;"",[9]PDI_ID__GRUPO_C_C_E!$CG14&lt;&gt;0),[9]PDI_ID__GRUPO_C_C_E!$CG14,""),IF($A16="TOTAL",SUM(INDIRECT("AY4:AY"&amp;ROW()-1)),""))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IF(AND($A16&lt;&gt;"",$A16&lt;&gt;"TOTAL"),IF(AND([9]PDI_ID__GRUPO_C_C_E!$CJ14&lt;&gt;"",[9]PDI_ID__GRUPO_C_C_E!$CJ14&lt;&gt;0),[9]PDI_ID__GRUPO_C_C_E!$CJ14,""),IF($A16="TOTAL",SUM(INDIRECT("BA4:BA"&amp;ROW()-1)),""))</f>
        <v/>
      </c>
      <c r="BB16" s="6" t="str">
        <f ca="1">IF(AND($A16&lt;&gt;"",$A16&lt;&gt;"TOTAL"),IF(AND([9]PDI_ID__GRUPO_C_C_E!$CL14&lt;&gt;"",[9]PDI_ID__GRUPO_C_C_E!$CL14&lt;&gt;0),[9]PDI_ID__GRUPO_C_C_E!$CL14,""),IF($A16="TOTAL",SUM(INDIRECT("BB4:BB"&amp;ROW()-1)),""))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IF(AND($A16&lt;&gt;"",$A16&lt;&gt;"TOTAL"),IF(AND([9]PDI_ID__GRUPO_C_C_E!$CO14&lt;&gt;"",[9]PDI_ID__GRUPO_C_C_E!$CO14&lt;&gt;0),[9]PDI_ID__GRUPO_C_C_E!$CO14,""),IF($A16="TOTAL",SUM(INDIRECT("BD4:BD"&amp;ROW()-1)),""))</f>
        <v/>
      </c>
      <c r="BE16" s="6" t="str">
        <f ca="1">IF(AND($A16&lt;&gt;"",$A16&lt;&gt;"TOTAL"),IF(AND([9]PDI_ID__GRUPO_C_C_E!$CQ14&lt;&gt;"",[9]PDI_ID__GRUPO_C_C_E!$CQ14&lt;&gt;0),[9]PDI_ID__GRUPO_C_C_E!$CQ14,""),IF($A16="TOTAL",SUM(INDIRECT("BE4:BE"&amp;ROW()-1)),""))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IF([9]PDI_ID__GRUPO_C_C_E!$B15&lt;&gt;"",[9]PDI_ID__GRUPO_C_C_E!$B15,IF(AND([9]PDI_ID__GRUPO_C_C_E!$B15="",[9]PDI_ID__GRUPO_C_C_E!$B16="",[9]PDI_ID__GRUPO_C_C_E!$B14=""),"","TOTAL"))</f>
        <v/>
      </c>
      <c r="B17" s="6" t="str">
        <f ca="1">IF(AND($A17&lt;&gt;"",$A17&lt;&gt;"TOTAL"),IF(AND([9]PDI_ID__GRUPO_C_C_E!$C15&lt;&gt;"",[9]PDI_ID__GRUPO_C_C_E!$C15&lt;&gt;0),[9]PDI_ID__GRUPO_C_C_E!$C15,""),IF($A17="TOTAL",SUM(INDIRECT("B4:B"&amp;ROW()-1)),""))</f>
        <v/>
      </c>
      <c r="C17" s="6" t="str">
        <f ca="1">IF(AND($A17&lt;&gt;"",$A17&lt;&gt;"TOTAL"),IF(AND([9]PDI_ID__GRUPO_C_C_E!$E15&lt;&gt;"",[9]PDI_ID__GRUPO_C_C_E!$E15&lt;&gt;0),[9]PDI_ID__GRUPO_C_C_E!$E15,""),IF($A17="TOTAL",SUM(INDIRECT("C4:C"&amp;ROW()-1)),""))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IF(AND($A17&lt;&gt;"",$A17&lt;&gt;"TOTAL"),IF(AND([9]PDI_ID__GRUPO_C_C_E!$H15&lt;&gt;"",[9]PDI_ID__GRUPO_C_C_E!$H15&lt;&gt;0),[9]PDI_ID__GRUPO_C_C_E!$H15,""),IF($A17="TOTAL",SUM(INDIRECT("E4:E"&amp;ROW()-1)),""))</f>
        <v/>
      </c>
      <c r="F17" s="6" t="str">
        <f ca="1">IF(AND($A17&lt;&gt;"",$A17&lt;&gt;"TOTAL"),IF(AND([9]PDI_ID__GRUPO_C_C_E!$J15&lt;&gt;"",[9]PDI_ID__GRUPO_C_C_E!$J15&lt;&gt;0),[9]PDI_ID__GRUPO_C_C_E!$J15,""),IF($A17="TOTAL",SUM(INDIRECT("F4:F"&amp;ROW()-1)),""))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IF(AND($A17&lt;&gt;"",$A17&lt;&gt;"TOTAL"),IF(AND([9]PDI_ID__GRUPO_C_C_E!$M15&lt;&gt;"",[9]PDI_ID__GRUPO_C_C_E!$M15&lt;&gt;0),[9]PDI_ID__GRUPO_C_C_E!$M15,""),IF($A17="TOTAL",SUM(INDIRECT("H4:H"&amp;ROW()-1)),""))</f>
        <v/>
      </c>
      <c r="I17" s="6" t="str">
        <f ca="1">IF(AND($A17&lt;&gt;"",$A17&lt;&gt;"TOTAL"),IF(AND([9]PDI_ID__GRUPO_C_C_E!$O15&lt;&gt;"",[9]PDI_ID__GRUPO_C_C_E!$O15&lt;&gt;0),[9]PDI_ID__GRUPO_C_C_E!$O15,""),IF($A17="TOTAL",SUM(INDIRECT("I4:I"&amp;ROW()-1)),""))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IF(AND($A17&lt;&gt;"",$A17&lt;&gt;"TOTAL"),IF(AND([9]PDI_ID__GRUPO_C_C_E!$R15&lt;&gt;"",[9]PDI_ID__GRUPO_C_C_E!$R15&lt;&gt;0),[9]PDI_ID__GRUPO_C_C_E!$R15,""),IF($A17="TOTAL",SUM(INDIRECT("K4:K"&amp;ROW()-1)),""))</f>
        <v/>
      </c>
      <c r="L17" s="6" t="str">
        <f ca="1">IF(AND($A17&lt;&gt;"",$A17&lt;&gt;"TOTAL"),IF(AND([9]PDI_ID__GRUPO_C_C_E!$T15&lt;&gt;"",[9]PDI_ID__GRUPO_C_C_E!$T15&lt;&gt;0),[9]PDI_ID__GRUPO_C_C_E!$T15,""),IF($A17="TOTAL",SUM(INDIRECT("L4:L"&amp;ROW()-1)),""))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IF(AND($A17&lt;&gt;"",$A17&lt;&gt;"TOTAL"),IF(AND([9]PDI_ID__GRUPO_C_C_E!$W15&lt;&gt;"",[9]PDI_ID__GRUPO_C_C_E!$W15&lt;&gt;0),[9]PDI_ID__GRUPO_C_C_E!$W15,""),IF($A17="TOTAL",SUM(INDIRECT("N4:N"&amp;ROW()-1)),""))</f>
        <v/>
      </c>
      <c r="O17" s="6" t="str">
        <f ca="1">IF(AND($A17&lt;&gt;"",$A17&lt;&gt;"TOTAL"),IF(AND([9]PDI_ID__GRUPO_C_C_E!$Y15&lt;&gt;"",[9]PDI_ID__GRUPO_C_C_E!$Y15&lt;&gt;0),[9]PDI_ID__GRUPO_C_C_E!$Y15,""),IF($A17="TOTAL",SUM(INDIRECT("O4:O"&amp;ROW()-1)),""))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IF(AND($A17&lt;&gt;"",$A17&lt;&gt;"TOTAL"),IF(AND([9]PDI_ID__GRUPO_C_C_E!$AB15&lt;&gt;"",[9]PDI_ID__GRUPO_C_C_E!$AB15&lt;&gt;0),[9]PDI_ID__GRUPO_C_C_E!$AB15,""),IF($A17="TOTAL",SUM(INDIRECT("Q4:Q"&amp;ROW()-1)),""))</f>
        <v/>
      </c>
      <c r="R17" s="6" t="str">
        <f ca="1">IF(AND($A17&lt;&gt;"",$A17&lt;&gt;"TOTAL"),IF(AND([9]PDI_ID__GRUPO_C_C_E!$AD15&lt;&gt;"",[9]PDI_ID__GRUPO_C_C_E!$AD15&lt;&gt;0),[9]PDI_ID__GRUPO_C_C_E!$AD15,""),IF($A17="TOTAL",SUM(INDIRECT("R4:R"&amp;ROW()-1)),""))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IF(AND($A17&lt;&gt;"",$A17&lt;&gt;"TOTAL"),IF(AND([9]PDI_ID__GRUPO_C_C_E!$AG15&lt;&gt;"",[9]PDI_ID__GRUPO_C_C_E!$AG15&lt;&gt;0),[9]PDI_ID__GRUPO_C_C_E!$AG15,""),IF($A17="TOTAL",SUM(INDIRECT("T4:T"&amp;ROW()-1)),""))</f>
        <v/>
      </c>
      <c r="U17" s="6" t="str">
        <f ca="1">IF(AND($A17&lt;&gt;"",$A17&lt;&gt;"TOTAL"),IF(AND([9]PDI_ID__GRUPO_C_C_E!$AI15&lt;&gt;"",[9]PDI_ID__GRUPO_C_C_E!$AI15&lt;&gt;0),[9]PDI_ID__GRUPO_C_C_E!$AI15,""),IF($A17="TOTAL",SUM(INDIRECT("U4:U"&amp;ROW()-1)),""))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IF(AND($A17&lt;&gt;"",$A17&lt;&gt;"TOTAL"),IF(AND([9]PDI_ID__GRUPO_C_C_E!$AL15&lt;&gt;"",[9]PDI_ID__GRUPO_C_C_E!$AL15&lt;&gt;0),[9]PDI_ID__GRUPO_C_C_E!$AL15,""),IF($A17="TOTAL",SUM(INDIRECT("W4:W"&amp;ROW()-1)),""))</f>
        <v/>
      </c>
      <c r="X17" s="6" t="str">
        <f ca="1">IF(AND($A17&lt;&gt;"",$A17&lt;&gt;"TOTAL"),IF(AND([9]PDI_ID__GRUPO_C_C_E!$AN15&lt;&gt;"",[9]PDI_ID__GRUPO_C_C_E!$AN15&lt;&gt;0),[9]PDI_ID__GRUPO_C_C_E!$AN15,""),IF($A17="TOTAL",SUM(INDIRECT("X4:X"&amp;ROW()-1)),""))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IF(AND($A17&lt;&gt;"",$A17&lt;&gt;"TOTAL"),IF(AND([9]PDI_ID__GRUPO_C_C_E!$AQ15&lt;&gt;"",[9]PDI_ID__GRUPO_C_C_E!$AQ15&lt;&gt;0),[9]PDI_ID__GRUPO_C_C_E!$AQ15,""),IF($A17="TOTAL",SUM(INDIRECT("Z4:Z"&amp;ROW()-1)),""))</f>
        <v/>
      </c>
      <c r="AA17" s="6" t="str">
        <f ca="1">IF(AND($A17&lt;&gt;"",$A17&lt;&gt;"TOTAL"),IF(AND([9]PDI_ID__GRUPO_C_C_E!$AS15&lt;&gt;"",[9]PDI_ID__GRUPO_C_C_E!$AS15&lt;&gt;0),[9]PDI_ID__GRUPO_C_C_E!$AS15,""),IF($A17="TOTAL",SUM(INDIRECT("AA4:AA"&amp;ROW()-1)),""))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IF(AND($A17&lt;&gt;"",$A17&lt;&gt;"TOTAL"),IF(AND([9]PDI_ID__GRUPO_C_C_E!$AV15&lt;&gt;"",[9]PDI_ID__GRUPO_C_C_E!$AV15&lt;&gt;0),[9]PDI_ID__GRUPO_C_C_E!$AV15,""),IF($A17="TOTAL",SUM(INDIRECT("AC4:AC"&amp;ROW()-1)),""))</f>
        <v/>
      </c>
      <c r="AD17" s="6" t="str">
        <f ca="1">IF(AND($A17&lt;&gt;"",$A17&lt;&gt;"TOTAL"),IF(AND([9]PDI_ID__GRUPO_C_C_E!$AX15&lt;&gt;"",[9]PDI_ID__GRUPO_C_C_E!$AX15&lt;&gt;0),[9]PDI_ID__GRUPO_C_C_E!$AX15,""),IF($A17="TOTAL",SUM(INDIRECT("AD4:AD"&amp;ROW()-1)),""))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IF(AND($A17&lt;&gt;"",$A17&lt;&gt;"TOTAL"),IF(AND([9]PDI_ID__GRUPO_C_C_E!$BA15&lt;&gt;"",[9]PDI_ID__GRUPO_C_C_E!$BA15&lt;&gt;0),[9]PDI_ID__GRUPO_C_C_E!$BA15,""),IF($A17="TOTAL",SUM(INDIRECT("AF4:AF"&amp;ROW()-1)),""))</f>
        <v/>
      </c>
      <c r="AG17" s="6" t="str">
        <f ca="1">IF(AND($A17&lt;&gt;"",$A17&lt;&gt;"TOTAL"),IF(AND([9]PDI_ID__GRUPO_C_C_E!$BC15&lt;&gt;"",[9]PDI_ID__GRUPO_C_C_E!$BC15&lt;&gt;0),[9]PDI_ID__GRUPO_C_C_E!$BC15,""),IF($A17="TOTAL",SUM(INDIRECT("AG4:AG"&amp;ROW()-1)),""))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IF(AND($A17&lt;&gt;"",$A17&lt;&gt;"TOTAL"),IF(AND([9]PDI_ID__GRUPO_C_C_E!$BF15&lt;&gt;"",[9]PDI_ID__GRUPO_C_C_E!$BF15&lt;&gt;0),[9]PDI_ID__GRUPO_C_C_E!$BF15,""),IF($A17="TOTAL",SUM(INDIRECT("AI4:AI"&amp;ROW()-1)),""))</f>
        <v/>
      </c>
      <c r="AJ17" s="6" t="str">
        <f ca="1">IF(AND($A17&lt;&gt;"",$A17&lt;&gt;"TOTAL"),IF(AND([9]PDI_ID__GRUPO_C_C_E!$BH15&lt;&gt;"",[9]PDI_ID__GRUPO_C_C_E!$BH15&lt;&gt;0),[9]PDI_ID__GRUPO_C_C_E!$BH15,""),IF($A17="TOTAL",SUM(INDIRECT("AJ4:AJ"&amp;ROW()-1)),""))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IF(AND($A17&lt;&gt;"",$A17&lt;&gt;"TOTAL"),IF(AND([9]PDI_ID__GRUPO_C_C_E!$BK15&lt;&gt;"",[9]PDI_ID__GRUPO_C_C_E!$BK15&lt;&gt;0),[9]PDI_ID__GRUPO_C_C_E!$BK15,""),IF($A17="TOTAL",SUM(INDIRECT("AL4:AL"&amp;ROW()-1)),""))</f>
        <v/>
      </c>
      <c r="AM17" s="6" t="str">
        <f ca="1">IF(AND($A17&lt;&gt;"",$A17&lt;&gt;"TOTAL"),IF(AND([9]PDI_ID__GRUPO_C_C_E!$BM15&lt;&gt;"",[9]PDI_ID__GRUPO_C_C_E!$BM15&lt;&gt;0),[9]PDI_ID__GRUPO_C_C_E!$BM15,""),IF($A17="TOTAL",SUM(INDIRECT("AM4:AM"&amp;ROW()-1)),""))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IF(AND($A17&lt;&gt;"",$A17&lt;&gt;"TOTAL"),IF(AND([9]PDI_ID__GRUPO_C_C_E!$BP15&lt;&gt;"",[9]PDI_ID__GRUPO_C_C_E!$BP15&lt;&gt;0),[9]PDI_ID__GRUPO_C_C_E!$BP15,""),IF($A17="TOTAL",SUM(INDIRECT("AO4:AO"&amp;ROW()-1)),""))</f>
        <v/>
      </c>
      <c r="AP17" s="6" t="str">
        <f ca="1">IF(AND($A17&lt;&gt;"",$A17&lt;&gt;"TOTAL"),IF(AND([9]PDI_ID__GRUPO_C_C_E!$BR15&lt;&gt;"",[9]PDI_ID__GRUPO_C_C_E!$BR15&lt;&gt;0),[9]PDI_ID__GRUPO_C_C_E!$BR15,""),IF($A17="TOTAL",SUM(INDIRECT("AP4:AP"&amp;ROW()-1)),""))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IF(AND($A17&lt;&gt;"",$A17&lt;&gt;"TOTAL"),IF(AND([9]PDI_ID__GRUPO_C_C_E!$BU15&lt;&gt;"",[9]PDI_ID__GRUPO_C_C_E!$BU15&lt;&gt;0),[9]PDI_ID__GRUPO_C_C_E!$BU15,""),IF($A17="TOTAL",SUM(INDIRECT("AR4:AR"&amp;ROW()-1)),""))</f>
        <v/>
      </c>
      <c r="AS17" s="6" t="str">
        <f ca="1">IF(AND($A17&lt;&gt;"",$A17&lt;&gt;"TOTAL"),IF(AND([9]PDI_ID__GRUPO_C_C_E!$BW15&lt;&gt;"",[9]PDI_ID__GRUPO_C_C_E!$BW15&lt;&gt;0),[9]PDI_ID__GRUPO_C_C_E!$BW15,""),IF($A17="TOTAL",SUM(INDIRECT("AS4:AS"&amp;ROW()-1)),""))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IF(AND($A17&lt;&gt;"",$A17&lt;&gt;"TOTAL"),IF(AND([9]PDI_ID__GRUPO_C_C_E!$BZ15&lt;&gt;"",[9]PDI_ID__GRUPO_C_C_E!$BZ15&lt;&gt;0),[9]PDI_ID__GRUPO_C_C_E!$BZ15,""),IF($A17="TOTAL",SUM(INDIRECT("AU4:AU"&amp;ROW()-1)),""))</f>
        <v/>
      </c>
      <c r="AV17" s="6" t="str">
        <f ca="1">IF(AND($A17&lt;&gt;"",$A17&lt;&gt;"TOTAL"),IF(AND([9]PDI_ID__GRUPO_C_C_E!$CB15&lt;&gt;"",[9]PDI_ID__GRUPO_C_C_E!$CB15&lt;&gt;0),[9]PDI_ID__GRUPO_C_C_E!$CB15,""),IF($A17="TOTAL",SUM(INDIRECT("AV4:AV"&amp;ROW()-1)),""))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IF(AND($A17&lt;&gt;"",$A17&lt;&gt;"TOTAL"),IF(AND([9]PDI_ID__GRUPO_C_C_E!$CE15&lt;&gt;"",[9]PDI_ID__GRUPO_C_C_E!$CE15&lt;&gt;0),[9]PDI_ID__GRUPO_C_C_E!$CE15,""),IF($A17="TOTAL",SUM(INDIRECT("AX4:AX"&amp;ROW()-1)),""))</f>
        <v/>
      </c>
      <c r="AY17" s="6" t="str">
        <f ca="1">IF(AND($A17&lt;&gt;"",$A17&lt;&gt;"TOTAL"),IF(AND([9]PDI_ID__GRUPO_C_C_E!$CG15&lt;&gt;"",[9]PDI_ID__GRUPO_C_C_E!$CG15&lt;&gt;0),[9]PDI_ID__GRUPO_C_C_E!$CG15,""),IF($A17="TOTAL",SUM(INDIRECT("AY4:AY"&amp;ROW()-1)),""))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IF(AND($A17&lt;&gt;"",$A17&lt;&gt;"TOTAL"),IF(AND([9]PDI_ID__GRUPO_C_C_E!$CJ15&lt;&gt;"",[9]PDI_ID__GRUPO_C_C_E!$CJ15&lt;&gt;0),[9]PDI_ID__GRUPO_C_C_E!$CJ15,""),IF($A17="TOTAL",SUM(INDIRECT("BA4:BA"&amp;ROW()-1)),""))</f>
        <v/>
      </c>
      <c r="BB17" s="6" t="str">
        <f ca="1">IF(AND($A17&lt;&gt;"",$A17&lt;&gt;"TOTAL"),IF(AND([9]PDI_ID__GRUPO_C_C_E!$CL15&lt;&gt;"",[9]PDI_ID__GRUPO_C_C_E!$CL15&lt;&gt;0),[9]PDI_ID__GRUPO_C_C_E!$CL15,""),IF($A17="TOTAL",SUM(INDIRECT("BB4:BB"&amp;ROW()-1)),""))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IF(AND($A17&lt;&gt;"",$A17&lt;&gt;"TOTAL"),IF(AND([9]PDI_ID__GRUPO_C_C_E!$CO15&lt;&gt;"",[9]PDI_ID__GRUPO_C_C_E!$CO15&lt;&gt;0),[9]PDI_ID__GRUPO_C_C_E!$CO15,""),IF($A17="TOTAL",SUM(INDIRECT("BD4:BD"&amp;ROW()-1)),""))</f>
        <v/>
      </c>
      <c r="BE17" s="6" t="str">
        <f ca="1">IF(AND($A17&lt;&gt;"",$A17&lt;&gt;"TOTAL"),IF(AND([9]PDI_ID__GRUPO_C_C_E!$CQ15&lt;&gt;"",[9]PDI_ID__GRUPO_C_C_E!$CQ15&lt;&gt;0),[9]PDI_ID__GRUPO_C_C_E!$CQ15,""),IF($A17="TOTAL",SUM(INDIRECT("BE4:BE"&amp;ROW()-1)),""))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IF([9]PDI_ID__GRUPO_C_C_E!$B16&lt;&gt;"",[9]PDI_ID__GRUPO_C_C_E!$B16,IF(AND([9]PDI_ID__GRUPO_C_C_E!$B16="",[9]PDI_ID__GRUPO_C_C_E!$B17="",[9]PDI_ID__GRUPO_C_C_E!$B15=""),"","TOTAL"))</f>
        <v/>
      </c>
      <c r="B18" s="6" t="str">
        <f ca="1">IF(AND($A18&lt;&gt;"",$A18&lt;&gt;"TOTAL"),IF(AND([9]PDI_ID__GRUPO_C_C_E!$C16&lt;&gt;"",[9]PDI_ID__GRUPO_C_C_E!$C16&lt;&gt;0),[9]PDI_ID__GRUPO_C_C_E!$C16,""),IF($A18="TOTAL",SUM(INDIRECT("B4:B"&amp;ROW()-1)),""))</f>
        <v/>
      </c>
      <c r="C18" s="6" t="str">
        <f ca="1">IF(AND($A18&lt;&gt;"",$A18&lt;&gt;"TOTAL"),IF(AND([9]PDI_ID__GRUPO_C_C_E!$E16&lt;&gt;"",[9]PDI_ID__GRUPO_C_C_E!$E16&lt;&gt;0),[9]PDI_ID__GRUPO_C_C_E!$E16,""),IF($A18="TOTAL",SUM(INDIRECT("C4:C"&amp;ROW()-1)),""))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IF(AND($A18&lt;&gt;"",$A18&lt;&gt;"TOTAL"),IF(AND([9]PDI_ID__GRUPO_C_C_E!$H16&lt;&gt;"",[9]PDI_ID__GRUPO_C_C_E!$H16&lt;&gt;0),[9]PDI_ID__GRUPO_C_C_E!$H16,""),IF($A18="TOTAL",SUM(INDIRECT("E4:E"&amp;ROW()-1)),""))</f>
        <v/>
      </c>
      <c r="F18" s="6" t="str">
        <f ca="1">IF(AND($A18&lt;&gt;"",$A18&lt;&gt;"TOTAL"),IF(AND([9]PDI_ID__GRUPO_C_C_E!$J16&lt;&gt;"",[9]PDI_ID__GRUPO_C_C_E!$J16&lt;&gt;0),[9]PDI_ID__GRUPO_C_C_E!$J16,""),IF($A18="TOTAL",SUM(INDIRECT("F4:F"&amp;ROW()-1)),""))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IF(AND($A18&lt;&gt;"",$A18&lt;&gt;"TOTAL"),IF(AND([9]PDI_ID__GRUPO_C_C_E!$M16&lt;&gt;"",[9]PDI_ID__GRUPO_C_C_E!$M16&lt;&gt;0),[9]PDI_ID__GRUPO_C_C_E!$M16,""),IF($A18="TOTAL",SUM(INDIRECT("H4:H"&amp;ROW()-1)),""))</f>
        <v/>
      </c>
      <c r="I18" s="6" t="str">
        <f ca="1">IF(AND($A18&lt;&gt;"",$A18&lt;&gt;"TOTAL"),IF(AND([9]PDI_ID__GRUPO_C_C_E!$O16&lt;&gt;"",[9]PDI_ID__GRUPO_C_C_E!$O16&lt;&gt;0),[9]PDI_ID__GRUPO_C_C_E!$O16,""),IF($A18="TOTAL",SUM(INDIRECT("I4:I"&amp;ROW()-1)),""))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IF(AND($A18&lt;&gt;"",$A18&lt;&gt;"TOTAL"),IF(AND([9]PDI_ID__GRUPO_C_C_E!$R16&lt;&gt;"",[9]PDI_ID__GRUPO_C_C_E!$R16&lt;&gt;0),[9]PDI_ID__GRUPO_C_C_E!$R16,""),IF($A18="TOTAL",SUM(INDIRECT("K4:K"&amp;ROW()-1)),""))</f>
        <v/>
      </c>
      <c r="L18" s="6" t="str">
        <f ca="1">IF(AND($A18&lt;&gt;"",$A18&lt;&gt;"TOTAL"),IF(AND([9]PDI_ID__GRUPO_C_C_E!$T16&lt;&gt;"",[9]PDI_ID__GRUPO_C_C_E!$T16&lt;&gt;0),[9]PDI_ID__GRUPO_C_C_E!$T16,""),IF($A18="TOTAL",SUM(INDIRECT("L4:L"&amp;ROW()-1)),""))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IF(AND($A18&lt;&gt;"",$A18&lt;&gt;"TOTAL"),IF(AND([9]PDI_ID__GRUPO_C_C_E!$W16&lt;&gt;"",[9]PDI_ID__GRUPO_C_C_E!$W16&lt;&gt;0),[9]PDI_ID__GRUPO_C_C_E!$W16,""),IF($A18="TOTAL",SUM(INDIRECT("N4:N"&amp;ROW()-1)),""))</f>
        <v/>
      </c>
      <c r="O18" s="6" t="str">
        <f ca="1">IF(AND($A18&lt;&gt;"",$A18&lt;&gt;"TOTAL"),IF(AND([9]PDI_ID__GRUPO_C_C_E!$Y16&lt;&gt;"",[9]PDI_ID__GRUPO_C_C_E!$Y16&lt;&gt;0),[9]PDI_ID__GRUPO_C_C_E!$Y16,""),IF($A18="TOTAL",SUM(INDIRECT("O4:O"&amp;ROW()-1)),""))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IF(AND($A18&lt;&gt;"",$A18&lt;&gt;"TOTAL"),IF(AND([9]PDI_ID__GRUPO_C_C_E!$AB16&lt;&gt;"",[9]PDI_ID__GRUPO_C_C_E!$AB16&lt;&gt;0),[9]PDI_ID__GRUPO_C_C_E!$AB16,""),IF($A18="TOTAL",SUM(INDIRECT("Q4:Q"&amp;ROW()-1)),""))</f>
        <v/>
      </c>
      <c r="R18" s="6" t="str">
        <f ca="1">IF(AND($A18&lt;&gt;"",$A18&lt;&gt;"TOTAL"),IF(AND([9]PDI_ID__GRUPO_C_C_E!$AD16&lt;&gt;"",[9]PDI_ID__GRUPO_C_C_E!$AD16&lt;&gt;0),[9]PDI_ID__GRUPO_C_C_E!$AD16,""),IF($A18="TOTAL",SUM(INDIRECT("R4:R"&amp;ROW()-1)),""))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IF(AND($A18&lt;&gt;"",$A18&lt;&gt;"TOTAL"),IF(AND([9]PDI_ID__GRUPO_C_C_E!$AG16&lt;&gt;"",[9]PDI_ID__GRUPO_C_C_E!$AG16&lt;&gt;0),[9]PDI_ID__GRUPO_C_C_E!$AG16,""),IF($A18="TOTAL",SUM(INDIRECT("T4:T"&amp;ROW()-1)),""))</f>
        <v/>
      </c>
      <c r="U18" s="6" t="str">
        <f ca="1">IF(AND($A18&lt;&gt;"",$A18&lt;&gt;"TOTAL"),IF(AND([9]PDI_ID__GRUPO_C_C_E!$AI16&lt;&gt;"",[9]PDI_ID__GRUPO_C_C_E!$AI16&lt;&gt;0),[9]PDI_ID__GRUPO_C_C_E!$AI16,""),IF($A18="TOTAL",SUM(INDIRECT("U4:U"&amp;ROW()-1)),""))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IF(AND($A18&lt;&gt;"",$A18&lt;&gt;"TOTAL"),IF(AND([9]PDI_ID__GRUPO_C_C_E!$AL16&lt;&gt;"",[9]PDI_ID__GRUPO_C_C_E!$AL16&lt;&gt;0),[9]PDI_ID__GRUPO_C_C_E!$AL16,""),IF($A18="TOTAL",SUM(INDIRECT("W4:W"&amp;ROW()-1)),""))</f>
        <v/>
      </c>
      <c r="X18" s="6" t="str">
        <f ca="1">IF(AND($A18&lt;&gt;"",$A18&lt;&gt;"TOTAL"),IF(AND([9]PDI_ID__GRUPO_C_C_E!$AN16&lt;&gt;"",[9]PDI_ID__GRUPO_C_C_E!$AN16&lt;&gt;0),[9]PDI_ID__GRUPO_C_C_E!$AN16,""),IF($A18="TOTAL",SUM(INDIRECT("X4:X"&amp;ROW()-1)),""))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IF(AND($A18&lt;&gt;"",$A18&lt;&gt;"TOTAL"),IF(AND([9]PDI_ID__GRUPO_C_C_E!$AQ16&lt;&gt;"",[9]PDI_ID__GRUPO_C_C_E!$AQ16&lt;&gt;0),[9]PDI_ID__GRUPO_C_C_E!$AQ16,""),IF($A18="TOTAL",SUM(INDIRECT("Z4:Z"&amp;ROW()-1)),""))</f>
        <v/>
      </c>
      <c r="AA18" s="6" t="str">
        <f ca="1">IF(AND($A18&lt;&gt;"",$A18&lt;&gt;"TOTAL"),IF(AND([9]PDI_ID__GRUPO_C_C_E!$AS16&lt;&gt;"",[9]PDI_ID__GRUPO_C_C_E!$AS16&lt;&gt;0),[9]PDI_ID__GRUPO_C_C_E!$AS16,""),IF($A18="TOTAL",SUM(INDIRECT("AA4:AA"&amp;ROW()-1)),""))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IF(AND($A18&lt;&gt;"",$A18&lt;&gt;"TOTAL"),IF(AND([9]PDI_ID__GRUPO_C_C_E!$AV16&lt;&gt;"",[9]PDI_ID__GRUPO_C_C_E!$AV16&lt;&gt;0),[9]PDI_ID__GRUPO_C_C_E!$AV16,""),IF($A18="TOTAL",SUM(INDIRECT("AC4:AC"&amp;ROW()-1)),""))</f>
        <v/>
      </c>
      <c r="AD18" s="6" t="str">
        <f ca="1">IF(AND($A18&lt;&gt;"",$A18&lt;&gt;"TOTAL"),IF(AND([9]PDI_ID__GRUPO_C_C_E!$AX16&lt;&gt;"",[9]PDI_ID__GRUPO_C_C_E!$AX16&lt;&gt;0),[9]PDI_ID__GRUPO_C_C_E!$AX16,""),IF($A18="TOTAL",SUM(INDIRECT("AD4:AD"&amp;ROW()-1)),""))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IF(AND($A18&lt;&gt;"",$A18&lt;&gt;"TOTAL"),IF(AND([9]PDI_ID__GRUPO_C_C_E!$BA16&lt;&gt;"",[9]PDI_ID__GRUPO_C_C_E!$BA16&lt;&gt;0),[9]PDI_ID__GRUPO_C_C_E!$BA16,""),IF($A18="TOTAL",SUM(INDIRECT("AF4:AF"&amp;ROW()-1)),""))</f>
        <v/>
      </c>
      <c r="AG18" s="6" t="str">
        <f ca="1">IF(AND($A18&lt;&gt;"",$A18&lt;&gt;"TOTAL"),IF(AND([9]PDI_ID__GRUPO_C_C_E!$BC16&lt;&gt;"",[9]PDI_ID__GRUPO_C_C_E!$BC16&lt;&gt;0),[9]PDI_ID__GRUPO_C_C_E!$BC16,""),IF($A18="TOTAL",SUM(INDIRECT("AG4:AG"&amp;ROW()-1)),""))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IF(AND($A18&lt;&gt;"",$A18&lt;&gt;"TOTAL"),IF(AND([9]PDI_ID__GRUPO_C_C_E!$BF16&lt;&gt;"",[9]PDI_ID__GRUPO_C_C_E!$BF16&lt;&gt;0),[9]PDI_ID__GRUPO_C_C_E!$BF16,""),IF($A18="TOTAL",SUM(INDIRECT("AI4:AI"&amp;ROW()-1)),""))</f>
        <v/>
      </c>
      <c r="AJ18" s="6" t="str">
        <f ca="1">IF(AND($A18&lt;&gt;"",$A18&lt;&gt;"TOTAL"),IF(AND([9]PDI_ID__GRUPO_C_C_E!$BH16&lt;&gt;"",[9]PDI_ID__GRUPO_C_C_E!$BH16&lt;&gt;0),[9]PDI_ID__GRUPO_C_C_E!$BH16,""),IF($A18="TOTAL",SUM(INDIRECT("AJ4:AJ"&amp;ROW()-1)),""))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IF(AND($A18&lt;&gt;"",$A18&lt;&gt;"TOTAL"),IF(AND([9]PDI_ID__GRUPO_C_C_E!$BK16&lt;&gt;"",[9]PDI_ID__GRUPO_C_C_E!$BK16&lt;&gt;0),[9]PDI_ID__GRUPO_C_C_E!$BK16,""),IF($A18="TOTAL",SUM(INDIRECT("AL4:AL"&amp;ROW()-1)),""))</f>
        <v/>
      </c>
      <c r="AM18" s="6" t="str">
        <f ca="1">IF(AND($A18&lt;&gt;"",$A18&lt;&gt;"TOTAL"),IF(AND([9]PDI_ID__GRUPO_C_C_E!$BM16&lt;&gt;"",[9]PDI_ID__GRUPO_C_C_E!$BM16&lt;&gt;0),[9]PDI_ID__GRUPO_C_C_E!$BM16,""),IF($A18="TOTAL",SUM(INDIRECT("AM4:AM"&amp;ROW()-1)),""))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IF(AND($A18&lt;&gt;"",$A18&lt;&gt;"TOTAL"),IF(AND([9]PDI_ID__GRUPO_C_C_E!$BP16&lt;&gt;"",[9]PDI_ID__GRUPO_C_C_E!$BP16&lt;&gt;0),[9]PDI_ID__GRUPO_C_C_E!$BP16,""),IF($A18="TOTAL",SUM(INDIRECT("AO4:AO"&amp;ROW()-1)),""))</f>
        <v/>
      </c>
      <c r="AP18" s="6" t="str">
        <f ca="1">IF(AND($A18&lt;&gt;"",$A18&lt;&gt;"TOTAL"),IF(AND([9]PDI_ID__GRUPO_C_C_E!$BR16&lt;&gt;"",[9]PDI_ID__GRUPO_C_C_E!$BR16&lt;&gt;0),[9]PDI_ID__GRUPO_C_C_E!$BR16,""),IF($A18="TOTAL",SUM(INDIRECT("AP4:AP"&amp;ROW()-1)),""))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IF(AND($A18&lt;&gt;"",$A18&lt;&gt;"TOTAL"),IF(AND([9]PDI_ID__GRUPO_C_C_E!$BU16&lt;&gt;"",[9]PDI_ID__GRUPO_C_C_E!$BU16&lt;&gt;0),[9]PDI_ID__GRUPO_C_C_E!$BU16,""),IF($A18="TOTAL",SUM(INDIRECT("AR4:AR"&amp;ROW()-1)),""))</f>
        <v/>
      </c>
      <c r="AS18" s="6" t="str">
        <f ca="1">IF(AND($A18&lt;&gt;"",$A18&lt;&gt;"TOTAL"),IF(AND([9]PDI_ID__GRUPO_C_C_E!$BW16&lt;&gt;"",[9]PDI_ID__GRUPO_C_C_E!$BW16&lt;&gt;0),[9]PDI_ID__GRUPO_C_C_E!$BW16,""),IF($A18="TOTAL",SUM(INDIRECT("AS4:AS"&amp;ROW()-1)),""))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IF(AND($A18&lt;&gt;"",$A18&lt;&gt;"TOTAL"),IF(AND([9]PDI_ID__GRUPO_C_C_E!$BZ16&lt;&gt;"",[9]PDI_ID__GRUPO_C_C_E!$BZ16&lt;&gt;0),[9]PDI_ID__GRUPO_C_C_E!$BZ16,""),IF($A18="TOTAL",SUM(INDIRECT("AU4:AU"&amp;ROW()-1)),""))</f>
        <v/>
      </c>
      <c r="AV18" s="6" t="str">
        <f ca="1">IF(AND($A18&lt;&gt;"",$A18&lt;&gt;"TOTAL"),IF(AND([9]PDI_ID__GRUPO_C_C_E!$CB16&lt;&gt;"",[9]PDI_ID__GRUPO_C_C_E!$CB16&lt;&gt;0),[9]PDI_ID__GRUPO_C_C_E!$CB16,""),IF($A18="TOTAL",SUM(INDIRECT("AV4:AV"&amp;ROW()-1)),""))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IF(AND($A18&lt;&gt;"",$A18&lt;&gt;"TOTAL"),IF(AND([9]PDI_ID__GRUPO_C_C_E!$CE16&lt;&gt;"",[9]PDI_ID__GRUPO_C_C_E!$CE16&lt;&gt;0),[9]PDI_ID__GRUPO_C_C_E!$CE16,""),IF($A18="TOTAL",SUM(INDIRECT("AX4:AX"&amp;ROW()-1)),""))</f>
        <v/>
      </c>
      <c r="AY18" s="6" t="str">
        <f ca="1">IF(AND($A18&lt;&gt;"",$A18&lt;&gt;"TOTAL"),IF(AND([9]PDI_ID__GRUPO_C_C_E!$CG16&lt;&gt;"",[9]PDI_ID__GRUPO_C_C_E!$CG16&lt;&gt;0),[9]PDI_ID__GRUPO_C_C_E!$CG16,""),IF($A18="TOTAL",SUM(INDIRECT("AY4:AY"&amp;ROW()-1)),""))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IF(AND($A18&lt;&gt;"",$A18&lt;&gt;"TOTAL"),IF(AND([9]PDI_ID__GRUPO_C_C_E!$CJ16&lt;&gt;"",[9]PDI_ID__GRUPO_C_C_E!$CJ16&lt;&gt;0),[9]PDI_ID__GRUPO_C_C_E!$CJ16,""),IF($A18="TOTAL",SUM(INDIRECT("BA4:BA"&amp;ROW()-1)),""))</f>
        <v/>
      </c>
      <c r="BB18" s="6" t="str">
        <f ca="1">IF(AND($A18&lt;&gt;"",$A18&lt;&gt;"TOTAL"),IF(AND([9]PDI_ID__GRUPO_C_C_E!$CL16&lt;&gt;"",[9]PDI_ID__GRUPO_C_C_E!$CL16&lt;&gt;0),[9]PDI_ID__GRUPO_C_C_E!$CL16,""),IF($A18="TOTAL",SUM(INDIRECT("BB4:BB"&amp;ROW()-1)),""))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IF(AND($A18&lt;&gt;"",$A18&lt;&gt;"TOTAL"),IF(AND([9]PDI_ID__GRUPO_C_C_E!$CO16&lt;&gt;"",[9]PDI_ID__GRUPO_C_C_E!$CO16&lt;&gt;0),[9]PDI_ID__GRUPO_C_C_E!$CO16,""),IF($A18="TOTAL",SUM(INDIRECT("BD4:BD"&amp;ROW()-1)),""))</f>
        <v/>
      </c>
      <c r="BE18" s="6" t="str">
        <f ca="1">IF(AND($A18&lt;&gt;"",$A18&lt;&gt;"TOTAL"),IF(AND([9]PDI_ID__GRUPO_C_C_E!$CQ16&lt;&gt;"",[9]PDI_ID__GRUPO_C_C_E!$CQ16&lt;&gt;0),[9]PDI_ID__GRUPO_C_C_E!$CQ16,""),IF($A18="TOTAL",SUM(INDIRECT("BE4:BE"&amp;ROW()-1)),""))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IF([9]PDI_ID__GRUPO_C_C_E!$B17&lt;&gt;"",[9]PDI_ID__GRUPO_C_C_E!$B17,IF(AND([9]PDI_ID__GRUPO_C_C_E!$B17="",[9]PDI_ID__GRUPO_C_C_E!$B18="",[9]PDI_ID__GRUPO_C_C_E!$B16=""),"","TOTAL"))</f>
        <v/>
      </c>
      <c r="B19" s="6" t="str">
        <f ca="1">IF(AND($A19&lt;&gt;"",$A19&lt;&gt;"TOTAL"),IF(AND([9]PDI_ID__GRUPO_C_C_E!$C17&lt;&gt;"",[9]PDI_ID__GRUPO_C_C_E!$C17&lt;&gt;0),[9]PDI_ID__GRUPO_C_C_E!$C17,""),IF($A19="TOTAL",SUM(INDIRECT("B4:B"&amp;ROW()-1)),""))</f>
        <v/>
      </c>
      <c r="C19" s="6" t="str">
        <f ca="1">IF(AND($A19&lt;&gt;"",$A19&lt;&gt;"TOTAL"),IF(AND([9]PDI_ID__GRUPO_C_C_E!$E17&lt;&gt;"",[9]PDI_ID__GRUPO_C_C_E!$E17&lt;&gt;0),[9]PDI_ID__GRUPO_C_C_E!$E17,""),IF($A19="TOTAL",SUM(INDIRECT("C4:C"&amp;ROW()-1)),""))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IF(AND($A19&lt;&gt;"",$A19&lt;&gt;"TOTAL"),IF(AND([9]PDI_ID__GRUPO_C_C_E!$H17&lt;&gt;"",[9]PDI_ID__GRUPO_C_C_E!$H17&lt;&gt;0),[9]PDI_ID__GRUPO_C_C_E!$H17,""),IF($A19="TOTAL",SUM(INDIRECT("E4:E"&amp;ROW()-1)),""))</f>
        <v/>
      </c>
      <c r="F19" s="6" t="str">
        <f ca="1">IF(AND($A19&lt;&gt;"",$A19&lt;&gt;"TOTAL"),IF(AND([9]PDI_ID__GRUPO_C_C_E!$J17&lt;&gt;"",[9]PDI_ID__GRUPO_C_C_E!$J17&lt;&gt;0),[9]PDI_ID__GRUPO_C_C_E!$J17,""),IF($A19="TOTAL",SUM(INDIRECT("F4:F"&amp;ROW()-1)),""))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IF(AND($A19&lt;&gt;"",$A19&lt;&gt;"TOTAL"),IF(AND([9]PDI_ID__GRUPO_C_C_E!$M17&lt;&gt;"",[9]PDI_ID__GRUPO_C_C_E!$M17&lt;&gt;0),[9]PDI_ID__GRUPO_C_C_E!$M17,""),IF($A19="TOTAL",SUM(INDIRECT("H4:H"&amp;ROW()-1)),""))</f>
        <v/>
      </c>
      <c r="I19" s="6" t="str">
        <f ca="1">IF(AND($A19&lt;&gt;"",$A19&lt;&gt;"TOTAL"),IF(AND([9]PDI_ID__GRUPO_C_C_E!$O17&lt;&gt;"",[9]PDI_ID__GRUPO_C_C_E!$O17&lt;&gt;0),[9]PDI_ID__GRUPO_C_C_E!$O17,""),IF($A19="TOTAL",SUM(INDIRECT("I4:I"&amp;ROW()-1)),""))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IF(AND($A19&lt;&gt;"",$A19&lt;&gt;"TOTAL"),IF(AND([9]PDI_ID__GRUPO_C_C_E!$R17&lt;&gt;"",[9]PDI_ID__GRUPO_C_C_E!$R17&lt;&gt;0),[9]PDI_ID__GRUPO_C_C_E!$R17,""),IF($A19="TOTAL",SUM(INDIRECT("K4:K"&amp;ROW()-1)),""))</f>
        <v/>
      </c>
      <c r="L19" s="6" t="str">
        <f ca="1">IF(AND($A19&lt;&gt;"",$A19&lt;&gt;"TOTAL"),IF(AND([9]PDI_ID__GRUPO_C_C_E!$T17&lt;&gt;"",[9]PDI_ID__GRUPO_C_C_E!$T17&lt;&gt;0),[9]PDI_ID__GRUPO_C_C_E!$T17,""),IF($A19="TOTAL",SUM(INDIRECT("L4:L"&amp;ROW()-1)),""))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IF(AND($A19&lt;&gt;"",$A19&lt;&gt;"TOTAL"),IF(AND([9]PDI_ID__GRUPO_C_C_E!$W17&lt;&gt;"",[9]PDI_ID__GRUPO_C_C_E!$W17&lt;&gt;0),[9]PDI_ID__GRUPO_C_C_E!$W17,""),IF($A19="TOTAL",SUM(INDIRECT("N4:N"&amp;ROW()-1)),""))</f>
        <v/>
      </c>
      <c r="O19" s="6" t="str">
        <f ca="1">IF(AND($A19&lt;&gt;"",$A19&lt;&gt;"TOTAL"),IF(AND([9]PDI_ID__GRUPO_C_C_E!$Y17&lt;&gt;"",[9]PDI_ID__GRUPO_C_C_E!$Y17&lt;&gt;0),[9]PDI_ID__GRUPO_C_C_E!$Y17,""),IF($A19="TOTAL",SUM(INDIRECT("O4:O"&amp;ROW()-1)),""))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IF(AND($A19&lt;&gt;"",$A19&lt;&gt;"TOTAL"),IF(AND([9]PDI_ID__GRUPO_C_C_E!$AB17&lt;&gt;"",[9]PDI_ID__GRUPO_C_C_E!$AB17&lt;&gt;0),[9]PDI_ID__GRUPO_C_C_E!$AB17,""),IF($A19="TOTAL",SUM(INDIRECT("Q4:Q"&amp;ROW()-1)),""))</f>
        <v/>
      </c>
      <c r="R19" s="6" t="str">
        <f ca="1">IF(AND($A19&lt;&gt;"",$A19&lt;&gt;"TOTAL"),IF(AND([9]PDI_ID__GRUPO_C_C_E!$AD17&lt;&gt;"",[9]PDI_ID__GRUPO_C_C_E!$AD17&lt;&gt;0),[9]PDI_ID__GRUPO_C_C_E!$AD17,""),IF($A19="TOTAL",SUM(INDIRECT("R4:R"&amp;ROW()-1)),""))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IF(AND($A19&lt;&gt;"",$A19&lt;&gt;"TOTAL"),IF(AND([9]PDI_ID__GRUPO_C_C_E!$AG17&lt;&gt;"",[9]PDI_ID__GRUPO_C_C_E!$AG17&lt;&gt;0),[9]PDI_ID__GRUPO_C_C_E!$AG17,""),IF($A19="TOTAL",SUM(INDIRECT("T4:T"&amp;ROW()-1)),""))</f>
        <v/>
      </c>
      <c r="U19" s="6" t="str">
        <f ca="1">IF(AND($A19&lt;&gt;"",$A19&lt;&gt;"TOTAL"),IF(AND([9]PDI_ID__GRUPO_C_C_E!$AI17&lt;&gt;"",[9]PDI_ID__GRUPO_C_C_E!$AI17&lt;&gt;0),[9]PDI_ID__GRUPO_C_C_E!$AI17,""),IF($A19="TOTAL",SUM(INDIRECT("U4:U"&amp;ROW()-1)),""))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IF(AND($A19&lt;&gt;"",$A19&lt;&gt;"TOTAL"),IF(AND([9]PDI_ID__GRUPO_C_C_E!$AL17&lt;&gt;"",[9]PDI_ID__GRUPO_C_C_E!$AL17&lt;&gt;0),[9]PDI_ID__GRUPO_C_C_E!$AL17,""),IF($A19="TOTAL",SUM(INDIRECT("W4:W"&amp;ROW()-1)),""))</f>
        <v/>
      </c>
      <c r="X19" s="6" t="str">
        <f ca="1">IF(AND($A19&lt;&gt;"",$A19&lt;&gt;"TOTAL"),IF(AND([9]PDI_ID__GRUPO_C_C_E!$AN17&lt;&gt;"",[9]PDI_ID__GRUPO_C_C_E!$AN17&lt;&gt;0),[9]PDI_ID__GRUPO_C_C_E!$AN17,""),IF($A19="TOTAL",SUM(INDIRECT("X4:X"&amp;ROW()-1)),""))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IF(AND($A19&lt;&gt;"",$A19&lt;&gt;"TOTAL"),IF(AND([9]PDI_ID__GRUPO_C_C_E!$AQ17&lt;&gt;"",[9]PDI_ID__GRUPO_C_C_E!$AQ17&lt;&gt;0),[9]PDI_ID__GRUPO_C_C_E!$AQ17,""),IF($A19="TOTAL",SUM(INDIRECT("Z4:Z"&amp;ROW()-1)),""))</f>
        <v/>
      </c>
      <c r="AA19" s="6" t="str">
        <f ca="1">IF(AND($A19&lt;&gt;"",$A19&lt;&gt;"TOTAL"),IF(AND([9]PDI_ID__GRUPO_C_C_E!$AS17&lt;&gt;"",[9]PDI_ID__GRUPO_C_C_E!$AS17&lt;&gt;0),[9]PDI_ID__GRUPO_C_C_E!$AS17,""),IF($A19="TOTAL",SUM(INDIRECT("AA4:AA"&amp;ROW()-1)),""))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IF(AND($A19&lt;&gt;"",$A19&lt;&gt;"TOTAL"),IF(AND([9]PDI_ID__GRUPO_C_C_E!$AV17&lt;&gt;"",[9]PDI_ID__GRUPO_C_C_E!$AV17&lt;&gt;0),[9]PDI_ID__GRUPO_C_C_E!$AV17,""),IF($A19="TOTAL",SUM(INDIRECT("AC4:AC"&amp;ROW()-1)),""))</f>
        <v/>
      </c>
      <c r="AD19" s="6" t="str">
        <f ca="1">IF(AND($A19&lt;&gt;"",$A19&lt;&gt;"TOTAL"),IF(AND([9]PDI_ID__GRUPO_C_C_E!$AX17&lt;&gt;"",[9]PDI_ID__GRUPO_C_C_E!$AX17&lt;&gt;0),[9]PDI_ID__GRUPO_C_C_E!$AX17,""),IF($A19="TOTAL",SUM(INDIRECT("AD4:AD"&amp;ROW()-1)),""))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IF(AND($A19&lt;&gt;"",$A19&lt;&gt;"TOTAL"),IF(AND([9]PDI_ID__GRUPO_C_C_E!$BA17&lt;&gt;"",[9]PDI_ID__GRUPO_C_C_E!$BA17&lt;&gt;0),[9]PDI_ID__GRUPO_C_C_E!$BA17,""),IF($A19="TOTAL",SUM(INDIRECT("AF4:AF"&amp;ROW()-1)),""))</f>
        <v/>
      </c>
      <c r="AG19" s="6" t="str">
        <f ca="1">IF(AND($A19&lt;&gt;"",$A19&lt;&gt;"TOTAL"),IF(AND([9]PDI_ID__GRUPO_C_C_E!$BC17&lt;&gt;"",[9]PDI_ID__GRUPO_C_C_E!$BC17&lt;&gt;0),[9]PDI_ID__GRUPO_C_C_E!$BC17,""),IF($A19="TOTAL",SUM(INDIRECT("AG4:AG"&amp;ROW()-1)),""))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IF(AND($A19&lt;&gt;"",$A19&lt;&gt;"TOTAL"),IF(AND([9]PDI_ID__GRUPO_C_C_E!$BF17&lt;&gt;"",[9]PDI_ID__GRUPO_C_C_E!$BF17&lt;&gt;0),[9]PDI_ID__GRUPO_C_C_E!$BF17,""),IF($A19="TOTAL",SUM(INDIRECT("AI4:AI"&amp;ROW()-1)),""))</f>
        <v/>
      </c>
      <c r="AJ19" s="6" t="str">
        <f ca="1">IF(AND($A19&lt;&gt;"",$A19&lt;&gt;"TOTAL"),IF(AND([9]PDI_ID__GRUPO_C_C_E!$BH17&lt;&gt;"",[9]PDI_ID__GRUPO_C_C_E!$BH17&lt;&gt;0),[9]PDI_ID__GRUPO_C_C_E!$BH17,""),IF($A19="TOTAL",SUM(INDIRECT("AJ4:AJ"&amp;ROW()-1)),""))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IF(AND($A19&lt;&gt;"",$A19&lt;&gt;"TOTAL"),IF(AND([9]PDI_ID__GRUPO_C_C_E!$BK17&lt;&gt;"",[9]PDI_ID__GRUPO_C_C_E!$BK17&lt;&gt;0),[9]PDI_ID__GRUPO_C_C_E!$BK17,""),IF($A19="TOTAL",SUM(INDIRECT("AL4:AL"&amp;ROW()-1)),""))</f>
        <v/>
      </c>
      <c r="AM19" s="6" t="str">
        <f ca="1">IF(AND($A19&lt;&gt;"",$A19&lt;&gt;"TOTAL"),IF(AND([9]PDI_ID__GRUPO_C_C_E!$BM17&lt;&gt;"",[9]PDI_ID__GRUPO_C_C_E!$BM17&lt;&gt;0),[9]PDI_ID__GRUPO_C_C_E!$BM17,""),IF($A19="TOTAL",SUM(INDIRECT("AM4:AM"&amp;ROW()-1)),""))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IF(AND($A19&lt;&gt;"",$A19&lt;&gt;"TOTAL"),IF(AND([9]PDI_ID__GRUPO_C_C_E!$BP17&lt;&gt;"",[9]PDI_ID__GRUPO_C_C_E!$BP17&lt;&gt;0),[9]PDI_ID__GRUPO_C_C_E!$BP17,""),IF($A19="TOTAL",SUM(INDIRECT("AO4:AO"&amp;ROW()-1)),""))</f>
        <v/>
      </c>
      <c r="AP19" s="6" t="str">
        <f ca="1">IF(AND($A19&lt;&gt;"",$A19&lt;&gt;"TOTAL"),IF(AND([9]PDI_ID__GRUPO_C_C_E!$BR17&lt;&gt;"",[9]PDI_ID__GRUPO_C_C_E!$BR17&lt;&gt;0),[9]PDI_ID__GRUPO_C_C_E!$BR17,""),IF($A19="TOTAL",SUM(INDIRECT("AP4:AP"&amp;ROW()-1)),""))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IF(AND($A19&lt;&gt;"",$A19&lt;&gt;"TOTAL"),IF(AND([9]PDI_ID__GRUPO_C_C_E!$BU17&lt;&gt;"",[9]PDI_ID__GRUPO_C_C_E!$BU17&lt;&gt;0),[9]PDI_ID__GRUPO_C_C_E!$BU17,""),IF($A19="TOTAL",SUM(INDIRECT("AR4:AR"&amp;ROW()-1)),""))</f>
        <v/>
      </c>
      <c r="AS19" s="6" t="str">
        <f ca="1">IF(AND($A19&lt;&gt;"",$A19&lt;&gt;"TOTAL"),IF(AND([9]PDI_ID__GRUPO_C_C_E!$BW17&lt;&gt;"",[9]PDI_ID__GRUPO_C_C_E!$BW17&lt;&gt;0),[9]PDI_ID__GRUPO_C_C_E!$BW17,""),IF($A19="TOTAL",SUM(INDIRECT("AS4:AS"&amp;ROW()-1)),""))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IF(AND($A19&lt;&gt;"",$A19&lt;&gt;"TOTAL"),IF(AND([9]PDI_ID__GRUPO_C_C_E!$BZ17&lt;&gt;"",[9]PDI_ID__GRUPO_C_C_E!$BZ17&lt;&gt;0),[9]PDI_ID__GRUPO_C_C_E!$BZ17,""),IF($A19="TOTAL",SUM(INDIRECT("AU4:AU"&amp;ROW()-1)),""))</f>
        <v/>
      </c>
      <c r="AV19" s="6" t="str">
        <f ca="1">IF(AND($A19&lt;&gt;"",$A19&lt;&gt;"TOTAL"),IF(AND([9]PDI_ID__GRUPO_C_C_E!$CB17&lt;&gt;"",[9]PDI_ID__GRUPO_C_C_E!$CB17&lt;&gt;0),[9]PDI_ID__GRUPO_C_C_E!$CB17,""),IF($A19="TOTAL",SUM(INDIRECT("AV4:AV"&amp;ROW()-1)),""))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IF(AND($A19&lt;&gt;"",$A19&lt;&gt;"TOTAL"),IF(AND([9]PDI_ID__GRUPO_C_C_E!$CE17&lt;&gt;"",[9]PDI_ID__GRUPO_C_C_E!$CE17&lt;&gt;0),[9]PDI_ID__GRUPO_C_C_E!$CE17,""),IF($A19="TOTAL",SUM(INDIRECT("AX4:AX"&amp;ROW()-1)),""))</f>
        <v/>
      </c>
      <c r="AY19" s="6" t="str">
        <f ca="1">IF(AND($A19&lt;&gt;"",$A19&lt;&gt;"TOTAL"),IF(AND([9]PDI_ID__GRUPO_C_C_E!$CG17&lt;&gt;"",[9]PDI_ID__GRUPO_C_C_E!$CG17&lt;&gt;0),[9]PDI_ID__GRUPO_C_C_E!$CG17,""),IF($A19="TOTAL",SUM(INDIRECT("AY4:AY"&amp;ROW()-1)),""))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IF(AND($A19&lt;&gt;"",$A19&lt;&gt;"TOTAL"),IF(AND([9]PDI_ID__GRUPO_C_C_E!$CJ17&lt;&gt;"",[9]PDI_ID__GRUPO_C_C_E!$CJ17&lt;&gt;0),[9]PDI_ID__GRUPO_C_C_E!$CJ17,""),IF($A19="TOTAL",SUM(INDIRECT("BA4:BA"&amp;ROW()-1)),""))</f>
        <v/>
      </c>
      <c r="BB19" s="6" t="str">
        <f ca="1">IF(AND($A19&lt;&gt;"",$A19&lt;&gt;"TOTAL"),IF(AND([9]PDI_ID__GRUPO_C_C_E!$CL17&lt;&gt;"",[9]PDI_ID__GRUPO_C_C_E!$CL17&lt;&gt;0),[9]PDI_ID__GRUPO_C_C_E!$CL17,""),IF($A19="TOTAL",SUM(INDIRECT("BB4:BB"&amp;ROW()-1)),""))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IF(AND($A19&lt;&gt;"",$A19&lt;&gt;"TOTAL"),IF(AND([9]PDI_ID__GRUPO_C_C_E!$CO17&lt;&gt;"",[9]PDI_ID__GRUPO_C_C_E!$CO17&lt;&gt;0),[9]PDI_ID__GRUPO_C_C_E!$CO17,""),IF($A19="TOTAL",SUM(INDIRECT("BD4:BD"&amp;ROW()-1)),""))</f>
        <v/>
      </c>
      <c r="BE19" s="6" t="str">
        <f ca="1">IF(AND($A19&lt;&gt;"",$A19&lt;&gt;"TOTAL"),IF(AND([9]PDI_ID__GRUPO_C_C_E!$CQ17&lt;&gt;"",[9]PDI_ID__GRUPO_C_C_E!$CQ17&lt;&gt;0),[9]PDI_ID__GRUPO_C_C_E!$CQ17,""),IF($A19="TOTAL",SUM(INDIRECT("BE4:BE"&amp;ROW()-1)),""))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IF([9]PDI_ID__GRUPO_C_C_E!$B18&lt;&gt;"",[9]PDI_ID__GRUPO_C_C_E!$B18,IF(AND([9]PDI_ID__GRUPO_C_C_E!$B18="",[9]PDI_ID__GRUPO_C_C_E!$B19="",[9]PDI_ID__GRUPO_C_C_E!$B17=""),"","TOTAL"))</f>
        <v/>
      </c>
      <c r="B20" s="6" t="str">
        <f ca="1">IF(AND($A20&lt;&gt;"",$A20&lt;&gt;"TOTAL"),IF(AND([9]PDI_ID__GRUPO_C_C_E!$C18&lt;&gt;"",[9]PDI_ID__GRUPO_C_C_E!$C18&lt;&gt;0),[9]PDI_ID__GRUPO_C_C_E!$C18,""),IF($A20="TOTAL",SUM(INDIRECT("B4:B"&amp;ROW()-1)),""))</f>
        <v/>
      </c>
      <c r="C20" s="6" t="str">
        <f ca="1">IF(AND($A20&lt;&gt;"",$A20&lt;&gt;"TOTAL"),IF(AND([9]PDI_ID__GRUPO_C_C_E!$E18&lt;&gt;"",[9]PDI_ID__GRUPO_C_C_E!$E18&lt;&gt;0),[9]PDI_ID__GRUPO_C_C_E!$E18,""),IF($A20="TOTAL",SUM(INDIRECT("C4:C"&amp;ROW()-1)),""))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IF(AND($A20&lt;&gt;"",$A20&lt;&gt;"TOTAL"),IF(AND([9]PDI_ID__GRUPO_C_C_E!$H18&lt;&gt;"",[9]PDI_ID__GRUPO_C_C_E!$H18&lt;&gt;0),[9]PDI_ID__GRUPO_C_C_E!$H18,""),IF($A20="TOTAL",SUM(INDIRECT("E4:E"&amp;ROW()-1)),""))</f>
        <v/>
      </c>
      <c r="F20" s="6" t="str">
        <f ca="1">IF(AND($A20&lt;&gt;"",$A20&lt;&gt;"TOTAL"),IF(AND([9]PDI_ID__GRUPO_C_C_E!$J18&lt;&gt;"",[9]PDI_ID__GRUPO_C_C_E!$J18&lt;&gt;0),[9]PDI_ID__GRUPO_C_C_E!$J18,""),IF($A20="TOTAL",SUM(INDIRECT("F4:F"&amp;ROW()-1)),""))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IF(AND($A20&lt;&gt;"",$A20&lt;&gt;"TOTAL"),IF(AND([9]PDI_ID__GRUPO_C_C_E!$M18&lt;&gt;"",[9]PDI_ID__GRUPO_C_C_E!$M18&lt;&gt;0),[9]PDI_ID__GRUPO_C_C_E!$M18,""),IF($A20="TOTAL",SUM(INDIRECT("H4:H"&amp;ROW()-1)),""))</f>
        <v/>
      </c>
      <c r="I20" s="6" t="str">
        <f ca="1">IF(AND($A20&lt;&gt;"",$A20&lt;&gt;"TOTAL"),IF(AND([9]PDI_ID__GRUPO_C_C_E!$O18&lt;&gt;"",[9]PDI_ID__GRUPO_C_C_E!$O18&lt;&gt;0),[9]PDI_ID__GRUPO_C_C_E!$O18,""),IF($A20="TOTAL",SUM(INDIRECT("I4:I"&amp;ROW()-1)),""))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IF(AND($A20&lt;&gt;"",$A20&lt;&gt;"TOTAL"),IF(AND([9]PDI_ID__GRUPO_C_C_E!$R18&lt;&gt;"",[9]PDI_ID__GRUPO_C_C_E!$R18&lt;&gt;0),[9]PDI_ID__GRUPO_C_C_E!$R18,""),IF($A20="TOTAL",SUM(INDIRECT("K4:K"&amp;ROW()-1)),""))</f>
        <v/>
      </c>
      <c r="L20" s="6" t="str">
        <f ca="1">IF(AND($A20&lt;&gt;"",$A20&lt;&gt;"TOTAL"),IF(AND([9]PDI_ID__GRUPO_C_C_E!$T18&lt;&gt;"",[9]PDI_ID__GRUPO_C_C_E!$T18&lt;&gt;0),[9]PDI_ID__GRUPO_C_C_E!$T18,""),IF($A20="TOTAL",SUM(INDIRECT("L4:L"&amp;ROW()-1)),""))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IF(AND($A20&lt;&gt;"",$A20&lt;&gt;"TOTAL"),IF(AND([9]PDI_ID__GRUPO_C_C_E!$W18&lt;&gt;"",[9]PDI_ID__GRUPO_C_C_E!$W18&lt;&gt;0),[9]PDI_ID__GRUPO_C_C_E!$W18,""),IF($A20="TOTAL",SUM(INDIRECT("N4:N"&amp;ROW()-1)),""))</f>
        <v/>
      </c>
      <c r="O20" s="6" t="str">
        <f ca="1">IF(AND($A20&lt;&gt;"",$A20&lt;&gt;"TOTAL"),IF(AND([9]PDI_ID__GRUPO_C_C_E!$Y18&lt;&gt;"",[9]PDI_ID__GRUPO_C_C_E!$Y18&lt;&gt;0),[9]PDI_ID__GRUPO_C_C_E!$Y18,""),IF($A20="TOTAL",SUM(INDIRECT("O4:O"&amp;ROW()-1)),""))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IF(AND($A20&lt;&gt;"",$A20&lt;&gt;"TOTAL"),IF(AND([9]PDI_ID__GRUPO_C_C_E!$AB18&lt;&gt;"",[9]PDI_ID__GRUPO_C_C_E!$AB18&lt;&gt;0),[9]PDI_ID__GRUPO_C_C_E!$AB18,""),IF($A20="TOTAL",SUM(INDIRECT("Q4:Q"&amp;ROW()-1)),""))</f>
        <v/>
      </c>
      <c r="R20" s="6" t="str">
        <f ca="1">IF(AND($A20&lt;&gt;"",$A20&lt;&gt;"TOTAL"),IF(AND([9]PDI_ID__GRUPO_C_C_E!$AD18&lt;&gt;"",[9]PDI_ID__GRUPO_C_C_E!$AD18&lt;&gt;0),[9]PDI_ID__GRUPO_C_C_E!$AD18,""),IF($A20="TOTAL",SUM(INDIRECT("R4:R"&amp;ROW()-1)),""))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IF(AND($A20&lt;&gt;"",$A20&lt;&gt;"TOTAL"),IF(AND([9]PDI_ID__GRUPO_C_C_E!$AG18&lt;&gt;"",[9]PDI_ID__GRUPO_C_C_E!$AG18&lt;&gt;0),[9]PDI_ID__GRUPO_C_C_E!$AG18,""),IF($A20="TOTAL",SUM(INDIRECT("T4:T"&amp;ROW()-1)),""))</f>
        <v/>
      </c>
      <c r="U20" s="6" t="str">
        <f ca="1">IF(AND($A20&lt;&gt;"",$A20&lt;&gt;"TOTAL"),IF(AND([9]PDI_ID__GRUPO_C_C_E!$AI18&lt;&gt;"",[9]PDI_ID__GRUPO_C_C_E!$AI18&lt;&gt;0),[9]PDI_ID__GRUPO_C_C_E!$AI18,""),IF($A20="TOTAL",SUM(INDIRECT("U4:U"&amp;ROW()-1)),""))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IF(AND($A20&lt;&gt;"",$A20&lt;&gt;"TOTAL"),IF(AND([9]PDI_ID__GRUPO_C_C_E!$AL18&lt;&gt;"",[9]PDI_ID__GRUPO_C_C_E!$AL18&lt;&gt;0),[9]PDI_ID__GRUPO_C_C_E!$AL18,""),IF($A20="TOTAL",SUM(INDIRECT("W4:W"&amp;ROW()-1)),""))</f>
        <v/>
      </c>
      <c r="X20" s="6" t="str">
        <f ca="1">IF(AND($A20&lt;&gt;"",$A20&lt;&gt;"TOTAL"),IF(AND([9]PDI_ID__GRUPO_C_C_E!$AN18&lt;&gt;"",[9]PDI_ID__GRUPO_C_C_E!$AN18&lt;&gt;0),[9]PDI_ID__GRUPO_C_C_E!$AN18,""),IF($A20="TOTAL",SUM(INDIRECT("X4:X"&amp;ROW()-1)),""))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IF(AND($A20&lt;&gt;"",$A20&lt;&gt;"TOTAL"),IF(AND([9]PDI_ID__GRUPO_C_C_E!$AQ18&lt;&gt;"",[9]PDI_ID__GRUPO_C_C_E!$AQ18&lt;&gt;0),[9]PDI_ID__GRUPO_C_C_E!$AQ18,""),IF($A20="TOTAL",SUM(INDIRECT("Z4:Z"&amp;ROW()-1)),""))</f>
        <v/>
      </c>
      <c r="AA20" s="6" t="str">
        <f ca="1">IF(AND($A20&lt;&gt;"",$A20&lt;&gt;"TOTAL"),IF(AND([9]PDI_ID__GRUPO_C_C_E!$AS18&lt;&gt;"",[9]PDI_ID__GRUPO_C_C_E!$AS18&lt;&gt;0),[9]PDI_ID__GRUPO_C_C_E!$AS18,""),IF($A20="TOTAL",SUM(INDIRECT("AA4:AA"&amp;ROW()-1)),""))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IF(AND($A20&lt;&gt;"",$A20&lt;&gt;"TOTAL"),IF(AND([9]PDI_ID__GRUPO_C_C_E!$AV18&lt;&gt;"",[9]PDI_ID__GRUPO_C_C_E!$AV18&lt;&gt;0),[9]PDI_ID__GRUPO_C_C_E!$AV18,""),IF($A20="TOTAL",SUM(INDIRECT("AC4:AC"&amp;ROW()-1)),""))</f>
        <v/>
      </c>
      <c r="AD20" s="6" t="str">
        <f ca="1">IF(AND($A20&lt;&gt;"",$A20&lt;&gt;"TOTAL"),IF(AND([9]PDI_ID__GRUPO_C_C_E!$AX18&lt;&gt;"",[9]PDI_ID__GRUPO_C_C_E!$AX18&lt;&gt;0),[9]PDI_ID__GRUPO_C_C_E!$AX18,""),IF($A20="TOTAL",SUM(INDIRECT("AD4:AD"&amp;ROW()-1)),""))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IF(AND($A20&lt;&gt;"",$A20&lt;&gt;"TOTAL"),IF(AND([9]PDI_ID__GRUPO_C_C_E!$BA18&lt;&gt;"",[9]PDI_ID__GRUPO_C_C_E!$BA18&lt;&gt;0),[9]PDI_ID__GRUPO_C_C_E!$BA18,""),IF($A20="TOTAL",SUM(INDIRECT("AF4:AF"&amp;ROW()-1)),""))</f>
        <v/>
      </c>
      <c r="AG20" s="6" t="str">
        <f ca="1">IF(AND($A20&lt;&gt;"",$A20&lt;&gt;"TOTAL"),IF(AND([9]PDI_ID__GRUPO_C_C_E!$BC18&lt;&gt;"",[9]PDI_ID__GRUPO_C_C_E!$BC18&lt;&gt;0),[9]PDI_ID__GRUPO_C_C_E!$BC18,""),IF($A20="TOTAL",SUM(INDIRECT("AG4:AG"&amp;ROW()-1)),""))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IF(AND($A20&lt;&gt;"",$A20&lt;&gt;"TOTAL"),IF(AND([9]PDI_ID__GRUPO_C_C_E!$BF18&lt;&gt;"",[9]PDI_ID__GRUPO_C_C_E!$BF18&lt;&gt;0),[9]PDI_ID__GRUPO_C_C_E!$BF18,""),IF($A20="TOTAL",SUM(INDIRECT("AI4:AI"&amp;ROW()-1)),""))</f>
        <v/>
      </c>
      <c r="AJ20" s="6" t="str">
        <f ca="1">IF(AND($A20&lt;&gt;"",$A20&lt;&gt;"TOTAL"),IF(AND([9]PDI_ID__GRUPO_C_C_E!$BH18&lt;&gt;"",[9]PDI_ID__GRUPO_C_C_E!$BH18&lt;&gt;0),[9]PDI_ID__GRUPO_C_C_E!$BH18,""),IF($A20="TOTAL",SUM(INDIRECT("AJ4:AJ"&amp;ROW()-1)),""))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IF(AND($A20&lt;&gt;"",$A20&lt;&gt;"TOTAL"),IF(AND([9]PDI_ID__GRUPO_C_C_E!$BK18&lt;&gt;"",[9]PDI_ID__GRUPO_C_C_E!$BK18&lt;&gt;0),[9]PDI_ID__GRUPO_C_C_E!$BK18,""),IF($A20="TOTAL",SUM(INDIRECT("AL4:AL"&amp;ROW()-1)),""))</f>
        <v/>
      </c>
      <c r="AM20" s="6" t="str">
        <f ca="1">IF(AND($A20&lt;&gt;"",$A20&lt;&gt;"TOTAL"),IF(AND([9]PDI_ID__GRUPO_C_C_E!$BM18&lt;&gt;"",[9]PDI_ID__GRUPO_C_C_E!$BM18&lt;&gt;0),[9]PDI_ID__GRUPO_C_C_E!$BM18,""),IF($A20="TOTAL",SUM(INDIRECT("AM4:AM"&amp;ROW()-1)),""))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IF(AND($A20&lt;&gt;"",$A20&lt;&gt;"TOTAL"),IF(AND([9]PDI_ID__GRUPO_C_C_E!$BP18&lt;&gt;"",[9]PDI_ID__GRUPO_C_C_E!$BP18&lt;&gt;0),[9]PDI_ID__GRUPO_C_C_E!$BP18,""),IF($A20="TOTAL",SUM(INDIRECT("AO4:AO"&amp;ROW()-1)),""))</f>
        <v/>
      </c>
      <c r="AP20" s="6" t="str">
        <f ca="1">IF(AND($A20&lt;&gt;"",$A20&lt;&gt;"TOTAL"),IF(AND([9]PDI_ID__GRUPO_C_C_E!$BR18&lt;&gt;"",[9]PDI_ID__GRUPO_C_C_E!$BR18&lt;&gt;0),[9]PDI_ID__GRUPO_C_C_E!$BR18,""),IF($A20="TOTAL",SUM(INDIRECT("AP4:AP"&amp;ROW()-1)),""))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IF(AND($A20&lt;&gt;"",$A20&lt;&gt;"TOTAL"),IF(AND([9]PDI_ID__GRUPO_C_C_E!$BU18&lt;&gt;"",[9]PDI_ID__GRUPO_C_C_E!$BU18&lt;&gt;0),[9]PDI_ID__GRUPO_C_C_E!$BU18,""),IF($A20="TOTAL",SUM(INDIRECT("AR4:AR"&amp;ROW()-1)),""))</f>
        <v/>
      </c>
      <c r="AS20" s="6" t="str">
        <f ca="1">IF(AND($A20&lt;&gt;"",$A20&lt;&gt;"TOTAL"),IF(AND([9]PDI_ID__GRUPO_C_C_E!$BW18&lt;&gt;"",[9]PDI_ID__GRUPO_C_C_E!$BW18&lt;&gt;0),[9]PDI_ID__GRUPO_C_C_E!$BW18,""),IF($A20="TOTAL",SUM(INDIRECT("AS4:AS"&amp;ROW()-1)),""))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IF(AND($A20&lt;&gt;"",$A20&lt;&gt;"TOTAL"),IF(AND([9]PDI_ID__GRUPO_C_C_E!$BZ18&lt;&gt;"",[9]PDI_ID__GRUPO_C_C_E!$BZ18&lt;&gt;0),[9]PDI_ID__GRUPO_C_C_E!$BZ18,""),IF($A20="TOTAL",SUM(INDIRECT("AU4:AU"&amp;ROW()-1)),""))</f>
        <v/>
      </c>
      <c r="AV20" s="6" t="str">
        <f ca="1">IF(AND($A20&lt;&gt;"",$A20&lt;&gt;"TOTAL"),IF(AND([9]PDI_ID__GRUPO_C_C_E!$CB18&lt;&gt;"",[9]PDI_ID__GRUPO_C_C_E!$CB18&lt;&gt;0),[9]PDI_ID__GRUPO_C_C_E!$CB18,""),IF($A20="TOTAL",SUM(INDIRECT("AV4:AV"&amp;ROW()-1)),""))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IF(AND($A20&lt;&gt;"",$A20&lt;&gt;"TOTAL"),IF(AND([9]PDI_ID__GRUPO_C_C_E!$CE18&lt;&gt;"",[9]PDI_ID__GRUPO_C_C_E!$CE18&lt;&gt;0),[9]PDI_ID__GRUPO_C_C_E!$CE18,""),IF($A20="TOTAL",SUM(INDIRECT("AX4:AX"&amp;ROW()-1)),""))</f>
        <v/>
      </c>
      <c r="AY20" s="6" t="str">
        <f ca="1">IF(AND($A20&lt;&gt;"",$A20&lt;&gt;"TOTAL"),IF(AND([9]PDI_ID__GRUPO_C_C_E!$CG18&lt;&gt;"",[9]PDI_ID__GRUPO_C_C_E!$CG18&lt;&gt;0),[9]PDI_ID__GRUPO_C_C_E!$CG18,""),IF($A20="TOTAL",SUM(INDIRECT("AY4:AY"&amp;ROW()-1)),""))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IF(AND($A20&lt;&gt;"",$A20&lt;&gt;"TOTAL"),IF(AND([9]PDI_ID__GRUPO_C_C_E!$CJ18&lt;&gt;"",[9]PDI_ID__GRUPO_C_C_E!$CJ18&lt;&gt;0),[9]PDI_ID__GRUPO_C_C_E!$CJ18,""),IF($A20="TOTAL",SUM(INDIRECT("BA4:BA"&amp;ROW()-1)),""))</f>
        <v/>
      </c>
      <c r="BB20" s="6" t="str">
        <f ca="1">IF(AND($A20&lt;&gt;"",$A20&lt;&gt;"TOTAL"),IF(AND([9]PDI_ID__GRUPO_C_C_E!$CL18&lt;&gt;"",[9]PDI_ID__GRUPO_C_C_E!$CL18&lt;&gt;0),[9]PDI_ID__GRUPO_C_C_E!$CL18,""),IF($A20="TOTAL",SUM(INDIRECT("BB4:BB"&amp;ROW()-1)),""))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IF(AND($A20&lt;&gt;"",$A20&lt;&gt;"TOTAL"),IF(AND([9]PDI_ID__GRUPO_C_C_E!$CO18&lt;&gt;"",[9]PDI_ID__GRUPO_C_C_E!$CO18&lt;&gt;0),[9]PDI_ID__GRUPO_C_C_E!$CO18,""),IF($A20="TOTAL",SUM(INDIRECT("BD4:BD"&amp;ROW()-1)),""))</f>
        <v/>
      </c>
      <c r="BE20" s="6" t="str">
        <f ca="1">IF(AND($A20&lt;&gt;"",$A20&lt;&gt;"TOTAL"),IF(AND([9]PDI_ID__GRUPO_C_C_E!$CQ18&lt;&gt;"",[9]PDI_ID__GRUPO_C_C_E!$CQ18&lt;&gt;0),[9]PDI_ID__GRUPO_C_C_E!$CQ18,""),IF($A20="TOTAL",SUM(INDIRECT("BE4:BE"&amp;ROW()-1)),""))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IF([9]PDI_ID__GRUPO_C_C_E!$B19&lt;&gt;"",[9]PDI_ID__GRUPO_C_C_E!$B19,IF(AND([9]PDI_ID__GRUPO_C_C_E!$B19="",[9]PDI_ID__GRUPO_C_C_E!$B20="",[9]PDI_ID__GRUPO_C_C_E!$B18=""),"","TOTAL"))</f>
        <v/>
      </c>
      <c r="B21" s="6" t="str">
        <f ca="1">IF(AND($A21&lt;&gt;"",$A21&lt;&gt;"TOTAL"),IF(AND([9]PDI_ID__GRUPO_C_C_E!$C19&lt;&gt;"",[9]PDI_ID__GRUPO_C_C_E!$C19&lt;&gt;0),[9]PDI_ID__GRUPO_C_C_E!$C19,""),IF($A21="TOTAL",SUM(INDIRECT("B4:B"&amp;ROW()-1)),""))</f>
        <v/>
      </c>
      <c r="C21" s="6" t="str">
        <f ca="1">IF(AND($A21&lt;&gt;"",$A21&lt;&gt;"TOTAL"),IF(AND([9]PDI_ID__GRUPO_C_C_E!$E19&lt;&gt;"",[9]PDI_ID__GRUPO_C_C_E!$E19&lt;&gt;0),[9]PDI_ID__GRUPO_C_C_E!$E19,""),IF($A21="TOTAL",SUM(INDIRECT("C4:C"&amp;ROW()-1)),""))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IF(AND($A21&lt;&gt;"",$A21&lt;&gt;"TOTAL"),IF(AND([9]PDI_ID__GRUPO_C_C_E!$H19&lt;&gt;"",[9]PDI_ID__GRUPO_C_C_E!$H19&lt;&gt;0),[9]PDI_ID__GRUPO_C_C_E!$H19,""),IF($A21="TOTAL",SUM(INDIRECT("E4:E"&amp;ROW()-1)),""))</f>
        <v/>
      </c>
      <c r="F21" s="6" t="str">
        <f ca="1">IF(AND($A21&lt;&gt;"",$A21&lt;&gt;"TOTAL"),IF(AND([9]PDI_ID__GRUPO_C_C_E!$J19&lt;&gt;"",[9]PDI_ID__GRUPO_C_C_E!$J19&lt;&gt;0),[9]PDI_ID__GRUPO_C_C_E!$J19,""),IF($A21="TOTAL",SUM(INDIRECT("F4:F"&amp;ROW()-1)),""))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IF(AND($A21&lt;&gt;"",$A21&lt;&gt;"TOTAL"),IF(AND([9]PDI_ID__GRUPO_C_C_E!$M19&lt;&gt;"",[9]PDI_ID__GRUPO_C_C_E!$M19&lt;&gt;0),[9]PDI_ID__GRUPO_C_C_E!$M19,""),IF($A21="TOTAL",SUM(INDIRECT("H4:H"&amp;ROW()-1)),""))</f>
        <v/>
      </c>
      <c r="I21" s="6" t="str">
        <f ca="1">IF(AND($A21&lt;&gt;"",$A21&lt;&gt;"TOTAL"),IF(AND([9]PDI_ID__GRUPO_C_C_E!$O19&lt;&gt;"",[9]PDI_ID__GRUPO_C_C_E!$O19&lt;&gt;0),[9]PDI_ID__GRUPO_C_C_E!$O19,""),IF($A21="TOTAL",SUM(INDIRECT("I4:I"&amp;ROW()-1)),""))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IF(AND($A21&lt;&gt;"",$A21&lt;&gt;"TOTAL"),IF(AND([9]PDI_ID__GRUPO_C_C_E!$R19&lt;&gt;"",[9]PDI_ID__GRUPO_C_C_E!$R19&lt;&gt;0),[9]PDI_ID__GRUPO_C_C_E!$R19,""),IF($A21="TOTAL",SUM(INDIRECT("K4:K"&amp;ROW()-1)),""))</f>
        <v/>
      </c>
      <c r="L21" s="6" t="str">
        <f ca="1">IF(AND($A21&lt;&gt;"",$A21&lt;&gt;"TOTAL"),IF(AND([9]PDI_ID__GRUPO_C_C_E!$T19&lt;&gt;"",[9]PDI_ID__GRUPO_C_C_E!$T19&lt;&gt;0),[9]PDI_ID__GRUPO_C_C_E!$T19,""),IF($A21="TOTAL",SUM(INDIRECT("L4:L"&amp;ROW()-1)),""))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IF(AND($A21&lt;&gt;"",$A21&lt;&gt;"TOTAL"),IF(AND([9]PDI_ID__GRUPO_C_C_E!$W19&lt;&gt;"",[9]PDI_ID__GRUPO_C_C_E!$W19&lt;&gt;0),[9]PDI_ID__GRUPO_C_C_E!$W19,""),IF($A21="TOTAL",SUM(INDIRECT("N4:N"&amp;ROW()-1)),""))</f>
        <v/>
      </c>
      <c r="O21" s="6" t="str">
        <f ca="1">IF(AND($A21&lt;&gt;"",$A21&lt;&gt;"TOTAL"),IF(AND([9]PDI_ID__GRUPO_C_C_E!$Y19&lt;&gt;"",[9]PDI_ID__GRUPO_C_C_E!$Y19&lt;&gt;0),[9]PDI_ID__GRUPO_C_C_E!$Y19,""),IF($A21="TOTAL",SUM(INDIRECT("O4:O"&amp;ROW()-1)),""))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IF(AND($A21&lt;&gt;"",$A21&lt;&gt;"TOTAL"),IF(AND([9]PDI_ID__GRUPO_C_C_E!$AB19&lt;&gt;"",[9]PDI_ID__GRUPO_C_C_E!$AB19&lt;&gt;0),[9]PDI_ID__GRUPO_C_C_E!$AB19,""),IF($A21="TOTAL",SUM(INDIRECT("Q4:Q"&amp;ROW()-1)),""))</f>
        <v/>
      </c>
      <c r="R21" s="6" t="str">
        <f ca="1">IF(AND($A21&lt;&gt;"",$A21&lt;&gt;"TOTAL"),IF(AND([9]PDI_ID__GRUPO_C_C_E!$AD19&lt;&gt;"",[9]PDI_ID__GRUPO_C_C_E!$AD19&lt;&gt;0),[9]PDI_ID__GRUPO_C_C_E!$AD19,""),IF($A21="TOTAL",SUM(INDIRECT("R4:R"&amp;ROW()-1)),""))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IF(AND($A21&lt;&gt;"",$A21&lt;&gt;"TOTAL"),IF(AND([9]PDI_ID__GRUPO_C_C_E!$AG19&lt;&gt;"",[9]PDI_ID__GRUPO_C_C_E!$AG19&lt;&gt;0),[9]PDI_ID__GRUPO_C_C_E!$AG19,""),IF($A21="TOTAL",SUM(INDIRECT("T4:T"&amp;ROW()-1)),""))</f>
        <v/>
      </c>
      <c r="U21" s="6" t="str">
        <f ca="1">IF(AND($A21&lt;&gt;"",$A21&lt;&gt;"TOTAL"),IF(AND([9]PDI_ID__GRUPO_C_C_E!$AI19&lt;&gt;"",[9]PDI_ID__GRUPO_C_C_E!$AI19&lt;&gt;0),[9]PDI_ID__GRUPO_C_C_E!$AI19,""),IF($A21="TOTAL",SUM(INDIRECT("U4:U"&amp;ROW()-1)),""))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IF(AND($A21&lt;&gt;"",$A21&lt;&gt;"TOTAL"),IF(AND([9]PDI_ID__GRUPO_C_C_E!$AL19&lt;&gt;"",[9]PDI_ID__GRUPO_C_C_E!$AL19&lt;&gt;0),[9]PDI_ID__GRUPO_C_C_E!$AL19,""),IF($A21="TOTAL",SUM(INDIRECT("W4:W"&amp;ROW()-1)),""))</f>
        <v/>
      </c>
      <c r="X21" s="6" t="str">
        <f ca="1">IF(AND($A21&lt;&gt;"",$A21&lt;&gt;"TOTAL"),IF(AND([9]PDI_ID__GRUPO_C_C_E!$AN19&lt;&gt;"",[9]PDI_ID__GRUPO_C_C_E!$AN19&lt;&gt;0),[9]PDI_ID__GRUPO_C_C_E!$AN19,""),IF($A21="TOTAL",SUM(INDIRECT("X4:X"&amp;ROW()-1)),""))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IF(AND($A21&lt;&gt;"",$A21&lt;&gt;"TOTAL"),IF(AND([9]PDI_ID__GRUPO_C_C_E!$AQ19&lt;&gt;"",[9]PDI_ID__GRUPO_C_C_E!$AQ19&lt;&gt;0),[9]PDI_ID__GRUPO_C_C_E!$AQ19,""),IF($A21="TOTAL",SUM(INDIRECT("Z4:Z"&amp;ROW()-1)),""))</f>
        <v/>
      </c>
      <c r="AA21" s="6" t="str">
        <f ca="1">IF(AND($A21&lt;&gt;"",$A21&lt;&gt;"TOTAL"),IF(AND([9]PDI_ID__GRUPO_C_C_E!$AS19&lt;&gt;"",[9]PDI_ID__GRUPO_C_C_E!$AS19&lt;&gt;0),[9]PDI_ID__GRUPO_C_C_E!$AS19,""),IF($A21="TOTAL",SUM(INDIRECT("AA4:AA"&amp;ROW()-1)),""))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IF(AND($A21&lt;&gt;"",$A21&lt;&gt;"TOTAL"),IF(AND([9]PDI_ID__GRUPO_C_C_E!$AV19&lt;&gt;"",[9]PDI_ID__GRUPO_C_C_E!$AV19&lt;&gt;0),[9]PDI_ID__GRUPO_C_C_E!$AV19,""),IF($A21="TOTAL",SUM(INDIRECT("AC4:AC"&amp;ROW()-1)),""))</f>
        <v/>
      </c>
      <c r="AD21" s="6" t="str">
        <f ca="1">IF(AND($A21&lt;&gt;"",$A21&lt;&gt;"TOTAL"),IF(AND([9]PDI_ID__GRUPO_C_C_E!$AX19&lt;&gt;"",[9]PDI_ID__GRUPO_C_C_E!$AX19&lt;&gt;0),[9]PDI_ID__GRUPO_C_C_E!$AX19,""),IF($A21="TOTAL",SUM(INDIRECT("AD4:AD"&amp;ROW()-1)),""))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IF(AND($A21&lt;&gt;"",$A21&lt;&gt;"TOTAL"),IF(AND([9]PDI_ID__GRUPO_C_C_E!$BA19&lt;&gt;"",[9]PDI_ID__GRUPO_C_C_E!$BA19&lt;&gt;0),[9]PDI_ID__GRUPO_C_C_E!$BA19,""),IF($A21="TOTAL",SUM(INDIRECT("AF4:AF"&amp;ROW()-1)),""))</f>
        <v/>
      </c>
      <c r="AG21" s="6" t="str">
        <f ca="1">IF(AND($A21&lt;&gt;"",$A21&lt;&gt;"TOTAL"),IF(AND([9]PDI_ID__GRUPO_C_C_E!$BC19&lt;&gt;"",[9]PDI_ID__GRUPO_C_C_E!$BC19&lt;&gt;0),[9]PDI_ID__GRUPO_C_C_E!$BC19,""),IF($A21="TOTAL",SUM(INDIRECT("AG4:AG"&amp;ROW()-1)),""))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IF(AND($A21&lt;&gt;"",$A21&lt;&gt;"TOTAL"),IF(AND([9]PDI_ID__GRUPO_C_C_E!$BF19&lt;&gt;"",[9]PDI_ID__GRUPO_C_C_E!$BF19&lt;&gt;0),[9]PDI_ID__GRUPO_C_C_E!$BF19,""),IF($A21="TOTAL",SUM(INDIRECT("AI4:AI"&amp;ROW()-1)),""))</f>
        <v/>
      </c>
      <c r="AJ21" s="6" t="str">
        <f ca="1">IF(AND($A21&lt;&gt;"",$A21&lt;&gt;"TOTAL"),IF(AND([9]PDI_ID__GRUPO_C_C_E!$BH19&lt;&gt;"",[9]PDI_ID__GRUPO_C_C_E!$BH19&lt;&gt;0),[9]PDI_ID__GRUPO_C_C_E!$BH19,""),IF($A21="TOTAL",SUM(INDIRECT("AJ4:AJ"&amp;ROW()-1)),""))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IF(AND($A21&lt;&gt;"",$A21&lt;&gt;"TOTAL"),IF(AND([9]PDI_ID__GRUPO_C_C_E!$BK19&lt;&gt;"",[9]PDI_ID__GRUPO_C_C_E!$BK19&lt;&gt;0),[9]PDI_ID__GRUPO_C_C_E!$BK19,""),IF($A21="TOTAL",SUM(INDIRECT("AL4:AL"&amp;ROW()-1)),""))</f>
        <v/>
      </c>
      <c r="AM21" s="6" t="str">
        <f ca="1">IF(AND($A21&lt;&gt;"",$A21&lt;&gt;"TOTAL"),IF(AND([9]PDI_ID__GRUPO_C_C_E!$BM19&lt;&gt;"",[9]PDI_ID__GRUPO_C_C_E!$BM19&lt;&gt;0),[9]PDI_ID__GRUPO_C_C_E!$BM19,""),IF($A21="TOTAL",SUM(INDIRECT("AM4:AM"&amp;ROW()-1)),""))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IF(AND($A21&lt;&gt;"",$A21&lt;&gt;"TOTAL"),IF(AND([9]PDI_ID__GRUPO_C_C_E!$BP19&lt;&gt;"",[9]PDI_ID__GRUPO_C_C_E!$BP19&lt;&gt;0),[9]PDI_ID__GRUPO_C_C_E!$BP19,""),IF($A21="TOTAL",SUM(INDIRECT("AO4:AO"&amp;ROW()-1)),""))</f>
        <v/>
      </c>
      <c r="AP21" s="6" t="str">
        <f ca="1">IF(AND($A21&lt;&gt;"",$A21&lt;&gt;"TOTAL"),IF(AND([9]PDI_ID__GRUPO_C_C_E!$BR19&lt;&gt;"",[9]PDI_ID__GRUPO_C_C_E!$BR19&lt;&gt;0),[9]PDI_ID__GRUPO_C_C_E!$BR19,""),IF($A21="TOTAL",SUM(INDIRECT("AP4:AP"&amp;ROW()-1)),""))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IF(AND($A21&lt;&gt;"",$A21&lt;&gt;"TOTAL"),IF(AND([9]PDI_ID__GRUPO_C_C_E!$BU19&lt;&gt;"",[9]PDI_ID__GRUPO_C_C_E!$BU19&lt;&gt;0),[9]PDI_ID__GRUPO_C_C_E!$BU19,""),IF($A21="TOTAL",SUM(INDIRECT("AR4:AR"&amp;ROW()-1)),""))</f>
        <v/>
      </c>
      <c r="AS21" s="6" t="str">
        <f ca="1">IF(AND($A21&lt;&gt;"",$A21&lt;&gt;"TOTAL"),IF(AND([9]PDI_ID__GRUPO_C_C_E!$BW19&lt;&gt;"",[9]PDI_ID__GRUPO_C_C_E!$BW19&lt;&gt;0),[9]PDI_ID__GRUPO_C_C_E!$BW19,""),IF($A21="TOTAL",SUM(INDIRECT("AS4:AS"&amp;ROW()-1)),""))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IF(AND($A21&lt;&gt;"",$A21&lt;&gt;"TOTAL"),IF(AND([9]PDI_ID__GRUPO_C_C_E!$BZ19&lt;&gt;"",[9]PDI_ID__GRUPO_C_C_E!$BZ19&lt;&gt;0),[9]PDI_ID__GRUPO_C_C_E!$BZ19,""),IF($A21="TOTAL",SUM(INDIRECT("AU4:AU"&amp;ROW()-1)),""))</f>
        <v/>
      </c>
      <c r="AV21" s="6" t="str">
        <f ca="1">IF(AND($A21&lt;&gt;"",$A21&lt;&gt;"TOTAL"),IF(AND([9]PDI_ID__GRUPO_C_C_E!$CB19&lt;&gt;"",[9]PDI_ID__GRUPO_C_C_E!$CB19&lt;&gt;0),[9]PDI_ID__GRUPO_C_C_E!$CB19,""),IF($A21="TOTAL",SUM(INDIRECT("AV4:AV"&amp;ROW()-1)),""))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IF(AND($A21&lt;&gt;"",$A21&lt;&gt;"TOTAL"),IF(AND([9]PDI_ID__GRUPO_C_C_E!$CE19&lt;&gt;"",[9]PDI_ID__GRUPO_C_C_E!$CE19&lt;&gt;0),[9]PDI_ID__GRUPO_C_C_E!$CE19,""),IF($A21="TOTAL",SUM(INDIRECT("AX4:AX"&amp;ROW()-1)),""))</f>
        <v/>
      </c>
      <c r="AY21" s="6" t="str">
        <f ca="1">IF(AND($A21&lt;&gt;"",$A21&lt;&gt;"TOTAL"),IF(AND([9]PDI_ID__GRUPO_C_C_E!$CG19&lt;&gt;"",[9]PDI_ID__GRUPO_C_C_E!$CG19&lt;&gt;0),[9]PDI_ID__GRUPO_C_C_E!$CG19,""),IF($A21="TOTAL",SUM(INDIRECT("AY4:AY"&amp;ROW()-1)),""))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IF(AND($A21&lt;&gt;"",$A21&lt;&gt;"TOTAL"),IF(AND([9]PDI_ID__GRUPO_C_C_E!$CJ19&lt;&gt;"",[9]PDI_ID__GRUPO_C_C_E!$CJ19&lt;&gt;0),[9]PDI_ID__GRUPO_C_C_E!$CJ19,""),IF($A21="TOTAL",SUM(INDIRECT("BA4:BA"&amp;ROW()-1)),""))</f>
        <v/>
      </c>
      <c r="BB21" s="6" t="str">
        <f ca="1">IF(AND($A21&lt;&gt;"",$A21&lt;&gt;"TOTAL"),IF(AND([9]PDI_ID__GRUPO_C_C_E!$CL19&lt;&gt;"",[9]PDI_ID__GRUPO_C_C_E!$CL19&lt;&gt;0),[9]PDI_ID__GRUPO_C_C_E!$CL19,""),IF($A21="TOTAL",SUM(INDIRECT("BB4:BB"&amp;ROW()-1)),""))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IF(AND($A21&lt;&gt;"",$A21&lt;&gt;"TOTAL"),IF(AND([9]PDI_ID__GRUPO_C_C_E!$CO19&lt;&gt;"",[9]PDI_ID__GRUPO_C_C_E!$CO19&lt;&gt;0),[9]PDI_ID__GRUPO_C_C_E!$CO19,""),IF($A21="TOTAL",SUM(INDIRECT("BD4:BD"&amp;ROW()-1)),""))</f>
        <v/>
      </c>
      <c r="BE21" s="6" t="str">
        <f ca="1">IF(AND($A21&lt;&gt;"",$A21&lt;&gt;"TOTAL"),IF(AND([9]PDI_ID__GRUPO_C_C_E!$CQ19&lt;&gt;"",[9]PDI_ID__GRUPO_C_C_E!$CQ19&lt;&gt;0),[9]PDI_ID__GRUPO_C_C_E!$CQ19,""),IF($A21="TOTAL",SUM(INDIRECT("BE4:BE"&amp;ROW()-1)),""))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IF([9]PDI_ID__GRUPO_C_C_E!$B20&lt;&gt;"",[9]PDI_ID__GRUPO_C_C_E!$B20,IF(AND([9]PDI_ID__GRUPO_C_C_E!$B20="",[9]PDI_ID__GRUPO_C_C_E!$B21="",[9]PDI_ID__GRUPO_C_C_E!$B19=""),"","TOTAL"))</f>
        <v/>
      </c>
      <c r="B22" s="6" t="str">
        <f ca="1">IF(AND($A22&lt;&gt;"",$A22&lt;&gt;"TOTAL"),IF(AND([9]PDI_ID__GRUPO_C_C_E!$C20&lt;&gt;"",[9]PDI_ID__GRUPO_C_C_E!$C20&lt;&gt;0),[9]PDI_ID__GRUPO_C_C_E!$C20,""),IF($A22="TOTAL",SUM(INDIRECT("B4:B"&amp;ROW()-1)),""))</f>
        <v/>
      </c>
      <c r="C22" s="6" t="str">
        <f ca="1">IF(AND($A22&lt;&gt;"",$A22&lt;&gt;"TOTAL"),IF(AND([9]PDI_ID__GRUPO_C_C_E!$E20&lt;&gt;"",[9]PDI_ID__GRUPO_C_C_E!$E20&lt;&gt;0),[9]PDI_ID__GRUPO_C_C_E!$E20,""),IF($A22="TOTAL",SUM(INDIRECT("C4:C"&amp;ROW()-1)),""))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IF(AND($A22&lt;&gt;"",$A22&lt;&gt;"TOTAL"),IF(AND([9]PDI_ID__GRUPO_C_C_E!$H20&lt;&gt;"",[9]PDI_ID__GRUPO_C_C_E!$H20&lt;&gt;0),[9]PDI_ID__GRUPO_C_C_E!$H20,""),IF($A22="TOTAL",SUM(INDIRECT("E4:E"&amp;ROW()-1)),""))</f>
        <v/>
      </c>
      <c r="F22" s="6" t="str">
        <f ca="1">IF(AND($A22&lt;&gt;"",$A22&lt;&gt;"TOTAL"),IF(AND([9]PDI_ID__GRUPO_C_C_E!$J20&lt;&gt;"",[9]PDI_ID__GRUPO_C_C_E!$J20&lt;&gt;0),[9]PDI_ID__GRUPO_C_C_E!$J20,""),IF($A22="TOTAL",SUM(INDIRECT("F4:F"&amp;ROW()-1)),""))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IF(AND($A22&lt;&gt;"",$A22&lt;&gt;"TOTAL"),IF(AND([9]PDI_ID__GRUPO_C_C_E!$M20&lt;&gt;"",[9]PDI_ID__GRUPO_C_C_E!$M20&lt;&gt;0),[9]PDI_ID__GRUPO_C_C_E!$M20,""),IF($A22="TOTAL",SUM(INDIRECT("H4:H"&amp;ROW()-1)),""))</f>
        <v/>
      </c>
      <c r="I22" s="6" t="str">
        <f ca="1">IF(AND($A22&lt;&gt;"",$A22&lt;&gt;"TOTAL"),IF(AND([9]PDI_ID__GRUPO_C_C_E!$O20&lt;&gt;"",[9]PDI_ID__GRUPO_C_C_E!$O20&lt;&gt;0),[9]PDI_ID__GRUPO_C_C_E!$O20,""),IF($A22="TOTAL",SUM(INDIRECT("I4:I"&amp;ROW()-1)),""))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IF(AND($A22&lt;&gt;"",$A22&lt;&gt;"TOTAL"),IF(AND([9]PDI_ID__GRUPO_C_C_E!$R20&lt;&gt;"",[9]PDI_ID__GRUPO_C_C_E!$R20&lt;&gt;0),[9]PDI_ID__GRUPO_C_C_E!$R20,""),IF($A22="TOTAL",SUM(INDIRECT("K4:K"&amp;ROW()-1)),""))</f>
        <v/>
      </c>
      <c r="L22" s="6" t="str">
        <f ca="1">IF(AND($A22&lt;&gt;"",$A22&lt;&gt;"TOTAL"),IF(AND([9]PDI_ID__GRUPO_C_C_E!$T20&lt;&gt;"",[9]PDI_ID__GRUPO_C_C_E!$T20&lt;&gt;0),[9]PDI_ID__GRUPO_C_C_E!$T20,""),IF($A22="TOTAL",SUM(INDIRECT("L4:L"&amp;ROW()-1)),""))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IF(AND($A22&lt;&gt;"",$A22&lt;&gt;"TOTAL"),IF(AND([9]PDI_ID__GRUPO_C_C_E!$W20&lt;&gt;"",[9]PDI_ID__GRUPO_C_C_E!$W20&lt;&gt;0),[9]PDI_ID__GRUPO_C_C_E!$W20,""),IF($A22="TOTAL",SUM(INDIRECT("N4:N"&amp;ROW()-1)),""))</f>
        <v/>
      </c>
      <c r="O22" s="6" t="str">
        <f ca="1">IF(AND($A22&lt;&gt;"",$A22&lt;&gt;"TOTAL"),IF(AND([9]PDI_ID__GRUPO_C_C_E!$Y20&lt;&gt;"",[9]PDI_ID__GRUPO_C_C_E!$Y20&lt;&gt;0),[9]PDI_ID__GRUPO_C_C_E!$Y20,""),IF($A22="TOTAL",SUM(INDIRECT("O4:O"&amp;ROW()-1)),""))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IF(AND($A22&lt;&gt;"",$A22&lt;&gt;"TOTAL"),IF(AND([9]PDI_ID__GRUPO_C_C_E!$AB20&lt;&gt;"",[9]PDI_ID__GRUPO_C_C_E!$AB20&lt;&gt;0),[9]PDI_ID__GRUPO_C_C_E!$AB20,""),IF($A22="TOTAL",SUM(INDIRECT("Q4:Q"&amp;ROW()-1)),""))</f>
        <v/>
      </c>
      <c r="R22" s="6" t="str">
        <f ca="1">IF(AND($A22&lt;&gt;"",$A22&lt;&gt;"TOTAL"),IF(AND([9]PDI_ID__GRUPO_C_C_E!$AD20&lt;&gt;"",[9]PDI_ID__GRUPO_C_C_E!$AD20&lt;&gt;0),[9]PDI_ID__GRUPO_C_C_E!$AD20,""),IF($A22="TOTAL",SUM(INDIRECT("R4:R"&amp;ROW()-1)),""))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IF(AND($A22&lt;&gt;"",$A22&lt;&gt;"TOTAL"),IF(AND([9]PDI_ID__GRUPO_C_C_E!$AG20&lt;&gt;"",[9]PDI_ID__GRUPO_C_C_E!$AG20&lt;&gt;0),[9]PDI_ID__GRUPO_C_C_E!$AG20,""),IF($A22="TOTAL",SUM(INDIRECT("T4:T"&amp;ROW()-1)),""))</f>
        <v/>
      </c>
      <c r="U22" s="6" t="str">
        <f ca="1">IF(AND($A22&lt;&gt;"",$A22&lt;&gt;"TOTAL"),IF(AND([9]PDI_ID__GRUPO_C_C_E!$AI20&lt;&gt;"",[9]PDI_ID__GRUPO_C_C_E!$AI20&lt;&gt;0),[9]PDI_ID__GRUPO_C_C_E!$AI20,""),IF($A22="TOTAL",SUM(INDIRECT("U4:U"&amp;ROW()-1)),""))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IF(AND($A22&lt;&gt;"",$A22&lt;&gt;"TOTAL"),IF(AND([9]PDI_ID__GRUPO_C_C_E!$AL20&lt;&gt;"",[9]PDI_ID__GRUPO_C_C_E!$AL20&lt;&gt;0),[9]PDI_ID__GRUPO_C_C_E!$AL20,""),IF($A22="TOTAL",SUM(INDIRECT("W4:W"&amp;ROW()-1)),""))</f>
        <v/>
      </c>
      <c r="X22" s="6" t="str">
        <f ca="1">IF(AND($A22&lt;&gt;"",$A22&lt;&gt;"TOTAL"),IF(AND([9]PDI_ID__GRUPO_C_C_E!$AN20&lt;&gt;"",[9]PDI_ID__GRUPO_C_C_E!$AN20&lt;&gt;0),[9]PDI_ID__GRUPO_C_C_E!$AN20,""),IF($A22="TOTAL",SUM(INDIRECT("X4:X"&amp;ROW()-1)),""))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IF(AND($A22&lt;&gt;"",$A22&lt;&gt;"TOTAL"),IF(AND([9]PDI_ID__GRUPO_C_C_E!$AQ20&lt;&gt;"",[9]PDI_ID__GRUPO_C_C_E!$AQ20&lt;&gt;0),[9]PDI_ID__GRUPO_C_C_E!$AQ20,""),IF($A22="TOTAL",SUM(INDIRECT("Z4:Z"&amp;ROW()-1)),""))</f>
        <v/>
      </c>
      <c r="AA22" s="6" t="str">
        <f ca="1">IF(AND($A22&lt;&gt;"",$A22&lt;&gt;"TOTAL"),IF(AND([9]PDI_ID__GRUPO_C_C_E!$AS20&lt;&gt;"",[9]PDI_ID__GRUPO_C_C_E!$AS20&lt;&gt;0),[9]PDI_ID__GRUPO_C_C_E!$AS20,""),IF($A22="TOTAL",SUM(INDIRECT("AA4:AA"&amp;ROW()-1)),""))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IF(AND($A22&lt;&gt;"",$A22&lt;&gt;"TOTAL"),IF(AND([9]PDI_ID__GRUPO_C_C_E!$AV20&lt;&gt;"",[9]PDI_ID__GRUPO_C_C_E!$AV20&lt;&gt;0),[9]PDI_ID__GRUPO_C_C_E!$AV20,""),IF($A22="TOTAL",SUM(INDIRECT("AC4:AC"&amp;ROW()-1)),""))</f>
        <v/>
      </c>
      <c r="AD22" s="6" t="str">
        <f ca="1">IF(AND($A22&lt;&gt;"",$A22&lt;&gt;"TOTAL"),IF(AND([9]PDI_ID__GRUPO_C_C_E!$AX20&lt;&gt;"",[9]PDI_ID__GRUPO_C_C_E!$AX20&lt;&gt;0),[9]PDI_ID__GRUPO_C_C_E!$AX20,""),IF($A22="TOTAL",SUM(INDIRECT("AD4:AD"&amp;ROW()-1)),""))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IF(AND($A22&lt;&gt;"",$A22&lt;&gt;"TOTAL"),IF(AND([9]PDI_ID__GRUPO_C_C_E!$BA20&lt;&gt;"",[9]PDI_ID__GRUPO_C_C_E!$BA20&lt;&gt;0),[9]PDI_ID__GRUPO_C_C_E!$BA20,""),IF($A22="TOTAL",SUM(INDIRECT("AF4:AF"&amp;ROW()-1)),""))</f>
        <v/>
      </c>
      <c r="AG22" s="6" t="str">
        <f ca="1">IF(AND($A22&lt;&gt;"",$A22&lt;&gt;"TOTAL"),IF(AND([9]PDI_ID__GRUPO_C_C_E!$BC20&lt;&gt;"",[9]PDI_ID__GRUPO_C_C_E!$BC20&lt;&gt;0),[9]PDI_ID__GRUPO_C_C_E!$BC20,""),IF($A22="TOTAL",SUM(INDIRECT("AG4:AG"&amp;ROW()-1)),""))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IF(AND($A22&lt;&gt;"",$A22&lt;&gt;"TOTAL"),IF(AND([9]PDI_ID__GRUPO_C_C_E!$BF20&lt;&gt;"",[9]PDI_ID__GRUPO_C_C_E!$BF20&lt;&gt;0),[9]PDI_ID__GRUPO_C_C_E!$BF20,""),IF($A22="TOTAL",SUM(INDIRECT("AI4:AI"&amp;ROW()-1)),""))</f>
        <v/>
      </c>
      <c r="AJ22" s="6" t="str">
        <f ca="1">IF(AND($A22&lt;&gt;"",$A22&lt;&gt;"TOTAL"),IF(AND([9]PDI_ID__GRUPO_C_C_E!$BH20&lt;&gt;"",[9]PDI_ID__GRUPO_C_C_E!$BH20&lt;&gt;0),[9]PDI_ID__GRUPO_C_C_E!$BH20,""),IF($A22="TOTAL",SUM(INDIRECT("AJ4:AJ"&amp;ROW()-1)),""))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IF(AND($A22&lt;&gt;"",$A22&lt;&gt;"TOTAL"),IF(AND([9]PDI_ID__GRUPO_C_C_E!$BK20&lt;&gt;"",[9]PDI_ID__GRUPO_C_C_E!$BK20&lt;&gt;0),[9]PDI_ID__GRUPO_C_C_E!$BK20,""),IF($A22="TOTAL",SUM(INDIRECT("AL4:AL"&amp;ROW()-1)),""))</f>
        <v/>
      </c>
      <c r="AM22" s="6" t="str">
        <f ca="1">IF(AND($A22&lt;&gt;"",$A22&lt;&gt;"TOTAL"),IF(AND([9]PDI_ID__GRUPO_C_C_E!$BM20&lt;&gt;"",[9]PDI_ID__GRUPO_C_C_E!$BM20&lt;&gt;0),[9]PDI_ID__GRUPO_C_C_E!$BM20,""),IF($A22="TOTAL",SUM(INDIRECT("AM4:AM"&amp;ROW()-1)),""))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IF(AND($A22&lt;&gt;"",$A22&lt;&gt;"TOTAL"),IF(AND([9]PDI_ID__GRUPO_C_C_E!$BP20&lt;&gt;"",[9]PDI_ID__GRUPO_C_C_E!$BP20&lt;&gt;0),[9]PDI_ID__GRUPO_C_C_E!$BP20,""),IF($A22="TOTAL",SUM(INDIRECT("AO4:AO"&amp;ROW()-1)),""))</f>
        <v/>
      </c>
      <c r="AP22" s="6" t="str">
        <f ca="1">IF(AND($A22&lt;&gt;"",$A22&lt;&gt;"TOTAL"),IF(AND([9]PDI_ID__GRUPO_C_C_E!$BR20&lt;&gt;"",[9]PDI_ID__GRUPO_C_C_E!$BR20&lt;&gt;0),[9]PDI_ID__GRUPO_C_C_E!$BR20,""),IF($A22="TOTAL",SUM(INDIRECT("AP4:AP"&amp;ROW()-1)),""))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IF(AND($A22&lt;&gt;"",$A22&lt;&gt;"TOTAL"),IF(AND([9]PDI_ID__GRUPO_C_C_E!$BU20&lt;&gt;"",[9]PDI_ID__GRUPO_C_C_E!$BU20&lt;&gt;0),[9]PDI_ID__GRUPO_C_C_E!$BU20,""),IF($A22="TOTAL",SUM(INDIRECT("AR4:AR"&amp;ROW()-1)),""))</f>
        <v/>
      </c>
      <c r="AS22" s="6" t="str">
        <f ca="1">IF(AND($A22&lt;&gt;"",$A22&lt;&gt;"TOTAL"),IF(AND([9]PDI_ID__GRUPO_C_C_E!$BW20&lt;&gt;"",[9]PDI_ID__GRUPO_C_C_E!$BW20&lt;&gt;0),[9]PDI_ID__GRUPO_C_C_E!$BW20,""),IF($A22="TOTAL",SUM(INDIRECT("AS4:AS"&amp;ROW()-1)),""))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IF(AND($A22&lt;&gt;"",$A22&lt;&gt;"TOTAL"),IF(AND([9]PDI_ID__GRUPO_C_C_E!$BZ20&lt;&gt;"",[9]PDI_ID__GRUPO_C_C_E!$BZ20&lt;&gt;0),[9]PDI_ID__GRUPO_C_C_E!$BZ20,""),IF($A22="TOTAL",SUM(INDIRECT("AU4:AU"&amp;ROW()-1)),""))</f>
        <v/>
      </c>
      <c r="AV22" s="6" t="str">
        <f ca="1">IF(AND($A22&lt;&gt;"",$A22&lt;&gt;"TOTAL"),IF(AND([9]PDI_ID__GRUPO_C_C_E!$CB20&lt;&gt;"",[9]PDI_ID__GRUPO_C_C_E!$CB20&lt;&gt;0),[9]PDI_ID__GRUPO_C_C_E!$CB20,""),IF($A22="TOTAL",SUM(INDIRECT("AV4:AV"&amp;ROW()-1)),""))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IF(AND($A22&lt;&gt;"",$A22&lt;&gt;"TOTAL"),IF(AND([9]PDI_ID__GRUPO_C_C_E!$CE20&lt;&gt;"",[9]PDI_ID__GRUPO_C_C_E!$CE20&lt;&gt;0),[9]PDI_ID__GRUPO_C_C_E!$CE20,""),IF($A22="TOTAL",SUM(INDIRECT("AX4:AX"&amp;ROW()-1)),""))</f>
        <v/>
      </c>
      <c r="AY22" s="6" t="str">
        <f ca="1">IF(AND($A22&lt;&gt;"",$A22&lt;&gt;"TOTAL"),IF(AND([9]PDI_ID__GRUPO_C_C_E!$CG20&lt;&gt;"",[9]PDI_ID__GRUPO_C_C_E!$CG20&lt;&gt;0),[9]PDI_ID__GRUPO_C_C_E!$CG20,""),IF($A22="TOTAL",SUM(INDIRECT("AY4:AY"&amp;ROW()-1)),""))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IF(AND($A22&lt;&gt;"",$A22&lt;&gt;"TOTAL"),IF(AND([9]PDI_ID__GRUPO_C_C_E!$CJ20&lt;&gt;"",[9]PDI_ID__GRUPO_C_C_E!$CJ20&lt;&gt;0),[9]PDI_ID__GRUPO_C_C_E!$CJ20,""),IF($A22="TOTAL",SUM(INDIRECT("BA4:BA"&amp;ROW()-1)),""))</f>
        <v/>
      </c>
      <c r="BB22" s="6" t="str">
        <f ca="1">IF(AND($A22&lt;&gt;"",$A22&lt;&gt;"TOTAL"),IF(AND([9]PDI_ID__GRUPO_C_C_E!$CL20&lt;&gt;"",[9]PDI_ID__GRUPO_C_C_E!$CL20&lt;&gt;0),[9]PDI_ID__GRUPO_C_C_E!$CL20,""),IF($A22="TOTAL",SUM(INDIRECT("BB4:BB"&amp;ROW()-1)),""))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IF(AND($A22&lt;&gt;"",$A22&lt;&gt;"TOTAL"),IF(AND([9]PDI_ID__GRUPO_C_C_E!$CO20&lt;&gt;"",[9]PDI_ID__GRUPO_C_C_E!$CO20&lt;&gt;0),[9]PDI_ID__GRUPO_C_C_E!$CO20,""),IF($A22="TOTAL",SUM(INDIRECT("BD4:BD"&amp;ROW()-1)),""))</f>
        <v/>
      </c>
      <c r="BE22" s="6" t="str">
        <f ca="1">IF(AND($A22&lt;&gt;"",$A22&lt;&gt;"TOTAL"),IF(AND([9]PDI_ID__GRUPO_C_C_E!$CQ20&lt;&gt;"",[9]PDI_ID__GRUPO_C_C_E!$CQ20&lt;&gt;0),[9]PDI_ID__GRUPO_C_C_E!$CQ20,""),IF($A22="TOTAL",SUM(INDIRECT("BE4:BE"&amp;ROW()-1)),""))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IF([9]PDI_ID__GRUPO_C_C_E!$B21&lt;&gt;"",[9]PDI_ID__GRUPO_C_C_E!$B21,IF(AND([9]PDI_ID__GRUPO_C_C_E!$B21="",[9]PDI_ID__GRUPO_C_C_E!$B22="",[9]PDI_ID__GRUPO_C_C_E!$B20=""),"","TOTAL"))</f>
        <v/>
      </c>
      <c r="B23" s="6" t="str">
        <f ca="1">IF(AND($A23&lt;&gt;"",$A23&lt;&gt;"TOTAL"),IF(AND([9]PDI_ID__GRUPO_C_C_E!$C21&lt;&gt;"",[9]PDI_ID__GRUPO_C_C_E!$C21&lt;&gt;0),[9]PDI_ID__GRUPO_C_C_E!$C21,""),IF($A23="TOTAL",SUM(INDIRECT("B4:B"&amp;ROW()-1)),""))</f>
        <v/>
      </c>
      <c r="C23" s="6" t="str">
        <f ca="1">IF(AND($A23&lt;&gt;"",$A23&lt;&gt;"TOTAL"),IF(AND([9]PDI_ID__GRUPO_C_C_E!$E21&lt;&gt;"",[9]PDI_ID__GRUPO_C_C_E!$E21&lt;&gt;0),[9]PDI_ID__GRUPO_C_C_E!$E21,""),IF($A23="TOTAL",SUM(INDIRECT("C4:C"&amp;ROW()-1)),""))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IF(AND($A23&lt;&gt;"",$A23&lt;&gt;"TOTAL"),IF(AND([9]PDI_ID__GRUPO_C_C_E!$H21&lt;&gt;"",[9]PDI_ID__GRUPO_C_C_E!$H21&lt;&gt;0),[9]PDI_ID__GRUPO_C_C_E!$H21,""),IF($A23="TOTAL",SUM(INDIRECT("E4:E"&amp;ROW()-1)),""))</f>
        <v/>
      </c>
      <c r="F23" s="6" t="str">
        <f ca="1">IF(AND($A23&lt;&gt;"",$A23&lt;&gt;"TOTAL"),IF(AND([9]PDI_ID__GRUPO_C_C_E!$J21&lt;&gt;"",[9]PDI_ID__GRUPO_C_C_E!$J21&lt;&gt;0),[9]PDI_ID__GRUPO_C_C_E!$J21,""),IF($A23="TOTAL",SUM(INDIRECT("F4:F"&amp;ROW()-1)),""))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IF(AND($A23&lt;&gt;"",$A23&lt;&gt;"TOTAL"),IF(AND([9]PDI_ID__GRUPO_C_C_E!$M21&lt;&gt;"",[9]PDI_ID__GRUPO_C_C_E!$M21&lt;&gt;0),[9]PDI_ID__GRUPO_C_C_E!$M21,""),IF($A23="TOTAL",SUM(INDIRECT("H4:H"&amp;ROW()-1)),""))</f>
        <v/>
      </c>
      <c r="I23" s="6" t="str">
        <f ca="1">IF(AND($A23&lt;&gt;"",$A23&lt;&gt;"TOTAL"),IF(AND([9]PDI_ID__GRUPO_C_C_E!$O21&lt;&gt;"",[9]PDI_ID__GRUPO_C_C_E!$O21&lt;&gt;0),[9]PDI_ID__GRUPO_C_C_E!$O21,""),IF($A23="TOTAL",SUM(INDIRECT("I4:I"&amp;ROW()-1)),""))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IF(AND($A23&lt;&gt;"",$A23&lt;&gt;"TOTAL"),IF(AND([9]PDI_ID__GRUPO_C_C_E!$R21&lt;&gt;"",[9]PDI_ID__GRUPO_C_C_E!$R21&lt;&gt;0),[9]PDI_ID__GRUPO_C_C_E!$R21,""),IF($A23="TOTAL",SUM(INDIRECT("K4:K"&amp;ROW()-1)),""))</f>
        <v/>
      </c>
      <c r="L23" s="6" t="str">
        <f ca="1">IF(AND($A23&lt;&gt;"",$A23&lt;&gt;"TOTAL"),IF(AND([9]PDI_ID__GRUPO_C_C_E!$T21&lt;&gt;"",[9]PDI_ID__GRUPO_C_C_E!$T21&lt;&gt;0),[9]PDI_ID__GRUPO_C_C_E!$T21,""),IF($A23="TOTAL",SUM(INDIRECT("L4:L"&amp;ROW()-1)),""))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IF(AND($A23&lt;&gt;"",$A23&lt;&gt;"TOTAL"),IF(AND([9]PDI_ID__GRUPO_C_C_E!$W21&lt;&gt;"",[9]PDI_ID__GRUPO_C_C_E!$W21&lt;&gt;0),[9]PDI_ID__GRUPO_C_C_E!$W21,""),IF($A23="TOTAL",SUM(INDIRECT("N4:N"&amp;ROW()-1)),""))</f>
        <v/>
      </c>
      <c r="O23" s="6" t="str">
        <f ca="1">IF(AND($A23&lt;&gt;"",$A23&lt;&gt;"TOTAL"),IF(AND([9]PDI_ID__GRUPO_C_C_E!$Y21&lt;&gt;"",[9]PDI_ID__GRUPO_C_C_E!$Y21&lt;&gt;0),[9]PDI_ID__GRUPO_C_C_E!$Y21,""),IF($A23="TOTAL",SUM(INDIRECT("O4:O"&amp;ROW()-1)),""))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IF(AND($A23&lt;&gt;"",$A23&lt;&gt;"TOTAL"),IF(AND([9]PDI_ID__GRUPO_C_C_E!$AB21&lt;&gt;"",[9]PDI_ID__GRUPO_C_C_E!$AB21&lt;&gt;0),[9]PDI_ID__GRUPO_C_C_E!$AB21,""),IF($A23="TOTAL",SUM(INDIRECT("Q4:Q"&amp;ROW()-1)),""))</f>
        <v/>
      </c>
      <c r="R23" s="6" t="str">
        <f ca="1">IF(AND($A23&lt;&gt;"",$A23&lt;&gt;"TOTAL"),IF(AND([9]PDI_ID__GRUPO_C_C_E!$AD21&lt;&gt;"",[9]PDI_ID__GRUPO_C_C_E!$AD21&lt;&gt;0),[9]PDI_ID__GRUPO_C_C_E!$AD21,""),IF($A23="TOTAL",SUM(INDIRECT("R4:R"&amp;ROW()-1)),""))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IF(AND($A23&lt;&gt;"",$A23&lt;&gt;"TOTAL"),IF(AND([9]PDI_ID__GRUPO_C_C_E!$AG21&lt;&gt;"",[9]PDI_ID__GRUPO_C_C_E!$AG21&lt;&gt;0),[9]PDI_ID__GRUPO_C_C_E!$AG21,""),IF($A23="TOTAL",SUM(INDIRECT("T4:T"&amp;ROW()-1)),""))</f>
        <v/>
      </c>
      <c r="U23" s="6" t="str">
        <f ca="1">IF(AND($A23&lt;&gt;"",$A23&lt;&gt;"TOTAL"),IF(AND([9]PDI_ID__GRUPO_C_C_E!$AI21&lt;&gt;"",[9]PDI_ID__GRUPO_C_C_E!$AI21&lt;&gt;0),[9]PDI_ID__GRUPO_C_C_E!$AI21,""),IF($A23="TOTAL",SUM(INDIRECT("U4:U"&amp;ROW()-1)),""))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IF(AND($A23&lt;&gt;"",$A23&lt;&gt;"TOTAL"),IF(AND([9]PDI_ID__GRUPO_C_C_E!$AL21&lt;&gt;"",[9]PDI_ID__GRUPO_C_C_E!$AL21&lt;&gt;0),[9]PDI_ID__GRUPO_C_C_E!$AL21,""),IF($A23="TOTAL",SUM(INDIRECT("W4:W"&amp;ROW()-1)),""))</f>
        <v/>
      </c>
      <c r="X23" s="6" t="str">
        <f ca="1">IF(AND($A23&lt;&gt;"",$A23&lt;&gt;"TOTAL"),IF(AND([9]PDI_ID__GRUPO_C_C_E!$AN21&lt;&gt;"",[9]PDI_ID__GRUPO_C_C_E!$AN21&lt;&gt;0),[9]PDI_ID__GRUPO_C_C_E!$AN21,""),IF($A23="TOTAL",SUM(INDIRECT("X4:X"&amp;ROW()-1)),""))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IF(AND($A23&lt;&gt;"",$A23&lt;&gt;"TOTAL"),IF(AND([9]PDI_ID__GRUPO_C_C_E!$AQ21&lt;&gt;"",[9]PDI_ID__GRUPO_C_C_E!$AQ21&lt;&gt;0),[9]PDI_ID__GRUPO_C_C_E!$AQ21,""),IF($A23="TOTAL",SUM(INDIRECT("Z4:Z"&amp;ROW()-1)),""))</f>
        <v/>
      </c>
      <c r="AA23" s="6" t="str">
        <f ca="1">IF(AND($A23&lt;&gt;"",$A23&lt;&gt;"TOTAL"),IF(AND([9]PDI_ID__GRUPO_C_C_E!$AS21&lt;&gt;"",[9]PDI_ID__GRUPO_C_C_E!$AS21&lt;&gt;0),[9]PDI_ID__GRUPO_C_C_E!$AS21,""),IF($A23="TOTAL",SUM(INDIRECT("AA4:AA"&amp;ROW()-1)),""))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IF(AND($A23&lt;&gt;"",$A23&lt;&gt;"TOTAL"),IF(AND([9]PDI_ID__GRUPO_C_C_E!$AV21&lt;&gt;"",[9]PDI_ID__GRUPO_C_C_E!$AV21&lt;&gt;0),[9]PDI_ID__GRUPO_C_C_E!$AV21,""),IF($A23="TOTAL",SUM(INDIRECT("AC4:AC"&amp;ROW()-1)),""))</f>
        <v/>
      </c>
      <c r="AD23" s="6" t="str">
        <f ca="1">IF(AND($A23&lt;&gt;"",$A23&lt;&gt;"TOTAL"),IF(AND([9]PDI_ID__GRUPO_C_C_E!$AX21&lt;&gt;"",[9]PDI_ID__GRUPO_C_C_E!$AX21&lt;&gt;0),[9]PDI_ID__GRUPO_C_C_E!$AX21,""),IF($A23="TOTAL",SUM(INDIRECT("AD4:AD"&amp;ROW()-1)),""))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IF(AND($A23&lt;&gt;"",$A23&lt;&gt;"TOTAL"),IF(AND([9]PDI_ID__GRUPO_C_C_E!$BA21&lt;&gt;"",[9]PDI_ID__GRUPO_C_C_E!$BA21&lt;&gt;0),[9]PDI_ID__GRUPO_C_C_E!$BA21,""),IF($A23="TOTAL",SUM(INDIRECT("AF4:AF"&amp;ROW()-1)),""))</f>
        <v/>
      </c>
      <c r="AG23" s="6" t="str">
        <f ca="1">IF(AND($A23&lt;&gt;"",$A23&lt;&gt;"TOTAL"),IF(AND([9]PDI_ID__GRUPO_C_C_E!$BC21&lt;&gt;"",[9]PDI_ID__GRUPO_C_C_E!$BC21&lt;&gt;0),[9]PDI_ID__GRUPO_C_C_E!$BC21,""),IF($A23="TOTAL",SUM(INDIRECT("AG4:AG"&amp;ROW()-1)),""))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IF(AND($A23&lt;&gt;"",$A23&lt;&gt;"TOTAL"),IF(AND([9]PDI_ID__GRUPO_C_C_E!$BF21&lt;&gt;"",[9]PDI_ID__GRUPO_C_C_E!$BF21&lt;&gt;0),[9]PDI_ID__GRUPO_C_C_E!$BF21,""),IF($A23="TOTAL",SUM(INDIRECT("AI4:AI"&amp;ROW()-1)),""))</f>
        <v/>
      </c>
      <c r="AJ23" s="6" t="str">
        <f ca="1">IF(AND($A23&lt;&gt;"",$A23&lt;&gt;"TOTAL"),IF(AND([9]PDI_ID__GRUPO_C_C_E!$BH21&lt;&gt;"",[9]PDI_ID__GRUPO_C_C_E!$BH21&lt;&gt;0),[9]PDI_ID__GRUPO_C_C_E!$BH21,""),IF($A23="TOTAL",SUM(INDIRECT("AJ4:AJ"&amp;ROW()-1)),""))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IF(AND($A23&lt;&gt;"",$A23&lt;&gt;"TOTAL"),IF(AND([9]PDI_ID__GRUPO_C_C_E!$BK21&lt;&gt;"",[9]PDI_ID__GRUPO_C_C_E!$BK21&lt;&gt;0),[9]PDI_ID__GRUPO_C_C_E!$BK21,""),IF($A23="TOTAL",SUM(INDIRECT("AL4:AL"&amp;ROW()-1)),""))</f>
        <v/>
      </c>
      <c r="AM23" s="6" t="str">
        <f ca="1">IF(AND($A23&lt;&gt;"",$A23&lt;&gt;"TOTAL"),IF(AND([9]PDI_ID__GRUPO_C_C_E!$BM21&lt;&gt;"",[9]PDI_ID__GRUPO_C_C_E!$BM21&lt;&gt;0),[9]PDI_ID__GRUPO_C_C_E!$BM21,""),IF($A23="TOTAL",SUM(INDIRECT("AM4:AM"&amp;ROW()-1)),""))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IF(AND($A23&lt;&gt;"",$A23&lt;&gt;"TOTAL"),IF(AND([9]PDI_ID__GRUPO_C_C_E!$BP21&lt;&gt;"",[9]PDI_ID__GRUPO_C_C_E!$BP21&lt;&gt;0),[9]PDI_ID__GRUPO_C_C_E!$BP21,""),IF($A23="TOTAL",SUM(INDIRECT("AO4:AO"&amp;ROW()-1)),""))</f>
        <v/>
      </c>
      <c r="AP23" s="6" t="str">
        <f ca="1">IF(AND($A23&lt;&gt;"",$A23&lt;&gt;"TOTAL"),IF(AND([9]PDI_ID__GRUPO_C_C_E!$BR21&lt;&gt;"",[9]PDI_ID__GRUPO_C_C_E!$BR21&lt;&gt;0),[9]PDI_ID__GRUPO_C_C_E!$BR21,""),IF($A23="TOTAL",SUM(INDIRECT("AP4:AP"&amp;ROW()-1)),""))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IF(AND($A23&lt;&gt;"",$A23&lt;&gt;"TOTAL"),IF(AND([9]PDI_ID__GRUPO_C_C_E!$BU21&lt;&gt;"",[9]PDI_ID__GRUPO_C_C_E!$BU21&lt;&gt;0),[9]PDI_ID__GRUPO_C_C_E!$BU21,""),IF($A23="TOTAL",SUM(INDIRECT("AR4:AR"&amp;ROW()-1)),""))</f>
        <v/>
      </c>
      <c r="AS23" s="6" t="str">
        <f ca="1">IF(AND($A23&lt;&gt;"",$A23&lt;&gt;"TOTAL"),IF(AND([9]PDI_ID__GRUPO_C_C_E!$BW21&lt;&gt;"",[9]PDI_ID__GRUPO_C_C_E!$BW21&lt;&gt;0),[9]PDI_ID__GRUPO_C_C_E!$BW21,""),IF($A23="TOTAL",SUM(INDIRECT("AS4:AS"&amp;ROW()-1)),""))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IF(AND($A23&lt;&gt;"",$A23&lt;&gt;"TOTAL"),IF(AND([9]PDI_ID__GRUPO_C_C_E!$BZ21&lt;&gt;"",[9]PDI_ID__GRUPO_C_C_E!$BZ21&lt;&gt;0),[9]PDI_ID__GRUPO_C_C_E!$BZ21,""),IF($A23="TOTAL",SUM(INDIRECT("AU4:AU"&amp;ROW()-1)),""))</f>
        <v/>
      </c>
      <c r="AV23" s="6" t="str">
        <f ca="1">IF(AND($A23&lt;&gt;"",$A23&lt;&gt;"TOTAL"),IF(AND([9]PDI_ID__GRUPO_C_C_E!$CB21&lt;&gt;"",[9]PDI_ID__GRUPO_C_C_E!$CB21&lt;&gt;0),[9]PDI_ID__GRUPO_C_C_E!$CB21,""),IF($A23="TOTAL",SUM(INDIRECT("AV4:AV"&amp;ROW()-1)),""))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IF(AND($A23&lt;&gt;"",$A23&lt;&gt;"TOTAL"),IF(AND([9]PDI_ID__GRUPO_C_C_E!$CE21&lt;&gt;"",[9]PDI_ID__GRUPO_C_C_E!$CE21&lt;&gt;0),[9]PDI_ID__GRUPO_C_C_E!$CE21,""),IF($A23="TOTAL",SUM(INDIRECT("AX4:AX"&amp;ROW()-1)),""))</f>
        <v/>
      </c>
      <c r="AY23" s="6" t="str">
        <f ca="1">IF(AND($A23&lt;&gt;"",$A23&lt;&gt;"TOTAL"),IF(AND([9]PDI_ID__GRUPO_C_C_E!$CG21&lt;&gt;"",[9]PDI_ID__GRUPO_C_C_E!$CG21&lt;&gt;0),[9]PDI_ID__GRUPO_C_C_E!$CG21,""),IF($A23="TOTAL",SUM(INDIRECT("AY4:AY"&amp;ROW()-1)),""))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IF(AND($A23&lt;&gt;"",$A23&lt;&gt;"TOTAL"),IF(AND([9]PDI_ID__GRUPO_C_C_E!$CJ21&lt;&gt;"",[9]PDI_ID__GRUPO_C_C_E!$CJ21&lt;&gt;0),[9]PDI_ID__GRUPO_C_C_E!$CJ21,""),IF($A23="TOTAL",SUM(INDIRECT("BA4:BA"&amp;ROW()-1)),""))</f>
        <v/>
      </c>
      <c r="BB23" s="6" t="str">
        <f ca="1">IF(AND($A23&lt;&gt;"",$A23&lt;&gt;"TOTAL"),IF(AND([9]PDI_ID__GRUPO_C_C_E!$CL21&lt;&gt;"",[9]PDI_ID__GRUPO_C_C_E!$CL21&lt;&gt;0),[9]PDI_ID__GRUPO_C_C_E!$CL21,""),IF($A23="TOTAL",SUM(INDIRECT("BB4:BB"&amp;ROW()-1)),""))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IF(AND($A23&lt;&gt;"",$A23&lt;&gt;"TOTAL"),IF(AND([9]PDI_ID__GRUPO_C_C_E!$CO21&lt;&gt;"",[9]PDI_ID__GRUPO_C_C_E!$CO21&lt;&gt;0),[9]PDI_ID__GRUPO_C_C_E!$CO21,""),IF($A23="TOTAL",SUM(INDIRECT("BD4:BD"&amp;ROW()-1)),""))</f>
        <v/>
      </c>
      <c r="BE23" s="6" t="str">
        <f ca="1">IF(AND($A23&lt;&gt;"",$A23&lt;&gt;"TOTAL"),IF(AND([9]PDI_ID__GRUPO_C_C_E!$CQ21&lt;&gt;"",[9]PDI_ID__GRUPO_C_C_E!$CQ21&lt;&gt;0),[9]PDI_ID__GRUPO_C_C_E!$CQ21,""),IF($A23="TOTAL",SUM(INDIRECT("BE4:BE"&amp;ROW()-1)),""))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IF([9]PDI_ID__GRUPO_C_C_E!$B22&lt;&gt;"",[9]PDI_ID__GRUPO_C_C_E!$B22,IF(AND([9]PDI_ID__GRUPO_C_C_E!$B22="",[9]PDI_ID__GRUPO_C_C_E!$B23="",[9]PDI_ID__GRUPO_C_C_E!$B21=""),"","TOTAL"))</f>
        <v/>
      </c>
      <c r="B24" s="6" t="str">
        <f ca="1">IF(AND($A24&lt;&gt;"",$A24&lt;&gt;"TOTAL"),IF(AND([9]PDI_ID__GRUPO_C_C_E!$C22&lt;&gt;"",[9]PDI_ID__GRUPO_C_C_E!$C22&lt;&gt;0),[9]PDI_ID__GRUPO_C_C_E!$C22,""),IF($A24="TOTAL",SUM(INDIRECT("B4:B"&amp;ROW()-1)),""))</f>
        <v/>
      </c>
      <c r="C24" s="6" t="str">
        <f ca="1">IF(AND($A24&lt;&gt;"",$A24&lt;&gt;"TOTAL"),IF(AND([9]PDI_ID__GRUPO_C_C_E!$E22&lt;&gt;"",[9]PDI_ID__GRUPO_C_C_E!$E22&lt;&gt;0),[9]PDI_ID__GRUPO_C_C_E!$E22,""),IF($A24="TOTAL",SUM(INDIRECT("C4:C"&amp;ROW()-1)),""))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IF(AND($A24&lt;&gt;"",$A24&lt;&gt;"TOTAL"),IF(AND([9]PDI_ID__GRUPO_C_C_E!$H22&lt;&gt;"",[9]PDI_ID__GRUPO_C_C_E!$H22&lt;&gt;0),[9]PDI_ID__GRUPO_C_C_E!$H22,""),IF($A24="TOTAL",SUM(INDIRECT("E4:E"&amp;ROW()-1)),""))</f>
        <v/>
      </c>
      <c r="F24" s="6" t="str">
        <f ca="1">IF(AND($A24&lt;&gt;"",$A24&lt;&gt;"TOTAL"),IF(AND([9]PDI_ID__GRUPO_C_C_E!$J22&lt;&gt;"",[9]PDI_ID__GRUPO_C_C_E!$J22&lt;&gt;0),[9]PDI_ID__GRUPO_C_C_E!$J22,""),IF($A24="TOTAL",SUM(INDIRECT("F4:F"&amp;ROW()-1)),""))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IF(AND($A24&lt;&gt;"",$A24&lt;&gt;"TOTAL"),IF(AND([9]PDI_ID__GRUPO_C_C_E!$M22&lt;&gt;"",[9]PDI_ID__GRUPO_C_C_E!$M22&lt;&gt;0),[9]PDI_ID__GRUPO_C_C_E!$M22,""),IF($A24="TOTAL",SUM(INDIRECT("H4:H"&amp;ROW()-1)),""))</f>
        <v/>
      </c>
      <c r="I24" s="6" t="str">
        <f ca="1">IF(AND($A24&lt;&gt;"",$A24&lt;&gt;"TOTAL"),IF(AND([9]PDI_ID__GRUPO_C_C_E!$O22&lt;&gt;"",[9]PDI_ID__GRUPO_C_C_E!$O22&lt;&gt;0),[9]PDI_ID__GRUPO_C_C_E!$O22,""),IF($A24="TOTAL",SUM(INDIRECT("I4:I"&amp;ROW()-1)),""))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IF(AND($A24&lt;&gt;"",$A24&lt;&gt;"TOTAL"),IF(AND([9]PDI_ID__GRUPO_C_C_E!$R22&lt;&gt;"",[9]PDI_ID__GRUPO_C_C_E!$R22&lt;&gt;0),[9]PDI_ID__GRUPO_C_C_E!$R22,""),IF($A24="TOTAL",SUM(INDIRECT("K4:K"&amp;ROW()-1)),""))</f>
        <v/>
      </c>
      <c r="L24" s="6" t="str">
        <f ca="1">IF(AND($A24&lt;&gt;"",$A24&lt;&gt;"TOTAL"),IF(AND([9]PDI_ID__GRUPO_C_C_E!$T22&lt;&gt;"",[9]PDI_ID__GRUPO_C_C_E!$T22&lt;&gt;0),[9]PDI_ID__GRUPO_C_C_E!$T22,""),IF($A24="TOTAL",SUM(INDIRECT("L4:L"&amp;ROW()-1)),""))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IF(AND($A24&lt;&gt;"",$A24&lt;&gt;"TOTAL"),IF(AND([9]PDI_ID__GRUPO_C_C_E!$W22&lt;&gt;"",[9]PDI_ID__GRUPO_C_C_E!$W22&lt;&gt;0),[9]PDI_ID__GRUPO_C_C_E!$W22,""),IF($A24="TOTAL",SUM(INDIRECT("N4:N"&amp;ROW()-1)),""))</f>
        <v/>
      </c>
      <c r="O24" s="6" t="str">
        <f ca="1">IF(AND($A24&lt;&gt;"",$A24&lt;&gt;"TOTAL"),IF(AND([9]PDI_ID__GRUPO_C_C_E!$Y22&lt;&gt;"",[9]PDI_ID__GRUPO_C_C_E!$Y22&lt;&gt;0),[9]PDI_ID__GRUPO_C_C_E!$Y22,""),IF($A24="TOTAL",SUM(INDIRECT("O4:O"&amp;ROW()-1)),""))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IF(AND($A24&lt;&gt;"",$A24&lt;&gt;"TOTAL"),IF(AND([9]PDI_ID__GRUPO_C_C_E!$AB22&lt;&gt;"",[9]PDI_ID__GRUPO_C_C_E!$AB22&lt;&gt;0),[9]PDI_ID__GRUPO_C_C_E!$AB22,""),IF($A24="TOTAL",SUM(INDIRECT("Q4:Q"&amp;ROW()-1)),""))</f>
        <v/>
      </c>
      <c r="R24" s="6" t="str">
        <f ca="1">IF(AND($A24&lt;&gt;"",$A24&lt;&gt;"TOTAL"),IF(AND([9]PDI_ID__GRUPO_C_C_E!$AD22&lt;&gt;"",[9]PDI_ID__GRUPO_C_C_E!$AD22&lt;&gt;0),[9]PDI_ID__GRUPO_C_C_E!$AD22,""),IF($A24="TOTAL",SUM(INDIRECT("R4:R"&amp;ROW()-1)),""))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IF(AND($A24&lt;&gt;"",$A24&lt;&gt;"TOTAL"),IF(AND([9]PDI_ID__GRUPO_C_C_E!$AG22&lt;&gt;"",[9]PDI_ID__GRUPO_C_C_E!$AG22&lt;&gt;0),[9]PDI_ID__GRUPO_C_C_E!$AG22,""),IF($A24="TOTAL",SUM(INDIRECT("T4:T"&amp;ROW()-1)),""))</f>
        <v/>
      </c>
      <c r="U24" s="6" t="str">
        <f ca="1">IF(AND($A24&lt;&gt;"",$A24&lt;&gt;"TOTAL"),IF(AND([9]PDI_ID__GRUPO_C_C_E!$AI22&lt;&gt;"",[9]PDI_ID__GRUPO_C_C_E!$AI22&lt;&gt;0),[9]PDI_ID__GRUPO_C_C_E!$AI22,""),IF($A24="TOTAL",SUM(INDIRECT("U4:U"&amp;ROW()-1)),""))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IF(AND($A24&lt;&gt;"",$A24&lt;&gt;"TOTAL"),IF(AND([9]PDI_ID__GRUPO_C_C_E!$AL22&lt;&gt;"",[9]PDI_ID__GRUPO_C_C_E!$AL22&lt;&gt;0),[9]PDI_ID__GRUPO_C_C_E!$AL22,""),IF($A24="TOTAL",SUM(INDIRECT("W4:W"&amp;ROW()-1)),""))</f>
        <v/>
      </c>
      <c r="X24" s="6" t="str">
        <f ca="1">IF(AND($A24&lt;&gt;"",$A24&lt;&gt;"TOTAL"),IF(AND([9]PDI_ID__GRUPO_C_C_E!$AN22&lt;&gt;"",[9]PDI_ID__GRUPO_C_C_E!$AN22&lt;&gt;0),[9]PDI_ID__GRUPO_C_C_E!$AN22,""),IF($A24="TOTAL",SUM(INDIRECT("X4:X"&amp;ROW()-1)),""))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IF(AND($A24&lt;&gt;"",$A24&lt;&gt;"TOTAL"),IF(AND([9]PDI_ID__GRUPO_C_C_E!$AQ22&lt;&gt;"",[9]PDI_ID__GRUPO_C_C_E!$AQ22&lt;&gt;0),[9]PDI_ID__GRUPO_C_C_E!$AQ22,""),IF($A24="TOTAL",SUM(INDIRECT("Z4:Z"&amp;ROW()-1)),""))</f>
        <v/>
      </c>
      <c r="AA24" s="6" t="str">
        <f ca="1">IF(AND($A24&lt;&gt;"",$A24&lt;&gt;"TOTAL"),IF(AND([9]PDI_ID__GRUPO_C_C_E!$AS22&lt;&gt;"",[9]PDI_ID__GRUPO_C_C_E!$AS22&lt;&gt;0),[9]PDI_ID__GRUPO_C_C_E!$AS22,""),IF($A24="TOTAL",SUM(INDIRECT("AA4:AA"&amp;ROW()-1)),""))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IF(AND($A24&lt;&gt;"",$A24&lt;&gt;"TOTAL"),IF(AND([9]PDI_ID__GRUPO_C_C_E!$AV22&lt;&gt;"",[9]PDI_ID__GRUPO_C_C_E!$AV22&lt;&gt;0),[9]PDI_ID__GRUPO_C_C_E!$AV22,""),IF($A24="TOTAL",SUM(INDIRECT("AC4:AC"&amp;ROW()-1)),""))</f>
        <v/>
      </c>
      <c r="AD24" s="6" t="str">
        <f ca="1">IF(AND($A24&lt;&gt;"",$A24&lt;&gt;"TOTAL"),IF(AND([9]PDI_ID__GRUPO_C_C_E!$AX22&lt;&gt;"",[9]PDI_ID__GRUPO_C_C_E!$AX22&lt;&gt;0),[9]PDI_ID__GRUPO_C_C_E!$AX22,""),IF($A24="TOTAL",SUM(INDIRECT("AD4:AD"&amp;ROW()-1)),""))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IF(AND($A24&lt;&gt;"",$A24&lt;&gt;"TOTAL"),IF(AND([9]PDI_ID__GRUPO_C_C_E!$BA22&lt;&gt;"",[9]PDI_ID__GRUPO_C_C_E!$BA22&lt;&gt;0),[9]PDI_ID__GRUPO_C_C_E!$BA22,""),IF($A24="TOTAL",SUM(INDIRECT("AF4:AF"&amp;ROW()-1)),""))</f>
        <v/>
      </c>
      <c r="AG24" s="6" t="str">
        <f ca="1">IF(AND($A24&lt;&gt;"",$A24&lt;&gt;"TOTAL"),IF(AND([9]PDI_ID__GRUPO_C_C_E!$BC22&lt;&gt;"",[9]PDI_ID__GRUPO_C_C_E!$BC22&lt;&gt;0),[9]PDI_ID__GRUPO_C_C_E!$BC22,""),IF($A24="TOTAL",SUM(INDIRECT("AG4:AG"&amp;ROW()-1)),""))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IF(AND($A24&lt;&gt;"",$A24&lt;&gt;"TOTAL"),IF(AND([9]PDI_ID__GRUPO_C_C_E!$BF22&lt;&gt;"",[9]PDI_ID__GRUPO_C_C_E!$BF22&lt;&gt;0),[9]PDI_ID__GRUPO_C_C_E!$BF22,""),IF($A24="TOTAL",SUM(INDIRECT("AI4:AI"&amp;ROW()-1)),""))</f>
        <v/>
      </c>
      <c r="AJ24" s="6" t="str">
        <f ca="1">IF(AND($A24&lt;&gt;"",$A24&lt;&gt;"TOTAL"),IF(AND([9]PDI_ID__GRUPO_C_C_E!$BH22&lt;&gt;"",[9]PDI_ID__GRUPO_C_C_E!$BH22&lt;&gt;0),[9]PDI_ID__GRUPO_C_C_E!$BH22,""),IF($A24="TOTAL",SUM(INDIRECT("AJ4:AJ"&amp;ROW()-1)),""))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IF(AND($A24&lt;&gt;"",$A24&lt;&gt;"TOTAL"),IF(AND([9]PDI_ID__GRUPO_C_C_E!$BK22&lt;&gt;"",[9]PDI_ID__GRUPO_C_C_E!$BK22&lt;&gt;0),[9]PDI_ID__GRUPO_C_C_E!$BK22,""),IF($A24="TOTAL",SUM(INDIRECT("AL4:AL"&amp;ROW()-1)),""))</f>
        <v/>
      </c>
      <c r="AM24" s="6" t="str">
        <f ca="1">IF(AND($A24&lt;&gt;"",$A24&lt;&gt;"TOTAL"),IF(AND([9]PDI_ID__GRUPO_C_C_E!$BM22&lt;&gt;"",[9]PDI_ID__GRUPO_C_C_E!$BM22&lt;&gt;0),[9]PDI_ID__GRUPO_C_C_E!$BM22,""),IF($A24="TOTAL",SUM(INDIRECT("AM4:AM"&amp;ROW()-1)),""))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IF(AND($A24&lt;&gt;"",$A24&lt;&gt;"TOTAL"),IF(AND([9]PDI_ID__GRUPO_C_C_E!$BP22&lt;&gt;"",[9]PDI_ID__GRUPO_C_C_E!$BP22&lt;&gt;0),[9]PDI_ID__GRUPO_C_C_E!$BP22,""),IF($A24="TOTAL",SUM(INDIRECT("AO4:AO"&amp;ROW()-1)),""))</f>
        <v/>
      </c>
      <c r="AP24" s="6" t="str">
        <f ca="1">IF(AND($A24&lt;&gt;"",$A24&lt;&gt;"TOTAL"),IF(AND([9]PDI_ID__GRUPO_C_C_E!$BR22&lt;&gt;"",[9]PDI_ID__GRUPO_C_C_E!$BR22&lt;&gt;0),[9]PDI_ID__GRUPO_C_C_E!$BR22,""),IF($A24="TOTAL",SUM(INDIRECT("AP4:AP"&amp;ROW()-1)),""))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IF(AND($A24&lt;&gt;"",$A24&lt;&gt;"TOTAL"),IF(AND([9]PDI_ID__GRUPO_C_C_E!$BU22&lt;&gt;"",[9]PDI_ID__GRUPO_C_C_E!$BU22&lt;&gt;0),[9]PDI_ID__GRUPO_C_C_E!$BU22,""),IF($A24="TOTAL",SUM(INDIRECT("AR4:AR"&amp;ROW()-1)),""))</f>
        <v/>
      </c>
      <c r="AS24" s="6" t="str">
        <f ca="1">IF(AND($A24&lt;&gt;"",$A24&lt;&gt;"TOTAL"),IF(AND([9]PDI_ID__GRUPO_C_C_E!$BW22&lt;&gt;"",[9]PDI_ID__GRUPO_C_C_E!$BW22&lt;&gt;0),[9]PDI_ID__GRUPO_C_C_E!$BW22,""),IF($A24="TOTAL",SUM(INDIRECT("AS4:AS"&amp;ROW()-1)),""))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IF(AND($A24&lt;&gt;"",$A24&lt;&gt;"TOTAL"),IF(AND([9]PDI_ID__GRUPO_C_C_E!$BZ22&lt;&gt;"",[9]PDI_ID__GRUPO_C_C_E!$BZ22&lt;&gt;0),[9]PDI_ID__GRUPO_C_C_E!$BZ22,""),IF($A24="TOTAL",SUM(INDIRECT("AU4:AU"&amp;ROW()-1)),""))</f>
        <v/>
      </c>
      <c r="AV24" s="6" t="str">
        <f ca="1">IF(AND($A24&lt;&gt;"",$A24&lt;&gt;"TOTAL"),IF(AND([9]PDI_ID__GRUPO_C_C_E!$CB22&lt;&gt;"",[9]PDI_ID__GRUPO_C_C_E!$CB22&lt;&gt;0),[9]PDI_ID__GRUPO_C_C_E!$CB22,""),IF($A24="TOTAL",SUM(INDIRECT("AV4:AV"&amp;ROW()-1)),""))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IF(AND($A24&lt;&gt;"",$A24&lt;&gt;"TOTAL"),IF(AND([9]PDI_ID__GRUPO_C_C_E!$CE22&lt;&gt;"",[9]PDI_ID__GRUPO_C_C_E!$CE22&lt;&gt;0),[9]PDI_ID__GRUPO_C_C_E!$CE22,""),IF($A24="TOTAL",SUM(INDIRECT("AX4:AX"&amp;ROW()-1)),""))</f>
        <v/>
      </c>
      <c r="AY24" s="6" t="str">
        <f ca="1">IF(AND($A24&lt;&gt;"",$A24&lt;&gt;"TOTAL"),IF(AND([9]PDI_ID__GRUPO_C_C_E!$CG22&lt;&gt;"",[9]PDI_ID__GRUPO_C_C_E!$CG22&lt;&gt;0),[9]PDI_ID__GRUPO_C_C_E!$CG22,""),IF($A24="TOTAL",SUM(INDIRECT("AY4:AY"&amp;ROW()-1)),""))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IF(AND($A24&lt;&gt;"",$A24&lt;&gt;"TOTAL"),IF(AND([9]PDI_ID__GRUPO_C_C_E!$CJ22&lt;&gt;"",[9]PDI_ID__GRUPO_C_C_E!$CJ22&lt;&gt;0),[9]PDI_ID__GRUPO_C_C_E!$CJ22,""),IF($A24="TOTAL",SUM(INDIRECT("BA4:BA"&amp;ROW()-1)),""))</f>
        <v/>
      </c>
      <c r="BB24" s="6" t="str">
        <f ca="1">IF(AND($A24&lt;&gt;"",$A24&lt;&gt;"TOTAL"),IF(AND([9]PDI_ID__GRUPO_C_C_E!$CL22&lt;&gt;"",[9]PDI_ID__GRUPO_C_C_E!$CL22&lt;&gt;0),[9]PDI_ID__GRUPO_C_C_E!$CL22,""),IF($A24="TOTAL",SUM(INDIRECT("BB4:BB"&amp;ROW()-1)),""))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IF(AND($A24&lt;&gt;"",$A24&lt;&gt;"TOTAL"),IF(AND([9]PDI_ID__GRUPO_C_C_E!$CO22&lt;&gt;"",[9]PDI_ID__GRUPO_C_C_E!$CO22&lt;&gt;0),[9]PDI_ID__GRUPO_C_C_E!$CO22,""),IF($A24="TOTAL",SUM(INDIRECT("BD4:BD"&amp;ROW()-1)),""))</f>
        <v/>
      </c>
      <c r="BE24" s="6" t="str">
        <f ca="1">IF(AND($A24&lt;&gt;"",$A24&lt;&gt;"TOTAL"),IF(AND([9]PDI_ID__GRUPO_C_C_E!$CQ22&lt;&gt;"",[9]PDI_ID__GRUPO_C_C_E!$CQ22&lt;&gt;0),[9]PDI_ID__GRUPO_C_C_E!$CQ22,""),IF($A24="TOTAL",SUM(INDIRECT("BE4:BE"&amp;ROW()-1)),""))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IF([9]PDI_ID__GRUPO_C_C_E!$B23&lt;&gt;"",[9]PDI_ID__GRUPO_C_C_E!$B23,IF(AND([9]PDI_ID__GRUPO_C_C_E!$B23="",[9]PDI_ID__GRUPO_C_C_E!$B24="",[9]PDI_ID__GRUPO_C_C_E!$B22=""),"","TOTAL"))</f>
        <v/>
      </c>
      <c r="B25" s="6" t="str">
        <f ca="1">IF(AND($A25&lt;&gt;"",$A25&lt;&gt;"TOTAL"),IF(AND([9]PDI_ID__GRUPO_C_C_E!$C23&lt;&gt;"",[9]PDI_ID__GRUPO_C_C_E!$C23&lt;&gt;0),[9]PDI_ID__GRUPO_C_C_E!$C23,""),IF($A25="TOTAL",SUM(INDIRECT("B4:B"&amp;ROW()-1)),""))</f>
        <v/>
      </c>
      <c r="C25" s="6" t="str">
        <f ca="1">IF(AND($A25&lt;&gt;"",$A25&lt;&gt;"TOTAL"),IF(AND([9]PDI_ID__GRUPO_C_C_E!$E23&lt;&gt;"",[9]PDI_ID__GRUPO_C_C_E!$E23&lt;&gt;0),[9]PDI_ID__GRUPO_C_C_E!$E23,""),IF($A25="TOTAL",SUM(INDIRECT("C4:C"&amp;ROW()-1)),""))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IF(AND($A25&lt;&gt;"",$A25&lt;&gt;"TOTAL"),IF(AND([9]PDI_ID__GRUPO_C_C_E!$H23&lt;&gt;"",[9]PDI_ID__GRUPO_C_C_E!$H23&lt;&gt;0),[9]PDI_ID__GRUPO_C_C_E!$H23,""),IF($A25="TOTAL",SUM(INDIRECT("E4:E"&amp;ROW()-1)),""))</f>
        <v/>
      </c>
      <c r="F25" s="6" t="str">
        <f ca="1">IF(AND($A25&lt;&gt;"",$A25&lt;&gt;"TOTAL"),IF(AND([9]PDI_ID__GRUPO_C_C_E!$J23&lt;&gt;"",[9]PDI_ID__GRUPO_C_C_E!$J23&lt;&gt;0),[9]PDI_ID__GRUPO_C_C_E!$J23,""),IF($A25="TOTAL",SUM(INDIRECT("F4:F"&amp;ROW()-1)),""))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IF(AND($A25&lt;&gt;"",$A25&lt;&gt;"TOTAL"),IF(AND([9]PDI_ID__GRUPO_C_C_E!$M23&lt;&gt;"",[9]PDI_ID__GRUPO_C_C_E!$M23&lt;&gt;0),[9]PDI_ID__GRUPO_C_C_E!$M23,""),IF($A25="TOTAL",SUM(INDIRECT("H4:H"&amp;ROW()-1)),""))</f>
        <v/>
      </c>
      <c r="I25" s="6" t="str">
        <f ca="1">IF(AND($A25&lt;&gt;"",$A25&lt;&gt;"TOTAL"),IF(AND([9]PDI_ID__GRUPO_C_C_E!$O23&lt;&gt;"",[9]PDI_ID__GRUPO_C_C_E!$O23&lt;&gt;0),[9]PDI_ID__GRUPO_C_C_E!$O23,""),IF($A25="TOTAL",SUM(INDIRECT("I4:I"&amp;ROW()-1)),""))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IF(AND($A25&lt;&gt;"",$A25&lt;&gt;"TOTAL"),IF(AND([9]PDI_ID__GRUPO_C_C_E!$R23&lt;&gt;"",[9]PDI_ID__GRUPO_C_C_E!$R23&lt;&gt;0),[9]PDI_ID__GRUPO_C_C_E!$R23,""),IF($A25="TOTAL",SUM(INDIRECT("K4:K"&amp;ROW()-1)),""))</f>
        <v/>
      </c>
      <c r="L25" s="6" t="str">
        <f ca="1">IF(AND($A25&lt;&gt;"",$A25&lt;&gt;"TOTAL"),IF(AND([9]PDI_ID__GRUPO_C_C_E!$T23&lt;&gt;"",[9]PDI_ID__GRUPO_C_C_E!$T23&lt;&gt;0),[9]PDI_ID__GRUPO_C_C_E!$T23,""),IF($A25="TOTAL",SUM(INDIRECT("L4:L"&amp;ROW()-1)),""))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IF(AND($A25&lt;&gt;"",$A25&lt;&gt;"TOTAL"),IF(AND([9]PDI_ID__GRUPO_C_C_E!$W23&lt;&gt;"",[9]PDI_ID__GRUPO_C_C_E!$W23&lt;&gt;0),[9]PDI_ID__GRUPO_C_C_E!$W23,""),IF($A25="TOTAL",SUM(INDIRECT("N4:N"&amp;ROW()-1)),""))</f>
        <v/>
      </c>
      <c r="O25" s="6" t="str">
        <f ca="1">IF(AND($A25&lt;&gt;"",$A25&lt;&gt;"TOTAL"),IF(AND([9]PDI_ID__GRUPO_C_C_E!$Y23&lt;&gt;"",[9]PDI_ID__GRUPO_C_C_E!$Y23&lt;&gt;0),[9]PDI_ID__GRUPO_C_C_E!$Y23,""),IF($A25="TOTAL",SUM(INDIRECT("O4:O"&amp;ROW()-1)),""))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IF(AND($A25&lt;&gt;"",$A25&lt;&gt;"TOTAL"),IF(AND([9]PDI_ID__GRUPO_C_C_E!$AB23&lt;&gt;"",[9]PDI_ID__GRUPO_C_C_E!$AB23&lt;&gt;0),[9]PDI_ID__GRUPO_C_C_E!$AB23,""),IF($A25="TOTAL",SUM(INDIRECT("Q4:Q"&amp;ROW()-1)),""))</f>
        <v/>
      </c>
      <c r="R25" s="6" t="str">
        <f ca="1">IF(AND($A25&lt;&gt;"",$A25&lt;&gt;"TOTAL"),IF(AND([9]PDI_ID__GRUPO_C_C_E!$AD23&lt;&gt;"",[9]PDI_ID__GRUPO_C_C_E!$AD23&lt;&gt;0),[9]PDI_ID__GRUPO_C_C_E!$AD23,""),IF($A25="TOTAL",SUM(INDIRECT("R4:R"&amp;ROW()-1)),""))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IF(AND($A25&lt;&gt;"",$A25&lt;&gt;"TOTAL"),IF(AND([9]PDI_ID__GRUPO_C_C_E!$AG23&lt;&gt;"",[9]PDI_ID__GRUPO_C_C_E!$AG23&lt;&gt;0),[9]PDI_ID__GRUPO_C_C_E!$AG23,""),IF($A25="TOTAL",SUM(INDIRECT("T4:T"&amp;ROW()-1)),""))</f>
        <v/>
      </c>
      <c r="U25" s="6" t="str">
        <f ca="1">IF(AND($A25&lt;&gt;"",$A25&lt;&gt;"TOTAL"),IF(AND([9]PDI_ID__GRUPO_C_C_E!$AI23&lt;&gt;"",[9]PDI_ID__GRUPO_C_C_E!$AI23&lt;&gt;0),[9]PDI_ID__GRUPO_C_C_E!$AI23,""),IF($A25="TOTAL",SUM(INDIRECT("U4:U"&amp;ROW()-1)),""))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IF(AND($A25&lt;&gt;"",$A25&lt;&gt;"TOTAL"),IF(AND([9]PDI_ID__GRUPO_C_C_E!$AL23&lt;&gt;"",[9]PDI_ID__GRUPO_C_C_E!$AL23&lt;&gt;0),[9]PDI_ID__GRUPO_C_C_E!$AL23,""),IF($A25="TOTAL",SUM(INDIRECT("W4:W"&amp;ROW()-1)),""))</f>
        <v/>
      </c>
      <c r="X25" s="6" t="str">
        <f ca="1">IF(AND($A25&lt;&gt;"",$A25&lt;&gt;"TOTAL"),IF(AND([9]PDI_ID__GRUPO_C_C_E!$AN23&lt;&gt;"",[9]PDI_ID__GRUPO_C_C_E!$AN23&lt;&gt;0),[9]PDI_ID__GRUPO_C_C_E!$AN23,""),IF($A25="TOTAL",SUM(INDIRECT("X4:X"&amp;ROW()-1)),""))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IF(AND($A25&lt;&gt;"",$A25&lt;&gt;"TOTAL"),IF(AND([9]PDI_ID__GRUPO_C_C_E!$AQ23&lt;&gt;"",[9]PDI_ID__GRUPO_C_C_E!$AQ23&lt;&gt;0),[9]PDI_ID__GRUPO_C_C_E!$AQ23,""),IF($A25="TOTAL",SUM(INDIRECT("Z4:Z"&amp;ROW()-1)),""))</f>
        <v/>
      </c>
      <c r="AA25" s="6" t="str">
        <f ca="1">IF(AND($A25&lt;&gt;"",$A25&lt;&gt;"TOTAL"),IF(AND([9]PDI_ID__GRUPO_C_C_E!$AS23&lt;&gt;"",[9]PDI_ID__GRUPO_C_C_E!$AS23&lt;&gt;0),[9]PDI_ID__GRUPO_C_C_E!$AS23,""),IF($A25="TOTAL",SUM(INDIRECT("AA4:AA"&amp;ROW()-1)),""))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IF(AND($A25&lt;&gt;"",$A25&lt;&gt;"TOTAL"),IF(AND([9]PDI_ID__GRUPO_C_C_E!$AV23&lt;&gt;"",[9]PDI_ID__GRUPO_C_C_E!$AV23&lt;&gt;0),[9]PDI_ID__GRUPO_C_C_E!$AV23,""),IF($A25="TOTAL",SUM(INDIRECT("AC4:AC"&amp;ROW()-1)),""))</f>
        <v/>
      </c>
      <c r="AD25" s="6" t="str">
        <f ca="1">IF(AND($A25&lt;&gt;"",$A25&lt;&gt;"TOTAL"),IF(AND([9]PDI_ID__GRUPO_C_C_E!$AX23&lt;&gt;"",[9]PDI_ID__GRUPO_C_C_E!$AX23&lt;&gt;0),[9]PDI_ID__GRUPO_C_C_E!$AX23,""),IF($A25="TOTAL",SUM(INDIRECT("AD4:AD"&amp;ROW()-1)),""))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IF(AND($A25&lt;&gt;"",$A25&lt;&gt;"TOTAL"),IF(AND([9]PDI_ID__GRUPO_C_C_E!$BA23&lt;&gt;"",[9]PDI_ID__GRUPO_C_C_E!$BA23&lt;&gt;0),[9]PDI_ID__GRUPO_C_C_E!$BA23,""),IF($A25="TOTAL",SUM(INDIRECT("AF4:AF"&amp;ROW()-1)),""))</f>
        <v/>
      </c>
      <c r="AG25" s="6" t="str">
        <f ca="1">IF(AND($A25&lt;&gt;"",$A25&lt;&gt;"TOTAL"),IF(AND([9]PDI_ID__GRUPO_C_C_E!$BC23&lt;&gt;"",[9]PDI_ID__GRUPO_C_C_E!$BC23&lt;&gt;0),[9]PDI_ID__GRUPO_C_C_E!$BC23,""),IF($A25="TOTAL",SUM(INDIRECT("AG4:AG"&amp;ROW()-1)),""))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IF(AND($A25&lt;&gt;"",$A25&lt;&gt;"TOTAL"),IF(AND([9]PDI_ID__GRUPO_C_C_E!$BF23&lt;&gt;"",[9]PDI_ID__GRUPO_C_C_E!$BF23&lt;&gt;0),[9]PDI_ID__GRUPO_C_C_E!$BF23,""),IF($A25="TOTAL",SUM(INDIRECT("AI4:AI"&amp;ROW()-1)),""))</f>
        <v/>
      </c>
      <c r="AJ25" s="6" t="str">
        <f ca="1">IF(AND($A25&lt;&gt;"",$A25&lt;&gt;"TOTAL"),IF(AND([9]PDI_ID__GRUPO_C_C_E!$BH23&lt;&gt;"",[9]PDI_ID__GRUPO_C_C_E!$BH23&lt;&gt;0),[9]PDI_ID__GRUPO_C_C_E!$BH23,""),IF($A25="TOTAL",SUM(INDIRECT("AJ4:AJ"&amp;ROW()-1)),""))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IF(AND($A25&lt;&gt;"",$A25&lt;&gt;"TOTAL"),IF(AND([9]PDI_ID__GRUPO_C_C_E!$BK23&lt;&gt;"",[9]PDI_ID__GRUPO_C_C_E!$BK23&lt;&gt;0),[9]PDI_ID__GRUPO_C_C_E!$BK23,""),IF($A25="TOTAL",SUM(INDIRECT("AL4:AL"&amp;ROW()-1)),""))</f>
        <v/>
      </c>
      <c r="AM25" s="6" t="str">
        <f ca="1">IF(AND($A25&lt;&gt;"",$A25&lt;&gt;"TOTAL"),IF(AND([9]PDI_ID__GRUPO_C_C_E!$BM23&lt;&gt;"",[9]PDI_ID__GRUPO_C_C_E!$BM23&lt;&gt;0),[9]PDI_ID__GRUPO_C_C_E!$BM23,""),IF($A25="TOTAL",SUM(INDIRECT("AM4:AM"&amp;ROW()-1)),""))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IF(AND($A25&lt;&gt;"",$A25&lt;&gt;"TOTAL"),IF(AND([9]PDI_ID__GRUPO_C_C_E!$BP23&lt;&gt;"",[9]PDI_ID__GRUPO_C_C_E!$BP23&lt;&gt;0),[9]PDI_ID__GRUPO_C_C_E!$BP23,""),IF($A25="TOTAL",SUM(INDIRECT("AO4:AO"&amp;ROW()-1)),""))</f>
        <v/>
      </c>
      <c r="AP25" s="6" t="str">
        <f ca="1">IF(AND($A25&lt;&gt;"",$A25&lt;&gt;"TOTAL"),IF(AND([9]PDI_ID__GRUPO_C_C_E!$BR23&lt;&gt;"",[9]PDI_ID__GRUPO_C_C_E!$BR23&lt;&gt;0),[9]PDI_ID__GRUPO_C_C_E!$BR23,""),IF($A25="TOTAL",SUM(INDIRECT("AP4:AP"&amp;ROW()-1)),""))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IF(AND($A25&lt;&gt;"",$A25&lt;&gt;"TOTAL"),IF(AND([9]PDI_ID__GRUPO_C_C_E!$BU23&lt;&gt;"",[9]PDI_ID__GRUPO_C_C_E!$BU23&lt;&gt;0),[9]PDI_ID__GRUPO_C_C_E!$BU23,""),IF($A25="TOTAL",SUM(INDIRECT("AR4:AR"&amp;ROW()-1)),""))</f>
        <v/>
      </c>
      <c r="AS25" s="6" t="str">
        <f ca="1">IF(AND($A25&lt;&gt;"",$A25&lt;&gt;"TOTAL"),IF(AND([9]PDI_ID__GRUPO_C_C_E!$BW23&lt;&gt;"",[9]PDI_ID__GRUPO_C_C_E!$BW23&lt;&gt;0),[9]PDI_ID__GRUPO_C_C_E!$BW23,""),IF($A25="TOTAL",SUM(INDIRECT("AS4:AS"&amp;ROW()-1)),""))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IF(AND($A25&lt;&gt;"",$A25&lt;&gt;"TOTAL"),IF(AND([9]PDI_ID__GRUPO_C_C_E!$BZ23&lt;&gt;"",[9]PDI_ID__GRUPO_C_C_E!$BZ23&lt;&gt;0),[9]PDI_ID__GRUPO_C_C_E!$BZ23,""),IF($A25="TOTAL",SUM(INDIRECT("AU4:AU"&amp;ROW()-1)),""))</f>
        <v/>
      </c>
      <c r="AV25" s="6" t="str">
        <f ca="1">IF(AND($A25&lt;&gt;"",$A25&lt;&gt;"TOTAL"),IF(AND([9]PDI_ID__GRUPO_C_C_E!$CB23&lt;&gt;"",[9]PDI_ID__GRUPO_C_C_E!$CB23&lt;&gt;0),[9]PDI_ID__GRUPO_C_C_E!$CB23,""),IF($A25="TOTAL",SUM(INDIRECT("AV4:AV"&amp;ROW()-1)),""))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IF(AND($A25&lt;&gt;"",$A25&lt;&gt;"TOTAL"),IF(AND([9]PDI_ID__GRUPO_C_C_E!$CE23&lt;&gt;"",[9]PDI_ID__GRUPO_C_C_E!$CE23&lt;&gt;0),[9]PDI_ID__GRUPO_C_C_E!$CE23,""),IF($A25="TOTAL",SUM(INDIRECT("AX4:AX"&amp;ROW()-1)),""))</f>
        <v/>
      </c>
      <c r="AY25" s="6" t="str">
        <f ca="1">IF(AND($A25&lt;&gt;"",$A25&lt;&gt;"TOTAL"),IF(AND([9]PDI_ID__GRUPO_C_C_E!$CG23&lt;&gt;"",[9]PDI_ID__GRUPO_C_C_E!$CG23&lt;&gt;0),[9]PDI_ID__GRUPO_C_C_E!$CG23,""),IF($A25="TOTAL",SUM(INDIRECT("AY4:AY"&amp;ROW()-1)),""))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IF(AND($A25&lt;&gt;"",$A25&lt;&gt;"TOTAL"),IF(AND([9]PDI_ID__GRUPO_C_C_E!$CJ23&lt;&gt;"",[9]PDI_ID__GRUPO_C_C_E!$CJ23&lt;&gt;0),[9]PDI_ID__GRUPO_C_C_E!$CJ23,""),IF($A25="TOTAL",SUM(INDIRECT("BA4:BA"&amp;ROW()-1)),""))</f>
        <v/>
      </c>
      <c r="BB25" s="6" t="str">
        <f ca="1">IF(AND($A25&lt;&gt;"",$A25&lt;&gt;"TOTAL"),IF(AND([9]PDI_ID__GRUPO_C_C_E!$CL23&lt;&gt;"",[9]PDI_ID__GRUPO_C_C_E!$CL23&lt;&gt;0),[9]PDI_ID__GRUPO_C_C_E!$CL23,""),IF($A25="TOTAL",SUM(INDIRECT("BB4:BB"&amp;ROW()-1)),""))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IF(AND($A25&lt;&gt;"",$A25&lt;&gt;"TOTAL"),IF(AND([9]PDI_ID__GRUPO_C_C_E!$CO23&lt;&gt;"",[9]PDI_ID__GRUPO_C_C_E!$CO23&lt;&gt;0),[9]PDI_ID__GRUPO_C_C_E!$CO23,""),IF($A25="TOTAL",SUM(INDIRECT("BD4:BD"&amp;ROW()-1)),""))</f>
        <v/>
      </c>
      <c r="BE25" s="6" t="str">
        <f ca="1">IF(AND($A25&lt;&gt;"",$A25&lt;&gt;"TOTAL"),IF(AND([9]PDI_ID__GRUPO_C_C_E!$CQ23&lt;&gt;"",[9]PDI_ID__GRUPO_C_C_E!$CQ23&lt;&gt;0),[9]PDI_ID__GRUPO_C_C_E!$CQ23,""),IF($A25="TOTAL",SUM(INDIRECT("BE4:BE"&amp;ROW()-1)),""))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IF([9]PDI_ID__GRUPO_C_C_E!$B24&lt;&gt;"",[9]PDI_ID__GRUPO_C_C_E!$B24,IF(AND([9]PDI_ID__GRUPO_C_C_E!$B24="",[9]PDI_ID__GRUPO_C_C_E!$B25="",[9]PDI_ID__GRUPO_C_C_E!$B23=""),"","TOTAL"))</f>
        <v/>
      </c>
      <c r="B26" s="6" t="str">
        <f ca="1">IF(AND($A26&lt;&gt;"",$A26&lt;&gt;"TOTAL"),IF(AND([9]PDI_ID__GRUPO_C_C_E!$C24&lt;&gt;"",[9]PDI_ID__GRUPO_C_C_E!$C24&lt;&gt;0),[9]PDI_ID__GRUPO_C_C_E!$C24,""),IF($A26="TOTAL",SUM(INDIRECT("B4:B"&amp;ROW()-1)),""))</f>
        <v/>
      </c>
      <c r="C26" s="6" t="str">
        <f ca="1">IF(AND($A26&lt;&gt;"",$A26&lt;&gt;"TOTAL"),IF(AND([9]PDI_ID__GRUPO_C_C_E!$E24&lt;&gt;"",[9]PDI_ID__GRUPO_C_C_E!$E24&lt;&gt;0),[9]PDI_ID__GRUPO_C_C_E!$E24,""),IF($A26="TOTAL",SUM(INDIRECT("C4:C"&amp;ROW()-1)),""))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IF(AND($A26&lt;&gt;"",$A26&lt;&gt;"TOTAL"),IF(AND([9]PDI_ID__GRUPO_C_C_E!$H24&lt;&gt;"",[9]PDI_ID__GRUPO_C_C_E!$H24&lt;&gt;0),[9]PDI_ID__GRUPO_C_C_E!$H24,""),IF($A26="TOTAL",SUM(INDIRECT("E4:E"&amp;ROW()-1)),""))</f>
        <v/>
      </c>
      <c r="F26" s="6" t="str">
        <f ca="1">IF(AND($A26&lt;&gt;"",$A26&lt;&gt;"TOTAL"),IF(AND([9]PDI_ID__GRUPO_C_C_E!$J24&lt;&gt;"",[9]PDI_ID__GRUPO_C_C_E!$J24&lt;&gt;0),[9]PDI_ID__GRUPO_C_C_E!$J24,""),IF($A26="TOTAL",SUM(INDIRECT("F4:F"&amp;ROW()-1)),""))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IF(AND($A26&lt;&gt;"",$A26&lt;&gt;"TOTAL"),IF(AND([9]PDI_ID__GRUPO_C_C_E!$M24&lt;&gt;"",[9]PDI_ID__GRUPO_C_C_E!$M24&lt;&gt;0),[9]PDI_ID__GRUPO_C_C_E!$M24,""),IF($A26="TOTAL",SUM(INDIRECT("H4:H"&amp;ROW()-1)),""))</f>
        <v/>
      </c>
      <c r="I26" s="6" t="str">
        <f ca="1">IF(AND($A26&lt;&gt;"",$A26&lt;&gt;"TOTAL"),IF(AND([9]PDI_ID__GRUPO_C_C_E!$O24&lt;&gt;"",[9]PDI_ID__GRUPO_C_C_E!$O24&lt;&gt;0),[9]PDI_ID__GRUPO_C_C_E!$O24,""),IF($A26="TOTAL",SUM(INDIRECT("I4:I"&amp;ROW()-1)),""))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IF(AND($A26&lt;&gt;"",$A26&lt;&gt;"TOTAL"),IF(AND([9]PDI_ID__GRUPO_C_C_E!$R24&lt;&gt;"",[9]PDI_ID__GRUPO_C_C_E!$R24&lt;&gt;0),[9]PDI_ID__GRUPO_C_C_E!$R24,""),IF($A26="TOTAL",SUM(INDIRECT("K4:K"&amp;ROW()-1)),""))</f>
        <v/>
      </c>
      <c r="L26" s="6" t="str">
        <f ca="1">IF(AND($A26&lt;&gt;"",$A26&lt;&gt;"TOTAL"),IF(AND([9]PDI_ID__GRUPO_C_C_E!$T24&lt;&gt;"",[9]PDI_ID__GRUPO_C_C_E!$T24&lt;&gt;0),[9]PDI_ID__GRUPO_C_C_E!$T24,""),IF($A26="TOTAL",SUM(INDIRECT("L4:L"&amp;ROW()-1)),""))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IF(AND($A26&lt;&gt;"",$A26&lt;&gt;"TOTAL"),IF(AND([9]PDI_ID__GRUPO_C_C_E!$W24&lt;&gt;"",[9]PDI_ID__GRUPO_C_C_E!$W24&lt;&gt;0),[9]PDI_ID__GRUPO_C_C_E!$W24,""),IF($A26="TOTAL",SUM(INDIRECT("N4:N"&amp;ROW()-1)),""))</f>
        <v/>
      </c>
      <c r="O26" s="6" t="str">
        <f ca="1">IF(AND($A26&lt;&gt;"",$A26&lt;&gt;"TOTAL"),IF(AND([9]PDI_ID__GRUPO_C_C_E!$Y24&lt;&gt;"",[9]PDI_ID__GRUPO_C_C_E!$Y24&lt;&gt;0),[9]PDI_ID__GRUPO_C_C_E!$Y24,""),IF($A26="TOTAL",SUM(INDIRECT("O4:O"&amp;ROW()-1)),""))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IF(AND($A26&lt;&gt;"",$A26&lt;&gt;"TOTAL"),IF(AND([9]PDI_ID__GRUPO_C_C_E!$AB24&lt;&gt;"",[9]PDI_ID__GRUPO_C_C_E!$AB24&lt;&gt;0),[9]PDI_ID__GRUPO_C_C_E!$AB24,""),IF($A26="TOTAL",SUM(INDIRECT("Q4:Q"&amp;ROW()-1)),""))</f>
        <v/>
      </c>
      <c r="R26" s="6" t="str">
        <f ca="1">IF(AND($A26&lt;&gt;"",$A26&lt;&gt;"TOTAL"),IF(AND([9]PDI_ID__GRUPO_C_C_E!$AD24&lt;&gt;"",[9]PDI_ID__GRUPO_C_C_E!$AD24&lt;&gt;0),[9]PDI_ID__GRUPO_C_C_E!$AD24,""),IF($A26="TOTAL",SUM(INDIRECT("R4:R"&amp;ROW()-1)),""))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IF(AND($A26&lt;&gt;"",$A26&lt;&gt;"TOTAL"),IF(AND([9]PDI_ID__GRUPO_C_C_E!$AG24&lt;&gt;"",[9]PDI_ID__GRUPO_C_C_E!$AG24&lt;&gt;0),[9]PDI_ID__GRUPO_C_C_E!$AG24,""),IF($A26="TOTAL",SUM(INDIRECT("T4:T"&amp;ROW()-1)),""))</f>
        <v/>
      </c>
      <c r="U26" s="6" t="str">
        <f ca="1">IF(AND($A26&lt;&gt;"",$A26&lt;&gt;"TOTAL"),IF(AND([9]PDI_ID__GRUPO_C_C_E!$AI24&lt;&gt;"",[9]PDI_ID__GRUPO_C_C_E!$AI24&lt;&gt;0),[9]PDI_ID__GRUPO_C_C_E!$AI24,""),IF($A26="TOTAL",SUM(INDIRECT("U4:U"&amp;ROW()-1)),""))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IF(AND($A26&lt;&gt;"",$A26&lt;&gt;"TOTAL"),IF(AND([9]PDI_ID__GRUPO_C_C_E!$AL24&lt;&gt;"",[9]PDI_ID__GRUPO_C_C_E!$AL24&lt;&gt;0),[9]PDI_ID__GRUPO_C_C_E!$AL24,""),IF($A26="TOTAL",SUM(INDIRECT("W4:W"&amp;ROW()-1)),""))</f>
        <v/>
      </c>
      <c r="X26" s="6" t="str">
        <f ca="1">IF(AND($A26&lt;&gt;"",$A26&lt;&gt;"TOTAL"),IF(AND([9]PDI_ID__GRUPO_C_C_E!$AN24&lt;&gt;"",[9]PDI_ID__GRUPO_C_C_E!$AN24&lt;&gt;0),[9]PDI_ID__GRUPO_C_C_E!$AN24,""),IF($A26="TOTAL",SUM(INDIRECT("X4:X"&amp;ROW()-1)),""))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IF(AND($A26&lt;&gt;"",$A26&lt;&gt;"TOTAL"),IF(AND([9]PDI_ID__GRUPO_C_C_E!$AQ24&lt;&gt;"",[9]PDI_ID__GRUPO_C_C_E!$AQ24&lt;&gt;0),[9]PDI_ID__GRUPO_C_C_E!$AQ24,""),IF($A26="TOTAL",SUM(INDIRECT("Z4:Z"&amp;ROW()-1)),""))</f>
        <v/>
      </c>
      <c r="AA26" s="6" t="str">
        <f ca="1">IF(AND($A26&lt;&gt;"",$A26&lt;&gt;"TOTAL"),IF(AND([9]PDI_ID__GRUPO_C_C_E!$AS24&lt;&gt;"",[9]PDI_ID__GRUPO_C_C_E!$AS24&lt;&gt;0),[9]PDI_ID__GRUPO_C_C_E!$AS24,""),IF($A26="TOTAL",SUM(INDIRECT("AA4:AA"&amp;ROW()-1)),""))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IF(AND($A26&lt;&gt;"",$A26&lt;&gt;"TOTAL"),IF(AND([9]PDI_ID__GRUPO_C_C_E!$AV24&lt;&gt;"",[9]PDI_ID__GRUPO_C_C_E!$AV24&lt;&gt;0),[9]PDI_ID__GRUPO_C_C_E!$AV24,""),IF($A26="TOTAL",SUM(INDIRECT("AC4:AC"&amp;ROW()-1)),""))</f>
        <v/>
      </c>
      <c r="AD26" s="6" t="str">
        <f ca="1">IF(AND($A26&lt;&gt;"",$A26&lt;&gt;"TOTAL"),IF(AND([9]PDI_ID__GRUPO_C_C_E!$AX24&lt;&gt;"",[9]PDI_ID__GRUPO_C_C_E!$AX24&lt;&gt;0),[9]PDI_ID__GRUPO_C_C_E!$AX24,""),IF($A26="TOTAL",SUM(INDIRECT("AD4:AD"&amp;ROW()-1)),""))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IF(AND($A26&lt;&gt;"",$A26&lt;&gt;"TOTAL"),IF(AND([9]PDI_ID__GRUPO_C_C_E!$BA24&lt;&gt;"",[9]PDI_ID__GRUPO_C_C_E!$BA24&lt;&gt;0),[9]PDI_ID__GRUPO_C_C_E!$BA24,""),IF($A26="TOTAL",SUM(INDIRECT("AF4:AF"&amp;ROW()-1)),""))</f>
        <v/>
      </c>
      <c r="AG26" s="6" t="str">
        <f ca="1">IF(AND($A26&lt;&gt;"",$A26&lt;&gt;"TOTAL"),IF(AND([9]PDI_ID__GRUPO_C_C_E!$BC24&lt;&gt;"",[9]PDI_ID__GRUPO_C_C_E!$BC24&lt;&gt;0),[9]PDI_ID__GRUPO_C_C_E!$BC24,""),IF($A26="TOTAL",SUM(INDIRECT("AG4:AG"&amp;ROW()-1)),""))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IF(AND($A26&lt;&gt;"",$A26&lt;&gt;"TOTAL"),IF(AND([9]PDI_ID__GRUPO_C_C_E!$BF24&lt;&gt;"",[9]PDI_ID__GRUPO_C_C_E!$BF24&lt;&gt;0),[9]PDI_ID__GRUPO_C_C_E!$BF24,""),IF($A26="TOTAL",SUM(INDIRECT("AI4:AI"&amp;ROW()-1)),""))</f>
        <v/>
      </c>
      <c r="AJ26" s="6" t="str">
        <f ca="1">IF(AND($A26&lt;&gt;"",$A26&lt;&gt;"TOTAL"),IF(AND([9]PDI_ID__GRUPO_C_C_E!$BH24&lt;&gt;"",[9]PDI_ID__GRUPO_C_C_E!$BH24&lt;&gt;0),[9]PDI_ID__GRUPO_C_C_E!$BH24,""),IF($A26="TOTAL",SUM(INDIRECT("AJ4:AJ"&amp;ROW()-1)),""))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IF(AND($A26&lt;&gt;"",$A26&lt;&gt;"TOTAL"),IF(AND([9]PDI_ID__GRUPO_C_C_E!$BK24&lt;&gt;"",[9]PDI_ID__GRUPO_C_C_E!$BK24&lt;&gt;0),[9]PDI_ID__GRUPO_C_C_E!$BK24,""),IF($A26="TOTAL",SUM(INDIRECT("AL4:AL"&amp;ROW()-1)),""))</f>
        <v/>
      </c>
      <c r="AM26" s="6" t="str">
        <f ca="1">IF(AND($A26&lt;&gt;"",$A26&lt;&gt;"TOTAL"),IF(AND([9]PDI_ID__GRUPO_C_C_E!$BM24&lt;&gt;"",[9]PDI_ID__GRUPO_C_C_E!$BM24&lt;&gt;0),[9]PDI_ID__GRUPO_C_C_E!$BM24,""),IF($A26="TOTAL",SUM(INDIRECT("AM4:AM"&amp;ROW()-1)),""))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IF(AND($A26&lt;&gt;"",$A26&lt;&gt;"TOTAL"),IF(AND([9]PDI_ID__GRUPO_C_C_E!$BP24&lt;&gt;"",[9]PDI_ID__GRUPO_C_C_E!$BP24&lt;&gt;0),[9]PDI_ID__GRUPO_C_C_E!$BP24,""),IF($A26="TOTAL",SUM(INDIRECT("AO4:AO"&amp;ROW()-1)),""))</f>
        <v/>
      </c>
      <c r="AP26" s="6" t="str">
        <f ca="1">IF(AND($A26&lt;&gt;"",$A26&lt;&gt;"TOTAL"),IF(AND([9]PDI_ID__GRUPO_C_C_E!$BR24&lt;&gt;"",[9]PDI_ID__GRUPO_C_C_E!$BR24&lt;&gt;0),[9]PDI_ID__GRUPO_C_C_E!$BR24,""),IF($A26="TOTAL",SUM(INDIRECT("AP4:AP"&amp;ROW()-1)),""))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IF(AND($A26&lt;&gt;"",$A26&lt;&gt;"TOTAL"),IF(AND([9]PDI_ID__GRUPO_C_C_E!$BU24&lt;&gt;"",[9]PDI_ID__GRUPO_C_C_E!$BU24&lt;&gt;0),[9]PDI_ID__GRUPO_C_C_E!$BU24,""),IF($A26="TOTAL",SUM(INDIRECT("AR4:AR"&amp;ROW()-1)),""))</f>
        <v/>
      </c>
      <c r="AS26" s="6" t="str">
        <f ca="1">IF(AND($A26&lt;&gt;"",$A26&lt;&gt;"TOTAL"),IF(AND([9]PDI_ID__GRUPO_C_C_E!$BW24&lt;&gt;"",[9]PDI_ID__GRUPO_C_C_E!$BW24&lt;&gt;0),[9]PDI_ID__GRUPO_C_C_E!$BW24,""),IF($A26="TOTAL",SUM(INDIRECT("AS4:AS"&amp;ROW()-1)),""))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IF(AND($A26&lt;&gt;"",$A26&lt;&gt;"TOTAL"),IF(AND([9]PDI_ID__GRUPO_C_C_E!$BZ24&lt;&gt;"",[9]PDI_ID__GRUPO_C_C_E!$BZ24&lt;&gt;0),[9]PDI_ID__GRUPO_C_C_E!$BZ24,""),IF($A26="TOTAL",SUM(INDIRECT("AU4:AU"&amp;ROW()-1)),""))</f>
        <v/>
      </c>
      <c r="AV26" s="6" t="str">
        <f ca="1">IF(AND($A26&lt;&gt;"",$A26&lt;&gt;"TOTAL"),IF(AND([9]PDI_ID__GRUPO_C_C_E!$CB24&lt;&gt;"",[9]PDI_ID__GRUPO_C_C_E!$CB24&lt;&gt;0),[9]PDI_ID__GRUPO_C_C_E!$CB24,""),IF($A26="TOTAL",SUM(INDIRECT("AV4:AV"&amp;ROW()-1)),""))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IF(AND($A26&lt;&gt;"",$A26&lt;&gt;"TOTAL"),IF(AND([9]PDI_ID__GRUPO_C_C_E!$CE24&lt;&gt;"",[9]PDI_ID__GRUPO_C_C_E!$CE24&lt;&gt;0),[9]PDI_ID__GRUPO_C_C_E!$CE24,""),IF($A26="TOTAL",SUM(INDIRECT("AX4:AX"&amp;ROW()-1)),""))</f>
        <v/>
      </c>
      <c r="AY26" s="6" t="str">
        <f ca="1">IF(AND($A26&lt;&gt;"",$A26&lt;&gt;"TOTAL"),IF(AND([9]PDI_ID__GRUPO_C_C_E!$CG24&lt;&gt;"",[9]PDI_ID__GRUPO_C_C_E!$CG24&lt;&gt;0),[9]PDI_ID__GRUPO_C_C_E!$CG24,""),IF($A26="TOTAL",SUM(INDIRECT("AY4:AY"&amp;ROW()-1)),""))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IF(AND($A26&lt;&gt;"",$A26&lt;&gt;"TOTAL"),IF(AND([9]PDI_ID__GRUPO_C_C_E!$CJ24&lt;&gt;"",[9]PDI_ID__GRUPO_C_C_E!$CJ24&lt;&gt;0),[9]PDI_ID__GRUPO_C_C_E!$CJ24,""),IF($A26="TOTAL",SUM(INDIRECT("BA4:BA"&amp;ROW()-1)),""))</f>
        <v/>
      </c>
      <c r="BB26" s="6" t="str">
        <f ca="1">IF(AND($A26&lt;&gt;"",$A26&lt;&gt;"TOTAL"),IF(AND([9]PDI_ID__GRUPO_C_C_E!$CL24&lt;&gt;"",[9]PDI_ID__GRUPO_C_C_E!$CL24&lt;&gt;0),[9]PDI_ID__GRUPO_C_C_E!$CL24,""),IF($A26="TOTAL",SUM(INDIRECT("BB4:BB"&amp;ROW()-1)),""))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IF(AND($A26&lt;&gt;"",$A26&lt;&gt;"TOTAL"),IF(AND([9]PDI_ID__GRUPO_C_C_E!$CO24&lt;&gt;"",[9]PDI_ID__GRUPO_C_C_E!$CO24&lt;&gt;0),[9]PDI_ID__GRUPO_C_C_E!$CO24,""),IF($A26="TOTAL",SUM(INDIRECT("BD4:BD"&amp;ROW()-1)),""))</f>
        <v/>
      </c>
      <c r="BE26" s="6" t="str">
        <f ca="1">IF(AND($A26&lt;&gt;"",$A26&lt;&gt;"TOTAL"),IF(AND([9]PDI_ID__GRUPO_C_C_E!$CQ24&lt;&gt;"",[9]PDI_ID__GRUPO_C_C_E!$CQ24&lt;&gt;0),[9]PDI_ID__GRUPO_C_C_E!$CQ24,""),IF($A26="TOTAL",SUM(INDIRECT("BE4:BE"&amp;ROW()-1)),""))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IF([9]PDI_ID__GRUPO_C_C_E!$B25&lt;&gt;"",[9]PDI_ID__GRUPO_C_C_E!$B25,IF(AND([9]PDI_ID__GRUPO_C_C_E!$B25="",[9]PDI_ID__GRUPO_C_C_E!$B26="",[9]PDI_ID__GRUPO_C_C_E!$B24=""),"","TOTAL"))</f>
        <v/>
      </c>
      <c r="B27" s="6" t="str">
        <f ca="1">IF(AND($A27&lt;&gt;"",$A27&lt;&gt;"TOTAL"),IF(AND([9]PDI_ID__GRUPO_C_C_E!$C25&lt;&gt;"",[9]PDI_ID__GRUPO_C_C_E!$C25&lt;&gt;0),[9]PDI_ID__GRUPO_C_C_E!$C25,""),IF($A27="TOTAL",SUM(INDIRECT("B4:B"&amp;ROW()-1)),""))</f>
        <v/>
      </c>
      <c r="C27" s="6" t="str">
        <f ca="1">IF(AND($A27&lt;&gt;"",$A27&lt;&gt;"TOTAL"),IF(AND([9]PDI_ID__GRUPO_C_C_E!$E25&lt;&gt;"",[9]PDI_ID__GRUPO_C_C_E!$E25&lt;&gt;0),[9]PDI_ID__GRUPO_C_C_E!$E25,""),IF($A27="TOTAL",SUM(INDIRECT("C4:C"&amp;ROW()-1)),""))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IF(AND($A27&lt;&gt;"",$A27&lt;&gt;"TOTAL"),IF(AND([9]PDI_ID__GRUPO_C_C_E!$H25&lt;&gt;"",[9]PDI_ID__GRUPO_C_C_E!$H25&lt;&gt;0),[9]PDI_ID__GRUPO_C_C_E!$H25,""),IF($A27="TOTAL",SUM(INDIRECT("E4:E"&amp;ROW()-1)),""))</f>
        <v/>
      </c>
      <c r="F27" s="6" t="str">
        <f ca="1">IF(AND($A27&lt;&gt;"",$A27&lt;&gt;"TOTAL"),IF(AND([9]PDI_ID__GRUPO_C_C_E!$J25&lt;&gt;"",[9]PDI_ID__GRUPO_C_C_E!$J25&lt;&gt;0),[9]PDI_ID__GRUPO_C_C_E!$J25,""),IF($A27="TOTAL",SUM(INDIRECT("F4:F"&amp;ROW()-1)),""))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IF(AND($A27&lt;&gt;"",$A27&lt;&gt;"TOTAL"),IF(AND([9]PDI_ID__GRUPO_C_C_E!$M25&lt;&gt;"",[9]PDI_ID__GRUPO_C_C_E!$M25&lt;&gt;0),[9]PDI_ID__GRUPO_C_C_E!$M25,""),IF($A27="TOTAL",SUM(INDIRECT("H4:H"&amp;ROW()-1)),""))</f>
        <v/>
      </c>
      <c r="I27" s="6" t="str">
        <f ca="1">IF(AND($A27&lt;&gt;"",$A27&lt;&gt;"TOTAL"),IF(AND([9]PDI_ID__GRUPO_C_C_E!$O25&lt;&gt;"",[9]PDI_ID__GRUPO_C_C_E!$O25&lt;&gt;0),[9]PDI_ID__GRUPO_C_C_E!$O25,""),IF($A27="TOTAL",SUM(INDIRECT("I4:I"&amp;ROW()-1)),""))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IF(AND($A27&lt;&gt;"",$A27&lt;&gt;"TOTAL"),IF(AND([9]PDI_ID__GRUPO_C_C_E!$R25&lt;&gt;"",[9]PDI_ID__GRUPO_C_C_E!$R25&lt;&gt;0),[9]PDI_ID__GRUPO_C_C_E!$R25,""),IF($A27="TOTAL",SUM(INDIRECT("K4:K"&amp;ROW()-1)),""))</f>
        <v/>
      </c>
      <c r="L27" s="6" t="str">
        <f ca="1">IF(AND($A27&lt;&gt;"",$A27&lt;&gt;"TOTAL"),IF(AND([9]PDI_ID__GRUPO_C_C_E!$T25&lt;&gt;"",[9]PDI_ID__GRUPO_C_C_E!$T25&lt;&gt;0),[9]PDI_ID__GRUPO_C_C_E!$T25,""),IF($A27="TOTAL",SUM(INDIRECT("L4:L"&amp;ROW()-1)),""))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IF(AND($A27&lt;&gt;"",$A27&lt;&gt;"TOTAL"),IF(AND([9]PDI_ID__GRUPO_C_C_E!$W25&lt;&gt;"",[9]PDI_ID__GRUPO_C_C_E!$W25&lt;&gt;0),[9]PDI_ID__GRUPO_C_C_E!$W25,""),IF($A27="TOTAL",SUM(INDIRECT("N4:N"&amp;ROW()-1)),""))</f>
        <v/>
      </c>
      <c r="O27" s="6" t="str">
        <f ca="1">IF(AND($A27&lt;&gt;"",$A27&lt;&gt;"TOTAL"),IF(AND([9]PDI_ID__GRUPO_C_C_E!$Y25&lt;&gt;"",[9]PDI_ID__GRUPO_C_C_E!$Y25&lt;&gt;0),[9]PDI_ID__GRUPO_C_C_E!$Y25,""),IF($A27="TOTAL",SUM(INDIRECT("O4:O"&amp;ROW()-1)),""))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IF(AND($A27&lt;&gt;"",$A27&lt;&gt;"TOTAL"),IF(AND([9]PDI_ID__GRUPO_C_C_E!$AB25&lt;&gt;"",[9]PDI_ID__GRUPO_C_C_E!$AB25&lt;&gt;0),[9]PDI_ID__GRUPO_C_C_E!$AB25,""),IF($A27="TOTAL",SUM(INDIRECT("Q4:Q"&amp;ROW()-1)),""))</f>
        <v/>
      </c>
      <c r="R27" s="6" t="str">
        <f ca="1">IF(AND($A27&lt;&gt;"",$A27&lt;&gt;"TOTAL"),IF(AND([9]PDI_ID__GRUPO_C_C_E!$AD25&lt;&gt;"",[9]PDI_ID__GRUPO_C_C_E!$AD25&lt;&gt;0),[9]PDI_ID__GRUPO_C_C_E!$AD25,""),IF($A27="TOTAL",SUM(INDIRECT("R4:R"&amp;ROW()-1)),""))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IF(AND($A27&lt;&gt;"",$A27&lt;&gt;"TOTAL"),IF(AND([9]PDI_ID__GRUPO_C_C_E!$AG25&lt;&gt;"",[9]PDI_ID__GRUPO_C_C_E!$AG25&lt;&gt;0),[9]PDI_ID__GRUPO_C_C_E!$AG25,""),IF($A27="TOTAL",SUM(INDIRECT("T4:T"&amp;ROW()-1)),""))</f>
        <v/>
      </c>
      <c r="U27" s="6" t="str">
        <f ca="1">IF(AND($A27&lt;&gt;"",$A27&lt;&gt;"TOTAL"),IF(AND([9]PDI_ID__GRUPO_C_C_E!$AI25&lt;&gt;"",[9]PDI_ID__GRUPO_C_C_E!$AI25&lt;&gt;0),[9]PDI_ID__GRUPO_C_C_E!$AI25,""),IF($A27="TOTAL",SUM(INDIRECT("U4:U"&amp;ROW()-1)),""))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IF(AND($A27&lt;&gt;"",$A27&lt;&gt;"TOTAL"),IF(AND([9]PDI_ID__GRUPO_C_C_E!$AL25&lt;&gt;"",[9]PDI_ID__GRUPO_C_C_E!$AL25&lt;&gt;0),[9]PDI_ID__GRUPO_C_C_E!$AL25,""),IF($A27="TOTAL",SUM(INDIRECT("W4:W"&amp;ROW()-1)),""))</f>
        <v/>
      </c>
      <c r="X27" s="6" t="str">
        <f ca="1">IF(AND($A27&lt;&gt;"",$A27&lt;&gt;"TOTAL"),IF(AND([9]PDI_ID__GRUPO_C_C_E!$AN25&lt;&gt;"",[9]PDI_ID__GRUPO_C_C_E!$AN25&lt;&gt;0),[9]PDI_ID__GRUPO_C_C_E!$AN25,""),IF($A27="TOTAL",SUM(INDIRECT("X4:X"&amp;ROW()-1)),""))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IF(AND($A27&lt;&gt;"",$A27&lt;&gt;"TOTAL"),IF(AND([9]PDI_ID__GRUPO_C_C_E!$AQ25&lt;&gt;"",[9]PDI_ID__GRUPO_C_C_E!$AQ25&lt;&gt;0),[9]PDI_ID__GRUPO_C_C_E!$AQ25,""),IF($A27="TOTAL",SUM(INDIRECT("Z4:Z"&amp;ROW()-1)),""))</f>
        <v/>
      </c>
      <c r="AA27" s="6" t="str">
        <f ca="1">IF(AND($A27&lt;&gt;"",$A27&lt;&gt;"TOTAL"),IF(AND([9]PDI_ID__GRUPO_C_C_E!$AS25&lt;&gt;"",[9]PDI_ID__GRUPO_C_C_E!$AS25&lt;&gt;0),[9]PDI_ID__GRUPO_C_C_E!$AS25,""),IF($A27="TOTAL",SUM(INDIRECT("AA4:AA"&amp;ROW()-1)),""))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IF(AND($A27&lt;&gt;"",$A27&lt;&gt;"TOTAL"),IF(AND([9]PDI_ID__GRUPO_C_C_E!$AV25&lt;&gt;"",[9]PDI_ID__GRUPO_C_C_E!$AV25&lt;&gt;0),[9]PDI_ID__GRUPO_C_C_E!$AV25,""),IF($A27="TOTAL",SUM(INDIRECT("AC4:AC"&amp;ROW()-1)),""))</f>
        <v/>
      </c>
      <c r="AD27" s="6" t="str">
        <f ca="1">IF(AND($A27&lt;&gt;"",$A27&lt;&gt;"TOTAL"),IF(AND([9]PDI_ID__GRUPO_C_C_E!$AX25&lt;&gt;"",[9]PDI_ID__GRUPO_C_C_E!$AX25&lt;&gt;0),[9]PDI_ID__GRUPO_C_C_E!$AX25,""),IF($A27="TOTAL",SUM(INDIRECT("AD4:AD"&amp;ROW()-1)),""))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IF(AND($A27&lt;&gt;"",$A27&lt;&gt;"TOTAL"),IF(AND([9]PDI_ID__GRUPO_C_C_E!$BA25&lt;&gt;"",[9]PDI_ID__GRUPO_C_C_E!$BA25&lt;&gt;0),[9]PDI_ID__GRUPO_C_C_E!$BA25,""),IF($A27="TOTAL",SUM(INDIRECT("AF4:AF"&amp;ROW()-1)),""))</f>
        <v/>
      </c>
      <c r="AG27" s="6" t="str">
        <f ca="1">IF(AND($A27&lt;&gt;"",$A27&lt;&gt;"TOTAL"),IF(AND([9]PDI_ID__GRUPO_C_C_E!$BC25&lt;&gt;"",[9]PDI_ID__GRUPO_C_C_E!$BC25&lt;&gt;0),[9]PDI_ID__GRUPO_C_C_E!$BC25,""),IF($A27="TOTAL",SUM(INDIRECT("AG4:AG"&amp;ROW()-1)),""))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IF(AND($A27&lt;&gt;"",$A27&lt;&gt;"TOTAL"),IF(AND([9]PDI_ID__GRUPO_C_C_E!$BF25&lt;&gt;"",[9]PDI_ID__GRUPO_C_C_E!$BF25&lt;&gt;0),[9]PDI_ID__GRUPO_C_C_E!$BF25,""),IF($A27="TOTAL",SUM(INDIRECT("AI4:AI"&amp;ROW()-1)),""))</f>
        <v/>
      </c>
      <c r="AJ27" s="6" t="str">
        <f ca="1">IF(AND($A27&lt;&gt;"",$A27&lt;&gt;"TOTAL"),IF(AND([9]PDI_ID__GRUPO_C_C_E!$BH25&lt;&gt;"",[9]PDI_ID__GRUPO_C_C_E!$BH25&lt;&gt;0),[9]PDI_ID__GRUPO_C_C_E!$BH25,""),IF($A27="TOTAL",SUM(INDIRECT("AJ4:AJ"&amp;ROW()-1)),""))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IF(AND($A27&lt;&gt;"",$A27&lt;&gt;"TOTAL"),IF(AND([9]PDI_ID__GRUPO_C_C_E!$BK25&lt;&gt;"",[9]PDI_ID__GRUPO_C_C_E!$BK25&lt;&gt;0),[9]PDI_ID__GRUPO_C_C_E!$BK25,""),IF($A27="TOTAL",SUM(INDIRECT("AL4:AL"&amp;ROW()-1)),""))</f>
        <v/>
      </c>
      <c r="AM27" s="6" t="str">
        <f ca="1">IF(AND($A27&lt;&gt;"",$A27&lt;&gt;"TOTAL"),IF(AND([9]PDI_ID__GRUPO_C_C_E!$BM25&lt;&gt;"",[9]PDI_ID__GRUPO_C_C_E!$BM25&lt;&gt;0),[9]PDI_ID__GRUPO_C_C_E!$BM25,""),IF($A27="TOTAL",SUM(INDIRECT("AM4:AM"&amp;ROW()-1)),""))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IF(AND($A27&lt;&gt;"",$A27&lt;&gt;"TOTAL"),IF(AND([9]PDI_ID__GRUPO_C_C_E!$BP25&lt;&gt;"",[9]PDI_ID__GRUPO_C_C_E!$BP25&lt;&gt;0),[9]PDI_ID__GRUPO_C_C_E!$BP25,""),IF($A27="TOTAL",SUM(INDIRECT("AO4:AO"&amp;ROW()-1)),""))</f>
        <v/>
      </c>
      <c r="AP27" s="6" t="str">
        <f ca="1">IF(AND($A27&lt;&gt;"",$A27&lt;&gt;"TOTAL"),IF(AND([9]PDI_ID__GRUPO_C_C_E!$BR25&lt;&gt;"",[9]PDI_ID__GRUPO_C_C_E!$BR25&lt;&gt;0),[9]PDI_ID__GRUPO_C_C_E!$BR25,""),IF($A27="TOTAL",SUM(INDIRECT("AP4:AP"&amp;ROW()-1)),""))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IF(AND($A27&lt;&gt;"",$A27&lt;&gt;"TOTAL"),IF(AND([9]PDI_ID__GRUPO_C_C_E!$BU25&lt;&gt;"",[9]PDI_ID__GRUPO_C_C_E!$BU25&lt;&gt;0),[9]PDI_ID__GRUPO_C_C_E!$BU25,""),IF($A27="TOTAL",SUM(INDIRECT("AR4:AR"&amp;ROW()-1)),""))</f>
        <v/>
      </c>
      <c r="AS27" s="6" t="str">
        <f ca="1">IF(AND($A27&lt;&gt;"",$A27&lt;&gt;"TOTAL"),IF(AND([9]PDI_ID__GRUPO_C_C_E!$BW25&lt;&gt;"",[9]PDI_ID__GRUPO_C_C_E!$BW25&lt;&gt;0),[9]PDI_ID__GRUPO_C_C_E!$BW25,""),IF($A27="TOTAL",SUM(INDIRECT("AS4:AS"&amp;ROW()-1)),""))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IF(AND($A27&lt;&gt;"",$A27&lt;&gt;"TOTAL"),IF(AND([9]PDI_ID__GRUPO_C_C_E!$BZ25&lt;&gt;"",[9]PDI_ID__GRUPO_C_C_E!$BZ25&lt;&gt;0),[9]PDI_ID__GRUPO_C_C_E!$BZ25,""),IF($A27="TOTAL",SUM(INDIRECT("AU4:AU"&amp;ROW()-1)),""))</f>
        <v/>
      </c>
      <c r="AV27" s="6" t="str">
        <f ca="1">IF(AND($A27&lt;&gt;"",$A27&lt;&gt;"TOTAL"),IF(AND([9]PDI_ID__GRUPO_C_C_E!$CB25&lt;&gt;"",[9]PDI_ID__GRUPO_C_C_E!$CB25&lt;&gt;0),[9]PDI_ID__GRUPO_C_C_E!$CB25,""),IF($A27="TOTAL",SUM(INDIRECT("AV4:AV"&amp;ROW()-1)),""))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IF(AND($A27&lt;&gt;"",$A27&lt;&gt;"TOTAL"),IF(AND([9]PDI_ID__GRUPO_C_C_E!$CE25&lt;&gt;"",[9]PDI_ID__GRUPO_C_C_E!$CE25&lt;&gt;0),[9]PDI_ID__GRUPO_C_C_E!$CE25,""),IF($A27="TOTAL",SUM(INDIRECT("AX4:AX"&amp;ROW()-1)),""))</f>
        <v/>
      </c>
      <c r="AY27" s="6" t="str">
        <f ca="1">IF(AND($A27&lt;&gt;"",$A27&lt;&gt;"TOTAL"),IF(AND([9]PDI_ID__GRUPO_C_C_E!$CG25&lt;&gt;"",[9]PDI_ID__GRUPO_C_C_E!$CG25&lt;&gt;0),[9]PDI_ID__GRUPO_C_C_E!$CG25,""),IF($A27="TOTAL",SUM(INDIRECT("AY4:AY"&amp;ROW()-1)),""))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IF(AND($A27&lt;&gt;"",$A27&lt;&gt;"TOTAL"),IF(AND([9]PDI_ID__GRUPO_C_C_E!$CJ25&lt;&gt;"",[9]PDI_ID__GRUPO_C_C_E!$CJ25&lt;&gt;0),[9]PDI_ID__GRUPO_C_C_E!$CJ25,""),IF($A27="TOTAL",SUM(INDIRECT("BA4:BA"&amp;ROW()-1)),""))</f>
        <v/>
      </c>
      <c r="BB27" s="6" t="str">
        <f ca="1">IF(AND($A27&lt;&gt;"",$A27&lt;&gt;"TOTAL"),IF(AND([9]PDI_ID__GRUPO_C_C_E!$CL25&lt;&gt;"",[9]PDI_ID__GRUPO_C_C_E!$CL25&lt;&gt;0),[9]PDI_ID__GRUPO_C_C_E!$CL25,""),IF($A27="TOTAL",SUM(INDIRECT("BB4:BB"&amp;ROW()-1)),""))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IF(AND($A27&lt;&gt;"",$A27&lt;&gt;"TOTAL"),IF(AND([9]PDI_ID__GRUPO_C_C_E!$CO25&lt;&gt;"",[9]PDI_ID__GRUPO_C_C_E!$CO25&lt;&gt;0),[9]PDI_ID__GRUPO_C_C_E!$CO25,""),IF($A27="TOTAL",SUM(INDIRECT("BD4:BD"&amp;ROW()-1)),""))</f>
        <v/>
      </c>
      <c r="BE27" s="6" t="str">
        <f ca="1">IF(AND($A27&lt;&gt;"",$A27&lt;&gt;"TOTAL"),IF(AND([9]PDI_ID__GRUPO_C_C_E!$CQ25&lt;&gt;"",[9]PDI_ID__GRUPO_C_C_E!$CQ25&lt;&gt;0),[9]PDI_ID__GRUPO_C_C_E!$CQ25,""),IF($A27="TOTAL",SUM(INDIRECT("BE4:BE"&amp;ROW()-1)),""))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IF([9]PDI_ID__GRUPO_C_C_E!$B26&lt;&gt;"",[9]PDI_ID__GRUPO_C_C_E!$B26,IF(AND([9]PDI_ID__GRUPO_C_C_E!$B26="",[9]PDI_ID__GRUPO_C_C_E!$B27="",[9]PDI_ID__GRUPO_C_C_E!$B25=""),"","TOTAL"))</f>
        <v/>
      </c>
      <c r="B28" s="6" t="str">
        <f ca="1">IF(AND($A28&lt;&gt;"",$A28&lt;&gt;"TOTAL"),IF(AND([9]PDI_ID__GRUPO_C_C_E!$C26&lt;&gt;"",[9]PDI_ID__GRUPO_C_C_E!$C26&lt;&gt;0),[9]PDI_ID__GRUPO_C_C_E!$C26,""),IF($A28="TOTAL",SUM(INDIRECT("B4:B"&amp;ROW()-1)),""))</f>
        <v/>
      </c>
      <c r="C28" s="6" t="str">
        <f ca="1">IF(AND($A28&lt;&gt;"",$A28&lt;&gt;"TOTAL"),IF(AND([9]PDI_ID__GRUPO_C_C_E!$E26&lt;&gt;"",[9]PDI_ID__GRUPO_C_C_E!$E26&lt;&gt;0),[9]PDI_ID__GRUPO_C_C_E!$E26,""),IF($A28="TOTAL",SUM(INDIRECT("C4:C"&amp;ROW()-1)),""))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IF(AND($A28&lt;&gt;"",$A28&lt;&gt;"TOTAL"),IF(AND([9]PDI_ID__GRUPO_C_C_E!$H26&lt;&gt;"",[9]PDI_ID__GRUPO_C_C_E!$H26&lt;&gt;0),[9]PDI_ID__GRUPO_C_C_E!$H26,""),IF($A28="TOTAL",SUM(INDIRECT("E4:E"&amp;ROW()-1)),""))</f>
        <v/>
      </c>
      <c r="F28" s="6" t="str">
        <f ca="1">IF(AND($A28&lt;&gt;"",$A28&lt;&gt;"TOTAL"),IF(AND([9]PDI_ID__GRUPO_C_C_E!$J26&lt;&gt;"",[9]PDI_ID__GRUPO_C_C_E!$J26&lt;&gt;0),[9]PDI_ID__GRUPO_C_C_E!$J26,""),IF($A28="TOTAL",SUM(INDIRECT("F4:F"&amp;ROW()-1)),""))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IF(AND($A28&lt;&gt;"",$A28&lt;&gt;"TOTAL"),IF(AND([9]PDI_ID__GRUPO_C_C_E!$M26&lt;&gt;"",[9]PDI_ID__GRUPO_C_C_E!$M26&lt;&gt;0),[9]PDI_ID__GRUPO_C_C_E!$M26,""),IF($A28="TOTAL",SUM(INDIRECT("H4:H"&amp;ROW()-1)),""))</f>
        <v/>
      </c>
      <c r="I28" s="6" t="str">
        <f ca="1">IF(AND($A28&lt;&gt;"",$A28&lt;&gt;"TOTAL"),IF(AND([9]PDI_ID__GRUPO_C_C_E!$O26&lt;&gt;"",[9]PDI_ID__GRUPO_C_C_E!$O26&lt;&gt;0),[9]PDI_ID__GRUPO_C_C_E!$O26,""),IF($A28="TOTAL",SUM(INDIRECT("I4:I"&amp;ROW()-1)),""))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IF(AND($A28&lt;&gt;"",$A28&lt;&gt;"TOTAL"),IF(AND([9]PDI_ID__GRUPO_C_C_E!$R26&lt;&gt;"",[9]PDI_ID__GRUPO_C_C_E!$R26&lt;&gt;0),[9]PDI_ID__GRUPO_C_C_E!$R26,""),IF($A28="TOTAL",SUM(INDIRECT("K4:K"&amp;ROW()-1)),""))</f>
        <v/>
      </c>
      <c r="L28" s="6" t="str">
        <f ca="1">IF(AND($A28&lt;&gt;"",$A28&lt;&gt;"TOTAL"),IF(AND([9]PDI_ID__GRUPO_C_C_E!$T26&lt;&gt;"",[9]PDI_ID__GRUPO_C_C_E!$T26&lt;&gt;0),[9]PDI_ID__GRUPO_C_C_E!$T26,""),IF($A28="TOTAL",SUM(INDIRECT("L4:L"&amp;ROW()-1)),""))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IF(AND($A28&lt;&gt;"",$A28&lt;&gt;"TOTAL"),IF(AND([9]PDI_ID__GRUPO_C_C_E!$W26&lt;&gt;"",[9]PDI_ID__GRUPO_C_C_E!$W26&lt;&gt;0),[9]PDI_ID__GRUPO_C_C_E!$W26,""),IF($A28="TOTAL",SUM(INDIRECT("N4:N"&amp;ROW()-1)),""))</f>
        <v/>
      </c>
      <c r="O28" s="6" t="str">
        <f ca="1">IF(AND($A28&lt;&gt;"",$A28&lt;&gt;"TOTAL"),IF(AND([9]PDI_ID__GRUPO_C_C_E!$Y26&lt;&gt;"",[9]PDI_ID__GRUPO_C_C_E!$Y26&lt;&gt;0),[9]PDI_ID__GRUPO_C_C_E!$Y26,""),IF($A28="TOTAL",SUM(INDIRECT("O4:O"&amp;ROW()-1)),""))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IF(AND($A28&lt;&gt;"",$A28&lt;&gt;"TOTAL"),IF(AND([9]PDI_ID__GRUPO_C_C_E!$AB26&lt;&gt;"",[9]PDI_ID__GRUPO_C_C_E!$AB26&lt;&gt;0),[9]PDI_ID__GRUPO_C_C_E!$AB26,""),IF($A28="TOTAL",SUM(INDIRECT("Q4:Q"&amp;ROW()-1)),""))</f>
        <v/>
      </c>
      <c r="R28" s="6" t="str">
        <f ca="1">IF(AND($A28&lt;&gt;"",$A28&lt;&gt;"TOTAL"),IF(AND([9]PDI_ID__GRUPO_C_C_E!$AD26&lt;&gt;"",[9]PDI_ID__GRUPO_C_C_E!$AD26&lt;&gt;0),[9]PDI_ID__GRUPO_C_C_E!$AD26,""),IF($A28="TOTAL",SUM(INDIRECT("R4:R"&amp;ROW()-1)),""))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IF(AND($A28&lt;&gt;"",$A28&lt;&gt;"TOTAL"),IF(AND([9]PDI_ID__GRUPO_C_C_E!$AG26&lt;&gt;"",[9]PDI_ID__GRUPO_C_C_E!$AG26&lt;&gt;0),[9]PDI_ID__GRUPO_C_C_E!$AG26,""),IF($A28="TOTAL",SUM(INDIRECT("T4:T"&amp;ROW()-1)),""))</f>
        <v/>
      </c>
      <c r="U28" s="6" t="str">
        <f ca="1">IF(AND($A28&lt;&gt;"",$A28&lt;&gt;"TOTAL"),IF(AND([9]PDI_ID__GRUPO_C_C_E!$AI26&lt;&gt;"",[9]PDI_ID__GRUPO_C_C_E!$AI26&lt;&gt;0),[9]PDI_ID__GRUPO_C_C_E!$AI26,""),IF($A28="TOTAL",SUM(INDIRECT("U4:U"&amp;ROW()-1)),""))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IF(AND($A28&lt;&gt;"",$A28&lt;&gt;"TOTAL"),IF(AND([9]PDI_ID__GRUPO_C_C_E!$AL26&lt;&gt;"",[9]PDI_ID__GRUPO_C_C_E!$AL26&lt;&gt;0),[9]PDI_ID__GRUPO_C_C_E!$AL26,""),IF($A28="TOTAL",SUM(INDIRECT("W4:W"&amp;ROW()-1)),""))</f>
        <v/>
      </c>
      <c r="X28" s="6" t="str">
        <f ca="1">IF(AND($A28&lt;&gt;"",$A28&lt;&gt;"TOTAL"),IF(AND([9]PDI_ID__GRUPO_C_C_E!$AN26&lt;&gt;"",[9]PDI_ID__GRUPO_C_C_E!$AN26&lt;&gt;0),[9]PDI_ID__GRUPO_C_C_E!$AN26,""),IF($A28="TOTAL",SUM(INDIRECT("X4:X"&amp;ROW()-1)),""))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IF(AND($A28&lt;&gt;"",$A28&lt;&gt;"TOTAL"),IF(AND([9]PDI_ID__GRUPO_C_C_E!$AQ26&lt;&gt;"",[9]PDI_ID__GRUPO_C_C_E!$AQ26&lt;&gt;0),[9]PDI_ID__GRUPO_C_C_E!$AQ26,""),IF($A28="TOTAL",SUM(INDIRECT("Z4:Z"&amp;ROW()-1)),""))</f>
        <v/>
      </c>
      <c r="AA28" s="6" t="str">
        <f ca="1">IF(AND($A28&lt;&gt;"",$A28&lt;&gt;"TOTAL"),IF(AND([9]PDI_ID__GRUPO_C_C_E!$AS26&lt;&gt;"",[9]PDI_ID__GRUPO_C_C_E!$AS26&lt;&gt;0),[9]PDI_ID__GRUPO_C_C_E!$AS26,""),IF($A28="TOTAL",SUM(INDIRECT("AA4:AA"&amp;ROW()-1)),""))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IF(AND($A28&lt;&gt;"",$A28&lt;&gt;"TOTAL"),IF(AND([9]PDI_ID__GRUPO_C_C_E!$AV26&lt;&gt;"",[9]PDI_ID__GRUPO_C_C_E!$AV26&lt;&gt;0),[9]PDI_ID__GRUPO_C_C_E!$AV26,""),IF($A28="TOTAL",SUM(INDIRECT("AC4:AC"&amp;ROW()-1)),""))</f>
        <v/>
      </c>
      <c r="AD28" s="6" t="str">
        <f ca="1">IF(AND($A28&lt;&gt;"",$A28&lt;&gt;"TOTAL"),IF(AND([9]PDI_ID__GRUPO_C_C_E!$AX26&lt;&gt;"",[9]PDI_ID__GRUPO_C_C_E!$AX26&lt;&gt;0),[9]PDI_ID__GRUPO_C_C_E!$AX26,""),IF($A28="TOTAL",SUM(INDIRECT("AD4:AD"&amp;ROW()-1)),""))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IF(AND($A28&lt;&gt;"",$A28&lt;&gt;"TOTAL"),IF(AND([9]PDI_ID__GRUPO_C_C_E!$BA26&lt;&gt;"",[9]PDI_ID__GRUPO_C_C_E!$BA26&lt;&gt;0),[9]PDI_ID__GRUPO_C_C_E!$BA26,""),IF($A28="TOTAL",SUM(INDIRECT("AF4:AF"&amp;ROW()-1)),""))</f>
        <v/>
      </c>
      <c r="AG28" s="6" t="str">
        <f ca="1">IF(AND($A28&lt;&gt;"",$A28&lt;&gt;"TOTAL"),IF(AND([9]PDI_ID__GRUPO_C_C_E!$BC26&lt;&gt;"",[9]PDI_ID__GRUPO_C_C_E!$BC26&lt;&gt;0),[9]PDI_ID__GRUPO_C_C_E!$BC26,""),IF($A28="TOTAL",SUM(INDIRECT("AG4:AG"&amp;ROW()-1)),""))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IF(AND($A28&lt;&gt;"",$A28&lt;&gt;"TOTAL"),IF(AND([9]PDI_ID__GRUPO_C_C_E!$BF26&lt;&gt;"",[9]PDI_ID__GRUPO_C_C_E!$BF26&lt;&gt;0),[9]PDI_ID__GRUPO_C_C_E!$BF26,""),IF($A28="TOTAL",SUM(INDIRECT("AI4:AI"&amp;ROW()-1)),""))</f>
        <v/>
      </c>
      <c r="AJ28" s="6" t="str">
        <f ca="1">IF(AND($A28&lt;&gt;"",$A28&lt;&gt;"TOTAL"),IF(AND([9]PDI_ID__GRUPO_C_C_E!$BH26&lt;&gt;"",[9]PDI_ID__GRUPO_C_C_E!$BH26&lt;&gt;0),[9]PDI_ID__GRUPO_C_C_E!$BH26,""),IF($A28="TOTAL",SUM(INDIRECT("AJ4:AJ"&amp;ROW()-1)),""))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IF(AND($A28&lt;&gt;"",$A28&lt;&gt;"TOTAL"),IF(AND([9]PDI_ID__GRUPO_C_C_E!$BK26&lt;&gt;"",[9]PDI_ID__GRUPO_C_C_E!$BK26&lt;&gt;0),[9]PDI_ID__GRUPO_C_C_E!$BK26,""),IF($A28="TOTAL",SUM(INDIRECT("AL4:AL"&amp;ROW()-1)),""))</f>
        <v/>
      </c>
      <c r="AM28" s="6" t="str">
        <f ca="1">IF(AND($A28&lt;&gt;"",$A28&lt;&gt;"TOTAL"),IF(AND([9]PDI_ID__GRUPO_C_C_E!$BM26&lt;&gt;"",[9]PDI_ID__GRUPO_C_C_E!$BM26&lt;&gt;0),[9]PDI_ID__GRUPO_C_C_E!$BM26,""),IF($A28="TOTAL",SUM(INDIRECT("AM4:AM"&amp;ROW()-1)),""))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IF(AND($A28&lt;&gt;"",$A28&lt;&gt;"TOTAL"),IF(AND([9]PDI_ID__GRUPO_C_C_E!$BP26&lt;&gt;"",[9]PDI_ID__GRUPO_C_C_E!$BP26&lt;&gt;0),[9]PDI_ID__GRUPO_C_C_E!$BP26,""),IF($A28="TOTAL",SUM(INDIRECT("AO4:AO"&amp;ROW()-1)),""))</f>
        <v/>
      </c>
      <c r="AP28" s="6" t="str">
        <f ca="1">IF(AND($A28&lt;&gt;"",$A28&lt;&gt;"TOTAL"),IF(AND([9]PDI_ID__GRUPO_C_C_E!$BR26&lt;&gt;"",[9]PDI_ID__GRUPO_C_C_E!$BR26&lt;&gt;0),[9]PDI_ID__GRUPO_C_C_E!$BR26,""),IF($A28="TOTAL",SUM(INDIRECT("AP4:AP"&amp;ROW()-1)),""))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IF(AND($A28&lt;&gt;"",$A28&lt;&gt;"TOTAL"),IF(AND([9]PDI_ID__GRUPO_C_C_E!$BU26&lt;&gt;"",[9]PDI_ID__GRUPO_C_C_E!$BU26&lt;&gt;0),[9]PDI_ID__GRUPO_C_C_E!$BU26,""),IF($A28="TOTAL",SUM(INDIRECT("AR4:AR"&amp;ROW()-1)),""))</f>
        <v/>
      </c>
      <c r="AS28" s="6" t="str">
        <f ca="1">IF(AND($A28&lt;&gt;"",$A28&lt;&gt;"TOTAL"),IF(AND([9]PDI_ID__GRUPO_C_C_E!$BW26&lt;&gt;"",[9]PDI_ID__GRUPO_C_C_E!$BW26&lt;&gt;0),[9]PDI_ID__GRUPO_C_C_E!$BW26,""),IF($A28="TOTAL",SUM(INDIRECT("AS4:AS"&amp;ROW()-1)),""))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IF(AND($A28&lt;&gt;"",$A28&lt;&gt;"TOTAL"),IF(AND([9]PDI_ID__GRUPO_C_C_E!$BZ26&lt;&gt;"",[9]PDI_ID__GRUPO_C_C_E!$BZ26&lt;&gt;0),[9]PDI_ID__GRUPO_C_C_E!$BZ26,""),IF($A28="TOTAL",SUM(INDIRECT("AU4:AU"&amp;ROW()-1)),""))</f>
        <v/>
      </c>
      <c r="AV28" s="6" t="str">
        <f ca="1">IF(AND($A28&lt;&gt;"",$A28&lt;&gt;"TOTAL"),IF(AND([9]PDI_ID__GRUPO_C_C_E!$CB26&lt;&gt;"",[9]PDI_ID__GRUPO_C_C_E!$CB26&lt;&gt;0),[9]PDI_ID__GRUPO_C_C_E!$CB26,""),IF($A28="TOTAL",SUM(INDIRECT("AV4:AV"&amp;ROW()-1)),""))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IF(AND($A28&lt;&gt;"",$A28&lt;&gt;"TOTAL"),IF(AND([9]PDI_ID__GRUPO_C_C_E!$CE26&lt;&gt;"",[9]PDI_ID__GRUPO_C_C_E!$CE26&lt;&gt;0),[9]PDI_ID__GRUPO_C_C_E!$CE26,""),IF($A28="TOTAL",SUM(INDIRECT("AX4:AX"&amp;ROW()-1)),""))</f>
        <v/>
      </c>
      <c r="AY28" s="6" t="str">
        <f ca="1">IF(AND($A28&lt;&gt;"",$A28&lt;&gt;"TOTAL"),IF(AND([9]PDI_ID__GRUPO_C_C_E!$CG26&lt;&gt;"",[9]PDI_ID__GRUPO_C_C_E!$CG26&lt;&gt;0),[9]PDI_ID__GRUPO_C_C_E!$CG26,""),IF($A28="TOTAL",SUM(INDIRECT("AY4:AY"&amp;ROW()-1)),""))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IF(AND($A28&lt;&gt;"",$A28&lt;&gt;"TOTAL"),IF(AND([9]PDI_ID__GRUPO_C_C_E!$CJ26&lt;&gt;"",[9]PDI_ID__GRUPO_C_C_E!$CJ26&lt;&gt;0),[9]PDI_ID__GRUPO_C_C_E!$CJ26,""),IF($A28="TOTAL",SUM(INDIRECT("BA4:BA"&amp;ROW()-1)),""))</f>
        <v/>
      </c>
      <c r="BB28" s="6" t="str">
        <f ca="1">IF(AND($A28&lt;&gt;"",$A28&lt;&gt;"TOTAL"),IF(AND([9]PDI_ID__GRUPO_C_C_E!$CL26&lt;&gt;"",[9]PDI_ID__GRUPO_C_C_E!$CL26&lt;&gt;0),[9]PDI_ID__GRUPO_C_C_E!$CL26,""),IF($A28="TOTAL",SUM(INDIRECT("BB4:BB"&amp;ROW()-1)),""))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IF(AND($A28&lt;&gt;"",$A28&lt;&gt;"TOTAL"),IF(AND([9]PDI_ID__GRUPO_C_C_E!$CO26&lt;&gt;"",[9]PDI_ID__GRUPO_C_C_E!$CO26&lt;&gt;0),[9]PDI_ID__GRUPO_C_C_E!$CO26,""),IF($A28="TOTAL",SUM(INDIRECT("BD4:BD"&amp;ROW()-1)),""))</f>
        <v/>
      </c>
      <c r="BE28" s="6" t="str">
        <f ca="1">IF(AND($A28&lt;&gt;"",$A28&lt;&gt;"TOTAL"),IF(AND([9]PDI_ID__GRUPO_C_C_E!$CQ26&lt;&gt;"",[9]PDI_ID__GRUPO_C_C_E!$CQ26&lt;&gt;0),[9]PDI_ID__GRUPO_C_C_E!$CQ26,""),IF($A28="TOTAL",SUM(INDIRECT("BE4:BE"&amp;ROW()-1)),""))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IF([9]PDI_ID__GRUPO_C_C_E!$B27&lt;&gt;"",[9]PDI_ID__GRUPO_C_C_E!$B27,IF(AND([9]PDI_ID__GRUPO_C_C_E!$B27="",[9]PDI_ID__GRUPO_C_C_E!$B28="",[9]PDI_ID__GRUPO_C_C_E!$B26=""),"","TOTAL"))</f>
        <v/>
      </c>
      <c r="B29" s="6" t="str">
        <f ca="1">IF(AND($A29&lt;&gt;"",$A29&lt;&gt;"TOTAL"),IF(AND([9]PDI_ID__GRUPO_C_C_E!$C27&lt;&gt;"",[9]PDI_ID__GRUPO_C_C_E!$C27&lt;&gt;0),[9]PDI_ID__GRUPO_C_C_E!$C27,""),IF($A29="TOTAL",SUM(INDIRECT("B4:B"&amp;ROW()-1)),""))</f>
        <v/>
      </c>
      <c r="C29" s="6" t="str">
        <f ca="1">IF(AND($A29&lt;&gt;"",$A29&lt;&gt;"TOTAL"),IF(AND([9]PDI_ID__GRUPO_C_C_E!$E27&lt;&gt;"",[9]PDI_ID__GRUPO_C_C_E!$E27&lt;&gt;0),[9]PDI_ID__GRUPO_C_C_E!$E27,""),IF($A29="TOTAL",SUM(INDIRECT("C4:C"&amp;ROW()-1)),""))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IF(AND($A29&lt;&gt;"",$A29&lt;&gt;"TOTAL"),IF(AND([9]PDI_ID__GRUPO_C_C_E!$H27&lt;&gt;"",[9]PDI_ID__GRUPO_C_C_E!$H27&lt;&gt;0),[9]PDI_ID__GRUPO_C_C_E!$H27,""),IF($A29="TOTAL",SUM(INDIRECT("E4:E"&amp;ROW()-1)),""))</f>
        <v/>
      </c>
      <c r="F29" s="6" t="str">
        <f ca="1">IF(AND($A29&lt;&gt;"",$A29&lt;&gt;"TOTAL"),IF(AND([9]PDI_ID__GRUPO_C_C_E!$J27&lt;&gt;"",[9]PDI_ID__GRUPO_C_C_E!$J27&lt;&gt;0),[9]PDI_ID__GRUPO_C_C_E!$J27,""),IF($A29="TOTAL",SUM(INDIRECT("F4:F"&amp;ROW()-1)),""))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IF(AND($A29&lt;&gt;"",$A29&lt;&gt;"TOTAL"),IF(AND([9]PDI_ID__GRUPO_C_C_E!$M27&lt;&gt;"",[9]PDI_ID__GRUPO_C_C_E!$M27&lt;&gt;0),[9]PDI_ID__GRUPO_C_C_E!$M27,""),IF($A29="TOTAL",SUM(INDIRECT("H4:H"&amp;ROW()-1)),""))</f>
        <v/>
      </c>
      <c r="I29" s="6" t="str">
        <f ca="1">IF(AND($A29&lt;&gt;"",$A29&lt;&gt;"TOTAL"),IF(AND([9]PDI_ID__GRUPO_C_C_E!$O27&lt;&gt;"",[9]PDI_ID__GRUPO_C_C_E!$O27&lt;&gt;0),[9]PDI_ID__GRUPO_C_C_E!$O27,""),IF($A29="TOTAL",SUM(INDIRECT("I4:I"&amp;ROW()-1)),""))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IF(AND($A29&lt;&gt;"",$A29&lt;&gt;"TOTAL"),IF(AND([9]PDI_ID__GRUPO_C_C_E!$R27&lt;&gt;"",[9]PDI_ID__GRUPO_C_C_E!$R27&lt;&gt;0),[9]PDI_ID__GRUPO_C_C_E!$R27,""),IF($A29="TOTAL",SUM(INDIRECT("K4:K"&amp;ROW()-1)),""))</f>
        <v/>
      </c>
      <c r="L29" s="6" t="str">
        <f ca="1">IF(AND($A29&lt;&gt;"",$A29&lt;&gt;"TOTAL"),IF(AND([9]PDI_ID__GRUPO_C_C_E!$T27&lt;&gt;"",[9]PDI_ID__GRUPO_C_C_E!$T27&lt;&gt;0),[9]PDI_ID__GRUPO_C_C_E!$T27,""),IF($A29="TOTAL",SUM(INDIRECT("L4:L"&amp;ROW()-1)),""))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IF(AND($A29&lt;&gt;"",$A29&lt;&gt;"TOTAL"),IF(AND([9]PDI_ID__GRUPO_C_C_E!$W27&lt;&gt;"",[9]PDI_ID__GRUPO_C_C_E!$W27&lt;&gt;0),[9]PDI_ID__GRUPO_C_C_E!$W27,""),IF($A29="TOTAL",SUM(INDIRECT("N4:N"&amp;ROW()-1)),""))</f>
        <v/>
      </c>
      <c r="O29" s="6" t="str">
        <f ca="1">IF(AND($A29&lt;&gt;"",$A29&lt;&gt;"TOTAL"),IF(AND([9]PDI_ID__GRUPO_C_C_E!$Y27&lt;&gt;"",[9]PDI_ID__GRUPO_C_C_E!$Y27&lt;&gt;0),[9]PDI_ID__GRUPO_C_C_E!$Y27,""),IF($A29="TOTAL",SUM(INDIRECT("O4:O"&amp;ROW()-1)),""))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IF(AND($A29&lt;&gt;"",$A29&lt;&gt;"TOTAL"),IF(AND([9]PDI_ID__GRUPO_C_C_E!$AB27&lt;&gt;"",[9]PDI_ID__GRUPO_C_C_E!$AB27&lt;&gt;0),[9]PDI_ID__GRUPO_C_C_E!$AB27,""),IF($A29="TOTAL",SUM(INDIRECT("Q4:Q"&amp;ROW()-1)),""))</f>
        <v/>
      </c>
      <c r="R29" s="6" t="str">
        <f ca="1">IF(AND($A29&lt;&gt;"",$A29&lt;&gt;"TOTAL"),IF(AND([9]PDI_ID__GRUPO_C_C_E!$AD27&lt;&gt;"",[9]PDI_ID__GRUPO_C_C_E!$AD27&lt;&gt;0),[9]PDI_ID__GRUPO_C_C_E!$AD27,""),IF($A29="TOTAL",SUM(INDIRECT("R4:R"&amp;ROW()-1)),""))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IF(AND($A29&lt;&gt;"",$A29&lt;&gt;"TOTAL"),IF(AND([9]PDI_ID__GRUPO_C_C_E!$AG27&lt;&gt;"",[9]PDI_ID__GRUPO_C_C_E!$AG27&lt;&gt;0),[9]PDI_ID__GRUPO_C_C_E!$AG27,""),IF($A29="TOTAL",SUM(INDIRECT("T4:T"&amp;ROW()-1)),""))</f>
        <v/>
      </c>
      <c r="U29" s="6" t="str">
        <f ca="1">IF(AND($A29&lt;&gt;"",$A29&lt;&gt;"TOTAL"),IF(AND([9]PDI_ID__GRUPO_C_C_E!$AI27&lt;&gt;"",[9]PDI_ID__GRUPO_C_C_E!$AI27&lt;&gt;0),[9]PDI_ID__GRUPO_C_C_E!$AI27,""),IF($A29="TOTAL",SUM(INDIRECT("U4:U"&amp;ROW()-1)),""))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IF(AND($A29&lt;&gt;"",$A29&lt;&gt;"TOTAL"),IF(AND([9]PDI_ID__GRUPO_C_C_E!$AL27&lt;&gt;"",[9]PDI_ID__GRUPO_C_C_E!$AL27&lt;&gt;0),[9]PDI_ID__GRUPO_C_C_E!$AL27,""),IF($A29="TOTAL",SUM(INDIRECT("W4:W"&amp;ROW()-1)),""))</f>
        <v/>
      </c>
      <c r="X29" s="6" t="str">
        <f ca="1">IF(AND($A29&lt;&gt;"",$A29&lt;&gt;"TOTAL"),IF(AND([9]PDI_ID__GRUPO_C_C_E!$AN27&lt;&gt;"",[9]PDI_ID__GRUPO_C_C_E!$AN27&lt;&gt;0),[9]PDI_ID__GRUPO_C_C_E!$AN27,""),IF($A29="TOTAL",SUM(INDIRECT("X4:X"&amp;ROW()-1)),""))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IF(AND($A29&lt;&gt;"",$A29&lt;&gt;"TOTAL"),IF(AND([9]PDI_ID__GRUPO_C_C_E!$AQ27&lt;&gt;"",[9]PDI_ID__GRUPO_C_C_E!$AQ27&lt;&gt;0),[9]PDI_ID__GRUPO_C_C_E!$AQ27,""),IF($A29="TOTAL",SUM(INDIRECT("Z4:Z"&amp;ROW()-1)),""))</f>
        <v/>
      </c>
      <c r="AA29" s="6" t="str">
        <f ca="1">IF(AND($A29&lt;&gt;"",$A29&lt;&gt;"TOTAL"),IF(AND([9]PDI_ID__GRUPO_C_C_E!$AS27&lt;&gt;"",[9]PDI_ID__GRUPO_C_C_E!$AS27&lt;&gt;0),[9]PDI_ID__GRUPO_C_C_E!$AS27,""),IF($A29="TOTAL",SUM(INDIRECT("AA4:AA"&amp;ROW()-1)),""))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IF(AND($A29&lt;&gt;"",$A29&lt;&gt;"TOTAL"),IF(AND([9]PDI_ID__GRUPO_C_C_E!$AV27&lt;&gt;"",[9]PDI_ID__GRUPO_C_C_E!$AV27&lt;&gt;0),[9]PDI_ID__GRUPO_C_C_E!$AV27,""),IF($A29="TOTAL",SUM(INDIRECT("AC4:AC"&amp;ROW()-1)),""))</f>
        <v/>
      </c>
      <c r="AD29" s="6" t="str">
        <f ca="1">IF(AND($A29&lt;&gt;"",$A29&lt;&gt;"TOTAL"),IF(AND([9]PDI_ID__GRUPO_C_C_E!$AX27&lt;&gt;"",[9]PDI_ID__GRUPO_C_C_E!$AX27&lt;&gt;0),[9]PDI_ID__GRUPO_C_C_E!$AX27,""),IF($A29="TOTAL",SUM(INDIRECT("AD4:AD"&amp;ROW()-1)),""))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IF(AND($A29&lt;&gt;"",$A29&lt;&gt;"TOTAL"),IF(AND([9]PDI_ID__GRUPO_C_C_E!$BA27&lt;&gt;"",[9]PDI_ID__GRUPO_C_C_E!$BA27&lt;&gt;0),[9]PDI_ID__GRUPO_C_C_E!$BA27,""),IF($A29="TOTAL",SUM(INDIRECT("AF4:AF"&amp;ROW()-1)),""))</f>
        <v/>
      </c>
      <c r="AG29" s="6" t="str">
        <f ca="1">IF(AND($A29&lt;&gt;"",$A29&lt;&gt;"TOTAL"),IF(AND([9]PDI_ID__GRUPO_C_C_E!$BC27&lt;&gt;"",[9]PDI_ID__GRUPO_C_C_E!$BC27&lt;&gt;0),[9]PDI_ID__GRUPO_C_C_E!$BC27,""),IF($A29="TOTAL",SUM(INDIRECT("AG4:AG"&amp;ROW()-1)),""))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IF(AND($A29&lt;&gt;"",$A29&lt;&gt;"TOTAL"),IF(AND([9]PDI_ID__GRUPO_C_C_E!$BF27&lt;&gt;"",[9]PDI_ID__GRUPO_C_C_E!$BF27&lt;&gt;0),[9]PDI_ID__GRUPO_C_C_E!$BF27,""),IF($A29="TOTAL",SUM(INDIRECT("AI4:AI"&amp;ROW()-1)),""))</f>
        <v/>
      </c>
      <c r="AJ29" s="6" t="str">
        <f ca="1">IF(AND($A29&lt;&gt;"",$A29&lt;&gt;"TOTAL"),IF(AND([9]PDI_ID__GRUPO_C_C_E!$BH27&lt;&gt;"",[9]PDI_ID__GRUPO_C_C_E!$BH27&lt;&gt;0),[9]PDI_ID__GRUPO_C_C_E!$BH27,""),IF($A29="TOTAL",SUM(INDIRECT("AJ4:AJ"&amp;ROW()-1)),""))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IF(AND($A29&lt;&gt;"",$A29&lt;&gt;"TOTAL"),IF(AND([9]PDI_ID__GRUPO_C_C_E!$BK27&lt;&gt;"",[9]PDI_ID__GRUPO_C_C_E!$BK27&lt;&gt;0),[9]PDI_ID__GRUPO_C_C_E!$BK27,""),IF($A29="TOTAL",SUM(INDIRECT("AL4:AL"&amp;ROW()-1)),""))</f>
        <v/>
      </c>
      <c r="AM29" s="6" t="str">
        <f ca="1">IF(AND($A29&lt;&gt;"",$A29&lt;&gt;"TOTAL"),IF(AND([9]PDI_ID__GRUPO_C_C_E!$BM27&lt;&gt;"",[9]PDI_ID__GRUPO_C_C_E!$BM27&lt;&gt;0),[9]PDI_ID__GRUPO_C_C_E!$BM27,""),IF($A29="TOTAL",SUM(INDIRECT("AM4:AM"&amp;ROW()-1)),""))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IF(AND($A29&lt;&gt;"",$A29&lt;&gt;"TOTAL"),IF(AND([9]PDI_ID__GRUPO_C_C_E!$BP27&lt;&gt;"",[9]PDI_ID__GRUPO_C_C_E!$BP27&lt;&gt;0),[9]PDI_ID__GRUPO_C_C_E!$BP27,""),IF($A29="TOTAL",SUM(INDIRECT("AO4:AO"&amp;ROW()-1)),""))</f>
        <v/>
      </c>
      <c r="AP29" s="6" t="str">
        <f ca="1">IF(AND($A29&lt;&gt;"",$A29&lt;&gt;"TOTAL"),IF(AND([9]PDI_ID__GRUPO_C_C_E!$BR27&lt;&gt;"",[9]PDI_ID__GRUPO_C_C_E!$BR27&lt;&gt;0),[9]PDI_ID__GRUPO_C_C_E!$BR27,""),IF($A29="TOTAL",SUM(INDIRECT("AP4:AP"&amp;ROW()-1)),""))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IF(AND($A29&lt;&gt;"",$A29&lt;&gt;"TOTAL"),IF(AND([9]PDI_ID__GRUPO_C_C_E!$BU27&lt;&gt;"",[9]PDI_ID__GRUPO_C_C_E!$BU27&lt;&gt;0),[9]PDI_ID__GRUPO_C_C_E!$BU27,""),IF($A29="TOTAL",SUM(INDIRECT("AR4:AR"&amp;ROW()-1)),""))</f>
        <v/>
      </c>
      <c r="AS29" s="6" t="str">
        <f ca="1">IF(AND($A29&lt;&gt;"",$A29&lt;&gt;"TOTAL"),IF(AND([9]PDI_ID__GRUPO_C_C_E!$BW27&lt;&gt;"",[9]PDI_ID__GRUPO_C_C_E!$BW27&lt;&gt;0),[9]PDI_ID__GRUPO_C_C_E!$BW27,""),IF($A29="TOTAL",SUM(INDIRECT("AS4:AS"&amp;ROW()-1)),""))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IF(AND($A29&lt;&gt;"",$A29&lt;&gt;"TOTAL"),IF(AND([9]PDI_ID__GRUPO_C_C_E!$BZ27&lt;&gt;"",[9]PDI_ID__GRUPO_C_C_E!$BZ27&lt;&gt;0),[9]PDI_ID__GRUPO_C_C_E!$BZ27,""),IF($A29="TOTAL",SUM(INDIRECT("AU4:AU"&amp;ROW()-1)),""))</f>
        <v/>
      </c>
      <c r="AV29" s="6" t="str">
        <f ca="1">IF(AND($A29&lt;&gt;"",$A29&lt;&gt;"TOTAL"),IF(AND([9]PDI_ID__GRUPO_C_C_E!$CB27&lt;&gt;"",[9]PDI_ID__GRUPO_C_C_E!$CB27&lt;&gt;0),[9]PDI_ID__GRUPO_C_C_E!$CB27,""),IF($A29="TOTAL",SUM(INDIRECT("AV4:AV"&amp;ROW()-1)),""))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IF(AND($A29&lt;&gt;"",$A29&lt;&gt;"TOTAL"),IF(AND([9]PDI_ID__GRUPO_C_C_E!$CE27&lt;&gt;"",[9]PDI_ID__GRUPO_C_C_E!$CE27&lt;&gt;0),[9]PDI_ID__GRUPO_C_C_E!$CE27,""),IF($A29="TOTAL",SUM(INDIRECT("AX4:AX"&amp;ROW()-1)),""))</f>
        <v/>
      </c>
      <c r="AY29" s="6" t="str">
        <f ca="1">IF(AND($A29&lt;&gt;"",$A29&lt;&gt;"TOTAL"),IF(AND([9]PDI_ID__GRUPO_C_C_E!$CG27&lt;&gt;"",[9]PDI_ID__GRUPO_C_C_E!$CG27&lt;&gt;0),[9]PDI_ID__GRUPO_C_C_E!$CG27,""),IF($A29="TOTAL",SUM(INDIRECT("AY4:AY"&amp;ROW()-1)),""))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IF(AND($A29&lt;&gt;"",$A29&lt;&gt;"TOTAL"),IF(AND([9]PDI_ID__GRUPO_C_C_E!$CJ27&lt;&gt;"",[9]PDI_ID__GRUPO_C_C_E!$CJ27&lt;&gt;0),[9]PDI_ID__GRUPO_C_C_E!$CJ27,""),IF($A29="TOTAL",SUM(INDIRECT("BA4:BA"&amp;ROW()-1)),""))</f>
        <v/>
      </c>
      <c r="BB29" s="6" t="str">
        <f ca="1">IF(AND($A29&lt;&gt;"",$A29&lt;&gt;"TOTAL"),IF(AND([9]PDI_ID__GRUPO_C_C_E!$CL27&lt;&gt;"",[9]PDI_ID__GRUPO_C_C_E!$CL27&lt;&gt;0),[9]PDI_ID__GRUPO_C_C_E!$CL27,""),IF($A29="TOTAL",SUM(INDIRECT("BB4:BB"&amp;ROW()-1)),""))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IF(AND($A29&lt;&gt;"",$A29&lt;&gt;"TOTAL"),IF(AND([9]PDI_ID__GRUPO_C_C_E!$CO27&lt;&gt;"",[9]PDI_ID__GRUPO_C_C_E!$CO27&lt;&gt;0),[9]PDI_ID__GRUPO_C_C_E!$CO27,""),IF($A29="TOTAL",SUM(INDIRECT("BD4:BD"&amp;ROW()-1)),""))</f>
        <v/>
      </c>
      <c r="BE29" s="6" t="str">
        <f ca="1">IF(AND($A29&lt;&gt;"",$A29&lt;&gt;"TOTAL"),IF(AND([9]PDI_ID__GRUPO_C_C_E!$CQ27&lt;&gt;"",[9]PDI_ID__GRUPO_C_C_E!$CQ27&lt;&gt;0),[9]PDI_ID__GRUPO_C_C_E!$CQ27,""),IF($A29="TOTAL",SUM(INDIRECT("BE4:BE"&amp;ROW()-1)),""))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IF([9]PDI_ID__GRUPO_C_C_E!$B28&lt;&gt;"",[9]PDI_ID__GRUPO_C_C_E!$B28,IF(AND([9]PDI_ID__GRUPO_C_C_E!$B28="",[9]PDI_ID__GRUPO_C_C_E!$B29="",[9]PDI_ID__GRUPO_C_C_E!$B27=""),"","TOTAL"))</f>
        <v/>
      </c>
      <c r="B30" s="6" t="str">
        <f ca="1">IF(AND($A30&lt;&gt;"",$A30&lt;&gt;"TOTAL"),IF(AND([9]PDI_ID__GRUPO_C_C_E!$C28&lt;&gt;"",[9]PDI_ID__GRUPO_C_C_E!$C28&lt;&gt;0),[9]PDI_ID__GRUPO_C_C_E!$C28,""),IF($A30="TOTAL",SUM(INDIRECT("B4:B"&amp;ROW()-1)),""))</f>
        <v/>
      </c>
      <c r="C30" s="6" t="str">
        <f ca="1">IF(AND($A30&lt;&gt;"",$A30&lt;&gt;"TOTAL"),IF(AND([9]PDI_ID__GRUPO_C_C_E!$E28&lt;&gt;"",[9]PDI_ID__GRUPO_C_C_E!$E28&lt;&gt;0),[9]PDI_ID__GRUPO_C_C_E!$E28,""),IF($A30="TOTAL",SUM(INDIRECT("C4:C"&amp;ROW()-1)),""))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IF(AND($A30&lt;&gt;"",$A30&lt;&gt;"TOTAL"),IF(AND([9]PDI_ID__GRUPO_C_C_E!$H28&lt;&gt;"",[9]PDI_ID__GRUPO_C_C_E!$H28&lt;&gt;0),[9]PDI_ID__GRUPO_C_C_E!$H28,""),IF($A30="TOTAL",SUM(INDIRECT("E4:E"&amp;ROW()-1)),""))</f>
        <v/>
      </c>
      <c r="F30" s="6" t="str">
        <f ca="1">IF(AND($A30&lt;&gt;"",$A30&lt;&gt;"TOTAL"),IF(AND([9]PDI_ID__GRUPO_C_C_E!$J28&lt;&gt;"",[9]PDI_ID__GRUPO_C_C_E!$J28&lt;&gt;0),[9]PDI_ID__GRUPO_C_C_E!$J28,""),IF($A30="TOTAL",SUM(INDIRECT("F4:F"&amp;ROW()-1)),""))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IF(AND($A30&lt;&gt;"",$A30&lt;&gt;"TOTAL"),IF(AND([9]PDI_ID__GRUPO_C_C_E!$M28&lt;&gt;"",[9]PDI_ID__GRUPO_C_C_E!$M28&lt;&gt;0),[9]PDI_ID__GRUPO_C_C_E!$M28,""),IF($A30="TOTAL",SUM(INDIRECT("H4:H"&amp;ROW()-1)),""))</f>
        <v/>
      </c>
      <c r="I30" s="6" t="str">
        <f ca="1">IF(AND($A30&lt;&gt;"",$A30&lt;&gt;"TOTAL"),IF(AND([9]PDI_ID__GRUPO_C_C_E!$O28&lt;&gt;"",[9]PDI_ID__GRUPO_C_C_E!$O28&lt;&gt;0),[9]PDI_ID__GRUPO_C_C_E!$O28,""),IF($A30="TOTAL",SUM(INDIRECT("I4:I"&amp;ROW()-1)),""))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IF(AND($A30&lt;&gt;"",$A30&lt;&gt;"TOTAL"),IF(AND([9]PDI_ID__GRUPO_C_C_E!$R28&lt;&gt;"",[9]PDI_ID__GRUPO_C_C_E!$R28&lt;&gt;0),[9]PDI_ID__GRUPO_C_C_E!$R28,""),IF($A30="TOTAL",SUM(INDIRECT("K4:K"&amp;ROW()-1)),""))</f>
        <v/>
      </c>
      <c r="L30" s="6" t="str">
        <f ca="1">IF(AND($A30&lt;&gt;"",$A30&lt;&gt;"TOTAL"),IF(AND([9]PDI_ID__GRUPO_C_C_E!$T28&lt;&gt;"",[9]PDI_ID__GRUPO_C_C_E!$T28&lt;&gt;0),[9]PDI_ID__GRUPO_C_C_E!$T28,""),IF($A30="TOTAL",SUM(INDIRECT("L4:L"&amp;ROW()-1)),""))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IF(AND($A30&lt;&gt;"",$A30&lt;&gt;"TOTAL"),IF(AND([9]PDI_ID__GRUPO_C_C_E!$W28&lt;&gt;"",[9]PDI_ID__GRUPO_C_C_E!$W28&lt;&gt;0),[9]PDI_ID__GRUPO_C_C_E!$W28,""),IF($A30="TOTAL",SUM(INDIRECT("N4:N"&amp;ROW()-1)),""))</f>
        <v/>
      </c>
      <c r="O30" s="6" t="str">
        <f ca="1">IF(AND($A30&lt;&gt;"",$A30&lt;&gt;"TOTAL"),IF(AND([9]PDI_ID__GRUPO_C_C_E!$Y28&lt;&gt;"",[9]PDI_ID__GRUPO_C_C_E!$Y28&lt;&gt;0),[9]PDI_ID__GRUPO_C_C_E!$Y28,""),IF($A30="TOTAL",SUM(INDIRECT("O4:O"&amp;ROW()-1)),""))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IF(AND($A30&lt;&gt;"",$A30&lt;&gt;"TOTAL"),IF(AND([9]PDI_ID__GRUPO_C_C_E!$AB28&lt;&gt;"",[9]PDI_ID__GRUPO_C_C_E!$AB28&lt;&gt;0),[9]PDI_ID__GRUPO_C_C_E!$AB28,""),IF($A30="TOTAL",SUM(INDIRECT("Q4:Q"&amp;ROW()-1)),""))</f>
        <v/>
      </c>
      <c r="R30" s="6" t="str">
        <f ca="1">IF(AND($A30&lt;&gt;"",$A30&lt;&gt;"TOTAL"),IF(AND([9]PDI_ID__GRUPO_C_C_E!$AD28&lt;&gt;"",[9]PDI_ID__GRUPO_C_C_E!$AD28&lt;&gt;0),[9]PDI_ID__GRUPO_C_C_E!$AD28,""),IF($A30="TOTAL",SUM(INDIRECT("R4:R"&amp;ROW()-1)),""))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IF(AND($A30&lt;&gt;"",$A30&lt;&gt;"TOTAL"),IF(AND([9]PDI_ID__GRUPO_C_C_E!$AG28&lt;&gt;"",[9]PDI_ID__GRUPO_C_C_E!$AG28&lt;&gt;0),[9]PDI_ID__GRUPO_C_C_E!$AG28,""),IF($A30="TOTAL",SUM(INDIRECT("T4:T"&amp;ROW()-1)),""))</f>
        <v/>
      </c>
      <c r="U30" s="6" t="str">
        <f ca="1">IF(AND($A30&lt;&gt;"",$A30&lt;&gt;"TOTAL"),IF(AND([9]PDI_ID__GRUPO_C_C_E!$AI28&lt;&gt;"",[9]PDI_ID__GRUPO_C_C_E!$AI28&lt;&gt;0),[9]PDI_ID__GRUPO_C_C_E!$AI28,""),IF($A30="TOTAL",SUM(INDIRECT("U4:U"&amp;ROW()-1)),""))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IF(AND($A30&lt;&gt;"",$A30&lt;&gt;"TOTAL"),IF(AND([9]PDI_ID__GRUPO_C_C_E!$AL28&lt;&gt;"",[9]PDI_ID__GRUPO_C_C_E!$AL28&lt;&gt;0),[9]PDI_ID__GRUPO_C_C_E!$AL28,""),IF($A30="TOTAL",SUM(INDIRECT("W4:W"&amp;ROW()-1)),""))</f>
        <v/>
      </c>
      <c r="X30" s="6" t="str">
        <f ca="1">IF(AND($A30&lt;&gt;"",$A30&lt;&gt;"TOTAL"),IF(AND([9]PDI_ID__GRUPO_C_C_E!$AN28&lt;&gt;"",[9]PDI_ID__GRUPO_C_C_E!$AN28&lt;&gt;0),[9]PDI_ID__GRUPO_C_C_E!$AN28,""),IF($A30="TOTAL",SUM(INDIRECT("X4:X"&amp;ROW()-1)),""))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IF(AND($A30&lt;&gt;"",$A30&lt;&gt;"TOTAL"),IF(AND([9]PDI_ID__GRUPO_C_C_E!$AQ28&lt;&gt;"",[9]PDI_ID__GRUPO_C_C_E!$AQ28&lt;&gt;0),[9]PDI_ID__GRUPO_C_C_E!$AQ28,""),IF($A30="TOTAL",SUM(INDIRECT("Z4:Z"&amp;ROW()-1)),""))</f>
        <v/>
      </c>
      <c r="AA30" s="6" t="str">
        <f ca="1">IF(AND($A30&lt;&gt;"",$A30&lt;&gt;"TOTAL"),IF(AND([9]PDI_ID__GRUPO_C_C_E!$AS28&lt;&gt;"",[9]PDI_ID__GRUPO_C_C_E!$AS28&lt;&gt;0),[9]PDI_ID__GRUPO_C_C_E!$AS28,""),IF($A30="TOTAL",SUM(INDIRECT("AA4:AA"&amp;ROW()-1)),""))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IF(AND($A30&lt;&gt;"",$A30&lt;&gt;"TOTAL"),IF(AND([9]PDI_ID__GRUPO_C_C_E!$AV28&lt;&gt;"",[9]PDI_ID__GRUPO_C_C_E!$AV28&lt;&gt;0),[9]PDI_ID__GRUPO_C_C_E!$AV28,""),IF($A30="TOTAL",SUM(INDIRECT("AC4:AC"&amp;ROW()-1)),""))</f>
        <v/>
      </c>
      <c r="AD30" s="6" t="str">
        <f ca="1">IF(AND($A30&lt;&gt;"",$A30&lt;&gt;"TOTAL"),IF(AND([9]PDI_ID__GRUPO_C_C_E!$AX28&lt;&gt;"",[9]PDI_ID__GRUPO_C_C_E!$AX28&lt;&gt;0),[9]PDI_ID__GRUPO_C_C_E!$AX28,""),IF($A30="TOTAL",SUM(INDIRECT("AD4:AD"&amp;ROW()-1)),""))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IF(AND($A30&lt;&gt;"",$A30&lt;&gt;"TOTAL"),IF(AND([9]PDI_ID__GRUPO_C_C_E!$BA28&lt;&gt;"",[9]PDI_ID__GRUPO_C_C_E!$BA28&lt;&gt;0),[9]PDI_ID__GRUPO_C_C_E!$BA28,""),IF($A30="TOTAL",SUM(INDIRECT("AF4:AF"&amp;ROW()-1)),""))</f>
        <v/>
      </c>
      <c r="AG30" s="6" t="str">
        <f ca="1">IF(AND($A30&lt;&gt;"",$A30&lt;&gt;"TOTAL"),IF(AND([9]PDI_ID__GRUPO_C_C_E!$BC28&lt;&gt;"",[9]PDI_ID__GRUPO_C_C_E!$BC28&lt;&gt;0),[9]PDI_ID__GRUPO_C_C_E!$BC28,""),IF($A30="TOTAL",SUM(INDIRECT("AG4:AG"&amp;ROW()-1)),""))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IF(AND($A30&lt;&gt;"",$A30&lt;&gt;"TOTAL"),IF(AND([9]PDI_ID__GRUPO_C_C_E!$BF28&lt;&gt;"",[9]PDI_ID__GRUPO_C_C_E!$BF28&lt;&gt;0),[9]PDI_ID__GRUPO_C_C_E!$BF28,""),IF($A30="TOTAL",SUM(INDIRECT("AI4:AI"&amp;ROW()-1)),""))</f>
        <v/>
      </c>
      <c r="AJ30" s="6" t="str">
        <f ca="1">IF(AND($A30&lt;&gt;"",$A30&lt;&gt;"TOTAL"),IF(AND([9]PDI_ID__GRUPO_C_C_E!$BH28&lt;&gt;"",[9]PDI_ID__GRUPO_C_C_E!$BH28&lt;&gt;0),[9]PDI_ID__GRUPO_C_C_E!$BH28,""),IF($A30="TOTAL",SUM(INDIRECT("AJ4:AJ"&amp;ROW()-1)),""))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IF(AND($A30&lt;&gt;"",$A30&lt;&gt;"TOTAL"),IF(AND([9]PDI_ID__GRUPO_C_C_E!$BK28&lt;&gt;"",[9]PDI_ID__GRUPO_C_C_E!$BK28&lt;&gt;0),[9]PDI_ID__GRUPO_C_C_E!$BK28,""),IF($A30="TOTAL",SUM(INDIRECT("AL4:AL"&amp;ROW()-1)),""))</f>
        <v/>
      </c>
      <c r="AM30" s="6" t="str">
        <f ca="1">IF(AND($A30&lt;&gt;"",$A30&lt;&gt;"TOTAL"),IF(AND([9]PDI_ID__GRUPO_C_C_E!$BM28&lt;&gt;"",[9]PDI_ID__GRUPO_C_C_E!$BM28&lt;&gt;0),[9]PDI_ID__GRUPO_C_C_E!$BM28,""),IF($A30="TOTAL",SUM(INDIRECT("AM4:AM"&amp;ROW()-1)),""))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IF(AND($A30&lt;&gt;"",$A30&lt;&gt;"TOTAL"),IF(AND([9]PDI_ID__GRUPO_C_C_E!$BP28&lt;&gt;"",[9]PDI_ID__GRUPO_C_C_E!$BP28&lt;&gt;0),[9]PDI_ID__GRUPO_C_C_E!$BP28,""),IF($A30="TOTAL",SUM(INDIRECT("AO4:AO"&amp;ROW()-1)),""))</f>
        <v/>
      </c>
      <c r="AP30" s="6" t="str">
        <f ca="1">IF(AND($A30&lt;&gt;"",$A30&lt;&gt;"TOTAL"),IF(AND([9]PDI_ID__GRUPO_C_C_E!$BR28&lt;&gt;"",[9]PDI_ID__GRUPO_C_C_E!$BR28&lt;&gt;0),[9]PDI_ID__GRUPO_C_C_E!$BR28,""),IF($A30="TOTAL",SUM(INDIRECT("AP4:AP"&amp;ROW()-1)),""))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IF(AND($A30&lt;&gt;"",$A30&lt;&gt;"TOTAL"),IF(AND([9]PDI_ID__GRUPO_C_C_E!$BU28&lt;&gt;"",[9]PDI_ID__GRUPO_C_C_E!$BU28&lt;&gt;0),[9]PDI_ID__GRUPO_C_C_E!$BU28,""),IF($A30="TOTAL",SUM(INDIRECT("AR4:AR"&amp;ROW()-1)),""))</f>
        <v/>
      </c>
      <c r="AS30" s="6" t="str">
        <f ca="1">IF(AND($A30&lt;&gt;"",$A30&lt;&gt;"TOTAL"),IF(AND([9]PDI_ID__GRUPO_C_C_E!$BW28&lt;&gt;"",[9]PDI_ID__GRUPO_C_C_E!$BW28&lt;&gt;0),[9]PDI_ID__GRUPO_C_C_E!$BW28,""),IF($A30="TOTAL",SUM(INDIRECT("AS4:AS"&amp;ROW()-1)),""))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IF(AND($A30&lt;&gt;"",$A30&lt;&gt;"TOTAL"),IF(AND([9]PDI_ID__GRUPO_C_C_E!$BZ28&lt;&gt;"",[9]PDI_ID__GRUPO_C_C_E!$BZ28&lt;&gt;0),[9]PDI_ID__GRUPO_C_C_E!$BZ28,""),IF($A30="TOTAL",SUM(INDIRECT("AU4:AU"&amp;ROW()-1)),""))</f>
        <v/>
      </c>
      <c r="AV30" s="6" t="str">
        <f ca="1">IF(AND($A30&lt;&gt;"",$A30&lt;&gt;"TOTAL"),IF(AND([9]PDI_ID__GRUPO_C_C_E!$CB28&lt;&gt;"",[9]PDI_ID__GRUPO_C_C_E!$CB28&lt;&gt;0),[9]PDI_ID__GRUPO_C_C_E!$CB28,""),IF($A30="TOTAL",SUM(INDIRECT("AV4:AV"&amp;ROW()-1)),""))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IF(AND($A30&lt;&gt;"",$A30&lt;&gt;"TOTAL"),IF(AND([9]PDI_ID__GRUPO_C_C_E!$CE28&lt;&gt;"",[9]PDI_ID__GRUPO_C_C_E!$CE28&lt;&gt;0),[9]PDI_ID__GRUPO_C_C_E!$CE28,""),IF($A30="TOTAL",SUM(INDIRECT("AX4:AX"&amp;ROW()-1)),""))</f>
        <v/>
      </c>
      <c r="AY30" s="6" t="str">
        <f ca="1">IF(AND($A30&lt;&gt;"",$A30&lt;&gt;"TOTAL"),IF(AND([9]PDI_ID__GRUPO_C_C_E!$CG28&lt;&gt;"",[9]PDI_ID__GRUPO_C_C_E!$CG28&lt;&gt;0),[9]PDI_ID__GRUPO_C_C_E!$CG28,""),IF($A30="TOTAL",SUM(INDIRECT("AY4:AY"&amp;ROW()-1)),""))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IF(AND($A30&lt;&gt;"",$A30&lt;&gt;"TOTAL"),IF(AND([9]PDI_ID__GRUPO_C_C_E!$CJ28&lt;&gt;"",[9]PDI_ID__GRUPO_C_C_E!$CJ28&lt;&gt;0),[9]PDI_ID__GRUPO_C_C_E!$CJ28,""),IF($A30="TOTAL",SUM(INDIRECT("BA4:BA"&amp;ROW()-1)),""))</f>
        <v/>
      </c>
      <c r="BB30" s="6" t="str">
        <f ca="1">IF(AND($A30&lt;&gt;"",$A30&lt;&gt;"TOTAL"),IF(AND([9]PDI_ID__GRUPO_C_C_E!$CL28&lt;&gt;"",[9]PDI_ID__GRUPO_C_C_E!$CL28&lt;&gt;0),[9]PDI_ID__GRUPO_C_C_E!$CL28,""),IF($A30="TOTAL",SUM(INDIRECT("BB4:BB"&amp;ROW()-1)),""))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IF(AND($A30&lt;&gt;"",$A30&lt;&gt;"TOTAL"),IF(AND([9]PDI_ID__GRUPO_C_C_E!$CO28&lt;&gt;"",[9]PDI_ID__GRUPO_C_C_E!$CO28&lt;&gt;0),[9]PDI_ID__GRUPO_C_C_E!$CO28,""),IF($A30="TOTAL",SUM(INDIRECT("BD4:BD"&amp;ROW()-1)),""))</f>
        <v/>
      </c>
      <c r="BE30" s="6" t="str">
        <f ca="1">IF(AND($A30&lt;&gt;"",$A30&lt;&gt;"TOTAL"),IF(AND([9]PDI_ID__GRUPO_C_C_E!$CQ28&lt;&gt;"",[9]PDI_ID__GRUPO_C_C_E!$CQ28&lt;&gt;0),[9]PDI_ID__GRUPO_C_C_E!$CQ28,""),IF($A30="TOTAL",SUM(INDIRECT("BE4:BE"&amp;ROW()-1)),""))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IF([9]PDI_ID__GRUPO_C_C_E!$B29&lt;&gt;"",[9]PDI_ID__GRUPO_C_C_E!$B29,IF(AND([9]PDI_ID__GRUPO_C_C_E!$B29="",[9]PDI_ID__GRUPO_C_C_E!$B30="",[9]PDI_ID__GRUPO_C_C_E!$B28=""),"","TOTAL"))</f>
        <v/>
      </c>
      <c r="B31" s="6" t="str">
        <f ca="1">IF(AND($A31&lt;&gt;"",$A31&lt;&gt;"TOTAL"),IF(AND([9]PDI_ID__GRUPO_C_C_E!$C29&lt;&gt;"",[9]PDI_ID__GRUPO_C_C_E!$C29&lt;&gt;0),[9]PDI_ID__GRUPO_C_C_E!$C29,""),IF($A31="TOTAL",SUM(INDIRECT("B4:B"&amp;ROW()-1)),""))</f>
        <v/>
      </c>
      <c r="C31" s="6" t="str">
        <f ca="1">IF(AND($A31&lt;&gt;"",$A31&lt;&gt;"TOTAL"),IF(AND([9]PDI_ID__GRUPO_C_C_E!$E29&lt;&gt;"",[9]PDI_ID__GRUPO_C_C_E!$E29&lt;&gt;0),[9]PDI_ID__GRUPO_C_C_E!$E29,""),IF($A31="TOTAL",SUM(INDIRECT("C4:C"&amp;ROW()-1)),""))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IF(AND($A31&lt;&gt;"",$A31&lt;&gt;"TOTAL"),IF(AND([9]PDI_ID__GRUPO_C_C_E!$H29&lt;&gt;"",[9]PDI_ID__GRUPO_C_C_E!$H29&lt;&gt;0),[9]PDI_ID__GRUPO_C_C_E!$H29,""),IF($A31="TOTAL",SUM(INDIRECT("E4:E"&amp;ROW()-1)),""))</f>
        <v/>
      </c>
      <c r="F31" s="6" t="str">
        <f ca="1">IF(AND($A31&lt;&gt;"",$A31&lt;&gt;"TOTAL"),IF(AND([9]PDI_ID__GRUPO_C_C_E!$J29&lt;&gt;"",[9]PDI_ID__GRUPO_C_C_E!$J29&lt;&gt;0),[9]PDI_ID__GRUPO_C_C_E!$J29,""),IF($A31="TOTAL",SUM(INDIRECT("F4:F"&amp;ROW()-1)),""))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IF(AND($A31&lt;&gt;"",$A31&lt;&gt;"TOTAL"),IF(AND([9]PDI_ID__GRUPO_C_C_E!$M29&lt;&gt;"",[9]PDI_ID__GRUPO_C_C_E!$M29&lt;&gt;0),[9]PDI_ID__GRUPO_C_C_E!$M29,""),IF($A31="TOTAL",SUM(INDIRECT("H4:H"&amp;ROW()-1)),""))</f>
        <v/>
      </c>
      <c r="I31" s="6" t="str">
        <f ca="1">IF(AND($A31&lt;&gt;"",$A31&lt;&gt;"TOTAL"),IF(AND([9]PDI_ID__GRUPO_C_C_E!$O29&lt;&gt;"",[9]PDI_ID__GRUPO_C_C_E!$O29&lt;&gt;0),[9]PDI_ID__GRUPO_C_C_E!$O29,""),IF($A31="TOTAL",SUM(INDIRECT("I4:I"&amp;ROW()-1)),""))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IF(AND($A31&lt;&gt;"",$A31&lt;&gt;"TOTAL"),IF(AND([9]PDI_ID__GRUPO_C_C_E!$R29&lt;&gt;"",[9]PDI_ID__GRUPO_C_C_E!$R29&lt;&gt;0),[9]PDI_ID__GRUPO_C_C_E!$R29,""),IF($A31="TOTAL",SUM(INDIRECT("K4:K"&amp;ROW()-1)),""))</f>
        <v/>
      </c>
      <c r="L31" s="6" t="str">
        <f ca="1">IF(AND($A31&lt;&gt;"",$A31&lt;&gt;"TOTAL"),IF(AND([9]PDI_ID__GRUPO_C_C_E!$T29&lt;&gt;"",[9]PDI_ID__GRUPO_C_C_E!$T29&lt;&gt;0),[9]PDI_ID__GRUPO_C_C_E!$T29,""),IF($A31="TOTAL",SUM(INDIRECT("L4:L"&amp;ROW()-1)),""))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IF(AND($A31&lt;&gt;"",$A31&lt;&gt;"TOTAL"),IF(AND([9]PDI_ID__GRUPO_C_C_E!$W29&lt;&gt;"",[9]PDI_ID__GRUPO_C_C_E!$W29&lt;&gt;0),[9]PDI_ID__GRUPO_C_C_E!$W29,""),IF($A31="TOTAL",SUM(INDIRECT("N4:N"&amp;ROW()-1)),""))</f>
        <v/>
      </c>
      <c r="O31" s="6" t="str">
        <f ca="1">IF(AND($A31&lt;&gt;"",$A31&lt;&gt;"TOTAL"),IF(AND([9]PDI_ID__GRUPO_C_C_E!$Y29&lt;&gt;"",[9]PDI_ID__GRUPO_C_C_E!$Y29&lt;&gt;0),[9]PDI_ID__GRUPO_C_C_E!$Y29,""),IF($A31="TOTAL",SUM(INDIRECT("O4:O"&amp;ROW()-1)),""))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IF(AND($A31&lt;&gt;"",$A31&lt;&gt;"TOTAL"),IF(AND([9]PDI_ID__GRUPO_C_C_E!$AB29&lt;&gt;"",[9]PDI_ID__GRUPO_C_C_E!$AB29&lt;&gt;0),[9]PDI_ID__GRUPO_C_C_E!$AB29,""),IF($A31="TOTAL",SUM(INDIRECT("Q4:Q"&amp;ROW()-1)),""))</f>
        <v/>
      </c>
      <c r="R31" s="6" t="str">
        <f ca="1">IF(AND($A31&lt;&gt;"",$A31&lt;&gt;"TOTAL"),IF(AND([9]PDI_ID__GRUPO_C_C_E!$AD29&lt;&gt;"",[9]PDI_ID__GRUPO_C_C_E!$AD29&lt;&gt;0),[9]PDI_ID__GRUPO_C_C_E!$AD29,""),IF($A31="TOTAL",SUM(INDIRECT("R4:R"&amp;ROW()-1)),""))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IF(AND($A31&lt;&gt;"",$A31&lt;&gt;"TOTAL"),IF(AND([9]PDI_ID__GRUPO_C_C_E!$AG29&lt;&gt;"",[9]PDI_ID__GRUPO_C_C_E!$AG29&lt;&gt;0),[9]PDI_ID__GRUPO_C_C_E!$AG29,""),IF($A31="TOTAL",SUM(INDIRECT("T4:T"&amp;ROW()-1)),""))</f>
        <v/>
      </c>
      <c r="U31" s="6" t="str">
        <f ca="1">IF(AND($A31&lt;&gt;"",$A31&lt;&gt;"TOTAL"),IF(AND([9]PDI_ID__GRUPO_C_C_E!$AI29&lt;&gt;"",[9]PDI_ID__GRUPO_C_C_E!$AI29&lt;&gt;0),[9]PDI_ID__GRUPO_C_C_E!$AI29,""),IF($A31="TOTAL",SUM(INDIRECT("U4:U"&amp;ROW()-1)),""))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IF(AND($A31&lt;&gt;"",$A31&lt;&gt;"TOTAL"),IF(AND([9]PDI_ID__GRUPO_C_C_E!$AL29&lt;&gt;"",[9]PDI_ID__GRUPO_C_C_E!$AL29&lt;&gt;0),[9]PDI_ID__GRUPO_C_C_E!$AL29,""),IF($A31="TOTAL",SUM(INDIRECT("W4:W"&amp;ROW()-1)),""))</f>
        <v/>
      </c>
      <c r="X31" s="6" t="str">
        <f ca="1">IF(AND($A31&lt;&gt;"",$A31&lt;&gt;"TOTAL"),IF(AND([9]PDI_ID__GRUPO_C_C_E!$AN29&lt;&gt;"",[9]PDI_ID__GRUPO_C_C_E!$AN29&lt;&gt;0),[9]PDI_ID__GRUPO_C_C_E!$AN29,""),IF($A31="TOTAL",SUM(INDIRECT("X4:X"&amp;ROW()-1)),""))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IF(AND($A31&lt;&gt;"",$A31&lt;&gt;"TOTAL"),IF(AND([9]PDI_ID__GRUPO_C_C_E!$AQ29&lt;&gt;"",[9]PDI_ID__GRUPO_C_C_E!$AQ29&lt;&gt;0),[9]PDI_ID__GRUPO_C_C_E!$AQ29,""),IF($A31="TOTAL",SUM(INDIRECT("Z4:Z"&amp;ROW()-1)),""))</f>
        <v/>
      </c>
      <c r="AA31" s="6" t="str">
        <f ca="1">IF(AND($A31&lt;&gt;"",$A31&lt;&gt;"TOTAL"),IF(AND([9]PDI_ID__GRUPO_C_C_E!$AS29&lt;&gt;"",[9]PDI_ID__GRUPO_C_C_E!$AS29&lt;&gt;0),[9]PDI_ID__GRUPO_C_C_E!$AS29,""),IF($A31="TOTAL",SUM(INDIRECT("AA4:AA"&amp;ROW()-1)),""))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IF(AND($A31&lt;&gt;"",$A31&lt;&gt;"TOTAL"),IF(AND([9]PDI_ID__GRUPO_C_C_E!$AV29&lt;&gt;"",[9]PDI_ID__GRUPO_C_C_E!$AV29&lt;&gt;0),[9]PDI_ID__GRUPO_C_C_E!$AV29,""),IF($A31="TOTAL",SUM(INDIRECT("AC4:AC"&amp;ROW()-1)),""))</f>
        <v/>
      </c>
      <c r="AD31" s="6" t="str">
        <f ca="1">IF(AND($A31&lt;&gt;"",$A31&lt;&gt;"TOTAL"),IF(AND([9]PDI_ID__GRUPO_C_C_E!$AX29&lt;&gt;"",[9]PDI_ID__GRUPO_C_C_E!$AX29&lt;&gt;0),[9]PDI_ID__GRUPO_C_C_E!$AX29,""),IF($A31="TOTAL",SUM(INDIRECT("AD4:AD"&amp;ROW()-1)),""))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IF(AND($A31&lt;&gt;"",$A31&lt;&gt;"TOTAL"),IF(AND([9]PDI_ID__GRUPO_C_C_E!$BA29&lt;&gt;"",[9]PDI_ID__GRUPO_C_C_E!$BA29&lt;&gt;0),[9]PDI_ID__GRUPO_C_C_E!$BA29,""),IF($A31="TOTAL",SUM(INDIRECT("AF4:AF"&amp;ROW()-1)),""))</f>
        <v/>
      </c>
      <c r="AG31" s="6" t="str">
        <f ca="1">IF(AND($A31&lt;&gt;"",$A31&lt;&gt;"TOTAL"),IF(AND([9]PDI_ID__GRUPO_C_C_E!$BC29&lt;&gt;"",[9]PDI_ID__GRUPO_C_C_E!$BC29&lt;&gt;0),[9]PDI_ID__GRUPO_C_C_E!$BC29,""),IF($A31="TOTAL",SUM(INDIRECT("AG4:AG"&amp;ROW()-1)),""))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IF(AND($A31&lt;&gt;"",$A31&lt;&gt;"TOTAL"),IF(AND([9]PDI_ID__GRUPO_C_C_E!$BF29&lt;&gt;"",[9]PDI_ID__GRUPO_C_C_E!$BF29&lt;&gt;0),[9]PDI_ID__GRUPO_C_C_E!$BF29,""),IF($A31="TOTAL",SUM(INDIRECT("AI4:AI"&amp;ROW()-1)),""))</f>
        <v/>
      </c>
      <c r="AJ31" s="6" t="str">
        <f ca="1">IF(AND($A31&lt;&gt;"",$A31&lt;&gt;"TOTAL"),IF(AND([9]PDI_ID__GRUPO_C_C_E!$BH29&lt;&gt;"",[9]PDI_ID__GRUPO_C_C_E!$BH29&lt;&gt;0),[9]PDI_ID__GRUPO_C_C_E!$BH29,""),IF($A31="TOTAL",SUM(INDIRECT("AJ4:AJ"&amp;ROW()-1)),""))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IF(AND($A31&lt;&gt;"",$A31&lt;&gt;"TOTAL"),IF(AND([9]PDI_ID__GRUPO_C_C_E!$BK29&lt;&gt;"",[9]PDI_ID__GRUPO_C_C_E!$BK29&lt;&gt;0),[9]PDI_ID__GRUPO_C_C_E!$BK29,""),IF($A31="TOTAL",SUM(INDIRECT("AL4:AL"&amp;ROW()-1)),""))</f>
        <v/>
      </c>
      <c r="AM31" s="6" t="str">
        <f ca="1">IF(AND($A31&lt;&gt;"",$A31&lt;&gt;"TOTAL"),IF(AND([9]PDI_ID__GRUPO_C_C_E!$BM29&lt;&gt;"",[9]PDI_ID__GRUPO_C_C_E!$BM29&lt;&gt;0),[9]PDI_ID__GRUPO_C_C_E!$BM29,""),IF($A31="TOTAL",SUM(INDIRECT("AM4:AM"&amp;ROW()-1)),""))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IF(AND($A31&lt;&gt;"",$A31&lt;&gt;"TOTAL"),IF(AND([9]PDI_ID__GRUPO_C_C_E!$BP29&lt;&gt;"",[9]PDI_ID__GRUPO_C_C_E!$BP29&lt;&gt;0),[9]PDI_ID__GRUPO_C_C_E!$BP29,""),IF($A31="TOTAL",SUM(INDIRECT("AO4:AO"&amp;ROW()-1)),""))</f>
        <v/>
      </c>
      <c r="AP31" s="6" t="str">
        <f ca="1">IF(AND($A31&lt;&gt;"",$A31&lt;&gt;"TOTAL"),IF(AND([9]PDI_ID__GRUPO_C_C_E!$BR29&lt;&gt;"",[9]PDI_ID__GRUPO_C_C_E!$BR29&lt;&gt;0),[9]PDI_ID__GRUPO_C_C_E!$BR29,""),IF($A31="TOTAL",SUM(INDIRECT("AP4:AP"&amp;ROW()-1)),""))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IF(AND($A31&lt;&gt;"",$A31&lt;&gt;"TOTAL"),IF(AND([9]PDI_ID__GRUPO_C_C_E!$BU29&lt;&gt;"",[9]PDI_ID__GRUPO_C_C_E!$BU29&lt;&gt;0),[9]PDI_ID__GRUPO_C_C_E!$BU29,""),IF($A31="TOTAL",SUM(INDIRECT("AR4:AR"&amp;ROW()-1)),""))</f>
        <v/>
      </c>
      <c r="AS31" s="6" t="str">
        <f ca="1">IF(AND($A31&lt;&gt;"",$A31&lt;&gt;"TOTAL"),IF(AND([9]PDI_ID__GRUPO_C_C_E!$BW29&lt;&gt;"",[9]PDI_ID__GRUPO_C_C_E!$BW29&lt;&gt;0),[9]PDI_ID__GRUPO_C_C_E!$BW29,""),IF($A31="TOTAL",SUM(INDIRECT("AS4:AS"&amp;ROW()-1)),""))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IF(AND($A31&lt;&gt;"",$A31&lt;&gt;"TOTAL"),IF(AND([9]PDI_ID__GRUPO_C_C_E!$BZ29&lt;&gt;"",[9]PDI_ID__GRUPO_C_C_E!$BZ29&lt;&gt;0),[9]PDI_ID__GRUPO_C_C_E!$BZ29,""),IF($A31="TOTAL",SUM(INDIRECT("AU4:AU"&amp;ROW()-1)),""))</f>
        <v/>
      </c>
      <c r="AV31" s="6" t="str">
        <f ca="1">IF(AND($A31&lt;&gt;"",$A31&lt;&gt;"TOTAL"),IF(AND([9]PDI_ID__GRUPO_C_C_E!$CB29&lt;&gt;"",[9]PDI_ID__GRUPO_C_C_E!$CB29&lt;&gt;0),[9]PDI_ID__GRUPO_C_C_E!$CB29,""),IF($A31="TOTAL",SUM(INDIRECT("AV4:AV"&amp;ROW()-1)),""))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IF(AND($A31&lt;&gt;"",$A31&lt;&gt;"TOTAL"),IF(AND([9]PDI_ID__GRUPO_C_C_E!$CE29&lt;&gt;"",[9]PDI_ID__GRUPO_C_C_E!$CE29&lt;&gt;0),[9]PDI_ID__GRUPO_C_C_E!$CE29,""),IF($A31="TOTAL",SUM(INDIRECT("AX4:AX"&amp;ROW()-1)),""))</f>
        <v/>
      </c>
      <c r="AY31" s="6" t="str">
        <f ca="1">IF(AND($A31&lt;&gt;"",$A31&lt;&gt;"TOTAL"),IF(AND([9]PDI_ID__GRUPO_C_C_E!$CG29&lt;&gt;"",[9]PDI_ID__GRUPO_C_C_E!$CG29&lt;&gt;0),[9]PDI_ID__GRUPO_C_C_E!$CG29,""),IF($A31="TOTAL",SUM(INDIRECT("AY4:AY"&amp;ROW()-1)),""))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IF(AND($A31&lt;&gt;"",$A31&lt;&gt;"TOTAL"),IF(AND([9]PDI_ID__GRUPO_C_C_E!$CJ29&lt;&gt;"",[9]PDI_ID__GRUPO_C_C_E!$CJ29&lt;&gt;0),[9]PDI_ID__GRUPO_C_C_E!$CJ29,""),IF($A31="TOTAL",SUM(INDIRECT("BA4:BA"&amp;ROW()-1)),""))</f>
        <v/>
      </c>
      <c r="BB31" s="6" t="str">
        <f ca="1">IF(AND($A31&lt;&gt;"",$A31&lt;&gt;"TOTAL"),IF(AND([9]PDI_ID__GRUPO_C_C_E!$CL29&lt;&gt;"",[9]PDI_ID__GRUPO_C_C_E!$CL29&lt;&gt;0),[9]PDI_ID__GRUPO_C_C_E!$CL29,""),IF($A31="TOTAL",SUM(INDIRECT("BB4:BB"&amp;ROW()-1)),""))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IF(AND($A31&lt;&gt;"",$A31&lt;&gt;"TOTAL"),IF(AND([9]PDI_ID__GRUPO_C_C_E!$CO29&lt;&gt;"",[9]PDI_ID__GRUPO_C_C_E!$CO29&lt;&gt;0),[9]PDI_ID__GRUPO_C_C_E!$CO29,""),IF($A31="TOTAL",SUM(INDIRECT("BD4:BD"&amp;ROW()-1)),""))</f>
        <v/>
      </c>
      <c r="BE31" s="6" t="str">
        <f ca="1">IF(AND($A31&lt;&gt;"",$A31&lt;&gt;"TOTAL"),IF(AND([9]PDI_ID__GRUPO_C_C_E!$CQ29&lt;&gt;"",[9]PDI_ID__GRUPO_C_C_E!$CQ29&lt;&gt;0),[9]PDI_ID__GRUPO_C_C_E!$CQ29,""),IF($A31="TOTAL",SUM(INDIRECT("BE4:BE"&amp;ROW()-1)),""))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IF([9]PDI_ID__GRUPO_C_C_E!$B30&lt;&gt;"",[9]PDI_ID__GRUPO_C_C_E!$B30,IF(AND([9]PDI_ID__GRUPO_C_C_E!$B30="",[9]PDI_ID__GRUPO_C_C_E!$B31="",[9]PDI_ID__GRUPO_C_C_E!$B29=""),"","TOTAL"))</f>
        <v/>
      </c>
      <c r="B32" s="6" t="str">
        <f ca="1">IF(AND($A32&lt;&gt;"",$A32&lt;&gt;"TOTAL"),IF(AND([9]PDI_ID__GRUPO_C_C_E!$C30&lt;&gt;"",[9]PDI_ID__GRUPO_C_C_E!$C30&lt;&gt;0),[9]PDI_ID__GRUPO_C_C_E!$C30,""),IF($A32="TOTAL",SUM(INDIRECT("B4:B"&amp;ROW()-1)),""))</f>
        <v/>
      </c>
      <c r="C32" s="6" t="str">
        <f ca="1">IF(AND($A32&lt;&gt;"",$A32&lt;&gt;"TOTAL"),IF(AND([9]PDI_ID__GRUPO_C_C_E!$E30&lt;&gt;"",[9]PDI_ID__GRUPO_C_C_E!$E30&lt;&gt;0),[9]PDI_ID__GRUPO_C_C_E!$E30,""),IF($A32="TOTAL",SUM(INDIRECT("C4:C"&amp;ROW()-1)),""))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IF(AND($A32&lt;&gt;"",$A32&lt;&gt;"TOTAL"),IF(AND([9]PDI_ID__GRUPO_C_C_E!$H30&lt;&gt;"",[9]PDI_ID__GRUPO_C_C_E!$H30&lt;&gt;0),[9]PDI_ID__GRUPO_C_C_E!$H30,""),IF($A32="TOTAL",SUM(INDIRECT("E4:E"&amp;ROW()-1)),""))</f>
        <v/>
      </c>
      <c r="F32" s="6" t="str">
        <f ca="1">IF(AND($A32&lt;&gt;"",$A32&lt;&gt;"TOTAL"),IF(AND([9]PDI_ID__GRUPO_C_C_E!$J30&lt;&gt;"",[9]PDI_ID__GRUPO_C_C_E!$J30&lt;&gt;0),[9]PDI_ID__GRUPO_C_C_E!$J30,""),IF($A32="TOTAL",SUM(INDIRECT("F4:F"&amp;ROW()-1)),""))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IF(AND($A32&lt;&gt;"",$A32&lt;&gt;"TOTAL"),IF(AND([9]PDI_ID__GRUPO_C_C_E!$M30&lt;&gt;"",[9]PDI_ID__GRUPO_C_C_E!$M30&lt;&gt;0),[9]PDI_ID__GRUPO_C_C_E!$M30,""),IF($A32="TOTAL",SUM(INDIRECT("H4:H"&amp;ROW()-1)),""))</f>
        <v/>
      </c>
      <c r="I32" s="6" t="str">
        <f ca="1">IF(AND($A32&lt;&gt;"",$A32&lt;&gt;"TOTAL"),IF(AND([9]PDI_ID__GRUPO_C_C_E!$O30&lt;&gt;"",[9]PDI_ID__GRUPO_C_C_E!$O30&lt;&gt;0),[9]PDI_ID__GRUPO_C_C_E!$O30,""),IF($A32="TOTAL",SUM(INDIRECT("I4:I"&amp;ROW()-1)),""))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IF(AND($A32&lt;&gt;"",$A32&lt;&gt;"TOTAL"),IF(AND([9]PDI_ID__GRUPO_C_C_E!$R30&lt;&gt;"",[9]PDI_ID__GRUPO_C_C_E!$R30&lt;&gt;0),[9]PDI_ID__GRUPO_C_C_E!$R30,""),IF($A32="TOTAL",SUM(INDIRECT("K4:K"&amp;ROW()-1)),""))</f>
        <v/>
      </c>
      <c r="L32" s="6" t="str">
        <f ca="1">IF(AND($A32&lt;&gt;"",$A32&lt;&gt;"TOTAL"),IF(AND([9]PDI_ID__GRUPO_C_C_E!$T30&lt;&gt;"",[9]PDI_ID__GRUPO_C_C_E!$T30&lt;&gt;0),[9]PDI_ID__GRUPO_C_C_E!$T30,""),IF($A32="TOTAL",SUM(INDIRECT("L4:L"&amp;ROW()-1)),""))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IF(AND($A32&lt;&gt;"",$A32&lt;&gt;"TOTAL"),IF(AND([9]PDI_ID__GRUPO_C_C_E!$W30&lt;&gt;"",[9]PDI_ID__GRUPO_C_C_E!$W30&lt;&gt;0),[9]PDI_ID__GRUPO_C_C_E!$W30,""),IF($A32="TOTAL",SUM(INDIRECT("N4:N"&amp;ROW()-1)),""))</f>
        <v/>
      </c>
      <c r="O32" s="6" t="str">
        <f ca="1">IF(AND($A32&lt;&gt;"",$A32&lt;&gt;"TOTAL"),IF(AND([9]PDI_ID__GRUPO_C_C_E!$Y30&lt;&gt;"",[9]PDI_ID__GRUPO_C_C_E!$Y30&lt;&gt;0),[9]PDI_ID__GRUPO_C_C_E!$Y30,""),IF($A32="TOTAL",SUM(INDIRECT("O4:O"&amp;ROW()-1)),""))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IF(AND($A32&lt;&gt;"",$A32&lt;&gt;"TOTAL"),IF(AND([9]PDI_ID__GRUPO_C_C_E!$AB30&lt;&gt;"",[9]PDI_ID__GRUPO_C_C_E!$AB30&lt;&gt;0),[9]PDI_ID__GRUPO_C_C_E!$AB30,""),IF($A32="TOTAL",SUM(INDIRECT("Q4:Q"&amp;ROW()-1)),""))</f>
        <v/>
      </c>
      <c r="R32" s="6" t="str">
        <f ca="1">IF(AND($A32&lt;&gt;"",$A32&lt;&gt;"TOTAL"),IF(AND([9]PDI_ID__GRUPO_C_C_E!$AD30&lt;&gt;"",[9]PDI_ID__GRUPO_C_C_E!$AD30&lt;&gt;0),[9]PDI_ID__GRUPO_C_C_E!$AD30,""),IF($A32="TOTAL",SUM(INDIRECT("R4:R"&amp;ROW()-1)),""))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IF(AND($A32&lt;&gt;"",$A32&lt;&gt;"TOTAL"),IF(AND([9]PDI_ID__GRUPO_C_C_E!$AG30&lt;&gt;"",[9]PDI_ID__GRUPO_C_C_E!$AG30&lt;&gt;0),[9]PDI_ID__GRUPO_C_C_E!$AG30,""),IF($A32="TOTAL",SUM(INDIRECT("T4:T"&amp;ROW()-1)),""))</f>
        <v/>
      </c>
      <c r="U32" s="6" t="str">
        <f ca="1">IF(AND($A32&lt;&gt;"",$A32&lt;&gt;"TOTAL"),IF(AND([9]PDI_ID__GRUPO_C_C_E!$AI30&lt;&gt;"",[9]PDI_ID__GRUPO_C_C_E!$AI30&lt;&gt;0),[9]PDI_ID__GRUPO_C_C_E!$AI30,""),IF($A32="TOTAL",SUM(INDIRECT("U4:U"&amp;ROW()-1)),""))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IF(AND($A32&lt;&gt;"",$A32&lt;&gt;"TOTAL"),IF(AND([9]PDI_ID__GRUPO_C_C_E!$AL30&lt;&gt;"",[9]PDI_ID__GRUPO_C_C_E!$AL30&lt;&gt;0),[9]PDI_ID__GRUPO_C_C_E!$AL30,""),IF($A32="TOTAL",SUM(INDIRECT("W4:W"&amp;ROW()-1)),""))</f>
        <v/>
      </c>
      <c r="X32" s="6" t="str">
        <f ca="1">IF(AND($A32&lt;&gt;"",$A32&lt;&gt;"TOTAL"),IF(AND([9]PDI_ID__GRUPO_C_C_E!$AN30&lt;&gt;"",[9]PDI_ID__GRUPO_C_C_E!$AN30&lt;&gt;0),[9]PDI_ID__GRUPO_C_C_E!$AN30,""),IF($A32="TOTAL",SUM(INDIRECT("X4:X"&amp;ROW()-1)),""))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IF(AND($A32&lt;&gt;"",$A32&lt;&gt;"TOTAL"),IF(AND([9]PDI_ID__GRUPO_C_C_E!$AQ30&lt;&gt;"",[9]PDI_ID__GRUPO_C_C_E!$AQ30&lt;&gt;0),[9]PDI_ID__GRUPO_C_C_E!$AQ30,""),IF($A32="TOTAL",SUM(INDIRECT("Z4:Z"&amp;ROW()-1)),""))</f>
        <v/>
      </c>
      <c r="AA32" s="6" t="str">
        <f ca="1">IF(AND($A32&lt;&gt;"",$A32&lt;&gt;"TOTAL"),IF(AND([9]PDI_ID__GRUPO_C_C_E!$AS30&lt;&gt;"",[9]PDI_ID__GRUPO_C_C_E!$AS30&lt;&gt;0),[9]PDI_ID__GRUPO_C_C_E!$AS30,""),IF($A32="TOTAL",SUM(INDIRECT("AA4:AA"&amp;ROW()-1)),""))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IF(AND($A32&lt;&gt;"",$A32&lt;&gt;"TOTAL"),IF(AND([9]PDI_ID__GRUPO_C_C_E!$AV30&lt;&gt;"",[9]PDI_ID__GRUPO_C_C_E!$AV30&lt;&gt;0),[9]PDI_ID__GRUPO_C_C_E!$AV30,""),IF($A32="TOTAL",SUM(INDIRECT("AC4:AC"&amp;ROW()-1)),""))</f>
        <v/>
      </c>
      <c r="AD32" s="6" t="str">
        <f ca="1">IF(AND($A32&lt;&gt;"",$A32&lt;&gt;"TOTAL"),IF(AND([9]PDI_ID__GRUPO_C_C_E!$AX30&lt;&gt;"",[9]PDI_ID__GRUPO_C_C_E!$AX30&lt;&gt;0),[9]PDI_ID__GRUPO_C_C_E!$AX30,""),IF($A32="TOTAL",SUM(INDIRECT("AD4:AD"&amp;ROW()-1)),""))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IF(AND($A32&lt;&gt;"",$A32&lt;&gt;"TOTAL"),IF(AND([9]PDI_ID__GRUPO_C_C_E!$BA30&lt;&gt;"",[9]PDI_ID__GRUPO_C_C_E!$BA30&lt;&gt;0),[9]PDI_ID__GRUPO_C_C_E!$BA30,""),IF($A32="TOTAL",SUM(INDIRECT("AF4:AF"&amp;ROW()-1)),""))</f>
        <v/>
      </c>
      <c r="AG32" s="6" t="str">
        <f ca="1">IF(AND($A32&lt;&gt;"",$A32&lt;&gt;"TOTAL"),IF(AND([9]PDI_ID__GRUPO_C_C_E!$BC30&lt;&gt;"",[9]PDI_ID__GRUPO_C_C_E!$BC30&lt;&gt;0),[9]PDI_ID__GRUPO_C_C_E!$BC30,""),IF($A32="TOTAL",SUM(INDIRECT("AG4:AG"&amp;ROW()-1)),""))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IF(AND($A32&lt;&gt;"",$A32&lt;&gt;"TOTAL"),IF(AND([9]PDI_ID__GRUPO_C_C_E!$BF30&lt;&gt;"",[9]PDI_ID__GRUPO_C_C_E!$BF30&lt;&gt;0),[9]PDI_ID__GRUPO_C_C_E!$BF30,""),IF($A32="TOTAL",SUM(INDIRECT("AI4:AI"&amp;ROW()-1)),""))</f>
        <v/>
      </c>
      <c r="AJ32" s="6" t="str">
        <f ca="1">IF(AND($A32&lt;&gt;"",$A32&lt;&gt;"TOTAL"),IF(AND([9]PDI_ID__GRUPO_C_C_E!$BH30&lt;&gt;"",[9]PDI_ID__GRUPO_C_C_E!$BH30&lt;&gt;0),[9]PDI_ID__GRUPO_C_C_E!$BH30,""),IF($A32="TOTAL",SUM(INDIRECT("AJ4:AJ"&amp;ROW()-1)),""))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IF(AND($A32&lt;&gt;"",$A32&lt;&gt;"TOTAL"),IF(AND([9]PDI_ID__GRUPO_C_C_E!$BK30&lt;&gt;"",[9]PDI_ID__GRUPO_C_C_E!$BK30&lt;&gt;0),[9]PDI_ID__GRUPO_C_C_E!$BK30,""),IF($A32="TOTAL",SUM(INDIRECT("AL4:AL"&amp;ROW()-1)),""))</f>
        <v/>
      </c>
      <c r="AM32" s="6" t="str">
        <f ca="1">IF(AND($A32&lt;&gt;"",$A32&lt;&gt;"TOTAL"),IF(AND([9]PDI_ID__GRUPO_C_C_E!$BM30&lt;&gt;"",[9]PDI_ID__GRUPO_C_C_E!$BM30&lt;&gt;0),[9]PDI_ID__GRUPO_C_C_E!$BM30,""),IF($A32="TOTAL",SUM(INDIRECT("AM4:AM"&amp;ROW()-1)),""))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IF(AND($A32&lt;&gt;"",$A32&lt;&gt;"TOTAL"),IF(AND([9]PDI_ID__GRUPO_C_C_E!$BP30&lt;&gt;"",[9]PDI_ID__GRUPO_C_C_E!$BP30&lt;&gt;0),[9]PDI_ID__GRUPO_C_C_E!$BP30,""),IF($A32="TOTAL",SUM(INDIRECT("AO4:AO"&amp;ROW()-1)),""))</f>
        <v/>
      </c>
      <c r="AP32" s="6" t="str">
        <f ca="1">IF(AND($A32&lt;&gt;"",$A32&lt;&gt;"TOTAL"),IF(AND([9]PDI_ID__GRUPO_C_C_E!$BR30&lt;&gt;"",[9]PDI_ID__GRUPO_C_C_E!$BR30&lt;&gt;0),[9]PDI_ID__GRUPO_C_C_E!$BR30,""),IF($A32="TOTAL",SUM(INDIRECT("AP4:AP"&amp;ROW()-1)),""))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IF(AND($A32&lt;&gt;"",$A32&lt;&gt;"TOTAL"),IF(AND([9]PDI_ID__GRUPO_C_C_E!$BU30&lt;&gt;"",[9]PDI_ID__GRUPO_C_C_E!$BU30&lt;&gt;0),[9]PDI_ID__GRUPO_C_C_E!$BU30,""),IF($A32="TOTAL",SUM(INDIRECT("AR4:AR"&amp;ROW()-1)),""))</f>
        <v/>
      </c>
      <c r="AS32" s="6" t="str">
        <f ca="1">IF(AND($A32&lt;&gt;"",$A32&lt;&gt;"TOTAL"),IF(AND([9]PDI_ID__GRUPO_C_C_E!$BW30&lt;&gt;"",[9]PDI_ID__GRUPO_C_C_E!$BW30&lt;&gt;0),[9]PDI_ID__GRUPO_C_C_E!$BW30,""),IF($A32="TOTAL",SUM(INDIRECT("AS4:AS"&amp;ROW()-1)),""))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IF(AND($A32&lt;&gt;"",$A32&lt;&gt;"TOTAL"),IF(AND([9]PDI_ID__GRUPO_C_C_E!$BZ30&lt;&gt;"",[9]PDI_ID__GRUPO_C_C_E!$BZ30&lt;&gt;0),[9]PDI_ID__GRUPO_C_C_E!$BZ30,""),IF($A32="TOTAL",SUM(INDIRECT("AU4:AU"&amp;ROW()-1)),""))</f>
        <v/>
      </c>
      <c r="AV32" s="6" t="str">
        <f ca="1">IF(AND($A32&lt;&gt;"",$A32&lt;&gt;"TOTAL"),IF(AND([9]PDI_ID__GRUPO_C_C_E!$CB30&lt;&gt;"",[9]PDI_ID__GRUPO_C_C_E!$CB30&lt;&gt;0),[9]PDI_ID__GRUPO_C_C_E!$CB30,""),IF($A32="TOTAL",SUM(INDIRECT("AV4:AV"&amp;ROW()-1)),""))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IF(AND($A32&lt;&gt;"",$A32&lt;&gt;"TOTAL"),IF(AND([9]PDI_ID__GRUPO_C_C_E!$CE30&lt;&gt;"",[9]PDI_ID__GRUPO_C_C_E!$CE30&lt;&gt;0),[9]PDI_ID__GRUPO_C_C_E!$CE30,""),IF($A32="TOTAL",SUM(INDIRECT("AX4:AX"&amp;ROW()-1)),""))</f>
        <v/>
      </c>
      <c r="AY32" s="6" t="str">
        <f ca="1">IF(AND($A32&lt;&gt;"",$A32&lt;&gt;"TOTAL"),IF(AND([9]PDI_ID__GRUPO_C_C_E!$CG30&lt;&gt;"",[9]PDI_ID__GRUPO_C_C_E!$CG30&lt;&gt;0),[9]PDI_ID__GRUPO_C_C_E!$CG30,""),IF($A32="TOTAL",SUM(INDIRECT("AY4:AY"&amp;ROW()-1)),""))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IF(AND($A32&lt;&gt;"",$A32&lt;&gt;"TOTAL"),IF(AND([9]PDI_ID__GRUPO_C_C_E!$CJ30&lt;&gt;"",[9]PDI_ID__GRUPO_C_C_E!$CJ30&lt;&gt;0),[9]PDI_ID__GRUPO_C_C_E!$CJ30,""),IF($A32="TOTAL",SUM(INDIRECT("BA4:BA"&amp;ROW()-1)),""))</f>
        <v/>
      </c>
      <c r="BB32" s="6" t="str">
        <f ca="1">IF(AND($A32&lt;&gt;"",$A32&lt;&gt;"TOTAL"),IF(AND([9]PDI_ID__GRUPO_C_C_E!$CL30&lt;&gt;"",[9]PDI_ID__GRUPO_C_C_E!$CL30&lt;&gt;0),[9]PDI_ID__GRUPO_C_C_E!$CL30,""),IF($A32="TOTAL",SUM(INDIRECT("BB4:BB"&amp;ROW()-1)),""))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IF(AND($A32&lt;&gt;"",$A32&lt;&gt;"TOTAL"),IF(AND([9]PDI_ID__GRUPO_C_C_E!$CO30&lt;&gt;"",[9]PDI_ID__GRUPO_C_C_E!$CO30&lt;&gt;0),[9]PDI_ID__GRUPO_C_C_E!$CO30,""),IF($A32="TOTAL",SUM(INDIRECT("BD4:BD"&amp;ROW()-1)),""))</f>
        <v/>
      </c>
      <c r="BE32" s="6" t="str">
        <f ca="1">IF(AND($A32&lt;&gt;"",$A32&lt;&gt;"TOTAL"),IF(AND([9]PDI_ID__GRUPO_C_C_E!$CQ30&lt;&gt;"",[9]PDI_ID__GRUPO_C_C_E!$CQ30&lt;&gt;0),[9]PDI_ID__GRUPO_C_C_E!$CQ30,""),IF($A32="TOTAL",SUM(INDIRECT("BE4:BE"&amp;ROW()-1)),""))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IF([9]PDI_ID__GRUPO_C_C_E!$B31&lt;&gt;"",[9]PDI_ID__GRUPO_C_C_E!$B31,IF(AND([9]PDI_ID__GRUPO_C_C_E!$B31="",[9]PDI_ID__GRUPO_C_C_E!$B32="",[9]PDI_ID__GRUPO_C_C_E!$B30=""),"","TOTAL"))</f>
        <v/>
      </c>
      <c r="B33" s="6" t="str">
        <f ca="1">IF(AND($A33&lt;&gt;"",$A33&lt;&gt;"TOTAL"),IF(AND([9]PDI_ID__GRUPO_C_C_E!$C31&lt;&gt;"",[9]PDI_ID__GRUPO_C_C_E!$C31&lt;&gt;0),[9]PDI_ID__GRUPO_C_C_E!$C31,""),IF($A33="TOTAL",SUM(INDIRECT("B4:B"&amp;ROW()-1)),""))</f>
        <v/>
      </c>
      <c r="C33" s="6" t="str">
        <f ca="1">IF(AND($A33&lt;&gt;"",$A33&lt;&gt;"TOTAL"),IF(AND([9]PDI_ID__GRUPO_C_C_E!$E31&lt;&gt;"",[9]PDI_ID__GRUPO_C_C_E!$E31&lt;&gt;0),[9]PDI_ID__GRUPO_C_C_E!$E31,""),IF($A33="TOTAL",SUM(INDIRECT("C4:C"&amp;ROW()-1)),""))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IF(AND($A33&lt;&gt;"",$A33&lt;&gt;"TOTAL"),IF(AND([9]PDI_ID__GRUPO_C_C_E!$H31&lt;&gt;"",[9]PDI_ID__GRUPO_C_C_E!$H31&lt;&gt;0),[9]PDI_ID__GRUPO_C_C_E!$H31,""),IF($A33="TOTAL",SUM(INDIRECT("E4:E"&amp;ROW()-1)),""))</f>
        <v/>
      </c>
      <c r="F33" s="6" t="str">
        <f ca="1">IF(AND($A33&lt;&gt;"",$A33&lt;&gt;"TOTAL"),IF(AND([9]PDI_ID__GRUPO_C_C_E!$J31&lt;&gt;"",[9]PDI_ID__GRUPO_C_C_E!$J31&lt;&gt;0),[9]PDI_ID__GRUPO_C_C_E!$J31,""),IF($A33="TOTAL",SUM(INDIRECT("F4:F"&amp;ROW()-1)),""))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IF(AND($A33&lt;&gt;"",$A33&lt;&gt;"TOTAL"),IF(AND([9]PDI_ID__GRUPO_C_C_E!$M31&lt;&gt;"",[9]PDI_ID__GRUPO_C_C_E!$M31&lt;&gt;0),[9]PDI_ID__GRUPO_C_C_E!$M31,""),IF($A33="TOTAL",SUM(INDIRECT("H4:H"&amp;ROW()-1)),""))</f>
        <v/>
      </c>
      <c r="I33" s="6" t="str">
        <f ca="1">IF(AND($A33&lt;&gt;"",$A33&lt;&gt;"TOTAL"),IF(AND([9]PDI_ID__GRUPO_C_C_E!$O31&lt;&gt;"",[9]PDI_ID__GRUPO_C_C_E!$O31&lt;&gt;0),[9]PDI_ID__GRUPO_C_C_E!$O31,""),IF($A33="TOTAL",SUM(INDIRECT("I4:I"&amp;ROW()-1)),""))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IF(AND($A33&lt;&gt;"",$A33&lt;&gt;"TOTAL"),IF(AND([9]PDI_ID__GRUPO_C_C_E!$R31&lt;&gt;"",[9]PDI_ID__GRUPO_C_C_E!$R31&lt;&gt;0),[9]PDI_ID__GRUPO_C_C_E!$R31,""),IF($A33="TOTAL",SUM(INDIRECT("K4:K"&amp;ROW()-1)),""))</f>
        <v/>
      </c>
      <c r="L33" s="6" t="str">
        <f ca="1">IF(AND($A33&lt;&gt;"",$A33&lt;&gt;"TOTAL"),IF(AND([9]PDI_ID__GRUPO_C_C_E!$T31&lt;&gt;"",[9]PDI_ID__GRUPO_C_C_E!$T31&lt;&gt;0),[9]PDI_ID__GRUPO_C_C_E!$T31,""),IF($A33="TOTAL",SUM(INDIRECT("L4:L"&amp;ROW()-1)),""))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IF(AND($A33&lt;&gt;"",$A33&lt;&gt;"TOTAL"),IF(AND([9]PDI_ID__GRUPO_C_C_E!$W31&lt;&gt;"",[9]PDI_ID__GRUPO_C_C_E!$W31&lt;&gt;0),[9]PDI_ID__GRUPO_C_C_E!$W31,""),IF($A33="TOTAL",SUM(INDIRECT("N4:N"&amp;ROW()-1)),""))</f>
        <v/>
      </c>
      <c r="O33" s="6" t="str">
        <f ca="1">IF(AND($A33&lt;&gt;"",$A33&lt;&gt;"TOTAL"),IF(AND([9]PDI_ID__GRUPO_C_C_E!$Y31&lt;&gt;"",[9]PDI_ID__GRUPO_C_C_E!$Y31&lt;&gt;0),[9]PDI_ID__GRUPO_C_C_E!$Y31,""),IF($A33="TOTAL",SUM(INDIRECT("O4:O"&amp;ROW()-1)),""))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IF(AND($A33&lt;&gt;"",$A33&lt;&gt;"TOTAL"),IF(AND([9]PDI_ID__GRUPO_C_C_E!$AB31&lt;&gt;"",[9]PDI_ID__GRUPO_C_C_E!$AB31&lt;&gt;0),[9]PDI_ID__GRUPO_C_C_E!$AB31,""),IF($A33="TOTAL",SUM(INDIRECT("Q4:Q"&amp;ROW()-1)),""))</f>
        <v/>
      </c>
      <c r="R33" s="6" t="str">
        <f ca="1">IF(AND($A33&lt;&gt;"",$A33&lt;&gt;"TOTAL"),IF(AND([9]PDI_ID__GRUPO_C_C_E!$AD31&lt;&gt;"",[9]PDI_ID__GRUPO_C_C_E!$AD31&lt;&gt;0),[9]PDI_ID__GRUPO_C_C_E!$AD31,""),IF($A33="TOTAL",SUM(INDIRECT("R4:R"&amp;ROW()-1)),""))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IF(AND($A33&lt;&gt;"",$A33&lt;&gt;"TOTAL"),IF(AND([9]PDI_ID__GRUPO_C_C_E!$AG31&lt;&gt;"",[9]PDI_ID__GRUPO_C_C_E!$AG31&lt;&gt;0),[9]PDI_ID__GRUPO_C_C_E!$AG31,""),IF($A33="TOTAL",SUM(INDIRECT("T4:T"&amp;ROW()-1)),""))</f>
        <v/>
      </c>
      <c r="U33" s="6" t="str">
        <f ca="1">IF(AND($A33&lt;&gt;"",$A33&lt;&gt;"TOTAL"),IF(AND([9]PDI_ID__GRUPO_C_C_E!$AI31&lt;&gt;"",[9]PDI_ID__GRUPO_C_C_E!$AI31&lt;&gt;0),[9]PDI_ID__GRUPO_C_C_E!$AI31,""),IF($A33="TOTAL",SUM(INDIRECT("U4:U"&amp;ROW()-1)),""))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IF(AND($A33&lt;&gt;"",$A33&lt;&gt;"TOTAL"),IF(AND([9]PDI_ID__GRUPO_C_C_E!$AL31&lt;&gt;"",[9]PDI_ID__GRUPO_C_C_E!$AL31&lt;&gt;0),[9]PDI_ID__GRUPO_C_C_E!$AL31,""),IF($A33="TOTAL",SUM(INDIRECT("W4:W"&amp;ROW()-1)),""))</f>
        <v/>
      </c>
      <c r="X33" s="6" t="str">
        <f ca="1">IF(AND($A33&lt;&gt;"",$A33&lt;&gt;"TOTAL"),IF(AND([9]PDI_ID__GRUPO_C_C_E!$AN31&lt;&gt;"",[9]PDI_ID__GRUPO_C_C_E!$AN31&lt;&gt;0),[9]PDI_ID__GRUPO_C_C_E!$AN31,""),IF($A33="TOTAL",SUM(INDIRECT("X4:X"&amp;ROW()-1)),""))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IF(AND($A33&lt;&gt;"",$A33&lt;&gt;"TOTAL"),IF(AND([9]PDI_ID__GRUPO_C_C_E!$AQ31&lt;&gt;"",[9]PDI_ID__GRUPO_C_C_E!$AQ31&lt;&gt;0),[9]PDI_ID__GRUPO_C_C_E!$AQ31,""),IF($A33="TOTAL",SUM(INDIRECT("Z4:Z"&amp;ROW()-1)),""))</f>
        <v/>
      </c>
      <c r="AA33" s="6" t="str">
        <f ca="1">IF(AND($A33&lt;&gt;"",$A33&lt;&gt;"TOTAL"),IF(AND([9]PDI_ID__GRUPO_C_C_E!$AS31&lt;&gt;"",[9]PDI_ID__GRUPO_C_C_E!$AS31&lt;&gt;0),[9]PDI_ID__GRUPO_C_C_E!$AS31,""),IF($A33="TOTAL",SUM(INDIRECT("AA4:AA"&amp;ROW()-1)),""))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IF(AND($A33&lt;&gt;"",$A33&lt;&gt;"TOTAL"),IF(AND([9]PDI_ID__GRUPO_C_C_E!$AV31&lt;&gt;"",[9]PDI_ID__GRUPO_C_C_E!$AV31&lt;&gt;0),[9]PDI_ID__GRUPO_C_C_E!$AV31,""),IF($A33="TOTAL",SUM(INDIRECT("AC4:AC"&amp;ROW()-1)),""))</f>
        <v/>
      </c>
      <c r="AD33" s="6" t="str">
        <f ca="1">IF(AND($A33&lt;&gt;"",$A33&lt;&gt;"TOTAL"),IF(AND([9]PDI_ID__GRUPO_C_C_E!$AX31&lt;&gt;"",[9]PDI_ID__GRUPO_C_C_E!$AX31&lt;&gt;0),[9]PDI_ID__GRUPO_C_C_E!$AX31,""),IF($A33="TOTAL",SUM(INDIRECT("AD4:AD"&amp;ROW()-1)),""))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IF(AND($A33&lt;&gt;"",$A33&lt;&gt;"TOTAL"),IF(AND([9]PDI_ID__GRUPO_C_C_E!$BA31&lt;&gt;"",[9]PDI_ID__GRUPO_C_C_E!$BA31&lt;&gt;0),[9]PDI_ID__GRUPO_C_C_E!$BA31,""),IF($A33="TOTAL",SUM(INDIRECT("AF4:AF"&amp;ROW()-1)),""))</f>
        <v/>
      </c>
      <c r="AG33" s="6" t="str">
        <f ca="1">IF(AND($A33&lt;&gt;"",$A33&lt;&gt;"TOTAL"),IF(AND([9]PDI_ID__GRUPO_C_C_E!$BC31&lt;&gt;"",[9]PDI_ID__GRUPO_C_C_E!$BC31&lt;&gt;0),[9]PDI_ID__GRUPO_C_C_E!$BC31,""),IF($A33="TOTAL",SUM(INDIRECT("AG4:AG"&amp;ROW()-1)),""))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IF(AND($A33&lt;&gt;"",$A33&lt;&gt;"TOTAL"),IF(AND([9]PDI_ID__GRUPO_C_C_E!$BF31&lt;&gt;"",[9]PDI_ID__GRUPO_C_C_E!$BF31&lt;&gt;0),[9]PDI_ID__GRUPO_C_C_E!$BF31,""),IF($A33="TOTAL",SUM(INDIRECT("AI4:AI"&amp;ROW()-1)),""))</f>
        <v/>
      </c>
      <c r="AJ33" s="6" t="str">
        <f ca="1">IF(AND($A33&lt;&gt;"",$A33&lt;&gt;"TOTAL"),IF(AND([9]PDI_ID__GRUPO_C_C_E!$BH31&lt;&gt;"",[9]PDI_ID__GRUPO_C_C_E!$BH31&lt;&gt;0),[9]PDI_ID__GRUPO_C_C_E!$BH31,""),IF($A33="TOTAL",SUM(INDIRECT("AJ4:AJ"&amp;ROW()-1)),""))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IF(AND($A33&lt;&gt;"",$A33&lt;&gt;"TOTAL"),IF(AND([9]PDI_ID__GRUPO_C_C_E!$BK31&lt;&gt;"",[9]PDI_ID__GRUPO_C_C_E!$BK31&lt;&gt;0),[9]PDI_ID__GRUPO_C_C_E!$BK31,""),IF($A33="TOTAL",SUM(INDIRECT("AL4:AL"&amp;ROW()-1)),""))</f>
        <v/>
      </c>
      <c r="AM33" s="6" t="str">
        <f ca="1">IF(AND($A33&lt;&gt;"",$A33&lt;&gt;"TOTAL"),IF(AND([9]PDI_ID__GRUPO_C_C_E!$BM31&lt;&gt;"",[9]PDI_ID__GRUPO_C_C_E!$BM31&lt;&gt;0),[9]PDI_ID__GRUPO_C_C_E!$BM31,""),IF($A33="TOTAL",SUM(INDIRECT("AM4:AM"&amp;ROW()-1)),""))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IF(AND($A33&lt;&gt;"",$A33&lt;&gt;"TOTAL"),IF(AND([9]PDI_ID__GRUPO_C_C_E!$BP31&lt;&gt;"",[9]PDI_ID__GRUPO_C_C_E!$BP31&lt;&gt;0),[9]PDI_ID__GRUPO_C_C_E!$BP31,""),IF($A33="TOTAL",SUM(INDIRECT("AO4:AO"&amp;ROW()-1)),""))</f>
        <v/>
      </c>
      <c r="AP33" s="6" t="str">
        <f ca="1">IF(AND($A33&lt;&gt;"",$A33&lt;&gt;"TOTAL"),IF(AND([9]PDI_ID__GRUPO_C_C_E!$BR31&lt;&gt;"",[9]PDI_ID__GRUPO_C_C_E!$BR31&lt;&gt;0),[9]PDI_ID__GRUPO_C_C_E!$BR31,""),IF($A33="TOTAL",SUM(INDIRECT("AP4:AP"&amp;ROW()-1)),""))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IF(AND($A33&lt;&gt;"",$A33&lt;&gt;"TOTAL"),IF(AND([9]PDI_ID__GRUPO_C_C_E!$BU31&lt;&gt;"",[9]PDI_ID__GRUPO_C_C_E!$BU31&lt;&gt;0),[9]PDI_ID__GRUPO_C_C_E!$BU31,""),IF($A33="TOTAL",SUM(INDIRECT("AR4:AR"&amp;ROW()-1)),""))</f>
        <v/>
      </c>
      <c r="AS33" s="6" t="str">
        <f ca="1">IF(AND($A33&lt;&gt;"",$A33&lt;&gt;"TOTAL"),IF(AND([9]PDI_ID__GRUPO_C_C_E!$BW31&lt;&gt;"",[9]PDI_ID__GRUPO_C_C_E!$BW31&lt;&gt;0),[9]PDI_ID__GRUPO_C_C_E!$BW31,""),IF($A33="TOTAL",SUM(INDIRECT("AS4:AS"&amp;ROW()-1)),""))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IF(AND($A33&lt;&gt;"",$A33&lt;&gt;"TOTAL"),IF(AND([9]PDI_ID__GRUPO_C_C_E!$BZ31&lt;&gt;"",[9]PDI_ID__GRUPO_C_C_E!$BZ31&lt;&gt;0),[9]PDI_ID__GRUPO_C_C_E!$BZ31,""),IF($A33="TOTAL",SUM(INDIRECT("AU4:AU"&amp;ROW()-1)),""))</f>
        <v/>
      </c>
      <c r="AV33" s="6" t="str">
        <f ca="1">IF(AND($A33&lt;&gt;"",$A33&lt;&gt;"TOTAL"),IF(AND([9]PDI_ID__GRUPO_C_C_E!$CB31&lt;&gt;"",[9]PDI_ID__GRUPO_C_C_E!$CB31&lt;&gt;0),[9]PDI_ID__GRUPO_C_C_E!$CB31,""),IF($A33="TOTAL",SUM(INDIRECT("AV4:AV"&amp;ROW()-1)),""))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IF(AND($A33&lt;&gt;"",$A33&lt;&gt;"TOTAL"),IF(AND([9]PDI_ID__GRUPO_C_C_E!$CE31&lt;&gt;"",[9]PDI_ID__GRUPO_C_C_E!$CE31&lt;&gt;0),[9]PDI_ID__GRUPO_C_C_E!$CE31,""),IF($A33="TOTAL",SUM(INDIRECT("AX4:AX"&amp;ROW()-1)),""))</f>
        <v/>
      </c>
      <c r="AY33" s="6" t="str">
        <f ca="1">IF(AND($A33&lt;&gt;"",$A33&lt;&gt;"TOTAL"),IF(AND([9]PDI_ID__GRUPO_C_C_E!$CG31&lt;&gt;"",[9]PDI_ID__GRUPO_C_C_E!$CG31&lt;&gt;0),[9]PDI_ID__GRUPO_C_C_E!$CG31,""),IF($A33="TOTAL",SUM(INDIRECT("AY4:AY"&amp;ROW()-1)),""))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IF(AND($A33&lt;&gt;"",$A33&lt;&gt;"TOTAL"),IF(AND([9]PDI_ID__GRUPO_C_C_E!$CJ31&lt;&gt;"",[9]PDI_ID__GRUPO_C_C_E!$CJ31&lt;&gt;0),[9]PDI_ID__GRUPO_C_C_E!$CJ31,""),IF($A33="TOTAL",SUM(INDIRECT("BA4:BA"&amp;ROW()-1)),""))</f>
        <v/>
      </c>
      <c r="BB33" s="6" t="str">
        <f ca="1">IF(AND($A33&lt;&gt;"",$A33&lt;&gt;"TOTAL"),IF(AND([9]PDI_ID__GRUPO_C_C_E!$CL31&lt;&gt;"",[9]PDI_ID__GRUPO_C_C_E!$CL31&lt;&gt;0),[9]PDI_ID__GRUPO_C_C_E!$CL31,""),IF($A33="TOTAL",SUM(INDIRECT("BB4:BB"&amp;ROW()-1)),""))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IF(AND($A33&lt;&gt;"",$A33&lt;&gt;"TOTAL"),IF(AND([9]PDI_ID__GRUPO_C_C_E!$CO31&lt;&gt;"",[9]PDI_ID__GRUPO_C_C_E!$CO31&lt;&gt;0),[9]PDI_ID__GRUPO_C_C_E!$CO31,""),IF($A33="TOTAL",SUM(INDIRECT("BD4:BD"&amp;ROW()-1)),""))</f>
        <v/>
      </c>
      <c r="BE33" s="6" t="str">
        <f ca="1">IF(AND($A33&lt;&gt;"",$A33&lt;&gt;"TOTAL"),IF(AND([9]PDI_ID__GRUPO_C_C_E!$CQ31&lt;&gt;"",[9]PDI_ID__GRUPO_C_C_E!$CQ31&lt;&gt;0),[9]PDI_ID__GRUPO_C_C_E!$CQ31,""),IF($A33="TOTAL",SUM(INDIRECT("BE4:BE"&amp;ROW()-1)),""))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IF([9]PDI_ID__GRUPO_C_C_E!$B32&lt;&gt;"",[9]PDI_ID__GRUPO_C_C_E!$B32,IF(AND([9]PDI_ID__GRUPO_C_C_E!$B32="",[9]PDI_ID__GRUPO_C_C_E!$B33="",[9]PDI_ID__GRUPO_C_C_E!$B31=""),"","TOTAL"))</f>
        <v/>
      </c>
      <c r="B34" s="6" t="str">
        <f ca="1">IF(AND($A34&lt;&gt;"",$A34&lt;&gt;"TOTAL"),IF(AND([9]PDI_ID__GRUPO_C_C_E!$C32&lt;&gt;"",[9]PDI_ID__GRUPO_C_C_E!$C32&lt;&gt;0),[9]PDI_ID__GRUPO_C_C_E!$C32,""),IF($A34="TOTAL",SUM(INDIRECT("B4:B"&amp;ROW()-1)),""))</f>
        <v/>
      </c>
      <c r="C34" s="6" t="str">
        <f ca="1">IF(AND($A34&lt;&gt;"",$A34&lt;&gt;"TOTAL"),IF(AND([9]PDI_ID__GRUPO_C_C_E!$E32&lt;&gt;"",[9]PDI_ID__GRUPO_C_C_E!$E32&lt;&gt;0),[9]PDI_ID__GRUPO_C_C_E!$E32,""),IF($A34="TOTAL",SUM(INDIRECT("C4:C"&amp;ROW()-1)),""))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IF(AND($A34&lt;&gt;"",$A34&lt;&gt;"TOTAL"),IF(AND([9]PDI_ID__GRUPO_C_C_E!$H32&lt;&gt;"",[9]PDI_ID__GRUPO_C_C_E!$H32&lt;&gt;0),[9]PDI_ID__GRUPO_C_C_E!$H32,""),IF($A34="TOTAL",SUM(INDIRECT("E4:E"&amp;ROW()-1)),""))</f>
        <v/>
      </c>
      <c r="F34" s="6" t="str">
        <f ca="1">IF(AND($A34&lt;&gt;"",$A34&lt;&gt;"TOTAL"),IF(AND([9]PDI_ID__GRUPO_C_C_E!$J32&lt;&gt;"",[9]PDI_ID__GRUPO_C_C_E!$J32&lt;&gt;0),[9]PDI_ID__GRUPO_C_C_E!$J32,""),IF($A34="TOTAL",SUM(INDIRECT("F4:F"&amp;ROW()-1)),""))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IF(AND($A34&lt;&gt;"",$A34&lt;&gt;"TOTAL"),IF(AND([9]PDI_ID__GRUPO_C_C_E!$M32&lt;&gt;"",[9]PDI_ID__GRUPO_C_C_E!$M32&lt;&gt;0),[9]PDI_ID__GRUPO_C_C_E!$M32,""),IF($A34="TOTAL",SUM(INDIRECT("H4:H"&amp;ROW()-1)),""))</f>
        <v/>
      </c>
      <c r="I34" s="6" t="str">
        <f ca="1">IF(AND($A34&lt;&gt;"",$A34&lt;&gt;"TOTAL"),IF(AND([9]PDI_ID__GRUPO_C_C_E!$O32&lt;&gt;"",[9]PDI_ID__GRUPO_C_C_E!$O32&lt;&gt;0),[9]PDI_ID__GRUPO_C_C_E!$O32,""),IF($A34="TOTAL",SUM(INDIRECT("I4:I"&amp;ROW()-1)),""))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IF(AND($A34&lt;&gt;"",$A34&lt;&gt;"TOTAL"),IF(AND([9]PDI_ID__GRUPO_C_C_E!$R32&lt;&gt;"",[9]PDI_ID__GRUPO_C_C_E!$R32&lt;&gt;0),[9]PDI_ID__GRUPO_C_C_E!$R32,""),IF($A34="TOTAL",SUM(INDIRECT("K4:K"&amp;ROW()-1)),""))</f>
        <v/>
      </c>
      <c r="L34" s="6" t="str">
        <f ca="1">IF(AND($A34&lt;&gt;"",$A34&lt;&gt;"TOTAL"),IF(AND([9]PDI_ID__GRUPO_C_C_E!$T32&lt;&gt;"",[9]PDI_ID__GRUPO_C_C_E!$T32&lt;&gt;0),[9]PDI_ID__GRUPO_C_C_E!$T32,""),IF($A34="TOTAL",SUM(INDIRECT("L4:L"&amp;ROW()-1)),""))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IF(AND($A34&lt;&gt;"",$A34&lt;&gt;"TOTAL"),IF(AND([9]PDI_ID__GRUPO_C_C_E!$W32&lt;&gt;"",[9]PDI_ID__GRUPO_C_C_E!$W32&lt;&gt;0),[9]PDI_ID__GRUPO_C_C_E!$W32,""),IF($A34="TOTAL",SUM(INDIRECT("N4:N"&amp;ROW()-1)),""))</f>
        <v/>
      </c>
      <c r="O34" s="6" t="str">
        <f ca="1">IF(AND($A34&lt;&gt;"",$A34&lt;&gt;"TOTAL"),IF(AND([9]PDI_ID__GRUPO_C_C_E!$Y32&lt;&gt;"",[9]PDI_ID__GRUPO_C_C_E!$Y32&lt;&gt;0),[9]PDI_ID__GRUPO_C_C_E!$Y32,""),IF($A34="TOTAL",SUM(INDIRECT("O4:O"&amp;ROW()-1)),""))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IF(AND($A34&lt;&gt;"",$A34&lt;&gt;"TOTAL"),IF(AND([9]PDI_ID__GRUPO_C_C_E!$AB32&lt;&gt;"",[9]PDI_ID__GRUPO_C_C_E!$AB32&lt;&gt;0),[9]PDI_ID__GRUPO_C_C_E!$AB32,""),IF($A34="TOTAL",SUM(INDIRECT("Q4:Q"&amp;ROW()-1)),""))</f>
        <v/>
      </c>
      <c r="R34" s="6" t="str">
        <f ca="1">IF(AND($A34&lt;&gt;"",$A34&lt;&gt;"TOTAL"),IF(AND([9]PDI_ID__GRUPO_C_C_E!$AD32&lt;&gt;"",[9]PDI_ID__GRUPO_C_C_E!$AD32&lt;&gt;0),[9]PDI_ID__GRUPO_C_C_E!$AD32,""),IF($A34="TOTAL",SUM(INDIRECT("R4:R"&amp;ROW()-1)),""))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IF(AND($A34&lt;&gt;"",$A34&lt;&gt;"TOTAL"),IF(AND([9]PDI_ID__GRUPO_C_C_E!$AG32&lt;&gt;"",[9]PDI_ID__GRUPO_C_C_E!$AG32&lt;&gt;0),[9]PDI_ID__GRUPO_C_C_E!$AG32,""),IF($A34="TOTAL",SUM(INDIRECT("T4:T"&amp;ROW()-1)),""))</f>
        <v/>
      </c>
      <c r="U34" s="6" t="str">
        <f ca="1">IF(AND($A34&lt;&gt;"",$A34&lt;&gt;"TOTAL"),IF(AND([9]PDI_ID__GRUPO_C_C_E!$AI32&lt;&gt;"",[9]PDI_ID__GRUPO_C_C_E!$AI32&lt;&gt;0),[9]PDI_ID__GRUPO_C_C_E!$AI32,""),IF($A34="TOTAL",SUM(INDIRECT("U4:U"&amp;ROW()-1)),""))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IF(AND($A34&lt;&gt;"",$A34&lt;&gt;"TOTAL"),IF(AND([9]PDI_ID__GRUPO_C_C_E!$AL32&lt;&gt;"",[9]PDI_ID__GRUPO_C_C_E!$AL32&lt;&gt;0),[9]PDI_ID__GRUPO_C_C_E!$AL32,""),IF($A34="TOTAL",SUM(INDIRECT("W4:W"&amp;ROW()-1)),""))</f>
        <v/>
      </c>
      <c r="X34" s="6" t="str">
        <f ca="1">IF(AND($A34&lt;&gt;"",$A34&lt;&gt;"TOTAL"),IF(AND([9]PDI_ID__GRUPO_C_C_E!$AN32&lt;&gt;"",[9]PDI_ID__GRUPO_C_C_E!$AN32&lt;&gt;0),[9]PDI_ID__GRUPO_C_C_E!$AN32,""),IF($A34="TOTAL",SUM(INDIRECT("X4:X"&amp;ROW()-1)),""))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IF(AND($A34&lt;&gt;"",$A34&lt;&gt;"TOTAL"),IF(AND([9]PDI_ID__GRUPO_C_C_E!$AQ32&lt;&gt;"",[9]PDI_ID__GRUPO_C_C_E!$AQ32&lt;&gt;0),[9]PDI_ID__GRUPO_C_C_E!$AQ32,""),IF($A34="TOTAL",SUM(INDIRECT("Z4:Z"&amp;ROW()-1)),""))</f>
        <v/>
      </c>
      <c r="AA34" s="6" t="str">
        <f ca="1">IF(AND($A34&lt;&gt;"",$A34&lt;&gt;"TOTAL"),IF(AND([9]PDI_ID__GRUPO_C_C_E!$AS32&lt;&gt;"",[9]PDI_ID__GRUPO_C_C_E!$AS32&lt;&gt;0),[9]PDI_ID__GRUPO_C_C_E!$AS32,""),IF($A34="TOTAL",SUM(INDIRECT("AA4:AA"&amp;ROW()-1)),""))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IF(AND($A34&lt;&gt;"",$A34&lt;&gt;"TOTAL"),IF(AND([9]PDI_ID__GRUPO_C_C_E!$AV32&lt;&gt;"",[9]PDI_ID__GRUPO_C_C_E!$AV32&lt;&gt;0),[9]PDI_ID__GRUPO_C_C_E!$AV32,""),IF($A34="TOTAL",SUM(INDIRECT("AC4:AC"&amp;ROW()-1)),""))</f>
        <v/>
      </c>
      <c r="AD34" s="6" t="str">
        <f ca="1">IF(AND($A34&lt;&gt;"",$A34&lt;&gt;"TOTAL"),IF(AND([9]PDI_ID__GRUPO_C_C_E!$AX32&lt;&gt;"",[9]PDI_ID__GRUPO_C_C_E!$AX32&lt;&gt;0),[9]PDI_ID__GRUPO_C_C_E!$AX32,""),IF($A34="TOTAL",SUM(INDIRECT("AD4:AD"&amp;ROW()-1)),""))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IF(AND($A34&lt;&gt;"",$A34&lt;&gt;"TOTAL"),IF(AND([9]PDI_ID__GRUPO_C_C_E!$BA32&lt;&gt;"",[9]PDI_ID__GRUPO_C_C_E!$BA32&lt;&gt;0),[9]PDI_ID__GRUPO_C_C_E!$BA32,""),IF($A34="TOTAL",SUM(INDIRECT("AF4:AF"&amp;ROW()-1)),""))</f>
        <v/>
      </c>
      <c r="AG34" s="6" t="str">
        <f ca="1">IF(AND($A34&lt;&gt;"",$A34&lt;&gt;"TOTAL"),IF(AND([9]PDI_ID__GRUPO_C_C_E!$BC32&lt;&gt;"",[9]PDI_ID__GRUPO_C_C_E!$BC32&lt;&gt;0),[9]PDI_ID__GRUPO_C_C_E!$BC32,""),IF($A34="TOTAL",SUM(INDIRECT("AG4:AG"&amp;ROW()-1)),""))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IF(AND($A34&lt;&gt;"",$A34&lt;&gt;"TOTAL"),IF(AND([9]PDI_ID__GRUPO_C_C_E!$BF32&lt;&gt;"",[9]PDI_ID__GRUPO_C_C_E!$BF32&lt;&gt;0),[9]PDI_ID__GRUPO_C_C_E!$BF32,""),IF($A34="TOTAL",SUM(INDIRECT("AI4:AI"&amp;ROW()-1)),""))</f>
        <v/>
      </c>
      <c r="AJ34" s="6" t="str">
        <f ca="1">IF(AND($A34&lt;&gt;"",$A34&lt;&gt;"TOTAL"),IF(AND([9]PDI_ID__GRUPO_C_C_E!$BH32&lt;&gt;"",[9]PDI_ID__GRUPO_C_C_E!$BH32&lt;&gt;0),[9]PDI_ID__GRUPO_C_C_E!$BH32,""),IF($A34="TOTAL",SUM(INDIRECT("AJ4:AJ"&amp;ROW()-1)),""))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IF(AND($A34&lt;&gt;"",$A34&lt;&gt;"TOTAL"),IF(AND([9]PDI_ID__GRUPO_C_C_E!$BK32&lt;&gt;"",[9]PDI_ID__GRUPO_C_C_E!$BK32&lt;&gt;0),[9]PDI_ID__GRUPO_C_C_E!$BK32,""),IF($A34="TOTAL",SUM(INDIRECT("AL4:AL"&amp;ROW()-1)),""))</f>
        <v/>
      </c>
      <c r="AM34" s="6" t="str">
        <f ca="1">IF(AND($A34&lt;&gt;"",$A34&lt;&gt;"TOTAL"),IF(AND([9]PDI_ID__GRUPO_C_C_E!$BM32&lt;&gt;"",[9]PDI_ID__GRUPO_C_C_E!$BM32&lt;&gt;0),[9]PDI_ID__GRUPO_C_C_E!$BM32,""),IF($A34="TOTAL",SUM(INDIRECT("AM4:AM"&amp;ROW()-1)),""))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IF(AND($A34&lt;&gt;"",$A34&lt;&gt;"TOTAL"),IF(AND([9]PDI_ID__GRUPO_C_C_E!$BP32&lt;&gt;"",[9]PDI_ID__GRUPO_C_C_E!$BP32&lt;&gt;0),[9]PDI_ID__GRUPO_C_C_E!$BP32,""),IF($A34="TOTAL",SUM(INDIRECT("AO4:AO"&amp;ROW()-1)),""))</f>
        <v/>
      </c>
      <c r="AP34" s="6" t="str">
        <f ca="1">IF(AND($A34&lt;&gt;"",$A34&lt;&gt;"TOTAL"),IF(AND([9]PDI_ID__GRUPO_C_C_E!$BR32&lt;&gt;"",[9]PDI_ID__GRUPO_C_C_E!$BR32&lt;&gt;0),[9]PDI_ID__GRUPO_C_C_E!$BR32,""),IF($A34="TOTAL",SUM(INDIRECT("AP4:AP"&amp;ROW()-1)),""))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IF(AND($A34&lt;&gt;"",$A34&lt;&gt;"TOTAL"),IF(AND([9]PDI_ID__GRUPO_C_C_E!$BU32&lt;&gt;"",[9]PDI_ID__GRUPO_C_C_E!$BU32&lt;&gt;0),[9]PDI_ID__GRUPO_C_C_E!$BU32,""),IF($A34="TOTAL",SUM(INDIRECT("AR4:AR"&amp;ROW()-1)),""))</f>
        <v/>
      </c>
      <c r="AS34" s="6" t="str">
        <f ca="1">IF(AND($A34&lt;&gt;"",$A34&lt;&gt;"TOTAL"),IF(AND([9]PDI_ID__GRUPO_C_C_E!$BW32&lt;&gt;"",[9]PDI_ID__GRUPO_C_C_E!$BW32&lt;&gt;0),[9]PDI_ID__GRUPO_C_C_E!$BW32,""),IF($A34="TOTAL",SUM(INDIRECT("AS4:AS"&amp;ROW()-1)),""))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IF(AND($A34&lt;&gt;"",$A34&lt;&gt;"TOTAL"),IF(AND([9]PDI_ID__GRUPO_C_C_E!$BZ32&lt;&gt;"",[9]PDI_ID__GRUPO_C_C_E!$BZ32&lt;&gt;0),[9]PDI_ID__GRUPO_C_C_E!$BZ32,""),IF($A34="TOTAL",SUM(INDIRECT("AU4:AU"&amp;ROW()-1)),""))</f>
        <v/>
      </c>
      <c r="AV34" s="6" t="str">
        <f ca="1">IF(AND($A34&lt;&gt;"",$A34&lt;&gt;"TOTAL"),IF(AND([9]PDI_ID__GRUPO_C_C_E!$CB32&lt;&gt;"",[9]PDI_ID__GRUPO_C_C_E!$CB32&lt;&gt;0),[9]PDI_ID__GRUPO_C_C_E!$CB32,""),IF($A34="TOTAL",SUM(INDIRECT("AV4:AV"&amp;ROW()-1)),""))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IF(AND($A34&lt;&gt;"",$A34&lt;&gt;"TOTAL"),IF(AND([9]PDI_ID__GRUPO_C_C_E!$CE32&lt;&gt;"",[9]PDI_ID__GRUPO_C_C_E!$CE32&lt;&gt;0),[9]PDI_ID__GRUPO_C_C_E!$CE32,""),IF($A34="TOTAL",SUM(INDIRECT("AX4:AX"&amp;ROW()-1)),""))</f>
        <v/>
      </c>
      <c r="AY34" s="6" t="str">
        <f ca="1">IF(AND($A34&lt;&gt;"",$A34&lt;&gt;"TOTAL"),IF(AND([9]PDI_ID__GRUPO_C_C_E!$CG32&lt;&gt;"",[9]PDI_ID__GRUPO_C_C_E!$CG32&lt;&gt;0),[9]PDI_ID__GRUPO_C_C_E!$CG32,""),IF($A34="TOTAL",SUM(INDIRECT("AY4:AY"&amp;ROW()-1)),""))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IF(AND($A34&lt;&gt;"",$A34&lt;&gt;"TOTAL"),IF(AND([9]PDI_ID__GRUPO_C_C_E!$CJ32&lt;&gt;"",[9]PDI_ID__GRUPO_C_C_E!$CJ32&lt;&gt;0),[9]PDI_ID__GRUPO_C_C_E!$CJ32,""),IF($A34="TOTAL",SUM(INDIRECT("BA4:BA"&amp;ROW()-1)),""))</f>
        <v/>
      </c>
      <c r="BB34" s="6" t="str">
        <f ca="1">IF(AND($A34&lt;&gt;"",$A34&lt;&gt;"TOTAL"),IF(AND([9]PDI_ID__GRUPO_C_C_E!$CL32&lt;&gt;"",[9]PDI_ID__GRUPO_C_C_E!$CL32&lt;&gt;0),[9]PDI_ID__GRUPO_C_C_E!$CL32,""),IF($A34="TOTAL",SUM(INDIRECT("BB4:BB"&amp;ROW()-1)),""))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IF(AND($A34&lt;&gt;"",$A34&lt;&gt;"TOTAL"),IF(AND([9]PDI_ID__GRUPO_C_C_E!$CO32&lt;&gt;"",[9]PDI_ID__GRUPO_C_C_E!$CO32&lt;&gt;0),[9]PDI_ID__GRUPO_C_C_E!$CO32,""),IF($A34="TOTAL",SUM(INDIRECT("BD4:BD"&amp;ROW()-1)),""))</f>
        <v/>
      </c>
      <c r="BE34" s="6" t="str">
        <f ca="1">IF(AND($A34&lt;&gt;"",$A34&lt;&gt;"TOTAL"),IF(AND([9]PDI_ID__GRUPO_C_C_E!$CQ32&lt;&gt;"",[9]PDI_ID__GRUPO_C_C_E!$CQ32&lt;&gt;0),[9]PDI_ID__GRUPO_C_C_E!$CQ32,""),IF($A34="TOTAL",SUM(INDIRECT("BE4:BE"&amp;ROW()-1)),""))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IF([9]PDI_ID__GRUPO_C_C_E!$B33&lt;&gt;"",[9]PDI_ID__GRUPO_C_C_E!$B33,IF(AND([9]PDI_ID__GRUPO_C_C_E!$B33="",[9]PDI_ID__GRUPO_C_C_E!$B34="",[9]PDI_ID__GRUPO_C_C_E!$B32=""),"","TOTAL"))</f>
        <v/>
      </c>
      <c r="B35" s="6" t="str">
        <f ca="1">IF(AND($A35&lt;&gt;"",$A35&lt;&gt;"TOTAL"),IF(AND([9]PDI_ID__GRUPO_C_C_E!$C33&lt;&gt;"",[9]PDI_ID__GRUPO_C_C_E!$C33&lt;&gt;0),[9]PDI_ID__GRUPO_C_C_E!$C33,""),IF($A35="TOTAL",SUM(INDIRECT("B4:B"&amp;ROW()-1)),""))</f>
        <v/>
      </c>
      <c r="C35" s="6" t="str">
        <f ca="1">IF(AND($A35&lt;&gt;"",$A35&lt;&gt;"TOTAL"),IF(AND([9]PDI_ID__GRUPO_C_C_E!$E33&lt;&gt;"",[9]PDI_ID__GRUPO_C_C_E!$E33&lt;&gt;0),[9]PDI_ID__GRUPO_C_C_E!$E33,""),IF($A35="TOTAL",SUM(INDIRECT("C4:C"&amp;ROW()-1)),""))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IF(AND($A35&lt;&gt;"",$A35&lt;&gt;"TOTAL"),IF(AND([9]PDI_ID__GRUPO_C_C_E!$H33&lt;&gt;"",[9]PDI_ID__GRUPO_C_C_E!$H33&lt;&gt;0),[9]PDI_ID__GRUPO_C_C_E!$H33,""),IF($A35="TOTAL",SUM(INDIRECT("E4:E"&amp;ROW()-1)),""))</f>
        <v/>
      </c>
      <c r="F35" s="6" t="str">
        <f ca="1">IF(AND($A35&lt;&gt;"",$A35&lt;&gt;"TOTAL"),IF(AND([9]PDI_ID__GRUPO_C_C_E!$J33&lt;&gt;"",[9]PDI_ID__GRUPO_C_C_E!$J33&lt;&gt;0),[9]PDI_ID__GRUPO_C_C_E!$J33,""),IF($A35="TOTAL",SUM(INDIRECT("F4:F"&amp;ROW()-1)),""))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IF(AND($A35&lt;&gt;"",$A35&lt;&gt;"TOTAL"),IF(AND([9]PDI_ID__GRUPO_C_C_E!$M33&lt;&gt;"",[9]PDI_ID__GRUPO_C_C_E!$M33&lt;&gt;0),[9]PDI_ID__GRUPO_C_C_E!$M33,""),IF($A35="TOTAL",SUM(INDIRECT("H4:H"&amp;ROW()-1)),""))</f>
        <v/>
      </c>
      <c r="I35" s="6" t="str">
        <f ca="1">IF(AND($A35&lt;&gt;"",$A35&lt;&gt;"TOTAL"),IF(AND([9]PDI_ID__GRUPO_C_C_E!$O33&lt;&gt;"",[9]PDI_ID__GRUPO_C_C_E!$O33&lt;&gt;0),[9]PDI_ID__GRUPO_C_C_E!$O33,""),IF($A35="TOTAL",SUM(INDIRECT("I4:I"&amp;ROW()-1)),""))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IF(AND($A35&lt;&gt;"",$A35&lt;&gt;"TOTAL"),IF(AND([9]PDI_ID__GRUPO_C_C_E!$R33&lt;&gt;"",[9]PDI_ID__GRUPO_C_C_E!$R33&lt;&gt;0),[9]PDI_ID__GRUPO_C_C_E!$R33,""),IF($A35="TOTAL",SUM(INDIRECT("K4:K"&amp;ROW()-1)),""))</f>
        <v/>
      </c>
      <c r="L35" s="6" t="str">
        <f ca="1">IF(AND($A35&lt;&gt;"",$A35&lt;&gt;"TOTAL"),IF(AND([9]PDI_ID__GRUPO_C_C_E!$T33&lt;&gt;"",[9]PDI_ID__GRUPO_C_C_E!$T33&lt;&gt;0),[9]PDI_ID__GRUPO_C_C_E!$T33,""),IF($A35="TOTAL",SUM(INDIRECT("L4:L"&amp;ROW()-1)),""))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IF(AND($A35&lt;&gt;"",$A35&lt;&gt;"TOTAL"),IF(AND([9]PDI_ID__GRUPO_C_C_E!$W33&lt;&gt;"",[9]PDI_ID__GRUPO_C_C_E!$W33&lt;&gt;0),[9]PDI_ID__GRUPO_C_C_E!$W33,""),IF($A35="TOTAL",SUM(INDIRECT("N4:N"&amp;ROW()-1)),""))</f>
        <v/>
      </c>
      <c r="O35" s="6" t="str">
        <f ca="1">IF(AND($A35&lt;&gt;"",$A35&lt;&gt;"TOTAL"),IF(AND([9]PDI_ID__GRUPO_C_C_E!$Y33&lt;&gt;"",[9]PDI_ID__GRUPO_C_C_E!$Y33&lt;&gt;0),[9]PDI_ID__GRUPO_C_C_E!$Y33,""),IF($A35="TOTAL",SUM(INDIRECT("O4:O"&amp;ROW()-1)),""))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IF(AND($A35&lt;&gt;"",$A35&lt;&gt;"TOTAL"),IF(AND([9]PDI_ID__GRUPO_C_C_E!$AB33&lt;&gt;"",[9]PDI_ID__GRUPO_C_C_E!$AB33&lt;&gt;0),[9]PDI_ID__GRUPO_C_C_E!$AB33,""),IF($A35="TOTAL",SUM(INDIRECT("Q4:Q"&amp;ROW()-1)),""))</f>
        <v/>
      </c>
      <c r="R35" s="6" t="str">
        <f ca="1">IF(AND($A35&lt;&gt;"",$A35&lt;&gt;"TOTAL"),IF(AND([9]PDI_ID__GRUPO_C_C_E!$AD33&lt;&gt;"",[9]PDI_ID__GRUPO_C_C_E!$AD33&lt;&gt;0),[9]PDI_ID__GRUPO_C_C_E!$AD33,""),IF($A35="TOTAL",SUM(INDIRECT("R4:R"&amp;ROW()-1)),""))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IF(AND($A35&lt;&gt;"",$A35&lt;&gt;"TOTAL"),IF(AND([9]PDI_ID__GRUPO_C_C_E!$AG33&lt;&gt;"",[9]PDI_ID__GRUPO_C_C_E!$AG33&lt;&gt;0),[9]PDI_ID__GRUPO_C_C_E!$AG33,""),IF($A35="TOTAL",SUM(INDIRECT("T4:T"&amp;ROW()-1)),""))</f>
        <v/>
      </c>
      <c r="U35" s="6" t="str">
        <f ca="1">IF(AND($A35&lt;&gt;"",$A35&lt;&gt;"TOTAL"),IF(AND([9]PDI_ID__GRUPO_C_C_E!$AI33&lt;&gt;"",[9]PDI_ID__GRUPO_C_C_E!$AI33&lt;&gt;0),[9]PDI_ID__GRUPO_C_C_E!$AI33,""),IF($A35="TOTAL",SUM(INDIRECT("U4:U"&amp;ROW()-1)),""))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IF(AND($A35&lt;&gt;"",$A35&lt;&gt;"TOTAL"),IF(AND([9]PDI_ID__GRUPO_C_C_E!$AL33&lt;&gt;"",[9]PDI_ID__GRUPO_C_C_E!$AL33&lt;&gt;0),[9]PDI_ID__GRUPO_C_C_E!$AL33,""),IF($A35="TOTAL",SUM(INDIRECT("W4:W"&amp;ROW()-1)),""))</f>
        <v/>
      </c>
      <c r="X35" s="6" t="str">
        <f ca="1">IF(AND($A35&lt;&gt;"",$A35&lt;&gt;"TOTAL"),IF(AND([9]PDI_ID__GRUPO_C_C_E!$AN33&lt;&gt;"",[9]PDI_ID__GRUPO_C_C_E!$AN33&lt;&gt;0),[9]PDI_ID__GRUPO_C_C_E!$AN33,""),IF($A35="TOTAL",SUM(INDIRECT("X4:X"&amp;ROW()-1)),""))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IF(AND($A35&lt;&gt;"",$A35&lt;&gt;"TOTAL"),IF(AND([9]PDI_ID__GRUPO_C_C_E!$AQ33&lt;&gt;"",[9]PDI_ID__GRUPO_C_C_E!$AQ33&lt;&gt;0),[9]PDI_ID__GRUPO_C_C_E!$AQ33,""),IF($A35="TOTAL",SUM(INDIRECT("Z4:Z"&amp;ROW()-1)),""))</f>
        <v/>
      </c>
      <c r="AA35" s="6" t="str">
        <f ca="1">IF(AND($A35&lt;&gt;"",$A35&lt;&gt;"TOTAL"),IF(AND([9]PDI_ID__GRUPO_C_C_E!$AS33&lt;&gt;"",[9]PDI_ID__GRUPO_C_C_E!$AS33&lt;&gt;0),[9]PDI_ID__GRUPO_C_C_E!$AS33,""),IF($A35="TOTAL",SUM(INDIRECT("AA4:AA"&amp;ROW()-1)),""))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IF(AND($A35&lt;&gt;"",$A35&lt;&gt;"TOTAL"),IF(AND([9]PDI_ID__GRUPO_C_C_E!$AV33&lt;&gt;"",[9]PDI_ID__GRUPO_C_C_E!$AV33&lt;&gt;0),[9]PDI_ID__GRUPO_C_C_E!$AV33,""),IF($A35="TOTAL",SUM(INDIRECT("AC4:AC"&amp;ROW()-1)),""))</f>
        <v/>
      </c>
      <c r="AD35" s="6" t="str">
        <f ca="1">IF(AND($A35&lt;&gt;"",$A35&lt;&gt;"TOTAL"),IF(AND([9]PDI_ID__GRUPO_C_C_E!$AX33&lt;&gt;"",[9]PDI_ID__GRUPO_C_C_E!$AX33&lt;&gt;0),[9]PDI_ID__GRUPO_C_C_E!$AX33,""),IF($A35="TOTAL",SUM(INDIRECT("AD4:AD"&amp;ROW()-1)),""))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IF(AND($A35&lt;&gt;"",$A35&lt;&gt;"TOTAL"),IF(AND([9]PDI_ID__GRUPO_C_C_E!$BA33&lt;&gt;"",[9]PDI_ID__GRUPO_C_C_E!$BA33&lt;&gt;0),[9]PDI_ID__GRUPO_C_C_E!$BA33,""),IF($A35="TOTAL",SUM(INDIRECT("AF4:AF"&amp;ROW()-1)),""))</f>
        <v/>
      </c>
      <c r="AG35" s="6" t="str">
        <f ca="1">IF(AND($A35&lt;&gt;"",$A35&lt;&gt;"TOTAL"),IF(AND([9]PDI_ID__GRUPO_C_C_E!$BC33&lt;&gt;"",[9]PDI_ID__GRUPO_C_C_E!$BC33&lt;&gt;0),[9]PDI_ID__GRUPO_C_C_E!$BC33,""),IF($A35="TOTAL",SUM(INDIRECT("AG4:AG"&amp;ROW()-1)),""))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IF(AND($A35&lt;&gt;"",$A35&lt;&gt;"TOTAL"),IF(AND([9]PDI_ID__GRUPO_C_C_E!$BF33&lt;&gt;"",[9]PDI_ID__GRUPO_C_C_E!$BF33&lt;&gt;0),[9]PDI_ID__GRUPO_C_C_E!$BF33,""),IF($A35="TOTAL",SUM(INDIRECT("AI4:AI"&amp;ROW()-1)),""))</f>
        <v/>
      </c>
      <c r="AJ35" s="6" t="str">
        <f ca="1">IF(AND($A35&lt;&gt;"",$A35&lt;&gt;"TOTAL"),IF(AND([9]PDI_ID__GRUPO_C_C_E!$BH33&lt;&gt;"",[9]PDI_ID__GRUPO_C_C_E!$BH33&lt;&gt;0),[9]PDI_ID__GRUPO_C_C_E!$BH33,""),IF($A35="TOTAL",SUM(INDIRECT("AJ4:AJ"&amp;ROW()-1)),""))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IF(AND($A35&lt;&gt;"",$A35&lt;&gt;"TOTAL"),IF(AND([9]PDI_ID__GRUPO_C_C_E!$BK33&lt;&gt;"",[9]PDI_ID__GRUPO_C_C_E!$BK33&lt;&gt;0),[9]PDI_ID__GRUPO_C_C_E!$BK33,""),IF($A35="TOTAL",SUM(INDIRECT("AL4:AL"&amp;ROW()-1)),""))</f>
        <v/>
      </c>
      <c r="AM35" s="6" t="str">
        <f ca="1">IF(AND($A35&lt;&gt;"",$A35&lt;&gt;"TOTAL"),IF(AND([9]PDI_ID__GRUPO_C_C_E!$BM33&lt;&gt;"",[9]PDI_ID__GRUPO_C_C_E!$BM33&lt;&gt;0),[9]PDI_ID__GRUPO_C_C_E!$BM33,""),IF($A35="TOTAL",SUM(INDIRECT("AM4:AM"&amp;ROW()-1)),""))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IF(AND($A35&lt;&gt;"",$A35&lt;&gt;"TOTAL"),IF(AND([9]PDI_ID__GRUPO_C_C_E!$BP33&lt;&gt;"",[9]PDI_ID__GRUPO_C_C_E!$BP33&lt;&gt;0),[9]PDI_ID__GRUPO_C_C_E!$BP33,""),IF($A35="TOTAL",SUM(INDIRECT("AO4:AO"&amp;ROW()-1)),""))</f>
        <v/>
      </c>
      <c r="AP35" s="6" t="str">
        <f ca="1">IF(AND($A35&lt;&gt;"",$A35&lt;&gt;"TOTAL"),IF(AND([9]PDI_ID__GRUPO_C_C_E!$BR33&lt;&gt;"",[9]PDI_ID__GRUPO_C_C_E!$BR33&lt;&gt;0),[9]PDI_ID__GRUPO_C_C_E!$BR33,""),IF($A35="TOTAL",SUM(INDIRECT("AP4:AP"&amp;ROW()-1)),""))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IF(AND($A35&lt;&gt;"",$A35&lt;&gt;"TOTAL"),IF(AND([9]PDI_ID__GRUPO_C_C_E!$BU33&lt;&gt;"",[9]PDI_ID__GRUPO_C_C_E!$BU33&lt;&gt;0),[9]PDI_ID__GRUPO_C_C_E!$BU33,""),IF($A35="TOTAL",SUM(INDIRECT("AR4:AR"&amp;ROW()-1)),""))</f>
        <v/>
      </c>
      <c r="AS35" s="6" t="str">
        <f ca="1">IF(AND($A35&lt;&gt;"",$A35&lt;&gt;"TOTAL"),IF(AND([9]PDI_ID__GRUPO_C_C_E!$BW33&lt;&gt;"",[9]PDI_ID__GRUPO_C_C_E!$BW33&lt;&gt;0),[9]PDI_ID__GRUPO_C_C_E!$BW33,""),IF($A35="TOTAL",SUM(INDIRECT("AS4:AS"&amp;ROW()-1)),""))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IF(AND($A35&lt;&gt;"",$A35&lt;&gt;"TOTAL"),IF(AND([9]PDI_ID__GRUPO_C_C_E!$BZ33&lt;&gt;"",[9]PDI_ID__GRUPO_C_C_E!$BZ33&lt;&gt;0),[9]PDI_ID__GRUPO_C_C_E!$BZ33,""),IF($A35="TOTAL",SUM(INDIRECT("AU4:AU"&amp;ROW()-1)),""))</f>
        <v/>
      </c>
      <c r="AV35" s="6" t="str">
        <f ca="1">IF(AND($A35&lt;&gt;"",$A35&lt;&gt;"TOTAL"),IF(AND([9]PDI_ID__GRUPO_C_C_E!$CB33&lt;&gt;"",[9]PDI_ID__GRUPO_C_C_E!$CB33&lt;&gt;0),[9]PDI_ID__GRUPO_C_C_E!$CB33,""),IF($A35="TOTAL",SUM(INDIRECT("AV4:AV"&amp;ROW()-1)),""))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IF(AND($A35&lt;&gt;"",$A35&lt;&gt;"TOTAL"),IF(AND([9]PDI_ID__GRUPO_C_C_E!$CE33&lt;&gt;"",[9]PDI_ID__GRUPO_C_C_E!$CE33&lt;&gt;0),[9]PDI_ID__GRUPO_C_C_E!$CE33,""),IF($A35="TOTAL",SUM(INDIRECT("AX4:AX"&amp;ROW()-1)),""))</f>
        <v/>
      </c>
      <c r="AY35" s="6" t="str">
        <f ca="1">IF(AND($A35&lt;&gt;"",$A35&lt;&gt;"TOTAL"),IF(AND([9]PDI_ID__GRUPO_C_C_E!$CG33&lt;&gt;"",[9]PDI_ID__GRUPO_C_C_E!$CG33&lt;&gt;0),[9]PDI_ID__GRUPO_C_C_E!$CG33,""),IF($A35="TOTAL",SUM(INDIRECT("AY4:AY"&amp;ROW()-1)),""))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IF(AND($A35&lt;&gt;"",$A35&lt;&gt;"TOTAL"),IF(AND([9]PDI_ID__GRUPO_C_C_E!$CJ33&lt;&gt;"",[9]PDI_ID__GRUPO_C_C_E!$CJ33&lt;&gt;0),[9]PDI_ID__GRUPO_C_C_E!$CJ33,""),IF($A35="TOTAL",SUM(INDIRECT("BA4:BA"&amp;ROW()-1)),""))</f>
        <v/>
      </c>
      <c r="BB35" s="6" t="str">
        <f ca="1">IF(AND($A35&lt;&gt;"",$A35&lt;&gt;"TOTAL"),IF(AND([9]PDI_ID__GRUPO_C_C_E!$CL33&lt;&gt;"",[9]PDI_ID__GRUPO_C_C_E!$CL33&lt;&gt;0),[9]PDI_ID__GRUPO_C_C_E!$CL33,""),IF($A35="TOTAL",SUM(INDIRECT("BB4:BB"&amp;ROW()-1)),""))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IF(AND($A35&lt;&gt;"",$A35&lt;&gt;"TOTAL"),IF(AND([9]PDI_ID__GRUPO_C_C_E!$CO33&lt;&gt;"",[9]PDI_ID__GRUPO_C_C_E!$CO33&lt;&gt;0),[9]PDI_ID__GRUPO_C_C_E!$CO33,""),IF($A35="TOTAL",SUM(INDIRECT("BD4:BD"&amp;ROW()-1)),""))</f>
        <v/>
      </c>
      <c r="BE35" s="6" t="str">
        <f ca="1">IF(AND($A35&lt;&gt;"",$A35&lt;&gt;"TOTAL"),IF(AND([9]PDI_ID__GRUPO_C_C_E!$CQ33&lt;&gt;"",[9]PDI_ID__GRUPO_C_C_E!$CQ33&lt;&gt;0),[9]PDI_ID__GRUPO_C_C_E!$CQ33,""),IF($A35="TOTAL",SUM(INDIRECT("BE4:BE"&amp;ROW()-1)),""))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IF([9]PDI_ID__GRUPO_C_C_E!$B34&lt;&gt;"",[9]PDI_ID__GRUPO_C_C_E!$B34,IF(AND([9]PDI_ID__GRUPO_C_C_E!$B34="",[9]PDI_ID__GRUPO_C_C_E!$B35="",[9]PDI_ID__GRUPO_C_C_E!$B33=""),"","TOTAL"))</f>
        <v/>
      </c>
      <c r="B36" s="6" t="str">
        <f ca="1">IF(AND($A36&lt;&gt;"",$A36&lt;&gt;"TOTAL"),IF(AND([9]PDI_ID__GRUPO_C_C_E!$C34&lt;&gt;"",[9]PDI_ID__GRUPO_C_C_E!$C34&lt;&gt;0),[9]PDI_ID__GRUPO_C_C_E!$C34,""),IF($A36="TOTAL",SUM(INDIRECT("B4:B"&amp;ROW()-1)),""))</f>
        <v/>
      </c>
      <c r="C36" s="6" t="str">
        <f ca="1">IF(AND($A36&lt;&gt;"",$A36&lt;&gt;"TOTAL"),IF(AND([9]PDI_ID__GRUPO_C_C_E!$E34&lt;&gt;"",[9]PDI_ID__GRUPO_C_C_E!$E34&lt;&gt;0),[9]PDI_ID__GRUPO_C_C_E!$E34,""),IF($A36="TOTAL",SUM(INDIRECT("C4:C"&amp;ROW()-1)),""))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IF(AND($A36&lt;&gt;"",$A36&lt;&gt;"TOTAL"),IF(AND([9]PDI_ID__GRUPO_C_C_E!$H34&lt;&gt;"",[9]PDI_ID__GRUPO_C_C_E!$H34&lt;&gt;0),[9]PDI_ID__GRUPO_C_C_E!$H34,""),IF($A36="TOTAL",SUM(INDIRECT("E4:E"&amp;ROW()-1)),""))</f>
        <v/>
      </c>
      <c r="F36" s="6" t="str">
        <f ca="1">IF(AND($A36&lt;&gt;"",$A36&lt;&gt;"TOTAL"),IF(AND([9]PDI_ID__GRUPO_C_C_E!$J34&lt;&gt;"",[9]PDI_ID__GRUPO_C_C_E!$J34&lt;&gt;0),[9]PDI_ID__GRUPO_C_C_E!$J34,""),IF($A36="TOTAL",SUM(INDIRECT("F4:F"&amp;ROW()-1)),""))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IF(AND($A36&lt;&gt;"",$A36&lt;&gt;"TOTAL"),IF(AND([9]PDI_ID__GRUPO_C_C_E!$M34&lt;&gt;"",[9]PDI_ID__GRUPO_C_C_E!$M34&lt;&gt;0),[9]PDI_ID__GRUPO_C_C_E!$M34,""),IF($A36="TOTAL",SUM(INDIRECT("H4:H"&amp;ROW()-1)),""))</f>
        <v/>
      </c>
      <c r="I36" s="6" t="str">
        <f ca="1">IF(AND($A36&lt;&gt;"",$A36&lt;&gt;"TOTAL"),IF(AND([9]PDI_ID__GRUPO_C_C_E!$O34&lt;&gt;"",[9]PDI_ID__GRUPO_C_C_E!$O34&lt;&gt;0),[9]PDI_ID__GRUPO_C_C_E!$O34,""),IF($A36="TOTAL",SUM(INDIRECT("I4:I"&amp;ROW()-1)),""))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IF(AND($A36&lt;&gt;"",$A36&lt;&gt;"TOTAL"),IF(AND([9]PDI_ID__GRUPO_C_C_E!$R34&lt;&gt;"",[9]PDI_ID__GRUPO_C_C_E!$R34&lt;&gt;0),[9]PDI_ID__GRUPO_C_C_E!$R34,""),IF($A36="TOTAL",SUM(INDIRECT("K4:K"&amp;ROW()-1)),""))</f>
        <v/>
      </c>
      <c r="L36" s="6" t="str">
        <f ca="1">IF(AND($A36&lt;&gt;"",$A36&lt;&gt;"TOTAL"),IF(AND([9]PDI_ID__GRUPO_C_C_E!$T34&lt;&gt;"",[9]PDI_ID__GRUPO_C_C_E!$T34&lt;&gt;0),[9]PDI_ID__GRUPO_C_C_E!$T34,""),IF($A36="TOTAL",SUM(INDIRECT("L4:L"&amp;ROW()-1)),""))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IF(AND($A36&lt;&gt;"",$A36&lt;&gt;"TOTAL"),IF(AND([9]PDI_ID__GRUPO_C_C_E!$W34&lt;&gt;"",[9]PDI_ID__GRUPO_C_C_E!$W34&lt;&gt;0),[9]PDI_ID__GRUPO_C_C_E!$W34,""),IF($A36="TOTAL",SUM(INDIRECT("N4:N"&amp;ROW()-1)),""))</f>
        <v/>
      </c>
      <c r="O36" s="6" t="str">
        <f ca="1">IF(AND($A36&lt;&gt;"",$A36&lt;&gt;"TOTAL"),IF(AND([9]PDI_ID__GRUPO_C_C_E!$Y34&lt;&gt;"",[9]PDI_ID__GRUPO_C_C_E!$Y34&lt;&gt;0),[9]PDI_ID__GRUPO_C_C_E!$Y34,""),IF($A36="TOTAL",SUM(INDIRECT("O4:O"&amp;ROW()-1)),""))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IF(AND($A36&lt;&gt;"",$A36&lt;&gt;"TOTAL"),IF(AND([9]PDI_ID__GRUPO_C_C_E!$AB34&lt;&gt;"",[9]PDI_ID__GRUPO_C_C_E!$AB34&lt;&gt;0),[9]PDI_ID__GRUPO_C_C_E!$AB34,""),IF($A36="TOTAL",SUM(INDIRECT("Q4:Q"&amp;ROW()-1)),""))</f>
        <v/>
      </c>
      <c r="R36" s="6" t="str">
        <f ca="1">IF(AND($A36&lt;&gt;"",$A36&lt;&gt;"TOTAL"),IF(AND([9]PDI_ID__GRUPO_C_C_E!$AD34&lt;&gt;"",[9]PDI_ID__GRUPO_C_C_E!$AD34&lt;&gt;0),[9]PDI_ID__GRUPO_C_C_E!$AD34,""),IF($A36="TOTAL",SUM(INDIRECT("R4:R"&amp;ROW()-1)),""))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IF(AND($A36&lt;&gt;"",$A36&lt;&gt;"TOTAL"),IF(AND([9]PDI_ID__GRUPO_C_C_E!$AG34&lt;&gt;"",[9]PDI_ID__GRUPO_C_C_E!$AG34&lt;&gt;0),[9]PDI_ID__GRUPO_C_C_E!$AG34,""),IF($A36="TOTAL",SUM(INDIRECT("T4:T"&amp;ROW()-1)),""))</f>
        <v/>
      </c>
      <c r="U36" s="6" t="str">
        <f ca="1">IF(AND($A36&lt;&gt;"",$A36&lt;&gt;"TOTAL"),IF(AND([9]PDI_ID__GRUPO_C_C_E!$AI34&lt;&gt;"",[9]PDI_ID__GRUPO_C_C_E!$AI34&lt;&gt;0),[9]PDI_ID__GRUPO_C_C_E!$AI34,""),IF($A36="TOTAL",SUM(INDIRECT("U4:U"&amp;ROW()-1)),""))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IF(AND($A36&lt;&gt;"",$A36&lt;&gt;"TOTAL"),IF(AND([9]PDI_ID__GRUPO_C_C_E!$AL34&lt;&gt;"",[9]PDI_ID__GRUPO_C_C_E!$AL34&lt;&gt;0),[9]PDI_ID__GRUPO_C_C_E!$AL34,""),IF($A36="TOTAL",SUM(INDIRECT("W4:W"&amp;ROW()-1)),""))</f>
        <v/>
      </c>
      <c r="X36" s="6" t="str">
        <f ca="1">IF(AND($A36&lt;&gt;"",$A36&lt;&gt;"TOTAL"),IF(AND([9]PDI_ID__GRUPO_C_C_E!$AN34&lt;&gt;"",[9]PDI_ID__GRUPO_C_C_E!$AN34&lt;&gt;0),[9]PDI_ID__GRUPO_C_C_E!$AN34,""),IF($A36="TOTAL",SUM(INDIRECT("X4:X"&amp;ROW()-1)),""))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IF(AND($A36&lt;&gt;"",$A36&lt;&gt;"TOTAL"),IF(AND([9]PDI_ID__GRUPO_C_C_E!$AQ34&lt;&gt;"",[9]PDI_ID__GRUPO_C_C_E!$AQ34&lt;&gt;0),[9]PDI_ID__GRUPO_C_C_E!$AQ34,""),IF($A36="TOTAL",SUM(INDIRECT("Z4:Z"&amp;ROW()-1)),""))</f>
        <v/>
      </c>
      <c r="AA36" s="6" t="str">
        <f ca="1">IF(AND($A36&lt;&gt;"",$A36&lt;&gt;"TOTAL"),IF(AND([9]PDI_ID__GRUPO_C_C_E!$AS34&lt;&gt;"",[9]PDI_ID__GRUPO_C_C_E!$AS34&lt;&gt;0),[9]PDI_ID__GRUPO_C_C_E!$AS34,""),IF($A36="TOTAL",SUM(INDIRECT("AA4:AA"&amp;ROW()-1)),""))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IF(AND($A36&lt;&gt;"",$A36&lt;&gt;"TOTAL"),IF(AND([9]PDI_ID__GRUPO_C_C_E!$AV34&lt;&gt;"",[9]PDI_ID__GRUPO_C_C_E!$AV34&lt;&gt;0),[9]PDI_ID__GRUPO_C_C_E!$AV34,""),IF($A36="TOTAL",SUM(INDIRECT("AC4:AC"&amp;ROW()-1)),""))</f>
        <v/>
      </c>
      <c r="AD36" s="6" t="str">
        <f ca="1">IF(AND($A36&lt;&gt;"",$A36&lt;&gt;"TOTAL"),IF(AND([9]PDI_ID__GRUPO_C_C_E!$AX34&lt;&gt;"",[9]PDI_ID__GRUPO_C_C_E!$AX34&lt;&gt;0),[9]PDI_ID__GRUPO_C_C_E!$AX34,""),IF($A36="TOTAL",SUM(INDIRECT("AD4:AD"&amp;ROW()-1)),""))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IF(AND($A36&lt;&gt;"",$A36&lt;&gt;"TOTAL"),IF(AND([9]PDI_ID__GRUPO_C_C_E!$BA34&lt;&gt;"",[9]PDI_ID__GRUPO_C_C_E!$BA34&lt;&gt;0),[9]PDI_ID__GRUPO_C_C_E!$BA34,""),IF($A36="TOTAL",SUM(INDIRECT("AF4:AF"&amp;ROW()-1)),""))</f>
        <v/>
      </c>
      <c r="AG36" s="6" t="str">
        <f ca="1">IF(AND($A36&lt;&gt;"",$A36&lt;&gt;"TOTAL"),IF(AND([9]PDI_ID__GRUPO_C_C_E!$BC34&lt;&gt;"",[9]PDI_ID__GRUPO_C_C_E!$BC34&lt;&gt;0),[9]PDI_ID__GRUPO_C_C_E!$BC34,""),IF($A36="TOTAL",SUM(INDIRECT("AG4:AG"&amp;ROW()-1)),""))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IF(AND($A36&lt;&gt;"",$A36&lt;&gt;"TOTAL"),IF(AND([9]PDI_ID__GRUPO_C_C_E!$BF34&lt;&gt;"",[9]PDI_ID__GRUPO_C_C_E!$BF34&lt;&gt;0),[9]PDI_ID__GRUPO_C_C_E!$BF34,""),IF($A36="TOTAL",SUM(INDIRECT("AI4:AI"&amp;ROW()-1)),""))</f>
        <v/>
      </c>
      <c r="AJ36" s="6" t="str">
        <f ca="1">IF(AND($A36&lt;&gt;"",$A36&lt;&gt;"TOTAL"),IF(AND([9]PDI_ID__GRUPO_C_C_E!$BH34&lt;&gt;"",[9]PDI_ID__GRUPO_C_C_E!$BH34&lt;&gt;0),[9]PDI_ID__GRUPO_C_C_E!$BH34,""),IF($A36="TOTAL",SUM(INDIRECT("AJ4:AJ"&amp;ROW()-1)),""))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IF(AND($A36&lt;&gt;"",$A36&lt;&gt;"TOTAL"),IF(AND([9]PDI_ID__GRUPO_C_C_E!$BK34&lt;&gt;"",[9]PDI_ID__GRUPO_C_C_E!$BK34&lt;&gt;0),[9]PDI_ID__GRUPO_C_C_E!$BK34,""),IF($A36="TOTAL",SUM(INDIRECT("AL4:AL"&amp;ROW()-1)),""))</f>
        <v/>
      </c>
      <c r="AM36" s="6" t="str">
        <f ca="1">IF(AND($A36&lt;&gt;"",$A36&lt;&gt;"TOTAL"),IF(AND([9]PDI_ID__GRUPO_C_C_E!$BM34&lt;&gt;"",[9]PDI_ID__GRUPO_C_C_E!$BM34&lt;&gt;0),[9]PDI_ID__GRUPO_C_C_E!$BM34,""),IF($A36="TOTAL",SUM(INDIRECT("AM4:AM"&amp;ROW()-1)),""))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IF(AND($A36&lt;&gt;"",$A36&lt;&gt;"TOTAL"),IF(AND([9]PDI_ID__GRUPO_C_C_E!$BP34&lt;&gt;"",[9]PDI_ID__GRUPO_C_C_E!$BP34&lt;&gt;0),[9]PDI_ID__GRUPO_C_C_E!$BP34,""),IF($A36="TOTAL",SUM(INDIRECT("AO4:AO"&amp;ROW()-1)),""))</f>
        <v/>
      </c>
      <c r="AP36" s="6" t="str">
        <f ca="1">IF(AND($A36&lt;&gt;"",$A36&lt;&gt;"TOTAL"),IF(AND([9]PDI_ID__GRUPO_C_C_E!$BR34&lt;&gt;"",[9]PDI_ID__GRUPO_C_C_E!$BR34&lt;&gt;0),[9]PDI_ID__GRUPO_C_C_E!$BR34,""),IF($A36="TOTAL",SUM(INDIRECT("AP4:AP"&amp;ROW()-1)),""))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IF(AND($A36&lt;&gt;"",$A36&lt;&gt;"TOTAL"),IF(AND([9]PDI_ID__GRUPO_C_C_E!$BU34&lt;&gt;"",[9]PDI_ID__GRUPO_C_C_E!$BU34&lt;&gt;0),[9]PDI_ID__GRUPO_C_C_E!$BU34,""),IF($A36="TOTAL",SUM(INDIRECT("AR4:AR"&amp;ROW()-1)),""))</f>
        <v/>
      </c>
      <c r="AS36" s="6" t="str">
        <f ca="1">IF(AND($A36&lt;&gt;"",$A36&lt;&gt;"TOTAL"),IF(AND([9]PDI_ID__GRUPO_C_C_E!$BW34&lt;&gt;"",[9]PDI_ID__GRUPO_C_C_E!$BW34&lt;&gt;0),[9]PDI_ID__GRUPO_C_C_E!$BW34,""),IF($A36="TOTAL",SUM(INDIRECT("AS4:AS"&amp;ROW()-1)),""))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IF(AND($A36&lt;&gt;"",$A36&lt;&gt;"TOTAL"),IF(AND([9]PDI_ID__GRUPO_C_C_E!$BZ34&lt;&gt;"",[9]PDI_ID__GRUPO_C_C_E!$BZ34&lt;&gt;0),[9]PDI_ID__GRUPO_C_C_E!$BZ34,""),IF($A36="TOTAL",SUM(INDIRECT("AU4:AU"&amp;ROW()-1)),""))</f>
        <v/>
      </c>
      <c r="AV36" s="6" t="str">
        <f ca="1">IF(AND($A36&lt;&gt;"",$A36&lt;&gt;"TOTAL"),IF(AND([9]PDI_ID__GRUPO_C_C_E!$CB34&lt;&gt;"",[9]PDI_ID__GRUPO_C_C_E!$CB34&lt;&gt;0),[9]PDI_ID__GRUPO_C_C_E!$CB34,""),IF($A36="TOTAL",SUM(INDIRECT("AV4:AV"&amp;ROW()-1)),""))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IF(AND($A36&lt;&gt;"",$A36&lt;&gt;"TOTAL"),IF(AND([9]PDI_ID__GRUPO_C_C_E!$CE34&lt;&gt;"",[9]PDI_ID__GRUPO_C_C_E!$CE34&lt;&gt;0),[9]PDI_ID__GRUPO_C_C_E!$CE34,""),IF($A36="TOTAL",SUM(INDIRECT("AX4:AX"&amp;ROW()-1)),""))</f>
        <v/>
      </c>
      <c r="AY36" s="6" t="str">
        <f ca="1">IF(AND($A36&lt;&gt;"",$A36&lt;&gt;"TOTAL"),IF(AND([9]PDI_ID__GRUPO_C_C_E!$CG34&lt;&gt;"",[9]PDI_ID__GRUPO_C_C_E!$CG34&lt;&gt;0),[9]PDI_ID__GRUPO_C_C_E!$CG34,""),IF($A36="TOTAL",SUM(INDIRECT("AY4:AY"&amp;ROW()-1)),""))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IF(AND($A36&lt;&gt;"",$A36&lt;&gt;"TOTAL"),IF(AND([9]PDI_ID__GRUPO_C_C_E!$CJ34&lt;&gt;"",[9]PDI_ID__GRUPO_C_C_E!$CJ34&lt;&gt;0),[9]PDI_ID__GRUPO_C_C_E!$CJ34,""),IF($A36="TOTAL",SUM(INDIRECT("BA4:BA"&amp;ROW()-1)),""))</f>
        <v/>
      </c>
      <c r="BB36" s="6" t="str">
        <f ca="1">IF(AND($A36&lt;&gt;"",$A36&lt;&gt;"TOTAL"),IF(AND([9]PDI_ID__GRUPO_C_C_E!$CL34&lt;&gt;"",[9]PDI_ID__GRUPO_C_C_E!$CL34&lt;&gt;0),[9]PDI_ID__GRUPO_C_C_E!$CL34,""),IF($A36="TOTAL",SUM(INDIRECT("BB4:BB"&amp;ROW()-1)),""))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IF(AND($A36&lt;&gt;"",$A36&lt;&gt;"TOTAL"),IF(AND([9]PDI_ID__GRUPO_C_C_E!$CO34&lt;&gt;"",[9]PDI_ID__GRUPO_C_C_E!$CO34&lt;&gt;0),[9]PDI_ID__GRUPO_C_C_E!$CO34,""),IF($A36="TOTAL",SUM(INDIRECT("BD4:BD"&amp;ROW()-1)),""))</f>
        <v/>
      </c>
      <c r="BE36" s="6" t="str">
        <f ca="1">IF(AND($A36&lt;&gt;"",$A36&lt;&gt;"TOTAL"),IF(AND([9]PDI_ID__GRUPO_C_C_E!$CQ34&lt;&gt;"",[9]PDI_ID__GRUPO_C_C_E!$CQ34&lt;&gt;0),[9]PDI_ID__GRUPO_C_C_E!$CQ34,""),IF($A36="TOTAL",SUM(INDIRECT("BE4:BE"&amp;ROW()-1)),""))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IF([9]PDI_ID__GRUPO_C_C_E!$B35&lt;&gt;"",[9]PDI_ID__GRUPO_C_C_E!$B35,IF(AND([9]PDI_ID__GRUPO_C_C_E!$B35="",[9]PDI_ID__GRUPO_C_C_E!$B36="",[9]PDI_ID__GRUPO_C_C_E!$B34=""),"","TOTAL"))</f>
        <v/>
      </c>
      <c r="B37" s="6" t="str">
        <f ca="1">IF(AND($A37&lt;&gt;"",$A37&lt;&gt;"TOTAL"),IF(AND([9]PDI_ID__GRUPO_C_C_E!$C35&lt;&gt;"",[9]PDI_ID__GRUPO_C_C_E!$C35&lt;&gt;0),[9]PDI_ID__GRUPO_C_C_E!$C35,""),IF($A37="TOTAL",SUM(INDIRECT("B4:B"&amp;ROW()-1)),""))</f>
        <v/>
      </c>
      <c r="C37" s="6" t="str">
        <f ca="1">IF(AND($A37&lt;&gt;"",$A37&lt;&gt;"TOTAL"),IF(AND([9]PDI_ID__GRUPO_C_C_E!$E35&lt;&gt;"",[9]PDI_ID__GRUPO_C_C_E!$E35&lt;&gt;0),[9]PDI_ID__GRUPO_C_C_E!$E35,""),IF($A37="TOTAL",SUM(INDIRECT("C4:C"&amp;ROW()-1)),""))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IF(AND($A37&lt;&gt;"",$A37&lt;&gt;"TOTAL"),IF(AND([9]PDI_ID__GRUPO_C_C_E!$H35&lt;&gt;"",[9]PDI_ID__GRUPO_C_C_E!$H35&lt;&gt;0),[9]PDI_ID__GRUPO_C_C_E!$H35,""),IF($A37="TOTAL",SUM(INDIRECT("E4:E"&amp;ROW()-1)),""))</f>
        <v/>
      </c>
      <c r="F37" s="6" t="str">
        <f ca="1">IF(AND($A37&lt;&gt;"",$A37&lt;&gt;"TOTAL"),IF(AND([9]PDI_ID__GRUPO_C_C_E!$J35&lt;&gt;"",[9]PDI_ID__GRUPO_C_C_E!$J35&lt;&gt;0),[9]PDI_ID__GRUPO_C_C_E!$J35,""),IF($A37="TOTAL",SUM(INDIRECT("F4:F"&amp;ROW()-1)),""))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IF(AND($A37&lt;&gt;"",$A37&lt;&gt;"TOTAL"),IF(AND([9]PDI_ID__GRUPO_C_C_E!$M35&lt;&gt;"",[9]PDI_ID__GRUPO_C_C_E!$M35&lt;&gt;0),[9]PDI_ID__GRUPO_C_C_E!$M35,""),IF($A37="TOTAL",SUM(INDIRECT("H4:H"&amp;ROW()-1)),""))</f>
        <v/>
      </c>
      <c r="I37" s="6" t="str">
        <f ca="1">IF(AND($A37&lt;&gt;"",$A37&lt;&gt;"TOTAL"),IF(AND([9]PDI_ID__GRUPO_C_C_E!$O35&lt;&gt;"",[9]PDI_ID__GRUPO_C_C_E!$O35&lt;&gt;0),[9]PDI_ID__GRUPO_C_C_E!$O35,""),IF($A37="TOTAL",SUM(INDIRECT("I4:I"&amp;ROW()-1)),""))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IF(AND($A37&lt;&gt;"",$A37&lt;&gt;"TOTAL"),IF(AND([9]PDI_ID__GRUPO_C_C_E!$R35&lt;&gt;"",[9]PDI_ID__GRUPO_C_C_E!$R35&lt;&gt;0),[9]PDI_ID__GRUPO_C_C_E!$R35,""),IF($A37="TOTAL",SUM(INDIRECT("K4:K"&amp;ROW()-1)),""))</f>
        <v/>
      </c>
      <c r="L37" s="6" t="str">
        <f ca="1">IF(AND($A37&lt;&gt;"",$A37&lt;&gt;"TOTAL"),IF(AND([9]PDI_ID__GRUPO_C_C_E!$T35&lt;&gt;"",[9]PDI_ID__GRUPO_C_C_E!$T35&lt;&gt;0),[9]PDI_ID__GRUPO_C_C_E!$T35,""),IF($A37="TOTAL",SUM(INDIRECT("L4:L"&amp;ROW()-1)),""))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IF(AND($A37&lt;&gt;"",$A37&lt;&gt;"TOTAL"),IF(AND([9]PDI_ID__GRUPO_C_C_E!$W35&lt;&gt;"",[9]PDI_ID__GRUPO_C_C_E!$W35&lt;&gt;0),[9]PDI_ID__GRUPO_C_C_E!$W35,""),IF($A37="TOTAL",SUM(INDIRECT("N4:N"&amp;ROW()-1)),""))</f>
        <v/>
      </c>
      <c r="O37" s="6" t="str">
        <f ca="1">IF(AND($A37&lt;&gt;"",$A37&lt;&gt;"TOTAL"),IF(AND([9]PDI_ID__GRUPO_C_C_E!$Y35&lt;&gt;"",[9]PDI_ID__GRUPO_C_C_E!$Y35&lt;&gt;0),[9]PDI_ID__GRUPO_C_C_E!$Y35,""),IF($A37="TOTAL",SUM(INDIRECT("O4:O"&amp;ROW()-1)),""))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IF(AND($A37&lt;&gt;"",$A37&lt;&gt;"TOTAL"),IF(AND([9]PDI_ID__GRUPO_C_C_E!$AB35&lt;&gt;"",[9]PDI_ID__GRUPO_C_C_E!$AB35&lt;&gt;0),[9]PDI_ID__GRUPO_C_C_E!$AB35,""),IF($A37="TOTAL",SUM(INDIRECT("Q4:Q"&amp;ROW()-1)),""))</f>
        <v/>
      </c>
      <c r="R37" s="6" t="str">
        <f ca="1">IF(AND($A37&lt;&gt;"",$A37&lt;&gt;"TOTAL"),IF(AND([9]PDI_ID__GRUPO_C_C_E!$AD35&lt;&gt;"",[9]PDI_ID__GRUPO_C_C_E!$AD35&lt;&gt;0),[9]PDI_ID__GRUPO_C_C_E!$AD35,""),IF($A37="TOTAL",SUM(INDIRECT("R4:R"&amp;ROW()-1)),""))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IF(AND($A37&lt;&gt;"",$A37&lt;&gt;"TOTAL"),IF(AND([9]PDI_ID__GRUPO_C_C_E!$AG35&lt;&gt;"",[9]PDI_ID__GRUPO_C_C_E!$AG35&lt;&gt;0),[9]PDI_ID__GRUPO_C_C_E!$AG35,""),IF($A37="TOTAL",SUM(INDIRECT("T4:T"&amp;ROW()-1)),""))</f>
        <v/>
      </c>
      <c r="U37" s="6" t="str">
        <f ca="1">IF(AND($A37&lt;&gt;"",$A37&lt;&gt;"TOTAL"),IF(AND([9]PDI_ID__GRUPO_C_C_E!$AI35&lt;&gt;"",[9]PDI_ID__GRUPO_C_C_E!$AI35&lt;&gt;0),[9]PDI_ID__GRUPO_C_C_E!$AI35,""),IF($A37="TOTAL",SUM(INDIRECT("U4:U"&amp;ROW()-1)),""))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IF(AND($A37&lt;&gt;"",$A37&lt;&gt;"TOTAL"),IF(AND([9]PDI_ID__GRUPO_C_C_E!$AL35&lt;&gt;"",[9]PDI_ID__GRUPO_C_C_E!$AL35&lt;&gt;0),[9]PDI_ID__GRUPO_C_C_E!$AL35,""),IF($A37="TOTAL",SUM(INDIRECT("W4:W"&amp;ROW()-1)),""))</f>
        <v/>
      </c>
      <c r="X37" s="6" t="str">
        <f ca="1">IF(AND($A37&lt;&gt;"",$A37&lt;&gt;"TOTAL"),IF(AND([9]PDI_ID__GRUPO_C_C_E!$AN35&lt;&gt;"",[9]PDI_ID__GRUPO_C_C_E!$AN35&lt;&gt;0),[9]PDI_ID__GRUPO_C_C_E!$AN35,""),IF($A37="TOTAL",SUM(INDIRECT("X4:X"&amp;ROW()-1)),""))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IF(AND($A37&lt;&gt;"",$A37&lt;&gt;"TOTAL"),IF(AND([9]PDI_ID__GRUPO_C_C_E!$AQ35&lt;&gt;"",[9]PDI_ID__GRUPO_C_C_E!$AQ35&lt;&gt;0),[9]PDI_ID__GRUPO_C_C_E!$AQ35,""),IF($A37="TOTAL",SUM(INDIRECT("Z4:Z"&amp;ROW()-1)),""))</f>
        <v/>
      </c>
      <c r="AA37" s="6" t="str">
        <f ca="1">IF(AND($A37&lt;&gt;"",$A37&lt;&gt;"TOTAL"),IF(AND([9]PDI_ID__GRUPO_C_C_E!$AS35&lt;&gt;"",[9]PDI_ID__GRUPO_C_C_E!$AS35&lt;&gt;0),[9]PDI_ID__GRUPO_C_C_E!$AS35,""),IF($A37="TOTAL",SUM(INDIRECT("AA4:AA"&amp;ROW()-1)),""))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IF(AND($A37&lt;&gt;"",$A37&lt;&gt;"TOTAL"),IF(AND([9]PDI_ID__GRUPO_C_C_E!$AV35&lt;&gt;"",[9]PDI_ID__GRUPO_C_C_E!$AV35&lt;&gt;0),[9]PDI_ID__GRUPO_C_C_E!$AV35,""),IF($A37="TOTAL",SUM(INDIRECT("AC4:AC"&amp;ROW()-1)),""))</f>
        <v/>
      </c>
      <c r="AD37" s="6" t="str">
        <f ca="1">IF(AND($A37&lt;&gt;"",$A37&lt;&gt;"TOTAL"),IF(AND([9]PDI_ID__GRUPO_C_C_E!$AX35&lt;&gt;"",[9]PDI_ID__GRUPO_C_C_E!$AX35&lt;&gt;0),[9]PDI_ID__GRUPO_C_C_E!$AX35,""),IF($A37="TOTAL",SUM(INDIRECT("AD4:AD"&amp;ROW()-1)),""))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IF(AND($A37&lt;&gt;"",$A37&lt;&gt;"TOTAL"),IF(AND([9]PDI_ID__GRUPO_C_C_E!$BA35&lt;&gt;"",[9]PDI_ID__GRUPO_C_C_E!$BA35&lt;&gt;0),[9]PDI_ID__GRUPO_C_C_E!$BA35,""),IF($A37="TOTAL",SUM(INDIRECT("AF4:AF"&amp;ROW()-1)),""))</f>
        <v/>
      </c>
      <c r="AG37" s="6" t="str">
        <f ca="1">IF(AND($A37&lt;&gt;"",$A37&lt;&gt;"TOTAL"),IF(AND([9]PDI_ID__GRUPO_C_C_E!$BC35&lt;&gt;"",[9]PDI_ID__GRUPO_C_C_E!$BC35&lt;&gt;0),[9]PDI_ID__GRUPO_C_C_E!$BC35,""),IF($A37="TOTAL",SUM(INDIRECT("AG4:AG"&amp;ROW()-1)),""))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IF(AND($A37&lt;&gt;"",$A37&lt;&gt;"TOTAL"),IF(AND([9]PDI_ID__GRUPO_C_C_E!$BF35&lt;&gt;"",[9]PDI_ID__GRUPO_C_C_E!$BF35&lt;&gt;0),[9]PDI_ID__GRUPO_C_C_E!$BF35,""),IF($A37="TOTAL",SUM(INDIRECT("AI4:AI"&amp;ROW()-1)),""))</f>
        <v/>
      </c>
      <c r="AJ37" s="6" t="str">
        <f ca="1">IF(AND($A37&lt;&gt;"",$A37&lt;&gt;"TOTAL"),IF(AND([9]PDI_ID__GRUPO_C_C_E!$BH35&lt;&gt;"",[9]PDI_ID__GRUPO_C_C_E!$BH35&lt;&gt;0),[9]PDI_ID__GRUPO_C_C_E!$BH35,""),IF($A37="TOTAL",SUM(INDIRECT("AJ4:AJ"&amp;ROW()-1)),""))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IF(AND($A37&lt;&gt;"",$A37&lt;&gt;"TOTAL"),IF(AND([9]PDI_ID__GRUPO_C_C_E!$BK35&lt;&gt;"",[9]PDI_ID__GRUPO_C_C_E!$BK35&lt;&gt;0),[9]PDI_ID__GRUPO_C_C_E!$BK35,""),IF($A37="TOTAL",SUM(INDIRECT("AL4:AL"&amp;ROW()-1)),""))</f>
        <v/>
      </c>
      <c r="AM37" s="6" t="str">
        <f ca="1">IF(AND($A37&lt;&gt;"",$A37&lt;&gt;"TOTAL"),IF(AND([9]PDI_ID__GRUPO_C_C_E!$BM35&lt;&gt;"",[9]PDI_ID__GRUPO_C_C_E!$BM35&lt;&gt;0),[9]PDI_ID__GRUPO_C_C_E!$BM35,""),IF($A37="TOTAL",SUM(INDIRECT("AM4:AM"&amp;ROW()-1)),""))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IF(AND($A37&lt;&gt;"",$A37&lt;&gt;"TOTAL"),IF(AND([9]PDI_ID__GRUPO_C_C_E!$BP35&lt;&gt;"",[9]PDI_ID__GRUPO_C_C_E!$BP35&lt;&gt;0),[9]PDI_ID__GRUPO_C_C_E!$BP35,""),IF($A37="TOTAL",SUM(INDIRECT("AO4:AO"&amp;ROW()-1)),""))</f>
        <v/>
      </c>
      <c r="AP37" s="6" t="str">
        <f ca="1">IF(AND($A37&lt;&gt;"",$A37&lt;&gt;"TOTAL"),IF(AND([9]PDI_ID__GRUPO_C_C_E!$BR35&lt;&gt;"",[9]PDI_ID__GRUPO_C_C_E!$BR35&lt;&gt;0),[9]PDI_ID__GRUPO_C_C_E!$BR35,""),IF($A37="TOTAL",SUM(INDIRECT("AP4:AP"&amp;ROW()-1)),""))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IF(AND($A37&lt;&gt;"",$A37&lt;&gt;"TOTAL"),IF(AND([9]PDI_ID__GRUPO_C_C_E!$BU35&lt;&gt;"",[9]PDI_ID__GRUPO_C_C_E!$BU35&lt;&gt;0),[9]PDI_ID__GRUPO_C_C_E!$BU35,""),IF($A37="TOTAL",SUM(INDIRECT("AR4:AR"&amp;ROW()-1)),""))</f>
        <v/>
      </c>
      <c r="AS37" s="6" t="str">
        <f ca="1">IF(AND($A37&lt;&gt;"",$A37&lt;&gt;"TOTAL"),IF(AND([9]PDI_ID__GRUPO_C_C_E!$BW35&lt;&gt;"",[9]PDI_ID__GRUPO_C_C_E!$BW35&lt;&gt;0),[9]PDI_ID__GRUPO_C_C_E!$BW35,""),IF($A37="TOTAL",SUM(INDIRECT("AS4:AS"&amp;ROW()-1)),""))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IF(AND($A37&lt;&gt;"",$A37&lt;&gt;"TOTAL"),IF(AND([9]PDI_ID__GRUPO_C_C_E!$BZ35&lt;&gt;"",[9]PDI_ID__GRUPO_C_C_E!$BZ35&lt;&gt;0),[9]PDI_ID__GRUPO_C_C_E!$BZ35,""),IF($A37="TOTAL",SUM(INDIRECT("AU4:AU"&amp;ROW()-1)),""))</f>
        <v/>
      </c>
      <c r="AV37" s="6" t="str">
        <f ca="1">IF(AND($A37&lt;&gt;"",$A37&lt;&gt;"TOTAL"),IF(AND([9]PDI_ID__GRUPO_C_C_E!$CB35&lt;&gt;"",[9]PDI_ID__GRUPO_C_C_E!$CB35&lt;&gt;0),[9]PDI_ID__GRUPO_C_C_E!$CB35,""),IF($A37="TOTAL",SUM(INDIRECT("AV4:AV"&amp;ROW()-1)),""))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IF(AND($A37&lt;&gt;"",$A37&lt;&gt;"TOTAL"),IF(AND([9]PDI_ID__GRUPO_C_C_E!$CE35&lt;&gt;"",[9]PDI_ID__GRUPO_C_C_E!$CE35&lt;&gt;0),[9]PDI_ID__GRUPO_C_C_E!$CE35,""),IF($A37="TOTAL",SUM(INDIRECT("AX4:AX"&amp;ROW()-1)),""))</f>
        <v/>
      </c>
      <c r="AY37" s="6" t="str">
        <f ca="1">IF(AND($A37&lt;&gt;"",$A37&lt;&gt;"TOTAL"),IF(AND([9]PDI_ID__GRUPO_C_C_E!$CG35&lt;&gt;"",[9]PDI_ID__GRUPO_C_C_E!$CG35&lt;&gt;0),[9]PDI_ID__GRUPO_C_C_E!$CG35,""),IF($A37="TOTAL",SUM(INDIRECT("AY4:AY"&amp;ROW()-1)),""))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IF(AND($A37&lt;&gt;"",$A37&lt;&gt;"TOTAL"),IF(AND([9]PDI_ID__GRUPO_C_C_E!$CJ35&lt;&gt;"",[9]PDI_ID__GRUPO_C_C_E!$CJ35&lt;&gt;0),[9]PDI_ID__GRUPO_C_C_E!$CJ35,""),IF($A37="TOTAL",SUM(INDIRECT("BA4:BA"&amp;ROW()-1)),""))</f>
        <v/>
      </c>
      <c r="BB37" s="6" t="str">
        <f ca="1">IF(AND($A37&lt;&gt;"",$A37&lt;&gt;"TOTAL"),IF(AND([9]PDI_ID__GRUPO_C_C_E!$CL35&lt;&gt;"",[9]PDI_ID__GRUPO_C_C_E!$CL35&lt;&gt;0),[9]PDI_ID__GRUPO_C_C_E!$CL35,""),IF($A37="TOTAL",SUM(INDIRECT("BB4:BB"&amp;ROW()-1)),""))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IF(AND($A37&lt;&gt;"",$A37&lt;&gt;"TOTAL"),IF(AND([9]PDI_ID__GRUPO_C_C_E!$CO35&lt;&gt;"",[9]PDI_ID__GRUPO_C_C_E!$CO35&lt;&gt;0),[9]PDI_ID__GRUPO_C_C_E!$CO35,""),IF($A37="TOTAL",SUM(INDIRECT("BD4:BD"&amp;ROW()-1)),""))</f>
        <v/>
      </c>
      <c r="BE37" s="6" t="str">
        <f ca="1">IF(AND($A37&lt;&gt;"",$A37&lt;&gt;"TOTAL"),IF(AND([9]PDI_ID__GRUPO_C_C_E!$CQ35&lt;&gt;"",[9]PDI_ID__GRUPO_C_C_E!$CQ35&lt;&gt;0),[9]PDI_ID__GRUPO_C_C_E!$CQ35,""),IF($A37="TOTAL",SUM(INDIRECT("BE4:BE"&amp;ROW()-1)),""))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IF([9]PDI_ID__GRUPO_C_C_E!$B36&lt;&gt;"",[9]PDI_ID__GRUPO_C_C_E!$B36,IF(AND([9]PDI_ID__GRUPO_C_C_E!$B36="",[9]PDI_ID__GRUPO_C_C_E!$B37="",[9]PDI_ID__GRUPO_C_C_E!$B35=""),"","TOTAL"))</f>
        <v/>
      </c>
      <c r="B38" s="6" t="str">
        <f ca="1">IF(AND($A38&lt;&gt;"",$A38&lt;&gt;"TOTAL"),IF(AND([9]PDI_ID__GRUPO_C_C_E!$C36&lt;&gt;"",[9]PDI_ID__GRUPO_C_C_E!$C36&lt;&gt;0),[9]PDI_ID__GRUPO_C_C_E!$C36,""),IF($A38="TOTAL",SUM(INDIRECT("B4:B"&amp;ROW()-1)),""))</f>
        <v/>
      </c>
      <c r="C38" s="6" t="str">
        <f ca="1">IF(AND($A38&lt;&gt;"",$A38&lt;&gt;"TOTAL"),IF(AND([9]PDI_ID__GRUPO_C_C_E!$E36&lt;&gt;"",[9]PDI_ID__GRUPO_C_C_E!$E36&lt;&gt;0),[9]PDI_ID__GRUPO_C_C_E!$E36,""),IF($A38="TOTAL",SUM(INDIRECT("C4:C"&amp;ROW()-1)),""))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IF(AND($A38&lt;&gt;"",$A38&lt;&gt;"TOTAL"),IF(AND([9]PDI_ID__GRUPO_C_C_E!$H36&lt;&gt;"",[9]PDI_ID__GRUPO_C_C_E!$H36&lt;&gt;0),[9]PDI_ID__GRUPO_C_C_E!$H36,""),IF($A38="TOTAL",SUM(INDIRECT("E4:E"&amp;ROW()-1)),""))</f>
        <v/>
      </c>
      <c r="F38" s="6" t="str">
        <f ca="1">IF(AND($A38&lt;&gt;"",$A38&lt;&gt;"TOTAL"),IF(AND([9]PDI_ID__GRUPO_C_C_E!$J36&lt;&gt;"",[9]PDI_ID__GRUPO_C_C_E!$J36&lt;&gt;0),[9]PDI_ID__GRUPO_C_C_E!$J36,""),IF($A38="TOTAL",SUM(INDIRECT("F4:F"&amp;ROW()-1)),""))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IF(AND($A38&lt;&gt;"",$A38&lt;&gt;"TOTAL"),IF(AND([9]PDI_ID__GRUPO_C_C_E!$M36&lt;&gt;"",[9]PDI_ID__GRUPO_C_C_E!$M36&lt;&gt;0),[9]PDI_ID__GRUPO_C_C_E!$M36,""),IF($A38="TOTAL",SUM(INDIRECT("H4:H"&amp;ROW()-1)),""))</f>
        <v/>
      </c>
      <c r="I38" s="6" t="str">
        <f ca="1">IF(AND($A38&lt;&gt;"",$A38&lt;&gt;"TOTAL"),IF(AND([9]PDI_ID__GRUPO_C_C_E!$O36&lt;&gt;"",[9]PDI_ID__GRUPO_C_C_E!$O36&lt;&gt;0),[9]PDI_ID__GRUPO_C_C_E!$O36,""),IF($A38="TOTAL",SUM(INDIRECT("I4:I"&amp;ROW()-1)),""))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IF(AND($A38&lt;&gt;"",$A38&lt;&gt;"TOTAL"),IF(AND([9]PDI_ID__GRUPO_C_C_E!$R36&lt;&gt;"",[9]PDI_ID__GRUPO_C_C_E!$R36&lt;&gt;0),[9]PDI_ID__GRUPO_C_C_E!$R36,""),IF($A38="TOTAL",SUM(INDIRECT("K4:K"&amp;ROW()-1)),""))</f>
        <v/>
      </c>
      <c r="L38" s="6" t="str">
        <f ca="1">IF(AND($A38&lt;&gt;"",$A38&lt;&gt;"TOTAL"),IF(AND([9]PDI_ID__GRUPO_C_C_E!$T36&lt;&gt;"",[9]PDI_ID__GRUPO_C_C_E!$T36&lt;&gt;0),[9]PDI_ID__GRUPO_C_C_E!$T36,""),IF($A38="TOTAL",SUM(INDIRECT("L4:L"&amp;ROW()-1)),""))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IF(AND($A38&lt;&gt;"",$A38&lt;&gt;"TOTAL"),IF(AND([9]PDI_ID__GRUPO_C_C_E!$W36&lt;&gt;"",[9]PDI_ID__GRUPO_C_C_E!$W36&lt;&gt;0),[9]PDI_ID__GRUPO_C_C_E!$W36,""),IF($A38="TOTAL",SUM(INDIRECT("N4:N"&amp;ROW()-1)),""))</f>
        <v/>
      </c>
      <c r="O38" s="6" t="str">
        <f ca="1">IF(AND($A38&lt;&gt;"",$A38&lt;&gt;"TOTAL"),IF(AND([9]PDI_ID__GRUPO_C_C_E!$Y36&lt;&gt;"",[9]PDI_ID__GRUPO_C_C_E!$Y36&lt;&gt;0),[9]PDI_ID__GRUPO_C_C_E!$Y36,""),IF($A38="TOTAL",SUM(INDIRECT("O4:O"&amp;ROW()-1)),""))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IF(AND($A38&lt;&gt;"",$A38&lt;&gt;"TOTAL"),IF(AND([9]PDI_ID__GRUPO_C_C_E!$AB36&lt;&gt;"",[9]PDI_ID__GRUPO_C_C_E!$AB36&lt;&gt;0),[9]PDI_ID__GRUPO_C_C_E!$AB36,""),IF($A38="TOTAL",SUM(INDIRECT("Q4:Q"&amp;ROW()-1)),""))</f>
        <v/>
      </c>
      <c r="R38" s="6" t="str">
        <f ca="1">IF(AND($A38&lt;&gt;"",$A38&lt;&gt;"TOTAL"),IF(AND([9]PDI_ID__GRUPO_C_C_E!$AD36&lt;&gt;"",[9]PDI_ID__GRUPO_C_C_E!$AD36&lt;&gt;0),[9]PDI_ID__GRUPO_C_C_E!$AD36,""),IF($A38="TOTAL",SUM(INDIRECT("R4:R"&amp;ROW()-1)),""))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IF(AND($A38&lt;&gt;"",$A38&lt;&gt;"TOTAL"),IF(AND([9]PDI_ID__GRUPO_C_C_E!$AG36&lt;&gt;"",[9]PDI_ID__GRUPO_C_C_E!$AG36&lt;&gt;0),[9]PDI_ID__GRUPO_C_C_E!$AG36,""),IF($A38="TOTAL",SUM(INDIRECT("T4:T"&amp;ROW()-1)),""))</f>
        <v/>
      </c>
      <c r="U38" s="6" t="str">
        <f ca="1">IF(AND($A38&lt;&gt;"",$A38&lt;&gt;"TOTAL"),IF(AND([9]PDI_ID__GRUPO_C_C_E!$AI36&lt;&gt;"",[9]PDI_ID__GRUPO_C_C_E!$AI36&lt;&gt;0),[9]PDI_ID__GRUPO_C_C_E!$AI36,""),IF($A38="TOTAL",SUM(INDIRECT("U4:U"&amp;ROW()-1)),""))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IF(AND($A38&lt;&gt;"",$A38&lt;&gt;"TOTAL"),IF(AND([9]PDI_ID__GRUPO_C_C_E!$AL36&lt;&gt;"",[9]PDI_ID__GRUPO_C_C_E!$AL36&lt;&gt;0),[9]PDI_ID__GRUPO_C_C_E!$AL36,""),IF($A38="TOTAL",SUM(INDIRECT("W4:W"&amp;ROW()-1)),""))</f>
        <v/>
      </c>
      <c r="X38" s="6" t="str">
        <f ca="1">IF(AND($A38&lt;&gt;"",$A38&lt;&gt;"TOTAL"),IF(AND([9]PDI_ID__GRUPO_C_C_E!$AN36&lt;&gt;"",[9]PDI_ID__GRUPO_C_C_E!$AN36&lt;&gt;0),[9]PDI_ID__GRUPO_C_C_E!$AN36,""),IF($A38="TOTAL",SUM(INDIRECT("X4:X"&amp;ROW()-1)),""))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IF(AND($A38&lt;&gt;"",$A38&lt;&gt;"TOTAL"),IF(AND([9]PDI_ID__GRUPO_C_C_E!$AQ36&lt;&gt;"",[9]PDI_ID__GRUPO_C_C_E!$AQ36&lt;&gt;0),[9]PDI_ID__GRUPO_C_C_E!$AQ36,""),IF($A38="TOTAL",SUM(INDIRECT("Z4:Z"&amp;ROW()-1)),""))</f>
        <v/>
      </c>
      <c r="AA38" s="6" t="str">
        <f ca="1">IF(AND($A38&lt;&gt;"",$A38&lt;&gt;"TOTAL"),IF(AND([9]PDI_ID__GRUPO_C_C_E!$AS36&lt;&gt;"",[9]PDI_ID__GRUPO_C_C_E!$AS36&lt;&gt;0),[9]PDI_ID__GRUPO_C_C_E!$AS36,""),IF($A38="TOTAL",SUM(INDIRECT("AA4:AA"&amp;ROW()-1)),""))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IF(AND($A38&lt;&gt;"",$A38&lt;&gt;"TOTAL"),IF(AND([9]PDI_ID__GRUPO_C_C_E!$AV36&lt;&gt;"",[9]PDI_ID__GRUPO_C_C_E!$AV36&lt;&gt;0),[9]PDI_ID__GRUPO_C_C_E!$AV36,""),IF($A38="TOTAL",SUM(INDIRECT("AC4:AC"&amp;ROW()-1)),""))</f>
        <v/>
      </c>
      <c r="AD38" s="6" t="str">
        <f ca="1">IF(AND($A38&lt;&gt;"",$A38&lt;&gt;"TOTAL"),IF(AND([9]PDI_ID__GRUPO_C_C_E!$AX36&lt;&gt;"",[9]PDI_ID__GRUPO_C_C_E!$AX36&lt;&gt;0),[9]PDI_ID__GRUPO_C_C_E!$AX36,""),IF($A38="TOTAL",SUM(INDIRECT("AD4:AD"&amp;ROW()-1)),""))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IF(AND($A38&lt;&gt;"",$A38&lt;&gt;"TOTAL"),IF(AND([9]PDI_ID__GRUPO_C_C_E!$BA36&lt;&gt;"",[9]PDI_ID__GRUPO_C_C_E!$BA36&lt;&gt;0),[9]PDI_ID__GRUPO_C_C_E!$BA36,""),IF($A38="TOTAL",SUM(INDIRECT("AF4:AF"&amp;ROW()-1)),""))</f>
        <v/>
      </c>
      <c r="AG38" s="6" t="str">
        <f ca="1">IF(AND($A38&lt;&gt;"",$A38&lt;&gt;"TOTAL"),IF(AND([9]PDI_ID__GRUPO_C_C_E!$BC36&lt;&gt;"",[9]PDI_ID__GRUPO_C_C_E!$BC36&lt;&gt;0),[9]PDI_ID__GRUPO_C_C_E!$BC36,""),IF($A38="TOTAL",SUM(INDIRECT("AG4:AG"&amp;ROW()-1)),""))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IF(AND($A38&lt;&gt;"",$A38&lt;&gt;"TOTAL"),IF(AND([9]PDI_ID__GRUPO_C_C_E!$BF36&lt;&gt;"",[9]PDI_ID__GRUPO_C_C_E!$BF36&lt;&gt;0),[9]PDI_ID__GRUPO_C_C_E!$BF36,""),IF($A38="TOTAL",SUM(INDIRECT("AI4:AI"&amp;ROW()-1)),""))</f>
        <v/>
      </c>
      <c r="AJ38" s="6" t="str">
        <f ca="1">IF(AND($A38&lt;&gt;"",$A38&lt;&gt;"TOTAL"),IF(AND([9]PDI_ID__GRUPO_C_C_E!$BH36&lt;&gt;"",[9]PDI_ID__GRUPO_C_C_E!$BH36&lt;&gt;0),[9]PDI_ID__GRUPO_C_C_E!$BH36,""),IF($A38="TOTAL",SUM(INDIRECT("AJ4:AJ"&amp;ROW()-1)),""))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IF(AND($A38&lt;&gt;"",$A38&lt;&gt;"TOTAL"),IF(AND([9]PDI_ID__GRUPO_C_C_E!$BK36&lt;&gt;"",[9]PDI_ID__GRUPO_C_C_E!$BK36&lt;&gt;0),[9]PDI_ID__GRUPO_C_C_E!$BK36,""),IF($A38="TOTAL",SUM(INDIRECT("AL4:AL"&amp;ROW()-1)),""))</f>
        <v/>
      </c>
      <c r="AM38" s="6" t="str">
        <f ca="1">IF(AND($A38&lt;&gt;"",$A38&lt;&gt;"TOTAL"),IF(AND([9]PDI_ID__GRUPO_C_C_E!$BM36&lt;&gt;"",[9]PDI_ID__GRUPO_C_C_E!$BM36&lt;&gt;0),[9]PDI_ID__GRUPO_C_C_E!$BM36,""),IF($A38="TOTAL",SUM(INDIRECT("AM4:AM"&amp;ROW()-1)),""))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IF(AND($A38&lt;&gt;"",$A38&lt;&gt;"TOTAL"),IF(AND([9]PDI_ID__GRUPO_C_C_E!$BP36&lt;&gt;"",[9]PDI_ID__GRUPO_C_C_E!$BP36&lt;&gt;0),[9]PDI_ID__GRUPO_C_C_E!$BP36,""),IF($A38="TOTAL",SUM(INDIRECT("AO4:AO"&amp;ROW()-1)),""))</f>
        <v/>
      </c>
      <c r="AP38" s="6" t="str">
        <f ca="1">IF(AND($A38&lt;&gt;"",$A38&lt;&gt;"TOTAL"),IF(AND([9]PDI_ID__GRUPO_C_C_E!$BR36&lt;&gt;"",[9]PDI_ID__GRUPO_C_C_E!$BR36&lt;&gt;0),[9]PDI_ID__GRUPO_C_C_E!$BR36,""),IF($A38="TOTAL",SUM(INDIRECT("AP4:AP"&amp;ROW()-1)),""))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IF(AND($A38&lt;&gt;"",$A38&lt;&gt;"TOTAL"),IF(AND([9]PDI_ID__GRUPO_C_C_E!$BU36&lt;&gt;"",[9]PDI_ID__GRUPO_C_C_E!$BU36&lt;&gt;0),[9]PDI_ID__GRUPO_C_C_E!$BU36,""),IF($A38="TOTAL",SUM(INDIRECT("AR4:AR"&amp;ROW()-1)),""))</f>
        <v/>
      </c>
      <c r="AS38" s="6" t="str">
        <f ca="1">IF(AND($A38&lt;&gt;"",$A38&lt;&gt;"TOTAL"),IF(AND([9]PDI_ID__GRUPO_C_C_E!$BW36&lt;&gt;"",[9]PDI_ID__GRUPO_C_C_E!$BW36&lt;&gt;0),[9]PDI_ID__GRUPO_C_C_E!$BW36,""),IF($A38="TOTAL",SUM(INDIRECT("AS4:AS"&amp;ROW()-1)),""))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IF(AND($A38&lt;&gt;"",$A38&lt;&gt;"TOTAL"),IF(AND([9]PDI_ID__GRUPO_C_C_E!$BZ36&lt;&gt;"",[9]PDI_ID__GRUPO_C_C_E!$BZ36&lt;&gt;0),[9]PDI_ID__GRUPO_C_C_E!$BZ36,""),IF($A38="TOTAL",SUM(INDIRECT("AU4:AU"&amp;ROW()-1)),""))</f>
        <v/>
      </c>
      <c r="AV38" s="6" t="str">
        <f ca="1">IF(AND($A38&lt;&gt;"",$A38&lt;&gt;"TOTAL"),IF(AND([9]PDI_ID__GRUPO_C_C_E!$CB36&lt;&gt;"",[9]PDI_ID__GRUPO_C_C_E!$CB36&lt;&gt;0),[9]PDI_ID__GRUPO_C_C_E!$CB36,""),IF($A38="TOTAL",SUM(INDIRECT("AV4:AV"&amp;ROW()-1)),""))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IF(AND($A38&lt;&gt;"",$A38&lt;&gt;"TOTAL"),IF(AND([9]PDI_ID__GRUPO_C_C_E!$CE36&lt;&gt;"",[9]PDI_ID__GRUPO_C_C_E!$CE36&lt;&gt;0),[9]PDI_ID__GRUPO_C_C_E!$CE36,""),IF($A38="TOTAL",SUM(INDIRECT("AX4:AX"&amp;ROW()-1)),""))</f>
        <v/>
      </c>
      <c r="AY38" s="6" t="str">
        <f ca="1">IF(AND($A38&lt;&gt;"",$A38&lt;&gt;"TOTAL"),IF(AND([9]PDI_ID__GRUPO_C_C_E!$CG36&lt;&gt;"",[9]PDI_ID__GRUPO_C_C_E!$CG36&lt;&gt;0),[9]PDI_ID__GRUPO_C_C_E!$CG36,""),IF($A38="TOTAL",SUM(INDIRECT("AY4:AY"&amp;ROW()-1)),""))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IF(AND($A38&lt;&gt;"",$A38&lt;&gt;"TOTAL"),IF(AND([9]PDI_ID__GRUPO_C_C_E!$CJ36&lt;&gt;"",[9]PDI_ID__GRUPO_C_C_E!$CJ36&lt;&gt;0),[9]PDI_ID__GRUPO_C_C_E!$CJ36,""),IF($A38="TOTAL",SUM(INDIRECT("BA4:BA"&amp;ROW()-1)),""))</f>
        <v/>
      </c>
      <c r="BB38" s="6" t="str">
        <f ca="1">IF(AND($A38&lt;&gt;"",$A38&lt;&gt;"TOTAL"),IF(AND([9]PDI_ID__GRUPO_C_C_E!$CL36&lt;&gt;"",[9]PDI_ID__GRUPO_C_C_E!$CL36&lt;&gt;0),[9]PDI_ID__GRUPO_C_C_E!$CL36,""),IF($A38="TOTAL",SUM(INDIRECT("BB4:BB"&amp;ROW()-1)),""))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IF(AND($A38&lt;&gt;"",$A38&lt;&gt;"TOTAL"),IF(AND([9]PDI_ID__GRUPO_C_C_E!$CO36&lt;&gt;"",[9]PDI_ID__GRUPO_C_C_E!$CO36&lt;&gt;0),[9]PDI_ID__GRUPO_C_C_E!$CO36,""),IF($A38="TOTAL",SUM(INDIRECT("BD4:BD"&amp;ROW()-1)),""))</f>
        <v/>
      </c>
      <c r="BE38" s="6" t="str">
        <f ca="1">IF(AND($A38&lt;&gt;"",$A38&lt;&gt;"TOTAL"),IF(AND([9]PDI_ID__GRUPO_C_C_E!$CQ36&lt;&gt;"",[9]PDI_ID__GRUPO_C_C_E!$CQ36&lt;&gt;0),[9]PDI_ID__GRUPO_C_C_E!$CQ36,""),IF($A38="TOTAL",SUM(INDIRECT("BE4:BE"&amp;ROW()-1)),""))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IF([9]PDI_ID__GRUPO_C_C_E!$B37&lt;&gt;"",[9]PDI_ID__GRUPO_C_C_E!$B37,IF(AND([9]PDI_ID__GRUPO_C_C_E!$B37="",[9]PDI_ID__GRUPO_C_C_E!$B38="",[9]PDI_ID__GRUPO_C_C_E!$B36=""),"","TOTAL"))</f>
        <v/>
      </c>
      <c r="B39" s="6" t="str">
        <f ca="1">IF(AND($A39&lt;&gt;"",$A39&lt;&gt;"TOTAL"),IF(AND([9]PDI_ID__GRUPO_C_C_E!$C37&lt;&gt;"",[9]PDI_ID__GRUPO_C_C_E!$C37&lt;&gt;0),[9]PDI_ID__GRUPO_C_C_E!$C37,""),IF($A39="TOTAL",SUM(INDIRECT("B4:B"&amp;ROW()-1)),""))</f>
        <v/>
      </c>
      <c r="C39" s="6" t="str">
        <f ca="1">IF(AND($A39&lt;&gt;"",$A39&lt;&gt;"TOTAL"),IF(AND([9]PDI_ID__GRUPO_C_C_E!$E37&lt;&gt;"",[9]PDI_ID__GRUPO_C_C_E!$E37&lt;&gt;0),[9]PDI_ID__GRUPO_C_C_E!$E37,""),IF($A39="TOTAL",SUM(INDIRECT("C4:C"&amp;ROW()-1)),""))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IF(AND($A39&lt;&gt;"",$A39&lt;&gt;"TOTAL"),IF(AND([9]PDI_ID__GRUPO_C_C_E!$H37&lt;&gt;"",[9]PDI_ID__GRUPO_C_C_E!$H37&lt;&gt;0),[9]PDI_ID__GRUPO_C_C_E!$H37,""),IF($A39="TOTAL",SUM(INDIRECT("E4:E"&amp;ROW()-1)),""))</f>
        <v/>
      </c>
      <c r="F39" s="6" t="str">
        <f ca="1">IF(AND($A39&lt;&gt;"",$A39&lt;&gt;"TOTAL"),IF(AND([9]PDI_ID__GRUPO_C_C_E!$J37&lt;&gt;"",[9]PDI_ID__GRUPO_C_C_E!$J37&lt;&gt;0),[9]PDI_ID__GRUPO_C_C_E!$J37,""),IF($A39="TOTAL",SUM(INDIRECT("F4:F"&amp;ROW()-1)),""))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IF(AND($A39&lt;&gt;"",$A39&lt;&gt;"TOTAL"),IF(AND([9]PDI_ID__GRUPO_C_C_E!$M37&lt;&gt;"",[9]PDI_ID__GRUPO_C_C_E!$M37&lt;&gt;0),[9]PDI_ID__GRUPO_C_C_E!$M37,""),IF($A39="TOTAL",SUM(INDIRECT("H4:H"&amp;ROW()-1)),""))</f>
        <v/>
      </c>
      <c r="I39" s="6" t="str">
        <f ca="1">IF(AND($A39&lt;&gt;"",$A39&lt;&gt;"TOTAL"),IF(AND([9]PDI_ID__GRUPO_C_C_E!$O37&lt;&gt;"",[9]PDI_ID__GRUPO_C_C_E!$O37&lt;&gt;0),[9]PDI_ID__GRUPO_C_C_E!$O37,""),IF($A39="TOTAL",SUM(INDIRECT("I4:I"&amp;ROW()-1)),""))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IF(AND($A39&lt;&gt;"",$A39&lt;&gt;"TOTAL"),IF(AND([9]PDI_ID__GRUPO_C_C_E!$R37&lt;&gt;"",[9]PDI_ID__GRUPO_C_C_E!$R37&lt;&gt;0),[9]PDI_ID__GRUPO_C_C_E!$R37,""),IF($A39="TOTAL",SUM(INDIRECT("K4:K"&amp;ROW()-1)),""))</f>
        <v/>
      </c>
      <c r="L39" s="6" t="str">
        <f ca="1">IF(AND($A39&lt;&gt;"",$A39&lt;&gt;"TOTAL"),IF(AND([9]PDI_ID__GRUPO_C_C_E!$T37&lt;&gt;"",[9]PDI_ID__GRUPO_C_C_E!$T37&lt;&gt;0),[9]PDI_ID__GRUPO_C_C_E!$T37,""),IF($A39="TOTAL",SUM(INDIRECT("L4:L"&amp;ROW()-1)),""))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IF(AND($A39&lt;&gt;"",$A39&lt;&gt;"TOTAL"),IF(AND([9]PDI_ID__GRUPO_C_C_E!$W37&lt;&gt;"",[9]PDI_ID__GRUPO_C_C_E!$W37&lt;&gt;0),[9]PDI_ID__GRUPO_C_C_E!$W37,""),IF($A39="TOTAL",SUM(INDIRECT("N4:N"&amp;ROW()-1)),""))</f>
        <v/>
      </c>
      <c r="O39" s="6" t="str">
        <f ca="1">IF(AND($A39&lt;&gt;"",$A39&lt;&gt;"TOTAL"),IF(AND([9]PDI_ID__GRUPO_C_C_E!$Y37&lt;&gt;"",[9]PDI_ID__GRUPO_C_C_E!$Y37&lt;&gt;0),[9]PDI_ID__GRUPO_C_C_E!$Y37,""),IF($A39="TOTAL",SUM(INDIRECT("O4:O"&amp;ROW()-1)),""))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IF(AND($A39&lt;&gt;"",$A39&lt;&gt;"TOTAL"),IF(AND([9]PDI_ID__GRUPO_C_C_E!$AB37&lt;&gt;"",[9]PDI_ID__GRUPO_C_C_E!$AB37&lt;&gt;0),[9]PDI_ID__GRUPO_C_C_E!$AB37,""),IF($A39="TOTAL",SUM(INDIRECT("Q4:Q"&amp;ROW()-1)),""))</f>
        <v/>
      </c>
      <c r="R39" s="6" t="str">
        <f ca="1">IF(AND($A39&lt;&gt;"",$A39&lt;&gt;"TOTAL"),IF(AND([9]PDI_ID__GRUPO_C_C_E!$AD37&lt;&gt;"",[9]PDI_ID__GRUPO_C_C_E!$AD37&lt;&gt;0),[9]PDI_ID__GRUPO_C_C_E!$AD37,""),IF($A39="TOTAL",SUM(INDIRECT("R4:R"&amp;ROW()-1)),""))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IF(AND($A39&lt;&gt;"",$A39&lt;&gt;"TOTAL"),IF(AND([9]PDI_ID__GRUPO_C_C_E!$AG37&lt;&gt;"",[9]PDI_ID__GRUPO_C_C_E!$AG37&lt;&gt;0),[9]PDI_ID__GRUPO_C_C_E!$AG37,""),IF($A39="TOTAL",SUM(INDIRECT("T4:T"&amp;ROW()-1)),""))</f>
        <v/>
      </c>
      <c r="U39" s="6" t="str">
        <f ca="1">IF(AND($A39&lt;&gt;"",$A39&lt;&gt;"TOTAL"),IF(AND([9]PDI_ID__GRUPO_C_C_E!$AI37&lt;&gt;"",[9]PDI_ID__GRUPO_C_C_E!$AI37&lt;&gt;0),[9]PDI_ID__GRUPO_C_C_E!$AI37,""),IF($A39="TOTAL",SUM(INDIRECT("U4:U"&amp;ROW()-1)),""))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IF(AND($A39&lt;&gt;"",$A39&lt;&gt;"TOTAL"),IF(AND([9]PDI_ID__GRUPO_C_C_E!$AL37&lt;&gt;"",[9]PDI_ID__GRUPO_C_C_E!$AL37&lt;&gt;0),[9]PDI_ID__GRUPO_C_C_E!$AL37,""),IF($A39="TOTAL",SUM(INDIRECT("W4:W"&amp;ROW()-1)),""))</f>
        <v/>
      </c>
      <c r="X39" s="6" t="str">
        <f ca="1">IF(AND($A39&lt;&gt;"",$A39&lt;&gt;"TOTAL"),IF(AND([9]PDI_ID__GRUPO_C_C_E!$AN37&lt;&gt;"",[9]PDI_ID__GRUPO_C_C_E!$AN37&lt;&gt;0),[9]PDI_ID__GRUPO_C_C_E!$AN37,""),IF($A39="TOTAL",SUM(INDIRECT("X4:X"&amp;ROW()-1)),""))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IF(AND($A39&lt;&gt;"",$A39&lt;&gt;"TOTAL"),IF(AND([9]PDI_ID__GRUPO_C_C_E!$AQ37&lt;&gt;"",[9]PDI_ID__GRUPO_C_C_E!$AQ37&lt;&gt;0),[9]PDI_ID__GRUPO_C_C_E!$AQ37,""),IF($A39="TOTAL",SUM(INDIRECT("Z4:Z"&amp;ROW()-1)),""))</f>
        <v/>
      </c>
      <c r="AA39" s="6" t="str">
        <f ca="1">IF(AND($A39&lt;&gt;"",$A39&lt;&gt;"TOTAL"),IF(AND([9]PDI_ID__GRUPO_C_C_E!$AS37&lt;&gt;"",[9]PDI_ID__GRUPO_C_C_E!$AS37&lt;&gt;0),[9]PDI_ID__GRUPO_C_C_E!$AS37,""),IF($A39="TOTAL",SUM(INDIRECT("AA4:AA"&amp;ROW()-1)),""))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IF(AND($A39&lt;&gt;"",$A39&lt;&gt;"TOTAL"),IF(AND([9]PDI_ID__GRUPO_C_C_E!$AV37&lt;&gt;"",[9]PDI_ID__GRUPO_C_C_E!$AV37&lt;&gt;0),[9]PDI_ID__GRUPO_C_C_E!$AV37,""),IF($A39="TOTAL",SUM(INDIRECT("AC4:AC"&amp;ROW()-1)),""))</f>
        <v/>
      </c>
      <c r="AD39" s="6" t="str">
        <f ca="1">IF(AND($A39&lt;&gt;"",$A39&lt;&gt;"TOTAL"),IF(AND([9]PDI_ID__GRUPO_C_C_E!$AX37&lt;&gt;"",[9]PDI_ID__GRUPO_C_C_E!$AX37&lt;&gt;0),[9]PDI_ID__GRUPO_C_C_E!$AX37,""),IF($A39="TOTAL",SUM(INDIRECT("AD4:AD"&amp;ROW()-1)),""))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IF(AND($A39&lt;&gt;"",$A39&lt;&gt;"TOTAL"),IF(AND([9]PDI_ID__GRUPO_C_C_E!$BA37&lt;&gt;"",[9]PDI_ID__GRUPO_C_C_E!$BA37&lt;&gt;0),[9]PDI_ID__GRUPO_C_C_E!$BA37,""),IF($A39="TOTAL",SUM(INDIRECT("AF4:AF"&amp;ROW()-1)),""))</f>
        <v/>
      </c>
      <c r="AG39" s="6" t="str">
        <f ca="1">IF(AND($A39&lt;&gt;"",$A39&lt;&gt;"TOTAL"),IF(AND([9]PDI_ID__GRUPO_C_C_E!$BC37&lt;&gt;"",[9]PDI_ID__GRUPO_C_C_E!$BC37&lt;&gt;0),[9]PDI_ID__GRUPO_C_C_E!$BC37,""),IF($A39="TOTAL",SUM(INDIRECT("AG4:AG"&amp;ROW()-1)),""))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IF(AND($A39&lt;&gt;"",$A39&lt;&gt;"TOTAL"),IF(AND([9]PDI_ID__GRUPO_C_C_E!$BF37&lt;&gt;"",[9]PDI_ID__GRUPO_C_C_E!$BF37&lt;&gt;0),[9]PDI_ID__GRUPO_C_C_E!$BF37,""),IF($A39="TOTAL",SUM(INDIRECT("AI4:AI"&amp;ROW()-1)),""))</f>
        <v/>
      </c>
      <c r="AJ39" s="6" t="str">
        <f ca="1">IF(AND($A39&lt;&gt;"",$A39&lt;&gt;"TOTAL"),IF(AND([9]PDI_ID__GRUPO_C_C_E!$BH37&lt;&gt;"",[9]PDI_ID__GRUPO_C_C_E!$BH37&lt;&gt;0),[9]PDI_ID__GRUPO_C_C_E!$BH37,""),IF($A39="TOTAL",SUM(INDIRECT("AJ4:AJ"&amp;ROW()-1)),""))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IF(AND($A39&lt;&gt;"",$A39&lt;&gt;"TOTAL"),IF(AND([9]PDI_ID__GRUPO_C_C_E!$BK37&lt;&gt;"",[9]PDI_ID__GRUPO_C_C_E!$BK37&lt;&gt;0),[9]PDI_ID__GRUPO_C_C_E!$BK37,""),IF($A39="TOTAL",SUM(INDIRECT("AL4:AL"&amp;ROW()-1)),""))</f>
        <v/>
      </c>
      <c r="AM39" s="6" t="str">
        <f ca="1">IF(AND($A39&lt;&gt;"",$A39&lt;&gt;"TOTAL"),IF(AND([9]PDI_ID__GRUPO_C_C_E!$BM37&lt;&gt;"",[9]PDI_ID__GRUPO_C_C_E!$BM37&lt;&gt;0),[9]PDI_ID__GRUPO_C_C_E!$BM37,""),IF($A39="TOTAL",SUM(INDIRECT("AM4:AM"&amp;ROW()-1)),""))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IF(AND($A39&lt;&gt;"",$A39&lt;&gt;"TOTAL"),IF(AND([9]PDI_ID__GRUPO_C_C_E!$BP37&lt;&gt;"",[9]PDI_ID__GRUPO_C_C_E!$BP37&lt;&gt;0),[9]PDI_ID__GRUPO_C_C_E!$BP37,""),IF($A39="TOTAL",SUM(INDIRECT("AO4:AO"&amp;ROW()-1)),""))</f>
        <v/>
      </c>
      <c r="AP39" s="6" t="str">
        <f ca="1">IF(AND($A39&lt;&gt;"",$A39&lt;&gt;"TOTAL"),IF(AND([9]PDI_ID__GRUPO_C_C_E!$BR37&lt;&gt;"",[9]PDI_ID__GRUPO_C_C_E!$BR37&lt;&gt;0),[9]PDI_ID__GRUPO_C_C_E!$BR37,""),IF($A39="TOTAL",SUM(INDIRECT("AP4:AP"&amp;ROW()-1)),""))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IF(AND($A39&lt;&gt;"",$A39&lt;&gt;"TOTAL"),IF(AND([9]PDI_ID__GRUPO_C_C_E!$BU37&lt;&gt;"",[9]PDI_ID__GRUPO_C_C_E!$BU37&lt;&gt;0),[9]PDI_ID__GRUPO_C_C_E!$BU37,""),IF($A39="TOTAL",SUM(INDIRECT("AR4:AR"&amp;ROW()-1)),""))</f>
        <v/>
      </c>
      <c r="AS39" s="6" t="str">
        <f ca="1">IF(AND($A39&lt;&gt;"",$A39&lt;&gt;"TOTAL"),IF(AND([9]PDI_ID__GRUPO_C_C_E!$BW37&lt;&gt;"",[9]PDI_ID__GRUPO_C_C_E!$BW37&lt;&gt;0),[9]PDI_ID__GRUPO_C_C_E!$BW37,""),IF($A39="TOTAL",SUM(INDIRECT("AS4:AS"&amp;ROW()-1)),""))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IF(AND($A39&lt;&gt;"",$A39&lt;&gt;"TOTAL"),IF(AND([9]PDI_ID__GRUPO_C_C_E!$BZ37&lt;&gt;"",[9]PDI_ID__GRUPO_C_C_E!$BZ37&lt;&gt;0),[9]PDI_ID__GRUPO_C_C_E!$BZ37,""),IF($A39="TOTAL",SUM(INDIRECT("AU4:AU"&amp;ROW()-1)),""))</f>
        <v/>
      </c>
      <c r="AV39" s="6" t="str">
        <f ca="1">IF(AND($A39&lt;&gt;"",$A39&lt;&gt;"TOTAL"),IF(AND([9]PDI_ID__GRUPO_C_C_E!$CB37&lt;&gt;"",[9]PDI_ID__GRUPO_C_C_E!$CB37&lt;&gt;0),[9]PDI_ID__GRUPO_C_C_E!$CB37,""),IF($A39="TOTAL",SUM(INDIRECT("AV4:AV"&amp;ROW()-1)),""))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IF(AND($A39&lt;&gt;"",$A39&lt;&gt;"TOTAL"),IF(AND([9]PDI_ID__GRUPO_C_C_E!$CE37&lt;&gt;"",[9]PDI_ID__GRUPO_C_C_E!$CE37&lt;&gt;0),[9]PDI_ID__GRUPO_C_C_E!$CE37,""),IF($A39="TOTAL",SUM(INDIRECT("AX4:AX"&amp;ROW()-1)),""))</f>
        <v/>
      </c>
      <c r="AY39" s="6" t="str">
        <f ca="1">IF(AND($A39&lt;&gt;"",$A39&lt;&gt;"TOTAL"),IF(AND([9]PDI_ID__GRUPO_C_C_E!$CG37&lt;&gt;"",[9]PDI_ID__GRUPO_C_C_E!$CG37&lt;&gt;0),[9]PDI_ID__GRUPO_C_C_E!$CG37,""),IF($A39="TOTAL",SUM(INDIRECT("AY4:AY"&amp;ROW()-1)),""))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IF(AND($A39&lt;&gt;"",$A39&lt;&gt;"TOTAL"),IF(AND([9]PDI_ID__GRUPO_C_C_E!$CJ37&lt;&gt;"",[9]PDI_ID__GRUPO_C_C_E!$CJ37&lt;&gt;0),[9]PDI_ID__GRUPO_C_C_E!$CJ37,""),IF($A39="TOTAL",SUM(INDIRECT("BA4:BA"&amp;ROW()-1)),""))</f>
        <v/>
      </c>
      <c r="BB39" s="6" t="str">
        <f ca="1">IF(AND($A39&lt;&gt;"",$A39&lt;&gt;"TOTAL"),IF(AND([9]PDI_ID__GRUPO_C_C_E!$CL37&lt;&gt;"",[9]PDI_ID__GRUPO_C_C_E!$CL37&lt;&gt;0),[9]PDI_ID__GRUPO_C_C_E!$CL37,""),IF($A39="TOTAL",SUM(INDIRECT("BB4:BB"&amp;ROW()-1)),""))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IF(AND($A39&lt;&gt;"",$A39&lt;&gt;"TOTAL"),IF(AND([9]PDI_ID__GRUPO_C_C_E!$CO37&lt;&gt;"",[9]PDI_ID__GRUPO_C_C_E!$CO37&lt;&gt;0),[9]PDI_ID__GRUPO_C_C_E!$CO37,""),IF($A39="TOTAL",SUM(INDIRECT("BD4:BD"&amp;ROW()-1)),""))</f>
        <v/>
      </c>
      <c r="BE39" s="6" t="str">
        <f ca="1">IF(AND($A39&lt;&gt;"",$A39&lt;&gt;"TOTAL"),IF(AND([9]PDI_ID__GRUPO_C_C_E!$CQ37&lt;&gt;"",[9]PDI_ID__GRUPO_C_C_E!$CQ37&lt;&gt;0),[9]PDI_ID__GRUPO_C_C_E!$CQ37,""),IF($A39="TOTAL",SUM(INDIRECT("BE4:BE"&amp;ROW()-1)),""))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IF([9]PDI_ID__GRUPO_C_C_E!$B38&lt;&gt;"",[9]PDI_ID__GRUPO_C_C_E!$B38,IF(AND([9]PDI_ID__GRUPO_C_C_E!$B38="",[9]PDI_ID__GRUPO_C_C_E!$B39="",[9]PDI_ID__GRUPO_C_C_E!$B37=""),"","TOTAL"))</f>
        <v/>
      </c>
      <c r="B40" s="6" t="str">
        <f ca="1">IF(AND($A40&lt;&gt;"",$A40&lt;&gt;"TOTAL"),IF(AND([9]PDI_ID__GRUPO_C_C_E!$C38&lt;&gt;"",[9]PDI_ID__GRUPO_C_C_E!$C38&lt;&gt;0),[9]PDI_ID__GRUPO_C_C_E!$C38,""),IF($A40="TOTAL",SUM(INDIRECT("B4:B"&amp;ROW()-1)),""))</f>
        <v/>
      </c>
      <c r="C40" s="6" t="str">
        <f ca="1">IF(AND($A40&lt;&gt;"",$A40&lt;&gt;"TOTAL"),IF(AND([9]PDI_ID__GRUPO_C_C_E!$E38&lt;&gt;"",[9]PDI_ID__GRUPO_C_C_E!$E38&lt;&gt;0),[9]PDI_ID__GRUPO_C_C_E!$E38,""),IF($A40="TOTAL",SUM(INDIRECT("C4:C"&amp;ROW()-1)),""))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IF(AND($A40&lt;&gt;"",$A40&lt;&gt;"TOTAL"),IF(AND([9]PDI_ID__GRUPO_C_C_E!$H38&lt;&gt;"",[9]PDI_ID__GRUPO_C_C_E!$H38&lt;&gt;0),[9]PDI_ID__GRUPO_C_C_E!$H38,""),IF($A40="TOTAL",SUM(INDIRECT("E4:E"&amp;ROW()-1)),""))</f>
        <v/>
      </c>
      <c r="F40" s="6" t="str">
        <f ca="1">IF(AND($A40&lt;&gt;"",$A40&lt;&gt;"TOTAL"),IF(AND([9]PDI_ID__GRUPO_C_C_E!$J38&lt;&gt;"",[9]PDI_ID__GRUPO_C_C_E!$J38&lt;&gt;0),[9]PDI_ID__GRUPO_C_C_E!$J38,""),IF($A40="TOTAL",SUM(INDIRECT("F4:F"&amp;ROW()-1)),""))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IF(AND($A40&lt;&gt;"",$A40&lt;&gt;"TOTAL"),IF(AND([9]PDI_ID__GRUPO_C_C_E!$M38&lt;&gt;"",[9]PDI_ID__GRUPO_C_C_E!$M38&lt;&gt;0),[9]PDI_ID__GRUPO_C_C_E!$M38,""),IF($A40="TOTAL",SUM(INDIRECT("H4:H"&amp;ROW()-1)),""))</f>
        <v/>
      </c>
      <c r="I40" s="6" t="str">
        <f ca="1">IF(AND($A40&lt;&gt;"",$A40&lt;&gt;"TOTAL"),IF(AND([9]PDI_ID__GRUPO_C_C_E!$O38&lt;&gt;"",[9]PDI_ID__GRUPO_C_C_E!$O38&lt;&gt;0),[9]PDI_ID__GRUPO_C_C_E!$O38,""),IF($A40="TOTAL",SUM(INDIRECT("I4:I"&amp;ROW()-1)),""))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IF(AND($A40&lt;&gt;"",$A40&lt;&gt;"TOTAL"),IF(AND([9]PDI_ID__GRUPO_C_C_E!$R38&lt;&gt;"",[9]PDI_ID__GRUPO_C_C_E!$R38&lt;&gt;0),[9]PDI_ID__GRUPO_C_C_E!$R38,""),IF($A40="TOTAL",SUM(INDIRECT("K4:K"&amp;ROW()-1)),""))</f>
        <v/>
      </c>
      <c r="L40" s="6" t="str">
        <f ca="1">IF(AND($A40&lt;&gt;"",$A40&lt;&gt;"TOTAL"),IF(AND([9]PDI_ID__GRUPO_C_C_E!$T38&lt;&gt;"",[9]PDI_ID__GRUPO_C_C_E!$T38&lt;&gt;0),[9]PDI_ID__GRUPO_C_C_E!$T38,""),IF($A40="TOTAL",SUM(INDIRECT("L4:L"&amp;ROW()-1)),""))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IF(AND($A40&lt;&gt;"",$A40&lt;&gt;"TOTAL"),IF(AND([9]PDI_ID__GRUPO_C_C_E!$W38&lt;&gt;"",[9]PDI_ID__GRUPO_C_C_E!$W38&lt;&gt;0),[9]PDI_ID__GRUPO_C_C_E!$W38,""),IF($A40="TOTAL",SUM(INDIRECT("N4:N"&amp;ROW()-1)),""))</f>
        <v/>
      </c>
      <c r="O40" s="6" t="str">
        <f ca="1">IF(AND($A40&lt;&gt;"",$A40&lt;&gt;"TOTAL"),IF(AND([9]PDI_ID__GRUPO_C_C_E!$Y38&lt;&gt;"",[9]PDI_ID__GRUPO_C_C_E!$Y38&lt;&gt;0),[9]PDI_ID__GRUPO_C_C_E!$Y38,""),IF($A40="TOTAL",SUM(INDIRECT("O4:O"&amp;ROW()-1)),""))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IF(AND($A40&lt;&gt;"",$A40&lt;&gt;"TOTAL"),IF(AND([9]PDI_ID__GRUPO_C_C_E!$AB38&lt;&gt;"",[9]PDI_ID__GRUPO_C_C_E!$AB38&lt;&gt;0),[9]PDI_ID__GRUPO_C_C_E!$AB38,""),IF($A40="TOTAL",SUM(INDIRECT("Q4:Q"&amp;ROW()-1)),""))</f>
        <v/>
      </c>
      <c r="R40" s="6" t="str">
        <f ca="1">IF(AND($A40&lt;&gt;"",$A40&lt;&gt;"TOTAL"),IF(AND([9]PDI_ID__GRUPO_C_C_E!$AD38&lt;&gt;"",[9]PDI_ID__GRUPO_C_C_E!$AD38&lt;&gt;0),[9]PDI_ID__GRUPO_C_C_E!$AD38,""),IF($A40="TOTAL",SUM(INDIRECT("R4:R"&amp;ROW()-1)),""))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IF(AND($A40&lt;&gt;"",$A40&lt;&gt;"TOTAL"),IF(AND([9]PDI_ID__GRUPO_C_C_E!$AG38&lt;&gt;"",[9]PDI_ID__GRUPO_C_C_E!$AG38&lt;&gt;0),[9]PDI_ID__GRUPO_C_C_E!$AG38,""),IF($A40="TOTAL",SUM(INDIRECT("T4:T"&amp;ROW()-1)),""))</f>
        <v/>
      </c>
      <c r="U40" s="6" t="str">
        <f ca="1">IF(AND($A40&lt;&gt;"",$A40&lt;&gt;"TOTAL"),IF(AND([9]PDI_ID__GRUPO_C_C_E!$AI38&lt;&gt;"",[9]PDI_ID__GRUPO_C_C_E!$AI38&lt;&gt;0),[9]PDI_ID__GRUPO_C_C_E!$AI38,""),IF($A40="TOTAL",SUM(INDIRECT("U4:U"&amp;ROW()-1)),""))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IF(AND($A40&lt;&gt;"",$A40&lt;&gt;"TOTAL"),IF(AND([9]PDI_ID__GRUPO_C_C_E!$AL38&lt;&gt;"",[9]PDI_ID__GRUPO_C_C_E!$AL38&lt;&gt;0),[9]PDI_ID__GRUPO_C_C_E!$AL38,""),IF($A40="TOTAL",SUM(INDIRECT("W4:W"&amp;ROW()-1)),""))</f>
        <v/>
      </c>
      <c r="X40" s="6" t="str">
        <f ca="1">IF(AND($A40&lt;&gt;"",$A40&lt;&gt;"TOTAL"),IF(AND([9]PDI_ID__GRUPO_C_C_E!$AN38&lt;&gt;"",[9]PDI_ID__GRUPO_C_C_E!$AN38&lt;&gt;0),[9]PDI_ID__GRUPO_C_C_E!$AN38,""),IF($A40="TOTAL",SUM(INDIRECT("X4:X"&amp;ROW()-1)),""))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IF(AND($A40&lt;&gt;"",$A40&lt;&gt;"TOTAL"),IF(AND([9]PDI_ID__GRUPO_C_C_E!$AQ38&lt;&gt;"",[9]PDI_ID__GRUPO_C_C_E!$AQ38&lt;&gt;0),[9]PDI_ID__GRUPO_C_C_E!$AQ38,""),IF($A40="TOTAL",SUM(INDIRECT("Z4:Z"&amp;ROW()-1)),""))</f>
        <v/>
      </c>
      <c r="AA40" s="6" t="str">
        <f ca="1">IF(AND($A40&lt;&gt;"",$A40&lt;&gt;"TOTAL"),IF(AND([9]PDI_ID__GRUPO_C_C_E!$AS38&lt;&gt;"",[9]PDI_ID__GRUPO_C_C_E!$AS38&lt;&gt;0),[9]PDI_ID__GRUPO_C_C_E!$AS38,""),IF($A40="TOTAL",SUM(INDIRECT("AA4:AA"&amp;ROW()-1)),""))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IF(AND($A40&lt;&gt;"",$A40&lt;&gt;"TOTAL"),IF(AND([9]PDI_ID__GRUPO_C_C_E!$AV38&lt;&gt;"",[9]PDI_ID__GRUPO_C_C_E!$AV38&lt;&gt;0),[9]PDI_ID__GRUPO_C_C_E!$AV38,""),IF($A40="TOTAL",SUM(INDIRECT("AC4:AC"&amp;ROW()-1)),""))</f>
        <v/>
      </c>
      <c r="AD40" s="6" t="str">
        <f ca="1">IF(AND($A40&lt;&gt;"",$A40&lt;&gt;"TOTAL"),IF(AND([9]PDI_ID__GRUPO_C_C_E!$AX38&lt;&gt;"",[9]PDI_ID__GRUPO_C_C_E!$AX38&lt;&gt;0),[9]PDI_ID__GRUPO_C_C_E!$AX38,""),IF($A40="TOTAL",SUM(INDIRECT("AD4:AD"&amp;ROW()-1)),""))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IF(AND($A40&lt;&gt;"",$A40&lt;&gt;"TOTAL"),IF(AND([9]PDI_ID__GRUPO_C_C_E!$BA38&lt;&gt;"",[9]PDI_ID__GRUPO_C_C_E!$BA38&lt;&gt;0),[9]PDI_ID__GRUPO_C_C_E!$BA38,""),IF($A40="TOTAL",SUM(INDIRECT("AF4:AF"&amp;ROW()-1)),""))</f>
        <v/>
      </c>
      <c r="AG40" s="6" t="str">
        <f ca="1">IF(AND($A40&lt;&gt;"",$A40&lt;&gt;"TOTAL"),IF(AND([9]PDI_ID__GRUPO_C_C_E!$BC38&lt;&gt;"",[9]PDI_ID__GRUPO_C_C_E!$BC38&lt;&gt;0),[9]PDI_ID__GRUPO_C_C_E!$BC38,""),IF($A40="TOTAL",SUM(INDIRECT("AG4:AG"&amp;ROW()-1)),""))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IF(AND($A40&lt;&gt;"",$A40&lt;&gt;"TOTAL"),IF(AND([9]PDI_ID__GRUPO_C_C_E!$BF38&lt;&gt;"",[9]PDI_ID__GRUPO_C_C_E!$BF38&lt;&gt;0),[9]PDI_ID__GRUPO_C_C_E!$BF38,""),IF($A40="TOTAL",SUM(INDIRECT("AI4:AI"&amp;ROW()-1)),""))</f>
        <v/>
      </c>
      <c r="AJ40" s="6" t="str">
        <f ca="1">IF(AND($A40&lt;&gt;"",$A40&lt;&gt;"TOTAL"),IF(AND([9]PDI_ID__GRUPO_C_C_E!$BH38&lt;&gt;"",[9]PDI_ID__GRUPO_C_C_E!$BH38&lt;&gt;0),[9]PDI_ID__GRUPO_C_C_E!$BH38,""),IF($A40="TOTAL",SUM(INDIRECT("AJ4:AJ"&amp;ROW()-1)),""))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IF(AND($A40&lt;&gt;"",$A40&lt;&gt;"TOTAL"),IF(AND([9]PDI_ID__GRUPO_C_C_E!$BK38&lt;&gt;"",[9]PDI_ID__GRUPO_C_C_E!$BK38&lt;&gt;0),[9]PDI_ID__GRUPO_C_C_E!$BK38,""),IF($A40="TOTAL",SUM(INDIRECT("AL4:AL"&amp;ROW()-1)),""))</f>
        <v/>
      </c>
      <c r="AM40" s="6" t="str">
        <f ca="1">IF(AND($A40&lt;&gt;"",$A40&lt;&gt;"TOTAL"),IF(AND([9]PDI_ID__GRUPO_C_C_E!$BM38&lt;&gt;"",[9]PDI_ID__GRUPO_C_C_E!$BM38&lt;&gt;0),[9]PDI_ID__GRUPO_C_C_E!$BM38,""),IF($A40="TOTAL",SUM(INDIRECT("AM4:AM"&amp;ROW()-1)),""))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IF(AND($A40&lt;&gt;"",$A40&lt;&gt;"TOTAL"),IF(AND([9]PDI_ID__GRUPO_C_C_E!$BP38&lt;&gt;"",[9]PDI_ID__GRUPO_C_C_E!$BP38&lt;&gt;0),[9]PDI_ID__GRUPO_C_C_E!$BP38,""),IF($A40="TOTAL",SUM(INDIRECT("AO4:AO"&amp;ROW()-1)),""))</f>
        <v/>
      </c>
      <c r="AP40" s="6" t="str">
        <f ca="1">IF(AND($A40&lt;&gt;"",$A40&lt;&gt;"TOTAL"),IF(AND([9]PDI_ID__GRUPO_C_C_E!$BR38&lt;&gt;"",[9]PDI_ID__GRUPO_C_C_E!$BR38&lt;&gt;0),[9]PDI_ID__GRUPO_C_C_E!$BR38,""),IF($A40="TOTAL",SUM(INDIRECT("AP4:AP"&amp;ROW()-1)),""))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IF(AND($A40&lt;&gt;"",$A40&lt;&gt;"TOTAL"),IF(AND([9]PDI_ID__GRUPO_C_C_E!$BU38&lt;&gt;"",[9]PDI_ID__GRUPO_C_C_E!$BU38&lt;&gt;0),[9]PDI_ID__GRUPO_C_C_E!$BU38,""),IF($A40="TOTAL",SUM(INDIRECT("AR4:AR"&amp;ROW()-1)),""))</f>
        <v/>
      </c>
      <c r="AS40" s="6" t="str">
        <f ca="1">IF(AND($A40&lt;&gt;"",$A40&lt;&gt;"TOTAL"),IF(AND([9]PDI_ID__GRUPO_C_C_E!$BW38&lt;&gt;"",[9]PDI_ID__GRUPO_C_C_E!$BW38&lt;&gt;0),[9]PDI_ID__GRUPO_C_C_E!$BW38,""),IF($A40="TOTAL",SUM(INDIRECT("AS4:AS"&amp;ROW()-1)),""))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IF(AND($A40&lt;&gt;"",$A40&lt;&gt;"TOTAL"),IF(AND([9]PDI_ID__GRUPO_C_C_E!$BZ38&lt;&gt;"",[9]PDI_ID__GRUPO_C_C_E!$BZ38&lt;&gt;0),[9]PDI_ID__GRUPO_C_C_E!$BZ38,""),IF($A40="TOTAL",SUM(INDIRECT("AU4:AU"&amp;ROW()-1)),""))</f>
        <v/>
      </c>
      <c r="AV40" s="6" t="str">
        <f ca="1">IF(AND($A40&lt;&gt;"",$A40&lt;&gt;"TOTAL"),IF(AND([9]PDI_ID__GRUPO_C_C_E!$CB38&lt;&gt;"",[9]PDI_ID__GRUPO_C_C_E!$CB38&lt;&gt;0),[9]PDI_ID__GRUPO_C_C_E!$CB38,""),IF($A40="TOTAL",SUM(INDIRECT("AV4:AV"&amp;ROW()-1)),""))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IF(AND($A40&lt;&gt;"",$A40&lt;&gt;"TOTAL"),IF(AND([9]PDI_ID__GRUPO_C_C_E!$CE38&lt;&gt;"",[9]PDI_ID__GRUPO_C_C_E!$CE38&lt;&gt;0),[9]PDI_ID__GRUPO_C_C_E!$CE38,""),IF($A40="TOTAL",SUM(INDIRECT("AX4:AX"&amp;ROW()-1)),""))</f>
        <v/>
      </c>
      <c r="AY40" s="6" t="str">
        <f ca="1">IF(AND($A40&lt;&gt;"",$A40&lt;&gt;"TOTAL"),IF(AND([9]PDI_ID__GRUPO_C_C_E!$CG38&lt;&gt;"",[9]PDI_ID__GRUPO_C_C_E!$CG38&lt;&gt;0),[9]PDI_ID__GRUPO_C_C_E!$CG38,""),IF($A40="TOTAL",SUM(INDIRECT("AY4:AY"&amp;ROW()-1)),""))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IF(AND($A40&lt;&gt;"",$A40&lt;&gt;"TOTAL"),IF(AND([9]PDI_ID__GRUPO_C_C_E!$CJ38&lt;&gt;"",[9]PDI_ID__GRUPO_C_C_E!$CJ38&lt;&gt;0),[9]PDI_ID__GRUPO_C_C_E!$CJ38,""),IF($A40="TOTAL",SUM(INDIRECT("BA4:BA"&amp;ROW()-1)),""))</f>
        <v/>
      </c>
      <c r="BB40" s="6" t="str">
        <f ca="1">IF(AND($A40&lt;&gt;"",$A40&lt;&gt;"TOTAL"),IF(AND([9]PDI_ID__GRUPO_C_C_E!$CL38&lt;&gt;"",[9]PDI_ID__GRUPO_C_C_E!$CL38&lt;&gt;0),[9]PDI_ID__GRUPO_C_C_E!$CL38,""),IF($A40="TOTAL",SUM(INDIRECT("BB4:BB"&amp;ROW()-1)),""))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IF(AND($A40&lt;&gt;"",$A40&lt;&gt;"TOTAL"),IF(AND([9]PDI_ID__GRUPO_C_C_E!$CO38&lt;&gt;"",[9]PDI_ID__GRUPO_C_C_E!$CO38&lt;&gt;0),[9]PDI_ID__GRUPO_C_C_E!$CO38,""),IF($A40="TOTAL",SUM(INDIRECT("BD4:BD"&amp;ROW()-1)),""))</f>
        <v/>
      </c>
      <c r="BE40" s="6" t="str">
        <f ca="1">IF(AND($A40&lt;&gt;"",$A40&lt;&gt;"TOTAL"),IF(AND([9]PDI_ID__GRUPO_C_C_E!$CQ38&lt;&gt;"",[9]PDI_ID__GRUPO_C_C_E!$CQ38&lt;&gt;0),[9]PDI_ID__GRUPO_C_C_E!$CQ38,""),IF($A40="TOTAL",SUM(INDIRECT("BE4:BE"&amp;ROW()-1)),""))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IF([9]PDI_ID__GRUPO_C_C_E!$B39&lt;&gt;"",[9]PDI_ID__GRUPO_C_C_E!$B39,IF(AND([9]PDI_ID__GRUPO_C_C_E!$B39="",[9]PDI_ID__GRUPO_C_C_E!$B40="",[9]PDI_ID__GRUPO_C_C_E!$B38=""),"","TOTAL"))</f>
        <v/>
      </c>
      <c r="B41" s="6" t="str">
        <f ca="1">IF(AND($A41&lt;&gt;"",$A41&lt;&gt;"TOTAL"),IF(AND([9]PDI_ID__GRUPO_C_C_E!$C39&lt;&gt;"",[9]PDI_ID__GRUPO_C_C_E!$C39&lt;&gt;0),[9]PDI_ID__GRUPO_C_C_E!$C39,""),IF($A41="TOTAL",SUM(INDIRECT("B4:B"&amp;ROW()-1)),""))</f>
        <v/>
      </c>
      <c r="C41" s="6" t="str">
        <f ca="1">IF(AND($A41&lt;&gt;"",$A41&lt;&gt;"TOTAL"),IF(AND([9]PDI_ID__GRUPO_C_C_E!$E39&lt;&gt;"",[9]PDI_ID__GRUPO_C_C_E!$E39&lt;&gt;0),[9]PDI_ID__GRUPO_C_C_E!$E39,""),IF($A41="TOTAL",SUM(INDIRECT("C4:C"&amp;ROW()-1)),""))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IF(AND($A41&lt;&gt;"",$A41&lt;&gt;"TOTAL"),IF(AND([9]PDI_ID__GRUPO_C_C_E!$H39&lt;&gt;"",[9]PDI_ID__GRUPO_C_C_E!$H39&lt;&gt;0),[9]PDI_ID__GRUPO_C_C_E!$H39,""),IF($A41="TOTAL",SUM(INDIRECT("E4:E"&amp;ROW()-1)),""))</f>
        <v/>
      </c>
      <c r="F41" s="6" t="str">
        <f ca="1">IF(AND($A41&lt;&gt;"",$A41&lt;&gt;"TOTAL"),IF(AND([9]PDI_ID__GRUPO_C_C_E!$J39&lt;&gt;"",[9]PDI_ID__GRUPO_C_C_E!$J39&lt;&gt;0),[9]PDI_ID__GRUPO_C_C_E!$J39,""),IF($A41="TOTAL",SUM(INDIRECT("F4:F"&amp;ROW()-1)),""))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IF(AND($A41&lt;&gt;"",$A41&lt;&gt;"TOTAL"),IF(AND([9]PDI_ID__GRUPO_C_C_E!$M39&lt;&gt;"",[9]PDI_ID__GRUPO_C_C_E!$M39&lt;&gt;0),[9]PDI_ID__GRUPO_C_C_E!$M39,""),IF($A41="TOTAL",SUM(INDIRECT("H4:H"&amp;ROW()-1)),""))</f>
        <v/>
      </c>
      <c r="I41" s="6" t="str">
        <f ca="1">IF(AND($A41&lt;&gt;"",$A41&lt;&gt;"TOTAL"),IF(AND([9]PDI_ID__GRUPO_C_C_E!$O39&lt;&gt;"",[9]PDI_ID__GRUPO_C_C_E!$O39&lt;&gt;0),[9]PDI_ID__GRUPO_C_C_E!$O39,""),IF($A41="TOTAL",SUM(INDIRECT("I4:I"&amp;ROW()-1)),""))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IF(AND($A41&lt;&gt;"",$A41&lt;&gt;"TOTAL"),IF(AND([9]PDI_ID__GRUPO_C_C_E!$R39&lt;&gt;"",[9]PDI_ID__GRUPO_C_C_E!$R39&lt;&gt;0),[9]PDI_ID__GRUPO_C_C_E!$R39,""),IF($A41="TOTAL",SUM(INDIRECT("K4:K"&amp;ROW()-1)),""))</f>
        <v/>
      </c>
      <c r="L41" s="6" t="str">
        <f ca="1">IF(AND($A41&lt;&gt;"",$A41&lt;&gt;"TOTAL"),IF(AND([9]PDI_ID__GRUPO_C_C_E!$T39&lt;&gt;"",[9]PDI_ID__GRUPO_C_C_E!$T39&lt;&gt;0),[9]PDI_ID__GRUPO_C_C_E!$T39,""),IF($A41="TOTAL",SUM(INDIRECT("L4:L"&amp;ROW()-1)),""))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IF(AND($A41&lt;&gt;"",$A41&lt;&gt;"TOTAL"),IF(AND([9]PDI_ID__GRUPO_C_C_E!$W39&lt;&gt;"",[9]PDI_ID__GRUPO_C_C_E!$W39&lt;&gt;0),[9]PDI_ID__GRUPO_C_C_E!$W39,""),IF($A41="TOTAL",SUM(INDIRECT("N4:N"&amp;ROW()-1)),""))</f>
        <v/>
      </c>
      <c r="O41" s="6" t="str">
        <f ca="1">IF(AND($A41&lt;&gt;"",$A41&lt;&gt;"TOTAL"),IF(AND([9]PDI_ID__GRUPO_C_C_E!$Y39&lt;&gt;"",[9]PDI_ID__GRUPO_C_C_E!$Y39&lt;&gt;0),[9]PDI_ID__GRUPO_C_C_E!$Y39,""),IF($A41="TOTAL",SUM(INDIRECT("O4:O"&amp;ROW()-1)),""))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IF(AND($A41&lt;&gt;"",$A41&lt;&gt;"TOTAL"),IF(AND([9]PDI_ID__GRUPO_C_C_E!$AB39&lt;&gt;"",[9]PDI_ID__GRUPO_C_C_E!$AB39&lt;&gt;0),[9]PDI_ID__GRUPO_C_C_E!$AB39,""),IF($A41="TOTAL",SUM(INDIRECT("Q4:Q"&amp;ROW()-1)),""))</f>
        <v/>
      </c>
      <c r="R41" s="6" t="str">
        <f ca="1">IF(AND($A41&lt;&gt;"",$A41&lt;&gt;"TOTAL"),IF(AND([9]PDI_ID__GRUPO_C_C_E!$AD39&lt;&gt;"",[9]PDI_ID__GRUPO_C_C_E!$AD39&lt;&gt;0),[9]PDI_ID__GRUPO_C_C_E!$AD39,""),IF($A41="TOTAL",SUM(INDIRECT("R4:R"&amp;ROW()-1)),""))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IF(AND($A41&lt;&gt;"",$A41&lt;&gt;"TOTAL"),IF(AND([9]PDI_ID__GRUPO_C_C_E!$AG39&lt;&gt;"",[9]PDI_ID__GRUPO_C_C_E!$AG39&lt;&gt;0),[9]PDI_ID__GRUPO_C_C_E!$AG39,""),IF($A41="TOTAL",SUM(INDIRECT("T4:T"&amp;ROW()-1)),""))</f>
        <v/>
      </c>
      <c r="U41" s="6" t="str">
        <f ca="1">IF(AND($A41&lt;&gt;"",$A41&lt;&gt;"TOTAL"),IF(AND([9]PDI_ID__GRUPO_C_C_E!$AI39&lt;&gt;"",[9]PDI_ID__GRUPO_C_C_E!$AI39&lt;&gt;0),[9]PDI_ID__GRUPO_C_C_E!$AI39,""),IF($A41="TOTAL",SUM(INDIRECT("U4:U"&amp;ROW()-1)),""))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IF(AND($A41&lt;&gt;"",$A41&lt;&gt;"TOTAL"),IF(AND([9]PDI_ID__GRUPO_C_C_E!$AL39&lt;&gt;"",[9]PDI_ID__GRUPO_C_C_E!$AL39&lt;&gt;0),[9]PDI_ID__GRUPO_C_C_E!$AL39,""),IF($A41="TOTAL",SUM(INDIRECT("W4:W"&amp;ROW()-1)),""))</f>
        <v/>
      </c>
      <c r="X41" s="6" t="str">
        <f ca="1">IF(AND($A41&lt;&gt;"",$A41&lt;&gt;"TOTAL"),IF(AND([9]PDI_ID__GRUPO_C_C_E!$AN39&lt;&gt;"",[9]PDI_ID__GRUPO_C_C_E!$AN39&lt;&gt;0),[9]PDI_ID__GRUPO_C_C_E!$AN39,""),IF($A41="TOTAL",SUM(INDIRECT("X4:X"&amp;ROW()-1)),""))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IF(AND($A41&lt;&gt;"",$A41&lt;&gt;"TOTAL"),IF(AND([9]PDI_ID__GRUPO_C_C_E!$AQ39&lt;&gt;"",[9]PDI_ID__GRUPO_C_C_E!$AQ39&lt;&gt;0),[9]PDI_ID__GRUPO_C_C_E!$AQ39,""),IF($A41="TOTAL",SUM(INDIRECT("Z4:Z"&amp;ROW()-1)),""))</f>
        <v/>
      </c>
      <c r="AA41" s="6" t="str">
        <f ca="1">IF(AND($A41&lt;&gt;"",$A41&lt;&gt;"TOTAL"),IF(AND([9]PDI_ID__GRUPO_C_C_E!$AS39&lt;&gt;"",[9]PDI_ID__GRUPO_C_C_E!$AS39&lt;&gt;0),[9]PDI_ID__GRUPO_C_C_E!$AS39,""),IF($A41="TOTAL",SUM(INDIRECT("AA4:AA"&amp;ROW()-1)),""))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IF(AND($A41&lt;&gt;"",$A41&lt;&gt;"TOTAL"),IF(AND([9]PDI_ID__GRUPO_C_C_E!$AV39&lt;&gt;"",[9]PDI_ID__GRUPO_C_C_E!$AV39&lt;&gt;0),[9]PDI_ID__GRUPO_C_C_E!$AV39,""),IF($A41="TOTAL",SUM(INDIRECT("AC4:AC"&amp;ROW()-1)),""))</f>
        <v/>
      </c>
      <c r="AD41" s="6" t="str">
        <f ca="1">IF(AND($A41&lt;&gt;"",$A41&lt;&gt;"TOTAL"),IF(AND([9]PDI_ID__GRUPO_C_C_E!$AX39&lt;&gt;"",[9]PDI_ID__GRUPO_C_C_E!$AX39&lt;&gt;0),[9]PDI_ID__GRUPO_C_C_E!$AX39,""),IF($A41="TOTAL",SUM(INDIRECT("AD4:AD"&amp;ROW()-1)),""))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IF(AND($A41&lt;&gt;"",$A41&lt;&gt;"TOTAL"),IF(AND([9]PDI_ID__GRUPO_C_C_E!$BA39&lt;&gt;"",[9]PDI_ID__GRUPO_C_C_E!$BA39&lt;&gt;0),[9]PDI_ID__GRUPO_C_C_E!$BA39,""),IF($A41="TOTAL",SUM(INDIRECT("AF4:AF"&amp;ROW()-1)),""))</f>
        <v/>
      </c>
      <c r="AG41" s="6" t="str">
        <f ca="1">IF(AND($A41&lt;&gt;"",$A41&lt;&gt;"TOTAL"),IF(AND([9]PDI_ID__GRUPO_C_C_E!$BC39&lt;&gt;"",[9]PDI_ID__GRUPO_C_C_E!$BC39&lt;&gt;0),[9]PDI_ID__GRUPO_C_C_E!$BC39,""),IF($A41="TOTAL",SUM(INDIRECT("AG4:AG"&amp;ROW()-1)),""))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IF(AND($A41&lt;&gt;"",$A41&lt;&gt;"TOTAL"),IF(AND([9]PDI_ID__GRUPO_C_C_E!$BF39&lt;&gt;"",[9]PDI_ID__GRUPO_C_C_E!$BF39&lt;&gt;0),[9]PDI_ID__GRUPO_C_C_E!$BF39,""),IF($A41="TOTAL",SUM(INDIRECT("AI4:AI"&amp;ROW()-1)),""))</f>
        <v/>
      </c>
      <c r="AJ41" s="6" t="str">
        <f ca="1">IF(AND($A41&lt;&gt;"",$A41&lt;&gt;"TOTAL"),IF(AND([9]PDI_ID__GRUPO_C_C_E!$BH39&lt;&gt;"",[9]PDI_ID__GRUPO_C_C_E!$BH39&lt;&gt;0),[9]PDI_ID__GRUPO_C_C_E!$BH39,""),IF($A41="TOTAL",SUM(INDIRECT("AJ4:AJ"&amp;ROW()-1)),""))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IF(AND($A41&lt;&gt;"",$A41&lt;&gt;"TOTAL"),IF(AND([9]PDI_ID__GRUPO_C_C_E!$BK39&lt;&gt;"",[9]PDI_ID__GRUPO_C_C_E!$BK39&lt;&gt;0),[9]PDI_ID__GRUPO_C_C_E!$BK39,""),IF($A41="TOTAL",SUM(INDIRECT("AL4:AL"&amp;ROW()-1)),""))</f>
        <v/>
      </c>
      <c r="AM41" s="6" t="str">
        <f ca="1">IF(AND($A41&lt;&gt;"",$A41&lt;&gt;"TOTAL"),IF(AND([9]PDI_ID__GRUPO_C_C_E!$BM39&lt;&gt;"",[9]PDI_ID__GRUPO_C_C_E!$BM39&lt;&gt;0),[9]PDI_ID__GRUPO_C_C_E!$BM39,""),IF($A41="TOTAL",SUM(INDIRECT("AM4:AM"&amp;ROW()-1)),""))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IF(AND($A41&lt;&gt;"",$A41&lt;&gt;"TOTAL"),IF(AND([9]PDI_ID__GRUPO_C_C_E!$BP39&lt;&gt;"",[9]PDI_ID__GRUPO_C_C_E!$BP39&lt;&gt;0),[9]PDI_ID__GRUPO_C_C_E!$BP39,""),IF($A41="TOTAL",SUM(INDIRECT("AO4:AO"&amp;ROW()-1)),""))</f>
        <v/>
      </c>
      <c r="AP41" s="6" t="str">
        <f ca="1">IF(AND($A41&lt;&gt;"",$A41&lt;&gt;"TOTAL"),IF(AND([9]PDI_ID__GRUPO_C_C_E!$BR39&lt;&gt;"",[9]PDI_ID__GRUPO_C_C_E!$BR39&lt;&gt;0),[9]PDI_ID__GRUPO_C_C_E!$BR39,""),IF($A41="TOTAL",SUM(INDIRECT("AP4:AP"&amp;ROW()-1)),""))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IF(AND($A41&lt;&gt;"",$A41&lt;&gt;"TOTAL"),IF(AND([9]PDI_ID__GRUPO_C_C_E!$BU39&lt;&gt;"",[9]PDI_ID__GRUPO_C_C_E!$BU39&lt;&gt;0),[9]PDI_ID__GRUPO_C_C_E!$BU39,""),IF($A41="TOTAL",SUM(INDIRECT("AR4:AR"&amp;ROW()-1)),""))</f>
        <v/>
      </c>
      <c r="AS41" s="6" t="str">
        <f ca="1">IF(AND($A41&lt;&gt;"",$A41&lt;&gt;"TOTAL"),IF(AND([9]PDI_ID__GRUPO_C_C_E!$BW39&lt;&gt;"",[9]PDI_ID__GRUPO_C_C_E!$BW39&lt;&gt;0),[9]PDI_ID__GRUPO_C_C_E!$BW39,""),IF($A41="TOTAL",SUM(INDIRECT("AS4:AS"&amp;ROW()-1)),""))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IF(AND($A41&lt;&gt;"",$A41&lt;&gt;"TOTAL"),IF(AND([9]PDI_ID__GRUPO_C_C_E!$BZ39&lt;&gt;"",[9]PDI_ID__GRUPO_C_C_E!$BZ39&lt;&gt;0),[9]PDI_ID__GRUPO_C_C_E!$BZ39,""),IF($A41="TOTAL",SUM(INDIRECT("AU4:AU"&amp;ROW()-1)),""))</f>
        <v/>
      </c>
      <c r="AV41" s="6" t="str">
        <f ca="1">IF(AND($A41&lt;&gt;"",$A41&lt;&gt;"TOTAL"),IF(AND([9]PDI_ID__GRUPO_C_C_E!$CB39&lt;&gt;"",[9]PDI_ID__GRUPO_C_C_E!$CB39&lt;&gt;0),[9]PDI_ID__GRUPO_C_C_E!$CB39,""),IF($A41="TOTAL",SUM(INDIRECT("AV4:AV"&amp;ROW()-1)),""))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IF(AND($A41&lt;&gt;"",$A41&lt;&gt;"TOTAL"),IF(AND([9]PDI_ID__GRUPO_C_C_E!$CE39&lt;&gt;"",[9]PDI_ID__GRUPO_C_C_E!$CE39&lt;&gt;0),[9]PDI_ID__GRUPO_C_C_E!$CE39,""),IF($A41="TOTAL",SUM(INDIRECT("AX4:AX"&amp;ROW()-1)),""))</f>
        <v/>
      </c>
      <c r="AY41" s="6" t="str">
        <f ca="1">IF(AND($A41&lt;&gt;"",$A41&lt;&gt;"TOTAL"),IF(AND([9]PDI_ID__GRUPO_C_C_E!$CG39&lt;&gt;"",[9]PDI_ID__GRUPO_C_C_E!$CG39&lt;&gt;0),[9]PDI_ID__GRUPO_C_C_E!$CG39,""),IF($A41="TOTAL",SUM(INDIRECT("AY4:AY"&amp;ROW()-1)),""))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IF(AND($A41&lt;&gt;"",$A41&lt;&gt;"TOTAL"),IF(AND([9]PDI_ID__GRUPO_C_C_E!$CJ39&lt;&gt;"",[9]PDI_ID__GRUPO_C_C_E!$CJ39&lt;&gt;0),[9]PDI_ID__GRUPO_C_C_E!$CJ39,""),IF($A41="TOTAL",SUM(INDIRECT("BA4:BA"&amp;ROW()-1)),""))</f>
        <v/>
      </c>
      <c r="BB41" s="6" t="str">
        <f ca="1">IF(AND($A41&lt;&gt;"",$A41&lt;&gt;"TOTAL"),IF(AND([9]PDI_ID__GRUPO_C_C_E!$CL39&lt;&gt;"",[9]PDI_ID__GRUPO_C_C_E!$CL39&lt;&gt;0),[9]PDI_ID__GRUPO_C_C_E!$CL39,""),IF($A41="TOTAL",SUM(INDIRECT("BB4:BB"&amp;ROW()-1)),""))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IF(AND($A41&lt;&gt;"",$A41&lt;&gt;"TOTAL"),IF(AND([9]PDI_ID__GRUPO_C_C_E!$CO39&lt;&gt;"",[9]PDI_ID__GRUPO_C_C_E!$CO39&lt;&gt;0),[9]PDI_ID__GRUPO_C_C_E!$CO39,""),IF($A41="TOTAL",SUM(INDIRECT("BD4:BD"&amp;ROW()-1)),""))</f>
        <v/>
      </c>
      <c r="BE41" s="6" t="str">
        <f ca="1">IF(AND($A41&lt;&gt;"",$A41&lt;&gt;"TOTAL"),IF(AND([9]PDI_ID__GRUPO_C_C_E!$CQ39&lt;&gt;"",[9]PDI_ID__GRUPO_C_C_E!$CQ39&lt;&gt;0),[9]PDI_ID__GRUPO_C_C_E!$CQ39,""),IF($A41="TOTAL",SUM(INDIRECT("BE4:BE"&amp;ROW()-1)),""))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IF([9]PDI_ID__GRUPO_C_C_E!$B40&lt;&gt;"",[9]PDI_ID__GRUPO_C_C_E!$B40,IF(AND([9]PDI_ID__GRUPO_C_C_E!$B40="",[9]PDI_ID__GRUPO_C_C_E!$B41="",[9]PDI_ID__GRUPO_C_C_E!$B39=""),"","TOTAL"))</f>
        <v/>
      </c>
      <c r="B42" s="6" t="str">
        <f ca="1">IF(AND($A42&lt;&gt;"",$A42&lt;&gt;"TOTAL"),IF(AND([9]PDI_ID__GRUPO_C_C_E!$C40&lt;&gt;"",[9]PDI_ID__GRUPO_C_C_E!$C40&lt;&gt;0),[9]PDI_ID__GRUPO_C_C_E!$C40,""),IF($A42="TOTAL",SUM(INDIRECT("B4:B"&amp;ROW()-1)),""))</f>
        <v/>
      </c>
      <c r="C42" s="6" t="str">
        <f ca="1">IF(AND($A42&lt;&gt;"",$A42&lt;&gt;"TOTAL"),IF(AND([9]PDI_ID__GRUPO_C_C_E!$E40&lt;&gt;"",[9]PDI_ID__GRUPO_C_C_E!$E40&lt;&gt;0),[9]PDI_ID__GRUPO_C_C_E!$E40,""),IF($A42="TOTAL",SUM(INDIRECT("C4:C"&amp;ROW()-1)),""))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IF(AND($A42&lt;&gt;"",$A42&lt;&gt;"TOTAL"),IF(AND([9]PDI_ID__GRUPO_C_C_E!$H40&lt;&gt;"",[9]PDI_ID__GRUPO_C_C_E!$H40&lt;&gt;0),[9]PDI_ID__GRUPO_C_C_E!$H40,""),IF($A42="TOTAL",SUM(INDIRECT("E4:E"&amp;ROW()-1)),""))</f>
        <v/>
      </c>
      <c r="F42" s="6" t="str">
        <f ca="1">IF(AND($A42&lt;&gt;"",$A42&lt;&gt;"TOTAL"),IF(AND([9]PDI_ID__GRUPO_C_C_E!$J40&lt;&gt;"",[9]PDI_ID__GRUPO_C_C_E!$J40&lt;&gt;0),[9]PDI_ID__GRUPO_C_C_E!$J40,""),IF($A42="TOTAL",SUM(INDIRECT("F4:F"&amp;ROW()-1)),""))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IF(AND($A42&lt;&gt;"",$A42&lt;&gt;"TOTAL"),IF(AND([9]PDI_ID__GRUPO_C_C_E!$M40&lt;&gt;"",[9]PDI_ID__GRUPO_C_C_E!$M40&lt;&gt;0),[9]PDI_ID__GRUPO_C_C_E!$M40,""),IF($A42="TOTAL",SUM(INDIRECT("H4:H"&amp;ROW()-1)),""))</f>
        <v/>
      </c>
      <c r="I42" s="6" t="str">
        <f ca="1">IF(AND($A42&lt;&gt;"",$A42&lt;&gt;"TOTAL"),IF(AND([9]PDI_ID__GRUPO_C_C_E!$O40&lt;&gt;"",[9]PDI_ID__GRUPO_C_C_E!$O40&lt;&gt;0),[9]PDI_ID__GRUPO_C_C_E!$O40,""),IF($A42="TOTAL",SUM(INDIRECT("I4:I"&amp;ROW()-1)),""))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IF(AND($A42&lt;&gt;"",$A42&lt;&gt;"TOTAL"),IF(AND([9]PDI_ID__GRUPO_C_C_E!$R40&lt;&gt;"",[9]PDI_ID__GRUPO_C_C_E!$R40&lt;&gt;0),[9]PDI_ID__GRUPO_C_C_E!$R40,""),IF($A42="TOTAL",SUM(INDIRECT("K4:K"&amp;ROW()-1)),""))</f>
        <v/>
      </c>
      <c r="L42" s="6" t="str">
        <f ca="1">IF(AND($A42&lt;&gt;"",$A42&lt;&gt;"TOTAL"),IF(AND([9]PDI_ID__GRUPO_C_C_E!$T40&lt;&gt;"",[9]PDI_ID__GRUPO_C_C_E!$T40&lt;&gt;0),[9]PDI_ID__GRUPO_C_C_E!$T40,""),IF($A42="TOTAL",SUM(INDIRECT("L4:L"&amp;ROW()-1)),""))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IF(AND($A42&lt;&gt;"",$A42&lt;&gt;"TOTAL"),IF(AND([9]PDI_ID__GRUPO_C_C_E!$W40&lt;&gt;"",[9]PDI_ID__GRUPO_C_C_E!$W40&lt;&gt;0),[9]PDI_ID__GRUPO_C_C_E!$W40,""),IF($A42="TOTAL",SUM(INDIRECT("N4:N"&amp;ROW()-1)),""))</f>
        <v/>
      </c>
      <c r="O42" s="6" t="str">
        <f ca="1">IF(AND($A42&lt;&gt;"",$A42&lt;&gt;"TOTAL"),IF(AND([9]PDI_ID__GRUPO_C_C_E!$Y40&lt;&gt;"",[9]PDI_ID__GRUPO_C_C_E!$Y40&lt;&gt;0),[9]PDI_ID__GRUPO_C_C_E!$Y40,""),IF($A42="TOTAL",SUM(INDIRECT("O4:O"&amp;ROW()-1)),""))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IF(AND($A42&lt;&gt;"",$A42&lt;&gt;"TOTAL"),IF(AND([9]PDI_ID__GRUPO_C_C_E!$AB40&lt;&gt;"",[9]PDI_ID__GRUPO_C_C_E!$AB40&lt;&gt;0),[9]PDI_ID__GRUPO_C_C_E!$AB40,""),IF($A42="TOTAL",SUM(INDIRECT("Q4:Q"&amp;ROW()-1)),""))</f>
        <v/>
      </c>
      <c r="R42" s="6" t="str">
        <f ca="1">IF(AND($A42&lt;&gt;"",$A42&lt;&gt;"TOTAL"),IF(AND([9]PDI_ID__GRUPO_C_C_E!$AD40&lt;&gt;"",[9]PDI_ID__GRUPO_C_C_E!$AD40&lt;&gt;0),[9]PDI_ID__GRUPO_C_C_E!$AD40,""),IF($A42="TOTAL",SUM(INDIRECT("R4:R"&amp;ROW()-1)),""))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IF(AND($A42&lt;&gt;"",$A42&lt;&gt;"TOTAL"),IF(AND([9]PDI_ID__GRUPO_C_C_E!$AG40&lt;&gt;"",[9]PDI_ID__GRUPO_C_C_E!$AG40&lt;&gt;0),[9]PDI_ID__GRUPO_C_C_E!$AG40,""),IF($A42="TOTAL",SUM(INDIRECT("T4:T"&amp;ROW()-1)),""))</f>
        <v/>
      </c>
      <c r="U42" s="6" t="str">
        <f ca="1">IF(AND($A42&lt;&gt;"",$A42&lt;&gt;"TOTAL"),IF(AND([9]PDI_ID__GRUPO_C_C_E!$AI40&lt;&gt;"",[9]PDI_ID__GRUPO_C_C_E!$AI40&lt;&gt;0),[9]PDI_ID__GRUPO_C_C_E!$AI40,""),IF($A42="TOTAL",SUM(INDIRECT("U4:U"&amp;ROW()-1)),""))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IF(AND($A42&lt;&gt;"",$A42&lt;&gt;"TOTAL"),IF(AND([9]PDI_ID__GRUPO_C_C_E!$AL40&lt;&gt;"",[9]PDI_ID__GRUPO_C_C_E!$AL40&lt;&gt;0),[9]PDI_ID__GRUPO_C_C_E!$AL40,""),IF($A42="TOTAL",SUM(INDIRECT("W4:W"&amp;ROW()-1)),""))</f>
        <v/>
      </c>
      <c r="X42" s="6" t="str">
        <f ca="1">IF(AND($A42&lt;&gt;"",$A42&lt;&gt;"TOTAL"),IF(AND([9]PDI_ID__GRUPO_C_C_E!$AN40&lt;&gt;"",[9]PDI_ID__GRUPO_C_C_E!$AN40&lt;&gt;0),[9]PDI_ID__GRUPO_C_C_E!$AN40,""),IF($A42="TOTAL",SUM(INDIRECT("X4:X"&amp;ROW()-1)),""))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IF(AND($A42&lt;&gt;"",$A42&lt;&gt;"TOTAL"),IF(AND([9]PDI_ID__GRUPO_C_C_E!$AQ40&lt;&gt;"",[9]PDI_ID__GRUPO_C_C_E!$AQ40&lt;&gt;0),[9]PDI_ID__GRUPO_C_C_E!$AQ40,""),IF($A42="TOTAL",SUM(INDIRECT("Z4:Z"&amp;ROW()-1)),""))</f>
        <v/>
      </c>
      <c r="AA42" s="6" t="str">
        <f ca="1">IF(AND($A42&lt;&gt;"",$A42&lt;&gt;"TOTAL"),IF(AND([9]PDI_ID__GRUPO_C_C_E!$AS40&lt;&gt;"",[9]PDI_ID__GRUPO_C_C_E!$AS40&lt;&gt;0),[9]PDI_ID__GRUPO_C_C_E!$AS40,""),IF($A42="TOTAL",SUM(INDIRECT("AA4:AA"&amp;ROW()-1)),""))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IF(AND($A42&lt;&gt;"",$A42&lt;&gt;"TOTAL"),IF(AND([9]PDI_ID__GRUPO_C_C_E!$AV40&lt;&gt;"",[9]PDI_ID__GRUPO_C_C_E!$AV40&lt;&gt;0),[9]PDI_ID__GRUPO_C_C_E!$AV40,""),IF($A42="TOTAL",SUM(INDIRECT("AC4:AC"&amp;ROW()-1)),""))</f>
        <v/>
      </c>
      <c r="AD42" s="6" t="str">
        <f ca="1">IF(AND($A42&lt;&gt;"",$A42&lt;&gt;"TOTAL"),IF(AND([9]PDI_ID__GRUPO_C_C_E!$AX40&lt;&gt;"",[9]PDI_ID__GRUPO_C_C_E!$AX40&lt;&gt;0),[9]PDI_ID__GRUPO_C_C_E!$AX40,""),IF($A42="TOTAL",SUM(INDIRECT("AD4:AD"&amp;ROW()-1)),""))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IF(AND($A42&lt;&gt;"",$A42&lt;&gt;"TOTAL"),IF(AND([9]PDI_ID__GRUPO_C_C_E!$BA40&lt;&gt;"",[9]PDI_ID__GRUPO_C_C_E!$BA40&lt;&gt;0),[9]PDI_ID__GRUPO_C_C_E!$BA40,""),IF($A42="TOTAL",SUM(INDIRECT("AF4:AF"&amp;ROW()-1)),""))</f>
        <v/>
      </c>
      <c r="AG42" s="6" t="str">
        <f ca="1">IF(AND($A42&lt;&gt;"",$A42&lt;&gt;"TOTAL"),IF(AND([9]PDI_ID__GRUPO_C_C_E!$BC40&lt;&gt;"",[9]PDI_ID__GRUPO_C_C_E!$BC40&lt;&gt;0),[9]PDI_ID__GRUPO_C_C_E!$BC40,""),IF($A42="TOTAL",SUM(INDIRECT("AG4:AG"&amp;ROW()-1)),""))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IF(AND($A42&lt;&gt;"",$A42&lt;&gt;"TOTAL"),IF(AND([9]PDI_ID__GRUPO_C_C_E!$BF40&lt;&gt;"",[9]PDI_ID__GRUPO_C_C_E!$BF40&lt;&gt;0),[9]PDI_ID__GRUPO_C_C_E!$BF40,""),IF($A42="TOTAL",SUM(INDIRECT("AI4:AI"&amp;ROW()-1)),""))</f>
        <v/>
      </c>
      <c r="AJ42" s="6" t="str">
        <f ca="1">IF(AND($A42&lt;&gt;"",$A42&lt;&gt;"TOTAL"),IF(AND([9]PDI_ID__GRUPO_C_C_E!$BH40&lt;&gt;"",[9]PDI_ID__GRUPO_C_C_E!$BH40&lt;&gt;0),[9]PDI_ID__GRUPO_C_C_E!$BH40,""),IF($A42="TOTAL",SUM(INDIRECT("AJ4:AJ"&amp;ROW()-1)),""))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IF(AND($A42&lt;&gt;"",$A42&lt;&gt;"TOTAL"),IF(AND([9]PDI_ID__GRUPO_C_C_E!$BK40&lt;&gt;"",[9]PDI_ID__GRUPO_C_C_E!$BK40&lt;&gt;0),[9]PDI_ID__GRUPO_C_C_E!$BK40,""),IF($A42="TOTAL",SUM(INDIRECT("AL4:AL"&amp;ROW()-1)),""))</f>
        <v/>
      </c>
      <c r="AM42" s="6" t="str">
        <f ca="1">IF(AND($A42&lt;&gt;"",$A42&lt;&gt;"TOTAL"),IF(AND([9]PDI_ID__GRUPO_C_C_E!$BM40&lt;&gt;"",[9]PDI_ID__GRUPO_C_C_E!$BM40&lt;&gt;0),[9]PDI_ID__GRUPO_C_C_E!$BM40,""),IF($A42="TOTAL",SUM(INDIRECT("AM4:AM"&amp;ROW()-1)),""))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IF(AND($A42&lt;&gt;"",$A42&lt;&gt;"TOTAL"),IF(AND([9]PDI_ID__GRUPO_C_C_E!$BP40&lt;&gt;"",[9]PDI_ID__GRUPO_C_C_E!$BP40&lt;&gt;0),[9]PDI_ID__GRUPO_C_C_E!$BP40,""),IF($A42="TOTAL",SUM(INDIRECT("AO4:AO"&amp;ROW()-1)),""))</f>
        <v/>
      </c>
      <c r="AP42" s="6" t="str">
        <f ca="1">IF(AND($A42&lt;&gt;"",$A42&lt;&gt;"TOTAL"),IF(AND([9]PDI_ID__GRUPO_C_C_E!$BR40&lt;&gt;"",[9]PDI_ID__GRUPO_C_C_E!$BR40&lt;&gt;0),[9]PDI_ID__GRUPO_C_C_E!$BR40,""),IF($A42="TOTAL",SUM(INDIRECT("AP4:AP"&amp;ROW()-1)),""))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IF(AND($A42&lt;&gt;"",$A42&lt;&gt;"TOTAL"),IF(AND([9]PDI_ID__GRUPO_C_C_E!$BU40&lt;&gt;"",[9]PDI_ID__GRUPO_C_C_E!$BU40&lt;&gt;0),[9]PDI_ID__GRUPO_C_C_E!$BU40,""),IF($A42="TOTAL",SUM(INDIRECT("AR4:AR"&amp;ROW()-1)),""))</f>
        <v/>
      </c>
      <c r="AS42" s="6" t="str">
        <f ca="1">IF(AND($A42&lt;&gt;"",$A42&lt;&gt;"TOTAL"),IF(AND([9]PDI_ID__GRUPO_C_C_E!$BW40&lt;&gt;"",[9]PDI_ID__GRUPO_C_C_E!$BW40&lt;&gt;0),[9]PDI_ID__GRUPO_C_C_E!$BW40,""),IF($A42="TOTAL",SUM(INDIRECT("AS4:AS"&amp;ROW()-1)),""))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IF(AND($A42&lt;&gt;"",$A42&lt;&gt;"TOTAL"),IF(AND([9]PDI_ID__GRUPO_C_C_E!$BZ40&lt;&gt;"",[9]PDI_ID__GRUPO_C_C_E!$BZ40&lt;&gt;0),[9]PDI_ID__GRUPO_C_C_E!$BZ40,""),IF($A42="TOTAL",SUM(INDIRECT("AU4:AU"&amp;ROW()-1)),""))</f>
        <v/>
      </c>
      <c r="AV42" s="6" t="str">
        <f ca="1">IF(AND($A42&lt;&gt;"",$A42&lt;&gt;"TOTAL"),IF(AND([9]PDI_ID__GRUPO_C_C_E!$CB40&lt;&gt;"",[9]PDI_ID__GRUPO_C_C_E!$CB40&lt;&gt;0),[9]PDI_ID__GRUPO_C_C_E!$CB40,""),IF($A42="TOTAL",SUM(INDIRECT("AV4:AV"&amp;ROW()-1)),""))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IF(AND($A42&lt;&gt;"",$A42&lt;&gt;"TOTAL"),IF(AND([9]PDI_ID__GRUPO_C_C_E!$CE40&lt;&gt;"",[9]PDI_ID__GRUPO_C_C_E!$CE40&lt;&gt;0),[9]PDI_ID__GRUPO_C_C_E!$CE40,""),IF($A42="TOTAL",SUM(INDIRECT("AX4:AX"&amp;ROW()-1)),""))</f>
        <v/>
      </c>
      <c r="AY42" s="6" t="str">
        <f ca="1">IF(AND($A42&lt;&gt;"",$A42&lt;&gt;"TOTAL"),IF(AND([9]PDI_ID__GRUPO_C_C_E!$CG40&lt;&gt;"",[9]PDI_ID__GRUPO_C_C_E!$CG40&lt;&gt;0),[9]PDI_ID__GRUPO_C_C_E!$CG40,""),IF($A42="TOTAL",SUM(INDIRECT("AY4:AY"&amp;ROW()-1)),""))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IF(AND($A42&lt;&gt;"",$A42&lt;&gt;"TOTAL"),IF(AND([9]PDI_ID__GRUPO_C_C_E!$CJ40&lt;&gt;"",[9]PDI_ID__GRUPO_C_C_E!$CJ40&lt;&gt;0),[9]PDI_ID__GRUPO_C_C_E!$CJ40,""),IF($A42="TOTAL",SUM(INDIRECT("BA4:BA"&amp;ROW()-1)),""))</f>
        <v/>
      </c>
      <c r="BB42" s="6" t="str">
        <f ca="1">IF(AND($A42&lt;&gt;"",$A42&lt;&gt;"TOTAL"),IF(AND([9]PDI_ID__GRUPO_C_C_E!$CL40&lt;&gt;"",[9]PDI_ID__GRUPO_C_C_E!$CL40&lt;&gt;0),[9]PDI_ID__GRUPO_C_C_E!$CL40,""),IF($A42="TOTAL",SUM(INDIRECT("BB4:BB"&amp;ROW()-1)),""))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IF(AND($A42&lt;&gt;"",$A42&lt;&gt;"TOTAL"),IF(AND([9]PDI_ID__GRUPO_C_C_E!$CO40&lt;&gt;"",[9]PDI_ID__GRUPO_C_C_E!$CO40&lt;&gt;0),[9]PDI_ID__GRUPO_C_C_E!$CO40,""),IF($A42="TOTAL",SUM(INDIRECT("BD4:BD"&amp;ROW()-1)),""))</f>
        <v/>
      </c>
      <c r="BE42" s="6" t="str">
        <f ca="1">IF(AND($A42&lt;&gt;"",$A42&lt;&gt;"TOTAL"),IF(AND([9]PDI_ID__GRUPO_C_C_E!$CQ40&lt;&gt;"",[9]PDI_ID__GRUPO_C_C_E!$CQ40&lt;&gt;0),[9]PDI_ID__GRUPO_C_C_E!$CQ40,""),IF($A42="TOTAL",SUM(INDIRECT("BE4:BE"&amp;ROW()-1)),""))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IF([9]PDI_ID__GRUPO_C_C_E!$B41&lt;&gt;"",[9]PDI_ID__GRUPO_C_C_E!$B41,IF(AND([9]PDI_ID__GRUPO_C_C_E!$B41="",[9]PDI_ID__GRUPO_C_C_E!$B42="",[9]PDI_ID__GRUPO_C_C_E!$B40=""),"","TOTAL"))</f>
        <v/>
      </c>
      <c r="B43" s="6" t="str">
        <f ca="1">IF(AND($A43&lt;&gt;"",$A43&lt;&gt;"TOTAL"),IF(AND([9]PDI_ID__GRUPO_C_C_E!$C41&lt;&gt;"",[9]PDI_ID__GRUPO_C_C_E!$C41&lt;&gt;0),[9]PDI_ID__GRUPO_C_C_E!$C41,""),IF($A43="TOTAL",SUM(INDIRECT("B4:B"&amp;ROW()-1)),""))</f>
        <v/>
      </c>
      <c r="C43" s="6" t="str">
        <f ca="1">IF(AND($A43&lt;&gt;"",$A43&lt;&gt;"TOTAL"),IF(AND([9]PDI_ID__GRUPO_C_C_E!$E41&lt;&gt;"",[9]PDI_ID__GRUPO_C_C_E!$E41&lt;&gt;0),[9]PDI_ID__GRUPO_C_C_E!$E41,""),IF($A43="TOTAL",SUM(INDIRECT("C4:C"&amp;ROW()-1)),""))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IF(AND($A43&lt;&gt;"",$A43&lt;&gt;"TOTAL"),IF(AND([9]PDI_ID__GRUPO_C_C_E!$H41&lt;&gt;"",[9]PDI_ID__GRUPO_C_C_E!$H41&lt;&gt;0),[9]PDI_ID__GRUPO_C_C_E!$H41,""),IF($A43="TOTAL",SUM(INDIRECT("E4:E"&amp;ROW()-1)),""))</f>
        <v/>
      </c>
      <c r="F43" s="6" t="str">
        <f ca="1">IF(AND($A43&lt;&gt;"",$A43&lt;&gt;"TOTAL"),IF(AND([9]PDI_ID__GRUPO_C_C_E!$J41&lt;&gt;"",[9]PDI_ID__GRUPO_C_C_E!$J41&lt;&gt;0),[9]PDI_ID__GRUPO_C_C_E!$J41,""),IF($A43="TOTAL",SUM(INDIRECT("F4:F"&amp;ROW()-1)),""))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IF(AND($A43&lt;&gt;"",$A43&lt;&gt;"TOTAL"),IF(AND([9]PDI_ID__GRUPO_C_C_E!$M41&lt;&gt;"",[9]PDI_ID__GRUPO_C_C_E!$M41&lt;&gt;0),[9]PDI_ID__GRUPO_C_C_E!$M41,""),IF($A43="TOTAL",SUM(INDIRECT("H4:H"&amp;ROW()-1)),""))</f>
        <v/>
      </c>
      <c r="I43" s="6" t="str">
        <f ca="1">IF(AND($A43&lt;&gt;"",$A43&lt;&gt;"TOTAL"),IF(AND([9]PDI_ID__GRUPO_C_C_E!$O41&lt;&gt;"",[9]PDI_ID__GRUPO_C_C_E!$O41&lt;&gt;0),[9]PDI_ID__GRUPO_C_C_E!$O41,""),IF($A43="TOTAL",SUM(INDIRECT("I4:I"&amp;ROW()-1)),""))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IF(AND($A43&lt;&gt;"",$A43&lt;&gt;"TOTAL"),IF(AND([9]PDI_ID__GRUPO_C_C_E!$R41&lt;&gt;"",[9]PDI_ID__GRUPO_C_C_E!$R41&lt;&gt;0),[9]PDI_ID__GRUPO_C_C_E!$R41,""),IF($A43="TOTAL",SUM(INDIRECT("K4:K"&amp;ROW()-1)),""))</f>
        <v/>
      </c>
      <c r="L43" s="6" t="str">
        <f ca="1">IF(AND($A43&lt;&gt;"",$A43&lt;&gt;"TOTAL"),IF(AND([9]PDI_ID__GRUPO_C_C_E!$T41&lt;&gt;"",[9]PDI_ID__GRUPO_C_C_E!$T41&lt;&gt;0),[9]PDI_ID__GRUPO_C_C_E!$T41,""),IF($A43="TOTAL",SUM(INDIRECT("L4:L"&amp;ROW()-1)),""))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IF(AND($A43&lt;&gt;"",$A43&lt;&gt;"TOTAL"),IF(AND([9]PDI_ID__GRUPO_C_C_E!$W41&lt;&gt;"",[9]PDI_ID__GRUPO_C_C_E!$W41&lt;&gt;0),[9]PDI_ID__GRUPO_C_C_E!$W41,""),IF($A43="TOTAL",SUM(INDIRECT("N4:N"&amp;ROW()-1)),""))</f>
        <v/>
      </c>
      <c r="O43" s="6" t="str">
        <f ca="1">IF(AND($A43&lt;&gt;"",$A43&lt;&gt;"TOTAL"),IF(AND([9]PDI_ID__GRUPO_C_C_E!$Y41&lt;&gt;"",[9]PDI_ID__GRUPO_C_C_E!$Y41&lt;&gt;0),[9]PDI_ID__GRUPO_C_C_E!$Y41,""),IF($A43="TOTAL",SUM(INDIRECT("O4:O"&amp;ROW()-1)),""))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IF(AND($A43&lt;&gt;"",$A43&lt;&gt;"TOTAL"),IF(AND([9]PDI_ID__GRUPO_C_C_E!$AB41&lt;&gt;"",[9]PDI_ID__GRUPO_C_C_E!$AB41&lt;&gt;0),[9]PDI_ID__GRUPO_C_C_E!$AB41,""),IF($A43="TOTAL",SUM(INDIRECT("Q4:Q"&amp;ROW()-1)),""))</f>
        <v/>
      </c>
      <c r="R43" s="6" t="str">
        <f ca="1">IF(AND($A43&lt;&gt;"",$A43&lt;&gt;"TOTAL"),IF(AND([9]PDI_ID__GRUPO_C_C_E!$AD41&lt;&gt;"",[9]PDI_ID__GRUPO_C_C_E!$AD41&lt;&gt;0),[9]PDI_ID__GRUPO_C_C_E!$AD41,""),IF($A43="TOTAL",SUM(INDIRECT("R4:R"&amp;ROW()-1)),""))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IF(AND($A43&lt;&gt;"",$A43&lt;&gt;"TOTAL"),IF(AND([9]PDI_ID__GRUPO_C_C_E!$AG41&lt;&gt;"",[9]PDI_ID__GRUPO_C_C_E!$AG41&lt;&gt;0),[9]PDI_ID__GRUPO_C_C_E!$AG41,""),IF($A43="TOTAL",SUM(INDIRECT("T4:T"&amp;ROW()-1)),""))</f>
        <v/>
      </c>
      <c r="U43" s="6" t="str">
        <f ca="1">IF(AND($A43&lt;&gt;"",$A43&lt;&gt;"TOTAL"),IF(AND([9]PDI_ID__GRUPO_C_C_E!$AI41&lt;&gt;"",[9]PDI_ID__GRUPO_C_C_E!$AI41&lt;&gt;0),[9]PDI_ID__GRUPO_C_C_E!$AI41,""),IF($A43="TOTAL",SUM(INDIRECT("U4:U"&amp;ROW()-1)),""))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IF(AND($A43&lt;&gt;"",$A43&lt;&gt;"TOTAL"),IF(AND([9]PDI_ID__GRUPO_C_C_E!$AL41&lt;&gt;"",[9]PDI_ID__GRUPO_C_C_E!$AL41&lt;&gt;0),[9]PDI_ID__GRUPO_C_C_E!$AL41,""),IF($A43="TOTAL",SUM(INDIRECT("W4:W"&amp;ROW()-1)),""))</f>
        <v/>
      </c>
      <c r="X43" s="6" t="str">
        <f ca="1">IF(AND($A43&lt;&gt;"",$A43&lt;&gt;"TOTAL"),IF(AND([9]PDI_ID__GRUPO_C_C_E!$AN41&lt;&gt;"",[9]PDI_ID__GRUPO_C_C_E!$AN41&lt;&gt;0),[9]PDI_ID__GRUPO_C_C_E!$AN41,""),IF($A43="TOTAL",SUM(INDIRECT("X4:X"&amp;ROW()-1)),""))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IF(AND($A43&lt;&gt;"",$A43&lt;&gt;"TOTAL"),IF(AND([9]PDI_ID__GRUPO_C_C_E!$AQ41&lt;&gt;"",[9]PDI_ID__GRUPO_C_C_E!$AQ41&lt;&gt;0),[9]PDI_ID__GRUPO_C_C_E!$AQ41,""),IF($A43="TOTAL",SUM(INDIRECT("Z4:Z"&amp;ROW()-1)),""))</f>
        <v/>
      </c>
      <c r="AA43" s="6" t="str">
        <f ca="1">IF(AND($A43&lt;&gt;"",$A43&lt;&gt;"TOTAL"),IF(AND([9]PDI_ID__GRUPO_C_C_E!$AS41&lt;&gt;"",[9]PDI_ID__GRUPO_C_C_E!$AS41&lt;&gt;0),[9]PDI_ID__GRUPO_C_C_E!$AS41,""),IF($A43="TOTAL",SUM(INDIRECT("AA4:AA"&amp;ROW()-1)),""))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IF(AND($A43&lt;&gt;"",$A43&lt;&gt;"TOTAL"),IF(AND([9]PDI_ID__GRUPO_C_C_E!$AV41&lt;&gt;"",[9]PDI_ID__GRUPO_C_C_E!$AV41&lt;&gt;0),[9]PDI_ID__GRUPO_C_C_E!$AV41,""),IF($A43="TOTAL",SUM(INDIRECT("AC4:AC"&amp;ROW()-1)),""))</f>
        <v/>
      </c>
      <c r="AD43" s="6" t="str">
        <f ca="1">IF(AND($A43&lt;&gt;"",$A43&lt;&gt;"TOTAL"),IF(AND([9]PDI_ID__GRUPO_C_C_E!$AX41&lt;&gt;"",[9]PDI_ID__GRUPO_C_C_E!$AX41&lt;&gt;0),[9]PDI_ID__GRUPO_C_C_E!$AX41,""),IF($A43="TOTAL",SUM(INDIRECT("AD4:AD"&amp;ROW()-1)),""))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IF(AND($A43&lt;&gt;"",$A43&lt;&gt;"TOTAL"),IF(AND([9]PDI_ID__GRUPO_C_C_E!$BA41&lt;&gt;"",[9]PDI_ID__GRUPO_C_C_E!$BA41&lt;&gt;0),[9]PDI_ID__GRUPO_C_C_E!$BA41,""),IF($A43="TOTAL",SUM(INDIRECT("AF4:AF"&amp;ROW()-1)),""))</f>
        <v/>
      </c>
      <c r="AG43" s="6" t="str">
        <f ca="1">IF(AND($A43&lt;&gt;"",$A43&lt;&gt;"TOTAL"),IF(AND([9]PDI_ID__GRUPO_C_C_E!$BC41&lt;&gt;"",[9]PDI_ID__GRUPO_C_C_E!$BC41&lt;&gt;0),[9]PDI_ID__GRUPO_C_C_E!$BC41,""),IF($A43="TOTAL",SUM(INDIRECT("AG4:AG"&amp;ROW()-1)),""))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IF(AND($A43&lt;&gt;"",$A43&lt;&gt;"TOTAL"),IF(AND([9]PDI_ID__GRUPO_C_C_E!$BF41&lt;&gt;"",[9]PDI_ID__GRUPO_C_C_E!$BF41&lt;&gt;0),[9]PDI_ID__GRUPO_C_C_E!$BF41,""),IF($A43="TOTAL",SUM(INDIRECT("AI4:AI"&amp;ROW()-1)),""))</f>
        <v/>
      </c>
      <c r="AJ43" s="6" t="str">
        <f ca="1">IF(AND($A43&lt;&gt;"",$A43&lt;&gt;"TOTAL"),IF(AND([9]PDI_ID__GRUPO_C_C_E!$BH41&lt;&gt;"",[9]PDI_ID__GRUPO_C_C_E!$BH41&lt;&gt;0),[9]PDI_ID__GRUPO_C_C_E!$BH41,""),IF($A43="TOTAL",SUM(INDIRECT("AJ4:AJ"&amp;ROW()-1)),""))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IF(AND($A43&lt;&gt;"",$A43&lt;&gt;"TOTAL"),IF(AND([9]PDI_ID__GRUPO_C_C_E!$BK41&lt;&gt;"",[9]PDI_ID__GRUPO_C_C_E!$BK41&lt;&gt;0),[9]PDI_ID__GRUPO_C_C_E!$BK41,""),IF($A43="TOTAL",SUM(INDIRECT("AL4:AL"&amp;ROW()-1)),""))</f>
        <v/>
      </c>
      <c r="AM43" s="6" t="str">
        <f ca="1">IF(AND($A43&lt;&gt;"",$A43&lt;&gt;"TOTAL"),IF(AND([9]PDI_ID__GRUPO_C_C_E!$BM41&lt;&gt;"",[9]PDI_ID__GRUPO_C_C_E!$BM41&lt;&gt;0),[9]PDI_ID__GRUPO_C_C_E!$BM41,""),IF($A43="TOTAL",SUM(INDIRECT("AM4:AM"&amp;ROW()-1)),""))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IF(AND($A43&lt;&gt;"",$A43&lt;&gt;"TOTAL"),IF(AND([9]PDI_ID__GRUPO_C_C_E!$BP41&lt;&gt;"",[9]PDI_ID__GRUPO_C_C_E!$BP41&lt;&gt;0),[9]PDI_ID__GRUPO_C_C_E!$BP41,""),IF($A43="TOTAL",SUM(INDIRECT("AO4:AO"&amp;ROW()-1)),""))</f>
        <v/>
      </c>
      <c r="AP43" s="6" t="str">
        <f ca="1">IF(AND($A43&lt;&gt;"",$A43&lt;&gt;"TOTAL"),IF(AND([9]PDI_ID__GRUPO_C_C_E!$BR41&lt;&gt;"",[9]PDI_ID__GRUPO_C_C_E!$BR41&lt;&gt;0),[9]PDI_ID__GRUPO_C_C_E!$BR41,""),IF($A43="TOTAL",SUM(INDIRECT("AP4:AP"&amp;ROW()-1)),""))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IF(AND($A43&lt;&gt;"",$A43&lt;&gt;"TOTAL"),IF(AND([9]PDI_ID__GRUPO_C_C_E!$BU41&lt;&gt;"",[9]PDI_ID__GRUPO_C_C_E!$BU41&lt;&gt;0),[9]PDI_ID__GRUPO_C_C_E!$BU41,""),IF($A43="TOTAL",SUM(INDIRECT("AR4:AR"&amp;ROW()-1)),""))</f>
        <v/>
      </c>
      <c r="AS43" s="6" t="str">
        <f ca="1">IF(AND($A43&lt;&gt;"",$A43&lt;&gt;"TOTAL"),IF(AND([9]PDI_ID__GRUPO_C_C_E!$BW41&lt;&gt;"",[9]PDI_ID__GRUPO_C_C_E!$BW41&lt;&gt;0),[9]PDI_ID__GRUPO_C_C_E!$BW41,""),IF($A43="TOTAL",SUM(INDIRECT("AS4:AS"&amp;ROW()-1)),""))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IF(AND($A43&lt;&gt;"",$A43&lt;&gt;"TOTAL"),IF(AND([9]PDI_ID__GRUPO_C_C_E!$BZ41&lt;&gt;"",[9]PDI_ID__GRUPO_C_C_E!$BZ41&lt;&gt;0),[9]PDI_ID__GRUPO_C_C_E!$BZ41,""),IF($A43="TOTAL",SUM(INDIRECT("AU4:AU"&amp;ROW()-1)),""))</f>
        <v/>
      </c>
      <c r="AV43" s="6" t="str">
        <f ca="1">IF(AND($A43&lt;&gt;"",$A43&lt;&gt;"TOTAL"),IF(AND([9]PDI_ID__GRUPO_C_C_E!$CB41&lt;&gt;"",[9]PDI_ID__GRUPO_C_C_E!$CB41&lt;&gt;0),[9]PDI_ID__GRUPO_C_C_E!$CB41,""),IF($A43="TOTAL",SUM(INDIRECT("AV4:AV"&amp;ROW()-1)),""))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IF(AND($A43&lt;&gt;"",$A43&lt;&gt;"TOTAL"),IF(AND([9]PDI_ID__GRUPO_C_C_E!$CE41&lt;&gt;"",[9]PDI_ID__GRUPO_C_C_E!$CE41&lt;&gt;0),[9]PDI_ID__GRUPO_C_C_E!$CE41,""),IF($A43="TOTAL",SUM(INDIRECT("AX4:AX"&amp;ROW()-1)),""))</f>
        <v/>
      </c>
      <c r="AY43" s="6" t="str">
        <f ca="1">IF(AND($A43&lt;&gt;"",$A43&lt;&gt;"TOTAL"),IF(AND([9]PDI_ID__GRUPO_C_C_E!$CG41&lt;&gt;"",[9]PDI_ID__GRUPO_C_C_E!$CG41&lt;&gt;0),[9]PDI_ID__GRUPO_C_C_E!$CG41,""),IF($A43="TOTAL",SUM(INDIRECT("AY4:AY"&amp;ROW()-1)),""))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IF(AND($A43&lt;&gt;"",$A43&lt;&gt;"TOTAL"),IF(AND([9]PDI_ID__GRUPO_C_C_E!$CJ41&lt;&gt;"",[9]PDI_ID__GRUPO_C_C_E!$CJ41&lt;&gt;0),[9]PDI_ID__GRUPO_C_C_E!$CJ41,""),IF($A43="TOTAL",SUM(INDIRECT("BA4:BA"&amp;ROW()-1)),""))</f>
        <v/>
      </c>
      <c r="BB43" s="6" t="str">
        <f ca="1">IF(AND($A43&lt;&gt;"",$A43&lt;&gt;"TOTAL"),IF(AND([9]PDI_ID__GRUPO_C_C_E!$CL41&lt;&gt;"",[9]PDI_ID__GRUPO_C_C_E!$CL41&lt;&gt;0),[9]PDI_ID__GRUPO_C_C_E!$CL41,""),IF($A43="TOTAL",SUM(INDIRECT("BB4:BB"&amp;ROW()-1)),""))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IF(AND($A43&lt;&gt;"",$A43&lt;&gt;"TOTAL"),IF(AND([9]PDI_ID__GRUPO_C_C_E!$CO41&lt;&gt;"",[9]PDI_ID__GRUPO_C_C_E!$CO41&lt;&gt;0),[9]PDI_ID__GRUPO_C_C_E!$CO41,""),IF($A43="TOTAL",SUM(INDIRECT("BD4:BD"&amp;ROW()-1)),""))</f>
        <v/>
      </c>
      <c r="BE43" s="6" t="str">
        <f ca="1">IF(AND($A43&lt;&gt;"",$A43&lt;&gt;"TOTAL"),IF(AND([9]PDI_ID__GRUPO_C_C_E!$CQ41&lt;&gt;"",[9]PDI_ID__GRUPO_C_C_E!$CQ41&lt;&gt;0),[9]PDI_ID__GRUPO_C_C_E!$CQ41,""),IF($A43="TOTAL",SUM(INDIRECT("BE4:BE"&amp;ROW()-1)),""))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IF([9]PDI_ID__GRUPO_C_C_E!$B42&lt;&gt;"",[9]PDI_ID__GRUPO_C_C_E!$B42,IF(AND([9]PDI_ID__GRUPO_C_C_E!$B42="",[9]PDI_ID__GRUPO_C_C_E!$B43="",[9]PDI_ID__GRUPO_C_C_E!$B41=""),"","TOTAL"))</f>
        <v/>
      </c>
      <c r="B44" s="6" t="str">
        <f ca="1">IF(AND($A44&lt;&gt;"",$A44&lt;&gt;"TOTAL"),IF(AND([9]PDI_ID__GRUPO_C_C_E!$C42&lt;&gt;"",[9]PDI_ID__GRUPO_C_C_E!$C42&lt;&gt;0),[9]PDI_ID__GRUPO_C_C_E!$C42,""),IF($A44="TOTAL",SUM(INDIRECT("B4:B"&amp;ROW()-1)),""))</f>
        <v/>
      </c>
      <c r="C44" s="6" t="str">
        <f ca="1">IF(AND($A44&lt;&gt;"",$A44&lt;&gt;"TOTAL"),IF(AND([9]PDI_ID__GRUPO_C_C_E!$E42&lt;&gt;"",[9]PDI_ID__GRUPO_C_C_E!$E42&lt;&gt;0),[9]PDI_ID__GRUPO_C_C_E!$E42,""),IF($A44="TOTAL",SUM(INDIRECT("C4:C"&amp;ROW()-1)),""))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IF(AND($A44&lt;&gt;"",$A44&lt;&gt;"TOTAL"),IF(AND([9]PDI_ID__GRUPO_C_C_E!$H42&lt;&gt;"",[9]PDI_ID__GRUPO_C_C_E!$H42&lt;&gt;0),[9]PDI_ID__GRUPO_C_C_E!$H42,""),IF($A44="TOTAL",SUM(INDIRECT("E4:E"&amp;ROW()-1)),""))</f>
        <v/>
      </c>
      <c r="F44" s="6" t="str">
        <f ca="1">IF(AND($A44&lt;&gt;"",$A44&lt;&gt;"TOTAL"),IF(AND([9]PDI_ID__GRUPO_C_C_E!$J42&lt;&gt;"",[9]PDI_ID__GRUPO_C_C_E!$J42&lt;&gt;0),[9]PDI_ID__GRUPO_C_C_E!$J42,""),IF($A44="TOTAL",SUM(INDIRECT("F4:F"&amp;ROW()-1)),""))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IF(AND($A44&lt;&gt;"",$A44&lt;&gt;"TOTAL"),IF(AND([9]PDI_ID__GRUPO_C_C_E!$M42&lt;&gt;"",[9]PDI_ID__GRUPO_C_C_E!$M42&lt;&gt;0),[9]PDI_ID__GRUPO_C_C_E!$M42,""),IF($A44="TOTAL",SUM(INDIRECT("H4:H"&amp;ROW()-1)),""))</f>
        <v/>
      </c>
      <c r="I44" s="6" t="str">
        <f ca="1">IF(AND($A44&lt;&gt;"",$A44&lt;&gt;"TOTAL"),IF(AND([9]PDI_ID__GRUPO_C_C_E!$O42&lt;&gt;"",[9]PDI_ID__GRUPO_C_C_E!$O42&lt;&gt;0),[9]PDI_ID__GRUPO_C_C_E!$O42,""),IF($A44="TOTAL",SUM(INDIRECT("I4:I"&amp;ROW()-1)),""))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IF(AND($A44&lt;&gt;"",$A44&lt;&gt;"TOTAL"),IF(AND([9]PDI_ID__GRUPO_C_C_E!$R42&lt;&gt;"",[9]PDI_ID__GRUPO_C_C_E!$R42&lt;&gt;0),[9]PDI_ID__GRUPO_C_C_E!$R42,""),IF($A44="TOTAL",SUM(INDIRECT("K4:K"&amp;ROW()-1)),""))</f>
        <v/>
      </c>
      <c r="L44" s="6" t="str">
        <f ca="1">IF(AND($A44&lt;&gt;"",$A44&lt;&gt;"TOTAL"),IF(AND([9]PDI_ID__GRUPO_C_C_E!$T42&lt;&gt;"",[9]PDI_ID__GRUPO_C_C_E!$T42&lt;&gt;0),[9]PDI_ID__GRUPO_C_C_E!$T42,""),IF($A44="TOTAL",SUM(INDIRECT("L4:L"&amp;ROW()-1)),""))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IF(AND($A44&lt;&gt;"",$A44&lt;&gt;"TOTAL"),IF(AND([9]PDI_ID__GRUPO_C_C_E!$W42&lt;&gt;"",[9]PDI_ID__GRUPO_C_C_E!$W42&lt;&gt;0),[9]PDI_ID__GRUPO_C_C_E!$W42,""),IF($A44="TOTAL",SUM(INDIRECT("N4:N"&amp;ROW()-1)),""))</f>
        <v/>
      </c>
      <c r="O44" s="6" t="str">
        <f ca="1">IF(AND($A44&lt;&gt;"",$A44&lt;&gt;"TOTAL"),IF(AND([9]PDI_ID__GRUPO_C_C_E!$Y42&lt;&gt;"",[9]PDI_ID__GRUPO_C_C_E!$Y42&lt;&gt;0),[9]PDI_ID__GRUPO_C_C_E!$Y42,""),IF($A44="TOTAL",SUM(INDIRECT("O4:O"&amp;ROW()-1)),""))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IF(AND($A44&lt;&gt;"",$A44&lt;&gt;"TOTAL"),IF(AND([9]PDI_ID__GRUPO_C_C_E!$AB42&lt;&gt;"",[9]PDI_ID__GRUPO_C_C_E!$AB42&lt;&gt;0),[9]PDI_ID__GRUPO_C_C_E!$AB42,""),IF($A44="TOTAL",SUM(INDIRECT("Q4:Q"&amp;ROW()-1)),""))</f>
        <v/>
      </c>
      <c r="R44" s="6" t="str">
        <f ca="1">IF(AND($A44&lt;&gt;"",$A44&lt;&gt;"TOTAL"),IF(AND([9]PDI_ID__GRUPO_C_C_E!$AD42&lt;&gt;"",[9]PDI_ID__GRUPO_C_C_E!$AD42&lt;&gt;0),[9]PDI_ID__GRUPO_C_C_E!$AD42,""),IF($A44="TOTAL",SUM(INDIRECT("R4:R"&amp;ROW()-1)),""))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IF(AND($A44&lt;&gt;"",$A44&lt;&gt;"TOTAL"),IF(AND([9]PDI_ID__GRUPO_C_C_E!$AG42&lt;&gt;"",[9]PDI_ID__GRUPO_C_C_E!$AG42&lt;&gt;0),[9]PDI_ID__GRUPO_C_C_E!$AG42,""),IF($A44="TOTAL",SUM(INDIRECT("T4:T"&amp;ROW()-1)),""))</f>
        <v/>
      </c>
      <c r="U44" s="6" t="str">
        <f ca="1">IF(AND($A44&lt;&gt;"",$A44&lt;&gt;"TOTAL"),IF(AND([9]PDI_ID__GRUPO_C_C_E!$AI42&lt;&gt;"",[9]PDI_ID__GRUPO_C_C_E!$AI42&lt;&gt;0),[9]PDI_ID__GRUPO_C_C_E!$AI42,""),IF($A44="TOTAL",SUM(INDIRECT("U4:U"&amp;ROW()-1)),""))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IF(AND($A44&lt;&gt;"",$A44&lt;&gt;"TOTAL"),IF(AND([9]PDI_ID__GRUPO_C_C_E!$AL42&lt;&gt;"",[9]PDI_ID__GRUPO_C_C_E!$AL42&lt;&gt;0),[9]PDI_ID__GRUPO_C_C_E!$AL42,""),IF($A44="TOTAL",SUM(INDIRECT("W4:W"&amp;ROW()-1)),""))</f>
        <v/>
      </c>
      <c r="X44" s="6" t="str">
        <f ca="1">IF(AND($A44&lt;&gt;"",$A44&lt;&gt;"TOTAL"),IF(AND([9]PDI_ID__GRUPO_C_C_E!$AN42&lt;&gt;"",[9]PDI_ID__GRUPO_C_C_E!$AN42&lt;&gt;0),[9]PDI_ID__GRUPO_C_C_E!$AN42,""),IF($A44="TOTAL",SUM(INDIRECT("X4:X"&amp;ROW()-1)),""))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IF(AND($A44&lt;&gt;"",$A44&lt;&gt;"TOTAL"),IF(AND([9]PDI_ID__GRUPO_C_C_E!$AQ42&lt;&gt;"",[9]PDI_ID__GRUPO_C_C_E!$AQ42&lt;&gt;0),[9]PDI_ID__GRUPO_C_C_E!$AQ42,""),IF($A44="TOTAL",SUM(INDIRECT("Z4:Z"&amp;ROW()-1)),""))</f>
        <v/>
      </c>
      <c r="AA44" s="6" t="str">
        <f ca="1">IF(AND($A44&lt;&gt;"",$A44&lt;&gt;"TOTAL"),IF(AND([9]PDI_ID__GRUPO_C_C_E!$AS42&lt;&gt;"",[9]PDI_ID__GRUPO_C_C_E!$AS42&lt;&gt;0),[9]PDI_ID__GRUPO_C_C_E!$AS42,""),IF($A44="TOTAL",SUM(INDIRECT("AA4:AA"&amp;ROW()-1)),""))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IF(AND($A44&lt;&gt;"",$A44&lt;&gt;"TOTAL"),IF(AND([9]PDI_ID__GRUPO_C_C_E!$AV42&lt;&gt;"",[9]PDI_ID__GRUPO_C_C_E!$AV42&lt;&gt;0),[9]PDI_ID__GRUPO_C_C_E!$AV42,""),IF($A44="TOTAL",SUM(INDIRECT("AC4:AC"&amp;ROW()-1)),""))</f>
        <v/>
      </c>
      <c r="AD44" s="6" t="str">
        <f ca="1">IF(AND($A44&lt;&gt;"",$A44&lt;&gt;"TOTAL"),IF(AND([9]PDI_ID__GRUPO_C_C_E!$AX42&lt;&gt;"",[9]PDI_ID__GRUPO_C_C_E!$AX42&lt;&gt;0),[9]PDI_ID__GRUPO_C_C_E!$AX42,""),IF($A44="TOTAL",SUM(INDIRECT("AD4:AD"&amp;ROW()-1)),""))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IF(AND($A44&lt;&gt;"",$A44&lt;&gt;"TOTAL"),IF(AND([9]PDI_ID__GRUPO_C_C_E!$BA42&lt;&gt;"",[9]PDI_ID__GRUPO_C_C_E!$BA42&lt;&gt;0),[9]PDI_ID__GRUPO_C_C_E!$BA42,""),IF($A44="TOTAL",SUM(INDIRECT("AF4:AF"&amp;ROW()-1)),""))</f>
        <v/>
      </c>
      <c r="AG44" s="6" t="str">
        <f ca="1">IF(AND($A44&lt;&gt;"",$A44&lt;&gt;"TOTAL"),IF(AND([9]PDI_ID__GRUPO_C_C_E!$BC42&lt;&gt;"",[9]PDI_ID__GRUPO_C_C_E!$BC42&lt;&gt;0),[9]PDI_ID__GRUPO_C_C_E!$BC42,""),IF($A44="TOTAL",SUM(INDIRECT("AG4:AG"&amp;ROW()-1)),""))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IF(AND($A44&lt;&gt;"",$A44&lt;&gt;"TOTAL"),IF(AND([9]PDI_ID__GRUPO_C_C_E!$BF42&lt;&gt;"",[9]PDI_ID__GRUPO_C_C_E!$BF42&lt;&gt;0),[9]PDI_ID__GRUPO_C_C_E!$BF42,""),IF($A44="TOTAL",SUM(INDIRECT("AI4:AI"&amp;ROW()-1)),""))</f>
        <v/>
      </c>
      <c r="AJ44" s="6" t="str">
        <f ca="1">IF(AND($A44&lt;&gt;"",$A44&lt;&gt;"TOTAL"),IF(AND([9]PDI_ID__GRUPO_C_C_E!$BH42&lt;&gt;"",[9]PDI_ID__GRUPO_C_C_E!$BH42&lt;&gt;0),[9]PDI_ID__GRUPO_C_C_E!$BH42,""),IF($A44="TOTAL",SUM(INDIRECT("AJ4:AJ"&amp;ROW()-1)),""))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IF(AND($A44&lt;&gt;"",$A44&lt;&gt;"TOTAL"),IF(AND([9]PDI_ID__GRUPO_C_C_E!$BK42&lt;&gt;"",[9]PDI_ID__GRUPO_C_C_E!$BK42&lt;&gt;0),[9]PDI_ID__GRUPO_C_C_E!$BK42,""),IF($A44="TOTAL",SUM(INDIRECT("AL4:AL"&amp;ROW()-1)),""))</f>
        <v/>
      </c>
      <c r="AM44" s="6" t="str">
        <f ca="1">IF(AND($A44&lt;&gt;"",$A44&lt;&gt;"TOTAL"),IF(AND([9]PDI_ID__GRUPO_C_C_E!$BM42&lt;&gt;"",[9]PDI_ID__GRUPO_C_C_E!$BM42&lt;&gt;0),[9]PDI_ID__GRUPO_C_C_E!$BM42,""),IF($A44="TOTAL",SUM(INDIRECT("AM4:AM"&amp;ROW()-1)),""))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IF(AND($A44&lt;&gt;"",$A44&lt;&gt;"TOTAL"),IF(AND([9]PDI_ID__GRUPO_C_C_E!$BP42&lt;&gt;"",[9]PDI_ID__GRUPO_C_C_E!$BP42&lt;&gt;0),[9]PDI_ID__GRUPO_C_C_E!$BP42,""),IF($A44="TOTAL",SUM(INDIRECT("AO4:AO"&amp;ROW()-1)),""))</f>
        <v/>
      </c>
      <c r="AP44" s="6" t="str">
        <f ca="1">IF(AND($A44&lt;&gt;"",$A44&lt;&gt;"TOTAL"),IF(AND([9]PDI_ID__GRUPO_C_C_E!$BR42&lt;&gt;"",[9]PDI_ID__GRUPO_C_C_E!$BR42&lt;&gt;0),[9]PDI_ID__GRUPO_C_C_E!$BR42,""),IF($A44="TOTAL",SUM(INDIRECT("AP4:AP"&amp;ROW()-1)),""))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IF(AND($A44&lt;&gt;"",$A44&lt;&gt;"TOTAL"),IF(AND([9]PDI_ID__GRUPO_C_C_E!$BU42&lt;&gt;"",[9]PDI_ID__GRUPO_C_C_E!$BU42&lt;&gt;0),[9]PDI_ID__GRUPO_C_C_E!$BU42,""),IF($A44="TOTAL",SUM(INDIRECT("AR4:AR"&amp;ROW()-1)),""))</f>
        <v/>
      </c>
      <c r="AS44" s="6" t="str">
        <f ca="1">IF(AND($A44&lt;&gt;"",$A44&lt;&gt;"TOTAL"),IF(AND([9]PDI_ID__GRUPO_C_C_E!$BW42&lt;&gt;"",[9]PDI_ID__GRUPO_C_C_E!$BW42&lt;&gt;0),[9]PDI_ID__GRUPO_C_C_E!$BW42,""),IF($A44="TOTAL",SUM(INDIRECT("AS4:AS"&amp;ROW()-1)),""))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IF(AND($A44&lt;&gt;"",$A44&lt;&gt;"TOTAL"),IF(AND([9]PDI_ID__GRUPO_C_C_E!$BZ42&lt;&gt;"",[9]PDI_ID__GRUPO_C_C_E!$BZ42&lt;&gt;0),[9]PDI_ID__GRUPO_C_C_E!$BZ42,""),IF($A44="TOTAL",SUM(INDIRECT("AU4:AU"&amp;ROW()-1)),""))</f>
        <v/>
      </c>
      <c r="AV44" s="6" t="str">
        <f ca="1">IF(AND($A44&lt;&gt;"",$A44&lt;&gt;"TOTAL"),IF(AND([9]PDI_ID__GRUPO_C_C_E!$CB42&lt;&gt;"",[9]PDI_ID__GRUPO_C_C_E!$CB42&lt;&gt;0),[9]PDI_ID__GRUPO_C_C_E!$CB42,""),IF($A44="TOTAL",SUM(INDIRECT("AV4:AV"&amp;ROW()-1)),""))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IF(AND($A44&lt;&gt;"",$A44&lt;&gt;"TOTAL"),IF(AND([9]PDI_ID__GRUPO_C_C_E!$CE42&lt;&gt;"",[9]PDI_ID__GRUPO_C_C_E!$CE42&lt;&gt;0),[9]PDI_ID__GRUPO_C_C_E!$CE42,""),IF($A44="TOTAL",SUM(INDIRECT("AX4:AX"&amp;ROW()-1)),""))</f>
        <v/>
      </c>
      <c r="AY44" s="6" t="str">
        <f ca="1">IF(AND($A44&lt;&gt;"",$A44&lt;&gt;"TOTAL"),IF(AND([9]PDI_ID__GRUPO_C_C_E!$CG42&lt;&gt;"",[9]PDI_ID__GRUPO_C_C_E!$CG42&lt;&gt;0),[9]PDI_ID__GRUPO_C_C_E!$CG42,""),IF($A44="TOTAL",SUM(INDIRECT("AY4:AY"&amp;ROW()-1)),""))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IF(AND($A44&lt;&gt;"",$A44&lt;&gt;"TOTAL"),IF(AND([9]PDI_ID__GRUPO_C_C_E!$CJ42&lt;&gt;"",[9]PDI_ID__GRUPO_C_C_E!$CJ42&lt;&gt;0),[9]PDI_ID__GRUPO_C_C_E!$CJ42,""),IF($A44="TOTAL",SUM(INDIRECT("BA4:BA"&amp;ROW()-1)),""))</f>
        <v/>
      </c>
      <c r="BB44" s="6" t="str">
        <f ca="1">IF(AND($A44&lt;&gt;"",$A44&lt;&gt;"TOTAL"),IF(AND([9]PDI_ID__GRUPO_C_C_E!$CL42&lt;&gt;"",[9]PDI_ID__GRUPO_C_C_E!$CL42&lt;&gt;0),[9]PDI_ID__GRUPO_C_C_E!$CL42,""),IF($A44="TOTAL",SUM(INDIRECT("BB4:BB"&amp;ROW()-1)),""))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IF(AND($A44&lt;&gt;"",$A44&lt;&gt;"TOTAL"),IF(AND([9]PDI_ID__GRUPO_C_C_E!$CO42&lt;&gt;"",[9]PDI_ID__GRUPO_C_C_E!$CO42&lt;&gt;0),[9]PDI_ID__GRUPO_C_C_E!$CO42,""),IF($A44="TOTAL",SUM(INDIRECT("BD4:BD"&amp;ROW()-1)),""))</f>
        <v/>
      </c>
      <c r="BE44" s="6" t="str">
        <f ca="1">IF(AND($A44&lt;&gt;"",$A44&lt;&gt;"TOTAL"),IF(AND([9]PDI_ID__GRUPO_C_C_E!$CQ42&lt;&gt;"",[9]PDI_ID__GRUPO_C_C_E!$CQ42&lt;&gt;0),[9]PDI_ID__GRUPO_C_C_E!$CQ42,""),IF($A44="TOTAL",SUM(INDIRECT("BE4:BE"&amp;ROW()-1)),""))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IF([9]PDI_ID__GRUPO_C_C_E!$B43&lt;&gt;"",[9]PDI_ID__GRUPO_C_C_E!$B43,IF(AND([9]PDI_ID__GRUPO_C_C_E!$B43="",[9]PDI_ID__GRUPO_C_C_E!$B44="",[9]PDI_ID__GRUPO_C_C_E!$B42=""),"","TOTAL"))</f>
        <v/>
      </c>
      <c r="B45" s="6" t="str">
        <f ca="1">IF(AND($A45&lt;&gt;"",$A45&lt;&gt;"TOTAL"),IF(AND([9]PDI_ID__GRUPO_C_C_E!$C43&lt;&gt;"",[9]PDI_ID__GRUPO_C_C_E!$C43&lt;&gt;0),[9]PDI_ID__GRUPO_C_C_E!$C43,""),IF($A45="TOTAL",SUM(INDIRECT("B4:B"&amp;ROW()-1)),""))</f>
        <v/>
      </c>
      <c r="C45" s="6" t="str">
        <f ca="1">IF(AND($A45&lt;&gt;"",$A45&lt;&gt;"TOTAL"),IF(AND([9]PDI_ID__GRUPO_C_C_E!$E43&lt;&gt;"",[9]PDI_ID__GRUPO_C_C_E!$E43&lt;&gt;0),[9]PDI_ID__GRUPO_C_C_E!$E43,""),IF($A45="TOTAL",SUM(INDIRECT("C4:C"&amp;ROW()-1)),""))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IF(AND($A45&lt;&gt;"",$A45&lt;&gt;"TOTAL"),IF(AND([9]PDI_ID__GRUPO_C_C_E!$H43&lt;&gt;"",[9]PDI_ID__GRUPO_C_C_E!$H43&lt;&gt;0),[9]PDI_ID__GRUPO_C_C_E!$H43,""),IF($A45="TOTAL",SUM(INDIRECT("E4:E"&amp;ROW()-1)),""))</f>
        <v/>
      </c>
      <c r="F45" s="6" t="str">
        <f ca="1">IF(AND($A45&lt;&gt;"",$A45&lt;&gt;"TOTAL"),IF(AND([9]PDI_ID__GRUPO_C_C_E!$J43&lt;&gt;"",[9]PDI_ID__GRUPO_C_C_E!$J43&lt;&gt;0),[9]PDI_ID__GRUPO_C_C_E!$J43,""),IF($A45="TOTAL",SUM(INDIRECT("F4:F"&amp;ROW()-1)),""))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IF(AND($A45&lt;&gt;"",$A45&lt;&gt;"TOTAL"),IF(AND([9]PDI_ID__GRUPO_C_C_E!$M43&lt;&gt;"",[9]PDI_ID__GRUPO_C_C_E!$M43&lt;&gt;0),[9]PDI_ID__GRUPO_C_C_E!$M43,""),IF($A45="TOTAL",SUM(INDIRECT("H4:H"&amp;ROW()-1)),""))</f>
        <v/>
      </c>
      <c r="I45" s="6" t="str">
        <f ca="1">IF(AND($A45&lt;&gt;"",$A45&lt;&gt;"TOTAL"),IF(AND([9]PDI_ID__GRUPO_C_C_E!$O43&lt;&gt;"",[9]PDI_ID__GRUPO_C_C_E!$O43&lt;&gt;0),[9]PDI_ID__GRUPO_C_C_E!$O43,""),IF($A45="TOTAL",SUM(INDIRECT("I4:I"&amp;ROW()-1)),""))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IF(AND($A45&lt;&gt;"",$A45&lt;&gt;"TOTAL"),IF(AND([9]PDI_ID__GRUPO_C_C_E!$R43&lt;&gt;"",[9]PDI_ID__GRUPO_C_C_E!$R43&lt;&gt;0),[9]PDI_ID__GRUPO_C_C_E!$R43,""),IF($A45="TOTAL",SUM(INDIRECT("K4:K"&amp;ROW()-1)),""))</f>
        <v/>
      </c>
      <c r="L45" s="6" t="str">
        <f ca="1">IF(AND($A45&lt;&gt;"",$A45&lt;&gt;"TOTAL"),IF(AND([9]PDI_ID__GRUPO_C_C_E!$T43&lt;&gt;"",[9]PDI_ID__GRUPO_C_C_E!$T43&lt;&gt;0),[9]PDI_ID__GRUPO_C_C_E!$T43,""),IF($A45="TOTAL",SUM(INDIRECT("L4:L"&amp;ROW()-1)),""))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IF(AND($A45&lt;&gt;"",$A45&lt;&gt;"TOTAL"),IF(AND([9]PDI_ID__GRUPO_C_C_E!$W43&lt;&gt;"",[9]PDI_ID__GRUPO_C_C_E!$W43&lt;&gt;0),[9]PDI_ID__GRUPO_C_C_E!$W43,""),IF($A45="TOTAL",SUM(INDIRECT("N4:N"&amp;ROW()-1)),""))</f>
        <v/>
      </c>
      <c r="O45" s="6" t="str">
        <f ca="1">IF(AND($A45&lt;&gt;"",$A45&lt;&gt;"TOTAL"),IF(AND([9]PDI_ID__GRUPO_C_C_E!$Y43&lt;&gt;"",[9]PDI_ID__GRUPO_C_C_E!$Y43&lt;&gt;0),[9]PDI_ID__GRUPO_C_C_E!$Y43,""),IF($A45="TOTAL",SUM(INDIRECT("O4:O"&amp;ROW()-1)),""))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IF(AND($A45&lt;&gt;"",$A45&lt;&gt;"TOTAL"),IF(AND([9]PDI_ID__GRUPO_C_C_E!$AB43&lt;&gt;"",[9]PDI_ID__GRUPO_C_C_E!$AB43&lt;&gt;0),[9]PDI_ID__GRUPO_C_C_E!$AB43,""),IF($A45="TOTAL",SUM(INDIRECT("Q4:Q"&amp;ROW()-1)),""))</f>
        <v/>
      </c>
      <c r="R45" s="6" t="str">
        <f ca="1">IF(AND($A45&lt;&gt;"",$A45&lt;&gt;"TOTAL"),IF(AND([9]PDI_ID__GRUPO_C_C_E!$AD43&lt;&gt;"",[9]PDI_ID__GRUPO_C_C_E!$AD43&lt;&gt;0),[9]PDI_ID__GRUPO_C_C_E!$AD43,""),IF($A45="TOTAL",SUM(INDIRECT("R4:R"&amp;ROW()-1)),""))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IF(AND($A45&lt;&gt;"",$A45&lt;&gt;"TOTAL"),IF(AND([9]PDI_ID__GRUPO_C_C_E!$AG43&lt;&gt;"",[9]PDI_ID__GRUPO_C_C_E!$AG43&lt;&gt;0),[9]PDI_ID__GRUPO_C_C_E!$AG43,""),IF($A45="TOTAL",SUM(INDIRECT("T4:T"&amp;ROW()-1)),""))</f>
        <v/>
      </c>
      <c r="U45" s="6" t="str">
        <f ca="1">IF(AND($A45&lt;&gt;"",$A45&lt;&gt;"TOTAL"),IF(AND([9]PDI_ID__GRUPO_C_C_E!$AI43&lt;&gt;"",[9]PDI_ID__GRUPO_C_C_E!$AI43&lt;&gt;0),[9]PDI_ID__GRUPO_C_C_E!$AI43,""),IF($A45="TOTAL",SUM(INDIRECT("U4:U"&amp;ROW()-1)),""))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IF(AND($A45&lt;&gt;"",$A45&lt;&gt;"TOTAL"),IF(AND([9]PDI_ID__GRUPO_C_C_E!$AL43&lt;&gt;"",[9]PDI_ID__GRUPO_C_C_E!$AL43&lt;&gt;0),[9]PDI_ID__GRUPO_C_C_E!$AL43,""),IF($A45="TOTAL",SUM(INDIRECT("W4:W"&amp;ROW()-1)),""))</f>
        <v/>
      </c>
      <c r="X45" s="6" t="str">
        <f ca="1">IF(AND($A45&lt;&gt;"",$A45&lt;&gt;"TOTAL"),IF(AND([9]PDI_ID__GRUPO_C_C_E!$AN43&lt;&gt;"",[9]PDI_ID__GRUPO_C_C_E!$AN43&lt;&gt;0),[9]PDI_ID__GRUPO_C_C_E!$AN43,""),IF($A45="TOTAL",SUM(INDIRECT("X4:X"&amp;ROW()-1)),""))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IF(AND($A45&lt;&gt;"",$A45&lt;&gt;"TOTAL"),IF(AND([9]PDI_ID__GRUPO_C_C_E!$AQ43&lt;&gt;"",[9]PDI_ID__GRUPO_C_C_E!$AQ43&lt;&gt;0),[9]PDI_ID__GRUPO_C_C_E!$AQ43,""),IF($A45="TOTAL",SUM(INDIRECT("Z4:Z"&amp;ROW()-1)),""))</f>
        <v/>
      </c>
      <c r="AA45" s="6" t="str">
        <f ca="1">IF(AND($A45&lt;&gt;"",$A45&lt;&gt;"TOTAL"),IF(AND([9]PDI_ID__GRUPO_C_C_E!$AS43&lt;&gt;"",[9]PDI_ID__GRUPO_C_C_E!$AS43&lt;&gt;0),[9]PDI_ID__GRUPO_C_C_E!$AS43,""),IF($A45="TOTAL",SUM(INDIRECT("AA4:AA"&amp;ROW()-1)),""))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IF(AND($A45&lt;&gt;"",$A45&lt;&gt;"TOTAL"),IF(AND([9]PDI_ID__GRUPO_C_C_E!$AV43&lt;&gt;"",[9]PDI_ID__GRUPO_C_C_E!$AV43&lt;&gt;0),[9]PDI_ID__GRUPO_C_C_E!$AV43,""),IF($A45="TOTAL",SUM(INDIRECT("AC4:AC"&amp;ROW()-1)),""))</f>
        <v/>
      </c>
      <c r="AD45" s="6" t="str">
        <f ca="1">IF(AND($A45&lt;&gt;"",$A45&lt;&gt;"TOTAL"),IF(AND([9]PDI_ID__GRUPO_C_C_E!$AX43&lt;&gt;"",[9]PDI_ID__GRUPO_C_C_E!$AX43&lt;&gt;0),[9]PDI_ID__GRUPO_C_C_E!$AX43,""),IF($A45="TOTAL",SUM(INDIRECT("AD4:AD"&amp;ROW()-1)),""))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IF(AND($A45&lt;&gt;"",$A45&lt;&gt;"TOTAL"),IF(AND([9]PDI_ID__GRUPO_C_C_E!$BA43&lt;&gt;"",[9]PDI_ID__GRUPO_C_C_E!$BA43&lt;&gt;0),[9]PDI_ID__GRUPO_C_C_E!$BA43,""),IF($A45="TOTAL",SUM(INDIRECT("AF4:AF"&amp;ROW()-1)),""))</f>
        <v/>
      </c>
      <c r="AG45" s="6" t="str">
        <f ca="1">IF(AND($A45&lt;&gt;"",$A45&lt;&gt;"TOTAL"),IF(AND([9]PDI_ID__GRUPO_C_C_E!$BC43&lt;&gt;"",[9]PDI_ID__GRUPO_C_C_E!$BC43&lt;&gt;0),[9]PDI_ID__GRUPO_C_C_E!$BC43,""),IF($A45="TOTAL",SUM(INDIRECT("AG4:AG"&amp;ROW()-1)),""))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IF(AND($A45&lt;&gt;"",$A45&lt;&gt;"TOTAL"),IF(AND([9]PDI_ID__GRUPO_C_C_E!$BF43&lt;&gt;"",[9]PDI_ID__GRUPO_C_C_E!$BF43&lt;&gt;0),[9]PDI_ID__GRUPO_C_C_E!$BF43,""),IF($A45="TOTAL",SUM(INDIRECT("AI4:AI"&amp;ROW()-1)),""))</f>
        <v/>
      </c>
      <c r="AJ45" s="6" t="str">
        <f ca="1">IF(AND($A45&lt;&gt;"",$A45&lt;&gt;"TOTAL"),IF(AND([9]PDI_ID__GRUPO_C_C_E!$BH43&lt;&gt;"",[9]PDI_ID__GRUPO_C_C_E!$BH43&lt;&gt;0),[9]PDI_ID__GRUPO_C_C_E!$BH43,""),IF($A45="TOTAL",SUM(INDIRECT("AJ4:AJ"&amp;ROW()-1)),""))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IF(AND($A45&lt;&gt;"",$A45&lt;&gt;"TOTAL"),IF(AND([9]PDI_ID__GRUPO_C_C_E!$BK43&lt;&gt;"",[9]PDI_ID__GRUPO_C_C_E!$BK43&lt;&gt;0),[9]PDI_ID__GRUPO_C_C_E!$BK43,""),IF($A45="TOTAL",SUM(INDIRECT("AL4:AL"&amp;ROW()-1)),""))</f>
        <v/>
      </c>
      <c r="AM45" s="6" t="str">
        <f ca="1">IF(AND($A45&lt;&gt;"",$A45&lt;&gt;"TOTAL"),IF(AND([9]PDI_ID__GRUPO_C_C_E!$BM43&lt;&gt;"",[9]PDI_ID__GRUPO_C_C_E!$BM43&lt;&gt;0),[9]PDI_ID__GRUPO_C_C_E!$BM43,""),IF($A45="TOTAL",SUM(INDIRECT("AM4:AM"&amp;ROW()-1)),""))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IF(AND($A45&lt;&gt;"",$A45&lt;&gt;"TOTAL"),IF(AND([9]PDI_ID__GRUPO_C_C_E!$BP43&lt;&gt;"",[9]PDI_ID__GRUPO_C_C_E!$BP43&lt;&gt;0),[9]PDI_ID__GRUPO_C_C_E!$BP43,""),IF($A45="TOTAL",SUM(INDIRECT("AO4:AO"&amp;ROW()-1)),""))</f>
        <v/>
      </c>
      <c r="AP45" s="6" t="str">
        <f ca="1">IF(AND($A45&lt;&gt;"",$A45&lt;&gt;"TOTAL"),IF(AND([9]PDI_ID__GRUPO_C_C_E!$BR43&lt;&gt;"",[9]PDI_ID__GRUPO_C_C_E!$BR43&lt;&gt;0),[9]PDI_ID__GRUPO_C_C_E!$BR43,""),IF($A45="TOTAL",SUM(INDIRECT("AP4:AP"&amp;ROW()-1)),""))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IF(AND($A45&lt;&gt;"",$A45&lt;&gt;"TOTAL"),IF(AND([9]PDI_ID__GRUPO_C_C_E!$BU43&lt;&gt;"",[9]PDI_ID__GRUPO_C_C_E!$BU43&lt;&gt;0),[9]PDI_ID__GRUPO_C_C_E!$BU43,""),IF($A45="TOTAL",SUM(INDIRECT("AR4:AR"&amp;ROW()-1)),""))</f>
        <v/>
      </c>
      <c r="AS45" s="6" t="str">
        <f ca="1">IF(AND($A45&lt;&gt;"",$A45&lt;&gt;"TOTAL"),IF(AND([9]PDI_ID__GRUPO_C_C_E!$BW43&lt;&gt;"",[9]PDI_ID__GRUPO_C_C_E!$BW43&lt;&gt;0),[9]PDI_ID__GRUPO_C_C_E!$BW43,""),IF($A45="TOTAL",SUM(INDIRECT("AS4:AS"&amp;ROW()-1)),""))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IF(AND($A45&lt;&gt;"",$A45&lt;&gt;"TOTAL"),IF(AND([9]PDI_ID__GRUPO_C_C_E!$BZ43&lt;&gt;"",[9]PDI_ID__GRUPO_C_C_E!$BZ43&lt;&gt;0),[9]PDI_ID__GRUPO_C_C_E!$BZ43,""),IF($A45="TOTAL",SUM(INDIRECT("AU4:AU"&amp;ROW()-1)),""))</f>
        <v/>
      </c>
      <c r="AV45" s="6" t="str">
        <f ca="1">IF(AND($A45&lt;&gt;"",$A45&lt;&gt;"TOTAL"),IF(AND([9]PDI_ID__GRUPO_C_C_E!$CB43&lt;&gt;"",[9]PDI_ID__GRUPO_C_C_E!$CB43&lt;&gt;0),[9]PDI_ID__GRUPO_C_C_E!$CB43,""),IF($A45="TOTAL",SUM(INDIRECT("AV4:AV"&amp;ROW()-1)),""))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IF(AND($A45&lt;&gt;"",$A45&lt;&gt;"TOTAL"),IF(AND([9]PDI_ID__GRUPO_C_C_E!$CE43&lt;&gt;"",[9]PDI_ID__GRUPO_C_C_E!$CE43&lt;&gt;0),[9]PDI_ID__GRUPO_C_C_E!$CE43,""),IF($A45="TOTAL",SUM(INDIRECT("AX4:AX"&amp;ROW()-1)),""))</f>
        <v/>
      </c>
      <c r="AY45" s="6" t="str">
        <f ca="1">IF(AND($A45&lt;&gt;"",$A45&lt;&gt;"TOTAL"),IF(AND([9]PDI_ID__GRUPO_C_C_E!$CG43&lt;&gt;"",[9]PDI_ID__GRUPO_C_C_E!$CG43&lt;&gt;0),[9]PDI_ID__GRUPO_C_C_E!$CG43,""),IF($A45="TOTAL",SUM(INDIRECT("AY4:AY"&amp;ROW()-1)),""))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IF(AND($A45&lt;&gt;"",$A45&lt;&gt;"TOTAL"),IF(AND([9]PDI_ID__GRUPO_C_C_E!$CJ43&lt;&gt;"",[9]PDI_ID__GRUPO_C_C_E!$CJ43&lt;&gt;0),[9]PDI_ID__GRUPO_C_C_E!$CJ43,""),IF($A45="TOTAL",SUM(INDIRECT("BA4:BA"&amp;ROW()-1)),""))</f>
        <v/>
      </c>
      <c r="BB45" s="6" t="str">
        <f ca="1">IF(AND($A45&lt;&gt;"",$A45&lt;&gt;"TOTAL"),IF(AND([9]PDI_ID__GRUPO_C_C_E!$CL43&lt;&gt;"",[9]PDI_ID__GRUPO_C_C_E!$CL43&lt;&gt;0),[9]PDI_ID__GRUPO_C_C_E!$CL43,""),IF($A45="TOTAL",SUM(INDIRECT("BB4:BB"&amp;ROW()-1)),""))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IF(AND($A45&lt;&gt;"",$A45&lt;&gt;"TOTAL"),IF(AND([9]PDI_ID__GRUPO_C_C_E!$CO43&lt;&gt;"",[9]PDI_ID__GRUPO_C_C_E!$CO43&lt;&gt;0),[9]PDI_ID__GRUPO_C_C_E!$CO43,""),IF($A45="TOTAL",SUM(INDIRECT("BD4:BD"&amp;ROW()-1)),""))</f>
        <v/>
      </c>
      <c r="BE45" s="6" t="str">
        <f ca="1">IF(AND($A45&lt;&gt;"",$A45&lt;&gt;"TOTAL"),IF(AND([9]PDI_ID__GRUPO_C_C_E!$CQ43&lt;&gt;"",[9]PDI_ID__GRUPO_C_C_E!$CQ43&lt;&gt;0),[9]PDI_ID__GRUPO_C_C_E!$CQ43,""),IF($A45="TOTAL",SUM(INDIRECT("BE4:BE"&amp;ROW()-1)),""))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IF([9]PDI_ID__GRUPO_C_C_E!$B44&lt;&gt;"",[9]PDI_ID__GRUPO_C_C_E!$B44,IF(AND([9]PDI_ID__GRUPO_C_C_E!$B44="",[9]PDI_ID__GRUPO_C_C_E!$B45="",[9]PDI_ID__GRUPO_C_C_E!$B43=""),"","TOTAL"))</f>
        <v/>
      </c>
      <c r="B46" s="6" t="str">
        <f ca="1">IF(AND($A46&lt;&gt;"",$A46&lt;&gt;"TOTAL"),IF(AND([9]PDI_ID__GRUPO_C_C_E!$C44&lt;&gt;"",[9]PDI_ID__GRUPO_C_C_E!$C44&lt;&gt;0),[9]PDI_ID__GRUPO_C_C_E!$C44,""),IF($A46="TOTAL",SUM(INDIRECT("B4:B"&amp;ROW()-1)),""))</f>
        <v/>
      </c>
      <c r="C46" s="6" t="str">
        <f ca="1">IF(AND($A46&lt;&gt;"",$A46&lt;&gt;"TOTAL"),IF(AND([9]PDI_ID__GRUPO_C_C_E!$E44&lt;&gt;"",[9]PDI_ID__GRUPO_C_C_E!$E44&lt;&gt;0),[9]PDI_ID__GRUPO_C_C_E!$E44,""),IF($A46="TOTAL",SUM(INDIRECT("C4:C"&amp;ROW()-1)),""))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IF(AND($A46&lt;&gt;"",$A46&lt;&gt;"TOTAL"),IF(AND([9]PDI_ID__GRUPO_C_C_E!$H44&lt;&gt;"",[9]PDI_ID__GRUPO_C_C_E!$H44&lt;&gt;0),[9]PDI_ID__GRUPO_C_C_E!$H44,""),IF($A46="TOTAL",SUM(INDIRECT("E4:E"&amp;ROW()-1)),""))</f>
        <v/>
      </c>
      <c r="F46" s="6" t="str">
        <f ca="1">IF(AND($A46&lt;&gt;"",$A46&lt;&gt;"TOTAL"),IF(AND([9]PDI_ID__GRUPO_C_C_E!$J44&lt;&gt;"",[9]PDI_ID__GRUPO_C_C_E!$J44&lt;&gt;0),[9]PDI_ID__GRUPO_C_C_E!$J44,""),IF($A46="TOTAL",SUM(INDIRECT("F4:F"&amp;ROW()-1)),""))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IF(AND($A46&lt;&gt;"",$A46&lt;&gt;"TOTAL"),IF(AND([9]PDI_ID__GRUPO_C_C_E!$M44&lt;&gt;"",[9]PDI_ID__GRUPO_C_C_E!$M44&lt;&gt;0),[9]PDI_ID__GRUPO_C_C_E!$M44,""),IF($A46="TOTAL",SUM(INDIRECT("H4:H"&amp;ROW()-1)),""))</f>
        <v/>
      </c>
      <c r="I46" s="6" t="str">
        <f ca="1">IF(AND($A46&lt;&gt;"",$A46&lt;&gt;"TOTAL"),IF(AND([9]PDI_ID__GRUPO_C_C_E!$O44&lt;&gt;"",[9]PDI_ID__GRUPO_C_C_E!$O44&lt;&gt;0),[9]PDI_ID__GRUPO_C_C_E!$O44,""),IF($A46="TOTAL",SUM(INDIRECT("I4:I"&amp;ROW()-1)),""))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IF(AND($A46&lt;&gt;"",$A46&lt;&gt;"TOTAL"),IF(AND([9]PDI_ID__GRUPO_C_C_E!$R44&lt;&gt;"",[9]PDI_ID__GRUPO_C_C_E!$R44&lt;&gt;0),[9]PDI_ID__GRUPO_C_C_E!$R44,""),IF($A46="TOTAL",SUM(INDIRECT("K4:K"&amp;ROW()-1)),""))</f>
        <v/>
      </c>
      <c r="L46" s="6" t="str">
        <f ca="1">IF(AND($A46&lt;&gt;"",$A46&lt;&gt;"TOTAL"),IF(AND([9]PDI_ID__GRUPO_C_C_E!$T44&lt;&gt;"",[9]PDI_ID__GRUPO_C_C_E!$T44&lt;&gt;0),[9]PDI_ID__GRUPO_C_C_E!$T44,""),IF($A46="TOTAL",SUM(INDIRECT("L4:L"&amp;ROW()-1)),""))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IF(AND($A46&lt;&gt;"",$A46&lt;&gt;"TOTAL"),IF(AND([9]PDI_ID__GRUPO_C_C_E!$W44&lt;&gt;"",[9]PDI_ID__GRUPO_C_C_E!$W44&lt;&gt;0),[9]PDI_ID__GRUPO_C_C_E!$W44,""),IF($A46="TOTAL",SUM(INDIRECT("N4:N"&amp;ROW()-1)),""))</f>
        <v/>
      </c>
      <c r="O46" s="6" t="str">
        <f ca="1">IF(AND($A46&lt;&gt;"",$A46&lt;&gt;"TOTAL"),IF(AND([9]PDI_ID__GRUPO_C_C_E!$Y44&lt;&gt;"",[9]PDI_ID__GRUPO_C_C_E!$Y44&lt;&gt;0),[9]PDI_ID__GRUPO_C_C_E!$Y44,""),IF($A46="TOTAL",SUM(INDIRECT("O4:O"&amp;ROW()-1)),""))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IF(AND($A46&lt;&gt;"",$A46&lt;&gt;"TOTAL"),IF(AND([9]PDI_ID__GRUPO_C_C_E!$AB44&lt;&gt;"",[9]PDI_ID__GRUPO_C_C_E!$AB44&lt;&gt;0),[9]PDI_ID__GRUPO_C_C_E!$AB44,""),IF($A46="TOTAL",SUM(INDIRECT("Q4:Q"&amp;ROW()-1)),""))</f>
        <v/>
      </c>
      <c r="R46" s="6" t="str">
        <f ca="1">IF(AND($A46&lt;&gt;"",$A46&lt;&gt;"TOTAL"),IF(AND([9]PDI_ID__GRUPO_C_C_E!$AD44&lt;&gt;"",[9]PDI_ID__GRUPO_C_C_E!$AD44&lt;&gt;0),[9]PDI_ID__GRUPO_C_C_E!$AD44,""),IF($A46="TOTAL",SUM(INDIRECT("R4:R"&amp;ROW()-1)),""))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IF(AND($A46&lt;&gt;"",$A46&lt;&gt;"TOTAL"),IF(AND([9]PDI_ID__GRUPO_C_C_E!$AG44&lt;&gt;"",[9]PDI_ID__GRUPO_C_C_E!$AG44&lt;&gt;0),[9]PDI_ID__GRUPO_C_C_E!$AG44,""),IF($A46="TOTAL",SUM(INDIRECT("T4:T"&amp;ROW()-1)),""))</f>
        <v/>
      </c>
      <c r="U46" s="6" t="str">
        <f ca="1">IF(AND($A46&lt;&gt;"",$A46&lt;&gt;"TOTAL"),IF(AND([9]PDI_ID__GRUPO_C_C_E!$AI44&lt;&gt;"",[9]PDI_ID__GRUPO_C_C_E!$AI44&lt;&gt;0),[9]PDI_ID__GRUPO_C_C_E!$AI44,""),IF($A46="TOTAL",SUM(INDIRECT("U4:U"&amp;ROW()-1)),""))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IF(AND($A46&lt;&gt;"",$A46&lt;&gt;"TOTAL"),IF(AND([9]PDI_ID__GRUPO_C_C_E!$AL44&lt;&gt;"",[9]PDI_ID__GRUPO_C_C_E!$AL44&lt;&gt;0),[9]PDI_ID__GRUPO_C_C_E!$AL44,""),IF($A46="TOTAL",SUM(INDIRECT("W4:W"&amp;ROW()-1)),""))</f>
        <v/>
      </c>
      <c r="X46" s="6" t="str">
        <f ca="1">IF(AND($A46&lt;&gt;"",$A46&lt;&gt;"TOTAL"),IF(AND([9]PDI_ID__GRUPO_C_C_E!$AN44&lt;&gt;"",[9]PDI_ID__GRUPO_C_C_E!$AN44&lt;&gt;0),[9]PDI_ID__GRUPO_C_C_E!$AN44,""),IF($A46="TOTAL",SUM(INDIRECT("X4:X"&amp;ROW()-1)),""))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IF(AND($A46&lt;&gt;"",$A46&lt;&gt;"TOTAL"),IF(AND([9]PDI_ID__GRUPO_C_C_E!$AQ44&lt;&gt;"",[9]PDI_ID__GRUPO_C_C_E!$AQ44&lt;&gt;0),[9]PDI_ID__GRUPO_C_C_E!$AQ44,""),IF($A46="TOTAL",SUM(INDIRECT("Z4:Z"&amp;ROW()-1)),""))</f>
        <v/>
      </c>
      <c r="AA46" s="6" t="str">
        <f ca="1">IF(AND($A46&lt;&gt;"",$A46&lt;&gt;"TOTAL"),IF(AND([9]PDI_ID__GRUPO_C_C_E!$AS44&lt;&gt;"",[9]PDI_ID__GRUPO_C_C_E!$AS44&lt;&gt;0),[9]PDI_ID__GRUPO_C_C_E!$AS44,""),IF($A46="TOTAL",SUM(INDIRECT("AA4:AA"&amp;ROW()-1)),""))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IF(AND($A46&lt;&gt;"",$A46&lt;&gt;"TOTAL"),IF(AND([9]PDI_ID__GRUPO_C_C_E!$AV44&lt;&gt;"",[9]PDI_ID__GRUPO_C_C_E!$AV44&lt;&gt;0),[9]PDI_ID__GRUPO_C_C_E!$AV44,""),IF($A46="TOTAL",SUM(INDIRECT("AC4:AC"&amp;ROW()-1)),""))</f>
        <v/>
      </c>
      <c r="AD46" s="6" t="str">
        <f ca="1">IF(AND($A46&lt;&gt;"",$A46&lt;&gt;"TOTAL"),IF(AND([9]PDI_ID__GRUPO_C_C_E!$AX44&lt;&gt;"",[9]PDI_ID__GRUPO_C_C_E!$AX44&lt;&gt;0),[9]PDI_ID__GRUPO_C_C_E!$AX44,""),IF($A46="TOTAL",SUM(INDIRECT("AD4:AD"&amp;ROW()-1)),""))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IF(AND($A46&lt;&gt;"",$A46&lt;&gt;"TOTAL"),IF(AND([9]PDI_ID__GRUPO_C_C_E!$BA44&lt;&gt;"",[9]PDI_ID__GRUPO_C_C_E!$BA44&lt;&gt;0),[9]PDI_ID__GRUPO_C_C_E!$BA44,""),IF($A46="TOTAL",SUM(INDIRECT("AF4:AF"&amp;ROW()-1)),""))</f>
        <v/>
      </c>
      <c r="AG46" s="6" t="str">
        <f ca="1">IF(AND($A46&lt;&gt;"",$A46&lt;&gt;"TOTAL"),IF(AND([9]PDI_ID__GRUPO_C_C_E!$BC44&lt;&gt;"",[9]PDI_ID__GRUPO_C_C_E!$BC44&lt;&gt;0),[9]PDI_ID__GRUPO_C_C_E!$BC44,""),IF($A46="TOTAL",SUM(INDIRECT("AG4:AG"&amp;ROW()-1)),""))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IF(AND($A46&lt;&gt;"",$A46&lt;&gt;"TOTAL"),IF(AND([9]PDI_ID__GRUPO_C_C_E!$BF44&lt;&gt;"",[9]PDI_ID__GRUPO_C_C_E!$BF44&lt;&gt;0),[9]PDI_ID__GRUPO_C_C_E!$BF44,""),IF($A46="TOTAL",SUM(INDIRECT("AI4:AI"&amp;ROW()-1)),""))</f>
        <v/>
      </c>
      <c r="AJ46" s="6" t="str">
        <f ca="1">IF(AND($A46&lt;&gt;"",$A46&lt;&gt;"TOTAL"),IF(AND([9]PDI_ID__GRUPO_C_C_E!$BH44&lt;&gt;"",[9]PDI_ID__GRUPO_C_C_E!$BH44&lt;&gt;0),[9]PDI_ID__GRUPO_C_C_E!$BH44,""),IF($A46="TOTAL",SUM(INDIRECT("AJ4:AJ"&amp;ROW()-1)),""))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IF(AND($A46&lt;&gt;"",$A46&lt;&gt;"TOTAL"),IF(AND([9]PDI_ID__GRUPO_C_C_E!$BK44&lt;&gt;"",[9]PDI_ID__GRUPO_C_C_E!$BK44&lt;&gt;0),[9]PDI_ID__GRUPO_C_C_E!$BK44,""),IF($A46="TOTAL",SUM(INDIRECT("AL4:AL"&amp;ROW()-1)),""))</f>
        <v/>
      </c>
      <c r="AM46" s="6" t="str">
        <f ca="1">IF(AND($A46&lt;&gt;"",$A46&lt;&gt;"TOTAL"),IF(AND([9]PDI_ID__GRUPO_C_C_E!$BM44&lt;&gt;"",[9]PDI_ID__GRUPO_C_C_E!$BM44&lt;&gt;0),[9]PDI_ID__GRUPO_C_C_E!$BM44,""),IF($A46="TOTAL",SUM(INDIRECT("AM4:AM"&amp;ROW()-1)),""))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IF(AND($A46&lt;&gt;"",$A46&lt;&gt;"TOTAL"),IF(AND([9]PDI_ID__GRUPO_C_C_E!$BP44&lt;&gt;"",[9]PDI_ID__GRUPO_C_C_E!$BP44&lt;&gt;0),[9]PDI_ID__GRUPO_C_C_E!$BP44,""),IF($A46="TOTAL",SUM(INDIRECT("AO4:AO"&amp;ROW()-1)),""))</f>
        <v/>
      </c>
      <c r="AP46" s="6" t="str">
        <f ca="1">IF(AND($A46&lt;&gt;"",$A46&lt;&gt;"TOTAL"),IF(AND([9]PDI_ID__GRUPO_C_C_E!$BR44&lt;&gt;"",[9]PDI_ID__GRUPO_C_C_E!$BR44&lt;&gt;0),[9]PDI_ID__GRUPO_C_C_E!$BR44,""),IF($A46="TOTAL",SUM(INDIRECT("AP4:AP"&amp;ROW()-1)),""))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IF(AND($A46&lt;&gt;"",$A46&lt;&gt;"TOTAL"),IF(AND([9]PDI_ID__GRUPO_C_C_E!$BU44&lt;&gt;"",[9]PDI_ID__GRUPO_C_C_E!$BU44&lt;&gt;0),[9]PDI_ID__GRUPO_C_C_E!$BU44,""),IF($A46="TOTAL",SUM(INDIRECT("AR4:AR"&amp;ROW()-1)),""))</f>
        <v/>
      </c>
      <c r="AS46" s="6" t="str">
        <f ca="1">IF(AND($A46&lt;&gt;"",$A46&lt;&gt;"TOTAL"),IF(AND([9]PDI_ID__GRUPO_C_C_E!$BW44&lt;&gt;"",[9]PDI_ID__GRUPO_C_C_E!$BW44&lt;&gt;0),[9]PDI_ID__GRUPO_C_C_E!$BW44,""),IF($A46="TOTAL",SUM(INDIRECT("AS4:AS"&amp;ROW()-1)),""))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IF(AND($A46&lt;&gt;"",$A46&lt;&gt;"TOTAL"),IF(AND([9]PDI_ID__GRUPO_C_C_E!$BZ44&lt;&gt;"",[9]PDI_ID__GRUPO_C_C_E!$BZ44&lt;&gt;0),[9]PDI_ID__GRUPO_C_C_E!$BZ44,""),IF($A46="TOTAL",SUM(INDIRECT("AU4:AU"&amp;ROW()-1)),""))</f>
        <v/>
      </c>
      <c r="AV46" s="6" t="str">
        <f ca="1">IF(AND($A46&lt;&gt;"",$A46&lt;&gt;"TOTAL"),IF(AND([9]PDI_ID__GRUPO_C_C_E!$CB44&lt;&gt;"",[9]PDI_ID__GRUPO_C_C_E!$CB44&lt;&gt;0),[9]PDI_ID__GRUPO_C_C_E!$CB44,""),IF($A46="TOTAL",SUM(INDIRECT("AV4:AV"&amp;ROW()-1)),""))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IF(AND($A46&lt;&gt;"",$A46&lt;&gt;"TOTAL"),IF(AND([9]PDI_ID__GRUPO_C_C_E!$CE44&lt;&gt;"",[9]PDI_ID__GRUPO_C_C_E!$CE44&lt;&gt;0),[9]PDI_ID__GRUPO_C_C_E!$CE44,""),IF($A46="TOTAL",SUM(INDIRECT("AX4:AX"&amp;ROW()-1)),""))</f>
        <v/>
      </c>
      <c r="AY46" s="6" t="str">
        <f ca="1">IF(AND($A46&lt;&gt;"",$A46&lt;&gt;"TOTAL"),IF(AND([9]PDI_ID__GRUPO_C_C_E!$CG44&lt;&gt;"",[9]PDI_ID__GRUPO_C_C_E!$CG44&lt;&gt;0),[9]PDI_ID__GRUPO_C_C_E!$CG44,""),IF($A46="TOTAL",SUM(INDIRECT("AY4:AY"&amp;ROW()-1)),""))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IF(AND($A46&lt;&gt;"",$A46&lt;&gt;"TOTAL"),IF(AND([9]PDI_ID__GRUPO_C_C_E!$CJ44&lt;&gt;"",[9]PDI_ID__GRUPO_C_C_E!$CJ44&lt;&gt;0),[9]PDI_ID__GRUPO_C_C_E!$CJ44,""),IF($A46="TOTAL",SUM(INDIRECT("BA4:BA"&amp;ROW()-1)),""))</f>
        <v/>
      </c>
      <c r="BB46" s="6" t="str">
        <f ca="1">IF(AND($A46&lt;&gt;"",$A46&lt;&gt;"TOTAL"),IF(AND([9]PDI_ID__GRUPO_C_C_E!$CL44&lt;&gt;"",[9]PDI_ID__GRUPO_C_C_E!$CL44&lt;&gt;0),[9]PDI_ID__GRUPO_C_C_E!$CL44,""),IF($A46="TOTAL",SUM(INDIRECT("BB4:BB"&amp;ROW()-1)),""))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IF(AND($A46&lt;&gt;"",$A46&lt;&gt;"TOTAL"),IF(AND([9]PDI_ID__GRUPO_C_C_E!$CO44&lt;&gt;"",[9]PDI_ID__GRUPO_C_C_E!$CO44&lt;&gt;0),[9]PDI_ID__GRUPO_C_C_E!$CO44,""),IF($A46="TOTAL",SUM(INDIRECT("BD4:BD"&amp;ROW()-1)),""))</f>
        <v/>
      </c>
      <c r="BE46" s="6" t="str">
        <f ca="1">IF(AND($A46&lt;&gt;"",$A46&lt;&gt;"TOTAL"),IF(AND([9]PDI_ID__GRUPO_C_C_E!$CQ44&lt;&gt;"",[9]PDI_ID__GRUPO_C_C_E!$CQ44&lt;&gt;0),[9]PDI_ID__GRUPO_C_C_E!$CQ44,""),IF($A46="TOTAL",SUM(INDIRECT("BE4:BE"&amp;ROW()-1)),""))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IF([9]PDI_ID__GRUPO_C_C_E!$B45&lt;&gt;"",[9]PDI_ID__GRUPO_C_C_E!$B45,IF(AND([9]PDI_ID__GRUPO_C_C_E!$B45="",[9]PDI_ID__GRUPO_C_C_E!$B46="",[9]PDI_ID__GRUPO_C_C_E!$B44=""),"","TOTAL"))</f>
        <v/>
      </c>
      <c r="B47" s="6" t="str">
        <f ca="1">IF(AND($A47&lt;&gt;"",$A47&lt;&gt;"TOTAL"),IF(AND([9]PDI_ID__GRUPO_C_C_E!$C45&lt;&gt;"",[9]PDI_ID__GRUPO_C_C_E!$C45&lt;&gt;0),[9]PDI_ID__GRUPO_C_C_E!$C45,""),IF($A47="TOTAL",SUM(INDIRECT("B4:B"&amp;ROW()-1)),""))</f>
        <v/>
      </c>
      <c r="C47" s="6" t="str">
        <f ca="1">IF(AND($A47&lt;&gt;"",$A47&lt;&gt;"TOTAL"),IF(AND([9]PDI_ID__GRUPO_C_C_E!$E45&lt;&gt;"",[9]PDI_ID__GRUPO_C_C_E!$E45&lt;&gt;0),[9]PDI_ID__GRUPO_C_C_E!$E45,""),IF($A47="TOTAL",SUM(INDIRECT("C4:C"&amp;ROW()-1)),""))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IF(AND($A47&lt;&gt;"",$A47&lt;&gt;"TOTAL"),IF(AND([9]PDI_ID__GRUPO_C_C_E!$H45&lt;&gt;"",[9]PDI_ID__GRUPO_C_C_E!$H45&lt;&gt;0),[9]PDI_ID__GRUPO_C_C_E!$H45,""),IF($A47="TOTAL",SUM(INDIRECT("E4:E"&amp;ROW()-1)),""))</f>
        <v/>
      </c>
      <c r="F47" s="6" t="str">
        <f ca="1">IF(AND($A47&lt;&gt;"",$A47&lt;&gt;"TOTAL"),IF(AND([9]PDI_ID__GRUPO_C_C_E!$J45&lt;&gt;"",[9]PDI_ID__GRUPO_C_C_E!$J45&lt;&gt;0),[9]PDI_ID__GRUPO_C_C_E!$J45,""),IF($A47="TOTAL",SUM(INDIRECT("F4:F"&amp;ROW()-1)),""))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IF(AND($A47&lt;&gt;"",$A47&lt;&gt;"TOTAL"),IF(AND([9]PDI_ID__GRUPO_C_C_E!$M45&lt;&gt;"",[9]PDI_ID__GRUPO_C_C_E!$M45&lt;&gt;0),[9]PDI_ID__GRUPO_C_C_E!$M45,""),IF($A47="TOTAL",SUM(INDIRECT("H4:H"&amp;ROW()-1)),""))</f>
        <v/>
      </c>
      <c r="I47" s="6" t="str">
        <f ca="1">IF(AND($A47&lt;&gt;"",$A47&lt;&gt;"TOTAL"),IF(AND([9]PDI_ID__GRUPO_C_C_E!$O45&lt;&gt;"",[9]PDI_ID__GRUPO_C_C_E!$O45&lt;&gt;0),[9]PDI_ID__GRUPO_C_C_E!$O45,""),IF($A47="TOTAL",SUM(INDIRECT("I4:I"&amp;ROW()-1)),""))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IF(AND($A47&lt;&gt;"",$A47&lt;&gt;"TOTAL"),IF(AND([9]PDI_ID__GRUPO_C_C_E!$R45&lt;&gt;"",[9]PDI_ID__GRUPO_C_C_E!$R45&lt;&gt;0),[9]PDI_ID__GRUPO_C_C_E!$R45,""),IF($A47="TOTAL",SUM(INDIRECT("K4:K"&amp;ROW()-1)),""))</f>
        <v/>
      </c>
      <c r="L47" s="6" t="str">
        <f ca="1">IF(AND($A47&lt;&gt;"",$A47&lt;&gt;"TOTAL"),IF(AND([9]PDI_ID__GRUPO_C_C_E!$T45&lt;&gt;"",[9]PDI_ID__GRUPO_C_C_E!$T45&lt;&gt;0),[9]PDI_ID__GRUPO_C_C_E!$T45,""),IF($A47="TOTAL",SUM(INDIRECT("L4:L"&amp;ROW()-1)),""))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IF(AND($A47&lt;&gt;"",$A47&lt;&gt;"TOTAL"),IF(AND([9]PDI_ID__GRUPO_C_C_E!$W45&lt;&gt;"",[9]PDI_ID__GRUPO_C_C_E!$W45&lt;&gt;0),[9]PDI_ID__GRUPO_C_C_E!$W45,""),IF($A47="TOTAL",SUM(INDIRECT("N4:N"&amp;ROW()-1)),""))</f>
        <v/>
      </c>
      <c r="O47" s="6" t="str">
        <f ca="1">IF(AND($A47&lt;&gt;"",$A47&lt;&gt;"TOTAL"),IF(AND([9]PDI_ID__GRUPO_C_C_E!$Y45&lt;&gt;"",[9]PDI_ID__GRUPO_C_C_E!$Y45&lt;&gt;0),[9]PDI_ID__GRUPO_C_C_E!$Y45,""),IF($A47="TOTAL",SUM(INDIRECT("O4:O"&amp;ROW()-1)),""))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IF(AND($A47&lt;&gt;"",$A47&lt;&gt;"TOTAL"),IF(AND([9]PDI_ID__GRUPO_C_C_E!$AB45&lt;&gt;"",[9]PDI_ID__GRUPO_C_C_E!$AB45&lt;&gt;0),[9]PDI_ID__GRUPO_C_C_E!$AB45,""),IF($A47="TOTAL",SUM(INDIRECT("Q4:Q"&amp;ROW()-1)),""))</f>
        <v/>
      </c>
      <c r="R47" s="6" t="str">
        <f ca="1">IF(AND($A47&lt;&gt;"",$A47&lt;&gt;"TOTAL"),IF(AND([9]PDI_ID__GRUPO_C_C_E!$AD45&lt;&gt;"",[9]PDI_ID__GRUPO_C_C_E!$AD45&lt;&gt;0),[9]PDI_ID__GRUPO_C_C_E!$AD45,""),IF($A47="TOTAL",SUM(INDIRECT("R4:R"&amp;ROW()-1)),""))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IF(AND($A47&lt;&gt;"",$A47&lt;&gt;"TOTAL"),IF(AND([9]PDI_ID__GRUPO_C_C_E!$AG45&lt;&gt;"",[9]PDI_ID__GRUPO_C_C_E!$AG45&lt;&gt;0),[9]PDI_ID__GRUPO_C_C_E!$AG45,""),IF($A47="TOTAL",SUM(INDIRECT("T4:T"&amp;ROW()-1)),""))</f>
        <v/>
      </c>
      <c r="U47" s="6" t="str">
        <f ca="1">IF(AND($A47&lt;&gt;"",$A47&lt;&gt;"TOTAL"),IF(AND([9]PDI_ID__GRUPO_C_C_E!$AI45&lt;&gt;"",[9]PDI_ID__GRUPO_C_C_E!$AI45&lt;&gt;0),[9]PDI_ID__GRUPO_C_C_E!$AI45,""),IF($A47="TOTAL",SUM(INDIRECT("U4:U"&amp;ROW()-1)),""))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IF(AND($A47&lt;&gt;"",$A47&lt;&gt;"TOTAL"),IF(AND([9]PDI_ID__GRUPO_C_C_E!$AL45&lt;&gt;"",[9]PDI_ID__GRUPO_C_C_E!$AL45&lt;&gt;0),[9]PDI_ID__GRUPO_C_C_E!$AL45,""),IF($A47="TOTAL",SUM(INDIRECT("W4:W"&amp;ROW()-1)),""))</f>
        <v/>
      </c>
      <c r="X47" s="6" t="str">
        <f ca="1">IF(AND($A47&lt;&gt;"",$A47&lt;&gt;"TOTAL"),IF(AND([9]PDI_ID__GRUPO_C_C_E!$AN45&lt;&gt;"",[9]PDI_ID__GRUPO_C_C_E!$AN45&lt;&gt;0),[9]PDI_ID__GRUPO_C_C_E!$AN45,""),IF($A47="TOTAL",SUM(INDIRECT("X4:X"&amp;ROW()-1)),""))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IF(AND($A47&lt;&gt;"",$A47&lt;&gt;"TOTAL"),IF(AND([9]PDI_ID__GRUPO_C_C_E!$AQ45&lt;&gt;"",[9]PDI_ID__GRUPO_C_C_E!$AQ45&lt;&gt;0),[9]PDI_ID__GRUPO_C_C_E!$AQ45,""),IF($A47="TOTAL",SUM(INDIRECT("Z4:Z"&amp;ROW()-1)),""))</f>
        <v/>
      </c>
      <c r="AA47" s="6" t="str">
        <f ca="1">IF(AND($A47&lt;&gt;"",$A47&lt;&gt;"TOTAL"),IF(AND([9]PDI_ID__GRUPO_C_C_E!$AS45&lt;&gt;"",[9]PDI_ID__GRUPO_C_C_E!$AS45&lt;&gt;0),[9]PDI_ID__GRUPO_C_C_E!$AS45,""),IF($A47="TOTAL",SUM(INDIRECT("AA4:AA"&amp;ROW()-1)),""))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IF(AND($A47&lt;&gt;"",$A47&lt;&gt;"TOTAL"),IF(AND([9]PDI_ID__GRUPO_C_C_E!$AV45&lt;&gt;"",[9]PDI_ID__GRUPO_C_C_E!$AV45&lt;&gt;0),[9]PDI_ID__GRUPO_C_C_E!$AV45,""),IF($A47="TOTAL",SUM(INDIRECT("AC4:AC"&amp;ROW()-1)),""))</f>
        <v/>
      </c>
      <c r="AD47" s="6" t="str">
        <f ca="1">IF(AND($A47&lt;&gt;"",$A47&lt;&gt;"TOTAL"),IF(AND([9]PDI_ID__GRUPO_C_C_E!$AX45&lt;&gt;"",[9]PDI_ID__GRUPO_C_C_E!$AX45&lt;&gt;0),[9]PDI_ID__GRUPO_C_C_E!$AX45,""),IF($A47="TOTAL",SUM(INDIRECT("AD4:AD"&amp;ROW()-1)),""))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IF(AND($A47&lt;&gt;"",$A47&lt;&gt;"TOTAL"),IF(AND([9]PDI_ID__GRUPO_C_C_E!$BA45&lt;&gt;"",[9]PDI_ID__GRUPO_C_C_E!$BA45&lt;&gt;0),[9]PDI_ID__GRUPO_C_C_E!$BA45,""),IF($A47="TOTAL",SUM(INDIRECT("AF4:AF"&amp;ROW()-1)),""))</f>
        <v/>
      </c>
      <c r="AG47" s="6" t="str">
        <f ca="1">IF(AND($A47&lt;&gt;"",$A47&lt;&gt;"TOTAL"),IF(AND([9]PDI_ID__GRUPO_C_C_E!$BC45&lt;&gt;"",[9]PDI_ID__GRUPO_C_C_E!$BC45&lt;&gt;0),[9]PDI_ID__GRUPO_C_C_E!$BC45,""),IF($A47="TOTAL",SUM(INDIRECT("AG4:AG"&amp;ROW()-1)),""))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IF(AND($A47&lt;&gt;"",$A47&lt;&gt;"TOTAL"),IF(AND([9]PDI_ID__GRUPO_C_C_E!$BF45&lt;&gt;"",[9]PDI_ID__GRUPO_C_C_E!$BF45&lt;&gt;0),[9]PDI_ID__GRUPO_C_C_E!$BF45,""),IF($A47="TOTAL",SUM(INDIRECT("AI4:AI"&amp;ROW()-1)),""))</f>
        <v/>
      </c>
      <c r="AJ47" s="6" t="str">
        <f ca="1">IF(AND($A47&lt;&gt;"",$A47&lt;&gt;"TOTAL"),IF(AND([9]PDI_ID__GRUPO_C_C_E!$BH45&lt;&gt;"",[9]PDI_ID__GRUPO_C_C_E!$BH45&lt;&gt;0),[9]PDI_ID__GRUPO_C_C_E!$BH45,""),IF($A47="TOTAL",SUM(INDIRECT("AJ4:AJ"&amp;ROW()-1)),""))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IF(AND($A47&lt;&gt;"",$A47&lt;&gt;"TOTAL"),IF(AND([9]PDI_ID__GRUPO_C_C_E!$BK45&lt;&gt;"",[9]PDI_ID__GRUPO_C_C_E!$BK45&lt;&gt;0),[9]PDI_ID__GRUPO_C_C_E!$BK45,""),IF($A47="TOTAL",SUM(INDIRECT("AL4:AL"&amp;ROW()-1)),""))</f>
        <v/>
      </c>
      <c r="AM47" s="6" t="str">
        <f ca="1">IF(AND($A47&lt;&gt;"",$A47&lt;&gt;"TOTAL"),IF(AND([9]PDI_ID__GRUPO_C_C_E!$BM45&lt;&gt;"",[9]PDI_ID__GRUPO_C_C_E!$BM45&lt;&gt;0),[9]PDI_ID__GRUPO_C_C_E!$BM45,""),IF($A47="TOTAL",SUM(INDIRECT("AM4:AM"&amp;ROW()-1)),""))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IF(AND($A47&lt;&gt;"",$A47&lt;&gt;"TOTAL"),IF(AND([9]PDI_ID__GRUPO_C_C_E!$BP45&lt;&gt;"",[9]PDI_ID__GRUPO_C_C_E!$BP45&lt;&gt;0),[9]PDI_ID__GRUPO_C_C_E!$BP45,""),IF($A47="TOTAL",SUM(INDIRECT("AO4:AO"&amp;ROW()-1)),""))</f>
        <v/>
      </c>
      <c r="AP47" s="6" t="str">
        <f ca="1">IF(AND($A47&lt;&gt;"",$A47&lt;&gt;"TOTAL"),IF(AND([9]PDI_ID__GRUPO_C_C_E!$BR45&lt;&gt;"",[9]PDI_ID__GRUPO_C_C_E!$BR45&lt;&gt;0),[9]PDI_ID__GRUPO_C_C_E!$BR45,""),IF($A47="TOTAL",SUM(INDIRECT("AP4:AP"&amp;ROW()-1)),""))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IF(AND($A47&lt;&gt;"",$A47&lt;&gt;"TOTAL"),IF(AND([9]PDI_ID__GRUPO_C_C_E!$BU45&lt;&gt;"",[9]PDI_ID__GRUPO_C_C_E!$BU45&lt;&gt;0),[9]PDI_ID__GRUPO_C_C_E!$BU45,""),IF($A47="TOTAL",SUM(INDIRECT("AR4:AR"&amp;ROW()-1)),""))</f>
        <v/>
      </c>
      <c r="AS47" s="6" t="str">
        <f ca="1">IF(AND($A47&lt;&gt;"",$A47&lt;&gt;"TOTAL"),IF(AND([9]PDI_ID__GRUPO_C_C_E!$BW45&lt;&gt;"",[9]PDI_ID__GRUPO_C_C_E!$BW45&lt;&gt;0),[9]PDI_ID__GRUPO_C_C_E!$BW45,""),IF($A47="TOTAL",SUM(INDIRECT("AS4:AS"&amp;ROW()-1)),""))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IF(AND($A47&lt;&gt;"",$A47&lt;&gt;"TOTAL"),IF(AND([9]PDI_ID__GRUPO_C_C_E!$BZ45&lt;&gt;"",[9]PDI_ID__GRUPO_C_C_E!$BZ45&lt;&gt;0),[9]PDI_ID__GRUPO_C_C_E!$BZ45,""),IF($A47="TOTAL",SUM(INDIRECT("AU4:AU"&amp;ROW()-1)),""))</f>
        <v/>
      </c>
      <c r="AV47" s="6" t="str">
        <f ca="1">IF(AND($A47&lt;&gt;"",$A47&lt;&gt;"TOTAL"),IF(AND([9]PDI_ID__GRUPO_C_C_E!$CB45&lt;&gt;"",[9]PDI_ID__GRUPO_C_C_E!$CB45&lt;&gt;0),[9]PDI_ID__GRUPO_C_C_E!$CB45,""),IF($A47="TOTAL",SUM(INDIRECT("AV4:AV"&amp;ROW()-1)),""))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IF(AND($A47&lt;&gt;"",$A47&lt;&gt;"TOTAL"),IF(AND([9]PDI_ID__GRUPO_C_C_E!$CE45&lt;&gt;"",[9]PDI_ID__GRUPO_C_C_E!$CE45&lt;&gt;0),[9]PDI_ID__GRUPO_C_C_E!$CE45,""),IF($A47="TOTAL",SUM(INDIRECT("AX4:AX"&amp;ROW()-1)),""))</f>
        <v/>
      </c>
      <c r="AY47" s="6" t="str">
        <f ca="1">IF(AND($A47&lt;&gt;"",$A47&lt;&gt;"TOTAL"),IF(AND([9]PDI_ID__GRUPO_C_C_E!$CG45&lt;&gt;"",[9]PDI_ID__GRUPO_C_C_E!$CG45&lt;&gt;0),[9]PDI_ID__GRUPO_C_C_E!$CG45,""),IF($A47="TOTAL",SUM(INDIRECT("AY4:AY"&amp;ROW()-1)),""))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IF(AND($A47&lt;&gt;"",$A47&lt;&gt;"TOTAL"),IF(AND([9]PDI_ID__GRUPO_C_C_E!$CJ45&lt;&gt;"",[9]PDI_ID__GRUPO_C_C_E!$CJ45&lt;&gt;0),[9]PDI_ID__GRUPO_C_C_E!$CJ45,""),IF($A47="TOTAL",SUM(INDIRECT("BA4:BA"&amp;ROW()-1)),""))</f>
        <v/>
      </c>
      <c r="BB47" s="6" t="str">
        <f ca="1">IF(AND($A47&lt;&gt;"",$A47&lt;&gt;"TOTAL"),IF(AND([9]PDI_ID__GRUPO_C_C_E!$CL45&lt;&gt;"",[9]PDI_ID__GRUPO_C_C_E!$CL45&lt;&gt;0),[9]PDI_ID__GRUPO_C_C_E!$CL45,""),IF($A47="TOTAL",SUM(INDIRECT("BB4:BB"&amp;ROW()-1)),""))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IF(AND($A47&lt;&gt;"",$A47&lt;&gt;"TOTAL"),IF(AND([9]PDI_ID__GRUPO_C_C_E!$CO45&lt;&gt;"",[9]PDI_ID__GRUPO_C_C_E!$CO45&lt;&gt;0),[9]PDI_ID__GRUPO_C_C_E!$CO45,""),IF($A47="TOTAL",SUM(INDIRECT("BD4:BD"&amp;ROW()-1)),""))</f>
        <v/>
      </c>
      <c r="BE47" s="6" t="str">
        <f ca="1">IF(AND($A47&lt;&gt;"",$A47&lt;&gt;"TOTAL"),IF(AND([9]PDI_ID__GRUPO_C_C_E!$CQ45&lt;&gt;"",[9]PDI_ID__GRUPO_C_C_E!$CQ45&lt;&gt;0),[9]PDI_ID__GRUPO_C_C_E!$CQ45,""),IF($A47="TOTAL",SUM(INDIRECT("BE4:BE"&amp;ROW()-1)),""))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IF([9]PDI_ID__GRUPO_C_C_E!$B46&lt;&gt;"",[9]PDI_ID__GRUPO_C_C_E!$B46,IF(AND([9]PDI_ID__GRUPO_C_C_E!$B46="",[9]PDI_ID__GRUPO_C_C_E!$B47="",[9]PDI_ID__GRUPO_C_C_E!$B45=""),"","TOTAL"))</f>
        <v/>
      </c>
      <c r="B48" s="6" t="str">
        <f ca="1">IF(AND($A48&lt;&gt;"",$A48&lt;&gt;"TOTAL"),IF(AND([9]PDI_ID__GRUPO_C_C_E!$C46&lt;&gt;"",[9]PDI_ID__GRUPO_C_C_E!$C46&lt;&gt;0),[9]PDI_ID__GRUPO_C_C_E!$C46,""),IF($A48="TOTAL",SUM(INDIRECT("B4:B"&amp;ROW()-1)),""))</f>
        <v/>
      </c>
      <c r="C48" s="6" t="str">
        <f ca="1">IF(AND($A48&lt;&gt;"",$A48&lt;&gt;"TOTAL"),IF(AND([9]PDI_ID__GRUPO_C_C_E!$E46&lt;&gt;"",[9]PDI_ID__GRUPO_C_C_E!$E46&lt;&gt;0),[9]PDI_ID__GRUPO_C_C_E!$E46,""),IF($A48="TOTAL",SUM(INDIRECT("C4:C"&amp;ROW()-1)),""))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IF(AND($A48&lt;&gt;"",$A48&lt;&gt;"TOTAL"),IF(AND([9]PDI_ID__GRUPO_C_C_E!$H46&lt;&gt;"",[9]PDI_ID__GRUPO_C_C_E!$H46&lt;&gt;0),[9]PDI_ID__GRUPO_C_C_E!$H46,""),IF($A48="TOTAL",SUM(INDIRECT("E4:E"&amp;ROW()-1)),""))</f>
        <v/>
      </c>
      <c r="F48" s="6" t="str">
        <f ca="1">IF(AND($A48&lt;&gt;"",$A48&lt;&gt;"TOTAL"),IF(AND([9]PDI_ID__GRUPO_C_C_E!$J46&lt;&gt;"",[9]PDI_ID__GRUPO_C_C_E!$J46&lt;&gt;0),[9]PDI_ID__GRUPO_C_C_E!$J46,""),IF($A48="TOTAL",SUM(INDIRECT("F4:F"&amp;ROW()-1)),""))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IF(AND($A48&lt;&gt;"",$A48&lt;&gt;"TOTAL"),IF(AND([9]PDI_ID__GRUPO_C_C_E!$M46&lt;&gt;"",[9]PDI_ID__GRUPO_C_C_E!$M46&lt;&gt;0),[9]PDI_ID__GRUPO_C_C_E!$M46,""),IF($A48="TOTAL",SUM(INDIRECT("H4:H"&amp;ROW()-1)),""))</f>
        <v/>
      </c>
      <c r="I48" s="6" t="str">
        <f ca="1">IF(AND($A48&lt;&gt;"",$A48&lt;&gt;"TOTAL"),IF(AND([9]PDI_ID__GRUPO_C_C_E!$O46&lt;&gt;"",[9]PDI_ID__GRUPO_C_C_E!$O46&lt;&gt;0),[9]PDI_ID__GRUPO_C_C_E!$O46,""),IF($A48="TOTAL",SUM(INDIRECT("I4:I"&amp;ROW()-1)),""))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IF(AND($A48&lt;&gt;"",$A48&lt;&gt;"TOTAL"),IF(AND([9]PDI_ID__GRUPO_C_C_E!$R46&lt;&gt;"",[9]PDI_ID__GRUPO_C_C_E!$R46&lt;&gt;0),[9]PDI_ID__GRUPO_C_C_E!$R46,""),IF($A48="TOTAL",SUM(INDIRECT("K4:K"&amp;ROW()-1)),""))</f>
        <v/>
      </c>
      <c r="L48" s="6" t="str">
        <f ca="1">IF(AND($A48&lt;&gt;"",$A48&lt;&gt;"TOTAL"),IF(AND([9]PDI_ID__GRUPO_C_C_E!$T46&lt;&gt;"",[9]PDI_ID__GRUPO_C_C_E!$T46&lt;&gt;0),[9]PDI_ID__GRUPO_C_C_E!$T46,""),IF($A48="TOTAL",SUM(INDIRECT("L4:L"&amp;ROW()-1)),""))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IF(AND($A48&lt;&gt;"",$A48&lt;&gt;"TOTAL"),IF(AND([9]PDI_ID__GRUPO_C_C_E!$W46&lt;&gt;"",[9]PDI_ID__GRUPO_C_C_E!$W46&lt;&gt;0),[9]PDI_ID__GRUPO_C_C_E!$W46,""),IF($A48="TOTAL",SUM(INDIRECT("N4:N"&amp;ROW()-1)),""))</f>
        <v/>
      </c>
      <c r="O48" s="6" t="str">
        <f ca="1">IF(AND($A48&lt;&gt;"",$A48&lt;&gt;"TOTAL"),IF(AND([9]PDI_ID__GRUPO_C_C_E!$Y46&lt;&gt;"",[9]PDI_ID__GRUPO_C_C_E!$Y46&lt;&gt;0),[9]PDI_ID__GRUPO_C_C_E!$Y46,""),IF($A48="TOTAL",SUM(INDIRECT("O4:O"&amp;ROW()-1)),""))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IF(AND($A48&lt;&gt;"",$A48&lt;&gt;"TOTAL"),IF(AND([9]PDI_ID__GRUPO_C_C_E!$AB46&lt;&gt;"",[9]PDI_ID__GRUPO_C_C_E!$AB46&lt;&gt;0),[9]PDI_ID__GRUPO_C_C_E!$AB46,""),IF($A48="TOTAL",SUM(INDIRECT("Q4:Q"&amp;ROW()-1)),""))</f>
        <v/>
      </c>
      <c r="R48" s="6" t="str">
        <f ca="1">IF(AND($A48&lt;&gt;"",$A48&lt;&gt;"TOTAL"),IF(AND([9]PDI_ID__GRUPO_C_C_E!$AD46&lt;&gt;"",[9]PDI_ID__GRUPO_C_C_E!$AD46&lt;&gt;0),[9]PDI_ID__GRUPO_C_C_E!$AD46,""),IF($A48="TOTAL",SUM(INDIRECT("R4:R"&amp;ROW()-1)),""))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IF(AND($A48&lt;&gt;"",$A48&lt;&gt;"TOTAL"),IF(AND([9]PDI_ID__GRUPO_C_C_E!$AG46&lt;&gt;"",[9]PDI_ID__GRUPO_C_C_E!$AG46&lt;&gt;0),[9]PDI_ID__GRUPO_C_C_E!$AG46,""),IF($A48="TOTAL",SUM(INDIRECT("T4:T"&amp;ROW()-1)),""))</f>
        <v/>
      </c>
      <c r="U48" s="6" t="str">
        <f ca="1">IF(AND($A48&lt;&gt;"",$A48&lt;&gt;"TOTAL"),IF(AND([9]PDI_ID__GRUPO_C_C_E!$AI46&lt;&gt;"",[9]PDI_ID__GRUPO_C_C_E!$AI46&lt;&gt;0),[9]PDI_ID__GRUPO_C_C_E!$AI46,""),IF($A48="TOTAL",SUM(INDIRECT("U4:U"&amp;ROW()-1)),""))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IF(AND($A48&lt;&gt;"",$A48&lt;&gt;"TOTAL"),IF(AND([9]PDI_ID__GRUPO_C_C_E!$AL46&lt;&gt;"",[9]PDI_ID__GRUPO_C_C_E!$AL46&lt;&gt;0),[9]PDI_ID__GRUPO_C_C_E!$AL46,""),IF($A48="TOTAL",SUM(INDIRECT("W4:W"&amp;ROW()-1)),""))</f>
        <v/>
      </c>
      <c r="X48" s="6" t="str">
        <f ca="1">IF(AND($A48&lt;&gt;"",$A48&lt;&gt;"TOTAL"),IF(AND([9]PDI_ID__GRUPO_C_C_E!$AN46&lt;&gt;"",[9]PDI_ID__GRUPO_C_C_E!$AN46&lt;&gt;0),[9]PDI_ID__GRUPO_C_C_E!$AN46,""),IF($A48="TOTAL",SUM(INDIRECT("X4:X"&amp;ROW()-1)),""))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IF(AND($A48&lt;&gt;"",$A48&lt;&gt;"TOTAL"),IF(AND([9]PDI_ID__GRUPO_C_C_E!$AQ46&lt;&gt;"",[9]PDI_ID__GRUPO_C_C_E!$AQ46&lt;&gt;0),[9]PDI_ID__GRUPO_C_C_E!$AQ46,""),IF($A48="TOTAL",SUM(INDIRECT("Z4:Z"&amp;ROW()-1)),""))</f>
        <v/>
      </c>
      <c r="AA48" s="6" t="str">
        <f ca="1">IF(AND($A48&lt;&gt;"",$A48&lt;&gt;"TOTAL"),IF(AND([9]PDI_ID__GRUPO_C_C_E!$AS46&lt;&gt;"",[9]PDI_ID__GRUPO_C_C_E!$AS46&lt;&gt;0),[9]PDI_ID__GRUPO_C_C_E!$AS46,""),IF($A48="TOTAL",SUM(INDIRECT("AA4:AA"&amp;ROW()-1)),""))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IF(AND($A48&lt;&gt;"",$A48&lt;&gt;"TOTAL"),IF(AND([9]PDI_ID__GRUPO_C_C_E!$AV46&lt;&gt;"",[9]PDI_ID__GRUPO_C_C_E!$AV46&lt;&gt;0),[9]PDI_ID__GRUPO_C_C_E!$AV46,""),IF($A48="TOTAL",SUM(INDIRECT("AC4:AC"&amp;ROW()-1)),""))</f>
        <v/>
      </c>
      <c r="AD48" s="6" t="str">
        <f ca="1">IF(AND($A48&lt;&gt;"",$A48&lt;&gt;"TOTAL"),IF(AND([9]PDI_ID__GRUPO_C_C_E!$AX46&lt;&gt;"",[9]PDI_ID__GRUPO_C_C_E!$AX46&lt;&gt;0),[9]PDI_ID__GRUPO_C_C_E!$AX46,""),IF($A48="TOTAL",SUM(INDIRECT("AD4:AD"&amp;ROW()-1)),""))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IF(AND($A48&lt;&gt;"",$A48&lt;&gt;"TOTAL"),IF(AND([9]PDI_ID__GRUPO_C_C_E!$BA46&lt;&gt;"",[9]PDI_ID__GRUPO_C_C_E!$BA46&lt;&gt;0),[9]PDI_ID__GRUPO_C_C_E!$BA46,""),IF($A48="TOTAL",SUM(INDIRECT("AF4:AF"&amp;ROW()-1)),""))</f>
        <v/>
      </c>
      <c r="AG48" s="6" t="str">
        <f ca="1">IF(AND($A48&lt;&gt;"",$A48&lt;&gt;"TOTAL"),IF(AND([9]PDI_ID__GRUPO_C_C_E!$BC46&lt;&gt;"",[9]PDI_ID__GRUPO_C_C_E!$BC46&lt;&gt;0),[9]PDI_ID__GRUPO_C_C_E!$BC46,""),IF($A48="TOTAL",SUM(INDIRECT("AG4:AG"&amp;ROW()-1)),""))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IF(AND($A48&lt;&gt;"",$A48&lt;&gt;"TOTAL"),IF(AND([9]PDI_ID__GRUPO_C_C_E!$BF46&lt;&gt;"",[9]PDI_ID__GRUPO_C_C_E!$BF46&lt;&gt;0),[9]PDI_ID__GRUPO_C_C_E!$BF46,""),IF($A48="TOTAL",SUM(INDIRECT("AI4:AI"&amp;ROW()-1)),""))</f>
        <v/>
      </c>
      <c r="AJ48" s="6" t="str">
        <f ca="1">IF(AND($A48&lt;&gt;"",$A48&lt;&gt;"TOTAL"),IF(AND([9]PDI_ID__GRUPO_C_C_E!$BH46&lt;&gt;"",[9]PDI_ID__GRUPO_C_C_E!$BH46&lt;&gt;0),[9]PDI_ID__GRUPO_C_C_E!$BH46,""),IF($A48="TOTAL",SUM(INDIRECT("AJ4:AJ"&amp;ROW()-1)),""))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IF(AND($A48&lt;&gt;"",$A48&lt;&gt;"TOTAL"),IF(AND([9]PDI_ID__GRUPO_C_C_E!$BK46&lt;&gt;"",[9]PDI_ID__GRUPO_C_C_E!$BK46&lt;&gt;0),[9]PDI_ID__GRUPO_C_C_E!$BK46,""),IF($A48="TOTAL",SUM(INDIRECT("AL4:AL"&amp;ROW()-1)),""))</f>
        <v/>
      </c>
      <c r="AM48" s="6" t="str">
        <f ca="1">IF(AND($A48&lt;&gt;"",$A48&lt;&gt;"TOTAL"),IF(AND([9]PDI_ID__GRUPO_C_C_E!$BM46&lt;&gt;"",[9]PDI_ID__GRUPO_C_C_E!$BM46&lt;&gt;0),[9]PDI_ID__GRUPO_C_C_E!$BM46,""),IF($A48="TOTAL",SUM(INDIRECT("AM4:AM"&amp;ROW()-1)),""))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IF(AND($A48&lt;&gt;"",$A48&lt;&gt;"TOTAL"),IF(AND([9]PDI_ID__GRUPO_C_C_E!$BP46&lt;&gt;"",[9]PDI_ID__GRUPO_C_C_E!$BP46&lt;&gt;0),[9]PDI_ID__GRUPO_C_C_E!$BP46,""),IF($A48="TOTAL",SUM(INDIRECT("AO4:AO"&amp;ROW()-1)),""))</f>
        <v/>
      </c>
      <c r="AP48" s="6" t="str">
        <f ca="1">IF(AND($A48&lt;&gt;"",$A48&lt;&gt;"TOTAL"),IF(AND([9]PDI_ID__GRUPO_C_C_E!$BR46&lt;&gt;"",[9]PDI_ID__GRUPO_C_C_E!$BR46&lt;&gt;0),[9]PDI_ID__GRUPO_C_C_E!$BR46,""),IF($A48="TOTAL",SUM(INDIRECT("AP4:AP"&amp;ROW()-1)),""))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IF(AND($A48&lt;&gt;"",$A48&lt;&gt;"TOTAL"),IF(AND([9]PDI_ID__GRUPO_C_C_E!$BU46&lt;&gt;"",[9]PDI_ID__GRUPO_C_C_E!$BU46&lt;&gt;0),[9]PDI_ID__GRUPO_C_C_E!$BU46,""),IF($A48="TOTAL",SUM(INDIRECT("AR4:AR"&amp;ROW()-1)),""))</f>
        <v/>
      </c>
      <c r="AS48" s="6" t="str">
        <f ca="1">IF(AND($A48&lt;&gt;"",$A48&lt;&gt;"TOTAL"),IF(AND([9]PDI_ID__GRUPO_C_C_E!$BW46&lt;&gt;"",[9]PDI_ID__GRUPO_C_C_E!$BW46&lt;&gt;0),[9]PDI_ID__GRUPO_C_C_E!$BW46,""),IF($A48="TOTAL",SUM(INDIRECT("AS4:AS"&amp;ROW()-1)),""))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IF(AND($A48&lt;&gt;"",$A48&lt;&gt;"TOTAL"),IF(AND([9]PDI_ID__GRUPO_C_C_E!$BZ46&lt;&gt;"",[9]PDI_ID__GRUPO_C_C_E!$BZ46&lt;&gt;0),[9]PDI_ID__GRUPO_C_C_E!$BZ46,""),IF($A48="TOTAL",SUM(INDIRECT("AU4:AU"&amp;ROW()-1)),""))</f>
        <v/>
      </c>
      <c r="AV48" s="6" t="str">
        <f ca="1">IF(AND($A48&lt;&gt;"",$A48&lt;&gt;"TOTAL"),IF(AND([9]PDI_ID__GRUPO_C_C_E!$CB46&lt;&gt;"",[9]PDI_ID__GRUPO_C_C_E!$CB46&lt;&gt;0),[9]PDI_ID__GRUPO_C_C_E!$CB46,""),IF($A48="TOTAL",SUM(INDIRECT("AV4:AV"&amp;ROW()-1)),""))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IF(AND($A48&lt;&gt;"",$A48&lt;&gt;"TOTAL"),IF(AND([9]PDI_ID__GRUPO_C_C_E!$CE46&lt;&gt;"",[9]PDI_ID__GRUPO_C_C_E!$CE46&lt;&gt;0),[9]PDI_ID__GRUPO_C_C_E!$CE46,""),IF($A48="TOTAL",SUM(INDIRECT("AX4:AX"&amp;ROW()-1)),""))</f>
        <v/>
      </c>
      <c r="AY48" s="6" t="str">
        <f ca="1">IF(AND($A48&lt;&gt;"",$A48&lt;&gt;"TOTAL"),IF(AND([9]PDI_ID__GRUPO_C_C_E!$CG46&lt;&gt;"",[9]PDI_ID__GRUPO_C_C_E!$CG46&lt;&gt;0),[9]PDI_ID__GRUPO_C_C_E!$CG46,""),IF($A48="TOTAL",SUM(INDIRECT("AY4:AY"&amp;ROW()-1)),""))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IF(AND($A48&lt;&gt;"",$A48&lt;&gt;"TOTAL"),IF(AND([9]PDI_ID__GRUPO_C_C_E!$CJ46&lt;&gt;"",[9]PDI_ID__GRUPO_C_C_E!$CJ46&lt;&gt;0),[9]PDI_ID__GRUPO_C_C_E!$CJ46,""),IF($A48="TOTAL",SUM(INDIRECT("BA4:BA"&amp;ROW()-1)),""))</f>
        <v/>
      </c>
      <c r="BB48" s="6" t="str">
        <f ca="1">IF(AND($A48&lt;&gt;"",$A48&lt;&gt;"TOTAL"),IF(AND([9]PDI_ID__GRUPO_C_C_E!$CL46&lt;&gt;"",[9]PDI_ID__GRUPO_C_C_E!$CL46&lt;&gt;0),[9]PDI_ID__GRUPO_C_C_E!$CL46,""),IF($A48="TOTAL",SUM(INDIRECT("BB4:BB"&amp;ROW()-1)),""))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IF(AND($A48&lt;&gt;"",$A48&lt;&gt;"TOTAL"),IF(AND([9]PDI_ID__GRUPO_C_C_E!$CO46&lt;&gt;"",[9]PDI_ID__GRUPO_C_C_E!$CO46&lt;&gt;0),[9]PDI_ID__GRUPO_C_C_E!$CO46,""),IF($A48="TOTAL",SUM(INDIRECT("BD4:BD"&amp;ROW()-1)),""))</f>
        <v/>
      </c>
      <c r="BE48" s="6" t="str">
        <f ca="1">IF(AND($A48&lt;&gt;"",$A48&lt;&gt;"TOTAL"),IF(AND([9]PDI_ID__GRUPO_C_C_E!$CQ46&lt;&gt;"",[9]PDI_ID__GRUPO_C_C_E!$CQ46&lt;&gt;0),[9]PDI_ID__GRUPO_C_C_E!$CQ46,""),IF($A48="TOTAL",SUM(INDIRECT("BE4:BE"&amp;ROW()-1)),""))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IF([9]PDI_ID__GRUPO_C_C_E!$B47&lt;&gt;"",[9]PDI_ID__GRUPO_C_C_E!$B47,IF(AND([9]PDI_ID__GRUPO_C_C_E!$B47="",[9]PDI_ID__GRUPO_C_C_E!$B48="",[9]PDI_ID__GRUPO_C_C_E!$B46=""),"","TOTAL"))</f>
        <v/>
      </c>
      <c r="B49" s="6" t="str">
        <f ca="1">IF(AND($A49&lt;&gt;"",$A49&lt;&gt;"TOTAL"),IF(AND([9]PDI_ID__GRUPO_C_C_E!$C47&lt;&gt;"",[9]PDI_ID__GRUPO_C_C_E!$C47&lt;&gt;0),[9]PDI_ID__GRUPO_C_C_E!$C47,""),IF($A49="TOTAL",SUM(INDIRECT("B4:B"&amp;ROW()-1)),""))</f>
        <v/>
      </c>
      <c r="C49" s="6" t="str">
        <f ca="1">IF(AND($A49&lt;&gt;"",$A49&lt;&gt;"TOTAL"),IF(AND([9]PDI_ID__GRUPO_C_C_E!$E47&lt;&gt;"",[9]PDI_ID__GRUPO_C_C_E!$E47&lt;&gt;0),[9]PDI_ID__GRUPO_C_C_E!$E47,""),IF($A49="TOTAL",SUM(INDIRECT("C4:C"&amp;ROW()-1)),""))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IF(AND($A49&lt;&gt;"",$A49&lt;&gt;"TOTAL"),IF(AND([9]PDI_ID__GRUPO_C_C_E!$H47&lt;&gt;"",[9]PDI_ID__GRUPO_C_C_E!$H47&lt;&gt;0),[9]PDI_ID__GRUPO_C_C_E!$H47,""),IF($A49="TOTAL",SUM(INDIRECT("E4:E"&amp;ROW()-1)),""))</f>
        <v/>
      </c>
      <c r="F49" s="6" t="str">
        <f ca="1">IF(AND($A49&lt;&gt;"",$A49&lt;&gt;"TOTAL"),IF(AND([9]PDI_ID__GRUPO_C_C_E!$J47&lt;&gt;"",[9]PDI_ID__GRUPO_C_C_E!$J47&lt;&gt;0),[9]PDI_ID__GRUPO_C_C_E!$J47,""),IF($A49="TOTAL",SUM(INDIRECT("F4:F"&amp;ROW()-1)),""))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IF(AND($A49&lt;&gt;"",$A49&lt;&gt;"TOTAL"),IF(AND([9]PDI_ID__GRUPO_C_C_E!$M47&lt;&gt;"",[9]PDI_ID__GRUPO_C_C_E!$M47&lt;&gt;0),[9]PDI_ID__GRUPO_C_C_E!$M47,""),IF($A49="TOTAL",SUM(INDIRECT("H4:H"&amp;ROW()-1)),""))</f>
        <v/>
      </c>
      <c r="I49" s="6" t="str">
        <f ca="1">IF(AND($A49&lt;&gt;"",$A49&lt;&gt;"TOTAL"),IF(AND([9]PDI_ID__GRUPO_C_C_E!$O47&lt;&gt;"",[9]PDI_ID__GRUPO_C_C_E!$O47&lt;&gt;0),[9]PDI_ID__GRUPO_C_C_E!$O47,""),IF($A49="TOTAL",SUM(INDIRECT("I4:I"&amp;ROW()-1)),""))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IF(AND($A49&lt;&gt;"",$A49&lt;&gt;"TOTAL"),IF(AND([9]PDI_ID__GRUPO_C_C_E!$R47&lt;&gt;"",[9]PDI_ID__GRUPO_C_C_E!$R47&lt;&gt;0),[9]PDI_ID__GRUPO_C_C_E!$R47,""),IF($A49="TOTAL",SUM(INDIRECT("K4:K"&amp;ROW()-1)),""))</f>
        <v/>
      </c>
      <c r="L49" s="6" t="str">
        <f ca="1">IF(AND($A49&lt;&gt;"",$A49&lt;&gt;"TOTAL"),IF(AND([9]PDI_ID__GRUPO_C_C_E!$T47&lt;&gt;"",[9]PDI_ID__GRUPO_C_C_E!$T47&lt;&gt;0),[9]PDI_ID__GRUPO_C_C_E!$T47,""),IF($A49="TOTAL",SUM(INDIRECT("L4:L"&amp;ROW()-1)),""))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IF(AND($A49&lt;&gt;"",$A49&lt;&gt;"TOTAL"),IF(AND([9]PDI_ID__GRUPO_C_C_E!$W47&lt;&gt;"",[9]PDI_ID__GRUPO_C_C_E!$W47&lt;&gt;0),[9]PDI_ID__GRUPO_C_C_E!$W47,""),IF($A49="TOTAL",SUM(INDIRECT("N4:N"&amp;ROW()-1)),""))</f>
        <v/>
      </c>
      <c r="O49" s="6" t="str">
        <f ca="1">IF(AND($A49&lt;&gt;"",$A49&lt;&gt;"TOTAL"),IF(AND([9]PDI_ID__GRUPO_C_C_E!$Y47&lt;&gt;"",[9]PDI_ID__GRUPO_C_C_E!$Y47&lt;&gt;0),[9]PDI_ID__GRUPO_C_C_E!$Y47,""),IF($A49="TOTAL",SUM(INDIRECT("O4:O"&amp;ROW()-1)),""))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IF(AND($A49&lt;&gt;"",$A49&lt;&gt;"TOTAL"),IF(AND([9]PDI_ID__GRUPO_C_C_E!$AB47&lt;&gt;"",[9]PDI_ID__GRUPO_C_C_E!$AB47&lt;&gt;0),[9]PDI_ID__GRUPO_C_C_E!$AB47,""),IF($A49="TOTAL",SUM(INDIRECT("Q4:Q"&amp;ROW()-1)),""))</f>
        <v/>
      </c>
      <c r="R49" s="6" t="str">
        <f ca="1">IF(AND($A49&lt;&gt;"",$A49&lt;&gt;"TOTAL"),IF(AND([9]PDI_ID__GRUPO_C_C_E!$AD47&lt;&gt;"",[9]PDI_ID__GRUPO_C_C_E!$AD47&lt;&gt;0),[9]PDI_ID__GRUPO_C_C_E!$AD47,""),IF($A49="TOTAL",SUM(INDIRECT("R4:R"&amp;ROW()-1)),""))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IF(AND($A49&lt;&gt;"",$A49&lt;&gt;"TOTAL"),IF(AND([9]PDI_ID__GRUPO_C_C_E!$AG47&lt;&gt;"",[9]PDI_ID__GRUPO_C_C_E!$AG47&lt;&gt;0),[9]PDI_ID__GRUPO_C_C_E!$AG47,""),IF($A49="TOTAL",SUM(INDIRECT("T4:T"&amp;ROW()-1)),""))</f>
        <v/>
      </c>
      <c r="U49" s="6" t="str">
        <f ca="1">IF(AND($A49&lt;&gt;"",$A49&lt;&gt;"TOTAL"),IF(AND([9]PDI_ID__GRUPO_C_C_E!$AI47&lt;&gt;"",[9]PDI_ID__GRUPO_C_C_E!$AI47&lt;&gt;0),[9]PDI_ID__GRUPO_C_C_E!$AI47,""),IF($A49="TOTAL",SUM(INDIRECT("U4:U"&amp;ROW()-1)),""))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IF(AND($A49&lt;&gt;"",$A49&lt;&gt;"TOTAL"),IF(AND([9]PDI_ID__GRUPO_C_C_E!$AL47&lt;&gt;"",[9]PDI_ID__GRUPO_C_C_E!$AL47&lt;&gt;0),[9]PDI_ID__GRUPO_C_C_E!$AL47,""),IF($A49="TOTAL",SUM(INDIRECT("W4:W"&amp;ROW()-1)),""))</f>
        <v/>
      </c>
      <c r="X49" s="6" t="str">
        <f ca="1">IF(AND($A49&lt;&gt;"",$A49&lt;&gt;"TOTAL"),IF(AND([9]PDI_ID__GRUPO_C_C_E!$AN47&lt;&gt;"",[9]PDI_ID__GRUPO_C_C_E!$AN47&lt;&gt;0),[9]PDI_ID__GRUPO_C_C_E!$AN47,""),IF($A49="TOTAL",SUM(INDIRECT("X4:X"&amp;ROW()-1)),""))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IF(AND($A49&lt;&gt;"",$A49&lt;&gt;"TOTAL"),IF(AND([9]PDI_ID__GRUPO_C_C_E!$AQ47&lt;&gt;"",[9]PDI_ID__GRUPO_C_C_E!$AQ47&lt;&gt;0),[9]PDI_ID__GRUPO_C_C_E!$AQ47,""),IF($A49="TOTAL",SUM(INDIRECT("Z4:Z"&amp;ROW()-1)),""))</f>
        <v/>
      </c>
      <c r="AA49" s="6" t="str">
        <f ca="1">IF(AND($A49&lt;&gt;"",$A49&lt;&gt;"TOTAL"),IF(AND([9]PDI_ID__GRUPO_C_C_E!$AS47&lt;&gt;"",[9]PDI_ID__GRUPO_C_C_E!$AS47&lt;&gt;0),[9]PDI_ID__GRUPO_C_C_E!$AS47,""),IF($A49="TOTAL",SUM(INDIRECT("AA4:AA"&amp;ROW()-1)),""))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IF(AND($A49&lt;&gt;"",$A49&lt;&gt;"TOTAL"),IF(AND([9]PDI_ID__GRUPO_C_C_E!$AV47&lt;&gt;"",[9]PDI_ID__GRUPO_C_C_E!$AV47&lt;&gt;0),[9]PDI_ID__GRUPO_C_C_E!$AV47,""),IF($A49="TOTAL",SUM(INDIRECT("AC4:AC"&amp;ROW()-1)),""))</f>
        <v/>
      </c>
      <c r="AD49" s="6" t="str">
        <f ca="1">IF(AND($A49&lt;&gt;"",$A49&lt;&gt;"TOTAL"),IF(AND([9]PDI_ID__GRUPO_C_C_E!$AX47&lt;&gt;"",[9]PDI_ID__GRUPO_C_C_E!$AX47&lt;&gt;0),[9]PDI_ID__GRUPO_C_C_E!$AX47,""),IF($A49="TOTAL",SUM(INDIRECT("AD4:AD"&amp;ROW()-1)),""))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IF(AND($A49&lt;&gt;"",$A49&lt;&gt;"TOTAL"),IF(AND([9]PDI_ID__GRUPO_C_C_E!$BA47&lt;&gt;"",[9]PDI_ID__GRUPO_C_C_E!$BA47&lt;&gt;0),[9]PDI_ID__GRUPO_C_C_E!$BA47,""),IF($A49="TOTAL",SUM(INDIRECT("AF4:AF"&amp;ROW()-1)),""))</f>
        <v/>
      </c>
      <c r="AG49" s="6" t="str">
        <f ca="1">IF(AND($A49&lt;&gt;"",$A49&lt;&gt;"TOTAL"),IF(AND([9]PDI_ID__GRUPO_C_C_E!$BC47&lt;&gt;"",[9]PDI_ID__GRUPO_C_C_E!$BC47&lt;&gt;0),[9]PDI_ID__GRUPO_C_C_E!$BC47,""),IF($A49="TOTAL",SUM(INDIRECT("AG4:AG"&amp;ROW()-1)),""))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IF(AND($A49&lt;&gt;"",$A49&lt;&gt;"TOTAL"),IF(AND([9]PDI_ID__GRUPO_C_C_E!$BF47&lt;&gt;"",[9]PDI_ID__GRUPO_C_C_E!$BF47&lt;&gt;0),[9]PDI_ID__GRUPO_C_C_E!$BF47,""),IF($A49="TOTAL",SUM(INDIRECT("AI4:AI"&amp;ROW()-1)),""))</f>
        <v/>
      </c>
      <c r="AJ49" s="6" t="str">
        <f ca="1">IF(AND($A49&lt;&gt;"",$A49&lt;&gt;"TOTAL"),IF(AND([9]PDI_ID__GRUPO_C_C_E!$BH47&lt;&gt;"",[9]PDI_ID__GRUPO_C_C_E!$BH47&lt;&gt;0),[9]PDI_ID__GRUPO_C_C_E!$BH47,""),IF($A49="TOTAL",SUM(INDIRECT("AJ4:AJ"&amp;ROW()-1)),""))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IF(AND($A49&lt;&gt;"",$A49&lt;&gt;"TOTAL"),IF(AND([9]PDI_ID__GRUPO_C_C_E!$BK47&lt;&gt;"",[9]PDI_ID__GRUPO_C_C_E!$BK47&lt;&gt;0),[9]PDI_ID__GRUPO_C_C_E!$BK47,""),IF($A49="TOTAL",SUM(INDIRECT("AL4:AL"&amp;ROW()-1)),""))</f>
        <v/>
      </c>
      <c r="AM49" s="6" t="str">
        <f ca="1">IF(AND($A49&lt;&gt;"",$A49&lt;&gt;"TOTAL"),IF(AND([9]PDI_ID__GRUPO_C_C_E!$BM47&lt;&gt;"",[9]PDI_ID__GRUPO_C_C_E!$BM47&lt;&gt;0),[9]PDI_ID__GRUPO_C_C_E!$BM47,""),IF($A49="TOTAL",SUM(INDIRECT("AM4:AM"&amp;ROW()-1)),""))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IF(AND($A49&lt;&gt;"",$A49&lt;&gt;"TOTAL"),IF(AND([9]PDI_ID__GRUPO_C_C_E!$BP47&lt;&gt;"",[9]PDI_ID__GRUPO_C_C_E!$BP47&lt;&gt;0),[9]PDI_ID__GRUPO_C_C_E!$BP47,""),IF($A49="TOTAL",SUM(INDIRECT("AO4:AO"&amp;ROW()-1)),""))</f>
        <v/>
      </c>
      <c r="AP49" s="6" t="str">
        <f ca="1">IF(AND($A49&lt;&gt;"",$A49&lt;&gt;"TOTAL"),IF(AND([9]PDI_ID__GRUPO_C_C_E!$BR47&lt;&gt;"",[9]PDI_ID__GRUPO_C_C_E!$BR47&lt;&gt;0),[9]PDI_ID__GRUPO_C_C_E!$BR47,""),IF($A49="TOTAL",SUM(INDIRECT("AP4:AP"&amp;ROW()-1)),""))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IF(AND($A49&lt;&gt;"",$A49&lt;&gt;"TOTAL"),IF(AND([9]PDI_ID__GRUPO_C_C_E!$BU47&lt;&gt;"",[9]PDI_ID__GRUPO_C_C_E!$BU47&lt;&gt;0),[9]PDI_ID__GRUPO_C_C_E!$BU47,""),IF($A49="TOTAL",SUM(INDIRECT("AR4:AR"&amp;ROW()-1)),""))</f>
        <v/>
      </c>
      <c r="AS49" s="6" t="str">
        <f ca="1">IF(AND($A49&lt;&gt;"",$A49&lt;&gt;"TOTAL"),IF(AND([9]PDI_ID__GRUPO_C_C_E!$BW47&lt;&gt;"",[9]PDI_ID__GRUPO_C_C_E!$BW47&lt;&gt;0),[9]PDI_ID__GRUPO_C_C_E!$BW47,""),IF($A49="TOTAL",SUM(INDIRECT("AS4:AS"&amp;ROW()-1)),""))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IF(AND($A49&lt;&gt;"",$A49&lt;&gt;"TOTAL"),IF(AND([9]PDI_ID__GRUPO_C_C_E!$BZ47&lt;&gt;"",[9]PDI_ID__GRUPO_C_C_E!$BZ47&lt;&gt;0),[9]PDI_ID__GRUPO_C_C_E!$BZ47,""),IF($A49="TOTAL",SUM(INDIRECT("AU4:AU"&amp;ROW()-1)),""))</f>
        <v/>
      </c>
      <c r="AV49" s="6" t="str">
        <f ca="1">IF(AND($A49&lt;&gt;"",$A49&lt;&gt;"TOTAL"),IF(AND([9]PDI_ID__GRUPO_C_C_E!$CB47&lt;&gt;"",[9]PDI_ID__GRUPO_C_C_E!$CB47&lt;&gt;0),[9]PDI_ID__GRUPO_C_C_E!$CB47,""),IF($A49="TOTAL",SUM(INDIRECT("AV4:AV"&amp;ROW()-1)),""))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IF(AND($A49&lt;&gt;"",$A49&lt;&gt;"TOTAL"),IF(AND([9]PDI_ID__GRUPO_C_C_E!$CE47&lt;&gt;"",[9]PDI_ID__GRUPO_C_C_E!$CE47&lt;&gt;0),[9]PDI_ID__GRUPO_C_C_E!$CE47,""),IF($A49="TOTAL",SUM(INDIRECT("AX4:AX"&amp;ROW()-1)),""))</f>
        <v/>
      </c>
      <c r="AY49" s="6" t="str">
        <f ca="1">IF(AND($A49&lt;&gt;"",$A49&lt;&gt;"TOTAL"),IF(AND([9]PDI_ID__GRUPO_C_C_E!$CG47&lt;&gt;"",[9]PDI_ID__GRUPO_C_C_E!$CG47&lt;&gt;0),[9]PDI_ID__GRUPO_C_C_E!$CG47,""),IF($A49="TOTAL",SUM(INDIRECT("AY4:AY"&amp;ROW()-1)),""))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IF(AND($A49&lt;&gt;"",$A49&lt;&gt;"TOTAL"),IF(AND([9]PDI_ID__GRUPO_C_C_E!$CJ47&lt;&gt;"",[9]PDI_ID__GRUPO_C_C_E!$CJ47&lt;&gt;0),[9]PDI_ID__GRUPO_C_C_E!$CJ47,""),IF($A49="TOTAL",SUM(INDIRECT("BA4:BA"&amp;ROW()-1)),""))</f>
        <v/>
      </c>
      <c r="BB49" s="6" t="str">
        <f ca="1">IF(AND($A49&lt;&gt;"",$A49&lt;&gt;"TOTAL"),IF(AND([9]PDI_ID__GRUPO_C_C_E!$CL47&lt;&gt;"",[9]PDI_ID__GRUPO_C_C_E!$CL47&lt;&gt;0),[9]PDI_ID__GRUPO_C_C_E!$CL47,""),IF($A49="TOTAL",SUM(INDIRECT("BB4:BB"&amp;ROW()-1)),""))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IF(AND($A49&lt;&gt;"",$A49&lt;&gt;"TOTAL"),IF(AND([9]PDI_ID__GRUPO_C_C_E!$CO47&lt;&gt;"",[9]PDI_ID__GRUPO_C_C_E!$CO47&lt;&gt;0),[9]PDI_ID__GRUPO_C_C_E!$CO47,""),IF($A49="TOTAL",SUM(INDIRECT("BD4:BD"&amp;ROW()-1)),""))</f>
        <v/>
      </c>
      <c r="BE49" s="6" t="str">
        <f ca="1">IF(AND($A49&lt;&gt;"",$A49&lt;&gt;"TOTAL"),IF(AND([9]PDI_ID__GRUPO_C_C_E!$CQ47&lt;&gt;"",[9]PDI_ID__GRUPO_C_C_E!$CQ47&lt;&gt;0),[9]PDI_ID__GRUPO_C_C_E!$CQ47,""),IF($A49="TOTAL",SUM(INDIRECT("BE4:BE"&amp;ROW()-1)),""))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IF([9]PDI_ID__GRUPO_C_C_E!$B48&lt;&gt;"",[9]PDI_ID__GRUPO_C_C_E!$B48,IF(AND([9]PDI_ID__GRUPO_C_C_E!$B48="",[9]PDI_ID__GRUPO_C_C_E!$B49="",[9]PDI_ID__GRUPO_C_C_E!$B47=""),"","TOTAL"))</f>
        <v/>
      </c>
      <c r="B50" s="6" t="str">
        <f ca="1">IF(AND($A50&lt;&gt;"",$A50&lt;&gt;"TOTAL"),IF(AND([9]PDI_ID__GRUPO_C_C_E!$C48&lt;&gt;"",[9]PDI_ID__GRUPO_C_C_E!$C48&lt;&gt;0),[9]PDI_ID__GRUPO_C_C_E!$C48,""),IF($A50="TOTAL",SUM(INDIRECT("B4:B"&amp;ROW()-1)),""))</f>
        <v/>
      </c>
      <c r="C50" s="6" t="str">
        <f ca="1">IF(AND($A50&lt;&gt;"",$A50&lt;&gt;"TOTAL"),IF(AND([9]PDI_ID__GRUPO_C_C_E!$E48&lt;&gt;"",[9]PDI_ID__GRUPO_C_C_E!$E48&lt;&gt;0),[9]PDI_ID__GRUPO_C_C_E!$E48,""),IF($A50="TOTAL",SUM(INDIRECT("C4:C"&amp;ROW()-1)),""))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IF(AND($A50&lt;&gt;"",$A50&lt;&gt;"TOTAL"),IF(AND([9]PDI_ID__GRUPO_C_C_E!$H48&lt;&gt;"",[9]PDI_ID__GRUPO_C_C_E!$H48&lt;&gt;0),[9]PDI_ID__GRUPO_C_C_E!$H48,""),IF($A50="TOTAL",SUM(INDIRECT("E4:E"&amp;ROW()-1)),""))</f>
        <v/>
      </c>
      <c r="F50" s="6" t="str">
        <f ca="1">IF(AND($A50&lt;&gt;"",$A50&lt;&gt;"TOTAL"),IF(AND([9]PDI_ID__GRUPO_C_C_E!$J48&lt;&gt;"",[9]PDI_ID__GRUPO_C_C_E!$J48&lt;&gt;0),[9]PDI_ID__GRUPO_C_C_E!$J48,""),IF($A50="TOTAL",SUM(INDIRECT("F4:F"&amp;ROW()-1)),""))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IF(AND($A50&lt;&gt;"",$A50&lt;&gt;"TOTAL"),IF(AND([9]PDI_ID__GRUPO_C_C_E!$M48&lt;&gt;"",[9]PDI_ID__GRUPO_C_C_E!$M48&lt;&gt;0),[9]PDI_ID__GRUPO_C_C_E!$M48,""),IF($A50="TOTAL",SUM(INDIRECT("H4:H"&amp;ROW()-1)),""))</f>
        <v/>
      </c>
      <c r="I50" s="6" t="str">
        <f ca="1">IF(AND($A50&lt;&gt;"",$A50&lt;&gt;"TOTAL"),IF(AND([9]PDI_ID__GRUPO_C_C_E!$O48&lt;&gt;"",[9]PDI_ID__GRUPO_C_C_E!$O48&lt;&gt;0),[9]PDI_ID__GRUPO_C_C_E!$O48,""),IF($A50="TOTAL",SUM(INDIRECT("I4:I"&amp;ROW()-1)),""))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IF(AND($A50&lt;&gt;"",$A50&lt;&gt;"TOTAL"),IF(AND([9]PDI_ID__GRUPO_C_C_E!$R48&lt;&gt;"",[9]PDI_ID__GRUPO_C_C_E!$R48&lt;&gt;0),[9]PDI_ID__GRUPO_C_C_E!$R48,""),IF($A50="TOTAL",SUM(INDIRECT("K4:K"&amp;ROW()-1)),""))</f>
        <v/>
      </c>
      <c r="L50" s="6" t="str">
        <f ca="1">IF(AND($A50&lt;&gt;"",$A50&lt;&gt;"TOTAL"),IF(AND([9]PDI_ID__GRUPO_C_C_E!$T48&lt;&gt;"",[9]PDI_ID__GRUPO_C_C_E!$T48&lt;&gt;0),[9]PDI_ID__GRUPO_C_C_E!$T48,""),IF($A50="TOTAL",SUM(INDIRECT("L4:L"&amp;ROW()-1)),""))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IF(AND($A50&lt;&gt;"",$A50&lt;&gt;"TOTAL"),IF(AND([9]PDI_ID__GRUPO_C_C_E!$W48&lt;&gt;"",[9]PDI_ID__GRUPO_C_C_E!$W48&lt;&gt;0),[9]PDI_ID__GRUPO_C_C_E!$W48,""),IF($A50="TOTAL",SUM(INDIRECT("N4:N"&amp;ROW()-1)),""))</f>
        <v/>
      </c>
      <c r="O50" s="6" t="str">
        <f ca="1">IF(AND($A50&lt;&gt;"",$A50&lt;&gt;"TOTAL"),IF(AND([9]PDI_ID__GRUPO_C_C_E!$Y48&lt;&gt;"",[9]PDI_ID__GRUPO_C_C_E!$Y48&lt;&gt;0),[9]PDI_ID__GRUPO_C_C_E!$Y48,""),IF($A50="TOTAL",SUM(INDIRECT("O4:O"&amp;ROW()-1)),""))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IF(AND($A50&lt;&gt;"",$A50&lt;&gt;"TOTAL"),IF(AND([9]PDI_ID__GRUPO_C_C_E!$AB48&lt;&gt;"",[9]PDI_ID__GRUPO_C_C_E!$AB48&lt;&gt;0),[9]PDI_ID__GRUPO_C_C_E!$AB48,""),IF($A50="TOTAL",SUM(INDIRECT("Q4:Q"&amp;ROW()-1)),""))</f>
        <v/>
      </c>
      <c r="R50" s="6" t="str">
        <f ca="1">IF(AND($A50&lt;&gt;"",$A50&lt;&gt;"TOTAL"),IF(AND([9]PDI_ID__GRUPO_C_C_E!$AD48&lt;&gt;"",[9]PDI_ID__GRUPO_C_C_E!$AD48&lt;&gt;0),[9]PDI_ID__GRUPO_C_C_E!$AD48,""),IF($A50="TOTAL",SUM(INDIRECT("R4:R"&amp;ROW()-1)),""))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IF(AND($A50&lt;&gt;"",$A50&lt;&gt;"TOTAL"),IF(AND([9]PDI_ID__GRUPO_C_C_E!$AG48&lt;&gt;"",[9]PDI_ID__GRUPO_C_C_E!$AG48&lt;&gt;0),[9]PDI_ID__GRUPO_C_C_E!$AG48,""),IF($A50="TOTAL",SUM(INDIRECT("T4:T"&amp;ROW()-1)),""))</f>
        <v/>
      </c>
      <c r="U50" s="6" t="str">
        <f ca="1">IF(AND($A50&lt;&gt;"",$A50&lt;&gt;"TOTAL"),IF(AND([9]PDI_ID__GRUPO_C_C_E!$AI48&lt;&gt;"",[9]PDI_ID__GRUPO_C_C_E!$AI48&lt;&gt;0),[9]PDI_ID__GRUPO_C_C_E!$AI48,""),IF($A50="TOTAL",SUM(INDIRECT("U4:U"&amp;ROW()-1)),""))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IF(AND($A50&lt;&gt;"",$A50&lt;&gt;"TOTAL"),IF(AND([9]PDI_ID__GRUPO_C_C_E!$AL48&lt;&gt;"",[9]PDI_ID__GRUPO_C_C_E!$AL48&lt;&gt;0),[9]PDI_ID__GRUPO_C_C_E!$AL48,""),IF($A50="TOTAL",SUM(INDIRECT("W4:W"&amp;ROW()-1)),""))</f>
        <v/>
      </c>
      <c r="X50" s="6" t="str">
        <f ca="1">IF(AND($A50&lt;&gt;"",$A50&lt;&gt;"TOTAL"),IF(AND([9]PDI_ID__GRUPO_C_C_E!$AN48&lt;&gt;"",[9]PDI_ID__GRUPO_C_C_E!$AN48&lt;&gt;0),[9]PDI_ID__GRUPO_C_C_E!$AN48,""),IF($A50="TOTAL",SUM(INDIRECT("X4:X"&amp;ROW()-1)),""))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IF(AND($A50&lt;&gt;"",$A50&lt;&gt;"TOTAL"),IF(AND([9]PDI_ID__GRUPO_C_C_E!$AQ48&lt;&gt;"",[9]PDI_ID__GRUPO_C_C_E!$AQ48&lt;&gt;0),[9]PDI_ID__GRUPO_C_C_E!$AQ48,""),IF($A50="TOTAL",SUM(INDIRECT("Z4:Z"&amp;ROW()-1)),""))</f>
        <v/>
      </c>
      <c r="AA50" s="6" t="str">
        <f ca="1">IF(AND($A50&lt;&gt;"",$A50&lt;&gt;"TOTAL"),IF(AND([9]PDI_ID__GRUPO_C_C_E!$AS48&lt;&gt;"",[9]PDI_ID__GRUPO_C_C_E!$AS48&lt;&gt;0),[9]PDI_ID__GRUPO_C_C_E!$AS48,""),IF($A50="TOTAL",SUM(INDIRECT("AA4:AA"&amp;ROW()-1)),""))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IF(AND($A50&lt;&gt;"",$A50&lt;&gt;"TOTAL"),IF(AND([9]PDI_ID__GRUPO_C_C_E!$AV48&lt;&gt;"",[9]PDI_ID__GRUPO_C_C_E!$AV48&lt;&gt;0),[9]PDI_ID__GRUPO_C_C_E!$AV48,""),IF($A50="TOTAL",SUM(INDIRECT("AC4:AC"&amp;ROW()-1)),""))</f>
        <v/>
      </c>
      <c r="AD50" s="6" t="str">
        <f ca="1">IF(AND($A50&lt;&gt;"",$A50&lt;&gt;"TOTAL"),IF(AND([9]PDI_ID__GRUPO_C_C_E!$AX48&lt;&gt;"",[9]PDI_ID__GRUPO_C_C_E!$AX48&lt;&gt;0),[9]PDI_ID__GRUPO_C_C_E!$AX48,""),IF($A50="TOTAL",SUM(INDIRECT("AD4:AD"&amp;ROW()-1)),""))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IF(AND($A50&lt;&gt;"",$A50&lt;&gt;"TOTAL"),IF(AND([9]PDI_ID__GRUPO_C_C_E!$BA48&lt;&gt;"",[9]PDI_ID__GRUPO_C_C_E!$BA48&lt;&gt;0),[9]PDI_ID__GRUPO_C_C_E!$BA48,""),IF($A50="TOTAL",SUM(INDIRECT("AF4:AF"&amp;ROW()-1)),""))</f>
        <v/>
      </c>
      <c r="AG50" s="6" t="str">
        <f ca="1">IF(AND($A50&lt;&gt;"",$A50&lt;&gt;"TOTAL"),IF(AND([9]PDI_ID__GRUPO_C_C_E!$BC48&lt;&gt;"",[9]PDI_ID__GRUPO_C_C_E!$BC48&lt;&gt;0),[9]PDI_ID__GRUPO_C_C_E!$BC48,""),IF($A50="TOTAL",SUM(INDIRECT("AG4:AG"&amp;ROW()-1)),""))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IF(AND($A50&lt;&gt;"",$A50&lt;&gt;"TOTAL"),IF(AND([9]PDI_ID__GRUPO_C_C_E!$BF48&lt;&gt;"",[9]PDI_ID__GRUPO_C_C_E!$BF48&lt;&gt;0),[9]PDI_ID__GRUPO_C_C_E!$BF48,""),IF($A50="TOTAL",SUM(INDIRECT("AI4:AI"&amp;ROW()-1)),""))</f>
        <v/>
      </c>
      <c r="AJ50" s="6" t="str">
        <f ca="1">IF(AND($A50&lt;&gt;"",$A50&lt;&gt;"TOTAL"),IF(AND([9]PDI_ID__GRUPO_C_C_E!$BH48&lt;&gt;"",[9]PDI_ID__GRUPO_C_C_E!$BH48&lt;&gt;0),[9]PDI_ID__GRUPO_C_C_E!$BH48,""),IF($A50="TOTAL",SUM(INDIRECT("AJ4:AJ"&amp;ROW()-1)),""))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IF(AND($A50&lt;&gt;"",$A50&lt;&gt;"TOTAL"),IF(AND([9]PDI_ID__GRUPO_C_C_E!$BK48&lt;&gt;"",[9]PDI_ID__GRUPO_C_C_E!$BK48&lt;&gt;0),[9]PDI_ID__GRUPO_C_C_E!$BK48,""),IF($A50="TOTAL",SUM(INDIRECT("AL4:AL"&amp;ROW()-1)),""))</f>
        <v/>
      </c>
      <c r="AM50" s="6" t="str">
        <f ca="1">IF(AND($A50&lt;&gt;"",$A50&lt;&gt;"TOTAL"),IF(AND([9]PDI_ID__GRUPO_C_C_E!$BM48&lt;&gt;"",[9]PDI_ID__GRUPO_C_C_E!$BM48&lt;&gt;0),[9]PDI_ID__GRUPO_C_C_E!$BM48,""),IF($A50="TOTAL",SUM(INDIRECT("AM4:AM"&amp;ROW()-1)),""))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IF(AND($A50&lt;&gt;"",$A50&lt;&gt;"TOTAL"),IF(AND([9]PDI_ID__GRUPO_C_C_E!$BP48&lt;&gt;"",[9]PDI_ID__GRUPO_C_C_E!$BP48&lt;&gt;0),[9]PDI_ID__GRUPO_C_C_E!$BP48,""),IF($A50="TOTAL",SUM(INDIRECT("AO4:AO"&amp;ROW()-1)),""))</f>
        <v/>
      </c>
      <c r="AP50" s="6" t="str">
        <f ca="1">IF(AND($A50&lt;&gt;"",$A50&lt;&gt;"TOTAL"),IF(AND([9]PDI_ID__GRUPO_C_C_E!$BR48&lt;&gt;"",[9]PDI_ID__GRUPO_C_C_E!$BR48&lt;&gt;0),[9]PDI_ID__GRUPO_C_C_E!$BR48,""),IF($A50="TOTAL",SUM(INDIRECT("AP4:AP"&amp;ROW()-1)),""))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IF(AND($A50&lt;&gt;"",$A50&lt;&gt;"TOTAL"),IF(AND([9]PDI_ID__GRUPO_C_C_E!$BU48&lt;&gt;"",[9]PDI_ID__GRUPO_C_C_E!$BU48&lt;&gt;0),[9]PDI_ID__GRUPO_C_C_E!$BU48,""),IF($A50="TOTAL",SUM(INDIRECT("AR4:AR"&amp;ROW()-1)),""))</f>
        <v/>
      </c>
      <c r="AS50" s="6" t="str">
        <f ca="1">IF(AND($A50&lt;&gt;"",$A50&lt;&gt;"TOTAL"),IF(AND([9]PDI_ID__GRUPO_C_C_E!$BW48&lt;&gt;"",[9]PDI_ID__GRUPO_C_C_E!$BW48&lt;&gt;0),[9]PDI_ID__GRUPO_C_C_E!$BW48,""),IF($A50="TOTAL",SUM(INDIRECT("AS4:AS"&amp;ROW()-1)),""))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IF(AND($A50&lt;&gt;"",$A50&lt;&gt;"TOTAL"),IF(AND([9]PDI_ID__GRUPO_C_C_E!$BZ48&lt;&gt;"",[9]PDI_ID__GRUPO_C_C_E!$BZ48&lt;&gt;0),[9]PDI_ID__GRUPO_C_C_E!$BZ48,""),IF($A50="TOTAL",SUM(INDIRECT("AU4:AU"&amp;ROW()-1)),""))</f>
        <v/>
      </c>
      <c r="AV50" s="6" t="str">
        <f ca="1">IF(AND($A50&lt;&gt;"",$A50&lt;&gt;"TOTAL"),IF(AND([9]PDI_ID__GRUPO_C_C_E!$CB48&lt;&gt;"",[9]PDI_ID__GRUPO_C_C_E!$CB48&lt;&gt;0),[9]PDI_ID__GRUPO_C_C_E!$CB48,""),IF($A50="TOTAL",SUM(INDIRECT("AV4:AV"&amp;ROW()-1)),""))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IF(AND($A50&lt;&gt;"",$A50&lt;&gt;"TOTAL"),IF(AND([9]PDI_ID__GRUPO_C_C_E!$CE48&lt;&gt;"",[9]PDI_ID__GRUPO_C_C_E!$CE48&lt;&gt;0),[9]PDI_ID__GRUPO_C_C_E!$CE48,""),IF($A50="TOTAL",SUM(INDIRECT("AX4:AX"&amp;ROW()-1)),""))</f>
        <v/>
      </c>
      <c r="AY50" s="6" t="str">
        <f ca="1">IF(AND($A50&lt;&gt;"",$A50&lt;&gt;"TOTAL"),IF(AND([9]PDI_ID__GRUPO_C_C_E!$CG48&lt;&gt;"",[9]PDI_ID__GRUPO_C_C_E!$CG48&lt;&gt;0),[9]PDI_ID__GRUPO_C_C_E!$CG48,""),IF($A50="TOTAL",SUM(INDIRECT("AY4:AY"&amp;ROW()-1)),""))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IF(AND($A50&lt;&gt;"",$A50&lt;&gt;"TOTAL"),IF(AND([9]PDI_ID__GRUPO_C_C_E!$CJ48&lt;&gt;"",[9]PDI_ID__GRUPO_C_C_E!$CJ48&lt;&gt;0),[9]PDI_ID__GRUPO_C_C_E!$CJ48,""),IF($A50="TOTAL",SUM(INDIRECT("BA4:BA"&amp;ROW()-1)),""))</f>
        <v/>
      </c>
      <c r="BB50" s="6" t="str">
        <f ca="1">IF(AND($A50&lt;&gt;"",$A50&lt;&gt;"TOTAL"),IF(AND([9]PDI_ID__GRUPO_C_C_E!$CL48&lt;&gt;"",[9]PDI_ID__GRUPO_C_C_E!$CL48&lt;&gt;0),[9]PDI_ID__GRUPO_C_C_E!$CL48,""),IF($A50="TOTAL",SUM(INDIRECT("BB4:BB"&amp;ROW()-1)),""))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IF(AND($A50&lt;&gt;"",$A50&lt;&gt;"TOTAL"),IF(AND([9]PDI_ID__GRUPO_C_C_E!$CO48&lt;&gt;"",[9]PDI_ID__GRUPO_C_C_E!$CO48&lt;&gt;0),[9]PDI_ID__GRUPO_C_C_E!$CO48,""),IF($A50="TOTAL",SUM(INDIRECT("BD4:BD"&amp;ROW()-1)),""))</f>
        <v/>
      </c>
      <c r="BE50" s="6" t="str">
        <f ca="1">IF(AND($A50&lt;&gt;"",$A50&lt;&gt;"TOTAL"),IF(AND([9]PDI_ID__GRUPO_C_C_E!$CQ48&lt;&gt;"",[9]PDI_ID__GRUPO_C_C_E!$CQ48&lt;&gt;0),[9]PDI_ID__GRUPO_C_C_E!$CQ48,""),IF($A50="TOTAL",SUM(INDIRECT("BE4:BE"&amp;ROW()-1)),""))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IF([9]PDI_ID__GRUPO_C_C_E!$B49&lt;&gt;"",[9]PDI_ID__GRUPO_C_C_E!$B49,IF(AND([9]PDI_ID__GRUPO_C_C_E!$B49="",[9]PDI_ID__GRUPO_C_C_E!$B50="",[9]PDI_ID__GRUPO_C_C_E!$B48=""),"","TOTAL"))</f>
        <v/>
      </c>
      <c r="B51" s="6" t="str">
        <f ca="1">IF(AND($A51&lt;&gt;"",$A51&lt;&gt;"TOTAL"),IF(AND([9]PDI_ID__GRUPO_C_C_E!$C49&lt;&gt;"",[9]PDI_ID__GRUPO_C_C_E!$C49&lt;&gt;0),[9]PDI_ID__GRUPO_C_C_E!$C49,""),IF($A51="TOTAL",SUM(INDIRECT("B4:B"&amp;ROW()-1)),""))</f>
        <v/>
      </c>
      <c r="C51" s="6" t="str">
        <f ca="1">IF(AND($A51&lt;&gt;"",$A51&lt;&gt;"TOTAL"),IF(AND([9]PDI_ID__GRUPO_C_C_E!$E49&lt;&gt;"",[9]PDI_ID__GRUPO_C_C_E!$E49&lt;&gt;0),[9]PDI_ID__GRUPO_C_C_E!$E49,""),IF($A51="TOTAL",SUM(INDIRECT("C4:C"&amp;ROW()-1)),""))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IF(AND($A51&lt;&gt;"",$A51&lt;&gt;"TOTAL"),IF(AND([9]PDI_ID__GRUPO_C_C_E!$H49&lt;&gt;"",[9]PDI_ID__GRUPO_C_C_E!$H49&lt;&gt;0),[9]PDI_ID__GRUPO_C_C_E!$H49,""),IF($A51="TOTAL",SUM(INDIRECT("E4:E"&amp;ROW()-1)),""))</f>
        <v/>
      </c>
      <c r="F51" s="6" t="str">
        <f ca="1">IF(AND($A51&lt;&gt;"",$A51&lt;&gt;"TOTAL"),IF(AND([9]PDI_ID__GRUPO_C_C_E!$J49&lt;&gt;"",[9]PDI_ID__GRUPO_C_C_E!$J49&lt;&gt;0),[9]PDI_ID__GRUPO_C_C_E!$J49,""),IF($A51="TOTAL",SUM(INDIRECT("F4:F"&amp;ROW()-1)),""))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IF(AND($A51&lt;&gt;"",$A51&lt;&gt;"TOTAL"),IF(AND([9]PDI_ID__GRUPO_C_C_E!$M49&lt;&gt;"",[9]PDI_ID__GRUPO_C_C_E!$M49&lt;&gt;0),[9]PDI_ID__GRUPO_C_C_E!$M49,""),IF($A51="TOTAL",SUM(INDIRECT("H4:H"&amp;ROW()-1)),""))</f>
        <v/>
      </c>
      <c r="I51" s="6" t="str">
        <f ca="1">IF(AND($A51&lt;&gt;"",$A51&lt;&gt;"TOTAL"),IF(AND([9]PDI_ID__GRUPO_C_C_E!$O49&lt;&gt;"",[9]PDI_ID__GRUPO_C_C_E!$O49&lt;&gt;0),[9]PDI_ID__GRUPO_C_C_E!$O49,""),IF($A51="TOTAL",SUM(INDIRECT("I4:I"&amp;ROW()-1)),""))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IF(AND($A51&lt;&gt;"",$A51&lt;&gt;"TOTAL"),IF(AND([9]PDI_ID__GRUPO_C_C_E!$R49&lt;&gt;"",[9]PDI_ID__GRUPO_C_C_E!$R49&lt;&gt;0),[9]PDI_ID__GRUPO_C_C_E!$R49,""),IF($A51="TOTAL",SUM(INDIRECT("K4:K"&amp;ROW()-1)),""))</f>
        <v/>
      </c>
      <c r="L51" s="6" t="str">
        <f ca="1">IF(AND($A51&lt;&gt;"",$A51&lt;&gt;"TOTAL"),IF(AND([9]PDI_ID__GRUPO_C_C_E!$T49&lt;&gt;"",[9]PDI_ID__GRUPO_C_C_E!$T49&lt;&gt;0),[9]PDI_ID__GRUPO_C_C_E!$T49,""),IF($A51="TOTAL",SUM(INDIRECT("L4:L"&amp;ROW()-1)),""))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IF(AND($A51&lt;&gt;"",$A51&lt;&gt;"TOTAL"),IF(AND([9]PDI_ID__GRUPO_C_C_E!$W49&lt;&gt;"",[9]PDI_ID__GRUPO_C_C_E!$W49&lt;&gt;0),[9]PDI_ID__GRUPO_C_C_E!$W49,""),IF($A51="TOTAL",SUM(INDIRECT("N4:N"&amp;ROW()-1)),""))</f>
        <v/>
      </c>
      <c r="O51" s="6" t="str">
        <f ca="1">IF(AND($A51&lt;&gt;"",$A51&lt;&gt;"TOTAL"),IF(AND([9]PDI_ID__GRUPO_C_C_E!$Y49&lt;&gt;"",[9]PDI_ID__GRUPO_C_C_E!$Y49&lt;&gt;0),[9]PDI_ID__GRUPO_C_C_E!$Y49,""),IF($A51="TOTAL",SUM(INDIRECT("O4:O"&amp;ROW()-1)),""))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IF(AND($A51&lt;&gt;"",$A51&lt;&gt;"TOTAL"),IF(AND([9]PDI_ID__GRUPO_C_C_E!$AB49&lt;&gt;"",[9]PDI_ID__GRUPO_C_C_E!$AB49&lt;&gt;0),[9]PDI_ID__GRUPO_C_C_E!$AB49,""),IF($A51="TOTAL",SUM(INDIRECT("Q4:Q"&amp;ROW()-1)),""))</f>
        <v/>
      </c>
      <c r="R51" s="6" t="str">
        <f ca="1">IF(AND($A51&lt;&gt;"",$A51&lt;&gt;"TOTAL"),IF(AND([9]PDI_ID__GRUPO_C_C_E!$AD49&lt;&gt;"",[9]PDI_ID__GRUPO_C_C_E!$AD49&lt;&gt;0),[9]PDI_ID__GRUPO_C_C_E!$AD49,""),IF($A51="TOTAL",SUM(INDIRECT("R4:R"&amp;ROW()-1)),""))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IF(AND($A51&lt;&gt;"",$A51&lt;&gt;"TOTAL"),IF(AND([9]PDI_ID__GRUPO_C_C_E!$AG49&lt;&gt;"",[9]PDI_ID__GRUPO_C_C_E!$AG49&lt;&gt;0),[9]PDI_ID__GRUPO_C_C_E!$AG49,""),IF($A51="TOTAL",SUM(INDIRECT("T4:T"&amp;ROW()-1)),""))</f>
        <v/>
      </c>
      <c r="U51" s="6" t="str">
        <f ca="1">IF(AND($A51&lt;&gt;"",$A51&lt;&gt;"TOTAL"),IF(AND([9]PDI_ID__GRUPO_C_C_E!$AI49&lt;&gt;"",[9]PDI_ID__GRUPO_C_C_E!$AI49&lt;&gt;0),[9]PDI_ID__GRUPO_C_C_E!$AI49,""),IF($A51="TOTAL",SUM(INDIRECT("U4:U"&amp;ROW()-1)),""))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IF(AND($A51&lt;&gt;"",$A51&lt;&gt;"TOTAL"),IF(AND([9]PDI_ID__GRUPO_C_C_E!$AL49&lt;&gt;"",[9]PDI_ID__GRUPO_C_C_E!$AL49&lt;&gt;0),[9]PDI_ID__GRUPO_C_C_E!$AL49,""),IF($A51="TOTAL",SUM(INDIRECT("W4:W"&amp;ROW()-1)),""))</f>
        <v/>
      </c>
      <c r="X51" s="6" t="str">
        <f ca="1">IF(AND($A51&lt;&gt;"",$A51&lt;&gt;"TOTAL"),IF(AND([9]PDI_ID__GRUPO_C_C_E!$AN49&lt;&gt;"",[9]PDI_ID__GRUPO_C_C_E!$AN49&lt;&gt;0),[9]PDI_ID__GRUPO_C_C_E!$AN49,""),IF($A51="TOTAL",SUM(INDIRECT("X4:X"&amp;ROW()-1)),""))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IF(AND($A51&lt;&gt;"",$A51&lt;&gt;"TOTAL"),IF(AND([9]PDI_ID__GRUPO_C_C_E!$AQ49&lt;&gt;"",[9]PDI_ID__GRUPO_C_C_E!$AQ49&lt;&gt;0),[9]PDI_ID__GRUPO_C_C_E!$AQ49,""),IF($A51="TOTAL",SUM(INDIRECT("Z4:Z"&amp;ROW()-1)),""))</f>
        <v/>
      </c>
      <c r="AA51" s="6" t="str">
        <f ca="1">IF(AND($A51&lt;&gt;"",$A51&lt;&gt;"TOTAL"),IF(AND([9]PDI_ID__GRUPO_C_C_E!$AS49&lt;&gt;"",[9]PDI_ID__GRUPO_C_C_E!$AS49&lt;&gt;0),[9]PDI_ID__GRUPO_C_C_E!$AS49,""),IF($A51="TOTAL",SUM(INDIRECT("AA4:AA"&amp;ROW()-1)),""))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IF(AND($A51&lt;&gt;"",$A51&lt;&gt;"TOTAL"),IF(AND([9]PDI_ID__GRUPO_C_C_E!$AV49&lt;&gt;"",[9]PDI_ID__GRUPO_C_C_E!$AV49&lt;&gt;0),[9]PDI_ID__GRUPO_C_C_E!$AV49,""),IF($A51="TOTAL",SUM(INDIRECT("AC4:AC"&amp;ROW()-1)),""))</f>
        <v/>
      </c>
      <c r="AD51" s="6" t="str">
        <f ca="1">IF(AND($A51&lt;&gt;"",$A51&lt;&gt;"TOTAL"),IF(AND([9]PDI_ID__GRUPO_C_C_E!$AX49&lt;&gt;"",[9]PDI_ID__GRUPO_C_C_E!$AX49&lt;&gt;0),[9]PDI_ID__GRUPO_C_C_E!$AX49,""),IF($A51="TOTAL",SUM(INDIRECT("AD4:AD"&amp;ROW()-1)),""))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IF(AND($A51&lt;&gt;"",$A51&lt;&gt;"TOTAL"),IF(AND([9]PDI_ID__GRUPO_C_C_E!$BA49&lt;&gt;"",[9]PDI_ID__GRUPO_C_C_E!$BA49&lt;&gt;0),[9]PDI_ID__GRUPO_C_C_E!$BA49,""),IF($A51="TOTAL",SUM(INDIRECT("AF4:AF"&amp;ROW()-1)),""))</f>
        <v/>
      </c>
      <c r="AG51" s="6" t="str">
        <f ca="1">IF(AND($A51&lt;&gt;"",$A51&lt;&gt;"TOTAL"),IF(AND([9]PDI_ID__GRUPO_C_C_E!$BC49&lt;&gt;"",[9]PDI_ID__GRUPO_C_C_E!$BC49&lt;&gt;0),[9]PDI_ID__GRUPO_C_C_E!$BC49,""),IF($A51="TOTAL",SUM(INDIRECT("AG4:AG"&amp;ROW()-1)),""))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IF(AND($A51&lt;&gt;"",$A51&lt;&gt;"TOTAL"),IF(AND([9]PDI_ID__GRUPO_C_C_E!$BF49&lt;&gt;"",[9]PDI_ID__GRUPO_C_C_E!$BF49&lt;&gt;0),[9]PDI_ID__GRUPO_C_C_E!$BF49,""),IF($A51="TOTAL",SUM(INDIRECT("AI4:AI"&amp;ROW()-1)),""))</f>
        <v/>
      </c>
      <c r="AJ51" s="6" t="str">
        <f ca="1">IF(AND($A51&lt;&gt;"",$A51&lt;&gt;"TOTAL"),IF(AND([9]PDI_ID__GRUPO_C_C_E!$BH49&lt;&gt;"",[9]PDI_ID__GRUPO_C_C_E!$BH49&lt;&gt;0),[9]PDI_ID__GRUPO_C_C_E!$BH49,""),IF($A51="TOTAL",SUM(INDIRECT("AJ4:AJ"&amp;ROW()-1)),""))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IF(AND($A51&lt;&gt;"",$A51&lt;&gt;"TOTAL"),IF(AND([9]PDI_ID__GRUPO_C_C_E!$BK49&lt;&gt;"",[9]PDI_ID__GRUPO_C_C_E!$BK49&lt;&gt;0),[9]PDI_ID__GRUPO_C_C_E!$BK49,""),IF($A51="TOTAL",SUM(INDIRECT("AL4:AL"&amp;ROW()-1)),""))</f>
        <v/>
      </c>
      <c r="AM51" s="6" t="str">
        <f ca="1">IF(AND($A51&lt;&gt;"",$A51&lt;&gt;"TOTAL"),IF(AND([9]PDI_ID__GRUPO_C_C_E!$BM49&lt;&gt;"",[9]PDI_ID__GRUPO_C_C_E!$BM49&lt;&gt;0),[9]PDI_ID__GRUPO_C_C_E!$BM49,""),IF($A51="TOTAL",SUM(INDIRECT("AM4:AM"&amp;ROW()-1)),""))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IF(AND($A51&lt;&gt;"",$A51&lt;&gt;"TOTAL"),IF(AND([9]PDI_ID__GRUPO_C_C_E!$BP49&lt;&gt;"",[9]PDI_ID__GRUPO_C_C_E!$BP49&lt;&gt;0),[9]PDI_ID__GRUPO_C_C_E!$BP49,""),IF($A51="TOTAL",SUM(INDIRECT("AO4:AO"&amp;ROW()-1)),""))</f>
        <v/>
      </c>
      <c r="AP51" s="6" t="str">
        <f ca="1">IF(AND($A51&lt;&gt;"",$A51&lt;&gt;"TOTAL"),IF(AND([9]PDI_ID__GRUPO_C_C_E!$BR49&lt;&gt;"",[9]PDI_ID__GRUPO_C_C_E!$BR49&lt;&gt;0),[9]PDI_ID__GRUPO_C_C_E!$BR49,""),IF($A51="TOTAL",SUM(INDIRECT("AP4:AP"&amp;ROW()-1)),""))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IF(AND($A51&lt;&gt;"",$A51&lt;&gt;"TOTAL"),IF(AND([9]PDI_ID__GRUPO_C_C_E!$BU49&lt;&gt;"",[9]PDI_ID__GRUPO_C_C_E!$BU49&lt;&gt;0),[9]PDI_ID__GRUPO_C_C_E!$BU49,""),IF($A51="TOTAL",SUM(INDIRECT("AR4:AR"&amp;ROW()-1)),""))</f>
        <v/>
      </c>
      <c r="AS51" s="6" t="str">
        <f ca="1">IF(AND($A51&lt;&gt;"",$A51&lt;&gt;"TOTAL"),IF(AND([9]PDI_ID__GRUPO_C_C_E!$BW49&lt;&gt;"",[9]PDI_ID__GRUPO_C_C_E!$BW49&lt;&gt;0),[9]PDI_ID__GRUPO_C_C_E!$BW49,""),IF($A51="TOTAL",SUM(INDIRECT("AS4:AS"&amp;ROW()-1)),""))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IF(AND($A51&lt;&gt;"",$A51&lt;&gt;"TOTAL"),IF(AND([9]PDI_ID__GRUPO_C_C_E!$BZ49&lt;&gt;"",[9]PDI_ID__GRUPO_C_C_E!$BZ49&lt;&gt;0),[9]PDI_ID__GRUPO_C_C_E!$BZ49,""),IF($A51="TOTAL",SUM(INDIRECT("AU4:AU"&amp;ROW()-1)),""))</f>
        <v/>
      </c>
      <c r="AV51" s="6" t="str">
        <f ca="1">IF(AND($A51&lt;&gt;"",$A51&lt;&gt;"TOTAL"),IF(AND([9]PDI_ID__GRUPO_C_C_E!$CB49&lt;&gt;"",[9]PDI_ID__GRUPO_C_C_E!$CB49&lt;&gt;0),[9]PDI_ID__GRUPO_C_C_E!$CB49,""),IF($A51="TOTAL",SUM(INDIRECT("AV4:AV"&amp;ROW()-1)),""))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IF(AND($A51&lt;&gt;"",$A51&lt;&gt;"TOTAL"),IF(AND([9]PDI_ID__GRUPO_C_C_E!$CE49&lt;&gt;"",[9]PDI_ID__GRUPO_C_C_E!$CE49&lt;&gt;0),[9]PDI_ID__GRUPO_C_C_E!$CE49,""),IF($A51="TOTAL",SUM(INDIRECT("AX4:AX"&amp;ROW()-1)),""))</f>
        <v/>
      </c>
      <c r="AY51" s="6" t="str">
        <f ca="1">IF(AND($A51&lt;&gt;"",$A51&lt;&gt;"TOTAL"),IF(AND([9]PDI_ID__GRUPO_C_C_E!$CG49&lt;&gt;"",[9]PDI_ID__GRUPO_C_C_E!$CG49&lt;&gt;0),[9]PDI_ID__GRUPO_C_C_E!$CG49,""),IF($A51="TOTAL",SUM(INDIRECT("AY4:AY"&amp;ROW()-1)),""))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IF(AND($A51&lt;&gt;"",$A51&lt;&gt;"TOTAL"),IF(AND([9]PDI_ID__GRUPO_C_C_E!$CJ49&lt;&gt;"",[9]PDI_ID__GRUPO_C_C_E!$CJ49&lt;&gt;0),[9]PDI_ID__GRUPO_C_C_E!$CJ49,""),IF($A51="TOTAL",SUM(INDIRECT("BA4:BA"&amp;ROW()-1)),""))</f>
        <v/>
      </c>
      <c r="BB51" s="6" t="str">
        <f ca="1">IF(AND($A51&lt;&gt;"",$A51&lt;&gt;"TOTAL"),IF(AND([9]PDI_ID__GRUPO_C_C_E!$CL49&lt;&gt;"",[9]PDI_ID__GRUPO_C_C_E!$CL49&lt;&gt;0),[9]PDI_ID__GRUPO_C_C_E!$CL49,""),IF($A51="TOTAL",SUM(INDIRECT("BB4:BB"&amp;ROW()-1)),""))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IF(AND($A51&lt;&gt;"",$A51&lt;&gt;"TOTAL"),IF(AND([9]PDI_ID__GRUPO_C_C_E!$CO49&lt;&gt;"",[9]PDI_ID__GRUPO_C_C_E!$CO49&lt;&gt;0),[9]PDI_ID__GRUPO_C_C_E!$CO49,""),IF($A51="TOTAL",SUM(INDIRECT("BD4:BD"&amp;ROW()-1)),""))</f>
        <v/>
      </c>
      <c r="BE51" s="6" t="str">
        <f ca="1">IF(AND($A51&lt;&gt;"",$A51&lt;&gt;"TOTAL"),IF(AND([9]PDI_ID__GRUPO_C_C_E!$CQ49&lt;&gt;"",[9]PDI_ID__GRUPO_C_C_E!$CQ49&lt;&gt;0),[9]PDI_ID__GRUPO_C_C_E!$CQ49,""),IF($A51="TOTAL",SUM(INDIRECT("BE4:BE"&amp;ROW()-1)),""))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IF([9]PDI_ID__GRUPO_C_C_E!$B50&lt;&gt;"",[9]PDI_ID__GRUPO_C_C_E!$B50,IF(AND([9]PDI_ID__GRUPO_C_C_E!$B50="",[9]PDI_ID__GRUPO_C_C_E!$B51="",[9]PDI_ID__GRUPO_C_C_E!$B49=""),"","TOTAL"))</f>
        <v/>
      </c>
      <c r="B52" s="6" t="str">
        <f ca="1">IF(AND($A52&lt;&gt;"",$A52&lt;&gt;"TOTAL"),IF(AND([9]PDI_ID__GRUPO_C_C_E!$C50&lt;&gt;"",[9]PDI_ID__GRUPO_C_C_E!$C50&lt;&gt;0),[9]PDI_ID__GRUPO_C_C_E!$C50,""),IF($A52="TOTAL",SUM(INDIRECT("B4:B"&amp;ROW()-1)),""))</f>
        <v/>
      </c>
      <c r="C52" s="6" t="str">
        <f ca="1">IF(AND($A52&lt;&gt;"",$A52&lt;&gt;"TOTAL"),IF(AND([9]PDI_ID__GRUPO_C_C_E!$E50&lt;&gt;"",[9]PDI_ID__GRUPO_C_C_E!$E50&lt;&gt;0),[9]PDI_ID__GRUPO_C_C_E!$E50,""),IF($A52="TOTAL",SUM(INDIRECT("C4:C"&amp;ROW()-1)),""))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IF(AND($A52&lt;&gt;"",$A52&lt;&gt;"TOTAL"),IF(AND([9]PDI_ID__GRUPO_C_C_E!$H50&lt;&gt;"",[9]PDI_ID__GRUPO_C_C_E!$H50&lt;&gt;0),[9]PDI_ID__GRUPO_C_C_E!$H50,""),IF($A52="TOTAL",SUM(INDIRECT("E4:E"&amp;ROW()-1)),""))</f>
        <v/>
      </c>
      <c r="F52" s="6" t="str">
        <f ca="1">IF(AND($A52&lt;&gt;"",$A52&lt;&gt;"TOTAL"),IF(AND([9]PDI_ID__GRUPO_C_C_E!$J50&lt;&gt;"",[9]PDI_ID__GRUPO_C_C_E!$J50&lt;&gt;0),[9]PDI_ID__GRUPO_C_C_E!$J50,""),IF($A52="TOTAL",SUM(INDIRECT("F4:F"&amp;ROW()-1)),""))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IF(AND($A52&lt;&gt;"",$A52&lt;&gt;"TOTAL"),IF(AND([9]PDI_ID__GRUPO_C_C_E!$M50&lt;&gt;"",[9]PDI_ID__GRUPO_C_C_E!$M50&lt;&gt;0),[9]PDI_ID__GRUPO_C_C_E!$M50,""),IF($A52="TOTAL",SUM(INDIRECT("H4:H"&amp;ROW()-1)),""))</f>
        <v/>
      </c>
      <c r="I52" s="6" t="str">
        <f ca="1">IF(AND($A52&lt;&gt;"",$A52&lt;&gt;"TOTAL"),IF(AND([9]PDI_ID__GRUPO_C_C_E!$O50&lt;&gt;"",[9]PDI_ID__GRUPO_C_C_E!$O50&lt;&gt;0),[9]PDI_ID__GRUPO_C_C_E!$O50,""),IF($A52="TOTAL",SUM(INDIRECT("I4:I"&amp;ROW()-1)),""))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IF(AND($A52&lt;&gt;"",$A52&lt;&gt;"TOTAL"),IF(AND([9]PDI_ID__GRUPO_C_C_E!$R50&lt;&gt;"",[9]PDI_ID__GRUPO_C_C_E!$R50&lt;&gt;0),[9]PDI_ID__GRUPO_C_C_E!$R50,""),IF($A52="TOTAL",SUM(INDIRECT("K4:K"&amp;ROW()-1)),""))</f>
        <v/>
      </c>
      <c r="L52" s="6" t="str">
        <f ca="1">IF(AND($A52&lt;&gt;"",$A52&lt;&gt;"TOTAL"),IF(AND([9]PDI_ID__GRUPO_C_C_E!$T50&lt;&gt;"",[9]PDI_ID__GRUPO_C_C_E!$T50&lt;&gt;0),[9]PDI_ID__GRUPO_C_C_E!$T50,""),IF($A52="TOTAL",SUM(INDIRECT("L4:L"&amp;ROW()-1)),""))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IF(AND($A52&lt;&gt;"",$A52&lt;&gt;"TOTAL"),IF(AND([9]PDI_ID__GRUPO_C_C_E!$W50&lt;&gt;"",[9]PDI_ID__GRUPO_C_C_E!$W50&lt;&gt;0),[9]PDI_ID__GRUPO_C_C_E!$W50,""),IF($A52="TOTAL",SUM(INDIRECT("N4:N"&amp;ROW()-1)),""))</f>
        <v/>
      </c>
      <c r="O52" s="6" t="str">
        <f ca="1">IF(AND($A52&lt;&gt;"",$A52&lt;&gt;"TOTAL"),IF(AND([9]PDI_ID__GRUPO_C_C_E!$Y50&lt;&gt;"",[9]PDI_ID__GRUPO_C_C_E!$Y50&lt;&gt;0),[9]PDI_ID__GRUPO_C_C_E!$Y50,""),IF($A52="TOTAL",SUM(INDIRECT("O4:O"&amp;ROW()-1)),""))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IF(AND($A52&lt;&gt;"",$A52&lt;&gt;"TOTAL"),IF(AND([9]PDI_ID__GRUPO_C_C_E!$AB50&lt;&gt;"",[9]PDI_ID__GRUPO_C_C_E!$AB50&lt;&gt;0),[9]PDI_ID__GRUPO_C_C_E!$AB50,""),IF($A52="TOTAL",SUM(INDIRECT("Q4:Q"&amp;ROW()-1)),""))</f>
        <v/>
      </c>
      <c r="R52" s="6" t="str">
        <f ca="1">IF(AND($A52&lt;&gt;"",$A52&lt;&gt;"TOTAL"),IF(AND([9]PDI_ID__GRUPO_C_C_E!$AD50&lt;&gt;"",[9]PDI_ID__GRUPO_C_C_E!$AD50&lt;&gt;0),[9]PDI_ID__GRUPO_C_C_E!$AD50,""),IF($A52="TOTAL",SUM(INDIRECT("R4:R"&amp;ROW()-1)),""))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IF(AND($A52&lt;&gt;"",$A52&lt;&gt;"TOTAL"),IF(AND([9]PDI_ID__GRUPO_C_C_E!$AG50&lt;&gt;"",[9]PDI_ID__GRUPO_C_C_E!$AG50&lt;&gt;0),[9]PDI_ID__GRUPO_C_C_E!$AG50,""),IF($A52="TOTAL",SUM(INDIRECT("T4:T"&amp;ROW()-1)),""))</f>
        <v/>
      </c>
      <c r="U52" s="6" t="str">
        <f ca="1">IF(AND($A52&lt;&gt;"",$A52&lt;&gt;"TOTAL"),IF(AND([9]PDI_ID__GRUPO_C_C_E!$AI50&lt;&gt;"",[9]PDI_ID__GRUPO_C_C_E!$AI50&lt;&gt;0),[9]PDI_ID__GRUPO_C_C_E!$AI50,""),IF($A52="TOTAL",SUM(INDIRECT("U4:U"&amp;ROW()-1)),""))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IF(AND($A52&lt;&gt;"",$A52&lt;&gt;"TOTAL"),IF(AND([9]PDI_ID__GRUPO_C_C_E!$AL50&lt;&gt;"",[9]PDI_ID__GRUPO_C_C_E!$AL50&lt;&gt;0),[9]PDI_ID__GRUPO_C_C_E!$AL50,""),IF($A52="TOTAL",SUM(INDIRECT("W4:W"&amp;ROW()-1)),""))</f>
        <v/>
      </c>
      <c r="X52" s="6" t="str">
        <f ca="1">IF(AND($A52&lt;&gt;"",$A52&lt;&gt;"TOTAL"),IF(AND([9]PDI_ID__GRUPO_C_C_E!$AN50&lt;&gt;"",[9]PDI_ID__GRUPO_C_C_E!$AN50&lt;&gt;0),[9]PDI_ID__GRUPO_C_C_E!$AN50,""),IF($A52="TOTAL",SUM(INDIRECT("X4:X"&amp;ROW()-1)),""))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IF(AND($A52&lt;&gt;"",$A52&lt;&gt;"TOTAL"),IF(AND([9]PDI_ID__GRUPO_C_C_E!$AQ50&lt;&gt;"",[9]PDI_ID__GRUPO_C_C_E!$AQ50&lt;&gt;0),[9]PDI_ID__GRUPO_C_C_E!$AQ50,""),IF($A52="TOTAL",SUM(INDIRECT("Z4:Z"&amp;ROW()-1)),""))</f>
        <v/>
      </c>
      <c r="AA52" s="6" t="str">
        <f ca="1">IF(AND($A52&lt;&gt;"",$A52&lt;&gt;"TOTAL"),IF(AND([9]PDI_ID__GRUPO_C_C_E!$AS50&lt;&gt;"",[9]PDI_ID__GRUPO_C_C_E!$AS50&lt;&gt;0),[9]PDI_ID__GRUPO_C_C_E!$AS50,""),IF($A52="TOTAL",SUM(INDIRECT("AA4:AA"&amp;ROW()-1)),""))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IF(AND($A52&lt;&gt;"",$A52&lt;&gt;"TOTAL"),IF(AND([9]PDI_ID__GRUPO_C_C_E!$AV50&lt;&gt;"",[9]PDI_ID__GRUPO_C_C_E!$AV50&lt;&gt;0),[9]PDI_ID__GRUPO_C_C_E!$AV50,""),IF($A52="TOTAL",SUM(INDIRECT("AC4:AC"&amp;ROW()-1)),""))</f>
        <v/>
      </c>
      <c r="AD52" s="6" t="str">
        <f ca="1">IF(AND($A52&lt;&gt;"",$A52&lt;&gt;"TOTAL"),IF(AND([9]PDI_ID__GRUPO_C_C_E!$AX50&lt;&gt;"",[9]PDI_ID__GRUPO_C_C_E!$AX50&lt;&gt;0),[9]PDI_ID__GRUPO_C_C_E!$AX50,""),IF($A52="TOTAL",SUM(INDIRECT("AD4:AD"&amp;ROW()-1)),""))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IF(AND($A52&lt;&gt;"",$A52&lt;&gt;"TOTAL"),IF(AND([9]PDI_ID__GRUPO_C_C_E!$BA50&lt;&gt;"",[9]PDI_ID__GRUPO_C_C_E!$BA50&lt;&gt;0),[9]PDI_ID__GRUPO_C_C_E!$BA50,""),IF($A52="TOTAL",SUM(INDIRECT("AF4:AF"&amp;ROW()-1)),""))</f>
        <v/>
      </c>
      <c r="AG52" s="6" t="str">
        <f ca="1">IF(AND($A52&lt;&gt;"",$A52&lt;&gt;"TOTAL"),IF(AND([9]PDI_ID__GRUPO_C_C_E!$BC50&lt;&gt;"",[9]PDI_ID__GRUPO_C_C_E!$BC50&lt;&gt;0),[9]PDI_ID__GRUPO_C_C_E!$BC50,""),IF($A52="TOTAL",SUM(INDIRECT("AG4:AG"&amp;ROW()-1)),""))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IF(AND($A52&lt;&gt;"",$A52&lt;&gt;"TOTAL"),IF(AND([9]PDI_ID__GRUPO_C_C_E!$BF50&lt;&gt;"",[9]PDI_ID__GRUPO_C_C_E!$BF50&lt;&gt;0),[9]PDI_ID__GRUPO_C_C_E!$BF50,""),IF($A52="TOTAL",SUM(INDIRECT("AI4:AI"&amp;ROW()-1)),""))</f>
        <v/>
      </c>
      <c r="AJ52" s="6" t="str">
        <f ca="1">IF(AND($A52&lt;&gt;"",$A52&lt;&gt;"TOTAL"),IF(AND([9]PDI_ID__GRUPO_C_C_E!$BH50&lt;&gt;"",[9]PDI_ID__GRUPO_C_C_E!$BH50&lt;&gt;0),[9]PDI_ID__GRUPO_C_C_E!$BH50,""),IF($A52="TOTAL",SUM(INDIRECT("AJ4:AJ"&amp;ROW()-1)),""))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IF(AND($A52&lt;&gt;"",$A52&lt;&gt;"TOTAL"),IF(AND([9]PDI_ID__GRUPO_C_C_E!$BK50&lt;&gt;"",[9]PDI_ID__GRUPO_C_C_E!$BK50&lt;&gt;0),[9]PDI_ID__GRUPO_C_C_E!$BK50,""),IF($A52="TOTAL",SUM(INDIRECT("AL4:AL"&amp;ROW()-1)),""))</f>
        <v/>
      </c>
      <c r="AM52" s="6" t="str">
        <f ca="1">IF(AND($A52&lt;&gt;"",$A52&lt;&gt;"TOTAL"),IF(AND([9]PDI_ID__GRUPO_C_C_E!$BM50&lt;&gt;"",[9]PDI_ID__GRUPO_C_C_E!$BM50&lt;&gt;0),[9]PDI_ID__GRUPO_C_C_E!$BM50,""),IF($A52="TOTAL",SUM(INDIRECT("AM4:AM"&amp;ROW()-1)),""))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IF(AND($A52&lt;&gt;"",$A52&lt;&gt;"TOTAL"),IF(AND([9]PDI_ID__GRUPO_C_C_E!$BP50&lt;&gt;"",[9]PDI_ID__GRUPO_C_C_E!$BP50&lt;&gt;0),[9]PDI_ID__GRUPO_C_C_E!$BP50,""),IF($A52="TOTAL",SUM(INDIRECT("AO4:AO"&amp;ROW()-1)),""))</f>
        <v/>
      </c>
      <c r="AP52" s="6" t="str">
        <f ca="1">IF(AND($A52&lt;&gt;"",$A52&lt;&gt;"TOTAL"),IF(AND([9]PDI_ID__GRUPO_C_C_E!$BR50&lt;&gt;"",[9]PDI_ID__GRUPO_C_C_E!$BR50&lt;&gt;0),[9]PDI_ID__GRUPO_C_C_E!$BR50,""),IF($A52="TOTAL",SUM(INDIRECT("AP4:AP"&amp;ROW()-1)),""))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IF(AND($A52&lt;&gt;"",$A52&lt;&gt;"TOTAL"),IF(AND([9]PDI_ID__GRUPO_C_C_E!$BU50&lt;&gt;"",[9]PDI_ID__GRUPO_C_C_E!$BU50&lt;&gt;0),[9]PDI_ID__GRUPO_C_C_E!$BU50,""),IF($A52="TOTAL",SUM(INDIRECT("AR4:AR"&amp;ROW()-1)),""))</f>
        <v/>
      </c>
      <c r="AS52" s="6" t="str">
        <f ca="1">IF(AND($A52&lt;&gt;"",$A52&lt;&gt;"TOTAL"),IF(AND([9]PDI_ID__GRUPO_C_C_E!$BW50&lt;&gt;"",[9]PDI_ID__GRUPO_C_C_E!$BW50&lt;&gt;0),[9]PDI_ID__GRUPO_C_C_E!$BW50,""),IF($A52="TOTAL",SUM(INDIRECT("AS4:AS"&amp;ROW()-1)),""))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IF(AND($A52&lt;&gt;"",$A52&lt;&gt;"TOTAL"),IF(AND([9]PDI_ID__GRUPO_C_C_E!$BZ50&lt;&gt;"",[9]PDI_ID__GRUPO_C_C_E!$BZ50&lt;&gt;0),[9]PDI_ID__GRUPO_C_C_E!$BZ50,""),IF($A52="TOTAL",SUM(INDIRECT("AU4:AU"&amp;ROW()-1)),""))</f>
        <v/>
      </c>
      <c r="AV52" s="6" t="str">
        <f ca="1">IF(AND($A52&lt;&gt;"",$A52&lt;&gt;"TOTAL"),IF(AND([9]PDI_ID__GRUPO_C_C_E!$CB50&lt;&gt;"",[9]PDI_ID__GRUPO_C_C_E!$CB50&lt;&gt;0),[9]PDI_ID__GRUPO_C_C_E!$CB50,""),IF($A52="TOTAL",SUM(INDIRECT("AV4:AV"&amp;ROW()-1)),""))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IF(AND($A52&lt;&gt;"",$A52&lt;&gt;"TOTAL"),IF(AND([9]PDI_ID__GRUPO_C_C_E!$CE50&lt;&gt;"",[9]PDI_ID__GRUPO_C_C_E!$CE50&lt;&gt;0),[9]PDI_ID__GRUPO_C_C_E!$CE50,""),IF($A52="TOTAL",SUM(INDIRECT("AX4:AX"&amp;ROW()-1)),""))</f>
        <v/>
      </c>
      <c r="AY52" s="6" t="str">
        <f ca="1">IF(AND($A52&lt;&gt;"",$A52&lt;&gt;"TOTAL"),IF(AND([9]PDI_ID__GRUPO_C_C_E!$CG50&lt;&gt;"",[9]PDI_ID__GRUPO_C_C_E!$CG50&lt;&gt;0),[9]PDI_ID__GRUPO_C_C_E!$CG50,""),IF($A52="TOTAL",SUM(INDIRECT("AY4:AY"&amp;ROW()-1)),""))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IF(AND($A52&lt;&gt;"",$A52&lt;&gt;"TOTAL"),IF(AND([9]PDI_ID__GRUPO_C_C_E!$CJ50&lt;&gt;"",[9]PDI_ID__GRUPO_C_C_E!$CJ50&lt;&gt;0),[9]PDI_ID__GRUPO_C_C_E!$CJ50,""),IF($A52="TOTAL",SUM(INDIRECT("BA4:BA"&amp;ROW()-1)),""))</f>
        <v/>
      </c>
      <c r="BB52" s="6" t="str">
        <f ca="1">IF(AND($A52&lt;&gt;"",$A52&lt;&gt;"TOTAL"),IF(AND([9]PDI_ID__GRUPO_C_C_E!$CL50&lt;&gt;"",[9]PDI_ID__GRUPO_C_C_E!$CL50&lt;&gt;0),[9]PDI_ID__GRUPO_C_C_E!$CL50,""),IF($A52="TOTAL",SUM(INDIRECT("BB4:BB"&amp;ROW()-1)),""))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IF(AND($A52&lt;&gt;"",$A52&lt;&gt;"TOTAL"),IF(AND([9]PDI_ID__GRUPO_C_C_E!$CO50&lt;&gt;"",[9]PDI_ID__GRUPO_C_C_E!$CO50&lt;&gt;0),[9]PDI_ID__GRUPO_C_C_E!$CO50,""),IF($A52="TOTAL",SUM(INDIRECT("BD4:BD"&amp;ROW()-1)),""))</f>
        <v/>
      </c>
      <c r="BE52" s="6" t="str">
        <f ca="1">IF(AND($A52&lt;&gt;"",$A52&lt;&gt;"TOTAL"),IF(AND([9]PDI_ID__GRUPO_C_C_E!$CQ50&lt;&gt;"",[9]PDI_ID__GRUPO_C_C_E!$CQ50&lt;&gt;0),[9]PDI_ID__GRUPO_C_C_E!$CQ50,""),IF($A52="TOTAL",SUM(INDIRECT("BE4:BE"&amp;ROW()-1)),""))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IF([9]PDI_ID__GRUPO_C_C_E!$B51&lt;&gt;"",[9]PDI_ID__GRUPO_C_C_E!$B51,IF(AND([9]PDI_ID__GRUPO_C_C_E!$B51="",[9]PDI_ID__GRUPO_C_C_E!$B52="",[9]PDI_ID__GRUPO_C_C_E!$B50=""),"","TOTAL"))</f>
        <v/>
      </c>
      <c r="B53" s="6" t="str">
        <f ca="1">IF(AND($A53&lt;&gt;"",$A53&lt;&gt;"TOTAL"),IF(AND([9]PDI_ID__GRUPO_C_C_E!$C51&lt;&gt;"",[9]PDI_ID__GRUPO_C_C_E!$C51&lt;&gt;0),[9]PDI_ID__GRUPO_C_C_E!$C51,""),IF($A53="TOTAL",SUM(INDIRECT("B4:B"&amp;ROW()-1)),""))</f>
        <v/>
      </c>
      <c r="C53" s="6" t="str">
        <f ca="1">IF(AND($A53&lt;&gt;"",$A53&lt;&gt;"TOTAL"),IF(AND([9]PDI_ID__GRUPO_C_C_E!$E51&lt;&gt;"",[9]PDI_ID__GRUPO_C_C_E!$E51&lt;&gt;0),[9]PDI_ID__GRUPO_C_C_E!$E51,""),IF($A53="TOTAL",SUM(INDIRECT("C4:C"&amp;ROW()-1)),""))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IF(AND($A53&lt;&gt;"",$A53&lt;&gt;"TOTAL"),IF(AND([9]PDI_ID__GRUPO_C_C_E!$H51&lt;&gt;"",[9]PDI_ID__GRUPO_C_C_E!$H51&lt;&gt;0),[9]PDI_ID__GRUPO_C_C_E!$H51,""),IF($A53="TOTAL",SUM(INDIRECT("E4:E"&amp;ROW()-1)),""))</f>
        <v/>
      </c>
      <c r="F53" s="6" t="str">
        <f ca="1">IF(AND($A53&lt;&gt;"",$A53&lt;&gt;"TOTAL"),IF(AND([9]PDI_ID__GRUPO_C_C_E!$J51&lt;&gt;"",[9]PDI_ID__GRUPO_C_C_E!$J51&lt;&gt;0),[9]PDI_ID__GRUPO_C_C_E!$J51,""),IF($A53="TOTAL",SUM(INDIRECT("F4:F"&amp;ROW()-1)),""))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IF(AND($A53&lt;&gt;"",$A53&lt;&gt;"TOTAL"),IF(AND([9]PDI_ID__GRUPO_C_C_E!$M51&lt;&gt;"",[9]PDI_ID__GRUPO_C_C_E!$M51&lt;&gt;0),[9]PDI_ID__GRUPO_C_C_E!$M51,""),IF($A53="TOTAL",SUM(INDIRECT("H4:H"&amp;ROW()-1)),""))</f>
        <v/>
      </c>
      <c r="I53" s="6" t="str">
        <f ca="1">IF(AND($A53&lt;&gt;"",$A53&lt;&gt;"TOTAL"),IF(AND([9]PDI_ID__GRUPO_C_C_E!$O51&lt;&gt;"",[9]PDI_ID__GRUPO_C_C_E!$O51&lt;&gt;0),[9]PDI_ID__GRUPO_C_C_E!$O51,""),IF($A53="TOTAL",SUM(INDIRECT("I4:I"&amp;ROW()-1)),""))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IF(AND($A53&lt;&gt;"",$A53&lt;&gt;"TOTAL"),IF(AND([9]PDI_ID__GRUPO_C_C_E!$R51&lt;&gt;"",[9]PDI_ID__GRUPO_C_C_E!$R51&lt;&gt;0),[9]PDI_ID__GRUPO_C_C_E!$R51,""),IF($A53="TOTAL",SUM(INDIRECT("K4:K"&amp;ROW()-1)),""))</f>
        <v/>
      </c>
      <c r="L53" s="6" t="str">
        <f ca="1">IF(AND($A53&lt;&gt;"",$A53&lt;&gt;"TOTAL"),IF(AND([9]PDI_ID__GRUPO_C_C_E!$T51&lt;&gt;"",[9]PDI_ID__GRUPO_C_C_E!$T51&lt;&gt;0),[9]PDI_ID__GRUPO_C_C_E!$T51,""),IF($A53="TOTAL",SUM(INDIRECT("L4:L"&amp;ROW()-1)),""))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IF(AND($A53&lt;&gt;"",$A53&lt;&gt;"TOTAL"),IF(AND([9]PDI_ID__GRUPO_C_C_E!$W51&lt;&gt;"",[9]PDI_ID__GRUPO_C_C_E!$W51&lt;&gt;0),[9]PDI_ID__GRUPO_C_C_E!$W51,""),IF($A53="TOTAL",SUM(INDIRECT("N4:N"&amp;ROW()-1)),""))</f>
        <v/>
      </c>
      <c r="O53" s="6" t="str">
        <f ca="1">IF(AND($A53&lt;&gt;"",$A53&lt;&gt;"TOTAL"),IF(AND([9]PDI_ID__GRUPO_C_C_E!$Y51&lt;&gt;"",[9]PDI_ID__GRUPO_C_C_E!$Y51&lt;&gt;0),[9]PDI_ID__GRUPO_C_C_E!$Y51,""),IF($A53="TOTAL",SUM(INDIRECT("O4:O"&amp;ROW()-1)),""))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IF(AND($A53&lt;&gt;"",$A53&lt;&gt;"TOTAL"),IF(AND([9]PDI_ID__GRUPO_C_C_E!$AB51&lt;&gt;"",[9]PDI_ID__GRUPO_C_C_E!$AB51&lt;&gt;0),[9]PDI_ID__GRUPO_C_C_E!$AB51,""),IF($A53="TOTAL",SUM(INDIRECT("Q4:Q"&amp;ROW()-1)),""))</f>
        <v/>
      </c>
      <c r="R53" s="6" t="str">
        <f ca="1">IF(AND($A53&lt;&gt;"",$A53&lt;&gt;"TOTAL"),IF(AND([9]PDI_ID__GRUPO_C_C_E!$AD51&lt;&gt;"",[9]PDI_ID__GRUPO_C_C_E!$AD51&lt;&gt;0),[9]PDI_ID__GRUPO_C_C_E!$AD51,""),IF($A53="TOTAL",SUM(INDIRECT("R4:R"&amp;ROW()-1)),""))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IF(AND($A53&lt;&gt;"",$A53&lt;&gt;"TOTAL"),IF(AND([9]PDI_ID__GRUPO_C_C_E!$AG51&lt;&gt;"",[9]PDI_ID__GRUPO_C_C_E!$AG51&lt;&gt;0),[9]PDI_ID__GRUPO_C_C_E!$AG51,""),IF($A53="TOTAL",SUM(INDIRECT("T4:T"&amp;ROW()-1)),""))</f>
        <v/>
      </c>
      <c r="U53" s="6" t="str">
        <f ca="1">IF(AND($A53&lt;&gt;"",$A53&lt;&gt;"TOTAL"),IF(AND([9]PDI_ID__GRUPO_C_C_E!$AI51&lt;&gt;"",[9]PDI_ID__GRUPO_C_C_E!$AI51&lt;&gt;0),[9]PDI_ID__GRUPO_C_C_E!$AI51,""),IF($A53="TOTAL",SUM(INDIRECT("U4:U"&amp;ROW()-1)),""))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IF(AND($A53&lt;&gt;"",$A53&lt;&gt;"TOTAL"),IF(AND([9]PDI_ID__GRUPO_C_C_E!$AL51&lt;&gt;"",[9]PDI_ID__GRUPO_C_C_E!$AL51&lt;&gt;0),[9]PDI_ID__GRUPO_C_C_E!$AL51,""),IF($A53="TOTAL",SUM(INDIRECT("W4:W"&amp;ROW()-1)),""))</f>
        <v/>
      </c>
      <c r="X53" s="6" t="str">
        <f ca="1">IF(AND($A53&lt;&gt;"",$A53&lt;&gt;"TOTAL"),IF(AND([9]PDI_ID__GRUPO_C_C_E!$AN51&lt;&gt;"",[9]PDI_ID__GRUPO_C_C_E!$AN51&lt;&gt;0),[9]PDI_ID__GRUPO_C_C_E!$AN51,""),IF($A53="TOTAL",SUM(INDIRECT("X4:X"&amp;ROW()-1)),""))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IF(AND($A53&lt;&gt;"",$A53&lt;&gt;"TOTAL"),IF(AND([9]PDI_ID__GRUPO_C_C_E!$AQ51&lt;&gt;"",[9]PDI_ID__GRUPO_C_C_E!$AQ51&lt;&gt;0),[9]PDI_ID__GRUPO_C_C_E!$AQ51,""),IF($A53="TOTAL",SUM(INDIRECT("Z4:Z"&amp;ROW()-1)),""))</f>
        <v/>
      </c>
      <c r="AA53" s="6" t="str">
        <f ca="1">IF(AND($A53&lt;&gt;"",$A53&lt;&gt;"TOTAL"),IF(AND([9]PDI_ID__GRUPO_C_C_E!$AS51&lt;&gt;"",[9]PDI_ID__GRUPO_C_C_E!$AS51&lt;&gt;0),[9]PDI_ID__GRUPO_C_C_E!$AS51,""),IF($A53="TOTAL",SUM(INDIRECT("AA4:AA"&amp;ROW()-1)),""))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IF(AND($A53&lt;&gt;"",$A53&lt;&gt;"TOTAL"),IF(AND([9]PDI_ID__GRUPO_C_C_E!$AV51&lt;&gt;"",[9]PDI_ID__GRUPO_C_C_E!$AV51&lt;&gt;0),[9]PDI_ID__GRUPO_C_C_E!$AV51,""),IF($A53="TOTAL",SUM(INDIRECT("AC4:AC"&amp;ROW()-1)),""))</f>
        <v/>
      </c>
      <c r="AD53" s="6" t="str">
        <f ca="1">IF(AND($A53&lt;&gt;"",$A53&lt;&gt;"TOTAL"),IF(AND([9]PDI_ID__GRUPO_C_C_E!$AX51&lt;&gt;"",[9]PDI_ID__GRUPO_C_C_E!$AX51&lt;&gt;0),[9]PDI_ID__GRUPO_C_C_E!$AX51,""),IF($A53="TOTAL",SUM(INDIRECT("AD4:AD"&amp;ROW()-1)),""))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IF(AND($A53&lt;&gt;"",$A53&lt;&gt;"TOTAL"),IF(AND([9]PDI_ID__GRUPO_C_C_E!$BA51&lt;&gt;"",[9]PDI_ID__GRUPO_C_C_E!$BA51&lt;&gt;0),[9]PDI_ID__GRUPO_C_C_E!$BA51,""),IF($A53="TOTAL",SUM(INDIRECT("AF4:AF"&amp;ROW()-1)),""))</f>
        <v/>
      </c>
      <c r="AG53" s="6" t="str">
        <f ca="1">IF(AND($A53&lt;&gt;"",$A53&lt;&gt;"TOTAL"),IF(AND([9]PDI_ID__GRUPO_C_C_E!$BC51&lt;&gt;"",[9]PDI_ID__GRUPO_C_C_E!$BC51&lt;&gt;0),[9]PDI_ID__GRUPO_C_C_E!$BC51,""),IF($A53="TOTAL",SUM(INDIRECT("AG4:AG"&amp;ROW()-1)),""))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IF(AND($A53&lt;&gt;"",$A53&lt;&gt;"TOTAL"),IF(AND([9]PDI_ID__GRUPO_C_C_E!$BF51&lt;&gt;"",[9]PDI_ID__GRUPO_C_C_E!$BF51&lt;&gt;0),[9]PDI_ID__GRUPO_C_C_E!$BF51,""),IF($A53="TOTAL",SUM(INDIRECT("AI4:AI"&amp;ROW()-1)),""))</f>
        <v/>
      </c>
      <c r="AJ53" s="6" t="str">
        <f ca="1">IF(AND($A53&lt;&gt;"",$A53&lt;&gt;"TOTAL"),IF(AND([9]PDI_ID__GRUPO_C_C_E!$BH51&lt;&gt;"",[9]PDI_ID__GRUPO_C_C_E!$BH51&lt;&gt;0),[9]PDI_ID__GRUPO_C_C_E!$BH51,""),IF($A53="TOTAL",SUM(INDIRECT("AJ4:AJ"&amp;ROW()-1)),""))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IF(AND($A53&lt;&gt;"",$A53&lt;&gt;"TOTAL"),IF(AND([9]PDI_ID__GRUPO_C_C_E!$BK51&lt;&gt;"",[9]PDI_ID__GRUPO_C_C_E!$BK51&lt;&gt;0),[9]PDI_ID__GRUPO_C_C_E!$BK51,""),IF($A53="TOTAL",SUM(INDIRECT("AL4:AL"&amp;ROW()-1)),""))</f>
        <v/>
      </c>
      <c r="AM53" s="6" t="str">
        <f ca="1">IF(AND($A53&lt;&gt;"",$A53&lt;&gt;"TOTAL"),IF(AND([9]PDI_ID__GRUPO_C_C_E!$BM51&lt;&gt;"",[9]PDI_ID__GRUPO_C_C_E!$BM51&lt;&gt;0),[9]PDI_ID__GRUPO_C_C_E!$BM51,""),IF($A53="TOTAL",SUM(INDIRECT("AM4:AM"&amp;ROW()-1)),""))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IF(AND($A53&lt;&gt;"",$A53&lt;&gt;"TOTAL"),IF(AND([9]PDI_ID__GRUPO_C_C_E!$BP51&lt;&gt;"",[9]PDI_ID__GRUPO_C_C_E!$BP51&lt;&gt;0),[9]PDI_ID__GRUPO_C_C_E!$BP51,""),IF($A53="TOTAL",SUM(INDIRECT("AO4:AO"&amp;ROW()-1)),""))</f>
        <v/>
      </c>
      <c r="AP53" s="6" t="str">
        <f ca="1">IF(AND($A53&lt;&gt;"",$A53&lt;&gt;"TOTAL"),IF(AND([9]PDI_ID__GRUPO_C_C_E!$BR51&lt;&gt;"",[9]PDI_ID__GRUPO_C_C_E!$BR51&lt;&gt;0),[9]PDI_ID__GRUPO_C_C_E!$BR51,""),IF($A53="TOTAL",SUM(INDIRECT("AP4:AP"&amp;ROW()-1)),""))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IF(AND($A53&lt;&gt;"",$A53&lt;&gt;"TOTAL"),IF(AND([9]PDI_ID__GRUPO_C_C_E!$BU51&lt;&gt;"",[9]PDI_ID__GRUPO_C_C_E!$BU51&lt;&gt;0),[9]PDI_ID__GRUPO_C_C_E!$BU51,""),IF($A53="TOTAL",SUM(INDIRECT("AR4:AR"&amp;ROW()-1)),""))</f>
        <v/>
      </c>
      <c r="AS53" s="6" t="str">
        <f ca="1">IF(AND($A53&lt;&gt;"",$A53&lt;&gt;"TOTAL"),IF(AND([9]PDI_ID__GRUPO_C_C_E!$BW51&lt;&gt;"",[9]PDI_ID__GRUPO_C_C_E!$BW51&lt;&gt;0),[9]PDI_ID__GRUPO_C_C_E!$BW51,""),IF($A53="TOTAL",SUM(INDIRECT("AS4:AS"&amp;ROW()-1)),""))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IF(AND($A53&lt;&gt;"",$A53&lt;&gt;"TOTAL"),IF(AND([9]PDI_ID__GRUPO_C_C_E!$BZ51&lt;&gt;"",[9]PDI_ID__GRUPO_C_C_E!$BZ51&lt;&gt;0),[9]PDI_ID__GRUPO_C_C_E!$BZ51,""),IF($A53="TOTAL",SUM(INDIRECT("AU4:AU"&amp;ROW()-1)),""))</f>
        <v/>
      </c>
      <c r="AV53" s="6" t="str">
        <f ca="1">IF(AND($A53&lt;&gt;"",$A53&lt;&gt;"TOTAL"),IF(AND([9]PDI_ID__GRUPO_C_C_E!$CB51&lt;&gt;"",[9]PDI_ID__GRUPO_C_C_E!$CB51&lt;&gt;0),[9]PDI_ID__GRUPO_C_C_E!$CB51,""),IF($A53="TOTAL",SUM(INDIRECT("AV4:AV"&amp;ROW()-1)),""))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IF(AND($A53&lt;&gt;"",$A53&lt;&gt;"TOTAL"),IF(AND([9]PDI_ID__GRUPO_C_C_E!$CE51&lt;&gt;"",[9]PDI_ID__GRUPO_C_C_E!$CE51&lt;&gt;0),[9]PDI_ID__GRUPO_C_C_E!$CE51,""),IF($A53="TOTAL",SUM(INDIRECT("AX4:AX"&amp;ROW()-1)),""))</f>
        <v/>
      </c>
      <c r="AY53" s="6" t="str">
        <f ca="1">IF(AND($A53&lt;&gt;"",$A53&lt;&gt;"TOTAL"),IF(AND([9]PDI_ID__GRUPO_C_C_E!$CG51&lt;&gt;"",[9]PDI_ID__GRUPO_C_C_E!$CG51&lt;&gt;0),[9]PDI_ID__GRUPO_C_C_E!$CG51,""),IF($A53="TOTAL",SUM(INDIRECT("AY4:AY"&amp;ROW()-1)),""))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IF(AND($A53&lt;&gt;"",$A53&lt;&gt;"TOTAL"),IF(AND([9]PDI_ID__GRUPO_C_C_E!$CJ51&lt;&gt;"",[9]PDI_ID__GRUPO_C_C_E!$CJ51&lt;&gt;0),[9]PDI_ID__GRUPO_C_C_E!$CJ51,""),IF($A53="TOTAL",SUM(INDIRECT("BA4:BA"&amp;ROW()-1)),""))</f>
        <v/>
      </c>
      <c r="BB53" s="6" t="str">
        <f ca="1">IF(AND($A53&lt;&gt;"",$A53&lt;&gt;"TOTAL"),IF(AND([9]PDI_ID__GRUPO_C_C_E!$CL51&lt;&gt;"",[9]PDI_ID__GRUPO_C_C_E!$CL51&lt;&gt;0),[9]PDI_ID__GRUPO_C_C_E!$CL51,""),IF($A53="TOTAL",SUM(INDIRECT("BB4:BB"&amp;ROW()-1)),""))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IF(AND($A53&lt;&gt;"",$A53&lt;&gt;"TOTAL"),IF(AND([9]PDI_ID__GRUPO_C_C_E!$CO51&lt;&gt;"",[9]PDI_ID__GRUPO_C_C_E!$CO51&lt;&gt;0),[9]PDI_ID__GRUPO_C_C_E!$CO51,""),IF($A53="TOTAL",SUM(INDIRECT("BD4:BD"&amp;ROW()-1)),""))</f>
        <v/>
      </c>
      <c r="BE53" s="6" t="str">
        <f ca="1">IF(AND($A53&lt;&gt;"",$A53&lt;&gt;"TOTAL"),IF(AND([9]PDI_ID__GRUPO_C_C_E!$CQ51&lt;&gt;"",[9]PDI_ID__GRUPO_C_C_E!$CQ51&lt;&gt;0),[9]PDI_ID__GRUPO_C_C_E!$CQ51,""),IF($A53="TOTAL",SUM(INDIRECT("BE4:BE"&amp;ROW()-1)),""))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IF([9]PDI_ID__GRUPO_C_C_E!$B52&lt;&gt;"",[9]PDI_ID__GRUPO_C_C_E!$B52,IF(AND([9]PDI_ID__GRUPO_C_C_E!$B52="",[9]PDI_ID__GRUPO_C_C_E!$B53="",[9]PDI_ID__GRUPO_C_C_E!$B51=""),"","TOTAL"))</f>
        <v/>
      </c>
      <c r="B54" s="6" t="str">
        <f ca="1">IF(AND($A54&lt;&gt;"",$A54&lt;&gt;"TOTAL"),IF(AND([9]PDI_ID__GRUPO_C_C_E!$C52&lt;&gt;"",[9]PDI_ID__GRUPO_C_C_E!$C52&lt;&gt;0),[9]PDI_ID__GRUPO_C_C_E!$C52,""),IF($A54="TOTAL",SUM(INDIRECT("B4:B"&amp;ROW()-1)),""))</f>
        <v/>
      </c>
      <c r="C54" s="6" t="str">
        <f ca="1">IF(AND($A54&lt;&gt;"",$A54&lt;&gt;"TOTAL"),IF(AND([9]PDI_ID__GRUPO_C_C_E!$E52&lt;&gt;"",[9]PDI_ID__GRUPO_C_C_E!$E52&lt;&gt;0),[9]PDI_ID__GRUPO_C_C_E!$E52,""),IF($A54="TOTAL",SUM(INDIRECT("C4:C"&amp;ROW()-1)),""))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IF(AND($A54&lt;&gt;"",$A54&lt;&gt;"TOTAL"),IF(AND([9]PDI_ID__GRUPO_C_C_E!$H52&lt;&gt;"",[9]PDI_ID__GRUPO_C_C_E!$H52&lt;&gt;0),[9]PDI_ID__GRUPO_C_C_E!$H52,""),IF($A54="TOTAL",SUM(INDIRECT("E4:E"&amp;ROW()-1)),""))</f>
        <v/>
      </c>
      <c r="F54" s="6" t="str">
        <f ca="1">IF(AND($A54&lt;&gt;"",$A54&lt;&gt;"TOTAL"),IF(AND([9]PDI_ID__GRUPO_C_C_E!$J52&lt;&gt;"",[9]PDI_ID__GRUPO_C_C_E!$J52&lt;&gt;0),[9]PDI_ID__GRUPO_C_C_E!$J52,""),IF($A54="TOTAL",SUM(INDIRECT("F4:F"&amp;ROW()-1)),""))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IF(AND($A54&lt;&gt;"",$A54&lt;&gt;"TOTAL"),IF(AND([9]PDI_ID__GRUPO_C_C_E!$M52&lt;&gt;"",[9]PDI_ID__GRUPO_C_C_E!$M52&lt;&gt;0),[9]PDI_ID__GRUPO_C_C_E!$M52,""),IF($A54="TOTAL",SUM(INDIRECT("H4:H"&amp;ROW()-1)),""))</f>
        <v/>
      </c>
      <c r="I54" s="6" t="str">
        <f ca="1">IF(AND($A54&lt;&gt;"",$A54&lt;&gt;"TOTAL"),IF(AND([9]PDI_ID__GRUPO_C_C_E!$O52&lt;&gt;"",[9]PDI_ID__GRUPO_C_C_E!$O52&lt;&gt;0),[9]PDI_ID__GRUPO_C_C_E!$O52,""),IF($A54="TOTAL",SUM(INDIRECT("I4:I"&amp;ROW()-1)),""))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IF(AND($A54&lt;&gt;"",$A54&lt;&gt;"TOTAL"),IF(AND([9]PDI_ID__GRUPO_C_C_E!$R52&lt;&gt;"",[9]PDI_ID__GRUPO_C_C_E!$R52&lt;&gt;0),[9]PDI_ID__GRUPO_C_C_E!$R52,""),IF($A54="TOTAL",SUM(INDIRECT("K4:K"&amp;ROW()-1)),""))</f>
        <v/>
      </c>
      <c r="L54" s="6" t="str">
        <f ca="1">IF(AND($A54&lt;&gt;"",$A54&lt;&gt;"TOTAL"),IF(AND([9]PDI_ID__GRUPO_C_C_E!$T52&lt;&gt;"",[9]PDI_ID__GRUPO_C_C_E!$T52&lt;&gt;0),[9]PDI_ID__GRUPO_C_C_E!$T52,""),IF($A54="TOTAL",SUM(INDIRECT("L4:L"&amp;ROW()-1)),""))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IF(AND($A54&lt;&gt;"",$A54&lt;&gt;"TOTAL"),IF(AND([9]PDI_ID__GRUPO_C_C_E!$W52&lt;&gt;"",[9]PDI_ID__GRUPO_C_C_E!$W52&lt;&gt;0),[9]PDI_ID__GRUPO_C_C_E!$W52,""),IF($A54="TOTAL",SUM(INDIRECT("N4:N"&amp;ROW()-1)),""))</f>
        <v/>
      </c>
      <c r="O54" s="6" t="str">
        <f ca="1">IF(AND($A54&lt;&gt;"",$A54&lt;&gt;"TOTAL"),IF(AND([9]PDI_ID__GRUPO_C_C_E!$Y52&lt;&gt;"",[9]PDI_ID__GRUPO_C_C_E!$Y52&lt;&gt;0),[9]PDI_ID__GRUPO_C_C_E!$Y52,""),IF($A54="TOTAL",SUM(INDIRECT("O4:O"&amp;ROW()-1)),""))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IF(AND($A54&lt;&gt;"",$A54&lt;&gt;"TOTAL"),IF(AND([9]PDI_ID__GRUPO_C_C_E!$AB52&lt;&gt;"",[9]PDI_ID__GRUPO_C_C_E!$AB52&lt;&gt;0),[9]PDI_ID__GRUPO_C_C_E!$AB52,""),IF($A54="TOTAL",SUM(INDIRECT("Q4:Q"&amp;ROW()-1)),""))</f>
        <v/>
      </c>
      <c r="R54" s="6" t="str">
        <f ca="1">IF(AND($A54&lt;&gt;"",$A54&lt;&gt;"TOTAL"),IF(AND([9]PDI_ID__GRUPO_C_C_E!$AD52&lt;&gt;"",[9]PDI_ID__GRUPO_C_C_E!$AD52&lt;&gt;0),[9]PDI_ID__GRUPO_C_C_E!$AD52,""),IF($A54="TOTAL",SUM(INDIRECT("R4:R"&amp;ROW()-1)),""))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IF(AND($A54&lt;&gt;"",$A54&lt;&gt;"TOTAL"),IF(AND([9]PDI_ID__GRUPO_C_C_E!$AG52&lt;&gt;"",[9]PDI_ID__GRUPO_C_C_E!$AG52&lt;&gt;0),[9]PDI_ID__GRUPO_C_C_E!$AG52,""),IF($A54="TOTAL",SUM(INDIRECT("T4:T"&amp;ROW()-1)),""))</f>
        <v/>
      </c>
      <c r="U54" s="6" t="str">
        <f ca="1">IF(AND($A54&lt;&gt;"",$A54&lt;&gt;"TOTAL"),IF(AND([9]PDI_ID__GRUPO_C_C_E!$AI52&lt;&gt;"",[9]PDI_ID__GRUPO_C_C_E!$AI52&lt;&gt;0),[9]PDI_ID__GRUPO_C_C_E!$AI52,""),IF($A54="TOTAL",SUM(INDIRECT("U4:U"&amp;ROW()-1)),""))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IF(AND($A54&lt;&gt;"",$A54&lt;&gt;"TOTAL"),IF(AND([9]PDI_ID__GRUPO_C_C_E!$AL52&lt;&gt;"",[9]PDI_ID__GRUPO_C_C_E!$AL52&lt;&gt;0),[9]PDI_ID__GRUPO_C_C_E!$AL52,""),IF($A54="TOTAL",SUM(INDIRECT("W4:W"&amp;ROW()-1)),""))</f>
        <v/>
      </c>
      <c r="X54" s="6" t="str">
        <f ca="1">IF(AND($A54&lt;&gt;"",$A54&lt;&gt;"TOTAL"),IF(AND([9]PDI_ID__GRUPO_C_C_E!$AN52&lt;&gt;"",[9]PDI_ID__GRUPO_C_C_E!$AN52&lt;&gt;0),[9]PDI_ID__GRUPO_C_C_E!$AN52,""),IF($A54="TOTAL",SUM(INDIRECT("X4:X"&amp;ROW()-1)),""))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IF(AND($A54&lt;&gt;"",$A54&lt;&gt;"TOTAL"),IF(AND([9]PDI_ID__GRUPO_C_C_E!$AQ52&lt;&gt;"",[9]PDI_ID__GRUPO_C_C_E!$AQ52&lt;&gt;0),[9]PDI_ID__GRUPO_C_C_E!$AQ52,""),IF($A54="TOTAL",SUM(INDIRECT("Z4:Z"&amp;ROW()-1)),""))</f>
        <v/>
      </c>
      <c r="AA54" s="6" t="str">
        <f ca="1">IF(AND($A54&lt;&gt;"",$A54&lt;&gt;"TOTAL"),IF(AND([9]PDI_ID__GRUPO_C_C_E!$AS52&lt;&gt;"",[9]PDI_ID__GRUPO_C_C_E!$AS52&lt;&gt;0),[9]PDI_ID__GRUPO_C_C_E!$AS52,""),IF($A54="TOTAL",SUM(INDIRECT("AA4:AA"&amp;ROW()-1)),""))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IF(AND($A54&lt;&gt;"",$A54&lt;&gt;"TOTAL"),IF(AND([9]PDI_ID__GRUPO_C_C_E!$AV52&lt;&gt;"",[9]PDI_ID__GRUPO_C_C_E!$AV52&lt;&gt;0),[9]PDI_ID__GRUPO_C_C_E!$AV52,""),IF($A54="TOTAL",SUM(INDIRECT("AC4:AC"&amp;ROW()-1)),""))</f>
        <v/>
      </c>
      <c r="AD54" s="6" t="str">
        <f ca="1">IF(AND($A54&lt;&gt;"",$A54&lt;&gt;"TOTAL"),IF(AND([9]PDI_ID__GRUPO_C_C_E!$AX52&lt;&gt;"",[9]PDI_ID__GRUPO_C_C_E!$AX52&lt;&gt;0),[9]PDI_ID__GRUPO_C_C_E!$AX52,""),IF($A54="TOTAL",SUM(INDIRECT("AD4:AD"&amp;ROW()-1)),""))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IF(AND($A54&lt;&gt;"",$A54&lt;&gt;"TOTAL"),IF(AND([9]PDI_ID__GRUPO_C_C_E!$BA52&lt;&gt;"",[9]PDI_ID__GRUPO_C_C_E!$BA52&lt;&gt;0),[9]PDI_ID__GRUPO_C_C_E!$BA52,""),IF($A54="TOTAL",SUM(INDIRECT("AF4:AF"&amp;ROW()-1)),""))</f>
        <v/>
      </c>
      <c r="AG54" s="6" t="str">
        <f ca="1">IF(AND($A54&lt;&gt;"",$A54&lt;&gt;"TOTAL"),IF(AND([9]PDI_ID__GRUPO_C_C_E!$BC52&lt;&gt;"",[9]PDI_ID__GRUPO_C_C_E!$BC52&lt;&gt;0),[9]PDI_ID__GRUPO_C_C_E!$BC52,""),IF($A54="TOTAL",SUM(INDIRECT("AG4:AG"&amp;ROW()-1)),""))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IF(AND($A54&lt;&gt;"",$A54&lt;&gt;"TOTAL"),IF(AND([9]PDI_ID__GRUPO_C_C_E!$BF52&lt;&gt;"",[9]PDI_ID__GRUPO_C_C_E!$BF52&lt;&gt;0),[9]PDI_ID__GRUPO_C_C_E!$BF52,""),IF($A54="TOTAL",SUM(INDIRECT("AI4:AI"&amp;ROW()-1)),""))</f>
        <v/>
      </c>
      <c r="AJ54" s="6" t="str">
        <f ca="1">IF(AND($A54&lt;&gt;"",$A54&lt;&gt;"TOTAL"),IF(AND([9]PDI_ID__GRUPO_C_C_E!$BH52&lt;&gt;"",[9]PDI_ID__GRUPO_C_C_E!$BH52&lt;&gt;0),[9]PDI_ID__GRUPO_C_C_E!$BH52,""),IF($A54="TOTAL",SUM(INDIRECT("AJ4:AJ"&amp;ROW()-1)),""))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IF(AND($A54&lt;&gt;"",$A54&lt;&gt;"TOTAL"),IF(AND([9]PDI_ID__GRUPO_C_C_E!$BK52&lt;&gt;"",[9]PDI_ID__GRUPO_C_C_E!$BK52&lt;&gt;0),[9]PDI_ID__GRUPO_C_C_E!$BK52,""),IF($A54="TOTAL",SUM(INDIRECT("AL4:AL"&amp;ROW()-1)),""))</f>
        <v/>
      </c>
      <c r="AM54" s="6" t="str">
        <f ca="1">IF(AND($A54&lt;&gt;"",$A54&lt;&gt;"TOTAL"),IF(AND([9]PDI_ID__GRUPO_C_C_E!$BM52&lt;&gt;"",[9]PDI_ID__GRUPO_C_C_E!$BM52&lt;&gt;0),[9]PDI_ID__GRUPO_C_C_E!$BM52,""),IF($A54="TOTAL",SUM(INDIRECT("AM4:AM"&amp;ROW()-1)),""))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IF(AND($A54&lt;&gt;"",$A54&lt;&gt;"TOTAL"),IF(AND([9]PDI_ID__GRUPO_C_C_E!$BP52&lt;&gt;"",[9]PDI_ID__GRUPO_C_C_E!$BP52&lt;&gt;0),[9]PDI_ID__GRUPO_C_C_E!$BP52,""),IF($A54="TOTAL",SUM(INDIRECT("AO4:AO"&amp;ROW()-1)),""))</f>
        <v/>
      </c>
      <c r="AP54" s="6" t="str">
        <f ca="1">IF(AND($A54&lt;&gt;"",$A54&lt;&gt;"TOTAL"),IF(AND([9]PDI_ID__GRUPO_C_C_E!$BR52&lt;&gt;"",[9]PDI_ID__GRUPO_C_C_E!$BR52&lt;&gt;0),[9]PDI_ID__GRUPO_C_C_E!$BR52,""),IF($A54="TOTAL",SUM(INDIRECT("AP4:AP"&amp;ROW()-1)),""))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IF(AND($A54&lt;&gt;"",$A54&lt;&gt;"TOTAL"),IF(AND([9]PDI_ID__GRUPO_C_C_E!$BU52&lt;&gt;"",[9]PDI_ID__GRUPO_C_C_E!$BU52&lt;&gt;0),[9]PDI_ID__GRUPO_C_C_E!$BU52,""),IF($A54="TOTAL",SUM(INDIRECT("AR4:AR"&amp;ROW()-1)),""))</f>
        <v/>
      </c>
      <c r="AS54" s="6" t="str">
        <f ca="1">IF(AND($A54&lt;&gt;"",$A54&lt;&gt;"TOTAL"),IF(AND([9]PDI_ID__GRUPO_C_C_E!$BW52&lt;&gt;"",[9]PDI_ID__GRUPO_C_C_E!$BW52&lt;&gt;0),[9]PDI_ID__GRUPO_C_C_E!$BW52,""),IF($A54="TOTAL",SUM(INDIRECT("AS4:AS"&amp;ROW()-1)),""))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IF(AND($A54&lt;&gt;"",$A54&lt;&gt;"TOTAL"),IF(AND([9]PDI_ID__GRUPO_C_C_E!$BZ52&lt;&gt;"",[9]PDI_ID__GRUPO_C_C_E!$BZ52&lt;&gt;0),[9]PDI_ID__GRUPO_C_C_E!$BZ52,""),IF($A54="TOTAL",SUM(INDIRECT("AU4:AU"&amp;ROW()-1)),""))</f>
        <v/>
      </c>
      <c r="AV54" s="6" t="str">
        <f ca="1">IF(AND($A54&lt;&gt;"",$A54&lt;&gt;"TOTAL"),IF(AND([9]PDI_ID__GRUPO_C_C_E!$CB52&lt;&gt;"",[9]PDI_ID__GRUPO_C_C_E!$CB52&lt;&gt;0),[9]PDI_ID__GRUPO_C_C_E!$CB52,""),IF($A54="TOTAL",SUM(INDIRECT("AV4:AV"&amp;ROW()-1)),""))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IF(AND($A54&lt;&gt;"",$A54&lt;&gt;"TOTAL"),IF(AND([9]PDI_ID__GRUPO_C_C_E!$CE52&lt;&gt;"",[9]PDI_ID__GRUPO_C_C_E!$CE52&lt;&gt;0),[9]PDI_ID__GRUPO_C_C_E!$CE52,""),IF($A54="TOTAL",SUM(INDIRECT("AX4:AX"&amp;ROW()-1)),""))</f>
        <v/>
      </c>
      <c r="AY54" s="6" t="str">
        <f ca="1">IF(AND($A54&lt;&gt;"",$A54&lt;&gt;"TOTAL"),IF(AND([9]PDI_ID__GRUPO_C_C_E!$CG52&lt;&gt;"",[9]PDI_ID__GRUPO_C_C_E!$CG52&lt;&gt;0),[9]PDI_ID__GRUPO_C_C_E!$CG52,""),IF($A54="TOTAL",SUM(INDIRECT("AY4:AY"&amp;ROW()-1)),""))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IF(AND($A54&lt;&gt;"",$A54&lt;&gt;"TOTAL"),IF(AND([9]PDI_ID__GRUPO_C_C_E!$CJ52&lt;&gt;"",[9]PDI_ID__GRUPO_C_C_E!$CJ52&lt;&gt;0),[9]PDI_ID__GRUPO_C_C_E!$CJ52,""),IF($A54="TOTAL",SUM(INDIRECT("BA4:BA"&amp;ROW()-1)),""))</f>
        <v/>
      </c>
      <c r="BB54" s="6" t="str">
        <f ca="1">IF(AND($A54&lt;&gt;"",$A54&lt;&gt;"TOTAL"),IF(AND([9]PDI_ID__GRUPO_C_C_E!$CL52&lt;&gt;"",[9]PDI_ID__GRUPO_C_C_E!$CL52&lt;&gt;0),[9]PDI_ID__GRUPO_C_C_E!$CL52,""),IF($A54="TOTAL",SUM(INDIRECT("BB4:BB"&amp;ROW()-1)),""))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IF(AND($A54&lt;&gt;"",$A54&lt;&gt;"TOTAL"),IF(AND([9]PDI_ID__GRUPO_C_C_E!$CO52&lt;&gt;"",[9]PDI_ID__GRUPO_C_C_E!$CO52&lt;&gt;0),[9]PDI_ID__GRUPO_C_C_E!$CO52,""),IF($A54="TOTAL",SUM(INDIRECT("BD4:BD"&amp;ROW()-1)),""))</f>
        <v/>
      </c>
      <c r="BE54" s="6" t="str">
        <f ca="1">IF(AND($A54&lt;&gt;"",$A54&lt;&gt;"TOTAL"),IF(AND([9]PDI_ID__GRUPO_C_C_E!$CQ52&lt;&gt;"",[9]PDI_ID__GRUPO_C_C_E!$CQ52&lt;&gt;0),[9]PDI_ID__GRUPO_C_C_E!$CQ52,""),IF($A54="TOTAL",SUM(INDIRECT("BE4:BE"&amp;ROW()-1)),""))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IF([9]PDI_ID__GRUPO_C_C_E!$B53&lt;&gt;"",[9]PDI_ID__GRUPO_C_C_E!$B53,IF(AND([9]PDI_ID__GRUPO_C_C_E!$B53="",[9]PDI_ID__GRUPO_C_C_E!$B54="",[9]PDI_ID__GRUPO_C_C_E!$B52=""),"","TOTAL"))</f>
        <v/>
      </c>
      <c r="B55" s="6" t="str">
        <f ca="1">IF(AND($A55&lt;&gt;"",$A55&lt;&gt;"TOTAL"),IF(AND([9]PDI_ID__GRUPO_C_C_E!$C53&lt;&gt;"",[9]PDI_ID__GRUPO_C_C_E!$C53&lt;&gt;0),[9]PDI_ID__GRUPO_C_C_E!$C53,""),IF($A55="TOTAL",SUM(INDIRECT("B4:B"&amp;ROW()-1)),""))</f>
        <v/>
      </c>
      <c r="C55" s="6" t="str">
        <f ca="1">IF(AND($A55&lt;&gt;"",$A55&lt;&gt;"TOTAL"),IF(AND([9]PDI_ID__GRUPO_C_C_E!$E53&lt;&gt;"",[9]PDI_ID__GRUPO_C_C_E!$E53&lt;&gt;0),[9]PDI_ID__GRUPO_C_C_E!$E53,""),IF($A55="TOTAL",SUM(INDIRECT("C4:C"&amp;ROW()-1)),""))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IF(AND($A55&lt;&gt;"",$A55&lt;&gt;"TOTAL"),IF(AND([9]PDI_ID__GRUPO_C_C_E!$H53&lt;&gt;"",[9]PDI_ID__GRUPO_C_C_E!$H53&lt;&gt;0),[9]PDI_ID__GRUPO_C_C_E!$H53,""),IF($A55="TOTAL",SUM(INDIRECT("E4:E"&amp;ROW()-1)),""))</f>
        <v/>
      </c>
      <c r="F55" s="6" t="str">
        <f ca="1">IF(AND($A55&lt;&gt;"",$A55&lt;&gt;"TOTAL"),IF(AND([9]PDI_ID__GRUPO_C_C_E!$J53&lt;&gt;"",[9]PDI_ID__GRUPO_C_C_E!$J53&lt;&gt;0),[9]PDI_ID__GRUPO_C_C_E!$J53,""),IF($A55="TOTAL",SUM(INDIRECT("F4:F"&amp;ROW()-1)),""))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IF(AND($A55&lt;&gt;"",$A55&lt;&gt;"TOTAL"),IF(AND([9]PDI_ID__GRUPO_C_C_E!$M53&lt;&gt;"",[9]PDI_ID__GRUPO_C_C_E!$M53&lt;&gt;0),[9]PDI_ID__GRUPO_C_C_E!$M53,""),IF($A55="TOTAL",SUM(INDIRECT("H4:H"&amp;ROW()-1)),""))</f>
        <v/>
      </c>
      <c r="I55" s="6" t="str">
        <f ca="1">IF(AND($A55&lt;&gt;"",$A55&lt;&gt;"TOTAL"),IF(AND([9]PDI_ID__GRUPO_C_C_E!$O53&lt;&gt;"",[9]PDI_ID__GRUPO_C_C_E!$O53&lt;&gt;0),[9]PDI_ID__GRUPO_C_C_E!$O53,""),IF($A55="TOTAL",SUM(INDIRECT("I4:I"&amp;ROW()-1)),""))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IF(AND($A55&lt;&gt;"",$A55&lt;&gt;"TOTAL"),IF(AND([9]PDI_ID__GRUPO_C_C_E!$R53&lt;&gt;"",[9]PDI_ID__GRUPO_C_C_E!$R53&lt;&gt;0),[9]PDI_ID__GRUPO_C_C_E!$R53,""),IF($A55="TOTAL",SUM(INDIRECT("K4:K"&amp;ROW()-1)),""))</f>
        <v/>
      </c>
      <c r="L55" s="6" t="str">
        <f ca="1">IF(AND($A55&lt;&gt;"",$A55&lt;&gt;"TOTAL"),IF(AND([9]PDI_ID__GRUPO_C_C_E!$T53&lt;&gt;"",[9]PDI_ID__GRUPO_C_C_E!$T53&lt;&gt;0),[9]PDI_ID__GRUPO_C_C_E!$T53,""),IF($A55="TOTAL",SUM(INDIRECT("L4:L"&amp;ROW()-1)),""))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IF(AND($A55&lt;&gt;"",$A55&lt;&gt;"TOTAL"),IF(AND([9]PDI_ID__GRUPO_C_C_E!$W53&lt;&gt;"",[9]PDI_ID__GRUPO_C_C_E!$W53&lt;&gt;0),[9]PDI_ID__GRUPO_C_C_E!$W53,""),IF($A55="TOTAL",SUM(INDIRECT("N4:N"&amp;ROW()-1)),""))</f>
        <v/>
      </c>
      <c r="O55" s="6" t="str">
        <f ca="1">IF(AND($A55&lt;&gt;"",$A55&lt;&gt;"TOTAL"),IF(AND([9]PDI_ID__GRUPO_C_C_E!$Y53&lt;&gt;"",[9]PDI_ID__GRUPO_C_C_E!$Y53&lt;&gt;0),[9]PDI_ID__GRUPO_C_C_E!$Y53,""),IF($A55="TOTAL",SUM(INDIRECT("O4:O"&amp;ROW()-1)),""))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IF(AND($A55&lt;&gt;"",$A55&lt;&gt;"TOTAL"),IF(AND([9]PDI_ID__GRUPO_C_C_E!$AB53&lt;&gt;"",[9]PDI_ID__GRUPO_C_C_E!$AB53&lt;&gt;0),[9]PDI_ID__GRUPO_C_C_E!$AB53,""),IF($A55="TOTAL",SUM(INDIRECT("Q4:Q"&amp;ROW()-1)),""))</f>
        <v/>
      </c>
      <c r="R55" s="6" t="str">
        <f ca="1">IF(AND($A55&lt;&gt;"",$A55&lt;&gt;"TOTAL"),IF(AND([9]PDI_ID__GRUPO_C_C_E!$AD53&lt;&gt;"",[9]PDI_ID__GRUPO_C_C_E!$AD53&lt;&gt;0),[9]PDI_ID__GRUPO_C_C_E!$AD53,""),IF($A55="TOTAL",SUM(INDIRECT("R4:R"&amp;ROW()-1)),""))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IF(AND($A55&lt;&gt;"",$A55&lt;&gt;"TOTAL"),IF(AND([9]PDI_ID__GRUPO_C_C_E!$AG53&lt;&gt;"",[9]PDI_ID__GRUPO_C_C_E!$AG53&lt;&gt;0),[9]PDI_ID__GRUPO_C_C_E!$AG53,""),IF($A55="TOTAL",SUM(INDIRECT("T4:T"&amp;ROW()-1)),""))</f>
        <v/>
      </c>
      <c r="U55" s="6" t="str">
        <f ca="1">IF(AND($A55&lt;&gt;"",$A55&lt;&gt;"TOTAL"),IF(AND([9]PDI_ID__GRUPO_C_C_E!$AI53&lt;&gt;"",[9]PDI_ID__GRUPO_C_C_E!$AI53&lt;&gt;0),[9]PDI_ID__GRUPO_C_C_E!$AI53,""),IF($A55="TOTAL",SUM(INDIRECT("U4:U"&amp;ROW()-1)),""))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IF(AND($A55&lt;&gt;"",$A55&lt;&gt;"TOTAL"),IF(AND([9]PDI_ID__GRUPO_C_C_E!$AL53&lt;&gt;"",[9]PDI_ID__GRUPO_C_C_E!$AL53&lt;&gt;0),[9]PDI_ID__GRUPO_C_C_E!$AL53,""),IF($A55="TOTAL",SUM(INDIRECT("W4:W"&amp;ROW()-1)),""))</f>
        <v/>
      </c>
      <c r="X55" s="6" t="str">
        <f ca="1">IF(AND($A55&lt;&gt;"",$A55&lt;&gt;"TOTAL"),IF(AND([9]PDI_ID__GRUPO_C_C_E!$AN53&lt;&gt;"",[9]PDI_ID__GRUPO_C_C_E!$AN53&lt;&gt;0),[9]PDI_ID__GRUPO_C_C_E!$AN53,""),IF($A55="TOTAL",SUM(INDIRECT("X4:X"&amp;ROW()-1)),""))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IF(AND($A55&lt;&gt;"",$A55&lt;&gt;"TOTAL"),IF(AND([9]PDI_ID__GRUPO_C_C_E!$AQ53&lt;&gt;"",[9]PDI_ID__GRUPO_C_C_E!$AQ53&lt;&gt;0),[9]PDI_ID__GRUPO_C_C_E!$AQ53,""),IF($A55="TOTAL",SUM(INDIRECT("Z4:Z"&amp;ROW()-1)),""))</f>
        <v/>
      </c>
      <c r="AA55" s="6" t="str">
        <f ca="1">IF(AND($A55&lt;&gt;"",$A55&lt;&gt;"TOTAL"),IF(AND([9]PDI_ID__GRUPO_C_C_E!$AS53&lt;&gt;"",[9]PDI_ID__GRUPO_C_C_E!$AS53&lt;&gt;0),[9]PDI_ID__GRUPO_C_C_E!$AS53,""),IF($A55="TOTAL",SUM(INDIRECT("AA4:AA"&amp;ROW()-1)),""))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IF(AND($A55&lt;&gt;"",$A55&lt;&gt;"TOTAL"),IF(AND([9]PDI_ID__GRUPO_C_C_E!$AV53&lt;&gt;"",[9]PDI_ID__GRUPO_C_C_E!$AV53&lt;&gt;0),[9]PDI_ID__GRUPO_C_C_E!$AV53,""),IF($A55="TOTAL",SUM(INDIRECT("AC4:AC"&amp;ROW()-1)),""))</f>
        <v/>
      </c>
      <c r="AD55" s="6" t="str">
        <f ca="1">IF(AND($A55&lt;&gt;"",$A55&lt;&gt;"TOTAL"),IF(AND([9]PDI_ID__GRUPO_C_C_E!$AX53&lt;&gt;"",[9]PDI_ID__GRUPO_C_C_E!$AX53&lt;&gt;0),[9]PDI_ID__GRUPO_C_C_E!$AX53,""),IF($A55="TOTAL",SUM(INDIRECT("AD4:AD"&amp;ROW()-1)),""))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IF(AND($A55&lt;&gt;"",$A55&lt;&gt;"TOTAL"),IF(AND([9]PDI_ID__GRUPO_C_C_E!$BA53&lt;&gt;"",[9]PDI_ID__GRUPO_C_C_E!$BA53&lt;&gt;0),[9]PDI_ID__GRUPO_C_C_E!$BA53,""),IF($A55="TOTAL",SUM(INDIRECT("AF4:AF"&amp;ROW()-1)),""))</f>
        <v/>
      </c>
      <c r="AG55" s="6" t="str">
        <f ca="1">IF(AND($A55&lt;&gt;"",$A55&lt;&gt;"TOTAL"),IF(AND([9]PDI_ID__GRUPO_C_C_E!$BC53&lt;&gt;"",[9]PDI_ID__GRUPO_C_C_E!$BC53&lt;&gt;0),[9]PDI_ID__GRUPO_C_C_E!$BC53,""),IF($A55="TOTAL",SUM(INDIRECT("AG4:AG"&amp;ROW()-1)),""))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IF(AND($A55&lt;&gt;"",$A55&lt;&gt;"TOTAL"),IF(AND([9]PDI_ID__GRUPO_C_C_E!$BF53&lt;&gt;"",[9]PDI_ID__GRUPO_C_C_E!$BF53&lt;&gt;0),[9]PDI_ID__GRUPO_C_C_E!$BF53,""),IF($A55="TOTAL",SUM(INDIRECT("AI4:AI"&amp;ROW()-1)),""))</f>
        <v/>
      </c>
      <c r="AJ55" s="6" t="str">
        <f ca="1">IF(AND($A55&lt;&gt;"",$A55&lt;&gt;"TOTAL"),IF(AND([9]PDI_ID__GRUPO_C_C_E!$BH53&lt;&gt;"",[9]PDI_ID__GRUPO_C_C_E!$BH53&lt;&gt;0),[9]PDI_ID__GRUPO_C_C_E!$BH53,""),IF($A55="TOTAL",SUM(INDIRECT("AJ4:AJ"&amp;ROW()-1)),""))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IF(AND($A55&lt;&gt;"",$A55&lt;&gt;"TOTAL"),IF(AND([9]PDI_ID__GRUPO_C_C_E!$BK53&lt;&gt;"",[9]PDI_ID__GRUPO_C_C_E!$BK53&lt;&gt;0),[9]PDI_ID__GRUPO_C_C_E!$BK53,""),IF($A55="TOTAL",SUM(INDIRECT("AL4:AL"&amp;ROW()-1)),""))</f>
        <v/>
      </c>
      <c r="AM55" s="6" t="str">
        <f ca="1">IF(AND($A55&lt;&gt;"",$A55&lt;&gt;"TOTAL"),IF(AND([9]PDI_ID__GRUPO_C_C_E!$BM53&lt;&gt;"",[9]PDI_ID__GRUPO_C_C_E!$BM53&lt;&gt;0),[9]PDI_ID__GRUPO_C_C_E!$BM53,""),IF($A55="TOTAL",SUM(INDIRECT("AM4:AM"&amp;ROW()-1)),""))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IF(AND($A55&lt;&gt;"",$A55&lt;&gt;"TOTAL"),IF(AND([9]PDI_ID__GRUPO_C_C_E!$BP53&lt;&gt;"",[9]PDI_ID__GRUPO_C_C_E!$BP53&lt;&gt;0),[9]PDI_ID__GRUPO_C_C_E!$BP53,""),IF($A55="TOTAL",SUM(INDIRECT("AO4:AO"&amp;ROW()-1)),""))</f>
        <v/>
      </c>
      <c r="AP55" s="6" t="str">
        <f ca="1">IF(AND($A55&lt;&gt;"",$A55&lt;&gt;"TOTAL"),IF(AND([9]PDI_ID__GRUPO_C_C_E!$BR53&lt;&gt;"",[9]PDI_ID__GRUPO_C_C_E!$BR53&lt;&gt;0),[9]PDI_ID__GRUPO_C_C_E!$BR53,""),IF($A55="TOTAL",SUM(INDIRECT("AP4:AP"&amp;ROW()-1)),""))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IF(AND($A55&lt;&gt;"",$A55&lt;&gt;"TOTAL"),IF(AND([9]PDI_ID__GRUPO_C_C_E!$BU53&lt;&gt;"",[9]PDI_ID__GRUPO_C_C_E!$BU53&lt;&gt;0),[9]PDI_ID__GRUPO_C_C_E!$BU53,""),IF($A55="TOTAL",SUM(INDIRECT("AR4:AR"&amp;ROW()-1)),""))</f>
        <v/>
      </c>
      <c r="AS55" s="6" t="str">
        <f ca="1">IF(AND($A55&lt;&gt;"",$A55&lt;&gt;"TOTAL"),IF(AND([9]PDI_ID__GRUPO_C_C_E!$BW53&lt;&gt;"",[9]PDI_ID__GRUPO_C_C_E!$BW53&lt;&gt;0),[9]PDI_ID__GRUPO_C_C_E!$BW53,""),IF($A55="TOTAL",SUM(INDIRECT("AS4:AS"&amp;ROW()-1)),""))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IF(AND($A55&lt;&gt;"",$A55&lt;&gt;"TOTAL"),IF(AND([9]PDI_ID__GRUPO_C_C_E!$BZ53&lt;&gt;"",[9]PDI_ID__GRUPO_C_C_E!$BZ53&lt;&gt;0),[9]PDI_ID__GRUPO_C_C_E!$BZ53,""),IF($A55="TOTAL",SUM(INDIRECT("AU4:AU"&amp;ROW()-1)),""))</f>
        <v/>
      </c>
      <c r="AV55" s="6" t="str">
        <f ca="1">IF(AND($A55&lt;&gt;"",$A55&lt;&gt;"TOTAL"),IF(AND([9]PDI_ID__GRUPO_C_C_E!$CB53&lt;&gt;"",[9]PDI_ID__GRUPO_C_C_E!$CB53&lt;&gt;0),[9]PDI_ID__GRUPO_C_C_E!$CB53,""),IF($A55="TOTAL",SUM(INDIRECT("AV4:AV"&amp;ROW()-1)),""))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IF(AND($A55&lt;&gt;"",$A55&lt;&gt;"TOTAL"),IF(AND([9]PDI_ID__GRUPO_C_C_E!$CE53&lt;&gt;"",[9]PDI_ID__GRUPO_C_C_E!$CE53&lt;&gt;0),[9]PDI_ID__GRUPO_C_C_E!$CE53,""),IF($A55="TOTAL",SUM(INDIRECT("AX4:AX"&amp;ROW()-1)),""))</f>
        <v/>
      </c>
      <c r="AY55" s="6" t="str">
        <f ca="1">IF(AND($A55&lt;&gt;"",$A55&lt;&gt;"TOTAL"),IF(AND([9]PDI_ID__GRUPO_C_C_E!$CG53&lt;&gt;"",[9]PDI_ID__GRUPO_C_C_E!$CG53&lt;&gt;0),[9]PDI_ID__GRUPO_C_C_E!$CG53,""),IF($A55="TOTAL",SUM(INDIRECT("AY4:AY"&amp;ROW()-1)),""))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IF(AND($A55&lt;&gt;"",$A55&lt;&gt;"TOTAL"),IF(AND([9]PDI_ID__GRUPO_C_C_E!$CJ53&lt;&gt;"",[9]PDI_ID__GRUPO_C_C_E!$CJ53&lt;&gt;0),[9]PDI_ID__GRUPO_C_C_E!$CJ53,""),IF($A55="TOTAL",SUM(INDIRECT("BA4:BA"&amp;ROW()-1)),""))</f>
        <v/>
      </c>
      <c r="BB55" s="6" t="str">
        <f ca="1">IF(AND($A55&lt;&gt;"",$A55&lt;&gt;"TOTAL"),IF(AND([9]PDI_ID__GRUPO_C_C_E!$CL53&lt;&gt;"",[9]PDI_ID__GRUPO_C_C_E!$CL53&lt;&gt;0),[9]PDI_ID__GRUPO_C_C_E!$CL53,""),IF($A55="TOTAL",SUM(INDIRECT("BB4:BB"&amp;ROW()-1)),""))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IF(AND($A55&lt;&gt;"",$A55&lt;&gt;"TOTAL"),IF(AND([9]PDI_ID__GRUPO_C_C_E!$CO53&lt;&gt;"",[9]PDI_ID__GRUPO_C_C_E!$CO53&lt;&gt;0),[9]PDI_ID__GRUPO_C_C_E!$CO53,""),IF($A55="TOTAL",SUM(INDIRECT("BD4:BD"&amp;ROW()-1)),""))</f>
        <v/>
      </c>
      <c r="BE55" s="6" t="str">
        <f ca="1">IF(AND($A55&lt;&gt;"",$A55&lt;&gt;"TOTAL"),IF(AND([9]PDI_ID__GRUPO_C_C_E!$CQ53&lt;&gt;"",[9]PDI_ID__GRUPO_C_C_E!$CQ53&lt;&gt;0),[9]PDI_ID__GRUPO_C_C_E!$CQ53,""),IF($A55="TOTAL",SUM(INDIRECT("BE4:BE"&amp;ROW()-1)),""))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IF([9]PDI_ID__GRUPO_C_C_E!$B54&lt;&gt;"",[9]PDI_ID__GRUPO_C_C_E!$B54,IF(AND([9]PDI_ID__GRUPO_C_C_E!$B54="",[9]PDI_ID__GRUPO_C_C_E!$B55="",[9]PDI_ID__GRUPO_C_C_E!$B53=""),"","TOTAL"))</f>
        <v/>
      </c>
      <c r="B56" s="6" t="str">
        <f ca="1">IF(AND($A56&lt;&gt;"",$A56&lt;&gt;"TOTAL"),IF(AND([9]PDI_ID__GRUPO_C_C_E!$C54&lt;&gt;"",[9]PDI_ID__GRUPO_C_C_E!$C54&lt;&gt;0),[9]PDI_ID__GRUPO_C_C_E!$C54,""),IF($A56="TOTAL",SUM(INDIRECT("B4:B"&amp;ROW()-1)),""))</f>
        <v/>
      </c>
      <c r="C56" s="6" t="str">
        <f ca="1">IF(AND($A56&lt;&gt;"",$A56&lt;&gt;"TOTAL"),IF(AND([9]PDI_ID__GRUPO_C_C_E!$E54&lt;&gt;"",[9]PDI_ID__GRUPO_C_C_E!$E54&lt;&gt;0),[9]PDI_ID__GRUPO_C_C_E!$E54,""),IF($A56="TOTAL",SUM(INDIRECT("C4:C"&amp;ROW()-1)),""))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IF(AND($A56&lt;&gt;"",$A56&lt;&gt;"TOTAL"),IF(AND([9]PDI_ID__GRUPO_C_C_E!$H54&lt;&gt;"",[9]PDI_ID__GRUPO_C_C_E!$H54&lt;&gt;0),[9]PDI_ID__GRUPO_C_C_E!$H54,""),IF($A56="TOTAL",SUM(INDIRECT("E4:E"&amp;ROW()-1)),""))</f>
        <v/>
      </c>
      <c r="F56" s="6" t="str">
        <f ca="1">IF(AND($A56&lt;&gt;"",$A56&lt;&gt;"TOTAL"),IF(AND([9]PDI_ID__GRUPO_C_C_E!$J54&lt;&gt;"",[9]PDI_ID__GRUPO_C_C_E!$J54&lt;&gt;0),[9]PDI_ID__GRUPO_C_C_E!$J54,""),IF($A56="TOTAL",SUM(INDIRECT("F4:F"&amp;ROW()-1)),""))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IF(AND($A56&lt;&gt;"",$A56&lt;&gt;"TOTAL"),IF(AND([9]PDI_ID__GRUPO_C_C_E!$M54&lt;&gt;"",[9]PDI_ID__GRUPO_C_C_E!$M54&lt;&gt;0),[9]PDI_ID__GRUPO_C_C_E!$M54,""),IF($A56="TOTAL",SUM(INDIRECT("H4:H"&amp;ROW()-1)),""))</f>
        <v/>
      </c>
      <c r="I56" s="6" t="str">
        <f ca="1">IF(AND($A56&lt;&gt;"",$A56&lt;&gt;"TOTAL"),IF(AND([9]PDI_ID__GRUPO_C_C_E!$O54&lt;&gt;"",[9]PDI_ID__GRUPO_C_C_E!$O54&lt;&gt;0),[9]PDI_ID__GRUPO_C_C_E!$O54,""),IF($A56="TOTAL",SUM(INDIRECT("I4:I"&amp;ROW()-1)),""))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IF(AND($A56&lt;&gt;"",$A56&lt;&gt;"TOTAL"),IF(AND([9]PDI_ID__GRUPO_C_C_E!$R54&lt;&gt;"",[9]PDI_ID__GRUPO_C_C_E!$R54&lt;&gt;0),[9]PDI_ID__GRUPO_C_C_E!$R54,""),IF($A56="TOTAL",SUM(INDIRECT("K4:K"&amp;ROW()-1)),""))</f>
        <v/>
      </c>
      <c r="L56" s="6" t="str">
        <f ca="1">IF(AND($A56&lt;&gt;"",$A56&lt;&gt;"TOTAL"),IF(AND([9]PDI_ID__GRUPO_C_C_E!$T54&lt;&gt;"",[9]PDI_ID__GRUPO_C_C_E!$T54&lt;&gt;0),[9]PDI_ID__GRUPO_C_C_E!$T54,""),IF($A56="TOTAL",SUM(INDIRECT("L4:L"&amp;ROW()-1)),""))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IF(AND($A56&lt;&gt;"",$A56&lt;&gt;"TOTAL"),IF(AND([9]PDI_ID__GRUPO_C_C_E!$W54&lt;&gt;"",[9]PDI_ID__GRUPO_C_C_E!$W54&lt;&gt;0),[9]PDI_ID__GRUPO_C_C_E!$W54,""),IF($A56="TOTAL",SUM(INDIRECT("N4:N"&amp;ROW()-1)),""))</f>
        <v/>
      </c>
      <c r="O56" s="6" t="str">
        <f ca="1">IF(AND($A56&lt;&gt;"",$A56&lt;&gt;"TOTAL"),IF(AND([9]PDI_ID__GRUPO_C_C_E!$Y54&lt;&gt;"",[9]PDI_ID__GRUPO_C_C_E!$Y54&lt;&gt;0),[9]PDI_ID__GRUPO_C_C_E!$Y54,""),IF($A56="TOTAL",SUM(INDIRECT("O4:O"&amp;ROW()-1)),""))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IF(AND($A56&lt;&gt;"",$A56&lt;&gt;"TOTAL"),IF(AND([9]PDI_ID__GRUPO_C_C_E!$AB54&lt;&gt;"",[9]PDI_ID__GRUPO_C_C_E!$AB54&lt;&gt;0),[9]PDI_ID__GRUPO_C_C_E!$AB54,""),IF($A56="TOTAL",SUM(INDIRECT("Q4:Q"&amp;ROW()-1)),""))</f>
        <v/>
      </c>
      <c r="R56" s="6" t="str">
        <f ca="1">IF(AND($A56&lt;&gt;"",$A56&lt;&gt;"TOTAL"),IF(AND([9]PDI_ID__GRUPO_C_C_E!$AD54&lt;&gt;"",[9]PDI_ID__GRUPO_C_C_E!$AD54&lt;&gt;0),[9]PDI_ID__GRUPO_C_C_E!$AD54,""),IF($A56="TOTAL",SUM(INDIRECT("R4:R"&amp;ROW()-1)),""))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IF(AND($A56&lt;&gt;"",$A56&lt;&gt;"TOTAL"),IF(AND([9]PDI_ID__GRUPO_C_C_E!$AG54&lt;&gt;"",[9]PDI_ID__GRUPO_C_C_E!$AG54&lt;&gt;0),[9]PDI_ID__GRUPO_C_C_E!$AG54,""),IF($A56="TOTAL",SUM(INDIRECT("T4:T"&amp;ROW()-1)),""))</f>
        <v/>
      </c>
      <c r="U56" s="6" t="str">
        <f ca="1">IF(AND($A56&lt;&gt;"",$A56&lt;&gt;"TOTAL"),IF(AND([9]PDI_ID__GRUPO_C_C_E!$AI54&lt;&gt;"",[9]PDI_ID__GRUPO_C_C_E!$AI54&lt;&gt;0),[9]PDI_ID__GRUPO_C_C_E!$AI54,""),IF($A56="TOTAL",SUM(INDIRECT("U4:U"&amp;ROW()-1)),""))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IF(AND($A56&lt;&gt;"",$A56&lt;&gt;"TOTAL"),IF(AND([9]PDI_ID__GRUPO_C_C_E!$AL54&lt;&gt;"",[9]PDI_ID__GRUPO_C_C_E!$AL54&lt;&gt;0),[9]PDI_ID__GRUPO_C_C_E!$AL54,""),IF($A56="TOTAL",SUM(INDIRECT("W4:W"&amp;ROW()-1)),""))</f>
        <v/>
      </c>
      <c r="X56" s="6" t="str">
        <f ca="1">IF(AND($A56&lt;&gt;"",$A56&lt;&gt;"TOTAL"),IF(AND([9]PDI_ID__GRUPO_C_C_E!$AN54&lt;&gt;"",[9]PDI_ID__GRUPO_C_C_E!$AN54&lt;&gt;0),[9]PDI_ID__GRUPO_C_C_E!$AN54,""),IF($A56="TOTAL",SUM(INDIRECT("X4:X"&amp;ROW()-1)),""))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IF(AND($A56&lt;&gt;"",$A56&lt;&gt;"TOTAL"),IF(AND([9]PDI_ID__GRUPO_C_C_E!$AQ54&lt;&gt;"",[9]PDI_ID__GRUPO_C_C_E!$AQ54&lt;&gt;0),[9]PDI_ID__GRUPO_C_C_E!$AQ54,""),IF($A56="TOTAL",SUM(INDIRECT("Z4:Z"&amp;ROW()-1)),""))</f>
        <v/>
      </c>
      <c r="AA56" s="6" t="str">
        <f ca="1">IF(AND($A56&lt;&gt;"",$A56&lt;&gt;"TOTAL"),IF(AND([9]PDI_ID__GRUPO_C_C_E!$AS54&lt;&gt;"",[9]PDI_ID__GRUPO_C_C_E!$AS54&lt;&gt;0),[9]PDI_ID__GRUPO_C_C_E!$AS54,""),IF($A56="TOTAL",SUM(INDIRECT("AA4:AA"&amp;ROW()-1)),""))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IF(AND($A56&lt;&gt;"",$A56&lt;&gt;"TOTAL"),IF(AND([9]PDI_ID__GRUPO_C_C_E!$AV54&lt;&gt;"",[9]PDI_ID__GRUPO_C_C_E!$AV54&lt;&gt;0),[9]PDI_ID__GRUPO_C_C_E!$AV54,""),IF($A56="TOTAL",SUM(INDIRECT("AC4:AC"&amp;ROW()-1)),""))</f>
        <v/>
      </c>
      <c r="AD56" s="6" t="str">
        <f ca="1">IF(AND($A56&lt;&gt;"",$A56&lt;&gt;"TOTAL"),IF(AND([9]PDI_ID__GRUPO_C_C_E!$AX54&lt;&gt;"",[9]PDI_ID__GRUPO_C_C_E!$AX54&lt;&gt;0),[9]PDI_ID__GRUPO_C_C_E!$AX54,""),IF($A56="TOTAL",SUM(INDIRECT("AD4:AD"&amp;ROW()-1)),""))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IF(AND($A56&lt;&gt;"",$A56&lt;&gt;"TOTAL"),IF(AND([9]PDI_ID__GRUPO_C_C_E!$BA54&lt;&gt;"",[9]PDI_ID__GRUPO_C_C_E!$BA54&lt;&gt;0),[9]PDI_ID__GRUPO_C_C_E!$BA54,""),IF($A56="TOTAL",SUM(INDIRECT("AF4:AF"&amp;ROW()-1)),""))</f>
        <v/>
      </c>
      <c r="AG56" s="6" t="str">
        <f ca="1">IF(AND($A56&lt;&gt;"",$A56&lt;&gt;"TOTAL"),IF(AND([9]PDI_ID__GRUPO_C_C_E!$BC54&lt;&gt;"",[9]PDI_ID__GRUPO_C_C_E!$BC54&lt;&gt;0),[9]PDI_ID__GRUPO_C_C_E!$BC54,""),IF($A56="TOTAL",SUM(INDIRECT("AG4:AG"&amp;ROW()-1)),""))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IF(AND($A56&lt;&gt;"",$A56&lt;&gt;"TOTAL"),IF(AND([9]PDI_ID__GRUPO_C_C_E!$BF54&lt;&gt;"",[9]PDI_ID__GRUPO_C_C_E!$BF54&lt;&gt;0),[9]PDI_ID__GRUPO_C_C_E!$BF54,""),IF($A56="TOTAL",SUM(INDIRECT("AI4:AI"&amp;ROW()-1)),""))</f>
        <v/>
      </c>
      <c r="AJ56" s="6" t="str">
        <f ca="1">IF(AND($A56&lt;&gt;"",$A56&lt;&gt;"TOTAL"),IF(AND([9]PDI_ID__GRUPO_C_C_E!$BH54&lt;&gt;"",[9]PDI_ID__GRUPO_C_C_E!$BH54&lt;&gt;0),[9]PDI_ID__GRUPO_C_C_E!$BH54,""),IF($A56="TOTAL",SUM(INDIRECT("AJ4:AJ"&amp;ROW()-1)),""))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IF(AND($A56&lt;&gt;"",$A56&lt;&gt;"TOTAL"),IF(AND([9]PDI_ID__GRUPO_C_C_E!$BK54&lt;&gt;"",[9]PDI_ID__GRUPO_C_C_E!$BK54&lt;&gt;0),[9]PDI_ID__GRUPO_C_C_E!$BK54,""),IF($A56="TOTAL",SUM(INDIRECT("AL4:AL"&amp;ROW()-1)),""))</f>
        <v/>
      </c>
      <c r="AM56" s="6" t="str">
        <f ca="1">IF(AND($A56&lt;&gt;"",$A56&lt;&gt;"TOTAL"),IF(AND([9]PDI_ID__GRUPO_C_C_E!$BM54&lt;&gt;"",[9]PDI_ID__GRUPO_C_C_E!$BM54&lt;&gt;0),[9]PDI_ID__GRUPO_C_C_E!$BM54,""),IF($A56="TOTAL",SUM(INDIRECT("AM4:AM"&amp;ROW()-1)),""))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IF(AND($A56&lt;&gt;"",$A56&lt;&gt;"TOTAL"),IF(AND([9]PDI_ID__GRUPO_C_C_E!$BP54&lt;&gt;"",[9]PDI_ID__GRUPO_C_C_E!$BP54&lt;&gt;0),[9]PDI_ID__GRUPO_C_C_E!$BP54,""),IF($A56="TOTAL",SUM(INDIRECT("AO4:AO"&amp;ROW()-1)),""))</f>
        <v/>
      </c>
      <c r="AP56" s="6" t="str">
        <f ca="1">IF(AND($A56&lt;&gt;"",$A56&lt;&gt;"TOTAL"),IF(AND([9]PDI_ID__GRUPO_C_C_E!$BR54&lt;&gt;"",[9]PDI_ID__GRUPO_C_C_E!$BR54&lt;&gt;0),[9]PDI_ID__GRUPO_C_C_E!$BR54,""),IF($A56="TOTAL",SUM(INDIRECT("AP4:AP"&amp;ROW()-1)),""))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IF(AND($A56&lt;&gt;"",$A56&lt;&gt;"TOTAL"),IF(AND([9]PDI_ID__GRUPO_C_C_E!$BU54&lt;&gt;"",[9]PDI_ID__GRUPO_C_C_E!$BU54&lt;&gt;0),[9]PDI_ID__GRUPO_C_C_E!$BU54,""),IF($A56="TOTAL",SUM(INDIRECT("AR4:AR"&amp;ROW()-1)),""))</f>
        <v/>
      </c>
      <c r="AS56" s="6" t="str">
        <f ca="1">IF(AND($A56&lt;&gt;"",$A56&lt;&gt;"TOTAL"),IF(AND([9]PDI_ID__GRUPO_C_C_E!$BW54&lt;&gt;"",[9]PDI_ID__GRUPO_C_C_E!$BW54&lt;&gt;0),[9]PDI_ID__GRUPO_C_C_E!$BW54,""),IF($A56="TOTAL",SUM(INDIRECT("AS4:AS"&amp;ROW()-1)),""))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IF(AND($A56&lt;&gt;"",$A56&lt;&gt;"TOTAL"),IF(AND([9]PDI_ID__GRUPO_C_C_E!$BZ54&lt;&gt;"",[9]PDI_ID__GRUPO_C_C_E!$BZ54&lt;&gt;0),[9]PDI_ID__GRUPO_C_C_E!$BZ54,""),IF($A56="TOTAL",SUM(INDIRECT("AU4:AU"&amp;ROW()-1)),""))</f>
        <v/>
      </c>
      <c r="AV56" s="6" t="str">
        <f ca="1">IF(AND($A56&lt;&gt;"",$A56&lt;&gt;"TOTAL"),IF(AND([9]PDI_ID__GRUPO_C_C_E!$CB54&lt;&gt;"",[9]PDI_ID__GRUPO_C_C_E!$CB54&lt;&gt;0),[9]PDI_ID__GRUPO_C_C_E!$CB54,""),IF($A56="TOTAL",SUM(INDIRECT("AV4:AV"&amp;ROW()-1)),""))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IF(AND($A56&lt;&gt;"",$A56&lt;&gt;"TOTAL"),IF(AND([9]PDI_ID__GRUPO_C_C_E!$CE54&lt;&gt;"",[9]PDI_ID__GRUPO_C_C_E!$CE54&lt;&gt;0),[9]PDI_ID__GRUPO_C_C_E!$CE54,""),IF($A56="TOTAL",SUM(INDIRECT("AX4:AX"&amp;ROW()-1)),""))</f>
        <v/>
      </c>
      <c r="AY56" s="6" t="str">
        <f ca="1">IF(AND($A56&lt;&gt;"",$A56&lt;&gt;"TOTAL"),IF(AND([9]PDI_ID__GRUPO_C_C_E!$CG54&lt;&gt;"",[9]PDI_ID__GRUPO_C_C_E!$CG54&lt;&gt;0),[9]PDI_ID__GRUPO_C_C_E!$CG54,""),IF($A56="TOTAL",SUM(INDIRECT("AY4:AY"&amp;ROW()-1)),""))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IF(AND($A56&lt;&gt;"",$A56&lt;&gt;"TOTAL"),IF(AND([9]PDI_ID__GRUPO_C_C_E!$CJ54&lt;&gt;"",[9]PDI_ID__GRUPO_C_C_E!$CJ54&lt;&gt;0),[9]PDI_ID__GRUPO_C_C_E!$CJ54,""),IF($A56="TOTAL",SUM(INDIRECT("BA4:BA"&amp;ROW()-1)),""))</f>
        <v/>
      </c>
      <c r="BB56" s="6" t="str">
        <f ca="1">IF(AND($A56&lt;&gt;"",$A56&lt;&gt;"TOTAL"),IF(AND([9]PDI_ID__GRUPO_C_C_E!$CL54&lt;&gt;"",[9]PDI_ID__GRUPO_C_C_E!$CL54&lt;&gt;0),[9]PDI_ID__GRUPO_C_C_E!$CL54,""),IF($A56="TOTAL",SUM(INDIRECT("BB4:BB"&amp;ROW()-1)),""))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IF(AND($A56&lt;&gt;"",$A56&lt;&gt;"TOTAL"),IF(AND([9]PDI_ID__GRUPO_C_C_E!$CO54&lt;&gt;"",[9]PDI_ID__GRUPO_C_C_E!$CO54&lt;&gt;0),[9]PDI_ID__GRUPO_C_C_E!$CO54,""),IF($A56="TOTAL",SUM(INDIRECT("BD4:BD"&amp;ROW()-1)),""))</f>
        <v/>
      </c>
      <c r="BE56" s="6" t="str">
        <f ca="1">IF(AND($A56&lt;&gt;"",$A56&lt;&gt;"TOTAL"),IF(AND([9]PDI_ID__GRUPO_C_C_E!$CQ54&lt;&gt;"",[9]PDI_ID__GRUPO_C_C_E!$CQ54&lt;&gt;0),[9]PDI_ID__GRUPO_C_C_E!$CQ54,""),IF($A56="TOTAL",SUM(INDIRECT("BE4:BE"&amp;ROW()-1)),""))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IF([9]PDI_ID__GRUPO_C_C_E!$B55&lt;&gt;"",[9]PDI_ID__GRUPO_C_C_E!$B55,IF(AND([9]PDI_ID__GRUPO_C_C_E!$B55="",[9]PDI_ID__GRUPO_C_C_E!$B56="",[9]PDI_ID__GRUPO_C_C_E!$B54=""),"","TOTAL"))</f>
        <v/>
      </c>
      <c r="B57" s="6" t="str">
        <f ca="1">IF(AND($A57&lt;&gt;"",$A57&lt;&gt;"TOTAL"),IF(AND([9]PDI_ID__GRUPO_C_C_E!$C55&lt;&gt;"",[9]PDI_ID__GRUPO_C_C_E!$C55&lt;&gt;0),[9]PDI_ID__GRUPO_C_C_E!$C55,""),IF($A57="TOTAL",SUM(INDIRECT("B4:B"&amp;ROW()-1)),""))</f>
        <v/>
      </c>
      <c r="C57" s="6" t="str">
        <f ca="1">IF(AND($A57&lt;&gt;"",$A57&lt;&gt;"TOTAL"),IF(AND([9]PDI_ID__GRUPO_C_C_E!$E55&lt;&gt;"",[9]PDI_ID__GRUPO_C_C_E!$E55&lt;&gt;0),[9]PDI_ID__GRUPO_C_C_E!$E55,""),IF($A57="TOTAL",SUM(INDIRECT("C4:C"&amp;ROW()-1)),""))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IF(AND($A57&lt;&gt;"",$A57&lt;&gt;"TOTAL"),IF(AND([9]PDI_ID__GRUPO_C_C_E!$H55&lt;&gt;"",[9]PDI_ID__GRUPO_C_C_E!$H55&lt;&gt;0),[9]PDI_ID__GRUPO_C_C_E!$H55,""),IF($A57="TOTAL",SUM(INDIRECT("E4:E"&amp;ROW()-1)),""))</f>
        <v/>
      </c>
      <c r="F57" s="6" t="str">
        <f ca="1">IF(AND($A57&lt;&gt;"",$A57&lt;&gt;"TOTAL"),IF(AND([9]PDI_ID__GRUPO_C_C_E!$J55&lt;&gt;"",[9]PDI_ID__GRUPO_C_C_E!$J55&lt;&gt;0),[9]PDI_ID__GRUPO_C_C_E!$J55,""),IF($A57="TOTAL",SUM(INDIRECT("F4:F"&amp;ROW()-1)),""))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IF(AND($A57&lt;&gt;"",$A57&lt;&gt;"TOTAL"),IF(AND([9]PDI_ID__GRUPO_C_C_E!$M55&lt;&gt;"",[9]PDI_ID__GRUPO_C_C_E!$M55&lt;&gt;0),[9]PDI_ID__GRUPO_C_C_E!$M55,""),IF($A57="TOTAL",SUM(INDIRECT("H4:H"&amp;ROW()-1)),""))</f>
        <v/>
      </c>
      <c r="I57" s="6" t="str">
        <f ca="1">IF(AND($A57&lt;&gt;"",$A57&lt;&gt;"TOTAL"),IF(AND([9]PDI_ID__GRUPO_C_C_E!$O55&lt;&gt;"",[9]PDI_ID__GRUPO_C_C_E!$O55&lt;&gt;0),[9]PDI_ID__GRUPO_C_C_E!$O55,""),IF($A57="TOTAL",SUM(INDIRECT("I4:I"&amp;ROW()-1)),""))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IF(AND($A57&lt;&gt;"",$A57&lt;&gt;"TOTAL"),IF(AND([9]PDI_ID__GRUPO_C_C_E!$R55&lt;&gt;"",[9]PDI_ID__GRUPO_C_C_E!$R55&lt;&gt;0),[9]PDI_ID__GRUPO_C_C_E!$R55,""),IF($A57="TOTAL",SUM(INDIRECT("K4:K"&amp;ROW()-1)),""))</f>
        <v/>
      </c>
      <c r="L57" s="6" t="str">
        <f ca="1">IF(AND($A57&lt;&gt;"",$A57&lt;&gt;"TOTAL"),IF(AND([9]PDI_ID__GRUPO_C_C_E!$T55&lt;&gt;"",[9]PDI_ID__GRUPO_C_C_E!$T55&lt;&gt;0),[9]PDI_ID__GRUPO_C_C_E!$T55,""),IF($A57="TOTAL",SUM(INDIRECT("L4:L"&amp;ROW()-1)),""))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IF(AND($A57&lt;&gt;"",$A57&lt;&gt;"TOTAL"),IF(AND([9]PDI_ID__GRUPO_C_C_E!$W55&lt;&gt;"",[9]PDI_ID__GRUPO_C_C_E!$W55&lt;&gt;0),[9]PDI_ID__GRUPO_C_C_E!$W55,""),IF($A57="TOTAL",SUM(INDIRECT("N4:N"&amp;ROW()-1)),""))</f>
        <v/>
      </c>
      <c r="O57" s="6" t="str">
        <f ca="1">IF(AND($A57&lt;&gt;"",$A57&lt;&gt;"TOTAL"),IF(AND([9]PDI_ID__GRUPO_C_C_E!$Y55&lt;&gt;"",[9]PDI_ID__GRUPO_C_C_E!$Y55&lt;&gt;0),[9]PDI_ID__GRUPO_C_C_E!$Y55,""),IF($A57="TOTAL",SUM(INDIRECT("O4:O"&amp;ROW()-1)),""))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IF(AND($A57&lt;&gt;"",$A57&lt;&gt;"TOTAL"),IF(AND([9]PDI_ID__GRUPO_C_C_E!$AB55&lt;&gt;"",[9]PDI_ID__GRUPO_C_C_E!$AB55&lt;&gt;0),[9]PDI_ID__GRUPO_C_C_E!$AB55,""),IF($A57="TOTAL",SUM(INDIRECT("Q4:Q"&amp;ROW()-1)),""))</f>
        <v/>
      </c>
      <c r="R57" s="6" t="str">
        <f ca="1">IF(AND($A57&lt;&gt;"",$A57&lt;&gt;"TOTAL"),IF(AND([9]PDI_ID__GRUPO_C_C_E!$AD55&lt;&gt;"",[9]PDI_ID__GRUPO_C_C_E!$AD55&lt;&gt;0),[9]PDI_ID__GRUPO_C_C_E!$AD55,""),IF($A57="TOTAL",SUM(INDIRECT("R4:R"&amp;ROW()-1)),""))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IF(AND($A57&lt;&gt;"",$A57&lt;&gt;"TOTAL"),IF(AND([9]PDI_ID__GRUPO_C_C_E!$AG55&lt;&gt;"",[9]PDI_ID__GRUPO_C_C_E!$AG55&lt;&gt;0),[9]PDI_ID__GRUPO_C_C_E!$AG55,""),IF($A57="TOTAL",SUM(INDIRECT("T4:T"&amp;ROW()-1)),""))</f>
        <v/>
      </c>
      <c r="U57" s="6" t="str">
        <f ca="1">IF(AND($A57&lt;&gt;"",$A57&lt;&gt;"TOTAL"),IF(AND([9]PDI_ID__GRUPO_C_C_E!$AI55&lt;&gt;"",[9]PDI_ID__GRUPO_C_C_E!$AI55&lt;&gt;0),[9]PDI_ID__GRUPO_C_C_E!$AI55,""),IF($A57="TOTAL",SUM(INDIRECT("U4:U"&amp;ROW()-1)),""))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IF(AND($A57&lt;&gt;"",$A57&lt;&gt;"TOTAL"),IF(AND([9]PDI_ID__GRUPO_C_C_E!$AL55&lt;&gt;"",[9]PDI_ID__GRUPO_C_C_E!$AL55&lt;&gt;0),[9]PDI_ID__GRUPO_C_C_E!$AL55,""),IF($A57="TOTAL",SUM(INDIRECT("W4:W"&amp;ROW()-1)),""))</f>
        <v/>
      </c>
      <c r="X57" s="6" t="str">
        <f ca="1">IF(AND($A57&lt;&gt;"",$A57&lt;&gt;"TOTAL"),IF(AND([9]PDI_ID__GRUPO_C_C_E!$AN55&lt;&gt;"",[9]PDI_ID__GRUPO_C_C_E!$AN55&lt;&gt;0),[9]PDI_ID__GRUPO_C_C_E!$AN55,""),IF($A57="TOTAL",SUM(INDIRECT("X4:X"&amp;ROW()-1)),""))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IF(AND($A57&lt;&gt;"",$A57&lt;&gt;"TOTAL"),IF(AND([9]PDI_ID__GRUPO_C_C_E!$AQ55&lt;&gt;"",[9]PDI_ID__GRUPO_C_C_E!$AQ55&lt;&gt;0),[9]PDI_ID__GRUPO_C_C_E!$AQ55,""),IF($A57="TOTAL",SUM(INDIRECT("Z4:Z"&amp;ROW()-1)),""))</f>
        <v/>
      </c>
      <c r="AA57" s="6" t="str">
        <f ca="1">IF(AND($A57&lt;&gt;"",$A57&lt;&gt;"TOTAL"),IF(AND([9]PDI_ID__GRUPO_C_C_E!$AS55&lt;&gt;"",[9]PDI_ID__GRUPO_C_C_E!$AS55&lt;&gt;0),[9]PDI_ID__GRUPO_C_C_E!$AS55,""),IF($A57="TOTAL",SUM(INDIRECT("AA4:AA"&amp;ROW()-1)),""))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IF(AND($A57&lt;&gt;"",$A57&lt;&gt;"TOTAL"),IF(AND([9]PDI_ID__GRUPO_C_C_E!$AV55&lt;&gt;"",[9]PDI_ID__GRUPO_C_C_E!$AV55&lt;&gt;0),[9]PDI_ID__GRUPO_C_C_E!$AV55,""),IF($A57="TOTAL",SUM(INDIRECT("AC4:AC"&amp;ROW()-1)),""))</f>
        <v/>
      </c>
      <c r="AD57" s="6" t="str">
        <f ca="1">IF(AND($A57&lt;&gt;"",$A57&lt;&gt;"TOTAL"),IF(AND([9]PDI_ID__GRUPO_C_C_E!$AX55&lt;&gt;"",[9]PDI_ID__GRUPO_C_C_E!$AX55&lt;&gt;0),[9]PDI_ID__GRUPO_C_C_E!$AX55,""),IF($A57="TOTAL",SUM(INDIRECT("AD4:AD"&amp;ROW()-1)),""))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IF(AND($A57&lt;&gt;"",$A57&lt;&gt;"TOTAL"),IF(AND([9]PDI_ID__GRUPO_C_C_E!$BA55&lt;&gt;"",[9]PDI_ID__GRUPO_C_C_E!$BA55&lt;&gt;0),[9]PDI_ID__GRUPO_C_C_E!$BA55,""),IF($A57="TOTAL",SUM(INDIRECT("AF4:AF"&amp;ROW()-1)),""))</f>
        <v/>
      </c>
      <c r="AG57" s="6" t="str">
        <f ca="1">IF(AND($A57&lt;&gt;"",$A57&lt;&gt;"TOTAL"),IF(AND([9]PDI_ID__GRUPO_C_C_E!$BC55&lt;&gt;"",[9]PDI_ID__GRUPO_C_C_E!$BC55&lt;&gt;0),[9]PDI_ID__GRUPO_C_C_E!$BC55,""),IF($A57="TOTAL",SUM(INDIRECT("AG4:AG"&amp;ROW()-1)),""))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IF(AND($A57&lt;&gt;"",$A57&lt;&gt;"TOTAL"),IF(AND([9]PDI_ID__GRUPO_C_C_E!$BF55&lt;&gt;"",[9]PDI_ID__GRUPO_C_C_E!$BF55&lt;&gt;0),[9]PDI_ID__GRUPO_C_C_E!$BF55,""),IF($A57="TOTAL",SUM(INDIRECT("AI4:AI"&amp;ROW()-1)),""))</f>
        <v/>
      </c>
      <c r="AJ57" s="6" t="str">
        <f ca="1">IF(AND($A57&lt;&gt;"",$A57&lt;&gt;"TOTAL"),IF(AND([9]PDI_ID__GRUPO_C_C_E!$BH55&lt;&gt;"",[9]PDI_ID__GRUPO_C_C_E!$BH55&lt;&gt;0),[9]PDI_ID__GRUPO_C_C_E!$BH55,""),IF($A57="TOTAL",SUM(INDIRECT("AJ4:AJ"&amp;ROW()-1)),""))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IF(AND($A57&lt;&gt;"",$A57&lt;&gt;"TOTAL"),IF(AND([9]PDI_ID__GRUPO_C_C_E!$BK55&lt;&gt;"",[9]PDI_ID__GRUPO_C_C_E!$BK55&lt;&gt;0),[9]PDI_ID__GRUPO_C_C_E!$BK55,""),IF($A57="TOTAL",SUM(INDIRECT("AL4:AL"&amp;ROW()-1)),""))</f>
        <v/>
      </c>
      <c r="AM57" s="6" t="str">
        <f ca="1">IF(AND($A57&lt;&gt;"",$A57&lt;&gt;"TOTAL"),IF(AND([9]PDI_ID__GRUPO_C_C_E!$BM55&lt;&gt;"",[9]PDI_ID__GRUPO_C_C_E!$BM55&lt;&gt;0),[9]PDI_ID__GRUPO_C_C_E!$BM55,""),IF($A57="TOTAL",SUM(INDIRECT("AM4:AM"&amp;ROW()-1)),""))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IF(AND($A57&lt;&gt;"",$A57&lt;&gt;"TOTAL"),IF(AND([9]PDI_ID__GRUPO_C_C_E!$BP55&lt;&gt;"",[9]PDI_ID__GRUPO_C_C_E!$BP55&lt;&gt;0),[9]PDI_ID__GRUPO_C_C_E!$BP55,""),IF($A57="TOTAL",SUM(INDIRECT("AO4:AO"&amp;ROW()-1)),""))</f>
        <v/>
      </c>
      <c r="AP57" s="6" t="str">
        <f ca="1">IF(AND($A57&lt;&gt;"",$A57&lt;&gt;"TOTAL"),IF(AND([9]PDI_ID__GRUPO_C_C_E!$BR55&lt;&gt;"",[9]PDI_ID__GRUPO_C_C_E!$BR55&lt;&gt;0),[9]PDI_ID__GRUPO_C_C_E!$BR55,""),IF($A57="TOTAL",SUM(INDIRECT("AP4:AP"&amp;ROW()-1)),""))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IF(AND($A57&lt;&gt;"",$A57&lt;&gt;"TOTAL"),IF(AND([9]PDI_ID__GRUPO_C_C_E!$BU55&lt;&gt;"",[9]PDI_ID__GRUPO_C_C_E!$BU55&lt;&gt;0),[9]PDI_ID__GRUPO_C_C_E!$BU55,""),IF($A57="TOTAL",SUM(INDIRECT("AR4:AR"&amp;ROW()-1)),""))</f>
        <v/>
      </c>
      <c r="AS57" s="6" t="str">
        <f ca="1">IF(AND($A57&lt;&gt;"",$A57&lt;&gt;"TOTAL"),IF(AND([9]PDI_ID__GRUPO_C_C_E!$BW55&lt;&gt;"",[9]PDI_ID__GRUPO_C_C_E!$BW55&lt;&gt;0),[9]PDI_ID__GRUPO_C_C_E!$BW55,""),IF($A57="TOTAL",SUM(INDIRECT("AS4:AS"&amp;ROW()-1)),""))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IF(AND($A57&lt;&gt;"",$A57&lt;&gt;"TOTAL"),IF(AND([9]PDI_ID__GRUPO_C_C_E!$BZ55&lt;&gt;"",[9]PDI_ID__GRUPO_C_C_E!$BZ55&lt;&gt;0),[9]PDI_ID__GRUPO_C_C_E!$BZ55,""),IF($A57="TOTAL",SUM(INDIRECT("AU4:AU"&amp;ROW()-1)),""))</f>
        <v/>
      </c>
      <c r="AV57" s="6" t="str">
        <f ca="1">IF(AND($A57&lt;&gt;"",$A57&lt;&gt;"TOTAL"),IF(AND([9]PDI_ID__GRUPO_C_C_E!$CB55&lt;&gt;"",[9]PDI_ID__GRUPO_C_C_E!$CB55&lt;&gt;0),[9]PDI_ID__GRUPO_C_C_E!$CB55,""),IF($A57="TOTAL",SUM(INDIRECT("AV4:AV"&amp;ROW()-1)),""))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IF(AND($A57&lt;&gt;"",$A57&lt;&gt;"TOTAL"),IF(AND([9]PDI_ID__GRUPO_C_C_E!$CE55&lt;&gt;"",[9]PDI_ID__GRUPO_C_C_E!$CE55&lt;&gt;0),[9]PDI_ID__GRUPO_C_C_E!$CE55,""),IF($A57="TOTAL",SUM(INDIRECT("AX4:AX"&amp;ROW()-1)),""))</f>
        <v/>
      </c>
      <c r="AY57" s="6" t="str">
        <f ca="1">IF(AND($A57&lt;&gt;"",$A57&lt;&gt;"TOTAL"),IF(AND([9]PDI_ID__GRUPO_C_C_E!$CG55&lt;&gt;"",[9]PDI_ID__GRUPO_C_C_E!$CG55&lt;&gt;0),[9]PDI_ID__GRUPO_C_C_E!$CG55,""),IF($A57="TOTAL",SUM(INDIRECT("AY4:AY"&amp;ROW()-1)),""))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IF(AND($A57&lt;&gt;"",$A57&lt;&gt;"TOTAL"),IF(AND([9]PDI_ID__GRUPO_C_C_E!$CJ55&lt;&gt;"",[9]PDI_ID__GRUPO_C_C_E!$CJ55&lt;&gt;0),[9]PDI_ID__GRUPO_C_C_E!$CJ55,""),IF($A57="TOTAL",SUM(INDIRECT("BA4:BA"&amp;ROW()-1)),""))</f>
        <v/>
      </c>
      <c r="BB57" s="6" t="str">
        <f ca="1">IF(AND($A57&lt;&gt;"",$A57&lt;&gt;"TOTAL"),IF(AND([9]PDI_ID__GRUPO_C_C_E!$CL55&lt;&gt;"",[9]PDI_ID__GRUPO_C_C_E!$CL55&lt;&gt;0),[9]PDI_ID__GRUPO_C_C_E!$CL55,""),IF($A57="TOTAL",SUM(INDIRECT("BB4:BB"&amp;ROW()-1)),""))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IF(AND($A57&lt;&gt;"",$A57&lt;&gt;"TOTAL"),IF(AND([9]PDI_ID__GRUPO_C_C_E!$CO55&lt;&gt;"",[9]PDI_ID__GRUPO_C_C_E!$CO55&lt;&gt;0),[9]PDI_ID__GRUPO_C_C_E!$CO55,""),IF($A57="TOTAL",SUM(INDIRECT("BD4:BD"&amp;ROW()-1)),""))</f>
        <v/>
      </c>
      <c r="BE57" s="6" t="str">
        <f ca="1">IF(AND($A57&lt;&gt;"",$A57&lt;&gt;"TOTAL"),IF(AND([9]PDI_ID__GRUPO_C_C_E!$CQ55&lt;&gt;"",[9]PDI_ID__GRUPO_C_C_E!$CQ55&lt;&gt;0),[9]PDI_ID__GRUPO_C_C_E!$CQ55,""),IF($A57="TOTAL",SUM(INDIRECT("BE4:BE"&amp;ROW()-1)),""))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IF([9]PDI_ID__GRUPO_C_C_E!$B56&lt;&gt;"",[9]PDI_ID__GRUPO_C_C_E!$B56,IF(AND([9]PDI_ID__GRUPO_C_C_E!$B56="",[9]PDI_ID__GRUPO_C_C_E!$B57="",[9]PDI_ID__GRUPO_C_C_E!$B55=""),"","TOTAL"))</f>
        <v/>
      </c>
      <c r="B58" s="6" t="str">
        <f ca="1">IF(AND($A58&lt;&gt;"",$A58&lt;&gt;"TOTAL"),IF(AND([9]PDI_ID__GRUPO_C_C_E!$C56&lt;&gt;"",[9]PDI_ID__GRUPO_C_C_E!$C56&lt;&gt;0),[9]PDI_ID__GRUPO_C_C_E!$C56,""),IF($A58="TOTAL",SUM(INDIRECT("B4:B"&amp;ROW()-1)),""))</f>
        <v/>
      </c>
      <c r="C58" s="6" t="str">
        <f ca="1">IF(AND($A58&lt;&gt;"",$A58&lt;&gt;"TOTAL"),IF(AND([9]PDI_ID__GRUPO_C_C_E!$E56&lt;&gt;"",[9]PDI_ID__GRUPO_C_C_E!$E56&lt;&gt;0),[9]PDI_ID__GRUPO_C_C_E!$E56,""),IF($A58="TOTAL",SUM(INDIRECT("C4:C"&amp;ROW()-1)),""))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IF(AND($A58&lt;&gt;"",$A58&lt;&gt;"TOTAL"),IF(AND([9]PDI_ID__GRUPO_C_C_E!$H56&lt;&gt;"",[9]PDI_ID__GRUPO_C_C_E!$H56&lt;&gt;0),[9]PDI_ID__GRUPO_C_C_E!$H56,""),IF($A58="TOTAL",SUM(INDIRECT("E4:E"&amp;ROW()-1)),""))</f>
        <v/>
      </c>
      <c r="F58" s="6" t="str">
        <f ca="1">IF(AND($A58&lt;&gt;"",$A58&lt;&gt;"TOTAL"),IF(AND([9]PDI_ID__GRUPO_C_C_E!$J56&lt;&gt;"",[9]PDI_ID__GRUPO_C_C_E!$J56&lt;&gt;0),[9]PDI_ID__GRUPO_C_C_E!$J56,""),IF($A58="TOTAL",SUM(INDIRECT("F4:F"&amp;ROW()-1)),""))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IF(AND($A58&lt;&gt;"",$A58&lt;&gt;"TOTAL"),IF(AND([9]PDI_ID__GRUPO_C_C_E!$M56&lt;&gt;"",[9]PDI_ID__GRUPO_C_C_E!$M56&lt;&gt;0),[9]PDI_ID__GRUPO_C_C_E!$M56,""),IF($A58="TOTAL",SUM(INDIRECT("H4:H"&amp;ROW()-1)),""))</f>
        <v/>
      </c>
      <c r="I58" s="6" t="str">
        <f ca="1">IF(AND($A58&lt;&gt;"",$A58&lt;&gt;"TOTAL"),IF(AND([9]PDI_ID__GRUPO_C_C_E!$O56&lt;&gt;"",[9]PDI_ID__GRUPO_C_C_E!$O56&lt;&gt;0),[9]PDI_ID__GRUPO_C_C_E!$O56,""),IF($A58="TOTAL",SUM(INDIRECT("I4:I"&amp;ROW()-1)),""))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IF(AND($A58&lt;&gt;"",$A58&lt;&gt;"TOTAL"),IF(AND([9]PDI_ID__GRUPO_C_C_E!$R56&lt;&gt;"",[9]PDI_ID__GRUPO_C_C_E!$R56&lt;&gt;0),[9]PDI_ID__GRUPO_C_C_E!$R56,""),IF($A58="TOTAL",SUM(INDIRECT("K4:K"&amp;ROW()-1)),""))</f>
        <v/>
      </c>
      <c r="L58" s="6" t="str">
        <f ca="1">IF(AND($A58&lt;&gt;"",$A58&lt;&gt;"TOTAL"),IF(AND([9]PDI_ID__GRUPO_C_C_E!$T56&lt;&gt;"",[9]PDI_ID__GRUPO_C_C_E!$T56&lt;&gt;0),[9]PDI_ID__GRUPO_C_C_E!$T56,""),IF($A58="TOTAL",SUM(INDIRECT("L4:L"&amp;ROW()-1)),""))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IF(AND($A58&lt;&gt;"",$A58&lt;&gt;"TOTAL"),IF(AND([9]PDI_ID__GRUPO_C_C_E!$W56&lt;&gt;"",[9]PDI_ID__GRUPO_C_C_E!$W56&lt;&gt;0),[9]PDI_ID__GRUPO_C_C_E!$W56,""),IF($A58="TOTAL",SUM(INDIRECT("N4:N"&amp;ROW()-1)),""))</f>
        <v/>
      </c>
      <c r="O58" s="6" t="str">
        <f ca="1">IF(AND($A58&lt;&gt;"",$A58&lt;&gt;"TOTAL"),IF(AND([9]PDI_ID__GRUPO_C_C_E!$Y56&lt;&gt;"",[9]PDI_ID__GRUPO_C_C_E!$Y56&lt;&gt;0),[9]PDI_ID__GRUPO_C_C_E!$Y56,""),IF($A58="TOTAL",SUM(INDIRECT("O4:O"&amp;ROW()-1)),""))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IF(AND($A58&lt;&gt;"",$A58&lt;&gt;"TOTAL"),IF(AND([9]PDI_ID__GRUPO_C_C_E!$AB56&lt;&gt;"",[9]PDI_ID__GRUPO_C_C_E!$AB56&lt;&gt;0),[9]PDI_ID__GRUPO_C_C_E!$AB56,""),IF($A58="TOTAL",SUM(INDIRECT("Q4:Q"&amp;ROW()-1)),""))</f>
        <v/>
      </c>
      <c r="R58" s="6" t="str">
        <f ca="1">IF(AND($A58&lt;&gt;"",$A58&lt;&gt;"TOTAL"),IF(AND([9]PDI_ID__GRUPO_C_C_E!$AD56&lt;&gt;"",[9]PDI_ID__GRUPO_C_C_E!$AD56&lt;&gt;0),[9]PDI_ID__GRUPO_C_C_E!$AD56,""),IF($A58="TOTAL",SUM(INDIRECT("R4:R"&amp;ROW()-1)),""))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IF(AND($A58&lt;&gt;"",$A58&lt;&gt;"TOTAL"),IF(AND([9]PDI_ID__GRUPO_C_C_E!$AG56&lt;&gt;"",[9]PDI_ID__GRUPO_C_C_E!$AG56&lt;&gt;0),[9]PDI_ID__GRUPO_C_C_E!$AG56,""),IF($A58="TOTAL",SUM(INDIRECT("T4:T"&amp;ROW()-1)),""))</f>
        <v/>
      </c>
      <c r="U58" s="6" t="str">
        <f ca="1">IF(AND($A58&lt;&gt;"",$A58&lt;&gt;"TOTAL"),IF(AND([9]PDI_ID__GRUPO_C_C_E!$AI56&lt;&gt;"",[9]PDI_ID__GRUPO_C_C_E!$AI56&lt;&gt;0),[9]PDI_ID__GRUPO_C_C_E!$AI56,""),IF($A58="TOTAL",SUM(INDIRECT("U4:U"&amp;ROW()-1)),""))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IF(AND($A58&lt;&gt;"",$A58&lt;&gt;"TOTAL"),IF(AND([9]PDI_ID__GRUPO_C_C_E!$AL56&lt;&gt;"",[9]PDI_ID__GRUPO_C_C_E!$AL56&lt;&gt;0),[9]PDI_ID__GRUPO_C_C_E!$AL56,""),IF($A58="TOTAL",SUM(INDIRECT("W4:W"&amp;ROW()-1)),""))</f>
        <v/>
      </c>
      <c r="X58" s="6" t="str">
        <f ca="1">IF(AND($A58&lt;&gt;"",$A58&lt;&gt;"TOTAL"),IF(AND([9]PDI_ID__GRUPO_C_C_E!$AN56&lt;&gt;"",[9]PDI_ID__GRUPO_C_C_E!$AN56&lt;&gt;0),[9]PDI_ID__GRUPO_C_C_E!$AN56,""),IF($A58="TOTAL",SUM(INDIRECT("X4:X"&amp;ROW()-1)),""))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IF(AND($A58&lt;&gt;"",$A58&lt;&gt;"TOTAL"),IF(AND([9]PDI_ID__GRUPO_C_C_E!$AQ56&lt;&gt;"",[9]PDI_ID__GRUPO_C_C_E!$AQ56&lt;&gt;0),[9]PDI_ID__GRUPO_C_C_E!$AQ56,""),IF($A58="TOTAL",SUM(INDIRECT("Z4:Z"&amp;ROW()-1)),""))</f>
        <v/>
      </c>
      <c r="AA58" s="6" t="str">
        <f ca="1">IF(AND($A58&lt;&gt;"",$A58&lt;&gt;"TOTAL"),IF(AND([9]PDI_ID__GRUPO_C_C_E!$AS56&lt;&gt;"",[9]PDI_ID__GRUPO_C_C_E!$AS56&lt;&gt;0),[9]PDI_ID__GRUPO_C_C_E!$AS56,""),IF($A58="TOTAL",SUM(INDIRECT("AA4:AA"&amp;ROW()-1)),""))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IF(AND($A58&lt;&gt;"",$A58&lt;&gt;"TOTAL"),IF(AND([9]PDI_ID__GRUPO_C_C_E!$AV56&lt;&gt;"",[9]PDI_ID__GRUPO_C_C_E!$AV56&lt;&gt;0),[9]PDI_ID__GRUPO_C_C_E!$AV56,""),IF($A58="TOTAL",SUM(INDIRECT("AC4:AC"&amp;ROW()-1)),""))</f>
        <v/>
      </c>
      <c r="AD58" s="6" t="str">
        <f ca="1">IF(AND($A58&lt;&gt;"",$A58&lt;&gt;"TOTAL"),IF(AND([9]PDI_ID__GRUPO_C_C_E!$AX56&lt;&gt;"",[9]PDI_ID__GRUPO_C_C_E!$AX56&lt;&gt;0),[9]PDI_ID__GRUPO_C_C_E!$AX56,""),IF($A58="TOTAL",SUM(INDIRECT("AD4:AD"&amp;ROW()-1)),""))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IF(AND($A58&lt;&gt;"",$A58&lt;&gt;"TOTAL"),IF(AND([9]PDI_ID__GRUPO_C_C_E!$BA56&lt;&gt;"",[9]PDI_ID__GRUPO_C_C_E!$BA56&lt;&gt;0),[9]PDI_ID__GRUPO_C_C_E!$BA56,""),IF($A58="TOTAL",SUM(INDIRECT("AF4:AF"&amp;ROW()-1)),""))</f>
        <v/>
      </c>
      <c r="AG58" s="6" t="str">
        <f ca="1">IF(AND($A58&lt;&gt;"",$A58&lt;&gt;"TOTAL"),IF(AND([9]PDI_ID__GRUPO_C_C_E!$BC56&lt;&gt;"",[9]PDI_ID__GRUPO_C_C_E!$BC56&lt;&gt;0),[9]PDI_ID__GRUPO_C_C_E!$BC56,""),IF($A58="TOTAL",SUM(INDIRECT("AG4:AG"&amp;ROW()-1)),""))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IF(AND($A58&lt;&gt;"",$A58&lt;&gt;"TOTAL"),IF(AND([9]PDI_ID__GRUPO_C_C_E!$BF56&lt;&gt;"",[9]PDI_ID__GRUPO_C_C_E!$BF56&lt;&gt;0),[9]PDI_ID__GRUPO_C_C_E!$BF56,""),IF($A58="TOTAL",SUM(INDIRECT("AI4:AI"&amp;ROW()-1)),""))</f>
        <v/>
      </c>
      <c r="AJ58" s="6" t="str">
        <f ca="1">IF(AND($A58&lt;&gt;"",$A58&lt;&gt;"TOTAL"),IF(AND([9]PDI_ID__GRUPO_C_C_E!$BH56&lt;&gt;"",[9]PDI_ID__GRUPO_C_C_E!$BH56&lt;&gt;0),[9]PDI_ID__GRUPO_C_C_E!$BH56,""),IF($A58="TOTAL",SUM(INDIRECT("AJ4:AJ"&amp;ROW()-1)),""))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IF(AND($A58&lt;&gt;"",$A58&lt;&gt;"TOTAL"),IF(AND([9]PDI_ID__GRUPO_C_C_E!$BK56&lt;&gt;"",[9]PDI_ID__GRUPO_C_C_E!$BK56&lt;&gt;0),[9]PDI_ID__GRUPO_C_C_E!$BK56,""),IF($A58="TOTAL",SUM(INDIRECT("AL4:AL"&amp;ROW()-1)),""))</f>
        <v/>
      </c>
      <c r="AM58" s="6" t="str">
        <f ca="1">IF(AND($A58&lt;&gt;"",$A58&lt;&gt;"TOTAL"),IF(AND([9]PDI_ID__GRUPO_C_C_E!$BM56&lt;&gt;"",[9]PDI_ID__GRUPO_C_C_E!$BM56&lt;&gt;0),[9]PDI_ID__GRUPO_C_C_E!$BM56,""),IF($A58="TOTAL",SUM(INDIRECT("AM4:AM"&amp;ROW()-1)),""))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IF(AND($A58&lt;&gt;"",$A58&lt;&gt;"TOTAL"),IF(AND([9]PDI_ID__GRUPO_C_C_E!$BP56&lt;&gt;"",[9]PDI_ID__GRUPO_C_C_E!$BP56&lt;&gt;0),[9]PDI_ID__GRUPO_C_C_E!$BP56,""),IF($A58="TOTAL",SUM(INDIRECT("AO4:AO"&amp;ROW()-1)),""))</f>
        <v/>
      </c>
      <c r="AP58" s="6" t="str">
        <f ca="1">IF(AND($A58&lt;&gt;"",$A58&lt;&gt;"TOTAL"),IF(AND([9]PDI_ID__GRUPO_C_C_E!$BR56&lt;&gt;"",[9]PDI_ID__GRUPO_C_C_E!$BR56&lt;&gt;0),[9]PDI_ID__GRUPO_C_C_E!$BR56,""),IF($A58="TOTAL",SUM(INDIRECT("AP4:AP"&amp;ROW()-1)),""))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IF(AND($A58&lt;&gt;"",$A58&lt;&gt;"TOTAL"),IF(AND([9]PDI_ID__GRUPO_C_C_E!$BU56&lt;&gt;"",[9]PDI_ID__GRUPO_C_C_E!$BU56&lt;&gt;0),[9]PDI_ID__GRUPO_C_C_E!$BU56,""),IF($A58="TOTAL",SUM(INDIRECT("AR4:AR"&amp;ROW()-1)),""))</f>
        <v/>
      </c>
      <c r="AS58" s="6" t="str">
        <f ca="1">IF(AND($A58&lt;&gt;"",$A58&lt;&gt;"TOTAL"),IF(AND([9]PDI_ID__GRUPO_C_C_E!$BW56&lt;&gt;"",[9]PDI_ID__GRUPO_C_C_E!$BW56&lt;&gt;0),[9]PDI_ID__GRUPO_C_C_E!$BW56,""),IF($A58="TOTAL",SUM(INDIRECT("AS4:AS"&amp;ROW()-1)),""))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IF(AND($A58&lt;&gt;"",$A58&lt;&gt;"TOTAL"),IF(AND([9]PDI_ID__GRUPO_C_C_E!$BZ56&lt;&gt;"",[9]PDI_ID__GRUPO_C_C_E!$BZ56&lt;&gt;0),[9]PDI_ID__GRUPO_C_C_E!$BZ56,""),IF($A58="TOTAL",SUM(INDIRECT("AU4:AU"&amp;ROW()-1)),""))</f>
        <v/>
      </c>
      <c r="AV58" s="6" t="str">
        <f ca="1">IF(AND($A58&lt;&gt;"",$A58&lt;&gt;"TOTAL"),IF(AND([9]PDI_ID__GRUPO_C_C_E!$CB56&lt;&gt;"",[9]PDI_ID__GRUPO_C_C_E!$CB56&lt;&gt;0),[9]PDI_ID__GRUPO_C_C_E!$CB56,""),IF($A58="TOTAL",SUM(INDIRECT("AV4:AV"&amp;ROW()-1)),""))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IF(AND($A58&lt;&gt;"",$A58&lt;&gt;"TOTAL"),IF(AND([9]PDI_ID__GRUPO_C_C_E!$CE56&lt;&gt;"",[9]PDI_ID__GRUPO_C_C_E!$CE56&lt;&gt;0),[9]PDI_ID__GRUPO_C_C_E!$CE56,""),IF($A58="TOTAL",SUM(INDIRECT("AX4:AX"&amp;ROW()-1)),""))</f>
        <v/>
      </c>
      <c r="AY58" s="6" t="str">
        <f ca="1">IF(AND($A58&lt;&gt;"",$A58&lt;&gt;"TOTAL"),IF(AND([9]PDI_ID__GRUPO_C_C_E!$CG56&lt;&gt;"",[9]PDI_ID__GRUPO_C_C_E!$CG56&lt;&gt;0),[9]PDI_ID__GRUPO_C_C_E!$CG56,""),IF($A58="TOTAL",SUM(INDIRECT("AY4:AY"&amp;ROW()-1)),""))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IF(AND($A58&lt;&gt;"",$A58&lt;&gt;"TOTAL"),IF(AND([9]PDI_ID__GRUPO_C_C_E!$CJ56&lt;&gt;"",[9]PDI_ID__GRUPO_C_C_E!$CJ56&lt;&gt;0),[9]PDI_ID__GRUPO_C_C_E!$CJ56,""),IF($A58="TOTAL",SUM(INDIRECT("BA4:BA"&amp;ROW()-1)),""))</f>
        <v/>
      </c>
      <c r="BB58" s="6" t="str">
        <f ca="1">IF(AND($A58&lt;&gt;"",$A58&lt;&gt;"TOTAL"),IF(AND([9]PDI_ID__GRUPO_C_C_E!$CL56&lt;&gt;"",[9]PDI_ID__GRUPO_C_C_E!$CL56&lt;&gt;0),[9]PDI_ID__GRUPO_C_C_E!$CL56,""),IF($A58="TOTAL",SUM(INDIRECT("BB4:BB"&amp;ROW()-1)),""))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IF(AND($A58&lt;&gt;"",$A58&lt;&gt;"TOTAL"),IF(AND([9]PDI_ID__GRUPO_C_C_E!$CO56&lt;&gt;"",[9]PDI_ID__GRUPO_C_C_E!$CO56&lt;&gt;0),[9]PDI_ID__GRUPO_C_C_E!$CO56,""),IF($A58="TOTAL",SUM(INDIRECT("BD4:BD"&amp;ROW()-1)),""))</f>
        <v/>
      </c>
      <c r="BE58" s="6" t="str">
        <f ca="1">IF(AND($A58&lt;&gt;"",$A58&lt;&gt;"TOTAL"),IF(AND([9]PDI_ID__GRUPO_C_C_E!$CQ56&lt;&gt;"",[9]PDI_ID__GRUPO_C_C_E!$CQ56&lt;&gt;0),[9]PDI_ID__GRUPO_C_C_E!$CQ56,""),IF($A58="TOTAL",SUM(INDIRECT("BE4:BE"&amp;ROW()-1)),""))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IF([9]PDI_ID__GRUPO_C_C_E!$B57&lt;&gt;"",[9]PDI_ID__GRUPO_C_C_E!$B57,IF(AND([9]PDI_ID__GRUPO_C_C_E!$B57="",[9]PDI_ID__GRUPO_C_C_E!$B58="",[9]PDI_ID__GRUPO_C_C_E!$B56=""),"","TOTAL"))</f>
        <v/>
      </c>
      <c r="B59" s="6" t="str">
        <f ca="1">IF(AND($A59&lt;&gt;"",$A59&lt;&gt;"TOTAL"),IF(AND([9]PDI_ID__GRUPO_C_C_E!$C57&lt;&gt;"",[9]PDI_ID__GRUPO_C_C_E!$C57&lt;&gt;0),[9]PDI_ID__GRUPO_C_C_E!$C57,""),IF($A59="TOTAL",SUM(INDIRECT("B4:B"&amp;ROW()-1)),""))</f>
        <v/>
      </c>
      <c r="C59" s="6" t="str">
        <f ca="1">IF(AND($A59&lt;&gt;"",$A59&lt;&gt;"TOTAL"),IF(AND([9]PDI_ID__GRUPO_C_C_E!$E57&lt;&gt;"",[9]PDI_ID__GRUPO_C_C_E!$E57&lt;&gt;0),[9]PDI_ID__GRUPO_C_C_E!$E57,""),IF($A59="TOTAL",SUM(INDIRECT("C4:C"&amp;ROW()-1)),""))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IF(AND($A59&lt;&gt;"",$A59&lt;&gt;"TOTAL"),IF(AND([9]PDI_ID__GRUPO_C_C_E!$H57&lt;&gt;"",[9]PDI_ID__GRUPO_C_C_E!$H57&lt;&gt;0),[9]PDI_ID__GRUPO_C_C_E!$H57,""),IF($A59="TOTAL",SUM(INDIRECT("E4:E"&amp;ROW()-1)),""))</f>
        <v/>
      </c>
      <c r="F59" s="6" t="str">
        <f ca="1">IF(AND($A59&lt;&gt;"",$A59&lt;&gt;"TOTAL"),IF(AND([9]PDI_ID__GRUPO_C_C_E!$J57&lt;&gt;"",[9]PDI_ID__GRUPO_C_C_E!$J57&lt;&gt;0),[9]PDI_ID__GRUPO_C_C_E!$J57,""),IF($A59="TOTAL",SUM(INDIRECT("F4:F"&amp;ROW()-1)),""))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IF(AND($A59&lt;&gt;"",$A59&lt;&gt;"TOTAL"),IF(AND([9]PDI_ID__GRUPO_C_C_E!$M57&lt;&gt;"",[9]PDI_ID__GRUPO_C_C_E!$M57&lt;&gt;0),[9]PDI_ID__GRUPO_C_C_E!$M57,""),IF($A59="TOTAL",SUM(INDIRECT("H4:H"&amp;ROW()-1)),""))</f>
        <v/>
      </c>
      <c r="I59" s="6" t="str">
        <f ca="1">IF(AND($A59&lt;&gt;"",$A59&lt;&gt;"TOTAL"),IF(AND([9]PDI_ID__GRUPO_C_C_E!$O57&lt;&gt;"",[9]PDI_ID__GRUPO_C_C_E!$O57&lt;&gt;0),[9]PDI_ID__GRUPO_C_C_E!$O57,""),IF($A59="TOTAL",SUM(INDIRECT("I4:I"&amp;ROW()-1)),""))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IF(AND($A59&lt;&gt;"",$A59&lt;&gt;"TOTAL"),IF(AND([9]PDI_ID__GRUPO_C_C_E!$R57&lt;&gt;"",[9]PDI_ID__GRUPO_C_C_E!$R57&lt;&gt;0),[9]PDI_ID__GRUPO_C_C_E!$R57,""),IF($A59="TOTAL",SUM(INDIRECT("K4:K"&amp;ROW()-1)),""))</f>
        <v/>
      </c>
      <c r="L59" s="6" t="str">
        <f ca="1">IF(AND($A59&lt;&gt;"",$A59&lt;&gt;"TOTAL"),IF(AND([9]PDI_ID__GRUPO_C_C_E!$T57&lt;&gt;"",[9]PDI_ID__GRUPO_C_C_E!$T57&lt;&gt;0),[9]PDI_ID__GRUPO_C_C_E!$T57,""),IF($A59="TOTAL",SUM(INDIRECT("L4:L"&amp;ROW()-1)),""))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IF(AND($A59&lt;&gt;"",$A59&lt;&gt;"TOTAL"),IF(AND([9]PDI_ID__GRUPO_C_C_E!$W57&lt;&gt;"",[9]PDI_ID__GRUPO_C_C_E!$W57&lt;&gt;0),[9]PDI_ID__GRUPO_C_C_E!$W57,""),IF($A59="TOTAL",SUM(INDIRECT("N4:N"&amp;ROW()-1)),""))</f>
        <v/>
      </c>
      <c r="O59" s="6" t="str">
        <f ca="1">IF(AND($A59&lt;&gt;"",$A59&lt;&gt;"TOTAL"),IF(AND([9]PDI_ID__GRUPO_C_C_E!$Y57&lt;&gt;"",[9]PDI_ID__GRUPO_C_C_E!$Y57&lt;&gt;0),[9]PDI_ID__GRUPO_C_C_E!$Y57,""),IF($A59="TOTAL",SUM(INDIRECT("O4:O"&amp;ROW()-1)),""))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IF(AND($A59&lt;&gt;"",$A59&lt;&gt;"TOTAL"),IF(AND([9]PDI_ID__GRUPO_C_C_E!$AB57&lt;&gt;"",[9]PDI_ID__GRUPO_C_C_E!$AB57&lt;&gt;0),[9]PDI_ID__GRUPO_C_C_E!$AB57,""),IF($A59="TOTAL",SUM(INDIRECT("Q4:Q"&amp;ROW()-1)),""))</f>
        <v/>
      </c>
      <c r="R59" s="6" t="str">
        <f ca="1">IF(AND($A59&lt;&gt;"",$A59&lt;&gt;"TOTAL"),IF(AND([9]PDI_ID__GRUPO_C_C_E!$AD57&lt;&gt;"",[9]PDI_ID__GRUPO_C_C_E!$AD57&lt;&gt;0),[9]PDI_ID__GRUPO_C_C_E!$AD57,""),IF($A59="TOTAL",SUM(INDIRECT("R4:R"&amp;ROW()-1)),""))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IF(AND($A59&lt;&gt;"",$A59&lt;&gt;"TOTAL"),IF(AND([9]PDI_ID__GRUPO_C_C_E!$AG57&lt;&gt;"",[9]PDI_ID__GRUPO_C_C_E!$AG57&lt;&gt;0),[9]PDI_ID__GRUPO_C_C_E!$AG57,""),IF($A59="TOTAL",SUM(INDIRECT("T4:T"&amp;ROW()-1)),""))</f>
        <v/>
      </c>
      <c r="U59" s="6" t="str">
        <f ca="1">IF(AND($A59&lt;&gt;"",$A59&lt;&gt;"TOTAL"),IF(AND([9]PDI_ID__GRUPO_C_C_E!$AI57&lt;&gt;"",[9]PDI_ID__GRUPO_C_C_E!$AI57&lt;&gt;0),[9]PDI_ID__GRUPO_C_C_E!$AI57,""),IF($A59="TOTAL",SUM(INDIRECT("U4:U"&amp;ROW()-1)),""))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IF(AND($A59&lt;&gt;"",$A59&lt;&gt;"TOTAL"),IF(AND([9]PDI_ID__GRUPO_C_C_E!$AL57&lt;&gt;"",[9]PDI_ID__GRUPO_C_C_E!$AL57&lt;&gt;0),[9]PDI_ID__GRUPO_C_C_E!$AL57,""),IF($A59="TOTAL",SUM(INDIRECT("W4:W"&amp;ROW()-1)),""))</f>
        <v/>
      </c>
      <c r="X59" s="6" t="str">
        <f ca="1">IF(AND($A59&lt;&gt;"",$A59&lt;&gt;"TOTAL"),IF(AND([9]PDI_ID__GRUPO_C_C_E!$AN57&lt;&gt;"",[9]PDI_ID__GRUPO_C_C_E!$AN57&lt;&gt;0),[9]PDI_ID__GRUPO_C_C_E!$AN57,""),IF($A59="TOTAL",SUM(INDIRECT("X4:X"&amp;ROW()-1)),""))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IF(AND($A59&lt;&gt;"",$A59&lt;&gt;"TOTAL"),IF(AND([9]PDI_ID__GRUPO_C_C_E!$AQ57&lt;&gt;"",[9]PDI_ID__GRUPO_C_C_E!$AQ57&lt;&gt;0),[9]PDI_ID__GRUPO_C_C_E!$AQ57,""),IF($A59="TOTAL",SUM(INDIRECT("Z4:Z"&amp;ROW()-1)),""))</f>
        <v/>
      </c>
      <c r="AA59" s="6" t="str">
        <f ca="1">IF(AND($A59&lt;&gt;"",$A59&lt;&gt;"TOTAL"),IF(AND([9]PDI_ID__GRUPO_C_C_E!$AS57&lt;&gt;"",[9]PDI_ID__GRUPO_C_C_E!$AS57&lt;&gt;0),[9]PDI_ID__GRUPO_C_C_E!$AS57,""),IF($A59="TOTAL",SUM(INDIRECT("AA4:AA"&amp;ROW()-1)),""))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IF(AND($A59&lt;&gt;"",$A59&lt;&gt;"TOTAL"),IF(AND([9]PDI_ID__GRUPO_C_C_E!$AV57&lt;&gt;"",[9]PDI_ID__GRUPO_C_C_E!$AV57&lt;&gt;0),[9]PDI_ID__GRUPO_C_C_E!$AV57,""),IF($A59="TOTAL",SUM(INDIRECT("AC4:AC"&amp;ROW()-1)),""))</f>
        <v/>
      </c>
      <c r="AD59" s="6" t="str">
        <f ca="1">IF(AND($A59&lt;&gt;"",$A59&lt;&gt;"TOTAL"),IF(AND([9]PDI_ID__GRUPO_C_C_E!$AX57&lt;&gt;"",[9]PDI_ID__GRUPO_C_C_E!$AX57&lt;&gt;0),[9]PDI_ID__GRUPO_C_C_E!$AX57,""),IF($A59="TOTAL",SUM(INDIRECT("AD4:AD"&amp;ROW()-1)),""))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IF(AND($A59&lt;&gt;"",$A59&lt;&gt;"TOTAL"),IF(AND([9]PDI_ID__GRUPO_C_C_E!$BA57&lt;&gt;"",[9]PDI_ID__GRUPO_C_C_E!$BA57&lt;&gt;0),[9]PDI_ID__GRUPO_C_C_E!$BA57,""),IF($A59="TOTAL",SUM(INDIRECT("AF4:AF"&amp;ROW()-1)),""))</f>
        <v/>
      </c>
      <c r="AG59" s="6" t="str">
        <f ca="1">IF(AND($A59&lt;&gt;"",$A59&lt;&gt;"TOTAL"),IF(AND([9]PDI_ID__GRUPO_C_C_E!$BC57&lt;&gt;"",[9]PDI_ID__GRUPO_C_C_E!$BC57&lt;&gt;0),[9]PDI_ID__GRUPO_C_C_E!$BC57,""),IF($A59="TOTAL",SUM(INDIRECT("AG4:AG"&amp;ROW()-1)),""))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IF(AND($A59&lt;&gt;"",$A59&lt;&gt;"TOTAL"),IF(AND([9]PDI_ID__GRUPO_C_C_E!$BF57&lt;&gt;"",[9]PDI_ID__GRUPO_C_C_E!$BF57&lt;&gt;0),[9]PDI_ID__GRUPO_C_C_E!$BF57,""),IF($A59="TOTAL",SUM(INDIRECT("AI4:AI"&amp;ROW()-1)),""))</f>
        <v/>
      </c>
      <c r="AJ59" s="6" t="str">
        <f ca="1">IF(AND($A59&lt;&gt;"",$A59&lt;&gt;"TOTAL"),IF(AND([9]PDI_ID__GRUPO_C_C_E!$BH57&lt;&gt;"",[9]PDI_ID__GRUPO_C_C_E!$BH57&lt;&gt;0),[9]PDI_ID__GRUPO_C_C_E!$BH57,""),IF($A59="TOTAL",SUM(INDIRECT("AJ4:AJ"&amp;ROW()-1)),""))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IF(AND($A59&lt;&gt;"",$A59&lt;&gt;"TOTAL"),IF(AND([9]PDI_ID__GRUPO_C_C_E!$BK57&lt;&gt;"",[9]PDI_ID__GRUPO_C_C_E!$BK57&lt;&gt;0),[9]PDI_ID__GRUPO_C_C_E!$BK57,""),IF($A59="TOTAL",SUM(INDIRECT("AL4:AL"&amp;ROW()-1)),""))</f>
        <v/>
      </c>
      <c r="AM59" s="6" t="str">
        <f ca="1">IF(AND($A59&lt;&gt;"",$A59&lt;&gt;"TOTAL"),IF(AND([9]PDI_ID__GRUPO_C_C_E!$BM57&lt;&gt;"",[9]PDI_ID__GRUPO_C_C_E!$BM57&lt;&gt;0),[9]PDI_ID__GRUPO_C_C_E!$BM57,""),IF($A59="TOTAL",SUM(INDIRECT("AM4:AM"&amp;ROW()-1)),""))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IF(AND($A59&lt;&gt;"",$A59&lt;&gt;"TOTAL"),IF(AND([9]PDI_ID__GRUPO_C_C_E!$BP57&lt;&gt;"",[9]PDI_ID__GRUPO_C_C_E!$BP57&lt;&gt;0),[9]PDI_ID__GRUPO_C_C_E!$BP57,""),IF($A59="TOTAL",SUM(INDIRECT("AO4:AO"&amp;ROW()-1)),""))</f>
        <v/>
      </c>
      <c r="AP59" s="6" t="str">
        <f ca="1">IF(AND($A59&lt;&gt;"",$A59&lt;&gt;"TOTAL"),IF(AND([9]PDI_ID__GRUPO_C_C_E!$BR57&lt;&gt;"",[9]PDI_ID__GRUPO_C_C_E!$BR57&lt;&gt;0),[9]PDI_ID__GRUPO_C_C_E!$BR57,""),IF($A59="TOTAL",SUM(INDIRECT("AP4:AP"&amp;ROW()-1)),""))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IF(AND($A59&lt;&gt;"",$A59&lt;&gt;"TOTAL"),IF(AND([9]PDI_ID__GRUPO_C_C_E!$BU57&lt;&gt;"",[9]PDI_ID__GRUPO_C_C_E!$BU57&lt;&gt;0),[9]PDI_ID__GRUPO_C_C_E!$BU57,""),IF($A59="TOTAL",SUM(INDIRECT("AR4:AR"&amp;ROW()-1)),""))</f>
        <v/>
      </c>
      <c r="AS59" s="6" t="str">
        <f ca="1">IF(AND($A59&lt;&gt;"",$A59&lt;&gt;"TOTAL"),IF(AND([9]PDI_ID__GRUPO_C_C_E!$BW57&lt;&gt;"",[9]PDI_ID__GRUPO_C_C_E!$BW57&lt;&gt;0),[9]PDI_ID__GRUPO_C_C_E!$BW57,""),IF($A59="TOTAL",SUM(INDIRECT("AS4:AS"&amp;ROW()-1)),""))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IF(AND($A59&lt;&gt;"",$A59&lt;&gt;"TOTAL"),IF(AND([9]PDI_ID__GRUPO_C_C_E!$BZ57&lt;&gt;"",[9]PDI_ID__GRUPO_C_C_E!$BZ57&lt;&gt;0),[9]PDI_ID__GRUPO_C_C_E!$BZ57,""),IF($A59="TOTAL",SUM(INDIRECT("AU4:AU"&amp;ROW()-1)),""))</f>
        <v/>
      </c>
      <c r="AV59" s="6" t="str">
        <f ca="1">IF(AND($A59&lt;&gt;"",$A59&lt;&gt;"TOTAL"),IF(AND([9]PDI_ID__GRUPO_C_C_E!$CB57&lt;&gt;"",[9]PDI_ID__GRUPO_C_C_E!$CB57&lt;&gt;0),[9]PDI_ID__GRUPO_C_C_E!$CB57,""),IF($A59="TOTAL",SUM(INDIRECT("AV4:AV"&amp;ROW()-1)),""))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IF(AND($A59&lt;&gt;"",$A59&lt;&gt;"TOTAL"),IF(AND([9]PDI_ID__GRUPO_C_C_E!$CE57&lt;&gt;"",[9]PDI_ID__GRUPO_C_C_E!$CE57&lt;&gt;0),[9]PDI_ID__GRUPO_C_C_E!$CE57,""),IF($A59="TOTAL",SUM(INDIRECT("AX4:AX"&amp;ROW()-1)),""))</f>
        <v/>
      </c>
      <c r="AY59" s="6" t="str">
        <f ca="1">IF(AND($A59&lt;&gt;"",$A59&lt;&gt;"TOTAL"),IF(AND([9]PDI_ID__GRUPO_C_C_E!$CG57&lt;&gt;"",[9]PDI_ID__GRUPO_C_C_E!$CG57&lt;&gt;0),[9]PDI_ID__GRUPO_C_C_E!$CG57,""),IF($A59="TOTAL",SUM(INDIRECT("AY4:AY"&amp;ROW()-1)),""))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IF(AND($A59&lt;&gt;"",$A59&lt;&gt;"TOTAL"),IF(AND([9]PDI_ID__GRUPO_C_C_E!$CJ57&lt;&gt;"",[9]PDI_ID__GRUPO_C_C_E!$CJ57&lt;&gt;0),[9]PDI_ID__GRUPO_C_C_E!$CJ57,""),IF($A59="TOTAL",SUM(INDIRECT("BA4:BA"&amp;ROW()-1)),""))</f>
        <v/>
      </c>
      <c r="BB59" s="6" t="str">
        <f ca="1">IF(AND($A59&lt;&gt;"",$A59&lt;&gt;"TOTAL"),IF(AND([9]PDI_ID__GRUPO_C_C_E!$CL57&lt;&gt;"",[9]PDI_ID__GRUPO_C_C_E!$CL57&lt;&gt;0),[9]PDI_ID__GRUPO_C_C_E!$CL57,""),IF($A59="TOTAL",SUM(INDIRECT("BB4:BB"&amp;ROW()-1)),""))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IF(AND($A59&lt;&gt;"",$A59&lt;&gt;"TOTAL"),IF(AND([9]PDI_ID__GRUPO_C_C_E!$CO57&lt;&gt;"",[9]PDI_ID__GRUPO_C_C_E!$CO57&lt;&gt;0),[9]PDI_ID__GRUPO_C_C_E!$CO57,""),IF($A59="TOTAL",SUM(INDIRECT("BD4:BD"&amp;ROW()-1)),""))</f>
        <v/>
      </c>
      <c r="BE59" s="6" t="str">
        <f ca="1">IF(AND($A59&lt;&gt;"",$A59&lt;&gt;"TOTAL"),IF(AND([9]PDI_ID__GRUPO_C_C_E!$CQ57&lt;&gt;"",[9]PDI_ID__GRUPO_C_C_E!$CQ57&lt;&gt;0),[9]PDI_ID__GRUPO_C_C_E!$CQ57,""),IF($A59="TOTAL",SUM(INDIRECT("BE4:BE"&amp;ROW()-1)),""))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IF([9]PDI_ID__GRUPO_C_C_E!$B58&lt;&gt;"",[9]PDI_ID__GRUPO_C_C_E!$B58,IF(AND([9]PDI_ID__GRUPO_C_C_E!$B58="",[9]PDI_ID__GRUPO_C_C_E!$B59="",[9]PDI_ID__GRUPO_C_C_E!$B57=""),"","TOTAL"))</f>
        <v/>
      </c>
      <c r="B60" s="6" t="str">
        <f ca="1">IF(AND($A60&lt;&gt;"",$A60&lt;&gt;"TOTAL"),IF(AND([9]PDI_ID__GRUPO_C_C_E!$C58&lt;&gt;"",[9]PDI_ID__GRUPO_C_C_E!$C58&lt;&gt;0),[9]PDI_ID__GRUPO_C_C_E!$C58,""),IF($A60="TOTAL",SUM(INDIRECT("B4:B"&amp;ROW()-1)),""))</f>
        <v/>
      </c>
      <c r="C60" s="6" t="str">
        <f ca="1">IF(AND($A60&lt;&gt;"",$A60&lt;&gt;"TOTAL"),IF(AND([9]PDI_ID__GRUPO_C_C_E!$E58&lt;&gt;"",[9]PDI_ID__GRUPO_C_C_E!$E58&lt;&gt;0),[9]PDI_ID__GRUPO_C_C_E!$E58,""),IF($A60="TOTAL",SUM(INDIRECT("C4:C"&amp;ROW()-1)),""))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IF(AND($A60&lt;&gt;"",$A60&lt;&gt;"TOTAL"),IF(AND([9]PDI_ID__GRUPO_C_C_E!$H58&lt;&gt;"",[9]PDI_ID__GRUPO_C_C_E!$H58&lt;&gt;0),[9]PDI_ID__GRUPO_C_C_E!$H58,""),IF($A60="TOTAL",SUM(INDIRECT("E4:E"&amp;ROW()-1)),""))</f>
        <v/>
      </c>
      <c r="F60" s="6" t="str">
        <f ca="1">IF(AND($A60&lt;&gt;"",$A60&lt;&gt;"TOTAL"),IF(AND([9]PDI_ID__GRUPO_C_C_E!$J58&lt;&gt;"",[9]PDI_ID__GRUPO_C_C_E!$J58&lt;&gt;0),[9]PDI_ID__GRUPO_C_C_E!$J58,""),IF($A60="TOTAL",SUM(INDIRECT("F4:F"&amp;ROW()-1)),""))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IF(AND($A60&lt;&gt;"",$A60&lt;&gt;"TOTAL"),IF(AND([9]PDI_ID__GRUPO_C_C_E!$M58&lt;&gt;"",[9]PDI_ID__GRUPO_C_C_E!$M58&lt;&gt;0),[9]PDI_ID__GRUPO_C_C_E!$M58,""),IF($A60="TOTAL",SUM(INDIRECT("H4:H"&amp;ROW()-1)),""))</f>
        <v/>
      </c>
      <c r="I60" s="6" t="str">
        <f ca="1">IF(AND($A60&lt;&gt;"",$A60&lt;&gt;"TOTAL"),IF(AND([9]PDI_ID__GRUPO_C_C_E!$O58&lt;&gt;"",[9]PDI_ID__GRUPO_C_C_E!$O58&lt;&gt;0),[9]PDI_ID__GRUPO_C_C_E!$O58,""),IF($A60="TOTAL",SUM(INDIRECT("I4:I"&amp;ROW()-1)),""))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IF(AND($A60&lt;&gt;"",$A60&lt;&gt;"TOTAL"),IF(AND([9]PDI_ID__GRUPO_C_C_E!$R58&lt;&gt;"",[9]PDI_ID__GRUPO_C_C_E!$R58&lt;&gt;0),[9]PDI_ID__GRUPO_C_C_E!$R58,""),IF($A60="TOTAL",SUM(INDIRECT("K4:K"&amp;ROW()-1)),""))</f>
        <v/>
      </c>
      <c r="L60" s="6" t="str">
        <f ca="1">IF(AND($A60&lt;&gt;"",$A60&lt;&gt;"TOTAL"),IF(AND([9]PDI_ID__GRUPO_C_C_E!$T58&lt;&gt;"",[9]PDI_ID__GRUPO_C_C_E!$T58&lt;&gt;0),[9]PDI_ID__GRUPO_C_C_E!$T58,""),IF($A60="TOTAL",SUM(INDIRECT("L4:L"&amp;ROW()-1)),""))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IF(AND($A60&lt;&gt;"",$A60&lt;&gt;"TOTAL"),IF(AND([9]PDI_ID__GRUPO_C_C_E!$W58&lt;&gt;"",[9]PDI_ID__GRUPO_C_C_E!$W58&lt;&gt;0),[9]PDI_ID__GRUPO_C_C_E!$W58,""),IF($A60="TOTAL",SUM(INDIRECT("N4:N"&amp;ROW()-1)),""))</f>
        <v/>
      </c>
      <c r="O60" s="6" t="str">
        <f ca="1">IF(AND($A60&lt;&gt;"",$A60&lt;&gt;"TOTAL"),IF(AND([9]PDI_ID__GRUPO_C_C_E!$Y58&lt;&gt;"",[9]PDI_ID__GRUPO_C_C_E!$Y58&lt;&gt;0),[9]PDI_ID__GRUPO_C_C_E!$Y58,""),IF($A60="TOTAL",SUM(INDIRECT("O4:O"&amp;ROW()-1)),""))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IF(AND($A60&lt;&gt;"",$A60&lt;&gt;"TOTAL"),IF(AND([9]PDI_ID__GRUPO_C_C_E!$AB58&lt;&gt;"",[9]PDI_ID__GRUPO_C_C_E!$AB58&lt;&gt;0),[9]PDI_ID__GRUPO_C_C_E!$AB58,""),IF($A60="TOTAL",SUM(INDIRECT("Q4:Q"&amp;ROW()-1)),""))</f>
        <v/>
      </c>
      <c r="R60" s="6" t="str">
        <f ca="1">IF(AND($A60&lt;&gt;"",$A60&lt;&gt;"TOTAL"),IF(AND([9]PDI_ID__GRUPO_C_C_E!$AD58&lt;&gt;"",[9]PDI_ID__GRUPO_C_C_E!$AD58&lt;&gt;0),[9]PDI_ID__GRUPO_C_C_E!$AD58,""),IF($A60="TOTAL",SUM(INDIRECT("R4:R"&amp;ROW()-1)),""))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IF(AND($A60&lt;&gt;"",$A60&lt;&gt;"TOTAL"),IF(AND([9]PDI_ID__GRUPO_C_C_E!$AG58&lt;&gt;"",[9]PDI_ID__GRUPO_C_C_E!$AG58&lt;&gt;0),[9]PDI_ID__GRUPO_C_C_E!$AG58,""),IF($A60="TOTAL",SUM(INDIRECT("T4:T"&amp;ROW()-1)),""))</f>
        <v/>
      </c>
      <c r="U60" s="6" t="str">
        <f ca="1">IF(AND($A60&lt;&gt;"",$A60&lt;&gt;"TOTAL"),IF(AND([9]PDI_ID__GRUPO_C_C_E!$AI58&lt;&gt;"",[9]PDI_ID__GRUPO_C_C_E!$AI58&lt;&gt;0),[9]PDI_ID__GRUPO_C_C_E!$AI58,""),IF($A60="TOTAL",SUM(INDIRECT("U4:U"&amp;ROW()-1)),""))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IF(AND($A60&lt;&gt;"",$A60&lt;&gt;"TOTAL"),IF(AND([9]PDI_ID__GRUPO_C_C_E!$AL58&lt;&gt;"",[9]PDI_ID__GRUPO_C_C_E!$AL58&lt;&gt;0),[9]PDI_ID__GRUPO_C_C_E!$AL58,""),IF($A60="TOTAL",SUM(INDIRECT("W4:W"&amp;ROW()-1)),""))</f>
        <v/>
      </c>
      <c r="X60" s="6" t="str">
        <f ca="1">IF(AND($A60&lt;&gt;"",$A60&lt;&gt;"TOTAL"),IF(AND([9]PDI_ID__GRUPO_C_C_E!$AN58&lt;&gt;"",[9]PDI_ID__GRUPO_C_C_E!$AN58&lt;&gt;0),[9]PDI_ID__GRUPO_C_C_E!$AN58,""),IF($A60="TOTAL",SUM(INDIRECT("X4:X"&amp;ROW()-1)),""))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IF(AND($A60&lt;&gt;"",$A60&lt;&gt;"TOTAL"),IF(AND([9]PDI_ID__GRUPO_C_C_E!$AQ58&lt;&gt;"",[9]PDI_ID__GRUPO_C_C_E!$AQ58&lt;&gt;0),[9]PDI_ID__GRUPO_C_C_E!$AQ58,""),IF($A60="TOTAL",SUM(INDIRECT("Z4:Z"&amp;ROW()-1)),""))</f>
        <v/>
      </c>
      <c r="AA60" s="6" t="str">
        <f ca="1">IF(AND($A60&lt;&gt;"",$A60&lt;&gt;"TOTAL"),IF(AND([9]PDI_ID__GRUPO_C_C_E!$AS58&lt;&gt;"",[9]PDI_ID__GRUPO_C_C_E!$AS58&lt;&gt;0),[9]PDI_ID__GRUPO_C_C_E!$AS58,""),IF($A60="TOTAL",SUM(INDIRECT("AA4:AA"&amp;ROW()-1)),""))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IF(AND($A60&lt;&gt;"",$A60&lt;&gt;"TOTAL"),IF(AND([9]PDI_ID__GRUPO_C_C_E!$AV58&lt;&gt;"",[9]PDI_ID__GRUPO_C_C_E!$AV58&lt;&gt;0),[9]PDI_ID__GRUPO_C_C_E!$AV58,""),IF($A60="TOTAL",SUM(INDIRECT("AC4:AC"&amp;ROW()-1)),""))</f>
        <v/>
      </c>
      <c r="AD60" s="6" t="str">
        <f ca="1">IF(AND($A60&lt;&gt;"",$A60&lt;&gt;"TOTAL"),IF(AND([9]PDI_ID__GRUPO_C_C_E!$AX58&lt;&gt;"",[9]PDI_ID__GRUPO_C_C_E!$AX58&lt;&gt;0),[9]PDI_ID__GRUPO_C_C_E!$AX58,""),IF($A60="TOTAL",SUM(INDIRECT("AD4:AD"&amp;ROW()-1)),""))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IF(AND($A60&lt;&gt;"",$A60&lt;&gt;"TOTAL"),IF(AND([9]PDI_ID__GRUPO_C_C_E!$BA58&lt;&gt;"",[9]PDI_ID__GRUPO_C_C_E!$BA58&lt;&gt;0),[9]PDI_ID__GRUPO_C_C_E!$BA58,""),IF($A60="TOTAL",SUM(INDIRECT("AF4:AF"&amp;ROW()-1)),""))</f>
        <v/>
      </c>
      <c r="AG60" s="6" t="str">
        <f ca="1">IF(AND($A60&lt;&gt;"",$A60&lt;&gt;"TOTAL"),IF(AND([9]PDI_ID__GRUPO_C_C_E!$BC58&lt;&gt;"",[9]PDI_ID__GRUPO_C_C_E!$BC58&lt;&gt;0),[9]PDI_ID__GRUPO_C_C_E!$BC58,""),IF($A60="TOTAL",SUM(INDIRECT("AG4:AG"&amp;ROW()-1)),""))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IF(AND($A60&lt;&gt;"",$A60&lt;&gt;"TOTAL"),IF(AND([9]PDI_ID__GRUPO_C_C_E!$BF58&lt;&gt;"",[9]PDI_ID__GRUPO_C_C_E!$BF58&lt;&gt;0),[9]PDI_ID__GRUPO_C_C_E!$BF58,""),IF($A60="TOTAL",SUM(INDIRECT("AI4:AI"&amp;ROW()-1)),""))</f>
        <v/>
      </c>
      <c r="AJ60" s="6" t="str">
        <f ca="1">IF(AND($A60&lt;&gt;"",$A60&lt;&gt;"TOTAL"),IF(AND([9]PDI_ID__GRUPO_C_C_E!$BH58&lt;&gt;"",[9]PDI_ID__GRUPO_C_C_E!$BH58&lt;&gt;0),[9]PDI_ID__GRUPO_C_C_E!$BH58,""),IF($A60="TOTAL",SUM(INDIRECT("AJ4:AJ"&amp;ROW()-1)),""))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IF(AND($A60&lt;&gt;"",$A60&lt;&gt;"TOTAL"),IF(AND([9]PDI_ID__GRUPO_C_C_E!$BK58&lt;&gt;"",[9]PDI_ID__GRUPO_C_C_E!$BK58&lt;&gt;0),[9]PDI_ID__GRUPO_C_C_E!$BK58,""),IF($A60="TOTAL",SUM(INDIRECT("AL4:AL"&amp;ROW()-1)),""))</f>
        <v/>
      </c>
      <c r="AM60" s="6" t="str">
        <f ca="1">IF(AND($A60&lt;&gt;"",$A60&lt;&gt;"TOTAL"),IF(AND([9]PDI_ID__GRUPO_C_C_E!$BM58&lt;&gt;"",[9]PDI_ID__GRUPO_C_C_E!$BM58&lt;&gt;0),[9]PDI_ID__GRUPO_C_C_E!$BM58,""),IF($A60="TOTAL",SUM(INDIRECT("AM4:AM"&amp;ROW()-1)),""))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IF(AND($A60&lt;&gt;"",$A60&lt;&gt;"TOTAL"),IF(AND([9]PDI_ID__GRUPO_C_C_E!$BP58&lt;&gt;"",[9]PDI_ID__GRUPO_C_C_E!$BP58&lt;&gt;0),[9]PDI_ID__GRUPO_C_C_E!$BP58,""),IF($A60="TOTAL",SUM(INDIRECT("AO4:AO"&amp;ROW()-1)),""))</f>
        <v/>
      </c>
      <c r="AP60" s="6" t="str">
        <f ca="1">IF(AND($A60&lt;&gt;"",$A60&lt;&gt;"TOTAL"),IF(AND([9]PDI_ID__GRUPO_C_C_E!$BR58&lt;&gt;"",[9]PDI_ID__GRUPO_C_C_E!$BR58&lt;&gt;0),[9]PDI_ID__GRUPO_C_C_E!$BR58,""),IF($A60="TOTAL",SUM(INDIRECT("AP4:AP"&amp;ROW()-1)),""))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IF(AND($A60&lt;&gt;"",$A60&lt;&gt;"TOTAL"),IF(AND([9]PDI_ID__GRUPO_C_C_E!$BU58&lt;&gt;"",[9]PDI_ID__GRUPO_C_C_E!$BU58&lt;&gt;0),[9]PDI_ID__GRUPO_C_C_E!$BU58,""),IF($A60="TOTAL",SUM(INDIRECT("AR4:AR"&amp;ROW()-1)),""))</f>
        <v/>
      </c>
      <c r="AS60" s="6" t="str">
        <f ca="1">IF(AND($A60&lt;&gt;"",$A60&lt;&gt;"TOTAL"),IF(AND([9]PDI_ID__GRUPO_C_C_E!$BW58&lt;&gt;"",[9]PDI_ID__GRUPO_C_C_E!$BW58&lt;&gt;0),[9]PDI_ID__GRUPO_C_C_E!$BW58,""),IF($A60="TOTAL",SUM(INDIRECT("AS4:AS"&amp;ROW()-1)),""))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IF(AND($A60&lt;&gt;"",$A60&lt;&gt;"TOTAL"),IF(AND([9]PDI_ID__GRUPO_C_C_E!$BZ58&lt;&gt;"",[9]PDI_ID__GRUPO_C_C_E!$BZ58&lt;&gt;0),[9]PDI_ID__GRUPO_C_C_E!$BZ58,""),IF($A60="TOTAL",SUM(INDIRECT("AU4:AU"&amp;ROW()-1)),""))</f>
        <v/>
      </c>
      <c r="AV60" s="6" t="str">
        <f ca="1">IF(AND($A60&lt;&gt;"",$A60&lt;&gt;"TOTAL"),IF(AND([9]PDI_ID__GRUPO_C_C_E!$CB58&lt;&gt;"",[9]PDI_ID__GRUPO_C_C_E!$CB58&lt;&gt;0),[9]PDI_ID__GRUPO_C_C_E!$CB58,""),IF($A60="TOTAL",SUM(INDIRECT("AV4:AV"&amp;ROW()-1)),""))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IF(AND($A60&lt;&gt;"",$A60&lt;&gt;"TOTAL"),IF(AND([9]PDI_ID__GRUPO_C_C_E!$CE58&lt;&gt;"",[9]PDI_ID__GRUPO_C_C_E!$CE58&lt;&gt;0),[9]PDI_ID__GRUPO_C_C_E!$CE58,""),IF($A60="TOTAL",SUM(INDIRECT("AX4:AX"&amp;ROW()-1)),""))</f>
        <v/>
      </c>
      <c r="AY60" s="6" t="str">
        <f ca="1">IF(AND($A60&lt;&gt;"",$A60&lt;&gt;"TOTAL"),IF(AND([9]PDI_ID__GRUPO_C_C_E!$CG58&lt;&gt;"",[9]PDI_ID__GRUPO_C_C_E!$CG58&lt;&gt;0),[9]PDI_ID__GRUPO_C_C_E!$CG58,""),IF($A60="TOTAL",SUM(INDIRECT("AY4:AY"&amp;ROW()-1)),""))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IF(AND($A60&lt;&gt;"",$A60&lt;&gt;"TOTAL"),IF(AND([9]PDI_ID__GRUPO_C_C_E!$CJ58&lt;&gt;"",[9]PDI_ID__GRUPO_C_C_E!$CJ58&lt;&gt;0),[9]PDI_ID__GRUPO_C_C_E!$CJ58,""),IF($A60="TOTAL",SUM(INDIRECT("BA4:BA"&amp;ROW()-1)),""))</f>
        <v/>
      </c>
      <c r="BB60" s="6" t="str">
        <f ca="1">IF(AND($A60&lt;&gt;"",$A60&lt;&gt;"TOTAL"),IF(AND([9]PDI_ID__GRUPO_C_C_E!$CL58&lt;&gt;"",[9]PDI_ID__GRUPO_C_C_E!$CL58&lt;&gt;0),[9]PDI_ID__GRUPO_C_C_E!$CL58,""),IF($A60="TOTAL",SUM(INDIRECT("BB4:BB"&amp;ROW()-1)),""))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IF(AND($A60&lt;&gt;"",$A60&lt;&gt;"TOTAL"),IF(AND([9]PDI_ID__GRUPO_C_C_E!$CO58&lt;&gt;"",[9]PDI_ID__GRUPO_C_C_E!$CO58&lt;&gt;0),[9]PDI_ID__GRUPO_C_C_E!$CO58,""),IF($A60="TOTAL",SUM(INDIRECT("BD4:BD"&amp;ROW()-1)),""))</f>
        <v/>
      </c>
      <c r="BE60" s="6" t="str">
        <f ca="1">IF(AND($A60&lt;&gt;"",$A60&lt;&gt;"TOTAL"),IF(AND([9]PDI_ID__GRUPO_C_C_E!$CQ58&lt;&gt;"",[9]PDI_ID__GRUPO_C_C_E!$CQ58&lt;&gt;0),[9]PDI_ID__GRUPO_C_C_E!$CQ58,""),IF($A60="TOTAL",SUM(INDIRECT("BE4:BE"&amp;ROW()-1)),""))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IF([9]PDI_ID__GRUPO_C_C_E!$B59&lt;&gt;"",[9]PDI_ID__GRUPO_C_C_E!$B59,IF(AND([9]PDI_ID__GRUPO_C_C_E!$B59="",[9]PDI_ID__GRUPO_C_C_E!$B60="",[9]PDI_ID__GRUPO_C_C_E!$B58=""),"","TOTAL"))</f>
        <v/>
      </c>
      <c r="B61" s="6" t="str">
        <f ca="1">IF(AND($A61&lt;&gt;"",$A61&lt;&gt;"TOTAL"),IF(AND([9]PDI_ID__GRUPO_C_C_E!$C59&lt;&gt;"",[9]PDI_ID__GRUPO_C_C_E!$C59&lt;&gt;0),[9]PDI_ID__GRUPO_C_C_E!$C59,""),IF($A61="TOTAL",SUM(INDIRECT("B4:B"&amp;ROW()-1)),""))</f>
        <v/>
      </c>
      <c r="C61" s="6" t="str">
        <f ca="1">IF(AND($A61&lt;&gt;"",$A61&lt;&gt;"TOTAL"),IF(AND([9]PDI_ID__GRUPO_C_C_E!$E59&lt;&gt;"",[9]PDI_ID__GRUPO_C_C_E!$E59&lt;&gt;0),[9]PDI_ID__GRUPO_C_C_E!$E59,""),IF($A61="TOTAL",SUM(INDIRECT("C4:C"&amp;ROW()-1)),""))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IF(AND($A61&lt;&gt;"",$A61&lt;&gt;"TOTAL"),IF(AND([9]PDI_ID__GRUPO_C_C_E!$H59&lt;&gt;"",[9]PDI_ID__GRUPO_C_C_E!$H59&lt;&gt;0),[9]PDI_ID__GRUPO_C_C_E!$H59,""),IF($A61="TOTAL",SUM(INDIRECT("E4:E"&amp;ROW()-1)),""))</f>
        <v/>
      </c>
      <c r="F61" s="6" t="str">
        <f ca="1">IF(AND($A61&lt;&gt;"",$A61&lt;&gt;"TOTAL"),IF(AND([9]PDI_ID__GRUPO_C_C_E!$J59&lt;&gt;"",[9]PDI_ID__GRUPO_C_C_E!$J59&lt;&gt;0),[9]PDI_ID__GRUPO_C_C_E!$J59,""),IF($A61="TOTAL",SUM(INDIRECT("F4:F"&amp;ROW()-1)),""))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IF(AND($A61&lt;&gt;"",$A61&lt;&gt;"TOTAL"),IF(AND([9]PDI_ID__GRUPO_C_C_E!$M59&lt;&gt;"",[9]PDI_ID__GRUPO_C_C_E!$M59&lt;&gt;0),[9]PDI_ID__GRUPO_C_C_E!$M59,""),IF($A61="TOTAL",SUM(INDIRECT("H4:H"&amp;ROW()-1)),""))</f>
        <v/>
      </c>
      <c r="I61" s="6" t="str">
        <f ca="1">IF(AND($A61&lt;&gt;"",$A61&lt;&gt;"TOTAL"),IF(AND([9]PDI_ID__GRUPO_C_C_E!$O59&lt;&gt;"",[9]PDI_ID__GRUPO_C_C_E!$O59&lt;&gt;0),[9]PDI_ID__GRUPO_C_C_E!$O59,""),IF($A61="TOTAL",SUM(INDIRECT("I4:I"&amp;ROW()-1)),""))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IF(AND($A61&lt;&gt;"",$A61&lt;&gt;"TOTAL"),IF(AND([9]PDI_ID__GRUPO_C_C_E!$R59&lt;&gt;"",[9]PDI_ID__GRUPO_C_C_E!$R59&lt;&gt;0),[9]PDI_ID__GRUPO_C_C_E!$R59,""),IF($A61="TOTAL",SUM(INDIRECT("K4:K"&amp;ROW()-1)),""))</f>
        <v/>
      </c>
      <c r="L61" s="6" t="str">
        <f ca="1">IF(AND($A61&lt;&gt;"",$A61&lt;&gt;"TOTAL"),IF(AND([9]PDI_ID__GRUPO_C_C_E!$T59&lt;&gt;"",[9]PDI_ID__GRUPO_C_C_E!$T59&lt;&gt;0),[9]PDI_ID__GRUPO_C_C_E!$T59,""),IF($A61="TOTAL",SUM(INDIRECT("L4:L"&amp;ROW()-1)),""))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IF(AND($A61&lt;&gt;"",$A61&lt;&gt;"TOTAL"),IF(AND([9]PDI_ID__GRUPO_C_C_E!$W59&lt;&gt;"",[9]PDI_ID__GRUPO_C_C_E!$W59&lt;&gt;0),[9]PDI_ID__GRUPO_C_C_E!$W59,""),IF($A61="TOTAL",SUM(INDIRECT("N4:N"&amp;ROW()-1)),""))</f>
        <v/>
      </c>
      <c r="O61" s="6" t="str">
        <f ca="1">IF(AND($A61&lt;&gt;"",$A61&lt;&gt;"TOTAL"),IF(AND([9]PDI_ID__GRUPO_C_C_E!$Y59&lt;&gt;"",[9]PDI_ID__GRUPO_C_C_E!$Y59&lt;&gt;0),[9]PDI_ID__GRUPO_C_C_E!$Y59,""),IF($A61="TOTAL",SUM(INDIRECT("O4:O"&amp;ROW()-1)),""))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IF(AND($A61&lt;&gt;"",$A61&lt;&gt;"TOTAL"),IF(AND([9]PDI_ID__GRUPO_C_C_E!$AB59&lt;&gt;"",[9]PDI_ID__GRUPO_C_C_E!$AB59&lt;&gt;0),[9]PDI_ID__GRUPO_C_C_E!$AB59,""),IF($A61="TOTAL",SUM(INDIRECT("Q4:Q"&amp;ROW()-1)),""))</f>
        <v/>
      </c>
      <c r="R61" s="6" t="str">
        <f ca="1">IF(AND($A61&lt;&gt;"",$A61&lt;&gt;"TOTAL"),IF(AND([9]PDI_ID__GRUPO_C_C_E!$AD59&lt;&gt;"",[9]PDI_ID__GRUPO_C_C_E!$AD59&lt;&gt;0),[9]PDI_ID__GRUPO_C_C_E!$AD59,""),IF($A61="TOTAL",SUM(INDIRECT("R4:R"&amp;ROW()-1)),""))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IF(AND($A61&lt;&gt;"",$A61&lt;&gt;"TOTAL"),IF(AND([9]PDI_ID__GRUPO_C_C_E!$AG59&lt;&gt;"",[9]PDI_ID__GRUPO_C_C_E!$AG59&lt;&gt;0),[9]PDI_ID__GRUPO_C_C_E!$AG59,""),IF($A61="TOTAL",SUM(INDIRECT("T4:T"&amp;ROW()-1)),""))</f>
        <v/>
      </c>
      <c r="U61" s="6" t="str">
        <f ca="1">IF(AND($A61&lt;&gt;"",$A61&lt;&gt;"TOTAL"),IF(AND([9]PDI_ID__GRUPO_C_C_E!$AI59&lt;&gt;"",[9]PDI_ID__GRUPO_C_C_E!$AI59&lt;&gt;0),[9]PDI_ID__GRUPO_C_C_E!$AI59,""),IF($A61="TOTAL",SUM(INDIRECT("U4:U"&amp;ROW()-1)),""))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IF(AND($A61&lt;&gt;"",$A61&lt;&gt;"TOTAL"),IF(AND([9]PDI_ID__GRUPO_C_C_E!$AL59&lt;&gt;"",[9]PDI_ID__GRUPO_C_C_E!$AL59&lt;&gt;0),[9]PDI_ID__GRUPO_C_C_E!$AL59,""),IF($A61="TOTAL",SUM(INDIRECT("W4:W"&amp;ROW()-1)),""))</f>
        <v/>
      </c>
      <c r="X61" s="6" t="str">
        <f ca="1">IF(AND($A61&lt;&gt;"",$A61&lt;&gt;"TOTAL"),IF(AND([9]PDI_ID__GRUPO_C_C_E!$AN59&lt;&gt;"",[9]PDI_ID__GRUPO_C_C_E!$AN59&lt;&gt;0),[9]PDI_ID__GRUPO_C_C_E!$AN59,""),IF($A61="TOTAL",SUM(INDIRECT("X4:X"&amp;ROW()-1)),""))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IF(AND($A61&lt;&gt;"",$A61&lt;&gt;"TOTAL"),IF(AND([9]PDI_ID__GRUPO_C_C_E!$AQ59&lt;&gt;"",[9]PDI_ID__GRUPO_C_C_E!$AQ59&lt;&gt;0),[9]PDI_ID__GRUPO_C_C_E!$AQ59,""),IF($A61="TOTAL",SUM(INDIRECT("Z4:Z"&amp;ROW()-1)),""))</f>
        <v/>
      </c>
      <c r="AA61" s="6" t="str">
        <f ca="1">IF(AND($A61&lt;&gt;"",$A61&lt;&gt;"TOTAL"),IF(AND([9]PDI_ID__GRUPO_C_C_E!$AS59&lt;&gt;"",[9]PDI_ID__GRUPO_C_C_E!$AS59&lt;&gt;0),[9]PDI_ID__GRUPO_C_C_E!$AS59,""),IF($A61="TOTAL",SUM(INDIRECT("AA4:AA"&amp;ROW()-1)),""))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IF(AND($A61&lt;&gt;"",$A61&lt;&gt;"TOTAL"),IF(AND([9]PDI_ID__GRUPO_C_C_E!$AV59&lt;&gt;"",[9]PDI_ID__GRUPO_C_C_E!$AV59&lt;&gt;0),[9]PDI_ID__GRUPO_C_C_E!$AV59,""),IF($A61="TOTAL",SUM(INDIRECT("AC4:AC"&amp;ROW()-1)),""))</f>
        <v/>
      </c>
      <c r="AD61" s="6" t="str">
        <f ca="1">IF(AND($A61&lt;&gt;"",$A61&lt;&gt;"TOTAL"),IF(AND([9]PDI_ID__GRUPO_C_C_E!$AX59&lt;&gt;"",[9]PDI_ID__GRUPO_C_C_E!$AX59&lt;&gt;0),[9]PDI_ID__GRUPO_C_C_E!$AX59,""),IF($A61="TOTAL",SUM(INDIRECT("AD4:AD"&amp;ROW()-1)),""))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IF(AND($A61&lt;&gt;"",$A61&lt;&gt;"TOTAL"),IF(AND([9]PDI_ID__GRUPO_C_C_E!$BA59&lt;&gt;"",[9]PDI_ID__GRUPO_C_C_E!$BA59&lt;&gt;0),[9]PDI_ID__GRUPO_C_C_E!$BA59,""),IF($A61="TOTAL",SUM(INDIRECT("AF4:AF"&amp;ROW()-1)),""))</f>
        <v/>
      </c>
      <c r="AG61" s="6" t="str">
        <f ca="1">IF(AND($A61&lt;&gt;"",$A61&lt;&gt;"TOTAL"),IF(AND([9]PDI_ID__GRUPO_C_C_E!$BC59&lt;&gt;"",[9]PDI_ID__GRUPO_C_C_E!$BC59&lt;&gt;0),[9]PDI_ID__GRUPO_C_C_E!$BC59,""),IF($A61="TOTAL",SUM(INDIRECT("AG4:AG"&amp;ROW()-1)),""))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IF(AND($A61&lt;&gt;"",$A61&lt;&gt;"TOTAL"),IF(AND([9]PDI_ID__GRUPO_C_C_E!$BF59&lt;&gt;"",[9]PDI_ID__GRUPO_C_C_E!$BF59&lt;&gt;0),[9]PDI_ID__GRUPO_C_C_E!$BF59,""),IF($A61="TOTAL",SUM(INDIRECT("AI4:AI"&amp;ROW()-1)),""))</f>
        <v/>
      </c>
      <c r="AJ61" s="6" t="str">
        <f ca="1">IF(AND($A61&lt;&gt;"",$A61&lt;&gt;"TOTAL"),IF(AND([9]PDI_ID__GRUPO_C_C_E!$BH59&lt;&gt;"",[9]PDI_ID__GRUPO_C_C_E!$BH59&lt;&gt;0),[9]PDI_ID__GRUPO_C_C_E!$BH59,""),IF($A61="TOTAL",SUM(INDIRECT("AJ4:AJ"&amp;ROW()-1)),""))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IF(AND($A61&lt;&gt;"",$A61&lt;&gt;"TOTAL"),IF(AND([9]PDI_ID__GRUPO_C_C_E!$BK59&lt;&gt;"",[9]PDI_ID__GRUPO_C_C_E!$BK59&lt;&gt;0),[9]PDI_ID__GRUPO_C_C_E!$BK59,""),IF($A61="TOTAL",SUM(INDIRECT("AL4:AL"&amp;ROW()-1)),""))</f>
        <v/>
      </c>
      <c r="AM61" s="6" t="str">
        <f ca="1">IF(AND($A61&lt;&gt;"",$A61&lt;&gt;"TOTAL"),IF(AND([9]PDI_ID__GRUPO_C_C_E!$BM59&lt;&gt;"",[9]PDI_ID__GRUPO_C_C_E!$BM59&lt;&gt;0),[9]PDI_ID__GRUPO_C_C_E!$BM59,""),IF($A61="TOTAL",SUM(INDIRECT("AM4:AM"&amp;ROW()-1)),""))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IF(AND($A61&lt;&gt;"",$A61&lt;&gt;"TOTAL"),IF(AND([9]PDI_ID__GRUPO_C_C_E!$BP59&lt;&gt;"",[9]PDI_ID__GRUPO_C_C_E!$BP59&lt;&gt;0),[9]PDI_ID__GRUPO_C_C_E!$BP59,""),IF($A61="TOTAL",SUM(INDIRECT("AO4:AO"&amp;ROW()-1)),""))</f>
        <v/>
      </c>
      <c r="AP61" s="6" t="str">
        <f ca="1">IF(AND($A61&lt;&gt;"",$A61&lt;&gt;"TOTAL"),IF(AND([9]PDI_ID__GRUPO_C_C_E!$BR59&lt;&gt;"",[9]PDI_ID__GRUPO_C_C_E!$BR59&lt;&gt;0),[9]PDI_ID__GRUPO_C_C_E!$BR59,""),IF($A61="TOTAL",SUM(INDIRECT("AP4:AP"&amp;ROW()-1)),""))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IF(AND($A61&lt;&gt;"",$A61&lt;&gt;"TOTAL"),IF(AND([9]PDI_ID__GRUPO_C_C_E!$BU59&lt;&gt;"",[9]PDI_ID__GRUPO_C_C_E!$BU59&lt;&gt;0),[9]PDI_ID__GRUPO_C_C_E!$BU59,""),IF($A61="TOTAL",SUM(INDIRECT("AR4:AR"&amp;ROW()-1)),""))</f>
        <v/>
      </c>
      <c r="AS61" s="6" t="str">
        <f ca="1">IF(AND($A61&lt;&gt;"",$A61&lt;&gt;"TOTAL"),IF(AND([9]PDI_ID__GRUPO_C_C_E!$BW59&lt;&gt;"",[9]PDI_ID__GRUPO_C_C_E!$BW59&lt;&gt;0),[9]PDI_ID__GRUPO_C_C_E!$BW59,""),IF($A61="TOTAL",SUM(INDIRECT("AS4:AS"&amp;ROW()-1)),""))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IF(AND($A61&lt;&gt;"",$A61&lt;&gt;"TOTAL"),IF(AND([9]PDI_ID__GRUPO_C_C_E!$BZ59&lt;&gt;"",[9]PDI_ID__GRUPO_C_C_E!$BZ59&lt;&gt;0),[9]PDI_ID__GRUPO_C_C_E!$BZ59,""),IF($A61="TOTAL",SUM(INDIRECT("AU4:AU"&amp;ROW()-1)),""))</f>
        <v/>
      </c>
      <c r="AV61" s="6" t="str">
        <f ca="1">IF(AND($A61&lt;&gt;"",$A61&lt;&gt;"TOTAL"),IF(AND([9]PDI_ID__GRUPO_C_C_E!$CB59&lt;&gt;"",[9]PDI_ID__GRUPO_C_C_E!$CB59&lt;&gt;0),[9]PDI_ID__GRUPO_C_C_E!$CB59,""),IF($A61="TOTAL",SUM(INDIRECT("AV4:AV"&amp;ROW()-1)),""))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IF(AND($A61&lt;&gt;"",$A61&lt;&gt;"TOTAL"),IF(AND([9]PDI_ID__GRUPO_C_C_E!$CE59&lt;&gt;"",[9]PDI_ID__GRUPO_C_C_E!$CE59&lt;&gt;0),[9]PDI_ID__GRUPO_C_C_E!$CE59,""),IF($A61="TOTAL",SUM(INDIRECT("AX4:AX"&amp;ROW()-1)),""))</f>
        <v/>
      </c>
      <c r="AY61" s="6" t="str">
        <f ca="1">IF(AND($A61&lt;&gt;"",$A61&lt;&gt;"TOTAL"),IF(AND([9]PDI_ID__GRUPO_C_C_E!$CG59&lt;&gt;"",[9]PDI_ID__GRUPO_C_C_E!$CG59&lt;&gt;0),[9]PDI_ID__GRUPO_C_C_E!$CG59,""),IF($A61="TOTAL",SUM(INDIRECT("AY4:AY"&amp;ROW()-1)),""))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IF(AND($A61&lt;&gt;"",$A61&lt;&gt;"TOTAL"),IF(AND([9]PDI_ID__GRUPO_C_C_E!$CJ59&lt;&gt;"",[9]PDI_ID__GRUPO_C_C_E!$CJ59&lt;&gt;0),[9]PDI_ID__GRUPO_C_C_E!$CJ59,""),IF($A61="TOTAL",SUM(INDIRECT("BA4:BA"&amp;ROW()-1)),""))</f>
        <v/>
      </c>
      <c r="BB61" s="6" t="str">
        <f ca="1">IF(AND($A61&lt;&gt;"",$A61&lt;&gt;"TOTAL"),IF(AND([9]PDI_ID__GRUPO_C_C_E!$CL59&lt;&gt;"",[9]PDI_ID__GRUPO_C_C_E!$CL59&lt;&gt;0),[9]PDI_ID__GRUPO_C_C_E!$CL59,""),IF($A61="TOTAL",SUM(INDIRECT("BB4:BB"&amp;ROW()-1)),""))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IF(AND($A61&lt;&gt;"",$A61&lt;&gt;"TOTAL"),IF(AND([9]PDI_ID__GRUPO_C_C_E!$CO59&lt;&gt;"",[9]PDI_ID__GRUPO_C_C_E!$CO59&lt;&gt;0),[9]PDI_ID__GRUPO_C_C_E!$CO59,""),IF($A61="TOTAL",SUM(INDIRECT("BD4:BD"&amp;ROW()-1)),""))</f>
        <v/>
      </c>
      <c r="BE61" s="6" t="str">
        <f ca="1">IF(AND($A61&lt;&gt;"",$A61&lt;&gt;"TOTAL"),IF(AND([9]PDI_ID__GRUPO_C_C_E!$CQ59&lt;&gt;"",[9]PDI_ID__GRUPO_C_C_E!$CQ59&lt;&gt;0),[9]PDI_ID__GRUPO_C_C_E!$CQ59,""),IF($A61="TOTAL",SUM(INDIRECT("BE4:BE"&amp;ROW()-1)),""))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IF([9]PDI_ID__GRUPO_C_C_E!$B60&lt;&gt;"",[9]PDI_ID__GRUPO_C_C_E!$B60,IF(AND([9]PDI_ID__GRUPO_C_C_E!$B60="",[9]PDI_ID__GRUPO_C_C_E!$B61="",[9]PDI_ID__GRUPO_C_C_E!$B59=""),"","TOTAL"))</f>
        <v/>
      </c>
      <c r="B62" s="6" t="str">
        <f ca="1">IF(AND($A62&lt;&gt;"",$A62&lt;&gt;"TOTAL"),IF(AND([9]PDI_ID__GRUPO_C_C_E!$C60&lt;&gt;"",[9]PDI_ID__GRUPO_C_C_E!$C60&lt;&gt;0),[9]PDI_ID__GRUPO_C_C_E!$C60,""),IF($A62="TOTAL",SUM(INDIRECT("B4:B"&amp;ROW()-1)),""))</f>
        <v/>
      </c>
      <c r="C62" s="6" t="str">
        <f ca="1">IF(AND($A62&lt;&gt;"",$A62&lt;&gt;"TOTAL"),IF(AND([9]PDI_ID__GRUPO_C_C_E!$E60&lt;&gt;"",[9]PDI_ID__GRUPO_C_C_E!$E60&lt;&gt;0),[9]PDI_ID__GRUPO_C_C_E!$E60,""),IF($A62="TOTAL",SUM(INDIRECT("C4:C"&amp;ROW()-1)),""))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IF(AND($A62&lt;&gt;"",$A62&lt;&gt;"TOTAL"),IF(AND([9]PDI_ID__GRUPO_C_C_E!$H60&lt;&gt;"",[9]PDI_ID__GRUPO_C_C_E!$H60&lt;&gt;0),[9]PDI_ID__GRUPO_C_C_E!$H60,""),IF($A62="TOTAL",SUM(INDIRECT("E4:E"&amp;ROW()-1)),""))</f>
        <v/>
      </c>
      <c r="F62" s="6" t="str">
        <f ca="1">IF(AND($A62&lt;&gt;"",$A62&lt;&gt;"TOTAL"),IF(AND([9]PDI_ID__GRUPO_C_C_E!$J60&lt;&gt;"",[9]PDI_ID__GRUPO_C_C_E!$J60&lt;&gt;0),[9]PDI_ID__GRUPO_C_C_E!$J60,""),IF($A62="TOTAL",SUM(INDIRECT("F4:F"&amp;ROW()-1)),""))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IF(AND($A62&lt;&gt;"",$A62&lt;&gt;"TOTAL"),IF(AND([9]PDI_ID__GRUPO_C_C_E!$M60&lt;&gt;"",[9]PDI_ID__GRUPO_C_C_E!$M60&lt;&gt;0),[9]PDI_ID__GRUPO_C_C_E!$M60,""),IF($A62="TOTAL",SUM(INDIRECT("H4:H"&amp;ROW()-1)),""))</f>
        <v/>
      </c>
      <c r="I62" s="6" t="str">
        <f ca="1">IF(AND($A62&lt;&gt;"",$A62&lt;&gt;"TOTAL"),IF(AND([9]PDI_ID__GRUPO_C_C_E!$O60&lt;&gt;"",[9]PDI_ID__GRUPO_C_C_E!$O60&lt;&gt;0),[9]PDI_ID__GRUPO_C_C_E!$O60,""),IF($A62="TOTAL",SUM(INDIRECT("I4:I"&amp;ROW()-1)),""))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IF(AND($A62&lt;&gt;"",$A62&lt;&gt;"TOTAL"),IF(AND([9]PDI_ID__GRUPO_C_C_E!$R60&lt;&gt;"",[9]PDI_ID__GRUPO_C_C_E!$R60&lt;&gt;0),[9]PDI_ID__GRUPO_C_C_E!$R60,""),IF($A62="TOTAL",SUM(INDIRECT("K4:K"&amp;ROW()-1)),""))</f>
        <v/>
      </c>
      <c r="L62" s="6" t="str">
        <f ca="1">IF(AND($A62&lt;&gt;"",$A62&lt;&gt;"TOTAL"),IF(AND([9]PDI_ID__GRUPO_C_C_E!$T60&lt;&gt;"",[9]PDI_ID__GRUPO_C_C_E!$T60&lt;&gt;0),[9]PDI_ID__GRUPO_C_C_E!$T60,""),IF($A62="TOTAL",SUM(INDIRECT("L4:L"&amp;ROW()-1)),""))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IF(AND($A62&lt;&gt;"",$A62&lt;&gt;"TOTAL"),IF(AND([9]PDI_ID__GRUPO_C_C_E!$W60&lt;&gt;"",[9]PDI_ID__GRUPO_C_C_E!$W60&lt;&gt;0),[9]PDI_ID__GRUPO_C_C_E!$W60,""),IF($A62="TOTAL",SUM(INDIRECT("N4:N"&amp;ROW()-1)),""))</f>
        <v/>
      </c>
      <c r="O62" s="6" t="str">
        <f ca="1">IF(AND($A62&lt;&gt;"",$A62&lt;&gt;"TOTAL"),IF(AND([9]PDI_ID__GRUPO_C_C_E!$Y60&lt;&gt;"",[9]PDI_ID__GRUPO_C_C_E!$Y60&lt;&gt;0),[9]PDI_ID__GRUPO_C_C_E!$Y60,""),IF($A62="TOTAL",SUM(INDIRECT("O4:O"&amp;ROW()-1)),""))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IF(AND($A62&lt;&gt;"",$A62&lt;&gt;"TOTAL"),IF(AND([9]PDI_ID__GRUPO_C_C_E!$AB60&lt;&gt;"",[9]PDI_ID__GRUPO_C_C_E!$AB60&lt;&gt;0),[9]PDI_ID__GRUPO_C_C_E!$AB60,""),IF($A62="TOTAL",SUM(INDIRECT("Q4:Q"&amp;ROW()-1)),""))</f>
        <v/>
      </c>
      <c r="R62" s="6" t="str">
        <f ca="1">IF(AND($A62&lt;&gt;"",$A62&lt;&gt;"TOTAL"),IF(AND([9]PDI_ID__GRUPO_C_C_E!$AD60&lt;&gt;"",[9]PDI_ID__GRUPO_C_C_E!$AD60&lt;&gt;0),[9]PDI_ID__GRUPO_C_C_E!$AD60,""),IF($A62="TOTAL",SUM(INDIRECT("R4:R"&amp;ROW()-1)),""))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IF(AND($A62&lt;&gt;"",$A62&lt;&gt;"TOTAL"),IF(AND([9]PDI_ID__GRUPO_C_C_E!$AG60&lt;&gt;"",[9]PDI_ID__GRUPO_C_C_E!$AG60&lt;&gt;0),[9]PDI_ID__GRUPO_C_C_E!$AG60,""),IF($A62="TOTAL",SUM(INDIRECT("T4:T"&amp;ROW()-1)),""))</f>
        <v/>
      </c>
      <c r="U62" s="6" t="str">
        <f ca="1">IF(AND($A62&lt;&gt;"",$A62&lt;&gt;"TOTAL"),IF(AND([9]PDI_ID__GRUPO_C_C_E!$AI60&lt;&gt;"",[9]PDI_ID__GRUPO_C_C_E!$AI60&lt;&gt;0),[9]PDI_ID__GRUPO_C_C_E!$AI60,""),IF($A62="TOTAL",SUM(INDIRECT("U4:U"&amp;ROW()-1)),""))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IF(AND($A62&lt;&gt;"",$A62&lt;&gt;"TOTAL"),IF(AND([9]PDI_ID__GRUPO_C_C_E!$AL60&lt;&gt;"",[9]PDI_ID__GRUPO_C_C_E!$AL60&lt;&gt;0),[9]PDI_ID__GRUPO_C_C_E!$AL60,""),IF($A62="TOTAL",SUM(INDIRECT("W4:W"&amp;ROW()-1)),""))</f>
        <v/>
      </c>
      <c r="X62" s="6" t="str">
        <f ca="1">IF(AND($A62&lt;&gt;"",$A62&lt;&gt;"TOTAL"),IF(AND([9]PDI_ID__GRUPO_C_C_E!$AN60&lt;&gt;"",[9]PDI_ID__GRUPO_C_C_E!$AN60&lt;&gt;0),[9]PDI_ID__GRUPO_C_C_E!$AN60,""),IF($A62="TOTAL",SUM(INDIRECT("X4:X"&amp;ROW()-1)),""))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IF(AND($A62&lt;&gt;"",$A62&lt;&gt;"TOTAL"),IF(AND([9]PDI_ID__GRUPO_C_C_E!$AQ60&lt;&gt;"",[9]PDI_ID__GRUPO_C_C_E!$AQ60&lt;&gt;0),[9]PDI_ID__GRUPO_C_C_E!$AQ60,""),IF($A62="TOTAL",SUM(INDIRECT("Z4:Z"&amp;ROW()-1)),""))</f>
        <v/>
      </c>
      <c r="AA62" s="6" t="str">
        <f ca="1">IF(AND($A62&lt;&gt;"",$A62&lt;&gt;"TOTAL"),IF(AND([9]PDI_ID__GRUPO_C_C_E!$AS60&lt;&gt;"",[9]PDI_ID__GRUPO_C_C_E!$AS60&lt;&gt;0),[9]PDI_ID__GRUPO_C_C_E!$AS60,""),IF($A62="TOTAL",SUM(INDIRECT("AA4:AA"&amp;ROW()-1)),""))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IF(AND($A62&lt;&gt;"",$A62&lt;&gt;"TOTAL"),IF(AND([9]PDI_ID__GRUPO_C_C_E!$AV60&lt;&gt;"",[9]PDI_ID__GRUPO_C_C_E!$AV60&lt;&gt;0),[9]PDI_ID__GRUPO_C_C_E!$AV60,""),IF($A62="TOTAL",SUM(INDIRECT("AC4:AC"&amp;ROW()-1)),""))</f>
        <v/>
      </c>
      <c r="AD62" s="6" t="str">
        <f ca="1">IF(AND($A62&lt;&gt;"",$A62&lt;&gt;"TOTAL"),IF(AND([9]PDI_ID__GRUPO_C_C_E!$AX60&lt;&gt;"",[9]PDI_ID__GRUPO_C_C_E!$AX60&lt;&gt;0),[9]PDI_ID__GRUPO_C_C_E!$AX60,""),IF($A62="TOTAL",SUM(INDIRECT("AD4:AD"&amp;ROW()-1)),""))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IF(AND($A62&lt;&gt;"",$A62&lt;&gt;"TOTAL"),IF(AND([9]PDI_ID__GRUPO_C_C_E!$BA60&lt;&gt;"",[9]PDI_ID__GRUPO_C_C_E!$BA60&lt;&gt;0),[9]PDI_ID__GRUPO_C_C_E!$BA60,""),IF($A62="TOTAL",SUM(INDIRECT("AF4:AF"&amp;ROW()-1)),""))</f>
        <v/>
      </c>
      <c r="AG62" s="6" t="str">
        <f ca="1">IF(AND($A62&lt;&gt;"",$A62&lt;&gt;"TOTAL"),IF(AND([9]PDI_ID__GRUPO_C_C_E!$BC60&lt;&gt;"",[9]PDI_ID__GRUPO_C_C_E!$BC60&lt;&gt;0),[9]PDI_ID__GRUPO_C_C_E!$BC60,""),IF($A62="TOTAL",SUM(INDIRECT("AG4:AG"&amp;ROW()-1)),""))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IF(AND($A62&lt;&gt;"",$A62&lt;&gt;"TOTAL"),IF(AND([9]PDI_ID__GRUPO_C_C_E!$BF60&lt;&gt;"",[9]PDI_ID__GRUPO_C_C_E!$BF60&lt;&gt;0),[9]PDI_ID__GRUPO_C_C_E!$BF60,""),IF($A62="TOTAL",SUM(INDIRECT("AI4:AI"&amp;ROW()-1)),""))</f>
        <v/>
      </c>
      <c r="AJ62" s="6" t="str">
        <f ca="1">IF(AND($A62&lt;&gt;"",$A62&lt;&gt;"TOTAL"),IF(AND([9]PDI_ID__GRUPO_C_C_E!$BH60&lt;&gt;"",[9]PDI_ID__GRUPO_C_C_E!$BH60&lt;&gt;0),[9]PDI_ID__GRUPO_C_C_E!$BH60,""),IF($A62="TOTAL",SUM(INDIRECT("AJ4:AJ"&amp;ROW()-1)),""))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IF(AND($A62&lt;&gt;"",$A62&lt;&gt;"TOTAL"),IF(AND([9]PDI_ID__GRUPO_C_C_E!$BK60&lt;&gt;"",[9]PDI_ID__GRUPO_C_C_E!$BK60&lt;&gt;0),[9]PDI_ID__GRUPO_C_C_E!$BK60,""),IF($A62="TOTAL",SUM(INDIRECT("AL4:AL"&amp;ROW()-1)),""))</f>
        <v/>
      </c>
      <c r="AM62" s="6" t="str">
        <f ca="1">IF(AND($A62&lt;&gt;"",$A62&lt;&gt;"TOTAL"),IF(AND([9]PDI_ID__GRUPO_C_C_E!$BM60&lt;&gt;"",[9]PDI_ID__GRUPO_C_C_E!$BM60&lt;&gt;0),[9]PDI_ID__GRUPO_C_C_E!$BM60,""),IF($A62="TOTAL",SUM(INDIRECT("AM4:AM"&amp;ROW()-1)),""))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IF(AND($A62&lt;&gt;"",$A62&lt;&gt;"TOTAL"),IF(AND([9]PDI_ID__GRUPO_C_C_E!$BP60&lt;&gt;"",[9]PDI_ID__GRUPO_C_C_E!$BP60&lt;&gt;0),[9]PDI_ID__GRUPO_C_C_E!$BP60,""),IF($A62="TOTAL",SUM(INDIRECT("AO4:AO"&amp;ROW()-1)),""))</f>
        <v/>
      </c>
      <c r="AP62" s="6" t="str">
        <f ca="1">IF(AND($A62&lt;&gt;"",$A62&lt;&gt;"TOTAL"),IF(AND([9]PDI_ID__GRUPO_C_C_E!$BR60&lt;&gt;"",[9]PDI_ID__GRUPO_C_C_E!$BR60&lt;&gt;0),[9]PDI_ID__GRUPO_C_C_E!$BR60,""),IF($A62="TOTAL",SUM(INDIRECT("AP4:AP"&amp;ROW()-1)),""))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IF(AND($A62&lt;&gt;"",$A62&lt;&gt;"TOTAL"),IF(AND([9]PDI_ID__GRUPO_C_C_E!$BU60&lt;&gt;"",[9]PDI_ID__GRUPO_C_C_E!$BU60&lt;&gt;0),[9]PDI_ID__GRUPO_C_C_E!$BU60,""),IF($A62="TOTAL",SUM(INDIRECT("AR4:AR"&amp;ROW()-1)),""))</f>
        <v/>
      </c>
      <c r="AS62" s="6" t="str">
        <f ca="1">IF(AND($A62&lt;&gt;"",$A62&lt;&gt;"TOTAL"),IF(AND([9]PDI_ID__GRUPO_C_C_E!$BW60&lt;&gt;"",[9]PDI_ID__GRUPO_C_C_E!$BW60&lt;&gt;0),[9]PDI_ID__GRUPO_C_C_E!$BW60,""),IF($A62="TOTAL",SUM(INDIRECT("AS4:AS"&amp;ROW()-1)),""))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IF(AND($A62&lt;&gt;"",$A62&lt;&gt;"TOTAL"),IF(AND([9]PDI_ID__GRUPO_C_C_E!$BZ60&lt;&gt;"",[9]PDI_ID__GRUPO_C_C_E!$BZ60&lt;&gt;0),[9]PDI_ID__GRUPO_C_C_E!$BZ60,""),IF($A62="TOTAL",SUM(INDIRECT("AU4:AU"&amp;ROW()-1)),""))</f>
        <v/>
      </c>
      <c r="AV62" s="6" t="str">
        <f ca="1">IF(AND($A62&lt;&gt;"",$A62&lt;&gt;"TOTAL"),IF(AND([9]PDI_ID__GRUPO_C_C_E!$CB60&lt;&gt;"",[9]PDI_ID__GRUPO_C_C_E!$CB60&lt;&gt;0),[9]PDI_ID__GRUPO_C_C_E!$CB60,""),IF($A62="TOTAL",SUM(INDIRECT("AV4:AV"&amp;ROW()-1)),""))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IF(AND($A62&lt;&gt;"",$A62&lt;&gt;"TOTAL"),IF(AND([9]PDI_ID__GRUPO_C_C_E!$CE60&lt;&gt;"",[9]PDI_ID__GRUPO_C_C_E!$CE60&lt;&gt;0),[9]PDI_ID__GRUPO_C_C_E!$CE60,""),IF($A62="TOTAL",SUM(INDIRECT("AX4:AX"&amp;ROW()-1)),""))</f>
        <v/>
      </c>
      <c r="AY62" s="6" t="str">
        <f ca="1">IF(AND($A62&lt;&gt;"",$A62&lt;&gt;"TOTAL"),IF(AND([9]PDI_ID__GRUPO_C_C_E!$CG60&lt;&gt;"",[9]PDI_ID__GRUPO_C_C_E!$CG60&lt;&gt;0),[9]PDI_ID__GRUPO_C_C_E!$CG60,""),IF($A62="TOTAL",SUM(INDIRECT("AY4:AY"&amp;ROW()-1)),""))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IF(AND($A62&lt;&gt;"",$A62&lt;&gt;"TOTAL"),IF(AND([9]PDI_ID__GRUPO_C_C_E!$CJ60&lt;&gt;"",[9]PDI_ID__GRUPO_C_C_E!$CJ60&lt;&gt;0),[9]PDI_ID__GRUPO_C_C_E!$CJ60,""),IF($A62="TOTAL",SUM(INDIRECT("BA4:BA"&amp;ROW()-1)),""))</f>
        <v/>
      </c>
      <c r="BB62" s="6" t="str">
        <f ca="1">IF(AND($A62&lt;&gt;"",$A62&lt;&gt;"TOTAL"),IF(AND([9]PDI_ID__GRUPO_C_C_E!$CL60&lt;&gt;"",[9]PDI_ID__GRUPO_C_C_E!$CL60&lt;&gt;0),[9]PDI_ID__GRUPO_C_C_E!$CL60,""),IF($A62="TOTAL",SUM(INDIRECT("BB4:BB"&amp;ROW()-1)),""))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IF(AND($A62&lt;&gt;"",$A62&lt;&gt;"TOTAL"),IF(AND([9]PDI_ID__GRUPO_C_C_E!$CO60&lt;&gt;"",[9]PDI_ID__GRUPO_C_C_E!$CO60&lt;&gt;0),[9]PDI_ID__GRUPO_C_C_E!$CO60,""),IF($A62="TOTAL",SUM(INDIRECT("BD4:BD"&amp;ROW()-1)),""))</f>
        <v/>
      </c>
      <c r="BE62" s="6" t="str">
        <f ca="1">IF(AND($A62&lt;&gt;"",$A62&lt;&gt;"TOTAL"),IF(AND([9]PDI_ID__GRUPO_C_C_E!$CQ60&lt;&gt;"",[9]PDI_ID__GRUPO_C_C_E!$CQ60&lt;&gt;0),[9]PDI_ID__GRUPO_C_C_E!$CQ60,""),IF($A62="TOTAL",SUM(INDIRECT("BE4:BE"&amp;ROW()-1)),""))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IF([9]PDI_ID__GRUPO_C_C_E!$B61&lt;&gt;"",[9]PDI_ID__GRUPO_C_C_E!$B61,IF(AND([9]PDI_ID__GRUPO_C_C_E!$B61="",[9]PDI_ID__GRUPO_C_C_E!$B62="",[9]PDI_ID__GRUPO_C_C_E!$B60=""),"","TOTAL"))</f>
        <v/>
      </c>
      <c r="B63" s="6" t="str">
        <f ca="1">IF(AND($A63&lt;&gt;"",$A63&lt;&gt;"TOTAL"),IF(AND([9]PDI_ID__GRUPO_C_C_E!$C61&lt;&gt;"",[9]PDI_ID__GRUPO_C_C_E!$C61&lt;&gt;0),[9]PDI_ID__GRUPO_C_C_E!$C61,""),IF($A63="TOTAL",SUM(INDIRECT("B4:B"&amp;ROW()-1)),""))</f>
        <v/>
      </c>
      <c r="C63" s="6" t="str">
        <f ca="1">IF(AND($A63&lt;&gt;"",$A63&lt;&gt;"TOTAL"),IF(AND([9]PDI_ID__GRUPO_C_C_E!$E61&lt;&gt;"",[9]PDI_ID__GRUPO_C_C_E!$E61&lt;&gt;0),[9]PDI_ID__GRUPO_C_C_E!$E61,""),IF($A63="TOTAL",SUM(INDIRECT("C4:C"&amp;ROW()-1)),""))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IF(AND($A63&lt;&gt;"",$A63&lt;&gt;"TOTAL"),IF(AND([9]PDI_ID__GRUPO_C_C_E!$H61&lt;&gt;"",[9]PDI_ID__GRUPO_C_C_E!$H61&lt;&gt;0),[9]PDI_ID__GRUPO_C_C_E!$H61,""),IF($A63="TOTAL",SUM(INDIRECT("E4:E"&amp;ROW()-1)),""))</f>
        <v/>
      </c>
      <c r="F63" s="6" t="str">
        <f ca="1">IF(AND($A63&lt;&gt;"",$A63&lt;&gt;"TOTAL"),IF(AND([9]PDI_ID__GRUPO_C_C_E!$J61&lt;&gt;"",[9]PDI_ID__GRUPO_C_C_E!$J61&lt;&gt;0),[9]PDI_ID__GRUPO_C_C_E!$J61,""),IF($A63="TOTAL",SUM(INDIRECT("F4:F"&amp;ROW()-1)),""))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IF(AND($A63&lt;&gt;"",$A63&lt;&gt;"TOTAL"),IF(AND([9]PDI_ID__GRUPO_C_C_E!$M61&lt;&gt;"",[9]PDI_ID__GRUPO_C_C_E!$M61&lt;&gt;0),[9]PDI_ID__GRUPO_C_C_E!$M61,""),IF($A63="TOTAL",SUM(INDIRECT("H4:H"&amp;ROW()-1)),""))</f>
        <v/>
      </c>
      <c r="I63" s="6" t="str">
        <f ca="1">IF(AND($A63&lt;&gt;"",$A63&lt;&gt;"TOTAL"),IF(AND([9]PDI_ID__GRUPO_C_C_E!$O61&lt;&gt;"",[9]PDI_ID__GRUPO_C_C_E!$O61&lt;&gt;0),[9]PDI_ID__GRUPO_C_C_E!$O61,""),IF($A63="TOTAL",SUM(INDIRECT("I4:I"&amp;ROW()-1)),""))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IF(AND($A63&lt;&gt;"",$A63&lt;&gt;"TOTAL"),IF(AND([9]PDI_ID__GRUPO_C_C_E!$R61&lt;&gt;"",[9]PDI_ID__GRUPO_C_C_E!$R61&lt;&gt;0),[9]PDI_ID__GRUPO_C_C_E!$R61,""),IF($A63="TOTAL",SUM(INDIRECT("K4:K"&amp;ROW()-1)),""))</f>
        <v/>
      </c>
      <c r="L63" s="6" t="str">
        <f ca="1">IF(AND($A63&lt;&gt;"",$A63&lt;&gt;"TOTAL"),IF(AND([9]PDI_ID__GRUPO_C_C_E!$T61&lt;&gt;"",[9]PDI_ID__GRUPO_C_C_E!$T61&lt;&gt;0),[9]PDI_ID__GRUPO_C_C_E!$T61,""),IF($A63="TOTAL",SUM(INDIRECT("L4:L"&amp;ROW()-1)),""))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IF(AND($A63&lt;&gt;"",$A63&lt;&gt;"TOTAL"),IF(AND([9]PDI_ID__GRUPO_C_C_E!$W61&lt;&gt;"",[9]PDI_ID__GRUPO_C_C_E!$W61&lt;&gt;0),[9]PDI_ID__GRUPO_C_C_E!$W61,""),IF($A63="TOTAL",SUM(INDIRECT("N4:N"&amp;ROW()-1)),""))</f>
        <v/>
      </c>
      <c r="O63" s="6" t="str">
        <f ca="1">IF(AND($A63&lt;&gt;"",$A63&lt;&gt;"TOTAL"),IF(AND([9]PDI_ID__GRUPO_C_C_E!$Y61&lt;&gt;"",[9]PDI_ID__GRUPO_C_C_E!$Y61&lt;&gt;0),[9]PDI_ID__GRUPO_C_C_E!$Y61,""),IF($A63="TOTAL",SUM(INDIRECT("O4:O"&amp;ROW()-1)),""))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IF(AND($A63&lt;&gt;"",$A63&lt;&gt;"TOTAL"),IF(AND([9]PDI_ID__GRUPO_C_C_E!$AB61&lt;&gt;"",[9]PDI_ID__GRUPO_C_C_E!$AB61&lt;&gt;0),[9]PDI_ID__GRUPO_C_C_E!$AB61,""),IF($A63="TOTAL",SUM(INDIRECT("Q4:Q"&amp;ROW()-1)),""))</f>
        <v/>
      </c>
      <c r="R63" s="6" t="str">
        <f ca="1">IF(AND($A63&lt;&gt;"",$A63&lt;&gt;"TOTAL"),IF(AND([9]PDI_ID__GRUPO_C_C_E!$AD61&lt;&gt;"",[9]PDI_ID__GRUPO_C_C_E!$AD61&lt;&gt;0),[9]PDI_ID__GRUPO_C_C_E!$AD61,""),IF($A63="TOTAL",SUM(INDIRECT("R4:R"&amp;ROW()-1)),""))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IF(AND($A63&lt;&gt;"",$A63&lt;&gt;"TOTAL"),IF(AND([9]PDI_ID__GRUPO_C_C_E!$AG61&lt;&gt;"",[9]PDI_ID__GRUPO_C_C_E!$AG61&lt;&gt;0),[9]PDI_ID__GRUPO_C_C_E!$AG61,""),IF($A63="TOTAL",SUM(INDIRECT("T4:T"&amp;ROW()-1)),""))</f>
        <v/>
      </c>
      <c r="U63" s="6" t="str">
        <f ca="1">IF(AND($A63&lt;&gt;"",$A63&lt;&gt;"TOTAL"),IF(AND([9]PDI_ID__GRUPO_C_C_E!$AI61&lt;&gt;"",[9]PDI_ID__GRUPO_C_C_E!$AI61&lt;&gt;0),[9]PDI_ID__GRUPO_C_C_E!$AI61,""),IF($A63="TOTAL",SUM(INDIRECT("U4:U"&amp;ROW()-1)),""))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IF(AND($A63&lt;&gt;"",$A63&lt;&gt;"TOTAL"),IF(AND([9]PDI_ID__GRUPO_C_C_E!$AL61&lt;&gt;"",[9]PDI_ID__GRUPO_C_C_E!$AL61&lt;&gt;0),[9]PDI_ID__GRUPO_C_C_E!$AL61,""),IF($A63="TOTAL",SUM(INDIRECT("W4:W"&amp;ROW()-1)),""))</f>
        <v/>
      </c>
      <c r="X63" s="6" t="str">
        <f ca="1">IF(AND($A63&lt;&gt;"",$A63&lt;&gt;"TOTAL"),IF(AND([9]PDI_ID__GRUPO_C_C_E!$AN61&lt;&gt;"",[9]PDI_ID__GRUPO_C_C_E!$AN61&lt;&gt;0),[9]PDI_ID__GRUPO_C_C_E!$AN61,""),IF($A63="TOTAL",SUM(INDIRECT("X4:X"&amp;ROW()-1)),""))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IF(AND($A63&lt;&gt;"",$A63&lt;&gt;"TOTAL"),IF(AND([9]PDI_ID__GRUPO_C_C_E!$AQ61&lt;&gt;"",[9]PDI_ID__GRUPO_C_C_E!$AQ61&lt;&gt;0),[9]PDI_ID__GRUPO_C_C_E!$AQ61,""),IF($A63="TOTAL",SUM(INDIRECT("Z4:Z"&amp;ROW()-1)),""))</f>
        <v/>
      </c>
      <c r="AA63" s="6" t="str">
        <f ca="1">IF(AND($A63&lt;&gt;"",$A63&lt;&gt;"TOTAL"),IF(AND([9]PDI_ID__GRUPO_C_C_E!$AS61&lt;&gt;"",[9]PDI_ID__GRUPO_C_C_E!$AS61&lt;&gt;0),[9]PDI_ID__GRUPO_C_C_E!$AS61,""),IF($A63="TOTAL",SUM(INDIRECT("AA4:AA"&amp;ROW()-1)),""))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IF(AND($A63&lt;&gt;"",$A63&lt;&gt;"TOTAL"),IF(AND([9]PDI_ID__GRUPO_C_C_E!$AV61&lt;&gt;"",[9]PDI_ID__GRUPO_C_C_E!$AV61&lt;&gt;0),[9]PDI_ID__GRUPO_C_C_E!$AV61,""),IF($A63="TOTAL",SUM(INDIRECT("AC4:AC"&amp;ROW()-1)),""))</f>
        <v/>
      </c>
      <c r="AD63" s="6" t="str">
        <f ca="1">IF(AND($A63&lt;&gt;"",$A63&lt;&gt;"TOTAL"),IF(AND([9]PDI_ID__GRUPO_C_C_E!$AX61&lt;&gt;"",[9]PDI_ID__GRUPO_C_C_E!$AX61&lt;&gt;0),[9]PDI_ID__GRUPO_C_C_E!$AX61,""),IF($A63="TOTAL",SUM(INDIRECT("AD4:AD"&amp;ROW()-1)),""))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IF(AND($A63&lt;&gt;"",$A63&lt;&gt;"TOTAL"),IF(AND([9]PDI_ID__GRUPO_C_C_E!$BA61&lt;&gt;"",[9]PDI_ID__GRUPO_C_C_E!$BA61&lt;&gt;0),[9]PDI_ID__GRUPO_C_C_E!$BA61,""),IF($A63="TOTAL",SUM(INDIRECT("AF4:AF"&amp;ROW()-1)),""))</f>
        <v/>
      </c>
      <c r="AG63" s="6" t="str">
        <f ca="1">IF(AND($A63&lt;&gt;"",$A63&lt;&gt;"TOTAL"),IF(AND([9]PDI_ID__GRUPO_C_C_E!$BC61&lt;&gt;"",[9]PDI_ID__GRUPO_C_C_E!$BC61&lt;&gt;0),[9]PDI_ID__GRUPO_C_C_E!$BC61,""),IF($A63="TOTAL",SUM(INDIRECT("AG4:AG"&amp;ROW()-1)),""))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IF(AND($A63&lt;&gt;"",$A63&lt;&gt;"TOTAL"),IF(AND([9]PDI_ID__GRUPO_C_C_E!$BF61&lt;&gt;"",[9]PDI_ID__GRUPO_C_C_E!$BF61&lt;&gt;0),[9]PDI_ID__GRUPO_C_C_E!$BF61,""),IF($A63="TOTAL",SUM(INDIRECT("AI4:AI"&amp;ROW()-1)),""))</f>
        <v/>
      </c>
      <c r="AJ63" s="6" t="str">
        <f ca="1">IF(AND($A63&lt;&gt;"",$A63&lt;&gt;"TOTAL"),IF(AND([9]PDI_ID__GRUPO_C_C_E!$BH61&lt;&gt;"",[9]PDI_ID__GRUPO_C_C_E!$BH61&lt;&gt;0),[9]PDI_ID__GRUPO_C_C_E!$BH61,""),IF($A63="TOTAL",SUM(INDIRECT("AJ4:AJ"&amp;ROW()-1)),""))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IF(AND($A63&lt;&gt;"",$A63&lt;&gt;"TOTAL"),IF(AND([9]PDI_ID__GRUPO_C_C_E!$BK61&lt;&gt;"",[9]PDI_ID__GRUPO_C_C_E!$BK61&lt;&gt;0),[9]PDI_ID__GRUPO_C_C_E!$BK61,""),IF($A63="TOTAL",SUM(INDIRECT("AL4:AL"&amp;ROW()-1)),""))</f>
        <v/>
      </c>
      <c r="AM63" s="6" t="str">
        <f ca="1">IF(AND($A63&lt;&gt;"",$A63&lt;&gt;"TOTAL"),IF(AND([9]PDI_ID__GRUPO_C_C_E!$BM61&lt;&gt;"",[9]PDI_ID__GRUPO_C_C_E!$BM61&lt;&gt;0),[9]PDI_ID__GRUPO_C_C_E!$BM61,""),IF($A63="TOTAL",SUM(INDIRECT("AM4:AM"&amp;ROW()-1)),""))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IF(AND($A63&lt;&gt;"",$A63&lt;&gt;"TOTAL"),IF(AND([9]PDI_ID__GRUPO_C_C_E!$BP61&lt;&gt;"",[9]PDI_ID__GRUPO_C_C_E!$BP61&lt;&gt;0),[9]PDI_ID__GRUPO_C_C_E!$BP61,""),IF($A63="TOTAL",SUM(INDIRECT("AO4:AO"&amp;ROW()-1)),""))</f>
        <v/>
      </c>
      <c r="AP63" s="6" t="str">
        <f ca="1">IF(AND($A63&lt;&gt;"",$A63&lt;&gt;"TOTAL"),IF(AND([9]PDI_ID__GRUPO_C_C_E!$BR61&lt;&gt;"",[9]PDI_ID__GRUPO_C_C_E!$BR61&lt;&gt;0),[9]PDI_ID__GRUPO_C_C_E!$BR61,""),IF($A63="TOTAL",SUM(INDIRECT("AP4:AP"&amp;ROW()-1)),""))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IF(AND($A63&lt;&gt;"",$A63&lt;&gt;"TOTAL"),IF(AND([9]PDI_ID__GRUPO_C_C_E!$BU61&lt;&gt;"",[9]PDI_ID__GRUPO_C_C_E!$BU61&lt;&gt;0),[9]PDI_ID__GRUPO_C_C_E!$BU61,""),IF($A63="TOTAL",SUM(INDIRECT("AR4:AR"&amp;ROW()-1)),""))</f>
        <v/>
      </c>
      <c r="AS63" s="6" t="str">
        <f ca="1">IF(AND($A63&lt;&gt;"",$A63&lt;&gt;"TOTAL"),IF(AND([9]PDI_ID__GRUPO_C_C_E!$BW61&lt;&gt;"",[9]PDI_ID__GRUPO_C_C_E!$BW61&lt;&gt;0),[9]PDI_ID__GRUPO_C_C_E!$BW61,""),IF($A63="TOTAL",SUM(INDIRECT("AS4:AS"&amp;ROW()-1)),""))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IF(AND($A63&lt;&gt;"",$A63&lt;&gt;"TOTAL"),IF(AND([9]PDI_ID__GRUPO_C_C_E!$BZ61&lt;&gt;"",[9]PDI_ID__GRUPO_C_C_E!$BZ61&lt;&gt;0),[9]PDI_ID__GRUPO_C_C_E!$BZ61,""),IF($A63="TOTAL",SUM(INDIRECT("AU4:AU"&amp;ROW()-1)),""))</f>
        <v/>
      </c>
      <c r="AV63" s="6" t="str">
        <f ca="1">IF(AND($A63&lt;&gt;"",$A63&lt;&gt;"TOTAL"),IF(AND([9]PDI_ID__GRUPO_C_C_E!$CB61&lt;&gt;"",[9]PDI_ID__GRUPO_C_C_E!$CB61&lt;&gt;0),[9]PDI_ID__GRUPO_C_C_E!$CB61,""),IF($A63="TOTAL",SUM(INDIRECT("AV4:AV"&amp;ROW()-1)),""))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IF(AND($A63&lt;&gt;"",$A63&lt;&gt;"TOTAL"),IF(AND([9]PDI_ID__GRUPO_C_C_E!$CE61&lt;&gt;"",[9]PDI_ID__GRUPO_C_C_E!$CE61&lt;&gt;0),[9]PDI_ID__GRUPO_C_C_E!$CE61,""),IF($A63="TOTAL",SUM(INDIRECT("AX4:AX"&amp;ROW()-1)),""))</f>
        <v/>
      </c>
      <c r="AY63" s="6" t="str">
        <f ca="1">IF(AND($A63&lt;&gt;"",$A63&lt;&gt;"TOTAL"),IF(AND([9]PDI_ID__GRUPO_C_C_E!$CG61&lt;&gt;"",[9]PDI_ID__GRUPO_C_C_E!$CG61&lt;&gt;0),[9]PDI_ID__GRUPO_C_C_E!$CG61,""),IF($A63="TOTAL",SUM(INDIRECT("AY4:AY"&amp;ROW()-1)),""))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IF(AND($A63&lt;&gt;"",$A63&lt;&gt;"TOTAL"),IF(AND([9]PDI_ID__GRUPO_C_C_E!$CJ61&lt;&gt;"",[9]PDI_ID__GRUPO_C_C_E!$CJ61&lt;&gt;0),[9]PDI_ID__GRUPO_C_C_E!$CJ61,""),IF($A63="TOTAL",SUM(INDIRECT("BA4:BA"&amp;ROW()-1)),""))</f>
        <v/>
      </c>
      <c r="BB63" s="6" t="str">
        <f ca="1">IF(AND($A63&lt;&gt;"",$A63&lt;&gt;"TOTAL"),IF(AND([9]PDI_ID__GRUPO_C_C_E!$CL61&lt;&gt;"",[9]PDI_ID__GRUPO_C_C_E!$CL61&lt;&gt;0),[9]PDI_ID__GRUPO_C_C_E!$CL61,""),IF($A63="TOTAL",SUM(INDIRECT("BB4:BB"&amp;ROW()-1)),""))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IF(AND($A63&lt;&gt;"",$A63&lt;&gt;"TOTAL"),IF(AND([9]PDI_ID__GRUPO_C_C_E!$CO61&lt;&gt;"",[9]PDI_ID__GRUPO_C_C_E!$CO61&lt;&gt;0),[9]PDI_ID__GRUPO_C_C_E!$CO61,""),IF($A63="TOTAL",SUM(INDIRECT("BD4:BD"&amp;ROW()-1)),""))</f>
        <v/>
      </c>
      <c r="BE63" s="6" t="str">
        <f ca="1">IF(AND($A63&lt;&gt;"",$A63&lt;&gt;"TOTAL"),IF(AND([9]PDI_ID__GRUPO_C_C_E!$CQ61&lt;&gt;"",[9]PDI_ID__GRUPO_C_C_E!$CQ61&lt;&gt;0),[9]PDI_ID__GRUPO_C_C_E!$CQ61,""),IF($A63="TOTAL",SUM(INDIRECT("BE4:BE"&amp;ROW()-1)),""))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IF([9]PDI_ID__GRUPO_C_C_E!$B62&lt;&gt;"",[9]PDI_ID__GRUPO_C_C_E!$B62,IF(AND([9]PDI_ID__GRUPO_C_C_E!$B62="",[9]PDI_ID__GRUPO_C_C_E!$B63="",[9]PDI_ID__GRUPO_C_C_E!$B61=""),"","TOTAL"))</f>
        <v/>
      </c>
      <c r="B64" s="6" t="str">
        <f ca="1">IF(AND($A64&lt;&gt;"",$A64&lt;&gt;"TOTAL"),IF(AND([9]PDI_ID__GRUPO_C_C_E!$C62&lt;&gt;"",[9]PDI_ID__GRUPO_C_C_E!$C62&lt;&gt;0),[9]PDI_ID__GRUPO_C_C_E!$C62,""),IF($A64="TOTAL",SUM(INDIRECT("B4:B"&amp;ROW()-1)),""))</f>
        <v/>
      </c>
      <c r="C64" s="6" t="str">
        <f ca="1">IF(AND($A64&lt;&gt;"",$A64&lt;&gt;"TOTAL"),IF(AND([9]PDI_ID__GRUPO_C_C_E!$E62&lt;&gt;"",[9]PDI_ID__GRUPO_C_C_E!$E62&lt;&gt;0),[9]PDI_ID__GRUPO_C_C_E!$E62,""),IF($A64="TOTAL",SUM(INDIRECT("C4:C"&amp;ROW()-1)),""))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IF(AND($A64&lt;&gt;"",$A64&lt;&gt;"TOTAL"),IF(AND([9]PDI_ID__GRUPO_C_C_E!$H62&lt;&gt;"",[9]PDI_ID__GRUPO_C_C_E!$H62&lt;&gt;0),[9]PDI_ID__GRUPO_C_C_E!$H62,""),IF($A64="TOTAL",SUM(INDIRECT("E4:E"&amp;ROW()-1)),""))</f>
        <v/>
      </c>
      <c r="F64" s="6" t="str">
        <f ca="1">IF(AND($A64&lt;&gt;"",$A64&lt;&gt;"TOTAL"),IF(AND([9]PDI_ID__GRUPO_C_C_E!$J62&lt;&gt;"",[9]PDI_ID__GRUPO_C_C_E!$J62&lt;&gt;0),[9]PDI_ID__GRUPO_C_C_E!$J62,""),IF($A64="TOTAL",SUM(INDIRECT("F4:F"&amp;ROW()-1)),""))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IF(AND($A64&lt;&gt;"",$A64&lt;&gt;"TOTAL"),IF(AND([9]PDI_ID__GRUPO_C_C_E!$M62&lt;&gt;"",[9]PDI_ID__GRUPO_C_C_E!$M62&lt;&gt;0),[9]PDI_ID__GRUPO_C_C_E!$M62,""),IF($A64="TOTAL",SUM(INDIRECT("H4:H"&amp;ROW()-1)),""))</f>
        <v/>
      </c>
      <c r="I64" s="6" t="str">
        <f ca="1">IF(AND($A64&lt;&gt;"",$A64&lt;&gt;"TOTAL"),IF(AND([9]PDI_ID__GRUPO_C_C_E!$O62&lt;&gt;"",[9]PDI_ID__GRUPO_C_C_E!$O62&lt;&gt;0),[9]PDI_ID__GRUPO_C_C_E!$O62,""),IF($A64="TOTAL",SUM(INDIRECT("I4:I"&amp;ROW()-1)),""))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IF(AND($A64&lt;&gt;"",$A64&lt;&gt;"TOTAL"),IF(AND([9]PDI_ID__GRUPO_C_C_E!$R62&lt;&gt;"",[9]PDI_ID__GRUPO_C_C_E!$R62&lt;&gt;0),[9]PDI_ID__GRUPO_C_C_E!$R62,""),IF($A64="TOTAL",SUM(INDIRECT("K4:K"&amp;ROW()-1)),""))</f>
        <v/>
      </c>
      <c r="L64" s="6" t="str">
        <f ca="1">IF(AND($A64&lt;&gt;"",$A64&lt;&gt;"TOTAL"),IF(AND([9]PDI_ID__GRUPO_C_C_E!$T62&lt;&gt;"",[9]PDI_ID__GRUPO_C_C_E!$T62&lt;&gt;0),[9]PDI_ID__GRUPO_C_C_E!$T62,""),IF($A64="TOTAL",SUM(INDIRECT("L4:L"&amp;ROW()-1)),""))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IF(AND($A64&lt;&gt;"",$A64&lt;&gt;"TOTAL"),IF(AND([9]PDI_ID__GRUPO_C_C_E!$W62&lt;&gt;"",[9]PDI_ID__GRUPO_C_C_E!$W62&lt;&gt;0),[9]PDI_ID__GRUPO_C_C_E!$W62,""),IF($A64="TOTAL",SUM(INDIRECT("N4:N"&amp;ROW()-1)),""))</f>
        <v/>
      </c>
      <c r="O64" s="6" t="str">
        <f ca="1">IF(AND($A64&lt;&gt;"",$A64&lt;&gt;"TOTAL"),IF(AND([9]PDI_ID__GRUPO_C_C_E!$Y62&lt;&gt;"",[9]PDI_ID__GRUPO_C_C_E!$Y62&lt;&gt;0),[9]PDI_ID__GRUPO_C_C_E!$Y62,""),IF($A64="TOTAL",SUM(INDIRECT("O4:O"&amp;ROW()-1)),""))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IF(AND($A64&lt;&gt;"",$A64&lt;&gt;"TOTAL"),IF(AND([9]PDI_ID__GRUPO_C_C_E!$AB62&lt;&gt;"",[9]PDI_ID__GRUPO_C_C_E!$AB62&lt;&gt;0),[9]PDI_ID__GRUPO_C_C_E!$AB62,""),IF($A64="TOTAL",SUM(INDIRECT("Q4:Q"&amp;ROW()-1)),""))</f>
        <v/>
      </c>
      <c r="R64" s="6" t="str">
        <f ca="1">IF(AND($A64&lt;&gt;"",$A64&lt;&gt;"TOTAL"),IF(AND([9]PDI_ID__GRUPO_C_C_E!$AD62&lt;&gt;"",[9]PDI_ID__GRUPO_C_C_E!$AD62&lt;&gt;0),[9]PDI_ID__GRUPO_C_C_E!$AD62,""),IF($A64="TOTAL",SUM(INDIRECT("R4:R"&amp;ROW()-1)),""))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IF(AND($A64&lt;&gt;"",$A64&lt;&gt;"TOTAL"),IF(AND([9]PDI_ID__GRUPO_C_C_E!$AG62&lt;&gt;"",[9]PDI_ID__GRUPO_C_C_E!$AG62&lt;&gt;0),[9]PDI_ID__GRUPO_C_C_E!$AG62,""),IF($A64="TOTAL",SUM(INDIRECT("T4:T"&amp;ROW()-1)),""))</f>
        <v/>
      </c>
      <c r="U64" s="6" t="str">
        <f ca="1">IF(AND($A64&lt;&gt;"",$A64&lt;&gt;"TOTAL"),IF(AND([9]PDI_ID__GRUPO_C_C_E!$AI62&lt;&gt;"",[9]PDI_ID__GRUPO_C_C_E!$AI62&lt;&gt;0),[9]PDI_ID__GRUPO_C_C_E!$AI62,""),IF($A64="TOTAL",SUM(INDIRECT("U4:U"&amp;ROW()-1)),""))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IF(AND($A64&lt;&gt;"",$A64&lt;&gt;"TOTAL"),IF(AND([9]PDI_ID__GRUPO_C_C_E!$AL62&lt;&gt;"",[9]PDI_ID__GRUPO_C_C_E!$AL62&lt;&gt;0),[9]PDI_ID__GRUPO_C_C_E!$AL62,""),IF($A64="TOTAL",SUM(INDIRECT("W4:W"&amp;ROW()-1)),""))</f>
        <v/>
      </c>
      <c r="X64" s="6" t="str">
        <f ca="1">IF(AND($A64&lt;&gt;"",$A64&lt;&gt;"TOTAL"),IF(AND([9]PDI_ID__GRUPO_C_C_E!$AN62&lt;&gt;"",[9]PDI_ID__GRUPO_C_C_E!$AN62&lt;&gt;0),[9]PDI_ID__GRUPO_C_C_E!$AN62,""),IF($A64="TOTAL",SUM(INDIRECT("X4:X"&amp;ROW()-1)),""))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IF(AND($A64&lt;&gt;"",$A64&lt;&gt;"TOTAL"),IF(AND([9]PDI_ID__GRUPO_C_C_E!$AQ62&lt;&gt;"",[9]PDI_ID__GRUPO_C_C_E!$AQ62&lt;&gt;0),[9]PDI_ID__GRUPO_C_C_E!$AQ62,""),IF($A64="TOTAL",SUM(INDIRECT("Z4:Z"&amp;ROW()-1)),""))</f>
        <v/>
      </c>
      <c r="AA64" s="6" t="str">
        <f ca="1">IF(AND($A64&lt;&gt;"",$A64&lt;&gt;"TOTAL"),IF(AND([9]PDI_ID__GRUPO_C_C_E!$AS62&lt;&gt;"",[9]PDI_ID__GRUPO_C_C_E!$AS62&lt;&gt;0),[9]PDI_ID__GRUPO_C_C_E!$AS62,""),IF($A64="TOTAL",SUM(INDIRECT("AA4:AA"&amp;ROW()-1)),""))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IF(AND($A64&lt;&gt;"",$A64&lt;&gt;"TOTAL"),IF(AND([9]PDI_ID__GRUPO_C_C_E!$AV62&lt;&gt;"",[9]PDI_ID__GRUPO_C_C_E!$AV62&lt;&gt;0),[9]PDI_ID__GRUPO_C_C_E!$AV62,""),IF($A64="TOTAL",SUM(INDIRECT("AC4:AC"&amp;ROW()-1)),""))</f>
        <v/>
      </c>
      <c r="AD64" s="6" t="str">
        <f ca="1">IF(AND($A64&lt;&gt;"",$A64&lt;&gt;"TOTAL"),IF(AND([9]PDI_ID__GRUPO_C_C_E!$AX62&lt;&gt;"",[9]PDI_ID__GRUPO_C_C_E!$AX62&lt;&gt;0),[9]PDI_ID__GRUPO_C_C_E!$AX62,""),IF($A64="TOTAL",SUM(INDIRECT("AD4:AD"&amp;ROW()-1)),""))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IF(AND($A64&lt;&gt;"",$A64&lt;&gt;"TOTAL"),IF(AND([9]PDI_ID__GRUPO_C_C_E!$BA62&lt;&gt;"",[9]PDI_ID__GRUPO_C_C_E!$BA62&lt;&gt;0),[9]PDI_ID__GRUPO_C_C_E!$BA62,""),IF($A64="TOTAL",SUM(INDIRECT("AF4:AF"&amp;ROW()-1)),""))</f>
        <v/>
      </c>
      <c r="AG64" s="6" t="str">
        <f ca="1">IF(AND($A64&lt;&gt;"",$A64&lt;&gt;"TOTAL"),IF(AND([9]PDI_ID__GRUPO_C_C_E!$BC62&lt;&gt;"",[9]PDI_ID__GRUPO_C_C_E!$BC62&lt;&gt;0),[9]PDI_ID__GRUPO_C_C_E!$BC62,""),IF($A64="TOTAL",SUM(INDIRECT("AG4:AG"&amp;ROW()-1)),""))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IF(AND($A64&lt;&gt;"",$A64&lt;&gt;"TOTAL"),IF(AND([9]PDI_ID__GRUPO_C_C_E!$BF62&lt;&gt;"",[9]PDI_ID__GRUPO_C_C_E!$BF62&lt;&gt;0),[9]PDI_ID__GRUPO_C_C_E!$BF62,""),IF($A64="TOTAL",SUM(INDIRECT("AI4:AI"&amp;ROW()-1)),""))</f>
        <v/>
      </c>
      <c r="AJ64" s="6" t="str">
        <f ca="1">IF(AND($A64&lt;&gt;"",$A64&lt;&gt;"TOTAL"),IF(AND([9]PDI_ID__GRUPO_C_C_E!$BH62&lt;&gt;"",[9]PDI_ID__GRUPO_C_C_E!$BH62&lt;&gt;0),[9]PDI_ID__GRUPO_C_C_E!$BH62,""),IF($A64="TOTAL",SUM(INDIRECT("AJ4:AJ"&amp;ROW()-1)),""))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IF(AND($A64&lt;&gt;"",$A64&lt;&gt;"TOTAL"),IF(AND([9]PDI_ID__GRUPO_C_C_E!$BK62&lt;&gt;"",[9]PDI_ID__GRUPO_C_C_E!$BK62&lt;&gt;0),[9]PDI_ID__GRUPO_C_C_E!$BK62,""),IF($A64="TOTAL",SUM(INDIRECT("AL4:AL"&amp;ROW()-1)),""))</f>
        <v/>
      </c>
      <c r="AM64" s="6" t="str">
        <f ca="1">IF(AND($A64&lt;&gt;"",$A64&lt;&gt;"TOTAL"),IF(AND([9]PDI_ID__GRUPO_C_C_E!$BM62&lt;&gt;"",[9]PDI_ID__GRUPO_C_C_E!$BM62&lt;&gt;0),[9]PDI_ID__GRUPO_C_C_E!$BM62,""),IF($A64="TOTAL",SUM(INDIRECT("AM4:AM"&amp;ROW()-1)),""))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IF(AND($A64&lt;&gt;"",$A64&lt;&gt;"TOTAL"),IF(AND([9]PDI_ID__GRUPO_C_C_E!$BP62&lt;&gt;"",[9]PDI_ID__GRUPO_C_C_E!$BP62&lt;&gt;0),[9]PDI_ID__GRUPO_C_C_E!$BP62,""),IF($A64="TOTAL",SUM(INDIRECT("AO4:AO"&amp;ROW()-1)),""))</f>
        <v/>
      </c>
      <c r="AP64" s="6" t="str">
        <f ca="1">IF(AND($A64&lt;&gt;"",$A64&lt;&gt;"TOTAL"),IF(AND([9]PDI_ID__GRUPO_C_C_E!$BR62&lt;&gt;"",[9]PDI_ID__GRUPO_C_C_E!$BR62&lt;&gt;0),[9]PDI_ID__GRUPO_C_C_E!$BR62,""),IF($A64="TOTAL",SUM(INDIRECT("AP4:AP"&amp;ROW()-1)),""))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IF(AND($A64&lt;&gt;"",$A64&lt;&gt;"TOTAL"),IF(AND([9]PDI_ID__GRUPO_C_C_E!$BU62&lt;&gt;"",[9]PDI_ID__GRUPO_C_C_E!$BU62&lt;&gt;0),[9]PDI_ID__GRUPO_C_C_E!$BU62,""),IF($A64="TOTAL",SUM(INDIRECT("AR4:AR"&amp;ROW()-1)),""))</f>
        <v/>
      </c>
      <c r="AS64" s="6" t="str">
        <f ca="1">IF(AND($A64&lt;&gt;"",$A64&lt;&gt;"TOTAL"),IF(AND([9]PDI_ID__GRUPO_C_C_E!$BW62&lt;&gt;"",[9]PDI_ID__GRUPO_C_C_E!$BW62&lt;&gt;0),[9]PDI_ID__GRUPO_C_C_E!$BW62,""),IF($A64="TOTAL",SUM(INDIRECT("AS4:AS"&amp;ROW()-1)),""))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IF(AND($A64&lt;&gt;"",$A64&lt;&gt;"TOTAL"),IF(AND([9]PDI_ID__GRUPO_C_C_E!$BZ62&lt;&gt;"",[9]PDI_ID__GRUPO_C_C_E!$BZ62&lt;&gt;0),[9]PDI_ID__GRUPO_C_C_E!$BZ62,""),IF($A64="TOTAL",SUM(INDIRECT("AU4:AU"&amp;ROW()-1)),""))</f>
        <v/>
      </c>
      <c r="AV64" s="6" t="str">
        <f ca="1">IF(AND($A64&lt;&gt;"",$A64&lt;&gt;"TOTAL"),IF(AND([9]PDI_ID__GRUPO_C_C_E!$CB62&lt;&gt;"",[9]PDI_ID__GRUPO_C_C_E!$CB62&lt;&gt;0),[9]PDI_ID__GRUPO_C_C_E!$CB62,""),IF($A64="TOTAL",SUM(INDIRECT("AV4:AV"&amp;ROW()-1)),""))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IF(AND($A64&lt;&gt;"",$A64&lt;&gt;"TOTAL"),IF(AND([9]PDI_ID__GRUPO_C_C_E!$CE62&lt;&gt;"",[9]PDI_ID__GRUPO_C_C_E!$CE62&lt;&gt;0),[9]PDI_ID__GRUPO_C_C_E!$CE62,""),IF($A64="TOTAL",SUM(INDIRECT("AX4:AX"&amp;ROW()-1)),""))</f>
        <v/>
      </c>
      <c r="AY64" s="6" t="str">
        <f ca="1">IF(AND($A64&lt;&gt;"",$A64&lt;&gt;"TOTAL"),IF(AND([9]PDI_ID__GRUPO_C_C_E!$CG62&lt;&gt;"",[9]PDI_ID__GRUPO_C_C_E!$CG62&lt;&gt;0),[9]PDI_ID__GRUPO_C_C_E!$CG62,""),IF($A64="TOTAL",SUM(INDIRECT("AY4:AY"&amp;ROW()-1)),""))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IF(AND($A64&lt;&gt;"",$A64&lt;&gt;"TOTAL"),IF(AND([9]PDI_ID__GRUPO_C_C_E!$CJ62&lt;&gt;"",[9]PDI_ID__GRUPO_C_C_E!$CJ62&lt;&gt;0),[9]PDI_ID__GRUPO_C_C_E!$CJ62,""),IF($A64="TOTAL",SUM(INDIRECT("BA4:BA"&amp;ROW()-1)),""))</f>
        <v/>
      </c>
      <c r="BB64" s="6" t="str">
        <f ca="1">IF(AND($A64&lt;&gt;"",$A64&lt;&gt;"TOTAL"),IF(AND([9]PDI_ID__GRUPO_C_C_E!$CL62&lt;&gt;"",[9]PDI_ID__GRUPO_C_C_E!$CL62&lt;&gt;0),[9]PDI_ID__GRUPO_C_C_E!$CL62,""),IF($A64="TOTAL",SUM(INDIRECT("BB4:BB"&amp;ROW()-1)),""))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IF(AND($A64&lt;&gt;"",$A64&lt;&gt;"TOTAL"),IF(AND([9]PDI_ID__GRUPO_C_C_E!$CO62&lt;&gt;"",[9]PDI_ID__GRUPO_C_C_E!$CO62&lt;&gt;0),[9]PDI_ID__GRUPO_C_C_E!$CO62,""),IF($A64="TOTAL",SUM(INDIRECT("BD4:BD"&amp;ROW()-1)),""))</f>
        <v/>
      </c>
      <c r="BE64" s="6" t="str">
        <f ca="1">IF(AND($A64&lt;&gt;"",$A64&lt;&gt;"TOTAL"),IF(AND([9]PDI_ID__GRUPO_C_C_E!$CQ62&lt;&gt;"",[9]PDI_ID__GRUPO_C_C_E!$CQ62&lt;&gt;0),[9]PDI_ID__GRUPO_C_C_E!$CQ62,""),IF($A64="TOTAL",SUM(INDIRECT("BE4:BE"&amp;ROW()-1)),""))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IF([9]PDI_ID__GRUPO_C_C_E!$B63&lt;&gt;"",[9]PDI_ID__GRUPO_C_C_E!$B63,IF(AND([9]PDI_ID__GRUPO_C_C_E!$B63="",[9]PDI_ID__GRUPO_C_C_E!$B64="",[9]PDI_ID__GRUPO_C_C_E!$B62=""),"","TOTAL"))</f>
        <v/>
      </c>
      <c r="B65" s="6" t="str">
        <f ca="1">IF(AND($A65&lt;&gt;"",$A65&lt;&gt;"TOTAL"),IF(AND([9]PDI_ID__GRUPO_C_C_E!$C63&lt;&gt;"",[9]PDI_ID__GRUPO_C_C_E!$C63&lt;&gt;0),[9]PDI_ID__GRUPO_C_C_E!$C63,""),IF($A65="TOTAL",SUM(INDIRECT("B4:B"&amp;ROW()-1)),""))</f>
        <v/>
      </c>
      <c r="C65" s="6" t="str">
        <f ca="1">IF(AND($A65&lt;&gt;"",$A65&lt;&gt;"TOTAL"),IF(AND([9]PDI_ID__GRUPO_C_C_E!$E63&lt;&gt;"",[9]PDI_ID__GRUPO_C_C_E!$E63&lt;&gt;0),[9]PDI_ID__GRUPO_C_C_E!$E63,""),IF($A65="TOTAL",SUM(INDIRECT("C4:C"&amp;ROW()-1)),""))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IF(AND($A65&lt;&gt;"",$A65&lt;&gt;"TOTAL"),IF(AND([9]PDI_ID__GRUPO_C_C_E!$H63&lt;&gt;"",[9]PDI_ID__GRUPO_C_C_E!$H63&lt;&gt;0),[9]PDI_ID__GRUPO_C_C_E!$H63,""),IF($A65="TOTAL",SUM(INDIRECT("E4:E"&amp;ROW()-1)),""))</f>
        <v/>
      </c>
      <c r="F65" s="6" t="str">
        <f ca="1">IF(AND($A65&lt;&gt;"",$A65&lt;&gt;"TOTAL"),IF(AND([9]PDI_ID__GRUPO_C_C_E!$J63&lt;&gt;"",[9]PDI_ID__GRUPO_C_C_E!$J63&lt;&gt;0),[9]PDI_ID__GRUPO_C_C_E!$J63,""),IF($A65="TOTAL",SUM(INDIRECT("F4:F"&amp;ROW()-1)),""))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IF(AND($A65&lt;&gt;"",$A65&lt;&gt;"TOTAL"),IF(AND([9]PDI_ID__GRUPO_C_C_E!$M63&lt;&gt;"",[9]PDI_ID__GRUPO_C_C_E!$M63&lt;&gt;0),[9]PDI_ID__GRUPO_C_C_E!$M63,""),IF($A65="TOTAL",SUM(INDIRECT("H4:H"&amp;ROW()-1)),""))</f>
        <v/>
      </c>
      <c r="I65" s="6" t="str">
        <f ca="1">IF(AND($A65&lt;&gt;"",$A65&lt;&gt;"TOTAL"),IF(AND([9]PDI_ID__GRUPO_C_C_E!$O63&lt;&gt;"",[9]PDI_ID__GRUPO_C_C_E!$O63&lt;&gt;0),[9]PDI_ID__GRUPO_C_C_E!$O63,""),IF($A65="TOTAL",SUM(INDIRECT("I4:I"&amp;ROW()-1)),""))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IF(AND($A65&lt;&gt;"",$A65&lt;&gt;"TOTAL"),IF(AND([9]PDI_ID__GRUPO_C_C_E!$R63&lt;&gt;"",[9]PDI_ID__GRUPO_C_C_E!$R63&lt;&gt;0),[9]PDI_ID__GRUPO_C_C_E!$R63,""),IF($A65="TOTAL",SUM(INDIRECT("K4:K"&amp;ROW()-1)),""))</f>
        <v/>
      </c>
      <c r="L65" s="6" t="str">
        <f ca="1">IF(AND($A65&lt;&gt;"",$A65&lt;&gt;"TOTAL"),IF(AND([9]PDI_ID__GRUPO_C_C_E!$T63&lt;&gt;"",[9]PDI_ID__GRUPO_C_C_E!$T63&lt;&gt;0),[9]PDI_ID__GRUPO_C_C_E!$T63,""),IF($A65="TOTAL",SUM(INDIRECT("L4:L"&amp;ROW()-1)),""))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IF(AND($A65&lt;&gt;"",$A65&lt;&gt;"TOTAL"),IF(AND([9]PDI_ID__GRUPO_C_C_E!$W63&lt;&gt;"",[9]PDI_ID__GRUPO_C_C_E!$W63&lt;&gt;0),[9]PDI_ID__GRUPO_C_C_E!$W63,""),IF($A65="TOTAL",SUM(INDIRECT("N4:N"&amp;ROW()-1)),""))</f>
        <v/>
      </c>
      <c r="O65" s="6" t="str">
        <f ca="1">IF(AND($A65&lt;&gt;"",$A65&lt;&gt;"TOTAL"),IF(AND([9]PDI_ID__GRUPO_C_C_E!$Y63&lt;&gt;"",[9]PDI_ID__GRUPO_C_C_E!$Y63&lt;&gt;0),[9]PDI_ID__GRUPO_C_C_E!$Y63,""),IF($A65="TOTAL",SUM(INDIRECT("O4:O"&amp;ROW()-1)),""))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IF(AND($A65&lt;&gt;"",$A65&lt;&gt;"TOTAL"),IF(AND([9]PDI_ID__GRUPO_C_C_E!$AB63&lt;&gt;"",[9]PDI_ID__GRUPO_C_C_E!$AB63&lt;&gt;0),[9]PDI_ID__GRUPO_C_C_E!$AB63,""),IF($A65="TOTAL",SUM(INDIRECT("Q4:Q"&amp;ROW()-1)),""))</f>
        <v/>
      </c>
      <c r="R65" s="6" t="str">
        <f ca="1">IF(AND($A65&lt;&gt;"",$A65&lt;&gt;"TOTAL"),IF(AND([9]PDI_ID__GRUPO_C_C_E!$AD63&lt;&gt;"",[9]PDI_ID__GRUPO_C_C_E!$AD63&lt;&gt;0),[9]PDI_ID__GRUPO_C_C_E!$AD63,""),IF($A65="TOTAL",SUM(INDIRECT("R4:R"&amp;ROW()-1)),""))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IF(AND($A65&lt;&gt;"",$A65&lt;&gt;"TOTAL"),IF(AND([9]PDI_ID__GRUPO_C_C_E!$AG63&lt;&gt;"",[9]PDI_ID__GRUPO_C_C_E!$AG63&lt;&gt;0),[9]PDI_ID__GRUPO_C_C_E!$AG63,""),IF($A65="TOTAL",SUM(INDIRECT("T4:T"&amp;ROW()-1)),""))</f>
        <v/>
      </c>
      <c r="U65" s="6" t="str">
        <f ca="1">IF(AND($A65&lt;&gt;"",$A65&lt;&gt;"TOTAL"),IF(AND([9]PDI_ID__GRUPO_C_C_E!$AI63&lt;&gt;"",[9]PDI_ID__GRUPO_C_C_E!$AI63&lt;&gt;0),[9]PDI_ID__GRUPO_C_C_E!$AI63,""),IF($A65="TOTAL",SUM(INDIRECT("U4:U"&amp;ROW()-1)),""))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IF(AND($A65&lt;&gt;"",$A65&lt;&gt;"TOTAL"),IF(AND([9]PDI_ID__GRUPO_C_C_E!$AL63&lt;&gt;"",[9]PDI_ID__GRUPO_C_C_E!$AL63&lt;&gt;0),[9]PDI_ID__GRUPO_C_C_E!$AL63,""),IF($A65="TOTAL",SUM(INDIRECT("W4:W"&amp;ROW()-1)),""))</f>
        <v/>
      </c>
      <c r="X65" s="6" t="str">
        <f ca="1">IF(AND($A65&lt;&gt;"",$A65&lt;&gt;"TOTAL"),IF(AND([9]PDI_ID__GRUPO_C_C_E!$AN63&lt;&gt;"",[9]PDI_ID__GRUPO_C_C_E!$AN63&lt;&gt;0),[9]PDI_ID__GRUPO_C_C_E!$AN63,""),IF($A65="TOTAL",SUM(INDIRECT("X4:X"&amp;ROW()-1)),""))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IF(AND($A65&lt;&gt;"",$A65&lt;&gt;"TOTAL"),IF(AND([9]PDI_ID__GRUPO_C_C_E!$AQ63&lt;&gt;"",[9]PDI_ID__GRUPO_C_C_E!$AQ63&lt;&gt;0),[9]PDI_ID__GRUPO_C_C_E!$AQ63,""),IF($A65="TOTAL",SUM(INDIRECT("Z4:Z"&amp;ROW()-1)),""))</f>
        <v/>
      </c>
      <c r="AA65" s="6" t="str">
        <f ca="1">IF(AND($A65&lt;&gt;"",$A65&lt;&gt;"TOTAL"),IF(AND([9]PDI_ID__GRUPO_C_C_E!$AS63&lt;&gt;"",[9]PDI_ID__GRUPO_C_C_E!$AS63&lt;&gt;0),[9]PDI_ID__GRUPO_C_C_E!$AS63,""),IF($A65="TOTAL",SUM(INDIRECT("AA4:AA"&amp;ROW()-1)),""))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IF(AND($A65&lt;&gt;"",$A65&lt;&gt;"TOTAL"),IF(AND([9]PDI_ID__GRUPO_C_C_E!$AV63&lt;&gt;"",[9]PDI_ID__GRUPO_C_C_E!$AV63&lt;&gt;0),[9]PDI_ID__GRUPO_C_C_E!$AV63,""),IF($A65="TOTAL",SUM(INDIRECT("AC4:AC"&amp;ROW()-1)),""))</f>
        <v/>
      </c>
      <c r="AD65" s="6" t="str">
        <f ca="1">IF(AND($A65&lt;&gt;"",$A65&lt;&gt;"TOTAL"),IF(AND([9]PDI_ID__GRUPO_C_C_E!$AX63&lt;&gt;"",[9]PDI_ID__GRUPO_C_C_E!$AX63&lt;&gt;0),[9]PDI_ID__GRUPO_C_C_E!$AX63,""),IF($A65="TOTAL",SUM(INDIRECT("AD4:AD"&amp;ROW()-1)),""))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IF(AND($A65&lt;&gt;"",$A65&lt;&gt;"TOTAL"),IF(AND([9]PDI_ID__GRUPO_C_C_E!$BA63&lt;&gt;"",[9]PDI_ID__GRUPO_C_C_E!$BA63&lt;&gt;0),[9]PDI_ID__GRUPO_C_C_E!$BA63,""),IF($A65="TOTAL",SUM(INDIRECT("AF4:AF"&amp;ROW()-1)),""))</f>
        <v/>
      </c>
      <c r="AG65" s="6" t="str">
        <f ca="1">IF(AND($A65&lt;&gt;"",$A65&lt;&gt;"TOTAL"),IF(AND([9]PDI_ID__GRUPO_C_C_E!$BC63&lt;&gt;"",[9]PDI_ID__GRUPO_C_C_E!$BC63&lt;&gt;0),[9]PDI_ID__GRUPO_C_C_E!$BC63,""),IF($A65="TOTAL",SUM(INDIRECT("AG4:AG"&amp;ROW()-1)),""))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IF(AND($A65&lt;&gt;"",$A65&lt;&gt;"TOTAL"),IF(AND([9]PDI_ID__GRUPO_C_C_E!$BF63&lt;&gt;"",[9]PDI_ID__GRUPO_C_C_E!$BF63&lt;&gt;0),[9]PDI_ID__GRUPO_C_C_E!$BF63,""),IF($A65="TOTAL",SUM(INDIRECT("AI4:AI"&amp;ROW()-1)),""))</f>
        <v/>
      </c>
      <c r="AJ65" s="6" t="str">
        <f ca="1">IF(AND($A65&lt;&gt;"",$A65&lt;&gt;"TOTAL"),IF(AND([9]PDI_ID__GRUPO_C_C_E!$BH63&lt;&gt;"",[9]PDI_ID__GRUPO_C_C_E!$BH63&lt;&gt;0),[9]PDI_ID__GRUPO_C_C_E!$BH63,""),IF($A65="TOTAL",SUM(INDIRECT("AJ4:AJ"&amp;ROW()-1)),""))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IF(AND($A65&lt;&gt;"",$A65&lt;&gt;"TOTAL"),IF(AND([9]PDI_ID__GRUPO_C_C_E!$BK63&lt;&gt;"",[9]PDI_ID__GRUPO_C_C_E!$BK63&lt;&gt;0),[9]PDI_ID__GRUPO_C_C_E!$BK63,""),IF($A65="TOTAL",SUM(INDIRECT("AL4:AL"&amp;ROW()-1)),""))</f>
        <v/>
      </c>
      <c r="AM65" s="6" t="str">
        <f ca="1">IF(AND($A65&lt;&gt;"",$A65&lt;&gt;"TOTAL"),IF(AND([9]PDI_ID__GRUPO_C_C_E!$BM63&lt;&gt;"",[9]PDI_ID__GRUPO_C_C_E!$BM63&lt;&gt;0),[9]PDI_ID__GRUPO_C_C_E!$BM63,""),IF($A65="TOTAL",SUM(INDIRECT("AM4:AM"&amp;ROW()-1)),""))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IF(AND($A65&lt;&gt;"",$A65&lt;&gt;"TOTAL"),IF(AND([9]PDI_ID__GRUPO_C_C_E!$BP63&lt;&gt;"",[9]PDI_ID__GRUPO_C_C_E!$BP63&lt;&gt;0),[9]PDI_ID__GRUPO_C_C_E!$BP63,""),IF($A65="TOTAL",SUM(INDIRECT("AO4:AO"&amp;ROW()-1)),""))</f>
        <v/>
      </c>
      <c r="AP65" s="6" t="str">
        <f ca="1">IF(AND($A65&lt;&gt;"",$A65&lt;&gt;"TOTAL"),IF(AND([9]PDI_ID__GRUPO_C_C_E!$BR63&lt;&gt;"",[9]PDI_ID__GRUPO_C_C_E!$BR63&lt;&gt;0),[9]PDI_ID__GRUPO_C_C_E!$BR63,""),IF($A65="TOTAL",SUM(INDIRECT("AP4:AP"&amp;ROW()-1)),""))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IF(AND($A65&lt;&gt;"",$A65&lt;&gt;"TOTAL"),IF(AND([9]PDI_ID__GRUPO_C_C_E!$BU63&lt;&gt;"",[9]PDI_ID__GRUPO_C_C_E!$BU63&lt;&gt;0),[9]PDI_ID__GRUPO_C_C_E!$BU63,""),IF($A65="TOTAL",SUM(INDIRECT("AR4:AR"&amp;ROW()-1)),""))</f>
        <v/>
      </c>
      <c r="AS65" s="6" t="str">
        <f ca="1">IF(AND($A65&lt;&gt;"",$A65&lt;&gt;"TOTAL"),IF(AND([9]PDI_ID__GRUPO_C_C_E!$BW63&lt;&gt;"",[9]PDI_ID__GRUPO_C_C_E!$BW63&lt;&gt;0),[9]PDI_ID__GRUPO_C_C_E!$BW63,""),IF($A65="TOTAL",SUM(INDIRECT("AS4:AS"&amp;ROW()-1)),""))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IF(AND($A65&lt;&gt;"",$A65&lt;&gt;"TOTAL"),IF(AND([9]PDI_ID__GRUPO_C_C_E!$BZ63&lt;&gt;"",[9]PDI_ID__GRUPO_C_C_E!$BZ63&lt;&gt;0),[9]PDI_ID__GRUPO_C_C_E!$BZ63,""),IF($A65="TOTAL",SUM(INDIRECT("AU4:AU"&amp;ROW()-1)),""))</f>
        <v/>
      </c>
      <c r="AV65" s="6" t="str">
        <f ca="1">IF(AND($A65&lt;&gt;"",$A65&lt;&gt;"TOTAL"),IF(AND([9]PDI_ID__GRUPO_C_C_E!$CB63&lt;&gt;"",[9]PDI_ID__GRUPO_C_C_E!$CB63&lt;&gt;0),[9]PDI_ID__GRUPO_C_C_E!$CB63,""),IF($A65="TOTAL",SUM(INDIRECT("AV4:AV"&amp;ROW()-1)),""))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IF(AND($A65&lt;&gt;"",$A65&lt;&gt;"TOTAL"),IF(AND([9]PDI_ID__GRUPO_C_C_E!$CE63&lt;&gt;"",[9]PDI_ID__GRUPO_C_C_E!$CE63&lt;&gt;0),[9]PDI_ID__GRUPO_C_C_E!$CE63,""),IF($A65="TOTAL",SUM(INDIRECT("AX4:AX"&amp;ROW()-1)),""))</f>
        <v/>
      </c>
      <c r="AY65" s="6" t="str">
        <f ca="1">IF(AND($A65&lt;&gt;"",$A65&lt;&gt;"TOTAL"),IF(AND([9]PDI_ID__GRUPO_C_C_E!$CG63&lt;&gt;"",[9]PDI_ID__GRUPO_C_C_E!$CG63&lt;&gt;0),[9]PDI_ID__GRUPO_C_C_E!$CG63,""),IF($A65="TOTAL",SUM(INDIRECT("AY4:AY"&amp;ROW()-1)),""))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IF(AND($A65&lt;&gt;"",$A65&lt;&gt;"TOTAL"),IF(AND([9]PDI_ID__GRUPO_C_C_E!$CJ63&lt;&gt;"",[9]PDI_ID__GRUPO_C_C_E!$CJ63&lt;&gt;0),[9]PDI_ID__GRUPO_C_C_E!$CJ63,""),IF($A65="TOTAL",SUM(INDIRECT("BA4:BA"&amp;ROW()-1)),""))</f>
        <v/>
      </c>
      <c r="BB65" s="6" t="str">
        <f ca="1">IF(AND($A65&lt;&gt;"",$A65&lt;&gt;"TOTAL"),IF(AND([9]PDI_ID__GRUPO_C_C_E!$CL63&lt;&gt;"",[9]PDI_ID__GRUPO_C_C_E!$CL63&lt;&gt;0),[9]PDI_ID__GRUPO_C_C_E!$CL63,""),IF($A65="TOTAL",SUM(INDIRECT("BB4:BB"&amp;ROW()-1)),""))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IF(AND($A65&lt;&gt;"",$A65&lt;&gt;"TOTAL"),IF(AND([9]PDI_ID__GRUPO_C_C_E!$CO63&lt;&gt;"",[9]PDI_ID__GRUPO_C_C_E!$CO63&lt;&gt;0),[9]PDI_ID__GRUPO_C_C_E!$CO63,""),IF($A65="TOTAL",SUM(INDIRECT("BD4:BD"&amp;ROW()-1)),""))</f>
        <v/>
      </c>
      <c r="BE65" s="6" t="str">
        <f ca="1">IF(AND($A65&lt;&gt;"",$A65&lt;&gt;"TOTAL"),IF(AND([9]PDI_ID__GRUPO_C_C_E!$CQ63&lt;&gt;"",[9]PDI_ID__GRUPO_C_C_E!$CQ63&lt;&gt;0),[9]PDI_ID__GRUPO_C_C_E!$CQ63,""),IF($A65="TOTAL",SUM(INDIRECT("BE4:BE"&amp;ROW()-1)),""))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IF([9]PDI_ID__GRUPO_C_C_E!$B64&lt;&gt;"",[9]PDI_ID__GRUPO_C_C_E!$B64,IF(AND([9]PDI_ID__GRUPO_C_C_E!$B64="",[9]PDI_ID__GRUPO_C_C_E!$B65="",[9]PDI_ID__GRUPO_C_C_E!$B63=""),"","TOTAL"))</f>
        <v/>
      </c>
      <c r="B66" s="6" t="str">
        <f ca="1">IF(AND($A66&lt;&gt;"",$A66&lt;&gt;"TOTAL"),IF(AND([9]PDI_ID__GRUPO_C_C_E!$C64&lt;&gt;"",[9]PDI_ID__GRUPO_C_C_E!$C64&lt;&gt;0),[9]PDI_ID__GRUPO_C_C_E!$C64,""),IF($A66="TOTAL",SUM(INDIRECT("B4:B"&amp;ROW()-1)),""))</f>
        <v/>
      </c>
      <c r="C66" s="6" t="str">
        <f ca="1">IF(AND($A66&lt;&gt;"",$A66&lt;&gt;"TOTAL"),IF(AND([9]PDI_ID__GRUPO_C_C_E!$E64&lt;&gt;"",[9]PDI_ID__GRUPO_C_C_E!$E64&lt;&gt;0),[9]PDI_ID__GRUPO_C_C_E!$E64,""),IF($A66="TOTAL",SUM(INDIRECT("C4:C"&amp;ROW()-1)),""))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IF(AND($A66&lt;&gt;"",$A66&lt;&gt;"TOTAL"),IF(AND([9]PDI_ID__GRUPO_C_C_E!$H64&lt;&gt;"",[9]PDI_ID__GRUPO_C_C_E!$H64&lt;&gt;0),[9]PDI_ID__GRUPO_C_C_E!$H64,""),IF($A66="TOTAL",SUM(INDIRECT("E4:E"&amp;ROW()-1)),""))</f>
        <v/>
      </c>
      <c r="F66" s="6" t="str">
        <f ca="1">IF(AND($A66&lt;&gt;"",$A66&lt;&gt;"TOTAL"),IF(AND([9]PDI_ID__GRUPO_C_C_E!$J64&lt;&gt;"",[9]PDI_ID__GRUPO_C_C_E!$J64&lt;&gt;0),[9]PDI_ID__GRUPO_C_C_E!$J64,""),IF($A66="TOTAL",SUM(INDIRECT("F4:F"&amp;ROW()-1)),""))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IF(AND($A66&lt;&gt;"",$A66&lt;&gt;"TOTAL"),IF(AND([9]PDI_ID__GRUPO_C_C_E!$M64&lt;&gt;"",[9]PDI_ID__GRUPO_C_C_E!$M64&lt;&gt;0),[9]PDI_ID__GRUPO_C_C_E!$M64,""),IF($A66="TOTAL",SUM(INDIRECT("H4:H"&amp;ROW()-1)),""))</f>
        <v/>
      </c>
      <c r="I66" s="6" t="str">
        <f ca="1">IF(AND($A66&lt;&gt;"",$A66&lt;&gt;"TOTAL"),IF(AND([9]PDI_ID__GRUPO_C_C_E!$O64&lt;&gt;"",[9]PDI_ID__GRUPO_C_C_E!$O64&lt;&gt;0),[9]PDI_ID__GRUPO_C_C_E!$O64,""),IF($A66="TOTAL",SUM(INDIRECT("I4:I"&amp;ROW()-1)),""))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IF(AND($A66&lt;&gt;"",$A66&lt;&gt;"TOTAL"),IF(AND([9]PDI_ID__GRUPO_C_C_E!$R64&lt;&gt;"",[9]PDI_ID__GRUPO_C_C_E!$R64&lt;&gt;0),[9]PDI_ID__GRUPO_C_C_E!$R64,""),IF($A66="TOTAL",SUM(INDIRECT("K4:K"&amp;ROW()-1)),""))</f>
        <v/>
      </c>
      <c r="L66" s="6" t="str">
        <f ca="1">IF(AND($A66&lt;&gt;"",$A66&lt;&gt;"TOTAL"),IF(AND([9]PDI_ID__GRUPO_C_C_E!$T64&lt;&gt;"",[9]PDI_ID__GRUPO_C_C_E!$T64&lt;&gt;0),[9]PDI_ID__GRUPO_C_C_E!$T64,""),IF($A66="TOTAL",SUM(INDIRECT("L4:L"&amp;ROW()-1)),""))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IF(AND($A66&lt;&gt;"",$A66&lt;&gt;"TOTAL"),IF(AND([9]PDI_ID__GRUPO_C_C_E!$W64&lt;&gt;"",[9]PDI_ID__GRUPO_C_C_E!$W64&lt;&gt;0),[9]PDI_ID__GRUPO_C_C_E!$W64,""),IF($A66="TOTAL",SUM(INDIRECT("N4:N"&amp;ROW()-1)),""))</f>
        <v/>
      </c>
      <c r="O66" s="6" t="str">
        <f ca="1">IF(AND($A66&lt;&gt;"",$A66&lt;&gt;"TOTAL"),IF(AND([9]PDI_ID__GRUPO_C_C_E!$Y64&lt;&gt;"",[9]PDI_ID__GRUPO_C_C_E!$Y64&lt;&gt;0),[9]PDI_ID__GRUPO_C_C_E!$Y64,""),IF($A66="TOTAL",SUM(INDIRECT("O4:O"&amp;ROW()-1)),""))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IF(AND($A66&lt;&gt;"",$A66&lt;&gt;"TOTAL"),IF(AND([9]PDI_ID__GRUPO_C_C_E!$AB64&lt;&gt;"",[9]PDI_ID__GRUPO_C_C_E!$AB64&lt;&gt;0),[9]PDI_ID__GRUPO_C_C_E!$AB64,""),IF($A66="TOTAL",SUM(INDIRECT("Q4:Q"&amp;ROW()-1)),""))</f>
        <v/>
      </c>
      <c r="R66" s="6" t="str">
        <f ca="1">IF(AND($A66&lt;&gt;"",$A66&lt;&gt;"TOTAL"),IF(AND([9]PDI_ID__GRUPO_C_C_E!$AD64&lt;&gt;"",[9]PDI_ID__GRUPO_C_C_E!$AD64&lt;&gt;0),[9]PDI_ID__GRUPO_C_C_E!$AD64,""),IF($A66="TOTAL",SUM(INDIRECT("R4:R"&amp;ROW()-1)),""))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IF(AND($A66&lt;&gt;"",$A66&lt;&gt;"TOTAL"),IF(AND([9]PDI_ID__GRUPO_C_C_E!$AG64&lt;&gt;"",[9]PDI_ID__GRUPO_C_C_E!$AG64&lt;&gt;0),[9]PDI_ID__GRUPO_C_C_E!$AG64,""),IF($A66="TOTAL",SUM(INDIRECT("T4:T"&amp;ROW()-1)),""))</f>
        <v/>
      </c>
      <c r="U66" s="6" t="str">
        <f ca="1">IF(AND($A66&lt;&gt;"",$A66&lt;&gt;"TOTAL"),IF(AND([9]PDI_ID__GRUPO_C_C_E!$AI64&lt;&gt;"",[9]PDI_ID__GRUPO_C_C_E!$AI64&lt;&gt;0),[9]PDI_ID__GRUPO_C_C_E!$AI64,""),IF($A66="TOTAL",SUM(INDIRECT("U4:U"&amp;ROW()-1)),""))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IF(AND($A66&lt;&gt;"",$A66&lt;&gt;"TOTAL"),IF(AND([9]PDI_ID__GRUPO_C_C_E!$AL64&lt;&gt;"",[9]PDI_ID__GRUPO_C_C_E!$AL64&lt;&gt;0),[9]PDI_ID__GRUPO_C_C_E!$AL64,""),IF($A66="TOTAL",SUM(INDIRECT("W4:W"&amp;ROW()-1)),""))</f>
        <v/>
      </c>
      <c r="X66" s="6" t="str">
        <f ca="1">IF(AND($A66&lt;&gt;"",$A66&lt;&gt;"TOTAL"),IF(AND([9]PDI_ID__GRUPO_C_C_E!$AN64&lt;&gt;"",[9]PDI_ID__GRUPO_C_C_E!$AN64&lt;&gt;0),[9]PDI_ID__GRUPO_C_C_E!$AN64,""),IF($A66="TOTAL",SUM(INDIRECT("X4:X"&amp;ROW()-1)),""))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IF(AND($A66&lt;&gt;"",$A66&lt;&gt;"TOTAL"),IF(AND([9]PDI_ID__GRUPO_C_C_E!$AQ64&lt;&gt;"",[9]PDI_ID__GRUPO_C_C_E!$AQ64&lt;&gt;0),[9]PDI_ID__GRUPO_C_C_E!$AQ64,""),IF($A66="TOTAL",SUM(INDIRECT("Z4:Z"&amp;ROW()-1)),""))</f>
        <v/>
      </c>
      <c r="AA66" s="6" t="str">
        <f ca="1">IF(AND($A66&lt;&gt;"",$A66&lt;&gt;"TOTAL"),IF(AND([9]PDI_ID__GRUPO_C_C_E!$AS64&lt;&gt;"",[9]PDI_ID__GRUPO_C_C_E!$AS64&lt;&gt;0),[9]PDI_ID__GRUPO_C_C_E!$AS64,""),IF($A66="TOTAL",SUM(INDIRECT("AA4:AA"&amp;ROW()-1)),""))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IF(AND($A66&lt;&gt;"",$A66&lt;&gt;"TOTAL"),IF(AND([9]PDI_ID__GRUPO_C_C_E!$AV64&lt;&gt;"",[9]PDI_ID__GRUPO_C_C_E!$AV64&lt;&gt;0),[9]PDI_ID__GRUPO_C_C_E!$AV64,""),IF($A66="TOTAL",SUM(INDIRECT("AC4:AC"&amp;ROW()-1)),""))</f>
        <v/>
      </c>
      <c r="AD66" s="6" t="str">
        <f ca="1">IF(AND($A66&lt;&gt;"",$A66&lt;&gt;"TOTAL"),IF(AND([9]PDI_ID__GRUPO_C_C_E!$AX64&lt;&gt;"",[9]PDI_ID__GRUPO_C_C_E!$AX64&lt;&gt;0),[9]PDI_ID__GRUPO_C_C_E!$AX64,""),IF($A66="TOTAL",SUM(INDIRECT("AD4:AD"&amp;ROW()-1)),""))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IF(AND($A66&lt;&gt;"",$A66&lt;&gt;"TOTAL"),IF(AND([9]PDI_ID__GRUPO_C_C_E!$BA64&lt;&gt;"",[9]PDI_ID__GRUPO_C_C_E!$BA64&lt;&gt;0),[9]PDI_ID__GRUPO_C_C_E!$BA64,""),IF($A66="TOTAL",SUM(INDIRECT("AF4:AF"&amp;ROW()-1)),""))</f>
        <v/>
      </c>
      <c r="AG66" s="6" t="str">
        <f ca="1">IF(AND($A66&lt;&gt;"",$A66&lt;&gt;"TOTAL"),IF(AND([9]PDI_ID__GRUPO_C_C_E!$BC64&lt;&gt;"",[9]PDI_ID__GRUPO_C_C_E!$BC64&lt;&gt;0),[9]PDI_ID__GRUPO_C_C_E!$BC64,""),IF($A66="TOTAL",SUM(INDIRECT("AG4:AG"&amp;ROW()-1)),""))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IF(AND($A66&lt;&gt;"",$A66&lt;&gt;"TOTAL"),IF(AND([9]PDI_ID__GRUPO_C_C_E!$BF64&lt;&gt;"",[9]PDI_ID__GRUPO_C_C_E!$BF64&lt;&gt;0),[9]PDI_ID__GRUPO_C_C_E!$BF64,""),IF($A66="TOTAL",SUM(INDIRECT("AI4:AI"&amp;ROW()-1)),""))</f>
        <v/>
      </c>
      <c r="AJ66" s="6" t="str">
        <f ca="1">IF(AND($A66&lt;&gt;"",$A66&lt;&gt;"TOTAL"),IF(AND([9]PDI_ID__GRUPO_C_C_E!$BH64&lt;&gt;"",[9]PDI_ID__GRUPO_C_C_E!$BH64&lt;&gt;0),[9]PDI_ID__GRUPO_C_C_E!$BH64,""),IF($A66="TOTAL",SUM(INDIRECT("AJ4:AJ"&amp;ROW()-1)),""))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IF(AND($A66&lt;&gt;"",$A66&lt;&gt;"TOTAL"),IF(AND([9]PDI_ID__GRUPO_C_C_E!$BK64&lt;&gt;"",[9]PDI_ID__GRUPO_C_C_E!$BK64&lt;&gt;0),[9]PDI_ID__GRUPO_C_C_E!$BK64,""),IF($A66="TOTAL",SUM(INDIRECT("AL4:AL"&amp;ROW()-1)),""))</f>
        <v/>
      </c>
      <c r="AM66" s="6" t="str">
        <f ca="1">IF(AND($A66&lt;&gt;"",$A66&lt;&gt;"TOTAL"),IF(AND([9]PDI_ID__GRUPO_C_C_E!$BM64&lt;&gt;"",[9]PDI_ID__GRUPO_C_C_E!$BM64&lt;&gt;0),[9]PDI_ID__GRUPO_C_C_E!$BM64,""),IF($A66="TOTAL",SUM(INDIRECT("AM4:AM"&amp;ROW()-1)),""))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IF(AND($A66&lt;&gt;"",$A66&lt;&gt;"TOTAL"),IF(AND([9]PDI_ID__GRUPO_C_C_E!$BP64&lt;&gt;"",[9]PDI_ID__GRUPO_C_C_E!$BP64&lt;&gt;0),[9]PDI_ID__GRUPO_C_C_E!$BP64,""),IF($A66="TOTAL",SUM(INDIRECT("AO4:AO"&amp;ROW()-1)),""))</f>
        <v/>
      </c>
      <c r="AP66" s="6" t="str">
        <f ca="1">IF(AND($A66&lt;&gt;"",$A66&lt;&gt;"TOTAL"),IF(AND([9]PDI_ID__GRUPO_C_C_E!$BR64&lt;&gt;"",[9]PDI_ID__GRUPO_C_C_E!$BR64&lt;&gt;0),[9]PDI_ID__GRUPO_C_C_E!$BR64,""),IF($A66="TOTAL",SUM(INDIRECT("AP4:AP"&amp;ROW()-1)),""))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IF(AND($A66&lt;&gt;"",$A66&lt;&gt;"TOTAL"),IF(AND([9]PDI_ID__GRUPO_C_C_E!$BU64&lt;&gt;"",[9]PDI_ID__GRUPO_C_C_E!$BU64&lt;&gt;0),[9]PDI_ID__GRUPO_C_C_E!$BU64,""),IF($A66="TOTAL",SUM(INDIRECT("AR4:AR"&amp;ROW()-1)),""))</f>
        <v/>
      </c>
      <c r="AS66" s="6" t="str">
        <f ca="1">IF(AND($A66&lt;&gt;"",$A66&lt;&gt;"TOTAL"),IF(AND([9]PDI_ID__GRUPO_C_C_E!$BW64&lt;&gt;"",[9]PDI_ID__GRUPO_C_C_E!$BW64&lt;&gt;0),[9]PDI_ID__GRUPO_C_C_E!$BW64,""),IF($A66="TOTAL",SUM(INDIRECT("AS4:AS"&amp;ROW()-1)),""))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IF(AND($A66&lt;&gt;"",$A66&lt;&gt;"TOTAL"),IF(AND([9]PDI_ID__GRUPO_C_C_E!$BZ64&lt;&gt;"",[9]PDI_ID__GRUPO_C_C_E!$BZ64&lt;&gt;0),[9]PDI_ID__GRUPO_C_C_E!$BZ64,""),IF($A66="TOTAL",SUM(INDIRECT("AU4:AU"&amp;ROW()-1)),""))</f>
        <v/>
      </c>
      <c r="AV66" s="6" t="str">
        <f ca="1">IF(AND($A66&lt;&gt;"",$A66&lt;&gt;"TOTAL"),IF(AND([9]PDI_ID__GRUPO_C_C_E!$CB64&lt;&gt;"",[9]PDI_ID__GRUPO_C_C_E!$CB64&lt;&gt;0),[9]PDI_ID__GRUPO_C_C_E!$CB64,""),IF($A66="TOTAL",SUM(INDIRECT("AV4:AV"&amp;ROW()-1)),""))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IF(AND($A66&lt;&gt;"",$A66&lt;&gt;"TOTAL"),IF(AND([9]PDI_ID__GRUPO_C_C_E!$CE64&lt;&gt;"",[9]PDI_ID__GRUPO_C_C_E!$CE64&lt;&gt;0),[9]PDI_ID__GRUPO_C_C_E!$CE64,""),IF($A66="TOTAL",SUM(INDIRECT("AX4:AX"&amp;ROW()-1)),""))</f>
        <v/>
      </c>
      <c r="AY66" s="6" t="str">
        <f ca="1">IF(AND($A66&lt;&gt;"",$A66&lt;&gt;"TOTAL"),IF(AND([9]PDI_ID__GRUPO_C_C_E!$CG64&lt;&gt;"",[9]PDI_ID__GRUPO_C_C_E!$CG64&lt;&gt;0),[9]PDI_ID__GRUPO_C_C_E!$CG64,""),IF($A66="TOTAL",SUM(INDIRECT("AY4:AY"&amp;ROW()-1)),""))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IF(AND($A66&lt;&gt;"",$A66&lt;&gt;"TOTAL"),IF(AND([9]PDI_ID__GRUPO_C_C_E!$CJ64&lt;&gt;"",[9]PDI_ID__GRUPO_C_C_E!$CJ64&lt;&gt;0),[9]PDI_ID__GRUPO_C_C_E!$CJ64,""),IF($A66="TOTAL",SUM(INDIRECT("BA4:BA"&amp;ROW()-1)),""))</f>
        <v/>
      </c>
      <c r="BB66" s="6" t="str">
        <f ca="1">IF(AND($A66&lt;&gt;"",$A66&lt;&gt;"TOTAL"),IF(AND([9]PDI_ID__GRUPO_C_C_E!$CL64&lt;&gt;"",[9]PDI_ID__GRUPO_C_C_E!$CL64&lt;&gt;0),[9]PDI_ID__GRUPO_C_C_E!$CL64,""),IF($A66="TOTAL",SUM(INDIRECT("BB4:BB"&amp;ROW()-1)),""))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IF(AND($A66&lt;&gt;"",$A66&lt;&gt;"TOTAL"),IF(AND([9]PDI_ID__GRUPO_C_C_E!$CO64&lt;&gt;"",[9]PDI_ID__GRUPO_C_C_E!$CO64&lt;&gt;0),[9]PDI_ID__GRUPO_C_C_E!$CO64,""),IF($A66="TOTAL",SUM(INDIRECT("BD4:BD"&amp;ROW()-1)),""))</f>
        <v/>
      </c>
      <c r="BE66" s="6" t="str">
        <f ca="1">IF(AND($A66&lt;&gt;"",$A66&lt;&gt;"TOTAL"),IF(AND([9]PDI_ID__GRUPO_C_C_E!$CQ64&lt;&gt;"",[9]PDI_ID__GRUPO_C_C_E!$CQ64&lt;&gt;0),[9]PDI_ID__GRUPO_C_C_E!$CQ64,""),IF($A66="TOTAL",SUM(INDIRECT("BE4:BE"&amp;ROW()-1)),""))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IF([9]PDI_ID__GRUPO_C_C_E!$B65&lt;&gt;"",[9]PDI_ID__GRUPO_C_C_E!$B65,IF(AND([9]PDI_ID__GRUPO_C_C_E!$B65="",[9]PDI_ID__GRUPO_C_C_E!$B66="",[9]PDI_ID__GRUPO_C_C_E!$B64=""),"","TOTAL"))</f>
        <v/>
      </c>
      <c r="B67" s="6" t="str">
        <f ca="1">IF(AND($A67&lt;&gt;"",$A67&lt;&gt;"TOTAL"),IF(AND([9]PDI_ID__GRUPO_C_C_E!$C65&lt;&gt;"",[9]PDI_ID__GRUPO_C_C_E!$C65&lt;&gt;0),[9]PDI_ID__GRUPO_C_C_E!$C65,""),IF($A67="TOTAL",SUM(INDIRECT("B4:B"&amp;ROW()-1)),""))</f>
        <v/>
      </c>
      <c r="C67" s="6" t="str">
        <f ca="1">IF(AND($A67&lt;&gt;"",$A67&lt;&gt;"TOTAL"),IF(AND([9]PDI_ID__GRUPO_C_C_E!$E65&lt;&gt;"",[9]PDI_ID__GRUPO_C_C_E!$E65&lt;&gt;0),[9]PDI_ID__GRUPO_C_C_E!$E65,""),IF($A67="TOTAL",SUM(INDIRECT("C4:C"&amp;ROW()-1)),""))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IF(AND($A67&lt;&gt;"",$A67&lt;&gt;"TOTAL"),IF(AND([9]PDI_ID__GRUPO_C_C_E!$H65&lt;&gt;"",[9]PDI_ID__GRUPO_C_C_E!$H65&lt;&gt;0),[9]PDI_ID__GRUPO_C_C_E!$H65,""),IF($A67="TOTAL",SUM(INDIRECT("E4:E"&amp;ROW()-1)),""))</f>
        <v/>
      </c>
      <c r="F67" s="6" t="str">
        <f ca="1">IF(AND($A67&lt;&gt;"",$A67&lt;&gt;"TOTAL"),IF(AND([9]PDI_ID__GRUPO_C_C_E!$J65&lt;&gt;"",[9]PDI_ID__GRUPO_C_C_E!$J65&lt;&gt;0),[9]PDI_ID__GRUPO_C_C_E!$J65,""),IF($A67="TOTAL",SUM(INDIRECT("F4:F"&amp;ROW()-1)),""))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IF(AND($A67&lt;&gt;"",$A67&lt;&gt;"TOTAL"),IF(AND([9]PDI_ID__GRUPO_C_C_E!$M65&lt;&gt;"",[9]PDI_ID__GRUPO_C_C_E!$M65&lt;&gt;0),[9]PDI_ID__GRUPO_C_C_E!$M65,""),IF($A67="TOTAL",SUM(INDIRECT("H4:H"&amp;ROW()-1)),""))</f>
        <v/>
      </c>
      <c r="I67" s="6" t="str">
        <f ca="1">IF(AND($A67&lt;&gt;"",$A67&lt;&gt;"TOTAL"),IF(AND([9]PDI_ID__GRUPO_C_C_E!$O65&lt;&gt;"",[9]PDI_ID__GRUPO_C_C_E!$O65&lt;&gt;0),[9]PDI_ID__GRUPO_C_C_E!$O65,""),IF($A67="TOTAL",SUM(INDIRECT("I4:I"&amp;ROW()-1)),""))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IF(AND($A67&lt;&gt;"",$A67&lt;&gt;"TOTAL"),IF(AND([9]PDI_ID__GRUPO_C_C_E!$R65&lt;&gt;"",[9]PDI_ID__GRUPO_C_C_E!$R65&lt;&gt;0),[9]PDI_ID__GRUPO_C_C_E!$R65,""),IF($A67="TOTAL",SUM(INDIRECT("K4:K"&amp;ROW()-1)),""))</f>
        <v/>
      </c>
      <c r="L67" s="6" t="str">
        <f ca="1">IF(AND($A67&lt;&gt;"",$A67&lt;&gt;"TOTAL"),IF(AND([9]PDI_ID__GRUPO_C_C_E!$T65&lt;&gt;"",[9]PDI_ID__GRUPO_C_C_E!$T65&lt;&gt;0),[9]PDI_ID__GRUPO_C_C_E!$T65,""),IF($A67="TOTAL",SUM(INDIRECT("L4:L"&amp;ROW()-1)),""))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IF(AND($A67&lt;&gt;"",$A67&lt;&gt;"TOTAL"),IF(AND([9]PDI_ID__GRUPO_C_C_E!$W65&lt;&gt;"",[9]PDI_ID__GRUPO_C_C_E!$W65&lt;&gt;0),[9]PDI_ID__GRUPO_C_C_E!$W65,""),IF($A67="TOTAL",SUM(INDIRECT("N4:N"&amp;ROW()-1)),""))</f>
        <v/>
      </c>
      <c r="O67" s="6" t="str">
        <f ca="1">IF(AND($A67&lt;&gt;"",$A67&lt;&gt;"TOTAL"),IF(AND([9]PDI_ID__GRUPO_C_C_E!$Y65&lt;&gt;"",[9]PDI_ID__GRUPO_C_C_E!$Y65&lt;&gt;0),[9]PDI_ID__GRUPO_C_C_E!$Y65,""),IF($A67="TOTAL",SUM(INDIRECT("O4:O"&amp;ROW()-1)),""))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IF(AND($A67&lt;&gt;"",$A67&lt;&gt;"TOTAL"),IF(AND([9]PDI_ID__GRUPO_C_C_E!$AB65&lt;&gt;"",[9]PDI_ID__GRUPO_C_C_E!$AB65&lt;&gt;0),[9]PDI_ID__GRUPO_C_C_E!$AB65,""),IF($A67="TOTAL",SUM(INDIRECT("Q4:Q"&amp;ROW()-1)),""))</f>
        <v/>
      </c>
      <c r="R67" s="6" t="str">
        <f ca="1">IF(AND($A67&lt;&gt;"",$A67&lt;&gt;"TOTAL"),IF(AND([9]PDI_ID__GRUPO_C_C_E!$AD65&lt;&gt;"",[9]PDI_ID__GRUPO_C_C_E!$AD65&lt;&gt;0),[9]PDI_ID__GRUPO_C_C_E!$AD65,""),IF($A67="TOTAL",SUM(INDIRECT("R4:R"&amp;ROW()-1)),""))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IF(AND($A67&lt;&gt;"",$A67&lt;&gt;"TOTAL"),IF(AND([9]PDI_ID__GRUPO_C_C_E!$AG65&lt;&gt;"",[9]PDI_ID__GRUPO_C_C_E!$AG65&lt;&gt;0),[9]PDI_ID__GRUPO_C_C_E!$AG65,""),IF($A67="TOTAL",SUM(INDIRECT("T4:T"&amp;ROW()-1)),""))</f>
        <v/>
      </c>
      <c r="U67" s="6" t="str">
        <f ca="1">IF(AND($A67&lt;&gt;"",$A67&lt;&gt;"TOTAL"),IF(AND([9]PDI_ID__GRUPO_C_C_E!$AI65&lt;&gt;"",[9]PDI_ID__GRUPO_C_C_E!$AI65&lt;&gt;0),[9]PDI_ID__GRUPO_C_C_E!$AI65,""),IF($A67="TOTAL",SUM(INDIRECT("U4:U"&amp;ROW()-1)),""))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IF(AND($A67&lt;&gt;"",$A67&lt;&gt;"TOTAL"),IF(AND([9]PDI_ID__GRUPO_C_C_E!$AL65&lt;&gt;"",[9]PDI_ID__GRUPO_C_C_E!$AL65&lt;&gt;0),[9]PDI_ID__GRUPO_C_C_E!$AL65,""),IF($A67="TOTAL",SUM(INDIRECT("W4:W"&amp;ROW()-1)),""))</f>
        <v/>
      </c>
      <c r="X67" s="6" t="str">
        <f ca="1">IF(AND($A67&lt;&gt;"",$A67&lt;&gt;"TOTAL"),IF(AND([9]PDI_ID__GRUPO_C_C_E!$AN65&lt;&gt;"",[9]PDI_ID__GRUPO_C_C_E!$AN65&lt;&gt;0),[9]PDI_ID__GRUPO_C_C_E!$AN65,""),IF($A67="TOTAL",SUM(INDIRECT("X4:X"&amp;ROW()-1)),""))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IF(AND($A67&lt;&gt;"",$A67&lt;&gt;"TOTAL"),IF(AND([9]PDI_ID__GRUPO_C_C_E!$AQ65&lt;&gt;"",[9]PDI_ID__GRUPO_C_C_E!$AQ65&lt;&gt;0),[9]PDI_ID__GRUPO_C_C_E!$AQ65,""),IF($A67="TOTAL",SUM(INDIRECT("Z4:Z"&amp;ROW()-1)),""))</f>
        <v/>
      </c>
      <c r="AA67" s="6" t="str">
        <f ca="1">IF(AND($A67&lt;&gt;"",$A67&lt;&gt;"TOTAL"),IF(AND([9]PDI_ID__GRUPO_C_C_E!$AS65&lt;&gt;"",[9]PDI_ID__GRUPO_C_C_E!$AS65&lt;&gt;0),[9]PDI_ID__GRUPO_C_C_E!$AS65,""),IF($A67="TOTAL",SUM(INDIRECT("AA4:AA"&amp;ROW()-1)),""))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IF(AND($A67&lt;&gt;"",$A67&lt;&gt;"TOTAL"),IF(AND([9]PDI_ID__GRUPO_C_C_E!$AV65&lt;&gt;"",[9]PDI_ID__GRUPO_C_C_E!$AV65&lt;&gt;0),[9]PDI_ID__GRUPO_C_C_E!$AV65,""),IF($A67="TOTAL",SUM(INDIRECT("AC4:AC"&amp;ROW()-1)),""))</f>
        <v/>
      </c>
      <c r="AD67" s="6" t="str">
        <f ca="1">IF(AND($A67&lt;&gt;"",$A67&lt;&gt;"TOTAL"),IF(AND([9]PDI_ID__GRUPO_C_C_E!$AX65&lt;&gt;"",[9]PDI_ID__GRUPO_C_C_E!$AX65&lt;&gt;0),[9]PDI_ID__GRUPO_C_C_E!$AX65,""),IF($A67="TOTAL",SUM(INDIRECT("AD4:AD"&amp;ROW()-1)),""))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IF(AND($A67&lt;&gt;"",$A67&lt;&gt;"TOTAL"),IF(AND([9]PDI_ID__GRUPO_C_C_E!$BA65&lt;&gt;"",[9]PDI_ID__GRUPO_C_C_E!$BA65&lt;&gt;0),[9]PDI_ID__GRUPO_C_C_E!$BA65,""),IF($A67="TOTAL",SUM(INDIRECT("AF4:AF"&amp;ROW()-1)),""))</f>
        <v/>
      </c>
      <c r="AG67" s="6" t="str">
        <f ca="1">IF(AND($A67&lt;&gt;"",$A67&lt;&gt;"TOTAL"),IF(AND([9]PDI_ID__GRUPO_C_C_E!$BC65&lt;&gt;"",[9]PDI_ID__GRUPO_C_C_E!$BC65&lt;&gt;0),[9]PDI_ID__GRUPO_C_C_E!$BC65,""),IF($A67="TOTAL",SUM(INDIRECT("AG4:AG"&amp;ROW()-1)),""))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IF(AND($A67&lt;&gt;"",$A67&lt;&gt;"TOTAL"),IF(AND([9]PDI_ID__GRUPO_C_C_E!$BF65&lt;&gt;"",[9]PDI_ID__GRUPO_C_C_E!$BF65&lt;&gt;0),[9]PDI_ID__GRUPO_C_C_E!$BF65,""),IF($A67="TOTAL",SUM(INDIRECT("AI4:AI"&amp;ROW()-1)),""))</f>
        <v/>
      </c>
      <c r="AJ67" s="6" t="str">
        <f ca="1">IF(AND($A67&lt;&gt;"",$A67&lt;&gt;"TOTAL"),IF(AND([9]PDI_ID__GRUPO_C_C_E!$BH65&lt;&gt;"",[9]PDI_ID__GRUPO_C_C_E!$BH65&lt;&gt;0),[9]PDI_ID__GRUPO_C_C_E!$BH65,""),IF($A67="TOTAL",SUM(INDIRECT("AJ4:AJ"&amp;ROW()-1)),""))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IF(AND($A67&lt;&gt;"",$A67&lt;&gt;"TOTAL"),IF(AND([9]PDI_ID__GRUPO_C_C_E!$BK65&lt;&gt;"",[9]PDI_ID__GRUPO_C_C_E!$BK65&lt;&gt;0),[9]PDI_ID__GRUPO_C_C_E!$BK65,""),IF($A67="TOTAL",SUM(INDIRECT("AL4:AL"&amp;ROW()-1)),""))</f>
        <v/>
      </c>
      <c r="AM67" s="6" t="str">
        <f ca="1">IF(AND($A67&lt;&gt;"",$A67&lt;&gt;"TOTAL"),IF(AND([9]PDI_ID__GRUPO_C_C_E!$BM65&lt;&gt;"",[9]PDI_ID__GRUPO_C_C_E!$BM65&lt;&gt;0),[9]PDI_ID__GRUPO_C_C_E!$BM65,""),IF($A67="TOTAL",SUM(INDIRECT("AM4:AM"&amp;ROW()-1)),""))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IF(AND($A67&lt;&gt;"",$A67&lt;&gt;"TOTAL"),IF(AND([9]PDI_ID__GRUPO_C_C_E!$BP65&lt;&gt;"",[9]PDI_ID__GRUPO_C_C_E!$BP65&lt;&gt;0),[9]PDI_ID__GRUPO_C_C_E!$BP65,""),IF($A67="TOTAL",SUM(INDIRECT("AO4:AO"&amp;ROW()-1)),""))</f>
        <v/>
      </c>
      <c r="AP67" s="6" t="str">
        <f ca="1">IF(AND($A67&lt;&gt;"",$A67&lt;&gt;"TOTAL"),IF(AND([9]PDI_ID__GRUPO_C_C_E!$BR65&lt;&gt;"",[9]PDI_ID__GRUPO_C_C_E!$BR65&lt;&gt;0),[9]PDI_ID__GRUPO_C_C_E!$BR65,""),IF($A67="TOTAL",SUM(INDIRECT("AP4:AP"&amp;ROW()-1)),""))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IF(AND($A67&lt;&gt;"",$A67&lt;&gt;"TOTAL"),IF(AND([9]PDI_ID__GRUPO_C_C_E!$BU65&lt;&gt;"",[9]PDI_ID__GRUPO_C_C_E!$BU65&lt;&gt;0),[9]PDI_ID__GRUPO_C_C_E!$BU65,""),IF($A67="TOTAL",SUM(INDIRECT("AR4:AR"&amp;ROW()-1)),""))</f>
        <v/>
      </c>
      <c r="AS67" s="6" t="str">
        <f ca="1">IF(AND($A67&lt;&gt;"",$A67&lt;&gt;"TOTAL"),IF(AND([9]PDI_ID__GRUPO_C_C_E!$BW65&lt;&gt;"",[9]PDI_ID__GRUPO_C_C_E!$BW65&lt;&gt;0),[9]PDI_ID__GRUPO_C_C_E!$BW65,""),IF($A67="TOTAL",SUM(INDIRECT("AS4:AS"&amp;ROW()-1)),""))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IF(AND($A67&lt;&gt;"",$A67&lt;&gt;"TOTAL"),IF(AND([9]PDI_ID__GRUPO_C_C_E!$BZ65&lt;&gt;"",[9]PDI_ID__GRUPO_C_C_E!$BZ65&lt;&gt;0),[9]PDI_ID__GRUPO_C_C_E!$BZ65,""),IF($A67="TOTAL",SUM(INDIRECT("AU4:AU"&amp;ROW()-1)),""))</f>
        <v/>
      </c>
      <c r="AV67" s="6" t="str">
        <f ca="1">IF(AND($A67&lt;&gt;"",$A67&lt;&gt;"TOTAL"),IF(AND([9]PDI_ID__GRUPO_C_C_E!$CB65&lt;&gt;"",[9]PDI_ID__GRUPO_C_C_E!$CB65&lt;&gt;0),[9]PDI_ID__GRUPO_C_C_E!$CB65,""),IF($A67="TOTAL",SUM(INDIRECT("AV4:AV"&amp;ROW()-1)),""))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IF(AND($A67&lt;&gt;"",$A67&lt;&gt;"TOTAL"),IF(AND([9]PDI_ID__GRUPO_C_C_E!$CE65&lt;&gt;"",[9]PDI_ID__GRUPO_C_C_E!$CE65&lt;&gt;0),[9]PDI_ID__GRUPO_C_C_E!$CE65,""),IF($A67="TOTAL",SUM(INDIRECT("AX4:AX"&amp;ROW()-1)),""))</f>
        <v/>
      </c>
      <c r="AY67" s="6" t="str">
        <f ca="1">IF(AND($A67&lt;&gt;"",$A67&lt;&gt;"TOTAL"),IF(AND([9]PDI_ID__GRUPO_C_C_E!$CG65&lt;&gt;"",[9]PDI_ID__GRUPO_C_C_E!$CG65&lt;&gt;0),[9]PDI_ID__GRUPO_C_C_E!$CG65,""),IF($A67="TOTAL",SUM(INDIRECT("AY4:AY"&amp;ROW()-1)),""))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IF(AND($A67&lt;&gt;"",$A67&lt;&gt;"TOTAL"),IF(AND([9]PDI_ID__GRUPO_C_C_E!$CJ65&lt;&gt;"",[9]PDI_ID__GRUPO_C_C_E!$CJ65&lt;&gt;0),[9]PDI_ID__GRUPO_C_C_E!$CJ65,""),IF($A67="TOTAL",SUM(INDIRECT("BA4:BA"&amp;ROW()-1)),""))</f>
        <v/>
      </c>
      <c r="BB67" s="6" t="str">
        <f ca="1">IF(AND($A67&lt;&gt;"",$A67&lt;&gt;"TOTAL"),IF(AND([9]PDI_ID__GRUPO_C_C_E!$CL65&lt;&gt;"",[9]PDI_ID__GRUPO_C_C_E!$CL65&lt;&gt;0),[9]PDI_ID__GRUPO_C_C_E!$CL65,""),IF($A67="TOTAL",SUM(INDIRECT("BB4:BB"&amp;ROW()-1)),""))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IF(AND($A67&lt;&gt;"",$A67&lt;&gt;"TOTAL"),IF(AND([9]PDI_ID__GRUPO_C_C_E!$CO65&lt;&gt;"",[9]PDI_ID__GRUPO_C_C_E!$CO65&lt;&gt;0),[9]PDI_ID__GRUPO_C_C_E!$CO65,""),IF($A67="TOTAL",SUM(INDIRECT("BD4:BD"&amp;ROW()-1)),""))</f>
        <v/>
      </c>
      <c r="BE67" s="6" t="str">
        <f ca="1">IF(AND($A67&lt;&gt;"",$A67&lt;&gt;"TOTAL"),IF(AND([9]PDI_ID__GRUPO_C_C_E!$CQ65&lt;&gt;"",[9]PDI_ID__GRUPO_C_C_E!$CQ65&lt;&gt;0),[9]PDI_ID__GRUPO_C_C_E!$CQ65,""),IF($A67="TOTAL",SUM(INDIRECT("BE4:BE"&amp;ROW()-1)),""))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IF([9]PDI_ID__GRUPO_C_C_E!$B66&lt;&gt;"",[9]PDI_ID__GRUPO_C_C_E!$B66,IF(AND([9]PDI_ID__GRUPO_C_C_E!$B66="",[9]PDI_ID__GRUPO_C_C_E!$B67="",[9]PDI_ID__GRUPO_C_C_E!$B65=""),"","TOTAL"))</f>
        <v/>
      </c>
      <c r="B68" s="6" t="str">
        <f ca="1">IF(AND($A68&lt;&gt;"",$A68&lt;&gt;"TOTAL"),IF(AND([9]PDI_ID__GRUPO_C_C_E!$C66&lt;&gt;"",[9]PDI_ID__GRUPO_C_C_E!$C66&lt;&gt;0),[9]PDI_ID__GRUPO_C_C_E!$C66,""),IF($A68="TOTAL",SUM(INDIRECT("B4:B"&amp;ROW()-1)),""))</f>
        <v/>
      </c>
      <c r="C68" s="6" t="str">
        <f ca="1">IF(AND($A68&lt;&gt;"",$A68&lt;&gt;"TOTAL"),IF(AND([9]PDI_ID__GRUPO_C_C_E!$E66&lt;&gt;"",[9]PDI_ID__GRUPO_C_C_E!$E66&lt;&gt;0),[9]PDI_ID__GRUPO_C_C_E!$E66,""),IF($A68="TOTAL",SUM(INDIRECT("C4:C"&amp;ROW()-1)),""))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IF(AND($A68&lt;&gt;"",$A68&lt;&gt;"TOTAL"),IF(AND([9]PDI_ID__GRUPO_C_C_E!$H66&lt;&gt;"",[9]PDI_ID__GRUPO_C_C_E!$H66&lt;&gt;0),[9]PDI_ID__GRUPO_C_C_E!$H66,""),IF($A68="TOTAL",SUM(INDIRECT("E4:E"&amp;ROW()-1)),""))</f>
        <v/>
      </c>
      <c r="F68" s="6" t="str">
        <f ca="1">IF(AND($A68&lt;&gt;"",$A68&lt;&gt;"TOTAL"),IF(AND([9]PDI_ID__GRUPO_C_C_E!$J66&lt;&gt;"",[9]PDI_ID__GRUPO_C_C_E!$J66&lt;&gt;0),[9]PDI_ID__GRUPO_C_C_E!$J66,""),IF($A68="TOTAL",SUM(INDIRECT("F4:F"&amp;ROW()-1)),""))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IF(AND($A68&lt;&gt;"",$A68&lt;&gt;"TOTAL"),IF(AND([9]PDI_ID__GRUPO_C_C_E!$M66&lt;&gt;"",[9]PDI_ID__GRUPO_C_C_E!$M66&lt;&gt;0),[9]PDI_ID__GRUPO_C_C_E!$M66,""),IF($A68="TOTAL",SUM(INDIRECT("H4:H"&amp;ROW()-1)),""))</f>
        <v/>
      </c>
      <c r="I68" s="6" t="str">
        <f ca="1">IF(AND($A68&lt;&gt;"",$A68&lt;&gt;"TOTAL"),IF(AND([9]PDI_ID__GRUPO_C_C_E!$O66&lt;&gt;"",[9]PDI_ID__GRUPO_C_C_E!$O66&lt;&gt;0),[9]PDI_ID__GRUPO_C_C_E!$O66,""),IF($A68="TOTAL",SUM(INDIRECT("I4:I"&amp;ROW()-1)),""))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IF(AND($A68&lt;&gt;"",$A68&lt;&gt;"TOTAL"),IF(AND([9]PDI_ID__GRUPO_C_C_E!$R66&lt;&gt;"",[9]PDI_ID__GRUPO_C_C_E!$R66&lt;&gt;0),[9]PDI_ID__GRUPO_C_C_E!$R66,""),IF($A68="TOTAL",SUM(INDIRECT("K4:K"&amp;ROW()-1)),""))</f>
        <v/>
      </c>
      <c r="L68" s="6" t="str">
        <f ca="1">IF(AND($A68&lt;&gt;"",$A68&lt;&gt;"TOTAL"),IF(AND([9]PDI_ID__GRUPO_C_C_E!$T66&lt;&gt;"",[9]PDI_ID__GRUPO_C_C_E!$T66&lt;&gt;0),[9]PDI_ID__GRUPO_C_C_E!$T66,""),IF($A68="TOTAL",SUM(INDIRECT("L4:L"&amp;ROW()-1)),""))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IF(AND($A68&lt;&gt;"",$A68&lt;&gt;"TOTAL"),IF(AND([9]PDI_ID__GRUPO_C_C_E!$W66&lt;&gt;"",[9]PDI_ID__GRUPO_C_C_E!$W66&lt;&gt;0),[9]PDI_ID__GRUPO_C_C_E!$W66,""),IF($A68="TOTAL",SUM(INDIRECT("N4:N"&amp;ROW()-1)),""))</f>
        <v/>
      </c>
      <c r="O68" s="6" t="str">
        <f ca="1">IF(AND($A68&lt;&gt;"",$A68&lt;&gt;"TOTAL"),IF(AND([9]PDI_ID__GRUPO_C_C_E!$Y66&lt;&gt;"",[9]PDI_ID__GRUPO_C_C_E!$Y66&lt;&gt;0),[9]PDI_ID__GRUPO_C_C_E!$Y66,""),IF($A68="TOTAL",SUM(INDIRECT("O4:O"&amp;ROW()-1)),""))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IF(AND($A68&lt;&gt;"",$A68&lt;&gt;"TOTAL"),IF(AND([9]PDI_ID__GRUPO_C_C_E!$AB66&lt;&gt;"",[9]PDI_ID__GRUPO_C_C_E!$AB66&lt;&gt;0),[9]PDI_ID__GRUPO_C_C_E!$AB66,""),IF($A68="TOTAL",SUM(INDIRECT("Q4:Q"&amp;ROW()-1)),""))</f>
        <v/>
      </c>
      <c r="R68" s="6" t="str">
        <f ca="1">IF(AND($A68&lt;&gt;"",$A68&lt;&gt;"TOTAL"),IF(AND([9]PDI_ID__GRUPO_C_C_E!$AD66&lt;&gt;"",[9]PDI_ID__GRUPO_C_C_E!$AD66&lt;&gt;0),[9]PDI_ID__GRUPO_C_C_E!$AD66,""),IF($A68="TOTAL",SUM(INDIRECT("R4:R"&amp;ROW()-1)),""))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IF(AND($A68&lt;&gt;"",$A68&lt;&gt;"TOTAL"),IF(AND([9]PDI_ID__GRUPO_C_C_E!$AG66&lt;&gt;"",[9]PDI_ID__GRUPO_C_C_E!$AG66&lt;&gt;0),[9]PDI_ID__GRUPO_C_C_E!$AG66,""),IF($A68="TOTAL",SUM(INDIRECT("T4:T"&amp;ROW()-1)),""))</f>
        <v/>
      </c>
      <c r="U68" s="6" t="str">
        <f ca="1">IF(AND($A68&lt;&gt;"",$A68&lt;&gt;"TOTAL"),IF(AND([9]PDI_ID__GRUPO_C_C_E!$AI66&lt;&gt;"",[9]PDI_ID__GRUPO_C_C_E!$AI66&lt;&gt;0),[9]PDI_ID__GRUPO_C_C_E!$AI66,""),IF($A68="TOTAL",SUM(INDIRECT("U4:U"&amp;ROW()-1)),""))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IF(AND($A68&lt;&gt;"",$A68&lt;&gt;"TOTAL"),IF(AND([9]PDI_ID__GRUPO_C_C_E!$AL66&lt;&gt;"",[9]PDI_ID__GRUPO_C_C_E!$AL66&lt;&gt;0),[9]PDI_ID__GRUPO_C_C_E!$AL66,""),IF($A68="TOTAL",SUM(INDIRECT("W4:W"&amp;ROW()-1)),""))</f>
        <v/>
      </c>
      <c r="X68" s="6" t="str">
        <f ca="1">IF(AND($A68&lt;&gt;"",$A68&lt;&gt;"TOTAL"),IF(AND([9]PDI_ID__GRUPO_C_C_E!$AN66&lt;&gt;"",[9]PDI_ID__GRUPO_C_C_E!$AN66&lt;&gt;0),[9]PDI_ID__GRUPO_C_C_E!$AN66,""),IF($A68="TOTAL",SUM(INDIRECT("X4:X"&amp;ROW()-1)),""))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IF(AND($A68&lt;&gt;"",$A68&lt;&gt;"TOTAL"),IF(AND([9]PDI_ID__GRUPO_C_C_E!$AQ66&lt;&gt;"",[9]PDI_ID__GRUPO_C_C_E!$AQ66&lt;&gt;0),[9]PDI_ID__GRUPO_C_C_E!$AQ66,""),IF($A68="TOTAL",SUM(INDIRECT("Z4:Z"&amp;ROW()-1)),""))</f>
        <v/>
      </c>
      <c r="AA68" s="6" t="str">
        <f ca="1">IF(AND($A68&lt;&gt;"",$A68&lt;&gt;"TOTAL"),IF(AND([9]PDI_ID__GRUPO_C_C_E!$AS66&lt;&gt;"",[9]PDI_ID__GRUPO_C_C_E!$AS66&lt;&gt;0),[9]PDI_ID__GRUPO_C_C_E!$AS66,""),IF($A68="TOTAL",SUM(INDIRECT("AA4:AA"&amp;ROW()-1)),""))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IF(AND($A68&lt;&gt;"",$A68&lt;&gt;"TOTAL"),IF(AND([9]PDI_ID__GRUPO_C_C_E!$AV66&lt;&gt;"",[9]PDI_ID__GRUPO_C_C_E!$AV66&lt;&gt;0),[9]PDI_ID__GRUPO_C_C_E!$AV66,""),IF($A68="TOTAL",SUM(INDIRECT("AC4:AC"&amp;ROW()-1)),""))</f>
        <v/>
      </c>
      <c r="AD68" s="6" t="str">
        <f ca="1">IF(AND($A68&lt;&gt;"",$A68&lt;&gt;"TOTAL"),IF(AND([9]PDI_ID__GRUPO_C_C_E!$AX66&lt;&gt;"",[9]PDI_ID__GRUPO_C_C_E!$AX66&lt;&gt;0),[9]PDI_ID__GRUPO_C_C_E!$AX66,""),IF($A68="TOTAL",SUM(INDIRECT("AD4:AD"&amp;ROW()-1)),""))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IF(AND($A68&lt;&gt;"",$A68&lt;&gt;"TOTAL"),IF(AND([9]PDI_ID__GRUPO_C_C_E!$BA66&lt;&gt;"",[9]PDI_ID__GRUPO_C_C_E!$BA66&lt;&gt;0),[9]PDI_ID__GRUPO_C_C_E!$BA66,""),IF($A68="TOTAL",SUM(INDIRECT("AF4:AF"&amp;ROW()-1)),""))</f>
        <v/>
      </c>
      <c r="AG68" s="6" t="str">
        <f ca="1">IF(AND($A68&lt;&gt;"",$A68&lt;&gt;"TOTAL"),IF(AND([9]PDI_ID__GRUPO_C_C_E!$BC66&lt;&gt;"",[9]PDI_ID__GRUPO_C_C_E!$BC66&lt;&gt;0),[9]PDI_ID__GRUPO_C_C_E!$BC66,""),IF($A68="TOTAL",SUM(INDIRECT("AG4:AG"&amp;ROW()-1)),""))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IF(AND($A68&lt;&gt;"",$A68&lt;&gt;"TOTAL"),IF(AND([9]PDI_ID__GRUPO_C_C_E!$BF66&lt;&gt;"",[9]PDI_ID__GRUPO_C_C_E!$BF66&lt;&gt;0),[9]PDI_ID__GRUPO_C_C_E!$BF66,""),IF($A68="TOTAL",SUM(INDIRECT("AI4:AI"&amp;ROW()-1)),""))</f>
        <v/>
      </c>
      <c r="AJ68" s="6" t="str">
        <f ca="1">IF(AND($A68&lt;&gt;"",$A68&lt;&gt;"TOTAL"),IF(AND([9]PDI_ID__GRUPO_C_C_E!$BH66&lt;&gt;"",[9]PDI_ID__GRUPO_C_C_E!$BH66&lt;&gt;0),[9]PDI_ID__GRUPO_C_C_E!$BH66,""),IF($A68="TOTAL",SUM(INDIRECT("AJ4:AJ"&amp;ROW()-1)),""))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IF(AND($A68&lt;&gt;"",$A68&lt;&gt;"TOTAL"),IF(AND([9]PDI_ID__GRUPO_C_C_E!$BK66&lt;&gt;"",[9]PDI_ID__GRUPO_C_C_E!$BK66&lt;&gt;0),[9]PDI_ID__GRUPO_C_C_E!$BK66,""),IF($A68="TOTAL",SUM(INDIRECT("AL4:AL"&amp;ROW()-1)),""))</f>
        <v/>
      </c>
      <c r="AM68" s="6" t="str">
        <f ca="1">IF(AND($A68&lt;&gt;"",$A68&lt;&gt;"TOTAL"),IF(AND([9]PDI_ID__GRUPO_C_C_E!$BM66&lt;&gt;"",[9]PDI_ID__GRUPO_C_C_E!$BM66&lt;&gt;0),[9]PDI_ID__GRUPO_C_C_E!$BM66,""),IF($A68="TOTAL",SUM(INDIRECT("AM4:AM"&amp;ROW()-1)),""))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IF(AND($A68&lt;&gt;"",$A68&lt;&gt;"TOTAL"),IF(AND([9]PDI_ID__GRUPO_C_C_E!$BP66&lt;&gt;"",[9]PDI_ID__GRUPO_C_C_E!$BP66&lt;&gt;0),[9]PDI_ID__GRUPO_C_C_E!$BP66,""),IF($A68="TOTAL",SUM(INDIRECT("AO4:AO"&amp;ROW()-1)),""))</f>
        <v/>
      </c>
      <c r="AP68" s="6" t="str">
        <f ca="1">IF(AND($A68&lt;&gt;"",$A68&lt;&gt;"TOTAL"),IF(AND([9]PDI_ID__GRUPO_C_C_E!$BR66&lt;&gt;"",[9]PDI_ID__GRUPO_C_C_E!$BR66&lt;&gt;0),[9]PDI_ID__GRUPO_C_C_E!$BR66,""),IF($A68="TOTAL",SUM(INDIRECT("AP4:AP"&amp;ROW()-1)),""))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IF(AND($A68&lt;&gt;"",$A68&lt;&gt;"TOTAL"),IF(AND([9]PDI_ID__GRUPO_C_C_E!$BU66&lt;&gt;"",[9]PDI_ID__GRUPO_C_C_E!$BU66&lt;&gt;0),[9]PDI_ID__GRUPO_C_C_E!$BU66,""),IF($A68="TOTAL",SUM(INDIRECT("AR4:AR"&amp;ROW()-1)),""))</f>
        <v/>
      </c>
      <c r="AS68" s="6" t="str">
        <f ca="1">IF(AND($A68&lt;&gt;"",$A68&lt;&gt;"TOTAL"),IF(AND([9]PDI_ID__GRUPO_C_C_E!$BW66&lt;&gt;"",[9]PDI_ID__GRUPO_C_C_E!$BW66&lt;&gt;0),[9]PDI_ID__GRUPO_C_C_E!$BW66,""),IF($A68="TOTAL",SUM(INDIRECT("AS4:AS"&amp;ROW()-1)),""))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IF(AND($A68&lt;&gt;"",$A68&lt;&gt;"TOTAL"),IF(AND([9]PDI_ID__GRUPO_C_C_E!$BZ66&lt;&gt;"",[9]PDI_ID__GRUPO_C_C_E!$BZ66&lt;&gt;0),[9]PDI_ID__GRUPO_C_C_E!$BZ66,""),IF($A68="TOTAL",SUM(INDIRECT("AU4:AU"&amp;ROW()-1)),""))</f>
        <v/>
      </c>
      <c r="AV68" s="6" t="str">
        <f ca="1">IF(AND($A68&lt;&gt;"",$A68&lt;&gt;"TOTAL"),IF(AND([9]PDI_ID__GRUPO_C_C_E!$CB66&lt;&gt;"",[9]PDI_ID__GRUPO_C_C_E!$CB66&lt;&gt;0),[9]PDI_ID__GRUPO_C_C_E!$CB66,""),IF($A68="TOTAL",SUM(INDIRECT("AV4:AV"&amp;ROW()-1)),""))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IF(AND($A68&lt;&gt;"",$A68&lt;&gt;"TOTAL"),IF(AND([9]PDI_ID__GRUPO_C_C_E!$CE66&lt;&gt;"",[9]PDI_ID__GRUPO_C_C_E!$CE66&lt;&gt;0),[9]PDI_ID__GRUPO_C_C_E!$CE66,""),IF($A68="TOTAL",SUM(INDIRECT("AX4:AX"&amp;ROW()-1)),""))</f>
        <v/>
      </c>
      <c r="AY68" s="6" t="str">
        <f ca="1">IF(AND($A68&lt;&gt;"",$A68&lt;&gt;"TOTAL"),IF(AND([9]PDI_ID__GRUPO_C_C_E!$CG66&lt;&gt;"",[9]PDI_ID__GRUPO_C_C_E!$CG66&lt;&gt;0),[9]PDI_ID__GRUPO_C_C_E!$CG66,""),IF($A68="TOTAL",SUM(INDIRECT("AY4:AY"&amp;ROW()-1)),""))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IF(AND($A68&lt;&gt;"",$A68&lt;&gt;"TOTAL"),IF(AND([9]PDI_ID__GRUPO_C_C_E!$CJ66&lt;&gt;"",[9]PDI_ID__GRUPO_C_C_E!$CJ66&lt;&gt;0),[9]PDI_ID__GRUPO_C_C_E!$CJ66,""),IF($A68="TOTAL",SUM(INDIRECT("BA4:BA"&amp;ROW()-1)),""))</f>
        <v/>
      </c>
      <c r="BB68" s="6" t="str">
        <f ca="1">IF(AND($A68&lt;&gt;"",$A68&lt;&gt;"TOTAL"),IF(AND([9]PDI_ID__GRUPO_C_C_E!$CL66&lt;&gt;"",[9]PDI_ID__GRUPO_C_C_E!$CL66&lt;&gt;0),[9]PDI_ID__GRUPO_C_C_E!$CL66,""),IF($A68="TOTAL",SUM(INDIRECT("BB4:BB"&amp;ROW()-1)),""))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IF(AND($A68&lt;&gt;"",$A68&lt;&gt;"TOTAL"),IF(AND([9]PDI_ID__GRUPO_C_C_E!$CO66&lt;&gt;"",[9]PDI_ID__GRUPO_C_C_E!$CO66&lt;&gt;0),[9]PDI_ID__GRUPO_C_C_E!$CO66,""),IF($A68="TOTAL",SUM(INDIRECT("BD4:BD"&amp;ROW()-1)),""))</f>
        <v/>
      </c>
      <c r="BE68" s="6" t="str">
        <f ca="1">IF(AND($A68&lt;&gt;"",$A68&lt;&gt;"TOTAL"),IF(AND([9]PDI_ID__GRUPO_C_C_E!$CQ66&lt;&gt;"",[9]PDI_ID__GRUPO_C_C_E!$CQ66&lt;&gt;0),[9]PDI_ID__GRUPO_C_C_E!$CQ66,""),IF($A68="TOTAL",SUM(INDIRECT("BE4:BE"&amp;ROW()-1)),""))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IF([9]PDI_ID__GRUPO_C_C_E!$B67&lt;&gt;"",[9]PDI_ID__GRUPO_C_C_E!$B67,IF(AND([9]PDI_ID__GRUPO_C_C_E!$B67="",[9]PDI_ID__GRUPO_C_C_E!$B68="",[9]PDI_ID__GRUPO_C_C_E!$B66=""),"","TOTAL"))</f>
        <v/>
      </c>
      <c r="B69" s="6" t="str">
        <f ca="1">IF(AND($A69&lt;&gt;"",$A69&lt;&gt;"TOTAL"),IF(AND([9]PDI_ID__GRUPO_C_C_E!$C67&lt;&gt;"",[9]PDI_ID__GRUPO_C_C_E!$C67&lt;&gt;0),[9]PDI_ID__GRUPO_C_C_E!$C67,""),IF($A69="TOTAL",SUM(INDIRECT("B4:B"&amp;ROW()-1)),""))</f>
        <v/>
      </c>
      <c r="C69" s="6" t="str">
        <f ca="1">IF(AND($A69&lt;&gt;"",$A69&lt;&gt;"TOTAL"),IF(AND([9]PDI_ID__GRUPO_C_C_E!$E67&lt;&gt;"",[9]PDI_ID__GRUPO_C_C_E!$E67&lt;&gt;0),[9]PDI_ID__GRUPO_C_C_E!$E67,""),IF($A69="TOTAL",SUM(INDIRECT("C4:C"&amp;ROW()-1)),""))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IF(AND($A69&lt;&gt;"",$A69&lt;&gt;"TOTAL"),IF(AND([9]PDI_ID__GRUPO_C_C_E!$H67&lt;&gt;"",[9]PDI_ID__GRUPO_C_C_E!$H67&lt;&gt;0),[9]PDI_ID__GRUPO_C_C_E!$H67,""),IF($A69="TOTAL",SUM(INDIRECT("E4:E"&amp;ROW()-1)),""))</f>
        <v/>
      </c>
      <c r="F69" s="6" t="str">
        <f ca="1">IF(AND($A69&lt;&gt;"",$A69&lt;&gt;"TOTAL"),IF(AND([9]PDI_ID__GRUPO_C_C_E!$J67&lt;&gt;"",[9]PDI_ID__GRUPO_C_C_E!$J67&lt;&gt;0),[9]PDI_ID__GRUPO_C_C_E!$J67,""),IF($A69="TOTAL",SUM(INDIRECT("F4:F"&amp;ROW()-1)),""))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IF(AND($A69&lt;&gt;"",$A69&lt;&gt;"TOTAL"),IF(AND([9]PDI_ID__GRUPO_C_C_E!$M67&lt;&gt;"",[9]PDI_ID__GRUPO_C_C_E!$M67&lt;&gt;0),[9]PDI_ID__GRUPO_C_C_E!$M67,""),IF($A69="TOTAL",SUM(INDIRECT("H4:H"&amp;ROW()-1)),""))</f>
        <v/>
      </c>
      <c r="I69" s="6" t="str">
        <f ca="1">IF(AND($A69&lt;&gt;"",$A69&lt;&gt;"TOTAL"),IF(AND([9]PDI_ID__GRUPO_C_C_E!$O67&lt;&gt;"",[9]PDI_ID__GRUPO_C_C_E!$O67&lt;&gt;0),[9]PDI_ID__GRUPO_C_C_E!$O67,""),IF($A69="TOTAL",SUM(INDIRECT("I4:I"&amp;ROW()-1)),""))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IF(AND($A69&lt;&gt;"",$A69&lt;&gt;"TOTAL"),IF(AND([9]PDI_ID__GRUPO_C_C_E!$R67&lt;&gt;"",[9]PDI_ID__GRUPO_C_C_E!$R67&lt;&gt;0),[9]PDI_ID__GRUPO_C_C_E!$R67,""),IF($A69="TOTAL",SUM(INDIRECT("K4:K"&amp;ROW()-1)),""))</f>
        <v/>
      </c>
      <c r="L69" s="6" t="str">
        <f ca="1">IF(AND($A69&lt;&gt;"",$A69&lt;&gt;"TOTAL"),IF(AND([9]PDI_ID__GRUPO_C_C_E!$T67&lt;&gt;"",[9]PDI_ID__GRUPO_C_C_E!$T67&lt;&gt;0),[9]PDI_ID__GRUPO_C_C_E!$T67,""),IF($A69="TOTAL",SUM(INDIRECT("L4:L"&amp;ROW()-1)),""))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IF(AND($A69&lt;&gt;"",$A69&lt;&gt;"TOTAL"),IF(AND([9]PDI_ID__GRUPO_C_C_E!$W67&lt;&gt;"",[9]PDI_ID__GRUPO_C_C_E!$W67&lt;&gt;0),[9]PDI_ID__GRUPO_C_C_E!$W67,""),IF($A69="TOTAL",SUM(INDIRECT("N4:N"&amp;ROW()-1)),""))</f>
        <v/>
      </c>
      <c r="O69" s="6" t="str">
        <f ca="1">IF(AND($A69&lt;&gt;"",$A69&lt;&gt;"TOTAL"),IF(AND([9]PDI_ID__GRUPO_C_C_E!$Y67&lt;&gt;"",[9]PDI_ID__GRUPO_C_C_E!$Y67&lt;&gt;0),[9]PDI_ID__GRUPO_C_C_E!$Y67,""),IF($A69="TOTAL",SUM(INDIRECT("O4:O"&amp;ROW()-1)),""))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IF(AND($A69&lt;&gt;"",$A69&lt;&gt;"TOTAL"),IF(AND([9]PDI_ID__GRUPO_C_C_E!$AB67&lt;&gt;"",[9]PDI_ID__GRUPO_C_C_E!$AB67&lt;&gt;0),[9]PDI_ID__GRUPO_C_C_E!$AB67,""),IF($A69="TOTAL",SUM(INDIRECT("Q4:Q"&amp;ROW()-1)),""))</f>
        <v/>
      </c>
      <c r="R69" s="6" t="str">
        <f ca="1">IF(AND($A69&lt;&gt;"",$A69&lt;&gt;"TOTAL"),IF(AND([9]PDI_ID__GRUPO_C_C_E!$AD67&lt;&gt;"",[9]PDI_ID__GRUPO_C_C_E!$AD67&lt;&gt;0),[9]PDI_ID__GRUPO_C_C_E!$AD67,""),IF($A69="TOTAL",SUM(INDIRECT("R4:R"&amp;ROW()-1)),""))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IF(AND($A69&lt;&gt;"",$A69&lt;&gt;"TOTAL"),IF(AND([9]PDI_ID__GRUPO_C_C_E!$AG67&lt;&gt;"",[9]PDI_ID__GRUPO_C_C_E!$AG67&lt;&gt;0),[9]PDI_ID__GRUPO_C_C_E!$AG67,""),IF($A69="TOTAL",SUM(INDIRECT("T4:T"&amp;ROW()-1)),""))</f>
        <v/>
      </c>
      <c r="U69" s="6" t="str">
        <f ca="1">IF(AND($A69&lt;&gt;"",$A69&lt;&gt;"TOTAL"),IF(AND([9]PDI_ID__GRUPO_C_C_E!$AI67&lt;&gt;"",[9]PDI_ID__GRUPO_C_C_E!$AI67&lt;&gt;0),[9]PDI_ID__GRUPO_C_C_E!$AI67,""),IF($A69="TOTAL",SUM(INDIRECT("U4:U"&amp;ROW()-1)),""))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IF(AND($A69&lt;&gt;"",$A69&lt;&gt;"TOTAL"),IF(AND([9]PDI_ID__GRUPO_C_C_E!$AL67&lt;&gt;"",[9]PDI_ID__GRUPO_C_C_E!$AL67&lt;&gt;0),[9]PDI_ID__GRUPO_C_C_E!$AL67,""),IF($A69="TOTAL",SUM(INDIRECT("W4:W"&amp;ROW()-1)),""))</f>
        <v/>
      </c>
      <c r="X69" s="6" t="str">
        <f ca="1">IF(AND($A69&lt;&gt;"",$A69&lt;&gt;"TOTAL"),IF(AND([9]PDI_ID__GRUPO_C_C_E!$AN67&lt;&gt;"",[9]PDI_ID__GRUPO_C_C_E!$AN67&lt;&gt;0),[9]PDI_ID__GRUPO_C_C_E!$AN67,""),IF($A69="TOTAL",SUM(INDIRECT("X4:X"&amp;ROW()-1)),""))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IF(AND($A69&lt;&gt;"",$A69&lt;&gt;"TOTAL"),IF(AND([9]PDI_ID__GRUPO_C_C_E!$AQ67&lt;&gt;"",[9]PDI_ID__GRUPO_C_C_E!$AQ67&lt;&gt;0),[9]PDI_ID__GRUPO_C_C_E!$AQ67,""),IF($A69="TOTAL",SUM(INDIRECT("Z4:Z"&amp;ROW()-1)),""))</f>
        <v/>
      </c>
      <c r="AA69" s="6" t="str">
        <f ca="1">IF(AND($A69&lt;&gt;"",$A69&lt;&gt;"TOTAL"),IF(AND([9]PDI_ID__GRUPO_C_C_E!$AS67&lt;&gt;"",[9]PDI_ID__GRUPO_C_C_E!$AS67&lt;&gt;0),[9]PDI_ID__GRUPO_C_C_E!$AS67,""),IF($A69="TOTAL",SUM(INDIRECT("AA4:AA"&amp;ROW()-1)),""))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IF(AND($A69&lt;&gt;"",$A69&lt;&gt;"TOTAL"),IF(AND([9]PDI_ID__GRUPO_C_C_E!$AV67&lt;&gt;"",[9]PDI_ID__GRUPO_C_C_E!$AV67&lt;&gt;0),[9]PDI_ID__GRUPO_C_C_E!$AV67,""),IF($A69="TOTAL",SUM(INDIRECT("AC4:AC"&amp;ROW()-1)),""))</f>
        <v/>
      </c>
      <c r="AD69" s="6" t="str">
        <f ca="1">IF(AND($A69&lt;&gt;"",$A69&lt;&gt;"TOTAL"),IF(AND([9]PDI_ID__GRUPO_C_C_E!$AX67&lt;&gt;"",[9]PDI_ID__GRUPO_C_C_E!$AX67&lt;&gt;0),[9]PDI_ID__GRUPO_C_C_E!$AX67,""),IF($A69="TOTAL",SUM(INDIRECT("AD4:AD"&amp;ROW()-1)),""))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IF(AND($A69&lt;&gt;"",$A69&lt;&gt;"TOTAL"),IF(AND([9]PDI_ID__GRUPO_C_C_E!$BA67&lt;&gt;"",[9]PDI_ID__GRUPO_C_C_E!$BA67&lt;&gt;0),[9]PDI_ID__GRUPO_C_C_E!$BA67,""),IF($A69="TOTAL",SUM(INDIRECT("AF4:AF"&amp;ROW()-1)),""))</f>
        <v/>
      </c>
      <c r="AG69" s="6" t="str">
        <f ca="1">IF(AND($A69&lt;&gt;"",$A69&lt;&gt;"TOTAL"),IF(AND([9]PDI_ID__GRUPO_C_C_E!$BC67&lt;&gt;"",[9]PDI_ID__GRUPO_C_C_E!$BC67&lt;&gt;0),[9]PDI_ID__GRUPO_C_C_E!$BC67,""),IF($A69="TOTAL",SUM(INDIRECT("AG4:AG"&amp;ROW()-1)),""))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IF(AND($A69&lt;&gt;"",$A69&lt;&gt;"TOTAL"),IF(AND([9]PDI_ID__GRUPO_C_C_E!$BF67&lt;&gt;"",[9]PDI_ID__GRUPO_C_C_E!$BF67&lt;&gt;0),[9]PDI_ID__GRUPO_C_C_E!$BF67,""),IF($A69="TOTAL",SUM(INDIRECT("AI4:AI"&amp;ROW()-1)),""))</f>
        <v/>
      </c>
      <c r="AJ69" s="6" t="str">
        <f ca="1">IF(AND($A69&lt;&gt;"",$A69&lt;&gt;"TOTAL"),IF(AND([9]PDI_ID__GRUPO_C_C_E!$BH67&lt;&gt;"",[9]PDI_ID__GRUPO_C_C_E!$BH67&lt;&gt;0),[9]PDI_ID__GRUPO_C_C_E!$BH67,""),IF($A69="TOTAL",SUM(INDIRECT("AJ4:AJ"&amp;ROW()-1)),""))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IF(AND($A69&lt;&gt;"",$A69&lt;&gt;"TOTAL"),IF(AND([9]PDI_ID__GRUPO_C_C_E!$BK67&lt;&gt;"",[9]PDI_ID__GRUPO_C_C_E!$BK67&lt;&gt;0),[9]PDI_ID__GRUPO_C_C_E!$BK67,""),IF($A69="TOTAL",SUM(INDIRECT("AL4:AL"&amp;ROW()-1)),""))</f>
        <v/>
      </c>
      <c r="AM69" s="6" t="str">
        <f ca="1">IF(AND($A69&lt;&gt;"",$A69&lt;&gt;"TOTAL"),IF(AND([9]PDI_ID__GRUPO_C_C_E!$BM67&lt;&gt;"",[9]PDI_ID__GRUPO_C_C_E!$BM67&lt;&gt;0),[9]PDI_ID__GRUPO_C_C_E!$BM67,""),IF($A69="TOTAL",SUM(INDIRECT("AM4:AM"&amp;ROW()-1)),""))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IF(AND($A69&lt;&gt;"",$A69&lt;&gt;"TOTAL"),IF(AND([9]PDI_ID__GRUPO_C_C_E!$BP67&lt;&gt;"",[9]PDI_ID__GRUPO_C_C_E!$BP67&lt;&gt;0),[9]PDI_ID__GRUPO_C_C_E!$BP67,""),IF($A69="TOTAL",SUM(INDIRECT("AO4:AO"&amp;ROW()-1)),""))</f>
        <v/>
      </c>
      <c r="AP69" s="6" t="str">
        <f ca="1">IF(AND($A69&lt;&gt;"",$A69&lt;&gt;"TOTAL"),IF(AND([9]PDI_ID__GRUPO_C_C_E!$BR67&lt;&gt;"",[9]PDI_ID__GRUPO_C_C_E!$BR67&lt;&gt;0),[9]PDI_ID__GRUPO_C_C_E!$BR67,""),IF($A69="TOTAL",SUM(INDIRECT("AP4:AP"&amp;ROW()-1)),""))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IF(AND($A69&lt;&gt;"",$A69&lt;&gt;"TOTAL"),IF(AND([9]PDI_ID__GRUPO_C_C_E!$BU67&lt;&gt;"",[9]PDI_ID__GRUPO_C_C_E!$BU67&lt;&gt;0),[9]PDI_ID__GRUPO_C_C_E!$BU67,""),IF($A69="TOTAL",SUM(INDIRECT("AR4:AR"&amp;ROW()-1)),""))</f>
        <v/>
      </c>
      <c r="AS69" s="6" t="str">
        <f ca="1">IF(AND($A69&lt;&gt;"",$A69&lt;&gt;"TOTAL"),IF(AND([9]PDI_ID__GRUPO_C_C_E!$BW67&lt;&gt;"",[9]PDI_ID__GRUPO_C_C_E!$BW67&lt;&gt;0),[9]PDI_ID__GRUPO_C_C_E!$BW67,""),IF($A69="TOTAL",SUM(INDIRECT("AS4:AS"&amp;ROW()-1)),""))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IF(AND($A69&lt;&gt;"",$A69&lt;&gt;"TOTAL"),IF(AND([9]PDI_ID__GRUPO_C_C_E!$BZ67&lt;&gt;"",[9]PDI_ID__GRUPO_C_C_E!$BZ67&lt;&gt;0),[9]PDI_ID__GRUPO_C_C_E!$BZ67,""),IF($A69="TOTAL",SUM(INDIRECT("AU4:AU"&amp;ROW()-1)),""))</f>
        <v/>
      </c>
      <c r="AV69" s="6" t="str">
        <f ca="1">IF(AND($A69&lt;&gt;"",$A69&lt;&gt;"TOTAL"),IF(AND([9]PDI_ID__GRUPO_C_C_E!$CB67&lt;&gt;"",[9]PDI_ID__GRUPO_C_C_E!$CB67&lt;&gt;0),[9]PDI_ID__GRUPO_C_C_E!$CB67,""),IF($A69="TOTAL",SUM(INDIRECT("AV4:AV"&amp;ROW()-1)),""))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IF(AND($A69&lt;&gt;"",$A69&lt;&gt;"TOTAL"),IF(AND([9]PDI_ID__GRUPO_C_C_E!$CE67&lt;&gt;"",[9]PDI_ID__GRUPO_C_C_E!$CE67&lt;&gt;0),[9]PDI_ID__GRUPO_C_C_E!$CE67,""),IF($A69="TOTAL",SUM(INDIRECT("AX4:AX"&amp;ROW()-1)),""))</f>
        <v/>
      </c>
      <c r="AY69" s="6" t="str">
        <f ca="1">IF(AND($A69&lt;&gt;"",$A69&lt;&gt;"TOTAL"),IF(AND([9]PDI_ID__GRUPO_C_C_E!$CG67&lt;&gt;"",[9]PDI_ID__GRUPO_C_C_E!$CG67&lt;&gt;0),[9]PDI_ID__GRUPO_C_C_E!$CG67,""),IF($A69="TOTAL",SUM(INDIRECT("AY4:AY"&amp;ROW()-1)),""))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IF(AND($A69&lt;&gt;"",$A69&lt;&gt;"TOTAL"),IF(AND([9]PDI_ID__GRUPO_C_C_E!$CJ67&lt;&gt;"",[9]PDI_ID__GRUPO_C_C_E!$CJ67&lt;&gt;0),[9]PDI_ID__GRUPO_C_C_E!$CJ67,""),IF($A69="TOTAL",SUM(INDIRECT("BA4:BA"&amp;ROW()-1)),""))</f>
        <v/>
      </c>
      <c r="BB69" s="6" t="str">
        <f ca="1">IF(AND($A69&lt;&gt;"",$A69&lt;&gt;"TOTAL"),IF(AND([9]PDI_ID__GRUPO_C_C_E!$CL67&lt;&gt;"",[9]PDI_ID__GRUPO_C_C_E!$CL67&lt;&gt;0),[9]PDI_ID__GRUPO_C_C_E!$CL67,""),IF($A69="TOTAL",SUM(INDIRECT("BB4:BB"&amp;ROW()-1)),""))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IF(AND($A69&lt;&gt;"",$A69&lt;&gt;"TOTAL"),IF(AND([9]PDI_ID__GRUPO_C_C_E!$CO67&lt;&gt;"",[9]PDI_ID__GRUPO_C_C_E!$CO67&lt;&gt;0),[9]PDI_ID__GRUPO_C_C_E!$CO67,""),IF($A69="TOTAL",SUM(INDIRECT("BD4:BD"&amp;ROW()-1)),""))</f>
        <v/>
      </c>
      <c r="BE69" s="6" t="str">
        <f ca="1">IF(AND($A69&lt;&gt;"",$A69&lt;&gt;"TOTAL"),IF(AND([9]PDI_ID__GRUPO_C_C_E!$CQ67&lt;&gt;"",[9]PDI_ID__GRUPO_C_C_E!$CQ67&lt;&gt;0),[9]PDI_ID__GRUPO_C_C_E!$CQ67,""),IF($A69="TOTAL",SUM(INDIRECT("BE4:BE"&amp;ROW()-1)),""))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IF([9]PDI_ID__GRUPO_C_C_E!$B68&lt;&gt;"",[9]PDI_ID__GRUPO_C_C_E!$B68,IF(AND([9]PDI_ID__GRUPO_C_C_E!$B68="",[9]PDI_ID__GRUPO_C_C_E!$B69="",[9]PDI_ID__GRUPO_C_C_E!$B67=""),"","TOTAL"))</f>
        <v/>
      </c>
      <c r="B70" s="6" t="str">
        <f ca="1">IF(AND($A70&lt;&gt;"",$A70&lt;&gt;"TOTAL"),IF(AND([9]PDI_ID__GRUPO_C_C_E!$C68&lt;&gt;"",[9]PDI_ID__GRUPO_C_C_E!$C68&lt;&gt;0),[9]PDI_ID__GRUPO_C_C_E!$C68,""),IF($A70="TOTAL",SUM(INDIRECT("B4:B"&amp;ROW()-1)),""))</f>
        <v/>
      </c>
      <c r="C70" s="6" t="str">
        <f ca="1">IF(AND($A70&lt;&gt;"",$A70&lt;&gt;"TOTAL"),IF(AND([9]PDI_ID__GRUPO_C_C_E!$E68&lt;&gt;"",[9]PDI_ID__GRUPO_C_C_E!$E68&lt;&gt;0),[9]PDI_ID__GRUPO_C_C_E!$E68,""),IF($A70="TOTAL",SUM(INDIRECT("C4:C"&amp;ROW()-1)),""))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IF(AND($A70&lt;&gt;"",$A70&lt;&gt;"TOTAL"),IF(AND([9]PDI_ID__GRUPO_C_C_E!$H68&lt;&gt;"",[9]PDI_ID__GRUPO_C_C_E!$H68&lt;&gt;0),[9]PDI_ID__GRUPO_C_C_E!$H68,""),IF($A70="TOTAL",SUM(INDIRECT("E4:E"&amp;ROW()-1)),""))</f>
        <v/>
      </c>
      <c r="F70" s="6" t="str">
        <f ca="1">IF(AND($A70&lt;&gt;"",$A70&lt;&gt;"TOTAL"),IF(AND([9]PDI_ID__GRUPO_C_C_E!$J68&lt;&gt;"",[9]PDI_ID__GRUPO_C_C_E!$J68&lt;&gt;0),[9]PDI_ID__GRUPO_C_C_E!$J68,""),IF($A70="TOTAL",SUM(INDIRECT("F4:F"&amp;ROW()-1)),""))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IF(AND($A70&lt;&gt;"",$A70&lt;&gt;"TOTAL"),IF(AND([9]PDI_ID__GRUPO_C_C_E!$M68&lt;&gt;"",[9]PDI_ID__GRUPO_C_C_E!$M68&lt;&gt;0),[9]PDI_ID__GRUPO_C_C_E!$M68,""),IF($A70="TOTAL",SUM(INDIRECT("H4:H"&amp;ROW()-1)),""))</f>
        <v/>
      </c>
      <c r="I70" s="6" t="str">
        <f ca="1">IF(AND($A70&lt;&gt;"",$A70&lt;&gt;"TOTAL"),IF(AND([9]PDI_ID__GRUPO_C_C_E!$O68&lt;&gt;"",[9]PDI_ID__GRUPO_C_C_E!$O68&lt;&gt;0),[9]PDI_ID__GRUPO_C_C_E!$O68,""),IF($A70="TOTAL",SUM(INDIRECT("I4:I"&amp;ROW()-1)),""))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IF(AND($A70&lt;&gt;"",$A70&lt;&gt;"TOTAL"),IF(AND([9]PDI_ID__GRUPO_C_C_E!$R68&lt;&gt;"",[9]PDI_ID__GRUPO_C_C_E!$R68&lt;&gt;0),[9]PDI_ID__GRUPO_C_C_E!$R68,""),IF($A70="TOTAL",SUM(INDIRECT("K4:K"&amp;ROW()-1)),""))</f>
        <v/>
      </c>
      <c r="L70" s="6" t="str">
        <f ca="1">IF(AND($A70&lt;&gt;"",$A70&lt;&gt;"TOTAL"),IF(AND([9]PDI_ID__GRUPO_C_C_E!$T68&lt;&gt;"",[9]PDI_ID__GRUPO_C_C_E!$T68&lt;&gt;0),[9]PDI_ID__GRUPO_C_C_E!$T68,""),IF($A70="TOTAL",SUM(INDIRECT("L4:L"&amp;ROW()-1)),""))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IF(AND($A70&lt;&gt;"",$A70&lt;&gt;"TOTAL"),IF(AND([9]PDI_ID__GRUPO_C_C_E!$W68&lt;&gt;"",[9]PDI_ID__GRUPO_C_C_E!$W68&lt;&gt;0),[9]PDI_ID__GRUPO_C_C_E!$W68,""),IF($A70="TOTAL",SUM(INDIRECT("N4:N"&amp;ROW()-1)),""))</f>
        <v/>
      </c>
      <c r="O70" s="6" t="str">
        <f ca="1">IF(AND($A70&lt;&gt;"",$A70&lt;&gt;"TOTAL"),IF(AND([9]PDI_ID__GRUPO_C_C_E!$Y68&lt;&gt;"",[9]PDI_ID__GRUPO_C_C_E!$Y68&lt;&gt;0),[9]PDI_ID__GRUPO_C_C_E!$Y68,""),IF($A70="TOTAL",SUM(INDIRECT("O4:O"&amp;ROW()-1)),""))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IF(AND($A70&lt;&gt;"",$A70&lt;&gt;"TOTAL"),IF(AND([9]PDI_ID__GRUPO_C_C_E!$AB68&lt;&gt;"",[9]PDI_ID__GRUPO_C_C_E!$AB68&lt;&gt;0),[9]PDI_ID__GRUPO_C_C_E!$AB68,""),IF($A70="TOTAL",SUM(INDIRECT("Q4:Q"&amp;ROW()-1)),""))</f>
        <v/>
      </c>
      <c r="R70" s="6" t="str">
        <f ca="1">IF(AND($A70&lt;&gt;"",$A70&lt;&gt;"TOTAL"),IF(AND([9]PDI_ID__GRUPO_C_C_E!$AD68&lt;&gt;"",[9]PDI_ID__GRUPO_C_C_E!$AD68&lt;&gt;0),[9]PDI_ID__GRUPO_C_C_E!$AD68,""),IF($A70="TOTAL",SUM(INDIRECT("R4:R"&amp;ROW()-1)),""))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IF(AND($A70&lt;&gt;"",$A70&lt;&gt;"TOTAL"),IF(AND([9]PDI_ID__GRUPO_C_C_E!$AG68&lt;&gt;"",[9]PDI_ID__GRUPO_C_C_E!$AG68&lt;&gt;0),[9]PDI_ID__GRUPO_C_C_E!$AG68,""),IF($A70="TOTAL",SUM(INDIRECT("T4:T"&amp;ROW()-1)),""))</f>
        <v/>
      </c>
      <c r="U70" s="6" t="str">
        <f ca="1">IF(AND($A70&lt;&gt;"",$A70&lt;&gt;"TOTAL"),IF(AND([9]PDI_ID__GRUPO_C_C_E!$AI68&lt;&gt;"",[9]PDI_ID__GRUPO_C_C_E!$AI68&lt;&gt;0),[9]PDI_ID__GRUPO_C_C_E!$AI68,""),IF($A70="TOTAL",SUM(INDIRECT("U4:U"&amp;ROW()-1)),""))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IF(AND($A70&lt;&gt;"",$A70&lt;&gt;"TOTAL"),IF(AND([9]PDI_ID__GRUPO_C_C_E!$AL68&lt;&gt;"",[9]PDI_ID__GRUPO_C_C_E!$AL68&lt;&gt;0),[9]PDI_ID__GRUPO_C_C_E!$AL68,""),IF($A70="TOTAL",SUM(INDIRECT("W4:W"&amp;ROW()-1)),""))</f>
        <v/>
      </c>
      <c r="X70" s="6" t="str">
        <f ca="1">IF(AND($A70&lt;&gt;"",$A70&lt;&gt;"TOTAL"),IF(AND([9]PDI_ID__GRUPO_C_C_E!$AN68&lt;&gt;"",[9]PDI_ID__GRUPO_C_C_E!$AN68&lt;&gt;0),[9]PDI_ID__GRUPO_C_C_E!$AN68,""),IF($A70="TOTAL",SUM(INDIRECT("X4:X"&amp;ROW()-1)),""))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IF(AND($A70&lt;&gt;"",$A70&lt;&gt;"TOTAL"),IF(AND([9]PDI_ID__GRUPO_C_C_E!$AQ68&lt;&gt;"",[9]PDI_ID__GRUPO_C_C_E!$AQ68&lt;&gt;0),[9]PDI_ID__GRUPO_C_C_E!$AQ68,""),IF($A70="TOTAL",SUM(INDIRECT("Z4:Z"&amp;ROW()-1)),""))</f>
        <v/>
      </c>
      <c r="AA70" s="6" t="str">
        <f ca="1">IF(AND($A70&lt;&gt;"",$A70&lt;&gt;"TOTAL"),IF(AND([9]PDI_ID__GRUPO_C_C_E!$AS68&lt;&gt;"",[9]PDI_ID__GRUPO_C_C_E!$AS68&lt;&gt;0),[9]PDI_ID__GRUPO_C_C_E!$AS68,""),IF($A70="TOTAL",SUM(INDIRECT("AA4:AA"&amp;ROW()-1)),""))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IF(AND($A70&lt;&gt;"",$A70&lt;&gt;"TOTAL"),IF(AND([9]PDI_ID__GRUPO_C_C_E!$AV68&lt;&gt;"",[9]PDI_ID__GRUPO_C_C_E!$AV68&lt;&gt;0),[9]PDI_ID__GRUPO_C_C_E!$AV68,""),IF($A70="TOTAL",SUM(INDIRECT("AC4:AC"&amp;ROW()-1)),""))</f>
        <v/>
      </c>
      <c r="AD70" s="6" t="str">
        <f ca="1">IF(AND($A70&lt;&gt;"",$A70&lt;&gt;"TOTAL"),IF(AND([9]PDI_ID__GRUPO_C_C_E!$AX68&lt;&gt;"",[9]PDI_ID__GRUPO_C_C_E!$AX68&lt;&gt;0),[9]PDI_ID__GRUPO_C_C_E!$AX68,""),IF($A70="TOTAL",SUM(INDIRECT("AD4:AD"&amp;ROW()-1)),""))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IF(AND($A70&lt;&gt;"",$A70&lt;&gt;"TOTAL"),IF(AND([9]PDI_ID__GRUPO_C_C_E!$BA68&lt;&gt;"",[9]PDI_ID__GRUPO_C_C_E!$BA68&lt;&gt;0),[9]PDI_ID__GRUPO_C_C_E!$BA68,""),IF($A70="TOTAL",SUM(INDIRECT("AF4:AF"&amp;ROW()-1)),""))</f>
        <v/>
      </c>
      <c r="AG70" s="6" t="str">
        <f ca="1">IF(AND($A70&lt;&gt;"",$A70&lt;&gt;"TOTAL"),IF(AND([9]PDI_ID__GRUPO_C_C_E!$BC68&lt;&gt;"",[9]PDI_ID__GRUPO_C_C_E!$BC68&lt;&gt;0),[9]PDI_ID__GRUPO_C_C_E!$BC68,""),IF($A70="TOTAL",SUM(INDIRECT("AG4:AG"&amp;ROW()-1)),""))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IF(AND($A70&lt;&gt;"",$A70&lt;&gt;"TOTAL"),IF(AND([9]PDI_ID__GRUPO_C_C_E!$BF68&lt;&gt;"",[9]PDI_ID__GRUPO_C_C_E!$BF68&lt;&gt;0),[9]PDI_ID__GRUPO_C_C_E!$BF68,""),IF($A70="TOTAL",SUM(INDIRECT("AI4:AI"&amp;ROW()-1)),""))</f>
        <v/>
      </c>
      <c r="AJ70" s="6" t="str">
        <f ca="1">IF(AND($A70&lt;&gt;"",$A70&lt;&gt;"TOTAL"),IF(AND([9]PDI_ID__GRUPO_C_C_E!$BH68&lt;&gt;"",[9]PDI_ID__GRUPO_C_C_E!$BH68&lt;&gt;0),[9]PDI_ID__GRUPO_C_C_E!$BH68,""),IF($A70="TOTAL",SUM(INDIRECT("AJ4:AJ"&amp;ROW()-1)),""))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IF(AND($A70&lt;&gt;"",$A70&lt;&gt;"TOTAL"),IF(AND([9]PDI_ID__GRUPO_C_C_E!$BK68&lt;&gt;"",[9]PDI_ID__GRUPO_C_C_E!$BK68&lt;&gt;0),[9]PDI_ID__GRUPO_C_C_E!$BK68,""),IF($A70="TOTAL",SUM(INDIRECT("AL4:AL"&amp;ROW()-1)),""))</f>
        <v/>
      </c>
      <c r="AM70" s="6" t="str">
        <f ca="1">IF(AND($A70&lt;&gt;"",$A70&lt;&gt;"TOTAL"),IF(AND([9]PDI_ID__GRUPO_C_C_E!$BM68&lt;&gt;"",[9]PDI_ID__GRUPO_C_C_E!$BM68&lt;&gt;0),[9]PDI_ID__GRUPO_C_C_E!$BM68,""),IF($A70="TOTAL",SUM(INDIRECT("AM4:AM"&amp;ROW()-1)),""))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IF(AND($A70&lt;&gt;"",$A70&lt;&gt;"TOTAL"),IF(AND([9]PDI_ID__GRUPO_C_C_E!$BP68&lt;&gt;"",[9]PDI_ID__GRUPO_C_C_E!$BP68&lt;&gt;0),[9]PDI_ID__GRUPO_C_C_E!$BP68,""),IF($A70="TOTAL",SUM(INDIRECT("AO4:AO"&amp;ROW()-1)),""))</f>
        <v/>
      </c>
      <c r="AP70" s="6" t="str">
        <f ca="1">IF(AND($A70&lt;&gt;"",$A70&lt;&gt;"TOTAL"),IF(AND([9]PDI_ID__GRUPO_C_C_E!$BR68&lt;&gt;"",[9]PDI_ID__GRUPO_C_C_E!$BR68&lt;&gt;0),[9]PDI_ID__GRUPO_C_C_E!$BR68,""),IF($A70="TOTAL",SUM(INDIRECT("AP4:AP"&amp;ROW()-1)),""))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IF(AND($A70&lt;&gt;"",$A70&lt;&gt;"TOTAL"),IF(AND([9]PDI_ID__GRUPO_C_C_E!$BU68&lt;&gt;"",[9]PDI_ID__GRUPO_C_C_E!$BU68&lt;&gt;0),[9]PDI_ID__GRUPO_C_C_E!$BU68,""),IF($A70="TOTAL",SUM(INDIRECT("AR4:AR"&amp;ROW()-1)),""))</f>
        <v/>
      </c>
      <c r="AS70" s="6" t="str">
        <f ca="1">IF(AND($A70&lt;&gt;"",$A70&lt;&gt;"TOTAL"),IF(AND([9]PDI_ID__GRUPO_C_C_E!$BW68&lt;&gt;"",[9]PDI_ID__GRUPO_C_C_E!$BW68&lt;&gt;0),[9]PDI_ID__GRUPO_C_C_E!$BW68,""),IF($A70="TOTAL",SUM(INDIRECT("AS4:AS"&amp;ROW()-1)),""))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IF(AND($A70&lt;&gt;"",$A70&lt;&gt;"TOTAL"),IF(AND([9]PDI_ID__GRUPO_C_C_E!$BZ68&lt;&gt;"",[9]PDI_ID__GRUPO_C_C_E!$BZ68&lt;&gt;0),[9]PDI_ID__GRUPO_C_C_E!$BZ68,""),IF($A70="TOTAL",SUM(INDIRECT("AU4:AU"&amp;ROW()-1)),""))</f>
        <v/>
      </c>
      <c r="AV70" s="6" t="str">
        <f ca="1">IF(AND($A70&lt;&gt;"",$A70&lt;&gt;"TOTAL"),IF(AND([9]PDI_ID__GRUPO_C_C_E!$CB68&lt;&gt;"",[9]PDI_ID__GRUPO_C_C_E!$CB68&lt;&gt;0),[9]PDI_ID__GRUPO_C_C_E!$CB68,""),IF($A70="TOTAL",SUM(INDIRECT("AV4:AV"&amp;ROW()-1)),""))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IF(AND($A70&lt;&gt;"",$A70&lt;&gt;"TOTAL"),IF(AND([9]PDI_ID__GRUPO_C_C_E!$CE68&lt;&gt;"",[9]PDI_ID__GRUPO_C_C_E!$CE68&lt;&gt;0),[9]PDI_ID__GRUPO_C_C_E!$CE68,""),IF($A70="TOTAL",SUM(INDIRECT("AX4:AX"&amp;ROW()-1)),""))</f>
        <v/>
      </c>
      <c r="AY70" s="6" t="str">
        <f ca="1">IF(AND($A70&lt;&gt;"",$A70&lt;&gt;"TOTAL"),IF(AND([9]PDI_ID__GRUPO_C_C_E!$CG68&lt;&gt;"",[9]PDI_ID__GRUPO_C_C_E!$CG68&lt;&gt;0),[9]PDI_ID__GRUPO_C_C_E!$CG68,""),IF($A70="TOTAL",SUM(INDIRECT("AY4:AY"&amp;ROW()-1)),""))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IF(AND($A70&lt;&gt;"",$A70&lt;&gt;"TOTAL"),IF(AND([9]PDI_ID__GRUPO_C_C_E!$CJ68&lt;&gt;"",[9]PDI_ID__GRUPO_C_C_E!$CJ68&lt;&gt;0),[9]PDI_ID__GRUPO_C_C_E!$CJ68,""),IF($A70="TOTAL",SUM(INDIRECT("BA4:BA"&amp;ROW()-1)),""))</f>
        <v/>
      </c>
      <c r="BB70" s="6" t="str">
        <f ca="1">IF(AND($A70&lt;&gt;"",$A70&lt;&gt;"TOTAL"),IF(AND([9]PDI_ID__GRUPO_C_C_E!$CL68&lt;&gt;"",[9]PDI_ID__GRUPO_C_C_E!$CL68&lt;&gt;0),[9]PDI_ID__GRUPO_C_C_E!$CL68,""),IF($A70="TOTAL",SUM(INDIRECT("BB4:BB"&amp;ROW()-1)),""))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IF(AND($A70&lt;&gt;"",$A70&lt;&gt;"TOTAL"),IF(AND([9]PDI_ID__GRUPO_C_C_E!$CO68&lt;&gt;"",[9]PDI_ID__GRUPO_C_C_E!$CO68&lt;&gt;0),[9]PDI_ID__GRUPO_C_C_E!$CO68,""),IF($A70="TOTAL",SUM(INDIRECT("BD4:BD"&amp;ROW()-1)),""))</f>
        <v/>
      </c>
      <c r="BE70" s="6" t="str">
        <f ca="1">IF(AND($A70&lt;&gt;"",$A70&lt;&gt;"TOTAL"),IF(AND([9]PDI_ID__GRUPO_C_C_E!$CQ68&lt;&gt;"",[9]PDI_ID__GRUPO_C_C_E!$CQ68&lt;&gt;0),[9]PDI_ID__GRUPO_C_C_E!$CQ68,""),IF($A70="TOTAL",SUM(INDIRECT("BE4:BE"&amp;ROW()-1)),""))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IF([9]PDI_ID__GRUPO_C_C_E!$B69&lt;&gt;"",[9]PDI_ID__GRUPO_C_C_E!$B69,IF(AND([9]PDI_ID__GRUPO_C_C_E!$B69="",[9]PDI_ID__GRUPO_C_C_E!$B70="",[9]PDI_ID__GRUPO_C_C_E!$B68=""),"","TOTAL"))</f>
        <v/>
      </c>
      <c r="B71" s="6" t="str">
        <f ca="1">IF(AND($A71&lt;&gt;"",$A71&lt;&gt;"TOTAL"),IF(AND([9]PDI_ID__GRUPO_C_C_E!$C69&lt;&gt;"",[9]PDI_ID__GRUPO_C_C_E!$C69&lt;&gt;0),[9]PDI_ID__GRUPO_C_C_E!$C69,""),IF($A71="TOTAL",SUM(INDIRECT("B4:B"&amp;ROW()-1)),""))</f>
        <v/>
      </c>
      <c r="C71" s="6" t="str">
        <f ca="1">IF(AND($A71&lt;&gt;"",$A71&lt;&gt;"TOTAL"),IF(AND([9]PDI_ID__GRUPO_C_C_E!$E69&lt;&gt;"",[9]PDI_ID__GRUPO_C_C_E!$E69&lt;&gt;0),[9]PDI_ID__GRUPO_C_C_E!$E69,""),IF($A71="TOTAL",SUM(INDIRECT("C4:C"&amp;ROW()-1)),""))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IF(AND($A71&lt;&gt;"",$A71&lt;&gt;"TOTAL"),IF(AND([9]PDI_ID__GRUPO_C_C_E!$H69&lt;&gt;"",[9]PDI_ID__GRUPO_C_C_E!$H69&lt;&gt;0),[9]PDI_ID__GRUPO_C_C_E!$H69,""),IF($A71="TOTAL",SUM(INDIRECT("E4:E"&amp;ROW()-1)),""))</f>
        <v/>
      </c>
      <c r="F71" s="6" t="str">
        <f ca="1">IF(AND($A71&lt;&gt;"",$A71&lt;&gt;"TOTAL"),IF(AND([9]PDI_ID__GRUPO_C_C_E!$J69&lt;&gt;"",[9]PDI_ID__GRUPO_C_C_E!$J69&lt;&gt;0),[9]PDI_ID__GRUPO_C_C_E!$J69,""),IF($A71="TOTAL",SUM(INDIRECT("F4:F"&amp;ROW()-1)),""))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IF(AND($A71&lt;&gt;"",$A71&lt;&gt;"TOTAL"),IF(AND([9]PDI_ID__GRUPO_C_C_E!$M69&lt;&gt;"",[9]PDI_ID__GRUPO_C_C_E!$M69&lt;&gt;0),[9]PDI_ID__GRUPO_C_C_E!$M69,""),IF($A71="TOTAL",SUM(INDIRECT("H4:H"&amp;ROW()-1)),""))</f>
        <v/>
      </c>
      <c r="I71" s="6" t="str">
        <f ca="1">IF(AND($A71&lt;&gt;"",$A71&lt;&gt;"TOTAL"),IF(AND([9]PDI_ID__GRUPO_C_C_E!$O69&lt;&gt;"",[9]PDI_ID__GRUPO_C_C_E!$O69&lt;&gt;0),[9]PDI_ID__GRUPO_C_C_E!$O69,""),IF($A71="TOTAL",SUM(INDIRECT("I4:I"&amp;ROW()-1)),""))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IF(AND($A71&lt;&gt;"",$A71&lt;&gt;"TOTAL"),IF(AND([9]PDI_ID__GRUPO_C_C_E!$R69&lt;&gt;"",[9]PDI_ID__GRUPO_C_C_E!$R69&lt;&gt;0),[9]PDI_ID__GRUPO_C_C_E!$R69,""),IF($A71="TOTAL",SUM(INDIRECT("K4:K"&amp;ROW()-1)),""))</f>
        <v/>
      </c>
      <c r="L71" s="6" t="str">
        <f ca="1">IF(AND($A71&lt;&gt;"",$A71&lt;&gt;"TOTAL"),IF(AND([9]PDI_ID__GRUPO_C_C_E!$T69&lt;&gt;"",[9]PDI_ID__GRUPO_C_C_E!$T69&lt;&gt;0),[9]PDI_ID__GRUPO_C_C_E!$T69,""),IF($A71="TOTAL",SUM(INDIRECT("L4:L"&amp;ROW()-1)),""))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IF(AND($A71&lt;&gt;"",$A71&lt;&gt;"TOTAL"),IF(AND([9]PDI_ID__GRUPO_C_C_E!$W69&lt;&gt;"",[9]PDI_ID__GRUPO_C_C_E!$W69&lt;&gt;0),[9]PDI_ID__GRUPO_C_C_E!$W69,""),IF($A71="TOTAL",SUM(INDIRECT("N4:N"&amp;ROW()-1)),""))</f>
        <v/>
      </c>
      <c r="O71" s="6" t="str">
        <f ca="1">IF(AND($A71&lt;&gt;"",$A71&lt;&gt;"TOTAL"),IF(AND([9]PDI_ID__GRUPO_C_C_E!$Y69&lt;&gt;"",[9]PDI_ID__GRUPO_C_C_E!$Y69&lt;&gt;0),[9]PDI_ID__GRUPO_C_C_E!$Y69,""),IF($A71="TOTAL",SUM(INDIRECT("O4:O"&amp;ROW()-1)),""))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IF(AND($A71&lt;&gt;"",$A71&lt;&gt;"TOTAL"),IF(AND([9]PDI_ID__GRUPO_C_C_E!$AB69&lt;&gt;"",[9]PDI_ID__GRUPO_C_C_E!$AB69&lt;&gt;0),[9]PDI_ID__GRUPO_C_C_E!$AB69,""),IF($A71="TOTAL",SUM(INDIRECT("Q4:Q"&amp;ROW()-1)),""))</f>
        <v/>
      </c>
      <c r="R71" s="6" t="str">
        <f ca="1">IF(AND($A71&lt;&gt;"",$A71&lt;&gt;"TOTAL"),IF(AND([9]PDI_ID__GRUPO_C_C_E!$AD69&lt;&gt;"",[9]PDI_ID__GRUPO_C_C_E!$AD69&lt;&gt;0),[9]PDI_ID__GRUPO_C_C_E!$AD69,""),IF($A71="TOTAL",SUM(INDIRECT("R4:R"&amp;ROW()-1)),""))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IF(AND($A71&lt;&gt;"",$A71&lt;&gt;"TOTAL"),IF(AND([9]PDI_ID__GRUPO_C_C_E!$AG69&lt;&gt;"",[9]PDI_ID__GRUPO_C_C_E!$AG69&lt;&gt;0),[9]PDI_ID__GRUPO_C_C_E!$AG69,""),IF($A71="TOTAL",SUM(INDIRECT("T4:T"&amp;ROW()-1)),""))</f>
        <v/>
      </c>
      <c r="U71" s="6" t="str">
        <f ca="1">IF(AND($A71&lt;&gt;"",$A71&lt;&gt;"TOTAL"),IF(AND([9]PDI_ID__GRUPO_C_C_E!$AI69&lt;&gt;"",[9]PDI_ID__GRUPO_C_C_E!$AI69&lt;&gt;0),[9]PDI_ID__GRUPO_C_C_E!$AI69,""),IF($A71="TOTAL",SUM(INDIRECT("U4:U"&amp;ROW()-1)),""))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IF(AND($A71&lt;&gt;"",$A71&lt;&gt;"TOTAL"),IF(AND([9]PDI_ID__GRUPO_C_C_E!$AL69&lt;&gt;"",[9]PDI_ID__GRUPO_C_C_E!$AL69&lt;&gt;0),[9]PDI_ID__GRUPO_C_C_E!$AL69,""),IF($A71="TOTAL",SUM(INDIRECT("W4:W"&amp;ROW()-1)),""))</f>
        <v/>
      </c>
      <c r="X71" s="6" t="str">
        <f ca="1">IF(AND($A71&lt;&gt;"",$A71&lt;&gt;"TOTAL"),IF(AND([9]PDI_ID__GRUPO_C_C_E!$AN69&lt;&gt;"",[9]PDI_ID__GRUPO_C_C_E!$AN69&lt;&gt;0),[9]PDI_ID__GRUPO_C_C_E!$AN69,""),IF($A71="TOTAL",SUM(INDIRECT("X4:X"&amp;ROW()-1)),""))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IF(AND($A71&lt;&gt;"",$A71&lt;&gt;"TOTAL"),IF(AND([9]PDI_ID__GRUPO_C_C_E!$AQ69&lt;&gt;"",[9]PDI_ID__GRUPO_C_C_E!$AQ69&lt;&gt;0),[9]PDI_ID__GRUPO_C_C_E!$AQ69,""),IF($A71="TOTAL",SUM(INDIRECT("Z4:Z"&amp;ROW()-1)),""))</f>
        <v/>
      </c>
      <c r="AA71" s="6" t="str">
        <f ca="1">IF(AND($A71&lt;&gt;"",$A71&lt;&gt;"TOTAL"),IF(AND([9]PDI_ID__GRUPO_C_C_E!$AS69&lt;&gt;"",[9]PDI_ID__GRUPO_C_C_E!$AS69&lt;&gt;0),[9]PDI_ID__GRUPO_C_C_E!$AS69,""),IF($A71="TOTAL",SUM(INDIRECT("AA4:AA"&amp;ROW()-1)),""))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IF(AND($A71&lt;&gt;"",$A71&lt;&gt;"TOTAL"),IF(AND([9]PDI_ID__GRUPO_C_C_E!$AV69&lt;&gt;"",[9]PDI_ID__GRUPO_C_C_E!$AV69&lt;&gt;0),[9]PDI_ID__GRUPO_C_C_E!$AV69,""),IF($A71="TOTAL",SUM(INDIRECT("AC4:AC"&amp;ROW()-1)),""))</f>
        <v/>
      </c>
      <c r="AD71" s="6" t="str">
        <f ca="1">IF(AND($A71&lt;&gt;"",$A71&lt;&gt;"TOTAL"),IF(AND([9]PDI_ID__GRUPO_C_C_E!$AX69&lt;&gt;"",[9]PDI_ID__GRUPO_C_C_E!$AX69&lt;&gt;0),[9]PDI_ID__GRUPO_C_C_E!$AX69,""),IF($A71="TOTAL",SUM(INDIRECT("AD4:AD"&amp;ROW()-1)),""))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IF(AND($A71&lt;&gt;"",$A71&lt;&gt;"TOTAL"),IF(AND([9]PDI_ID__GRUPO_C_C_E!$BA69&lt;&gt;"",[9]PDI_ID__GRUPO_C_C_E!$BA69&lt;&gt;0),[9]PDI_ID__GRUPO_C_C_E!$BA69,""),IF($A71="TOTAL",SUM(INDIRECT("AF4:AF"&amp;ROW()-1)),""))</f>
        <v/>
      </c>
      <c r="AG71" s="6" t="str">
        <f ca="1">IF(AND($A71&lt;&gt;"",$A71&lt;&gt;"TOTAL"),IF(AND([9]PDI_ID__GRUPO_C_C_E!$BC69&lt;&gt;"",[9]PDI_ID__GRUPO_C_C_E!$BC69&lt;&gt;0),[9]PDI_ID__GRUPO_C_C_E!$BC69,""),IF($A71="TOTAL",SUM(INDIRECT("AG4:AG"&amp;ROW()-1)),""))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IF(AND($A71&lt;&gt;"",$A71&lt;&gt;"TOTAL"),IF(AND([9]PDI_ID__GRUPO_C_C_E!$BF69&lt;&gt;"",[9]PDI_ID__GRUPO_C_C_E!$BF69&lt;&gt;0),[9]PDI_ID__GRUPO_C_C_E!$BF69,""),IF($A71="TOTAL",SUM(INDIRECT("AI4:AI"&amp;ROW()-1)),""))</f>
        <v/>
      </c>
      <c r="AJ71" s="6" t="str">
        <f ca="1">IF(AND($A71&lt;&gt;"",$A71&lt;&gt;"TOTAL"),IF(AND([9]PDI_ID__GRUPO_C_C_E!$BH69&lt;&gt;"",[9]PDI_ID__GRUPO_C_C_E!$BH69&lt;&gt;0),[9]PDI_ID__GRUPO_C_C_E!$BH69,""),IF($A71="TOTAL",SUM(INDIRECT("AJ4:AJ"&amp;ROW()-1)),""))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IF(AND($A71&lt;&gt;"",$A71&lt;&gt;"TOTAL"),IF(AND([9]PDI_ID__GRUPO_C_C_E!$BK69&lt;&gt;"",[9]PDI_ID__GRUPO_C_C_E!$BK69&lt;&gt;0),[9]PDI_ID__GRUPO_C_C_E!$BK69,""),IF($A71="TOTAL",SUM(INDIRECT("AL4:AL"&amp;ROW()-1)),""))</f>
        <v/>
      </c>
      <c r="AM71" s="6" t="str">
        <f ca="1">IF(AND($A71&lt;&gt;"",$A71&lt;&gt;"TOTAL"),IF(AND([9]PDI_ID__GRUPO_C_C_E!$BM69&lt;&gt;"",[9]PDI_ID__GRUPO_C_C_E!$BM69&lt;&gt;0),[9]PDI_ID__GRUPO_C_C_E!$BM69,""),IF($A71="TOTAL",SUM(INDIRECT("AM4:AM"&amp;ROW()-1)),""))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IF(AND($A71&lt;&gt;"",$A71&lt;&gt;"TOTAL"),IF(AND([9]PDI_ID__GRUPO_C_C_E!$BP69&lt;&gt;"",[9]PDI_ID__GRUPO_C_C_E!$BP69&lt;&gt;0),[9]PDI_ID__GRUPO_C_C_E!$BP69,""),IF($A71="TOTAL",SUM(INDIRECT("AO4:AO"&amp;ROW()-1)),""))</f>
        <v/>
      </c>
      <c r="AP71" s="6" t="str">
        <f ca="1">IF(AND($A71&lt;&gt;"",$A71&lt;&gt;"TOTAL"),IF(AND([9]PDI_ID__GRUPO_C_C_E!$BR69&lt;&gt;"",[9]PDI_ID__GRUPO_C_C_E!$BR69&lt;&gt;0),[9]PDI_ID__GRUPO_C_C_E!$BR69,""),IF($A71="TOTAL",SUM(INDIRECT("AP4:AP"&amp;ROW()-1)),""))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IF(AND($A71&lt;&gt;"",$A71&lt;&gt;"TOTAL"),IF(AND([9]PDI_ID__GRUPO_C_C_E!$BU69&lt;&gt;"",[9]PDI_ID__GRUPO_C_C_E!$BU69&lt;&gt;0),[9]PDI_ID__GRUPO_C_C_E!$BU69,""),IF($A71="TOTAL",SUM(INDIRECT("AR4:AR"&amp;ROW()-1)),""))</f>
        <v/>
      </c>
      <c r="AS71" s="6" t="str">
        <f ca="1">IF(AND($A71&lt;&gt;"",$A71&lt;&gt;"TOTAL"),IF(AND([9]PDI_ID__GRUPO_C_C_E!$BW69&lt;&gt;"",[9]PDI_ID__GRUPO_C_C_E!$BW69&lt;&gt;0),[9]PDI_ID__GRUPO_C_C_E!$BW69,""),IF($A71="TOTAL",SUM(INDIRECT("AS4:AS"&amp;ROW()-1)),""))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IF(AND($A71&lt;&gt;"",$A71&lt;&gt;"TOTAL"),IF(AND([9]PDI_ID__GRUPO_C_C_E!$BZ69&lt;&gt;"",[9]PDI_ID__GRUPO_C_C_E!$BZ69&lt;&gt;0),[9]PDI_ID__GRUPO_C_C_E!$BZ69,""),IF($A71="TOTAL",SUM(INDIRECT("AU4:AU"&amp;ROW()-1)),""))</f>
        <v/>
      </c>
      <c r="AV71" s="6" t="str">
        <f ca="1">IF(AND($A71&lt;&gt;"",$A71&lt;&gt;"TOTAL"),IF(AND([9]PDI_ID__GRUPO_C_C_E!$CB69&lt;&gt;"",[9]PDI_ID__GRUPO_C_C_E!$CB69&lt;&gt;0),[9]PDI_ID__GRUPO_C_C_E!$CB69,""),IF($A71="TOTAL",SUM(INDIRECT("AV4:AV"&amp;ROW()-1)),""))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IF(AND($A71&lt;&gt;"",$A71&lt;&gt;"TOTAL"),IF(AND([9]PDI_ID__GRUPO_C_C_E!$CE69&lt;&gt;"",[9]PDI_ID__GRUPO_C_C_E!$CE69&lt;&gt;0),[9]PDI_ID__GRUPO_C_C_E!$CE69,""),IF($A71="TOTAL",SUM(INDIRECT("AX4:AX"&amp;ROW()-1)),""))</f>
        <v/>
      </c>
      <c r="AY71" s="6" t="str">
        <f ca="1">IF(AND($A71&lt;&gt;"",$A71&lt;&gt;"TOTAL"),IF(AND([9]PDI_ID__GRUPO_C_C_E!$CG69&lt;&gt;"",[9]PDI_ID__GRUPO_C_C_E!$CG69&lt;&gt;0),[9]PDI_ID__GRUPO_C_C_E!$CG69,""),IF($A71="TOTAL",SUM(INDIRECT("AY4:AY"&amp;ROW()-1)),""))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IF(AND($A71&lt;&gt;"",$A71&lt;&gt;"TOTAL"),IF(AND([9]PDI_ID__GRUPO_C_C_E!$CJ69&lt;&gt;"",[9]PDI_ID__GRUPO_C_C_E!$CJ69&lt;&gt;0),[9]PDI_ID__GRUPO_C_C_E!$CJ69,""),IF($A71="TOTAL",SUM(INDIRECT("BA4:BA"&amp;ROW()-1)),""))</f>
        <v/>
      </c>
      <c r="BB71" s="6" t="str">
        <f ca="1">IF(AND($A71&lt;&gt;"",$A71&lt;&gt;"TOTAL"),IF(AND([9]PDI_ID__GRUPO_C_C_E!$CL69&lt;&gt;"",[9]PDI_ID__GRUPO_C_C_E!$CL69&lt;&gt;0),[9]PDI_ID__GRUPO_C_C_E!$CL69,""),IF($A71="TOTAL",SUM(INDIRECT("BB4:BB"&amp;ROW()-1)),""))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IF(AND($A71&lt;&gt;"",$A71&lt;&gt;"TOTAL"),IF(AND([9]PDI_ID__GRUPO_C_C_E!$CO69&lt;&gt;"",[9]PDI_ID__GRUPO_C_C_E!$CO69&lt;&gt;0),[9]PDI_ID__GRUPO_C_C_E!$CO69,""),IF($A71="TOTAL",SUM(INDIRECT("BD4:BD"&amp;ROW()-1)),""))</f>
        <v/>
      </c>
      <c r="BE71" s="6" t="str">
        <f ca="1">IF(AND($A71&lt;&gt;"",$A71&lt;&gt;"TOTAL"),IF(AND([9]PDI_ID__GRUPO_C_C_E!$CQ69&lt;&gt;"",[9]PDI_ID__GRUPO_C_C_E!$CQ69&lt;&gt;0),[9]PDI_ID__GRUPO_C_C_E!$CQ69,""),IF($A71="TOTAL",SUM(INDIRECT("BE4:BE"&amp;ROW()-1)),""))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IF([9]PDI_ID__GRUPO_C_C_E!$B70&lt;&gt;"",[9]PDI_ID__GRUPO_C_C_E!$B70,IF(AND([9]PDI_ID__GRUPO_C_C_E!$B70="",[9]PDI_ID__GRUPO_C_C_E!$B71="",[9]PDI_ID__GRUPO_C_C_E!$B69=""),"","TOTAL"))</f>
        <v/>
      </c>
      <c r="B72" s="6" t="str">
        <f ca="1">IF(AND($A72&lt;&gt;"",$A72&lt;&gt;"TOTAL"),IF(AND([9]PDI_ID__GRUPO_C_C_E!$C70&lt;&gt;"",[9]PDI_ID__GRUPO_C_C_E!$C70&lt;&gt;0),[9]PDI_ID__GRUPO_C_C_E!$C70,""),IF($A72="TOTAL",SUM(INDIRECT("B4:B"&amp;ROW()-1)),""))</f>
        <v/>
      </c>
      <c r="C72" s="6" t="str">
        <f ca="1">IF(AND($A72&lt;&gt;"",$A72&lt;&gt;"TOTAL"),IF(AND([9]PDI_ID__GRUPO_C_C_E!$E70&lt;&gt;"",[9]PDI_ID__GRUPO_C_C_E!$E70&lt;&gt;0),[9]PDI_ID__GRUPO_C_C_E!$E70,""),IF($A72="TOTAL",SUM(INDIRECT("C4:C"&amp;ROW()-1)),""))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IF(AND($A72&lt;&gt;"",$A72&lt;&gt;"TOTAL"),IF(AND([9]PDI_ID__GRUPO_C_C_E!$H70&lt;&gt;"",[9]PDI_ID__GRUPO_C_C_E!$H70&lt;&gt;0),[9]PDI_ID__GRUPO_C_C_E!$H70,""),IF($A72="TOTAL",SUM(INDIRECT("E4:E"&amp;ROW()-1)),""))</f>
        <v/>
      </c>
      <c r="F72" s="6" t="str">
        <f ca="1">IF(AND($A72&lt;&gt;"",$A72&lt;&gt;"TOTAL"),IF(AND([9]PDI_ID__GRUPO_C_C_E!$J70&lt;&gt;"",[9]PDI_ID__GRUPO_C_C_E!$J70&lt;&gt;0),[9]PDI_ID__GRUPO_C_C_E!$J70,""),IF($A72="TOTAL",SUM(INDIRECT("F4:F"&amp;ROW()-1)),""))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IF(AND($A72&lt;&gt;"",$A72&lt;&gt;"TOTAL"),IF(AND([9]PDI_ID__GRUPO_C_C_E!$M70&lt;&gt;"",[9]PDI_ID__GRUPO_C_C_E!$M70&lt;&gt;0),[9]PDI_ID__GRUPO_C_C_E!$M70,""),IF($A72="TOTAL",SUM(INDIRECT("H4:H"&amp;ROW()-1)),""))</f>
        <v/>
      </c>
      <c r="I72" s="6" t="str">
        <f ca="1">IF(AND($A72&lt;&gt;"",$A72&lt;&gt;"TOTAL"),IF(AND([9]PDI_ID__GRUPO_C_C_E!$O70&lt;&gt;"",[9]PDI_ID__GRUPO_C_C_E!$O70&lt;&gt;0),[9]PDI_ID__GRUPO_C_C_E!$O70,""),IF($A72="TOTAL",SUM(INDIRECT("I4:I"&amp;ROW()-1)),""))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IF(AND($A72&lt;&gt;"",$A72&lt;&gt;"TOTAL"),IF(AND([9]PDI_ID__GRUPO_C_C_E!$R70&lt;&gt;"",[9]PDI_ID__GRUPO_C_C_E!$R70&lt;&gt;0),[9]PDI_ID__GRUPO_C_C_E!$R70,""),IF($A72="TOTAL",SUM(INDIRECT("K4:K"&amp;ROW()-1)),""))</f>
        <v/>
      </c>
      <c r="L72" s="6" t="str">
        <f ca="1">IF(AND($A72&lt;&gt;"",$A72&lt;&gt;"TOTAL"),IF(AND([9]PDI_ID__GRUPO_C_C_E!$T70&lt;&gt;"",[9]PDI_ID__GRUPO_C_C_E!$T70&lt;&gt;0),[9]PDI_ID__GRUPO_C_C_E!$T70,""),IF($A72="TOTAL",SUM(INDIRECT("L4:L"&amp;ROW()-1)),""))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IF(AND($A72&lt;&gt;"",$A72&lt;&gt;"TOTAL"),IF(AND([9]PDI_ID__GRUPO_C_C_E!$W70&lt;&gt;"",[9]PDI_ID__GRUPO_C_C_E!$W70&lt;&gt;0),[9]PDI_ID__GRUPO_C_C_E!$W70,""),IF($A72="TOTAL",SUM(INDIRECT("N4:N"&amp;ROW()-1)),""))</f>
        <v/>
      </c>
      <c r="O72" s="6" t="str">
        <f ca="1">IF(AND($A72&lt;&gt;"",$A72&lt;&gt;"TOTAL"),IF(AND([9]PDI_ID__GRUPO_C_C_E!$Y70&lt;&gt;"",[9]PDI_ID__GRUPO_C_C_E!$Y70&lt;&gt;0),[9]PDI_ID__GRUPO_C_C_E!$Y70,""),IF($A72="TOTAL",SUM(INDIRECT("O4:O"&amp;ROW()-1)),""))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IF(AND($A72&lt;&gt;"",$A72&lt;&gt;"TOTAL"),IF(AND([9]PDI_ID__GRUPO_C_C_E!$AB70&lt;&gt;"",[9]PDI_ID__GRUPO_C_C_E!$AB70&lt;&gt;0),[9]PDI_ID__GRUPO_C_C_E!$AB70,""),IF($A72="TOTAL",SUM(INDIRECT("Q4:Q"&amp;ROW()-1)),""))</f>
        <v/>
      </c>
      <c r="R72" s="6" t="str">
        <f ca="1">IF(AND($A72&lt;&gt;"",$A72&lt;&gt;"TOTAL"),IF(AND([9]PDI_ID__GRUPO_C_C_E!$AD70&lt;&gt;"",[9]PDI_ID__GRUPO_C_C_E!$AD70&lt;&gt;0),[9]PDI_ID__GRUPO_C_C_E!$AD70,""),IF($A72="TOTAL",SUM(INDIRECT("R4:R"&amp;ROW()-1)),""))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IF(AND($A72&lt;&gt;"",$A72&lt;&gt;"TOTAL"),IF(AND([9]PDI_ID__GRUPO_C_C_E!$AG70&lt;&gt;"",[9]PDI_ID__GRUPO_C_C_E!$AG70&lt;&gt;0),[9]PDI_ID__GRUPO_C_C_E!$AG70,""),IF($A72="TOTAL",SUM(INDIRECT("T4:T"&amp;ROW()-1)),""))</f>
        <v/>
      </c>
      <c r="U72" s="6" t="str">
        <f ca="1">IF(AND($A72&lt;&gt;"",$A72&lt;&gt;"TOTAL"),IF(AND([9]PDI_ID__GRUPO_C_C_E!$AI70&lt;&gt;"",[9]PDI_ID__GRUPO_C_C_E!$AI70&lt;&gt;0),[9]PDI_ID__GRUPO_C_C_E!$AI70,""),IF($A72="TOTAL",SUM(INDIRECT("U4:U"&amp;ROW()-1)),""))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IF(AND($A72&lt;&gt;"",$A72&lt;&gt;"TOTAL"),IF(AND([9]PDI_ID__GRUPO_C_C_E!$AL70&lt;&gt;"",[9]PDI_ID__GRUPO_C_C_E!$AL70&lt;&gt;0),[9]PDI_ID__GRUPO_C_C_E!$AL70,""),IF($A72="TOTAL",SUM(INDIRECT("W4:W"&amp;ROW()-1)),""))</f>
        <v/>
      </c>
      <c r="X72" s="6" t="str">
        <f ca="1">IF(AND($A72&lt;&gt;"",$A72&lt;&gt;"TOTAL"),IF(AND([9]PDI_ID__GRUPO_C_C_E!$AN70&lt;&gt;"",[9]PDI_ID__GRUPO_C_C_E!$AN70&lt;&gt;0),[9]PDI_ID__GRUPO_C_C_E!$AN70,""),IF($A72="TOTAL",SUM(INDIRECT("X4:X"&amp;ROW()-1)),""))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IF(AND($A72&lt;&gt;"",$A72&lt;&gt;"TOTAL"),IF(AND([9]PDI_ID__GRUPO_C_C_E!$AQ70&lt;&gt;"",[9]PDI_ID__GRUPO_C_C_E!$AQ70&lt;&gt;0),[9]PDI_ID__GRUPO_C_C_E!$AQ70,""),IF($A72="TOTAL",SUM(INDIRECT("Z4:Z"&amp;ROW()-1)),""))</f>
        <v/>
      </c>
      <c r="AA72" s="6" t="str">
        <f ca="1">IF(AND($A72&lt;&gt;"",$A72&lt;&gt;"TOTAL"),IF(AND([9]PDI_ID__GRUPO_C_C_E!$AS70&lt;&gt;"",[9]PDI_ID__GRUPO_C_C_E!$AS70&lt;&gt;0),[9]PDI_ID__GRUPO_C_C_E!$AS70,""),IF($A72="TOTAL",SUM(INDIRECT("AA4:AA"&amp;ROW()-1)),""))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IF(AND($A72&lt;&gt;"",$A72&lt;&gt;"TOTAL"),IF(AND([9]PDI_ID__GRUPO_C_C_E!$AV70&lt;&gt;"",[9]PDI_ID__GRUPO_C_C_E!$AV70&lt;&gt;0),[9]PDI_ID__GRUPO_C_C_E!$AV70,""),IF($A72="TOTAL",SUM(INDIRECT("AC4:AC"&amp;ROW()-1)),""))</f>
        <v/>
      </c>
      <c r="AD72" s="6" t="str">
        <f ca="1">IF(AND($A72&lt;&gt;"",$A72&lt;&gt;"TOTAL"),IF(AND([9]PDI_ID__GRUPO_C_C_E!$AX70&lt;&gt;"",[9]PDI_ID__GRUPO_C_C_E!$AX70&lt;&gt;0),[9]PDI_ID__GRUPO_C_C_E!$AX70,""),IF($A72="TOTAL",SUM(INDIRECT("AD4:AD"&amp;ROW()-1)),""))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IF(AND($A72&lt;&gt;"",$A72&lt;&gt;"TOTAL"),IF(AND([9]PDI_ID__GRUPO_C_C_E!$BA70&lt;&gt;"",[9]PDI_ID__GRUPO_C_C_E!$BA70&lt;&gt;0),[9]PDI_ID__GRUPO_C_C_E!$BA70,""),IF($A72="TOTAL",SUM(INDIRECT("AF4:AF"&amp;ROW()-1)),""))</f>
        <v/>
      </c>
      <c r="AG72" s="6" t="str">
        <f ca="1">IF(AND($A72&lt;&gt;"",$A72&lt;&gt;"TOTAL"),IF(AND([9]PDI_ID__GRUPO_C_C_E!$BC70&lt;&gt;"",[9]PDI_ID__GRUPO_C_C_E!$BC70&lt;&gt;0),[9]PDI_ID__GRUPO_C_C_E!$BC70,""),IF($A72="TOTAL",SUM(INDIRECT("AG4:AG"&amp;ROW()-1)),""))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IF(AND($A72&lt;&gt;"",$A72&lt;&gt;"TOTAL"),IF(AND([9]PDI_ID__GRUPO_C_C_E!$BF70&lt;&gt;"",[9]PDI_ID__GRUPO_C_C_E!$BF70&lt;&gt;0),[9]PDI_ID__GRUPO_C_C_E!$BF70,""),IF($A72="TOTAL",SUM(INDIRECT("AI4:AI"&amp;ROW()-1)),""))</f>
        <v/>
      </c>
      <c r="AJ72" s="6" t="str">
        <f ca="1">IF(AND($A72&lt;&gt;"",$A72&lt;&gt;"TOTAL"),IF(AND([9]PDI_ID__GRUPO_C_C_E!$BH70&lt;&gt;"",[9]PDI_ID__GRUPO_C_C_E!$BH70&lt;&gt;0),[9]PDI_ID__GRUPO_C_C_E!$BH70,""),IF($A72="TOTAL",SUM(INDIRECT("AJ4:AJ"&amp;ROW()-1)),""))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IF(AND($A72&lt;&gt;"",$A72&lt;&gt;"TOTAL"),IF(AND([9]PDI_ID__GRUPO_C_C_E!$BK70&lt;&gt;"",[9]PDI_ID__GRUPO_C_C_E!$BK70&lt;&gt;0),[9]PDI_ID__GRUPO_C_C_E!$BK70,""),IF($A72="TOTAL",SUM(INDIRECT("AL4:AL"&amp;ROW()-1)),""))</f>
        <v/>
      </c>
      <c r="AM72" s="6" t="str">
        <f ca="1">IF(AND($A72&lt;&gt;"",$A72&lt;&gt;"TOTAL"),IF(AND([9]PDI_ID__GRUPO_C_C_E!$BM70&lt;&gt;"",[9]PDI_ID__GRUPO_C_C_E!$BM70&lt;&gt;0),[9]PDI_ID__GRUPO_C_C_E!$BM70,""),IF($A72="TOTAL",SUM(INDIRECT("AM4:AM"&amp;ROW()-1)),""))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IF(AND($A72&lt;&gt;"",$A72&lt;&gt;"TOTAL"),IF(AND([9]PDI_ID__GRUPO_C_C_E!$BP70&lt;&gt;"",[9]PDI_ID__GRUPO_C_C_E!$BP70&lt;&gt;0),[9]PDI_ID__GRUPO_C_C_E!$BP70,""),IF($A72="TOTAL",SUM(INDIRECT("AO4:AO"&amp;ROW()-1)),""))</f>
        <v/>
      </c>
      <c r="AP72" s="6" t="str">
        <f ca="1">IF(AND($A72&lt;&gt;"",$A72&lt;&gt;"TOTAL"),IF(AND([9]PDI_ID__GRUPO_C_C_E!$BR70&lt;&gt;"",[9]PDI_ID__GRUPO_C_C_E!$BR70&lt;&gt;0),[9]PDI_ID__GRUPO_C_C_E!$BR70,""),IF($A72="TOTAL",SUM(INDIRECT("AP4:AP"&amp;ROW()-1)),""))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IF(AND($A72&lt;&gt;"",$A72&lt;&gt;"TOTAL"),IF(AND([9]PDI_ID__GRUPO_C_C_E!$BU70&lt;&gt;"",[9]PDI_ID__GRUPO_C_C_E!$BU70&lt;&gt;0),[9]PDI_ID__GRUPO_C_C_E!$BU70,""),IF($A72="TOTAL",SUM(INDIRECT("AR4:AR"&amp;ROW()-1)),""))</f>
        <v/>
      </c>
      <c r="AS72" s="6" t="str">
        <f ca="1">IF(AND($A72&lt;&gt;"",$A72&lt;&gt;"TOTAL"),IF(AND([9]PDI_ID__GRUPO_C_C_E!$BW70&lt;&gt;"",[9]PDI_ID__GRUPO_C_C_E!$BW70&lt;&gt;0),[9]PDI_ID__GRUPO_C_C_E!$BW70,""),IF($A72="TOTAL",SUM(INDIRECT("AS4:AS"&amp;ROW()-1)),""))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IF(AND($A72&lt;&gt;"",$A72&lt;&gt;"TOTAL"),IF(AND([9]PDI_ID__GRUPO_C_C_E!$BZ70&lt;&gt;"",[9]PDI_ID__GRUPO_C_C_E!$BZ70&lt;&gt;0),[9]PDI_ID__GRUPO_C_C_E!$BZ70,""),IF($A72="TOTAL",SUM(INDIRECT("AU4:AU"&amp;ROW()-1)),""))</f>
        <v/>
      </c>
      <c r="AV72" s="6" t="str">
        <f ca="1">IF(AND($A72&lt;&gt;"",$A72&lt;&gt;"TOTAL"),IF(AND([9]PDI_ID__GRUPO_C_C_E!$CB70&lt;&gt;"",[9]PDI_ID__GRUPO_C_C_E!$CB70&lt;&gt;0),[9]PDI_ID__GRUPO_C_C_E!$CB70,""),IF($A72="TOTAL",SUM(INDIRECT("AV4:AV"&amp;ROW()-1)),""))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IF(AND($A72&lt;&gt;"",$A72&lt;&gt;"TOTAL"),IF(AND([9]PDI_ID__GRUPO_C_C_E!$CE70&lt;&gt;"",[9]PDI_ID__GRUPO_C_C_E!$CE70&lt;&gt;0),[9]PDI_ID__GRUPO_C_C_E!$CE70,""),IF($A72="TOTAL",SUM(INDIRECT("AX4:AX"&amp;ROW()-1)),""))</f>
        <v/>
      </c>
      <c r="AY72" s="6" t="str">
        <f ca="1">IF(AND($A72&lt;&gt;"",$A72&lt;&gt;"TOTAL"),IF(AND([9]PDI_ID__GRUPO_C_C_E!$CG70&lt;&gt;"",[9]PDI_ID__GRUPO_C_C_E!$CG70&lt;&gt;0),[9]PDI_ID__GRUPO_C_C_E!$CG70,""),IF($A72="TOTAL",SUM(INDIRECT("AY4:AY"&amp;ROW()-1)),""))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IF(AND($A72&lt;&gt;"",$A72&lt;&gt;"TOTAL"),IF(AND([9]PDI_ID__GRUPO_C_C_E!$CJ70&lt;&gt;"",[9]PDI_ID__GRUPO_C_C_E!$CJ70&lt;&gt;0),[9]PDI_ID__GRUPO_C_C_E!$CJ70,""),IF($A72="TOTAL",SUM(INDIRECT("BA4:BA"&amp;ROW()-1)),""))</f>
        <v/>
      </c>
      <c r="BB72" s="6" t="str">
        <f ca="1">IF(AND($A72&lt;&gt;"",$A72&lt;&gt;"TOTAL"),IF(AND([9]PDI_ID__GRUPO_C_C_E!$CL70&lt;&gt;"",[9]PDI_ID__GRUPO_C_C_E!$CL70&lt;&gt;0),[9]PDI_ID__GRUPO_C_C_E!$CL70,""),IF($A72="TOTAL",SUM(INDIRECT("BB4:BB"&amp;ROW()-1)),""))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IF(AND($A72&lt;&gt;"",$A72&lt;&gt;"TOTAL"),IF(AND([9]PDI_ID__GRUPO_C_C_E!$CO70&lt;&gt;"",[9]PDI_ID__GRUPO_C_C_E!$CO70&lt;&gt;0),[9]PDI_ID__GRUPO_C_C_E!$CO70,""),IF($A72="TOTAL",SUM(INDIRECT("BD4:BD"&amp;ROW()-1)),""))</f>
        <v/>
      </c>
      <c r="BE72" s="6" t="str">
        <f ca="1">IF(AND($A72&lt;&gt;"",$A72&lt;&gt;"TOTAL"),IF(AND([9]PDI_ID__GRUPO_C_C_E!$CQ70&lt;&gt;"",[9]PDI_ID__GRUPO_C_C_E!$CQ70&lt;&gt;0),[9]PDI_ID__GRUPO_C_C_E!$CQ70,""),IF($A72="TOTAL",SUM(INDIRECT("BE4:BE"&amp;ROW()-1)),""))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IF([9]PDI_ID__GRUPO_C_C_E!$B71&lt;&gt;"",[9]PDI_ID__GRUPO_C_C_E!$B71,IF(AND([9]PDI_ID__GRUPO_C_C_E!$B71="",[9]PDI_ID__GRUPO_C_C_E!$B72="",[9]PDI_ID__GRUPO_C_C_E!$B70=""),"","TOTAL"))</f>
        <v/>
      </c>
      <c r="B73" s="6" t="str">
        <f ca="1">IF(AND($A73&lt;&gt;"",$A73&lt;&gt;"TOTAL"),IF(AND([9]PDI_ID__GRUPO_C_C_E!$C71&lt;&gt;"",[9]PDI_ID__GRUPO_C_C_E!$C71&lt;&gt;0),[9]PDI_ID__GRUPO_C_C_E!$C71,""),IF($A73="TOTAL",SUM(INDIRECT("B4:B"&amp;ROW()-1)),""))</f>
        <v/>
      </c>
      <c r="C73" s="6" t="str">
        <f ca="1">IF(AND($A73&lt;&gt;"",$A73&lt;&gt;"TOTAL"),IF(AND([9]PDI_ID__GRUPO_C_C_E!$E71&lt;&gt;"",[9]PDI_ID__GRUPO_C_C_E!$E71&lt;&gt;0),[9]PDI_ID__GRUPO_C_C_E!$E71,""),IF($A73="TOTAL",SUM(INDIRECT("C4:C"&amp;ROW()-1)),""))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IF(AND($A73&lt;&gt;"",$A73&lt;&gt;"TOTAL"),IF(AND([9]PDI_ID__GRUPO_C_C_E!$H71&lt;&gt;"",[9]PDI_ID__GRUPO_C_C_E!$H71&lt;&gt;0),[9]PDI_ID__GRUPO_C_C_E!$H71,""),IF($A73="TOTAL",SUM(INDIRECT("E4:E"&amp;ROW()-1)),""))</f>
        <v/>
      </c>
      <c r="F73" s="6" t="str">
        <f ca="1">IF(AND($A73&lt;&gt;"",$A73&lt;&gt;"TOTAL"),IF(AND([9]PDI_ID__GRUPO_C_C_E!$J71&lt;&gt;"",[9]PDI_ID__GRUPO_C_C_E!$J71&lt;&gt;0),[9]PDI_ID__GRUPO_C_C_E!$J71,""),IF($A73="TOTAL",SUM(INDIRECT("F4:F"&amp;ROW()-1)),""))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IF(AND($A73&lt;&gt;"",$A73&lt;&gt;"TOTAL"),IF(AND([9]PDI_ID__GRUPO_C_C_E!$M71&lt;&gt;"",[9]PDI_ID__GRUPO_C_C_E!$M71&lt;&gt;0),[9]PDI_ID__GRUPO_C_C_E!$M71,""),IF($A73="TOTAL",SUM(INDIRECT("H4:H"&amp;ROW()-1)),""))</f>
        <v/>
      </c>
      <c r="I73" s="6" t="str">
        <f ca="1">IF(AND($A73&lt;&gt;"",$A73&lt;&gt;"TOTAL"),IF(AND([9]PDI_ID__GRUPO_C_C_E!$O71&lt;&gt;"",[9]PDI_ID__GRUPO_C_C_E!$O71&lt;&gt;0),[9]PDI_ID__GRUPO_C_C_E!$O71,""),IF($A73="TOTAL",SUM(INDIRECT("I4:I"&amp;ROW()-1)),""))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IF(AND($A73&lt;&gt;"",$A73&lt;&gt;"TOTAL"),IF(AND([9]PDI_ID__GRUPO_C_C_E!$R71&lt;&gt;"",[9]PDI_ID__GRUPO_C_C_E!$R71&lt;&gt;0),[9]PDI_ID__GRUPO_C_C_E!$R71,""),IF($A73="TOTAL",SUM(INDIRECT("K4:K"&amp;ROW()-1)),""))</f>
        <v/>
      </c>
      <c r="L73" s="6" t="str">
        <f ca="1">IF(AND($A73&lt;&gt;"",$A73&lt;&gt;"TOTAL"),IF(AND([9]PDI_ID__GRUPO_C_C_E!$T71&lt;&gt;"",[9]PDI_ID__GRUPO_C_C_E!$T71&lt;&gt;0),[9]PDI_ID__GRUPO_C_C_E!$T71,""),IF($A73="TOTAL",SUM(INDIRECT("L4:L"&amp;ROW()-1)),""))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IF(AND($A73&lt;&gt;"",$A73&lt;&gt;"TOTAL"),IF(AND([9]PDI_ID__GRUPO_C_C_E!$W71&lt;&gt;"",[9]PDI_ID__GRUPO_C_C_E!$W71&lt;&gt;0),[9]PDI_ID__GRUPO_C_C_E!$W71,""),IF($A73="TOTAL",SUM(INDIRECT("N4:N"&amp;ROW()-1)),""))</f>
        <v/>
      </c>
      <c r="O73" s="6" t="str">
        <f ca="1">IF(AND($A73&lt;&gt;"",$A73&lt;&gt;"TOTAL"),IF(AND([9]PDI_ID__GRUPO_C_C_E!$Y71&lt;&gt;"",[9]PDI_ID__GRUPO_C_C_E!$Y71&lt;&gt;0),[9]PDI_ID__GRUPO_C_C_E!$Y71,""),IF($A73="TOTAL",SUM(INDIRECT("O4:O"&amp;ROW()-1)),""))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IF(AND($A73&lt;&gt;"",$A73&lt;&gt;"TOTAL"),IF(AND([9]PDI_ID__GRUPO_C_C_E!$AB71&lt;&gt;"",[9]PDI_ID__GRUPO_C_C_E!$AB71&lt;&gt;0),[9]PDI_ID__GRUPO_C_C_E!$AB71,""),IF($A73="TOTAL",SUM(INDIRECT("Q4:Q"&amp;ROW()-1)),""))</f>
        <v/>
      </c>
      <c r="R73" s="6" t="str">
        <f ca="1">IF(AND($A73&lt;&gt;"",$A73&lt;&gt;"TOTAL"),IF(AND([9]PDI_ID__GRUPO_C_C_E!$AD71&lt;&gt;"",[9]PDI_ID__GRUPO_C_C_E!$AD71&lt;&gt;0),[9]PDI_ID__GRUPO_C_C_E!$AD71,""),IF($A73="TOTAL",SUM(INDIRECT("R4:R"&amp;ROW()-1)),""))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IF(AND($A73&lt;&gt;"",$A73&lt;&gt;"TOTAL"),IF(AND([9]PDI_ID__GRUPO_C_C_E!$AG71&lt;&gt;"",[9]PDI_ID__GRUPO_C_C_E!$AG71&lt;&gt;0),[9]PDI_ID__GRUPO_C_C_E!$AG71,""),IF($A73="TOTAL",SUM(INDIRECT("T4:T"&amp;ROW()-1)),""))</f>
        <v/>
      </c>
      <c r="U73" s="6" t="str">
        <f ca="1">IF(AND($A73&lt;&gt;"",$A73&lt;&gt;"TOTAL"),IF(AND([9]PDI_ID__GRUPO_C_C_E!$AI71&lt;&gt;"",[9]PDI_ID__GRUPO_C_C_E!$AI71&lt;&gt;0),[9]PDI_ID__GRUPO_C_C_E!$AI71,""),IF($A73="TOTAL",SUM(INDIRECT("U4:U"&amp;ROW()-1)),""))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IF(AND($A73&lt;&gt;"",$A73&lt;&gt;"TOTAL"),IF(AND([9]PDI_ID__GRUPO_C_C_E!$AL71&lt;&gt;"",[9]PDI_ID__GRUPO_C_C_E!$AL71&lt;&gt;0),[9]PDI_ID__GRUPO_C_C_E!$AL71,""),IF($A73="TOTAL",SUM(INDIRECT("W4:W"&amp;ROW()-1)),""))</f>
        <v/>
      </c>
      <c r="X73" s="6" t="str">
        <f ca="1">IF(AND($A73&lt;&gt;"",$A73&lt;&gt;"TOTAL"),IF(AND([9]PDI_ID__GRUPO_C_C_E!$AN71&lt;&gt;"",[9]PDI_ID__GRUPO_C_C_E!$AN71&lt;&gt;0),[9]PDI_ID__GRUPO_C_C_E!$AN71,""),IF($A73="TOTAL",SUM(INDIRECT("X4:X"&amp;ROW()-1)),""))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IF(AND($A73&lt;&gt;"",$A73&lt;&gt;"TOTAL"),IF(AND([9]PDI_ID__GRUPO_C_C_E!$AQ71&lt;&gt;"",[9]PDI_ID__GRUPO_C_C_E!$AQ71&lt;&gt;0),[9]PDI_ID__GRUPO_C_C_E!$AQ71,""),IF($A73="TOTAL",SUM(INDIRECT("Z4:Z"&amp;ROW()-1)),""))</f>
        <v/>
      </c>
      <c r="AA73" s="6" t="str">
        <f ca="1">IF(AND($A73&lt;&gt;"",$A73&lt;&gt;"TOTAL"),IF(AND([9]PDI_ID__GRUPO_C_C_E!$AS71&lt;&gt;"",[9]PDI_ID__GRUPO_C_C_E!$AS71&lt;&gt;0),[9]PDI_ID__GRUPO_C_C_E!$AS71,""),IF($A73="TOTAL",SUM(INDIRECT("AA4:AA"&amp;ROW()-1)),""))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IF(AND($A73&lt;&gt;"",$A73&lt;&gt;"TOTAL"),IF(AND([9]PDI_ID__GRUPO_C_C_E!$AV71&lt;&gt;"",[9]PDI_ID__GRUPO_C_C_E!$AV71&lt;&gt;0),[9]PDI_ID__GRUPO_C_C_E!$AV71,""),IF($A73="TOTAL",SUM(INDIRECT("AC4:AC"&amp;ROW()-1)),""))</f>
        <v/>
      </c>
      <c r="AD73" s="6" t="str">
        <f ca="1">IF(AND($A73&lt;&gt;"",$A73&lt;&gt;"TOTAL"),IF(AND([9]PDI_ID__GRUPO_C_C_E!$AX71&lt;&gt;"",[9]PDI_ID__GRUPO_C_C_E!$AX71&lt;&gt;0),[9]PDI_ID__GRUPO_C_C_E!$AX71,""),IF($A73="TOTAL",SUM(INDIRECT("AD4:AD"&amp;ROW()-1)),""))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IF(AND($A73&lt;&gt;"",$A73&lt;&gt;"TOTAL"),IF(AND([9]PDI_ID__GRUPO_C_C_E!$BA71&lt;&gt;"",[9]PDI_ID__GRUPO_C_C_E!$BA71&lt;&gt;0),[9]PDI_ID__GRUPO_C_C_E!$BA71,""),IF($A73="TOTAL",SUM(INDIRECT("AF4:AF"&amp;ROW()-1)),""))</f>
        <v/>
      </c>
      <c r="AG73" s="6" t="str">
        <f ca="1">IF(AND($A73&lt;&gt;"",$A73&lt;&gt;"TOTAL"),IF(AND([9]PDI_ID__GRUPO_C_C_E!$BC71&lt;&gt;"",[9]PDI_ID__GRUPO_C_C_E!$BC71&lt;&gt;0),[9]PDI_ID__GRUPO_C_C_E!$BC71,""),IF($A73="TOTAL",SUM(INDIRECT("AG4:AG"&amp;ROW()-1)),""))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IF(AND($A73&lt;&gt;"",$A73&lt;&gt;"TOTAL"),IF(AND([9]PDI_ID__GRUPO_C_C_E!$BF71&lt;&gt;"",[9]PDI_ID__GRUPO_C_C_E!$BF71&lt;&gt;0),[9]PDI_ID__GRUPO_C_C_E!$BF71,""),IF($A73="TOTAL",SUM(INDIRECT("AI4:AI"&amp;ROW()-1)),""))</f>
        <v/>
      </c>
      <c r="AJ73" s="6" t="str">
        <f ca="1">IF(AND($A73&lt;&gt;"",$A73&lt;&gt;"TOTAL"),IF(AND([9]PDI_ID__GRUPO_C_C_E!$BH71&lt;&gt;"",[9]PDI_ID__GRUPO_C_C_E!$BH71&lt;&gt;0),[9]PDI_ID__GRUPO_C_C_E!$BH71,""),IF($A73="TOTAL",SUM(INDIRECT("AJ4:AJ"&amp;ROW()-1)),""))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IF(AND($A73&lt;&gt;"",$A73&lt;&gt;"TOTAL"),IF(AND([9]PDI_ID__GRUPO_C_C_E!$BK71&lt;&gt;"",[9]PDI_ID__GRUPO_C_C_E!$BK71&lt;&gt;0),[9]PDI_ID__GRUPO_C_C_E!$BK71,""),IF($A73="TOTAL",SUM(INDIRECT("AL4:AL"&amp;ROW()-1)),""))</f>
        <v/>
      </c>
      <c r="AM73" s="6" t="str">
        <f ca="1">IF(AND($A73&lt;&gt;"",$A73&lt;&gt;"TOTAL"),IF(AND([9]PDI_ID__GRUPO_C_C_E!$BM71&lt;&gt;"",[9]PDI_ID__GRUPO_C_C_E!$BM71&lt;&gt;0),[9]PDI_ID__GRUPO_C_C_E!$BM71,""),IF($A73="TOTAL",SUM(INDIRECT("AM4:AM"&amp;ROW()-1)),""))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IF(AND($A73&lt;&gt;"",$A73&lt;&gt;"TOTAL"),IF(AND([9]PDI_ID__GRUPO_C_C_E!$BP71&lt;&gt;"",[9]PDI_ID__GRUPO_C_C_E!$BP71&lt;&gt;0),[9]PDI_ID__GRUPO_C_C_E!$BP71,""),IF($A73="TOTAL",SUM(INDIRECT("AO4:AO"&amp;ROW()-1)),""))</f>
        <v/>
      </c>
      <c r="AP73" s="6" t="str">
        <f ca="1">IF(AND($A73&lt;&gt;"",$A73&lt;&gt;"TOTAL"),IF(AND([9]PDI_ID__GRUPO_C_C_E!$BR71&lt;&gt;"",[9]PDI_ID__GRUPO_C_C_E!$BR71&lt;&gt;0),[9]PDI_ID__GRUPO_C_C_E!$BR71,""),IF($A73="TOTAL",SUM(INDIRECT("AP4:AP"&amp;ROW()-1)),""))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IF(AND($A73&lt;&gt;"",$A73&lt;&gt;"TOTAL"),IF(AND([9]PDI_ID__GRUPO_C_C_E!$BU71&lt;&gt;"",[9]PDI_ID__GRUPO_C_C_E!$BU71&lt;&gt;0),[9]PDI_ID__GRUPO_C_C_E!$BU71,""),IF($A73="TOTAL",SUM(INDIRECT("AR4:AR"&amp;ROW()-1)),""))</f>
        <v/>
      </c>
      <c r="AS73" s="6" t="str">
        <f ca="1">IF(AND($A73&lt;&gt;"",$A73&lt;&gt;"TOTAL"),IF(AND([9]PDI_ID__GRUPO_C_C_E!$BW71&lt;&gt;"",[9]PDI_ID__GRUPO_C_C_E!$BW71&lt;&gt;0),[9]PDI_ID__GRUPO_C_C_E!$BW71,""),IF($A73="TOTAL",SUM(INDIRECT("AS4:AS"&amp;ROW()-1)),""))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IF(AND($A73&lt;&gt;"",$A73&lt;&gt;"TOTAL"),IF(AND([9]PDI_ID__GRUPO_C_C_E!$BZ71&lt;&gt;"",[9]PDI_ID__GRUPO_C_C_E!$BZ71&lt;&gt;0),[9]PDI_ID__GRUPO_C_C_E!$BZ71,""),IF($A73="TOTAL",SUM(INDIRECT("AU4:AU"&amp;ROW()-1)),""))</f>
        <v/>
      </c>
      <c r="AV73" s="6" t="str">
        <f ca="1">IF(AND($A73&lt;&gt;"",$A73&lt;&gt;"TOTAL"),IF(AND([9]PDI_ID__GRUPO_C_C_E!$CB71&lt;&gt;"",[9]PDI_ID__GRUPO_C_C_E!$CB71&lt;&gt;0),[9]PDI_ID__GRUPO_C_C_E!$CB71,""),IF($A73="TOTAL",SUM(INDIRECT("AV4:AV"&amp;ROW()-1)),""))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IF(AND($A73&lt;&gt;"",$A73&lt;&gt;"TOTAL"),IF(AND([9]PDI_ID__GRUPO_C_C_E!$CE71&lt;&gt;"",[9]PDI_ID__GRUPO_C_C_E!$CE71&lt;&gt;0),[9]PDI_ID__GRUPO_C_C_E!$CE71,""),IF($A73="TOTAL",SUM(INDIRECT("AX4:AX"&amp;ROW()-1)),""))</f>
        <v/>
      </c>
      <c r="AY73" s="6" t="str">
        <f ca="1">IF(AND($A73&lt;&gt;"",$A73&lt;&gt;"TOTAL"),IF(AND([9]PDI_ID__GRUPO_C_C_E!$CG71&lt;&gt;"",[9]PDI_ID__GRUPO_C_C_E!$CG71&lt;&gt;0),[9]PDI_ID__GRUPO_C_C_E!$CG71,""),IF($A73="TOTAL",SUM(INDIRECT("AY4:AY"&amp;ROW()-1)),""))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IF(AND($A73&lt;&gt;"",$A73&lt;&gt;"TOTAL"),IF(AND([9]PDI_ID__GRUPO_C_C_E!$CJ71&lt;&gt;"",[9]PDI_ID__GRUPO_C_C_E!$CJ71&lt;&gt;0),[9]PDI_ID__GRUPO_C_C_E!$CJ71,""),IF($A73="TOTAL",SUM(INDIRECT("BA4:BA"&amp;ROW()-1)),""))</f>
        <v/>
      </c>
      <c r="BB73" s="6" t="str">
        <f ca="1">IF(AND($A73&lt;&gt;"",$A73&lt;&gt;"TOTAL"),IF(AND([9]PDI_ID__GRUPO_C_C_E!$CL71&lt;&gt;"",[9]PDI_ID__GRUPO_C_C_E!$CL71&lt;&gt;0),[9]PDI_ID__GRUPO_C_C_E!$CL71,""),IF($A73="TOTAL",SUM(INDIRECT("BB4:BB"&amp;ROW()-1)),""))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IF(AND($A73&lt;&gt;"",$A73&lt;&gt;"TOTAL"),IF(AND([9]PDI_ID__GRUPO_C_C_E!$CO71&lt;&gt;"",[9]PDI_ID__GRUPO_C_C_E!$CO71&lt;&gt;0),[9]PDI_ID__GRUPO_C_C_E!$CO71,""),IF($A73="TOTAL",SUM(INDIRECT("BD4:BD"&amp;ROW()-1)),""))</f>
        <v/>
      </c>
      <c r="BE73" s="6" t="str">
        <f ca="1">IF(AND($A73&lt;&gt;"",$A73&lt;&gt;"TOTAL"),IF(AND([9]PDI_ID__GRUPO_C_C_E!$CQ71&lt;&gt;"",[9]PDI_ID__GRUPO_C_C_E!$CQ71&lt;&gt;0),[9]PDI_ID__GRUPO_C_C_E!$CQ71,""),IF($A73="TOTAL",SUM(INDIRECT("BE4:BE"&amp;ROW()-1)),""))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IF([9]PDI_ID__GRUPO_C_C_E!$B72&lt;&gt;"",[9]PDI_ID__GRUPO_C_C_E!$B72,IF(AND([9]PDI_ID__GRUPO_C_C_E!$B72="",[9]PDI_ID__GRUPO_C_C_E!$B73="",[9]PDI_ID__GRUPO_C_C_E!$B71=""),"","TOTAL"))</f>
        <v/>
      </c>
      <c r="B74" s="6" t="str">
        <f ca="1">IF(AND($A74&lt;&gt;"",$A74&lt;&gt;"TOTAL"),IF(AND([9]PDI_ID__GRUPO_C_C_E!$C72&lt;&gt;"",[9]PDI_ID__GRUPO_C_C_E!$C72&lt;&gt;0),[9]PDI_ID__GRUPO_C_C_E!$C72,""),IF($A74="TOTAL",SUM(INDIRECT("B4:B"&amp;ROW()-1)),""))</f>
        <v/>
      </c>
      <c r="C74" s="6" t="str">
        <f ca="1">IF(AND($A74&lt;&gt;"",$A74&lt;&gt;"TOTAL"),IF(AND([9]PDI_ID__GRUPO_C_C_E!$E72&lt;&gt;"",[9]PDI_ID__GRUPO_C_C_E!$E72&lt;&gt;0),[9]PDI_ID__GRUPO_C_C_E!$E72,""),IF($A74="TOTAL",SUM(INDIRECT("C4:C"&amp;ROW()-1)),""))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IF(AND($A74&lt;&gt;"",$A74&lt;&gt;"TOTAL"),IF(AND([9]PDI_ID__GRUPO_C_C_E!$H72&lt;&gt;"",[9]PDI_ID__GRUPO_C_C_E!$H72&lt;&gt;0),[9]PDI_ID__GRUPO_C_C_E!$H72,""),IF($A74="TOTAL",SUM(INDIRECT("E4:E"&amp;ROW()-1)),""))</f>
        <v/>
      </c>
      <c r="F74" s="6" t="str">
        <f ca="1">IF(AND($A74&lt;&gt;"",$A74&lt;&gt;"TOTAL"),IF(AND([9]PDI_ID__GRUPO_C_C_E!$J72&lt;&gt;"",[9]PDI_ID__GRUPO_C_C_E!$J72&lt;&gt;0),[9]PDI_ID__GRUPO_C_C_E!$J72,""),IF($A74="TOTAL",SUM(INDIRECT("F4:F"&amp;ROW()-1)),""))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IF(AND($A74&lt;&gt;"",$A74&lt;&gt;"TOTAL"),IF(AND([9]PDI_ID__GRUPO_C_C_E!$M72&lt;&gt;"",[9]PDI_ID__GRUPO_C_C_E!$M72&lt;&gt;0),[9]PDI_ID__GRUPO_C_C_E!$M72,""),IF($A74="TOTAL",SUM(INDIRECT("H4:H"&amp;ROW()-1)),""))</f>
        <v/>
      </c>
      <c r="I74" s="6" t="str">
        <f ca="1">IF(AND($A74&lt;&gt;"",$A74&lt;&gt;"TOTAL"),IF(AND([9]PDI_ID__GRUPO_C_C_E!$O72&lt;&gt;"",[9]PDI_ID__GRUPO_C_C_E!$O72&lt;&gt;0),[9]PDI_ID__GRUPO_C_C_E!$O72,""),IF($A74="TOTAL",SUM(INDIRECT("I4:I"&amp;ROW()-1)),""))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IF(AND($A74&lt;&gt;"",$A74&lt;&gt;"TOTAL"),IF(AND([9]PDI_ID__GRUPO_C_C_E!$R72&lt;&gt;"",[9]PDI_ID__GRUPO_C_C_E!$R72&lt;&gt;0),[9]PDI_ID__GRUPO_C_C_E!$R72,""),IF($A74="TOTAL",SUM(INDIRECT("K4:K"&amp;ROW()-1)),""))</f>
        <v/>
      </c>
      <c r="L74" s="6" t="str">
        <f ca="1">IF(AND($A74&lt;&gt;"",$A74&lt;&gt;"TOTAL"),IF(AND([9]PDI_ID__GRUPO_C_C_E!$T72&lt;&gt;"",[9]PDI_ID__GRUPO_C_C_E!$T72&lt;&gt;0),[9]PDI_ID__GRUPO_C_C_E!$T72,""),IF($A74="TOTAL",SUM(INDIRECT("L4:L"&amp;ROW()-1)),""))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IF(AND($A74&lt;&gt;"",$A74&lt;&gt;"TOTAL"),IF(AND([9]PDI_ID__GRUPO_C_C_E!$W72&lt;&gt;"",[9]PDI_ID__GRUPO_C_C_E!$W72&lt;&gt;0),[9]PDI_ID__GRUPO_C_C_E!$W72,""),IF($A74="TOTAL",SUM(INDIRECT("N4:N"&amp;ROW()-1)),""))</f>
        <v/>
      </c>
      <c r="O74" s="6" t="str">
        <f ca="1">IF(AND($A74&lt;&gt;"",$A74&lt;&gt;"TOTAL"),IF(AND([9]PDI_ID__GRUPO_C_C_E!$Y72&lt;&gt;"",[9]PDI_ID__GRUPO_C_C_E!$Y72&lt;&gt;0),[9]PDI_ID__GRUPO_C_C_E!$Y72,""),IF($A74="TOTAL",SUM(INDIRECT("O4:O"&amp;ROW()-1)),""))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IF(AND($A74&lt;&gt;"",$A74&lt;&gt;"TOTAL"),IF(AND([9]PDI_ID__GRUPO_C_C_E!$AB72&lt;&gt;"",[9]PDI_ID__GRUPO_C_C_E!$AB72&lt;&gt;0),[9]PDI_ID__GRUPO_C_C_E!$AB72,""),IF($A74="TOTAL",SUM(INDIRECT("Q4:Q"&amp;ROW()-1)),""))</f>
        <v/>
      </c>
      <c r="R74" s="6" t="str">
        <f ca="1">IF(AND($A74&lt;&gt;"",$A74&lt;&gt;"TOTAL"),IF(AND([9]PDI_ID__GRUPO_C_C_E!$AD72&lt;&gt;"",[9]PDI_ID__GRUPO_C_C_E!$AD72&lt;&gt;0),[9]PDI_ID__GRUPO_C_C_E!$AD72,""),IF($A74="TOTAL",SUM(INDIRECT("R4:R"&amp;ROW()-1)),""))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IF(AND($A74&lt;&gt;"",$A74&lt;&gt;"TOTAL"),IF(AND([9]PDI_ID__GRUPO_C_C_E!$AG72&lt;&gt;"",[9]PDI_ID__GRUPO_C_C_E!$AG72&lt;&gt;0),[9]PDI_ID__GRUPO_C_C_E!$AG72,""),IF($A74="TOTAL",SUM(INDIRECT("T4:T"&amp;ROW()-1)),""))</f>
        <v/>
      </c>
      <c r="U74" s="6" t="str">
        <f ca="1">IF(AND($A74&lt;&gt;"",$A74&lt;&gt;"TOTAL"),IF(AND([9]PDI_ID__GRUPO_C_C_E!$AI72&lt;&gt;"",[9]PDI_ID__GRUPO_C_C_E!$AI72&lt;&gt;0),[9]PDI_ID__GRUPO_C_C_E!$AI72,""),IF($A74="TOTAL",SUM(INDIRECT("U4:U"&amp;ROW()-1)),""))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IF(AND($A74&lt;&gt;"",$A74&lt;&gt;"TOTAL"),IF(AND([9]PDI_ID__GRUPO_C_C_E!$AL72&lt;&gt;"",[9]PDI_ID__GRUPO_C_C_E!$AL72&lt;&gt;0),[9]PDI_ID__GRUPO_C_C_E!$AL72,""),IF($A74="TOTAL",SUM(INDIRECT("W4:W"&amp;ROW()-1)),""))</f>
        <v/>
      </c>
      <c r="X74" s="6" t="str">
        <f ca="1">IF(AND($A74&lt;&gt;"",$A74&lt;&gt;"TOTAL"),IF(AND([9]PDI_ID__GRUPO_C_C_E!$AN72&lt;&gt;"",[9]PDI_ID__GRUPO_C_C_E!$AN72&lt;&gt;0),[9]PDI_ID__GRUPO_C_C_E!$AN72,""),IF($A74="TOTAL",SUM(INDIRECT("X4:X"&amp;ROW()-1)),""))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IF(AND($A74&lt;&gt;"",$A74&lt;&gt;"TOTAL"),IF(AND([9]PDI_ID__GRUPO_C_C_E!$AQ72&lt;&gt;"",[9]PDI_ID__GRUPO_C_C_E!$AQ72&lt;&gt;0),[9]PDI_ID__GRUPO_C_C_E!$AQ72,""),IF($A74="TOTAL",SUM(INDIRECT("Z4:Z"&amp;ROW()-1)),""))</f>
        <v/>
      </c>
      <c r="AA74" s="6" t="str">
        <f ca="1">IF(AND($A74&lt;&gt;"",$A74&lt;&gt;"TOTAL"),IF(AND([9]PDI_ID__GRUPO_C_C_E!$AS72&lt;&gt;"",[9]PDI_ID__GRUPO_C_C_E!$AS72&lt;&gt;0),[9]PDI_ID__GRUPO_C_C_E!$AS72,""),IF($A74="TOTAL",SUM(INDIRECT("AA4:AA"&amp;ROW()-1)),""))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IF(AND($A74&lt;&gt;"",$A74&lt;&gt;"TOTAL"),IF(AND([9]PDI_ID__GRUPO_C_C_E!$AV72&lt;&gt;"",[9]PDI_ID__GRUPO_C_C_E!$AV72&lt;&gt;0),[9]PDI_ID__GRUPO_C_C_E!$AV72,""),IF($A74="TOTAL",SUM(INDIRECT("AC4:AC"&amp;ROW()-1)),""))</f>
        <v/>
      </c>
      <c r="AD74" s="6" t="str">
        <f ca="1">IF(AND($A74&lt;&gt;"",$A74&lt;&gt;"TOTAL"),IF(AND([9]PDI_ID__GRUPO_C_C_E!$AX72&lt;&gt;"",[9]PDI_ID__GRUPO_C_C_E!$AX72&lt;&gt;0),[9]PDI_ID__GRUPO_C_C_E!$AX72,""),IF($A74="TOTAL",SUM(INDIRECT("AD4:AD"&amp;ROW()-1)),""))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IF(AND($A74&lt;&gt;"",$A74&lt;&gt;"TOTAL"),IF(AND([9]PDI_ID__GRUPO_C_C_E!$BA72&lt;&gt;"",[9]PDI_ID__GRUPO_C_C_E!$BA72&lt;&gt;0),[9]PDI_ID__GRUPO_C_C_E!$BA72,""),IF($A74="TOTAL",SUM(INDIRECT("AF4:AF"&amp;ROW()-1)),""))</f>
        <v/>
      </c>
      <c r="AG74" s="6" t="str">
        <f ca="1">IF(AND($A74&lt;&gt;"",$A74&lt;&gt;"TOTAL"),IF(AND([9]PDI_ID__GRUPO_C_C_E!$BC72&lt;&gt;"",[9]PDI_ID__GRUPO_C_C_E!$BC72&lt;&gt;0),[9]PDI_ID__GRUPO_C_C_E!$BC72,""),IF($A74="TOTAL",SUM(INDIRECT("AG4:AG"&amp;ROW()-1)),""))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IF(AND($A74&lt;&gt;"",$A74&lt;&gt;"TOTAL"),IF(AND([9]PDI_ID__GRUPO_C_C_E!$BF72&lt;&gt;"",[9]PDI_ID__GRUPO_C_C_E!$BF72&lt;&gt;0),[9]PDI_ID__GRUPO_C_C_E!$BF72,""),IF($A74="TOTAL",SUM(INDIRECT("AI4:AI"&amp;ROW()-1)),""))</f>
        <v/>
      </c>
      <c r="AJ74" s="6" t="str">
        <f ca="1">IF(AND($A74&lt;&gt;"",$A74&lt;&gt;"TOTAL"),IF(AND([9]PDI_ID__GRUPO_C_C_E!$BH72&lt;&gt;"",[9]PDI_ID__GRUPO_C_C_E!$BH72&lt;&gt;0),[9]PDI_ID__GRUPO_C_C_E!$BH72,""),IF($A74="TOTAL",SUM(INDIRECT("AJ4:AJ"&amp;ROW()-1)),""))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IF(AND($A74&lt;&gt;"",$A74&lt;&gt;"TOTAL"),IF(AND([9]PDI_ID__GRUPO_C_C_E!$BK72&lt;&gt;"",[9]PDI_ID__GRUPO_C_C_E!$BK72&lt;&gt;0),[9]PDI_ID__GRUPO_C_C_E!$BK72,""),IF($A74="TOTAL",SUM(INDIRECT("AL4:AL"&amp;ROW()-1)),""))</f>
        <v/>
      </c>
      <c r="AM74" s="6" t="str">
        <f ca="1">IF(AND($A74&lt;&gt;"",$A74&lt;&gt;"TOTAL"),IF(AND([9]PDI_ID__GRUPO_C_C_E!$BM72&lt;&gt;"",[9]PDI_ID__GRUPO_C_C_E!$BM72&lt;&gt;0),[9]PDI_ID__GRUPO_C_C_E!$BM72,""),IF($A74="TOTAL",SUM(INDIRECT("AM4:AM"&amp;ROW()-1)),""))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IF(AND($A74&lt;&gt;"",$A74&lt;&gt;"TOTAL"),IF(AND([9]PDI_ID__GRUPO_C_C_E!$BP72&lt;&gt;"",[9]PDI_ID__GRUPO_C_C_E!$BP72&lt;&gt;0),[9]PDI_ID__GRUPO_C_C_E!$BP72,""),IF($A74="TOTAL",SUM(INDIRECT("AO4:AO"&amp;ROW()-1)),""))</f>
        <v/>
      </c>
      <c r="AP74" s="6" t="str">
        <f ca="1">IF(AND($A74&lt;&gt;"",$A74&lt;&gt;"TOTAL"),IF(AND([9]PDI_ID__GRUPO_C_C_E!$BR72&lt;&gt;"",[9]PDI_ID__GRUPO_C_C_E!$BR72&lt;&gt;0),[9]PDI_ID__GRUPO_C_C_E!$BR72,""),IF($A74="TOTAL",SUM(INDIRECT("AP4:AP"&amp;ROW()-1)),""))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IF(AND($A74&lt;&gt;"",$A74&lt;&gt;"TOTAL"),IF(AND([9]PDI_ID__GRUPO_C_C_E!$BU72&lt;&gt;"",[9]PDI_ID__GRUPO_C_C_E!$BU72&lt;&gt;0),[9]PDI_ID__GRUPO_C_C_E!$BU72,""),IF($A74="TOTAL",SUM(INDIRECT("AR4:AR"&amp;ROW()-1)),""))</f>
        <v/>
      </c>
      <c r="AS74" s="6" t="str">
        <f ca="1">IF(AND($A74&lt;&gt;"",$A74&lt;&gt;"TOTAL"),IF(AND([9]PDI_ID__GRUPO_C_C_E!$BW72&lt;&gt;"",[9]PDI_ID__GRUPO_C_C_E!$BW72&lt;&gt;0),[9]PDI_ID__GRUPO_C_C_E!$BW72,""),IF($A74="TOTAL",SUM(INDIRECT("AS4:AS"&amp;ROW()-1)),""))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IF(AND($A74&lt;&gt;"",$A74&lt;&gt;"TOTAL"),IF(AND([9]PDI_ID__GRUPO_C_C_E!$BZ72&lt;&gt;"",[9]PDI_ID__GRUPO_C_C_E!$BZ72&lt;&gt;0),[9]PDI_ID__GRUPO_C_C_E!$BZ72,""),IF($A74="TOTAL",SUM(INDIRECT("AU4:AU"&amp;ROW()-1)),""))</f>
        <v/>
      </c>
      <c r="AV74" s="6" t="str">
        <f ca="1">IF(AND($A74&lt;&gt;"",$A74&lt;&gt;"TOTAL"),IF(AND([9]PDI_ID__GRUPO_C_C_E!$CB72&lt;&gt;"",[9]PDI_ID__GRUPO_C_C_E!$CB72&lt;&gt;0),[9]PDI_ID__GRUPO_C_C_E!$CB72,""),IF($A74="TOTAL",SUM(INDIRECT("AV4:AV"&amp;ROW()-1)),""))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IF(AND($A74&lt;&gt;"",$A74&lt;&gt;"TOTAL"),IF(AND([9]PDI_ID__GRUPO_C_C_E!$CE72&lt;&gt;"",[9]PDI_ID__GRUPO_C_C_E!$CE72&lt;&gt;0),[9]PDI_ID__GRUPO_C_C_E!$CE72,""),IF($A74="TOTAL",SUM(INDIRECT("AX4:AX"&amp;ROW()-1)),""))</f>
        <v/>
      </c>
      <c r="AY74" s="6" t="str">
        <f ca="1">IF(AND($A74&lt;&gt;"",$A74&lt;&gt;"TOTAL"),IF(AND([9]PDI_ID__GRUPO_C_C_E!$CG72&lt;&gt;"",[9]PDI_ID__GRUPO_C_C_E!$CG72&lt;&gt;0),[9]PDI_ID__GRUPO_C_C_E!$CG72,""),IF($A74="TOTAL",SUM(INDIRECT("AY4:AY"&amp;ROW()-1)),""))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IF(AND($A74&lt;&gt;"",$A74&lt;&gt;"TOTAL"),IF(AND([9]PDI_ID__GRUPO_C_C_E!$CJ72&lt;&gt;"",[9]PDI_ID__GRUPO_C_C_E!$CJ72&lt;&gt;0),[9]PDI_ID__GRUPO_C_C_E!$CJ72,""),IF($A74="TOTAL",SUM(INDIRECT("BA4:BA"&amp;ROW()-1)),""))</f>
        <v/>
      </c>
      <c r="BB74" s="6" t="str">
        <f ca="1">IF(AND($A74&lt;&gt;"",$A74&lt;&gt;"TOTAL"),IF(AND([9]PDI_ID__GRUPO_C_C_E!$CL72&lt;&gt;"",[9]PDI_ID__GRUPO_C_C_E!$CL72&lt;&gt;0),[9]PDI_ID__GRUPO_C_C_E!$CL72,""),IF($A74="TOTAL",SUM(INDIRECT("BB4:BB"&amp;ROW()-1)),""))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IF(AND($A74&lt;&gt;"",$A74&lt;&gt;"TOTAL"),IF(AND([9]PDI_ID__GRUPO_C_C_E!$CO72&lt;&gt;"",[9]PDI_ID__GRUPO_C_C_E!$CO72&lt;&gt;0),[9]PDI_ID__GRUPO_C_C_E!$CO72,""),IF($A74="TOTAL",SUM(INDIRECT("BD4:BD"&amp;ROW()-1)),""))</f>
        <v/>
      </c>
      <c r="BE74" s="6" t="str">
        <f ca="1">IF(AND($A74&lt;&gt;"",$A74&lt;&gt;"TOTAL"),IF(AND([9]PDI_ID__GRUPO_C_C_E!$CQ72&lt;&gt;"",[9]PDI_ID__GRUPO_C_C_E!$CQ72&lt;&gt;0),[9]PDI_ID__GRUPO_C_C_E!$CQ72,""),IF($A74="TOTAL",SUM(INDIRECT("BE4:BE"&amp;ROW()-1)),""))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IF([9]PDI_ID__GRUPO_C_C_E!$B73&lt;&gt;"",[9]PDI_ID__GRUPO_C_C_E!$B73,IF(AND([9]PDI_ID__GRUPO_C_C_E!$B73="",[9]PDI_ID__GRUPO_C_C_E!$B74="",[9]PDI_ID__GRUPO_C_C_E!$B72=""),"","TOTAL"))</f>
        <v/>
      </c>
      <c r="B75" s="6" t="str">
        <f ca="1">IF(AND($A75&lt;&gt;"",$A75&lt;&gt;"TOTAL"),IF(AND([9]PDI_ID__GRUPO_C_C_E!$C73&lt;&gt;"",[9]PDI_ID__GRUPO_C_C_E!$C73&lt;&gt;0),[9]PDI_ID__GRUPO_C_C_E!$C73,""),IF($A75="TOTAL",SUM(INDIRECT("B4:B"&amp;ROW()-1)),""))</f>
        <v/>
      </c>
      <c r="C75" s="6" t="str">
        <f ca="1">IF(AND($A75&lt;&gt;"",$A75&lt;&gt;"TOTAL"),IF(AND([9]PDI_ID__GRUPO_C_C_E!$E73&lt;&gt;"",[9]PDI_ID__GRUPO_C_C_E!$E73&lt;&gt;0),[9]PDI_ID__GRUPO_C_C_E!$E73,""),IF($A75="TOTAL",SUM(INDIRECT("C4:C"&amp;ROW()-1)),""))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IF(AND($A75&lt;&gt;"",$A75&lt;&gt;"TOTAL"),IF(AND([9]PDI_ID__GRUPO_C_C_E!$H73&lt;&gt;"",[9]PDI_ID__GRUPO_C_C_E!$H73&lt;&gt;0),[9]PDI_ID__GRUPO_C_C_E!$H73,""),IF($A75="TOTAL",SUM(INDIRECT("E4:E"&amp;ROW()-1)),""))</f>
        <v/>
      </c>
      <c r="F75" s="6" t="str">
        <f ca="1">IF(AND($A75&lt;&gt;"",$A75&lt;&gt;"TOTAL"),IF(AND([9]PDI_ID__GRUPO_C_C_E!$J73&lt;&gt;"",[9]PDI_ID__GRUPO_C_C_E!$J73&lt;&gt;0),[9]PDI_ID__GRUPO_C_C_E!$J73,""),IF($A75="TOTAL",SUM(INDIRECT("F4:F"&amp;ROW()-1)),""))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IF(AND($A75&lt;&gt;"",$A75&lt;&gt;"TOTAL"),IF(AND([9]PDI_ID__GRUPO_C_C_E!$M73&lt;&gt;"",[9]PDI_ID__GRUPO_C_C_E!$M73&lt;&gt;0),[9]PDI_ID__GRUPO_C_C_E!$M73,""),IF($A75="TOTAL",SUM(INDIRECT("H4:H"&amp;ROW()-1)),""))</f>
        <v/>
      </c>
      <c r="I75" s="6" t="str">
        <f ca="1">IF(AND($A75&lt;&gt;"",$A75&lt;&gt;"TOTAL"),IF(AND([9]PDI_ID__GRUPO_C_C_E!$O73&lt;&gt;"",[9]PDI_ID__GRUPO_C_C_E!$O73&lt;&gt;0),[9]PDI_ID__GRUPO_C_C_E!$O73,""),IF($A75="TOTAL",SUM(INDIRECT("I4:I"&amp;ROW()-1)),""))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IF(AND($A75&lt;&gt;"",$A75&lt;&gt;"TOTAL"),IF(AND([9]PDI_ID__GRUPO_C_C_E!$R73&lt;&gt;"",[9]PDI_ID__GRUPO_C_C_E!$R73&lt;&gt;0),[9]PDI_ID__GRUPO_C_C_E!$R73,""),IF($A75="TOTAL",SUM(INDIRECT("K4:K"&amp;ROW()-1)),""))</f>
        <v/>
      </c>
      <c r="L75" s="6" t="str">
        <f ca="1">IF(AND($A75&lt;&gt;"",$A75&lt;&gt;"TOTAL"),IF(AND([9]PDI_ID__GRUPO_C_C_E!$T73&lt;&gt;"",[9]PDI_ID__GRUPO_C_C_E!$T73&lt;&gt;0),[9]PDI_ID__GRUPO_C_C_E!$T73,""),IF($A75="TOTAL",SUM(INDIRECT("L4:L"&amp;ROW()-1)),""))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IF(AND($A75&lt;&gt;"",$A75&lt;&gt;"TOTAL"),IF(AND([9]PDI_ID__GRUPO_C_C_E!$W73&lt;&gt;"",[9]PDI_ID__GRUPO_C_C_E!$W73&lt;&gt;0),[9]PDI_ID__GRUPO_C_C_E!$W73,""),IF($A75="TOTAL",SUM(INDIRECT("N4:N"&amp;ROW()-1)),""))</f>
        <v/>
      </c>
      <c r="O75" s="6" t="str">
        <f ca="1">IF(AND($A75&lt;&gt;"",$A75&lt;&gt;"TOTAL"),IF(AND([9]PDI_ID__GRUPO_C_C_E!$Y73&lt;&gt;"",[9]PDI_ID__GRUPO_C_C_E!$Y73&lt;&gt;0),[9]PDI_ID__GRUPO_C_C_E!$Y73,""),IF($A75="TOTAL",SUM(INDIRECT("O4:O"&amp;ROW()-1)),""))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IF(AND($A75&lt;&gt;"",$A75&lt;&gt;"TOTAL"),IF(AND([9]PDI_ID__GRUPO_C_C_E!$AB73&lt;&gt;"",[9]PDI_ID__GRUPO_C_C_E!$AB73&lt;&gt;0),[9]PDI_ID__GRUPO_C_C_E!$AB73,""),IF($A75="TOTAL",SUM(INDIRECT("Q4:Q"&amp;ROW()-1)),""))</f>
        <v/>
      </c>
      <c r="R75" s="6" t="str">
        <f ca="1">IF(AND($A75&lt;&gt;"",$A75&lt;&gt;"TOTAL"),IF(AND([9]PDI_ID__GRUPO_C_C_E!$AD73&lt;&gt;"",[9]PDI_ID__GRUPO_C_C_E!$AD73&lt;&gt;0),[9]PDI_ID__GRUPO_C_C_E!$AD73,""),IF($A75="TOTAL",SUM(INDIRECT("R4:R"&amp;ROW()-1)),""))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IF(AND($A75&lt;&gt;"",$A75&lt;&gt;"TOTAL"),IF(AND([9]PDI_ID__GRUPO_C_C_E!$AG73&lt;&gt;"",[9]PDI_ID__GRUPO_C_C_E!$AG73&lt;&gt;0),[9]PDI_ID__GRUPO_C_C_E!$AG73,""),IF($A75="TOTAL",SUM(INDIRECT("T4:T"&amp;ROW()-1)),""))</f>
        <v/>
      </c>
      <c r="U75" s="6" t="str">
        <f ca="1">IF(AND($A75&lt;&gt;"",$A75&lt;&gt;"TOTAL"),IF(AND([9]PDI_ID__GRUPO_C_C_E!$AI73&lt;&gt;"",[9]PDI_ID__GRUPO_C_C_E!$AI73&lt;&gt;0),[9]PDI_ID__GRUPO_C_C_E!$AI73,""),IF($A75="TOTAL",SUM(INDIRECT("U4:U"&amp;ROW()-1)),""))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IF(AND($A75&lt;&gt;"",$A75&lt;&gt;"TOTAL"),IF(AND([9]PDI_ID__GRUPO_C_C_E!$AL73&lt;&gt;"",[9]PDI_ID__GRUPO_C_C_E!$AL73&lt;&gt;0),[9]PDI_ID__GRUPO_C_C_E!$AL73,""),IF($A75="TOTAL",SUM(INDIRECT("W4:W"&amp;ROW()-1)),""))</f>
        <v/>
      </c>
      <c r="X75" s="6" t="str">
        <f ca="1">IF(AND($A75&lt;&gt;"",$A75&lt;&gt;"TOTAL"),IF(AND([9]PDI_ID__GRUPO_C_C_E!$AN73&lt;&gt;"",[9]PDI_ID__GRUPO_C_C_E!$AN73&lt;&gt;0),[9]PDI_ID__GRUPO_C_C_E!$AN73,""),IF($A75="TOTAL",SUM(INDIRECT("X4:X"&amp;ROW()-1)),""))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IF(AND($A75&lt;&gt;"",$A75&lt;&gt;"TOTAL"),IF(AND([9]PDI_ID__GRUPO_C_C_E!$AQ73&lt;&gt;"",[9]PDI_ID__GRUPO_C_C_E!$AQ73&lt;&gt;0),[9]PDI_ID__GRUPO_C_C_E!$AQ73,""),IF($A75="TOTAL",SUM(INDIRECT("Z4:Z"&amp;ROW()-1)),""))</f>
        <v/>
      </c>
      <c r="AA75" s="6" t="str">
        <f ca="1">IF(AND($A75&lt;&gt;"",$A75&lt;&gt;"TOTAL"),IF(AND([9]PDI_ID__GRUPO_C_C_E!$AS73&lt;&gt;"",[9]PDI_ID__GRUPO_C_C_E!$AS73&lt;&gt;0),[9]PDI_ID__GRUPO_C_C_E!$AS73,""),IF($A75="TOTAL",SUM(INDIRECT("AA4:AA"&amp;ROW()-1)),""))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IF(AND($A75&lt;&gt;"",$A75&lt;&gt;"TOTAL"),IF(AND([9]PDI_ID__GRUPO_C_C_E!$AV73&lt;&gt;"",[9]PDI_ID__GRUPO_C_C_E!$AV73&lt;&gt;0),[9]PDI_ID__GRUPO_C_C_E!$AV73,""),IF($A75="TOTAL",SUM(INDIRECT("AC4:AC"&amp;ROW()-1)),""))</f>
        <v/>
      </c>
      <c r="AD75" s="6" t="str">
        <f ca="1">IF(AND($A75&lt;&gt;"",$A75&lt;&gt;"TOTAL"),IF(AND([9]PDI_ID__GRUPO_C_C_E!$AX73&lt;&gt;"",[9]PDI_ID__GRUPO_C_C_E!$AX73&lt;&gt;0),[9]PDI_ID__GRUPO_C_C_E!$AX73,""),IF($A75="TOTAL",SUM(INDIRECT("AD4:AD"&amp;ROW()-1)),""))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IF(AND($A75&lt;&gt;"",$A75&lt;&gt;"TOTAL"),IF(AND([9]PDI_ID__GRUPO_C_C_E!$BA73&lt;&gt;"",[9]PDI_ID__GRUPO_C_C_E!$BA73&lt;&gt;0),[9]PDI_ID__GRUPO_C_C_E!$BA73,""),IF($A75="TOTAL",SUM(INDIRECT("AF4:AF"&amp;ROW()-1)),""))</f>
        <v/>
      </c>
      <c r="AG75" s="6" t="str">
        <f ca="1">IF(AND($A75&lt;&gt;"",$A75&lt;&gt;"TOTAL"),IF(AND([9]PDI_ID__GRUPO_C_C_E!$BC73&lt;&gt;"",[9]PDI_ID__GRUPO_C_C_E!$BC73&lt;&gt;0),[9]PDI_ID__GRUPO_C_C_E!$BC73,""),IF($A75="TOTAL",SUM(INDIRECT("AG4:AG"&amp;ROW()-1)),""))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IF(AND($A75&lt;&gt;"",$A75&lt;&gt;"TOTAL"),IF(AND([9]PDI_ID__GRUPO_C_C_E!$BF73&lt;&gt;"",[9]PDI_ID__GRUPO_C_C_E!$BF73&lt;&gt;0),[9]PDI_ID__GRUPO_C_C_E!$BF73,""),IF($A75="TOTAL",SUM(INDIRECT("AI4:AI"&amp;ROW()-1)),""))</f>
        <v/>
      </c>
      <c r="AJ75" s="6" t="str">
        <f ca="1">IF(AND($A75&lt;&gt;"",$A75&lt;&gt;"TOTAL"),IF(AND([9]PDI_ID__GRUPO_C_C_E!$BH73&lt;&gt;"",[9]PDI_ID__GRUPO_C_C_E!$BH73&lt;&gt;0),[9]PDI_ID__GRUPO_C_C_E!$BH73,""),IF($A75="TOTAL",SUM(INDIRECT("AJ4:AJ"&amp;ROW()-1)),""))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IF(AND($A75&lt;&gt;"",$A75&lt;&gt;"TOTAL"),IF(AND([9]PDI_ID__GRUPO_C_C_E!$BK73&lt;&gt;"",[9]PDI_ID__GRUPO_C_C_E!$BK73&lt;&gt;0),[9]PDI_ID__GRUPO_C_C_E!$BK73,""),IF($A75="TOTAL",SUM(INDIRECT("AL4:AL"&amp;ROW()-1)),""))</f>
        <v/>
      </c>
      <c r="AM75" s="6" t="str">
        <f ca="1">IF(AND($A75&lt;&gt;"",$A75&lt;&gt;"TOTAL"),IF(AND([9]PDI_ID__GRUPO_C_C_E!$BM73&lt;&gt;"",[9]PDI_ID__GRUPO_C_C_E!$BM73&lt;&gt;0),[9]PDI_ID__GRUPO_C_C_E!$BM73,""),IF($A75="TOTAL",SUM(INDIRECT("AM4:AM"&amp;ROW()-1)),""))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IF(AND($A75&lt;&gt;"",$A75&lt;&gt;"TOTAL"),IF(AND([9]PDI_ID__GRUPO_C_C_E!$BP73&lt;&gt;"",[9]PDI_ID__GRUPO_C_C_E!$BP73&lt;&gt;0),[9]PDI_ID__GRUPO_C_C_E!$BP73,""),IF($A75="TOTAL",SUM(INDIRECT("AO4:AO"&amp;ROW()-1)),""))</f>
        <v/>
      </c>
      <c r="AP75" s="6" t="str">
        <f ca="1">IF(AND($A75&lt;&gt;"",$A75&lt;&gt;"TOTAL"),IF(AND([9]PDI_ID__GRUPO_C_C_E!$BR73&lt;&gt;"",[9]PDI_ID__GRUPO_C_C_E!$BR73&lt;&gt;0),[9]PDI_ID__GRUPO_C_C_E!$BR73,""),IF($A75="TOTAL",SUM(INDIRECT("AP4:AP"&amp;ROW()-1)),""))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IF(AND($A75&lt;&gt;"",$A75&lt;&gt;"TOTAL"),IF(AND([9]PDI_ID__GRUPO_C_C_E!$BU73&lt;&gt;"",[9]PDI_ID__GRUPO_C_C_E!$BU73&lt;&gt;0),[9]PDI_ID__GRUPO_C_C_E!$BU73,""),IF($A75="TOTAL",SUM(INDIRECT("AR4:AR"&amp;ROW()-1)),""))</f>
        <v/>
      </c>
      <c r="AS75" s="6" t="str">
        <f ca="1">IF(AND($A75&lt;&gt;"",$A75&lt;&gt;"TOTAL"),IF(AND([9]PDI_ID__GRUPO_C_C_E!$BW73&lt;&gt;"",[9]PDI_ID__GRUPO_C_C_E!$BW73&lt;&gt;0),[9]PDI_ID__GRUPO_C_C_E!$BW73,""),IF($A75="TOTAL",SUM(INDIRECT("AS4:AS"&amp;ROW()-1)),""))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IF(AND($A75&lt;&gt;"",$A75&lt;&gt;"TOTAL"),IF(AND([9]PDI_ID__GRUPO_C_C_E!$BZ73&lt;&gt;"",[9]PDI_ID__GRUPO_C_C_E!$BZ73&lt;&gt;0),[9]PDI_ID__GRUPO_C_C_E!$BZ73,""),IF($A75="TOTAL",SUM(INDIRECT("AU4:AU"&amp;ROW()-1)),""))</f>
        <v/>
      </c>
      <c r="AV75" s="6" t="str">
        <f ca="1">IF(AND($A75&lt;&gt;"",$A75&lt;&gt;"TOTAL"),IF(AND([9]PDI_ID__GRUPO_C_C_E!$CB73&lt;&gt;"",[9]PDI_ID__GRUPO_C_C_E!$CB73&lt;&gt;0),[9]PDI_ID__GRUPO_C_C_E!$CB73,""),IF($A75="TOTAL",SUM(INDIRECT("AV4:AV"&amp;ROW()-1)),""))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IF(AND($A75&lt;&gt;"",$A75&lt;&gt;"TOTAL"),IF(AND([9]PDI_ID__GRUPO_C_C_E!$CE73&lt;&gt;"",[9]PDI_ID__GRUPO_C_C_E!$CE73&lt;&gt;0),[9]PDI_ID__GRUPO_C_C_E!$CE73,""),IF($A75="TOTAL",SUM(INDIRECT("AX4:AX"&amp;ROW()-1)),""))</f>
        <v/>
      </c>
      <c r="AY75" s="6" t="str">
        <f ca="1">IF(AND($A75&lt;&gt;"",$A75&lt;&gt;"TOTAL"),IF(AND([9]PDI_ID__GRUPO_C_C_E!$CG73&lt;&gt;"",[9]PDI_ID__GRUPO_C_C_E!$CG73&lt;&gt;0),[9]PDI_ID__GRUPO_C_C_E!$CG73,""),IF($A75="TOTAL",SUM(INDIRECT("AY4:AY"&amp;ROW()-1)),""))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IF(AND($A75&lt;&gt;"",$A75&lt;&gt;"TOTAL"),IF(AND([9]PDI_ID__GRUPO_C_C_E!$CJ73&lt;&gt;"",[9]PDI_ID__GRUPO_C_C_E!$CJ73&lt;&gt;0),[9]PDI_ID__GRUPO_C_C_E!$CJ73,""),IF($A75="TOTAL",SUM(INDIRECT("BA4:BA"&amp;ROW()-1)),""))</f>
        <v/>
      </c>
      <c r="BB75" s="6" t="str">
        <f ca="1">IF(AND($A75&lt;&gt;"",$A75&lt;&gt;"TOTAL"),IF(AND([9]PDI_ID__GRUPO_C_C_E!$CL73&lt;&gt;"",[9]PDI_ID__GRUPO_C_C_E!$CL73&lt;&gt;0),[9]PDI_ID__GRUPO_C_C_E!$CL73,""),IF($A75="TOTAL",SUM(INDIRECT("BB4:BB"&amp;ROW()-1)),""))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IF(AND($A75&lt;&gt;"",$A75&lt;&gt;"TOTAL"),IF(AND([9]PDI_ID__GRUPO_C_C_E!$CO73&lt;&gt;"",[9]PDI_ID__GRUPO_C_C_E!$CO73&lt;&gt;0),[9]PDI_ID__GRUPO_C_C_E!$CO73,""),IF($A75="TOTAL",SUM(INDIRECT("BD4:BD"&amp;ROW()-1)),""))</f>
        <v/>
      </c>
      <c r="BE75" s="6" t="str">
        <f ca="1">IF(AND($A75&lt;&gt;"",$A75&lt;&gt;"TOTAL"),IF(AND([9]PDI_ID__GRUPO_C_C_E!$CQ73&lt;&gt;"",[9]PDI_ID__GRUPO_C_C_E!$CQ73&lt;&gt;0),[9]PDI_ID__GRUPO_C_C_E!$CQ73,""),IF($A75="TOTAL",SUM(INDIRECT("BE4:BE"&amp;ROW()-1)),""))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IF([9]PDI_ID__GRUPO_C_C_E!$B74&lt;&gt;"",[9]PDI_ID__GRUPO_C_C_E!$B74,IF(AND([9]PDI_ID__GRUPO_C_C_E!$B74="",[9]PDI_ID__GRUPO_C_C_E!$B75="",[9]PDI_ID__GRUPO_C_C_E!$B73=""),"","TOTAL"))</f>
        <v/>
      </c>
      <c r="B76" s="6" t="str">
        <f ca="1">IF(AND($A76&lt;&gt;"",$A76&lt;&gt;"TOTAL"),IF(AND([9]PDI_ID__GRUPO_C_C_E!$C74&lt;&gt;"",[9]PDI_ID__GRUPO_C_C_E!$C74&lt;&gt;0),[9]PDI_ID__GRUPO_C_C_E!$C74,""),IF($A76="TOTAL",SUM(INDIRECT("B4:B"&amp;ROW()-1)),""))</f>
        <v/>
      </c>
      <c r="C76" s="6" t="str">
        <f ca="1">IF(AND($A76&lt;&gt;"",$A76&lt;&gt;"TOTAL"),IF(AND([9]PDI_ID__GRUPO_C_C_E!$E74&lt;&gt;"",[9]PDI_ID__GRUPO_C_C_E!$E74&lt;&gt;0),[9]PDI_ID__GRUPO_C_C_E!$E74,""),IF($A76="TOTAL",SUM(INDIRECT("C4:C"&amp;ROW()-1)),""))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IF(AND($A76&lt;&gt;"",$A76&lt;&gt;"TOTAL"),IF(AND([9]PDI_ID__GRUPO_C_C_E!$H74&lt;&gt;"",[9]PDI_ID__GRUPO_C_C_E!$H74&lt;&gt;0),[9]PDI_ID__GRUPO_C_C_E!$H74,""),IF($A76="TOTAL",SUM(INDIRECT("E4:E"&amp;ROW()-1)),""))</f>
        <v/>
      </c>
      <c r="F76" s="6" t="str">
        <f ca="1">IF(AND($A76&lt;&gt;"",$A76&lt;&gt;"TOTAL"),IF(AND([9]PDI_ID__GRUPO_C_C_E!$J74&lt;&gt;"",[9]PDI_ID__GRUPO_C_C_E!$J74&lt;&gt;0),[9]PDI_ID__GRUPO_C_C_E!$J74,""),IF($A76="TOTAL",SUM(INDIRECT("F4:F"&amp;ROW()-1)),""))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IF(AND($A76&lt;&gt;"",$A76&lt;&gt;"TOTAL"),IF(AND([9]PDI_ID__GRUPO_C_C_E!$M74&lt;&gt;"",[9]PDI_ID__GRUPO_C_C_E!$M74&lt;&gt;0),[9]PDI_ID__GRUPO_C_C_E!$M74,""),IF($A76="TOTAL",SUM(INDIRECT("H4:H"&amp;ROW()-1)),""))</f>
        <v/>
      </c>
      <c r="I76" s="6" t="str">
        <f ca="1">IF(AND($A76&lt;&gt;"",$A76&lt;&gt;"TOTAL"),IF(AND([9]PDI_ID__GRUPO_C_C_E!$O74&lt;&gt;"",[9]PDI_ID__GRUPO_C_C_E!$O74&lt;&gt;0),[9]PDI_ID__GRUPO_C_C_E!$O74,""),IF($A76="TOTAL",SUM(INDIRECT("I4:I"&amp;ROW()-1)),""))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IF(AND($A76&lt;&gt;"",$A76&lt;&gt;"TOTAL"),IF(AND([9]PDI_ID__GRUPO_C_C_E!$R74&lt;&gt;"",[9]PDI_ID__GRUPO_C_C_E!$R74&lt;&gt;0),[9]PDI_ID__GRUPO_C_C_E!$R74,""),IF($A76="TOTAL",SUM(INDIRECT("K4:K"&amp;ROW()-1)),""))</f>
        <v/>
      </c>
      <c r="L76" s="6" t="str">
        <f ca="1">IF(AND($A76&lt;&gt;"",$A76&lt;&gt;"TOTAL"),IF(AND([9]PDI_ID__GRUPO_C_C_E!$T74&lt;&gt;"",[9]PDI_ID__GRUPO_C_C_E!$T74&lt;&gt;0),[9]PDI_ID__GRUPO_C_C_E!$T74,""),IF($A76="TOTAL",SUM(INDIRECT("L4:L"&amp;ROW()-1)),""))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IF(AND($A76&lt;&gt;"",$A76&lt;&gt;"TOTAL"),IF(AND([9]PDI_ID__GRUPO_C_C_E!$W74&lt;&gt;"",[9]PDI_ID__GRUPO_C_C_E!$W74&lt;&gt;0),[9]PDI_ID__GRUPO_C_C_E!$W74,""),IF($A76="TOTAL",SUM(INDIRECT("N4:N"&amp;ROW()-1)),""))</f>
        <v/>
      </c>
      <c r="O76" s="6" t="str">
        <f ca="1">IF(AND($A76&lt;&gt;"",$A76&lt;&gt;"TOTAL"),IF(AND([9]PDI_ID__GRUPO_C_C_E!$Y74&lt;&gt;"",[9]PDI_ID__GRUPO_C_C_E!$Y74&lt;&gt;0),[9]PDI_ID__GRUPO_C_C_E!$Y74,""),IF($A76="TOTAL",SUM(INDIRECT("O4:O"&amp;ROW()-1)),""))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IF(AND($A76&lt;&gt;"",$A76&lt;&gt;"TOTAL"),IF(AND([9]PDI_ID__GRUPO_C_C_E!$AB74&lt;&gt;"",[9]PDI_ID__GRUPO_C_C_E!$AB74&lt;&gt;0),[9]PDI_ID__GRUPO_C_C_E!$AB74,""),IF($A76="TOTAL",SUM(INDIRECT("Q4:Q"&amp;ROW()-1)),""))</f>
        <v/>
      </c>
      <c r="R76" s="6" t="str">
        <f ca="1">IF(AND($A76&lt;&gt;"",$A76&lt;&gt;"TOTAL"),IF(AND([9]PDI_ID__GRUPO_C_C_E!$AD74&lt;&gt;"",[9]PDI_ID__GRUPO_C_C_E!$AD74&lt;&gt;0),[9]PDI_ID__GRUPO_C_C_E!$AD74,""),IF($A76="TOTAL",SUM(INDIRECT("R4:R"&amp;ROW()-1)),""))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IF(AND($A76&lt;&gt;"",$A76&lt;&gt;"TOTAL"),IF(AND([9]PDI_ID__GRUPO_C_C_E!$AG74&lt;&gt;"",[9]PDI_ID__GRUPO_C_C_E!$AG74&lt;&gt;0),[9]PDI_ID__GRUPO_C_C_E!$AG74,""),IF($A76="TOTAL",SUM(INDIRECT("T4:T"&amp;ROW()-1)),""))</f>
        <v/>
      </c>
      <c r="U76" s="6" t="str">
        <f ca="1">IF(AND($A76&lt;&gt;"",$A76&lt;&gt;"TOTAL"),IF(AND([9]PDI_ID__GRUPO_C_C_E!$AI74&lt;&gt;"",[9]PDI_ID__GRUPO_C_C_E!$AI74&lt;&gt;0),[9]PDI_ID__GRUPO_C_C_E!$AI74,""),IF($A76="TOTAL",SUM(INDIRECT("U4:U"&amp;ROW()-1)),""))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IF(AND($A76&lt;&gt;"",$A76&lt;&gt;"TOTAL"),IF(AND([9]PDI_ID__GRUPO_C_C_E!$AL74&lt;&gt;"",[9]PDI_ID__GRUPO_C_C_E!$AL74&lt;&gt;0),[9]PDI_ID__GRUPO_C_C_E!$AL74,""),IF($A76="TOTAL",SUM(INDIRECT("W4:W"&amp;ROW()-1)),""))</f>
        <v/>
      </c>
      <c r="X76" s="6" t="str">
        <f ca="1">IF(AND($A76&lt;&gt;"",$A76&lt;&gt;"TOTAL"),IF(AND([9]PDI_ID__GRUPO_C_C_E!$AN74&lt;&gt;"",[9]PDI_ID__GRUPO_C_C_E!$AN74&lt;&gt;0),[9]PDI_ID__GRUPO_C_C_E!$AN74,""),IF($A76="TOTAL",SUM(INDIRECT("X4:X"&amp;ROW()-1)),""))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IF(AND($A76&lt;&gt;"",$A76&lt;&gt;"TOTAL"),IF(AND([9]PDI_ID__GRUPO_C_C_E!$AQ74&lt;&gt;"",[9]PDI_ID__GRUPO_C_C_E!$AQ74&lt;&gt;0),[9]PDI_ID__GRUPO_C_C_E!$AQ74,""),IF($A76="TOTAL",SUM(INDIRECT("Z4:Z"&amp;ROW()-1)),""))</f>
        <v/>
      </c>
      <c r="AA76" s="6" t="str">
        <f ca="1">IF(AND($A76&lt;&gt;"",$A76&lt;&gt;"TOTAL"),IF(AND([9]PDI_ID__GRUPO_C_C_E!$AS74&lt;&gt;"",[9]PDI_ID__GRUPO_C_C_E!$AS74&lt;&gt;0),[9]PDI_ID__GRUPO_C_C_E!$AS74,""),IF($A76="TOTAL",SUM(INDIRECT("AA4:AA"&amp;ROW()-1)),""))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IF(AND($A76&lt;&gt;"",$A76&lt;&gt;"TOTAL"),IF(AND([9]PDI_ID__GRUPO_C_C_E!$AV74&lt;&gt;"",[9]PDI_ID__GRUPO_C_C_E!$AV74&lt;&gt;0),[9]PDI_ID__GRUPO_C_C_E!$AV74,""),IF($A76="TOTAL",SUM(INDIRECT("AC4:AC"&amp;ROW()-1)),""))</f>
        <v/>
      </c>
      <c r="AD76" s="6" t="str">
        <f ca="1">IF(AND($A76&lt;&gt;"",$A76&lt;&gt;"TOTAL"),IF(AND([9]PDI_ID__GRUPO_C_C_E!$AX74&lt;&gt;"",[9]PDI_ID__GRUPO_C_C_E!$AX74&lt;&gt;0),[9]PDI_ID__GRUPO_C_C_E!$AX74,""),IF($A76="TOTAL",SUM(INDIRECT("AD4:AD"&amp;ROW()-1)),""))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IF(AND($A76&lt;&gt;"",$A76&lt;&gt;"TOTAL"),IF(AND([9]PDI_ID__GRUPO_C_C_E!$BA74&lt;&gt;"",[9]PDI_ID__GRUPO_C_C_E!$BA74&lt;&gt;0),[9]PDI_ID__GRUPO_C_C_E!$BA74,""),IF($A76="TOTAL",SUM(INDIRECT("AF4:AF"&amp;ROW()-1)),""))</f>
        <v/>
      </c>
      <c r="AG76" s="6" t="str">
        <f ca="1">IF(AND($A76&lt;&gt;"",$A76&lt;&gt;"TOTAL"),IF(AND([9]PDI_ID__GRUPO_C_C_E!$BC74&lt;&gt;"",[9]PDI_ID__GRUPO_C_C_E!$BC74&lt;&gt;0),[9]PDI_ID__GRUPO_C_C_E!$BC74,""),IF($A76="TOTAL",SUM(INDIRECT("AG4:AG"&amp;ROW()-1)),""))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IF(AND($A76&lt;&gt;"",$A76&lt;&gt;"TOTAL"),IF(AND([9]PDI_ID__GRUPO_C_C_E!$BF74&lt;&gt;"",[9]PDI_ID__GRUPO_C_C_E!$BF74&lt;&gt;0),[9]PDI_ID__GRUPO_C_C_E!$BF74,""),IF($A76="TOTAL",SUM(INDIRECT("AI4:AI"&amp;ROW()-1)),""))</f>
        <v/>
      </c>
      <c r="AJ76" s="6" t="str">
        <f ca="1">IF(AND($A76&lt;&gt;"",$A76&lt;&gt;"TOTAL"),IF(AND([9]PDI_ID__GRUPO_C_C_E!$BH74&lt;&gt;"",[9]PDI_ID__GRUPO_C_C_E!$BH74&lt;&gt;0),[9]PDI_ID__GRUPO_C_C_E!$BH74,""),IF($A76="TOTAL",SUM(INDIRECT("AJ4:AJ"&amp;ROW()-1)),""))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IF(AND($A76&lt;&gt;"",$A76&lt;&gt;"TOTAL"),IF(AND([9]PDI_ID__GRUPO_C_C_E!$BK74&lt;&gt;"",[9]PDI_ID__GRUPO_C_C_E!$BK74&lt;&gt;0),[9]PDI_ID__GRUPO_C_C_E!$BK74,""),IF($A76="TOTAL",SUM(INDIRECT("AL4:AL"&amp;ROW()-1)),""))</f>
        <v/>
      </c>
      <c r="AM76" s="6" t="str">
        <f ca="1">IF(AND($A76&lt;&gt;"",$A76&lt;&gt;"TOTAL"),IF(AND([9]PDI_ID__GRUPO_C_C_E!$BM74&lt;&gt;"",[9]PDI_ID__GRUPO_C_C_E!$BM74&lt;&gt;0),[9]PDI_ID__GRUPO_C_C_E!$BM74,""),IF($A76="TOTAL",SUM(INDIRECT("AM4:AM"&amp;ROW()-1)),""))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IF(AND($A76&lt;&gt;"",$A76&lt;&gt;"TOTAL"),IF(AND([9]PDI_ID__GRUPO_C_C_E!$BP74&lt;&gt;"",[9]PDI_ID__GRUPO_C_C_E!$BP74&lt;&gt;0),[9]PDI_ID__GRUPO_C_C_E!$BP74,""),IF($A76="TOTAL",SUM(INDIRECT("AO4:AO"&amp;ROW()-1)),""))</f>
        <v/>
      </c>
      <c r="AP76" s="6" t="str">
        <f ca="1">IF(AND($A76&lt;&gt;"",$A76&lt;&gt;"TOTAL"),IF(AND([9]PDI_ID__GRUPO_C_C_E!$BR74&lt;&gt;"",[9]PDI_ID__GRUPO_C_C_E!$BR74&lt;&gt;0),[9]PDI_ID__GRUPO_C_C_E!$BR74,""),IF($A76="TOTAL",SUM(INDIRECT("AP4:AP"&amp;ROW()-1)),""))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IF(AND($A76&lt;&gt;"",$A76&lt;&gt;"TOTAL"),IF(AND([9]PDI_ID__GRUPO_C_C_E!$BU74&lt;&gt;"",[9]PDI_ID__GRUPO_C_C_E!$BU74&lt;&gt;0),[9]PDI_ID__GRUPO_C_C_E!$BU74,""),IF($A76="TOTAL",SUM(INDIRECT("AR4:AR"&amp;ROW()-1)),""))</f>
        <v/>
      </c>
      <c r="AS76" s="6" t="str">
        <f ca="1">IF(AND($A76&lt;&gt;"",$A76&lt;&gt;"TOTAL"),IF(AND([9]PDI_ID__GRUPO_C_C_E!$BW74&lt;&gt;"",[9]PDI_ID__GRUPO_C_C_E!$BW74&lt;&gt;0),[9]PDI_ID__GRUPO_C_C_E!$BW74,""),IF($A76="TOTAL",SUM(INDIRECT("AS4:AS"&amp;ROW()-1)),""))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IF(AND($A76&lt;&gt;"",$A76&lt;&gt;"TOTAL"),IF(AND([9]PDI_ID__GRUPO_C_C_E!$BZ74&lt;&gt;"",[9]PDI_ID__GRUPO_C_C_E!$BZ74&lt;&gt;0),[9]PDI_ID__GRUPO_C_C_E!$BZ74,""),IF($A76="TOTAL",SUM(INDIRECT("AU4:AU"&amp;ROW()-1)),""))</f>
        <v/>
      </c>
      <c r="AV76" s="6" t="str">
        <f ca="1">IF(AND($A76&lt;&gt;"",$A76&lt;&gt;"TOTAL"),IF(AND([9]PDI_ID__GRUPO_C_C_E!$CB74&lt;&gt;"",[9]PDI_ID__GRUPO_C_C_E!$CB74&lt;&gt;0),[9]PDI_ID__GRUPO_C_C_E!$CB74,""),IF($A76="TOTAL",SUM(INDIRECT("AV4:AV"&amp;ROW()-1)),""))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IF(AND($A76&lt;&gt;"",$A76&lt;&gt;"TOTAL"),IF(AND([9]PDI_ID__GRUPO_C_C_E!$CE74&lt;&gt;"",[9]PDI_ID__GRUPO_C_C_E!$CE74&lt;&gt;0),[9]PDI_ID__GRUPO_C_C_E!$CE74,""),IF($A76="TOTAL",SUM(INDIRECT("AX4:AX"&amp;ROW()-1)),""))</f>
        <v/>
      </c>
      <c r="AY76" s="6" t="str">
        <f ca="1">IF(AND($A76&lt;&gt;"",$A76&lt;&gt;"TOTAL"),IF(AND([9]PDI_ID__GRUPO_C_C_E!$CG74&lt;&gt;"",[9]PDI_ID__GRUPO_C_C_E!$CG74&lt;&gt;0),[9]PDI_ID__GRUPO_C_C_E!$CG74,""),IF($A76="TOTAL",SUM(INDIRECT("AY4:AY"&amp;ROW()-1)),""))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IF(AND($A76&lt;&gt;"",$A76&lt;&gt;"TOTAL"),IF(AND([9]PDI_ID__GRUPO_C_C_E!$CJ74&lt;&gt;"",[9]PDI_ID__GRUPO_C_C_E!$CJ74&lt;&gt;0),[9]PDI_ID__GRUPO_C_C_E!$CJ74,""),IF($A76="TOTAL",SUM(INDIRECT("BA4:BA"&amp;ROW()-1)),""))</f>
        <v/>
      </c>
      <c r="BB76" s="6" t="str">
        <f ca="1">IF(AND($A76&lt;&gt;"",$A76&lt;&gt;"TOTAL"),IF(AND([9]PDI_ID__GRUPO_C_C_E!$CL74&lt;&gt;"",[9]PDI_ID__GRUPO_C_C_E!$CL74&lt;&gt;0),[9]PDI_ID__GRUPO_C_C_E!$CL74,""),IF($A76="TOTAL",SUM(INDIRECT("BB4:BB"&amp;ROW()-1)),""))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IF(AND($A76&lt;&gt;"",$A76&lt;&gt;"TOTAL"),IF(AND([9]PDI_ID__GRUPO_C_C_E!$CO74&lt;&gt;"",[9]PDI_ID__GRUPO_C_C_E!$CO74&lt;&gt;0),[9]PDI_ID__GRUPO_C_C_E!$CO74,""),IF($A76="TOTAL",SUM(INDIRECT("BD4:BD"&amp;ROW()-1)),""))</f>
        <v/>
      </c>
      <c r="BE76" s="6" t="str">
        <f ca="1">IF(AND($A76&lt;&gt;"",$A76&lt;&gt;"TOTAL"),IF(AND([9]PDI_ID__GRUPO_C_C_E!$CQ74&lt;&gt;"",[9]PDI_ID__GRUPO_C_C_E!$CQ74&lt;&gt;0),[9]PDI_ID__GRUPO_C_C_E!$CQ74,""),IF($A76="TOTAL",SUM(INDIRECT("BE4:BE"&amp;ROW()-1)),""))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IF([9]PDI_ID__GRUPO_C_C_E!$B75&lt;&gt;"",[9]PDI_ID__GRUPO_C_C_E!$B75,IF(AND([9]PDI_ID__GRUPO_C_C_E!$B75="",[9]PDI_ID__GRUPO_C_C_E!$B76="",[9]PDI_ID__GRUPO_C_C_E!$B74=""),"","TOTAL"))</f>
        <v/>
      </c>
      <c r="B77" s="6" t="str">
        <f ca="1">IF(AND($A77&lt;&gt;"",$A77&lt;&gt;"TOTAL"),IF(AND([9]PDI_ID__GRUPO_C_C_E!$C75&lt;&gt;"",[9]PDI_ID__GRUPO_C_C_E!$C75&lt;&gt;0),[9]PDI_ID__GRUPO_C_C_E!$C75,""),IF($A77="TOTAL",SUM(INDIRECT("B4:B"&amp;ROW()-1)),""))</f>
        <v/>
      </c>
      <c r="C77" s="6" t="str">
        <f ca="1">IF(AND($A77&lt;&gt;"",$A77&lt;&gt;"TOTAL"),IF(AND([9]PDI_ID__GRUPO_C_C_E!$E75&lt;&gt;"",[9]PDI_ID__GRUPO_C_C_E!$E75&lt;&gt;0),[9]PDI_ID__GRUPO_C_C_E!$E75,""),IF($A77="TOTAL",SUM(INDIRECT("C4:C"&amp;ROW()-1)),""))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IF(AND($A77&lt;&gt;"",$A77&lt;&gt;"TOTAL"),IF(AND([9]PDI_ID__GRUPO_C_C_E!$H75&lt;&gt;"",[9]PDI_ID__GRUPO_C_C_E!$H75&lt;&gt;0),[9]PDI_ID__GRUPO_C_C_E!$H75,""),IF($A77="TOTAL",SUM(INDIRECT("E4:E"&amp;ROW()-1)),""))</f>
        <v/>
      </c>
      <c r="F77" s="6" t="str">
        <f ca="1">IF(AND($A77&lt;&gt;"",$A77&lt;&gt;"TOTAL"),IF(AND([9]PDI_ID__GRUPO_C_C_E!$J75&lt;&gt;"",[9]PDI_ID__GRUPO_C_C_E!$J75&lt;&gt;0),[9]PDI_ID__GRUPO_C_C_E!$J75,""),IF($A77="TOTAL",SUM(INDIRECT("F4:F"&amp;ROW()-1)),""))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IF(AND($A77&lt;&gt;"",$A77&lt;&gt;"TOTAL"),IF(AND([9]PDI_ID__GRUPO_C_C_E!$M75&lt;&gt;"",[9]PDI_ID__GRUPO_C_C_E!$M75&lt;&gt;0),[9]PDI_ID__GRUPO_C_C_E!$M75,""),IF($A77="TOTAL",SUM(INDIRECT("H4:H"&amp;ROW()-1)),""))</f>
        <v/>
      </c>
      <c r="I77" s="6" t="str">
        <f ca="1">IF(AND($A77&lt;&gt;"",$A77&lt;&gt;"TOTAL"),IF(AND([9]PDI_ID__GRUPO_C_C_E!$O75&lt;&gt;"",[9]PDI_ID__GRUPO_C_C_E!$O75&lt;&gt;0),[9]PDI_ID__GRUPO_C_C_E!$O75,""),IF($A77="TOTAL",SUM(INDIRECT("I4:I"&amp;ROW()-1)),""))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IF(AND($A77&lt;&gt;"",$A77&lt;&gt;"TOTAL"),IF(AND([9]PDI_ID__GRUPO_C_C_E!$R75&lt;&gt;"",[9]PDI_ID__GRUPO_C_C_E!$R75&lt;&gt;0),[9]PDI_ID__GRUPO_C_C_E!$R75,""),IF($A77="TOTAL",SUM(INDIRECT("K4:K"&amp;ROW()-1)),""))</f>
        <v/>
      </c>
      <c r="L77" s="6" t="str">
        <f ca="1">IF(AND($A77&lt;&gt;"",$A77&lt;&gt;"TOTAL"),IF(AND([9]PDI_ID__GRUPO_C_C_E!$T75&lt;&gt;"",[9]PDI_ID__GRUPO_C_C_E!$T75&lt;&gt;0),[9]PDI_ID__GRUPO_C_C_E!$T75,""),IF($A77="TOTAL",SUM(INDIRECT("L4:L"&amp;ROW()-1)),""))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IF(AND($A77&lt;&gt;"",$A77&lt;&gt;"TOTAL"),IF(AND([9]PDI_ID__GRUPO_C_C_E!$W75&lt;&gt;"",[9]PDI_ID__GRUPO_C_C_E!$W75&lt;&gt;0),[9]PDI_ID__GRUPO_C_C_E!$W75,""),IF($A77="TOTAL",SUM(INDIRECT("N4:N"&amp;ROW()-1)),""))</f>
        <v/>
      </c>
      <c r="O77" s="6" t="str">
        <f ca="1">IF(AND($A77&lt;&gt;"",$A77&lt;&gt;"TOTAL"),IF(AND([9]PDI_ID__GRUPO_C_C_E!$Y75&lt;&gt;"",[9]PDI_ID__GRUPO_C_C_E!$Y75&lt;&gt;0),[9]PDI_ID__GRUPO_C_C_E!$Y75,""),IF($A77="TOTAL",SUM(INDIRECT("O4:O"&amp;ROW()-1)),""))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IF(AND($A77&lt;&gt;"",$A77&lt;&gt;"TOTAL"),IF(AND([9]PDI_ID__GRUPO_C_C_E!$AB75&lt;&gt;"",[9]PDI_ID__GRUPO_C_C_E!$AB75&lt;&gt;0),[9]PDI_ID__GRUPO_C_C_E!$AB75,""),IF($A77="TOTAL",SUM(INDIRECT("Q4:Q"&amp;ROW()-1)),""))</f>
        <v/>
      </c>
      <c r="R77" s="6" t="str">
        <f ca="1">IF(AND($A77&lt;&gt;"",$A77&lt;&gt;"TOTAL"),IF(AND([9]PDI_ID__GRUPO_C_C_E!$AD75&lt;&gt;"",[9]PDI_ID__GRUPO_C_C_E!$AD75&lt;&gt;0),[9]PDI_ID__GRUPO_C_C_E!$AD75,""),IF($A77="TOTAL",SUM(INDIRECT("R4:R"&amp;ROW()-1)),""))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IF(AND($A77&lt;&gt;"",$A77&lt;&gt;"TOTAL"),IF(AND([9]PDI_ID__GRUPO_C_C_E!$AG75&lt;&gt;"",[9]PDI_ID__GRUPO_C_C_E!$AG75&lt;&gt;0),[9]PDI_ID__GRUPO_C_C_E!$AG75,""),IF($A77="TOTAL",SUM(INDIRECT("T4:T"&amp;ROW()-1)),""))</f>
        <v/>
      </c>
      <c r="U77" s="6" t="str">
        <f ca="1">IF(AND($A77&lt;&gt;"",$A77&lt;&gt;"TOTAL"),IF(AND([9]PDI_ID__GRUPO_C_C_E!$AI75&lt;&gt;"",[9]PDI_ID__GRUPO_C_C_E!$AI75&lt;&gt;0),[9]PDI_ID__GRUPO_C_C_E!$AI75,""),IF($A77="TOTAL",SUM(INDIRECT("U4:U"&amp;ROW()-1)),""))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IF(AND($A77&lt;&gt;"",$A77&lt;&gt;"TOTAL"),IF(AND([9]PDI_ID__GRUPO_C_C_E!$AL75&lt;&gt;"",[9]PDI_ID__GRUPO_C_C_E!$AL75&lt;&gt;0),[9]PDI_ID__GRUPO_C_C_E!$AL75,""),IF($A77="TOTAL",SUM(INDIRECT("W4:W"&amp;ROW()-1)),""))</f>
        <v/>
      </c>
      <c r="X77" s="6" t="str">
        <f ca="1">IF(AND($A77&lt;&gt;"",$A77&lt;&gt;"TOTAL"),IF(AND([9]PDI_ID__GRUPO_C_C_E!$AN75&lt;&gt;"",[9]PDI_ID__GRUPO_C_C_E!$AN75&lt;&gt;0),[9]PDI_ID__GRUPO_C_C_E!$AN75,""),IF($A77="TOTAL",SUM(INDIRECT("X4:X"&amp;ROW()-1)),""))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IF(AND($A77&lt;&gt;"",$A77&lt;&gt;"TOTAL"),IF(AND([9]PDI_ID__GRUPO_C_C_E!$AQ75&lt;&gt;"",[9]PDI_ID__GRUPO_C_C_E!$AQ75&lt;&gt;0),[9]PDI_ID__GRUPO_C_C_E!$AQ75,""),IF($A77="TOTAL",SUM(INDIRECT("Z4:Z"&amp;ROW()-1)),""))</f>
        <v/>
      </c>
      <c r="AA77" s="6" t="str">
        <f ca="1">IF(AND($A77&lt;&gt;"",$A77&lt;&gt;"TOTAL"),IF(AND([9]PDI_ID__GRUPO_C_C_E!$AS75&lt;&gt;"",[9]PDI_ID__GRUPO_C_C_E!$AS75&lt;&gt;0),[9]PDI_ID__GRUPO_C_C_E!$AS75,""),IF($A77="TOTAL",SUM(INDIRECT("AA4:AA"&amp;ROW()-1)),""))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IF(AND($A77&lt;&gt;"",$A77&lt;&gt;"TOTAL"),IF(AND([9]PDI_ID__GRUPO_C_C_E!$AV75&lt;&gt;"",[9]PDI_ID__GRUPO_C_C_E!$AV75&lt;&gt;0),[9]PDI_ID__GRUPO_C_C_E!$AV75,""),IF($A77="TOTAL",SUM(INDIRECT("AC4:AC"&amp;ROW()-1)),""))</f>
        <v/>
      </c>
      <c r="AD77" s="6" t="str">
        <f ca="1">IF(AND($A77&lt;&gt;"",$A77&lt;&gt;"TOTAL"),IF(AND([9]PDI_ID__GRUPO_C_C_E!$AX75&lt;&gt;"",[9]PDI_ID__GRUPO_C_C_E!$AX75&lt;&gt;0),[9]PDI_ID__GRUPO_C_C_E!$AX75,""),IF($A77="TOTAL",SUM(INDIRECT("AD4:AD"&amp;ROW()-1)),""))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IF(AND($A77&lt;&gt;"",$A77&lt;&gt;"TOTAL"),IF(AND([9]PDI_ID__GRUPO_C_C_E!$BA75&lt;&gt;"",[9]PDI_ID__GRUPO_C_C_E!$BA75&lt;&gt;0),[9]PDI_ID__GRUPO_C_C_E!$BA75,""),IF($A77="TOTAL",SUM(INDIRECT("AF4:AF"&amp;ROW()-1)),""))</f>
        <v/>
      </c>
      <c r="AG77" s="6" t="str">
        <f ca="1">IF(AND($A77&lt;&gt;"",$A77&lt;&gt;"TOTAL"),IF(AND([9]PDI_ID__GRUPO_C_C_E!$BC75&lt;&gt;"",[9]PDI_ID__GRUPO_C_C_E!$BC75&lt;&gt;0),[9]PDI_ID__GRUPO_C_C_E!$BC75,""),IF($A77="TOTAL",SUM(INDIRECT("AG4:AG"&amp;ROW()-1)),""))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IF(AND($A77&lt;&gt;"",$A77&lt;&gt;"TOTAL"),IF(AND([9]PDI_ID__GRUPO_C_C_E!$BF75&lt;&gt;"",[9]PDI_ID__GRUPO_C_C_E!$BF75&lt;&gt;0),[9]PDI_ID__GRUPO_C_C_E!$BF75,""),IF($A77="TOTAL",SUM(INDIRECT("AI4:AI"&amp;ROW()-1)),""))</f>
        <v/>
      </c>
      <c r="AJ77" s="6" t="str">
        <f ca="1">IF(AND($A77&lt;&gt;"",$A77&lt;&gt;"TOTAL"),IF(AND([9]PDI_ID__GRUPO_C_C_E!$BH75&lt;&gt;"",[9]PDI_ID__GRUPO_C_C_E!$BH75&lt;&gt;0),[9]PDI_ID__GRUPO_C_C_E!$BH75,""),IF($A77="TOTAL",SUM(INDIRECT("AJ4:AJ"&amp;ROW()-1)),""))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IF(AND($A77&lt;&gt;"",$A77&lt;&gt;"TOTAL"),IF(AND([9]PDI_ID__GRUPO_C_C_E!$BK75&lt;&gt;"",[9]PDI_ID__GRUPO_C_C_E!$BK75&lt;&gt;0),[9]PDI_ID__GRUPO_C_C_E!$BK75,""),IF($A77="TOTAL",SUM(INDIRECT("AL4:AL"&amp;ROW()-1)),""))</f>
        <v/>
      </c>
      <c r="AM77" s="6" t="str">
        <f ca="1">IF(AND($A77&lt;&gt;"",$A77&lt;&gt;"TOTAL"),IF(AND([9]PDI_ID__GRUPO_C_C_E!$BM75&lt;&gt;"",[9]PDI_ID__GRUPO_C_C_E!$BM75&lt;&gt;0),[9]PDI_ID__GRUPO_C_C_E!$BM75,""),IF($A77="TOTAL",SUM(INDIRECT("AM4:AM"&amp;ROW()-1)),""))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IF(AND($A77&lt;&gt;"",$A77&lt;&gt;"TOTAL"),IF(AND([9]PDI_ID__GRUPO_C_C_E!$BP75&lt;&gt;"",[9]PDI_ID__GRUPO_C_C_E!$BP75&lt;&gt;0),[9]PDI_ID__GRUPO_C_C_E!$BP75,""),IF($A77="TOTAL",SUM(INDIRECT("AO4:AO"&amp;ROW()-1)),""))</f>
        <v/>
      </c>
      <c r="AP77" s="6" t="str">
        <f ca="1">IF(AND($A77&lt;&gt;"",$A77&lt;&gt;"TOTAL"),IF(AND([9]PDI_ID__GRUPO_C_C_E!$BR75&lt;&gt;"",[9]PDI_ID__GRUPO_C_C_E!$BR75&lt;&gt;0),[9]PDI_ID__GRUPO_C_C_E!$BR75,""),IF($A77="TOTAL",SUM(INDIRECT("AP4:AP"&amp;ROW()-1)),""))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IF(AND($A77&lt;&gt;"",$A77&lt;&gt;"TOTAL"),IF(AND([9]PDI_ID__GRUPO_C_C_E!$BU75&lt;&gt;"",[9]PDI_ID__GRUPO_C_C_E!$BU75&lt;&gt;0),[9]PDI_ID__GRUPO_C_C_E!$BU75,""),IF($A77="TOTAL",SUM(INDIRECT("AR4:AR"&amp;ROW()-1)),""))</f>
        <v/>
      </c>
      <c r="AS77" s="6" t="str">
        <f ca="1">IF(AND($A77&lt;&gt;"",$A77&lt;&gt;"TOTAL"),IF(AND([9]PDI_ID__GRUPO_C_C_E!$BW75&lt;&gt;"",[9]PDI_ID__GRUPO_C_C_E!$BW75&lt;&gt;0),[9]PDI_ID__GRUPO_C_C_E!$BW75,""),IF($A77="TOTAL",SUM(INDIRECT("AS4:AS"&amp;ROW()-1)),""))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IF(AND($A77&lt;&gt;"",$A77&lt;&gt;"TOTAL"),IF(AND([9]PDI_ID__GRUPO_C_C_E!$BZ75&lt;&gt;"",[9]PDI_ID__GRUPO_C_C_E!$BZ75&lt;&gt;0),[9]PDI_ID__GRUPO_C_C_E!$BZ75,""),IF($A77="TOTAL",SUM(INDIRECT("AU4:AU"&amp;ROW()-1)),""))</f>
        <v/>
      </c>
      <c r="AV77" s="6" t="str">
        <f ca="1">IF(AND($A77&lt;&gt;"",$A77&lt;&gt;"TOTAL"),IF(AND([9]PDI_ID__GRUPO_C_C_E!$CB75&lt;&gt;"",[9]PDI_ID__GRUPO_C_C_E!$CB75&lt;&gt;0),[9]PDI_ID__GRUPO_C_C_E!$CB75,""),IF($A77="TOTAL",SUM(INDIRECT("AV4:AV"&amp;ROW()-1)),""))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IF(AND($A77&lt;&gt;"",$A77&lt;&gt;"TOTAL"),IF(AND([9]PDI_ID__GRUPO_C_C_E!$CE75&lt;&gt;"",[9]PDI_ID__GRUPO_C_C_E!$CE75&lt;&gt;0),[9]PDI_ID__GRUPO_C_C_E!$CE75,""),IF($A77="TOTAL",SUM(INDIRECT("AX4:AX"&amp;ROW()-1)),""))</f>
        <v/>
      </c>
      <c r="AY77" s="6" t="str">
        <f ca="1">IF(AND($A77&lt;&gt;"",$A77&lt;&gt;"TOTAL"),IF(AND([9]PDI_ID__GRUPO_C_C_E!$CG75&lt;&gt;"",[9]PDI_ID__GRUPO_C_C_E!$CG75&lt;&gt;0),[9]PDI_ID__GRUPO_C_C_E!$CG75,""),IF($A77="TOTAL",SUM(INDIRECT("AY4:AY"&amp;ROW()-1)),""))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IF(AND($A77&lt;&gt;"",$A77&lt;&gt;"TOTAL"),IF(AND([9]PDI_ID__GRUPO_C_C_E!$CJ75&lt;&gt;"",[9]PDI_ID__GRUPO_C_C_E!$CJ75&lt;&gt;0),[9]PDI_ID__GRUPO_C_C_E!$CJ75,""),IF($A77="TOTAL",SUM(INDIRECT("BA4:BA"&amp;ROW()-1)),""))</f>
        <v/>
      </c>
      <c r="BB77" s="6" t="str">
        <f ca="1">IF(AND($A77&lt;&gt;"",$A77&lt;&gt;"TOTAL"),IF(AND([9]PDI_ID__GRUPO_C_C_E!$CL75&lt;&gt;"",[9]PDI_ID__GRUPO_C_C_E!$CL75&lt;&gt;0),[9]PDI_ID__GRUPO_C_C_E!$CL75,""),IF($A77="TOTAL",SUM(INDIRECT("BB4:BB"&amp;ROW()-1)),""))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IF(AND($A77&lt;&gt;"",$A77&lt;&gt;"TOTAL"),IF(AND([9]PDI_ID__GRUPO_C_C_E!$CO75&lt;&gt;"",[9]PDI_ID__GRUPO_C_C_E!$CO75&lt;&gt;0),[9]PDI_ID__GRUPO_C_C_E!$CO75,""),IF($A77="TOTAL",SUM(INDIRECT("BD4:BD"&amp;ROW()-1)),""))</f>
        <v/>
      </c>
      <c r="BE77" s="6" t="str">
        <f ca="1">IF(AND($A77&lt;&gt;"",$A77&lt;&gt;"TOTAL"),IF(AND([9]PDI_ID__GRUPO_C_C_E!$CQ75&lt;&gt;"",[9]PDI_ID__GRUPO_C_C_E!$CQ75&lt;&gt;0),[9]PDI_ID__GRUPO_C_C_E!$CQ75,""),IF($A77="TOTAL",SUM(INDIRECT("BE4:BE"&amp;ROW()-1)),""))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IF([9]PDI_ID__GRUPO_C_C_E!$B76&lt;&gt;"",[9]PDI_ID__GRUPO_C_C_E!$B76,IF(AND([9]PDI_ID__GRUPO_C_C_E!$B76="",[9]PDI_ID__GRUPO_C_C_E!$B77="",[9]PDI_ID__GRUPO_C_C_E!$B75=""),"","TOTAL"))</f>
        <v/>
      </c>
      <c r="B78" s="6" t="str">
        <f ca="1">IF(AND($A78&lt;&gt;"",$A78&lt;&gt;"TOTAL"),IF(AND([9]PDI_ID__GRUPO_C_C_E!$C76&lt;&gt;"",[9]PDI_ID__GRUPO_C_C_E!$C76&lt;&gt;0),[9]PDI_ID__GRUPO_C_C_E!$C76,""),IF($A78="TOTAL",SUM(INDIRECT("B4:B"&amp;ROW()-1)),""))</f>
        <v/>
      </c>
      <c r="C78" s="6" t="str">
        <f ca="1">IF(AND($A78&lt;&gt;"",$A78&lt;&gt;"TOTAL"),IF(AND([9]PDI_ID__GRUPO_C_C_E!$E76&lt;&gt;"",[9]PDI_ID__GRUPO_C_C_E!$E76&lt;&gt;0),[9]PDI_ID__GRUPO_C_C_E!$E76,""),IF($A78="TOTAL",SUM(INDIRECT("C4:C"&amp;ROW()-1)),""))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IF(AND($A78&lt;&gt;"",$A78&lt;&gt;"TOTAL"),IF(AND([9]PDI_ID__GRUPO_C_C_E!$H76&lt;&gt;"",[9]PDI_ID__GRUPO_C_C_E!$H76&lt;&gt;0),[9]PDI_ID__GRUPO_C_C_E!$H76,""),IF($A78="TOTAL",SUM(INDIRECT("E4:E"&amp;ROW()-1)),""))</f>
        <v/>
      </c>
      <c r="F78" s="6" t="str">
        <f ca="1">IF(AND($A78&lt;&gt;"",$A78&lt;&gt;"TOTAL"),IF(AND([9]PDI_ID__GRUPO_C_C_E!$J76&lt;&gt;"",[9]PDI_ID__GRUPO_C_C_E!$J76&lt;&gt;0),[9]PDI_ID__GRUPO_C_C_E!$J76,""),IF($A78="TOTAL",SUM(INDIRECT("F4:F"&amp;ROW()-1)),""))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IF(AND($A78&lt;&gt;"",$A78&lt;&gt;"TOTAL"),IF(AND([9]PDI_ID__GRUPO_C_C_E!$M76&lt;&gt;"",[9]PDI_ID__GRUPO_C_C_E!$M76&lt;&gt;0),[9]PDI_ID__GRUPO_C_C_E!$M76,""),IF($A78="TOTAL",SUM(INDIRECT("H4:H"&amp;ROW()-1)),""))</f>
        <v/>
      </c>
      <c r="I78" s="6" t="str">
        <f ca="1">IF(AND($A78&lt;&gt;"",$A78&lt;&gt;"TOTAL"),IF(AND([9]PDI_ID__GRUPO_C_C_E!$O76&lt;&gt;"",[9]PDI_ID__GRUPO_C_C_E!$O76&lt;&gt;0),[9]PDI_ID__GRUPO_C_C_E!$O76,""),IF($A78="TOTAL",SUM(INDIRECT("I4:I"&amp;ROW()-1)),""))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IF(AND($A78&lt;&gt;"",$A78&lt;&gt;"TOTAL"),IF(AND([9]PDI_ID__GRUPO_C_C_E!$R76&lt;&gt;"",[9]PDI_ID__GRUPO_C_C_E!$R76&lt;&gt;0),[9]PDI_ID__GRUPO_C_C_E!$R76,""),IF($A78="TOTAL",SUM(INDIRECT("K4:K"&amp;ROW()-1)),""))</f>
        <v/>
      </c>
      <c r="L78" s="6" t="str">
        <f ca="1">IF(AND($A78&lt;&gt;"",$A78&lt;&gt;"TOTAL"),IF(AND([9]PDI_ID__GRUPO_C_C_E!$T76&lt;&gt;"",[9]PDI_ID__GRUPO_C_C_E!$T76&lt;&gt;0),[9]PDI_ID__GRUPO_C_C_E!$T76,""),IF($A78="TOTAL",SUM(INDIRECT("L4:L"&amp;ROW()-1)),""))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IF(AND($A78&lt;&gt;"",$A78&lt;&gt;"TOTAL"),IF(AND([9]PDI_ID__GRUPO_C_C_E!$W76&lt;&gt;"",[9]PDI_ID__GRUPO_C_C_E!$W76&lt;&gt;0),[9]PDI_ID__GRUPO_C_C_E!$W76,""),IF($A78="TOTAL",SUM(INDIRECT("N4:N"&amp;ROW()-1)),""))</f>
        <v/>
      </c>
      <c r="O78" s="6" t="str">
        <f ca="1">IF(AND($A78&lt;&gt;"",$A78&lt;&gt;"TOTAL"),IF(AND([9]PDI_ID__GRUPO_C_C_E!$Y76&lt;&gt;"",[9]PDI_ID__GRUPO_C_C_E!$Y76&lt;&gt;0),[9]PDI_ID__GRUPO_C_C_E!$Y76,""),IF($A78="TOTAL",SUM(INDIRECT("O4:O"&amp;ROW()-1)),""))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IF(AND($A78&lt;&gt;"",$A78&lt;&gt;"TOTAL"),IF(AND([9]PDI_ID__GRUPO_C_C_E!$AB76&lt;&gt;"",[9]PDI_ID__GRUPO_C_C_E!$AB76&lt;&gt;0),[9]PDI_ID__GRUPO_C_C_E!$AB76,""),IF($A78="TOTAL",SUM(INDIRECT("Q4:Q"&amp;ROW()-1)),""))</f>
        <v/>
      </c>
      <c r="R78" s="6" t="str">
        <f ca="1">IF(AND($A78&lt;&gt;"",$A78&lt;&gt;"TOTAL"),IF(AND([9]PDI_ID__GRUPO_C_C_E!$AD76&lt;&gt;"",[9]PDI_ID__GRUPO_C_C_E!$AD76&lt;&gt;0),[9]PDI_ID__GRUPO_C_C_E!$AD76,""),IF($A78="TOTAL",SUM(INDIRECT("R4:R"&amp;ROW()-1)),""))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IF(AND($A78&lt;&gt;"",$A78&lt;&gt;"TOTAL"),IF(AND([9]PDI_ID__GRUPO_C_C_E!$AG76&lt;&gt;"",[9]PDI_ID__GRUPO_C_C_E!$AG76&lt;&gt;0),[9]PDI_ID__GRUPO_C_C_E!$AG76,""),IF($A78="TOTAL",SUM(INDIRECT("T4:T"&amp;ROW()-1)),""))</f>
        <v/>
      </c>
      <c r="U78" s="6" t="str">
        <f ca="1">IF(AND($A78&lt;&gt;"",$A78&lt;&gt;"TOTAL"),IF(AND([9]PDI_ID__GRUPO_C_C_E!$AI76&lt;&gt;"",[9]PDI_ID__GRUPO_C_C_E!$AI76&lt;&gt;0),[9]PDI_ID__GRUPO_C_C_E!$AI76,""),IF($A78="TOTAL",SUM(INDIRECT("U4:U"&amp;ROW()-1)),""))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IF(AND($A78&lt;&gt;"",$A78&lt;&gt;"TOTAL"),IF(AND([9]PDI_ID__GRUPO_C_C_E!$AL76&lt;&gt;"",[9]PDI_ID__GRUPO_C_C_E!$AL76&lt;&gt;0),[9]PDI_ID__GRUPO_C_C_E!$AL76,""),IF($A78="TOTAL",SUM(INDIRECT("W4:W"&amp;ROW()-1)),""))</f>
        <v/>
      </c>
      <c r="X78" s="6" t="str">
        <f ca="1">IF(AND($A78&lt;&gt;"",$A78&lt;&gt;"TOTAL"),IF(AND([9]PDI_ID__GRUPO_C_C_E!$AN76&lt;&gt;"",[9]PDI_ID__GRUPO_C_C_E!$AN76&lt;&gt;0),[9]PDI_ID__GRUPO_C_C_E!$AN76,""),IF($A78="TOTAL",SUM(INDIRECT("X4:X"&amp;ROW()-1)),""))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IF(AND($A78&lt;&gt;"",$A78&lt;&gt;"TOTAL"),IF(AND([9]PDI_ID__GRUPO_C_C_E!$AQ76&lt;&gt;"",[9]PDI_ID__GRUPO_C_C_E!$AQ76&lt;&gt;0),[9]PDI_ID__GRUPO_C_C_E!$AQ76,""),IF($A78="TOTAL",SUM(INDIRECT("Z4:Z"&amp;ROW()-1)),""))</f>
        <v/>
      </c>
      <c r="AA78" s="6" t="str">
        <f ca="1">IF(AND($A78&lt;&gt;"",$A78&lt;&gt;"TOTAL"),IF(AND([9]PDI_ID__GRUPO_C_C_E!$AS76&lt;&gt;"",[9]PDI_ID__GRUPO_C_C_E!$AS76&lt;&gt;0),[9]PDI_ID__GRUPO_C_C_E!$AS76,""),IF($A78="TOTAL",SUM(INDIRECT("AA4:AA"&amp;ROW()-1)),""))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IF(AND($A78&lt;&gt;"",$A78&lt;&gt;"TOTAL"),IF(AND([9]PDI_ID__GRUPO_C_C_E!$AV76&lt;&gt;"",[9]PDI_ID__GRUPO_C_C_E!$AV76&lt;&gt;0),[9]PDI_ID__GRUPO_C_C_E!$AV76,""),IF($A78="TOTAL",SUM(INDIRECT("AC4:AC"&amp;ROW()-1)),""))</f>
        <v/>
      </c>
      <c r="AD78" s="6" t="str">
        <f ca="1">IF(AND($A78&lt;&gt;"",$A78&lt;&gt;"TOTAL"),IF(AND([9]PDI_ID__GRUPO_C_C_E!$AX76&lt;&gt;"",[9]PDI_ID__GRUPO_C_C_E!$AX76&lt;&gt;0),[9]PDI_ID__GRUPO_C_C_E!$AX76,""),IF($A78="TOTAL",SUM(INDIRECT("AD4:AD"&amp;ROW()-1)),""))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IF(AND($A78&lt;&gt;"",$A78&lt;&gt;"TOTAL"),IF(AND([9]PDI_ID__GRUPO_C_C_E!$BA76&lt;&gt;"",[9]PDI_ID__GRUPO_C_C_E!$BA76&lt;&gt;0),[9]PDI_ID__GRUPO_C_C_E!$BA76,""),IF($A78="TOTAL",SUM(INDIRECT("AF4:AF"&amp;ROW()-1)),""))</f>
        <v/>
      </c>
      <c r="AG78" s="6" t="str">
        <f ca="1">IF(AND($A78&lt;&gt;"",$A78&lt;&gt;"TOTAL"),IF(AND([9]PDI_ID__GRUPO_C_C_E!$BC76&lt;&gt;"",[9]PDI_ID__GRUPO_C_C_E!$BC76&lt;&gt;0),[9]PDI_ID__GRUPO_C_C_E!$BC76,""),IF($A78="TOTAL",SUM(INDIRECT("AG4:AG"&amp;ROW()-1)),""))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IF(AND($A78&lt;&gt;"",$A78&lt;&gt;"TOTAL"),IF(AND([9]PDI_ID__GRUPO_C_C_E!$BF76&lt;&gt;"",[9]PDI_ID__GRUPO_C_C_E!$BF76&lt;&gt;0),[9]PDI_ID__GRUPO_C_C_E!$BF76,""),IF($A78="TOTAL",SUM(INDIRECT("AI4:AI"&amp;ROW()-1)),""))</f>
        <v/>
      </c>
      <c r="AJ78" s="6" t="str">
        <f ca="1">IF(AND($A78&lt;&gt;"",$A78&lt;&gt;"TOTAL"),IF(AND([9]PDI_ID__GRUPO_C_C_E!$BH76&lt;&gt;"",[9]PDI_ID__GRUPO_C_C_E!$BH76&lt;&gt;0),[9]PDI_ID__GRUPO_C_C_E!$BH76,""),IF($A78="TOTAL",SUM(INDIRECT("AJ4:AJ"&amp;ROW()-1)),""))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IF(AND($A78&lt;&gt;"",$A78&lt;&gt;"TOTAL"),IF(AND([9]PDI_ID__GRUPO_C_C_E!$BK76&lt;&gt;"",[9]PDI_ID__GRUPO_C_C_E!$BK76&lt;&gt;0),[9]PDI_ID__GRUPO_C_C_E!$BK76,""),IF($A78="TOTAL",SUM(INDIRECT("AL4:AL"&amp;ROW()-1)),""))</f>
        <v/>
      </c>
      <c r="AM78" s="6" t="str">
        <f ca="1">IF(AND($A78&lt;&gt;"",$A78&lt;&gt;"TOTAL"),IF(AND([9]PDI_ID__GRUPO_C_C_E!$BM76&lt;&gt;"",[9]PDI_ID__GRUPO_C_C_E!$BM76&lt;&gt;0),[9]PDI_ID__GRUPO_C_C_E!$BM76,""),IF($A78="TOTAL",SUM(INDIRECT("AM4:AM"&amp;ROW()-1)),""))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IF(AND($A78&lt;&gt;"",$A78&lt;&gt;"TOTAL"),IF(AND([9]PDI_ID__GRUPO_C_C_E!$BP76&lt;&gt;"",[9]PDI_ID__GRUPO_C_C_E!$BP76&lt;&gt;0),[9]PDI_ID__GRUPO_C_C_E!$BP76,""),IF($A78="TOTAL",SUM(INDIRECT("AO4:AO"&amp;ROW()-1)),""))</f>
        <v/>
      </c>
      <c r="AP78" s="6" t="str">
        <f ca="1">IF(AND($A78&lt;&gt;"",$A78&lt;&gt;"TOTAL"),IF(AND([9]PDI_ID__GRUPO_C_C_E!$BR76&lt;&gt;"",[9]PDI_ID__GRUPO_C_C_E!$BR76&lt;&gt;0),[9]PDI_ID__GRUPO_C_C_E!$BR76,""),IF($A78="TOTAL",SUM(INDIRECT("AP4:AP"&amp;ROW()-1)),""))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IF(AND($A78&lt;&gt;"",$A78&lt;&gt;"TOTAL"),IF(AND([9]PDI_ID__GRUPO_C_C_E!$BU76&lt;&gt;"",[9]PDI_ID__GRUPO_C_C_E!$BU76&lt;&gt;0),[9]PDI_ID__GRUPO_C_C_E!$BU76,""),IF($A78="TOTAL",SUM(INDIRECT("AR4:AR"&amp;ROW()-1)),""))</f>
        <v/>
      </c>
      <c r="AS78" s="6" t="str">
        <f ca="1">IF(AND($A78&lt;&gt;"",$A78&lt;&gt;"TOTAL"),IF(AND([9]PDI_ID__GRUPO_C_C_E!$BW76&lt;&gt;"",[9]PDI_ID__GRUPO_C_C_E!$BW76&lt;&gt;0),[9]PDI_ID__GRUPO_C_C_E!$BW76,""),IF($A78="TOTAL",SUM(INDIRECT("AS4:AS"&amp;ROW()-1)),""))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IF(AND($A78&lt;&gt;"",$A78&lt;&gt;"TOTAL"),IF(AND([9]PDI_ID__GRUPO_C_C_E!$BZ76&lt;&gt;"",[9]PDI_ID__GRUPO_C_C_E!$BZ76&lt;&gt;0),[9]PDI_ID__GRUPO_C_C_E!$BZ76,""),IF($A78="TOTAL",SUM(INDIRECT("AU4:AU"&amp;ROW()-1)),""))</f>
        <v/>
      </c>
      <c r="AV78" s="6" t="str">
        <f ca="1">IF(AND($A78&lt;&gt;"",$A78&lt;&gt;"TOTAL"),IF(AND([9]PDI_ID__GRUPO_C_C_E!$CB76&lt;&gt;"",[9]PDI_ID__GRUPO_C_C_E!$CB76&lt;&gt;0),[9]PDI_ID__GRUPO_C_C_E!$CB76,""),IF($A78="TOTAL",SUM(INDIRECT("AV4:AV"&amp;ROW()-1)),""))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IF(AND($A78&lt;&gt;"",$A78&lt;&gt;"TOTAL"),IF(AND([9]PDI_ID__GRUPO_C_C_E!$CE76&lt;&gt;"",[9]PDI_ID__GRUPO_C_C_E!$CE76&lt;&gt;0),[9]PDI_ID__GRUPO_C_C_E!$CE76,""),IF($A78="TOTAL",SUM(INDIRECT("AX4:AX"&amp;ROW()-1)),""))</f>
        <v/>
      </c>
      <c r="AY78" s="6" t="str">
        <f ca="1">IF(AND($A78&lt;&gt;"",$A78&lt;&gt;"TOTAL"),IF(AND([9]PDI_ID__GRUPO_C_C_E!$CG76&lt;&gt;"",[9]PDI_ID__GRUPO_C_C_E!$CG76&lt;&gt;0),[9]PDI_ID__GRUPO_C_C_E!$CG76,""),IF($A78="TOTAL",SUM(INDIRECT("AY4:AY"&amp;ROW()-1)),""))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IF(AND($A78&lt;&gt;"",$A78&lt;&gt;"TOTAL"),IF(AND([9]PDI_ID__GRUPO_C_C_E!$CJ76&lt;&gt;"",[9]PDI_ID__GRUPO_C_C_E!$CJ76&lt;&gt;0),[9]PDI_ID__GRUPO_C_C_E!$CJ76,""),IF($A78="TOTAL",SUM(INDIRECT("BA4:BA"&amp;ROW()-1)),""))</f>
        <v/>
      </c>
      <c r="BB78" s="6" t="str">
        <f ca="1">IF(AND($A78&lt;&gt;"",$A78&lt;&gt;"TOTAL"),IF(AND([9]PDI_ID__GRUPO_C_C_E!$CL76&lt;&gt;"",[9]PDI_ID__GRUPO_C_C_E!$CL76&lt;&gt;0),[9]PDI_ID__GRUPO_C_C_E!$CL76,""),IF($A78="TOTAL",SUM(INDIRECT("BB4:BB"&amp;ROW()-1)),""))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IF(AND($A78&lt;&gt;"",$A78&lt;&gt;"TOTAL"),IF(AND([9]PDI_ID__GRUPO_C_C_E!$CO76&lt;&gt;"",[9]PDI_ID__GRUPO_C_C_E!$CO76&lt;&gt;0),[9]PDI_ID__GRUPO_C_C_E!$CO76,""),IF($A78="TOTAL",SUM(INDIRECT("BD4:BD"&amp;ROW()-1)),""))</f>
        <v/>
      </c>
      <c r="BE78" s="6" t="str">
        <f ca="1">IF(AND($A78&lt;&gt;"",$A78&lt;&gt;"TOTAL"),IF(AND([9]PDI_ID__GRUPO_C_C_E!$CQ76&lt;&gt;"",[9]PDI_ID__GRUPO_C_C_E!$CQ76&lt;&gt;0),[9]PDI_ID__GRUPO_C_C_E!$CQ76,""),IF($A78="TOTAL",SUM(INDIRECT("BE4:BE"&amp;ROW()-1)),""))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IF([9]PDI_ID__GRUPO_C_C_E!$B77&lt;&gt;"",[9]PDI_ID__GRUPO_C_C_E!$B77,IF(AND([9]PDI_ID__GRUPO_C_C_E!$B77="",[9]PDI_ID__GRUPO_C_C_E!$B78="",[9]PDI_ID__GRUPO_C_C_E!$B76=""),"","TOTAL"))</f>
        <v/>
      </c>
      <c r="B79" s="6" t="str">
        <f ca="1">IF(AND($A79&lt;&gt;"",$A79&lt;&gt;"TOTAL"),IF(AND([9]PDI_ID__GRUPO_C_C_E!$C77&lt;&gt;"",[9]PDI_ID__GRUPO_C_C_E!$C77&lt;&gt;0),[9]PDI_ID__GRUPO_C_C_E!$C77,""),IF($A79="TOTAL",SUM(INDIRECT("B4:B"&amp;ROW()-1)),""))</f>
        <v/>
      </c>
      <c r="C79" s="6" t="str">
        <f ca="1">IF(AND($A79&lt;&gt;"",$A79&lt;&gt;"TOTAL"),IF(AND([9]PDI_ID__GRUPO_C_C_E!$E77&lt;&gt;"",[9]PDI_ID__GRUPO_C_C_E!$E77&lt;&gt;0),[9]PDI_ID__GRUPO_C_C_E!$E77,""),IF($A79="TOTAL",SUM(INDIRECT("C4:C"&amp;ROW()-1)),""))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IF(AND($A79&lt;&gt;"",$A79&lt;&gt;"TOTAL"),IF(AND([9]PDI_ID__GRUPO_C_C_E!$H77&lt;&gt;"",[9]PDI_ID__GRUPO_C_C_E!$H77&lt;&gt;0),[9]PDI_ID__GRUPO_C_C_E!$H77,""),IF($A79="TOTAL",SUM(INDIRECT("E4:E"&amp;ROW()-1)),""))</f>
        <v/>
      </c>
      <c r="F79" s="6" t="str">
        <f ca="1">IF(AND($A79&lt;&gt;"",$A79&lt;&gt;"TOTAL"),IF(AND([9]PDI_ID__GRUPO_C_C_E!$J77&lt;&gt;"",[9]PDI_ID__GRUPO_C_C_E!$J77&lt;&gt;0),[9]PDI_ID__GRUPO_C_C_E!$J77,""),IF($A79="TOTAL",SUM(INDIRECT("F4:F"&amp;ROW()-1)),""))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IF(AND($A79&lt;&gt;"",$A79&lt;&gt;"TOTAL"),IF(AND([9]PDI_ID__GRUPO_C_C_E!$M77&lt;&gt;"",[9]PDI_ID__GRUPO_C_C_E!$M77&lt;&gt;0),[9]PDI_ID__GRUPO_C_C_E!$M77,""),IF($A79="TOTAL",SUM(INDIRECT("H4:H"&amp;ROW()-1)),""))</f>
        <v/>
      </c>
      <c r="I79" s="6" t="str">
        <f ca="1">IF(AND($A79&lt;&gt;"",$A79&lt;&gt;"TOTAL"),IF(AND([9]PDI_ID__GRUPO_C_C_E!$O77&lt;&gt;"",[9]PDI_ID__GRUPO_C_C_E!$O77&lt;&gt;0),[9]PDI_ID__GRUPO_C_C_E!$O77,""),IF($A79="TOTAL",SUM(INDIRECT("I4:I"&amp;ROW()-1)),""))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IF(AND($A79&lt;&gt;"",$A79&lt;&gt;"TOTAL"),IF(AND([9]PDI_ID__GRUPO_C_C_E!$R77&lt;&gt;"",[9]PDI_ID__GRUPO_C_C_E!$R77&lt;&gt;0),[9]PDI_ID__GRUPO_C_C_E!$R77,""),IF($A79="TOTAL",SUM(INDIRECT("K4:K"&amp;ROW()-1)),""))</f>
        <v/>
      </c>
      <c r="L79" s="6" t="str">
        <f ca="1">IF(AND($A79&lt;&gt;"",$A79&lt;&gt;"TOTAL"),IF(AND([9]PDI_ID__GRUPO_C_C_E!$T77&lt;&gt;"",[9]PDI_ID__GRUPO_C_C_E!$T77&lt;&gt;0),[9]PDI_ID__GRUPO_C_C_E!$T77,""),IF($A79="TOTAL",SUM(INDIRECT("L4:L"&amp;ROW()-1)),""))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IF(AND($A79&lt;&gt;"",$A79&lt;&gt;"TOTAL"),IF(AND([9]PDI_ID__GRUPO_C_C_E!$W77&lt;&gt;"",[9]PDI_ID__GRUPO_C_C_E!$W77&lt;&gt;0),[9]PDI_ID__GRUPO_C_C_E!$W77,""),IF($A79="TOTAL",SUM(INDIRECT("N4:N"&amp;ROW()-1)),""))</f>
        <v/>
      </c>
      <c r="O79" s="6" t="str">
        <f ca="1">IF(AND($A79&lt;&gt;"",$A79&lt;&gt;"TOTAL"),IF(AND([9]PDI_ID__GRUPO_C_C_E!$Y77&lt;&gt;"",[9]PDI_ID__GRUPO_C_C_E!$Y77&lt;&gt;0),[9]PDI_ID__GRUPO_C_C_E!$Y77,""),IF($A79="TOTAL",SUM(INDIRECT("O4:O"&amp;ROW()-1)),""))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IF(AND($A79&lt;&gt;"",$A79&lt;&gt;"TOTAL"),IF(AND([9]PDI_ID__GRUPO_C_C_E!$AB77&lt;&gt;"",[9]PDI_ID__GRUPO_C_C_E!$AB77&lt;&gt;0),[9]PDI_ID__GRUPO_C_C_E!$AB77,""),IF($A79="TOTAL",SUM(INDIRECT("Q4:Q"&amp;ROW()-1)),""))</f>
        <v/>
      </c>
      <c r="R79" s="6" t="str">
        <f ca="1">IF(AND($A79&lt;&gt;"",$A79&lt;&gt;"TOTAL"),IF(AND([9]PDI_ID__GRUPO_C_C_E!$AD77&lt;&gt;"",[9]PDI_ID__GRUPO_C_C_E!$AD77&lt;&gt;0),[9]PDI_ID__GRUPO_C_C_E!$AD77,""),IF($A79="TOTAL",SUM(INDIRECT("R4:R"&amp;ROW()-1)),""))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IF(AND($A79&lt;&gt;"",$A79&lt;&gt;"TOTAL"),IF(AND([9]PDI_ID__GRUPO_C_C_E!$AG77&lt;&gt;"",[9]PDI_ID__GRUPO_C_C_E!$AG77&lt;&gt;0),[9]PDI_ID__GRUPO_C_C_E!$AG77,""),IF($A79="TOTAL",SUM(INDIRECT("T4:T"&amp;ROW()-1)),""))</f>
        <v/>
      </c>
      <c r="U79" s="6" t="str">
        <f ca="1">IF(AND($A79&lt;&gt;"",$A79&lt;&gt;"TOTAL"),IF(AND([9]PDI_ID__GRUPO_C_C_E!$AI77&lt;&gt;"",[9]PDI_ID__GRUPO_C_C_E!$AI77&lt;&gt;0),[9]PDI_ID__GRUPO_C_C_E!$AI77,""),IF($A79="TOTAL",SUM(INDIRECT("U4:U"&amp;ROW()-1)),""))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IF(AND($A79&lt;&gt;"",$A79&lt;&gt;"TOTAL"),IF(AND([9]PDI_ID__GRUPO_C_C_E!$AL77&lt;&gt;"",[9]PDI_ID__GRUPO_C_C_E!$AL77&lt;&gt;0),[9]PDI_ID__GRUPO_C_C_E!$AL77,""),IF($A79="TOTAL",SUM(INDIRECT("W4:W"&amp;ROW()-1)),""))</f>
        <v/>
      </c>
      <c r="X79" s="6" t="str">
        <f ca="1">IF(AND($A79&lt;&gt;"",$A79&lt;&gt;"TOTAL"),IF(AND([9]PDI_ID__GRUPO_C_C_E!$AN77&lt;&gt;"",[9]PDI_ID__GRUPO_C_C_E!$AN77&lt;&gt;0),[9]PDI_ID__GRUPO_C_C_E!$AN77,""),IF($A79="TOTAL",SUM(INDIRECT("X4:X"&amp;ROW()-1)),""))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IF(AND($A79&lt;&gt;"",$A79&lt;&gt;"TOTAL"),IF(AND([9]PDI_ID__GRUPO_C_C_E!$AQ77&lt;&gt;"",[9]PDI_ID__GRUPO_C_C_E!$AQ77&lt;&gt;0),[9]PDI_ID__GRUPO_C_C_E!$AQ77,""),IF($A79="TOTAL",SUM(INDIRECT("Z4:Z"&amp;ROW()-1)),""))</f>
        <v/>
      </c>
      <c r="AA79" s="6" t="str">
        <f ca="1">IF(AND($A79&lt;&gt;"",$A79&lt;&gt;"TOTAL"),IF(AND([9]PDI_ID__GRUPO_C_C_E!$AS77&lt;&gt;"",[9]PDI_ID__GRUPO_C_C_E!$AS77&lt;&gt;0),[9]PDI_ID__GRUPO_C_C_E!$AS77,""),IF($A79="TOTAL",SUM(INDIRECT("AA4:AA"&amp;ROW()-1)),""))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IF(AND($A79&lt;&gt;"",$A79&lt;&gt;"TOTAL"),IF(AND([9]PDI_ID__GRUPO_C_C_E!$AV77&lt;&gt;"",[9]PDI_ID__GRUPO_C_C_E!$AV77&lt;&gt;0),[9]PDI_ID__GRUPO_C_C_E!$AV77,""),IF($A79="TOTAL",SUM(INDIRECT("AC4:AC"&amp;ROW()-1)),""))</f>
        <v/>
      </c>
      <c r="AD79" s="6" t="str">
        <f ca="1">IF(AND($A79&lt;&gt;"",$A79&lt;&gt;"TOTAL"),IF(AND([9]PDI_ID__GRUPO_C_C_E!$AX77&lt;&gt;"",[9]PDI_ID__GRUPO_C_C_E!$AX77&lt;&gt;0),[9]PDI_ID__GRUPO_C_C_E!$AX77,""),IF($A79="TOTAL",SUM(INDIRECT("AD4:AD"&amp;ROW()-1)),""))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IF(AND($A79&lt;&gt;"",$A79&lt;&gt;"TOTAL"),IF(AND([9]PDI_ID__GRUPO_C_C_E!$BA77&lt;&gt;"",[9]PDI_ID__GRUPO_C_C_E!$BA77&lt;&gt;0),[9]PDI_ID__GRUPO_C_C_E!$BA77,""),IF($A79="TOTAL",SUM(INDIRECT("AF4:AF"&amp;ROW()-1)),""))</f>
        <v/>
      </c>
      <c r="AG79" s="6" t="str">
        <f ca="1">IF(AND($A79&lt;&gt;"",$A79&lt;&gt;"TOTAL"),IF(AND([9]PDI_ID__GRUPO_C_C_E!$BC77&lt;&gt;"",[9]PDI_ID__GRUPO_C_C_E!$BC77&lt;&gt;0),[9]PDI_ID__GRUPO_C_C_E!$BC77,""),IF($A79="TOTAL",SUM(INDIRECT("AG4:AG"&amp;ROW()-1)),""))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IF(AND($A79&lt;&gt;"",$A79&lt;&gt;"TOTAL"),IF(AND([9]PDI_ID__GRUPO_C_C_E!$BF77&lt;&gt;"",[9]PDI_ID__GRUPO_C_C_E!$BF77&lt;&gt;0),[9]PDI_ID__GRUPO_C_C_E!$BF77,""),IF($A79="TOTAL",SUM(INDIRECT("AI4:AI"&amp;ROW()-1)),""))</f>
        <v/>
      </c>
      <c r="AJ79" s="6" t="str">
        <f ca="1">IF(AND($A79&lt;&gt;"",$A79&lt;&gt;"TOTAL"),IF(AND([9]PDI_ID__GRUPO_C_C_E!$BH77&lt;&gt;"",[9]PDI_ID__GRUPO_C_C_E!$BH77&lt;&gt;0),[9]PDI_ID__GRUPO_C_C_E!$BH77,""),IF($A79="TOTAL",SUM(INDIRECT("AJ4:AJ"&amp;ROW()-1)),""))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IF(AND($A79&lt;&gt;"",$A79&lt;&gt;"TOTAL"),IF(AND([9]PDI_ID__GRUPO_C_C_E!$BK77&lt;&gt;"",[9]PDI_ID__GRUPO_C_C_E!$BK77&lt;&gt;0),[9]PDI_ID__GRUPO_C_C_E!$BK77,""),IF($A79="TOTAL",SUM(INDIRECT("AL4:AL"&amp;ROW()-1)),""))</f>
        <v/>
      </c>
      <c r="AM79" s="6" t="str">
        <f ca="1">IF(AND($A79&lt;&gt;"",$A79&lt;&gt;"TOTAL"),IF(AND([9]PDI_ID__GRUPO_C_C_E!$BM77&lt;&gt;"",[9]PDI_ID__GRUPO_C_C_E!$BM77&lt;&gt;0),[9]PDI_ID__GRUPO_C_C_E!$BM77,""),IF($A79="TOTAL",SUM(INDIRECT("AM4:AM"&amp;ROW()-1)),""))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IF(AND($A79&lt;&gt;"",$A79&lt;&gt;"TOTAL"),IF(AND([9]PDI_ID__GRUPO_C_C_E!$BP77&lt;&gt;"",[9]PDI_ID__GRUPO_C_C_E!$BP77&lt;&gt;0),[9]PDI_ID__GRUPO_C_C_E!$BP77,""),IF($A79="TOTAL",SUM(INDIRECT("AO4:AO"&amp;ROW()-1)),""))</f>
        <v/>
      </c>
      <c r="AP79" s="6" t="str">
        <f ca="1">IF(AND($A79&lt;&gt;"",$A79&lt;&gt;"TOTAL"),IF(AND([9]PDI_ID__GRUPO_C_C_E!$BR77&lt;&gt;"",[9]PDI_ID__GRUPO_C_C_E!$BR77&lt;&gt;0),[9]PDI_ID__GRUPO_C_C_E!$BR77,""),IF($A79="TOTAL",SUM(INDIRECT("AP4:AP"&amp;ROW()-1)),""))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IF(AND($A79&lt;&gt;"",$A79&lt;&gt;"TOTAL"),IF(AND([9]PDI_ID__GRUPO_C_C_E!$BU77&lt;&gt;"",[9]PDI_ID__GRUPO_C_C_E!$BU77&lt;&gt;0),[9]PDI_ID__GRUPO_C_C_E!$BU77,""),IF($A79="TOTAL",SUM(INDIRECT("AR4:AR"&amp;ROW()-1)),""))</f>
        <v/>
      </c>
      <c r="AS79" s="6" t="str">
        <f ca="1">IF(AND($A79&lt;&gt;"",$A79&lt;&gt;"TOTAL"),IF(AND([9]PDI_ID__GRUPO_C_C_E!$BW77&lt;&gt;"",[9]PDI_ID__GRUPO_C_C_E!$BW77&lt;&gt;0),[9]PDI_ID__GRUPO_C_C_E!$BW77,""),IF($A79="TOTAL",SUM(INDIRECT("AS4:AS"&amp;ROW()-1)),""))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IF(AND($A79&lt;&gt;"",$A79&lt;&gt;"TOTAL"),IF(AND([9]PDI_ID__GRUPO_C_C_E!$BZ77&lt;&gt;"",[9]PDI_ID__GRUPO_C_C_E!$BZ77&lt;&gt;0),[9]PDI_ID__GRUPO_C_C_E!$BZ77,""),IF($A79="TOTAL",SUM(INDIRECT("AU4:AU"&amp;ROW()-1)),""))</f>
        <v/>
      </c>
      <c r="AV79" s="6" t="str">
        <f ca="1">IF(AND($A79&lt;&gt;"",$A79&lt;&gt;"TOTAL"),IF(AND([9]PDI_ID__GRUPO_C_C_E!$CB77&lt;&gt;"",[9]PDI_ID__GRUPO_C_C_E!$CB77&lt;&gt;0),[9]PDI_ID__GRUPO_C_C_E!$CB77,""),IF($A79="TOTAL",SUM(INDIRECT("AV4:AV"&amp;ROW()-1)),""))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IF(AND($A79&lt;&gt;"",$A79&lt;&gt;"TOTAL"),IF(AND([9]PDI_ID__GRUPO_C_C_E!$CE77&lt;&gt;"",[9]PDI_ID__GRUPO_C_C_E!$CE77&lt;&gt;0),[9]PDI_ID__GRUPO_C_C_E!$CE77,""),IF($A79="TOTAL",SUM(INDIRECT("AX4:AX"&amp;ROW()-1)),""))</f>
        <v/>
      </c>
      <c r="AY79" s="6" t="str">
        <f ca="1">IF(AND($A79&lt;&gt;"",$A79&lt;&gt;"TOTAL"),IF(AND([9]PDI_ID__GRUPO_C_C_E!$CG77&lt;&gt;"",[9]PDI_ID__GRUPO_C_C_E!$CG77&lt;&gt;0),[9]PDI_ID__GRUPO_C_C_E!$CG77,""),IF($A79="TOTAL",SUM(INDIRECT("AY4:AY"&amp;ROW()-1)),""))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IF(AND($A79&lt;&gt;"",$A79&lt;&gt;"TOTAL"),IF(AND([9]PDI_ID__GRUPO_C_C_E!$CJ77&lt;&gt;"",[9]PDI_ID__GRUPO_C_C_E!$CJ77&lt;&gt;0),[9]PDI_ID__GRUPO_C_C_E!$CJ77,""),IF($A79="TOTAL",SUM(INDIRECT("BA4:BA"&amp;ROW()-1)),""))</f>
        <v/>
      </c>
      <c r="BB79" s="6" t="str">
        <f ca="1">IF(AND($A79&lt;&gt;"",$A79&lt;&gt;"TOTAL"),IF(AND([9]PDI_ID__GRUPO_C_C_E!$CL77&lt;&gt;"",[9]PDI_ID__GRUPO_C_C_E!$CL77&lt;&gt;0),[9]PDI_ID__GRUPO_C_C_E!$CL77,""),IF($A79="TOTAL",SUM(INDIRECT("BB4:BB"&amp;ROW()-1)),""))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IF(AND($A79&lt;&gt;"",$A79&lt;&gt;"TOTAL"),IF(AND([9]PDI_ID__GRUPO_C_C_E!$CO77&lt;&gt;"",[9]PDI_ID__GRUPO_C_C_E!$CO77&lt;&gt;0),[9]PDI_ID__GRUPO_C_C_E!$CO77,""),IF($A79="TOTAL",SUM(INDIRECT("BD4:BD"&amp;ROW()-1)),""))</f>
        <v/>
      </c>
      <c r="BE79" s="6" t="str">
        <f ca="1">IF(AND($A79&lt;&gt;"",$A79&lt;&gt;"TOTAL"),IF(AND([9]PDI_ID__GRUPO_C_C_E!$CQ77&lt;&gt;"",[9]PDI_ID__GRUPO_C_C_E!$CQ77&lt;&gt;0),[9]PDI_ID__GRUPO_C_C_E!$CQ77,""),IF($A79="TOTAL",SUM(INDIRECT("BE4:BE"&amp;ROW()-1)),""))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IF([9]PDI_ID__GRUPO_C_C_E!$B78&lt;&gt;"",[9]PDI_ID__GRUPO_C_C_E!$B78,IF(AND([9]PDI_ID__GRUPO_C_C_E!$B78="",[9]PDI_ID__GRUPO_C_C_E!$B79="",[9]PDI_ID__GRUPO_C_C_E!$B77=""),"","TOTAL"))</f>
        <v/>
      </c>
      <c r="B80" s="6" t="str">
        <f ca="1">IF(AND($A80&lt;&gt;"",$A80&lt;&gt;"TOTAL"),IF(AND([9]PDI_ID__GRUPO_C_C_E!$C78&lt;&gt;"",[9]PDI_ID__GRUPO_C_C_E!$C78&lt;&gt;0),[9]PDI_ID__GRUPO_C_C_E!$C78,""),IF($A80="TOTAL",SUM(INDIRECT("B4:B"&amp;ROW()-1)),""))</f>
        <v/>
      </c>
      <c r="C80" s="6" t="str">
        <f ca="1">IF(AND($A80&lt;&gt;"",$A80&lt;&gt;"TOTAL"),IF(AND([9]PDI_ID__GRUPO_C_C_E!$E78&lt;&gt;"",[9]PDI_ID__GRUPO_C_C_E!$E78&lt;&gt;0),[9]PDI_ID__GRUPO_C_C_E!$E78,""),IF($A80="TOTAL",SUM(INDIRECT("C4:C"&amp;ROW()-1)),""))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IF(AND($A80&lt;&gt;"",$A80&lt;&gt;"TOTAL"),IF(AND([9]PDI_ID__GRUPO_C_C_E!$H78&lt;&gt;"",[9]PDI_ID__GRUPO_C_C_E!$H78&lt;&gt;0),[9]PDI_ID__GRUPO_C_C_E!$H78,""),IF($A80="TOTAL",SUM(INDIRECT("E4:E"&amp;ROW()-1)),""))</f>
        <v/>
      </c>
      <c r="F80" s="6" t="str">
        <f ca="1">IF(AND($A80&lt;&gt;"",$A80&lt;&gt;"TOTAL"),IF(AND([9]PDI_ID__GRUPO_C_C_E!$J78&lt;&gt;"",[9]PDI_ID__GRUPO_C_C_E!$J78&lt;&gt;0),[9]PDI_ID__GRUPO_C_C_E!$J78,""),IF($A80="TOTAL",SUM(INDIRECT("F4:F"&amp;ROW()-1)),""))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IF(AND($A80&lt;&gt;"",$A80&lt;&gt;"TOTAL"),IF(AND([9]PDI_ID__GRUPO_C_C_E!$M78&lt;&gt;"",[9]PDI_ID__GRUPO_C_C_E!$M78&lt;&gt;0),[9]PDI_ID__GRUPO_C_C_E!$M78,""),IF($A80="TOTAL",SUM(INDIRECT("H4:H"&amp;ROW()-1)),""))</f>
        <v/>
      </c>
      <c r="I80" s="6" t="str">
        <f ca="1">IF(AND($A80&lt;&gt;"",$A80&lt;&gt;"TOTAL"),IF(AND([9]PDI_ID__GRUPO_C_C_E!$O78&lt;&gt;"",[9]PDI_ID__GRUPO_C_C_E!$O78&lt;&gt;0),[9]PDI_ID__GRUPO_C_C_E!$O78,""),IF($A80="TOTAL",SUM(INDIRECT("I4:I"&amp;ROW()-1)),""))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IF(AND($A80&lt;&gt;"",$A80&lt;&gt;"TOTAL"),IF(AND([9]PDI_ID__GRUPO_C_C_E!$R78&lt;&gt;"",[9]PDI_ID__GRUPO_C_C_E!$R78&lt;&gt;0),[9]PDI_ID__GRUPO_C_C_E!$R78,""),IF($A80="TOTAL",SUM(INDIRECT("K4:K"&amp;ROW()-1)),""))</f>
        <v/>
      </c>
      <c r="L80" s="6" t="str">
        <f ca="1">IF(AND($A80&lt;&gt;"",$A80&lt;&gt;"TOTAL"),IF(AND([9]PDI_ID__GRUPO_C_C_E!$T78&lt;&gt;"",[9]PDI_ID__GRUPO_C_C_E!$T78&lt;&gt;0),[9]PDI_ID__GRUPO_C_C_E!$T78,""),IF($A80="TOTAL",SUM(INDIRECT("L4:L"&amp;ROW()-1)),""))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IF(AND($A80&lt;&gt;"",$A80&lt;&gt;"TOTAL"),IF(AND([9]PDI_ID__GRUPO_C_C_E!$W78&lt;&gt;"",[9]PDI_ID__GRUPO_C_C_E!$W78&lt;&gt;0),[9]PDI_ID__GRUPO_C_C_E!$W78,""),IF($A80="TOTAL",SUM(INDIRECT("N4:N"&amp;ROW()-1)),""))</f>
        <v/>
      </c>
      <c r="O80" s="6" t="str">
        <f ca="1">IF(AND($A80&lt;&gt;"",$A80&lt;&gt;"TOTAL"),IF(AND([9]PDI_ID__GRUPO_C_C_E!$Y78&lt;&gt;"",[9]PDI_ID__GRUPO_C_C_E!$Y78&lt;&gt;0),[9]PDI_ID__GRUPO_C_C_E!$Y78,""),IF($A80="TOTAL",SUM(INDIRECT("O4:O"&amp;ROW()-1)),""))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IF(AND($A80&lt;&gt;"",$A80&lt;&gt;"TOTAL"),IF(AND([9]PDI_ID__GRUPO_C_C_E!$AB78&lt;&gt;"",[9]PDI_ID__GRUPO_C_C_E!$AB78&lt;&gt;0),[9]PDI_ID__GRUPO_C_C_E!$AB78,""),IF($A80="TOTAL",SUM(INDIRECT("Q4:Q"&amp;ROW()-1)),""))</f>
        <v/>
      </c>
      <c r="R80" s="6" t="str">
        <f ca="1">IF(AND($A80&lt;&gt;"",$A80&lt;&gt;"TOTAL"),IF(AND([9]PDI_ID__GRUPO_C_C_E!$AD78&lt;&gt;"",[9]PDI_ID__GRUPO_C_C_E!$AD78&lt;&gt;0),[9]PDI_ID__GRUPO_C_C_E!$AD78,""),IF($A80="TOTAL",SUM(INDIRECT("R4:R"&amp;ROW()-1)),""))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IF(AND($A80&lt;&gt;"",$A80&lt;&gt;"TOTAL"),IF(AND([9]PDI_ID__GRUPO_C_C_E!$AG78&lt;&gt;"",[9]PDI_ID__GRUPO_C_C_E!$AG78&lt;&gt;0),[9]PDI_ID__GRUPO_C_C_E!$AG78,""),IF($A80="TOTAL",SUM(INDIRECT("T4:T"&amp;ROW()-1)),""))</f>
        <v/>
      </c>
      <c r="U80" s="6" t="str">
        <f ca="1">IF(AND($A80&lt;&gt;"",$A80&lt;&gt;"TOTAL"),IF(AND([9]PDI_ID__GRUPO_C_C_E!$AI78&lt;&gt;"",[9]PDI_ID__GRUPO_C_C_E!$AI78&lt;&gt;0),[9]PDI_ID__GRUPO_C_C_E!$AI78,""),IF($A80="TOTAL",SUM(INDIRECT("U4:U"&amp;ROW()-1)),""))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IF(AND($A80&lt;&gt;"",$A80&lt;&gt;"TOTAL"),IF(AND([9]PDI_ID__GRUPO_C_C_E!$AL78&lt;&gt;"",[9]PDI_ID__GRUPO_C_C_E!$AL78&lt;&gt;0),[9]PDI_ID__GRUPO_C_C_E!$AL78,""),IF($A80="TOTAL",SUM(INDIRECT("W4:W"&amp;ROW()-1)),""))</f>
        <v/>
      </c>
      <c r="X80" s="6" t="str">
        <f ca="1">IF(AND($A80&lt;&gt;"",$A80&lt;&gt;"TOTAL"),IF(AND([9]PDI_ID__GRUPO_C_C_E!$AN78&lt;&gt;"",[9]PDI_ID__GRUPO_C_C_E!$AN78&lt;&gt;0),[9]PDI_ID__GRUPO_C_C_E!$AN78,""),IF($A80="TOTAL",SUM(INDIRECT("X4:X"&amp;ROW()-1)),""))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IF(AND($A80&lt;&gt;"",$A80&lt;&gt;"TOTAL"),IF(AND([9]PDI_ID__GRUPO_C_C_E!$AQ78&lt;&gt;"",[9]PDI_ID__GRUPO_C_C_E!$AQ78&lt;&gt;0),[9]PDI_ID__GRUPO_C_C_E!$AQ78,""),IF($A80="TOTAL",SUM(INDIRECT("Z4:Z"&amp;ROW()-1)),""))</f>
        <v/>
      </c>
      <c r="AA80" s="6" t="str">
        <f ca="1">IF(AND($A80&lt;&gt;"",$A80&lt;&gt;"TOTAL"),IF(AND([9]PDI_ID__GRUPO_C_C_E!$AS78&lt;&gt;"",[9]PDI_ID__GRUPO_C_C_E!$AS78&lt;&gt;0),[9]PDI_ID__GRUPO_C_C_E!$AS78,""),IF($A80="TOTAL",SUM(INDIRECT("AA4:AA"&amp;ROW()-1)),""))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IF(AND($A80&lt;&gt;"",$A80&lt;&gt;"TOTAL"),IF(AND([9]PDI_ID__GRUPO_C_C_E!$AV78&lt;&gt;"",[9]PDI_ID__GRUPO_C_C_E!$AV78&lt;&gt;0),[9]PDI_ID__GRUPO_C_C_E!$AV78,""),IF($A80="TOTAL",SUM(INDIRECT("AC4:AC"&amp;ROW()-1)),""))</f>
        <v/>
      </c>
      <c r="AD80" s="6" t="str">
        <f ca="1">IF(AND($A80&lt;&gt;"",$A80&lt;&gt;"TOTAL"),IF(AND([9]PDI_ID__GRUPO_C_C_E!$AX78&lt;&gt;"",[9]PDI_ID__GRUPO_C_C_E!$AX78&lt;&gt;0),[9]PDI_ID__GRUPO_C_C_E!$AX78,""),IF($A80="TOTAL",SUM(INDIRECT("AD4:AD"&amp;ROW()-1)),""))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IF(AND($A80&lt;&gt;"",$A80&lt;&gt;"TOTAL"),IF(AND([9]PDI_ID__GRUPO_C_C_E!$BA78&lt;&gt;"",[9]PDI_ID__GRUPO_C_C_E!$BA78&lt;&gt;0),[9]PDI_ID__GRUPO_C_C_E!$BA78,""),IF($A80="TOTAL",SUM(INDIRECT("AF4:AF"&amp;ROW()-1)),""))</f>
        <v/>
      </c>
      <c r="AG80" s="6" t="str">
        <f ca="1">IF(AND($A80&lt;&gt;"",$A80&lt;&gt;"TOTAL"),IF(AND([9]PDI_ID__GRUPO_C_C_E!$BC78&lt;&gt;"",[9]PDI_ID__GRUPO_C_C_E!$BC78&lt;&gt;0),[9]PDI_ID__GRUPO_C_C_E!$BC78,""),IF($A80="TOTAL",SUM(INDIRECT("AG4:AG"&amp;ROW()-1)),""))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IF(AND($A80&lt;&gt;"",$A80&lt;&gt;"TOTAL"),IF(AND([9]PDI_ID__GRUPO_C_C_E!$BF78&lt;&gt;"",[9]PDI_ID__GRUPO_C_C_E!$BF78&lt;&gt;0),[9]PDI_ID__GRUPO_C_C_E!$BF78,""),IF($A80="TOTAL",SUM(INDIRECT("AI4:AI"&amp;ROW()-1)),""))</f>
        <v/>
      </c>
      <c r="AJ80" s="6" t="str">
        <f ca="1">IF(AND($A80&lt;&gt;"",$A80&lt;&gt;"TOTAL"),IF(AND([9]PDI_ID__GRUPO_C_C_E!$BH78&lt;&gt;"",[9]PDI_ID__GRUPO_C_C_E!$BH78&lt;&gt;0),[9]PDI_ID__GRUPO_C_C_E!$BH78,""),IF($A80="TOTAL",SUM(INDIRECT("AJ4:AJ"&amp;ROW()-1)),""))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IF(AND($A80&lt;&gt;"",$A80&lt;&gt;"TOTAL"),IF(AND([9]PDI_ID__GRUPO_C_C_E!$BK78&lt;&gt;"",[9]PDI_ID__GRUPO_C_C_E!$BK78&lt;&gt;0),[9]PDI_ID__GRUPO_C_C_E!$BK78,""),IF($A80="TOTAL",SUM(INDIRECT("AL4:AL"&amp;ROW()-1)),""))</f>
        <v/>
      </c>
      <c r="AM80" s="6" t="str">
        <f ca="1">IF(AND($A80&lt;&gt;"",$A80&lt;&gt;"TOTAL"),IF(AND([9]PDI_ID__GRUPO_C_C_E!$BM78&lt;&gt;"",[9]PDI_ID__GRUPO_C_C_E!$BM78&lt;&gt;0),[9]PDI_ID__GRUPO_C_C_E!$BM78,""),IF($A80="TOTAL",SUM(INDIRECT("AM4:AM"&amp;ROW()-1)),""))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IF(AND($A80&lt;&gt;"",$A80&lt;&gt;"TOTAL"),IF(AND([9]PDI_ID__GRUPO_C_C_E!$BP78&lt;&gt;"",[9]PDI_ID__GRUPO_C_C_E!$BP78&lt;&gt;0),[9]PDI_ID__GRUPO_C_C_E!$BP78,""),IF($A80="TOTAL",SUM(INDIRECT("AO4:AO"&amp;ROW()-1)),""))</f>
        <v/>
      </c>
      <c r="AP80" s="6" t="str">
        <f ca="1">IF(AND($A80&lt;&gt;"",$A80&lt;&gt;"TOTAL"),IF(AND([9]PDI_ID__GRUPO_C_C_E!$BR78&lt;&gt;"",[9]PDI_ID__GRUPO_C_C_E!$BR78&lt;&gt;0),[9]PDI_ID__GRUPO_C_C_E!$BR78,""),IF($A80="TOTAL",SUM(INDIRECT("AP4:AP"&amp;ROW()-1)),""))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IF(AND($A80&lt;&gt;"",$A80&lt;&gt;"TOTAL"),IF(AND([9]PDI_ID__GRUPO_C_C_E!$BU78&lt;&gt;"",[9]PDI_ID__GRUPO_C_C_E!$BU78&lt;&gt;0),[9]PDI_ID__GRUPO_C_C_E!$BU78,""),IF($A80="TOTAL",SUM(INDIRECT("AR4:AR"&amp;ROW()-1)),""))</f>
        <v/>
      </c>
      <c r="AS80" s="6" t="str">
        <f ca="1">IF(AND($A80&lt;&gt;"",$A80&lt;&gt;"TOTAL"),IF(AND([9]PDI_ID__GRUPO_C_C_E!$BW78&lt;&gt;"",[9]PDI_ID__GRUPO_C_C_E!$BW78&lt;&gt;0),[9]PDI_ID__GRUPO_C_C_E!$BW78,""),IF($A80="TOTAL",SUM(INDIRECT("AS4:AS"&amp;ROW()-1)),""))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IF(AND($A80&lt;&gt;"",$A80&lt;&gt;"TOTAL"),IF(AND([9]PDI_ID__GRUPO_C_C_E!$BZ78&lt;&gt;"",[9]PDI_ID__GRUPO_C_C_E!$BZ78&lt;&gt;0),[9]PDI_ID__GRUPO_C_C_E!$BZ78,""),IF($A80="TOTAL",SUM(INDIRECT("AU4:AU"&amp;ROW()-1)),""))</f>
        <v/>
      </c>
      <c r="AV80" s="6" t="str">
        <f ca="1">IF(AND($A80&lt;&gt;"",$A80&lt;&gt;"TOTAL"),IF(AND([9]PDI_ID__GRUPO_C_C_E!$CB78&lt;&gt;"",[9]PDI_ID__GRUPO_C_C_E!$CB78&lt;&gt;0),[9]PDI_ID__GRUPO_C_C_E!$CB78,""),IF($A80="TOTAL",SUM(INDIRECT("AV4:AV"&amp;ROW()-1)),""))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IF(AND($A80&lt;&gt;"",$A80&lt;&gt;"TOTAL"),IF(AND([9]PDI_ID__GRUPO_C_C_E!$CE78&lt;&gt;"",[9]PDI_ID__GRUPO_C_C_E!$CE78&lt;&gt;0),[9]PDI_ID__GRUPO_C_C_E!$CE78,""),IF($A80="TOTAL",SUM(INDIRECT("AX4:AX"&amp;ROW()-1)),""))</f>
        <v/>
      </c>
      <c r="AY80" s="6" t="str">
        <f ca="1">IF(AND($A80&lt;&gt;"",$A80&lt;&gt;"TOTAL"),IF(AND([9]PDI_ID__GRUPO_C_C_E!$CG78&lt;&gt;"",[9]PDI_ID__GRUPO_C_C_E!$CG78&lt;&gt;0),[9]PDI_ID__GRUPO_C_C_E!$CG78,""),IF($A80="TOTAL",SUM(INDIRECT("AY4:AY"&amp;ROW()-1)),""))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IF(AND($A80&lt;&gt;"",$A80&lt;&gt;"TOTAL"),IF(AND([9]PDI_ID__GRUPO_C_C_E!$CJ78&lt;&gt;"",[9]PDI_ID__GRUPO_C_C_E!$CJ78&lt;&gt;0),[9]PDI_ID__GRUPO_C_C_E!$CJ78,""),IF($A80="TOTAL",SUM(INDIRECT("BA4:BA"&amp;ROW()-1)),""))</f>
        <v/>
      </c>
      <c r="BB80" s="6" t="str">
        <f ca="1">IF(AND($A80&lt;&gt;"",$A80&lt;&gt;"TOTAL"),IF(AND([9]PDI_ID__GRUPO_C_C_E!$CL78&lt;&gt;"",[9]PDI_ID__GRUPO_C_C_E!$CL78&lt;&gt;0),[9]PDI_ID__GRUPO_C_C_E!$CL78,""),IF($A80="TOTAL",SUM(INDIRECT("BB4:BB"&amp;ROW()-1)),""))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IF(AND($A80&lt;&gt;"",$A80&lt;&gt;"TOTAL"),IF(AND([9]PDI_ID__GRUPO_C_C_E!$CO78&lt;&gt;"",[9]PDI_ID__GRUPO_C_C_E!$CO78&lt;&gt;0),[9]PDI_ID__GRUPO_C_C_E!$CO78,""),IF($A80="TOTAL",SUM(INDIRECT("BD4:BD"&amp;ROW()-1)),""))</f>
        <v/>
      </c>
      <c r="BE80" s="6" t="str">
        <f ca="1">IF(AND($A80&lt;&gt;"",$A80&lt;&gt;"TOTAL"),IF(AND([9]PDI_ID__GRUPO_C_C_E!$CQ78&lt;&gt;"",[9]PDI_ID__GRUPO_C_C_E!$CQ78&lt;&gt;0),[9]PDI_ID__GRUPO_C_C_E!$CQ78,""),IF($A80="TOTAL",SUM(INDIRECT("BE4:BE"&amp;ROW()-1)),""))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IF([9]PDI_ID__GRUPO_C_C_E!$B79&lt;&gt;"",[9]PDI_ID__GRUPO_C_C_E!$B79,IF(AND([9]PDI_ID__GRUPO_C_C_E!$B79="",[9]PDI_ID__GRUPO_C_C_E!$B80="",[9]PDI_ID__GRUPO_C_C_E!$B78=""),"","TOTAL"))</f>
        <v/>
      </c>
      <c r="B81" s="6" t="str">
        <f ca="1">IF(AND($A81&lt;&gt;"",$A81&lt;&gt;"TOTAL"),IF(AND([9]PDI_ID__GRUPO_C_C_E!$C79&lt;&gt;"",[9]PDI_ID__GRUPO_C_C_E!$C79&lt;&gt;0),[9]PDI_ID__GRUPO_C_C_E!$C79,""),IF($A81="TOTAL",SUM(INDIRECT("B4:B"&amp;ROW()-1)),""))</f>
        <v/>
      </c>
      <c r="C81" s="6" t="str">
        <f ca="1">IF(AND($A81&lt;&gt;"",$A81&lt;&gt;"TOTAL"),IF(AND([9]PDI_ID__GRUPO_C_C_E!$E79&lt;&gt;"",[9]PDI_ID__GRUPO_C_C_E!$E79&lt;&gt;0),[9]PDI_ID__GRUPO_C_C_E!$E79,""),IF($A81="TOTAL",SUM(INDIRECT("C4:C"&amp;ROW()-1)),""))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IF(AND($A81&lt;&gt;"",$A81&lt;&gt;"TOTAL"),IF(AND([9]PDI_ID__GRUPO_C_C_E!$H79&lt;&gt;"",[9]PDI_ID__GRUPO_C_C_E!$H79&lt;&gt;0),[9]PDI_ID__GRUPO_C_C_E!$H79,""),IF($A81="TOTAL",SUM(INDIRECT("E4:E"&amp;ROW()-1)),""))</f>
        <v/>
      </c>
      <c r="F81" s="6" t="str">
        <f ca="1">IF(AND($A81&lt;&gt;"",$A81&lt;&gt;"TOTAL"),IF(AND([9]PDI_ID__GRUPO_C_C_E!$J79&lt;&gt;"",[9]PDI_ID__GRUPO_C_C_E!$J79&lt;&gt;0),[9]PDI_ID__GRUPO_C_C_E!$J79,""),IF($A81="TOTAL",SUM(INDIRECT("F4:F"&amp;ROW()-1)),""))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IF(AND($A81&lt;&gt;"",$A81&lt;&gt;"TOTAL"),IF(AND([9]PDI_ID__GRUPO_C_C_E!$M79&lt;&gt;"",[9]PDI_ID__GRUPO_C_C_E!$M79&lt;&gt;0),[9]PDI_ID__GRUPO_C_C_E!$M79,""),IF($A81="TOTAL",SUM(INDIRECT("H4:H"&amp;ROW()-1)),""))</f>
        <v/>
      </c>
      <c r="I81" s="6" t="str">
        <f ca="1">IF(AND($A81&lt;&gt;"",$A81&lt;&gt;"TOTAL"),IF(AND([9]PDI_ID__GRUPO_C_C_E!$O79&lt;&gt;"",[9]PDI_ID__GRUPO_C_C_E!$O79&lt;&gt;0),[9]PDI_ID__GRUPO_C_C_E!$O79,""),IF($A81="TOTAL",SUM(INDIRECT("I4:I"&amp;ROW()-1)),""))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IF(AND($A81&lt;&gt;"",$A81&lt;&gt;"TOTAL"),IF(AND([9]PDI_ID__GRUPO_C_C_E!$R79&lt;&gt;"",[9]PDI_ID__GRUPO_C_C_E!$R79&lt;&gt;0),[9]PDI_ID__GRUPO_C_C_E!$R79,""),IF($A81="TOTAL",SUM(INDIRECT("K4:K"&amp;ROW()-1)),""))</f>
        <v/>
      </c>
      <c r="L81" s="6" t="str">
        <f ca="1">IF(AND($A81&lt;&gt;"",$A81&lt;&gt;"TOTAL"),IF(AND([9]PDI_ID__GRUPO_C_C_E!$T79&lt;&gt;"",[9]PDI_ID__GRUPO_C_C_E!$T79&lt;&gt;0),[9]PDI_ID__GRUPO_C_C_E!$T79,""),IF($A81="TOTAL",SUM(INDIRECT("L4:L"&amp;ROW()-1)),""))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IF(AND($A81&lt;&gt;"",$A81&lt;&gt;"TOTAL"),IF(AND([9]PDI_ID__GRUPO_C_C_E!$W79&lt;&gt;"",[9]PDI_ID__GRUPO_C_C_E!$W79&lt;&gt;0),[9]PDI_ID__GRUPO_C_C_E!$W79,""),IF($A81="TOTAL",SUM(INDIRECT("N4:N"&amp;ROW()-1)),""))</f>
        <v/>
      </c>
      <c r="O81" s="6" t="str">
        <f ca="1">IF(AND($A81&lt;&gt;"",$A81&lt;&gt;"TOTAL"),IF(AND([9]PDI_ID__GRUPO_C_C_E!$Y79&lt;&gt;"",[9]PDI_ID__GRUPO_C_C_E!$Y79&lt;&gt;0),[9]PDI_ID__GRUPO_C_C_E!$Y79,""),IF($A81="TOTAL",SUM(INDIRECT("O4:O"&amp;ROW()-1)),""))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IF(AND($A81&lt;&gt;"",$A81&lt;&gt;"TOTAL"),IF(AND([9]PDI_ID__GRUPO_C_C_E!$AB79&lt;&gt;"",[9]PDI_ID__GRUPO_C_C_E!$AB79&lt;&gt;0),[9]PDI_ID__GRUPO_C_C_E!$AB79,""),IF($A81="TOTAL",SUM(INDIRECT("Q4:Q"&amp;ROW()-1)),""))</f>
        <v/>
      </c>
      <c r="R81" s="6" t="str">
        <f ca="1">IF(AND($A81&lt;&gt;"",$A81&lt;&gt;"TOTAL"),IF(AND([9]PDI_ID__GRUPO_C_C_E!$AD79&lt;&gt;"",[9]PDI_ID__GRUPO_C_C_E!$AD79&lt;&gt;0),[9]PDI_ID__GRUPO_C_C_E!$AD79,""),IF($A81="TOTAL",SUM(INDIRECT("R4:R"&amp;ROW()-1)),""))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IF(AND($A81&lt;&gt;"",$A81&lt;&gt;"TOTAL"),IF(AND([9]PDI_ID__GRUPO_C_C_E!$AG79&lt;&gt;"",[9]PDI_ID__GRUPO_C_C_E!$AG79&lt;&gt;0),[9]PDI_ID__GRUPO_C_C_E!$AG79,""),IF($A81="TOTAL",SUM(INDIRECT("T4:T"&amp;ROW()-1)),""))</f>
        <v/>
      </c>
      <c r="U81" s="6" t="str">
        <f ca="1">IF(AND($A81&lt;&gt;"",$A81&lt;&gt;"TOTAL"),IF(AND([9]PDI_ID__GRUPO_C_C_E!$AI79&lt;&gt;"",[9]PDI_ID__GRUPO_C_C_E!$AI79&lt;&gt;0),[9]PDI_ID__GRUPO_C_C_E!$AI79,""),IF($A81="TOTAL",SUM(INDIRECT("U4:U"&amp;ROW()-1)),""))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IF(AND($A81&lt;&gt;"",$A81&lt;&gt;"TOTAL"),IF(AND([9]PDI_ID__GRUPO_C_C_E!$AL79&lt;&gt;"",[9]PDI_ID__GRUPO_C_C_E!$AL79&lt;&gt;0),[9]PDI_ID__GRUPO_C_C_E!$AL79,""),IF($A81="TOTAL",SUM(INDIRECT("W4:W"&amp;ROW()-1)),""))</f>
        <v/>
      </c>
      <c r="X81" s="6" t="str">
        <f ca="1">IF(AND($A81&lt;&gt;"",$A81&lt;&gt;"TOTAL"),IF(AND([9]PDI_ID__GRUPO_C_C_E!$AN79&lt;&gt;"",[9]PDI_ID__GRUPO_C_C_E!$AN79&lt;&gt;0),[9]PDI_ID__GRUPO_C_C_E!$AN79,""),IF($A81="TOTAL",SUM(INDIRECT("X4:X"&amp;ROW()-1)),""))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IF(AND($A81&lt;&gt;"",$A81&lt;&gt;"TOTAL"),IF(AND([9]PDI_ID__GRUPO_C_C_E!$AQ79&lt;&gt;"",[9]PDI_ID__GRUPO_C_C_E!$AQ79&lt;&gt;0),[9]PDI_ID__GRUPO_C_C_E!$AQ79,""),IF($A81="TOTAL",SUM(INDIRECT("Z4:Z"&amp;ROW()-1)),""))</f>
        <v/>
      </c>
      <c r="AA81" s="6" t="str">
        <f ca="1">IF(AND($A81&lt;&gt;"",$A81&lt;&gt;"TOTAL"),IF(AND([9]PDI_ID__GRUPO_C_C_E!$AS79&lt;&gt;"",[9]PDI_ID__GRUPO_C_C_E!$AS79&lt;&gt;0),[9]PDI_ID__GRUPO_C_C_E!$AS79,""),IF($A81="TOTAL",SUM(INDIRECT("AA4:AA"&amp;ROW()-1)),""))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IF(AND($A81&lt;&gt;"",$A81&lt;&gt;"TOTAL"),IF(AND([9]PDI_ID__GRUPO_C_C_E!$AV79&lt;&gt;"",[9]PDI_ID__GRUPO_C_C_E!$AV79&lt;&gt;0),[9]PDI_ID__GRUPO_C_C_E!$AV79,""),IF($A81="TOTAL",SUM(INDIRECT("AC4:AC"&amp;ROW()-1)),""))</f>
        <v/>
      </c>
      <c r="AD81" s="6" t="str">
        <f ca="1">IF(AND($A81&lt;&gt;"",$A81&lt;&gt;"TOTAL"),IF(AND([9]PDI_ID__GRUPO_C_C_E!$AX79&lt;&gt;"",[9]PDI_ID__GRUPO_C_C_E!$AX79&lt;&gt;0),[9]PDI_ID__GRUPO_C_C_E!$AX79,""),IF($A81="TOTAL",SUM(INDIRECT("AD4:AD"&amp;ROW()-1)),""))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IF(AND($A81&lt;&gt;"",$A81&lt;&gt;"TOTAL"),IF(AND([9]PDI_ID__GRUPO_C_C_E!$BA79&lt;&gt;"",[9]PDI_ID__GRUPO_C_C_E!$BA79&lt;&gt;0),[9]PDI_ID__GRUPO_C_C_E!$BA79,""),IF($A81="TOTAL",SUM(INDIRECT("AF4:AF"&amp;ROW()-1)),""))</f>
        <v/>
      </c>
      <c r="AG81" s="6" t="str">
        <f ca="1">IF(AND($A81&lt;&gt;"",$A81&lt;&gt;"TOTAL"),IF(AND([9]PDI_ID__GRUPO_C_C_E!$BC79&lt;&gt;"",[9]PDI_ID__GRUPO_C_C_E!$BC79&lt;&gt;0),[9]PDI_ID__GRUPO_C_C_E!$BC79,""),IF($A81="TOTAL",SUM(INDIRECT("AG4:AG"&amp;ROW()-1)),""))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IF(AND($A81&lt;&gt;"",$A81&lt;&gt;"TOTAL"),IF(AND([9]PDI_ID__GRUPO_C_C_E!$BF79&lt;&gt;"",[9]PDI_ID__GRUPO_C_C_E!$BF79&lt;&gt;0),[9]PDI_ID__GRUPO_C_C_E!$BF79,""),IF($A81="TOTAL",SUM(INDIRECT("AI4:AI"&amp;ROW()-1)),""))</f>
        <v/>
      </c>
      <c r="AJ81" s="6" t="str">
        <f ca="1">IF(AND($A81&lt;&gt;"",$A81&lt;&gt;"TOTAL"),IF(AND([9]PDI_ID__GRUPO_C_C_E!$BH79&lt;&gt;"",[9]PDI_ID__GRUPO_C_C_E!$BH79&lt;&gt;0),[9]PDI_ID__GRUPO_C_C_E!$BH79,""),IF($A81="TOTAL",SUM(INDIRECT("AJ4:AJ"&amp;ROW()-1)),""))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IF(AND($A81&lt;&gt;"",$A81&lt;&gt;"TOTAL"),IF(AND([9]PDI_ID__GRUPO_C_C_E!$BK79&lt;&gt;"",[9]PDI_ID__GRUPO_C_C_E!$BK79&lt;&gt;0),[9]PDI_ID__GRUPO_C_C_E!$BK79,""),IF($A81="TOTAL",SUM(INDIRECT("AL4:AL"&amp;ROW()-1)),""))</f>
        <v/>
      </c>
      <c r="AM81" s="6" t="str">
        <f ca="1">IF(AND($A81&lt;&gt;"",$A81&lt;&gt;"TOTAL"),IF(AND([9]PDI_ID__GRUPO_C_C_E!$BM79&lt;&gt;"",[9]PDI_ID__GRUPO_C_C_E!$BM79&lt;&gt;0),[9]PDI_ID__GRUPO_C_C_E!$BM79,""),IF($A81="TOTAL",SUM(INDIRECT("AM4:AM"&amp;ROW()-1)),""))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IF(AND($A81&lt;&gt;"",$A81&lt;&gt;"TOTAL"),IF(AND([9]PDI_ID__GRUPO_C_C_E!$BP79&lt;&gt;"",[9]PDI_ID__GRUPO_C_C_E!$BP79&lt;&gt;0),[9]PDI_ID__GRUPO_C_C_E!$BP79,""),IF($A81="TOTAL",SUM(INDIRECT("AO4:AO"&amp;ROW()-1)),""))</f>
        <v/>
      </c>
      <c r="AP81" s="6" t="str">
        <f ca="1">IF(AND($A81&lt;&gt;"",$A81&lt;&gt;"TOTAL"),IF(AND([9]PDI_ID__GRUPO_C_C_E!$BR79&lt;&gt;"",[9]PDI_ID__GRUPO_C_C_E!$BR79&lt;&gt;0),[9]PDI_ID__GRUPO_C_C_E!$BR79,""),IF($A81="TOTAL",SUM(INDIRECT("AP4:AP"&amp;ROW()-1)),""))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IF(AND($A81&lt;&gt;"",$A81&lt;&gt;"TOTAL"),IF(AND([9]PDI_ID__GRUPO_C_C_E!$BU79&lt;&gt;"",[9]PDI_ID__GRUPO_C_C_E!$BU79&lt;&gt;0),[9]PDI_ID__GRUPO_C_C_E!$BU79,""),IF($A81="TOTAL",SUM(INDIRECT("AR4:AR"&amp;ROW()-1)),""))</f>
        <v/>
      </c>
      <c r="AS81" s="6" t="str">
        <f ca="1">IF(AND($A81&lt;&gt;"",$A81&lt;&gt;"TOTAL"),IF(AND([9]PDI_ID__GRUPO_C_C_E!$BW79&lt;&gt;"",[9]PDI_ID__GRUPO_C_C_E!$BW79&lt;&gt;0),[9]PDI_ID__GRUPO_C_C_E!$BW79,""),IF($A81="TOTAL",SUM(INDIRECT("AS4:AS"&amp;ROW()-1)),""))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IF(AND($A81&lt;&gt;"",$A81&lt;&gt;"TOTAL"),IF(AND([9]PDI_ID__GRUPO_C_C_E!$BZ79&lt;&gt;"",[9]PDI_ID__GRUPO_C_C_E!$BZ79&lt;&gt;0),[9]PDI_ID__GRUPO_C_C_E!$BZ79,""),IF($A81="TOTAL",SUM(INDIRECT("AU4:AU"&amp;ROW()-1)),""))</f>
        <v/>
      </c>
      <c r="AV81" s="6" t="str">
        <f ca="1">IF(AND($A81&lt;&gt;"",$A81&lt;&gt;"TOTAL"),IF(AND([9]PDI_ID__GRUPO_C_C_E!$CB79&lt;&gt;"",[9]PDI_ID__GRUPO_C_C_E!$CB79&lt;&gt;0),[9]PDI_ID__GRUPO_C_C_E!$CB79,""),IF($A81="TOTAL",SUM(INDIRECT("AV4:AV"&amp;ROW()-1)),""))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IF(AND($A81&lt;&gt;"",$A81&lt;&gt;"TOTAL"),IF(AND([9]PDI_ID__GRUPO_C_C_E!$CE79&lt;&gt;"",[9]PDI_ID__GRUPO_C_C_E!$CE79&lt;&gt;0),[9]PDI_ID__GRUPO_C_C_E!$CE79,""),IF($A81="TOTAL",SUM(INDIRECT("AX4:AX"&amp;ROW()-1)),""))</f>
        <v/>
      </c>
      <c r="AY81" s="6" t="str">
        <f ca="1">IF(AND($A81&lt;&gt;"",$A81&lt;&gt;"TOTAL"),IF(AND([9]PDI_ID__GRUPO_C_C_E!$CG79&lt;&gt;"",[9]PDI_ID__GRUPO_C_C_E!$CG79&lt;&gt;0),[9]PDI_ID__GRUPO_C_C_E!$CG79,""),IF($A81="TOTAL",SUM(INDIRECT("AY4:AY"&amp;ROW()-1)),""))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IF(AND($A81&lt;&gt;"",$A81&lt;&gt;"TOTAL"),IF(AND([9]PDI_ID__GRUPO_C_C_E!$CJ79&lt;&gt;"",[9]PDI_ID__GRUPO_C_C_E!$CJ79&lt;&gt;0),[9]PDI_ID__GRUPO_C_C_E!$CJ79,""),IF($A81="TOTAL",SUM(INDIRECT("BA4:BA"&amp;ROW()-1)),""))</f>
        <v/>
      </c>
      <c r="BB81" s="6" t="str">
        <f ca="1">IF(AND($A81&lt;&gt;"",$A81&lt;&gt;"TOTAL"),IF(AND([9]PDI_ID__GRUPO_C_C_E!$CL79&lt;&gt;"",[9]PDI_ID__GRUPO_C_C_E!$CL79&lt;&gt;0),[9]PDI_ID__GRUPO_C_C_E!$CL79,""),IF($A81="TOTAL",SUM(INDIRECT("BB4:BB"&amp;ROW()-1)),""))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IF(AND($A81&lt;&gt;"",$A81&lt;&gt;"TOTAL"),IF(AND([9]PDI_ID__GRUPO_C_C_E!$CO79&lt;&gt;"",[9]PDI_ID__GRUPO_C_C_E!$CO79&lt;&gt;0),[9]PDI_ID__GRUPO_C_C_E!$CO79,""),IF($A81="TOTAL",SUM(INDIRECT("BD4:BD"&amp;ROW()-1)),""))</f>
        <v/>
      </c>
      <c r="BE81" s="6" t="str">
        <f ca="1">IF(AND($A81&lt;&gt;"",$A81&lt;&gt;"TOTAL"),IF(AND([9]PDI_ID__GRUPO_C_C_E!$CQ79&lt;&gt;"",[9]PDI_ID__GRUPO_C_C_E!$CQ79&lt;&gt;0),[9]PDI_ID__GRUPO_C_C_E!$CQ79,""),IF($A81="TOTAL",SUM(INDIRECT("BE4:BE"&amp;ROW()-1)),""))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IF([9]PDI_ID__GRUPO_C_C_E!$B80&lt;&gt;"",[9]PDI_ID__GRUPO_C_C_E!$B80,IF(AND([9]PDI_ID__GRUPO_C_C_E!$B80="",[9]PDI_ID__GRUPO_C_C_E!$B81="",[9]PDI_ID__GRUPO_C_C_E!$B79=""),"","TOTAL"))</f>
        <v/>
      </c>
      <c r="B82" s="6" t="str">
        <f ca="1">IF(AND($A82&lt;&gt;"",$A82&lt;&gt;"TOTAL"),IF(AND([9]PDI_ID__GRUPO_C_C_E!$C80&lt;&gt;"",[9]PDI_ID__GRUPO_C_C_E!$C80&lt;&gt;0),[9]PDI_ID__GRUPO_C_C_E!$C80,""),IF($A82="TOTAL",SUM(INDIRECT("B4:B"&amp;ROW()-1)),""))</f>
        <v/>
      </c>
      <c r="C82" s="6" t="str">
        <f ca="1">IF(AND($A82&lt;&gt;"",$A82&lt;&gt;"TOTAL"),IF(AND([9]PDI_ID__GRUPO_C_C_E!$E80&lt;&gt;"",[9]PDI_ID__GRUPO_C_C_E!$E80&lt;&gt;0),[9]PDI_ID__GRUPO_C_C_E!$E80,""),IF($A82="TOTAL",SUM(INDIRECT("C4:C"&amp;ROW()-1)),""))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IF(AND($A82&lt;&gt;"",$A82&lt;&gt;"TOTAL"),IF(AND([9]PDI_ID__GRUPO_C_C_E!$H80&lt;&gt;"",[9]PDI_ID__GRUPO_C_C_E!$H80&lt;&gt;0),[9]PDI_ID__GRUPO_C_C_E!$H80,""),IF($A82="TOTAL",SUM(INDIRECT("E4:E"&amp;ROW()-1)),""))</f>
        <v/>
      </c>
      <c r="F82" s="6" t="str">
        <f ca="1">IF(AND($A82&lt;&gt;"",$A82&lt;&gt;"TOTAL"),IF(AND([9]PDI_ID__GRUPO_C_C_E!$J80&lt;&gt;"",[9]PDI_ID__GRUPO_C_C_E!$J80&lt;&gt;0),[9]PDI_ID__GRUPO_C_C_E!$J80,""),IF($A82="TOTAL",SUM(INDIRECT("F4:F"&amp;ROW()-1)),""))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IF(AND($A82&lt;&gt;"",$A82&lt;&gt;"TOTAL"),IF(AND([9]PDI_ID__GRUPO_C_C_E!$M80&lt;&gt;"",[9]PDI_ID__GRUPO_C_C_E!$M80&lt;&gt;0),[9]PDI_ID__GRUPO_C_C_E!$M80,""),IF($A82="TOTAL",SUM(INDIRECT("H4:H"&amp;ROW()-1)),""))</f>
        <v/>
      </c>
      <c r="I82" s="6" t="str">
        <f ca="1">IF(AND($A82&lt;&gt;"",$A82&lt;&gt;"TOTAL"),IF(AND([9]PDI_ID__GRUPO_C_C_E!$O80&lt;&gt;"",[9]PDI_ID__GRUPO_C_C_E!$O80&lt;&gt;0),[9]PDI_ID__GRUPO_C_C_E!$O80,""),IF($A82="TOTAL",SUM(INDIRECT("I4:I"&amp;ROW()-1)),""))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IF(AND($A82&lt;&gt;"",$A82&lt;&gt;"TOTAL"),IF(AND([9]PDI_ID__GRUPO_C_C_E!$R80&lt;&gt;"",[9]PDI_ID__GRUPO_C_C_E!$R80&lt;&gt;0),[9]PDI_ID__GRUPO_C_C_E!$R80,""),IF($A82="TOTAL",SUM(INDIRECT("K4:K"&amp;ROW()-1)),""))</f>
        <v/>
      </c>
      <c r="L82" s="6" t="str">
        <f ca="1">IF(AND($A82&lt;&gt;"",$A82&lt;&gt;"TOTAL"),IF(AND([9]PDI_ID__GRUPO_C_C_E!$T80&lt;&gt;"",[9]PDI_ID__GRUPO_C_C_E!$T80&lt;&gt;0),[9]PDI_ID__GRUPO_C_C_E!$T80,""),IF($A82="TOTAL",SUM(INDIRECT("L4:L"&amp;ROW()-1)),""))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IF(AND($A82&lt;&gt;"",$A82&lt;&gt;"TOTAL"),IF(AND([9]PDI_ID__GRUPO_C_C_E!$W80&lt;&gt;"",[9]PDI_ID__GRUPO_C_C_E!$W80&lt;&gt;0),[9]PDI_ID__GRUPO_C_C_E!$W80,""),IF($A82="TOTAL",SUM(INDIRECT("N4:N"&amp;ROW()-1)),""))</f>
        <v/>
      </c>
      <c r="O82" s="6" t="str">
        <f ca="1">IF(AND($A82&lt;&gt;"",$A82&lt;&gt;"TOTAL"),IF(AND([9]PDI_ID__GRUPO_C_C_E!$Y80&lt;&gt;"",[9]PDI_ID__GRUPO_C_C_E!$Y80&lt;&gt;0),[9]PDI_ID__GRUPO_C_C_E!$Y80,""),IF($A82="TOTAL",SUM(INDIRECT("O4:O"&amp;ROW()-1)),""))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IF(AND($A82&lt;&gt;"",$A82&lt;&gt;"TOTAL"),IF(AND([9]PDI_ID__GRUPO_C_C_E!$AB80&lt;&gt;"",[9]PDI_ID__GRUPO_C_C_E!$AB80&lt;&gt;0),[9]PDI_ID__GRUPO_C_C_E!$AB80,""),IF($A82="TOTAL",SUM(INDIRECT("Q4:Q"&amp;ROW()-1)),""))</f>
        <v/>
      </c>
      <c r="R82" s="6" t="str">
        <f ca="1">IF(AND($A82&lt;&gt;"",$A82&lt;&gt;"TOTAL"),IF(AND([9]PDI_ID__GRUPO_C_C_E!$AD80&lt;&gt;"",[9]PDI_ID__GRUPO_C_C_E!$AD80&lt;&gt;0),[9]PDI_ID__GRUPO_C_C_E!$AD80,""),IF($A82="TOTAL",SUM(INDIRECT("R4:R"&amp;ROW()-1)),""))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IF(AND($A82&lt;&gt;"",$A82&lt;&gt;"TOTAL"),IF(AND([9]PDI_ID__GRUPO_C_C_E!$AG80&lt;&gt;"",[9]PDI_ID__GRUPO_C_C_E!$AG80&lt;&gt;0),[9]PDI_ID__GRUPO_C_C_E!$AG80,""),IF($A82="TOTAL",SUM(INDIRECT("T4:T"&amp;ROW()-1)),""))</f>
        <v/>
      </c>
      <c r="U82" s="6" t="str">
        <f ca="1">IF(AND($A82&lt;&gt;"",$A82&lt;&gt;"TOTAL"),IF(AND([9]PDI_ID__GRUPO_C_C_E!$AI80&lt;&gt;"",[9]PDI_ID__GRUPO_C_C_E!$AI80&lt;&gt;0),[9]PDI_ID__GRUPO_C_C_E!$AI80,""),IF($A82="TOTAL",SUM(INDIRECT("U4:U"&amp;ROW()-1)),""))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IF(AND($A82&lt;&gt;"",$A82&lt;&gt;"TOTAL"),IF(AND([9]PDI_ID__GRUPO_C_C_E!$AL80&lt;&gt;"",[9]PDI_ID__GRUPO_C_C_E!$AL80&lt;&gt;0),[9]PDI_ID__GRUPO_C_C_E!$AL80,""),IF($A82="TOTAL",SUM(INDIRECT("W4:W"&amp;ROW()-1)),""))</f>
        <v/>
      </c>
      <c r="X82" s="6" t="str">
        <f ca="1">IF(AND($A82&lt;&gt;"",$A82&lt;&gt;"TOTAL"),IF(AND([9]PDI_ID__GRUPO_C_C_E!$AN80&lt;&gt;"",[9]PDI_ID__GRUPO_C_C_E!$AN80&lt;&gt;0),[9]PDI_ID__GRUPO_C_C_E!$AN80,""),IF($A82="TOTAL",SUM(INDIRECT("X4:X"&amp;ROW()-1)),""))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IF(AND($A82&lt;&gt;"",$A82&lt;&gt;"TOTAL"),IF(AND([9]PDI_ID__GRUPO_C_C_E!$AQ80&lt;&gt;"",[9]PDI_ID__GRUPO_C_C_E!$AQ80&lt;&gt;0),[9]PDI_ID__GRUPO_C_C_E!$AQ80,""),IF($A82="TOTAL",SUM(INDIRECT("Z4:Z"&amp;ROW()-1)),""))</f>
        <v/>
      </c>
      <c r="AA82" s="6" t="str">
        <f ca="1">IF(AND($A82&lt;&gt;"",$A82&lt;&gt;"TOTAL"),IF(AND([9]PDI_ID__GRUPO_C_C_E!$AS80&lt;&gt;"",[9]PDI_ID__GRUPO_C_C_E!$AS80&lt;&gt;0),[9]PDI_ID__GRUPO_C_C_E!$AS80,""),IF($A82="TOTAL",SUM(INDIRECT("AA4:AA"&amp;ROW()-1)),""))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IF(AND($A82&lt;&gt;"",$A82&lt;&gt;"TOTAL"),IF(AND([9]PDI_ID__GRUPO_C_C_E!$AV80&lt;&gt;"",[9]PDI_ID__GRUPO_C_C_E!$AV80&lt;&gt;0),[9]PDI_ID__GRUPO_C_C_E!$AV80,""),IF($A82="TOTAL",SUM(INDIRECT("AC4:AC"&amp;ROW()-1)),""))</f>
        <v/>
      </c>
      <c r="AD82" s="6" t="str">
        <f ca="1">IF(AND($A82&lt;&gt;"",$A82&lt;&gt;"TOTAL"),IF(AND([9]PDI_ID__GRUPO_C_C_E!$AX80&lt;&gt;"",[9]PDI_ID__GRUPO_C_C_E!$AX80&lt;&gt;0),[9]PDI_ID__GRUPO_C_C_E!$AX80,""),IF($A82="TOTAL",SUM(INDIRECT("AD4:AD"&amp;ROW()-1)),""))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IF(AND($A82&lt;&gt;"",$A82&lt;&gt;"TOTAL"),IF(AND([9]PDI_ID__GRUPO_C_C_E!$BA80&lt;&gt;"",[9]PDI_ID__GRUPO_C_C_E!$BA80&lt;&gt;0),[9]PDI_ID__GRUPO_C_C_E!$BA80,""),IF($A82="TOTAL",SUM(INDIRECT("AF4:AF"&amp;ROW()-1)),""))</f>
        <v/>
      </c>
      <c r="AG82" s="6" t="str">
        <f ca="1">IF(AND($A82&lt;&gt;"",$A82&lt;&gt;"TOTAL"),IF(AND([9]PDI_ID__GRUPO_C_C_E!$BC80&lt;&gt;"",[9]PDI_ID__GRUPO_C_C_E!$BC80&lt;&gt;0),[9]PDI_ID__GRUPO_C_C_E!$BC80,""),IF($A82="TOTAL",SUM(INDIRECT("AG4:AG"&amp;ROW()-1)),""))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IF(AND($A82&lt;&gt;"",$A82&lt;&gt;"TOTAL"),IF(AND([9]PDI_ID__GRUPO_C_C_E!$BF80&lt;&gt;"",[9]PDI_ID__GRUPO_C_C_E!$BF80&lt;&gt;0),[9]PDI_ID__GRUPO_C_C_E!$BF80,""),IF($A82="TOTAL",SUM(INDIRECT("AI4:AI"&amp;ROW()-1)),""))</f>
        <v/>
      </c>
      <c r="AJ82" s="6" t="str">
        <f ca="1">IF(AND($A82&lt;&gt;"",$A82&lt;&gt;"TOTAL"),IF(AND([9]PDI_ID__GRUPO_C_C_E!$BH80&lt;&gt;"",[9]PDI_ID__GRUPO_C_C_E!$BH80&lt;&gt;0),[9]PDI_ID__GRUPO_C_C_E!$BH80,""),IF($A82="TOTAL",SUM(INDIRECT("AJ4:AJ"&amp;ROW()-1)),""))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IF(AND($A82&lt;&gt;"",$A82&lt;&gt;"TOTAL"),IF(AND([9]PDI_ID__GRUPO_C_C_E!$BK80&lt;&gt;"",[9]PDI_ID__GRUPO_C_C_E!$BK80&lt;&gt;0),[9]PDI_ID__GRUPO_C_C_E!$BK80,""),IF($A82="TOTAL",SUM(INDIRECT("AL4:AL"&amp;ROW()-1)),""))</f>
        <v/>
      </c>
      <c r="AM82" s="6" t="str">
        <f ca="1">IF(AND($A82&lt;&gt;"",$A82&lt;&gt;"TOTAL"),IF(AND([9]PDI_ID__GRUPO_C_C_E!$BM80&lt;&gt;"",[9]PDI_ID__GRUPO_C_C_E!$BM80&lt;&gt;0),[9]PDI_ID__GRUPO_C_C_E!$BM80,""),IF($A82="TOTAL",SUM(INDIRECT("AM4:AM"&amp;ROW()-1)),""))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IF(AND($A82&lt;&gt;"",$A82&lt;&gt;"TOTAL"),IF(AND([9]PDI_ID__GRUPO_C_C_E!$BP80&lt;&gt;"",[9]PDI_ID__GRUPO_C_C_E!$BP80&lt;&gt;0),[9]PDI_ID__GRUPO_C_C_E!$BP80,""),IF($A82="TOTAL",SUM(INDIRECT("AO4:AO"&amp;ROW()-1)),""))</f>
        <v/>
      </c>
      <c r="AP82" s="6" t="str">
        <f ca="1">IF(AND($A82&lt;&gt;"",$A82&lt;&gt;"TOTAL"),IF(AND([9]PDI_ID__GRUPO_C_C_E!$BR80&lt;&gt;"",[9]PDI_ID__GRUPO_C_C_E!$BR80&lt;&gt;0),[9]PDI_ID__GRUPO_C_C_E!$BR80,""),IF($A82="TOTAL",SUM(INDIRECT("AP4:AP"&amp;ROW()-1)),""))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IF(AND($A82&lt;&gt;"",$A82&lt;&gt;"TOTAL"),IF(AND([9]PDI_ID__GRUPO_C_C_E!$BU80&lt;&gt;"",[9]PDI_ID__GRUPO_C_C_E!$BU80&lt;&gt;0),[9]PDI_ID__GRUPO_C_C_E!$BU80,""),IF($A82="TOTAL",SUM(INDIRECT("AR4:AR"&amp;ROW()-1)),""))</f>
        <v/>
      </c>
      <c r="AS82" s="6" t="str">
        <f ca="1">IF(AND($A82&lt;&gt;"",$A82&lt;&gt;"TOTAL"),IF(AND([9]PDI_ID__GRUPO_C_C_E!$BW80&lt;&gt;"",[9]PDI_ID__GRUPO_C_C_E!$BW80&lt;&gt;0),[9]PDI_ID__GRUPO_C_C_E!$BW80,""),IF($A82="TOTAL",SUM(INDIRECT("AS4:AS"&amp;ROW()-1)),""))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IF(AND($A82&lt;&gt;"",$A82&lt;&gt;"TOTAL"),IF(AND([9]PDI_ID__GRUPO_C_C_E!$BZ80&lt;&gt;"",[9]PDI_ID__GRUPO_C_C_E!$BZ80&lt;&gt;0),[9]PDI_ID__GRUPO_C_C_E!$BZ80,""),IF($A82="TOTAL",SUM(INDIRECT("AU4:AU"&amp;ROW()-1)),""))</f>
        <v/>
      </c>
      <c r="AV82" s="6" t="str">
        <f ca="1">IF(AND($A82&lt;&gt;"",$A82&lt;&gt;"TOTAL"),IF(AND([9]PDI_ID__GRUPO_C_C_E!$CB80&lt;&gt;"",[9]PDI_ID__GRUPO_C_C_E!$CB80&lt;&gt;0),[9]PDI_ID__GRUPO_C_C_E!$CB80,""),IF($A82="TOTAL",SUM(INDIRECT("AV4:AV"&amp;ROW()-1)),""))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IF(AND($A82&lt;&gt;"",$A82&lt;&gt;"TOTAL"),IF(AND([9]PDI_ID__GRUPO_C_C_E!$CE80&lt;&gt;"",[9]PDI_ID__GRUPO_C_C_E!$CE80&lt;&gt;0),[9]PDI_ID__GRUPO_C_C_E!$CE80,""),IF($A82="TOTAL",SUM(INDIRECT("AX4:AX"&amp;ROW()-1)),""))</f>
        <v/>
      </c>
      <c r="AY82" s="6" t="str">
        <f ca="1">IF(AND($A82&lt;&gt;"",$A82&lt;&gt;"TOTAL"),IF(AND([9]PDI_ID__GRUPO_C_C_E!$CG80&lt;&gt;"",[9]PDI_ID__GRUPO_C_C_E!$CG80&lt;&gt;0),[9]PDI_ID__GRUPO_C_C_E!$CG80,""),IF($A82="TOTAL",SUM(INDIRECT("AY4:AY"&amp;ROW()-1)),""))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IF(AND($A82&lt;&gt;"",$A82&lt;&gt;"TOTAL"),IF(AND([9]PDI_ID__GRUPO_C_C_E!$CJ80&lt;&gt;"",[9]PDI_ID__GRUPO_C_C_E!$CJ80&lt;&gt;0),[9]PDI_ID__GRUPO_C_C_E!$CJ80,""),IF($A82="TOTAL",SUM(INDIRECT("BA4:BA"&amp;ROW()-1)),""))</f>
        <v/>
      </c>
      <c r="BB82" s="6" t="str">
        <f ca="1">IF(AND($A82&lt;&gt;"",$A82&lt;&gt;"TOTAL"),IF(AND([9]PDI_ID__GRUPO_C_C_E!$CL80&lt;&gt;"",[9]PDI_ID__GRUPO_C_C_E!$CL80&lt;&gt;0),[9]PDI_ID__GRUPO_C_C_E!$CL80,""),IF($A82="TOTAL",SUM(INDIRECT("BB4:BB"&amp;ROW()-1)),""))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IF(AND($A82&lt;&gt;"",$A82&lt;&gt;"TOTAL"),IF(AND([9]PDI_ID__GRUPO_C_C_E!$CO80&lt;&gt;"",[9]PDI_ID__GRUPO_C_C_E!$CO80&lt;&gt;0),[9]PDI_ID__GRUPO_C_C_E!$CO80,""),IF($A82="TOTAL",SUM(INDIRECT("BD4:BD"&amp;ROW()-1)),""))</f>
        <v/>
      </c>
      <c r="BE82" s="6" t="str">
        <f ca="1">IF(AND($A82&lt;&gt;"",$A82&lt;&gt;"TOTAL"),IF(AND([9]PDI_ID__GRUPO_C_C_E!$CQ80&lt;&gt;"",[9]PDI_ID__GRUPO_C_C_E!$CQ80&lt;&gt;0),[9]PDI_ID__GRUPO_C_C_E!$CQ80,""),IF($A82="TOTAL",SUM(INDIRECT("BE4:BE"&amp;ROW()-1)),""))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IF([9]PDI_ID__GRUPO_C_C_E!$B81&lt;&gt;"",[9]PDI_ID__GRUPO_C_C_E!$B81,IF(AND([9]PDI_ID__GRUPO_C_C_E!$B81="",[9]PDI_ID__GRUPO_C_C_E!$B82="",[9]PDI_ID__GRUPO_C_C_E!$B80=""),"","TOTAL"))</f>
        <v/>
      </c>
      <c r="B83" s="6" t="str">
        <f ca="1">IF(AND($A83&lt;&gt;"",$A83&lt;&gt;"TOTAL"),IF(AND([9]PDI_ID__GRUPO_C_C_E!$C81&lt;&gt;"",[9]PDI_ID__GRUPO_C_C_E!$C81&lt;&gt;0),[9]PDI_ID__GRUPO_C_C_E!$C81,""),IF($A83="TOTAL",SUM(INDIRECT("B4:B"&amp;ROW()-1)),""))</f>
        <v/>
      </c>
      <c r="C83" s="6" t="str">
        <f ca="1">IF(AND($A83&lt;&gt;"",$A83&lt;&gt;"TOTAL"),IF(AND([9]PDI_ID__GRUPO_C_C_E!$E81&lt;&gt;"",[9]PDI_ID__GRUPO_C_C_E!$E81&lt;&gt;0),[9]PDI_ID__GRUPO_C_C_E!$E81,""),IF($A83="TOTAL",SUM(INDIRECT("C4:C"&amp;ROW()-1)),""))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IF(AND($A83&lt;&gt;"",$A83&lt;&gt;"TOTAL"),IF(AND([9]PDI_ID__GRUPO_C_C_E!$H81&lt;&gt;"",[9]PDI_ID__GRUPO_C_C_E!$H81&lt;&gt;0),[9]PDI_ID__GRUPO_C_C_E!$H81,""),IF($A83="TOTAL",SUM(INDIRECT("E4:E"&amp;ROW()-1)),""))</f>
        <v/>
      </c>
      <c r="F83" s="6" t="str">
        <f ca="1">IF(AND($A83&lt;&gt;"",$A83&lt;&gt;"TOTAL"),IF(AND([9]PDI_ID__GRUPO_C_C_E!$J81&lt;&gt;"",[9]PDI_ID__GRUPO_C_C_E!$J81&lt;&gt;0),[9]PDI_ID__GRUPO_C_C_E!$J81,""),IF($A83="TOTAL",SUM(INDIRECT("F4:F"&amp;ROW()-1)),""))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IF(AND($A83&lt;&gt;"",$A83&lt;&gt;"TOTAL"),IF(AND([9]PDI_ID__GRUPO_C_C_E!$M81&lt;&gt;"",[9]PDI_ID__GRUPO_C_C_E!$M81&lt;&gt;0),[9]PDI_ID__GRUPO_C_C_E!$M81,""),IF($A83="TOTAL",SUM(INDIRECT("H4:H"&amp;ROW()-1)),""))</f>
        <v/>
      </c>
      <c r="I83" s="6" t="str">
        <f ca="1">IF(AND($A83&lt;&gt;"",$A83&lt;&gt;"TOTAL"),IF(AND([9]PDI_ID__GRUPO_C_C_E!$O81&lt;&gt;"",[9]PDI_ID__GRUPO_C_C_E!$O81&lt;&gt;0),[9]PDI_ID__GRUPO_C_C_E!$O81,""),IF($A83="TOTAL",SUM(INDIRECT("I4:I"&amp;ROW()-1)),""))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IF(AND($A83&lt;&gt;"",$A83&lt;&gt;"TOTAL"),IF(AND([9]PDI_ID__GRUPO_C_C_E!$R81&lt;&gt;"",[9]PDI_ID__GRUPO_C_C_E!$R81&lt;&gt;0),[9]PDI_ID__GRUPO_C_C_E!$R81,""),IF($A83="TOTAL",SUM(INDIRECT("K4:K"&amp;ROW()-1)),""))</f>
        <v/>
      </c>
      <c r="L83" s="6" t="str">
        <f ca="1">IF(AND($A83&lt;&gt;"",$A83&lt;&gt;"TOTAL"),IF(AND([9]PDI_ID__GRUPO_C_C_E!$T81&lt;&gt;"",[9]PDI_ID__GRUPO_C_C_E!$T81&lt;&gt;0),[9]PDI_ID__GRUPO_C_C_E!$T81,""),IF($A83="TOTAL",SUM(INDIRECT("L4:L"&amp;ROW()-1)),""))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IF(AND($A83&lt;&gt;"",$A83&lt;&gt;"TOTAL"),IF(AND([9]PDI_ID__GRUPO_C_C_E!$W81&lt;&gt;"",[9]PDI_ID__GRUPO_C_C_E!$W81&lt;&gt;0),[9]PDI_ID__GRUPO_C_C_E!$W81,""),IF($A83="TOTAL",SUM(INDIRECT("N4:N"&amp;ROW()-1)),""))</f>
        <v/>
      </c>
      <c r="O83" s="6" t="str">
        <f ca="1">IF(AND($A83&lt;&gt;"",$A83&lt;&gt;"TOTAL"),IF(AND([9]PDI_ID__GRUPO_C_C_E!$Y81&lt;&gt;"",[9]PDI_ID__GRUPO_C_C_E!$Y81&lt;&gt;0),[9]PDI_ID__GRUPO_C_C_E!$Y81,""),IF($A83="TOTAL",SUM(INDIRECT("O4:O"&amp;ROW()-1)),""))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IF(AND($A83&lt;&gt;"",$A83&lt;&gt;"TOTAL"),IF(AND([9]PDI_ID__GRUPO_C_C_E!$AB81&lt;&gt;"",[9]PDI_ID__GRUPO_C_C_E!$AB81&lt;&gt;0),[9]PDI_ID__GRUPO_C_C_E!$AB81,""),IF($A83="TOTAL",SUM(INDIRECT("Q4:Q"&amp;ROW()-1)),""))</f>
        <v/>
      </c>
      <c r="R83" s="6" t="str">
        <f ca="1">IF(AND($A83&lt;&gt;"",$A83&lt;&gt;"TOTAL"),IF(AND([9]PDI_ID__GRUPO_C_C_E!$AD81&lt;&gt;"",[9]PDI_ID__GRUPO_C_C_E!$AD81&lt;&gt;0),[9]PDI_ID__GRUPO_C_C_E!$AD81,""),IF($A83="TOTAL",SUM(INDIRECT("R4:R"&amp;ROW()-1)),""))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IF(AND($A83&lt;&gt;"",$A83&lt;&gt;"TOTAL"),IF(AND([9]PDI_ID__GRUPO_C_C_E!$AG81&lt;&gt;"",[9]PDI_ID__GRUPO_C_C_E!$AG81&lt;&gt;0),[9]PDI_ID__GRUPO_C_C_E!$AG81,""),IF($A83="TOTAL",SUM(INDIRECT("T4:T"&amp;ROW()-1)),""))</f>
        <v/>
      </c>
      <c r="U83" s="6" t="str">
        <f ca="1">IF(AND($A83&lt;&gt;"",$A83&lt;&gt;"TOTAL"),IF(AND([9]PDI_ID__GRUPO_C_C_E!$AI81&lt;&gt;"",[9]PDI_ID__GRUPO_C_C_E!$AI81&lt;&gt;0),[9]PDI_ID__GRUPO_C_C_E!$AI81,""),IF($A83="TOTAL",SUM(INDIRECT("U4:U"&amp;ROW()-1)),""))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IF(AND($A83&lt;&gt;"",$A83&lt;&gt;"TOTAL"),IF(AND([9]PDI_ID__GRUPO_C_C_E!$AL81&lt;&gt;"",[9]PDI_ID__GRUPO_C_C_E!$AL81&lt;&gt;0),[9]PDI_ID__GRUPO_C_C_E!$AL81,""),IF($A83="TOTAL",SUM(INDIRECT("W4:W"&amp;ROW()-1)),""))</f>
        <v/>
      </c>
      <c r="X83" s="6" t="str">
        <f ca="1">IF(AND($A83&lt;&gt;"",$A83&lt;&gt;"TOTAL"),IF(AND([9]PDI_ID__GRUPO_C_C_E!$AN81&lt;&gt;"",[9]PDI_ID__GRUPO_C_C_E!$AN81&lt;&gt;0),[9]PDI_ID__GRUPO_C_C_E!$AN81,""),IF($A83="TOTAL",SUM(INDIRECT("X4:X"&amp;ROW()-1)),""))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IF(AND($A83&lt;&gt;"",$A83&lt;&gt;"TOTAL"),IF(AND([9]PDI_ID__GRUPO_C_C_E!$AQ81&lt;&gt;"",[9]PDI_ID__GRUPO_C_C_E!$AQ81&lt;&gt;0),[9]PDI_ID__GRUPO_C_C_E!$AQ81,""),IF($A83="TOTAL",SUM(INDIRECT("Z4:Z"&amp;ROW()-1)),""))</f>
        <v/>
      </c>
      <c r="AA83" s="6" t="str">
        <f ca="1">IF(AND($A83&lt;&gt;"",$A83&lt;&gt;"TOTAL"),IF(AND([9]PDI_ID__GRUPO_C_C_E!$AS81&lt;&gt;"",[9]PDI_ID__GRUPO_C_C_E!$AS81&lt;&gt;0),[9]PDI_ID__GRUPO_C_C_E!$AS81,""),IF($A83="TOTAL",SUM(INDIRECT("AA4:AA"&amp;ROW()-1)),""))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IF(AND($A83&lt;&gt;"",$A83&lt;&gt;"TOTAL"),IF(AND([9]PDI_ID__GRUPO_C_C_E!$AV81&lt;&gt;"",[9]PDI_ID__GRUPO_C_C_E!$AV81&lt;&gt;0),[9]PDI_ID__GRUPO_C_C_E!$AV81,""),IF($A83="TOTAL",SUM(INDIRECT("AC4:AC"&amp;ROW()-1)),""))</f>
        <v/>
      </c>
      <c r="AD83" s="6" t="str">
        <f ca="1">IF(AND($A83&lt;&gt;"",$A83&lt;&gt;"TOTAL"),IF(AND([9]PDI_ID__GRUPO_C_C_E!$AX81&lt;&gt;"",[9]PDI_ID__GRUPO_C_C_E!$AX81&lt;&gt;0),[9]PDI_ID__GRUPO_C_C_E!$AX81,""),IF($A83="TOTAL",SUM(INDIRECT("AD4:AD"&amp;ROW()-1)),""))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IF(AND($A83&lt;&gt;"",$A83&lt;&gt;"TOTAL"),IF(AND([9]PDI_ID__GRUPO_C_C_E!$BA81&lt;&gt;"",[9]PDI_ID__GRUPO_C_C_E!$BA81&lt;&gt;0),[9]PDI_ID__GRUPO_C_C_E!$BA81,""),IF($A83="TOTAL",SUM(INDIRECT("AF4:AF"&amp;ROW()-1)),""))</f>
        <v/>
      </c>
      <c r="AG83" s="6" t="str">
        <f ca="1">IF(AND($A83&lt;&gt;"",$A83&lt;&gt;"TOTAL"),IF(AND([9]PDI_ID__GRUPO_C_C_E!$BC81&lt;&gt;"",[9]PDI_ID__GRUPO_C_C_E!$BC81&lt;&gt;0),[9]PDI_ID__GRUPO_C_C_E!$BC81,""),IF($A83="TOTAL",SUM(INDIRECT("AG4:AG"&amp;ROW()-1)),""))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IF(AND($A83&lt;&gt;"",$A83&lt;&gt;"TOTAL"),IF(AND([9]PDI_ID__GRUPO_C_C_E!$BF81&lt;&gt;"",[9]PDI_ID__GRUPO_C_C_E!$BF81&lt;&gt;0),[9]PDI_ID__GRUPO_C_C_E!$BF81,""),IF($A83="TOTAL",SUM(INDIRECT("AI4:AI"&amp;ROW()-1)),""))</f>
        <v/>
      </c>
      <c r="AJ83" s="6" t="str">
        <f ca="1">IF(AND($A83&lt;&gt;"",$A83&lt;&gt;"TOTAL"),IF(AND([9]PDI_ID__GRUPO_C_C_E!$BH81&lt;&gt;"",[9]PDI_ID__GRUPO_C_C_E!$BH81&lt;&gt;0),[9]PDI_ID__GRUPO_C_C_E!$BH81,""),IF($A83="TOTAL",SUM(INDIRECT("AJ4:AJ"&amp;ROW()-1)),""))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IF(AND($A83&lt;&gt;"",$A83&lt;&gt;"TOTAL"),IF(AND([9]PDI_ID__GRUPO_C_C_E!$BK81&lt;&gt;"",[9]PDI_ID__GRUPO_C_C_E!$BK81&lt;&gt;0),[9]PDI_ID__GRUPO_C_C_E!$BK81,""),IF($A83="TOTAL",SUM(INDIRECT("AL4:AL"&amp;ROW()-1)),""))</f>
        <v/>
      </c>
      <c r="AM83" s="6" t="str">
        <f ca="1">IF(AND($A83&lt;&gt;"",$A83&lt;&gt;"TOTAL"),IF(AND([9]PDI_ID__GRUPO_C_C_E!$BM81&lt;&gt;"",[9]PDI_ID__GRUPO_C_C_E!$BM81&lt;&gt;0),[9]PDI_ID__GRUPO_C_C_E!$BM81,""),IF($A83="TOTAL",SUM(INDIRECT("AM4:AM"&amp;ROW()-1)),""))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IF(AND($A83&lt;&gt;"",$A83&lt;&gt;"TOTAL"),IF(AND([9]PDI_ID__GRUPO_C_C_E!$BP81&lt;&gt;"",[9]PDI_ID__GRUPO_C_C_E!$BP81&lt;&gt;0),[9]PDI_ID__GRUPO_C_C_E!$BP81,""),IF($A83="TOTAL",SUM(INDIRECT("AO4:AO"&amp;ROW()-1)),""))</f>
        <v/>
      </c>
      <c r="AP83" s="6" t="str">
        <f ca="1">IF(AND($A83&lt;&gt;"",$A83&lt;&gt;"TOTAL"),IF(AND([9]PDI_ID__GRUPO_C_C_E!$BR81&lt;&gt;"",[9]PDI_ID__GRUPO_C_C_E!$BR81&lt;&gt;0),[9]PDI_ID__GRUPO_C_C_E!$BR81,""),IF($A83="TOTAL",SUM(INDIRECT("AP4:AP"&amp;ROW()-1)),""))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IF(AND($A83&lt;&gt;"",$A83&lt;&gt;"TOTAL"),IF(AND([9]PDI_ID__GRUPO_C_C_E!$BU81&lt;&gt;"",[9]PDI_ID__GRUPO_C_C_E!$BU81&lt;&gt;0),[9]PDI_ID__GRUPO_C_C_E!$BU81,""),IF($A83="TOTAL",SUM(INDIRECT("AR4:AR"&amp;ROW()-1)),""))</f>
        <v/>
      </c>
      <c r="AS83" s="6" t="str">
        <f ca="1">IF(AND($A83&lt;&gt;"",$A83&lt;&gt;"TOTAL"),IF(AND([9]PDI_ID__GRUPO_C_C_E!$BW81&lt;&gt;"",[9]PDI_ID__GRUPO_C_C_E!$BW81&lt;&gt;0),[9]PDI_ID__GRUPO_C_C_E!$BW81,""),IF($A83="TOTAL",SUM(INDIRECT("AS4:AS"&amp;ROW()-1)),""))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IF(AND($A83&lt;&gt;"",$A83&lt;&gt;"TOTAL"),IF(AND([9]PDI_ID__GRUPO_C_C_E!$BZ81&lt;&gt;"",[9]PDI_ID__GRUPO_C_C_E!$BZ81&lt;&gt;0),[9]PDI_ID__GRUPO_C_C_E!$BZ81,""),IF($A83="TOTAL",SUM(INDIRECT("AU4:AU"&amp;ROW()-1)),""))</f>
        <v/>
      </c>
      <c r="AV83" s="6" t="str">
        <f ca="1">IF(AND($A83&lt;&gt;"",$A83&lt;&gt;"TOTAL"),IF(AND([9]PDI_ID__GRUPO_C_C_E!$CB81&lt;&gt;"",[9]PDI_ID__GRUPO_C_C_E!$CB81&lt;&gt;0),[9]PDI_ID__GRUPO_C_C_E!$CB81,""),IF($A83="TOTAL",SUM(INDIRECT("AV4:AV"&amp;ROW()-1)),""))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IF(AND($A83&lt;&gt;"",$A83&lt;&gt;"TOTAL"),IF(AND([9]PDI_ID__GRUPO_C_C_E!$CE81&lt;&gt;"",[9]PDI_ID__GRUPO_C_C_E!$CE81&lt;&gt;0),[9]PDI_ID__GRUPO_C_C_E!$CE81,""),IF($A83="TOTAL",SUM(INDIRECT("AX4:AX"&amp;ROW()-1)),""))</f>
        <v/>
      </c>
      <c r="AY83" s="6" t="str">
        <f ca="1">IF(AND($A83&lt;&gt;"",$A83&lt;&gt;"TOTAL"),IF(AND([9]PDI_ID__GRUPO_C_C_E!$CG81&lt;&gt;"",[9]PDI_ID__GRUPO_C_C_E!$CG81&lt;&gt;0),[9]PDI_ID__GRUPO_C_C_E!$CG81,""),IF($A83="TOTAL",SUM(INDIRECT("AY4:AY"&amp;ROW()-1)),""))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IF(AND($A83&lt;&gt;"",$A83&lt;&gt;"TOTAL"),IF(AND([9]PDI_ID__GRUPO_C_C_E!$CJ81&lt;&gt;"",[9]PDI_ID__GRUPO_C_C_E!$CJ81&lt;&gt;0),[9]PDI_ID__GRUPO_C_C_E!$CJ81,""),IF($A83="TOTAL",SUM(INDIRECT("BA4:BA"&amp;ROW()-1)),""))</f>
        <v/>
      </c>
      <c r="BB83" s="6" t="str">
        <f ca="1">IF(AND($A83&lt;&gt;"",$A83&lt;&gt;"TOTAL"),IF(AND([9]PDI_ID__GRUPO_C_C_E!$CL81&lt;&gt;"",[9]PDI_ID__GRUPO_C_C_E!$CL81&lt;&gt;0),[9]PDI_ID__GRUPO_C_C_E!$CL81,""),IF($A83="TOTAL",SUM(INDIRECT("BB4:BB"&amp;ROW()-1)),""))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IF(AND($A83&lt;&gt;"",$A83&lt;&gt;"TOTAL"),IF(AND([9]PDI_ID__GRUPO_C_C_E!$CO81&lt;&gt;"",[9]PDI_ID__GRUPO_C_C_E!$CO81&lt;&gt;0),[9]PDI_ID__GRUPO_C_C_E!$CO81,""),IF($A83="TOTAL",SUM(INDIRECT("BD4:BD"&amp;ROW()-1)),""))</f>
        <v/>
      </c>
      <c r="BE83" s="6" t="str">
        <f ca="1">IF(AND($A83&lt;&gt;"",$A83&lt;&gt;"TOTAL"),IF(AND([9]PDI_ID__GRUPO_C_C_E!$CQ81&lt;&gt;"",[9]PDI_ID__GRUPO_C_C_E!$CQ81&lt;&gt;0),[9]PDI_ID__GRUPO_C_C_E!$CQ81,""),IF($A83="TOTAL",SUM(INDIRECT("BE4:BE"&amp;ROW()-1)),""))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IF([9]PDI_ID__GRUPO_C_C_E!$B82&lt;&gt;"",[9]PDI_ID__GRUPO_C_C_E!$B82,IF(AND([9]PDI_ID__GRUPO_C_C_E!$B82="",[9]PDI_ID__GRUPO_C_C_E!$B83="",[9]PDI_ID__GRUPO_C_C_E!$B81=""),"","TOTAL"))</f>
        <v/>
      </c>
      <c r="B84" s="6" t="str">
        <f ca="1">IF(AND($A84&lt;&gt;"",$A84&lt;&gt;"TOTAL"),IF(AND([9]PDI_ID__GRUPO_C_C_E!$C82&lt;&gt;"",[9]PDI_ID__GRUPO_C_C_E!$C82&lt;&gt;0),[9]PDI_ID__GRUPO_C_C_E!$C82,""),IF($A84="TOTAL",SUM(INDIRECT("B4:B"&amp;ROW()-1)),""))</f>
        <v/>
      </c>
      <c r="C84" s="6" t="str">
        <f ca="1">IF(AND($A84&lt;&gt;"",$A84&lt;&gt;"TOTAL"),IF(AND([9]PDI_ID__GRUPO_C_C_E!$E82&lt;&gt;"",[9]PDI_ID__GRUPO_C_C_E!$E82&lt;&gt;0),[9]PDI_ID__GRUPO_C_C_E!$E82,""),IF($A84="TOTAL",SUM(INDIRECT("C4:C"&amp;ROW()-1)),""))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IF(AND($A84&lt;&gt;"",$A84&lt;&gt;"TOTAL"),IF(AND([9]PDI_ID__GRUPO_C_C_E!$H82&lt;&gt;"",[9]PDI_ID__GRUPO_C_C_E!$H82&lt;&gt;0),[9]PDI_ID__GRUPO_C_C_E!$H82,""),IF($A84="TOTAL",SUM(INDIRECT("E4:E"&amp;ROW()-1)),""))</f>
        <v/>
      </c>
      <c r="F84" s="6" t="str">
        <f ca="1">IF(AND($A84&lt;&gt;"",$A84&lt;&gt;"TOTAL"),IF(AND([9]PDI_ID__GRUPO_C_C_E!$J82&lt;&gt;"",[9]PDI_ID__GRUPO_C_C_E!$J82&lt;&gt;0),[9]PDI_ID__GRUPO_C_C_E!$J82,""),IF($A84="TOTAL",SUM(INDIRECT("F4:F"&amp;ROW()-1)),""))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IF(AND($A84&lt;&gt;"",$A84&lt;&gt;"TOTAL"),IF(AND([9]PDI_ID__GRUPO_C_C_E!$M82&lt;&gt;"",[9]PDI_ID__GRUPO_C_C_E!$M82&lt;&gt;0),[9]PDI_ID__GRUPO_C_C_E!$M82,""),IF($A84="TOTAL",SUM(INDIRECT("H4:H"&amp;ROW()-1)),""))</f>
        <v/>
      </c>
      <c r="I84" s="6" t="str">
        <f ca="1">IF(AND($A84&lt;&gt;"",$A84&lt;&gt;"TOTAL"),IF(AND([9]PDI_ID__GRUPO_C_C_E!$O82&lt;&gt;"",[9]PDI_ID__GRUPO_C_C_E!$O82&lt;&gt;0),[9]PDI_ID__GRUPO_C_C_E!$O82,""),IF($A84="TOTAL",SUM(INDIRECT("I4:I"&amp;ROW()-1)),""))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IF(AND($A84&lt;&gt;"",$A84&lt;&gt;"TOTAL"),IF(AND([9]PDI_ID__GRUPO_C_C_E!$R82&lt;&gt;"",[9]PDI_ID__GRUPO_C_C_E!$R82&lt;&gt;0),[9]PDI_ID__GRUPO_C_C_E!$R82,""),IF($A84="TOTAL",SUM(INDIRECT("K4:K"&amp;ROW()-1)),""))</f>
        <v/>
      </c>
      <c r="L84" s="6" t="str">
        <f ca="1">IF(AND($A84&lt;&gt;"",$A84&lt;&gt;"TOTAL"),IF(AND([9]PDI_ID__GRUPO_C_C_E!$T82&lt;&gt;"",[9]PDI_ID__GRUPO_C_C_E!$T82&lt;&gt;0),[9]PDI_ID__GRUPO_C_C_E!$T82,""),IF($A84="TOTAL",SUM(INDIRECT("L4:L"&amp;ROW()-1)),""))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IF(AND($A84&lt;&gt;"",$A84&lt;&gt;"TOTAL"),IF(AND([9]PDI_ID__GRUPO_C_C_E!$W82&lt;&gt;"",[9]PDI_ID__GRUPO_C_C_E!$W82&lt;&gt;0),[9]PDI_ID__GRUPO_C_C_E!$W82,""),IF($A84="TOTAL",SUM(INDIRECT("N4:N"&amp;ROW()-1)),""))</f>
        <v/>
      </c>
      <c r="O84" s="6" t="str">
        <f ca="1">IF(AND($A84&lt;&gt;"",$A84&lt;&gt;"TOTAL"),IF(AND([9]PDI_ID__GRUPO_C_C_E!$Y82&lt;&gt;"",[9]PDI_ID__GRUPO_C_C_E!$Y82&lt;&gt;0),[9]PDI_ID__GRUPO_C_C_E!$Y82,""),IF($A84="TOTAL",SUM(INDIRECT("O4:O"&amp;ROW()-1)),""))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IF(AND($A84&lt;&gt;"",$A84&lt;&gt;"TOTAL"),IF(AND([9]PDI_ID__GRUPO_C_C_E!$AB82&lt;&gt;"",[9]PDI_ID__GRUPO_C_C_E!$AB82&lt;&gt;0),[9]PDI_ID__GRUPO_C_C_E!$AB82,""),IF($A84="TOTAL",SUM(INDIRECT("Q4:Q"&amp;ROW()-1)),""))</f>
        <v/>
      </c>
      <c r="R84" s="6" t="str">
        <f ca="1">IF(AND($A84&lt;&gt;"",$A84&lt;&gt;"TOTAL"),IF(AND([9]PDI_ID__GRUPO_C_C_E!$AD82&lt;&gt;"",[9]PDI_ID__GRUPO_C_C_E!$AD82&lt;&gt;0),[9]PDI_ID__GRUPO_C_C_E!$AD82,""),IF($A84="TOTAL",SUM(INDIRECT("R4:R"&amp;ROW()-1)),""))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IF(AND($A84&lt;&gt;"",$A84&lt;&gt;"TOTAL"),IF(AND([9]PDI_ID__GRUPO_C_C_E!$AG82&lt;&gt;"",[9]PDI_ID__GRUPO_C_C_E!$AG82&lt;&gt;0),[9]PDI_ID__GRUPO_C_C_E!$AG82,""),IF($A84="TOTAL",SUM(INDIRECT("T4:T"&amp;ROW()-1)),""))</f>
        <v/>
      </c>
      <c r="U84" s="6" t="str">
        <f ca="1">IF(AND($A84&lt;&gt;"",$A84&lt;&gt;"TOTAL"),IF(AND([9]PDI_ID__GRUPO_C_C_E!$AI82&lt;&gt;"",[9]PDI_ID__GRUPO_C_C_E!$AI82&lt;&gt;0),[9]PDI_ID__GRUPO_C_C_E!$AI82,""),IF($A84="TOTAL",SUM(INDIRECT("U4:U"&amp;ROW()-1)),""))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IF(AND($A84&lt;&gt;"",$A84&lt;&gt;"TOTAL"),IF(AND([9]PDI_ID__GRUPO_C_C_E!$AL82&lt;&gt;"",[9]PDI_ID__GRUPO_C_C_E!$AL82&lt;&gt;0),[9]PDI_ID__GRUPO_C_C_E!$AL82,""),IF($A84="TOTAL",SUM(INDIRECT("W4:W"&amp;ROW()-1)),""))</f>
        <v/>
      </c>
      <c r="X84" s="6" t="str">
        <f ca="1">IF(AND($A84&lt;&gt;"",$A84&lt;&gt;"TOTAL"),IF(AND([9]PDI_ID__GRUPO_C_C_E!$AN82&lt;&gt;"",[9]PDI_ID__GRUPO_C_C_E!$AN82&lt;&gt;0),[9]PDI_ID__GRUPO_C_C_E!$AN82,""),IF($A84="TOTAL",SUM(INDIRECT("X4:X"&amp;ROW()-1)),""))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IF(AND($A84&lt;&gt;"",$A84&lt;&gt;"TOTAL"),IF(AND([9]PDI_ID__GRUPO_C_C_E!$AQ82&lt;&gt;"",[9]PDI_ID__GRUPO_C_C_E!$AQ82&lt;&gt;0),[9]PDI_ID__GRUPO_C_C_E!$AQ82,""),IF($A84="TOTAL",SUM(INDIRECT("Z4:Z"&amp;ROW()-1)),""))</f>
        <v/>
      </c>
      <c r="AA84" s="6" t="str">
        <f ca="1">IF(AND($A84&lt;&gt;"",$A84&lt;&gt;"TOTAL"),IF(AND([9]PDI_ID__GRUPO_C_C_E!$AS82&lt;&gt;"",[9]PDI_ID__GRUPO_C_C_E!$AS82&lt;&gt;0),[9]PDI_ID__GRUPO_C_C_E!$AS82,""),IF($A84="TOTAL",SUM(INDIRECT("AA4:AA"&amp;ROW()-1)),""))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IF(AND($A84&lt;&gt;"",$A84&lt;&gt;"TOTAL"),IF(AND([9]PDI_ID__GRUPO_C_C_E!$AV82&lt;&gt;"",[9]PDI_ID__GRUPO_C_C_E!$AV82&lt;&gt;0),[9]PDI_ID__GRUPO_C_C_E!$AV82,""),IF($A84="TOTAL",SUM(INDIRECT("AC4:AC"&amp;ROW()-1)),""))</f>
        <v/>
      </c>
      <c r="AD84" s="6" t="str">
        <f ca="1">IF(AND($A84&lt;&gt;"",$A84&lt;&gt;"TOTAL"),IF(AND([9]PDI_ID__GRUPO_C_C_E!$AX82&lt;&gt;"",[9]PDI_ID__GRUPO_C_C_E!$AX82&lt;&gt;0),[9]PDI_ID__GRUPO_C_C_E!$AX82,""),IF($A84="TOTAL",SUM(INDIRECT("AD4:AD"&amp;ROW()-1)),""))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IF(AND($A84&lt;&gt;"",$A84&lt;&gt;"TOTAL"),IF(AND([9]PDI_ID__GRUPO_C_C_E!$BA82&lt;&gt;"",[9]PDI_ID__GRUPO_C_C_E!$BA82&lt;&gt;0),[9]PDI_ID__GRUPO_C_C_E!$BA82,""),IF($A84="TOTAL",SUM(INDIRECT("AF4:AF"&amp;ROW()-1)),""))</f>
        <v/>
      </c>
      <c r="AG84" s="6" t="str">
        <f ca="1">IF(AND($A84&lt;&gt;"",$A84&lt;&gt;"TOTAL"),IF(AND([9]PDI_ID__GRUPO_C_C_E!$BC82&lt;&gt;"",[9]PDI_ID__GRUPO_C_C_E!$BC82&lt;&gt;0),[9]PDI_ID__GRUPO_C_C_E!$BC82,""),IF($A84="TOTAL",SUM(INDIRECT("AG4:AG"&amp;ROW()-1)),""))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IF(AND($A84&lt;&gt;"",$A84&lt;&gt;"TOTAL"),IF(AND([9]PDI_ID__GRUPO_C_C_E!$BF82&lt;&gt;"",[9]PDI_ID__GRUPO_C_C_E!$BF82&lt;&gt;0),[9]PDI_ID__GRUPO_C_C_E!$BF82,""),IF($A84="TOTAL",SUM(INDIRECT("AI4:AI"&amp;ROW()-1)),""))</f>
        <v/>
      </c>
      <c r="AJ84" s="6" t="str">
        <f ca="1">IF(AND($A84&lt;&gt;"",$A84&lt;&gt;"TOTAL"),IF(AND([9]PDI_ID__GRUPO_C_C_E!$BH82&lt;&gt;"",[9]PDI_ID__GRUPO_C_C_E!$BH82&lt;&gt;0),[9]PDI_ID__GRUPO_C_C_E!$BH82,""),IF($A84="TOTAL",SUM(INDIRECT("AJ4:AJ"&amp;ROW()-1)),""))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IF(AND($A84&lt;&gt;"",$A84&lt;&gt;"TOTAL"),IF(AND([9]PDI_ID__GRUPO_C_C_E!$BK82&lt;&gt;"",[9]PDI_ID__GRUPO_C_C_E!$BK82&lt;&gt;0),[9]PDI_ID__GRUPO_C_C_E!$BK82,""),IF($A84="TOTAL",SUM(INDIRECT("AL4:AL"&amp;ROW()-1)),""))</f>
        <v/>
      </c>
      <c r="AM84" s="6" t="str">
        <f ca="1">IF(AND($A84&lt;&gt;"",$A84&lt;&gt;"TOTAL"),IF(AND([9]PDI_ID__GRUPO_C_C_E!$BM82&lt;&gt;"",[9]PDI_ID__GRUPO_C_C_E!$BM82&lt;&gt;0),[9]PDI_ID__GRUPO_C_C_E!$BM82,""),IF($A84="TOTAL",SUM(INDIRECT("AM4:AM"&amp;ROW()-1)),""))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IF(AND($A84&lt;&gt;"",$A84&lt;&gt;"TOTAL"),IF(AND([9]PDI_ID__GRUPO_C_C_E!$BP82&lt;&gt;"",[9]PDI_ID__GRUPO_C_C_E!$BP82&lt;&gt;0),[9]PDI_ID__GRUPO_C_C_E!$BP82,""),IF($A84="TOTAL",SUM(INDIRECT("AO4:AO"&amp;ROW()-1)),""))</f>
        <v/>
      </c>
      <c r="AP84" s="6" t="str">
        <f ca="1">IF(AND($A84&lt;&gt;"",$A84&lt;&gt;"TOTAL"),IF(AND([9]PDI_ID__GRUPO_C_C_E!$BR82&lt;&gt;"",[9]PDI_ID__GRUPO_C_C_E!$BR82&lt;&gt;0),[9]PDI_ID__GRUPO_C_C_E!$BR82,""),IF($A84="TOTAL",SUM(INDIRECT("AP4:AP"&amp;ROW()-1)),""))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IF(AND($A84&lt;&gt;"",$A84&lt;&gt;"TOTAL"),IF(AND([9]PDI_ID__GRUPO_C_C_E!$BU82&lt;&gt;"",[9]PDI_ID__GRUPO_C_C_E!$BU82&lt;&gt;0),[9]PDI_ID__GRUPO_C_C_E!$BU82,""),IF($A84="TOTAL",SUM(INDIRECT("AR4:AR"&amp;ROW()-1)),""))</f>
        <v/>
      </c>
      <c r="AS84" s="6" t="str">
        <f ca="1">IF(AND($A84&lt;&gt;"",$A84&lt;&gt;"TOTAL"),IF(AND([9]PDI_ID__GRUPO_C_C_E!$BW82&lt;&gt;"",[9]PDI_ID__GRUPO_C_C_E!$BW82&lt;&gt;0),[9]PDI_ID__GRUPO_C_C_E!$BW82,""),IF($A84="TOTAL",SUM(INDIRECT("AS4:AS"&amp;ROW()-1)),""))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IF(AND($A84&lt;&gt;"",$A84&lt;&gt;"TOTAL"),IF(AND([9]PDI_ID__GRUPO_C_C_E!$BZ82&lt;&gt;"",[9]PDI_ID__GRUPO_C_C_E!$BZ82&lt;&gt;0),[9]PDI_ID__GRUPO_C_C_E!$BZ82,""),IF($A84="TOTAL",SUM(INDIRECT("AU4:AU"&amp;ROW()-1)),""))</f>
        <v/>
      </c>
      <c r="AV84" s="6" t="str">
        <f ca="1">IF(AND($A84&lt;&gt;"",$A84&lt;&gt;"TOTAL"),IF(AND([9]PDI_ID__GRUPO_C_C_E!$CB82&lt;&gt;"",[9]PDI_ID__GRUPO_C_C_E!$CB82&lt;&gt;0),[9]PDI_ID__GRUPO_C_C_E!$CB82,""),IF($A84="TOTAL",SUM(INDIRECT("AV4:AV"&amp;ROW()-1)),""))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IF(AND($A84&lt;&gt;"",$A84&lt;&gt;"TOTAL"),IF(AND([9]PDI_ID__GRUPO_C_C_E!$CE82&lt;&gt;"",[9]PDI_ID__GRUPO_C_C_E!$CE82&lt;&gt;0),[9]PDI_ID__GRUPO_C_C_E!$CE82,""),IF($A84="TOTAL",SUM(INDIRECT("AX4:AX"&amp;ROW()-1)),""))</f>
        <v/>
      </c>
      <c r="AY84" s="6" t="str">
        <f ca="1">IF(AND($A84&lt;&gt;"",$A84&lt;&gt;"TOTAL"),IF(AND([9]PDI_ID__GRUPO_C_C_E!$CG82&lt;&gt;"",[9]PDI_ID__GRUPO_C_C_E!$CG82&lt;&gt;0),[9]PDI_ID__GRUPO_C_C_E!$CG82,""),IF($A84="TOTAL",SUM(INDIRECT("AY4:AY"&amp;ROW()-1)),""))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IF(AND($A84&lt;&gt;"",$A84&lt;&gt;"TOTAL"),IF(AND([9]PDI_ID__GRUPO_C_C_E!$CJ82&lt;&gt;"",[9]PDI_ID__GRUPO_C_C_E!$CJ82&lt;&gt;0),[9]PDI_ID__GRUPO_C_C_E!$CJ82,""),IF($A84="TOTAL",SUM(INDIRECT("BA4:BA"&amp;ROW()-1)),""))</f>
        <v/>
      </c>
      <c r="BB84" s="6" t="str">
        <f ca="1">IF(AND($A84&lt;&gt;"",$A84&lt;&gt;"TOTAL"),IF(AND([9]PDI_ID__GRUPO_C_C_E!$CL82&lt;&gt;"",[9]PDI_ID__GRUPO_C_C_E!$CL82&lt;&gt;0),[9]PDI_ID__GRUPO_C_C_E!$CL82,""),IF($A84="TOTAL",SUM(INDIRECT("BB4:BB"&amp;ROW()-1)),""))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IF(AND($A84&lt;&gt;"",$A84&lt;&gt;"TOTAL"),IF(AND([9]PDI_ID__GRUPO_C_C_E!$CO82&lt;&gt;"",[9]PDI_ID__GRUPO_C_C_E!$CO82&lt;&gt;0),[9]PDI_ID__GRUPO_C_C_E!$CO82,""),IF($A84="TOTAL",SUM(INDIRECT("BD4:BD"&amp;ROW()-1)),""))</f>
        <v/>
      </c>
      <c r="BE84" s="6" t="str">
        <f ca="1">IF(AND($A84&lt;&gt;"",$A84&lt;&gt;"TOTAL"),IF(AND([9]PDI_ID__GRUPO_C_C_E!$CQ82&lt;&gt;"",[9]PDI_ID__GRUPO_C_C_E!$CQ82&lt;&gt;0),[9]PDI_ID__GRUPO_C_C_E!$CQ82,""),IF($A84="TOTAL",SUM(INDIRECT("BE4:BE"&amp;ROW()-1)),""))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IF([9]PDI_ID__GRUPO_C_C_E!$B83&lt;&gt;"",[9]PDI_ID__GRUPO_C_C_E!$B83,IF(AND([9]PDI_ID__GRUPO_C_C_E!$B83="",[9]PDI_ID__GRUPO_C_C_E!$B84="",[9]PDI_ID__GRUPO_C_C_E!$B82=""),"","TOTAL"))</f>
        <v/>
      </c>
      <c r="B85" s="6" t="str">
        <f ca="1">IF(AND($A85&lt;&gt;"",$A85&lt;&gt;"TOTAL"),IF(AND([9]PDI_ID__GRUPO_C_C_E!$C83&lt;&gt;"",[9]PDI_ID__GRUPO_C_C_E!$C83&lt;&gt;0),[9]PDI_ID__GRUPO_C_C_E!$C83,""),IF($A85="TOTAL",SUM(INDIRECT("B4:B"&amp;ROW()-1)),""))</f>
        <v/>
      </c>
      <c r="C85" s="6" t="str">
        <f ca="1">IF(AND($A85&lt;&gt;"",$A85&lt;&gt;"TOTAL"),IF(AND([9]PDI_ID__GRUPO_C_C_E!$E83&lt;&gt;"",[9]PDI_ID__GRUPO_C_C_E!$E83&lt;&gt;0),[9]PDI_ID__GRUPO_C_C_E!$E83,""),IF($A85="TOTAL",SUM(INDIRECT("C4:C"&amp;ROW()-1)),""))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IF(AND($A85&lt;&gt;"",$A85&lt;&gt;"TOTAL"),IF(AND([9]PDI_ID__GRUPO_C_C_E!$H83&lt;&gt;"",[9]PDI_ID__GRUPO_C_C_E!$H83&lt;&gt;0),[9]PDI_ID__GRUPO_C_C_E!$H83,""),IF($A85="TOTAL",SUM(INDIRECT("E4:E"&amp;ROW()-1)),""))</f>
        <v/>
      </c>
      <c r="F85" s="6" t="str">
        <f ca="1">IF(AND($A85&lt;&gt;"",$A85&lt;&gt;"TOTAL"),IF(AND([9]PDI_ID__GRUPO_C_C_E!$J83&lt;&gt;"",[9]PDI_ID__GRUPO_C_C_E!$J83&lt;&gt;0),[9]PDI_ID__GRUPO_C_C_E!$J83,""),IF($A85="TOTAL",SUM(INDIRECT("F4:F"&amp;ROW()-1)),""))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IF(AND($A85&lt;&gt;"",$A85&lt;&gt;"TOTAL"),IF(AND([9]PDI_ID__GRUPO_C_C_E!$M83&lt;&gt;"",[9]PDI_ID__GRUPO_C_C_E!$M83&lt;&gt;0),[9]PDI_ID__GRUPO_C_C_E!$M83,""),IF($A85="TOTAL",SUM(INDIRECT("H4:H"&amp;ROW()-1)),""))</f>
        <v/>
      </c>
      <c r="I85" s="6" t="str">
        <f ca="1">IF(AND($A85&lt;&gt;"",$A85&lt;&gt;"TOTAL"),IF(AND([9]PDI_ID__GRUPO_C_C_E!$O83&lt;&gt;"",[9]PDI_ID__GRUPO_C_C_E!$O83&lt;&gt;0),[9]PDI_ID__GRUPO_C_C_E!$O83,""),IF($A85="TOTAL",SUM(INDIRECT("I4:I"&amp;ROW()-1)),""))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IF(AND($A85&lt;&gt;"",$A85&lt;&gt;"TOTAL"),IF(AND([9]PDI_ID__GRUPO_C_C_E!$R83&lt;&gt;"",[9]PDI_ID__GRUPO_C_C_E!$R83&lt;&gt;0),[9]PDI_ID__GRUPO_C_C_E!$R83,""),IF($A85="TOTAL",SUM(INDIRECT("K4:K"&amp;ROW()-1)),""))</f>
        <v/>
      </c>
      <c r="L85" s="6" t="str">
        <f ca="1">IF(AND($A85&lt;&gt;"",$A85&lt;&gt;"TOTAL"),IF(AND([9]PDI_ID__GRUPO_C_C_E!$T83&lt;&gt;"",[9]PDI_ID__GRUPO_C_C_E!$T83&lt;&gt;0),[9]PDI_ID__GRUPO_C_C_E!$T83,""),IF($A85="TOTAL",SUM(INDIRECT("L4:L"&amp;ROW()-1)),""))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IF(AND($A85&lt;&gt;"",$A85&lt;&gt;"TOTAL"),IF(AND([9]PDI_ID__GRUPO_C_C_E!$W83&lt;&gt;"",[9]PDI_ID__GRUPO_C_C_E!$W83&lt;&gt;0),[9]PDI_ID__GRUPO_C_C_E!$W83,""),IF($A85="TOTAL",SUM(INDIRECT("N4:N"&amp;ROW()-1)),""))</f>
        <v/>
      </c>
      <c r="O85" s="6" t="str">
        <f ca="1">IF(AND($A85&lt;&gt;"",$A85&lt;&gt;"TOTAL"),IF(AND([9]PDI_ID__GRUPO_C_C_E!$Y83&lt;&gt;"",[9]PDI_ID__GRUPO_C_C_E!$Y83&lt;&gt;0),[9]PDI_ID__GRUPO_C_C_E!$Y83,""),IF($A85="TOTAL",SUM(INDIRECT("O4:O"&amp;ROW()-1)),""))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IF(AND($A85&lt;&gt;"",$A85&lt;&gt;"TOTAL"),IF(AND([9]PDI_ID__GRUPO_C_C_E!$AB83&lt;&gt;"",[9]PDI_ID__GRUPO_C_C_E!$AB83&lt;&gt;0),[9]PDI_ID__GRUPO_C_C_E!$AB83,""),IF($A85="TOTAL",SUM(INDIRECT("Q4:Q"&amp;ROW()-1)),""))</f>
        <v/>
      </c>
      <c r="R85" s="6" t="str">
        <f ca="1">IF(AND($A85&lt;&gt;"",$A85&lt;&gt;"TOTAL"),IF(AND([9]PDI_ID__GRUPO_C_C_E!$AD83&lt;&gt;"",[9]PDI_ID__GRUPO_C_C_E!$AD83&lt;&gt;0),[9]PDI_ID__GRUPO_C_C_E!$AD83,""),IF($A85="TOTAL",SUM(INDIRECT("R4:R"&amp;ROW()-1)),""))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IF(AND($A85&lt;&gt;"",$A85&lt;&gt;"TOTAL"),IF(AND([9]PDI_ID__GRUPO_C_C_E!$AG83&lt;&gt;"",[9]PDI_ID__GRUPO_C_C_E!$AG83&lt;&gt;0),[9]PDI_ID__GRUPO_C_C_E!$AG83,""),IF($A85="TOTAL",SUM(INDIRECT("T4:T"&amp;ROW()-1)),""))</f>
        <v/>
      </c>
      <c r="U85" s="6" t="str">
        <f ca="1">IF(AND($A85&lt;&gt;"",$A85&lt;&gt;"TOTAL"),IF(AND([9]PDI_ID__GRUPO_C_C_E!$AI83&lt;&gt;"",[9]PDI_ID__GRUPO_C_C_E!$AI83&lt;&gt;0),[9]PDI_ID__GRUPO_C_C_E!$AI83,""),IF($A85="TOTAL",SUM(INDIRECT("U4:U"&amp;ROW()-1)),""))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IF(AND($A85&lt;&gt;"",$A85&lt;&gt;"TOTAL"),IF(AND([9]PDI_ID__GRUPO_C_C_E!$AL83&lt;&gt;"",[9]PDI_ID__GRUPO_C_C_E!$AL83&lt;&gt;0),[9]PDI_ID__GRUPO_C_C_E!$AL83,""),IF($A85="TOTAL",SUM(INDIRECT("W4:W"&amp;ROW()-1)),""))</f>
        <v/>
      </c>
      <c r="X85" s="6" t="str">
        <f ca="1">IF(AND($A85&lt;&gt;"",$A85&lt;&gt;"TOTAL"),IF(AND([9]PDI_ID__GRUPO_C_C_E!$AN83&lt;&gt;"",[9]PDI_ID__GRUPO_C_C_E!$AN83&lt;&gt;0),[9]PDI_ID__GRUPO_C_C_E!$AN83,""),IF($A85="TOTAL",SUM(INDIRECT("X4:X"&amp;ROW()-1)),""))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IF(AND($A85&lt;&gt;"",$A85&lt;&gt;"TOTAL"),IF(AND([9]PDI_ID__GRUPO_C_C_E!$AQ83&lt;&gt;"",[9]PDI_ID__GRUPO_C_C_E!$AQ83&lt;&gt;0),[9]PDI_ID__GRUPO_C_C_E!$AQ83,""),IF($A85="TOTAL",SUM(INDIRECT("Z4:Z"&amp;ROW()-1)),""))</f>
        <v/>
      </c>
      <c r="AA85" s="6" t="str">
        <f ca="1">IF(AND($A85&lt;&gt;"",$A85&lt;&gt;"TOTAL"),IF(AND([9]PDI_ID__GRUPO_C_C_E!$AS83&lt;&gt;"",[9]PDI_ID__GRUPO_C_C_E!$AS83&lt;&gt;0),[9]PDI_ID__GRUPO_C_C_E!$AS83,""),IF($A85="TOTAL",SUM(INDIRECT("AA4:AA"&amp;ROW()-1)),""))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IF(AND($A85&lt;&gt;"",$A85&lt;&gt;"TOTAL"),IF(AND([9]PDI_ID__GRUPO_C_C_E!$AV83&lt;&gt;"",[9]PDI_ID__GRUPO_C_C_E!$AV83&lt;&gt;0),[9]PDI_ID__GRUPO_C_C_E!$AV83,""),IF($A85="TOTAL",SUM(INDIRECT("AC4:AC"&amp;ROW()-1)),""))</f>
        <v/>
      </c>
      <c r="AD85" s="6" t="str">
        <f ca="1">IF(AND($A85&lt;&gt;"",$A85&lt;&gt;"TOTAL"),IF(AND([9]PDI_ID__GRUPO_C_C_E!$AX83&lt;&gt;"",[9]PDI_ID__GRUPO_C_C_E!$AX83&lt;&gt;0),[9]PDI_ID__GRUPO_C_C_E!$AX83,""),IF($A85="TOTAL",SUM(INDIRECT("AD4:AD"&amp;ROW()-1)),""))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IF(AND($A85&lt;&gt;"",$A85&lt;&gt;"TOTAL"),IF(AND([9]PDI_ID__GRUPO_C_C_E!$BA83&lt;&gt;"",[9]PDI_ID__GRUPO_C_C_E!$BA83&lt;&gt;0),[9]PDI_ID__GRUPO_C_C_E!$BA83,""),IF($A85="TOTAL",SUM(INDIRECT("AF4:AF"&amp;ROW()-1)),""))</f>
        <v/>
      </c>
      <c r="AG85" s="6" t="str">
        <f ca="1">IF(AND($A85&lt;&gt;"",$A85&lt;&gt;"TOTAL"),IF(AND([9]PDI_ID__GRUPO_C_C_E!$BC83&lt;&gt;"",[9]PDI_ID__GRUPO_C_C_E!$BC83&lt;&gt;0),[9]PDI_ID__GRUPO_C_C_E!$BC83,""),IF($A85="TOTAL",SUM(INDIRECT("AG4:AG"&amp;ROW()-1)),""))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IF(AND($A85&lt;&gt;"",$A85&lt;&gt;"TOTAL"),IF(AND([9]PDI_ID__GRUPO_C_C_E!$BF83&lt;&gt;"",[9]PDI_ID__GRUPO_C_C_E!$BF83&lt;&gt;0),[9]PDI_ID__GRUPO_C_C_E!$BF83,""),IF($A85="TOTAL",SUM(INDIRECT("AI4:AI"&amp;ROW()-1)),""))</f>
        <v/>
      </c>
      <c r="AJ85" s="6" t="str">
        <f ca="1">IF(AND($A85&lt;&gt;"",$A85&lt;&gt;"TOTAL"),IF(AND([9]PDI_ID__GRUPO_C_C_E!$BH83&lt;&gt;"",[9]PDI_ID__GRUPO_C_C_E!$BH83&lt;&gt;0),[9]PDI_ID__GRUPO_C_C_E!$BH83,""),IF($A85="TOTAL",SUM(INDIRECT("AJ4:AJ"&amp;ROW()-1)),""))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IF(AND($A85&lt;&gt;"",$A85&lt;&gt;"TOTAL"),IF(AND([9]PDI_ID__GRUPO_C_C_E!$BK83&lt;&gt;"",[9]PDI_ID__GRUPO_C_C_E!$BK83&lt;&gt;0),[9]PDI_ID__GRUPO_C_C_E!$BK83,""),IF($A85="TOTAL",SUM(INDIRECT("AL4:AL"&amp;ROW()-1)),""))</f>
        <v/>
      </c>
      <c r="AM85" s="6" t="str">
        <f ca="1">IF(AND($A85&lt;&gt;"",$A85&lt;&gt;"TOTAL"),IF(AND([9]PDI_ID__GRUPO_C_C_E!$BM83&lt;&gt;"",[9]PDI_ID__GRUPO_C_C_E!$BM83&lt;&gt;0),[9]PDI_ID__GRUPO_C_C_E!$BM83,""),IF($A85="TOTAL",SUM(INDIRECT("AM4:AM"&amp;ROW()-1)),""))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IF(AND($A85&lt;&gt;"",$A85&lt;&gt;"TOTAL"),IF(AND([9]PDI_ID__GRUPO_C_C_E!$BP83&lt;&gt;"",[9]PDI_ID__GRUPO_C_C_E!$BP83&lt;&gt;0),[9]PDI_ID__GRUPO_C_C_E!$BP83,""),IF($A85="TOTAL",SUM(INDIRECT("AO4:AO"&amp;ROW()-1)),""))</f>
        <v/>
      </c>
      <c r="AP85" s="6" t="str">
        <f ca="1">IF(AND($A85&lt;&gt;"",$A85&lt;&gt;"TOTAL"),IF(AND([9]PDI_ID__GRUPO_C_C_E!$BR83&lt;&gt;"",[9]PDI_ID__GRUPO_C_C_E!$BR83&lt;&gt;0),[9]PDI_ID__GRUPO_C_C_E!$BR83,""),IF($A85="TOTAL",SUM(INDIRECT("AP4:AP"&amp;ROW()-1)),""))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IF(AND($A85&lt;&gt;"",$A85&lt;&gt;"TOTAL"),IF(AND([9]PDI_ID__GRUPO_C_C_E!$BU83&lt;&gt;"",[9]PDI_ID__GRUPO_C_C_E!$BU83&lt;&gt;0),[9]PDI_ID__GRUPO_C_C_E!$BU83,""),IF($A85="TOTAL",SUM(INDIRECT("AR4:AR"&amp;ROW()-1)),""))</f>
        <v/>
      </c>
      <c r="AS85" s="6" t="str">
        <f ca="1">IF(AND($A85&lt;&gt;"",$A85&lt;&gt;"TOTAL"),IF(AND([9]PDI_ID__GRUPO_C_C_E!$BW83&lt;&gt;"",[9]PDI_ID__GRUPO_C_C_E!$BW83&lt;&gt;0),[9]PDI_ID__GRUPO_C_C_E!$BW83,""),IF($A85="TOTAL",SUM(INDIRECT("AS4:AS"&amp;ROW()-1)),""))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IF(AND($A85&lt;&gt;"",$A85&lt;&gt;"TOTAL"),IF(AND([9]PDI_ID__GRUPO_C_C_E!$BZ83&lt;&gt;"",[9]PDI_ID__GRUPO_C_C_E!$BZ83&lt;&gt;0),[9]PDI_ID__GRUPO_C_C_E!$BZ83,""),IF($A85="TOTAL",SUM(INDIRECT("AU4:AU"&amp;ROW()-1)),""))</f>
        <v/>
      </c>
      <c r="AV85" s="6" t="str">
        <f ca="1">IF(AND($A85&lt;&gt;"",$A85&lt;&gt;"TOTAL"),IF(AND([9]PDI_ID__GRUPO_C_C_E!$CB83&lt;&gt;"",[9]PDI_ID__GRUPO_C_C_E!$CB83&lt;&gt;0),[9]PDI_ID__GRUPO_C_C_E!$CB83,""),IF($A85="TOTAL",SUM(INDIRECT("AV4:AV"&amp;ROW()-1)),""))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IF(AND($A85&lt;&gt;"",$A85&lt;&gt;"TOTAL"),IF(AND([9]PDI_ID__GRUPO_C_C_E!$CE83&lt;&gt;"",[9]PDI_ID__GRUPO_C_C_E!$CE83&lt;&gt;0),[9]PDI_ID__GRUPO_C_C_E!$CE83,""),IF($A85="TOTAL",SUM(INDIRECT("AX4:AX"&amp;ROW()-1)),""))</f>
        <v/>
      </c>
      <c r="AY85" s="6" t="str">
        <f ca="1">IF(AND($A85&lt;&gt;"",$A85&lt;&gt;"TOTAL"),IF(AND([9]PDI_ID__GRUPO_C_C_E!$CG83&lt;&gt;"",[9]PDI_ID__GRUPO_C_C_E!$CG83&lt;&gt;0),[9]PDI_ID__GRUPO_C_C_E!$CG83,""),IF($A85="TOTAL",SUM(INDIRECT("AY4:AY"&amp;ROW()-1)),""))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IF(AND($A85&lt;&gt;"",$A85&lt;&gt;"TOTAL"),IF(AND([9]PDI_ID__GRUPO_C_C_E!$CJ83&lt;&gt;"",[9]PDI_ID__GRUPO_C_C_E!$CJ83&lt;&gt;0),[9]PDI_ID__GRUPO_C_C_E!$CJ83,""),IF($A85="TOTAL",SUM(INDIRECT("BA4:BA"&amp;ROW()-1)),""))</f>
        <v/>
      </c>
      <c r="BB85" s="6" t="str">
        <f ca="1">IF(AND($A85&lt;&gt;"",$A85&lt;&gt;"TOTAL"),IF(AND([9]PDI_ID__GRUPO_C_C_E!$CL83&lt;&gt;"",[9]PDI_ID__GRUPO_C_C_E!$CL83&lt;&gt;0),[9]PDI_ID__GRUPO_C_C_E!$CL83,""),IF($A85="TOTAL",SUM(INDIRECT("BB4:BB"&amp;ROW()-1)),""))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IF(AND($A85&lt;&gt;"",$A85&lt;&gt;"TOTAL"),IF(AND([9]PDI_ID__GRUPO_C_C_E!$CO83&lt;&gt;"",[9]PDI_ID__GRUPO_C_C_E!$CO83&lt;&gt;0),[9]PDI_ID__GRUPO_C_C_E!$CO83,""),IF($A85="TOTAL",SUM(INDIRECT("BD4:BD"&amp;ROW()-1)),""))</f>
        <v/>
      </c>
      <c r="BE85" s="6" t="str">
        <f ca="1">IF(AND($A85&lt;&gt;"",$A85&lt;&gt;"TOTAL"),IF(AND([9]PDI_ID__GRUPO_C_C_E!$CQ83&lt;&gt;"",[9]PDI_ID__GRUPO_C_C_E!$CQ83&lt;&gt;0),[9]PDI_ID__GRUPO_C_C_E!$CQ83,""),IF($A85="TOTAL",SUM(INDIRECT("BE4:BE"&amp;ROW()-1)),""))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IF([9]PDI_ID__GRUPO_C_C_E!$B84&lt;&gt;"",[9]PDI_ID__GRUPO_C_C_E!$B84,IF(AND([9]PDI_ID__GRUPO_C_C_E!$B84="",[9]PDI_ID__GRUPO_C_C_E!$B85="",[9]PDI_ID__GRUPO_C_C_E!$B83=""),"","TOTAL"))</f>
        <v/>
      </c>
      <c r="B86" s="6" t="str">
        <f ca="1">IF(AND($A86&lt;&gt;"",$A86&lt;&gt;"TOTAL"),IF(AND([9]PDI_ID__GRUPO_C_C_E!$C84&lt;&gt;"",[9]PDI_ID__GRUPO_C_C_E!$C84&lt;&gt;0),[9]PDI_ID__GRUPO_C_C_E!$C84,""),IF($A86="TOTAL",SUM(INDIRECT("B4:B"&amp;ROW()-1)),""))</f>
        <v/>
      </c>
      <c r="C86" s="6" t="str">
        <f ca="1">IF(AND($A86&lt;&gt;"",$A86&lt;&gt;"TOTAL"),IF(AND([9]PDI_ID__GRUPO_C_C_E!$E84&lt;&gt;"",[9]PDI_ID__GRUPO_C_C_E!$E84&lt;&gt;0),[9]PDI_ID__GRUPO_C_C_E!$E84,""),IF($A86="TOTAL",SUM(INDIRECT("C4:C"&amp;ROW()-1)),""))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IF(AND($A86&lt;&gt;"",$A86&lt;&gt;"TOTAL"),IF(AND([9]PDI_ID__GRUPO_C_C_E!$H84&lt;&gt;"",[9]PDI_ID__GRUPO_C_C_E!$H84&lt;&gt;0),[9]PDI_ID__GRUPO_C_C_E!$H84,""),IF($A86="TOTAL",SUM(INDIRECT("E4:E"&amp;ROW()-1)),""))</f>
        <v/>
      </c>
      <c r="F86" s="6" t="str">
        <f ca="1">IF(AND($A86&lt;&gt;"",$A86&lt;&gt;"TOTAL"),IF(AND([9]PDI_ID__GRUPO_C_C_E!$J84&lt;&gt;"",[9]PDI_ID__GRUPO_C_C_E!$J84&lt;&gt;0),[9]PDI_ID__GRUPO_C_C_E!$J84,""),IF($A86="TOTAL",SUM(INDIRECT("F4:F"&amp;ROW()-1)),""))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IF(AND($A86&lt;&gt;"",$A86&lt;&gt;"TOTAL"),IF(AND([9]PDI_ID__GRUPO_C_C_E!$M84&lt;&gt;"",[9]PDI_ID__GRUPO_C_C_E!$M84&lt;&gt;0),[9]PDI_ID__GRUPO_C_C_E!$M84,""),IF($A86="TOTAL",SUM(INDIRECT("H4:H"&amp;ROW()-1)),""))</f>
        <v/>
      </c>
      <c r="I86" s="6" t="str">
        <f ca="1">IF(AND($A86&lt;&gt;"",$A86&lt;&gt;"TOTAL"),IF(AND([9]PDI_ID__GRUPO_C_C_E!$O84&lt;&gt;"",[9]PDI_ID__GRUPO_C_C_E!$O84&lt;&gt;0),[9]PDI_ID__GRUPO_C_C_E!$O84,""),IF($A86="TOTAL",SUM(INDIRECT("I4:I"&amp;ROW()-1)),""))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IF(AND($A86&lt;&gt;"",$A86&lt;&gt;"TOTAL"),IF(AND([9]PDI_ID__GRUPO_C_C_E!$R84&lt;&gt;"",[9]PDI_ID__GRUPO_C_C_E!$R84&lt;&gt;0),[9]PDI_ID__GRUPO_C_C_E!$R84,""),IF($A86="TOTAL",SUM(INDIRECT("K4:K"&amp;ROW()-1)),""))</f>
        <v/>
      </c>
      <c r="L86" s="6" t="str">
        <f ca="1">IF(AND($A86&lt;&gt;"",$A86&lt;&gt;"TOTAL"),IF(AND([9]PDI_ID__GRUPO_C_C_E!$T84&lt;&gt;"",[9]PDI_ID__GRUPO_C_C_E!$T84&lt;&gt;0),[9]PDI_ID__GRUPO_C_C_E!$T84,""),IF($A86="TOTAL",SUM(INDIRECT("L4:L"&amp;ROW()-1)),""))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IF(AND($A86&lt;&gt;"",$A86&lt;&gt;"TOTAL"),IF(AND([9]PDI_ID__GRUPO_C_C_E!$W84&lt;&gt;"",[9]PDI_ID__GRUPO_C_C_E!$W84&lt;&gt;0),[9]PDI_ID__GRUPO_C_C_E!$W84,""),IF($A86="TOTAL",SUM(INDIRECT("N4:N"&amp;ROW()-1)),""))</f>
        <v/>
      </c>
      <c r="O86" s="6" t="str">
        <f ca="1">IF(AND($A86&lt;&gt;"",$A86&lt;&gt;"TOTAL"),IF(AND([9]PDI_ID__GRUPO_C_C_E!$Y84&lt;&gt;"",[9]PDI_ID__GRUPO_C_C_E!$Y84&lt;&gt;0),[9]PDI_ID__GRUPO_C_C_E!$Y84,""),IF($A86="TOTAL",SUM(INDIRECT("O4:O"&amp;ROW()-1)),""))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IF(AND($A86&lt;&gt;"",$A86&lt;&gt;"TOTAL"),IF(AND([9]PDI_ID__GRUPO_C_C_E!$AB84&lt;&gt;"",[9]PDI_ID__GRUPO_C_C_E!$AB84&lt;&gt;0),[9]PDI_ID__GRUPO_C_C_E!$AB84,""),IF($A86="TOTAL",SUM(INDIRECT("Q4:Q"&amp;ROW()-1)),""))</f>
        <v/>
      </c>
      <c r="R86" s="6" t="str">
        <f ca="1">IF(AND($A86&lt;&gt;"",$A86&lt;&gt;"TOTAL"),IF(AND([9]PDI_ID__GRUPO_C_C_E!$AD84&lt;&gt;"",[9]PDI_ID__GRUPO_C_C_E!$AD84&lt;&gt;0),[9]PDI_ID__GRUPO_C_C_E!$AD84,""),IF($A86="TOTAL",SUM(INDIRECT("R4:R"&amp;ROW()-1)),""))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IF(AND($A86&lt;&gt;"",$A86&lt;&gt;"TOTAL"),IF(AND([9]PDI_ID__GRUPO_C_C_E!$AG84&lt;&gt;"",[9]PDI_ID__GRUPO_C_C_E!$AG84&lt;&gt;0),[9]PDI_ID__GRUPO_C_C_E!$AG84,""),IF($A86="TOTAL",SUM(INDIRECT("T4:T"&amp;ROW()-1)),""))</f>
        <v/>
      </c>
      <c r="U86" s="6" t="str">
        <f ca="1">IF(AND($A86&lt;&gt;"",$A86&lt;&gt;"TOTAL"),IF(AND([9]PDI_ID__GRUPO_C_C_E!$AI84&lt;&gt;"",[9]PDI_ID__GRUPO_C_C_E!$AI84&lt;&gt;0),[9]PDI_ID__GRUPO_C_C_E!$AI84,""),IF($A86="TOTAL",SUM(INDIRECT("U4:U"&amp;ROW()-1)),""))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IF(AND($A86&lt;&gt;"",$A86&lt;&gt;"TOTAL"),IF(AND([9]PDI_ID__GRUPO_C_C_E!$AL84&lt;&gt;"",[9]PDI_ID__GRUPO_C_C_E!$AL84&lt;&gt;0),[9]PDI_ID__GRUPO_C_C_E!$AL84,""),IF($A86="TOTAL",SUM(INDIRECT("W4:W"&amp;ROW()-1)),""))</f>
        <v/>
      </c>
      <c r="X86" s="6" t="str">
        <f ca="1">IF(AND($A86&lt;&gt;"",$A86&lt;&gt;"TOTAL"),IF(AND([9]PDI_ID__GRUPO_C_C_E!$AN84&lt;&gt;"",[9]PDI_ID__GRUPO_C_C_E!$AN84&lt;&gt;0),[9]PDI_ID__GRUPO_C_C_E!$AN84,""),IF($A86="TOTAL",SUM(INDIRECT("X4:X"&amp;ROW()-1)),""))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IF(AND($A86&lt;&gt;"",$A86&lt;&gt;"TOTAL"),IF(AND([9]PDI_ID__GRUPO_C_C_E!$AQ84&lt;&gt;"",[9]PDI_ID__GRUPO_C_C_E!$AQ84&lt;&gt;0),[9]PDI_ID__GRUPO_C_C_E!$AQ84,""),IF($A86="TOTAL",SUM(INDIRECT("Z4:Z"&amp;ROW()-1)),""))</f>
        <v/>
      </c>
      <c r="AA86" s="6" t="str">
        <f ca="1">IF(AND($A86&lt;&gt;"",$A86&lt;&gt;"TOTAL"),IF(AND([9]PDI_ID__GRUPO_C_C_E!$AS84&lt;&gt;"",[9]PDI_ID__GRUPO_C_C_E!$AS84&lt;&gt;0),[9]PDI_ID__GRUPO_C_C_E!$AS84,""),IF($A86="TOTAL",SUM(INDIRECT("AA4:AA"&amp;ROW()-1)),""))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IF(AND($A86&lt;&gt;"",$A86&lt;&gt;"TOTAL"),IF(AND([9]PDI_ID__GRUPO_C_C_E!$AV84&lt;&gt;"",[9]PDI_ID__GRUPO_C_C_E!$AV84&lt;&gt;0),[9]PDI_ID__GRUPO_C_C_E!$AV84,""),IF($A86="TOTAL",SUM(INDIRECT("AC4:AC"&amp;ROW()-1)),""))</f>
        <v/>
      </c>
      <c r="AD86" s="6" t="str">
        <f ca="1">IF(AND($A86&lt;&gt;"",$A86&lt;&gt;"TOTAL"),IF(AND([9]PDI_ID__GRUPO_C_C_E!$AX84&lt;&gt;"",[9]PDI_ID__GRUPO_C_C_E!$AX84&lt;&gt;0),[9]PDI_ID__GRUPO_C_C_E!$AX84,""),IF($A86="TOTAL",SUM(INDIRECT("AD4:AD"&amp;ROW()-1)),""))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IF(AND($A86&lt;&gt;"",$A86&lt;&gt;"TOTAL"),IF(AND([9]PDI_ID__GRUPO_C_C_E!$BA84&lt;&gt;"",[9]PDI_ID__GRUPO_C_C_E!$BA84&lt;&gt;0),[9]PDI_ID__GRUPO_C_C_E!$BA84,""),IF($A86="TOTAL",SUM(INDIRECT("AF4:AF"&amp;ROW()-1)),""))</f>
        <v/>
      </c>
      <c r="AG86" s="6" t="str">
        <f ca="1">IF(AND($A86&lt;&gt;"",$A86&lt;&gt;"TOTAL"),IF(AND([9]PDI_ID__GRUPO_C_C_E!$BC84&lt;&gt;"",[9]PDI_ID__GRUPO_C_C_E!$BC84&lt;&gt;0),[9]PDI_ID__GRUPO_C_C_E!$BC84,""),IF($A86="TOTAL",SUM(INDIRECT("AG4:AG"&amp;ROW()-1)),""))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IF(AND($A86&lt;&gt;"",$A86&lt;&gt;"TOTAL"),IF(AND([9]PDI_ID__GRUPO_C_C_E!$BF84&lt;&gt;"",[9]PDI_ID__GRUPO_C_C_E!$BF84&lt;&gt;0),[9]PDI_ID__GRUPO_C_C_E!$BF84,""),IF($A86="TOTAL",SUM(INDIRECT("AI4:AI"&amp;ROW()-1)),""))</f>
        <v/>
      </c>
      <c r="AJ86" s="6" t="str">
        <f ca="1">IF(AND($A86&lt;&gt;"",$A86&lt;&gt;"TOTAL"),IF(AND([9]PDI_ID__GRUPO_C_C_E!$BH84&lt;&gt;"",[9]PDI_ID__GRUPO_C_C_E!$BH84&lt;&gt;0),[9]PDI_ID__GRUPO_C_C_E!$BH84,""),IF($A86="TOTAL",SUM(INDIRECT("AJ4:AJ"&amp;ROW()-1)),""))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IF(AND($A86&lt;&gt;"",$A86&lt;&gt;"TOTAL"),IF(AND([9]PDI_ID__GRUPO_C_C_E!$BK84&lt;&gt;"",[9]PDI_ID__GRUPO_C_C_E!$BK84&lt;&gt;0),[9]PDI_ID__GRUPO_C_C_E!$BK84,""),IF($A86="TOTAL",SUM(INDIRECT("AL4:AL"&amp;ROW()-1)),""))</f>
        <v/>
      </c>
      <c r="AM86" s="6" t="str">
        <f ca="1">IF(AND($A86&lt;&gt;"",$A86&lt;&gt;"TOTAL"),IF(AND([9]PDI_ID__GRUPO_C_C_E!$BM84&lt;&gt;"",[9]PDI_ID__GRUPO_C_C_E!$BM84&lt;&gt;0),[9]PDI_ID__GRUPO_C_C_E!$BM84,""),IF($A86="TOTAL",SUM(INDIRECT("AM4:AM"&amp;ROW()-1)),""))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IF(AND($A86&lt;&gt;"",$A86&lt;&gt;"TOTAL"),IF(AND([9]PDI_ID__GRUPO_C_C_E!$BP84&lt;&gt;"",[9]PDI_ID__GRUPO_C_C_E!$BP84&lt;&gt;0),[9]PDI_ID__GRUPO_C_C_E!$BP84,""),IF($A86="TOTAL",SUM(INDIRECT("AO4:AO"&amp;ROW()-1)),""))</f>
        <v/>
      </c>
      <c r="AP86" s="6" t="str">
        <f ca="1">IF(AND($A86&lt;&gt;"",$A86&lt;&gt;"TOTAL"),IF(AND([9]PDI_ID__GRUPO_C_C_E!$BR84&lt;&gt;"",[9]PDI_ID__GRUPO_C_C_E!$BR84&lt;&gt;0),[9]PDI_ID__GRUPO_C_C_E!$BR84,""),IF($A86="TOTAL",SUM(INDIRECT("AP4:AP"&amp;ROW()-1)),""))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IF(AND($A86&lt;&gt;"",$A86&lt;&gt;"TOTAL"),IF(AND([9]PDI_ID__GRUPO_C_C_E!$BU84&lt;&gt;"",[9]PDI_ID__GRUPO_C_C_E!$BU84&lt;&gt;0),[9]PDI_ID__GRUPO_C_C_E!$BU84,""),IF($A86="TOTAL",SUM(INDIRECT("AR4:AR"&amp;ROW()-1)),""))</f>
        <v/>
      </c>
      <c r="AS86" s="6" t="str">
        <f ca="1">IF(AND($A86&lt;&gt;"",$A86&lt;&gt;"TOTAL"),IF(AND([9]PDI_ID__GRUPO_C_C_E!$BW84&lt;&gt;"",[9]PDI_ID__GRUPO_C_C_E!$BW84&lt;&gt;0),[9]PDI_ID__GRUPO_C_C_E!$BW84,""),IF($A86="TOTAL",SUM(INDIRECT("AS4:AS"&amp;ROW()-1)),""))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IF(AND($A86&lt;&gt;"",$A86&lt;&gt;"TOTAL"),IF(AND([9]PDI_ID__GRUPO_C_C_E!$BZ84&lt;&gt;"",[9]PDI_ID__GRUPO_C_C_E!$BZ84&lt;&gt;0),[9]PDI_ID__GRUPO_C_C_E!$BZ84,""),IF($A86="TOTAL",SUM(INDIRECT("AU4:AU"&amp;ROW()-1)),""))</f>
        <v/>
      </c>
      <c r="AV86" s="6" t="str">
        <f ca="1">IF(AND($A86&lt;&gt;"",$A86&lt;&gt;"TOTAL"),IF(AND([9]PDI_ID__GRUPO_C_C_E!$CB84&lt;&gt;"",[9]PDI_ID__GRUPO_C_C_E!$CB84&lt;&gt;0),[9]PDI_ID__GRUPO_C_C_E!$CB84,""),IF($A86="TOTAL",SUM(INDIRECT("AV4:AV"&amp;ROW()-1)),""))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IF(AND($A86&lt;&gt;"",$A86&lt;&gt;"TOTAL"),IF(AND([9]PDI_ID__GRUPO_C_C_E!$CE84&lt;&gt;"",[9]PDI_ID__GRUPO_C_C_E!$CE84&lt;&gt;0),[9]PDI_ID__GRUPO_C_C_E!$CE84,""),IF($A86="TOTAL",SUM(INDIRECT("AX4:AX"&amp;ROW()-1)),""))</f>
        <v/>
      </c>
      <c r="AY86" s="6" t="str">
        <f ca="1">IF(AND($A86&lt;&gt;"",$A86&lt;&gt;"TOTAL"),IF(AND([9]PDI_ID__GRUPO_C_C_E!$CG84&lt;&gt;"",[9]PDI_ID__GRUPO_C_C_E!$CG84&lt;&gt;0),[9]PDI_ID__GRUPO_C_C_E!$CG84,""),IF($A86="TOTAL",SUM(INDIRECT("AY4:AY"&amp;ROW()-1)),""))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IF(AND($A86&lt;&gt;"",$A86&lt;&gt;"TOTAL"),IF(AND([9]PDI_ID__GRUPO_C_C_E!$CJ84&lt;&gt;"",[9]PDI_ID__GRUPO_C_C_E!$CJ84&lt;&gt;0),[9]PDI_ID__GRUPO_C_C_E!$CJ84,""),IF($A86="TOTAL",SUM(INDIRECT("BA4:BA"&amp;ROW()-1)),""))</f>
        <v/>
      </c>
      <c r="BB86" s="6" t="str">
        <f ca="1">IF(AND($A86&lt;&gt;"",$A86&lt;&gt;"TOTAL"),IF(AND([9]PDI_ID__GRUPO_C_C_E!$CL84&lt;&gt;"",[9]PDI_ID__GRUPO_C_C_E!$CL84&lt;&gt;0),[9]PDI_ID__GRUPO_C_C_E!$CL84,""),IF($A86="TOTAL",SUM(INDIRECT("BB4:BB"&amp;ROW()-1)),""))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IF(AND($A86&lt;&gt;"",$A86&lt;&gt;"TOTAL"),IF(AND([9]PDI_ID__GRUPO_C_C_E!$CO84&lt;&gt;"",[9]PDI_ID__GRUPO_C_C_E!$CO84&lt;&gt;0),[9]PDI_ID__GRUPO_C_C_E!$CO84,""),IF($A86="TOTAL",SUM(INDIRECT("BD4:BD"&amp;ROW()-1)),""))</f>
        <v/>
      </c>
      <c r="BE86" s="6" t="str">
        <f ca="1">IF(AND($A86&lt;&gt;"",$A86&lt;&gt;"TOTAL"),IF(AND([9]PDI_ID__GRUPO_C_C_E!$CQ84&lt;&gt;"",[9]PDI_ID__GRUPO_C_C_E!$CQ84&lt;&gt;0),[9]PDI_ID__GRUPO_C_C_E!$CQ84,""),IF($A86="TOTAL",SUM(INDIRECT("BE4:BE"&amp;ROW()-1)),""))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IF([9]PDI_ID__GRUPO_C_C_E!$B85&lt;&gt;"",[9]PDI_ID__GRUPO_C_C_E!$B85,IF(AND([9]PDI_ID__GRUPO_C_C_E!$B85="",[9]PDI_ID__GRUPO_C_C_E!$B86="",[9]PDI_ID__GRUPO_C_C_E!$B84=""),"","TOTAL"))</f>
        <v/>
      </c>
      <c r="B87" s="6" t="str">
        <f ca="1">IF(AND($A87&lt;&gt;"",$A87&lt;&gt;"TOTAL"),IF(AND([9]PDI_ID__GRUPO_C_C_E!$C85&lt;&gt;"",[9]PDI_ID__GRUPO_C_C_E!$C85&lt;&gt;0),[9]PDI_ID__GRUPO_C_C_E!$C85,""),IF($A87="TOTAL",SUM(INDIRECT("B4:B"&amp;ROW()-1)),""))</f>
        <v/>
      </c>
      <c r="C87" s="6" t="str">
        <f ca="1">IF(AND($A87&lt;&gt;"",$A87&lt;&gt;"TOTAL"),IF(AND([9]PDI_ID__GRUPO_C_C_E!$E85&lt;&gt;"",[9]PDI_ID__GRUPO_C_C_E!$E85&lt;&gt;0),[9]PDI_ID__GRUPO_C_C_E!$E85,""),IF($A87="TOTAL",SUM(INDIRECT("C4:C"&amp;ROW()-1)),""))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IF(AND($A87&lt;&gt;"",$A87&lt;&gt;"TOTAL"),IF(AND([9]PDI_ID__GRUPO_C_C_E!$H85&lt;&gt;"",[9]PDI_ID__GRUPO_C_C_E!$H85&lt;&gt;0),[9]PDI_ID__GRUPO_C_C_E!$H85,""),IF($A87="TOTAL",SUM(INDIRECT("E4:E"&amp;ROW()-1)),""))</f>
        <v/>
      </c>
      <c r="F87" s="6" t="str">
        <f ca="1">IF(AND($A87&lt;&gt;"",$A87&lt;&gt;"TOTAL"),IF(AND([9]PDI_ID__GRUPO_C_C_E!$J85&lt;&gt;"",[9]PDI_ID__GRUPO_C_C_E!$J85&lt;&gt;0),[9]PDI_ID__GRUPO_C_C_E!$J85,""),IF($A87="TOTAL",SUM(INDIRECT("F4:F"&amp;ROW()-1)),""))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IF(AND($A87&lt;&gt;"",$A87&lt;&gt;"TOTAL"),IF(AND([9]PDI_ID__GRUPO_C_C_E!$M85&lt;&gt;"",[9]PDI_ID__GRUPO_C_C_E!$M85&lt;&gt;0),[9]PDI_ID__GRUPO_C_C_E!$M85,""),IF($A87="TOTAL",SUM(INDIRECT("H4:H"&amp;ROW()-1)),""))</f>
        <v/>
      </c>
      <c r="I87" s="6" t="str">
        <f ca="1">IF(AND($A87&lt;&gt;"",$A87&lt;&gt;"TOTAL"),IF(AND([9]PDI_ID__GRUPO_C_C_E!$O85&lt;&gt;"",[9]PDI_ID__GRUPO_C_C_E!$O85&lt;&gt;0),[9]PDI_ID__GRUPO_C_C_E!$O85,""),IF($A87="TOTAL",SUM(INDIRECT("I4:I"&amp;ROW()-1)),""))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IF(AND($A87&lt;&gt;"",$A87&lt;&gt;"TOTAL"),IF(AND([9]PDI_ID__GRUPO_C_C_E!$R85&lt;&gt;"",[9]PDI_ID__GRUPO_C_C_E!$R85&lt;&gt;0),[9]PDI_ID__GRUPO_C_C_E!$R85,""),IF($A87="TOTAL",SUM(INDIRECT("K4:K"&amp;ROW()-1)),""))</f>
        <v/>
      </c>
      <c r="L87" s="6" t="str">
        <f ca="1">IF(AND($A87&lt;&gt;"",$A87&lt;&gt;"TOTAL"),IF(AND([9]PDI_ID__GRUPO_C_C_E!$T85&lt;&gt;"",[9]PDI_ID__GRUPO_C_C_E!$T85&lt;&gt;0),[9]PDI_ID__GRUPO_C_C_E!$T85,""),IF($A87="TOTAL",SUM(INDIRECT("L4:L"&amp;ROW()-1)),""))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IF(AND($A87&lt;&gt;"",$A87&lt;&gt;"TOTAL"),IF(AND([9]PDI_ID__GRUPO_C_C_E!$W85&lt;&gt;"",[9]PDI_ID__GRUPO_C_C_E!$W85&lt;&gt;0),[9]PDI_ID__GRUPO_C_C_E!$W85,""),IF($A87="TOTAL",SUM(INDIRECT("N4:N"&amp;ROW()-1)),""))</f>
        <v/>
      </c>
      <c r="O87" s="6" t="str">
        <f ca="1">IF(AND($A87&lt;&gt;"",$A87&lt;&gt;"TOTAL"),IF(AND([9]PDI_ID__GRUPO_C_C_E!$Y85&lt;&gt;"",[9]PDI_ID__GRUPO_C_C_E!$Y85&lt;&gt;0),[9]PDI_ID__GRUPO_C_C_E!$Y85,""),IF($A87="TOTAL",SUM(INDIRECT("O4:O"&amp;ROW()-1)),""))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IF(AND($A87&lt;&gt;"",$A87&lt;&gt;"TOTAL"),IF(AND([9]PDI_ID__GRUPO_C_C_E!$AB85&lt;&gt;"",[9]PDI_ID__GRUPO_C_C_E!$AB85&lt;&gt;0),[9]PDI_ID__GRUPO_C_C_E!$AB85,""),IF($A87="TOTAL",SUM(INDIRECT("Q4:Q"&amp;ROW()-1)),""))</f>
        <v/>
      </c>
      <c r="R87" s="6" t="str">
        <f ca="1">IF(AND($A87&lt;&gt;"",$A87&lt;&gt;"TOTAL"),IF(AND([9]PDI_ID__GRUPO_C_C_E!$AD85&lt;&gt;"",[9]PDI_ID__GRUPO_C_C_E!$AD85&lt;&gt;0),[9]PDI_ID__GRUPO_C_C_E!$AD85,""),IF($A87="TOTAL",SUM(INDIRECT("R4:R"&amp;ROW()-1)),""))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IF(AND($A87&lt;&gt;"",$A87&lt;&gt;"TOTAL"),IF(AND([9]PDI_ID__GRUPO_C_C_E!$AG85&lt;&gt;"",[9]PDI_ID__GRUPO_C_C_E!$AG85&lt;&gt;0),[9]PDI_ID__GRUPO_C_C_E!$AG85,""),IF($A87="TOTAL",SUM(INDIRECT("T4:T"&amp;ROW()-1)),""))</f>
        <v/>
      </c>
      <c r="U87" s="6" t="str">
        <f ca="1">IF(AND($A87&lt;&gt;"",$A87&lt;&gt;"TOTAL"),IF(AND([9]PDI_ID__GRUPO_C_C_E!$AI85&lt;&gt;"",[9]PDI_ID__GRUPO_C_C_E!$AI85&lt;&gt;0),[9]PDI_ID__GRUPO_C_C_E!$AI85,""),IF($A87="TOTAL",SUM(INDIRECT("U4:U"&amp;ROW()-1)),""))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IF(AND($A87&lt;&gt;"",$A87&lt;&gt;"TOTAL"),IF(AND([9]PDI_ID__GRUPO_C_C_E!$AL85&lt;&gt;"",[9]PDI_ID__GRUPO_C_C_E!$AL85&lt;&gt;0),[9]PDI_ID__GRUPO_C_C_E!$AL85,""),IF($A87="TOTAL",SUM(INDIRECT("W4:W"&amp;ROW()-1)),""))</f>
        <v/>
      </c>
      <c r="X87" s="6" t="str">
        <f ca="1">IF(AND($A87&lt;&gt;"",$A87&lt;&gt;"TOTAL"),IF(AND([9]PDI_ID__GRUPO_C_C_E!$AN85&lt;&gt;"",[9]PDI_ID__GRUPO_C_C_E!$AN85&lt;&gt;0),[9]PDI_ID__GRUPO_C_C_E!$AN85,""),IF($A87="TOTAL",SUM(INDIRECT("X4:X"&amp;ROW()-1)),""))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IF(AND($A87&lt;&gt;"",$A87&lt;&gt;"TOTAL"),IF(AND([9]PDI_ID__GRUPO_C_C_E!$AQ85&lt;&gt;"",[9]PDI_ID__GRUPO_C_C_E!$AQ85&lt;&gt;0),[9]PDI_ID__GRUPO_C_C_E!$AQ85,""),IF($A87="TOTAL",SUM(INDIRECT("Z4:Z"&amp;ROW()-1)),""))</f>
        <v/>
      </c>
      <c r="AA87" s="6" t="str">
        <f ca="1">IF(AND($A87&lt;&gt;"",$A87&lt;&gt;"TOTAL"),IF(AND([9]PDI_ID__GRUPO_C_C_E!$AS85&lt;&gt;"",[9]PDI_ID__GRUPO_C_C_E!$AS85&lt;&gt;0),[9]PDI_ID__GRUPO_C_C_E!$AS85,""),IF($A87="TOTAL",SUM(INDIRECT("AA4:AA"&amp;ROW()-1)),""))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IF(AND($A87&lt;&gt;"",$A87&lt;&gt;"TOTAL"),IF(AND([9]PDI_ID__GRUPO_C_C_E!$AV85&lt;&gt;"",[9]PDI_ID__GRUPO_C_C_E!$AV85&lt;&gt;0),[9]PDI_ID__GRUPO_C_C_E!$AV85,""),IF($A87="TOTAL",SUM(INDIRECT("AC4:AC"&amp;ROW()-1)),""))</f>
        <v/>
      </c>
      <c r="AD87" s="6" t="str">
        <f ca="1">IF(AND($A87&lt;&gt;"",$A87&lt;&gt;"TOTAL"),IF(AND([9]PDI_ID__GRUPO_C_C_E!$AX85&lt;&gt;"",[9]PDI_ID__GRUPO_C_C_E!$AX85&lt;&gt;0),[9]PDI_ID__GRUPO_C_C_E!$AX85,""),IF($A87="TOTAL",SUM(INDIRECT("AD4:AD"&amp;ROW()-1)),""))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IF(AND($A87&lt;&gt;"",$A87&lt;&gt;"TOTAL"),IF(AND([9]PDI_ID__GRUPO_C_C_E!$BA85&lt;&gt;"",[9]PDI_ID__GRUPO_C_C_E!$BA85&lt;&gt;0),[9]PDI_ID__GRUPO_C_C_E!$BA85,""),IF($A87="TOTAL",SUM(INDIRECT("AF4:AF"&amp;ROW()-1)),""))</f>
        <v/>
      </c>
      <c r="AG87" s="6" t="str">
        <f ca="1">IF(AND($A87&lt;&gt;"",$A87&lt;&gt;"TOTAL"),IF(AND([9]PDI_ID__GRUPO_C_C_E!$BC85&lt;&gt;"",[9]PDI_ID__GRUPO_C_C_E!$BC85&lt;&gt;0),[9]PDI_ID__GRUPO_C_C_E!$BC85,""),IF($A87="TOTAL",SUM(INDIRECT("AG4:AG"&amp;ROW()-1)),""))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IF(AND($A87&lt;&gt;"",$A87&lt;&gt;"TOTAL"),IF(AND([9]PDI_ID__GRUPO_C_C_E!$BF85&lt;&gt;"",[9]PDI_ID__GRUPO_C_C_E!$BF85&lt;&gt;0),[9]PDI_ID__GRUPO_C_C_E!$BF85,""),IF($A87="TOTAL",SUM(INDIRECT("AI4:AI"&amp;ROW()-1)),""))</f>
        <v/>
      </c>
      <c r="AJ87" s="6" t="str">
        <f ca="1">IF(AND($A87&lt;&gt;"",$A87&lt;&gt;"TOTAL"),IF(AND([9]PDI_ID__GRUPO_C_C_E!$BH85&lt;&gt;"",[9]PDI_ID__GRUPO_C_C_E!$BH85&lt;&gt;0),[9]PDI_ID__GRUPO_C_C_E!$BH85,""),IF($A87="TOTAL",SUM(INDIRECT("AJ4:AJ"&amp;ROW()-1)),""))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IF(AND($A87&lt;&gt;"",$A87&lt;&gt;"TOTAL"),IF(AND([9]PDI_ID__GRUPO_C_C_E!$BK85&lt;&gt;"",[9]PDI_ID__GRUPO_C_C_E!$BK85&lt;&gt;0),[9]PDI_ID__GRUPO_C_C_E!$BK85,""),IF($A87="TOTAL",SUM(INDIRECT("AL4:AL"&amp;ROW()-1)),""))</f>
        <v/>
      </c>
      <c r="AM87" s="6" t="str">
        <f ca="1">IF(AND($A87&lt;&gt;"",$A87&lt;&gt;"TOTAL"),IF(AND([9]PDI_ID__GRUPO_C_C_E!$BM85&lt;&gt;"",[9]PDI_ID__GRUPO_C_C_E!$BM85&lt;&gt;0),[9]PDI_ID__GRUPO_C_C_E!$BM85,""),IF($A87="TOTAL",SUM(INDIRECT("AM4:AM"&amp;ROW()-1)),""))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IF(AND($A87&lt;&gt;"",$A87&lt;&gt;"TOTAL"),IF(AND([9]PDI_ID__GRUPO_C_C_E!$BP85&lt;&gt;"",[9]PDI_ID__GRUPO_C_C_E!$BP85&lt;&gt;0),[9]PDI_ID__GRUPO_C_C_E!$BP85,""),IF($A87="TOTAL",SUM(INDIRECT("AO4:AO"&amp;ROW()-1)),""))</f>
        <v/>
      </c>
      <c r="AP87" s="6" t="str">
        <f ca="1">IF(AND($A87&lt;&gt;"",$A87&lt;&gt;"TOTAL"),IF(AND([9]PDI_ID__GRUPO_C_C_E!$BR85&lt;&gt;"",[9]PDI_ID__GRUPO_C_C_E!$BR85&lt;&gt;0),[9]PDI_ID__GRUPO_C_C_E!$BR85,""),IF($A87="TOTAL",SUM(INDIRECT("AP4:AP"&amp;ROW()-1)),""))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IF(AND($A87&lt;&gt;"",$A87&lt;&gt;"TOTAL"),IF(AND([9]PDI_ID__GRUPO_C_C_E!$BU85&lt;&gt;"",[9]PDI_ID__GRUPO_C_C_E!$BU85&lt;&gt;0),[9]PDI_ID__GRUPO_C_C_E!$BU85,""),IF($A87="TOTAL",SUM(INDIRECT("AR4:AR"&amp;ROW()-1)),""))</f>
        <v/>
      </c>
      <c r="AS87" s="6" t="str">
        <f ca="1">IF(AND($A87&lt;&gt;"",$A87&lt;&gt;"TOTAL"),IF(AND([9]PDI_ID__GRUPO_C_C_E!$BW85&lt;&gt;"",[9]PDI_ID__GRUPO_C_C_E!$BW85&lt;&gt;0),[9]PDI_ID__GRUPO_C_C_E!$BW85,""),IF($A87="TOTAL",SUM(INDIRECT("AS4:AS"&amp;ROW()-1)),""))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IF(AND($A87&lt;&gt;"",$A87&lt;&gt;"TOTAL"),IF(AND([9]PDI_ID__GRUPO_C_C_E!$BZ85&lt;&gt;"",[9]PDI_ID__GRUPO_C_C_E!$BZ85&lt;&gt;0),[9]PDI_ID__GRUPO_C_C_E!$BZ85,""),IF($A87="TOTAL",SUM(INDIRECT("AU4:AU"&amp;ROW()-1)),""))</f>
        <v/>
      </c>
      <c r="AV87" s="6" t="str">
        <f ca="1">IF(AND($A87&lt;&gt;"",$A87&lt;&gt;"TOTAL"),IF(AND([9]PDI_ID__GRUPO_C_C_E!$CB85&lt;&gt;"",[9]PDI_ID__GRUPO_C_C_E!$CB85&lt;&gt;0),[9]PDI_ID__GRUPO_C_C_E!$CB85,""),IF($A87="TOTAL",SUM(INDIRECT("AV4:AV"&amp;ROW()-1)),""))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IF(AND($A87&lt;&gt;"",$A87&lt;&gt;"TOTAL"),IF(AND([9]PDI_ID__GRUPO_C_C_E!$CE85&lt;&gt;"",[9]PDI_ID__GRUPO_C_C_E!$CE85&lt;&gt;0),[9]PDI_ID__GRUPO_C_C_E!$CE85,""),IF($A87="TOTAL",SUM(INDIRECT("AX4:AX"&amp;ROW()-1)),""))</f>
        <v/>
      </c>
      <c r="AY87" s="6" t="str">
        <f ca="1">IF(AND($A87&lt;&gt;"",$A87&lt;&gt;"TOTAL"),IF(AND([9]PDI_ID__GRUPO_C_C_E!$CG85&lt;&gt;"",[9]PDI_ID__GRUPO_C_C_E!$CG85&lt;&gt;0),[9]PDI_ID__GRUPO_C_C_E!$CG85,""),IF($A87="TOTAL",SUM(INDIRECT("AY4:AY"&amp;ROW()-1)),""))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IF(AND($A87&lt;&gt;"",$A87&lt;&gt;"TOTAL"),IF(AND([9]PDI_ID__GRUPO_C_C_E!$CJ85&lt;&gt;"",[9]PDI_ID__GRUPO_C_C_E!$CJ85&lt;&gt;0),[9]PDI_ID__GRUPO_C_C_E!$CJ85,""),IF($A87="TOTAL",SUM(INDIRECT("BA4:BA"&amp;ROW()-1)),""))</f>
        <v/>
      </c>
      <c r="BB87" s="6" t="str">
        <f ca="1">IF(AND($A87&lt;&gt;"",$A87&lt;&gt;"TOTAL"),IF(AND([9]PDI_ID__GRUPO_C_C_E!$CL85&lt;&gt;"",[9]PDI_ID__GRUPO_C_C_E!$CL85&lt;&gt;0),[9]PDI_ID__GRUPO_C_C_E!$CL85,""),IF($A87="TOTAL",SUM(INDIRECT("BB4:BB"&amp;ROW()-1)),""))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IF(AND($A87&lt;&gt;"",$A87&lt;&gt;"TOTAL"),IF(AND([9]PDI_ID__GRUPO_C_C_E!$CO85&lt;&gt;"",[9]PDI_ID__GRUPO_C_C_E!$CO85&lt;&gt;0),[9]PDI_ID__GRUPO_C_C_E!$CO85,""),IF($A87="TOTAL",SUM(INDIRECT("BD4:BD"&amp;ROW()-1)),""))</f>
        <v/>
      </c>
      <c r="BE87" s="6" t="str">
        <f ca="1">IF(AND($A87&lt;&gt;"",$A87&lt;&gt;"TOTAL"),IF(AND([9]PDI_ID__GRUPO_C_C_E!$CQ85&lt;&gt;"",[9]PDI_ID__GRUPO_C_C_E!$CQ85&lt;&gt;0),[9]PDI_ID__GRUPO_C_C_E!$CQ85,""),IF($A87="TOTAL",SUM(INDIRECT("BE4:BE"&amp;ROW()-1)),""))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IF([9]PDI_ID__GRUPO_C_C_E!$B86&lt;&gt;"",[9]PDI_ID__GRUPO_C_C_E!$B86,IF(AND([9]PDI_ID__GRUPO_C_C_E!$B86="",[9]PDI_ID__GRUPO_C_C_E!$B87="",[9]PDI_ID__GRUPO_C_C_E!$B85=""),"","TOTAL"))</f>
        <v/>
      </c>
      <c r="B88" s="6" t="str">
        <f ca="1">IF(AND($A88&lt;&gt;"",$A88&lt;&gt;"TOTAL"),IF(AND([9]PDI_ID__GRUPO_C_C_E!$C86&lt;&gt;"",[9]PDI_ID__GRUPO_C_C_E!$C86&lt;&gt;0),[9]PDI_ID__GRUPO_C_C_E!$C86,""),IF($A88="TOTAL",SUM(INDIRECT("B4:B"&amp;ROW()-1)),""))</f>
        <v/>
      </c>
      <c r="C88" s="6" t="str">
        <f ca="1">IF(AND($A88&lt;&gt;"",$A88&lt;&gt;"TOTAL"),IF(AND([9]PDI_ID__GRUPO_C_C_E!$E86&lt;&gt;"",[9]PDI_ID__GRUPO_C_C_E!$E86&lt;&gt;0),[9]PDI_ID__GRUPO_C_C_E!$E86,""),IF($A88="TOTAL",SUM(INDIRECT("C4:C"&amp;ROW()-1)),""))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IF(AND($A88&lt;&gt;"",$A88&lt;&gt;"TOTAL"),IF(AND([9]PDI_ID__GRUPO_C_C_E!$H86&lt;&gt;"",[9]PDI_ID__GRUPO_C_C_E!$H86&lt;&gt;0),[9]PDI_ID__GRUPO_C_C_E!$H86,""),IF($A88="TOTAL",SUM(INDIRECT("E4:E"&amp;ROW()-1)),""))</f>
        <v/>
      </c>
      <c r="F88" s="6" t="str">
        <f ca="1">IF(AND($A88&lt;&gt;"",$A88&lt;&gt;"TOTAL"),IF(AND([9]PDI_ID__GRUPO_C_C_E!$J86&lt;&gt;"",[9]PDI_ID__GRUPO_C_C_E!$J86&lt;&gt;0),[9]PDI_ID__GRUPO_C_C_E!$J86,""),IF($A88="TOTAL",SUM(INDIRECT("F4:F"&amp;ROW()-1)),""))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IF(AND($A88&lt;&gt;"",$A88&lt;&gt;"TOTAL"),IF(AND([9]PDI_ID__GRUPO_C_C_E!$M86&lt;&gt;"",[9]PDI_ID__GRUPO_C_C_E!$M86&lt;&gt;0),[9]PDI_ID__GRUPO_C_C_E!$M86,""),IF($A88="TOTAL",SUM(INDIRECT("H4:H"&amp;ROW()-1)),""))</f>
        <v/>
      </c>
      <c r="I88" s="6" t="str">
        <f ca="1">IF(AND($A88&lt;&gt;"",$A88&lt;&gt;"TOTAL"),IF(AND([9]PDI_ID__GRUPO_C_C_E!$O86&lt;&gt;"",[9]PDI_ID__GRUPO_C_C_E!$O86&lt;&gt;0),[9]PDI_ID__GRUPO_C_C_E!$O86,""),IF($A88="TOTAL",SUM(INDIRECT("I4:I"&amp;ROW()-1)),""))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IF(AND($A88&lt;&gt;"",$A88&lt;&gt;"TOTAL"),IF(AND([9]PDI_ID__GRUPO_C_C_E!$R86&lt;&gt;"",[9]PDI_ID__GRUPO_C_C_E!$R86&lt;&gt;0),[9]PDI_ID__GRUPO_C_C_E!$R86,""),IF($A88="TOTAL",SUM(INDIRECT("K4:K"&amp;ROW()-1)),""))</f>
        <v/>
      </c>
      <c r="L88" s="6" t="str">
        <f ca="1">IF(AND($A88&lt;&gt;"",$A88&lt;&gt;"TOTAL"),IF(AND([9]PDI_ID__GRUPO_C_C_E!$T86&lt;&gt;"",[9]PDI_ID__GRUPO_C_C_E!$T86&lt;&gt;0),[9]PDI_ID__GRUPO_C_C_E!$T86,""),IF($A88="TOTAL",SUM(INDIRECT("L4:L"&amp;ROW()-1)),""))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IF(AND($A88&lt;&gt;"",$A88&lt;&gt;"TOTAL"),IF(AND([9]PDI_ID__GRUPO_C_C_E!$W86&lt;&gt;"",[9]PDI_ID__GRUPO_C_C_E!$W86&lt;&gt;0),[9]PDI_ID__GRUPO_C_C_E!$W86,""),IF($A88="TOTAL",SUM(INDIRECT("N4:N"&amp;ROW()-1)),""))</f>
        <v/>
      </c>
      <c r="O88" s="6" t="str">
        <f ca="1">IF(AND($A88&lt;&gt;"",$A88&lt;&gt;"TOTAL"),IF(AND([9]PDI_ID__GRUPO_C_C_E!$Y86&lt;&gt;"",[9]PDI_ID__GRUPO_C_C_E!$Y86&lt;&gt;0),[9]PDI_ID__GRUPO_C_C_E!$Y86,""),IF($A88="TOTAL",SUM(INDIRECT("O4:O"&amp;ROW()-1)),""))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IF(AND($A88&lt;&gt;"",$A88&lt;&gt;"TOTAL"),IF(AND([9]PDI_ID__GRUPO_C_C_E!$AB86&lt;&gt;"",[9]PDI_ID__GRUPO_C_C_E!$AB86&lt;&gt;0),[9]PDI_ID__GRUPO_C_C_E!$AB86,""),IF($A88="TOTAL",SUM(INDIRECT("Q4:Q"&amp;ROW()-1)),""))</f>
        <v/>
      </c>
      <c r="R88" s="6" t="str">
        <f ca="1">IF(AND($A88&lt;&gt;"",$A88&lt;&gt;"TOTAL"),IF(AND([9]PDI_ID__GRUPO_C_C_E!$AD86&lt;&gt;"",[9]PDI_ID__GRUPO_C_C_E!$AD86&lt;&gt;0),[9]PDI_ID__GRUPO_C_C_E!$AD86,""),IF($A88="TOTAL",SUM(INDIRECT("R4:R"&amp;ROW()-1)),""))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IF(AND($A88&lt;&gt;"",$A88&lt;&gt;"TOTAL"),IF(AND([9]PDI_ID__GRUPO_C_C_E!$AG86&lt;&gt;"",[9]PDI_ID__GRUPO_C_C_E!$AG86&lt;&gt;0),[9]PDI_ID__GRUPO_C_C_E!$AG86,""),IF($A88="TOTAL",SUM(INDIRECT("T4:T"&amp;ROW()-1)),""))</f>
        <v/>
      </c>
      <c r="U88" s="6" t="str">
        <f ca="1">IF(AND($A88&lt;&gt;"",$A88&lt;&gt;"TOTAL"),IF(AND([9]PDI_ID__GRUPO_C_C_E!$AI86&lt;&gt;"",[9]PDI_ID__GRUPO_C_C_E!$AI86&lt;&gt;0),[9]PDI_ID__GRUPO_C_C_E!$AI86,""),IF($A88="TOTAL",SUM(INDIRECT("U4:U"&amp;ROW()-1)),""))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IF(AND($A88&lt;&gt;"",$A88&lt;&gt;"TOTAL"),IF(AND([9]PDI_ID__GRUPO_C_C_E!$AL86&lt;&gt;"",[9]PDI_ID__GRUPO_C_C_E!$AL86&lt;&gt;0),[9]PDI_ID__GRUPO_C_C_E!$AL86,""),IF($A88="TOTAL",SUM(INDIRECT("W4:W"&amp;ROW()-1)),""))</f>
        <v/>
      </c>
      <c r="X88" s="6" t="str">
        <f ca="1">IF(AND($A88&lt;&gt;"",$A88&lt;&gt;"TOTAL"),IF(AND([9]PDI_ID__GRUPO_C_C_E!$AN86&lt;&gt;"",[9]PDI_ID__GRUPO_C_C_E!$AN86&lt;&gt;0),[9]PDI_ID__GRUPO_C_C_E!$AN86,""),IF($A88="TOTAL",SUM(INDIRECT("X4:X"&amp;ROW()-1)),""))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IF(AND($A88&lt;&gt;"",$A88&lt;&gt;"TOTAL"),IF(AND([9]PDI_ID__GRUPO_C_C_E!$AQ86&lt;&gt;"",[9]PDI_ID__GRUPO_C_C_E!$AQ86&lt;&gt;0),[9]PDI_ID__GRUPO_C_C_E!$AQ86,""),IF($A88="TOTAL",SUM(INDIRECT("Z4:Z"&amp;ROW()-1)),""))</f>
        <v/>
      </c>
      <c r="AA88" s="6" t="str">
        <f ca="1">IF(AND($A88&lt;&gt;"",$A88&lt;&gt;"TOTAL"),IF(AND([9]PDI_ID__GRUPO_C_C_E!$AS86&lt;&gt;"",[9]PDI_ID__GRUPO_C_C_E!$AS86&lt;&gt;0),[9]PDI_ID__GRUPO_C_C_E!$AS86,""),IF($A88="TOTAL",SUM(INDIRECT("AA4:AA"&amp;ROW()-1)),""))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IF(AND($A88&lt;&gt;"",$A88&lt;&gt;"TOTAL"),IF(AND([9]PDI_ID__GRUPO_C_C_E!$AV86&lt;&gt;"",[9]PDI_ID__GRUPO_C_C_E!$AV86&lt;&gt;0),[9]PDI_ID__GRUPO_C_C_E!$AV86,""),IF($A88="TOTAL",SUM(INDIRECT("AC4:AC"&amp;ROW()-1)),""))</f>
        <v/>
      </c>
      <c r="AD88" s="6" t="str">
        <f ca="1">IF(AND($A88&lt;&gt;"",$A88&lt;&gt;"TOTAL"),IF(AND([9]PDI_ID__GRUPO_C_C_E!$AX86&lt;&gt;"",[9]PDI_ID__GRUPO_C_C_E!$AX86&lt;&gt;0),[9]PDI_ID__GRUPO_C_C_E!$AX86,""),IF($A88="TOTAL",SUM(INDIRECT("AD4:AD"&amp;ROW()-1)),""))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IF(AND($A88&lt;&gt;"",$A88&lt;&gt;"TOTAL"),IF(AND([9]PDI_ID__GRUPO_C_C_E!$BA86&lt;&gt;"",[9]PDI_ID__GRUPO_C_C_E!$BA86&lt;&gt;0),[9]PDI_ID__GRUPO_C_C_E!$BA86,""),IF($A88="TOTAL",SUM(INDIRECT("AF4:AF"&amp;ROW()-1)),""))</f>
        <v/>
      </c>
      <c r="AG88" s="6" t="str">
        <f ca="1">IF(AND($A88&lt;&gt;"",$A88&lt;&gt;"TOTAL"),IF(AND([9]PDI_ID__GRUPO_C_C_E!$BC86&lt;&gt;"",[9]PDI_ID__GRUPO_C_C_E!$BC86&lt;&gt;0),[9]PDI_ID__GRUPO_C_C_E!$BC86,""),IF($A88="TOTAL",SUM(INDIRECT("AG4:AG"&amp;ROW()-1)),""))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IF(AND($A88&lt;&gt;"",$A88&lt;&gt;"TOTAL"),IF(AND([9]PDI_ID__GRUPO_C_C_E!$BF86&lt;&gt;"",[9]PDI_ID__GRUPO_C_C_E!$BF86&lt;&gt;0),[9]PDI_ID__GRUPO_C_C_E!$BF86,""),IF($A88="TOTAL",SUM(INDIRECT("AI4:AI"&amp;ROW()-1)),""))</f>
        <v/>
      </c>
      <c r="AJ88" s="6" t="str">
        <f ca="1">IF(AND($A88&lt;&gt;"",$A88&lt;&gt;"TOTAL"),IF(AND([9]PDI_ID__GRUPO_C_C_E!$BH86&lt;&gt;"",[9]PDI_ID__GRUPO_C_C_E!$BH86&lt;&gt;0),[9]PDI_ID__GRUPO_C_C_E!$BH86,""),IF($A88="TOTAL",SUM(INDIRECT("AJ4:AJ"&amp;ROW()-1)),""))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IF(AND($A88&lt;&gt;"",$A88&lt;&gt;"TOTAL"),IF(AND([9]PDI_ID__GRUPO_C_C_E!$BK86&lt;&gt;"",[9]PDI_ID__GRUPO_C_C_E!$BK86&lt;&gt;0),[9]PDI_ID__GRUPO_C_C_E!$BK86,""),IF($A88="TOTAL",SUM(INDIRECT("AL4:AL"&amp;ROW()-1)),""))</f>
        <v/>
      </c>
      <c r="AM88" s="6" t="str">
        <f ca="1">IF(AND($A88&lt;&gt;"",$A88&lt;&gt;"TOTAL"),IF(AND([9]PDI_ID__GRUPO_C_C_E!$BM86&lt;&gt;"",[9]PDI_ID__GRUPO_C_C_E!$BM86&lt;&gt;0),[9]PDI_ID__GRUPO_C_C_E!$BM86,""),IF($A88="TOTAL",SUM(INDIRECT("AM4:AM"&amp;ROW()-1)),""))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IF(AND($A88&lt;&gt;"",$A88&lt;&gt;"TOTAL"),IF(AND([9]PDI_ID__GRUPO_C_C_E!$BP86&lt;&gt;"",[9]PDI_ID__GRUPO_C_C_E!$BP86&lt;&gt;0),[9]PDI_ID__GRUPO_C_C_E!$BP86,""),IF($A88="TOTAL",SUM(INDIRECT("AO4:AO"&amp;ROW()-1)),""))</f>
        <v/>
      </c>
      <c r="AP88" s="6" t="str">
        <f ca="1">IF(AND($A88&lt;&gt;"",$A88&lt;&gt;"TOTAL"),IF(AND([9]PDI_ID__GRUPO_C_C_E!$BR86&lt;&gt;"",[9]PDI_ID__GRUPO_C_C_E!$BR86&lt;&gt;0),[9]PDI_ID__GRUPO_C_C_E!$BR86,""),IF($A88="TOTAL",SUM(INDIRECT("AP4:AP"&amp;ROW()-1)),""))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IF(AND($A88&lt;&gt;"",$A88&lt;&gt;"TOTAL"),IF(AND([9]PDI_ID__GRUPO_C_C_E!$BU86&lt;&gt;"",[9]PDI_ID__GRUPO_C_C_E!$BU86&lt;&gt;0),[9]PDI_ID__GRUPO_C_C_E!$BU86,""),IF($A88="TOTAL",SUM(INDIRECT("AR4:AR"&amp;ROW()-1)),""))</f>
        <v/>
      </c>
      <c r="AS88" s="6" t="str">
        <f ca="1">IF(AND($A88&lt;&gt;"",$A88&lt;&gt;"TOTAL"),IF(AND([9]PDI_ID__GRUPO_C_C_E!$BW86&lt;&gt;"",[9]PDI_ID__GRUPO_C_C_E!$BW86&lt;&gt;0),[9]PDI_ID__GRUPO_C_C_E!$BW86,""),IF($A88="TOTAL",SUM(INDIRECT("AS4:AS"&amp;ROW()-1)),""))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IF(AND($A88&lt;&gt;"",$A88&lt;&gt;"TOTAL"),IF(AND([9]PDI_ID__GRUPO_C_C_E!$BZ86&lt;&gt;"",[9]PDI_ID__GRUPO_C_C_E!$BZ86&lt;&gt;0),[9]PDI_ID__GRUPO_C_C_E!$BZ86,""),IF($A88="TOTAL",SUM(INDIRECT("AU4:AU"&amp;ROW()-1)),""))</f>
        <v/>
      </c>
      <c r="AV88" s="6" t="str">
        <f ca="1">IF(AND($A88&lt;&gt;"",$A88&lt;&gt;"TOTAL"),IF(AND([9]PDI_ID__GRUPO_C_C_E!$CB86&lt;&gt;"",[9]PDI_ID__GRUPO_C_C_E!$CB86&lt;&gt;0),[9]PDI_ID__GRUPO_C_C_E!$CB86,""),IF($A88="TOTAL",SUM(INDIRECT("AV4:AV"&amp;ROW()-1)),""))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IF(AND($A88&lt;&gt;"",$A88&lt;&gt;"TOTAL"),IF(AND([9]PDI_ID__GRUPO_C_C_E!$CE86&lt;&gt;"",[9]PDI_ID__GRUPO_C_C_E!$CE86&lt;&gt;0),[9]PDI_ID__GRUPO_C_C_E!$CE86,""),IF($A88="TOTAL",SUM(INDIRECT("AX4:AX"&amp;ROW()-1)),""))</f>
        <v/>
      </c>
      <c r="AY88" s="6" t="str">
        <f ca="1">IF(AND($A88&lt;&gt;"",$A88&lt;&gt;"TOTAL"),IF(AND([9]PDI_ID__GRUPO_C_C_E!$CG86&lt;&gt;"",[9]PDI_ID__GRUPO_C_C_E!$CG86&lt;&gt;0),[9]PDI_ID__GRUPO_C_C_E!$CG86,""),IF($A88="TOTAL",SUM(INDIRECT("AY4:AY"&amp;ROW()-1)),""))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IF(AND($A88&lt;&gt;"",$A88&lt;&gt;"TOTAL"),IF(AND([9]PDI_ID__GRUPO_C_C_E!$CJ86&lt;&gt;"",[9]PDI_ID__GRUPO_C_C_E!$CJ86&lt;&gt;0),[9]PDI_ID__GRUPO_C_C_E!$CJ86,""),IF($A88="TOTAL",SUM(INDIRECT("BA4:BA"&amp;ROW()-1)),""))</f>
        <v/>
      </c>
      <c r="BB88" s="6" t="str">
        <f ca="1">IF(AND($A88&lt;&gt;"",$A88&lt;&gt;"TOTAL"),IF(AND([9]PDI_ID__GRUPO_C_C_E!$CL86&lt;&gt;"",[9]PDI_ID__GRUPO_C_C_E!$CL86&lt;&gt;0),[9]PDI_ID__GRUPO_C_C_E!$CL86,""),IF($A88="TOTAL",SUM(INDIRECT("BB4:BB"&amp;ROW()-1)),""))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IF(AND($A88&lt;&gt;"",$A88&lt;&gt;"TOTAL"),IF(AND([9]PDI_ID__GRUPO_C_C_E!$CO86&lt;&gt;"",[9]PDI_ID__GRUPO_C_C_E!$CO86&lt;&gt;0),[9]PDI_ID__GRUPO_C_C_E!$CO86,""),IF($A88="TOTAL",SUM(INDIRECT("BD4:BD"&amp;ROW()-1)),""))</f>
        <v/>
      </c>
      <c r="BE88" s="6" t="str">
        <f ca="1">IF(AND($A88&lt;&gt;"",$A88&lt;&gt;"TOTAL"),IF(AND([9]PDI_ID__GRUPO_C_C_E!$CQ86&lt;&gt;"",[9]PDI_ID__GRUPO_C_C_E!$CQ86&lt;&gt;0),[9]PDI_ID__GRUPO_C_C_E!$CQ86,""),IF($A88="TOTAL",SUM(INDIRECT("BE4:BE"&amp;ROW()-1)),""))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IF([9]PDI_ID__GRUPO_C_C_E!$B87&lt;&gt;"",[9]PDI_ID__GRUPO_C_C_E!$B87,IF(AND([9]PDI_ID__GRUPO_C_C_E!$B87="",[9]PDI_ID__GRUPO_C_C_E!$B88="",[9]PDI_ID__GRUPO_C_C_E!$B86=""),"","TOTAL"))</f>
        <v/>
      </c>
      <c r="B89" s="6" t="str">
        <f ca="1">IF(AND($A89&lt;&gt;"",$A89&lt;&gt;"TOTAL"),IF(AND([9]PDI_ID__GRUPO_C_C_E!$C87&lt;&gt;"",[9]PDI_ID__GRUPO_C_C_E!$C87&lt;&gt;0),[9]PDI_ID__GRUPO_C_C_E!$C87,""),IF($A89="TOTAL",SUM(INDIRECT("B4:B"&amp;ROW()-1)),""))</f>
        <v/>
      </c>
      <c r="C89" s="6" t="str">
        <f ca="1">IF(AND($A89&lt;&gt;"",$A89&lt;&gt;"TOTAL"),IF(AND([9]PDI_ID__GRUPO_C_C_E!$E87&lt;&gt;"",[9]PDI_ID__GRUPO_C_C_E!$E87&lt;&gt;0),[9]PDI_ID__GRUPO_C_C_E!$E87,""),IF($A89="TOTAL",SUM(INDIRECT("C4:C"&amp;ROW()-1)),""))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IF(AND($A89&lt;&gt;"",$A89&lt;&gt;"TOTAL"),IF(AND([9]PDI_ID__GRUPO_C_C_E!$H87&lt;&gt;"",[9]PDI_ID__GRUPO_C_C_E!$H87&lt;&gt;0),[9]PDI_ID__GRUPO_C_C_E!$H87,""),IF($A89="TOTAL",SUM(INDIRECT("E4:E"&amp;ROW()-1)),""))</f>
        <v/>
      </c>
      <c r="F89" s="6" t="str">
        <f ca="1">IF(AND($A89&lt;&gt;"",$A89&lt;&gt;"TOTAL"),IF(AND([9]PDI_ID__GRUPO_C_C_E!$J87&lt;&gt;"",[9]PDI_ID__GRUPO_C_C_E!$J87&lt;&gt;0),[9]PDI_ID__GRUPO_C_C_E!$J87,""),IF($A89="TOTAL",SUM(INDIRECT("F4:F"&amp;ROW()-1)),""))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IF(AND($A89&lt;&gt;"",$A89&lt;&gt;"TOTAL"),IF(AND([9]PDI_ID__GRUPO_C_C_E!$M87&lt;&gt;"",[9]PDI_ID__GRUPO_C_C_E!$M87&lt;&gt;0),[9]PDI_ID__GRUPO_C_C_E!$M87,""),IF($A89="TOTAL",SUM(INDIRECT("H4:H"&amp;ROW()-1)),""))</f>
        <v/>
      </c>
      <c r="I89" s="6" t="str">
        <f ca="1">IF(AND($A89&lt;&gt;"",$A89&lt;&gt;"TOTAL"),IF(AND([9]PDI_ID__GRUPO_C_C_E!$O87&lt;&gt;"",[9]PDI_ID__GRUPO_C_C_E!$O87&lt;&gt;0),[9]PDI_ID__GRUPO_C_C_E!$O87,""),IF($A89="TOTAL",SUM(INDIRECT("I4:I"&amp;ROW()-1)),""))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IF(AND($A89&lt;&gt;"",$A89&lt;&gt;"TOTAL"),IF(AND([9]PDI_ID__GRUPO_C_C_E!$R87&lt;&gt;"",[9]PDI_ID__GRUPO_C_C_E!$R87&lt;&gt;0),[9]PDI_ID__GRUPO_C_C_E!$R87,""),IF($A89="TOTAL",SUM(INDIRECT("K4:K"&amp;ROW()-1)),""))</f>
        <v/>
      </c>
      <c r="L89" s="6" t="str">
        <f ca="1">IF(AND($A89&lt;&gt;"",$A89&lt;&gt;"TOTAL"),IF(AND([9]PDI_ID__GRUPO_C_C_E!$T87&lt;&gt;"",[9]PDI_ID__GRUPO_C_C_E!$T87&lt;&gt;0),[9]PDI_ID__GRUPO_C_C_E!$T87,""),IF($A89="TOTAL",SUM(INDIRECT("L4:L"&amp;ROW()-1)),""))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IF(AND($A89&lt;&gt;"",$A89&lt;&gt;"TOTAL"),IF(AND([9]PDI_ID__GRUPO_C_C_E!$W87&lt;&gt;"",[9]PDI_ID__GRUPO_C_C_E!$W87&lt;&gt;0),[9]PDI_ID__GRUPO_C_C_E!$W87,""),IF($A89="TOTAL",SUM(INDIRECT("N4:N"&amp;ROW()-1)),""))</f>
        <v/>
      </c>
      <c r="O89" s="6" t="str">
        <f ca="1">IF(AND($A89&lt;&gt;"",$A89&lt;&gt;"TOTAL"),IF(AND([9]PDI_ID__GRUPO_C_C_E!$Y87&lt;&gt;"",[9]PDI_ID__GRUPO_C_C_E!$Y87&lt;&gt;0),[9]PDI_ID__GRUPO_C_C_E!$Y87,""),IF($A89="TOTAL",SUM(INDIRECT("O4:O"&amp;ROW()-1)),""))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IF(AND($A89&lt;&gt;"",$A89&lt;&gt;"TOTAL"),IF(AND([9]PDI_ID__GRUPO_C_C_E!$AB87&lt;&gt;"",[9]PDI_ID__GRUPO_C_C_E!$AB87&lt;&gt;0),[9]PDI_ID__GRUPO_C_C_E!$AB87,""),IF($A89="TOTAL",SUM(INDIRECT("Q4:Q"&amp;ROW()-1)),""))</f>
        <v/>
      </c>
      <c r="R89" s="6" t="str">
        <f ca="1">IF(AND($A89&lt;&gt;"",$A89&lt;&gt;"TOTAL"),IF(AND([9]PDI_ID__GRUPO_C_C_E!$AD87&lt;&gt;"",[9]PDI_ID__GRUPO_C_C_E!$AD87&lt;&gt;0),[9]PDI_ID__GRUPO_C_C_E!$AD87,""),IF($A89="TOTAL",SUM(INDIRECT("R4:R"&amp;ROW()-1)),""))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IF(AND($A89&lt;&gt;"",$A89&lt;&gt;"TOTAL"),IF(AND([9]PDI_ID__GRUPO_C_C_E!$AG87&lt;&gt;"",[9]PDI_ID__GRUPO_C_C_E!$AG87&lt;&gt;0),[9]PDI_ID__GRUPO_C_C_E!$AG87,""),IF($A89="TOTAL",SUM(INDIRECT("T4:T"&amp;ROW()-1)),""))</f>
        <v/>
      </c>
      <c r="U89" s="6" t="str">
        <f ca="1">IF(AND($A89&lt;&gt;"",$A89&lt;&gt;"TOTAL"),IF(AND([9]PDI_ID__GRUPO_C_C_E!$AI87&lt;&gt;"",[9]PDI_ID__GRUPO_C_C_E!$AI87&lt;&gt;0),[9]PDI_ID__GRUPO_C_C_E!$AI87,""),IF($A89="TOTAL",SUM(INDIRECT("U4:U"&amp;ROW()-1)),""))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IF(AND($A89&lt;&gt;"",$A89&lt;&gt;"TOTAL"),IF(AND([9]PDI_ID__GRUPO_C_C_E!$AL87&lt;&gt;"",[9]PDI_ID__GRUPO_C_C_E!$AL87&lt;&gt;0),[9]PDI_ID__GRUPO_C_C_E!$AL87,""),IF($A89="TOTAL",SUM(INDIRECT("W4:W"&amp;ROW()-1)),""))</f>
        <v/>
      </c>
      <c r="X89" s="6" t="str">
        <f ca="1">IF(AND($A89&lt;&gt;"",$A89&lt;&gt;"TOTAL"),IF(AND([9]PDI_ID__GRUPO_C_C_E!$AN87&lt;&gt;"",[9]PDI_ID__GRUPO_C_C_E!$AN87&lt;&gt;0),[9]PDI_ID__GRUPO_C_C_E!$AN87,""),IF($A89="TOTAL",SUM(INDIRECT("X4:X"&amp;ROW()-1)),""))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IF(AND($A89&lt;&gt;"",$A89&lt;&gt;"TOTAL"),IF(AND([9]PDI_ID__GRUPO_C_C_E!$AQ87&lt;&gt;"",[9]PDI_ID__GRUPO_C_C_E!$AQ87&lt;&gt;0),[9]PDI_ID__GRUPO_C_C_E!$AQ87,""),IF($A89="TOTAL",SUM(INDIRECT("Z4:Z"&amp;ROW()-1)),""))</f>
        <v/>
      </c>
      <c r="AA89" s="6" t="str">
        <f ca="1">IF(AND($A89&lt;&gt;"",$A89&lt;&gt;"TOTAL"),IF(AND([9]PDI_ID__GRUPO_C_C_E!$AS87&lt;&gt;"",[9]PDI_ID__GRUPO_C_C_E!$AS87&lt;&gt;0),[9]PDI_ID__GRUPO_C_C_E!$AS87,""),IF($A89="TOTAL",SUM(INDIRECT("AA4:AA"&amp;ROW()-1)),""))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IF(AND($A89&lt;&gt;"",$A89&lt;&gt;"TOTAL"),IF(AND([9]PDI_ID__GRUPO_C_C_E!$AV87&lt;&gt;"",[9]PDI_ID__GRUPO_C_C_E!$AV87&lt;&gt;0),[9]PDI_ID__GRUPO_C_C_E!$AV87,""),IF($A89="TOTAL",SUM(INDIRECT("AC4:AC"&amp;ROW()-1)),""))</f>
        <v/>
      </c>
      <c r="AD89" s="6" t="str">
        <f ca="1">IF(AND($A89&lt;&gt;"",$A89&lt;&gt;"TOTAL"),IF(AND([9]PDI_ID__GRUPO_C_C_E!$AX87&lt;&gt;"",[9]PDI_ID__GRUPO_C_C_E!$AX87&lt;&gt;0),[9]PDI_ID__GRUPO_C_C_E!$AX87,""),IF($A89="TOTAL",SUM(INDIRECT("AD4:AD"&amp;ROW()-1)),""))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IF(AND($A89&lt;&gt;"",$A89&lt;&gt;"TOTAL"),IF(AND([9]PDI_ID__GRUPO_C_C_E!$BA87&lt;&gt;"",[9]PDI_ID__GRUPO_C_C_E!$BA87&lt;&gt;0),[9]PDI_ID__GRUPO_C_C_E!$BA87,""),IF($A89="TOTAL",SUM(INDIRECT("AF4:AF"&amp;ROW()-1)),""))</f>
        <v/>
      </c>
      <c r="AG89" s="6" t="str">
        <f ca="1">IF(AND($A89&lt;&gt;"",$A89&lt;&gt;"TOTAL"),IF(AND([9]PDI_ID__GRUPO_C_C_E!$BC87&lt;&gt;"",[9]PDI_ID__GRUPO_C_C_E!$BC87&lt;&gt;0),[9]PDI_ID__GRUPO_C_C_E!$BC87,""),IF($A89="TOTAL",SUM(INDIRECT("AG4:AG"&amp;ROW()-1)),""))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IF(AND($A89&lt;&gt;"",$A89&lt;&gt;"TOTAL"),IF(AND([9]PDI_ID__GRUPO_C_C_E!$BF87&lt;&gt;"",[9]PDI_ID__GRUPO_C_C_E!$BF87&lt;&gt;0),[9]PDI_ID__GRUPO_C_C_E!$BF87,""),IF($A89="TOTAL",SUM(INDIRECT("AI4:AI"&amp;ROW()-1)),""))</f>
        <v/>
      </c>
      <c r="AJ89" s="6" t="str">
        <f ca="1">IF(AND($A89&lt;&gt;"",$A89&lt;&gt;"TOTAL"),IF(AND([9]PDI_ID__GRUPO_C_C_E!$BH87&lt;&gt;"",[9]PDI_ID__GRUPO_C_C_E!$BH87&lt;&gt;0),[9]PDI_ID__GRUPO_C_C_E!$BH87,""),IF($A89="TOTAL",SUM(INDIRECT("AJ4:AJ"&amp;ROW()-1)),""))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IF(AND($A89&lt;&gt;"",$A89&lt;&gt;"TOTAL"),IF(AND([9]PDI_ID__GRUPO_C_C_E!$BK87&lt;&gt;"",[9]PDI_ID__GRUPO_C_C_E!$BK87&lt;&gt;0),[9]PDI_ID__GRUPO_C_C_E!$BK87,""),IF($A89="TOTAL",SUM(INDIRECT("AL4:AL"&amp;ROW()-1)),""))</f>
        <v/>
      </c>
      <c r="AM89" s="6" t="str">
        <f ca="1">IF(AND($A89&lt;&gt;"",$A89&lt;&gt;"TOTAL"),IF(AND([9]PDI_ID__GRUPO_C_C_E!$BM87&lt;&gt;"",[9]PDI_ID__GRUPO_C_C_E!$BM87&lt;&gt;0),[9]PDI_ID__GRUPO_C_C_E!$BM87,""),IF($A89="TOTAL",SUM(INDIRECT("AM4:AM"&amp;ROW()-1)),""))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IF(AND($A89&lt;&gt;"",$A89&lt;&gt;"TOTAL"),IF(AND([9]PDI_ID__GRUPO_C_C_E!$BP87&lt;&gt;"",[9]PDI_ID__GRUPO_C_C_E!$BP87&lt;&gt;0),[9]PDI_ID__GRUPO_C_C_E!$BP87,""),IF($A89="TOTAL",SUM(INDIRECT("AO4:AO"&amp;ROW()-1)),""))</f>
        <v/>
      </c>
      <c r="AP89" s="6" t="str">
        <f ca="1">IF(AND($A89&lt;&gt;"",$A89&lt;&gt;"TOTAL"),IF(AND([9]PDI_ID__GRUPO_C_C_E!$BR87&lt;&gt;"",[9]PDI_ID__GRUPO_C_C_E!$BR87&lt;&gt;0),[9]PDI_ID__GRUPO_C_C_E!$BR87,""),IF($A89="TOTAL",SUM(INDIRECT("AP4:AP"&amp;ROW()-1)),""))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IF(AND($A89&lt;&gt;"",$A89&lt;&gt;"TOTAL"),IF(AND([9]PDI_ID__GRUPO_C_C_E!$BU87&lt;&gt;"",[9]PDI_ID__GRUPO_C_C_E!$BU87&lt;&gt;0),[9]PDI_ID__GRUPO_C_C_E!$BU87,""),IF($A89="TOTAL",SUM(INDIRECT("AR4:AR"&amp;ROW()-1)),""))</f>
        <v/>
      </c>
      <c r="AS89" s="6" t="str">
        <f ca="1">IF(AND($A89&lt;&gt;"",$A89&lt;&gt;"TOTAL"),IF(AND([9]PDI_ID__GRUPO_C_C_E!$BW87&lt;&gt;"",[9]PDI_ID__GRUPO_C_C_E!$BW87&lt;&gt;0),[9]PDI_ID__GRUPO_C_C_E!$BW87,""),IF($A89="TOTAL",SUM(INDIRECT("AS4:AS"&amp;ROW()-1)),""))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IF(AND($A89&lt;&gt;"",$A89&lt;&gt;"TOTAL"),IF(AND([9]PDI_ID__GRUPO_C_C_E!$BZ87&lt;&gt;"",[9]PDI_ID__GRUPO_C_C_E!$BZ87&lt;&gt;0),[9]PDI_ID__GRUPO_C_C_E!$BZ87,""),IF($A89="TOTAL",SUM(INDIRECT("AU4:AU"&amp;ROW()-1)),""))</f>
        <v/>
      </c>
      <c r="AV89" s="6" t="str">
        <f ca="1">IF(AND($A89&lt;&gt;"",$A89&lt;&gt;"TOTAL"),IF(AND([9]PDI_ID__GRUPO_C_C_E!$CB87&lt;&gt;"",[9]PDI_ID__GRUPO_C_C_E!$CB87&lt;&gt;0),[9]PDI_ID__GRUPO_C_C_E!$CB87,""),IF($A89="TOTAL",SUM(INDIRECT("AV4:AV"&amp;ROW()-1)),""))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IF(AND($A89&lt;&gt;"",$A89&lt;&gt;"TOTAL"),IF(AND([9]PDI_ID__GRUPO_C_C_E!$CE87&lt;&gt;"",[9]PDI_ID__GRUPO_C_C_E!$CE87&lt;&gt;0),[9]PDI_ID__GRUPO_C_C_E!$CE87,""),IF($A89="TOTAL",SUM(INDIRECT("AX4:AX"&amp;ROW()-1)),""))</f>
        <v/>
      </c>
      <c r="AY89" s="6" t="str">
        <f ca="1">IF(AND($A89&lt;&gt;"",$A89&lt;&gt;"TOTAL"),IF(AND([9]PDI_ID__GRUPO_C_C_E!$CG87&lt;&gt;"",[9]PDI_ID__GRUPO_C_C_E!$CG87&lt;&gt;0),[9]PDI_ID__GRUPO_C_C_E!$CG87,""),IF($A89="TOTAL",SUM(INDIRECT("AY4:AY"&amp;ROW()-1)),""))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IF(AND($A89&lt;&gt;"",$A89&lt;&gt;"TOTAL"),IF(AND([9]PDI_ID__GRUPO_C_C_E!$CJ87&lt;&gt;"",[9]PDI_ID__GRUPO_C_C_E!$CJ87&lt;&gt;0),[9]PDI_ID__GRUPO_C_C_E!$CJ87,""),IF($A89="TOTAL",SUM(INDIRECT("BA4:BA"&amp;ROW()-1)),""))</f>
        <v/>
      </c>
      <c r="BB89" s="6" t="str">
        <f ca="1">IF(AND($A89&lt;&gt;"",$A89&lt;&gt;"TOTAL"),IF(AND([9]PDI_ID__GRUPO_C_C_E!$CL87&lt;&gt;"",[9]PDI_ID__GRUPO_C_C_E!$CL87&lt;&gt;0),[9]PDI_ID__GRUPO_C_C_E!$CL87,""),IF($A89="TOTAL",SUM(INDIRECT("BB4:BB"&amp;ROW()-1)),""))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IF(AND($A89&lt;&gt;"",$A89&lt;&gt;"TOTAL"),IF(AND([9]PDI_ID__GRUPO_C_C_E!$CO87&lt;&gt;"",[9]PDI_ID__GRUPO_C_C_E!$CO87&lt;&gt;0),[9]PDI_ID__GRUPO_C_C_E!$CO87,""),IF($A89="TOTAL",SUM(INDIRECT("BD4:BD"&amp;ROW()-1)),""))</f>
        <v/>
      </c>
      <c r="BE89" s="6" t="str">
        <f ca="1">IF(AND($A89&lt;&gt;"",$A89&lt;&gt;"TOTAL"),IF(AND([9]PDI_ID__GRUPO_C_C_E!$CQ87&lt;&gt;"",[9]PDI_ID__GRUPO_C_C_E!$CQ87&lt;&gt;0),[9]PDI_ID__GRUPO_C_C_E!$CQ87,""),IF($A89="TOTAL",SUM(INDIRECT("BE4:BE"&amp;ROW()-1)),""))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IF([9]PDI_ID__GRUPO_C_C_E!$B88&lt;&gt;"",[9]PDI_ID__GRUPO_C_C_E!$B88,IF(AND([9]PDI_ID__GRUPO_C_C_E!$B88="",[9]PDI_ID__GRUPO_C_C_E!$B89="",[9]PDI_ID__GRUPO_C_C_E!$B87=""),"","TOTAL"))</f>
        <v/>
      </c>
      <c r="B90" s="6" t="str">
        <f ca="1">IF(AND($A90&lt;&gt;"",$A90&lt;&gt;"TOTAL"),IF(AND([9]PDI_ID__GRUPO_C_C_E!$C88&lt;&gt;"",[9]PDI_ID__GRUPO_C_C_E!$C88&lt;&gt;0),[9]PDI_ID__GRUPO_C_C_E!$C88,""),IF($A90="TOTAL",SUM(INDIRECT("B4:B"&amp;ROW()-1)),""))</f>
        <v/>
      </c>
      <c r="C90" s="6" t="str">
        <f ca="1">IF(AND($A90&lt;&gt;"",$A90&lt;&gt;"TOTAL"),IF(AND([9]PDI_ID__GRUPO_C_C_E!$E88&lt;&gt;"",[9]PDI_ID__GRUPO_C_C_E!$E88&lt;&gt;0),[9]PDI_ID__GRUPO_C_C_E!$E88,""),IF($A90="TOTAL",SUM(INDIRECT("C4:C"&amp;ROW()-1)),""))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IF(AND($A90&lt;&gt;"",$A90&lt;&gt;"TOTAL"),IF(AND([9]PDI_ID__GRUPO_C_C_E!$H88&lt;&gt;"",[9]PDI_ID__GRUPO_C_C_E!$H88&lt;&gt;0),[9]PDI_ID__GRUPO_C_C_E!$H88,""),IF($A90="TOTAL",SUM(INDIRECT("E4:E"&amp;ROW()-1)),""))</f>
        <v/>
      </c>
      <c r="F90" s="6" t="str">
        <f ca="1">IF(AND($A90&lt;&gt;"",$A90&lt;&gt;"TOTAL"),IF(AND([9]PDI_ID__GRUPO_C_C_E!$J88&lt;&gt;"",[9]PDI_ID__GRUPO_C_C_E!$J88&lt;&gt;0),[9]PDI_ID__GRUPO_C_C_E!$J88,""),IF($A90="TOTAL",SUM(INDIRECT("F4:F"&amp;ROW()-1)),""))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IF(AND($A90&lt;&gt;"",$A90&lt;&gt;"TOTAL"),IF(AND([9]PDI_ID__GRUPO_C_C_E!$M88&lt;&gt;"",[9]PDI_ID__GRUPO_C_C_E!$M88&lt;&gt;0),[9]PDI_ID__GRUPO_C_C_E!$M88,""),IF($A90="TOTAL",SUM(INDIRECT("H4:H"&amp;ROW()-1)),""))</f>
        <v/>
      </c>
      <c r="I90" s="6" t="str">
        <f ca="1">IF(AND($A90&lt;&gt;"",$A90&lt;&gt;"TOTAL"),IF(AND([9]PDI_ID__GRUPO_C_C_E!$O88&lt;&gt;"",[9]PDI_ID__GRUPO_C_C_E!$O88&lt;&gt;0),[9]PDI_ID__GRUPO_C_C_E!$O88,""),IF($A90="TOTAL",SUM(INDIRECT("I4:I"&amp;ROW()-1)),""))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IF(AND($A90&lt;&gt;"",$A90&lt;&gt;"TOTAL"),IF(AND([9]PDI_ID__GRUPO_C_C_E!$R88&lt;&gt;"",[9]PDI_ID__GRUPO_C_C_E!$R88&lt;&gt;0),[9]PDI_ID__GRUPO_C_C_E!$R88,""),IF($A90="TOTAL",SUM(INDIRECT("K4:K"&amp;ROW()-1)),""))</f>
        <v/>
      </c>
      <c r="L90" s="6" t="str">
        <f ca="1">IF(AND($A90&lt;&gt;"",$A90&lt;&gt;"TOTAL"),IF(AND([9]PDI_ID__GRUPO_C_C_E!$T88&lt;&gt;"",[9]PDI_ID__GRUPO_C_C_E!$T88&lt;&gt;0),[9]PDI_ID__GRUPO_C_C_E!$T88,""),IF($A90="TOTAL",SUM(INDIRECT("L4:L"&amp;ROW()-1)),""))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IF(AND($A90&lt;&gt;"",$A90&lt;&gt;"TOTAL"),IF(AND([9]PDI_ID__GRUPO_C_C_E!$W88&lt;&gt;"",[9]PDI_ID__GRUPO_C_C_E!$W88&lt;&gt;0),[9]PDI_ID__GRUPO_C_C_E!$W88,""),IF($A90="TOTAL",SUM(INDIRECT("N4:N"&amp;ROW()-1)),""))</f>
        <v/>
      </c>
      <c r="O90" s="6" t="str">
        <f ca="1">IF(AND($A90&lt;&gt;"",$A90&lt;&gt;"TOTAL"),IF(AND([9]PDI_ID__GRUPO_C_C_E!$Y88&lt;&gt;"",[9]PDI_ID__GRUPO_C_C_E!$Y88&lt;&gt;0),[9]PDI_ID__GRUPO_C_C_E!$Y88,""),IF($A90="TOTAL",SUM(INDIRECT("O4:O"&amp;ROW()-1)),""))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IF(AND($A90&lt;&gt;"",$A90&lt;&gt;"TOTAL"),IF(AND([9]PDI_ID__GRUPO_C_C_E!$AB88&lt;&gt;"",[9]PDI_ID__GRUPO_C_C_E!$AB88&lt;&gt;0),[9]PDI_ID__GRUPO_C_C_E!$AB88,""),IF($A90="TOTAL",SUM(INDIRECT("Q4:Q"&amp;ROW()-1)),""))</f>
        <v/>
      </c>
      <c r="R90" s="6" t="str">
        <f ca="1">IF(AND($A90&lt;&gt;"",$A90&lt;&gt;"TOTAL"),IF(AND([9]PDI_ID__GRUPO_C_C_E!$AD88&lt;&gt;"",[9]PDI_ID__GRUPO_C_C_E!$AD88&lt;&gt;0),[9]PDI_ID__GRUPO_C_C_E!$AD88,""),IF($A90="TOTAL",SUM(INDIRECT("R4:R"&amp;ROW()-1)),""))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IF(AND($A90&lt;&gt;"",$A90&lt;&gt;"TOTAL"),IF(AND([9]PDI_ID__GRUPO_C_C_E!$AG88&lt;&gt;"",[9]PDI_ID__GRUPO_C_C_E!$AG88&lt;&gt;0),[9]PDI_ID__GRUPO_C_C_E!$AG88,""),IF($A90="TOTAL",SUM(INDIRECT("T4:T"&amp;ROW()-1)),""))</f>
        <v/>
      </c>
      <c r="U90" s="6" t="str">
        <f ca="1">IF(AND($A90&lt;&gt;"",$A90&lt;&gt;"TOTAL"),IF(AND([9]PDI_ID__GRUPO_C_C_E!$AI88&lt;&gt;"",[9]PDI_ID__GRUPO_C_C_E!$AI88&lt;&gt;0),[9]PDI_ID__GRUPO_C_C_E!$AI88,""),IF($A90="TOTAL",SUM(INDIRECT("U4:U"&amp;ROW()-1)),""))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IF(AND($A90&lt;&gt;"",$A90&lt;&gt;"TOTAL"),IF(AND([9]PDI_ID__GRUPO_C_C_E!$AL88&lt;&gt;"",[9]PDI_ID__GRUPO_C_C_E!$AL88&lt;&gt;0),[9]PDI_ID__GRUPO_C_C_E!$AL88,""),IF($A90="TOTAL",SUM(INDIRECT("W4:W"&amp;ROW()-1)),""))</f>
        <v/>
      </c>
      <c r="X90" s="6" t="str">
        <f ca="1">IF(AND($A90&lt;&gt;"",$A90&lt;&gt;"TOTAL"),IF(AND([9]PDI_ID__GRUPO_C_C_E!$AN88&lt;&gt;"",[9]PDI_ID__GRUPO_C_C_E!$AN88&lt;&gt;0),[9]PDI_ID__GRUPO_C_C_E!$AN88,""),IF($A90="TOTAL",SUM(INDIRECT("X4:X"&amp;ROW()-1)),""))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IF(AND($A90&lt;&gt;"",$A90&lt;&gt;"TOTAL"),IF(AND([9]PDI_ID__GRUPO_C_C_E!$AQ88&lt;&gt;"",[9]PDI_ID__GRUPO_C_C_E!$AQ88&lt;&gt;0),[9]PDI_ID__GRUPO_C_C_E!$AQ88,""),IF($A90="TOTAL",SUM(INDIRECT("Z4:Z"&amp;ROW()-1)),""))</f>
        <v/>
      </c>
      <c r="AA90" s="6" t="str">
        <f ca="1">IF(AND($A90&lt;&gt;"",$A90&lt;&gt;"TOTAL"),IF(AND([9]PDI_ID__GRUPO_C_C_E!$AS88&lt;&gt;"",[9]PDI_ID__GRUPO_C_C_E!$AS88&lt;&gt;0),[9]PDI_ID__GRUPO_C_C_E!$AS88,""),IF($A90="TOTAL",SUM(INDIRECT("AA4:AA"&amp;ROW()-1)),""))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IF(AND($A90&lt;&gt;"",$A90&lt;&gt;"TOTAL"),IF(AND([9]PDI_ID__GRUPO_C_C_E!$AV88&lt;&gt;"",[9]PDI_ID__GRUPO_C_C_E!$AV88&lt;&gt;0),[9]PDI_ID__GRUPO_C_C_E!$AV88,""),IF($A90="TOTAL",SUM(INDIRECT("AC4:AC"&amp;ROW()-1)),""))</f>
        <v/>
      </c>
      <c r="AD90" s="6" t="str">
        <f ca="1">IF(AND($A90&lt;&gt;"",$A90&lt;&gt;"TOTAL"),IF(AND([9]PDI_ID__GRUPO_C_C_E!$AX88&lt;&gt;"",[9]PDI_ID__GRUPO_C_C_E!$AX88&lt;&gt;0),[9]PDI_ID__GRUPO_C_C_E!$AX88,""),IF($A90="TOTAL",SUM(INDIRECT("AD4:AD"&amp;ROW()-1)),""))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IF(AND($A90&lt;&gt;"",$A90&lt;&gt;"TOTAL"),IF(AND([9]PDI_ID__GRUPO_C_C_E!$BA88&lt;&gt;"",[9]PDI_ID__GRUPO_C_C_E!$BA88&lt;&gt;0),[9]PDI_ID__GRUPO_C_C_E!$BA88,""),IF($A90="TOTAL",SUM(INDIRECT("AF4:AF"&amp;ROW()-1)),""))</f>
        <v/>
      </c>
      <c r="AG90" s="6" t="str">
        <f ca="1">IF(AND($A90&lt;&gt;"",$A90&lt;&gt;"TOTAL"),IF(AND([9]PDI_ID__GRUPO_C_C_E!$BC88&lt;&gt;"",[9]PDI_ID__GRUPO_C_C_E!$BC88&lt;&gt;0),[9]PDI_ID__GRUPO_C_C_E!$BC88,""),IF($A90="TOTAL",SUM(INDIRECT("AG4:AG"&amp;ROW()-1)),""))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IF(AND($A90&lt;&gt;"",$A90&lt;&gt;"TOTAL"),IF(AND([9]PDI_ID__GRUPO_C_C_E!$BF88&lt;&gt;"",[9]PDI_ID__GRUPO_C_C_E!$BF88&lt;&gt;0),[9]PDI_ID__GRUPO_C_C_E!$BF88,""),IF($A90="TOTAL",SUM(INDIRECT("AI4:AI"&amp;ROW()-1)),""))</f>
        <v/>
      </c>
      <c r="AJ90" s="6" t="str">
        <f ca="1">IF(AND($A90&lt;&gt;"",$A90&lt;&gt;"TOTAL"),IF(AND([9]PDI_ID__GRUPO_C_C_E!$BH88&lt;&gt;"",[9]PDI_ID__GRUPO_C_C_E!$BH88&lt;&gt;0),[9]PDI_ID__GRUPO_C_C_E!$BH88,""),IF($A90="TOTAL",SUM(INDIRECT("AJ4:AJ"&amp;ROW()-1)),""))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IF(AND($A90&lt;&gt;"",$A90&lt;&gt;"TOTAL"),IF(AND([9]PDI_ID__GRUPO_C_C_E!$BK88&lt;&gt;"",[9]PDI_ID__GRUPO_C_C_E!$BK88&lt;&gt;0),[9]PDI_ID__GRUPO_C_C_E!$BK88,""),IF($A90="TOTAL",SUM(INDIRECT("AL4:AL"&amp;ROW()-1)),""))</f>
        <v/>
      </c>
      <c r="AM90" s="6" t="str">
        <f ca="1">IF(AND($A90&lt;&gt;"",$A90&lt;&gt;"TOTAL"),IF(AND([9]PDI_ID__GRUPO_C_C_E!$BM88&lt;&gt;"",[9]PDI_ID__GRUPO_C_C_E!$BM88&lt;&gt;0),[9]PDI_ID__GRUPO_C_C_E!$BM88,""),IF($A90="TOTAL",SUM(INDIRECT("AM4:AM"&amp;ROW()-1)),""))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IF(AND($A90&lt;&gt;"",$A90&lt;&gt;"TOTAL"),IF(AND([9]PDI_ID__GRUPO_C_C_E!$BP88&lt;&gt;"",[9]PDI_ID__GRUPO_C_C_E!$BP88&lt;&gt;0),[9]PDI_ID__GRUPO_C_C_E!$BP88,""),IF($A90="TOTAL",SUM(INDIRECT("AO4:AO"&amp;ROW()-1)),""))</f>
        <v/>
      </c>
      <c r="AP90" s="6" t="str">
        <f ca="1">IF(AND($A90&lt;&gt;"",$A90&lt;&gt;"TOTAL"),IF(AND([9]PDI_ID__GRUPO_C_C_E!$BR88&lt;&gt;"",[9]PDI_ID__GRUPO_C_C_E!$BR88&lt;&gt;0),[9]PDI_ID__GRUPO_C_C_E!$BR88,""),IF($A90="TOTAL",SUM(INDIRECT("AP4:AP"&amp;ROW()-1)),""))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IF(AND($A90&lt;&gt;"",$A90&lt;&gt;"TOTAL"),IF(AND([9]PDI_ID__GRUPO_C_C_E!$BU88&lt;&gt;"",[9]PDI_ID__GRUPO_C_C_E!$BU88&lt;&gt;0),[9]PDI_ID__GRUPO_C_C_E!$BU88,""),IF($A90="TOTAL",SUM(INDIRECT("AR4:AR"&amp;ROW()-1)),""))</f>
        <v/>
      </c>
      <c r="AS90" s="6" t="str">
        <f ca="1">IF(AND($A90&lt;&gt;"",$A90&lt;&gt;"TOTAL"),IF(AND([9]PDI_ID__GRUPO_C_C_E!$BW88&lt;&gt;"",[9]PDI_ID__GRUPO_C_C_E!$BW88&lt;&gt;0),[9]PDI_ID__GRUPO_C_C_E!$BW88,""),IF($A90="TOTAL",SUM(INDIRECT("AS4:AS"&amp;ROW()-1)),""))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IF(AND($A90&lt;&gt;"",$A90&lt;&gt;"TOTAL"),IF(AND([9]PDI_ID__GRUPO_C_C_E!$BZ88&lt;&gt;"",[9]PDI_ID__GRUPO_C_C_E!$BZ88&lt;&gt;0),[9]PDI_ID__GRUPO_C_C_E!$BZ88,""),IF($A90="TOTAL",SUM(INDIRECT("AU4:AU"&amp;ROW()-1)),""))</f>
        <v/>
      </c>
      <c r="AV90" s="6" t="str">
        <f ca="1">IF(AND($A90&lt;&gt;"",$A90&lt;&gt;"TOTAL"),IF(AND([9]PDI_ID__GRUPO_C_C_E!$CB88&lt;&gt;"",[9]PDI_ID__GRUPO_C_C_E!$CB88&lt;&gt;0),[9]PDI_ID__GRUPO_C_C_E!$CB88,""),IF($A90="TOTAL",SUM(INDIRECT("AV4:AV"&amp;ROW()-1)),""))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IF(AND($A90&lt;&gt;"",$A90&lt;&gt;"TOTAL"),IF(AND([9]PDI_ID__GRUPO_C_C_E!$CE88&lt;&gt;"",[9]PDI_ID__GRUPO_C_C_E!$CE88&lt;&gt;0),[9]PDI_ID__GRUPO_C_C_E!$CE88,""),IF($A90="TOTAL",SUM(INDIRECT("AX4:AX"&amp;ROW()-1)),""))</f>
        <v/>
      </c>
      <c r="AY90" s="6" t="str">
        <f ca="1">IF(AND($A90&lt;&gt;"",$A90&lt;&gt;"TOTAL"),IF(AND([9]PDI_ID__GRUPO_C_C_E!$CG88&lt;&gt;"",[9]PDI_ID__GRUPO_C_C_E!$CG88&lt;&gt;0),[9]PDI_ID__GRUPO_C_C_E!$CG88,""),IF($A90="TOTAL",SUM(INDIRECT("AY4:AY"&amp;ROW()-1)),""))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IF(AND($A90&lt;&gt;"",$A90&lt;&gt;"TOTAL"),IF(AND([9]PDI_ID__GRUPO_C_C_E!$CJ88&lt;&gt;"",[9]PDI_ID__GRUPO_C_C_E!$CJ88&lt;&gt;0),[9]PDI_ID__GRUPO_C_C_E!$CJ88,""),IF($A90="TOTAL",SUM(INDIRECT("BA4:BA"&amp;ROW()-1)),""))</f>
        <v/>
      </c>
      <c r="BB90" s="6" t="str">
        <f ca="1">IF(AND($A90&lt;&gt;"",$A90&lt;&gt;"TOTAL"),IF(AND([9]PDI_ID__GRUPO_C_C_E!$CL88&lt;&gt;"",[9]PDI_ID__GRUPO_C_C_E!$CL88&lt;&gt;0),[9]PDI_ID__GRUPO_C_C_E!$CL88,""),IF($A90="TOTAL",SUM(INDIRECT("BB4:BB"&amp;ROW()-1)),""))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IF(AND($A90&lt;&gt;"",$A90&lt;&gt;"TOTAL"),IF(AND([9]PDI_ID__GRUPO_C_C_E!$CO88&lt;&gt;"",[9]PDI_ID__GRUPO_C_C_E!$CO88&lt;&gt;0),[9]PDI_ID__GRUPO_C_C_E!$CO88,""),IF($A90="TOTAL",SUM(INDIRECT("BD4:BD"&amp;ROW()-1)),""))</f>
        <v/>
      </c>
      <c r="BE90" s="6" t="str">
        <f ca="1">IF(AND($A90&lt;&gt;"",$A90&lt;&gt;"TOTAL"),IF(AND([9]PDI_ID__GRUPO_C_C_E!$CQ88&lt;&gt;"",[9]PDI_ID__GRUPO_C_C_E!$CQ88&lt;&gt;0),[9]PDI_ID__GRUPO_C_C_E!$CQ88,""),IF($A90="TOTAL",SUM(INDIRECT("BE4:BE"&amp;ROW()-1)),""))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IF([9]PDI_ID__GRUPO_C_C_E!$B89&lt;&gt;"",[9]PDI_ID__GRUPO_C_C_E!$B89,IF(AND([9]PDI_ID__GRUPO_C_C_E!$B89="",[9]PDI_ID__GRUPO_C_C_E!$B90="",[9]PDI_ID__GRUPO_C_C_E!$B88=""),"","TOTAL"))</f>
        <v/>
      </c>
      <c r="B91" s="6" t="str">
        <f ca="1">IF(AND($A91&lt;&gt;"",$A91&lt;&gt;"TOTAL"),IF(AND([9]PDI_ID__GRUPO_C_C_E!$C89&lt;&gt;"",[9]PDI_ID__GRUPO_C_C_E!$C89&lt;&gt;0),[9]PDI_ID__GRUPO_C_C_E!$C89,""),IF($A91="TOTAL",SUM(INDIRECT("B4:B"&amp;ROW()-1)),""))</f>
        <v/>
      </c>
      <c r="C91" s="6" t="str">
        <f ca="1">IF(AND($A91&lt;&gt;"",$A91&lt;&gt;"TOTAL"),IF(AND([9]PDI_ID__GRUPO_C_C_E!$E89&lt;&gt;"",[9]PDI_ID__GRUPO_C_C_E!$E89&lt;&gt;0),[9]PDI_ID__GRUPO_C_C_E!$E89,""),IF($A91="TOTAL",SUM(INDIRECT("C4:C"&amp;ROW()-1)),""))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IF(AND($A91&lt;&gt;"",$A91&lt;&gt;"TOTAL"),IF(AND([9]PDI_ID__GRUPO_C_C_E!$H89&lt;&gt;"",[9]PDI_ID__GRUPO_C_C_E!$H89&lt;&gt;0),[9]PDI_ID__GRUPO_C_C_E!$H89,""),IF($A91="TOTAL",SUM(INDIRECT("E4:E"&amp;ROW()-1)),""))</f>
        <v/>
      </c>
      <c r="F91" s="6" t="str">
        <f ca="1">IF(AND($A91&lt;&gt;"",$A91&lt;&gt;"TOTAL"),IF(AND([9]PDI_ID__GRUPO_C_C_E!$J89&lt;&gt;"",[9]PDI_ID__GRUPO_C_C_E!$J89&lt;&gt;0),[9]PDI_ID__GRUPO_C_C_E!$J89,""),IF($A91="TOTAL",SUM(INDIRECT("F4:F"&amp;ROW()-1)),""))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IF(AND($A91&lt;&gt;"",$A91&lt;&gt;"TOTAL"),IF(AND([9]PDI_ID__GRUPO_C_C_E!$M89&lt;&gt;"",[9]PDI_ID__GRUPO_C_C_E!$M89&lt;&gt;0),[9]PDI_ID__GRUPO_C_C_E!$M89,""),IF($A91="TOTAL",SUM(INDIRECT("H4:H"&amp;ROW()-1)),""))</f>
        <v/>
      </c>
      <c r="I91" s="6" t="str">
        <f ca="1">IF(AND($A91&lt;&gt;"",$A91&lt;&gt;"TOTAL"),IF(AND([9]PDI_ID__GRUPO_C_C_E!$O89&lt;&gt;"",[9]PDI_ID__GRUPO_C_C_E!$O89&lt;&gt;0),[9]PDI_ID__GRUPO_C_C_E!$O89,""),IF($A91="TOTAL",SUM(INDIRECT("I4:I"&amp;ROW()-1)),""))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IF(AND($A91&lt;&gt;"",$A91&lt;&gt;"TOTAL"),IF(AND([9]PDI_ID__GRUPO_C_C_E!$R89&lt;&gt;"",[9]PDI_ID__GRUPO_C_C_E!$R89&lt;&gt;0),[9]PDI_ID__GRUPO_C_C_E!$R89,""),IF($A91="TOTAL",SUM(INDIRECT("K4:K"&amp;ROW()-1)),""))</f>
        <v/>
      </c>
      <c r="L91" s="6" t="str">
        <f ca="1">IF(AND($A91&lt;&gt;"",$A91&lt;&gt;"TOTAL"),IF(AND([9]PDI_ID__GRUPO_C_C_E!$T89&lt;&gt;"",[9]PDI_ID__GRUPO_C_C_E!$T89&lt;&gt;0),[9]PDI_ID__GRUPO_C_C_E!$T89,""),IF($A91="TOTAL",SUM(INDIRECT("L4:L"&amp;ROW()-1)),""))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IF(AND($A91&lt;&gt;"",$A91&lt;&gt;"TOTAL"),IF(AND([9]PDI_ID__GRUPO_C_C_E!$W89&lt;&gt;"",[9]PDI_ID__GRUPO_C_C_E!$W89&lt;&gt;0),[9]PDI_ID__GRUPO_C_C_E!$W89,""),IF($A91="TOTAL",SUM(INDIRECT("N4:N"&amp;ROW()-1)),""))</f>
        <v/>
      </c>
      <c r="O91" s="6" t="str">
        <f ca="1">IF(AND($A91&lt;&gt;"",$A91&lt;&gt;"TOTAL"),IF(AND([9]PDI_ID__GRUPO_C_C_E!$Y89&lt;&gt;"",[9]PDI_ID__GRUPO_C_C_E!$Y89&lt;&gt;0),[9]PDI_ID__GRUPO_C_C_E!$Y89,""),IF($A91="TOTAL",SUM(INDIRECT("O4:O"&amp;ROW()-1)),""))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IF(AND($A91&lt;&gt;"",$A91&lt;&gt;"TOTAL"),IF(AND([9]PDI_ID__GRUPO_C_C_E!$AB89&lt;&gt;"",[9]PDI_ID__GRUPO_C_C_E!$AB89&lt;&gt;0),[9]PDI_ID__GRUPO_C_C_E!$AB89,""),IF($A91="TOTAL",SUM(INDIRECT("Q4:Q"&amp;ROW()-1)),""))</f>
        <v/>
      </c>
      <c r="R91" s="6" t="str">
        <f ca="1">IF(AND($A91&lt;&gt;"",$A91&lt;&gt;"TOTAL"),IF(AND([9]PDI_ID__GRUPO_C_C_E!$AD89&lt;&gt;"",[9]PDI_ID__GRUPO_C_C_E!$AD89&lt;&gt;0),[9]PDI_ID__GRUPO_C_C_E!$AD89,""),IF($A91="TOTAL",SUM(INDIRECT("R4:R"&amp;ROW()-1)),""))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IF(AND($A91&lt;&gt;"",$A91&lt;&gt;"TOTAL"),IF(AND([9]PDI_ID__GRUPO_C_C_E!$AG89&lt;&gt;"",[9]PDI_ID__GRUPO_C_C_E!$AG89&lt;&gt;0),[9]PDI_ID__GRUPO_C_C_E!$AG89,""),IF($A91="TOTAL",SUM(INDIRECT("T4:T"&amp;ROW()-1)),""))</f>
        <v/>
      </c>
      <c r="U91" s="6" t="str">
        <f ca="1">IF(AND($A91&lt;&gt;"",$A91&lt;&gt;"TOTAL"),IF(AND([9]PDI_ID__GRUPO_C_C_E!$AI89&lt;&gt;"",[9]PDI_ID__GRUPO_C_C_E!$AI89&lt;&gt;0),[9]PDI_ID__GRUPO_C_C_E!$AI89,""),IF($A91="TOTAL",SUM(INDIRECT("U4:U"&amp;ROW()-1)),""))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IF(AND($A91&lt;&gt;"",$A91&lt;&gt;"TOTAL"),IF(AND([9]PDI_ID__GRUPO_C_C_E!$AL89&lt;&gt;"",[9]PDI_ID__GRUPO_C_C_E!$AL89&lt;&gt;0),[9]PDI_ID__GRUPO_C_C_E!$AL89,""),IF($A91="TOTAL",SUM(INDIRECT("W4:W"&amp;ROW()-1)),""))</f>
        <v/>
      </c>
      <c r="X91" s="6" t="str">
        <f ca="1">IF(AND($A91&lt;&gt;"",$A91&lt;&gt;"TOTAL"),IF(AND([9]PDI_ID__GRUPO_C_C_E!$AN89&lt;&gt;"",[9]PDI_ID__GRUPO_C_C_E!$AN89&lt;&gt;0),[9]PDI_ID__GRUPO_C_C_E!$AN89,""),IF($A91="TOTAL",SUM(INDIRECT("X4:X"&amp;ROW()-1)),""))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IF(AND($A91&lt;&gt;"",$A91&lt;&gt;"TOTAL"),IF(AND([9]PDI_ID__GRUPO_C_C_E!$AQ89&lt;&gt;"",[9]PDI_ID__GRUPO_C_C_E!$AQ89&lt;&gt;0),[9]PDI_ID__GRUPO_C_C_E!$AQ89,""),IF($A91="TOTAL",SUM(INDIRECT("Z4:Z"&amp;ROW()-1)),""))</f>
        <v/>
      </c>
      <c r="AA91" s="6" t="str">
        <f ca="1">IF(AND($A91&lt;&gt;"",$A91&lt;&gt;"TOTAL"),IF(AND([9]PDI_ID__GRUPO_C_C_E!$AS89&lt;&gt;"",[9]PDI_ID__GRUPO_C_C_E!$AS89&lt;&gt;0),[9]PDI_ID__GRUPO_C_C_E!$AS89,""),IF($A91="TOTAL",SUM(INDIRECT("AA4:AA"&amp;ROW()-1)),""))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IF(AND($A91&lt;&gt;"",$A91&lt;&gt;"TOTAL"),IF(AND([9]PDI_ID__GRUPO_C_C_E!$AV89&lt;&gt;"",[9]PDI_ID__GRUPO_C_C_E!$AV89&lt;&gt;0),[9]PDI_ID__GRUPO_C_C_E!$AV89,""),IF($A91="TOTAL",SUM(INDIRECT("AC4:AC"&amp;ROW()-1)),""))</f>
        <v/>
      </c>
      <c r="AD91" s="6" t="str">
        <f ca="1">IF(AND($A91&lt;&gt;"",$A91&lt;&gt;"TOTAL"),IF(AND([9]PDI_ID__GRUPO_C_C_E!$AX89&lt;&gt;"",[9]PDI_ID__GRUPO_C_C_E!$AX89&lt;&gt;0),[9]PDI_ID__GRUPO_C_C_E!$AX89,""),IF($A91="TOTAL",SUM(INDIRECT("AD4:AD"&amp;ROW()-1)),""))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IF(AND($A91&lt;&gt;"",$A91&lt;&gt;"TOTAL"),IF(AND([9]PDI_ID__GRUPO_C_C_E!$BA89&lt;&gt;"",[9]PDI_ID__GRUPO_C_C_E!$BA89&lt;&gt;0),[9]PDI_ID__GRUPO_C_C_E!$BA89,""),IF($A91="TOTAL",SUM(INDIRECT("AF4:AF"&amp;ROW()-1)),""))</f>
        <v/>
      </c>
      <c r="AG91" s="6" t="str">
        <f ca="1">IF(AND($A91&lt;&gt;"",$A91&lt;&gt;"TOTAL"),IF(AND([9]PDI_ID__GRUPO_C_C_E!$BC89&lt;&gt;"",[9]PDI_ID__GRUPO_C_C_E!$BC89&lt;&gt;0),[9]PDI_ID__GRUPO_C_C_E!$BC89,""),IF($A91="TOTAL",SUM(INDIRECT("AG4:AG"&amp;ROW()-1)),""))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IF(AND($A91&lt;&gt;"",$A91&lt;&gt;"TOTAL"),IF(AND([9]PDI_ID__GRUPO_C_C_E!$BF89&lt;&gt;"",[9]PDI_ID__GRUPO_C_C_E!$BF89&lt;&gt;0),[9]PDI_ID__GRUPO_C_C_E!$BF89,""),IF($A91="TOTAL",SUM(INDIRECT("AI4:AI"&amp;ROW()-1)),""))</f>
        <v/>
      </c>
      <c r="AJ91" s="6" t="str">
        <f ca="1">IF(AND($A91&lt;&gt;"",$A91&lt;&gt;"TOTAL"),IF(AND([9]PDI_ID__GRUPO_C_C_E!$BH89&lt;&gt;"",[9]PDI_ID__GRUPO_C_C_E!$BH89&lt;&gt;0),[9]PDI_ID__GRUPO_C_C_E!$BH89,""),IF($A91="TOTAL",SUM(INDIRECT("AJ4:AJ"&amp;ROW()-1)),""))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IF(AND($A91&lt;&gt;"",$A91&lt;&gt;"TOTAL"),IF(AND([9]PDI_ID__GRUPO_C_C_E!$BK89&lt;&gt;"",[9]PDI_ID__GRUPO_C_C_E!$BK89&lt;&gt;0),[9]PDI_ID__GRUPO_C_C_E!$BK89,""),IF($A91="TOTAL",SUM(INDIRECT("AL4:AL"&amp;ROW()-1)),""))</f>
        <v/>
      </c>
      <c r="AM91" s="6" t="str">
        <f ca="1">IF(AND($A91&lt;&gt;"",$A91&lt;&gt;"TOTAL"),IF(AND([9]PDI_ID__GRUPO_C_C_E!$BM89&lt;&gt;"",[9]PDI_ID__GRUPO_C_C_E!$BM89&lt;&gt;0),[9]PDI_ID__GRUPO_C_C_E!$BM89,""),IF($A91="TOTAL",SUM(INDIRECT("AM4:AM"&amp;ROW()-1)),""))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IF(AND($A91&lt;&gt;"",$A91&lt;&gt;"TOTAL"),IF(AND([9]PDI_ID__GRUPO_C_C_E!$BP89&lt;&gt;"",[9]PDI_ID__GRUPO_C_C_E!$BP89&lt;&gt;0),[9]PDI_ID__GRUPO_C_C_E!$BP89,""),IF($A91="TOTAL",SUM(INDIRECT("AO4:AO"&amp;ROW()-1)),""))</f>
        <v/>
      </c>
      <c r="AP91" s="6" t="str">
        <f ca="1">IF(AND($A91&lt;&gt;"",$A91&lt;&gt;"TOTAL"),IF(AND([9]PDI_ID__GRUPO_C_C_E!$BR89&lt;&gt;"",[9]PDI_ID__GRUPO_C_C_E!$BR89&lt;&gt;0),[9]PDI_ID__GRUPO_C_C_E!$BR89,""),IF($A91="TOTAL",SUM(INDIRECT("AP4:AP"&amp;ROW()-1)),""))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IF(AND($A91&lt;&gt;"",$A91&lt;&gt;"TOTAL"),IF(AND([9]PDI_ID__GRUPO_C_C_E!$BU89&lt;&gt;"",[9]PDI_ID__GRUPO_C_C_E!$BU89&lt;&gt;0),[9]PDI_ID__GRUPO_C_C_E!$BU89,""),IF($A91="TOTAL",SUM(INDIRECT("AR4:AR"&amp;ROW()-1)),""))</f>
        <v/>
      </c>
      <c r="AS91" s="6" t="str">
        <f ca="1">IF(AND($A91&lt;&gt;"",$A91&lt;&gt;"TOTAL"),IF(AND([9]PDI_ID__GRUPO_C_C_E!$BW89&lt;&gt;"",[9]PDI_ID__GRUPO_C_C_E!$BW89&lt;&gt;0),[9]PDI_ID__GRUPO_C_C_E!$BW89,""),IF($A91="TOTAL",SUM(INDIRECT("AS4:AS"&amp;ROW()-1)),""))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IF(AND($A91&lt;&gt;"",$A91&lt;&gt;"TOTAL"),IF(AND([9]PDI_ID__GRUPO_C_C_E!$BZ89&lt;&gt;"",[9]PDI_ID__GRUPO_C_C_E!$BZ89&lt;&gt;0),[9]PDI_ID__GRUPO_C_C_E!$BZ89,""),IF($A91="TOTAL",SUM(INDIRECT("AU4:AU"&amp;ROW()-1)),""))</f>
        <v/>
      </c>
      <c r="AV91" s="6" t="str">
        <f ca="1">IF(AND($A91&lt;&gt;"",$A91&lt;&gt;"TOTAL"),IF(AND([9]PDI_ID__GRUPO_C_C_E!$CB89&lt;&gt;"",[9]PDI_ID__GRUPO_C_C_E!$CB89&lt;&gt;0),[9]PDI_ID__GRUPO_C_C_E!$CB89,""),IF($A91="TOTAL",SUM(INDIRECT("AV4:AV"&amp;ROW()-1)),""))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IF(AND($A91&lt;&gt;"",$A91&lt;&gt;"TOTAL"),IF(AND([9]PDI_ID__GRUPO_C_C_E!$CE89&lt;&gt;"",[9]PDI_ID__GRUPO_C_C_E!$CE89&lt;&gt;0),[9]PDI_ID__GRUPO_C_C_E!$CE89,""),IF($A91="TOTAL",SUM(INDIRECT("AX4:AX"&amp;ROW()-1)),""))</f>
        <v/>
      </c>
      <c r="AY91" s="6" t="str">
        <f ca="1">IF(AND($A91&lt;&gt;"",$A91&lt;&gt;"TOTAL"),IF(AND([9]PDI_ID__GRUPO_C_C_E!$CG89&lt;&gt;"",[9]PDI_ID__GRUPO_C_C_E!$CG89&lt;&gt;0),[9]PDI_ID__GRUPO_C_C_E!$CG89,""),IF($A91="TOTAL",SUM(INDIRECT("AY4:AY"&amp;ROW()-1)),""))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IF(AND($A91&lt;&gt;"",$A91&lt;&gt;"TOTAL"),IF(AND([9]PDI_ID__GRUPO_C_C_E!$CJ89&lt;&gt;"",[9]PDI_ID__GRUPO_C_C_E!$CJ89&lt;&gt;0),[9]PDI_ID__GRUPO_C_C_E!$CJ89,""),IF($A91="TOTAL",SUM(INDIRECT("BA4:BA"&amp;ROW()-1)),""))</f>
        <v/>
      </c>
      <c r="BB91" s="6" t="str">
        <f ca="1">IF(AND($A91&lt;&gt;"",$A91&lt;&gt;"TOTAL"),IF(AND([9]PDI_ID__GRUPO_C_C_E!$CL89&lt;&gt;"",[9]PDI_ID__GRUPO_C_C_E!$CL89&lt;&gt;0),[9]PDI_ID__GRUPO_C_C_E!$CL89,""),IF($A91="TOTAL",SUM(INDIRECT("BB4:BB"&amp;ROW()-1)),""))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IF(AND($A91&lt;&gt;"",$A91&lt;&gt;"TOTAL"),IF(AND([9]PDI_ID__GRUPO_C_C_E!$CO89&lt;&gt;"",[9]PDI_ID__GRUPO_C_C_E!$CO89&lt;&gt;0),[9]PDI_ID__GRUPO_C_C_E!$CO89,""),IF($A91="TOTAL",SUM(INDIRECT("BD4:BD"&amp;ROW()-1)),""))</f>
        <v/>
      </c>
      <c r="BE91" s="6" t="str">
        <f ca="1">IF(AND($A91&lt;&gt;"",$A91&lt;&gt;"TOTAL"),IF(AND([9]PDI_ID__GRUPO_C_C_E!$CQ89&lt;&gt;"",[9]PDI_ID__GRUPO_C_C_E!$CQ89&lt;&gt;0),[9]PDI_ID__GRUPO_C_C_E!$CQ89,""),IF($A91="TOTAL",SUM(INDIRECT("BE4:BE"&amp;ROW()-1)),""))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IF([9]PDI_ID__GRUPO_C_C_E!$B90&lt;&gt;"",[9]PDI_ID__GRUPO_C_C_E!$B90,IF(AND([9]PDI_ID__GRUPO_C_C_E!$B90="",[9]PDI_ID__GRUPO_C_C_E!$B91="",[9]PDI_ID__GRUPO_C_C_E!$B89=""),"","TOTAL"))</f>
        <v/>
      </c>
      <c r="B92" s="6" t="str">
        <f ca="1">IF(AND($A92&lt;&gt;"",$A92&lt;&gt;"TOTAL"),IF(AND([9]PDI_ID__GRUPO_C_C_E!$C90&lt;&gt;"",[9]PDI_ID__GRUPO_C_C_E!$C90&lt;&gt;0),[9]PDI_ID__GRUPO_C_C_E!$C90,""),IF($A92="TOTAL",SUM(INDIRECT("B4:B"&amp;ROW()-1)),""))</f>
        <v/>
      </c>
      <c r="C92" s="6" t="str">
        <f ca="1">IF(AND($A92&lt;&gt;"",$A92&lt;&gt;"TOTAL"),IF(AND([9]PDI_ID__GRUPO_C_C_E!$E90&lt;&gt;"",[9]PDI_ID__GRUPO_C_C_E!$E90&lt;&gt;0),[9]PDI_ID__GRUPO_C_C_E!$E90,""),IF($A92="TOTAL",SUM(INDIRECT("C4:C"&amp;ROW()-1)),""))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IF(AND($A92&lt;&gt;"",$A92&lt;&gt;"TOTAL"),IF(AND([9]PDI_ID__GRUPO_C_C_E!$H90&lt;&gt;"",[9]PDI_ID__GRUPO_C_C_E!$H90&lt;&gt;0),[9]PDI_ID__GRUPO_C_C_E!$H90,""),IF($A92="TOTAL",SUM(INDIRECT("E4:E"&amp;ROW()-1)),""))</f>
        <v/>
      </c>
      <c r="F92" s="6" t="str">
        <f ca="1">IF(AND($A92&lt;&gt;"",$A92&lt;&gt;"TOTAL"),IF(AND([9]PDI_ID__GRUPO_C_C_E!$J90&lt;&gt;"",[9]PDI_ID__GRUPO_C_C_E!$J90&lt;&gt;0),[9]PDI_ID__GRUPO_C_C_E!$J90,""),IF($A92="TOTAL",SUM(INDIRECT("F4:F"&amp;ROW()-1)),""))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IF(AND($A92&lt;&gt;"",$A92&lt;&gt;"TOTAL"),IF(AND([9]PDI_ID__GRUPO_C_C_E!$M90&lt;&gt;"",[9]PDI_ID__GRUPO_C_C_E!$M90&lt;&gt;0),[9]PDI_ID__GRUPO_C_C_E!$M90,""),IF($A92="TOTAL",SUM(INDIRECT("H4:H"&amp;ROW()-1)),""))</f>
        <v/>
      </c>
      <c r="I92" s="6" t="str">
        <f ca="1">IF(AND($A92&lt;&gt;"",$A92&lt;&gt;"TOTAL"),IF(AND([9]PDI_ID__GRUPO_C_C_E!$O90&lt;&gt;"",[9]PDI_ID__GRUPO_C_C_E!$O90&lt;&gt;0),[9]PDI_ID__GRUPO_C_C_E!$O90,""),IF($A92="TOTAL",SUM(INDIRECT("I4:I"&amp;ROW()-1)),""))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IF(AND($A92&lt;&gt;"",$A92&lt;&gt;"TOTAL"),IF(AND([9]PDI_ID__GRUPO_C_C_E!$R90&lt;&gt;"",[9]PDI_ID__GRUPO_C_C_E!$R90&lt;&gt;0),[9]PDI_ID__GRUPO_C_C_E!$R90,""),IF($A92="TOTAL",SUM(INDIRECT("K4:K"&amp;ROW()-1)),""))</f>
        <v/>
      </c>
      <c r="L92" s="6" t="str">
        <f ca="1">IF(AND($A92&lt;&gt;"",$A92&lt;&gt;"TOTAL"),IF(AND([9]PDI_ID__GRUPO_C_C_E!$T90&lt;&gt;"",[9]PDI_ID__GRUPO_C_C_E!$T90&lt;&gt;0),[9]PDI_ID__GRUPO_C_C_E!$T90,""),IF($A92="TOTAL",SUM(INDIRECT("L4:L"&amp;ROW()-1)),""))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IF(AND($A92&lt;&gt;"",$A92&lt;&gt;"TOTAL"),IF(AND([9]PDI_ID__GRUPO_C_C_E!$W90&lt;&gt;"",[9]PDI_ID__GRUPO_C_C_E!$W90&lt;&gt;0),[9]PDI_ID__GRUPO_C_C_E!$W90,""),IF($A92="TOTAL",SUM(INDIRECT("N4:N"&amp;ROW()-1)),""))</f>
        <v/>
      </c>
      <c r="O92" s="6" t="str">
        <f ca="1">IF(AND($A92&lt;&gt;"",$A92&lt;&gt;"TOTAL"),IF(AND([9]PDI_ID__GRUPO_C_C_E!$Y90&lt;&gt;"",[9]PDI_ID__GRUPO_C_C_E!$Y90&lt;&gt;0),[9]PDI_ID__GRUPO_C_C_E!$Y90,""),IF($A92="TOTAL",SUM(INDIRECT("O4:O"&amp;ROW()-1)),""))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IF(AND($A92&lt;&gt;"",$A92&lt;&gt;"TOTAL"),IF(AND([9]PDI_ID__GRUPO_C_C_E!$AB90&lt;&gt;"",[9]PDI_ID__GRUPO_C_C_E!$AB90&lt;&gt;0),[9]PDI_ID__GRUPO_C_C_E!$AB90,""),IF($A92="TOTAL",SUM(INDIRECT("Q4:Q"&amp;ROW()-1)),""))</f>
        <v/>
      </c>
      <c r="R92" s="6" t="str">
        <f ca="1">IF(AND($A92&lt;&gt;"",$A92&lt;&gt;"TOTAL"),IF(AND([9]PDI_ID__GRUPO_C_C_E!$AD90&lt;&gt;"",[9]PDI_ID__GRUPO_C_C_E!$AD90&lt;&gt;0),[9]PDI_ID__GRUPO_C_C_E!$AD90,""),IF($A92="TOTAL",SUM(INDIRECT("R4:R"&amp;ROW()-1)),""))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IF(AND($A92&lt;&gt;"",$A92&lt;&gt;"TOTAL"),IF(AND([9]PDI_ID__GRUPO_C_C_E!$AG90&lt;&gt;"",[9]PDI_ID__GRUPO_C_C_E!$AG90&lt;&gt;0),[9]PDI_ID__GRUPO_C_C_E!$AG90,""),IF($A92="TOTAL",SUM(INDIRECT("T4:T"&amp;ROW()-1)),""))</f>
        <v/>
      </c>
      <c r="U92" s="6" t="str">
        <f ca="1">IF(AND($A92&lt;&gt;"",$A92&lt;&gt;"TOTAL"),IF(AND([9]PDI_ID__GRUPO_C_C_E!$AI90&lt;&gt;"",[9]PDI_ID__GRUPO_C_C_E!$AI90&lt;&gt;0),[9]PDI_ID__GRUPO_C_C_E!$AI90,""),IF($A92="TOTAL",SUM(INDIRECT("U4:U"&amp;ROW()-1)),""))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IF(AND($A92&lt;&gt;"",$A92&lt;&gt;"TOTAL"),IF(AND([9]PDI_ID__GRUPO_C_C_E!$AL90&lt;&gt;"",[9]PDI_ID__GRUPO_C_C_E!$AL90&lt;&gt;0),[9]PDI_ID__GRUPO_C_C_E!$AL90,""),IF($A92="TOTAL",SUM(INDIRECT("W4:W"&amp;ROW()-1)),""))</f>
        <v/>
      </c>
      <c r="X92" s="6" t="str">
        <f ca="1">IF(AND($A92&lt;&gt;"",$A92&lt;&gt;"TOTAL"),IF(AND([9]PDI_ID__GRUPO_C_C_E!$AN90&lt;&gt;"",[9]PDI_ID__GRUPO_C_C_E!$AN90&lt;&gt;0),[9]PDI_ID__GRUPO_C_C_E!$AN90,""),IF($A92="TOTAL",SUM(INDIRECT("X4:X"&amp;ROW()-1)),""))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IF(AND($A92&lt;&gt;"",$A92&lt;&gt;"TOTAL"),IF(AND([9]PDI_ID__GRUPO_C_C_E!$AQ90&lt;&gt;"",[9]PDI_ID__GRUPO_C_C_E!$AQ90&lt;&gt;0),[9]PDI_ID__GRUPO_C_C_E!$AQ90,""),IF($A92="TOTAL",SUM(INDIRECT("Z4:Z"&amp;ROW()-1)),""))</f>
        <v/>
      </c>
      <c r="AA92" s="6" t="str">
        <f ca="1">IF(AND($A92&lt;&gt;"",$A92&lt;&gt;"TOTAL"),IF(AND([9]PDI_ID__GRUPO_C_C_E!$AS90&lt;&gt;"",[9]PDI_ID__GRUPO_C_C_E!$AS90&lt;&gt;0),[9]PDI_ID__GRUPO_C_C_E!$AS90,""),IF($A92="TOTAL",SUM(INDIRECT("AA4:AA"&amp;ROW()-1)),""))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IF(AND($A92&lt;&gt;"",$A92&lt;&gt;"TOTAL"),IF(AND([9]PDI_ID__GRUPO_C_C_E!$AV90&lt;&gt;"",[9]PDI_ID__GRUPO_C_C_E!$AV90&lt;&gt;0),[9]PDI_ID__GRUPO_C_C_E!$AV90,""),IF($A92="TOTAL",SUM(INDIRECT("AC4:AC"&amp;ROW()-1)),""))</f>
        <v/>
      </c>
      <c r="AD92" s="6" t="str">
        <f ca="1">IF(AND($A92&lt;&gt;"",$A92&lt;&gt;"TOTAL"),IF(AND([9]PDI_ID__GRUPO_C_C_E!$AX90&lt;&gt;"",[9]PDI_ID__GRUPO_C_C_E!$AX90&lt;&gt;0),[9]PDI_ID__GRUPO_C_C_E!$AX90,""),IF($A92="TOTAL",SUM(INDIRECT("AD4:AD"&amp;ROW()-1)),""))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IF(AND($A92&lt;&gt;"",$A92&lt;&gt;"TOTAL"),IF(AND([9]PDI_ID__GRUPO_C_C_E!$BA90&lt;&gt;"",[9]PDI_ID__GRUPO_C_C_E!$BA90&lt;&gt;0),[9]PDI_ID__GRUPO_C_C_E!$BA90,""),IF($A92="TOTAL",SUM(INDIRECT("AF4:AF"&amp;ROW()-1)),""))</f>
        <v/>
      </c>
      <c r="AG92" s="6" t="str">
        <f ca="1">IF(AND($A92&lt;&gt;"",$A92&lt;&gt;"TOTAL"),IF(AND([9]PDI_ID__GRUPO_C_C_E!$BC90&lt;&gt;"",[9]PDI_ID__GRUPO_C_C_E!$BC90&lt;&gt;0),[9]PDI_ID__GRUPO_C_C_E!$BC90,""),IF($A92="TOTAL",SUM(INDIRECT("AG4:AG"&amp;ROW()-1)),""))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IF(AND($A92&lt;&gt;"",$A92&lt;&gt;"TOTAL"),IF(AND([9]PDI_ID__GRUPO_C_C_E!$BF90&lt;&gt;"",[9]PDI_ID__GRUPO_C_C_E!$BF90&lt;&gt;0),[9]PDI_ID__GRUPO_C_C_E!$BF90,""),IF($A92="TOTAL",SUM(INDIRECT("AI4:AI"&amp;ROW()-1)),""))</f>
        <v/>
      </c>
      <c r="AJ92" s="6" t="str">
        <f ca="1">IF(AND($A92&lt;&gt;"",$A92&lt;&gt;"TOTAL"),IF(AND([9]PDI_ID__GRUPO_C_C_E!$BH90&lt;&gt;"",[9]PDI_ID__GRUPO_C_C_E!$BH90&lt;&gt;0),[9]PDI_ID__GRUPO_C_C_E!$BH90,""),IF($A92="TOTAL",SUM(INDIRECT("AJ4:AJ"&amp;ROW()-1)),""))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IF(AND($A92&lt;&gt;"",$A92&lt;&gt;"TOTAL"),IF(AND([9]PDI_ID__GRUPO_C_C_E!$BK90&lt;&gt;"",[9]PDI_ID__GRUPO_C_C_E!$BK90&lt;&gt;0),[9]PDI_ID__GRUPO_C_C_E!$BK90,""),IF($A92="TOTAL",SUM(INDIRECT("AL4:AL"&amp;ROW()-1)),""))</f>
        <v/>
      </c>
      <c r="AM92" s="6" t="str">
        <f ca="1">IF(AND($A92&lt;&gt;"",$A92&lt;&gt;"TOTAL"),IF(AND([9]PDI_ID__GRUPO_C_C_E!$BM90&lt;&gt;"",[9]PDI_ID__GRUPO_C_C_E!$BM90&lt;&gt;0),[9]PDI_ID__GRUPO_C_C_E!$BM90,""),IF($A92="TOTAL",SUM(INDIRECT("AM4:AM"&amp;ROW()-1)),""))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IF(AND($A92&lt;&gt;"",$A92&lt;&gt;"TOTAL"),IF(AND([9]PDI_ID__GRUPO_C_C_E!$BP90&lt;&gt;"",[9]PDI_ID__GRUPO_C_C_E!$BP90&lt;&gt;0),[9]PDI_ID__GRUPO_C_C_E!$BP90,""),IF($A92="TOTAL",SUM(INDIRECT("AO4:AO"&amp;ROW()-1)),""))</f>
        <v/>
      </c>
      <c r="AP92" s="6" t="str">
        <f ca="1">IF(AND($A92&lt;&gt;"",$A92&lt;&gt;"TOTAL"),IF(AND([9]PDI_ID__GRUPO_C_C_E!$BR90&lt;&gt;"",[9]PDI_ID__GRUPO_C_C_E!$BR90&lt;&gt;0),[9]PDI_ID__GRUPO_C_C_E!$BR90,""),IF($A92="TOTAL",SUM(INDIRECT("AP4:AP"&amp;ROW()-1)),""))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IF(AND($A92&lt;&gt;"",$A92&lt;&gt;"TOTAL"),IF(AND([9]PDI_ID__GRUPO_C_C_E!$BU90&lt;&gt;"",[9]PDI_ID__GRUPO_C_C_E!$BU90&lt;&gt;0),[9]PDI_ID__GRUPO_C_C_E!$BU90,""),IF($A92="TOTAL",SUM(INDIRECT("AR4:AR"&amp;ROW()-1)),""))</f>
        <v/>
      </c>
      <c r="AS92" s="6" t="str">
        <f ca="1">IF(AND($A92&lt;&gt;"",$A92&lt;&gt;"TOTAL"),IF(AND([9]PDI_ID__GRUPO_C_C_E!$BW90&lt;&gt;"",[9]PDI_ID__GRUPO_C_C_E!$BW90&lt;&gt;0),[9]PDI_ID__GRUPO_C_C_E!$BW90,""),IF($A92="TOTAL",SUM(INDIRECT("AS4:AS"&amp;ROW()-1)),""))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IF(AND($A92&lt;&gt;"",$A92&lt;&gt;"TOTAL"),IF(AND([9]PDI_ID__GRUPO_C_C_E!$BZ90&lt;&gt;"",[9]PDI_ID__GRUPO_C_C_E!$BZ90&lt;&gt;0),[9]PDI_ID__GRUPO_C_C_E!$BZ90,""),IF($A92="TOTAL",SUM(INDIRECT("AU4:AU"&amp;ROW()-1)),""))</f>
        <v/>
      </c>
      <c r="AV92" s="6" t="str">
        <f ca="1">IF(AND($A92&lt;&gt;"",$A92&lt;&gt;"TOTAL"),IF(AND([9]PDI_ID__GRUPO_C_C_E!$CB90&lt;&gt;"",[9]PDI_ID__GRUPO_C_C_E!$CB90&lt;&gt;0),[9]PDI_ID__GRUPO_C_C_E!$CB90,""),IF($A92="TOTAL",SUM(INDIRECT("AV4:AV"&amp;ROW()-1)),""))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IF(AND($A92&lt;&gt;"",$A92&lt;&gt;"TOTAL"),IF(AND([9]PDI_ID__GRUPO_C_C_E!$CE90&lt;&gt;"",[9]PDI_ID__GRUPO_C_C_E!$CE90&lt;&gt;0),[9]PDI_ID__GRUPO_C_C_E!$CE90,""),IF($A92="TOTAL",SUM(INDIRECT("AX4:AX"&amp;ROW()-1)),""))</f>
        <v/>
      </c>
      <c r="AY92" s="6" t="str">
        <f ca="1">IF(AND($A92&lt;&gt;"",$A92&lt;&gt;"TOTAL"),IF(AND([9]PDI_ID__GRUPO_C_C_E!$CG90&lt;&gt;"",[9]PDI_ID__GRUPO_C_C_E!$CG90&lt;&gt;0),[9]PDI_ID__GRUPO_C_C_E!$CG90,""),IF($A92="TOTAL",SUM(INDIRECT("AY4:AY"&amp;ROW()-1)),""))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IF(AND($A92&lt;&gt;"",$A92&lt;&gt;"TOTAL"),IF(AND([9]PDI_ID__GRUPO_C_C_E!$CJ90&lt;&gt;"",[9]PDI_ID__GRUPO_C_C_E!$CJ90&lt;&gt;0),[9]PDI_ID__GRUPO_C_C_E!$CJ90,""),IF($A92="TOTAL",SUM(INDIRECT("BA4:BA"&amp;ROW()-1)),""))</f>
        <v/>
      </c>
      <c r="BB92" s="6" t="str">
        <f ca="1">IF(AND($A92&lt;&gt;"",$A92&lt;&gt;"TOTAL"),IF(AND([9]PDI_ID__GRUPO_C_C_E!$CL90&lt;&gt;"",[9]PDI_ID__GRUPO_C_C_E!$CL90&lt;&gt;0),[9]PDI_ID__GRUPO_C_C_E!$CL90,""),IF($A92="TOTAL",SUM(INDIRECT("BB4:BB"&amp;ROW()-1)),""))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IF(AND($A92&lt;&gt;"",$A92&lt;&gt;"TOTAL"),IF(AND([9]PDI_ID__GRUPO_C_C_E!$CO90&lt;&gt;"",[9]PDI_ID__GRUPO_C_C_E!$CO90&lt;&gt;0),[9]PDI_ID__GRUPO_C_C_E!$CO90,""),IF($A92="TOTAL",SUM(INDIRECT("BD4:BD"&amp;ROW()-1)),""))</f>
        <v/>
      </c>
      <c r="BE92" s="6" t="str">
        <f ca="1">IF(AND($A92&lt;&gt;"",$A92&lt;&gt;"TOTAL"),IF(AND([9]PDI_ID__GRUPO_C_C_E!$CQ90&lt;&gt;"",[9]PDI_ID__GRUPO_C_C_E!$CQ90&lt;&gt;0),[9]PDI_ID__GRUPO_C_C_E!$CQ90,""),IF($A92="TOTAL",SUM(INDIRECT("BE4:BE"&amp;ROW()-1)),""))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IF([9]PDI_ID__GRUPO_C_C_E!$B91&lt;&gt;"",[9]PDI_ID__GRUPO_C_C_E!$B91,IF(AND([9]PDI_ID__GRUPO_C_C_E!$B91="",[9]PDI_ID__GRUPO_C_C_E!$B92="",[9]PDI_ID__GRUPO_C_C_E!$B90=""),"","TOTAL"))</f>
        <v/>
      </c>
      <c r="B93" s="6" t="str">
        <f ca="1">IF(AND($A93&lt;&gt;"",$A93&lt;&gt;"TOTAL"),IF(AND([9]PDI_ID__GRUPO_C_C_E!$C91&lt;&gt;"",[9]PDI_ID__GRUPO_C_C_E!$C91&lt;&gt;0),[9]PDI_ID__GRUPO_C_C_E!$C91,""),IF($A93="TOTAL",SUM(INDIRECT("B4:B"&amp;ROW()-1)),""))</f>
        <v/>
      </c>
      <c r="C93" s="6" t="str">
        <f ca="1">IF(AND($A93&lt;&gt;"",$A93&lt;&gt;"TOTAL"),IF(AND([9]PDI_ID__GRUPO_C_C_E!$E91&lt;&gt;"",[9]PDI_ID__GRUPO_C_C_E!$E91&lt;&gt;0),[9]PDI_ID__GRUPO_C_C_E!$E91,""),IF($A93="TOTAL",SUM(INDIRECT("C4:C"&amp;ROW()-1)),""))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IF(AND($A93&lt;&gt;"",$A93&lt;&gt;"TOTAL"),IF(AND([9]PDI_ID__GRUPO_C_C_E!$H91&lt;&gt;"",[9]PDI_ID__GRUPO_C_C_E!$H91&lt;&gt;0),[9]PDI_ID__GRUPO_C_C_E!$H91,""),IF($A93="TOTAL",SUM(INDIRECT("E4:E"&amp;ROW()-1)),""))</f>
        <v/>
      </c>
      <c r="F93" s="6" t="str">
        <f ca="1">IF(AND($A93&lt;&gt;"",$A93&lt;&gt;"TOTAL"),IF(AND([9]PDI_ID__GRUPO_C_C_E!$J91&lt;&gt;"",[9]PDI_ID__GRUPO_C_C_E!$J91&lt;&gt;0),[9]PDI_ID__GRUPO_C_C_E!$J91,""),IF($A93="TOTAL",SUM(INDIRECT("F4:F"&amp;ROW()-1)),""))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IF(AND($A93&lt;&gt;"",$A93&lt;&gt;"TOTAL"),IF(AND([9]PDI_ID__GRUPO_C_C_E!$M91&lt;&gt;"",[9]PDI_ID__GRUPO_C_C_E!$M91&lt;&gt;0),[9]PDI_ID__GRUPO_C_C_E!$M91,""),IF($A93="TOTAL",SUM(INDIRECT("H4:H"&amp;ROW()-1)),""))</f>
        <v/>
      </c>
      <c r="I93" s="6" t="str">
        <f ca="1">IF(AND($A93&lt;&gt;"",$A93&lt;&gt;"TOTAL"),IF(AND([9]PDI_ID__GRUPO_C_C_E!$O91&lt;&gt;"",[9]PDI_ID__GRUPO_C_C_E!$O91&lt;&gt;0),[9]PDI_ID__GRUPO_C_C_E!$O91,""),IF($A93="TOTAL",SUM(INDIRECT("I4:I"&amp;ROW()-1)),""))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IF(AND($A93&lt;&gt;"",$A93&lt;&gt;"TOTAL"),IF(AND([9]PDI_ID__GRUPO_C_C_E!$R91&lt;&gt;"",[9]PDI_ID__GRUPO_C_C_E!$R91&lt;&gt;0),[9]PDI_ID__GRUPO_C_C_E!$R91,""),IF($A93="TOTAL",SUM(INDIRECT("K4:K"&amp;ROW()-1)),""))</f>
        <v/>
      </c>
      <c r="L93" s="6" t="str">
        <f ca="1">IF(AND($A93&lt;&gt;"",$A93&lt;&gt;"TOTAL"),IF(AND([9]PDI_ID__GRUPO_C_C_E!$T91&lt;&gt;"",[9]PDI_ID__GRUPO_C_C_E!$T91&lt;&gt;0),[9]PDI_ID__GRUPO_C_C_E!$T91,""),IF($A93="TOTAL",SUM(INDIRECT("L4:L"&amp;ROW()-1)),""))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IF(AND($A93&lt;&gt;"",$A93&lt;&gt;"TOTAL"),IF(AND([9]PDI_ID__GRUPO_C_C_E!$W91&lt;&gt;"",[9]PDI_ID__GRUPO_C_C_E!$W91&lt;&gt;0),[9]PDI_ID__GRUPO_C_C_E!$W91,""),IF($A93="TOTAL",SUM(INDIRECT("N4:N"&amp;ROW()-1)),""))</f>
        <v/>
      </c>
      <c r="O93" s="6" t="str">
        <f ca="1">IF(AND($A93&lt;&gt;"",$A93&lt;&gt;"TOTAL"),IF(AND([9]PDI_ID__GRUPO_C_C_E!$Y91&lt;&gt;"",[9]PDI_ID__GRUPO_C_C_E!$Y91&lt;&gt;0),[9]PDI_ID__GRUPO_C_C_E!$Y91,""),IF($A93="TOTAL",SUM(INDIRECT("O4:O"&amp;ROW()-1)),""))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IF(AND($A93&lt;&gt;"",$A93&lt;&gt;"TOTAL"),IF(AND([9]PDI_ID__GRUPO_C_C_E!$AB91&lt;&gt;"",[9]PDI_ID__GRUPO_C_C_E!$AB91&lt;&gt;0),[9]PDI_ID__GRUPO_C_C_E!$AB91,""),IF($A93="TOTAL",SUM(INDIRECT("Q4:Q"&amp;ROW()-1)),""))</f>
        <v/>
      </c>
      <c r="R93" s="6" t="str">
        <f ca="1">IF(AND($A93&lt;&gt;"",$A93&lt;&gt;"TOTAL"),IF(AND([9]PDI_ID__GRUPO_C_C_E!$AD91&lt;&gt;"",[9]PDI_ID__GRUPO_C_C_E!$AD91&lt;&gt;0),[9]PDI_ID__GRUPO_C_C_E!$AD91,""),IF($A93="TOTAL",SUM(INDIRECT("R4:R"&amp;ROW()-1)),""))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IF(AND($A93&lt;&gt;"",$A93&lt;&gt;"TOTAL"),IF(AND([9]PDI_ID__GRUPO_C_C_E!$AG91&lt;&gt;"",[9]PDI_ID__GRUPO_C_C_E!$AG91&lt;&gt;0),[9]PDI_ID__GRUPO_C_C_E!$AG91,""),IF($A93="TOTAL",SUM(INDIRECT("T4:T"&amp;ROW()-1)),""))</f>
        <v/>
      </c>
      <c r="U93" s="6" t="str">
        <f ca="1">IF(AND($A93&lt;&gt;"",$A93&lt;&gt;"TOTAL"),IF(AND([9]PDI_ID__GRUPO_C_C_E!$AI91&lt;&gt;"",[9]PDI_ID__GRUPO_C_C_E!$AI91&lt;&gt;0),[9]PDI_ID__GRUPO_C_C_E!$AI91,""),IF($A93="TOTAL",SUM(INDIRECT("U4:U"&amp;ROW()-1)),""))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IF(AND($A93&lt;&gt;"",$A93&lt;&gt;"TOTAL"),IF(AND([9]PDI_ID__GRUPO_C_C_E!$AL91&lt;&gt;"",[9]PDI_ID__GRUPO_C_C_E!$AL91&lt;&gt;0),[9]PDI_ID__GRUPO_C_C_E!$AL91,""),IF($A93="TOTAL",SUM(INDIRECT("W4:W"&amp;ROW()-1)),""))</f>
        <v/>
      </c>
      <c r="X93" s="6" t="str">
        <f ca="1">IF(AND($A93&lt;&gt;"",$A93&lt;&gt;"TOTAL"),IF(AND([9]PDI_ID__GRUPO_C_C_E!$AN91&lt;&gt;"",[9]PDI_ID__GRUPO_C_C_E!$AN91&lt;&gt;0),[9]PDI_ID__GRUPO_C_C_E!$AN91,""),IF($A93="TOTAL",SUM(INDIRECT("X4:X"&amp;ROW()-1)),""))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IF(AND($A93&lt;&gt;"",$A93&lt;&gt;"TOTAL"),IF(AND([9]PDI_ID__GRUPO_C_C_E!$AQ91&lt;&gt;"",[9]PDI_ID__GRUPO_C_C_E!$AQ91&lt;&gt;0),[9]PDI_ID__GRUPO_C_C_E!$AQ91,""),IF($A93="TOTAL",SUM(INDIRECT("Z4:Z"&amp;ROW()-1)),""))</f>
        <v/>
      </c>
      <c r="AA93" s="6" t="str">
        <f ca="1">IF(AND($A93&lt;&gt;"",$A93&lt;&gt;"TOTAL"),IF(AND([9]PDI_ID__GRUPO_C_C_E!$AS91&lt;&gt;"",[9]PDI_ID__GRUPO_C_C_E!$AS91&lt;&gt;0),[9]PDI_ID__GRUPO_C_C_E!$AS91,""),IF($A93="TOTAL",SUM(INDIRECT("AA4:AA"&amp;ROW()-1)),""))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IF(AND($A93&lt;&gt;"",$A93&lt;&gt;"TOTAL"),IF(AND([9]PDI_ID__GRUPO_C_C_E!$AV91&lt;&gt;"",[9]PDI_ID__GRUPO_C_C_E!$AV91&lt;&gt;0),[9]PDI_ID__GRUPO_C_C_E!$AV91,""),IF($A93="TOTAL",SUM(INDIRECT("AC4:AC"&amp;ROW()-1)),""))</f>
        <v/>
      </c>
      <c r="AD93" s="6" t="str">
        <f ca="1">IF(AND($A93&lt;&gt;"",$A93&lt;&gt;"TOTAL"),IF(AND([9]PDI_ID__GRUPO_C_C_E!$AX91&lt;&gt;"",[9]PDI_ID__GRUPO_C_C_E!$AX91&lt;&gt;0),[9]PDI_ID__GRUPO_C_C_E!$AX91,""),IF($A93="TOTAL",SUM(INDIRECT("AD4:AD"&amp;ROW()-1)),""))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IF(AND($A93&lt;&gt;"",$A93&lt;&gt;"TOTAL"),IF(AND([9]PDI_ID__GRUPO_C_C_E!$BA91&lt;&gt;"",[9]PDI_ID__GRUPO_C_C_E!$BA91&lt;&gt;0),[9]PDI_ID__GRUPO_C_C_E!$BA91,""),IF($A93="TOTAL",SUM(INDIRECT("AF4:AF"&amp;ROW()-1)),""))</f>
        <v/>
      </c>
      <c r="AG93" s="6" t="str">
        <f ca="1">IF(AND($A93&lt;&gt;"",$A93&lt;&gt;"TOTAL"),IF(AND([9]PDI_ID__GRUPO_C_C_E!$BC91&lt;&gt;"",[9]PDI_ID__GRUPO_C_C_E!$BC91&lt;&gt;0),[9]PDI_ID__GRUPO_C_C_E!$BC91,""),IF($A93="TOTAL",SUM(INDIRECT("AG4:AG"&amp;ROW()-1)),""))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IF(AND($A93&lt;&gt;"",$A93&lt;&gt;"TOTAL"),IF(AND([9]PDI_ID__GRUPO_C_C_E!$BF91&lt;&gt;"",[9]PDI_ID__GRUPO_C_C_E!$BF91&lt;&gt;0),[9]PDI_ID__GRUPO_C_C_E!$BF91,""),IF($A93="TOTAL",SUM(INDIRECT("AI4:AI"&amp;ROW()-1)),""))</f>
        <v/>
      </c>
      <c r="AJ93" s="6" t="str">
        <f ca="1">IF(AND($A93&lt;&gt;"",$A93&lt;&gt;"TOTAL"),IF(AND([9]PDI_ID__GRUPO_C_C_E!$BH91&lt;&gt;"",[9]PDI_ID__GRUPO_C_C_E!$BH91&lt;&gt;0),[9]PDI_ID__GRUPO_C_C_E!$BH91,""),IF($A93="TOTAL",SUM(INDIRECT("AJ4:AJ"&amp;ROW()-1)),""))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IF(AND($A93&lt;&gt;"",$A93&lt;&gt;"TOTAL"),IF(AND([9]PDI_ID__GRUPO_C_C_E!$BK91&lt;&gt;"",[9]PDI_ID__GRUPO_C_C_E!$BK91&lt;&gt;0),[9]PDI_ID__GRUPO_C_C_E!$BK91,""),IF($A93="TOTAL",SUM(INDIRECT("AL4:AL"&amp;ROW()-1)),""))</f>
        <v/>
      </c>
      <c r="AM93" s="6" t="str">
        <f ca="1">IF(AND($A93&lt;&gt;"",$A93&lt;&gt;"TOTAL"),IF(AND([9]PDI_ID__GRUPO_C_C_E!$BM91&lt;&gt;"",[9]PDI_ID__GRUPO_C_C_E!$BM91&lt;&gt;0),[9]PDI_ID__GRUPO_C_C_E!$BM91,""),IF($A93="TOTAL",SUM(INDIRECT("AM4:AM"&amp;ROW()-1)),""))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IF(AND($A93&lt;&gt;"",$A93&lt;&gt;"TOTAL"),IF(AND([9]PDI_ID__GRUPO_C_C_E!$BP91&lt;&gt;"",[9]PDI_ID__GRUPO_C_C_E!$BP91&lt;&gt;0),[9]PDI_ID__GRUPO_C_C_E!$BP91,""),IF($A93="TOTAL",SUM(INDIRECT("AO4:AO"&amp;ROW()-1)),""))</f>
        <v/>
      </c>
      <c r="AP93" s="6" t="str">
        <f ca="1">IF(AND($A93&lt;&gt;"",$A93&lt;&gt;"TOTAL"),IF(AND([9]PDI_ID__GRUPO_C_C_E!$BR91&lt;&gt;"",[9]PDI_ID__GRUPO_C_C_E!$BR91&lt;&gt;0),[9]PDI_ID__GRUPO_C_C_E!$BR91,""),IF($A93="TOTAL",SUM(INDIRECT("AP4:AP"&amp;ROW()-1)),""))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IF(AND($A93&lt;&gt;"",$A93&lt;&gt;"TOTAL"),IF(AND([9]PDI_ID__GRUPO_C_C_E!$BU91&lt;&gt;"",[9]PDI_ID__GRUPO_C_C_E!$BU91&lt;&gt;0),[9]PDI_ID__GRUPO_C_C_E!$BU91,""),IF($A93="TOTAL",SUM(INDIRECT("AR4:AR"&amp;ROW()-1)),""))</f>
        <v/>
      </c>
      <c r="AS93" s="6" t="str">
        <f ca="1">IF(AND($A93&lt;&gt;"",$A93&lt;&gt;"TOTAL"),IF(AND([9]PDI_ID__GRUPO_C_C_E!$BW91&lt;&gt;"",[9]PDI_ID__GRUPO_C_C_E!$BW91&lt;&gt;0),[9]PDI_ID__GRUPO_C_C_E!$BW91,""),IF($A93="TOTAL",SUM(INDIRECT("AS4:AS"&amp;ROW()-1)),""))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IF(AND($A93&lt;&gt;"",$A93&lt;&gt;"TOTAL"),IF(AND([9]PDI_ID__GRUPO_C_C_E!$BZ91&lt;&gt;"",[9]PDI_ID__GRUPO_C_C_E!$BZ91&lt;&gt;0),[9]PDI_ID__GRUPO_C_C_E!$BZ91,""),IF($A93="TOTAL",SUM(INDIRECT("AU4:AU"&amp;ROW()-1)),""))</f>
        <v/>
      </c>
      <c r="AV93" s="6" t="str">
        <f ca="1">IF(AND($A93&lt;&gt;"",$A93&lt;&gt;"TOTAL"),IF(AND([9]PDI_ID__GRUPO_C_C_E!$CB91&lt;&gt;"",[9]PDI_ID__GRUPO_C_C_E!$CB91&lt;&gt;0),[9]PDI_ID__GRUPO_C_C_E!$CB91,""),IF($A93="TOTAL",SUM(INDIRECT("AV4:AV"&amp;ROW()-1)),""))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IF(AND($A93&lt;&gt;"",$A93&lt;&gt;"TOTAL"),IF(AND([9]PDI_ID__GRUPO_C_C_E!$CE91&lt;&gt;"",[9]PDI_ID__GRUPO_C_C_E!$CE91&lt;&gt;0),[9]PDI_ID__GRUPO_C_C_E!$CE91,""),IF($A93="TOTAL",SUM(INDIRECT("AX4:AX"&amp;ROW()-1)),""))</f>
        <v/>
      </c>
      <c r="AY93" s="6" t="str">
        <f ca="1">IF(AND($A93&lt;&gt;"",$A93&lt;&gt;"TOTAL"),IF(AND([9]PDI_ID__GRUPO_C_C_E!$CG91&lt;&gt;"",[9]PDI_ID__GRUPO_C_C_E!$CG91&lt;&gt;0),[9]PDI_ID__GRUPO_C_C_E!$CG91,""),IF($A93="TOTAL",SUM(INDIRECT("AY4:AY"&amp;ROW()-1)),""))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IF(AND($A93&lt;&gt;"",$A93&lt;&gt;"TOTAL"),IF(AND([9]PDI_ID__GRUPO_C_C_E!$CJ91&lt;&gt;"",[9]PDI_ID__GRUPO_C_C_E!$CJ91&lt;&gt;0),[9]PDI_ID__GRUPO_C_C_E!$CJ91,""),IF($A93="TOTAL",SUM(INDIRECT("BA4:BA"&amp;ROW()-1)),""))</f>
        <v/>
      </c>
      <c r="BB93" s="6" t="str">
        <f ca="1">IF(AND($A93&lt;&gt;"",$A93&lt;&gt;"TOTAL"),IF(AND([9]PDI_ID__GRUPO_C_C_E!$CL91&lt;&gt;"",[9]PDI_ID__GRUPO_C_C_E!$CL91&lt;&gt;0),[9]PDI_ID__GRUPO_C_C_E!$CL91,""),IF($A93="TOTAL",SUM(INDIRECT("BB4:BB"&amp;ROW()-1)),""))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IF(AND($A93&lt;&gt;"",$A93&lt;&gt;"TOTAL"),IF(AND([9]PDI_ID__GRUPO_C_C_E!$CO91&lt;&gt;"",[9]PDI_ID__GRUPO_C_C_E!$CO91&lt;&gt;0),[9]PDI_ID__GRUPO_C_C_E!$CO91,""),IF($A93="TOTAL",SUM(INDIRECT("BD4:BD"&amp;ROW()-1)),""))</f>
        <v/>
      </c>
      <c r="BE93" s="6" t="str">
        <f ca="1">IF(AND($A93&lt;&gt;"",$A93&lt;&gt;"TOTAL"),IF(AND([9]PDI_ID__GRUPO_C_C_E!$CQ91&lt;&gt;"",[9]PDI_ID__GRUPO_C_C_E!$CQ91&lt;&gt;0),[9]PDI_ID__GRUPO_C_C_E!$CQ91,""),IF($A93="TOTAL",SUM(INDIRECT("BE4:BE"&amp;ROW()-1)),""))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IF([9]PDI_ID__GRUPO_C_C_E!$B92&lt;&gt;"",[9]PDI_ID__GRUPO_C_C_E!$B92,IF(AND([9]PDI_ID__GRUPO_C_C_E!$B92="",[9]PDI_ID__GRUPO_C_C_E!$B93="",[9]PDI_ID__GRUPO_C_C_E!$B91=""),"","TOTAL"))</f>
        <v/>
      </c>
      <c r="B94" s="6" t="str">
        <f ca="1">IF(AND($A94&lt;&gt;"",$A94&lt;&gt;"TOTAL"),IF(AND([9]PDI_ID__GRUPO_C_C_E!$C92&lt;&gt;"",[9]PDI_ID__GRUPO_C_C_E!$C92&lt;&gt;0),[9]PDI_ID__GRUPO_C_C_E!$C92,""),IF($A94="TOTAL",SUM(INDIRECT("B4:B"&amp;ROW()-1)),""))</f>
        <v/>
      </c>
      <c r="C94" s="6" t="str">
        <f ca="1">IF(AND($A94&lt;&gt;"",$A94&lt;&gt;"TOTAL"),IF(AND([9]PDI_ID__GRUPO_C_C_E!$E92&lt;&gt;"",[9]PDI_ID__GRUPO_C_C_E!$E92&lt;&gt;0),[9]PDI_ID__GRUPO_C_C_E!$E92,""),IF($A94="TOTAL",SUM(INDIRECT("C4:C"&amp;ROW()-1)),""))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IF(AND($A94&lt;&gt;"",$A94&lt;&gt;"TOTAL"),IF(AND([9]PDI_ID__GRUPO_C_C_E!$H92&lt;&gt;"",[9]PDI_ID__GRUPO_C_C_E!$H92&lt;&gt;0),[9]PDI_ID__GRUPO_C_C_E!$H92,""),IF($A94="TOTAL",SUM(INDIRECT("E4:E"&amp;ROW()-1)),""))</f>
        <v/>
      </c>
      <c r="F94" s="6" t="str">
        <f ca="1">IF(AND($A94&lt;&gt;"",$A94&lt;&gt;"TOTAL"),IF(AND([9]PDI_ID__GRUPO_C_C_E!$J92&lt;&gt;"",[9]PDI_ID__GRUPO_C_C_E!$J92&lt;&gt;0),[9]PDI_ID__GRUPO_C_C_E!$J92,""),IF($A94="TOTAL",SUM(INDIRECT("F4:F"&amp;ROW()-1)),""))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IF(AND($A94&lt;&gt;"",$A94&lt;&gt;"TOTAL"),IF(AND([9]PDI_ID__GRUPO_C_C_E!$M92&lt;&gt;"",[9]PDI_ID__GRUPO_C_C_E!$M92&lt;&gt;0),[9]PDI_ID__GRUPO_C_C_E!$M92,""),IF($A94="TOTAL",SUM(INDIRECT("H4:H"&amp;ROW()-1)),""))</f>
        <v/>
      </c>
      <c r="I94" s="6" t="str">
        <f ca="1">IF(AND($A94&lt;&gt;"",$A94&lt;&gt;"TOTAL"),IF(AND([9]PDI_ID__GRUPO_C_C_E!$O92&lt;&gt;"",[9]PDI_ID__GRUPO_C_C_E!$O92&lt;&gt;0),[9]PDI_ID__GRUPO_C_C_E!$O92,""),IF($A94="TOTAL",SUM(INDIRECT("I4:I"&amp;ROW()-1)),""))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IF(AND($A94&lt;&gt;"",$A94&lt;&gt;"TOTAL"),IF(AND([9]PDI_ID__GRUPO_C_C_E!$R92&lt;&gt;"",[9]PDI_ID__GRUPO_C_C_E!$R92&lt;&gt;0),[9]PDI_ID__GRUPO_C_C_E!$R92,""),IF($A94="TOTAL",SUM(INDIRECT("K4:K"&amp;ROW()-1)),""))</f>
        <v/>
      </c>
      <c r="L94" s="6" t="str">
        <f ca="1">IF(AND($A94&lt;&gt;"",$A94&lt;&gt;"TOTAL"),IF(AND([9]PDI_ID__GRUPO_C_C_E!$T92&lt;&gt;"",[9]PDI_ID__GRUPO_C_C_E!$T92&lt;&gt;0),[9]PDI_ID__GRUPO_C_C_E!$T92,""),IF($A94="TOTAL",SUM(INDIRECT("L4:L"&amp;ROW()-1)),""))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IF(AND($A94&lt;&gt;"",$A94&lt;&gt;"TOTAL"),IF(AND([9]PDI_ID__GRUPO_C_C_E!$W92&lt;&gt;"",[9]PDI_ID__GRUPO_C_C_E!$W92&lt;&gt;0),[9]PDI_ID__GRUPO_C_C_E!$W92,""),IF($A94="TOTAL",SUM(INDIRECT("N4:N"&amp;ROW()-1)),""))</f>
        <v/>
      </c>
      <c r="O94" s="6" t="str">
        <f ca="1">IF(AND($A94&lt;&gt;"",$A94&lt;&gt;"TOTAL"),IF(AND([9]PDI_ID__GRUPO_C_C_E!$Y92&lt;&gt;"",[9]PDI_ID__GRUPO_C_C_E!$Y92&lt;&gt;0),[9]PDI_ID__GRUPO_C_C_E!$Y92,""),IF($A94="TOTAL",SUM(INDIRECT("O4:O"&amp;ROW()-1)),""))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IF(AND($A94&lt;&gt;"",$A94&lt;&gt;"TOTAL"),IF(AND([9]PDI_ID__GRUPO_C_C_E!$AB92&lt;&gt;"",[9]PDI_ID__GRUPO_C_C_E!$AB92&lt;&gt;0),[9]PDI_ID__GRUPO_C_C_E!$AB92,""),IF($A94="TOTAL",SUM(INDIRECT("Q4:Q"&amp;ROW()-1)),""))</f>
        <v/>
      </c>
      <c r="R94" s="6" t="str">
        <f ca="1">IF(AND($A94&lt;&gt;"",$A94&lt;&gt;"TOTAL"),IF(AND([9]PDI_ID__GRUPO_C_C_E!$AD92&lt;&gt;"",[9]PDI_ID__GRUPO_C_C_E!$AD92&lt;&gt;0),[9]PDI_ID__GRUPO_C_C_E!$AD92,""),IF($A94="TOTAL",SUM(INDIRECT("R4:R"&amp;ROW()-1)),""))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IF(AND($A94&lt;&gt;"",$A94&lt;&gt;"TOTAL"),IF(AND([9]PDI_ID__GRUPO_C_C_E!$AG92&lt;&gt;"",[9]PDI_ID__GRUPO_C_C_E!$AG92&lt;&gt;0),[9]PDI_ID__GRUPO_C_C_E!$AG92,""),IF($A94="TOTAL",SUM(INDIRECT("T4:T"&amp;ROW()-1)),""))</f>
        <v/>
      </c>
      <c r="U94" s="6" t="str">
        <f ca="1">IF(AND($A94&lt;&gt;"",$A94&lt;&gt;"TOTAL"),IF(AND([9]PDI_ID__GRUPO_C_C_E!$AI92&lt;&gt;"",[9]PDI_ID__GRUPO_C_C_E!$AI92&lt;&gt;0),[9]PDI_ID__GRUPO_C_C_E!$AI92,""),IF($A94="TOTAL",SUM(INDIRECT("U4:U"&amp;ROW()-1)),""))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IF(AND($A94&lt;&gt;"",$A94&lt;&gt;"TOTAL"),IF(AND([9]PDI_ID__GRUPO_C_C_E!$AL92&lt;&gt;"",[9]PDI_ID__GRUPO_C_C_E!$AL92&lt;&gt;0),[9]PDI_ID__GRUPO_C_C_E!$AL92,""),IF($A94="TOTAL",SUM(INDIRECT("W4:W"&amp;ROW()-1)),""))</f>
        <v/>
      </c>
      <c r="X94" s="6" t="str">
        <f ca="1">IF(AND($A94&lt;&gt;"",$A94&lt;&gt;"TOTAL"),IF(AND([9]PDI_ID__GRUPO_C_C_E!$AN92&lt;&gt;"",[9]PDI_ID__GRUPO_C_C_E!$AN92&lt;&gt;0),[9]PDI_ID__GRUPO_C_C_E!$AN92,""),IF($A94="TOTAL",SUM(INDIRECT("X4:X"&amp;ROW()-1)),""))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IF(AND($A94&lt;&gt;"",$A94&lt;&gt;"TOTAL"),IF(AND([9]PDI_ID__GRUPO_C_C_E!$AQ92&lt;&gt;"",[9]PDI_ID__GRUPO_C_C_E!$AQ92&lt;&gt;0),[9]PDI_ID__GRUPO_C_C_E!$AQ92,""),IF($A94="TOTAL",SUM(INDIRECT("Z4:Z"&amp;ROW()-1)),""))</f>
        <v/>
      </c>
      <c r="AA94" s="6" t="str">
        <f ca="1">IF(AND($A94&lt;&gt;"",$A94&lt;&gt;"TOTAL"),IF(AND([9]PDI_ID__GRUPO_C_C_E!$AS92&lt;&gt;"",[9]PDI_ID__GRUPO_C_C_E!$AS92&lt;&gt;0),[9]PDI_ID__GRUPO_C_C_E!$AS92,""),IF($A94="TOTAL",SUM(INDIRECT("AA4:AA"&amp;ROW()-1)),""))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IF(AND($A94&lt;&gt;"",$A94&lt;&gt;"TOTAL"),IF(AND([9]PDI_ID__GRUPO_C_C_E!$AV92&lt;&gt;"",[9]PDI_ID__GRUPO_C_C_E!$AV92&lt;&gt;0),[9]PDI_ID__GRUPO_C_C_E!$AV92,""),IF($A94="TOTAL",SUM(INDIRECT("AC4:AC"&amp;ROW()-1)),""))</f>
        <v/>
      </c>
      <c r="AD94" s="6" t="str">
        <f ca="1">IF(AND($A94&lt;&gt;"",$A94&lt;&gt;"TOTAL"),IF(AND([9]PDI_ID__GRUPO_C_C_E!$AX92&lt;&gt;"",[9]PDI_ID__GRUPO_C_C_E!$AX92&lt;&gt;0),[9]PDI_ID__GRUPO_C_C_E!$AX92,""),IF($A94="TOTAL",SUM(INDIRECT("AD4:AD"&amp;ROW()-1)),""))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IF(AND($A94&lt;&gt;"",$A94&lt;&gt;"TOTAL"),IF(AND([9]PDI_ID__GRUPO_C_C_E!$BA92&lt;&gt;"",[9]PDI_ID__GRUPO_C_C_E!$BA92&lt;&gt;0),[9]PDI_ID__GRUPO_C_C_E!$BA92,""),IF($A94="TOTAL",SUM(INDIRECT("AF4:AF"&amp;ROW()-1)),""))</f>
        <v/>
      </c>
      <c r="AG94" s="6" t="str">
        <f ca="1">IF(AND($A94&lt;&gt;"",$A94&lt;&gt;"TOTAL"),IF(AND([9]PDI_ID__GRUPO_C_C_E!$BC92&lt;&gt;"",[9]PDI_ID__GRUPO_C_C_E!$BC92&lt;&gt;0),[9]PDI_ID__GRUPO_C_C_E!$BC92,""),IF($A94="TOTAL",SUM(INDIRECT("AG4:AG"&amp;ROW()-1)),""))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IF(AND($A94&lt;&gt;"",$A94&lt;&gt;"TOTAL"),IF(AND([9]PDI_ID__GRUPO_C_C_E!$BF92&lt;&gt;"",[9]PDI_ID__GRUPO_C_C_E!$BF92&lt;&gt;0),[9]PDI_ID__GRUPO_C_C_E!$BF92,""),IF($A94="TOTAL",SUM(INDIRECT("AI4:AI"&amp;ROW()-1)),""))</f>
        <v/>
      </c>
      <c r="AJ94" s="6" t="str">
        <f ca="1">IF(AND($A94&lt;&gt;"",$A94&lt;&gt;"TOTAL"),IF(AND([9]PDI_ID__GRUPO_C_C_E!$BH92&lt;&gt;"",[9]PDI_ID__GRUPO_C_C_E!$BH92&lt;&gt;0),[9]PDI_ID__GRUPO_C_C_E!$BH92,""),IF($A94="TOTAL",SUM(INDIRECT("AJ4:AJ"&amp;ROW()-1)),""))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IF(AND($A94&lt;&gt;"",$A94&lt;&gt;"TOTAL"),IF(AND([9]PDI_ID__GRUPO_C_C_E!$BK92&lt;&gt;"",[9]PDI_ID__GRUPO_C_C_E!$BK92&lt;&gt;0),[9]PDI_ID__GRUPO_C_C_E!$BK92,""),IF($A94="TOTAL",SUM(INDIRECT("AL4:AL"&amp;ROW()-1)),""))</f>
        <v/>
      </c>
      <c r="AM94" s="6" t="str">
        <f ca="1">IF(AND($A94&lt;&gt;"",$A94&lt;&gt;"TOTAL"),IF(AND([9]PDI_ID__GRUPO_C_C_E!$BM92&lt;&gt;"",[9]PDI_ID__GRUPO_C_C_E!$BM92&lt;&gt;0),[9]PDI_ID__GRUPO_C_C_E!$BM92,""),IF($A94="TOTAL",SUM(INDIRECT("AM4:AM"&amp;ROW()-1)),""))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IF(AND($A94&lt;&gt;"",$A94&lt;&gt;"TOTAL"),IF(AND([9]PDI_ID__GRUPO_C_C_E!$BP92&lt;&gt;"",[9]PDI_ID__GRUPO_C_C_E!$BP92&lt;&gt;0),[9]PDI_ID__GRUPO_C_C_E!$BP92,""),IF($A94="TOTAL",SUM(INDIRECT("AO4:AO"&amp;ROW()-1)),""))</f>
        <v/>
      </c>
      <c r="AP94" s="6" t="str">
        <f ca="1">IF(AND($A94&lt;&gt;"",$A94&lt;&gt;"TOTAL"),IF(AND([9]PDI_ID__GRUPO_C_C_E!$BR92&lt;&gt;"",[9]PDI_ID__GRUPO_C_C_E!$BR92&lt;&gt;0),[9]PDI_ID__GRUPO_C_C_E!$BR92,""),IF($A94="TOTAL",SUM(INDIRECT("AP4:AP"&amp;ROW()-1)),""))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IF(AND($A94&lt;&gt;"",$A94&lt;&gt;"TOTAL"),IF(AND([9]PDI_ID__GRUPO_C_C_E!$BU92&lt;&gt;"",[9]PDI_ID__GRUPO_C_C_E!$BU92&lt;&gt;0),[9]PDI_ID__GRUPO_C_C_E!$BU92,""),IF($A94="TOTAL",SUM(INDIRECT("AR4:AR"&amp;ROW()-1)),""))</f>
        <v/>
      </c>
      <c r="AS94" s="6" t="str">
        <f ca="1">IF(AND($A94&lt;&gt;"",$A94&lt;&gt;"TOTAL"),IF(AND([9]PDI_ID__GRUPO_C_C_E!$BW92&lt;&gt;"",[9]PDI_ID__GRUPO_C_C_E!$BW92&lt;&gt;0),[9]PDI_ID__GRUPO_C_C_E!$BW92,""),IF($A94="TOTAL",SUM(INDIRECT("AS4:AS"&amp;ROW()-1)),""))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IF(AND($A94&lt;&gt;"",$A94&lt;&gt;"TOTAL"),IF(AND([9]PDI_ID__GRUPO_C_C_E!$BZ92&lt;&gt;"",[9]PDI_ID__GRUPO_C_C_E!$BZ92&lt;&gt;0),[9]PDI_ID__GRUPO_C_C_E!$BZ92,""),IF($A94="TOTAL",SUM(INDIRECT("AU4:AU"&amp;ROW()-1)),""))</f>
        <v/>
      </c>
      <c r="AV94" s="6" t="str">
        <f ca="1">IF(AND($A94&lt;&gt;"",$A94&lt;&gt;"TOTAL"),IF(AND([9]PDI_ID__GRUPO_C_C_E!$CB92&lt;&gt;"",[9]PDI_ID__GRUPO_C_C_E!$CB92&lt;&gt;0),[9]PDI_ID__GRUPO_C_C_E!$CB92,""),IF($A94="TOTAL",SUM(INDIRECT("AV4:AV"&amp;ROW()-1)),""))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IF(AND($A94&lt;&gt;"",$A94&lt;&gt;"TOTAL"),IF(AND([9]PDI_ID__GRUPO_C_C_E!$CE92&lt;&gt;"",[9]PDI_ID__GRUPO_C_C_E!$CE92&lt;&gt;0),[9]PDI_ID__GRUPO_C_C_E!$CE92,""),IF($A94="TOTAL",SUM(INDIRECT("AX4:AX"&amp;ROW()-1)),""))</f>
        <v/>
      </c>
      <c r="AY94" s="6" t="str">
        <f ca="1">IF(AND($A94&lt;&gt;"",$A94&lt;&gt;"TOTAL"),IF(AND([9]PDI_ID__GRUPO_C_C_E!$CG92&lt;&gt;"",[9]PDI_ID__GRUPO_C_C_E!$CG92&lt;&gt;0),[9]PDI_ID__GRUPO_C_C_E!$CG92,""),IF($A94="TOTAL",SUM(INDIRECT("AY4:AY"&amp;ROW()-1)),""))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IF(AND($A94&lt;&gt;"",$A94&lt;&gt;"TOTAL"),IF(AND([9]PDI_ID__GRUPO_C_C_E!$CJ92&lt;&gt;"",[9]PDI_ID__GRUPO_C_C_E!$CJ92&lt;&gt;0),[9]PDI_ID__GRUPO_C_C_E!$CJ92,""),IF($A94="TOTAL",SUM(INDIRECT("BA4:BA"&amp;ROW()-1)),""))</f>
        <v/>
      </c>
      <c r="BB94" s="6" t="str">
        <f ca="1">IF(AND($A94&lt;&gt;"",$A94&lt;&gt;"TOTAL"),IF(AND([9]PDI_ID__GRUPO_C_C_E!$CL92&lt;&gt;"",[9]PDI_ID__GRUPO_C_C_E!$CL92&lt;&gt;0),[9]PDI_ID__GRUPO_C_C_E!$CL92,""),IF($A94="TOTAL",SUM(INDIRECT("BB4:BB"&amp;ROW()-1)),""))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IF(AND($A94&lt;&gt;"",$A94&lt;&gt;"TOTAL"),IF(AND([9]PDI_ID__GRUPO_C_C_E!$CO92&lt;&gt;"",[9]PDI_ID__GRUPO_C_C_E!$CO92&lt;&gt;0),[9]PDI_ID__GRUPO_C_C_E!$CO92,""),IF($A94="TOTAL",SUM(INDIRECT("BD4:BD"&amp;ROW()-1)),""))</f>
        <v/>
      </c>
      <c r="BE94" s="6" t="str">
        <f ca="1">IF(AND($A94&lt;&gt;"",$A94&lt;&gt;"TOTAL"),IF(AND([9]PDI_ID__GRUPO_C_C_E!$CQ92&lt;&gt;"",[9]PDI_ID__GRUPO_C_C_E!$CQ92&lt;&gt;0),[9]PDI_ID__GRUPO_C_C_E!$CQ92,""),IF($A94="TOTAL",SUM(INDIRECT("BE4:BE"&amp;ROW()-1)),""))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IF([9]PDI_ID__GRUPO_C_C_E!$B93&lt;&gt;"",[9]PDI_ID__GRUPO_C_C_E!$B93,IF(AND([9]PDI_ID__GRUPO_C_C_E!$B93="",[9]PDI_ID__GRUPO_C_C_E!$B94="",[9]PDI_ID__GRUPO_C_C_E!$B92=""),"","TOTAL"))</f>
        <v/>
      </c>
      <c r="B95" s="6" t="str">
        <f ca="1">IF(AND($A95&lt;&gt;"",$A95&lt;&gt;"TOTAL"),IF(AND([9]PDI_ID__GRUPO_C_C_E!$C93&lt;&gt;"",[9]PDI_ID__GRUPO_C_C_E!$C93&lt;&gt;0),[9]PDI_ID__GRUPO_C_C_E!$C93,""),IF($A95="TOTAL",SUM(INDIRECT("B4:B"&amp;ROW()-1)),""))</f>
        <v/>
      </c>
      <c r="C95" s="6" t="str">
        <f ca="1">IF(AND($A95&lt;&gt;"",$A95&lt;&gt;"TOTAL"),IF(AND([9]PDI_ID__GRUPO_C_C_E!$E93&lt;&gt;"",[9]PDI_ID__GRUPO_C_C_E!$E93&lt;&gt;0),[9]PDI_ID__GRUPO_C_C_E!$E93,""),IF($A95="TOTAL",SUM(INDIRECT("C4:C"&amp;ROW()-1)),""))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IF(AND($A95&lt;&gt;"",$A95&lt;&gt;"TOTAL"),IF(AND([9]PDI_ID__GRUPO_C_C_E!$H93&lt;&gt;"",[9]PDI_ID__GRUPO_C_C_E!$H93&lt;&gt;0),[9]PDI_ID__GRUPO_C_C_E!$H93,""),IF($A95="TOTAL",SUM(INDIRECT("E4:E"&amp;ROW()-1)),""))</f>
        <v/>
      </c>
      <c r="F95" s="6" t="str">
        <f ca="1">IF(AND($A95&lt;&gt;"",$A95&lt;&gt;"TOTAL"),IF(AND([9]PDI_ID__GRUPO_C_C_E!$J93&lt;&gt;"",[9]PDI_ID__GRUPO_C_C_E!$J93&lt;&gt;0),[9]PDI_ID__GRUPO_C_C_E!$J93,""),IF($A95="TOTAL",SUM(INDIRECT("F4:F"&amp;ROW()-1)),""))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IF(AND($A95&lt;&gt;"",$A95&lt;&gt;"TOTAL"),IF(AND([9]PDI_ID__GRUPO_C_C_E!$M93&lt;&gt;"",[9]PDI_ID__GRUPO_C_C_E!$M93&lt;&gt;0),[9]PDI_ID__GRUPO_C_C_E!$M93,""),IF($A95="TOTAL",SUM(INDIRECT("H4:H"&amp;ROW()-1)),""))</f>
        <v/>
      </c>
      <c r="I95" s="6" t="str">
        <f ca="1">IF(AND($A95&lt;&gt;"",$A95&lt;&gt;"TOTAL"),IF(AND([9]PDI_ID__GRUPO_C_C_E!$O93&lt;&gt;"",[9]PDI_ID__GRUPO_C_C_E!$O93&lt;&gt;0),[9]PDI_ID__GRUPO_C_C_E!$O93,""),IF($A95="TOTAL",SUM(INDIRECT("I4:I"&amp;ROW()-1)),""))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IF(AND($A95&lt;&gt;"",$A95&lt;&gt;"TOTAL"),IF(AND([9]PDI_ID__GRUPO_C_C_E!$R93&lt;&gt;"",[9]PDI_ID__GRUPO_C_C_E!$R93&lt;&gt;0),[9]PDI_ID__GRUPO_C_C_E!$R93,""),IF($A95="TOTAL",SUM(INDIRECT("K4:K"&amp;ROW()-1)),""))</f>
        <v/>
      </c>
      <c r="L95" s="6" t="str">
        <f ca="1">IF(AND($A95&lt;&gt;"",$A95&lt;&gt;"TOTAL"),IF(AND([9]PDI_ID__GRUPO_C_C_E!$T93&lt;&gt;"",[9]PDI_ID__GRUPO_C_C_E!$T93&lt;&gt;0),[9]PDI_ID__GRUPO_C_C_E!$T93,""),IF($A95="TOTAL",SUM(INDIRECT("L4:L"&amp;ROW()-1)),""))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IF(AND($A95&lt;&gt;"",$A95&lt;&gt;"TOTAL"),IF(AND([9]PDI_ID__GRUPO_C_C_E!$W93&lt;&gt;"",[9]PDI_ID__GRUPO_C_C_E!$W93&lt;&gt;0),[9]PDI_ID__GRUPO_C_C_E!$W93,""),IF($A95="TOTAL",SUM(INDIRECT("N4:N"&amp;ROW()-1)),""))</f>
        <v/>
      </c>
      <c r="O95" s="6" t="str">
        <f ca="1">IF(AND($A95&lt;&gt;"",$A95&lt;&gt;"TOTAL"),IF(AND([9]PDI_ID__GRUPO_C_C_E!$Y93&lt;&gt;"",[9]PDI_ID__GRUPO_C_C_E!$Y93&lt;&gt;0),[9]PDI_ID__GRUPO_C_C_E!$Y93,""),IF($A95="TOTAL",SUM(INDIRECT("O4:O"&amp;ROW()-1)),""))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IF(AND($A95&lt;&gt;"",$A95&lt;&gt;"TOTAL"),IF(AND([9]PDI_ID__GRUPO_C_C_E!$AB93&lt;&gt;"",[9]PDI_ID__GRUPO_C_C_E!$AB93&lt;&gt;0),[9]PDI_ID__GRUPO_C_C_E!$AB93,""),IF($A95="TOTAL",SUM(INDIRECT("Q4:Q"&amp;ROW()-1)),""))</f>
        <v/>
      </c>
      <c r="R95" s="6" t="str">
        <f ca="1">IF(AND($A95&lt;&gt;"",$A95&lt;&gt;"TOTAL"),IF(AND([9]PDI_ID__GRUPO_C_C_E!$AD93&lt;&gt;"",[9]PDI_ID__GRUPO_C_C_E!$AD93&lt;&gt;0),[9]PDI_ID__GRUPO_C_C_E!$AD93,""),IF($A95="TOTAL",SUM(INDIRECT("R4:R"&amp;ROW()-1)),""))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IF(AND($A95&lt;&gt;"",$A95&lt;&gt;"TOTAL"),IF(AND([9]PDI_ID__GRUPO_C_C_E!$AG93&lt;&gt;"",[9]PDI_ID__GRUPO_C_C_E!$AG93&lt;&gt;0),[9]PDI_ID__GRUPO_C_C_E!$AG93,""),IF($A95="TOTAL",SUM(INDIRECT("T4:T"&amp;ROW()-1)),""))</f>
        <v/>
      </c>
      <c r="U95" s="6" t="str">
        <f ca="1">IF(AND($A95&lt;&gt;"",$A95&lt;&gt;"TOTAL"),IF(AND([9]PDI_ID__GRUPO_C_C_E!$AI93&lt;&gt;"",[9]PDI_ID__GRUPO_C_C_E!$AI93&lt;&gt;0),[9]PDI_ID__GRUPO_C_C_E!$AI93,""),IF($A95="TOTAL",SUM(INDIRECT("U4:U"&amp;ROW()-1)),""))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IF(AND($A95&lt;&gt;"",$A95&lt;&gt;"TOTAL"),IF(AND([9]PDI_ID__GRUPO_C_C_E!$AL93&lt;&gt;"",[9]PDI_ID__GRUPO_C_C_E!$AL93&lt;&gt;0),[9]PDI_ID__GRUPO_C_C_E!$AL93,""),IF($A95="TOTAL",SUM(INDIRECT("W4:W"&amp;ROW()-1)),""))</f>
        <v/>
      </c>
      <c r="X95" s="6" t="str">
        <f ca="1">IF(AND($A95&lt;&gt;"",$A95&lt;&gt;"TOTAL"),IF(AND([9]PDI_ID__GRUPO_C_C_E!$AN93&lt;&gt;"",[9]PDI_ID__GRUPO_C_C_E!$AN93&lt;&gt;0),[9]PDI_ID__GRUPO_C_C_E!$AN93,""),IF($A95="TOTAL",SUM(INDIRECT("X4:X"&amp;ROW()-1)),""))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IF(AND($A95&lt;&gt;"",$A95&lt;&gt;"TOTAL"),IF(AND([9]PDI_ID__GRUPO_C_C_E!$AQ93&lt;&gt;"",[9]PDI_ID__GRUPO_C_C_E!$AQ93&lt;&gt;0),[9]PDI_ID__GRUPO_C_C_E!$AQ93,""),IF($A95="TOTAL",SUM(INDIRECT("Z4:Z"&amp;ROW()-1)),""))</f>
        <v/>
      </c>
      <c r="AA95" s="6" t="str">
        <f ca="1">IF(AND($A95&lt;&gt;"",$A95&lt;&gt;"TOTAL"),IF(AND([9]PDI_ID__GRUPO_C_C_E!$AS93&lt;&gt;"",[9]PDI_ID__GRUPO_C_C_E!$AS93&lt;&gt;0),[9]PDI_ID__GRUPO_C_C_E!$AS93,""),IF($A95="TOTAL",SUM(INDIRECT("AA4:AA"&amp;ROW()-1)),""))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IF(AND($A95&lt;&gt;"",$A95&lt;&gt;"TOTAL"),IF(AND([9]PDI_ID__GRUPO_C_C_E!$AV93&lt;&gt;"",[9]PDI_ID__GRUPO_C_C_E!$AV93&lt;&gt;0),[9]PDI_ID__GRUPO_C_C_E!$AV93,""),IF($A95="TOTAL",SUM(INDIRECT("AC4:AC"&amp;ROW()-1)),""))</f>
        <v/>
      </c>
      <c r="AD95" s="6" t="str">
        <f ca="1">IF(AND($A95&lt;&gt;"",$A95&lt;&gt;"TOTAL"),IF(AND([9]PDI_ID__GRUPO_C_C_E!$AX93&lt;&gt;"",[9]PDI_ID__GRUPO_C_C_E!$AX93&lt;&gt;0),[9]PDI_ID__GRUPO_C_C_E!$AX93,""),IF($A95="TOTAL",SUM(INDIRECT("AD4:AD"&amp;ROW()-1)),""))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IF(AND($A95&lt;&gt;"",$A95&lt;&gt;"TOTAL"),IF(AND([9]PDI_ID__GRUPO_C_C_E!$BA93&lt;&gt;"",[9]PDI_ID__GRUPO_C_C_E!$BA93&lt;&gt;0),[9]PDI_ID__GRUPO_C_C_E!$BA93,""),IF($A95="TOTAL",SUM(INDIRECT("AF4:AF"&amp;ROW()-1)),""))</f>
        <v/>
      </c>
      <c r="AG95" s="6" t="str">
        <f ca="1">IF(AND($A95&lt;&gt;"",$A95&lt;&gt;"TOTAL"),IF(AND([9]PDI_ID__GRUPO_C_C_E!$BC93&lt;&gt;"",[9]PDI_ID__GRUPO_C_C_E!$BC93&lt;&gt;0),[9]PDI_ID__GRUPO_C_C_E!$BC93,""),IF($A95="TOTAL",SUM(INDIRECT("AG4:AG"&amp;ROW()-1)),""))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IF(AND($A95&lt;&gt;"",$A95&lt;&gt;"TOTAL"),IF(AND([9]PDI_ID__GRUPO_C_C_E!$BF93&lt;&gt;"",[9]PDI_ID__GRUPO_C_C_E!$BF93&lt;&gt;0),[9]PDI_ID__GRUPO_C_C_E!$BF93,""),IF($A95="TOTAL",SUM(INDIRECT("AI4:AI"&amp;ROW()-1)),""))</f>
        <v/>
      </c>
      <c r="AJ95" s="6" t="str">
        <f ca="1">IF(AND($A95&lt;&gt;"",$A95&lt;&gt;"TOTAL"),IF(AND([9]PDI_ID__GRUPO_C_C_E!$BH93&lt;&gt;"",[9]PDI_ID__GRUPO_C_C_E!$BH93&lt;&gt;0),[9]PDI_ID__GRUPO_C_C_E!$BH93,""),IF($A95="TOTAL",SUM(INDIRECT("AJ4:AJ"&amp;ROW()-1)),""))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IF(AND($A95&lt;&gt;"",$A95&lt;&gt;"TOTAL"),IF(AND([9]PDI_ID__GRUPO_C_C_E!$BK93&lt;&gt;"",[9]PDI_ID__GRUPO_C_C_E!$BK93&lt;&gt;0),[9]PDI_ID__GRUPO_C_C_E!$BK93,""),IF($A95="TOTAL",SUM(INDIRECT("AL4:AL"&amp;ROW()-1)),""))</f>
        <v/>
      </c>
      <c r="AM95" s="6" t="str">
        <f ca="1">IF(AND($A95&lt;&gt;"",$A95&lt;&gt;"TOTAL"),IF(AND([9]PDI_ID__GRUPO_C_C_E!$BM93&lt;&gt;"",[9]PDI_ID__GRUPO_C_C_E!$BM93&lt;&gt;0),[9]PDI_ID__GRUPO_C_C_E!$BM93,""),IF($A95="TOTAL",SUM(INDIRECT("AM4:AM"&amp;ROW()-1)),""))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IF(AND($A95&lt;&gt;"",$A95&lt;&gt;"TOTAL"),IF(AND([9]PDI_ID__GRUPO_C_C_E!$BP93&lt;&gt;"",[9]PDI_ID__GRUPO_C_C_E!$BP93&lt;&gt;0),[9]PDI_ID__GRUPO_C_C_E!$BP93,""),IF($A95="TOTAL",SUM(INDIRECT("AO4:AO"&amp;ROW()-1)),""))</f>
        <v/>
      </c>
      <c r="AP95" s="6" t="str">
        <f ca="1">IF(AND($A95&lt;&gt;"",$A95&lt;&gt;"TOTAL"),IF(AND([9]PDI_ID__GRUPO_C_C_E!$BR93&lt;&gt;"",[9]PDI_ID__GRUPO_C_C_E!$BR93&lt;&gt;0),[9]PDI_ID__GRUPO_C_C_E!$BR93,""),IF($A95="TOTAL",SUM(INDIRECT("AP4:AP"&amp;ROW()-1)),""))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IF(AND($A95&lt;&gt;"",$A95&lt;&gt;"TOTAL"),IF(AND([9]PDI_ID__GRUPO_C_C_E!$BU93&lt;&gt;"",[9]PDI_ID__GRUPO_C_C_E!$BU93&lt;&gt;0),[9]PDI_ID__GRUPO_C_C_E!$BU93,""),IF($A95="TOTAL",SUM(INDIRECT("AR4:AR"&amp;ROW()-1)),""))</f>
        <v/>
      </c>
      <c r="AS95" s="6" t="str">
        <f ca="1">IF(AND($A95&lt;&gt;"",$A95&lt;&gt;"TOTAL"),IF(AND([9]PDI_ID__GRUPO_C_C_E!$BW93&lt;&gt;"",[9]PDI_ID__GRUPO_C_C_E!$BW93&lt;&gt;0),[9]PDI_ID__GRUPO_C_C_E!$BW93,""),IF($A95="TOTAL",SUM(INDIRECT("AS4:AS"&amp;ROW()-1)),""))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IF(AND($A95&lt;&gt;"",$A95&lt;&gt;"TOTAL"),IF(AND([9]PDI_ID__GRUPO_C_C_E!$BZ93&lt;&gt;"",[9]PDI_ID__GRUPO_C_C_E!$BZ93&lt;&gt;0),[9]PDI_ID__GRUPO_C_C_E!$BZ93,""),IF($A95="TOTAL",SUM(INDIRECT("AU4:AU"&amp;ROW()-1)),""))</f>
        <v/>
      </c>
      <c r="AV95" s="6" t="str">
        <f ca="1">IF(AND($A95&lt;&gt;"",$A95&lt;&gt;"TOTAL"),IF(AND([9]PDI_ID__GRUPO_C_C_E!$CB93&lt;&gt;"",[9]PDI_ID__GRUPO_C_C_E!$CB93&lt;&gt;0),[9]PDI_ID__GRUPO_C_C_E!$CB93,""),IF($A95="TOTAL",SUM(INDIRECT("AV4:AV"&amp;ROW()-1)),""))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IF(AND($A95&lt;&gt;"",$A95&lt;&gt;"TOTAL"),IF(AND([9]PDI_ID__GRUPO_C_C_E!$CE93&lt;&gt;"",[9]PDI_ID__GRUPO_C_C_E!$CE93&lt;&gt;0),[9]PDI_ID__GRUPO_C_C_E!$CE93,""),IF($A95="TOTAL",SUM(INDIRECT("AX4:AX"&amp;ROW()-1)),""))</f>
        <v/>
      </c>
      <c r="AY95" s="6" t="str">
        <f ca="1">IF(AND($A95&lt;&gt;"",$A95&lt;&gt;"TOTAL"),IF(AND([9]PDI_ID__GRUPO_C_C_E!$CG93&lt;&gt;"",[9]PDI_ID__GRUPO_C_C_E!$CG93&lt;&gt;0),[9]PDI_ID__GRUPO_C_C_E!$CG93,""),IF($A95="TOTAL",SUM(INDIRECT("AY4:AY"&amp;ROW()-1)),""))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IF(AND($A95&lt;&gt;"",$A95&lt;&gt;"TOTAL"),IF(AND([9]PDI_ID__GRUPO_C_C_E!$CJ93&lt;&gt;"",[9]PDI_ID__GRUPO_C_C_E!$CJ93&lt;&gt;0),[9]PDI_ID__GRUPO_C_C_E!$CJ93,""),IF($A95="TOTAL",SUM(INDIRECT("BA4:BA"&amp;ROW()-1)),""))</f>
        <v/>
      </c>
      <c r="BB95" s="6" t="str">
        <f ca="1">IF(AND($A95&lt;&gt;"",$A95&lt;&gt;"TOTAL"),IF(AND([9]PDI_ID__GRUPO_C_C_E!$CL93&lt;&gt;"",[9]PDI_ID__GRUPO_C_C_E!$CL93&lt;&gt;0),[9]PDI_ID__GRUPO_C_C_E!$CL93,""),IF($A95="TOTAL",SUM(INDIRECT("BB4:BB"&amp;ROW()-1)),""))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IF(AND($A95&lt;&gt;"",$A95&lt;&gt;"TOTAL"),IF(AND([9]PDI_ID__GRUPO_C_C_E!$CO93&lt;&gt;"",[9]PDI_ID__GRUPO_C_C_E!$CO93&lt;&gt;0),[9]PDI_ID__GRUPO_C_C_E!$CO93,""),IF($A95="TOTAL",SUM(INDIRECT("BD4:BD"&amp;ROW()-1)),""))</f>
        <v/>
      </c>
      <c r="BE95" s="6" t="str">
        <f ca="1">IF(AND($A95&lt;&gt;"",$A95&lt;&gt;"TOTAL"),IF(AND([9]PDI_ID__GRUPO_C_C_E!$CQ93&lt;&gt;"",[9]PDI_ID__GRUPO_C_C_E!$CQ93&lt;&gt;0),[9]PDI_ID__GRUPO_C_C_E!$CQ93,""),IF($A95="TOTAL",SUM(INDIRECT("BE4:BE"&amp;ROW()-1)),""))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IF([9]PDI_ID__GRUPO_C_C_E!$B94&lt;&gt;"",[9]PDI_ID__GRUPO_C_C_E!$B94,IF(AND([9]PDI_ID__GRUPO_C_C_E!$B94="",[9]PDI_ID__GRUPO_C_C_E!$B95="",[9]PDI_ID__GRUPO_C_C_E!$B93=""),"","TOTAL"))</f>
        <v/>
      </c>
      <c r="B96" s="6" t="str">
        <f ca="1">IF(AND($A96&lt;&gt;"",$A96&lt;&gt;"TOTAL"),IF(AND([9]PDI_ID__GRUPO_C_C_E!$C94&lt;&gt;"",[9]PDI_ID__GRUPO_C_C_E!$C94&lt;&gt;0),[9]PDI_ID__GRUPO_C_C_E!$C94,""),IF($A96="TOTAL",SUM(INDIRECT("B4:B"&amp;ROW()-1)),""))</f>
        <v/>
      </c>
      <c r="C96" s="6" t="str">
        <f ca="1">IF(AND($A96&lt;&gt;"",$A96&lt;&gt;"TOTAL"),IF(AND([9]PDI_ID__GRUPO_C_C_E!$E94&lt;&gt;"",[9]PDI_ID__GRUPO_C_C_E!$E94&lt;&gt;0),[9]PDI_ID__GRUPO_C_C_E!$E94,""),IF($A96="TOTAL",SUM(INDIRECT("C4:C"&amp;ROW()-1)),""))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IF(AND($A96&lt;&gt;"",$A96&lt;&gt;"TOTAL"),IF(AND([9]PDI_ID__GRUPO_C_C_E!$H94&lt;&gt;"",[9]PDI_ID__GRUPO_C_C_E!$H94&lt;&gt;0),[9]PDI_ID__GRUPO_C_C_E!$H94,""),IF($A96="TOTAL",SUM(INDIRECT("E4:E"&amp;ROW()-1)),""))</f>
        <v/>
      </c>
      <c r="F96" s="6" t="str">
        <f ca="1">IF(AND($A96&lt;&gt;"",$A96&lt;&gt;"TOTAL"),IF(AND([9]PDI_ID__GRUPO_C_C_E!$J94&lt;&gt;"",[9]PDI_ID__GRUPO_C_C_E!$J94&lt;&gt;0),[9]PDI_ID__GRUPO_C_C_E!$J94,""),IF($A96="TOTAL",SUM(INDIRECT("F4:F"&amp;ROW()-1)),""))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IF(AND($A96&lt;&gt;"",$A96&lt;&gt;"TOTAL"),IF(AND([9]PDI_ID__GRUPO_C_C_E!$M94&lt;&gt;"",[9]PDI_ID__GRUPO_C_C_E!$M94&lt;&gt;0),[9]PDI_ID__GRUPO_C_C_E!$M94,""),IF($A96="TOTAL",SUM(INDIRECT("H4:H"&amp;ROW()-1)),""))</f>
        <v/>
      </c>
      <c r="I96" s="6" t="str">
        <f ca="1">IF(AND($A96&lt;&gt;"",$A96&lt;&gt;"TOTAL"),IF(AND([9]PDI_ID__GRUPO_C_C_E!$O94&lt;&gt;"",[9]PDI_ID__GRUPO_C_C_E!$O94&lt;&gt;0),[9]PDI_ID__GRUPO_C_C_E!$O94,""),IF($A96="TOTAL",SUM(INDIRECT("I4:I"&amp;ROW()-1)),""))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IF(AND($A96&lt;&gt;"",$A96&lt;&gt;"TOTAL"),IF(AND([9]PDI_ID__GRUPO_C_C_E!$R94&lt;&gt;"",[9]PDI_ID__GRUPO_C_C_E!$R94&lt;&gt;0),[9]PDI_ID__GRUPO_C_C_E!$R94,""),IF($A96="TOTAL",SUM(INDIRECT("K4:K"&amp;ROW()-1)),""))</f>
        <v/>
      </c>
      <c r="L96" s="6" t="str">
        <f ca="1">IF(AND($A96&lt;&gt;"",$A96&lt;&gt;"TOTAL"),IF(AND([9]PDI_ID__GRUPO_C_C_E!$T94&lt;&gt;"",[9]PDI_ID__GRUPO_C_C_E!$T94&lt;&gt;0),[9]PDI_ID__GRUPO_C_C_E!$T94,""),IF($A96="TOTAL",SUM(INDIRECT("L4:L"&amp;ROW()-1)),""))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IF(AND($A96&lt;&gt;"",$A96&lt;&gt;"TOTAL"),IF(AND([9]PDI_ID__GRUPO_C_C_E!$W94&lt;&gt;"",[9]PDI_ID__GRUPO_C_C_E!$W94&lt;&gt;0),[9]PDI_ID__GRUPO_C_C_E!$W94,""),IF($A96="TOTAL",SUM(INDIRECT("N4:N"&amp;ROW()-1)),""))</f>
        <v/>
      </c>
      <c r="O96" s="6" t="str">
        <f ca="1">IF(AND($A96&lt;&gt;"",$A96&lt;&gt;"TOTAL"),IF(AND([9]PDI_ID__GRUPO_C_C_E!$Y94&lt;&gt;"",[9]PDI_ID__GRUPO_C_C_E!$Y94&lt;&gt;0),[9]PDI_ID__GRUPO_C_C_E!$Y94,""),IF($A96="TOTAL",SUM(INDIRECT("O4:O"&amp;ROW()-1)),""))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IF(AND($A96&lt;&gt;"",$A96&lt;&gt;"TOTAL"),IF(AND([9]PDI_ID__GRUPO_C_C_E!$AB94&lt;&gt;"",[9]PDI_ID__GRUPO_C_C_E!$AB94&lt;&gt;0),[9]PDI_ID__GRUPO_C_C_E!$AB94,""),IF($A96="TOTAL",SUM(INDIRECT("Q4:Q"&amp;ROW()-1)),""))</f>
        <v/>
      </c>
      <c r="R96" s="6" t="str">
        <f ca="1">IF(AND($A96&lt;&gt;"",$A96&lt;&gt;"TOTAL"),IF(AND([9]PDI_ID__GRUPO_C_C_E!$AD94&lt;&gt;"",[9]PDI_ID__GRUPO_C_C_E!$AD94&lt;&gt;0),[9]PDI_ID__GRUPO_C_C_E!$AD94,""),IF($A96="TOTAL",SUM(INDIRECT("R4:R"&amp;ROW()-1)),""))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IF(AND($A96&lt;&gt;"",$A96&lt;&gt;"TOTAL"),IF(AND([9]PDI_ID__GRUPO_C_C_E!$AG94&lt;&gt;"",[9]PDI_ID__GRUPO_C_C_E!$AG94&lt;&gt;0),[9]PDI_ID__GRUPO_C_C_E!$AG94,""),IF($A96="TOTAL",SUM(INDIRECT("T4:T"&amp;ROW()-1)),""))</f>
        <v/>
      </c>
      <c r="U96" s="6" t="str">
        <f ca="1">IF(AND($A96&lt;&gt;"",$A96&lt;&gt;"TOTAL"),IF(AND([9]PDI_ID__GRUPO_C_C_E!$AI94&lt;&gt;"",[9]PDI_ID__GRUPO_C_C_E!$AI94&lt;&gt;0),[9]PDI_ID__GRUPO_C_C_E!$AI94,""),IF($A96="TOTAL",SUM(INDIRECT("U4:U"&amp;ROW()-1)),""))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IF(AND($A96&lt;&gt;"",$A96&lt;&gt;"TOTAL"),IF(AND([9]PDI_ID__GRUPO_C_C_E!$AL94&lt;&gt;"",[9]PDI_ID__GRUPO_C_C_E!$AL94&lt;&gt;0),[9]PDI_ID__GRUPO_C_C_E!$AL94,""),IF($A96="TOTAL",SUM(INDIRECT("W4:W"&amp;ROW()-1)),""))</f>
        <v/>
      </c>
      <c r="X96" s="6" t="str">
        <f ca="1">IF(AND($A96&lt;&gt;"",$A96&lt;&gt;"TOTAL"),IF(AND([9]PDI_ID__GRUPO_C_C_E!$AN94&lt;&gt;"",[9]PDI_ID__GRUPO_C_C_E!$AN94&lt;&gt;0),[9]PDI_ID__GRUPO_C_C_E!$AN94,""),IF($A96="TOTAL",SUM(INDIRECT("X4:X"&amp;ROW()-1)),""))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IF(AND($A96&lt;&gt;"",$A96&lt;&gt;"TOTAL"),IF(AND([9]PDI_ID__GRUPO_C_C_E!$AQ94&lt;&gt;"",[9]PDI_ID__GRUPO_C_C_E!$AQ94&lt;&gt;0),[9]PDI_ID__GRUPO_C_C_E!$AQ94,""),IF($A96="TOTAL",SUM(INDIRECT("Z4:Z"&amp;ROW()-1)),""))</f>
        <v/>
      </c>
      <c r="AA96" s="6" t="str">
        <f ca="1">IF(AND($A96&lt;&gt;"",$A96&lt;&gt;"TOTAL"),IF(AND([9]PDI_ID__GRUPO_C_C_E!$AS94&lt;&gt;"",[9]PDI_ID__GRUPO_C_C_E!$AS94&lt;&gt;0),[9]PDI_ID__GRUPO_C_C_E!$AS94,""),IF($A96="TOTAL",SUM(INDIRECT("AA4:AA"&amp;ROW()-1)),""))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IF(AND($A96&lt;&gt;"",$A96&lt;&gt;"TOTAL"),IF(AND([9]PDI_ID__GRUPO_C_C_E!$AV94&lt;&gt;"",[9]PDI_ID__GRUPO_C_C_E!$AV94&lt;&gt;0),[9]PDI_ID__GRUPO_C_C_E!$AV94,""),IF($A96="TOTAL",SUM(INDIRECT("AC4:AC"&amp;ROW()-1)),""))</f>
        <v/>
      </c>
      <c r="AD96" s="6" t="str">
        <f ca="1">IF(AND($A96&lt;&gt;"",$A96&lt;&gt;"TOTAL"),IF(AND([9]PDI_ID__GRUPO_C_C_E!$AX94&lt;&gt;"",[9]PDI_ID__GRUPO_C_C_E!$AX94&lt;&gt;0),[9]PDI_ID__GRUPO_C_C_E!$AX94,""),IF($A96="TOTAL",SUM(INDIRECT("AD4:AD"&amp;ROW()-1)),""))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IF(AND($A96&lt;&gt;"",$A96&lt;&gt;"TOTAL"),IF(AND([9]PDI_ID__GRUPO_C_C_E!$BA94&lt;&gt;"",[9]PDI_ID__GRUPO_C_C_E!$BA94&lt;&gt;0),[9]PDI_ID__GRUPO_C_C_E!$BA94,""),IF($A96="TOTAL",SUM(INDIRECT("AF4:AF"&amp;ROW()-1)),""))</f>
        <v/>
      </c>
      <c r="AG96" s="6" t="str">
        <f ca="1">IF(AND($A96&lt;&gt;"",$A96&lt;&gt;"TOTAL"),IF(AND([9]PDI_ID__GRUPO_C_C_E!$BC94&lt;&gt;"",[9]PDI_ID__GRUPO_C_C_E!$BC94&lt;&gt;0),[9]PDI_ID__GRUPO_C_C_E!$BC94,""),IF($A96="TOTAL",SUM(INDIRECT("AG4:AG"&amp;ROW()-1)),""))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IF(AND($A96&lt;&gt;"",$A96&lt;&gt;"TOTAL"),IF(AND([9]PDI_ID__GRUPO_C_C_E!$BF94&lt;&gt;"",[9]PDI_ID__GRUPO_C_C_E!$BF94&lt;&gt;0),[9]PDI_ID__GRUPO_C_C_E!$BF94,""),IF($A96="TOTAL",SUM(INDIRECT("AI4:AI"&amp;ROW()-1)),""))</f>
        <v/>
      </c>
      <c r="AJ96" s="6" t="str">
        <f ca="1">IF(AND($A96&lt;&gt;"",$A96&lt;&gt;"TOTAL"),IF(AND([9]PDI_ID__GRUPO_C_C_E!$BH94&lt;&gt;"",[9]PDI_ID__GRUPO_C_C_E!$BH94&lt;&gt;0),[9]PDI_ID__GRUPO_C_C_E!$BH94,""),IF($A96="TOTAL",SUM(INDIRECT("AJ4:AJ"&amp;ROW()-1)),""))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IF(AND($A96&lt;&gt;"",$A96&lt;&gt;"TOTAL"),IF(AND([9]PDI_ID__GRUPO_C_C_E!$BK94&lt;&gt;"",[9]PDI_ID__GRUPO_C_C_E!$BK94&lt;&gt;0),[9]PDI_ID__GRUPO_C_C_E!$BK94,""),IF($A96="TOTAL",SUM(INDIRECT("AL4:AL"&amp;ROW()-1)),""))</f>
        <v/>
      </c>
      <c r="AM96" s="6" t="str">
        <f ca="1">IF(AND($A96&lt;&gt;"",$A96&lt;&gt;"TOTAL"),IF(AND([9]PDI_ID__GRUPO_C_C_E!$BM94&lt;&gt;"",[9]PDI_ID__GRUPO_C_C_E!$BM94&lt;&gt;0),[9]PDI_ID__GRUPO_C_C_E!$BM94,""),IF($A96="TOTAL",SUM(INDIRECT("AM4:AM"&amp;ROW()-1)),""))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IF(AND($A96&lt;&gt;"",$A96&lt;&gt;"TOTAL"),IF(AND([9]PDI_ID__GRUPO_C_C_E!$BP94&lt;&gt;"",[9]PDI_ID__GRUPO_C_C_E!$BP94&lt;&gt;0),[9]PDI_ID__GRUPO_C_C_E!$BP94,""),IF($A96="TOTAL",SUM(INDIRECT("AO4:AO"&amp;ROW()-1)),""))</f>
        <v/>
      </c>
      <c r="AP96" s="6" t="str">
        <f ca="1">IF(AND($A96&lt;&gt;"",$A96&lt;&gt;"TOTAL"),IF(AND([9]PDI_ID__GRUPO_C_C_E!$BR94&lt;&gt;"",[9]PDI_ID__GRUPO_C_C_E!$BR94&lt;&gt;0),[9]PDI_ID__GRUPO_C_C_E!$BR94,""),IF($A96="TOTAL",SUM(INDIRECT("AP4:AP"&amp;ROW()-1)),""))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IF(AND($A96&lt;&gt;"",$A96&lt;&gt;"TOTAL"),IF(AND([9]PDI_ID__GRUPO_C_C_E!$BU94&lt;&gt;"",[9]PDI_ID__GRUPO_C_C_E!$BU94&lt;&gt;0),[9]PDI_ID__GRUPO_C_C_E!$BU94,""),IF($A96="TOTAL",SUM(INDIRECT("AR4:AR"&amp;ROW()-1)),""))</f>
        <v/>
      </c>
      <c r="AS96" s="6" t="str">
        <f ca="1">IF(AND($A96&lt;&gt;"",$A96&lt;&gt;"TOTAL"),IF(AND([9]PDI_ID__GRUPO_C_C_E!$BW94&lt;&gt;"",[9]PDI_ID__GRUPO_C_C_E!$BW94&lt;&gt;0),[9]PDI_ID__GRUPO_C_C_E!$BW94,""),IF($A96="TOTAL",SUM(INDIRECT("AS4:AS"&amp;ROW()-1)),""))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IF(AND($A96&lt;&gt;"",$A96&lt;&gt;"TOTAL"),IF(AND([9]PDI_ID__GRUPO_C_C_E!$BZ94&lt;&gt;"",[9]PDI_ID__GRUPO_C_C_E!$BZ94&lt;&gt;0),[9]PDI_ID__GRUPO_C_C_E!$BZ94,""),IF($A96="TOTAL",SUM(INDIRECT("AU4:AU"&amp;ROW()-1)),""))</f>
        <v/>
      </c>
      <c r="AV96" s="6" t="str">
        <f ca="1">IF(AND($A96&lt;&gt;"",$A96&lt;&gt;"TOTAL"),IF(AND([9]PDI_ID__GRUPO_C_C_E!$CB94&lt;&gt;"",[9]PDI_ID__GRUPO_C_C_E!$CB94&lt;&gt;0),[9]PDI_ID__GRUPO_C_C_E!$CB94,""),IF($A96="TOTAL",SUM(INDIRECT("AV4:AV"&amp;ROW()-1)),""))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IF(AND($A96&lt;&gt;"",$A96&lt;&gt;"TOTAL"),IF(AND([9]PDI_ID__GRUPO_C_C_E!$CE94&lt;&gt;"",[9]PDI_ID__GRUPO_C_C_E!$CE94&lt;&gt;0),[9]PDI_ID__GRUPO_C_C_E!$CE94,""),IF($A96="TOTAL",SUM(INDIRECT("AX4:AX"&amp;ROW()-1)),""))</f>
        <v/>
      </c>
      <c r="AY96" s="6" t="str">
        <f ca="1">IF(AND($A96&lt;&gt;"",$A96&lt;&gt;"TOTAL"),IF(AND([9]PDI_ID__GRUPO_C_C_E!$CG94&lt;&gt;"",[9]PDI_ID__GRUPO_C_C_E!$CG94&lt;&gt;0),[9]PDI_ID__GRUPO_C_C_E!$CG94,""),IF($A96="TOTAL",SUM(INDIRECT("AY4:AY"&amp;ROW()-1)),""))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IF(AND($A96&lt;&gt;"",$A96&lt;&gt;"TOTAL"),IF(AND([9]PDI_ID__GRUPO_C_C_E!$CJ94&lt;&gt;"",[9]PDI_ID__GRUPO_C_C_E!$CJ94&lt;&gt;0),[9]PDI_ID__GRUPO_C_C_E!$CJ94,""),IF($A96="TOTAL",SUM(INDIRECT("BA4:BA"&amp;ROW()-1)),""))</f>
        <v/>
      </c>
      <c r="BB96" s="6" t="str">
        <f ca="1">IF(AND($A96&lt;&gt;"",$A96&lt;&gt;"TOTAL"),IF(AND([9]PDI_ID__GRUPO_C_C_E!$CL94&lt;&gt;"",[9]PDI_ID__GRUPO_C_C_E!$CL94&lt;&gt;0),[9]PDI_ID__GRUPO_C_C_E!$CL94,""),IF($A96="TOTAL",SUM(INDIRECT("BB4:BB"&amp;ROW()-1)),""))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IF(AND($A96&lt;&gt;"",$A96&lt;&gt;"TOTAL"),IF(AND([9]PDI_ID__GRUPO_C_C_E!$CO94&lt;&gt;"",[9]PDI_ID__GRUPO_C_C_E!$CO94&lt;&gt;0),[9]PDI_ID__GRUPO_C_C_E!$CO94,""),IF($A96="TOTAL",SUM(INDIRECT("BD4:BD"&amp;ROW()-1)),""))</f>
        <v/>
      </c>
      <c r="BE96" s="6" t="str">
        <f ca="1">IF(AND($A96&lt;&gt;"",$A96&lt;&gt;"TOTAL"),IF(AND([9]PDI_ID__GRUPO_C_C_E!$CQ94&lt;&gt;"",[9]PDI_ID__GRUPO_C_C_E!$CQ94&lt;&gt;0),[9]PDI_ID__GRUPO_C_C_E!$CQ94,""),IF($A96="TOTAL",SUM(INDIRECT("BE4:BE"&amp;ROW()-1)),""))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IF([9]PDI_ID__GRUPO_C_C_E!$B95&lt;&gt;"",[9]PDI_ID__GRUPO_C_C_E!$B95,IF(AND([9]PDI_ID__GRUPO_C_C_E!$B95="",[9]PDI_ID__GRUPO_C_C_E!$B96="",[9]PDI_ID__GRUPO_C_C_E!$B94=""),"","TOTAL"))</f>
        <v/>
      </c>
      <c r="B97" s="6" t="str">
        <f ca="1">IF(AND($A97&lt;&gt;"",$A97&lt;&gt;"TOTAL"),IF(AND([9]PDI_ID__GRUPO_C_C_E!$C95&lt;&gt;"",[9]PDI_ID__GRUPO_C_C_E!$C95&lt;&gt;0),[9]PDI_ID__GRUPO_C_C_E!$C95,""),IF($A97="TOTAL",SUM(INDIRECT("B4:B"&amp;ROW()-1)),""))</f>
        <v/>
      </c>
      <c r="C97" s="6" t="str">
        <f ca="1">IF(AND($A97&lt;&gt;"",$A97&lt;&gt;"TOTAL"),IF(AND([9]PDI_ID__GRUPO_C_C_E!$E95&lt;&gt;"",[9]PDI_ID__GRUPO_C_C_E!$E95&lt;&gt;0),[9]PDI_ID__GRUPO_C_C_E!$E95,""),IF($A97="TOTAL",SUM(INDIRECT("C4:C"&amp;ROW()-1)),""))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IF(AND($A97&lt;&gt;"",$A97&lt;&gt;"TOTAL"),IF(AND([9]PDI_ID__GRUPO_C_C_E!$H95&lt;&gt;"",[9]PDI_ID__GRUPO_C_C_E!$H95&lt;&gt;0),[9]PDI_ID__GRUPO_C_C_E!$H95,""),IF($A97="TOTAL",SUM(INDIRECT("E4:E"&amp;ROW()-1)),""))</f>
        <v/>
      </c>
      <c r="F97" s="6" t="str">
        <f ca="1">IF(AND($A97&lt;&gt;"",$A97&lt;&gt;"TOTAL"),IF(AND([9]PDI_ID__GRUPO_C_C_E!$J95&lt;&gt;"",[9]PDI_ID__GRUPO_C_C_E!$J95&lt;&gt;0),[9]PDI_ID__GRUPO_C_C_E!$J95,""),IF($A97="TOTAL",SUM(INDIRECT("F4:F"&amp;ROW()-1)),""))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IF(AND($A97&lt;&gt;"",$A97&lt;&gt;"TOTAL"),IF(AND([9]PDI_ID__GRUPO_C_C_E!$M95&lt;&gt;"",[9]PDI_ID__GRUPO_C_C_E!$M95&lt;&gt;0),[9]PDI_ID__GRUPO_C_C_E!$M95,""),IF($A97="TOTAL",SUM(INDIRECT("H4:H"&amp;ROW()-1)),""))</f>
        <v/>
      </c>
      <c r="I97" s="6" t="str">
        <f ca="1">IF(AND($A97&lt;&gt;"",$A97&lt;&gt;"TOTAL"),IF(AND([9]PDI_ID__GRUPO_C_C_E!$O95&lt;&gt;"",[9]PDI_ID__GRUPO_C_C_E!$O95&lt;&gt;0),[9]PDI_ID__GRUPO_C_C_E!$O95,""),IF($A97="TOTAL",SUM(INDIRECT("I4:I"&amp;ROW()-1)),""))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IF(AND($A97&lt;&gt;"",$A97&lt;&gt;"TOTAL"),IF(AND([9]PDI_ID__GRUPO_C_C_E!$R95&lt;&gt;"",[9]PDI_ID__GRUPO_C_C_E!$R95&lt;&gt;0),[9]PDI_ID__GRUPO_C_C_E!$R95,""),IF($A97="TOTAL",SUM(INDIRECT("K4:K"&amp;ROW()-1)),""))</f>
        <v/>
      </c>
      <c r="L97" s="6" t="str">
        <f ca="1">IF(AND($A97&lt;&gt;"",$A97&lt;&gt;"TOTAL"),IF(AND([9]PDI_ID__GRUPO_C_C_E!$T95&lt;&gt;"",[9]PDI_ID__GRUPO_C_C_E!$T95&lt;&gt;0),[9]PDI_ID__GRUPO_C_C_E!$T95,""),IF($A97="TOTAL",SUM(INDIRECT("L4:L"&amp;ROW()-1)),""))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IF(AND($A97&lt;&gt;"",$A97&lt;&gt;"TOTAL"),IF(AND([9]PDI_ID__GRUPO_C_C_E!$W95&lt;&gt;"",[9]PDI_ID__GRUPO_C_C_E!$W95&lt;&gt;0),[9]PDI_ID__GRUPO_C_C_E!$W95,""),IF($A97="TOTAL",SUM(INDIRECT("N4:N"&amp;ROW()-1)),""))</f>
        <v/>
      </c>
      <c r="O97" s="6" t="str">
        <f ca="1">IF(AND($A97&lt;&gt;"",$A97&lt;&gt;"TOTAL"),IF(AND([9]PDI_ID__GRUPO_C_C_E!$Y95&lt;&gt;"",[9]PDI_ID__GRUPO_C_C_E!$Y95&lt;&gt;0),[9]PDI_ID__GRUPO_C_C_E!$Y95,""),IF($A97="TOTAL",SUM(INDIRECT("O4:O"&amp;ROW()-1)),""))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IF(AND($A97&lt;&gt;"",$A97&lt;&gt;"TOTAL"),IF(AND([9]PDI_ID__GRUPO_C_C_E!$AB95&lt;&gt;"",[9]PDI_ID__GRUPO_C_C_E!$AB95&lt;&gt;0),[9]PDI_ID__GRUPO_C_C_E!$AB95,""),IF($A97="TOTAL",SUM(INDIRECT("Q4:Q"&amp;ROW()-1)),""))</f>
        <v/>
      </c>
      <c r="R97" s="6" t="str">
        <f ca="1">IF(AND($A97&lt;&gt;"",$A97&lt;&gt;"TOTAL"),IF(AND([9]PDI_ID__GRUPO_C_C_E!$AD95&lt;&gt;"",[9]PDI_ID__GRUPO_C_C_E!$AD95&lt;&gt;0),[9]PDI_ID__GRUPO_C_C_E!$AD95,""),IF($A97="TOTAL",SUM(INDIRECT("R4:R"&amp;ROW()-1)),""))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IF(AND($A97&lt;&gt;"",$A97&lt;&gt;"TOTAL"),IF(AND([9]PDI_ID__GRUPO_C_C_E!$AG95&lt;&gt;"",[9]PDI_ID__GRUPO_C_C_E!$AG95&lt;&gt;0),[9]PDI_ID__GRUPO_C_C_E!$AG95,""),IF($A97="TOTAL",SUM(INDIRECT("T4:T"&amp;ROW()-1)),""))</f>
        <v/>
      </c>
      <c r="U97" s="6" t="str">
        <f ca="1">IF(AND($A97&lt;&gt;"",$A97&lt;&gt;"TOTAL"),IF(AND([9]PDI_ID__GRUPO_C_C_E!$AI95&lt;&gt;"",[9]PDI_ID__GRUPO_C_C_E!$AI95&lt;&gt;0),[9]PDI_ID__GRUPO_C_C_E!$AI95,""),IF($A97="TOTAL",SUM(INDIRECT("U4:U"&amp;ROW()-1)),""))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IF(AND($A97&lt;&gt;"",$A97&lt;&gt;"TOTAL"),IF(AND([9]PDI_ID__GRUPO_C_C_E!$AL95&lt;&gt;"",[9]PDI_ID__GRUPO_C_C_E!$AL95&lt;&gt;0),[9]PDI_ID__GRUPO_C_C_E!$AL95,""),IF($A97="TOTAL",SUM(INDIRECT("W4:W"&amp;ROW()-1)),""))</f>
        <v/>
      </c>
      <c r="X97" s="6" t="str">
        <f ca="1">IF(AND($A97&lt;&gt;"",$A97&lt;&gt;"TOTAL"),IF(AND([9]PDI_ID__GRUPO_C_C_E!$AN95&lt;&gt;"",[9]PDI_ID__GRUPO_C_C_E!$AN95&lt;&gt;0),[9]PDI_ID__GRUPO_C_C_E!$AN95,""),IF($A97="TOTAL",SUM(INDIRECT("X4:X"&amp;ROW()-1)),""))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IF(AND($A97&lt;&gt;"",$A97&lt;&gt;"TOTAL"),IF(AND([9]PDI_ID__GRUPO_C_C_E!$AQ95&lt;&gt;"",[9]PDI_ID__GRUPO_C_C_E!$AQ95&lt;&gt;0),[9]PDI_ID__GRUPO_C_C_E!$AQ95,""),IF($A97="TOTAL",SUM(INDIRECT("Z4:Z"&amp;ROW()-1)),""))</f>
        <v/>
      </c>
      <c r="AA97" s="6" t="str">
        <f ca="1">IF(AND($A97&lt;&gt;"",$A97&lt;&gt;"TOTAL"),IF(AND([9]PDI_ID__GRUPO_C_C_E!$AS95&lt;&gt;"",[9]PDI_ID__GRUPO_C_C_E!$AS95&lt;&gt;0),[9]PDI_ID__GRUPO_C_C_E!$AS95,""),IF($A97="TOTAL",SUM(INDIRECT("AA4:AA"&amp;ROW()-1)),""))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IF(AND($A97&lt;&gt;"",$A97&lt;&gt;"TOTAL"),IF(AND([9]PDI_ID__GRUPO_C_C_E!$AV95&lt;&gt;"",[9]PDI_ID__GRUPO_C_C_E!$AV95&lt;&gt;0),[9]PDI_ID__GRUPO_C_C_E!$AV95,""),IF($A97="TOTAL",SUM(INDIRECT("AC4:AC"&amp;ROW()-1)),""))</f>
        <v/>
      </c>
      <c r="AD97" s="6" t="str">
        <f ca="1">IF(AND($A97&lt;&gt;"",$A97&lt;&gt;"TOTAL"),IF(AND([9]PDI_ID__GRUPO_C_C_E!$AX95&lt;&gt;"",[9]PDI_ID__GRUPO_C_C_E!$AX95&lt;&gt;0),[9]PDI_ID__GRUPO_C_C_E!$AX95,""),IF($A97="TOTAL",SUM(INDIRECT("AD4:AD"&amp;ROW()-1)),""))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IF(AND($A97&lt;&gt;"",$A97&lt;&gt;"TOTAL"),IF(AND([9]PDI_ID__GRUPO_C_C_E!$BA95&lt;&gt;"",[9]PDI_ID__GRUPO_C_C_E!$BA95&lt;&gt;0),[9]PDI_ID__GRUPO_C_C_E!$BA95,""),IF($A97="TOTAL",SUM(INDIRECT("AF4:AF"&amp;ROW()-1)),""))</f>
        <v/>
      </c>
      <c r="AG97" s="6" t="str">
        <f ca="1">IF(AND($A97&lt;&gt;"",$A97&lt;&gt;"TOTAL"),IF(AND([9]PDI_ID__GRUPO_C_C_E!$BC95&lt;&gt;"",[9]PDI_ID__GRUPO_C_C_E!$BC95&lt;&gt;0),[9]PDI_ID__GRUPO_C_C_E!$BC95,""),IF($A97="TOTAL",SUM(INDIRECT("AG4:AG"&amp;ROW()-1)),""))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IF(AND($A97&lt;&gt;"",$A97&lt;&gt;"TOTAL"),IF(AND([9]PDI_ID__GRUPO_C_C_E!$BF95&lt;&gt;"",[9]PDI_ID__GRUPO_C_C_E!$BF95&lt;&gt;0),[9]PDI_ID__GRUPO_C_C_E!$BF95,""),IF($A97="TOTAL",SUM(INDIRECT("AI4:AI"&amp;ROW()-1)),""))</f>
        <v/>
      </c>
      <c r="AJ97" s="6" t="str">
        <f ca="1">IF(AND($A97&lt;&gt;"",$A97&lt;&gt;"TOTAL"),IF(AND([9]PDI_ID__GRUPO_C_C_E!$BH95&lt;&gt;"",[9]PDI_ID__GRUPO_C_C_E!$BH95&lt;&gt;0),[9]PDI_ID__GRUPO_C_C_E!$BH95,""),IF($A97="TOTAL",SUM(INDIRECT("AJ4:AJ"&amp;ROW()-1)),""))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IF(AND($A97&lt;&gt;"",$A97&lt;&gt;"TOTAL"),IF(AND([9]PDI_ID__GRUPO_C_C_E!$BK95&lt;&gt;"",[9]PDI_ID__GRUPO_C_C_E!$BK95&lt;&gt;0),[9]PDI_ID__GRUPO_C_C_E!$BK95,""),IF($A97="TOTAL",SUM(INDIRECT("AL4:AL"&amp;ROW()-1)),""))</f>
        <v/>
      </c>
      <c r="AM97" s="6" t="str">
        <f ca="1">IF(AND($A97&lt;&gt;"",$A97&lt;&gt;"TOTAL"),IF(AND([9]PDI_ID__GRUPO_C_C_E!$BM95&lt;&gt;"",[9]PDI_ID__GRUPO_C_C_E!$BM95&lt;&gt;0),[9]PDI_ID__GRUPO_C_C_E!$BM95,""),IF($A97="TOTAL",SUM(INDIRECT("AM4:AM"&amp;ROW()-1)),""))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IF(AND($A97&lt;&gt;"",$A97&lt;&gt;"TOTAL"),IF(AND([9]PDI_ID__GRUPO_C_C_E!$BP95&lt;&gt;"",[9]PDI_ID__GRUPO_C_C_E!$BP95&lt;&gt;0),[9]PDI_ID__GRUPO_C_C_E!$BP95,""),IF($A97="TOTAL",SUM(INDIRECT("AO4:AO"&amp;ROW()-1)),""))</f>
        <v/>
      </c>
      <c r="AP97" s="6" t="str">
        <f ca="1">IF(AND($A97&lt;&gt;"",$A97&lt;&gt;"TOTAL"),IF(AND([9]PDI_ID__GRUPO_C_C_E!$BR95&lt;&gt;"",[9]PDI_ID__GRUPO_C_C_E!$BR95&lt;&gt;0),[9]PDI_ID__GRUPO_C_C_E!$BR95,""),IF($A97="TOTAL",SUM(INDIRECT("AP4:AP"&amp;ROW()-1)),""))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IF(AND($A97&lt;&gt;"",$A97&lt;&gt;"TOTAL"),IF(AND([9]PDI_ID__GRUPO_C_C_E!$BU95&lt;&gt;"",[9]PDI_ID__GRUPO_C_C_E!$BU95&lt;&gt;0),[9]PDI_ID__GRUPO_C_C_E!$BU95,""),IF($A97="TOTAL",SUM(INDIRECT("AR4:AR"&amp;ROW()-1)),""))</f>
        <v/>
      </c>
      <c r="AS97" s="6" t="str">
        <f ca="1">IF(AND($A97&lt;&gt;"",$A97&lt;&gt;"TOTAL"),IF(AND([9]PDI_ID__GRUPO_C_C_E!$BW95&lt;&gt;"",[9]PDI_ID__GRUPO_C_C_E!$BW95&lt;&gt;0),[9]PDI_ID__GRUPO_C_C_E!$BW95,""),IF($A97="TOTAL",SUM(INDIRECT("AS4:AS"&amp;ROW()-1)),""))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IF(AND($A97&lt;&gt;"",$A97&lt;&gt;"TOTAL"),IF(AND([9]PDI_ID__GRUPO_C_C_E!$BZ95&lt;&gt;"",[9]PDI_ID__GRUPO_C_C_E!$BZ95&lt;&gt;0),[9]PDI_ID__GRUPO_C_C_E!$BZ95,""),IF($A97="TOTAL",SUM(INDIRECT("AU4:AU"&amp;ROW()-1)),""))</f>
        <v/>
      </c>
      <c r="AV97" s="6" t="str">
        <f ca="1">IF(AND($A97&lt;&gt;"",$A97&lt;&gt;"TOTAL"),IF(AND([9]PDI_ID__GRUPO_C_C_E!$CB95&lt;&gt;"",[9]PDI_ID__GRUPO_C_C_E!$CB95&lt;&gt;0),[9]PDI_ID__GRUPO_C_C_E!$CB95,""),IF($A97="TOTAL",SUM(INDIRECT("AV4:AV"&amp;ROW()-1)),""))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IF(AND($A97&lt;&gt;"",$A97&lt;&gt;"TOTAL"),IF(AND([9]PDI_ID__GRUPO_C_C_E!$CE95&lt;&gt;"",[9]PDI_ID__GRUPO_C_C_E!$CE95&lt;&gt;0),[9]PDI_ID__GRUPO_C_C_E!$CE95,""),IF($A97="TOTAL",SUM(INDIRECT("AX4:AX"&amp;ROW()-1)),""))</f>
        <v/>
      </c>
      <c r="AY97" s="6" t="str">
        <f ca="1">IF(AND($A97&lt;&gt;"",$A97&lt;&gt;"TOTAL"),IF(AND([9]PDI_ID__GRUPO_C_C_E!$CG95&lt;&gt;"",[9]PDI_ID__GRUPO_C_C_E!$CG95&lt;&gt;0),[9]PDI_ID__GRUPO_C_C_E!$CG95,""),IF($A97="TOTAL",SUM(INDIRECT("AY4:AY"&amp;ROW()-1)),""))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IF(AND($A97&lt;&gt;"",$A97&lt;&gt;"TOTAL"),IF(AND([9]PDI_ID__GRUPO_C_C_E!$CJ95&lt;&gt;"",[9]PDI_ID__GRUPO_C_C_E!$CJ95&lt;&gt;0),[9]PDI_ID__GRUPO_C_C_E!$CJ95,""),IF($A97="TOTAL",SUM(INDIRECT("BA4:BA"&amp;ROW()-1)),""))</f>
        <v/>
      </c>
      <c r="BB97" s="6" t="str">
        <f ca="1">IF(AND($A97&lt;&gt;"",$A97&lt;&gt;"TOTAL"),IF(AND([9]PDI_ID__GRUPO_C_C_E!$CL95&lt;&gt;"",[9]PDI_ID__GRUPO_C_C_E!$CL95&lt;&gt;0),[9]PDI_ID__GRUPO_C_C_E!$CL95,""),IF($A97="TOTAL",SUM(INDIRECT("BB4:BB"&amp;ROW()-1)),""))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IF(AND($A97&lt;&gt;"",$A97&lt;&gt;"TOTAL"),IF(AND([9]PDI_ID__GRUPO_C_C_E!$CO95&lt;&gt;"",[9]PDI_ID__GRUPO_C_C_E!$CO95&lt;&gt;0),[9]PDI_ID__GRUPO_C_C_E!$CO95,""),IF($A97="TOTAL",SUM(INDIRECT("BD4:BD"&amp;ROW()-1)),""))</f>
        <v/>
      </c>
      <c r="BE97" s="6" t="str">
        <f ca="1">IF(AND($A97&lt;&gt;"",$A97&lt;&gt;"TOTAL"),IF(AND([9]PDI_ID__GRUPO_C_C_E!$CQ95&lt;&gt;"",[9]PDI_ID__GRUPO_C_C_E!$CQ95&lt;&gt;0),[9]PDI_ID__GRUPO_C_C_E!$CQ95,""),IF($A97="TOTAL",SUM(INDIRECT("BE4:BE"&amp;ROW()-1)),""))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IF([9]PDI_ID__GRUPO_C_C_E!$B96&lt;&gt;"",[9]PDI_ID__GRUPO_C_C_E!$B96,IF(AND([9]PDI_ID__GRUPO_C_C_E!$B96="",[9]PDI_ID__GRUPO_C_C_E!$B97="",[9]PDI_ID__GRUPO_C_C_E!$B95=""),"","TOTAL"))</f>
        <v/>
      </c>
      <c r="B98" s="6" t="str">
        <f ca="1">IF(AND($A98&lt;&gt;"",$A98&lt;&gt;"TOTAL"),IF(AND([9]PDI_ID__GRUPO_C_C_E!$C96&lt;&gt;"",[9]PDI_ID__GRUPO_C_C_E!$C96&lt;&gt;0),[9]PDI_ID__GRUPO_C_C_E!$C96,""),IF($A98="TOTAL",SUM(INDIRECT("B4:B"&amp;ROW()-1)),""))</f>
        <v/>
      </c>
      <c r="C98" s="6" t="str">
        <f ca="1">IF(AND($A98&lt;&gt;"",$A98&lt;&gt;"TOTAL"),IF(AND([9]PDI_ID__GRUPO_C_C_E!$E96&lt;&gt;"",[9]PDI_ID__GRUPO_C_C_E!$E96&lt;&gt;0),[9]PDI_ID__GRUPO_C_C_E!$E96,""),IF($A98="TOTAL",SUM(INDIRECT("C4:C"&amp;ROW()-1)),""))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IF(AND($A98&lt;&gt;"",$A98&lt;&gt;"TOTAL"),IF(AND([9]PDI_ID__GRUPO_C_C_E!$H96&lt;&gt;"",[9]PDI_ID__GRUPO_C_C_E!$H96&lt;&gt;0),[9]PDI_ID__GRUPO_C_C_E!$H96,""),IF($A98="TOTAL",SUM(INDIRECT("E4:E"&amp;ROW()-1)),""))</f>
        <v/>
      </c>
      <c r="F98" s="6" t="str">
        <f ca="1">IF(AND($A98&lt;&gt;"",$A98&lt;&gt;"TOTAL"),IF(AND([9]PDI_ID__GRUPO_C_C_E!$J96&lt;&gt;"",[9]PDI_ID__GRUPO_C_C_E!$J96&lt;&gt;0),[9]PDI_ID__GRUPO_C_C_E!$J96,""),IF($A98="TOTAL",SUM(INDIRECT("F4:F"&amp;ROW()-1)),""))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IF(AND($A98&lt;&gt;"",$A98&lt;&gt;"TOTAL"),IF(AND([9]PDI_ID__GRUPO_C_C_E!$M96&lt;&gt;"",[9]PDI_ID__GRUPO_C_C_E!$M96&lt;&gt;0),[9]PDI_ID__GRUPO_C_C_E!$M96,""),IF($A98="TOTAL",SUM(INDIRECT("H4:H"&amp;ROW()-1)),""))</f>
        <v/>
      </c>
      <c r="I98" s="6" t="str">
        <f ca="1">IF(AND($A98&lt;&gt;"",$A98&lt;&gt;"TOTAL"),IF(AND([9]PDI_ID__GRUPO_C_C_E!$O96&lt;&gt;"",[9]PDI_ID__GRUPO_C_C_E!$O96&lt;&gt;0),[9]PDI_ID__GRUPO_C_C_E!$O96,""),IF($A98="TOTAL",SUM(INDIRECT("I4:I"&amp;ROW()-1)),""))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IF(AND($A98&lt;&gt;"",$A98&lt;&gt;"TOTAL"),IF(AND([9]PDI_ID__GRUPO_C_C_E!$R96&lt;&gt;"",[9]PDI_ID__GRUPO_C_C_E!$R96&lt;&gt;0),[9]PDI_ID__GRUPO_C_C_E!$R96,""),IF($A98="TOTAL",SUM(INDIRECT("K4:K"&amp;ROW()-1)),""))</f>
        <v/>
      </c>
      <c r="L98" s="6" t="str">
        <f ca="1">IF(AND($A98&lt;&gt;"",$A98&lt;&gt;"TOTAL"),IF(AND([9]PDI_ID__GRUPO_C_C_E!$T96&lt;&gt;"",[9]PDI_ID__GRUPO_C_C_E!$T96&lt;&gt;0),[9]PDI_ID__GRUPO_C_C_E!$T96,""),IF($A98="TOTAL",SUM(INDIRECT("L4:L"&amp;ROW()-1)),""))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IF(AND($A98&lt;&gt;"",$A98&lt;&gt;"TOTAL"),IF(AND([9]PDI_ID__GRUPO_C_C_E!$W96&lt;&gt;"",[9]PDI_ID__GRUPO_C_C_E!$W96&lt;&gt;0),[9]PDI_ID__GRUPO_C_C_E!$W96,""),IF($A98="TOTAL",SUM(INDIRECT("N4:N"&amp;ROW()-1)),""))</f>
        <v/>
      </c>
      <c r="O98" s="6" t="str">
        <f ca="1">IF(AND($A98&lt;&gt;"",$A98&lt;&gt;"TOTAL"),IF(AND([9]PDI_ID__GRUPO_C_C_E!$Y96&lt;&gt;"",[9]PDI_ID__GRUPO_C_C_E!$Y96&lt;&gt;0),[9]PDI_ID__GRUPO_C_C_E!$Y96,""),IF($A98="TOTAL",SUM(INDIRECT("O4:O"&amp;ROW()-1)),""))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IF(AND($A98&lt;&gt;"",$A98&lt;&gt;"TOTAL"),IF(AND([9]PDI_ID__GRUPO_C_C_E!$AB96&lt;&gt;"",[9]PDI_ID__GRUPO_C_C_E!$AB96&lt;&gt;0),[9]PDI_ID__GRUPO_C_C_E!$AB96,""),IF($A98="TOTAL",SUM(INDIRECT("Q4:Q"&amp;ROW()-1)),""))</f>
        <v/>
      </c>
      <c r="R98" s="6" t="str">
        <f ca="1">IF(AND($A98&lt;&gt;"",$A98&lt;&gt;"TOTAL"),IF(AND([9]PDI_ID__GRUPO_C_C_E!$AD96&lt;&gt;"",[9]PDI_ID__GRUPO_C_C_E!$AD96&lt;&gt;0),[9]PDI_ID__GRUPO_C_C_E!$AD96,""),IF($A98="TOTAL",SUM(INDIRECT("R4:R"&amp;ROW()-1)),""))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IF(AND($A98&lt;&gt;"",$A98&lt;&gt;"TOTAL"),IF(AND([9]PDI_ID__GRUPO_C_C_E!$AG96&lt;&gt;"",[9]PDI_ID__GRUPO_C_C_E!$AG96&lt;&gt;0),[9]PDI_ID__GRUPO_C_C_E!$AG96,""),IF($A98="TOTAL",SUM(INDIRECT("T4:T"&amp;ROW()-1)),""))</f>
        <v/>
      </c>
      <c r="U98" s="6" t="str">
        <f ca="1">IF(AND($A98&lt;&gt;"",$A98&lt;&gt;"TOTAL"),IF(AND([9]PDI_ID__GRUPO_C_C_E!$AI96&lt;&gt;"",[9]PDI_ID__GRUPO_C_C_E!$AI96&lt;&gt;0),[9]PDI_ID__GRUPO_C_C_E!$AI96,""),IF($A98="TOTAL",SUM(INDIRECT("U4:U"&amp;ROW()-1)),""))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IF(AND($A98&lt;&gt;"",$A98&lt;&gt;"TOTAL"),IF(AND([9]PDI_ID__GRUPO_C_C_E!$AL96&lt;&gt;"",[9]PDI_ID__GRUPO_C_C_E!$AL96&lt;&gt;0),[9]PDI_ID__GRUPO_C_C_E!$AL96,""),IF($A98="TOTAL",SUM(INDIRECT("W4:W"&amp;ROW()-1)),""))</f>
        <v/>
      </c>
      <c r="X98" s="6" t="str">
        <f ca="1">IF(AND($A98&lt;&gt;"",$A98&lt;&gt;"TOTAL"),IF(AND([9]PDI_ID__GRUPO_C_C_E!$AN96&lt;&gt;"",[9]PDI_ID__GRUPO_C_C_E!$AN96&lt;&gt;0),[9]PDI_ID__GRUPO_C_C_E!$AN96,""),IF($A98="TOTAL",SUM(INDIRECT("X4:X"&amp;ROW()-1)),""))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IF(AND($A98&lt;&gt;"",$A98&lt;&gt;"TOTAL"),IF(AND([9]PDI_ID__GRUPO_C_C_E!$AQ96&lt;&gt;"",[9]PDI_ID__GRUPO_C_C_E!$AQ96&lt;&gt;0),[9]PDI_ID__GRUPO_C_C_E!$AQ96,""),IF($A98="TOTAL",SUM(INDIRECT("Z4:Z"&amp;ROW()-1)),""))</f>
        <v/>
      </c>
      <c r="AA98" s="6" t="str">
        <f ca="1">IF(AND($A98&lt;&gt;"",$A98&lt;&gt;"TOTAL"),IF(AND([9]PDI_ID__GRUPO_C_C_E!$AS96&lt;&gt;"",[9]PDI_ID__GRUPO_C_C_E!$AS96&lt;&gt;0),[9]PDI_ID__GRUPO_C_C_E!$AS96,""),IF($A98="TOTAL",SUM(INDIRECT("AA4:AA"&amp;ROW()-1)),""))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IF(AND($A98&lt;&gt;"",$A98&lt;&gt;"TOTAL"),IF(AND([9]PDI_ID__GRUPO_C_C_E!$AV96&lt;&gt;"",[9]PDI_ID__GRUPO_C_C_E!$AV96&lt;&gt;0),[9]PDI_ID__GRUPO_C_C_E!$AV96,""),IF($A98="TOTAL",SUM(INDIRECT("AC4:AC"&amp;ROW()-1)),""))</f>
        <v/>
      </c>
      <c r="AD98" s="6" t="str">
        <f ca="1">IF(AND($A98&lt;&gt;"",$A98&lt;&gt;"TOTAL"),IF(AND([9]PDI_ID__GRUPO_C_C_E!$AX96&lt;&gt;"",[9]PDI_ID__GRUPO_C_C_E!$AX96&lt;&gt;0),[9]PDI_ID__GRUPO_C_C_E!$AX96,""),IF($A98="TOTAL",SUM(INDIRECT("AD4:AD"&amp;ROW()-1)),""))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IF(AND($A98&lt;&gt;"",$A98&lt;&gt;"TOTAL"),IF(AND([9]PDI_ID__GRUPO_C_C_E!$BA96&lt;&gt;"",[9]PDI_ID__GRUPO_C_C_E!$BA96&lt;&gt;0),[9]PDI_ID__GRUPO_C_C_E!$BA96,""),IF($A98="TOTAL",SUM(INDIRECT("AF4:AF"&amp;ROW()-1)),""))</f>
        <v/>
      </c>
      <c r="AG98" s="6" t="str">
        <f ca="1">IF(AND($A98&lt;&gt;"",$A98&lt;&gt;"TOTAL"),IF(AND([9]PDI_ID__GRUPO_C_C_E!$BC96&lt;&gt;"",[9]PDI_ID__GRUPO_C_C_E!$BC96&lt;&gt;0),[9]PDI_ID__GRUPO_C_C_E!$BC96,""),IF($A98="TOTAL",SUM(INDIRECT("AG4:AG"&amp;ROW()-1)),""))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IF(AND($A98&lt;&gt;"",$A98&lt;&gt;"TOTAL"),IF(AND([9]PDI_ID__GRUPO_C_C_E!$BF96&lt;&gt;"",[9]PDI_ID__GRUPO_C_C_E!$BF96&lt;&gt;0),[9]PDI_ID__GRUPO_C_C_E!$BF96,""),IF($A98="TOTAL",SUM(INDIRECT("AI4:AI"&amp;ROW()-1)),""))</f>
        <v/>
      </c>
      <c r="AJ98" s="6" t="str">
        <f ca="1">IF(AND($A98&lt;&gt;"",$A98&lt;&gt;"TOTAL"),IF(AND([9]PDI_ID__GRUPO_C_C_E!$BH96&lt;&gt;"",[9]PDI_ID__GRUPO_C_C_E!$BH96&lt;&gt;0),[9]PDI_ID__GRUPO_C_C_E!$BH96,""),IF($A98="TOTAL",SUM(INDIRECT("AJ4:AJ"&amp;ROW()-1)),""))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IF(AND($A98&lt;&gt;"",$A98&lt;&gt;"TOTAL"),IF(AND([9]PDI_ID__GRUPO_C_C_E!$BK96&lt;&gt;"",[9]PDI_ID__GRUPO_C_C_E!$BK96&lt;&gt;0),[9]PDI_ID__GRUPO_C_C_E!$BK96,""),IF($A98="TOTAL",SUM(INDIRECT("AL4:AL"&amp;ROW()-1)),""))</f>
        <v/>
      </c>
      <c r="AM98" s="6" t="str">
        <f ca="1">IF(AND($A98&lt;&gt;"",$A98&lt;&gt;"TOTAL"),IF(AND([9]PDI_ID__GRUPO_C_C_E!$BM96&lt;&gt;"",[9]PDI_ID__GRUPO_C_C_E!$BM96&lt;&gt;0),[9]PDI_ID__GRUPO_C_C_E!$BM96,""),IF($A98="TOTAL",SUM(INDIRECT("AM4:AM"&amp;ROW()-1)),""))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IF(AND($A98&lt;&gt;"",$A98&lt;&gt;"TOTAL"),IF(AND([9]PDI_ID__GRUPO_C_C_E!$BP96&lt;&gt;"",[9]PDI_ID__GRUPO_C_C_E!$BP96&lt;&gt;0),[9]PDI_ID__GRUPO_C_C_E!$BP96,""),IF($A98="TOTAL",SUM(INDIRECT("AO4:AO"&amp;ROW()-1)),""))</f>
        <v/>
      </c>
      <c r="AP98" s="6" t="str">
        <f ca="1">IF(AND($A98&lt;&gt;"",$A98&lt;&gt;"TOTAL"),IF(AND([9]PDI_ID__GRUPO_C_C_E!$BR96&lt;&gt;"",[9]PDI_ID__GRUPO_C_C_E!$BR96&lt;&gt;0),[9]PDI_ID__GRUPO_C_C_E!$BR96,""),IF($A98="TOTAL",SUM(INDIRECT("AP4:AP"&amp;ROW()-1)),""))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IF(AND($A98&lt;&gt;"",$A98&lt;&gt;"TOTAL"),IF(AND([9]PDI_ID__GRUPO_C_C_E!$BU96&lt;&gt;"",[9]PDI_ID__GRUPO_C_C_E!$BU96&lt;&gt;0),[9]PDI_ID__GRUPO_C_C_E!$BU96,""),IF($A98="TOTAL",SUM(INDIRECT("AR4:AR"&amp;ROW()-1)),""))</f>
        <v/>
      </c>
      <c r="AS98" s="6" t="str">
        <f ca="1">IF(AND($A98&lt;&gt;"",$A98&lt;&gt;"TOTAL"),IF(AND([9]PDI_ID__GRUPO_C_C_E!$BW96&lt;&gt;"",[9]PDI_ID__GRUPO_C_C_E!$BW96&lt;&gt;0),[9]PDI_ID__GRUPO_C_C_E!$BW96,""),IF($A98="TOTAL",SUM(INDIRECT("AS4:AS"&amp;ROW()-1)),""))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IF(AND($A98&lt;&gt;"",$A98&lt;&gt;"TOTAL"),IF(AND([9]PDI_ID__GRUPO_C_C_E!$BZ96&lt;&gt;"",[9]PDI_ID__GRUPO_C_C_E!$BZ96&lt;&gt;0),[9]PDI_ID__GRUPO_C_C_E!$BZ96,""),IF($A98="TOTAL",SUM(INDIRECT("AU4:AU"&amp;ROW()-1)),""))</f>
        <v/>
      </c>
      <c r="AV98" s="6" t="str">
        <f ca="1">IF(AND($A98&lt;&gt;"",$A98&lt;&gt;"TOTAL"),IF(AND([9]PDI_ID__GRUPO_C_C_E!$CB96&lt;&gt;"",[9]PDI_ID__GRUPO_C_C_E!$CB96&lt;&gt;0),[9]PDI_ID__GRUPO_C_C_E!$CB96,""),IF($A98="TOTAL",SUM(INDIRECT("AV4:AV"&amp;ROW()-1)),""))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IF(AND($A98&lt;&gt;"",$A98&lt;&gt;"TOTAL"),IF(AND([9]PDI_ID__GRUPO_C_C_E!$CE96&lt;&gt;"",[9]PDI_ID__GRUPO_C_C_E!$CE96&lt;&gt;0),[9]PDI_ID__GRUPO_C_C_E!$CE96,""),IF($A98="TOTAL",SUM(INDIRECT("AX4:AX"&amp;ROW()-1)),""))</f>
        <v/>
      </c>
      <c r="AY98" s="6" t="str">
        <f ca="1">IF(AND($A98&lt;&gt;"",$A98&lt;&gt;"TOTAL"),IF(AND([9]PDI_ID__GRUPO_C_C_E!$CG96&lt;&gt;"",[9]PDI_ID__GRUPO_C_C_E!$CG96&lt;&gt;0),[9]PDI_ID__GRUPO_C_C_E!$CG96,""),IF($A98="TOTAL",SUM(INDIRECT("AY4:AY"&amp;ROW()-1)),""))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IF(AND($A98&lt;&gt;"",$A98&lt;&gt;"TOTAL"),IF(AND([9]PDI_ID__GRUPO_C_C_E!$CJ96&lt;&gt;"",[9]PDI_ID__GRUPO_C_C_E!$CJ96&lt;&gt;0),[9]PDI_ID__GRUPO_C_C_E!$CJ96,""),IF($A98="TOTAL",SUM(INDIRECT("BA4:BA"&amp;ROW()-1)),""))</f>
        <v/>
      </c>
      <c r="BB98" s="6" t="str">
        <f ca="1">IF(AND($A98&lt;&gt;"",$A98&lt;&gt;"TOTAL"),IF(AND([9]PDI_ID__GRUPO_C_C_E!$CL96&lt;&gt;"",[9]PDI_ID__GRUPO_C_C_E!$CL96&lt;&gt;0),[9]PDI_ID__GRUPO_C_C_E!$CL96,""),IF($A98="TOTAL",SUM(INDIRECT("BB4:BB"&amp;ROW()-1)),""))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IF(AND($A98&lt;&gt;"",$A98&lt;&gt;"TOTAL"),IF(AND([9]PDI_ID__GRUPO_C_C_E!$CO96&lt;&gt;"",[9]PDI_ID__GRUPO_C_C_E!$CO96&lt;&gt;0),[9]PDI_ID__GRUPO_C_C_E!$CO96,""),IF($A98="TOTAL",SUM(INDIRECT("BD4:BD"&amp;ROW()-1)),""))</f>
        <v/>
      </c>
      <c r="BE98" s="6" t="str">
        <f ca="1">IF(AND($A98&lt;&gt;"",$A98&lt;&gt;"TOTAL"),IF(AND([9]PDI_ID__GRUPO_C_C_E!$CQ96&lt;&gt;"",[9]PDI_ID__GRUPO_C_C_E!$CQ96&lt;&gt;0),[9]PDI_ID__GRUPO_C_C_E!$CQ96,""),IF($A98="TOTAL",SUM(INDIRECT("BE4:BE"&amp;ROW()-1)),""))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IF([9]PDI_ID__GRUPO_C_C_E!$B97&lt;&gt;"",[9]PDI_ID__GRUPO_C_C_E!$B97,IF(AND([9]PDI_ID__GRUPO_C_C_E!$B97="",[9]PDI_ID__GRUPO_C_C_E!$B98="",[9]PDI_ID__GRUPO_C_C_E!$B96=""),"","TOTAL"))</f>
        <v/>
      </c>
      <c r="B99" s="6" t="str">
        <f ca="1">IF(AND($A99&lt;&gt;"",$A99&lt;&gt;"TOTAL"),IF(AND([9]PDI_ID__GRUPO_C_C_E!$C97&lt;&gt;"",[9]PDI_ID__GRUPO_C_C_E!$C97&lt;&gt;0),[9]PDI_ID__GRUPO_C_C_E!$C97,""),IF($A99="TOTAL",SUM(INDIRECT("B4:B"&amp;ROW()-1)),""))</f>
        <v/>
      </c>
      <c r="C99" s="6" t="str">
        <f ca="1">IF(AND($A99&lt;&gt;"",$A99&lt;&gt;"TOTAL"),IF(AND([9]PDI_ID__GRUPO_C_C_E!$E97&lt;&gt;"",[9]PDI_ID__GRUPO_C_C_E!$E97&lt;&gt;0),[9]PDI_ID__GRUPO_C_C_E!$E97,""),IF($A99="TOTAL",SUM(INDIRECT("C4:C"&amp;ROW()-1)),""))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IF(AND($A99&lt;&gt;"",$A99&lt;&gt;"TOTAL"),IF(AND([9]PDI_ID__GRUPO_C_C_E!$H97&lt;&gt;"",[9]PDI_ID__GRUPO_C_C_E!$H97&lt;&gt;0),[9]PDI_ID__GRUPO_C_C_E!$H97,""),IF($A99="TOTAL",SUM(INDIRECT("E4:E"&amp;ROW()-1)),""))</f>
        <v/>
      </c>
      <c r="F99" s="6" t="str">
        <f ca="1">IF(AND($A99&lt;&gt;"",$A99&lt;&gt;"TOTAL"),IF(AND([9]PDI_ID__GRUPO_C_C_E!$J97&lt;&gt;"",[9]PDI_ID__GRUPO_C_C_E!$J97&lt;&gt;0),[9]PDI_ID__GRUPO_C_C_E!$J97,""),IF($A99="TOTAL",SUM(INDIRECT("F4:F"&amp;ROW()-1)),""))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IF(AND($A99&lt;&gt;"",$A99&lt;&gt;"TOTAL"),IF(AND([9]PDI_ID__GRUPO_C_C_E!$M97&lt;&gt;"",[9]PDI_ID__GRUPO_C_C_E!$M97&lt;&gt;0),[9]PDI_ID__GRUPO_C_C_E!$M97,""),IF($A99="TOTAL",SUM(INDIRECT("H4:H"&amp;ROW()-1)),""))</f>
        <v/>
      </c>
      <c r="I99" s="6" t="str">
        <f ca="1">IF(AND($A99&lt;&gt;"",$A99&lt;&gt;"TOTAL"),IF(AND([9]PDI_ID__GRUPO_C_C_E!$O97&lt;&gt;"",[9]PDI_ID__GRUPO_C_C_E!$O97&lt;&gt;0),[9]PDI_ID__GRUPO_C_C_E!$O97,""),IF($A99="TOTAL",SUM(INDIRECT("I4:I"&amp;ROW()-1)),""))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IF(AND($A99&lt;&gt;"",$A99&lt;&gt;"TOTAL"),IF(AND([9]PDI_ID__GRUPO_C_C_E!$R97&lt;&gt;"",[9]PDI_ID__GRUPO_C_C_E!$R97&lt;&gt;0),[9]PDI_ID__GRUPO_C_C_E!$R97,""),IF($A99="TOTAL",SUM(INDIRECT("K4:K"&amp;ROW()-1)),""))</f>
        <v/>
      </c>
      <c r="L99" s="6" t="str">
        <f ca="1">IF(AND($A99&lt;&gt;"",$A99&lt;&gt;"TOTAL"),IF(AND([9]PDI_ID__GRUPO_C_C_E!$T97&lt;&gt;"",[9]PDI_ID__GRUPO_C_C_E!$T97&lt;&gt;0),[9]PDI_ID__GRUPO_C_C_E!$T97,""),IF($A99="TOTAL",SUM(INDIRECT("L4:L"&amp;ROW()-1)),""))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IF(AND($A99&lt;&gt;"",$A99&lt;&gt;"TOTAL"),IF(AND([9]PDI_ID__GRUPO_C_C_E!$W97&lt;&gt;"",[9]PDI_ID__GRUPO_C_C_E!$W97&lt;&gt;0),[9]PDI_ID__GRUPO_C_C_E!$W97,""),IF($A99="TOTAL",SUM(INDIRECT("N4:N"&amp;ROW()-1)),""))</f>
        <v/>
      </c>
      <c r="O99" s="6" t="str">
        <f ca="1">IF(AND($A99&lt;&gt;"",$A99&lt;&gt;"TOTAL"),IF(AND([9]PDI_ID__GRUPO_C_C_E!$Y97&lt;&gt;"",[9]PDI_ID__GRUPO_C_C_E!$Y97&lt;&gt;0),[9]PDI_ID__GRUPO_C_C_E!$Y97,""),IF($A99="TOTAL",SUM(INDIRECT("O4:O"&amp;ROW()-1)),""))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IF(AND($A99&lt;&gt;"",$A99&lt;&gt;"TOTAL"),IF(AND([9]PDI_ID__GRUPO_C_C_E!$AB97&lt;&gt;"",[9]PDI_ID__GRUPO_C_C_E!$AB97&lt;&gt;0),[9]PDI_ID__GRUPO_C_C_E!$AB97,""),IF($A99="TOTAL",SUM(INDIRECT("Q4:Q"&amp;ROW()-1)),""))</f>
        <v/>
      </c>
      <c r="R99" s="6" t="str">
        <f ca="1">IF(AND($A99&lt;&gt;"",$A99&lt;&gt;"TOTAL"),IF(AND([9]PDI_ID__GRUPO_C_C_E!$AD97&lt;&gt;"",[9]PDI_ID__GRUPO_C_C_E!$AD97&lt;&gt;0),[9]PDI_ID__GRUPO_C_C_E!$AD97,""),IF($A99="TOTAL",SUM(INDIRECT("R4:R"&amp;ROW()-1)),""))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IF(AND($A99&lt;&gt;"",$A99&lt;&gt;"TOTAL"),IF(AND([9]PDI_ID__GRUPO_C_C_E!$AG97&lt;&gt;"",[9]PDI_ID__GRUPO_C_C_E!$AG97&lt;&gt;0),[9]PDI_ID__GRUPO_C_C_E!$AG97,""),IF($A99="TOTAL",SUM(INDIRECT("T4:T"&amp;ROW()-1)),""))</f>
        <v/>
      </c>
      <c r="U99" s="6" t="str">
        <f ca="1">IF(AND($A99&lt;&gt;"",$A99&lt;&gt;"TOTAL"),IF(AND([9]PDI_ID__GRUPO_C_C_E!$AI97&lt;&gt;"",[9]PDI_ID__GRUPO_C_C_E!$AI97&lt;&gt;0),[9]PDI_ID__GRUPO_C_C_E!$AI97,""),IF($A99="TOTAL",SUM(INDIRECT("U4:U"&amp;ROW()-1)),""))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IF(AND($A99&lt;&gt;"",$A99&lt;&gt;"TOTAL"),IF(AND([9]PDI_ID__GRUPO_C_C_E!$AL97&lt;&gt;"",[9]PDI_ID__GRUPO_C_C_E!$AL97&lt;&gt;0),[9]PDI_ID__GRUPO_C_C_E!$AL97,""),IF($A99="TOTAL",SUM(INDIRECT("W4:W"&amp;ROW()-1)),""))</f>
        <v/>
      </c>
      <c r="X99" s="6" t="str">
        <f ca="1">IF(AND($A99&lt;&gt;"",$A99&lt;&gt;"TOTAL"),IF(AND([9]PDI_ID__GRUPO_C_C_E!$AN97&lt;&gt;"",[9]PDI_ID__GRUPO_C_C_E!$AN97&lt;&gt;0),[9]PDI_ID__GRUPO_C_C_E!$AN97,""),IF($A99="TOTAL",SUM(INDIRECT("X4:X"&amp;ROW()-1)),""))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IF(AND($A99&lt;&gt;"",$A99&lt;&gt;"TOTAL"),IF(AND([9]PDI_ID__GRUPO_C_C_E!$AQ97&lt;&gt;"",[9]PDI_ID__GRUPO_C_C_E!$AQ97&lt;&gt;0),[9]PDI_ID__GRUPO_C_C_E!$AQ97,""),IF($A99="TOTAL",SUM(INDIRECT("Z4:Z"&amp;ROW()-1)),""))</f>
        <v/>
      </c>
      <c r="AA99" s="6" t="str">
        <f ca="1">IF(AND($A99&lt;&gt;"",$A99&lt;&gt;"TOTAL"),IF(AND([9]PDI_ID__GRUPO_C_C_E!$AS97&lt;&gt;"",[9]PDI_ID__GRUPO_C_C_E!$AS97&lt;&gt;0),[9]PDI_ID__GRUPO_C_C_E!$AS97,""),IF($A99="TOTAL",SUM(INDIRECT("AA4:AA"&amp;ROW()-1)),""))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IF(AND($A99&lt;&gt;"",$A99&lt;&gt;"TOTAL"),IF(AND([9]PDI_ID__GRUPO_C_C_E!$AV97&lt;&gt;"",[9]PDI_ID__GRUPO_C_C_E!$AV97&lt;&gt;0),[9]PDI_ID__GRUPO_C_C_E!$AV97,""),IF($A99="TOTAL",SUM(INDIRECT("AC4:AC"&amp;ROW()-1)),""))</f>
        <v/>
      </c>
      <c r="AD99" s="6" t="str">
        <f ca="1">IF(AND($A99&lt;&gt;"",$A99&lt;&gt;"TOTAL"),IF(AND([9]PDI_ID__GRUPO_C_C_E!$AX97&lt;&gt;"",[9]PDI_ID__GRUPO_C_C_E!$AX97&lt;&gt;0),[9]PDI_ID__GRUPO_C_C_E!$AX97,""),IF($A99="TOTAL",SUM(INDIRECT("AD4:AD"&amp;ROW()-1)),""))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IF(AND($A99&lt;&gt;"",$A99&lt;&gt;"TOTAL"),IF(AND([9]PDI_ID__GRUPO_C_C_E!$BA97&lt;&gt;"",[9]PDI_ID__GRUPO_C_C_E!$BA97&lt;&gt;0),[9]PDI_ID__GRUPO_C_C_E!$BA97,""),IF($A99="TOTAL",SUM(INDIRECT("AF4:AF"&amp;ROW()-1)),""))</f>
        <v/>
      </c>
      <c r="AG99" s="6" t="str">
        <f ca="1">IF(AND($A99&lt;&gt;"",$A99&lt;&gt;"TOTAL"),IF(AND([9]PDI_ID__GRUPO_C_C_E!$BC97&lt;&gt;"",[9]PDI_ID__GRUPO_C_C_E!$BC97&lt;&gt;0),[9]PDI_ID__GRUPO_C_C_E!$BC97,""),IF($A99="TOTAL",SUM(INDIRECT("AG4:AG"&amp;ROW()-1)),""))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IF(AND($A99&lt;&gt;"",$A99&lt;&gt;"TOTAL"),IF(AND([9]PDI_ID__GRUPO_C_C_E!$BF97&lt;&gt;"",[9]PDI_ID__GRUPO_C_C_E!$BF97&lt;&gt;0),[9]PDI_ID__GRUPO_C_C_E!$BF97,""),IF($A99="TOTAL",SUM(INDIRECT("AI4:AI"&amp;ROW()-1)),""))</f>
        <v/>
      </c>
      <c r="AJ99" s="6" t="str">
        <f ca="1">IF(AND($A99&lt;&gt;"",$A99&lt;&gt;"TOTAL"),IF(AND([9]PDI_ID__GRUPO_C_C_E!$BH97&lt;&gt;"",[9]PDI_ID__GRUPO_C_C_E!$BH97&lt;&gt;0),[9]PDI_ID__GRUPO_C_C_E!$BH97,""),IF($A99="TOTAL",SUM(INDIRECT("AJ4:AJ"&amp;ROW()-1)),""))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IF(AND($A99&lt;&gt;"",$A99&lt;&gt;"TOTAL"),IF(AND([9]PDI_ID__GRUPO_C_C_E!$BK97&lt;&gt;"",[9]PDI_ID__GRUPO_C_C_E!$BK97&lt;&gt;0),[9]PDI_ID__GRUPO_C_C_E!$BK97,""),IF($A99="TOTAL",SUM(INDIRECT("AL4:AL"&amp;ROW()-1)),""))</f>
        <v/>
      </c>
      <c r="AM99" s="6" t="str">
        <f ca="1">IF(AND($A99&lt;&gt;"",$A99&lt;&gt;"TOTAL"),IF(AND([9]PDI_ID__GRUPO_C_C_E!$BM97&lt;&gt;"",[9]PDI_ID__GRUPO_C_C_E!$BM97&lt;&gt;0),[9]PDI_ID__GRUPO_C_C_E!$BM97,""),IF($A99="TOTAL",SUM(INDIRECT("AM4:AM"&amp;ROW()-1)),""))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IF(AND($A99&lt;&gt;"",$A99&lt;&gt;"TOTAL"),IF(AND([9]PDI_ID__GRUPO_C_C_E!$BP97&lt;&gt;"",[9]PDI_ID__GRUPO_C_C_E!$BP97&lt;&gt;0),[9]PDI_ID__GRUPO_C_C_E!$BP97,""),IF($A99="TOTAL",SUM(INDIRECT("AO4:AO"&amp;ROW()-1)),""))</f>
        <v/>
      </c>
      <c r="AP99" s="6" t="str">
        <f ca="1">IF(AND($A99&lt;&gt;"",$A99&lt;&gt;"TOTAL"),IF(AND([9]PDI_ID__GRUPO_C_C_E!$BR97&lt;&gt;"",[9]PDI_ID__GRUPO_C_C_E!$BR97&lt;&gt;0),[9]PDI_ID__GRUPO_C_C_E!$BR97,""),IF($A99="TOTAL",SUM(INDIRECT("AP4:AP"&amp;ROW()-1)),""))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IF(AND($A99&lt;&gt;"",$A99&lt;&gt;"TOTAL"),IF(AND([9]PDI_ID__GRUPO_C_C_E!$BU97&lt;&gt;"",[9]PDI_ID__GRUPO_C_C_E!$BU97&lt;&gt;0),[9]PDI_ID__GRUPO_C_C_E!$BU97,""),IF($A99="TOTAL",SUM(INDIRECT("AR4:AR"&amp;ROW()-1)),""))</f>
        <v/>
      </c>
      <c r="AS99" s="6" t="str">
        <f ca="1">IF(AND($A99&lt;&gt;"",$A99&lt;&gt;"TOTAL"),IF(AND([9]PDI_ID__GRUPO_C_C_E!$BW97&lt;&gt;"",[9]PDI_ID__GRUPO_C_C_E!$BW97&lt;&gt;0),[9]PDI_ID__GRUPO_C_C_E!$BW97,""),IF($A99="TOTAL",SUM(INDIRECT("AS4:AS"&amp;ROW()-1)),""))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IF(AND($A99&lt;&gt;"",$A99&lt;&gt;"TOTAL"),IF(AND([9]PDI_ID__GRUPO_C_C_E!$BZ97&lt;&gt;"",[9]PDI_ID__GRUPO_C_C_E!$BZ97&lt;&gt;0),[9]PDI_ID__GRUPO_C_C_E!$BZ97,""),IF($A99="TOTAL",SUM(INDIRECT("AU4:AU"&amp;ROW()-1)),""))</f>
        <v/>
      </c>
      <c r="AV99" s="6" t="str">
        <f ca="1">IF(AND($A99&lt;&gt;"",$A99&lt;&gt;"TOTAL"),IF(AND([9]PDI_ID__GRUPO_C_C_E!$CB97&lt;&gt;"",[9]PDI_ID__GRUPO_C_C_E!$CB97&lt;&gt;0),[9]PDI_ID__GRUPO_C_C_E!$CB97,""),IF($A99="TOTAL",SUM(INDIRECT("AV4:AV"&amp;ROW()-1)),""))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IF(AND($A99&lt;&gt;"",$A99&lt;&gt;"TOTAL"),IF(AND([9]PDI_ID__GRUPO_C_C_E!$CE97&lt;&gt;"",[9]PDI_ID__GRUPO_C_C_E!$CE97&lt;&gt;0),[9]PDI_ID__GRUPO_C_C_E!$CE97,""),IF($A99="TOTAL",SUM(INDIRECT("AX4:AX"&amp;ROW()-1)),""))</f>
        <v/>
      </c>
      <c r="AY99" s="6" t="str">
        <f ca="1">IF(AND($A99&lt;&gt;"",$A99&lt;&gt;"TOTAL"),IF(AND([9]PDI_ID__GRUPO_C_C_E!$CG97&lt;&gt;"",[9]PDI_ID__GRUPO_C_C_E!$CG97&lt;&gt;0),[9]PDI_ID__GRUPO_C_C_E!$CG97,""),IF($A99="TOTAL",SUM(INDIRECT("AY4:AY"&amp;ROW()-1)),""))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IF(AND($A99&lt;&gt;"",$A99&lt;&gt;"TOTAL"),IF(AND([9]PDI_ID__GRUPO_C_C_E!$CJ97&lt;&gt;"",[9]PDI_ID__GRUPO_C_C_E!$CJ97&lt;&gt;0),[9]PDI_ID__GRUPO_C_C_E!$CJ97,""),IF($A99="TOTAL",SUM(INDIRECT("BA4:BA"&amp;ROW()-1)),""))</f>
        <v/>
      </c>
      <c r="BB99" s="6" t="str">
        <f ca="1">IF(AND($A99&lt;&gt;"",$A99&lt;&gt;"TOTAL"),IF(AND([9]PDI_ID__GRUPO_C_C_E!$CL97&lt;&gt;"",[9]PDI_ID__GRUPO_C_C_E!$CL97&lt;&gt;0),[9]PDI_ID__GRUPO_C_C_E!$CL97,""),IF($A99="TOTAL",SUM(INDIRECT("BB4:BB"&amp;ROW()-1)),""))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IF(AND($A99&lt;&gt;"",$A99&lt;&gt;"TOTAL"),IF(AND([9]PDI_ID__GRUPO_C_C_E!$CO97&lt;&gt;"",[9]PDI_ID__GRUPO_C_C_E!$CO97&lt;&gt;0),[9]PDI_ID__GRUPO_C_C_E!$CO97,""),IF($A99="TOTAL",SUM(INDIRECT("BD4:BD"&amp;ROW()-1)),""))</f>
        <v/>
      </c>
      <c r="BE99" s="6" t="str">
        <f ca="1">IF(AND($A99&lt;&gt;"",$A99&lt;&gt;"TOTAL"),IF(AND([9]PDI_ID__GRUPO_C_C_E!$CQ97&lt;&gt;"",[9]PDI_ID__GRUPO_C_C_E!$CQ97&lt;&gt;0),[9]PDI_ID__GRUPO_C_C_E!$CQ97,""),IF($A99="TOTAL",SUM(INDIRECT("BE4:BE"&amp;ROW()-1)),""))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IF([9]PDI_ID__GRUPO_C_C_E!$B98&lt;&gt;"",[9]PDI_ID__GRUPO_C_C_E!$B98,IF(AND([9]PDI_ID__GRUPO_C_C_E!$B98="",[9]PDI_ID__GRUPO_C_C_E!$B99="",[9]PDI_ID__GRUPO_C_C_E!$B97=""),"","TOTAL"))</f>
        <v/>
      </c>
      <c r="B100" s="6" t="str">
        <f ca="1">IF(AND($A100&lt;&gt;"",$A100&lt;&gt;"TOTAL"),IF(AND([9]PDI_ID__GRUPO_C_C_E!$C98&lt;&gt;"",[9]PDI_ID__GRUPO_C_C_E!$C98&lt;&gt;0),[9]PDI_ID__GRUPO_C_C_E!$C98,""),IF($A100="TOTAL",SUM(INDIRECT("B4:B"&amp;ROW()-1)),""))</f>
        <v/>
      </c>
      <c r="C100" s="6" t="str">
        <f ca="1">IF(AND($A100&lt;&gt;"",$A100&lt;&gt;"TOTAL"),IF(AND([9]PDI_ID__GRUPO_C_C_E!$E98&lt;&gt;"",[9]PDI_ID__GRUPO_C_C_E!$E98&lt;&gt;0),[9]PDI_ID__GRUPO_C_C_E!$E98,""),IF($A100="TOTAL",SUM(INDIRECT("C4:C"&amp;ROW()-1)),""))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IF(AND($A100&lt;&gt;"",$A100&lt;&gt;"TOTAL"),IF(AND([9]PDI_ID__GRUPO_C_C_E!$H98&lt;&gt;"",[9]PDI_ID__GRUPO_C_C_E!$H98&lt;&gt;0),[9]PDI_ID__GRUPO_C_C_E!$H98,""),IF($A100="TOTAL",SUM(INDIRECT("E4:E"&amp;ROW()-1)),""))</f>
        <v/>
      </c>
      <c r="F100" s="6" t="str">
        <f ca="1">IF(AND($A100&lt;&gt;"",$A100&lt;&gt;"TOTAL"),IF(AND([9]PDI_ID__GRUPO_C_C_E!$J98&lt;&gt;"",[9]PDI_ID__GRUPO_C_C_E!$J98&lt;&gt;0),[9]PDI_ID__GRUPO_C_C_E!$J98,""),IF($A100="TOTAL",SUM(INDIRECT("F4:F"&amp;ROW()-1)),""))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IF(AND($A100&lt;&gt;"",$A100&lt;&gt;"TOTAL"),IF(AND([9]PDI_ID__GRUPO_C_C_E!$M98&lt;&gt;"",[9]PDI_ID__GRUPO_C_C_E!$M98&lt;&gt;0),[9]PDI_ID__GRUPO_C_C_E!$M98,""),IF($A100="TOTAL",SUM(INDIRECT("H4:H"&amp;ROW()-1)),""))</f>
        <v/>
      </c>
      <c r="I100" s="6" t="str">
        <f ca="1">IF(AND($A100&lt;&gt;"",$A100&lt;&gt;"TOTAL"),IF(AND([9]PDI_ID__GRUPO_C_C_E!$O98&lt;&gt;"",[9]PDI_ID__GRUPO_C_C_E!$O98&lt;&gt;0),[9]PDI_ID__GRUPO_C_C_E!$O98,""),IF($A100="TOTAL",SUM(INDIRECT("I4:I"&amp;ROW()-1)),""))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IF(AND($A100&lt;&gt;"",$A100&lt;&gt;"TOTAL"),IF(AND([9]PDI_ID__GRUPO_C_C_E!$R98&lt;&gt;"",[9]PDI_ID__GRUPO_C_C_E!$R98&lt;&gt;0),[9]PDI_ID__GRUPO_C_C_E!$R98,""),IF($A100="TOTAL",SUM(INDIRECT("K4:K"&amp;ROW()-1)),""))</f>
        <v/>
      </c>
      <c r="L100" s="6" t="str">
        <f ca="1">IF(AND($A100&lt;&gt;"",$A100&lt;&gt;"TOTAL"),IF(AND([9]PDI_ID__GRUPO_C_C_E!$T98&lt;&gt;"",[9]PDI_ID__GRUPO_C_C_E!$T98&lt;&gt;0),[9]PDI_ID__GRUPO_C_C_E!$T98,""),IF($A100="TOTAL",SUM(INDIRECT("L4:L"&amp;ROW()-1)),""))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IF(AND($A100&lt;&gt;"",$A100&lt;&gt;"TOTAL"),IF(AND([9]PDI_ID__GRUPO_C_C_E!$W98&lt;&gt;"",[9]PDI_ID__GRUPO_C_C_E!$W98&lt;&gt;0),[9]PDI_ID__GRUPO_C_C_E!$W98,""),IF($A100="TOTAL",SUM(INDIRECT("N4:N"&amp;ROW()-1)),""))</f>
        <v/>
      </c>
      <c r="O100" s="6" t="str">
        <f ca="1">IF(AND($A100&lt;&gt;"",$A100&lt;&gt;"TOTAL"),IF(AND([9]PDI_ID__GRUPO_C_C_E!$Y98&lt;&gt;"",[9]PDI_ID__GRUPO_C_C_E!$Y98&lt;&gt;0),[9]PDI_ID__GRUPO_C_C_E!$Y98,""),IF($A100="TOTAL",SUM(INDIRECT("O4:O"&amp;ROW()-1)),""))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IF(AND($A100&lt;&gt;"",$A100&lt;&gt;"TOTAL"),IF(AND([9]PDI_ID__GRUPO_C_C_E!$AB98&lt;&gt;"",[9]PDI_ID__GRUPO_C_C_E!$AB98&lt;&gt;0),[9]PDI_ID__GRUPO_C_C_E!$AB98,""),IF($A100="TOTAL",SUM(INDIRECT("Q4:Q"&amp;ROW()-1)),""))</f>
        <v/>
      </c>
      <c r="R100" s="6" t="str">
        <f ca="1">IF(AND($A100&lt;&gt;"",$A100&lt;&gt;"TOTAL"),IF(AND([9]PDI_ID__GRUPO_C_C_E!$AD98&lt;&gt;"",[9]PDI_ID__GRUPO_C_C_E!$AD98&lt;&gt;0),[9]PDI_ID__GRUPO_C_C_E!$AD98,""),IF($A100="TOTAL",SUM(INDIRECT("R4:R"&amp;ROW()-1)),""))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IF(AND($A100&lt;&gt;"",$A100&lt;&gt;"TOTAL"),IF(AND([9]PDI_ID__GRUPO_C_C_E!$AG98&lt;&gt;"",[9]PDI_ID__GRUPO_C_C_E!$AG98&lt;&gt;0),[9]PDI_ID__GRUPO_C_C_E!$AG98,""),IF($A100="TOTAL",SUM(INDIRECT("T4:T"&amp;ROW()-1)),""))</f>
        <v/>
      </c>
      <c r="U100" s="6" t="str">
        <f ca="1">IF(AND($A100&lt;&gt;"",$A100&lt;&gt;"TOTAL"),IF(AND([9]PDI_ID__GRUPO_C_C_E!$AI98&lt;&gt;"",[9]PDI_ID__GRUPO_C_C_E!$AI98&lt;&gt;0),[9]PDI_ID__GRUPO_C_C_E!$AI98,""),IF($A100="TOTAL",SUM(INDIRECT("U4:U"&amp;ROW()-1)),""))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IF(AND($A100&lt;&gt;"",$A100&lt;&gt;"TOTAL"),IF(AND([9]PDI_ID__GRUPO_C_C_E!$AL98&lt;&gt;"",[9]PDI_ID__GRUPO_C_C_E!$AL98&lt;&gt;0),[9]PDI_ID__GRUPO_C_C_E!$AL98,""),IF($A100="TOTAL",SUM(INDIRECT("W4:W"&amp;ROW()-1)),""))</f>
        <v/>
      </c>
      <c r="X100" s="6" t="str">
        <f ca="1">IF(AND($A100&lt;&gt;"",$A100&lt;&gt;"TOTAL"),IF(AND([9]PDI_ID__GRUPO_C_C_E!$AN98&lt;&gt;"",[9]PDI_ID__GRUPO_C_C_E!$AN98&lt;&gt;0),[9]PDI_ID__GRUPO_C_C_E!$AN98,""),IF($A100="TOTAL",SUM(INDIRECT("X4:X"&amp;ROW()-1)),""))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IF(AND($A100&lt;&gt;"",$A100&lt;&gt;"TOTAL"),IF(AND([9]PDI_ID__GRUPO_C_C_E!$AQ98&lt;&gt;"",[9]PDI_ID__GRUPO_C_C_E!$AQ98&lt;&gt;0),[9]PDI_ID__GRUPO_C_C_E!$AQ98,""),IF($A100="TOTAL",SUM(INDIRECT("Z4:Z"&amp;ROW()-1)),""))</f>
        <v/>
      </c>
      <c r="AA100" s="6" t="str">
        <f ca="1">IF(AND($A100&lt;&gt;"",$A100&lt;&gt;"TOTAL"),IF(AND([9]PDI_ID__GRUPO_C_C_E!$AS98&lt;&gt;"",[9]PDI_ID__GRUPO_C_C_E!$AS98&lt;&gt;0),[9]PDI_ID__GRUPO_C_C_E!$AS98,""),IF($A100="TOTAL",SUM(INDIRECT("AA4:AA"&amp;ROW()-1)),""))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IF(AND($A100&lt;&gt;"",$A100&lt;&gt;"TOTAL"),IF(AND([9]PDI_ID__GRUPO_C_C_E!$AV98&lt;&gt;"",[9]PDI_ID__GRUPO_C_C_E!$AV98&lt;&gt;0),[9]PDI_ID__GRUPO_C_C_E!$AV98,""),IF($A100="TOTAL",SUM(INDIRECT("AC4:AC"&amp;ROW()-1)),""))</f>
        <v/>
      </c>
      <c r="AD100" s="6" t="str">
        <f ca="1">IF(AND($A100&lt;&gt;"",$A100&lt;&gt;"TOTAL"),IF(AND([9]PDI_ID__GRUPO_C_C_E!$AX98&lt;&gt;"",[9]PDI_ID__GRUPO_C_C_E!$AX98&lt;&gt;0),[9]PDI_ID__GRUPO_C_C_E!$AX98,""),IF($A100="TOTAL",SUM(INDIRECT("AD4:AD"&amp;ROW()-1)),""))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IF(AND($A100&lt;&gt;"",$A100&lt;&gt;"TOTAL"),IF(AND([9]PDI_ID__GRUPO_C_C_E!$BA98&lt;&gt;"",[9]PDI_ID__GRUPO_C_C_E!$BA98&lt;&gt;0),[9]PDI_ID__GRUPO_C_C_E!$BA98,""),IF($A100="TOTAL",SUM(INDIRECT("AF4:AF"&amp;ROW()-1)),""))</f>
        <v/>
      </c>
      <c r="AG100" s="6" t="str">
        <f ca="1">IF(AND($A100&lt;&gt;"",$A100&lt;&gt;"TOTAL"),IF(AND([9]PDI_ID__GRUPO_C_C_E!$BC98&lt;&gt;"",[9]PDI_ID__GRUPO_C_C_E!$BC98&lt;&gt;0),[9]PDI_ID__GRUPO_C_C_E!$BC98,""),IF($A100="TOTAL",SUM(INDIRECT("AG4:AG"&amp;ROW()-1)),""))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IF(AND($A100&lt;&gt;"",$A100&lt;&gt;"TOTAL"),IF(AND([9]PDI_ID__GRUPO_C_C_E!$BF98&lt;&gt;"",[9]PDI_ID__GRUPO_C_C_E!$BF98&lt;&gt;0),[9]PDI_ID__GRUPO_C_C_E!$BF98,""),IF($A100="TOTAL",SUM(INDIRECT("AI4:AI"&amp;ROW()-1)),""))</f>
        <v/>
      </c>
      <c r="AJ100" s="6" t="str">
        <f ca="1">IF(AND($A100&lt;&gt;"",$A100&lt;&gt;"TOTAL"),IF(AND([9]PDI_ID__GRUPO_C_C_E!$BH98&lt;&gt;"",[9]PDI_ID__GRUPO_C_C_E!$BH98&lt;&gt;0),[9]PDI_ID__GRUPO_C_C_E!$BH98,""),IF($A100="TOTAL",SUM(INDIRECT("AJ4:AJ"&amp;ROW()-1)),""))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IF(AND($A100&lt;&gt;"",$A100&lt;&gt;"TOTAL"),IF(AND([9]PDI_ID__GRUPO_C_C_E!$BK98&lt;&gt;"",[9]PDI_ID__GRUPO_C_C_E!$BK98&lt;&gt;0),[9]PDI_ID__GRUPO_C_C_E!$BK98,""),IF($A100="TOTAL",SUM(INDIRECT("AL4:AL"&amp;ROW()-1)),""))</f>
        <v/>
      </c>
      <c r="AM100" s="6" t="str">
        <f ca="1">IF(AND($A100&lt;&gt;"",$A100&lt;&gt;"TOTAL"),IF(AND([9]PDI_ID__GRUPO_C_C_E!$BM98&lt;&gt;"",[9]PDI_ID__GRUPO_C_C_E!$BM98&lt;&gt;0),[9]PDI_ID__GRUPO_C_C_E!$BM98,""),IF($A100="TOTAL",SUM(INDIRECT("AM4:AM"&amp;ROW()-1)),""))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IF(AND($A100&lt;&gt;"",$A100&lt;&gt;"TOTAL"),IF(AND([9]PDI_ID__GRUPO_C_C_E!$BP98&lt;&gt;"",[9]PDI_ID__GRUPO_C_C_E!$BP98&lt;&gt;0),[9]PDI_ID__GRUPO_C_C_E!$BP98,""),IF($A100="TOTAL",SUM(INDIRECT("AO4:AO"&amp;ROW()-1)),""))</f>
        <v/>
      </c>
      <c r="AP100" s="6" t="str">
        <f ca="1">IF(AND($A100&lt;&gt;"",$A100&lt;&gt;"TOTAL"),IF(AND([9]PDI_ID__GRUPO_C_C_E!$BR98&lt;&gt;"",[9]PDI_ID__GRUPO_C_C_E!$BR98&lt;&gt;0),[9]PDI_ID__GRUPO_C_C_E!$BR98,""),IF($A100="TOTAL",SUM(INDIRECT("AP4:AP"&amp;ROW()-1)),""))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IF(AND($A100&lt;&gt;"",$A100&lt;&gt;"TOTAL"),IF(AND([9]PDI_ID__GRUPO_C_C_E!$BU98&lt;&gt;"",[9]PDI_ID__GRUPO_C_C_E!$BU98&lt;&gt;0),[9]PDI_ID__GRUPO_C_C_E!$BU98,""),IF($A100="TOTAL",SUM(INDIRECT("AR4:AR"&amp;ROW()-1)),""))</f>
        <v/>
      </c>
      <c r="AS100" s="6" t="str">
        <f ca="1">IF(AND($A100&lt;&gt;"",$A100&lt;&gt;"TOTAL"),IF(AND([9]PDI_ID__GRUPO_C_C_E!$BW98&lt;&gt;"",[9]PDI_ID__GRUPO_C_C_E!$BW98&lt;&gt;0),[9]PDI_ID__GRUPO_C_C_E!$BW98,""),IF($A100="TOTAL",SUM(INDIRECT("AS4:AS"&amp;ROW()-1)),""))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IF(AND($A100&lt;&gt;"",$A100&lt;&gt;"TOTAL"),IF(AND([9]PDI_ID__GRUPO_C_C_E!$BZ98&lt;&gt;"",[9]PDI_ID__GRUPO_C_C_E!$BZ98&lt;&gt;0),[9]PDI_ID__GRUPO_C_C_E!$BZ98,""),IF($A100="TOTAL",SUM(INDIRECT("AU4:AU"&amp;ROW()-1)),""))</f>
        <v/>
      </c>
      <c r="AV100" s="6" t="str">
        <f ca="1">IF(AND($A100&lt;&gt;"",$A100&lt;&gt;"TOTAL"),IF(AND([9]PDI_ID__GRUPO_C_C_E!$CB98&lt;&gt;"",[9]PDI_ID__GRUPO_C_C_E!$CB98&lt;&gt;0),[9]PDI_ID__GRUPO_C_C_E!$CB98,""),IF($A100="TOTAL",SUM(INDIRECT("AV4:AV"&amp;ROW()-1)),""))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IF(AND($A100&lt;&gt;"",$A100&lt;&gt;"TOTAL"),IF(AND([9]PDI_ID__GRUPO_C_C_E!$CE98&lt;&gt;"",[9]PDI_ID__GRUPO_C_C_E!$CE98&lt;&gt;0),[9]PDI_ID__GRUPO_C_C_E!$CE98,""),IF($A100="TOTAL",SUM(INDIRECT("AX4:AX"&amp;ROW()-1)),""))</f>
        <v/>
      </c>
      <c r="AY100" s="6" t="str">
        <f ca="1">IF(AND($A100&lt;&gt;"",$A100&lt;&gt;"TOTAL"),IF(AND([9]PDI_ID__GRUPO_C_C_E!$CG98&lt;&gt;"",[9]PDI_ID__GRUPO_C_C_E!$CG98&lt;&gt;0),[9]PDI_ID__GRUPO_C_C_E!$CG98,""),IF($A100="TOTAL",SUM(INDIRECT("AY4:AY"&amp;ROW()-1)),""))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IF(AND($A100&lt;&gt;"",$A100&lt;&gt;"TOTAL"),IF(AND([9]PDI_ID__GRUPO_C_C_E!$CJ98&lt;&gt;"",[9]PDI_ID__GRUPO_C_C_E!$CJ98&lt;&gt;0),[9]PDI_ID__GRUPO_C_C_E!$CJ98,""),IF($A100="TOTAL",SUM(INDIRECT("BA4:BA"&amp;ROW()-1)),""))</f>
        <v/>
      </c>
      <c r="BB100" s="6" t="str">
        <f ca="1">IF(AND($A100&lt;&gt;"",$A100&lt;&gt;"TOTAL"),IF(AND([9]PDI_ID__GRUPO_C_C_E!$CL98&lt;&gt;"",[9]PDI_ID__GRUPO_C_C_E!$CL98&lt;&gt;0),[9]PDI_ID__GRUPO_C_C_E!$CL98,""),IF($A100="TOTAL",SUM(INDIRECT("BB4:BB"&amp;ROW()-1)),""))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IF(AND($A100&lt;&gt;"",$A100&lt;&gt;"TOTAL"),IF(AND([9]PDI_ID__GRUPO_C_C_E!$CO98&lt;&gt;"",[9]PDI_ID__GRUPO_C_C_E!$CO98&lt;&gt;0),[9]PDI_ID__GRUPO_C_C_E!$CO98,""),IF($A100="TOTAL",SUM(INDIRECT("BD4:BD"&amp;ROW()-1)),""))</f>
        <v/>
      </c>
      <c r="BE100" s="6" t="str">
        <f ca="1">IF(AND($A100&lt;&gt;"",$A100&lt;&gt;"TOTAL"),IF(AND([9]PDI_ID__GRUPO_C_C_E!$CQ98&lt;&gt;"",[9]PDI_ID__GRUPO_C_C_E!$CQ98&lt;&gt;0),[9]PDI_ID__GRUPO_C_C_E!$CQ98,""),IF($A100="TOTAL",SUM(INDIRECT("BE4:BE"&amp;ROW()-1)),""))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IF([9]PDI_ID__GRUPO_C_C_E!$B99&lt;&gt;"",[9]PDI_ID__GRUPO_C_C_E!$B99,IF(AND([9]PDI_ID__GRUPO_C_C_E!$B99="",[9]PDI_ID__GRUPO_C_C_E!$B100="",[9]PDI_ID__GRUPO_C_C_E!$B98=""),"","TOTAL"))</f>
        <v/>
      </c>
      <c r="B101" s="6" t="str">
        <f ca="1">IF(AND($A101&lt;&gt;"",$A101&lt;&gt;"TOTAL"),IF(AND([9]PDI_ID__GRUPO_C_C_E!$C99&lt;&gt;"",[9]PDI_ID__GRUPO_C_C_E!$C99&lt;&gt;0),[9]PDI_ID__GRUPO_C_C_E!$C99,""),IF($A101="TOTAL",SUM(INDIRECT("B4:B"&amp;ROW()-1)),""))</f>
        <v/>
      </c>
      <c r="C101" s="6" t="str">
        <f ca="1">IF(AND($A101&lt;&gt;"",$A101&lt;&gt;"TOTAL"),IF(AND([9]PDI_ID__GRUPO_C_C_E!$E99&lt;&gt;"",[9]PDI_ID__GRUPO_C_C_E!$E99&lt;&gt;0),[9]PDI_ID__GRUPO_C_C_E!$E99,""),IF($A101="TOTAL",SUM(INDIRECT("C4:C"&amp;ROW()-1)),""))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IF(AND($A101&lt;&gt;"",$A101&lt;&gt;"TOTAL"),IF(AND([9]PDI_ID__GRUPO_C_C_E!$H99&lt;&gt;"",[9]PDI_ID__GRUPO_C_C_E!$H99&lt;&gt;0),[9]PDI_ID__GRUPO_C_C_E!$H99,""),IF($A101="TOTAL",SUM(INDIRECT("E4:E"&amp;ROW()-1)),""))</f>
        <v/>
      </c>
      <c r="F101" s="6" t="str">
        <f ca="1">IF(AND($A101&lt;&gt;"",$A101&lt;&gt;"TOTAL"),IF(AND([9]PDI_ID__GRUPO_C_C_E!$J99&lt;&gt;"",[9]PDI_ID__GRUPO_C_C_E!$J99&lt;&gt;0),[9]PDI_ID__GRUPO_C_C_E!$J99,""),IF($A101="TOTAL",SUM(INDIRECT("F4:F"&amp;ROW()-1)),""))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IF(AND($A101&lt;&gt;"",$A101&lt;&gt;"TOTAL"),IF(AND([9]PDI_ID__GRUPO_C_C_E!$M99&lt;&gt;"",[9]PDI_ID__GRUPO_C_C_E!$M99&lt;&gt;0),[9]PDI_ID__GRUPO_C_C_E!$M99,""),IF($A101="TOTAL",SUM(INDIRECT("H4:H"&amp;ROW()-1)),""))</f>
        <v/>
      </c>
      <c r="I101" s="6" t="str">
        <f ca="1">IF(AND($A101&lt;&gt;"",$A101&lt;&gt;"TOTAL"),IF(AND([9]PDI_ID__GRUPO_C_C_E!$O99&lt;&gt;"",[9]PDI_ID__GRUPO_C_C_E!$O99&lt;&gt;0),[9]PDI_ID__GRUPO_C_C_E!$O99,""),IF($A101="TOTAL",SUM(INDIRECT("I4:I"&amp;ROW()-1)),""))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IF(AND($A101&lt;&gt;"",$A101&lt;&gt;"TOTAL"),IF(AND([9]PDI_ID__GRUPO_C_C_E!$R99&lt;&gt;"",[9]PDI_ID__GRUPO_C_C_E!$R99&lt;&gt;0),[9]PDI_ID__GRUPO_C_C_E!$R99,""),IF($A101="TOTAL",SUM(INDIRECT("K4:K"&amp;ROW()-1)),""))</f>
        <v/>
      </c>
      <c r="L101" s="6" t="str">
        <f ca="1">IF(AND($A101&lt;&gt;"",$A101&lt;&gt;"TOTAL"),IF(AND([9]PDI_ID__GRUPO_C_C_E!$T99&lt;&gt;"",[9]PDI_ID__GRUPO_C_C_E!$T99&lt;&gt;0),[9]PDI_ID__GRUPO_C_C_E!$T99,""),IF($A101="TOTAL",SUM(INDIRECT("L4:L"&amp;ROW()-1)),""))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IF(AND($A101&lt;&gt;"",$A101&lt;&gt;"TOTAL"),IF(AND([9]PDI_ID__GRUPO_C_C_E!$W99&lt;&gt;"",[9]PDI_ID__GRUPO_C_C_E!$W99&lt;&gt;0),[9]PDI_ID__GRUPO_C_C_E!$W99,""),IF($A101="TOTAL",SUM(INDIRECT("N4:N"&amp;ROW()-1)),""))</f>
        <v/>
      </c>
      <c r="O101" s="6" t="str">
        <f ca="1">IF(AND($A101&lt;&gt;"",$A101&lt;&gt;"TOTAL"),IF(AND([9]PDI_ID__GRUPO_C_C_E!$Y99&lt;&gt;"",[9]PDI_ID__GRUPO_C_C_E!$Y99&lt;&gt;0),[9]PDI_ID__GRUPO_C_C_E!$Y99,""),IF($A101="TOTAL",SUM(INDIRECT("O4:O"&amp;ROW()-1)),""))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IF(AND($A101&lt;&gt;"",$A101&lt;&gt;"TOTAL"),IF(AND([9]PDI_ID__GRUPO_C_C_E!$AB99&lt;&gt;"",[9]PDI_ID__GRUPO_C_C_E!$AB99&lt;&gt;0),[9]PDI_ID__GRUPO_C_C_E!$AB99,""),IF($A101="TOTAL",SUM(INDIRECT("Q4:Q"&amp;ROW()-1)),""))</f>
        <v/>
      </c>
      <c r="R101" s="6" t="str">
        <f ca="1">IF(AND($A101&lt;&gt;"",$A101&lt;&gt;"TOTAL"),IF(AND([9]PDI_ID__GRUPO_C_C_E!$AD99&lt;&gt;"",[9]PDI_ID__GRUPO_C_C_E!$AD99&lt;&gt;0),[9]PDI_ID__GRUPO_C_C_E!$AD99,""),IF($A101="TOTAL",SUM(INDIRECT("R4:R"&amp;ROW()-1)),""))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IF(AND($A101&lt;&gt;"",$A101&lt;&gt;"TOTAL"),IF(AND([9]PDI_ID__GRUPO_C_C_E!$AG99&lt;&gt;"",[9]PDI_ID__GRUPO_C_C_E!$AG99&lt;&gt;0),[9]PDI_ID__GRUPO_C_C_E!$AG99,""),IF($A101="TOTAL",SUM(INDIRECT("T4:T"&amp;ROW()-1)),""))</f>
        <v/>
      </c>
      <c r="U101" s="6" t="str">
        <f ca="1">IF(AND($A101&lt;&gt;"",$A101&lt;&gt;"TOTAL"),IF(AND([9]PDI_ID__GRUPO_C_C_E!$AI99&lt;&gt;"",[9]PDI_ID__GRUPO_C_C_E!$AI99&lt;&gt;0),[9]PDI_ID__GRUPO_C_C_E!$AI99,""),IF($A101="TOTAL",SUM(INDIRECT("U4:U"&amp;ROW()-1)),""))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IF(AND($A101&lt;&gt;"",$A101&lt;&gt;"TOTAL"),IF(AND([9]PDI_ID__GRUPO_C_C_E!$AL99&lt;&gt;"",[9]PDI_ID__GRUPO_C_C_E!$AL99&lt;&gt;0),[9]PDI_ID__GRUPO_C_C_E!$AL99,""),IF($A101="TOTAL",SUM(INDIRECT("W4:W"&amp;ROW()-1)),""))</f>
        <v/>
      </c>
      <c r="X101" s="6" t="str">
        <f ca="1">IF(AND($A101&lt;&gt;"",$A101&lt;&gt;"TOTAL"),IF(AND([9]PDI_ID__GRUPO_C_C_E!$AN99&lt;&gt;"",[9]PDI_ID__GRUPO_C_C_E!$AN99&lt;&gt;0),[9]PDI_ID__GRUPO_C_C_E!$AN99,""),IF($A101="TOTAL",SUM(INDIRECT("X4:X"&amp;ROW()-1)),""))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IF(AND($A101&lt;&gt;"",$A101&lt;&gt;"TOTAL"),IF(AND([9]PDI_ID__GRUPO_C_C_E!$AQ99&lt;&gt;"",[9]PDI_ID__GRUPO_C_C_E!$AQ99&lt;&gt;0),[9]PDI_ID__GRUPO_C_C_E!$AQ99,""),IF($A101="TOTAL",SUM(INDIRECT("Z4:Z"&amp;ROW()-1)),""))</f>
        <v/>
      </c>
      <c r="AA101" s="6" t="str">
        <f ca="1">IF(AND($A101&lt;&gt;"",$A101&lt;&gt;"TOTAL"),IF(AND([9]PDI_ID__GRUPO_C_C_E!$AS99&lt;&gt;"",[9]PDI_ID__GRUPO_C_C_E!$AS99&lt;&gt;0),[9]PDI_ID__GRUPO_C_C_E!$AS99,""),IF($A101="TOTAL",SUM(INDIRECT("AA4:AA"&amp;ROW()-1)),""))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IF(AND($A101&lt;&gt;"",$A101&lt;&gt;"TOTAL"),IF(AND([9]PDI_ID__GRUPO_C_C_E!$AV99&lt;&gt;"",[9]PDI_ID__GRUPO_C_C_E!$AV99&lt;&gt;0),[9]PDI_ID__GRUPO_C_C_E!$AV99,""),IF($A101="TOTAL",SUM(INDIRECT("AC4:AC"&amp;ROW()-1)),""))</f>
        <v/>
      </c>
      <c r="AD101" s="6" t="str">
        <f ca="1">IF(AND($A101&lt;&gt;"",$A101&lt;&gt;"TOTAL"),IF(AND([9]PDI_ID__GRUPO_C_C_E!$AX99&lt;&gt;"",[9]PDI_ID__GRUPO_C_C_E!$AX99&lt;&gt;0),[9]PDI_ID__GRUPO_C_C_E!$AX99,""),IF($A101="TOTAL",SUM(INDIRECT("AD4:AD"&amp;ROW()-1)),""))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IF(AND($A101&lt;&gt;"",$A101&lt;&gt;"TOTAL"),IF(AND([9]PDI_ID__GRUPO_C_C_E!$BA99&lt;&gt;"",[9]PDI_ID__GRUPO_C_C_E!$BA99&lt;&gt;0),[9]PDI_ID__GRUPO_C_C_E!$BA99,""),IF($A101="TOTAL",SUM(INDIRECT("AF4:AF"&amp;ROW()-1)),""))</f>
        <v/>
      </c>
      <c r="AG101" s="6" t="str">
        <f ca="1">IF(AND($A101&lt;&gt;"",$A101&lt;&gt;"TOTAL"),IF(AND([9]PDI_ID__GRUPO_C_C_E!$BC99&lt;&gt;"",[9]PDI_ID__GRUPO_C_C_E!$BC99&lt;&gt;0),[9]PDI_ID__GRUPO_C_C_E!$BC99,""),IF($A101="TOTAL",SUM(INDIRECT("AG4:AG"&amp;ROW()-1)),""))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IF(AND($A101&lt;&gt;"",$A101&lt;&gt;"TOTAL"),IF(AND([9]PDI_ID__GRUPO_C_C_E!$BF99&lt;&gt;"",[9]PDI_ID__GRUPO_C_C_E!$BF99&lt;&gt;0),[9]PDI_ID__GRUPO_C_C_E!$BF99,""),IF($A101="TOTAL",SUM(INDIRECT("AI4:AI"&amp;ROW()-1)),""))</f>
        <v/>
      </c>
      <c r="AJ101" s="6" t="str">
        <f ca="1">IF(AND($A101&lt;&gt;"",$A101&lt;&gt;"TOTAL"),IF(AND([9]PDI_ID__GRUPO_C_C_E!$BH99&lt;&gt;"",[9]PDI_ID__GRUPO_C_C_E!$BH99&lt;&gt;0),[9]PDI_ID__GRUPO_C_C_E!$BH99,""),IF($A101="TOTAL",SUM(INDIRECT("AJ4:AJ"&amp;ROW()-1)),""))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IF(AND($A101&lt;&gt;"",$A101&lt;&gt;"TOTAL"),IF(AND([9]PDI_ID__GRUPO_C_C_E!$BK99&lt;&gt;"",[9]PDI_ID__GRUPO_C_C_E!$BK99&lt;&gt;0),[9]PDI_ID__GRUPO_C_C_E!$BK99,""),IF($A101="TOTAL",SUM(INDIRECT("AL4:AL"&amp;ROW()-1)),""))</f>
        <v/>
      </c>
      <c r="AM101" s="6" t="str">
        <f ca="1">IF(AND($A101&lt;&gt;"",$A101&lt;&gt;"TOTAL"),IF(AND([9]PDI_ID__GRUPO_C_C_E!$BM99&lt;&gt;"",[9]PDI_ID__GRUPO_C_C_E!$BM99&lt;&gt;0),[9]PDI_ID__GRUPO_C_C_E!$BM99,""),IF($A101="TOTAL",SUM(INDIRECT("AM4:AM"&amp;ROW()-1)),""))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IF(AND($A101&lt;&gt;"",$A101&lt;&gt;"TOTAL"),IF(AND([9]PDI_ID__GRUPO_C_C_E!$BP99&lt;&gt;"",[9]PDI_ID__GRUPO_C_C_E!$BP99&lt;&gt;0),[9]PDI_ID__GRUPO_C_C_E!$BP99,""),IF($A101="TOTAL",SUM(INDIRECT("AO4:AO"&amp;ROW()-1)),""))</f>
        <v/>
      </c>
      <c r="AP101" s="6" t="str">
        <f ca="1">IF(AND($A101&lt;&gt;"",$A101&lt;&gt;"TOTAL"),IF(AND([9]PDI_ID__GRUPO_C_C_E!$BR99&lt;&gt;"",[9]PDI_ID__GRUPO_C_C_E!$BR99&lt;&gt;0),[9]PDI_ID__GRUPO_C_C_E!$BR99,""),IF($A101="TOTAL",SUM(INDIRECT("AP4:AP"&amp;ROW()-1)),""))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IF(AND($A101&lt;&gt;"",$A101&lt;&gt;"TOTAL"),IF(AND([9]PDI_ID__GRUPO_C_C_E!$BU99&lt;&gt;"",[9]PDI_ID__GRUPO_C_C_E!$BU99&lt;&gt;0),[9]PDI_ID__GRUPO_C_C_E!$BU99,""),IF($A101="TOTAL",SUM(INDIRECT("AR4:AR"&amp;ROW()-1)),""))</f>
        <v/>
      </c>
      <c r="AS101" s="6" t="str">
        <f ca="1">IF(AND($A101&lt;&gt;"",$A101&lt;&gt;"TOTAL"),IF(AND([9]PDI_ID__GRUPO_C_C_E!$BW99&lt;&gt;"",[9]PDI_ID__GRUPO_C_C_E!$BW99&lt;&gt;0),[9]PDI_ID__GRUPO_C_C_E!$BW99,""),IF($A101="TOTAL",SUM(INDIRECT("AS4:AS"&amp;ROW()-1)),""))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IF(AND($A101&lt;&gt;"",$A101&lt;&gt;"TOTAL"),IF(AND([9]PDI_ID__GRUPO_C_C_E!$BZ99&lt;&gt;"",[9]PDI_ID__GRUPO_C_C_E!$BZ99&lt;&gt;0),[9]PDI_ID__GRUPO_C_C_E!$BZ99,""),IF($A101="TOTAL",SUM(INDIRECT("AU4:AU"&amp;ROW()-1)),""))</f>
        <v/>
      </c>
      <c r="AV101" s="6" t="str">
        <f ca="1">IF(AND($A101&lt;&gt;"",$A101&lt;&gt;"TOTAL"),IF(AND([9]PDI_ID__GRUPO_C_C_E!$CB99&lt;&gt;"",[9]PDI_ID__GRUPO_C_C_E!$CB99&lt;&gt;0),[9]PDI_ID__GRUPO_C_C_E!$CB99,""),IF($A101="TOTAL",SUM(INDIRECT("AV4:AV"&amp;ROW()-1)),""))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IF(AND($A101&lt;&gt;"",$A101&lt;&gt;"TOTAL"),IF(AND([9]PDI_ID__GRUPO_C_C_E!$CE99&lt;&gt;"",[9]PDI_ID__GRUPO_C_C_E!$CE99&lt;&gt;0),[9]PDI_ID__GRUPO_C_C_E!$CE99,""),IF($A101="TOTAL",SUM(INDIRECT("AX4:AX"&amp;ROW()-1)),""))</f>
        <v/>
      </c>
      <c r="AY101" s="6" t="str">
        <f ca="1">IF(AND($A101&lt;&gt;"",$A101&lt;&gt;"TOTAL"),IF(AND([9]PDI_ID__GRUPO_C_C_E!$CG99&lt;&gt;"",[9]PDI_ID__GRUPO_C_C_E!$CG99&lt;&gt;0),[9]PDI_ID__GRUPO_C_C_E!$CG99,""),IF($A101="TOTAL",SUM(INDIRECT("AY4:AY"&amp;ROW()-1)),""))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IF(AND($A101&lt;&gt;"",$A101&lt;&gt;"TOTAL"),IF(AND([9]PDI_ID__GRUPO_C_C_E!$CJ99&lt;&gt;"",[9]PDI_ID__GRUPO_C_C_E!$CJ99&lt;&gt;0),[9]PDI_ID__GRUPO_C_C_E!$CJ99,""),IF($A101="TOTAL",SUM(INDIRECT("BA4:BA"&amp;ROW()-1)),""))</f>
        <v/>
      </c>
      <c r="BB101" s="6" t="str">
        <f ca="1">IF(AND($A101&lt;&gt;"",$A101&lt;&gt;"TOTAL"),IF(AND([9]PDI_ID__GRUPO_C_C_E!$CL99&lt;&gt;"",[9]PDI_ID__GRUPO_C_C_E!$CL99&lt;&gt;0),[9]PDI_ID__GRUPO_C_C_E!$CL99,""),IF($A101="TOTAL",SUM(INDIRECT("BB4:BB"&amp;ROW()-1)),""))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IF(AND($A101&lt;&gt;"",$A101&lt;&gt;"TOTAL"),IF(AND([9]PDI_ID__GRUPO_C_C_E!$CO99&lt;&gt;"",[9]PDI_ID__GRUPO_C_C_E!$CO99&lt;&gt;0),[9]PDI_ID__GRUPO_C_C_E!$CO99,""),IF($A101="TOTAL",SUM(INDIRECT("BD4:BD"&amp;ROW()-1)),""))</f>
        <v/>
      </c>
      <c r="BE101" s="6" t="str">
        <f ca="1">IF(AND($A101&lt;&gt;"",$A101&lt;&gt;"TOTAL"),IF(AND([9]PDI_ID__GRUPO_C_C_E!$CQ99&lt;&gt;"",[9]PDI_ID__GRUPO_C_C_E!$CQ99&lt;&gt;0),[9]PDI_ID__GRUPO_C_C_E!$CQ99,""),IF($A101="TOTAL",SUM(INDIRECT("BE4:BE"&amp;ROW()-1)),""))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IF([9]PDI_ID__GRUPO_C_C_E!$B100&lt;&gt;"",[9]PDI_ID__GRUPO_C_C_E!$B100,IF(AND([9]PDI_ID__GRUPO_C_C_E!$B100="",[9]PDI_ID__GRUPO_C_C_E!$B101="",[9]PDI_ID__GRUPO_C_C_E!$B99=""),"","TOTAL"))</f>
        <v/>
      </c>
      <c r="B102" s="6" t="str">
        <f ca="1">IF(AND($A102&lt;&gt;"",$A102&lt;&gt;"TOTAL"),IF(AND([9]PDI_ID__GRUPO_C_C_E!$C100&lt;&gt;"",[9]PDI_ID__GRUPO_C_C_E!$C100&lt;&gt;0),[9]PDI_ID__GRUPO_C_C_E!$C100,""),IF($A102="TOTAL",SUM(INDIRECT("B4:B"&amp;ROW()-1)),""))</f>
        <v/>
      </c>
      <c r="C102" s="6" t="str">
        <f ca="1">IF(AND($A102&lt;&gt;"",$A102&lt;&gt;"TOTAL"),IF(AND([9]PDI_ID__GRUPO_C_C_E!$E100&lt;&gt;"",[9]PDI_ID__GRUPO_C_C_E!$E100&lt;&gt;0),[9]PDI_ID__GRUPO_C_C_E!$E100,""),IF($A102="TOTAL",SUM(INDIRECT("C4:C"&amp;ROW()-1)),""))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IF(AND($A102&lt;&gt;"",$A102&lt;&gt;"TOTAL"),IF(AND([9]PDI_ID__GRUPO_C_C_E!$H100&lt;&gt;"",[9]PDI_ID__GRUPO_C_C_E!$H100&lt;&gt;0),[9]PDI_ID__GRUPO_C_C_E!$H100,""),IF($A102="TOTAL",SUM(INDIRECT("E4:E"&amp;ROW()-1)),""))</f>
        <v/>
      </c>
      <c r="F102" s="6" t="str">
        <f ca="1">IF(AND($A102&lt;&gt;"",$A102&lt;&gt;"TOTAL"),IF(AND([9]PDI_ID__GRUPO_C_C_E!$J100&lt;&gt;"",[9]PDI_ID__GRUPO_C_C_E!$J100&lt;&gt;0),[9]PDI_ID__GRUPO_C_C_E!$J100,""),IF($A102="TOTAL",SUM(INDIRECT("F4:F"&amp;ROW()-1)),""))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IF(AND($A102&lt;&gt;"",$A102&lt;&gt;"TOTAL"),IF(AND([9]PDI_ID__GRUPO_C_C_E!$M100&lt;&gt;"",[9]PDI_ID__GRUPO_C_C_E!$M100&lt;&gt;0),[9]PDI_ID__GRUPO_C_C_E!$M100,""),IF($A102="TOTAL",SUM(INDIRECT("H4:H"&amp;ROW()-1)),""))</f>
        <v/>
      </c>
      <c r="I102" s="6" t="str">
        <f ca="1">IF(AND($A102&lt;&gt;"",$A102&lt;&gt;"TOTAL"),IF(AND([9]PDI_ID__GRUPO_C_C_E!$O100&lt;&gt;"",[9]PDI_ID__GRUPO_C_C_E!$O100&lt;&gt;0),[9]PDI_ID__GRUPO_C_C_E!$O100,""),IF($A102="TOTAL",SUM(INDIRECT("I4:I"&amp;ROW()-1)),""))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IF(AND($A102&lt;&gt;"",$A102&lt;&gt;"TOTAL"),IF(AND([9]PDI_ID__GRUPO_C_C_E!$R100&lt;&gt;"",[9]PDI_ID__GRUPO_C_C_E!$R100&lt;&gt;0),[9]PDI_ID__GRUPO_C_C_E!$R100,""),IF($A102="TOTAL",SUM(INDIRECT("K4:K"&amp;ROW()-1)),""))</f>
        <v/>
      </c>
      <c r="L102" s="6" t="str">
        <f ca="1">IF(AND($A102&lt;&gt;"",$A102&lt;&gt;"TOTAL"),IF(AND([9]PDI_ID__GRUPO_C_C_E!$T100&lt;&gt;"",[9]PDI_ID__GRUPO_C_C_E!$T100&lt;&gt;0),[9]PDI_ID__GRUPO_C_C_E!$T100,""),IF($A102="TOTAL",SUM(INDIRECT("L4:L"&amp;ROW()-1)),""))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IF(AND($A102&lt;&gt;"",$A102&lt;&gt;"TOTAL"),IF(AND([9]PDI_ID__GRUPO_C_C_E!$W100&lt;&gt;"",[9]PDI_ID__GRUPO_C_C_E!$W100&lt;&gt;0),[9]PDI_ID__GRUPO_C_C_E!$W100,""),IF($A102="TOTAL",SUM(INDIRECT("N4:N"&amp;ROW()-1)),""))</f>
        <v/>
      </c>
      <c r="O102" s="6" t="str">
        <f ca="1">IF(AND($A102&lt;&gt;"",$A102&lt;&gt;"TOTAL"),IF(AND([9]PDI_ID__GRUPO_C_C_E!$Y100&lt;&gt;"",[9]PDI_ID__GRUPO_C_C_E!$Y100&lt;&gt;0),[9]PDI_ID__GRUPO_C_C_E!$Y100,""),IF($A102="TOTAL",SUM(INDIRECT("O4:O"&amp;ROW()-1)),""))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IF(AND($A102&lt;&gt;"",$A102&lt;&gt;"TOTAL"),IF(AND([9]PDI_ID__GRUPO_C_C_E!$AB100&lt;&gt;"",[9]PDI_ID__GRUPO_C_C_E!$AB100&lt;&gt;0),[9]PDI_ID__GRUPO_C_C_E!$AB100,""),IF($A102="TOTAL",SUM(INDIRECT("Q4:Q"&amp;ROW()-1)),""))</f>
        <v/>
      </c>
      <c r="R102" s="6" t="str">
        <f ca="1">IF(AND($A102&lt;&gt;"",$A102&lt;&gt;"TOTAL"),IF(AND([9]PDI_ID__GRUPO_C_C_E!$AD100&lt;&gt;"",[9]PDI_ID__GRUPO_C_C_E!$AD100&lt;&gt;0),[9]PDI_ID__GRUPO_C_C_E!$AD100,""),IF($A102="TOTAL",SUM(INDIRECT("R4:R"&amp;ROW()-1)),""))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IF(AND($A102&lt;&gt;"",$A102&lt;&gt;"TOTAL"),IF(AND([9]PDI_ID__GRUPO_C_C_E!$AG100&lt;&gt;"",[9]PDI_ID__GRUPO_C_C_E!$AG100&lt;&gt;0),[9]PDI_ID__GRUPO_C_C_E!$AG100,""),IF($A102="TOTAL",SUM(INDIRECT("T4:T"&amp;ROW()-1)),""))</f>
        <v/>
      </c>
      <c r="U102" s="6" t="str">
        <f ca="1">IF(AND($A102&lt;&gt;"",$A102&lt;&gt;"TOTAL"),IF(AND([9]PDI_ID__GRUPO_C_C_E!$AI100&lt;&gt;"",[9]PDI_ID__GRUPO_C_C_E!$AI100&lt;&gt;0),[9]PDI_ID__GRUPO_C_C_E!$AI100,""),IF($A102="TOTAL",SUM(INDIRECT("U4:U"&amp;ROW()-1)),""))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IF(AND($A102&lt;&gt;"",$A102&lt;&gt;"TOTAL"),IF(AND([9]PDI_ID__GRUPO_C_C_E!$AL100&lt;&gt;"",[9]PDI_ID__GRUPO_C_C_E!$AL100&lt;&gt;0),[9]PDI_ID__GRUPO_C_C_E!$AL100,""),IF($A102="TOTAL",SUM(INDIRECT("W4:W"&amp;ROW()-1)),""))</f>
        <v/>
      </c>
      <c r="X102" s="6" t="str">
        <f ca="1">IF(AND($A102&lt;&gt;"",$A102&lt;&gt;"TOTAL"),IF(AND([9]PDI_ID__GRUPO_C_C_E!$AN100&lt;&gt;"",[9]PDI_ID__GRUPO_C_C_E!$AN100&lt;&gt;0),[9]PDI_ID__GRUPO_C_C_E!$AN100,""),IF($A102="TOTAL",SUM(INDIRECT("X4:X"&amp;ROW()-1)),""))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IF(AND($A102&lt;&gt;"",$A102&lt;&gt;"TOTAL"),IF(AND([9]PDI_ID__GRUPO_C_C_E!$AQ100&lt;&gt;"",[9]PDI_ID__GRUPO_C_C_E!$AQ100&lt;&gt;0),[9]PDI_ID__GRUPO_C_C_E!$AQ100,""),IF($A102="TOTAL",SUM(INDIRECT("Z4:Z"&amp;ROW()-1)),""))</f>
        <v/>
      </c>
      <c r="AA102" s="6" t="str">
        <f ca="1">IF(AND($A102&lt;&gt;"",$A102&lt;&gt;"TOTAL"),IF(AND([9]PDI_ID__GRUPO_C_C_E!$AS100&lt;&gt;"",[9]PDI_ID__GRUPO_C_C_E!$AS100&lt;&gt;0),[9]PDI_ID__GRUPO_C_C_E!$AS100,""),IF($A102="TOTAL",SUM(INDIRECT("AA4:AA"&amp;ROW()-1)),""))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IF(AND($A102&lt;&gt;"",$A102&lt;&gt;"TOTAL"),IF(AND([9]PDI_ID__GRUPO_C_C_E!$AV100&lt;&gt;"",[9]PDI_ID__GRUPO_C_C_E!$AV100&lt;&gt;0),[9]PDI_ID__GRUPO_C_C_E!$AV100,""),IF($A102="TOTAL",SUM(INDIRECT("AC4:AC"&amp;ROW()-1)),""))</f>
        <v/>
      </c>
      <c r="AD102" s="6" t="str">
        <f ca="1">IF(AND($A102&lt;&gt;"",$A102&lt;&gt;"TOTAL"),IF(AND([9]PDI_ID__GRUPO_C_C_E!$AX100&lt;&gt;"",[9]PDI_ID__GRUPO_C_C_E!$AX100&lt;&gt;0),[9]PDI_ID__GRUPO_C_C_E!$AX100,""),IF($A102="TOTAL",SUM(INDIRECT("AD4:AD"&amp;ROW()-1)),""))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IF(AND($A102&lt;&gt;"",$A102&lt;&gt;"TOTAL"),IF(AND([9]PDI_ID__GRUPO_C_C_E!$BA100&lt;&gt;"",[9]PDI_ID__GRUPO_C_C_E!$BA100&lt;&gt;0),[9]PDI_ID__GRUPO_C_C_E!$BA100,""),IF($A102="TOTAL",SUM(INDIRECT("AF4:AF"&amp;ROW()-1)),""))</f>
        <v/>
      </c>
      <c r="AG102" s="6" t="str">
        <f ca="1">IF(AND($A102&lt;&gt;"",$A102&lt;&gt;"TOTAL"),IF(AND([9]PDI_ID__GRUPO_C_C_E!$BC100&lt;&gt;"",[9]PDI_ID__GRUPO_C_C_E!$BC100&lt;&gt;0),[9]PDI_ID__GRUPO_C_C_E!$BC100,""),IF($A102="TOTAL",SUM(INDIRECT("AG4:AG"&amp;ROW()-1)),""))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IF(AND($A102&lt;&gt;"",$A102&lt;&gt;"TOTAL"),IF(AND([9]PDI_ID__GRUPO_C_C_E!$BF100&lt;&gt;"",[9]PDI_ID__GRUPO_C_C_E!$BF100&lt;&gt;0),[9]PDI_ID__GRUPO_C_C_E!$BF100,""),IF($A102="TOTAL",SUM(INDIRECT("AI4:AI"&amp;ROW()-1)),""))</f>
        <v/>
      </c>
      <c r="AJ102" s="6" t="str">
        <f ca="1">IF(AND($A102&lt;&gt;"",$A102&lt;&gt;"TOTAL"),IF(AND([9]PDI_ID__GRUPO_C_C_E!$BH100&lt;&gt;"",[9]PDI_ID__GRUPO_C_C_E!$BH100&lt;&gt;0),[9]PDI_ID__GRUPO_C_C_E!$BH100,""),IF($A102="TOTAL",SUM(INDIRECT("AJ4:AJ"&amp;ROW()-1)),""))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IF(AND($A102&lt;&gt;"",$A102&lt;&gt;"TOTAL"),IF(AND([9]PDI_ID__GRUPO_C_C_E!$BK100&lt;&gt;"",[9]PDI_ID__GRUPO_C_C_E!$BK100&lt;&gt;0),[9]PDI_ID__GRUPO_C_C_E!$BK100,""),IF($A102="TOTAL",SUM(INDIRECT("AL4:AL"&amp;ROW()-1)),""))</f>
        <v/>
      </c>
      <c r="AM102" s="6" t="str">
        <f ca="1">IF(AND($A102&lt;&gt;"",$A102&lt;&gt;"TOTAL"),IF(AND([9]PDI_ID__GRUPO_C_C_E!$BM100&lt;&gt;"",[9]PDI_ID__GRUPO_C_C_E!$BM100&lt;&gt;0),[9]PDI_ID__GRUPO_C_C_E!$BM100,""),IF($A102="TOTAL",SUM(INDIRECT("AM4:AM"&amp;ROW()-1)),""))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IF(AND($A102&lt;&gt;"",$A102&lt;&gt;"TOTAL"),IF(AND([9]PDI_ID__GRUPO_C_C_E!$BP100&lt;&gt;"",[9]PDI_ID__GRUPO_C_C_E!$BP100&lt;&gt;0),[9]PDI_ID__GRUPO_C_C_E!$BP100,""),IF($A102="TOTAL",SUM(INDIRECT("AO4:AO"&amp;ROW()-1)),""))</f>
        <v/>
      </c>
      <c r="AP102" s="6" t="str">
        <f ca="1">IF(AND($A102&lt;&gt;"",$A102&lt;&gt;"TOTAL"),IF(AND([9]PDI_ID__GRUPO_C_C_E!$BR100&lt;&gt;"",[9]PDI_ID__GRUPO_C_C_E!$BR100&lt;&gt;0),[9]PDI_ID__GRUPO_C_C_E!$BR100,""),IF($A102="TOTAL",SUM(INDIRECT("AP4:AP"&amp;ROW()-1)),""))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IF(AND($A102&lt;&gt;"",$A102&lt;&gt;"TOTAL"),IF(AND([9]PDI_ID__GRUPO_C_C_E!$BU100&lt;&gt;"",[9]PDI_ID__GRUPO_C_C_E!$BU100&lt;&gt;0),[9]PDI_ID__GRUPO_C_C_E!$BU100,""),IF($A102="TOTAL",SUM(INDIRECT("AR4:AR"&amp;ROW()-1)),""))</f>
        <v/>
      </c>
      <c r="AS102" s="6" t="str">
        <f ca="1">IF(AND($A102&lt;&gt;"",$A102&lt;&gt;"TOTAL"),IF(AND([9]PDI_ID__GRUPO_C_C_E!$BW100&lt;&gt;"",[9]PDI_ID__GRUPO_C_C_E!$BW100&lt;&gt;0),[9]PDI_ID__GRUPO_C_C_E!$BW100,""),IF($A102="TOTAL",SUM(INDIRECT("AS4:AS"&amp;ROW()-1)),""))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IF(AND($A102&lt;&gt;"",$A102&lt;&gt;"TOTAL"),IF(AND([9]PDI_ID__GRUPO_C_C_E!$BZ100&lt;&gt;"",[9]PDI_ID__GRUPO_C_C_E!$BZ100&lt;&gt;0),[9]PDI_ID__GRUPO_C_C_E!$BZ100,""),IF($A102="TOTAL",SUM(INDIRECT("AU4:AU"&amp;ROW()-1)),""))</f>
        <v/>
      </c>
      <c r="AV102" s="6" t="str">
        <f ca="1">IF(AND($A102&lt;&gt;"",$A102&lt;&gt;"TOTAL"),IF(AND([9]PDI_ID__GRUPO_C_C_E!$CB100&lt;&gt;"",[9]PDI_ID__GRUPO_C_C_E!$CB100&lt;&gt;0),[9]PDI_ID__GRUPO_C_C_E!$CB100,""),IF($A102="TOTAL",SUM(INDIRECT("AV4:AV"&amp;ROW()-1)),""))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IF(AND($A102&lt;&gt;"",$A102&lt;&gt;"TOTAL"),IF(AND([9]PDI_ID__GRUPO_C_C_E!$CE100&lt;&gt;"",[9]PDI_ID__GRUPO_C_C_E!$CE100&lt;&gt;0),[9]PDI_ID__GRUPO_C_C_E!$CE100,""),IF($A102="TOTAL",SUM(INDIRECT("AX4:AX"&amp;ROW()-1)),""))</f>
        <v/>
      </c>
      <c r="AY102" s="6" t="str">
        <f ca="1">IF(AND($A102&lt;&gt;"",$A102&lt;&gt;"TOTAL"),IF(AND([9]PDI_ID__GRUPO_C_C_E!$CG100&lt;&gt;"",[9]PDI_ID__GRUPO_C_C_E!$CG100&lt;&gt;0),[9]PDI_ID__GRUPO_C_C_E!$CG100,""),IF($A102="TOTAL",SUM(INDIRECT("AY4:AY"&amp;ROW()-1)),""))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IF(AND($A102&lt;&gt;"",$A102&lt;&gt;"TOTAL"),IF(AND([9]PDI_ID__GRUPO_C_C_E!$CJ100&lt;&gt;"",[9]PDI_ID__GRUPO_C_C_E!$CJ100&lt;&gt;0),[9]PDI_ID__GRUPO_C_C_E!$CJ100,""),IF($A102="TOTAL",SUM(INDIRECT("BA4:BA"&amp;ROW()-1)),""))</f>
        <v/>
      </c>
      <c r="BB102" s="6" t="str">
        <f ca="1">IF(AND($A102&lt;&gt;"",$A102&lt;&gt;"TOTAL"),IF(AND([9]PDI_ID__GRUPO_C_C_E!$CL100&lt;&gt;"",[9]PDI_ID__GRUPO_C_C_E!$CL100&lt;&gt;0),[9]PDI_ID__GRUPO_C_C_E!$CL100,""),IF($A102="TOTAL",SUM(INDIRECT("BB4:BB"&amp;ROW()-1)),""))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IF(AND($A102&lt;&gt;"",$A102&lt;&gt;"TOTAL"),IF(AND([9]PDI_ID__GRUPO_C_C_E!$CO100&lt;&gt;"",[9]PDI_ID__GRUPO_C_C_E!$CO100&lt;&gt;0),[9]PDI_ID__GRUPO_C_C_E!$CO100,""),IF($A102="TOTAL",SUM(INDIRECT("BD4:BD"&amp;ROW()-1)),""))</f>
        <v/>
      </c>
      <c r="BE102" s="6" t="str">
        <f ca="1">IF(AND($A102&lt;&gt;"",$A102&lt;&gt;"TOTAL"),IF(AND([9]PDI_ID__GRUPO_C_C_E!$CQ100&lt;&gt;"",[9]PDI_ID__GRUPO_C_C_E!$CQ100&lt;&gt;0),[9]PDI_ID__GRUPO_C_C_E!$CQ100,""),IF($A102="TOTAL",SUM(INDIRECT("BE4:BE"&amp;ROW()-1)),""))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IF([9]PDI_ID__GRUPO_C_C_E!$B101&lt;&gt;"",[9]PDI_ID__GRUPO_C_C_E!$B101,IF(AND([9]PDI_ID__GRUPO_C_C_E!$B101="",[9]PDI_ID__GRUPO_C_C_E!$B102="",[9]PDI_ID__GRUPO_C_C_E!$B100=""),"","TOTAL"))</f>
        <v/>
      </c>
      <c r="B103" s="6" t="str">
        <f ca="1">IF(AND($A103&lt;&gt;"",$A103&lt;&gt;"TOTAL"),IF(AND([9]PDI_ID__GRUPO_C_C_E!$C101&lt;&gt;"",[9]PDI_ID__GRUPO_C_C_E!$C101&lt;&gt;0),[9]PDI_ID__GRUPO_C_C_E!$C101,""),IF($A103="TOTAL",SUM(INDIRECT("B4:B"&amp;ROW()-1)),""))</f>
        <v/>
      </c>
      <c r="C103" s="6" t="str">
        <f ca="1">IF(AND($A103&lt;&gt;"",$A103&lt;&gt;"TOTAL"),IF(AND([9]PDI_ID__GRUPO_C_C_E!$E101&lt;&gt;"",[9]PDI_ID__GRUPO_C_C_E!$E101&lt;&gt;0),[9]PDI_ID__GRUPO_C_C_E!$E101,""),IF($A103="TOTAL",SUM(INDIRECT("C4:C"&amp;ROW()-1)),""))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IF(AND($A103&lt;&gt;"",$A103&lt;&gt;"TOTAL"),IF(AND([9]PDI_ID__GRUPO_C_C_E!$H101&lt;&gt;"",[9]PDI_ID__GRUPO_C_C_E!$H101&lt;&gt;0),[9]PDI_ID__GRUPO_C_C_E!$H101,""),IF($A103="TOTAL",SUM(INDIRECT("E4:E"&amp;ROW()-1)),""))</f>
        <v/>
      </c>
      <c r="F103" s="6" t="str">
        <f ca="1">IF(AND($A103&lt;&gt;"",$A103&lt;&gt;"TOTAL"),IF(AND([9]PDI_ID__GRUPO_C_C_E!$J101&lt;&gt;"",[9]PDI_ID__GRUPO_C_C_E!$J101&lt;&gt;0),[9]PDI_ID__GRUPO_C_C_E!$J101,""),IF($A103="TOTAL",SUM(INDIRECT("F4:F"&amp;ROW()-1)),""))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IF(AND($A103&lt;&gt;"",$A103&lt;&gt;"TOTAL"),IF(AND([9]PDI_ID__GRUPO_C_C_E!$M101&lt;&gt;"",[9]PDI_ID__GRUPO_C_C_E!$M101&lt;&gt;0),[9]PDI_ID__GRUPO_C_C_E!$M101,""),IF($A103="TOTAL",SUM(INDIRECT("H4:H"&amp;ROW()-1)),""))</f>
        <v/>
      </c>
      <c r="I103" s="6" t="str">
        <f ca="1">IF(AND($A103&lt;&gt;"",$A103&lt;&gt;"TOTAL"),IF(AND([9]PDI_ID__GRUPO_C_C_E!$O101&lt;&gt;"",[9]PDI_ID__GRUPO_C_C_E!$O101&lt;&gt;0),[9]PDI_ID__GRUPO_C_C_E!$O101,""),IF($A103="TOTAL",SUM(INDIRECT("I4:I"&amp;ROW()-1)),""))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IF(AND($A103&lt;&gt;"",$A103&lt;&gt;"TOTAL"),IF(AND([9]PDI_ID__GRUPO_C_C_E!$R101&lt;&gt;"",[9]PDI_ID__GRUPO_C_C_E!$R101&lt;&gt;0),[9]PDI_ID__GRUPO_C_C_E!$R101,""),IF($A103="TOTAL",SUM(INDIRECT("K4:K"&amp;ROW()-1)),""))</f>
        <v/>
      </c>
      <c r="L103" s="6" t="str">
        <f ca="1">IF(AND($A103&lt;&gt;"",$A103&lt;&gt;"TOTAL"),IF(AND([9]PDI_ID__GRUPO_C_C_E!$T101&lt;&gt;"",[9]PDI_ID__GRUPO_C_C_E!$T101&lt;&gt;0),[9]PDI_ID__GRUPO_C_C_E!$T101,""),IF($A103="TOTAL",SUM(INDIRECT("L4:L"&amp;ROW()-1)),""))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IF(AND($A103&lt;&gt;"",$A103&lt;&gt;"TOTAL"),IF(AND([9]PDI_ID__GRUPO_C_C_E!$W101&lt;&gt;"",[9]PDI_ID__GRUPO_C_C_E!$W101&lt;&gt;0),[9]PDI_ID__GRUPO_C_C_E!$W101,""),IF($A103="TOTAL",SUM(INDIRECT("N4:N"&amp;ROW()-1)),""))</f>
        <v/>
      </c>
      <c r="O103" s="6" t="str">
        <f ca="1">IF(AND($A103&lt;&gt;"",$A103&lt;&gt;"TOTAL"),IF(AND([9]PDI_ID__GRUPO_C_C_E!$Y101&lt;&gt;"",[9]PDI_ID__GRUPO_C_C_E!$Y101&lt;&gt;0),[9]PDI_ID__GRUPO_C_C_E!$Y101,""),IF($A103="TOTAL",SUM(INDIRECT("O4:O"&amp;ROW()-1)),""))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IF(AND($A103&lt;&gt;"",$A103&lt;&gt;"TOTAL"),IF(AND([9]PDI_ID__GRUPO_C_C_E!$AB101&lt;&gt;"",[9]PDI_ID__GRUPO_C_C_E!$AB101&lt;&gt;0),[9]PDI_ID__GRUPO_C_C_E!$AB101,""),IF($A103="TOTAL",SUM(INDIRECT("Q4:Q"&amp;ROW()-1)),""))</f>
        <v/>
      </c>
      <c r="R103" s="6" t="str">
        <f ca="1">IF(AND($A103&lt;&gt;"",$A103&lt;&gt;"TOTAL"),IF(AND([9]PDI_ID__GRUPO_C_C_E!$AD101&lt;&gt;"",[9]PDI_ID__GRUPO_C_C_E!$AD101&lt;&gt;0),[9]PDI_ID__GRUPO_C_C_E!$AD101,""),IF($A103="TOTAL",SUM(INDIRECT("R4:R"&amp;ROW()-1)),""))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IF(AND($A103&lt;&gt;"",$A103&lt;&gt;"TOTAL"),IF(AND([9]PDI_ID__GRUPO_C_C_E!$AG101&lt;&gt;"",[9]PDI_ID__GRUPO_C_C_E!$AG101&lt;&gt;0),[9]PDI_ID__GRUPO_C_C_E!$AG101,""),IF($A103="TOTAL",SUM(INDIRECT("T4:T"&amp;ROW()-1)),""))</f>
        <v/>
      </c>
      <c r="U103" s="6" t="str">
        <f ca="1">IF(AND($A103&lt;&gt;"",$A103&lt;&gt;"TOTAL"),IF(AND([9]PDI_ID__GRUPO_C_C_E!$AI101&lt;&gt;"",[9]PDI_ID__GRUPO_C_C_E!$AI101&lt;&gt;0),[9]PDI_ID__GRUPO_C_C_E!$AI101,""),IF($A103="TOTAL",SUM(INDIRECT("U4:U"&amp;ROW()-1)),""))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IF(AND($A103&lt;&gt;"",$A103&lt;&gt;"TOTAL"),IF(AND([9]PDI_ID__GRUPO_C_C_E!$AL101&lt;&gt;"",[9]PDI_ID__GRUPO_C_C_E!$AL101&lt;&gt;0),[9]PDI_ID__GRUPO_C_C_E!$AL101,""),IF($A103="TOTAL",SUM(INDIRECT("W4:W"&amp;ROW()-1)),""))</f>
        <v/>
      </c>
      <c r="X103" s="6" t="str">
        <f ca="1">IF(AND($A103&lt;&gt;"",$A103&lt;&gt;"TOTAL"),IF(AND([9]PDI_ID__GRUPO_C_C_E!$AN101&lt;&gt;"",[9]PDI_ID__GRUPO_C_C_E!$AN101&lt;&gt;0),[9]PDI_ID__GRUPO_C_C_E!$AN101,""),IF($A103="TOTAL",SUM(INDIRECT("X4:X"&amp;ROW()-1)),""))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IF(AND($A103&lt;&gt;"",$A103&lt;&gt;"TOTAL"),IF(AND([9]PDI_ID__GRUPO_C_C_E!$AQ101&lt;&gt;"",[9]PDI_ID__GRUPO_C_C_E!$AQ101&lt;&gt;0),[9]PDI_ID__GRUPO_C_C_E!$AQ101,""),IF($A103="TOTAL",SUM(INDIRECT("Z4:Z"&amp;ROW()-1)),""))</f>
        <v/>
      </c>
      <c r="AA103" s="6" t="str">
        <f ca="1">IF(AND($A103&lt;&gt;"",$A103&lt;&gt;"TOTAL"),IF(AND([9]PDI_ID__GRUPO_C_C_E!$AS101&lt;&gt;"",[9]PDI_ID__GRUPO_C_C_E!$AS101&lt;&gt;0),[9]PDI_ID__GRUPO_C_C_E!$AS101,""),IF($A103="TOTAL",SUM(INDIRECT("AA4:AA"&amp;ROW()-1)),""))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IF(AND($A103&lt;&gt;"",$A103&lt;&gt;"TOTAL"),IF(AND([9]PDI_ID__GRUPO_C_C_E!$AV101&lt;&gt;"",[9]PDI_ID__GRUPO_C_C_E!$AV101&lt;&gt;0),[9]PDI_ID__GRUPO_C_C_E!$AV101,""),IF($A103="TOTAL",SUM(INDIRECT("AC4:AC"&amp;ROW()-1)),""))</f>
        <v/>
      </c>
      <c r="AD103" s="6" t="str">
        <f ca="1">IF(AND($A103&lt;&gt;"",$A103&lt;&gt;"TOTAL"),IF(AND([9]PDI_ID__GRUPO_C_C_E!$AX101&lt;&gt;"",[9]PDI_ID__GRUPO_C_C_E!$AX101&lt;&gt;0),[9]PDI_ID__GRUPO_C_C_E!$AX101,""),IF($A103="TOTAL",SUM(INDIRECT("AD4:AD"&amp;ROW()-1)),""))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IF(AND($A103&lt;&gt;"",$A103&lt;&gt;"TOTAL"),IF(AND([9]PDI_ID__GRUPO_C_C_E!$BA101&lt;&gt;"",[9]PDI_ID__GRUPO_C_C_E!$BA101&lt;&gt;0),[9]PDI_ID__GRUPO_C_C_E!$BA101,""),IF($A103="TOTAL",SUM(INDIRECT("AF4:AF"&amp;ROW()-1)),""))</f>
        <v/>
      </c>
      <c r="AG103" s="6" t="str">
        <f ca="1">IF(AND($A103&lt;&gt;"",$A103&lt;&gt;"TOTAL"),IF(AND([9]PDI_ID__GRUPO_C_C_E!$BC101&lt;&gt;"",[9]PDI_ID__GRUPO_C_C_E!$BC101&lt;&gt;0),[9]PDI_ID__GRUPO_C_C_E!$BC101,""),IF($A103="TOTAL",SUM(INDIRECT("AG4:AG"&amp;ROW()-1)),""))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IF(AND($A103&lt;&gt;"",$A103&lt;&gt;"TOTAL"),IF(AND([9]PDI_ID__GRUPO_C_C_E!$BF101&lt;&gt;"",[9]PDI_ID__GRUPO_C_C_E!$BF101&lt;&gt;0),[9]PDI_ID__GRUPO_C_C_E!$BF101,""),IF($A103="TOTAL",SUM(INDIRECT("AI4:AI"&amp;ROW()-1)),""))</f>
        <v/>
      </c>
      <c r="AJ103" s="6" t="str">
        <f ca="1">IF(AND($A103&lt;&gt;"",$A103&lt;&gt;"TOTAL"),IF(AND([9]PDI_ID__GRUPO_C_C_E!$BH101&lt;&gt;"",[9]PDI_ID__GRUPO_C_C_E!$BH101&lt;&gt;0),[9]PDI_ID__GRUPO_C_C_E!$BH101,""),IF($A103="TOTAL",SUM(INDIRECT("AJ4:AJ"&amp;ROW()-1)),""))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IF(AND($A103&lt;&gt;"",$A103&lt;&gt;"TOTAL"),IF(AND([9]PDI_ID__GRUPO_C_C_E!$BK101&lt;&gt;"",[9]PDI_ID__GRUPO_C_C_E!$BK101&lt;&gt;0),[9]PDI_ID__GRUPO_C_C_E!$BK101,""),IF($A103="TOTAL",SUM(INDIRECT("AL4:AL"&amp;ROW()-1)),""))</f>
        <v/>
      </c>
      <c r="AM103" s="6" t="str">
        <f ca="1">IF(AND($A103&lt;&gt;"",$A103&lt;&gt;"TOTAL"),IF(AND([9]PDI_ID__GRUPO_C_C_E!$BM101&lt;&gt;"",[9]PDI_ID__GRUPO_C_C_E!$BM101&lt;&gt;0),[9]PDI_ID__GRUPO_C_C_E!$BM101,""),IF($A103="TOTAL",SUM(INDIRECT("AM4:AM"&amp;ROW()-1)),""))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IF(AND($A103&lt;&gt;"",$A103&lt;&gt;"TOTAL"),IF(AND([9]PDI_ID__GRUPO_C_C_E!$BP101&lt;&gt;"",[9]PDI_ID__GRUPO_C_C_E!$BP101&lt;&gt;0),[9]PDI_ID__GRUPO_C_C_E!$BP101,""),IF($A103="TOTAL",SUM(INDIRECT("AO4:AO"&amp;ROW()-1)),""))</f>
        <v/>
      </c>
      <c r="AP103" s="6" t="str">
        <f ca="1">IF(AND($A103&lt;&gt;"",$A103&lt;&gt;"TOTAL"),IF(AND([9]PDI_ID__GRUPO_C_C_E!$BR101&lt;&gt;"",[9]PDI_ID__GRUPO_C_C_E!$BR101&lt;&gt;0),[9]PDI_ID__GRUPO_C_C_E!$BR101,""),IF($A103="TOTAL",SUM(INDIRECT("AP4:AP"&amp;ROW()-1)),""))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IF(AND($A103&lt;&gt;"",$A103&lt;&gt;"TOTAL"),IF(AND([9]PDI_ID__GRUPO_C_C_E!$BU101&lt;&gt;"",[9]PDI_ID__GRUPO_C_C_E!$BU101&lt;&gt;0),[9]PDI_ID__GRUPO_C_C_E!$BU101,""),IF($A103="TOTAL",SUM(INDIRECT("AR4:AR"&amp;ROW()-1)),""))</f>
        <v/>
      </c>
      <c r="AS103" s="6" t="str">
        <f ca="1">IF(AND($A103&lt;&gt;"",$A103&lt;&gt;"TOTAL"),IF(AND([9]PDI_ID__GRUPO_C_C_E!$BW101&lt;&gt;"",[9]PDI_ID__GRUPO_C_C_E!$BW101&lt;&gt;0),[9]PDI_ID__GRUPO_C_C_E!$BW101,""),IF($A103="TOTAL",SUM(INDIRECT("AS4:AS"&amp;ROW()-1)),""))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IF(AND($A103&lt;&gt;"",$A103&lt;&gt;"TOTAL"),IF(AND([9]PDI_ID__GRUPO_C_C_E!$BZ101&lt;&gt;"",[9]PDI_ID__GRUPO_C_C_E!$BZ101&lt;&gt;0),[9]PDI_ID__GRUPO_C_C_E!$BZ101,""),IF($A103="TOTAL",SUM(INDIRECT("AU4:AU"&amp;ROW()-1)),""))</f>
        <v/>
      </c>
      <c r="AV103" s="6" t="str">
        <f ca="1">IF(AND($A103&lt;&gt;"",$A103&lt;&gt;"TOTAL"),IF(AND([9]PDI_ID__GRUPO_C_C_E!$CB101&lt;&gt;"",[9]PDI_ID__GRUPO_C_C_E!$CB101&lt;&gt;0),[9]PDI_ID__GRUPO_C_C_E!$CB101,""),IF($A103="TOTAL",SUM(INDIRECT("AV4:AV"&amp;ROW()-1)),""))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IF(AND($A103&lt;&gt;"",$A103&lt;&gt;"TOTAL"),IF(AND([9]PDI_ID__GRUPO_C_C_E!$CE101&lt;&gt;"",[9]PDI_ID__GRUPO_C_C_E!$CE101&lt;&gt;0),[9]PDI_ID__GRUPO_C_C_E!$CE101,""),IF($A103="TOTAL",SUM(INDIRECT("AX4:AX"&amp;ROW()-1)),""))</f>
        <v/>
      </c>
      <c r="AY103" s="6" t="str">
        <f ca="1">IF(AND($A103&lt;&gt;"",$A103&lt;&gt;"TOTAL"),IF(AND([9]PDI_ID__GRUPO_C_C_E!$CG101&lt;&gt;"",[9]PDI_ID__GRUPO_C_C_E!$CG101&lt;&gt;0),[9]PDI_ID__GRUPO_C_C_E!$CG101,""),IF($A103="TOTAL",SUM(INDIRECT("AY4:AY"&amp;ROW()-1)),""))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IF(AND($A103&lt;&gt;"",$A103&lt;&gt;"TOTAL"),IF(AND([9]PDI_ID__GRUPO_C_C_E!$CJ101&lt;&gt;"",[9]PDI_ID__GRUPO_C_C_E!$CJ101&lt;&gt;0),[9]PDI_ID__GRUPO_C_C_E!$CJ101,""),IF($A103="TOTAL",SUM(INDIRECT("BA4:BA"&amp;ROW()-1)),""))</f>
        <v/>
      </c>
      <c r="BB103" s="6" t="str">
        <f ca="1">IF(AND($A103&lt;&gt;"",$A103&lt;&gt;"TOTAL"),IF(AND([9]PDI_ID__GRUPO_C_C_E!$CL101&lt;&gt;"",[9]PDI_ID__GRUPO_C_C_E!$CL101&lt;&gt;0),[9]PDI_ID__GRUPO_C_C_E!$CL101,""),IF($A103="TOTAL",SUM(INDIRECT("BB4:BB"&amp;ROW()-1)),""))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IF(AND($A103&lt;&gt;"",$A103&lt;&gt;"TOTAL"),IF(AND([9]PDI_ID__GRUPO_C_C_E!$CO101&lt;&gt;"",[9]PDI_ID__GRUPO_C_C_E!$CO101&lt;&gt;0),[9]PDI_ID__GRUPO_C_C_E!$CO101,""),IF($A103="TOTAL",SUM(INDIRECT("BD4:BD"&amp;ROW()-1)),""))</f>
        <v/>
      </c>
      <c r="BE103" s="6" t="str">
        <f ca="1">IF(AND($A103&lt;&gt;"",$A103&lt;&gt;"TOTAL"),IF(AND([9]PDI_ID__GRUPO_C_C_E!$CQ101&lt;&gt;"",[9]PDI_ID__GRUPO_C_C_E!$CQ101&lt;&gt;0),[9]PDI_ID__GRUPO_C_C_E!$CQ101,""),IF($A103="TOTAL",SUM(INDIRECT("BE4:BE"&amp;ROW()-1)),""))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IF([9]PDI_ID__GRUPO_C_C_E!$B102&lt;&gt;"",[9]PDI_ID__GRUPO_C_C_E!$B102,IF(AND([9]PDI_ID__GRUPO_C_C_E!$B102="",[9]PDI_ID__GRUPO_C_C_E!$B103="",[9]PDI_ID__GRUPO_C_C_E!$B101=""),"","TOTAL"))</f>
        <v/>
      </c>
      <c r="B104" s="6" t="str">
        <f ca="1">IF(AND($A104&lt;&gt;"",$A104&lt;&gt;"TOTAL"),IF(AND([9]PDI_ID__GRUPO_C_C_E!$C102&lt;&gt;"",[9]PDI_ID__GRUPO_C_C_E!$C102&lt;&gt;0),[9]PDI_ID__GRUPO_C_C_E!$C102,""),IF($A104="TOTAL",SUM(INDIRECT("B4:B"&amp;ROW()-1)),""))</f>
        <v/>
      </c>
      <c r="C104" s="6" t="str">
        <f ca="1">IF(AND($A104&lt;&gt;"",$A104&lt;&gt;"TOTAL"),IF(AND([9]PDI_ID__GRUPO_C_C_E!$E102&lt;&gt;"",[9]PDI_ID__GRUPO_C_C_E!$E102&lt;&gt;0),[9]PDI_ID__GRUPO_C_C_E!$E102,""),IF($A104="TOTAL",SUM(INDIRECT("C4:C"&amp;ROW()-1)),""))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IF(AND($A104&lt;&gt;"",$A104&lt;&gt;"TOTAL"),IF(AND([9]PDI_ID__GRUPO_C_C_E!$H102&lt;&gt;"",[9]PDI_ID__GRUPO_C_C_E!$H102&lt;&gt;0),[9]PDI_ID__GRUPO_C_C_E!$H102,""),IF($A104="TOTAL",SUM(INDIRECT("E4:E"&amp;ROW()-1)),""))</f>
        <v/>
      </c>
      <c r="F104" s="6" t="str">
        <f ca="1">IF(AND($A104&lt;&gt;"",$A104&lt;&gt;"TOTAL"),IF(AND([9]PDI_ID__GRUPO_C_C_E!$J102&lt;&gt;"",[9]PDI_ID__GRUPO_C_C_E!$J102&lt;&gt;0),[9]PDI_ID__GRUPO_C_C_E!$J102,""),IF($A104="TOTAL",SUM(INDIRECT("F4:F"&amp;ROW()-1)),""))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IF(AND($A104&lt;&gt;"",$A104&lt;&gt;"TOTAL"),IF(AND([9]PDI_ID__GRUPO_C_C_E!$M102&lt;&gt;"",[9]PDI_ID__GRUPO_C_C_E!$M102&lt;&gt;0),[9]PDI_ID__GRUPO_C_C_E!$M102,""),IF($A104="TOTAL",SUM(INDIRECT("H4:H"&amp;ROW()-1)),""))</f>
        <v/>
      </c>
      <c r="I104" s="6" t="str">
        <f ca="1">IF(AND($A104&lt;&gt;"",$A104&lt;&gt;"TOTAL"),IF(AND([9]PDI_ID__GRUPO_C_C_E!$O102&lt;&gt;"",[9]PDI_ID__GRUPO_C_C_E!$O102&lt;&gt;0),[9]PDI_ID__GRUPO_C_C_E!$O102,""),IF($A104="TOTAL",SUM(INDIRECT("I4:I"&amp;ROW()-1)),""))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IF(AND($A104&lt;&gt;"",$A104&lt;&gt;"TOTAL"),IF(AND([9]PDI_ID__GRUPO_C_C_E!$R102&lt;&gt;"",[9]PDI_ID__GRUPO_C_C_E!$R102&lt;&gt;0),[9]PDI_ID__GRUPO_C_C_E!$R102,""),IF($A104="TOTAL",SUM(INDIRECT("K4:K"&amp;ROW()-1)),""))</f>
        <v/>
      </c>
      <c r="L104" s="6" t="str">
        <f ca="1">IF(AND($A104&lt;&gt;"",$A104&lt;&gt;"TOTAL"),IF(AND([9]PDI_ID__GRUPO_C_C_E!$T102&lt;&gt;"",[9]PDI_ID__GRUPO_C_C_E!$T102&lt;&gt;0),[9]PDI_ID__GRUPO_C_C_E!$T102,""),IF($A104="TOTAL",SUM(INDIRECT("L4:L"&amp;ROW()-1)),""))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IF(AND($A104&lt;&gt;"",$A104&lt;&gt;"TOTAL"),IF(AND([9]PDI_ID__GRUPO_C_C_E!$W102&lt;&gt;"",[9]PDI_ID__GRUPO_C_C_E!$W102&lt;&gt;0),[9]PDI_ID__GRUPO_C_C_E!$W102,""),IF($A104="TOTAL",SUM(INDIRECT("N4:N"&amp;ROW()-1)),""))</f>
        <v/>
      </c>
      <c r="O104" s="6" t="str">
        <f ca="1">IF(AND($A104&lt;&gt;"",$A104&lt;&gt;"TOTAL"),IF(AND([9]PDI_ID__GRUPO_C_C_E!$Y102&lt;&gt;"",[9]PDI_ID__GRUPO_C_C_E!$Y102&lt;&gt;0),[9]PDI_ID__GRUPO_C_C_E!$Y102,""),IF($A104="TOTAL",SUM(INDIRECT("O4:O"&amp;ROW()-1)),""))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IF(AND($A104&lt;&gt;"",$A104&lt;&gt;"TOTAL"),IF(AND([9]PDI_ID__GRUPO_C_C_E!$AB102&lt;&gt;"",[9]PDI_ID__GRUPO_C_C_E!$AB102&lt;&gt;0),[9]PDI_ID__GRUPO_C_C_E!$AB102,""),IF($A104="TOTAL",SUM(INDIRECT("Q4:Q"&amp;ROW()-1)),""))</f>
        <v/>
      </c>
      <c r="R104" s="6" t="str">
        <f ca="1">IF(AND($A104&lt;&gt;"",$A104&lt;&gt;"TOTAL"),IF(AND([9]PDI_ID__GRUPO_C_C_E!$AD102&lt;&gt;"",[9]PDI_ID__GRUPO_C_C_E!$AD102&lt;&gt;0),[9]PDI_ID__GRUPO_C_C_E!$AD102,""),IF($A104="TOTAL",SUM(INDIRECT("R4:R"&amp;ROW()-1)),""))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IF(AND($A104&lt;&gt;"",$A104&lt;&gt;"TOTAL"),IF(AND([9]PDI_ID__GRUPO_C_C_E!$AG102&lt;&gt;"",[9]PDI_ID__GRUPO_C_C_E!$AG102&lt;&gt;0),[9]PDI_ID__GRUPO_C_C_E!$AG102,""),IF($A104="TOTAL",SUM(INDIRECT("T4:T"&amp;ROW()-1)),""))</f>
        <v/>
      </c>
      <c r="U104" s="6" t="str">
        <f ca="1">IF(AND($A104&lt;&gt;"",$A104&lt;&gt;"TOTAL"),IF(AND([9]PDI_ID__GRUPO_C_C_E!$AI102&lt;&gt;"",[9]PDI_ID__GRUPO_C_C_E!$AI102&lt;&gt;0),[9]PDI_ID__GRUPO_C_C_E!$AI102,""),IF($A104="TOTAL",SUM(INDIRECT("U4:U"&amp;ROW()-1)),""))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IF(AND($A104&lt;&gt;"",$A104&lt;&gt;"TOTAL"),IF(AND([9]PDI_ID__GRUPO_C_C_E!$AL102&lt;&gt;"",[9]PDI_ID__GRUPO_C_C_E!$AL102&lt;&gt;0),[9]PDI_ID__GRUPO_C_C_E!$AL102,""),IF($A104="TOTAL",SUM(INDIRECT("W4:W"&amp;ROW()-1)),""))</f>
        <v/>
      </c>
      <c r="X104" s="6" t="str">
        <f ca="1">IF(AND($A104&lt;&gt;"",$A104&lt;&gt;"TOTAL"),IF(AND([9]PDI_ID__GRUPO_C_C_E!$AN102&lt;&gt;"",[9]PDI_ID__GRUPO_C_C_E!$AN102&lt;&gt;0),[9]PDI_ID__GRUPO_C_C_E!$AN102,""),IF($A104="TOTAL",SUM(INDIRECT("X4:X"&amp;ROW()-1)),""))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IF(AND($A104&lt;&gt;"",$A104&lt;&gt;"TOTAL"),IF(AND([9]PDI_ID__GRUPO_C_C_E!$AQ102&lt;&gt;"",[9]PDI_ID__GRUPO_C_C_E!$AQ102&lt;&gt;0),[9]PDI_ID__GRUPO_C_C_E!$AQ102,""),IF($A104="TOTAL",SUM(INDIRECT("Z4:Z"&amp;ROW()-1)),""))</f>
        <v/>
      </c>
      <c r="AA104" s="6" t="str">
        <f ca="1">IF(AND($A104&lt;&gt;"",$A104&lt;&gt;"TOTAL"),IF(AND([9]PDI_ID__GRUPO_C_C_E!$AS102&lt;&gt;"",[9]PDI_ID__GRUPO_C_C_E!$AS102&lt;&gt;0),[9]PDI_ID__GRUPO_C_C_E!$AS102,""),IF($A104="TOTAL",SUM(INDIRECT("AA4:AA"&amp;ROW()-1)),""))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IF(AND($A104&lt;&gt;"",$A104&lt;&gt;"TOTAL"),IF(AND([9]PDI_ID__GRUPO_C_C_E!$AV102&lt;&gt;"",[9]PDI_ID__GRUPO_C_C_E!$AV102&lt;&gt;0),[9]PDI_ID__GRUPO_C_C_E!$AV102,""),IF($A104="TOTAL",SUM(INDIRECT("AC4:AC"&amp;ROW()-1)),""))</f>
        <v/>
      </c>
      <c r="AD104" s="6" t="str">
        <f ca="1">IF(AND($A104&lt;&gt;"",$A104&lt;&gt;"TOTAL"),IF(AND([9]PDI_ID__GRUPO_C_C_E!$AX102&lt;&gt;"",[9]PDI_ID__GRUPO_C_C_E!$AX102&lt;&gt;0),[9]PDI_ID__GRUPO_C_C_E!$AX102,""),IF($A104="TOTAL",SUM(INDIRECT("AD4:AD"&amp;ROW()-1)),""))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IF(AND($A104&lt;&gt;"",$A104&lt;&gt;"TOTAL"),IF(AND([9]PDI_ID__GRUPO_C_C_E!$BA102&lt;&gt;"",[9]PDI_ID__GRUPO_C_C_E!$BA102&lt;&gt;0),[9]PDI_ID__GRUPO_C_C_E!$BA102,""),IF($A104="TOTAL",SUM(INDIRECT("AF4:AF"&amp;ROW()-1)),""))</f>
        <v/>
      </c>
      <c r="AG104" s="6" t="str">
        <f ca="1">IF(AND($A104&lt;&gt;"",$A104&lt;&gt;"TOTAL"),IF(AND([9]PDI_ID__GRUPO_C_C_E!$BC102&lt;&gt;"",[9]PDI_ID__GRUPO_C_C_E!$BC102&lt;&gt;0),[9]PDI_ID__GRUPO_C_C_E!$BC102,""),IF($A104="TOTAL",SUM(INDIRECT("AG4:AG"&amp;ROW()-1)),""))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IF(AND($A104&lt;&gt;"",$A104&lt;&gt;"TOTAL"),IF(AND([9]PDI_ID__GRUPO_C_C_E!$BF102&lt;&gt;"",[9]PDI_ID__GRUPO_C_C_E!$BF102&lt;&gt;0),[9]PDI_ID__GRUPO_C_C_E!$BF102,""),IF($A104="TOTAL",SUM(INDIRECT("AI4:AI"&amp;ROW()-1)),""))</f>
        <v/>
      </c>
      <c r="AJ104" s="6" t="str">
        <f ca="1">IF(AND($A104&lt;&gt;"",$A104&lt;&gt;"TOTAL"),IF(AND([9]PDI_ID__GRUPO_C_C_E!$BH102&lt;&gt;"",[9]PDI_ID__GRUPO_C_C_E!$BH102&lt;&gt;0),[9]PDI_ID__GRUPO_C_C_E!$BH102,""),IF($A104="TOTAL",SUM(INDIRECT("AJ4:AJ"&amp;ROW()-1)),""))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IF(AND($A104&lt;&gt;"",$A104&lt;&gt;"TOTAL"),IF(AND([9]PDI_ID__GRUPO_C_C_E!$BK102&lt;&gt;"",[9]PDI_ID__GRUPO_C_C_E!$BK102&lt;&gt;0),[9]PDI_ID__GRUPO_C_C_E!$BK102,""),IF($A104="TOTAL",SUM(INDIRECT("AL4:AL"&amp;ROW()-1)),""))</f>
        <v/>
      </c>
      <c r="AM104" s="6" t="str">
        <f ca="1">IF(AND($A104&lt;&gt;"",$A104&lt;&gt;"TOTAL"),IF(AND([9]PDI_ID__GRUPO_C_C_E!$BM102&lt;&gt;"",[9]PDI_ID__GRUPO_C_C_E!$BM102&lt;&gt;0),[9]PDI_ID__GRUPO_C_C_E!$BM102,""),IF($A104="TOTAL",SUM(INDIRECT("AM4:AM"&amp;ROW()-1)),""))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IF(AND($A104&lt;&gt;"",$A104&lt;&gt;"TOTAL"),IF(AND([9]PDI_ID__GRUPO_C_C_E!$BP102&lt;&gt;"",[9]PDI_ID__GRUPO_C_C_E!$BP102&lt;&gt;0),[9]PDI_ID__GRUPO_C_C_E!$BP102,""),IF($A104="TOTAL",SUM(INDIRECT("AO4:AO"&amp;ROW()-1)),""))</f>
        <v/>
      </c>
      <c r="AP104" s="6" t="str">
        <f ca="1">IF(AND($A104&lt;&gt;"",$A104&lt;&gt;"TOTAL"),IF(AND([9]PDI_ID__GRUPO_C_C_E!$BR102&lt;&gt;"",[9]PDI_ID__GRUPO_C_C_E!$BR102&lt;&gt;0),[9]PDI_ID__GRUPO_C_C_E!$BR102,""),IF($A104="TOTAL",SUM(INDIRECT("AP4:AP"&amp;ROW()-1)),""))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IF(AND($A104&lt;&gt;"",$A104&lt;&gt;"TOTAL"),IF(AND([9]PDI_ID__GRUPO_C_C_E!$BU102&lt;&gt;"",[9]PDI_ID__GRUPO_C_C_E!$BU102&lt;&gt;0),[9]PDI_ID__GRUPO_C_C_E!$BU102,""),IF($A104="TOTAL",SUM(INDIRECT("AR4:AR"&amp;ROW()-1)),""))</f>
        <v/>
      </c>
      <c r="AS104" s="6" t="str">
        <f ca="1">IF(AND($A104&lt;&gt;"",$A104&lt;&gt;"TOTAL"),IF(AND([9]PDI_ID__GRUPO_C_C_E!$BW102&lt;&gt;"",[9]PDI_ID__GRUPO_C_C_E!$BW102&lt;&gt;0),[9]PDI_ID__GRUPO_C_C_E!$BW102,""),IF($A104="TOTAL",SUM(INDIRECT("AS4:AS"&amp;ROW()-1)),""))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IF(AND($A104&lt;&gt;"",$A104&lt;&gt;"TOTAL"),IF(AND([9]PDI_ID__GRUPO_C_C_E!$BZ102&lt;&gt;"",[9]PDI_ID__GRUPO_C_C_E!$BZ102&lt;&gt;0),[9]PDI_ID__GRUPO_C_C_E!$BZ102,""),IF($A104="TOTAL",SUM(INDIRECT("AU4:AU"&amp;ROW()-1)),""))</f>
        <v/>
      </c>
      <c r="AV104" s="6" t="str">
        <f ca="1">IF(AND($A104&lt;&gt;"",$A104&lt;&gt;"TOTAL"),IF(AND([9]PDI_ID__GRUPO_C_C_E!$CB102&lt;&gt;"",[9]PDI_ID__GRUPO_C_C_E!$CB102&lt;&gt;0),[9]PDI_ID__GRUPO_C_C_E!$CB102,""),IF($A104="TOTAL",SUM(INDIRECT("AV4:AV"&amp;ROW()-1)),""))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IF(AND($A104&lt;&gt;"",$A104&lt;&gt;"TOTAL"),IF(AND([9]PDI_ID__GRUPO_C_C_E!$CE102&lt;&gt;"",[9]PDI_ID__GRUPO_C_C_E!$CE102&lt;&gt;0),[9]PDI_ID__GRUPO_C_C_E!$CE102,""),IF($A104="TOTAL",SUM(INDIRECT("AX4:AX"&amp;ROW()-1)),""))</f>
        <v/>
      </c>
      <c r="AY104" s="6" t="str">
        <f ca="1">IF(AND($A104&lt;&gt;"",$A104&lt;&gt;"TOTAL"),IF(AND([9]PDI_ID__GRUPO_C_C_E!$CG102&lt;&gt;"",[9]PDI_ID__GRUPO_C_C_E!$CG102&lt;&gt;0),[9]PDI_ID__GRUPO_C_C_E!$CG102,""),IF($A104="TOTAL",SUM(INDIRECT("AY4:AY"&amp;ROW()-1)),""))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IF(AND($A104&lt;&gt;"",$A104&lt;&gt;"TOTAL"),IF(AND([9]PDI_ID__GRUPO_C_C_E!$CJ102&lt;&gt;"",[9]PDI_ID__GRUPO_C_C_E!$CJ102&lt;&gt;0),[9]PDI_ID__GRUPO_C_C_E!$CJ102,""),IF($A104="TOTAL",SUM(INDIRECT("BA4:BA"&amp;ROW()-1)),""))</f>
        <v/>
      </c>
      <c r="BB104" s="6" t="str">
        <f ca="1">IF(AND($A104&lt;&gt;"",$A104&lt;&gt;"TOTAL"),IF(AND([9]PDI_ID__GRUPO_C_C_E!$CL102&lt;&gt;"",[9]PDI_ID__GRUPO_C_C_E!$CL102&lt;&gt;0),[9]PDI_ID__GRUPO_C_C_E!$CL102,""),IF($A104="TOTAL",SUM(INDIRECT("BB4:BB"&amp;ROW()-1)),""))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IF(AND($A104&lt;&gt;"",$A104&lt;&gt;"TOTAL"),IF(AND([9]PDI_ID__GRUPO_C_C_E!$CO102&lt;&gt;"",[9]PDI_ID__GRUPO_C_C_E!$CO102&lt;&gt;0),[9]PDI_ID__GRUPO_C_C_E!$CO102,""),IF($A104="TOTAL",SUM(INDIRECT("BD4:BD"&amp;ROW()-1)),""))</f>
        <v/>
      </c>
      <c r="BE104" s="6" t="str">
        <f ca="1">IF(AND($A104&lt;&gt;"",$A104&lt;&gt;"TOTAL"),IF(AND([9]PDI_ID__GRUPO_C_C_E!$CQ102&lt;&gt;"",[9]PDI_ID__GRUPO_C_C_E!$CQ102&lt;&gt;0),[9]PDI_ID__GRUPO_C_C_E!$CQ102,""),IF($A104="TOTAL",SUM(INDIRECT("BE4:BE"&amp;ROW()-1)),""))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IF([9]PDI_ID__GRUPO_C_C_E!$B103&lt;&gt;"",[9]PDI_ID__GRUPO_C_C_E!$B103,IF(AND([9]PDI_ID__GRUPO_C_C_E!$B103="",[9]PDI_ID__GRUPO_C_C_E!$B104="",[9]PDI_ID__GRUPO_C_C_E!$B102=""),"","TOTAL"))</f>
        <v/>
      </c>
      <c r="B105" s="6" t="str">
        <f ca="1">IF(AND($A105&lt;&gt;"",$A105&lt;&gt;"TOTAL"),IF(AND([9]PDI_ID__GRUPO_C_C_E!$C103&lt;&gt;"",[9]PDI_ID__GRUPO_C_C_E!$C103&lt;&gt;0),[9]PDI_ID__GRUPO_C_C_E!$C103,""),IF($A105="TOTAL",SUM(INDIRECT("B4:B"&amp;ROW()-1)),""))</f>
        <v/>
      </c>
      <c r="C105" s="6" t="str">
        <f ca="1">IF(AND($A105&lt;&gt;"",$A105&lt;&gt;"TOTAL"),IF(AND([9]PDI_ID__GRUPO_C_C_E!$E103&lt;&gt;"",[9]PDI_ID__GRUPO_C_C_E!$E103&lt;&gt;0),[9]PDI_ID__GRUPO_C_C_E!$E103,""),IF($A105="TOTAL",SUM(INDIRECT("C4:C"&amp;ROW()-1)),""))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IF(AND($A105&lt;&gt;"",$A105&lt;&gt;"TOTAL"),IF(AND([9]PDI_ID__GRUPO_C_C_E!$H103&lt;&gt;"",[9]PDI_ID__GRUPO_C_C_E!$H103&lt;&gt;0),[9]PDI_ID__GRUPO_C_C_E!$H103,""),IF($A105="TOTAL",SUM(INDIRECT("E4:E"&amp;ROW()-1)),""))</f>
        <v/>
      </c>
      <c r="F105" s="6" t="str">
        <f ca="1">IF(AND($A105&lt;&gt;"",$A105&lt;&gt;"TOTAL"),IF(AND([9]PDI_ID__GRUPO_C_C_E!$J103&lt;&gt;"",[9]PDI_ID__GRUPO_C_C_E!$J103&lt;&gt;0),[9]PDI_ID__GRUPO_C_C_E!$J103,""),IF($A105="TOTAL",SUM(INDIRECT("F4:F"&amp;ROW()-1)),""))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IF(AND($A105&lt;&gt;"",$A105&lt;&gt;"TOTAL"),IF(AND([9]PDI_ID__GRUPO_C_C_E!$M103&lt;&gt;"",[9]PDI_ID__GRUPO_C_C_E!$M103&lt;&gt;0),[9]PDI_ID__GRUPO_C_C_E!$M103,""),IF($A105="TOTAL",SUM(INDIRECT("H4:H"&amp;ROW()-1)),""))</f>
        <v/>
      </c>
      <c r="I105" s="6" t="str">
        <f ca="1">IF(AND($A105&lt;&gt;"",$A105&lt;&gt;"TOTAL"),IF(AND([9]PDI_ID__GRUPO_C_C_E!$O103&lt;&gt;"",[9]PDI_ID__GRUPO_C_C_E!$O103&lt;&gt;0),[9]PDI_ID__GRUPO_C_C_E!$O103,""),IF($A105="TOTAL",SUM(INDIRECT("I4:I"&amp;ROW()-1)),""))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IF(AND($A105&lt;&gt;"",$A105&lt;&gt;"TOTAL"),IF(AND([9]PDI_ID__GRUPO_C_C_E!$R103&lt;&gt;"",[9]PDI_ID__GRUPO_C_C_E!$R103&lt;&gt;0),[9]PDI_ID__GRUPO_C_C_E!$R103,""),IF($A105="TOTAL",SUM(INDIRECT("K4:K"&amp;ROW()-1)),""))</f>
        <v/>
      </c>
      <c r="L105" s="6" t="str">
        <f ca="1">IF(AND($A105&lt;&gt;"",$A105&lt;&gt;"TOTAL"),IF(AND([9]PDI_ID__GRUPO_C_C_E!$T103&lt;&gt;"",[9]PDI_ID__GRUPO_C_C_E!$T103&lt;&gt;0),[9]PDI_ID__GRUPO_C_C_E!$T103,""),IF($A105="TOTAL",SUM(INDIRECT("L4:L"&amp;ROW()-1)),""))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IF(AND($A105&lt;&gt;"",$A105&lt;&gt;"TOTAL"),IF(AND([9]PDI_ID__GRUPO_C_C_E!$W103&lt;&gt;"",[9]PDI_ID__GRUPO_C_C_E!$W103&lt;&gt;0),[9]PDI_ID__GRUPO_C_C_E!$W103,""),IF($A105="TOTAL",SUM(INDIRECT("N4:N"&amp;ROW()-1)),""))</f>
        <v/>
      </c>
      <c r="O105" s="6" t="str">
        <f ca="1">IF(AND($A105&lt;&gt;"",$A105&lt;&gt;"TOTAL"),IF(AND([9]PDI_ID__GRUPO_C_C_E!$Y103&lt;&gt;"",[9]PDI_ID__GRUPO_C_C_E!$Y103&lt;&gt;0),[9]PDI_ID__GRUPO_C_C_E!$Y103,""),IF($A105="TOTAL",SUM(INDIRECT("O4:O"&amp;ROW()-1)),""))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IF(AND($A105&lt;&gt;"",$A105&lt;&gt;"TOTAL"),IF(AND([9]PDI_ID__GRUPO_C_C_E!$AB103&lt;&gt;"",[9]PDI_ID__GRUPO_C_C_E!$AB103&lt;&gt;0),[9]PDI_ID__GRUPO_C_C_E!$AB103,""),IF($A105="TOTAL",SUM(INDIRECT("Q4:Q"&amp;ROW()-1)),""))</f>
        <v/>
      </c>
      <c r="R105" s="6" t="str">
        <f ca="1">IF(AND($A105&lt;&gt;"",$A105&lt;&gt;"TOTAL"),IF(AND([9]PDI_ID__GRUPO_C_C_E!$AD103&lt;&gt;"",[9]PDI_ID__GRUPO_C_C_E!$AD103&lt;&gt;0),[9]PDI_ID__GRUPO_C_C_E!$AD103,""),IF($A105="TOTAL",SUM(INDIRECT("R4:R"&amp;ROW()-1)),""))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IF(AND($A105&lt;&gt;"",$A105&lt;&gt;"TOTAL"),IF(AND([9]PDI_ID__GRUPO_C_C_E!$AG103&lt;&gt;"",[9]PDI_ID__GRUPO_C_C_E!$AG103&lt;&gt;0),[9]PDI_ID__GRUPO_C_C_E!$AG103,""),IF($A105="TOTAL",SUM(INDIRECT("T4:T"&amp;ROW()-1)),""))</f>
        <v/>
      </c>
      <c r="U105" s="6" t="str">
        <f ca="1">IF(AND($A105&lt;&gt;"",$A105&lt;&gt;"TOTAL"),IF(AND([9]PDI_ID__GRUPO_C_C_E!$AI103&lt;&gt;"",[9]PDI_ID__GRUPO_C_C_E!$AI103&lt;&gt;0),[9]PDI_ID__GRUPO_C_C_E!$AI103,""),IF($A105="TOTAL",SUM(INDIRECT("U4:U"&amp;ROW()-1)),""))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IF(AND($A105&lt;&gt;"",$A105&lt;&gt;"TOTAL"),IF(AND([9]PDI_ID__GRUPO_C_C_E!$AL103&lt;&gt;"",[9]PDI_ID__GRUPO_C_C_E!$AL103&lt;&gt;0),[9]PDI_ID__GRUPO_C_C_E!$AL103,""),IF($A105="TOTAL",SUM(INDIRECT("W4:W"&amp;ROW()-1)),""))</f>
        <v/>
      </c>
      <c r="X105" s="6" t="str">
        <f ca="1">IF(AND($A105&lt;&gt;"",$A105&lt;&gt;"TOTAL"),IF(AND([9]PDI_ID__GRUPO_C_C_E!$AN103&lt;&gt;"",[9]PDI_ID__GRUPO_C_C_E!$AN103&lt;&gt;0),[9]PDI_ID__GRUPO_C_C_E!$AN103,""),IF($A105="TOTAL",SUM(INDIRECT("X4:X"&amp;ROW()-1)),""))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IF(AND($A105&lt;&gt;"",$A105&lt;&gt;"TOTAL"),IF(AND([9]PDI_ID__GRUPO_C_C_E!$AQ103&lt;&gt;"",[9]PDI_ID__GRUPO_C_C_E!$AQ103&lt;&gt;0),[9]PDI_ID__GRUPO_C_C_E!$AQ103,""),IF($A105="TOTAL",SUM(INDIRECT("Z4:Z"&amp;ROW()-1)),""))</f>
        <v/>
      </c>
      <c r="AA105" s="6" t="str">
        <f ca="1">IF(AND($A105&lt;&gt;"",$A105&lt;&gt;"TOTAL"),IF(AND([9]PDI_ID__GRUPO_C_C_E!$AS103&lt;&gt;"",[9]PDI_ID__GRUPO_C_C_E!$AS103&lt;&gt;0),[9]PDI_ID__GRUPO_C_C_E!$AS103,""),IF($A105="TOTAL",SUM(INDIRECT("AA4:AA"&amp;ROW()-1)),""))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IF(AND($A105&lt;&gt;"",$A105&lt;&gt;"TOTAL"),IF(AND([9]PDI_ID__GRUPO_C_C_E!$AV103&lt;&gt;"",[9]PDI_ID__GRUPO_C_C_E!$AV103&lt;&gt;0),[9]PDI_ID__GRUPO_C_C_E!$AV103,""),IF($A105="TOTAL",SUM(INDIRECT("AC4:AC"&amp;ROW()-1)),""))</f>
        <v/>
      </c>
      <c r="AD105" s="6" t="str">
        <f ca="1">IF(AND($A105&lt;&gt;"",$A105&lt;&gt;"TOTAL"),IF(AND([9]PDI_ID__GRUPO_C_C_E!$AX103&lt;&gt;"",[9]PDI_ID__GRUPO_C_C_E!$AX103&lt;&gt;0),[9]PDI_ID__GRUPO_C_C_E!$AX103,""),IF($A105="TOTAL",SUM(INDIRECT("AD4:AD"&amp;ROW()-1)),""))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IF(AND($A105&lt;&gt;"",$A105&lt;&gt;"TOTAL"),IF(AND([9]PDI_ID__GRUPO_C_C_E!$BA103&lt;&gt;"",[9]PDI_ID__GRUPO_C_C_E!$BA103&lt;&gt;0),[9]PDI_ID__GRUPO_C_C_E!$BA103,""),IF($A105="TOTAL",SUM(INDIRECT("AF4:AF"&amp;ROW()-1)),""))</f>
        <v/>
      </c>
      <c r="AG105" s="6" t="str">
        <f ca="1">IF(AND($A105&lt;&gt;"",$A105&lt;&gt;"TOTAL"),IF(AND([9]PDI_ID__GRUPO_C_C_E!$BC103&lt;&gt;"",[9]PDI_ID__GRUPO_C_C_E!$BC103&lt;&gt;0),[9]PDI_ID__GRUPO_C_C_E!$BC103,""),IF($A105="TOTAL",SUM(INDIRECT("AG4:AG"&amp;ROW()-1)),""))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IF(AND($A105&lt;&gt;"",$A105&lt;&gt;"TOTAL"),IF(AND([9]PDI_ID__GRUPO_C_C_E!$BF103&lt;&gt;"",[9]PDI_ID__GRUPO_C_C_E!$BF103&lt;&gt;0),[9]PDI_ID__GRUPO_C_C_E!$BF103,""),IF($A105="TOTAL",SUM(INDIRECT("AI4:AI"&amp;ROW()-1)),""))</f>
        <v/>
      </c>
      <c r="AJ105" s="6" t="str">
        <f ca="1">IF(AND($A105&lt;&gt;"",$A105&lt;&gt;"TOTAL"),IF(AND([9]PDI_ID__GRUPO_C_C_E!$BH103&lt;&gt;"",[9]PDI_ID__GRUPO_C_C_E!$BH103&lt;&gt;0),[9]PDI_ID__GRUPO_C_C_E!$BH103,""),IF($A105="TOTAL",SUM(INDIRECT("AJ4:AJ"&amp;ROW()-1)),""))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IF(AND($A105&lt;&gt;"",$A105&lt;&gt;"TOTAL"),IF(AND([9]PDI_ID__GRUPO_C_C_E!$BK103&lt;&gt;"",[9]PDI_ID__GRUPO_C_C_E!$BK103&lt;&gt;0),[9]PDI_ID__GRUPO_C_C_E!$BK103,""),IF($A105="TOTAL",SUM(INDIRECT("AL4:AL"&amp;ROW()-1)),""))</f>
        <v/>
      </c>
      <c r="AM105" s="6" t="str">
        <f ca="1">IF(AND($A105&lt;&gt;"",$A105&lt;&gt;"TOTAL"),IF(AND([9]PDI_ID__GRUPO_C_C_E!$BM103&lt;&gt;"",[9]PDI_ID__GRUPO_C_C_E!$BM103&lt;&gt;0),[9]PDI_ID__GRUPO_C_C_E!$BM103,""),IF($A105="TOTAL",SUM(INDIRECT("AM4:AM"&amp;ROW()-1)),""))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IF(AND($A105&lt;&gt;"",$A105&lt;&gt;"TOTAL"),IF(AND([9]PDI_ID__GRUPO_C_C_E!$BP103&lt;&gt;"",[9]PDI_ID__GRUPO_C_C_E!$BP103&lt;&gt;0),[9]PDI_ID__GRUPO_C_C_E!$BP103,""),IF($A105="TOTAL",SUM(INDIRECT("AO4:AO"&amp;ROW()-1)),""))</f>
        <v/>
      </c>
      <c r="AP105" s="6" t="str">
        <f ca="1">IF(AND($A105&lt;&gt;"",$A105&lt;&gt;"TOTAL"),IF(AND([9]PDI_ID__GRUPO_C_C_E!$BR103&lt;&gt;"",[9]PDI_ID__GRUPO_C_C_E!$BR103&lt;&gt;0),[9]PDI_ID__GRUPO_C_C_E!$BR103,""),IF($A105="TOTAL",SUM(INDIRECT("AP4:AP"&amp;ROW()-1)),""))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IF(AND($A105&lt;&gt;"",$A105&lt;&gt;"TOTAL"),IF(AND([9]PDI_ID__GRUPO_C_C_E!$BU103&lt;&gt;"",[9]PDI_ID__GRUPO_C_C_E!$BU103&lt;&gt;0),[9]PDI_ID__GRUPO_C_C_E!$BU103,""),IF($A105="TOTAL",SUM(INDIRECT("AR4:AR"&amp;ROW()-1)),""))</f>
        <v/>
      </c>
      <c r="AS105" s="6" t="str">
        <f ca="1">IF(AND($A105&lt;&gt;"",$A105&lt;&gt;"TOTAL"),IF(AND([9]PDI_ID__GRUPO_C_C_E!$BW103&lt;&gt;"",[9]PDI_ID__GRUPO_C_C_E!$BW103&lt;&gt;0),[9]PDI_ID__GRUPO_C_C_E!$BW103,""),IF($A105="TOTAL",SUM(INDIRECT("AS4:AS"&amp;ROW()-1)),""))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IF(AND($A105&lt;&gt;"",$A105&lt;&gt;"TOTAL"),IF(AND([9]PDI_ID__GRUPO_C_C_E!$BZ103&lt;&gt;"",[9]PDI_ID__GRUPO_C_C_E!$BZ103&lt;&gt;0),[9]PDI_ID__GRUPO_C_C_E!$BZ103,""),IF($A105="TOTAL",SUM(INDIRECT("AU4:AU"&amp;ROW()-1)),""))</f>
        <v/>
      </c>
      <c r="AV105" s="6" t="str">
        <f ca="1">IF(AND($A105&lt;&gt;"",$A105&lt;&gt;"TOTAL"),IF(AND([9]PDI_ID__GRUPO_C_C_E!$CB103&lt;&gt;"",[9]PDI_ID__GRUPO_C_C_E!$CB103&lt;&gt;0),[9]PDI_ID__GRUPO_C_C_E!$CB103,""),IF($A105="TOTAL",SUM(INDIRECT("AV4:AV"&amp;ROW()-1)),""))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IF(AND($A105&lt;&gt;"",$A105&lt;&gt;"TOTAL"),IF(AND([9]PDI_ID__GRUPO_C_C_E!$CE103&lt;&gt;"",[9]PDI_ID__GRUPO_C_C_E!$CE103&lt;&gt;0),[9]PDI_ID__GRUPO_C_C_E!$CE103,""),IF($A105="TOTAL",SUM(INDIRECT("AX4:AX"&amp;ROW()-1)),""))</f>
        <v/>
      </c>
      <c r="AY105" s="6" t="str">
        <f ca="1">IF(AND($A105&lt;&gt;"",$A105&lt;&gt;"TOTAL"),IF(AND([9]PDI_ID__GRUPO_C_C_E!$CG103&lt;&gt;"",[9]PDI_ID__GRUPO_C_C_E!$CG103&lt;&gt;0),[9]PDI_ID__GRUPO_C_C_E!$CG103,""),IF($A105="TOTAL",SUM(INDIRECT("AY4:AY"&amp;ROW()-1)),""))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IF(AND($A105&lt;&gt;"",$A105&lt;&gt;"TOTAL"),IF(AND([9]PDI_ID__GRUPO_C_C_E!$CJ103&lt;&gt;"",[9]PDI_ID__GRUPO_C_C_E!$CJ103&lt;&gt;0),[9]PDI_ID__GRUPO_C_C_E!$CJ103,""),IF($A105="TOTAL",SUM(INDIRECT("BA4:BA"&amp;ROW()-1)),""))</f>
        <v/>
      </c>
      <c r="BB105" s="6" t="str">
        <f ca="1">IF(AND($A105&lt;&gt;"",$A105&lt;&gt;"TOTAL"),IF(AND([9]PDI_ID__GRUPO_C_C_E!$CL103&lt;&gt;"",[9]PDI_ID__GRUPO_C_C_E!$CL103&lt;&gt;0),[9]PDI_ID__GRUPO_C_C_E!$CL103,""),IF($A105="TOTAL",SUM(INDIRECT("BB4:BB"&amp;ROW()-1)),""))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IF(AND($A105&lt;&gt;"",$A105&lt;&gt;"TOTAL"),IF(AND([9]PDI_ID__GRUPO_C_C_E!$CO103&lt;&gt;"",[9]PDI_ID__GRUPO_C_C_E!$CO103&lt;&gt;0),[9]PDI_ID__GRUPO_C_C_E!$CO103,""),IF($A105="TOTAL",SUM(INDIRECT("BD4:BD"&amp;ROW()-1)),""))</f>
        <v/>
      </c>
      <c r="BE105" s="6" t="str">
        <f ca="1">IF(AND($A105&lt;&gt;"",$A105&lt;&gt;"TOTAL"),IF(AND([9]PDI_ID__GRUPO_C_C_E!$CQ103&lt;&gt;"",[9]PDI_ID__GRUPO_C_C_E!$CQ103&lt;&gt;0),[9]PDI_ID__GRUPO_C_C_E!$CQ103,""),IF($A105="TOTAL",SUM(INDIRECT("BE4:BE"&amp;ROW()-1)),""))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IF([9]PDI_ID__GRUPO_C_C_E!$B104&lt;&gt;"",[9]PDI_ID__GRUPO_C_C_E!$B104,IF(AND([9]PDI_ID__GRUPO_C_C_E!$B104="",[9]PDI_ID__GRUPO_C_C_E!$B105="",[9]PDI_ID__GRUPO_C_C_E!$B103=""),"","TOTAL"))</f>
        <v/>
      </c>
      <c r="B106" s="6" t="str">
        <f ca="1">IF(AND($A106&lt;&gt;"",$A106&lt;&gt;"TOTAL"),IF(AND([9]PDI_ID__GRUPO_C_C_E!$C104&lt;&gt;"",[9]PDI_ID__GRUPO_C_C_E!$C104&lt;&gt;0),[9]PDI_ID__GRUPO_C_C_E!$C104,""),IF($A106="TOTAL",SUM(INDIRECT("B4:B"&amp;ROW()-1)),""))</f>
        <v/>
      </c>
      <c r="C106" s="6" t="str">
        <f ca="1">IF(AND($A106&lt;&gt;"",$A106&lt;&gt;"TOTAL"),IF(AND([9]PDI_ID__GRUPO_C_C_E!$E104&lt;&gt;"",[9]PDI_ID__GRUPO_C_C_E!$E104&lt;&gt;0),[9]PDI_ID__GRUPO_C_C_E!$E104,""),IF($A106="TOTAL",SUM(INDIRECT("C4:C"&amp;ROW()-1)),""))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IF(AND($A106&lt;&gt;"",$A106&lt;&gt;"TOTAL"),IF(AND([9]PDI_ID__GRUPO_C_C_E!$H104&lt;&gt;"",[9]PDI_ID__GRUPO_C_C_E!$H104&lt;&gt;0),[9]PDI_ID__GRUPO_C_C_E!$H104,""),IF($A106="TOTAL",SUM(INDIRECT("E4:E"&amp;ROW()-1)),""))</f>
        <v/>
      </c>
      <c r="F106" s="6" t="str">
        <f ca="1">IF(AND($A106&lt;&gt;"",$A106&lt;&gt;"TOTAL"),IF(AND([9]PDI_ID__GRUPO_C_C_E!$J104&lt;&gt;"",[9]PDI_ID__GRUPO_C_C_E!$J104&lt;&gt;0),[9]PDI_ID__GRUPO_C_C_E!$J104,""),IF($A106="TOTAL",SUM(INDIRECT("F4:F"&amp;ROW()-1)),""))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IF(AND($A106&lt;&gt;"",$A106&lt;&gt;"TOTAL"),IF(AND([9]PDI_ID__GRUPO_C_C_E!$M104&lt;&gt;"",[9]PDI_ID__GRUPO_C_C_E!$M104&lt;&gt;0),[9]PDI_ID__GRUPO_C_C_E!$M104,""),IF($A106="TOTAL",SUM(INDIRECT("H4:H"&amp;ROW()-1)),""))</f>
        <v/>
      </c>
      <c r="I106" s="6" t="str">
        <f ca="1">IF(AND($A106&lt;&gt;"",$A106&lt;&gt;"TOTAL"),IF(AND([9]PDI_ID__GRUPO_C_C_E!$O104&lt;&gt;"",[9]PDI_ID__GRUPO_C_C_E!$O104&lt;&gt;0),[9]PDI_ID__GRUPO_C_C_E!$O104,""),IF($A106="TOTAL",SUM(INDIRECT("I4:I"&amp;ROW()-1)),""))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IF(AND($A106&lt;&gt;"",$A106&lt;&gt;"TOTAL"),IF(AND([9]PDI_ID__GRUPO_C_C_E!$R104&lt;&gt;"",[9]PDI_ID__GRUPO_C_C_E!$R104&lt;&gt;0),[9]PDI_ID__GRUPO_C_C_E!$R104,""),IF($A106="TOTAL",SUM(INDIRECT("K4:K"&amp;ROW()-1)),""))</f>
        <v/>
      </c>
      <c r="L106" s="6" t="str">
        <f ca="1">IF(AND($A106&lt;&gt;"",$A106&lt;&gt;"TOTAL"),IF(AND([9]PDI_ID__GRUPO_C_C_E!$T104&lt;&gt;"",[9]PDI_ID__GRUPO_C_C_E!$T104&lt;&gt;0),[9]PDI_ID__GRUPO_C_C_E!$T104,""),IF($A106="TOTAL",SUM(INDIRECT("L4:L"&amp;ROW()-1)),""))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IF(AND($A106&lt;&gt;"",$A106&lt;&gt;"TOTAL"),IF(AND([9]PDI_ID__GRUPO_C_C_E!$W104&lt;&gt;"",[9]PDI_ID__GRUPO_C_C_E!$W104&lt;&gt;0),[9]PDI_ID__GRUPO_C_C_E!$W104,""),IF($A106="TOTAL",SUM(INDIRECT("N4:N"&amp;ROW()-1)),""))</f>
        <v/>
      </c>
      <c r="O106" s="6" t="str">
        <f ca="1">IF(AND($A106&lt;&gt;"",$A106&lt;&gt;"TOTAL"),IF(AND([9]PDI_ID__GRUPO_C_C_E!$Y104&lt;&gt;"",[9]PDI_ID__GRUPO_C_C_E!$Y104&lt;&gt;0),[9]PDI_ID__GRUPO_C_C_E!$Y104,""),IF($A106="TOTAL",SUM(INDIRECT("O4:O"&amp;ROW()-1)),""))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IF(AND($A106&lt;&gt;"",$A106&lt;&gt;"TOTAL"),IF(AND([9]PDI_ID__GRUPO_C_C_E!$AB104&lt;&gt;"",[9]PDI_ID__GRUPO_C_C_E!$AB104&lt;&gt;0),[9]PDI_ID__GRUPO_C_C_E!$AB104,""),IF($A106="TOTAL",SUM(INDIRECT("Q4:Q"&amp;ROW()-1)),""))</f>
        <v/>
      </c>
      <c r="R106" s="6" t="str">
        <f ca="1">IF(AND($A106&lt;&gt;"",$A106&lt;&gt;"TOTAL"),IF(AND([9]PDI_ID__GRUPO_C_C_E!$AD104&lt;&gt;"",[9]PDI_ID__GRUPO_C_C_E!$AD104&lt;&gt;0),[9]PDI_ID__GRUPO_C_C_E!$AD104,""),IF($A106="TOTAL",SUM(INDIRECT("R4:R"&amp;ROW()-1)),""))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IF(AND($A106&lt;&gt;"",$A106&lt;&gt;"TOTAL"),IF(AND([9]PDI_ID__GRUPO_C_C_E!$AG104&lt;&gt;"",[9]PDI_ID__GRUPO_C_C_E!$AG104&lt;&gt;0),[9]PDI_ID__GRUPO_C_C_E!$AG104,""),IF($A106="TOTAL",SUM(INDIRECT("T4:T"&amp;ROW()-1)),""))</f>
        <v/>
      </c>
      <c r="U106" s="6" t="str">
        <f ca="1">IF(AND($A106&lt;&gt;"",$A106&lt;&gt;"TOTAL"),IF(AND([9]PDI_ID__GRUPO_C_C_E!$AI104&lt;&gt;"",[9]PDI_ID__GRUPO_C_C_E!$AI104&lt;&gt;0),[9]PDI_ID__GRUPO_C_C_E!$AI104,""),IF($A106="TOTAL",SUM(INDIRECT("U4:U"&amp;ROW()-1)),""))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IF(AND($A106&lt;&gt;"",$A106&lt;&gt;"TOTAL"),IF(AND([9]PDI_ID__GRUPO_C_C_E!$AL104&lt;&gt;"",[9]PDI_ID__GRUPO_C_C_E!$AL104&lt;&gt;0),[9]PDI_ID__GRUPO_C_C_E!$AL104,""),IF($A106="TOTAL",SUM(INDIRECT("W4:W"&amp;ROW()-1)),""))</f>
        <v/>
      </c>
      <c r="X106" s="6" t="str">
        <f ca="1">IF(AND($A106&lt;&gt;"",$A106&lt;&gt;"TOTAL"),IF(AND([9]PDI_ID__GRUPO_C_C_E!$AN104&lt;&gt;"",[9]PDI_ID__GRUPO_C_C_E!$AN104&lt;&gt;0),[9]PDI_ID__GRUPO_C_C_E!$AN104,""),IF($A106="TOTAL",SUM(INDIRECT("X4:X"&amp;ROW()-1)),""))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IF(AND($A106&lt;&gt;"",$A106&lt;&gt;"TOTAL"),IF(AND([9]PDI_ID__GRUPO_C_C_E!$AQ104&lt;&gt;"",[9]PDI_ID__GRUPO_C_C_E!$AQ104&lt;&gt;0),[9]PDI_ID__GRUPO_C_C_E!$AQ104,""),IF($A106="TOTAL",SUM(INDIRECT("Z4:Z"&amp;ROW()-1)),""))</f>
        <v/>
      </c>
      <c r="AA106" s="6" t="str">
        <f ca="1">IF(AND($A106&lt;&gt;"",$A106&lt;&gt;"TOTAL"),IF(AND([9]PDI_ID__GRUPO_C_C_E!$AS104&lt;&gt;"",[9]PDI_ID__GRUPO_C_C_E!$AS104&lt;&gt;0),[9]PDI_ID__GRUPO_C_C_E!$AS104,""),IF($A106="TOTAL",SUM(INDIRECT("AA4:AA"&amp;ROW()-1)),""))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IF(AND($A106&lt;&gt;"",$A106&lt;&gt;"TOTAL"),IF(AND([9]PDI_ID__GRUPO_C_C_E!$AV104&lt;&gt;"",[9]PDI_ID__GRUPO_C_C_E!$AV104&lt;&gt;0),[9]PDI_ID__GRUPO_C_C_E!$AV104,""),IF($A106="TOTAL",SUM(INDIRECT("AC4:AC"&amp;ROW()-1)),""))</f>
        <v/>
      </c>
      <c r="AD106" s="6" t="str">
        <f ca="1">IF(AND($A106&lt;&gt;"",$A106&lt;&gt;"TOTAL"),IF(AND([9]PDI_ID__GRUPO_C_C_E!$AX104&lt;&gt;"",[9]PDI_ID__GRUPO_C_C_E!$AX104&lt;&gt;0),[9]PDI_ID__GRUPO_C_C_E!$AX104,""),IF($A106="TOTAL",SUM(INDIRECT("AD4:AD"&amp;ROW()-1)),""))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IF(AND($A106&lt;&gt;"",$A106&lt;&gt;"TOTAL"),IF(AND([9]PDI_ID__GRUPO_C_C_E!$BA104&lt;&gt;"",[9]PDI_ID__GRUPO_C_C_E!$BA104&lt;&gt;0),[9]PDI_ID__GRUPO_C_C_E!$BA104,""),IF($A106="TOTAL",SUM(INDIRECT("AF4:AF"&amp;ROW()-1)),""))</f>
        <v/>
      </c>
      <c r="AG106" s="6" t="str">
        <f ca="1">IF(AND($A106&lt;&gt;"",$A106&lt;&gt;"TOTAL"),IF(AND([9]PDI_ID__GRUPO_C_C_E!$BC104&lt;&gt;"",[9]PDI_ID__GRUPO_C_C_E!$BC104&lt;&gt;0),[9]PDI_ID__GRUPO_C_C_E!$BC104,""),IF($A106="TOTAL",SUM(INDIRECT("AG4:AG"&amp;ROW()-1)),""))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IF(AND($A106&lt;&gt;"",$A106&lt;&gt;"TOTAL"),IF(AND([9]PDI_ID__GRUPO_C_C_E!$BF104&lt;&gt;"",[9]PDI_ID__GRUPO_C_C_E!$BF104&lt;&gt;0),[9]PDI_ID__GRUPO_C_C_E!$BF104,""),IF($A106="TOTAL",SUM(INDIRECT("AI4:AI"&amp;ROW()-1)),""))</f>
        <v/>
      </c>
      <c r="AJ106" s="6" t="str">
        <f ca="1">IF(AND($A106&lt;&gt;"",$A106&lt;&gt;"TOTAL"),IF(AND([9]PDI_ID__GRUPO_C_C_E!$BH104&lt;&gt;"",[9]PDI_ID__GRUPO_C_C_E!$BH104&lt;&gt;0),[9]PDI_ID__GRUPO_C_C_E!$BH104,""),IF($A106="TOTAL",SUM(INDIRECT("AJ4:AJ"&amp;ROW()-1)),""))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IF(AND($A106&lt;&gt;"",$A106&lt;&gt;"TOTAL"),IF(AND([9]PDI_ID__GRUPO_C_C_E!$BK104&lt;&gt;"",[9]PDI_ID__GRUPO_C_C_E!$BK104&lt;&gt;0),[9]PDI_ID__GRUPO_C_C_E!$BK104,""),IF($A106="TOTAL",SUM(INDIRECT("AL4:AL"&amp;ROW()-1)),""))</f>
        <v/>
      </c>
      <c r="AM106" s="6" t="str">
        <f ca="1">IF(AND($A106&lt;&gt;"",$A106&lt;&gt;"TOTAL"),IF(AND([9]PDI_ID__GRUPO_C_C_E!$BM104&lt;&gt;"",[9]PDI_ID__GRUPO_C_C_E!$BM104&lt;&gt;0),[9]PDI_ID__GRUPO_C_C_E!$BM104,""),IF($A106="TOTAL",SUM(INDIRECT("AM4:AM"&amp;ROW()-1)),""))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IF(AND($A106&lt;&gt;"",$A106&lt;&gt;"TOTAL"),IF(AND([9]PDI_ID__GRUPO_C_C_E!$BP104&lt;&gt;"",[9]PDI_ID__GRUPO_C_C_E!$BP104&lt;&gt;0),[9]PDI_ID__GRUPO_C_C_E!$BP104,""),IF($A106="TOTAL",SUM(INDIRECT("AO4:AO"&amp;ROW()-1)),""))</f>
        <v/>
      </c>
      <c r="AP106" s="6" t="str">
        <f ca="1">IF(AND($A106&lt;&gt;"",$A106&lt;&gt;"TOTAL"),IF(AND([9]PDI_ID__GRUPO_C_C_E!$BR104&lt;&gt;"",[9]PDI_ID__GRUPO_C_C_E!$BR104&lt;&gt;0),[9]PDI_ID__GRUPO_C_C_E!$BR104,""),IF($A106="TOTAL",SUM(INDIRECT("AP4:AP"&amp;ROW()-1)),""))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IF(AND($A106&lt;&gt;"",$A106&lt;&gt;"TOTAL"),IF(AND([9]PDI_ID__GRUPO_C_C_E!$BU104&lt;&gt;"",[9]PDI_ID__GRUPO_C_C_E!$BU104&lt;&gt;0),[9]PDI_ID__GRUPO_C_C_E!$BU104,""),IF($A106="TOTAL",SUM(INDIRECT("AR4:AR"&amp;ROW()-1)),""))</f>
        <v/>
      </c>
      <c r="AS106" s="6" t="str">
        <f ca="1">IF(AND($A106&lt;&gt;"",$A106&lt;&gt;"TOTAL"),IF(AND([9]PDI_ID__GRUPO_C_C_E!$BW104&lt;&gt;"",[9]PDI_ID__GRUPO_C_C_E!$BW104&lt;&gt;0),[9]PDI_ID__GRUPO_C_C_E!$BW104,""),IF($A106="TOTAL",SUM(INDIRECT("AS4:AS"&amp;ROW()-1)),""))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IF(AND($A106&lt;&gt;"",$A106&lt;&gt;"TOTAL"),IF(AND([9]PDI_ID__GRUPO_C_C_E!$BZ104&lt;&gt;"",[9]PDI_ID__GRUPO_C_C_E!$BZ104&lt;&gt;0),[9]PDI_ID__GRUPO_C_C_E!$BZ104,""),IF($A106="TOTAL",SUM(INDIRECT("AU4:AU"&amp;ROW()-1)),""))</f>
        <v/>
      </c>
      <c r="AV106" s="6" t="str">
        <f ca="1">IF(AND($A106&lt;&gt;"",$A106&lt;&gt;"TOTAL"),IF(AND([9]PDI_ID__GRUPO_C_C_E!$CB104&lt;&gt;"",[9]PDI_ID__GRUPO_C_C_E!$CB104&lt;&gt;0),[9]PDI_ID__GRUPO_C_C_E!$CB104,""),IF($A106="TOTAL",SUM(INDIRECT("AV4:AV"&amp;ROW()-1)),""))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IF(AND($A106&lt;&gt;"",$A106&lt;&gt;"TOTAL"),IF(AND([9]PDI_ID__GRUPO_C_C_E!$CE104&lt;&gt;"",[9]PDI_ID__GRUPO_C_C_E!$CE104&lt;&gt;0),[9]PDI_ID__GRUPO_C_C_E!$CE104,""),IF($A106="TOTAL",SUM(INDIRECT("AX4:AX"&amp;ROW()-1)),""))</f>
        <v/>
      </c>
      <c r="AY106" s="6" t="str">
        <f ca="1">IF(AND($A106&lt;&gt;"",$A106&lt;&gt;"TOTAL"),IF(AND([9]PDI_ID__GRUPO_C_C_E!$CG104&lt;&gt;"",[9]PDI_ID__GRUPO_C_C_E!$CG104&lt;&gt;0),[9]PDI_ID__GRUPO_C_C_E!$CG104,""),IF($A106="TOTAL",SUM(INDIRECT("AY4:AY"&amp;ROW()-1)),""))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IF(AND($A106&lt;&gt;"",$A106&lt;&gt;"TOTAL"),IF(AND([9]PDI_ID__GRUPO_C_C_E!$CJ104&lt;&gt;"",[9]PDI_ID__GRUPO_C_C_E!$CJ104&lt;&gt;0),[9]PDI_ID__GRUPO_C_C_E!$CJ104,""),IF($A106="TOTAL",SUM(INDIRECT("BA4:BA"&amp;ROW()-1)),""))</f>
        <v/>
      </c>
      <c r="BB106" s="6" t="str">
        <f ca="1">IF(AND($A106&lt;&gt;"",$A106&lt;&gt;"TOTAL"),IF(AND([9]PDI_ID__GRUPO_C_C_E!$CL104&lt;&gt;"",[9]PDI_ID__GRUPO_C_C_E!$CL104&lt;&gt;0),[9]PDI_ID__GRUPO_C_C_E!$CL104,""),IF($A106="TOTAL",SUM(INDIRECT("BB4:BB"&amp;ROW()-1)),""))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IF(AND($A106&lt;&gt;"",$A106&lt;&gt;"TOTAL"),IF(AND([9]PDI_ID__GRUPO_C_C_E!$CO104&lt;&gt;"",[9]PDI_ID__GRUPO_C_C_E!$CO104&lt;&gt;0),[9]PDI_ID__GRUPO_C_C_E!$CO104,""),IF($A106="TOTAL",SUM(INDIRECT("BD4:BD"&amp;ROW()-1)),""))</f>
        <v/>
      </c>
      <c r="BE106" s="6" t="str">
        <f ca="1">IF(AND($A106&lt;&gt;"",$A106&lt;&gt;"TOTAL"),IF(AND([9]PDI_ID__GRUPO_C_C_E!$CQ104&lt;&gt;"",[9]PDI_ID__GRUPO_C_C_E!$CQ104&lt;&gt;0),[9]PDI_ID__GRUPO_C_C_E!$CQ104,""),IF($A106="TOTAL",SUM(INDIRECT("BE4:BE"&amp;ROW()-1)),""))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IF([9]PDI_ID__GRUPO_C_C_E!$B105&lt;&gt;"",[9]PDI_ID__GRUPO_C_C_E!$B105,IF(AND([9]PDI_ID__GRUPO_C_C_E!$B105="",[9]PDI_ID__GRUPO_C_C_E!$B106="",[9]PDI_ID__GRUPO_C_C_E!$B104=""),"","TOTAL"))</f>
        <v/>
      </c>
      <c r="B107" s="6" t="str">
        <f ca="1">IF(AND($A107&lt;&gt;"",$A107&lt;&gt;"TOTAL"),IF(AND([9]PDI_ID__GRUPO_C_C_E!$C105&lt;&gt;"",[9]PDI_ID__GRUPO_C_C_E!$C105&lt;&gt;0),[9]PDI_ID__GRUPO_C_C_E!$C105,""),IF($A107="TOTAL",SUM(INDIRECT("B4:B"&amp;ROW()-1)),""))</f>
        <v/>
      </c>
      <c r="C107" s="6" t="str">
        <f ca="1">IF(AND($A107&lt;&gt;"",$A107&lt;&gt;"TOTAL"),IF(AND([9]PDI_ID__GRUPO_C_C_E!$E105&lt;&gt;"",[9]PDI_ID__GRUPO_C_C_E!$E105&lt;&gt;0),[9]PDI_ID__GRUPO_C_C_E!$E105,""),IF($A107="TOTAL",SUM(INDIRECT("C4:C"&amp;ROW()-1)),""))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IF(AND($A107&lt;&gt;"",$A107&lt;&gt;"TOTAL"),IF(AND([9]PDI_ID__GRUPO_C_C_E!$H105&lt;&gt;"",[9]PDI_ID__GRUPO_C_C_E!$H105&lt;&gt;0),[9]PDI_ID__GRUPO_C_C_E!$H105,""),IF($A107="TOTAL",SUM(INDIRECT("E4:E"&amp;ROW()-1)),""))</f>
        <v/>
      </c>
      <c r="F107" s="6" t="str">
        <f ca="1">IF(AND($A107&lt;&gt;"",$A107&lt;&gt;"TOTAL"),IF(AND([9]PDI_ID__GRUPO_C_C_E!$J105&lt;&gt;"",[9]PDI_ID__GRUPO_C_C_E!$J105&lt;&gt;0),[9]PDI_ID__GRUPO_C_C_E!$J105,""),IF($A107="TOTAL",SUM(INDIRECT("F4:F"&amp;ROW()-1)),""))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IF(AND($A107&lt;&gt;"",$A107&lt;&gt;"TOTAL"),IF(AND([9]PDI_ID__GRUPO_C_C_E!$M105&lt;&gt;"",[9]PDI_ID__GRUPO_C_C_E!$M105&lt;&gt;0),[9]PDI_ID__GRUPO_C_C_E!$M105,""),IF($A107="TOTAL",SUM(INDIRECT("H4:H"&amp;ROW()-1)),""))</f>
        <v/>
      </c>
      <c r="I107" s="6" t="str">
        <f ca="1">IF(AND($A107&lt;&gt;"",$A107&lt;&gt;"TOTAL"),IF(AND([9]PDI_ID__GRUPO_C_C_E!$O105&lt;&gt;"",[9]PDI_ID__GRUPO_C_C_E!$O105&lt;&gt;0),[9]PDI_ID__GRUPO_C_C_E!$O105,""),IF($A107="TOTAL",SUM(INDIRECT("I4:I"&amp;ROW()-1)),""))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IF(AND($A107&lt;&gt;"",$A107&lt;&gt;"TOTAL"),IF(AND([9]PDI_ID__GRUPO_C_C_E!$R105&lt;&gt;"",[9]PDI_ID__GRUPO_C_C_E!$R105&lt;&gt;0),[9]PDI_ID__GRUPO_C_C_E!$R105,""),IF($A107="TOTAL",SUM(INDIRECT("K4:K"&amp;ROW()-1)),""))</f>
        <v/>
      </c>
      <c r="L107" s="6" t="str">
        <f ca="1">IF(AND($A107&lt;&gt;"",$A107&lt;&gt;"TOTAL"),IF(AND([9]PDI_ID__GRUPO_C_C_E!$T105&lt;&gt;"",[9]PDI_ID__GRUPO_C_C_E!$T105&lt;&gt;0),[9]PDI_ID__GRUPO_C_C_E!$T105,""),IF($A107="TOTAL",SUM(INDIRECT("L4:L"&amp;ROW()-1)),""))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IF(AND($A107&lt;&gt;"",$A107&lt;&gt;"TOTAL"),IF(AND([9]PDI_ID__GRUPO_C_C_E!$W105&lt;&gt;"",[9]PDI_ID__GRUPO_C_C_E!$W105&lt;&gt;0),[9]PDI_ID__GRUPO_C_C_E!$W105,""),IF($A107="TOTAL",SUM(INDIRECT("N4:N"&amp;ROW()-1)),""))</f>
        <v/>
      </c>
      <c r="O107" s="6" t="str">
        <f ca="1">IF(AND($A107&lt;&gt;"",$A107&lt;&gt;"TOTAL"),IF(AND([9]PDI_ID__GRUPO_C_C_E!$Y105&lt;&gt;"",[9]PDI_ID__GRUPO_C_C_E!$Y105&lt;&gt;0),[9]PDI_ID__GRUPO_C_C_E!$Y105,""),IF($A107="TOTAL",SUM(INDIRECT("O4:O"&amp;ROW()-1)),""))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IF(AND($A107&lt;&gt;"",$A107&lt;&gt;"TOTAL"),IF(AND([9]PDI_ID__GRUPO_C_C_E!$AB105&lt;&gt;"",[9]PDI_ID__GRUPO_C_C_E!$AB105&lt;&gt;0),[9]PDI_ID__GRUPO_C_C_E!$AB105,""),IF($A107="TOTAL",SUM(INDIRECT("Q4:Q"&amp;ROW()-1)),""))</f>
        <v/>
      </c>
      <c r="R107" s="6" t="str">
        <f ca="1">IF(AND($A107&lt;&gt;"",$A107&lt;&gt;"TOTAL"),IF(AND([9]PDI_ID__GRUPO_C_C_E!$AD105&lt;&gt;"",[9]PDI_ID__GRUPO_C_C_E!$AD105&lt;&gt;0),[9]PDI_ID__GRUPO_C_C_E!$AD105,""),IF($A107="TOTAL",SUM(INDIRECT("R4:R"&amp;ROW()-1)),""))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IF(AND($A107&lt;&gt;"",$A107&lt;&gt;"TOTAL"),IF(AND([9]PDI_ID__GRUPO_C_C_E!$AG105&lt;&gt;"",[9]PDI_ID__GRUPO_C_C_E!$AG105&lt;&gt;0),[9]PDI_ID__GRUPO_C_C_E!$AG105,""),IF($A107="TOTAL",SUM(INDIRECT("T4:T"&amp;ROW()-1)),""))</f>
        <v/>
      </c>
      <c r="U107" s="6" t="str">
        <f ca="1">IF(AND($A107&lt;&gt;"",$A107&lt;&gt;"TOTAL"),IF(AND([9]PDI_ID__GRUPO_C_C_E!$AI105&lt;&gt;"",[9]PDI_ID__GRUPO_C_C_E!$AI105&lt;&gt;0),[9]PDI_ID__GRUPO_C_C_E!$AI105,""),IF($A107="TOTAL",SUM(INDIRECT("U4:U"&amp;ROW()-1)),""))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IF(AND($A107&lt;&gt;"",$A107&lt;&gt;"TOTAL"),IF(AND([9]PDI_ID__GRUPO_C_C_E!$AL105&lt;&gt;"",[9]PDI_ID__GRUPO_C_C_E!$AL105&lt;&gt;0),[9]PDI_ID__GRUPO_C_C_E!$AL105,""),IF($A107="TOTAL",SUM(INDIRECT("W4:W"&amp;ROW()-1)),""))</f>
        <v/>
      </c>
      <c r="X107" s="6" t="str">
        <f ca="1">IF(AND($A107&lt;&gt;"",$A107&lt;&gt;"TOTAL"),IF(AND([9]PDI_ID__GRUPO_C_C_E!$AN105&lt;&gt;"",[9]PDI_ID__GRUPO_C_C_E!$AN105&lt;&gt;0),[9]PDI_ID__GRUPO_C_C_E!$AN105,""),IF($A107="TOTAL",SUM(INDIRECT("X4:X"&amp;ROW()-1)),""))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IF(AND($A107&lt;&gt;"",$A107&lt;&gt;"TOTAL"),IF(AND([9]PDI_ID__GRUPO_C_C_E!$AQ105&lt;&gt;"",[9]PDI_ID__GRUPO_C_C_E!$AQ105&lt;&gt;0),[9]PDI_ID__GRUPO_C_C_E!$AQ105,""),IF($A107="TOTAL",SUM(INDIRECT("Z4:Z"&amp;ROW()-1)),""))</f>
        <v/>
      </c>
      <c r="AA107" s="6" t="str">
        <f ca="1">IF(AND($A107&lt;&gt;"",$A107&lt;&gt;"TOTAL"),IF(AND([9]PDI_ID__GRUPO_C_C_E!$AS105&lt;&gt;"",[9]PDI_ID__GRUPO_C_C_E!$AS105&lt;&gt;0),[9]PDI_ID__GRUPO_C_C_E!$AS105,""),IF($A107="TOTAL",SUM(INDIRECT("AA4:AA"&amp;ROW()-1)),""))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IF(AND($A107&lt;&gt;"",$A107&lt;&gt;"TOTAL"),IF(AND([9]PDI_ID__GRUPO_C_C_E!$AV105&lt;&gt;"",[9]PDI_ID__GRUPO_C_C_E!$AV105&lt;&gt;0),[9]PDI_ID__GRUPO_C_C_E!$AV105,""),IF($A107="TOTAL",SUM(INDIRECT("AC4:AC"&amp;ROW()-1)),""))</f>
        <v/>
      </c>
      <c r="AD107" s="6" t="str">
        <f ca="1">IF(AND($A107&lt;&gt;"",$A107&lt;&gt;"TOTAL"),IF(AND([9]PDI_ID__GRUPO_C_C_E!$AX105&lt;&gt;"",[9]PDI_ID__GRUPO_C_C_E!$AX105&lt;&gt;0),[9]PDI_ID__GRUPO_C_C_E!$AX105,""),IF($A107="TOTAL",SUM(INDIRECT("AD4:AD"&amp;ROW()-1)),""))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IF(AND($A107&lt;&gt;"",$A107&lt;&gt;"TOTAL"),IF(AND([9]PDI_ID__GRUPO_C_C_E!$BA105&lt;&gt;"",[9]PDI_ID__GRUPO_C_C_E!$BA105&lt;&gt;0),[9]PDI_ID__GRUPO_C_C_E!$BA105,""),IF($A107="TOTAL",SUM(INDIRECT("AF4:AF"&amp;ROW()-1)),""))</f>
        <v/>
      </c>
      <c r="AG107" s="6" t="str">
        <f ca="1">IF(AND($A107&lt;&gt;"",$A107&lt;&gt;"TOTAL"),IF(AND([9]PDI_ID__GRUPO_C_C_E!$BC105&lt;&gt;"",[9]PDI_ID__GRUPO_C_C_E!$BC105&lt;&gt;0),[9]PDI_ID__GRUPO_C_C_E!$BC105,""),IF($A107="TOTAL",SUM(INDIRECT("AG4:AG"&amp;ROW()-1)),""))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IF(AND($A107&lt;&gt;"",$A107&lt;&gt;"TOTAL"),IF(AND([9]PDI_ID__GRUPO_C_C_E!$BF105&lt;&gt;"",[9]PDI_ID__GRUPO_C_C_E!$BF105&lt;&gt;0),[9]PDI_ID__GRUPO_C_C_E!$BF105,""),IF($A107="TOTAL",SUM(INDIRECT("AI4:AI"&amp;ROW()-1)),""))</f>
        <v/>
      </c>
      <c r="AJ107" s="6" t="str">
        <f ca="1">IF(AND($A107&lt;&gt;"",$A107&lt;&gt;"TOTAL"),IF(AND([9]PDI_ID__GRUPO_C_C_E!$BH105&lt;&gt;"",[9]PDI_ID__GRUPO_C_C_E!$BH105&lt;&gt;0),[9]PDI_ID__GRUPO_C_C_E!$BH105,""),IF($A107="TOTAL",SUM(INDIRECT("AJ4:AJ"&amp;ROW()-1)),""))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IF(AND($A107&lt;&gt;"",$A107&lt;&gt;"TOTAL"),IF(AND([9]PDI_ID__GRUPO_C_C_E!$BK105&lt;&gt;"",[9]PDI_ID__GRUPO_C_C_E!$BK105&lt;&gt;0),[9]PDI_ID__GRUPO_C_C_E!$BK105,""),IF($A107="TOTAL",SUM(INDIRECT("AL4:AL"&amp;ROW()-1)),""))</f>
        <v/>
      </c>
      <c r="AM107" s="6" t="str">
        <f ca="1">IF(AND($A107&lt;&gt;"",$A107&lt;&gt;"TOTAL"),IF(AND([9]PDI_ID__GRUPO_C_C_E!$BM105&lt;&gt;"",[9]PDI_ID__GRUPO_C_C_E!$BM105&lt;&gt;0),[9]PDI_ID__GRUPO_C_C_E!$BM105,""),IF($A107="TOTAL",SUM(INDIRECT("AM4:AM"&amp;ROW()-1)),""))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IF(AND($A107&lt;&gt;"",$A107&lt;&gt;"TOTAL"),IF(AND([9]PDI_ID__GRUPO_C_C_E!$BP105&lt;&gt;"",[9]PDI_ID__GRUPO_C_C_E!$BP105&lt;&gt;0),[9]PDI_ID__GRUPO_C_C_E!$BP105,""),IF($A107="TOTAL",SUM(INDIRECT("AO4:AO"&amp;ROW()-1)),""))</f>
        <v/>
      </c>
      <c r="AP107" s="6" t="str">
        <f ca="1">IF(AND($A107&lt;&gt;"",$A107&lt;&gt;"TOTAL"),IF(AND([9]PDI_ID__GRUPO_C_C_E!$BR105&lt;&gt;"",[9]PDI_ID__GRUPO_C_C_E!$BR105&lt;&gt;0),[9]PDI_ID__GRUPO_C_C_E!$BR105,""),IF($A107="TOTAL",SUM(INDIRECT("AP4:AP"&amp;ROW()-1)),""))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IF(AND($A107&lt;&gt;"",$A107&lt;&gt;"TOTAL"),IF(AND([9]PDI_ID__GRUPO_C_C_E!$BU105&lt;&gt;"",[9]PDI_ID__GRUPO_C_C_E!$BU105&lt;&gt;0),[9]PDI_ID__GRUPO_C_C_E!$BU105,""),IF($A107="TOTAL",SUM(INDIRECT("AR4:AR"&amp;ROW()-1)),""))</f>
        <v/>
      </c>
      <c r="AS107" s="6" t="str">
        <f ca="1">IF(AND($A107&lt;&gt;"",$A107&lt;&gt;"TOTAL"),IF(AND([9]PDI_ID__GRUPO_C_C_E!$BW105&lt;&gt;"",[9]PDI_ID__GRUPO_C_C_E!$BW105&lt;&gt;0),[9]PDI_ID__GRUPO_C_C_E!$BW105,""),IF($A107="TOTAL",SUM(INDIRECT("AS4:AS"&amp;ROW()-1)),""))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IF(AND($A107&lt;&gt;"",$A107&lt;&gt;"TOTAL"),IF(AND([9]PDI_ID__GRUPO_C_C_E!$BZ105&lt;&gt;"",[9]PDI_ID__GRUPO_C_C_E!$BZ105&lt;&gt;0),[9]PDI_ID__GRUPO_C_C_E!$BZ105,""),IF($A107="TOTAL",SUM(INDIRECT("AU4:AU"&amp;ROW()-1)),""))</f>
        <v/>
      </c>
      <c r="AV107" s="6" t="str">
        <f ca="1">IF(AND($A107&lt;&gt;"",$A107&lt;&gt;"TOTAL"),IF(AND([9]PDI_ID__GRUPO_C_C_E!$CB105&lt;&gt;"",[9]PDI_ID__GRUPO_C_C_E!$CB105&lt;&gt;0),[9]PDI_ID__GRUPO_C_C_E!$CB105,""),IF($A107="TOTAL",SUM(INDIRECT("AV4:AV"&amp;ROW()-1)),""))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IF(AND($A107&lt;&gt;"",$A107&lt;&gt;"TOTAL"),IF(AND([9]PDI_ID__GRUPO_C_C_E!$CE105&lt;&gt;"",[9]PDI_ID__GRUPO_C_C_E!$CE105&lt;&gt;0),[9]PDI_ID__GRUPO_C_C_E!$CE105,""),IF($A107="TOTAL",SUM(INDIRECT("AX4:AX"&amp;ROW()-1)),""))</f>
        <v/>
      </c>
      <c r="AY107" s="6" t="str">
        <f ca="1">IF(AND($A107&lt;&gt;"",$A107&lt;&gt;"TOTAL"),IF(AND([9]PDI_ID__GRUPO_C_C_E!$CG105&lt;&gt;"",[9]PDI_ID__GRUPO_C_C_E!$CG105&lt;&gt;0),[9]PDI_ID__GRUPO_C_C_E!$CG105,""),IF($A107="TOTAL",SUM(INDIRECT("AY4:AY"&amp;ROW()-1)),""))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IF(AND($A107&lt;&gt;"",$A107&lt;&gt;"TOTAL"),IF(AND([9]PDI_ID__GRUPO_C_C_E!$CJ105&lt;&gt;"",[9]PDI_ID__GRUPO_C_C_E!$CJ105&lt;&gt;0),[9]PDI_ID__GRUPO_C_C_E!$CJ105,""),IF($A107="TOTAL",SUM(INDIRECT("BA4:BA"&amp;ROW()-1)),""))</f>
        <v/>
      </c>
      <c r="BB107" s="6" t="str">
        <f ca="1">IF(AND($A107&lt;&gt;"",$A107&lt;&gt;"TOTAL"),IF(AND([9]PDI_ID__GRUPO_C_C_E!$CL105&lt;&gt;"",[9]PDI_ID__GRUPO_C_C_E!$CL105&lt;&gt;0),[9]PDI_ID__GRUPO_C_C_E!$CL105,""),IF($A107="TOTAL",SUM(INDIRECT("BB4:BB"&amp;ROW()-1)),""))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IF(AND($A107&lt;&gt;"",$A107&lt;&gt;"TOTAL"),IF(AND([9]PDI_ID__GRUPO_C_C_E!$CO105&lt;&gt;"",[9]PDI_ID__GRUPO_C_C_E!$CO105&lt;&gt;0),[9]PDI_ID__GRUPO_C_C_E!$CO105,""),IF($A107="TOTAL",SUM(INDIRECT("BD4:BD"&amp;ROW()-1)),""))</f>
        <v/>
      </c>
      <c r="BE107" s="6" t="str">
        <f ca="1">IF(AND($A107&lt;&gt;"",$A107&lt;&gt;"TOTAL"),IF(AND([9]PDI_ID__GRUPO_C_C_E!$CQ105&lt;&gt;"",[9]PDI_ID__GRUPO_C_C_E!$CQ105&lt;&gt;0),[9]PDI_ID__GRUPO_C_C_E!$CQ105,""),IF($A107="TOTAL",SUM(INDIRECT("BE4:BE"&amp;ROW()-1)),""))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IF([9]PDI_ID__GRUPO_C_C_E!$B106&lt;&gt;"",[9]PDI_ID__GRUPO_C_C_E!$B106,IF(AND([9]PDI_ID__GRUPO_C_C_E!$B106="",[9]PDI_ID__GRUPO_C_C_E!$B107="",[9]PDI_ID__GRUPO_C_C_E!$B105=""),"","TOTAL"))</f>
        <v/>
      </c>
      <c r="B108" s="6" t="str">
        <f ca="1">IF(AND($A108&lt;&gt;"",$A108&lt;&gt;"TOTAL"),IF(AND([9]PDI_ID__GRUPO_C_C_E!$C106&lt;&gt;"",[9]PDI_ID__GRUPO_C_C_E!$C106&lt;&gt;0),[9]PDI_ID__GRUPO_C_C_E!$C106,""),IF($A108="TOTAL",SUM(INDIRECT("B4:B"&amp;ROW()-1)),""))</f>
        <v/>
      </c>
      <c r="C108" s="6" t="str">
        <f ca="1">IF(AND($A108&lt;&gt;"",$A108&lt;&gt;"TOTAL"),IF(AND([9]PDI_ID__GRUPO_C_C_E!$E106&lt;&gt;"",[9]PDI_ID__GRUPO_C_C_E!$E106&lt;&gt;0),[9]PDI_ID__GRUPO_C_C_E!$E106,""),IF($A108="TOTAL",SUM(INDIRECT("C4:C"&amp;ROW()-1)),""))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IF(AND($A108&lt;&gt;"",$A108&lt;&gt;"TOTAL"),IF(AND([9]PDI_ID__GRUPO_C_C_E!$H106&lt;&gt;"",[9]PDI_ID__GRUPO_C_C_E!$H106&lt;&gt;0),[9]PDI_ID__GRUPO_C_C_E!$H106,""),IF($A108="TOTAL",SUM(INDIRECT("E4:E"&amp;ROW()-1)),""))</f>
        <v/>
      </c>
      <c r="F108" s="6" t="str">
        <f ca="1">IF(AND($A108&lt;&gt;"",$A108&lt;&gt;"TOTAL"),IF(AND([9]PDI_ID__GRUPO_C_C_E!$J106&lt;&gt;"",[9]PDI_ID__GRUPO_C_C_E!$J106&lt;&gt;0),[9]PDI_ID__GRUPO_C_C_E!$J106,""),IF($A108="TOTAL",SUM(INDIRECT("F4:F"&amp;ROW()-1)),""))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IF(AND($A108&lt;&gt;"",$A108&lt;&gt;"TOTAL"),IF(AND([9]PDI_ID__GRUPO_C_C_E!$M106&lt;&gt;"",[9]PDI_ID__GRUPO_C_C_E!$M106&lt;&gt;0),[9]PDI_ID__GRUPO_C_C_E!$M106,""),IF($A108="TOTAL",SUM(INDIRECT("H4:H"&amp;ROW()-1)),""))</f>
        <v/>
      </c>
      <c r="I108" s="6" t="str">
        <f ca="1">IF(AND($A108&lt;&gt;"",$A108&lt;&gt;"TOTAL"),IF(AND([9]PDI_ID__GRUPO_C_C_E!$O106&lt;&gt;"",[9]PDI_ID__GRUPO_C_C_E!$O106&lt;&gt;0),[9]PDI_ID__GRUPO_C_C_E!$O106,""),IF($A108="TOTAL",SUM(INDIRECT("I4:I"&amp;ROW()-1)),""))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IF(AND($A108&lt;&gt;"",$A108&lt;&gt;"TOTAL"),IF(AND([9]PDI_ID__GRUPO_C_C_E!$R106&lt;&gt;"",[9]PDI_ID__GRUPO_C_C_E!$R106&lt;&gt;0),[9]PDI_ID__GRUPO_C_C_E!$R106,""),IF($A108="TOTAL",SUM(INDIRECT("K4:K"&amp;ROW()-1)),""))</f>
        <v/>
      </c>
      <c r="L108" s="6" t="str">
        <f ca="1">IF(AND($A108&lt;&gt;"",$A108&lt;&gt;"TOTAL"),IF(AND([9]PDI_ID__GRUPO_C_C_E!$T106&lt;&gt;"",[9]PDI_ID__GRUPO_C_C_E!$T106&lt;&gt;0),[9]PDI_ID__GRUPO_C_C_E!$T106,""),IF($A108="TOTAL",SUM(INDIRECT("L4:L"&amp;ROW()-1)),""))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IF(AND($A108&lt;&gt;"",$A108&lt;&gt;"TOTAL"),IF(AND([9]PDI_ID__GRUPO_C_C_E!$W106&lt;&gt;"",[9]PDI_ID__GRUPO_C_C_E!$W106&lt;&gt;0),[9]PDI_ID__GRUPO_C_C_E!$W106,""),IF($A108="TOTAL",SUM(INDIRECT("N4:N"&amp;ROW()-1)),""))</f>
        <v/>
      </c>
      <c r="O108" s="6" t="str">
        <f ca="1">IF(AND($A108&lt;&gt;"",$A108&lt;&gt;"TOTAL"),IF(AND([9]PDI_ID__GRUPO_C_C_E!$Y106&lt;&gt;"",[9]PDI_ID__GRUPO_C_C_E!$Y106&lt;&gt;0),[9]PDI_ID__GRUPO_C_C_E!$Y106,""),IF($A108="TOTAL",SUM(INDIRECT("O4:O"&amp;ROW()-1)),""))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IF(AND($A108&lt;&gt;"",$A108&lt;&gt;"TOTAL"),IF(AND([9]PDI_ID__GRUPO_C_C_E!$AB106&lt;&gt;"",[9]PDI_ID__GRUPO_C_C_E!$AB106&lt;&gt;0),[9]PDI_ID__GRUPO_C_C_E!$AB106,""),IF($A108="TOTAL",SUM(INDIRECT("Q4:Q"&amp;ROW()-1)),""))</f>
        <v/>
      </c>
      <c r="R108" s="6" t="str">
        <f ca="1">IF(AND($A108&lt;&gt;"",$A108&lt;&gt;"TOTAL"),IF(AND([9]PDI_ID__GRUPO_C_C_E!$AD106&lt;&gt;"",[9]PDI_ID__GRUPO_C_C_E!$AD106&lt;&gt;0),[9]PDI_ID__GRUPO_C_C_E!$AD106,""),IF($A108="TOTAL",SUM(INDIRECT("R4:R"&amp;ROW()-1)),""))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IF(AND($A108&lt;&gt;"",$A108&lt;&gt;"TOTAL"),IF(AND([9]PDI_ID__GRUPO_C_C_E!$AG106&lt;&gt;"",[9]PDI_ID__GRUPO_C_C_E!$AG106&lt;&gt;0),[9]PDI_ID__GRUPO_C_C_E!$AG106,""),IF($A108="TOTAL",SUM(INDIRECT("T4:T"&amp;ROW()-1)),""))</f>
        <v/>
      </c>
      <c r="U108" s="6" t="str">
        <f ca="1">IF(AND($A108&lt;&gt;"",$A108&lt;&gt;"TOTAL"),IF(AND([9]PDI_ID__GRUPO_C_C_E!$AI106&lt;&gt;"",[9]PDI_ID__GRUPO_C_C_E!$AI106&lt;&gt;0),[9]PDI_ID__GRUPO_C_C_E!$AI106,""),IF($A108="TOTAL",SUM(INDIRECT("U4:U"&amp;ROW()-1)),""))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IF(AND($A108&lt;&gt;"",$A108&lt;&gt;"TOTAL"),IF(AND([9]PDI_ID__GRUPO_C_C_E!$AL106&lt;&gt;"",[9]PDI_ID__GRUPO_C_C_E!$AL106&lt;&gt;0),[9]PDI_ID__GRUPO_C_C_E!$AL106,""),IF($A108="TOTAL",SUM(INDIRECT("W4:W"&amp;ROW()-1)),""))</f>
        <v/>
      </c>
      <c r="X108" s="6" t="str">
        <f ca="1">IF(AND($A108&lt;&gt;"",$A108&lt;&gt;"TOTAL"),IF(AND([9]PDI_ID__GRUPO_C_C_E!$AN106&lt;&gt;"",[9]PDI_ID__GRUPO_C_C_E!$AN106&lt;&gt;0),[9]PDI_ID__GRUPO_C_C_E!$AN106,""),IF($A108="TOTAL",SUM(INDIRECT("X4:X"&amp;ROW()-1)),""))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IF(AND($A108&lt;&gt;"",$A108&lt;&gt;"TOTAL"),IF(AND([9]PDI_ID__GRUPO_C_C_E!$AQ106&lt;&gt;"",[9]PDI_ID__GRUPO_C_C_E!$AQ106&lt;&gt;0),[9]PDI_ID__GRUPO_C_C_E!$AQ106,""),IF($A108="TOTAL",SUM(INDIRECT("Z4:Z"&amp;ROW()-1)),""))</f>
        <v/>
      </c>
      <c r="AA108" s="6" t="str">
        <f ca="1">IF(AND($A108&lt;&gt;"",$A108&lt;&gt;"TOTAL"),IF(AND([9]PDI_ID__GRUPO_C_C_E!$AS106&lt;&gt;"",[9]PDI_ID__GRUPO_C_C_E!$AS106&lt;&gt;0),[9]PDI_ID__GRUPO_C_C_E!$AS106,""),IF($A108="TOTAL",SUM(INDIRECT("AA4:AA"&amp;ROW()-1)),""))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IF(AND($A108&lt;&gt;"",$A108&lt;&gt;"TOTAL"),IF(AND([9]PDI_ID__GRUPO_C_C_E!$AV106&lt;&gt;"",[9]PDI_ID__GRUPO_C_C_E!$AV106&lt;&gt;0),[9]PDI_ID__GRUPO_C_C_E!$AV106,""),IF($A108="TOTAL",SUM(INDIRECT("AC4:AC"&amp;ROW()-1)),""))</f>
        <v/>
      </c>
      <c r="AD108" s="6" t="str">
        <f ca="1">IF(AND($A108&lt;&gt;"",$A108&lt;&gt;"TOTAL"),IF(AND([9]PDI_ID__GRUPO_C_C_E!$AX106&lt;&gt;"",[9]PDI_ID__GRUPO_C_C_E!$AX106&lt;&gt;0),[9]PDI_ID__GRUPO_C_C_E!$AX106,""),IF($A108="TOTAL",SUM(INDIRECT("AD4:AD"&amp;ROW()-1)),""))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IF(AND($A108&lt;&gt;"",$A108&lt;&gt;"TOTAL"),IF(AND([9]PDI_ID__GRUPO_C_C_E!$BA106&lt;&gt;"",[9]PDI_ID__GRUPO_C_C_E!$BA106&lt;&gt;0),[9]PDI_ID__GRUPO_C_C_E!$BA106,""),IF($A108="TOTAL",SUM(INDIRECT("AF4:AF"&amp;ROW()-1)),""))</f>
        <v/>
      </c>
      <c r="AG108" s="6" t="str">
        <f ca="1">IF(AND($A108&lt;&gt;"",$A108&lt;&gt;"TOTAL"),IF(AND([9]PDI_ID__GRUPO_C_C_E!$BC106&lt;&gt;"",[9]PDI_ID__GRUPO_C_C_E!$BC106&lt;&gt;0),[9]PDI_ID__GRUPO_C_C_E!$BC106,""),IF($A108="TOTAL",SUM(INDIRECT("AG4:AG"&amp;ROW()-1)),""))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IF(AND($A108&lt;&gt;"",$A108&lt;&gt;"TOTAL"),IF(AND([9]PDI_ID__GRUPO_C_C_E!$BF106&lt;&gt;"",[9]PDI_ID__GRUPO_C_C_E!$BF106&lt;&gt;0),[9]PDI_ID__GRUPO_C_C_E!$BF106,""),IF($A108="TOTAL",SUM(INDIRECT("AI4:AI"&amp;ROW()-1)),""))</f>
        <v/>
      </c>
      <c r="AJ108" s="6" t="str">
        <f ca="1">IF(AND($A108&lt;&gt;"",$A108&lt;&gt;"TOTAL"),IF(AND([9]PDI_ID__GRUPO_C_C_E!$BH106&lt;&gt;"",[9]PDI_ID__GRUPO_C_C_E!$BH106&lt;&gt;0),[9]PDI_ID__GRUPO_C_C_E!$BH106,""),IF($A108="TOTAL",SUM(INDIRECT("AJ4:AJ"&amp;ROW()-1)),""))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IF(AND($A108&lt;&gt;"",$A108&lt;&gt;"TOTAL"),IF(AND([9]PDI_ID__GRUPO_C_C_E!$BK106&lt;&gt;"",[9]PDI_ID__GRUPO_C_C_E!$BK106&lt;&gt;0),[9]PDI_ID__GRUPO_C_C_E!$BK106,""),IF($A108="TOTAL",SUM(INDIRECT("AL4:AL"&amp;ROW()-1)),""))</f>
        <v/>
      </c>
      <c r="AM108" s="6" t="str">
        <f ca="1">IF(AND($A108&lt;&gt;"",$A108&lt;&gt;"TOTAL"),IF(AND([9]PDI_ID__GRUPO_C_C_E!$BM106&lt;&gt;"",[9]PDI_ID__GRUPO_C_C_E!$BM106&lt;&gt;0),[9]PDI_ID__GRUPO_C_C_E!$BM106,""),IF($A108="TOTAL",SUM(INDIRECT("AM4:AM"&amp;ROW()-1)),""))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IF(AND($A108&lt;&gt;"",$A108&lt;&gt;"TOTAL"),IF(AND([9]PDI_ID__GRUPO_C_C_E!$BP106&lt;&gt;"",[9]PDI_ID__GRUPO_C_C_E!$BP106&lt;&gt;0),[9]PDI_ID__GRUPO_C_C_E!$BP106,""),IF($A108="TOTAL",SUM(INDIRECT("AO4:AO"&amp;ROW()-1)),""))</f>
        <v/>
      </c>
      <c r="AP108" s="6" t="str">
        <f ca="1">IF(AND($A108&lt;&gt;"",$A108&lt;&gt;"TOTAL"),IF(AND([9]PDI_ID__GRUPO_C_C_E!$BR106&lt;&gt;"",[9]PDI_ID__GRUPO_C_C_E!$BR106&lt;&gt;0),[9]PDI_ID__GRUPO_C_C_E!$BR106,""),IF($A108="TOTAL",SUM(INDIRECT("AP4:AP"&amp;ROW()-1)),""))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IF(AND($A108&lt;&gt;"",$A108&lt;&gt;"TOTAL"),IF(AND([9]PDI_ID__GRUPO_C_C_E!$BU106&lt;&gt;"",[9]PDI_ID__GRUPO_C_C_E!$BU106&lt;&gt;0),[9]PDI_ID__GRUPO_C_C_E!$BU106,""),IF($A108="TOTAL",SUM(INDIRECT("AR4:AR"&amp;ROW()-1)),""))</f>
        <v/>
      </c>
      <c r="AS108" s="6" t="str">
        <f ca="1">IF(AND($A108&lt;&gt;"",$A108&lt;&gt;"TOTAL"),IF(AND([9]PDI_ID__GRUPO_C_C_E!$BW106&lt;&gt;"",[9]PDI_ID__GRUPO_C_C_E!$BW106&lt;&gt;0),[9]PDI_ID__GRUPO_C_C_E!$BW106,""),IF($A108="TOTAL",SUM(INDIRECT("AS4:AS"&amp;ROW()-1)),""))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IF(AND($A108&lt;&gt;"",$A108&lt;&gt;"TOTAL"),IF(AND([9]PDI_ID__GRUPO_C_C_E!$BZ106&lt;&gt;"",[9]PDI_ID__GRUPO_C_C_E!$BZ106&lt;&gt;0),[9]PDI_ID__GRUPO_C_C_E!$BZ106,""),IF($A108="TOTAL",SUM(INDIRECT("AU4:AU"&amp;ROW()-1)),""))</f>
        <v/>
      </c>
      <c r="AV108" s="6" t="str">
        <f ca="1">IF(AND($A108&lt;&gt;"",$A108&lt;&gt;"TOTAL"),IF(AND([9]PDI_ID__GRUPO_C_C_E!$CB106&lt;&gt;"",[9]PDI_ID__GRUPO_C_C_E!$CB106&lt;&gt;0),[9]PDI_ID__GRUPO_C_C_E!$CB106,""),IF($A108="TOTAL",SUM(INDIRECT("AV4:AV"&amp;ROW()-1)),""))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IF(AND($A108&lt;&gt;"",$A108&lt;&gt;"TOTAL"),IF(AND([9]PDI_ID__GRUPO_C_C_E!$CE106&lt;&gt;"",[9]PDI_ID__GRUPO_C_C_E!$CE106&lt;&gt;0),[9]PDI_ID__GRUPO_C_C_E!$CE106,""),IF($A108="TOTAL",SUM(INDIRECT("AX4:AX"&amp;ROW()-1)),""))</f>
        <v/>
      </c>
      <c r="AY108" s="6" t="str">
        <f ca="1">IF(AND($A108&lt;&gt;"",$A108&lt;&gt;"TOTAL"),IF(AND([9]PDI_ID__GRUPO_C_C_E!$CG106&lt;&gt;"",[9]PDI_ID__GRUPO_C_C_E!$CG106&lt;&gt;0),[9]PDI_ID__GRUPO_C_C_E!$CG106,""),IF($A108="TOTAL",SUM(INDIRECT("AY4:AY"&amp;ROW()-1)),""))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IF(AND($A108&lt;&gt;"",$A108&lt;&gt;"TOTAL"),IF(AND([9]PDI_ID__GRUPO_C_C_E!$CJ106&lt;&gt;"",[9]PDI_ID__GRUPO_C_C_E!$CJ106&lt;&gt;0),[9]PDI_ID__GRUPO_C_C_E!$CJ106,""),IF($A108="TOTAL",SUM(INDIRECT("BA4:BA"&amp;ROW()-1)),""))</f>
        <v/>
      </c>
      <c r="BB108" s="6" t="str">
        <f ca="1">IF(AND($A108&lt;&gt;"",$A108&lt;&gt;"TOTAL"),IF(AND([9]PDI_ID__GRUPO_C_C_E!$CL106&lt;&gt;"",[9]PDI_ID__GRUPO_C_C_E!$CL106&lt;&gt;0),[9]PDI_ID__GRUPO_C_C_E!$CL106,""),IF($A108="TOTAL",SUM(INDIRECT("BB4:BB"&amp;ROW()-1)),""))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IF(AND($A108&lt;&gt;"",$A108&lt;&gt;"TOTAL"),IF(AND([9]PDI_ID__GRUPO_C_C_E!$CO106&lt;&gt;"",[9]PDI_ID__GRUPO_C_C_E!$CO106&lt;&gt;0),[9]PDI_ID__GRUPO_C_C_E!$CO106,""),IF($A108="TOTAL",SUM(INDIRECT("BD4:BD"&amp;ROW()-1)),""))</f>
        <v/>
      </c>
      <c r="BE108" s="6" t="str">
        <f ca="1">IF(AND($A108&lt;&gt;"",$A108&lt;&gt;"TOTAL"),IF(AND([9]PDI_ID__GRUPO_C_C_E!$CQ106&lt;&gt;"",[9]PDI_ID__GRUPO_C_C_E!$CQ106&lt;&gt;0),[9]PDI_ID__GRUPO_C_C_E!$CQ106,""),IF($A108="TOTAL",SUM(INDIRECT("BE4:BE"&amp;ROW()-1)),""))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IF([9]PDI_ID__GRUPO_C_C_E!$B107&lt;&gt;"",[9]PDI_ID__GRUPO_C_C_E!$B107,IF(AND([9]PDI_ID__GRUPO_C_C_E!$B107="",[9]PDI_ID__GRUPO_C_C_E!$B108="",[9]PDI_ID__GRUPO_C_C_E!$B106=""),"","TOTAL"))</f>
        <v/>
      </c>
      <c r="B109" s="6" t="str">
        <f ca="1">IF(AND($A109&lt;&gt;"",$A109&lt;&gt;"TOTAL"),IF(AND([9]PDI_ID__GRUPO_C_C_E!$C107&lt;&gt;"",[9]PDI_ID__GRUPO_C_C_E!$C107&lt;&gt;0),[9]PDI_ID__GRUPO_C_C_E!$C107,""),IF($A109="TOTAL",SUM(INDIRECT("B4:B"&amp;ROW()-1)),""))</f>
        <v/>
      </c>
      <c r="C109" s="6" t="str">
        <f ca="1">IF(AND($A109&lt;&gt;"",$A109&lt;&gt;"TOTAL"),IF(AND([9]PDI_ID__GRUPO_C_C_E!$E107&lt;&gt;"",[9]PDI_ID__GRUPO_C_C_E!$E107&lt;&gt;0),[9]PDI_ID__GRUPO_C_C_E!$E107,""),IF($A109="TOTAL",SUM(INDIRECT("C4:C"&amp;ROW()-1)),""))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IF(AND($A109&lt;&gt;"",$A109&lt;&gt;"TOTAL"),IF(AND([9]PDI_ID__GRUPO_C_C_E!$H107&lt;&gt;"",[9]PDI_ID__GRUPO_C_C_E!$H107&lt;&gt;0),[9]PDI_ID__GRUPO_C_C_E!$H107,""),IF($A109="TOTAL",SUM(INDIRECT("E4:E"&amp;ROW()-1)),""))</f>
        <v/>
      </c>
      <c r="F109" s="6" t="str">
        <f ca="1">IF(AND($A109&lt;&gt;"",$A109&lt;&gt;"TOTAL"),IF(AND([9]PDI_ID__GRUPO_C_C_E!$J107&lt;&gt;"",[9]PDI_ID__GRUPO_C_C_E!$J107&lt;&gt;0),[9]PDI_ID__GRUPO_C_C_E!$J107,""),IF($A109="TOTAL",SUM(INDIRECT("F4:F"&amp;ROW()-1)),""))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IF(AND($A109&lt;&gt;"",$A109&lt;&gt;"TOTAL"),IF(AND([9]PDI_ID__GRUPO_C_C_E!$M107&lt;&gt;"",[9]PDI_ID__GRUPO_C_C_E!$M107&lt;&gt;0),[9]PDI_ID__GRUPO_C_C_E!$M107,""),IF($A109="TOTAL",SUM(INDIRECT("H4:H"&amp;ROW()-1)),""))</f>
        <v/>
      </c>
      <c r="I109" s="6" t="str">
        <f ca="1">IF(AND($A109&lt;&gt;"",$A109&lt;&gt;"TOTAL"),IF(AND([9]PDI_ID__GRUPO_C_C_E!$O107&lt;&gt;"",[9]PDI_ID__GRUPO_C_C_E!$O107&lt;&gt;0),[9]PDI_ID__GRUPO_C_C_E!$O107,""),IF($A109="TOTAL",SUM(INDIRECT("I4:I"&amp;ROW()-1)),""))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IF(AND($A109&lt;&gt;"",$A109&lt;&gt;"TOTAL"),IF(AND([9]PDI_ID__GRUPO_C_C_E!$R107&lt;&gt;"",[9]PDI_ID__GRUPO_C_C_E!$R107&lt;&gt;0),[9]PDI_ID__GRUPO_C_C_E!$R107,""),IF($A109="TOTAL",SUM(INDIRECT("K4:K"&amp;ROW()-1)),""))</f>
        <v/>
      </c>
      <c r="L109" s="6" t="str">
        <f ca="1">IF(AND($A109&lt;&gt;"",$A109&lt;&gt;"TOTAL"),IF(AND([9]PDI_ID__GRUPO_C_C_E!$T107&lt;&gt;"",[9]PDI_ID__GRUPO_C_C_E!$T107&lt;&gt;0),[9]PDI_ID__GRUPO_C_C_E!$T107,""),IF($A109="TOTAL",SUM(INDIRECT("L4:L"&amp;ROW()-1)),""))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IF(AND($A109&lt;&gt;"",$A109&lt;&gt;"TOTAL"),IF(AND([9]PDI_ID__GRUPO_C_C_E!$W107&lt;&gt;"",[9]PDI_ID__GRUPO_C_C_E!$W107&lt;&gt;0),[9]PDI_ID__GRUPO_C_C_E!$W107,""),IF($A109="TOTAL",SUM(INDIRECT("N4:N"&amp;ROW()-1)),""))</f>
        <v/>
      </c>
      <c r="O109" s="6" t="str">
        <f ca="1">IF(AND($A109&lt;&gt;"",$A109&lt;&gt;"TOTAL"),IF(AND([9]PDI_ID__GRUPO_C_C_E!$Y107&lt;&gt;"",[9]PDI_ID__GRUPO_C_C_E!$Y107&lt;&gt;0),[9]PDI_ID__GRUPO_C_C_E!$Y107,""),IF($A109="TOTAL",SUM(INDIRECT("O4:O"&amp;ROW()-1)),""))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IF(AND($A109&lt;&gt;"",$A109&lt;&gt;"TOTAL"),IF(AND([9]PDI_ID__GRUPO_C_C_E!$AB107&lt;&gt;"",[9]PDI_ID__GRUPO_C_C_E!$AB107&lt;&gt;0),[9]PDI_ID__GRUPO_C_C_E!$AB107,""),IF($A109="TOTAL",SUM(INDIRECT("Q4:Q"&amp;ROW()-1)),""))</f>
        <v/>
      </c>
      <c r="R109" s="6" t="str">
        <f ca="1">IF(AND($A109&lt;&gt;"",$A109&lt;&gt;"TOTAL"),IF(AND([9]PDI_ID__GRUPO_C_C_E!$AD107&lt;&gt;"",[9]PDI_ID__GRUPO_C_C_E!$AD107&lt;&gt;0),[9]PDI_ID__GRUPO_C_C_E!$AD107,""),IF($A109="TOTAL",SUM(INDIRECT("R4:R"&amp;ROW()-1)),""))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IF(AND($A109&lt;&gt;"",$A109&lt;&gt;"TOTAL"),IF(AND([9]PDI_ID__GRUPO_C_C_E!$AG107&lt;&gt;"",[9]PDI_ID__GRUPO_C_C_E!$AG107&lt;&gt;0),[9]PDI_ID__GRUPO_C_C_E!$AG107,""),IF($A109="TOTAL",SUM(INDIRECT("T4:T"&amp;ROW()-1)),""))</f>
        <v/>
      </c>
      <c r="U109" s="6" t="str">
        <f ca="1">IF(AND($A109&lt;&gt;"",$A109&lt;&gt;"TOTAL"),IF(AND([9]PDI_ID__GRUPO_C_C_E!$AI107&lt;&gt;"",[9]PDI_ID__GRUPO_C_C_E!$AI107&lt;&gt;0),[9]PDI_ID__GRUPO_C_C_E!$AI107,""),IF($A109="TOTAL",SUM(INDIRECT("U4:U"&amp;ROW()-1)),""))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IF(AND($A109&lt;&gt;"",$A109&lt;&gt;"TOTAL"),IF(AND([9]PDI_ID__GRUPO_C_C_E!$AL107&lt;&gt;"",[9]PDI_ID__GRUPO_C_C_E!$AL107&lt;&gt;0),[9]PDI_ID__GRUPO_C_C_E!$AL107,""),IF($A109="TOTAL",SUM(INDIRECT("W4:W"&amp;ROW()-1)),""))</f>
        <v/>
      </c>
      <c r="X109" s="6" t="str">
        <f ca="1">IF(AND($A109&lt;&gt;"",$A109&lt;&gt;"TOTAL"),IF(AND([9]PDI_ID__GRUPO_C_C_E!$AN107&lt;&gt;"",[9]PDI_ID__GRUPO_C_C_E!$AN107&lt;&gt;0),[9]PDI_ID__GRUPO_C_C_E!$AN107,""),IF($A109="TOTAL",SUM(INDIRECT("X4:X"&amp;ROW()-1)),""))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IF(AND($A109&lt;&gt;"",$A109&lt;&gt;"TOTAL"),IF(AND([9]PDI_ID__GRUPO_C_C_E!$AQ107&lt;&gt;"",[9]PDI_ID__GRUPO_C_C_E!$AQ107&lt;&gt;0),[9]PDI_ID__GRUPO_C_C_E!$AQ107,""),IF($A109="TOTAL",SUM(INDIRECT("Z4:Z"&amp;ROW()-1)),""))</f>
        <v/>
      </c>
      <c r="AA109" s="6" t="str">
        <f ca="1">IF(AND($A109&lt;&gt;"",$A109&lt;&gt;"TOTAL"),IF(AND([9]PDI_ID__GRUPO_C_C_E!$AS107&lt;&gt;"",[9]PDI_ID__GRUPO_C_C_E!$AS107&lt;&gt;0),[9]PDI_ID__GRUPO_C_C_E!$AS107,""),IF($A109="TOTAL",SUM(INDIRECT("AA4:AA"&amp;ROW()-1)),""))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IF(AND($A109&lt;&gt;"",$A109&lt;&gt;"TOTAL"),IF(AND([9]PDI_ID__GRUPO_C_C_E!$AV107&lt;&gt;"",[9]PDI_ID__GRUPO_C_C_E!$AV107&lt;&gt;0),[9]PDI_ID__GRUPO_C_C_E!$AV107,""),IF($A109="TOTAL",SUM(INDIRECT("AC4:AC"&amp;ROW()-1)),""))</f>
        <v/>
      </c>
      <c r="AD109" s="6" t="str">
        <f ca="1">IF(AND($A109&lt;&gt;"",$A109&lt;&gt;"TOTAL"),IF(AND([9]PDI_ID__GRUPO_C_C_E!$AX107&lt;&gt;"",[9]PDI_ID__GRUPO_C_C_E!$AX107&lt;&gt;0),[9]PDI_ID__GRUPO_C_C_E!$AX107,""),IF($A109="TOTAL",SUM(INDIRECT("AD4:AD"&amp;ROW()-1)),""))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IF(AND($A109&lt;&gt;"",$A109&lt;&gt;"TOTAL"),IF(AND([9]PDI_ID__GRUPO_C_C_E!$BA107&lt;&gt;"",[9]PDI_ID__GRUPO_C_C_E!$BA107&lt;&gt;0),[9]PDI_ID__GRUPO_C_C_E!$BA107,""),IF($A109="TOTAL",SUM(INDIRECT("AF4:AF"&amp;ROW()-1)),""))</f>
        <v/>
      </c>
      <c r="AG109" s="6" t="str">
        <f ca="1">IF(AND($A109&lt;&gt;"",$A109&lt;&gt;"TOTAL"),IF(AND([9]PDI_ID__GRUPO_C_C_E!$BC107&lt;&gt;"",[9]PDI_ID__GRUPO_C_C_E!$BC107&lt;&gt;0),[9]PDI_ID__GRUPO_C_C_E!$BC107,""),IF($A109="TOTAL",SUM(INDIRECT("AG4:AG"&amp;ROW()-1)),""))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IF(AND($A109&lt;&gt;"",$A109&lt;&gt;"TOTAL"),IF(AND([9]PDI_ID__GRUPO_C_C_E!$BF107&lt;&gt;"",[9]PDI_ID__GRUPO_C_C_E!$BF107&lt;&gt;0),[9]PDI_ID__GRUPO_C_C_E!$BF107,""),IF($A109="TOTAL",SUM(INDIRECT("AI4:AI"&amp;ROW()-1)),""))</f>
        <v/>
      </c>
      <c r="AJ109" s="6" t="str">
        <f ca="1">IF(AND($A109&lt;&gt;"",$A109&lt;&gt;"TOTAL"),IF(AND([9]PDI_ID__GRUPO_C_C_E!$BH107&lt;&gt;"",[9]PDI_ID__GRUPO_C_C_E!$BH107&lt;&gt;0),[9]PDI_ID__GRUPO_C_C_E!$BH107,""),IF($A109="TOTAL",SUM(INDIRECT("AJ4:AJ"&amp;ROW()-1)),""))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IF(AND($A109&lt;&gt;"",$A109&lt;&gt;"TOTAL"),IF(AND([9]PDI_ID__GRUPO_C_C_E!$BK107&lt;&gt;"",[9]PDI_ID__GRUPO_C_C_E!$BK107&lt;&gt;0),[9]PDI_ID__GRUPO_C_C_E!$BK107,""),IF($A109="TOTAL",SUM(INDIRECT("AL4:AL"&amp;ROW()-1)),""))</f>
        <v/>
      </c>
      <c r="AM109" s="6" t="str">
        <f ca="1">IF(AND($A109&lt;&gt;"",$A109&lt;&gt;"TOTAL"),IF(AND([9]PDI_ID__GRUPO_C_C_E!$BM107&lt;&gt;"",[9]PDI_ID__GRUPO_C_C_E!$BM107&lt;&gt;0),[9]PDI_ID__GRUPO_C_C_E!$BM107,""),IF($A109="TOTAL",SUM(INDIRECT("AM4:AM"&amp;ROW()-1)),""))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IF(AND($A109&lt;&gt;"",$A109&lt;&gt;"TOTAL"),IF(AND([9]PDI_ID__GRUPO_C_C_E!$BP107&lt;&gt;"",[9]PDI_ID__GRUPO_C_C_E!$BP107&lt;&gt;0),[9]PDI_ID__GRUPO_C_C_E!$BP107,""),IF($A109="TOTAL",SUM(INDIRECT("AO4:AO"&amp;ROW()-1)),""))</f>
        <v/>
      </c>
      <c r="AP109" s="6" t="str">
        <f ca="1">IF(AND($A109&lt;&gt;"",$A109&lt;&gt;"TOTAL"),IF(AND([9]PDI_ID__GRUPO_C_C_E!$BR107&lt;&gt;"",[9]PDI_ID__GRUPO_C_C_E!$BR107&lt;&gt;0),[9]PDI_ID__GRUPO_C_C_E!$BR107,""),IF($A109="TOTAL",SUM(INDIRECT("AP4:AP"&amp;ROW()-1)),""))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IF(AND($A109&lt;&gt;"",$A109&lt;&gt;"TOTAL"),IF(AND([9]PDI_ID__GRUPO_C_C_E!$BU107&lt;&gt;"",[9]PDI_ID__GRUPO_C_C_E!$BU107&lt;&gt;0),[9]PDI_ID__GRUPO_C_C_E!$BU107,""),IF($A109="TOTAL",SUM(INDIRECT("AR4:AR"&amp;ROW()-1)),""))</f>
        <v/>
      </c>
      <c r="AS109" s="6" t="str">
        <f ca="1">IF(AND($A109&lt;&gt;"",$A109&lt;&gt;"TOTAL"),IF(AND([9]PDI_ID__GRUPO_C_C_E!$BW107&lt;&gt;"",[9]PDI_ID__GRUPO_C_C_E!$BW107&lt;&gt;0),[9]PDI_ID__GRUPO_C_C_E!$BW107,""),IF($A109="TOTAL",SUM(INDIRECT("AS4:AS"&amp;ROW()-1)),""))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IF(AND($A109&lt;&gt;"",$A109&lt;&gt;"TOTAL"),IF(AND([9]PDI_ID__GRUPO_C_C_E!$BZ107&lt;&gt;"",[9]PDI_ID__GRUPO_C_C_E!$BZ107&lt;&gt;0),[9]PDI_ID__GRUPO_C_C_E!$BZ107,""),IF($A109="TOTAL",SUM(INDIRECT("AU4:AU"&amp;ROW()-1)),""))</f>
        <v/>
      </c>
      <c r="AV109" s="6" t="str">
        <f ca="1">IF(AND($A109&lt;&gt;"",$A109&lt;&gt;"TOTAL"),IF(AND([9]PDI_ID__GRUPO_C_C_E!$CB107&lt;&gt;"",[9]PDI_ID__GRUPO_C_C_E!$CB107&lt;&gt;0),[9]PDI_ID__GRUPO_C_C_E!$CB107,""),IF($A109="TOTAL",SUM(INDIRECT("AV4:AV"&amp;ROW()-1)),""))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IF(AND($A109&lt;&gt;"",$A109&lt;&gt;"TOTAL"),IF(AND([9]PDI_ID__GRUPO_C_C_E!$CE107&lt;&gt;"",[9]PDI_ID__GRUPO_C_C_E!$CE107&lt;&gt;0),[9]PDI_ID__GRUPO_C_C_E!$CE107,""),IF($A109="TOTAL",SUM(INDIRECT("AX4:AX"&amp;ROW()-1)),""))</f>
        <v/>
      </c>
      <c r="AY109" s="6" t="str">
        <f ca="1">IF(AND($A109&lt;&gt;"",$A109&lt;&gt;"TOTAL"),IF(AND([9]PDI_ID__GRUPO_C_C_E!$CG107&lt;&gt;"",[9]PDI_ID__GRUPO_C_C_E!$CG107&lt;&gt;0),[9]PDI_ID__GRUPO_C_C_E!$CG107,""),IF($A109="TOTAL",SUM(INDIRECT("AY4:AY"&amp;ROW()-1)),""))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IF(AND($A109&lt;&gt;"",$A109&lt;&gt;"TOTAL"),IF(AND([9]PDI_ID__GRUPO_C_C_E!$CJ107&lt;&gt;"",[9]PDI_ID__GRUPO_C_C_E!$CJ107&lt;&gt;0),[9]PDI_ID__GRUPO_C_C_E!$CJ107,""),IF($A109="TOTAL",SUM(INDIRECT("BA4:BA"&amp;ROW()-1)),""))</f>
        <v/>
      </c>
      <c r="BB109" s="6" t="str">
        <f ca="1">IF(AND($A109&lt;&gt;"",$A109&lt;&gt;"TOTAL"),IF(AND([9]PDI_ID__GRUPO_C_C_E!$CL107&lt;&gt;"",[9]PDI_ID__GRUPO_C_C_E!$CL107&lt;&gt;0),[9]PDI_ID__GRUPO_C_C_E!$CL107,""),IF($A109="TOTAL",SUM(INDIRECT("BB4:BB"&amp;ROW()-1)),""))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IF(AND($A109&lt;&gt;"",$A109&lt;&gt;"TOTAL"),IF(AND([9]PDI_ID__GRUPO_C_C_E!$CO107&lt;&gt;"",[9]PDI_ID__GRUPO_C_C_E!$CO107&lt;&gt;0),[9]PDI_ID__GRUPO_C_C_E!$CO107,""),IF($A109="TOTAL",SUM(INDIRECT("BD4:BD"&amp;ROW()-1)),""))</f>
        <v/>
      </c>
      <c r="BE109" s="6" t="str">
        <f ca="1">IF(AND($A109&lt;&gt;"",$A109&lt;&gt;"TOTAL"),IF(AND([9]PDI_ID__GRUPO_C_C_E!$CQ107&lt;&gt;"",[9]PDI_ID__GRUPO_C_C_E!$CQ107&lt;&gt;0),[9]PDI_ID__GRUPO_C_C_E!$CQ107,""),IF($A109="TOTAL",SUM(INDIRECT("BE4:BE"&amp;ROW()-1)),""))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IF([9]PDI_ID__GRUPO_C_C_E!$B108&lt;&gt;"",[9]PDI_ID__GRUPO_C_C_E!$B108,IF(AND([9]PDI_ID__GRUPO_C_C_E!$B108="",[9]PDI_ID__GRUPO_C_C_E!$B109="",[9]PDI_ID__GRUPO_C_C_E!$B107=""),"","TOTAL"))</f>
        <v/>
      </c>
      <c r="B110" s="6" t="str">
        <f ca="1">IF(AND($A110&lt;&gt;"",$A110&lt;&gt;"TOTAL"),IF(AND([9]PDI_ID__GRUPO_C_C_E!$C108&lt;&gt;"",[9]PDI_ID__GRUPO_C_C_E!$C108&lt;&gt;0),[9]PDI_ID__GRUPO_C_C_E!$C108,""),IF($A110="TOTAL",SUM(INDIRECT("B4:B"&amp;ROW()-1)),""))</f>
        <v/>
      </c>
      <c r="C110" s="6" t="str">
        <f ca="1">IF(AND($A110&lt;&gt;"",$A110&lt;&gt;"TOTAL"),IF(AND([9]PDI_ID__GRUPO_C_C_E!$E108&lt;&gt;"",[9]PDI_ID__GRUPO_C_C_E!$E108&lt;&gt;0),[9]PDI_ID__GRUPO_C_C_E!$E108,""),IF($A110="TOTAL",SUM(INDIRECT("C4:C"&amp;ROW()-1)),""))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IF(AND($A110&lt;&gt;"",$A110&lt;&gt;"TOTAL"),IF(AND([9]PDI_ID__GRUPO_C_C_E!$H108&lt;&gt;"",[9]PDI_ID__GRUPO_C_C_E!$H108&lt;&gt;0),[9]PDI_ID__GRUPO_C_C_E!$H108,""),IF($A110="TOTAL",SUM(INDIRECT("E4:E"&amp;ROW()-1)),""))</f>
        <v/>
      </c>
      <c r="F110" s="6" t="str">
        <f ca="1">IF(AND($A110&lt;&gt;"",$A110&lt;&gt;"TOTAL"),IF(AND([9]PDI_ID__GRUPO_C_C_E!$J108&lt;&gt;"",[9]PDI_ID__GRUPO_C_C_E!$J108&lt;&gt;0),[9]PDI_ID__GRUPO_C_C_E!$J108,""),IF($A110="TOTAL",SUM(INDIRECT("F4:F"&amp;ROW()-1)),""))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IF(AND($A110&lt;&gt;"",$A110&lt;&gt;"TOTAL"),IF(AND([9]PDI_ID__GRUPO_C_C_E!$M108&lt;&gt;"",[9]PDI_ID__GRUPO_C_C_E!$M108&lt;&gt;0),[9]PDI_ID__GRUPO_C_C_E!$M108,""),IF($A110="TOTAL",SUM(INDIRECT("H4:H"&amp;ROW()-1)),""))</f>
        <v/>
      </c>
      <c r="I110" s="6" t="str">
        <f ca="1">IF(AND($A110&lt;&gt;"",$A110&lt;&gt;"TOTAL"),IF(AND([9]PDI_ID__GRUPO_C_C_E!$O108&lt;&gt;"",[9]PDI_ID__GRUPO_C_C_E!$O108&lt;&gt;0),[9]PDI_ID__GRUPO_C_C_E!$O108,""),IF($A110="TOTAL",SUM(INDIRECT("I4:I"&amp;ROW()-1)),""))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IF(AND($A110&lt;&gt;"",$A110&lt;&gt;"TOTAL"),IF(AND([9]PDI_ID__GRUPO_C_C_E!$R108&lt;&gt;"",[9]PDI_ID__GRUPO_C_C_E!$R108&lt;&gt;0),[9]PDI_ID__GRUPO_C_C_E!$R108,""),IF($A110="TOTAL",SUM(INDIRECT("K4:K"&amp;ROW()-1)),""))</f>
        <v/>
      </c>
      <c r="L110" s="6" t="str">
        <f ca="1">IF(AND($A110&lt;&gt;"",$A110&lt;&gt;"TOTAL"),IF(AND([9]PDI_ID__GRUPO_C_C_E!$T108&lt;&gt;"",[9]PDI_ID__GRUPO_C_C_E!$T108&lt;&gt;0),[9]PDI_ID__GRUPO_C_C_E!$T108,""),IF($A110="TOTAL",SUM(INDIRECT("L4:L"&amp;ROW()-1)),""))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IF(AND($A110&lt;&gt;"",$A110&lt;&gt;"TOTAL"),IF(AND([9]PDI_ID__GRUPO_C_C_E!$W108&lt;&gt;"",[9]PDI_ID__GRUPO_C_C_E!$W108&lt;&gt;0),[9]PDI_ID__GRUPO_C_C_E!$W108,""),IF($A110="TOTAL",SUM(INDIRECT("N4:N"&amp;ROW()-1)),""))</f>
        <v/>
      </c>
      <c r="O110" s="6" t="str">
        <f ca="1">IF(AND($A110&lt;&gt;"",$A110&lt;&gt;"TOTAL"),IF(AND([9]PDI_ID__GRUPO_C_C_E!$Y108&lt;&gt;"",[9]PDI_ID__GRUPO_C_C_E!$Y108&lt;&gt;0),[9]PDI_ID__GRUPO_C_C_E!$Y108,""),IF($A110="TOTAL",SUM(INDIRECT("O4:O"&amp;ROW()-1)),""))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IF(AND($A110&lt;&gt;"",$A110&lt;&gt;"TOTAL"),IF(AND([9]PDI_ID__GRUPO_C_C_E!$AB108&lt;&gt;"",[9]PDI_ID__GRUPO_C_C_E!$AB108&lt;&gt;0),[9]PDI_ID__GRUPO_C_C_E!$AB108,""),IF($A110="TOTAL",SUM(INDIRECT("Q4:Q"&amp;ROW()-1)),""))</f>
        <v/>
      </c>
      <c r="R110" s="6" t="str">
        <f ca="1">IF(AND($A110&lt;&gt;"",$A110&lt;&gt;"TOTAL"),IF(AND([9]PDI_ID__GRUPO_C_C_E!$AD108&lt;&gt;"",[9]PDI_ID__GRUPO_C_C_E!$AD108&lt;&gt;0),[9]PDI_ID__GRUPO_C_C_E!$AD108,""),IF($A110="TOTAL",SUM(INDIRECT("R4:R"&amp;ROW()-1)),""))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IF(AND($A110&lt;&gt;"",$A110&lt;&gt;"TOTAL"),IF(AND([9]PDI_ID__GRUPO_C_C_E!$AG108&lt;&gt;"",[9]PDI_ID__GRUPO_C_C_E!$AG108&lt;&gt;0),[9]PDI_ID__GRUPO_C_C_E!$AG108,""),IF($A110="TOTAL",SUM(INDIRECT("T4:T"&amp;ROW()-1)),""))</f>
        <v/>
      </c>
      <c r="U110" s="6" t="str">
        <f ca="1">IF(AND($A110&lt;&gt;"",$A110&lt;&gt;"TOTAL"),IF(AND([9]PDI_ID__GRUPO_C_C_E!$AI108&lt;&gt;"",[9]PDI_ID__GRUPO_C_C_E!$AI108&lt;&gt;0),[9]PDI_ID__GRUPO_C_C_E!$AI108,""),IF($A110="TOTAL",SUM(INDIRECT("U4:U"&amp;ROW()-1)),""))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IF(AND($A110&lt;&gt;"",$A110&lt;&gt;"TOTAL"),IF(AND([9]PDI_ID__GRUPO_C_C_E!$AL108&lt;&gt;"",[9]PDI_ID__GRUPO_C_C_E!$AL108&lt;&gt;0),[9]PDI_ID__GRUPO_C_C_E!$AL108,""),IF($A110="TOTAL",SUM(INDIRECT("W4:W"&amp;ROW()-1)),""))</f>
        <v/>
      </c>
      <c r="X110" s="6" t="str">
        <f ca="1">IF(AND($A110&lt;&gt;"",$A110&lt;&gt;"TOTAL"),IF(AND([9]PDI_ID__GRUPO_C_C_E!$AN108&lt;&gt;"",[9]PDI_ID__GRUPO_C_C_E!$AN108&lt;&gt;0),[9]PDI_ID__GRUPO_C_C_E!$AN108,""),IF($A110="TOTAL",SUM(INDIRECT("X4:X"&amp;ROW()-1)),""))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IF(AND($A110&lt;&gt;"",$A110&lt;&gt;"TOTAL"),IF(AND([9]PDI_ID__GRUPO_C_C_E!$AQ108&lt;&gt;"",[9]PDI_ID__GRUPO_C_C_E!$AQ108&lt;&gt;0),[9]PDI_ID__GRUPO_C_C_E!$AQ108,""),IF($A110="TOTAL",SUM(INDIRECT("Z4:Z"&amp;ROW()-1)),""))</f>
        <v/>
      </c>
      <c r="AA110" s="6" t="str">
        <f ca="1">IF(AND($A110&lt;&gt;"",$A110&lt;&gt;"TOTAL"),IF(AND([9]PDI_ID__GRUPO_C_C_E!$AS108&lt;&gt;"",[9]PDI_ID__GRUPO_C_C_E!$AS108&lt;&gt;0),[9]PDI_ID__GRUPO_C_C_E!$AS108,""),IF($A110="TOTAL",SUM(INDIRECT("AA4:AA"&amp;ROW()-1)),""))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IF(AND($A110&lt;&gt;"",$A110&lt;&gt;"TOTAL"),IF(AND([9]PDI_ID__GRUPO_C_C_E!$AV108&lt;&gt;"",[9]PDI_ID__GRUPO_C_C_E!$AV108&lt;&gt;0),[9]PDI_ID__GRUPO_C_C_E!$AV108,""),IF($A110="TOTAL",SUM(INDIRECT("AC4:AC"&amp;ROW()-1)),""))</f>
        <v/>
      </c>
      <c r="AD110" s="6" t="str">
        <f ca="1">IF(AND($A110&lt;&gt;"",$A110&lt;&gt;"TOTAL"),IF(AND([9]PDI_ID__GRUPO_C_C_E!$AX108&lt;&gt;"",[9]PDI_ID__GRUPO_C_C_E!$AX108&lt;&gt;0),[9]PDI_ID__GRUPO_C_C_E!$AX108,""),IF($A110="TOTAL",SUM(INDIRECT("AD4:AD"&amp;ROW()-1)),""))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IF(AND($A110&lt;&gt;"",$A110&lt;&gt;"TOTAL"),IF(AND([9]PDI_ID__GRUPO_C_C_E!$BA108&lt;&gt;"",[9]PDI_ID__GRUPO_C_C_E!$BA108&lt;&gt;0),[9]PDI_ID__GRUPO_C_C_E!$BA108,""),IF($A110="TOTAL",SUM(INDIRECT("AF4:AF"&amp;ROW()-1)),""))</f>
        <v/>
      </c>
      <c r="AG110" s="6" t="str">
        <f ca="1">IF(AND($A110&lt;&gt;"",$A110&lt;&gt;"TOTAL"),IF(AND([9]PDI_ID__GRUPO_C_C_E!$BC108&lt;&gt;"",[9]PDI_ID__GRUPO_C_C_E!$BC108&lt;&gt;0),[9]PDI_ID__GRUPO_C_C_E!$BC108,""),IF($A110="TOTAL",SUM(INDIRECT("AG4:AG"&amp;ROW()-1)),""))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IF(AND($A110&lt;&gt;"",$A110&lt;&gt;"TOTAL"),IF(AND([9]PDI_ID__GRUPO_C_C_E!$BF108&lt;&gt;"",[9]PDI_ID__GRUPO_C_C_E!$BF108&lt;&gt;0),[9]PDI_ID__GRUPO_C_C_E!$BF108,""),IF($A110="TOTAL",SUM(INDIRECT("AI4:AI"&amp;ROW()-1)),""))</f>
        <v/>
      </c>
      <c r="AJ110" s="6" t="str">
        <f ca="1">IF(AND($A110&lt;&gt;"",$A110&lt;&gt;"TOTAL"),IF(AND([9]PDI_ID__GRUPO_C_C_E!$BH108&lt;&gt;"",[9]PDI_ID__GRUPO_C_C_E!$BH108&lt;&gt;0),[9]PDI_ID__GRUPO_C_C_E!$BH108,""),IF($A110="TOTAL",SUM(INDIRECT("AJ4:AJ"&amp;ROW()-1)),""))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IF(AND($A110&lt;&gt;"",$A110&lt;&gt;"TOTAL"),IF(AND([9]PDI_ID__GRUPO_C_C_E!$BK108&lt;&gt;"",[9]PDI_ID__GRUPO_C_C_E!$BK108&lt;&gt;0),[9]PDI_ID__GRUPO_C_C_E!$BK108,""),IF($A110="TOTAL",SUM(INDIRECT("AL4:AL"&amp;ROW()-1)),""))</f>
        <v/>
      </c>
      <c r="AM110" s="6" t="str">
        <f ca="1">IF(AND($A110&lt;&gt;"",$A110&lt;&gt;"TOTAL"),IF(AND([9]PDI_ID__GRUPO_C_C_E!$BM108&lt;&gt;"",[9]PDI_ID__GRUPO_C_C_E!$BM108&lt;&gt;0),[9]PDI_ID__GRUPO_C_C_E!$BM108,""),IF($A110="TOTAL",SUM(INDIRECT("AM4:AM"&amp;ROW()-1)),""))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IF(AND($A110&lt;&gt;"",$A110&lt;&gt;"TOTAL"),IF(AND([9]PDI_ID__GRUPO_C_C_E!$BP108&lt;&gt;"",[9]PDI_ID__GRUPO_C_C_E!$BP108&lt;&gt;0),[9]PDI_ID__GRUPO_C_C_E!$BP108,""),IF($A110="TOTAL",SUM(INDIRECT("AO4:AO"&amp;ROW()-1)),""))</f>
        <v/>
      </c>
      <c r="AP110" s="6" t="str">
        <f ca="1">IF(AND($A110&lt;&gt;"",$A110&lt;&gt;"TOTAL"),IF(AND([9]PDI_ID__GRUPO_C_C_E!$BR108&lt;&gt;"",[9]PDI_ID__GRUPO_C_C_E!$BR108&lt;&gt;0),[9]PDI_ID__GRUPO_C_C_E!$BR108,""),IF($A110="TOTAL",SUM(INDIRECT("AP4:AP"&amp;ROW()-1)),""))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IF(AND($A110&lt;&gt;"",$A110&lt;&gt;"TOTAL"),IF(AND([9]PDI_ID__GRUPO_C_C_E!$BU108&lt;&gt;"",[9]PDI_ID__GRUPO_C_C_E!$BU108&lt;&gt;0),[9]PDI_ID__GRUPO_C_C_E!$BU108,""),IF($A110="TOTAL",SUM(INDIRECT("AR4:AR"&amp;ROW()-1)),""))</f>
        <v/>
      </c>
      <c r="AS110" s="6" t="str">
        <f ca="1">IF(AND($A110&lt;&gt;"",$A110&lt;&gt;"TOTAL"),IF(AND([9]PDI_ID__GRUPO_C_C_E!$BW108&lt;&gt;"",[9]PDI_ID__GRUPO_C_C_E!$BW108&lt;&gt;0),[9]PDI_ID__GRUPO_C_C_E!$BW108,""),IF($A110="TOTAL",SUM(INDIRECT("AS4:AS"&amp;ROW()-1)),""))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IF(AND($A110&lt;&gt;"",$A110&lt;&gt;"TOTAL"),IF(AND([9]PDI_ID__GRUPO_C_C_E!$BZ108&lt;&gt;"",[9]PDI_ID__GRUPO_C_C_E!$BZ108&lt;&gt;0),[9]PDI_ID__GRUPO_C_C_E!$BZ108,""),IF($A110="TOTAL",SUM(INDIRECT("AU4:AU"&amp;ROW()-1)),""))</f>
        <v/>
      </c>
      <c r="AV110" s="6" t="str">
        <f ca="1">IF(AND($A110&lt;&gt;"",$A110&lt;&gt;"TOTAL"),IF(AND([9]PDI_ID__GRUPO_C_C_E!$CB108&lt;&gt;"",[9]PDI_ID__GRUPO_C_C_E!$CB108&lt;&gt;0),[9]PDI_ID__GRUPO_C_C_E!$CB108,""),IF($A110="TOTAL",SUM(INDIRECT("AV4:AV"&amp;ROW()-1)),""))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IF(AND($A110&lt;&gt;"",$A110&lt;&gt;"TOTAL"),IF(AND([9]PDI_ID__GRUPO_C_C_E!$CE108&lt;&gt;"",[9]PDI_ID__GRUPO_C_C_E!$CE108&lt;&gt;0),[9]PDI_ID__GRUPO_C_C_E!$CE108,""),IF($A110="TOTAL",SUM(INDIRECT("AX4:AX"&amp;ROW()-1)),""))</f>
        <v/>
      </c>
      <c r="AY110" s="6" t="str">
        <f ca="1">IF(AND($A110&lt;&gt;"",$A110&lt;&gt;"TOTAL"),IF(AND([9]PDI_ID__GRUPO_C_C_E!$CG108&lt;&gt;"",[9]PDI_ID__GRUPO_C_C_E!$CG108&lt;&gt;0),[9]PDI_ID__GRUPO_C_C_E!$CG108,""),IF($A110="TOTAL",SUM(INDIRECT("AY4:AY"&amp;ROW()-1)),""))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IF(AND($A110&lt;&gt;"",$A110&lt;&gt;"TOTAL"),IF(AND([9]PDI_ID__GRUPO_C_C_E!$CJ108&lt;&gt;"",[9]PDI_ID__GRUPO_C_C_E!$CJ108&lt;&gt;0),[9]PDI_ID__GRUPO_C_C_E!$CJ108,""),IF($A110="TOTAL",SUM(INDIRECT("BA4:BA"&amp;ROW()-1)),""))</f>
        <v/>
      </c>
      <c r="BB110" s="6" t="str">
        <f ca="1">IF(AND($A110&lt;&gt;"",$A110&lt;&gt;"TOTAL"),IF(AND([9]PDI_ID__GRUPO_C_C_E!$CL108&lt;&gt;"",[9]PDI_ID__GRUPO_C_C_E!$CL108&lt;&gt;0),[9]PDI_ID__GRUPO_C_C_E!$CL108,""),IF($A110="TOTAL",SUM(INDIRECT("BB4:BB"&amp;ROW()-1)),""))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IF(AND($A110&lt;&gt;"",$A110&lt;&gt;"TOTAL"),IF(AND([9]PDI_ID__GRUPO_C_C_E!$CO108&lt;&gt;"",[9]PDI_ID__GRUPO_C_C_E!$CO108&lt;&gt;0),[9]PDI_ID__GRUPO_C_C_E!$CO108,""),IF($A110="TOTAL",SUM(INDIRECT("BD4:BD"&amp;ROW()-1)),""))</f>
        <v/>
      </c>
      <c r="BE110" s="6" t="str">
        <f ca="1">IF(AND($A110&lt;&gt;"",$A110&lt;&gt;"TOTAL"),IF(AND([9]PDI_ID__GRUPO_C_C_E!$CQ108&lt;&gt;"",[9]PDI_ID__GRUPO_C_C_E!$CQ108&lt;&gt;0),[9]PDI_ID__GRUPO_C_C_E!$CQ108,""),IF($A110="TOTAL",SUM(INDIRECT("BE4:BE"&amp;ROW()-1)),""))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IF([9]PDI_ID__GRUPO_C_C_E!$B109&lt;&gt;"",[9]PDI_ID__GRUPO_C_C_E!$B109,IF(AND([9]PDI_ID__GRUPO_C_C_E!$B109="",[9]PDI_ID__GRUPO_C_C_E!$B110="",[9]PDI_ID__GRUPO_C_C_E!$B108=""),"","TOTAL"))</f>
        <v/>
      </c>
      <c r="B111" s="6" t="str">
        <f ca="1">IF(AND($A111&lt;&gt;"",$A111&lt;&gt;"TOTAL"),IF(AND([9]PDI_ID__GRUPO_C_C_E!$C109&lt;&gt;"",[9]PDI_ID__GRUPO_C_C_E!$C109&lt;&gt;0),[9]PDI_ID__GRUPO_C_C_E!$C109,""),IF($A111="TOTAL",SUM(INDIRECT("B4:B"&amp;ROW()-1)),""))</f>
        <v/>
      </c>
      <c r="C111" s="6" t="str">
        <f ca="1">IF(AND($A111&lt;&gt;"",$A111&lt;&gt;"TOTAL"),IF(AND([9]PDI_ID__GRUPO_C_C_E!$E109&lt;&gt;"",[9]PDI_ID__GRUPO_C_C_E!$E109&lt;&gt;0),[9]PDI_ID__GRUPO_C_C_E!$E109,""),IF($A111="TOTAL",SUM(INDIRECT("C4:C"&amp;ROW()-1)),""))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IF(AND($A111&lt;&gt;"",$A111&lt;&gt;"TOTAL"),IF(AND([9]PDI_ID__GRUPO_C_C_E!$H109&lt;&gt;"",[9]PDI_ID__GRUPO_C_C_E!$H109&lt;&gt;0),[9]PDI_ID__GRUPO_C_C_E!$H109,""),IF($A111="TOTAL",SUM(INDIRECT("E4:E"&amp;ROW()-1)),""))</f>
        <v/>
      </c>
      <c r="F111" s="6" t="str">
        <f ca="1">IF(AND($A111&lt;&gt;"",$A111&lt;&gt;"TOTAL"),IF(AND([9]PDI_ID__GRUPO_C_C_E!$J109&lt;&gt;"",[9]PDI_ID__GRUPO_C_C_E!$J109&lt;&gt;0),[9]PDI_ID__GRUPO_C_C_E!$J109,""),IF($A111="TOTAL",SUM(INDIRECT("F4:F"&amp;ROW()-1)),""))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IF(AND($A111&lt;&gt;"",$A111&lt;&gt;"TOTAL"),IF(AND([9]PDI_ID__GRUPO_C_C_E!$M109&lt;&gt;"",[9]PDI_ID__GRUPO_C_C_E!$M109&lt;&gt;0),[9]PDI_ID__GRUPO_C_C_E!$M109,""),IF($A111="TOTAL",SUM(INDIRECT("H4:H"&amp;ROW()-1)),""))</f>
        <v/>
      </c>
      <c r="I111" s="6" t="str">
        <f ca="1">IF(AND($A111&lt;&gt;"",$A111&lt;&gt;"TOTAL"),IF(AND([9]PDI_ID__GRUPO_C_C_E!$O109&lt;&gt;"",[9]PDI_ID__GRUPO_C_C_E!$O109&lt;&gt;0),[9]PDI_ID__GRUPO_C_C_E!$O109,""),IF($A111="TOTAL",SUM(INDIRECT("I4:I"&amp;ROW()-1)),""))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IF(AND($A111&lt;&gt;"",$A111&lt;&gt;"TOTAL"),IF(AND([9]PDI_ID__GRUPO_C_C_E!$R109&lt;&gt;"",[9]PDI_ID__GRUPO_C_C_E!$R109&lt;&gt;0),[9]PDI_ID__GRUPO_C_C_E!$R109,""),IF($A111="TOTAL",SUM(INDIRECT("K4:K"&amp;ROW()-1)),""))</f>
        <v/>
      </c>
      <c r="L111" s="6" t="str">
        <f ca="1">IF(AND($A111&lt;&gt;"",$A111&lt;&gt;"TOTAL"),IF(AND([9]PDI_ID__GRUPO_C_C_E!$T109&lt;&gt;"",[9]PDI_ID__GRUPO_C_C_E!$T109&lt;&gt;0),[9]PDI_ID__GRUPO_C_C_E!$T109,""),IF($A111="TOTAL",SUM(INDIRECT("L4:L"&amp;ROW()-1)),""))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IF(AND($A111&lt;&gt;"",$A111&lt;&gt;"TOTAL"),IF(AND([9]PDI_ID__GRUPO_C_C_E!$W109&lt;&gt;"",[9]PDI_ID__GRUPO_C_C_E!$W109&lt;&gt;0),[9]PDI_ID__GRUPO_C_C_E!$W109,""),IF($A111="TOTAL",SUM(INDIRECT("N4:N"&amp;ROW()-1)),""))</f>
        <v/>
      </c>
      <c r="O111" s="6" t="str">
        <f ca="1">IF(AND($A111&lt;&gt;"",$A111&lt;&gt;"TOTAL"),IF(AND([9]PDI_ID__GRUPO_C_C_E!$Y109&lt;&gt;"",[9]PDI_ID__GRUPO_C_C_E!$Y109&lt;&gt;0),[9]PDI_ID__GRUPO_C_C_E!$Y109,""),IF($A111="TOTAL",SUM(INDIRECT("O4:O"&amp;ROW()-1)),""))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IF(AND($A111&lt;&gt;"",$A111&lt;&gt;"TOTAL"),IF(AND([9]PDI_ID__GRUPO_C_C_E!$AB109&lt;&gt;"",[9]PDI_ID__GRUPO_C_C_E!$AB109&lt;&gt;0),[9]PDI_ID__GRUPO_C_C_E!$AB109,""),IF($A111="TOTAL",SUM(INDIRECT("Q4:Q"&amp;ROW()-1)),""))</f>
        <v/>
      </c>
      <c r="R111" s="6" t="str">
        <f ca="1">IF(AND($A111&lt;&gt;"",$A111&lt;&gt;"TOTAL"),IF(AND([9]PDI_ID__GRUPO_C_C_E!$AD109&lt;&gt;"",[9]PDI_ID__GRUPO_C_C_E!$AD109&lt;&gt;0),[9]PDI_ID__GRUPO_C_C_E!$AD109,""),IF($A111="TOTAL",SUM(INDIRECT("R4:R"&amp;ROW()-1)),""))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IF(AND($A111&lt;&gt;"",$A111&lt;&gt;"TOTAL"),IF(AND([9]PDI_ID__GRUPO_C_C_E!$AG109&lt;&gt;"",[9]PDI_ID__GRUPO_C_C_E!$AG109&lt;&gt;0),[9]PDI_ID__GRUPO_C_C_E!$AG109,""),IF($A111="TOTAL",SUM(INDIRECT("T4:T"&amp;ROW()-1)),""))</f>
        <v/>
      </c>
      <c r="U111" s="6" t="str">
        <f ca="1">IF(AND($A111&lt;&gt;"",$A111&lt;&gt;"TOTAL"),IF(AND([9]PDI_ID__GRUPO_C_C_E!$AI109&lt;&gt;"",[9]PDI_ID__GRUPO_C_C_E!$AI109&lt;&gt;0),[9]PDI_ID__GRUPO_C_C_E!$AI109,""),IF($A111="TOTAL",SUM(INDIRECT("U4:U"&amp;ROW()-1)),""))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IF(AND($A111&lt;&gt;"",$A111&lt;&gt;"TOTAL"),IF(AND([9]PDI_ID__GRUPO_C_C_E!$AL109&lt;&gt;"",[9]PDI_ID__GRUPO_C_C_E!$AL109&lt;&gt;0),[9]PDI_ID__GRUPO_C_C_E!$AL109,""),IF($A111="TOTAL",SUM(INDIRECT("W4:W"&amp;ROW()-1)),""))</f>
        <v/>
      </c>
      <c r="X111" s="6" t="str">
        <f ca="1">IF(AND($A111&lt;&gt;"",$A111&lt;&gt;"TOTAL"),IF(AND([9]PDI_ID__GRUPO_C_C_E!$AN109&lt;&gt;"",[9]PDI_ID__GRUPO_C_C_E!$AN109&lt;&gt;0),[9]PDI_ID__GRUPO_C_C_E!$AN109,""),IF($A111="TOTAL",SUM(INDIRECT("X4:X"&amp;ROW()-1)),""))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IF(AND($A111&lt;&gt;"",$A111&lt;&gt;"TOTAL"),IF(AND([9]PDI_ID__GRUPO_C_C_E!$AQ109&lt;&gt;"",[9]PDI_ID__GRUPO_C_C_E!$AQ109&lt;&gt;0),[9]PDI_ID__GRUPO_C_C_E!$AQ109,""),IF($A111="TOTAL",SUM(INDIRECT("Z4:Z"&amp;ROW()-1)),""))</f>
        <v/>
      </c>
      <c r="AA111" s="6" t="str">
        <f ca="1">IF(AND($A111&lt;&gt;"",$A111&lt;&gt;"TOTAL"),IF(AND([9]PDI_ID__GRUPO_C_C_E!$AS109&lt;&gt;"",[9]PDI_ID__GRUPO_C_C_E!$AS109&lt;&gt;0),[9]PDI_ID__GRUPO_C_C_E!$AS109,""),IF($A111="TOTAL",SUM(INDIRECT("AA4:AA"&amp;ROW()-1)),""))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IF(AND($A111&lt;&gt;"",$A111&lt;&gt;"TOTAL"),IF(AND([9]PDI_ID__GRUPO_C_C_E!$AV109&lt;&gt;"",[9]PDI_ID__GRUPO_C_C_E!$AV109&lt;&gt;0),[9]PDI_ID__GRUPO_C_C_E!$AV109,""),IF($A111="TOTAL",SUM(INDIRECT("AC4:AC"&amp;ROW()-1)),""))</f>
        <v/>
      </c>
      <c r="AD111" s="6" t="str">
        <f ca="1">IF(AND($A111&lt;&gt;"",$A111&lt;&gt;"TOTAL"),IF(AND([9]PDI_ID__GRUPO_C_C_E!$AX109&lt;&gt;"",[9]PDI_ID__GRUPO_C_C_E!$AX109&lt;&gt;0),[9]PDI_ID__GRUPO_C_C_E!$AX109,""),IF($A111="TOTAL",SUM(INDIRECT("AD4:AD"&amp;ROW()-1)),""))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IF(AND($A111&lt;&gt;"",$A111&lt;&gt;"TOTAL"),IF(AND([9]PDI_ID__GRUPO_C_C_E!$BA109&lt;&gt;"",[9]PDI_ID__GRUPO_C_C_E!$BA109&lt;&gt;0),[9]PDI_ID__GRUPO_C_C_E!$BA109,""),IF($A111="TOTAL",SUM(INDIRECT("AF4:AF"&amp;ROW()-1)),""))</f>
        <v/>
      </c>
      <c r="AG111" s="6" t="str">
        <f ca="1">IF(AND($A111&lt;&gt;"",$A111&lt;&gt;"TOTAL"),IF(AND([9]PDI_ID__GRUPO_C_C_E!$BC109&lt;&gt;"",[9]PDI_ID__GRUPO_C_C_E!$BC109&lt;&gt;0),[9]PDI_ID__GRUPO_C_C_E!$BC109,""),IF($A111="TOTAL",SUM(INDIRECT("AG4:AG"&amp;ROW()-1)),""))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IF(AND($A111&lt;&gt;"",$A111&lt;&gt;"TOTAL"),IF(AND([9]PDI_ID__GRUPO_C_C_E!$BF109&lt;&gt;"",[9]PDI_ID__GRUPO_C_C_E!$BF109&lt;&gt;0),[9]PDI_ID__GRUPO_C_C_E!$BF109,""),IF($A111="TOTAL",SUM(INDIRECT("AI4:AI"&amp;ROW()-1)),""))</f>
        <v/>
      </c>
      <c r="AJ111" s="6" t="str">
        <f ca="1">IF(AND($A111&lt;&gt;"",$A111&lt;&gt;"TOTAL"),IF(AND([9]PDI_ID__GRUPO_C_C_E!$BH109&lt;&gt;"",[9]PDI_ID__GRUPO_C_C_E!$BH109&lt;&gt;0),[9]PDI_ID__GRUPO_C_C_E!$BH109,""),IF($A111="TOTAL",SUM(INDIRECT("AJ4:AJ"&amp;ROW()-1)),""))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IF(AND($A111&lt;&gt;"",$A111&lt;&gt;"TOTAL"),IF(AND([9]PDI_ID__GRUPO_C_C_E!$BK109&lt;&gt;"",[9]PDI_ID__GRUPO_C_C_E!$BK109&lt;&gt;0),[9]PDI_ID__GRUPO_C_C_E!$BK109,""),IF($A111="TOTAL",SUM(INDIRECT("AL4:AL"&amp;ROW()-1)),""))</f>
        <v/>
      </c>
      <c r="AM111" s="6" t="str">
        <f ca="1">IF(AND($A111&lt;&gt;"",$A111&lt;&gt;"TOTAL"),IF(AND([9]PDI_ID__GRUPO_C_C_E!$BM109&lt;&gt;"",[9]PDI_ID__GRUPO_C_C_E!$BM109&lt;&gt;0),[9]PDI_ID__GRUPO_C_C_E!$BM109,""),IF($A111="TOTAL",SUM(INDIRECT("AM4:AM"&amp;ROW()-1)),""))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IF(AND($A111&lt;&gt;"",$A111&lt;&gt;"TOTAL"),IF(AND([9]PDI_ID__GRUPO_C_C_E!$BP109&lt;&gt;"",[9]PDI_ID__GRUPO_C_C_E!$BP109&lt;&gt;0),[9]PDI_ID__GRUPO_C_C_E!$BP109,""),IF($A111="TOTAL",SUM(INDIRECT("AO4:AO"&amp;ROW()-1)),""))</f>
        <v/>
      </c>
      <c r="AP111" s="6" t="str">
        <f ca="1">IF(AND($A111&lt;&gt;"",$A111&lt;&gt;"TOTAL"),IF(AND([9]PDI_ID__GRUPO_C_C_E!$BR109&lt;&gt;"",[9]PDI_ID__GRUPO_C_C_E!$BR109&lt;&gt;0),[9]PDI_ID__GRUPO_C_C_E!$BR109,""),IF($A111="TOTAL",SUM(INDIRECT("AP4:AP"&amp;ROW()-1)),""))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IF(AND($A111&lt;&gt;"",$A111&lt;&gt;"TOTAL"),IF(AND([9]PDI_ID__GRUPO_C_C_E!$BU109&lt;&gt;"",[9]PDI_ID__GRUPO_C_C_E!$BU109&lt;&gt;0),[9]PDI_ID__GRUPO_C_C_E!$BU109,""),IF($A111="TOTAL",SUM(INDIRECT("AR4:AR"&amp;ROW()-1)),""))</f>
        <v/>
      </c>
      <c r="AS111" s="6" t="str">
        <f ca="1">IF(AND($A111&lt;&gt;"",$A111&lt;&gt;"TOTAL"),IF(AND([9]PDI_ID__GRUPO_C_C_E!$BW109&lt;&gt;"",[9]PDI_ID__GRUPO_C_C_E!$BW109&lt;&gt;0),[9]PDI_ID__GRUPO_C_C_E!$BW109,""),IF($A111="TOTAL",SUM(INDIRECT("AS4:AS"&amp;ROW()-1)),""))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IF(AND($A111&lt;&gt;"",$A111&lt;&gt;"TOTAL"),IF(AND([9]PDI_ID__GRUPO_C_C_E!$BZ109&lt;&gt;"",[9]PDI_ID__GRUPO_C_C_E!$BZ109&lt;&gt;0),[9]PDI_ID__GRUPO_C_C_E!$BZ109,""),IF($A111="TOTAL",SUM(INDIRECT("AU4:AU"&amp;ROW()-1)),""))</f>
        <v/>
      </c>
      <c r="AV111" s="6" t="str">
        <f ca="1">IF(AND($A111&lt;&gt;"",$A111&lt;&gt;"TOTAL"),IF(AND([9]PDI_ID__GRUPO_C_C_E!$CB109&lt;&gt;"",[9]PDI_ID__GRUPO_C_C_E!$CB109&lt;&gt;0),[9]PDI_ID__GRUPO_C_C_E!$CB109,""),IF($A111="TOTAL",SUM(INDIRECT("AV4:AV"&amp;ROW()-1)),""))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IF(AND($A111&lt;&gt;"",$A111&lt;&gt;"TOTAL"),IF(AND([9]PDI_ID__GRUPO_C_C_E!$CE109&lt;&gt;"",[9]PDI_ID__GRUPO_C_C_E!$CE109&lt;&gt;0),[9]PDI_ID__GRUPO_C_C_E!$CE109,""),IF($A111="TOTAL",SUM(INDIRECT("AX4:AX"&amp;ROW()-1)),""))</f>
        <v/>
      </c>
      <c r="AY111" s="6" t="str">
        <f ca="1">IF(AND($A111&lt;&gt;"",$A111&lt;&gt;"TOTAL"),IF(AND([9]PDI_ID__GRUPO_C_C_E!$CG109&lt;&gt;"",[9]PDI_ID__GRUPO_C_C_E!$CG109&lt;&gt;0),[9]PDI_ID__GRUPO_C_C_E!$CG109,""),IF($A111="TOTAL",SUM(INDIRECT("AY4:AY"&amp;ROW()-1)),""))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IF(AND($A111&lt;&gt;"",$A111&lt;&gt;"TOTAL"),IF(AND([9]PDI_ID__GRUPO_C_C_E!$CJ109&lt;&gt;"",[9]PDI_ID__GRUPO_C_C_E!$CJ109&lt;&gt;0),[9]PDI_ID__GRUPO_C_C_E!$CJ109,""),IF($A111="TOTAL",SUM(INDIRECT("BA4:BA"&amp;ROW()-1)),""))</f>
        <v/>
      </c>
      <c r="BB111" s="6" t="str">
        <f ca="1">IF(AND($A111&lt;&gt;"",$A111&lt;&gt;"TOTAL"),IF(AND([9]PDI_ID__GRUPO_C_C_E!$CL109&lt;&gt;"",[9]PDI_ID__GRUPO_C_C_E!$CL109&lt;&gt;0),[9]PDI_ID__GRUPO_C_C_E!$CL109,""),IF($A111="TOTAL",SUM(INDIRECT("BB4:BB"&amp;ROW()-1)),""))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IF(AND($A111&lt;&gt;"",$A111&lt;&gt;"TOTAL"),IF(AND([9]PDI_ID__GRUPO_C_C_E!$CO109&lt;&gt;"",[9]PDI_ID__GRUPO_C_C_E!$CO109&lt;&gt;0),[9]PDI_ID__GRUPO_C_C_E!$CO109,""),IF($A111="TOTAL",SUM(INDIRECT("BD4:BD"&amp;ROW()-1)),""))</f>
        <v/>
      </c>
      <c r="BE111" s="6" t="str">
        <f ca="1">IF(AND($A111&lt;&gt;"",$A111&lt;&gt;"TOTAL"),IF(AND([9]PDI_ID__GRUPO_C_C_E!$CQ109&lt;&gt;"",[9]PDI_ID__GRUPO_C_C_E!$CQ109&lt;&gt;0),[9]PDI_ID__GRUPO_C_C_E!$CQ109,""),IF($A111="TOTAL",SUM(INDIRECT("BE4:BE"&amp;ROW()-1)),""))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IF([9]PDI_ID__GRUPO_C_C_E!$B110&lt;&gt;"",[9]PDI_ID__GRUPO_C_C_E!$B110,IF(AND([9]PDI_ID__GRUPO_C_C_E!$B110="",[9]PDI_ID__GRUPO_C_C_E!$B111="",[9]PDI_ID__GRUPO_C_C_E!$B109=""),"","TOTAL"))</f>
        <v/>
      </c>
      <c r="B112" s="6" t="str">
        <f ca="1">IF(AND($A112&lt;&gt;"",$A112&lt;&gt;"TOTAL"),IF(AND([9]PDI_ID__GRUPO_C_C_E!$C110&lt;&gt;"",[9]PDI_ID__GRUPO_C_C_E!$C110&lt;&gt;0),[9]PDI_ID__GRUPO_C_C_E!$C110,""),IF($A112="TOTAL",SUM(INDIRECT("B4:B"&amp;ROW()-1)),""))</f>
        <v/>
      </c>
      <c r="C112" s="6" t="str">
        <f ca="1">IF(AND($A112&lt;&gt;"",$A112&lt;&gt;"TOTAL"),IF(AND([9]PDI_ID__GRUPO_C_C_E!$E110&lt;&gt;"",[9]PDI_ID__GRUPO_C_C_E!$E110&lt;&gt;0),[9]PDI_ID__GRUPO_C_C_E!$E110,""),IF($A112="TOTAL",SUM(INDIRECT("C4:C"&amp;ROW()-1)),""))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IF(AND($A112&lt;&gt;"",$A112&lt;&gt;"TOTAL"),IF(AND([9]PDI_ID__GRUPO_C_C_E!$H110&lt;&gt;"",[9]PDI_ID__GRUPO_C_C_E!$H110&lt;&gt;0),[9]PDI_ID__GRUPO_C_C_E!$H110,""),IF($A112="TOTAL",SUM(INDIRECT("E4:E"&amp;ROW()-1)),""))</f>
        <v/>
      </c>
      <c r="F112" s="6" t="str">
        <f ca="1">IF(AND($A112&lt;&gt;"",$A112&lt;&gt;"TOTAL"),IF(AND([9]PDI_ID__GRUPO_C_C_E!$J110&lt;&gt;"",[9]PDI_ID__GRUPO_C_C_E!$J110&lt;&gt;0),[9]PDI_ID__GRUPO_C_C_E!$J110,""),IF($A112="TOTAL",SUM(INDIRECT("F4:F"&amp;ROW()-1)),""))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IF(AND($A112&lt;&gt;"",$A112&lt;&gt;"TOTAL"),IF(AND([9]PDI_ID__GRUPO_C_C_E!$M110&lt;&gt;"",[9]PDI_ID__GRUPO_C_C_E!$M110&lt;&gt;0),[9]PDI_ID__GRUPO_C_C_E!$M110,""),IF($A112="TOTAL",SUM(INDIRECT("H4:H"&amp;ROW()-1)),""))</f>
        <v/>
      </c>
      <c r="I112" s="6" t="str">
        <f ca="1">IF(AND($A112&lt;&gt;"",$A112&lt;&gt;"TOTAL"),IF(AND([9]PDI_ID__GRUPO_C_C_E!$O110&lt;&gt;"",[9]PDI_ID__GRUPO_C_C_E!$O110&lt;&gt;0),[9]PDI_ID__GRUPO_C_C_E!$O110,""),IF($A112="TOTAL",SUM(INDIRECT("I4:I"&amp;ROW()-1)),""))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IF(AND($A112&lt;&gt;"",$A112&lt;&gt;"TOTAL"),IF(AND([9]PDI_ID__GRUPO_C_C_E!$R110&lt;&gt;"",[9]PDI_ID__GRUPO_C_C_E!$R110&lt;&gt;0),[9]PDI_ID__GRUPO_C_C_E!$R110,""),IF($A112="TOTAL",SUM(INDIRECT("K4:K"&amp;ROW()-1)),""))</f>
        <v/>
      </c>
      <c r="L112" s="6" t="str">
        <f ca="1">IF(AND($A112&lt;&gt;"",$A112&lt;&gt;"TOTAL"),IF(AND([9]PDI_ID__GRUPO_C_C_E!$T110&lt;&gt;"",[9]PDI_ID__GRUPO_C_C_E!$T110&lt;&gt;0),[9]PDI_ID__GRUPO_C_C_E!$T110,""),IF($A112="TOTAL",SUM(INDIRECT("L4:L"&amp;ROW()-1)),""))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IF(AND($A112&lt;&gt;"",$A112&lt;&gt;"TOTAL"),IF(AND([9]PDI_ID__GRUPO_C_C_E!$W110&lt;&gt;"",[9]PDI_ID__GRUPO_C_C_E!$W110&lt;&gt;0),[9]PDI_ID__GRUPO_C_C_E!$W110,""),IF($A112="TOTAL",SUM(INDIRECT("N4:N"&amp;ROW()-1)),""))</f>
        <v/>
      </c>
      <c r="O112" s="6" t="str">
        <f ca="1">IF(AND($A112&lt;&gt;"",$A112&lt;&gt;"TOTAL"),IF(AND([9]PDI_ID__GRUPO_C_C_E!$Y110&lt;&gt;"",[9]PDI_ID__GRUPO_C_C_E!$Y110&lt;&gt;0),[9]PDI_ID__GRUPO_C_C_E!$Y110,""),IF($A112="TOTAL",SUM(INDIRECT("O4:O"&amp;ROW()-1)),""))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IF(AND($A112&lt;&gt;"",$A112&lt;&gt;"TOTAL"),IF(AND([9]PDI_ID__GRUPO_C_C_E!$AB110&lt;&gt;"",[9]PDI_ID__GRUPO_C_C_E!$AB110&lt;&gt;0),[9]PDI_ID__GRUPO_C_C_E!$AB110,""),IF($A112="TOTAL",SUM(INDIRECT("Q4:Q"&amp;ROW()-1)),""))</f>
        <v/>
      </c>
      <c r="R112" s="6" t="str">
        <f ca="1">IF(AND($A112&lt;&gt;"",$A112&lt;&gt;"TOTAL"),IF(AND([9]PDI_ID__GRUPO_C_C_E!$AD110&lt;&gt;"",[9]PDI_ID__GRUPO_C_C_E!$AD110&lt;&gt;0),[9]PDI_ID__GRUPO_C_C_E!$AD110,""),IF($A112="TOTAL",SUM(INDIRECT("R4:R"&amp;ROW()-1)),""))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IF(AND($A112&lt;&gt;"",$A112&lt;&gt;"TOTAL"),IF(AND([9]PDI_ID__GRUPO_C_C_E!$AG110&lt;&gt;"",[9]PDI_ID__GRUPO_C_C_E!$AG110&lt;&gt;0),[9]PDI_ID__GRUPO_C_C_E!$AG110,""),IF($A112="TOTAL",SUM(INDIRECT("T4:T"&amp;ROW()-1)),""))</f>
        <v/>
      </c>
      <c r="U112" s="6" t="str">
        <f ca="1">IF(AND($A112&lt;&gt;"",$A112&lt;&gt;"TOTAL"),IF(AND([9]PDI_ID__GRUPO_C_C_E!$AI110&lt;&gt;"",[9]PDI_ID__GRUPO_C_C_E!$AI110&lt;&gt;0),[9]PDI_ID__GRUPO_C_C_E!$AI110,""),IF($A112="TOTAL",SUM(INDIRECT("U4:U"&amp;ROW()-1)),""))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IF(AND($A112&lt;&gt;"",$A112&lt;&gt;"TOTAL"),IF(AND([9]PDI_ID__GRUPO_C_C_E!$AL110&lt;&gt;"",[9]PDI_ID__GRUPO_C_C_E!$AL110&lt;&gt;0),[9]PDI_ID__GRUPO_C_C_E!$AL110,""),IF($A112="TOTAL",SUM(INDIRECT("W4:W"&amp;ROW()-1)),""))</f>
        <v/>
      </c>
      <c r="X112" s="6" t="str">
        <f ca="1">IF(AND($A112&lt;&gt;"",$A112&lt;&gt;"TOTAL"),IF(AND([9]PDI_ID__GRUPO_C_C_E!$AN110&lt;&gt;"",[9]PDI_ID__GRUPO_C_C_E!$AN110&lt;&gt;0),[9]PDI_ID__GRUPO_C_C_E!$AN110,""),IF($A112="TOTAL",SUM(INDIRECT("X4:X"&amp;ROW()-1)),""))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IF(AND($A112&lt;&gt;"",$A112&lt;&gt;"TOTAL"),IF(AND([9]PDI_ID__GRUPO_C_C_E!$AQ110&lt;&gt;"",[9]PDI_ID__GRUPO_C_C_E!$AQ110&lt;&gt;0),[9]PDI_ID__GRUPO_C_C_E!$AQ110,""),IF($A112="TOTAL",SUM(INDIRECT("Z4:Z"&amp;ROW()-1)),""))</f>
        <v/>
      </c>
      <c r="AA112" s="6" t="str">
        <f ca="1">IF(AND($A112&lt;&gt;"",$A112&lt;&gt;"TOTAL"),IF(AND([9]PDI_ID__GRUPO_C_C_E!$AS110&lt;&gt;"",[9]PDI_ID__GRUPO_C_C_E!$AS110&lt;&gt;0),[9]PDI_ID__GRUPO_C_C_E!$AS110,""),IF($A112="TOTAL",SUM(INDIRECT("AA4:AA"&amp;ROW()-1)),""))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IF(AND($A112&lt;&gt;"",$A112&lt;&gt;"TOTAL"),IF(AND([9]PDI_ID__GRUPO_C_C_E!$AV110&lt;&gt;"",[9]PDI_ID__GRUPO_C_C_E!$AV110&lt;&gt;0),[9]PDI_ID__GRUPO_C_C_E!$AV110,""),IF($A112="TOTAL",SUM(INDIRECT("AC4:AC"&amp;ROW()-1)),""))</f>
        <v/>
      </c>
      <c r="AD112" s="6" t="str">
        <f ca="1">IF(AND($A112&lt;&gt;"",$A112&lt;&gt;"TOTAL"),IF(AND([9]PDI_ID__GRUPO_C_C_E!$AX110&lt;&gt;"",[9]PDI_ID__GRUPO_C_C_E!$AX110&lt;&gt;0),[9]PDI_ID__GRUPO_C_C_E!$AX110,""),IF($A112="TOTAL",SUM(INDIRECT("AD4:AD"&amp;ROW()-1)),""))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IF(AND($A112&lt;&gt;"",$A112&lt;&gt;"TOTAL"),IF(AND([9]PDI_ID__GRUPO_C_C_E!$BA110&lt;&gt;"",[9]PDI_ID__GRUPO_C_C_E!$BA110&lt;&gt;0),[9]PDI_ID__GRUPO_C_C_E!$BA110,""),IF($A112="TOTAL",SUM(INDIRECT("AF4:AF"&amp;ROW()-1)),""))</f>
        <v/>
      </c>
      <c r="AG112" s="6" t="str">
        <f ca="1">IF(AND($A112&lt;&gt;"",$A112&lt;&gt;"TOTAL"),IF(AND([9]PDI_ID__GRUPO_C_C_E!$BC110&lt;&gt;"",[9]PDI_ID__GRUPO_C_C_E!$BC110&lt;&gt;0),[9]PDI_ID__GRUPO_C_C_E!$BC110,""),IF($A112="TOTAL",SUM(INDIRECT("AG4:AG"&amp;ROW()-1)),""))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IF(AND($A112&lt;&gt;"",$A112&lt;&gt;"TOTAL"),IF(AND([9]PDI_ID__GRUPO_C_C_E!$BF110&lt;&gt;"",[9]PDI_ID__GRUPO_C_C_E!$BF110&lt;&gt;0),[9]PDI_ID__GRUPO_C_C_E!$BF110,""),IF($A112="TOTAL",SUM(INDIRECT("AI4:AI"&amp;ROW()-1)),""))</f>
        <v/>
      </c>
      <c r="AJ112" s="6" t="str">
        <f ca="1">IF(AND($A112&lt;&gt;"",$A112&lt;&gt;"TOTAL"),IF(AND([9]PDI_ID__GRUPO_C_C_E!$BH110&lt;&gt;"",[9]PDI_ID__GRUPO_C_C_E!$BH110&lt;&gt;0),[9]PDI_ID__GRUPO_C_C_E!$BH110,""),IF($A112="TOTAL",SUM(INDIRECT("AJ4:AJ"&amp;ROW()-1)),""))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IF(AND($A112&lt;&gt;"",$A112&lt;&gt;"TOTAL"),IF(AND([9]PDI_ID__GRUPO_C_C_E!$BK110&lt;&gt;"",[9]PDI_ID__GRUPO_C_C_E!$BK110&lt;&gt;0),[9]PDI_ID__GRUPO_C_C_E!$BK110,""),IF($A112="TOTAL",SUM(INDIRECT("AL4:AL"&amp;ROW()-1)),""))</f>
        <v/>
      </c>
      <c r="AM112" s="6" t="str">
        <f ca="1">IF(AND($A112&lt;&gt;"",$A112&lt;&gt;"TOTAL"),IF(AND([9]PDI_ID__GRUPO_C_C_E!$BM110&lt;&gt;"",[9]PDI_ID__GRUPO_C_C_E!$BM110&lt;&gt;0),[9]PDI_ID__GRUPO_C_C_E!$BM110,""),IF($A112="TOTAL",SUM(INDIRECT("AM4:AM"&amp;ROW()-1)),""))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IF(AND($A112&lt;&gt;"",$A112&lt;&gt;"TOTAL"),IF(AND([9]PDI_ID__GRUPO_C_C_E!$BP110&lt;&gt;"",[9]PDI_ID__GRUPO_C_C_E!$BP110&lt;&gt;0),[9]PDI_ID__GRUPO_C_C_E!$BP110,""),IF($A112="TOTAL",SUM(INDIRECT("AO4:AO"&amp;ROW()-1)),""))</f>
        <v/>
      </c>
      <c r="AP112" s="6" t="str">
        <f ca="1">IF(AND($A112&lt;&gt;"",$A112&lt;&gt;"TOTAL"),IF(AND([9]PDI_ID__GRUPO_C_C_E!$BR110&lt;&gt;"",[9]PDI_ID__GRUPO_C_C_E!$BR110&lt;&gt;0),[9]PDI_ID__GRUPO_C_C_E!$BR110,""),IF($A112="TOTAL",SUM(INDIRECT("AP4:AP"&amp;ROW()-1)),""))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IF(AND($A112&lt;&gt;"",$A112&lt;&gt;"TOTAL"),IF(AND([9]PDI_ID__GRUPO_C_C_E!$BU110&lt;&gt;"",[9]PDI_ID__GRUPO_C_C_E!$BU110&lt;&gt;0),[9]PDI_ID__GRUPO_C_C_E!$BU110,""),IF($A112="TOTAL",SUM(INDIRECT("AR4:AR"&amp;ROW()-1)),""))</f>
        <v/>
      </c>
      <c r="AS112" s="6" t="str">
        <f ca="1">IF(AND($A112&lt;&gt;"",$A112&lt;&gt;"TOTAL"),IF(AND([9]PDI_ID__GRUPO_C_C_E!$BW110&lt;&gt;"",[9]PDI_ID__GRUPO_C_C_E!$BW110&lt;&gt;0),[9]PDI_ID__GRUPO_C_C_E!$BW110,""),IF($A112="TOTAL",SUM(INDIRECT("AS4:AS"&amp;ROW()-1)),""))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IF(AND($A112&lt;&gt;"",$A112&lt;&gt;"TOTAL"),IF(AND([9]PDI_ID__GRUPO_C_C_E!$BZ110&lt;&gt;"",[9]PDI_ID__GRUPO_C_C_E!$BZ110&lt;&gt;0),[9]PDI_ID__GRUPO_C_C_E!$BZ110,""),IF($A112="TOTAL",SUM(INDIRECT("AU4:AU"&amp;ROW()-1)),""))</f>
        <v/>
      </c>
      <c r="AV112" s="6" t="str">
        <f ca="1">IF(AND($A112&lt;&gt;"",$A112&lt;&gt;"TOTAL"),IF(AND([9]PDI_ID__GRUPO_C_C_E!$CB110&lt;&gt;"",[9]PDI_ID__GRUPO_C_C_E!$CB110&lt;&gt;0),[9]PDI_ID__GRUPO_C_C_E!$CB110,""),IF($A112="TOTAL",SUM(INDIRECT("AV4:AV"&amp;ROW()-1)),""))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IF(AND($A112&lt;&gt;"",$A112&lt;&gt;"TOTAL"),IF(AND([9]PDI_ID__GRUPO_C_C_E!$CE110&lt;&gt;"",[9]PDI_ID__GRUPO_C_C_E!$CE110&lt;&gt;0),[9]PDI_ID__GRUPO_C_C_E!$CE110,""),IF($A112="TOTAL",SUM(INDIRECT("AX4:AX"&amp;ROW()-1)),""))</f>
        <v/>
      </c>
      <c r="AY112" s="6" t="str">
        <f ca="1">IF(AND($A112&lt;&gt;"",$A112&lt;&gt;"TOTAL"),IF(AND([9]PDI_ID__GRUPO_C_C_E!$CG110&lt;&gt;"",[9]PDI_ID__GRUPO_C_C_E!$CG110&lt;&gt;0),[9]PDI_ID__GRUPO_C_C_E!$CG110,""),IF($A112="TOTAL",SUM(INDIRECT("AY4:AY"&amp;ROW()-1)),""))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IF(AND($A112&lt;&gt;"",$A112&lt;&gt;"TOTAL"),IF(AND([9]PDI_ID__GRUPO_C_C_E!$CJ110&lt;&gt;"",[9]PDI_ID__GRUPO_C_C_E!$CJ110&lt;&gt;0),[9]PDI_ID__GRUPO_C_C_E!$CJ110,""),IF($A112="TOTAL",SUM(INDIRECT("BA4:BA"&amp;ROW()-1)),""))</f>
        <v/>
      </c>
      <c r="BB112" s="6" t="str">
        <f ca="1">IF(AND($A112&lt;&gt;"",$A112&lt;&gt;"TOTAL"),IF(AND([9]PDI_ID__GRUPO_C_C_E!$CL110&lt;&gt;"",[9]PDI_ID__GRUPO_C_C_E!$CL110&lt;&gt;0),[9]PDI_ID__GRUPO_C_C_E!$CL110,""),IF($A112="TOTAL",SUM(INDIRECT("BB4:BB"&amp;ROW()-1)),""))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IF(AND($A112&lt;&gt;"",$A112&lt;&gt;"TOTAL"),IF(AND([9]PDI_ID__GRUPO_C_C_E!$CO110&lt;&gt;"",[9]PDI_ID__GRUPO_C_C_E!$CO110&lt;&gt;0),[9]PDI_ID__GRUPO_C_C_E!$CO110,""),IF($A112="TOTAL",SUM(INDIRECT("BD4:BD"&amp;ROW()-1)),""))</f>
        <v/>
      </c>
      <c r="BE112" s="6" t="str">
        <f ca="1">IF(AND($A112&lt;&gt;"",$A112&lt;&gt;"TOTAL"),IF(AND([9]PDI_ID__GRUPO_C_C_E!$CQ110&lt;&gt;"",[9]PDI_ID__GRUPO_C_C_E!$CQ110&lt;&gt;0),[9]PDI_ID__GRUPO_C_C_E!$CQ110,""),IF($A112="TOTAL",SUM(INDIRECT("BE4:BE"&amp;ROW()-1)),""))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IF([9]PDI_ID__GRUPO_C_C_E!$B111&lt;&gt;"",[9]PDI_ID__GRUPO_C_C_E!$B111,IF(AND([9]PDI_ID__GRUPO_C_C_E!$B111="",[9]PDI_ID__GRUPO_C_C_E!$B112="",[9]PDI_ID__GRUPO_C_C_E!$B110=""),"","TOTAL"))</f>
        <v/>
      </c>
      <c r="B113" s="6" t="str">
        <f ca="1">IF(AND($A113&lt;&gt;"",$A113&lt;&gt;"TOTAL"),IF(AND([9]PDI_ID__GRUPO_C_C_E!$C111&lt;&gt;"",[9]PDI_ID__GRUPO_C_C_E!$C111&lt;&gt;0),[9]PDI_ID__GRUPO_C_C_E!$C111,""),IF($A113="TOTAL",SUM(INDIRECT("B4:B"&amp;ROW()-1)),""))</f>
        <v/>
      </c>
      <c r="C113" s="6" t="str">
        <f ca="1">IF(AND($A113&lt;&gt;"",$A113&lt;&gt;"TOTAL"),IF(AND([9]PDI_ID__GRUPO_C_C_E!$E111&lt;&gt;"",[9]PDI_ID__GRUPO_C_C_E!$E111&lt;&gt;0),[9]PDI_ID__GRUPO_C_C_E!$E111,""),IF($A113="TOTAL",SUM(INDIRECT("C4:C"&amp;ROW()-1)),""))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IF(AND($A113&lt;&gt;"",$A113&lt;&gt;"TOTAL"),IF(AND([9]PDI_ID__GRUPO_C_C_E!$H111&lt;&gt;"",[9]PDI_ID__GRUPO_C_C_E!$H111&lt;&gt;0),[9]PDI_ID__GRUPO_C_C_E!$H111,""),IF($A113="TOTAL",SUM(INDIRECT("E4:E"&amp;ROW()-1)),""))</f>
        <v/>
      </c>
      <c r="F113" s="6" t="str">
        <f ca="1">IF(AND($A113&lt;&gt;"",$A113&lt;&gt;"TOTAL"),IF(AND([9]PDI_ID__GRUPO_C_C_E!$J111&lt;&gt;"",[9]PDI_ID__GRUPO_C_C_E!$J111&lt;&gt;0),[9]PDI_ID__GRUPO_C_C_E!$J111,""),IF($A113="TOTAL",SUM(INDIRECT("F4:F"&amp;ROW()-1)),""))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IF(AND($A113&lt;&gt;"",$A113&lt;&gt;"TOTAL"),IF(AND([9]PDI_ID__GRUPO_C_C_E!$M111&lt;&gt;"",[9]PDI_ID__GRUPO_C_C_E!$M111&lt;&gt;0),[9]PDI_ID__GRUPO_C_C_E!$M111,""),IF($A113="TOTAL",SUM(INDIRECT("H4:H"&amp;ROW()-1)),""))</f>
        <v/>
      </c>
      <c r="I113" s="6" t="str">
        <f ca="1">IF(AND($A113&lt;&gt;"",$A113&lt;&gt;"TOTAL"),IF(AND([9]PDI_ID__GRUPO_C_C_E!$O111&lt;&gt;"",[9]PDI_ID__GRUPO_C_C_E!$O111&lt;&gt;0),[9]PDI_ID__GRUPO_C_C_E!$O111,""),IF($A113="TOTAL",SUM(INDIRECT("I4:I"&amp;ROW()-1)),""))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IF(AND($A113&lt;&gt;"",$A113&lt;&gt;"TOTAL"),IF(AND([9]PDI_ID__GRUPO_C_C_E!$R111&lt;&gt;"",[9]PDI_ID__GRUPO_C_C_E!$R111&lt;&gt;0),[9]PDI_ID__GRUPO_C_C_E!$R111,""),IF($A113="TOTAL",SUM(INDIRECT("K4:K"&amp;ROW()-1)),""))</f>
        <v/>
      </c>
      <c r="L113" s="6" t="str">
        <f ca="1">IF(AND($A113&lt;&gt;"",$A113&lt;&gt;"TOTAL"),IF(AND([9]PDI_ID__GRUPO_C_C_E!$T111&lt;&gt;"",[9]PDI_ID__GRUPO_C_C_E!$T111&lt;&gt;0),[9]PDI_ID__GRUPO_C_C_E!$T111,""),IF($A113="TOTAL",SUM(INDIRECT("L4:L"&amp;ROW()-1)),""))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IF(AND($A113&lt;&gt;"",$A113&lt;&gt;"TOTAL"),IF(AND([9]PDI_ID__GRUPO_C_C_E!$W111&lt;&gt;"",[9]PDI_ID__GRUPO_C_C_E!$W111&lt;&gt;0),[9]PDI_ID__GRUPO_C_C_E!$W111,""),IF($A113="TOTAL",SUM(INDIRECT("N4:N"&amp;ROW()-1)),""))</f>
        <v/>
      </c>
      <c r="O113" s="6" t="str">
        <f ca="1">IF(AND($A113&lt;&gt;"",$A113&lt;&gt;"TOTAL"),IF(AND([9]PDI_ID__GRUPO_C_C_E!$Y111&lt;&gt;"",[9]PDI_ID__GRUPO_C_C_E!$Y111&lt;&gt;0),[9]PDI_ID__GRUPO_C_C_E!$Y111,""),IF($A113="TOTAL",SUM(INDIRECT("O4:O"&amp;ROW()-1)),""))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IF(AND($A113&lt;&gt;"",$A113&lt;&gt;"TOTAL"),IF(AND([9]PDI_ID__GRUPO_C_C_E!$AB111&lt;&gt;"",[9]PDI_ID__GRUPO_C_C_E!$AB111&lt;&gt;0),[9]PDI_ID__GRUPO_C_C_E!$AB111,""),IF($A113="TOTAL",SUM(INDIRECT("Q4:Q"&amp;ROW()-1)),""))</f>
        <v/>
      </c>
      <c r="R113" s="6" t="str">
        <f ca="1">IF(AND($A113&lt;&gt;"",$A113&lt;&gt;"TOTAL"),IF(AND([9]PDI_ID__GRUPO_C_C_E!$AD111&lt;&gt;"",[9]PDI_ID__GRUPO_C_C_E!$AD111&lt;&gt;0),[9]PDI_ID__GRUPO_C_C_E!$AD111,""),IF($A113="TOTAL",SUM(INDIRECT("R4:R"&amp;ROW()-1)),""))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IF(AND($A113&lt;&gt;"",$A113&lt;&gt;"TOTAL"),IF(AND([9]PDI_ID__GRUPO_C_C_E!$AG111&lt;&gt;"",[9]PDI_ID__GRUPO_C_C_E!$AG111&lt;&gt;0),[9]PDI_ID__GRUPO_C_C_E!$AG111,""),IF($A113="TOTAL",SUM(INDIRECT("T4:T"&amp;ROW()-1)),""))</f>
        <v/>
      </c>
      <c r="U113" s="6" t="str">
        <f ca="1">IF(AND($A113&lt;&gt;"",$A113&lt;&gt;"TOTAL"),IF(AND([9]PDI_ID__GRUPO_C_C_E!$AI111&lt;&gt;"",[9]PDI_ID__GRUPO_C_C_E!$AI111&lt;&gt;0),[9]PDI_ID__GRUPO_C_C_E!$AI111,""),IF($A113="TOTAL",SUM(INDIRECT("U4:U"&amp;ROW()-1)),""))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IF(AND($A113&lt;&gt;"",$A113&lt;&gt;"TOTAL"),IF(AND([9]PDI_ID__GRUPO_C_C_E!$AL111&lt;&gt;"",[9]PDI_ID__GRUPO_C_C_E!$AL111&lt;&gt;0),[9]PDI_ID__GRUPO_C_C_E!$AL111,""),IF($A113="TOTAL",SUM(INDIRECT("W4:W"&amp;ROW()-1)),""))</f>
        <v/>
      </c>
      <c r="X113" s="6" t="str">
        <f ca="1">IF(AND($A113&lt;&gt;"",$A113&lt;&gt;"TOTAL"),IF(AND([9]PDI_ID__GRUPO_C_C_E!$AN111&lt;&gt;"",[9]PDI_ID__GRUPO_C_C_E!$AN111&lt;&gt;0),[9]PDI_ID__GRUPO_C_C_E!$AN111,""),IF($A113="TOTAL",SUM(INDIRECT("X4:X"&amp;ROW()-1)),""))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IF(AND($A113&lt;&gt;"",$A113&lt;&gt;"TOTAL"),IF(AND([9]PDI_ID__GRUPO_C_C_E!$AQ111&lt;&gt;"",[9]PDI_ID__GRUPO_C_C_E!$AQ111&lt;&gt;0),[9]PDI_ID__GRUPO_C_C_E!$AQ111,""),IF($A113="TOTAL",SUM(INDIRECT("Z4:Z"&amp;ROW()-1)),""))</f>
        <v/>
      </c>
      <c r="AA113" s="6" t="str">
        <f ca="1">IF(AND($A113&lt;&gt;"",$A113&lt;&gt;"TOTAL"),IF(AND([9]PDI_ID__GRUPO_C_C_E!$AS111&lt;&gt;"",[9]PDI_ID__GRUPO_C_C_E!$AS111&lt;&gt;0),[9]PDI_ID__GRUPO_C_C_E!$AS111,""),IF($A113="TOTAL",SUM(INDIRECT("AA4:AA"&amp;ROW()-1)),""))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IF(AND($A113&lt;&gt;"",$A113&lt;&gt;"TOTAL"),IF(AND([9]PDI_ID__GRUPO_C_C_E!$AV111&lt;&gt;"",[9]PDI_ID__GRUPO_C_C_E!$AV111&lt;&gt;0),[9]PDI_ID__GRUPO_C_C_E!$AV111,""),IF($A113="TOTAL",SUM(INDIRECT("AC4:AC"&amp;ROW()-1)),""))</f>
        <v/>
      </c>
      <c r="AD113" s="6" t="str">
        <f ca="1">IF(AND($A113&lt;&gt;"",$A113&lt;&gt;"TOTAL"),IF(AND([9]PDI_ID__GRUPO_C_C_E!$AX111&lt;&gt;"",[9]PDI_ID__GRUPO_C_C_E!$AX111&lt;&gt;0),[9]PDI_ID__GRUPO_C_C_E!$AX111,""),IF($A113="TOTAL",SUM(INDIRECT("AD4:AD"&amp;ROW()-1)),""))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IF(AND($A113&lt;&gt;"",$A113&lt;&gt;"TOTAL"),IF(AND([9]PDI_ID__GRUPO_C_C_E!$BA111&lt;&gt;"",[9]PDI_ID__GRUPO_C_C_E!$BA111&lt;&gt;0),[9]PDI_ID__GRUPO_C_C_E!$BA111,""),IF($A113="TOTAL",SUM(INDIRECT("AF4:AF"&amp;ROW()-1)),""))</f>
        <v/>
      </c>
      <c r="AG113" s="6" t="str">
        <f ca="1">IF(AND($A113&lt;&gt;"",$A113&lt;&gt;"TOTAL"),IF(AND([9]PDI_ID__GRUPO_C_C_E!$BC111&lt;&gt;"",[9]PDI_ID__GRUPO_C_C_E!$BC111&lt;&gt;0),[9]PDI_ID__GRUPO_C_C_E!$BC111,""),IF($A113="TOTAL",SUM(INDIRECT("AG4:AG"&amp;ROW()-1)),""))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IF(AND($A113&lt;&gt;"",$A113&lt;&gt;"TOTAL"),IF(AND([9]PDI_ID__GRUPO_C_C_E!$BF111&lt;&gt;"",[9]PDI_ID__GRUPO_C_C_E!$BF111&lt;&gt;0),[9]PDI_ID__GRUPO_C_C_E!$BF111,""),IF($A113="TOTAL",SUM(INDIRECT("AI4:AI"&amp;ROW()-1)),""))</f>
        <v/>
      </c>
      <c r="AJ113" s="6" t="str">
        <f ca="1">IF(AND($A113&lt;&gt;"",$A113&lt;&gt;"TOTAL"),IF(AND([9]PDI_ID__GRUPO_C_C_E!$BH111&lt;&gt;"",[9]PDI_ID__GRUPO_C_C_E!$BH111&lt;&gt;0),[9]PDI_ID__GRUPO_C_C_E!$BH111,""),IF($A113="TOTAL",SUM(INDIRECT("AJ4:AJ"&amp;ROW()-1)),""))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IF(AND($A113&lt;&gt;"",$A113&lt;&gt;"TOTAL"),IF(AND([9]PDI_ID__GRUPO_C_C_E!$BK111&lt;&gt;"",[9]PDI_ID__GRUPO_C_C_E!$BK111&lt;&gt;0),[9]PDI_ID__GRUPO_C_C_E!$BK111,""),IF($A113="TOTAL",SUM(INDIRECT("AL4:AL"&amp;ROW()-1)),""))</f>
        <v/>
      </c>
      <c r="AM113" s="6" t="str">
        <f ca="1">IF(AND($A113&lt;&gt;"",$A113&lt;&gt;"TOTAL"),IF(AND([9]PDI_ID__GRUPO_C_C_E!$BM111&lt;&gt;"",[9]PDI_ID__GRUPO_C_C_E!$BM111&lt;&gt;0),[9]PDI_ID__GRUPO_C_C_E!$BM111,""),IF($A113="TOTAL",SUM(INDIRECT("AM4:AM"&amp;ROW()-1)),""))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IF(AND($A113&lt;&gt;"",$A113&lt;&gt;"TOTAL"),IF(AND([9]PDI_ID__GRUPO_C_C_E!$BP111&lt;&gt;"",[9]PDI_ID__GRUPO_C_C_E!$BP111&lt;&gt;0),[9]PDI_ID__GRUPO_C_C_E!$BP111,""),IF($A113="TOTAL",SUM(INDIRECT("AO4:AO"&amp;ROW()-1)),""))</f>
        <v/>
      </c>
      <c r="AP113" s="6" t="str">
        <f ca="1">IF(AND($A113&lt;&gt;"",$A113&lt;&gt;"TOTAL"),IF(AND([9]PDI_ID__GRUPO_C_C_E!$BR111&lt;&gt;"",[9]PDI_ID__GRUPO_C_C_E!$BR111&lt;&gt;0),[9]PDI_ID__GRUPO_C_C_E!$BR111,""),IF($A113="TOTAL",SUM(INDIRECT("AP4:AP"&amp;ROW()-1)),""))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IF(AND($A113&lt;&gt;"",$A113&lt;&gt;"TOTAL"),IF(AND([9]PDI_ID__GRUPO_C_C_E!$BU111&lt;&gt;"",[9]PDI_ID__GRUPO_C_C_E!$BU111&lt;&gt;0),[9]PDI_ID__GRUPO_C_C_E!$BU111,""),IF($A113="TOTAL",SUM(INDIRECT("AR4:AR"&amp;ROW()-1)),""))</f>
        <v/>
      </c>
      <c r="AS113" s="6" t="str">
        <f ca="1">IF(AND($A113&lt;&gt;"",$A113&lt;&gt;"TOTAL"),IF(AND([9]PDI_ID__GRUPO_C_C_E!$BW111&lt;&gt;"",[9]PDI_ID__GRUPO_C_C_E!$BW111&lt;&gt;0),[9]PDI_ID__GRUPO_C_C_E!$BW111,""),IF($A113="TOTAL",SUM(INDIRECT("AS4:AS"&amp;ROW()-1)),""))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IF(AND($A113&lt;&gt;"",$A113&lt;&gt;"TOTAL"),IF(AND([9]PDI_ID__GRUPO_C_C_E!$BZ111&lt;&gt;"",[9]PDI_ID__GRUPO_C_C_E!$BZ111&lt;&gt;0),[9]PDI_ID__GRUPO_C_C_E!$BZ111,""),IF($A113="TOTAL",SUM(INDIRECT("AU4:AU"&amp;ROW()-1)),""))</f>
        <v/>
      </c>
      <c r="AV113" s="6" t="str">
        <f ca="1">IF(AND($A113&lt;&gt;"",$A113&lt;&gt;"TOTAL"),IF(AND([9]PDI_ID__GRUPO_C_C_E!$CB111&lt;&gt;"",[9]PDI_ID__GRUPO_C_C_E!$CB111&lt;&gt;0),[9]PDI_ID__GRUPO_C_C_E!$CB111,""),IF($A113="TOTAL",SUM(INDIRECT("AV4:AV"&amp;ROW()-1)),""))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IF(AND($A113&lt;&gt;"",$A113&lt;&gt;"TOTAL"),IF(AND([9]PDI_ID__GRUPO_C_C_E!$CE111&lt;&gt;"",[9]PDI_ID__GRUPO_C_C_E!$CE111&lt;&gt;0),[9]PDI_ID__GRUPO_C_C_E!$CE111,""),IF($A113="TOTAL",SUM(INDIRECT("AX4:AX"&amp;ROW()-1)),""))</f>
        <v/>
      </c>
      <c r="AY113" s="6" t="str">
        <f ca="1">IF(AND($A113&lt;&gt;"",$A113&lt;&gt;"TOTAL"),IF(AND([9]PDI_ID__GRUPO_C_C_E!$CG111&lt;&gt;"",[9]PDI_ID__GRUPO_C_C_E!$CG111&lt;&gt;0),[9]PDI_ID__GRUPO_C_C_E!$CG111,""),IF($A113="TOTAL",SUM(INDIRECT("AY4:AY"&amp;ROW()-1)),""))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IF(AND($A113&lt;&gt;"",$A113&lt;&gt;"TOTAL"),IF(AND([9]PDI_ID__GRUPO_C_C_E!$CJ111&lt;&gt;"",[9]PDI_ID__GRUPO_C_C_E!$CJ111&lt;&gt;0),[9]PDI_ID__GRUPO_C_C_E!$CJ111,""),IF($A113="TOTAL",SUM(INDIRECT("BA4:BA"&amp;ROW()-1)),""))</f>
        <v/>
      </c>
      <c r="BB113" s="6" t="str">
        <f ca="1">IF(AND($A113&lt;&gt;"",$A113&lt;&gt;"TOTAL"),IF(AND([9]PDI_ID__GRUPO_C_C_E!$CL111&lt;&gt;"",[9]PDI_ID__GRUPO_C_C_E!$CL111&lt;&gt;0),[9]PDI_ID__GRUPO_C_C_E!$CL111,""),IF($A113="TOTAL",SUM(INDIRECT("BB4:BB"&amp;ROW()-1)),""))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IF(AND($A113&lt;&gt;"",$A113&lt;&gt;"TOTAL"),IF(AND([9]PDI_ID__GRUPO_C_C_E!$CO111&lt;&gt;"",[9]PDI_ID__GRUPO_C_C_E!$CO111&lt;&gt;0),[9]PDI_ID__GRUPO_C_C_E!$CO111,""),IF($A113="TOTAL",SUM(INDIRECT("BD4:BD"&amp;ROW()-1)),""))</f>
        <v/>
      </c>
      <c r="BE113" s="6" t="str">
        <f ca="1">IF(AND($A113&lt;&gt;"",$A113&lt;&gt;"TOTAL"),IF(AND([9]PDI_ID__GRUPO_C_C_E!$CQ111&lt;&gt;"",[9]PDI_ID__GRUPO_C_C_E!$CQ111&lt;&gt;0),[9]PDI_ID__GRUPO_C_C_E!$CQ111,""),IF($A113="TOTAL",SUM(INDIRECT("BE4:BE"&amp;ROW()-1)),""))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IF([9]PDI_ID__GRUPO_C_C_E!$B112&lt;&gt;"",[9]PDI_ID__GRUPO_C_C_E!$B112,IF(AND([9]PDI_ID__GRUPO_C_C_E!$B112="",[9]PDI_ID__GRUPO_C_C_E!$B113="",[9]PDI_ID__GRUPO_C_C_E!$B111=""),"","TOTAL"))</f>
        <v/>
      </c>
      <c r="B114" s="6" t="str">
        <f ca="1">IF(AND($A114&lt;&gt;"",$A114&lt;&gt;"TOTAL"),IF(AND([9]PDI_ID__GRUPO_C_C_E!$C112&lt;&gt;"",[9]PDI_ID__GRUPO_C_C_E!$C112&lt;&gt;0),[9]PDI_ID__GRUPO_C_C_E!$C112,""),IF($A114="TOTAL",SUM(INDIRECT("B4:B"&amp;ROW()-1)),""))</f>
        <v/>
      </c>
      <c r="C114" s="6" t="str">
        <f ca="1">IF(AND($A114&lt;&gt;"",$A114&lt;&gt;"TOTAL"),IF(AND([9]PDI_ID__GRUPO_C_C_E!$E112&lt;&gt;"",[9]PDI_ID__GRUPO_C_C_E!$E112&lt;&gt;0),[9]PDI_ID__GRUPO_C_C_E!$E112,""),IF($A114="TOTAL",SUM(INDIRECT("C4:C"&amp;ROW()-1)),""))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IF(AND($A114&lt;&gt;"",$A114&lt;&gt;"TOTAL"),IF(AND([9]PDI_ID__GRUPO_C_C_E!$H112&lt;&gt;"",[9]PDI_ID__GRUPO_C_C_E!$H112&lt;&gt;0),[9]PDI_ID__GRUPO_C_C_E!$H112,""),IF($A114="TOTAL",SUM(INDIRECT("E4:E"&amp;ROW()-1)),""))</f>
        <v/>
      </c>
      <c r="F114" s="6" t="str">
        <f ca="1">IF(AND($A114&lt;&gt;"",$A114&lt;&gt;"TOTAL"),IF(AND([9]PDI_ID__GRUPO_C_C_E!$J112&lt;&gt;"",[9]PDI_ID__GRUPO_C_C_E!$J112&lt;&gt;0),[9]PDI_ID__GRUPO_C_C_E!$J112,""),IF($A114="TOTAL",SUM(INDIRECT("F4:F"&amp;ROW()-1)),""))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IF(AND($A114&lt;&gt;"",$A114&lt;&gt;"TOTAL"),IF(AND([9]PDI_ID__GRUPO_C_C_E!$M112&lt;&gt;"",[9]PDI_ID__GRUPO_C_C_E!$M112&lt;&gt;0),[9]PDI_ID__GRUPO_C_C_E!$M112,""),IF($A114="TOTAL",SUM(INDIRECT("H4:H"&amp;ROW()-1)),""))</f>
        <v/>
      </c>
      <c r="I114" s="6" t="str">
        <f ca="1">IF(AND($A114&lt;&gt;"",$A114&lt;&gt;"TOTAL"),IF(AND([9]PDI_ID__GRUPO_C_C_E!$O112&lt;&gt;"",[9]PDI_ID__GRUPO_C_C_E!$O112&lt;&gt;0),[9]PDI_ID__GRUPO_C_C_E!$O112,""),IF($A114="TOTAL",SUM(INDIRECT("I4:I"&amp;ROW()-1)),""))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IF(AND($A114&lt;&gt;"",$A114&lt;&gt;"TOTAL"),IF(AND([9]PDI_ID__GRUPO_C_C_E!$R112&lt;&gt;"",[9]PDI_ID__GRUPO_C_C_E!$R112&lt;&gt;0),[9]PDI_ID__GRUPO_C_C_E!$R112,""),IF($A114="TOTAL",SUM(INDIRECT("K4:K"&amp;ROW()-1)),""))</f>
        <v/>
      </c>
      <c r="L114" s="6" t="str">
        <f ca="1">IF(AND($A114&lt;&gt;"",$A114&lt;&gt;"TOTAL"),IF(AND([9]PDI_ID__GRUPO_C_C_E!$T112&lt;&gt;"",[9]PDI_ID__GRUPO_C_C_E!$T112&lt;&gt;0),[9]PDI_ID__GRUPO_C_C_E!$T112,""),IF($A114="TOTAL",SUM(INDIRECT("L4:L"&amp;ROW()-1)),""))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IF(AND($A114&lt;&gt;"",$A114&lt;&gt;"TOTAL"),IF(AND([9]PDI_ID__GRUPO_C_C_E!$W112&lt;&gt;"",[9]PDI_ID__GRUPO_C_C_E!$W112&lt;&gt;0),[9]PDI_ID__GRUPO_C_C_E!$W112,""),IF($A114="TOTAL",SUM(INDIRECT("N4:N"&amp;ROW()-1)),""))</f>
        <v/>
      </c>
      <c r="O114" s="6" t="str">
        <f ca="1">IF(AND($A114&lt;&gt;"",$A114&lt;&gt;"TOTAL"),IF(AND([9]PDI_ID__GRUPO_C_C_E!$Y112&lt;&gt;"",[9]PDI_ID__GRUPO_C_C_E!$Y112&lt;&gt;0),[9]PDI_ID__GRUPO_C_C_E!$Y112,""),IF($A114="TOTAL",SUM(INDIRECT("O4:O"&amp;ROW()-1)),""))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IF(AND($A114&lt;&gt;"",$A114&lt;&gt;"TOTAL"),IF(AND([9]PDI_ID__GRUPO_C_C_E!$AB112&lt;&gt;"",[9]PDI_ID__GRUPO_C_C_E!$AB112&lt;&gt;0),[9]PDI_ID__GRUPO_C_C_E!$AB112,""),IF($A114="TOTAL",SUM(INDIRECT("Q4:Q"&amp;ROW()-1)),""))</f>
        <v/>
      </c>
      <c r="R114" s="6" t="str">
        <f ca="1">IF(AND($A114&lt;&gt;"",$A114&lt;&gt;"TOTAL"),IF(AND([9]PDI_ID__GRUPO_C_C_E!$AD112&lt;&gt;"",[9]PDI_ID__GRUPO_C_C_E!$AD112&lt;&gt;0),[9]PDI_ID__GRUPO_C_C_E!$AD112,""),IF($A114="TOTAL",SUM(INDIRECT("R4:R"&amp;ROW()-1)),""))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IF(AND($A114&lt;&gt;"",$A114&lt;&gt;"TOTAL"),IF(AND([9]PDI_ID__GRUPO_C_C_E!$AG112&lt;&gt;"",[9]PDI_ID__GRUPO_C_C_E!$AG112&lt;&gt;0),[9]PDI_ID__GRUPO_C_C_E!$AG112,""),IF($A114="TOTAL",SUM(INDIRECT("T4:T"&amp;ROW()-1)),""))</f>
        <v/>
      </c>
      <c r="U114" s="6" t="str">
        <f ca="1">IF(AND($A114&lt;&gt;"",$A114&lt;&gt;"TOTAL"),IF(AND([9]PDI_ID__GRUPO_C_C_E!$AI112&lt;&gt;"",[9]PDI_ID__GRUPO_C_C_E!$AI112&lt;&gt;0),[9]PDI_ID__GRUPO_C_C_E!$AI112,""),IF($A114="TOTAL",SUM(INDIRECT("U4:U"&amp;ROW()-1)),""))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IF(AND($A114&lt;&gt;"",$A114&lt;&gt;"TOTAL"),IF(AND([9]PDI_ID__GRUPO_C_C_E!$AL112&lt;&gt;"",[9]PDI_ID__GRUPO_C_C_E!$AL112&lt;&gt;0),[9]PDI_ID__GRUPO_C_C_E!$AL112,""),IF($A114="TOTAL",SUM(INDIRECT("W4:W"&amp;ROW()-1)),""))</f>
        <v/>
      </c>
      <c r="X114" s="6" t="str">
        <f ca="1">IF(AND($A114&lt;&gt;"",$A114&lt;&gt;"TOTAL"),IF(AND([9]PDI_ID__GRUPO_C_C_E!$AN112&lt;&gt;"",[9]PDI_ID__GRUPO_C_C_E!$AN112&lt;&gt;0),[9]PDI_ID__GRUPO_C_C_E!$AN112,""),IF($A114="TOTAL",SUM(INDIRECT("X4:X"&amp;ROW()-1)),""))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IF(AND($A114&lt;&gt;"",$A114&lt;&gt;"TOTAL"),IF(AND([9]PDI_ID__GRUPO_C_C_E!$AQ112&lt;&gt;"",[9]PDI_ID__GRUPO_C_C_E!$AQ112&lt;&gt;0),[9]PDI_ID__GRUPO_C_C_E!$AQ112,""),IF($A114="TOTAL",SUM(INDIRECT("Z4:Z"&amp;ROW()-1)),""))</f>
        <v/>
      </c>
      <c r="AA114" s="6" t="str">
        <f ca="1">IF(AND($A114&lt;&gt;"",$A114&lt;&gt;"TOTAL"),IF(AND([9]PDI_ID__GRUPO_C_C_E!$AS112&lt;&gt;"",[9]PDI_ID__GRUPO_C_C_E!$AS112&lt;&gt;0),[9]PDI_ID__GRUPO_C_C_E!$AS112,""),IF($A114="TOTAL",SUM(INDIRECT("AA4:AA"&amp;ROW()-1)),""))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IF(AND($A114&lt;&gt;"",$A114&lt;&gt;"TOTAL"),IF(AND([9]PDI_ID__GRUPO_C_C_E!$AV112&lt;&gt;"",[9]PDI_ID__GRUPO_C_C_E!$AV112&lt;&gt;0),[9]PDI_ID__GRUPO_C_C_E!$AV112,""),IF($A114="TOTAL",SUM(INDIRECT("AC4:AC"&amp;ROW()-1)),""))</f>
        <v/>
      </c>
      <c r="AD114" s="6" t="str">
        <f ca="1">IF(AND($A114&lt;&gt;"",$A114&lt;&gt;"TOTAL"),IF(AND([9]PDI_ID__GRUPO_C_C_E!$AX112&lt;&gt;"",[9]PDI_ID__GRUPO_C_C_E!$AX112&lt;&gt;0),[9]PDI_ID__GRUPO_C_C_E!$AX112,""),IF($A114="TOTAL",SUM(INDIRECT("AD4:AD"&amp;ROW()-1)),""))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IF(AND($A114&lt;&gt;"",$A114&lt;&gt;"TOTAL"),IF(AND([9]PDI_ID__GRUPO_C_C_E!$BA112&lt;&gt;"",[9]PDI_ID__GRUPO_C_C_E!$BA112&lt;&gt;0),[9]PDI_ID__GRUPO_C_C_E!$BA112,""),IF($A114="TOTAL",SUM(INDIRECT("AF4:AF"&amp;ROW()-1)),""))</f>
        <v/>
      </c>
      <c r="AG114" s="6" t="str">
        <f ca="1">IF(AND($A114&lt;&gt;"",$A114&lt;&gt;"TOTAL"),IF(AND([9]PDI_ID__GRUPO_C_C_E!$BC112&lt;&gt;"",[9]PDI_ID__GRUPO_C_C_E!$BC112&lt;&gt;0),[9]PDI_ID__GRUPO_C_C_E!$BC112,""),IF($A114="TOTAL",SUM(INDIRECT("AG4:AG"&amp;ROW()-1)),""))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IF(AND($A114&lt;&gt;"",$A114&lt;&gt;"TOTAL"),IF(AND([9]PDI_ID__GRUPO_C_C_E!$BF112&lt;&gt;"",[9]PDI_ID__GRUPO_C_C_E!$BF112&lt;&gt;0),[9]PDI_ID__GRUPO_C_C_E!$BF112,""),IF($A114="TOTAL",SUM(INDIRECT("AI4:AI"&amp;ROW()-1)),""))</f>
        <v/>
      </c>
      <c r="AJ114" s="6" t="str">
        <f ca="1">IF(AND($A114&lt;&gt;"",$A114&lt;&gt;"TOTAL"),IF(AND([9]PDI_ID__GRUPO_C_C_E!$BH112&lt;&gt;"",[9]PDI_ID__GRUPO_C_C_E!$BH112&lt;&gt;0),[9]PDI_ID__GRUPO_C_C_E!$BH112,""),IF($A114="TOTAL",SUM(INDIRECT("AJ4:AJ"&amp;ROW()-1)),""))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IF(AND($A114&lt;&gt;"",$A114&lt;&gt;"TOTAL"),IF(AND([9]PDI_ID__GRUPO_C_C_E!$BK112&lt;&gt;"",[9]PDI_ID__GRUPO_C_C_E!$BK112&lt;&gt;0),[9]PDI_ID__GRUPO_C_C_E!$BK112,""),IF($A114="TOTAL",SUM(INDIRECT("AL4:AL"&amp;ROW()-1)),""))</f>
        <v/>
      </c>
      <c r="AM114" s="6" t="str">
        <f ca="1">IF(AND($A114&lt;&gt;"",$A114&lt;&gt;"TOTAL"),IF(AND([9]PDI_ID__GRUPO_C_C_E!$BM112&lt;&gt;"",[9]PDI_ID__GRUPO_C_C_E!$BM112&lt;&gt;0),[9]PDI_ID__GRUPO_C_C_E!$BM112,""),IF($A114="TOTAL",SUM(INDIRECT("AM4:AM"&amp;ROW()-1)),""))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IF(AND($A114&lt;&gt;"",$A114&lt;&gt;"TOTAL"),IF(AND([9]PDI_ID__GRUPO_C_C_E!$BP112&lt;&gt;"",[9]PDI_ID__GRUPO_C_C_E!$BP112&lt;&gt;0),[9]PDI_ID__GRUPO_C_C_E!$BP112,""),IF($A114="TOTAL",SUM(INDIRECT("AO4:AO"&amp;ROW()-1)),""))</f>
        <v/>
      </c>
      <c r="AP114" s="6" t="str">
        <f ca="1">IF(AND($A114&lt;&gt;"",$A114&lt;&gt;"TOTAL"),IF(AND([9]PDI_ID__GRUPO_C_C_E!$BR112&lt;&gt;"",[9]PDI_ID__GRUPO_C_C_E!$BR112&lt;&gt;0),[9]PDI_ID__GRUPO_C_C_E!$BR112,""),IF($A114="TOTAL",SUM(INDIRECT("AP4:AP"&amp;ROW()-1)),""))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IF(AND($A114&lt;&gt;"",$A114&lt;&gt;"TOTAL"),IF(AND([9]PDI_ID__GRUPO_C_C_E!$BU112&lt;&gt;"",[9]PDI_ID__GRUPO_C_C_E!$BU112&lt;&gt;0),[9]PDI_ID__GRUPO_C_C_E!$BU112,""),IF($A114="TOTAL",SUM(INDIRECT("AR4:AR"&amp;ROW()-1)),""))</f>
        <v/>
      </c>
      <c r="AS114" s="6" t="str">
        <f ca="1">IF(AND($A114&lt;&gt;"",$A114&lt;&gt;"TOTAL"),IF(AND([9]PDI_ID__GRUPO_C_C_E!$BW112&lt;&gt;"",[9]PDI_ID__GRUPO_C_C_E!$BW112&lt;&gt;0),[9]PDI_ID__GRUPO_C_C_E!$BW112,""),IF($A114="TOTAL",SUM(INDIRECT("AS4:AS"&amp;ROW()-1)),""))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IF(AND($A114&lt;&gt;"",$A114&lt;&gt;"TOTAL"),IF(AND([9]PDI_ID__GRUPO_C_C_E!$BZ112&lt;&gt;"",[9]PDI_ID__GRUPO_C_C_E!$BZ112&lt;&gt;0),[9]PDI_ID__GRUPO_C_C_E!$BZ112,""),IF($A114="TOTAL",SUM(INDIRECT("AU4:AU"&amp;ROW()-1)),""))</f>
        <v/>
      </c>
      <c r="AV114" s="6" t="str">
        <f ca="1">IF(AND($A114&lt;&gt;"",$A114&lt;&gt;"TOTAL"),IF(AND([9]PDI_ID__GRUPO_C_C_E!$CB112&lt;&gt;"",[9]PDI_ID__GRUPO_C_C_E!$CB112&lt;&gt;0),[9]PDI_ID__GRUPO_C_C_E!$CB112,""),IF($A114="TOTAL",SUM(INDIRECT("AV4:AV"&amp;ROW()-1)),""))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IF(AND($A114&lt;&gt;"",$A114&lt;&gt;"TOTAL"),IF(AND([9]PDI_ID__GRUPO_C_C_E!$CE112&lt;&gt;"",[9]PDI_ID__GRUPO_C_C_E!$CE112&lt;&gt;0),[9]PDI_ID__GRUPO_C_C_E!$CE112,""),IF($A114="TOTAL",SUM(INDIRECT("AX4:AX"&amp;ROW()-1)),""))</f>
        <v/>
      </c>
      <c r="AY114" s="6" t="str">
        <f ca="1">IF(AND($A114&lt;&gt;"",$A114&lt;&gt;"TOTAL"),IF(AND([9]PDI_ID__GRUPO_C_C_E!$CG112&lt;&gt;"",[9]PDI_ID__GRUPO_C_C_E!$CG112&lt;&gt;0),[9]PDI_ID__GRUPO_C_C_E!$CG112,""),IF($A114="TOTAL",SUM(INDIRECT("AY4:AY"&amp;ROW()-1)),""))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IF(AND($A114&lt;&gt;"",$A114&lt;&gt;"TOTAL"),IF(AND([9]PDI_ID__GRUPO_C_C_E!$CJ112&lt;&gt;"",[9]PDI_ID__GRUPO_C_C_E!$CJ112&lt;&gt;0),[9]PDI_ID__GRUPO_C_C_E!$CJ112,""),IF($A114="TOTAL",SUM(INDIRECT("BA4:BA"&amp;ROW()-1)),""))</f>
        <v/>
      </c>
      <c r="BB114" s="6" t="str">
        <f ca="1">IF(AND($A114&lt;&gt;"",$A114&lt;&gt;"TOTAL"),IF(AND([9]PDI_ID__GRUPO_C_C_E!$CL112&lt;&gt;"",[9]PDI_ID__GRUPO_C_C_E!$CL112&lt;&gt;0),[9]PDI_ID__GRUPO_C_C_E!$CL112,""),IF($A114="TOTAL",SUM(INDIRECT("BB4:BB"&amp;ROW()-1)),""))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IF(AND($A114&lt;&gt;"",$A114&lt;&gt;"TOTAL"),IF(AND([9]PDI_ID__GRUPO_C_C_E!$CO112&lt;&gt;"",[9]PDI_ID__GRUPO_C_C_E!$CO112&lt;&gt;0),[9]PDI_ID__GRUPO_C_C_E!$CO112,""),IF($A114="TOTAL",SUM(INDIRECT("BD4:BD"&amp;ROW()-1)),""))</f>
        <v/>
      </c>
      <c r="BE114" s="6" t="str">
        <f ca="1">IF(AND($A114&lt;&gt;"",$A114&lt;&gt;"TOTAL"),IF(AND([9]PDI_ID__GRUPO_C_C_E!$CQ112&lt;&gt;"",[9]PDI_ID__GRUPO_C_C_E!$CQ112&lt;&gt;0),[9]PDI_ID__GRUPO_C_C_E!$CQ112,""),IF($A114="TOTAL",SUM(INDIRECT("BE4:BE"&amp;ROW()-1)),""))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IF([9]PDI_ID__GRUPO_C_C_E!$B113&lt;&gt;"",[9]PDI_ID__GRUPO_C_C_E!$B113,IF(AND([9]PDI_ID__GRUPO_C_C_E!$B113="",[9]PDI_ID__GRUPO_C_C_E!$B114="",[9]PDI_ID__GRUPO_C_C_E!$B112=""),"","TOTAL"))</f>
        <v/>
      </c>
      <c r="B115" s="6" t="str">
        <f ca="1">IF(AND($A115&lt;&gt;"",$A115&lt;&gt;"TOTAL"),IF(AND([9]PDI_ID__GRUPO_C_C_E!$C113&lt;&gt;"",[9]PDI_ID__GRUPO_C_C_E!$C113&lt;&gt;0),[9]PDI_ID__GRUPO_C_C_E!$C113,""),IF($A115="TOTAL",SUM(INDIRECT("B4:B"&amp;ROW()-1)),""))</f>
        <v/>
      </c>
      <c r="C115" s="6" t="str">
        <f ca="1">IF(AND($A115&lt;&gt;"",$A115&lt;&gt;"TOTAL"),IF(AND([9]PDI_ID__GRUPO_C_C_E!$E113&lt;&gt;"",[9]PDI_ID__GRUPO_C_C_E!$E113&lt;&gt;0),[9]PDI_ID__GRUPO_C_C_E!$E113,""),IF($A115="TOTAL",SUM(INDIRECT("C4:C"&amp;ROW()-1)),""))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IF(AND($A115&lt;&gt;"",$A115&lt;&gt;"TOTAL"),IF(AND([9]PDI_ID__GRUPO_C_C_E!$H113&lt;&gt;"",[9]PDI_ID__GRUPO_C_C_E!$H113&lt;&gt;0),[9]PDI_ID__GRUPO_C_C_E!$H113,""),IF($A115="TOTAL",SUM(INDIRECT("E4:E"&amp;ROW()-1)),""))</f>
        <v/>
      </c>
      <c r="F115" s="6" t="str">
        <f ca="1">IF(AND($A115&lt;&gt;"",$A115&lt;&gt;"TOTAL"),IF(AND([9]PDI_ID__GRUPO_C_C_E!$J113&lt;&gt;"",[9]PDI_ID__GRUPO_C_C_E!$J113&lt;&gt;0),[9]PDI_ID__GRUPO_C_C_E!$J113,""),IF($A115="TOTAL",SUM(INDIRECT("F4:F"&amp;ROW()-1)),""))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IF(AND($A115&lt;&gt;"",$A115&lt;&gt;"TOTAL"),IF(AND([9]PDI_ID__GRUPO_C_C_E!$M113&lt;&gt;"",[9]PDI_ID__GRUPO_C_C_E!$M113&lt;&gt;0),[9]PDI_ID__GRUPO_C_C_E!$M113,""),IF($A115="TOTAL",SUM(INDIRECT("H4:H"&amp;ROW()-1)),""))</f>
        <v/>
      </c>
      <c r="I115" s="6" t="str">
        <f ca="1">IF(AND($A115&lt;&gt;"",$A115&lt;&gt;"TOTAL"),IF(AND([9]PDI_ID__GRUPO_C_C_E!$O113&lt;&gt;"",[9]PDI_ID__GRUPO_C_C_E!$O113&lt;&gt;0),[9]PDI_ID__GRUPO_C_C_E!$O113,""),IF($A115="TOTAL",SUM(INDIRECT("I4:I"&amp;ROW()-1)),""))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IF(AND($A115&lt;&gt;"",$A115&lt;&gt;"TOTAL"),IF(AND([9]PDI_ID__GRUPO_C_C_E!$R113&lt;&gt;"",[9]PDI_ID__GRUPO_C_C_E!$R113&lt;&gt;0),[9]PDI_ID__GRUPO_C_C_E!$R113,""),IF($A115="TOTAL",SUM(INDIRECT("K4:K"&amp;ROW()-1)),""))</f>
        <v/>
      </c>
      <c r="L115" s="6" t="str">
        <f ca="1">IF(AND($A115&lt;&gt;"",$A115&lt;&gt;"TOTAL"),IF(AND([9]PDI_ID__GRUPO_C_C_E!$T113&lt;&gt;"",[9]PDI_ID__GRUPO_C_C_E!$T113&lt;&gt;0),[9]PDI_ID__GRUPO_C_C_E!$T113,""),IF($A115="TOTAL",SUM(INDIRECT("L4:L"&amp;ROW()-1)),""))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IF(AND($A115&lt;&gt;"",$A115&lt;&gt;"TOTAL"),IF(AND([9]PDI_ID__GRUPO_C_C_E!$W113&lt;&gt;"",[9]PDI_ID__GRUPO_C_C_E!$W113&lt;&gt;0),[9]PDI_ID__GRUPO_C_C_E!$W113,""),IF($A115="TOTAL",SUM(INDIRECT("N4:N"&amp;ROW()-1)),""))</f>
        <v/>
      </c>
      <c r="O115" s="6" t="str">
        <f ca="1">IF(AND($A115&lt;&gt;"",$A115&lt;&gt;"TOTAL"),IF(AND([9]PDI_ID__GRUPO_C_C_E!$Y113&lt;&gt;"",[9]PDI_ID__GRUPO_C_C_E!$Y113&lt;&gt;0),[9]PDI_ID__GRUPO_C_C_E!$Y113,""),IF($A115="TOTAL",SUM(INDIRECT("O4:O"&amp;ROW()-1)),""))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IF(AND($A115&lt;&gt;"",$A115&lt;&gt;"TOTAL"),IF(AND([9]PDI_ID__GRUPO_C_C_E!$AB113&lt;&gt;"",[9]PDI_ID__GRUPO_C_C_E!$AB113&lt;&gt;0),[9]PDI_ID__GRUPO_C_C_E!$AB113,""),IF($A115="TOTAL",SUM(INDIRECT("Q4:Q"&amp;ROW()-1)),""))</f>
        <v/>
      </c>
      <c r="R115" s="6" t="str">
        <f ca="1">IF(AND($A115&lt;&gt;"",$A115&lt;&gt;"TOTAL"),IF(AND([9]PDI_ID__GRUPO_C_C_E!$AD113&lt;&gt;"",[9]PDI_ID__GRUPO_C_C_E!$AD113&lt;&gt;0),[9]PDI_ID__GRUPO_C_C_E!$AD113,""),IF($A115="TOTAL",SUM(INDIRECT("R4:R"&amp;ROW()-1)),""))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IF(AND($A115&lt;&gt;"",$A115&lt;&gt;"TOTAL"),IF(AND([9]PDI_ID__GRUPO_C_C_E!$AG113&lt;&gt;"",[9]PDI_ID__GRUPO_C_C_E!$AG113&lt;&gt;0),[9]PDI_ID__GRUPO_C_C_E!$AG113,""),IF($A115="TOTAL",SUM(INDIRECT("T4:T"&amp;ROW()-1)),""))</f>
        <v/>
      </c>
      <c r="U115" s="6" t="str">
        <f ca="1">IF(AND($A115&lt;&gt;"",$A115&lt;&gt;"TOTAL"),IF(AND([9]PDI_ID__GRUPO_C_C_E!$AI113&lt;&gt;"",[9]PDI_ID__GRUPO_C_C_E!$AI113&lt;&gt;0),[9]PDI_ID__GRUPO_C_C_E!$AI113,""),IF($A115="TOTAL",SUM(INDIRECT("U4:U"&amp;ROW()-1)),""))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IF(AND($A115&lt;&gt;"",$A115&lt;&gt;"TOTAL"),IF(AND([9]PDI_ID__GRUPO_C_C_E!$AL113&lt;&gt;"",[9]PDI_ID__GRUPO_C_C_E!$AL113&lt;&gt;0),[9]PDI_ID__GRUPO_C_C_E!$AL113,""),IF($A115="TOTAL",SUM(INDIRECT("W4:W"&amp;ROW()-1)),""))</f>
        <v/>
      </c>
      <c r="X115" s="6" t="str">
        <f ca="1">IF(AND($A115&lt;&gt;"",$A115&lt;&gt;"TOTAL"),IF(AND([9]PDI_ID__GRUPO_C_C_E!$AN113&lt;&gt;"",[9]PDI_ID__GRUPO_C_C_E!$AN113&lt;&gt;0),[9]PDI_ID__GRUPO_C_C_E!$AN113,""),IF($A115="TOTAL",SUM(INDIRECT("X4:X"&amp;ROW()-1)),""))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IF(AND($A115&lt;&gt;"",$A115&lt;&gt;"TOTAL"),IF(AND([9]PDI_ID__GRUPO_C_C_E!$AQ113&lt;&gt;"",[9]PDI_ID__GRUPO_C_C_E!$AQ113&lt;&gt;0),[9]PDI_ID__GRUPO_C_C_E!$AQ113,""),IF($A115="TOTAL",SUM(INDIRECT("Z4:Z"&amp;ROW()-1)),""))</f>
        <v/>
      </c>
      <c r="AA115" s="6" t="str">
        <f ca="1">IF(AND($A115&lt;&gt;"",$A115&lt;&gt;"TOTAL"),IF(AND([9]PDI_ID__GRUPO_C_C_E!$AS113&lt;&gt;"",[9]PDI_ID__GRUPO_C_C_E!$AS113&lt;&gt;0),[9]PDI_ID__GRUPO_C_C_E!$AS113,""),IF($A115="TOTAL",SUM(INDIRECT("AA4:AA"&amp;ROW()-1)),""))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IF(AND($A115&lt;&gt;"",$A115&lt;&gt;"TOTAL"),IF(AND([9]PDI_ID__GRUPO_C_C_E!$AV113&lt;&gt;"",[9]PDI_ID__GRUPO_C_C_E!$AV113&lt;&gt;0),[9]PDI_ID__GRUPO_C_C_E!$AV113,""),IF($A115="TOTAL",SUM(INDIRECT("AC4:AC"&amp;ROW()-1)),""))</f>
        <v/>
      </c>
      <c r="AD115" s="6" t="str">
        <f ca="1">IF(AND($A115&lt;&gt;"",$A115&lt;&gt;"TOTAL"),IF(AND([9]PDI_ID__GRUPO_C_C_E!$AX113&lt;&gt;"",[9]PDI_ID__GRUPO_C_C_E!$AX113&lt;&gt;0),[9]PDI_ID__GRUPO_C_C_E!$AX113,""),IF($A115="TOTAL",SUM(INDIRECT("AD4:AD"&amp;ROW()-1)),""))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IF(AND($A115&lt;&gt;"",$A115&lt;&gt;"TOTAL"),IF(AND([9]PDI_ID__GRUPO_C_C_E!$BA113&lt;&gt;"",[9]PDI_ID__GRUPO_C_C_E!$BA113&lt;&gt;0),[9]PDI_ID__GRUPO_C_C_E!$BA113,""),IF($A115="TOTAL",SUM(INDIRECT("AF4:AF"&amp;ROW()-1)),""))</f>
        <v/>
      </c>
      <c r="AG115" s="6" t="str">
        <f ca="1">IF(AND($A115&lt;&gt;"",$A115&lt;&gt;"TOTAL"),IF(AND([9]PDI_ID__GRUPO_C_C_E!$BC113&lt;&gt;"",[9]PDI_ID__GRUPO_C_C_E!$BC113&lt;&gt;0),[9]PDI_ID__GRUPO_C_C_E!$BC113,""),IF($A115="TOTAL",SUM(INDIRECT("AG4:AG"&amp;ROW()-1)),""))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IF(AND($A115&lt;&gt;"",$A115&lt;&gt;"TOTAL"),IF(AND([9]PDI_ID__GRUPO_C_C_E!$BF113&lt;&gt;"",[9]PDI_ID__GRUPO_C_C_E!$BF113&lt;&gt;0),[9]PDI_ID__GRUPO_C_C_E!$BF113,""),IF($A115="TOTAL",SUM(INDIRECT("AI4:AI"&amp;ROW()-1)),""))</f>
        <v/>
      </c>
      <c r="AJ115" s="6" t="str">
        <f ca="1">IF(AND($A115&lt;&gt;"",$A115&lt;&gt;"TOTAL"),IF(AND([9]PDI_ID__GRUPO_C_C_E!$BH113&lt;&gt;"",[9]PDI_ID__GRUPO_C_C_E!$BH113&lt;&gt;0),[9]PDI_ID__GRUPO_C_C_E!$BH113,""),IF($A115="TOTAL",SUM(INDIRECT("AJ4:AJ"&amp;ROW()-1)),""))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IF(AND($A115&lt;&gt;"",$A115&lt;&gt;"TOTAL"),IF(AND([9]PDI_ID__GRUPO_C_C_E!$BK113&lt;&gt;"",[9]PDI_ID__GRUPO_C_C_E!$BK113&lt;&gt;0),[9]PDI_ID__GRUPO_C_C_E!$BK113,""),IF($A115="TOTAL",SUM(INDIRECT("AL4:AL"&amp;ROW()-1)),""))</f>
        <v/>
      </c>
      <c r="AM115" s="6" t="str">
        <f ca="1">IF(AND($A115&lt;&gt;"",$A115&lt;&gt;"TOTAL"),IF(AND([9]PDI_ID__GRUPO_C_C_E!$BM113&lt;&gt;"",[9]PDI_ID__GRUPO_C_C_E!$BM113&lt;&gt;0),[9]PDI_ID__GRUPO_C_C_E!$BM113,""),IF($A115="TOTAL",SUM(INDIRECT("AM4:AM"&amp;ROW()-1)),""))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IF(AND($A115&lt;&gt;"",$A115&lt;&gt;"TOTAL"),IF(AND([9]PDI_ID__GRUPO_C_C_E!$BP113&lt;&gt;"",[9]PDI_ID__GRUPO_C_C_E!$BP113&lt;&gt;0),[9]PDI_ID__GRUPO_C_C_E!$BP113,""),IF($A115="TOTAL",SUM(INDIRECT("AO4:AO"&amp;ROW()-1)),""))</f>
        <v/>
      </c>
      <c r="AP115" s="6" t="str">
        <f ca="1">IF(AND($A115&lt;&gt;"",$A115&lt;&gt;"TOTAL"),IF(AND([9]PDI_ID__GRUPO_C_C_E!$BR113&lt;&gt;"",[9]PDI_ID__GRUPO_C_C_E!$BR113&lt;&gt;0),[9]PDI_ID__GRUPO_C_C_E!$BR113,""),IF($A115="TOTAL",SUM(INDIRECT("AP4:AP"&amp;ROW()-1)),""))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IF(AND($A115&lt;&gt;"",$A115&lt;&gt;"TOTAL"),IF(AND([9]PDI_ID__GRUPO_C_C_E!$BU113&lt;&gt;"",[9]PDI_ID__GRUPO_C_C_E!$BU113&lt;&gt;0),[9]PDI_ID__GRUPO_C_C_E!$BU113,""),IF($A115="TOTAL",SUM(INDIRECT("AR4:AR"&amp;ROW()-1)),""))</f>
        <v/>
      </c>
      <c r="AS115" s="6" t="str">
        <f ca="1">IF(AND($A115&lt;&gt;"",$A115&lt;&gt;"TOTAL"),IF(AND([9]PDI_ID__GRUPO_C_C_E!$BW113&lt;&gt;"",[9]PDI_ID__GRUPO_C_C_E!$BW113&lt;&gt;0),[9]PDI_ID__GRUPO_C_C_E!$BW113,""),IF($A115="TOTAL",SUM(INDIRECT("AS4:AS"&amp;ROW()-1)),""))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IF(AND($A115&lt;&gt;"",$A115&lt;&gt;"TOTAL"),IF(AND([9]PDI_ID__GRUPO_C_C_E!$BZ113&lt;&gt;"",[9]PDI_ID__GRUPO_C_C_E!$BZ113&lt;&gt;0),[9]PDI_ID__GRUPO_C_C_E!$BZ113,""),IF($A115="TOTAL",SUM(INDIRECT("AU4:AU"&amp;ROW()-1)),""))</f>
        <v/>
      </c>
      <c r="AV115" s="6" t="str">
        <f ca="1">IF(AND($A115&lt;&gt;"",$A115&lt;&gt;"TOTAL"),IF(AND([9]PDI_ID__GRUPO_C_C_E!$CB113&lt;&gt;"",[9]PDI_ID__GRUPO_C_C_E!$CB113&lt;&gt;0),[9]PDI_ID__GRUPO_C_C_E!$CB113,""),IF($A115="TOTAL",SUM(INDIRECT("AV4:AV"&amp;ROW()-1)),""))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IF(AND($A115&lt;&gt;"",$A115&lt;&gt;"TOTAL"),IF(AND([9]PDI_ID__GRUPO_C_C_E!$CE113&lt;&gt;"",[9]PDI_ID__GRUPO_C_C_E!$CE113&lt;&gt;0),[9]PDI_ID__GRUPO_C_C_E!$CE113,""),IF($A115="TOTAL",SUM(INDIRECT("AX4:AX"&amp;ROW()-1)),""))</f>
        <v/>
      </c>
      <c r="AY115" s="6" t="str">
        <f ca="1">IF(AND($A115&lt;&gt;"",$A115&lt;&gt;"TOTAL"),IF(AND([9]PDI_ID__GRUPO_C_C_E!$CG113&lt;&gt;"",[9]PDI_ID__GRUPO_C_C_E!$CG113&lt;&gt;0),[9]PDI_ID__GRUPO_C_C_E!$CG113,""),IF($A115="TOTAL",SUM(INDIRECT("AY4:AY"&amp;ROW()-1)),""))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IF(AND($A115&lt;&gt;"",$A115&lt;&gt;"TOTAL"),IF(AND([9]PDI_ID__GRUPO_C_C_E!$CJ113&lt;&gt;"",[9]PDI_ID__GRUPO_C_C_E!$CJ113&lt;&gt;0),[9]PDI_ID__GRUPO_C_C_E!$CJ113,""),IF($A115="TOTAL",SUM(INDIRECT("BA4:BA"&amp;ROW()-1)),""))</f>
        <v/>
      </c>
      <c r="BB115" s="6" t="str">
        <f ca="1">IF(AND($A115&lt;&gt;"",$A115&lt;&gt;"TOTAL"),IF(AND([9]PDI_ID__GRUPO_C_C_E!$CL113&lt;&gt;"",[9]PDI_ID__GRUPO_C_C_E!$CL113&lt;&gt;0),[9]PDI_ID__GRUPO_C_C_E!$CL113,""),IF($A115="TOTAL",SUM(INDIRECT("BB4:BB"&amp;ROW()-1)),""))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IF(AND($A115&lt;&gt;"",$A115&lt;&gt;"TOTAL"),IF(AND([9]PDI_ID__GRUPO_C_C_E!$CO113&lt;&gt;"",[9]PDI_ID__GRUPO_C_C_E!$CO113&lt;&gt;0),[9]PDI_ID__GRUPO_C_C_E!$CO113,""),IF($A115="TOTAL",SUM(INDIRECT("BD4:BD"&amp;ROW()-1)),""))</f>
        <v/>
      </c>
      <c r="BE115" s="6" t="str">
        <f ca="1">IF(AND($A115&lt;&gt;"",$A115&lt;&gt;"TOTAL"),IF(AND([9]PDI_ID__GRUPO_C_C_E!$CQ113&lt;&gt;"",[9]PDI_ID__GRUPO_C_C_E!$CQ113&lt;&gt;0),[9]PDI_ID__GRUPO_C_C_E!$CQ113,""),IF($A115="TOTAL",SUM(INDIRECT("BE4:BE"&amp;ROW()-1)),""))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IF([9]PDI_ID__GRUPO_C_C_E!$B114&lt;&gt;"",[9]PDI_ID__GRUPO_C_C_E!$B114,IF(AND([9]PDI_ID__GRUPO_C_C_E!$B114="",[9]PDI_ID__GRUPO_C_C_E!$B115="",[9]PDI_ID__GRUPO_C_C_E!$B113=""),"","TOTAL"))</f>
        <v/>
      </c>
      <c r="B116" s="6" t="str">
        <f ca="1">IF(AND($A116&lt;&gt;"",$A116&lt;&gt;"TOTAL"),IF(AND([9]PDI_ID__GRUPO_C_C_E!$C114&lt;&gt;"",[9]PDI_ID__GRUPO_C_C_E!$C114&lt;&gt;0),[9]PDI_ID__GRUPO_C_C_E!$C114,""),IF($A116="TOTAL",SUM(INDIRECT("B4:B"&amp;ROW()-1)),""))</f>
        <v/>
      </c>
      <c r="C116" s="6" t="str">
        <f ca="1">IF(AND($A116&lt;&gt;"",$A116&lt;&gt;"TOTAL"),IF(AND([9]PDI_ID__GRUPO_C_C_E!$E114&lt;&gt;"",[9]PDI_ID__GRUPO_C_C_E!$E114&lt;&gt;0),[9]PDI_ID__GRUPO_C_C_E!$E114,""),IF($A116="TOTAL",SUM(INDIRECT("C4:C"&amp;ROW()-1)),""))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IF(AND($A116&lt;&gt;"",$A116&lt;&gt;"TOTAL"),IF(AND([9]PDI_ID__GRUPO_C_C_E!$H114&lt;&gt;"",[9]PDI_ID__GRUPO_C_C_E!$H114&lt;&gt;0),[9]PDI_ID__GRUPO_C_C_E!$H114,""),IF($A116="TOTAL",SUM(INDIRECT("E4:E"&amp;ROW()-1)),""))</f>
        <v/>
      </c>
      <c r="F116" s="6" t="str">
        <f ca="1">IF(AND($A116&lt;&gt;"",$A116&lt;&gt;"TOTAL"),IF(AND([9]PDI_ID__GRUPO_C_C_E!$J114&lt;&gt;"",[9]PDI_ID__GRUPO_C_C_E!$J114&lt;&gt;0),[9]PDI_ID__GRUPO_C_C_E!$J114,""),IF($A116="TOTAL",SUM(INDIRECT("F4:F"&amp;ROW()-1)),""))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IF(AND($A116&lt;&gt;"",$A116&lt;&gt;"TOTAL"),IF(AND([9]PDI_ID__GRUPO_C_C_E!$M114&lt;&gt;"",[9]PDI_ID__GRUPO_C_C_E!$M114&lt;&gt;0),[9]PDI_ID__GRUPO_C_C_E!$M114,""),IF($A116="TOTAL",SUM(INDIRECT("H4:H"&amp;ROW()-1)),""))</f>
        <v/>
      </c>
      <c r="I116" s="6" t="str">
        <f ca="1">IF(AND($A116&lt;&gt;"",$A116&lt;&gt;"TOTAL"),IF(AND([9]PDI_ID__GRUPO_C_C_E!$O114&lt;&gt;"",[9]PDI_ID__GRUPO_C_C_E!$O114&lt;&gt;0),[9]PDI_ID__GRUPO_C_C_E!$O114,""),IF($A116="TOTAL",SUM(INDIRECT("I4:I"&amp;ROW()-1)),""))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IF(AND($A116&lt;&gt;"",$A116&lt;&gt;"TOTAL"),IF(AND([9]PDI_ID__GRUPO_C_C_E!$R114&lt;&gt;"",[9]PDI_ID__GRUPO_C_C_E!$R114&lt;&gt;0),[9]PDI_ID__GRUPO_C_C_E!$R114,""),IF($A116="TOTAL",SUM(INDIRECT("K4:K"&amp;ROW()-1)),""))</f>
        <v/>
      </c>
      <c r="L116" s="6" t="str">
        <f ca="1">IF(AND($A116&lt;&gt;"",$A116&lt;&gt;"TOTAL"),IF(AND([9]PDI_ID__GRUPO_C_C_E!$T114&lt;&gt;"",[9]PDI_ID__GRUPO_C_C_E!$T114&lt;&gt;0),[9]PDI_ID__GRUPO_C_C_E!$T114,""),IF($A116="TOTAL",SUM(INDIRECT("L4:L"&amp;ROW()-1)),""))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IF(AND($A116&lt;&gt;"",$A116&lt;&gt;"TOTAL"),IF(AND([9]PDI_ID__GRUPO_C_C_E!$W114&lt;&gt;"",[9]PDI_ID__GRUPO_C_C_E!$W114&lt;&gt;0),[9]PDI_ID__GRUPO_C_C_E!$W114,""),IF($A116="TOTAL",SUM(INDIRECT("N4:N"&amp;ROW()-1)),""))</f>
        <v/>
      </c>
      <c r="O116" s="6" t="str">
        <f ca="1">IF(AND($A116&lt;&gt;"",$A116&lt;&gt;"TOTAL"),IF(AND([9]PDI_ID__GRUPO_C_C_E!$Y114&lt;&gt;"",[9]PDI_ID__GRUPO_C_C_E!$Y114&lt;&gt;0),[9]PDI_ID__GRUPO_C_C_E!$Y114,""),IF($A116="TOTAL",SUM(INDIRECT("O4:O"&amp;ROW()-1)),""))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IF(AND($A116&lt;&gt;"",$A116&lt;&gt;"TOTAL"),IF(AND([9]PDI_ID__GRUPO_C_C_E!$AB114&lt;&gt;"",[9]PDI_ID__GRUPO_C_C_E!$AB114&lt;&gt;0),[9]PDI_ID__GRUPO_C_C_E!$AB114,""),IF($A116="TOTAL",SUM(INDIRECT("Q4:Q"&amp;ROW()-1)),""))</f>
        <v/>
      </c>
      <c r="R116" s="6" t="str">
        <f ca="1">IF(AND($A116&lt;&gt;"",$A116&lt;&gt;"TOTAL"),IF(AND([9]PDI_ID__GRUPO_C_C_E!$AD114&lt;&gt;"",[9]PDI_ID__GRUPO_C_C_E!$AD114&lt;&gt;0),[9]PDI_ID__GRUPO_C_C_E!$AD114,""),IF($A116="TOTAL",SUM(INDIRECT("R4:R"&amp;ROW()-1)),""))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IF(AND($A116&lt;&gt;"",$A116&lt;&gt;"TOTAL"),IF(AND([9]PDI_ID__GRUPO_C_C_E!$AG114&lt;&gt;"",[9]PDI_ID__GRUPO_C_C_E!$AG114&lt;&gt;0),[9]PDI_ID__GRUPO_C_C_E!$AG114,""),IF($A116="TOTAL",SUM(INDIRECT("T4:T"&amp;ROW()-1)),""))</f>
        <v/>
      </c>
      <c r="U116" s="6" t="str">
        <f ca="1">IF(AND($A116&lt;&gt;"",$A116&lt;&gt;"TOTAL"),IF(AND([9]PDI_ID__GRUPO_C_C_E!$AI114&lt;&gt;"",[9]PDI_ID__GRUPO_C_C_E!$AI114&lt;&gt;0),[9]PDI_ID__GRUPO_C_C_E!$AI114,""),IF($A116="TOTAL",SUM(INDIRECT("U4:U"&amp;ROW()-1)),""))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IF(AND($A116&lt;&gt;"",$A116&lt;&gt;"TOTAL"),IF(AND([9]PDI_ID__GRUPO_C_C_E!$AL114&lt;&gt;"",[9]PDI_ID__GRUPO_C_C_E!$AL114&lt;&gt;0),[9]PDI_ID__GRUPO_C_C_E!$AL114,""),IF($A116="TOTAL",SUM(INDIRECT("W4:W"&amp;ROW()-1)),""))</f>
        <v/>
      </c>
      <c r="X116" s="6" t="str">
        <f ca="1">IF(AND($A116&lt;&gt;"",$A116&lt;&gt;"TOTAL"),IF(AND([9]PDI_ID__GRUPO_C_C_E!$AN114&lt;&gt;"",[9]PDI_ID__GRUPO_C_C_E!$AN114&lt;&gt;0),[9]PDI_ID__GRUPO_C_C_E!$AN114,""),IF($A116="TOTAL",SUM(INDIRECT("X4:X"&amp;ROW()-1)),""))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IF(AND($A116&lt;&gt;"",$A116&lt;&gt;"TOTAL"),IF(AND([9]PDI_ID__GRUPO_C_C_E!$AQ114&lt;&gt;"",[9]PDI_ID__GRUPO_C_C_E!$AQ114&lt;&gt;0),[9]PDI_ID__GRUPO_C_C_E!$AQ114,""),IF($A116="TOTAL",SUM(INDIRECT("Z4:Z"&amp;ROW()-1)),""))</f>
        <v/>
      </c>
      <c r="AA116" s="6" t="str">
        <f ca="1">IF(AND($A116&lt;&gt;"",$A116&lt;&gt;"TOTAL"),IF(AND([9]PDI_ID__GRUPO_C_C_E!$AS114&lt;&gt;"",[9]PDI_ID__GRUPO_C_C_E!$AS114&lt;&gt;0),[9]PDI_ID__GRUPO_C_C_E!$AS114,""),IF($A116="TOTAL",SUM(INDIRECT("AA4:AA"&amp;ROW()-1)),""))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IF(AND($A116&lt;&gt;"",$A116&lt;&gt;"TOTAL"),IF(AND([9]PDI_ID__GRUPO_C_C_E!$AV114&lt;&gt;"",[9]PDI_ID__GRUPO_C_C_E!$AV114&lt;&gt;0),[9]PDI_ID__GRUPO_C_C_E!$AV114,""),IF($A116="TOTAL",SUM(INDIRECT("AC4:AC"&amp;ROW()-1)),""))</f>
        <v/>
      </c>
      <c r="AD116" s="6" t="str">
        <f ca="1">IF(AND($A116&lt;&gt;"",$A116&lt;&gt;"TOTAL"),IF(AND([9]PDI_ID__GRUPO_C_C_E!$AX114&lt;&gt;"",[9]PDI_ID__GRUPO_C_C_E!$AX114&lt;&gt;0),[9]PDI_ID__GRUPO_C_C_E!$AX114,""),IF($A116="TOTAL",SUM(INDIRECT("AD4:AD"&amp;ROW()-1)),""))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IF(AND($A116&lt;&gt;"",$A116&lt;&gt;"TOTAL"),IF(AND([9]PDI_ID__GRUPO_C_C_E!$BA114&lt;&gt;"",[9]PDI_ID__GRUPO_C_C_E!$BA114&lt;&gt;0),[9]PDI_ID__GRUPO_C_C_E!$BA114,""),IF($A116="TOTAL",SUM(INDIRECT("AF4:AF"&amp;ROW()-1)),""))</f>
        <v/>
      </c>
      <c r="AG116" s="6" t="str">
        <f ca="1">IF(AND($A116&lt;&gt;"",$A116&lt;&gt;"TOTAL"),IF(AND([9]PDI_ID__GRUPO_C_C_E!$BC114&lt;&gt;"",[9]PDI_ID__GRUPO_C_C_E!$BC114&lt;&gt;0),[9]PDI_ID__GRUPO_C_C_E!$BC114,""),IF($A116="TOTAL",SUM(INDIRECT("AG4:AG"&amp;ROW()-1)),""))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IF(AND($A116&lt;&gt;"",$A116&lt;&gt;"TOTAL"),IF(AND([9]PDI_ID__GRUPO_C_C_E!$BF114&lt;&gt;"",[9]PDI_ID__GRUPO_C_C_E!$BF114&lt;&gt;0),[9]PDI_ID__GRUPO_C_C_E!$BF114,""),IF($A116="TOTAL",SUM(INDIRECT("AI4:AI"&amp;ROW()-1)),""))</f>
        <v/>
      </c>
      <c r="AJ116" s="6" t="str">
        <f ca="1">IF(AND($A116&lt;&gt;"",$A116&lt;&gt;"TOTAL"),IF(AND([9]PDI_ID__GRUPO_C_C_E!$BH114&lt;&gt;"",[9]PDI_ID__GRUPO_C_C_E!$BH114&lt;&gt;0),[9]PDI_ID__GRUPO_C_C_E!$BH114,""),IF($A116="TOTAL",SUM(INDIRECT("AJ4:AJ"&amp;ROW()-1)),""))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IF(AND($A116&lt;&gt;"",$A116&lt;&gt;"TOTAL"),IF(AND([9]PDI_ID__GRUPO_C_C_E!$BK114&lt;&gt;"",[9]PDI_ID__GRUPO_C_C_E!$BK114&lt;&gt;0),[9]PDI_ID__GRUPO_C_C_E!$BK114,""),IF($A116="TOTAL",SUM(INDIRECT("AL4:AL"&amp;ROW()-1)),""))</f>
        <v/>
      </c>
      <c r="AM116" s="6" t="str">
        <f ca="1">IF(AND($A116&lt;&gt;"",$A116&lt;&gt;"TOTAL"),IF(AND([9]PDI_ID__GRUPO_C_C_E!$BM114&lt;&gt;"",[9]PDI_ID__GRUPO_C_C_E!$BM114&lt;&gt;0),[9]PDI_ID__GRUPO_C_C_E!$BM114,""),IF($A116="TOTAL",SUM(INDIRECT("AM4:AM"&amp;ROW()-1)),""))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IF(AND($A116&lt;&gt;"",$A116&lt;&gt;"TOTAL"),IF(AND([9]PDI_ID__GRUPO_C_C_E!$BP114&lt;&gt;"",[9]PDI_ID__GRUPO_C_C_E!$BP114&lt;&gt;0),[9]PDI_ID__GRUPO_C_C_E!$BP114,""),IF($A116="TOTAL",SUM(INDIRECT("AO4:AO"&amp;ROW()-1)),""))</f>
        <v/>
      </c>
      <c r="AP116" s="6" t="str">
        <f ca="1">IF(AND($A116&lt;&gt;"",$A116&lt;&gt;"TOTAL"),IF(AND([9]PDI_ID__GRUPO_C_C_E!$BR114&lt;&gt;"",[9]PDI_ID__GRUPO_C_C_E!$BR114&lt;&gt;0),[9]PDI_ID__GRUPO_C_C_E!$BR114,""),IF($A116="TOTAL",SUM(INDIRECT("AP4:AP"&amp;ROW()-1)),""))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IF(AND($A116&lt;&gt;"",$A116&lt;&gt;"TOTAL"),IF(AND([9]PDI_ID__GRUPO_C_C_E!$BU114&lt;&gt;"",[9]PDI_ID__GRUPO_C_C_E!$BU114&lt;&gt;0),[9]PDI_ID__GRUPO_C_C_E!$BU114,""),IF($A116="TOTAL",SUM(INDIRECT("AR4:AR"&amp;ROW()-1)),""))</f>
        <v/>
      </c>
      <c r="AS116" s="6" t="str">
        <f ca="1">IF(AND($A116&lt;&gt;"",$A116&lt;&gt;"TOTAL"),IF(AND([9]PDI_ID__GRUPO_C_C_E!$BW114&lt;&gt;"",[9]PDI_ID__GRUPO_C_C_E!$BW114&lt;&gt;0),[9]PDI_ID__GRUPO_C_C_E!$BW114,""),IF($A116="TOTAL",SUM(INDIRECT("AS4:AS"&amp;ROW()-1)),""))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IF(AND($A116&lt;&gt;"",$A116&lt;&gt;"TOTAL"),IF(AND([9]PDI_ID__GRUPO_C_C_E!$BZ114&lt;&gt;"",[9]PDI_ID__GRUPO_C_C_E!$BZ114&lt;&gt;0),[9]PDI_ID__GRUPO_C_C_E!$BZ114,""),IF($A116="TOTAL",SUM(INDIRECT("AU4:AU"&amp;ROW()-1)),""))</f>
        <v/>
      </c>
      <c r="AV116" s="6" t="str">
        <f ca="1">IF(AND($A116&lt;&gt;"",$A116&lt;&gt;"TOTAL"),IF(AND([9]PDI_ID__GRUPO_C_C_E!$CB114&lt;&gt;"",[9]PDI_ID__GRUPO_C_C_E!$CB114&lt;&gt;0),[9]PDI_ID__GRUPO_C_C_E!$CB114,""),IF($A116="TOTAL",SUM(INDIRECT("AV4:AV"&amp;ROW()-1)),""))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IF(AND($A116&lt;&gt;"",$A116&lt;&gt;"TOTAL"),IF(AND([9]PDI_ID__GRUPO_C_C_E!$CE114&lt;&gt;"",[9]PDI_ID__GRUPO_C_C_E!$CE114&lt;&gt;0),[9]PDI_ID__GRUPO_C_C_E!$CE114,""),IF($A116="TOTAL",SUM(INDIRECT("AX4:AX"&amp;ROW()-1)),""))</f>
        <v/>
      </c>
      <c r="AY116" s="6" t="str">
        <f ca="1">IF(AND($A116&lt;&gt;"",$A116&lt;&gt;"TOTAL"),IF(AND([9]PDI_ID__GRUPO_C_C_E!$CG114&lt;&gt;"",[9]PDI_ID__GRUPO_C_C_E!$CG114&lt;&gt;0),[9]PDI_ID__GRUPO_C_C_E!$CG114,""),IF($A116="TOTAL",SUM(INDIRECT("AY4:AY"&amp;ROW()-1)),""))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IF(AND($A116&lt;&gt;"",$A116&lt;&gt;"TOTAL"),IF(AND([9]PDI_ID__GRUPO_C_C_E!$CJ114&lt;&gt;"",[9]PDI_ID__GRUPO_C_C_E!$CJ114&lt;&gt;0),[9]PDI_ID__GRUPO_C_C_E!$CJ114,""),IF($A116="TOTAL",SUM(INDIRECT("BA4:BA"&amp;ROW()-1)),""))</f>
        <v/>
      </c>
      <c r="BB116" s="6" t="str">
        <f ca="1">IF(AND($A116&lt;&gt;"",$A116&lt;&gt;"TOTAL"),IF(AND([9]PDI_ID__GRUPO_C_C_E!$CL114&lt;&gt;"",[9]PDI_ID__GRUPO_C_C_E!$CL114&lt;&gt;0),[9]PDI_ID__GRUPO_C_C_E!$CL114,""),IF($A116="TOTAL",SUM(INDIRECT("BB4:BB"&amp;ROW()-1)),""))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IF(AND($A116&lt;&gt;"",$A116&lt;&gt;"TOTAL"),IF(AND([9]PDI_ID__GRUPO_C_C_E!$CO114&lt;&gt;"",[9]PDI_ID__GRUPO_C_C_E!$CO114&lt;&gt;0),[9]PDI_ID__GRUPO_C_C_E!$CO114,""),IF($A116="TOTAL",SUM(INDIRECT("BD4:BD"&amp;ROW()-1)),""))</f>
        <v/>
      </c>
      <c r="BE116" s="6" t="str">
        <f ca="1">IF(AND($A116&lt;&gt;"",$A116&lt;&gt;"TOTAL"),IF(AND([9]PDI_ID__GRUPO_C_C_E!$CQ114&lt;&gt;"",[9]PDI_ID__GRUPO_C_C_E!$CQ114&lt;&gt;0),[9]PDI_ID__GRUPO_C_C_E!$CQ114,""),IF($A116="TOTAL",SUM(INDIRECT("BE4:BE"&amp;ROW()-1)),""))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IF([9]PDI_ID__GRUPO_C_C_E!$B115&lt;&gt;"",[9]PDI_ID__GRUPO_C_C_E!$B115,IF(AND([9]PDI_ID__GRUPO_C_C_E!$B115="",[9]PDI_ID__GRUPO_C_C_E!$B116="",[9]PDI_ID__GRUPO_C_C_E!$B114=""),"","TOTAL"))</f>
        <v/>
      </c>
      <c r="B117" s="6" t="str">
        <f ca="1">IF(AND($A117&lt;&gt;"",$A117&lt;&gt;"TOTAL"),IF(AND([9]PDI_ID__GRUPO_C_C_E!$C115&lt;&gt;"",[9]PDI_ID__GRUPO_C_C_E!$C115&lt;&gt;0),[9]PDI_ID__GRUPO_C_C_E!$C115,""),IF($A117="TOTAL",SUM(INDIRECT("B4:B"&amp;ROW()-1)),""))</f>
        <v/>
      </c>
      <c r="C117" s="6" t="str">
        <f ca="1">IF(AND($A117&lt;&gt;"",$A117&lt;&gt;"TOTAL"),IF(AND([9]PDI_ID__GRUPO_C_C_E!$E115&lt;&gt;"",[9]PDI_ID__GRUPO_C_C_E!$E115&lt;&gt;0),[9]PDI_ID__GRUPO_C_C_E!$E115,""),IF($A117="TOTAL",SUM(INDIRECT("C4:C"&amp;ROW()-1)),""))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IF(AND($A117&lt;&gt;"",$A117&lt;&gt;"TOTAL"),IF(AND([9]PDI_ID__GRUPO_C_C_E!$H115&lt;&gt;"",[9]PDI_ID__GRUPO_C_C_E!$H115&lt;&gt;0),[9]PDI_ID__GRUPO_C_C_E!$H115,""),IF($A117="TOTAL",SUM(INDIRECT("E4:E"&amp;ROW()-1)),""))</f>
        <v/>
      </c>
      <c r="F117" s="6" t="str">
        <f ca="1">IF(AND($A117&lt;&gt;"",$A117&lt;&gt;"TOTAL"),IF(AND([9]PDI_ID__GRUPO_C_C_E!$J115&lt;&gt;"",[9]PDI_ID__GRUPO_C_C_E!$J115&lt;&gt;0),[9]PDI_ID__GRUPO_C_C_E!$J115,""),IF($A117="TOTAL",SUM(INDIRECT("F4:F"&amp;ROW()-1)),""))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IF(AND($A117&lt;&gt;"",$A117&lt;&gt;"TOTAL"),IF(AND([9]PDI_ID__GRUPO_C_C_E!$M115&lt;&gt;"",[9]PDI_ID__GRUPO_C_C_E!$M115&lt;&gt;0),[9]PDI_ID__GRUPO_C_C_E!$M115,""),IF($A117="TOTAL",SUM(INDIRECT("H4:H"&amp;ROW()-1)),""))</f>
        <v/>
      </c>
      <c r="I117" s="6" t="str">
        <f ca="1">IF(AND($A117&lt;&gt;"",$A117&lt;&gt;"TOTAL"),IF(AND([9]PDI_ID__GRUPO_C_C_E!$O115&lt;&gt;"",[9]PDI_ID__GRUPO_C_C_E!$O115&lt;&gt;0),[9]PDI_ID__GRUPO_C_C_E!$O115,""),IF($A117="TOTAL",SUM(INDIRECT("I4:I"&amp;ROW()-1)),""))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IF(AND($A117&lt;&gt;"",$A117&lt;&gt;"TOTAL"),IF(AND([9]PDI_ID__GRUPO_C_C_E!$R115&lt;&gt;"",[9]PDI_ID__GRUPO_C_C_E!$R115&lt;&gt;0),[9]PDI_ID__GRUPO_C_C_E!$R115,""),IF($A117="TOTAL",SUM(INDIRECT("K4:K"&amp;ROW()-1)),""))</f>
        <v/>
      </c>
      <c r="L117" s="6" t="str">
        <f ca="1">IF(AND($A117&lt;&gt;"",$A117&lt;&gt;"TOTAL"),IF(AND([9]PDI_ID__GRUPO_C_C_E!$T115&lt;&gt;"",[9]PDI_ID__GRUPO_C_C_E!$T115&lt;&gt;0),[9]PDI_ID__GRUPO_C_C_E!$T115,""),IF($A117="TOTAL",SUM(INDIRECT("L4:L"&amp;ROW()-1)),""))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IF(AND($A117&lt;&gt;"",$A117&lt;&gt;"TOTAL"),IF(AND([9]PDI_ID__GRUPO_C_C_E!$W115&lt;&gt;"",[9]PDI_ID__GRUPO_C_C_E!$W115&lt;&gt;0),[9]PDI_ID__GRUPO_C_C_E!$W115,""),IF($A117="TOTAL",SUM(INDIRECT("N4:N"&amp;ROW()-1)),""))</f>
        <v/>
      </c>
      <c r="O117" s="6" t="str">
        <f ca="1">IF(AND($A117&lt;&gt;"",$A117&lt;&gt;"TOTAL"),IF(AND([9]PDI_ID__GRUPO_C_C_E!$Y115&lt;&gt;"",[9]PDI_ID__GRUPO_C_C_E!$Y115&lt;&gt;0),[9]PDI_ID__GRUPO_C_C_E!$Y115,""),IF($A117="TOTAL",SUM(INDIRECT("O4:O"&amp;ROW()-1)),""))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IF(AND($A117&lt;&gt;"",$A117&lt;&gt;"TOTAL"),IF(AND([9]PDI_ID__GRUPO_C_C_E!$AB115&lt;&gt;"",[9]PDI_ID__GRUPO_C_C_E!$AB115&lt;&gt;0),[9]PDI_ID__GRUPO_C_C_E!$AB115,""),IF($A117="TOTAL",SUM(INDIRECT("Q4:Q"&amp;ROW()-1)),""))</f>
        <v/>
      </c>
      <c r="R117" s="6" t="str">
        <f ca="1">IF(AND($A117&lt;&gt;"",$A117&lt;&gt;"TOTAL"),IF(AND([9]PDI_ID__GRUPO_C_C_E!$AD115&lt;&gt;"",[9]PDI_ID__GRUPO_C_C_E!$AD115&lt;&gt;0),[9]PDI_ID__GRUPO_C_C_E!$AD115,""),IF($A117="TOTAL",SUM(INDIRECT("R4:R"&amp;ROW()-1)),""))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IF(AND($A117&lt;&gt;"",$A117&lt;&gt;"TOTAL"),IF(AND([9]PDI_ID__GRUPO_C_C_E!$AG115&lt;&gt;"",[9]PDI_ID__GRUPO_C_C_E!$AG115&lt;&gt;0),[9]PDI_ID__GRUPO_C_C_E!$AG115,""),IF($A117="TOTAL",SUM(INDIRECT("T4:T"&amp;ROW()-1)),""))</f>
        <v/>
      </c>
      <c r="U117" s="6" t="str">
        <f ca="1">IF(AND($A117&lt;&gt;"",$A117&lt;&gt;"TOTAL"),IF(AND([9]PDI_ID__GRUPO_C_C_E!$AI115&lt;&gt;"",[9]PDI_ID__GRUPO_C_C_E!$AI115&lt;&gt;0),[9]PDI_ID__GRUPO_C_C_E!$AI115,""),IF($A117="TOTAL",SUM(INDIRECT("U4:U"&amp;ROW()-1)),""))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IF(AND($A117&lt;&gt;"",$A117&lt;&gt;"TOTAL"),IF(AND([9]PDI_ID__GRUPO_C_C_E!$AL115&lt;&gt;"",[9]PDI_ID__GRUPO_C_C_E!$AL115&lt;&gt;0),[9]PDI_ID__GRUPO_C_C_E!$AL115,""),IF($A117="TOTAL",SUM(INDIRECT("W4:W"&amp;ROW()-1)),""))</f>
        <v/>
      </c>
      <c r="X117" s="6" t="str">
        <f ca="1">IF(AND($A117&lt;&gt;"",$A117&lt;&gt;"TOTAL"),IF(AND([9]PDI_ID__GRUPO_C_C_E!$AN115&lt;&gt;"",[9]PDI_ID__GRUPO_C_C_E!$AN115&lt;&gt;0),[9]PDI_ID__GRUPO_C_C_E!$AN115,""),IF($A117="TOTAL",SUM(INDIRECT("X4:X"&amp;ROW()-1)),""))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IF(AND($A117&lt;&gt;"",$A117&lt;&gt;"TOTAL"),IF(AND([9]PDI_ID__GRUPO_C_C_E!$AQ115&lt;&gt;"",[9]PDI_ID__GRUPO_C_C_E!$AQ115&lt;&gt;0),[9]PDI_ID__GRUPO_C_C_E!$AQ115,""),IF($A117="TOTAL",SUM(INDIRECT("Z4:Z"&amp;ROW()-1)),""))</f>
        <v/>
      </c>
      <c r="AA117" s="6" t="str">
        <f ca="1">IF(AND($A117&lt;&gt;"",$A117&lt;&gt;"TOTAL"),IF(AND([9]PDI_ID__GRUPO_C_C_E!$AS115&lt;&gt;"",[9]PDI_ID__GRUPO_C_C_E!$AS115&lt;&gt;0),[9]PDI_ID__GRUPO_C_C_E!$AS115,""),IF($A117="TOTAL",SUM(INDIRECT("AA4:AA"&amp;ROW()-1)),""))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IF(AND($A117&lt;&gt;"",$A117&lt;&gt;"TOTAL"),IF(AND([9]PDI_ID__GRUPO_C_C_E!$AV115&lt;&gt;"",[9]PDI_ID__GRUPO_C_C_E!$AV115&lt;&gt;0),[9]PDI_ID__GRUPO_C_C_E!$AV115,""),IF($A117="TOTAL",SUM(INDIRECT("AC4:AC"&amp;ROW()-1)),""))</f>
        <v/>
      </c>
      <c r="AD117" s="6" t="str">
        <f ca="1">IF(AND($A117&lt;&gt;"",$A117&lt;&gt;"TOTAL"),IF(AND([9]PDI_ID__GRUPO_C_C_E!$AX115&lt;&gt;"",[9]PDI_ID__GRUPO_C_C_E!$AX115&lt;&gt;0),[9]PDI_ID__GRUPO_C_C_E!$AX115,""),IF($A117="TOTAL",SUM(INDIRECT("AD4:AD"&amp;ROW()-1)),""))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IF(AND($A117&lt;&gt;"",$A117&lt;&gt;"TOTAL"),IF(AND([9]PDI_ID__GRUPO_C_C_E!$BA115&lt;&gt;"",[9]PDI_ID__GRUPO_C_C_E!$BA115&lt;&gt;0),[9]PDI_ID__GRUPO_C_C_E!$BA115,""),IF($A117="TOTAL",SUM(INDIRECT("AF4:AF"&amp;ROW()-1)),""))</f>
        <v/>
      </c>
      <c r="AG117" s="6" t="str">
        <f ca="1">IF(AND($A117&lt;&gt;"",$A117&lt;&gt;"TOTAL"),IF(AND([9]PDI_ID__GRUPO_C_C_E!$BC115&lt;&gt;"",[9]PDI_ID__GRUPO_C_C_E!$BC115&lt;&gt;0),[9]PDI_ID__GRUPO_C_C_E!$BC115,""),IF($A117="TOTAL",SUM(INDIRECT("AG4:AG"&amp;ROW()-1)),""))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IF(AND($A117&lt;&gt;"",$A117&lt;&gt;"TOTAL"),IF(AND([9]PDI_ID__GRUPO_C_C_E!$BF115&lt;&gt;"",[9]PDI_ID__GRUPO_C_C_E!$BF115&lt;&gt;0),[9]PDI_ID__GRUPO_C_C_E!$BF115,""),IF($A117="TOTAL",SUM(INDIRECT("AI4:AI"&amp;ROW()-1)),""))</f>
        <v/>
      </c>
      <c r="AJ117" s="6" t="str">
        <f ca="1">IF(AND($A117&lt;&gt;"",$A117&lt;&gt;"TOTAL"),IF(AND([9]PDI_ID__GRUPO_C_C_E!$BH115&lt;&gt;"",[9]PDI_ID__GRUPO_C_C_E!$BH115&lt;&gt;0),[9]PDI_ID__GRUPO_C_C_E!$BH115,""),IF($A117="TOTAL",SUM(INDIRECT("AJ4:AJ"&amp;ROW()-1)),""))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IF(AND($A117&lt;&gt;"",$A117&lt;&gt;"TOTAL"),IF(AND([9]PDI_ID__GRUPO_C_C_E!$BK115&lt;&gt;"",[9]PDI_ID__GRUPO_C_C_E!$BK115&lt;&gt;0),[9]PDI_ID__GRUPO_C_C_E!$BK115,""),IF($A117="TOTAL",SUM(INDIRECT("AL4:AL"&amp;ROW()-1)),""))</f>
        <v/>
      </c>
      <c r="AM117" s="6" t="str">
        <f ca="1">IF(AND($A117&lt;&gt;"",$A117&lt;&gt;"TOTAL"),IF(AND([9]PDI_ID__GRUPO_C_C_E!$BM115&lt;&gt;"",[9]PDI_ID__GRUPO_C_C_E!$BM115&lt;&gt;0),[9]PDI_ID__GRUPO_C_C_E!$BM115,""),IF($A117="TOTAL",SUM(INDIRECT("AM4:AM"&amp;ROW()-1)),""))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IF(AND($A117&lt;&gt;"",$A117&lt;&gt;"TOTAL"),IF(AND([9]PDI_ID__GRUPO_C_C_E!$BP115&lt;&gt;"",[9]PDI_ID__GRUPO_C_C_E!$BP115&lt;&gt;0),[9]PDI_ID__GRUPO_C_C_E!$BP115,""),IF($A117="TOTAL",SUM(INDIRECT("AO4:AO"&amp;ROW()-1)),""))</f>
        <v/>
      </c>
      <c r="AP117" s="6" t="str">
        <f ca="1">IF(AND($A117&lt;&gt;"",$A117&lt;&gt;"TOTAL"),IF(AND([9]PDI_ID__GRUPO_C_C_E!$BR115&lt;&gt;"",[9]PDI_ID__GRUPO_C_C_E!$BR115&lt;&gt;0),[9]PDI_ID__GRUPO_C_C_E!$BR115,""),IF($A117="TOTAL",SUM(INDIRECT("AP4:AP"&amp;ROW()-1)),""))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IF(AND($A117&lt;&gt;"",$A117&lt;&gt;"TOTAL"),IF(AND([9]PDI_ID__GRUPO_C_C_E!$BU115&lt;&gt;"",[9]PDI_ID__GRUPO_C_C_E!$BU115&lt;&gt;0),[9]PDI_ID__GRUPO_C_C_E!$BU115,""),IF($A117="TOTAL",SUM(INDIRECT("AR4:AR"&amp;ROW()-1)),""))</f>
        <v/>
      </c>
      <c r="AS117" s="6" t="str">
        <f ca="1">IF(AND($A117&lt;&gt;"",$A117&lt;&gt;"TOTAL"),IF(AND([9]PDI_ID__GRUPO_C_C_E!$BW115&lt;&gt;"",[9]PDI_ID__GRUPO_C_C_E!$BW115&lt;&gt;0),[9]PDI_ID__GRUPO_C_C_E!$BW115,""),IF($A117="TOTAL",SUM(INDIRECT("AS4:AS"&amp;ROW()-1)),""))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IF(AND($A117&lt;&gt;"",$A117&lt;&gt;"TOTAL"),IF(AND([9]PDI_ID__GRUPO_C_C_E!$BZ115&lt;&gt;"",[9]PDI_ID__GRUPO_C_C_E!$BZ115&lt;&gt;0),[9]PDI_ID__GRUPO_C_C_E!$BZ115,""),IF($A117="TOTAL",SUM(INDIRECT("AU4:AU"&amp;ROW()-1)),""))</f>
        <v/>
      </c>
      <c r="AV117" s="6" t="str">
        <f ca="1">IF(AND($A117&lt;&gt;"",$A117&lt;&gt;"TOTAL"),IF(AND([9]PDI_ID__GRUPO_C_C_E!$CB115&lt;&gt;"",[9]PDI_ID__GRUPO_C_C_E!$CB115&lt;&gt;0),[9]PDI_ID__GRUPO_C_C_E!$CB115,""),IF($A117="TOTAL",SUM(INDIRECT("AV4:AV"&amp;ROW()-1)),""))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IF(AND($A117&lt;&gt;"",$A117&lt;&gt;"TOTAL"),IF(AND([9]PDI_ID__GRUPO_C_C_E!$CE115&lt;&gt;"",[9]PDI_ID__GRUPO_C_C_E!$CE115&lt;&gt;0),[9]PDI_ID__GRUPO_C_C_E!$CE115,""),IF($A117="TOTAL",SUM(INDIRECT("AX4:AX"&amp;ROW()-1)),""))</f>
        <v/>
      </c>
      <c r="AY117" s="6" t="str">
        <f ca="1">IF(AND($A117&lt;&gt;"",$A117&lt;&gt;"TOTAL"),IF(AND([9]PDI_ID__GRUPO_C_C_E!$CG115&lt;&gt;"",[9]PDI_ID__GRUPO_C_C_E!$CG115&lt;&gt;0),[9]PDI_ID__GRUPO_C_C_E!$CG115,""),IF($A117="TOTAL",SUM(INDIRECT("AY4:AY"&amp;ROW()-1)),""))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IF(AND($A117&lt;&gt;"",$A117&lt;&gt;"TOTAL"),IF(AND([9]PDI_ID__GRUPO_C_C_E!$CJ115&lt;&gt;"",[9]PDI_ID__GRUPO_C_C_E!$CJ115&lt;&gt;0),[9]PDI_ID__GRUPO_C_C_E!$CJ115,""),IF($A117="TOTAL",SUM(INDIRECT("BA4:BA"&amp;ROW()-1)),""))</f>
        <v/>
      </c>
      <c r="BB117" s="6" t="str">
        <f ca="1">IF(AND($A117&lt;&gt;"",$A117&lt;&gt;"TOTAL"),IF(AND([9]PDI_ID__GRUPO_C_C_E!$CL115&lt;&gt;"",[9]PDI_ID__GRUPO_C_C_E!$CL115&lt;&gt;0),[9]PDI_ID__GRUPO_C_C_E!$CL115,""),IF($A117="TOTAL",SUM(INDIRECT("BB4:BB"&amp;ROW()-1)),""))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IF(AND($A117&lt;&gt;"",$A117&lt;&gt;"TOTAL"),IF(AND([9]PDI_ID__GRUPO_C_C_E!$CO115&lt;&gt;"",[9]PDI_ID__GRUPO_C_C_E!$CO115&lt;&gt;0),[9]PDI_ID__GRUPO_C_C_E!$CO115,""),IF($A117="TOTAL",SUM(INDIRECT("BD4:BD"&amp;ROW()-1)),""))</f>
        <v/>
      </c>
      <c r="BE117" s="6" t="str">
        <f ca="1">IF(AND($A117&lt;&gt;"",$A117&lt;&gt;"TOTAL"),IF(AND([9]PDI_ID__GRUPO_C_C_E!$CQ115&lt;&gt;"",[9]PDI_ID__GRUPO_C_C_E!$CQ115&lt;&gt;0),[9]PDI_ID__GRUPO_C_C_E!$CQ115,""),IF($A117="TOTAL",SUM(INDIRECT("BE4:BE"&amp;ROW()-1)),""))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IF([9]PDI_ID__GRUPO_C_C_E!$B116&lt;&gt;"",[9]PDI_ID__GRUPO_C_C_E!$B116,IF(AND([9]PDI_ID__GRUPO_C_C_E!$B116="",[9]PDI_ID__GRUPO_C_C_E!$B117="",[9]PDI_ID__GRUPO_C_C_E!$B115=""),"","TOTAL"))</f>
        <v/>
      </c>
      <c r="B118" s="6" t="str">
        <f ca="1">IF(AND($A118&lt;&gt;"",$A118&lt;&gt;"TOTAL"),IF(AND([9]PDI_ID__GRUPO_C_C_E!$C116&lt;&gt;"",[9]PDI_ID__GRUPO_C_C_E!$C116&lt;&gt;0),[9]PDI_ID__GRUPO_C_C_E!$C116,""),IF($A118="TOTAL",SUM(INDIRECT("B4:B"&amp;ROW()-1)),""))</f>
        <v/>
      </c>
      <c r="C118" s="6" t="str">
        <f ca="1">IF(AND($A118&lt;&gt;"",$A118&lt;&gt;"TOTAL"),IF(AND([9]PDI_ID__GRUPO_C_C_E!$E116&lt;&gt;"",[9]PDI_ID__GRUPO_C_C_E!$E116&lt;&gt;0),[9]PDI_ID__GRUPO_C_C_E!$E116,""),IF($A118="TOTAL",SUM(INDIRECT("C4:C"&amp;ROW()-1)),""))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IF(AND($A118&lt;&gt;"",$A118&lt;&gt;"TOTAL"),IF(AND([9]PDI_ID__GRUPO_C_C_E!$H116&lt;&gt;"",[9]PDI_ID__GRUPO_C_C_E!$H116&lt;&gt;0),[9]PDI_ID__GRUPO_C_C_E!$H116,""),IF($A118="TOTAL",SUM(INDIRECT("E4:E"&amp;ROW()-1)),""))</f>
        <v/>
      </c>
      <c r="F118" s="6" t="str">
        <f ca="1">IF(AND($A118&lt;&gt;"",$A118&lt;&gt;"TOTAL"),IF(AND([9]PDI_ID__GRUPO_C_C_E!$J116&lt;&gt;"",[9]PDI_ID__GRUPO_C_C_E!$J116&lt;&gt;0),[9]PDI_ID__GRUPO_C_C_E!$J116,""),IF($A118="TOTAL",SUM(INDIRECT("F4:F"&amp;ROW()-1)),""))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IF(AND($A118&lt;&gt;"",$A118&lt;&gt;"TOTAL"),IF(AND([9]PDI_ID__GRUPO_C_C_E!$M116&lt;&gt;"",[9]PDI_ID__GRUPO_C_C_E!$M116&lt;&gt;0),[9]PDI_ID__GRUPO_C_C_E!$M116,""),IF($A118="TOTAL",SUM(INDIRECT("H4:H"&amp;ROW()-1)),""))</f>
        <v/>
      </c>
      <c r="I118" s="6" t="str">
        <f ca="1">IF(AND($A118&lt;&gt;"",$A118&lt;&gt;"TOTAL"),IF(AND([9]PDI_ID__GRUPO_C_C_E!$O116&lt;&gt;"",[9]PDI_ID__GRUPO_C_C_E!$O116&lt;&gt;0),[9]PDI_ID__GRUPO_C_C_E!$O116,""),IF($A118="TOTAL",SUM(INDIRECT("I4:I"&amp;ROW()-1)),""))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IF(AND($A118&lt;&gt;"",$A118&lt;&gt;"TOTAL"),IF(AND([9]PDI_ID__GRUPO_C_C_E!$R116&lt;&gt;"",[9]PDI_ID__GRUPO_C_C_E!$R116&lt;&gt;0),[9]PDI_ID__GRUPO_C_C_E!$R116,""),IF($A118="TOTAL",SUM(INDIRECT("K4:K"&amp;ROW()-1)),""))</f>
        <v/>
      </c>
      <c r="L118" s="6" t="str">
        <f ca="1">IF(AND($A118&lt;&gt;"",$A118&lt;&gt;"TOTAL"),IF(AND([9]PDI_ID__GRUPO_C_C_E!$T116&lt;&gt;"",[9]PDI_ID__GRUPO_C_C_E!$T116&lt;&gt;0),[9]PDI_ID__GRUPO_C_C_E!$T116,""),IF($A118="TOTAL",SUM(INDIRECT("L4:L"&amp;ROW()-1)),""))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IF(AND($A118&lt;&gt;"",$A118&lt;&gt;"TOTAL"),IF(AND([9]PDI_ID__GRUPO_C_C_E!$W116&lt;&gt;"",[9]PDI_ID__GRUPO_C_C_E!$W116&lt;&gt;0),[9]PDI_ID__GRUPO_C_C_E!$W116,""),IF($A118="TOTAL",SUM(INDIRECT("N4:N"&amp;ROW()-1)),""))</f>
        <v/>
      </c>
      <c r="O118" s="6" t="str">
        <f ca="1">IF(AND($A118&lt;&gt;"",$A118&lt;&gt;"TOTAL"),IF(AND([9]PDI_ID__GRUPO_C_C_E!$Y116&lt;&gt;"",[9]PDI_ID__GRUPO_C_C_E!$Y116&lt;&gt;0),[9]PDI_ID__GRUPO_C_C_E!$Y116,""),IF($A118="TOTAL",SUM(INDIRECT("O4:O"&amp;ROW()-1)),""))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IF(AND($A118&lt;&gt;"",$A118&lt;&gt;"TOTAL"),IF(AND([9]PDI_ID__GRUPO_C_C_E!$AB116&lt;&gt;"",[9]PDI_ID__GRUPO_C_C_E!$AB116&lt;&gt;0),[9]PDI_ID__GRUPO_C_C_E!$AB116,""),IF($A118="TOTAL",SUM(INDIRECT("Q4:Q"&amp;ROW()-1)),""))</f>
        <v/>
      </c>
      <c r="R118" s="6" t="str">
        <f ca="1">IF(AND($A118&lt;&gt;"",$A118&lt;&gt;"TOTAL"),IF(AND([9]PDI_ID__GRUPO_C_C_E!$AD116&lt;&gt;"",[9]PDI_ID__GRUPO_C_C_E!$AD116&lt;&gt;0),[9]PDI_ID__GRUPO_C_C_E!$AD116,""),IF($A118="TOTAL",SUM(INDIRECT("R4:R"&amp;ROW()-1)),""))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IF(AND($A118&lt;&gt;"",$A118&lt;&gt;"TOTAL"),IF(AND([9]PDI_ID__GRUPO_C_C_E!$AG116&lt;&gt;"",[9]PDI_ID__GRUPO_C_C_E!$AG116&lt;&gt;0),[9]PDI_ID__GRUPO_C_C_E!$AG116,""),IF($A118="TOTAL",SUM(INDIRECT("T4:T"&amp;ROW()-1)),""))</f>
        <v/>
      </c>
      <c r="U118" s="6" t="str">
        <f ca="1">IF(AND($A118&lt;&gt;"",$A118&lt;&gt;"TOTAL"),IF(AND([9]PDI_ID__GRUPO_C_C_E!$AI116&lt;&gt;"",[9]PDI_ID__GRUPO_C_C_E!$AI116&lt;&gt;0),[9]PDI_ID__GRUPO_C_C_E!$AI116,""),IF($A118="TOTAL",SUM(INDIRECT("U4:U"&amp;ROW()-1)),""))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IF(AND($A118&lt;&gt;"",$A118&lt;&gt;"TOTAL"),IF(AND([9]PDI_ID__GRUPO_C_C_E!$AL116&lt;&gt;"",[9]PDI_ID__GRUPO_C_C_E!$AL116&lt;&gt;0),[9]PDI_ID__GRUPO_C_C_E!$AL116,""),IF($A118="TOTAL",SUM(INDIRECT("W4:W"&amp;ROW()-1)),""))</f>
        <v/>
      </c>
      <c r="X118" s="6" t="str">
        <f ca="1">IF(AND($A118&lt;&gt;"",$A118&lt;&gt;"TOTAL"),IF(AND([9]PDI_ID__GRUPO_C_C_E!$AN116&lt;&gt;"",[9]PDI_ID__GRUPO_C_C_E!$AN116&lt;&gt;0),[9]PDI_ID__GRUPO_C_C_E!$AN116,""),IF($A118="TOTAL",SUM(INDIRECT("X4:X"&amp;ROW()-1)),""))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IF(AND($A118&lt;&gt;"",$A118&lt;&gt;"TOTAL"),IF(AND([9]PDI_ID__GRUPO_C_C_E!$AQ116&lt;&gt;"",[9]PDI_ID__GRUPO_C_C_E!$AQ116&lt;&gt;0),[9]PDI_ID__GRUPO_C_C_E!$AQ116,""),IF($A118="TOTAL",SUM(INDIRECT("Z4:Z"&amp;ROW()-1)),""))</f>
        <v/>
      </c>
      <c r="AA118" s="6" t="str">
        <f ca="1">IF(AND($A118&lt;&gt;"",$A118&lt;&gt;"TOTAL"),IF(AND([9]PDI_ID__GRUPO_C_C_E!$AS116&lt;&gt;"",[9]PDI_ID__GRUPO_C_C_E!$AS116&lt;&gt;0),[9]PDI_ID__GRUPO_C_C_E!$AS116,""),IF($A118="TOTAL",SUM(INDIRECT("AA4:AA"&amp;ROW()-1)),""))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IF(AND($A118&lt;&gt;"",$A118&lt;&gt;"TOTAL"),IF(AND([9]PDI_ID__GRUPO_C_C_E!$AV116&lt;&gt;"",[9]PDI_ID__GRUPO_C_C_E!$AV116&lt;&gt;0),[9]PDI_ID__GRUPO_C_C_E!$AV116,""),IF($A118="TOTAL",SUM(INDIRECT("AC4:AC"&amp;ROW()-1)),""))</f>
        <v/>
      </c>
      <c r="AD118" s="6" t="str">
        <f ca="1">IF(AND($A118&lt;&gt;"",$A118&lt;&gt;"TOTAL"),IF(AND([9]PDI_ID__GRUPO_C_C_E!$AX116&lt;&gt;"",[9]PDI_ID__GRUPO_C_C_E!$AX116&lt;&gt;0),[9]PDI_ID__GRUPO_C_C_E!$AX116,""),IF($A118="TOTAL",SUM(INDIRECT("AD4:AD"&amp;ROW()-1)),""))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IF(AND($A118&lt;&gt;"",$A118&lt;&gt;"TOTAL"),IF(AND([9]PDI_ID__GRUPO_C_C_E!$BA116&lt;&gt;"",[9]PDI_ID__GRUPO_C_C_E!$BA116&lt;&gt;0),[9]PDI_ID__GRUPO_C_C_E!$BA116,""),IF($A118="TOTAL",SUM(INDIRECT("AF4:AF"&amp;ROW()-1)),""))</f>
        <v/>
      </c>
      <c r="AG118" s="6" t="str">
        <f ca="1">IF(AND($A118&lt;&gt;"",$A118&lt;&gt;"TOTAL"),IF(AND([9]PDI_ID__GRUPO_C_C_E!$BC116&lt;&gt;"",[9]PDI_ID__GRUPO_C_C_E!$BC116&lt;&gt;0),[9]PDI_ID__GRUPO_C_C_E!$BC116,""),IF($A118="TOTAL",SUM(INDIRECT("AG4:AG"&amp;ROW()-1)),""))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IF(AND($A118&lt;&gt;"",$A118&lt;&gt;"TOTAL"),IF(AND([9]PDI_ID__GRUPO_C_C_E!$BF116&lt;&gt;"",[9]PDI_ID__GRUPO_C_C_E!$BF116&lt;&gt;0),[9]PDI_ID__GRUPO_C_C_E!$BF116,""),IF($A118="TOTAL",SUM(INDIRECT("AI4:AI"&amp;ROW()-1)),""))</f>
        <v/>
      </c>
      <c r="AJ118" s="6" t="str">
        <f ca="1">IF(AND($A118&lt;&gt;"",$A118&lt;&gt;"TOTAL"),IF(AND([9]PDI_ID__GRUPO_C_C_E!$BH116&lt;&gt;"",[9]PDI_ID__GRUPO_C_C_E!$BH116&lt;&gt;0),[9]PDI_ID__GRUPO_C_C_E!$BH116,""),IF($A118="TOTAL",SUM(INDIRECT("AJ4:AJ"&amp;ROW()-1)),""))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IF(AND($A118&lt;&gt;"",$A118&lt;&gt;"TOTAL"),IF(AND([9]PDI_ID__GRUPO_C_C_E!$BK116&lt;&gt;"",[9]PDI_ID__GRUPO_C_C_E!$BK116&lt;&gt;0),[9]PDI_ID__GRUPO_C_C_E!$BK116,""),IF($A118="TOTAL",SUM(INDIRECT("AL4:AL"&amp;ROW()-1)),""))</f>
        <v/>
      </c>
      <c r="AM118" s="6" t="str">
        <f ca="1">IF(AND($A118&lt;&gt;"",$A118&lt;&gt;"TOTAL"),IF(AND([9]PDI_ID__GRUPO_C_C_E!$BM116&lt;&gt;"",[9]PDI_ID__GRUPO_C_C_E!$BM116&lt;&gt;0),[9]PDI_ID__GRUPO_C_C_E!$BM116,""),IF($A118="TOTAL",SUM(INDIRECT("AM4:AM"&amp;ROW()-1)),""))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IF(AND($A118&lt;&gt;"",$A118&lt;&gt;"TOTAL"),IF(AND([9]PDI_ID__GRUPO_C_C_E!$BP116&lt;&gt;"",[9]PDI_ID__GRUPO_C_C_E!$BP116&lt;&gt;0),[9]PDI_ID__GRUPO_C_C_E!$BP116,""),IF($A118="TOTAL",SUM(INDIRECT("AO4:AO"&amp;ROW()-1)),""))</f>
        <v/>
      </c>
      <c r="AP118" s="6" t="str">
        <f ca="1">IF(AND($A118&lt;&gt;"",$A118&lt;&gt;"TOTAL"),IF(AND([9]PDI_ID__GRUPO_C_C_E!$BR116&lt;&gt;"",[9]PDI_ID__GRUPO_C_C_E!$BR116&lt;&gt;0),[9]PDI_ID__GRUPO_C_C_E!$BR116,""),IF($A118="TOTAL",SUM(INDIRECT("AP4:AP"&amp;ROW()-1)),""))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IF(AND($A118&lt;&gt;"",$A118&lt;&gt;"TOTAL"),IF(AND([9]PDI_ID__GRUPO_C_C_E!$BU116&lt;&gt;"",[9]PDI_ID__GRUPO_C_C_E!$BU116&lt;&gt;0),[9]PDI_ID__GRUPO_C_C_E!$BU116,""),IF($A118="TOTAL",SUM(INDIRECT("AR4:AR"&amp;ROW()-1)),""))</f>
        <v/>
      </c>
      <c r="AS118" s="6" t="str">
        <f ca="1">IF(AND($A118&lt;&gt;"",$A118&lt;&gt;"TOTAL"),IF(AND([9]PDI_ID__GRUPO_C_C_E!$BW116&lt;&gt;"",[9]PDI_ID__GRUPO_C_C_E!$BW116&lt;&gt;0),[9]PDI_ID__GRUPO_C_C_E!$BW116,""),IF($A118="TOTAL",SUM(INDIRECT("AS4:AS"&amp;ROW()-1)),""))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IF(AND($A118&lt;&gt;"",$A118&lt;&gt;"TOTAL"),IF(AND([9]PDI_ID__GRUPO_C_C_E!$BZ116&lt;&gt;"",[9]PDI_ID__GRUPO_C_C_E!$BZ116&lt;&gt;0),[9]PDI_ID__GRUPO_C_C_E!$BZ116,""),IF($A118="TOTAL",SUM(INDIRECT("AU4:AU"&amp;ROW()-1)),""))</f>
        <v/>
      </c>
      <c r="AV118" s="6" t="str">
        <f ca="1">IF(AND($A118&lt;&gt;"",$A118&lt;&gt;"TOTAL"),IF(AND([9]PDI_ID__GRUPO_C_C_E!$CB116&lt;&gt;"",[9]PDI_ID__GRUPO_C_C_E!$CB116&lt;&gt;0),[9]PDI_ID__GRUPO_C_C_E!$CB116,""),IF($A118="TOTAL",SUM(INDIRECT("AV4:AV"&amp;ROW()-1)),""))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IF(AND($A118&lt;&gt;"",$A118&lt;&gt;"TOTAL"),IF(AND([9]PDI_ID__GRUPO_C_C_E!$CE116&lt;&gt;"",[9]PDI_ID__GRUPO_C_C_E!$CE116&lt;&gt;0),[9]PDI_ID__GRUPO_C_C_E!$CE116,""),IF($A118="TOTAL",SUM(INDIRECT("AX4:AX"&amp;ROW()-1)),""))</f>
        <v/>
      </c>
      <c r="AY118" s="6" t="str">
        <f ca="1">IF(AND($A118&lt;&gt;"",$A118&lt;&gt;"TOTAL"),IF(AND([9]PDI_ID__GRUPO_C_C_E!$CG116&lt;&gt;"",[9]PDI_ID__GRUPO_C_C_E!$CG116&lt;&gt;0),[9]PDI_ID__GRUPO_C_C_E!$CG116,""),IF($A118="TOTAL",SUM(INDIRECT("AY4:AY"&amp;ROW()-1)),""))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IF(AND($A118&lt;&gt;"",$A118&lt;&gt;"TOTAL"),IF(AND([9]PDI_ID__GRUPO_C_C_E!$CJ116&lt;&gt;"",[9]PDI_ID__GRUPO_C_C_E!$CJ116&lt;&gt;0),[9]PDI_ID__GRUPO_C_C_E!$CJ116,""),IF($A118="TOTAL",SUM(INDIRECT("BA4:BA"&amp;ROW()-1)),""))</f>
        <v/>
      </c>
      <c r="BB118" s="6" t="str">
        <f ca="1">IF(AND($A118&lt;&gt;"",$A118&lt;&gt;"TOTAL"),IF(AND([9]PDI_ID__GRUPO_C_C_E!$CL116&lt;&gt;"",[9]PDI_ID__GRUPO_C_C_E!$CL116&lt;&gt;0),[9]PDI_ID__GRUPO_C_C_E!$CL116,""),IF($A118="TOTAL",SUM(INDIRECT("BB4:BB"&amp;ROW()-1)),""))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IF(AND($A118&lt;&gt;"",$A118&lt;&gt;"TOTAL"),IF(AND([9]PDI_ID__GRUPO_C_C_E!$CO116&lt;&gt;"",[9]PDI_ID__GRUPO_C_C_E!$CO116&lt;&gt;0),[9]PDI_ID__GRUPO_C_C_E!$CO116,""),IF($A118="TOTAL",SUM(INDIRECT("BD4:BD"&amp;ROW()-1)),""))</f>
        <v/>
      </c>
      <c r="BE118" s="6" t="str">
        <f ca="1">IF(AND($A118&lt;&gt;"",$A118&lt;&gt;"TOTAL"),IF(AND([9]PDI_ID__GRUPO_C_C_E!$CQ116&lt;&gt;"",[9]PDI_ID__GRUPO_C_C_E!$CQ116&lt;&gt;0),[9]PDI_ID__GRUPO_C_C_E!$CQ116,""),IF($A118="TOTAL",SUM(INDIRECT("BE4:BE"&amp;ROW()-1)),""))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IF([9]PDI_ID__GRUPO_C_C_E!$B117&lt;&gt;"",[9]PDI_ID__GRUPO_C_C_E!$B117,IF(AND([9]PDI_ID__GRUPO_C_C_E!$B117="",[9]PDI_ID__GRUPO_C_C_E!$B118="",[9]PDI_ID__GRUPO_C_C_E!$B116=""),"","TOTAL"))</f>
        <v/>
      </c>
      <c r="B119" s="6" t="str">
        <f ca="1">IF(AND($A119&lt;&gt;"",$A119&lt;&gt;"TOTAL"),IF(AND([9]PDI_ID__GRUPO_C_C_E!$C117&lt;&gt;"",[9]PDI_ID__GRUPO_C_C_E!$C117&lt;&gt;0),[9]PDI_ID__GRUPO_C_C_E!$C117,""),IF($A119="TOTAL",SUM(INDIRECT("B4:B"&amp;ROW()-1)),""))</f>
        <v/>
      </c>
      <c r="C119" s="6" t="str">
        <f ca="1">IF(AND($A119&lt;&gt;"",$A119&lt;&gt;"TOTAL"),IF(AND([9]PDI_ID__GRUPO_C_C_E!$E117&lt;&gt;"",[9]PDI_ID__GRUPO_C_C_E!$E117&lt;&gt;0),[9]PDI_ID__GRUPO_C_C_E!$E117,""),IF($A119="TOTAL",SUM(INDIRECT("C4:C"&amp;ROW()-1)),""))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IF(AND($A119&lt;&gt;"",$A119&lt;&gt;"TOTAL"),IF(AND([9]PDI_ID__GRUPO_C_C_E!$H117&lt;&gt;"",[9]PDI_ID__GRUPO_C_C_E!$H117&lt;&gt;0),[9]PDI_ID__GRUPO_C_C_E!$H117,""),IF($A119="TOTAL",SUM(INDIRECT("E4:E"&amp;ROW()-1)),""))</f>
        <v/>
      </c>
      <c r="F119" s="6" t="str">
        <f ca="1">IF(AND($A119&lt;&gt;"",$A119&lt;&gt;"TOTAL"),IF(AND([9]PDI_ID__GRUPO_C_C_E!$J117&lt;&gt;"",[9]PDI_ID__GRUPO_C_C_E!$J117&lt;&gt;0),[9]PDI_ID__GRUPO_C_C_E!$J117,""),IF($A119="TOTAL",SUM(INDIRECT("F4:F"&amp;ROW()-1)),""))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IF(AND($A119&lt;&gt;"",$A119&lt;&gt;"TOTAL"),IF(AND([9]PDI_ID__GRUPO_C_C_E!$M117&lt;&gt;"",[9]PDI_ID__GRUPO_C_C_E!$M117&lt;&gt;0),[9]PDI_ID__GRUPO_C_C_E!$M117,""),IF($A119="TOTAL",SUM(INDIRECT("H4:H"&amp;ROW()-1)),""))</f>
        <v/>
      </c>
      <c r="I119" s="6" t="str">
        <f ca="1">IF(AND($A119&lt;&gt;"",$A119&lt;&gt;"TOTAL"),IF(AND([9]PDI_ID__GRUPO_C_C_E!$O117&lt;&gt;"",[9]PDI_ID__GRUPO_C_C_E!$O117&lt;&gt;0),[9]PDI_ID__GRUPO_C_C_E!$O117,""),IF($A119="TOTAL",SUM(INDIRECT("I4:I"&amp;ROW()-1)),""))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IF(AND($A119&lt;&gt;"",$A119&lt;&gt;"TOTAL"),IF(AND([9]PDI_ID__GRUPO_C_C_E!$R117&lt;&gt;"",[9]PDI_ID__GRUPO_C_C_E!$R117&lt;&gt;0),[9]PDI_ID__GRUPO_C_C_E!$R117,""),IF($A119="TOTAL",SUM(INDIRECT("K4:K"&amp;ROW()-1)),""))</f>
        <v/>
      </c>
      <c r="L119" s="6" t="str">
        <f ca="1">IF(AND($A119&lt;&gt;"",$A119&lt;&gt;"TOTAL"),IF(AND([9]PDI_ID__GRUPO_C_C_E!$T117&lt;&gt;"",[9]PDI_ID__GRUPO_C_C_E!$T117&lt;&gt;0),[9]PDI_ID__GRUPO_C_C_E!$T117,""),IF($A119="TOTAL",SUM(INDIRECT("L4:L"&amp;ROW()-1)),""))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IF(AND($A119&lt;&gt;"",$A119&lt;&gt;"TOTAL"),IF(AND([9]PDI_ID__GRUPO_C_C_E!$W117&lt;&gt;"",[9]PDI_ID__GRUPO_C_C_E!$W117&lt;&gt;0),[9]PDI_ID__GRUPO_C_C_E!$W117,""),IF($A119="TOTAL",SUM(INDIRECT("N4:N"&amp;ROW()-1)),""))</f>
        <v/>
      </c>
      <c r="O119" s="6" t="str">
        <f ca="1">IF(AND($A119&lt;&gt;"",$A119&lt;&gt;"TOTAL"),IF(AND([9]PDI_ID__GRUPO_C_C_E!$Y117&lt;&gt;"",[9]PDI_ID__GRUPO_C_C_E!$Y117&lt;&gt;0),[9]PDI_ID__GRUPO_C_C_E!$Y117,""),IF($A119="TOTAL",SUM(INDIRECT("O4:O"&amp;ROW()-1)),""))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IF(AND($A119&lt;&gt;"",$A119&lt;&gt;"TOTAL"),IF(AND([9]PDI_ID__GRUPO_C_C_E!$AB117&lt;&gt;"",[9]PDI_ID__GRUPO_C_C_E!$AB117&lt;&gt;0),[9]PDI_ID__GRUPO_C_C_E!$AB117,""),IF($A119="TOTAL",SUM(INDIRECT("Q4:Q"&amp;ROW()-1)),""))</f>
        <v/>
      </c>
      <c r="R119" s="6" t="str">
        <f ca="1">IF(AND($A119&lt;&gt;"",$A119&lt;&gt;"TOTAL"),IF(AND([9]PDI_ID__GRUPO_C_C_E!$AD117&lt;&gt;"",[9]PDI_ID__GRUPO_C_C_E!$AD117&lt;&gt;0),[9]PDI_ID__GRUPO_C_C_E!$AD117,""),IF($A119="TOTAL",SUM(INDIRECT("R4:R"&amp;ROW()-1)),""))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IF(AND($A119&lt;&gt;"",$A119&lt;&gt;"TOTAL"),IF(AND([9]PDI_ID__GRUPO_C_C_E!$AG117&lt;&gt;"",[9]PDI_ID__GRUPO_C_C_E!$AG117&lt;&gt;0),[9]PDI_ID__GRUPO_C_C_E!$AG117,""),IF($A119="TOTAL",SUM(INDIRECT("T4:T"&amp;ROW()-1)),""))</f>
        <v/>
      </c>
      <c r="U119" s="6" t="str">
        <f ca="1">IF(AND($A119&lt;&gt;"",$A119&lt;&gt;"TOTAL"),IF(AND([9]PDI_ID__GRUPO_C_C_E!$AI117&lt;&gt;"",[9]PDI_ID__GRUPO_C_C_E!$AI117&lt;&gt;0),[9]PDI_ID__GRUPO_C_C_E!$AI117,""),IF($A119="TOTAL",SUM(INDIRECT("U4:U"&amp;ROW()-1)),""))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IF(AND($A119&lt;&gt;"",$A119&lt;&gt;"TOTAL"),IF(AND([9]PDI_ID__GRUPO_C_C_E!$AL117&lt;&gt;"",[9]PDI_ID__GRUPO_C_C_E!$AL117&lt;&gt;0),[9]PDI_ID__GRUPO_C_C_E!$AL117,""),IF($A119="TOTAL",SUM(INDIRECT("W4:W"&amp;ROW()-1)),""))</f>
        <v/>
      </c>
      <c r="X119" s="6" t="str">
        <f ca="1">IF(AND($A119&lt;&gt;"",$A119&lt;&gt;"TOTAL"),IF(AND([9]PDI_ID__GRUPO_C_C_E!$AN117&lt;&gt;"",[9]PDI_ID__GRUPO_C_C_E!$AN117&lt;&gt;0),[9]PDI_ID__GRUPO_C_C_E!$AN117,""),IF($A119="TOTAL",SUM(INDIRECT("X4:X"&amp;ROW()-1)),""))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IF(AND($A119&lt;&gt;"",$A119&lt;&gt;"TOTAL"),IF(AND([9]PDI_ID__GRUPO_C_C_E!$AQ117&lt;&gt;"",[9]PDI_ID__GRUPO_C_C_E!$AQ117&lt;&gt;0),[9]PDI_ID__GRUPO_C_C_E!$AQ117,""),IF($A119="TOTAL",SUM(INDIRECT("Z4:Z"&amp;ROW()-1)),""))</f>
        <v/>
      </c>
      <c r="AA119" s="6" t="str">
        <f ca="1">IF(AND($A119&lt;&gt;"",$A119&lt;&gt;"TOTAL"),IF(AND([9]PDI_ID__GRUPO_C_C_E!$AS117&lt;&gt;"",[9]PDI_ID__GRUPO_C_C_E!$AS117&lt;&gt;0),[9]PDI_ID__GRUPO_C_C_E!$AS117,""),IF($A119="TOTAL",SUM(INDIRECT("AA4:AA"&amp;ROW()-1)),""))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IF(AND($A119&lt;&gt;"",$A119&lt;&gt;"TOTAL"),IF(AND([9]PDI_ID__GRUPO_C_C_E!$AV117&lt;&gt;"",[9]PDI_ID__GRUPO_C_C_E!$AV117&lt;&gt;0),[9]PDI_ID__GRUPO_C_C_E!$AV117,""),IF($A119="TOTAL",SUM(INDIRECT("AC4:AC"&amp;ROW()-1)),""))</f>
        <v/>
      </c>
      <c r="AD119" s="6" t="str">
        <f ca="1">IF(AND($A119&lt;&gt;"",$A119&lt;&gt;"TOTAL"),IF(AND([9]PDI_ID__GRUPO_C_C_E!$AX117&lt;&gt;"",[9]PDI_ID__GRUPO_C_C_E!$AX117&lt;&gt;0),[9]PDI_ID__GRUPO_C_C_E!$AX117,""),IF($A119="TOTAL",SUM(INDIRECT("AD4:AD"&amp;ROW()-1)),""))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IF(AND($A119&lt;&gt;"",$A119&lt;&gt;"TOTAL"),IF(AND([9]PDI_ID__GRUPO_C_C_E!$BA117&lt;&gt;"",[9]PDI_ID__GRUPO_C_C_E!$BA117&lt;&gt;0),[9]PDI_ID__GRUPO_C_C_E!$BA117,""),IF($A119="TOTAL",SUM(INDIRECT("AF4:AF"&amp;ROW()-1)),""))</f>
        <v/>
      </c>
      <c r="AG119" s="6" t="str">
        <f ca="1">IF(AND($A119&lt;&gt;"",$A119&lt;&gt;"TOTAL"),IF(AND([9]PDI_ID__GRUPO_C_C_E!$BC117&lt;&gt;"",[9]PDI_ID__GRUPO_C_C_E!$BC117&lt;&gt;0),[9]PDI_ID__GRUPO_C_C_E!$BC117,""),IF($A119="TOTAL",SUM(INDIRECT("AG4:AG"&amp;ROW()-1)),""))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IF(AND($A119&lt;&gt;"",$A119&lt;&gt;"TOTAL"),IF(AND([9]PDI_ID__GRUPO_C_C_E!$BF117&lt;&gt;"",[9]PDI_ID__GRUPO_C_C_E!$BF117&lt;&gt;0),[9]PDI_ID__GRUPO_C_C_E!$BF117,""),IF($A119="TOTAL",SUM(INDIRECT("AI4:AI"&amp;ROW()-1)),""))</f>
        <v/>
      </c>
      <c r="AJ119" s="6" t="str">
        <f ca="1">IF(AND($A119&lt;&gt;"",$A119&lt;&gt;"TOTAL"),IF(AND([9]PDI_ID__GRUPO_C_C_E!$BH117&lt;&gt;"",[9]PDI_ID__GRUPO_C_C_E!$BH117&lt;&gt;0),[9]PDI_ID__GRUPO_C_C_E!$BH117,""),IF($A119="TOTAL",SUM(INDIRECT("AJ4:AJ"&amp;ROW()-1)),""))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IF(AND($A119&lt;&gt;"",$A119&lt;&gt;"TOTAL"),IF(AND([9]PDI_ID__GRUPO_C_C_E!$BK117&lt;&gt;"",[9]PDI_ID__GRUPO_C_C_E!$BK117&lt;&gt;0),[9]PDI_ID__GRUPO_C_C_E!$BK117,""),IF($A119="TOTAL",SUM(INDIRECT("AL4:AL"&amp;ROW()-1)),""))</f>
        <v/>
      </c>
      <c r="AM119" s="6" t="str">
        <f ca="1">IF(AND($A119&lt;&gt;"",$A119&lt;&gt;"TOTAL"),IF(AND([9]PDI_ID__GRUPO_C_C_E!$BM117&lt;&gt;"",[9]PDI_ID__GRUPO_C_C_E!$BM117&lt;&gt;0),[9]PDI_ID__GRUPO_C_C_E!$BM117,""),IF($A119="TOTAL",SUM(INDIRECT("AM4:AM"&amp;ROW()-1)),""))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IF(AND($A119&lt;&gt;"",$A119&lt;&gt;"TOTAL"),IF(AND([9]PDI_ID__GRUPO_C_C_E!$BP117&lt;&gt;"",[9]PDI_ID__GRUPO_C_C_E!$BP117&lt;&gt;0),[9]PDI_ID__GRUPO_C_C_E!$BP117,""),IF($A119="TOTAL",SUM(INDIRECT("AO4:AO"&amp;ROW()-1)),""))</f>
        <v/>
      </c>
      <c r="AP119" s="6" t="str">
        <f ca="1">IF(AND($A119&lt;&gt;"",$A119&lt;&gt;"TOTAL"),IF(AND([9]PDI_ID__GRUPO_C_C_E!$BR117&lt;&gt;"",[9]PDI_ID__GRUPO_C_C_E!$BR117&lt;&gt;0),[9]PDI_ID__GRUPO_C_C_E!$BR117,""),IF($A119="TOTAL",SUM(INDIRECT("AP4:AP"&amp;ROW()-1)),""))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IF(AND($A119&lt;&gt;"",$A119&lt;&gt;"TOTAL"),IF(AND([9]PDI_ID__GRUPO_C_C_E!$BU117&lt;&gt;"",[9]PDI_ID__GRUPO_C_C_E!$BU117&lt;&gt;0),[9]PDI_ID__GRUPO_C_C_E!$BU117,""),IF($A119="TOTAL",SUM(INDIRECT("AR4:AR"&amp;ROW()-1)),""))</f>
        <v/>
      </c>
      <c r="AS119" s="6" t="str">
        <f ca="1">IF(AND($A119&lt;&gt;"",$A119&lt;&gt;"TOTAL"),IF(AND([9]PDI_ID__GRUPO_C_C_E!$BW117&lt;&gt;"",[9]PDI_ID__GRUPO_C_C_E!$BW117&lt;&gt;0),[9]PDI_ID__GRUPO_C_C_E!$BW117,""),IF($A119="TOTAL",SUM(INDIRECT("AS4:AS"&amp;ROW()-1)),""))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IF(AND($A119&lt;&gt;"",$A119&lt;&gt;"TOTAL"),IF(AND([9]PDI_ID__GRUPO_C_C_E!$BZ117&lt;&gt;"",[9]PDI_ID__GRUPO_C_C_E!$BZ117&lt;&gt;0),[9]PDI_ID__GRUPO_C_C_E!$BZ117,""),IF($A119="TOTAL",SUM(INDIRECT("AU4:AU"&amp;ROW()-1)),""))</f>
        <v/>
      </c>
      <c r="AV119" s="6" t="str">
        <f ca="1">IF(AND($A119&lt;&gt;"",$A119&lt;&gt;"TOTAL"),IF(AND([9]PDI_ID__GRUPO_C_C_E!$CB117&lt;&gt;"",[9]PDI_ID__GRUPO_C_C_E!$CB117&lt;&gt;0),[9]PDI_ID__GRUPO_C_C_E!$CB117,""),IF($A119="TOTAL",SUM(INDIRECT("AV4:AV"&amp;ROW()-1)),""))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IF(AND($A119&lt;&gt;"",$A119&lt;&gt;"TOTAL"),IF(AND([9]PDI_ID__GRUPO_C_C_E!$CE117&lt;&gt;"",[9]PDI_ID__GRUPO_C_C_E!$CE117&lt;&gt;0),[9]PDI_ID__GRUPO_C_C_E!$CE117,""),IF($A119="TOTAL",SUM(INDIRECT("AX4:AX"&amp;ROW()-1)),""))</f>
        <v/>
      </c>
      <c r="AY119" s="6" t="str">
        <f ca="1">IF(AND($A119&lt;&gt;"",$A119&lt;&gt;"TOTAL"),IF(AND([9]PDI_ID__GRUPO_C_C_E!$CG117&lt;&gt;"",[9]PDI_ID__GRUPO_C_C_E!$CG117&lt;&gt;0),[9]PDI_ID__GRUPO_C_C_E!$CG117,""),IF($A119="TOTAL",SUM(INDIRECT("AY4:AY"&amp;ROW()-1)),""))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IF(AND($A119&lt;&gt;"",$A119&lt;&gt;"TOTAL"),IF(AND([9]PDI_ID__GRUPO_C_C_E!$CJ117&lt;&gt;"",[9]PDI_ID__GRUPO_C_C_E!$CJ117&lt;&gt;0),[9]PDI_ID__GRUPO_C_C_E!$CJ117,""),IF($A119="TOTAL",SUM(INDIRECT("BA4:BA"&amp;ROW()-1)),""))</f>
        <v/>
      </c>
      <c r="BB119" s="6" t="str">
        <f ca="1">IF(AND($A119&lt;&gt;"",$A119&lt;&gt;"TOTAL"),IF(AND([9]PDI_ID__GRUPO_C_C_E!$CL117&lt;&gt;"",[9]PDI_ID__GRUPO_C_C_E!$CL117&lt;&gt;0),[9]PDI_ID__GRUPO_C_C_E!$CL117,""),IF($A119="TOTAL",SUM(INDIRECT("BB4:BB"&amp;ROW()-1)),""))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IF(AND($A119&lt;&gt;"",$A119&lt;&gt;"TOTAL"),IF(AND([9]PDI_ID__GRUPO_C_C_E!$CO117&lt;&gt;"",[9]PDI_ID__GRUPO_C_C_E!$CO117&lt;&gt;0),[9]PDI_ID__GRUPO_C_C_E!$CO117,""),IF($A119="TOTAL",SUM(INDIRECT("BD4:BD"&amp;ROW()-1)),""))</f>
        <v/>
      </c>
      <c r="BE119" s="6" t="str">
        <f ca="1">IF(AND($A119&lt;&gt;"",$A119&lt;&gt;"TOTAL"),IF(AND([9]PDI_ID__GRUPO_C_C_E!$CQ117&lt;&gt;"",[9]PDI_ID__GRUPO_C_C_E!$CQ117&lt;&gt;0),[9]PDI_ID__GRUPO_C_C_E!$CQ117,""),IF($A119="TOTAL",SUM(INDIRECT("BE4:BE"&amp;ROW()-1)),""))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IF([9]PDI_ID__GRUPO_C_C_E!$B118&lt;&gt;"",[9]PDI_ID__GRUPO_C_C_E!$B118,IF(AND([9]PDI_ID__GRUPO_C_C_E!$B118="",[9]PDI_ID__GRUPO_C_C_E!$B119="",[9]PDI_ID__GRUPO_C_C_E!$B117=""),"","TOTAL"))</f>
        <v/>
      </c>
      <c r="B120" s="6" t="str">
        <f ca="1">IF(AND($A120&lt;&gt;"",$A120&lt;&gt;"TOTAL"),IF(AND([9]PDI_ID__GRUPO_C_C_E!$C118&lt;&gt;"",[9]PDI_ID__GRUPO_C_C_E!$C118&lt;&gt;0),[9]PDI_ID__GRUPO_C_C_E!$C118,""),IF($A120="TOTAL",SUM(INDIRECT("B4:B"&amp;ROW()-1)),""))</f>
        <v/>
      </c>
      <c r="C120" s="6" t="str">
        <f ca="1">IF(AND($A120&lt;&gt;"",$A120&lt;&gt;"TOTAL"),IF(AND([9]PDI_ID__GRUPO_C_C_E!$E118&lt;&gt;"",[9]PDI_ID__GRUPO_C_C_E!$E118&lt;&gt;0),[9]PDI_ID__GRUPO_C_C_E!$E118,""),IF($A120="TOTAL",SUM(INDIRECT("C4:C"&amp;ROW()-1)),""))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IF(AND($A120&lt;&gt;"",$A120&lt;&gt;"TOTAL"),IF(AND([9]PDI_ID__GRUPO_C_C_E!$H118&lt;&gt;"",[9]PDI_ID__GRUPO_C_C_E!$H118&lt;&gt;0),[9]PDI_ID__GRUPO_C_C_E!$H118,""),IF($A120="TOTAL",SUM(INDIRECT("E4:E"&amp;ROW()-1)),""))</f>
        <v/>
      </c>
      <c r="F120" s="6" t="str">
        <f ca="1">IF(AND($A120&lt;&gt;"",$A120&lt;&gt;"TOTAL"),IF(AND([9]PDI_ID__GRUPO_C_C_E!$J118&lt;&gt;"",[9]PDI_ID__GRUPO_C_C_E!$J118&lt;&gt;0),[9]PDI_ID__GRUPO_C_C_E!$J118,""),IF($A120="TOTAL",SUM(INDIRECT("F4:F"&amp;ROW()-1)),""))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IF(AND($A120&lt;&gt;"",$A120&lt;&gt;"TOTAL"),IF(AND([9]PDI_ID__GRUPO_C_C_E!$M118&lt;&gt;"",[9]PDI_ID__GRUPO_C_C_E!$M118&lt;&gt;0),[9]PDI_ID__GRUPO_C_C_E!$M118,""),IF($A120="TOTAL",SUM(INDIRECT("H4:H"&amp;ROW()-1)),""))</f>
        <v/>
      </c>
      <c r="I120" s="6" t="str">
        <f ca="1">IF(AND($A120&lt;&gt;"",$A120&lt;&gt;"TOTAL"),IF(AND([9]PDI_ID__GRUPO_C_C_E!$O118&lt;&gt;"",[9]PDI_ID__GRUPO_C_C_E!$O118&lt;&gt;0),[9]PDI_ID__GRUPO_C_C_E!$O118,""),IF($A120="TOTAL",SUM(INDIRECT("I4:I"&amp;ROW()-1)),""))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IF(AND($A120&lt;&gt;"",$A120&lt;&gt;"TOTAL"),IF(AND([9]PDI_ID__GRUPO_C_C_E!$R118&lt;&gt;"",[9]PDI_ID__GRUPO_C_C_E!$R118&lt;&gt;0),[9]PDI_ID__GRUPO_C_C_E!$R118,""),IF($A120="TOTAL",SUM(INDIRECT("K4:K"&amp;ROW()-1)),""))</f>
        <v/>
      </c>
      <c r="L120" s="6" t="str">
        <f ca="1">IF(AND($A120&lt;&gt;"",$A120&lt;&gt;"TOTAL"),IF(AND([9]PDI_ID__GRUPO_C_C_E!$T118&lt;&gt;"",[9]PDI_ID__GRUPO_C_C_E!$T118&lt;&gt;0),[9]PDI_ID__GRUPO_C_C_E!$T118,""),IF($A120="TOTAL",SUM(INDIRECT("L4:L"&amp;ROW()-1)),""))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IF(AND($A120&lt;&gt;"",$A120&lt;&gt;"TOTAL"),IF(AND([9]PDI_ID__GRUPO_C_C_E!$W118&lt;&gt;"",[9]PDI_ID__GRUPO_C_C_E!$W118&lt;&gt;0),[9]PDI_ID__GRUPO_C_C_E!$W118,""),IF($A120="TOTAL",SUM(INDIRECT("N4:N"&amp;ROW()-1)),""))</f>
        <v/>
      </c>
      <c r="O120" s="6" t="str">
        <f ca="1">IF(AND($A120&lt;&gt;"",$A120&lt;&gt;"TOTAL"),IF(AND([9]PDI_ID__GRUPO_C_C_E!$Y118&lt;&gt;"",[9]PDI_ID__GRUPO_C_C_E!$Y118&lt;&gt;0),[9]PDI_ID__GRUPO_C_C_E!$Y118,""),IF($A120="TOTAL",SUM(INDIRECT("O4:O"&amp;ROW()-1)),""))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IF(AND($A120&lt;&gt;"",$A120&lt;&gt;"TOTAL"),IF(AND([9]PDI_ID__GRUPO_C_C_E!$AB118&lt;&gt;"",[9]PDI_ID__GRUPO_C_C_E!$AB118&lt;&gt;0),[9]PDI_ID__GRUPO_C_C_E!$AB118,""),IF($A120="TOTAL",SUM(INDIRECT("Q4:Q"&amp;ROW()-1)),""))</f>
        <v/>
      </c>
      <c r="R120" s="6" t="str">
        <f ca="1">IF(AND($A120&lt;&gt;"",$A120&lt;&gt;"TOTAL"),IF(AND([9]PDI_ID__GRUPO_C_C_E!$AD118&lt;&gt;"",[9]PDI_ID__GRUPO_C_C_E!$AD118&lt;&gt;0),[9]PDI_ID__GRUPO_C_C_E!$AD118,""),IF($A120="TOTAL",SUM(INDIRECT("R4:R"&amp;ROW()-1)),""))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IF(AND($A120&lt;&gt;"",$A120&lt;&gt;"TOTAL"),IF(AND([9]PDI_ID__GRUPO_C_C_E!$AG118&lt;&gt;"",[9]PDI_ID__GRUPO_C_C_E!$AG118&lt;&gt;0),[9]PDI_ID__GRUPO_C_C_E!$AG118,""),IF($A120="TOTAL",SUM(INDIRECT("T4:T"&amp;ROW()-1)),""))</f>
        <v/>
      </c>
      <c r="U120" s="6" t="str">
        <f ca="1">IF(AND($A120&lt;&gt;"",$A120&lt;&gt;"TOTAL"),IF(AND([9]PDI_ID__GRUPO_C_C_E!$AI118&lt;&gt;"",[9]PDI_ID__GRUPO_C_C_E!$AI118&lt;&gt;0),[9]PDI_ID__GRUPO_C_C_E!$AI118,""),IF($A120="TOTAL",SUM(INDIRECT("U4:U"&amp;ROW()-1)),""))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IF(AND($A120&lt;&gt;"",$A120&lt;&gt;"TOTAL"),IF(AND([9]PDI_ID__GRUPO_C_C_E!$AL118&lt;&gt;"",[9]PDI_ID__GRUPO_C_C_E!$AL118&lt;&gt;0),[9]PDI_ID__GRUPO_C_C_E!$AL118,""),IF($A120="TOTAL",SUM(INDIRECT("W4:W"&amp;ROW()-1)),""))</f>
        <v/>
      </c>
      <c r="X120" s="6" t="str">
        <f ca="1">IF(AND($A120&lt;&gt;"",$A120&lt;&gt;"TOTAL"),IF(AND([9]PDI_ID__GRUPO_C_C_E!$AN118&lt;&gt;"",[9]PDI_ID__GRUPO_C_C_E!$AN118&lt;&gt;0),[9]PDI_ID__GRUPO_C_C_E!$AN118,""),IF($A120="TOTAL",SUM(INDIRECT("X4:X"&amp;ROW()-1)),""))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IF(AND($A120&lt;&gt;"",$A120&lt;&gt;"TOTAL"),IF(AND([9]PDI_ID__GRUPO_C_C_E!$AQ118&lt;&gt;"",[9]PDI_ID__GRUPO_C_C_E!$AQ118&lt;&gt;0),[9]PDI_ID__GRUPO_C_C_E!$AQ118,""),IF($A120="TOTAL",SUM(INDIRECT("Z4:Z"&amp;ROW()-1)),""))</f>
        <v/>
      </c>
      <c r="AA120" s="6" t="str">
        <f ca="1">IF(AND($A120&lt;&gt;"",$A120&lt;&gt;"TOTAL"),IF(AND([9]PDI_ID__GRUPO_C_C_E!$AS118&lt;&gt;"",[9]PDI_ID__GRUPO_C_C_E!$AS118&lt;&gt;0),[9]PDI_ID__GRUPO_C_C_E!$AS118,""),IF($A120="TOTAL",SUM(INDIRECT("AA4:AA"&amp;ROW()-1)),""))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IF(AND($A120&lt;&gt;"",$A120&lt;&gt;"TOTAL"),IF(AND([9]PDI_ID__GRUPO_C_C_E!$AV118&lt;&gt;"",[9]PDI_ID__GRUPO_C_C_E!$AV118&lt;&gt;0),[9]PDI_ID__GRUPO_C_C_E!$AV118,""),IF($A120="TOTAL",SUM(INDIRECT("AC4:AC"&amp;ROW()-1)),""))</f>
        <v/>
      </c>
      <c r="AD120" s="6" t="str">
        <f ca="1">IF(AND($A120&lt;&gt;"",$A120&lt;&gt;"TOTAL"),IF(AND([9]PDI_ID__GRUPO_C_C_E!$AX118&lt;&gt;"",[9]PDI_ID__GRUPO_C_C_E!$AX118&lt;&gt;0),[9]PDI_ID__GRUPO_C_C_E!$AX118,""),IF($A120="TOTAL",SUM(INDIRECT("AD4:AD"&amp;ROW()-1)),""))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IF(AND($A120&lt;&gt;"",$A120&lt;&gt;"TOTAL"),IF(AND([9]PDI_ID__GRUPO_C_C_E!$BA118&lt;&gt;"",[9]PDI_ID__GRUPO_C_C_E!$BA118&lt;&gt;0),[9]PDI_ID__GRUPO_C_C_E!$BA118,""),IF($A120="TOTAL",SUM(INDIRECT("AF4:AF"&amp;ROW()-1)),""))</f>
        <v/>
      </c>
      <c r="AG120" s="6" t="str">
        <f ca="1">IF(AND($A120&lt;&gt;"",$A120&lt;&gt;"TOTAL"),IF(AND([9]PDI_ID__GRUPO_C_C_E!$BC118&lt;&gt;"",[9]PDI_ID__GRUPO_C_C_E!$BC118&lt;&gt;0),[9]PDI_ID__GRUPO_C_C_E!$BC118,""),IF($A120="TOTAL",SUM(INDIRECT("AG4:AG"&amp;ROW()-1)),""))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IF(AND($A120&lt;&gt;"",$A120&lt;&gt;"TOTAL"),IF(AND([9]PDI_ID__GRUPO_C_C_E!$BF118&lt;&gt;"",[9]PDI_ID__GRUPO_C_C_E!$BF118&lt;&gt;0),[9]PDI_ID__GRUPO_C_C_E!$BF118,""),IF($A120="TOTAL",SUM(INDIRECT("AI4:AI"&amp;ROW()-1)),""))</f>
        <v/>
      </c>
      <c r="AJ120" s="6" t="str">
        <f ca="1">IF(AND($A120&lt;&gt;"",$A120&lt;&gt;"TOTAL"),IF(AND([9]PDI_ID__GRUPO_C_C_E!$BH118&lt;&gt;"",[9]PDI_ID__GRUPO_C_C_E!$BH118&lt;&gt;0),[9]PDI_ID__GRUPO_C_C_E!$BH118,""),IF($A120="TOTAL",SUM(INDIRECT("AJ4:AJ"&amp;ROW()-1)),""))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IF(AND($A120&lt;&gt;"",$A120&lt;&gt;"TOTAL"),IF(AND([9]PDI_ID__GRUPO_C_C_E!$BK118&lt;&gt;"",[9]PDI_ID__GRUPO_C_C_E!$BK118&lt;&gt;0),[9]PDI_ID__GRUPO_C_C_E!$BK118,""),IF($A120="TOTAL",SUM(INDIRECT("AL4:AL"&amp;ROW()-1)),""))</f>
        <v/>
      </c>
      <c r="AM120" s="6" t="str">
        <f ca="1">IF(AND($A120&lt;&gt;"",$A120&lt;&gt;"TOTAL"),IF(AND([9]PDI_ID__GRUPO_C_C_E!$BM118&lt;&gt;"",[9]PDI_ID__GRUPO_C_C_E!$BM118&lt;&gt;0),[9]PDI_ID__GRUPO_C_C_E!$BM118,""),IF($A120="TOTAL",SUM(INDIRECT("AM4:AM"&amp;ROW()-1)),""))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IF(AND($A120&lt;&gt;"",$A120&lt;&gt;"TOTAL"),IF(AND([9]PDI_ID__GRUPO_C_C_E!$BP118&lt;&gt;"",[9]PDI_ID__GRUPO_C_C_E!$BP118&lt;&gt;0),[9]PDI_ID__GRUPO_C_C_E!$BP118,""),IF($A120="TOTAL",SUM(INDIRECT("AO4:AO"&amp;ROW()-1)),""))</f>
        <v/>
      </c>
      <c r="AP120" s="6" t="str">
        <f ca="1">IF(AND($A120&lt;&gt;"",$A120&lt;&gt;"TOTAL"),IF(AND([9]PDI_ID__GRUPO_C_C_E!$BR118&lt;&gt;"",[9]PDI_ID__GRUPO_C_C_E!$BR118&lt;&gt;0),[9]PDI_ID__GRUPO_C_C_E!$BR118,""),IF($A120="TOTAL",SUM(INDIRECT("AP4:AP"&amp;ROW()-1)),""))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IF(AND($A120&lt;&gt;"",$A120&lt;&gt;"TOTAL"),IF(AND([9]PDI_ID__GRUPO_C_C_E!$BU118&lt;&gt;"",[9]PDI_ID__GRUPO_C_C_E!$BU118&lt;&gt;0),[9]PDI_ID__GRUPO_C_C_E!$BU118,""),IF($A120="TOTAL",SUM(INDIRECT("AR4:AR"&amp;ROW()-1)),""))</f>
        <v/>
      </c>
      <c r="AS120" s="6" t="str">
        <f ca="1">IF(AND($A120&lt;&gt;"",$A120&lt;&gt;"TOTAL"),IF(AND([9]PDI_ID__GRUPO_C_C_E!$BW118&lt;&gt;"",[9]PDI_ID__GRUPO_C_C_E!$BW118&lt;&gt;0),[9]PDI_ID__GRUPO_C_C_E!$BW118,""),IF($A120="TOTAL",SUM(INDIRECT("AS4:AS"&amp;ROW()-1)),""))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IF(AND($A120&lt;&gt;"",$A120&lt;&gt;"TOTAL"),IF(AND([9]PDI_ID__GRUPO_C_C_E!$BZ118&lt;&gt;"",[9]PDI_ID__GRUPO_C_C_E!$BZ118&lt;&gt;0),[9]PDI_ID__GRUPO_C_C_E!$BZ118,""),IF($A120="TOTAL",SUM(INDIRECT("AU4:AU"&amp;ROW()-1)),""))</f>
        <v/>
      </c>
      <c r="AV120" s="6" t="str">
        <f ca="1">IF(AND($A120&lt;&gt;"",$A120&lt;&gt;"TOTAL"),IF(AND([9]PDI_ID__GRUPO_C_C_E!$CB118&lt;&gt;"",[9]PDI_ID__GRUPO_C_C_E!$CB118&lt;&gt;0),[9]PDI_ID__GRUPO_C_C_E!$CB118,""),IF($A120="TOTAL",SUM(INDIRECT("AV4:AV"&amp;ROW()-1)),""))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IF(AND($A120&lt;&gt;"",$A120&lt;&gt;"TOTAL"),IF(AND([9]PDI_ID__GRUPO_C_C_E!$CE118&lt;&gt;"",[9]PDI_ID__GRUPO_C_C_E!$CE118&lt;&gt;0),[9]PDI_ID__GRUPO_C_C_E!$CE118,""),IF($A120="TOTAL",SUM(INDIRECT("AX4:AX"&amp;ROW()-1)),""))</f>
        <v/>
      </c>
      <c r="AY120" s="6" t="str">
        <f ca="1">IF(AND($A120&lt;&gt;"",$A120&lt;&gt;"TOTAL"),IF(AND([9]PDI_ID__GRUPO_C_C_E!$CG118&lt;&gt;"",[9]PDI_ID__GRUPO_C_C_E!$CG118&lt;&gt;0),[9]PDI_ID__GRUPO_C_C_E!$CG118,""),IF($A120="TOTAL",SUM(INDIRECT("AY4:AY"&amp;ROW()-1)),""))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IF(AND($A120&lt;&gt;"",$A120&lt;&gt;"TOTAL"),IF(AND([9]PDI_ID__GRUPO_C_C_E!$CJ118&lt;&gt;"",[9]PDI_ID__GRUPO_C_C_E!$CJ118&lt;&gt;0),[9]PDI_ID__GRUPO_C_C_E!$CJ118,""),IF($A120="TOTAL",SUM(INDIRECT("BA4:BA"&amp;ROW()-1)),""))</f>
        <v/>
      </c>
      <c r="BB120" s="6" t="str">
        <f ca="1">IF(AND($A120&lt;&gt;"",$A120&lt;&gt;"TOTAL"),IF(AND([9]PDI_ID__GRUPO_C_C_E!$CL118&lt;&gt;"",[9]PDI_ID__GRUPO_C_C_E!$CL118&lt;&gt;0),[9]PDI_ID__GRUPO_C_C_E!$CL118,""),IF($A120="TOTAL",SUM(INDIRECT("BB4:BB"&amp;ROW()-1)),""))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IF(AND($A120&lt;&gt;"",$A120&lt;&gt;"TOTAL"),IF(AND([9]PDI_ID__GRUPO_C_C_E!$CO118&lt;&gt;"",[9]PDI_ID__GRUPO_C_C_E!$CO118&lt;&gt;0),[9]PDI_ID__GRUPO_C_C_E!$CO118,""),IF($A120="TOTAL",SUM(INDIRECT("BD4:BD"&amp;ROW()-1)),""))</f>
        <v/>
      </c>
      <c r="BE120" s="6" t="str">
        <f ca="1">IF(AND($A120&lt;&gt;"",$A120&lt;&gt;"TOTAL"),IF(AND([9]PDI_ID__GRUPO_C_C_E!$CQ118&lt;&gt;"",[9]PDI_ID__GRUPO_C_C_E!$CQ118&lt;&gt;0),[9]PDI_ID__GRUPO_C_C_E!$CQ118,""),IF($A120="TOTAL",SUM(INDIRECT("BE4:BE"&amp;ROW()-1)),""))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IF([9]PDI_ID__GRUPO_C_C_E!$B119&lt;&gt;"",[9]PDI_ID__GRUPO_C_C_E!$B119,IF(AND([9]PDI_ID__GRUPO_C_C_E!$B119="",[9]PDI_ID__GRUPO_C_C_E!$B120="",[9]PDI_ID__GRUPO_C_C_E!$B118=""),"","TOTAL"))</f>
        <v/>
      </c>
      <c r="B121" s="6" t="str">
        <f ca="1">IF(AND($A121&lt;&gt;"",$A121&lt;&gt;"TOTAL"),IF(AND([9]PDI_ID__GRUPO_C_C_E!$C119&lt;&gt;"",[9]PDI_ID__GRUPO_C_C_E!$C119&lt;&gt;0),[9]PDI_ID__GRUPO_C_C_E!$C119,""),IF($A121="TOTAL",SUM(INDIRECT("B4:B"&amp;ROW()-1)),""))</f>
        <v/>
      </c>
      <c r="C121" s="6" t="str">
        <f ca="1">IF(AND($A121&lt;&gt;"",$A121&lt;&gt;"TOTAL"),IF(AND([9]PDI_ID__GRUPO_C_C_E!$E119&lt;&gt;"",[9]PDI_ID__GRUPO_C_C_E!$E119&lt;&gt;0),[9]PDI_ID__GRUPO_C_C_E!$E119,""),IF($A121="TOTAL",SUM(INDIRECT("C4:C"&amp;ROW()-1)),""))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IF(AND($A121&lt;&gt;"",$A121&lt;&gt;"TOTAL"),IF(AND([9]PDI_ID__GRUPO_C_C_E!$H119&lt;&gt;"",[9]PDI_ID__GRUPO_C_C_E!$H119&lt;&gt;0),[9]PDI_ID__GRUPO_C_C_E!$H119,""),IF($A121="TOTAL",SUM(INDIRECT("E4:E"&amp;ROW()-1)),""))</f>
        <v/>
      </c>
      <c r="F121" s="6" t="str">
        <f ca="1">IF(AND($A121&lt;&gt;"",$A121&lt;&gt;"TOTAL"),IF(AND([9]PDI_ID__GRUPO_C_C_E!$J119&lt;&gt;"",[9]PDI_ID__GRUPO_C_C_E!$J119&lt;&gt;0),[9]PDI_ID__GRUPO_C_C_E!$J119,""),IF($A121="TOTAL",SUM(INDIRECT("F4:F"&amp;ROW()-1)),""))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IF(AND($A121&lt;&gt;"",$A121&lt;&gt;"TOTAL"),IF(AND([9]PDI_ID__GRUPO_C_C_E!$M119&lt;&gt;"",[9]PDI_ID__GRUPO_C_C_E!$M119&lt;&gt;0),[9]PDI_ID__GRUPO_C_C_E!$M119,""),IF($A121="TOTAL",SUM(INDIRECT("H4:H"&amp;ROW()-1)),""))</f>
        <v/>
      </c>
      <c r="I121" s="6" t="str">
        <f ca="1">IF(AND($A121&lt;&gt;"",$A121&lt;&gt;"TOTAL"),IF(AND([9]PDI_ID__GRUPO_C_C_E!$O119&lt;&gt;"",[9]PDI_ID__GRUPO_C_C_E!$O119&lt;&gt;0),[9]PDI_ID__GRUPO_C_C_E!$O119,""),IF($A121="TOTAL",SUM(INDIRECT("I4:I"&amp;ROW()-1)),""))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IF(AND($A121&lt;&gt;"",$A121&lt;&gt;"TOTAL"),IF(AND([9]PDI_ID__GRUPO_C_C_E!$R119&lt;&gt;"",[9]PDI_ID__GRUPO_C_C_E!$R119&lt;&gt;0),[9]PDI_ID__GRUPO_C_C_E!$R119,""),IF($A121="TOTAL",SUM(INDIRECT("K4:K"&amp;ROW()-1)),""))</f>
        <v/>
      </c>
      <c r="L121" s="6" t="str">
        <f ca="1">IF(AND($A121&lt;&gt;"",$A121&lt;&gt;"TOTAL"),IF(AND([9]PDI_ID__GRUPO_C_C_E!$T119&lt;&gt;"",[9]PDI_ID__GRUPO_C_C_E!$T119&lt;&gt;0),[9]PDI_ID__GRUPO_C_C_E!$T119,""),IF($A121="TOTAL",SUM(INDIRECT("L4:L"&amp;ROW()-1)),""))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IF(AND($A121&lt;&gt;"",$A121&lt;&gt;"TOTAL"),IF(AND([9]PDI_ID__GRUPO_C_C_E!$W119&lt;&gt;"",[9]PDI_ID__GRUPO_C_C_E!$W119&lt;&gt;0),[9]PDI_ID__GRUPO_C_C_E!$W119,""),IF($A121="TOTAL",SUM(INDIRECT("N4:N"&amp;ROW()-1)),""))</f>
        <v/>
      </c>
      <c r="O121" s="6" t="str">
        <f ca="1">IF(AND($A121&lt;&gt;"",$A121&lt;&gt;"TOTAL"),IF(AND([9]PDI_ID__GRUPO_C_C_E!$Y119&lt;&gt;"",[9]PDI_ID__GRUPO_C_C_E!$Y119&lt;&gt;0),[9]PDI_ID__GRUPO_C_C_E!$Y119,""),IF($A121="TOTAL",SUM(INDIRECT("O4:O"&amp;ROW()-1)),""))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IF(AND($A121&lt;&gt;"",$A121&lt;&gt;"TOTAL"),IF(AND([9]PDI_ID__GRUPO_C_C_E!$AB119&lt;&gt;"",[9]PDI_ID__GRUPO_C_C_E!$AB119&lt;&gt;0),[9]PDI_ID__GRUPO_C_C_E!$AB119,""),IF($A121="TOTAL",SUM(INDIRECT("Q4:Q"&amp;ROW()-1)),""))</f>
        <v/>
      </c>
      <c r="R121" s="6" t="str">
        <f ca="1">IF(AND($A121&lt;&gt;"",$A121&lt;&gt;"TOTAL"),IF(AND([9]PDI_ID__GRUPO_C_C_E!$AD119&lt;&gt;"",[9]PDI_ID__GRUPO_C_C_E!$AD119&lt;&gt;0),[9]PDI_ID__GRUPO_C_C_E!$AD119,""),IF($A121="TOTAL",SUM(INDIRECT("R4:R"&amp;ROW()-1)),""))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IF(AND($A121&lt;&gt;"",$A121&lt;&gt;"TOTAL"),IF(AND([9]PDI_ID__GRUPO_C_C_E!$AG119&lt;&gt;"",[9]PDI_ID__GRUPO_C_C_E!$AG119&lt;&gt;0),[9]PDI_ID__GRUPO_C_C_E!$AG119,""),IF($A121="TOTAL",SUM(INDIRECT("T4:T"&amp;ROW()-1)),""))</f>
        <v/>
      </c>
      <c r="U121" s="6" t="str">
        <f ca="1">IF(AND($A121&lt;&gt;"",$A121&lt;&gt;"TOTAL"),IF(AND([9]PDI_ID__GRUPO_C_C_E!$AI119&lt;&gt;"",[9]PDI_ID__GRUPO_C_C_E!$AI119&lt;&gt;0),[9]PDI_ID__GRUPO_C_C_E!$AI119,""),IF($A121="TOTAL",SUM(INDIRECT("U4:U"&amp;ROW()-1)),""))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IF(AND($A121&lt;&gt;"",$A121&lt;&gt;"TOTAL"),IF(AND([9]PDI_ID__GRUPO_C_C_E!$AL119&lt;&gt;"",[9]PDI_ID__GRUPO_C_C_E!$AL119&lt;&gt;0),[9]PDI_ID__GRUPO_C_C_E!$AL119,""),IF($A121="TOTAL",SUM(INDIRECT("W4:W"&amp;ROW()-1)),""))</f>
        <v/>
      </c>
      <c r="X121" s="6" t="str">
        <f ca="1">IF(AND($A121&lt;&gt;"",$A121&lt;&gt;"TOTAL"),IF(AND([9]PDI_ID__GRUPO_C_C_E!$AN119&lt;&gt;"",[9]PDI_ID__GRUPO_C_C_E!$AN119&lt;&gt;0),[9]PDI_ID__GRUPO_C_C_E!$AN119,""),IF($A121="TOTAL",SUM(INDIRECT("X4:X"&amp;ROW()-1)),""))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IF(AND($A121&lt;&gt;"",$A121&lt;&gt;"TOTAL"),IF(AND([9]PDI_ID__GRUPO_C_C_E!$AQ119&lt;&gt;"",[9]PDI_ID__GRUPO_C_C_E!$AQ119&lt;&gt;0),[9]PDI_ID__GRUPO_C_C_E!$AQ119,""),IF($A121="TOTAL",SUM(INDIRECT("Z4:Z"&amp;ROW()-1)),""))</f>
        <v/>
      </c>
      <c r="AA121" s="6" t="str">
        <f ca="1">IF(AND($A121&lt;&gt;"",$A121&lt;&gt;"TOTAL"),IF(AND([9]PDI_ID__GRUPO_C_C_E!$AS119&lt;&gt;"",[9]PDI_ID__GRUPO_C_C_E!$AS119&lt;&gt;0),[9]PDI_ID__GRUPO_C_C_E!$AS119,""),IF($A121="TOTAL",SUM(INDIRECT("AA4:AA"&amp;ROW()-1)),""))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IF(AND($A121&lt;&gt;"",$A121&lt;&gt;"TOTAL"),IF(AND([9]PDI_ID__GRUPO_C_C_E!$AV119&lt;&gt;"",[9]PDI_ID__GRUPO_C_C_E!$AV119&lt;&gt;0),[9]PDI_ID__GRUPO_C_C_E!$AV119,""),IF($A121="TOTAL",SUM(INDIRECT("AC4:AC"&amp;ROW()-1)),""))</f>
        <v/>
      </c>
      <c r="AD121" s="6" t="str">
        <f ca="1">IF(AND($A121&lt;&gt;"",$A121&lt;&gt;"TOTAL"),IF(AND([9]PDI_ID__GRUPO_C_C_E!$AX119&lt;&gt;"",[9]PDI_ID__GRUPO_C_C_E!$AX119&lt;&gt;0),[9]PDI_ID__GRUPO_C_C_E!$AX119,""),IF($A121="TOTAL",SUM(INDIRECT("AD4:AD"&amp;ROW()-1)),""))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IF(AND($A121&lt;&gt;"",$A121&lt;&gt;"TOTAL"),IF(AND([9]PDI_ID__GRUPO_C_C_E!$BA119&lt;&gt;"",[9]PDI_ID__GRUPO_C_C_E!$BA119&lt;&gt;0),[9]PDI_ID__GRUPO_C_C_E!$BA119,""),IF($A121="TOTAL",SUM(INDIRECT("AF4:AF"&amp;ROW()-1)),""))</f>
        <v/>
      </c>
      <c r="AG121" s="6" t="str">
        <f ca="1">IF(AND($A121&lt;&gt;"",$A121&lt;&gt;"TOTAL"),IF(AND([9]PDI_ID__GRUPO_C_C_E!$BC119&lt;&gt;"",[9]PDI_ID__GRUPO_C_C_E!$BC119&lt;&gt;0),[9]PDI_ID__GRUPO_C_C_E!$BC119,""),IF($A121="TOTAL",SUM(INDIRECT("AG4:AG"&amp;ROW()-1)),""))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IF(AND($A121&lt;&gt;"",$A121&lt;&gt;"TOTAL"),IF(AND([9]PDI_ID__GRUPO_C_C_E!$BF119&lt;&gt;"",[9]PDI_ID__GRUPO_C_C_E!$BF119&lt;&gt;0),[9]PDI_ID__GRUPO_C_C_E!$BF119,""),IF($A121="TOTAL",SUM(INDIRECT("AI4:AI"&amp;ROW()-1)),""))</f>
        <v/>
      </c>
      <c r="AJ121" s="6" t="str">
        <f ca="1">IF(AND($A121&lt;&gt;"",$A121&lt;&gt;"TOTAL"),IF(AND([9]PDI_ID__GRUPO_C_C_E!$BH119&lt;&gt;"",[9]PDI_ID__GRUPO_C_C_E!$BH119&lt;&gt;0),[9]PDI_ID__GRUPO_C_C_E!$BH119,""),IF($A121="TOTAL",SUM(INDIRECT("AJ4:AJ"&amp;ROW()-1)),""))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IF(AND($A121&lt;&gt;"",$A121&lt;&gt;"TOTAL"),IF(AND([9]PDI_ID__GRUPO_C_C_E!$BK119&lt;&gt;"",[9]PDI_ID__GRUPO_C_C_E!$BK119&lt;&gt;0),[9]PDI_ID__GRUPO_C_C_E!$BK119,""),IF($A121="TOTAL",SUM(INDIRECT("AL4:AL"&amp;ROW()-1)),""))</f>
        <v/>
      </c>
      <c r="AM121" s="6" t="str">
        <f ca="1">IF(AND($A121&lt;&gt;"",$A121&lt;&gt;"TOTAL"),IF(AND([9]PDI_ID__GRUPO_C_C_E!$BM119&lt;&gt;"",[9]PDI_ID__GRUPO_C_C_E!$BM119&lt;&gt;0),[9]PDI_ID__GRUPO_C_C_E!$BM119,""),IF($A121="TOTAL",SUM(INDIRECT("AM4:AM"&amp;ROW()-1)),""))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IF(AND($A121&lt;&gt;"",$A121&lt;&gt;"TOTAL"),IF(AND([9]PDI_ID__GRUPO_C_C_E!$BP119&lt;&gt;"",[9]PDI_ID__GRUPO_C_C_E!$BP119&lt;&gt;0),[9]PDI_ID__GRUPO_C_C_E!$BP119,""),IF($A121="TOTAL",SUM(INDIRECT("AO4:AO"&amp;ROW()-1)),""))</f>
        <v/>
      </c>
      <c r="AP121" s="6" t="str">
        <f ca="1">IF(AND($A121&lt;&gt;"",$A121&lt;&gt;"TOTAL"),IF(AND([9]PDI_ID__GRUPO_C_C_E!$BR119&lt;&gt;"",[9]PDI_ID__GRUPO_C_C_E!$BR119&lt;&gt;0),[9]PDI_ID__GRUPO_C_C_E!$BR119,""),IF($A121="TOTAL",SUM(INDIRECT("AP4:AP"&amp;ROW()-1)),""))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IF(AND($A121&lt;&gt;"",$A121&lt;&gt;"TOTAL"),IF(AND([9]PDI_ID__GRUPO_C_C_E!$BU119&lt;&gt;"",[9]PDI_ID__GRUPO_C_C_E!$BU119&lt;&gt;0),[9]PDI_ID__GRUPO_C_C_E!$BU119,""),IF($A121="TOTAL",SUM(INDIRECT("AR4:AR"&amp;ROW()-1)),""))</f>
        <v/>
      </c>
      <c r="AS121" s="6" t="str">
        <f ca="1">IF(AND($A121&lt;&gt;"",$A121&lt;&gt;"TOTAL"),IF(AND([9]PDI_ID__GRUPO_C_C_E!$BW119&lt;&gt;"",[9]PDI_ID__GRUPO_C_C_E!$BW119&lt;&gt;0),[9]PDI_ID__GRUPO_C_C_E!$BW119,""),IF($A121="TOTAL",SUM(INDIRECT("AS4:AS"&amp;ROW()-1)),""))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IF(AND($A121&lt;&gt;"",$A121&lt;&gt;"TOTAL"),IF(AND([9]PDI_ID__GRUPO_C_C_E!$BZ119&lt;&gt;"",[9]PDI_ID__GRUPO_C_C_E!$BZ119&lt;&gt;0),[9]PDI_ID__GRUPO_C_C_E!$BZ119,""),IF($A121="TOTAL",SUM(INDIRECT("AU4:AU"&amp;ROW()-1)),""))</f>
        <v/>
      </c>
      <c r="AV121" s="6" t="str">
        <f ca="1">IF(AND($A121&lt;&gt;"",$A121&lt;&gt;"TOTAL"),IF(AND([9]PDI_ID__GRUPO_C_C_E!$CB119&lt;&gt;"",[9]PDI_ID__GRUPO_C_C_E!$CB119&lt;&gt;0),[9]PDI_ID__GRUPO_C_C_E!$CB119,""),IF($A121="TOTAL",SUM(INDIRECT("AV4:AV"&amp;ROW()-1)),""))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IF(AND($A121&lt;&gt;"",$A121&lt;&gt;"TOTAL"),IF(AND([9]PDI_ID__GRUPO_C_C_E!$CE119&lt;&gt;"",[9]PDI_ID__GRUPO_C_C_E!$CE119&lt;&gt;0),[9]PDI_ID__GRUPO_C_C_E!$CE119,""),IF($A121="TOTAL",SUM(INDIRECT("AX4:AX"&amp;ROW()-1)),""))</f>
        <v/>
      </c>
      <c r="AY121" s="6" t="str">
        <f ca="1">IF(AND($A121&lt;&gt;"",$A121&lt;&gt;"TOTAL"),IF(AND([9]PDI_ID__GRUPO_C_C_E!$CG119&lt;&gt;"",[9]PDI_ID__GRUPO_C_C_E!$CG119&lt;&gt;0),[9]PDI_ID__GRUPO_C_C_E!$CG119,""),IF($A121="TOTAL",SUM(INDIRECT("AY4:AY"&amp;ROW()-1)),""))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IF(AND($A121&lt;&gt;"",$A121&lt;&gt;"TOTAL"),IF(AND([9]PDI_ID__GRUPO_C_C_E!$CJ119&lt;&gt;"",[9]PDI_ID__GRUPO_C_C_E!$CJ119&lt;&gt;0),[9]PDI_ID__GRUPO_C_C_E!$CJ119,""),IF($A121="TOTAL",SUM(INDIRECT("BA4:BA"&amp;ROW()-1)),""))</f>
        <v/>
      </c>
      <c r="BB121" s="6" t="str">
        <f ca="1">IF(AND($A121&lt;&gt;"",$A121&lt;&gt;"TOTAL"),IF(AND([9]PDI_ID__GRUPO_C_C_E!$CL119&lt;&gt;"",[9]PDI_ID__GRUPO_C_C_E!$CL119&lt;&gt;0),[9]PDI_ID__GRUPO_C_C_E!$CL119,""),IF($A121="TOTAL",SUM(INDIRECT("BB4:BB"&amp;ROW()-1)),""))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IF(AND($A121&lt;&gt;"",$A121&lt;&gt;"TOTAL"),IF(AND([9]PDI_ID__GRUPO_C_C_E!$CO119&lt;&gt;"",[9]PDI_ID__GRUPO_C_C_E!$CO119&lt;&gt;0),[9]PDI_ID__GRUPO_C_C_E!$CO119,""),IF($A121="TOTAL",SUM(INDIRECT("BD4:BD"&amp;ROW()-1)),""))</f>
        <v/>
      </c>
      <c r="BE121" s="6" t="str">
        <f ca="1">IF(AND($A121&lt;&gt;"",$A121&lt;&gt;"TOTAL"),IF(AND([9]PDI_ID__GRUPO_C_C_E!$CQ119&lt;&gt;"",[9]PDI_ID__GRUPO_C_C_E!$CQ119&lt;&gt;0),[9]PDI_ID__GRUPO_C_C_E!$CQ119,""),IF($A121="TOTAL",SUM(INDIRECT("BE4:BE"&amp;ROW()-1)),""))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IF([9]PDI_ID__GRUPO_C_C_E!$B120&lt;&gt;"",[9]PDI_ID__GRUPO_C_C_E!$B120,IF(AND([9]PDI_ID__GRUPO_C_C_E!$B120="",[9]PDI_ID__GRUPO_C_C_E!$B121="",[9]PDI_ID__GRUPO_C_C_E!$B119=""),"","TOTAL"))</f>
        <v/>
      </c>
      <c r="B122" s="6" t="str">
        <f ca="1">IF(AND($A122&lt;&gt;"",$A122&lt;&gt;"TOTAL"),IF(AND([9]PDI_ID__GRUPO_C_C_E!$C120&lt;&gt;"",[9]PDI_ID__GRUPO_C_C_E!$C120&lt;&gt;0),[9]PDI_ID__GRUPO_C_C_E!$C120,""),IF($A122="TOTAL",SUM(INDIRECT("B4:B"&amp;ROW()-1)),""))</f>
        <v/>
      </c>
      <c r="C122" s="6" t="str">
        <f ca="1">IF(AND($A122&lt;&gt;"",$A122&lt;&gt;"TOTAL"),IF(AND([9]PDI_ID__GRUPO_C_C_E!$E120&lt;&gt;"",[9]PDI_ID__GRUPO_C_C_E!$E120&lt;&gt;0),[9]PDI_ID__GRUPO_C_C_E!$E120,""),IF($A122="TOTAL",SUM(INDIRECT("C4:C"&amp;ROW()-1)),""))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IF(AND($A122&lt;&gt;"",$A122&lt;&gt;"TOTAL"),IF(AND([9]PDI_ID__GRUPO_C_C_E!$H120&lt;&gt;"",[9]PDI_ID__GRUPO_C_C_E!$H120&lt;&gt;0),[9]PDI_ID__GRUPO_C_C_E!$H120,""),IF($A122="TOTAL",SUM(INDIRECT("E4:E"&amp;ROW()-1)),""))</f>
        <v/>
      </c>
      <c r="F122" s="6" t="str">
        <f ca="1">IF(AND($A122&lt;&gt;"",$A122&lt;&gt;"TOTAL"),IF(AND([9]PDI_ID__GRUPO_C_C_E!$J120&lt;&gt;"",[9]PDI_ID__GRUPO_C_C_E!$J120&lt;&gt;0),[9]PDI_ID__GRUPO_C_C_E!$J120,""),IF($A122="TOTAL",SUM(INDIRECT("F4:F"&amp;ROW()-1)),""))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IF(AND($A122&lt;&gt;"",$A122&lt;&gt;"TOTAL"),IF(AND([9]PDI_ID__GRUPO_C_C_E!$M120&lt;&gt;"",[9]PDI_ID__GRUPO_C_C_E!$M120&lt;&gt;0),[9]PDI_ID__GRUPO_C_C_E!$M120,""),IF($A122="TOTAL",SUM(INDIRECT("H4:H"&amp;ROW()-1)),""))</f>
        <v/>
      </c>
      <c r="I122" s="6" t="str">
        <f ca="1">IF(AND($A122&lt;&gt;"",$A122&lt;&gt;"TOTAL"),IF(AND([9]PDI_ID__GRUPO_C_C_E!$O120&lt;&gt;"",[9]PDI_ID__GRUPO_C_C_E!$O120&lt;&gt;0),[9]PDI_ID__GRUPO_C_C_E!$O120,""),IF($A122="TOTAL",SUM(INDIRECT("I4:I"&amp;ROW()-1)),""))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IF(AND($A122&lt;&gt;"",$A122&lt;&gt;"TOTAL"),IF(AND([9]PDI_ID__GRUPO_C_C_E!$R120&lt;&gt;"",[9]PDI_ID__GRUPO_C_C_E!$R120&lt;&gt;0),[9]PDI_ID__GRUPO_C_C_E!$R120,""),IF($A122="TOTAL",SUM(INDIRECT("K4:K"&amp;ROW()-1)),""))</f>
        <v/>
      </c>
      <c r="L122" s="6" t="str">
        <f ca="1">IF(AND($A122&lt;&gt;"",$A122&lt;&gt;"TOTAL"),IF(AND([9]PDI_ID__GRUPO_C_C_E!$T120&lt;&gt;"",[9]PDI_ID__GRUPO_C_C_E!$T120&lt;&gt;0),[9]PDI_ID__GRUPO_C_C_E!$T120,""),IF($A122="TOTAL",SUM(INDIRECT("L4:L"&amp;ROW()-1)),""))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IF(AND($A122&lt;&gt;"",$A122&lt;&gt;"TOTAL"),IF(AND([9]PDI_ID__GRUPO_C_C_E!$W120&lt;&gt;"",[9]PDI_ID__GRUPO_C_C_E!$W120&lt;&gt;0),[9]PDI_ID__GRUPO_C_C_E!$W120,""),IF($A122="TOTAL",SUM(INDIRECT("N4:N"&amp;ROW()-1)),""))</f>
        <v/>
      </c>
      <c r="O122" s="6" t="str">
        <f ca="1">IF(AND($A122&lt;&gt;"",$A122&lt;&gt;"TOTAL"),IF(AND([9]PDI_ID__GRUPO_C_C_E!$Y120&lt;&gt;"",[9]PDI_ID__GRUPO_C_C_E!$Y120&lt;&gt;0),[9]PDI_ID__GRUPO_C_C_E!$Y120,""),IF($A122="TOTAL",SUM(INDIRECT("O4:O"&amp;ROW()-1)),""))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IF(AND($A122&lt;&gt;"",$A122&lt;&gt;"TOTAL"),IF(AND([9]PDI_ID__GRUPO_C_C_E!$AB120&lt;&gt;"",[9]PDI_ID__GRUPO_C_C_E!$AB120&lt;&gt;0),[9]PDI_ID__GRUPO_C_C_E!$AB120,""),IF($A122="TOTAL",SUM(INDIRECT("Q4:Q"&amp;ROW()-1)),""))</f>
        <v/>
      </c>
      <c r="R122" s="6" t="str">
        <f ca="1">IF(AND($A122&lt;&gt;"",$A122&lt;&gt;"TOTAL"),IF(AND([9]PDI_ID__GRUPO_C_C_E!$AD120&lt;&gt;"",[9]PDI_ID__GRUPO_C_C_E!$AD120&lt;&gt;0),[9]PDI_ID__GRUPO_C_C_E!$AD120,""),IF($A122="TOTAL",SUM(INDIRECT("R4:R"&amp;ROW()-1)),""))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IF(AND($A122&lt;&gt;"",$A122&lt;&gt;"TOTAL"),IF(AND([9]PDI_ID__GRUPO_C_C_E!$AG120&lt;&gt;"",[9]PDI_ID__GRUPO_C_C_E!$AG120&lt;&gt;0),[9]PDI_ID__GRUPO_C_C_E!$AG120,""),IF($A122="TOTAL",SUM(INDIRECT("T4:T"&amp;ROW()-1)),""))</f>
        <v/>
      </c>
      <c r="U122" s="6" t="str">
        <f ca="1">IF(AND($A122&lt;&gt;"",$A122&lt;&gt;"TOTAL"),IF(AND([9]PDI_ID__GRUPO_C_C_E!$AI120&lt;&gt;"",[9]PDI_ID__GRUPO_C_C_E!$AI120&lt;&gt;0),[9]PDI_ID__GRUPO_C_C_E!$AI120,""),IF($A122="TOTAL",SUM(INDIRECT("U4:U"&amp;ROW()-1)),""))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IF(AND($A122&lt;&gt;"",$A122&lt;&gt;"TOTAL"),IF(AND([9]PDI_ID__GRUPO_C_C_E!$AL120&lt;&gt;"",[9]PDI_ID__GRUPO_C_C_E!$AL120&lt;&gt;0),[9]PDI_ID__GRUPO_C_C_E!$AL120,""),IF($A122="TOTAL",SUM(INDIRECT("W4:W"&amp;ROW()-1)),""))</f>
        <v/>
      </c>
      <c r="X122" s="6" t="str">
        <f ca="1">IF(AND($A122&lt;&gt;"",$A122&lt;&gt;"TOTAL"),IF(AND([9]PDI_ID__GRUPO_C_C_E!$AN120&lt;&gt;"",[9]PDI_ID__GRUPO_C_C_E!$AN120&lt;&gt;0),[9]PDI_ID__GRUPO_C_C_E!$AN120,""),IF($A122="TOTAL",SUM(INDIRECT("X4:X"&amp;ROW()-1)),""))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IF(AND($A122&lt;&gt;"",$A122&lt;&gt;"TOTAL"),IF(AND([9]PDI_ID__GRUPO_C_C_E!$AQ120&lt;&gt;"",[9]PDI_ID__GRUPO_C_C_E!$AQ120&lt;&gt;0),[9]PDI_ID__GRUPO_C_C_E!$AQ120,""),IF($A122="TOTAL",SUM(INDIRECT("Z4:Z"&amp;ROW()-1)),""))</f>
        <v/>
      </c>
      <c r="AA122" s="6" t="str">
        <f ca="1">IF(AND($A122&lt;&gt;"",$A122&lt;&gt;"TOTAL"),IF(AND([9]PDI_ID__GRUPO_C_C_E!$AS120&lt;&gt;"",[9]PDI_ID__GRUPO_C_C_E!$AS120&lt;&gt;0),[9]PDI_ID__GRUPO_C_C_E!$AS120,""),IF($A122="TOTAL",SUM(INDIRECT("AA4:AA"&amp;ROW()-1)),""))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IF(AND($A122&lt;&gt;"",$A122&lt;&gt;"TOTAL"),IF(AND([9]PDI_ID__GRUPO_C_C_E!$AV120&lt;&gt;"",[9]PDI_ID__GRUPO_C_C_E!$AV120&lt;&gt;0),[9]PDI_ID__GRUPO_C_C_E!$AV120,""),IF($A122="TOTAL",SUM(INDIRECT("AC4:AC"&amp;ROW()-1)),""))</f>
        <v/>
      </c>
      <c r="AD122" s="6" t="str">
        <f ca="1">IF(AND($A122&lt;&gt;"",$A122&lt;&gt;"TOTAL"),IF(AND([9]PDI_ID__GRUPO_C_C_E!$AX120&lt;&gt;"",[9]PDI_ID__GRUPO_C_C_E!$AX120&lt;&gt;0),[9]PDI_ID__GRUPO_C_C_E!$AX120,""),IF($A122="TOTAL",SUM(INDIRECT("AD4:AD"&amp;ROW()-1)),""))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IF(AND($A122&lt;&gt;"",$A122&lt;&gt;"TOTAL"),IF(AND([9]PDI_ID__GRUPO_C_C_E!$BA120&lt;&gt;"",[9]PDI_ID__GRUPO_C_C_E!$BA120&lt;&gt;0),[9]PDI_ID__GRUPO_C_C_E!$BA120,""),IF($A122="TOTAL",SUM(INDIRECT("AF4:AF"&amp;ROW()-1)),""))</f>
        <v/>
      </c>
      <c r="AG122" s="6" t="str">
        <f ca="1">IF(AND($A122&lt;&gt;"",$A122&lt;&gt;"TOTAL"),IF(AND([9]PDI_ID__GRUPO_C_C_E!$BC120&lt;&gt;"",[9]PDI_ID__GRUPO_C_C_E!$BC120&lt;&gt;0),[9]PDI_ID__GRUPO_C_C_E!$BC120,""),IF($A122="TOTAL",SUM(INDIRECT("AG4:AG"&amp;ROW()-1)),""))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IF(AND($A122&lt;&gt;"",$A122&lt;&gt;"TOTAL"),IF(AND([9]PDI_ID__GRUPO_C_C_E!$BF120&lt;&gt;"",[9]PDI_ID__GRUPO_C_C_E!$BF120&lt;&gt;0),[9]PDI_ID__GRUPO_C_C_E!$BF120,""),IF($A122="TOTAL",SUM(INDIRECT("AI4:AI"&amp;ROW()-1)),""))</f>
        <v/>
      </c>
      <c r="AJ122" s="6" t="str">
        <f ca="1">IF(AND($A122&lt;&gt;"",$A122&lt;&gt;"TOTAL"),IF(AND([9]PDI_ID__GRUPO_C_C_E!$BH120&lt;&gt;"",[9]PDI_ID__GRUPO_C_C_E!$BH120&lt;&gt;0),[9]PDI_ID__GRUPO_C_C_E!$BH120,""),IF($A122="TOTAL",SUM(INDIRECT("AJ4:AJ"&amp;ROW()-1)),""))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IF(AND($A122&lt;&gt;"",$A122&lt;&gt;"TOTAL"),IF(AND([9]PDI_ID__GRUPO_C_C_E!$BK120&lt;&gt;"",[9]PDI_ID__GRUPO_C_C_E!$BK120&lt;&gt;0),[9]PDI_ID__GRUPO_C_C_E!$BK120,""),IF($A122="TOTAL",SUM(INDIRECT("AL4:AL"&amp;ROW()-1)),""))</f>
        <v/>
      </c>
      <c r="AM122" s="6" t="str">
        <f ca="1">IF(AND($A122&lt;&gt;"",$A122&lt;&gt;"TOTAL"),IF(AND([9]PDI_ID__GRUPO_C_C_E!$BM120&lt;&gt;"",[9]PDI_ID__GRUPO_C_C_E!$BM120&lt;&gt;0),[9]PDI_ID__GRUPO_C_C_E!$BM120,""),IF($A122="TOTAL",SUM(INDIRECT("AM4:AM"&amp;ROW()-1)),""))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IF(AND($A122&lt;&gt;"",$A122&lt;&gt;"TOTAL"),IF(AND([9]PDI_ID__GRUPO_C_C_E!$BP120&lt;&gt;"",[9]PDI_ID__GRUPO_C_C_E!$BP120&lt;&gt;0),[9]PDI_ID__GRUPO_C_C_E!$BP120,""),IF($A122="TOTAL",SUM(INDIRECT("AO4:AO"&amp;ROW()-1)),""))</f>
        <v/>
      </c>
      <c r="AP122" s="6" t="str">
        <f ca="1">IF(AND($A122&lt;&gt;"",$A122&lt;&gt;"TOTAL"),IF(AND([9]PDI_ID__GRUPO_C_C_E!$BR120&lt;&gt;"",[9]PDI_ID__GRUPO_C_C_E!$BR120&lt;&gt;0),[9]PDI_ID__GRUPO_C_C_E!$BR120,""),IF($A122="TOTAL",SUM(INDIRECT("AP4:AP"&amp;ROW()-1)),""))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IF(AND($A122&lt;&gt;"",$A122&lt;&gt;"TOTAL"),IF(AND([9]PDI_ID__GRUPO_C_C_E!$BU120&lt;&gt;"",[9]PDI_ID__GRUPO_C_C_E!$BU120&lt;&gt;0),[9]PDI_ID__GRUPO_C_C_E!$BU120,""),IF($A122="TOTAL",SUM(INDIRECT("AR4:AR"&amp;ROW()-1)),""))</f>
        <v/>
      </c>
      <c r="AS122" s="6" t="str">
        <f ca="1">IF(AND($A122&lt;&gt;"",$A122&lt;&gt;"TOTAL"),IF(AND([9]PDI_ID__GRUPO_C_C_E!$BW120&lt;&gt;"",[9]PDI_ID__GRUPO_C_C_E!$BW120&lt;&gt;0),[9]PDI_ID__GRUPO_C_C_E!$BW120,""),IF($A122="TOTAL",SUM(INDIRECT("AS4:AS"&amp;ROW()-1)),""))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IF(AND($A122&lt;&gt;"",$A122&lt;&gt;"TOTAL"),IF(AND([9]PDI_ID__GRUPO_C_C_E!$BZ120&lt;&gt;"",[9]PDI_ID__GRUPO_C_C_E!$BZ120&lt;&gt;0),[9]PDI_ID__GRUPO_C_C_E!$BZ120,""),IF($A122="TOTAL",SUM(INDIRECT("AU4:AU"&amp;ROW()-1)),""))</f>
        <v/>
      </c>
      <c r="AV122" s="6" t="str">
        <f ca="1">IF(AND($A122&lt;&gt;"",$A122&lt;&gt;"TOTAL"),IF(AND([9]PDI_ID__GRUPO_C_C_E!$CB120&lt;&gt;"",[9]PDI_ID__GRUPO_C_C_E!$CB120&lt;&gt;0),[9]PDI_ID__GRUPO_C_C_E!$CB120,""),IF($A122="TOTAL",SUM(INDIRECT("AV4:AV"&amp;ROW()-1)),""))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IF(AND($A122&lt;&gt;"",$A122&lt;&gt;"TOTAL"),IF(AND([9]PDI_ID__GRUPO_C_C_E!$CE120&lt;&gt;"",[9]PDI_ID__GRUPO_C_C_E!$CE120&lt;&gt;0),[9]PDI_ID__GRUPO_C_C_E!$CE120,""),IF($A122="TOTAL",SUM(INDIRECT("AX4:AX"&amp;ROW()-1)),""))</f>
        <v/>
      </c>
      <c r="AY122" s="6" t="str">
        <f ca="1">IF(AND($A122&lt;&gt;"",$A122&lt;&gt;"TOTAL"),IF(AND([9]PDI_ID__GRUPO_C_C_E!$CG120&lt;&gt;"",[9]PDI_ID__GRUPO_C_C_E!$CG120&lt;&gt;0),[9]PDI_ID__GRUPO_C_C_E!$CG120,""),IF($A122="TOTAL",SUM(INDIRECT("AY4:AY"&amp;ROW()-1)),""))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IF(AND($A122&lt;&gt;"",$A122&lt;&gt;"TOTAL"),IF(AND([9]PDI_ID__GRUPO_C_C_E!$CJ120&lt;&gt;"",[9]PDI_ID__GRUPO_C_C_E!$CJ120&lt;&gt;0),[9]PDI_ID__GRUPO_C_C_E!$CJ120,""),IF($A122="TOTAL",SUM(INDIRECT("BA4:BA"&amp;ROW()-1)),""))</f>
        <v/>
      </c>
      <c r="BB122" s="6" t="str">
        <f ca="1">IF(AND($A122&lt;&gt;"",$A122&lt;&gt;"TOTAL"),IF(AND([9]PDI_ID__GRUPO_C_C_E!$CL120&lt;&gt;"",[9]PDI_ID__GRUPO_C_C_E!$CL120&lt;&gt;0),[9]PDI_ID__GRUPO_C_C_E!$CL120,""),IF($A122="TOTAL",SUM(INDIRECT("BB4:BB"&amp;ROW()-1)),""))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IF(AND($A122&lt;&gt;"",$A122&lt;&gt;"TOTAL"),IF(AND([9]PDI_ID__GRUPO_C_C_E!$CO120&lt;&gt;"",[9]PDI_ID__GRUPO_C_C_E!$CO120&lt;&gt;0),[9]PDI_ID__GRUPO_C_C_E!$CO120,""),IF($A122="TOTAL",SUM(INDIRECT("BD4:BD"&amp;ROW()-1)),""))</f>
        <v/>
      </c>
      <c r="BE122" s="6" t="str">
        <f ca="1">IF(AND($A122&lt;&gt;"",$A122&lt;&gt;"TOTAL"),IF(AND([9]PDI_ID__GRUPO_C_C_E!$CQ120&lt;&gt;"",[9]PDI_ID__GRUPO_C_C_E!$CQ120&lt;&gt;0),[9]PDI_ID__GRUPO_C_C_E!$CQ120,""),IF($A122="TOTAL",SUM(INDIRECT("BE4:BE"&amp;ROW()-1)),""))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IF([9]PDI_ID__GRUPO_C_C_E!$B121&lt;&gt;"",[9]PDI_ID__GRUPO_C_C_E!$B121,IF(AND([9]PDI_ID__GRUPO_C_C_E!$B121="",[9]PDI_ID__GRUPO_C_C_E!$B122="",[9]PDI_ID__GRUPO_C_C_E!$B120=""),"","TOTAL"))</f>
        <v/>
      </c>
      <c r="B123" s="6" t="str">
        <f ca="1">IF(AND($A123&lt;&gt;"",$A123&lt;&gt;"TOTAL"),IF(AND([9]PDI_ID__GRUPO_C_C_E!$C121&lt;&gt;"",[9]PDI_ID__GRUPO_C_C_E!$C121&lt;&gt;0),[9]PDI_ID__GRUPO_C_C_E!$C121,""),IF($A123="TOTAL",SUM(INDIRECT("B4:B"&amp;ROW()-1)),""))</f>
        <v/>
      </c>
      <c r="C123" s="6" t="str">
        <f ca="1">IF(AND($A123&lt;&gt;"",$A123&lt;&gt;"TOTAL"),IF(AND([9]PDI_ID__GRUPO_C_C_E!$E121&lt;&gt;"",[9]PDI_ID__GRUPO_C_C_E!$E121&lt;&gt;0),[9]PDI_ID__GRUPO_C_C_E!$E121,""),IF($A123="TOTAL",SUM(INDIRECT("C4:C"&amp;ROW()-1)),""))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IF(AND($A123&lt;&gt;"",$A123&lt;&gt;"TOTAL"),IF(AND([9]PDI_ID__GRUPO_C_C_E!$H121&lt;&gt;"",[9]PDI_ID__GRUPO_C_C_E!$H121&lt;&gt;0),[9]PDI_ID__GRUPO_C_C_E!$H121,""),IF($A123="TOTAL",SUM(INDIRECT("E4:E"&amp;ROW()-1)),""))</f>
        <v/>
      </c>
      <c r="F123" s="6" t="str">
        <f ca="1">IF(AND($A123&lt;&gt;"",$A123&lt;&gt;"TOTAL"),IF(AND([9]PDI_ID__GRUPO_C_C_E!$J121&lt;&gt;"",[9]PDI_ID__GRUPO_C_C_E!$J121&lt;&gt;0),[9]PDI_ID__GRUPO_C_C_E!$J121,""),IF($A123="TOTAL",SUM(INDIRECT("F4:F"&amp;ROW()-1)),""))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IF(AND($A123&lt;&gt;"",$A123&lt;&gt;"TOTAL"),IF(AND([9]PDI_ID__GRUPO_C_C_E!$M121&lt;&gt;"",[9]PDI_ID__GRUPO_C_C_E!$M121&lt;&gt;0),[9]PDI_ID__GRUPO_C_C_E!$M121,""),IF($A123="TOTAL",SUM(INDIRECT("H4:H"&amp;ROW()-1)),""))</f>
        <v/>
      </c>
      <c r="I123" s="6" t="str">
        <f ca="1">IF(AND($A123&lt;&gt;"",$A123&lt;&gt;"TOTAL"),IF(AND([9]PDI_ID__GRUPO_C_C_E!$O121&lt;&gt;"",[9]PDI_ID__GRUPO_C_C_E!$O121&lt;&gt;0),[9]PDI_ID__GRUPO_C_C_E!$O121,""),IF($A123="TOTAL",SUM(INDIRECT("I4:I"&amp;ROW()-1)),""))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IF(AND($A123&lt;&gt;"",$A123&lt;&gt;"TOTAL"),IF(AND([9]PDI_ID__GRUPO_C_C_E!$R121&lt;&gt;"",[9]PDI_ID__GRUPO_C_C_E!$R121&lt;&gt;0),[9]PDI_ID__GRUPO_C_C_E!$R121,""),IF($A123="TOTAL",SUM(INDIRECT("K4:K"&amp;ROW()-1)),""))</f>
        <v/>
      </c>
      <c r="L123" s="6" t="str">
        <f ca="1">IF(AND($A123&lt;&gt;"",$A123&lt;&gt;"TOTAL"),IF(AND([9]PDI_ID__GRUPO_C_C_E!$T121&lt;&gt;"",[9]PDI_ID__GRUPO_C_C_E!$T121&lt;&gt;0),[9]PDI_ID__GRUPO_C_C_E!$T121,""),IF($A123="TOTAL",SUM(INDIRECT("L4:L"&amp;ROW()-1)),""))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IF(AND($A123&lt;&gt;"",$A123&lt;&gt;"TOTAL"),IF(AND([9]PDI_ID__GRUPO_C_C_E!$W121&lt;&gt;"",[9]PDI_ID__GRUPO_C_C_E!$W121&lt;&gt;0),[9]PDI_ID__GRUPO_C_C_E!$W121,""),IF($A123="TOTAL",SUM(INDIRECT("N4:N"&amp;ROW()-1)),""))</f>
        <v/>
      </c>
      <c r="O123" s="6" t="str">
        <f ca="1">IF(AND($A123&lt;&gt;"",$A123&lt;&gt;"TOTAL"),IF(AND([9]PDI_ID__GRUPO_C_C_E!$Y121&lt;&gt;"",[9]PDI_ID__GRUPO_C_C_E!$Y121&lt;&gt;0),[9]PDI_ID__GRUPO_C_C_E!$Y121,""),IF($A123="TOTAL",SUM(INDIRECT("O4:O"&amp;ROW()-1)),""))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IF(AND($A123&lt;&gt;"",$A123&lt;&gt;"TOTAL"),IF(AND([9]PDI_ID__GRUPO_C_C_E!$AB121&lt;&gt;"",[9]PDI_ID__GRUPO_C_C_E!$AB121&lt;&gt;0),[9]PDI_ID__GRUPO_C_C_E!$AB121,""),IF($A123="TOTAL",SUM(INDIRECT("Q4:Q"&amp;ROW()-1)),""))</f>
        <v/>
      </c>
      <c r="R123" s="6" t="str">
        <f ca="1">IF(AND($A123&lt;&gt;"",$A123&lt;&gt;"TOTAL"),IF(AND([9]PDI_ID__GRUPO_C_C_E!$AD121&lt;&gt;"",[9]PDI_ID__GRUPO_C_C_E!$AD121&lt;&gt;0),[9]PDI_ID__GRUPO_C_C_E!$AD121,""),IF($A123="TOTAL",SUM(INDIRECT("R4:R"&amp;ROW()-1)),""))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IF(AND($A123&lt;&gt;"",$A123&lt;&gt;"TOTAL"),IF(AND([9]PDI_ID__GRUPO_C_C_E!$AG121&lt;&gt;"",[9]PDI_ID__GRUPO_C_C_E!$AG121&lt;&gt;0),[9]PDI_ID__GRUPO_C_C_E!$AG121,""),IF($A123="TOTAL",SUM(INDIRECT("T4:T"&amp;ROW()-1)),""))</f>
        <v/>
      </c>
      <c r="U123" s="6" t="str">
        <f ca="1">IF(AND($A123&lt;&gt;"",$A123&lt;&gt;"TOTAL"),IF(AND([9]PDI_ID__GRUPO_C_C_E!$AI121&lt;&gt;"",[9]PDI_ID__GRUPO_C_C_E!$AI121&lt;&gt;0),[9]PDI_ID__GRUPO_C_C_E!$AI121,""),IF($A123="TOTAL",SUM(INDIRECT("U4:U"&amp;ROW()-1)),""))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IF(AND($A123&lt;&gt;"",$A123&lt;&gt;"TOTAL"),IF(AND([9]PDI_ID__GRUPO_C_C_E!$AL121&lt;&gt;"",[9]PDI_ID__GRUPO_C_C_E!$AL121&lt;&gt;0),[9]PDI_ID__GRUPO_C_C_E!$AL121,""),IF($A123="TOTAL",SUM(INDIRECT("W4:W"&amp;ROW()-1)),""))</f>
        <v/>
      </c>
      <c r="X123" s="6" t="str">
        <f ca="1">IF(AND($A123&lt;&gt;"",$A123&lt;&gt;"TOTAL"),IF(AND([9]PDI_ID__GRUPO_C_C_E!$AN121&lt;&gt;"",[9]PDI_ID__GRUPO_C_C_E!$AN121&lt;&gt;0),[9]PDI_ID__GRUPO_C_C_E!$AN121,""),IF($A123="TOTAL",SUM(INDIRECT("X4:X"&amp;ROW()-1)),""))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IF(AND($A123&lt;&gt;"",$A123&lt;&gt;"TOTAL"),IF(AND([9]PDI_ID__GRUPO_C_C_E!$AQ121&lt;&gt;"",[9]PDI_ID__GRUPO_C_C_E!$AQ121&lt;&gt;0),[9]PDI_ID__GRUPO_C_C_E!$AQ121,""),IF($A123="TOTAL",SUM(INDIRECT("Z4:Z"&amp;ROW()-1)),""))</f>
        <v/>
      </c>
      <c r="AA123" s="6" t="str">
        <f ca="1">IF(AND($A123&lt;&gt;"",$A123&lt;&gt;"TOTAL"),IF(AND([9]PDI_ID__GRUPO_C_C_E!$AS121&lt;&gt;"",[9]PDI_ID__GRUPO_C_C_E!$AS121&lt;&gt;0),[9]PDI_ID__GRUPO_C_C_E!$AS121,""),IF($A123="TOTAL",SUM(INDIRECT("AA4:AA"&amp;ROW()-1)),""))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IF(AND($A123&lt;&gt;"",$A123&lt;&gt;"TOTAL"),IF(AND([9]PDI_ID__GRUPO_C_C_E!$AV121&lt;&gt;"",[9]PDI_ID__GRUPO_C_C_E!$AV121&lt;&gt;0),[9]PDI_ID__GRUPO_C_C_E!$AV121,""),IF($A123="TOTAL",SUM(INDIRECT("AC4:AC"&amp;ROW()-1)),""))</f>
        <v/>
      </c>
      <c r="AD123" s="6" t="str">
        <f ca="1">IF(AND($A123&lt;&gt;"",$A123&lt;&gt;"TOTAL"),IF(AND([9]PDI_ID__GRUPO_C_C_E!$AX121&lt;&gt;"",[9]PDI_ID__GRUPO_C_C_E!$AX121&lt;&gt;0),[9]PDI_ID__GRUPO_C_C_E!$AX121,""),IF($A123="TOTAL",SUM(INDIRECT("AD4:AD"&amp;ROW()-1)),""))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IF(AND($A123&lt;&gt;"",$A123&lt;&gt;"TOTAL"),IF(AND([9]PDI_ID__GRUPO_C_C_E!$BA121&lt;&gt;"",[9]PDI_ID__GRUPO_C_C_E!$BA121&lt;&gt;0),[9]PDI_ID__GRUPO_C_C_E!$BA121,""),IF($A123="TOTAL",SUM(INDIRECT("AF4:AF"&amp;ROW()-1)),""))</f>
        <v/>
      </c>
      <c r="AG123" s="6" t="str">
        <f ca="1">IF(AND($A123&lt;&gt;"",$A123&lt;&gt;"TOTAL"),IF(AND([9]PDI_ID__GRUPO_C_C_E!$BC121&lt;&gt;"",[9]PDI_ID__GRUPO_C_C_E!$BC121&lt;&gt;0),[9]PDI_ID__GRUPO_C_C_E!$BC121,""),IF($A123="TOTAL",SUM(INDIRECT("AG4:AG"&amp;ROW()-1)),""))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IF(AND($A123&lt;&gt;"",$A123&lt;&gt;"TOTAL"),IF(AND([9]PDI_ID__GRUPO_C_C_E!$BF121&lt;&gt;"",[9]PDI_ID__GRUPO_C_C_E!$BF121&lt;&gt;0),[9]PDI_ID__GRUPO_C_C_E!$BF121,""),IF($A123="TOTAL",SUM(INDIRECT("AI4:AI"&amp;ROW()-1)),""))</f>
        <v/>
      </c>
      <c r="AJ123" s="6" t="str">
        <f ca="1">IF(AND($A123&lt;&gt;"",$A123&lt;&gt;"TOTAL"),IF(AND([9]PDI_ID__GRUPO_C_C_E!$BH121&lt;&gt;"",[9]PDI_ID__GRUPO_C_C_E!$BH121&lt;&gt;0),[9]PDI_ID__GRUPO_C_C_E!$BH121,""),IF($A123="TOTAL",SUM(INDIRECT("AJ4:AJ"&amp;ROW()-1)),""))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IF(AND($A123&lt;&gt;"",$A123&lt;&gt;"TOTAL"),IF(AND([9]PDI_ID__GRUPO_C_C_E!$BK121&lt;&gt;"",[9]PDI_ID__GRUPO_C_C_E!$BK121&lt;&gt;0),[9]PDI_ID__GRUPO_C_C_E!$BK121,""),IF($A123="TOTAL",SUM(INDIRECT("AL4:AL"&amp;ROW()-1)),""))</f>
        <v/>
      </c>
      <c r="AM123" s="6" t="str">
        <f ca="1">IF(AND($A123&lt;&gt;"",$A123&lt;&gt;"TOTAL"),IF(AND([9]PDI_ID__GRUPO_C_C_E!$BM121&lt;&gt;"",[9]PDI_ID__GRUPO_C_C_E!$BM121&lt;&gt;0),[9]PDI_ID__GRUPO_C_C_E!$BM121,""),IF($A123="TOTAL",SUM(INDIRECT("AM4:AM"&amp;ROW()-1)),""))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IF(AND($A123&lt;&gt;"",$A123&lt;&gt;"TOTAL"),IF(AND([9]PDI_ID__GRUPO_C_C_E!$BP121&lt;&gt;"",[9]PDI_ID__GRUPO_C_C_E!$BP121&lt;&gt;0),[9]PDI_ID__GRUPO_C_C_E!$BP121,""),IF($A123="TOTAL",SUM(INDIRECT("AO4:AO"&amp;ROW()-1)),""))</f>
        <v/>
      </c>
      <c r="AP123" s="6" t="str">
        <f ca="1">IF(AND($A123&lt;&gt;"",$A123&lt;&gt;"TOTAL"),IF(AND([9]PDI_ID__GRUPO_C_C_E!$BR121&lt;&gt;"",[9]PDI_ID__GRUPO_C_C_E!$BR121&lt;&gt;0),[9]PDI_ID__GRUPO_C_C_E!$BR121,""),IF($A123="TOTAL",SUM(INDIRECT("AP4:AP"&amp;ROW()-1)),""))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IF(AND($A123&lt;&gt;"",$A123&lt;&gt;"TOTAL"),IF(AND([9]PDI_ID__GRUPO_C_C_E!$BU121&lt;&gt;"",[9]PDI_ID__GRUPO_C_C_E!$BU121&lt;&gt;0),[9]PDI_ID__GRUPO_C_C_E!$BU121,""),IF($A123="TOTAL",SUM(INDIRECT("AR4:AR"&amp;ROW()-1)),""))</f>
        <v/>
      </c>
      <c r="AS123" s="6" t="str">
        <f ca="1">IF(AND($A123&lt;&gt;"",$A123&lt;&gt;"TOTAL"),IF(AND([9]PDI_ID__GRUPO_C_C_E!$BW121&lt;&gt;"",[9]PDI_ID__GRUPO_C_C_E!$BW121&lt;&gt;0),[9]PDI_ID__GRUPO_C_C_E!$BW121,""),IF($A123="TOTAL",SUM(INDIRECT("AS4:AS"&amp;ROW()-1)),""))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IF(AND($A123&lt;&gt;"",$A123&lt;&gt;"TOTAL"),IF(AND([9]PDI_ID__GRUPO_C_C_E!$BZ121&lt;&gt;"",[9]PDI_ID__GRUPO_C_C_E!$BZ121&lt;&gt;0),[9]PDI_ID__GRUPO_C_C_E!$BZ121,""),IF($A123="TOTAL",SUM(INDIRECT("AU4:AU"&amp;ROW()-1)),""))</f>
        <v/>
      </c>
      <c r="AV123" s="6" t="str">
        <f ca="1">IF(AND($A123&lt;&gt;"",$A123&lt;&gt;"TOTAL"),IF(AND([9]PDI_ID__GRUPO_C_C_E!$CB121&lt;&gt;"",[9]PDI_ID__GRUPO_C_C_E!$CB121&lt;&gt;0),[9]PDI_ID__GRUPO_C_C_E!$CB121,""),IF($A123="TOTAL",SUM(INDIRECT("AV4:AV"&amp;ROW()-1)),""))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IF(AND($A123&lt;&gt;"",$A123&lt;&gt;"TOTAL"),IF(AND([9]PDI_ID__GRUPO_C_C_E!$CE121&lt;&gt;"",[9]PDI_ID__GRUPO_C_C_E!$CE121&lt;&gt;0),[9]PDI_ID__GRUPO_C_C_E!$CE121,""),IF($A123="TOTAL",SUM(INDIRECT("AX4:AX"&amp;ROW()-1)),""))</f>
        <v/>
      </c>
      <c r="AY123" s="6" t="str">
        <f ca="1">IF(AND($A123&lt;&gt;"",$A123&lt;&gt;"TOTAL"),IF(AND([9]PDI_ID__GRUPO_C_C_E!$CG121&lt;&gt;"",[9]PDI_ID__GRUPO_C_C_E!$CG121&lt;&gt;0),[9]PDI_ID__GRUPO_C_C_E!$CG121,""),IF($A123="TOTAL",SUM(INDIRECT("AY4:AY"&amp;ROW()-1)),""))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IF(AND($A123&lt;&gt;"",$A123&lt;&gt;"TOTAL"),IF(AND([9]PDI_ID__GRUPO_C_C_E!$CJ121&lt;&gt;"",[9]PDI_ID__GRUPO_C_C_E!$CJ121&lt;&gt;0),[9]PDI_ID__GRUPO_C_C_E!$CJ121,""),IF($A123="TOTAL",SUM(INDIRECT("BA4:BA"&amp;ROW()-1)),""))</f>
        <v/>
      </c>
      <c r="BB123" s="6" t="str">
        <f ca="1">IF(AND($A123&lt;&gt;"",$A123&lt;&gt;"TOTAL"),IF(AND([9]PDI_ID__GRUPO_C_C_E!$CL121&lt;&gt;"",[9]PDI_ID__GRUPO_C_C_E!$CL121&lt;&gt;0),[9]PDI_ID__GRUPO_C_C_E!$CL121,""),IF($A123="TOTAL",SUM(INDIRECT("BB4:BB"&amp;ROW()-1)),""))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IF(AND($A123&lt;&gt;"",$A123&lt;&gt;"TOTAL"),IF(AND([9]PDI_ID__GRUPO_C_C_E!$CO121&lt;&gt;"",[9]PDI_ID__GRUPO_C_C_E!$CO121&lt;&gt;0),[9]PDI_ID__GRUPO_C_C_E!$CO121,""),IF($A123="TOTAL",SUM(INDIRECT("BD4:BD"&amp;ROW()-1)),""))</f>
        <v/>
      </c>
      <c r="BE123" s="6" t="str">
        <f ca="1">IF(AND($A123&lt;&gt;"",$A123&lt;&gt;"TOTAL"),IF(AND([9]PDI_ID__GRUPO_C_C_E!$CQ121&lt;&gt;"",[9]PDI_ID__GRUPO_C_C_E!$CQ121&lt;&gt;0),[9]PDI_ID__GRUPO_C_C_E!$CQ121,""),IF($A123="TOTAL",SUM(INDIRECT("BE4:BE"&amp;ROW()-1)),""))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IF([9]PDI_ID__GRUPO_C_C_E!$B122&lt;&gt;"",[9]PDI_ID__GRUPO_C_C_E!$B122,IF(AND([9]PDI_ID__GRUPO_C_C_E!$B122="",[9]PDI_ID__GRUPO_C_C_E!$B123="",[9]PDI_ID__GRUPO_C_C_E!$B121=""),"","TOTAL"))</f>
        <v/>
      </c>
      <c r="B124" s="6" t="str">
        <f ca="1">IF(AND($A124&lt;&gt;"",$A124&lt;&gt;"TOTAL"),IF(AND([9]PDI_ID__GRUPO_C_C_E!$C122&lt;&gt;"",[9]PDI_ID__GRUPO_C_C_E!$C122&lt;&gt;0),[9]PDI_ID__GRUPO_C_C_E!$C122,""),IF($A124="TOTAL",SUM(INDIRECT("B4:B"&amp;ROW()-1)),""))</f>
        <v/>
      </c>
      <c r="C124" s="6" t="str">
        <f ca="1">IF(AND($A124&lt;&gt;"",$A124&lt;&gt;"TOTAL"),IF(AND([9]PDI_ID__GRUPO_C_C_E!$E122&lt;&gt;"",[9]PDI_ID__GRUPO_C_C_E!$E122&lt;&gt;0),[9]PDI_ID__GRUPO_C_C_E!$E122,""),IF($A124="TOTAL",SUM(INDIRECT("C4:C"&amp;ROW()-1)),""))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IF(AND($A124&lt;&gt;"",$A124&lt;&gt;"TOTAL"),IF(AND([9]PDI_ID__GRUPO_C_C_E!$H122&lt;&gt;"",[9]PDI_ID__GRUPO_C_C_E!$H122&lt;&gt;0),[9]PDI_ID__GRUPO_C_C_E!$H122,""),IF($A124="TOTAL",SUM(INDIRECT("E4:E"&amp;ROW()-1)),""))</f>
        <v/>
      </c>
      <c r="F124" s="6" t="str">
        <f ca="1">IF(AND($A124&lt;&gt;"",$A124&lt;&gt;"TOTAL"),IF(AND([9]PDI_ID__GRUPO_C_C_E!$J122&lt;&gt;"",[9]PDI_ID__GRUPO_C_C_E!$J122&lt;&gt;0),[9]PDI_ID__GRUPO_C_C_E!$J122,""),IF($A124="TOTAL",SUM(INDIRECT("F4:F"&amp;ROW()-1)),""))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IF(AND($A124&lt;&gt;"",$A124&lt;&gt;"TOTAL"),IF(AND([9]PDI_ID__GRUPO_C_C_E!$M122&lt;&gt;"",[9]PDI_ID__GRUPO_C_C_E!$M122&lt;&gt;0),[9]PDI_ID__GRUPO_C_C_E!$M122,""),IF($A124="TOTAL",SUM(INDIRECT("H4:H"&amp;ROW()-1)),""))</f>
        <v/>
      </c>
      <c r="I124" s="6" t="str">
        <f ca="1">IF(AND($A124&lt;&gt;"",$A124&lt;&gt;"TOTAL"),IF(AND([9]PDI_ID__GRUPO_C_C_E!$O122&lt;&gt;"",[9]PDI_ID__GRUPO_C_C_E!$O122&lt;&gt;0),[9]PDI_ID__GRUPO_C_C_E!$O122,""),IF($A124="TOTAL",SUM(INDIRECT("I4:I"&amp;ROW()-1)),""))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IF(AND($A124&lt;&gt;"",$A124&lt;&gt;"TOTAL"),IF(AND([9]PDI_ID__GRUPO_C_C_E!$R122&lt;&gt;"",[9]PDI_ID__GRUPO_C_C_E!$R122&lt;&gt;0),[9]PDI_ID__GRUPO_C_C_E!$R122,""),IF($A124="TOTAL",SUM(INDIRECT("K4:K"&amp;ROW()-1)),""))</f>
        <v/>
      </c>
      <c r="L124" s="6" t="str">
        <f ca="1">IF(AND($A124&lt;&gt;"",$A124&lt;&gt;"TOTAL"),IF(AND([9]PDI_ID__GRUPO_C_C_E!$T122&lt;&gt;"",[9]PDI_ID__GRUPO_C_C_E!$T122&lt;&gt;0),[9]PDI_ID__GRUPO_C_C_E!$T122,""),IF($A124="TOTAL",SUM(INDIRECT("L4:L"&amp;ROW()-1)),""))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IF(AND($A124&lt;&gt;"",$A124&lt;&gt;"TOTAL"),IF(AND([9]PDI_ID__GRUPO_C_C_E!$W122&lt;&gt;"",[9]PDI_ID__GRUPO_C_C_E!$W122&lt;&gt;0),[9]PDI_ID__GRUPO_C_C_E!$W122,""),IF($A124="TOTAL",SUM(INDIRECT("N4:N"&amp;ROW()-1)),""))</f>
        <v/>
      </c>
      <c r="O124" s="6" t="str">
        <f ca="1">IF(AND($A124&lt;&gt;"",$A124&lt;&gt;"TOTAL"),IF(AND([9]PDI_ID__GRUPO_C_C_E!$Y122&lt;&gt;"",[9]PDI_ID__GRUPO_C_C_E!$Y122&lt;&gt;0),[9]PDI_ID__GRUPO_C_C_E!$Y122,""),IF($A124="TOTAL",SUM(INDIRECT("O4:O"&amp;ROW()-1)),""))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IF(AND($A124&lt;&gt;"",$A124&lt;&gt;"TOTAL"),IF(AND([9]PDI_ID__GRUPO_C_C_E!$AB122&lt;&gt;"",[9]PDI_ID__GRUPO_C_C_E!$AB122&lt;&gt;0),[9]PDI_ID__GRUPO_C_C_E!$AB122,""),IF($A124="TOTAL",SUM(INDIRECT("Q4:Q"&amp;ROW()-1)),""))</f>
        <v/>
      </c>
      <c r="R124" s="6" t="str">
        <f ca="1">IF(AND($A124&lt;&gt;"",$A124&lt;&gt;"TOTAL"),IF(AND([9]PDI_ID__GRUPO_C_C_E!$AD122&lt;&gt;"",[9]PDI_ID__GRUPO_C_C_E!$AD122&lt;&gt;0),[9]PDI_ID__GRUPO_C_C_E!$AD122,""),IF($A124="TOTAL",SUM(INDIRECT("R4:R"&amp;ROW()-1)),""))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IF(AND($A124&lt;&gt;"",$A124&lt;&gt;"TOTAL"),IF(AND([9]PDI_ID__GRUPO_C_C_E!$AG122&lt;&gt;"",[9]PDI_ID__GRUPO_C_C_E!$AG122&lt;&gt;0),[9]PDI_ID__GRUPO_C_C_E!$AG122,""),IF($A124="TOTAL",SUM(INDIRECT("T4:T"&amp;ROW()-1)),""))</f>
        <v/>
      </c>
      <c r="U124" s="6" t="str">
        <f ca="1">IF(AND($A124&lt;&gt;"",$A124&lt;&gt;"TOTAL"),IF(AND([9]PDI_ID__GRUPO_C_C_E!$AI122&lt;&gt;"",[9]PDI_ID__GRUPO_C_C_E!$AI122&lt;&gt;0),[9]PDI_ID__GRUPO_C_C_E!$AI122,""),IF($A124="TOTAL",SUM(INDIRECT("U4:U"&amp;ROW()-1)),""))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IF(AND($A124&lt;&gt;"",$A124&lt;&gt;"TOTAL"),IF(AND([9]PDI_ID__GRUPO_C_C_E!$AL122&lt;&gt;"",[9]PDI_ID__GRUPO_C_C_E!$AL122&lt;&gt;0),[9]PDI_ID__GRUPO_C_C_E!$AL122,""),IF($A124="TOTAL",SUM(INDIRECT("W4:W"&amp;ROW()-1)),""))</f>
        <v/>
      </c>
      <c r="X124" s="6" t="str">
        <f ca="1">IF(AND($A124&lt;&gt;"",$A124&lt;&gt;"TOTAL"),IF(AND([9]PDI_ID__GRUPO_C_C_E!$AN122&lt;&gt;"",[9]PDI_ID__GRUPO_C_C_E!$AN122&lt;&gt;0),[9]PDI_ID__GRUPO_C_C_E!$AN122,""),IF($A124="TOTAL",SUM(INDIRECT("X4:X"&amp;ROW()-1)),""))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IF(AND($A124&lt;&gt;"",$A124&lt;&gt;"TOTAL"),IF(AND([9]PDI_ID__GRUPO_C_C_E!$AQ122&lt;&gt;"",[9]PDI_ID__GRUPO_C_C_E!$AQ122&lt;&gt;0),[9]PDI_ID__GRUPO_C_C_E!$AQ122,""),IF($A124="TOTAL",SUM(INDIRECT("Z4:Z"&amp;ROW()-1)),""))</f>
        <v/>
      </c>
      <c r="AA124" s="6" t="str">
        <f ca="1">IF(AND($A124&lt;&gt;"",$A124&lt;&gt;"TOTAL"),IF(AND([9]PDI_ID__GRUPO_C_C_E!$AS122&lt;&gt;"",[9]PDI_ID__GRUPO_C_C_E!$AS122&lt;&gt;0),[9]PDI_ID__GRUPO_C_C_E!$AS122,""),IF($A124="TOTAL",SUM(INDIRECT("AA4:AA"&amp;ROW()-1)),""))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IF(AND($A124&lt;&gt;"",$A124&lt;&gt;"TOTAL"),IF(AND([9]PDI_ID__GRUPO_C_C_E!$AV122&lt;&gt;"",[9]PDI_ID__GRUPO_C_C_E!$AV122&lt;&gt;0),[9]PDI_ID__GRUPO_C_C_E!$AV122,""),IF($A124="TOTAL",SUM(INDIRECT("AC4:AC"&amp;ROW()-1)),""))</f>
        <v/>
      </c>
      <c r="AD124" s="6" t="str">
        <f ca="1">IF(AND($A124&lt;&gt;"",$A124&lt;&gt;"TOTAL"),IF(AND([9]PDI_ID__GRUPO_C_C_E!$AX122&lt;&gt;"",[9]PDI_ID__GRUPO_C_C_E!$AX122&lt;&gt;0),[9]PDI_ID__GRUPO_C_C_E!$AX122,""),IF($A124="TOTAL",SUM(INDIRECT("AD4:AD"&amp;ROW()-1)),""))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IF(AND($A124&lt;&gt;"",$A124&lt;&gt;"TOTAL"),IF(AND([9]PDI_ID__GRUPO_C_C_E!$BA122&lt;&gt;"",[9]PDI_ID__GRUPO_C_C_E!$BA122&lt;&gt;0),[9]PDI_ID__GRUPO_C_C_E!$BA122,""),IF($A124="TOTAL",SUM(INDIRECT("AF4:AF"&amp;ROW()-1)),""))</f>
        <v/>
      </c>
      <c r="AG124" s="6" t="str">
        <f ca="1">IF(AND($A124&lt;&gt;"",$A124&lt;&gt;"TOTAL"),IF(AND([9]PDI_ID__GRUPO_C_C_E!$BC122&lt;&gt;"",[9]PDI_ID__GRUPO_C_C_E!$BC122&lt;&gt;0),[9]PDI_ID__GRUPO_C_C_E!$BC122,""),IF($A124="TOTAL",SUM(INDIRECT("AG4:AG"&amp;ROW()-1)),""))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IF(AND($A124&lt;&gt;"",$A124&lt;&gt;"TOTAL"),IF(AND([9]PDI_ID__GRUPO_C_C_E!$BF122&lt;&gt;"",[9]PDI_ID__GRUPO_C_C_E!$BF122&lt;&gt;0),[9]PDI_ID__GRUPO_C_C_E!$BF122,""),IF($A124="TOTAL",SUM(INDIRECT("AI4:AI"&amp;ROW()-1)),""))</f>
        <v/>
      </c>
      <c r="AJ124" s="6" t="str">
        <f ca="1">IF(AND($A124&lt;&gt;"",$A124&lt;&gt;"TOTAL"),IF(AND([9]PDI_ID__GRUPO_C_C_E!$BH122&lt;&gt;"",[9]PDI_ID__GRUPO_C_C_E!$BH122&lt;&gt;0),[9]PDI_ID__GRUPO_C_C_E!$BH122,""),IF($A124="TOTAL",SUM(INDIRECT("AJ4:AJ"&amp;ROW()-1)),""))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IF(AND($A124&lt;&gt;"",$A124&lt;&gt;"TOTAL"),IF(AND([9]PDI_ID__GRUPO_C_C_E!$BK122&lt;&gt;"",[9]PDI_ID__GRUPO_C_C_E!$BK122&lt;&gt;0),[9]PDI_ID__GRUPO_C_C_E!$BK122,""),IF($A124="TOTAL",SUM(INDIRECT("AL4:AL"&amp;ROW()-1)),""))</f>
        <v/>
      </c>
      <c r="AM124" s="6" t="str">
        <f ca="1">IF(AND($A124&lt;&gt;"",$A124&lt;&gt;"TOTAL"),IF(AND([9]PDI_ID__GRUPO_C_C_E!$BM122&lt;&gt;"",[9]PDI_ID__GRUPO_C_C_E!$BM122&lt;&gt;0),[9]PDI_ID__GRUPO_C_C_E!$BM122,""),IF($A124="TOTAL",SUM(INDIRECT("AM4:AM"&amp;ROW()-1)),""))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IF(AND($A124&lt;&gt;"",$A124&lt;&gt;"TOTAL"),IF(AND([9]PDI_ID__GRUPO_C_C_E!$BP122&lt;&gt;"",[9]PDI_ID__GRUPO_C_C_E!$BP122&lt;&gt;0),[9]PDI_ID__GRUPO_C_C_E!$BP122,""),IF($A124="TOTAL",SUM(INDIRECT("AO4:AO"&amp;ROW()-1)),""))</f>
        <v/>
      </c>
      <c r="AP124" s="6" t="str">
        <f ca="1">IF(AND($A124&lt;&gt;"",$A124&lt;&gt;"TOTAL"),IF(AND([9]PDI_ID__GRUPO_C_C_E!$BR122&lt;&gt;"",[9]PDI_ID__GRUPO_C_C_E!$BR122&lt;&gt;0),[9]PDI_ID__GRUPO_C_C_E!$BR122,""),IF($A124="TOTAL",SUM(INDIRECT("AP4:AP"&amp;ROW()-1)),""))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IF(AND($A124&lt;&gt;"",$A124&lt;&gt;"TOTAL"),IF(AND([9]PDI_ID__GRUPO_C_C_E!$BU122&lt;&gt;"",[9]PDI_ID__GRUPO_C_C_E!$BU122&lt;&gt;0),[9]PDI_ID__GRUPO_C_C_E!$BU122,""),IF($A124="TOTAL",SUM(INDIRECT("AR4:AR"&amp;ROW()-1)),""))</f>
        <v/>
      </c>
      <c r="AS124" s="6" t="str">
        <f ca="1">IF(AND($A124&lt;&gt;"",$A124&lt;&gt;"TOTAL"),IF(AND([9]PDI_ID__GRUPO_C_C_E!$BW122&lt;&gt;"",[9]PDI_ID__GRUPO_C_C_E!$BW122&lt;&gt;0),[9]PDI_ID__GRUPO_C_C_E!$BW122,""),IF($A124="TOTAL",SUM(INDIRECT("AS4:AS"&amp;ROW()-1)),""))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IF(AND($A124&lt;&gt;"",$A124&lt;&gt;"TOTAL"),IF(AND([9]PDI_ID__GRUPO_C_C_E!$BZ122&lt;&gt;"",[9]PDI_ID__GRUPO_C_C_E!$BZ122&lt;&gt;0),[9]PDI_ID__GRUPO_C_C_E!$BZ122,""),IF($A124="TOTAL",SUM(INDIRECT("AU4:AU"&amp;ROW()-1)),""))</f>
        <v/>
      </c>
      <c r="AV124" s="6" t="str">
        <f ca="1">IF(AND($A124&lt;&gt;"",$A124&lt;&gt;"TOTAL"),IF(AND([9]PDI_ID__GRUPO_C_C_E!$CB122&lt;&gt;"",[9]PDI_ID__GRUPO_C_C_E!$CB122&lt;&gt;0),[9]PDI_ID__GRUPO_C_C_E!$CB122,""),IF($A124="TOTAL",SUM(INDIRECT("AV4:AV"&amp;ROW()-1)),""))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IF(AND($A124&lt;&gt;"",$A124&lt;&gt;"TOTAL"),IF(AND([9]PDI_ID__GRUPO_C_C_E!$CE122&lt;&gt;"",[9]PDI_ID__GRUPO_C_C_E!$CE122&lt;&gt;0),[9]PDI_ID__GRUPO_C_C_E!$CE122,""),IF($A124="TOTAL",SUM(INDIRECT("AX4:AX"&amp;ROW()-1)),""))</f>
        <v/>
      </c>
      <c r="AY124" s="6" t="str">
        <f ca="1">IF(AND($A124&lt;&gt;"",$A124&lt;&gt;"TOTAL"),IF(AND([9]PDI_ID__GRUPO_C_C_E!$CG122&lt;&gt;"",[9]PDI_ID__GRUPO_C_C_E!$CG122&lt;&gt;0),[9]PDI_ID__GRUPO_C_C_E!$CG122,""),IF($A124="TOTAL",SUM(INDIRECT("AY4:AY"&amp;ROW()-1)),""))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IF(AND($A124&lt;&gt;"",$A124&lt;&gt;"TOTAL"),IF(AND([9]PDI_ID__GRUPO_C_C_E!$CJ122&lt;&gt;"",[9]PDI_ID__GRUPO_C_C_E!$CJ122&lt;&gt;0),[9]PDI_ID__GRUPO_C_C_E!$CJ122,""),IF($A124="TOTAL",SUM(INDIRECT("BA4:BA"&amp;ROW()-1)),""))</f>
        <v/>
      </c>
      <c r="BB124" s="6" t="str">
        <f ca="1">IF(AND($A124&lt;&gt;"",$A124&lt;&gt;"TOTAL"),IF(AND([9]PDI_ID__GRUPO_C_C_E!$CL122&lt;&gt;"",[9]PDI_ID__GRUPO_C_C_E!$CL122&lt;&gt;0),[9]PDI_ID__GRUPO_C_C_E!$CL122,""),IF($A124="TOTAL",SUM(INDIRECT("BB4:BB"&amp;ROW()-1)),""))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IF(AND($A124&lt;&gt;"",$A124&lt;&gt;"TOTAL"),IF(AND([9]PDI_ID__GRUPO_C_C_E!$CO122&lt;&gt;"",[9]PDI_ID__GRUPO_C_C_E!$CO122&lt;&gt;0),[9]PDI_ID__GRUPO_C_C_E!$CO122,""),IF($A124="TOTAL",SUM(INDIRECT("BD4:BD"&amp;ROW()-1)),""))</f>
        <v/>
      </c>
      <c r="BE124" s="6" t="str">
        <f ca="1">IF(AND($A124&lt;&gt;"",$A124&lt;&gt;"TOTAL"),IF(AND([9]PDI_ID__GRUPO_C_C_E!$CQ122&lt;&gt;"",[9]PDI_ID__GRUPO_C_C_E!$CQ122&lt;&gt;0),[9]PDI_ID__GRUPO_C_C_E!$CQ122,""),IF($A124="TOTAL",SUM(INDIRECT("BE4:BE"&amp;ROW()-1)),""))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IF([9]PDI_ID__GRUPO_C_C_E!$B123&lt;&gt;"",[9]PDI_ID__GRUPO_C_C_E!$B123,IF(AND([9]PDI_ID__GRUPO_C_C_E!$B123="",[9]PDI_ID__GRUPO_C_C_E!$B124="",[9]PDI_ID__GRUPO_C_C_E!$B122=""),"","TOTAL"))</f>
        <v/>
      </c>
      <c r="B125" s="6" t="str">
        <f ca="1">IF(AND($A125&lt;&gt;"",$A125&lt;&gt;"TOTAL"),IF(AND([9]PDI_ID__GRUPO_C_C_E!$C123&lt;&gt;"",[9]PDI_ID__GRUPO_C_C_E!$C123&lt;&gt;0),[9]PDI_ID__GRUPO_C_C_E!$C123,""),IF($A125="TOTAL",SUM(INDIRECT("B4:B"&amp;ROW()-1)),""))</f>
        <v/>
      </c>
      <c r="C125" s="6" t="str">
        <f ca="1">IF(AND($A125&lt;&gt;"",$A125&lt;&gt;"TOTAL"),IF(AND([9]PDI_ID__GRUPO_C_C_E!$E123&lt;&gt;"",[9]PDI_ID__GRUPO_C_C_E!$E123&lt;&gt;0),[9]PDI_ID__GRUPO_C_C_E!$E123,""),IF($A125="TOTAL",SUM(INDIRECT("C4:C"&amp;ROW()-1)),""))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IF(AND($A125&lt;&gt;"",$A125&lt;&gt;"TOTAL"),IF(AND([9]PDI_ID__GRUPO_C_C_E!$H123&lt;&gt;"",[9]PDI_ID__GRUPO_C_C_E!$H123&lt;&gt;0),[9]PDI_ID__GRUPO_C_C_E!$H123,""),IF($A125="TOTAL",SUM(INDIRECT("E4:E"&amp;ROW()-1)),""))</f>
        <v/>
      </c>
      <c r="F125" s="6" t="str">
        <f ca="1">IF(AND($A125&lt;&gt;"",$A125&lt;&gt;"TOTAL"),IF(AND([9]PDI_ID__GRUPO_C_C_E!$J123&lt;&gt;"",[9]PDI_ID__GRUPO_C_C_E!$J123&lt;&gt;0),[9]PDI_ID__GRUPO_C_C_E!$J123,""),IF($A125="TOTAL",SUM(INDIRECT("F4:F"&amp;ROW()-1)),""))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IF(AND($A125&lt;&gt;"",$A125&lt;&gt;"TOTAL"),IF(AND([9]PDI_ID__GRUPO_C_C_E!$M123&lt;&gt;"",[9]PDI_ID__GRUPO_C_C_E!$M123&lt;&gt;0),[9]PDI_ID__GRUPO_C_C_E!$M123,""),IF($A125="TOTAL",SUM(INDIRECT("H4:H"&amp;ROW()-1)),""))</f>
        <v/>
      </c>
      <c r="I125" s="6" t="str">
        <f ca="1">IF(AND($A125&lt;&gt;"",$A125&lt;&gt;"TOTAL"),IF(AND([9]PDI_ID__GRUPO_C_C_E!$O123&lt;&gt;"",[9]PDI_ID__GRUPO_C_C_E!$O123&lt;&gt;0),[9]PDI_ID__GRUPO_C_C_E!$O123,""),IF($A125="TOTAL",SUM(INDIRECT("I4:I"&amp;ROW()-1)),""))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IF(AND($A125&lt;&gt;"",$A125&lt;&gt;"TOTAL"),IF(AND([9]PDI_ID__GRUPO_C_C_E!$R123&lt;&gt;"",[9]PDI_ID__GRUPO_C_C_E!$R123&lt;&gt;0),[9]PDI_ID__GRUPO_C_C_E!$R123,""),IF($A125="TOTAL",SUM(INDIRECT("K4:K"&amp;ROW()-1)),""))</f>
        <v/>
      </c>
      <c r="L125" s="6" t="str">
        <f ca="1">IF(AND($A125&lt;&gt;"",$A125&lt;&gt;"TOTAL"),IF(AND([9]PDI_ID__GRUPO_C_C_E!$T123&lt;&gt;"",[9]PDI_ID__GRUPO_C_C_E!$T123&lt;&gt;0),[9]PDI_ID__GRUPO_C_C_E!$T123,""),IF($A125="TOTAL",SUM(INDIRECT("L4:L"&amp;ROW()-1)),""))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IF(AND($A125&lt;&gt;"",$A125&lt;&gt;"TOTAL"),IF(AND([9]PDI_ID__GRUPO_C_C_E!$W123&lt;&gt;"",[9]PDI_ID__GRUPO_C_C_E!$W123&lt;&gt;0),[9]PDI_ID__GRUPO_C_C_E!$W123,""),IF($A125="TOTAL",SUM(INDIRECT("N4:N"&amp;ROW()-1)),""))</f>
        <v/>
      </c>
      <c r="O125" s="6" t="str">
        <f ca="1">IF(AND($A125&lt;&gt;"",$A125&lt;&gt;"TOTAL"),IF(AND([9]PDI_ID__GRUPO_C_C_E!$Y123&lt;&gt;"",[9]PDI_ID__GRUPO_C_C_E!$Y123&lt;&gt;0),[9]PDI_ID__GRUPO_C_C_E!$Y123,""),IF($A125="TOTAL",SUM(INDIRECT("O4:O"&amp;ROW()-1)),""))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IF(AND($A125&lt;&gt;"",$A125&lt;&gt;"TOTAL"),IF(AND([9]PDI_ID__GRUPO_C_C_E!$AB123&lt;&gt;"",[9]PDI_ID__GRUPO_C_C_E!$AB123&lt;&gt;0),[9]PDI_ID__GRUPO_C_C_E!$AB123,""),IF($A125="TOTAL",SUM(INDIRECT("Q4:Q"&amp;ROW()-1)),""))</f>
        <v/>
      </c>
      <c r="R125" s="6" t="str">
        <f ca="1">IF(AND($A125&lt;&gt;"",$A125&lt;&gt;"TOTAL"),IF(AND([9]PDI_ID__GRUPO_C_C_E!$AD123&lt;&gt;"",[9]PDI_ID__GRUPO_C_C_E!$AD123&lt;&gt;0),[9]PDI_ID__GRUPO_C_C_E!$AD123,""),IF($A125="TOTAL",SUM(INDIRECT("R4:R"&amp;ROW()-1)),""))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IF(AND($A125&lt;&gt;"",$A125&lt;&gt;"TOTAL"),IF(AND([9]PDI_ID__GRUPO_C_C_E!$AG123&lt;&gt;"",[9]PDI_ID__GRUPO_C_C_E!$AG123&lt;&gt;0),[9]PDI_ID__GRUPO_C_C_E!$AG123,""),IF($A125="TOTAL",SUM(INDIRECT("T4:T"&amp;ROW()-1)),""))</f>
        <v/>
      </c>
      <c r="U125" s="6" t="str">
        <f ca="1">IF(AND($A125&lt;&gt;"",$A125&lt;&gt;"TOTAL"),IF(AND([9]PDI_ID__GRUPO_C_C_E!$AI123&lt;&gt;"",[9]PDI_ID__GRUPO_C_C_E!$AI123&lt;&gt;0),[9]PDI_ID__GRUPO_C_C_E!$AI123,""),IF($A125="TOTAL",SUM(INDIRECT("U4:U"&amp;ROW()-1)),""))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IF(AND($A125&lt;&gt;"",$A125&lt;&gt;"TOTAL"),IF(AND([9]PDI_ID__GRUPO_C_C_E!$AL123&lt;&gt;"",[9]PDI_ID__GRUPO_C_C_E!$AL123&lt;&gt;0),[9]PDI_ID__GRUPO_C_C_E!$AL123,""),IF($A125="TOTAL",SUM(INDIRECT("W4:W"&amp;ROW()-1)),""))</f>
        <v/>
      </c>
      <c r="X125" s="6" t="str">
        <f ca="1">IF(AND($A125&lt;&gt;"",$A125&lt;&gt;"TOTAL"),IF(AND([9]PDI_ID__GRUPO_C_C_E!$AN123&lt;&gt;"",[9]PDI_ID__GRUPO_C_C_E!$AN123&lt;&gt;0),[9]PDI_ID__GRUPO_C_C_E!$AN123,""),IF($A125="TOTAL",SUM(INDIRECT("X4:X"&amp;ROW()-1)),""))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IF(AND($A125&lt;&gt;"",$A125&lt;&gt;"TOTAL"),IF(AND([9]PDI_ID__GRUPO_C_C_E!$AQ123&lt;&gt;"",[9]PDI_ID__GRUPO_C_C_E!$AQ123&lt;&gt;0),[9]PDI_ID__GRUPO_C_C_E!$AQ123,""),IF($A125="TOTAL",SUM(INDIRECT("Z4:Z"&amp;ROW()-1)),""))</f>
        <v/>
      </c>
      <c r="AA125" s="6" t="str">
        <f ca="1">IF(AND($A125&lt;&gt;"",$A125&lt;&gt;"TOTAL"),IF(AND([9]PDI_ID__GRUPO_C_C_E!$AS123&lt;&gt;"",[9]PDI_ID__GRUPO_C_C_E!$AS123&lt;&gt;0),[9]PDI_ID__GRUPO_C_C_E!$AS123,""),IF($A125="TOTAL",SUM(INDIRECT("AA4:AA"&amp;ROW()-1)),""))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IF(AND($A125&lt;&gt;"",$A125&lt;&gt;"TOTAL"),IF(AND([9]PDI_ID__GRUPO_C_C_E!$AV123&lt;&gt;"",[9]PDI_ID__GRUPO_C_C_E!$AV123&lt;&gt;0),[9]PDI_ID__GRUPO_C_C_E!$AV123,""),IF($A125="TOTAL",SUM(INDIRECT("AC4:AC"&amp;ROW()-1)),""))</f>
        <v/>
      </c>
      <c r="AD125" s="6" t="str">
        <f ca="1">IF(AND($A125&lt;&gt;"",$A125&lt;&gt;"TOTAL"),IF(AND([9]PDI_ID__GRUPO_C_C_E!$AX123&lt;&gt;"",[9]PDI_ID__GRUPO_C_C_E!$AX123&lt;&gt;0),[9]PDI_ID__GRUPO_C_C_E!$AX123,""),IF($A125="TOTAL",SUM(INDIRECT("AD4:AD"&amp;ROW()-1)),""))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IF(AND($A125&lt;&gt;"",$A125&lt;&gt;"TOTAL"),IF(AND([9]PDI_ID__GRUPO_C_C_E!$BA123&lt;&gt;"",[9]PDI_ID__GRUPO_C_C_E!$BA123&lt;&gt;0),[9]PDI_ID__GRUPO_C_C_E!$BA123,""),IF($A125="TOTAL",SUM(INDIRECT("AF4:AF"&amp;ROW()-1)),""))</f>
        <v/>
      </c>
      <c r="AG125" s="6" t="str">
        <f ca="1">IF(AND($A125&lt;&gt;"",$A125&lt;&gt;"TOTAL"),IF(AND([9]PDI_ID__GRUPO_C_C_E!$BC123&lt;&gt;"",[9]PDI_ID__GRUPO_C_C_E!$BC123&lt;&gt;0),[9]PDI_ID__GRUPO_C_C_E!$BC123,""),IF($A125="TOTAL",SUM(INDIRECT("AG4:AG"&amp;ROW()-1)),""))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IF(AND($A125&lt;&gt;"",$A125&lt;&gt;"TOTAL"),IF(AND([9]PDI_ID__GRUPO_C_C_E!$BF123&lt;&gt;"",[9]PDI_ID__GRUPO_C_C_E!$BF123&lt;&gt;0),[9]PDI_ID__GRUPO_C_C_E!$BF123,""),IF($A125="TOTAL",SUM(INDIRECT("AI4:AI"&amp;ROW()-1)),""))</f>
        <v/>
      </c>
      <c r="AJ125" s="6" t="str">
        <f ca="1">IF(AND($A125&lt;&gt;"",$A125&lt;&gt;"TOTAL"),IF(AND([9]PDI_ID__GRUPO_C_C_E!$BH123&lt;&gt;"",[9]PDI_ID__GRUPO_C_C_E!$BH123&lt;&gt;0),[9]PDI_ID__GRUPO_C_C_E!$BH123,""),IF($A125="TOTAL",SUM(INDIRECT("AJ4:AJ"&amp;ROW()-1)),""))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IF(AND($A125&lt;&gt;"",$A125&lt;&gt;"TOTAL"),IF(AND([9]PDI_ID__GRUPO_C_C_E!$BK123&lt;&gt;"",[9]PDI_ID__GRUPO_C_C_E!$BK123&lt;&gt;0),[9]PDI_ID__GRUPO_C_C_E!$BK123,""),IF($A125="TOTAL",SUM(INDIRECT("AL4:AL"&amp;ROW()-1)),""))</f>
        <v/>
      </c>
      <c r="AM125" s="6" t="str">
        <f ca="1">IF(AND($A125&lt;&gt;"",$A125&lt;&gt;"TOTAL"),IF(AND([9]PDI_ID__GRUPO_C_C_E!$BM123&lt;&gt;"",[9]PDI_ID__GRUPO_C_C_E!$BM123&lt;&gt;0),[9]PDI_ID__GRUPO_C_C_E!$BM123,""),IF($A125="TOTAL",SUM(INDIRECT("AM4:AM"&amp;ROW()-1)),""))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IF(AND($A125&lt;&gt;"",$A125&lt;&gt;"TOTAL"),IF(AND([9]PDI_ID__GRUPO_C_C_E!$BP123&lt;&gt;"",[9]PDI_ID__GRUPO_C_C_E!$BP123&lt;&gt;0),[9]PDI_ID__GRUPO_C_C_E!$BP123,""),IF($A125="TOTAL",SUM(INDIRECT("AO4:AO"&amp;ROW()-1)),""))</f>
        <v/>
      </c>
      <c r="AP125" s="6" t="str">
        <f ca="1">IF(AND($A125&lt;&gt;"",$A125&lt;&gt;"TOTAL"),IF(AND([9]PDI_ID__GRUPO_C_C_E!$BR123&lt;&gt;"",[9]PDI_ID__GRUPO_C_C_E!$BR123&lt;&gt;0),[9]PDI_ID__GRUPO_C_C_E!$BR123,""),IF($A125="TOTAL",SUM(INDIRECT("AP4:AP"&amp;ROW()-1)),""))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IF(AND($A125&lt;&gt;"",$A125&lt;&gt;"TOTAL"),IF(AND([9]PDI_ID__GRUPO_C_C_E!$BU123&lt;&gt;"",[9]PDI_ID__GRUPO_C_C_E!$BU123&lt;&gt;0),[9]PDI_ID__GRUPO_C_C_E!$BU123,""),IF($A125="TOTAL",SUM(INDIRECT("AR4:AR"&amp;ROW()-1)),""))</f>
        <v/>
      </c>
      <c r="AS125" s="6" t="str">
        <f ca="1">IF(AND($A125&lt;&gt;"",$A125&lt;&gt;"TOTAL"),IF(AND([9]PDI_ID__GRUPO_C_C_E!$BW123&lt;&gt;"",[9]PDI_ID__GRUPO_C_C_E!$BW123&lt;&gt;0),[9]PDI_ID__GRUPO_C_C_E!$BW123,""),IF($A125="TOTAL",SUM(INDIRECT("AS4:AS"&amp;ROW()-1)),""))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IF(AND($A125&lt;&gt;"",$A125&lt;&gt;"TOTAL"),IF(AND([9]PDI_ID__GRUPO_C_C_E!$BZ123&lt;&gt;"",[9]PDI_ID__GRUPO_C_C_E!$BZ123&lt;&gt;0),[9]PDI_ID__GRUPO_C_C_E!$BZ123,""),IF($A125="TOTAL",SUM(INDIRECT("AU4:AU"&amp;ROW()-1)),""))</f>
        <v/>
      </c>
      <c r="AV125" s="6" t="str">
        <f ca="1">IF(AND($A125&lt;&gt;"",$A125&lt;&gt;"TOTAL"),IF(AND([9]PDI_ID__GRUPO_C_C_E!$CB123&lt;&gt;"",[9]PDI_ID__GRUPO_C_C_E!$CB123&lt;&gt;0),[9]PDI_ID__GRUPO_C_C_E!$CB123,""),IF($A125="TOTAL",SUM(INDIRECT("AV4:AV"&amp;ROW()-1)),""))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IF(AND($A125&lt;&gt;"",$A125&lt;&gt;"TOTAL"),IF(AND([9]PDI_ID__GRUPO_C_C_E!$CE123&lt;&gt;"",[9]PDI_ID__GRUPO_C_C_E!$CE123&lt;&gt;0),[9]PDI_ID__GRUPO_C_C_E!$CE123,""),IF($A125="TOTAL",SUM(INDIRECT("AX4:AX"&amp;ROW()-1)),""))</f>
        <v/>
      </c>
      <c r="AY125" s="6" t="str">
        <f ca="1">IF(AND($A125&lt;&gt;"",$A125&lt;&gt;"TOTAL"),IF(AND([9]PDI_ID__GRUPO_C_C_E!$CG123&lt;&gt;"",[9]PDI_ID__GRUPO_C_C_E!$CG123&lt;&gt;0),[9]PDI_ID__GRUPO_C_C_E!$CG123,""),IF($A125="TOTAL",SUM(INDIRECT("AY4:AY"&amp;ROW()-1)),""))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IF(AND($A125&lt;&gt;"",$A125&lt;&gt;"TOTAL"),IF(AND([9]PDI_ID__GRUPO_C_C_E!$CJ123&lt;&gt;"",[9]PDI_ID__GRUPO_C_C_E!$CJ123&lt;&gt;0),[9]PDI_ID__GRUPO_C_C_E!$CJ123,""),IF($A125="TOTAL",SUM(INDIRECT("BA4:BA"&amp;ROW()-1)),""))</f>
        <v/>
      </c>
      <c r="BB125" s="6" t="str">
        <f ca="1">IF(AND($A125&lt;&gt;"",$A125&lt;&gt;"TOTAL"),IF(AND([9]PDI_ID__GRUPO_C_C_E!$CL123&lt;&gt;"",[9]PDI_ID__GRUPO_C_C_E!$CL123&lt;&gt;0),[9]PDI_ID__GRUPO_C_C_E!$CL123,""),IF($A125="TOTAL",SUM(INDIRECT("BB4:BB"&amp;ROW()-1)),""))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IF(AND($A125&lt;&gt;"",$A125&lt;&gt;"TOTAL"),IF(AND([9]PDI_ID__GRUPO_C_C_E!$CO123&lt;&gt;"",[9]PDI_ID__GRUPO_C_C_E!$CO123&lt;&gt;0),[9]PDI_ID__GRUPO_C_C_E!$CO123,""),IF($A125="TOTAL",SUM(INDIRECT("BD4:BD"&amp;ROW()-1)),""))</f>
        <v/>
      </c>
      <c r="BE125" s="6" t="str">
        <f ca="1">IF(AND($A125&lt;&gt;"",$A125&lt;&gt;"TOTAL"),IF(AND([9]PDI_ID__GRUPO_C_C_E!$CQ123&lt;&gt;"",[9]PDI_ID__GRUPO_C_C_E!$CQ123&lt;&gt;0),[9]PDI_ID__GRUPO_C_C_E!$CQ123,""),IF($A125="TOTAL",SUM(INDIRECT("BE4:BE"&amp;ROW()-1)),""))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IF([9]PDI_ID__GRUPO_C_C_E!$B124&lt;&gt;"",[9]PDI_ID__GRUPO_C_C_E!$B124,IF(AND([9]PDI_ID__GRUPO_C_C_E!$B124="",[9]PDI_ID__GRUPO_C_C_E!$B125="",[9]PDI_ID__GRUPO_C_C_E!$B123=""),"","TOTAL"))</f>
        <v/>
      </c>
      <c r="B126" s="6" t="str">
        <f ca="1">IF(AND($A126&lt;&gt;"",$A126&lt;&gt;"TOTAL"),IF(AND([9]PDI_ID__GRUPO_C_C_E!$C124&lt;&gt;"",[9]PDI_ID__GRUPO_C_C_E!$C124&lt;&gt;0),[9]PDI_ID__GRUPO_C_C_E!$C124,""),IF($A126="TOTAL",SUM(INDIRECT("B4:B"&amp;ROW()-1)),""))</f>
        <v/>
      </c>
      <c r="C126" s="6" t="str">
        <f ca="1">IF(AND($A126&lt;&gt;"",$A126&lt;&gt;"TOTAL"),IF(AND([9]PDI_ID__GRUPO_C_C_E!$E124&lt;&gt;"",[9]PDI_ID__GRUPO_C_C_E!$E124&lt;&gt;0),[9]PDI_ID__GRUPO_C_C_E!$E124,""),IF($A126="TOTAL",SUM(INDIRECT("C4:C"&amp;ROW()-1)),""))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IF(AND($A126&lt;&gt;"",$A126&lt;&gt;"TOTAL"),IF(AND([9]PDI_ID__GRUPO_C_C_E!$H124&lt;&gt;"",[9]PDI_ID__GRUPO_C_C_E!$H124&lt;&gt;0),[9]PDI_ID__GRUPO_C_C_E!$H124,""),IF($A126="TOTAL",SUM(INDIRECT("E4:E"&amp;ROW()-1)),""))</f>
        <v/>
      </c>
      <c r="F126" s="6" t="str">
        <f ca="1">IF(AND($A126&lt;&gt;"",$A126&lt;&gt;"TOTAL"),IF(AND([9]PDI_ID__GRUPO_C_C_E!$J124&lt;&gt;"",[9]PDI_ID__GRUPO_C_C_E!$J124&lt;&gt;0),[9]PDI_ID__GRUPO_C_C_E!$J124,""),IF($A126="TOTAL",SUM(INDIRECT("F4:F"&amp;ROW()-1)),""))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IF(AND($A126&lt;&gt;"",$A126&lt;&gt;"TOTAL"),IF(AND([9]PDI_ID__GRUPO_C_C_E!$M124&lt;&gt;"",[9]PDI_ID__GRUPO_C_C_E!$M124&lt;&gt;0),[9]PDI_ID__GRUPO_C_C_E!$M124,""),IF($A126="TOTAL",SUM(INDIRECT("H4:H"&amp;ROW()-1)),""))</f>
        <v/>
      </c>
      <c r="I126" s="6" t="str">
        <f ca="1">IF(AND($A126&lt;&gt;"",$A126&lt;&gt;"TOTAL"),IF(AND([9]PDI_ID__GRUPO_C_C_E!$O124&lt;&gt;"",[9]PDI_ID__GRUPO_C_C_E!$O124&lt;&gt;0),[9]PDI_ID__GRUPO_C_C_E!$O124,""),IF($A126="TOTAL",SUM(INDIRECT("I4:I"&amp;ROW()-1)),""))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IF(AND($A126&lt;&gt;"",$A126&lt;&gt;"TOTAL"),IF(AND([9]PDI_ID__GRUPO_C_C_E!$R124&lt;&gt;"",[9]PDI_ID__GRUPO_C_C_E!$R124&lt;&gt;0),[9]PDI_ID__GRUPO_C_C_E!$R124,""),IF($A126="TOTAL",SUM(INDIRECT("K4:K"&amp;ROW()-1)),""))</f>
        <v/>
      </c>
      <c r="L126" s="6" t="str">
        <f ca="1">IF(AND($A126&lt;&gt;"",$A126&lt;&gt;"TOTAL"),IF(AND([9]PDI_ID__GRUPO_C_C_E!$T124&lt;&gt;"",[9]PDI_ID__GRUPO_C_C_E!$T124&lt;&gt;0),[9]PDI_ID__GRUPO_C_C_E!$T124,""),IF($A126="TOTAL",SUM(INDIRECT("L4:L"&amp;ROW()-1)),""))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IF(AND($A126&lt;&gt;"",$A126&lt;&gt;"TOTAL"),IF(AND([9]PDI_ID__GRUPO_C_C_E!$W124&lt;&gt;"",[9]PDI_ID__GRUPO_C_C_E!$W124&lt;&gt;0),[9]PDI_ID__GRUPO_C_C_E!$W124,""),IF($A126="TOTAL",SUM(INDIRECT("N4:N"&amp;ROW()-1)),""))</f>
        <v/>
      </c>
      <c r="O126" s="6" t="str">
        <f ca="1">IF(AND($A126&lt;&gt;"",$A126&lt;&gt;"TOTAL"),IF(AND([9]PDI_ID__GRUPO_C_C_E!$Y124&lt;&gt;"",[9]PDI_ID__GRUPO_C_C_E!$Y124&lt;&gt;0),[9]PDI_ID__GRUPO_C_C_E!$Y124,""),IF($A126="TOTAL",SUM(INDIRECT("O4:O"&amp;ROW()-1)),""))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IF(AND($A126&lt;&gt;"",$A126&lt;&gt;"TOTAL"),IF(AND([9]PDI_ID__GRUPO_C_C_E!$AB124&lt;&gt;"",[9]PDI_ID__GRUPO_C_C_E!$AB124&lt;&gt;0),[9]PDI_ID__GRUPO_C_C_E!$AB124,""),IF($A126="TOTAL",SUM(INDIRECT("Q4:Q"&amp;ROW()-1)),""))</f>
        <v/>
      </c>
      <c r="R126" s="6" t="str">
        <f ca="1">IF(AND($A126&lt;&gt;"",$A126&lt;&gt;"TOTAL"),IF(AND([9]PDI_ID__GRUPO_C_C_E!$AD124&lt;&gt;"",[9]PDI_ID__GRUPO_C_C_E!$AD124&lt;&gt;0),[9]PDI_ID__GRUPO_C_C_E!$AD124,""),IF($A126="TOTAL",SUM(INDIRECT("R4:R"&amp;ROW()-1)),""))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IF(AND($A126&lt;&gt;"",$A126&lt;&gt;"TOTAL"),IF(AND([9]PDI_ID__GRUPO_C_C_E!$AG124&lt;&gt;"",[9]PDI_ID__GRUPO_C_C_E!$AG124&lt;&gt;0),[9]PDI_ID__GRUPO_C_C_E!$AG124,""),IF($A126="TOTAL",SUM(INDIRECT("T4:T"&amp;ROW()-1)),""))</f>
        <v/>
      </c>
      <c r="U126" s="6" t="str">
        <f ca="1">IF(AND($A126&lt;&gt;"",$A126&lt;&gt;"TOTAL"),IF(AND([9]PDI_ID__GRUPO_C_C_E!$AI124&lt;&gt;"",[9]PDI_ID__GRUPO_C_C_E!$AI124&lt;&gt;0),[9]PDI_ID__GRUPO_C_C_E!$AI124,""),IF($A126="TOTAL",SUM(INDIRECT("U4:U"&amp;ROW()-1)),""))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IF(AND($A126&lt;&gt;"",$A126&lt;&gt;"TOTAL"),IF(AND([9]PDI_ID__GRUPO_C_C_E!$AL124&lt;&gt;"",[9]PDI_ID__GRUPO_C_C_E!$AL124&lt;&gt;0),[9]PDI_ID__GRUPO_C_C_E!$AL124,""),IF($A126="TOTAL",SUM(INDIRECT("W4:W"&amp;ROW()-1)),""))</f>
        <v/>
      </c>
      <c r="X126" s="6" t="str">
        <f ca="1">IF(AND($A126&lt;&gt;"",$A126&lt;&gt;"TOTAL"),IF(AND([9]PDI_ID__GRUPO_C_C_E!$AN124&lt;&gt;"",[9]PDI_ID__GRUPO_C_C_E!$AN124&lt;&gt;0),[9]PDI_ID__GRUPO_C_C_E!$AN124,""),IF($A126="TOTAL",SUM(INDIRECT("X4:X"&amp;ROW()-1)),""))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IF(AND($A126&lt;&gt;"",$A126&lt;&gt;"TOTAL"),IF(AND([9]PDI_ID__GRUPO_C_C_E!$AQ124&lt;&gt;"",[9]PDI_ID__GRUPO_C_C_E!$AQ124&lt;&gt;0),[9]PDI_ID__GRUPO_C_C_E!$AQ124,""),IF($A126="TOTAL",SUM(INDIRECT("Z4:Z"&amp;ROW()-1)),""))</f>
        <v/>
      </c>
      <c r="AA126" s="6" t="str">
        <f ca="1">IF(AND($A126&lt;&gt;"",$A126&lt;&gt;"TOTAL"),IF(AND([9]PDI_ID__GRUPO_C_C_E!$AS124&lt;&gt;"",[9]PDI_ID__GRUPO_C_C_E!$AS124&lt;&gt;0),[9]PDI_ID__GRUPO_C_C_E!$AS124,""),IF($A126="TOTAL",SUM(INDIRECT("AA4:AA"&amp;ROW()-1)),""))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IF(AND($A126&lt;&gt;"",$A126&lt;&gt;"TOTAL"),IF(AND([9]PDI_ID__GRUPO_C_C_E!$AV124&lt;&gt;"",[9]PDI_ID__GRUPO_C_C_E!$AV124&lt;&gt;0),[9]PDI_ID__GRUPO_C_C_E!$AV124,""),IF($A126="TOTAL",SUM(INDIRECT("AC4:AC"&amp;ROW()-1)),""))</f>
        <v/>
      </c>
      <c r="AD126" s="6" t="str">
        <f ca="1">IF(AND($A126&lt;&gt;"",$A126&lt;&gt;"TOTAL"),IF(AND([9]PDI_ID__GRUPO_C_C_E!$AX124&lt;&gt;"",[9]PDI_ID__GRUPO_C_C_E!$AX124&lt;&gt;0),[9]PDI_ID__GRUPO_C_C_E!$AX124,""),IF($A126="TOTAL",SUM(INDIRECT("AD4:AD"&amp;ROW()-1)),""))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IF(AND($A126&lt;&gt;"",$A126&lt;&gt;"TOTAL"),IF(AND([9]PDI_ID__GRUPO_C_C_E!$BA124&lt;&gt;"",[9]PDI_ID__GRUPO_C_C_E!$BA124&lt;&gt;0),[9]PDI_ID__GRUPO_C_C_E!$BA124,""),IF($A126="TOTAL",SUM(INDIRECT("AF4:AF"&amp;ROW()-1)),""))</f>
        <v/>
      </c>
      <c r="AG126" s="6" t="str">
        <f ca="1">IF(AND($A126&lt;&gt;"",$A126&lt;&gt;"TOTAL"),IF(AND([9]PDI_ID__GRUPO_C_C_E!$BC124&lt;&gt;"",[9]PDI_ID__GRUPO_C_C_E!$BC124&lt;&gt;0),[9]PDI_ID__GRUPO_C_C_E!$BC124,""),IF($A126="TOTAL",SUM(INDIRECT("AG4:AG"&amp;ROW()-1)),""))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IF(AND($A126&lt;&gt;"",$A126&lt;&gt;"TOTAL"),IF(AND([9]PDI_ID__GRUPO_C_C_E!$BF124&lt;&gt;"",[9]PDI_ID__GRUPO_C_C_E!$BF124&lt;&gt;0),[9]PDI_ID__GRUPO_C_C_E!$BF124,""),IF($A126="TOTAL",SUM(INDIRECT("AI4:AI"&amp;ROW()-1)),""))</f>
        <v/>
      </c>
      <c r="AJ126" s="6" t="str">
        <f ca="1">IF(AND($A126&lt;&gt;"",$A126&lt;&gt;"TOTAL"),IF(AND([9]PDI_ID__GRUPO_C_C_E!$BH124&lt;&gt;"",[9]PDI_ID__GRUPO_C_C_E!$BH124&lt;&gt;0),[9]PDI_ID__GRUPO_C_C_E!$BH124,""),IF($A126="TOTAL",SUM(INDIRECT("AJ4:AJ"&amp;ROW()-1)),""))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IF(AND($A126&lt;&gt;"",$A126&lt;&gt;"TOTAL"),IF(AND([9]PDI_ID__GRUPO_C_C_E!$BK124&lt;&gt;"",[9]PDI_ID__GRUPO_C_C_E!$BK124&lt;&gt;0),[9]PDI_ID__GRUPO_C_C_E!$BK124,""),IF($A126="TOTAL",SUM(INDIRECT("AL4:AL"&amp;ROW()-1)),""))</f>
        <v/>
      </c>
      <c r="AM126" s="6" t="str">
        <f ca="1">IF(AND($A126&lt;&gt;"",$A126&lt;&gt;"TOTAL"),IF(AND([9]PDI_ID__GRUPO_C_C_E!$BM124&lt;&gt;"",[9]PDI_ID__GRUPO_C_C_E!$BM124&lt;&gt;0),[9]PDI_ID__GRUPO_C_C_E!$BM124,""),IF($A126="TOTAL",SUM(INDIRECT("AM4:AM"&amp;ROW()-1)),""))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IF(AND($A126&lt;&gt;"",$A126&lt;&gt;"TOTAL"),IF(AND([9]PDI_ID__GRUPO_C_C_E!$BP124&lt;&gt;"",[9]PDI_ID__GRUPO_C_C_E!$BP124&lt;&gt;0),[9]PDI_ID__GRUPO_C_C_E!$BP124,""),IF($A126="TOTAL",SUM(INDIRECT("AO4:AO"&amp;ROW()-1)),""))</f>
        <v/>
      </c>
      <c r="AP126" s="6" t="str">
        <f ca="1">IF(AND($A126&lt;&gt;"",$A126&lt;&gt;"TOTAL"),IF(AND([9]PDI_ID__GRUPO_C_C_E!$BR124&lt;&gt;"",[9]PDI_ID__GRUPO_C_C_E!$BR124&lt;&gt;0),[9]PDI_ID__GRUPO_C_C_E!$BR124,""),IF($A126="TOTAL",SUM(INDIRECT("AP4:AP"&amp;ROW()-1)),""))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IF(AND($A126&lt;&gt;"",$A126&lt;&gt;"TOTAL"),IF(AND([9]PDI_ID__GRUPO_C_C_E!$BU124&lt;&gt;"",[9]PDI_ID__GRUPO_C_C_E!$BU124&lt;&gt;0),[9]PDI_ID__GRUPO_C_C_E!$BU124,""),IF($A126="TOTAL",SUM(INDIRECT("AR4:AR"&amp;ROW()-1)),""))</f>
        <v/>
      </c>
      <c r="AS126" s="6" t="str">
        <f ca="1">IF(AND($A126&lt;&gt;"",$A126&lt;&gt;"TOTAL"),IF(AND([9]PDI_ID__GRUPO_C_C_E!$BW124&lt;&gt;"",[9]PDI_ID__GRUPO_C_C_E!$BW124&lt;&gt;0),[9]PDI_ID__GRUPO_C_C_E!$BW124,""),IF($A126="TOTAL",SUM(INDIRECT("AS4:AS"&amp;ROW()-1)),""))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IF(AND($A126&lt;&gt;"",$A126&lt;&gt;"TOTAL"),IF(AND([9]PDI_ID__GRUPO_C_C_E!$BZ124&lt;&gt;"",[9]PDI_ID__GRUPO_C_C_E!$BZ124&lt;&gt;0),[9]PDI_ID__GRUPO_C_C_E!$BZ124,""),IF($A126="TOTAL",SUM(INDIRECT("AU4:AU"&amp;ROW()-1)),""))</f>
        <v/>
      </c>
      <c r="AV126" s="6" t="str">
        <f ca="1">IF(AND($A126&lt;&gt;"",$A126&lt;&gt;"TOTAL"),IF(AND([9]PDI_ID__GRUPO_C_C_E!$CB124&lt;&gt;"",[9]PDI_ID__GRUPO_C_C_E!$CB124&lt;&gt;0),[9]PDI_ID__GRUPO_C_C_E!$CB124,""),IF($A126="TOTAL",SUM(INDIRECT("AV4:AV"&amp;ROW()-1)),""))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IF(AND($A126&lt;&gt;"",$A126&lt;&gt;"TOTAL"),IF(AND([9]PDI_ID__GRUPO_C_C_E!$CE124&lt;&gt;"",[9]PDI_ID__GRUPO_C_C_E!$CE124&lt;&gt;0),[9]PDI_ID__GRUPO_C_C_E!$CE124,""),IF($A126="TOTAL",SUM(INDIRECT("AX4:AX"&amp;ROW()-1)),""))</f>
        <v/>
      </c>
      <c r="AY126" s="6" t="str">
        <f ca="1">IF(AND($A126&lt;&gt;"",$A126&lt;&gt;"TOTAL"),IF(AND([9]PDI_ID__GRUPO_C_C_E!$CG124&lt;&gt;"",[9]PDI_ID__GRUPO_C_C_E!$CG124&lt;&gt;0),[9]PDI_ID__GRUPO_C_C_E!$CG124,""),IF($A126="TOTAL",SUM(INDIRECT("AY4:AY"&amp;ROW()-1)),""))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IF(AND($A126&lt;&gt;"",$A126&lt;&gt;"TOTAL"),IF(AND([9]PDI_ID__GRUPO_C_C_E!$CJ124&lt;&gt;"",[9]PDI_ID__GRUPO_C_C_E!$CJ124&lt;&gt;0),[9]PDI_ID__GRUPO_C_C_E!$CJ124,""),IF($A126="TOTAL",SUM(INDIRECT("BA4:BA"&amp;ROW()-1)),""))</f>
        <v/>
      </c>
      <c r="BB126" s="6" t="str">
        <f ca="1">IF(AND($A126&lt;&gt;"",$A126&lt;&gt;"TOTAL"),IF(AND([9]PDI_ID__GRUPO_C_C_E!$CL124&lt;&gt;"",[9]PDI_ID__GRUPO_C_C_E!$CL124&lt;&gt;0),[9]PDI_ID__GRUPO_C_C_E!$CL124,""),IF($A126="TOTAL",SUM(INDIRECT("BB4:BB"&amp;ROW()-1)),""))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IF(AND($A126&lt;&gt;"",$A126&lt;&gt;"TOTAL"),IF(AND([9]PDI_ID__GRUPO_C_C_E!$CO124&lt;&gt;"",[9]PDI_ID__GRUPO_C_C_E!$CO124&lt;&gt;0),[9]PDI_ID__GRUPO_C_C_E!$CO124,""),IF($A126="TOTAL",SUM(INDIRECT("BD4:BD"&amp;ROW()-1)),""))</f>
        <v/>
      </c>
      <c r="BE126" s="6" t="str">
        <f ca="1">IF(AND($A126&lt;&gt;"",$A126&lt;&gt;"TOTAL"),IF(AND([9]PDI_ID__GRUPO_C_C_E!$CQ124&lt;&gt;"",[9]PDI_ID__GRUPO_C_C_E!$CQ124&lt;&gt;0),[9]PDI_ID__GRUPO_C_C_E!$CQ124,""),IF($A126="TOTAL",SUM(INDIRECT("BE4:BE"&amp;ROW()-1)),""))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IF([9]PDI_ID__GRUPO_C_C_E!$B125&lt;&gt;"",[9]PDI_ID__GRUPO_C_C_E!$B125,IF(AND([9]PDI_ID__GRUPO_C_C_E!$B125="",[9]PDI_ID__GRUPO_C_C_E!$B126="",[9]PDI_ID__GRUPO_C_C_E!$B124=""),"","TOTAL"))</f>
        <v/>
      </c>
      <c r="B127" s="6" t="str">
        <f ca="1">IF(AND($A127&lt;&gt;"",$A127&lt;&gt;"TOTAL"),IF(AND([9]PDI_ID__GRUPO_C_C_E!$C125&lt;&gt;"",[9]PDI_ID__GRUPO_C_C_E!$C125&lt;&gt;0),[9]PDI_ID__GRUPO_C_C_E!$C125,""),IF($A127="TOTAL",SUM(INDIRECT("B4:B"&amp;ROW()-1)),""))</f>
        <v/>
      </c>
      <c r="C127" s="6" t="str">
        <f ca="1">IF(AND($A127&lt;&gt;"",$A127&lt;&gt;"TOTAL"),IF(AND([9]PDI_ID__GRUPO_C_C_E!$E125&lt;&gt;"",[9]PDI_ID__GRUPO_C_C_E!$E125&lt;&gt;0),[9]PDI_ID__GRUPO_C_C_E!$E125,""),IF($A127="TOTAL",SUM(INDIRECT("C4:C"&amp;ROW()-1)),""))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IF(AND($A127&lt;&gt;"",$A127&lt;&gt;"TOTAL"),IF(AND([9]PDI_ID__GRUPO_C_C_E!$H125&lt;&gt;"",[9]PDI_ID__GRUPO_C_C_E!$H125&lt;&gt;0),[9]PDI_ID__GRUPO_C_C_E!$H125,""),IF($A127="TOTAL",SUM(INDIRECT("E4:E"&amp;ROW()-1)),""))</f>
        <v/>
      </c>
      <c r="F127" s="6" t="str">
        <f ca="1">IF(AND($A127&lt;&gt;"",$A127&lt;&gt;"TOTAL"),IF(AND([9]PDI_ID__GRUPO_C_C_E!$J125&lt;&gt;"",[9]PDI_ID__GRUPO_C_C_E!$J125&lt;&gt;0),[9]PDI_ID__GRUPO_C_C_E!$J125,""),IF($A127="TOTAL",SUM(INDIRECT("F4:F"&amp;ROW()-1)),""))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IF(AND($A127&lt;&gt;"",$A127&lt;&gt;"TOTAL"),IF(AND([9]PDI_ID__GRUPO_C_C_E!$M125&lt;&gt;"",[9]PDI_ID__GRUPO_C_C_E!$M125&lt;&gt;0),[9]PDI_ID__GRUPO_C_C_E!$M125,""),IF($A127="TOTAL",SUM(INDIRECT("H4:H"&amp;ROW()-1)),""))</f>
        <v/>
      </c>
      <c r="I127" s="6" t="str">
        <f ca="1">IF(AND($A127&lt;&gt;"",$A127&lt;&gt;"TOTAL"),IF(AND([9]PDI_ID__GRUPO_C_C_E!$O125&lt;&gt;"",[9]PDI_ID__GRUPO_C_C_E!$O125&lt;&gt;0),[9]PDI_ID__GRUPO_C_C_E!$O125,""),IF($A127="TOTAL",SUM(INDIRECT("I4:I"&amp;ROW()-1)),""))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IF(AND($A127&lt;&gt;"",$A127&lt;&gt;"TOTAL"),IF(AND([9]PDI_ID__GRUPO_C_C_E!$R125&lt;&gt;"",[9]PDI_ID__GRUPO_C_C_E!$R125&lt;&gt;0),[9]PDI_ID__GRUPO_C_C_E!$R125,""),IF($A127="TOTAL",SUM(INDIRECT("K4:K"&amp;ROW()-1)),""))</f>
        <v/>
      </c>
      <c r="L127" s="6" t="str">
        <f ca="1">IF(AND($A127&lt;&gt;"",$A127&lt;&gt;"TOTAL"),IF(AND([9]PDI_ID__GRUPO_C_C_E!$T125&lt;&gt;"",[9]PDI_ID__GRUPO_C_C_E!$T125&lt;&gt;0),[9]PDI_ID__GRUPO_C_C_E!$T125,""),IF($A127="TOTAL",SUM(INDIRECT("L4:L"&amp;ROW()-1)),""))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IF(AND($A127&lt;&gt;"",$A127&lt;&gt;"TOTAL"),IF(AND([9]PDI_ID__GRUPO_C_C_E!$W125&lt;&gt;"",[9]PDI_ID__GRUPO_C_C_E!$W125&lt;&gt;0),[9]PDI_ID__GRUPO_C_C_E!$W125,""),IF($A127="TOTAL",SUM(INDIRECT("N4:N"&amp;ROW()-1)),""))</f>
        <v/>
      </c>
      <c r="O127" s="6" t="str">
        <f ca="1">IF(AND($A127&lt;&gt;"",$A127&lt;&gt;"TOTAL"),IF(AND([9]PDI_ID__GRUPO_C_C_E!$Y125&lt;&gt;"",[9]PDI_ID__GRUPO_C_C_E!$Y125&lt;&gt;0),[9]PDI_ID__GRUPO_C_C_E!$Y125,""),IF($A127="TOTAL",SUM(INDIRECT("O4:O"&amp;ROW()-1)),""))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IF(AND($A127&lt;&gt;"",$A127&lt;&gt;"TOTAL"),IF(AND([9]PDI_ID__GRUPO_C_C_E!$AB125&lt;&gt;"",[9]PDI_ID__GRUPO_C_C_E!$AB125&lt;&gt;0),[9]PDI_ID__GRUPO_C_C_E!$AB125,""),IF($A127="TOTAL",SUM(INDIRECT("Q4:Q"&amp;ROW()-1)),""))</f>
        <v/>
      </c>
      <c r="R127" s="6" t="str">
        <f ca="1">IF(AND($A127&lt;&gt;"",$A127&lt;&gt;"TOTAL"),IF(AND([9]PDI_ID__GRUPO_C_C_E!$AD125&lt;&gt;"",[9]PDI_ID__GRUPO_C_C_E!$AD125&lt;&gt;0),[9]PDI_ID__GRUPO_C_C_E!$AD125,""),IF($A127="TOTAL",SUM(INDIRECT("R4:R"&amp;ROW()-1)),""))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IF(AND($A127&lt;&gt;"",$A127&lt;&gt;"TOTAL"),IF(AND([9]PDI_ID__GRUPO_C_C_E!$AG125&lt;&gt;"",[9]PDI_ID__GRUPO_C_C_E!$AG125&lt;&gt;0),[9]PDI_ID__GRUPO_C_C_E!$AG125,""),IF($A127="TOTAL",SUM(INDIRECT("T4:T"&amp;ROW()-1)),""))</f>
        <v/>
      </c>
      <c r="U127" s="6" t="str">
        <f ca="1">IF(AND($A127&lt;&gt;"",$A127&lt;&gt;"TOTAL"),IF(AND([9]PDI_ID__GRUPO_C_C_E!$AI125&lt;&gt;"",[9]PDI_ID__GRUPO_C_C_E!$AI125&lt;&gt;0),[9]PDI_ID__GRUPO_C_C_E!$AI125,""),IF($A127="TOTAL",SUM(INDIRECT("U4:U"&amp;ROW()-1)),""))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IF(AND($A127&lt;&gt;"",$A127&lt;&gt;"TOTAL"),IF(AND([9]PDI_ID__GRUPO_C_C_E!$AL125&lt;&gt;"",[9]PDI_ID__GRUPO_C_C_E!$AL125&lt;&gt;0),[9]PDI_ID__GRUPO_C_C_E!$AL125,""),IF($A127="TOTAL",SUM(INDIRECT("W4:W"&amp;ROW()-1)),""))</f>
        <v/>
      </c>
      <c r="X127" s="6" t="str">
        <f ca="1">IF(AND($A127&lt;&gt;"",$A127&lt;&gt;"TOTAL"),IF(AND([9]PDI_ID__GRUPO_C_C_E!$AN125&lt;&gt;"",[9]PDI_ID__GRUPO_C_C_E!$AN125&lt;&gt;0),[9]PDI_ID__GRUPO_C_C_E!$AN125,""),IF($A127="TOTAL",SUM(INDIRECT("X4:X"&amp;ROW()-1)),""))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IF(AND($A127&lt;&gt;"",$A127&lt;&gt;"TOTAL"),IF(AND([9]PDI_ID__GRUPO_C_C_E!$AQ125&lt;&gt;"",[9]PDI_ID__GRUPO_C_C_E!$AQ125&lt;&gt;0),[9]PDI_ID__GRUPO_C_C_E!$AQ125,""),IF($A127="TOTAL",SUM(INDIRECT("Z4:Z"&amp;ROW()-1)),""))</f>
        <v/>
      </c>
      <c r="AA127" s="6" t="str">
        <f ca="1">IF(AND($A127&lt;&gt;"",$A127&lt;&gt;"TOTAL"),IF(AND([9]PDI_ID__GRUPO_C_C_E!$AS125&lt;&gt;"",[9]PDI_ID__GRUPO_C_C_E!$AS125&lt;&gt;0),[9]PDI_ID__GRUPO_C_C_E!$AS125,""),IF($A127="TOTAL",SUM(INDIRECT("AA4:AA"&amp;ROW()-1)),""))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IF(AND($A127&lt;&gt;"",$A127&lt;&gt;"TOTAL"),IF(AND([9]PDI_ID__GRUPO_C_C_E!$AV125&lt;&gt;"",[9]PDI_ID__GRUPO_C_C_E!$AV125&lt;&gt;0),[9]PDI_ID__GRUPO_C_C_E!$AV125,""),IF($A127="TOTAL",SUM(INDIRECT("AC4:AC"&amp;ROW()-1)),""))</f>
        <v/>
      </c>
      <c r="AD127" s="6" t="str">
        <f ca="1">IF(AND($A127&lt;&gt;"",$A127&lt;&gt;"TOTAL"),IF(AND([9]PDI_ID__GRUPO_C_C_E!$AX125&lt;&gt;"",[9]PDI_ID__GRUPO_C_C_E!$AX125&lt;&gt;0),[9]PDI_ID__GRUPO_C_C_E!$AX125,""),IF($A127="TOTAL",SUM(INDIRECT("AD4:AD"&amp;ROW()-1)),""))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IF(AND($A127&lt;&gt;"",$A127&lt;&gt;"TOTAL"),IF(AND([9]PDI_ID__GRUPO_C_C_E!$BA125&lt;&gt;"",[9]PDI_ID__GRUPO_C_C_E!$BA125&lt;&gt;0),[9]PDI_ID__GRUPO_C_C_E!$BA125,""),IF($A127="TOTAL",SUM(INDIRECT("AF4:AF"&amp;ROW()-1)),""))</f>
        <v/>
      </c>
      <c r="AG127" s="6" t="str">
        <f ca="1">IF(AND($A127&lt;&gt;"",$A127&lt;&gt;"TOTAL"),IF(AND([9]PDI_ID__GRUPO_C_C_E!$BC125&lt;&gt;"",[9]PDI_ID__GRUPO_C_C_E!$BC125&lt;&gt;0),[9]PDI_ID__GRUPO_C_C_E!$BC125,""),IF($A127="TOTAL",SUM(INDIRECT("AG4:AG"&amp;ROW()-1)),""))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IF(AND($A127&lt;&gt;"",$A127&lt;&gt;"TOTAL"),IF(AND([9]PDI_ID__GRUPO_C_C_E!$BF125&lt;&gt;"",[9]PDI_ID__GRUPO_C_C_E!$BF125&lt;&gt;0),[9]PDI_ID__GRUPO_C_C_E!$BF125,""),IF($A127="TOTAL",SUM(INDIRECT("AI4:AI"&amp;ROW()-1)),""))</f>
        <v/>
      </c>
      <c r="AJ127" s="6" t="str">
        <f ca="1">IF(AND($A127&lt;&gt;"",$A127&lt;&gt;"TOTAL"),IF(AND([9]PDI_ID__GRUPO_C_C_E!$BH125&lt;&gt;"",[9]PDI_ID__GRUPO_C_C_E!$BH125&lt;&gt;0),[9]PDI_ID__GRUPO_C_C_E!$BH125,""),IF($A127="TOTAL",SUM(INDIRECT("AJ4:AJ"&amp;ROW()-1)),""))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IF(AND($A127&lt;&gt;"",$A127&lt;&gt;"TOTAL"),IF(AND([9]PDI_ID__GRUPO_C_C_E!$BK125&lt;&gt;"",[9]PDI_ID__GRUPO_C_C_E!$BK125&lt;&gt;0),[9]PDI_ID__GRUPO_C_C_E!$BK125,""),IF($A127="TOTAL",SUM(INDIRECT("AL4:AL"&amp;ROW()-1)),""))</f>
        <v/>
      </c>
      <c r="AM127" s="6" t="str">
        <f ca="1">IF(AND($A127&lt;&gt;"",$A127&lt;&gt;"TOTAL"),IF(AND([9]PDI_ID__GRUPO_C_C_E!$BM125&lt;&gt;"",[9]PDI_ID__GRUPO_C_C_E!$BM125&lt;&gt;0),[9]PDI_ID__GRUPO_C_C_E!$BM125,""),IF($A127="TOTAL",SUM(INDIRECT("AM4:AM"&amp;ROW()-1)),""))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IF(AND($A127&lt;&gt;"",$A127&lt;&gt;"TOTAL"),IF(AND([9]PDI_ID__GRUPO_C_C_E!$BP125&lt;&gt;"",[9]PDI_ID__GRUPO_C_C_E!$BP125&lt;&gt;0),[9]PDI_ID__GRUPO_C_C_E!$BP125,""),IF($A127="TOTAL",SUM(INDIRECT("AO4:AO"&amp;ROW()-1)),""))</f>
        <v/>
      </c>
      <c r="AP127" s="6" t="str">
        <f ca="1">IF(AND($A127&lt;&gt;"",$A127&lt;&gt;"TOTAL"),IF(AND([9]PDI_ID__GRUPO_C_C_E!$BR125&lt;&gt;"",[9]PDI_ID__GRUPO_C_C_E!$BR125&lt;&gt;0),[9]PDI_ID__GRUPO_C_C_E!$BR125,""),IF($A127="TOTAL",SUM(INDIRECT("AP4:AP"&amp;ROW()-1)),""))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IF(AND($A127&lt;&gt;"",$A127&lt;&gt;"TOTAL"),IF(AND([9]PDI_ID__GRUPO_C_C_E!$BU125&lt;&gt;"",[9]PDI_ID__GRUPO_C_C_E!$BU125&lt;&gt;0),[9]PDI_ID__GRUPO_C_C_E!$BU125,""),IF($A127="TOTAL",SUM(INDIRECT("AR4:AR"&amp;ROW()-1)),""))</f>
        <v/>
      </c>
      <c r="AS127" s="6" t="str">
        <f ca="1">IF(AND($A127&lt;&gt;"",$A127&lt;&gt;"TOTAL"),IF(AND([9]PDI_ID__GRUPO_C_C_E!$BW125&lt;&gt;"",[9]PDI_ID__GRUPO_C_C_E!$BW125&lt;&gt;0),[9]PDI_ID__GRUPO_C_C_E!$BW125,""),IF($A127="TOTAL",SUM(INDIRECT("AS4:AS"&amp;ROW()-1)),""))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IF(AND($A127&lt;&gt;"",$A127&lt;&gt;"TOTAL"),IF(AND([9]PDI_ID__GRUPO_C_C_E!$BZ125&lt;&gt;"",[9]PDI_ID__GRUPO_C_C_E!$BZ125&lt;&gt;0),[9]PDI_ID__GRUPO_C_C_E!$BZ125,""),IF($A127="TOTAL",SUM(INDIRECT("AU4:AU"&amp;ROW()-1)),""))</f>
        <v/>
      </c>
      <c r="AV127" s="6" t="str">
        <f ca="1">IF(AND($A127&lt;&gt;"",$A127&lt;&gt;"TOTAL"),IF(AND([9]PDI_ID__GRUPO_C_C_E!$CB125&lt;&gt;"",[9]PDI_ID__GRUPO_C_C_E!$CB125&lt;&gt;0),[9]PDI_ID__GRUPO_C_C_E!$CB125,""),IF($A127="TOTAL",SUM(INDIRECT("AV4:AV"&amp;ROW()-1)),""))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IF(AND($A127&lt;&gt;"",$A127&lt;&gt;"TOTAL"),IF(AND([9]PDI_ID__GRUPO_C_C_E!$CE125&lt;&gt;"",[9]PDI_ID__GRUPO_C_C_E!$CE125&lt;&gt;0),[9]PDI_ID__GRUPO_C_C_E!$CE125,""),IF($A127="TOTAL",SUM(INDIRECT("AX4:AX"&amp;ROW()-1)),""))</f>
        <v/>
      </c>
      <c r="AY127" s="6" t="str">
        <f ca="1">IF(AND($A127&lt;&gt;"",$A127&lt;&gt;"TOTAL"),IF(AND([9]PDI_ID__GRUPO_C_C_E!$CG125&lt;&gt;"",[9]PDI_ID__GRUPO_C_C_E!$CG125&lt;&gt;0),[9]PDI_ID__GRUPO_C_C_E!$CG125,""),IF($A127="TOTAL",SUM(INDIRECT("AY4:AY"&amp;ROW()-1)),""))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IF(AND($A127&lt;&gt;"",$A127&lt;&gt;"TOTAL"),IF(AND([9]PDI_ID__GRUPO_C_C_E!$CJ125&lt;&gt;"",[9]PDI_ID__GRUPO_C_C_E!$CJ125&lt;&gt;0),[9]PDI_ID__GRUPO_C_C_E!$CJ125,""),IF($A127="TOTAL",SUM(INDIRECT("BA4:BA"&amp;ROW()-1)),""))</f>
        <v/>
      </c>
      <c r="BB127" s="6" t="str">
        <f ca="1">IF(AND($A127&lt;&gt;"",$A127&lt;&gt;"TOTAL"),IF(AND([9]PDI_ID__GRUPO_C_C_E!$CL125&lt;&gt;"",[9]PDI_ID__GRUPO_C_C_E!$CL125&lt;&gt;0),[9]PDI_ID__GRUPO_C_C_E!$CL125,""),IF($A127="TOTAL",SUM(INDIRECT("BB4:BB"&amp;ROW()-1)),""))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IF(AND($A127&lt;&gt;"",$A127&lt;&gt;"TOTAL"),IF(AND([9]PDI_ID__GRUPO_C_C_E!$CO125&lt;&gt;"",[9]PDI_ID__GRUPO_C_C_E!$CO125&lt;&gt;0),[9]PDI_ID__GRUPO_C_C_E!$CO125,""),IF($A127="TOTAL",SUM(INDIRECT("BD4:BD"&amp;ROW()-1)),""))</f>
        <v/>
      </c>
      <c r="BE127" s="6" t="str">
        <f ca="1">IF(AND($A127&lt;&gt;"",$A127&lt;&gt;"TOTAL"),IF(AND([9]PDI_ID__GRUPO_C_C_E!$CQ125&lt;&gt;"",[9]PDI_ID__GRUPO_C_C_E!$CQ125&lt;&gt;0),[9]PDI_ID__GRUPO_C_C_E!$CQ125,""),IF($A127="TOTAL",SUM(INDIRECT("BE4:BE"&amp;ROW()-1)),""))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IF([9]PDI_ID__GRUPO_C_C_E!$B126&lt;&gt;"",[9]PDI_ID__GRUPO_C_C_E!$B126,IF(AND([9]PDI_ID__GRUPO_C_C_E!$B126="",[9]PDI_ID__GRUPO_C_C_E!$B127="",[9]PDI_ID__GRUPO_C_C_E!$B125=""),"","TOTAL"))</f>
        <v/>
      </c>
      <c r="B128" s="6" t="str">
        <f ca="1">IF(AND($A128&lt;&gt;"",$A128&lt;&gt;"TOTAL"),IF(AND([9]PDI_ID__GRUPO_C_C_E!$C126&lt;&gt;"",[9]PDI_ID__GRUPO_C_C_E!$C126&lt;&gt;0),[9]PDI_ID__GRUPO_C_C_E!$C126,""),IF($A128="TOTAL",SUM(INDIRECT("B4:B"&amp;ROW()-1)),""))</f>
        <v/>
      </c>
      <c r="C128" s="6" t="str">
        <f ca="1">IF(AND($A128&lt;&gt;"",$A128&lt;&gt;"TOTAL"),IF(AND([9]PDI_ID__GRUPO_C_C_E!$E126&lt;&gt;"",[9]PDI_ID__GRUPO_C_C_E!$E126&lt;&gt;0),[9]PDI_ID__GRUPO_C_C_E!$E126,""),IF($A128="TOTAL",SUM(INDIRECT("C4:C"&amp;ROW()-1)),""))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IF(AND($A128&lt;&gt;"",$A128&lt;&gt;"TOTAL"),IF(AND([9]PDI_ID__GRUPO_C_C_E!$H126&lt;&gt;"",[9]PDI_ID__GRUPO_C_C_E!$H126&lt;&gt;0),[9]PDI_ID__GRUPO_C_C_E!$H126,""),IF($A128="TOTAL",SUM(INDIRECT("E4:E"&amp;ROW()-1)),""))</f>
        <v/>
      </c>
      <c r="F128" s="6" t="str">
        <f ca="1">IF(AND($A128&lt;&gt;"",$A128&lt;&gt;"TOTAL"),IF(AND([9]PDI_ID__GRUPO_C_C_E!$J126&lt;&gt;"",[9]PDI_ID__GRUPO_C_C_E!$J126&lt;&gt;0),[9]PDI_ID__GRUPO_C_C_E!$J126,""),IF($A128="TOTAL",SUM(INDIRECT("F4:F"&amp;ROW()-1)),""))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IF(AND($A128&lt;&gt;"",$A128&lt;&gt;"TOTAL"),IF(AND([9]PDI_ID__GRUPO_C_C_E!$M126&lt;&gt;"",[9]PDI_ID__GRUPO_C_C_E!$M126&lt;&gt;0),[9]PDI_ID__GRUPO_C_C_E!$M126,""),IF($A128="TOTAL",SUM(INDIRECT("H4:H"&amp;ROW()-1)),""))</f>
        <v/>
      </c>
      <c r="I128" s="6" t="str">
        <f ca="1">IF(AND($A128&lt;&gt;"",$A128&lt;&gt;"TOTAL"),IF(AND([9]PDI_ID__GRUPO_C_C_E!$O126&lt;&gt;"",[9]PDI_ID__GRUPO_C_C_E!$O126&lt;&gt;0),[9]PDI_ID__GRUPO_C_C_E!$O126,""),IF($A128="TOTAL",SUM(INDIRECT("I4:I"&amp;ROW()-1)),""))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IF(AND($A128&lt;&gt;"",$A128&lt;&gt;"TOTAL"),IF(AND([9]PDI_ID__GRUPO_C_C_E!$R126&lt;&gt;"",[9]PDI_ID__GRUPO_C_C_E!$R126&lt;&gt;0),[9]PDI_ID__GRUPO_C_C_E!$R126,""),IF($A128="TOTAL",SUM(INDIRECT("K4:K"&amp;ROW()-1)),""))</f>
        <v/>
      </c>
      <c r="L128" s="6" t="str">
        <f ca="1">IF(AND($A128&lt;&gt;"",$A128&lt;&gt;"TOTAL"),IF(AND([9]PDI_ID__GRUPO_C_C_E!$T126&lt;&gt;"",[9]PDI_ID__GRUPO_C_C_E!$T126&lt;&gt;0),[9]PDI_ID__GRUPO_C_C_E!$T126,""),IF($A128="TOTAL",SUM(INDIRECT("L4:L"&amp;ROW()-1)),""))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IF(AND($A128&lt;&gt;"",$A128&lt;&gt;"TOTAL"),IF(AND([9]PDI_ID__GRUPO_C_C_E!$W126&lt;&gt;"",[9]PDI_ID__GRUPO_C_C_E!$W126&lt;&gt;0),[9]PDI_ID__GRUPO_C_C_E!$W126,""),IF($A128="TOTAL",SUM(INDIRECT("N4:N"&amp;ROW()-1)),""))</f>
        <v/>
      </c>
      <c r="O128" s="6" t="str">
        <f ca="1">IF(AND($A128&lt;&gt;"",$A128&lt;&gt;"TOTAL"),IF(AND([9]PDI_ID__GRUPO_C_C_E!$Y126&lt;&gt;"",[9]PDI_ID__GRUPO_C_C_E!$Y126&lt;&gt;0),[9]PDI_ID__GRUPO_C_C_E!$Y126,""),IF($A128="TOTAL",SUM(INDIRECT("O4:O"&amp;ROW()-1)),""))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IF(AND($A128&lt;&gt;"",$A128&lt;&gt;"TOTAL"),IF(AND([9]PDI_ID__GRUPO_C_C_E!$AB126&lt;&gt;"",[9]PDI_ID__GRUPO_C_C_E!$AB126&lt;&gt;0),[9]PDI_ID__GRUPO_C_C_E!$AB126,""),IF($A128="TOTAL",SUM(INDIRECT("Q4:Q"&amp;ROW()-1)),""))</f>
        <v/>
      </c>
      <c r="R128" s="6" t="str">
        <f ca="1">IF(AND($A128&lt;&gt;"",$A128&lt;&gt;"TOTAL"),IF(AND([9]PDI_ID__GRUPO_C_C_E!$AD126&lt;&gt;"",[9]PDI_ID__GRUPO_C_C_E!$AD126&lt;&gt;0),[9]PDI_ID__GRUPO_C_C_E!$AD126,""),IF($A128="TOTAL",SUM(INDIRECT("R4:R"&amp;ROW()-1)),""))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IF(AND($A128&lt;&gt;"",$A128&lt;&gt;"TOTAL"),IF(AND([9]PDI_ID__GRUPO_C_C_E!$AG126&lt;&gt;"",[9]PDI_ID__GRUPO_C_C_E!$AG126&lt;&gt;0),[9]PDI_ID__GRUPO_C_C_E!$AG126,""),IF($A128="TOTAL",SUM(INDIRECT("T4:T"&amp;ROW()-1)),""))</f>
        <v/>
      </c>
      <c r="U128" s="6" t="str">
        <f ca="1">IF(AND($A128&lt;&gt;"",$A128&lt;&gt;"TOTAL"),IF(AND([9]PDI_ID__GRUPO_C_C_E!$AI126&lt;&gt;"",[9]PDI_ID__GRUPO_C_C_E!$AI126&lt;&gt;0),[9]PDI_ID__GRUPO_C_C_E!$AI126,""),IF($A128="TOTAL",SUM(INDIRECT("U4:U"&amp;ROW()-1)),""))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IF(AND($A128&lt;&gt;"",$A128&lt;&gt;"TOTAL"),IF(AND([9]PDI_ID__GRUPO_C_C_E!$AL126&lt;&gt;"",[9]PDI_ID__GRUPO_C_C_E!$AL126&lt;&gt;0),[9]PDI_ID__GRUPO_C_C_E!$AL126,""),IF($A128="TOTAL",SUM(INDIRECT("W4:W"&amp;ROW()-1)),""))</f>
        <v/>
      </c>
      <c r="X128" s="6" t="str">
        <f ca="1">IF(AND($A128&lt;&gt;"",$A128&lt;&gt;"TOTAL"),IF(AND([9]PDI_ID__GRUPO_C_C_E!$AN126&lt;&gt;"",[9]PDI_ID__GRUPO_C_C_E!$AN126&lt;&gt;0),[9]PDI_ID__GRUPO_C_C_E!$AN126,""),IF($A128="TOTAL",SUM(INDIRECT("X4:X"&amp;ROW()-1)),""))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IF(AND($A128&lt;&gt;"",$A128&lt;&gt;"TOTAL"),IF(AND([9]PDI_ID__GRUPO_C_C_E!$AQ126&lt;&gt;"",[9]PDI_ID__GRUPO_C_C_E!$AQ126&lt;&gt;0),[9]PDI_ID__GRUPO_C_C_E!$AQ126,""),IF($A128="TOTAL",SUM(INDIRECT("Z4:Z"&amp;ROW()-1)),""))</f>
        <v/>
      </c>
      <c r="AA128" s="6" t="str">
        <f ca="1">IF(AND($A128&lt;&gt;"",$A128&lt;&gt;"TOTAL"),IF(AND([9]PDI_ID__GRUPO_C_C_E!$AS126&lt;&gt;"",[9]PDI_ID__GRUPO_C_C_E!$AS126&lt;&gt;0),[9]PDI_ID__GRUPO_C_C_E!$AS126,""),IF($A128="TOTAL",SUM(INDIRECT("AA4:AA"&amp;ROW()-1)),""))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IF(AND($A128&lt;&gt;"",$A128&lt;&gt;"TOTAL"),IF(AND([9]PDI_ID__GRUPO_C_C_E!$AV126&lt;&gt;"",[9]PDI_ID__GRUPO_C_C_E!$AV126&lt;&gt;0),[9]PDI_ID__GRUPO_C_C_E!$AV126,""),IF($A128="TOTAL",SUM(INDIRECT("AC4:AC"&amp;ROW()-1)),""))</f>
        <v/>
      </c>
      <c r="AD128" s="6" t="str">
        <f ca="1">IF(AND($A128&lt;&gt;"",$A128&lt;&gt;"TOTAL"),IF(AND([9]PDI_ID__GRUPO_C_C_E!$AX126&lt;&gt;"",[9]PDI_ID__GRUPO_C_C_E!$AX126&lt;&gt;0),[9]PDI_ID__GRUPO_C_C_E!$AX126,""),IF($A128="TOTAL",SUM(INDIRECT("AD4:AD"&amp;ROW()-1)),""))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IF(AND($A128&lt;&gt;"",$A128&lt;&gt;"TOTAL"),IF(AND([9]PDI_ID__GRUPO_C_C_E!$BA126&lt;&gt;"",[9]PDI_ID__GRUPO_C_C_E!$BA126&lt;&gt;0),[9]PDI_ID__GRUPO_C_C_E!$BA126,""),IF($A128="TOTAL",SUM(INDIRECT("AF4:AF"&amp;ROW()-1)),""))</f>
        <v/>
      </c>
      <c r="AG128" s="6" t="str">
        <f ca="1">IF(AND($A128&lt;&gt;"",$A128&lt;&gt;"TOTAL"),IF(AND([9]PDI_ID__GRUPO_C_C_E!$BC126&lt;&gt;"",[9]PDI_ID__GRUPO_C_C_E!$BC126&lt;&gt;0),[9]PDI_ID__GRUPO_C_C_E!$BC126,""),IF($A128="TOTAL",SUM(INDIRECT("AG4:AG"&amp;ROW()-1)),""))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IF(AND($A128&lt;&gt;"",$A128&lt;&gt;"TOTAL"),IF(AND([9]PDI_ID__GRUPO_C_C_E!$BF126&lt;&gt;"",[9]PDI_ID__GRUPO_C_C_E!$BF126&lt;&gt;0),[9]PDI_ID__GRUPO_C_C_E!$BF126,""),IF($A128="TOTAL",SUM(INDIRECT("AI4:AI"&amp;ROW()-1)),""))</f>
        <v/>
      </c>
      <c r="AJ128" s="6" t="str">
        <f ca="1">IF(AND($A128&lt;&gt;"",$A128&lt;&gt;"TOTAL"),IF(AND([9]PDI_ID__GRUPO_C_C_E!$BH126&lt;&gt;"",[9]PDI_ID__GRUPO_C_C_E!$BH126&lt;&gt;0),[9]PDI_ID__GRUPO_C_C_E!$BH126,""),IF($A128="TOTAL",SUM(INDIRECT("AJ4:AJ"&amp;ROW()-1)),""))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IF(AND($A128&lt;&gt;"",$A128&lt;&gt;"TOTAL"),IF(AND([9]PDI_ID__GRUPO_C_C_E!$BK126&lt;&gt;"",[9]PDI_ID__GRUPO_C_C_E!$BK126&lt;&gt;0),[9]PDI_ID__GRUPO_C_C_E!$BK126,""),IF($A128="TOTAL",SUM(INDIRECT("AL4:AL"&amp;ROW()-1)),""))</f>
        <v/>
      </c>
      <c r="AM128" s="6" t="str">
        <f ca="1">IF(AND($A128&lt;&gt;"",$A128&lt;&gt;"TOTAL"),IF(AND([9]PDI_ID__GRUPO_C_C_E!$BM126&lt;&gt;"",[9]PDI_ID__GRUPO_C_C_E!$BM126&lt;&gt;0),[9]PDI_ID__GRUPO_C_C_E!$BM126,""),IF($A128="TOTAL",SUM(INDIRECT("AM4:AM"&amp;ROW()-1)),""))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IF(AND($A128&lt;&gt;"",$A128&lt;&gt;"TOTAL"),IF(AND([9]PDI_ID__GRUPO_C_C_E!$BP126&lt;&gt;"",[9]PDI_ID__GRUPO_C_C_E!$BP126&lt;&gt;0),[9]PDI_ID__GRUPO_C_C_E!$BP126,""),IF($A128="TOTAL",SUM(INDIRECT("AO4:AO"&amp;ROW()-1)),""))</f>
        <v/>
      </c>
      <c r="AP128" s="6" t="str">
        <f ca="1">IF(AND($A128&lt;&gt;"",$A128&lt;&gt;"TOTAL"),IF(AND([9]PDI_ID__GRUPO_C_C_E!$BR126&lt;&gt;"",[9]PDI_ID__GRUPO_C_C_E!$BR126&lt;&gt;0),[9]PDI_ID__GRUPO_C_C_E!$BR126,""),IF($A128="TOTAL",SUM(INDIRECT("AP4:AP"&amp;ROW()-1)),""))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IF(AND($A128&lt;&gt;"",$A128&lt;&gt;"TOTAL"),IF(AND([9]PDI_ID__GRUPO_C_C_E!$BU126&lt;&gt;"",[9]PDI_ID__GRUPO_C_C_E!$BU126&lt;&gt;0),[9]PDI_ID__GRUPO_C_C_E!$BU126,""),IF($A128="TOTAL",SUM(INDIRECT("AR4:AR"&amp;ROW()-1)),""))</f>
        <v/>
      </c>
      <c r="AS128" s="6" t="str">
        <f ca="1">IF(AND($A128&lt;&gt;"",$A128&lt;&gt;"TOTAL"),IF(AND([9]PDI_ID__GRUPO_C_C_E!$BW126&lt;&gt;"",[9]PDI_ID__GRUPO_C_C_E!$BW126&lt;&gt;0),[9]PDI_ID__GRUPO_C_C_E!$BW126,""),IF($A128="TOTAL",SUM(INDIRECT("AS4:AS"&amp;ROW()-1)),""))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IF(AND($A128&lt;&gt;"",$A128&lt;&gt;"TOTAL"),IF(AND([9]PDI_ID__GRUPO_C_C_E!$BZ126&lt;&gt;"",[9]PDI_ID__GRUPO_C_C_E!$BZ126&lt;&gt;0),[9]PDI_ID__GRUPO_C_C_E!$BZ126,""),IF($A128="TOTAL",SUM(INDIRECT("AU4:AU"&amp;ROW()-1)),""))</f>
        <v/>
      </c>
      <c r="AV128" s="6" t="str">
        <f ca="1">IF(AND($A128&lt;&gt;"",$A128&lt;&gt;"TOTAL"),IF(AND([9]PDI_ID__GRUPO_C_C_E!$CB126&lt;&gt;"",[9]PDI_ID__GRUPO_C_C_E!$CB126&lt;&gt;0),[9]PDI_ID__GRUPO_C_C_E!$CB126,""),IF($A128="TOTAL",SUM(INDIRECT("AV4:AV"&amp;ROW()-1)),""))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IF(AND($A128&lt;&gt;"",$A128&lt;&gt;"TOTAL"),IF(AND([9]PDI_ID__GRUPO_C_C_E!$CE126&lt;&gt;"",[9]PDI_ID__GRUPO_C_C_E!$CE126&lt;&gt;0),[9]PDI_ID__GRUPO_C_C_E!$CE126,""),IF($A128="TOTAL",SUM(INDIRECT("AX4:AX"&amp;ROW()-1)),""))</f>
        <v/>
      </c>
      <c r="AY128" s="6" t="str">
        <f ca="1">IF(AND($A128&lt;&gt;"",$A128&lt;&gt;"TOTAL"),IF(AND([9]PDI_ID__GRUPO_C_C_E!$CG126&lt;&gt;"",[9]PDI_ID__GRUPO_C_C_E!$CG126&lt;&gt;0),[9]PDI_ID__GRUPO_C_C_E!$CG126,""),IF($A128="TOTAL",SUM(INDIRECT("AY4:AY"&amp;ROW()-1)),""))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IF(AND($A128&lt;&gt;"",$A128&lt;&gt;"TOTAL"),IF(AND([9]PDI_ID__GRUPO_C_C_E!$CJ126&lt;&gt;"",[9]PDI_ID__GRUPO_C_C_E!$CJ126&lt;&gt;0),[9]PDI_ID__GRUPO_C_C_E!$CJ126,""),IF($A128="TOTAL",SUM(INDIRECT("BA4:BA"&amp;ROW()-1)),""))</f>
        <v/>
      </c>
      <c r="BB128" s="6" t="str">
        <f ca="1">IF(AND($A128&lt;&gt;"",$A128&lt;&gt;"TOTAL"),IF(AND([9]PDI_ID__GRUPO_C_C_E!$CL126&lt;&gt;"",[9]PDI_ID__GRUPO_C_C_E!$CL126&lt;&gt;0),[9]PDI_ID__GRUPO_C_C_E!$CL126,""),IF($A128="TOTAL",SUM(INDIRECT("BB4:BB"&amp;ROW()-1)),""))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IF(AND($A128&lt;&gt;"",$A128&lt;&gt;"TOTAL"),IF(AND([9]PDI_ID__GRUPO_C_C_E!$CO126&lt;&gt;"",[9]PDI_ID__GRUPO_C_C_E!$CO126&lt;&gt;0),[9]PDI_ID__GRUPO_C_C_E!$CO126,""),IF($A128="TOTAL",SUM(INDIRECT("BD4:BD"&amp;ROW()-1)),""))</f>
        <v/>
      </c>
      <c r="BE128" s="6" t="str">
        <f ca="1">IF(AND($A128&lt;&gt;"",$A128&lt;&gt;"TOTAL"),IF(AND([9]PDI_ID__GRUPO_C_C_E!$CQ126&lt;&gt;"",[9]PDI_ID__GRUPO_C_C_E!$CQ126&lt;&gt;0),[9]PDI_ID__GRUPO_C_C_E!$CQ126,""),IF($A128="TOTAL",SUM(INDIRECT("BE4:BE"&amp;ROW()-1)),""))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IF([9]PDI_ID__GRUPO_C_C_E!$B127&lt;&gt;"",[9]PDI_ID__GRUPO_C_C_E!$B127,IF(AND([9]PDI_ID__GRUPO_C_C_E!$B127="",[9]PDI_ID__GRUPO_C_C_E!$B128="",[9]PDI_ID__GRUPO_C_C_E!$B126=""),"","TOTAL"))</f>
        <v/>
      </c>
      <c r="B129" s="6" t="str">
        <f ca="1">IF(AND($A129&lt;&gt;"",$A129&lt;&gt;"TOTAL"),IF(AND([9]PDI_ID__GRUPO_C_C_E!$C127&lt;&gt;"",[9]PDI_ID__GRUPO_C_C_E!$C127&lt;&gt;0),[9]PDI_ID__GRUPO_C_C_E!$C127,""),IF($A129="TOTAL",SUM(INDIRECT("B4:B"&amp;ROW()-1)),""))</f>
        <v/>
      </c>
      <c r="C129" s="6" t="str">
        <f ca="1">IF(AND($A129&lt;&gt;"",$A129&lt;&gt;"TOTAL"),IF(AND([9]PDI_ID__GRUPO_C_C_E!$E127&lt;&gt;"",[9]PDI_ID__GRUPO_C_C_E!$E127&lt;&gt;0),[9]PDI_ID__GRUPO_C_C_E!$E127,""),IF($A129="TOTAL",SUM(INDIRECT("C4:C"&amp;ROW()-1)),""))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IF(AND($A129&lt;&gt;"",$A129&lt;&gt;"TOTAL"),IF(AND([9]PDI_ID__GRUPO_C_C_E!$H127&lt;&gt;"",[9]PDI_ID__GRUPO_C_C_E!$H127&lt;&gt;0),[9]PDI_ID__GRUPO_C_C_E!$H127,""),IF($A129="TOTAL",SUM(INDIRECT("E4:E"&amp;ROW()-1)),""))</f>
        <v/>
      </c>
      <c r="F129" s="6" t="str">
        <f ca="1">IF(AND($A129&lt;&gt;"",$A129&lt;&gt;"TOTAL"),IF(AND([9]PDI_ID__GRUPO_C_C_E!$J127&lt;&gt;"",[9]PDI_ID__GRUPO_C_C_E!$J127&lt;&gt;0),[9]PDI_ID__GRUPO_C_C_E!$J127,""),IF($A129="TOTAL",SUM(INDIRECT("F4:F"&amp;ROW()-1)),""))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IF(AND($A129&lt;&gt;"",$A129&lt;&gt;"TOTAL"),IF(AND([9]PDI_ID__GRUPO_C_C_E!$M127&lt;&gt;"",[9]PDI_ID__GRUPO_C_C_E!$M127&lt;&gt;0),[9]PDI_ID__GRUPO_C_C_E!$M127,""),IF($A129="TOTAL",SUM(INDIRECT("H4:H"&amp;ROW()-1)),""))</f>
        <v/>
      </c>
      <c r="I129" s="6" t="str">
        <f ca="1">IF(AND($A129&lt;&gt;"",$A129&lt;&gt;"TOTAL"),IF(AND([9]PDI_ID__GRUPO_C_C_E!$O127&lt;&gt;"",[9]PDI_ID__GRUPO_C_C_E!$O127&lt;&gt;0),[9]PDI_ID__GRUPO_C_C_E!$O127,""),IF($A129="TOTAL",SUM(INDIRECT("I4:I"&amp;ROW()-1)),""))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IF(AND($A129&lt;&gt;"",$A129&lt;&gt;"TOTAL"),IF(AND([9]PDI_ID__GRUPO_C_C_E!$R127&lt;&gt;"",[9]PDI_ID__GRUPO_C_C_E!$R127&lt;&gt;0),[9]PDI_ID__GRUPO_C_C_E!$R127,""),IF($A129="TOTAL",SUM(INDIRECT("K4:K"&amp;ROW()-1)),""))</f>
        <v/>
      </c>
      <c r="L129" s="6" t="str">
        <f ca="1">IF(AND($A129&lt;&gt;"",$A129&lt;&gt;"TOTAL"),IF(AND([9]PDI_ID__GRUPO_C_C_E!$T127&lt;&gt;"",[9]PDI_ID__GRUPO_C_C_E!$T127&lt;&gt;0),[9]PDI_ID__GRUPO_C_C_E!$T127,""),IF($A129="TOTAL",SUM(INDIRECT("L4:L"&amp;ROW()-1)),""))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IF(AND($A129&lt;&gt;"",$A129&lt;&gt;"TOTAL"),IF(AND([9]PDI_ID__GRUPO_C_C_E!$W127&lt;&gt;"",[9]PDI_ID__GRUPO_C_C_E!$W127&lt;&gt;0),[9]PDI_ID__GRUPO_C_C_E!$W127,""),IF($A129="TOTAL",SUM(INDIRECT("N4:N"&amp;ROW()-1)),""))</f>
        <v/>
      </c>
      <c r="O129" s="6" t="str">
        <f ca="1">IF(AND($A129&lt;&gt;"",$A129&lt;&gt;"TOTAL"),IF(AND([9]PDI_ID__GRUPO_C_C_E!$Y127&lt;&gt;"",[9]PDI_ID__GRUPO_C_C_E!$Y127&lt;&gt;0),[9]PDI_ID__GRUPO_C_C_E!$Y127,""),IF($A129="TOTAL",SUM(INDIRECT("O4:O"&amp;ROW()-1)),""))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IF(AND($A129&lt;&gt;"",$A129&lt;&gt;"TOTAL"),IF(AND([9]PDI_ID__GRUPO_C_C_E!$AB127&lt;&gt;"",[9]PDI_ID__GRUPO_C_C_E!$AB127&lt;&gt;0),[9]PDI_ID__GRUPO_C_C_E!$AB127,""),IF($A129="TOTAL",SUM(INDIRECT("Q4:Q"&amp;ROW()-1)),""))</f>
        <v/>
      </c>
      <c r="R129" s="6" t="str">
        <f ca="1">IF(AND($A129&lt;&gt;"",$A129&lt;&gt;"TOTAL"),IF(AND([9]PDI_ID__GRUPO_C_C_E!$AD127&lt;&gt;"",[9]PDI_ID__GRUPO_C_C_E!$AD127&lt;&gt;0),[9]PDI_ID__GRUPO_C_C_E!$AD127,""),IF($A129="TOTAL",SUM(INDIRECT("R4:R"&amp;ROW()-1)),""))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IF(AND($A129&lt;&gt;"",$A129&lt;&gt;"TOTAL"),IF(AND([9]PDI_ID__GRUPO_C_C_E!$AG127&lt;&gt;"",[9]PDI_ID__GRUPO_C_C_E!$AG127&lt;&gt;0),[9]PDI_ID__GRUPO_C_C_E!$AG127,""),IF($A129="TOTAL",SUM(INDIRECT("T4:T"&amp;ROW()-1)),""))</f>
        <v/>
      </c>
      <c r="U129" s="6" t="str">
        <f ca="1">IF(AND($A129&lt;&gt;"",$A129&lt;&gt;"TOTAL"),IF(AND([9]PDI_ID__GRUPO_C_C_E!$AI127&lt;&gt;"",[9]PDI_ID__GRUPO_C_C_E!$AI127&lt;&gt;0),[9]PDI_ID__GRUPO_C_C_E!$AI127,""),IF($A129="TOTAL",SUM(INDIRECT("U4:U"&amp;ROW()-1)),""))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IF(AND($A129&lt;&gt;"",$A129&lt;&gt;"TOTAL"),IF(AND([9]PDI_ID__GRUPO_C_C_E!$AL127&lt;&gt;"",[9]PDI_ID__GRUPO_C_C_E!$AL127&lt;&gt;0),[9]PDI_ID__GRUPO_C_C_E!$AL127,""),IF($A129="TOTAL",SUM(INDIRECT("W4:W"&amp;ROW()-1)),""))</f>
        <v/>
      </c>
      <c r="X129" s="6" t="str">
        <f ca="1">IF(AND($A129&lt;&gt;"",$A129&lt;&gt;"TOTAL"),IF(AND([9]PDI_ID__GRUPO_C_C_E!$AN127&lt;&gt;"",[9]PDI_ID__GRUPO_C_C_E!$AN127&lt;&gt;0),[9]PDI_ID__GRUPO_C_C_E!$AN127,""),IF($A129="TOTAL",SUM(INDIRECT("X4:X"&amp;ROW()-1)),""))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IF(AND($A129&lt;&gt;"",$A129&lt;&gt;"TOTAL"),IF(AND([9]PDI_ID__GRUPO_C_C_E!$AQ127&lt;&gt;"",[9]PDI_ID__GRUPO_C_C_E!$AQ127&lt;&gt;0),[9]PDI_ID__GRUPO_C_C_E!$AQ127,""),IF($A129="TOTAL",SUM(INDIRECT("Z4:Z"&amp;ROW()-1)),""))</f>
        <v/>
      </c>
      <c r="AA129" s="6" t="str">
        <f ca="1">IF(AND($A129&lt;&gt;"",$A129&lt;&gt;"TOTAL"),IF(AND([9]PDI_ID__GRUPO_C_C_E!$AS127&lt;&gt;"",[9]PDI_ID__GRUPO_C_C_E!$AS127&lt;&gt;0),[9]PDI_ID__GRUPO_C_C_E!$AS127,""),IF($A129="TOTAL",SUM(INDIRECT("AA4:AA"&amp;ROW()-1)),""))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IF(AND($A129&lt;&gt;"",$A129&lt;&gt;"TOTAL"),IF(AND([9]PDI_ID__GRUPO_C_C_E!$AV127&lt;&gt;"",[9]PDI_ID__GRUPO_C_C_E!$AV127&lt;&gt;0),[9]PDI_ID__GRUPO_C_C_E!$AV127,""),IF($A129="TOTAL",SUM(INDIRECT("AC4:AC"&amp;ROW()-1)),""))</f>
        <v/>
      </c>
      <c r="AD129" s="6" t="str">
        <f ca="1">IF(AND($A129&lt;&gt;"",$A129&lt;&gt;"TOTAL"),IF(AND([9]PDI_ID__GRUPO_C_C_E!$AX127&lt;&gt;"",[9]PDI_ID__GRUPO_C_C_E!$AX127&lt;&gt;0),[9]PDI_ID__GRUPO_C_C_E!$AX127,""),IF($A129="TOTAL",SUM(INDIRECT("AD4:AD"&amp;ROW()-1)),""))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IF(AND($A129&lt;&gt;"",$A129&lt;&gt;"TOTAL"),IF(AND([9]PDI_ID__GRUPO_C_C_E!$BA127&lt;&gt;"",[9]PDI_ID__GRUPO_C_C_E!$BA127&lt;&gt;0),[9]PDI_ID__GRUPO_C_C_E!$BA127,""),IF($A129="TOTAL",SUM(INDIRECT("AF4:AF"&amp;ROW()-1)),""))</f>
        <v/>
      </c>
      <c r="AG129" s="6" t="str">
        <f ca="1">IF(AND($A129&lt;&gt;"",$A129&lt;&gt;"TOTAL"),IF(AND([9]PDI_ID__GRUPO_C_C_E!$BC127&lt;&gt;"",[9]PDI_ID__GRUPO_C_C_E!$BC127&lt;&gt;0),[9]PDI_ID__GRUPO_C_C_E!$BC127,""),IF($A129="TOTAL",SUM(INDIRECT("AG4:AG"&amp;ROW()-1)),""))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IF(AND($A129&lt;&gt;"",$A129&lt;&gt;"TOTAL"),IF(AND([9]PDI_ID__GRUPO_C_C_E!$BF127&lt;&gt;"",[9]PDI_ID__GRUPO_C_C_E!$BF127&lt;&gt;0),[9]PDI_ID__GRUPO_C_C_E!$BF127,""),IF($A129="TOTAL",SUM(INDIRECT("AI4:AI"&amp;ROW()-1)),""))</f>
        <v/>
      </c>
      <c r="AJ129" s="6" t="str">
        <f ca="1">IF(AND($A129&lt;&gt;"",$A129&lt;&gt;"TOTAL"),IF(AND([9]PDI_ID__GRUPO_C_C_E!$BH127&lt;&gt;"",[9]PDI_ID__GRUPO_C_C_E!$BH127&lt;&gt;0),[9]PDI_ID__GRUPO_C_C_E!$BH127,""),IF($A129="TOTAL",SUM(INDIRECT("AJ4:AJ"&amp;ROW()-1)),""))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IF(AND($A129&lt;&gt;"",$A129&lt;&gt;"TOTAL"),IF(AND([9]PDI_ID__GRUPO_C_C_E!$BK127&lt;&gt;"",[9]PDI_ID__GRUPO_C_C_E!$BK127&lt;&gt;0),[9]PDI_ID__GRUPO_C_C_E!$BK127,""),IF($A129="TOTAL",SUM(INDIRECT("AL4:AL"&amp;ROW()-1)),""))</f>
        <v/>
      </c>
      <c r="AM129" s="6" t="str">
        <f ca="1">IF(AND($A129&lt;&gt;"",$A129&lt;&gt;"TOTAL"),IF(AND([9]PDI_ID__GRUPO_C_C_E!$BM127&lt;&gt;"",[9]PDI_ID__GRUPO_C_C_E!$BM127&lt;&gt;0),[9]PDI_ID__GRUPO_C_C_E!$BM127,""),IF($A129="TOTAL",SUM(INDIRECT("AM4:AM"&amp;ROW()-1)),""))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IF(AND($A129&lt;&gt;"",$A129&lt;&gt;"TOTAL"),IF(AND([9]PDI_ID__GRUPO_C_C_E!$BP127&lt;&gt;"",[9]PDI_ID__GRUPO_C_C_E!$BP127&lt;&gt;0),[9]PDI_ID__GRUPO_C_C_E!$BP127,""),IF($A129="TOTAL",SUM(INDIRECT("AO4:AO"&amp;ROW()-1)),""))</f>
        <v/>
      </c>
      <c r="AP129" s="6" t="str">
        <f ca="1">IF(AND($A129&lt;&gt;"",$A129&lt;&gt;"TOTAL"),IF(AND([9]PDI_ID__GRUPO_C_C_E!$BR127&lt;&gt;"",[9]PDI_ID__GRUPO_C_C_E!$BR127&lt;&gt;0),[9]PDI_ID__GRUPO_C_C_E!$BR127,""),IF($A129="TOTAL",SUM(INDIRECT("AP4:AP"&amp;ROW()-1)),""))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IF(AND($A129&lt;&gt;"",$A129&lt;&gt;"TOTAL"),IF(AND([9]PDI_ID__GRUPO_C_C_E!$BU127&lt;&gt;"",[9]PDI_ID__GRUPO_C_C_E!$BU127&lt;&gt;0),[9]PDI_ID__GRUPO_C_C_E!$BU127,""),IF($A129="TOTAL",SUM(INDIRECT("AR4:AR"&amp;ROW()-1)),""))</f>
        <v/>
      </c>
      <c r="AS129" s="6" t="str">
        <f ca="1">IF(AND($A129&lt;&gt;"",$A129&lt;&gt;"TOTAL"),IF(AND([9]PDI_ID__GRUPO_C_C_E!$BW127&lt;&gt;"",[9]PDI_ID__GRUPO_C_C_E!$BW127&lt;&gt;0),[9]PDI_ID__GRUPO_C_C_E!$BW127,""),IF($A129="TOTAL",SUM(INDIRECT("AS4:AS"&amp;ROW()-1)),""))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IF(AND($A129&lt;&gt;"",$A129&lt;&gt;"TOTAL"),IF(AND([9]PDI_ID__GRUPO_C_C_E!$BZ127&lt;&gt;"",[9]PDI_ID__GRUPO_C_C_E!$BZ127&lt;&gt;0),[9]PDI_ID__GRUPO_C_C_E!$BZ127,""),IF($A129="TOTAL",SUM(INDIRECT("AU4:AU"&amp;ROW()-1)),""))</f>
        <v/>
      </c>
      <c r="AV129" s="6" t="str">
        <f ca="1">IF(AND($A129&lt;&gt;"",$A129&lt;&gt;"TOTAL"),IF(AND([9]PDI_ID__GRUPO_C_C_E!$CB127&lt;&gt;"",[9]PDI_ID__GRUPO_C_C_E!$CB127&lt;&gt;0),[9]PDI_ID__GRUPO_C_C_E!$CB127,""),IF($A129="TOTAL",SUM(INDIRECT("AV4:AV"&amp;ROW()-1)),""))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IF(AND($A129&lt;&gt;"",$A129&lt;&gt;"TOTAL"),IF(AND([9]PDI_ID__GRUPO_C_C_E!$CE127&lt;&gt;"",[9]PDI_ID__GRUPO_C_C_E!$CE127&lt;&gt;0),[9]PDI_ID__GRUPO_C_C_E!$CE127,""),IF($A129="TOTAL",SUM(INDIRECT("AX4:AX"&amp;ROW()-1)),""))</f>
        <v/>
      </c>
      <c r="AY129" s="6" t="str">
        <f ca="1">IF(AND($A129&lt;&gt;"",$A129&lt;&gt;"TOTAL"),IF(AND([9]PDI_ID__GRUPO_C_C_E!$CG127&lt;&gt;"",[9]PDI_ID__GRUPO_C_C_E!$CG127&lt;&gt;0),[9]PDI_ID__GRUPO_C_C_E!$CG127,""),IF($A129="TOTAL",SUM(INDIRECT("AY4:AY"&amp;ROW()-1)),""))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IF(AND($A129&lt;&gt;"",$A129&lt;&gt;"TOTAL"),IF(AND([9]PDI_ID__GRUPO_C_C_E!$CJ127&lt;&gt;"",[9]PDI_ID__GRUPO_C_C_E!$CJ127&lt;&gt;0),[9]PDI_ID__GRUPO_C_C_E!$CJ127,""),IF($A129="TOTAL",SUM(INDIRECT("BA4:BA"&amp;ROW()-1)),""))</f>
        <v/>
      </c>
      <c r="BB129" s="6" t="str">
        <f ca="1">IF(AND($A129&lt;&gt;"",$A129&lt;&gt;"TOTAL"),IF(AND([9]PDI_ID__GRUPO_C_C_E!$CL127&lt;&gt;"",[9]PDI_ID__GRUPO_C_C_E!$CL127&lt;&gt;0),[9]PDI_ID__GRUPO_C_C_E!$CL127,""),IF($A129="TOTAL",SUM(INDIRECT("BB4:BB"&amp;ROW()-1)),""))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IF(AND($A129&lt;&gt;"",$A129&lt;&gt;"TOTAL"),IF(AND([9]PDI_ID__GRUPO_C_C_E!$CO127&lt;&gt;"",[9]PDI_ID__GRUPO_C_C_E!$CO127&lt;&gt;0),[9]PDI_ID__GRUPO_C_C_E!$CO127,""),IF($A129="TOTAL",SUM(INDIRECT("BD4:BD"&amp;ROW()-1)),""))</f>
        <v/>
      </c>
      <c r="BE129" s="6" t="str">
        <f ca="1">IF(AND($A129&lt;&gt;"",$A129&lt;&gt;"TOTAL"),IF(AND([9]PDI_ID__GRUPO_C_C_E!$CQ127&lt;&gt;"",[9]PDI_ID__GRUPO_C_C_E!$CQ127&lt;&gt;0),[9]PDI_ID__GRUPO_C_C_E!$CQ127,""),IF($A129="TOTAL",SUM(INDIRECT("BE4:BE"&amp;ROW()-1)),""))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IF([9]PDI_ID__GRUPO_C_C_E!$B128&lt;&gt;"",[9]PDI_ID__GRUPO_C_C_E!$B128,IF(AND([9]PDI_ID__GRUPO_C_C_E!$B128="",[9]PDI_ID__GRUPO_C_C_E!$B129="",[9]PDI_ID__GRUPO_C_C_E!$B127=""),"","TOTAL"))</f>
        <v/>
      </c>
      <c r="B130" s="6" t="str">
        <f ca="1">IF(AND($A130&lt;&gt;"",$A130&lt;&gt;"TOTAL"),IF(AND([9]PDI_ID__GRUPO_C_C_E!$C128&lt;&gt;"",[9]PDI_ID__GRUPO_C_C_E!$C128&lt;&gt;0),[9]PDI_ID__GRUPO_C_C_E!$C128,""),IF($A130="TOTAL",SUM(INDIRECT("B4:B"&amp;ROW()-1)),""))</f>
        <v/>
      </c>
      <c r="C130" s="6" t="str">
        <f ca="1">IF(AND($A130&lt;&gt;"",$A130&lt;&gt;"TOTAL"),IF(AND([9]PDI_ID__GRUPO_C_C_E!$E128&lt;&gt;"",[9]PDI_ID__GRUPO_C_C_E!$E128&lt;&gt;0),[9]PDI_ID__GRUPO_C_C_E!$E128,""),IF($A130="TOTAL",SUM(INDIRECT("C4:C"&amp;ROW()-1)),""))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IF(AND($A130&lt;&gt;"",$A130&lt;&gt;"TOTAL"),IF(AND([9]PDI_ID__GRUPO_C_C_E!$H128&lt;&gt;"",[9]PDI_ID__GRUPO_C_C_E!$H128&lt;&gt;0),[9]PDI_ID__GRUPO_C_C_E!$H128,""),IF($A130="TOTAL",SUM(INDIRECT("E4:E"&amp;ROW()-1)),""))</f>
        <v/>
      </c>
      <c r="F130" s="6" t="str">
        <f ca="1">IF(AND($A130&lt;&gt;"",$A130&lt;&gt;"TOTAL"),IF(AND([9]PDI_ID__GRUPO_C_C_E!$J128&lt;&gt;"",[9]PDI_ID__GRUPO_C_C_E!$J128&lt;&gt;0),[9]PDI_ID__GRUPO_C_C_E!$J128,""),IF($A130="TOTAL",SUM(INDIRECT("F4:F"&amp;ROW()-1)),""))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IF(AND($A130&lt;&gt;"",$A130&lt;&gt;"TOTAL"),IF(AND([9]PDI_ID__GRUPO_C_C_E!$M128&lt;&gt;"",[9]PDI_ID__GRUPO_C_C_E!$M128&lt;&gt;0),[9]PDI_ID__GRUPO_C_C_E!$M128,""),IF($A130="TOTAL",SUM(INDIRECT("H4:H"&amp;ROW()-1)),""))</f>
        <v/>
      </c>
      <c r="I130" s="6" t="str">
        <f ca="1">IF(AND($A130&lt;&gt;"",$A130&lt;&gt;"TOTAL"),IF(AND([9]PDI_ID__GRUPO_C_C_E!$O128&lt;&gt;"",[9]PDI_ID__GRUPO_C_C_E!$O128&lt;&gt;0),[9]PDI_ID__GRUPO_C_C_E!$O128,""),IF($A130="TOTAL",SUM(INDIRECT("I4:I"&amp;ROW()-1)),""))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IF(AND($A130&lt;&gt;"",$A130&lt;&gt;"TOTAL"),IF(AND([9]PDI_ID__GRUPO_C_C_E!$R128&lt;&gt;"",[9]PDI_ID__GRUPO_C_C_E!$R128&lt;&gt;0),[9]PDI_ID__GRUPO_C_C_E!$R128,""),IF($A130="TOTAL",SUM(INDIRECT("K4:K"&amp;ROW()-1)),""))</f>
        <v/>
      </c>
      <c r="L130" s="6" t="str">
        <f ca="1">IF(AND($A130&lt;&gt;"",$A130&lt;&gt;"TOTAL"),IF(AND([9]PDI_ID__GRUPO_C_C_E!$T128&lt;&gt;"",[9]PDI_ID__GRUPO_C_C_E!$T128&lt;&gt;0),[9]PDI_ID__GRUPO_C_C_E!$T128,""),IF($A130="TOTAL",SUM(INDIRECT("L4:L"&amp;ROW()-1)),""))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IF(AND($A130&lt;&gt;"",$A130&lt;&gt;"TOTAL"),IF(AND([9]PDI_ID__GRUPO_C_C_E!$W128&lt;&gt;"",[9]PDI_ID__GRUPO_C_C_E!$W128&lt;&gt;0),[9]PDI_ID__GRUPO_C_C_E!$W128,""),IF($A130="TOTAL",SUM(INDIRECT("N4:N"&amp;ROW()-1)),""))</f>
        <v/>
      </c>
      <c r="O130" s="6" t="str">
        <f ca="1">IF(AND($A130&lt;&gt;"",$A130&lt;&gt;"TOTAL"),IF(AND([9]PDI_ID__GRUPO_C_C_E!$Y128&lt;&gt;"",[9]PDI_ID__GRUPO_C_C_E!$Y128&lt;&gt;0),[9]PDI_ID__GRUPO_C_C_E!$Y128,""),IF($A130="TOTAL",SUM(INDIRECT("O4:O"&amp;ROW()-1)),""))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IF(AND($A130&lt;&gt;"",$A130&lt;&gt;"TOTAL"),IF(AND([9]PDI_ID__GRUPO_C_C_E!$AB128&lt;&gt;"",[9]PDI_ID__GRUPO_C_C_E!$AB128&lt;&gt;0),[9]PDI_ID__GRUPO_C_C_E!$AB128,""),IF($A130="TOTAL",SUM(INDIRECT("Q4:Q"&amp;ROW()-1)),""))</f>
        <v/>
      </c>
      <c r="R130" s="6" t="str">
        <f ca="1">IF(AND($A130&lt;&gt;"",$A130&lt;&gt;"TOTAL"),IF(AND([9]PDI_ID__GRUPO_C_C_E!$AD128&lt;&gt;"",[9]PDI_ID__GRUPO_C_C_E!$AD128&lt;&gt;0),[9]PDI_ID__GRUPO_C_C_E!$AD128,""),IF($A130="TOTAL",SUM(INDIRECT("R4:R"&amp;ROW()-1)),""))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IF(AND($A130&lt;&gt;"",$A130&lt;&gt;"TOTAL"),IF(AND([9]PDI_ID__GRUPO_C_C_E!$AG128&lt;&gt;"",[9]PDI_ID__GRUPO_C_C_E!$AG128&lt;&gt;0),[9]PDI_ID__GRUPO_C_C_E!$AG128,""),IF($A130="TOTAL",SUM(INDIRECT("T4:T"&amp;ROW()-1)),""))</f>
        <v/>
      </c>
      <c r="U130" s="6" t="str">
        <f ca="1">IF(AND($A130&lt;&gt;"",$A130&lt;&gt;"TOTAL"),IF(AND([9]PDI_ID__GRUPO_C_C_E!$AI128&lt;&gt;"",[9]PDI_ID__GRUPO_C_C_E!$AI128&lt;&gt;0),[9]PDI_ID__GRUPO_C_C_E!$AI128,""),IF($A130="TOTAL",SUM(INDIRECT("U4:U"&amp;ROW()-1)),""))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IF(AND($A130&lt;&gt;"",$A130&lt;&gt;"TOTAL"),IF(AND([9]PDI_ID__GRUPO_C_C_E!$AL128&lt;&gt;"",[9]PDI_ID__GRUPO_C_C_E!$AL128&lt;&gt;0),[9]PDI_ID__GRUPO_C_C_E!$AL128,""),IF($A130="TOTAL",SUM(INDIRECT("W4:W"&amp;ROW()-1)),""))</f>
        <v/>
      </c>
      <c r="X130" s="6" t="str">
        <f ca="1">IF(AND($A130&lt;&gt;"",$A130&lt;&gt;"TOTAL"),IF(AND([9]PDI_ID__GRUPO_C_C_E!$AN128&lt;&gt;"",[9]PDI_ID__GRUPO_C_C_E!$AN128&lt;&gt;0),[9]PDI_ID__GRUPO_C_C_E!$AN128,""),IF($A130="TOTAL",SUM(INDIRECT("X4:X"&amp;ROW()-1)),""))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IF(AND($A130&lt;&gt;"",$A130&lt;&gt;"TOTAL"),IF(AND([9]PDI_ID__GRUPO_C_C_E!$AQ128&lt;&gt;"",[9]PDI_ID__GRUPO_C_C_E!$AQ128&lt;&gt;0),[9]PDI_ID__GRUPO_C_C_E!$AQ128,""),IF($A130="TOTAL",SUM(INDIRECT("Z4:Z"&amp;ROW()-1)),""))</f>
        <v/>
      </c>
      <c r="AA130" s="6" t="str">
        <f ca="1">IF(AND($A130&lt;&gt;"",$A130&lt;&gt;"TOTAL"),IF(AND([9]PDI_ID__GRUPO_C_C_E!$AS128&lt;&gt;"",[9]PDI_ID__GRUPO_C_C_E!$AS128&lt;&gt;0),[9]PDI_ID__GRUPO_C_C_E!$AS128,""),IF($A130="TOTAL",SUM(INDIRECT("AA4:AA"&amp;ROW()-1)),""))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IF(AND($A130&lt;&gt;"",$A130&lt;&gt;"TOTAL"),IF(AND([9]PDI_ID__GRUPO_C_C_E!$AV128&lt;&gt;"",[9]PDI_ID__GRUPO_C_C_E!$AV128&lt;&gt;0),[9]PDI_ID__GRUPO_C_C_E!$AV128,""),IF($A130="TOTAL",SUM(INDIRECT("AC4:AC"&amp;ROW()-1)),""))</f>
        <v/>
      </c>
      <c r="AD130" s="6" t="str">
        <f ca="1">IF(AND($A130&lt;&gt;"",$A130&lt;&gt;"TOTAL"),IF(AND([9]PDI_ID__GRUPO_C_C_E!$AX128&lt;&gt;"",[9]PDI_ID__GRUPO_C_C_E!$AX128&lt;&gt;0),[9]PDI_ID__GRUPO_C_C_E!$AX128,""),IF($A130="TOTAL",SUM(INDIRECT("AD4:AD"&amp;ROW()-1)),""))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IF(AND($A130&lt;&gt;"",$A130&lt;&gt;"TOTAL"),IF(AND([9]PDI_ID__GRUPO_C_C_E!$BA128&lt;&gt;"",[9]PDI_ID__GRUPO_C_C_E!$BA128&lt;&gt;0),[9]PDI_ID__GRUPO_C_C_E!$BA128,""),IF($A130="TOTAL",SUM(INDIRECT("AF4:AF"&amp;ROW()-1)),""))</f>
        <v/>
      </c>
      <c r="AG130" s="6" t="str">
        <f ca="1">IF(AND($A130&lt;&gt;"",$A130&lt;&gt;"TOTAL"),IF(AND([9]PDI_ID__GRUPO_C_C_E!$BC128&lt;&gt;"",[9]PDI_ID__GRUPO_C_C_E!$BC128&lt;&gt;0),[9]PDI_ID__GRUPO_C_C_E!$BC128,""),IF($A130="TOTAL",SUM(INDIRECT("AG4:AG"&amp;ROW()-1)),""))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IF(AND($A130&lt;&gt;"",$A130&lt;&gt;"TOTAL"),IF(AND([9]PDI_ID__GRUPO_C_C_E!$BF128&lt;&gt;"",[9]PDI_ID__GRUPO_C_C_E!$BF128&lt;&gt;0),[9]PDI_ID__GRUPO_C_C_E!$BF128,""),IF($A130="TOTAL",SUM(INDIRECT("AI4:AI"&amp;ROW()-1)),""))</f>
        <v/>
      </c>
      <c r="AJ130" s="6" t="str">
        <f ca="1">IF(AND($A130&lt;&gt;"",$A130&lt;&gt;"TOTAL"),IF(AND([9]PDI_ID__GRUPO_C_C_E!$BH128&lt;&gt;"",[9]PDI_ID__GRUPO_C_C_E!$BH128&lt;&gt;0),[9]PDI_ID__GRUPO_C_C_E!$BH128,""),IF($A130="TOTAL",SUM(INDIRECT("AJ4:AJ"&amp;ROW()-1)),""))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IF(AND($A130&lt;&gt;"",$A130&lt;&gt;"TOTAL"),IF(AND([9]PDI_ID__GRUPO_C_C_E!$BK128&lt;&gt;"",[9]PDI_ID__GRUPO_C_C_E!$BK128&lt;&gt;0),[9]PDI_ID__GRUPO_C_C_E!$BK128,""),IF($A130="TOTAL",SUM(INDIRECT("AL4:AL"&amp;ROW()-1)),""))</f>
        <v/>
      </c>
      <c r="AM130" s="6" t="str">
        <f ca="1">IF(AND($A130&lt;&gt;"",$A130&lt;&gt;"TOTAL"),IF(AND([9]PDI_ID__GRUPO_C_C_E!$BM128&lt;&gt;"",[9]PDI_ID__GRUPO_C_C_E!$BM128&lt;&gt;0),[9]PDI_ID__GRUPO_C_C_E!$BM128,""),IF($A130="TOTAL",SUM(INDIRECT("AM4:AM"&amp;ROW()-1)),""))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IF(AND($A130&lt;&gt;"",$A130&lt;&gt;"TOTAL"),IF(AND([9]PDI_ID__GRUPO_C_C_E!$BP128&lt;&gt;"",[9]PDI_ID__GRUPO_C_C_E!$BP128&lt;&gt;0),[9]PDI_ID__GRUPO_C_C_E!$BP128,""),IF($A130="TOTAL",SUM(INDIRECT("AO4:AO"&amp;ROW()-1)),""))</f>
        <v/>
      </c>
      <c r="AP130" s="6" t="str">
        <f ca="1">IF(AND($A130&lt;&gt;"",$A130&lt;&gt;"TOTAL"),IF(AND([9]PDI_ID__GRUPO_C_C_E!$BR128&lt;&gt;"",[9]PDI_ID__GRUPO_C_C_E!$BR128&lt;&gt;0),[9]PDI_ID__GRUPO_C_C_E!$BR128,""),IF($A130="TOTAL",SUM(INDIRECT("AP4:AP"&amp;ROW()-1)),""))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IF(AND($A130&lt;&gt;"",$A130&lt;&gt;"TOTAL"),IF(AND([9]PDI_ID__GRUPO_C_C_E!$BU128&lt;&gt;"",[9]PDI_ID__GRUPO_C_C_E!$BU128&lt;&gt;0),[9]PDI_ID__GRUPO_C_C_E!$BU128,""),IF($A130="TOTAL",SUM(INDIRECT("AR4:AR"&amp;ROW()-1)),""))</f>
        <v/>
      </c>
      <c r="AS130" s="6" t="str">
        <f ca="1">IF(AND($A130&lt;&gt;"",$A130&lt;&gt;"TOTAL"),IF(AND([9]PDI_ID__GRUPO_C_C_E!$BW128&lt;&gt;"",[9]PDI_ID__GRUPO_C_C_E!$BW128&lt;&gt;0),[9]PDI_ID__GRUPO_C_C_E!$BW128,""),IF($A130="TOTAL",SUM(INDIRECT("AS4:AS"&amp;ROW()-1)),""))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IF(AND($A130&lt;&gt;"",$A130&lt;&gt;"TOTAL"),IF(AND([9]PDI_ID__GRUPO_C_C_E!$BZ128&lt;&gt;"",[9]PDI_ID__GRUPO_C_C_E!$BZ128&lt;&gt;0),[9]PDI_ID__GRUPO_C_C_E!$BZ128,""),IF($A130="TOTAL",SUM(INDIRECT("AU4:AU"&amp;ROW()-1)),""))</f>
        <v/>
      </c>
      <c r="AV130" s="6" t="str">
        <f ca="1">IF(AND($A130&lt;&gt;"",$A130&lt;&gt;"TOTAL"),IF(AND([9]PDI_ID__GRUPO_C_C_E!$CB128&lt;&gt;"",[9]PDI_ID__GRUPO_C_C_E!$CB128&lt;&gt;0),[9]PDI_ID__GRUPO_C_C_E!$CB128,""),IF($A130="TOTAL",SUM(INDIRECT("AV4:AV"&amp;ROW()-1)),""))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IF(AND($A130&lt;&gt;"",$A130&lt;&gt;"TOTAL"),IF(AND([9]PDI_ID__GRUPO_C_C_E!$CE128&lt;&gt;"",[9]PDI_ID__GRUPO_C_C_E!$CE128&lt;&gt;0),[9]PDI_ID__GRUPO_C_C_E!$CE128,""),IF($A130="TOTAL",SUM(INDIRECT("AX4:AX"&amp;ROW()-1)),""))</f>
        <v/>
      </c>
      <c r="AY130" s="6" t="str">
        <f ca="1">IF(AND($A130&lt;&gt;"",$A130&lt;&gt;"TOTAL"),IF(AND([9]PDI_ID__GRUPO_C_C_E!$CG128&lt;&gt;"",[9]PDI_ID__GRUPO_C_C_E!$CG128&lt;&gt;0),[9]PDI_ID__GRUPO_C_C_E!$CG128,""),IF($A130="TOTAL",SUM(INDIRECT("AY4:AY"&amp;ROW()-1)),""))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IF(AND($A130&lt;&gt;"",$A130&lt;&gt;"TOTAL"),IF(AND([9]PDI_ID__GRUPO_C_C_E!$CJ128&lt;&gt;"",[9]PDI_ID__GRUPO_C_C_E!$CJ128&lt;&gt;0),[9]PDI_ID__GRUPO_C_C_E!$CJ128,""),IF($A130="TOTAL",SUM(INDIRECT("BA4:BA"&amp;ROW()-1)),""))</f>
        <v/>
      </c>
      <c r="BB130" s="6" t="str">
        <f ca="1">IF(AND($A130&lt;&gt;"",$A130&lt;&gt;"TOTAL"),IF(AND([9]PDI_ID__GRUPO_C_C_E!$CL128&lt;&gt;"",[9]PDI_ID__GRUPO_C_C_E!$CL128&lt;&gt;0),[9]PDI_ID__GRUPO_C_C_E!$CL128,""),IF($A130="TOTAL",SUM(INDIRECT("BB4:BB"&amp;ROW()-1)),""))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IF(AND($A130&lt;&gt;"",$A130&lt;&gt;"TOTAL"),IF(AND([9]PDI_ID__GRUPO_C_C_E!$CO128&lt;&gt;"",[9]PDI_ID__GRUPO_C_C_E!$CO128&lt;&gt;0),[9]PDI_ID__GRUPO_C_C_E!$CO128,""),IF($A130="TOTAL",SUM(INDIRECT("BD4:BD"&amp;ROW()-1)),""))</f>
        <v/>
      </c>
      <c r="BE130" s="6" t="str">
        <f ca="1">IF(AND($A130&lt;&gt;"",$A130&lt;&gt;"TOTAL"),IF(AND([9]PDI_ID__GRUPO_C_C_E!$CQ128&lt;&gt;"",[9]PDI_ID__GRUPO_C_C_E!$CQ128&lt;&gt;0),[9]PDI_ID__GRUPO_C_C_E!$CQ128,""),IF($A130="TOTAL",SUM(INDIRECT("BE4:BE"&amp;ROW()-1)),""))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IF([9]PDI_ID__GRUPO_C_C_E!$B129&lt;&gt;"",[9]PDI_ID__GRUPO_C_C_E!$B129,IF(AND([9]PDI_ID__GRUPO_C_C_E!$B129="",[9]PDI_ID__GRUPO_C_C_E!$B130="",[9]PDI_ID__GRUPO_C_C_E!$B128=""),"","TOTAL"))</f>
        <v/>
      </c>
      <c r="B131" s="6" t="str">
        <f ca="1">IF(AND($A131&lt;&gt;"",$A131&lt;&gt;"TOTAL"),IF(AND([9]PDI_ID__GRUPO_C_C_E!$C129&lt;&gt;"",[9]PDI_ID__GRUPO_C_C_E!$C129&lt;&gt;0),[9]PDI_ID__GRUPO_C_C_E!$C129,""),IF($A131="TOTAL",SUM(INDIRECT("B4:B"&amp;ROW()-1)),""))</f>
        <v/>
      </c>
      <c r="C131" s="6" t="str">
        <f ca="1">IF(AND($A131&lt;&gt;"",$A131&lt;&gt;"TOTAL"),IF(AND([9]PDI_ID__GRUPO_C_C_E!$E129&lt;&gt;"",[9]PDI_ID__GRUPO_C_C_E!$E129&lt;&gt;0),[9]PDI_ID__GRUPO_C_C_E!$E129,""),IF($A131="TOTAL",SUM(INDIRECT("C4:C"&amp;ROW()-1)),""))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IF(AND($A131&lt;&gt;"",$A131&lt;&gt;"TOTAL"),IF(AND([9]PDI_ID__GRUPO_C_C_E!$H129&lt;&gt;"",[9]PDI_ID__GRUPO_C_C_E!$H129&lt;&gt;0),[9]PDI_ID__GRUPO_C_C_E!$H129,""),IF($A131="TOTAL",SUM(INDIRECT("E4:E"&amp;ROW()-1)),""))</f>
        <v/>
      </c>
      <c r="F131" s="6" t="str">
        <f ca="1">IF(AND($A131&lt;&gt;"",$A131&lt;&gt;"TOTAL"),IF(AND([9]PDI_ID__GRUPO_C_C_E!$J129&lt;&gt;"",[9]PDI_ID__GRUPO_C_C_E!$J129&lt;&gt;0),[9]PDI_ID__GRUPO_C_C_E!$J129,""),IF($A131="TOTAL",SUM(INDIRECT("F4:F"&amp;ROW()-1)),""))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IF(AND($A131&lt;&gt;"",$A131&lt;&gt;"TOTAL"),IF(AND([9]PDI_ID__GRUPO_C_C_E!$M129&lt;&gt;"",[9]PDI_ID__GRUPO_C_C_E!$M129&lt;&gt;0),[9]PDI_ID__GRUPO_C_C_E!$M129,""),IF($A131="TOTAL",SUM(INDIRECT("H4:H"&amp;ROW()-1)),""))</f>
        <v/>
      </c>
      <c r="I131" s="6" t="str">
        <f ca="1">IF(AND($A131&lt;&gt;"",$A131&lt;&gt;"TOTAL"),IF(AND([9]PDI_ID__GRUPO_C_C_E!$O129&lt;&gt;"",[9]PDI_ID__GRUPO_C_C_E!$O129&lt;&gt;0),[9]PDI_ID__GRUPO_C_C_E!$O129,""),IF($A131="TOTAL",SUM(INDIRECT("I4:I"&amp;ROW()-1)),""))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IF(AND($A131&lt;&gt;"",$A131&lt;&gt;"TOTAL"),IF(AND([9]PDI_ID__GRUPO_C_C_E!$R129&lt;&gt;"",[9]PDI_ID__GRUPO_C_C_E!$R129&lt;&gt;0),[9]PDI_ID__GRUPO_C_C_E!$R129,""),IF($A131="TOTAL",SUM(INDIRECT("K4:K"&amp;ROW()-1)),""))</f>
        <v/>
      </c>
      <c r="L131" s="6" t="str">
        <f ca="1">IF(AND($A131&lt;&gt;"",$A131&lt;&gt;"TOTAL"),IF(AND([9]PDI_ID__GRUPO_C_C_E!$T129&lt;&gt;"",[9]PDI_ID__GRUPO_C_C_E!$T129&lt;&gt;0),[9]PDI_ID__GRUPO_C_C_E!$T129,""),IF($A131="TOTAL",SUM(INDIRECT("L4:L"&amp;ROW()-1)),""))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IF(AND($A131&lt;&gt;"",$A131&lt;&gt;"TOTAL"),IF(AND([9]PDI_ID__GRUPO_C_C_E!$W129&lt;&gt;"",[9]PDI_ID__GRUPO_C_C_E!$W129&lt;&gt;0),[9]PDI_ID__GRUPO_C_C_E!$W129,""),IF($A131="TOTAL",SUM(INDIRECT("N4:N"&amp;ROW()-1)),""))</f>
        <v/>
      </c>
      <c r="O131" s="6" t="str">
        <f ca="1">IF(AND($A131&lt;&gt;"",$A131&lt;&gt;"TOTAL"),IF(AND([9]PDI_ID__GRUPO_C_C_E!$Y129&lt;&gt;"",[9]PDI_ID__GRUPO_C_C_E!$Y129&lt;&gt;0),[9]PDI_ID__GRUPO_C_C_E!$Y129,""),IF($A131="TOTAL",SUM(INDIRECT("O4:O"&amp;ROW()-1)),""))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IF(AND($A131&lt;&gt;"",$A131&lt;&gt;"TOTAL"),IF(AND([9]PDI_ID__GRUPO_C_C_E!$AB129&lt;&gt;"",[9]PDI_ID__GRUPO_C_C_E!$AB129&lt;&gt;0),[9]PDI_ID__GRUPO_C_C_E!$AB129,""),IF($A131="TOTAL",SUM(INDIRECT("Q4:Q"&amp;ROW()-1)),""))</f>
        <v/>
      </c>
      <c r="R131" s="6" t="str">
        <f ca="1">IF(AND($A131&lt;&gt;"",$A131&lt;&gt;"TOTAL"),IF(AND([9]PDI_ID__GRUPO_C_C_E!$AD129&lt;&gt;"",[9]PDI_ID__GRUPO_C_C_E!$AD129&lt;&gt;0),[9]PDI_ID__GRUPO_C_C_E!$AD129,""),IF($A131="TOTAL",SUM(INDIRECT("R4:R"&amp;ROW()-1)),""))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IF(AND($A131&lt;&gt;"",$A131&lt;&gt;"TOTAL"),IF(AND([9]PDI_ID__GRUPO_C_C_E!$AG129&lt;&gt;"",[9]PDI_ID__GRUPO_C_C_E!$AG129&lt;&gt;0),[9]PDI_ID__GRUPO_C_C_E!$AG129,""),IF($A131="TOTAL",SUM(INDIRECT("T4:T"&amp;ROW()-1)),""))</f>
        <v/>
      </c>
      <c r="U131" s="6" t="str">
        <f ca="1">IF(AND($A131&lt;&gt;"",$A131&lt;&gt;"TOTAL"),IF(AND([9]PDI_ID__GRUPO_C_C_E!$AI129&lt;&gt;"",[9]PDI_ID__GRUPO_C_C_E!$AI129&lt;&gt;0),[9]PDI_ID__GRUPO_C_C_E!$AI129,""),IF($A131="TOTAL",SUM(INDIRECT("U4:U"&amp;ROW()-1)),""))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IF(AND($A131&lt;&gt;"",$A131&lt;&gt;"TOTAL"),IF(AND([9]PDI_ID__GRUPO_C_C_E!$AL129&lt;&gt;"",[9]PDI_ID__GRUPO_C_C_E!$AL129&lt;&gt;0),[9]PDI_ID__GRUPO_C_C_E!$AL129,""),IF($A131="TOTAL",SUM(INDIRECT("W4:W"&amp;ROW()-1)),""))</f>
        <v/>
      </c>
      <c r="X131" s="6" t="str">
        <f ca="1">IF(AND($A131&lt;&gt;"",$A131&lt;&gt;"TOTAL"),IF(AND([9]PDI_ID__GRUPO_C_C_E!$AN129&lt;&gt;"",[9]PDI_ID__GRUPO_C_C_E!$AN129&lt;&gt;0),[9]PDI_ID__GRUPO_C_C_E!$AN129,""),IF($A131="TOTAL",SUM(INDIRECT("X4:X"&amp;ROW()-1)),""))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IF(AND($A131&lt;&gt;"",$A131&lt;&gt;"TOTAL"),IF(AND([9]PDI_ID__GRUPO_C_C_E!$AQ129&lt;&gt;"",[9]PDI_ID__GRUPO_C_C_E!$AQ129&lt;&gt;0),[9]PDI_ID__GRUPO_C_C_E!$AQ129,""),IF($A131="TOTAL",SUM(INDIRECT("Z4:Z"&amp;ROW()-1)),""))</f>
        <v/>
      </c>
      <c r="AA131" s="6" t="str">
        <f ca="1">IF(AND($A131&lt;&gt;"",$A131&lt;&gt;"TOTAL"),IF(AND([9]PDI_ID__GRUPO_C_C_E!$AS129&lt;&gt;"",[9]PDI_ID__GRUPO_C_C_E!$AS129&lt;&gt;0),[9]PDI_ID__GRUPO_C_C_E!$AS129,""),IF($A131="TOTAL",SUM(INDIRECT("AA4:AA"&amp;ROW()-1)),""))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IF(AND($A131&lt;&gt;"",$A131&lt;&gt;"TOTAL"),IF(AND([9]PDI_ID__GRUPO_C_C_E!$AV129&lt;&gt;"",[9]PDI_ID__GRUPO_C_C_E!$AV129&lt;&gt;0),[9]PDI_ID__GRUPO_C_C_E!$AV129,""),IF($A131="TOTAL",SUM(INDIRECT("AC4:AC"&amp;ROW()-1)),""))</f>
        <v/>
      </c>
      <c r="AD131" s="6" t="str">
        <f ca="1">IF(AND($A131&lt;&gt;"",$A131&lt;&gt;"TOTAL"),IF(AND([9]PDI_ID__GRUPO_C_C_E!$AX129&lt;&gt;"",[9]PDI_ID__GRUPO_C_C_E!$AX129&lt;&gt;0),[9]PDI_ID__GRUPO_C_C_E!$AX129,""),IF($A131="TOTAL",SUM(INDIRECT("AD4:AD"&amp;ROW()-1)),""))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IF(AND($A131&lt;&gt;"",$A131&lt;&gt;"TOTAL"),IF(AND([9]PDI_ID__GRUPO_C_C_E!$BA129&lt;&gt;"",[9]PDI_ID__GRUPO_C_C_E!$BA129&lt;&gt;0),[9]PDI_ID__GRUPO_C_C_E!$BA129,""),IF($A131="TOTAL",SUM(INDIRECT("AF4:AF"&amp;ROW()-1)),""))</f>
        <v/>
      </c>
      <c r="AG131" s="6" t="str">
        <f ca="1">IF(AND($A131&lt;&gt;"",$A131&lt;&gt;"TOTAL"),IF(AND([9]PDI_ID__GRUPO_C_C_E!$BC129&lt;&gt;"",[9]PDI_ID__GRUPO_C_C_E!$BC129&lt;&gt;0),[9]PDI_ID__GRUPO_C_C_E!$BC129,""),IF($A131="TOTAL",SUM(INDIRECT("AG4:AG"&amp;ROW()-1)),""))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IF(AND($A131&lt;&gt;"",$A131&lt;&gt;"TOTAL"),IF(AND([9]PDI_ID__GRUPO_C_C_E!$BF129&lt;&gt;"",[9]PDI_ID__GRUPO_C_C_E!$BF129&lt;&gt;0),[9]PDI_ID__GRUPO_C_C_E!$BF129,""),IF($A131="TOTAL",SUM(INDIRECT("AI4:AI"&amp;ROW()-1)),""))</f>
        <v/>
      </c>
      <c r="AJ131" s="6" t="str">
        <f ca="1">IF(AND($A131&lt;&gt;"",$A131&lt;&gt;"TOTAL"),IF(AND([9]PDI_ID__GRUPO_C_C_E!$BH129&lt;&gt;"",[9]PDI_ID__GRUPO_C_C_E!$BH129&lt;&gt;0),[9]PDI_ID__GRUPO_C_C_E!$BH129,""),IF($A131="TOTAL",SUM(INDIRECT("AJ4:AJ"&amp;ROW()-1)),""))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IF(AND($A131&lt;&gt;"",$A131&lt;&gt;"TOTAL"),IF(AND([9]PDI_ID__GRUPO_C_C_E!$BK129&lt;&gt;"",[9]PDI_ID__GRUPO_C_C_E!$BK129&lt;&gt;0),[9]PDI_ID__GRUPO_C_C_E!$BK129,""),IF($A131="TOTAL",SUM(INDIRECT("AL4:AL"&amp;ROW()-1)),""))</f>
        <v/>
      </c>
      <c r="AM131" s="6" t="str">
        <f ca="1">IF(AND($A131&lt;&gt;"",$A131&lt;&gt;"TOTAL"),IF(AND([9]PDI_ID__GRUPO_C_C_E!$BM129&lt;&gt;"",[9]PDI_ID__GRUPO_C_C_E!$BM129&lt;&gt;0),[9]PDI_ID__GRUPO_C_C_E!$BM129,""),IF($A131="TOTAL",SUM(INDIRECT("AM4:AM"&amp;ROW()-1)),""))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IF(AND($A131&lt;&gt;"",$A131&lt;&gt;"TOTAL"),IF(AND([9]PDI_ID__GRUPO_C_C_E!$BP129&lt;&gt;"",[9]PDI_ID__GRUPO_C_C_E!$BP129&lt;&gt;0),[9]PDI_ID__GRUPO_C_C_E!$BP129,""),IF($A131="TOTAL",SUM(INDIRECT("AO4:AO"&amp;ROW()-1)),""))</f>
        <v/>
      </c>
      <c r="AP131" s="6" t="str">
        <f ca="1">IF(AND($A131&lt;&gt;"",$A131&lt;&gt;"TOTAL"),IF(AND([9]PDI_ID__GRUPO_C_C_E!$BR129&lt;&gt;"",[9]PDI_ID__GRUPO_C_C_E!$BR129&lt;&gt;0),[9]PDI_ID__GRUPO_C_C_E!$BR129,""),IF($A131="TOTAL",SUM(INDIRECT("AP4:AP"&amp;ROW()-1)),""))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IF(AND($A131&lt;&gt;"",$A131&lt;&gt;"TOTAL"),IF(AND([9]PDI_ID__GRUPO_C_C_E!$BU129&lt;&gt;"",[9]PDI_ID__GRUPO_C_C_E!$BU129&lt;&gt;0),[9]PDI_ID__GRUPO_C_C_E!$BU129,""),IF($A131="TOTAL",SUM(INDIRECT("AR4:AR"&amp;ROW()-1)),""))</f>
        <v/>
      </c>
      <c r="AS131" s="6" t="str">
        <f ca="1">IF(AND($A131&lt;&gt;"",$A131&lt;&gt;"TOTAL"),IF(AND([9]PDI_ID__GRUPO_C_C_E!$BW129&lt;&gt;"",[9]PDI_ID__GRUPO_C_C_E!$BW129&lt;&gt;0),[9]PDI_ID__GRUPO_C_C_E!$BW129,""),IF($A131="TOTAL",SUM(INDIRECT("AS4:AS"&amp;ROW()-1)),""))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IF(AND($A131&lt;&gt;"",$A131&lt;&gt;"TOTAL"),IF(AND([9]PDI_ID__GRUPO_C_C_E!$BZ129&lt;&gt;"",[9]PDI_ID__GRUPO_C_C_E!$BZ129&lt;&gt;0),[9]PDI_ID__GRUPO_C_C_E!$BZ129,""),IF($A131="TOTAL",SUM(INDIRECT("AU4:AU"&amp;ROW()-1)),""))</f>
        <v/>
      </c>
      <c r="AV131" s="6" t="str">
        <f ca="1">IF(AND($A131&lt;&gt;"",$A131&lt;&gt;"TOTAL"),IF(AND([9]PDI_ID__GRUPO_C_C_E!$CB129&lt;&gt;"",[9]PDI_ID__GRUPO_C_C_E!$CB129&lt;&gt;0),[9]PDI_ID__GRUPO_C_C_E!$CB129,""),IF($A131="TOTAL",SUM(INDIRECT("AV4:AV"&amp;ROW()-1)),""))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IF(AND($A131&lt;&gt;"",$A131&lt;&gt;"TOTAL"),IF(AND([9]PDI_ID__GRUPO_C_C_E!$CE129&lt;&gt;"",[9]PDI_ID__GRUPO_C_C_E!$CE129&lt;&gt;0),[9]PDI_ID__GRUPO_C_C_E!$CE129,""),IF($A131="TOTAL",SUM(INDIRECT("AX4:AX"&amp;ROW()-1)),""))</f>
        <v/>
      </c>
      <c r="AY131" s="6" t="str">
        <f ca="1">IF(AND($A131&lt;&gt;"",$A131&lt;&gt;"TOTAL"),IF(AND([9]PDI_ID__GRUPO_C_C_E!$CG129&lt;&gt;"",[9]PDI_ID__GRUPO_C_C_E!$CG129&lt;&gt;0),[9]PDI_ID__GRUPO_C_C_E!$CG129,""),IF($A131="TOTAL",SUM(INDIRECT("AY4:AY"&amp;ROW()-1)),""))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IF(AND($A131&lt;&gt;"",$A131&lt;&gt;"TOTAL"),IF(AND([9]PDI_ID__GRUPO_C_C_E!$CJ129&lt;&gt;"",[9]PDI_ID__GRUPO_C_C_E!$CJ129&lt;&gt;0),[9]PDI_ID__GRUPO_C_C_E!$CJ129,""),IF($A131="TOTAL",SUM(INDIRECT("BA4:BA"&amp;ROW()-1)),""))</f>
        <v/>
      </c>
      <c r="BB131" s="6" t="str">
        <f ca="1">IF(AND($A131&lt;&gt;"",$A131&lt;&gt;"TOTAL"),IF(AND([9]PDI_ID__GRUPO_C_C_E!$CL129&lt;&gt;"",[9]PDI_ID__GRUPO_C_C_E!$CL129&lt;&gt;0),[9]PDI_ID__GRUPO_C_C_E!$CL129,""),IF($A131="TOTAL",SUM(INDIRECT("BB4:BB"&amp;ROW()-1)),""))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IF(AND($A131&lt;&gt;"",$A131&lt;&gt;"TOTAL"),IF(AND([9]PDI_ID__GRUPO_C_C_E!$CO129&lt;&gt;"",[9]PDI_ID__GRUPO_C_C_E!$CO129&lt;&gt;0),[9]PDI_ID__GRUPO_C_C_E!$CO129,""),IF($A131="TOTAL",SUM(INDIRECT("BD4:BD"&amp;ROW()-1)),""))</f>
        <v/>
      </c>
      <c r="BE131" s="6" t="str">
        <f ca="1">IF(AND($A131&lt;&gt;"",$A131&lt;&gt;"TOTAL"),IF(AND([9]PDI_ID__GRUPO_C_C_E!$CQ129&lt;&gt;"",[9]PDI_ID__GRUPO_C_C_E!$CQ129&lt;&gt;0),[9]PDI_ID__GRUPO_C_C_E!$CQ129,""),IF($A131="TOTAL",SUM(INDIRECT("BE4:BE"&amp;ROW()-1)),""))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IF([9]PDI_ID__GRUPO_C_C_E!$B130&lt;&gt;"",[9]PDI_ID__GRUPO_C_C_E!$B130,IF(AND([9]PDI_ID__GRUPO_C_C_E!$B130="",[9]PDI_ID__GRUPO_C_C_E!$B131="",[9]PDI_ID__GRUPO_C_C_E!$B129=""),"","TOTAL"))</f>
        <v/>
      </c>
      <c r="B132" s="6" t="str">
        <f ca="1">IF(AND($A132&lt;&gt;"",$A132&lt;&gt;"TOTAL"),IF(AND([9]PDI_ID__GRUPO_C_C_E!$C130&lt;&gt;"",[9]PDI_ID__GRUPO_C_C_E!$C130&lt;&gt;0),[9]PDI_ID__GRUPO_C_C_E!$C130,""),IF($A132="TOTAL",SUM(INDIRECT("B4:B"&amp;ROW()-1)),""))</f>
        <v/>
      </c>
      <c r="C132" s="6" t="str">
        <f ca="1">IF(AND($A132&lt;&gt;"",$A132&lt;&gt;"TOTAL"),IF(AND([9]PDI_ID__GRUPO_C_C_E!$E130&lt;&gt;"",[9]PDI_ID__GRUPO_C_C_E!$E130&lt;&gt;0),[9]PDI_ID__GRUPO_C_C_E!$E130,""),IF($A132="TOTAL",SUM(INDIRECT("C4:C"&amp;ROW()-1)),""))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IF(AND($A132&lt;&gt;"",$A132&lt;&gt;"TOTAL"),IF(AND([9]PDI_ID__GRUPO_C_C_E!$H130&lt;&gt;"",[9]PDI_ID__GRUPO_C_C_E!$H130&lt;&gt;0),[9]PDI_ID__GRUPO_C_C_E!$H130,""),IF($A132="TOTAL",SUM(INDIRECT("E4:E"&amp;ROW()-1)),""))</f>
        <v/>
      </c>
      <c r="F132" s="6" t="str">
        <f ca="1">IF(AND($A132&lt;&gt;"",$A132&lt;&gt;"TOTAL"),IF(AND([9]PDI_ID__GRUPO_C_C_E!$J130&lt;&gt;"",[9]PDI_ID__GRUPO_C_C_E!$J130&lt;&gt;0),[9]PDI_ID__GRUPO_C_C_E!$J130,""),IF($A132="TOTAL",SUM(INDIRECT("F4:F"&amp;ROW()-1)),""))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IF(AND($A132&lt;&gt;"",$A132&lt;&gt;"TOTAL"),IF(AND([9]PDI_ID__GRUPO_C_C_E!$M130&lt;&gt;"",[9]PDI_ID__GRUPO_C_C_E!$M130&lt;&gt;0),[9]PDI_ID__GRUPO_C_C_E!$M130,""),IF($A132="TOTAL",SUM(INDIRECT("H4:H"&amp;ROW()-1)),""))</f>
        <v/>
      </c>
      <c r="I132" s="6" t="str">
        <f ca="1">IF(AND($A132&lt;&gt;"",$A132&lt;&gt;"TOTAL"),IF(AND([9]PDI_ID__GRUPO_C_C_E!$O130&lt;&gt;"",[9]PDI_ID__GRUPO_C_C_E!$O130&lt;&gt;0),[9]PDI_ID__GRUPO_C_C_E!$O130,""),IF($A132="TOTAL",SUM(INDIRECT("I4:I"&amp;ROW()-1)),""))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IF(AND($A132&lt;&gt;"",$A132&lt;&gt;"TOTAL"),IF(AND([9]PDI_ID__GRUPO_C_C_E!$R130&lt;&gt;"",[9]PDI_ID__GRUPO_C_C_E!$R130&lt;&gt;0),[9]PDI_ID__GRUPO_C_C_E!$R130,""),IF($A132="TOTAL",SUM(INDIRECT("K4:K"&amp;ROW()-1)),""))</f>
        <v/>
      </c>
      <c r="L132" s="6" t="str">
        <f ca="1">IF(AND($A132&lt;&gt;"",$A132&lt;&gt;"TOTAL"),IF(AND([9]PDI_ID__GRUPO_C_C_E!$T130&lt;&gt;"",[9]PDI_ID__GRUPO_C_C_E!$T130&lt;&gt;0),[9]PDI_ID__GRUPO_C_C_E!$T130,""),IF($A132="TOTAL",SUM(INDIRECT("L4:L"&amp;ROW()-1)),""))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IF(AND($A132&lt;&gt;"",$A132&lt;&gt;"TOTAL"),IF(AND([9]PDI_ID__GRUPO_C_C_E!$W130&lt;&gt;"",[9]PDI_ID__GRUPO_C_C_E!$W130&lt;&gt;0),[9]PDI_ID__GRUPO_C_C_E!$W130,""),IF($A132="TOTAL",SUM(INDIRECT("N4:N"&amp;ROW()-1)),""))</f>
        <v/>
      </c>
      <c r="O132" s="6" t="str">
        <f ca="1">IF(AND($A132&lt;&gt;"",$A132&lt;&gt;"TOTAL"),IF(AND([9]PDI_ID__GRUPO_C_C_E!$Y130&lt;&gt;"",[9]PDI_ID__GRUPO_C_C_E!$Y130&lt;&gt;0),[9]PDI_ID__GRUPO_C_C_E!$Y130,""),IF($A132="TOTAL",SUM(INDIRECT("O4:O"&amp;ROW()-1)),""))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IF(AND($A132&lt;&gt;"",$A132&lt;&gt;"TOTAL"),IF(AND([9]PDI_ID__GRUPO_C_C_E!$AB130&lt;&gt;"",[9]PDI_ID__GRUPO_C_C_E!$AB130&lt;&gt;0),[9]PDI_ID__GRUPO_C_C_E!$AB130,""),IF($A132="TOTAL",SUM(INDIRECT("Q4:Q"&amp;ROW()-1)),""))</f>
        <v/>
      </c>
      <c r="R132" s="6" t="str">
        <f ca="1">IF(AND($A132&lt;&gt;"",$A132&lt;&gt;"TOTAL"),IF(AND([9]PDI_ID__GRUPO_C_C_E!$AD130&lt;&gt;"",[9]PDI_ID__GRUPO_C_C_E!$AD130&lt;&gt;0),[9]PDI_ID__GRUPO_C_C_E!$AD130,""),IF($A132="TOTAL",SUM(INDIRECT("R4:R"&amp;ROW()-1)),""))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IF(AND($A132&lt;&gt;"",$A132&lt;&gt;"TOTAL"),IF(AND([9]PDI_ID__GRUPO_C_C_E!$AG130&lt;&gt;"",[9]PDI_ID__GRUPO_C_C_E!$AG130&lt;&gt;0),[9]PDI_ID__GRUPO_C_C_E!$AG130,""),IF($A132="TOTAL",SUM(INDIRECT("T4:T"&amp;ROW()-1)),""))</f>
        <v/>
      </c>
      <c r="U132" s="6" t="str">
        <f ca="1">IF(AND($A132&lt;&gt;"",$A132&lt;&gt;"TOTAL"),IF(AND([9]PDI_ID__GRUPO_C_C_E!$AI130&lt;&gt;"",[9]PDI_ID__GRUPO_C_C_E!$AI130&lt;&gt;0),[9]PDI_ID__GRUPO_C_C_E!$AI130,""),IF($A132="TOTAL",SUM(INDIRECT("U4:U"&amp;ROW()-1)),""))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IF(AND($A132&lt;&gt;"",$A132&lt;&gt;"TOTAL"),IF(AND([9]PDI_ID__GRUPO_C_C_E!$AL130&lt;&gt;"",[9]PDI_ID__GRUPO_C_C_E!$AL130&lt;&gt;0),[9]PDI_ID__GRUPO_C_C_E!$AL130,""),IF($A132="TOTAL",SUM(INDIRECT("W4:W"&amp;ROW()-1)),""))</f>
        <v/>
      </c>
      <c r="X132" s="6" t="str">
        <f ca="1">IF(AND($A132&lt;&gt;"",$A132&lt;&gt;"TOTAL"),IF(AND([9]PDI_ID__GRUPO_C_C_E!$AN130&lt;&gt;"",[9]PDI_ID__GRUPO_C_C_E!$AN130&lt;&gt;0),[9]PDI_ID__GRUPO_C_C_E!$AN130,""),IF($A132="TOTAL",SUM(INDIRECT("X4:X"&amp;ROW()-1)),""))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IF(AND($A132&lt;&gt;"",$A132&lt;&gt;"TOTAL"),IF(AND([9]PDI_ID__GRUPO_C_C_E!$AQ130&lt;&gt;"",[9]PDI_ID__GRUPO_C_C_E!$AQ130&lt;&gt;0),[9]PDI_ID__GRUPO_C_C_E!$AQ130,""),IF($A132="TOTAL",SUM(INDIRECT("Z4:Z"&amp;ROW()-1)),""))</f>
        <v/>
      </c>
      <c r="AA132" s="6" t="str">
        <f ca="1">IF(AND($A132&lt;&gt;"",$A132&lt;&gt;"TOTAL"),IF(AND([9]PDI_ID__GRUPO_C_C_E!$AS130&lt;&gt;"",[9]PDI_ID__GRUPO_C_C_E!$AS130&lt;&gt;0),[9]PDI_ID__GRUPO_C_C_E!$AS130,""),IF($A132="TOTAL",SUM(INDIRECT("AA4:AA"&amp;ROW()-1)),""))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IF(AND($A132&lt;&gt;"",$A132&lt;&gt;"TOTAL"),IF(AND([9]PDI_ID__GRUPO_C_C_E!$AV130&lt;&gt;"",[9]PDI_ID__GRUPO_C_C_E!$AV130&lt;&gt;0),[9]PDI_ID__GRUPO_C_C_E!$AV130,""),IF($A132="TOTAL",SUM(INDIRECT("AC4:AC"&amp;ROW()-1)),""))</f>
        <v/>
      </c>
      <c r="AD132" s="6" t="str">
        <f ca="1">IF(AND($A132&lt;&gt;"",$A132&lt;&gt;"TOTAL"),IF(AND([9]PDI_ID__GRUPO_C_C_E!$AX130&lt;&gt;"",[9]PDI_ID__GRUPO_C_C_E!$AX130&lt;&gt;0),[9]PDI_ID__GRUPO_C_C_E!$AX130,""),IF($A132="TOTAL",SUM(INDIRECT("AD4:AD"&amp;ROW()-1)),""))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IF(AND($A132&lt;&gt;"",$A132&lt;&gt;"TOTAL"),IF(AND([9]PDI_ID__GRUPO_C_C_E!$BA130&lt;&gt;"",[9]PDI_ID__GRUPO_C_C_E!$BA130&lt;&gt;0),[9]PDI_ID__GRUPO_C_C_E!$BA130,""),IF($A132="TOTAL",SUM(INDIRECT("AF4:AF"&amp;ROW()-1)),""))</f>
        <v/>
      </c>
      <c r="AG132" s="6" t="str">
        <f ca="1">IF(AND($A132&lt;&gt;"",$A132&lt;&gt;"TOTAL"),IF(AND([9]PDI_ID__GRUPO_C_C_E!$BC130&lt;&gt;"",[9]PDI_ID__GRUPO_C_C_E!$BC130&lt;&gt;0),[9]PDI_ID__GRUPO_C_C_E!$BC130,""),IF($A132="TOTAL",SUM(INDIRECT("AG4:AG"&amp;ROW()-1)),""))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IF(AND($A132&lt;&gt;"",$A132&lt;&gt;"TOTAL"),IF(AND([9]PDI_ID__GRUPO_C_C_E!$BF130&lt;&gt;"",[9]PDI_ID__GRUPO_C_C_E!$BF130&lt;&gt;0),[9]PDI_ID__GRUPO_C_C_E!$BF130,""),IF($A132="TOTAL",SUM(INDIRECT("AI4:AI"&amp;ROW()-1)),""))</f>
        <v/>
      </c>
      <c r="AJ132" s="6" t="str">
        <f ca="1">IF(AND($A132&lt;&gt;"",$A132&lt;&gt;"TOTAL"),IF(AND([9]PDI_ID__GRUPO_C_C_E!$BH130&lt;&gt;"",[9]PDI_ID__GRUPO_C_C_E!$BH130&lt;&gt;0),[9]PDI_ID__GRUPO_C_C_E!$BH130,""),IF($A132="TOTAL",SUM(INDIRECT("AJ4:AJ"&amp;ROW()-1)),""))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IF(AND($A132&lt;&gt;"",$A132&lt;&gt;"TOTAL"),IF(AND([9]PDI_ID__GRUPO_C_C_E!$BK130&lt;&gt;"",[9]PDI_ID__GRUPO_C_C_E!$BK130&lt;&gt;0),[9]PDI_ID__GRUPO_C_C_E!$BK130,""),IF($A132="TOTAL",SUM(INDIRECT("AL4:AL"&amp;ROW()-1)),""))</f>
        <v/>
      </c>
      <c r="AM132" s="6" t="str">
        <f ca="1">IF(AND($A132&lt;&gt;"",$A132&lt;&gt;"TOTAL"),IF(AND([9]PDI_ID__GRUPO_C_C_E!$BM130&lt;&gt;"",[9]PDI_ID__GRUPO_C_C_E!$BM130&lt;&gt;0),[9]PDI_ID__GRUPO_C_C_E!$BM130,""),IF($A132="TOTAL",SUM(INDIRECT("AM4:AM"&amp;ROW()-1)),""))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IF(AND($A132&lt;&gt;"",$A132&lt;&gt;"TOTAL"),IF(AND([9]PDI_ID__GRUPO_C_C_E!$BP130&lt;&gt;"",[9]PDI_ID__GRUPO_C_C_E!$BP130&lt;&gt;0),[9]PDI_ID__GRUPO_C_C_E!$BP130,""),IF($A132="TOTAL",SUM(INDIRECT("AO4:AO"&amp;ROW()-1)),""))</f>
        <v/>
      </c>
      <c r="AP132" s="6" t="str">
        <f ca="1">IF(AND($A132&lt;&gt;"",$A132&lt;&gt;"TOTAL"),IF(AND([9]PDI_ID__GRUPO_C_C_E!$BR130&lt;&gt;"",[9]PDI_ID__GRUPO_C_C_E!$BR130&lt;&gt;0),[9]PDI_ID__GRUPO_C_C_E!$BR130,""),IF($A132="TOTAL",SUM(INDIRECT("AP4:AP"&amp;ROW()-1)),""))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IF(AND($A132&lt;&gt;"",$A132&lt;&gt;"TOTAL"),IF(AND([9]PDI_ID__GRUPO_C_C_E!$BU130&lt;&gt;"",[9]PDI_ID__GRUPO_C_C_E!$BU130&lt;&gt;0),[9]PDI_ID__GRUPO_C_C_E!$BU130,""),IF($A132="TOTAL",SUM(INDIRECT("AR4:AR"&amp;ROW()-1)),""))</f>
        <v/>
      </c>
      <c r="AS132" s="6" t="str">
        <f ca="1">IF(AND($A132&lt;&gt;"",$A132&lt;&gt;"TOTAL"),IF(AND([9]PDI_ID__GRUPO_C_C_E!$BW130&lt;&gt;"",[9]PDI_ID__GRUPO_C_C_E!$BW130&lt;&gt;0),[9]PDI_ID__GRUPO_C_C_E!$BW130,""),IF($A132="TOTAL",SUM(INDIRECT("AS4:AS"&amp;ROW()-1)),""))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IF(AND($A132&lt;&gt;"",$A132&lt;&gt;"TOTAL"),IF(AND([9]PDI_ID__GRUPO_C_C_E!$BZ130&lt;&gt;"",[9]PDI_ID__GRUPO_C_C_E!$BZ130&lt;&gt;0),[9]PDI_ID__GRUPO_C_C_E!$BZ130,""),IF($A132="TOTAL",SUM(INDIRECT("AU4:AU"&amp;ROW()-1)),""))</f>
        <v/>
      </c>
      <c r="AV132" s="6" t="str">
        <f ca="1">IF(AND($A132&lt;&gt;"",$A132&lt;&gt;"TOTAL"),IF(AND([9]PDI_ID__GRUPO_C_C_E!$CB130&lt;&gt;"",[9]PDI_ID__GRUPO_C_C_E!$CB130&lt;&gt;0),[9]PDI_ID__GRUPO_C_C_E!$CB130,""),IF($A132="TOTAL",SUM(INDIRECT("AV4:AV"&amp;ROW()-1)),""))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IF(AND($A132&lt;&gt;"",$A132&lt;&gt;"TOTAL"),IF(AND([9]PDI_ID__GRUPO_C_C_E!$CE130&lt;&gt;"",[9]PDI_ID__GRUPO_C_C_E!$CE130&lt;&gt;0),[9]PDI_ID__GRUPO_C_C_E!$CE130,""),IF($A132="TOTAL",SUM(INDIRECT("AX4:AX"&amp;ROW()-1)),""))</f>
        <v/>
      </c>
      <c r="AY132" s="6" t="str">
        <f ca="1">IF(AND($A132&lt;&gt;"",$A132&lt;&gt;"TOTAL"),IF(AND([9]PDI_ID__GRUPO_C_C_E!$CG130&lt;&gt;"",[9]PDI_ID__GRUPO_C_C_E!$CG130&lt;&gt;0),[9]PDI_ID__GRUPO_C_C_E!$CG130,""),IF($A132="TOTAL",SUM(INDIRECT("AY4:AY"&amp;ROW()-1)),""))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IF(AND($A132&lt;&gt;"",$A132&lt;&gt;"TOTAL"),IF(AND([9]PDI_ID__GRUPO_C_C_E!$CJ130&lt;&gt;"",[9]PDI_ID__GRUPO_C_C_E!$CJ130&lt;&gt;0),[9]PDI_ID__GRUPO_C_C_E!$CJ130,""),IF($A132="TOTAL",SUM(INDIRECT("BA4:BA"&amp;ROW()-1)),""))</f>
        <v/>
      </c>
      <c r="BB132" s="6" t="str">
        <f ca="1">IF(AND($A132&lt;&gt;"",$A132&lt;&gt;"TOTAL"),IF(AND([9]PDI_ID__GRUPO_C_C_E!$CL130&lt;&gt;"",[9]PDI_ID__GRUPO_C_C_E!$CL130&lt;&gt;0),[9]PDI_ID__GRUPO_C_C_E!$CL130,""),IF($A132="TOTAL",SUM(INDIRECT("BB4:BB"&amp;ROW()-1)),""))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IF(AND($A132&lt;&gt;"",$A132&lt;&gt;"TOTAL"),IF(AND([9]PDI_ID__GRUPO_C_C_E!$CO130&lt;&gt;"",[9]PDI_ID__GRUPO_C_C_E!$CO130&lt;&gt;0),[9]PDI_ID__GRUPO_C_C_E!$CO130,""),IF($A132="TOTAL",SUM(INDIRECT("BD4:BD"&amp;ROW()-1)),""))</f>
        <v/>
      </c>
      <c r="BE132" s="6" t="str">
        <f ca="1">IF(AND($A132&lt;&gt;"",$A132&lt;&gt;"TOTAL"),IF(AND([9]PDI_ID__GRUPO_C_C_E!$CQ130&lt;&gt;"",[9]PDI_ID__GRUPO_C_C_E!$CQ130&lt;&gt;0),[9]PDI_ID__GRUPO_C_C_E!$CQ130,""),IF($A132="TOTAL",SUM(INDIRECT("BE4:BE"&amp;ROW()-1)),""))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IF([9]PDI_ID__GRUPO_C_C_E!$B131&lt;&gt;"",[9]PDI_ID__GRUPO_C_C_E!$B131,IF(AND([9]PDI_ID__GRUPO_C_C_E!$B131="",[9]PDI_ID__GRUPO_C_C_E!$B132="",[9]PDI_ID__GRUPO_C_C_E!$B130=""),"","TOTAL"))</f>
        <v/>
      </c>
      <c r="B133" s="6" t="str">
        <f ca="1">IF(AND($A133&lt;&gt;"",$A133&lt;&gt;"TOTAL"),IF(AND([9]PDI_ID__GRUPO_C_C_E!$C131&lt;&gt;"",[9]PDI_ID__GRUPO_C_C_E!$C131&lt;&gt;0),[9]PDI_ID__GRUPO_C_C_E!$C131,""),IF($A133="TOTAL",SUM(INDIRECT("B4:B"&amp;ROW()-1)),""))</f>
        <v/>
      </c>
      <c r="C133" s="6" t="str">
        <f ca="1">IF(AND($A133&lt;&gt;"",$A133&lt;&gt;"TOTAL"),IF(AND([9]PDI_ID__GRUPO_C_C_E!$E131&lt;&gt;"",[9]PDI_ID__GRUPO_C_C_E!$E131&lt;&gt;0),[9]PDI_ID__GRUPO_C_C_E!$E131,""),IF($A133="TOTAL",SUM(INDIRECT("C4:C"&amp;ROW()-1)),""))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IF(AND($A133&lt;&gt;"",$A133&lt;&gt;"TOTAL"),IF(AND([9]PDI_ID__GRUPO_C_C_E!$H131&lt;&gt;"",[9]PDI_ID__GRUPO_C_C_E!$H131&lt;&gt;0),[9]PDI_ID__GRUPO_C_C_E!$H131,""),IF($A133="TOTAL",SUM(INDIRECT("E4:E"&amp;ROW()-1)),""))</f>
        <v/>
      </c>
      <c r="F133" s="6" t="str">
        <f ca="1">IF(AND($A133&lt;&gt;"",$A133&lt;&gt;"TOTAL"),IF(AND([9]PDI_ID__GRUPO_C_C_E!$J131&lt;&gt;"",[9]PDI_ID__GRUPO_C_C_E!$J131&lt;&gt;0),[9]PDI_ID__GRUPO_C_C_E!$J131,""),IF($A133="TOTAL",SUM(INDIRECT("F4:F"&amp;ROW()-1)),""))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IF(AND($A133&lt;&gt;"",$A133&lt;&gt;"TOTAL"),IF(AND([9]PDI_ID__GRUPO_C_C_E!$M131&lt;&gt;"",[9]PDI_ID__GRUPO_C_C_E!$M131&lt;&gt;0),[9]PDI_ID__GRUPO_C_C_E!$M131,""),IF($A133="TOTAL",SUM(INDIRECT("H4:H"&amp;ROW()-1)),""))</f>
        <v/>
      </c>
      <c r="I133" s="6" t="str">
        <f ca="1">IF(AND($A133&lt;&gt;"",$A133&lt;&gt;"TOTAL"),IF(AND([9]PDI_ID__GRUPO_C_C_E!$O131&lt;&gt;"",[9]PDI_ID__GRUPO_C_C_E!$O131&lt;&gt;0),[9]PDI_ID__GRUPO_C_C_E!$O131,""),IF($A133="TOTAL",SUM(INDIRECT("I4:I"&amp;ROW()-1)),""))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IF(AND($A133&lt;&gt;"",$A133&lt;&gt;"TOTAL"),IF(AND([9]PDI_ID__GRUPO_C_C_E!$R131&lt;&gt;"",[9]PDI_ID__GRUPO_C_C_E!$R131&lt;&gt;0),[9]PDI_ID__GRUPO_C_C_E!$R131,""),IF($A133="TOTAL",SUM(INDIRECT("K4:K"&amp;ROW()-1)),""))</f>
        <v/>
      </c>
      <c r="L133" s="6" t="str">
        <f ca="1">IF(AND($A133&lt;&gt;"",$A133&lt;&gt;"TOTAL"),IF(AND([9]PDI_ID__GRUPO_C_C_E!$T131&lt;&gt;"",[9]PDI_ID__GRUPO_C_C_E!$T131&lt;&gt;0),[9]PDI_ID__GRUPO_C_C_E!$T131,""),IF($A133="TOTAL",SUM(INDIRECT("L4:L"&amp;ROW()-1)),""))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IF(AND($A133&lt;&gt;"",$A133&lt;&gt;"TOTAL"),IF(AND([9]PDI_ID__GRUPO_C_C_E!$W131&lt;&gt;"",[9]PDI_ID__GRUPO_C_C_E!$W131&lt;&gt;0),[9]PDI_ID__GRUPO_C_C_E!$W131,""),IF($A133="TOTAL",SUM(INDIRECT("N4:N"&amp;ROW()-1)),""))</f>
        <v/>
      </c>
      <c r="O133" s="6" t="str">
        <f ca="1">IF(AND($A133&lt;&gt;"",$A133&lt;&gt;"TOTAL"),IF(AND([9]PDI_ID__GRUPO_C_C_E!$Y131&lt;&gt;"",[9]PDI_ID__GRUPO_C_C_E!$Y131&lt;&gt;0),[9]PDI_ID__GRUPO_C_C_E!$Y131,""),IF($A133="TOTAL",SUM(INDIRECT("O4:O"&amp;ROW()-1)),""))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IF(AND($A133&lt;&gt;"",$A133&lt;&gt;"TOTAL"),IF(AND([9]PDI_ID__GRUPO_C_C_E!$AB131&lt;&gt;"",[9]PDI_ID__GRUPO_C_C_E!$AB131&lt;&gt;0),[9]PDI_ID__GRUPO_C_C_E!$AB131,""),IF($A133="TOTAL",SUM(INDIRECT("Q4:Q"&amp;ROW()-1)),""))</f>
        <v/>
      </c>
      <c r="R133" s="6" t="str">
        <f ca="1">IF(AND($A133&lt;&gt;"",$A133&lt;&gt;"TOTAL"),IF(AND([9]PDI_ID__GRUPO_C_C_E!$AD131&lt;&gt;"",[9]PDI_ID__GRUPO_C_C_E!$AD131&lt;&gt;0),[9]PDI_ID__GRUPO_C_C_E!$AD131,""),IF($A133="TOTAL",SUM(INDIRECT("R4:R"&amp;ROW()-1)),""))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IF(AND($A133&lt;&gt;"",$A133&lt;&gt;"TOTAL"),IF(AND([9]PDI_ID__GRUPO_C_C_E!$AG131&lt;&gt;"",[9]PDI_ID__GRUPO_C_C_E!$AG131&lt;&gt;0),[9]PDI_ID__GRUPO_C_C_E!$AG131,""),IF($A133="TOTAL",SUM(INDIRECT("T4:T"&amp;ROW()-1)),""))</f>
        <v/>
      </c>
      <c r="U133" s="6" t="str">
        <f ca="1">IF(AND($A133&lt;&gt;"",$A133&lt;&gt;"TOTAL"),IF(AND([9]PDI_ID__GRUPO_C_C_E!$AI131&lt;&gt;"",[9]PDI_ID__GRUPO_C_C_E!$AI131&lt;&gt;0),[9]PDI_ID__GRUPO_C_C_E!$AI131,""),IF($A133="TOTAL",SUM(INDIRECT("U4:U"&amp;ROW()-1)),""))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IF(AND($A133&lt;&gt;"",$A133&lt;&gt;"TOTAL"),IF(AND([9]PDI_ID__GRUPO_C_C_E!$AL131&lt;&gt;"",[9]PDI_ID__GRUPO_C_C_E!$AL131&lt;&gt;0),[9]PDI_ID__GRUPO_C_C_E!$AL131,""),IF($A133="TOTAL",SUM(INDIRECT("W4:W"&amp;ROW()-1)),""))</f>
        <v/>
      </c>
      <c r="X133" s="6" t="str">
        <f ca="1">IF(AND($A133&lt;&gt;"",$A133&lt;&gt;"TOTAL"),IF(AND([9]PDI_ID__GRUPO_C_C_E!$AN131&lt;&gt;"",[9]PDI_ID__GRUPO_C_C_E!$AN131&lt;&gt;0),[9]PDI_ID__GRUPO_C_C_E!$AN131,""),IF($A133="TOTAL",SUM(INDIRECT("X4:X"&amp;ROW()-1)),""))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IF(AND($A133&lt;&gt;"",$A133&lt;&gt;"TOTAL"),IF(AND([9]PDI_ID__GRUPO_C_C_E!$AQ131&lt;&gt;"",[9]PDI_ID__GRUPO_C_C_E!$AQ131&lt;&gt;0),[9]PDI_ID__GRUPO_C_C_E!$AQ131,""),IF($A133="TOTAL",SUM(INDIRECT("Z4:Z"&amp;ROW()-1)),""))</f>
        <v/>
      </c>
      <c r="AA133" s="6" t="str">
        <f ca="1">IF(AND($A133&lt;&gt;"",$A133&lt;&gt;"TOTAL"),IF(AND([9]PDI_ID__GRUPO_C_C_E!$AS131&lt;&gt;"",[9]PDI_ID__GRUPO_C_C_E!$AS131&lt;&gt;0),[9]PDI_ID__GRUPO_C_C_E!$AS131,""),IF($A133="TOTAL",SUM(INDIRECT("AA4:AA"&amp;ROW()-1)),""))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IF(AND($A133&lt;&gt;"",$A133&lt;&gt;"TOTAL"),IF(AND([9]PDI_ID__GRUPO_C_C_E!$AV131&lt;&gt;"",[9]PDI_ID__GRUPO_C_C_E!$AV131&lt;&gt;0),[9]PDI_ID__GRUPO_C_C_E!$AV131,""),IF($A133="TOTAL",SUM(INDIRECT("AC4:AC"&amp;ROW()-1)),""))</f>
        <v/>
      </c>
      <c r="AD133" s="6" t="str">
        <f ca="1">IF(AND($A133&lt;&gt;"",$A133&lt;&gt;"TOTAL"),IF(AND([9]PDI_ID__GRUPO_C_C_E!$AX131&lt;&gt;"",[9]PDI_ID__GRUPO_C_C_E!$AX131&lt;&gt;0),[9]PDI_ID__GRUPO_C_C_E!$AX131,""),IF($A133="TOTAL",SUM(INDIRECT("AD4:AD"&amp;ROW()-1)),""))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IF(AND($A133&lt;&gt;"",$A133&lt;&gt;"TOTAL"),IF(AND([9]PDI_ID__GRUPO_C_C_E!$BA131&lt;&gt;"",[9]PDI_ID__GRUPO_C_C_E!$BA131&lt;&gt;0),[9]PDI_ID__GRUPO_C_C_E!$BA131,""),IF($A133="TOTAL",SUM(INDIRECT("AF4:AF"&amp;ROW()-1)),""))</f>
        <v/>
      </c>
      <c r="AG133" s="6" t="str">
        <f ca="1">IF(AND($A133&lt;&gt;"",$A133&lt;&gt;"TOTAL"),IF(AND([9]PDI_ID__GRUPO_C_C_E!$BC131&lt;&gt;"",[9]PDI_ID__GRUPO_C_C_E!$BC131&lt;&gt;0),[9]PDI_ID__GRUPO_C_C_E!$BC131,""),IF($A133="TOTAL",SUM(INDIRECT("AG4:AG"&amp;ROW()-1)),""))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IF(AND($A133&lt;&gt;"",$A133&lt;&gt;"TOTAL"),IF(AND([9]PDI_ID__GRUPO_C_C_E!$BF131&lt;&gt;"",[9]PDI_ID__GRUPO_C_C_E!$BF131&lt;&gt;0),[9]PDI_ID__GRUPO_C_C_E!$BF131,""),IF($A133="TOTAL",SUM(INDIRECT("AI4:AI"&amp;ROW()-1)),""))</f>
        <v/>
      </c>
      <c r="AJ133" s="6" t="str">
        <f ca="1">IF(AND($A133&lt;&gt;"",$A133&lt;&gt;"TOTAL"),IF(AND([9]PDI_ID__GRUPO_C_C_E!$BH131&lt;&gt;"",[9]PDI_ID__GRUPO_C_C_E!$BH131&lt;&gt;0),[9]PDI_ID__GRUPO_C_C_E!$BH131,""),IF($A133="TOTAL",SUM(INDIRECT("AJ4:AJ"&amp;ROW()-1)),""))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IF(AND($A133&lt;&gt;"",$A133&lt;&gt;"TOTAL"),IF(AND([9]PDI_ID__GRUPO_C_C_E!$BK131&lt;&gt;"",[9]PDI_ID__GRUPO_C_C_E!$BK131&lt;&gt;0),[9]PDI_ID__GRUPO_C_C_E!$BK131,""),IF($A133="TOTAL",SUM(INDIRECT("AL4:AL"&amp;ROW()-1)),""))</f>
        <v/>
      </c>
      <c r="AM133" s="6" t="str">
        <f ca="1">IF(AND($A133&lt;&gt;"",$A133&lt;&gt;"TOTAL"),IF(AND([9]PDI_ID__GRUPO_C_C_E!$BM131&lt;&gt;"",[9]PDI_ID__GRUPO_C_C_E!$BM131&lt;&gt;0),[9]PDI_ID__GRUPO_C_C_E!$BM131,""),IF($A133="TOTAL",SUM(INDIRECT("AM4:AM"&amp;ROW()-1)),""))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IF(AND($A133&lt;&gt;"",$A133&lt;&gt;"TOTAL"),IF(AND([9]PDI_ID__GRUPO_C_C_E!$BP131&lt;&gt;"",[9]PDI_ID__GRUPO_C_C_E!$BP131&lt;&gt;0),[9]PDI_ID__GRUPO_C_C_E!$BP131,""),IF($A133="TOTAL",SUM(INDIRECT("AO4:AO"&amp;ROW()-1)),""))</f>
        <v/>
      </c>
      <c r="AP133" s="6" t="str">
        <f ca="1">IF(AND($A133&lt;&gt;"",$A133&lt;&gt;"TOTAL"),IF(AND([9]PDI_ID__GRUPO_C_C_E!$BR131&lt;&gt;"",[9]PDI_ID__GRUPO_C_C_E!$BR131&lt;&gt;0),[9]PDI_ID__GRUPO_C_C_E!$BR131,""),IF($A133="TOTAL",SUM(INDIRECT("AP4:AP"&amp;ROW()-1)),""))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IF(AND($A133&lt;&gt;"",$A133&lt;&gt;"TOTAL"),IF(AND([9]PDI_ID__GRUPO_C_C_E!$BU131&lt;&gt;"",[9]PDI_ID__GRUPO_C_C_E!$BU131&lt;&gt;0),[9]PDI_ID__GRUPO_C_C_E!$BU131,""),IF($A133="TOTAL",SUM(INDIRECT("AR4:AR"&amp;ROW()-1)),""))</f>
        <v/>
      </c>
      <c r="AS133" s="6" t="str">
        <f ca="1">IF(AND($A133&lt;&gt;"",$A133&lt;&gt;"TOTAL"),IF(AND([9]PDI_ID__GRUPO_C_C_E!$BW131&lt;&gt;"",[9]PDI_ID__GRUPO_C_C_E!$BW131&lt;&gt;0),[9]PDI_ID__GRUPO_C_C_E!$BW131,""),IF($A133="TOTAL",SUM(INDIRECT("AS4:AS"&amp;ROW()-1)),""))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IF(AND($A133&lt;&gt;"",$A133&lt;&gt;"TOTAL"),IF(AND([9]PDI_ID__GRUPO_C_C_E!$BZ131&lt;&gt;"",[9]PDI_ID__GRUPO_C_C_E!$BZ131&lt;&gt;0),[9]PDI_ID__GRUPO_C_C_E!$BZ131,""),IF($A133="TOTAL",SUM(INDIRECT("AU4:AU"&amp;ROW()-1)),""))</f>
        <v/>
      </c>
      <c r="AV133" s="6" t="str">
        <f ca="1">IF(AND($A133&lt;&gt;"",$A133&lt;&gt;"TOTAL"),IF(AND([9]PDI_ID__GRUPO_C_C_E!$CB131&lt;&gt;"",[9]PDI_ID__GRUPO_C_C_E!$CB131&lt;&gt;0),[9]PDI_ID__GRUPO_C_C_E!$CB131,""),IF($A133="TOTAL",SUM(INDIRECT("AV4:AV"&amp;ROW()-1)),""))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IF(AND($A133&lt;&gt;"",$A133&lt;&gt;"TOTAL"),IF(AND([9]PDI_ID__GRUPO_C_C_E!$CE131&lt;&gt;"",[9]PDI_ID__GRUPO_C_C_E!$CE131&lt;&gt;0),[9]PDI_ID__GRUPO_C_C_E!$CE131,""),IF($A133="TOTAL",SUM(INDIRECT("AX4:AX"&amp;ROW()-1)),""))</f>
        <v/>
      </c>
      <c r="AY133" s="6" t="str">
        <f ca="1">IF(AND($A133&lt;&gt;"",$A133&lt;&gt;"TOTAL"),IF(AND([9]PDI_ID__GRUPO_C_C_E!$CG131&lt;&gt;"",[9]PDI_ID__GRUPO_C_C_E!$CG131&lt;&gt;0),[9]PDI_ID__GRUPO_C_C_E!$CG131,""),IF($A133="TOTAL",SUM(INDIRECT("AY4:AY"&amp;ROW()-1)),""))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IF(AND($A133&lt;&gt;"",$A133&lt;&gt;"TOTAL"),IF(AND([9]PDI_ID__GRUPO_C_C_E!$CJ131&lt;&gt;"",[9]PDI_ID__GRUPO_C_C_E!$CJ131&lt;&gt;0),[9]PDI_ID__GRUPO_C_C_E!$CJ131,""),IF($A133="TOTAL",SUM(INDIRECT("BA4:BA"&amp;ROW()-1)),""))</f>
        <v/>
      </c>
      <c r="BB133" s="6" t="str">
        <f ca="1">IF(AND($A133&lt;&gt;"",$A133&lt;&gt;"TOTAL"),IF(AND([9]PDI_ID__GRUPO_C_C_E!$CL131&lt;&gt;"",[9]PDI_ID__GRUPO_C_C_E!$CL131&lt;&gt;0),[9]PDI_ID__GRUPO_C_C_E!$CL131,""),IF($A133="TOTAL",SUM(INDIRECT("BB4:BB"&amp;ROW()-1)),""))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IF(AND($A133&lt;&gt;"",$A133&lt;&gt;"TOTAL"),IF(AND([9]PDI_ID__GRUPO_C_C_E!$CO131&lt;&gt;"",[9]PDI_ID__GRUPO_C_C_E!$CO131&lt;&gt;0),[9]PDI_ID__GRUPO_C_C_E!$CO131,""),IF($A133="TOTAL",SUM(INDIRECT("BD4:BD"&amp;ROW()-1)),""))</f>
        <v/>
      </c>
      <c r="BE133" s="6" t="str">
        <f ca="1">IF(AND($A133&lt;&gt;"",$A133&lt;&gt;"TOTAL"),IF(AND([9]PDI_ID__GRUPO_C_C_E!$CQ131&lt;&gt;"",[9]PDI_ID__GRUPO_C_C_E!$CQ131&lt;&gt;0),[9]PDI_ID__GRUPO_C_C_E!$CQ131,""),IF($A133="TOTAL",SUM(INDIRECT("BE4:BE"&amp;ROW()-1)),""))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IF([9]PDI_ID__GRUPO_C_C_E!$B132&lt;&gt;"",[9]PDI_ID__GRUPO_C_C_E!$B132,IF(AND([9]PDI_ID__GRUPO_C_C_E!$B132="",[9]PDI_ID__GRUPO_C_C_E!$B133="",[9]PDI_ID__GRUPO_C_C_E!$B131=""),"","TOTAL"))</f>
        <v/>
      </c>
      <c r="B134" s="6" t="str">
        <f ca="1">IF(AND($A134&lt;&gt;"",$A134&lt;&gt;"TOTAL"),IF(AND([9]PDI_ID__GRUPO_C_C_E!$C132&lt;&gt;"",[9]PDI_ID__GRUPO_C_C_E!$C132&lt;&gt;0),[9]PDI_ID__GRUPO_C_C_E!$C132,""),IF($A134="TOTAL",SUM(INDIRECT("B4:B"&amp;ROW()-1)),""))</f>
        <v/>
      </c>
      <c r="C134" s="6" t="str">
        <f ca="1">IF(AND($A134&lt;&gt;"",$A134&lt;&gt;"TOTAL"),IF(AND([9]PDI_ID__GRUPO_C_C_E!$E132&lt;&gt;"",[9]PDI_ID__GRUPO_C_C_E!$E132&lt;&gt;0),[9]PDI_ID__GRUPO_C_C_E!$E132,""),IF($A134="TOTAL",SUM(INDIRECT("C4:C"&amp;ROW()-1)),""))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IF(AND($A134&lt;&gt;"",$A134&lt;&gt;"TOTAL"),IF(AND([9]PDI_ID__GRUPO_C_C_E!$H132&lt;&gt;"",[9]PDI_ID__GRUPO_C_C_E!$H132&lt;&gt;0),[9]PDI_ID__GRUPO_C_C_E!$H132,""),IF($A134="TOTAL",SUM(INDIRECT("E4:E"&amp;ROW()-1)),""))</f>
        <v/>
      </c>
      <c r="F134" s="6" t="str">
        <f ca="1">IF(AND($A134&lt;&gt;"",$A134&lt;&gt;"TOTAL"),IF(AND([9]PDI_ID__GRUPO_C_C_E!$J132&lt;&gt;"",[9]PDI_ID__GRUPO_C_C_E!$J132&lt;&gt;0),[9]PDI_ID__GRUPO_C_C_E!$J132,""),IF($A134="TOTAL",SUM(INDIRECT("F4:F"&amp;ROW()-1)),""))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IF(AND($A134&lt;&gt;"",$A134&lt;&gt;"TOTAL"),IF(AND([9]PDI_ID__GRUPO_C_C_E!$M132&lt;&gt;"",[9]PDI_ID__GRUPO_C_C_E!$M132&lt;&gt;0),[9]PDI_ID__GRUPO_C_C_E!$M132,""),IF($A134="TOTAL",SUM(INDIRECT("H4:H"&amp;ROW()-1)),""))</f>
        <v/>
      </c>
      <c r="I134" s="6" t="str">
        <f ca="1">IF(AND($A134&lt;&gt;"",$A134&lt;&gt;"TOTAL"),IF(AND([9]PDI_ID__GRUPO_C_C_E!$O132&lt;&gt;"",[9]PDI_ID__GRUPO_C_C_E!$O132&lt;&gt;0),[9]PDI_ID__GRUPO_C_C_E!$O132,""),IF($A134="TOTAL",SUM(INDIRECT("I4:I"&amp;ROW()-1)),""))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IF(AND($A134&lt;&gt;"",$A134&lt;&gt;"TOTAL"),IF(AND([9]PDI_ID__GRUPO_C_C_E!$R132&lt;&gt;"",[9]PDI_ID__GRUPO_C_C_E!$R132&lt;&gt;0),[9]PDI_ID__GRUPO_C_C_E!$R132,""),IF($A134="TOTAL",SUM(INDIRECT("K4:K"&amp;ROW()-1)),""))</f>
        <v/>
      </c>
      <c r="L134" s="6" t="str">
        <f ca="1">IF(AND($A134&lt;&gt;"",$A134&lt;&gt;"TOTAL"),IF(AND([9]PDI_ID__GRUPO_C_C_E!$T132&lt;&gt;"",[9]PDI_ID__GRUPO_C_C_E!$T132&lt;&gt;0),[9]PDI_ID__GRUPO_C_C_E!$T132,""),IF($A134="TOTAL",SUM(INDIRECT("L4:L"&amp;ROW()-1)),""))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IF(AND($A134&lt;&gt;"",$A134&lt;&gt;"TOTAL"),IF(AND([9]PDI_ID__GRUPO_C_C_E!$W132&lt;&gt;"",[9]PDI_ID__GRUPO_C_C_E!$W132&lt;&gt;0),[9]PDI_ID__GRUPO_C_C_E!$W132,""),IF($A134="TOTAL",SUM(INDIRECT("N4:N"&amp;ROW()-1)),""))</f>
        <v/>
      </c>
      <c r="O134" s="6" t="str">
        <f ca="1">IF(AND($A134&lt;&gt;"",$A134&lt;&gt;"TOTAL"),IF(AND([9]PDI_ID__GRUPO_C_C_E!$Y132&lt;&gt;"",[9]PDI_ID__GRUPO_C_C_E!$Y132&lt;&gt;0),[9]PDI_ID__GRUPO_C_C_E!$Y132,""),IF($A134="TOTAL",SUM(INDIRECT("O4:O"&amp;ROW()-1)),""))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IF(AND($A134&lt;&gt;"",$A134&lt;&gt;"TOTAL"),IF(AND([9]PDI_ID__GRUPO_C_C_E!$AB132&lt;&gt;"",[9]PDI_ID__GRUPO_C_C_E!$AB132&lt;&gt;0),[9]PDI_ID__GRUPO_C_C_E!$AB132,""),IF($A134="TOTAL",SUM(INDIRECT("Q4:Q"&amp;ROW()-1)),""))</f>
        <v/>
      </c>
      <c r="R134" s="6" t="str">
        <f ca="1">IF(AND($A134&lt;&gt;"",$A134&lt;&gt;"TOTAL"),IF(AND([9]PDI_ID__GRUPO_C_C_E!$AD132&lt;&gt;"",[9]PDI_ID__GRUPO_C_C_E!$AD132&lt;&gt;0),[9]PDI_ID__GRUPO_C_C_E!$AD132,""),IF($A134="TOTAL",SUM(INDIRECT("R4:R"&amp;ROW()-1)),""))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IF(AND($A134&lt;&gt;"",$A134&lt;&gt;"TOTAL"),IF(AND([9]PDI_ID__GRUPO_C_C_E!$AG132&lt;&gt;"",[9]PDI_ID__GRUPO_C_C_E!$AG132&lt;&gt;0),[9]PDI_ID__GRUPO_C_C_E!$AG132,""),IF($A134="TOTAL",SUM(INDIRECT("T4:T"&amp;ROW()-1)),""))</f>
        <v/>
      </c>
      <c r="U134" s="6" t="str">
        <f ca="1">IF(AND($A134&lt;&gt;"",$A134&lt;&gt;"TOTAL"),IF(AND([9]PDI_ID__GRUPO_C_C_E!$AI132&lt;&gt;"",[9]PDI_ID__GRUPO_C_C_E!$AI132&lt;&gt;0),[9]PDI_ID__GRUPO_C_C_E!$AI132,""),IF($A134="TOTAL",SUM(INDIRECT("U4:U"&amp;ROW()-1)),""))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IF(AND($A134&lt;&gt;"",$A134&lt;&gt;"TOTAL"),IF(AND([9]PDI_ID__GRUPO_C_C_E!$AL132&lt;&gt;"",[9]PDI_ID__GRUPO_C_C_E!$AL132&lt;&gt;0),[9]PDI_ID__GRUPO_C_C_E!$AL132,""),IF($A134="TOTAL",SUM(INDIRECT("W4:W"&amp;ROW()-1)),""))</f>
        <v/>
      </c>
      <c r="X134" s="6" t="str">
        <f ca="1">IF(AND($A134&lt;&gt;"",$A134&lt;&gt;"TOTAL"),IF(AND([9]PDI_ID__GRUPO_C_C_E!$AN132&lt;&gt;"",[9]PDI_ID__GRUPO_C_C_E!$AN132&lt;&gt;0),[9]PDI_ID__GRUPO_C_C_E!$AN132,""),IF($A134="TOTAL",SUM(INDIRECT("X4:X"&amp;ROW()-1)),""))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IF(AND($A134&lt;&gt;"",$A134&lt;&gt;"TOTAL"),IF(AND([9]PDI_ID__GRUPO_C_C_E!$AQ132&lt;&gt;"",[9]PDI_ID__GRUPO_C_C_E!$AQ132&lt;&gt;0),[9]PDI_ID__GRUPO_C_C_E!$AQ132,""),IF($A134="TOTAL",SUM(INDIRECT("Z4:Z"&amp;ROW()-1)),""))</f>
        <v/>
      </c>
      <c r="AA134" s="6" t="str">
        <f ca="1">IF(AND($A134&lt;&gt;"",$A134&lt;&gt;"TOTAL"),IF(AND([9]PDI_ID__GRUPO_C_C_E!$AS132&lt;&gt;"",[9]PDI_ID__GRUPO_C_C_E!$AS132&lt;&gt;0),[9]PDI_ID__GRUPO_C_C_E!$AS132,""),IF($A134="TOTAL",SUM(INDIRECT("AA4:AA"&amp;ROW()-1)),""))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IF(AND($A134&lt;&gt;"",$A134&lt;&gt;"TOTAL"),IF(AND([9]PDI_ID__GRUPO_C_C_E!$AV132&lt;&gt;"",[9]PDI_ID__GRUPO_C_C_E!$AV132&lt;&gt;0),[9]PDI_ID__GRUPO_C_C_E!$AV132,""),IF($A134="TOTAL",SUM(INDIRECT("AC4:AC"&amp;ROW()-1)),""))</f>
        <v/>
      </c>
      <c r="AD134" s="6" t="str">
        <f ca="1">IF(AND($A134&lt;&gt;"",$A134&lt;&gt;"TOTAL"),IF(AND([9]PDI_ID__GRUPO_C_C_E!$AX132&lt;&gt;"",[9]PDI_ID__GRUPO_C_C_E!$AX132&lt;&gt;0),[9]PDI_ID__GRUPO_C_C_E!$AX132,""),IF($A134="TOTAL",SUM(INDIRECT("AD4:AD"&amp;ROW()-1)),""))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IF(AND($A134&lt;&gt;"",$A134&lt;&gt;"TOTAL"),IF(AND([9]PDI_ID__GRUPO_C_C_E!$BA132&lt;&gt;"",[9]PDI_ID__GRUPO_C_C_E!$BA132&lt;&gt;0),[9]PDI_ID__GRUPO_C_C_E!$BA132,""),IF($A134="TOTAL",SUM(INDIRECT("AF4:AF"&amp;ROW()-1)),""))</f>
        <v/>
      </c>
      <c r="AG134" s="6" t="str">
        <f ca="1">IF(AND($A134&lt;&gt;"",$A134&lt;&gt;"TOTAL"),IF(AND([9]PDI_ID__GRUPO_C_C_E!$BC132&lt;&gt;"",[9]PDI_ID__GRUPO_C_C_E!$BC132&lt;&gt;0),[9]PDI_ID__GRUPO_C_C_E!$BC132,""),IF($A134="TOTAL",SUM(INDIRECT("AG4:AG"&amp;ROW()-1)),""))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IF(AND($A134&lt;&gt;"",$A134&lt;&gt;"TOTAL"),IF(AND([9]PDI_ID__GRUPO_C_C_E!$BF132&lt;&gt;"",[9]PDI_ID__GRUPO_C_C_E!$BF132&lt;&gt;0),[9]PDI_ID__GRUPO_C_C_E!$BF132,""),IF($A134="TOTAL",SUM(INDIRECT("AI4:AI"&amp;ROW()-1)),""))</f>
        <v/>
      </c>
      <c r="AJ134" s="6" t="str">
        <f ca="1">IF(AND($A134&lt;&gt;"",$A134&lt;&gt;"TOTAL"),IF(AND([9]PDI_ID__GRUPO_C_C_E!$BH132&lt;&gt;"",[9]PDI_ID__GRUPO_C_C_E!$BH132&lt;&gt;0),[9]PDI_ID__GRUPO_C_C_E!$BH132,""),IF($A134="TOTAL",SUM(INDIRECT("AJ4:AJ"&amp;ROW()-1)),""))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IF(AND($A134&lt;&gt;"",$A134&lt;&gt;"TOTAL"),IF(AND([9]PDI_ID__GRUPO_C_C_E!$BK132&lt;&gt;"",[9]PDI_ID__GRUPO_C_C_E!$BK132&lt;&gt;0),[9]PDI_ID__GRUPO_C_C_E!$BK132,""),IF($A134="TOTAL",SUM(INDIRECT("AL4:AL"&amp;ROW()-1)),""))</f>
        <v/>
      </c>
      <c r="AM134" s="6" t="str">
        <f ca="1">IF(AND($A134&lt;&gt;"",$A134&lt;&gt;"TOTAL"),IF(AND([9]PDI_ID__GRUPO_C_C_E!$BM132&lt;&gt;"",[9]PDI_ID__GRUPO_C_C_E!$BM132&lt;&gt;0),[9]PDI_ID__GRUPO_C_C_E!$BM132,""),IF($A134="TOTAL",SUM(INDIRECT("AM4:AM"&amp;ROW()-1)),""))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IF(AND($A134&lt;&gt;"",$A134&lt;&gt;"TOTAL"),IF(AND([9]PDI_ID__GRUPO_C_C_E!$BP132&lt;&gt;"",[9]PDI_ID__GRUPO_C_C_E!$BP132&lt;&gt;0),[9]PDI_ID__GRUPO_C_C_E!$BP132,""),IF($A134="TOTAL",SUM(INDIRECT("AO4:AO"&amp;ROW()-1)),""))</f>
        <v/>
      </c>
      <c r="AP134" s="6" t="str">
        <f ca="1">IF(AND($A134&lt;&gt;"",$A134&lt;&gt;"TOTAL"),IF(AND([9]PDI_ID__GRUPO_C_C_E!$BR132&lt;&gt;"",[9]PDI_ID__GRUPO_C_C_E!$BR132&lt;&gt;0),[9]PDI_ID__GRUPO_C_C_E!$BR132,""),IF($A134="TOTAL",SUM(INDIRECT("AP4:AP"&amp;ROW()-1)),""))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IF(AND($A134&lt;&gt;"",$A134&lt;&gt;"TOTAL"),IF(AND([9]PDI_ID__GRUPO_C_C_E!$BU132&lt;&gt;"",[9]PDI_ID__GRUPO_C_C_E!$BU132&lt;&gt;0),[9]PDI_ID__GRUPO_C_C_E!$BU132,""),IF($A134="TOTAL",SUM(INDIRECT("AR4:AR"&amp;ROW()-1)),""))</f>
        <v/>
      </c>
      <c r="AS134" s="6" t="str">
        <f ca="1">IF(AND($A134&lt;&gt;"",$A134&lt;&gt;"TOTAL"),IF(AND([9]PDI_ID__GRUPO_C_C_E!$BW132&lt;&gt;"",[9]PDI_ID__GRUPO_C_C_E!$BW132&lt;&gt;0),[9]PDI_ID__GRUPO_C_C_E!$BW132,""),IF($A134="TOTAL",SUM(INDIRECT("AS4:AS"&amp;ROW()-1)),""))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IF(AND($A134&lt;&gt;"",$A134&lt;&gt;"TOTAL"),IF(AND([9]PDI_ID__GRUPO_C_C_E!$BZ132&lt;&gt;"",[9]PDI_ID__GRUPO_C_C_E!$BZ132&lt;&gt;0),[9]PDI_ID__GRUPO_C_C_E!$BZ132,""),IF($A134="TOTAL",SUM(INDIRECT("AU4:AU"&amp;ROW()-1)),""))</f>
        <v/>
      </c>
      <c r="AV134" s="6" t="str">
        <f ca="1">IF(AND($A134&lt;&gt;"",$A134&lt;&gt;"TOTAL"),IF(AND([9]PDI_ID__GRUPO_C_C_E!$CB132&lt;&gt;"",[9]PDI_ID__GRUPO_C_C_E!$CB132&lt;&gt;0),[9]PDI_ID__GRUPO_C_C_E!$CB132,""),IF($A134="TOTAL",SUM(INDIRECT("AV4:AV"&amp;ROW()-1)),""))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IF(AND($A134&lt;&gt;"",$A134&lt;&gt;"TOTAL"),IF(AND([9]PDI_ID__GRUPO_C_C_E!$CE132&lt;&gt;"",[9]PDI_ID__GRUPO_C_C_E!$CE132&lt;&gt;0),[9]PDI_ID__GRUPO_C_C_E!$CE132,""),IF($A134="TOTAL",SUM(INDIRECT("AX4:AX"&amp;ROW()-1)),""))</f>
        <v/>
      </c>
      <c r="AY134" s="6" t="str">
        <f ca="1">IF(AND($A134&lt;&gt;"",$A134&lt;&gt;"TOTAL"),IF(AND([9]PDI_ID__GRUPO_C_C_E!$CG132&lt;&gt;"",[9]PDI_ID__GRUPO_C_C_E!$CG132&lt;&gt;0),[9]PDI_ID__GRUPO_C_C_E!$CG132,""),IF($A134="TOTAL",SUM(INDIRECT("AY4:AY"&amp;ROW()-1)),""))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IF(AND($A134&lt;&gt;"",$A134&lt;&gt;"TOTAL"),IF(AND([9]PDI_ID__GRUPO_C_C_E!$CJ132&lt;&gt;"",[9]PDI_ID__GRUPO_C_C_E!$CJ132&lt;&gt;0),[9]PDI_ID__GRUPO_C_C_E!$CJ132,""),IF($A134="TOTAL",SUM(INDIRECT("BA4:BA"&amp;ROW()-1)),""))</f>
        <v/>
      </c>
      <c r="BB134" s="6" t="str">
        <f ca="1">IF(AND($A134&lt;&gt;"",$A134&lt;&gt;"TOTAL"),IF(AND([9]PDI_ID__GRUPO_C_C_E!$CL132&lt;&gt;"",[9]PDI_ID__GRUPO_C_C_E!$CL132&lt;&gt;0),[9]PDI_ID__GRUPO_C_C_E!$CL132,""),IF($A134="TOTAL",SUM(INDIRECT("BB4:BB"&amp;ROW()-1)),""))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IF(AND($A134&lt;&gt;"",$A134&lt;&gt;"TOTAL"),IF(AND([9]PDI_ID__GRUPO_C_C_E!$CO132&lt;&gt;"",[9]PDI_ID__GRUPO_C_C_E!$CO132&lt;&gt;0),[9]PDI_ID__GRUPO_C_C_E!$CO132,""),IF($A134="TOTAL",SUM(INDIRECT("BD4:BD"&amp;ROW()-1)),""))</f>
        <v/>
      </c>
      <c r="BE134" s="6" t="str">
        <f ca="1">IF(AND($A134&lt;&gt;"",$A134&lt;&gt;"TOTAL"),IF(AND([9]PDI_ID__GRUPO_C_C_E!$CQ132&lt;&gt;"",[9]PDI_ID__GRUPO_C_C_E!$CQ132&lt;&gt;0),[9]PDI_ID__GRUPO_C_C_E!$CQ132,""),IF($A134="TOTAL",SUM(INDIRECT("BE4:BE"&amp;ROW()-1)),""))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IF([9]PDI_ID__GRUPO_C_C_E!$B133&lt;&gt;"",[9]PDI_ID__GRUPO_C_C_E!$B133,IF(AND([9]PDI_ID__GRUPO_C_C_E!$B133="",[9]PDI_ID__GRUPO_C_C_E!$B134="",[9]PDI_ID__GRUPO_C_C_E!$B132=""),"","TOTAL"))</f>
        <v/>
      </c>
      <c r="B135" s="6" t="str">
        <f ca="1">IF(AND($A135&lt;&gt;"",$A135&lt;&gt;"TOTAL"),IF(AND([9]PDI_ID__GRUPO_C_C_E!$C133&lt;&gt;"",[9]PDI_ID__GRUPO_C_C_E!$C133&lt;&gt;0),[9]PDI_ID__GRUPO_C_C_E!$C133,""),IF($A135="TOTAL",SUM(INDIRECT("B4:B"&amp;ROW()-1)),""))</f>
        <v/>
      </c>
      <c r="C135" s="6" t="str">
        <f ca="1">IF(AND($A135&lt;&gt;"",$A135&lt;&gt;"TOTAL"),IF(AND([9]PDI_ID__GRUPO_C_C_E!$E133&lt;&gt;"",[9]PDI_ID__GRUPO_C_C_E!$E133&lt;&gt;0),[9]PDI_ID__GRUPO_C_C_E!$E133,""),IF($A135="TOTAL",SUM(INDIRECT("C4:C"&amp;ROW()-1)),""))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IF(AND($A135&lt;&gt;"",$A135&lt;&gt;"TOTAL"),IF(AND([9]PDI_ID__GRUPO_C_C_E!$H133&lt;&gt;"",[9]PDI_ID__GRUPO_C_C_E!$H133&lt;&gt;0),[9]PDI_ID__GRUPO_C_C_E!$H133,""),IF($A135="TOTAL",SUM(INDIRECT("E4:E"&amp;ROW()-1)),""))</f>
        <v/>
      </c>
      <c r="F135" s="6" t="str">
        <f ca="1">IF(AND($A135&lt;&gt;"",$A135&lt;&gt;"TOTAL"),IF(AND([9]PDI_ID__GRUPO_C_C_E!$J133&lt;&gt;"",[9]PDI_ID__GRUPO_C_C_E!$J133&lt;&gt;0),[9]PDI_ID__GRUPO_C_C_E!$J133,""),IF($A135="TOTAL",SUM(INDIRECT("F4:F"&amp;ROW()-1)),""))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IF(AND($A135&lt;&gt;"",$A135&lt;&gt;"TOTAL"),IF(AND([9]PDI_ID__GRUPO_C_C_E!$M133&lt;&gt;"",[9]PDI_ID__GRUPO_C_C_E!$M133&lt;&gt;0),[9]PDI_ID__GRUPO_C_C_E!$M133,""),IF($A135="TOTAL",SUM(INDIRECT("H4:H"&amp;ROW()-1)),""))</f>
        <v/>
      </c>
      <c r="I135" s="6" t="str">
        <f ca="1">IF(AND($A135&lt;&gt;"",$A135&lt;&gt;"TOTAL"),IF(AND([9]PDI_ID__GRUPO_C_C_E!$O133&lt;&gt;"",[9]PDI_ID__GRUPO_C_C_E!$O133&lt;&gt;0),[9]PDI_ID__GRUPO_C_C_E!$O133,""),IF($A135="TOTAL",SUM(INDIRECT("I4:I"&amp;ROW()-1)),""))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IF(AND($A135&lt;&gt;"",$A135&lt;&gt;"TOTAL"),IF(AND([9]PDI_ID__GRUPO_C_C_E!$R133&lt;&gt;"",[9]PDI_ID__GRUPO_C_C_E!$R133&lt;&gt;0),[9]PDI_ID__GRUPO_C_C_E!$R133,""),IF($A135="TOTAL",SUM(INDIRECT("K4:K"&amp;ROW()-1)),""))</f>
        <v/>
      </c>
      <c r="L135" s="6" t="str">
        <f ca="1">IF(AND($A135&lt;&gt;"",$A135&lt;&gt;"TOTAL"),IF(AND([9]PDI_ID__GRUPO_C_C_E!$T133&lt;&gt;"",[9]PDI_ID__GRUPO_C_C_E!$T133&lt;&gt;0),[9]PDI_ID__GRUPO_C_C_E!$T133,""),IF($A135="TOTAL",SUM(INDIRECT("L4:L"&amp;ROW()-1)),""))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IF(AND($A135&lt;&gt;"",$A135&lt;&gt;"TOTAL"),IF(AND([9]PDI_ID__GRUPO_C_C_E!$W133&lt;&gt;"",[9]PDI_ID__GRUPO_C_C_E!$W133&lt;&gt;0),[9]PDI_ID__GRUPO_C_C_E!$W133,""),IF($A135="TOTAL",SUM(INDIRECT("N4:N"&amp;ROW()-1)),""))</f>
        <v/>
      </c>
      <c r="O135" s="6" t="str">
        <f ca="1">IF(AND($A135&lt;&gt;"",$A135&lt;&gt;"TOTAL"),IF(AND([9]PDI_ID__GRUPO_C_C_E!$Y133&lt;&gt;"",[9]PDI_ID__GRUPO_C_C_E!$Y133&lt;&gt;0),[9]PDI_ID__GRUPO_C_C_E!$Y133,""),IF($A135="TOTAL",SUM(INDIRECT("O4:O"&amp;ROW()-1)),""))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IF(AND($A135&lt;&gt;"",$A135&lt;&gt;"TOTAL"),IF(AND([9]PDI_ID__GRUPO_C_C_E!$AB133&lt;&gt;"",[9]PDI_ID__GRUPO_C_C_E!$AB133&lt;&gt;0),[9]PDI_ID__GRUPO_C_C_E!$AB133,""),IF($A135="TOTAL",SUM(INDIRECT("Q4:Q"&amp;ROW()-1)),""))</f>
        <v/>
      </c>
      <c r="R135" s="6" t="str">
        <f ca="1">IF(AND($A135&lt;&gt;"",$A135&lt;&gt;"TOTAL"),IF(AND([9]PDI_ID__GRUPO_C_C_E!$AD133&lt;&gt;"",[9]PDI_ID__GRUPO_C_C_E!$AD133&lt;&gt;0),[9]PDI_ID__GRUPO_C_C_E!$AD133,""),IF($A135="TOTAL",SUM(INDIRECT("R4:R"&amp;ROW()-1)),""))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IF(AND($A135&lt;&gt;"",$A135&lt;&gt;"TOTAL"),IF(AND([9]PDI_ID__GRUPO_C_C_E!$AG133&lt;&gt;"",[9]PDI_ID__GRUPO_C_C_E!$AG133&lt;&gt;0),[9]PDI_ID__GRUPO_C_C_E!$AG133,""),IF($A135="TOTAL",SUM(INDIRECT("T4:T"&amp;ROW()-1)),""))</f>
        <v/>
      </c>
      <c r="U135" s="6" t="str">
        <f ca="1">IF(AND($A135&lt;&gt;"",$A135&lt;&gt;"TOTAL"),IF(AND([9]PDI_ID__GRUPO_C_C_E!$AI133&lt;&gt;"",[9]PDI_ID__GRUPO_C_C_E!$AI133&lt;&gt;0),[9]PDI_ID__GRUPO_C_C_E!$AI133,""),IF($A135="TOTAL",SUM(INDIRECT("U4:U"&amp;ROW()-1)),""))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IF(AND($A135&lt;&gt;"",$A135&lt;&gt;"TOTAL"),IF(AND([9]PDI_ID__GRUPO_C_C_E!$AL133&lt;&gt;"",[9]PDI_ID__GRUPO_C_C_E!$AL133&lt;&gt;0),[9]PDI_ID__GRUPO_C_C_E!$AL133,""),IF($A135="TOTAL",SUM(INDIRECT("W4:W"&amp;ROW()-1)),""))</f>
        <v/>
      </c>
      <c r="X135" s="6" t="str">
        <f ca="1">IF(AND($A135&lt;&gt;"",$A135&lt;&gt;"TOTAL"),IF(AND([9]PDI_ID__GRUPO_C_C_E!$AN133&lt;&gt;"",[9]PDI_ID__GRUPO_C_C_E!$AN133&lt;&gt;0),[9]PDI_ID__GRUPO_C_C_E!$AN133,""),IF($A135="TOTAL",SUM(INDIRECT("X4:X"&amp;ROW()-1)),""))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IF(AND($A135&lt;&gt;"",$A135&lt;&gt;"TOTAL"),IF(AND([9]PDI_ID__GRUPO_C_C_E!$AQ133&lt;&gt;"",[9]PDI_ID__GRUPO_C_C_E!$AQ133&lt;&gt;0),[9]PDI_ID__GRUPO_C_C_E!$AQ133,""),IF($A135="TOTAL",SUM(INDIRECT("Z4:Z"&amp;ROW()-1)),""))</f>
        <v/>
      </c>
      <c r="AA135" s="6" t="str">
        <f ca="1">IF(AND($A135&lt;&gt;"",$A135&lt;&gt;"TOTAL"),IF(AND([9]PDI_ID__GRUPO_C_C_E!$AS133&lt;&gt;"",[9]PDI_ID__GRUPO_C_C_E!$AS133&lt;&gt;0),[9]PDI_ID__GRUPO_C_C_E!$AS133,""),IF($A135="TOTAL",SUM(INDIRECT("AA4:AA"&amp;ROW()-1)),""))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IF(AND($A135&lt;&gt;"",$A135&lt;&gt;"TOTAL"),IF(AND([9]PDI_ID__GRUPO_C_C_E!$AV133&lt;&gt;"",[9]PDI_ID__GRUPO_C_C_E!$AV133&lt;&gt;0),[9]PDI_ID__GRUPO_C_C_E!$AV133,""),IF($A135="TOTAL",SUM(INDIRECT("AC4:AC"&amp;ROW()-1)),""))</f>
        <v/>
      </c>
      <c r="AD135" s="6" t="str">
        <f ca="1">IF(AND($A135&lt;&gt;"",$A135&lt;&gt;"TOTAL"),IF(AND([9]PDI_ID__GRUPO_C_C_E!$AX133&lt;&gt;"",[9]PDI_ID__GRUPO_C_C_E!$AX133&lt;&gt;0),[9]PDI_ID__GRUPO_C_C_E!$AX133,""),IF($A135="TOTAL",SUM(INDIRECT("AD4:AD"&amp;ROW()-1)),""))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IF(AND($A135&lt;&gt;"",$A135&lt;&gt;"TOTAL"),IF(AND([9]PDI_ID__GRUPO_C_C_E!$BA133&lt;&gt;"",[9]PDI_ID__GRUPO_C_C_E!$BA133&lt;&gt;0),[9]PDI_ID__GRUPO_C_C_E!$BA133,""),IF($A135="TOTAL",SUM(INDIRECT("AF4:AF"&amp;ROW()-1)),""))</f>
        <v/>
      </c>
      <c r="AG135" s="6" t="str">
        <f ca="1">IF(AND($A135&lt;&gt;"",$A135&lt;&gt;"TOTAL"),IF(AND([9]PDI_ID__GRUPO_C_C_E!$BC133&lt;&gt;"",[9]PDI_ID__GRUPO_C_C_E!$BC133&lt;&gt;0),[9]PDI_ID__GRUPO_C_C_E!$BC133,""),IF($A135="TOTAL",SUM(INDIRECT("AG4:AG"&amp;ROW()-1)),""))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IF(AND($A135&lt;&gt;"",$A135&lt;&gt;"TOTAL"),IF(AND([9]PDI_ID__GRUPO_C_C_E!$BF133&lt;&gt;"",[9]PDI_ID__GRUPO_C_C_E!$BF133&lt;&gt;0),[9]PDI_ID__GRUPO_C_C_E!$BF133,""),IF($A135="TOTAL",SUM(INDIRECT("AI4:AI"&amp;ROW()-1)),""))</f>
        <v/>
      </c>
      <c r="AJ135" s="6" t="str">
        <f ca="1">IF(AND($A135&lt;&gt;"",$A135&lt;&gt;"TOTAL"),IF(AND([9]PDI_ID__GRUPO_C_C_E!$BH133&lt;&gt;"",[9]PDI_ID__GRUPO_C_C_E!$BH133&lt;&gt;0),[9]PDI_ID__GRUPO_C_C_E!$BH133,""),IF($A135="TOTAL",SUM(INDIRECT("AJ4:AJ"&amp;ROW()-1)),""))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IF(AND($A135&lt;&gt;"",$A135&lt;&gt;"TOTAL"),IF(AND([9]PDI_ID__GRUPO_C_C_E!$BK133&lt;&gt;"",[9]PDI_ID__GRUPO_C_C_E!$BK133&lt;&gt;0),[9]PDI_ID__GRUPO_C_C_E!$BK133,""),IF($A135="TOTAL",SUM(INDIRECT("AL4:AL"&amp;ROW()-1)),""))</f>
        <v/>
      </c>
      <c r="AM135" s="6" t="str">
        <f ca="1">IF(AND($A135&lt;&gt;"",$A135&lt;&gt;"TOTAL"),IF(AND([9]PDI_ID__GRUPO_C_C_E!$BM133&lt;&gt;"",[9]PDI_ID__GRUPO_C_C_E!$BM133&lt;&gt;0),[9]PDI_ID__GRUPO_C_C_E!$BM133,""),IF($A135="TOTAL",SUM(INDIRECT("AM4:AM"&amp;ROW()-1)),""))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IF(AND($A135&lt;&gt;"",$A135&lt;&gt;"TOTAL"),IF(AND([9]PDI_ID__GRUPO_C_C_E!$BP133&lt;&gt;"",[9]PDI_ID__GRUPO_C_C_E!$BP133&lt;&gt;0),[9]PDI_ID__GRUPO_C_C_E!$BP133,""),IF($A135="TOTAL",SUM(INDIRECT("AO4:AO"&amp;ROW()-1)),""))</f>
        <v/>
      </c>
      <c r="AP135" s="6" t="str">
        <f ca="1">IF(AND($A135&lt;&gt;"",$A135&lt;&gt;"TOTAL"),IF(AND([9]PDI_ID__GRUPO_C_C_E!$BR133&lt;&gt;"",[9]PDI_ID__GRUPO_C_C_E!$BR133&lt;&gt;0),[9]PDI_ID__GRUPO_C_C_E!$BR133,""),IF($A135="TOTAL",SUM(INDIRECT("AP4:AP"&amp;ROW()-1)),""))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IF(AND($A135&lt;&gt;"",$A135&lt;&gt;"TOTAL"),IF(AND([9]PDI_ID__GRUPO_C_C_E!$BU133&lt;&gt;"",[9]PDI_ID__GRUPO_C_C_E!$BU133&lt;&gt;0),[9]PDI_ID__GRUPO_C_C_E!$BU133,""),IF($A135="TOTAL",SUM(INDIRECT("AR4:AR"&amp;ROW()-1)),""))</f>
        <v/>
      </c>
      <c r="AS135" s="6" t="str">
        <f ca="1">IF(AND($A135&lt;&gt;"",$A135&lt;&gt;"TOTAL"),IF(AND([9]PDI_ID__GRUPO_C_C_E!$BW133&lt;&gt;"",[9]PDI_ID__GRUPO_C_C_E!$BW133&lt;&gt;0),[9]PDI_ID__GRUPO_C_C_E!$BW133,""),IF($A135="TOTAL",SUM(INDIRECT("AS4:AS"&amp;ROW()-1)),""))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IF(AND($A135&lt;&gt;"",$A135&lt;&gt;"TOTAL"),IF(AND([9]PDI_ID__GRUPO_C_C_E!$BZ133&lt;&gt;"",[9]PDI_ID__GRUPO_C_C_E!$BZ133&lt;&gt;0),[9]PDI_ID__GRUPO_C_C_E!$BZ133,""),IF($A135="TOTAL",SUM(INDIRECT("AU4:AU"&amp;ROW()-1)),""))</f>
        <v/>
      </c>
      <c r="AV135" s="6" t="str">
        <f ca="1">IF(AND($A135&lt;&gt;"",$A135&lt;&gt;"TOTAL"),IF(AND([9]PDI_ID__GRUPO_C_C_E!$CB133&lt;&gt;"",[9]PDI_ID__GRUPO_C_C_E!$CB133&lt;&gt;0),[9]PDI_ID__GRUPO_C_C_E!$CB133,""),IF($A135="TOTAL",SUM(INDIRECT("AV4:AV"&amp;ROW()-1)),""))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IF(AND($A135&lt;&gt;"",$A135&lt;&gt;"TOTAL"),IF(AND([9]PDI_ID__GRUPO_C_C_E!$CE133&lt;&gt;"",[9]PDI_ID__GRUPO_C_C_E!$CE133&lt;&gt;0),[9]PDI_ID__GRUPO_C_C_E!$CE133,""),IF($A135="TOTAL",SUM(INDIRECT("AX4:AX"&amp;ROW()-1)),""))</f>
        <v/>
      </c>
      <c r="AY135" s="6" t="str">
        <f ca="1">IF(AND($A135&lt;&gt;"",$A135&lt;&gt;"TOTAL"),IF(AND([9]PDI_ID__GRUPO_C_C_E!$CG133&lt;&gt;"",[9]PDI_ID__GRUPO_C_C_E!$CG133&lt;&gt;0),[9]PDI_ID__GRUPO_C_C_E!$CG133,""),IF($A135="TOTAL",SUM(INDIRECT("AY4:AY"&amp;ROW()-1)),""))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IF(AND($A135&lt;&gt;"",$A135&lt;&gt;"TOTAL"),IF(AND([9]PDI_ID__GRUPO_C_C_E!$CJ133&lt;&gt;"",[9]PDI_ID__GRUPO_C_C_E!$CJ133&lt;&gt;0),[9]PDI_ID__GRUPO_C_C_E!$CJ133,""),IF($A135="TOTAL",SUM(INDIRECT("BA4:BA"&amp;ROW()-1)),""))</f>
        <v/>
      </c>
      <c r="BB135" s="6" t="str">
        <f ca="1">IF(AND($A135&lt;&gt;"",$A135&lt;&gt;"TOTAL"),IF(AND([9]PDI_ID__GRUPO_C_C_E!$CL133&lt;&gt;"",[9]PDI_ID__GRUPO_C_C_E!$CL133&lt;&gt;0),[9]PDI_ID__GRUPO_C_C_E!$CL133,""),IF($A135="TOTAL",SUM(INDIRECT("BB4:BB"&amp;ROW()-1)),""))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IF(AND($A135&lt;&gt;"",$A135&lt;&gt;"TOTAL"),IF(AND([9]PDI_ID__GRUPO_C_C_E!$CO133&lt;&gt;"",[9]PDI_ID__GRUPO_C_C_E!$CO133&lt;&gt;0),[9]PDI_ID__GRUPO_C_C_E!$CO133,""),IF($A135="TOTAL",SUM(INDIRECT("BD4:BD"&amp;ROW()-1)),""))</f>
        <v/>
      </c>
      <c r="BE135" s="6" t="str">
        <f ca="1">IF(AND($A135&lt;&gt;"",$A135&lt;&gt;"TOTAL"),IF(AND([9]PDI_ID__GRUPO_C_C_E!$CQ133&lt;&gt;"",[9]PDI_ID__GRUPO_C_C_E!$CQ133&lt;&gt;0),[9]PDI_ID__GRUPO_C_C_E!$CQ133,""),IF($A135="TOTAL",SUM(INDIRECT("BE4:BE"&amp;ROW()-1)),""))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IF([9]PDI_ID__GRUPO_C_C_E!$B134&lt;&gt;"",[9]PDI_ID__GRUPO_C_C_E!$B134,IF(AND([9]PDI_ID__GRUPO_C_C_E!$B134="",[9]PDI_ID__GRUPO_C_C_E!$B135="",[9]PDI_ID__GRUPO_C_C_E!$B133=""),"","TOTAL"))</f>
        <v/>
      </c>
      <c r="B136" s="6" t="str">
        <f ca="1">IF(AND($A136&lt;&gt;"",$A136&lt;&gt;"TOTAL"),IF(AND([9]PDI_ID__GRUPO_C_C_E!$C134&lt;&gt;"",[9]PDI_ID__GRUPO_C_C_E!$C134&lt;&gt;0),[9]PDI_ID__GRUPO_C_C_E!$C134,""),IF($A136="TOTAL",SUM(INDIRECT("B4:B"&amp;ROW()-1)),""))</f>
        <v/>
      </c>
      <c r="C136" s="6" t="str">
        <f ca="1">IF(AND($A136&lt;&gt;"",$A136&lt;&gt;"TOTAL"),IF(AND([9]PDI_ID__GRUPO_C_C_E!$E134&lt;&gt;"",[9]PDI_ID__GRUPO_C_C_E!$E134&lt;&gt;0),[9]PDI_ID__GRUPO_C_C_E!$E134,""),IF($A136="TOTAL",SUM(INDIRECT("C4:C"&amp;ROW()-1)),""))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IF(AND($A136&lt;&gt;"",$A136&lt;&gt;"TOTAL"),IF(AND([9]PDI_ID__GRUPO_C_C_E!$H134&lt;&gt;"",[9]PDI_ID__GRUPO_C_C_E!$H134&lt;&gt;0),[9]PDI_ID__GRUPO_C_C_E!$H134,""),IF($A136="TOTAL",SUM(INDIRECT("E4:E"&amp;ROW()-1)),""))</f>
        <v/>
      </c>
      <c r="F136" s="6" t="str">
        <f ca="1">IF(AND($A136&lt;&gt;"",$A136&lt;&gt;"TOTAL"),IF(AND([9]PDI_ID__GRUPO_C_C_E!$J134&lt;&gt;"",[9]PDI_ID__GRUPO_C_C_E!$J134&lt;&gt;0),[9]PDI_ID__GRUPO_C_C_E!$J134,""),IF($A136="TOTAL",SUM(INDIRECT("F4:F"&amp;ROW()-1)),""))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IF(AND($A136&lt;&gt;"",$A136&lt;&gt;"TOTAL"),IF(AND([9]PDI_ID__GRUPO_C_C_E!$M134&lt;&gt;"",[9]PDI_ID__GRUPO_C_C_E!$M134&lt;&gt;0),[9]PDI_ID__GRUPO_C_C_E!$M134,""),IF($A136="TOTAL",SUM(INDIRECT("H4:H"&amp;ROW()-1)),""))</f>
        <v/>
      </c>
      <c r="I136" s="6" t="str">
        <f ca="1">IF(AND($A136&lt;&gt;"",$A136&lt;&gt;"TOTAL"),IF(AND([9]PDI_ID__GRUPO_C_C_E!$O134&lt;&gt;"",[9]PDI_ID__GRUPO_C_C_E!$O134&lt;&gt;0),[9]PDI_ID__GRUPO_C_C_E!$O134,""),IF($A136="TOTAL",SUM(INDIRECT("I4:I"&amp;ROW()-1)),""))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IF(AND($A136&lt;&gt;"",$A136&lt;&gt;"TOTAL"),IF(AND([9]PDI_ID__GRUPO_C_C_E!$R134&lt;&gt;"",[9]PDI_ID__GRUPO_C_C_E!$R134&lt;&gt;0),[9]PDI_ID__GRUPO_C_C_E!$R134,""),IF($A136="TOTAL",SUM(INDIRECT("K4:K"&amp;ROW()-1)),""))</f>
        <v/>
      </c>
      <c r="L136" s="6" t="str">
        <f ca="1">IF(AND($A136&lt;&gt;"",$A136&lt;&gt;"TOTAL"),IF(AND([9]PDI_ID__GRUPO_C_C_E!$T134&lt;&gt;"",[9]PDI_ID__GRUPO_C_C_E!$T134&lt;&gt;0),[9]PDI_ID__GRUPO_C_C_E!$T134,""),IF($A136="TOTAL",SUM(INDIRECT("L4:L"&amp;ROW()-1)),""))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IF(AND($A136&lt;&gt;"",$A136&lt;&gt;"TOTAL"),IF(AND([9]PDI_ID__GRUPO_C_C_E!$W134&lt;&gt;"",[9]PDI_ID__GRUPO_C_C_E!$W134&lt;&gt;0),[9]PDI_ID__GRUPO_C_C_E!$W134,""),IF($A136="TOTAL",SUM(INDIRECT("N4:N"&amp;ROW()-1)),""))</f>
        <v/>
      </c>
      <c r="O136" s="6" t="str">
        <f ca="1">IF(AND($A136&lt;&gt;"",$A136&lt;&gt;"TOTAL"),IF(AND([9]PDI_ID__GRUPO_C_C_E!$Y134&lt;&gt;"",[9]PDI_ID__GRUPO_C_C_E!$Y134&lt;&gt;0),[9]PDI_ID__GRUPO_C_C_E!$Y134,""),IF($A136="TOTAL",SUM(INDIRECT("O4:O"&amp;ROW()-1)),""))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IF(AND($A136&lt;&gt;"",$A136&lt;&gt;"TOTAL"),IF(AND([9]PDI_ID__GRUPO_C_C_E!$AB134&lt;&gt;"",[9]PDI_ID__GRUPO_C_C_E!$AB134&lt;&gt;0),[9]PDI_ID__GRUPO_C_C_E!$AB134,""),IF($A136="TOTAL",SUM(INDIRECT("Q4:Q"&amp;ROW()-1)),""))</f>
        <v/>
      </c>
      <c r="R136" s="6" t="str">
        <f ca="1">IF(AND($A136&lt;&gt;"",$A136&lt;&gt;"TOTAL"),IF(AND([9]PDI_ID__GRUPO_C_C_E!$AD134&lt;&gt;"",[9]PDI_ID__GRUPO_C_C_E!$AD134&lt;&gt;0),[9]PDI_ID__GRUPO_C_C_E!$AD134,""),IF($A136="TOTAL",SUM(INDIRECT("R4:R"&amp;ROW()-1)),""))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IF(AND($A136&lt;&gt;"",$A136&lt;&gt;"TOTAL"),IF(AND([9]PDI_ID__GRUPO_C_C_E!$AG134&lt;&gt;"",[9]PDI_ID__GRUPO_C_C_E!$AG134&lt;&gt;0),[9]PDI_ID__GRUPO_C_C_E!$AG134,""),IF($A136="TOTAL",SUM(INDIRECT("T4:T"&amp;ROW()-1)),""))</f>
        <v/>
      </c>
      <c r="U136" s="6" t="str">
        <f ca="1">IF(AND($A136&lt;&gt;"",$A136&lt;&gt;"TOTAL"),IF(AND([9]PDI_ID__GRUPO_C_C_E!$AI134&lt;&gt;"",[9]PDI_ID__GRUPO_C_C_E!$AI134&lt;&gt;0),[9]PDI_ID__GRUPO_C_C_E!$AI134,""),IF($A136="TOTAL",SUM(INDIRECT("U4:U"&amp;ROW()-1)),""))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IF(AND($A136&lt;&gt;"",$A136&lt;&gt;"TOTAL"),IF(AND([9]PDI_ID__GRUPO_C_C_E!$AL134&lt;&gt;"",[9]PDI_ID__GRUPO_C_C_E!$AL134&lt;&gt;0),[9]PDI_ID__GRUPO_C_C_E!$AL134,""),IF($A136="TOTAL",SUM(INDIRECT("W4:W"&amp;ROW()-1)),""))</f>
        <v/>
      </c>
      <c r="X136" s="6" t="str">
        <f ca="1">IF(AND($A136&lt;&gt;"",$A136&lt;&gt;"TOTAL"),IF(AND([9]PDI_ID__GRUPO_C_C_E!$AN134&lt;&gt;"",[9]PDI_ID__GRUPO_C_C_E!$AN134&lt;&gt;0),[9]PDI_ID__GRUPO_C_C_E!$AN134,""),IF($A136="TOTAL",SUM(INDIRECT("X4:X"&amp;ROW()-1)),""))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IF(AND($A136&lt;&gt;"",$A136&lt;&gt;"TOTAL"),IF(AND([9]PDI_ID__GRUPO_C_C_E!$AQ134&lt;&gt;"",[9]PDI_ID__GRUPO_C_C_E!$AQ134&lt;&gt;0),[9]PDI_ID__GRUPO_C_C_E!$AQ134,""),IF($A136="TOTAL",SUM(INDIRECT("Z4:Z"&amp;ROW()-1)),""))</f>
        <v/>
      </c>
      <c r="AA136" s="6" t="str">
        <f ca="1">IF(AND($A136&lt;&gt;"",$A136&lt;&gt;"TOTAL"),IF(AND([9]PDI_ID__GRUPO_C_C_E!$AS134&lt;&gt;"",[9]PDI_ID__GRUPO_C_C_E!$AS134&lt;&gt;0),[9]PDI_ID__GRUPO_C_C_E!$AS134,""),IF($A136="TOTAL",SUM(INDIRECT("AA4:AA"&amp;ROW()-1)),""))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IF(AND($A136&lt;&gt;"",$A136&lt;&gt;"TOTAL"),IF(AND([9]PDI_ID__GRUPO_C_C_E!$AV134&lt;&gt;"",[9]PDI_ID__GRUPO_C_C_E!$AV134&lt;&gt;0),[9]PDI_ID__GRUPO_C_C_E!$AV134,""),IF($A136="TOTAL",SUM(INDIRECT("AC4:AC"&amp;ROW()-1)),""))</f>
        <v/>
      </c>
      <c r="AD136" s="6" t="str">
        <f ca="1">IF(AND($A136&lt;&gt;"",$A136&lt;&gt;"TOTAL"),IF(AND([9]PDI_ID__GRUPO_C_C_E!$AX134&lt;&gt;"",[9]PDI_ID__GRUPO_C_C_E!$AX134&lt;&gt;0),[9]PDI_ID__GRUPO_C_C_E!$AX134,""),IF($A136="TOTAL",SUM(INDIRECT("AD4:AD"&amp;ROW()-1)),""))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IF(AND($A136&lt;&gt;"",$A136&lt;&gt;"TOTAL"),IF(AND([9]PDI_ID__GRUPO_C_C_E!$BA134&lt;&gt;"",[9]PDI_ID__GRUPO_C_C_E!$BA134&lt;&gt;0),[9]PDI_ID__GRUPO_C_C_E!$BA134,""),IF($A136="TOTAL",SUM(INDIRECT("AF4:AF"&amp;ROW()-1)),""))</f>
        <v/>
      </c>
      <c r="AG136" s="6" t="str">
        <f ca="1">IF(AND($A136&lt;&gt;"",$A136&lt;&gt;"TOTAL"),IF(AND([9]PDI_ID__GRUPO_C_C_E!$BC134&lt;&gt;"",[9]PDI_ID__GRUPO_C_C_E!$BC134&lt;&gt;0),[9]PDI_ID__GRUPO_C_C_E!$BC134,""),IF($A136="TOTAL",SUM(INDIRECT("AG4:AG"&amp;ROW()-1)),""))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IF(AND($A136&lt;&gt;"",$A136&lt;&gt;"TOTAL"),IF(AND([9]PDI_ID__GRUPO_C_C_E!$BF134&lt;&gt;"",[9]PDI_ID__GRUPO_C_C_E!$BF134&lt;&gt;0),[9]PDI_ID__GRUPO_C_C_E!$BF134,""),IF($A136="TOTAL",SUM(INDIRECT("AI4:AI"&amp;ROW()-1)),""))</f>
        <v/>
      </c>
      <c r="AJ136" s="6" t="str">
        <f ca="1">IF(AND($A136&lt;&gt;"",$A136&lt;&gt;"TOTAL"),IF(AND([9]PDI_ID__GRUPO_C_C_E!$BH134&lt;&gt;"",[9]PDI_ID__GRUPO_C_C_E!$BH134&lt;&gt;0),[9]PDI_ID__GRUPO_C_C_E!$BH134,""),IF($A136="TOTAL",SUM(INDIRECT("AJ4:AJ"&amp;ROW()-1)),""))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IF(AND($A136&lt;&gt;"",$A136&lt;&gt;"TOTAL"),IF(AND([9]PDI_ID__GRUPO_C_C_E!$BK134&lt;&gt;"",[9]PDI_ID__GRUPO_C_C_E!$BK134&lt;&gt;0),[9]PDI_ID__GRUPO_C_C_E!$BK134,""),IF($A136="TOTAL",SUM(INDIRECT("AL4:AL"&amp;ROW()-1)),""))</f>
        <v/>
      </c>
      <c r="AM136" s="6" t="str">
        <f ca="1">IF(AND($A136&lt;&gt;"",$A136&lt;&gt;"TOTAL"),IF(AND([9]PDI_ID__GRUPO_C_C_E!$BM134&lt;&gt;"",[9]PDI_ID__GRUPO_C_C_E!$BM134&lt;&gt;0),[9]PDI_ID__GRUPO_C_C_E!$BM134,""),IF($A136="TOTAL",SUM(INDIRECT("AM4:AM"&amp;ROW()-1)),""))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IF(AND($A136&lt;&gt;"",$A136&lt;&gt;"TOTAL"),IF(AND([9]PDI_ID__GRUPO_C_C_E!$BP134&lt;&gt;"",[9]PDI_ID__GRUPO_C_C_E!$BP134&lt;&gt;0),[9]PDI_ID__GRUPO_C_C_E!$BP134,""),IF($A136="TOTAL",SUM(INDIRECT("AO4:AO"&amp;ROW()-1)),""))</f>
        <v/>
      </c>
      <c r="AP136" s="6" t="str">
        <f ca="1">IF(AND($A136&lt;&gt;"",$A136&lt;&gt;"TOTAL"),IF(AND([9]PDI_ID__GRUPO_C_C_E!$BR134&lt;&gt;"",[9]PDI_ID__GRUPO_C_C_E!$BR134&lt;&gt;0),[9]PDI_ID__GRUPO_C_C_E!$BR134,""),IF($A136="TOTAL",SUM(INDIRECT("AP4:AP"&amp;ROW()-1)),""))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IF(AND($A136&lt;&gt;"",$A136&lt;&gt;"TOTAL"),IF(AND([9]PDI_ID__GRUPO_C_C_E!$BU134&lt;&gt;"",[9]PDI_ID__GRUPO_C_C_E!$BU134&lt;&gt;0),[9]PDI_ID__GRUPO_C_C_E!$BU134,""),IF($A136="TOTAL",SUM(INDIRECT("AR4:AR"&amp;ROW()-1)),""))</f>
        <v/>
      </c>
      <c r="AS136" s="6" t="str">
        <f ca="1">IF(AND($A136&lt;&gt;"",$A136&lt;&gt;"TOTAL"),IF(AND([9]PDI_ID__GRUPO_C_C_E!$BW134&lt;&gt;"",[9]PDI_ID__GRUPO_C_C_E!$BW134&lt;&gt;0),[9]PDI_ID__GRUPO_C_C_E!$BW134,""),IF($A136="TOTAL",SUM(INDIRECT("AS4:AS"&amp;ROW()-1)),""))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IF(AND($A136&lt;&gt;"",$A136&lt;&gt;"TOTAL"),IF(AND([9]PDI_ID__GRUPO_C_C_E!$BZ134&lt;&gt;"",[9]PDI_ID__GRUPO_C_C_E!$BZ134&lt;&gt;0),[9]PDI_ID__GRUPO_C_C_E!$BZ134,""),IF($A136="TOTAL",SUM(INDIRECT("AU4:AU"&amp;ROW()-1)),""))</f>
        <v/>
      </c>
      <c r="AV136" s="6" t="str">
        <f ca="1">IF(AND($A136&lt;&gt;"",$A136&lt;&gt;"TOTAL"),IF(AND([9]PDI_ID__GRUPO_C_C_E!$CB134&lt;&gt;"",[9]PDI_ID__GRUPO_C_C_E!$CB134&lt;&gt;0),[9]PDI_ID__GRUPO_C_C_E!$CB134,""),IF($A136="TOTAL",SUM(INDIRECT("AV4:AV"&amp;ROW()-1)),""))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IF(AND($A136&lt;&gt;"",$A136&lt;&gt;"TOTAL"),IF(AND([9]PDI_ID__GRUPO_C_C_E!$CE134&lt;&gt;"",[9]PDI_ID__GRUPO_C_C_E!$CE134&lt;&gt;0),[9]PDI_ID__GRUPO_C_C_E!$CE134,""),IF($A136="TOTAL",SUM(INDIRECT("AX4:AX"&amp;ROW()-1)),""))</f>
        <v/>
      </c>
      <c r="AY136" s="6" t="str">
        <f ca="1">IF(AND($A136&lt;&gt;"",$A136&lt;&gt;"TOTAL"),IF(AND([9]PDI_ID__GRUPO_C_C_E!$CG134&lt;&gt;"",[9]PDI_ID__GRUPO_C_C_E!$CG134&lt;&gt;0),[9]PDI_ID__GRUPO_C_C_E!$CG134,""),IF($A136="TOTAL",SUM(INDIRECT("AY4:AY"&amp;ROW()-1)),""))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IF(AND($A136&lt;&gt;"",$A136&lt;&gt;"TOTAL"),IF(AND([9]PDI_ID__GRUPO_C_C_E!$CJ134&lt;&gt;"",[9]PDI_ID__GRUPO_C_C_E!$CJ134&lt;&gt;0),[9]PDI_ID__GRUPO_C_C_E!$CJ134,""),IF($A136="TOTAL",SUM(INDIRECT("BA4:BA"&amp;ROW()-1)),""))</f>
        <v/>
      </c>
      <c r="BB136" s="6" t="str">
        <f ca="1">IF(AND($A136&lt;&gt;"",$A136&lt;&gt;"TOTAL"),IF(AND([9]PDI_ID__GRUPO_C_C_E!$CL134&lt;&gt;"",[9]PDI_ID__GRUPO_C_C_E!$CL134&lt;&gt;0),[9]PDI_ID__GRUPO_C_C_E!$CL134,""),IF($A136="TOTAL",SUM(INDIRECT("BB4:BB"&amp;ROW()-1)),""))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IF(AND($A136&lt;&gt;"",$A136&lt;&gt;"TOTAL"),IF(AND([9]PDI_ID__GRUPO_C_C_E!$CO134&lt;&gt;"",[9]PDI_ID__GRUPO_C_C_E!$CO134&lt;&gt;0),[9]PDI_ID__GRUPO_C_C_E!$CO134,""),IF($A136="TOTAL",SUM(INDIRECT("BD4:BD"&amp;ROW()-1)),""))</f>
        <v/>
      </c>
      <c r="BE136" s="6" t="str">
        <f ca="1">IF(AND($A136&lt;&gt;"",$A136&lt;&gt;"TOTAL"),IF(AND([9]PDI_ID__GRUPO_C_C_E!$CQ134&lt;&gt;"",[9]PDI_ID__GRUPO_C_C_E!$CQ134&lt;&gt;0),[9]PDI_ID__GRUPO_C_C_E!$CQ134,""),IF($A136="TOTAL",SUM(INDIRECT("BE4:BE"&amp;ROW()-1)),""))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IF([9]PDI_ID__GRUPO_C_C_E!$B135&lt;&gt;"",[9]PDI_ID__GRUPO_C_C_E!$B135,IF(AND([9]PDI_ID__GRUPO_C_C_E!$B135="",[9]PDI_ID__GRUPO_C_C_E!$B136="",[9]PDI_ID__GRUPO_C_C_E!$B134=""),"","TOTAL"))</f>
        <v/>
      </c>
      <c r="B137" s="6" t="str">
        <f ca="1">IF(AND($A137&lt;&gt;"",$A137&lt;&gt;"TOTAL"),IF(AND([9]PDI_ID__GRUPO_C_C_E!$C135&lt;&gt;"",[9]PDI_ID__GRUPO_C_C_E!$C135&lt;&gt;0),[9]PDI_ID__GRUPO_C_C_E!$C135,""),IF($A137="TOTAL",SUM(INDIRECT("B4:B"&amp;ROW()-1)),""))</f>
        <v/>
      </c>
      <c r="C137" s="6" t="str">
        <f ca="1">IF(AND($A137&lt;&gt;"",$A137&lt;&gt;"TOTAL"),IF(AND([9]PDI_ID__GRUPO_C_C_E!$E135&lt;&gt;"",[9]PDI_ID__GRUPO_C_C_E!$E135&lt;&gt;0),[9]PDI_ID__GRUPO_C_C_E!$E135,""),IF($A137="TOTAL",SUM(INDIRECT("C4:C"&amp;ROW()-1)),""))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IF(AND($A137&lt;&gt;"",$A137&lt;&gt;"TOTAL"),IF(AND([9]PDI_ID__GRUPO_C_C_E!$H135&lt;&gt;"",[9]PDI_ID__GRUPO_C_C_E!$H135&lt;&gt;0),[9]PDI_ID__GRUPO_C_C_E!$H135,""),IF($A137="TOTAL",SUM(INDIRECT("E4:E"&amp;ROW()-1)),""))</f>
        <v/>
      </c>
      <c r="F137" s="6" t="str">
        <f ca="1">IF(AND($A137&lt;&gt;"",$A137&lt;&gt;"TOTAL"),IF(AND([9]PDI_ID__GRUPO_C_C_E!$J135&lt;&gt;"",[9]PDI_ID__GRUPO_C_C_E!$J135&lt;&gt;0),[9]PDI_ID__GRUPO_C_C_E!$J135,""),IF($A137="TOTAL",SUM(INDIRECT("F4:F"&amp;ROW()-1)),""))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IF(AND($A137&lt;&gt;"",$A137&lt;&gt;"TOTAL"),IF(AND([9]PDI_ID__GRUPO_C_C_E!$M135&lt;&gt;"",[9]PDI_ID__GRUPO_C_C_E!$M135&lt;&gt;0),[9]PDI_ID__GRUPO_C_C_E!$M135,""),IF($A137="TOTAL",SUM(INDIRECT("H4:H"&amp;ROW()-1)),""))</f>
        <v/>
      </c>
      <c r="I137" s="6" t="str">
        <f ca="1">IF(AND($A137&lt;&gt;"",$A137&lt;&gt;"TOTAL"),IF(AND([9]PDI_ID__GRUPO_C_C_E!$O135&lt;&gt;"",[9]PDI_ID__GRUPO_C_C_E!$O135&lt;&gt;0),[9]PDI_ID__GRUPO_C_C_E!$O135,""),IF($A137="TOTAL",SUM(INDIRECT("I4:I"&amp;ROW()-1)),""))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IF(AND($A137&lt;&gt;"",$A137&lt;&gt;"TOTAL"),IF(AND([9]PDI_ID__GRUPO_C_C_E!$R135&lt;&gt;"",[9]PDI_ID__GRUPO_C_C_E!$R135&lt;&gt;0),[9]PDI_ID__GRUPO_C_C_E!$R135,""),IF($A137="TOTAL",SUM(INDIRECT("K4:K"&amp;ROW()-1)),""))</f>
        <v/>
      </c>
      <c r="L137" s="6" t="str">
        <f ca="1">IF(AND($A137&lt;&gt;"",$A137&lt;&gt;"TOTAL"),IF(AND([9]PDI_ID__GRUPO_C_C_E!$T135&lt;&gt;"",[9]PDI_ID__GRUPO_C_C_E!$T135&lt;&gt;0),[9]PDI_ID__GRUPO_C_C_E!$T135,""),IF($A137="TOTAL",SUM(INDIRECT("L4:L"&amp;ROW()-1)),""))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IF(AND($A137&lt;&gt;"",$A137&lt;&gt;"TOTAL"),IF(AND([9]PDI_ID__GRUPO_C_C_E!$W135&lt;&gt;"",[9]PDI_ID__GRUPO_C_C_E!$W135&lt;&gt;0),[9]PDI_ID__GRUPO_C_C_E!$W135,""),IF($A137="TOTAL",SUM(INDIRECT("N4:N"&amp;ROW()-1)),""))</f>
        <v/>
      </c>
      <c r="O137" s="6" t="str">
        <f ca="1">IF(AND($A137&lt;&gt;"",$A137&lt;&gt;"TOTAL"),IF(AND([9]PDI_ID__GRUPO_C_C_E!$Y135&lt;&gt;"",[9]PDI_ID__GRUPO_C_C_E!$Y135&lt;&gt;0),[9]PDI_ID__GRUPO_C_C_E!$Y135,""),IF($A137="TOTAL",SUM(INDIRECT("O4:O"&amp;ROW()-1)),""))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IF(AND($A137&lt;&gt;"",$A137&lt;&gt;"TOTAL"),IF(AND([9]PDI_ID__GRUPO_C_C_E!$AB135&lt;&gt;"",[9]PDI_ID__GRUPO_C_C_E!$AB135&lt;&gt;0),[9]PDI_ID__GRUPO_C_C_E!$AB135,""),IF($A137="TOTAL",SUM(INDIRECT("Q4:Q"&amp;ROW()-1)),""))</f>
        <v/>
      </c>
      <c r="R137" s="6" t="str">
        <f ca="1">IF(AND($A137&lt;&gt;"",$A137&lt;&gt;"TOTAL"),IF(AND([9]PDI_ID__GRUPO_C_C_E!$AD135&lt;&gt;"",[9]PDI_ID__GRUPO_C_C_E!$AD135&lt;&gt;0),[9]PDI_ID__GRUPO_C_C_E!$AD135,""),IF($A137="TOTAL",SUM(INDIRECT("R4:R"&amp;ROW()-1)),""))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IF(AND($A137&lt;&gt;"",$A137&lt;&gt;"TOTAL"),IF(AND([9]PDI_ID__GRUPO_C_C_E!$AG135&lt;&gt;"",[9]PDI_ID__GRUPO_C_C_E!$AG135&lt;&gt;0),[9]PDI_ID__GRUPO_C_C_E!$AG135,""),IF($A137="TOTAL",SUM(INDIRECT("T4:T"&amp;ROW()-1)),""))</f>
        <v/>
      </c>
      <c r="U137" s="6" t="str">
        <f ca="1">IF(AND($A137&lt;&gt;"",$A137&lt;&gt;"TOTAL"),IF(AND([9]PDI_ID__GRUPO_C_C_E!$AI135&lt;&gt;"",[9]PDI_ID__GRUPO_C_C_E!$AI135&lt;&gt;0),[9]PDI_ID__GRUPO_C_C_E!$AI135,""),IF($A137="TOTAL",SUM(INDIRECT("U4:U"&amp;ROW()-1)),""))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IF(AND($A137&lt;&gt;"",$A137&lt;&gt;"TOTAL"),IF(AND([9]PDI_ID__GRUPO_C_C_E!$AL135&lt;&gt;"",[9]PDI_ID__GRUPO_C_C_E!$AL135&lt;&gt;0),[9]PDI_ID__GRUPO_C_C_E!$AL135,""),IF($A137="TOTAL",SUM(INDIRECT("W4:W"&amp;ROW()-1)),""))</f>
        <v/>
      </c>
      <c r="X137" s="6" t="str">
        <f ca="1">IF(AND($A137&lt;&gt;"",$A137&lt;&gt;"TOTAL"),IF(AND([9]PDI_ID__GRUPO_C_C_E!$AN135&lt;&gt;"",[9]PDI_ID__GRUPO_C_C_E!$AN135&lt;&gt;0),[9]PDI_ID__GRUPO_C_C_E!$AN135,""),IF($A137="TOTAL",SUM(INDIRECT("X4:X"&amp;ROW()-1)),""))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IF(AND($A137&lt;&gt;"",$A137&lt;&gt;"TOTAL"),IF(AND([9]PDI_ID__GRUPO_C_C_E!$AQ135&lt;&gt;"",[9]PDI_ID__GRUPO_C_C_E!$AQ135&lt;&gt;0),[9]PDI_ID__GRUPO_C_C_E!$AQ135,""),IF($A137="TOTAL",SUM(INDIRECT("Z4:Z"&amp;ROW()-1)),""))</f>
        <v/>
      </c>
      <c r="AA137" s="6" t="str">
        <f ca="1">IF(AND($A137&lt;&gt;"",$A137&lt;&gt;"TOTAL"),IF(AND([9]PDI_ID__GRUPO_C_C_E!$AS135&lt;&gt;"",[9]PDI_ID__GRUPO_C_C_E!$AS135&lt;&gt;0),[9]PDI_ID__GRUPO_C_C_E!$AS135,""),IF($A137="TOTAL",SUM(INDIRECT("AA4:AA"&amp;ROW()-1)),""))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IF(AND($A137&lt;&gt;"",$A137&lt;&gt;"TOTAL"),IF(AND([9]PDI_ID__GRUPO_C_C_E!$AV135&lt;&gt;"",[9]PDI_ID__GRUPO_C_C_E!$AV135&lt;&gt;0),[9]PDI_ID__GRUPO_C_C_E!$AV135,""),IF($A137="TOTAL",SUM(INDIRECT("AC4:AC"&amp;ROW()-1)),""))</f>
        <v/>
      </c>
      <c r="AD137" s="6" t="str">
        <f ca="1">IF(AND($A137&lt;&gt;"",$A137&lt;&gt;"TOTAL"),IF(AND([9]PDI_ID__GRUPO_C_C_E!$AX135&lt;&gt;"",[9]PDI_ID__GRUPO_C_C_E!$AX135&lt;&gt;0),[9]PDI_ID__GRUPO_C_C_E!$AX135,""),IF($A137="TOTAL",SUM(INDIRECT("AD4:AD"&amp;ROW()-1)),""))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IF(AND($A137&lt;&gt;"",$A137&lt;&gt;"TOTAL"),IF(AND([9]PDI_ID__GRUPO_C_C_E!$BA135&lt;&gt;"",[9]PDI_ID__GRUPO_C_C_E!$BA135&lt;&gt;0),[9]PDI_ID__GRUPO_C_C_E!$BA135,""),IF($A137="TOTAL",SUM(INDIRECT("AF4:AF"&amp;ROW()-1)),""))</f>
        <v/>
      </c>
      <c r="AG137" s="6" t="str">
        <f ca="1">IF(AND($A137&lt;&gt;"",$A137&lt;&gt;"TOTAL"),IF(AND([9]PDI_ID__GRUPO_C_C_E!$BC135&lt;&gt;"",[9]PDI_ID__GRUPO_C_C_E!$BC135&lt;&gt;0),[9]PDI_ID__GRUPO_C_C_E!$BC135,""),IF($A137="TOTAL",SUM(INDIRECT("AG4:AG"&amp;ROW()-1)),""))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IF(AND($A137&lt;&gt;"",$A137&lt;&gt;"TOTAL"),IF(AND([9]PDI_ID__GRUPO_C_C_E!$BF135&lt;&gt;"",[9]PDI_ID__GRUPO_C_C_E!$BF135&lt;&gt;0),[9]PDI_ID__GRUPO_C_C_E!$BF135,""),IF($A137="TOTAL",SUM(INDIRECT("AI4:AI"&amp;ROW()-1)),""))</f>
        <v/>
      </c>
      <c r="AJ137" s="6" t="str">
        <f ca="1">IF(AND($A137&lt;&gt;"",$A137&lt;&gt;"TOTAL"),IF(AND([9]PDI_ID__GRUPO_C_C_E!$BH135&lt;&gt;"",[9]PDI_ID__GRUPO_C_C_E!$BH135&lt;&gt;0),[9]PDI_ID__GRUPO_C_C_E!$BH135,""),IF($A137="TOTAL",SUM(INDIRECT("AJ4:AJ"&amp;ROW()-1)),""))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IF(AND($A137&lt;&gt;"",$A137&lt;&gt;"TOTAL"),IF(AND([9]PDI_ID__GRUPO_C_C_E!$BK135&lt;&gt;"",[9]PDI_ID__GRUPO_C_C_E!$BK135&lt;&gt;0),[9]PDI_ID__GRUPO_C_C_E!$BK135,""),IF($A137="TOTAL",SUM(INDIRECT("AL4:AL"&amp;ROW()-1)),""))</f>
        <v/>
      </c>
      <c r="AM137" s="6" t="str">
        <f ca="1">IF(AND($A137&lt;&gt;"",$A137&lt;&gt;"TOTAL"),IF(AND([9]PDI_ID__GRUPO_C_C_E!$BM135&lt;&gt;"",[9]PDI_ID__GRUPO_C_C_E!$BM135&lt;&gt;0),[9]PDI_ID__GRUPO_C_C_E!$BM135,""),IF($A137="TOTAL",SUM(INDIRECT("AM4:AM"&amp;ROW()-1)),""))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IF(AND($A137&lt;&gt;"",$A137&lt;&gt;"TOTAL"),IF(AND([9]PDI_ID__GRUPO_C_C_E!$BP135&lt;&gt;"",[9]PDI_ID__GRUPO_C_C_E!$BP135&lt;&gt;0),[9]PDI_ID__GRUPO_C_C_E!$BP135,""),IF($A137="TOTAL",SUM(INDIRECT("AO4:AO"&amp;ROW()-1)),""))</f>
        <v/>
      </c>
      <c r="AP137" s="6" t="str">
        <f ca="1">IF(AND($A137&lt;&gt;"",$A137&lt;&gt;"TOTAL"),IF(AND([9]PDI_ID__GRUPO_C_C_E!$BR135&lt;&gt;"",[9]PDI_ID__GRUPO_C_C_E!$BR135&lt;&gt;0),[9]PDI_ID__GRUPO_C_C_E!$BR135,""),IF($A137="TOTAL",SUM(INDIRECT("AP4:AP"&amp;ROW()-1)),""))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IF(AND($A137&lt;&gt;"",$A137&lt;&gt;"TOTAL"),IF(AND([9]PDI_ID__GRUPO_C_C_E!$BU135&lt;&gt;"",[9]PDI_ID__GRUPO_C_C_E!$BU135&lt;&gt;0),[9]PDI_ID__GRUPO_C_C_E!$BU135,""),IF($A137="TOTAL",SUM(INDIRECT("AR4:AR"&amp;ROW()-1)),""))</f>
        <v/>
      </c>
      <c r="AS137" s="6" t="str">
        <f ca="1">IF(AND($A137&lt;&gt;"",$A137&lt;&gt;"TOTAL"),IF(AND([9]PDI_ID__GRUPO_C_C_E!$BW135&lt;&gt;"",[9]PDI_ID__GRUPO_C_C_E!$BW135&lt;&gt;0),[9]PDI_ID__GRUPO_C_C_E!$BW135,""),IF($A137="TOTAL",SUM(INDIRECT("AS4:AS"&amp;ROW()-1)),""))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IF(AND($A137&lt;&gt;"",$A137&lt;&gt;"TOTAL"),IF(AND([9]PDI_ID__GRUPO_C_C_E!$BZ135&lt;&gt;"",[9]PDI_ID__GRUPO_C_C_E!$BZ135&lt;&gt;0),[9]PDI_ID__GRUPO_C_C_E!$BZ135,""),IF($A137="TOTAL",SUM(INDIRECT("AU4:AU"&amp;ROW()-1)),""))</f>
        <v/>
      </c>
      <c r="AV137" s="6" t="str">
        <f ca="1">IF(AND($A137&lt;&gt;"",$A137&lt;&gt;"TOTAL"),IF(AND([9]PDI_ID__GRUPO_C_C_E!$CB135&lt;&gt;"",[9]PDI_ID__GRUPO_C_C_E!$CB135&lt;&gt;0),[9]PDI_ID__GRUPO_C_C_E!$CB135,""),IF($A137="TOTAL",SUM(INDIRECT("AV4:AV"&amp;ROW()-1)),""))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IF(AND($A137&lt;&gt;"",$A137&lt;&gt;"TOTAL"),IF(AND([9]PDI_ID__GRUPO_C_C_E!$CE135&lt;&gt;"",[9]PDI_ID__GRUPO_C_C_E!$CE135&lt;&gt;0),[9]PDI_ID__GRUPO_C_C_E!$CE135,""),IF($A137="TOTAL",SUM(INDIRECT("AX4:AX"&amp;ROW()-1)),""))</f>
        <v/>
      </c>
      <c r="AY137" s="6" t="str">
        <f ca="1">IF(AND($A137&lt;&gt;"",$A137&lt;&gt;"TOTAL"),IF(AND([9]PDI_ID__GRUPO_C_C_E!$CG135&lt;&gt;"",[9]PDI_ID__GRUPO_C_C_E!$CG135&lt;&gt;0),[9]PDI_ID__GRUPO_C_C_E!$CG135,""),IF($A137="TOTAL",SUM(INDIRECT("AY4:AY"&amp;ROW()-1)),""))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IF(AND($A137&lt;&gt;"",$A137&lt;&gt;"TOTAL"),IF(AND([9]PDI_ID__GRUPO_C_C_E!$CJ135&lt;&gt;"",[9]PDI_ID__GRUPO_C_C_E!$CJ135&lt;&gt;0),[9]PDI_ID__GRUPO_C_C_E!$CJ135,""),IF($A137="TOTAL",SUM(INDIRECT("BA4:BA"&amp;ROW()-1)),""))</f>
        <v/>
      </c>
      <c r="BB137" s="6" t="str">
        <f ca="1">IF(AND($A137&lt;&gt;"",$A137&lt;&gt;"TOTAL"),IF(AND([9]PDI_ID__GRUPO_C_C_E!$CL135&lt;&gt;"",[9]PDI_ID__GRUPO_C_C_E!$CL135&lt;&gt;0),[9]PDI_ID__GRUPO_C_C_E!$CL135,""),IF($A137="TOTAL",SUM(INDIRECT("BB4:BB"&amp;ROW()-1)),""))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IF(AND($A137&lt;&gt;"",$A137&lt;&gt;"TOTAL"),IF(AND([9]PDI_ID__GRUPO_C_C_E!$CO135&lt;&gt;"",[9]PDI_ID__GRUPO_C_C_E!$CO135&lt;&gt;0),[9]PDI_ID__GRUPO_C_C_E!$CO135,""),IF($A137="TOTAL",SUM(INDIRECT("BD4:BD"&amp;ROW()-1)),""))</f>
        <v/>
      </c>
      <c r="BE137" s="6" t="str">
        <f ca="1">IF(AND($A137&lt;&gt;"",$A137&lt;&gt;"TOTAL"),IF(AND([9]PDI_ID__GRUPO_C_C_E!$CQ135&lt;&gt;"",[9]PDI_ID__GRUPO_C_C_E!$CQ135&lt;&gt;0),[9]PDI_ID__GRUPO_C_C_E!$CQ135,""),IF($A137="TOTAL",SUM(INDIRECT("BE4:BE"&amp;ROW()-1)),""))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IF([9]PDI_ID__GRUPO_C_C_E!$B136&lt;&gt;"",[9]PDI_ID__GRUPO_C_C_E!$B136,IF(AND([9]PDI_ID__GRUPO_C_C_E!$B136="",[9]PDI_ID__GRUPO_C_C_E!$B137="",[9]PDI_ID__GRUPO_C_C_E!$B135=""),"","TOTAL"))</f>
        <v/>
      </c>
      <c r="B138" s="6" t="str">
        <f ca="1">IF(AND($A138&lt;&gt;"",$A138&lt;&gt;"TOTAL"),IF(AND([9]PDI_ID__GRUPO_C_C_E!$C136&lt;&gt;"",[9]PDI_ID__GRUPO_C_C_E!$C136&lt;&gt;0),[9]PDI_ID__GRUPO_C_C_E!$C136,""),IF($A138="TOTAL",SUM(INDIRECT("B4:B"&amp;ROW()-1)),""))</f>
        <v/>
      </c>
      <c r="C138" s="6" t="str">
        <f ca="1">IF(AND($A138&lt;&gt;"",$A138&lt;&gt;"TOTAL"),IF(AND([9]PDI_ID__GRUPO_C_C_E!$E136&lt;&gt;"",[9]PDI_ID__GRUPO_C_C_E!$E136&lt;&gt;0),[9]PDI_ID__GRUPO_C_C_E!$E136,""),IF($A138="TOTAL",SUM(INDIRECT("C4:C"&amp;ROW()-1)),""))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IF(AND($A138&lt;&gt;"",$A138&lt;&gt;"TOTAL"),IF(AND([9]PDI_ID__GRUPO_C_C_E!$H136&lt;&gt;"",[9]PDI_ID__GRUPO_C_C_E!$H136&lt;&gt;0),[9]PDI_ID__GRUPO_C_C_E!$H136,""),IF($A138="TOTAL",SUM(INDIRECT("E4:E"&amp;ROW()-1)),""))</f>
        <v/>
      </c>
      <c r="F138" s="6" t="str">
        <f ca="1">IF(AND($A138&lt;&gt;"",$A138&lt;&gt;"TOTAL"),IF(AND([9]PDI_ID__GRUPO_C_C_E!$J136&lt;&gt;"",[9]PDI_ID__GRUPO_C_C_E!$J136&lt;&gt;0),[9]PDI_ID__GRUPO_C_C_E!$J136,""),IF($A138="TOTAL",SUM(INDIRECT("F4:F"&amp;ROW()-1)),""))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IF(AND($A138&lt;&gt;"",$A138&lt;&gt;"TOTAL"),IF(AND([9]PDI_ID__GRUPO_C_C_E!$M136&lt;&gt;"",[9]PDI_ID__GRUPO_C_C_E!$M136&lt;&gt;0),[9]PDI_ID__GRUPO_C_C_E!$M136,""),IF($A138="TOTAL",SUM(INDIRECT("H4:H"&amp;ROW()-1)),""))</f>
        <v/>
      </c>
      <c r="I138" s="6" t="str">
        <f ca="1">IF(AND($A138&lt;&gt;"",$A138&lt;&gt;"TOTAL"),IF(AND([9]PDI_ID__GRUPO_C_C_E!$O136&lt;&gt;"",[9]PDI_ID__GRUPO_C_C_E!$O136&lt;&gt;0),[9]PDI_ID__GRUPO_C_C_E!$O136,""),IF($A138="TOTAL",SUM(INDIRECT("I4:I"&amp;ROW()-1)),""))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IF(AND($A138&lt;&gt;"",$A138&lt;&gt;"TOTAL"),IF(AND([9]PDI_ID__GRUPO_C_C_E!$R136&lt;&gt;"",[9]PDI_ID__GRUPO_C_C_E!$R136&lt;&gt;0),[9]PDI_ID__GRUPO_C_C_E!$R136,""),IF($A138="TOTAL",SUM(INDIRECT("K4:K"&amp;ROW()-1)),""))</f>
        <v/>
      </c>
      <c r="L138" s="6" t="str">
        <f ca="1">IF(AND($A138&lt;&gt;"",$A138&lt;&gt;"TOTAL"),IF(AND([9]PDI_ID__GRUPO_C_C_E!$T136&lt;&gt;"",[9]PDI_ID__GRUPO_C_C_E!$T136&lt;&gt;0),[9]PDI_ID__GRUPO_C_C_E!$T136,""),IF($A138="TOTAL",SUM(INDIRECT("L4:L"&amp;ROW()-1)),""))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IF(AND($A138&lt;&gt;"",$A138&lt;&gt;"TOTAL"),IF(AND([9]PDI_ID__GRUPO_C_C_E!$W136&lt;&gt;"",[9]PDI_ID__GRUPO_C_C_E!$W136&lt;&gt;0),[9]PDI_ID__GRUPO_C_C_E!$W136,""),IF($A138="TOTAL",SUM(INDIRECT("N4:N"&amp;ROW()-1)),""))</f>
        <v/>
      </c>
      <c r="O138" s="6" t="str">
        <f ca="1">IF(AND($A138&lt;&gt;"",$A138&lt;&gt;"TOTAL"),IF(AND([9]PDI_ID__GRUPO_C_C_E!$Y136&lt;&gt;"",[9]PDI_ID__GRUPO_C_C_E!$Y136&lt;&gt;0),[9]PDI_ID__GRUPO_C_C_E!$Y136,""),IF($A138="TOTAL",SUM(INDIRECT("O4:O"&amp;ROW()-1)),""))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IF(AND($A138&lt;&gt;"",$A138&lt;&gt;"TOTAL"),IF(AND([9]PDI_ID__GRUPO_C_C_E!$AB136&lt;&gt;"",[9]PDI_ID__GRUPO_C_C_E!$AB136&lt;&gt;0),[9]PDI_ID__GRUPO_C_C_E!$AB136,""),IF($A138="TOTAL",SUM(INDIRECT("Q4:Q"&amp;ROW()-1)),""))</f>
        <v/>
      </c>
      <c r="R138" s="6" t="str">
        <f ca="1">IF(AND($A138&lt;&gt;"",$A138&lt;&gt;"TOTAL"),IF(AND([9]PDI_ID__GRUPO_C_C_E!$AD136&lt;&gt;"",[9]PDI_ID__GRUPO_C_C_E!$AD136&lt;&gt;0),[9]PDI_ID__GRUPO_C_C_E!$AD136,""),IF($A138="TOTAL",SUM(INDIRECT("R4:R"&amp;ROW()-1)),""))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IF(AND($A138&lt;&gt;"",$A138&lt;&gt;"TOTAL"),IF(AND([9]PDI_ID__GRUPO_C_C_E!$AG136&lt;&gt;"",[9]PDI_ID__GRUPO_C_C_E!$AG136&lt;&gt;0),[9]PDI_ID__GRUPO_C_C_E!$AG136,""),IF($A138="TOTAL",SUM(INDIRECT("T4:T"&amp;ROW()-1)),""))</f>
        <v/>
      </c>
      <c r="U138" s="6" t="str">
        <f ca="1">IF(AND($A138&lt;&gt;"",$A138&lt;&gt;"TOTAL"),IF(AND([9]PDI_ID__GRUPO_C_C_E!$AI136&lt;&gt;"",[9]PDI_ID__GRUPO_C_C_E!$AI136&lt;&gt;0),[9]PDI_ID__GRUPO_C_C_E!$AI136,""),IF($A138="TOTAL",SUM(INDIRECT("U4:U"&amp;ROW()-1)),""))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IF(AND($A138&lt;&gt;"",$A138&lt;&gt;"TOTAL"),IF(AND([9]PDI_ID__GRUPO_C_C_E!$AL136&lt;&gt;"",[9]PDI_ID__GRUPO_C_C_E!$AL136&lt;&gt;0),[9]PDI_ID__GRUPO_C_C_E!$AL136,""),IF($A138="TOTAL",SUM(INDIRECT("W4:W"&amp;ROW()-1)),""))</f>
        <v/>
      </c>
      <c r="X138" s="6" t="str">
        <f ca="1">IF(AND($A138&lt;&gt;"",$A138&lt;&gt;"TOTAL"),IF(AND([9]PDI_ID__GRUPO_C_C_E!$AN136&lt;&gt;"",[9]PDI_ID__GRUPO_C_C_E!$AN136&lt;&gt;0),[9]PDI_ID__GRUPO_C_C_E!$AN136,""),IF($A138="TOTAL",SUM(INDIRECT("X4:X"&amp;ROW()-1)),""))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IF(AND($A138&lt;&gt;"",$A138&lt;&gt;"TOTAL"),IF(AND([9]PDI_ID__GRUPO_C_C_E!$AQ136&lt;&gt;"",[9]PDI_ID__GRUPO_C_C_E!$AQ136&lt;&gt;0),[9]PDI_ID__GRUPO_C_C_E!$AQ136,""),IF($A138="TOTAL",SUM(INDIRECT("Z4:Z"&amp;ROW()-1)),""))</f>
        <v/>
      </c>
      <c r="AA138" s="6" t="str">
        <f ca="1">IF(AND($A138&lt;&gt;"",$A138&lt;&gt;"TOTAL"),IF(AND([9]PDI_ID__GRUPO_C_C_E!$AS136&lt;&gt;"",[9]PDI_ID__GRUPO_C_C_E!$AS136&lt;&gt;0),[9]PDI_ID__GRUPO_C_C_E!$AS136,""),IF($A138="TOTAL",SUM(INDIRECT("AA4:AA"&amp;ROW()-1)),""))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IF(AND($A138&lt;&gt;"",$A138&lt;&gt;"TOTAL"),IF(AND([9]PDI_ID__GRUPO_C_C_E!$AV136&lt;&gt;"",[9]PDI_ID__GRUPO_C_C_E!$AV136&lt;&gt;0),[9]PDI_ID__GRUPO_C_C_E!$AV136,""),IF($A138="TOTAL",SUM(INDIRECT("AC4:AC"&amp;ROW()-1)),""))</f>
        <v/>
      </c>
      <c r="AD138" s="6" t="str">
        <f ca="1">IF(AND($A138&lt;&gt;"",$A138&lt;&gt;"TOTAL"),IF(AND([9]PDI_ID__GRUPO_C_C_E!$AX136&lt;&gt;"",[9]PDI_ID__GRUPO_C_C_E!$AX136&lt;&gt;0),[9]PDI_ID__GRUPO_C_C_E!$AX136,""),IF($A138="TOTAL",SUM(INDIRECT("AD4:AD"&amp;ROW()-1)),""))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IF(AND($A138&lt;&gt;"",$A138&lt;&gt;"TOTAL"),IF(AND([9]PDI_ID__GRUPO_C_C_E!$BA136&lt;&gt;"",[9]PDI_ID__GRUPO_C_C_E!$BA136&lt;&gt;0),[9]PDI_ID__GRUPO_C_C_E!$BA136,""),IF($A138="TOTAL",SUM(INDIRECT("AF4:AF"&amp;ROW()-1)),""))</f>
        <v/>
      </c>
      <c r="AG138" s="6" t="str">
        <f ca="1">IF(AND($A138&lt;&gt;"",$A138&lt;&gt;"TOTAL"),IF(AND([9]PDI_ID__GRUPO_C_C_E!$BC136&lt;&gt;"",[9]PDI_ID__GRUPO_C_C_E!$BC136&lt;&gt;0),[9]PDI_ID__GRUPO_C_C_E!$BC136,""),IF($A138="TOTAL",SUM(INDIRECT("AG4:AG"&amp;ROW()-1)),""))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IF(AND($A138&lt;&gt;"",$A138&lt;&gt;"TOTAL"),IF(AND([9]PDI_ID__GRUPO_C_C_E!$BF136&lt;&gt;"",[9]PDI_ID__GRUPO_C_C_E!$BF136&lt;&gt;0),[9]PDI_ID__GRUPO_C_C_E!$BF136,""),IF($A138="TOTAL",SUM(INDIRECT("AI4:AI"&amp;ROW()-1)),""))</f>
        <v/>
      </c>
      <c r="AJ138" s="6" t="str">
        <f ca="1">IF(AND($A138&lt;&gt;"",$A138&lt;&gt;"TOTAL"),IF(AND([9]PDI_ID__GRUPO_C_C_E!$BH136&lt;&gt;"",[9]PDI_ID__GRUPO_C_C_E!$BH136&lt;&gt;0),[9]PDI_ID__GRUPO_C_C_E!$BH136,""),IF($A138="TOTAL",SUM(INDIRECT("AJ4:AJ"&amp;ROW()-1)),""))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IF(AND($A138&lt;&gt;"",$A138&lt;&gt;"TOTAL"),IF(AND([9]PDI_ID__GRUPO_C_C_E!$BK136&lt;&gt;"",[9]PDI_ID__GRUPO_C_C_E!$BK136&lt;&gt;0),[9]PDI_ID__GRUPO_C_C_E!$BK136,""),IF($A138="TOTAL",SUM(INDIRECT("AL4:AL"&amp;ROW()-1)),""))</f>
        <v/>
      </c>
      <c r="AM138" s="6" t="str">
        <f ca="1">IF(AND($A138&lt;&gt;"",$A138&lt;&gt;"TOTAL"),IF(AND([9]PDI_ID__GRUPO_C_C_E!$BM136&lt;&gt;"",[9]PDI_ID__GRUPO_C_C_E!$BM136&lt;&gt;0),[9]PDI_ID__GRUPO_C_C_E!$BM136,""),IF($A138="TOTAL",SUM(INDIRECT("AM4:AM"&amp;ROW()-1)),""))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IF(AND($A138&lt;&gt;"",$A138&lt;&gt;"TOTAL"),IF(AND([9]PDI_ID__GRUPO_C_C_E!$BP136&lt;&gt;"",[9]PDI_ID__GRUPO_C_C_E!$BP136&lt;&gt;0),[9]PDI_ID__GRUPO_C_C_E!$BP136,""),IF($A138="TOTAL",SUM(INDIRECT("AO4:AO"&amp;ROW()-1)),""))</f>
        <v/>
      </c>
      <c r="AP138" s="6" t="str">
        <f ca="1">IF(AND($A138&lt;&gt;"",$A138&lt;&gt;"TOTAL"),IF(AND([9]PDI_ID__GRUPO_C_C_E!$BR136&lt;&gt;"",[9]PDI_ID__GRUPO_C_C_E!$BR136&lt;&gt;0),[9]PDI_ID__GRUPO_C_C_E!$BR136,""),IF($A138="TOTAL",SUM(INDIRECT("AP4:AP"&amp;ROW()-1)),""))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IF(AND($A138&lt;&gt;"",$A138&lt;&gt;"TOTAL"),IF(AND([9]PDI_ID__GRUPO_C_C_E!$BU136&lt;&gt;"",[9]PDI_ID__GRUPO_C_C_E!$BU136&lt;&gt;0),[9]PDI_ID__GRUPO_C_C_E!$BU136,""),IF($A138="TOTAL",SUM(INDIRECT("AR4:AR"&amp;ROW()-1)),""))</f>
        <v/>
      </c>
      <c r="AS138" s="6" t="str">
        <f ca="1">IF(AND($A138&lt;&gt;"",$A138&lt;&gt;"TOTAL"),IF(AND([9]PDI_ID__GRUPO_C_C_E!$BW136&lt;&gt;"",[9]PDI_ID__GRUPO_C_C_E!$BW136&lt;&gt;0),[9]PDI_ID__GRUPO_C_C_E!$BW136,""),IF($A138="TOTAL",SUM(INDIRECT("AS4:AS"&amp;ROW()-1)),""))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IF(AND($A138&lt;&gt;"",$A138&lt;&gt;"TOTAL"),IF(AND([9]PDI_ID__GRUPO_C_C_E!$BZ136&lt;&gt;"",[9]PDI_ID__GRUPO_C_C_E!$BZ136&lt;&gt;0),[9]PDI_ID__GRUPO_C_C_E!$BZ136,""),IF($A138="TOTAL",SUM(INDIRECT("AU4:AU"&amp;ROW()-1)),""))</f>
        <v/>
      </c>
      <c r="AV138" s="6" t="str">
        <f ca="1">IF(AND($A138&lt;&gt;"",$A138&lt;&gt;"TOTAL"),IF(AND([9]PDI_ID__GRUPO_C_C_E!$CB136&lt;&gt;"",[9]PDI_ID__GRUPO_C_C_E!$CB136&lt;&gt;0),[9]PDI_ID__GRUPO_C_C_E!$CB136,""),IF($A138="TOTAL",SUM(INDIRECT("AV4:AV"&amp;ROW()-1)),""))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IF(AND($A138&lt;&gt;"",$A138&lt;&gt;"TOTAL"),IF(AND([9]PDI_ID__GRUPO_C_C_E!$CE136&lt;&gt;"",[9]PDI_ID__GRUPO_C_C_E!$CE136&lt;&gt;0),[9]PDI_ID__GRUPO_C_C_E!$CE136,""),IF($A138="TOTAL",SUM(INDIRECT("AX4:AX"&amp;ROW()-1)),""))</f>
        <v/>
      </c>
      <c r="AY138" s="6" t="str">
        <f ca="1">IF(AND($A138&lt;&gt;"",$A138&lt;&gt;"TOTAL"),IF(AND([9]PDI_ID__GRUPO_C_C_E!$CG136&lt;&gt;"",[9]PDI_ID__GRUPO_C_C_E!$CG136&lt;&gt;0),[9]PDI_ID__GRUPO_C_C_E!$CG136,""),IF($A138="TOTAL",SUM(INDIRECT("AY4:AY"&amp;ROW()-1)),""))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IF(AND($A138&lt;&gt;"",$A138&lt;&gt;"TOTAL"),IF(AND([9]PDI_ID__GRUPO_C_C_E!$CJ136&lt;&gt;"",[9]PDI_ID__GRUPO_C_C_E!$CJ136&lt;&gt;0),[9]PDI_ID__GRUPO_C_C_E!$CJ136,""),IF($A138="TOTAL",SUM(INDIRECT("BA4:BA"&amp;ROW()-1)),""))</f>
        <v/>
      </c>
      <c r="BB138" s="6" t="str">
        <f ca="1">IF(AND($A138&lt;&gt;"",$A138&lt;&gt;"TOTAL"),IF(AND([9]PDI_ID__GRUPO_C_C_E!$CL136&lt;&gt;"",[9]PDI_ID__GRUPO_C_C_E!$CL136&lt;&gt;0),[9]PDI_ID__GRUPO_C_C_E!$CL136,""),IF($A138="TOTAL",SUM(INDIRECT("BB4:BB"&amp;ROW()-1)),""))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IF(AND($A138&lt;&gt;"",$A138&lt;&gt;"TOTAL"),IF(AND([9]PDI_ID__GRUPO_C_C_E!$CO136&lt;&gt;"",[9]PDI_ID__GRUPO_C_C_E!$CO136&lt;&gt;0),[9]PDI_ID__GRUPO_C_C_E!$CO136,""),IF($A138="TOTAL",SUM(INDIRECT("BD4:BD"&amp;ROW()-1)),""))</f>
        <v/>
      </c>
      <c r="BE138" s="6" t="str">
        <f ca="1">IF(AND($A138&lt;&gt;"",$A138&lt;&gt;"TOTAL"),IF(AND([9]PDI_ID__GRUPO_C_C_E!$CQ136&lt;&gt;"",[9]PDI_ID__GRUPO_C_C_E!$CQ136&lt;&gt;0),[9]PDI_ID__GRUPO_C_C_E!$CQ136,""),IF($A138="TOTAL",SUM(INDIRECT("BE4:BE"&amp;ROW()-1)),""))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IF([9]PDI_ID__GRUPO_C_C_E!$B137&lt;&gt;"",[9]PDI_ID__GRUPO_C_C_E!$B137,IF(AND([9]PDI_ID__GRUPO_C_C_E!$B137="",[9]PDI_ID__GRUPO_C_C_E!$B138="",[9]PDI_ID__GRUPO_C_C_E!$B136=""),"","TOTAL"))</f>
        <v/>
      </c>
      <c r="B139" s="6" t="str">
        <f ca="1">IF(AND($A139&lt;&gt;"",$A139&lt;&gt;"TOTAL"),IF(AND([9]PDI_ID__GRUPO_C_C_E!$C137&lt;&gt;"",[9]PDI_ID__GRUPO_C_C_E!$C137&lt;&gt;0),[9]PDI_ID__GRUPO_C_C_E!$C137,""),IF($A139="TOTAL",SUM(INDIRECT("B4:B"&amp;ROW()-1)),""))</f>
        <v/>
      </c>
      <c r="C139" s="6" t="str">
        <f ca="1">IF(AND($A139&lt;&gt;"",$A139&lt;&gt;"TOTAL"),IF(AND([9]PDI_ID__GRUPO_C_C_E!$E137&lt;&gt;"",[9]PDI_ID__GRUPO_C_C_E!$E137&lt;&gt;0),[9]PDI_ID__GRUPO_C_C_E!$E137,""),IF($A139="TOTAL",SUM(INDIRECT("C4:C"&amp;ROW()-1)),""))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IF(AND($A139&lt;&gt;"",$A139&lt;&gt;"TOTAL"),IF(AND([9]PDI_ID__GRUPO_C_C_E!$H137&lt;&gt;"",[9]PDI_ID__GRUPO_C_C_E!$H137&lt;&gt;0),[9]PDI_ID__GRUPO_C_C_E!$H137,""),IF($A139="TOTAL",SUM(INDIRECT("E4:E"&amp;ROW()-1)),""))</f>
        <v/>
      </c>
      <c r="F139" s="6" t="str">
        <f ca="1">IF(AND($A139&lt;&gt;"",$A139&lt;&gt;"TOTAL"),IF(AND([9]PDI_ID__GRUPO_C_C_E!$J137&lt;&gt;"",[9]PDI_ID__GRUPO_C_C_E!$J137&lt;&gt;0),[9]PDI_ID__GRUPO_C_C_E!$J137,""),IF($A139="TOTAL",SUM(INDIRECT("F4:F"&amp;ROW()-1)),""))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IF(AND($A139&lt;&gt;"",$A139&lt;&gt;"TOTAL"),IF(AND([9]PDI_ID__GRUPO_C_C_E!$M137&lt;&gt;"",[9]PDI_ID__GRUPO_C_C_E!$M137&lt;&gt;0),[9]PDI_ID__GRUPO_C_C_E!$M137,""),IF($A139="TOTAL",SUM(INDIRECT("H4:H"&amp;ROW()-1)),""))</f>
        <v/>
      </c>
      <c r="I139" s="6" t="str">
        <f ca="1">IF(AND($A139&lt;&gt;"",$A139&lt;&gt;"TOTAL"),IF(AND([9]PDI_ID__GRUPO_C_C_E!$O137&lt;&gt;"",[9]PDI_ID__GRUPO_C_C_E!$O137&lt;&gt;0),[9]PDI_ID__GRUPO_C_C_E!$O137,""),IF($A139="TOTAL",SUM(INDIRECT("I4:I"&amp;ROW()-1)),""))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IF(AND($A139&lt;&gt;"",$A139&lt;&gt;"TOTAL"),IF(AND([9]PDI_ID__GRUPO_C_C_E!$R137&lt;&gt;"",[9]PDI_ID__GRUPO_C_C_E!$R137&lt;&gt;0),[9]PDI_ID__GRUPO_C_C_E!$R137,""),IF($A139="TOTAL",SUM(INDIRECT("K4:K"&amp;ROW()-1)),""))</f>
        <v/>
      </c>
      <c r="L139" s="6" t="str">
        <f ca="1">IF(AND($A139&lt;&gt;"",$A139&lt;&gt;"TOTAL"),IF(AND([9]PDI_ID__GRUPO_C_C_E!$T137&lt;&gt;"",[9]PDI_ID__GRUPO_C_C_E!$T137&lt;&gt;0),[9]PDI_ID__GRUPO_C_C_E!$T137,""),IF($A139="TOTAL",SUM(INDIRECT("L4:L"&amp;ROW()-1)),""))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IF(AND($A139&lt;&gt;"",$A139&lt;&gt;"TOTAL"),IF(AND([9]PDI_ID__GRUPO_C_C_E!$W137&lt;&gt;"",[9]PDI_ID__GRUPO_C_C_E!$W137&lt;&gt;0),[9]PDI_ID__GRUPO_C_C_E!$W137,""),IF($A139="TOTAL",SUM(INDIRECT("N4:N"&amp;ROW()-1)),""))</f>
        <v/>
      </c>
      <c r="O139" s="6" t="str">
        <f ca="1">IF(AND($A139&lt;&gt;"",$A139&lt;&gt;"TOTAL"),IF(AND([9]PDI_ID__GRUPO_C_C_E!$Y137&lt;&gt;"",[9]PDI_ID__GRUPO_C_C_E!$Y137&lt;&gt;0),[9]PDI_ID__GRUPO_C_C_E!$Y137,""),IF($A139="TOTAL",SUM(INDIRECT("O4:O"&amp;ROW()-1)),""))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IF(AND($A139&lt;&gt;"",$A139&lt;&gt;"TOTAL"),IF(AND([9]PDI_ID__GRUPO_C_C_E!$AB137&lt;&gt;"",[9]PDI_ID__GRUPO_C_C_E!$AB137&lt;&gt;0),[9]PDI_ID__GRUPO_C_C_E!$AB137,""),IF($A139="TOTAL",SUM(INDIRECT("Q4:Q"&amp;ROW()-1)),""))</f>
        <v/>
      </c>
      <c r="R139" s="6" t="str">
        <f ca="1">IF(AND($A139&lt;&gt;"",$A139&lt;&gt;"TOTAL"),IF(AND([9]PDI_ID__GRUPO_C_C_E!$AD137&lt;&gt;"",[9]PDI_ID__GRUPO_C_C_E!$AD137&lt;&gt;0),[9]PDI_ID__GRUPO_C_C_E!$AD137,""),IF($A139="TOTAL",SUM(INDIRECT("R4:R"&amp;ROW()-1)),""))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IF(AND($A139&lt;&gt;"",$A139&lt;&gt;"TOTAL"),IF(AND([9]PDI_ID__GRUPO_C_C_E!$AG137&lt;&gt;"",[9]PDI_ID__GRUPO_C_C_E!$AG137&lt;&gt;0),[9]PDI_ID__GRUPO_C_C_E!$AG137,""),IF($A139="TOTAL",SUM(INDIRECT("T4:T"&amp;ROW()-1)),""))</f>
        <v/>
      </c>
      <c r="U139" s="6" t="str">
        <f ca="1">IF(AND($A139&lt;&gt;"",$A139&lt;&gt;"TOTAL"),IF(AND([9]PDI_ID__GRUPO_C_C_E!$AI137&lt;&gt;"",[9]PDI_ID__GRUPO_C_C_E!$AI137&lt;&gt;0),[9]PDI_ID__GRUPO_C_C_E!$AI137,""),IF($A139="TOTAL",SUM(INDIRECT("U4:U"&amp;ROW()-1)),""))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IF(AND($A139&lt;&gt;"",$A139&lt;&gt;"TOTAL"),IF(AND([9]PDI_ID__GRUPO_C_C_E!$AL137&lt;&gt;"",[9]PDI_ID__GRUPO_C_C_E!$AL137&lt;&gt;0),[9]PDI_ID__GRUPO_C_C_E!$AL137,""),IF($A139="TOTAL",SUM(INDIRECT("W4:W"&amp;ROW()-1)),""))</f>
        <v/>
      </c>
      <c r="X139" s="6" t="str">
        <f ca="1">IF(AND($A139&lt;&gt;"",$A139&lt;&gt;"TOTAL"),IF(AND([9]PDI_ID__GRUPO_C_C_E!$AN137&lt;&gt;"",[9]PDI_ID__GRUPO_C_C_E!$AN137&lt;&gt;0),[9]PDI_ID__GRUPO_C_C_E!$AN137,""),IF($A139="TOTAL",SUM(INDIRECT("X4:X"&amp;ROW()-1)),""))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IF(AND($A139&lt;&gt;"",$A139&lt;&gt;"TOTAL"),IF(AND([9]PDI_ID__GRUPO_C_C_E!$AQ137&lt;&gt;"",[9]PDI_ID__GRUPO_C_C_E!$AQ137&lt;&gt;0),[9]PDI_ID__GRUPO_C_C_E!$AQ137,""),IF($A139="TOTAL",SUM(INDIRECT("Z4:Z"&amp;ROW()-1)),""))</f>
        <v/>
      </c>
      <c r="AA139" s="6" t="str">
        <f ca="1">IF(AND($A139&lt;&gt;"",$A139&lt;&gt;"TOTAL"),IF(AND([9]PDI_ID__GRUPO_C_C_E!$AS137&lt;&gt;"",[9]PDI_ID__GRUPO_C_C_E!$AS137&lt;&gt;0),[9]PDI_ID__GRUPO_C_C_E!$AS137,""),IF($A139="TOTAL",SUM(INDIRECT("AA4:AA"&amp;ROW()-1)),""))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IF(AND($A139&lt;&gt;"",$A139&lt;&gt;"TOTAL"),IF(AND([9]PDI_ID__GRUPO_C_C_E!$AV137&lt;&gt;"",[9]PDI_ID__GRUPO_C_C_E!$AV137&lt;&gt;0),[9]PDI_ID__GRUPO_C_C_E!$AV137,""),IF($A139="TOTAL",SUM(INDIRECT("AC4:AC"&amp;ROW()-1)),""))</f>
        <v/>
      </c>
      <c r="AD139" s="6" t="str">
        <f ca="1">IF(AND($A139&lt;&gt;"",$A139&lt;&gt;"TOTAL"),IF(AND([9]PDI_ID__GRUPO_C_C_E!$AX137&lt;&gt;"",[9]PDI_ID__GRUPO_C_C_E!$AX137&lt;&gt;0),[9]PDI_ID__GRUPO_C_C_E!$AX137,""),IF($A139="TOTAL",SUM(INDIRECT("AD4:AD"&amp;ROW()-1)),""))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IF(AND($A139&lt;&gt;"",$A139&lt;&gt;"TOTAL"),IF(AND([9]PDI_ID__GRUPO_C_C_E!$BA137&lt;&gt;"",[9]PDI_ID__GRUPO_C_C_E!$BA137&lt;&gt;0),[9]PDI_ID__GRUPO_C_C_E!$BA137,""),IF($A139="TOTAL",SUM(INDIRECT("AF4:AF"&amp;ROW()-1)),""))</f>
        <v/>
      </c>
      <c r="AG139" s="6" t="str">
        <f ca="1">IF(AND($A139&lt;&gt;"",$A139&lt;&gt;"TOTAL"),IF(AND([9]PDI_ID__GRUPO_C_C_E!$BC137&lt;&gt;"",[9]PDI_ID__GRUPO_C_C_E!$BC137&lt;&gt;0),[9]PDI_ID__GRUPO_C_C_E!$BC137,""),IF($A139="TOTAL",SUM(INDIRECT("AG4:AG"&amp;ROW()-1)),""))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IF(AND($A139&lt;&gt;"",$A139&lt;&gt;"TOTAL"),IF(AND([9]PDI_ID__GRUPO_C_C_E!$BF137&lt;&gt;"",[9]PDI_ID__GRUPO_C_C_E!$BF137&lt;&gt;0),[9]PDI_ID__GRUPO_C_C_E!$BF137,""),IF($A139="TOTAL",SUM(INDIRECT("AI4:AI"&amp;ROW()-1)),""))</f>
        <v/>
      </c>
      <c r="AJ139" s="6" t="str">
        <f ca="1">IF(AND($A139&lt;&gt;"",$A139&lt;&gt;"TOTAL"),IF(AND([9]PDI_ID__GRUPO_C_C_E!$BH137&lt;&gt;"",[9]PDI_ID__GRUPO_C_C_E!$BH137&lt;&gt;0),[9]PDI_ID__GRUPO_C_C_E!$BH137,""),IF($A139="TOTAL",SUM(INDIRECT("AJ4:AJ"&amp;ROW()-1)),""))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IF(AND($A139&lt;&gt;"",$A139&lt;&gt;"TOTAL"),IF(AND([9]PDI_ID__GRUPO_C_C_E!$BK137&lt;&gt;"",[9]PDI_ID__GRUPO_C_C_E!$BK137&lt;&gt;0),[9]PDI_ID__GRUPO_C_C_E!$BK137,""),IF($A139="TOTAL",SUM(INDIRECT("AL4:AL"&amp;ROW()-1)),""))</f>
        <v/>
      </c>
      <c r="AM139" s="6" t="str">
        <f ca="1">IF(AND($A139&lt;&gt;"",$A139&lt;&gt;"TOTAL"),IF(AND([9]PDI_ID__GRUPO_C_C_E!$BM137&lt;&gt;"",[9]PDI_ID__GRUPO_C_C_E!$BM137&lt;&gt;0),[9]PDI_ID__GRUPO_C_C_E!$BM137,""),IF($A139="TOTAL",SUM(INDIRECT("AM4:AM"&amp;ROW()-1)),""))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IF(AND($A139&lt;&gt;"",$A139&lt;&gt;"TOTAL"),IF(AND([9]PDI_ID__GRUPO_C_C_E!$BP137&lt;&gt;"",[9]PDI_ID__GRUPO_C_C_E!$BP137&lt;&gt;0),[9]PDI_ID__GRUPO_C_C_E!$BP137,""),IF($A139="TOTAL",SUM(INDIRECT("AO4:AO"&amp;ROW()-1)),""))</f>
        <v/>
      </c>
      <c r="AP139" s="6" t="str">
        <f ca="1">IF(AND($A139&lt;&gt;"",$A139&lt;&gt;"TOTAL"),IF(AND([9]PDI_ID__GRUPO_C_C_E!$BR137&lt;&gt;"",[9]PDI_ID__GRUPO_C_C_E!$BR137&lt;&gt;0),[9]PDI_ID__GRUPO_C_C_E!$BR137,""),IF($A139="TOTAL",SUM(INDIRECT("AP4:AP"&amp;ROW()-1)),""))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IF(AND($A139&lt;&gt;"",$A139&lt;&gt;"TOTAL"),IF(AND([9]PDI_ID__GRUPO_C_C_E!$BU137&lt;&gt;"",[9]PDI_ID__GRUPO_C_C_E!$BU137&lt;&gt;0),[9]PDI_ID__GRUPO_C_C_E!$BU137,""),IF($A139="TOTAL",SUM(INDIRECT("AR4:AR"&amp;ROW()-1)),""))</f>
        <v/>
      </c>
      <c r="AS139" s="6" t="str">
        <f ca="1">IF(AND($A139&lt;&gt;"",$A139&lt;&gt;"TOTAL"),IF(AND([9]PDI_ID__GRUPO_C_C_E!$BW137&lt;&gt;"",[9]PDI_ID__GRUPO_C_C_E!$BW137&lt;&gt;0),[9]PDI_ID__GRUPO_C_C_E!$BW137,""),IF($A139="TOTAL",SUM(INDIRECT("AS4:AS"&amp;ROW()-1)),""))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IF(AND($A139&lt;&gt;"",$A139&lt;&gt;"TOTAL"),IF(AND([9]PDI_ID__GRUPO_C_C_E!$BZ137&lt;&gt;"",[9]PDI_ID__GRUPO_C_C_E!$BZ137&lt;&gt;0),[9]PDI_ID__GRUPO_C_C_E!$BZ137,""),IF($A139="TOTAL",SUM(INDIRECT("AU4:AU"&amp;ROW()-1)),""))</f>
        <v/>
      </c>
      <c r="AV139" s="6" t="str">
        <f ca="1">IF(AND($A139&lt;&gt;"",$A139&lt;&gt;"TOTAL"),IF(AND([9]PDI_ID__GRUPO_C_C_E!$CB137&lt;&gt;"",[9]PDI_ID__GRUPO_C_C_E!$CB137&lt;&gt;0),[9]PDI_ID__GRUPO_C_C_E!$CB137,""),IF($A139="TOTAL",SUM(INDIRECT("AV4:AV"&amp;ROW()-1)),""))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IF(AND($A139&lt;&gt;"",$A139&lt;&gt;"TOTAL"),IF(AND([9]PDI_ID__GRUPO_C_C_E!$CE137&lt;&gt;"",[9]PDI_ID__GRUPO_C_C_E!$CE137&lt;&gt;0),[9]PDI_ID__GRUPO_C_C_E!$CE137,""),IF($A139="TOTAL",SUM(INDIRECT("AX4:AX"&amp;ROW()-1)),""))</f>
        <v/>
      </c>
      <c r="AY139" s="6" t="str">
        <f ca="1">IF(AND($A139&lt;&gt;"",$A139&lt;&gt;"TOTAL"),IF(AND([9]PDI_ID__GRUPO_C_C_E!$CG137&lt;&gt;"",[9]PDI_ID__GRUPO_C_C_E!$CG137&lt;&gt;0),[9]PDI_ID__GRUPO_C_C_E!$CG137,""),IF($A139="TOTAL",SUM(INDIRECT("AY4:AY"&amp;ROW()-1)),""))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IF(AND($A139&lt;&gt;"",$A139&lt;&gt;"TOTAL"),IF(AND([9]PDI_ID__GRUPO_C_C_E!$CJ137&lt;&gt;"",[9]PDI_ID__GRUPO_C_C_E!$CJ137&lt;&gt;0),[9]PDI_ID__GRUPO_C_C_E!$CJ137,""),IF($A139="TOTAL",SUM(INDIRECT("BA4:BA"&amp;ROW()-1)),""))</f>
        <v/>
      </c>
      <c r="BB139" s="6" t="str">
        <f ca="1">IF(AND($A139&lt;&gt;"",$A139&lt;&gt;"TOTAL"),IF(AND([9]PDI_ID__GRUPO_C_C_E!$CL137&lt;&gt;"",[9]PDI_ID__GRUPO_C_C_E!$CL137&lt;&gt;0),[9]PDI_ID__GRUPO_C_C_E!$CL137,""),IF($A139="TOTAL",SUM(INDIRECT("BB4:BB"&amp;ROW()-1)),""))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IF(AND($A139&lt;&gt;"",$A139&lt;&gt;"TOTAL"),IF(AND([9]PDI_ID__GRUPO_C_C_E!$CO137&lt;&gt;"",[9]PDI_ID__GRUPO_C_C_E!$CO137&lt;&gt;0),[9]PDI_ID__GRUPO_C_C_E!$CO137,""),IF($A139="TOTAL",SUM(INDIRECT("BD4:BD"&amp;ROW()-1)),""))</f>
        <v/>
      </c>
      <c r="BE139" s="6" t="str">
        <f ca="1">IF(AND($A139&lt;&gt;"",$A139&lt;&gt;"TOTAL"),IF(AND([9]PDI_ID__GRUPO_C_C_E!$CQ137&lt;&gt;"",[9]PDI_ID__GRUPO_C_C_E!$CQ137&lt;&gt;0),[9]PDI_ID__GRUPO_C_C_E!$CQ137,""),IF($A139="TOTAL",SUM(INDIRECT("BE4:BE"&amp;ROW()-1)),""))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IF([9]PDI_ID__GRUPO_C_C_E!$B138&lt;&gt;"",[9]PDI_ID__GRUPO_C_C_E!$B138,IF(AND([9]PDI_ID__GRUPO_C_C_E!$B138="",[9]PDI_ID__GRUPO_C_C_E!$B139="",[9]PDI_ID__GRUPO_C_C_E!$B137=""),"","TOTAL"))</f>
        <v/>
      </c>
      <c r="B140" s="6" t="str">
        <f ca="1">IF(AND($A140&lt;&gt;"",$A140&lt;&gt;"TOTAL"),IF(AND([9]PDI_ID__GRUPO_C_C_E!$C138&lt;&gt;"",[9]PDI_ID__GRUPO_C_C_E!$C138&lt;&gt;0),[9]PDI_ID__GRUPO_C_C_E!$C138,""),IF($A140="TOTAL",SUM(INDIRECT("B4:B"&amp;ROW()-1)),""))</f>
        <v/>
      </c>
      <c r="C140" s="6" t="str">
        <f ca="1">IF(AND($A140&lt;&gt;"",$A140&lt;&gt;"TOTAL"),IF(AND([9]PDI_ID__GRUPO_C_C_E!$E138&lt;&gt;"",[9]PDI_ID__GRUPO_C_C_E!$E138&lt;&gt;0),[9]PDI_ID__GRUPO_C_C_E!$E138,""),IF($A140="TOTAL",SUM(INDIRECT("C4:C"&amp;ROW()-1)),""))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IF(AND($A140&lt;&gt;"",$A140&lt;&gt;"TOTAL"),IF(AND([9]PDI_ID__GRUPO_C_C_E!$H138&lt;&gt;"",[9]PDI_ID__GRUPO_C_C_E!$H138&lt;&gt;0),[9]PDI_ID__GRUPO_C_C_E!$H138,""),IF($A140="TOTAL",SUM(INDIRECT("E4:E"&amp;ROW()-1)),""))</f>
        <v/>
      </c>
      <c r="F140" s="6" t="str">
        <f ca="1">IF(AND($A140&lt;&gt;"",$A140&lt;&gt;"TOTAL"),IF(AND([9]PDI_ID__GRUPO_C_C_E!$J138&lt;&gt;"",[9]PDI_ID__GRUPO_C_C_E!$J138&lt;&gt;0),[9]PDI_ID__GRUPO_C_C_E!$J138,""),IF($A140="TOTAL",SUM(INDIRECT("F4:F"&amp;ROW()-1)),""))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IF(AND($A140&lt;&gt;"",$A140&lt;&gt;"TOTAL"),IF(AND([9]PDI_ID__GRUPO_C_C_E!$M138&lt;&gt;"",[9]PDI_ID__GRUPO_C_C_E!$M138&lt;&gt;0),[9]PDI_ID__GRUPO_C_C_E!$M138,""),IF($A140="TOTAL",SUM(INDIRECT("H4:H"&amp;ROW()-1)),""))</f>
        <v/>
      </c>
      <c r="I140" s="6" t="str">
        <f ca="1">IF(AND($A140&lt;&gt;"",$A140&lt;&gt;"TOTAL"),IF(AND([9]PDI_ID__GRUPO_C_C_E!$O138&lt;&gt;"",[9]PDI_ID__GRUPO_C_C_E!$O138&lt;&gt;0),[9]PDI_ID__GRUPO_C_C_E!$O138,""),IF($A140="TOTAL",SUM(INDIRECT("I4:I"&amp;ROW()-1)),""))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IF(AND($A140&lt;&gt;"",$A140&lt;&gt;"TOTAL"),IF(AND([9]PDI_ID__GRUPO_C_C_E!$R138&lt;&gt;"",[9]PDI_ID__GRUPO_C_C_E!$R138&lt;&gt;0),[9]PDI_ID__GRUPO_C_C_E!$R138,""),IF($A140="TOTAL",SUM(INDIRECT("K4:K"&amp;ROW()-1)),""))</f>
        <v/>
      </c>
      <c r="L140" s="6" t="str">
        <f ca="1">IF(AND($A140&lt;&gt;"",$A140&lt;&gt;"TOTAL"),IF(AND([9]PDI_ID__GRUPO_C_C_E!$T138&lt;&gt;"",[9]PDI_ID__GRUPO_C_C_E!$T138&lt;&gt;0),[9]PDI_ID__GRUPO_C_C_E!$T138,""),IF($A140="TOTAL",SUM(INDIRECT("L4:L"&amp;ROW()-1)),""))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IF(AND($A140&lt;&gt;"",$A140&lt;&gt;"TOTAL"),IF(AND([9]PDI_ID__GRUPO_C_C_E!$W138&lt;&gt;"",[9]PDI_ID__GRUPO_C_C_E!$W138&lt;&gt;0),[9]PDI_ID__GRUPO_C_C_E!$W138,""),IF($A140="TOTAL",SUM(INDIRECT("N4:N"&amp;ROW()-1)),""))</f>
        <v/>
      </c>
      <c r="O140" s="6" t="str">
        <f ca="1">IF(AND($A140&lt;&gt;"",$A140&lt;&gt;"TOTAL"),IF(AND([9]PDI_ID__GRUPO_C_C_E!$Y138&lt;&gt;"",[9]PDI_ID__GRUPO_C_C_E!$Y138&lt;&gt;0),[9]PDI_ID__GRUPO_C_C_E!$Y138,""),IF($A140="TOTAL",SUM(INDIRECT("O4:O"&amp;ROW()-1)),""))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IF(AND($A140&lt;&gt;"",$A140&lt;&gt;"TOTAL"),IF(AND([9]PDI_ID__GRUPO_C_C_E!$AB138&lt;&gt;"",[9]PDI_ID__GRUPO_C_C_E!$AB138&lt;&gt;0),[9]PDI_ID__GRUPO_C_C_E!$AB138,""),IF($A140="TOTAL",SUM(INDIRECT("Q4:Q"&amp;ROW()-1)),""))</f>
        <v/>
      </c>
      <c r="R140" s="6" t="str">
        <f ca="1">IF(AND($A140&lt;&gt;"",$A140&lt;&gt;"TOTAL"),IF(AND([9]PDI_ID__GRUPO_C_C_E!$AD138&lt;&gt;"",[9]PDI_ID__GRUPO_C_C_E!$AD138&lt;&gt;0),[9]PDI_ID__GRUPO_C_C_E!$AD138,""),IF($A140="TOTAL",SUM(INDIRECT("R4:R"&amp;ROW()-1)),""))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IF(AND($A140&lt;&gt;"",$A140&lt;&gt;"TOTAL"),IF(AND([9]PDI_ID__GRUPO_C_C_E!$AG138&lt;&gt;"",[9]PDI_ID__GRUPO_C_C_E!$AG138&lt;&gt;0),[9]PDI_ID__GRUPO_C_C_E!$AG138,""),IF($A140="TOTAL",SUM(INDIRECT("T4:T"&amp;ROW()-1)),""))</f>
        <v/>
      </c>
      <c r="U140" s="6" t="str">
        <f ca="1">IF(AND($A140&lt;&gt;"",$A140&lt;&gt;"TOTAL"),IF(AND([9]PDI_ID__GRUPO_C_C_E!$AI138&lt;&gt;"",[9]PDI_ID__GRUPO_C_C_E!$AI138&lt;&gt;0),[9]PDI_ID__GRUPO_C_C_E!$AI138,""),IF($A140="TOTAL",SUM(INDIRECT("U4:U"&amp;ROW()-1)),""))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IF(AND($A140&lt;&gt;"",$A140&lt;&gt;"TOTAL"),IF(AND([9]PDI_ID__GRUPO_C_C_E!$AL138&lt;&gt;"",[9]PDI_ID__GRUPO_C_C_E!$AL138&lt;&gt;0),[9]PDI_ID__GRUPO_C_C_E!$AL138,""),IF($A140="TOTAL",SUM(INDIRECT("W4:W"&amp;ROW()-1)),""))</f>
        <v/>
      </c>
      <c r="X140" s="6" t="str">
        <f ca="1">IF(AND($A140&lt;&gt;"",$A140&lt;&gt;"TOTAL"),IF(AND([9]PDI_ID__GRUPO_C_C_E!$AN138&lt;&gt;"",[9]PDI_ID__GRUPO_C_C_E!$AN138&lt;&gt;0),[9]PDI_ID__GRUPO_C_C_E!$AN138,""),IF($A140="TOTAL",SUM(INDIRECT("X4:X"&amp;ROW()-1)),""))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IF(AND($A140&lt;&gt;"",$A140&lt;&gt;"TOTAL"),IF(AND([9]PDI_ID__GRUPO_C_C_E!$AQ138&lt;&gt;"",[9]PDI_ID__GRUPO_C_C_E!$AQ138&lt;&gt;0),[9]PDI_ID__GRUPO_C_C_E!$AQ138,""),IF($A140="TOTAL",SUM(INDIRECT("Z4:Z"&amp;ROW()-1)),""))</f>
        <v/>
      </c>
      <c r="AA140" s="6" t="str">
        <f ca="1">IF(AND($A140&lt;&gt;"",$A140&lt;&gt;"TOTAL"),IF(AND([9]PDI_ID__GRUPO_C_C_E!$AS138&lt;&gt;"",[9]PDI_ID__GRUPO_C_C_E!$AS138&lt;&gt;0),[9]PDI_ID__GRUPO_C_C_E!$AS138,""),IF($A140="TOTAL",SUM(INDIRECT("AA4:AA"&amp;ROW()-1)),""))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IF(AND($A140&lt;&gt;"",$A140&lt;&gt;"TOTAL"),IF(AND([9]PDI_ID__GRUPO_C_C_E!$AV138&lt;&gt;"",[9]PDI_ID__GRUPO_C_C_E!$AV138&lt;&gt;0),[9]PDI_ID__GRUPO_C_C_E!$AV138,""),IF($A140="TOTAL",SUM(INDIRECT("AC4:AC"&amp;ROW()-1)),""))</f>
        <v/>
      </c>
      <c r="AD140" s="6" t="str">
        <f ca="1">IF(AND($A140&lt;&gt;"",$A140&lt;&gt;"TOTAL"),IF(AND([9]PDI_ID__GRUPO_C_C_E!$AX138&lt;&gt;"",[9]PDI_ID__GRUPO_C_C_E!$AX138&lt;&gt;0),[9]PDI_ID__GRUPO_C_C_E!$AX138,""),IF($A140="TOTAL",SUM(INDIRECT("AD4:AD"&amp;ROW()-1)),""))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IF(AND($A140&lt;&gt;"",$A140&lt;&gt;"TOTAL"),IF(AND([9]PDI_ID__GRUPO_C_C_E!$BA138&lt;&gt;"",[9]PDI_ID__GRUPO_C_C_E!$BA138&lt;&gt;0),[9]PDI_ID__GRUPO_C_C_E!$BA138,""),IF($A140="TOTAL",SUM(INDIRECT("AF4:AF"&amp;ROW()-1)),""))</f>
        <v/>
      </c>
      <c r="AG140" s="6" t="str">
        <f ca="1">IF(AND($A140&lt;&gt;"",$A140&lt;&gt;"TOTAL"),IF(AND([9]PDI_ID__GRUPO_C_C_E!$BC138&lt;&gt;"",[9]PDI_ID__GRUPO_C_C_E!$BC138&lt;&gt;0),[9]PDI_ID__GRUPO_C_C_E!$BC138,""),IF($A140="TOTAL",SUM(INDIRECT("AG4:AG"&amp;ROW()-1)),""))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IF(AND($A140&lt;&gt;"",$A140&lt;&gt;"TOTAL"),IF(AND([9]PDI_ID__GRUPO_C_C_E!$BF138&lt;&gt;"",[9]PDI_ID__GRUPO_C_C_E!$BF138&lt;&gt;0),[9]PDI_ID__GRUPO_C_C_E!$BF138,""),IF($A140="TOTAL",SUM(INDIRECT("AI4:AI"&amp;ROW()-1)),""))</f>
        <v/>
      </c>
      <c r="AJ140" s="6" t="str">
        <f ca="1">IF(AND($A140&lt;&gt;"",$A140&lt;&gt;"TOTAL"),IF(AND([9]PDI_ID__GRUPO_C_C_E!$BH138&lt;&gt;"",[9]PDI_ID__GRUPO_C_C_E!$BH138&lt;&gt;0),[9]PDI_ID__GRUPO_C_C_E!$BH138,""),IF($A140="TOTAL",SUM(INDIRECT("AJ4:AJ"&amp;ROW()-1)),""))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IF(AND($A140&lt;&gt;"",$A140&lt;&gt;"TOTAL"),IF(AND([9]PDI_ID__GRUPO_C_C_E!$BK138&lt;&gt;"",[9]PDI_ID__GRUPO_C_C_E!$BK138&lt;&gt;0),[9]PDI_ID__GRUPO_C_C_E!$BK138,""),IF($A140="TOTAL",SUM(INDIRECT("AL4:AL"&amp;ROW()-1)),""))</f>
        <v/>
      </c>
      <c r="AM140" s="6" t="str">
        <f ca="1">IF(AND($A140&lt;&gt;"",$A140&lt;&gt;"TOTAL"),IF(AND([9]PDI_ID__GRUPO_C_C_E!$BM138&lt;&gt;"",[9]PDI_ID__GRUPO_C_C_E!$BM138&lt;&gt;0),[9]PDI_ID__GRUPO_C_C_E!$BM138,""),IF($A140="TOTAL",SUM(INDIRECT("AM4:AM"&amp;ROW()-1)),""))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IF(AND($A140&lt;&gt;"",$A140&lt;&gt;"TOTAL"),IF(AND([9]PDI_ID__GRUPO_C_C_E!$BP138&lt;&gt;"",[9]PDI_ID__GRUPO_C_C_E!$BP138&lt;&gt;0),[9]PDI_ID__GRUPO_C_C_E!$BP138,""),IF($A140="TOTAL",SUM(INDIRECT("AO4:AO"&amp;ROW()-1)),""))</f>
        <v/>
      </c>
      <c r="AP140" s="6" t="str">
        <f ca="1">IF(AND($A140&lt;&gt;"",$A140&lt;&gt;"TOTAL"),IF(AND([9]PDI_ID__GRUPO_C_C_E!$BR138&lt;&gt;"",[9]PDI_ID__GRUPO_C_C_E!$BR138&lt;&gt;0),[9]PDI_ID__GRUPO_C_C_E!$BR138,""),IF($A140="TOTAL",SUM(INDIRECT("AP4:AP"&amp;ROW()-1)),""))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IF(AND($A140&lt;&gt;"",$A140&lt;&gt;"TOTAL"),IF(AND([9]PDI_ID__GRUPO_C_C_E!$BU138&lt;&gt;"",[9]PDI_ID__GRUPO_C_C_E!$BU138&lt;&gt;0),[9]PDI_ID__GRUPO_C_C_E!$BU138,""),IF($A140="TOTAL",SUM(INDIRECT("AR4:AR"&amp;ROW()-1)),""))</f>
        <v/>
      </c>
      <c r="AS140" s="6" t="str">
        <f ca="1">IF(AND($A140&lt;&gt;"",$A140&lt;&gt;"TOTAL"),IF(AND([9]PDI_ID__GRUPO_C_C_E!$BW138&lt;&gt;"",[9]PDI_ID__GRUPO_C_C_E!$BW138&lt;&gt;0),[9]PDI_ID__GRUPO_C_C_E!$BW138,""),IF($A140="TOTAL",SUM(INDIRECT("AS4:AS"&amp;ROW()-1)),""))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IF(AND($A140&lt;&gt;"",$A140&lt;&gt;"TOTAL"),IF(AND([9]PDI_ID__GRUPO_C_C_E!$BZ138&lt;&gt;"",[9]PDI_ID__GRUPO_C_C_E!$BZ138&lt;&gt;0),[9]PDI_ID__GRUPO_C_C_E!$BZ138,""),IF($A140="TOTAL",SUM(INDIRECT("AU4:AU"&amp;ROW()-1)),""))</f>
        <v/>
      </c>
      <c r="AV140" s="6" t="str">
        <f ca="1">IF(AND($A140&lt;&gt;"",$A140&lt;&gt;"TOTAL"),IF(AND([9]PDI_ID__GRUPO_C_C_E!$CB138&lt;&gt;"",[9]PDI_ID__GRUPO_C_C_E!$CB138&lt;&gt;0),[9]PDI_ID__GRUPO_C_C_E!$CB138,""),IF($A140="TOTAL",SUM(INDIRECT("AV4:AV"&amp;ROW()-1)),""))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IF(AND($A140&lt;&gt;"",$A140&lt;&gt;"TOTAL"),IF(AND([9]PDI_ID__GRUPO_C_C_E!$CE138&lt;&gt;"",[9]PDI_ID__GRUPO_C_C_E!$CE138&lt;&gt;0),[9]PDI_ID__GRUPO_C_C_E!$CE138,""),IF($A140="TOTAL",SUM(INDIRECT("AX4:AX"&amp;ROW()-1)),""))</f>
        <v/>
      </c>
      <c r="AY140" s="6" t="str">
        <f ca="1">IF(AND($A140&lt;&gt;"",$A140&lt;&gt;"TOTAL"),IF(AND([9]PDI_ID__GRUPO_C_C_E!$CG138&lt;&gt;"",[9]PDI_ID__GRUPO_C_C_E!$CG138&lt;&gt;0),[9]PDI_ID__GRUPO_C_C_E!$CG138,""),IF($A140="TOTAL",SUM(INDIRECT("AY4:AY"&amp;ROW()-1)),""))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IF(AND($A140&lt;&gt;"",$A140&lt;&gt;"TOTAL"),IF(AND([9]PDI_ID__GRUPO_C_C_E!$CJ138&lt;&gt;"",[9]PDI_ID__GRUPO_C_C_E!$CJ138&lt;&gt;0),[9]PDI_ID__GRUPO_C_C_E!$CJ138,""),IF($A140="TOTAL",SUM(INDIRECT("BA4:BA"&amp;ROW()-1)),""))</f>
        <v/>
      </c>
      <c r="BB140" s="6" t="str">
        <f ca="1">IF(AND($A140&lt;&gt;"",$A140&lt;&gt;"TOTAL"),IF(AND([9]PDI_ID__GRUPO_C_C_E!$CL138&lt;&gt;"",[9]PDI_ID__GRUPO_C_C_E!$CL138&lt;&gt;0),[9]PDI_ID__GRUPO_C_C_E!$CL138,""),IF($A140="TOTAL",SUM(INDIRECT("BB4:BB"&amp;ROW()-1)),""))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IF(AND($A140&lt;&gt;"",$A140&lt;&gt;"TOTAL"),IF(AND([9]PDI_ID__GRUPO_C_C_E!$CO138&lt;&gt;"",[9]PDI_ID__GRUPO_C_C_E!$CO138&lt;&gt;0),[9]PDI_ID__GRUPO_C_C_E!$CO138,""),IF($A140="TOTAL",SUM(INDIRECT("BD4:BD"&amp;ROW()-1)),""))</f>
        <v/>
      </c>
      <c r="BE140" s="6" t="str">
        <f ca="1">IF(AND($A140&lt;&gt;"",$A140&lt;&gt;"TOTAL"),IF(AND([9]PDI_ID__GRUPO_C_C_E!$CQ138&lt;&gt;"",[9]PDI_ID__GRUPO_C_C_E!$CQ138&lt;&gt;0),[9]PDI_ID__GRUPO_C_C_E!$CQ138,""),IF($A140="TOTAL",SUM(INDIRECT("BE4:BE"&amp;ROW()-1)),""))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IF([9]PDI_ID__GRUPO_C_C_E!$B139&lt;&gt;"",[9]PDI_ID__GRUPO_C_C_E!$B139,IF(AND([9]PDI_ID__GRUPO_C_C_E!$B139="",[9]PDI_ID__GRUPO_C_C_E!$B140="",[9]PDI_ID__GRUPO_C_C_E!$B138=""),"","TOTAL"))</f>
        <v/>
      </c>
      <c r="B141" s="6" t="str">
        <f ca="1">IF(AND($A141&lt;&gt;"",$A141&lt;&gt;"TOTAL"),IF(AND([9]PDI_ID__GRUPO_C_C_E!$C139&lt;&gt;"",[9]PDI_ID__GRUPO_C_C_E!$C139&lt;&gt;0),[9]PDI_ID__GRUPO_C_C_E!$C139,""),IF($A141="TOTAL",SUM(INDIRECT("B4:B"&amp;ROW()-1)),""))</f>
        <v/>
      </c>
      <c r="C141" s="6" t="str">
        <f ca="1">IF(AND($A141&lt;&gt;"",$A141&lt;&gt;"TOTAL"),IF(AND([9]PDI_ID__GRUPO_C_C_E!$E139&lt;&gt;"",[9]PDI_ID__GRUPO_C_C_E!$E139&lt;&gt;0),[9]PDI_ID__GRUPO_C_C_E!$E139,""),IF($A141="TOTAL",SUM(INDIRECT("C4:C"&amp;ROW()-1)),""))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IF(AND($A141&lt;&gt;"",$A141&lt;&gt;"TOTAL"),IF(AND([9]PDI_ID__GRUPO_C_C_E!$H139&lt;&gt;"",[9]PDI_ID__GRUPO_C_C_E!$H139&lt;&gt;0),[9]PDI_ID__GRUPO_C_C_E!$H139,""),IF($A141="TOTAL",SUM(INDIRECT("E4:E"&amp;ROW()-1)),""))</f>
        <v/>
      </c>
      <c r="F141" s="6" t="str">
        <f ca="1">IF(AND($A141&lt;&gt;"",$A141&lt;&gt;"TOTAL"),IF(AND([9]PDI_ID__GRUPO_C_C_E!$J139&lt;&gt;"",[9]PDI_ID__GRUPO_C_C_E!$J139&lt;&gt;0),[9]PDI_ID__GRUPO_C_C_E!$J139,""),IF($A141="TOTAL",SUM(INDIRECT("F4:F"&amp;ROW()-1)),""))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IF(AND($A141&lt;&gt;"",$A141&lt;&gt;"TOTAL"),IF(AND([9]PDI_ID__GRUPO_C_C_E!$M139&lt;&gt;"",[9]PDI_ID__GRUPO_C_C_E!$M139&lt;&gt;0),[9]PDI_ID__GRUPO_C_C_E!$M139,""),IF($A141="TOTAL",SUM(INDIRECT("H4:H"&amp;ROW()-1)),""))</f>
        <v/>
      </c>
      <c r="I141" s="6" t="str">
        <f ca="1">IF(AND($A141&lt;&gt;"",$A141&lt;&gt;"TOTAL"),IF(AND([9]PDI_ID__GRUPO_C_C_E!$O139&lt;&gt;"",[9]PDI_ID__GRUPO_C_C_E!$O139&lt;&gt;0),[9]PDI_ID__GRUPO_C_C_E!$O139,""),IF($A141="TOTAL",SUM(INDIRECT("I4:I"&amp;ROW()-1)),""))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IF(AND($A141&lt;&gt;"",$A141&lt;&gt;"TOTAL"),IF(AND([9]PDI_ID__GRUPO_C_C_E!$R139&lt;&gt;"",[9]PDI_ID__GRUPO_C_C_E!$R139&lt;&gt;0),[9]PDI_ID__GRUPO_C_C_E!$R139,""),IF($A141="TOTAL",SUM(INDIRECT("K4:K"&amp;ROW()-1)),""))</f>
        <v/>
      </c>
      <c r="L141" s="6" t="str">
        <f ca="1">IF(AND($A141&lt;&gt;"",$A141&lt;&gt;"TOTAL"),IF(AND([9]PDI_ID__GRUPO_C_C_E!$T139&lt;&gt;"",[9]PDI_ID__GRUPO_C_C_E!$T139&lt;&gt;0),[9]PDI_ID__GRUPO_C_C_E!$T139,""),IF($A141="TOTAL",SUM(INDIRECT("L4:L"&amp;ROW()-1)),""))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IF(AND($A141&lt;&gt;"",$A141&lt;&gt;"TOTAL"),IF(AND([9]PDI_ID__GRUPO_C_C_E!$W139&lt;&gt;"",[9]PDI_ID__GRUPO_C_C_E!$W139&lt;&gt;0),[9]PDI_ID__GRUPO_C_C_E!$W139,""),IF($A141="TOTAL",SUM(INDIRECT("N4:N"&amp;ROW()-1)),""))</f>
        <v/>
      </c>
      <c r="O141" s="6" t="str">
        <f ca="1">IF(AND($A141&lt;&gt;"",$A141&lt;&gt;"TOTAL"),IF(AND([9]PDI_ID__GRUPO_C_C_E!$Y139&lt;&gt;"",[9]PDI_ID__GRUPO_C_C_E!$Y139&lt;&gt;0),[9]PDI_ID__GRUPO_C_C_E!$Y139,""),IF($A141="TOTAL",SUM(INDIRECT("O4:O"&amp;ROW()-1)),""))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IF(AND($A141&lt;&gt;"",$A141&lt;&gt;"TOTAL"),IF(AND([9]PDI_ID__GRUPO_C_C_E!$AB139&lt;&gt;"",[9]PDI_ID__GRUPO_C_C_E!$AB139&lt;&gt;0),[9]PDI_ID__GRUPO_C_C_E!$AB139,""),IF($A141="TOTAL",SUM(INDIRECT("Q4:Q"&amp;ROW()-1)),""))</f>
        <v/>
      </c>
      <c r="R141" s="6" t="str">
        <f ca="1">IF(AND($A141&lt;&gt;"",$A141&lt;&gt;"TOTAL"),IF(AND([9]PDI_ID__GRUPO_C_C_E!$AD139&lt;&gt;"",[9]PDI_ID__GRUPO_C_C_E!$AD139&lt;&gt;0),[9]PDI_ID__GRUPO_C_C_E!$AD139,""),IF($A141="TOTAL",SUM(INDIRECT("R4:R"&amp;ROW()-1)),""))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IF(AND($A141&lt;&gt;"",$A141&lt;&gt;"TOTAL"),IF(AND([9]PDI_ID__GRUPO_C_C_E!$AG139&lt;&gt;"",[9]PDI_ID__GRUPO_C_C_E!$AG139&lt;&gt;0),[9]PDI_ID__GRUPO_C_C_E!$AG139,""),IF($A141="TOTAL",SUM(INDIRECT("T4:T"&amp;ROW()-1)),""))</f>
        <v/>
      </c>
      <c r="U141" s="6" t="str">
        <f ca="1">IF(AND($A141&lt;&gt;"",$A141&lt;&gt;"TOTAL"),IF(AND([9]PDI_ID__GRUPO_C_C_E!$AI139&lt;&gt;"",[9]PDI_ID__GRUPO_C_C_E!$AI139&lt;&gt;0),[9]PDI_ID__GRUPO_C_C_E!$AI139,""),IF($A141="TOTAL",SUM(INDIRECT("U4:U"&amp;ROW()-1)),""))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IF(AND($A141&lt;&gt;"",$A141&lt;&gt;"TOTAL"),IF(AND([9]PDI_ID__GRUPO_C_C_E!$AL139&lt;&gt;"",[9]PDI_ID__GRUPO_C_C_E!$AL139&lt;&gt;0),[9]PDI_ID__GRUPO_C_C_E!$AL139,""),IF($A141="TOTAL",SUM(INDIRECT("W4:W"&amp;ROW()-1)),""))</f>
        <v/>
      </c>
      <c r="X141" s="6" t="str">
        <f ca="1">IF(AND($A141&lt;&gt;"",$A141&lt;&gt;"TOTAL"),IF(AND([9]PDI_ID__GRUPO_C_C_E!$AN139&lt;&gt;"",[9]PDI_ID__GRUPO_C_C_E!$AN139&lt;&gt;0),[9]PDI_ID__GRUPO_C_C_E!$AN139,""),IF($A141="TOTAL",SUM(INDIRECT("X4:X"&amp;ROW()-1)),""))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IF(AND($A141&lt;&gt;"",$A141&lt;&gt;"TOTAL"),IF(AND([9]PDI_ID__GRUPO_C_C_E!$AQ139&lt;&gt;"",[9]PDI_ID__GRUPO_C_C_E!$AQ139&lt;&gt;0),[9]PDI_ID__GRUPO_C_C_E!$AQ139,""),IF($A141="TOTAL",SUM(INDIRECT("Z4:Z"&amp;ROW()-1)),""))</f>
        <v/>
      </c>
      <c r="AA141" s="6" t="str">
        <f ca="1">IF(AND($A141&lt;&gt;"",$A141&lt;&gt;"TOTAL"),IF(AND([9]PDI_ID__GRUPO_C_C_E!$AS139&lt;&gt;"",[9]PDI_ID__GRUPO_C_C_E!$AS139&lt;&gt;0),[9]PDI_ID__GRUPO_C_C_E!$AS139,""),IF($A141="TOTAL",SUM(INDIRECT("AA4:AA"&amp;ROW()-1)),""))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IF(AND($A141&lt;&gt;"",$A141&lt;&gt;"TOTAL"),IF(AND([9]PDI_ID__GRUPO_C_C_E!$AV139&lt;&gt;"",[9]PDI_ID__GRUPO_C_C_E!$AV139&lt;&gt;0),[9]PDI_ID__GRUPO_C_C_E!$AV139,""),IF($A141="TOTAL",SUM(INDIRECT("AC4:AC"&amp;ROW()-1)),""))</f>
        <v/>
      </c>
      <c r="AD141" s="6" t="str">
        <f ca="1">IF(AND($A141&lt;&gt;"",$A141&lt;&gt;"TOTAL"),IF(AND([9]PDI_ID__GRUPO_C_C_E!$AX139&lt;&gt;"",[9]PDI_ID__GRUPO_C_C_E!$AX139&lt;&gt;0),[9]PDI_ID__GRUPO_C_C_E!$AX139,""),IF($A141="TOTAL",SUM(INDIRECT("AD4:AD"&amp;ROW()-1)),""))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IF(AND($A141&lt;&gt;"",$A141&lt;&gt;"TOTAL"),IF(AND([9]PDI_ID__GRUPO_C_C_E!$BA139&lt;&gt;"",[9]PDI_ID__GRUPO_C_C_E!$BA139&lt;&gt;0),[9]PDI_ID__GRUPO_C_C_E!$BA139,""),IF($A141="TOTAL",SUM(INDIRECT("AF4:AF"&amp;ROW()-1)),""))</f>
        <v/>
      </c>
      <c r="AG141" s="6" t="str">
        <f ca="1">IF(AND($A141&lt;&gt;"",$A141&lt;&gt;"TOTAL"),IF(AND([9]PDI_ID__GRUPO_C_C_E!$BC139&lt;&gt;"",[9]PDI_ID__GRUPO_C_C_E!$BC139&lt;&gt;0),[9]PDI_ID__GRUPO_C_C_E!$BC139,""),IF($A141="TOTAL",SUM(INDIRECT("AG4:AG"&amp;ROW()-1)),""))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IF(AND($A141&lt;&gt;"",$A141&lt;&gt;"TOTAL"),IF(AND([9]PDI_ID__GRUPO_C_C_E!$BF139&lt;&gt;"",[9]PDI_ID__GRUPO_C_C_E!$BF139&lt;&gt;0),[9]PDI_ID__GRUPO_C_C_E!$BF139,""),IF($A141="TOTAL",SUM(INDIRECT("AI4:AI"&amp;ROW()-1)),""))</f>
        <v/>
      </c>
      <c r="AJ141" s="6" t="str">
        <f ca="1">IF(AND($A141&lt;&gt;"",$A141&lt;&gt;"TOTAL"),IF(AND([9]PDI_ID__GRUPO_C_C_E!$BH139&lt;&gt;"",[9]PDI_ID__GRUPO_C_C_E!$BH139&lt;&gt;0),[9]PDI_ID__GRUPO_C_C_E!$BH139,""),IF($A141="TOTAL",SUM(INDIRECT("AJ4:AJ"&amp;ROW()-1)),""))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IF(AND($A141&lt;&gt;"",$A141&lt;&gt;"TOTAL"),IF(AND([9]PDI_ID__GRUPO_C_C_E!$BK139&lt;&gt;"",[9]PDI_ID__GRUPO_C_C_E!$BK139&lt;&gt;0),[9]PDI_ID__GRUPO_C_C_E!$BK139,""),IF($A141="TOTAL",SUM(INDIRECT("AL4:AL"&amp;ROW()-1)),""))</f>
        <v/>
      </c>
      <c r="AM141" s="6" t="str">
        <f ca="1">IF(AND($A141&lt;&gt;"",$A141&lt;&gt;"TOTAL"),IF(AND([9]PDI_ID__GRUPO_C_C_E!$BM139&lt;&gt;"",[9]PDI_ID__GRUPO_C_C_E!$BM139&lt;&gt;0),[9]PDI_ID__GRUPO_C_C_E!$BM139,""),IF($A141="TOTAL",SUM(INDIRECT("AM4:AM"&amp;ROW()-1)),""))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IF(AND($A141&lt;&gt;"",$A141&lt;&gt;"TOTAL"),IF(AND([9]PDI_ID__GRUPO_C_C_E!$BP139&lt;&gt;"",[9]PDI_ID__GRUPO_C_C_E!$BP139&lt;&gt;0),[9]PDI_ID__GRUPO_C_C_E!$BP139,""),IF($A141="TOTAL",SUM(INDIRECT("AO4:AO"&amp;ROW()-1)),""))</f>
        <v/>
      </c>
      <c r="AP141" s="6" t="str">
        <f ca="1">IF(AND($A141&lt;&gt;"",$A141&lt;&gt;"TOTAL"),IF(AND([9]PDI_ID__GRUPO_C_C_E!$BR139&lt;&gt;"",[9]PDI_ID__GRUPO_C_C_E!$BR139&lt;&gt;0),[9]PDI_ID__GRUPO_C_C_E!$BR139,""),IF($A141="TOTAL",SUM(INDIRECT("AP4:AP"&amp;ROW()-1)),""))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IF(AND($A141&lt;&gt;"",$A141&lt;&gt;"TOTAL"),IF(AND([9]PDI_ID__GRUPO_C_C_E!$BU139&lt;&gt;"",[9]PDI_ID__GRUPO_C_C_E!$BU139&lt;&gt;0),[9]PDI_ID__GRUPO_C_C_E!$BU139,""),IF($A141="TOTAL",SUM(INDIRECT("AR4:AR"&amp;ROW()-1)),""))</f>
        <v/>
      </c>
      <c r="AS141" s="6" t="str">
        <f ca="1">IF(AND($A141&lt;&gt;"",$A141&lt;&gt;"TOTAL"),IF(AND([9]PDI_ID__GRUPO_C_C_E!$BW139&lt;&gt;"",[9]PDI_ID__GRUPO_C_C_E!$BW139&lt;&gt;0),[9]PDI_ID__GRUPO_C_C_E!$BW139,""),IF($A141="TOTAL",SUM(INDIRECT("AS4:AS"&amp;ROW()-1)),""))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IF(AND($A141&lt;&gt;"",$A141&lt;&gt;"TOTAL"),IF(AND([9]PDI_ID__GRUPO_C_C_E!$BZ139&lt;&gt;"",[9]PDI_ID__GRUPO_C_C_E!$BZ139&lt;&gt;0),[9]PDI_ID__GRUPO_C_C_E!$BZ139,""),IF($A141="TOTAL",SUM(INDIRECT("AU4:AU"&amp;ROW()-1)),""))</f>
        <v/>
      </c>
      <c r="AV141" s="6" t="str">
        <f ca="1">IF(AND($A141&lt;&gt;"",$A141&lt;&gt;"TOTAL"),IF(AND([9]PDI_ID__GRUPO_C_C_E!$CB139&lt;&gt;"",[9]PDI_ID__GRUPO_C_C_E!$CB139&lt;&gt;0),[9]PDI_ID__GRUPO_C_C_E!$CB139,""),IF($A141="TOTAL",SUM(INDIRECT("AV4:AV"&amp;ROW()-1)),""))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IF(AND($A141&lt;&gt;"",$A141&lt;&gt;"TOTAL"),IF(AND([9]PDI_ID__GRUPO_C_C_E!$CE139&lt;&gt;"",[9]PDI_ID__GRUPO_C_C_E!$CE139&lt;&gt;0),[9]PDI_ID__GRUPO_C_C_E!$CE139,""),IF($A141="TOTAL",SUM(INDIRECT("AX4:AX"&amp;ROW()-1)),""))</f>
        <v/>
      </c>
      <c r="AY141" s="6" t="str">
        <f ca="1">IF(AND($A141&lt;&gt;"",$A141&lt;&gt;"TOTAL"),IF(AND([9]PDI_ID__GRUPO_C_C_E!$CG139&lt;&gt;"",[9]PDI_ID__GRUPO_C_C_E!$CG139&lt;&gt;0),[9]PDI_ID__GRUPO_C_C_E!$CG139,""),IF($A141="TOTAL",SUM(INDIRECT("AY4:AY"&amp;ROW()-1)),""))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IF(AND($A141&lt;&gt;"",$A141&lt;&gt;"TOTAL"),IF(AND([9]PDI_ID__GRUPO_C_C_E!$CJ139&lt;&gt;"",[9]PDI_ID__GRUPO_C_C_E!$CJ139&lt;&gt;0),[9]PDI_ID__GRUPO_C_C_E!$CJ139,""),IF($A141="TOTAL",SUM(INDIRECT("BA4:BA"&amp;ROW()-1)),""))</f>
        <v/>
      </c>
      <c r="BB141" s="6" t="str">
        <f ca="1">IF(AND($A141&lt;&gt;"",$A141&lt;&gt;"TOTAL"),IF(AND([9]PDI_ID__GRUPO_C_C_E!$CL139&lt;&gt;"",[9]PDI_ID__GRUPO_C_C_E!$CL139&lt;&gt;0),[9]PDI_ID__GRUPO_C_C_E!$CL139,""),IF($A141="TOTAL",SUM(INDIRECT("BB4:BB"&amp;ROW()-1)),""))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IF(AND($A141&lt;&gt;"",$A141&lt;&gt;"TOTAL"),IF(AND([9]PDI_ID__GRUPO_C_C_E!$CO139&lt;&gt;"",[9]PDI_ID__GRUPO_C_C_E!$CO139&lt;&gt;0),[9]PDI_ID__GRUPO_C_C_E!$CO139,""),IF($A141="TOTAL",SUM(INDIRECT("BD4:BD"&amp;ROW()-1)),""))</f>
        <v/>
      </c>
      <c r="BE141" s="6" t="str">
        <f ca="1">IF(AND($A141&lt;&gt;"",$A141&lt;&gt;"TOTAL"),IF(AND([9]PDI_ID__GRUPO_C_C_E!$CQ139&lt;&gt;"",[9]PDI_ID__GRUPO_C_C_E!$CQ139&lt;&gt;0),[9]PDI_ID__GRUPO_C_C_E!$CQ139,""),IF($A141="TOTAL",SUM(INDIRECT("BE4:BE"&amp;ROW()-1)),""))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IF([9]PDI_ID__GRUPO_C_C_E!$B140&lt;&gt;"",[9]PDI_ID__GRUPO_C_C_E!$B140,IF(AND([9]PDI_ID__GRUPO_C_C_E!$B140="",[9]PDI_ID__GRUPO_C_C_E!$B141="",[9]PDI_ID__GRUPO_C_C_E!$B139=""),"","TOTAL"))</f>
        <v/>
      </c>
      <c r="B142" s="6" t="str">
        <f ca="1">IF(AND($A142&lt;&gt;"",$A142&lt;&gt;"TOTAL"),IF(AND([9]PDI_ID__GRUPO_C_C_E!$C140&lt;&gt;"",[9]PDI_ID__GRUPO_C_C_E!$C140&lt;&gt;0),[9]PDI_ID__GRUPO_C_C_E!$C140,""),IF($A142="TOTAL",SUM(INDIRECT("B4:B"&amp;ROW()-1)),""))</f>
        <v/>
      </c>
      <c r="C142" s="6" t="str">
        <f ca="1">IF(AND($A142&lt;&gt;"",$A142&lt;&gt;"TOTAL"),IF(AND([9]PDI_ID__GRUPO_C_C_E!$E140&lt;&gt;"",[9]PDI_ID__GRUPO_C_C_E!$E140&lt;&gt;0),[9]PDI_ID__GRUPO_C_C_E!$E140,""),IF($A142="TOTAL",SUM(INDIRECT("C4:C"&amp;ROW()-1)),""))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IF(AND($A142&lt;&gt;"",$A142&lt;&gt;"TOTAL"),IF(AND([9]PDI_ID__GRUPO_C_C_E!$H140&lt;&gt;"",[9]PDI_ID__GRUPO_C_C_E!$H140&lt;&gt;0),[9]PDI_ID__GRUPO_C_C_E!$H140,""),IF($A142="TOTAL",SUM(INDIRECT("E4:E"&amp;ROW()-1)),""))</f>
        <v/>
      </c>
      <c r="F142" s="6" t="str">
        <f ca="1">IF(AND($A142&lt;&gt;"",$A142&lt;&gt;"TOTAL"),IF(AND([9]PDI_ID__GRUPO_C_C_E!$J140&lt;&gt;"",[9]PDI_ID__GRUPO_C_C_E!$J140&lt;&gt;0),[9]PDI_ID__GRUPO_C_C_E!$J140,""),IF($A142="TOTAL",SUM(INDIRECT("F4:F"&amp;ROW()-1)),""))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IF(AND($A142&lt;&gt;"",$A142&lt;&gt;"TOTAL"),IF(AND([9]PDI_ID__GRUPO_C_C_E!$M140&lt;&gt;"",[9]PDI_ID__GRUPO_C_C_E!$M140&lt;&gt;0),[9]PDI_ID__GRUPO_C_C_E!$M140,""),IF($A142="TOTAL",SUM(INDIRECT("H4:H"&amp;ROW()-1)),""))</f>
        <v/>
      </c>
      <c r="I142" s="6" t="str">
        <f ca="1">IF(AND($A142&lt;&gt;"",$A142&lt;&gt;"TOTAL"),IF(AND([9]PDI_ID__GRUPO_C_C_E!$O140&lt;&gt;"",[9]PDI_ID__GRUPO_C_C_E!$O140&lt;&gt;0),[9]PDI_ID__GRUPO_C_C_E!$O140,""),IF($A142="TOTAL",SUM(INDIRECT("I4:I"&amp;ROW()-1)),""))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IF(AND($A142&lt;&gt;"",$A142&lt;&gt;"TOTAL"),IF(AND([9]PDI_ID__GRUPO_C_C_E!$R140&lt;&gt;"",[9]PDI_ID__GRUPO_C_C_E!$R140&lt;&gt;0),[9]PDI_ID__GRUPO_C_C_E!$R140,""),IF($A142="TOTAL",SUM(INDIRECT("K4:K"&amp;ROW()-1)),""))</f>
        <v/>
      </c>
      <c r="L142" s="6" t="str">
        <f ca="1">IF(AND($A142&lt;&gt;"",$A142&lt;&gt;"TOTAL"),IF(AND([9]PDI_ID__GRUPO_C_C_E!$T140&lt;&gt;"",[9]PDI_ID__GRUPO_C_C_E!$T140&lt;&gt;0),[9]PDI_ID__GRUPO_C_C_E!$T140,""),IF($A142="TOTAL",SUM(INDIRECT("L4:L"&amp;ROW()-1)),""))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IF(AND($A142&lt;&gt;"",$A142&lt;&gt;"TOTAL"),IF(AND([9]PDI_ID__GRUPO_C_C_E!$W140&lt;&gt;"",[9]PDI_ID__GRUPO_C_C_E!$W140&lt;&gt;0),[9]PDI_ID__GRUPO_C_C_E!$W140,""),IF($A142="TOTAL",SUM(INDIRECT("N4:N"&amp;ROW()-1)),""))</f>
        <v/>
      </c>
      <c r="O142" s="6" t="str">
        <f ca="1">IF(AND($A142&lt;&gt;"",$A142&lt;&gt;"TOTAL"),IF(AND([9]PDI_ID__GRUPO_C_C_E!$Y140&lt;&gt;"",[9]PDI_ID__GRUPO_C_C_E!$Y140&lt;&gt;0),[9]PDI_ID__GRUPO_C_C_E!$Y140,""),IF($A142="TOTAL",SUM(INDIRECT("O4:O"&amp;ROW()-1)),""))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IF(AND($A142&lt;&gt;"",$A142&lt;&gt;"TOTAL"),IF(AND([9]PDI_ID__GRUPO_C_C_E!$AB140&lt;&gt;"",[9]PDI_ID__GRUPO_C_C_E!$AB140&lt;&gt;0),[9]PDI_ID__GRUPO_C_C_E!$AB140,""),IF($A142="TOTAL",SUM(INDIRECT("Q4:Q"&amp;ROW()-1)),""))</f>
        <v/>
      </c>
      <c r="R142" s="6" t="str">
        <f ca="1">IF(AND($A142&lt;&gt;"",$A142&lt;&gt;"TOTAL"),IF(AND([9]PDI_ID__GRUPO_C_C_E!$AD140&lt;&gt;"",[9]PDI_ID__GRUPO_C_C_E!$AD140&lt;&gt;0),[9]PDI_ID__GRUPO_C_C_E!$AD140,""),IF($A142="TOTAL",SUM(INDIRECT("R4:R"&amp;ROW()-1)),""))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IF(AND($A142&lt;&gt;"",$A142&lt;&gt;"TOTAL"),IF(AND([9]PDI_ID__GRUPO_C_C_E!$AG140&lt;&gt;"",[9]PDI_ID__GRUPO_C_C_E!$AG140&lt;&gt;0),[9]PDI_ID__GRUPO_C_C_E!$AG140,""),IF($A142="TOTAL",SUM(INDIRECT("T4:T"&amp;ROW()-1)),""))</f>
        <v/>
      </c>
      <c r="U142" s="6" t="str">
        <f ca="1">IF(AND($A142&lt;&gt;"",$A142&lt;&gt;"TOTAL"),IF(AND([9]PDI_ID__GRUPO_C_C_E!$AI140&lt;&gt;"",[9]PDI_ID__GRUPO_C_C_E!$AI140&lt;&gt;0),[9]PDI_ID__GRUPO_C_C_E!$AI140,""),IF($A142="TOTAL",SUM(INDIRECT("U4:U"&amp;ROW()-1)),""))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IF(AND($A142&lt;&gt;"",$A142&lt;&gt;"TOTAL"),IF(AND([9]PDI_ID__GRUPO_C_C_E!$AL140&lt;&gt;"",[9]PDI_ID__GRUPO_C_C_E!$AL140&lt;&gt;0),[9]PDI_ID__GRUPO_C_C_E!$AL140,""),IF($A142="TOTAL",SUM(INDIRECT("W4:W"&amp;ROW()-1)),""))</f>
        <v/>
      </c>
      <c r="X142" s="6" t="str">
        <f ca="1">IF(AND($A142&lt;&gt;"",$A142&lt;&gt;"TOTAL"),IF(AND([9]PDI_ID__GRUPO_C_C_E!$AN140&lt;&gt;"",[9]PDI_ID__GRUPO_C_C_E!$AN140&lt;&gt;0),[9]PDI_ID__GRUPO_C_C_E!$AN140,""),IF($A142="TOTAL",SUM(INDIRECT("X4:X"&amp;ROW()-1)),""))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IF(AND($A142&lt;&gt;"",$A142&lt;&gt;"TOTAL"),IF(AND([9]PDI_ID__GRUPO_C_C_E!$AQ140&lt;&gt;"",[9]PDI_ID__GRUPO_C_C_E!$AQ140&lt;&gt;0),[9]PDI_ID__GRUPO_C_C_E!$AQ140,""),IF($A142="TOTAL",SUM(INDIRECT("Z4:Z"&amp;ROW()-1)),""))</f>
        <v/>
      </c>
      <c r="AA142" s="6" t="str">
        <f ca="1">IF(AND($A142&lt;&gt;"",$A142&lt;&gt;"TOTAL"),IF(AND([9]PDI_ID__GRUPO_C_C_E!$AS140&lt;&gt;"",[9]PDI_ID__GRUPO_C_C_E!$AS140&lt;&gt;0),[9]PDI_ID__GRUPO_C_C_E!$AS140,""),IF($A142="TOTAL",SUM(INDIRECT("AA4:AA"&amp;ROW()-1)),""))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IF(AND($A142&lt;&gt;"",$A142&lt;&gt;"TOTAL"),IF(AND([9]PDI_ID__GRUPO_C_C_E!$AV140&lt;&gt;"",[9]PDI_ID__GRUPO_C_C_E!$AV140&lt;&gt;0),[9]PDI_ID__GRUPO_C_C_E!$AV140,""),IF($A142="TOTAL",SUM(INDIRECT("AC4:AC"&amp;ROW()-1)),""))</f>
        <v/>
      </c>
      <c r="AD142" s="6" t="str">
        <f ca="1">IF(AND($A142&lt;&gt;"",$A142&lt;&gt;"TOTAL"),IF(AND([9]PDI_ID__GRUPO_C_C_E!$AX140&lt;&gt;"",[9]PDI_ID__GRUPO_C_C_E!$AX140&lt;&gt;0),[9]PDI_ID__GRUPO_C_C_E!$AX140,""),IF($A142="TOTAL",SUM(INDIRECT("AD4:AD"&amp;ROW()-1)),""))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IF(AND($A142&lt;&gt;"",$A142&lt;&gt;"TOTAL"),IF(AND([9]PDI_ID__GRUPO_C_C_E!$BA140&lt;&gt;"",[9]PDI_ID__GRUPO_C_C_E!$BA140&lt;&gt;0),[9]PDI_ID__GRUPO_C_C_E!$BA140,""),IF($A142="TOTAL",SUM(INDIRECT("AF4:AF"&amp;ROW()-1)),""))</f>
        <v/>
      </c>
      <c r="AG142" s="6" t="str">
        <f ca="1">IF(AND($A142&lt;&gt;"",$A142&lt;&gt;"TOTAL"),IF(AND([9]PDI_ID__GRUPO_C_C_E!$BC140&lt;&gt;"",[9]PDI_ID__GRUPO_C_C_E!$BC140&lt;&gt;0),[9]PDI_ID__GRUPO_C_C_E!$BC140,""),IF($A142="TOTAL",SUM(INDIRECT("AG4:AG"&amp;ROW()-1)),""))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IF(AND($A142&lt;&gt;"",$A142&lt;&gt;"TOTAL"),IF(AND([9]PDI_ID__GRUPO_C_C_E!$BF140&lt;&gt;"",[9]PDI_ID__GRUPO_C_C_E!$BF140&lt;&gt;0),[9]PDI_ID__GRUPO_C_C_E!$BF140,""),IF($A142="TOTAL",SUM(INDIRECT("AI4:AI"&amp;ROW()-1)),""))</f>
        <v/>
      </c>
      <c r="AJ142" s="6" t="str">
        <f ca="1">IF(AND($A142&lt;&gt;"",$A142&lt;&gt;"TOTAL"),IF(AND([9]PDI_ID__GRUPO_C_C_E!$BH140&lt;&gt;"",[9]PDI_ID__GRUPO_C_C_E!$BH140&lt;&gt;0),[9]PDI_ID__GRUPO_C_C_E!$BH140,""),IF($A142="TOTAL",SUM(INDIRECT("AJ4:AJ"&amp;ROW()-1)),""))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IF(AND($A142&lt;&gt;"",$A142&lt;&gt;"TOTAL"),IF(AND([9]PDI_ID__GRUPO_C_C_E!$BK140&lt;&gt;"",[9]PDI_ID__GRUPO_C_C_E!$BK140&lt;&gt;0),[9]PDI_ID__GRUPO_C_C_E!$BK140,""),IF($A142="TOTAL",SUM(INDIRECT("AL4:AL"&amp;ROW()-1)),""))</f>
        <v/>
      </c>
      <c r="AM142" s="6" t="str">
        <f ca="1">IF(AND($A142&lt;&gt;"",$A142&lt;&gt;"TOTAL"),IF(AND([9]PDI_ID__GRUPO_C_C_E!$BM140&lt;&gt;"",[9]PDI_ID__GRUPO_C_C_E!$BM140&lt;&gt;0),[9]PDI_ID__GRUPO_C_C_E!$BM140,""),IF($A142="TOTAL",SUM(INDIRECT("AM4:AM"&amp;ROW()-1)),""))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IF(AND($A142&lt;&gt;"",$A142&lt;&gt;"TOTAL"),IF(AND([9]PDI_ID__GRUPO_C_C_E!$BP140&lt;&gt;"",[9]PDI_ID__GRUPO_C_C_E!$BP140&lt;&gt;0),[9]PDI_ID__GRUPO_C_C_E!$BP140,""),IF($A142="TOTAL",SUM(INDIRECT("AO4:AO"&amp;ROW()-1)),""))</f>
        <v/>
      </c>
      <c r="AP142" s="6" t="str">
        <f ca="1">IF(AND($A142&lt;&gt;"",$A142&lt;&gt;"TOTAL"),IF(AND([9]PDI_ID__GRUPO_C_C_E!$BR140&lt;&gt;"",[9]PDI_ID__GRUPO_C_C_E!$BR140&lt;&gt;0),[9]PDI_ID__GRUPO_C_C_E!$BR140,""),IF($A142="TOTAL",SUM(INDIRECT("AP4:AP"&amp;ROW()-1)),""))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IF(AND($A142&lt;&gt;"",$A142&lt;&gt;"TOTAL"),IF(AND([9]PDI_ID__GRUPO_C_C_E!$BU140&lt;&gt;"",[9]PDI_ID__GRUPO_C_C_E!$BU140&lt;&gt;0),[9]PDI_ID__GRUPO_C_C_E!$BU140,""),IF($A142="TOTAL",SUM(INDIRECT("AR4:AR"&amp;ROW()-1)),""))</f>
        <v/>
      </c>
      <c r="AS142" s="6" t="str">
        <f ca="1">IF(AND($A142&lt;&gt;"",$A142&lt;&gt;"TOTAL"),IF(AND([9]PDI_ID__GRUPO_C_C_E!$BW140&lt;&gt;"",[9]PDI_ID__GRUPO_C_C_E!$BW140&lt;&gt;0),[9]PDI_ID__GRUPO_C_C_E!$BW140,""),IF($A142="TOTAL",SUM(INDIRECT("AS4:AS"&amp;ROW()-1)),""))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IF(AND($A142&lt;&gt;"",$A142&lt;&gt;"TOTAL"),IF(AND([9]PDI_ID__GRUPO_C_C_E!$BZ140&lt;&gt;"",[9]PDI_ID__GRUPO_C_C_E!$BZ140&lt;&gt;0),[9]PDI_ID__GRUPO_C_C_E!$BZ140,""),IF($A142="TOTAL",SUM(INDIRECT("AU4:AU"&amp;ROW()-1)),""))</f>
        <v/>
      </c>
      <c r="AV142" s="6" t="str">
        <f ca="1">IF(AND($A142&lt;&gt;"",$A142&lt;&gt;"TOTAL"),IF(AND([9]PDI_ID__GRUPO_C_C_E!$CB140&lt;&gt;"",[9]PDI_ID__GRUPO_C_C_E!$CB140&lt;&gt;0),[9]PDI_ID__GRUPO_C_C_E!$CB140,""),IF($A142="TOTAL",SUM(INDIRECT("AV4:AV"&amp;ROW()-1)),""))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IF(AND($A142&lt;&gt;"",$A142&lt;&gt;"TOTAL"),IF(AND([9]PDI_ID__GRUPO_C_C_E!$CE140&lt;&gt;"",[9]PDI_ID__GRUPO_C_C_E!$CE140&lt;&gt;0),[9]PDI_ID__GRUPO_C_C_E!$CE140,""),IF($A142="TOTAL",SUM(INDIRECT("AX4:AX"&amp;ROW()-1)),""))</f>
        <v/>
      </c>
      <c r="AY142" s="6" t="str">
        <f ca="1">IF(AND($A142&lt;&gt;"",$A142&lt;&gt;"TOTAL"),IF(AND([9]PDI_ID__GRUPO_C_C_E!$CG140&lt;&gt;"",[9]PDI_ID__GRUPO_C_C_E!$CG140&lt;&gt;0),[9]PDI_ID__GRUPO_C_C_E!$CG140,""),IF($A142="TOTAL",SUM(INDIRECT("AY4:AY"&amp;ROW()-1)),""))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IF(AND($A142&lt;&gt;"",$A142&lt;&gt;"TOTAL"),IF(AND([9]PDI_ID__GRUPO_C_C_E!$CJ140&lt;&gt;"",[9]PDI_ID__GRUPO_C_C_E!$CJ140&lt;&gt;0),[9]PDI_ID__GRUPO_C_C_E!$CJ140,""),IF($A142="TOTAL",SUM(INDIRECT("BA4:BA"&amp;ROW()-1)),""))</f>
        <v/>
      </c>
      <c r="BB142" s="6" t="str">
        <f ca="1">IF(AND($A142&lt;&gt;"",$A142&lt;&gt;"TOTAL"),IF(AND([9]PDI_ID__GRUPO_C_C_E!$CL140&lt;&gt;"",[9]PDI_ID__GRUPO_C_C_E!$CL140&lt;&gt;0),[9]PDI_ID__GRUPO_C_C_E!$CL140,""),IF($A142="TOTAL",SUM(INDIRECT("BB4:BB"&amp;ROW()-1)),""))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IF(AND($A142&lt;&gt;"",$A142&lt;&gt;"TOTAL"),IF(AND([9]PDI_ID__GRUPO_C_C_E!$CO140&lt;&gt;"",[9]PDI_ID__GRUPO_C_C_E!$CO140&lt;&gt;0),[9]PDI_ID__GRUPO_C_C_E!$CO140,""),IF($A142="TOTAL",SUM(INDIRECT("BD4:BD"&amp;ROW()-1)),""))</f>
        <v/>
      </c>
      <c r="BE142" s="6" t="str">
        <f ca="1">IF(AND($A142&lt;&gt;"",$A142&lt;&gt;"TOTAL"),IF(AND([9]PDI_ID__GRUPO_C_C_E!$CQ140&lt;&gt;"",[9]PDI_ID__GRUPO_C_C_E!$CQ140&lt;&gt;0),[9]PDI_ID__GRUPO_C_C_E!$CQ140,""),IF($A142="TOTAL",SUM(INDIRECT("BE4:BE"&amp;ROW()-1)),""))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IF([9]PDI_ID__GRUPO_C_C_E!$B141&lt;&gt;"",[9]PDI_ID__GRUPO_C_C_E!$B141,IF(AND([9]PDI_ID__GRUPO_C_C_E!$B141="",[9]PDI_ID__GRUPO_C_C_E!$B142="",[9]PDI_ID__GRUPO_C_C_E!$B140=""),"","TOTAL"))</f>
        <v/>
      </c>
      <c r="B143" s="6" t="str">
        <f ca="1">IF(AND($A143&lt;&gt;"",$A143&lt;&gt;"TOTAL"),IF(AND([9]PDI_ID__GRUPO_C_C_E!$C141&lt;&gt;"",[9]PDI_ID__GRUPO_C_C_E!$C141&lt;&gt;0),[9]PDI_ID__GRUPO_C_C_E!$C141,""),IF($A143="TOTAL",SUM(INDIRECT("B4:B"&amp;ROW()-1)),""))</f>
        <v/>
      </c>
      <c r="C143" s="6" t="str">
        <f ca="1">IF(AND($A143&lt;&gt;"",$A143&lt;&gt;"TOTAL"),IF(AND([9]PDI_ID__GRUPO_C_C_E!$E141&lt;&gt;"",[9]PDI_ID__GRUPO_C_C_E!$E141&lt;&gt;0),[9]PDI_ID__GRUPO_C_C_E!$E141,""),IF($A143="TOTAL",SUM(INDIRECT("C4:C"&amp;ROW()-1)),""))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IF(AND($A143&lt;&gt;"",$A143&lt;&gt;"TOTAL"),IF(AND([9]PDI_ID__GRUPO_C_C_E!$H141&lt;&gt;"",[9]PDI_ID__GRUPO_C_C_E!$H141&lt;&gt;0),[9]PDI_ID__GRUPO_C_C_E!$H141,""),IF($A143="TOTAL",SUM(INDIRECT("E4:E"&amp;ROW()-1)),""))</f>
        <v/>
      </c>
      <c r="F143" s="6" t="str">
        <f ca="1">IF(AND($A143&lt;&gt;"",$A143&lt;&gt;"TOTAL"),IF(AND([9]PDI_ID__GRUPO_C_C_E!$J141&lt;&gt;"",[9]PDI_ID__GRUPO_C_C_E!$J141&lt;&gt;0),[9]PDI_ID__GRUPO_C_C_E!$J141,""),IF($A143="TOTAL",SUM(INDIRECT("F4:F"&amp;ROW()-1)),""))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IF(AND($A143&lt;&gt;"",$A143&lt;&gt;"TOTAL"),IF(AND([9]PDI_ID__GRUPO_C_C_E!$M141&lt;&gt;"",[9]PDI_ID__GRUPO_C_C_E!$M141&lt;&gt;0),[9]PDI_ID__GRUPO_C_C_E!$M141,""),IF($A143="TOTAL",SUM(INDIRECT("H4:H"&amp;ROW()-1)),""))</f>
        <v/>
      </c>
      <c r="I143" s="6" t="str">
        <f ca="1">IF(AND($A143&lt;&gt;"",$A143&lt;&gt;"TOTAL"),IF(AND([9]PDI_ID__GRUPO_C_C_E!$O141&lt;&gt;"",[9]PDI_ID__GRUPO_C_C_E!$O141&lt;&gt;0),[9]PDI_ID__GRUPO_C_C_E!$O141,""),IF($A143="TOTAL",SUM(INDIRECT("I4:I"&amp;ROW()-1)),""))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IF(AND($A143&lt;&gt;"",$A143&lt;&gt;"TOTAL"),IF(AND([9]PDI_ID__GRUPO_C_C_E!$R141&lt;&gt;"",[9]PDI_ID__GRUPO_C_C_E!$R141&lt;&gt;0),[9]PDI_ID__GRUPO_C_C_E!$R141,""),IF($A143="TOTAL",SUM(INDIRECT("K4:K"&amp;ROW()-1)),""))</f>
        <v/>
      </c>
      <c r="L143" s="6" t="str">
        <f ca="1">IF(AND($A143&lt;&gt;"",$A143&lt;&gt;"TOTAL"),IF(AND([9]PDI_ID__GRUPO_C_C_E!$T141&lt;&gt;"",[9]PDI_ID__GRUPO_C_C_E!$T141&lt;&gt;0),[9]PDI_ID__GRUPO_C_C_E!$T141,""),IF($A143="TOTAL",SUM(INDIRECT("L4:L"&amp;ROW()-1)),""))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IF(AND($A143&lt;&gt;"",$A143&lt;&gt;"TOTAL"),IF(AND([9]PDI_ID__GRUPO_C_C_E!$W141&lt;&gt;"",[9]PDI_ID__GRUPO_C_C_E!$W141&lt;&gt;0),[9]PDI_ID__GRUPO_C_C_E!$W141,""),IF($A143="TOTAL",SUM(INDIRECT("N4:N"&amp;ROW()-1)),""))</f>
        <v/>
      </c>
      <c r="O143" s="6" t="str">
        <f ca="1">IF(AND($A143&lt;&gt;"",$A143&lt;&gt;"TOTAL"),IF(AND([9]PDI_ID__GRUPO_C_C_E!$Y141&lt;&gt;"",[9]PDI_ID__GRUPO_C_C_E!$Y141&lt;&gt;0),[9]PDI_ID__GRUPO_C_C_E!$Y141,""),IF($A143="TOTAL",SUM(INDIRECT("O4:O"&amp;ROW()-1)),""))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IF(AND($A143&lt;&gt;"",$A143&lt;&gt;"TOTAL"),IF(AND([9]PDI_ID__GRUPO_C_C_E!$AB141&lt;&gt;"",[9]PDI_ID__GRUPO_C_C_E!$AB141&lt;&gt;0),[9]PDI_ID__GRUPO_C_C_E!$AB141,""),IF($A143="TOTAL",SUM(INDIRECT("Q4:Q"&amp;ROW()-1)),""))</f>
        <v/>
      </c>
      <c r="R143" s="6" t="str">
        <f ca="1">IF(AND($A143&lt;&gt;"",$A143&lt;&gt;"TOTAL"),IF(AND([9]PDI_ID__GRUPO_C_C_E!$AD141&lt;&gt;"",[9]PDI_ID__GRUPO_C_C_E!$AD141&lt;&gt;0),[9]PDI_ID__GRUPO_C_C_E!$AD141,""),IF($A143="TOTAL",SUM(INDIRECT("R4:R"&amp;ROW()-1)),""))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IF(AND($A143&lt;&gt;"",$A143&lt;&gt;"TOTAL"),IF(AND([9]PDI_ID__GRUPO_C_C_E!$AG141&lt;&gt;"",[9]PDI_ID__GRUPO_C_C_E!$AG141&lt;&gt;0),[9]PDI_ID__GRUPO_C_C_E!$AG141,""),IF($A143="TOTAL",SUM(INDIRECT("T4:T"&amp;ROW()-1)),""))</f>
        <v/>
      </c>
      <c r="U143" s="6" t="str">
        <f ca="1">IF(AND($A143&lt;&gt;"",$A143&lt;&gt;"TOTAL"),IF(AND([9]PDI_ID__GRUPO_C_C_E!$AI141&lt;&gt;"",[9]PDI_ID__GRUPO_C_C_E!$AI141&lt;&gt;0),[9]PDI_ID__GRUPO_C_C_E!$AI141,""),IF($A143="TOTAL",SUM(INDIRECT("U4:U"&amp;ROW()-1)),""))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IF(AND($A143&lt;&gt;"",$A143&lt;&gt;"TOTAL"),IF(AND([9]PDI_ID__GRUPO_C_C_E!$AL141&lt;&gt;"",[9]PDI_ID__GRUPO_C_C_E!$AL141&lt;&gt;0),[9]PDI_ID__GRUPO_C_C_E!$AL141,""),IF($A143="TOTAL",SUM(INDIRECT("W4:W"&amp;ROW()-1)),""))</f>
        <v/>
      </c>
      <c r="X143" s="6" t="str">
        <f ca="1">IF(AND($A143&lt;&gt;"",$A143&lt;&gt;"TOTAL"),IF(AND([9]PDI_ID__GRUPO_C_C_E!$AN141&lt;&gt;"",[9]PDI_ID__GRUPO_C_C_E!$AN141&lt;&gt;0),[9]PDI_ID__GRUPO_C_C_E!$AN141,""),IF($A143="TOTAL",SUM(INDIRECT("X4:X"&amp;ROW()-1)),""))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IF(AND($A143&lt;&gt;"",$A143&lt;&gt;"TOTAL"),IF(AND([9]PDI_ID__GRUPO_C_C_E!$AQ141&lt;&gt;"",[9]PDI_ID__GRUPO_C_C_E!$AQ141&lt;&gt;0),[9]PDI_ID__GRUPO_C_C_E!$AQ141,""),IF($A143="TOTAL",SUM(INDIRECT("Z4:Z"&amp;ROW()-1)),""))</f>
        <v/>
      </c>
      <c r="AA143" s="6" t="str">
        <f ca="1">IF(AND($A143&lt;&gt;"",$A143&lt;&gt;"TOTAL"),IF(AND([9]PDI_ID__GRUPO_C_C_E!$AS141&lt;&gt;"",[9]PDI_ID__GRUPO_C_C_E!$AS141&lt;&gt;0),[9]PDI_ID__GRUPO_C_C_E!$AS141,""),IF($A143="TOTAL",SUM(INDIRECT("AA4:AA"&amp;ROW()-1)),""))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IF(AND($A143&lt;&gt;"",$A143&lt;&gt;"TOTAL"),IF(AND([9]PDI_ID__GRUPO_C_C_E!$AV141&lt;&gt;"",[9]PDI_ID__GRUPO_C_C_E!$AV141&lt;&gt;0),[9]PDI_ID__GRUPO_C_C_E!$AV141,""),IF($A143="TOTAL",SUM(INDIRECT("AC4:AC"&amp;ROW()-1)),""))</f>
        <v/>
      </c>
      <c r="AD143" s="6" t="str">
        <f ca="1">IF(AND($A143&lt;&gt;"",$A143&lt;&gt;"TOTAL"),IF(AND([9]PDI_ID__GRUPO_C_C_E!$AX141&lt;&gt;"",[9]PDI_ID__GRUPO_C_C_E!$AX141&lt;&gt;0),[9]PDI_ID__GRUPO_C_C_E!$AX141,""),IF($A143="TOTAL",SUM(INDIRECT("AD4:AD"&amp;ROW()-1)),""))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IF(AND($A143&lt;&gt;"",$A143&lt;&gt;"TOTAL"),IF(AND([9]PDI_ID__GRUPO_C_C_E!$BA141&lt;&gt;"",[9]PDI_ID__GRUPO_C_C_E!$BA141&lt;&gt;0),[9]PDI_ID__GRUPO_C_C_E!$BA141,""),IF($A143="TOTAL",SUM(INDIRECT("AF4:AF"&amp;ROW()-1)),""))</f>
        <v/>
      </c>
      <c r="AG143" s="6" t="str">
        <f ca="1">IF(AND($A143&lt;&gt;"",$A143&lt;&gt;"TOTAL"),IF(AND([9]PDI_ID__GRUPO_C_C_E!$BC141&lt;&gt;"",[9]PDI_ID__GRUPO_C_C_E!$BC141&lt;&gt;0),[9]PDI_ID__GRUPO_C_C_E!$BC141,""),IF($A143="TOTAL",SUM(INDIRECT("AG4:AG"&amp;ROW()-1)),""))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IF(AND($A143&lt;&gt;"",$A143&lt;&gt;"TOTAL"),IF(AND([9]PDI_ID__GRUPO_C_C_E!$BF141&lt;&gt;"",[9]PDI_ID__GRUPO_C_C_E!$BF141&lt;&gt;0),[9]PDI_ID__GRUPO_C_C_E!$BF141,""),IF($A143="TOTAL",SUM(INDIRECT("AI4:AI"&amp;ROW()-1)),""))</f>
        <v/>
      </c>
      <c r="AJ143" s="6" t="str">
        <f ca="1">IF(AND($A143&lt;&gt;"",$A143&lt;&gt;"TOTAL"),IF(AND([9]PDI_ID__GRUPO_C_C_E!$BH141&lt;&gt;"",[9]PDI_ID__GRUPO_C_C_E!$BH141&lt;&gt;0),[9]PDI_ID__GRUPO_C_C_E!$BH141,""),IF($A143="TOTAL",SUM(INDIRECT("AJ4:AJ"&amp;ROW()-1)),""))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IF(AND($A143&lt;&gt;"",$A143&lt;&gt;"TOTAL"),IF(AND([9]PDI_ID__GRUPO_C_C_E!$BK141&lt;&gt;"",[9]PDI_ID__GRUPO_C_C_E!$BK141&lt;&gt;0),[9]PDI_ID__GRUPO_C_C_E!$BK141,""),IF($A143="TOTAL",SUM(INDIRECT("AL4:AL"&amp;ROW()-1)),""))</f>
        <v/>
      </c>
      <c r="AM143" s="6" t="str">
        <f ca="1">IF(AND($A143&lt;&gt;"",$A143&lt;&gt;"TOTAL"),IF(AND([9]PDI_ID__GRUPO_C_C_E!$BM141&lt;&gt;"",[9]PDI_ID__GRUPO_C_C_E!$BM141&lt;&gt;0),[9]PDI_ID__GRUPO_C_C_E!$BM141,""),IF($A143="TOTAL",SUM(INDIRECT("AM4:AM"&amp;ROW()-1)),""))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IF(AND($A143&lt;&gt;"",$A143&lt;&gt;"TOTAL"),IF(AND([9]PDI_ID__GRUPO_C_C_E!$BP141&lt;&gt;"",[9]PDI_ID__GRUPO_C_C_E!$BP141&lt;&gt;0),[9]PDI_ID__GRUPO_C_C_E!$BP141,""),IF($A143="TOTAL",SUM(INDIRECT("AO4:AO"&amp;ROW()-1)),""))</f>
        <v/>
      </c>
      <c r="AP143" s="6" t="str">
        <f ca="1">IF(AND($A143&lt;&gt;"",$A143&lt;&gt;"TOTAL"),IF(AND([9]PDI_ID__GRUPO_C_C_E!$BR141&lt;&gt;"",[9]PDI_ID__GRUPO_C_C_E!$BR141&lt;&gt;0),[9]PDI_ID__GRUPO_C_C_E!$BR141,""),IF($A143="TOTAL",SUM(INDIRECT("AP4:AP"&amp;ROW()-1)),""))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IF(AND($A143&lt;&gt;"",$A143&lt;&gt;"TOTAL"),IF(AND([9]PDI_ID__GRUPO_C_C_E!$BU141&lt;&gt;"",[9]PDI_ID__GRUPO_C_C_E!$BU141&lt;&gt;0),[9]PDI_ID__GRUPO_C_C_E!$BU141,""),IF($A143="TOTAL",SUM(INDIRECT("AR4:AR"&amp;ROW()-1)),""))</f>
        <v/>
      </c>
      <c r="AS143" s="6" t="str">
        <f ca="1">IF(AND($A143&lt;&gt;"",$A143&lt;&gt;"TOTAL"),IF(AND([9]PDI_ID__GRUPO_C_C_E!$BW141&lt;&gt;"",[9]PDI_ID__GRUPO_C_C_E!$BW141&lt;&gt;0),[9]PDI_ID__GRUPO_C_C_E!$BW141,""),IF($A143="TOTAL",SUM(INDIRECT("AS4:AS"&amp;ROW()-1)),""))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IF(AND($A143&lt;&gt;"",$A143&lt;&gt;"TOTAL"),IF(AND([9]PDI_ID__GRUPO_C_C_E!$BZ141&lt;&gt;"",[9]PDI_ID__GRUPO_C_C_E!$BZ141&lt;&gt;0),[9]PDI_ID__GRUPO_C_C_E!$BZ141,""),IF($A143="TOTAL",SUM(INDIRECT("AU4:AU"&amp;ROW()-1)),""))</f>
        <v/>
      </c>
      <c r="AV143" s="6" t="str">
        <f ca="1">IF(AND($A143&lt;&gt;"",$A143&lt;&gt;"TOTAL"),IF(AND([9]PDI_ID__GRUPO_C_C_E!$CB141&lt;&gt;"",[9]PDI_ID__GRUPO_C_C_E!$CB141&lt;&gt;0),[9]PDI_ID__GRUPO_C_C_E!$CB141,""),IF($A143="TOTAL",SUM(INDIRECT("AV4:AV"&amp;ROW()-1)),""))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IF(AND($A143&lt;&gt;"",$A143&lt;&gt;"TOTAL"),IF(AND([9]PDI_ID__GRUPO_C_C_E!$CE141&lt;&gt;"",[9]PDI_ID__GRUPO_C_C_E!$CE141&lt;&gt;0),[9]PDI_ID__GRUPO_C_C_E!$CE141,""),IF($A143="TOTAL",SUM(INDIRECT("AX4:AX"&amp;ROW()-1)),""))</f>
        <v/>
      </c>
      <c r="AY143" s="6" t="str">
        <f ca="1">IF(AND($A143&lt;&gt;"",$A143&lt;&gt;"TOTAL"),IF(AND([9]PDI_ID__GRUPO_C_C_E!$CG141&lt;&gt;"",[9]PDI_ID__GRUPO_C_C_E!$CG141&lt;&gt;0),[9]PDI_ID__GRUPO_C_C_E!$CG141,""),IF($A143="TOTAL",SUM(INDIRECT("AY4:AY"&amp;ROW()-1)),""))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IF(AND($A143&lt;&gt;"",$A143&lt;&gt;"TOTAL"),IF(AND([9]PDI_ID__GRUPO_C_C_E!$CJ141&lt;&gt;"",[9]PDI_ID__GRUPO_C_C_E!$CJ141&lt;&gt;0),[9]PDI_ID__GRUPO_C_C_E!$CJ141,""),IF($A143="TOTAL",SUM(INDIRECT("BA4:BA"&amp;ROW()-1)),""))</f>
        <v/>
      </c>
      <c r="BB143" s="6" t="str">
        <f ca="1">IF(AND($A143&lt;&gt;"",$A143&lt;&gt;"TOTAL"),IF(AND([9]PDI_ID__GRUPO_C_C_E!$CL141&lt;&gt;"",[9]PDI_ID__GRUPO_C_C_E!$CL141&lt;&gt;0),[9]PDI_ID__GRUPO_C_C_E!$CL141,""),IF($A143="TOTAL",SUM(INDIRECT("BB4:BB"&amp;ROW()-1)),""))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IF(AND($A143&lt;&gt;"",$A143&lt;&gt;"TOTAL"),IF(AND([9]PDI_ID__GRUPO_C_C_E!$CO141&lt;&gt;"",[9]PDI_ID__GRUPO_C_C_E!$CO141&lt;&gt;0),[9]PDI_ID__GRUPO_C_C_E!$CO141,""),IF($A143="TOTAL",SUM(INDIRECT("BD4:BD"&amp;ROW()-1)),""))</f>
        <v/>
      </c>
      <c r="BE143" s="6" t="str">
        <f ca="1">IF(AND($A143&lt;&gt;"",$A143&lt;&gt;"TOTAL"),IF(AND([9]PDI_ID__GRUPO_C_C_E!$CQ141&lt;&gt;"",[9]PDI_ID__GRUPO_C_C_E!$CQ141&lt;&gt;0),[9]PDI_ID__GRUPO_C_C_E!$CQ141,""),IF($A143="TOTAL",SUM(INDIRECT("BE4:BE"&amp;ROW()-1)),""))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IF([9]PDI_ID__GRUPO_C_C_E!$B142&lt;&gt;"",[9]PDI_ID__GRUPO_C_C_E!$B142,IF(AND([9]PDI_ID__GRUPO_C_C_E!$B142="",[9]PDI_ID__GRUPO_C_C_E!$B143="",[9]PDI_ID__GRUPO_C_C_E!$B141=""),"","TOTAL"))</f>
        <v/>
      </c>
      <c r="B144" s="6" t="str">
        <f ca="1">IF(AND($A144&lt;&gt;"",$A144&lt;&gt;"TOTAL"),IF(AND([9]PDI_ID__GRUPO_C_C_E!$C142&lt;&gt;"",[9]PDI_ID__GRUPO_C_C_E!$C142&lt;&gt;0),[9]PDI_ID__GRUPO_C_C_E!$C142,""),IF($A144="TOTAL",SUM(INDIRECT("B4:B"&amp;ROW()-1)),""))</f>
        <v/>
      </c>
      <c r="C144" s="6" t="str">
        <f ca="1">IF(AND($A144&lt;&gt;"",$A144&lt;&gt;"TOTAL"),IF(AND([9]PDI_ID__GRUPO_C_C_E!$E142&lt;&gt;"",[9]PDI_ID__GRUPO_C_C_E!$E142&lt;&gt;0),[9]PDI_ID__GRUPO_C_C_E!$E142,""),IF($A144="TOTAL",SUM(INDIRECT("C4:C"&amp;ROW()-1)),""))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IF(AND($A144&lt;&gt;"",$A144&lt;&gt;"TOTAL"),IF(AND([9]PDI_ID__GRUPO_C_C_E!$H142&lt;&gt;"",[9]PDI_ID__GRUPO_C_C_E!$H142&lt;&gt;0),[9]PDI_ID__GRUPO_C_C_E!$H142,""),IF($A144="TOTAL",SUM(INDIRECT("E4:E"&amp;ROW()-1)),""))</f>
        <v/>
      </c>
      <c r="F144" s="6" t="str">
        <f ca="1">IF(AND($A144&lt;&gt;"",$A144&lt;&gt;"TOTAL"),IF(AND([9]PDI_ID__GRUPO_C_C_E!$J142&lt;&gt;"",[9]PDI_ID__GRUPO_C_C_E!$J142&lt;&gt;0),[9]PDI_ID__GRUPO_C_C_E!$J142,""),IF($A144="TOTAL",SUM(INDIRECT("F4:F"&amp;ROW()-1)),""))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IF(AND($A144&lt;&gt;"",$A144&lt;&gt;"TOTAL"),IF(AND([9]PDI_ID__GRUPO_C_C_E!$M142&lt;&gt;"",[9]PDI_ID__GRUPO_C_C_E!$M142&lt;&gt;0),[9]PDI_ID__GRUPO_C_C_E!$M142,""),IF($A144="TOTAL",SUM(INDIRECT("H4:H"&amp;ROW()-1)),""))</f>
        <v/>
      </c>
      <c r="I144" s="6" t="str">
        <f ca="1">IF(AND($A144&lt;&gt;"",$A144&lt;&gt;"TOTAL"),IF(AND([9]PDI_ID__GRUPO_C_C_E!$O142&lt;&gt;"",[9]PDI_ID__GRUPO_C_C_E!$O142&lt;&gt;0),[9]PDI_ID__GRUPO_C_C_E!$O142,""),IF($A144="TOTAL",SUM(INDIRECT("I4:I"&amp;ROW()-1)),""))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IF(AND($A144&lt;&gt;"",$A144&lt;&gt;"TOTAL"),IF(AND([9]PDI_ID__GRUPO_C_C_E!$R142&lt;&gt;"",[9]PDI_ID__GRUPO_C_C_E!$R142&lt;&gt;0),[9]PDI_ID__GRUPO_C_C_E!$R142,""),IF($A144="TOTAL",SUM(INDIRECT("K4:K"&amp;ROW()-1)),""))</f>
        <v/>
      </c>
      <c r="L144" s="6" t="str">
        <f ca="1">IF(AND($A144&lt;&gt;"",$A144&lt;&gt;"TOTAL"),IF(AND([9]PDI_ID__GRUPO_C_C_E!$T142&lt;&gt;"",[9]PDI_ID__GRUPO_C_C_E!$T142&lt;&gt;0),[9]PDI_ID__GRUPO_C_C_E!$T142,""),IF($A144="TOTAL",SUM(INDIRECT("L4:L"&amp;ROW()-1)),""))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IF(AND($A144&lt;&gt;"",$A144&lt;&gt;"TOTAL"),IF(AND([9]PDI_ID__GRUPO_C_C_E!$W142&lt;&gt;"",[9]PDI_ID__GRUPO_C_C_E!$W142&lt;&gt;0),[9]PDI_ID__GRUPO_C_C_E!$W142,""),IF($A144="TOTAL",SUM(INDIRECT("N4:N"&amp;ROW()-1)),""))</f>
        <v/>
      </c>
      <c r="O144" s="6" t="str">
        <f ca="1">IF(AND($A144&lt;&gt;"",$A144&lt;&gt;"TOTAL"),IF(AND([9]PDI_ID__GRUPO_C_C_E!$Y142&lt;&gt;"",[9]PDI_ID__GRUPO_C_C_E!$Y142&lt;&gt;0),[9]PDI_ID__GRUPO_C_C_E!$Y142,""),IF($A144="TOTAL",SUM(INDIRECT("O4:O"&amp;ROW()-1)),""))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IF(AND($A144&lt;&gt;"",$A144&lt;&gt;"TOTAL"),IF(AND([9]PDI_ID__GRUPO_C_C_E!$AB142&lt;&gt;"",[9]PDI_ID__GRUPO_C_C_E!$AB142&lt;&gt;0),[9]PDI_ID__GRUPO_C_C_E!$AB142,""),IF($A144="TOTAL",SUM(INDIRECT("Q4:Q"&amp;ROW()-1)),""))</f>
        <v/>
      </c>
      <c r="R144" s="6" t="str">
        <f ca="1">IF(AND($A144&lt;&gt;"",$A144&lt;&gt;"TOTAL"),IF(AND([9]PDI_ID__GRUPO_C_C_E!$AD142&lt;&gt;"",[9]PDI_ID__GRUPO_C_C_E!$AD142&lt;&gt;0),[9]PDI_ID__GRUPO_C_C_E!$AD142,""),IF($A144="TOTAL",SUM(INDIRECT("R4:R"&amp;ROW()-1)),""))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IF(AND($A144&lt;&gt;"",$A144&lt;&gt;"TOTAL"),IF(AND([9]PDI_ID__GRUPO_C_C_E!$AG142&lt;&gt;"",[9]PDI_ID__GRUPO_C_C_E!$AG142&lt;&gt;0),[9]PDI_ID__GRUPO_C_C_E!$AG142,""),IF($A144="TOTAL",SUM(INDIRECT("T4:T"&amp;ROW()-1)),""))</f>
        <v/>
      </c>
      <c r="U144" s="6" t="str">
        <f ca="1">IF(AND($A144&lt;&gt;"",$A144&lt;&gt;"TOTAL"),IF(AND([9]PDI_ID__GRUPO_C_C_E!$AI142&lt;&gt;"",[9]PDI_ID__GRUPO_C_C_E!$AI142&lt;&gt;0),[9]PDI_ID__GRUPO_C_C_E!$AI142,""),IF($A144="TOTAL",SUM(INDIRECT("U4:U"&amp;ROW()-1)),""))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IF(AND($A144&lt;&gt;"",$A144&lt;&gt;"TOTAL"),IF(AND([9]PDI_ID__GRUPO_C_C_E!$AL142&lt;&gt;"",[9]PDI_ID__GRUPO_C_C_E!$AL142&lt;&gt;0),[9]PDI_ID__GRUPO_C_C_E!$AL142,""),IF($A144="TOTAL",SUM(INDIRECT("W4:W"&amp;ROW()-1)),""))</f>
        <v/>
      </c>
      <c r="X144" s="6" t="str">
        <f ca="1">IF(AND($A144&lt;&gt;"",$A144&lt;&gt;"TOTAL"),IF(AND([9]PDI_ID__GRUPO_C_C_E!$AN142&lt;&gt;"",[9]PDI_ID__GRUPO_C_C_E!$AN142&lt;&gt;0),[9]PDI_ID__GRUPO_C_C_E!$AN142,""),IF($A144="TOTAL",SUM(INDIRECT("X4:X"&amp;ROW()-1)),""))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IF(AND($A144&lt;&gt;"",$A144&lt;&gt;"TOTAL"),IF(AND([9]PDI_ID__GRUPO_C_C_E!$AQ142&lt;&gt;"",[9]PDI_ID__GRUPO_C_C_E!$AQ142&lt;&gt;0),[9]PDI_ID__GRUPO_C_C_E!$AQ142,""),IF($A144="TOTAL",SUM(INDIRECT("Z4:Z"&amp;ROW()-1)),""))</f>
        <v/>
      </c>
      <c r="AA144" s="6" t="str">
        <f ca="1">IF(AND($A144&lt;&gt;"",$A144&lt;&gt;"TOTAL"),IF(AND([9]PDI_ID__GRUPO_C_C_E!$AS142&lt;&gt;"",[9]PDI_ID__GRUPO_C_C_E!$AS142&lt;&gt;0),[9]PDI_ID__GRUPO_C_C_E!$AS142,""),IF($A144="TOTAL",SUM(INDIRECT("AA4:AA"&amp;ROW()-1)),""))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IF(AND($A144&lt;&gt;"",$A144&lt;&gt;"TOTAL"),IF(AND([9]PDI_ID__GRUPO_C_C_E!$AV142&lt;&gt;"",[9]PDI_ID__GRUPO_C_C_E!$AV142&lt;&gt;0),[9]PDI_ID__GRUPO_C_C_E!$AV142,""),IF($A144="TOTAL",SUM(INDIRECT("AC4:AC"&amp;ROW()-1)),""))</f>
        <v/>
      </c>
      <c r="AD144" s="6" t="str">
        <f ca="1">IF(AND($A144&lt;&gt;"",$A144&lt;&gt;"TOTAL"),IF(AND([9]PDI_ID__GRUPO_C_C_E!$AX142&lt;&gt;"",[9]PDI_ID__GRUPO_C_C_E!$AX142&lt;&gt;0),[9]PDI_ID__GRUPO_C_C_E!$AX142,""),IF($A144="TOTAL",SUM(INDIRECT("AD4:AD"&amp;ROW()-1)),""))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IF(AND($A144&lt;&gt;"",$A144&lt;&gt;"TOTAL"),IF(AND([9]PDI_ID__GRUPO_C_C_E!$BA142&lt;&gt;"",[9]PDI_ID__GRUPO_C_C_E!$BA142&lt;&gt;0),[9]PDI_ID__GRUPO_C_C_E!$BA142,""),IF($A144="TOTAL",SUM(INDIRECT("AF4:AF"&amp;ROW()-1)),""))</f>
        <v/>
      </c>
      <c r="AG144" s="6" t="str">
        <f ca="1">IF(AND($A144&lt;&gt;"",$A144&lt;&gt;"TOTAL"),IF(AND([9]PDI_ID__GRUPO_C_C_E!$BC142&lt;&gt;"",[9]PDI_ID__GRUPO_C_C_E!$BC142&lt;&gt;0),[9]PDI_ID__GRUPO_C_C_E!$BC142,""),IF($A144="TOTAL",SUM(INDIRECT("AG4:AG"&amp;ROW()-1)),""))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IF(AND($A144&lt;&gt;"",$A144&lt;&gt;"TOTAL"),IF(AND([9]PDI_ID__GRUPO_C_C_E!$BF142&lt;&gt;"",[9]PDI_ID__GRUPO_C_C_E!$BF142&lt;&gt;0),[9]PDI_ID__GRUPO_C_C_E!$BF142,""),IF($A144="TOTAL",SUM(INDIRECT("AI4:AI"&amp;ROW()-1)),""))</f>
        <v/>
      </c>
      <c r="AJ144" s="6" t="str">
        <f ca="1">IF(AND($A144&lt;&gt;"",$A144&lt;&gt;"TOTAL"),IF(AND([9]PDI_ID__GRUPO_C_C_E!$BH142&lt;&gt;"",[9]PDI_ID__GRUPO_C_C_E!$BH142&lt;&gt;0),[9]PDI_ID__GRUPO_C_C_E!$BH142,""),IF($A144="TOTAL",SUM(INDIRECT("AJ4:AJ"&amp;ROW()-1)),""))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IF(AND($A144&lt;&gt;"",$A144&lt;&gt;"TOTAL"),IF(AND([9]PDI_ID__GRUPO_C_C_E!$BK142&lt;&gt;"",[9]PDI_ID__GRUPO_C_C_E!$BK142&lt;&gt;0),[9]PDI_ID__GRUPO_C_C_E!$BK142,""),IF($A144="TOTAL",SUM(INDIRECT("AL4:AL"&amp;ROW()-1)),""))</f>
        <v/>
      </c>
      <c r="AM144" s="6" t="str">
        <f ca="1">IF(AND($A144&lt;&gt;"",$A144&lt;&gt;"TOTAL"),IF(AND([9]PDI_ID__GRUPO_C_C_E!$BM142&lt;&gt;"",[9]PDI_ID__GRUPO_C_C_E!$BM142&lt;&gt;0),[9]PDI_ID__GRUPO_C_C_E!$BM142,""),IF($A144="TOTAL",SUM(INDIRECT("AM4:AM"&amp;ROW()-1)),""))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IF(AND($A144&lt;&gt;"",$A144&lt;&gt;"TOTAL"),IF(AND([9]PDI_ID__GRUPO_C_C_E!$BP142&lt;&gt;"",[9]PDI_ID__GRUPO_C_C_E!$BP142&lt;&gt;0),[9]PDI_ID__GRUPO_C_C_E!$BP142,""),IF($A144="TOTAL",SUM(INDIRECT("AO4:AO"&amp;ROW()-1)),""))</f>
        <v/>
      </c>
      <c r="AP144" s="6" t="str">
        <f ca="1">IF(AND($A144&lt;&gt;"",$A144&lt;&gt;"TOTAL"),IF(AND([9]PDI_ID__GRUPO_C_C_E!$BR142&lt;&gt;"",[9]PDI_ID__GRUPO_C_C_E!$BR142&lt;&gt;0),[9]PDI_ID__GRUPO_C_C_E!$BR142,""),IF($A144="TOTAL",SUM(INDIRECT("AP4:AP"&amp;ROW()-1)),""))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IF(AND($A144&lt;&gt;"",$A144&lt;&gt;"TOTAL"),IF(AND([9]PDI_ID__GRUPO_C_C_E!$BU142&lt;&gt;"",[9]PDI_ID__GRUPO_C_C_E!$BU142&lt;&gt;0),[9]PDI_ID__GRUPO_C_C_E!$BU142,""),IF($A144="TOTAL",SUM(INDIRECT("AR4:AR"&amp;ROW()-1)),""))</f>
        <v/>
      </c>
      <c r="AS144" s="6" t="str">
        <f ca="1">IF(AND($A144&lt;&gt;"",$A144&lt;&gt;"TOTAL"),IF(AND([9]PDI_ID__GRUPO_C_C_E!$BW142&lt;&gt;"",[9]PDI_ID__GRUPO_C_C_E!$BW142&lt;&gt;0),[9]PDI_ID__GRUPO_C_C_E!$BW142,""),IF($A144="TOTAL",SUM(INDIRECT("AS4:AS"&amp;ROW()-1)),""))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IF(AND($A144&lt;&gt;"",$A144&lt;&gt;"TOTAL"),IF(AND([9]PDI_ID__GRUPO_C_C_E!$BZ142&lt;&gt;"",[9]PDI_ID__GRUPO_C_C_E!$BZ142&lt;&gt;0),[9]PDI_ID__GRUPO_C_C_E!$BZ142,""),IF($A144="TOTAL",SUM(INDIRECT("AU4:AU"&amp;ROW()-1)),""))</f>
        <v/>
      </c>
      <c r="AV144" s="6" t="str">
        <f ca="1">IF(AND($A144&lt;&gt;"",$A144&lt;&gt;"TOTAL"),IF(AND([9]PDI_ID__GRUPO_C_C_E!$CB142&lt;&gt;"",[9]PDI_ID__GRUPO_C_C_E!$CB142&lt;&gt;0),[9]PDI_ID__GRUPO_C_C_E!$CB142,""),IF($A144="TOTAL",SUM(INDIRECT("AV4:AV"&amp;ROW()-1)),""))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IF(AND($A144&lt;&gt;"",$A144&lt;&gt;"TOTAL"),IF(AND([9]PDI_ID__GRUPO_C_C_E!$CE142&lt;&gt;"",[9]PDI_ID__GRUPO_C_C_E!$CE142&lt;&gt;0),[9]PDI_ID__GRUPO_C_C_E!$CE142,""),IF($A144="TOTAL",SUM(INDIRECT("AX4:AX"&amp;ROW()-1)),""))</f>
        <v/>
      </c>
      <c r="AY144" s="6" t="str">
        <f ca="1">IF(AND($A144&lt;&gt;"",$A144&lt;&gt;"TOTAL"),IF(AND([9]PDI_ID__GRUPO_C_C_E!$CG142&lt;&gt;"",[9]PDI_ID__GRUPO_C_C_E!$CG142&lt;&gt;0),[9]PDI_ID__GRUPO_C_C_E!$CG142,""),IF($A144="TOTAL",SUM(INDIRECT("AY4:AY"&amp;ROW()-1)),""))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IF(AND($A144&lt;&gt;"",$A144&lt;&gt;"TOTAL"),IF(AND([9]PDI_ID__GRUPO_C_C_E!$CJ142&lt;&gt;"",[9]PDI_ID__GRUPO_C_C_E!$CJ142&lt;&gt;0),[9]PDI_ID__GRUPO_C_C_E!$CJ142,""),IF($A144="TOTAL",SUM(INDIRECT("BA4:BA"&amp;ROW()-1)),""))</f>
        <v/>
      </c>
      <c r="BB144" s="6" t="str">
        <f ca="1">IF(AND($A144&lt;&gt;"",$A144&lt;&gt;"TOTAL"),IF(AND([9]PDI_ID__GRUPO_C_C_E!$CL142&lt;&gt;"",[9]PDI_ID__GRUPO_C_C_E!$CL142&lt;&gt;0),[9]PDI_ID__GRUPO_C_C_E!$CL142,""),IF($A144="TOTAL",SUM(INDIRECT("BB4:BB"&amp;ROW()-1)),""))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IF(AND($A144&lt;&gt;"",$A144&lt;&gt;"TOTAL"),IF(AND([9]PDI_ID__GRUPO_C_C_E!$CO142&lt;&gt;"",[9]PDI_ID__GRUPO_C_C_E!$CO142&lt;&gt;0),[9]PDI_ID__GRUPO_C_C_E!$CO142,""),IF($A144="TOTAL",SUM(INDIRECT("BD4:BD"&amp;ROW()-1)),""))</f>
        <v/>
      </c>
      <c r="BE144" s="6" t="str">
        <f ca="1">IF(AND($A144&lt;&gt;"",$A144&lt;&gt;"TOTAL"),IF(AND([9]PDI_ID__GRUPO_C_C_E!$CQ142&lt;&gt;"",[9]PDI_ID__GRUPO_C_C_E!$CQ142&lt;&gt;0),[9]PDI_ID__GRUPO_C_C_E!$CQ142,""),IF($A144="TOTAL",SUM(INDIRECT("BE4:BE"&amp;ROW()-1)),""))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IF([9]PDI_ID__GRUPO_C_C_E!$B143&lt;&gt;"",[9]PDI_ID__GRUPO_C_C_E!$B143,IF(AND([9]PDI_ID__GRUPO_C_C_E!$B143="",[9]PDI_ID__GRUPO_C_C_E!$B144="",[9]PDI_ID__GRUPO_C_C_E!$B142=""),"","TOTAL"))</f>
        <v/>
      </c>
      <c r="B145" s="6" t="str">
        <f ca="1">IF(AND($A145&lt;&gt;"",$A145&lt;&gt;"TOTAL"),IF(AND([9]PDI_ID__GRUPO_C_C_E!$C143&lt;&gt;"",[9]PDI_ID__GRUPO_C_C_E!$C143&lt;&gt;0),[9]PDI_ID__GRUPO_C_C_E!$C143,""),IF($A145="TOTAL",SUM(INDIRECT("B4:B"&amp;ROW()-1)),""))</f>
        <v/>
      </c>
      <c r="C145" s="6" t="str">
        <f ca="1">IF(AND($A145&lt;&gt;"",$A145&lt;&gt;"TOTAL"),IF(AND([9]PDI_ID__GRUPO_C_C_E!$E143&lt;&gt;"",[9]PDI_ID__GRUPO_C_C_E!$E143&lt;&gt;0),[9]PDI_ID__GRUPO_C_C_E!$E143,""),IF($A145="TOTAL",SUM(INDIRECT("C4:C"&amp;ROW()-1)),""))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IF(AND($A145&lt;&gt;"",$A145&lt;&gt;"TOTAL"),IF(AND([9]PDI_ID__GRUPO_C_C_E!$H143&lt;&gt;"",[9]PDI_ID__GRUPO_C_C_E!$H143&lt;&gt;0),[9]PDI_ID__GRUPO_C_C_E!$H143,""),IF($A145="TOTAL",SUM(INDIRECT("E4:E"&amp;ROW()-1)),""))</f>
        <v/>
      </c>
      <c r="F145" s="6" t="str">
        <f ca="1">IF(AND($A145&lt;&gt;"",$A145&lt;&gt;"TOTAL"),IF(AND([9]PDI_ID__GRUPO_C_C_E!$J143&lt;&gt;"",[9]PDI_ID__GRUPO_C_C_E!$J143&lt;&gt;0),[9]PDI_ID__GRUPO_C_C_E!$J143,""),IF($A145="TOTAL",SUM(INDIRECT("F4:F"&amp;ROW()-1)),""))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IF(AND($A145&lt;&gt;"",$A145&lt;&gt;"TOTAL"),IF(AND([9]PDI_ID__GRUPO_C_C_E!$M143&lt;&gt;"",[9]PDI_ID__GRUPO_C_C_E!$M143&lt;&gt;0),[9]PDI_ID__GRUPO_C_C_E!$M143,""),IF($A145="TOTAL",SUM(INDIRECT("H4:H"&amp;ROW()-1)),""))</f>
        <v/>
      </c>
      <c r="I145" s="6" t="str">
        <f ca="1">IF(AND($A145&lt;&gt;"",$A145&lt;&gt;"TOTAL"),IF(AND([9]PDI_ID__GRUPO_C_C_E!$O143&lt;&gt;"",[9]PDI_ID__GRUPO_C_C_E!$O143&lt;&gt;0),[9]PDI_ID__GRUPO_C_C_E!$O143,""),IF($A145="TOTAL",SUM(INDIRECT("I4:I"&amp;ROW()-1)),""))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IF(AND($A145&lt;&gt;"",$A145&lt;&gt;"TOTAL"),IF(AND([9]PDI_ID__GRUPO_C_C_E!$R143&lt;&gt;"",[9]PDI_ID__GRUPO_C_C_E!$R143&lt;&gt;0),[9]PDI_ID__GRUPO_C_C_E!$R143,""),IF($A145="TOTAL",SUM(INDIRECT("K4:K"&amp;ROW()-1)),""))</f>
        <v/>
      </c>
      <c r="L145" s="6" t="str">
        <f ca="1">IF(AND($A145&lt;&gt;"",$A145&lt;&gt;"TOTAL"),IF(AND([9]PDI_ID__GRUPO_C_C_E!$T143&lt;&gt;"",[9]PDI_ID__GRUPO_C_C_E!$T143&lt;&gt;0),[9]PDI_ID__GRUPO_C_C_E!$T143,""),IF($A145="TOTAL",SUM(INDIRECT("L4:L"&amp;ROW()-1)),""))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IF(AND($A145&lt;&gt;"",$A145&lt;&gt;"TOTAL"),IF(AND([9]PDI_ID__GRUPO_C_C_E!$W143&lt;&gt;"",[9]PDI_ID__GRUPO_C_C_E!$W143&lt;&gt;0),[9]PDI_ID__GRUPO_C_C_E!$W143,""),IF($A145="TOTAL",SUM(INDIRECT("N4:N"&amp;ROW()-1)),""))</f>
        <v/>
      </c>
      <c r="O145" s="6" t="str">
        <f ca="1">IF(AND($A145&lt;&gt;"",$A145&lt;&gt;"TOTAL"),IF(AND([9]PDI_ID__GRUPO_C_C_E!$Y143&lt;&gt;"",[9]PDI_ID__GRUPO_C_C_E!$Y143&lt;&gt;0),[9]PDI_ID__GRUPO_C_C_E!$Y143,""),IF($A145="TOTAL",SUM(INDIRECT("O4:O"&amp;ROW()-1)),""))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IF(AND($A145&lt;&gt;"",$A145&lt;&gt;"TOTAL"),IF(AND([9]PDI_ID__GRUPO_C_C_E!$AB143&lt;&gt;"",[9]PDI_ID__GRUPO_C_C_E!$AB143&lt;&gt;0),[9]PDI_ID__GRUPO_C_C_E!$AB143,""),IF($A145="TOTAL",SUM(INDIRECT("Q4:Q"&amp;ROW()-1)),""))</f>
        <v/>
      </c>
      <c r="R145" s="6" t="str">
        <f ca="1">IF(AND($A145&lt;&gt;"",$A145&lt;&gt;"TOTAL"),IF(AND([9]PDI_ID__GRUPO_C_C_E!$AD143&lt;&gt;"",[9]PDI_ID__GRUPO_C_C_E!$AD143&lt;&gt;0),[9]PDI_ID__GRUPO_C_C_E!$AD143,""),IF($A145="TOTAL",SUM(INDIRECT("R4:R"&amp;ROW()-1)),""))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IF(AND($A145&lt;&gt;"",$A145&lt;&gt;"TOTAL"),IF(AND([9]PDI_ID__GRUPO_C_C_E!$AG143&lt;&gt;"",[9]PDI_ID__GRUPO_C_C_E!$AG143&lt;&gt;0),[9]PDI_ID__GRUPO_C_C_E!$AG143,""),IF($A145="TOTAL",SUM(INDIRECT("T4:T"&amp;ROW()-1)),""))</f>
        <v/>
      </c>
      <c r="U145" s="6" t="str">
        <f ca="1">IF(AND($A145&lt;&gt;"",$A145&lt;&gt;"TOTAL"),IF(AND([9]PDI_ID__GRUPO_C_C_E!$AI143&lt;&gt;"",[9]PDI_ID__GRUPO_C_C_E!$AI143&lt;&gt;0),[9]PDI_ID__GRUPO_C_C_E!$AI143,""),IF($A145="TOTAL",SUM(INDIRECT("U4:U"&amp;ROW()-1)),""))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IF(AND($A145&lt;&gt;"",$A145&lt;&gt;"TOTAL"),IF(AND([9]PDI_ID__GRUPO_C_C_E!$AL143&lt;&gt;"",[9]PDI_ID__GRUPO_C_C_E!$AL143&lt;&gt;0),[9]PDI_ID__GRUPO_C_C_E!$AL143,""),IF($A145="TOTAL",SUM(INDIRECT("W4:W"&amp;ROW()-1)),""))</f>
        <v/>
      </c>
      <c r="X145" s="6" t="str">
        <f ca="1">IF(AND($A145&lt;&gt;"",$A145&lt;&gt;"TOTAL"),IF(AND([9]PDI_ID__GRUPO_C_C_E!$AN143&lt;&gt;"",[9]PDI_ID__GRUPO_C_C_E!$AN143&lt;&gt;0),[9]PDI_ID__GRUPO_C_C_E!$AN143,""),IF($A145="TOTAL",SUM(INDIRECT("X4:X"&amp;ROW()-1)),""))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IF(AND($A145&lt;&gt;"",$A145&lt;&gt;"TOTAL"),IF(AND([9]PDI_ID__GRUPO_C_C_E!$AQ143&lt;&gt;"",[9]PDI_ID__GRUPO_C_C_E!$AQ143&lt;&gt;0),[9]PDI_ID__GRUPO_C_C_E!$AQ143,""),IF($A145="TOTAL",SUM(INDIRECT("Z4:Z"&amp;ROW()-1)),""))</f>
        <v/>
      </c>
      <c r="AA145" s="6" t="str">
        <f ca="1">IF(AND($A145&lt;&gt;"",$A145&lt;&gt;"TOTAL"),IF(AND([9]PDI_ID__GRUPO_C_C_E!$AS143&lt;&gt;"",[9]PDI_ID__GRUPO_C_C_E!$AS143&lt;&gt;0),[9]PDI_ID__GRUPO_C_C_E!$AS143,""),IF($A145="TOTAL",SUM(INDIRECT("AA4:AA"&amp;ROW()-1)),""))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IF(AND($A145&lt;&gt;"",$A145&lt;&gt;"TOTAL"),IF(AND([9]PDI_ID__GRUPO_C_C_E!$AV143&lt;&gt;"",[9]PDI_ID__GRUPO_C_C_E!$AV143&lt;&gt;0),[9]PDI_ID__GRUPO_C_C_E!$AV143,""),IF($A145="TOTAL",SUM(INDIRECT("AC4:AC"&amp;ROW()-1)),""))</f>
        <v/>
      </c>
      <c r="AD145" s="6" t="str">
        <f ca="1">IF(AND($A145&lt;&gt;"",$A145&lt;&gt;"TOTAL"),IF(AND([9]PDI_ID__GRUPO_C_C_E!$AX143&lt;&gt;"",[9]PDI_ID__GRUPO_C_C_E!$AX143&lt;&gt;0),[9]PDI_ID__GRUPO_C_C_E!$AX143,""),IF($A145="TOTAL",SUM(INDIRECT("AD4:AD"&amp;ROW()-1)),""))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IF(AND($A145&lt;&gt;"",$A145&lt;&gt;"TOTAL"),IF(AND([9]PDI_ID__GRUPO_C_C_E!$BA143&lt;&gt;"",[9]PDI_ID__GRUPO_C_C_E!$BA143&lt;&gt;0),[9]PDI_ID__GRUPO_C_C_E!$BA143,""),IF($A145="TOTAL",SUM(INDIRECT("AF4:AF"&amp;ROW()-1)),""))</f>
        <v/>
      </c>
      <c r="AG145" s="6" t="str">
        <f ca="1">IF(AND($A145&lt;&gt;"",$A145&lt;&gt;"TOTAL"),IF(AND([9]PDI_ID__GRUPO_C_C_E!$BC143&lt;&gt;"",[9]PDI_ID__GRUPO_C_C_E!$BC143&lt;&gt;0),[9]PDI_ID__GRUPO_C_C_E!$BC143,""),IF($A145="TOTAL",SUM(INDIRECT("AG4:AG"&amp;ROW()-1)),""))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IF(AND($A145&lt;&gt;"",$A145&lt;&gt;"TOTAL"),IF(AND([9]PDI_ID__GRUPO_C_C_E!$BF143&lt;&gt;"",[9]PDI_ID__GRUPO_C_C_E!$BF143&lt;&gt;0),[9]PDI_ID__GRUPO_C_C_E!$BF143,""),IF($A145="TOTAL",SUM(INDIRECT("AI4:AI"&amp;ROW()-1)),""))</f>
        <v/>
      </c>
      <c r="AJ145" s="6" t="str">
        <f ca="1">IF(AND($A145&lt;&gt;"",$A145&lt;&gt;"TOTAL"),IF(AND([9]PDI_ID__GRUPO_C_C_E!$BH143&lt;&gt;"",[9]PDI_ID__GRUPO_C_C_E!$BH143&lt;&gt;0),[9]PDI_ID__GRUPO_C_C_E!$BH143,""),IF($A145="TOTAL",SUM(INDIRECT("AJ4:AJ"&amp;ROW()-1)),""))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IF(AND($A145&lt;&gt;"",$A145&lt;&gt;"TOTAL"),IF(AND([9]PDI_ID__GRUPO_C_C_E!$BK143&lt;&gt;"",[9]PDI_ID__GRUPO_C_C_E!$BK143&lt;&gt;0),[9]PDI_ID__GRUPO_C_C_E!$BK143,""),IF($A145="TOTAL",SUM(INDIRECT("AL4:AL"&amp;ROW()-1)),""))</f>
        <v/>
      </c>
      <c r="AM145" s="6" t="str">
        <f ca="1">IF(AND($A145&lt;&gt;"",$A145&lt;&gt;"TOTAL"),IF(AND([9]PDI_ID__GRUPO_C_C_E!$BM143&lt;&gt;"",[9]PDI_ID__GRUPO_C_C_E!$BM143&lt;&gt;0),[9]PDI_ID__GRUPO_C_C_E!$BM143,""),IF($A145="TOTAL",SUM(INDIRECT("AM4:AM"&amp;ROW()-1)),""))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IF(AND($A145&lt;&gt;"",$A145&lt;&gt;"TOTAL"),IF(AND([9]PDI_ID__GRUPO_C_C_E!$BP143&lt;&gt;"",[9]PDI_ID__GRUPO_C_C_E!$BP143&lt;&gt;0),[9]PDI_ID__GRUPO_C_C_E!$BP143,""),IF($A145="TOTAL",SUM(INDIRECT("AO4:AO"&amp;ROW()-1)),""))</f>
        <v/>
      </c>
      <c r="AP145" s="6" t="str">
        <f ca="1">IF(AND($A145&lt;&gt;"",$A145&lt;&gt;"TOTAL"),IF(AND([9]PDI_ID__GRUPO_C_C_E!$BR143&lt;&gt;"",[9]PDI_ID__GRUPO_C_C_E!$BR143&lt;&gt;0),[9]PDI_ID__GRUPO_C_C_E!$BR143,""),IF($A145="TOTAL",SUM(INDIRECT("AP4:AP"&amp;ROW()-1)),""))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IF(AND($A145&lt;&gt;"",$A145&lt;&gt;"TOTAL"),IF(AND([9]PDI_ID__GRUPO_C_C_E!$BU143&lt;&gt;"",[9]PDI_ID__GRUPO_C_C_E!$BU143&lt;&gt;0),[9]PDI_ID__GRUPO_C_C_E!$BU143,""),IF($A145="TOTAL",SUM(INDIRECT("AR4:AR"&amp;ROW()-1)),""))</f>
        <v/>
      </c>
      <c r="AS145" s="6" t="str">
        <f ca="1">IF(AND($A145&lt;&gt;"",$A145&lt;&gt;"TOTAL"),IF(AND([9]PDI_ID__GRUPO_C_C_E!$BW143&lt;&gt;"",[9]PDI_ID__GRUPO_C_C_E!$BW143&lt;&gt;0),[9]PDI_ID__GRUPO_C_C_E!$BW143,""),IF($A145="TOTAL",SUM(INDIRECT("AS4:AS"&amp;ROW()-1)),""))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IF(AND($A145&lt;&gt;"",$A145&lt;&gt;"TOTAL"),IF(AND([9]PDI_ID__GRUPO_C_C_E!$BZ143&lt;&gt;"",[9]PDI_ID__GRUPO_C_C_E!$BZ143&lt;&gt;0),[9]PDI_ID__GRUPO_C_C_E!$BZ143,""),IF($A145="TOTAL",SUM(INDIRECT("AU4:AU"&amp;ROW()-1)),""))</f>
        <v/>
      </c>
      <c r="AV145" s="6" t="str">
        <f ca="1">IF(AND($A145&lt;&gt;"",$A145&lt;&gt;"TOTAL"),IF(AND([9]PDI_ID__GRUPO_C_C_E!$CB143&lt;&gt;"",[9]PDI_ID__GRUPO_C_C_E!$CB143&lt;&gt;0),[9]PDI_ID__GRUPO_C_C_E!$CB143,""),IF($A145="TOTAL",SUM(INDIRECT("AV4:AV"&amp;ROW()-1)),""))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IF(AND($A145&lt;&gt;"",$A145&lt;&gt;"TOTAL"),IF(AND([9]PDI_ID__GRUPO_C_C_E!$CE143&lt;&gt;"",[9]PDI_ID__GRUPO_C_C_E!$CE143&lt;&gt;0),[9]PDI_ID__GRUPO_C_C_E!$CE143,""),IF($A145="TOTAL",SUM(INDIRECT("AX4:AX"&amp;ROW()-1)),""))</f>
        <v/>
      </c>
      <c r="AY145" s="6" t="str">
        <f ca="1">IF(AND($A145&lt;&gt;"",$A145&lt;&gt;"TOTAL"),IF(AND([9]PDI_ID__GRUPO_C_C_E!$CG143&lt;&gt;"",[9]PDI_ID__GRUPO_C_C_E!$CG143&lt;&gt;0),[9]PDI_ID__GRUPO_C_C_E!$CG143,""),IF($A145="TOTAL",SUM(INDIRECT("AY4:AY"&amp;ROW()-1)),""))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IF(AND($A145&lt;&gt;"",$A145&lt;&gt;"TOTAL"),IF(AND([9]PDI_ID__GRUPO_C_C_E!$CJ143&lt;&gt;"",[9]PDI_ID__GRUPO_C_C_E!$CJ143&lt;&gt;0),[9]PDI_ID__GRUPO_C_C_E!$CJ143,""),IF($A145="TOTAL",SUM(INDIRECT("BA4:BA"&amp;ROW()-1)),""))</f>
        <v/>
      </c>
      <c r="BB145" s="6" t="str">
        <f ca="1">IF(AND($A145&lt;&gt;"",$A145&lt;&gt;"TOTAL"),IF(AND([9]PDI_ID__GRUPO_C_C_E!$CL143&lt;&gt;"",[9]PDI_ID__GRUPO_C_C_E!$CL143&lt;&gt;0),[9]PDI_ID__GRUPO_C_C_E!$CL143,""),IF($A145="TOTAL",SUM(INDIRECT("BB4:BB"&amp;ROW()-1)),""))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IF(AND($A145&lt;&gt;"",$A145&lt;&gt;"TOTAL"),IF(AND([9]PDI_ID__GRUPO_C_C_E!$CO143&lt;&gt;"",[9]PDI_ID__GRUPO_C_C_E!$CO143&lt;&gt;0),[9]PDI_ID__GRUPO_C_C_E!$CO143,""),IF($A145="TOTAL",SUM(INDIRECT("BD4:BD"&amp;ROW()-1)),""))</f>
        <v/>
      </c>
      <c r="BE145" s="6" t="str">
        <f ca="1">IF(AND($A145&lt;&gt;"",$A145&lt;&gt;"TOTAL"),IF(AND([9]PDI_ID__GRUPO_C_C_E!$CQ143&lt;&gt;"",[9]PDI_ID__GRUPO_C_C_E!$CQ143&lt;&gt;0),[9]PDI_ID__GRUPO_C_C_E!$CQ143,""),IF($A145="TOTAL",SUM(INDIRECT("BE4:BE"&amp;ROW()-1)),""))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IF([9]PDI_ID__GRUPO_C_C_E!$B144&lt;&gt;"",[9]PDI_ID__GRUPO_C_C_E!$B144,IF(AND([9]PDI_ID__GRUPO_C_C_E!$B144="",[9]PDI_ID__GRUPO_C_C_E!$B145="",[9]PDI_ID__GRUPO_C_C_E!$B143=""),"","TOTAL"))</f>
        <v/>
      </c>
      <c r="B146" s="6" t="str">
        <f ca="1">IF(AND($A146&lt;&gt;"",$A146&lt;&gt;"TOTAL"),IF(AND([9]PDI_ID__GRUPO_C_C_E!$C144&lt;&gt;"",[9]PDI_ID__GRUPO_C_C_E!$C144&lt;&gt;0),[9]PDI_ID__GRUPO_C_C_E!$C144,""),IF($A146="TOTAL",SUM(INDIRECT("B4:B"&amp;ROW()-1)),""))</f>
        <v/>
      </c>
      <c r="C146" s="6" t="str">
        <f ca="1">IF(AND($A146&lt;&gt;"",$A146&lt;&gt;"TOTAL"),IF(AND([9]PDI_ID__GRUPO_C_C_E!$E144&lt;&gt;"",[9]PDI_ID__GRUPO_C_C_E!$E144&lt;&gt;0),[9]PDI_ID__GRUPO_C_C_E!$E144,""),IF($A146="TOTAL",SUM(INDIRECT("C4:C"&amp;ROW()-1)),""))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IF(AND($A146&lt;&gt;"",$A146&lt;&gt;"TOTAL"),IF(AND([9]PDI_ID__GRUPO_C_C_E!$H144&lt;&gt;"",[9]PDI_ID__GRUPO_C_C_E!$H144&lt;&gt;0),[9]PDI_ID__GRUPO_C_C_E!$H144,""),IF($A146="TOTAL",SUM(INDIRECT("E4:E"&amp;ROW()-1)),""))</f>
        <v/>
      </c>
      <c r="F146" s="6" t="str">
        <f ca="1">IF(AND($A146&lt;&gt;"",$A146&lt;&gt;"TOTAL"),IF(AND([9]PDI_ID__GRUPO_C_C_E!$J144&lt;&gt;"",[9]PDI_ID__GRUPO_C_C_E!$J144&lt;&gt;0),[9]PDI_ID__GRUPO_C_C_E!$J144,""),IF($A146="TOTAL",SUM(INDIRECT("F4:F"&amp;ROW()-1)),""))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IF(AND($A146&lt;&gt;"",$A146&lt;&gt;"TOTAL"),IF(AND([9]PDI_ID__GRUPO_C_C_E!$M144&lt;&gt;"",[9]PDI_ID__GRUPO_C_C_E!$M144&lt;&gt;0),[9]PDI_ID__GRUPO_C_C_E!$M144,""),IF($A146="TOTAL",SUM(INDIRECT("H4:H"&amp;ROW()-1)),""))</f>
        <v/>
      </c>
      <c r="I146" s="6" t="str">
        <f ca="1">IF(AND($A146&lt;&gt;"",$A146&lt;&gt;"TOTAL"),IF(AND([9]PDI_ID__GRUPO_C_C_E!$O144&lt;&gt;"",[9]PDI_ID__GRUPO_C_C_E!$O144&lt;&gt;0),[9]PDI_ID__GRUPO_C_C_E!$O144,""),IF($A146="TOTAL",SUM(INDIRECT("I4:I"&amp;ROW()-1)),""))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IF(AND($A146&lt;&gt;"",$A146&lt;&gt;"TOTAL"),IF(AND([9]PDI_ID__GRUPO_C_C_E!$R144&lt;&gt;"",[9]PDI_ID__GRUPO_C_C_E!$R144&lt;&gt;0),[9]PDI_ID__GRUPO_C_C_E!$R144,""),IF($A146="TOTAL",SUM(INDIRECT("K4:K"&amp;ROW()-1)),""))</f>
        <v/>
      </c>
      <c r="L146" s="6" t="str">
        <f ca="1">IF(AND($A146&lt;&gt;"",$A146&lt;&gt;"TOTAL"),IF(AND([9]PDI_ID__GRUPO_C_C_E!$T144&lt;&gt;"",[9]PDI_ID__GRUPO_C_C_E!$T144&lt;&gt;0),[9]PDI_ID__GRUPO_C_C_E!$T144,""),IF($A146="TOTAL",SUM(INDIRECT("L4:L"&amp;ROW()-1)),""))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IF(AND($A146&lt;&gt;"",$A146&lt;&gt;"TOTAL"),IF(AND([9]PDI_ID__GRUPO_C_C_E!$W144&lt;&gt;"",[9]PDI_ID__GRUPO_C_C_E!$W144&lt;&gt;0),[9]PDI_ID__GRUPO_C_C_E!$W144,""),IF($A146="TOTAL",SUM(INDIRECT("N4:N"&amp;ROW()-1)),""))</f>
        <v/>
      </c>
      <c r="O146" s="6" t="str">
        <f ca="1">IF(AND($A146&lt;&gt;"",$A146&lt;&gt;"TOTAL"),IF(AND([9]PDI_ID__GRUPO_C_C_E!$Y144&lt;&gt;"",[9]PDI_ID__GRUPO_C_C_E!$Y144&lt;&gt;0),[9]PDI_ID__GRUPO_C_C_E!$Y144,""),IF($A146="TOTAL",SUM(INDIRECT("O4:O"&amp;ROW()-1)),""))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IF(AND($A146&lt;&gt;"",$A146&lt;&gt;"TOTAL"),IF(AND([9]PDI_ID__GRUPO_C_C_E!$AB144&lt;&gt;"",[9]PDI_ID__GRUPO_C_C_E!$AB144&lt;&gt;0),[9]PDI_ID__GRUPO_C_C_E!$AB144,""),IF($A146="TOTAL",SUM(INDIRECT("Q4:Q"&amp;ROW()-1)),""))</f>
        <v/>
      </c>
      <c r="R146" s="6" t="str">
        <f ca="1">IF(AND($A146&lt;&gt;"",$A146&lt;&gt;"TOTAL"),IF(AND([9]PDI_ID__GRUPO_C_C_E!$AD144&lt;&gt;"",[9]PDI_ID__GRUPO_C_C_E!$AD144&lt;&gt;0),[9]PDI_ID__GRUPO_C_C_E!$AD144,""),IF($A146="TOTAL",SUM(INDIRECT("R4:R"&amp;ROW()-1)),""))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IF(AND($A146&lt;&gt;"",$A146&lt;&gt;"TOTAL"),IF(AND([9]PDI_ID__GRUPO_C_C_E!$AG144&lt;&gt;"",[9]PDI_ID__GRUPO_C_C_E!$AG144&lt;&gt;0),[9]PDI_ID__GRUPO_C_C_E!$AG144,""),IF($A146="TOTAL",SUM(INDIRECT("T4:T"&amp;ROW()-1)),""))</f>
        <v/>
      </c>
      <c r="U146" s="6" t="str">
        <f ca="1">IF(AND($A146&lt;&gt;"",$A146&lt;&gt;"TOTAL"),IF(AND([9]PDI_ID__GRUPO_C_C_E!$AI144&lt;&gt;"",[9]PDI_ID__GRUPO_C_C_E!$AI144&lt;&gt;0),[9]PDI_ID__GRUPO_C_C_E!$AI144,""),IF($A146="TOTAL",SUM(INDIRECT("U4:U"&amp;ROW()-1)),""))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IF(AND($A146&lt;&gt;"",$A146&lt;&gt;"TOTAL"),IF(AND([9]PDI_ID__GRUPO_C_C_E!$AL144&lt;&gt;"",[9]PDI_ID__GRUPO_C_C_E!$AL144&lt;&gt;0),[9]PDI_ID__GRUPO_C_C_E!$AL144,""),IF($A146="TOTAL",SUM(INDIRECT("W4:W"&amp;ROW()-1)),""))</f>
        <v/>
      </c>
      <c r="X146" s="6" t="str">
        <f ca="1">IF(AND($A146&lt;&gt;"",$A146&lt;&gt;"TOTAL"),IF(AND([9]PDI_ID__GRUPO_C_C_E!$AN144&lt;&gt;"",[9]PDI_ID__GRUPO_C_C_E!$AN144&lt;&gt;0),[9]PDI_ID__GRUPO_C_C_E!$AN144,""),IF($A146="TOTAL",SUM(INDIRECT("X4:X"&amp;ROW()-1)),""))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IF(AND($A146&lt;&gt;"",$A146&lt;&gt;"TOTAL"),IF(AND([9]PDI_ID__GRUPO_C_C_E!$AQ144&lt;&gt;"",[9]PDI_ID__GRUPO_C_C_E!$AQ144&lt;&gt;0),[9]PDI_ID__GRUPO_C_C_E!$AQ144,""),IF($A146="TOTAL",SUM(INDIRECT("Z4:Z"&amp;ROW()-1)),""))</f>
        <v/>
      </c>
      <c r="AA146" s="6" t="str">
        <f ca="1">IF(AND($A146&lt;&gt;"",$A146&lt;&gt;"TOTAL"),IF(AND([9]PDI_ID__GRUPO_C_C_E!$AS144&lt;&gt;"",[9]PDI_ID__GRUPO_C_C_E!$AS144&lt;&gt;0),[9]PDI_ID__GRUPO_C_C_E!$AS144,""),IF($A146="TOTAL",SUM(INDIRECT("AA4:AA"&amp;ROW()-1)),""))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IF(AND($A146&lt;&gt;"",$A146&lt;&gt;"TOTAL"),IF(AND([9]PDI_ID__GRUPO_C_C_E!$AV144&lt;&gt;"",[9]PDI_ID__GRUPO_C_C_E!$AV144&lt;&gt;0),[9]PDI_ID__GRUPO_C_C_E!$AV144,""),IF($A146="TOTAL",SUM(INDIRECT("AC4:AC"&amp;ROW()-1)),""))</f>
        <v/>
      </c>
      <c r="AD146" s="6" t="str">
        <f ca="1">IF(AND($A146&lt;&gt;"",$A146&lt;&gt;"TOTAL"),IF(AND([9]PDI_ID__GRUPO_C_C_E!$AX144&lt;&gt;"",[9]PDI_ID__GRUPO_C_C_E!$AX144&lt;&gt;0),[9]PDI_ID__GRUPO_C_C_E!$AX144,""),IF($A146="TOTAL",SUM(INDIRECT("AD4:AD"&amp;ROW()-1)),""))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IF(AND($A146&lt;&gt;"",$A146&lt;&gt;"TOTAL"),IF(AND([9]PDI_ID__GRUPO_C_C_E!$BA144&lt;&gt;"",[9]PDI_ID__GRUPO_C_C_E!$BA144&lt;&gt;0),[9]PDI_ID__GRUPO_C_C_E!$BA144,""),IF($A146="TOTAL",SUM(INDIRECT("AF4:AF"&amp;ROW()-1)),""))</f>
        <v/>
      </c>
      <c r="AG146" s="6" t="str">
        <f ca="1">IF(AND($A146&lt;&gt;"",$A146&lt;&gt;"TOTAL"),IF(AND([9]PDI_ID__GRUPO_C_C_E!$BC144&lt;&gt;"",[9]PDI_ID__GRUPO_C_C_E!$BC144&lt;&gt;0),[9]PDI_ID__GRUPO_C_C_E!$BC144,""),IF($A146="TOTAL",SUM(INDIRECT("AG4:AG"&amp;ROW()-1)),""))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IF(AND($A146&lt;&gt;"",$A146&lt;&gt;"TOTAL"),IF(AND([9]PDI_ID__GRUPO_C_C_E!$BF144&lt;&gt;"",[9]PDI_ID__GRUPO_C_C_E!$BF144&lt;&gt;0),[9]PDI_ID__GRUPO_C_C_E!$BF144,""),IF($A146="TOTAL",SUM(INDIRECT("AI4:AI"&amp;ROW()-1)),""))</f>
        <v/>
      </c>
      <c r="AJ146" s="6" t="str">
        <f ca="1">IF(AND($A146&lt;&gt;"",$A146&lt;&gt;"TOTAL"),IF(AND([9]PDI_ID__GRUPO_C_C_E!$BH144&lt;&gt;"",[9]PDI_ID__GRUPO_C_C_E!$BH144&lt;&gt;0),[9]PDI_ID__GRUPO_C_C_E!$BH144,""),IF($A146="TOTAL",SUM(INDIRECT("AJ4:AJ"&amp;ROW()-1)),""))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IF(AND($A146&lt;&gt;"",$A146&lt;&gt;"TOTAL"),IF(AND([9]PDI_ID__GRUPO_C_C_E!$BK144&lt;&gt;"",[9]PDI_ID__GRUPO_C_C_E!$BK144&lt;&gt;0),[9]PDI_ID__GRUPO_C_C_E!$BK144,""),IF($A146="TOTAL",SUM(INDIRECT("AL4:AL"&amp;ROW()-1)),""))</f>
        <v/>
      </c>
      <c r="AM146" s="6" t="str">
        <f ca="1">IF(AND($A146&lt;&gt;"",$A146&lt;&gt;"TOTAL"),IF(AND([9]PDI_ID__GRUPO_C_C_E!$BM144&lt;&gt;"",[9]PDI_ID__GRUPO_C_C_E!$BM144&lt;&gt;0),[9]PDI_ID__GRUPO_C_C_E!$BM144,""),IF($A146="TOTAL",SUM(INDIRECT("AM4:AM"&amp;ROW()-1)),""))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IF(AND($A146&lt;&gt;"",$A146&lt;&gt;"TOTAL"),IF(AND([9]PDI_ID__GRUPO_C_C_E!$BP144&lt;&gt;"",[9]PDI_ID__GRUPO_C_C_E!$BP144&lt;&gt;0),[9]PDI_ID__GRUPO_C_C_E!$BP144,""),IF($A146="TOTAL",SUM(INDIRECT("AO4:AO"&amp;ROW()-1)),""))</f>
        <v/>
      </c>
      <c r="AP146" s="6" t="str">
        <f ca="1">IF(AND($A146&lt;&gt;"",$A146&lt;&gt;"TOTAL"),IF(AND([9]PDI_ID__GRUPO_C_C_E!$BR144&lt;&gt;"",[9]PDI_ID__GRUPO_C_C_E!$BR144&lt;&gt;0),[9]PDI_ID__GRUPO_C_C_E!$BR144,""),IF($A146="TOTAL",SUM(INDIRECT("AP4:AP"&amp;ROW()-1)),""))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IF(AND($A146&lt;&gt;"",$A146&lt;&gt;"TOTAL"),IF(AND([9]PDI_ID__GRUPO_C_C_E!$BU144&lt;&gt;"",[9]PDI_ID__GRUPO_C_C_E!$BU144&lt;&gt;0),[9]PDI_ID__GRUPO_C_C_E!$BU144,""),IF($A146="TOTAL",SUM(INDIRECT("AR4:AR"&amp;ROW()-1)),""))</f>
        <v/>
      </c>
      <c r="AS146" s="6" t="str">
        <f ca="1">IF(AND($A146&lt;&gt;"",$A146&lt;&gt;"TOTAL"),IF(AND([9]PDI_ID__GRUPO_C_C_E!$BW144&lt;&gt;"",[9]PDI_ID__GRUPO_C_C_E!$BW144&lt;&gt;0),[9]PDI_ID__GRUPO_C_C_E!$BW144,""),IF($A146="TOTAL",SUM(INDIRECT("AS4:AS"&amp;ROW()-1)),""))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IF(AND($A146&lt;&gt;"",$A146&lt;&gt;"TOTAL"),IF(AND([9]PDI_ID__GRUPO_C_C_E!$BZ144&lt;&gt;"",[9]PDI_ID__GRUPO_C_C_E!$BZ144&lt;&gt;0),[9]PDI_ID__GRUPO_C_C_E!$BZ144,""),IF($A146="TOTAL",SUM(INDIRECT("AU4:AU"&amp;ROW()-1)),""))</f>
        <v/>
      </c>
      <c r="AV146" s="6" t="str">
        <f ca="1">IF(AND($A146&lt;&gt;"",$A146&lt;&gt;"TOTAL"),IF(AND([9]PDI_ID__GRUPO_C_C_E!$CB144&lt;&gt;"",[9]PDI_ID__GRUPO_C_C_E!$CB144&lt;&gt;0),[9]PDI_ID__GRUPO_C_C_E!$CB144,""),IF($A146="TOTAL",SUM(INDIRECT("AV4:AV"&amp;ROW()-1)),""))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IF(AND($A146&lt;&gt;"",$A146&lt;&gt;"TOTAL"),IF(AND([9]PDI_ID__GRUPO_C_C_E!$CE144&lt;&gt;"",[9]PDI_ID__GRUPO_C_C_E!$CE144&lt;&gt;0),[9]PDI_ID__GRUPO_C_C_E!$CE144,""),IF($A146="TOTAL",SUM(INDIRECT("AX4:AX"&amp;ROW()-1)),""))</f>
        <v/>
      </c>
      <c r="AY146" s="6" t="str">
        <f ca="1">IF(AND($A146&lt;&gt;"",$A146&lt;&gt;"TOTAL"),IF(AND([9]PDI_ID__GRUPO_C_C_E!$CG144&lt;&gt;"",[9]PDI_ID__GRUPO_C_C_E!$CG144&lt;&gt;0),[9]PDI_ID__GRUPO_C_C_E!$CG144,""),IF($A146="TOTAL",SUM(INDIRECT("AY4:AY"&amp;ROW()-1)),""))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IF(AND($A146&lt;&gt;"",$A146&lt;&gt;"TOTAL"),IF(AND([9]PDI_ID__GRUPO_C_C_E!$CJ144&lt;&gt;"",[9]PDI_ID__GRUPO_C_C_E!$CJ144&lt;&gt;0),[9]PDI_ID__GRUPO_C_C_E!$CJ144,""),IF($A146="TOTAL",SUM(INDIRECT("BA4:BA"&amp;ROW()-1)),""))</f>
        <v/>
      </c>
      <c r="BB146" s="6" t="str">
        <f ca="1">IF(AND($A146&lt;&gt;"",$A146&lt;&gt;"TOTAL"),IF(AND([9]PDI_ID__GRUPO_C_C_E!$CL144&lt;&gt;"",[9]PDI_ID__GRUPO_C_C_E!$CL144&lt;&gt;0),[9]PDI_ID__GRUPO_C_C_E!$CL144,""),IF($A146="TOTAL",SUM(INDIRECT("BB4:BB"&amp;ROW()-1)),""))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IF(AND($A146&lt;&gt;"",$A146&lt;&gt;"TOTAL"),IF(AND([9]PDI_ID__GRUPO_C_C_E!$CO144&lt;&gt;"",[9]PDI_ID__GRUPO_C_C_E!$CO144&lt;&gt;0),[9]PDI_ID__GRUPO_C_C_E!$CO144,""),IF($A146="TOTAL",SUM(INDIRECT("BD4:BD"&amp;ROW()-1)),""))</f>
        <v/>
      </c>
      <c r="BE146" s="6" t="str">
        <f ca="1">IF(AND($A146&lt;&gt;"",$A146&lt;&gt;"TOTAL"),IF(AND([9]PDI_ID__GRUPO_C_C_E!$CQ144&lt;&gt;"",[9]PDI_ID__GRUPO_C_C_E!$CQ144&lt;&gt;0),[9]PDI_ID__GRUPO_C_C_E!$CQ144,""),IF($A146="TOTAL",SUM(INDIRECT("BE4:BE"&amp;ROW()-1)),""))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IF([9]PDI_ID__GRUPO_C_C_E!$B145&lt;&gt;"",[9]PDI_ID__GRUPO_C_C_E!$B145,IF(AND([9]PDI_ID__GRUPO_C_C_E!$B145="",[9]PDI_ID__GRUPO_C_C_E!$B146="",[9]PDI_ID__GRUPO_C_C_E!$B144=""),"","TOTAL"))</f>
        <v/>
      </c>
      <c r="B147" s="6" t="str">
        <f ca="1">IF(AND($A147&lt;&gt;"",$A147&lt;&gt;"TOTAL"),IF(AND([9]PDI_ID__GRUPO_C_C_E!$C145&lt;&gt;"",[9]PDI_ID__GRUPO_C_C_E!$C145&lt;&gt;0),[9]PDI_ID__GRUPO_C_C_E!$C145,""),IF($A147="TOTAL",SUM(INDIRECT("B4:B"&amp;ROW()-1)),""))</f>
        <v/>
      </c>
      <c r="C147" s="6" t="str">
        <f ca="1">IF(AND($A147&lt;&gt;"",$A147&lt;&gt;"TOTAL"),IF(AND([9]PDI_ID__GRUPO_C_C_E!$E145&lt;&gt;"",[9]PDI_ID__GRUPO_C_C_E!$E145&lt;&gt;0),[9]PDI_ID__GRUPO_C_C_E!$E145,""),IF($A147="TOTAL",SUM(INDIRECT("C4:C"&amp;ROW()-1)),""))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IF(AND($A147&lt;&gt;"",$A147&lt;&gt;"TOTAL"),IF(AND([9]PDI_ID__GRUPO_C_C_E!$H145&lt;&gt;"",[9]PDI_ID__GRUPO_C_C_E!$H145&lt;&gt;0),[9]PDI_ID__GRUPO_C_C_E!$H145,""),IF($A147="TOTAL",SUM(INDIRECT("E4:E"&amp;ROW()-1)),""))</f>
        <v/>
      </c>
      <c r="F147" s="6" t="str">
        <f ca="1">IF(AND($A147&lt;&gt;"",$A147&lt;&gt;"TOTAL"),IF(AND([9]PDI_ID__GRUPO_C_C_E!$J145&lt;&gt;"",[9]PDI_ID__GRUPO_C_C_E!$J145&lt;&gt;0),[9]PDI_ID__GRUPO_C_C_E!$J145,""),IF($A147="TOTAL",SUM(INDIRECT("F4:F"&amp;ROW()-1)),""))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IF(AND($A147&lt;&gt;"",$A147&lt;&gt;"TOTAL"),IF(AND([9]PDI_ID__GRUPO_C_C_E!$M145&lt;&gt;"",[9]PDI_ID__GRUPO_C_C_E!$M145&lt;&gt;0),[9]PDI_ID__GRUPO_C_C_E!$M145,""),IF($A147="TOTAL",SUM(INDIRECT("H4:H"&amp;ROW()-1)),""))</f>
        <v/>
      </c>
      <c r="I147" s="6" t="str">
        <f ca="1">IF(AND($A147&lt;&gt;"",$A147&lt;&gt;"TOTAL"),IF(AND([9]PDI_ID__GRUPO_C_C_E!$O145&lt;&gt;"",[9]PDI_ID__GRUPO_C_C_E!$O145&lt;&gt;0),[9]PDI_ID__GRUPO_C_C_E!$O145,""),IF($A147="TOTAL",SUM(INDIRECT("I4:I"&amp;ROW()-1)),""))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IF(AND($A147&lt;&gt;"",$A147&lt;&gt;"TOTAL"),IF(AND([9]PDI_ID__GRUPO_C_C_E!$R145&lt;&gt;"",[9]PDI_ID__GRUPO_C_C_E!$R145&lt;&gt;0),[9]PDI_ID__GRUPO_C_C_E!$R145,""),IF($A147="TOTAL",SUM(INDIRECT("K4:K"&amp;ROW()-1)),""))</f>
        <v/>
      </c>
      <c r="L147" s="6" t="str">
        <f ca="1">IF(AND($A147&lt;&gt;"",$A147&lt;&gt;"TOTAL"),IF(AND([9]PDI_ID__GRUPO_C_C_E!$T145&lt;&gt;"",[9]PDI_ID__GRUPO_C_C_E!$T145&lt;&gt;0),[9]PDI_ID__GRUPO_C_C_E!$T145,""),IF($A147="TOTAL",SUM(INDIRECT("L4:L"&amp;ROW()-1)),""))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IF(AND($A147&lt;&gt;"",$A147&lt;&gt;"TOTAL"),IF(AND([9]PDI_ID__GRUPO_C_C_E!$W145&lt;&gt;"",[9]PDI_ID__GRUPO_C_C_E!$W145&lt;&gt;0),[9]PDI_ID__GRUPO_C_C_E!$W145,""),IF($A147="TOTAL",SUM(INDIRECT("N4:N"&amp;ROW()-1)),""))</f>
        <v/>
      </c>
      <c r="O147" s="6" t="str">
        <f ca="1">IF(AND($A147&lt;&gt;"",$A147&lt;&gt;"TOTAL"),IF(AND([9]PDI_ID__GRUPO_C_C_E!$Y145&lt;&gt;"",[9]PDI_ID__GRUPO_C_C_E!$Y145&lt;&gt;0),[9]PDI_ID__GRUPO_C_C_E!$Y145,""),IF($A147="TOTAL",SUM(INDIRECT("O4:O"&amp;ROW()-1)),""))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IF(AND($A147&lt;&gt;"",$A147&lt;&gt;"TOTAL"),IF(AND([9]PDI_ID__GRUPO_C_C_E!$AB145&lt;&gt;"",[9]PDI_ID__GRUPO_C_C_E!$AB145&lt;&gt;0),[9]PDI_ID__GRUPO_C_C_E!$AB145,""),IF($A147="TOTAL",SUM(INDIRECT("Q4:Q"&amp;ROW()-1)),""))</f>
        <v/>
      </c>
      <c r="R147" s="6" t="str">
        <f ca="1">IF(AND($A147&lt;&gt;"",$A147&lt;&gt;"TOTAL"),IF(AND([9]PDI_ID__GRUPO_C_C_E!$AD145&lt;&gt;"",[9]PDI_ID__GRUPO_C_C_E!$AD145&lt;&gt;0),[9]PDI_ID__GRUPO_C_C_E!$AD145,""),IF($A147="TOTAL",SUM(INDIRECT("R4:R"&amp;ROW()-1)),""))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IF(AND($A147&lt;&gt;"",$A147&lt;&gt;"TOTAL"),IF(AND([9]PDI_ID__GRUPO_C_C_E!$AG145&lt;&gt;"",[9]PDI_ID__GRUPO_C_C_E!$AG145&lt;&gt;0),[9]PDI_ID__GRUPO_C_C_E!$AG145,""),IF($A147="TOTAL",SUM(INDIRECT("T4:T"&amp;ROW()-1)),""))</f>
        <v/>
      </c>
      <c r="U147" s="6" t="str">
        <f ca="1">IF(AND($A147&lt;&gt;"",$A147&lt;&gt;"TOTAL"),IF(AND([9]PDI_ID__GRUPO_C_C_E!$AI145&lt;&gt;"",[9]PDI_ID__GRUPO_C_C_E!$AI145&lt;&gt;0),[9]PDI_ID__GRUPO_C_C_E!$AI145,""),IF($A147="TOTAL",SUM(INDIRECT("U4:U"&amp;ROW()-1)),""))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IF(AND($A147&lt;&gt;"",$A147&lt;&gt;"TOTAL"),IF(AND([9]PDI_ID__GRUPO_C_C_E!$AL145&lt;&gt;"",[9]PDI_ID__GRUPO_C_C_E!$AL145&lt;&gt;0),[9]PDI_ID__GRUPO_C_C_E!$AL145,""),IF($A147="TOTAL",SUM(INDIRECT("W4:W"&amp;ROW()-1)),""))</f>
        <v/>
      </c>
      <c r="X147" s="6" t="str">
        <f ca="1">IF(AND($A147&lt;&gt;"",$A147&lt;&gt;"TOTAL"),IF(AND([9]PDI_ID__GRUPO_C_C_E!$AN145&lt;&gt;"",[9]PDI_ID__GRUPO_C_C_E!$AN145&lt;&gt;0),[9]PDI_ID__GRUPO_C_C_E!$AN145,""),IF($A147="TOTAL",SUM(INDIRECT("X4:X"&amp;ROW()-1)),""))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IF(AND($A147&lt;&gt;"",$A147&lt;&gt;"TOTAL"),IF(AND([9]PDI_ID__GRUPO_C_C_E!$AQ145&lt;&gt;"",[9]PDI_ID__GRUPO_C_C_E!$AQ145&lt;&gt;0),[9]PDI_ID__GRUPO_C_C_E!$AQ145,""),IF($A147="TOTAL",SUM(INDIRECT("Z4:Z"&amp;ROW()-1)),""))</f>
        <v/>
      </c>
      <c r="AA147" s="6" t="str">
        <f ca="1">IF(AND($A147&lt;&gt;"",$A147&lt;&gt;"TOTAL"),IF(AND([9]PDI_ID__GRUPO_C_C_E!$AS145&lt;&gt;"",[9]PDI_ID__GRUPO_C_C_E!$AS145&lt;&gt;0),[9]PDI_ID__GRUPO_C_C_E!$AS145,""),IF($A147="TOTAL",SUM(INDIRECT("AA4:AA"&amp;ROW()-1)),""))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IF(AND($A147&lt;&gt;"",$A147&lt;&gt;"TOTAL"),IF(AND([9]PDI_ID__GRUPO_C_C_E!$AV145&lt;&gt;"",[9]PDI_ID__GRUPO_C_C_E!$AV145&lt;&gt;0),[9]PDI_ID__GRUPO_C_C_E!$AV145,""),IF($A147="TOTAL",SUM(INDIRECT("AC4:AC"&amp;ROW()-1)),""))</f>
        <v/>
      </c>
      <c r="AD147" s="6" t="str">
        <f ca="1">IF(AND($A147&lt;&gt;"",$A147&lt;&gt;"TOTAL"),IF(AND([9]PDI_ID__GRUPO_C_C_E!$AX145&lt;&gt;"",[9]PDI_ID__GRUPO_C_C_E!$AX145&lt;&gt;0),[9]PDI_ID__GRUPO_C_C_E!$AX145,""),IF($A147="TOTAL",SUM(INDIRECT("AD4:AD"&amp;ROW()-1)),""))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IF(AND($A147&lt;&gt;"",$A147&lt;&gt;"TOTAL"),IF(AND([9]PDI_ID__GRUPO_C_C_E!$BA145&lt;&gt;"",[9]PDI_ID__GRUPO_C_C_E!$BA145&lt;&gt;0),[9]PDI_ID__GRUPO_C_C_E!$BA145,""),IF($A147="TOTAL",SUM(INDIRECT("AF4:AF"&amp;ROW()-1)),""))</f>
        <v/>
      </c>
      <c r="AG147" s="6" t="str">
        <f ca="1">IF(AND($A147&lt;&gt;"",$A147&lt;&gt;"TOTAL"),IF(AND([9]PDI_ID__GRUPO_C_C_E!$BC145&lt;&gt;"",[9]PDI_ID__GRUPO_C_C_E!$BC145&lt;&gt;0),[9]PDI_ID__GRUPO_C_C_E!$BC145,""),IF($A147="TOTAL",SUM(INDIRECT("AG4:AG"&amp;ROW()-1)),""))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IF(AND($A147&lt;&gt;"",$A147&lt;&gt;"TOTAL"),IF(AND([9]PDI_ID__GRUPO_C_C_E!$BF145&lt;&gt;"",[9]PDI_ID__GRUPO_C_C_E!$BF145&lt;&gt;0),[9]PDI_ID__GRUPO_C_C_E!$BF145,""),IF($A147="TOTAL",SUM(INDIRECT("AI4:AI"&amp;ROW()-1)),""))</f>
        <v/>
      </c>
      <c r="AJ147" s="6" t="str">
        <f ca="1">IF(AND($A147&lt;&gt;"",$A147&lt;&gt;"TOTAL"),IF(AND([9]PDI_ID__GRUPO_C_C_E!$BH145&lt;&gt;"",[9]PDI_ID__GRUPO_C_C_E!$BH145&lt;&gt;0),[9]PDI_ID__GRUPO_C_C_E!$BH145,""),IF($A147="TOTAL",SUM(INDIRECT("AJ4:AJ"&amp;ROW()-1)),""))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IF(AND($A147&lt;&gt;"",$A147&lt;&gt;"TOTAL"),IF(AND([9]PDI_ID__GRUPO_C_C_E!$BK145&lt;&gt;"",[9]PDI_ID__GRUPO_C_C_E!$BK145&lt;&gt;0),[9]PDI_ID__GRUPO_C_C_E!$BK145,""),IF($A147="TOTAL",SUM(INDIRECT("AL4:AL"&amp;ROW()-1)),""))</f>
        <v/>
      </c>
      <c r="AM147" s="6" t="str">
        <f ca="1">IF(AND($A147&lt;&gt;"",$A147&lt;&gt;"TOTAL"),IF(AND([9]PDI_ID__GRUPO_C_C_E!$BM145&lt;&gt;"",[9]PDI_ID__GRUPO_C_C_E!$BM145&lt;&gt;0),[9]PDI_ID__GRUPO_C_C_E!$BM145,""),IF($A147="TOTAL",SUM(INDIRECT("AM4:AM"&amp;ROW()-1)),""))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IF(AND($A147&lt;&gt;"",$A147&lt;&gt;"TOTAL"),IF(AND([9]PDI_ID__GRUPO_C_C_E!$BP145&lt;&gt;"",[9]PDI_ID__GRUPO_C_C_E!$BP145&lt;&gt;0),[9]PDI_ID__GRUPO_C_C_E!$BP145,""),IF($A147="TOTAL",SUM(INDIRECT("AO4:AO"&amp;ROW()-1)),""))</f>
        <v/>
      </c>
      <c r="AP147" s="6" t="str">
        <f ca="1">IF(AND($A147&lt;&gt;"",$A147&lt;&gt;"TOTAL"),IF(AND([9]PDI_ID__GRUPO_C_C_E!$BR145&lt;&gt;"",[9]PDI_ID__GRUPO_C_C_E!$BR145&lt;&gt;0),[9]PDI_ID__GRUPO_C_C_E!$BR145,""),IF($A147="TOTAL",SUM(INDIRECT("AP4:AP"&amp;ROW()-1)),""))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IF(AND($A147&lt;&gt;"",$A147&lt;&gt;"TOTAL"),IF(AND([9]PDI_ID__GRUPO_C_C_E!$BU145&lt;&gt;"",[9]PDI_ID__GRUPO_C_C_E!$BU145&lt;&gt;0),[9]PDI_ID__GRUPO_C_C_E!$BU145,""),IF($A147="TOTAL",SUM(INDIRECT("AR4:AR"&amp;ROW()-1)),""))</f>
        <v/>
      </c>
      <c r="AS147" s="6" t="str">
        <f ca="1">IF(AND($A147&lt;&gt;"",$A147&lt;&gt;"TOTAL"),IF(AND([9]PDI_ID__GRUPO_C_C_E!$BW145&lt;&gt;"",[9]PDI_ID__GRUPO_C_C_E!$BW145&lt;&gt;0),[9]PDI_ID__GRUPO_C_C_E!$BW145,""),IF($A147="TOTAL",SUM(INDIRECT("AS4:AS"&amp;ROW()-1)),""))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IF(AND($A147&lt;&gt;"",$A147&lt;&gt;"TOTAL"),IF(AND([9]PDI_ID__GRUPO_C_C_E!$BZ145&lt;&gt;"",[9]PDI_ID__GRUPO_C_C_E!$BZ145&lt;&gt;0),[9]PDI_ID__GRUPO_C_C_E!$BZ145,""),IF($A147="TOTAL",SUM(INDIRECT("AU4:AU"&amp;ROW()-1)),""))</f>
        <v/>
      </c>
      <c r="AV147" s="6" t="str">
        <f ca="1">IF(AND($A147&lt;&gt;"",$A147&lt;&gt;"TOTAL"),IF(AND([9]PDI_ID__GRUPO_C_C_E!$CB145&lt;&gt;"",[9]PDI_ID__GRUPO_C_C_E!$CB145&lt;&gt;0),[9]PDI_ID__GRUPO_C_C_E!$CB145,""),IF($A147="TOTAL",SUM(INDIRECT("AV4:AV"&amp;ROW()-1)),""))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IF(AND($A147&lt;&gt;"",$A147&lt;&gt;"TOTAL"),IF(AND([9]PDI_ID__GRUPO_C_C_E!$CE145&lt;&gt;"",[9]PDI_ID__GRUPO_C_C_E!$CE145&lt;&gt;0),[9]PDI_ID__GRUPO_C_C_E!$CE145,""),IF($A147="TOTAL",SUM(INDIRECT("AX4:AX"&amp;ROW()-1)),""))</f>
        <v/>
      </c>
      <c r="AY147" s="6" t="str">
        <f ca="1">IF(AND($A147&lt;&gt;"",$A147&lt;&gt;"TOTAL"),IF(AND([9]PDI_ID__GRUPO_C_C_E!$CG145&lt;&gt;"",[9]PDI_ID__GRUPO_C_C_E!$CG145&lt;&gt;0),[9]PDI_ID__GRUPO_C_C_E!$CG145,""),IF($A147="TOTAL",SUM(INDIRECT("AY4:AY"&amp;ROW()-1)),""))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IF(AND($A147&lt;&gt;"",$A147&lt;&gt;"TOTAL"),IF(AND([9]PDI_ID__GRUPO_C_C_E!$CJ145&lt;&gt;"",[9]PDI_ID__GRUPO_C_C_E!$CJ145&lt;&gt;0),[9]PDI_ID__GRUPO_C_C_E!$CJ145,""),IF($A147="TOTAL",SUM(INDIRECT("BA4:BA"&amp;ROW()-1)),""))</f>
        <v/>
      </c>
      <c r="BB147" s="6" t="str">
        <f ca="1">IF(AND($A147&lt;&gt;"",$A147&lt;&gt;"TOTAL"),IF(AND([9]PDI_ID__GRUPO_C_C_E!$CL145&lt;&gt;"",[9]PDI_ID__GRUPO_C_C_E!$CL145&lt;&gt;0),[9]PDI_ID__GRUPO_C_C_E!$CL145,""),IF($A147="TOTAL",SUM(INDIRECT("BB4:BB"&amp;ROW()-1)),""))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IF(AND($A147&lt;&gt;"",$A147&lt;&gt;"TOTAL"),IF(AND([9]PDI_ID__GRUPO_C_C_E!$CO145&lt;&gt;"",[9]PDI_ID__GRUPO_C_C_E!$CO145&lt;&gt;0),[9]PDI_ID__GRUPO_C_C_E!$CO145,""),IF($A147="TOTAL",SUM(INDIRECT("BD4:BD"&amp;ROW()-1)),""))</f>
        <v/>
      </c>
      <c r="BE147" s="6" t="str">
        <f ca="1">IF(AND($A147&lt;&gt;"",$A147&lt;&gt;"TOTAL"),IF(AND([9]PDI_ID__GRUPO_C_C_E!$CQ145&lt;&gt;"",[9]PDI_ID__GRUPO_C_C_E!$CQ145&lt;&gt;0),[9]PDI_ID__GRUPO_C_C_E!$CQ145,""),IF($A147="TOTAL",SUM(INDIRECT("BE4:BE"&amp;ROW()-1)),""))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IF([9]PDI_ID__GRUPO_C_C_E!$B146&lt;&gt;"",[9]PDI_ID__GRUPO_C_C_E!$B146,IF(AND([9]PDI_ID__GRUPO_C_C_E!$B146="",[9]PDI_ID__GRUPO_C_C_E!$B147="",[9]PDI_ID__GRUPO_C_C_E!$B145=""),"","TOTAL"))</f>
        <v/>
      </c>
      <c r="B148" s="6" t="str">
        <f ca="1">IF(AND($A148&lt;&gt;"",$A148&lt;&gt;"TOTAL"),IF(AND([9]PDI_ID__GRUPO_C_C_E!$C146&lt;&gt;"",[9]PDI_ID__GRUPO_C_C_E!$C146&lt;&gt;0),[9]PDI_ID__GRUPO_C_C_E!$C146,""),IF($A148="TOTAL",SUM(INDIRECT("B4:B"&amp;ROW()-1)),""))</f>
        <v/>
      </c>
      <c r="C148" s="6" t="str">
        <f ca="1">IF(AND($A148&lt;&gt;"",$A148&lt;&gt;"TOTAL"),IF(AND([9]PDI_ID__GRUPO_C_C_E!$E146&lt;&gt;"",[9]PDI_ID__GRUPO_C_C_E!$E146&lt;&gt;0),[9]PDI_ID__GRUPO_C_C_E!$E146,""),IF($A148="TOTAL",SUM(INDIRECT("C4:C"&amp;ROW()-1)),""))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IF(AND($A148&lt;&gt;"",$A148&lt;&gt;"TOTAL"),IF(AND([9]PDI_ID__GRUPO_C_C_E!$H146&lt;&gt;"",[9]PDI_ID__GRUPO_C_C_E!$H146&lt;&gt;0),[9]PDI_ID__GRUPO_C_C_E!$H146,""),IF($A148="TOTAL",SUM(INDIRECT("E4:E"&amp;ROW()-1)),""))</f>
        <v/>
      </c>
      <c r="F148" s="6" t="str">
        <f ca="1">IF(AND($A148&lt;&gt;"",$A148&lt;&gt;"TOTAL"),IF(AND([9]PDI_ID__GRUPO_C_C_E!$J146&lt;&gt;"",[9]PDI_ID__GRUPO_C_C_E!$J146&lt;&gt;0),[9]PDI_ID__GRUPO_C_C_E!$J146,""),IF($A148="TOTAL",SUM(INDIRECT("F4:F"&amp;ROW()-1)),""))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IF(AND($A148&lt;&gt;"",$A148&lt;&gt;"TOTAL"),IF(AND([9]PDI_ID__GRUPO_C_C_E!$M146&lt;&gt;"",[9]PDI_ID__GRUPO_C_C_E!$M146&lt;&gt;0),[9]PDI_ID__GRUPO_C_C_E!$M146,""),IF($A148="TOTAL",SUM(INDIRECT("H4:H"&amp;ROW()-1)),""))</f>
        <v/>
      </c>
      <c r="I148" s="6" t="str">
        <f ca="1">IF(AND($A148&lt;&gt;"",$A148&lt;&gt;"TOTAL"),IF(AND([9]PDI_ID__GRUPO_C_C_E!$O146&lt;&gt;"",[9]PDI_ID__GRUPO_C_C_E!$O146&lt;&gt;0),[9]PDI_ID__GRUPO_C_C_E!$O146,""),IF($A148="TOTAL",SUM(INDIRECT("I4:I"&amp;ROW()-1)),""))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IF(AND($A148&lt;&gt;"",$A148&lt;&gt;"TOTAL"),IF(AND([9]PDI_ID__GRUPO_C_C_E!$R146&lt;&gt;"",[9]PDI_ID__GRUPO_C_C_E!$R146&lt;&gt;0),[9]PDI_ID__GRUPO_C_C_E!$R146,""),IF($A148="TOTAL",SUM(INDIRECT("K4:K"&amp;ROW()-1)),""))</f>
        <v/>
      </c>
      <c r="L148" s="6" t="str">
        <f ca="1">IF(AND($A148&lt;&gt;"",$A148&lt;&gt;"TOTAL"),IF(AND([9]PDI_ID__GRUPO_C_C_E!$T146&lt;&gt;"",[9]PDI_ID__GRUPO_C_C_E!$T146&lt;&gt;0),[9]PDI_ID__GRUPO_C_C_E!$T146,""),IF($A148="TOTAL",SUM(INDIRECT("L4:L"&amp;ROW()-1)),""))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IF(AND($A148&lt;&gt;"",$A148&lt;&gt;"TOTAL"),IF(AND([9]PDI_ID__GRUPO_C_C_E!$W146&lt;&gt;"",[9]PDI_ID__GRUPO_C_C_E!$W146&lt;&gt;0),[9]PDI_ID__GRUPO_C_C_E!$W146,""),IF($A148="TOTAL",SUM(INDIRECT("N4:N"&amp;ROW()-1)),""))</f>
        <v/>
      </c>
      <c r="O148" s="6" t="str">
        <f ca="1">IF(AND($A148&lt;&gt;"",$A148&lt;&gt;"TOTAL"),IF(AND([9]PDI_ID__GRUPO_C_C_E!$Y146&lt;&gt;"",[9]PDI_ID__GRUPO_C_C_E!$Y146&lt;&gt;0),[9]PDI_ID__GRUPO_C_C_E!$Y146,""),IF($A148="TOTAL",SUM(INDIRECT("O4:O"&amp;ROW()-1)),""))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IF(AND($A148&lt;&gt;"",$A148&lt;&gt;"TOTAL"),IF(AND([9]PDI_ID__GRUPO_C_C_E!$AB146&lt;&gt;"",[9]PDI_ID__GRUPO_C_C_E!$AB146&lt;&gt;0),[9]PDI_ID__GRUPO_C_C_E!$AB146,""),IF($A148="TOTAL",SUM(INDIRECT("Q4:Q"&amp;ROW()-1)),""))</f>
        <v/>
      </c>
      <c r="R148" s="6" t="str">
        <f ca="1">IF(AND($A148&lt;&gt;"",$A148&lt;&gt;"TOTAL"),IF(AND([9]PDI_ID__GRUPO_C_C_E!$AD146&lt;&gt;"",[9]PDI_ID__GRUPO_C_C_E!$AD146&lt;&gt;0),[9]PDI_ID__GRUPO_C_C_E!$AD146,""),IF($A148="TOTAL",SUM(INDIRECT("R4:R"&amp;ROW()-1)),""))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IF(AND($A148&lt;&gt;"",$A148&lt;&gt;"TOTAL"),IF(AND([9]PDI_ID__GRUPO_C_C_E!$AG146&lt;&gt;"",[9]PDI_ID__GRUPO_C_C_E!$AG146&lt;&gt;0),[9]PDI_ID__GRUPO_C_C_E!$AG146,""),IF($A148="TOTAL",SUM(INDIRECT("T4:T"&amp;ROW()-1)),""))</f>
        <v/>
      </c>
      <c r="U148" s="6" t="str">
        <f ca="1">IF(AND($A148&lt;&gt;"",$A148&lt;&gt;"TOTAL"),IF(AND([9]PDI_ID__GRUPO_C_C_E!$AI146&lt;&gt;"",[9]PDI_ID__GRUPO_C_C_E!$AI146&lt;&gt;0),[9]PDI_ID__GRUPO_C_C_E!$AI146,""),IF($A148="TOTAL",SUM(INDIRECT("U4:U"&amp;ROW()-1)),""))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IF(AND($A148&lt;&gt;"",$A148&lt;&gt;"TOTAL"),IF(AND([9]PDI_ID__GRUPO_C_C_E!$AL146&lt;&gt;"",[9]PDI_ID__GRUPO_C_C_E!$AL146&lt;&gt;0),[9]PDI_ID__GRUPO_C_C_E!$AL146,""),IF($A148="TOTAL",SUM(INDIRECT("W4:W"&amp;ROW()-1)),""))</f>
        <v/>
      </c>
      <c r="X148" s="6" t="str">
        <f ca="1">IF(AND($A148&lt;&gt;"",$A148&lt;&gt;"TOTAL"),IF(AND([9]PDI_ID__GRUPO_C_C_E!$AN146&lt;&gt;"",[9]PDI_ID__GRUPO_C_C_E!$AN146&lt;&gt;0),[9]PDI_ID__GRUPO_C_C_E!$AN146,""),IF($A148="TOTAL",SUM(INDIRECT("X4:X"&amp;ROW()-1)),""))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IF(AND($A148&lt;&gt;"",$A148&lt;&gt;"TOTAL"),IF(AND([9]PDI_ID__GRUPO_C_C_E!$AQ146&lt;&gt;"",[9]PDI_ID__GRUPO_C_C_E!$AQ146&lt;&gt;0),[9]PDI_ID__GRUPO_C_C_E!$AQ146,""),IF($A148="TOTAL",SUM(INDIRECT("Z4:Z"&amp;ROW()-1)),""))</f>
        <v/>
      </c>
      <c r="AA148" s="6" t="str">
        <f ca="1">IF(AND($A148&lt;&gt;"",$A148&lt;&gt;"TOTAL"),IF(AND([9]PDI_ID__GRUPO_C_C_E!$AS146&lt;&gt;"",[9]PDI_ID__GRUPO_C_C_E!$AS146&lt;&gt;0),[9]PDI_ID__GRUPO_C_C_E!$AS146,""),IF($A148="TOTAL",SUM(INDIRECT("AA4:AA"&amp;ROW()-1)),""))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IF(AND($A148&lt;&gt;"",$A148&lt;&gt;"TOTAL"),IF(AND([9]PDI_ID__GRUPO_C_C_E!$AV146&lt;&gt;"",[9]PDI_ID__GRUPO_C_C_E!$AV146&lt;&gt;0),[9]PDI_ID__GRUPO_C_C_E!$AV146,""),IF($A148="TOTAL",SUM(INDIRECT("AC4:AC"&amp;ROW()-1)),""))</f>
        <v/>
      </c>
      <c r="AD148" s="6" t="str">
        <f ca="1">IF(AND($A148&lt;&gt;"",$A148&lt;&gt;"TOTAL"),IF(AND([9]PDI_ID__GRUPO_C_C_E!$AX146&lt;&gt;"",[9]PDI_ID__GRUPO_C_C_E!$AX146&lt;&gt;0),[9]PDI_ID__GRUPO_C_C_E!$AX146,""),IF($A148="TOTAL",SUM(INDIRECT("AD4:AD"&amp;ROW()-1)),""))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IF(AND($A148&lt;&gt;"",$A148&lt;&gt;"TOTAL"),IF(AND([9]PDI_ID__GRUPO_C_C_E!$BA146&lt;&gt;"",[9]PDI_ID__GRUPO_C_C_E!$BA146&lt;&gt;0),[9]PDI_ID__GRUPO_C_C_E!$BA146,""),IF($A148="TOTAL",SUM(INDIRECT("AF4:AF"&amp;ROW()-1)),""))</f>
        <v/>
      </c>
      <c r="AG148" s="6" t="str">
        <f ca="1">IF(AND($A148&lt;&gt;"",$A148&lt;&gt;"TOTAL"),IF(AND([9]PDI_ID__GRUPO_C_C_E!$BC146&lt;&gt;"",[9]PDI_ID__GRUPO_C_C_E!$BC146&lt;&gt;0),[9]PDI_ID__GRUPO_C_C_E!$BC146,""),IF($A148="TOTAL",SUM(INDIRECT("AG4:AG"&amp;ROW()-1)),""))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IF(AND($A148&lt;&gt;"",$A148&lt;&gt;"TOTAL"),IF(AND([9]PDI_ID__GRUPO_C_C_E!$BF146&lt;&gt;"",[9]PDI_ID__GRUPO_C_C_E!$BF146&lt;&gt;0),[9]PDI_ID__GRUPO_C_C_E!$BF146,""),IF($A148="TOTAL",SUM(INDIRECT("AI4:AI"&amp;ROW()-1)),""))</f>
        <v/>
      </c>
      <c r="AJ148" s="6" t="str">
        <f ca="1">IF(AND($A148&lt;&gt;"",$A148&lt;&gt;"TOTAL"),IF(AND([9]PDI_ID__GRUPO_C_C_E!$BH146&lt;&gt;"",[9]PDI_ID__GRUPO_C_C_E!$BH146&lt;&gt;0),[9]PDI_ID__GRUPO_C_C_E!$BH146,""),IF($A148="TOTAL",SUM(INDIRECT("AJ4:AJ"&amp;ROW()-1)),""))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IF(AND($A148&lt;&gt;"",$A148&lt;&gt;"TOTAL"),IF(AND([9]PDI_ID__GRUPO_C_C_E!$BK146&lt;&gt;"",[9]PDI_ID__GRUPO_C_C_E!$BK146&lt;&gt;0),[9]PDI_ID__GRUPO_C_C_E!$BK146,""),IF($A148="TOTAL",SUM(INDIRECT("AL4:AL"&amp;ROW()-1)),""))</f>
        <v/>
      </c>
      <c r="AM148" s="6" t="str">
        <f ca="1">IF(AND($A148&lt;&gt;"",$A148&lt;&gt;"TOTAL"),IF(AND([9]PDI_ID__GRUPO_C_C_E!$BM146&lt;&gt;"",[9]PDI_ID__GRUPO_C_C_E!$BM146&lt;&gt;0),[9]PDI_ID__GRUPO_C_C_E!$BM146,""),IF($A148="TOTAL",SUM(INDIRECT("AM4:AM"&amp;ROW()-1)),""))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IF(AND($A148&lt;&gt;"",$A148&lt;&gt;"TOTAL"),IF(AND([9]PDI_ID__GRUPO_C_C_E!$BP146&lt;&gt;"",[9]PDI_ID__GRUPO_C_C_E!$BP146&lt;&gt;0),[9]PDI_ID__GRUPO_C_C_E!$BP146,""),IF($A148="TOTAL",SUM(INDIRECT("AO4:AO"&amp;ROW()-1)),""))</f>
        <v/>
      </c>
      <c r="AP148" s="6" t="str">
        <f ca="1">IF(AND($A148&lt;&gt;"",$A148&lt;&gt;"TOTAL"),IF(AND([9]PDI_ID__GRUPO_C_C_E!$BR146&lt;&gt;"",[9]PDI_ID__GRUPO_C_C_E!$BR146&lt;&gt;0),[9]PDI_ID__GRUPO_C_C_E!$BR146,""),IF($A148="TOTAL",SUM(INDIRECT("AP4:AP"&amp;ROW()-1)),""))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IF(AND($A148&lt;&gt;"",$A148&lt;&gt;"TOTAL"),IF(AND([9]PDI_ID__GRUPO_C_C_E!$BU146&lt;&gt;"",[9]PDI_ID__GRUPO_C_C_E!$BU146&lt;&gt;0),[9]PDI_ID__GRUPO_C_C_E!$BU146,""),IF($A148="TOTAL",SUM(INDIRECT("AR4:AR"&amp;ROW()-1)),""))</f>
        <v/>
      </c>
      <c r="AS148" s="6" t="str">
        <f ca="1">IF(AND($A148&lt;&gt;"",$A148&lt;&gt;"TOTAL"),IF(AND([9]PDI_ID__GRUPO_C_C_E!$BW146&lt;&gt;"",[9]PDI_ID__GRUPO_C_C_E!$BW146&lt;&gt;0),[9]PDI_ID__GRUPO_C_C_E!$BW146,""),IF($A148="TOTAL",SUM(INDIRECT("AS4:AS"&amp;ROW()-1)),""))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IF(AND($A148&lt;&gt;"",$A148&lt;&gt;"TOTAL"),IF(AND([9]PDI_ID__GRUPO_C_C_E!$BZ146&lt;&gt;"",[9]PDI_ID__GRUPO_C_C_E!$BZ146&lt;&gt;0),[9]PDI_ID__GRUPO_C_C_E!$BZ146,""),IF($A148="TOTAL",SUM(INDIRECT("AU4:AU"&amp;ROW()-1)),""))</f>
        <v/>
      </c>
      <c r="AV148" s="6" t="str">
        <f ca="1">IF(AND($A148&lt;&gt;"",$A148&lt;&gt;"TOTAL"),IF(AND([9]PDI_ID__GRUPO_C_C_E!$CB146&lt;&gt;"",[9]PDI_ID__GRUPO_C_C_E!$CB146&lt;&gt;0),[9]PDI_ID__GRUPO_C_C_E!$CB146,""),IF($A148="TOTAL",SUM(INDIRECT("AV4:AV"&amp;ROW()-1)),""))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IF(AND($A148&lt;&gt;"",$A148&lt;&gt;"TOTAL"),IF(AND([9]PDI_ID__GRUPO_C_C_E!$CE146&lt;&gt;"",[9]PDI_ID__GRUPO_C_C_E!$CE146&lt;&gt;0),[9]PDI_ID__GRUPO_C_C_E!$CE146,""),IF($A148="TOTAL",SUM(INDIRECT("AX4:AX"&amp;ROW()-1)),""))</f>
        <v/>
      </c>
      <c r="AY148" s="6" t="str">
        <f ca="1">IF(AND($A148&lt;&gt;"",$A148&lt;&gt;"TOTAL"),IF(AND([9]PDI_ID__GRUPO_C_C_E!$CG146&lt;&gt;"",[9]PDI_ID__GRUPO_C_C_E!$CG146&lt;&gt;0),[9]PDI_ID__GRUPO_C_C_E!$CG146,""),IF($A148="TOTAL",SUM(INDIRECT("AY4:AY"&amp;ROW()-1)),""))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IF(AND($A148&lt;&gt;"",$A148&lt;&gt;"TOTAL"),IF(AND([9]PDI_ID__GRUPO_C_C_E!$CJ146&lt;&gt;"",[9]PDI_ID__GRUPO_C_C_E!$CJ146&lt;&gt;0),[9]PDI_ID__GRUPO_C_C_E!$CJ146,""),IF($A148="TOTAL",SUM(INDIRECT("BA4:BA"&amp;ROW()-1)),""))</f>
        <v/>
      </c>
      <c r="BB148" s="6" t="str">
        <f ca="1">IF(AND($A148&lt;&gt;"",$A148&lt;&gt;"TOTAL"),IF(AND([9]PDI_ID__GRUPO_C_C_E!$CL146&lt;&gt;"",[9]PDI_ID__GRUPO_C_C_E!$CL146&lt;&gt;0),[9]PDI_ID__GRUPO_C_C_E!$CL146,""),IF($A148="TOTAL",SUM(INDIRECT("BB4:BB"&amp;ROW()-1)),""))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IF(AND($A148&lt;&gt;"",$A148&lt;&gt;"TOTAL"),IF(AND([9]PDI_ID__GRUPO_C_C_E!$CO146&lt;&gt;"",[9]PDI_ID__GRUPO_C_C_E!$CO146&lt;&gt;0),[9]PDI_ID__GRUPO_C_C_E!$CO146,""),IF($A148="TOTAL",SUM(INDIRECT("BD4:BD"&amp;ROW()-1)),""))</f>
        <v/>
      </c>
      <c r="BE148" s="6" t="str">
        <f ca="1">IF(AND($A148&lt;&gt;"",$A148&lt;&gt;"TOTAL"),IF(AND([9]PDI_ID__GRUPO_C_C_E!$CQ146&lt;&gt;"",[9]PDI_ID__GRUPO_C_C_E!$CQ146&lt;&gt;0),[9]PDI_ID__GRUPO_C_C_E!$CQ146,""),IF($A148="TOTAL",SUM(INDIRECT("BE4:BE"&amp;ROW()-1)),""))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IF([9]PDI_ID__GRUPO_C_C_E!$B147&lt;&gt;"",[9]PDI_ID__GRUPO_C_C_E!$B147,IF(AND([9]PDI_ID__GRUPO_C_C_E!$B147="",[9]PDI_ID__GRUPO_C_C_E!$B148="",[9]PDI_ID__GRUPO_C_C_E!$B146=""),"","TOTAL"))</f>
        <v/>
      </c>
      <c r="B149" s="6" t="str">
        <f ca="1">IF(AND($A149&lt;&gt;"",$A149&lt;&gt;"TOTAL"),IF(AND([9]PDI_ID__GRUPO_C_C_E!$C147&lt;&gt;"",[9]PDI_ID__GRUPO_C_C_E!$C147&lt;&gt;0),[9]PDI_ID__GRUPO_C_C_E!$C147,""),IF($A149="TOTAL",SUM(INDIRECT("B4:B"&amp;ROW()-1)),""))</f>
        <v/>
      </c>
      <c r="C149" s="6" t="str">
        <f ca="1">IF(AND($A149&lt;&gt;"",$A149&lt;&gt;"TOTAL"),IF(AND([9]PDI_ID__GRUPO_C_C_E!$E147&lt;&gt;"",[9]PDI_ID__GRUPO_C_C_E!$E147&lt;&gt;0),[9]PDI_ID__GRUPO_C_C_E!$E147,""),IF($A149="TOTAL",SUM(INDIRECT("C4:C"&amp;ROW()-1)),""))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IF(AND($A149&lt;&gt;"",$A149&lt;&gt;"TOTAL"),IF(AND([9]PDI_ID__GRUPO_C_C_E!$H147&lt;&gt;"",[9]PDI_ID__GRUPO_C_C_E!$H147&lt;&gt;0),[9]PDI_ID__GRUPO_C_C_E!$H147,""),IF($A149="TOTAL",SUM(INDIRECT("E4:E"&amp;ROW()-1)),""))</f>
        <v/>
      </c>
      <c r="F149" s="6" t="str">
        <f ca="1">IF(AND($A149&lt;&gt;"",$A149&lt;&gt;"TOTAL"),IF(AND([9]PDI_ID__GRUPO_C_C_E!$J147&lt;&gt;"",[9]PDI_ID__GRUPO_C_C_E!$J147&lt;&gt;0),[9]PDI_ID__GRUPO_C_C_E!$J147,""),IF($A149="TOTAL",SUM(INDIRECT("F4:F"&amp;ROW()-1)),""))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IF(AND($A149&lt;&gt;"",$A149&lt;&gt;"TOTAL"),IF(AND([9]PDI_ID__GRUPO_C_C_E!$M147&lt;&gt;"",[9]PDI_ID__GRUPO_C_C_E!$M147&lt;&gt;0),[9]PDI_ID__GRUPO_C_C_E!$M147,""),IF($A149="TOTAL",SUM(INDIRECT("H4:H"&amp;ROW()-1)),""))</f>
        <v/>
      </c>
      <c r="I149" s="6" t="str">
        <f ca="1">IF(AND($A149&lt;&gt;"",$A149&lt;&gt;"TOTAL"),IF(AND([9]PDI_ID__GRUPO_C_C_E!$O147&lt;&gt;"",[9]PDI_ID__GRUPO_C_C_E!$O147&lt;&gt;0),[9]PDI_ID__GRUPO_C_C_E!$O147,""),IF($A149="TOTAL",SUM(INDIRECT("I4:I"&amp;ROW()-1)),""))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IF(AND($A149&lt;&gt;"",$A149&lt;&gt;"TOTAL"),IF(AND([9]PDI_ID__GRUPO_C_C_E!$R147&lt;&gt;"",[9]PDI_ID__GRUPO_C_C_E!$R147&lt;&gt;0),[9]PDI_ID__GRUPO_C_C_E!$R147,""),IF($A149="TOTAL",SUM(INDIRECT("K4:K"&amp;ROW()-1)),""))</f>
        <v/>
      </c>
      <c r="L149" s="6" t="str">
        <f ca="1">IF(AND($A149&lt;&gt;"",$A149&lt;&gt;"TOTAL"),IF(AND([9]PDI_ID__GRUPO_C_C_E!$T147&lt;&gt;"",[9]PDI_ID__GRUPO_C_C_E!$T147&lt;&gt;0),[9]PDI_ID__GRUPO_C_C_E!$T147,""),IF($A149="TOTAL",SUM(INDIRECT("L4:L"&amp;ROW()-1)),""))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IF(AND($A149&lt;&gt;"",$A149&lt;&gt;"TOTAL"),IF(AND([9]PDI_ID__GRUPO_C_C_E!$W147&lt;&gt;"",[9]PDI_ID__GRUPO_C_C_E!$W147&lt;&gt;0),[9]PDI_ID__GRUPO_C_C_E!$W147,""),IF($A149="TOTAL",SUM(INDIRECT("N4:N"&amp;ROW()-1)),""))</f>
        <v/>
      </c>
      <c r="O149" s="6" t="str">
        <f ca="1">IF(AND($A149&lt;&gt;"",$A149&lt;&gt;"TOTAL"),IF(AND([9]PDI_ID__GRUPO_C_C_E!$Y147&lt;&gt;"",[9]PDI_ID__GRUPO_C_C_E!$Y147&lt;&gt;0),[9]PDI_ID__GRUPO_C_C_E!$Y147,""),IF($A149="TOTAL",SUM(INDIRECT("O4:O"&amp;ROW()-1)),""))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IF(AND($A149&lt;&gt;"",$A149&lt;&gt;"TOTAL"),IF(AND([9]PDI_ID__GRUPO_C_C_E!$AB147&lt;&gt;"",[9]PDI_ID__GRUPO_C_C_E!$AB147&lt;&gt;0),[9]PDI_ID__GRUPO_C_C_E!$AB147,""),IF($A149="TOTAL",SUM(INDIRECT("Q4:Q"&amp;ROW()-1)),""))</f>
        <v/>
      </c>
      <c r="R149" s="6" t="str">
        <f ca="1">IF(AND($A149&lt;&gt;"",$A149&lt;&gt;"TOTAL"),IF(AND([9]PDI_ID__GRUPO_C_C_E!$AD147&lt;&gt;"",[9]PDI_ID__GRUPO_C_C_E!$AD147&lt;&gt;0),[9]PDI_ID__GRUPO_C_C_E!$AD147,""),IF($A149="TOTAL",SUM(INDIRECT("R4:R"&amp;ROW()-1)),""))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IF(AND($A149&lt;&gt;"",$A149&lt;&gt;"TOTAL"),IF(AND([9]PDI_ID__GRUPO_C_C_E!$AG147&lt;&gt;"",[9]PDI_ID__GRUPO_C_C_E!$AG147&lt;&gt;0),[9]PDI_ID__GRUPO_C_C_E!$AG147,""),IF($A149="TOTAL",SUM(INDIRECT("T4:T"&amp;ROW()-1)),""))</f>
        <v/>
      </c>
      <c r="U149" s="6" t="str">
        <f ca="1">IF(AND($A149&lt;&gt;"",$A149&lt;&gt;"TOTAL"),IF(AND([9]PDI_ID__GRUPO_C_C_E!$AI147&lt;&gt;"",[9]PDI_ID__GRUPO_C_C_E!$AI147&lt;&gt;0),[9]PDI_ID__GRUPO_C_C_E!$AI147,""),IF($A149="TOTAL",SUM(INDIRECT("U4:U"&amp;ROW()-1)),""))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IF(AND($A149&lt;&gt;"",$A149&lt;&gt;"TOTAL"),IF(AND([9]PDI_ID__GRUPO_C_C_E!$AL147&lt;&gt;"",[9]PDI_ID__GRUPO_C_C_E!$AL147&lt;&gt;0),[9]PDI_ID__GRUPO_C_C_E!$AL147,""),IF($A149="TOTAL",SUM(INDIRECT("W4:W"&amp;ROW()-1)),""))</f>
        <v/>
      </c>
      <c r="X149" s="6" t="str">
        <f ca="1">IF(AND($A149&lt;&gt;"",$A149&lt;&gt;"TOTAL"),IF(AND([9]PDI_ID__GRUPO_C_C_E!$AN147&lt;&gt;"",[9]PDI_ID__GRUPO_C_C_E!$AN147&lt;&gt;0),[9]PDI_ID__GRUPO_C_C_E!$AN147,""),IF($A149="TOTAL",SUM(INDIRECT("X4:X"&amp;ROW()-1)),""))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IF(AND($A149&lt;&gt;"",$A149&lt;&gt;"TOTAL"),IF(AND([9]PDI_ID__GRUPO_C_C_E!$AQ147&lt;&gt;"",[9]PDI_ID__GRUPO_C_C_E!$AQ147&lt;&gt;0),[9]PDI_ID__GRUPO_C_C_E!$AQ147,""),IF($A149="TOTAL",SUM(INDIRECT("Z4:Z"&amp;ROW()-1)),""))</f>
        <v/>
      </c>
      <c r="AA149" s="6" t="str">
        <f ca="1">IF(AND($A149&lt;&gt;"",$A149&lt;&gt;"TOTAL"),IF(AND([9]PDI_ID__GRUPO_C_C_E!$AS147&lt;&gt;"",[9]PDI_ID__GRUPO_C_C_E!$AS147&lt;&gt;0),[9]PDI_ID__GRUPO_C_C_E!$AS147,""),IF($A149="TOTAL",SUM(INDIRECT("AA4:AA"&amp;ROW()-1)),""))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IF(AND($A149&lt;&gt;"",$A149&lt;&gt;"TOTAL"),IF(AND([9]PDI_ID__GRUPO_C_C_E!$AV147&lt;&gt;"",[9]PDI_ID__GRUPO_C_C_E!$AV147&lt;&gt;0),[9]PDI_ID__GRUPO_C_C_E!$AV147,""),IF($A149="TOTAL",SUM(INDIRECT("AC4:AC"&amp;ROW()-1)),""))</f>
        <v/>
      </c>
      <c r="AD149" s="6" t="str">
        <f ca="1">IF(AND($A149&lt;&gt;"",$A149&lt;&gt;"TOTAL"),IF(AND([9]PDI_ID__GRUPO_C_C_E!$AX147&lt;&gt;"",[9]PDI_ID__GRUPO_C_C_E!$AX147&lt;&gt;0),[9]PDI_ID__GRUPO_C_C_E!$AX147,""),IF($A149="TOTAL",SUM(INDIRECT("AD4:AD"&amp;ROW()-1)),""))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IF(AND($A149&lt;&gt;"",$A149&lt;&gt;"TOTAL"),IF(AND([9]PDI_ID__GRUPO_C_C_E!$BA147&lt;&gt;"",[9]PDI_ID__GRUPO_C_C_E!$BA147&lt;&gt;0),[9]PDI_ID__GRUPO_C_C_E!$BA147,""),IF($A149="TOTAL",SUM(INDIRECT("AF4:AF"&amp;ROW()-1)),""))</f>
        <v/>
      </c>
      <c r="AG149" s="6" t="str">
        <f ca="1">IF(AND($A149&lt;&gt;"",$A149&lt;&gt;"TOTAL"),IF(AND([9]PDI_ID__GRUPO_C_C_E!$BC147&lt;&gt;"",[9]PDI_ID__GRUPO_C_C_E!$BC147&lt;&gt;0),[9]PDI_ID__GRUPO_C_C_E!$BC147,""),IF($A149="TOTAL",SUM(INDIRECT("AG4:AG"&amp;ROW()-1)),""))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IF(AND($A149&lt;&gt;"",$A149&lt;&gt;"TOTAL"),IF(AND([9]PDI_ID__GRUPO_C_C_E!$BF147&lt;&gt;"",[9]PDI_ID__GRUPO_C_C_E!$BF147&lt;&gt;0),[9]PDI_ID__GRUPO_C_C_E!$BF147,""),IF($A149="TOTAL",SUM(INDIRECT("AI4:AI"&amp;ROW()-1)),""))</f>
        <v/>
      </c>
      <c r="AJ149" s="6" t="str">
        <f ca="1">IF(AND($A149&lt;&gt;"",$A149&lt;&gt;"TOTAL"),IF(AND([9]PDI_ID__GRUPO_C_C_E!$BH147&lt;&gt;"",[9]PDI_ID__GRUPO_C_C_E!$BH147&lt;&gt;0),[9]PDI_ID__GRUPO_C_C_E!$BH147,""),IF($A149="TOTAL",SUM(INDIRECT("AJ4:AJ"&amp;ROW()-1)),""))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IF(AND($A149&lt;&gt;"",$A149&lt;&gt;"TOTAL"),IF(AND([9]PDI_ID__GRUPO_C_C_E!$BK147&lt;&gt;"",[9]PDI_ID__GRUPO_C_C_E!$BK147&lt;&gt;0),[9]PDI_ID__GRUPO_C_C_E!$BK147,""),IF($A149="TOTAL",SUM(INDIRECT("AL4:AL"&amp;ROW()-1)),""))</f>
        <v/>
      </c>
      <c r="AM149" s="6" t="str">
        <f ca="1">IF(AND($A149&lt;&gt;"",$A149&lt;&gt;"TOTAL"),IF(AND([9]PDI_ID__GRUPO_C_C_E!$BM147&lt;&gt;"",[9]PDI_ID__GRUPO_C_C_E!$BM147&lt;&gt;0),[9]PDI_ID__GRUPO_C_C_E!$BM147,""),IF($A149="TOTAL",SUM(INDIRECT("AM4:AM"&amp;ROW()-1)),""))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IF(AND($A149&lt;&gt;"",$A149&lt;&gt;"TOTAL"),IF(AND([9]PDI_ID__GRUPO_C_C_E!$BP147&lt;&gt;"",[9]PDI_ID__GRUPO_C_C_E!$BP147&lt;&gt;0),[9]PDI_ID__GRUPO_C_C_E!$BP147,""),IF($A149="TOTAL",SUM(INDIRECT("AO4:AO"&amp;ROW()-1)),""))</f>
        <v/>
      </c>
      <c r="AP149" s="6" t="str">
        <f ca="1">IF(AND($A149&lt;&gt;"",$A149&lt;&gt;"TOTAL"),IF(AND([9]PDI_ID__GRUPO_C_C_E!$BR147&lt;&gt;"",[9]PDI_ID__GRUPO_C_C_E!$BR147&lt;&gt;0),[9]PDI_ID__GRUPO_C_C_E!$BR147,""),IF($A149="TOTAL",SUM(INDIRECT("AP4:AP"&amp;ROW()-1)),""))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IF(AND($A149&lt;&gt;"",$A149&lt;&gt;"TOTAL"),IF(AND([9]PDI_ID__GRUPO_C_C_E!$BU147&lt;&gt;"",[9]PDI_ID__GRUPO_C_C_E!$BU147&lt;&gt;0),[9]PDI_ID__GRUPO_C_C_E!$BU147,""),IF($A149="TOTAL",SUM(INDIRECT("AR4:AR"&amp;ROW()-1)),""))</f>
        <v/>
      </c>
      <c r="AS149" s="6" t="str">
        <f ca="1">IF(AND($A149&lt;&gt;"",$A149&lt;&gt;"TOTAL"),IF(AND([9]PDI_ID__GRUPO_C_C_E!$BW147&lt;&gt;"",[9]PDI_ID__GRUPO_C_C_E!$BW147&lt;&gt;0),[9]PDI_ID__GRUPO_C_C_E!$BW147,""),IF($A149="TOTAL",SUM(INDIRECT("AS4:AS"&amp;ROW()-1)),""))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IF(AND($A149&lt;&gt;"",$A149&lt;&gt;"TOTAL"),IF(AND([9]PDI_ID__GRUPO_C_C_E!$BZ147&lt;&gt;"",[9]PDI_ID__GRUPO_C_C_E!$BZ147&lt;&gt;0),[9]PDI_ID__GRUPO_C_C_E!$BZ147,""),IF($A149="TOTAL",SUM(INDIRECT("AU4:AU"&amp;ROW()-1)),""))</f>
        <v/>
      </c>
      <c r="AV149" s="6" t="str">
        <f ca="1">IF(AND($A149&lt;&gt;"",$A149&lt;&gt;"TOTAL"),IF(AND([9]PDI_ID__GRUPO_C_C_E!$CB147&lt;&gt;"",[9]PDI_ID__GRUPO_C_C_E!$CB147&lt;&gt;0),[9]PDI_ID__GRUPO_C_C_E!$CB147,""),IF($A149="TOTAL",SUM(INDIRECT("AV4:AV"&amp;ROW()-1)),""))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IF(AND($A149&lt;&gt;"",$A149&lt;&gt;"TOTAL"),IF(AND([9]PDI_ID__GRUPO_C_C_E!$CE147&lt;&gt;"",[9]PDI_ID__GRUPO_C_C_E!$CE147&lt;&gt;0),[9]PDI_ID__GRUPO_C_C_E!$CE147,""),IF($A149="TOTAL",SUM(INDIRECT("AX4:AX"&amp;ROW()-1)),""))</f>
        <v/>
      </c>
      <c r="AY149" s="6" t="str">
        <f ca="1">IF(AND($A149&lt;&gt;"",$A149&lt;&gt;"TOTAL"),IF(AND([9]PDI_ID__GRUPO_C_C_E!$CG147&lt;&gt;"",[9]PDI_ID__GRUPO_C_C_E!$CG147&lt;&gt;0),[9]PDI_ID__GRUPO_C_C_E!$CG147,""),IF($A149="TOTAL",SUM(INDIRECT("AY4:AY"&amp;ROW()-1)),""))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IF(AND($A149&lt;&gt;"",$A149&lt;&gt;"TOTAL"),IF(AND([9]PDI_ID__GRUPO_C_C_E!$CJ147&lt;&gt;"",[9]PDI_ID__GRUPO_C_C_E!$CJ147&lt;&gt;0),[9]PDI_ID__GRUPO_C_C_E!$CJ147,""),IF($A149="TOTAL",SUM(INDIRECT("BA4:BA"&amp;ROW()-1)),""))</f>
        <v/>
      </c>
      <c r="BB149" s="6" t="str">
        <f ca="1">IF(AND($A149&lt;&gt;"",$A149&lt;&gt;"TOTAL"),IF(AND([9]PDI_ID__GRUPO_C_C_E!$CL147&lt;&gt;"",[9]PDI_ID__GRUPO_C_C_E!$CL147&lt;&gt;0),[9]PDI_ID__GRUPO_C_C_E!$CL147,""),IF($A149="TOTAL",SUM(INDIRECT("BB4:BB"&amp;ROW()-1)),""))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IF(AND($A149&lt;&gt;"",$A149&lt;&gt;"TOTAL"),IF(AND([9]PDI_ID__GRUPO_C_C_E!$CO147&lt;&gt;"",[9]PDI_ID__GRUPO_C_C_E!$CO147&lt;&gt;0),[9]PDI_ID__GRUPO_C_C_E!$CO147,""),IF($A149="TOTAL",SUM(INDIRECT("BD4:BD"&amp;ROW()-1)),""))</f>
        <v/>
      </c>
      <c r="BE149" s="6" t="str">
        <f ca="1">IF(AND($A149&lt;&gt;"",$A149&lt;&gt;"TOTAL"),IF(AND([9]PDI_ID__GRUPO_C_C_E!$CQ147&lt;&gt;"",[9]PDI_ID__GRUPO_C_C_E!$CQ147&lt;&gt;0),[9]PDI_ID__GRUPO_C_C_E!$CQ147,""),IF($A149="TOTAL",SUM(INDIRECT("BE4:BE"&amp;ROW()-1)),""))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IF([9]PDI_ID__GRUPO_C_C_E!$B148&lt;&gt;"",[9]PDI_ID__GRUPO_C_C_E!$B148,IF(AND([9]PDI_ID__GRUPO_C_C_E!$B148="",[9]PDI_ID__GRUPO_C_C_E!$B149="",[9]PDI_ID__GRUPO_C_C_E!$B147=""),"","TOTAL"))</f>
        <v/>
      </c>
      <c r="B150" s="6" t="str">
        <f ca="1">IF(AND($A150&lt;&gt;"",$A150&lt;&gt;"TOTAL"),IF(AND([9]PDI_ID__GRUPO_C_C_E!$C148&lt;&gt;"",[9]PDI_ID__GRUPO_C_C_E!$C148&lt;&gt;0),[9]PDI_ID__GRUPO_C_C_E!$C148,""),IF($A150="TOTAL",SUM(INDIRECT("B4:B"&amp;ROW()-1)),""))</f>
        <v/>
      </c>
      <c r="C150" s="6" t="str">
        <f ca="1">IF(AND($A150&lt;&gt;"",$A150&lt;&gt;"TOTAL"),IF(AND([9]PDI_ID__GRUPO_C_C_E!$E148&lt;&gt;"",[9]PDI_ID__GRUPO_C_C_E!$E148&lt;&gt;0),[9]PDI_ID__GRUPO_C_C_E!$E148,""),IF($A150="TOTAL",SUM(INDIRECT("C4:C"&amp;ROW()-1)),""))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IF(AND($A150&lt;&gt;"",$A150&lt;&gt;"TOTAL"),IF(AND([9]PDI_ID__GRUPO_C_C_E!$H148&lt;&gt;"",[9]PDI_ID__GRUPO_C_C_E!$H148&lt;&gt;0),[9]PDI_ID__GRUPO_C_C_E!$H148,""),IF($A150="TOTAL",SUM(INDIRECT("E4:E"&amp;ROW()-1)),""))</f>
        <v/>
      </c>
      <c r="F150" s="6" t="str">
        <f ca="1">IF(AND($A150&lt;&gt;"",$A150&lt;&gt;"TOTAL"),IF(AND([9]PDI_ID__GRUPO_C_C_E!$J148&lt;&gt;"",[9]PDI_ID__GRUPO_C_C_E!$J148&lt;&gt;0),[9]PDI_ID__GRUPO_C_C_E!$J148,""),IF($A150="TOTAL",SUM(INDIRECT("F4:F"&amp;ROW()-1)),""))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IF(AND($A150&lt;&gt;"",$A150&lt;&gt;"TOTAL"),IF(AND([9]PDI_ID__GRUPO_C_C_E!$M148&lt;&gt;"",[9]PDI_ID__GRUPO_C_C_E!$M148&lt;&gt;0),[9]PDI_ID__GRUPO_C_C_E!$M148,""),IF($A150="TOTAL",SUM(INDIRECT("H4:H"&amp;ROW()-1)),""))</f>
        <v/>
      </c>
      <c r="I150" s="6" t="str">
        <f ca="1">IF(AND($A150&lt;&gt;"",$A150&lt;&gt;"TOTAL"),IF(AND([9]PDI_ID__GRUPO_C_C_E!$O148&lt;&gt;"",[9]PDI_ID__GRUPO_C_C_E!$O148&lt;&gt;0),[9]PDI_ID__GRUPO_C_C_E!$O148,""),IF($A150="TOTAL",SUM(INDIRECT("I4:I"&amp;ROW()-1)),""))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IF(AND($A150&lt;&gt;"",$A150&lt;&gt;"TOTAL"),IF(AND([9]PDI_ID__GRUPO_C_C_E!$R148&lt;&gt;"",[9]PDI_ID__GRUPO_C_C_E!$R148&lt;&gt;0),[9]PDI_ID__GRUPO_C_C_E!$R148,""),IF($A150="TOTAL",SUM(INDIRECT("K4:K"&amp;ROW()-1)),""))</f>
        <v/>
      </c>
      <c r="L150" s="6" t="str">
        <f ca="1">IF(AND($A150&lt;&gt;"",$A150&lt;&gt;"TOTAL"),IF(AND([9]PDI_ID__GRUPO_C_C_E!$T148&lt;&gt;"",[9]PDI_ID__GRUPO_C_C_E!$T148&lt;&gt;0),[9]PDI_ID__GRUPO_C_C_E!$T148,""),IF($A150="TOTAL",SUM(INDIRECT("L4:L"&amp;ROW()-1)),""))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IF(AND($A150&lt;&gt;"",$A150&lt;&gt;"TOTAL"),IF(AND([9]PDI_ID__GRUPO_C_C_E!$W148&lt;&gt;"",[9]PDI_ID__GRUPO_C_C_E!$W148&lt;&gt;0),[9]PDI_ID__GRUPO_C_C_E!$W148,""),IF($A150="TOTAL",SUM(INDIRECT("N4:N"&amp;ROW()-1)),""))</f>
        <v/>
      </c>
      <c r="O150" s="6" t="str">
        <f ca="1">IF(AND($A150&lt;&gt;"",$A150&lt;&gt;"TOTAL"),IF(AND([9]PDI_ID__GRUPO_C_C_E!$Y148&lt;&gt;"",[9]PDI_ID__GRUPO_C_C_E!$Y148&lt;&gt;0),[9]PDI_ID__GRUPO_C_C_E!$Y148,""),IF($A150="TOTAL",SUM(INDIRECT("O4:O"&amp;ROW()-1)),""))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IF(AND($A150&lt;&gt;"",$A150&lt;&gt;"TOTAL"),IF(AND([9]PDI_ID__GRUPO_C_C_E!$AB148&lt;&gt;"",[9]PDI_ID__GRUPO_C_C_E!$AB148&lt;&gt;0),[9]PDI_ID__GRUPO_C_C_E!$AB148,""),IF($A150="TOTAL",SUM(INDIRECT("Q4:Q"&amp;ROW()-1)),""))</f>
        <v/>
      </c>
      <c r="R150" s="6" t="str">
        <f ca="1">IF(AND($A150&lt;&gt;"",$A150&lt;&gt;"TOTAL"),IF(AND([9]PDI_ID__GRUPO_C_C_E!$AD148&lt;&gt;"",[9]PDI_ID__GRUPO_C_C_E!$AD148&lt;&gt;0),[9]PDI_ID__GRUPO_C_C_E!$AD148,""),IF($A150="TOTAL",SUM(INDIRECT("R4:R"&amp;ROW()-1)),""))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IF(AND($A150&lt;&gt;"",$A150&lt;&gt;"TOTAL"),IF(AND([9]PDI_ID__GRUPO_C_C_E!$AG148&lt;&gt;"",[9]PDI_ID__GRUPO_C_C_E!$AG148&lt;&gt;0),[9]PDI_ID__GRUPO_C_C_E!$AG148,""),IF($A150="TOTAL",SUM(INDIRECT("T4:T"&amp;ROW()-1)),""))</f>
        <v/>
      </c>
      <c r="U150" s="6" t="str">
        <f ca="1">IF(AND($A150&lt;&gt;"",$A150&lt;&gt;"TOTAL"),IF(AND([9]PDI_ID__GRUPO_C_C_E!$AI148&lt;&gt;"",[9]PDI_ID__GRUPO_C_C_E!$AI148&lt;&gt;0),[9]PDI_ID__GRUPO_C_C_E!$AI148,""),IF($A150="TOTAL",SUM(INDIRECT("U4:U"&amp;ROW()-1)),""))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IF(AND($A150&lt;&gt;"",$A150&lt;&gt;"TOTAL"),IF(AND([9]PDI_ID__GRUPO_C_C_E!$AL148&lt;&gt;"",[9]PDI_ID__GRUPO_C_C_E!$AL148&lt;&gt;0),[9]PDI_ID__GRUPO_C_C_E!$AL148,""),IF($A150="TOTAL",SUM(INDIRECT("W4:W"&amp;ROW()-1)),""))</f>
        <v/>
      </c>
      <c r="X150" s="6" t="str">
        <f ca="1">IF(AND($A150&lt;&gt;"",$A150&lt;&gt;"TOTAL"),IF(AND([9]PDI_ID__GRUPO_C_C_E!$AN148&lt;&gt;"",[9]PDI_ID__GRUPO_C_C_E!$AN148&lt;&gt;0),[9]PDI_ID__GRUPO_C_C_E!$AN148,""),IF($A150="TOTAL",SUM(INDIRECT("X4:X"&amp;ROW()-1)),""))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IF(AND($A150&lt;&gt;"",$A150&lt;&gt;"TOTAL"),IF(AND([9]PDI_ID__GRUPO_C_C_E!$AQ148&lt;&gt;"",[9]PDI_ID__GRUPO_C_C_E!$AQ148&lt;&gt;0),[9]PDI_ID__GRUPO_C_C_E!$AQ148,""),IF($A150="TOTAL",SUM(INDIRECT("Z4:Z"&amp;ROW()-1)),""))</f>
        <v/>
      </c>
      <c r="AA150" s="6" t="str">
        <f ca="1">IF(AND($A150&lt;&gt;"",$A150&lt;&gt;"TOTAL"),IF(AND([9]PDI_ID__GRUPO_C_C_E!$AS148&lt;&gt;"",[9]PDI_ID__GRUPO_C_C_E!$AS148&lt;&gt;0),[9]PDI_ID__GRUPO_C_C_E!$AS148,""),IF($A150="TOTAL",SUM(INDIRECT("AA4:AA"&amp;ROW()-1)),""))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IF(AND($A150&lt;&gt;"",$A150&lt;&gt;"TOTAL"),IF(AND([9]PDI_ID__GRUPO_C_C_E!$AV148&lt;&gt;"",[9]PDI_ID__GRUPO_C_C_E!$AV148&lt;&gt;0),[9]PDI_ID__GRUPO_C_C_E!$AV148,""),IF($A150="TOTAL",SUM(INDIRECT("AC4:AC"&amp;ROW()-1)),""))</f>
        <v/>
      </c>
      <c r="AD150" s="6" t="str">
        <f ca="1">IF(AND($A150&lt;&gt;"",$A150&lt;&gt;"TOTAL"),IF(AND([9]PDI_ID__GRUPO_C_C_E!$AX148&lt;&gt;"",[9]PDI_ID__GRUPO_C_C_E!$AX148&lt;&gt;0),[9]PDI_ID__GRUPO_C_C_E!$AX148,""),IF($A150="TOTAL",SUM(INDIRECT("AD4:AD"&amp;ROW()-1)),""))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IF(AND($A150&lt;&gt;"",$A150&lt;&gt;"TOTAL"),IF(AND([9]PDI_ID__GRUPO_C_C_E!$BA148&lt;&gt;"",[9]PDI_ID__GRUPO_C_C_E!$BA148&lt;&gt;0),[9]PDI_ID__GRUPO_C_C_E!$BA148,""),IF($A150="TOTAL",SUM(INDIRECT("AF4:AF"&amp;ROW()-1)),""))</f>
        <v/>
      </c>
      <c r="AG150" s="6" t="str">
        <f ca="1">IF(AND($A150&lt;&gt;"",$A150&lt;&gt;"TOTAL"),IF(AND([9]PDI_ID__GRUPO_C_C_E!$BC148&lt;&gt;"",[9]PDI_ID__GRUPO_C_C_E!$BC148&lt;&gt;0),[9]PDI_ID__GRUPO_C_C_E!$BC148,""),IF($A150="TOTAL",SUM(INDIRECT("AG4:AG"&amp;ROW()-1)),""))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IF(AND($A150&lt;&gt;"",$A150&lt;&gt;"TOTAL"),IF(AND([9]PDI_ID__GRUPO_C_C_E!$BF148&lt;&gt;"",[9]PDI_ID__GRUPO_C_C_E!$BF148&lt;&gt;0),[9]PDI_ID__GRUPO_C_C_E!$BF148,""),IF($A150="TOTAL",SUM(INDIRECT("AI4:AI"&amp;ROW()-1)),""))</f>
        <v/>
      </c>
      <c r="AJ150" s="6" t="str">
        <f ca="1">IF(AND($A150&lt;&gt;"",$A150&lt;&gt;"TOTAL"),IF(AND([9]PDI_ID__GRUPO_C_C_E!$BH148&lt;&gt;"",[9]PDI_ID__GRUPO_C_C_E!$BH148&lt;&gt;0),[9]PDI_ID__GRUPO_C_C_E!$BH148,""),IF($A150="TOTAL",SUM(INDIRECT("AJ4:AJ"&amp;ROW()-1)),""))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IF(AND($A150&lt;&gt;"",$A150&lt;&gt;"TOTAL"),IF(AND([9]PDI_ID__GRUPO_C_C_E!$BK148&lt;&gt;"",[9]PDI_ID__GRUPO_C_C_E!$BK148&lt;&gt;0),[9]PDI_ID__GRUPO_C_C_E!$BK148,""),IF($A150="TOTAL",SUM(INDIRECT("AL4:AL"&amp;ROW()-1)),""))</f>
        <v/>
      </c>
      <c r="AM150" s="6" t="str">
        <f ca="1">IF(AND($A150&lt;&gt;"",$A150&lt;&gt;"TOTAL"),IF(AND([9]PDI_ID__GRUPO_C_C_E!$BM148&lt;&gt;"",[9]PDI_ID__GRUPO_C_C_E!$BM148&lt;&gt;0),[9]PDI_ID__GRUPO_C_C_E!$BM148,""),IF($A150="TOTAL",SUM(INDIRECT("AM4:AM"&amp;ROW()-1)),""))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IF(AND($A150&lt;&gt;"",$A150&lt;&gt;"TOTAL"),IF(AND([9]PDI_ID__GRUPO_C_C_E!$BP148&lt;&gt;"",[9]PDI_ID__GRUPO_C_C_E!$BP148&lt;&gt;0),[9]PDI_ID__GRUPO_C_C_E!$BP148,""),IF($A150="TOTAL",SUM(INDIRECT("AO4:AO"&amp;ROW()-1)),""))</f>
        <v/>
      </c>
      <c r="AP150" s="6" t="str">
        <f ca="1">IF(AND($A150&lt;&gt;"",$A150&lt;&gt;"TOTAL"),IF(AND([9]PDI_ID__GRUPO_C_C_E!$BR148&lt;&gt;"",[9]PDI_ID__GRUPO_C_C_E!$BR148&lt;&gt;0),[9]PDI_ID__GRUPO_C_C_E!$BR148,""),IF($A150="TOTAL",SUM(INDIRECT("AP4:AP"&amp;ROW()-1)),""))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IF(AND($A150&lt;&gt;"",$A150&lt;&gt;"TOTAL"),IF(AND([9]PDI_ID__GRUPO_C_C_E!$BU148&lt;&gt;"",[9]PDI_ID__GRUPO_C_C_E!$BU148&lt;&gt;0),[9]PDI_ID__GRUPO_C_C_E!$BU148,""),IF($A150="TOTAL",SUM(INDIRECT("AR4:AR"&amp;ROW()-1)),""))</f>
        <v/>
      </c>
      <c r="AS150" s="6" t="str">
        <f ca="1">IF(AND($A150&lt;&gt;"",$A150&lt;&gt;"TOTAL"),IF(AND([9]PDI_ID__GRUPO_C_C_E!$BW148&lt;&gt;"",[9]PDI_ID__GRUPO_C_C_E!$BW148&lt;&gt;0),[9]PDI_ID__GRUPO_C_C_E!$BW148,""),IF($A150="TOTAL",SUM(INDIRECT("AS4:AS"&amp;ROW()-1)),""))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IF(AND($A150&lt;&gt;"",$A150&lt;&gt;"TOTAL"),IF(AND([9]PDI_ID__GRUPO_C_C_E!$BZ148&lt;&gt;"",[9]PDI_ID__GRUPO_C_C_E!$BZ148&lt;&gt;0),[9]PDI_ID__GRUPO_C_C_E!$BZ148,""),IF($A150="TOTAL",SUM(INDIRECT("AU4:AU"&amp;ROW()-1)),""))</f>
        <v/>
      </c>
      <c r="AV150" s="6" t="str">
        <f ca="1">IF(AND($A150&lt;&gt;"",$A150&lt;&gt;"TOTAL"),IF(AND([9]PDI_ID__GRUPO_C_C_E!$CB148&lt;&gt;"",[9]PDI_ID__GRUPO_C_C_E!$CB148&lt;&gt;0),[9]PDI_ID__GRUPO_C_C_E!$CB148,""),IF($A150="TOTAL",SUM(INDIRECT("AV4:AV"&amp;ROW()-1)),""))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IF(AND($A150&lt;&gt;"",$A150&lt;&gt;"TOTAL"),IF(AND([9]PDI_ID__GRUPO_C_C_E!$CE148&lt;&gt;"",[9]PDI_ID__GRUPO_C_C_E!$CE148&lt;&gt;0),[9]PDI_ID__GRUPO_C_C_E!$CE148,""),IF($A150="TOTAL",SUM(INDIRECT("AX4:AX"&amp;ROW()-1)),""))</f>
        <v/>
      </c>
      <c r="AY150" s="6" t="str">
        <f ca="1">IF(AND($A150&lt;&gt;"",$A150&lt;&gt;"TOTAL"),IF(AND([9]PDI_ID__GRUPO_C_C_E!$CG148&lt;&gt;"",[9]PDI_ID__GRUPO_C_C_E!$CG148&lt;&gt;0),[9]PDI_ID__GRUPO_C_C_E!$CG148,""),IF($A150="TOTAL",SUM(INDIRECT("AY4:AY"&amp;ROW()-1)),""))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IF(AND($A150&lt;&gt;"",$A150&lt;&gt;"TOTAL"),IF(AND([9]PDI_ID__GRUPO_C_C_E!$CJ148&lt;&gt;"",[9]PDI_ID__GRUPO_C_C_E!$CJ148&lt;&gt;0),[9]PDI_ID__GRUPO_C_C_E!$CJ148,""),IF($A150="TOTAL",SUM(INDIRECT("BA4:BA"&amp;ROW()-1)),""))</f>
        <v/>
      </c>
      <c r="BB150" s="6" t="str">
        <f ca="1">IF(AND($A150&lt;&gt;"",$A150&lt;&gt;"TOTAL"),IF(AND([9]PDI_ID__GRUPO_C_C_E!$CL148&lt;&gt;"",[9]PDI_ID__GRUPO_C_C_E!$CL148&lt;&gt;0),[9]PDI_ID__GRUPO_C_C_E!$CL148,""),IF($A150="TOTAL",SUM(INDIRECT("BB4:BB"&amp;ROW()-1)),""))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IF(AND($A150&lt;&gt;"",$A150&lt;&gt;"TOTAL"),IF(AND([9]PDI_ID__GRUPO_C_C_E!$CO148&lt;&gt;"",[9]PDI_ID__GRUPO_C_C_E!$CO148&lt;&gt;0),[9]PDI_ID__GRUPO_C_C_E!$CO148,""),IF($A150="TOTAL",SUM(INDIRECT("BD4:BD"&amp;ROW()-1)),""))</f>
        <v/>
      </c>
      <c r="BE150" s="6" t="str">
        <f ca="1">IF(AND($A150&lt;&gt;"",$A150&lt;&gt;"TOTAL"),IF(AND([9]PDI_ID__GRUPO_C_C_E!$CQ148&lt;&gt;"",[9]PDI_ID__GRUPO_C_C_E!$CQ148&lt;&gt;0),[9]PDI_ID__GRUPO_C_C_E!$CQ148,""),IF($A150="TOTAL",SUM(INDIRECT("BE4:BE"&amp;ROW()-1)),""))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IF([9]PDI_ID__GRUPO_C_C_E!$B149&lt;&gt;"",[9]PDI_ID__GRUPO_C_C_E!$B149,IF(AND([9]PDI_ID__GRUPO_C_C_E!$B149="",[9]PDI_ID__GRUPO_C_C_E!$B150="",[9]PDI_ID__GRUPO_C_C_E!$B148=""),"","TOTAL"))</f>
        <v/>
      </c>
      <c r="B151" s="6" t="str">
        <f ca="1">IF(AND($A151&lt;&gt;"",$A151&lt;&gt;"TOTAL"),IF(AND([9]PDI_ID__GRUPO_C_C_E!$C149&lt;&gt;"",[9]PDI_ID__GRUPO_C_C_E!$C149&lt;&gt;0),[9]PDI_ID__GRUPO_C_C_E!$C149,""),IF($A151="TOTAL",SUM(INDIRECT("B4:B"&amp;ROW()-1)),""))</f>
        <v/>
      </c>
      <c r="C151" s="6" t="str">
        <f ca="1">IF(AND($A151&lt;&gt;"",$A151&lt;&gt;"TOTAL"),IF(AND([9]PDI_ID__GRUPO_C_C_E!$E149&lt;&gt;"",[9]PDI_ID__GRUPO_C_C_E!$E149&lt;&gt;0),[9]PDI_ID__GRUPO_C_C_E!$E149,""),IF($A151="TOTAL",SUM(INDIRECT("C4:C"&amp;ROW()-1)),""))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IF(AND($A151&lt;&gt;"",$A151&lt;&gt;"TOTAL"),IF(AND([9]PDI_ID__GRUPO_C_C_E!$H149&lt;&gt;"",[9]PDI_ID__GRUPO_C_C_E!$H149&lt;&gt;0),[9]PDI_ID__GRUPO_C_C_E!$H149,""),IF($A151="TOTAL",SUM(INDIRECT("E4:E"&amp;ROW()-1)),""))</f>
        <v/>
      </c>
      <c r="F151" s="6" t="str">
        <f ca="1">IF(AND($A151&lt;&gt;"",$A151&lt;&gt;"TOTAL"),IF(AND([9]PDI_ID__GRUPO_C_C_E!$J149&lt;&gt;"",[9]PDI_ID__GRUPO_C_C_E!$J149&lt;&gt;0),[9]PDI_ID__GRUPO_C_C_E!$J149,""),IF($A151="TOTAL",SUM(INDIRECT("F4:F"&amp;ROW()-1)),""))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IF(AND($A151&lt;&gt;"",$A151&lt;&gt;"TOTAL"),IF(AND([9]PDI_ID__GRUPO_C_C_E!$M149&lt;&gt;"",[9]PDI_ID__GRUPO_C_C_E!$M149&lt;&gt;0),[9]PDI_ID__GRUPO_C_C_E!$M149,""),IF($A151="TOTAL",SUM(INDIRECT("H4:H"&amp;ROW()-1)),""))</f>
        <v/>
      </c>
      <c r="I151" s="6" t="str">
        <f ca="1">IF(AND($A151&lt;&gt;"",$A151&lt;&gt;"TOTAL"),IF(AND([9]PDI_ID__GRUPO_C_C_E!$O149&lt;&gt;"",[9]PDI_ID__GRUPO_C_C_E!$O149&lt;&gt;0),[9]PDI_ID__GRUPO_C_C_E!$O149,""),IF($A151="TOTAL",SUM(INDIRECT("I4:I"&amp;ROW()-1)),""))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IF(AND($A151&lt;&gt;"",$A151&lt;&gt;"TOTAL"),IF(AND([9]PDI_ID__GRUPO_C_C_E!$R149&lt;&gt;"",[9]PDI_ID__GRUPO_C_C_E!$R149&lt;&gt;0),[9]PDI_ID__GRUPO_C_C_E!$R149,""),IF($A151="TOTAL",SUM(INDIRECT("K4:K"&amp;ROW()-1)),""))</f>
        <v/>
      </c>
      <c r="L151" s="6" t="str">
        <f ca="1">IF(AND($A151&lt;&gt;"",$A151&lt;&gt;"TOTAL"),IF(AND([9]PDI_ID__GRUPO_C_C_E!$T149&lt;&gt;"",[9]PDI_ID__GRUPO_C_C_E!$T149&lt;&gt;0),[9]PDI_ID__GRUPO_C_C_E!$T149,""),IF($A151="TOTAL",SUM(INDIRECT("L4:L"&amp;ROW()-1)),""))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IF(AND($A151&lt;&gt;"",$A151&lt;&gt;"TOTAL"),IF(AND([9]PDI_ID__GRUPO_C_C_E!$W149&lt;&gt;"",[9]PDI_ID__GRUPO_C_C_E!$W149&lt;&gt;0),[9]PDI_ID__GRUPO_C_C_E!$W149,""),IF($A151="TOTAL",SUM(INDIRECT("N4:N"&amp;ROW()-1)),""))</f>
        <v/>
      </c>
      <c r="O151" s="6" t="str">
        <f ca="1">IF(AND($A151&lt;&gt;"",$A151&lt;&gt;"TOTAL"),IF(AND([9]PDI_ID__GRUPO_C_C_E!$Y149&lt;&gt;"",[9]PDI_ID__GRUPO_C_C_E!$Y149&lt;&gt;0),[9]PDI_ID__GRUPO_C_C_E!$Y149,""),IF($A151="TOTAL",SUM(INDIRECT("O4:O"&amp;ROW()-1)),""))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IF(AND($A151&lt;&gt;"",$A151&lt;&gt;"TOTAL"),IF(AND([9]PDI_ID__GRUPO_C_C_E!$AB149&lt;&gt;"",[9]PDI_ID__GRUPO_C_C_E!$AB149&lt;&gt;0),[9]PDI_ID__GRUPO_C_C_E!$AB149,""),IF($A151="TOTAL",SUM(INDIRECT("Q4:Q"&amp;ROW()-1)),""))</f>
        <v/>
      </c>
      <c r="R151" s="6" t="str">
        <f ca="1">IF(AND($A151&lt;&gt;"",$A151&lt;&gt;"TOTAL"),IF(AND([9]PDI_ID__GRUPO_C_C_E!$AD149&lt;&gt;"",[9]PDI_ID__GRUPO_C_C_E!$AD149&lt;&gt;0),[9]PDI_ID__GRUPO_C_C_E!$AD149,""),IF($A151="TOTAL",SUM(INDIRECT("R4:R"&amp;ROW()-1)),""))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IF(AND($A151&lt;&gt;"",$A151&lt;&gt;"TOTAL"),IF(AND([9]PDI_ID__GRUPO_C_C_E!$AG149&lt;&gt;"",[9]PDI_ID__GRUPO_C_C_E!$AG149&lt;&gt;0),[9]PDI_ID__GRUPO_C_C_E!$AG149,""),IF($A151="TOTAL",SUM(INDIRECT("T4:T"&amp;ROW()-1)),""))</f>
        <v/>
      </c>
      <c r="U151" s="6" t="str">
        <f ca="1">IF(AND($A151&lt;&gt;"",$A151&lt;&gt;"TOTAL"),IF(AND([9]PDI_ID__GRUPO_C_C_E!$AI149&lt;&gt;"",[9]PDI_ID__GRUPO_C_C_E!$AI149&lt;&gt;0),[9]PDI_ID__GRUPO_C_C_E!$AI149,""),IF($A151="TOTAL",SUM(INDIRECT("U4:U"&amp;ROW()-1)),""))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IF(AND($A151&lt;&gt;"",$A151&lt;&gt;"TOTAL"),IF(AND([9]PDI_ID__GRUPO_C_C_E!$AL149&lt;&gt;"",[9]PDI_ID__GRUPO_C_C_E!$AL149&lt;&gt;0),[9]PDI_ID__GRUPO_C_C_E!$AL149,""),IF($A151="TOTAL",SUM(INDIRECT("W4:W"&amp;ROW()-1)),""))</f>
        <v/>
      </c>
      <c r="X151" s="6" t="str">
        <f ca="1">IF(AND($A151&lt;&gt;"",$A151&lt;&gt;"TOTAL"),IF(AND([9]PDI_ID__GRUPO_C_C_E!$AN149&lt;&gt;"",[9]PDI_ID__GRUPO_C_C_E!$AN149&lt;&gt;0),[9]PDI_ID__GRUPO_C_C_E!$AN149,""),IF($A151="TOTAL",SUM(INDIRECT("X4:X"&amp;ROW()-1)),""))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IF(AND($A151&lt;&gt;"",$A151&lt;&gt;"TOTAL"),IF(AND([9]PDI_ID__GRUPO_C_C_E!$AQ149&lt;&gt;"",[9]PDI_ID__GRUPO_C_C_E!$AQ149&lt;&gt;0),[9]PDI_ID__GRUPO_C_C_E!$AQ149,""),IF($A151="TOTAL",SUM(INDIRECT("Z4:Z"&amp;ROW()-1)),""))</f>
        <v/>
      </c>
      <c r="AA151" s="6" t="str">
        <f ca="1">IF(AND($A151&lt;&gt;"",$A151&lt;&gt;"TOTAL"),IF(AND([9]PDI_ID__GRUPO_C_C_E!$AS149&lt;&gt;"",[9]PDI_ID__GRUPO_C_C_E!$AS149&lt;&gt;0),[9]PDI_ID__GRUPO_C_C_E!$AS149,""),IF($A151="TOTAL",SUM(INDIRECT("AA4:AA"&amp;ROW()-1)),""))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IF(AND($A151&lt;&gt;"",$A151&lt;&gt;"TOTAL"),IF(AND([9]PDI_ID__GRUPO_C_C_E!$AV149&lt;&gt;"",[9]PDI_ID__GRUPO_C_C_E!$AV149&lt;&gt;0),[9]PDI_ID__GRUPO_C_C_E!$AV149,""),IF($A151="TOTAL",SUM(INDIRECT("AC4:AC"&amp;ROW()-1)),""))</f>
        <v/>
      </c>
      <c r="AD151" s="6" t="str">
        <f ca="1">IF(AND($A151&lt;&gt;"",$A151&lt;&gt;"TOTAL"),IF(AND([9]PDI_ID__GRUPO_C_C_E!$AX149&lt;&gt;"",[9]PDI_ID__GRUPO_C_C_E!$AX149&lt;&gt;0),[9]PDI_ID__GRUPO_C_C_E!$AX149,""),IF($A151="TOTAL",SUM(INDIRECT("AD4:AD"&amp;ROW()-1)),""))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IF(AND($A151&lt;&gt;"",$A151&lt;&gt;"TOTAL"),IF(AND([9]PDI_ID__GRUPO_C_C_E!$BA149&lt;&gt;"",[9]PDI_ID__GRUPO_C_C_E!$BA149&lt;&gt;0),[9]PDI_ID__GRUPO_C_C_E!$BA149,""),IF($A151="TOTAL",SUM(INDIRECT("AF4:AF"&amp;ROW()-1)),""))</f>
        <v/>
      </c>
      <c r="AG151" s="6" t="str">
        <f ca="1">IF(AND($A151&lt;&gt;"",$A151&lt;&gt;"TOTAL"),IF(AND([9]PDI_ID__GRUPO_C_C_E!$BC149&lt;&gt;"",[9]PDI_ID__GRUPO_C_C_E!$BC149&lt;&gt;0),[9]PDI_ID__GRUPO_C_C_E!$BC149,""),IF($A151="TOTAL",SUM(INDIRECT("AG4:AG"&amp;ROW()-1)),""))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IF(AND($A151&lt;&gt;"",$A151&lt;&gt;"TOTAL"),IF(AND([9]PDI_ID__GRUPO_C_C_E!$BF149&lt;&gt;"",[9]PDI_ID__GRUPO_C_C_E!$BF149&lt;&gt;0),[9]PDI_ID__GRUPO_C_C_E!$BF149,""),IF($A151="TOTAL",SUM(INDIRECT("AI4:AI"&amp;ROW()-1)),""))</f>
        <v/>
      </c>
      <c r="AJ151" s="6" t="str">
        <f ca="1">IF(AND($A151&lt;&gt;"",$A151&lt;&gt;"TOTAL"),IF(AND([9]PDI_ID__GRUPO_C_C_E!$BH149&lt;&gt;"",[9]PDI_ID__GRUPO_C_C_E!$BH149&lt;&gt;0),[9]PDI_ID__GRUPO_C_C_E!$BH149,""),IF($A151="TOTAL",SUM(INDIRECT("AJ4:AJ"&amp;ROW()-1)),""))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IF(AND($A151&lt;&gt;"",$A151&lt;&gt;"TOTAL"),IF(AND([9]PDI_ID__GRUPO_C_C_E!$BK149&lt;&gt;"",[9]PDI_ID__GRUPO_C_C_E!$BK149&lt;&gt;0),[9]PDI_ID__GRUPO_C_C_E!$BK149,""),IF($A151="TOTAL",SUM(INDIRECT("AL4:AL"&amp;ROW()-1)),""))</f>
        <v/>
      </c>
      <c r="AM151" s="6" t="str">
        <f ca="1">IF(AND($A151&lt;&gt;"",$A151&lt;&gt;"TOTAL"),IF(AND([9]PDI_ID__GRUPO_C_C_E!$BM149&lt;&gt;"",[9]PDI_ID__GRUPO_C_C_E!$BM149&lt;&gt;0),[9]PDI_ID__GRUPO_C_C_E!$BM149,""),IF($A151="TOTAL",SUM(INDIRECT("AM4:AM"&amp;ROW()-1)),""))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IF(AND($A151&lt;&gt;"",$A151&lt;&gt;"TOTAL"),IF(AND([9]PDI_ID__GRUPO_C_C_E!$BP149&lt;&gt;"",[9]PDI_ID__GRUPO_C_C_E!$BP149&lt;&gt;0),[9]PDI_ID__GRUPO_C_C_E!$BP149,""),IF($A151="TOTAL",SUM(INDIRECT("AO4:AO"&amp;ROW()-1)),""))</f>
        <v/>
      </c>
      <c r="AP151" s="6" t="str">
        <f ca="1">IF(AND($A151&lt;&gt;"",$A151&lt;&gt;"TOTAL"),IF(AND([9]PDI_ID__GRUPO_C_C_E!$BR149&lt;&gt;"",[9]PDI_ID__GRUPO_C_C_E!$BR149&lt;&gt;0),[9]PDI_ID__GRUPO_C_C_E!$BR149,""),IF($A151="TOTAL",SUM(INDIRECT("AP4:AP"&amp;ROW()-1)),""))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IF(AND($A151&lt;&gt;"",$A151&lt;&gt;"TOTAL"),IF(AND([9]PDI_ID__GRUPO_C_C_E!$BU149&lt;&gt;"",[9]PDI_ID__GRUPO_C_C_E!$BU149&lt;&gt;0),[9]PDI_ID__GRUPO_C_C_E!$BU149,""),IF($A151="TOTAL",SUM(INDIRECT("AR4:AR"&amp;ROW()-1)),""))</f>
        <v/>
      </c>
      <c r="AS151" s="6" t="str">
        <f ca="1">IF(AND($A151&lt;&gt;"",$A151&lt;&gt;"TOTAL"),IF(AND([9]PDI_ID__GRUPO_C_C_E!$BW149&lt;&gt;"",[9]PDI_ID__GRUPO_C_C_E!$BW149&lt;&gt;0),[9]PDI_ID__GRUPO_C_C_E!$BW149,""),IF($A151="TOTAL",SUM(INDIRECT("AS4:AS"&amp;ROW()-1)),""))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IF(AND($A151&lt;&gt;"",$A151&lt;&gt;"TOTAL"),IF(AND([9]PDI_ID__GRUPO_C_C_E!$BZ149&lt;&gt;"",[9]PDI_ID__GRUPO_C_C_E!$BZ149&lt;&gt;0),[9]PDI_ID__GRUPO_C_C_E!$BZ149,""),IF($A151="TOTAL",SUM(INDIRECT("AU4:AU"&amp;ROW()-1)),""))</f>
        <v/>
      </c>
      <c r="AV151" s="6" t="str">
        <f ca="1">IF(AND($A151&lt;&gt;"",$A151&lt;&gt;"TOTAL"),IF(AND([9]PDI_ID__GRUPO_C_C_E!$CB149&lt;&gt;"",[9]PDI_ID__GRUPO_C_C_E!$CB149&lt;&gt;0),[9]PDI_ID__GRUPO_C_C_E!$CB149,""),IF($A151="TOTAL",SUM(INDIRECT("AV4:AV"&amp;ROW()-1)),""))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IF(AND($A151&lt;&gt;"",$A151&lt;&gt;"TOTAL"),IF(AND([9]PDI_ID__GRUPO_C_C_E!$CE149&lt;&gt;"",[9]PDI_ID__GRUPO_C_C_E!$CE149&lt;&gt;0),[9]PDI_ID__GRUPO_C_C_E!$CE149,""),IF($A151="TOTAL",SUM(INDIRECT("AX4:AX"&amp;ROW()-1)),""))</f>
        <v/>
      </c>
      <c r="AY151" s="6" t="str">
        <f ca="1">IF(AND($A151&lt;&gt;"",$A151&lt;&gt;"TOTAL"),IF(AND([9]PDI_ID__GRUPO_C_C_E!$CG149&lt;&gt;"",[9]PDI_ID__GRUPO_C_C_E!$CG149&lt;&gt;0),[9]PDI_ID__GRUPO_C_C_E!$CG149,""),IF($A151="TOTAL",SUM(INDIRECT("AY4:AY"&amp;ROW()-1)),""))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IF(AND($A151&lt;&gt;"",$A151&lt;&gt;"TOTAL"),IF(AND([9]PDI_ID__GRUPO_C_C_E!$CJ149&lt;&gt;"",[9]PDI_ID__GRUPO_C_C_E!$CJ149&lt;&gt;0),[9]PDI_ID__GRUPO_C_C_E!$CJ149,""),IF($A151="TOTAL",SUM(INDIRECT("BA4:BA"&amp;ROW()-1)),""))</f>
        <v/>
      </c>
      <c r="BB151" s="6" t="str">
        <f ca="1">IF(AND($A151&lt;&gt;"",$A151&lt;&gt;"TOTAL"),IF(AND([9]PDI_ID__GRUPO_C_C_E!$CL149&lt;&gt;"",[9]PDI_ID__GRUPO_C_C_E!$CL149&lt;&gt;0),[9]PDI_ID__GRUPO_C_C_E!$CL149,""),IF($A151="TOTAL",SUM(INDIRECT("BB4:BB"&amp;ROW()-1)),""))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IF(AND($A151&lt;&gt;"",$A151&lt;&gt;"TOTAL"),IF(AND([9]PDI_ID__GRUPO_C_C_E!$CO149&lt;&gt;"",[9]PDI_ID__GRUPO_C_C_E!$CO149&lt;&gt;0),[9]PDI_ID__GRUPO_C_C_E!$CO149,""),IF($A151="TOTAL",SUM(INDIRECT("BD4:BD"&amp;ROW()-1)),""))</f>
        <v/>
      </c>
      <c r="BE151" s="6" t="str">
        <f ca="1">IF(AND($A151&lt;&gt;"",$A151&lt;&gt;"TOTAL"),IF(AND([9]PDI_ID__GRUPO_C_C_E!$CQ149&lt;&gt;"",[9]PDI_ID__GRUPO_C_C_E!$CQ149&lt;&gt;0),[9]PDI_ID__GRUPO_C_C_E!$CQ149,""),IF($A151="TOTAL",SUM(INDIRECT("BE4:BE"&amp;ROW()-1)),""))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IF([9]PDI_ID__GRUPO_C_C_E!$B150&lt;&gt;"",[9]PDI_ID__GRUPO_C_C_E!$B150,IF(AND([9]PDI_ID__GRUPO_C_C_E!$B150="",[9]PDI_ID__GRUPO_C_C_E!$B151="",[9]PDI_ID__GRUPO_C_C_E!$B149=""),"","TOTAL"))</f>
        <v/>
      </c>
      <c r="B152" s="6" t="str">
        <f ca="1">IF(AND($A152&lt;&gt;"",$A152&lt;&gt;"TOTAL"),IF(AND([9]PDI_ID__GRUPO_C_C_E!$C150&lt;&gt;"",[9]PDI_ID__GRUPO_C_C_E!$C150&lt;&gt;0),[9]PDI_ID__GRUPO_C_C_E!$C150,""),IF($A152="TOTAL",SUM(INDIRECT("B4:B"&amp;ROW()-1)),""))</f>
        <v/>
      </c>
      <c r="C152" s="6" t="str">
        <f ca="1">IF(AND($A152&lt;&gt;"",$A152&lt;&gt;"TOTAL"),IF(AND([9]PDI_ID__GRUPO_C_C_E!$E150&lt;&gt;"",[9]PDI_ID__GRUPO_C_C_E!$E150&lt;&gt;0),[9]PDI_ID__GRUPO_C_C_E!$E150,""),IF($A152="TOTAL",SUM(INDIRECT("C4:C"&amp;ROW()-1)),""))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IF(AND($A152&lt;&gt;"",$A152&lt;&gt;"TOTAL"),IF(AND([9]PDI_ID__GRUPO_C_C_E!$H150&lt;&gt;"",[9]PDI_ID__GRUPO_C_C_E!$H150&lt;&gt;0),[9]PDI_ID__GRUPO_C_C_E!$H150,""),IF($A152="TOTAL",SUM(INDIRECT("E4:E"&amp;ROW()-1)),""))</f>
        <v/>
      </c>
      <c r="F152" s="6" t="str">
        <f ca="1">IF(AND($A152&lt;&gt;"",$A152&lt;&gt;"TOTAL"),IF(AND([9]PDI_ID__GRUPO_C_C_E!$J150&lt;&gt;"",[9]PDI_ID__GRUPO_C_C_E!$J150&lt;&gt;0),[9]PDI_ID__GRUPO_C_C_E!$J150,""),IF($A152="TOTAL",SUM(INDIRECT("F4:F"&amp;ROW()-1)),""))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IF(AND($A152&lt;&gt;"",$A152&lt;&gt;"TOTAL"),IF(AND([9]PDI_ID__GRUPO_C_C_E!$M150&lt;&gt;"",[9]PDI_ID__GRUPO_C_C_E!$M150&lt;&gt;0),[9]PDI_ID__GRUPO_C_C_E!$M150,""),IF($A152="TOTAL",SUM(INDIRECT("H4:H"&amp;ROW()-1)),""))</f>
        <v/>
      </c>
      <c r="I152" s="6" t="str">
        <f ca="1">IF(AND($A152&lt;&gt;"",$A152&lt;&gt;"TOTAL"),IF(AND([9]PDI_ID__GRUPO_C_C_E!$O150&lt;&gt;"",[9]PDI_ID__GRUPO_C_C_E!$O150&lt;&gt;0),[9]PDI_ID__GRUPO_C_C_E!$O150,""),IF($A152="TOTAL",SUM(INDIRECT("I4:I"&amp;ROW()-1)),""))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IF(AND($A152&lt;&gt;"",$A152&lt;&gt;"TOTAL"),IF(AND([9]PDI_ID__GRUPO_C_C_E!$R150&lt;&gt;"",[9]PDI_ID__GRUPO_C_C_E!$R150&lt;&gt;0),[9]PDI_ID__GRUPO_C_C_E!$R150,""),IF($A152="TOTAL",SUM(INDIRECT("K4:K"&amp;ROW()-1)),""))</f>
        <v/>
      </c>
      <c r="L152" s="6" t="str">
        <f ca="1">IF(AND($A152&lt;&gt;"",$A152&lt;&gt;"TOTAL"),IF(AND([9]PDI_ID__GRUPO_C_C_E!$T150&lt;&gt;"",[9]PDI_ID__GRUPO_C_C_E!$T150&lt;&gt;0),[9]PDI_ID__GRUPO_C_C_E!$T150,""),IF($A152="TOTAL",SUM(INDIRECT("L4:L"&amp;ROW()-1)),""))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IF(AND($A152&lt;&gt;"",$A152&lt;&gt;"TOTAL"),IF(AND([9]PDI_ID__GRUPO_C_C_E!$W150&lt;&gt;"",[9]PDI_ID__GRUPO_C_C_E!$W150&lt;&gt;0),[9]PDI_ID__GRUPO_C_C_E!$W150,""),IF($A152="TOTAL",SUM(INDIRECT("N4:N"&amp;ROW()-1)),""))</f>
        <v/>
      </c>
      <c r="O152" s="6" t="str">
        <f ca="1">IF(AND($A152&lt;&gt;"",$A152&lt;&gt;"TOTAL"),IF(AND([9]PDI_ID__GRUPO_C_C_E!$Y150&lt;&gt;"",[9]PDI_ID__GRUPO_C_C_E!$Y150&lt;&gt;0),[9]PDI_ID__GRUPO_C_C_E!$Y150,""),IF($A152="TOTAL",SUM(INDIRECT("O4:O"&amp;ROW()-1)),""))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IF(AND($A152&lt;&gt;"",$A152&lt;&gt;"TOTAL"),IF(AND([9]PDI_ID__GRUPO_C_C_E!$AB150&lt;&gt;"",[9]PDI_ID__GRUPO_C_C_E!$AB150&lt;&gt;0),[9]PDI_ID__GRUPO_C_C_E!$AB150,""),IF($A152="TOTAL",SUM(INDIRECT("Q4:Q"&amp;ROW()-1)),""))</f>
        <v/>
      </c>
      <c r="R152" s="6" t="str">
        <f ca="1">IF(AND($A152&lt;&gt;"",$A152&lt;&gt;"TOTAL"),IF(AND([9]PDI_ID__GRUPO_C_C_E!$AD150&lt;&gt;"",[9]PDI_ID__GRUPO_C_C_E!$AD150&lt;&gt;0),[9]PDI_ID__GRUPO_C_C_E!$AD150,""),IF($A152="TOTAL",SUM(INDIRECT("R4:R"&amp;ROW()-1)),""))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IF(AND($A152&lt;&gt;"",$A152&lt;&gt;"TOTAL"),IF(AND([9]PDI_ID__GRUPO_C_C_E!$AG150&lt;&gt;"",[9]PDI_ID__GRUPO_C_C_E!$AG150&lt;&gt;0),[9]PDI_ID__GRUPO_C_C_E!$AG150,""),IF($A152="TOTAL",SUM(INDIRECT("T4:T"&amp;ROW()-1)),""))</f>
        <v/>
      </c>
      <c r="U152" s="6" t="str">
        <f ca="1">IF(AND($A152&lt;&gt;"",$A152&lt;&gt;"TOTAL"),IF(AND([9]PDI_ID__GRUPO_C_C_E!$AI150&lt;&gt;"",[9]PDI_ID__GRUPO_C_C_E!$AI150&lt;&gt;0),[9]PDI_ID__GRUPO_C_C_E!$AI150,""),IF($A152="TOTAL",SUM(INDIRECT("U4:U"&amp;ROW()-1)),""))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IF(AND($A152&lt;&gt;"",$A152&lt;&gt;"TOTAL"),IF(AND([9]PDI_ID__GRUPO_C_C_E!$AL150&lt;&gt;"",[9]PDI_ID__GRUPO_C_C_E!$AL150&lt;&gt;0),[9]PDI_ID__GRUPO_C_C_E!$AL150,""),IF($A152="TOTAL",SUM(INDIRECT("W4:W"&amp;ROW()-1)),""))</f>
        <v/>
      </c>
      <c r="X152" s="6" t="str">
        <f ca="1">IF(AND($A152&lt;&gt;"",$A152&lt;&gt;"TOTAL"),IF(AND([9]PDI_ID__GRUPO_C_C_E!$AN150&lt;&gt;"",[9]PDI_ID__GRUPO_C_C_E!$AN150&lt;&gt;0),[9]PDI_ID__GRUPO_C_C_E!$AN150,""),IF($A152="TOTAL",SUM(INDIRECT("X4:X"&amp;ROW()-1)),""))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IF(AND($A152&lt;&gt;"",$A152&lt;&gt;"TOTAL"),IF(AND([9]PDI_ID__GRUPO_C_C_E!$AQ150&lt;&gt;"",[9]PDI_ID__GRUPO_C_C_E!$AQ150&lt;&gt;0),[9]PDI_ID__GRUPO_C_C_E!$AQ150,""),IF($A152="TOTAL",SUM(INDIRECT("Z4:Z"&amp;ROW()-1)),""))</f>
        <v/>
      </c>
      <c r="AA152" s="6" t="str">
        <f ca="1">IF(AND($A152&lt;&gt;"",$A152&lt;&gt;"TOTAL"),IF(AND([9]PDI_ID__GRUPO_C_C_E!$AS150&lt;&gt;"",[9]PDI_ID__GRUPO_C_C_E!$AS150&lt;&gt;0),[9]PDI_ID__GRUPO_C_C_E!$AS150,""),IF($A152="TOTAL",SUM(INDIRECT("AA4:AA"&amp;ROW()-1)),""))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IF(AND($A152&lt;&gt;"",$A152&lt;&gt;"TOTAL"),IF(AND([9]PDI_ID__GRUPO_C_C_E!$AV150&lt;&gt;"",[9]PDI_ID__GRUPO_C_C_E!$AV150&lt;&gt;0),[9]PDI_ID__GRUPO_C_C_E!$AV150,""),IF($A152="TOTAL",SUM(INDIRECT("AC4:AC"&amp;ROW()-1)),""))</f>
        <v/>
      </c>
      <c r="AD152" s="6" t="str">
        <f ca="1">IF(AND($A152&lt;&gt;"",$A152&lt;&gt;"TOTAL"),IF(AND([9]PDI_ID__GRUPO_C_C_E!$AX150&lt;&gt;"",[9]PDI_ID__GRUPO_C_C_E!$AX150&lt;&gt;0),[9]PDI_ID__GRUPO_C_C_E!$AX150,""),IF($A152="TOTAL",SUM(INDIRECT("AD4:AD"&amp;ROW()-1)),""))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IF(AND($A152&lt;&gt;"",$A152&lt;&gt;"TOTAL"),IF(AND([9]PDI_ID__GRUPO_C_C_E!$BA150&lt;&gt;"",[9]PDI_ID__GRUPO_C_C_E!$BA150&lt;&gt;0),[9]PDI_ID__GRUPO_C_C_E!$BA150,""),IF($A152="TOTAL",SUM(INDIRECT("AF4:AF"&amp;ROW()-1)),""))</f>
        <v/>
      </c>
      <c r="AG152" s="6" t="str">
        <f ca="1">IF(AND($A152&lt;&gt;"",$A152&lt;&gt;"TOTAL"),IF(AND([9]PDI_ID__GRUPO_C_C_E!$BC150&lt;&gt;"",[9]PDI_ID__GRUPO_C_C_E!$BC150&lt;&gt;0),[9]PDI_ID__GRUPO_C_C_E!$BC150,""),IF($A152="TOTAL",SUM(INDIRECT("AG4:AG"&amp;ROW()-1)),""))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IF(AND($A152&lt;&gt;"",$A152&lt;&gt;"TOTAL"),IF(AND([9]PDI_ID__GRUPO_C_C_E!$BF150&lt;&gt;"",[9]PDI_ID__GRUPO_C_C_E!$BF150&lt;&gt;0),[9]PDI_ID__GRUPO_C_C_E!$BF150,""),IF($A152="TOTAL",SUM(INDIRECT("AI4:AI"&amp;ROW()-1)),""))</f>
        <v/>
      </c>
      <c r="AJ152" s="6" t="str">
        <f ca="1">IF(AND($A152&lt;&gt;"",$A152&lt;&gt;"TOTAL"),IF(AND([9]PDI_ID__GRUPO_C_C_E!$BH150&lt;&gt;"",[9]PDI_ID__GRUPO_C_C_E!$BH150&lt;&gt;0),[9]PDI_ID__GRUPO_C_C_E!$BH150,""),IF($A152="TOTAL",SUM(INDIRECT("AJ4:AJ"&amp;ROW()-1)),""))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IF(AND($A152&lt;&gt;"",$A152&lt;&gt;"TOTAL"),IF(AND([9]PDI_ID__GRUPO_C_C_E!$BK150&lt;&gt;"",[9]PDI_ID__GRUPO_C_C_E!$BK150&lt;&gt;0),[9]PDI_ID__GRUPO_C_C_E!$BK150,""),IF($A152="TOTAL",SUM(INDIRECT("AL4:AL"&amp;ROW()-1)),""))</f>
        <v/>
      </c>
      <c r="AM152" s="6" t="str">
        <f ca="1">IF(AND($A152&lt;&gt;"",$A152&lt;&gt;"TOTAL"),IF(AND([9]PDI_ID__GRUPO_C_C_E!$BM150&lt;&gt;"",[9]PDI_ID__GRUPO_C_C_E!$BM150&lt;&gt;0),[9]PDI_ID__GRUPO_C_C_E!$BM150,""),IF($A152="TOTAL",SUM(INDIRECT("AM4:AM"&amp;ROW()-1)),""))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IF(AND($A152&lt;&gt;"",$A152&lt;&gt;"TOTAL"),IF(AND([9]PDI_ID__GRUPO_C_C_E!$BP150&lt;&gt;"",[9]PDI_ID__GRUPO_C_C_E!$BP150&lt;&gt;0),[9]PDI_ID__GRUPO_C_C_E!$BP150,""),IF($A152="TOTAL",SUM(INDIRECT("AO4:AO"&amp;ROW()-1)),""))</f>
        <v/>
      </c>
      <c r="AP152" s="6" t="str">
        <f ca="1">IF(AND($A152&lt;&gt;"",$A152&lt;&gt;"TOTAL"),IF(AND([9]PDI_ID__GRUPO_C_C_E!$BR150&lt;&gt;"",[9]PDI_ID__GRUPO_C_C_E!$BR150&lt;&gt;0),[9]PDI_ID__GRUPO_C_C_E!$BR150,""),IF($A152="TOTAL",SUM(INDIRECT("AP4:AP"&amp;ROW()-1)),""))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IF(AND($A152&lt;&gt;"",$A152&lt;&gt;"TOTAL"),IF(AND([9]PDI_ID__GRUPO_C_C_E!$BU150&lt;&gt;"",[9]PDI_ID__GRUPO_C_C_E!$BU150&lt;&gt;0),[9]PDI_ID__GRUPO_C_C_E!$BU150,""),IF($A152="TOTAL",SUM(INDIRECT("AR4:AR"&amp;ROW()-1)),""))</f>
        <v/>
      </c>
      <c r="AS152" s="6" t="str">
        <f ca="1">IF(AND($A152&lt;&gt;"",$A152&lt;&gt;"TOTAL"),IF(AND([9]PDI_ID__GRUPO_C_C_E!$BW150&lt;&gt;"",[9]PDI_ID__GRUPO_C_C_E!$BW150&lt;&gt;0),[9]PDI_ID__GRUPO_C_C_E!$BW150,""),IF($A152="TOTAL",SUM(INDIRECT("AS4:AS"&amp;ROW()-1)),""))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IF(AND($A152&lt;&gt;"",$A152&lt;&gt;"TOTAL"),IF(AND([9]PDI_ID__GRUPO_C_C_E!$BZ150&lt;&gt;"",[9]PDI_ID__GRUPO_C_C_E!$BZ150&lt;&gt;0),[9]PDI_ID__GRUPO_C_C_E!$BZ150,""),IF($A152="TOTAL",SUM(INDIRECT("AU4:AU"&amp;ROW()-1)),""))</f>
        <v/>
      </c>
      <c r="AV152" s="6" t="str">
        <f ca="1">IF(AND($A152&lt;&gt;"",$A152&lt;&gt;"TOTAL"),IF(AND([9]PDI_ID__GRUPO_C_C_E!$CB150&lt;&gt;"",[9]PDI_ID__GRUPO_C_C_E!$CB150&lt;&gt;0),[9]PDI_ID__GRUPO_C_C_E!$CB150,""),IF($A152="TOTAL",SUM(INDIRECT("AV4:AV"&amp;ROW()-1)),""))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IF(AND($A152&lt;&gt;"",$A152&lt;&gt;"TOTAL"),IF(AND([9]PDI_ID__GRUPO_C_C_E!$CE150&lt;&gt;"",[9]PDI_ID__GRUPO_C_C_E!$CE150&lt;&gt;0),[9]PDI_ID__GRUPO_C_C_E!$CE150,""),IF($A152="TOTAL",SUM(INDIRECT("AX4:AX"&amp;ROW()-1)),""))</f>
        <v/>
      </c>
      <c r="AY152" s="6" t="str">
        <f ca="1">IF(AND($A152&lt;&gt;"",$A152&lt;&gt;"TOTAL"),IF(AND([9]PDI_ID__GRUPO_C_C_E!$CG150&lt;&gt;"",[9]PDI_ID__GRUPO_C_C_E!$CG150&lt;&gt;0),[9]PDI_ID__GRUPO_C_C_E!$CG150,""),IF($A152="TOTAL",SUM(INDIRECT("AY4:AY"&amp;ROW()-1)),""))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IF(AND($A152&lt;&gt;"",$A152&lt;&gt;"TOTAL"),IF(AND([9]PDI_ID__GRUPO_C_C_E!$CJ150&lt;&gt;"",[9]PDI_ID__GRUPO_C_C_E!$CJ150&lt;&gt;0),[9]PDI_ID__GRUPO_C_C_E!$CJ150,""),IF($A152="TOTAL",SUM(INDIRECT("BA4:BA"&amp;ROW()-1)),""))</f>
        <v/>
      </c>
      <c r="BB152" s="6" t="str">
        <f ca="1">IF(AND($A152&lt;&gt;"",$A152&lt;&gt;"TOTAL"),IF(AND([9]PDI_ID__GRUPO_C_C_E!$CL150&lt;&gt;"",[9]PDI_ID__GRUPO_C_C_E!$CL150&lt;&gt;0),[9]PDI_ID__GRUPO_C_C_E!$CL150,""),IF($A152="TOTAL",SUM(INDIRECT("BB4:BB"&amp;ROW()-1)),""))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IF(AND($A152&lt;&gt;"",$A152&lt;&gt;"TOTAL"),IF(AND([9]PDI_ID__GRUPO_C_C_E!$CO150&lt;&gt;"",[9]PDI_ID__GRUPO_C_C_E!$CO150&lt;&gt;0),[9]PDI_ID__GRUPO_C_C_E!$CO150,""),IF($A152="TOTAL",SUM(INDIRECT("BD4:BD"&amp;ROW()-1)),""))</f>
        <v/>
      </c>
      <c r="BE152" s="6" t="str">
        <f ca="1">IF(AND($A152&lt;&gt;"",$A152&lt;&gt;"TOTAL"),IF(AND([9]PDI_ID__GRUPO_C_C_E!$CQ150&lt;&gt;"",[9]PDI_ID__GRUPO_C_C_E!$CQ150&lt;&gt;0),[9]PDI_ID__GRUPO_C_C_E!$CQ150,""),IF($A152="TOTAL",SUM(INDIRECT("BE4:BE"&amp;ROW()-1)),""))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IF([9]PDI_ID__GRUPO_C_C_E!$B151&lt;&gt;"",[9]PDI_ID__GRUPO_C_C_E!$B151,IF(AND([9]PDI_ID__GRUPO_C_C_E!$B151="",[9]PDI_ID__GRUPO_C_C_E!$B152="",[9]PDI_ID__GRUPO_C_C_E!$B150=""),"","TOTAL"))</f>
        <v/>
      </c>
      <c r="B153" s="6" t="str">
        <f ca="1">IF(AND($A153&lt;&gt;"",$A153&lt;&gt;"TOTAL"),IF(AND([9]PDI_ID__GRUPO_C_C_E!$C151&lt;&gt;"",[9]PDI_ID__GRUPO_C_C_E!$C151&lt;&gt;0),[9]PDI_ID__GRUPO_C_C_E!$C151,""),IF($A153="TOTAL",SUM(INDIRECT("B4:B"&amp;ROW()-1)),""))</f>
        <v/>
      </c>
      <c r="C153" s="6" t="str">
        <f ca="1">IF(AND($A153&lt;&gt;"",$A153&lt;&gt;"TOTAL"),IF(AND([9]PDI_ID__GRUPO_C_C_E!$E151&lt;&gt;"",[9]PDI_ID__GRUPO_C_C_E!$E151&lt;&gt;0),[9]PDI_ID__GRUPO_C_C_E!$E151,""),IF($A153="TOTAL",SUM(INDIRECT("C4:C"&amp;ROW()-1)),""))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IF(AND($A153&lt;&gt;"",$A153&lt;&gt;"TOTAL"),IF(AND([9]PDI_ID__GRUPO_C_C_E!$H151&lt;&gt;"",[9]PDI_ID__GRUPO_C_C_E!$H151&lt;&gt;0),[9]PDI_ID__GRUPO_C_C_E!$H151,""),IF($A153="TOTAL",SUM(INDIRECT("E4:E"&amp;ROW()-1)),""))</f>
        <v/>
      </c>
      <c r="F153" s="6" t="str">
        <f ca="1">IF(AND($A153&lt;&gt;"",$A153&lt;&gt;"TOTAL"),IF(AND([9]PDI_ID__GRUPO_C_C_E!$J151&lt;&gt;"",[9]PDI_ID__GRUPO_C_C_E!$J151&lt;&gt;0),[9]PDI_ID__GRUPO_C_C_E!$J151,""),IF($A153="TOTAL",SUM(INDIRECT("F4:F"&amp;ROW()-1)),""))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IF(AND($A153&lt;&gt;"",$A153&lt;&gt;"TOTAL"),IF(AND([9]PDI_ID__GRUPO_C_C_E!$M151&lt;&gt;"",[9]PDI_ID__GRUPO_C_C_E!$M151&lt;&gt;0),[9]PDI_ID__GRUPO_C_C_E!$M151,""),IF($A153="TOTAL",SUM(INDIRECT("H4:H"&amp;ROW()-1)),""))</f>
        <v/>
      </c>
      <c r="I153" s="6" t="str">
        <f ca="1">IF(AND($A153&lt;&gt;"",$A153&lt;&gt;"TOTAL"),IF(AND([9]PDI_ID__GRUPO_C_C_E!$O151&lt;&gt;"",[9]PDI_ID__GRUPO_C_C_E!$O151&lt;&gt;0),[9]PDI_ID__GRUPO_C_C_E!$O151,""),IF($A153="TOTAL",SUM(INDIRECT("I4:I"&amp;ROW()-1)),""))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IF(AND($A153&lt;&gt;"",$A153&lt;&gt;"TOTAL"),IF(AND([9]PDI_ID__GRUPO_C_C_E!$R151&lt;&gt;"",[9]PDI_ID__GRUPO_C_C_E!$R151&lt;&gt;0),[9]PDI_ID__GRUPO_C_C_E!$R151,""),IF($A153="TOTAL",SUM(INDIRECT("K4:K"&amp;ROW()-1)),""))</f>
        <v/>
      </c>
      <c r="L153" s="6" t="str">
        <f ca="1">IF(AND($A153&lt;&gt;"",$A153&lt;&gt;"TOTAL"),IF(AND([9]PDI_ID__GRUPO_C_C_E!$T151&lt;&gt;"",[9]PDI_ID__GRUPO_C_C_E!$T151&lt;&gt;0),[9]PDI_ID__GRUPO_C_C_E!$T151,""),IF($A153="TOTAL",SUM(INDIRECT("L4:L"&amp;ROW()-1)),""))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IF(AND($A153&lt;&gt;"",$A153&lt;&gt;"TOTAL"),IF(AND([9]PDI_ID__GRUPO_C_C_E!$W151&lt;&gt;"",[9]PDI_ID__GRUPO_C_C_E!$W151&lt;&gt;0),[9]PDI_ID__GRUPO_C_C_E!$W151,""),IF($A153="TOTAL",SUM(INDIRECT("N4:N"&amp;ROW()-1)),""))</f>
        <v/>
      </c>
      <c r="O153" s="6" t="str">
        <f ca="1">IF(AND($A153&lt;&gt;"",$A153&lt;&gt;"TOTAL"),IF(AND([9]PDI_ID__GRUPO_C_C_E!$Y151&lt;&gt;"",[9]PDI_ID__GRUPO_C_C_E!$Y151&lt;&gt;0),[9]PDI_ID__GRUPO_C_C_E!$Y151,""),IF($A153="TOTAL",SUM(INDIRECT("O4:O"&amp;ROW()-1)),""))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IF(AND($A153&lt;&gt;"",$A153&lt;&gt;"TOTAL"),IF(AND([9]PDI_ID__GRUPO_C_C_E!$AB151&lt;&gt;"",[9]PDI_ID__GRUPO_C_C_E!$AB151&lt;&gt;0),[9]PDI_ID__GRUPO_C_C_E!$AB151,""),IF($A153="TOTAL",SUM(INDIRECT("Q4:Q"&amp;ROW()-1)),""))</f>
        <v/>
      </c>
      <c r="R153" s="6" t="str">
        <f ca="1">IF(AND($A153&lt;&gt;"",$A153&lt;&gt;"TOTAL"),IF(AND([9]PDI_ID__GRUPO_C_C_E!$AD151&lt;&gt;"",[9]PDI_ID__GRUPO_C_C_E!$AD151&lt;&gt;0),[9]PDI_ID__GRUPO_C_C_E!$AD151,""),IF($A153="TOTAL",SUM(INDIRECT("R4:R"&amp;ROW()-1)),""))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IF(AND($A153&lt;&gt;"",$A153&lt;&gt;"TOTAL"),IF(AND([9]PDI_ID__GRUPO_C_C_E!$AG151&lt;&gt;"",[9]PDI_ID__GRUPO_C_C_E!$AG151&lt;&gt;0),[9]PDI_ID__GRUPO_C_C_E!$AG151,""),IF($A153="TOTAL",SUM(INDIRECT("T4:T"&amp;ROW()-1)),""))</f>
        <v/>
      </c>
      <c r="U153" s="6" t="str">
        <f ca="1">IF(AND($A153&lt;&gt;"",$A153&lt;&gt;"TOTAL"),IF(AND([9]PDI_ID__GRUPO_C_C_E!$AI151&lt;&gt;"",[9]PDI_ID__GRUPO_C_C_E!$AI151&lt;&gt;0),[9]PDI_ID__GRUPO_C_C_E!$AI151,""),IF($A153="TOTAL",SUM(INDIRECT("U4:U"&amp;ROW()-1)),""))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IF(AND($A153&lt;&gt;"",$A153&lt;&gt;"TOTAL"),IF(AND([9]PDI_ID__GRUPO_C_C_E!$AL151&lt;&gt;"",[9]PDI_ID__GRUPO_C_C_E!$AL151&lt;&gt;0),[9]PDI_ID__GRUPO_C_C_E!$AL151,""),IF($A153="TOTAL",SUM(INDIRECT("W4:W"&amp;ROW()-1)),""))</f>
        <v/>
      </c>
      <c r="X153" s="6" t="str">
        <f ca="1">IF(AND($A153&lt;&gt;"",$A153&lt;&gt;"TOTAL"),IF(AND([9]PDI_ID__GRUPO_C_C_E!$AN151&lt;&gt;"",[9]PDI_ID__GRUPO_C_C_E!$AN151&lt;&gt;0),[9]PDI_ID__GRUPO_C_C_E!$AN151,""),IF($A153="TOTAL",SUM(INDIRECT("X4:X"&amp;ROW()-1)),""))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IF(AND($A153&lt;&gt;"",$A153&lt;&gt;"TOTAL"),IF(AND([9]PDI_ID__GRUPO_C_C_E!$AQ151&lt;&gt;"",[9]PDI_ID__GRUPO_C_C_E!$AQ151&lt;&gt;0),[9]PDI_ID__GRUPO_C_C_E!$AQ151,""),IF($A153="TOTAL",SUM(INDIRECT("Z4:Z"&amp;ROW()-1)),""))</f>
        <v/>
      </c>
      <c r="AA153" s="6" t="str">
        <f ca="1">IF(AND($A153&lt;&gt;"",$A153&lt;&gt;"TOTAL"),IF(AND([9]PDI_ID__GRUPO_C_C_E!$AS151&lt;&gt;"",[9]PDI_ID__GRUPO_C_C_E!$AS151&lt;&gt;0),[9]PDI_ID__GRUPO_C_C_E!$AS151,""),IF($A153="TOTAL",SUM(INDIRECT("AA4:AA"&amp;ROW()-1)),""))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IF(AND($A153&lt;&gt;"",$A153&lt;&gt;"TOTAL"),IF(AND([9]PDI_ID__GRUPO_C_C_E!$AV151&lt;&gt;"",[9]PDI_ID__GRUPO_C_C_E!$AV151&lt;&gt;0),[9]PDI_ID__GRUPO_C_C_E!$AV151,""),IF($A153="TOTAL",SUM(INDIRECT("AC4:AC"&amp;ROW()-1)),""))</f>
        <v/>
      </c>
      <c r="AD153" s="6" t="str">
        <f ca="1">IF(AND($A153&lt;&gt;"",$A153&lt;&gt;"TOTAL"),IF(AND([9]PDI_ID__GRUPO_C_C_E!$AX151&lt;&gt;"",[9]PDI_ID__GRUPO_C_C_E!$AX151&lt;&gt;0),[9]PDI_ID__GRUPO_C_C_E!$AX151,""),IF($A153="TOTAL",SUM(INDIRECT("AD4:AD"&amp;ROW()-1)),""))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IF(AND($A153&lt;&gt;"",$A153&lt;&gt;"TOTAL"),IF(AND([9]PDI_ID__GRUPO_C_C_E!$BA151&lt;&gt;"",[9]PDI_ID__GRUPO_C_C_E!$BA151&lt;&gt;0),[9]PDI_ID__GRUPO_C_C_E!$BA151,""),IF($A153="TOTAL",SUM(INDIRECT("AF4:AF"&amp;ROW()-1)),""))</f>
        <v/>
      </c>
      <c r="AG153" s="6" t="str">
        <f ca="1">IF(AND($A153&lt;&gt;"",$A153&lt;&gt;"TOTAL"),IF(AND([9]PDI_ID__GRUPO_C_C_E!$BC151&lt;&gt;"",[9]PDI_ID__GRUPO_C_C_E!$BC151&lt;&gt;0),[9]PDI_ID__GRUPO_C_C_E!$BC151,""),IF($A153="TOTAL",SUM(INDIRECT("AG4:AG"&amp;ROW()-1)),""))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IF(AND($A153&lt;&gt;"",$A153&lt;&gt;"TOTAL"),IF(AND([9]PDI_ID__GRUPO_C_C_E!$BF151&lt;&gt;"",[9]PDI_ID__GRUPO_C_C_E!$BF151&lt;&gt;0),[9]PDI_ID__GRUPO_C_C_E!$BF151,""),IF($A153="TOTAL",SUM(INDIRECT("AI4:AI"&amp;ROW()-1)),""))</f>
        <v/>
      </c>
      <c r="AJ153" s="6" t="str">
        <f ca="1">IF(AND($A153&lt;&gt;"",$A153&lt;&gt;"TOTAL"),IF(AND([9]PDI_ID__GRUPO_C_C_E!$BH151&lt;&gt;"",[9]PDI_ID__GRUPO_C_C_E!$BH151&lt;&gt;0),[9]PDI_ID__GRUPO_C_C_E!$BH151,""),IF($A153="TOTAL",SUM(INDIRECT("AJ4:AJ"&amp;ROW()-1)),""))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IF(AND($A153&lt;&gt;"",$A153&lt;&gt;"TOTAL"),IF(AND([9]PDI_ID__GRUPO_C_C_E!$BK151&lt;&gt;"",[9]PDI_ID__GRUPO_C_C_E!$BK151&lt;&gt;0),[9]PDI_ID__GRUPO_C_C_E!$BK151,""),IF($A153="TOTAL",SUM(INDIRECT("AL4:AL"&amp;ROW()-1)),""))</f>
        <v/>
      </c>
      <c r="AM153" s="6" t="str">
        <f ca="1">IF(AND($A153&lt;&gt;"",$A153&lt;&gt;"TOTAL"),IF(AND([9]PDI_ID__GRUPO_C_C_E!$BM151&lt;&gt;"",[9]PDI_ID__GRUPO_C_C_E!$BM151&lt;&gt;0),[9]PDI_ID__GRUPO_C_C_E!$BM151,""),IF($A153="TOTAL",SUM(INDIRECT("AM4:AM"&amp;ROW()-1)),""))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IF(AND($A153&lt;&gt;"",$A153&lt;&gt;"TOTAL"),IF(AND([9]PDI_ID__GRUPO_C_C_E!$BP151&lt;&gt;"",[9]PDI_ID__GRUPO_C_C_E!$BP151&lt;&gt;0),[9]PDI_ID__GRUPO_C_C_E!$BP151,""),IF($A153="TOTAL",SUM(INDIRECT("AO4:AO"&amp;ROW()-1)),""))</f>
        <v/>
      </c>
      <c r="AP153" s="6" t="str">
        <f ca="1">IF(AND($A153&lt;&gt;"",$A153&lt;&gt;"TOTAL"),IF(AND([9]PDI_ID__GRUPO_C_C_E!$BR151&lt;&gt;"",[9]PDI_ID__GRUPO_C_C_E!$BR151&lt;&gt;0),[9]PDI_ID__GRUPO_C_C_E!$BR151,""),IF($A153="TOTAL",SUM(INDIRECT("AP4:AP"&amp;ROW()-1)),""))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IF(AND($A153&lt;&gt;"",$A153&lt;&gt;"TOTAL"),IF(AND([9]PDI_ID__GRUPO_C_C_E!$BU151&lt;&gt;"",[9]PDI_ID__GRUPO_C_C_E!$BU151&lt;&gt;0),[9]PDI_ID__GRUPO_C_C_E!$BU151,""),IF($A153="TOTAL",SUM(INDIRECT("AR4:AR"&amp;ROW()-1)),""))</f>
        <v/>
      </c>
      <c r="AS153" s="6" t="str">
        <f ca="1">IF(AND($A153&lt;&gt;"",$A153&lt;&gt;"TOTAL"),IF(AND([9]PDI_ID__GRUPO_C_C_E!$BW151&lt;&gt;"",[9]PDI_ID__GRUPO_C_C_E!$BW151&lt;&gt;0),[9]PDI_ID__GRUPO_C_C_E!$BW151,""),IF($A153="TOTAL",SUM(INDIRECT("AS4:AS"&amp;ROW()-1)),""))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IF(AND($A153&lt;&gt;"",$A153&lt;&gt;"TOTAL"),IF(AND([9]PDI_ID__GRUPO_C_C_E!$BZ151&lt;&gt;"",[9]PDI_ID__GRUPO_C_C_E!$BZ151&lt;&gt;0),[9]PDI_ID__GRUPO_C_C_E!$BZ151,""),IF($A153="TOTAL",SUM(INDIRECT("AU4:AU"&amp;ROW()-1)),""))</f>
        <v/>
      </c>
      <c r="AV153" s="6" t="str">
        <f ca="1">IF(AND($A153&lt;&gt;"",$A153&lt;&gt;"TOTAL"),IF(AND([9]PDI_ID__GRUPO_C_C_E!$CB151&lt;&gt;"",[9]PDI_ID__GRUPO_C_C_E!$CB151&lt;&gt;0),[9]PDI_ID__GRUPO_C_C_E!$CB151,""),IF($A153="TOTAL",SUM(INDIRECT("AV4:AV"&amp;ROW()-1)),""))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IF(AND($A153&lt;&gt;"",$A153&lt;&gt;"TOTAL"),IF(AND([9]PDI_ID__GRUPO_C_C_E!$CE151&lt;&gt;"",[9]PDI_ID__GRUPO_C_C_E!$CE151&lt;&gt;0),[9]PDI_ID__GRUPO_C_C_E!$CE151,""),IF($A153="TOTAL",SUM(INDIRECT("AX4:AX"&amp;ROW()-1)),""))</f>
        <v/>
      </c>
      <c r="AY153" s="6" t="str">
        <f ca="1">IF(AND($A153&lt;&gt;"",$A153&lt;&gt;"TOTAL"),IF(AND([9]PDI_ID__GRUPO_C_C_E!$CG151&lt;&gt;"",[9]PDI_ID__GRUPO_C_C_E!$CG151&lt;&gt;0),[9]PDI_ID__GRUPO_C_C_E!$CG151,""),IF($A153="TOTAL",SUM(INDIRECT("AY4:AY"&amp;ROW()-1)),""))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IF(AND($A153&lt;&gt;"",$A153&lt;&gt;"TOTAL"),IF(AND([9]PDI_ID__GRUPO_C_C_E!$CJ151&lt;&gt;"",[9]PDI_ID__GRUPO_C_C_E!$CJ151&lt;&gt;0),[9]PDI_ID__GRUPO_C_C_E!$CJ151,""),IF($A153="TOTAL",SUM(INDIRECT("BA4:BA"&amp;ROW()-1)),""))</f>
        <v/>
      </c>
      <c r="BB153" s="6" t="str">
        <f ca="1">IF(AND($A153&lt;&gt;"",$A153&lt;&gt;"TOTAL"),IF(AND([9]PDI_ID__GRUPO_C_C_E!$CL151&lt;&gt;"",[9]PDI_ID__GRUPO_C_C_E!$CL151&lt;&gt;0),[9]PDI_ID__GRUPO_C_C_E!$CL151,""),IF($A153="TOTAL",SUM(INDIRECT("BB4:BB"&amp;ROW()-1)),""))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IF(AND($A153&lt;&gt;"",$A153&lt;&gt;"TOTAL"),IF(AND([9]PDI_ID__GRUPO_C_C_E!$CO151&lt;&gt;"",[9]PDI_ID__GRUPO_C_C_E!$CO151&lt;&gt;0),[9]PDI_ID__GRUPO_C_C_E!$CO151,""),IF($A153="TOTAL",SUM(INDIRECT("BD4:BD"&amp;ROW()-1)),""))</f>
        <v/>
      </c>
      <c r="BE153" s="6" t="str">
        <f ca="1">IF(AND($A153&lt;&gt;"",$A153&lt;&gt;"TOTAL"),IF(AND([9]PDI_ID__GRUPO_C_C_E!$CQ151&lt;&gt;"",[9]PDI_ID__GRUPO_C_C_E!$CQ151&lt;&gt;0),[9]PDI_ID__GRUPO_C_C_E!$CQ151,""),IF($A153="TOTAL",SUM(INDIRECT("BE4:BE"&amp;ROW()-1)),""))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IF([9]PDI_ID__GRUPO_C_C_E!$B152&lt;&gt;"",[9]PDI_ID__GRUPO_C_C_E!$B152,IF(AND([9]PDI_ID__GRUPO_C_C_E!$B152="",[9]PDI_ID__GRUPO_C_C_E!$B153="",[9]PDI_ID__GRUPO_C_C_E!$B151=""),"","TOTAL"))</f>
        <v/>
      </c>
      <c r="B154" s="6" t="str">
        <f ca="1">IF(AND($A154&lt;&gt;"",$A154&lt;&gt;"TOTAL"),IF(AND([9]PDI_ID__GRUPO_C_C_E!$C152&lt;&gt;"",[9]PDI_ID__GRUPO_C_C_E!$C152&lt;&gt;0),[9]PDI_ID__GRUPO_C_C_E!$C152,""),IF($A154="TOTAL",SUM(INDIRECT("B4:B"&amp;ROW()-1)),""))</f>
        <v/>
      </c>
      <c r="C154" s="6" t="str">
        <f ca="1">IF(AND($A154&lt;&gt;"",$A154&lt;&gt;"TOTAL"),IF(AND([9]PDI_ID__GRUPO_C_C_E!$E152&lt;&gt;"",[9]PDI_ID__GRUPO_C_C_E!$E152&lt;&gt;0),[9]PDI_ID__GRUPO_C_C_E!$E152,""),IF($A154="TOTAL",SUM(INDIRECT("C4:C"&amp;ROW()-1)),""))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IF(AND($A154&lt;&gt;"",$A154&lt;&gt;"TOTAL"),IF(AND([9]PDI_ID__GRUPO_C_C_E!$H152&lt;&gt;"",[9]PDI_ID__GRUPO_C_C_E!$H152&lt;&gt;0),[9]PDI_ID__GRUPO_C_C_E!$H152,""),IF($A154="TOTAL",SUM(INDIRECT("E4:E"&amp;ROW()-1)),""))</f>
        <v/>
      </c>
      <c r="F154" s="6" t="str">
        <f ca="1">IF(AND($A154&lt;&gt;"",$A154&lt;&gt;"TOTAL"),IF(AND([9]PDI_ID__GRUPO_C_C_E!$J152&lt;&gt;"",[9]PDI_ID__GRUPO_C_C_E!$J152&lt;&gt;0),[9]PDI_ID__GRUPO_C_C_E!$J152,""),IF($A154="TOTAL",SUM(INDIRECT("F4:F"&amp;ROW()-1)),""))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IF(AND($A154&lt;&gt;"",$A154&lt;&gt;"TOTAL"),IF(AND([9]PDI_ID__GRUPO_C_C_E!$M152&lt;&gt;"",[9]PDI_ID__GRUPO_C_C_E!$M152&lt;&gt;0),[9]PDI_ID__GRUPO_C_C_E!$M152,""),IF($A154="TOTAL",SUM(INDIRECT("H4:H"&amp;ROW()-1)),""))</f>
        <v/>
      </c>
      <c r="I154" s="6" t="str">
        <f ca="1">IF(AND($A154&lt;&gt;"",$A154&lt;&gt;"TOTAL"),IF(AND([9]PDI_ID__GRUPO_C_C_E!$O152&lt;&gt;"",[9]PDI_ID__GRUPO_C_C_E!$O152&lt;&gt;0),[9]PDI_ID__GRUPO_C_C_E!$O152,""),IF($A154="TOTAL",SUM(INDIRECT("I4:I"&amp;ROW()-1)),""))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IF(AND($A154&lt;&gt;"",$A154&lt;&gt;"TOTAL"),IF(AND([9]PDI_ID__GRUPO_C_C_E!$R152&lt;&gt;"",[9]PDI_ID__GRUPO_C_C_E!$R152&lt;&gt;0),[9]PDI_ID__GRUPO_C_C_E!$R152,""),IF($A154="TOTAL",SUM(INDIRECT("K4:K"&amp;ROW()-1)),""))</f>
        <v/>
      </c>
      <c r="L154" s="6" t="str">
        <f ca="1">IF(AND($A154&lt;&gt;"",$A154&lt;&gt;"TOTAL"),IF(AND([9]PDI_ID__GRUPO_C_C_E!$T152&lt;&gt;"",[9]PDI_ID__GRUPO_C_C_E!$T152&lt;&gt;0),[9]PDI_ID__GRUPO_C_C_E!$T152,""),IF($A154="TOTAL",SUM(INDIRECT("L4:L"&amp;ROW()-1)),""))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IF(AND($A154&lt;&gt;"",$A154&lt;&gt;"TOTAL"),IF(AND([9]PDI_ID__GRUPO_C_C_E!$W152&lt;&gt;"",[9]PDI_ID__GRUPO_C_C_E!$W152&lt;&gt;0),[9]PDI_ID__GRUPO_C_C_E!$W152,""),IF($A154="TOTAL",SUM(INDIRECT("N4:N"&amp;ROW()-1)),""))</f>
        <v/>
      </c>
      <c r="O154" s="6" t="str">
        <f ca="1">IF(AND($A154&lt;&gt;"",$A154&lt;&gt;"TOTAL"),IF(AND([9]PDI_ID__GRUPO_C_C_E!$Y152&lt;&gt;"",[9]PDI_ID__GRUPO_C_C_E!$Y152&lt;&gt;0),[9]PDI_ID__GRUPO_C_C_E!$Y152,""),IF($A154="TOTAL",SUM(INDIRECT("O4:O"&amp;ROW()-1)),""))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IF(AND($A154&lt;&gt;"",$A154&lt;&gt;"TOTAL"),IF(AND([9]PDI_ID__GRUPO_C_C_E!$AB152&lt;&gt;"",[9]PDI_ID__GRUPO_C_C_E!$AB152&lt;&gt;0),[9]PDI_ID__GRUPO_C_C_E!$AB152,""),IF($A154="TOTAL",SUM(INDIRECT("Q4:Q"&amp;ROW()-1)),""))</f>
        <v/>
      </c>
      <c r="R154" s="6" t="str">
        <f ca="1">IF(AND($A154&lt;&gt;"",$A154&lt;&gt;"TOTAL"),IF(AND([9]PDI_ID__GRUPO_C_C_E!$AD152&lt;&gt;"",[9]PDI_ID__GRUPO_C_C_E!$AD152&lt;&gt;0),[9]PDI_ID__GRUPO_C_C_E!$AD152,""),IF($A154="TOTAL",SUM(INDIRECT("R4:R"&amp;ROW()-1)),""))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IF(AND($A154&lt;&gt;"",$A154&lt;&gt;"TOTAL"),IF(AND([9]PDI_ID__GRUPO_C_C_E!$AG152&lt;&gt;"",[9]PDI_ID__GRUPO_C_C_E!$AG152&lt;&gt;0),[9]PDI_ID__GRUPO_C_C_E!$AG152,""),IF($A154="TOTAL",SUM(INDIRECT("T4:T"&amp;ROW()-1)),""))</f>
        <v/>
      </c>
      <c r="U154" s="6" t="str">
        <f ca="1">IF(AND($A154&lt;&gt;"",$A154&lt;&gt;"TOTAL"),IF(AND([9]PDI_ID__GRUPO_C_C_E!$AI152&lt;&gt;"",[9]PDI_ID__GRUPO_C_C_E!$AI152&lt;&gt;0),[9]PDI_ID__GRUPO_C_C_E!$AI152,""),IF($A154="TOTAL",SUM(INDIRECT("U4:U"&amp;ROW()-1)),""))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IF(AND($A154&lt;&gt;"",$A154&lt;&gt;"TOTAL"),IF(AND([9]PDI_ID__GRUPO_C_C_E!$AL152&lt;&gt;"",[9]PDI_ID__GRUPO_C_C_E!$AL152&lt;&gt;0),[9]PDI_ID__GRUPO_C_C_E!$AL152,""),IF($A154="TOTAL",SUM(INDIRECT("W4:W"&amp;ROW()-1)),""))</f>
        <v/>
      </c>
      <c r="X154" s="6" t="str">
        <f ca="1">IF(AND($A154&lt;&gt;"",$A154&lt;&gt;"TOTAL"),IF(AND([9]PDI_ID__GRUPO_C_C_E!$AN152&lt;&gt;"",[9]PDI_ID__GRUPO_C_C_E!$AN152&lt;&gt;0),[9]PDI_ID__GRUPO_C_C_E!$AN152,""),IF($A154="TOTAL",SUM(INDIRECT("X4:X"&amp;ROW()-1)),""))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IF(AND($A154&lt;&gt;"",$A154&lt;&gt;"TOTAL"),IF(AND([9]PDI_ID__GRUPO_C_C_E!$AQ152&lt;&gt;"",[9]PDI_ID__GRUPO_C_C_E!$AQ152&lt;&gt;0),[9]PDI_ID__GRUPO_C_C_E!$AQ152,""),IF($A154="TOTAL",SUM(INDIRECT("Z4:Z"&amp;ROW()-1)),""))</f>
        <v/>
      </c>
      <c r="AA154" s="6" t="str">
        <f ca="1">IF(AND($A154&lt;&gt;"",$A154&lt;&gt;"TOTAL"),IF(AND([9]PDI_ID__GRUPO_C_C_E!$AS152&lt;&gt;"",[9]PDI_ID__GRUPO_C_C_E!$AS152&lt;&gt;0),[9]PDI_ID__GRUPO_C_C_E!$AS152,""),IF($A154="TOTAL",SUM(INDIRECT("AA4:AA"&amp;ROW()-1)),""))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IF(AND($A154&lt;&gt;"",$A154&lt;&gt;"TOTAL"),IF(AND([9]PDI_ID__GRUPO_C_C_E!$AV152&lt;&gt;"",[9]PDI_ID__GRUPO_C_C_E!$AV152&lt;&gt;0),[9]PDI_ID__GRUPO_C_C_E!$AV152,""),IF($A154="TOTAL",SUM(INDIRECT("AC4:AC"&amp;ROW()-1)),""))</f>
        <v/>
      </c>
      <c r="AD154" s="6" t="str">
        <f ca="1">IF(AND($A154&lt;&gt;"",$A154&lt;&gt;"TOTAL"),IF(AND([9]PDI_ID__GRUPO_C_C_E!$AX152&lt;&gt;"",[9]PDI_ID__GRUPO_C_C_E!$AX152&lt;&gt;0),[9]PDI_ID__GRUPO_C_C_E!$AX152,""),IF($A154="TOTAL",SUM(INDIRECT("AD4:AD"&amp;ROW()-1)),""))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IF(AND($A154&lt;&gt;"",$A154&lt;&gt;"TOTAL"),IF(AND([9]PDI_ID__GRUPO_C_C_E!$BA152&lt;&gt;"",[9]PDI_ID__GRUPO_C_C_E!$BA152&lt;&gt;0),[9]PDI_ID__GRUPO_C_C_E!$BA152,""),IF($A154="TOTAL",SUM(INDIRECT("AF4:AF"&amp;ROW()-1)),""))</f>
        <v/>
      </c>
      <c r="AG154" s="6" t="str">
        <f ca="1">IF(AND($A154&lt;&gt;"",$A154&lt;&gt;"TOTAL"),IF(AND([9]PDI_ID__GRUPO_C_C_E!$BC152&lt;&gt;"",[9]PDI_ID__GRUPO_C_C_E!$BC152&lt;&gt;0),[9]PDI_ID__GRUPO_C_C_E!$BC152,""),IF($A154="TOTAL",SUM(INDIRECT("AG4:AG"&amp;ROW()-1)),""))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IF(AND($A154&lt;&gt;"",$A154&lt;&gt;"TOTAL"),IF(AND([9]PDI_ID__GRUPO_C_C_E!$BF152&lt;&gt;"",[9]PDI_ID__GRUPO_C_C_E!$BF152&lt;&gt;0),[9]PDI_ID__GRUPO_C_C_E!$BF152,""),IF($A154="TOTAL",SUM(INDIRECT("AI4:AI"&amp;ROW()-1)),""))</f>
        <v/>
      </c>
      <c r="AJ154" s="6" t="str">
        <f ca="1">IF(AND($A154&lt;&gt;"",$A154&lt;&gt;"TOTAL"),IF(AND([9]PDI_ID__GRUPO_C_C_E!$BH152&lt;&gt;"",[9]PDI_ID__GRUPO_C_C_E!$BH152&lt;&gt;0),[9]PDI_ID__GRUPO_C_C_E!$BH152,""),IF($A154="TOTAL",SUM(INDIRECT("AJ4:AJ"&amp;ROW()-1)),""))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IF(AND($A154&lt;&gt;"",$A154&lt;&gt;"TOTAL"),IF(AND([9]PDI_ID__GRUPO_C_C_E!$BK152&lt;&gt;"",[9]PDI_ID__GRUPO_C_C_E!$BK152&lt;&gt;0),[9]PDI_ID__GRUPO_C_C_E!$BK152,""),IF($A154="TOTAL",SUM(INDIRECT("AL4:AL"&amp;ROW()-1)),""))</f>
        <v/>
      </c>
      <c r="AM154" s="6" t="str">
        <f ca="1">IF(AND($A154&lt;&gt;"",$A154&lt;&gt;"TOTAL"),IF(AND([9]PDI_ID__GRUPO_C_C_E!$BM152&lt;&gt;"",[9]PDI_ID__GRUPO_C_C_E!$BM152&lt;&gt;0),[9]PDI_ID__GRUPO_C_C_E!$BM152,""),IF($A154="TOTAL",SUM(INDIRECT("AM4:AM"&amp;ROW()-1)),""))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IF(AND($A154&lt;&gt;"",$A154&lt;&gt;"TOTAL"),IF(AND([9]PDI_ID__GRUPO_C_C_E!$BP152&lt;&gt;"",[9]PDI_ID__GRUPO_C_C_E!$BP152&lt;&gt;0),[9]PDI_ID__GRUPO_C_C_E!$BP152,""),IF($A154="TOTAL",SUM(INDIRECT("AO4:AO"&amp;ROW()-1)),""))</f>
        <v/>
      </c>
      <c r="AP154" s="6" t="str">
        <f ca="1">IF(AND($A154&lt;&gt;"",$A154&lt;&gt;"TOTAL"),IF(AND([9]PDI_ID__GRUPO_C_C_E!$BR152&lt;&gt;"",[9]PDI_ID__GRUPO_C_C_E!$BR152&lt;&gt;0),[9]PDI_ID__GRUPO_C_C_E!$BR152,""),IF($A154="TOTAL",SUM(INDIRECT("AP4:AP"&amp;ROW()-1)),""))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IF(AND($A154&lt;&gt;"",$A154&lt;&gt;"TOTAL"),IF(AND([9]PDI_ID__GRUPO_C_C_E!$BU152&lt;&gt;"",[9]PDI_ID__GRUPO_C_C_E!$BU152&lt;&gt;0),[9]PDI_ID__GRUPO_C_C_E!$BU152,""),IF($A154="TOTAL",SUM(INDIRECT("AR4:AR"&amp;ROW()-1)),""))</f>
        <v/>
      </c>
      <c r="AS154" s="6" t="str">
        <f ca="1">IF(AND($A154&lt;&gt;"",$A154&lt;&gt;"TOTAL"),IF(AND([9]PDI_ID__GRUPO_C_C_E!$BW152&lt;&gt;"",[9]PDI_ID__GRUPO_C_C_E!$BW152&lt;&gt;0),[9]PDI_ID__GRUPO_C_C_E!$BW152,""),IF($A154="TOTAL",SUM(INDIRECT("AS4:AS"&amp;ROW()-1)),""))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IF(AND($A154&lt;&gt;"",$A154&lt;&gt;"TOTAL"),IF(AND([9]PDI_ID__GRUPO_C_C_E!$BZ152&lt;&gt;"",[9]PDI_ID__GRUPO_C_C_E!$BZ152&lt;&gt;0),[9]PDI_ID__GRUPO_C_C_E!$BZ152,""),IF($A154="TOTAL",SUM(INDIRECT("AU4:AU"&amp;ROW()-1)),""))</f>
        <v/>
      </c>
      <c r="AV154" s="6" t="str">
        <f ca="1">IF(AND($A154&lt;&gt;"",$A154&lt;&gt;"TOTAL"),IF(AND([9]PDI_ID__GRUPO_C_C_E!$CB152&lt;&gt;"",[9]PDI_ID__GRUPO_C_C_E!$CB152&lt;&gt;0),[9]PDI_ID__GRUPO_C_C_E!$CB152,""),IF($A154="TOTAL",SUM(INDIRECT("AV4:AV"&amp;ROW()-1)),""))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IF(AND($A154&lt;&gt;"",$A154&lt;&gt;"TOTAL"),IF(AND([9]PDI_ID__GRUPO_C_C_E!$CE152&lt;&gt;"",[9]PDI_ID__GRUPO_C_C_E!$CE152&lt;&gt;0),[9]PDI_ID__GRUPO_C_C_E!$CE152,""),IF($A154="TOTAL",SUM(INDIRECT("AX4:AX"&amp;ROW()-1)),""))</f>
        <v/>
      </c>
      <c r="AY154" s="6" t="str">
        <f ca="1">IF(AND($A154&lt;&gt;"",$A154&lt;&gt;"TOTAL"),IF(AND([9]PDI_ID__GRUPO_C_C_E!$CG152&lt;&gt;"",[9]PDI_ID__GRUPO_C_C_E!$CG152&lt;&gt;0),[9]PDI_ID__GRUPO_C_C_E!$CG152,""),IF($A154="TOTAL",SUM(INDIRECT("AY4:AY"&amp;ROW()-1)),""))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IF(AND($A154&lt;&gt;"",$A154&lt;&gt;"TOTAL"),IF(AND([9]PDI_ID__GRUPO_C_C_E!$CJ152&lt;&gt;"",[9]PDI_ID__GRUPO_C_C_E!$CJ152&lt;&gt;0),[9]PDI_ID__GRUPO_C_C_E!$CJ152,""),IF($A154="TOTAL",SUM(INDIRECT("BA4:BA"&amp;ROW()-1)),""))</f>
        <v/>
      </c>
      <c r="BB154" s="6" t="str">
        <f ca="1">IF(AND($A154&lt;&gt;"",$A154&lt;&gt;"TOTAL"),IF(AND([9]PDI_ID__GRUPO_C_C_E!$CL152&lt;&gt;"",[9]PDI_ID__GRUPO_C_C_E!$CL152&lt;&gt;0),[9]PDI_ID__GRUPO_C_C_E!$CL152,""),IF($A154="TOTAL",SUM(INDIRECT("BB4:BB"&amp;ROW()-1)),""))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IF(AND($A154&lt;&gt;"",$A154&lt;&gt;"TOTAL"),IF(AND([9]PDI_ID__GRUPO_C_C_E!$CO152&lt;&gt;"",[9]PDI_ID__GRUPO_C_C_E!$CO152&lt;&gt;0),[9]PDI_ID__GRUPO_C_C_E!$CO152,""),IF($A154="TOTAL",SUM(INDIRECT("BD4:BD"&amp;ROW()-1)),""))</f>
        <v/>
      </c>
      <c r="BE154" s="6" t="str">
        <f ca="1">IF(AND($A154&lt;&gt;"",$A154&lt;&gt;"TOTAL"),IF(AND([9]PDI_ID__GRUPO_C_C_E!$CQ152&lt;&gt;"",[9]PDI_ID__GRUPO_C_C_E!$CQ152&lt;&gt;0),[9]PDI_ID__GRUPO_C_C_E!$CQ152,""),IF($A154="TOTAL",SUM(INDIRECT("BE4:BE"&amp;ROW()-1)),""))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IF([9]PDI_ID__GRUPO_C_C_E!$B153&lt;&gt;"",[9]PDI_ID__GRUPO_C_C_E!$B153,IF(AND([9]PDI_ID__GRUPO_C_C_E!$B153="",[9]PDI_ID__GRUPO_C_C_E!$B154="",[9]PDI_ID__GRUPO_C_C_E!$B152=""),"","TOTAL"))</f>
        <v/>
      </c>
      <c r="B155" s="6" t="str">
        <f ca="1">IF(AND($A155&lt;&gt;"",$A155&lt;&gt;"TOTAL"),IF(AND([9]PDI_ID__GRUPO_C_C_E!$C153&lt;&gt;"",[9]PDI_ID__GRUPO_C_C_E!$C153&lt;&gt;0),[9]PDI_ID__GRUPO_C_C_E!$C153,""),IF($A155="TOTAL",SUM(INDIRECT("B4:B"&amp;ROW()-1)),""))</f>
        <v/>
      </c>
      <c r="C155" s="6" t="str">
        <f ca="1">IF(AND($A155&lt;&gt;"",$A155&lt;&gt;"TOTAL"),IF(AND([9]PDI_ID__GRUPO_C_C_E!$E153&lt;&gt;"",[9]PDI_ID__GRUPO_C_C_E!$E153&lt;&gt;0),[9]PDI_ID__GRUPO_C_C_E!$E153,""),IF($A155="TOTAL",SUM(INDIRECT("C4:C"&amp;ROW()-1)),""))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IF(AND($A155&lt;&gt;"",$A155&lt;&gt;"TOTAL"),IF(AND([9]PDI_ID__GRUPO_C_C_E!$H153&lt;&gt;"",[9]PDI_ID__GRUPO_C_C_E!$H153&lt;&gt;0),[9]PDI_ID__GRUPO_C_C_E!$H153,""),IF($A155="TOTAL",SUM(INDIRECT("E4:E"&amp;ROW()-1)),""))</f>
        <v/>
      </c>
      <c r="F155" s="6" t="str">
        <f ca="1">IF(AND($A155&lt;&gt;"",$A155&lt;&gt;"TOTAL"),IF(AND([9]PDI_ID__GRUPO_C_C_E!$J153&lt;&gt;"",[9]PDI_ID__GRUPO_C_C_E!$J153&lt;&gt;0),[9]PDI_ID__GRUPO_C_C_E!$J153,""),IF($A155="TOTAL",SUM(INDIRECT("F4:F"&amp;ROW()-1)),""))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IF(AND($A155&lt;&gt;"",$A155&lt;&gt;"TOTAL"),IF(AND([9]PDI_ID__GRUPO_C_C_E!$M153&lt;&gt;"",[9]PDI_ID__GRUPO_C_C_E!$M153&lt;&gt;0),[9]PDI_ID__GRUPO_C_C_E!$M153,""),IF($A155="TOTAL",SUM(INDIRECT("H4:H"&amp;ROW()-1)),""))</f>
        <v/>
      </c>
      <c r="I155" s="6" t="str">
        <f ca="1">IF(AND($A155&lt;&gt;"",$A155&lt;&gt;"TOTAL"),IF(AND([9]PDI_ID__GRUPO_C_C_E!$O153&lt;&gt;"",[9]PDI_ID__GRUPO_C_C_E!$O153&lt;&gt;0),[9]PDI_ID__GRUPO_C_C_E!$O153,""),IF($A155="TOTAL",SUM(INDIRECT("I4:I"&amp;ROW()-1)),""))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IF(AND($A155&lt;&gt;"",$A155&lt;&gt;"TOTAL"),IF(AND([9]PDI_ID__GRUPO_C_C_E!$R153&lt;&gt;"",[9]PDI_ID__GRUPO_C_C_E!$R153&lt;&gt;0),[9]PDI_ID__GRUPO_C_C_E!$R153,""),IF($A155="TOTAL",SUM(INDIRECT("K4:K"&amp;ROW()-1)),""))</f>
        <v/>
      </c>
      <c r="L155" s="6" t="str">
        <f ca="1">IF(AND($A155&lt;&gt;"",$A155&lt;&gt;"TOTAL"),IF(AND([9]PDI_ID__GRUPO_C_C_E!$T153&lt;&gt;"",[9]PDI_ID__GRUPO_C_C_E!$T153&lt;&gt;0),[9]PDI_ID__GRUPO_C_C_E!$T153,""),IF($A155="TOTAL",SUM(INDIRECT("L4:L"&amp;ROW()-1)),""))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IF(AND($A155&lt;&gt;"",$A155&lt;&gt;"TOTAL"),IF(AND([9]PDI_ID__GRUPO_C_C_E!$W153&lt;&gt;"",[9]PDI_ID__GRUPO_C_C_E!$W153&lt;&gt;0),[9]PDI_ID__GRUPO_C_C_E!$W153,""),IF($A155="TOTAL",SUM(INDIRECT("N4:N"&amp;ROW()-1)),""))</f>
        <v/>
      </c>
      <c r="O155" s="6" t="str">
        <f ca="1">IF(AND($A155&lt;&gt;"",$A155&lt;&gt;"TOTAL"),IF(AND([9]PDI_ID__GRUPO_C_C_E!$Y153&lt;&gt;"",[9]PDI_ID__GRUPO_C_C_E!$Y153&lt;&gt;0),[9]PDI_ID__GRUPO_C_C_E!$Y153,""),IF($A155="TOTAL",SUM(INDIRECT("O4:O"&amp;ROW()-1)),""))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IF(AND($A155&lt;&gt;"",$A155&lt;&gt;"TOTAL"),IF(AND([9]PDI_ID__GRUPO_C_C_E!$AB153&lt;&gt;"",[9]PDI_ID__GRUPO_C_C_E!$AB153&lt;&gt;0),[9]PDI_ID__GRUPO_C_C_E!$AB153,""),IF($A155="TOTAL",SUM(INDIRECT("Q4:Q"&amp;ROW()-1)),""))</f>
        <v/>
      </c>
      <c r="R155" s="6" t="str">
        <f ca="1">IF(AND($A155&lt;&gt;"",$A155&lt;&gt;"TOTAL"),IF(AND([9]PDI_ID__GRUPO_C_C_E!$AD153&lt;&gt;"",[9]PDI_ID__GRUPO_C_C_E!$AD153&lt;&gt;0),[9]PDI_ID__GRUPO_C_C_E!$AD153,""),IF($A155="TOTAL",SUM(INDIRECT("R4:R"&amp;ROW()-1)),""))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IF(AND($A155&lt;&gt;"",$A155&lt;&gt;"TOTAL"),IF(AND([9]PDI_ID__GRUPO_C_C_E!$AG153&lt;&gt;"",[9]PDI_ID__GRUPO_C_C_E!$AG153&lt;&gt;0),[9]PDI_ID__GRUPO_C_C_E!$AG153,""),IF($A155="TOTAL",SUM(INDIRECT("T4:T"&amp;ROW()-1)),""))</f>
        <v/>
      </c>
      <c r="U155" s="6" t="str">
        <f ca="1">IF(AND($A155&lt;&gt;"",$A155&lt;&gt;"TOTAL"),IF(AND([9]PDI_ID__GRUPO_C_C_E!$AI153&lt;&gt;"",[9]PDI_ID__GRUPO_C_C_E!$AI153&lt;&gt;0),[9]PDI_ID__GRUPO_C_C_E!$AI153,""),IF($A155="TOTAL",SUM(INDIRECT("U4:U"&amp;ROW()-1)),""))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IF(AND($A155&lt;&gt;"",$A155&lt;&gt;"TOTAL"),IF(AND([9]PDI_ID__GRUPO_C_C_E!$AL153&lt;&gt;"",[9]PDI_ID__GRUPO_C_C_E!$AL153&lt;&gt;0),[9]PDI_ID__GRUPO_C_C_E!$AL153,""),IF($A155="TOTAL",SUM(INDIRECT("W4:W"&amp;ROW()-1)),""))</f>
        <v/>
      </c>
      <c r="X155" s="6" t="str">
        <f ca="1">IF(AND($A155&lt;&gt;"",$A155&lt;&gt;"TOTAL"),IF(AND([9]PDI_ID__GRUPO_C_C_E!$AN153&lt;&gt;"",[9]PDI_ID__GRUPO_C_C_E!$AN153&lt;&gt;0),[9]PDI_ID__GRUPO_C_C_E!$AN153,""),IF($A155="TOTAL",SUM(INDIRECT("X4:X"&amp;ROW()-1)),""))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IF(AND($A155&lt;&gt;"",$A155&lt;&gt;"TOTAL"),IF(AND([9]PDI_ID__GRUPO_C_C_E!$AQ153&lt;&gt;"",[9]PDI_ID__GRUPO_C_C_E!$AQ153&lt;&gt;0),[9]PDI_ID__GRUPO_C_C_E!$AQ153,""),IF($A155="TOTAL",SUM(INDIRECT("Z4:Z"&amp;ROW()-1)),""))</f>
        <v/>
      </c>
      <c r="AA155" s="6" t="str">
        <f ca="1">IF(AND($A155&lt;&gt;"",$A155&lt;&gt;"TOTAL"),IF(AND([9]PDI_ID__GRUPO_C_C_E!$AS153&lt;&gt;"",[9]PDI_ID__GRUPO_C_C_E!$AS153&lt;&gt;0),[9]PDI_ID__GRUPO_C_C_E!$AS153,""),IF($A155="TOTAL",SUM(INDIRECT("AA4:AA"&amp;ROW()-1)),""))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IF(AND($A155&lt;&gt;"",$A155&lt;&gt;"TOTAL"),IF(AND([9]PDI_ID__GRUPO_C_C_E!$AV153&lt;&gt;"",[9]PDI_ID__GRUPO_C_C_E!$AV153&lt;&gt;0),[9]PDI_ID__GRUPO_C_C_E!$AV153,""),IF($A155="TOTAL",SUM(INDIRECT("AC4:AC"&amp;ROW()-1)),""))</f>
        <v/>
      </c>
      <c r="AD155" s="6" t="str">
        <f ca="1">IF(AND($A155&lt;&gt;"",$A155&lt;&gt;"TOTAL"),IF(AND([9]PDI_ID__GRUPO_C_C_E!$AX153&lt;&gt;"",[9]PDI_ID__GRUPO_C_C_E!$AX153&lt;&gt;0),[9]PDI_ID__GRUPO_C_C_E!$AX153,""),IF($A155="TOTAL",SUM(INDIRECT("AD4:AD"&amp;ROW()-1)),""))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IF(AND($A155&lt;&gt;"",$A155&lt;&gt;"TOTAL"),IF(AND([9]PDI_ID__GRUPO_C_C_E!$BA153&lt;&gt;"",[9]PDI_ID__GRUPO_C_C_E!$BA153&lt;&gt;0),[9]PDI_ID__GRUPO_C_C_E!$BA153,""),IF($A155="TOTAL",SUM(INDIRECT("AF4:AF"&amp;ROW()-1)),""))</f>
        <v/>
      </c>
      <c r="AG155" s="6" t="str">
        <f ca="1">IF(AND($A155&lt;&gt;"",$A155&lt;&gt;"TOTAL"),IF(AND([9]PDI_ID__GRUPO_C_C_E!$BC153&lt;&gt;"",[9]PDI_ID__GRUPO_C_C_E!$BC153&lt;&gt;0),[9]PDI_ID__GRUPO_C_C_E!$BC153,""),IF($A155="TOTAL",SUM(INDIRECT("AG4:AG"&amp;ROW()-1)),""))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IF(AND($A155&lt;&gt;"",$A155&lt;&gt;"TOTAL"),IF(AND([9]PDI_ID__GRUPO_C_C_E!$BF153&lt;&gt;"",[9]PDI_ID__GRUPO_C_C_E!$BF153&lt;&gt;0),[9]PDI_ID__GRUPO_C_C_E!$BF153,""),IF($A155="TOTAL",SUM(INDIRECT("AI4:AI"&amp;ROW()-1)),""))</f>
        <v/>
      </c>
      <c r="AJ155" s="6" t="str">
        <f ca="1">IF(AND($A155&lt;&gt;"",$A155&lt;&gt;"TOTAL"),IF(AND([9]PDI_ID__GRUPO_C_C_E!$BH153&lt;&gt;"",[9]PDI_ID__GRUPO_C_C_E!$BH153&lt;&gt;0),[9]PDI_ID__GRUPO_C_C_E!$BH153,""),IF($A155="TOTAL",SUM(INDIRECT("AJ4:AJ"&amp;ROW()-1)),""))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IF(AND($A155&lt;&gt;"",$A155&lt;&gt;"TOTAL"),IF(AND([9]PDI_ID__GRUPO_C_C_E!$BK153&lt;&gt;"",[9]PDI_ID__GRUPO_C_C_E!$BK153&lt;&gt;0),[9]PDI_ID__GRUPO_C_C_E!$BK153,""),IF($A155="TOTAL",SUM(INDIRECT("AL4:AL"&amp;ROW()-1)),""))</f>
        <v/>
      </c>
      <c r="AM155" s="6" t="str">
        <f ca="1">IF(AND($A155&lt;&gt;"",$A155&lt;&gt;"TOTAL"),IF(AND([9]PDI_ID__GRUPO_C_C_E!$BM153&lt;&gt;"",[9]PDI_ID__GRUPO_C_C_E!$BM153&lt;&gt;0),[9]PDI_ID__GRUPO_C_C_E!$BM153,""),IF($A155="TOTAL",SUM(INDIRECT("AM4:AM"&amp;ROW()-1)),""))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IF(AND($A155&lt;&gt;"",$A155&lt;&gt;"TOTAL"),IF(AND([9]PDI_ID__GRUPO_C_C_E!$BP153&lt;&gt;"",[9]PDI_ID__GRUPO_C_C_E!$BP153&lt;&gt;0),[9]PDI_ID__GRUPO_C_C_E!$BP153,""),IF($A155="TOTAL",SUM(INDIRECT("AO4:AO"&amp;ROW()-1)),""))</f>
        <v/>
      </c>
      <c r="AP155" s="6" t="str">
        <f ca="1">IF(AND($A155&lt;&gt;"",$A155&lt;&gt;"TOTAL"),IF(AND([9]PDI_ID__GRUPO_C_C_E!$BR153&lt;&gt;"",[9]PDI_ID__GRUPO_C_C_E!$BR153&lt;&gt;0),[9]PDI_ID__GRUPO_C_C_E!$BR153,""),IF($A155="TOTAL",SUM(INDIRECT("AP4:AP"&amp;ROW()-1)),""))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IF(AND($A155&lt;&gt;"",$A155&lt;&gt;"TOTAL"),IF(AND([9]PDI_ID__GRUPO_C_C_E!$BU153&lt;&gt;"",[9]PDI_ID__GRUPO_C_C_E!$BU153&lt;&gt;0),[9]PDI_ID__GRUPO_C_C_E!$BU153,""),IF($A155="TOTAL",SUM(INDIRECT("AR4:AR"&amp;ROW()-1)),""))</f>
        <v/>
      </c>
      <c r="AS155" s="6" t="str">
        <f ca="1">IF(AND($A155&lt;&gt;"",$A155&lt;&gt;"TOTAL"),IF(AND([9]PDI_ID__GRUPO_C_C_E!$BW153&lt;&gt;"",[9]PDI_ID__GRUPO_C_C_E!$BW153&lt;&gt;0),[9]PDI_ID__GRUPO_C_C_E!$BW153,""),IF($A155="TOTAL",SUM(INDIRECT("AS4:AS"&amp;ROW()-1)),""))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IF(AND($A155&lt;&gt;"",$A155&lt;&gt;"TOTAL"),IF(AND([9]PDI_ID__GRUPO_C_C_E!$BZ153&lt;&gt;"",[9]PDI_ID__GRUPO_C_C_E!$BZ153&lt;&gt;0),[9]PDI_ID__GRUPO_C_C_E!$BZ153,""),IF($A155="TOTAL",SUM(INDIRECT("AU4:AU"&amp;ROW()-1)),""))</f>
        <v/>
      </c>
      <c r="AV155" s="6" t="str">
        <f ca="1">IF(AND($A155&lt;&gt;"",$A155&lt;&gt;"TOTAL"),IF(AND([9]PDI_ID__GRUPO_C_C_E!$CB153&lt;&gt;"",[9]PDI_ID__GRUPO_C_C_E!$CB153&lt;&gt;0),[9]PDI_ID__GRUPO_C_C_E!$CB153,""),IF($A155="TOTAL",SUM(INDIRECT("AV4:AV"&amp;ROW()-1)),""))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IF(AND($A155&lt;&gt;"",$A155&lt;&gt;"TOTAL"),IF(AND([9]PDI_ID__GRUPO_C_C_E!$CE153&lt;&gt;"",[9]PDI_ID__GRUPO_C_C_E!$CE153&lt;&gt;0),[9]PDI_ID__GRUPO_C_C_E!$CE153,""),IF($A155="TOTAL",SUM(INDIRECT("AX4:AX"&amp;ROW()-1)),""))</f>
        <v/>
      </c>
      <c r="AY155" s="6" t="str">
        <f ca="1">IF(AND($A155&lt;&gt;"",$A155&lt;&gt;"TOTAL"),IF(AND([9]PDI_ID__GRUPO_C_C_E!$CG153&lt;&gt;"",[9]PDI_ID__GRUPO_C_C_E!$CG153&lt;&gt;0),[9]PDI_ID__GRUPO_C_C_E!$CG153,""),IF($A155="TOTAL",SUM(INDIRECT("AY4:AY"&amp;ROW()-1)),""))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IF(AND($A155&lt;&gt;"",$A155&lt;&gt;"TOTAL"),IF(AND([9]PDI_ID__GRUPO_C_C_E!$CJ153&lt;&gt;"",[9]PDI_ID__GRUPO_C_C_E!$CJ153&lt;&gt;0),[9]PDI_ID__GRUPO_C_C_E!$CJ153,""),IF($A155="TOTAL",SUM(INDIRECT("BA4:BA"&amp;ROW()-1)),""))</f>
        <v/>
      </c>
      <c r="BB155" s="6" t="str">
        <f ca="1">IF(AND($A155&lt;&gt;"",$A155&lt;&gt;"TOTAL"),IF(AND([9]PDI_ID__GRUPO_C_C_E!$CL153&lt;&gt;"",[9]PDI_ID__GRUPO_C_C_E!$CL153&lt;&gt;0),[9]PDI_ID__GRUPO_C_C_E!$CL153,""),IF($A155="TOTAL",SUM(INDIRECT("BB4:BB"&amp;ROW()-1)),""))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IF(AND($A155&lt;&gt;"",$A155&lt;&gt;"TOTAL"),IF(AND([9]PDI_ID__GRUPO_C_C_E!$CO153&lt;&gt;"",[9]PDI_ID__GRUPO_C_C_E!$CO153&lt;&gt;0),[9]PDI_ID__GRUPO_C_C_E!$CO153,""),IF($A155="TOTAL",SUM(INDIRECT("BD4:BD"&amp;ROW()-1)),""))</f>
        <v/>
      </c>
      <c r="BE155" s="6" t="str">
        <f ca="1">IF(AND($A155&lt;&gt;"",$A155&lt;&gt;"TOTAL"),IF(AND([9]PDI_ID__GRUPO_C_C_E!$CQ153&lt;&gt;"",[9]PDI_ID__GRUPO_C_C_E!$CQ153&lt;&gt;0),[9]PDI_ID__GRUPO_C_C_E!$CQ153,""),IF($A155="TOTAL",SUM(INDIRECT("BE4:BE"&amp;ROW()-1)),""))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IF([9]PDI_ID__GRUPO_C_C_E!$B154&lt;&gt;"",[9]PDI_ID__GRUPO_C_C_E!$B154,IF(AND([9]PDI_ID__GRUPO_C_C_E!$B154="",[9]PDI_ID__GRUPO_C_C_E!$B155="",[9]PDI_ID__GRUPO_C_C_E!$B153=""),"","TOTAL"))</f>
        <v/>
      </c>
      <c r="B156" s="6" t="str">
        <f ca="1">IF(AND($A156&lt;&gt;"",$A156&lt;&gt;"TOTAL"),IF(AND([9]PDI_ID__GRUPO_C_C_E!$C154&lt;&gt;"",[9]PDI_ID__GRUPO_C_C_E!$C154&lt;&gt;0),[9]PDI_ID__GRUPO_C_C_E!$C154,""),IF($A156="TOTAL",SUM(INDIRECT("B4:B"&amp;ROW()-1)),""))</f>
        <v/>
      </c>
      <c r="C156" s="6" t="str">
        <f ca="1">IF(AND($A156&lt;&gt;"",$A156&lt;&gt;"TOTAL"),IF(AND([9]PDI_ID__GRUPO_C_C_E!$E154&lt;&gt;"",[9]PDI_ID__GRUPO_C_C_E!$E154&lt;&gt;0),[9]PDI_ID__GRUPO_C_C_E!$E154,""),IF($A156="TOTAL",SUM(INDIRECT("C4:C"&amp;ROW()-1)),""))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IF(AND($A156&lt;&gt;"",$A156&lt;&gt;"TOTAL"),IF(AND([9]PDI_ID__GRUPO_C_C_E!$H154&lt;&gt;"",[9]PDI_ID__GRUPO_C_C_E!$H154&lt;&gt;0),[9]PDI_ID__GRUPO_C_C_E!$H154,""),IF($A156="TOTAL",SUM(INDIRECT("E4:E"&amp;ROW()-1)),""))</f>
        <v/>
      </c>
      <c r="F156" s="6" t="str">
        <f ca="1">IF(AND($A156&lt;&gt;"",$A156&lt;&gt;"TOTAL"),IF(AND([9]PDI_ID__GRUPO_C_C_E!$J154&lt;&gt;"",[9]PDI_ID__GRUPO_C_C_E!$J154&lt;&gt;0),[9]PDI_ID__GRUPO_C_C_E!$J154,""),IF($A156="TOTAL",SUM(INDIRECT("F4:F"&amp;ROW()-1)),""))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IF(AND($A156&lt;&gt;"",$A156&lt;&gt;"TOTAL"),IF(AND([9]PDI_ID__GRUPO_C_C_E!$M154&lt;&gt;"",[9]PDI_ID__GRUPO_C_C_E!$M154&lt;&gt;0),[9]PDI_ID__GRUPO_C_C_E!$M154,""),IF($A156="TOTAL",SUM(INDIRECT("H4:H"&amp;ROW()-1)),""))</f>
        <v/>
      </c>
      <c r="I156" s="6" t="str">
        <f ca="1">IF(AND($A156&lt;&gt;"",$A156&lt;&gt;"TOTAL"),IF(AND([9]PDI_ID__GRUPO_C_C_E!$O154&lt;&gt;"",[9]PDI_ID__GRUPO_C_C_E!$O154&lt;&gt;0),[9]PDI_ID__GRUPO_C_C_E!$O154,""),IF($A156="TOTAL",SUM(INDIRECT("I4:I"&amp;ROW()-1)),""))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IF(AND($A156&lt;&gt;"",$A156&lt;&gt;"TOTAL"),IF(AND([9]PDI_ID__GRUPO_C_C_E!$R154&lt;&gt;"",[9]PDI_ID__GRUPO_C_C_E!$R154&lt;&gt;0),[9]PDI_ID__GRUPO_C_C_E!$R154,""),IF($A156="TOTAL",SUM(INDIRECT("K4:K"&amp;ROW()-1)),""))</f>
        <v/>
      </c>
      <c r="L156" s="6" t="str">
        <f ca="1">IF(AND($A156&lt;&gt;"",$A156&lt;&gt;"TOTAL"),IF(AND([9]PDI_ID__GRUPO_C_C_E!$T154&lt;&gt;"",[9]PDI_ID__GRUPO_C_C_E!$T154&lt;&gt;0),[9]PDI_ID__GRUPO_C_C_E!$T154,""),IF($A156="TOTAL",SUM(INDIRECT("L4:L"&amp;ROW()-1)),""))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IF(AND($A156&lt;&gt;"",$A156&lt;&gt;"TOTAL"),IF(AND([9]PDI_ID__GRUPO_C_C_E!$W154&lt;&gt;"",[9]PDI_ID__GRUPO_C_C_E!$W154&lt;&gt;0),[9]PDI_ID__GRUPO_C_C_E!$W154,""),IF($A156="TOTAL",SUM(INDIRECT("N4:N"&amp;ROW()-1)),""))</f>
        <v/>
      </c>
      <c r="O156" s="6" t="str">
        <f ca="1">IF(AND($A156&lt;&gt;"",$A156&lt;&gt;"TOTAL"),IF(AND([9]PDI_ID__GRUPO_C_C_E!$Y154&lt;&gt;"",[9]PDI_ID__GRUPO_C_C_E!$Y154&lt;&gt;0),[9]PDI_ID__GRUPO_C_C_E!$Y154,""),IF($A156="TOTAL",SUM(INDIRECT("O4:O"&amp;ROW()-1)),""))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IF(AND($A156&lt;&gt;"",$A156&lt;&gt;"TOTAL"),IF(AND([9]PDI_ID__GRUPO_C_C_E!$AB154&lt;&gt;"",[9]PDI_ID__GRUPO_C_C_E!$AB154&lt;&gt;0),[9]PDI_ID__GRUPO_C_C_E!$AB154,""),IF($A156="TOTAL",SUM(INDIRECT("Q4:Q"&amp;ROW()-1)),""))</f>
        <v/>
      </c>
      <c r="R156" s="6" t="str">
        <f ca="1">IF(AND($A156&lt;&gt;"",$A156&lt;&gt;"TOTAL"),IF(AND([9]PDI_ID__GRUPO_C_C_E!$AD154&lt;&gt;"",[9]PDI_ID__GRUPO_C_C_E!$AD154&lt;&gt;0),[9]PDI_ID__GRUPO_C_C_E!$AD154,""),IF($A156="TOTAL",SUM(INDIRECT("R4:R"&amp;ROW()-1)),""))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IF(AND($A156&lt;&gt;"",$A156&lt;&gt;"TOTAL"),IF(AND([9]PDI_ID__GRUPO_C_C_E!$AG154&lt;&gt;"",[9]PDI_ID__GRUPO_C_C_E!$AG154&lt;&gt;0),[9]PDI_ID__GRUPO_C_C_E!$AG154,""),IF($A156="TOTAL",SUM(INDIRECT("T4:T"&amp;ROW()-1)),""))</f>
        <v/>
      </c>
      <c r="U156" s="6" t="str">
        <f ca="1">IF(AND($A156&lt;&gt;"",$A156&lt;&gt;"TOTAL"),IF(AND([9]PDI_ID__GRUPO_C_C_E!$AI154&lt;&gt;"",[9]PDI_ID__GRUPO_C_C_E!$AI154&lt;&gt;0),[9]PDI_ID__GRUPO_C_C_E!$AI154,""),IF($A156="TOTAL",SUM(INDIRECT("U4:U"&amp;ROW()-1)),""))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IF(AND($A156&lt;&gt;"",$A156&lt;&gt;"TOTAL"),IF(AND([9]PDI_ID__GRUPO_C_C_E!$AL154&lt;&gt;"",[9]PDI_ID__GRUPO_C_C_E!$AL154&lt;&gt;0),[9]PDI_ID__GRUPO_C_C_E!$AL154,""),IF($A156="TOTAL",SUM(INDIRECT("W4:W"&amp;ROW()-1)),""))</f>
        <v/>
      </c>
      <c r="X156" s="6" t="str">
        <f ca="1">IF(AND($A156&lt;&gt;"",$A156&lt;&gt;"TOTAL"),IF(AND([9]PDI_ID__GRUPO_C_C_E!$AN154&lt;&gt;"",[9]PDI_ID__GRUPO_C_C_E!$AN154&lt;&gt;0),[9]PDI_ID__GRUPO_C_C_E!$AN154,""),IF($A156="TOTAL",SUM(INDIRECT("X4:X"&amp;ROW()-1)),""))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IF(AND($A156&lt;&gt;"",$A156&lt;&gt;"TOTAL"),IF(AND([9]PDI_ID__GRUPO_C_C_E!$AQ154&lt;&gt;"",[9]PDI_ID__GRUPO_C_C_E!$AQ154&lt;&gt;0),[9]PDI_ID__GRUPO_C_C_E!$AQ154,""),IF($A156="TOTAL",SUM(INDIRECT("Z4:Z"&amp;ROW()-1)),""))</f>
        <v/>
      </c>
      <c r="AA156" s="6" t="str">
        <f ca="1">IF(AND($A156&lt;&gt;"",$A156&lt;&gt;"TOTAL"),IF(AND([9]PDI_ID__GRUPO_C_C_E!$AS154&lt;&gt;"",[9]PDI_ID__GRUPO_C_C_E!$AS154&lt;&gt;0),[9]PDI_ID__GRUPO_C_C_E!$AS154,""),IF($A156="TOTAL",SUM(INDIRECT("AA4:AA"&amp;ROW()-1)),""))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IF(AND($A156&lt;&gt;"",$A156&lt;&gt;"TOTAL"),IF(AND([9]PDI_ID__GRUPO_C_C_E!$AV154&lt;&gt;"",[9]PDI_ID__GRUPO_C_C_E!$AV154&lt;&gt;0),[9]PDI_ID__GRUPO_C_C_E!$AV154,""),IF($A156="TOTAL",SUM(INDIRECT("AC4:AC"&amp;ROW()-1)),""))</f>
        <v/>
      </c>
      <c r="AD156" s="6" t="str">
        <f ca="1">IF(AND($A156&lt;&gt;"",$A156&lt;&gt;"TOTAL"),IF(AND([9]PDI_ID__GRUPO_C_C_E!$AX154&lt;&gt;"",[9]PDI_ID__GRUPO_C_C_E!$AX154&lt;&gt;0),[9]PDI_ID__GRUPO_C_C_E!$AX154,""),IF($A156="TOTAL",SUM(INDIRECT("AD4:AD"&amp;ROW()-1)),""))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IF(AND($A156&lt;&gt;"",$A156&lt;&gt;"TOTAL"),IF(AND([9]PDI_ID__GRUPO_C_C_E!$BA154&lt;&gt;"",[9]PDI_ID__GRUPO_C_C_E!$BA154&lt;&gt;0),[9]PDI_ID__GRUPO_C_C_E!$BA154,""),IF($A156="TOTAL",SUM(INDIRECT("AF4:AF"&amp;ROW()-1)),""))</f>
        <v/>
      </c>
      <c r="AG156" s="6" t="str">
        <f ca="1">IF(AND($A156&lt;&gt;"",$A156&lt;&gt;"TOTAL"),IF(AND([9]PDI_ID__GRUPO_C_C_E!$BC154&lt;&gt;"",[9]PDI_ID__GRUPO_C_C_E!$BC154&lt;&gt;0),[9]PDI_ID__GRUPO_C_C_E!$BC154,""),IF($A156="TOTAL",SUM(INDIRECT("AG4:AG"&amp;ROW()-1)),""))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IF(AND($A156&lt;&gt;"",$A156&lt;&gt;"TOTAL"),IF(AND([9]PDI_ID__GRUPO_C_C_E!$BF154&lt;&gt;"",[9]PDI_ID__GRUPO_C_C_E!$BF154&lt;&gt;0),[9]PDI_ID__GRUPO_C_C_E!$BF154,""),IF($A156="TOTAL",SUM(INDIRECT("AI4:AI"&amp;ROW()-1)),""))</f>
        <v/>
      </c>
      <c r="AJ156" s="6" t="str">
        <f ca="1">IF(AND($A156&lt;&gt;"",$A156&lt;&gt;"TOTAL"),IF(AND([9]PDI_ID__GRUPO_C_C_E!$BH154&lt;&gt;"",[9]PDI_ID__GRUPO_C_C_E!$BH154&lt;&gt;0),[9]PDI_ID__GRUPO_C_C_E!$BH154,""),IF($A156="TOTAL",SUM(INDIRECT("AJ4:AJ"&amp;ROW()-1)),""))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IF(AND($A156&lt;&gt;"",$A156&lt;&gt;"TOTAL"),IF(AND([9]PDI_ID__GRUPO_C_C_E!$BK154&lt;&gt;"",[9]PDI_ID__GRUPO_C_C_E!$BK154&lt;&gt;0),[9]PDI_ID__GRUPO_C_C_E!$BK154,""),IF($A156="TOTAL",SUM(INDIRECT("AL4:AL"&amp;ROW()-1)),""))</f>
        <v/>
      </c>
      <c r="AM156" s="6" t="str">
        <f ca="1">IF(AND($A156&lt;&gt;"",$A156&lt;&gt;"TOTAL"),IF(AND([9]PDI_ID__GRUPO_C_C_E!$BM154&lt;&gt;"",[9]PDI_ID__GRUPO_C_C_E!$BM154&lt;&gt;0),[9]PDI_ID__GRUPO_C_C_E!$BM154,""),IF($A156="TOTAL",SUM(INDIRECT("AM4:AM"&amp;ROW()-1)),""))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IF(AND($A156&lt;&gt;"",$A156&lt;&gt;"TOTAL"),IF(AND([9]PDI_ID__GRUPO_C_C_E!$BP154&lt;&gt;"",[9]PDI_ID__GRUPO_C_C_E!$BP154&lt;&gt;0),[9]PDI_ID__GRUPO_C_C_E!$BP154,""),IF($A156="TOTAL",SUM(INDIRECT("AO4:AO"&amp;ROW()-1)),""))</f>
        <v/>
      </c>
      <c r="AP156" s="6" t="str">
        <f ca="1">IF(AND($A156&lt;&gt;"",$A156&lt;&gt;"TOTAL"),IF(AND([9]PDI_ID__GRUPO_C_C_E!$BR154&lt;&gt;"",[9]PDI_ID__GRUPO_C_C_E!$BR154&lt;&gt;0),[9]PDI_ID__GRUPO_C_C_E!$BR154,""),IF($A156="TOTAL",SUM(INDIRECT("AP4:AP"&amp;ROW()-1)),""))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IF(AND($A156&lt;&gt;"",$A156&lt;&gt;"TOTAL"),IF(AND([9]PDI_ID__GRUPO_C_C_E!$BU154&lt;&gt;"",[9]PDI_ID__GRUPO_C_C_E!$BU154&lt;&gt;0),[9]PDI_ID__GRUPO_C_C_E!$BU154,""),IF($A156="TOTAL",SUM(INDIRECT("AR4:AR"&amp;ROW()-1)),""))</f>
        <v/>
      </c>
      <c r="AS156" s="6" t="str">
        <f ca="1">IF(AND($A156&lt;&gt;"",$A156&lt;&gt;"TOTAL"),IF(AND([9]PDI_ID__GRUPO_C_C_E!$BW154&lt;&gt;"",[9]PDI_ID__GRUPO_C_C_E!$BW154&lt;&gt;0),[9]PDI_ID__GRUPO_C_C_E!$BW154,""),IF($A156="TOTAL",SUM(INDIRECT("AS4:AS"&amp;ROW()-1)),""))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IF(AND($A156&lt;&gt;"",$A156&lt;&gt;"TOTAL"),IF(AND([9]PDI_ID__GRUPO_C_C_E!$BZ154&lt;&gt;"",[9]PDI_ID__GRUPO_C_C_E!$BZ154&lt;&gt;0),[9]PDI_ID__GRUPO_C_C_E!$BZ154,""),IF($A156="TOTAL",SUM(INDIRECT("AU4:AU"&amp;ROW()-1)),""))</f>
        <v/>
      </c>
      <c r="AV156" s="6" t="str">
        <f ca="1">IF(AND($A156&lt;&gt;"",$A156&lt;&gt;"TOTAL"),IF(AND([9]PDI_ID__GRUPO_C_C_E!$CB154&lt;&gt;"",[9]PDI_ID__GRUPO_C_C_E!$CB154&lt;&gt;0),[9]PDI_ID__GRUPO_C_C_E!$CB154,""),IF($A156="TOTAL",SUM(INDIRECT("AV4:AV"&amp;ROW()-1)),""))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IF(AND($A156&lt;&gt;"",$A156&lt;&gt;"TOTAL"),IF(AND([9]PDI_ID__GRUPO_C_C_E!$CE154&lt;&gt;"",[9]PDI_ID__GRUPO_C_C_E!$CE154&lt;&gt;0),[9]PDI_ID__GRUPO_C_C_E!$CE154,""),IF($A156="TOTAL",SUM(INDIRECT("AX4:AX"&amp;ROW()-1)),""))</f>
        <v/>
      </c>
      <c r="AY156" s="6" t="str">
        <f ca="1">IF(AND($A156&lt;&gt;"",$A156&lt;&gt;"TOTAL"),IF(AND([9]PDI_ID__GRUPO_C_C_E!$CG154&lt;&gt;"",[9]PDI_ID__GRUPO_C_C_E!$CG154&lt;&gt;0),[9]PDI_ID__GRUPO_C_C_E!$CG154,""),IF($A156="TOTAL",SUM(INDIRECT("AY4:AY"&amp;ROW()-1)),""))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IF(AND($A156&lt;&gt;"",$A156&lt;&gt;"TOTAL"),IF(AND([9]PDI_ID__GRUPO_C_C_E!$CJ154&lt;&gt;"",[9]PDI_ID__GRUPO_C_C_E!$CJ154&lt;&gt;0),[9]PDI_ID__GRUPO_C_C_E!$CJ154,""),IF($A156="TOTAL",SUM(INDIRECT("BA4:BA"&amp;ROW()-1)),""))</f>
        <v/>
      </c>
      <c r="BB156" s="6" t="str">
        <f ca="1">IF(AND($A156&lt;&gt;"",$A156&lt;&gt;"TOTAL"),IF(AND([9]PDI_ID__GRUPO_C_C_E!$CL154&lt;&gt;"",[9]PDI_ID__GRUPO_C_C_E!$CL154&lt;&gt;0),[9]PDI_ID__GRUPO_C_C_E!$CL154,""),IF($A156="TOTAL",SUM(INDIRECT("BB4:BB"&amp;ROW()-1)),""))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IF(AND($A156&lt;&gt;"",$A156&lt;&gt;"TOTAL"),IF(AND([9]PDI_ID__GRUPO_C_C_E!$CO154&lt;&gt;"",[9]PDI_ID__GRUPO_C_C_E!$CO154&lt;&gt;0),[9]PDI_ID__GRUPO_C_C_E!$CO154,""),IF($A156="TOTAL",SUM(INDIRECT("BD4:BD"&amp;ROW()-1)),""))</f>
        <v/>
      </c>
      <c r="BE156" s="6" t="str">
        <f ca="1">IF(AND($A156&lt;&gt;"",$A156&lt;&gt;"TOTAL"),IF(AND([9]PDI_ID__GRUPO_C_C_E!$CQ154&lt;&gt;"",[9]PDI_ID__GRUPO_C_C_E!$CQ154&lt;&gt;0),[9]PDI_ID__GRUPO_C_C_E!$CQ154,""),IF($A156="TOTAL",SUM(INDIRECT("BE4:BE"&amp;ROW()-1)),""))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IF([9]PDI_ID__GRUPO_C_C_E!$B155&lt;&gt;"",[9]PDI_ID__GRUPO_C_C_E!$B155,IF(AND([9]PDI_ID__GRUPO_C_C_E!$B155="",[9]PDI_ID__GRUPO_C_C_E!$B156="",[9]PDI_ID__GRUPO_C_C_E!$B154=""),"","TOTAL"))</f>
        <v/>
      </c>
      <c r="B157" s="6" t="str">
        <f ca="1">IF(AND($A157&lt;&gt;"",$A157&lt;&gt;"TOTAL"),IF(AND([9]PDI_ID__GRUPO_C_C_E!$C155&lt;&gt;"",[9]PDI_ID__GRUPO_C_C_E!$C155&lt;&gt;0),[9]PDI_ID__GRUPO_C_C_E!$C155,""),IF($A157="TOTAL",SUM(INDIRECT("B4:B"&amp;ROW()-1)),""))</f>
        <v/>
      </c>
      <c r="C157" s="6" t="str">
        <f ca="1">IF(AND($A157&lt;&gt;"",$A157&lt;&gt;"TOTAL"),IF(AND([9]PDI_ID__GRUPO_C_C_E!$E155&lt;&gt;"",[9]PDI_ID__GRUPO_C_C_E!$E155&lt;&gt;0),[9]PDI_ID__GRUPO_C_C_E!$E155,""),IF($A157="TOTAL",SUM(INDIRECT("C4:C"&amp;ROW()-1)),""))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IF(AND($A157&lt;&gt;"",$A157&lt;&gt;"TOTAL"),IF(AND([9]PDI_ID__GRUPO_C_C_E!$H155&lt;&gt;"",[9]PDI_ID__GRUPO_C_C_E!$H155&lt;&gt;0),[9]PDI_ID__GRUPO_C_C_E!$H155,""),IF($A157="TOTAL",SUM(INDIRECT("E4:E"&amp;ROW()-1)),""))</f>
        <v/>
      </c>
      <c r="F157" s="6" t="str">
        <f ca="1">IF(AND($A157&lt;&gt;"",$A157&lt;&gt;"TOTAL"),IF(AND([9]PDI_ID__GRUPO_C_C_E!$J155&lt;&gt;"",[9]PDI_ID__GRUPO_C_C_E!$J155&lt;&gt;0),[9]PDI_ID__GRUPO_C_C_E!$J155,""),IF($A157="TOTAL",SUM(INDIRECT("F4:F"&amp;ROW()-1)),""))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IF(AND($A157&lt;&gt;"",$A157&lt;&gt;"TOTAL"),IF(AND([9]PDI_ID__GRUPO_C_C_E!$M155&lt;&gt;"",[9]PDI_ID__GRUPO_C_C_E!$M155&lt;&gt;0),[9]PDI_ID__GRUPO_C_C_E!$M155,""),IF($A157="TOTAL",SUM(INDIRECT("H4:H"&amp;ROW()-1)),""))</f>
        <v/>
      </c>
      <c r="I157" s="6" t="str">
        <f ca="1">IF(AND($A157&lt;&gt;"",$A157&lt;&gt;"TOTAL"),IF(AND([9]PDI_ID__GRUPO_C_C_E!$O155&lt;&gt;"",[9]PDI_ID__GRUPO_C_C_E!$O155&lt;&gt;0),[9]PDI_ID__GRUPO_C_C_E!$O155,""),IF($A157="TOTAL",SUM(INDIRECT("I4:I"&amp;ROW()-1)),""))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IF(AND($A157&lt;&gt;"",$A157&lt;&gt;"TOTAL"),IF(AND([9]PDI_ID__GRUPO_C_C_E!$R155&lt;&gt;"",[9]PDI_ID__GRUPO_C_C_E!$R155&lt;&gt;0),[9]PDI_ID__GRUPO_C_C_E!$R155,""),IF($A157="TOTAL",SUM(INDIRECT("K4:K"&amp;ROW()-1)),""))</f>
        <v/>
      </c>
      <c r="L157" s="6" t="str">
        <f ca="1">IF(AND($A157&lt;&gt;"",$A157&lt;&gt;"TOTAL"),IF(AND([9]PDI_ID__GRUPO_C_C_E!$T155&lt;&gt;"",[9]PDI_ID__GRUPO_C_C_E!$T155&lt;&gt;0),[9]PDI_ID__GRUPO_C_C_E!$T155,""),IF($A157="TOTAL",SUM(INDIRECT("L4:L"&amp;ROW()-1)),""))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IF(AND($A157&lt;&gt;"",$A157&lt;&gt;"TOTAL"),IF(AND([9]PDI_ID__GRUPO_C_C_E!$W155&lt;&gt;"",[9]PDI_ID__GRUPO_C_C_E!$W155&lt;&gt;0),[9]PDI_ID__GRUPO_C_C_E!$W155,""),IF($A157="TOTAL",SUM(INDIRECT("N4:N"&amp;ROW()-1)),""))</f>
        <v/>
      </c>
      <c r="O157" s="6" t="str">
        <f ca="1">IF(AND($A157&lt;&gt;"",$A157&lt;&gt;"TOTAL"),IF(AND([9]PDI_ID__GRUPO_C_C_E!$Y155&lt;&gt;"",[9]PDI_ID__GRUPO_C_C_E!$Y155&lt;&gt;0),[9]PDI_ID__GRUPO_C_C_E!$Y155,""),IF($A157="TOTAL",SUM(INDIRECT("O4:O"&amp;ROW()-1)),""))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IF(AND($A157&lt;&gt;"",$A157&lt;&gt;"TOTAL"),IF(AND([9]PDI_ID__GRUPO_C_C_E!$AB155&lt;&gt;"",[9]PDI_ID__GRUPO_C_C_E!$AB155&lt;&gt;0),[9]PDI_ID__GRUPO_C_C_E!$AB155,""),IF($A157="TOTAL",SUM(INDIRECT("Q4:Q"&amp;ROW()-1)),""))</f>
        <v/>
      </c>
      <c r="R157" s="6" t="str">
        <f ca="1">IF(AND($A157&lt;&gt;"",$A157&lt;&gt;"TOTAL"),IF(AND([9]PDI_ID__GRUPO_C_C_E!$AD155&lt;&gt;"",[9]PDI_ID__GRUPO_C_C_E!$AD155&lt;&gt;0),[9]PDI_ID__GRUPO_C_C_E!$AD155,""),IF($A157="TOTAL",SUM(INDIRECT("R4:R"&amp;ROW()-1)),""))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IF(AND($A157&lt;&gt;"",$A157&lt;&gt;"TOTAL"),IF(AND([9]PDI_ID__GRUPO_C_C_E!$AG155&lt;&gt;"",[9]PDI_ID__GRUPO_C_C_E!$AG155&lt;&gt;0),[9]PDI_ID__GRUPO_C_C_E!$AG155,""),IF($A157="TOTAL",SUM(INDIRECT("T4:T"&amp;ROW()-1)),""))</f>
        <v/>
      </c>
      <c r="U157" s="6" t="str">
        <f ca="1">IF(AND($A157&lt;&gt;"",$A157&lt;&gt;"TOTAL"),IF(AND([9]PDI_ID__GRUPO_C_C_E!$AI155&lt;&gt;"",[9]PDI_ID__GRUPO_C_C_E!$AI155&lt;&gt;0),[9]PDI_ID__GRUPO_C_C_E!$AI155,""),IF($A157="TOTAL",SUM(INDIRECT("U4:U"&amp;ROW()-1)),""))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IF(AND($A157&lt;&gt;"",$A157&lt;&gt;"TOTAL"),IF(AND([9]PDI_ID__GRUPO_C_C_E!$AL155&lt;&gt;"",[9]PDI_ID__GRUPO_C_C_E!$AL155&lt;&gt;0),[9]PDI_ID__GRUPO_C_C_E!$AL155,""),IF($A157="TOTAL",SUM(INDIRECT("W4:W"&amp;ROW()-1)),""))</f>
        <v/>
      </c>
      <c r="X157" s="6" t="str">
        <f ca="1">IF(AND($A157&lt;&gt;"",$A157&lt;&gt;"TOTAL"),IF(AND([9]PDI_ID__GRUPO_C_C_E!$AN155&lt;&gt;"",[9]PDI_ID__GRUPO_C_C_E!$AN155&lt;&gt;0),[9]PDI_ID__GRUPO_C_C_E!$AN155,""),IF($A157="TOTAL",SUM(INDIRECT("X4:X"&amp;ROW()-1)),""))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IF(AND($A157&lt;&gt;"",$A157&lt;&gt;"TOTAL"),IF(AND([9]PDI_ID__GRUPO_C_C_E!$AQ155&lt;&gt;"",[9]PDI_ID__GRUPO_C_C_E!$AQ155&lt;&gt;0),[9]PDI_ID__GRUPO_C_C_E!$AQ155,""),IF($A157="TOTAL",SUM(INDIRECT("Z4:Z"&amp;ROW()-1)),""))</f>
        <v/>
      </c>
      <c r="AA157" s="6" t="str">
        <f ca="1">IF(AND($A157&lt;&gt;"",$A157&lt;&gt;"TOTAL"),IF(AND([9]PDI_ID__GRUPO_C_C_E!$AS155&lt;&gt;"",[9]PDI_ID__GRUPO_C_C_E!$AS155&lt;&gt;0),[9]PDI_ID__GRUPO_C_C_E!$AS155,""),IF($A157="TOTAL",SUM(INDIRECT("AA4:AA"&amp;ROW()-1)),""))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IF(AND($A157&lt;&gt;"",$A157&lt;&gt;"TOTAL"),IF(AND([9]PDI_ID__GRUPO_C_C_E!$AV155&lt;&gt;"",[9]PDI_ID__GRUPO_C_C_E!$AV155&lt;&gt;0),[9]PDI_ID__GRUPO_C_C_E!$AV155,""),IF($A157="TOTAL",SUM(INDIRECT("AC4:AC"&amp;ROW()-1)),""))</f>
        <v/>
      </c>
      <c r="AD157" s="6" t="str">
        <f ca="1">IF(AND($A157&lt;&gt;"",$A157&lt;&gt;"TOTAL"),IF(AND([9]PDI_ID__GRUPO_C_C_E!$AX155&lt;&gt;"",[9]PDI_ID__GRUPO_C_C_E!$AX155&lt;&gt;0),[9]PDI_ID__GRUPO_C_C_E!$AX155,""),IF($A157="TOTAL",SUM(INDIRECT("AD4:AD"&amp;ROW()-1)),""))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IF(AND($A157&lt;&gt;"",$A157&lt;&gt;"TOTAL"),IF(AND([9]PDI_ID__GRUPO_C_C_E!$BA155&lt;&gt;"",[9]PDI_ID__GRUPO_C_C_E!$BA155&lt;&gt;0),[9]PDI_ID__GRUPO_C_C_E!$BA155,""),IF($A157="TOTAL",SUM(INDIRECT("AF4:AF"&amp;ROW()-1)),""))</f>
        <v/>
      </c>
      <c r="AG157" s="6" t="str">
        <f ca="1">IF(AND($A157&lt;&gt;"",$A157&lt;&gt;"TOTAL"),IF(AND([9]PDI_ID__GRUPO_C_C_E!$BC155&lt;&gt;"",[9]PDI_ID__GRUPO_C_C_E!$BC155&lt;&gt;0),[9]PDI_ID__GRUPO_C_C_E!$BC155,""),IF($A157="TOTAL",SUM(INDIRECT("AG4:AG"&amp;ROW()-1)),""))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IF(AND($A157&lt;&gt;"",$A157&lt;&gt;"TOTAL"),IF(AND([9]PDI_ID__GRUPO_C_C_E!$BF155&lt;&gt;"",[9]PDI_ID__GRUPO_C_C_E!$BF155&lt;&gt;0),[9]PDI_ID__GRUPO_C_C_E!$BF155,""),IF($A157="TOTAL",SUM(INDIRECT("AI4:AI"&amp;ROW()-1)),""))</f>
        <v/>
      </c>
      <c r="AJ157" s="6" t="str">
        <f ca="1">IF(AND($A157&lt;&gt;"",$A157&lt;&gt;"TOTAL"),IF(AND([9]PDI_ID__GRUPO_C_C_E!$BH155&lt;&gt;"",[9]PDI_ID__GRUPO_C_C_E!$BH155&lt;&gt;0),[9]PDI_ID__GRUPO_C_C_E!$BH155,""),IF($A157="TOTAL",SUM(INDIRECT("AJ4:AJ"&amp;ROW()-1)),""))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IF(AND($A157&lt;&gt;"",$A157&lt;&gt;"TOTAL"),IF(AND([9]PDI_ID__GRUPO_C_C_E!$BK155&lt;&gt;"",[9]PDI_ID__GRUPO_C_C_E!$BK155&lt;&gt;0),[9]PDI_ID__GRUPO_C_C_E!$BK155,""),IF($A157="TOTAL",SUM(INDIRECT("AL4:AL"&amp;ROW()-1)),""))</f>
        <v/>
      </c>
      <c r="AM157" s="6" t="str">
        <f ca="1">IF(AND($A157&lt;&gt;"",$A157&lt;&gt;"TOTAL"),IF(AND([9]PDI_ID__GRUPO_C_C_E!$BM155&lt;&gt;"",[9]PDI_ID__GRUPO_C_C_E!$BM155&lt;&gt;0),[9]PDI_ID__GRUPO_C_C_E!$BM155,""),IF($A157="TOTAL",SUM(INDIRECT("AM4:AM"&amp;ROW()-1)),""))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IF(AND($A157&lt;&gt;"",$A157&lt;&gt;"TOTAL"),IF(AND([9]PDI_ID__GRUPO_C_C_E!$BP155&lt;&gt;"",[9]PDI_ID__GRUPO_C_C_E!$BP155&lt;&gt;0),[9]PDI_ID__GRUPO_C_C_E!$BP155,""),IF($A157="TOTAL",SUM(INDIRECT("AO4:AO"&amp;ROW()-1)),""))</f>
        <v/>
      </c>
      <c r="AP157" s="6" t="str">
        <f ca="1">IF(AND($A157&lt;&gt;"",$A157&lt;&gt;"TOTAL"),IF(AND([9]PDI_ID__GRUPO_C_C_E!$BR155&lt;&gt;"",[9]PDI_ID__GRUPO_C_C_E!$BR155&lt;&gt;0),[9]PDI_ID__GRUPO_C_C_E!$BR155,""),IF($A157="TOTAL",SUM(INDIRECT("AP4:AP"&amp;ROW()-1)),""))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IF(AND($A157&lt;&gt;"",$A157&lt;&gt;"TOTAL"),IF(AND([9]PDI_ID__GRUPO_C_C_E!$BU155&lt;&gt;"",[9]PDI_ID__GRUPO_C_C_E!$BU155&lt;&gt;0),[9]PDI_ID__GRUPO_C_C_E!$BU155,""),IF($A157="TOTAL",SUM(INDIRECT("AR4:AR"&amp;ROW()-1)),""))</f>
        <v/>
      </c>
      <c r="AS157" s="6" t="str">
        <f ca="1">IF(AND($A157&lt;&gt;"",$A157&lt;&gt;"TOTAL"),IF(AND([9]PDI_ID__GRUPO_C_C_E!$BW155&lt;&gt;"",[9]PDI_ID__GRUPO_C_C_E!$BW155&lt;&gt;0),[9]PDI_ID__GRUPO_C_C_E!$BW155,""),IF($A157="TOTAL",SUM(INDIRECT("AS4:AS"&amp;ROW()-1)),""))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IF(AND($A157&lt;&gt;"",$A157&lt;&gt;"TOTAL"),IF(AND([9]PDI_ID__GRUPO_C_C_E!$BZ155&lt;&gt;"",[9]PDI_ID__GRUPO_C_C_E!$BZ155&lt;&gt;0),[9]PDI_ID__GRUPO_C_C_E!$BZ155,""),IF($A157="TOTAL",SUM(INDIRECT("AU4:AU"&amp;ROW()-1)),""))</f>
        <v/>
      </c>
      <c r="AV157" s="6" t="str">
        <f ca="1">IF(AND($A157&lt;&gt;"",$A157&lt;&gt;"TOTAL"),IF(AND([9]PDI_ID__GRUPO_C_C_E!$CB155&lt;&gt;"",[9]PDI_ID__GRUPO_C_C_E!$CB155&lt;&gt;0),[9]PDI_ID__GRUPO_C_C_E!$CB155,""),IF($A157="TOTAL",SUM(INDIRECT("AV4:AV"&amp;ROW()-1)),""))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IF(AND($A157&lt;&gt;"",$A157&lt;&gt;"TOTAL"),IF(AND([9]PDI_ID__GRUPO_C_C_E!$CE155&lt;&gt;"",[9]PDI_ID__GRUPO_C_C_E!$CE155&lt;&gt;0),[9]PDI_ID__GRUPO_C_C_E!$CE155,""),IF($A157="TOTAL",SUM(INDIRECT("AX4:AX"&amp;ROW()-1)),""))</f>
        <v/>
      </c>
      <c r="AY157" s="6" t="str">
        <f ca="1">IF(AND($A157&lt;&gt;"",$A157&lt;&gt;"TOTAL"),IF(AND([9]PDI_ID__GRUPO_C_C_E!$CG155&lt;&gt;"",[9]PDI_ID__GRUPO_C_C_E!$CG155&lt;&gt;0),[9]PDI_ID__GRUPO_C_C_E!$CG155,""),IF($A157="TOTAL",SUM(INDIRECT("AY4:AY"&amp;ROW()-1)),""))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IF(AND($A157&lt;&gt;"",$A157&lt;&gt;"TOTAL"),IF(AND([9]PDI_ID__GRUPO_C_C_E!$CJ155&lt;&gt;"",[9]PDI_ID__GRUPO_C_C_E!$CJ155&lt;&gt;0),[9]PDI_ID__GRUPO_C_C_E!$CJ155,""),IF($A157="TOTAL",SUM(INDIRECT("BA4:BA"&amp;ROW()-1)),""))</f>
        <v/>
      </c>
      <c r="BB157" s="6" t="str">
        <f ca="1">IF(AND($A157&lt;&gt;"",$A157&lt;&gt;"TOTAL"),IF(AND([9]PDI_ID__GRUPO_C_C_E!$CL155&lt;&gt;"",[9]PDI_ID__GRUPO_C_C_E!$CL155&lt;&gt;0),[9]PDI_ID__GRUPO_C_C_E!$CL155,""),IF($A157="TOTAL",SUM(INDIRECT("BB4:BB"&amp;ROW()-1)),""))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IF(AND($A157&lt;&gt;"",$A157&lt;&gt;"TOTAL"),IF(AND([9]PDI_ID__GRUPO_C_C_E!$CO155&lt;&gt;"",[9]PDI_ID__GRUPO_C_C_E!$CO155&lt;&gt;0),[9]PDI_ID__GRUPO_C_C_E!$CO155,""),IF($A157="TOTAL",SUM(INDIRECT("BD4:BD"&amp;ROW()-1)),""))</f>
        <v/>
      </c>
      <c r="BE157" s="6" t="str">
        <f ca="1">IF(AND($A157&lt;&gt;"",$A157&lt;&gt;"TOTAL"),IF(AND([9]PDI_ID__GRUPO_C_C_E!$CQ155&lt;&gt;"",[9]PDI_ID__GRUPO_C_C_E!$CQ155&lt;&gt;0),[9]PDI_ID__GRUPO_C_C_E!$CQ155,""),IF($A157="TOTAL",SUM(INDIRECT("BE4:BE"&amp;ROW()-1)),""))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IF([9]PDI_ID__GRUPO_C_C_E!$B156&lt;&gt;"",[9]PDI_ID__GRUPO_C_C_E!$B156,IF(AND([9]PDI_ID__GRUPO_C_C_E!$B156="",[9]PDI_ID__GRUPO_C_C_E!$B157="",[9]PDI_ID__GRUPO_C_C_E!$B155=""),"","TOTAL"))</f>
        <v/>
      </c>
      <c r="B158" s="6" t="str">
        <f ca="1">IF(AND($A158&lt;&gt;"",$A158&lt;&gt;"TOTAL"),IF(AND([9]PDI_ID__GRUPO_C_C_E!$C156&lt;&gt;"",[9]PDI_ID__GRUPO_C_C_E!$C156&lt;&gt;0),[9]PDI_ID__GRUPO_C_C_E!$C156,""),IF($A158="TOTAL",SUM(INDIRECT("B4:B"&amp;ROW()-1)),""))</f>
        <v/>
      </c>
      <c r="C158" s="6" t="str">
        <f ca="1">IF(AND($A158&lt;&gt;"",$A158&lt;&gt;"TOTAL"),IF(AND([9]PDI_ID__GRUPO_C_C_E!$E156&lt;&gt;"",[9]PDI_ID__GRUPO_C_C_E!$E156&lt;&gt;0),[9]PDI_ID__GRUPO_C_C_E!$E156,""),IF($A158="TOTAL",SUM(INDIRECT("C4:C"&amp;ROW()-1)),""))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IF(AND($A158&lt;&gt;"",$A158&lt;&gt;"TOTAL"),IF(AND([9]PDI_ID__GRUPO_C_C_E!$H156&lt;&gt;"",[9]PDI_ID__GRUPO_C_C_E!$H156&lt;&gt;0),[9]PDI_ID__GRUPO_C_C_E!$H156,""),IF($A158="TOTAL",SUM(INDIRECT("E4:E"&amp;ROW()-1)),""))</f>
        <v/>
      </c>
      <c r="F158" s="6" t="str">
        <f ca="1">IF(AND($A158&lt;&gt;"",$A158&lt;&gt;"TOTAL"),IF(AND([9]PDI_ID__GRUPO_C_C_E!$J156&lt;&gt;"",[9]PDI_ID__GRUPO_C_C_E!$J156&lt;&gt;0),[9]PDI_ID__GRUPO_C_C_E!$J156,""),IF($A158="TOTAL",SUM(INDIRECT("F4:F"&amp;ROW()-1)),""))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IF(AND($A158&lt;&gt;"",$A158&lt;&gt;"TOTAL"),IF(AND([9]PDI_ID__GRUPO_C_C_E!$M156&lt;&gt;"",[9]PDI_ID__GRUPO_C_C_E!$M156&lt;&gt;0),[9]PDI_ID__GRUPO_C_C_E!$M156,""),IF($A158="TOTAL",SUM(INDIRECT("H4:H"&amp;ROW()-1)),""))</f>
        <v/>
      </c>
      <c r="I158" s="6" t="str">
        <f ca="1">IF(AND($A158&lt;&gt;"",$A158&lt;&gt;"TOTAL"),IF(AND([9]PDI_ID__GRUPO_C_C_E!$O156&lt;&gt;"",[9]PDI_ID__GRUPO_C_C_E!$O156&lt;&gt;0),[9]PDI_ID__GRUPO_C_C_E!$O156,""),IF($A158="TOTAL",SUM(INDIRECT("I4:I"&amp;ROW()-1)),""))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IF(AND($A158&lt;&gt;"",$A158&lt;&gt;"TOTAL"),IF(AND([9]PDI_ID__GRUPO_C_C_E!$R156&lt;&gt;"",[9]PDI_ID__GRUPO_C_C_E!$R156&lt;&gt;0),[9]PDI_ID__GRUPO_C_C_E!$R156,""),IF($A158="TOTAL",SUM(INDIRECT("K4:K"&amp;ROW()-1)),""))</f>
        <v/>
      </c>
      <c r="L158" s="6" t="str">
        <f ca="1">IF(AND($A158&lt;&gt;"",$A158&lt;&gt;"TOTAL"),IF(AND([9]PDI_ID__GRUPO_C_C_E!$T156&lt;&gt;"",[9]PDI_ID__GRUPO_C_C_E!$T156&lt;&gt;0),[9]PDI_ID__GRUPO_C_C_E!$T156,""),IF($A158="TOTAL",SUM(INDIRECT("L4:L"&amp;ROW()-1)),""))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IF(AND($A158&lt;&gt;"",$A158&lt;&gt;"TOTAL"),IF(AND([9]PDI_ID__GRUPO_C_C_E!$W156&lt;&gt;"",[9]PDI_ID__GRUPO_C_C_E!$W156&lt;&gt;0),[9]PDI_ID__GRUPO_C_C_E!$W156,""),IF($A158="TOTAL",SUM(INDIRECT("N4:N"&amp;ROW()-1)),""))</f>
        <v/>
      </c>
      <c r="O158" s="6" t="str">
        <f ca="1">IF(AND($A158&lt;&gt;"",$A158&lt;&gt;"TOTAL"),IF(AND([9]PDI_ID__GRUPO_C_C_E!$Y156&lt;&gt;"",[9]PDI_ID__GRUPO_C_C_E!$Y156&lt;&gt;0),[9]PDI_ID__GRUPO_C_C_E!$Y156,""),IF($A158="TOTAL",SUM(INDIRECT("O4:O"&amp;ROW()-1)),""))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IF(AND($A158&lt;&gt;"",$A158&lt;&gt;"TOTAL"),IF(AND([9]PDI_ID__GRUPO_C_C_E!$AB156&lt;&gt;"",[9]PDI_ID__GRUPO_C_C_E!$AB156&lt;&gt;0),[9]PDI_ID__GRUPO_C_C_E!$AB156,""),IF($A158="TOTAL",SUM(INDIRECT("Q4:Q"&amp;ROW()-1)),""))</f>
        <v/>
      </c>
      <c r="R158" s="6" t="str">
        <f ca="1">IF(AND($A158&lt;&gt;"",$A158&lt;&gt;"TOTAL"),IF(AND([9]PDI_ID__GRUPO_C_C_E!$AD156&lt;&gt;"",[9]PDI_ID__GRUPO_C_C_E!$AD156&lt;&gt;0),[9]PDI_ID__GRUPO_C_C_E!$AD156,""),IF($A158="TOTAL",SUM(INDIRECT("R4:R"&amp;ROW()-1)),""))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IF(AND($A158&lt;&gt;"",$A158&lt;&gt;"TOTAL"),IF(AND([9]PDI_ID__GRUPO_C_C_E!$AG156&lt;&gt;"",[9]PDI_ID__GRUPO_C_C_E!$AG156&lt;&gt;0),[9]PDI_ID__GRUPO_C_C_E!$AG156,""),IF($A158="TOTAL",SUM(INDIRECT("T4:T"&amp;ROW()-1)),""))</f>
        <v/>
      </c>
      <c r="U158" s="6" t="str">
        <f ca="1">IF(AND($A158&lt;&gt;"",$A158&lt;&gt;"TOTAL"),IF(AND([9]PDI_ID__GRUPO_C_C_E!$AI156&lt;&gt;"",[9]PDI_ID__GRUPO_C_C_E!$AI156&lt;&gt;0),[9]PDI_ID__GRUPO_C_C_E!$AI156,""),IF($A158="TOTAL",SUM(INDIRECT("U4:U"&amp;ROW()-1)),""))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IF(AND($A158&lt;&gt;"",$A158&lt;&gt;"TOTAL"),IF(AND([9]PDI_ID__GRUPO_C_C_E!$AL156&lt;&gt;"",[9]PDI_ID__GRUPO_C_C_E!$AL156&lt;&gt;0),[9]PDI_ID__GRUPO_C_C_E!$AL156,""),IF($A158="TOTAL",SUM(INDIRECT("W4:W"&amp;ROW()-1)),""))</f>
        <v/>
      </c>
      <c r="X158" s="6" t="str">
        <f ca="1">IF(AND($A158&lt;&gt;"",$A158&lt;&gt;"TOTAL"),IF(AND([9]PDI_ID__GRUPO_C_C_E!$AN156&lt;&gt;"",[9]PDI_ID__GRUPO_C_C_E!$AN156&lt;&gt;0),[9]PDI_ID__GRUPO_C_C_E!$AN156,""),IF($A158="TOTAL",SUM(INDIRECT("X4:X"&amp;ROW()-1)),""))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IF(AND($A158&lt;&gt;"",$A158&lt;&gt;"TOTAL"),IF(AND([9]PDI_ID__GRUPO_C_C_E!$AQ156&lt;&gt;"",[9]PDI_ID__GRUPO_C_C_E!$AQ156&lt;&gt;0),[9]PDI_ID__GRUPO_C_C_E!$AQ156,""),IF($A158="TOTAL",SUM(INDIRECT("Z4:Z"&amp;ROW()-1)),""))</f>
        <v/>
      </c>
      <c r="AA158" s="6" t="str">
        <f ca="1">IF(AND($A158&lt;&gt;"",$A158&lt;&gt;"TOTAL"),IF(AND([9]PDI_ID__GRUPO_C_C_E!$AS156&lt;&gt;"",[9]PDI_ID__GRUPO_C_C_E!$AS156&lt;&gt;0),[9]PDI_ID__GRUPO_C_C_E!$AS156,""),IF($A158="TOTAL",SUM(INDIRECT("AA4:AA"&amp;ROW()-1)),""))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IF(AND($A158&lt;&gt;"",$A158&lt;&gt;"TOTAL"),IF(AND([9]PDI_ID__GRUPO_C_C_E!$AV156&lt;&gt;"",[9]PDI_ID__GRUPO_C_C_E!$AV156&lt;&gt;0),[9]PDI_ID__GRUPO_C_C_E!$AV156,""),IF($A158="TOTAL",SUM(INDIRECT("AC4:AC"&amp;ROW()-1)),""))</f>
        <v/>
      </c>
      <c r="AD158" s="6" t="str">
        <f ca="1">IF(AND($A158&lt;&gt;"",$A158&lt;&gt;"TOTAL"),IF(AND([9]PDI_ID__GRUPO_C_C_E!$AX156&lt;&gt;"",[9]PDI_ID__GRUPO_C_C_E!$AX156&lt;&gt;0),[9]PDI_ID__GRUPO_C_C_E!$AX156,""),IF($A158="TOTAL",SUM(INDIRECT("AD4:AD"&amp;ROW()-1)),""))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IF(AND($A158&lt;&gt;"",$A158&lt;&gt;"TOTAL"),IF(AND([9]PDI_ID__GRUPO_C_C_E!$BA156&lt;&gt;"",[9]PDI_ID__GRUPO_C_C_E!$BA156&lt;&gt;0),[9]PDI_ID__GRUPO_C_C_E!$BA156,""),IF($A158="TOTAL",SUM(INDIRECT("AF4:AF"&amp;ROW()-1)),""))</f>
        <v/>
      </c>
      <c r="AG158" s="6" t="str">
        <f ca="1">IF(AND($A158&lt;&gt;"",$A158&lt;&gt;"TOTAL"),IF(AND([9]PDI_ID__GRUPO_C_C_E!$BC156&lt;&gt;"",[9]PDI_ID__GRUPO_C_C_E!$BC156&lt;&gt;0),[9]PDI_ID__GRUPO_C_C_E!$BC156,""),IF($A158="TOTAL",SUM(INDIRECT("AG4:AG"&amp;ROW()-1)),""))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IF(AND($A158&lt;&gt;"",$A158&lt;&gt;"TOTAL"),IF(AND([9]PDI_ID__GRUPO_C_C_E!$BF156&lt;&gt;"",[9]PDI_ID__GRUPO_C_C_E!$BF156&lt;&gt;0),[9]PDI_ID__GRUPO_C_C_E!$BF156,""),IF($A158="TOTAL",SUM(INDIRECT("AI4:AI"&amp;ROW()-1)),""))</f>
        <v/>
      </c>
      <c r="AJ158" s="6" t="str">
        <f ca="1">IF(AND($A158&lt;&gt;"",$A158&lt;&gt;"TOTAL"),IF(AND([9]PDI_ID__GRUPO_C_C_E!$BH156&lt;&gt;"",[9]PDI_ID__GRUPO_C_C_E!$BH156&lt;&gt;0),[9]PDI_ID__GRUPO_C_C_E!$BH156,""),IF($A158="TOTAL",SUM(INDIRECT("AJ4:AJ"&amp;ROW()-1)),""))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IF(AND($A158&lt;&gt;"",$A158&lt;&gt;"TOTAL"),IF(AND([9]PDI_ID__GRUPO_C_C_E!$BK156&lt;&gt;"",[9]PDI_ID__GRUPO_C_C_E!$BK156&lt;&gt;0),[9]PDI_ID__GRUPO_C_C_E!$BK156,""),IF($A158="TOTAL",SUM(INDIRECT("AL4:AL"&amp;ROW()-1)),""))</f>
        <v/>
      </c>
      <c r="AM158" s="6" t="str">
        <f ca="1">IF(AND($A158&lt;&gt;"",$A158&lt;&gt;"TOTAL"),IF(AND([9]PDI_ID__GRUPO_C_C_E!$BM156&lt;&gt;"",[9]PDI_ID__GRUPO_C_C_E!$BM156&lt;&gt;0),[9]PDI_ID__GRUPO_C_C_E!$BM156,""),IF($A158="TOTAL",SUM(INDIRECT("AM4:AM"&amp;ROW()-1)),""))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IF(AND($A158&lt;&gt;"",$A158&lt;&gt;"TOTAL"),IF(AND([9]PDI_ID__GRUPO_C_C_E!$BP156&lt;&gt;"",[9]PDI_ID__GRUPO_C_C_E!$BP156&lt;&gt;0),[9]PDI_ID__GRUPO_C_C_E!$BP156,""),IF($A158="TOTAL",SUM(INDIRECT("AO4:AO"&amp;ROW()-1)),""))</f>
        <v/>
      </c>
      <c r="AP158" s="6" t="str">
        <f ca="1">IF(AND($A158&lt;&gt;"",$A158&lt;&gt;"TOTAL"),IF(AND([9]PDI_ID__GRUPO_C_C_E!$BR156&lt;&gt;"",[9]PDI_ID__GRUPO_C_C_E!$BR156&lt;&gt;0),[9]PDI_ID__GRUPO_C_C_E!$BR156,""),IF($A158="TOTAL",SUM(INDIRECT("AP4:AP"&amp;ROW()-1)),""))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IF(AND($A158&lt;&gt;"",$A158&lt;&gt;"TOTAL"),IF(AND([9]PDI_ID__GRUPO_C_C_E!$BU156&lt;&gt;"",[9]PDI_ID__GRUPO_C_C_E!$BU156&lt;&gt;0),[9]PDI_ID__GRUPO_C_C_E!$BU156,""),IF($A158="TOTAL",SUM(INDIRECT("AR4:AR"&amp;ROW()-1)),""))</f>
        <v/>
      </c>
      <c r="AS158" s="6" t="str">
        <f ca="1">IF(AND($A158&lt;&gt;"",$A158&lt;&gt;"TOTAL"),IF(AND([9]PDI_ID__GRUPO_C_C_E!$BW156&lt;&gt;"",[9]PDI_ID__GRUPO_C_C_E!$BW156&lt;&gt;0),[9]PDI_ID__GRUPO_C_C_E!$BW156,""),IF($A158="TOTAL",SUM(INDIRECT("AS4:AS"&amp;ROW()-1)),""))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IF(AND($A158&lt;&gt;"",$A158&lt;&gt;"TOTAL"),IF(AND([9]PDI_ID__GRUPO_C_C_E!$BZ156&lt;&gt;"",[9]PDI_ID__GRUPO_C_C_E!$BZ156&lt;&gt;0),[9]PDI_ID__GRUPO_C_C_E!$BZ156,""),IF($A158="TOTAL",SUM(INDIRECT("AU4:AU"&amp;ROW()-1)),""))</f>
        <v/>
      </c>
      <c r="AV158" s="6" t="str">
        <f ca="1">IF(AND($A158&lt;&gt;"",$A158&lt;&gt;"TOTAL"),IF(AND([9]PDI_ID__GRUPO_C_C_E!$CB156&lt;&gt;"",[9]PDI_ID__GRUPO_C_C_E!$CB156&lt;&gt;0),[9]PDI_ID__GRUPO_C_C_E!$CB156,""),IF($A158="TOTAL",SUM(INDIRECT("AV4:AV"&amp;ROW()-1)),""))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IF(AND($A158&lt;&gt;"",$A158&lt;&gt;"TOTAL"),IF(AND([9]PDI_ID__GRUPO_C_C_E!$CE156&lt;&gt;"",[9]PDI_ID__GRUPO_C_C_E!$CE156&lt;&gt;0),[9]PDI_ID__GRUPO_C_C_E!$CE156,""),IF($A158="TOTAL",SUM(INDIRECT("AX4:AX"&amp;ROW()-1)),""))</f>
        <v/>
      </c>
      <c r="AY158" s="6" t="str">
        <f ca="1">IF(AND($A158&lt;&gt;"",$A158&lt;&gt;"TOTAL"),IF(AND([9]PDI_ID__GRUPO_C_C_E!$CG156&lt;&gt;"",[9]PDI_ID__GRUPO_C_C_E!$CG156&lt;&gt;0),[9]PDI_ID__GRUPO_C_C_E!$CG156,""),IF($A158="TOTAL",SUM(INDIRECT("AY4:AY"&amp;ROW()-1)),""))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IF(AND($A158&lt;&gt;"",$A158&lt;&gt;"TOTAL"),IF(AND([9]PDI_ID__GRUPO_C_C_E!$CJ156&lt;&gt;"",[9]PDI_ID__GRUPO_C_C_E!$CJ156&lt;&gt;0),[9]PDI_ID__GRUPO_C_C_E!$CJ156,""),IF($A158="TOTAL",SUM(INDIRECT("BA4:BA"&amp;ROW()-1)),""))</f>
        <v/>
      </c>
      <c r="BB158" s="6" t="str">
        <f ca="1">IF(AND($A158&lt;&gt;"",$A158&lt;&gt;"TOTAL"),IF(AND([9]PDI_ID__GRUPO_C_C_E!$CL156&lt;&gt;"",[9]PDI_ID__GRUPO_C_C_E!$CL156&lt;&gt;0),[9]PDI_ID__GRUPO_C_C_E!$CL156,""),IF($A158="TOTAL",SUM(INDIRECT("BB4:BB"&amp;ROW()-1)),""))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IF(AND($A158&lt;&gt;"",$A158&lt;&gt;"TOTAL"),IF(AND([9]PDI_ID__GRUPO_C_C_E!$CO156&lt;&gt;"",[9]PDI_ID__GRUPO_C_C_E!$CO156&lt;&gt;0),[9]PDI_ID__GRUPO_C_C_E!$CO156,""),IF($A158="TOTAL",SUM(INDIRECT("BD4:BD"&amp;ROW()-1)),""))</f>
        <v/>
      </c>
      <c r="BE158" s="6" t="str">
        <f ca="1">IF(AND($A158&lt;&gt;"",$A158&lt;&gt;"TOTAL"),IF(AND([9]PDI_ID__GRUPO_C_C_E!$CQ156&lt;&gt;"",[9]PDI_ID__GRUPO_C_C_E!$CQ156&lt;&gt;0),[9]PDI_ID__GRUPO_C_C_E!$CQ156,""),IF($A158="TOTAL",SUM(INDIRECT("BE4:BE"&amp;ROW()-1)),""))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IF([9]PDI_ID__GRUPO_C_C_E!$B157&lt;&gt;"",[9]PDI_ID__GRUPO_C_C_E!$B157,IF(AND([9]PDI_ID__GRUPO_C_C_E!$B157="",[9]PDI_ID__GRUPO_C_C_E!$B158="",[9]PDI_ID__GRUPO_C_C_E!$B156=""),"","TOTAL"))</f>
        <v/>
      </c>
      <c r="B159" s="6" t="str">
        <f ca="1">IF(AND($A159&lt;&gt;"",$A159&lt;&gt;"TOTAL"),IF(AND([9]PDI_ID__GRUPO_C_C_E!$C157&lt;&gt;"",[9]PDI_ID__GRUPO_C_C_E!$C157&lt;&gt;0),[9]PDI_ID__GRUPO_C_C_E!$C157,""),IF($A159="TOTAL",SUM(INDIRECT("B4:B"&amp;ROW()-1)),""))</f>
        <v/>
      </c>
      <c r="C159" s="6" t="str">
        <f ca="1">IF(AND($A159&lt;&gt;"",$A159&lt;&gt;"TOTAL"),IF(AND([9]PDI_ID__GRUPO_C_C_E!$E157&lt;&gt;"",[9]PDI_ID__GRUPO_C_C_E!$E157&lt;&gt;0),[9]PDI_ID__GRUPO_C_C_E!$E157,""),IF($A159="TOTAL",SUM(INDIRECT("C4:C"&amp;ROW()-1)),""))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IF(AND($A159&lt;&gt;"",$A159&lt;&gt;"TOTAL"),IF(AND([9]PDI_ID__GRUPO_C_C_E!$H157&lt;&gt;"",[9]PDI_ID__GRUPO_C_C_E!$H157&lt;&gt;0),[9]PDI_ID__GRUPO_C_C_E!$H157,""),IF($A159="TOTAL",SUM(INDIRECT("E4:E"&amp;ROW()-1)),""))</f>
        <v/>
      </c>
      <c r="F159" s="6" t="str">
        <f ca="1">IF(AND($A159&lt;&gt;"",$A159&lt;&gt;"TOTAL"),IF(AND([9]PDI_ID__GRUPO_C_C_E!$J157&lt;&gt;"",[9]PDI_ID__GRUPO_C_C_E!$J157&lt;&gt;0),[9]PDI_ID__GRUPO_C_C_E!$J157,""),IF($A159="TOTAL",SUM(INDIRECT("F4:F"&amp;ROW()-1)),""))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IF(AND($A159&lt;&gt;"",$A159&lt;&gt;"TOTAL"),IF(AND([9]PDI_ID__GRUPO_C_C_E!$M157&lt;&gt;"",[9]PDI_ID__GRUPO_C_C_E!$M157&lt;&gt;0),[9]PDI_ID__GRUPO_C_C_E!$M157,""),IF($A159="TOTAL",SUM(INDIRECT("H4:H"&amp;ROW()-1)),""))</f>
        <v/>
      </c>
      <c r="I159" s="6" t="str">
        <f ca="1">IF(AND($A159&lt;&gt;"",$A159&lt;&gt;"TOTAL"),IF(AND([9]PDI_ID__GRUPO_C_C_E!$O157&lt;&gt;"",[9]PDI_ID__GRUPO_C_C_E!$O157&lt;&gt;0),[9]PDI_ID__GRUPO_C_C_E!$O157,""),IF($A159="TOTAL",SUM(INDIRECT("I4:I"&amp;ROW()-1)),""))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IF(AND($A159&lt;&gt;"",$A159&lt;&gt;"TOTAL"),IF(AND([9]PDI_ID__GRUPO_C_C_E!$R157&lt;&gt;"",[9]PDI_ID__GRUPO_C_C_E!$R157&lt;&gt;0),[9]PDI_ID__GRUPO_C_C_E!$R157,""),IF($A159="TOTAL",SUM(INDIRECT("K4:K"&amp;ROW()-1)),""))</f>
        <v/>
      </c>
      <c r="L159" s="6" t="str">
        <f ca="1">IF(AND($A159&lt;&gt;"",$A159&lt;&gt;"TOTAL"),IF(AND([9]PDI_ID__GRUPO_C_C_E!$T157&lt;&gt;"",[9]PDI_ID__GRUPO_C_C_E!$T157&lt;&gt;0),[9]PDI_ID__GRUPO_C_C_E!$T157,""),IF($A159="TOTAL",SUM(INDIRECT("L4:L"&amp;ROW()-1)),""))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IF(AND($A159&lt;&gt;"",$A159&lt;&gt;"TOTAL"),IF(AND([9]PDI_ID__GRUPO_C_C_E!$W157&lt;&gt;"",[9]PDI_ID__GRUPO_C_C_E!$W157&lt;&gt;0),[9]PDI_ID__GRUPO_C_C_E!$W157,""),IF($A159="TOTAL",SUM(INDIRECT("N4:N"&amp;ROW()-1)),""))</f>
        <v/>
      </c>
      <c r="O159" s="6" t="str">
        <f ca="1">IF(AND($A159&lt;&gt;"",$A159&lt;&gt;"TOTAL"),IF(AND([9]PDI_ID__GRUPO_C_C_E!$Y157&lt;&gt;"",[9]PDI_ID__GRUPO_C_C_E!$Y157&lt;&gt;0),[9]PDI_ID__GRUPO_C_C_E!$Y157,""),IF($A159="TOTAL",SUM(INDIRECT("O4:O"&amp;ROW()-1)),""))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IF(AND($A159&lt;&gt;"",$A159&lt;&gt;"TOTAL"),IF(AND([9]PDI_ID__GRUPO_C_C_E!$AB157&lt;&gt;"",[9]PDI_ID__GRUPO_C_C_E!$AB157&lt;&gt;0),[9]PDI_ID__GRUPO_C_C_E!$AB157,""),IF($A159="TOTAL",SUM(INDIRECT("Q4:Q"&amp;ROW()-1)),""))</f>
        <v/>
      </c>
      <c r="R159" s="6" t="str">
        <f ca="1">IF(AND($A159&lt;&gt;"",$A159&lt;&gt;"TOTAL"),IF(AND([9]PDI_ID__GRUPO_C_C_E!$AD157&lt;&gt;"",[9]PDI_ID__GRUPO_C_C_E!$AD157&lt;&gt;0),[9]PDI_ID__GRUPO_C_C_E!$AD157,""),IF($A159="TOTAL",SUM(INDIRECT("R4:R"&amp;ROW()-1)),""))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IF(AND($A159&lt;&gt;"",$A159&lt;&gt;"TOTAL"),IF(AND([9]PDI_ID__GRUPO_C_C_E!$AG157&lt;&gt;"",[9]PDI_ID__GRUPO_C_C_E!$AG157&lt;&gt;0),[9]PDI_ID__GRUPO_C_C_E!$AG157,""),IF($A159="TOTAL",SUM(INDIRECT("T4:T"&amp;ROW()-1)),""))</f>
        <v/>
      </c>
      <c r="U159" s="6" t="str">
        <f ca="1">IF(AND($A159&lt;&gt;"",$A159&lt;&gt;"TOTAL"),IF(AND([9]PDI_ID__GRUPO_C_C_E!$AI157&lt;&gt;"",[9]PDI_ID__GRUPO_C_C_E!$AI157&lt;&gt;0),[9]PDI_ID__GRUPO_C_C_E!$AI157,""),IF($A159="TOTAL",SUM(INDIRECT("U4:U"&amp;ROW()-1)),""))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IF(AND($A159&lt;&gt;"",$A159&lt;&gt;"TOTAL"),IF(AND([9]PDI_ID__GRUPO_C_C_E!$AL157&lt;&gt;"",[9]PDI_ID__GRUPO_C_C_E!$AL157&lt;&gt;0),[9]PDI_ID__GRUPO_C_C_E!$AL157,""),IF($A159="TOTAL",SUM(INDIRECT("W4:W"&amp;ROW()-1)),""))</f>
        <v/>
      </c>
      <c r="X159" s="6" t="str">
        <f ca="1">IF(AND($A159&lt;&gt;"",$A159&lt;&gt;"TOTAL"),IF(AND([9]PDI_ID__GRUPO_C_C_E!$AN157&lt;&gt;"",[9]PDI_ID__GRUPO_C_C_E!$AN157&lt;&gt;0),[9]PDI_ID__GRUPO_C_C_E!$AN157,""),IF($A159="TOTAL",SUM(INDIRECT("X4:X"&amp;ROW()-1)),""))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IF(AND($A159&lt;&gt;"",$A159&lt;&gt;"TOTAL"),IF(AND([9]PDI_ID__GRUPO_C_C_E!$AQ157&lt;&gt;"",[9]PDI_ID__GRUPO_C_C_E!$AQ157&lt;&gt;0),[9]PDI_ID__GRUPO_C_C_E!$AQ157,""),IF($A159="TOTAL",SUM(INDIRECT("Z4:Z"&amp;ROW()-1)),""))</f>
        <v/>
      </c>
      <c r="AA159" s="6" t="str">
        <f ca="1">IF(AND($A159&lt;&gt;"",$A159&lt;&gt;"TOTAL"),IF(AND([9]PDI_ID__GRUPO_C_C_E!$AS157&lt;&gt;"",[9]PDI_ID__GRUPO_C_C_E!$AS157&lt;&gt;0),[9]PDI_ID__GRUPO_C_C_E!$AS157,""),IF($A159="TOTAL",SUM(INDIRECT("AA4:AA"&amp;ROW()-1)),""))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IF(AND($A159&lt;&gt;"",$A159&lt;&gt;"TOTAL"),IF(AND([9]PDI_ID__GRUPO_C_C_E!$AV157&lt;&gt;"",[9]PDI_ID__GRUPO_C_C_E!$AV157&lt;&gt;0),[9]PDI_ID__GRUPO_C_C_E!$AV157,""),IF($A159="TOTAL",SUM(INDIRECT("AC4:AC"&amp;ROW()-1)),""))</f>
        <v/>
      </c>
      <c r="AD159" s="6" t="str">
        <f ca="1">IF(AND($A159&lt;&gt;"",$A159&lt;&gt;"TOTAL"),IF(AND([9]PDI_ID__GRUPO_C_C_E!$AX157&lt;&gt;"",[9]PDI_ID__GRUPO_C_C_E!$AX157&lt;&gt;0),[9]PDI_ID__GRUPO_C_C_E!$AX157,""),IF($A159="TOTAL",SUM(INDIRECT("AD4:AD"&amp;ROW()-1)),""))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IF(AND($A159&lt;&gt;"",$A159&lt;&gt;"TOTAL"),IF(AND([9]PDI_ID__GRUPO_C_C_E!$BA157&lt;&gt;"",[9]PDI_ID__GRUPO_C_C_E!$BA157&lt;&gt;0),[9]PDI_ID__GRUPO_C_C_E!$BA157,""),IF($A159="TOTAL",SUM(INDIRECT("AF4:AF"&amp;ROW()-1)),""))</f>
        <v/>
      </c>
      <c r="AG159" s="6" t="str">
        <f ca="1">IF(AND($A159&lt;&gt;"",$A159&lt;&gt;"TOTAL"),IF(AND([9]PDI_ID__GRUPO_C_C_E!$BC157&lt;&gt;"",[9]PDI_ID__GRUPO_C_C_E!$BC157&lt;&gt;0),[9]PDI_ID__GRUPO_C_C_E!$BC157,""),IF($A159="TOTAL",SUM(INDIRECT("AG4:AG"&amp;ROW()-1)),""))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IF(AND($A159&lt;&gt;"",$A159&lt;&gt;"TOTAL"),IF(AND([9]PDI_ID__GRUPO_C_C_E!$BF157&lt;&gt;"",[9]PDI_ID__GRUPO_C_C_E!$BF157&lt;&gt;0),[9]PDI_ID__GRUPO_C_C_E!$BF157,""),IF($A159="TOTAL",SUM(INDIRECT("AI4:AI"&amp;ROW()-1)),""))</f>
        <v/>
      </c>
      <c r="AJ159" s="6" t="str">
        <f ca="1">IF(AND($A159&lt;&gt;"",$A159&lt;&gt;"TOTAL"),IF(AND([9]PDI_ID__GRUPO_C_C_E!$BH157&lt;&gt;"",[9]PDI_ID__GRUPO_C_C_E!$BH157&lt;&gt;0),[9]PDI_ID__GRUPO_C_C_E!$BH157,""),IF($A159="TOTAL",SUM(INDIRECT("AJ4:AJ"&amp;ROW()-1)),""))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IF(AND($A159&lt;&gt;"",$A159&lt;&gt;"TOTAL"),IF(AND([9]PDI_ID__GRUPO_C_C_E!$BK157&lt;&gt;"",[9]PDI_ID__GRUPO_C_C_E!$BK157&lt;&gt;0),[9]PDI_ID__GRUPO_C_C_E!$BK157,""),IF($A159="TOTAL",SUM(INDIRECT("AL4:AL"&amp;ROW()-1)),""))</f>
        <v/>
      </c>
      <c r="AM159" s="6" t="str">
        <f ca="1">IF(AND($A159&lt;&gt;"",$A159&lt;&gt;"TOTAL"),IF(AND([9]PDI_ID__GRUPO_C_C_E!$BM157&lt;&gt;"",[9]PDI_ID__GRUPO_C_C_E!$BM157&lt;&gt;0),[9]PDI_ID__GRUPO_C_C_E!$BM157,""),IF($A159="TOTAL",SUM(INDIRECT("AM4:AM"&amp;ROW()-1)),""))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IF(AND($A159&lt;&gt;"",$A159&lt;&gt;"TOTAL"),IF(AND([9]PDI_ID__GRUPO_C_C_E!$BP157&lt;&gt;"",[9]PDI_ID__GRUPO_C_C_E!$BP157&lt;&gt;0),[9]PDI_ID__GRUPO_C_C_E!$BP157,""),IF($A159="TOTAL",SUM(INDIRECT("AO4:AO"&amp;ROW()-1)),""))</f>
        <v/>
      </c>
      <c r="AP159" s="6" t="str">
        <f ca="1">IF(AND($A159&lt;&gt;"",$A159&lt;&gt;"TOTAL"),IF(AND([9]PDI_ID__GRUPO_C_C_E!$BR157&lt;&gt;"",[9]PDI_ID__GRUPO_C_C_E!$BR157&lt;&gt;0),[9]PDI_ID__GRUPO_C_C_E!$BR157,""),IF($A159="TOTAL",SUM(INDIRECT("AP4:AP"&amp;ROW()-1)),""))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IF(AND($A159&lt;&gt;"",$A159&lt;&gt;"TOTAL"),IF(AND([9]PDI_ID__GRUPO_C_C_E!$BU157&lt;&gt;"",[9]PDI_ID__GRUPO_C_C_E!$BU157&lt;&gt;0),[9]PDI_ID__GRUPO_C_C_E!$BU157,""),IF($A159="TOTAL",SUM(INDIRECT("AR4:AR"&amp;ROW()-1)),""))</f>
        <v/>
      </c>
      <c r="AS159" s="6" t="str">
        <f ca="1">IF(AND($A159&lt;&gt;"",$A159&lt;&gt;"TOTAL"),IF(AND([9]PDI_ID__GRUPO_C_C_E!$BW157&lt;&gt;"",[9]PDI_ID__GRUPO_C_C_E!$BW157&lt;&gt;0),[9]PDI_ID__GRUPO_C_C_E!$BW157,""),IF($A159="TOTAL",SUM(INDIRECT("AS4:AS"&amp;ROW()-1)),""))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IF(AND($A159&lt;&gt;"",$A159&lt;&gt;"TOTAL"),IF(AND([9]PDI_ID__GRUPO_C_C_E!$BZ157&lt;&gt;"",[9]PDI_ID__GRUPO_C_C_E!$BZ157&lt;&gt;0),[9]PDI_ID__GRUPO_C_C_E!$BZ157,""),IF($A159="TOTAL",SUM(INDIRECT("AU4:AU"&amp;ROW()-1)),""))</f>
        <v/>
      </c>
      <c r="AV159" s="6" t="str">
        <f ca="1">IF(AND($A159&lt;&gt;"",$A159&lt;&gt;"TOTAL"),IF(AND([9]PDI_ID__GRUPO_C_C_E!$CB157&lt;&gt;"",[9]PDI_ID__GRUPO_C_C_E!$CB157&lt;&gt;0),[9]PDI_ID__GRUPO_C_C_E!$CB157,""),IF($A159="TOTAL",SUM(INDIRECT("AV4:AV"&amp;ROW()-1)),""))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IF(AND($A159&lt;&gt;"",$A159&lt;&gt;"TOTAL"),IF(AND([9]PDI_ID__GRUPO_C_C_E!$CE157&lt;&gt;"",[9]PDI_ID__GRUPO_C_C_E!$CE157&lt;&gt;0),[9]PDI_ID__GRUPO_C_C_E!$CE157,""),IF($A159="TOTAL",SUM(INDIRECT("AX4:AX"&amp;ROW()-1)),""))</f>
        <v/>
      </c>
      <c r="AY159" s="6" t="str">
        <f ca="1">IF(AND($A159&lt;&gt;"",$A159&lt;&gt;"TOTAL"),IF(AND([9]PDI_ID__GRUPO_C_C_E!$CG157&lt;&gt;"",[9]PDI_ID__GRUPO_C_C_E!$CG157&lt;&gt;0),[9]PDI_ID__GRUPO_C_C_E!$CG157,""),IF($A159="TOTAL",SUM(INDIRECT("AY4:AY"&amp;ROW()-1)),""))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IF(AND($A159&lt;&gt;"",$A159&lt;&gt;"TOTAL"),IF(AND([9]PDI_ID__GRUPO_C_C_E!$CJ157&lt;&gt;"",[9]PDI_ID__GRUPO_C_C_E!$CJ157&lt;&gt;0),[9]PDI_ID__GRUPO_C_C_E!$CJ157,""),IF($A159="TOTAL",SUM(INDIRECT("BA4:BA"&amp;ROW()-1)),""))</f>
        <v/>
      </c>
      <c r="BB159" s="6" t="str">
        <f ca="1">IF(AND($A159&lt;&gt;"",$A159&lt;&gt;"TOTAL"),IF(AND([9]PDI_ID__GRUPO_C_C_E!$CL157&lt;&gt;"",[9]PDI_ID__GRUPO_C_C_E!$CL157&lt;&gt;0),[9]PDI_ID__GRUPO_C_C_E!$CL157,""),IF($A159="TOTAL",SUM(INDIRECT("BB4:BB"&amp;ROW()-1)),""))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IF(AND($A159&lt;&gt;"",$A159&lt;&gt;"TOTAL"),IF(AND([9]PDI_ID__GRUPO_C_C_E!$CO157&lt;&gt;"",[9]PDI_ID__GRUPO_C_C_E!$CO157&lt;&gt;0),[9]PDI_ID__GRUPO_C_C_E!$CO157,""),IF($A159="TOTAL",SUM(INDIRECT("BD4:BD"&amp;ROW()-1)),""))</f>
        <v/>
      </c>
      <c r="BE159" s="6" t="str">
        <f ca="1">IF(AND($A159&lt;&gt;"",$A159&lt;&gt;"TOTAL"),IF(AND([9]PDI_ID__GRUPO_C_C_E!$CQ157&lt;&gt;"",[9]PDI_ID__GRUPO_C_C_E!$CQ157&lt;&gt;0),[9]PDI_ID__GRUPO_C_C_E!$CQ157,""),IF($A159="TOTAL",SUM(INDIRECT("BE4:BE"&amp;ROW()-1)),""))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IF([9]PDI_ID__GRUPO_C_C_E!$B158&lt;&gt;"",[9]PDI_ID__GRUPO_C_C_E!$B158,IF(AND([9]PDI_ID__GRUPO_C_C_E!$B158="",[9]PDI_ID__GRUPO_C_C_E!$B159="",[9]PDI_ID__GRUPO_C_C_E!$B157=""),"","TOTAL"))</f>
        <v/>
      </c>
      <c r="B160" s="6" t="str">
        <f ca="1">IF(AND($A160&lt;&gt;"",$A160&lt;&gt;"TOTAL"),IF(AND([9]PDI_ID__GRUPO_C_C_E!$C158&lt;&gt;"",[9]PDI_ID__GRUPO_C_C_E!$C158&lt;&gt;0),[9]PDI_ID__GRUPO_C_C_E!$C158,""),IF($A160="TOTAL",SUM(INDIRECT("B4:B"&amp;ROW()-1)),""))</f>
        <v/>
      </c>
      <c r="C160" s="6" t="str">
        <f ca="1">IF(AND($A160&lt;&gt;"",$A160&lt;&gt;"TOTAL"),IF(AND([9]PDI_ID__GRUPO_C_C_E!$E158&lt;&gt;"",[9]PDI_ID__GRUPO_C_C_E!$E158&lt;&gt;0),[9]PDI_ID__GRUPO_C_C_E!$E158,""),IF($A160="TOTAL",SUM(INDIRECT("C4:C"&amp;ROW()-1)),""))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IF(AND($A160&lt;&gt;"",$A160&lt;&gt;"TOTAL"),IF(AND([9]PDI_ID__GRUPO_C_C_E!$H158&lt;&gt;"",[9]PDI_ID__GRUPO_C_C_E!$H158&lt;&gt;0),[9]PDI_ID__GRUPO_C_C_E!$H158,""),IF($A160="TOTAL",SUM(INDIRECT("E4:E"&amp;ROW()-1)),""))</f>
        <v/>
      </c>
      <c r="F160" s="6" t="str">
        <f ca="1">IF(AND($A160&lt;&gt;"",$A160&lt;&gt;"TOTAL"),IF(AND([9]PDI_ID__GRUPO_C_C_E!$J158&lt;&gt;"",[9]PDI_ID__GRUPO_C_C_E!$J158&lt;&gt;0),[9]PDI_ID__GRUPO_C_C_E!$J158,""),IF($A160="TOTAL",SUM(INDIRECT("F4:F"&amp;ROW()-1)),""))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IF(AND($A160&lt;&gt;"",$A160&lt;&gt;"TOTAL"),IF(AND([9]PDI_ID__GRUPO_C_C_E!$M158&lt;&gt;"",[9]PDI_ID__GRUPO_C_C_E!$M158&lt;&gt;0),[9]PDI_ID__GRUPO_C_C_E!$M158,""),IF($A160="TOTAL",SUM(INDIRECT("H4:H"&amp;ROW()-1)),""))</f>
        <v/>
      </c>
      <c r="I160" s="6" t="str">
        <f ca="1">IF(AND($A160&lt;&gt;"",$A160&lt;&gt;"TOTAL"),IF(AND([9]PDI_ID__GRUPO_C_C_E!$O158&lt;&gt;"",[9]PDI_ID__GRUPO_C_C_E!$O158&lt;&gt;0),[9]PDI_ID__GRUPO_C_C_E!$O158,""),IF($A160="TOTAL",SUM(INDIRECT("I4:I"&amp;ROW()-1)),""))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IF(AND($A160&lt;&gt;"",$A160&lt;&gt;"TOTAL"),IF(AND([9]PDI_ID__GRUPO_C_C_E!$R158&lt;&gt;"",[9]PDI_ID__GRUPO_C_C_E!$R158&lt;&gt;0),[9]PDI_ID__GRUPO_C_C_E!$R158,""),IF($A160="TOTAL",SUM(INDIRECT("K4:K"&amp;ROW()-1)),""))</f>
        <v/>
      </c>
      <c r="L160" s="6" t="str">
        <f ca="1">IF(AND($A160&lt;&gt;"",$A160&lt;&gt;"TOTAL"),IF(AND([9]PDI_ID__GRUPO_C_C_E!$T158&lt;&gt;"",[9]PDI_ID__GRUPO_C_C_E!$T158&lt;&gt;0),[9]PDI_ID__GRUPO_C_C_E!$T158,""),IF($A160="TOTAL",SUM(INDIRECT("L4:L"&amp;ROW()-1)),""))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IF(AND($A160&lt;&gt;"",$A160&lt;&gt;"TOTAL"),IF(AND([9]PDI_ID__GRUPO_C_C_E!$W158&lt;&gt;"",[9]PDI_ID__GRUPO_C_C_E!$W158&lt;&gt;0),[9]PDI_ID__GRUPO_C_C_E!$W158,""),IF($A160="TOTAL",SUM(INDIRECT("N4:N"&amp;ROW()-1)),""))</f>
        <v/>
      </c>
      <c r="O160" s="6" t="str">
        <f ca="1">IF(AND($A160&lt;&gt;"",$A160&lt;&gt;"TOTAL"),IF(AND([9]PDI_ID__GRUPO_C_C_E!$Y158&lt;&gt;"",[9]PDI_ID__GRUPO_C_C_E!$Y158&lt;&gt;0),[9]PDI_ID__GRUPO_C_C_E!$Y158,""),IF($A160="TOTAL",SUM(INDIRECT("O4:O"&amp;ROW()-1)),""))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IF(AND($A160&lt;&gt;"",$A160&lt;&gt;"TOTAL"),IF(AND([9]PDI_ID__GRUPO_C_C_E!$AB158&lt;&gt;"",[9]PDI_ID__GRUPO_C_C_E!$AB158&lt;&gt;0),[9]PDI_ID__GRUPO_C_C_E!$AB158,""),IF($A160="TOTAL",SUM(INDIRECT("Q4:Q"&amp;ROW()-1)),""))</f>
        <v/>
      </c>
      <c r="R160" s="6" t="str">
        <f ca="1">IF(AND($A160&lt;&gt;"",$A160&lt;&gt;"TOTAL"),IF(AND([9]PDI_ID__GRUPO_C_C_E!$AD158&lt;&gt;"",[9]PDI_ID__GRUPO_C_C_E!$AD158&lt;&gt;0),[9]PDI_ID__GRUPO_C_C_E!$AD158,""),IF($A160="TOTAL",SUM(INDIRECT("R4:R"&amp;ROW()-1)),""))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IF(AND($A160&lt;&gt;"",$A160&lt;&gt;"TOTAL"),IF(AND([9]PDI_ID__GRUPO_C_C_E!$AG158&lt;&gt;"",[9]PDI_ID__GRUPO_C_C_E!$AG158&lt;&gt;0),[9]PDI_ID__GRUPO_C_C_E!$AG158,""),IF($A160="TOTAL",SUM(INDIRECT("T4:T"&amp;ROW()-1)),""))</f>
        <v/>
      </c>
      <c r="U160" s="6" t="str">
        <f ca="1">IF(AND($A160&lt;&gt;"",$A160&lt;&gt;"TOTAL"),IF(AND([9]PDI_ID__GRUPO_C_C_E!$AI158&lt;&gt;"",[9]PDI_ID__GRUPO_C_C_E!$AI158&lt;&gt;0),[9]PDI_ID__GRUPO_C_C_E!$AI158,""),IF($A160="TOTAL",SUM(INDIRECT("U4:U"&amp;ROW()-1)),""))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IF(AND($A160&lt;&gt;"",$A160&lt;&gt;"TOTAL"),IF(AND([9]PDI_ID__GRUPO_C_C_E!$AL158&lt;&gt;"",[9]PDI_ID__GRUPO_C_C_E!$AL158&lt;&gt;0),[9]PDI_ID__GRUPO_C_C_E!$AL158,""),IF($A160="TOTAL",SUM(INDIRECT("W4:W"&amp;ROW()-1)),""))</f>
        <v/>
      </c>
      <c r="X160" s="6" t="str">
        <f ca="1">IF(AND($A160&lt;&gt;"",$A160&lt;&gt;"TOTAL"),IF(AND([9]PDI_ID__GRUPO_C_C_E!$AN158&lt;&gt;"",[9]PDI_ID__GRUPO_C_C_E!$AN158&lt;&gt;0),[9]PDI_ID__GRUPO_C_C_E!$AN158,""),IF($A160="TOTAL",SUM(INDIRECT("X4:X"&amp;ROW()-1)),""))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IF(AND($A160&lt;&gt;"",$A160&lt;&gt;"TOTAL"),IF(AND([9]PDI_ID__GRUPO_C_C_E!$AQ158&lt;&gt;"",[9]PDI_ID__GRUPO_C_C_E!$AQ158&lt;&gt;0),[9]PDI_ID__GRUPO_C_C_E!$AQ158,""),IF($A160="TOTAL",SUM(INDIRECT("Z4:Z"&amp;ROW()-1)),""))</f>
        <v/>
      </c>
      <c r="AA160" s="6" t="str">
        <f ca="1">IF(AND($A160&lt;&gt;"",$A160&lt;&gt;"TOTAL"),IF(AND([9]PDI_ID__GRUPO_C_C_E!$AS158&lt;&gt;"",[9]PDI_ID__GRUPO_C_C_E!$AS158&lt;&gt;0),[9]PDI_ID__GRUPO_C_C_E!$AS158,""),IF($A160="TOTAL",SUM(INDIRECT("AA4:AA"&amp;ROW()-1)),""))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IF(AND($A160&lt;&gt;"",$A160&lt;&gt;"TOTAL"),IF(AND([9]PDI_ID__GRUPO_C_C_E!$AV158&lt;&gt;"",[9]PDI_ID__GRUPO_C_C_E!$AV158&lt;&gt;0),[9]PDI_ID__GRUPO_C_C_E!$AV158,""),IF($A160="TOTAL",SUM(INDIRECT("AC4:AC"&amp;ROW()-1)),""))</f>
        <v/>
      </c>
      <c r="AD160" s="6" t="str">
        <f ca="1">IF(AND($A160&lt;&gt;"",$A160&lt;&gt;"TOTAL"),IF(AND([9]PDI_ID__GRUPO_C_C_E!$AX158&lt;&gt;"",[9]PDI_ID__GRUPO_C_C_E!$AX158&lt;&gt;0),[9]PDI_ID__GRUPO_C_C_E!$AX158,""),IF($A160="TOTAL",SUM(INDIRECT("AD4:AD"&amp;ROW()-1)),""))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IF(AND($A160&lt;&gt;"",$A160&lt;&gt;"TOTAL"),IF(AND([9]PDI_ID__GRUPO_C_C_E!$BA158&lt;&gt;"",[9]PDI_ID__GRUPO_C_C_E!$BA158&lt;&gt;0),[9]PDI_ID__GRUPO_C_C_E!$BA158,""),IF($A160="TOTAL",SUM(INDIRECT("AF4:AF"&amp;ROW()-1)),""))</f>
        <v/>
      </c>
      <c r="AG160" s="6" t="str">
        <f ca="1">IF(AND($A160&lt;&gt;"",$A160&lt;&gt;"TOTAL"),IF(AND([9]PDI_ID__GRUPO_C_C_E!$BC158&lt;&gt;"",[9]PDI_ID__GRUPO_C_C_E!$BC158&lt;&gt;0),[9]PDI_ID__GRUPO_C_C_E!$BC158,""),IF($A160="TOTAL",SUM(INDIRECT("AG4:AG"&amp;ROW()-1)),""))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IF(AND($A160&lt;&gt;"",$A160&lt;&gt;"TOTAL"),IF(AND([9]PDI_ID__GRUPO_C_C_E!$BF158&lt;&gt;"",[9]PDI_ID__GRUPO_C_C_E!$BF158&lt;&gt;0),[9]PDI_ID__GRUPO_C_C_E!$BF158,""),IF($A160="TOTAL",SUM(INDIRECT("AI4:AI"&amp;ROW()-1)),""))</f>
        <v/>
      </c>
      <c r="AJ160" s="6" t="str">
        <f ca="1">IF(AND($A160&lt;&gt;"",$A160&lt;&gt;"TOTAL"),IF(AND([9]PDI_ID__GRUPO_C_C_E!$BH158&lt;&gt;"",[9]PDI_ID__GRUPO_C_C_E!$BH158&lt;&gt;0),[9]PDI_ID__GRUPO_C_C_E!$BH158,""),IF($A160="TOTAL",SUM(INDIRECT("AJ4:AJ"&amp;ROW()-1)),""))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IF(AND($A160&lt;&gt;"",$A160&lt;&gt;"TOTAL"),IF(AND([9]PDI_ID__GRUPO_C_C_E!$BK158&lt;&gt;"",[9]PDI_ID__GRUPO_C_C_E!$BK158&lt;&gt;0),[9]PDI_ID__GRUPO_C_C_E!$BK158,""),IF($A160="TOTAL",SUM(INDIRECT("AL4:AL"&amp;ROW()-1)),""))</f>
        <v/>
      </c>
      <c r="AM160" s="6" t="str">
        <f ca="1">IF(AND($A160&lt;&gt;"",$A160&lt;&gt;"TOTAL"),IF(AND([9]PDI_ID__GRUPO_C_C_E!$BM158&lt;&gt;"",[9]PDI_ID__GRUPO_C_C_E!$BM158&lt;&gt;0),[9]PDI_ID__GRUPO_C_C_E!$BM158,""),IF($A160="TOTAL",SUM(INDIRECT("AM4:AM"&amp;ROW()-1)),""))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IF(AND($A160&lt;&gt;"",$A160&lt;&gt;"TOTAL"),IF(AND([9]PDI_ID__GRUPO_C_C_E!$BP158&lt;&gt;"",[9]PDI_ID__GRUPO_C_C_E!$BP158&lt;&gt;0),[9]PDI_ID__GRUPO_C_C_E!$BP158,""),IF($A160="TOTAL",SUM(INDIRECT("AO4:AO"&amp;ROW()-1)),""))</f>
        <v/>
      </c>
      <c r="AP160" s="6" t="str">
        <f ca="1">IF(AND($A160&lt;&gt;"",$A160&lt;&gt;"TOTAL"),IF(AND([9]PDI_ID__GRUPO_C_C_E!$BR158&lt;&gt;"",[9]PDI_ID__GRUPO_C_C_E!$BR158&lt;&gt;0),[9]PDI_ID__GRUPO_C_C_E!$BR158,""),IF($A160="TOTAL",SUM(INDIRECT("AP4:AP"&amp;ROW()-1)),""))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IF(AND($A160&lt;&gt;"",$A160&lt;&gt;"TOTAL"),IF(AND([9]PDI_ID__GRUPO_C_C_E!$BU158&lt;&gt;"",[9]PDI_ID__GRUPO_C_C_E!$BU158&lt;&gt;0),[9]PDI_ID__GRUPO_C_C_E!$BU158,""),IF($A160="TOTAL",SUM(INDIRECT("AR4:AR"&amp;ROW()-1)),""))</f>
        <v/>
      </c>
      <c r="AS160" s="6" t="str">
        <f ca="1">IF(AND($A160&lt;&gt;"",$A160&lt;&gt;"TOTAL"),IF(AND([9]PDI_ID__GRUPO_C_C_E!$BW158&lt;&gt;"",[9]PDI_ID__GRUPO_C_C_E!$BW158&lt;&gt;0),[9]PDI_ID__GRUPO_C_C_E!$BW158,""),IF($A160="TOTAL",SUM(INDIRECT("AS4:AS"&amp;ROW()-1)),""))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IF(AND($A160&lt;&gt;"",$A160&lt;&gt;"TOTAL"),IF(AND([9]PDI_ID__GRUPO_C_C_E!$BZ158&lt;&gt;"",[9]PDI_ID__GRUPO_C_C_E!$BZ158&lt;&gt;0),[9]PDI_ID__GRUPO_C_C_E!$BZ158,""),IF($A160="TOTAL",SUM(INDIRECT("AU4:AU"&amp;ROW()-1)),""))</f>
        <v/>
      </c>
      <c r="AV160" s="6" t="str">
        <f ca="1">IF(AND($A160&lt;&gt;"",$A160&lt;&gt;"TOTAL"),IF(AND([9]PDI_ID__GRUPO_C_C_E!$CB158&lt;&gt;"",[9]PDI_ID__GRUPO_C_C_E!$CB158&lt;&gt;0),[9]PDI_ID__GRUPO_C_C_E!$CB158,""),IF($A160="TOTAL",SUM(INDIRECT("AV4:AV"&amp;ROW()-1)),""))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IF(AND($A160&lt;&gt;"",$A160&lt;&gt;"TOTAL"),IF(AND([9]PDI_ID__GRUPO_C_C_E!$CE158&lt;&gt;"",[9]PDI_ID__GRUPO_C_C_E!$CE158&lt;&gt;0),[9]PDI_ID__GRUPO_C_C_E!$CE158,""),IF($A160="TOTAL",SUM(INDIRECT("AX4:AX"&amp;ROW()-1)),""))</f>
        <v/>
      </c>
      <c r="AY160" s="6" t="str">
        <f ca="1">IF(AND($A160&lt;&gt;"",$A160&lt;&gt;"TOTAL"),IF(AND([9]PDI_ID__GRUPO_C_C_E!$CG158&lt;&gt;"",[9]PDI_ID__GRUPO_C_C_E!$CG158&lt;&gt;0),[9]PDI_ID__GRUPO_C_C_E!$CG158,""),IF($A160="TOTAL",SUM(INDIRECT("AY4:AY"&amp;ROW()-1)),""))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IF(AND($A160&lt;&gt;"",$A160&lt;&gt;"TOTAL"),IF(AND([9]PDI_ID__GRUPO_C_C_E!$CJ158&lt;&gt;"",[9]PDI_ID__GRUPO_C_C_E!$CJ158&lt;&gt;0),[9]PDI_ID__GRUPO_C_C_E!$CJ158,""),IF($A160="TOTAL",SUM(INDIRECT("BA4:BA"&amp;ROW()-1)),""))</f>
        <v/>
      </c>
      <c r="BB160" s="6" t="str">
        <f ca="1">IF(AND($A160&lt;&gt;"",$A160&lt;&gt;"TOTAL"),IF(AND([9]PDI_ID__GRUPO_C_C_E!$CL158&lt;&gt;"",[9]PDI_ID__GRUPO_C_C_E!$CL158&lt;&gt;0),[9]PDI_ID__GRUPO_C_C_E!$CL158,""),IF($A160="TOTAL",SUM(INDIRECT("BB4:BB"&amp;ROW()-1)),""))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IF(AND($A160&lt;&gt;"",$A160&lt;&gt;"TOTAL"),IF(AND([9]PDI_ID__GRUPO_C_C_E!$CO158&lt;&gt;"",[9]PDI_ID__GRUPO_C_C_E!$CO158&lt;&gt;0),[9]PDI_ID__GRUPO_C_C_E!$CO158,""),IF($A160="TOTAL",SUM(INDIRECT("BD4:BD"&amp;ROW()-1)),""))</f>
        <v/>
      </c>
      <c r="BE160" s="6" t="str">
        <f ca="1">IF(AND($A160&lt;&gt;"",$A160&lt;&gt;"TOTAL"),IF(AND([9]PDI_ID__GRUPO_C_C_E!$CQ158&lt;&gt;"",[9]PDI_ID__GRUPO_C_C_E!$CQ158&lt;&gt;0),[9]PDI_ID__GRUPO_C_C_E!$CQ158,""),IF($A160="TOTAL",SUM(INDIRECT("BE4:BE"&amp;ROW()-1)),""))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IF([9]PDI_ID__GRUPO_C_C_E!$B159&lt;&gt;"",[9]PDI_ID__GRUPO_C_C_E!$B159,IF(AND([9]PDI_ID__GRUPO_C_C_E!$B159="",[9]PDI_ID__GRUPO_C_C_E!$B160="",[9]PDI_ID__GRUPO_C_C_E!$B158=""),"","TOTAL"))</f>
        <v/>
      </c>
      <c r="B161" s="6" t="str">
        <f ca="1">IF(AND($A161&lt;&gt;"",$A161&lt;&gt;"TOTAL"),IF(AND([9]PDI_ID__GRUPO_C_C_E!$C159&lt;&gt;"",[9]PDI_ID__GRUPO_C_C_E!$C159&lt;&gt;0),[9]PDI_ID__GRUPO_C_C_E!$C159,""),IF($A161="TOTAL",SUM(INDIRECT("B4:B"&amp;ROW()-1)),""))</f>
        <v/>
      </c>
      <c r="C161" s="6" t="str">
        <f ca="1">IF(AND($A161&lt;&gt;"",$A161&lt;&gt;"TOTAL"),IF(AND([9]PDI_ID__GRUPO_C_C_E!$E159&lt;&gt;"",[9]PDI_ID__GRUPO_C_C_E!$E159&lt;&gt;0),[9]PDI_ID__GRUPO_C_C_E!$E159,""),IF($A161="TOTAL",SUM(INDIRECT("C4:C"&amp;ROW()-1)),""))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IF(AND($A161&lt;&gt;"",$A161&lt;&gt;"TOTAL"),IF(AND([9]PDI_ID__GRUPO_C_C_E!$H159&lt;&gt;"",[9]PDI_ID__GRUPO_C_C_E!$H159&lt;&gt;0),[9]PDI_ID__GRUPO_C_C_E!$H159,""),IF($A161="TOTAL",SUM(INDIRECT("E4:E"&amp;ROW()-1)),""))</f>
        <v/>
      </c>
      <c r="F161" s="6" t="str">
        <f ca="1">IF(AND($A161&lt;&gt;"",$A161&lt;&gt;"TOTAL"),IF(AND([9]PDI_ID__GRUPO_C_C_E!$J159&lt;&gt;"",[9]PDI_ID__GRUPO_C_C_E!$J159&lt;&gt;0),[9]PDI_ID__GRUPO_C_C_E!$J159,""),IF($A161="TOTAL",SUM(INDIRECT("F4:F"&amp;ROW()-1)),""))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IF(AND($A161&lt;&gt;"",$A161&lt;&gt;"TOTAL"),IF(AND([9]PDI_ID__GRUPO_C_C_E!$M159&lt;&gt;"",[9]PDI_ID__GRUPO_C_C_E!$M159&lt;&gt;0),[9]PDI_ID__GRUPO_C_C_E!$M159,""),IF($A161="TOTAL",SUM(INDIRECT("H4:H"&amp;ROW()-1)),""))</f>
        <v/>
      </c>
      <c r="I161" s="6" t="str">
        <f ca="1">IF(AND($A161&lt;&gt;"",$A161&lt;&gt;"TOTAL"),IF(AND([9]PDI_ID__GRUPO_C_C_E!$O159&lt;&gt;"",[9]PDI_ID__GRUPO_C_C_E!$O159&lt;&gt;0),[9]PDI_ID__GRUPO_C_C_E!$O159,""),IF($A161="TOTAL",SUM(INDIRECT("I4:I"&amp;ROW()-1)),""))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IF(AND($A161&lt;&gt;"",$A161&lt;&gt;"TOTAL"),IF(AND([9]PDI_ID__GRUPO_C_C_E!$R159&lt;&gt;"",[9]PDI_ID__GRUPO_C_C_E!$R159&lt;&gt;0),[9]PDI_ID__GRUPO_C_C_E!$R159,""),IF($A161="TOTAL",SUM(INDIRECT("K4:K"&amp;ROW()-1)),""))</f>
        <v/>
      </c>
      <c r="L161" s="6" t="str">
        <f ca="1">IF(AND($A161&lt;&gt;"",$A161&lt;&gt;"TOTAL"),IF(AND([9]PDI_ID__GRUPO_C_C_E!$T159&lt;&gt;"",[9]PDI_ID__GRUPO_C_C_E!$T159&lt;&gt;0),[9]PDI_ID__GRUPO_C_C_E!$T159,""),IF($A161="TOTAL",SUM(INDIRECT("L4:L"&amp;ROW()-1)),""))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IF(AND($A161&lt;&gt;"",$A161&lt;&gt;"TOTAL"),IF(AND([9]PDI_ID__GRUPO_C_C_E!$W159&lt;&gt;"",[9]PDI_ID__GRUPO_C_C_E!$W159&lt;&gt;0),[9]PDI_ID__GRUPO_C_C_E!$W159,""),IF($A161="TOTAL",SUM(INDIRECT("N4:N"&amp;ROW()-1)),""))</f>
        <v/>
      </c>
      <c r="O161" s="6" t="str">
        <f ca="1">IF(AND($A161&lt;&gt;"",$A161&lt;&gt;"TOTAL"),IF(AND([9]PDI_ID__GRUPO_C_C_E!$Y159&lt;&gt;"",[9]PDI_ID__GRUPO_C_C_E!$Y159&lt;&gt;0),[9]PDI_ID__GRUPO_C_C_E!$Y159,""),IF($A161="TOTAL",SUM(INDIRECT("O4:O"&amp;ROW()-1)),""))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IF(AND($A161&lt;&gt;"",$A161&lt;&gt;"TOTAL"),IF(AND([9]PDI_ID__GRUPO_C_C_E!$AB159&lt;&gt;"",[9]PDI_ID__GRUPO_C_C_E!$AB159&lt;&gt;0),[9]PDI_ID__GRUPO_C_C_E!$AB159,""),IF($A161="TOTAL",SUM(INDIRECT("Q4:Q"&amp;ROW()-1)),""))</f>
        <v/>
      </c>
      <c r="R161" s="6" t="str">
        <f ca="1">IF(AND($A161&lt;&gt;"",$A161&lt;&gt;"TOTAL"),IF(AND([9]PDI_ID__GRUPO_C_C_E!$AD159&lt;&gt;"",[9]PDI_ID__GRUPO_C_C_E!$AD159&lt;&gt;0),[9]PDI_ID__GRUPO_C_C_E!$AD159,""),IF($A161="TOTAL",SUM(INDIRECT("R4:R"&amp;ROW()-1)),""))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IF(AND($A161&lt;&gt;"",$A161&lt;&gt;"TOTAL"),IF(AND([9]PDI_ID__GRUPO_C_C_E!$AG159&lt;&gt;"",[9]PDI_ID__GRUPO_C_C_E!$AG159&lt;&gt;0),[9]PDI_ID__GRUPO_C_C_E!$AG159,""),IF($A161="TOTAL",SUM(INDIRECT("T4:T"&amp;ROW()-1)),""))</f>
        <v/>
      </c>
      <c r="U161" s="6" t="str">
        <f ca="1">IF(AND($A161&lt;&gt;"",$A161&lt;&gt;"TOTAL"),IF(AND([9]PDI_ID__GRUPO_C_C_E!$AI159&lt;&gt;"",[9]PDI_ID__GRUPO_C_C_E!$AI159&lt;&gt;0),[9]PDI_ID__GRUPO_C_C_E!$AI159,""),IF($A161="TOTAL",SUM(INDIRECT("U4:U"&amp;ROW()-1)),""))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IF(AND($A161&lt;&gt;"",$A161&lt;&gt;"TOTAL"),IF(AND([9]PDI_ID__GRUPO_C_C_E!$AL159&lt;&gt;"",[9]PDI_ID__GRUPO_C_C_E!$AL159&lt;&gt;0),[9]PDI_ID__GRUPO_C_C_E!$AL159,""),IF($A161="TOTAL",SUM(INDIRECT("W4:W"&amp;ROW()-1)),""))</f>
        <v/>
      </c>
      <c r="X161" s="6" t="str">
        <f ca="1">IF(AND($A161&lt;&gt;"",$A161&lt;&gt;"TOTAL"),IF(AND([9]PDI_ID__GRUPO_C_C_E!$AN159&lt;&gt;"",[9]PDI_ID__GRUPO_C_C_E!$AN159&lt;&gt;0),[9]PDI_ID__GRUPO_C_C_E!$AN159,""),IF($A161="TOTAL",SUM(INDIRECT("X4:X"&amp;ROW()-1)),""))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IF(AND($A161&lt;&gt;"",$A161&lt;&gt;"TOTAL"),IF(AND([9]PDI_ID__GRUPO_C_C_E!$AQ159&lt;&gt;"",[9]PDI_ID__GRUPO_C_C_E!$AQ159&lt;&gt;0),[9]PDI_ID__GRUPO_C_C_E!$AQ159,""),IF($A161="TOTAL",SUM(INDIRECT("Z4:Z"&amp;ROW()-1)),""))</f>
        <v/>
      </c>
      <c r="AA161" s="6" t="str">
        <f ca="1">IF(AND($A161&lt;&gt;"",$A161&lt;&gt;"TOTAL"),IF(AND([9]PDI_ID__GRUPO_C_C_E!$AS159&lt;&gt;"",[9]PDI_ID__GRUPO_C_C_E!$AS159&lt;&gt;0),[9]PDI_ID__GRUPO_C_C_E!$AS159,""),IF($A161="TOTAL",SUM(INDIRECT("AA4:AA"&amp;ROW()-1)),""))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IF(AND($A161&lt;&gt;"",$A161&lt;&gt;"TOTAL"),IF(AND([9]PDI_ID__GRUPO_C_C_E!$AV159&lt;&gt;"",[9]PDI_ID__GRUPO_C_C_E!$AV159&lt;&gt;0),[9]PDI_ID__GRUPO_C_C_E!$AV159,""),IF($A161="TOTAL",SUM(INDIRECT("AC4:AC"&amp;ROW()-1)),""))</f>
        <v/>
      </c>
      <c r="AD161" s="6" t="str">
        <f ca="1">IF(AND($A161&lt;&gt;"",$A161&lt;&gt;"TOTAL"),IF(AND([9]PDI_ID__GRUPO_C_C_E!$AX159&lt;&gt;"",[9]PDI_ID__GRUPO_C_C_E!$AX159&lt;&gt;0),[9]PDI_ID__GRUPO_C_C_E!$AX159,""),IF($A161="TOTAL",SUM(INDIRECT("AD4:AD"&amp;ROW()-1)),""))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IF(AND($A161&lt;&gt;"",$A161&lt;&gt;"TOTAL"),IF(AND([9]PDI_ID__GRUPO_C_C_E!$BA159&lt;&gt;"",[9]PDI_ID__GRUPO_C_C_E!$BA159&lt;&gt;0),[9]PDI_ID__GRUPO_C_C_E!$BA159,""),IF($A161="TOTAL",SUM(INDIRECT("AF4:AF"&amp;ROW()-1)),""))</f>
        <v/>
      </c>
      <c r="AG161" s="6" t="str">
        <f ca="1">IF(AND($A161&lt;&gt;"",$A161&lt;&gt;"TOTAL"),IF(AND([9]PDI_ID__GRUPO_C_C_E!$BC159&lt;&gt;"",[9]PDI_ID__GRUPO_C_C_E!$BC159&lt;&gt;0),[9]PDI_ID__GRUPO_C_C_E!$BC159,""),IF($A161="TOTAL",SUM(INDIRECT("AG4:AG"&amp;ROW()-1)),""))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IF(AND($A161&lt;&gt;"",$A161&lt;&gt;"TOTAL"),IF(AND([9]PDI_ID__GRUPO_C_C_E!$BF159&lt;&gt;"",[9]PDI_ID__GRUPO_C_C_E!$BF159&lt;&gt;0),[9]PDI_ID__GRUPO_C_C_E!$BF159,""),IF($A161="TOTAL",SUM(INDIRECT("AI4:AI"&amp;ROW()-1)),""))</f>
        <v/>
      </c>
      <c r="AJ161" s="6" t="str">
        <f ca="1">IF(AND($A161&lt;&gt;"",$A161&lt;&gt;"TOTAL"),IF(AND([9]PDI_ID__GRUPO_C_C_E!$BH159&lt;&gt;"",[9]PDI_ID__GRUPO_C_C_E!$BH159&lt;&gt;0),[9]PDI_ID__GRUPO_C_C_E!$BH159,""),IF($A161="TOTAL",SUM(INDIRECT("AJ4:AJ"&amp;ROW()-1)),""))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IF(AND($A161&lt;&gt;"",$A161&lt;&gt;"TOTAL"),IF(AND([9]PDI_ID__GRUPO_C_C_E!$BK159&lt;&gt;"",[9]PDI_ID__GRUPO_C_C_E!$BK159&lt;&gt;0),[9]PDI_ID__GRUPO_C_C_E!$BK159,""),IF($A161="TOTAL",SUM(INDIRECT("AL4:AL"&amp;ROW()-1)),""))</f>
        <v/>
      </c>
      <c r="AM161" s="6" t="str">
        <f ca="1">IF(AND($A161&lt;&gt;"",$A161&lt;&gt;"TOTAL"),IF(AND([9]PDI_ID__GRUPO_C_C_E!$BM159&lt;&gt;"",[9]PDI_ID__GRUPO_C_C_E!$BM159&lt;&gt;0),[9]PDI_ID__GRUPO_C_C_E!$BM159,""),IF($A161="TOTAL",SUM(INDIRECT("AM4:AM"&amp;ROW()-1)),""))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IF(AND($A161&lt;&gt;"",$A161&lt;&gt;"TOTAL"),IF(AND([9]PDI_ID__GRUPO_C_C_E!$BP159&lt;&gt;"",[9]PDI_ID__GRUPO_C_C_E!$BP159&lt;&gt;0),[9]PDI_ID__GRUPO_C_C_E!$BP159,""),IF($A161="TOTAL",SUM(INDIRECT("AO4:AO"&amp;ROW()-1)),""))</f>
        <v/>
      </c>
      <c r="AP161" s="6" t="str">
        <f ca="1">IF(AND($A161&lt;&gt;"",$A161&lt;&gt;"TOTAL"),IF(AND([9]PDI_ID__GRUPO_C_C_E!$BR159&lt;&gt;"",[9]PDI_ID__GRUPO_C_C_E!$BR159&lt;&gt;0),[9]PDI_ID__GRUPO_C_C_E!$BR159,""),IF($A161="TOTAL",SUM(INDIRECT("AP4:AP"&amp;ROW()-1)),""))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IF(AND($A161&lt;&gt;"",$A161&lt;&gt;"TOTAL"),IF(AND([9]PDI_ID__GRUPO_C_C_E!$BU159&lt;&gt;"",[9]PDI_ID__GRUPO_C_C_E!$BU159&lt;&gt;0),[9]PDI_ID__GRUPO_C_C_E!$BU159,""),IF($A161="TOTAL",SUM(INDIRECT("AR4:AR"&amp;ROW()-1)),""))</f>
        <v/>
      </c>
      <c r="AS161" s="6" t="str">
        <f ca="1">IF(AND($A161&lt;&gt;"",$A161&lt;&gt;"TOTAL"),IF(AND([9]PDI_ID__GRUPO_C_C_E!$BW159&lt;&gt;"",[9]PDI_ID__GRUPO_C_C_E!$BW159&lt;&gt;0),[9]PDI_ID__GRUPO_C_C_E!$BW159,""),IF($A161="TOTAL",SUM(INDIRECT("AS4:AS"&amp;ROW()-1)),""))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IF(AND($A161&lt;&gt;"",$A161&lt;&gt;"TOTAL"),IF(AND([9]PDI_ID__GRUPO_C_C_E!$BZ159&lt;&gt;"",[9]PDI_ID__GRUPO_C_C_E!$BZ159&lt;&gt;0),[9]PDI_ID__GRUPO_C_C_E!$BZ159,""),IF($A161="TOTAL",SUM(INDIRECT("AU4:AU"&amp;ROW()-1)),""))</f>
        <v/>
      </c>
      <c r="AV161" s="6" t="str">
        <f ca="1">IF(AND($A161&lt;&gt;"",$A161&lt;&gt;"TOTAL"),IF(AND([9]PDI_ID__GRUPO_C_C_E!$CB159&lt;&gt;"",[9]PDI_ID__GRUPO_C_C_E!$CB159&lt;&gt;0),[9]PDI_ID__GRUPO_C_C_E!$CB159,""),IF($A161="TOTAL",SUM(INDIRECT("AV4:AV"&amp;ROW()-1)),""))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IF(AND($A161&lt;&gt;"",$A161&lt;&gt;"TOTAL"),IF(AND([9]PDI_ID__GRUPO_C_C_E!$CE159&lt;&gt;"",[9]PDI_ID__GRUPO_C_C_E!$CE159&lt;&gt;0),[9]PDI_ID__GRUPO_C_C_E!$CE159,""),IF($A161="TOTAL",SUM(INDIRECT("AX4:AX"&amp;ROW()-1)),""))</f>
        <v/>
      </c>
      <c r="AY161" s="6" t="str">
        <f ca="1">IF(AND($A161&lt;&gt;"",$A161&lt;&gt;"TOTAL"),IF(AND([9]PDI_ID__GRUPO_C_C_E!$CG159&lt;&gt;"",[9]PDI_ID__GRUPO_C_C_E!$CG159&lt;&gt;0),[9]PDI_ID__GRUPO_C_C_E!$CG159,""),IF($A161="TOTAL",SUM(INDIRECT("AY4:AY"&amp;ROW()-1)),""))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IF(AND($A161&lt;&gt;"",$A161&lt;&gt;"TOTAL"),IF(AND([9]PDI_ID__GRUPO_C_C_E!$CJ159&lt;&gt;"",[9]PDI_ID__GRUPO_C_C_E!$CJ159&lt;&gt;0),[9]PDI_ID__GRUPO_C_C_E!$CJ159,""),IF($A161="TOTAL",SUM(INDIRECT("BA4:BA"&amp;ROW()-1)),""))</f>
        <v/>
      </c>
      <c r="BB161" s="6" t="str">
        <f ca="1">IF(AND($A161&lt;&gt;"",$A161&lt;&gt;"TOTAL"),IF(AND([9]PDI_ID__GRUPO_C_C_E!$CL159&lt;&gt;"",[9]PDI_ID__GRUPO_C_C_E!$CL159&lt;&gt;0),[9]PDI_ID__GRUPO_C_C_E!$CL159,""),IF($A161="TOTAL",SUM(INDIRECT("BB4:BB"&amp;ROW()-1)),""))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IF(AND($A161&lt;&gt;"",$A161&lt;&gt;"TOTAL"),IF(AND([9]PDI_ID__GRUPO_C_C_E!$CO159&lt;&gt;"",[9]PDI_ID__GRUPO_C_C_E!$CO159&lt;&gt;0),[9]PDI_ID__GRUPO_C_C_E!$CO159,""),IF($A161="TOTAL",SUM(INDIRECT("BD4:BD"&amp;ROW()-1)),""))</f>
        <v/>
      </c>
      <c r="BE161" s="6" t="str">
        <f ca="1">IF(AND($A161&lt;&gt;"",$A161&lt;&gt;"TOTAL"),IF(AND([9]PDI_ID__GRUPO_C_C_E!$CQ159&lt;&gt;"",[9]PDI_ID__GRUPO_C_C_E!$CQ159&lt;&gt;0),[9]PDI_ID__GRUPO_C_C_E!$CQ159,""),IF($A161="TOTAL",SUM(INDIRECT("BE4:BE"&amp;ROW()-1)),""))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IF([9]PDI_ID__GRUPO_C_C_E!$B160&lt;&gt;"",[9]PDI_ID__GRUPO_C_C_E!$B160,IF(AND([9]PDI_ID__GRUPO_C_C_E!$B160="",[9]PDI_ID__GRUPO_C_C_E!$B161="",[9]PDI_ID__GRUPO_C_C_E!$B159=""),"","TOTAL"))</f>
        <v/>
      </c>
      <c r="B162" s="6" t="str">
        <f ca="1">IF(AND($A162&lt;&gt;"",$A162&lt;&gt;"TOTAL"),IF(AND([9]PDI_ID__GRUPO_C_C_E!$C160&lt;&gt;"",[9]PDI_ID__GRUPO_C_C_E!$C160&lt;&gt;0),[9]PDI_ID__GRUPO_C_C_E!$C160,""),IF($A162="TOTAL",SUM(INDIRECT("B4:B"&amp;ROW()-1)),""))</f>
        <v/>
      </c>
      <c r="C162" s="6" t="str">
        <f ca="1">IF(AND($A162&lt;&gt;"",$A162&lt;&gt;"TOTAL"),IF(AND([9]PDI_ID__GRUPO_C_C_E!$E160&lt;&gt;"",[9]PDI_ID__GRUPO_C_C_E!$E160&lt;&gt;0),[9]PDI_ID__GRUPO_C_C_E!$E160,""),IF($A162="TOTAL",SUM(INDIRECT("C4:C"&amp;ROW()-1)),""))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IF(AND($A162&lt;&gt;"",$A162&lt;&gt;"TOTAL"),IF(AND([9]PDI_ID__GRUPO_C_C_E!$H160&lt;&gt;"",[9]PDI_ID__GRUPO_C_C_E!$H160&lt;&gt;0),[9]PDI_ID__GRUPO_C_C_E!$H160,""),IF($A162="TOTAL",SUM(INDIRECT("E4:E"&amp;ROW()-1)),""))</f>
        <v/>
      </c>
      <c r="F162" s="6" t="str">
        <f ca="1">IF(AND($A162&lt;&gt;"",$A162&lt;&gt;"TOTAL"),IF(AND([9]PDI_ID__GRUPO_C_C_E!$J160&lt;&gt;"",[9]PDI_ID__GRUPO_C_C_E!$J160&lt;&gt;0),[9]PDI_ID__GRUPO_C_C_E!$J160,""),IF($A162="TOTAL",SUM(INDIRECT("F4:F"&amp;ROW()-1)),""))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IF(AND($A162&lt;&gt;"",$A162&lt;&gt;"TOTAL"),IF(AND([9]PDI_ID__GRUPO_C_C_E!$M160&lt;&gt;"",[9]PDI_ID__GRUPO_C_C_E!$M160&lt;&gt;0),[9]PDI_ID__GRUPO_C_C_E!$M160,""),IF($A162="TOTAL",SUM(INDIRECT("H4:H"&amp;ROW()-1)),""))</f>
        <v/>
      </c>
      <c r="I162" s="6" t="str">
        <f ca="1">IF(AND($A162&lt;&gt;"",$A162&lt;&gt;"TOTAL"),IF(AND([9]PDI_ID__GRUPO_C_C_E!$O160&lt;&gt;"",[9]PDI_ID__GRUPO_C_C_E!$O160&lt;&gt;0),[9]PDI_ID__GRUPO_C_C_E!$O160,""),IF($A162="TOTAL",SUM(INDIRECT("I4:I"&amp;ROW()-1)),""))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IF(AND($A162&lt;&gt;"",$A162&lt;&gt;"TOTAL"),IF(AND([9]PDI_ID__GRUPO_C_C_E!$R160&lt;&gt;"",[9]PDI_ID__GRUPO_C_C_E!$R160&lt;&gt;0),[9]PDI_ID__GRUPO_C_C_E!$R160,""),IF($A162="TOTAL",SUM(INDIRECT("K4:K"&amp;ROW()-1)),""))</f>
        <v/>
      </c>
      <c r="L162" s="6" t="str">
        <f ca="1">IF(AND($A162&lt;&gt;"",$A162&lt;&gt;"TOTAL"),IF(AND([9]PDI_ID__GRUPO_C_C_E!$T160&lt;&gt;"",[9]PDI_ID__GRUPO_C_C_E!$T160&lt;&gt;0),[9]PDI_ID__GRUPO_C_C_E!$T160,""),IF($A162="TOTAL",SUM(INDIRECT("L4:L"&amp;ROW()-1)),""))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IF(AND($A162&lt;&gt;"",$A162&lt;&gt;"TOTAL"),IF(AND([9]PDI_ID__GRUPO_C_C_E!$W160&lt;&gt;"",[9]PDI_ID__GRUPO_C_C_E!$W160&lt;&gt;0),[9]PDI_ID__GRUPO_C_C_E!$W160,""),IF($A162="TOTAL",SUM(INDIRECT("N4:N"&amp;ROW()-1)),""))</f>
        <v/>
      </c>
      <c r="O162" s="6" t="str">
        <f ca="1">IF(AND($A162&lt;&gt;"",$A162&lt;&gt;"TOTAL"),IF(AND([9]PDI_ID__GRUPO_C_C_E!$Y160&lt;&gt;"",[9]PDI_ID__GRUPO_C_C_E!$Y160&lt;&gt;0),[9]PDI_ID__GRUPO_C_C_E!$Y160,""),IF($A162="TOTAL",SUM(INDIRECT("O4:O"&amp;ROW()-1)),""))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IF(AND($A162&lt;&gt;"",$A162&lt;&gt;"TOTAL"),IF(AND([9]PDI_ID__GRUPO_C_C_E!$AB160&lt;&gt;"",[9]PDI_ID__GRUPO_C_C_E!$AB160&lt;&gt;0),[9]PDI_ID__GRUPO_C_C_E!$AB160,""),IF($A162="TOTAL",SUM(INDIRECT("Q4:Q"&amp;ROW()-1)),""))</f>
        <v/>
      </c>
      <c r="R162" s="6" t="str">
        <f ca="1">IF(AND($A162&lt;&gt;"",$A162&lt;&gt;"TOTAL"),IF(AND([9]PDI_ID__GRUPO_C_C_E!$AD160&lt;&gt;"",[9]PDI_ID__GRUPO_C_C_E!$AD160&lt;&gt;0),[9]PDI_ID__GRUPO_C_C_E!$AD160,""),IF($A162="TOTAL",SUM(INDIRECT("R4:R"&amp;ROW()-1)),""))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IF(AND($A162&lt;&gt;"",$A162&lt;&gt;"TOTAL"),IF(AND([9]PDI_ID__GRUPO_C_C_E!$AG160&lt;&gt;"",[9]PDI_ID__GRUPO_C_C_E!$AG160&lt;&gt;0),[9]PDI_ID__GRUPO_C_C_E!$AG160,""),IF($A162="TOTAL",SUM(INDIRECT("T4:T"&amp;ROW()-1)),""))</f>
        <v/>
      </c>
      <c r="U162" s="6" t="str">
        <f ca="1">IF(AND($A162&lt;&gt;"",$A162&lt;&gt;"TOTAL"),IF(AND([9]PDI_ID__GRUPO_C_C_E!$AI160&lt;&gt;"",[9]PDI_ID__GRUPO_C_C_E!$AI160&lt;&gt;0),[9]PDI_ID__GRUPO_C_C_E!$AI160,""),IF($A162="TOTAL",SUM(INDIRECT("U4:U"&amp;ROW()-1)),""))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IF(AND($A162&lt;&gt;"",$A162&lt;&gt;"TOTAL"),IF(AND([9]PDI_ID__GRUPO_C_C_E!$AL160&lt;&gt;"",[9]PDI_ID__GRUPO_C_C_E!$AL160&lt;&gt;0),[9]PDI_ID__GRUPO_C_C_E!$AL160,""),IF($A162="TOTAL",SUM(INDIRECT("W4:W"&amp;ROW()-1)),""))</f>
        <v/>
      </c>
      <c r="X162" s="6" t="str">
        <f ca="1">IF(AND($A162&lt;&gt;"",$A162&lt;&gt;"TOTAL"),IF(AND([9]PDI_ID__GRUPO_C_C_E!$AN160&lt;&gt;"",[9]PDI_ID__GRUPO_C_C_E!$AN160&lt;&gt;0),[9]PDI_ID__GRUPO_C_C_E!$AN160,""),IF($A162="TOTAL",SUM(INDIRECT("X4:X"&amp;ROW()-1)),""))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IF(AND($A162&lt;&gt;"",$A162&lt;&gt;"TOTAL"),IF(AND([9]PDI_ID__GRUPO_C_C_E!$AQ160&lt;&gt;"",[9]PDI_ID__GRUPO_C_C_E!$AQ160&lt;&gt;0),[9]PDI_ID__GRUPO_C_C_E!$AQ160,""),IF($A162="TOTAL",SUM(INDIRECT("Z4:Z"&amp;ROW()-1)),""))</f>
        <v/>
      </c>
      <c r="AA162" s="6" t="str">
        <f ca="1">IF(AND($A162&lt;&gt;"",$A162&lt;&gt;"TOTAL"),IF(AND([9]PDI_ID__GRUPO_C_C_E!$AS160&lt;&gt;"",[9]PDI_ID__GRUPO_C_C_E!$AS160&lt;&gt;0),[9]PDI_ID__GRUPO_C_C_E!$AS160,""),IF($A162="TOTAL",SUM(INDIRECT("AA4:AA"&amp;ROW()-1)),""))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IF(AND($A162&lt;&gt;"",$A162&lt;&gt;"TOTAL"),IF(AND([9]PDI_ID__GRUPO_C_C_E!$AV160&lt;&gt;"",[9]PDI_ID__GRUPO_C_C_E!$AV160&lt;&gt;0),[9]PDI_ID__GRUPO_C_C_E!$AV160,""),IF($A162="TOTAL",SUM(INDIRECT("AC4:AC"&amp;ROW()-1)),""))</f>
        <v/>
      </c>
      <c r="AD162" s="6" t="str">
        <f ca="1">IF(AND($A162&lt;&gt;"",$A162&lt;&gt;"TOTAL"),IF(AND([9]PDI_ID__GRUPO_C_C_E!$AX160&lt;&gt;"",[9]PDI_ID__GRUPO_C_C_E!$AX160&lt;&gt;0),[9]PDI_ID__GRUPO_C_C_E!$AX160,""),IF($A162="TOTAL",SUM(INDIRECT("AD4:AD"&amp;ROW()-1)),""))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IF(AND($A162&lt;&gt;"",$A162&lt;&gt;"TOTAL"),IF(AND([9]PDI_ID__GRUPO_C_C_E!$BA160&lt;&gt;"",[9]PDI_ID__GRUPO_C_C_E!$BA160&lt;&gt;0),[9]PDI_ID__GRUPO_C_C_E!$BA160,""),IF($A162="TOTAL",SUM(INDIRECT("AF4:AF"&amp;ROW()-1)),""))</f>
        <v/>
      </c>
      <c r="AG162" s="6" t="str">
        <f ca="1">IF(AND($A162&lt;&gt;"",$A162&lt;&gt;"TOTAL"),IF(AND([9]PDI_ID__GRUPO_C_C_E!$BC160&lt;&gt;"",[9]PDI_ID__GRUPO_C_C_E!$BC160&lt;&gt;0),[9]PDI_ID__GRUPO_C_C_E!$BC160,""),IF($A162="TOTAL",SUM(INDIRECT("AG4:AG"&amp;ROW()-1)),""))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IF(AND($A162&lt;&gt;"",$A162&lt;&gt;"TOTAL"),IF(AND([9]PDI_ID__GRUPO_C_C_E!$BF160&lt;&gt;"",[9]PDI_ID__GRUPO_C_C_E!$BF160&lt;&gt;0),[9]PDI_ID__GRUPO_C_C_E!$BF160,""),IF($A162="TOTAL",SUM(INDIRECT("AI4:AI"&amp;ROW()-1)),""))</f>
        <v/>
      </c>
      <c r="AJ162" s="6" t="str">
        <f ca="1">IF(AND($A162&lt;&gt;"",$A162&lt;&gt;"TOTAL"),IF(AND([9]PDI_ID__GRUPO_C_C_E!$BH160&lt;&gt;"",[9]PDI_ID__GRUPO_C_C_E!$BH160&lt;&gt;0),[9]PDI_ID__GRUPO_C_C_E!$BH160,""),IF($A162="TOTAL",SUM(INDIRECT("AJ4:AJ"&amp;ROW()-1)),""))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IF(AND($A162&lt;&gt;"",$A162&lt;&gt;"TOTAL"),IF(AND([9]PDI_ID__GRUPO_C_C_E!$BK160&lt;&gt;"",[9]PDI_ID__GRUPO_C_C_E!$BK160&lt;&gt;0),[9]PDI_ID__GRUPO_C_C_E!$BK160,""),IF($A162="TOTAL",SUM(INDIRECT("AL4:AL"&amp;ROW()-1)),""))</f>
        <v/>
      </c>
      <c r="AM162" s="6" t="str">
        <f ca="1">IF(AND($A162&lt;&gt;"",$A162&lt;&gt;"TOTAL"),IF(AND([9]PDI_ID__GRUPO_C_C_E!$BM160&lt;&gt;"",[9]PDI_ID__GRUPO_C_C_E!$BM160&lt;&gt;0),[9]PDI_ID__GRUPO_C_C_E!$BM160,""),IF($A162="TOTAL",SUM(INDIRECT("AM4:AM"&amp;ROW()-1)),""))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IF(AND($A162&lt;&gt;"",$A162&lt;&gt;"TOTAL"),IF(AND([9]PDI_ID__GRUPO_C_C_E!$BP160&lt;&gt;"",[9]PDI_ID__GRUPO_C_C_E!$BP160&lt;&gt;0),[9]PDI_ID__GRUPO_C_C_E!$BP160,""),IF($A162="TOTAL",SUM(INDIRECT("AO4:AO"&amp;ROW()-1)),""))</f>
        <v/>
      </c>
      <c r="AP162" s="6" t="str">
        <f ca="1">IF(AND($A162&lt;&gt;"",$A162&lt;&gt;"TOTAL"),IF(AND([9]PDI_ID__GRUPO_C_C_E!$BR160&lt;&gt;"",[9]PDI_ID__GRUPO_C_C_E!$BR160&lt;&gt;0),[9]PDI_ID__GRUPO_C_C_E!$BR160,""),IF($A162="TOTAL",SUM(INDIRECT("AP4:AP"&amp;ROW()-1)),""))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IF(AND($A162&lt;&gt;"",$A162&lt;&gt;"TOTAL"),IF(AND([9]PDI_ID__GRUPO_C_C_E!$BU160&lt;&gt;"",[9]PDI_ID__GRUPO_C_C_E!$BU160&lt;&gt;0),[9]PDI_ID__GRUPO_C_C_E!$BU160,""),IF($A162="TOTAL",SUM(INDIRECT("AR4:AR"&amp;ROW()-1)),""))</f>
        <v/>
      </c>
      <c r="AS162" s="6" t="str">
        <f ca="1">IF(AND($A162&lt;&gt;"",$A162&lt;&gt;"TOTAL"),IF(AND([9]PDI_ID__GRUPO_C_C_E!$BW160&lt;&gt;"",[9]PDI_ID__GRUPO_C_C_E!$BW160&lt;&gt;0),[9]PDI_ID__GRUPO_C_C_E!$BW160,""),IF($A162="TOTAL",SUM(INDIRECT("AS4:AS"&amp;ROW()-1)),""))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IF(AND($A162&lt;&gt;"",$A162&lt;&gt;"TOTAL"),IF(AND([9]PDI_ID__GRUPO_C_C_E!$BZ160&lt;&gt;"",[9]PDI_ID__GRUPO_C_C_E!$BZ160&lt;&gt;0),[9]PDI_ID__GRUPO_C_C_E!$BZ160,""),IF($A162="TOTAL",SUM(INDIRECT("AU4:AU"&amp;ROW()-1)),""))</f>
        <v/>
      </c>
      <c r="AV162" s="6" t="str">
        <f ca="1">IF(AND($A162&lt;&gt;"",$A162&lt;&gt;"TOTAL"),IF(AND([9]PDI_ID__GRUPO_C_C_E!$CB160&lt;&gt;"",[9]PDI_ID__GRUPO_C_C_E!$CB160&lt;&gt;0),[9]PDI_ID__GRUPO_C_C_E!$CB160,""),IF($A162="TOTAL",SUM(INDIRECT("AV4:AV"&amp;ROW()-1)),""))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IF(AND($A162&lt;&gt;"",$A162&lt;&gt;"TOTAL"),IF(AND([9]PDI_ID__GRUPO_C_C_E!$CE160&lt;&gt;"",[9]PDI_ID__GRUPO_C_C_E!$CE160&lt;&gt;0),[9]PDI_ID__GRUPO_C_C_E!$CE160,""),IF($A162="TOTAL",SUM(INDIRECT("AX4:AX"&amp;ROW()-1)),""))</f>
        <v/>
      </c>
      <c r="AY162" s="6" t="str">
        <f ca="1">IF(AND($A162&lt;&gt;"",$A162&lt;&gt;"TOTAL"),IF(AND([9]PDI_ID__GRUPO_C_C_E!$CG160&lt;&gt;"",[9]PDI_ID__GRUPO_C_C_E!$CG160&lt;&gt;0),[9]PDI_ID__GRUPO_C_C_E!$CG160,""),IF($A162="TOTAL",SUM(INDIRECT("AY4:AY"&amp;ROW()-1)),""))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IF(AND($A162&lt;&gt;"",$A162&lt;&gt;"TOTAL"),IF(AND([9]PDI_ID__GRUPO_C_C_E!$CJ160&lt;&gt;"",[9]PDI_ID__GRUPO_C_C_E!$CJ160&lt;&gt;0),[9]PDI_ID__GRUPO_C_C_E!$CJ160,""),IF($A162="TOTAL",SUM(INDIRECT("BA4:BA"&amp;ROW()-1)),""))</f>
        <v/>
      </c>
      <c r="BB162" s="6" t="str">
        <f ca="1">IF(AND($A162&lt;&gt;"",$A162&lt;&gt;"TOTAL"),IF(AND([9]PDI_ID__GRUPO_C_C_E!$CL160&lt;&gt;"",[9]PDI_ID__GRUPO_C_C_E!$CL160&lt;&gt;0),[9]PDI_ID__GRUPO_C_C_E!$CL160,""),IF($A162="TOTAL",SUM(INDIRECT("BB4:BB"&amp;ROW()-1)),""))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IF(AND($A162&lt;&gt;"",$A162&lt;&gt;"TOTAL"),IF(AND([9]PDI_ID__GRUPO_C_C_E!$CO160&lt;&gt;"",[9]PDI_ID__GRUPO_C_C_E!$CO160&lt;&gt;0),[9]PDI_ID__GRUPO_C_C_E!$CO160,""),IF($A162="TOTAL",SUM(INDIRECT("BD4:BD"&amp;ROW()-1)),""))</f>
        <v/>
      </c>
      <c r="BE162" s="6" t="str">
        <f ca="1">IF(AND($A162&lt;&gt;"",$A162&lt;&gt;"TOTAL"),IF(AND([9]PDI_ID__GRUPO_C_C_E!$CQ160&lt;&gt;"",[9]PDI_ID__GRUPO_C_C_E!$CQ160&lt;&gt;0),[9]PDI_ID__GRUPO_C_C_E!$CQ160,""),IF($A162="TOTAL",SUM(INDIRECT("BE4:BE"&amp;ROW()-1)),""))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IF([9]PDI_ID__GRUPO_C_C_E!$B161&lt;&gt;"",[9]PDI_ID__GRUPO_C_C_E!$B161,IF(AND([9]PDI_ID__GRUPO_C_C_E!$B161="",[9]PDI_ID__GRUPO_C_C_E!$B162="",[9]PDI_ID__GRUPO_C_C_E!$B160=""),"","TOTAL"))</f>
        <v/>
      </c>
      <c r="B163" s="6" t="str">
        <f ca="1">IF(AND($A163&lt;&gt;"",$A163&lt;&gt;"TOTAL"),IF(AND([9]PDI_ID__GRUPO_C_C_E!$C161&lt;&gt;"",[9]PDI_ID__GRUPO_C_C_E!$C161&lt;&gt;0),[9]PDI_ID__GRUPO_C_C_E!$C161,""),IF($A163="TOTAL",SUM(INDIRECT("B4:B"&amp;ROW()-1)),""))</f>
        <v/>
      </c>
      <c r="C163" s="6" t="str">
        <f ca="1">IF(AND($A163&lt;&gt;"",$A163&lt;&gt;"TOTAL"),IF(AND([9]PDI_ID__GRUPO_C_C_E!$E161&lt;&gt;"",[9]PDI_ID__GRUPO_C_C_E!$E161&lt;&gt;0),[9]PDI_ID__GRUPO_C_C_E!$E161,""),IF($A163="TOTAL",SUM(INDIRECT("C4:C"&amp;ROW()-1)),""))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IF(AND($A163&lt;&gt;"",$A163&lt;&gt;"TOTAL"),IF(AND([9]PDI_ID__GRUPO_C_C_E!$H161&lt;&gt;"",[9]PDI_ID__GRUPO_C_C_E!$H161&lt;&gt;0),[9]PDI_ID__GRUPO_C_C_E!$H161,""),IF($A163="TOTAL",SUM(INDIRECT("E4:E"&amp;ROW()-1)),""))</f>
        <v/>
      </c>
      <c r="F163" s="6" t="str">
        <f ca="1">IF(AND($A163&lt;&gt;"",$A163&lt;&gt;"TOTAL"),IF(AND([9]PDI_ID__GRUPO_C_C_E!$J161&lt;&gt;"",[9]PDI_ID__GRUPO_C_C_E!$J161&lt;&gt;0),[9]PDI_ID__GRUPO_C_C_E!$J161,""),IF($A163="TOTAL",SUM(INDIRECT("F4:F"&amp;ROW()-1)),""))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IF(AND($A163&lt;&gt;"",$A163&lt;&gt;"TOTAL"),IF(AND([9]PDI_ID__GRUPO_C_C_E!$M161&lt;&gt;"",[9]PDI_ID__GRUPO_C_C_E!$M161&lt;&gt;0),[9]PDI_ID__GRUPO_C_C_E!$M161,""),IF($A163="TOTAL",SUM(INDIRECT("H4:H"&amp;ROW()-1)),""))</f>
        <v/>
      </c>
      <c r="I163" s="6" t="str">
        <f ca="1">IF(AND($A163&lt;&gt;"",$A163&lt;&gt;"TOTAL"),IF(AND([9]PDI_ID__GRUPO_C_C_E!$O161&lt;&gt;"",[9]PDI_ID__GRUPO_C_C_E!$O161&lt;&gt;0),[9]PDI_ID__GRUPO_C_C_E!$O161,""),IF($A163="TOTAL",SUM(INDIRECT("I4:I"&amp;ROW()-1)),""))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IF(AND($A163&lt;&gt;"",$A163&lt;&gt;"TOTAL"),IF(AND([9]PDI_ID__GRUPO_C_C_E!$R161&lt;&gt;"",[9]PDI_ID__GRUPO_C_C_E!$R161&lt;&gt;0),[9]PDI_ID__GRUPO_C_C_E!$R161,""),IF($A163="TOTAL",SUM(INDIRECT("K4:K"&amp;ROW()-1)),""))</f>
        <v/>
      </c>
      <c r="L163" s="6" t="str">
        <f ca="1">IF(AND($A163&lt;&gt;"",$A163&lt;&gt;"TOTAL"),IF(AND([9]PDI_ID__GRUPO_C_C_E!$T161&lt;&gt;"",[9]PDI_ID__GRUPO_C_C_E!$T161&lt;&gt;0),[9]PDI_ID__GRUPO_C_C_E!$T161,""),IF($A163="TOTAL",SUM(INDIRECT("L4:L"&amp;ROW()-1)),""))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IF(AND($A163&lt;&gt;"",$A163&lt;&gt;"TOTAL"),IF(AND([9]PDI_ID__GRUPO_C_C_E!$W161&lt;&gt;"",[9]PDI_ID__GRUPO_C_C_E!$W161&lt;&gt;0),[9]PDI_ID__GRUPO_C_C_E!$W161,""),IF($A163="TOTAL",SUM(INDIRECT("N4:N"&amp;ROW()-1)),""))</f>
        <v/>
      </c>
      <c r="O163" s="6" t="str">
        <f ca="1">IF(AND($A163&lt;&gt;"",$A163&lt;&gt;"TOTAL"),IF(AND([9]PDI_ID__GRUPO_C_C_E!$Y161&lt;&gt;"",[9]PDI_ID__GRUPO_C_C_E!$Y161&lt;&gt;0),[9]PDI_ID__GRUPO_C_C_E!$Y161,""),IF($A163="TOTAL",SUM(INDIRECT("O4:O"&amp;ROW()-1)),""))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IF(AND($A163&lt;&gt;"",$A163&lt;&gt;"TOTAL"),IF(AND([9]PDI_ID__GRUPO_C_C_E!$AB161&lt;&gt;"",[9]PDI_ID__GRUPO_C_C_E!$AB161&lt;&gt;0),[9]PDI_ID__GRUPO_C_C_E!$AB161,""),IF($A163="TOTAL",SUM(INDIRECT("Q4:Q"&amp;ROW()-1)),""))</f>
        <v/>
      </c>
      <c r="R163" s="6" t="str">
        <f ca="1">IF(AND($A163&lt;&gt;"",$A163&lt;&gt;"TOTAL"),IF(AND([9]PDI_ID__GRUPO_C_C_E!$AD161&lt;&gt;"",[9]PDI_ID__GRUPO_C_C_E!$AD161&lt;&gt;0),[9]PDI_ID__GRUPO_C_C_E!$AD161,""),IF($A163="TOTAL",SUM(INDIRECT("R4:R"&amp;ROW()-1)),""))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IF(AND($A163&lt;&gt;"",$A163&lt;&gt;"TOTAL"),IF(AND([9]PDI_ID__GRUPO_C_C_E!$AG161&lt;&gt;"",[9]PDI_ID__GRUPO_C_C_E!$AG161&lt;&gt;0),[9]PDI_ID__GRUPO_C_C_E!$AG161,""),IF($A163="TOTAL",SUM(INDIRECT("T4:T"&amp;ROW()-1)),""))</f>
        <v/>
      </c>
      <c r="U163" s="6" t="str">
        <f ca="1">IF(AND($A163&lt;&gt;"",$A163&lt;&gt;"TOTAL"),IF(AND([9]PDI_ID__GRUPO_C_C_E!$AI161&lt;&gt;"",[9]PDI_ID__GRUPO_C_C_E!$AI161&lt;&gt;0),[9]PDI_ID__GRUPO_C_C_E!$AI161,""),IF($A163="TOTAL",SUM(INDIRECT("U4:U"&amp;ROW()-1)),""))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IF(AND($A163&lt;&gt;"",$A163&lt;&gt;"TOTAL"),IF(AND([9]PDI_ID__GRUPO_C_C_E!$AL161&lt;&gt;"",[9]PDI_ID__GRUPO_C_C_E!$AL161&lt;&gt;0),[9]PDI_ID__GRUPO_C_C_E!$AL161,""),IF($A163="TOTAL",SUM(INDIRECT("W4:W"&amp;ROW()-1)),""))</f>
        <v/>
      </c>
      <c r="X163" s="6" t="str">
        <f ca="1">IF(AND($A163&lt;&gt;"",$A163&lt;&gt;"TOTAL"),IF(AND([9]PDI_ID__GRUPO_C_C_E!$AN161&lt;&gt;"",[9]PDI_ID__GRUPO_C_C_E!$AN161&lt;&gt;0),[9]PDI_ID__GRUPO_C_C_E!$AN161,""),IF($A163="TOTAL",SUM(INDIRECT("X4:X"&amp;ROW()-1)),""))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IF(AND($A163&lt;&gt;"",$A163&lt;&gt;"TOTAL"),IF(AND([9]PDI_ID__GRUPO_C_C_E!$AQ161&lt;&gt;"",[9]PDI_ID__GRUPO_C_C_E!$AQ161&lt;&gt;0),[9]PDI_ID__GRUPO_C_C_E!$AQ161,""),IF($A163="TOTAL",SUM(INDIRECT("Z4:Z"&amp;ROW()-1)),""))</f>
        <v/>
      </c>
      <c r="AA163" s="6" t="str">
        <f ca="1">IF(AND($A163&lt;&gt;"",$A163&lt;&gt;"TOTAL"),IF(AND([9]PDI_ID__GRUPO_C_C_E!$AS161&lt;&gt;"",[9]PDI_ID__GRUPO_C_C_E!$AS161&lt;&gt;0),[9]PDI_ID__GRUPO_C_C_E!$AS161,""),IF($A163="TOTAL",SUM(INDIRECT("AA4:AA"&amp;ROW()-1)),""))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IF(AND($A163&lt;&gt;"",$A163&lt;&gt;"TOTAL"),IF(AND([9]PDI_ID__GRUPO_C_C_E!$AV161&lt;&gt;"",[9]PDI_ID__GRUPO_C_C_E!$AV161&lt;&gt;0),[9]PDI_ID__GRUPO_C_C_E!$AV161,""),IF($A163="TOTAL",SUM(INDIRECT("AC4:AC"&amp;ROW()-1)),""))</f>
        <v/>
      </c>
      <c r="AD163" s="6" t="str">
        <f ca="1">IF(AND($A163&lt;&gt;"",$A163&lt;&gt;"TOTAL"),IF(AND([9]PDI_ID__GRUPO_C_C_E!$AX161&lt;&gt;"",[9]PDI_ID__GRUPO_C_C_E!$AX161&lt;&gt;0),[9]PDI_ID__GRUPO_C_C_E!$AX161,""),IF($A163="TOTAL",SUM(INDIRECT("AD4:AD"&amp;ROW()-1)),""))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IF(AND($A163&lt;&gt;"",$A163&lt;&gt;"TOTAL"),IF(AND([9]PDI_ID__GRUPO_C_C_E!$BA161&lt;&gt;"",[9]PDI_ID__GRUPO_C_C_E!$BA161&lt;&gt;0),[9]PDI_ID__GRUPO_C_C_E!$BA161,""),IF($A163="TOTAL",SUM(INDIRECT("AF4:AF"&amp;ROW()-1)),""))</f>
        <v/>
      </c>
      <c r="AG163" s="6" t="str">
        <f ca="1">IF(AND($A163&lt;&gt;"",$A163&lt;&gt;"TOTAL"),IF(AND([9]PDI_ID__GRUPO_C_C_E!$BC161&lt;&gt;"",[9]PDI_ID__GRUPO_C_C_E!$BC161&lt;&gt;0),[9]PDI_ID__GRUPO_C_C_E!$BC161,""),IF($A163="TOTAL",SUM(INDIRECT("AG4:AG"&amp;ROW()-1)),""))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IF(AND($A163&lt;&gt;"",$A163&lt;&gt;"TOTAL"),IF(AND([9]PDI_ID__GRUPO_C_C_E!$BF161&lt;&gt;"",[9]PDI_ID__GRUPO_C_C_E!$BF161&lt;&gt;0),[9]PDI_ID__GRUPO_C_C_E!$BF161,""),IF($A163="TOTAL",SUM(INDIRECT("AI4:AI"&amp;ROW()-1)),""))</f>
        <v/>
      </c>
      <c r="AJ163" s="6" t="str">
        <f ca="1">IF(AND($A163&lt;&gt;"",$A163&lt;&gt;"TOTAL"),IF(AND([9]PDI_ID__GRUPO_C_C_E!$BH161&lt;&gt;"",[9]PDI_ID__GRUPO_C_C_E!$BH161&lt;&gt;0),[9]PDI_ID__GRUPO_C_C_E!$BH161,""),IF($A163="TOTAL",SUM(INDIRECT("AJ4:AJ"&amp;ROW()-1)),""))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IF(AND($A163&lt;&gt;"",$A163&lt;&gt;"TOTAL"),IF(AND([9]PDI_ID__GRUPO_C_C_E!$BK161&lt;&gt;"",[9]PDI_ID__GRUPO_C_C_E!$BK161&lt;&gt;0),[9]PDI_ID__GRUPO_C_C_E!$BK161,""),IF($A163="TOTAL",SUM(INDIRECT("AL4:AL"&amp;ROW()-1)),""))</f>
        <v/>
      </c>
      <c r="AM163" s="6" t="str">
        <f ca="1">IF(AND($A163&lt;&gt;"",$A163&lt;&gt;"TOTAL"),IF(AND([9]PDI_ID__GRUPO_C_C_E!$BM161&lt;&gt;"",[9]PDI_ID__GRUPO_C_C_E!$BM161&lt;&gt;0),[9]PDI_ID__GRUPO_C_C_E!$BM161,""),IF($A163="TOTAL",SUM(INDIRECT("AM4:AM"&amp;ROW()-1)),""))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IF(AND($A163&lt;&gt;"",$A163&lt;&gt;"TOTAL"),IF(AND([9]PDI_ID__GRUPO_C_C_E!$BP161&lt;&gt;"",[9]PDI_ID__GRUPO_C_C_E!$BP161&lt;&gt;0),[9]PDI_ID__GRUPO_C_C_E!$BP161,""),IF($A163="TOTAL",SUM(INDIRECT("AO4:AO"&amp;ROW()-1)),""))</f>
        <v/>
      </c>
      <c r="AP163" s="6" t="str">
        <f ca="1">IF(AND($A163&lt;&gt;"",$A163&lt;&gt;"TOTAL"),IF(AND([9]PDI_ID__GRUPO_C_C_E!$BR161&lt;&gt;"",[9]PDI_ID__GRUPO_C_C_E!$BR161&lt;&gt;0),[9]PDI_ID__GRUPO_C_C_E!$BR161,""),IF($A163="TOTAL",SUM(INDIRECT("AP4:AP"&amp;ROW()-1)),""))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IF(AND($A163&lt;&gt;"",$A163&lt;&gt;"TOTAL"),IF(AND([9]PDI_ID__GRUPO_C_C_E!$BU161&lt;&gt;"",[9]PDI_ID__GRUPO_C_C_E!$BU161&lt;&gt;0),[9]PDI_ID__GRUPO_C_C_E!$BU161,""),IF($A163="TOTAL",SUM(INDIRECT("AR4:AR"&amp;ROW()-1)),""))</f>
        <v/>
      </c>
      <c r="AS163" s="6" t="str">
        <f ca="1">IF(AND($A163&lt;&gt;"",$A163&lt;&gt;"TOTAL"),IF(AND([9]PDI_ID__GRUPO_C_C_E!$BW161&lt;&gt;"",[9]PDI_ID__GRUPO_C_C_E!$BW161&lt;&gt;0),[9]PDI_ID__GRUPO_C_C_E!$BW161,""),IF($A163="TOTAL",SUM(INDIRECT("AS4:AS"&amp;ROW()-1)),""))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IF(AND($A163&lt;&gt;"",$A163&lt;&gt;"TOTAL"),IF(AND([9]PDI_ID__GRUPO_C_C_E!$BZ161&lt;&gt;"",[9]PDI_ID__GRUPO_C_C_E!$BZ161&lt;&gt;0),[9]PDI_ID__GRUPO_C_C_E!$BZ161,""),IF($A163="TOTAL",SUM(INDIRECT("AU4:AU"&amp;ROW()-1)),""))</f>
        <v/>
      </c>
      <c r="AV163" s="6" t="str">
        <f ca="1">IF(AND($A163&lt;&gt;"",$A163&lt;&gt;"TOTAL"),IF(AND([9]PDI_ID__GRUPO_C_C_E!$CB161&lt;&gt;"",[9]PDI_ID__GRUPO_C_C_E!$CB161&lt;&gt;0),[9]PDI_ID__GRUPO_C_C_E!$CB161,""),IF($A163="TOTAL",SUM(INDIRECT("AV4:AV"&amp;ROW()-1)),""))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IF(AND($A163&lt;&gt;"",$A163&lt;&gt;"TOTAL"),IF(AND([9]PDI_ID__GRUPO_C_C_E!$CE161&lt;&gt;"",[9]PDI_ID__GRUPO_C_C_E!$CE161&lt;&gt;0),[9]PDI_ID__GRUPO_C_C_E!$CE161,""),IF($A163="TOTAL",SUM(INDIRECT("AX4:AX"&amp;ROW()-1)),""))</f>
        <v/>
      </c>
      <c r="AY163" s="6" t="str">
        <f ca="1">IF(AND($A163&lt;&gt;"",$A163&lt;&gt;"TOTAL"),IF(AND([9]PDI_ID__GRUPO_C_C_E!$CG161&lt;&gt;"",[9]PDI_ID__GRUPO_C_C_E!$CG161&lt;&gt;0),[9]PDI_ID__GRUPO_C_C_E!$CG161,""),IF($A163="TOTAL",SUM(INDIRECT("AY4:AY"&amp;ROW()-1)),""))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IF(AND($A163&lt;&gt;"",$A163&lt;&gt;"TOTAL"),IF(AND([9]PDI_ID__GRUPO_C_C_E!$CJ161&lt;&gt;"",[9]PDI_ID__GRUPO_C_C_E!$CJ161&lt;&gt;0),[9]PDI_ID__GRUPO_C_C_E!$CJ161,""),IF($A163="TOTAL",SUM(INDIRECT("BA4:BA"&amp;ROW()-1)),""))</f>
        <v/>
      </c>
      <c r="BB163" s="6" t="str">
        <f ca="1">IF(AND($A163&lt;&gt;"",$A163&lt;&gt;"TOTAL"),IF(AND([9]PDI_ID__GRUPO_C_C_E!$CL161&lt;&gt;"",[9]PDI_ID__GRUPO_C_C_E!$CL161&lt;&gt;0),[9]PDI_ID__GRUPO_C_C_E!$CL161,""),IF($A163="TOTAL",SUM(INDIRECT("BB4:BB"&amp;ROW()-1)),""))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IF(AND($A163&lt;&gt;"",$A163&lt;&gt;"TOTAL"),IF(AND([9]PDI_ID__GRUPO_C_C_E!$CO161&lt;&gt;"",[9]PDI_ID__GRUPO_C_C_E!$CO161&lt;&gt;0),[9]PDI_ID__GRUPO_C_C_E!$CO161,""),IF($A163="TOTAL",SUM(INDIRECT("BD4:BD"&amp;ROW()-1)),""))</f>
        <v/>
      </c>
      <c r="BE163" s="6" t="str">
        <f ca="1">IF(AND($A163&lt;&gt;"",$A163&lt;&gt;"TOTAL"),IF(AND([9]PDI_ID__GRUPO_C_C_E!$CQ161&lt;&gt;"",[9]PDI_ID__GRUPO_C_C_E!$CQ161&lt;&gt;0),[9]PDI_ID__GRUPO_C_C_E!$CQ161,""),IF($A163="TOTAL",SUM(INDIRECT("BE4:BE"&amp;ROW()-1)),""))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IF([9]PDI_ID__GRUPO_C_C_E!$B162&lt;&gt;"",[9]PDI_ID__GRUPO_C_C_E!$B162,IF(AND([9]PDI_ID__GRUPO_C_C_E!$B162="",[9]PDI_ID__GRUPO_C_C_E!$B163="",[9]PDI_ID__GRUPO_C_C_E!$B161=""),"","TOTAL"))</f>
        <v/>
      </c>
      <c r="B164" s="6" t="str">
        <f ca="1">IF(AND($A164&lt;&gt;"",$A164&lt;&gt;"TOTAL"),IF(AND([9]PDI_ID__GRUPO_C_C_E!$C162&lt;&gt;"",[9]PDI_ID__GRUPO_C_C_E!$C162&lt;&gt;0),[9]PDI_ID__GRUPO_C_C_E!$C162,""),IF($A164="TOTAL",SUM(INDIRECT("B4:B"&amp;ROW()-1)),""))</f>
        <v/>
      </c>
      <c r="C164" s="6" t="str">
        <f ca="1">IF(AND($A164&lt;&gt;"",$A164&lt;&gt;"TOTAL"),IF(AND([9]PDI_ID__GRUPO_C_C_E!$E162&lt;&gt;"",[9]PDI_ID__GRUPO_C_C_E!$E162&lt;&gt;0),[9]PDI_ID__GRUPO_C_C_E!$E162,""),IF($A164="TOTAL",SUM(INDIRECT("C4:C"&amp;ROW()-1)),""))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IF(AND($A164&lt;&gt;"",$A164&lt;&gt;"TOTAL"),IF(AND([9]PDI_ID__GRUPO_C_C_E!$H162&lt;&gt;"",[9]PDI_ID__GRUPO_C_C_E!$H162&lt;&gt;0),[9]PDI_ID__GRUPO_C_C_E!$H162,""),IF($A164="TOTAL",SUM(INDIRECT("E4:E"&amp;ROW()-1)),""))</f>
        <v/>
      </c>
      <c r="F164" s="6" t="str">
        <f ca="1">IF(AND($A164&lt;&gt;"",$A164&lt;&gt;"TOTAL"),IF(AND([9]PDI_ID__GRUPO_C_C_E!$J162&lt;&gt;"",[9]PDI_ID__GRUPO_C_C_E!$J162&lt;&gt;0),[9]PDI_ID__GRUPO_C_C_E!$J162,""),IF($A164="TOTAL",SUM(INDIRECT("F4:F"&amp;ROW()-1)),""))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IF(AND($A164&lt;&gt;"",$A164&lt;&gt;"TOTAL"),IF(AND([9]PDI_ID__GRUPO_C_C_E!$M162&lt;&gt;"",[9]PDI_ID__GRUPO_C_C_E!$M162&lt;&gt;0),[9]PDI_ID__GRUPO_C_C_E!$M162,""),IF($A164="TOTAL",SUM(INDIRECT("H4:H"&amp;ROW()-1)),""))</f>
        <v/>
      </c>
      <c r="I164" s="6" t="str">
        <f ca="1">IF(AND($A164&lt;&gt;"",$A164&lt;&gt;"TOTAL"),IF(AND([9]PDI_ID__GRUPO_C_C_E!$O162&lt;&gt;"",[9]PDI_ID__GRUPO_C_C_E!$O162&lt;&gt;0),[9]PDI_ID__GRUPO_C_C_E!$O162,""),IF($A164="TOTAL",SUM(INDIRECT("I4:I"&amp;ROW()-1)),""))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IF(AND($A164&lt;&gt;"",$A164&lt;&gt;"TOTAL"),IF(AND([9]PDI_ID__GRUPO_C_C_E!$R162&lt;&gt;"",[9]PDI_ID__GRUPO_C_C_E!$R162&lt;&gt;0),[9]PDI_ID__GRUPO_C_C_E!$R162,""),IF($A164="TOTAL",SUM(INDIRECT("K4:K"&amp;ROW()-1)),""))</f>
        <v/>
      </c>
      <c r="L164" s="6" t="str">
        <f ca="1">IF(AND($A164&lt;&gt;"",$A164&lt;&gt;"TOTAL"),IF(AND([9]PDI_ID__GRUPO_C_C_E!$T162&lt;&gt;"",[9]PDI_ID__GRUPO_C_C_E!$T162&lt;&gt;0),[9]PDI_ID__GRUPO_C_C_E!$T162,""),IF($A164="TOTAL",SUM(INDIRECT("L4:L"&amp;ROW()-1)),""))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IF(AND($A164&lt;&gt;"",$A164&lt;&gt;"TOTAL"),IF(AND([9]PDI_ID__GRUPO_C_C_E!$W162&lt;&gt;"",[9]PDI_ID__GRUPO_C_C_E!$W162&lt;&gt;0),[9]PDI_ID__GRUPO_C_C_E!$W162,""),IF($A164="TOTAL",SUM(INDIRECT("N4:N"&amp;ROW()-1)),""))</f>
        <v/>
      </c>
      <c r="O164" s="6" t="str">
        <f ca="1">IF(AND($A164&lt;&gt;"",$A164&lt;&gt;"TOTAL"),IF(AND([9]PDI_ID__GRUPO_C_C_E!$Y162&lt;&gt;"",[9]PDI_ID__GRUPO_C_C_E!$Y162&lt;&gt;0),[9]PDI_ID__GRUPO_C_C_E!$Y162,""),IF($A164="TOTAL",SUM(INDIRECT("O4:O"&amp;ROW()-1)),""))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IF(AND($A164&lt;&gt;"",$A164&lt;&gt;"TOTAL"),IF(AND([9]PDI_ID__GRUPO_C_C_E!$AB162&lt;&gt;"",[9]PDI_ID__GRUPO_C_C_E!$AB162&lt;&gt;0),[9]PDI_ID__GRUPO_C_C_E!$AB162,""),IF($A164="TOTAL",SUM(INDIRECT("Q4:Q"&amp;ROW()-1)),""))</f>
        <v/>
      </c>
      <c r="R164" s="6" t="str">
        <f ca="1">IF(AND($A164&lt;&gt;"",$A164&lt;&gt;"TOTAL"),IF(AND([9]PDI_ID__GRUPO_C_C_E!$AD162&lt;&gt;"",[9]PDI_ID__GRUPO_C_C_E!$AD162&lt;&gt;0),[9]PDI_ID__GRUPO_C_C_E!$AD162,""),IF($A164="TOTAL",SUM(INDIRECT("R4:R"&amp;ROW()-1)),""))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IF(AND($A164&lt;&gt;"",$A164&lt;&gt;"TOTAL"),IF(AND([9]PDI_ID__GRUPO_C_C_E!$AG162&lt;&gt;"",[9]PDI_ID__GRUPO_C_C_E!$AG162&lt;&gt;0),[9]PDI_ID__GRUPO_C_C_E!$AG162,""),IF($A164="TOTAL",SUM(INDIRECT("T4:T"&amp;ROW()-1)),""))</f>
        <v/>
      </c>
      <c r="U164" s="6" t="str">
        <f ca="1">IF(AND($A164&lt;&gt;"",$A164&lt;&gt;"TOTAL"),IF(AND([9]PDI_ID__GRUPO_C_C_E!$AI162&lt;&gt;"",[9]PDI_ID__GRUPO_C_C_E!$AI162&lt;&gt;0),[9]PDI_ID__GRUPO_C_C_E!$AI162,""),IF($A164="TOTAL",SUM(INDIRECT("U4:U"&amp;ROW()-1)),""))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IF(AND($A164&lt;&gt;"",$A164&lt;&gt;"TOTAL"),IF(AND([9]PDI_ID__GRUPO_C_C_E!$AL162&lt;&gt;"",[9]PDI_ID__GRUPO_C_C_E!$AL162&lt;&gt;0),[9]PDI_ID__GRUPO_C_C_E!$AL162,""),IF($A164="TOTAL",SUM(INDIRECT("W4:W"&amp;ROW()-1)),""))</f>
        <v/>
      </c>
      <c r="X164" s="6" t="str">
        <f ca="1">IF(AND($A164&lt;&gt;"",$A164&lt;&gt;"TOTAL"),IF(AND([9]PDI_ID__GRUPO_C_C_E!$AN162&lt;&gt;"",[9]PDI_ID__GRUPO_C_C_E!$AN162&lt;&gt;0),[9]PDI_ID__GRUPO_C_C_E!$AN162,""),IF($A164="TOTAL",SUM(INDIRECT("X4:X"&amp;ROW()-1)),""))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IF(AND($A164&lt;&gt;"",$A164&lt;&gt;"TOTAL"),IF(AND([9]PDI_ID__GRUPO_C_C_E!$AQ162&lt;&gt;"",[9]PDI_ID__GRUPO_C_C_E!$AQ162&lt;&gt;0),[9]PDI_ID__GRUPO_C_C_E!$AQ162,""),IF($A164="TOTAL",SUM(INDIRECT("Z4:Z"&amp;ROW()-1)),""))</f>
        <v/>
      </c>
      <c r="AA164" s="6" t="str">
        <f ca="1">IF(AND($A164&lt;&gt;"",$A164&lt;&gt;"TOTAL"),IF(AND([9]PDI_ID__GRUPO_C_C_E!$AS162&lt;&gt;"",[9]PDI_ID__GRUPO_C_C_E!$AS162&lt;&gt;0),[9]PDI_ID__GRUPO_C_C_E!$AS162,""),IF($A164="TOTAL",SUM(INDIRECT("AA4:AA"&amp;ROW()-1)),""))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IF(AND($A164&lt;&gt;"",$A164&lt;&gt;"TOTAL"),IF(AND([9]PDI_ID__GRUPO_C_C_E!$AV162&lt;&gt;"",[9]PDI_ID__GRUPO_C_C_E!$AV162&lt;&gt;0),[9]PDI_ID__GRUPO_C_C_E!$AV162,""),IF($A164="TOTAL",SUM(INDIRECT("AC4:AC"&amp;ROW()-1)),""))</f>
        <v/>
      </c>
      <c r="AD164" s="6" t="str">
        <f ca="1">IF(AND($A164&lt;&gt;"",$A164&lt;&gt;"TOTAL"),IF(AND([9]PDI_ID__GRUPO_C_C_E!$AX162&lt;&gt;"",[9]PDI_ID__GRUPO_C_C_E!$AX162&lt;&gt;0),[9]PDI_ID__GRUPO_C_C_E!$AX162,""),IF($A164="TOTAL",SUM(INDIRECT("AD4:AD"&amp;ROW()-1)),""))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IF(AND($A164&lt;&gt;"",$A164&lt;&gt;"TOTAL"),IF(AND([9]PDI_ID__GRUPO_C_C_E!$BA162&lt;&gt;"",[9]PDI_ID__GRUPO_C_C_E!$BA162&lt;&gt;0),[9]PDI_ID__GRUPO_C_C_E!$BA162,""),IF($A164="TOTAL",SUM(INDIRECT("AF4:AF"&amp;ROW()-1)),""))</f>
        <v/>
      </c>
      <c r="AG164" s="6" t="str">
        <f ca="1">IF(AND($A164&lt;&gt;"",$A164&lt;&gt;"TOTAL"),IF(AND([9]PDI_ID__GRUPO_C_C_E!$BC162&lt;&gt;"",[9]PDI_ID__GRUPO_C_C_E!$BC162&lt;&gt;0),[9]PDI_ID__GRUPO_C_C_E!$BC162,""),IF($A164="TOTAL",SUM(INDIRECT("AG4:AG"&amp;ROW()-1)),""))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IF(AND($A164&lt;&gt;"",$A164&lt;&gt;"TOTAL"),IF(AND([9]PDI_ID__GRUPO_C_C_E!$BF162&lt;&gt;"",[9]PDI_ID__GRUPO_C_C_E!$BF162&lt;&gt;0),[9]PDI_ID__GRUPO_C_C_E!$BF162,""),IF($A164="TOTAL",SUM(INDIRECT("AI4:AI"&amp;ROW()-1)),""))</f>
        <v/>
      </c>
      <c r="AJ164" s="6" t="str">
        <f ca="1">IF(AND($A164&lt;&gt;"",$A164&lt;&gt;"TOTAL"),IF(AND([9]PDI_ID__GRUPO_C_C_E!$BH162&lt;&gt;"",[9]PDI_ID__GRUPO_C_C_E!$BH162&lt;&gt;0),[9]PDI_ID__GRUPO_C_C_E!$BH162,""),IF($A164="TOTAL",SUM(INDIRECT("AJ4:AJ"&amp;ROW()-1)),""))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IF(AND($A164&lt;&gt;"",$A164&lt;&gt;"TOTAL"),IF(AND([9]PDI_ID__GRUPO_C_C_E!$BK162&lt;&gt;"",[9]PDI_ID__GRUPO_C_C_E!$BK162&lt;&gt;0),[9]PDI_ID__GRUPO_C_C_E!$BK162,""),IF($A164="TOTAL",SUM(INDIRECT("AL4:AL"&amp;ROW()-1)),""))</f>
        <v/>
      </c>
      <c r="AM164" s="6" t="str">
        <f ca="1">IF(AND($A164&lt;&gt;"",$A164&lt;&gt;"TOTAL"),IF(AND([9]PDI_ID__GRUPO_C_C_E!$BM162&lt;&gt;"",[9]PDI_ID__GRUPO_C_C_E!$BM162&lt;&gt;0),[9]PDI_ID__GRUPO_C_C_E!$BM162,""),IF($A164="TOTAL",SUM(INDIRECT("AM4:AM"&amp;ROW()-1)),""))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IF(AND($A164&lt;&gt;"",$A164&lt;&gt;"TOTAL"),IF(AND([9]PDI_ID__GRUPO_C_C_E!$BP162&lt;&gt;"",[9]PDI_ID__GRUPO_C_C_E!$BP162&lt;&gt;0),[9]PDI_ID__GRUPO_C_C_E!$BP162,""),IF($A164="TOTAL",SUM(INDIRECT("AO4:AO"&amp;ROW()-1)),""))</f>
        <v/>
      </c>
      <c r="AP164" s="6" t="str">
        <f ca="1">IF(AND($A164&lt;&gt;"",$A164&lt;&gt;"TOTAL"),IF(AND([9]PDI_ID__GRUPO_C_C_E!$BR162&lt;&gt;"",[9]PDI_ID__GRUPO_C_C_E!$BR162&lt;&gt;0),[9]PDI_ID__GRUPO_C_C_E!$BR162,""),IF($A164="TOTAL",SUM(INDIRECT("AP4:AP"&amp;ROW()-1)),""))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IF(AND($A164&lt;&gt;"",$A164&lt;&gt;"TOTAL"),IF(AND([9]PDI_ID__GRUPO_C_C_E!$BU162&lt;&gt;"",[9]PDI_ID__GRUPO_C_C_E!$BU162&lt;&gt;0),[9]PDI_ID__GRUPO_C_C_E!$BU162,""),IF($A164="TOTAL",SUM(INDIRECT("AR4:AR"&amp;ROW()-1)),""))</f>
        <v/>
      </c>
      <c r="AS164" s="6" t="str">
        <f ca="1">IF(AND($A164&lt;&gt;"",$A164&lt;&gt;"TOTAL"),IF(AND([9]PDI_ID__GRUPO_C_C_E!$BW162&lt;&gt;"",[9]PDI_ID__GRUPO_C_C_E!$BW162&lt;&gt;0),[9]PDI_ID__GRUPO_C_C_E!$BW162,""),IF($A164="TOTAL",SUM(INDIRECT("AS4:AS"&amp;ROW()-1)),""))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IF(AND($A164&lt;&gt;"",$A164&lt;&gt;"TOTAL"),IF(AND([9]PDI_ID__GRUPO_C_C_E!$BZ162&lt;&gt;"",[9]PDI_ID__GRUPO_C_C_E!$BZ162&lt;&gt;0),[9]PDI_ID__GRUPO_C_C_E!$BZ162,""),IF($A164="TOTAL",SUM(INDIRECT("AU4:AU"&amp;ROW()-1)),""))</f>
        <v/>
      </c>
      <c r="AV164" s="6" t="str">
        <f ca="1">IF(AND($A164&lt;&gt;"",$A164&lt;&gt;"TOTAL"),IF(AND([9]PDI_ID__GRUPO_C_C_E!$CB162&lt;&gt;"",[9]PDI_ID__GRUPO_C_C_E!$CB162&lt;&gt;0),[9]PDI_ID__GRUPO_C_C_E!$CB162,""),IF($A164="TOTAL",SUM(INDIRECT("AV4:AV"&amp;ROW()-1)),""))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IF(AND($A164&lt;&gt;"",$A164&lt;&gt;"TOTAL"),IF(AND([9]PDI_ID__GRUPO_C_C_E!$CE162&lt;&gt;"",[9]PDI_ID__GRUPO_C_C_E!$CE162&lt;&gt;0),[9]PDI_ID__GRUPO_C_C_E!$CE162,""),IF($A164="TOTAL",SUM(INDIRECT("AX4:AX"&amp;ROW()-1)),""))</f>
        <v/>
      </c>
      <c r="AY164" s="6" t="str">
        <f ca="1">IF(AND($A164&lt;&gt;"",$A164&lt;&gt;"TOTAL"),IF(AND([9]PDI_ID__GRUPO_C_C_E!$CG162&lt;&gt;"",[9]PDI_ID__GRUPO_C_C_E!$CG162&lt;&gt;0),[9]PDI_ID__GRUPO_C_C_E!$CG162,""),IF($A164="TOTAL",SUM(INDIRECT("AY4:AY"&amp;ROW()-1)),""))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IF(AND($A164&lt;&gt;"",$A164&lt;&gt;"TOTAL"),IF(AND([9]PDI_ID__GRUPO_C_C_E!$CJ162&lt;&gt;"",[9]PDI_ID__GRUPO_C_C_E!$CJ162&lt;&gt;0),[9]PDI_ID__GRUPO_C_C_E!$CJ162,""),IF($A164="TOTAL",SUM(INDIRECT("BA4:BA"&amp;ROW()-1)),""))</f>
        <v/>
      </c>
      <c r="BB164" s="6" t="str">
        <f ca="1">IF(AND($A164&lt;&gt;"",$A164&lt;&gt;"TOTAL"),IF(AND([9]PDI_ID__GRUPO_C_C_E!$CL162&lt;&gt;"",[9]PDI_ID__GRUPO_C_C_E!$CL162&lt;&gt;0),[9]PDI_ID__GRUPO_C_C_E!$CL162,""),IF($A164="TOTAL",SUM(INDIRECT("BB4:BB"&amp;ROW()-1)),""))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IF(AND($A164&lt;&gt;"",$A164&lt;&gt;"TOTAL"),IF(AND([9]PDI_ID__GRUPO_C_C_E!$CO162&lt;&gt;"",[9]PDI_ID__GRUPO_C_C_E!$CO162&lt;&gt;0),[9]PDI_ID__GRUPO_C_C_E!$CO162,""),IF($A164="TOTAL",SUM(INDIRECT("BD4:BD"&amp;ROW()-1)),""))</f>
        <v/>
      </c>
      <c r="BE164" s="6" t="str">
        <f ca="1">IF(AND($A164&lt;&gt;"",$A164&lt;&gt;"TOTAL"),IF(AND([9]PDI_ID__GRUPO_C_C_E!$CQ162&lt;&gt;"",[9]PDI_ID__GRUPO_C_C_E!$CQ162&lt;&gt;0),[9]PDI_ID__GRUPO_C_C_E!$CQ162,""),IF($A164="TOTAL",SUM(INDIRECT("BE4:BE"&amp;ROW()-1)),""))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IF([9]PDI_ID__GRUPO_C_C_E!$B163&lt;&gt;"",[9]PDI_ID__GRUPO_C_C_E!$B163,IF(AND([9]PDI_ID__GRUPO_C_C_E!$B163="",[9]PDI_ID__GRUPO_C_C_E!$B164="",[9]PDI_ID__GRUPO_C_C_E!$B162=""),"","TOTAL"))</f>
        <v/>
      </c>
      <c r="B165" s="6" t="str">
        <f ca="1">IF(AND($A165&lt;&gt;"",$A165&lt;&gt;"TOTAL"),IF(AND([9]PDI_ID__GRUPO_C_C_E!$C163&lt;&gt;"",[9]PDI_ID__GRUPO_C_C_E!$C163&lt;&gt;0),[9]PDI_ID__GRUPO_C_C_E!$C163,""),IF($A165="TOTAL",SUM(INDIRECT("B4:B"&amp;ROW()-1)),""))</f>
        <v/>
      </c>
      <c r="C165" s="6" t="str">
        <f ca="1">IF(AND($A165&lt;&gt;"",$A165&lt;&gt;"TOTAL"),IF(AND([9]PDI_ID__GRUPO_C_C_E!$E163&lt;&gt;"",[9]PDI_ID__GRUPO_C_C_E!$E163&lt;&gt;0),[9]PDI_ID__GRUPO_C_C_E!$E163,""),IF($A165="TOTAL",SUM(INDIRECT("C4:C"&amp;ROW()-1)),""))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IF(AND($A165&lt;&gt;"",$A165&lt;&gt;"TOTAL"),IF(AND([9]PDI_ID__GRUPO_C_C_E!$H163&lt;&gt;"",[9]PDI_ID__GRUPO_C_C_E!$H163&lt;&gt;0),[9]PDI_ID__GRUPO_C_C_E!$H163,""),IF($A165="TOTAL",SUM(INDIRECT("E4:E"&amp;ROW()-1)),""))</f>
        <v/>
      </c>
      <c r="F165" s="6" t="str">
        <f ca="1">IF(AND($A165&lt;&gt;"",$A165&lt;&gt;"TOTAL"),IF(AND([9]PDI_ID__GRUPO_C_C_E!$J163&lt;&gt;"",[9]PDI_ID__GRUPO_C_C_E!$J163&lt;&gt;0),[9]PDI_ID__GRUPO_C_C_E!$J163,""),IF($A165="TOTAL",SUM(INDIRECT("F4:F"&amp;ROW()-1)),""))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IF(AND($A165&lt;&gt;"",$A165&lt;&gt;"TOTAL"),IF(AND([9]PDI_ID__GRUPO_C_C_E!$M163&lt;&gt;"",[9]PDI_ID__GRUPO_C_C_E!$M163&lt;&gt;0),[9]PDI_ID__GRUPO_C_C_E!$M163,""),IF($A165="TOTAL",SUM(INDIRECT("H4:H"&amp;ROW()-1)),""))</f>
        <v/>
      </c>
      <c r="I165" s="6" t="str">
        <f ca="1">IF(AND($A165&lt;&gt;"",$A165&lt;&gt;"TOTAL"),IF(AND([9]PDI_ID__GRUPO_C_C_E!$O163&lt;&gt;"",[9]PDI_ID__GRUPO_C_C_E!$O163&lt;&gt;0),[9]PDI_ID__GRUPO_C_C_E!$O163,""),IF($A165="TOTAL",SUM(INDIRECT("I4:I"&amp;ROW()-1)),""))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IF(AND($A165&lt;&gt;"",$A165&lt;&gt;"TOTAL"),IF(AND([9]PDI_ID__GRUPO_C_C_E!$R163&lt;&gt;"",[9]PDI_ID__GRUPO_C_C_E!$R163&lt;&gt;0),[9]PDI_ID__GRUPO_C_C_E!$R163,""),IF($A165="TOTAL",SUM(INDIRECT("K4:K"&amp;ROW()-1)),""))</f>
        <v/>
      </c>
      <c r="L165" s="6" t="str">
        <f ca="1">IF(AND($A165&lt;&gt;"",$A165&lt;&gt;"TOTAL"),IF(AND([9]PDI_ID__GRUPO_C_C_E!$T163&lt;&gt;"",[9]PDI_ID__GRUPO_C_C_E!$T163&lt;&gt;0),[9]PDI_ID__GRUPO_C_C_E!$T163,""),IF($A165="TOTAL",SUM(INDIRECT("L4:L"&amp;ROW()-1)),""))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IF(AND($A165&lt;&gt;"",$A165&lt;&gt;"TOTAL"),IF(AND([9]PDI_ID__GRUPO_C_C_E!$W163&lt;&gt;"",[9]PDI_ID__GRUPO_C_C_E!$W163&lt;&gt;0),[9]PDI_ID__GRUPO_C_C_E!$W163,""),IF($A165="TOTAL",SUM(INDIRECT("N4:N"&amp;ROW()-1)),""))</f>
        <v/>
      </c>
      <c r="O165" s="6" t="str">
        <f ca="1">IF(AND($A165&lt;&gt;"",$A165&lt;&gt;"TOTAL"),IF(AND([9]PDI_ID__GRUPO_C_C_E!$Y163&lt;&gt;"",[9]PDI_ID__GRUPO_C_C_E!$Y163&lt;&gt;0),[9]PDI_ID__GRUPO_C_C_E!$Y163,""),IF($A165="TOTAL",SUM(INDIRECT("O4:O"&amp;ROW()-1)),""))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IF(AND($A165&lt;&gt;"",$A165&lt;&gt;"TOTAL"),IF(AND([9]PDI_ID__GRUPO_C_C_E!$AB163&lt;&gt;"",[9]PDI_ID__GRUPO_C_C_E!$AB163&lt;&gt;0),[9]PDI_ID__GRUPO_C_C_E!$AB163,""),IF($A165="TOTAL",SUM(INDIRECT("Q4:Q"&amp;ROW()-1)),""))</f>
        <v/>
      </c>
      <c r="R165" s="6" t="str">
        <f ca="1">IF(AND($A165&lt;&gt;"",$A165&lt;&gt;"TOTAL"),IF(AND([9]PDI_ID__GRUPO_C_C_E!$AD163&lt;&gt;"",[9]PDI_ID__GRUPO_C_C_E!$AD163&lt;&gt;0),[9]PDI_ID__GRUPO_C_C_E!$AD163,""),IF($A165="TOTAL",SUM(INDIRECT("R4:R"&amp;ROW()-1)),""))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IF(AND($A165&lt;&gt;"",$A165&lt;&gt;"TOTAL"),IF(AND([9]PDI_ID__GRUPO_C_C_E!$AG163&lt;&gt;"",[9]PDI_ID__GRUPO_C_C_E!$AG163&lt;&gt;0),[9]PDI_ID__GRUPO_C_C_E!$AG163,""),IF($A165="TOTAL",SUM(INDIRECT("T4:T"&amp;ROW()-1)),""))</f>
        <v/>
      </c>
      <c r="U165" s="6" t="str">
        <f ca="1">IF(AND($A165&lt;&gt;"",$A165&lt;&gt;"TOTAL"),IF(AND([9]PDI_ID__GRUPO_C_C_E!$AI163&lt;&gt;"",[9]PDI_ID__GRUPO_C_C_E!$AI163&lt;&gt;0),[9]PDI_ID__GRUPO_C_C_E!$AI163,""),IF($A165="TOTAL",SUM(INDIRECT("U4:U"&amp;ROW()-1)),""))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IF(AND($A165&lt;&gt;"",$A165&lt;&gt;"TOTAL"),IF(AND([9]PDI_ID__GRUPO_C_C_E!$AL163&lt;&gt;"",[9]PDI_ID__GRUPO_C_C_E!$AL163&lt;&gt;0),[9]PDI_ID__GRUPO_C_C_E!$AL163,""),IF($A165="TOTAL",SUM(INDIRECT("W4:W"&amp;ROW()-1)),""))</f>
        <v/>
      </c>
      <c r="X165" s="6" t="str">
        <f ca="1">IF(AND($A165&lt;&gt;"",$A165&lt;&gt;"TOTAL"),IF(AND([9]PDI_ID__GRUPO_C_C_E!$AN163&lt;&gt;"",[9]PDI_ID__GRUPO_C_C_E!$AN163&lt;&gt;0),[9]PDI_ID__GRUPO_C_C_E!$AN163,""),IF($A165="TOTAL",SUM(INDIRECT("X4:X"&amp;ROW()-1)),""))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IF(AND($A165&lt;&gt;"",$A165&lt;&gt;"TOTAL"),IF(AND([9]PDI_ID__GRUPO_C_C_E!$AQ163&lt;&gt;"",[9]PDI_ID__GRUPO_C_C_E!$AQ163&lt;&gt;0),[9]PDI_ID__GRUPO_C_C_E!$AQ163,""),IF($A165="TOTAL",SUM(INDIRECT("Z4:Z"&amp;ROW()-1)),""))</f>
        <v/>
      </c>
      <c r="AA165" s="6" t="str">
        <f ca="1">IF(AND($A165&lt;&gt;"",$A165&lt;&gt;"TOTAL"),IF(AND([9]PDI_ID__GRUPO_C_C_E!$AS163&lt;&gt;"",[9]PDI_ID__GRUPO_C_C_E!$AS163&lt;&gt;0),[9]PDI_ID__GRUPO_C_C_E!$AS163,""),IF($A165="TOTAL",SUM(INDIRECT("AA4:AA"&amp;ROW()-1)),""))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IF(AND($A165&lt;&gt;"",$A165&lt;&gt;"TOTAL"),IF(AND([9]PDI_ID__GRUPO_C_C_E!$AV163&lt;&gt;"",[9]PDI_ID__GRUPO_C_C_E!$AV163&lt;&gt;0),[9]PDI_ID__GRUPO_C_C_E!$AV163,""),IF($A165="TOTAL",SUM(INDIRECT("AC4:AC"&amp;ROW()-1)),""))</f>
        <v/>
      </c>
      <c r="AD165" s="6" t="str">
        <f ca="1">IF(AND($A165&lt;&gt;"",$A165&lt;&gt;"TOTAL"),IF(AND([9]PDI_ID__GRUPO_C_C_E!$AX163&lt;&gt;"",[9]PDI_ID__GRUPO_C_C_E!$AX163&lt;&gt;0),[9]PDI_ID__GRUPO_C_C_E!$AX163,""),IF($A165="TOTAL",SUM(INDIRECT("AD4:AD"&amp;ROW()-1)),""))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IF(AND($A165&lt;&gt;"",$A165&lt;&gt;"TOTAL"),IF(AND([9]PDI_ID__GRUPO_C_C_E!$BA163&lt;&gt;"",[9]PDI_ID__GRUPO_C_C_E!$BA163&lt;&gt;0),[9]PDI_ID__GRUPO_C_C_E!$BA163,""),IF($A165="TOTAL",SUM(INDIRECT("AF4:AF"&amp;ROW()-1)),""))</f>
        <v/>
      </c>
      <c r="AG165" s="6" t="str">
        <f ca="1">IF(AND($A165&lt;&gt;"",$A165&lt;&gt;"TOTAL"),IF(AND([9]PDI_ID__GRUPO_C_C_E!$BC163&lt;&gt;"",[9]PDI_ID__GRUPO_C_C_E!$BC163&lt;&gt;0),[9]PDI_ID__GRUPO_C_C_E!$BC163,""),IF($A165="TOTAL",SUM(INDIRECT("AG4:AG"&amp;ROW()-1)),""))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IF(AND($A165&lt;&gt;"",$A165&lt;&gt;"TOTAL"),IF(AND([9]PDI_ID__GRUPO_C_C_E!$BF163&lt;&gt;"",[9]PDI_ID__GRUPO_C_C_E!$BF163&lt;&gt;0),[9]PDI_ID__GRUPO_C_C_E!$BF163,""),IF($A165="TOTAL",SUM(INDIRECT("AI4:AI"&amp;ROW()-1)),""))</f>
        <v/>
      </c>
      <c r="AJ165" s="6" t="str">
        <f ca="1">IF(AND($A165&lt;&gt;"",$A165&lt;&gt;"TOTAL"),IF(AND([9]PDI_ID__GRUPO_C_C_E!$BH163&lt;&gt;"",[9]PDI_ID__GRUPO_C_C_E!$BH163&lt;&gt;0),[9]PDI_ID__GRUPO_C_C_E!$BH163,""),IF($A165="TOTAL",SUM(INDIRECT("AJ4:AJ"&amp;ROW()-1)),""))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IF(AND($A165&lt;&gt;"",$A165&lt;&gt;"TOTAL"),IF(AND([9]PDI_ID__GRUPO_C_C_E!$BK163&lt;&gt;"",[9]PDI_ID__GRUPO_C_C_E!$BK163&lt;&gt;0),[9]PDI_ID__GRUPO_C_C_E!$BK163,""),IF($A165="TOTAL",SUM(INDIRECT("AL4:AL"&amp;ROW()-1)),""))</f>
        <v/>
      </c>
      <c r="AM165" s="6" t="str">
        <f ca="1">IF(AND($A165&lt;&gt;"",$A165&lt;&gt;"TOTAL"),IF(AND([9]PDI_ID__GRUPO_C_C_E!$BM163&lt;&gt;"",[9]PDI_ID__GRUPO_C_C_E!$BM163&lt;&gt;0),[9]PDI_ID__GRUPO_C_C_E!$BM163,""),IF($A165="TOTAL",SUM(INDIRECT("AM4:AM"&amp;ROW()-1)),""))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IF(AND($A165&lt;&gt;"",$A165&lt;&gt;"TOTAL"),IF(AND([9]PDI_ID__GRUPO_C_C_E!$BP163&lt;&gt;"",[9]PDI_ID__GRUPO_C_C_E!$BP163&lt;&gt;0),[9]PDI_ID__GRUPO_C_C_E!$BP163,""),IF($A165="TOTAL",SUM(INDIRECT("AO4:AO"&amp;ROW()-1)),""))</f>
        <v/>
      </c>
      <c r="AP165" s="6" t="str">
        <f ca="1">IF(AND($A165&lt;&gt;"",$A165&lt;&gt;"TOTAL"),IF(AND([9]PDI_ID__GRUPO_C_C_E!$BR163&lt;&gt;"",[9]PDI_ID__GRUPO_C_C_E!$BR163&lt;&gt;0),[9]PDI_ID__GRUPO_C_C_E!$BR163,""),IF($A165="TOTAL",SUM(INDIRECT("AP4:AP"&amp;ROW()-1)),""))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IF(AND($A165&lt;&gt;"",$A165&lt;&gt;"TOTAL"),IF(AND([9]PDI_ID__GRUPO_C_C_E!$BU163&lt;&gt;"",[9]PDI_ID__GRUPO_C_C_E!$BU163&lt;&gt;0),[9]PDI_ID__GRUPO_C_C_E!$BU163,""),IF($A165="TOTAL",SUM(INDIRECT("AR4:AR"&amp;ROW()-1)),""))</f>
        <v/>
      </c>
      <c r="AS165" s="6" t="str">
        <f ca="1">IF(AND($A165&lt;&gt;"",$A165&lt;&gt;"TOTAL"),IF(AND([9]PDI_ID__GRUPO_C_C_E!$BW163&lt;&gt;"",[9]PDI_ID__GRUPO_C_C_E!$BW163&lt;&gt;0),[9]PDI_ID__GRUPO_C_C_E!$BW163,""),IF($A165="TOTAL",SUM(INDIRECT("AS4:AS"&amp;ROW()-1)),""))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IF(AND($A165&lt;&gt;"",$A165&lt;&gt;"TOTAL"),IF(AND([9]PDI_ID__GRUPO_C_C_E!$BZ163&lt;&gt;"",[9]PDI_ID__GRUPO_C_C_E!$BZ163&lt;&gt;0),[9]PDI_ID__GRUPO_C_C_E!$BZ163,""),IF($A165="TOTAL",SUM(INDIRECT("AU4:AU"&amp;ROW()-1)),""))</f>
        <v/>
      </c>
      <c r="AV165" s="6" t="str">
        <f ca="1">IF(AND($A165&lt;&gt;"",$A165&lt;&gt;"TOTAL"),IF(AND([9]PDI_ID__GRUPO_C_C_E!$CB163&lt;&gt;"",[9]PDI_ID__GRUPO_C_C_E!$CB163&lt;&gt;0),[9]PDI_ID__GRUPO_C_C_E!$CB163,""),IF($A165="TOTAL",SUM(INDIRECT("AV4:AV"&amp;ROW()-1)),""))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IF(AND($A165&lt;&gt;"",$A165&lt;&gt;"TOTAL"),IF(AND([9]PDI_ID__GRUPO_C_C_E!$CE163&lt;&gt;"",[9]PDI_ID__GRUPO_C_C_E!$CE163&lt;&gt;0),[9]PDI_ID__GRUPO_C_C_E!$CE163,""),IF($A165="TOTAL",SUM(INDIRECT("AX4:AX"&amp;ROW()-1)),""))</f>
        <v/>
      </c>
      <c r="AY165" s="6" t="str">
        <f ca="1">IF(AND($A165&lt;&gt;"",$A165&lt;&gt;"TOTAL"),IF(AND([9]PDI_ID__GRUPO_C_C_E!$CG163&lt;&gt;"",[9]PDI_ID__GRUPO_C_C_E!$CG163&lt;&gt;0),[9]PDI_ID__GRUPO_C_C_E!$CG163,""),IF($A165="TOTAL",SUM(INDIRECT("AY4:AY"&amp;ROW()-1)),""))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IF(AND($A165&lt;&gt;"",$A165&lt;&gt;"TOTAL"),IF(AND([9]PDI_ID__GRUPO_C_C_E!$CJ163&lt;&gt;"",[9]PDI_ID__GRUPO_C_C_E!$CJ163&lt;&gt;0),[9]PDI_ID__GRUPO_C_C_E!$CJ163,""),IF($A165="TOTAL",SUM(INDIRECT("BA4:BA"&amp;ROW()-1)),""))</f>
        <v/>
      </c>
      <c r="BB165" s="6" t="str">
        <f ca="1">IF(AND($A165&lt;&gt;"",$A165&lt;&gt;"TOTAL"),IF(AND([9]PDI_ID__GRUPO_C_C_E!$CL163&lt;&gt;"",[9]PDI_ID__GRUPO_C_C_E!$CL163&lt;&gt;0),[9]PDI_ID__GRUPO_C_C_E!$CL163,""),IF($A165="TOTAL",SUM(INDIRECT("BB4:BB"&amp;ROW()-1)),""))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IF(AND($A165&lt;&gt;"",$A165&lt;&gt;"TOTAL"),IF(AND([9]PDI_ID__GRUPO_C_C_E!$CO163&lt;&gt;"",[9]PDI_ID__GRUPO_C_C_E!$CO163&lt;&gt;0),[9]PDI_ID__GRUPO_C_C_E!$CO163,""),IF($A165="TOTAL",SUM(INDIRECT("BD4:BD"&amp;ROW()-1)),""))</f>
        <v/>
      </c>
      <c r="BE165" s="6" t="str">
        <f ca="1">IF(AND($A165&lt;&gt;"",$A165&lt;&gt;"TOTAL"),IF(AND([9]PDI_ID__GRUPO_C_C_E!$CQ163&lt;&gt;"",[9]PDI_ID__GRUPO_C_C_E!$CQ163&lt;&gt;0),[9]PDI_ID__GRUPO_C_C_E!$CQ163,""),IF($A165="TOTAL",SUM(INDIRECT("BE4:BE"&amp;ROW()-1)),""))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IF([9]PDI_ID__GRUPO_C_C_E!$B164&lt;&gt;"",[9]PDI_ID__GRUPO_C_C_E!$B164,IF(AND([9]PDI_ID__GRUPO_C_C_E!$B164="",[9]PDI_ID__GRUPO_C_C_E!$B165="",[9]PDI_ID__GRUPO_C_C_E!$B163=""),"","TOTAL"))</f>
        <v/>
      </c>
      <c r="B166" s="6" t="str">
        <f ca="1">IF(AND($A166&lt;&gt;"",$A166&lt;&gt;"TOTAL"),IF(AND([9]PDI_ID__GRUPO_C_C_E!$C164&lt;&gt;"",[9]PDI_ID__GRUPO_C_C_E!$C164&lt;&gt;0),[9]PDI_ID__GRUPO_C_C_E!$C164,""),IF($A166="TOTAL",SUM(INDIRECT("B4:B"&amp;ROW()-1)),""))</f>
        <v/>
      </c>
      <c r="C166" s="6" t="str">
        <f ca="1">IF(AND($A166&lt;&gt;"",$A166&lt;&gt;"TOTAL"),IF(AND([9]PDI_ID__GRUPO_C_C_E!$E164&lt;&gt;"",[9]PDI_ID__GRUPO_C_C_E!$E164&lt;&gt;0),[9]PDI_ID__GRUPO_C_C_E!$E164,""),IF($A166="TOTAL",SUM(INDIRECT("C4:C"&amp;ROW()-1)),""))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IF(AND($A166&lt;&gt;"",$A166&lt;&gt;"TOTAL"),IF(AND([9]PDI_ID__GRUPO_C_C_E!$H164&lt;&gt;"",[9]PDI_ID__GRUPO_C_C_E!$H164&lt;&gt;0),[9]PDI_ID__GRUPO_C_C_E!$H164,""),IF($A166="TOTAL",SUM(INDIRECT("E4:E"&amp;ROW()-1)),""))</f>
        <v/>
      </c>
      <c r="F166" s="6" t="str">
        <f ca="1">IF(AND($A166&lt;&gt;"",$A166&lt;&gt;"TOTAL"),IF(AND([9]PDI_ID__GRUPO_C_C_E!$J164&lt;&gt;"",[9]PDI_ID__GRUPO_C_C_E!$J164&lt;&gt;0),[9]PDI_ID__GRUPO_C_C_E!$J164,""),IF($A166="TOTAL",SUM(INDIRECT("F4:F"&amp;ROW()-1)),""))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IF(AND($A166&lt;&gt;"",$A166&lt;&gt;"TOTAL"),IF(AND([9]PDI_ID__GRUPO_C_C_E!$M164&lt;&gt;"",[9]PDI_ID__GRUPO_C_C_E!$M164&lt;&gt;0),[9]PDI_ID__GRUPO_C_C_E!$M164,""),IF($A166="TOTAL",SUM(INDIRECT("H4:H"&amp;ROW()-1)),""))</f>
        <v/>
      </c>
      <c r="I166" s="6" t="str">
        <f ca="1">IF(AND($A166&lt;&gt;"",$A166&lt;&gt;"TOTAL"),IF(AND([9]PDI_ID__GRUPO_C_C_E!$O164&lt;&gt;"",[9]PDI_ID__GRUPO_C_C_E!$O164&lt;&gt;0),[9]PDI_ID__GRUPO_C_C_E!$O164,""),IF($A166="TOTAL",SUM(INDIRECT("I4:I"&amp;ROW()-1)),""))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IF(AND($A166&lt;&gt;"",$A166&lt;&gt;"TOTAL"),IF(AND([9]PDI_ID__GRUPO_C_C_E!$R164&lt;&gt;"",[9]PDI_ID__GRUPO_C_C_E!$R164&lt;&gt;0),[9]PDI_ID__GRUPO_C_C_E!$R164,""),IF($A166="TOTAL",SUM(INDIRECT("K4:K"&amp;ROW()-1)),""))</f>
        <v/>
      </c>
      <c r="L166" s="6" t="str">
        <f ca="1">IF(AND($A166&lt;&gt;"",$A166&lt;&gt;"TOTAL"),IF(AND([9]PDI_ID__GRUPO_C_C_E!$T164&lt;&gt;"",[9]PDI_ID__GRUPO_C_C_E!$T164&lt;&gt;0),[9]PDI_ID__GRUPO_C_C_E!$T164,""),IF($A166="TOTAL",SUM(INDIRECT("L4:L"&amp;ROW()-1)),""))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IF(AND($A166&lt;&gt;"",$A166&lt;&gt;"TOTAL"),IF(AND([9]PDI_ID__GRUPO_C_C_E!$W164&lt;&gt;"",[9]PDI_ID__GRUPO_C_C_E!$W164&lt;&gt;0),[9]PDI_ID__GRUPO_C_C_E!$W164,""),IF($A166="TOTAL",SUM(INDIRECT("N4:N"&amp;ROW()-1)),""))</f>
        <v/>
      </c>
      <c r="O166" s="6" t="str">
        <f ca="1">IF(AND($A166&lt;&gt;"",$A166&lt;&gt;"TOTAL"),IF(AND([9]PDI_ID__GRUPO_C_C_E!$Y164&lt;&gt;"",[9]PDI_ID__GRUPO_C_C_E!$Y164&lt;&gt;0),[9]PDI_ID__GRUPO_C_C_E!$Y164,""),IF($A166="TOTAL",SUM(INDIRECT("O4:O"&amp;ROW()-1)),""))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IF(AND($A166&lt;&gt;"",$A166&lt;&gt;"TOTAL"),IF(AND([9]PDI_ID__GRUPO_C_C_E!$AB164&lt;&gt;"",[9]PDI_ID__GRUPO_C_C_E!$AB164&lt;&gt;0),[9]PDI_ID__GRUPO_C_C_E!$AB164,""),IF($A166="TOTAL",SUM(INDIRECT("Q4:Q"&amp;ROW()-1)),""))</f>
        <v/>
      </c>
      <c r="R166" s="6" t="str">
        <f ca="1">IF(AND($A166&lt;&gt;"",$A166&lt;&gt;"TOTAL"),IF(AND([9]PDI_ID__GRUPO_C_C_E!$AD164&lt;&gt;"",[9]PDI_ID__GRUPO_C_C_E!$AD164&lt;&gt;0),[9]PDI_ID__GRUPO_C_C_E!$AD164,""),IF($A166="TOTAL",SUM(INDIRECT("R4:R"&amp;ROW()-1)),""))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IF(AND($A166&lt;&gt;"",$A166&lt;&gt;"TOTAL"),IF(AND([9]PDI_ID__GRUPO_C_C_E!$AG164&lt;&gt;"",[9]PDI_ID__GRUPO_C_C_E!$AG164&lt;&gt;0),[9]PDI_ID__GRUPO_C_C_E!$AG164,""),IF($A166="TOTAL",SUM(INDIRECT("T4:T"&amp;ROW()-1)),""))</f>
        <v/>
      </c>
      <c r="U166" s="6" t="str">
        <f ca="1">IF(AND($A166&lt;&gt;"",$A166&lt;&gt;"TOTAL"),IF(AND([9]PDI_ID__GRUPO_C_C_E!$AI164&lt;&gt;"",[9]PDI_ID__GRUPO_C_C_E!$AI164&lt;&gt;0),[9]PDI_ID__GRUPO_C_C_E!$AI164,""),IF($A166="TOTAL",SUM(INDIRECT("U4:U"&amp;ROW()-1)),""))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IF(AND($A166&lt;&gt;"",$A166&lt;&gt;"TOTAL"),IF(AND([9]PDI_ID__GRUPO_C_C_E!$AL164&lt;&gt;"",[9]PDI_ID__GRUPO_C_C_E!$AL164&lt;&gt;0),[9]PDI_ID__GRUPO_C_C_E!$AL164,""),IF($A166="TOTAL",SUM(INDIRECT("W4:W"&amp;ROW()-1)),""))</f>
        <v/>
      </c>
      <c r="X166" s="6" t="str">
        <f ca="1">IF(AND($A166&lt;&gt;"",$A166&lt;&gt;"TOTAL"),IF(AND([9]PDI_ID__GRUPO_C_C_E!$AN164&lt;&gt;"",[9]PDI_ID__GRUPO_C_C_E!$AN164&lt;&gt;0),[9]PDI_ID__GRUPO_C_C_E!$AN164,""),IF($A166="TOTAL",SUM(INDIRECT("X4:X"&amp;ROW()-1)),""))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IF(AND($A166&lt;&gt;"",$A166&lt;&gt;"TOTAL"),IF(AND([9]PDI_ID__GRUPO_C_C_E!$AQ164&lt;&gt;"",[9]PDI_ID__GRUPO_C_C_E!$AQ164&lt;&gt;0),[9]PDI_ID__GRUPO_C_C_E!$AQ164,""),IF($A166="TOTAL",SUM(INDIRECT("Z4:Z"&amp;ROW()-1)),""))</f>
        <v/>
      </c>
      <c r="AA166" s="6" t="str">
        <f ca="1">IF(AND($A166&lt;&gt;"",$A166&lt;&gt;"TOTAL"),IF(AND([9]PDI_ID__GRUPO_C_C_E!$AS164&lt;&gt;"",[9]PDI_ID__GRUPO_C_C_E!$AS164&lt;&gt;0),[9]PDI_ID__GRUPO_C_C_E!$AS164,""),IF($A166="TOTAL",SUM(INDIRECT("AA4:AA"&amp;ROW()-1)),""))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IF(AND($A166&lt;&gt;"",$A166&lt;&gt;"TOTAL"),IF(AND([9]PDI_ID__GRUPO_C_C_E!$AV164&lt;&gt;"",[9]PDI_ID__GRUPO_C_C_E!$AV164&lt;&gt;0),[9]PDI_ID__GRUPO_C_C_E!$AV164,""),IF($A166="TOTAL",SUM(INDIRECT("AC4:AC"&amp;ROW()-1)),""))</f>
        <v/>
      </c>
      <c r="AD166" s="6" t="str">
        <f ca="1">IF(AND($A166&lt;&gt;"",$A166&lt;&gt;"TOTAL"),IF(AND([9]PDI_ID__GRUPO_C_C_E!$AX164&lt;&gt;"",[9]PDI_ID__GRUPO_C_C_E!$AX164&lt;&gt;0),[9]PDI_ID__GRUPO_C_C_E!$AX164,""),IF($A166="TOTAL",SUM(INDIRECT("AD4:AD"&amp;ROW()-1)),""))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IF(AND($A166&lt;&gt;"",$A166&lt;&gt;"TOTAL"),IF(AND([9]PDI_ID__GRUPO_C_C_E!$BA164&lt;&gt;"",[9]PDI_ID__GRUPO_C_C_E!$BA164&lt;&gt;0),[9]PDI_ID__GRUPO_C_C_E!$BA164,""),IF($A166="TOTAL",SUM(INDIRECT("AF4:AF"&amp;ROW()-1)),""))</f>
        <v/>
      </c>
      <c r="AG166" s="6" t="str">
        <f ca="1">IF(AND($A166&lt;&gt;"",$A166&lt;&gt;"TOTAL"),IF(AND([9]PDI_ID__GRUPO_C_C_E!$BC164&lt;&gt;"",[9]PDI_ID__GRUPO_C_C_E!$BC164&lt;&gt;0),[9]PDI_ID__GRUPO_C_C_E!$BC164,""),IF($A166="TOTAL",SUM(INDIRECT("AG4:AG"&amp;ROW()-1)),""))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IF(AND($A166&lt;&gt;"",$A166&lt;&gt;"TOTAL"),IF(AND([9]PDI_ID__GRUPO_C_C_E!$BF164&lt;&gt;"",[9]PDI_ID__GRUPO_C_C_E!$BF164&lt;&gt;0),[9]PDI_ID__GRUPO_C_C_E!$BF164,""),IF($A166="TOTAL",SUM(INDIRECT("AI4:AI"&amp;ROW()-1)),""))</f>
        <v/>
      </c>
      <c r="AJ166" s="6" t="str">
        <f ca="1">IF(AND($A166&lt;&gt;"",$A166&lt;&gt;"TOTAL"),IF(AND([9]PDI_ID__GRUPO_C_C_E!$BH164&lt;&gt;"",[9]PDI_ID__GRUPO_C_C_E!$BH164&lt;&gt;0),[9]PDI_ID__GRUPO_C_C_E!$BH164,""),IF($A166="TOTAL",SUM(INDIRECT("AJ4:AJ"&amp;ROW()-1)),""))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IF(AND($A166&lt;&gt;"",$A166&lt;&gt;"TOTAL"),IF(AND([9]PDI_ID__GRUPO_C_C_E!$BK164&lt;&gt;"",[9]PDI_ID__GRUPO_C_C_E!$BK164&lt;&gt;0),[9]PDI_ID__GRUPO_C_C_E!$BK164,""),IF($A166="TOTAL",SUM(INDIRECT("AL4:AL"&amp;ROW()-1)),""))</f>
        <v/>
      </c>
      <c r="AM166" s="6" t="str">
        <f ca="1">IF(AND($A166&lt;&gt;"",$A166&lt;&gt;"TOTAL"),IF(AND([9]PDI_ID__GRUPO_C_C_E!$BM164&lt;&gt;"",[9]PDI_ID__GRUPO_C_C_E!$BM164&lt;&gt;0),[9]PDI_ID__GRUPO_C_C_E!$BM164,""),IF($A166="TOTAL",SUM(INDIRECT("AM4:AM"&amp;ROW()-1)),""))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IF(AND($A166&lt;&gt;"",$A166&lt;&gt;"TOTAL"),IF(AND([9]PDI_ID__GRUPO_C_C_E!$BP164&lt;&gt;"",[9]PDI_ID__GRUPO_C_C_E!$BP164&lt;&gt;0),[9]PDI_ID__GRUPO_C_C_E!$BP164,""),IF($A166="TOTAL",SUM(INDIRECT("AO4:AO"&amp;ROW()-1)),""))</f>
        <v/>
      </c>
      <c r="AP166" s="6" t="str">
        <f ca="1">IF(AND($A166&lt;&gt;"",$A166&lt;&gt;"TOTAL"),IF(AND([9]PDI_ID__GRUPO_C_C_E!$BR164&lt;&gt;"",[9]PDI_ID__GRUPO_C_C_E!$BR164&lt;&gt;0),[9]PDI_ID__GRUPO_C_C_E!$BR164,""),IF($A166="TOTAL",SUM(INDIRECT("AP4:AP"&amp;ROW()-1)),""))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IF(AND($A166&lt;&gt;"",$A166&lt;&gt;"TOTAL"),IF(AND([9]PDI_ID__GRUPO_C_C_E!$BU164&lt;&gt;"",[9]PDI_ID__GRUPO_C_C_E!$BU164&lt;&gt;0),[9]PDI_ID__GRUPO_C_C_E!$BU164,""),IF($A166="TOTAL",SUM(INDIRECT("AR4:AR"&amp;ROW()-1)),""))</f>
        <v/>
      </c>
      <c r="AS166" s="6" t="str">
        <f ca="1">IF(AND($A166&lt;&gt;"",$A166&lt;&gt;"TOTAL"),IF(AND([9]PDI_ID__GRUPO_C_C_E!$BW164&lt;&gt;"",[9]PDI_ID__GRUPO_C_C_E!$BW164&lt;&gt;0),[9]PDI_ID__GRUPO_C_C_E!$BW164,""),IF($A166="TOTAL",SUM(INDIRECT("AS4:AS"&amp;ROW()-1)),""))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IF(AND($A166&lt;&gt;"",$A166&lt;&gt;"TOTAL"),IF(AND([9]PDI_ID__GRUPO_C_C_E!$BZ164&lt;&gt;"",[9]PDI_ID__GRUPO_C_C_E!$BZ164&lt;&gt;0),[9]PDI_ID__GRUPO_C_C_E!$BZ164,""),IF($A166="TOTAL",SUM(INDIRECT("AU4:AU"&amp;ROW()-1)),""))</f>
        <v/>
      </c>
      <c r="AV166" s="6" t="str">
        <f ca="1">IF(AND($A166&lt;&gt;"",$A166&lt;&gt;"TOTAL"),IF(AND([9]PDI_ID__GRUPO_C_C_E!$CB164&lt;&gt;"",[9]PDI_ID__GRUPO_C_C_E!$CB164&lt;&gt;0),[9]PDI_ID__GRUPO_C_C_E!$CB164,""),IF($A166="TOTAL",SUM(INDIRECT("AV4:AV"&amp;ROW()-1)),""))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IF(AND($A166&lt;&gt;"",$A166&lt;&gt;"TOTAL"),IF(AND([9]PDI_ID__GRUPO_C_C_E!$CE164&lt;&gt;"",[9]PDI_ID__GRUPO_C_C_E!$CE164&lt;&gt;0),[9]PDI_ID__GRUPO_C_C_E!$CE164,""),IF($A166="TOTAL",SUM(INDIRECT("AX4:AX"&amp;ROW()-1)),""))</f>
        <v/>
      </c>
      <c r="AY166" s="6" t="str">
        <f ca="1">IF(AND($A166&lt;&gt;"",$A166&lt;&gt;"TOTAL"),IF(AND([9]PDI_ID__GRUPO_C_C_E!$CG164&lt;&gt;"",[9]PDI_ID__GRUPO_C_C_E!$CG164&lt;&gt;0),[9]PDI_ID__GRUPO_C_C_E!$CG164,""),IF($A166="TOTAL",SUM(INDIRECT("AY4:AY"&amp;ROW()-1)),""))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IF(AND($A166&lt;&gt;"",$A166&lt;&gt;"TOTAL"),IF(AND([9]PDI_ID__GRUPO_C_C_E!$CJ164&lt;&gt;"",[9]PDI_ID__GRUPO_C_C_E!$CJ164&lt;&gt;0),[9]PDI_ID__GRUPO_C_C_E!$CJ164,""),IF($A166="TOTAL",SUM(INDIRECT("BA4:BA"&amp;ROW()-1)),""))</f>
        <v/>
      </c>
      <c r="BB166" s="6" t="str">
        <f ca="1">IF(AND($A166&lt;&gt;"",$A166&lt;&gt;"TOTAL"),IF(AND([9]PDI_ID__GRUPO_C_C_E!$CL164&lt;&gt;"",[9]PDI_ID__GRUPO_C_C_E!$CL164&lt;&gt;0),[9]PDI_ID__GRUPO_C_C_E!$CL164,""),IF($A166="TOTAL",SUM(INDIRECT("BB4:BB"&amp;ROW()-1)),""))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IF(AND($A166&lt;&gt;"",$A166&lt;&gt;"TOTAL"),IF(AND([9]PDI_ID__GRUPO_C_C_E!$CO164&lt;&gt;"",[9]PDI_ID__GRUPO_C_C_E!$CO164&lt;&gt;0),[9]PDI_ID__GRUPO_C_C_E!$CO164,""),IF($A166="TOTAL",SUM(INDIRECT("BD4:BD"&amp;ROW()-1)),""))</f>
        <v/>
      </c>
      <c r="BE166" s="6" t="str">
        <f ca="1">IF(AND($A166&lt;&gt;"",$A166&lt;&gt;"TOTAL"),IF(AND([9]PDI_ID__GRUPO_C_C_E!$CQ164&lt;&gt;"",[9]PDI_ID__GRUPO_C_C_E!$CQ164&lt;&gt;0),[9]PDI_ID__GRUPO_C_C_E!$CQ164,""),IF($A166="TOTAL",SUM(INDIRECT("BE4:BE"&amp;ROW()-1)),""))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IF([9]PDI_ID__GRUPO_C_C_E!$B165&lt;&gt;"",[9]PDI_ID__GRUPO_C_C_E!$B165,IF(AND([9]PDI_ID__GRUPO_C_C_E!$B165="",[9]PDI_ID__GRUPO_C_C_E!$B166="",[9]PDI_ID__GRUPO_C_C_E!$B164=""),"","TOTAL"))</f>
        <v/>
      </c>
      <c r="B167" s="6" t="str">
        <f ca="1">IF(AND($A167&lt;&gt;"",$A167&lt;&gt;"TOTAL"),IF(AND([9]PDI_ID__GRUPO_C_C_E!$C165&lt;&gt;"",[9]PDI_ID__GRUPO_C_C_E!$C165&lt;&gt;0),[9]PDI_ID__GRUPO_C_C_E!$C165,""),IF($A167="TOTAL",SUM(INDIRECT("B4:B"&amp;ROW()-1)),""))</f>
        <v/>
      </c>
      <c r="C167" s="6" t="str">
        <f ca="1">IF(AND($A167&lt;&gt;"",$A167&lt;&gt;"TOTAL"),IF(AND([9]PDI_ID__GRUPO_C_C_E!$E165&lt;&gt;"",[9]PDI_ID__GRUPO_C_C_E!$E165&lt;&gt;0),[9]PDI_ID__GRUPO_C_C_E!$E165,""),IF($A167="TOTAL",SUM(INDIRECT("C4:C"&amp;ROW()-1)),""))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IF(AND($A167&lt;&gt;"",$A167&lt;&gt;"TOTAL"),IF(AND([9]PDI_ID__GRUPO_C_C_E!$H165&lt;&gt;"",[9]PDI_ID__GRUPO_C_C_E!$H165&lt;&gt;0),[9]PDI_ID__GRUPO_C_C_E!$H165,""),IF($A167="TOTAL",SUM(INDIRECT("E4:E"&amp;ROW()-1)),""))</f>
        <v/>
      </c>
      <c r="F167" s="6" t="str">
        <f ca="1">IF(AND($A167&lt;&gt;"",$A167&lt;&gt;"TOTAL"),IF(AND([9]PDI_ID__GRUPO_C_C_E!$J165&lt;&gt;"",[9]PDI_ID__GRUPO_C_C_E!$J165&lt;&gt;0),[9]PDI_ID__GRUPO_C_C_E!$J165,""),IF($A167="TOTAL",SUM(INDIRECT("F4:F"&amp;ROW()-1)),""))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IF(AND($A167&lt;&gt;"",$A167&lt;&gt;"TOTAL"),IF(AND([9]PDI_ID__GRUPO_C_C_E!$M165&lt;&gt;"",[9]PDI_ID__GRUPO_C_C_E!$M165&lt;&gt;0),[9]PDI_ID__GRUPO_C_C_E!$M165,""),IF($A167="TOTAL",SUM(INDIRECT("H4:H"&amp;ROW()-1)),""))</f>
        <v/>
      </c>
      <c r="I167" s="6" t="str">
        <f ca="1">IF(AND($A167&lt;&gt;"",$A167&lt;&gt;"TOTAL"),IF(AND([9]PDI_ID__GRUPO_C_C_E!$O165&lt;&gt;"",[9]PDI_ID__GRUPO_C_C_E!$O165&lt;&gt;0),[9]PDI_ID__GRUPO_C_C_E!$O165,""),IF($A167="TOTAL",SUM(INDIRECT("I4:I"&amp;ROW()-1)),""))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IF(AND($A167&lt;&gt;"",$A167&lt;&gt;"TOTAL"),IF(AND([9]PDI_ID__GRUPO_C_C_E!$R165&lt;&gt;"",[9]PDI_ID__GRUPO_C_C_E!$R165&lt;&gt;0),[9]PDI_ID__GRUPO_C_C_E!$R165,""),IF($A167="TOTAL",SUM(INDIRECT("K4:K"&amp;ROW()-1)),""))</f>
        <v/>
      </c>
      <c r="L167" s="6" t="str">
        <f ca="1">IF(AND($A167&lt;&gt;"",$A167&lt;&gt;"TOTAL"),IF(AND([9]PDI_ID__GRUPO_C_C_E!$T165&lt;&gt;"",[9]PDI_ID__GRUPO_C_C_E!$T165&lt;&gt;0),[9]PDI_ID__GRUPO_C_C_E!$T165,""),IF($A167="TOTAL",SUM(INDIRECT("L4:L"&amp;ROW()-1)),""))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IF(AND($A167&lt;&gt;"",$A167&lt;&gt;"TOTAL"),IF(AND([9]PDI_ID__GRUPO_C_C_E!$W165&lt;&gt;"",[9]PDI_ID__GRUPO_C_C_E!$W165&lt;&gt;0),[9]PDI_ID__GRUPO_C_C_E!$W165,""),IF($A167="TOTAL",SUM(INDIRECT("N4:N"&amp;ROW()-1)),""))</f>
        <v/>
      </c>
      <c r="O167" s="6" t="str">
        <f ca="1">IF(AND($A167&lt;&gt;"",$A167&lt;&gt;"TOTAL"),IF(AND([9]PDI_ID__GRUPO_C_C_E!$Y165&lt;&gt;"",[9]PDI_ID__GRUPO_C_C_E!$Y165&lt;&gt;0),[9]PDI_ID__GRUPO_C_C_E!$Y165,""),IF($A167="TOTAL",SUM(INDIRECT("O4:O"&amp;ROW()-1)),""))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IF(AND($A167&lt;&gt;"",$A167&lt;&gt;"TOTAL"),IF(AND([9]PDI_ID__GRUPO_C_C_E!$AB165&lt;&gt;"",[9]PDI_ID__GRUPO_C_C_E!$AB165&lt;&gt;0),[9]PDI_ID__GRUPO_C_C_E!$AB165,""),IF($A167="TOTAL",SUM(INDIRECT("Q4:Q"&amp;ROW()-1)),""))</f>
        <v/>
      </c>
      <c r="R167" s="6" t="str">
        <f ca="1">IF(AND($A167&lt;&gt;"",$A167&lt;&gt;"TOTAL"),IF(AND([9]PDI_ID__GRUPO_C_C_E!$AD165&lt;&gt;"",[9]PDI_ID__GRUPO_C_C_E!$AD165&lt;&gt;0),[9]PDI_ID__GRUPO_C_C_E!$AD165,""),IF($A167="TOTAL",SUM(INDIRECT("R4:R"&amp;ROW()-1)),""))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IF(AND($A167&lt;&gt;"",$A167&lt;&gt;"TOTAL"),IF(AND([9]PDI_ID__GRUPO_C_C_E!$AG165&lt;&gt;"",[9]PDI_ID__GRUPO_C_C_E!$AG165&lt;&gt;0),[9]PDI_ID__GRUPO_C_C_E!$AG165,""),IF($A167="TOTAL",SUM(INDIRECT("T4:T"&amp;ROW()-1)),""))</f>
        <v/>
      </c>
      <c r="U167" s="6" t="str">
        <f ca="1">IF(AND($A167&lt;&gt;"",$A167&lt;&gt;"TOTAL"),IF(AND([9]PDI_ID__GRUPO_C_C_E!$AI165&lt;&gt;"",[9]PDI_ID__GRUPO_C_C_E!$AI165&lt;&gt;0),[9]PDI_ID__GRUPO_C_C_E!$AI165,""),IF($A167="TOTAL",SUM(INDIRECT("U4:U"&amp;ROW()-1)),""))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IF(AND($A167&lt;&gt;"",$A167&lt;&gt;"TOTAL"),IF(AND([9]PDI_ID__GRUPO_C_C_E!$AL165&lt;&gt;"",[9]PDI_ID__GRUPO_C_C_E!$AL165&lt;&gt;0),[9]PDI_ID__GRUPO_C_C_E!$AL165,""),IF($A167="TOTAL",SUM(INDIRECT("W4:W"&amp;ROW()-1)),""))</f>
        <v/>
      </c>
      <c r="X167" s="6" t="str">
        <f ca="1">IF(AND($A167&lt;&gt;"",$A167&lt;&gt;"TOTAL"),IF(AND([9]PDI_ID__GRUPO_C_C_E!$AN165&lt;&gt;"",[9]PDI_ID__GRUPO_C_C_E!$AN165&lt;&gt;0),[9]PDI_ID__GRUPO_C_C_E!$AN165,""),IF($A167="TOTAL",SUM(INDIRECT("X4:X"&amp;ROW()-1)),""))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IF(AND($A167&lt;&gt;"",$A167&lt;&gt;"TOTAL"),IF(AND([9]PDI_ID__GRUPO_C_C_E!$AQ165&lt;&gt;"",[9]PDI_ID__GRUPO_C_C_E!$AQ165&lt;&gt;0),[9]PDI_ID__GRUPO_C_C_E!$AQ165,""),IF($A167="TOTAL",SUM(INDIRECT("Z4:Z"&amp;ROW()-1)),""))</f>
        <v/>
      </c>
      <c r="AA167" s="6" t="str">
        <f ca="1">IF(AND($A167&lt;&gt;"",$A167&lt;&gt;"TOTAL"),IF(AND([9]PDI_ID__GRUPO_C_C_E!$AS165&lt;&gt;"",[9]PDI_ID__GRUPO_C_C_E!$AS165&lt;&gt;0),[9]PDI_ID__GRUPO_C_C_E!$AS165,""),IF($A167="TOTAL",SUM(INDIRECT("AA4:AA"&amp;ROW()-1)),""))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IF(AND($A167&lt;&gt;"",$A167&lt;&gt;"TOTAL"),IF(AND([9]PDI_ID__GRUPO_C_C_E!$AV165&lt;&gt;"",[9]PDI_ID__GRUPO_C_C_E!$AV165&lt;&gt;0),[9]PDI_ID__GRUPO_C_C_E!$AV165,""),IF($A167="TOTAL",SUM(INDIRECT("AC4:AC"&amp;ROW()-1)),""))</f>
        <v/>
      </c>
      <c r="AD167" s="6" t="str">
        <f ca="1">IF(AND($A167&lt;&gt;"",$A167&lt;&gt;"TOTAL"),IF(AND([9]PDI_ID__GRUPO_C_C_E!$AX165&lt;&gt;"",[9]PDI_ID__GRUPO_C_C_E!$AX165&lt;&gt;0),[9]PDI_ID__GRUPO_C_C_E!$AX165,""),IF($A167="TOTAL",SUM(INDIRECT("AD4:AD"&amp;ROW()-1)),""))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IF(AND($A167&lt;&gt;"",$A167&lt;&gt;"TOTAL"),IF(AND([9]PDI_ID__GRUPO_C_C_E!$BA165&lt;&gt;"",[9]PDI_ID__GRUPO_C_C_E!$BA165&lt;&gt;0),[9]PDI_ID__GRUPO_C_C_E!$BA165,""),IF($A167="TOTAL",SUM(INDIRECT("AF4:AF"&amp;ROW()-1)),""))</f>
        <v/>
      </c>
      <c r="AG167" s="6" t="str">
        <f ca="1">IF(AND($A167&lt;&gt;"",$A167&lt;&gt;"TOTAL"),IF(AND([9]PDI_ID__GRUPO_C_C_E!$BC165&lt;&gt;"",[9]PDI_ID__GRUPO_C_C_E!$BC165&lt;&gt;0),[9]PDI_ID__GRUPO_C_C_E!$BC165,""),IF($A167="TOTAL",SUM(INDIRECT("AG4:AG"&amp;ROW()-1)),""))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IF(AND($A167&lt;&gt;"",$A167&lt;&gt;"TOTAL"),IF(AND([9]PDI_ID__GRUPO_C_C_E!$BF165&lt;&gt;"",[9]PDI_ID__GRUPO_C_C_E!$BF165&lt;&gt;0),[9]PDI_ID__GRUPO_C_C_E!$BF165,""),IF($A167="TOTAL",SUM(INDIRECT("AI4:AI"&amp;ROW()-1)),""))</f>
        <v/>
      </c>
      <c r="AJ167" s="6" t="str">
        <f ca="1">IF(AND($A167&lt;&gt;"",$A167&lt;&gt;"TOTAL"),IF(AND([9]PDI_ID__GRUPO_C_C_E!$BH165&lt;&gt;"",[9]PDI_ID__GRUPO_C_C_E!$BH165&lt;&gt;0),[9]PDI_ID__GRUPO_C_C_E!$BH165,""),IF($A167="TOTAL",SUM(INDIRECT("AJ4:AJ"&amp;ROW()-1)),""))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IF(AND($A167&lt;&gt;"",$A167&lt;&gt;"TOTAL"),IF(AND([9]PDI_ID__GRUPO_C_C_E!$BK165&lt;&gt;"",[9]PDI_ID__GRUPO_C_C_E!$BK165&lt;&gt;0),[9]PDI_ID__GRUPO_C_C_E!$BK165,""),IF($A167="TOTAL",SUM(INDIRECT("AL4:AL"&amp;ROW()-1)),""))</f>
        <v/>
      </c>
      <c r="AM167" s="6" t="str">
        <f ca="1">IF(AND($A167&lt;&gt;"",$A167&lt;&gt;"TOTAL"),IF(AND([9]PDI_ID__GRUPO_C_C_E!$BM165&lt;&gt;"",[9]PDI_ID__GRUPO_C_C_E!$BM165&lt;&gt;0),[9]PDI_ID__GRUPO_C_C_E!$BM165,""),IF($A167="TOTAL",SUM(INDIRECT("AM4:AM"&amp;ROW()-1)),""))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IF(AND($A167&lt;&gt;"",$A167&lt;&gt;"TOTAL"),IF(AND([9]PDI_ID__GRUPO_C_C_E!$BP165&lt;&gt;"",[9]PDI_ID__GRUPO_C_C_E!$BP165&lt;&gt;0),[9]PDI_ID__GRUPO_C_C_E!$BP165,""),IF($A167="TOTAL",SUM(INDIRECT("AO4:AO"&amp;ROW()-1)),""))</f>
        <v/>
      </c>
      <c r="AP167" s="6" t="str">
        <f ca="1">IF(AND($A167&lt;&gt;"",$A167&lt;&gt;"TOTAL"),IF(AND([9]PDI_ID__GRUPO_C_C_E!$BR165&lt;&gt;"",[9]PDI_ID__GRUPO_C_C_E!$BR165&lt;&gt;0),[9]PDI_ID__GRUPO_C_C_E!$BR165,""),IF($A167="TOTAL",SUM(INDIRECT("AP4:AP"&amp;ROW()-1)),""))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IF(AND($A167&lt;&gt;"",$A167&lt;&gt;"TOTAL"),IF(AND([9]PDI_ID__GRUPO_C_C_E!$BU165&lt;&gt;"",[9]PDI_ID__GRUPO_C_C_E!$BU165&lt;&gt;0),[9]PDI_ID__GRUPO_C_C_E!$BU165,""),IF($A167="TOTAL",SUM(INDIRECT("AR4:AR"&amp;ROW()-1)),""))</f>
        <v/>
      </c>
      <c r="AS167" s="6" t="str">
        <f ca="1">IF(AND($A167&lt;&gt;"",$A167&lt;&gt;"TOTAL"),IF(AND([9]PDI_ID__GRUPO_C_C_E!$BW165&lt;&gt;"",[9]PDI_ID__GRUPO_C_C_E!$BW165&lt;&gt;0),[9]PDI_ID__GRUPO_C_C_E!$BW165,""),IF($A167="TOTAL",SUM(INDIRECT("AS4:AS"&amp;ROW()-1)),""))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IF(AND($A167&lt;&gt;"",$A167&lt;&gt;"TOTAL"),IF(AND([9]PDI_ID__GRUPO_C_C_E!$BZ165&lt;&gt;"",[9]PDI_ID__GRUPO_C_C_E!$BZ165&lt;&gt;0),[9]PDI_ID__GRUPO_C_C_E!$BZ165,""),IF($A167="TOTAL",SUM(INDIRECT("AU4:AU"&amp;ROW()-1)),""))</f>
        <v/>
      </c>
      <c r="AV167" s="6" t="str">
        <f ca="1">IF(AND($A167&lt;&gt;"",$A167&lt;&gt;"TOTAL"),IF(AND([9]PDI_ID__GRUPO_C_C_E!$CB165&lt;&gt;"",[9]PDI_ID__GRUPO_C_C_E!$CB165&lt;&gt;0),[9]PDI_ID__GRUPO_C_C_E!$CB165,""),IF($A167="TOTAL",SUM(INDIRECT("AV4:AV"&amp;ROW()-1)),""))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IF(AND($A167&lt;&gt;"",$A167&lt;&gt;"TOTAL"),IF(AND([9]PDI_ID__GRUPO_C_C_E!$CE165&lt;&gt;"",[9]PDI_ID__GRUPO_C_C_E!$CE165&lt;&gt;0),[9]PDI_ID__GRUPO_C_C_E!$CE165,""),IF($A167="TOTAL",SUM(INDIRECT("AX4:AX"&amp;ROW()-1)),""))</f>
        <v/>
      </c>
      <c r="AY167" s="6" t="str">
        <f ca="1">IF(AND($A167&lt;&gt;"",$A167&lt;&gt;"TOTAL"),IF(AND([9]PDI_ID__GRUPO_C_C_E!$CG165&lt;&gt;"",[9]PDI_ID__GRUPO_C_C_E!$CG165&lt;&gt;0),[9]PDI_ID__GRUPO_C_C_E!$CG165,""),IF($A167="TOTAL",SUM(INDIRECT("AY4:AY"&amp;ROW()-1)),""))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IF(AND($A167&lt;&gt;"",$A167&lt;&gt;"TOTAL"),IF(AND([9]PDI_ID__GRUPO_C_C_E!$CJ165&lt;&gt;"",[9]PDI_ID__GRUPO_C_C_E!$CJ165&lt;&gt;0),[9]PDI_ID__GRUPO_C_C_E!$CJ165,""),IF($A167="TOTAL",SUM(INDIRECT("BA4:BA"&amp;ROW()-1)),""))</f>
        <v/>
      </c>
      <c r="BB167" s="6" t="str">
        <f ca="1">IF(AND($A167&lt;&gt;"",$A167&lt;&gt;"TOTAL"),IF(AND([9]PDI_ID__GRUPO_C_C_E!$CL165&lt;&gt;"",[9]PDI_ID__GRUPO_C_C_E!$CL165&lt;&gt;0),[9]PDI_ID__GRUPO_C_C_E!$CL165,""),IF($A167="TOTAL",SUM(INDIRECT("BB4:BB"&amp;ROW()-1)),""))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IF(AND($A167&lt;&gt;"",$A167&lt;&gt;"TOTAL"),IF(AND([9]PDI_ID__GRUPO_C_C_E!$CO165&lt;&gt;"",[9]PDI_ID__GRUPO_C_C_E!$CO165&lt;&gt;0),[9]PDI_ID__GRUPO_C_C_E!$CO165,""),IF($A167="TOTAL",SUM(INDIRECT("BD4:BD"&amp;ROW()-1)),""))</f>
        <v/>
      </c>
      <c r="BE167" s="6" t="str">
        <f ca="1">IF(AND($A167&lt;&gt;"",$A167&lt;&gt;"TOTAL"),IF(AND([9]PDI_ID__GRUPO_C_C_E!$CQ165&lt;&gt;"",[9]PDI_ID__GRUPO_C_C_E!$CQ165&lt;&gt;0),[9]PDI_ID__GRUPO_C_C_E!$CQ165,""),IF($A167="TOTAL",SUM(INDIRECT("BE4:BE"&amp;ROW()-1)),""))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IF([9]PDI_ID__GRUPO_C_C_E!$B166&lt;&gt;"",[9]PDI_ID__GRUPO_C_C_E!$B166,IF(AND([9]PDI_ID__GRUPO_C_C_E!$B166="",[9]PDI_ID__GRUPO_C_C_E!$B167="",[9]PDI_ID__GRUPO_C_C_E!$B165=""),"","TOTAL"))</f>
        <v/>
      </c>
      <c r="B168" s="6" t="str">
        <f ca="1">IF(AND($A168&lt;&gt;"",$A168&lt;&gt;"TOTAL"),IF(AND([9]PDI_ID__GRUPO_C_C_E!$C166&lt;&gt;"",[9]PDI_ID__GRUPO_C_C_E!$C166&lt;&gt;0),[9]PDI_ID__GRUPO_C_C_E!$C166,""),IF($A168="TOTAL",SUM(INDIRECT("B4:B"&amp;ROW()-1)),""))</f>
        <v/>
      </c>
      <c r="C168" s="6" t="str">
        <f ca="1">IF(AND($A168&lt;&gt;"",$A168&lt;&gt;"TOTAL"),IF(AND([9]PDI_ID__GRUPO_C_C_E!$E166&lt;&gt;"",[9]PDI_ID__GRUPO_C_C_E!$E166&lt;&gt;0),[9]PDI_ID__GRUPO_C_C_E!$E166,""),IF($A168="TOTAL",SUM(INDIRECT("C4:C"&amp;ROW()-1)),""))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IF(AND($A168&lt;&gt;"",$A168&lt;&gt;"TOTAL"),IF(AND([9]PDI_ID__GRUPO_C_C_E!$H166&lt;&gt;"",[9]PDI_ID__GRUPO_C_C_E!$H166&lt;&gt;0),[9]PDI_ID__GRUPO_C_C_E!$H166,""),IF($A168="TOTAL",SUM(INDIRECT("E4:E"&amp;ROW()-1)),""))</f>
        <v/>
      </c>
      <c r="F168" s="6" t="str">
        <f ca="1">IF(AND($A168&lt;&gt;"",$A168&lt;&gt;"TOTAL"),IF(AND([9]PDI_ID__GRUPO_C_C_E!$J166&lt;&gt;"",[9]PDI_ID__GRUPO_C_C_E!$J166&lt;&gt;0),[9]PDI_ID__GRUPO_C_C_E!$J166,""),IF($A168="TOTAL",SUM(INDIRECT("F4:F"&amp;ROW()-1)),""))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IF(AND($A168&lt;&gt;"",$A168&lt;&gt;"TOTAL"),IF(AND([9]PDI_ID__GRUPO_C_C_E!$M166&lt;&gt;"",[9]PDI_ID__GRUPO_C_C_E!$M166&lt;&gt;0),[9]PDI_ID__GRUPO_C_C_E!$M166,""),IF($A168="TOTAL",SUM(INDIRECT("H4:H"&amp;ROW()-1)),""))</f>
        <v/>
      </c>
      <c r="I168" s="6" t="str">
        <f ca="1">IF(AND($A168&lt;&gt;"",$A168&lt;&gt;"TOTAL"),IF(AND([9]PDI_ID__GRUPO_C_C_E!$O166&lt;&gt;"",[9]PDI_ID__GRUPO_C_C_E!$O166&lt;&gt;0),[9]PDI_ID__GRUPO_C_C_E!$O166,""),IF($A168="TOTAL",SUM(INDIRECT("I4:I"&amp;ROW()-1)),""))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IF(AND($A168&lt;&gt;"",$A168&lt;&gt;"TOTAL"),IF(AND([9]PDI_ID__GRUPO_C_C_E!$R166&lt;&gt;"",[9]PDI_ID__GRUPO_C_C_E!$R166&lt;&gt;0),[9]PDI_ID__GRUPO_C_C_E!$R166,""),IF($A168="TOTAL",SUM(INDIRECT("K4:K"&amp;ROW()-1)),""))</f>
        <v/>
      </c>
      <c r="L168" s="6" t="str">
        <f ca="1">IF(AND($A168&lt;&gt;"",$A168&lt;&gt;"TOTAL"),IF(AND([9]PDI_ID__GRUPO_C_C_E!$T166&lt;&gt;"",[9]PDI_ID__GRUPO_C_C_E!$T166&lt;&gt;0),[9]PDI_ID__GRUPO_C_C_E!$T166,""),IF($A168="TOTAL",SUM(INDIRECT("L4:L"&amp;ROW()-1)),""))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IF(AND($A168&lt;&gt;"",$A168&lt;&gt;"TOTAL"),IF(AND([9]PDI_ID__GRUPO_C_C_E!$W166&lt;&gt;"",[9]PDI_ID__GRUPO_C_C_E!$W166&lt;&gt;0),[9]PDI_ID__GRUPO_C_C_E!$W166,""),IF($A168="TOTAL",SUM(INDIRECT("N4:N"&amp;ROW()-1)),""))</f>
        <v/>
      </c>
      <c r="O168" s="6" t="str">
        <f ca="1">IF(AND($A168&lt;&gt;"",$A168&lt;&gt;"TOTAL"),IF(AND([9]PDI_ID__GRUPO_C_C_E!$Y166&lt;&gt;"",[9]PDI_ID__GRUPO_C_C_E!$Y166&lt;&gt;0),[9]PDI_ID__GRUPO_C_C_E!$Y166,""),IF($A168="TOTAL",SUM(INDIRECT("O4:O"&amp;ROW()-1)),""))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IF(AND($A168&lt;&gt;"",$A168&lt;&gt;"TOTAL"),IF(AND([9]PDI_ID__GRUPO_C_C_E!$AB166&lt;&gt;"",[9]PDI_ID__GRUPO_C_C_E!$AB166&lt;&gt;0),[9]PDI_ID__GRUPO_C_C_E!$AB166,""),IF($A168="TOTAL",SUM(INDIRECT("Q4:Q"&amp;ROW()-1)),""))</f>
        <v/>
      </c>
      <c r="R168" s="6" t="str">
        <f ca="1">IF(AND($A168&lt;&gt;"",$A168&lt;&gt;"TOTAL"),IF(AND([9]PDI_ID__GRUPO_C_C_E!$AD166&lt;&gt;"",[9]PDI_ID__GRUPO_C_C_E!$AD166&lt;&gt;0),[9]PDI_ID__GRUPO_C_C_E!$AD166,""),IF($A168="TOTAL",SUM(INDIRECT("R4:R"&amp;ROW()-1)),""))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IF(AND($A168&lt;&gt;"",$A168&lt;&gt;"TOTAL"),IF(AND([9]PDI_ID__GRUPO_C_C_E!$AG166&lt;&gt;"",[9]PDI_ID__GRUPO_C_C_E!$AG166&lt;&gt;0),[9]PDI_ID__GRUPO_C_C_E!$AG166,""),IF($A168="TOTAL",SUM(INDIRECT("T4:T"&amp;ROW()-1)),""))</f>
        <v/>
      </c>
      <c r="U168" s="6" t="str">
        <f ca="1">IF(AND($A168&lt;&gt;"",$A168&lt;&gt;"TOTAL"),IF(AND([9]PDI_ID__GRUPO_C_C_E!$AI166&lt;&gt;"",[9]PDI_ID__GRUPO_C_C_E!$AI166&lt;&gt;0),[9]PDI_ID__GRUPO_C_C_E!$AI166,""),IF($A168="TOTAL",SUM(INDIRECT("U4:U"&amp;ROW()-1)),""))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IF(AND($A168&lt;&gt;"",$A168&lt;&gt;"TOTAL"),IF(AND([9]PDI_ID__GRUPO_C_C_E!$AL166&lt;&gt;"",[9]PDI_ID__GRUPO_C_C_E!$AL166&lt;&gt;0),[9]PDI_ID__GRUPO_C_C_E!$AL166,""),IF($A168="TOTAL",SUM(INDIRECT("W4:W"&amp;ROW()-1)),""))</f>
        <v/>
      </c>
      <c r="X168" s="6" t="str">
        <f ca="1">IF(AND($A168&lt;&gt;"",$A168&lt;&gt;"TOTAL"),IF(AND([9]PDI_ID__GRUPO_C_C_E!$AN166&lt;&gt;"",[9]PDI_ID__GRUPO_C_C_E!$AN166&lt;&gt;0),[9]PDI_ID__GRUPO_C_C_E!$AN166,""),IF($A168="TOTAL",SUM(INDIRECT("X4:X"&amp;ROW()-1)),""))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IF(AND($A168&lt;&gt;"",$A168&lt;&gt;"TOTAL"),IF(AND([9]PDI_ID__GRUPO_C_C_E!$AQ166&lt;&gt;"",[9]PDI_ID__GRUPO_C_C_E!$AQ166&lt;&gt;0),[9]PDI_ID__GRUPO_C_C_E!$AQ166,""),IF($A168="TOTAL",SUM(INDIRECT("Z4:Z"&amp;ROW()-1)),""))</f>
        <v/>
      </c>
      <c r="AA168" s="6" t="str">
        <f ca="1">IF(AND($A168&lt;&gt;"",$A168&lt;&gt;"TOTAL"),IF(AND([9]PDI_ID__GRUPO_C_C_E!$AS166&lt;&gt;"",[9]PDI_ID__GRUPO_C_C_E!$AS166&lt;&gt;0),[9]PDI_ID__GRUPO_C_C_E!$AS166,""),IF($A168="TOTAL",SUM(INDIRECT("AA4:AA"&amp;ROW()-1)),""))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IF(AND($A168&lt;&gt;"",$A168&lt;&gt;"TOTAL"),IF(AND([9]PDI_ID__GRUPO_C_C_E!$AV166&lt;&gt;"",[9]PDI_ID__GRUPO_C_C_E!$AV166&lt;&gt;0),[9]PDI_ID__GRUPO_C_C_E!$AV166,""),IF($A168="TOTAL",SUM(INDIRECT("AC4:AC"&amp;ROW()-1)),""))</f>
        <v/>
      </c>
      <c r="AD168" s="6" t="str">
        <f ca="1">IF(AND($A168&lt;&gt;"",$A168&lt;&gt;"TOTAL"),IF(AND([9]PDI_ID__GRUPO_C_C_E!$AX166&lt;&gt;"",[9]PDI_ID__GRUPO_C_C_E!$AX166&lt;&gt;0),[9]PDI_ID__GRUPO_C_C_E!$AX166,""),IF($A168="TOTAL",SUM(INDIRECT("AD4:AD"&amp;ROW()-1)),""))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IF(AND($A168&lt;&gt;"",$A168&lt;&gt;"TOTAL"),IF(AND([9]PDI_ID__GRUPO_C_C_E!$BA166&lt;&gt;"",[9]PDI_ID__GRUPO_C_C_E!$BA166&lt;&gt;0),[9]PDI_ID__GRUPO_C_C_E!$BA166,""),IF($A168="TOTAL",SUM(INDIRECT("AF4:AF"&amp;ROW()-1)),""))</f>
        <v/>
      </c>
      <c r="AG168" s="6" t="str">
        <f ca="1">IF(AND($A168&lt;&gt;"",$A168&lt;&gt;"TOTAL"),IF(AND([9]PDI_ID__GRUPO_C_C_E!$BC166&lt;&gt;"",[9]PDI_ID__GRUPO_C_C_E!$BC166&lt;&gt;0),[9]PDI_ID__GRUPO_C_C_E!$BC166,""),IF($A168="TOTAL",SUM(INDIRECT("AG4:AG"&amp;ROW()-1)),""))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IF(AND($A168&lt;&gt;"",$A168&lt;&gt;"TOTAL"),IF(AND([9]PDI_ID__GRUPO_C_C_E!$BF166&lt;&gt;"",[9]PDI_ID__GRUPO_C_C_E!$BF166&lt;&gt;0),[9]PDI_ID__GRUPO_C_C_E!$BF166,""),IF($A168="TOTAL",SUM(INDIRECT("AI4:AI"&amp;ROW()-1)),""))</f>
        <v/>
      </c>
      <c r="AJ168" s="6" t="str">
        <f ca="1">IF(AND($A168&lt;&gt;"",$A168&lt;&gt;"TOTAL"),IF(AND([9]PDI_ID__GRUPO_C_C_E!$BH166&lt;&gt;"",[9]PDI_ID__GRUPO_C_C_E!$BH166&lt;&gt;0),[9]PDI_ID__GRUPO_C_C_E!$BH166,""),IF($A168="TOTAL",SUM(INDIRECT("AJ4:AJ"&amp;ROW()-1)),""))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IF(AND($A168&lt;&gt;"",$A168&lt;&gt;"TOTAL"),IF(AND([9]PDI_ID__GRUPO_C_C_E!$BK166&lt;&gt;"",[9]PDI_ID__GRUPO_C_C_E!$BK166&lt;&gt;0),[9]PDI_ID__GRUPO_C_C_E!$BK166,""),IF($A168="TOTAL",SUM(INDIRECT("AL4:AL"&amp;ROW()-1)),""))</f>
        <v/>
      </c>
      <c r="AM168" s="6" t="str">
        <f ca="1">IF(AND($A168&lt;&gt;"",$A168&lt;&gt;"TOTAL"),IF(AND([9]PDI_ID__GRUPO_C_C_E!$BM166&lt;&gt;"",[9]PDI_ID__GRUPO_C_C_E!$BM166&lt;&gt;0),[9]PDI_ID__GRUPO_C_C_E!$BM166,""),IF($A168="TOTAL",SUM(INDIRECT("AM4:AM"&amp;ROW()-1)),""))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IF(AND($A168&lt;&gt;"",$A168&lt;&gt;"TOTAL"),IF(AND([9]PDI_ID__GRUPO_C_C_E!$BP166&lt;&gt;"",[9]PDI_ID__GRUPO_C_C_E!$BP166&lt;&gt;0),[9]PDI_ID__GRUPO_C_C_E!$BP166,""),IF($A168="TOTAL",SUM(INDIRECT("AO4:AO"&amp;ROW()-1)),""))</f>
        <v/>
      </c>
      <c r="AP168" s="6" t="str">
        <f ca="1">IF(AND($A168&lt;&gt;"",$A168&lt;&gt;"TOTAL"),IF(AND([9]PDI_ID__GRUPO_C_C_E!$BR166&lt;&gt;"",[9]PDI_ID__GRUPO_C_C_E!$BR166&lt;&gt;0),[9]PDI_ID__GRUPO_C_C_E!$BR166,""),IF($A168="TOTAL",SUM(INDIRECT("AP4:AP"&amp;ROW()-1)),""))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IF(AND($A168&lt;&gt;"",$A168&lt;&gt;"TOTAL"),IF(AND([9]PDI_ID__GRUPO_C_C_E!$BU166&lt;&gt;"",[9]PDI_ID__GRUPO_C_C_E!$BU166&lt;&gt;0),[9]PDI_ID__GRUPO_C_C_E!$BU166,""),IF($A168="TOTAL",SUM(INDIRECT("AR4:AR"&amp;ROW()-1)),""))</f>
        <v/>
      </c>
      <c r="AS168" s="6" t="str">
        <f ca="1">IF(AND($A168&lt;&gt;"",$A168&lt;&gt;"TOTAL"),IF(AND([9]PDI_ID__GRUPO_C_C_E!$BW166&lt;&gt;"",[9]PDI_ID__GRUPO_C_C_E!$BW166&lt;&gt;0),[9]PDI_ID__GRUPO_C_C_E!$BW166,""),IF($A168="TOTAL",SUM(INDIRECT("AS4:AS"&amp;ROW()-1)),""))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IF(AND($A168&lt;&gt;"",$A168&lt;&gt;"TOTAL"),IF(AND([9]PDI_ID__GRUPO_C_C_E!$BZ166&lt;&gt;"",[9]PDI_ID__GRUPO_C_C_E!$BZ166&lt;&gt;0),[9]PDI_ID__GRUPO_C_C_E!$BZ166,""),IF($A168="TOTAL",SUM(INDIRECT("AU4:AU"&amp;ROW()-1)),""))</f>
        <v/>
      </c>
      <c r="AV168" s="6" t="str">
        <f ca="1">IF(AND($A168&lt;&gt;"",$A168&lt;&gt;"TOTAL"),IF(AND([9]PDI_ID__GRUPO_C_C_E!$CB166&lt;&gt;"",[9]PDI_ID__GRUPO_C_C_E!$CB166&lt;&gt;0),[9]PDI_ID__GRUPO_C_C_E!$CB166,""),IF($A168="TOTAL",SUM(INDIRECT("AV4:AV"&amp;ROW()-1)),""))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IF(AND($A168&lt;&gt;"",$A168&lt;&gt;"TOTAL"),IF(AND([9]PDI_ID__GRUPO_C_C_E!$CE166&lt;&gt;"",[9]PDI_ID__GRUPO_C_C_E!$CE166&lt;&gt;0),[9]PDI_ID__GRUPO_C_C_E!$CE166,""),IF($A168="TOTAL",SUM(INDIRECT("AX4:AX"&amp;ROW()-1)),""))</f>
        <v/>
      </c>
      <c r="AY168" s="6" t="str">
        <f ca="1">IF(AND($A168&lt;&gt;"",$A168&lt;&gt;"TOTAL"),IF(AND([9]PDI_ID__GRUPO_C_C_E!$CG166&lt;&gt;"",[9]PDI_ID__GRUPO_C_C_E!$CG166&lt;&gt;0),[9]PDI_ID__GRUPO_C_C_E!$CG166,""),IF($A168="TOTAL",SUM(INDIRECT("AY4:AY"&amp;ROW()-1)),""))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IF(AND($A168&lt;&gt;"",$A168&lt;&gt;"TOTAL"),IF(AND([9]PDI_ID__GRUPO_C_C_E!$CJ166&lt;&gt;"",[9]PDI_ID__GRUPO_C_C_E!$CJ166&lt;&gt;0),[9]PDI_ID__GRUPO_C_C_E!$CJ166,""),IF($A168="TOTAL",SUM(INDIRECT("BA4:BA"&amp;ROW()-1)),""))</f>
        <v/>
      </c>
      <c r="BB168" s="6" t="str">
        <f ca="1">IF(AND($A168&lt;&gt;"",$A168&lt;&gt;"TOTAL"),IF(AND([9]PDI_ID__GRUPO_C_C_E!$CL166&lt;&gt;"",[9]PDI_ID__GRUPO_C_C_E!$CL166&lt;&gt;0),[9]PDI_ID__GRUPO_C_C_E!$CL166,""),IF($A168="TOTAL",SUM(INDIRECT("BB4:BB"&amp;ROW()-1)),""))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IF(AND($A168&lt;&gt;"",$A168&lt;&gt;"TOTAL"),IF(AND([9]PDI_ID__GRUPO_C_C_E!$CO166&lt;&gt;"",[9]PDI_ID__GRUPO_C_C_E!$CO166&lt;&gt;0),[9]PDI_ID__GRUPO_C_C_E!$CO166,""),IF($A168="TOTAL",SUM(INDIRECT("BD4:BD"&amp;ROW()-1)),""))</f>
        <v/>
      </c>
      <c r="BE168" s="6" t="str">
        <f ca="1">IF(AND($A168&lt;&gt;"",$A168&lt;&gt;"TOTAL"),IF(AND([9]PDI_ID__GRUPO_C_C_E!$CQ166&lt;&gt;"",[9]PDI_ID__GRUPO_C_C_E!$CQ166&lt;&gt;0),[9]PDI_ID__GRUPO_C_C_E!$CQ166,""),IF($A168="TOTAL",SUM(INDIRECT("BE4:BE"&amp;ROW()-1)),""))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IF([9]PDI_ID__GRUPO_C_C_E!$B167&lt;&gt;"",[9]PDI_ID__GRUPO_C_C_E!$B167,IF(AND([9]PDI_ID__GRUPO_C_C_E!$B167="",[9]PDI_ID__GRUPO_C_C_E!$B168="",[9]PDI_ID__GRUPO_C_C_E!$B166=""),"","TOTAL"))</f>
        <v/>
      </c>
      <c r="B169" s="6" t="str">
        <f ca="1">IF(AND($A169&lt;&gt;"",$A169&lt;&gt;"TOTAL"),IF(AND([9]PDI_ID__GRUPO_C_C_E!$C167&lt;&gt;"",[9]PDI_ID__GRUPO_C_C_E!$C167&lt;&gt;0),[9]PDI_ID__GRUPO_C_C_E!$C167,""),IF($A169="TOTAL",SUM(INDIRECT("B4:B"&amp;ROW()-1)),""))</f>
        <v/>
      </c>
      <c r="C169" s="6" t="str">
        <f ca="1">IF(AND($A169&lt;&gt;"",$A169&lt;&gt;"TOTAL"),IF(AND([9]PDI_ID__GRUPO_C_C_E!$E167&lt;&gt;"",[9]PDI_ID__GRUPO_C_C_E!$E167&lt;&gt;0),[9]PDI_ID__GRUPO_C_C_E!$E167,""),IF($A169="TOTAL",SUM(INDIRECT("C4:C"&amp;ROW()-1)),""))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IF(AND($A169&lt;&gt;"",$A169&lt;&gt;"TOTAL"),IF(AND([9]PDI_ID__GRUPO_C_C_E!$H167&lt;&gt;"",[9]PDI_ID__GRUPO_C_C_E!$H167&lt;&gt;0),[9]PDI_ID__GRUPO_C_C_E!$H167,""),IF($A169="TOTAL",SUM(INDIRECT("E4:E"&amp;ROW()-1)),""))</f>
        <v/>
      </c>
      <c r="F169" s="6" t="str">
        <f ca="1">IF(AND($A169&lt;&gt;"",$A169&lt;&gt;"TOTAL"),IF(AND([9]PDI_ID__GRUPO_C_C_E!$J167&lt;&gt;"",[9]PDI_ID__GRUPO_C_C_E!$J167&lt;&gt;0),[9]PDI_ID__GRUPO_C_C_E!$J167,""),IF($A169="TOTAL",SUM(INDIRECT("F4:F"&amp;ROW()-1)),""))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IF(AND($A169&lt;&gt;"",$A169&lt;&gt;"TOTAL"),IF(AND([9]PDI_ID__GRUPO_C_C_E!$M167&lt;&gt;"",[9]PDI_ID__GRUPO_C_C_E!$M167&lt;&gt;0),[9]PDI_ID__GRUPO_C_C_E!$M167,""),IF($A169="TOTAL",SUM(INDIRECT("H4:H"&amp;ROW()-1)),""))</f>
        <v/>
      </c>
      <c r="I169" s="6" t="str">
        <f ca="1">IF(AND($A169&lt;&gt;"",$A169&lt;&gt;"TOTAL"),IF(AND([9]PDI_ID__GRUPO_C_C_E!$O167&lt;&gt;"",[9]PDI_ID__GRUPO_C_C_E!$O167&lt;&gt;0),[9]PDI_ID__GRUPO_C_C_E!$O167,""),IF($A169="TOTAL",SUM(INDIRECT("I4:I"&amp;ROW()-1)),""))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IF(AND($A169&lt;&gt;"",$A169&lt;&gt;"TOTAL"),IF(AND([9]PDI_ID__GRUPO_C_C_E!$R167&lt;&gt;"",[9]PDI_ID__GRUPO_C_C_E!$R167&lt;&gt;0),[9]PDI_ID__GRUPO_C_C_E!$R167,""),IF($A169="TOTAL",SUM(INDIRECT("K4:K"&amp;ROW()-1)),""))</f>
        <v/>
      </c>
      <c r="L169" s="6" t="str">
        <f ca="1">IF(AND($A169&lt;&gt;"",$A169&lt;&gt;"TOTAL"),IF(AND([9]PDI_ID__GRUPO_C_C_E!$T167&lt;&gt;"",[9]PDI_ID__GRUPO_C_C_E!$T167&lt;&gt;0),[9]PDI_ID__GRUPO_C_C_E!$T167,""),IF($A169="TOTAL",SUM(INDIRECT("L4:L"&amp;ROW()-1)),""))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IF(AND($A169&lt;&gt;"",$A169&lt;&gt;"TOTAL"),IF(AND([9]PDI_ID__GRUPO_C_C_E!$W167&lt;&gt;"",[9]PDI_ID__GRUPO_C_C_E!$W167&lt;&gt;0),[9]PDI_ID__GRUPO_C_C_E!$W167,""),IF($A169="TOTAL",SUM(INDIRECT("N4:N"&amp;ROW()-1)),""))</f>
        <v/>
      </c>
      <c r="O169" s="6" t="str">
        <f ca="1">IF(AND($A169&lt;&gt;"",$A169&lt;&gt;"TOTAL"),IF(AND([9]PDI_ID__GRUPO_C_C_E!$Y167&lt;&gt;"",[9]PDI_ID__GRUPO_C_C_E!$Y167&lt;&gt;0),[9]PDI_ID__GRUPO_C_C_E!$Y167,""),IF($A169="TOTAL",SUM(INDIRECT("O4:O"&amp;ROW()-1)),""))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IF(AND($A169&lt;&gt;"",$A169&lt;&gt;"TOTAL"),IF(AND([9]PDI_ID__GRUPO_C_C_E!$AB167&lt;&gt;"",[9]PDI_ID__GRUPO_C_C_E!$AB167&lt;&gt;0),[9]PDI_ID__GRUPO_C_C_E!$AB167,""),IF($A169="TOTAL",SUM(INDIRECT("Q4:Q"&amp;ROW()-1)),""))</f>
        <v/>
      </c>
      <c r="R169" s="6" t="str">
        <f ca="1">IF(AND($A169&lt;&gt;"",$A169&lt;&gt;"TOTAL"),IF(AND([9]PDI_ID__GRUPO_C_C_E!$AD167&lt;&gt;"",[9]PDI_ID__GRUPO_C_C_E!$AD167&lt;&gt;0),[9]PDI_ID__GRUPO_C_C_E!$AD167,""),IF($A169="TOTAL",SUM(INDIRECT("R4:R"&amp;ROW()-1)),""))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IF(AND($A169&lt;&gt;"",$A169&lt;&gt;"TOTAL"),IF(AND([9]PDI_ID__GRUPO_C_C_E!$AG167&lt;&gt;"",[9]PDI_ID__GRUPO_C_C_E!$AG167&lt;&gt;0),[9]PDI_ID__GRUPO_C_C_E!$AG167,""),IF($A169="TOTAL",SUM(INDIRECT("T4:T"&amp;ROW()-1)),""))</f>
        <v/>
      </c>
      <c r="U169" s="6" t="str">
        <f ca="1">IF(AND($A169&lt;&gt;"",$A169&lt;&gt;"TOTAL"),IF(AND([9]PDI_ID__GRUPO_C_C_E!$AI167&lt;&gt;"",[9]PDI_ID__GRUPO_C_C_E!$AI167&lt;&gt;0),[9]PDI_ID__GRUPO_C_C_E!$AI167,""),IF($A169="TOTAL",SUM(INDIRECT("U4:U"&amp;ROW()-1)),""))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IF(AND($A169&lt;&gt;"",$A169&lt;&gt;"TOTAL"),IF(AND([9]PDI_ID__GRUPO_C_C_E!$AL167&lt;&gt;"",[9]PDI_ID__GRUPO_C_C_E!$AL167&lt;&gt;0),[9]PDI_ID__GRUPO_C_C_E!$AL167,""),IF($A169="TOTAL",SUM(INDIRECT("W4:W"&amp;ROW()-1)),""))</f>
        <v/>
      </c>
      <c r="X169" s="6" t="str">
        <f ca="1">IF(AND($A169&lt;&gt;"",$A169&lt;&gt;"TOTAL"),IF(AND([9]PDI_ID__GRUPO_C_C_E!$AN167&lt;&gt;"",[9]PDI_ID__GRUPO_C_C_E!$AN167&lt;&gt;0),[9]PDI_ID__GRUPO_C_C_E!$AN167,""),IF($A169="TOTAL",SUM(INDIRECT("X4:X"&amp;ROW()-1)),""))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IF(AND($A169&lt;&gt;"",$A169&lt;&gt;"TOTAL"),IF(AND([9]PDI_ID__GRUPO_C_C_E!$AQ167&lt;&gt;"",[9]PDI_ID__GRUPO_C_C_E!$AQ167&lt;&gt;0),[9]PDI_ID__GRUPO_C_C_E!$AQ167,""),IF($A169="TOTAL",SUM(INDIRECT("Z4:Z"&amp;ROW()-1)),""))</f>
        <v/>
      </c>
      <c r="AA169" s="6" t="str">
        <f ca="1">IF(AND($A169&lt;&gt;"",$A169&lt;&gt;"TOTAL"),IF(AND([9]PDI_ID__GRUPO_C_C_E!$AS167&lt;&gt;"",[9]PDI_ID__GRUPO_C_C_E!$AS167&lt;&gt;0),[9]PDI_ID__GRUPO_C_C_E!$AS167,""),IF($A169="TOTAL",SUM(INDIRECT("AA4:AA"&amp;ROW()-1)),""))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IF(AND($A169&lt;&gt;"",$A169&lt;&gt;"TOTAL"),IF(AND([9]PDI_ID__GRUPO_C_C_E!$AV167&lt;&gt;"",[9]PDI_ID__GRUPO_C_C_E!$AV167&lt;&gt;0),[9]PDI_ID__GRUPO_C_C_E!$AV167,""),IF($A169="TOTAL",SUM(INDIRECT("AC4:AC"&amp;ROW()-1)),""))</f>
        <v/>
      </c>
      <c r="AD169" s="6" t="str">
        <f ca="1">IF(AND($A169&lt;&gt;"",$A169&lt;&gt;"TOTAL"),IF(AND([9]PDI_ID__GRUPO_C_C_E!$AX167&lt;&gt;"",[9]PDI_ID__GRUPO_C_C_E!$AX167&lt;&gt;0),[9]PDI_ID__GRUPO_C_C_E!$AX167,""),IF($A169="TOTAL",SUM(INDIRECT("AD4:AD"&amp;ROW()-1)),""))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IF(AND($A169&lt;&gt;"",$A169&lt;&gt;"TOTAL"),IF(AND([9]PDI_ID__GRUPO_C_C_E!$BA167&lt;&gt;"",[9]PDI_ID__GRUPO_C_C_E!$BA167&lt;&gt;0),[9]PDI_ID__GRUPO_C_C_E!$BA167,""),IF($A169="TOTAL",SUM(INDIRECT("AF4:AF"&amp;ROW()-1)),""))</f>
        <v/>
      </c>
      <c r="AG169" s="6" t="str">
        <f ca="1">IF(AND($A169&lt;&gt;"",$A169&lt;&gt;"TOTAL"),IF(AND([9]PDI_ID__GRUPO_C_C_E!$BC167&lt;&gt;"",[9]PDI_ID__GRUPO_C_C_E!$BC167&lt;&gt;0),[9]PDI_ID__GRUPO_C_C_E!$BC167,""),IF($A169="TOTAL",SUM(INDIRECT("AG4:AG"&amp;ROW()-1)),""))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IF(AND($A169&lt;&gt;"",$A169&lt;&gt;"TOTAL"),IF(AND([9]PDI_ID__GRUPO_C_C_E!$BF167&lt;&gt;"",[9]PDI_ID__GRUPO_C_C_E!$BF167&lt;&gt;0),[9]PDI_ID__GRUPO_C_C_E!$BF167,""),IF($A169="TOTAL",SUM(INDIRECT("AI4:AI"&amp;ROW()-1)),""))</f>
        <v/>
      </c>
      <c r="AJ169" s="6" t="str">
        <f ca="1">IF(AND($A169&lt;&gt;"",$A169&lt;&gt;"TOTAL"),IF(AND([9]PDI_ID__GRUPO_C_C_E!$BH167&lt;&gt;"",[9]PDI_ID__GRUPO_C_C_E!$BH167&lt;&gt;0),[9]PDI_ID__GRUPO_C_C_E!$BH167,""),IF($A169="TOTAL",SUM(INDIRECT("AJ4:AJ"&amp;ROW()-1)),""))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IF(AND($A169&lt;&gt;"",$A169&lt;&gt;"TOTAL"),IF(AND([9]PDI_ID__GRUPO_C_C_E!$BK167&lt;&gt;"",[9]PDI_ID__GRUPO_C_C_E!$BK167&lt;&gt;0),[9]PDI_ID__GRUPO_C_C_E!$BK167,""),IF($A169="TOTAL",SUM(INDIRECT("AL4:AL"&amp;ROW()-1)),""))</f>
        <v/>
      </c>
      <c r="AM169" s="6" t="str">
        <f ca="1">IF(AND($A169&lt;&gt;"",$A169&lt;&gt;"TOTAL"),IF(AND([9]PDI_ID__GRUPO_C_C_E!$BM167&lt;&gt;"",[9]PDI_ID__GRUPO_C_C_E!$BM167&lt;&gt;0),[9]PDI_ID__GRUPO_C_C_E!$BM167,""),IF($A169="TOTAL",SUM(INDIRECT("AM4:AM"&amp;ROW()-1)),""))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IF(AND($A169&lt;&gt;"",$A169&lt;&gt;"TOTAL"),IF(AND([9]PDI_ID__GRUPO_C_C_E!$BP167&lt;&gt;"",[9]PDI_ID__GRUPO_C_C_E!$BP167&lt;&gt;0),[9]PDI_ID__GRUPO_C_C_E!$BP167,""),IF($A169="TOTAL",SUM(INDIRECT("AO4:AO"&amp;ROW()-1)),""))</f>
        <v/>
      </c>
      <c r="AP169" s="6" t="str">
        <f ca="1">IF(AND($A169&lt;&gt;"",$A169&lt;&gt;"TOTAL"),IF(AND([9]PDI_ID__GRUPO_C_C_E!$BR167&lt;&gt;"",[9]PDI_ID__GRUPO_C_C_E!$BR167&lt;&gt;0),[9]PDI_ID__GRUPO_C_C_E!$BR167,""),IF($A169="TOTAL",SUM(INDIRECT("AP4:AP"&amp;ROW()-1)),""))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IF(AND($A169&lt;&gt;"",$A169&lt;&gt;"TOTAL"),IF(AND([9]PDI_ID__GRUPO_C_C_E!$BU167&lt;&gt;"",[9]PDI_ID__GRUPO_C_C_E!$BU167&lt;&gt;0),[9]PDI_ID__GRUPO_C_C_E!$BU167,""),IF($A169="TOTAL",SUM(INDIRECT("AR4:AR"&amp;ROW()-1)),""))</f>
        <v/>
      </c>
      <c r="AS169" s="6" t="str">
        <f ca="1">IF(AND($A169&lt;&gt;"",$A169&lt;&gt;"TOTAL"),IF(AND([9]PDI_ID__GRUPO_C_C_E!$BW167&lt;&gt;"",[9]PDI_ID__GRUPO_C_C_E!$BW167&lt;&gt;0),[9]PDI_ID__GRUPO_C_C_E!$BW167,""),IF($A169="TOTAL",SUM(INDIRECT("AS4:AS"&amp;ROW()-1)),""))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IF(AND($A169&lt;&gt;"",$A169&lt;&gt;"TOTAL"),IF(AND([9]PDI_ID__GRUPO_C_C_E!$BZ167&lt;&gt;"",[9]PDI_ID__GRUPO_C_C_E!$BZ167&lt;&gt;0),[9]PDI_ID__GRUPO_C_C_E!$BZ167,""),IF($A169="TOTAL",SUM(INDIRECT("AU4:AU"&amp;ROW()-1)),""))</f>
        <v/>
      </c>
      <c r="AV169" s="6" t="str">
        <f ca="1">IF(AND($A169&lt;&gt;"",$A169&lt;&gt;"TOTAL"),IF(AND([9]PDI_ID__GRUPO_C_C_E!$CB167&lt;&gt;"",[9]PDI_ID__GRUPO_C_C_E!$CB167&lt;&gt;0),[9]PDI_ID__GRUPO_C_C_E!$CB167,""),IF($A169="TOTAL",SUM(INDIRECT("AV4:AV"&amp;ROW()-1)),""))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IF(AND($A169&lt;&gt;"",$A169&lt;&gt;"TOTAL"),IF(AND([9]PDI_ID__GRUPO_C_C_E!$CE167&lt;&gt;"",[9]PDI_ID__GRUPO_C_C_E!$CE167&lt;&gt;0),[9]PDI_ID__GRUPO_C_C_E!$CE167,""),IF($A169="TOTAL",SUM(INDIRECT("AX4:AX"&amp;ROW()-1)),""))</f>
        <v/>
      </c>
      <c r="AY169" s="6" t="str">
        <f ca="1">IF(AND($A169&lt;&gt;"",$A169&lt;&gt;"TOTAL"),IF(AND([9]PDI_ID__GRUPO_C_C_E!$CG167&lt;&gt;"",[9]PDI_ID__GRUPO_C_C_E!$CG167&lt;&gt;0),[9]PDI_ID__GRUPO_C_C_E!$CG167,""),IF($A169="TOTAL",SUM(INDIRECT("AY4:AY"&amp;ROW()-1)),""))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IF(AND($A169&lt;&gt;"",$A169&lt;&gt;"TOTAL"),IF(AND([9]PDI_ID__GRUPO_C_C_E!$CJ167&lt;&gt;"",[9]PDI_ID__GRUPO_C_C_E!$CJ167&lt;&gt;0),[9]PDI_ID__GRUPO_C_C_E!$CJ167,""),IF($A169="TOTAL",SUM(INDIRECT("BA4:BA"&amp;ROW()-1)),""))</f>
        <v/>
      </c>
      <c r="BB169" s="6" t="str">
        <f ca="1">IF(AND($A169&lt;&gt;"",$A169&lt;&gt;"TOTAL"),IF(AND([9]PDI_ID__GRUPO_C_C_E!$CL167&lt;&gt;"",[9]PDI_ID__GRUPO_C_C_E!$CL167&lt;&gt;0),[9]PDI_ID__GRUPO_C_C_E!$CL167,""),IF($A169="TOTAL",SUM(INDIRECT("BB4:BB"&amp;ROW()-1)),""))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IF(AND($A169&lt;&gt;"",$A169&lt;&gt;"TOTAL"),IF(AND([9]PDI_ID__GRUPO_C_C_E!$CO167&lt;&gt;"",[9]PDI_ID__GRUPO_C_C_E!$CO167&lt;&gt;0),[9]PDI_ID__GRUPO_C_C_E!$CO167,""),IF($A169="TOTAL",SUM(INDIRECT("BD4:BD"&amp;ROW()-1)),""))</f>
        <v/>
      </c>
      <c r="BE169" s="6" t="str">
        <f ca="1">IF(AND($A169&lt;&gt;"",$A169&lt;&gt;"TOTAL"),IF(AND([9]PDI_ID__GRUPO_C_C_E!$CQ167&lt;&gt;"",[9]PDI_ID__GRUPO_C_C_E!$CQ167&lt;&gt;0),[9]PDI_ID__GRUPO_C_C_E!$CQ167,""),IF($A169="TOTAL",SUM(INDIRECT("BE4:BE"&amp;ROW()-1)),""))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IF([9]PDI_ID__GRUPO_C_C_E!$B168&lt;&gt;"",[9]PDI_ID__GRUPO_C_C_E!$B168,IF(AND([9]PDI_ID__GRUPO_C_C_E!$B168="",[9]PDI_ID__GRUPO_C_C_E!$B169="",[9]PDI_ID__GRUPO_C_C_E!$B167=""),"","TOTAL"))</f>
        <v/>
      </c>
      <c r="B170" s="6" t="str">
        <f ca="1">IF(AND($A170&lt;&gt;"",$A170&lt;&gt;"TOTAL"),IF(AND([9]PDI_ID__GRUPO_C_C_E!$C168&lt;&gt;"",[9]PDI_ID__GRUPO_C_C_E!$C168&lt;&gt;0),[9]PDI_ID__GRUPO_C_C_E!$C168,""),IF($A170="TOTAL",SUM(INDIRECT("B4:B"&amp;ROW()-1)),""))</f>
        <v/>
      </c>
      <c r="C170" s="6" t="str">
        <f ca="1">IF(AND($A170&lt;&gt;"",$A170&lt;&gt;"TOTAL"),IF(AND([9]PDI_ID__GRUPO_C_C_E!$E168&lt;&gt;"",[9]PDI_ID__GRUPO_C_C_E!$E168&lt;&gt;0),[9]PDI_ID__GRUPO_C_C_E!$E168,""),IF($A170="TOTAL",SUM(INDIRECT("C4:C"&amp;ROW()-1)),""))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IF(AND($A170&lt;&gt;"",$A170&lt;&gt;"TOTAL"),IF(AND([9]PDI_ID__GRUPO_C_C_E!$H168&lt;&gt;"",[9]PDI_ID__GRUPO_C_C_E!$H168&lt;&gt;0),[9]PDI_ID__GRUPO_C_C_E!$H168,""),IF($A170="TOTAL",SUM(INDIRECT("E4:E"&amp;ROW()-1)),""))</f>
        <v/>
      </c>
      <c r="F170" s="6" t="str">
        <f ca="1">IF(AND($A170&lt;&gt;"",$A170&lt;&gt;"TOTAL"),IF(AND([9]PDI_ID__GRUPO_C_C_E!$J168&lt;&gt;"",[9]PDI_ID__GRUPO_C_C_E!$J168&lt;&gt;0),[9]PDI_ID__GRUPO_C_C_E!$J168,""),IF($A170="TOTAL",SUM(INDIRECT("F4:F"&amp;ROW()-1)),""))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IF(AND($A170&lt;&gt;"",$A170&lt;&gt;"TOTAL"),IF(AND([9]PDI_ID__GRUPO_C_C_E!$M168&lt;&gt;"",[9]PDI_ID__GRUPO_C_C_E!$M168&lt;&gt;0),[9]PDI_ID__GRUPO_C_C_E!$M168,""),IF($A170="TOTAL",SUM(INDIRECT("H4:H"&amp;ROW()-1)),""))</f>
        <v/>
      </c>
      <c r="I170" s="6" t="str">
        <f ca="1">IF(AND($A170&lt;&gt;"",$A170&lt;&gt;"TOTAL"),IF(AND([9]PDI_ID__GRUPO_C_C_E!$O168&lt;&gt;"",[9]PDI_ID__GRUPO_C_C_E!$O168&lt;&gt;0),[9]PDI_ID__GRUPO_C_C_E!$O168,""),IF($A170="TOTAL",SUM(INDIRECT("I4:I"&amp;ROW()-1)),""))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IF(AND($A170&lt;&gt;"",$A170&lt;&gt;"TOTAL"),IF(AND([9]PDI_ID__GRUPO_C_C_E!$R168&lt;&gt;"",[9]PDI_ID__GRUPO_C_C_E!$R168&lt;&gt;0),[9]PDI_ID__GRUPO_C_C_E!$R168,""),IF($A170="TOTAL",SUM(INDIRECT("K4:K"&amp;ROW()-1)),""))</f>
        <v/>
      </c>
      <c r="L170" s="6" t="str">
        <f ca="1">IF(AND($A170&lt;&gt;"",$A170&lt;&gt;"TOTAL"),IF(AND([9]PDI_ID__GRUPO_C_C_E!$T168&lt;&gt;"",[9]PDI_ID__GRUPO_C_C_E!$T168&lt;&gt;0),[9]PDI_ID__GRUPO_C_C_E!$T168,""),IF($A170="TOTAL",SUM(INDIRECT("L4:L"&amp;ROW()-1)),""))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IF(AND($A170&lt;&gt;"",$A170&lt;&gt;"TOTAL"),IF(AND([9]PDI_ID__GRUPO_C_C_E!$W168&lt;&gt;"",[9]PDI_ID__GRUPO_C_C_E!$W168&lt;&gt;0),[9]PDI_ID__GRUPO_C_C_E!$W168,""),IF($A170="TOTAL",SUM(INDIRECT("N4:N"&amp;ROW()-1)),""))</f>
        <v/>
      </c>
      <c r="O170" s="6" t="str">
        <f ca="1">IF(AND($A170&lt;&gt;"",$A170&lt;&gt;"TOTAL"),IF(AND([9]PDI_ID__GRUPO_C_C_E!$Y168&lt;&gt;"",[9]PDI_ID__GRUPO_C_C_E!$Y168&lt;&gt;0),[9]PDI_ID__GRUPO_C_C_E!$Y168,""),IF($A170="TOTAL",SUM(INDIRECT("O4:O"&amp;ROW()-1)),""))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IF(AND($A170&lt;&gt;"",$A170&lt;&gt;"TOTAL"),IF(AND([9]PDI_ID__GRUPO_C_C_E!$AB168&lt;&gt;"",[9]PDI_ID__GRUPO_C_C_E!$AB168&lt;&gt;0),[9]PDI_ID__GRUPO_C_C_E!$AB168,""),IF($A170="TOTAL",SUM(INDIRECT("Q4:Q"&amp;ROW()-1)),""))</f>
        <v/>
      </c>
      <c r="R170" s="6" t="str">
        <f ca="1">IF(AND($A170&lt;&gt;"",$A170&lt;&gt;"TOTAL"),IF(AND([9]PDI_ID__GRUPO_C_C_E!$AD168&lt;&gt;"",[9]PDI_ID__GRUPO_C_C_E!$AD168&lt;&gt;0),[9]PDI_ID__GRUPO_C_C_E!$AD168,""),IF($A170="TOTAL",SUM(INDIRECT("R4:R"&amp;ROW()-1)),""))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IF(AND($A170&lt;&gt;"",$A170&lt;&gt;"TOTAL"),IF(AND([9]PDI_ID__GRUPO_C_C_E!$AG168&lt;&gt;"",[9]PDI_ID__GRUPO_C_C_E!$AG168&lt;&gt;0),[9]PDI_ID__GRUPO_C_C_E!$AG168,""),IF($A170="TOTAL",SUM(INDIRECT("T4:T"&amp;ROW()-1)),""))</f>
        <v/>
      </c>
      <c r="U170" s="6" t="str">
        <f ca="1">IF(AND($A170&lt;&gt;"",$A170&lt;&gt;"TOTAL"),IF(AND([9]PDI_ID__GRUPO_C_C_E!$AI168&lt;&gt;"",[9]PDI_ID__GRUPO_C_C_E!$AI168&lt;&gt;0),[9]PDI_ID__GRUPO_C_C_E!$AI168,""),IF($A170="TOTAL",SUM(INDIRECT("U4:U"&amp;ROW()-1)),""))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IF(AND($A170&lt;&gt;"",$A170&lt;&gt;"TOTAL"),IF(AND([9]PDI_ID__GRUPO_C_C_E!$AL168&lt;&gt;"",[9]PDI_ID__GRUPO_C_C_E!$AL168&lt;&gt;0),[9]PDI_ID__GRUPO_C_C_E!$AL168,""),IF($A170="TOTAL",SUM(INDIRECT("W4:W"&amp;ROW()-1)),""))</f>
        <v/>
      </c>
      <c r="X170" s="6" t="str">
        <f ca="1">IF(AND($A170&lt;&gt;"",$A170&lt;&gt;"TOTAL"),IF(AND([9]PDI_ID__GRUPO_C_C_E!$AN168&lt;&gt;"",[9]PDI_ID__GRUPO_C_C_E!$AN168&lt;&gt;0),[9]PDI_ID__GRUPO_C_C_E!$AN168,""),IF($A170="TOTAL",SUM(INDIRECT("X4:X"&amp;ROW()-1)),""))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IF(AND($A170&lt;&gt;"",$A170&lt;&gt;"TOTAL"),IF(AND([9]PDI_ID__GRUPO_C_C_E!$AQ168&lt;&gt;"",[9]PDI_ID__GRUPO_C_C_E!$AQ168&lt;&gt;0),[9]PDI_ID__GRUPO_C_C_E!$AQ168,""),IF($A170="TOTAL",SUM(INDIRECT("Z4:Z"&amp;ROW()-1)),""))</f>
        <v/>
      </c>
      <c r="AA170" s="6" t="str">
        <f ca="1">IF(AND($A170&lt;&gt;"",$A170&lt;&gt;"TOTAL"),IF(AND([9]PDI_ID__GRUPO_C_C_E!$AS168&lt;&gt;"",[9]PDI_ID__GRUPO_C_C_E!$AS168&lt;&gt;0),[9]PDI_ID__GRUPO_C_C_E!$AS168,""),IF($A170="TOTAL",SUM(INDIRECT("AA4:AA"&amp;ROW()-1)),""))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IF(AND($A170&lt;&gt;"",$A170&lt;&gt;"TOTAL"),IF(AND([9]PDI_ID__GRUPO_C_C_E!$AV168&lt;&gt;"",[9]PDI_ID__GRUPO_C_C_E!$AV168&lt;&gt;0),[9]PDI_ID__GRUPO_C_C_E!$AV168,""),IF($A170="TOTAL",SUM(INDIRECT("AC4:AC"&amp;ROW()-1)),""))</f>
        <v/>
      </c>
      <c r="AD170" s="6" t="str">
        <f ca="1">IF(AND($A170&lt;&gt;"",$A170&lt;&gt;"TOTAL"),IF(AND([9]PDI_ID__GRUPO_C_C_E!$AX168&lt;&gt;"",[9]PDI_ID__GRUPO_C_C_E!$AX168&lt;&gt;0),[9]PDI_ID__GRUPO_C_C_E!$AX168,""),IF($A170="TOTAL",SUM(INDIRECT("AD4:AD"&amp;ROW()-1)),""))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IF(AND($A170&lt;&gt;"",$A170&lt;&gt;"TOTAL"),IF(AND([9]PDI_ID__GRUPO_C_C_E!$BA168&lt;&gt;"",[9]PDI_ID__GRUPO_C_C_E!$BA168&lt;&gt;0),[9]PDI_ID__GRUPO_C_C_E!$BA168,""),IF($A170="TOTAL",SUM(INDIRECT("AF4:AF"&amp;ROW()-1)),""))</f>
        <v/>
      </c>
      <c r="AG170" s="6" t="str">
        <f ca="1">IF(AND($A170&lt;&gt;"",$A170&lt;&gt;"TOTAL"),IF(AND([9]PDI_ID__GRUPO_C_C_E!$BC168&lt;&gt;"",[9]PDI_ID__GRUPO_C_C_E!$BC168&lt;&gt;0),[9]PDI_ID__GRUPO_C_C_E!$BC168,""),IF($A170="TOTAL",SUM(INDIRECT("AG4:AG"&amp;ROW()-1)),""))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IF(AND($A170&lt;&gt;"",$A170&lt;&gt;"TOTAL"),IF(AND([9]PDI_ID__GRUPO_C_C_E!$BF168&lt;&gt;"",[9]PDI_ID__GRUPO_C_C_E!$BF168&lt;&gt;0),[9]PDI_ID__GRUPO_C_C_E!$BF168,""),IF($A170="TOTAL",SUM(INDIRECT("AI4:AI"&amp;ROW()-1)),""))</f>
        <v/>
      </c>
      <c r="AJ170" s="6" t="str">
        <f ca="1">IF(AND($A170&lt;&gt;"",$A170&lt;&gt;"TOTAL"),IF(AND([9]PDI_ID__GRUPO_C_C_E!$BH168&lt;&gt;"",[9]PDI_ID__GRUPO_C_C_E!$BH168&lt;&gt;0),[9]PDI_ID__GRUPO_C_C_E!$BH168,""),IF($A170="TOTAL",SUM(INDIRECT("AJ4:AJ"&amp;ROW()-1)),""))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IF(AND($A170&lt;&gt;"",$A170&lt;&gt;"TOTAL"),IF(AND([9]PDI_ID__GRUPO_C_C_E!$BK168&lt;&gt;"",[9]PDI_ID__GRUPO_C_C_E!$BK168&lt;&gt;0),[9]PDI_ID__GRUPO_C_C_E!$BK168,""),IF($A170="TOTAL",SUM(INDIRECT("AL4:AL"&amp;ROW()-1)),""))</f>
        <v/>
      </c>
      <c r="AM170" s="6" t="str">
        <f ca="1">IF(AND($A170&lt;&gt;"",$A170&lt;&gt;"TOTAL"),IF(AND([9]PDI_ID__GRUPO_C_C_E!$BM168&lt;&gt;"",[9]PDI_ID__GRUPO_C_C_E!$BM168&lt;&gt;0),[9]PDI_ID__GRUPO_C_C_E!$BM168,""),IF($A170="TOTAL",SUM(INDIRECT("AM4:AM"&amp;ROW()-1)),""))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IF(AND($A170&lt;&gt;"",$A170&lt;&gt;"TOTAL"),IF(AND([9]PDI_ID__GRUPO_C_C_E!$BP168&lt;&gt;"",[9]PDI_ID__GRUPO_C_C_E!$BP168&lt;&gt;0),[9]PDI_ID__GRUPO_C_C_E!$BP168,""),IF($A170="TOTAL",SUM(INDIRECT("AO4:AO"&amp;ROW()-1)),""))</f>
        <v/>
      </c>
      <c r="AP170" s="6" t="str">
        <f ca="1">IF(AND($A170&lt;&gt;"",$A170&lt;&gt;"TOTAL"),IF(AND([9]PDI_ID__GRUPO_C_C_E!$BR168&lt;&gt;"",[9]PDI_ID__GRUPO_C_C_E!$BR168&lt;&gt;0),[9]PDI_ID__GRUPO_C_C_E!$BR168,""),IF($A170="TOTAL",SUM(INDIRECT("AP4:AP"&amp;ROW()-1)),""))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IF(AND($A170&lt;&gt;"",$A170&lt;&gt;"TOTAL"),IF(AND([9]PDI_ID__GRUPO_C_C_E!$BU168&lt;&gt;"",[9]PDI_ID__GRUPO_C_C_E!$BU168&lt;&gt;0),[9]PDI_ID__GRUPO_C_C_E!$BU168,""),IF($A170="TOTAL",SUM(INDIRECT("AR4:AR"&amp;ROW()-1)),""))</f>
        <v/>
      </c>
      <c r="AS170" s="6" t="str">
        <f ca="1">IF(AND($A170&lt;&gt;"",$A170&lt;&gt;"TOTAL"),IF(AND([9]PDI_ID__GRUPO_C_C_E!$BW168&lt;&gt;"",[9]PDI_ID__GRUPO_C_C_E!$BW168&lt;&gt;0),[9]PDI_ID__GRUPO_C_C_E!$BW168,""),IF($A170="TOTAL",SUM(INDIRECT("AS4:AS"&amp;ROW()-1)),""))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IF(AND($A170&lt;&gt;"",$A170&lt;&gt;"TOTAL"),IF(AND([9]PDI_ID__GRUPO_C_C_E!$BZ168&lt;&gt;"",[9]PDI_ID__GRUPO_C_C_E!$BZ168&lt;&gt;0),[9]PDI_ID__GRUPO_C_C_E!$BZ168,""),IF($A170="TOTAL",SUM(INDIRECT("AU4:AU"&amp;ROW()-1)),""))</f>
        <v/>
      </c>
      <c r="AV170" s="6" t="str">
        <f ca="1">IF(AND($A170&lt;&gt;"",$A170&lt;&gt;"TOTAL"),IF(AND([9]PDI_ID__GRUPO_C_C_E!$CB168&lt;&gt;"",[9]PDI_ID__GRUPO_C_C_E!$CB168&lt;&gt;0),[9]PDI_ID__GRUPO_C_C_E!$CB168,""),IF($A170="TOTAL",SUM(INDIRECT("AV4:AV"&amp;ROW()-1)),""))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IF(AND($A170&lt;&gt;"",$A170&lt;&gt;"TOTAL"),IF(AND([9]PDI_ID__GRUPO_C_C_E!$CE168&lt;&gt;"",[9]PDI_ID__GRUPO_C_C_E!$CE168&lt;&gt;0),[9]PDI_ID__GRUPO_C_C_E!$CE168,""),IF($A170="TOTAL",SUM(INDIRECT("AX4:AX"&amp;ROW()-1)),""))</f>
        <v/>
      </c>
      <c r="AY170" s="6" t="str">
        <f ca="1">IF(AND($A170&lt;&gt;"",$A170&lt;&gt;"TOTAL"),IF(AND([9]PDI_ID__GRUPO_C_C_E!$CG168&lt;&gt;"",[9]PDI_ID__GRUPO_C_C_E!$CG168&lt;&gt;0),[9]PDI_ID__GRUPO_C_C_E!$CG168,""),IF($A170="TOTAL",SUM(INDIRECT("AY4:AY"&amp;ROW()-1)),""))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IF(AND($A170&lt;&gt;"",$A170&lt;&gt;"TOTAL"),IF(AND([9]PDI_ID__GRUPO_C_C_E!$CJ168&lt;&gt;"",[9]PDI_ID__GRUPO_C_C_E!$CJ168&lt;&gt;0),[9]PDI_ID__GRUPO_C_C_E!$CJ168,""),IF($A170="TOTAL",SUM(INDIRECT("BA4:BA"&amp;ROW()-1)),""))</f>
        <v/>
      </c>
      <c r="BB170" s="6" t="str">
        <f ca="1">IF(AND($A170&lt;&gt;"",$A170&lt;&gt;"TOTAL"),IF(AND([9]PDI_ID__GRUPO_C_C_E!$CL168&lt;&gt;"",[9]PDI_ID__GRUPO_C_C_E!$CL168&lt;&gt;0),[9]PDI_ID__GRUPO_C_C_E!$CL168,""),IF($A170="TOTAL",SUM(INDIRECT("BB4:BB"&amp;ROW()-1)),""))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IF(AND($A170&lt;&gt;"",$A170&lt;&gt;"TOTAL"),IF(AND([9]PDI_ID__GRUPO_C_C_E!$CO168&lt;&gt;"",[9]PDI_ID__GRUPO_C_C_E!$CO168&lt;&gt;0),[9]PDI_ID__GRUPO_C_C_E!$CO168,""),IF($A170="TOTAL",SUM(INDIRECT("BD4:BD"&amp;ROW()-1)),""))</f>
        <v/>
      </c>
      <c r="BE170" s="6" t="str">
        <f ca="1">IF(AND($A170&lt;&gt;"",$A170&lt;&gt;"TOTAL"),IF(AND([9]PDI_ID__GRUPO_C_C_E!$CQ168&lt;&gt;"",[9]PDI_ID__GRUPO_C_C_E!$CQ168&lt;&gt;0),[9]PDI_ID__GRUPO_C_C_E!$CQ168,""),IF($A170="TOTAL",SUM(INDIRECT("BE4:BE"&amp;ROW()-1)),""))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IF([9]PDI_ID__GRUPO_C_C_E!$B169&lt;&gt;"",[9]PDI_ID__GRUPO_C_C_E!$B169,IF(AND([9]PDI_ID__GRUPO_C_C_E!$B169="",[9]PDI_ID__GRUPO_C_C_E!$B170="",[9]PDI_ID__GRUPO_C_C_E!$B168=""),"","TOTAL"))</f>
        <v/>
      </c>
      <c r="B171" s="6" t="str">
        <f ca="1">IF(AND($A171&lt;&gt;"",$A171&lt;&gt;"TOTAL"),IF(AND([9]PDI_ID__GRUPO_C_C_E!$C169&lt;&gt;"",[9]PDI_ID__GRUPO_C_C_E!$C169&lt;&gt;0),[9]PDI_ID__GRUPO_C_C_E!$C169,""),IF($A171="TOTAL",SUM(INDIRECT("B4:B"&amp;ROW()-1)),""))</f>
        <v/>
      </c>
      <c r="C171" s="6" t="str">
        <f ca="1">IF(AND($A171&lt;&gt;"",$A171&lt;&gt;"TOTAL"),IF(AND([9]PDI_ID__GRUPO_C_C_E!$E169&lt;&gt;"",[9]PDI_ID__GRUPO_C_C_E!$E169&lt;&gt;0),[9]PDI_ID__GRUPO_C_C_E!$E169,""),IF($A171="TOTAL",SUM(INDIRECT("C4:C"&amp;ROW()-1)),""))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IF(AND($A171&lt;&gt;"",$A171&lt;&gt;"TOTAL"),IF(AND([9]PDI_ID__GRUPO_C_C_E!$H169&lt;&gt;"",[9]PDI_ID__GRUPO_C_C_E!$H169&lt;&gt;0),[9]PDI_ID__GRUPO_C_C_E!$H169,""),IF($A171="TOTAL",SUM(INDIRECT("E4:E"&amp;ROW()-1)),""))</f>
        <v/>
      </c>
      <c r="F171" s="6" t="str">
        <f ca="1">IF(AND($A171&lt;&gt;"",$A171&lt;&gt;"TOTAL"),IF(AND([9]PDI_ID__GRUPO_C_C_E!$J169&lt;&gt;"",[9]PDI_ID__GRUPO_C_C_E!$J169&lt;&gt;0),[9]PDI_ID__GRUPO_C_C_E!$J169,""),IF($A171="TOTAL",SUM(INDIRECT("F4:F"&amp;ROW()-1)),""))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IF(AND($A171&lt;&gt;"",$A171&lt;&gt;"TOTAL"),IF(AND([9]PDI_ID__GRUPO_C_C_E!$M169&lt;&gt;"",[9]PDI_ID__GRUPO_C_C_E!$M169&lt;&gt;0),[9]PDI_ID__GRUPO_C_C_E!$M169,""),IF($A171="TOTAL",SUM(INDIRECT("H4:H"&amp;ROW()-1)),""))</f>
        <v/>
      </c>
      <c r="I171" s="6" t="str">
        <f ca="1">IF(AND($A171&lt;&gt;"",$A171&lt;&gt;"TOTAL"),IF(AND([9]PDI_ID__GRUPO_C_C_E!$O169&lt;&gt;"",[9]PDI_ID__GRUPO_C_C_E!$O169&lt;&gt;0),[9]PDI_ID__GRUPO_C_C_E!$O169,""),IF($A171="TOTAL",SUM(INDIRECT("I4:I"&amp;ROW()-1)),""))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IF(AND($A171&lt;&gt;"",$A171&lt;&gt;"TOTAL"),IF(AND([9]PDI_ID__GRUPO_C_C_E!$R169&lt;&gt;"",[9]PDI_ID__GRUPO_C_C_E!$R169&lt;&gt;0),[9]PDI_ID__GRUPO_C_C_E!$R169,""),IF($A171="TOTAL",SUM(INDIRECT("K4:K"&amp;ROW()-1)),""))</f>
        <v/>
      </c>
      <c r="L171" s="6" t="str">
        <f ca="1">IF(AND($A171&lt;&gt;"",$A171&lt;&gt;"TOTAL"),IF(AND([9]PDI_ID__GRUPO_C_C_E!$T169&lt;&gt;"",[9]PDI_ID__GRUPO_C_C_E!$T169&lt;&gt;0),[9]PDI_ID__GRUPO_C_C_E!$T169,""),IF($A171="TOTAL",SUM(INDIRECT("L4:L"&amp;ROW()-1)),""))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IF(AND($A171&lt;&gt;"",$A171&lt;&gt;"TOTAL"),IF(AND([9]PDI_ID__GRUPO_C_C_E!$W169&lt;&gt;"",[9]PDI_ID__GRUPO_C_C_E!$W169&lt;&gt;0),[9]PDI_ID__GRUPO_C_C_E!$W169,""),IF($A171="TOTAL",SUM(INDIRECT("N4:N"&amp;ROW()-1)),""))</f>
        <v/>
      </c>
      <c r="O171" s="6" t="str">
        <f ca="1">IF(AND($A171&lt;&gt;"",$A171&lt;&gt;"TOTAL"),IF(AND([9]PDI_ID__GRUPO_C_C_E!$Y169&lt;&gt;"",[9]PDI_ID__GRUPO_C_C_E!$Y169&lt;&gt;0),[9]PDI_ID__GRUPO_C_C_E!$Y169,""),IF($A171="TOTAL",SUM(INDIRECT("O4:O"&amp;ROW()-1)),""))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IF(AND($A171&lt;&gt;"",$A171&lt;&gt;"TOTAL"),IF(AND([9]PDI_ID__GRUPO_C_C_E!$AB169&lt;&gt;"",[9]PDI_ID__GRUPO_C_C_E!$AB169&lt;&gt;0),[9]PDI_ID__GRUPO_C_C_E!$AB169,""),IF($A171="TOTAL",SUM(INDIRECT("Q4:Q"&amp;ROW()-1)),""))</f>
        <v/>
      </c>
      <c r="R171" s="6" t="str">
        <f ca="1">IF(AND($A171&lt;&gt;"",$A171&lt;&gt;"TOTAL"),IF(AND([9]PDI_ID__GRUPO_C_C_E!$AD169&lt;&gt;"",[9]PDI_ID__GRUPO_C_C_E!$AD169&lt;&gt;0),[9]PDI_ID__GRUPO_C_C_E!$AD169,""),IF($A171="TOTAL",SUM(INDIRECT("R4:R"&amp;ROW()-1)),""))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IF(AND($A171&lt;&gt;"",$A171&lt;&gt;"TOTAL"),IF(AND([9]PDI_ID__GRUPO_C_C_E!$AG169&lt;&gt;"",[9]PDI_ID__GRUPO_C_C_E!$AG169&lt;&gt;0),[9]PDI_ID__GRUPO_C_C_E!$AG169,""),IF($A171="TOTAL",SUM(INDIRECT("T4:T"&amp;ROW()-1)),""))</f>
        <v/>
      </c>
      <c r="U171" s="6" t="str">
        <f ca="1">IF(AND($A171&lt;&gt;"",$A171&lt;&gt;"TOTAL"),IF(AND([9]PDI_ID__GRUPO_C_C_E!$AI169&lt;&gt;"",[9]PDI_ID__GRUPO_C_C_E!$AI169&lt;&gt;0),[9]PDI_ID__GRUPO_C_C_E!$AI169,""),IF($A171="TOTAL",SUM(INDIRECT("U4:U"&amp;ROW()-1)),""))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IF(AND($A171&lt;&gt;"",$A171&lt;&gt;"TOTAL"),IF(AND([9]PDI_ID__GRUPO_C_C_E!$AL169&lt;&gt;"",[9]PDI_ID__GRUPO_C_C_E!$AL169&lt;&gt;0),[9]PDI_ID__GRUPO_C_C_E!$AL169,""),IF($A171="TOTAL",SUM(INDIRECT("W4:W"&amp;ROW()-1)),""))</f>
        <v/>
      </c>
      <c r="X171" s="6" t="str">
        <f ca="1">IF(AND($A171&lt;&gt;"",$A171&lt;&gt;"TOTAL"),IF(AND([9]PDI_ID__GRUPO_C_C_E!$AN169&lt;&gt;"",[9]PDI_ID__GRUPO_C_C_E!$AN169&lt;&gt;0),[9]PDI_ID__GRUPO_C_C_E!$AN169,""),IF($A171="TOTAL",SUM(INDIRECT("X4:X"&amp;ROW()-1)),""))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IF(AND($A171&lt;&gt;"",$A171&lt;&gt;"TOTAL"),IF(AND([9]PDI_ID__GRUPO_C_C_E!$AQ169&lt;&gt;"",[9]PDI_ID__GRUPO_C_C_E!$AQ169&lt;&gt;0),[9]PDI_ID__GRUPO_C_C_E!$AQ169,""),IF($A171="TOTAL",SUM(INDIRECT("Z4:Z"&amp;ROW()-1)),""))</f>
        <v/>
      </c>
      <c r="AA171" s="6" t="str">
        <f ca="1">IF(AND($A171&lt;&gt;"",$A171&lt;&gt;"TOTAL"),IF(AND([9]PDI_ID__GRUPO_C_C_E!$AS169&lt;&gt;"",[9]PDI_ID__GRUPO_C_C_E!$AS169&lt;&gt;0),[9]PDI_ID__GRUPO_C_C_E!$AS169,""),IF($A171="TOTAL",SUM(INDIRECT("AA4:AA"&amp;ROW()-1)),""))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IF(AND($A171&lt;&gt;"",$A171&lt;&gt;"TOTAL"),IF(AND([9]PDI_ID__GRUPO_C_C_E!$AV169&lt;&gt;"",[9]PDI_ID__GRUPO_C_C_E!$AV169&lt;&gt;0),[9]PDI_ID__GRUPO_C_C_E!$AV169,""),IF($A171="TOTAL",SUM(INDIRECT("AC4:AC"&amp;ROW()-1)),""))</f>
        <v/>
      </c>
      <c r="AD171" s="6" t="str">
        <f ca="1">IF(AND($A171&lt;&gt;"",$A171&lt;&gt;"TOTAL"),IF(AND([9]PDI_ID__GRUPO_C_C_E!$AX169&lt;&gt;"",[9]PDI_ID__GRUPO_C_C_E!$AX169&lt;&gt;0),[9]PDI_ID__GRUPO_C_C_E!$AX169,""),IF($A171="TOTAL",SUM(INDIRECT("AD4:AD"&amp;ROW()-1)),""))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IF(AND($A171&lt;&gt;"",$A171&lt;&gt;"TOTAL"),IF(AND([9]PDI_ID__GRUPO_C_C_E!$BA169&lt;&gt;"",[9]PDI_ID__GRUPO_C_C_E!$BA169&lt;&gt;0),[9]PDI_ID__GRUPO_C_C_E!$BA169,""),IF($A171="TOTAL",SUM(INDIRECT("AF4:AF"&amp;ROW()-1)),""))</f>
        <v/>
      </c>
      <c r="AG171" s="6" t="str">
        <f ca="1">IF(AND($A171&lt;&gt;"",$A171&lt;&gt;"TOTAL"),IF(AND([9]PDI_ID__GRUPO_C_C_E!$BC169&lt;&gt;"",[9]PDI_ID__GRUPO_C_C_E!$BC169&lt;&gt;0),[9]PDI_ID__GRUPO_C_C_E!$BC169,""),IF($A171="TOTAL",SUM(INDIRECT("AG4:AG"&amp;ROW()-1)),""))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IF(AND($A171&lt;&gt;"",$A171&lt;&gt;"TOTAL"),IF(AND([9]PDI_ID__GRUPO_C_C_E!$BF169&lt;&gt;"",[9]PDI_ID__GRUPO_C_C_E!$BF169&lt;&gt;0),[9]PDI_ID__GRUPO_C_C_E!$BF169,""),IF($A171="TOTAL",SUM(INDIRECT("AI4:AI"&amp;ROW()-1)),""))</f>
        <v/>
      </c>
      <c r="AJ171" s="6" t="str">
        <f ca="1">IF(AND($A171&lt;&gt;"",$A171&lt;&gt;"TOTAL"),IF(AND([9]PDI_ID__GRUPO_C_C_E!$BH169&lt;&gt;"",[9]PDI_ID__GRUPO_C_C_E!$BH169&lt;&gt;0),[9]PDI_ID__GRUPO_C_C_E!$BH169,""),IF($A171="TOTAL",SUM(INDIRECT("AJ4:AJ"&amp;ROW()-1)),""))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IF(AND($A171&lt;&gt;"",$A171&lt;&gt;"TOTAL"),IF(AND([9]PDI_ID__GRUPO_C_C_E!$BK169&lt;&gt;"",[9]PDI_ID__GRUPO_C_C_E!$BK169&lt;&gt;0),[9]PDI_ID__GRUPO_C_C_E!$BK169,""),IF($A171="TOTAL",SUM(INDIRECT("AL4:AL"&amp;ROW()-1)),""))</f>
        <v/>
      </c>
      <c r="AM171" s="6" t="str">
        <f ca="1">IF(AND($A171&lt;&gt;"",$A171&lt;&gt;"TOTAL"),IF(AND([9]PDI_ID__GRUPO_C_C_E!$BM169&lt;&gt;"",[9]PDI_ID__GRUPO_C_C_E!$BM169&lt;&gt;0),[9]PDI_ID__GRUPO_C_C_E!$BM169,""),IF($A171="TOTAL",SUM(INDIRECT("AM4:AM"&amp;ROW()-1)),""))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IF(AND($A171&lt;&gt;"",$A171&lt;&gt;"TOTAL"),IF(AND([9]PDI_ID__GRUPO_C_C_E!$BP169&lt;&gt;"",[9]PDI_ID__GRUPO_C_C_E!$BP169&lt;&gt;0),[9]PDI_ID__GRUPO_C_C_E!$BP169,""),IF($A171="TOTAL",SUM(INDIRECT("AO4:AO"&amp;ROW()-1)),""))</f>
        <v/>
      </c>
      <c r="AP171" s="6" t="str">
        <f ca="1">IF(AND($A171&lt;&gt;"",$A171&lt;&gt;"TOTAL"),IF(AND([9]PDI_ID__GRUPO_C_C_E!$BR169&lt;&gt;"",[9]PDI_ID__GRUPO_C_C_E!$BR169&lt;&gt;0),[9]PDI_ID__GRUPO_C_C_E!$BR169,""),IF($A171="TOTAL",SUM(INDIRECT("AP4:AP"&amp;ROW()-1)),""))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IF(AND($A171&lt;&gt;"",$A171&lt;&gt;"TOTAL"),IF(AND([9]PDI_ID__GRUPO_C_C_E!$BU169&lt;&gt;"",[9]PDI_ID__GRUPO_C_C_E!$BU169&lt;&gt;0),[9]PDI_ID__GRUPO_C_C_E!$BU169,""),IF($A171="TOTAL",SUM(INDIRECT("AR4:AR"&amp;ROW()-1)),""))</f>
        <v/>
      </c>
      <c r="AS171" s="6" t="str">
        <f ca="1">IF(AND($A171&lt;&gt;"",$A171&lt;&gt;"TOTAL"),IF(AND([9]PDI_ID__GRUPO_C_C_E!$BW169&lt;&gt;"",[9]PDI_ID__GRUPO_C_C_E!$BW169&lt;&gt;0),[9]PDI_ID__GRUPO_C_C_E!$BW169,""),IF($A171="TOTAL",SUM(INDIRECT("AS4:AS"&amp;ROW()-1)),""))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IF(AND($A171&lt;&gt;"",$A171&lt;&gt;"TOTAL"),IF(AND([9]PDI_ID__GRUPO_C_C_E!$BZ169&lt;&gt;"",[9]PDI_ID__GRUPO_C_C_E!$BZ169&lt;&gt;0),[9]PDI_ID__GRUPO_C_C_E!$BZ169,""),IF($A171="TOTAL",SUM(INDIRECT("AU4:AU"&amp;ROW()-1)),""))</f>
        <v/>
      </c>
      <c r="AV171" s="6" t="str">
        <f ca="1">IF(AND($A171&lt;&gt;"",$A171&lt;&gt;"TOTAL"),IF(AND([9]PDI_ID__GRUPO_C_C_E!$CB169&lt;&gt;"",[9]PDI_ID__GRUPO_C_C_E!$CB169&lt;&gt;0),[9]PDI_ID__GRUPO_C_C_E!$CB169,""),IF($A171="TOTAL",SUM(INDIRECT("AV4:AV"&amp;ROW()-1)),""))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IF(AND($A171&lt;&gt;"",$A171&lt;&gt;"TOTAL"),IF(AND([9]PDI_ID__GRUPO_C_C_E!$CE169&lt;&gt;"",[9]PDI_ID__GRUPO_C_C_E!$CE169&lt;&gt;0),[9]PDI_ID__GRUPO_C_C_E!$CE169,""),IF($A171="TOTAL",SUM(INDIRECT("AX4:AX"&amp;ROW()-1)),""))</f>
        <v/>
      </c>
      <c r="AY171" s="6" t="str">
        <f ca="1">IF(AND($A171&lt;&gt;"",$A171&lt;&gt;"TOTAL"),IF(AND([9]PDI_ID__GRUPO_C_C_E!$CG169&lt;&gt;"",[9]PDI_ID__GRUPO_C_C_E!$CG169&lt;&gt;0),[9]PDI_ID__GRUPO_C_C_E!$CG169,""),IF($A171="TOTAL",SUM(INDIRECT("AY4:AY"&amp;ROW()-1)),""))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IF(AND($A171&lt;&gt;"",$A171&lt;&gt;"TOTAL"),IF(AND([9]PDI_ID__GRUPO_C_C_E!$CJ169&lt;&gt;"",[9]PDI_ID__GRUPO_C_C_E!$CJ169&lt;&gt;0),[9]PDI_ID__GRUPO_C_C_E!$CJ169,""),IF($A171="TOTAL",SUM(INDIRECT("BA4:BA"&amp;ROW()-1)),""))</f>
        <v/>
      </c>
      <c r="BB171" s="6" t="str">
        <f ca="1">IF(AND($A171&lt;&gt;"",$A171&lt;&gt;"TOTAL"),IF(AND([9]PDI_ID__GRUPO_C_C_E!$CL169&lt;&gt;"",[9]PDI_ID__GRUPO_C_C_E!$CL169&lt;&gt;0),[9]PDI_ID__GRUPO_C_C_E!$CL169,""),IF($A171="TOTAL",SUM(INDIRECT("BB4:BB"&amp;ROW()-1)),""))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IF(AND($A171&lt;&gt;"",$A171&lt;&gt;"TOTAL"),IF(AND([9]PDI_ID__GRUPO_C_C_E!$CO169&lt;&gt;"",[9]PDI_ID__GRUPO_C_C_E!$CO169&lt;&gt;0),[9]PDI_ID__GRUPO_C_C_E!$CO169,""),IF($A171="TOTAL",SUM(INDIRECT("BD4:BD"&amp;ROW()-1)),""))</f>
        <v/>
      </c>
      <c r="BE171" s="6" t="str">
        <f ca="1">IF(AND($A171&lt;&gt;"",$A171&lt;&gt;"TOTAL"),IF(AND([9]PDI_ID__GRUPO_C_C_E!$CQ169&lt;&gt;"",[9]PDI_ID__GRUPO_C_C_E!$CQ169&lt;&gt;0),[9]PDI_ID__GRUPO_C_C_E!$CQ169,""),IF($A171="TOTAL",SUM(INDIRECT("BE4:BE"&amp;ROW()-1)),""))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IF([9]PDI_ID__GRUPO_C_C_E!$B170&lt;&gt;"",[9]PDI_ID__GRUPO_C_C_E!$B170,IF(AND([9]PDI_ID__GRUPO_C_C_E!$B170="",[9]PDI_ID__GRUPO_C_C_E!$B171="",[9]PDI_ID__GRUPO_C_C_E!$B169=""),"","TOTAL"))</f>
        <v/>
      </c>
      <c r="B172" s="6" t="str">
        <f ca="1">IF(AND($A172&lt;&gt;"",$A172&lt;&gt;"TOTAL"),IF(AND([9]PDI_ID__GRUPO_C_C_E!$C170&lt;&gt;"",[9]PDI_ID__GRUPO_C_C_E!$C170&lt;&gt;0),[9]PDI_ID__GRUPO_C_C_E!$C170,""),IF($A172="TOTAL",SUM(INDIRECT("B4:B"&amp;ROW()-1)),""))</f>
        <v/>
      </c>
      <c r="C172" s="6" t="str">
        <f ca="1">IF(AND($A172&lt;&gt;"",$A172&lt;&gt;"TOTAL"),IF(AND([9]PDI_ID__GRUPO_C_C_E!$E170&lt;&gt;"",[9]PDI_ID__GRUPO_C_C_E!$E170&lt;&gt;0),[9]PDI_ID__GRUPO_C_C_E!$E170,""),IF($A172="TOTAL",SUM(INDIRECT("C4:C"&amp;ROW()-1)),""))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IF(AND($A172&lt;&gt;"",$A172&lt;&gt;"TOTAL"),IF(AND([9]PDI_ID__GRUPO_C_C_E!$H170&lt;&gt;"",[9]PDI_ID__GRUPO_C_C_E!$H170&lt;&gt;0),[9]PDI_ID__GRUPO_C_C_E!$H170,""),IF($A172="TOTAL",SUM(INDIRECT("E4:E"&amp;ROW()-1)),""))</f>
        <v/>
      </c>
      <c r="F172" s="6" t="str">
        <f ca="1">IF(AND($A172&lt;&gt;"",$A172&lt;&gt;"TOTAL"),IF(AND([9]PDI_ID__GRUPO_C_C_E!$J170&lt;&gt;"",[9]PDI_ID__GRUPO_C_C_E!$J170&lt;&gt;0),[9]PDI_ID__GRUPO_C_C_E!$J170,""),IF($A172="TOTAL",SUM(INDIRECT("F4:F"&amp;ROW()-1)),""))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IF(AND($A172&lt;&gt;"",$A172&lt;&gt;"TOTAL"),IF(AND([9]PDI_ID__GRUPO_C_C_E!$M170&lt;&gt;"",[9]PDI_ID__GRUPO_C_C_E!$M170&lt;&gt;0),[9]PDI_ID__GRUPO_C_C_E!$M170,""),IF($A172="TOTAL",SUM(INDIRECT("H4:H"&amp;ROW()-1)),""))</f>
        <v/>
      </c>
      <c r="I172" s="6" t="str">
        <f ca="1">IF(AND($A172&lt;&gt;"",$A172&lt;&gt;"TOTAL"),IF(AND([9]PDI_ID__GRUPO_C_C_E!$O170&lt;&gt;"",[9]PDI_ID__GRUPO_C_C_E!$O170&lt;&gt;0),[9]PDI_ID__GRUPO_C_C_E!$O170,""),IF($A172="TOTAL",SUM(INDIRECT("I4:I"&amp;ROW()-1)),""))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IF(AND($A172&lt;&gt;"",$A172&lt;&gt;"TOTAL"),IF(AND([9]PDI_ID__GRUPO_C_C_E!$R170&lt;&gt;"",[9]PDI_ID__GRUPO_C_C_E!$R170&lt;&gt;0),[9]PDI_ID__GRUPO_C_C_E!$R170,""),IF($A172="TOTAL",SUM(INDIRECT("K4:K"&amp;ROW()-1)),""))</f>
        <v/>
      </c>
      <c r="L172" s="6" t="str">
        <f ca="1">IF(AND($A172&lt;&gt;"",$A172&lt;&gt;"TOTAL"),IF(AND([9]PDI_ID__GRUPO_C_C_E!$T170&lt;&gt;"",[9]PDI_ID__GRUPO_C_C_E!$T170&lt;&gt;0),[9]PDI_ID__GRUPO_C_C_E!$T170,""),IF($A172="TOTAL",SUM(INDIRECT("L4:L"&amp;ROW()-1)),""))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IF(AND($A172&lt;&gt;"",$A172&lt;&gt;"TOTAL"),IF(AND([9]PDI_ID__GRUPO_C_C_E!$W170&lt;&gt;"",[9]PDI_ID__GRUPO_C_C_E!$W170&lt;&gt;0),[9]PDI_ID__GRUPO_C_C_E!$W170,""),IF($A172="TOTAL",SUM(INDIRECT("N4:N"&amp;ROW()-1)),""))</f>
        <v/>
      </c>
      <c r="O172" s="6" t="str">
        <f ca="1">IF(AND($A172&lt;&gt;"",$A172&lt;&gt;"TOTAL"),IF(AND([9]PDI_ID__GRUPO_C_C_E!$Y170&lt;&gt;"",[9]PDI_ID__GRUPO_C_C_E!$Y170&lt;&gt;0),[9]PDI_ID__GRUPO_C_C_E!$Y170,""),IF($A172="TOTAL",SUM(INDIRECT("O4:O"&amp;ROW()-1)),""))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IF(AND($A172&lt;&gt;"",$A172&lt;&gt;"TOTAL"),IF(AND([9]PDI_ID__GRUPO_C_C_E!$AB170&lt;&gt;"",[9]PDI_ID__GRUPO_C_C_E!$AB170&lt;&gt;0),[9]PDI_ID__GRUPO_C_C_E!$AB170,""),IF($A172="TOTAL",SUM(INDIRECT("Q4:Q"&amp;ROW()-1)),""))</f>
        <v/>
      </c>
      <c r="R172" s="6" t="str">
        <f ca="1">IF(AND($A172&lt;&gt;"",$A172&lt;&gt;"TOTAL"),IF(AND([9]PDI_ID__GRUPO_C_C_E!$AD170&lt;&gt;"",[9]PDI_ID__GRUPO_C_C_E!$AD170&lt;&gt;0),[9]PDI_ID__GRUPO_C_C_E!$AD170,""),IF($A172="TOTAL",SUM(INDIRECT("R4:R"&amp;ROW()-1)),""))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IF(AND($A172&lt;&gt;"",$A172&lt;&gt;"TOTAL"),IF(AND([9]PDI_ID__GRUPO_C_C_E!$AG170&lt;&gt;"",[9]PDI_ID__GRUPO_C_C_E!$AG170&lt;&gt;0),[9]PDI_ID__GRUPO_C_C_E!$AG170,""),IF($A172="TOTAL",SUM(INDIRECT("T4:T"&amp;ROW()-1)),""))</f>
        <v/>
      </c>
      <c r="U172" s="6" t="str">
        <f ca="1">IF(AND($A172&lt;&gt;"",$A172&lt;&gt;"TOTAL"),IF(AND([9]PDI_ID__GRUPO_C_C_E!$AI170&lt;&gt;"",[9]PDI_ID__GRUPO_C_C_E!$AI170&lt;&gt;0),[9]PDI_ID__GRUPO_C_C_E!$AI170,""),IF($A172="TOTAL",SUM(INDIRECT("U4:U"&amp;ROW()-1)),""))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IF(AND($A172&lt;&gt;"",$A172&lt;&gt;"TOTAL"),IF(AND([9]PDI_ID__GRUPO_C_C_E!$AL170&lt;&gt;"",[9]PDI_ID__GRUPO_C_C_E!$AL170&lt;&gt;0),[9]PDI_ID__GRUPO_C_C_E!$AL170,""),IF($A172="TOTAL",SUM(INDIRECT("W4:W"&amp;ROW()-1)),""))</f>
        <v/>
      </c>
      <c r="X172" s="6" t="str">
        <f ca="1">IF(AND($A172&lt;&gt;"",$A172&lt;&gt;"TOTAL"),IF(AND([9]PDI_ID__GRUPO_C_C_E!$AN170&lt;&gt;"",[9]PDI_ID__GRUPO_C_C_E!$AN170&lt;&gt;0),[9]PDI_ID__GRUPO_C_C_E!$AN170,""),IF($A172="TOTAL",SUM(INDIRECT("X4:X"&amp;ROW()-1)),""))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IF(AND($A172&lt;&gt;"",$A172&lt;&gt;"TOTAL"),IF(AND([9]PDI_ID__GRUPO_C_C_E!$AQ170&lt;&gt;"",[9]PDI_ID__GRUPO_C_C_E!$AQ170&lt;&gt;0),[9]PDI_ID__GRUPO_C_C_E!$AQ170,""),IF($A172="TOTAL",SUM(INDIRECT("Z4:Z"&amp;ROW()-1)),""))</f>
        <v/>
      </c>
      <c r="AA172" s="6" t="str">
        <f ca="1">IF(AND($A172&lt;&gt;"",$A172&lt;&gt;"TOTAL"),IF(AND([9]PDI_ID__GRUPO_C_C_E!$AS170&lt;&gt;"",[9]PDI_ID__GRUPO_C_C_E!$AS170&lt;&gt;0),[9]PDI_ID__GRUPO_C_C_E!$AS170,""),IF($A172="TOTAL",SUM(INDIRECT("AA4:AA"&amp;ROW()-1)),""))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IF(AND($A172&lt;&gt;"",$A172&lt;&gt;"TOTAL"),IF(AND([9]PDI_ID__GRUPO_C_C_E!$AV170&lt;&gt;"",[9]PDI_ID__GRUPO_C_C_E!$AV170&lt;&gt;0),[9]PDI_ID__GRUPO_C_C_E!$AV170,""),IF($A172="TOTAL",SUM(INDIRECT("AC4:AC"&amp;ROW()-1)),""))</f>
        <v/>
      </c>
      <c r="AD172" s="6" t="str">
        <f ca="1">IF(AND($A172&lt;&gt;"",$A172&lt;&gt;"TOTAL"),IF(AND([9]PDI_ID__GRUPO_C_C_E!$AX170&lt;&gt;"",[9]PDI_ID__GRUPO_C_C_E!$AX170&lt;&gt;0),[9]PDI_ID__GRUPO_C_C_E!$AX170,""),IF($A172="TOTAL",SUM(INDIRECT("AD4:AD"&amp;ROW()-1)),""))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IF(AND($A172&lt;&gt;"",$A172&lt;&gt;"TOTAL"),IF(AND([9]PDI_ID__GRUPO_C_C_E!$BA170&lt;&gt;"",[9]PDI_ID__GRUPO_C_C_E!$BA170&lt;&gt;0),[9]PDI_ID__GRUPO_C_C_E!$BA170,""),IF($A172="TOTAL",SUM(INDIRECT("AF4:AF"&amp;ROW()-1)),""))</f>
        <v/>
      </c>
      <c r="AG172" s="6" t="str">
        <f ca="1">IF(AND($A172&lt;&gt;"",$A172&lt;&gt;"TOTAL"),IF(AND([9]PDI_ID__GRUPO_C_C_E!$BC170&lt;&gt;"",[9]PDI_ID__GRUPO_C_C_E!$BC170&lt;&gt;0),[9]PDI_ID__GRUPO_C_C_E!$BC170,""),IF($A172="TOTAL",SUM(INDIRECT("AG4:AG"&amp;ROW()-1)),""))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IF(AND($A172&lt;&gt;"",$A172&lt;&gt;"TOTAL"),IF(AND([9]PDI_ID__GRUPO_C_C_E!$BF170&lt;&gt;"",[9]PDI_ID__GRUPO_C_C_E!$BF170&lt;&gt;0),[9]PDI_ID__GRUPO_C_C_E!$BF170,""),IF($A172="TOTAL",SUM(INDIRECT("AI4:AI"&amp;ROW()-1)),""))</f>
        <v/>
      </c>
      <c r="AJ172" s="6" t="str">
        <f ca="1">IF(AND($A172&lt;&gt;"",$A172&lt;&gt;"TOTAL"),IF(AND([9]PDI_ID__GRUPO_C_C_E!$BH170&lt;&gt;"",[9]PDI_ID__GRUPO_C_C_E!$BH170&lt;&gt;0),[9]PDI_ID__GRUPO_C_C_E!$BH170,""),IF($A172="TOTAL",SUM(INDIRECT("AJ4:AJ"&amp;ROW()-1)),""))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IF(AND($A172&lt;&gt;"",$A172&lt;&gt;"TOTAL"),IF(AND([9]PDI_ID__GRUPO_C_C_E!$BK170&lt;&gt;"",[9]PDI_ID__GRUPO_C_C_E!$BK170&lt;&gt;0),[9]PDI_ID__GRUPO_C_C_E!$BK170,""),IF($A172="TOTAL",SUM(INDIRECT("AL4:AL"&amp;ROW()-1)),""))</f>
        <v/>
      </c>
      <c r="AM172" s="6" t="str">
        <f ca="1">IF(AND($A172&lt;&gt;"",$A172&lt;&gt;"TOTAL"),IF(AND([9]PDI_ID__GRUPO_C_C_E!$BM170&lt;&gt;"",[9]PDI_ID__GRUPO_C_C_E!$BM170&lt;&gt;0),[9]PDI_ID__GRUPO_C_C_E!$BM170,""),IF($A172="TOTAL",SUM(INDIRECT("AM4:AM"&amp;ROW()-1)),""))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IF(AND($A172&lt;&gt;"",$A172&lt;&gt;"TOTAL"),IF(AND([9]PDI_ID__GRUPO_C_C_E!$BP170&lt;&gt;"",[9]PDI_ID__GRUPO_C_C_E!$BP170&lt;&gt;0),[9]PDI_ID__GRUPO_C_C_E!$BP170,""),IF($A172="TOTAL",SUM(INDIRECT("AO4:AO"&amp;ROW()-1)),""))</f>
        <v/>
      </c>
      <c r="AP172" s="6" t="str">
        <f ca="1">IF(AND($A172&lt;&gt;"",$A172&lt;&gt;"TOTAL"),IF(AND([9]PDI_ID__GRUPO_C_C_E!$BR170&lt;&gt;"",[9]PDI_ID__GRUPO_C_C_E!$BR170&lt;&gt;0),[9]PDI_ID__GRUPO_C_C_E!$BR170,""),IF($A172="TOTAL",SUM(INDIRECT("AP4:AP"&amp;ROW()-1)),""))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IF(AND($A172&lt;&gt;"",$A172&lt;&gt;"TOTAL"),IF(AND([9]PDI_ID__GRUPO_C_C_E!$BU170&lt;&gt;"",[9]PDI_ID__GRUPO_C_C_E!$BU170&lt;&gt;0),[9]PDI_ID__GRUPO_C_C_E!$BU170,""),IF($A172="TOTAL",SUM(INDIRECT("AR4:AR"&amp;ROW()-1)),""))</f>
        <v/>
      </c>
      <c r="AS172" s="6" t="str">
        <f ca="1">IF(AND($A172&lt;&gt;"",$A172&lt;&gt;"TOTAL"),IF(AND([9]PDI_ID__GRUPO_C_C_E!$BW170&lt;&gt;"",[9]PDI_ID__GRUPO_C_C_E!$BW170&lt;&gt;0),[9]PDI_ID__GRUPO_C_C_E!$BW170,""),IF($A172="TOTAL",SUM(INDIRECT("AS4:AS"&amp;ROW()-1)),""))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IF(AND($A172&lt;&gt;"",$A172&lt;&gt;"TOTAL"),IF(AND([9]PDI_ID__GRUPO_C_C_E!$BZ170&lt;&gt;"",[9]PDI_ID__GRUPO_C_C_E!$BZ170&lt;&gt;0),[9]PDI_ID__GRUPO_C_C_E!$BZ170,""),IF($A172="TOTAL",SUM(INDIRECT("AU4:AU"&amp;ROW()-1)),""))</f>
        <v/>
      </c>
      <c r="AV172" s="6" t="str">
        <f ca="1">IF(AND($A172&lt;&gt;"",$A172&lt;&gt;"TOTAL"),IF(AND([9]PDI_ID__GRUPO_C_C_E!$CB170&lt;&gt;"",[9]PDI_ID__GRUPO_C_C_E!$CB170&lt;&gt;0),[9]PDI_ID__GRUPO_C_C_E!$CB170,""),IF($A172="TOTAL",SUM(INDIRECT("AV4:AV"&amp;ROW()-1)),""))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IF(AND($A172&lt;&gt;"",$A172&lt;&gt;"TOTAL"),IF(AND([9]PDI_ID__GRUPO_C_C_E!$CE170&lt;&gt;"",[9]PDI_ID__GRUPO_C_C_E!$CE170&lt;&gt;0),[9]PDI_ID__GRUPO_C_C_E!$CE170,""),IF($A172="TOTAL",SUM(INDIRECT("AX4:AX"&amp;ROW()-1)),""))</f>
        <v/>
      </c>
      <c r="AY172" s="6" t="str">
        <f ca="1">IF(AND($A172&lt;&gt;"",$A172&lt;&gt;"TOTAL"),IF(AND([9]PDI_ID__GRUPO_C_C_E!$CG170&lt;&gt;"",[9]PDI_ID__GRUPO_C_C_E!$CG170&lt;&gt;0),[9]PDI_ID__GRUPO_C_C_E!$CG170,""),IF($A172="TOTAL",SUM(INDIRECT("AY4:AY"&amp;ROW()-1)),""))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IF(AND($A172&lt;&gt;"",$A172&lt;&gt;"TOTAL"),IF(AND([9]PDI_ID__GRUPO_C_C_E!$CJ170&lt;&gt;"",[9]PDI_ID__GRUPO_C_C_E!$CJ170&lt;&gt;0),[9]PDI_ID__GRUPO_C_C_E!$CJ170,""),IF($A172="TOTAL",SUM(INDIRECT("BA4:BA"&amp;ROW()-1)),""))</f>
        <v/>
      </c>
      <c r="BB172" s="6" t="str">
        <f ca="1">IF(AND($A172&lt;&gt;"",$A172&lt;&gt;"TOTAL"),IF(AND([9]PDI_ID__GRUPO_C_C_E!$CL170&lt;&gt;"",[9]PDI_ID__GRUPO_C_C_E!$CL170&lt;&gt;0),[9]PDI_ID__GRUPO_C_C_E!$CL170,""),IF($A172="TOTAL",SUM(INDIRECT("BB4:BB"&amp;ROW()-1)),""))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IF(AND($A172&lt;&gt;"",$A172&lt;&gt;"TOTAL"),IF(AND([9]PDI_ID__GRUPO_C_C_E!$CO170&lt;&gt;"",[9]PDI_ID__GRUPO_C_C_E!$CO170&lt;&gt;0),[9]PDI_ID__GRUPO_C_C_E!$CO170,""),IF($A172="TOTAL",SUM(INDIRECT("BD4:BD"&amp;ROW()-1)),""))</f>
        <v/>
      </c>
      <c r="BE172" s="6" t="str">
        <f ca="1">IF(AND($A172&lt;&gt;"",$A172&lt;&gt;"TOTAL"),IF(AND([9]PDI_ID__GRUPO_C_C_E!$CQ170&lt;&gt;"",[9]PDI_ID__GRUPO_C_C_E!$CQ170&lt;&gt;0),[9]PDI_ID__GRUPO_C_C_E!$CQ170,""),IF($A172="TOTAL",SUM(INDIRECT("BE4:BE"&amp;ROW()-1)),""))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IF([9]PDI_ID__GRUPO_C_C_E!$B171&lt;&gt;"",[9]PDI_ID__GRUPO_C_C_E!$B171,IF(AND([9]PDI_ID__GRUPO_C_C_E!$B171="",[9]PDI_ID__GRUPO_C_C_E!$B172="",[9]PDI_ID__GRUPO_C_C_E!$B170=""),"","TOTAL"))</f>
        <v/>
      </c>
      <c r="B173" s="6" t="str">
        <f ca="1">IF(AND($A173&lt;&gt;"",$A173&lt;&gt;"TOTAL"),IF(AND([9]PDI_ID__GRUPO_C_C_E!$C171&lt;&gt;"",[9]PDI_ID__GRUPO_C_C_E!$C171&lt;&gt;0),[9]PDI_ID__GRUPO_C_C_E!$C171,""),IF($A173="TOTAL",SUM(INDIRECT("B4:B"&amp;ROW()-1)),""))</f>
        <v/>
      </c>
      <c r="C173" s="6" t="str">
        <f ca="1">IF(AND($A173&lt;&gt;"",$A173&lt;&gt;"TOTAL"),IF(AND([9]PDI_ID__GRUPO_C_C_E!$E171&lt;&gt;"",[9]PDI_ID__GRUPO_C_C_E!$E171&lt;&gt;0),[9]PDI_ID__GRUPO_C_C_E!$E171,""),IF($A173="TOTAL",SUM(INDIRECT("C4:C"&amp;ROW()-1)),""))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IF(AND($A173&lt;&gt;"",$A173&lt;&gt;"TOTAL"),IF(AND([9]PDI_ID__GRUPO_C_C_E!$H171&lt;&gt;"",[9]PDI_ID__GRUPO_C_C_E!$H171&lt;&gt;0),[9]PDI_ID__GRUPO_C_C_E!$H171,""),IF($A173="TOTAL",SUM(INDIRECT("E4:E"&amp;ROW()-1)),""))</f>
        <v/>
      </c>
      <c r="F173" s="6" t="str">
        <f ca="1">IF(AND($A173&lt;&gt;"",$A173&lt;&gt;"TOTAL"),IF(AND([9]PDI_ID__GRUPO_C_C_E!$J171&lt;&gt;"",[9]PDI_ID__GRUPO_C_C_E!$J171&lt;&gt;0),[9]PDI_ID__GRUPO_C_C_E!$J171,""),IF($A173="TOTAL",SUM(INDIRECT("F4:F"&amp;ROW()-1)),""))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IF(AND($A173&lt;&gt;"",$A173&lt;&gt;"TOTAL"),IF(AND([9]PDI_ID__GRUPO_C_C_E!$M171&lt;&gt;"",[9]PDI_ID__GRUPO_C_C_E!$M171&lt;&gt;0),[9]PDI_ID__GRUPO_C_C_E!$M171,""),IF($A173="TOTAL",SUM(INDIRECT("H4:H"&amp;ROW()-1)),""))</f>
        <v/>
      </c>
      <c r="I173" s="6" t="str">
        <f ca="1">IF(AND($A173&lt;&gt;"",$A173&lt;&gt;"TOTAL"),IF(AND([9]PDI_ID__GRUPO_C_C_E!$O171&lt;&gt;"",[9]PDI_ID__GRUPO_C_C_E!$O171&lt;&gt;0),[9]PDI_ID__GRUPO_C_C_E!$O171,""),IF($A173="TOTAL",SUM(INDIRECT("I4:I"&amp;ROW()-1)),""))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IF(AND($A173&lt;&gt;"",$A173&lt;&gt;"TOTAL"),IF(AND([9]PDI_ID__GRUPO_C_C_E!$R171&lt;&gt;"",[9]PDI_ID__GRUPO_C_C_E!$R171&lt;&gt;0),[9]PDI_ID__GRUPO_C_C_E!$R171,""),IF($A173="TOTAL",SUM(INDIRECT("K4:K"&amp;ROW()-1)),""))</f>
        <v/>
      </c>
      <c r="L173" s="6" t="str">
        <f ca="1">IF(AND($A173&lt;&gt;"",$A173&lt;&gt;"TOTAL"),IF(AND([9]PDI_ID__GRUPO_C_C_E!$T171&lt;&gt;"",[9]PDI_ID__GRUPO_C_C_E!$T171&lt;&gt;0),[9]PDI_ID__GRUPO_C_C_E!$T171,""),IF($A173="TOTAL",SUM(INDIRECT("L4:L"&amp;ROW()-1)),""))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IF(AND($A173&lt;&gt;"",$A173&lt;&gt;"TOTAL"),IF(AND([9]PDI_ID__GRUPO_C_C_E!$W171&lt;&gt;"",[9]PDI_ID__GRUPO_C_C_E!$W171&lt;&gt;0),[9]PDI_ID__GRUPO_C_C_E!$W171,""),IF($A173="TOTAL",SUM(INDIRECT("N4:N"&amp;ROW()-1)),""))</f>
        <v/>
      </c>
      <c r="O173" s="6" t="str">
        <f ca="1">IF(AND($A173&lt;&gt;"",$A173&lt;&gt;"TOTAL"),IF(AND([9]PDI_ID__GRUPO_C_C_E!$Y171&lt;&gt;"",[9]PDI_ID__GRUPO_C_C_E!$Y171&lt;&gt;0),[9]PDI_ID__GRUPO_C_C_E!$Y171,""),IF($A173="TOTAL",SUM(INDIRECT("O4:O"&amp;ROW()-1)),""))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IF(AND($A173&lt;&gt;"",$A173&lt;&gt;"TOTAL"),IF(AND([9]PDI_ID__GRUPO_C_C_E!$AB171&lt;&gt;"",[9]PDI_ID__GRUPO_C_C_E!$AB171&lt;&gt;0),[9]PDI_ID__GRUPO_C_C_E!$AB171,""),IF($A173="TOTAL",SUM(INDIRECT("Q4:Q"&amp;ROW()-1)),""))</f>
        <v/>
      </c>
      <c r="R173" s="6" t="str">
        <f ca="1">IF(AND($A173&lt;&gt;"",$A173&lt;&gt;"TOTAL"),IF(AND([9]PDI_ID__GRUPO_C_C_E!$AD171&lt;&gt;"",[9]PDI_ID__GRUPO_C_C_E!$AD171&lt;&gt;0),[9]PDI_ID__GRUPO_C_C_E!$AD171,""),IF($A173="TOTAL",SUM(INDIRECT("R4:R"&amp;ROW()-1)),""))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IF(AND($A173&lt;&gt;"",$A173&lt;&gt;"TOTAL"),IF(AND([9]PDI_ID__GRUPO_C_C_E!$AG171&lt;&gt;"",[9]PDI_ID__GRUPO_C_C_E!$AG171&lt;&gt;0),[9]PDI_ID__GRUPO_C_C_E!$AG171,""),IF($A173="TOTAL",SUM(INDIRECT("T4:T"&amp;ROW()-1)),""))</f>
        <v/>
      </c>
      <c r="U173" s="6" t="str">
        <f ca="1">IF(AND($A173&lt;&gt;"",$A173&lt;&gt;"TOTAL"),IF(AND([9]PDI_ID__GRUPO_C_C_E!$AI171&lt;&gt;"",[9]PDI_ID__GRUPO_C_C_E!$AI171&lt;&gt;0),[9]PDI_ID__GRUPO_C_C_E!$AI171,""),IF($A173="TOTAL",SUM(INDIRECT("U4:U"&amp;ROW()-1)),""))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IF(AND($A173&lt;&gt;"",$A173&lt;&gt;"TOTAL"),IF(AND([9]PDI_ID__GRUPO_C_C_E!$AL171&lt;&gt;"",[9]PDI_ID__GRUPO_C_C_E!$AL171&lt;&gt;0),[9]PDI_ID__GRUPO_C_C_E!$AL171,""),IF($A173="TOTAL",SUM(INDIRECT("W4:W"&amp;ROW()-1)),""))</f>
        <v/>
      </c>
      <c r="X173" s="6" t="str">
        <f ca="1">IF(AND($A173&lt;&gt;"",$A173&lt;&gt;"TOTAL"),IF(AND([9]PDI_ID__GRUPO_C_C_E!$AN171&lt;&gt;"",[9]PDI_ID__GRUPO_C_C_E!$AN171&lt;&gt;0),[9]PDI_ID__GRUPO_C_C_E!$AN171,""),IF($A173="TOTAL",SUM(INDIRECT("X4:X"&amp;ROW()-1)),""))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IF(AND($A173&lt;&gt;"",$A173&lt;&gt;"TOTAL"),IF(AND([9]PDI_ID__GRUPO_C_C_E!$AQ171&lt;&gt;"",[9]PDI_ID__GRUPO_C_C_E!$AQ171&lt;&gt;0),[9]PDI_ID__GRUPO_C_C_E!$AQ171,""),IF($A173="TOTAL",SUM(INDIRECT("Z4:Z"&amp;ROW()-1)),""))</f>
        <v/>
      </c>
      <c r="AA173" s="6" t="str">
        <f ca="1">IF(AND($A173&lt;&gt;"",$A173&lt;&gt;"TOTAL"),IF(AND([9]PDI_ID__GRUPO_C_C_E!$AS171&lt;&gt;"",[9]PDI_ID__GRUPO_C_C_E!$AS171&lt;&gt;0),[9]PDI_ID__GRUPO_C_C_E!$AS171,""),IF($A173="TOTAL",SUM(INDIRECT("AA4:AA"&amp;ROW()-1)),""))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IF(AND($A173&lt;&gt;"",$A173&lt;&gt;"TOTAL"),IF(AND([9]PDI_ID__GRUPO_C_C_E!$AV171&lt;&gt;"",[9]PDI_ID__GRUPO_C_C_E!$AV171&lt;&gt;0),[9]PDI_ID__GRUPO_C_C_E!$AV171,""),IF($A173="TOTAL",SUM(INDIRECT("AC4:AC"&amp;ROW()-1)),""))</f>
        <v/>
      </c>
      <c r="AD173" s="6" t="str">
        <f ca="1">IF(AND($A173&lt;&gt;"",$A173&lt;&gt;"TOTAL"),IF(AND([9]PDI_ID__GRUPO_C_C_E!$AX171&lt;&gt;"",[9]PDI_ID__GRUPO_C_C_E!$AX171&lt;&gt;0),[9]PDI_ID__GRUPO_C_C_E!$AX171,""),IF($A173="TOTAL",SUM(INDIRECT("AD4:AD"&amp;ROW()-1)),""))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IF(AND($A173&lt;&gt;"",$A173&lt;&gt;"TOTAL"),IF(AND([9]PDI_ID__GRUPO_C_C_E!$BA171&lt;&gt;"",[9]PDI_ID__GRUPO_C_C_E!$BA171&lt;&gt;0),[9]PDI_ID__GRUPO_C_C_E!$BA171,""),IF($A173="TOTAL",SUM(INDIRECT("AF4:AF"&amp;ROW()-1)),""))</f>
        <v/>
      </c>
      <c r="AG173" s="6" t="str">
        <f ca="1">IF(AND($A173&lt;&gt;"",$A173&lt;&gt;"TOTAL"),IF(AND([9]PDI_ID__GRUPO_C_C_E!$BC171&lt;&gt;"",[9]PDI_ID__GRUPO_C_C_E!$BC171&lt;&gt;0),[9]PDI_ID__GRUPO_C_C_E!$BC171,""),IF($A173="TOTAL",SUM(INDIRECT("AG4:AG"&amp;ROW()-1)),""))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IF(AND($A173&lt;&gt;"",$A173&lt;&gt;"TOTAL"),IF(AND([9]PDI_ID__GRUPO_C_C_E!$BF171&lt;&gt;"",[9]PDI_ID__GRUPO_C_C_E!$BF171&lt;&gt;0),[9]PDI_ID__GRUPO_C_C_E!$BF171,""),IF($A173="TOTAL",SUM(INDIRECT("AI4:AI"&amp;ROW()-1)),""))</f>
        <v/>
      </c>
      <c r="AJ173" s="6" t="str">
        <f ca="1">IF(AND($A173&lt;&gt;"",$A173&lt;&gt;"TOTAL"),IF(AND([9]PDI_ID__GRUPO_C_C_E!$BH171&lt;&gt;"",[9]PDI_ID__GRUPO_C_C_E!$BH171&lt;&gt;0),[9]PDI_ID__GRUPO_C_C_E!$BH171,""),IF($A173="TOTAL",SUM(INDIRECT("AJ4:AJ"&amp;ROW()-1)),""))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IF(AND($A173&lt;&gt;"",$A173&lt;&gt;"TOTAL"),IF(AND([9]PDI_ID__GRUPO_C_C_E!$BK171&lt;&gt;"",[9]PDI_ID__GRUPO_C_C_E!$BK171&lt;&gt;0),[9]PDI_ID__GRUPO_C_C_E!$BK171,""),IF($A173="TOTAL",SUM(INDIRECT("AL4:AL"&amp;ROW()-1)),""))</f>
        <v/>
      </c>
      <c r="AM173" s="6" t="str">
        <f ca="1">IF(AND($A173&lt;&gt;"",$A173&lt;&gt;"TOTAL"),IF(AND([9]PDI_ID__GRUPO_C_C_E!$BM171&lt;&gt;"",[9]PDI_ID__GRUPO_C_C_E!$BM171&lt;&gt;0),[9]PDI_ID__GRUPO_C_C_E!$BM171,""),IF($A173="TOTAL",SUM(INDIRECT("AM4:AM"&amp;ROW()-1)),""))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IF(AND($A173&lt;&gt;"",$A173&lt;&gt;"TOTAL"),IF(AND([9]PDI_ID__GRUPO_C_C_E!$BP171&lt;&gt;"",[9]PDI_ID__GRUPO_C_C_E!$BP171&lt;&gt;0),[9]PDI_ID__GRUPO_C_C_E!$BP171,""),IF($A173="TOTAL",SUM(INDIRECT("AO4:AO"&amp;ROW()-1)),""))</f>
        <v/>
      </c>
      <c r="AP173" s="6" t="str">
        <f ca="1">IF(AND($A173&lt;&gt;"",$A173&lt;&gt;"TOTAL"),IF(AND([9]PDI_ID__GRUPO_C_C_E!$BR171&lt;&gt;"",[9]PDI_ID__GRUPO_C_C_E!$BR171&lt;&gt;0),[9]PDI_ID__GRUPO_C_C_E!$BR171,""),IF($A173="TOTAL",SUM(INDIRECT("AP4:AP"&amp;ROW()-1)),""))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IF(AND($A173&lt;&gt;"",$A173&lt;&gt;"TOTAL"),IF(AND([9]PDI_ID__GRUPO_C_C_E!$BU171&lt;&gt;"",[9]PDI_ID__GRUPO_C_C_E!$BU171&lt;&gt;0),[9]PDI_ID__GRUPO_C_C_E!$BU171,""),IF($A173="TOTAL",SUM(INDIRECT("AR4:AR"&amp;ROW()-1)),""))</f>
        <v/>
      </c>
      <c r="AS173" s="6" t="str">
        <f ca="1">IF(AND($A173&lt;&gt;"",$A173&lt;&gt;"TOTAL"),IF(AND([9]PDI_ID__GRUPO_C_C_E!$BW171&lt;&gt;"",[9]PDI_ID__GRUPO_C_C_E!$BW171&lt;&gt;0),[9]PDI_ID__GRUPO_C_C_E!$BW171,""),IF($A173="TOTAL",SUM(INDIRECT("AS4:AS"&amp;ROW()-1)),""))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IF(AND($A173&lt;&gt;"",$A173&lt;&gt;"TOTAL"),IF(AND([9]PDI_ID__GRUPO_C_C_E!$BZ171&lt;&gt;"",[9]PDI_ID__GRUPO_C_C_E!$BZ171&lt;&gt;0),[9]PDI_ID__GRUPO_C_C_E!$BZ171,""),IF($A173="TOTAL",SUM(INDIRECT("AU4:AU"&amp;ROW()-1)),""))</f>
        <v/>
      </c>
      <c r="AV173" s="6" t="str">
        <f ca="1">IF(AND($A173&lt;&gt;"",$A173&lt;&gt;"TOTAL"),IF(AND([9]PDI_ID__GRUPO_C_C_E!$CB171&lt;&gt;"",[9]PDI_ID__GRUPO_C_C_E!$CB171&lt;&gt;0),[9]PDI_ID__GRUPO_C_C_E!$CB171,""),IF($A173="TOTAL",SUM(INDIRECT("AV4:AV"&amp;ROW()-1)),""))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IF(AND($A173&lt;&gt;"",$A173&lt;&gt;"TOTAL"),IF(AND([9]PDI_ID__GRUPO_C_C_E!$CE171&lt;&gt;"",[9]PDI_ID__GRUPO_C_C_E!$CE171&lt;&gt;0),[9]PDI_ID__GRUPO_C_C_E!$CE171,""),IF($A173="TOTAL",SUM(INDIRECT("AX4:AX"&amp;ROW()-1)),""))</f>
        <v/>
      </c>
      <c r="AY173" s="6" t="str">
        <f ca="1">IF(AND($A173&lt;&gt;"",$A173&lt;&gt;"TOTAL"),IF(AND([9]PDI_ID__GRUPO_C_C_E!$CG171&lt;&gt;"",[9]PDI_ID__GRUPO_C_C_E!$CG171&lt;&gt;0),[9]PDI_ID__GRUPO_C_C_E!$CG171,""),IF($A173="TOTAL",SUM(INDIRECT("AY4:AY"&amp;ROW()-1)),""))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IF(AND($A173&lt;&gt;"",$A173&lt;&gt;"TOTAL"),IF(AND([9]PDI_ID__GRUPO_C_C_E!$CJ171&lt;&gt;"",[9]PDI_ID__GRUPO_C_C_E!$CJ171&lt;&gt;0),[9]PDI_ID__GRUPO_C_C_E!$CJ171,""),IF($A173="TOTAL",SUM(INDIRECT("BA4:BA"&amp;ROW()-1)),""))</f>
        <v/>
      </c>
      <c r="BB173" s="6" t="str">
        <f ca="1">IF(AND($A173&lt;&gt;"",$A173&lt;&gt;"TOTAL"),IF(AND([9]PDI_ID__GRUPO_C_C_E!$CL171&lt;&gt;"",[9]PDI_ID__GRUPO_C_C_E!$CL171&lt;&gt;0),[9]PDI_ID__GRUPO_C_C_E!$CL171,""),IF($A173="TOTAL",SUM(INDIRECT("BB4:BB"&amp;ROW()-1)),""))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IF(AND($A173&lt;&gt;"",$A173&lt;&gt;"TOTAL"),IF(AND([9]PDI_ID__GRUPO_C_C_E!$CO171&lt;&gt;"",[9]PDI_ID__GRUPO_C_C_E!$CO171&lt;&gt;0),[9]PDI_ID__GRUPO_C_C_E!$CO171,""),IF($A173="TOTAL",SUM(INDIRECT("BD4:BD"&amp;ROW()-1)),""))</f>
        <v/>
      </c>
      <c r="BE173" s="6" t="str">
        <f ca="1">IF(AND($A173&lt;&gt;"",$A173&lt;&gt;"TOTAL"),IF(AND([9]PDI_ID__GRUPO_C_C_E!$CQ171&lt;&gt;"",[9]PDI_ID__GRUPO_C_C_E!$CQ171&lt;&gt;0),[9]PDI_ID__GRUPO_C_C_E!$CQ171,""),IF($A173="TOTAL",SUM(INDIRECT("BE4:BE"&amp;ROW()-1)),""))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IF([9]PDI_ID__GRUPO_C_C_E!$B172&lt;&gt;"",[9]PDI_ID__GRUPO_C_C_E!$B172,IF(AND([9]PDI_ID__GRUPO_C_C_E!$B172="",[9]PDI_ID__GRUPO_C_C_E!$B173="",[9]PDI_ID__GRUPO_C_C_E!$B171=""),"","TOTAL"))</f>
        <v/>
      </c>
      <c r="B174" s="6" t="str">
        <f ca="1">IF(AND($A174&lt;&gt;"",$A174&lt;&gt;"TOTAL"),IF(AND([9]PDI_ID__GRUPO_C_C_E!$C172&lt;&gt;"",[9]PDI_ID__GRUPO_C_C_E!$C172&lt;&gt;0),[9]PDI_ID__GRUPO_C_C_E!$C172,""),IF($A174="TOTAL",SUM(INDIRECT("B4:B"&amp;ROW()-1)),""))</f>
        <v/>
      </c>
      <c r="C174" s="6" t="str">
        <f ca="1">IF(AND($A174&lt;&gt;"",$A174&lt;&gt;"TOTAL"),IF(AND([9]PDI_ID__GRUPO_C_C_E!$E172&lt;&gt;"",[9]PDI_ID__GRUPO_C_C_E!$E172&lt;&gt;0),[9]PDI_ID__GRUPO_C_C_E!$E172,""),IF($A174="TOTAL",SUM(INDIRECT("C4:C"&amp;ROW()-1)),""))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IF(AND($A174&lt;&gt;"",$A174&lt;&gt;"TOTAL"),IF(AND([9]PDI_ID__GRUPO_C_C_E!$H172&lt;&gt;"",[9]PDI_ID__GRUPO_C_C_E!$H172&lt;&gt;0),[9]PDI_ID__GRUPO_C_C_E!$H172,""),IF($A174="TOTAL",SUM(INDIRECT("E4:E"&amp;ROW()-1)),""))</f>
        <v/>
      </c>
      <c r="F174" s="6" t="str">
        <f ca="1">IF(AND($A174&lt;&gt;"",$A174&lt;&gt;"TOTAL"),IF(AND([9]PDI_ID__GRUPO_C_C_E!$J172&lt;&gt;"",[9]PDI_ID__GRUPO_C_C_E!$J172&lt;&gt;0),[9]PDI_ID__GRUPO_C_C_E!$J172,""),IF($A174="TOTAL",SUM(INDIRECT("F4:F"&amp;ROW()-1)),""))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IF(AND($A174&lt;&gt;"",$A174&lt;&gt;"TOTAL"),IF(AND([9]PDI_ID__GRUPO_C_C_E!$M172&lt;&gt;"",[9]PDI_ID__GRUPO_C_C_E!$M172&lt;&gt;0),[9]PDI_ID__GRUPO_C_C_E!$M172,""),IF($A174="TOTAL",SUM(INDIRECT("H4:H"&amp;ROW()-1)),""))</f>
        <v/>
      </c>
      <c r="I174" s="6" t="str">
        <f ca="1">IF(AND($A174&lt;&gt;"",$A174&lt;&gt;"TOTAL"),IF(AND([9]PDI_ID__GRUPO_C_C_E!$O172&lt;&gt;"",[9]PDI_ID__GRUPO_C_C_E!$O172&lt;&gt;0),[9]PDI_ID__GRUPO_C_C_E!$O172,""),IF($A174="TOTAL",SUM(INDIRECT("I4:I"&amp;ROW()-1)),""))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IF(AND($A174&lt;&gt;"",$A174&lt;&gt;"TOTAL"),IF(AND([9]PDI_ID__GRUPO_C_C_E!$R172&lt;&gt;"",[9]PDI_ID__GRUPO_C_C_E!$R172&lt;&gt;0),[9]PDI_ID__GRUPO_C_C_E!$R172,""),IF($A174="TOTAL",SUM(INDIRECT("K4:K"&amp;ROW()-1)),""))</f>
        <v/>
      </c>
      <c r="L174" s="6" t="str">
        <f ca="1">IF(AND($A174&lt;&gt;"",$A174&lt;&gt;"TOTAL"),IF(AND([9]PDI_ID__GRUPO_C_C_E!$T172&lt;&gt;"",[9]PDI_ID__GRUPO_C_C_E!$T172&lt;&gt;0),[9]PDI_ID__GRUPO_C_C_E!$T172,""),IF($A174="TOTAL",SUM(INDIRECT("L4:L"&amp;ROW()-1)),""))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IF(AND($A174&lt;&gt;"",$A174&lt;&gt;"TOTAL"),IF(AND([9]PDI_ID__GRUPO_C_C_E!$W172&lt;&gt;"",[9]PDI_ID__GRUPO_C_C_E!$W172&lt;&gt;0),[9]PDI_ID__GRUPO_C_C_E!$W172,""),IF($A174="TOTAL",SUM(INDIRECT("N4:N"&amp;ROW()-1)),""))</f>
        <v/>
      </c>
      <c r="O174" s="6" t="str">
        <f ca="1">IF(AND($A174&lt;&gt;"",$A174&lt;&gt;"TOTAL"),IF(AND([9]PDI_ID__GRUPO_C_C_E!$Y172&lt;&gt;"",[9]PDI_ID__GRUPO_C_C_E!$Y172&lt;&gt;0),[9]PDI_ID__GRUPO_C_C_E!$Y172,""),IF($A174="TOTAL",SUM(INDIRECT("O4:O"&amp;ROW()-1)),""))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IF(AND($A174&lt;&gt;"",$A174&lt;&gt;"TOTAL"),IF(AND([9]PDI_ID__GRUPO_C_C_E!$AB172&lt;&gt;"",[9]PDI_ID__GRUPO_C_C_E!$AB172&lt;&gt;0),[9]PDI_ID__GRUPO_C_C_E!$AB172,""),IF($A174="TOTAL",SUM(INDIRECT("Q4:Q"&amp;ROW()-1)),""))</f>
        <v/>
      </c>
      <c r="R174" s="6" t="str">
        <f ca="1">IF(AND($A174&lt;&gt;"",$A174&lt;&gt;"TOTAL"),IF(AND([9]PDI_ID__GRUPO_C_C_E!$AD172&lt;&gt;"",[9]PDI_ID__GRUPO_C_C_E!$AD172&lt;&gt;0),[9]PDI_ID__GRUPO_C_C_E!$AD172,""),IF($A174="TOTAL",SUM(INDIRECT("R4:R"&amp;ROW()-1)),""))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IF(AND($A174&lt;&gt;"",$A174&lt;&gt;"TOTAL"),IF(AND([9]PDI_ID__GRUPO_C_C_E!$AG172&lt;&gt;"",[9]PDI_ID__GRUPO_C_C_E!$AG172&lt;&gt;0),[9]PDI_ID__GRUPO_C_C_E!$AG172,""),IF($A174="TOTAL",SUM(INDIRECT("T4:T"&amp;ROW()-1)),""))</f>
        <v/>
      </c>
      <c r="U174" s="6" t="str">
        <f ca="1">IF(AND($A174&lt;&gt;"",$A174&lt;&gt;"TOTAL"),IF(AND([9]PDI_ID__GRUPO_C_C_E!$AI172&lt;&gt;"",[9]PDI_ID__GRUPO_C_C_E!$AI172&lt;&gt;0),[9]PDI_ID__GRUPO_C_C_E!$AI172,""),IF($A174="TOTAL",SUM(INDIRECT("U4:U"&amp;ROW()-1)),""))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IF(AND($A174&lt;&gt;"",$A174&lt;&gt;"TOTAL"),IF(AND([9]PDI_ID__GRUPO_C_C_E!$AL172&lt;&gt;"",[9]PDI_ID__GRUPO_C_C_E!$AL172&lt;&gt;0),[9]PDI_ID__GRUPO_C_C_E!$AL172,""),IF($A174="TOTAL",SUM(INDIRECT("W4:W"&amp;ROW()-1)),""))</f>
        <v/>
      </c>
      <c r="X174" s="6" t="str">
        <f ca="1">IF(AND($A174&lt;&gt;"",$A174&lt;&gt;"TOTAL"),IF(AND([9]PDI_ID__GRUPO_C_C_E!$AN172&lt;&gt;"",[9]PDI_ID__GRUPO_C_C_E!$AN172&lt;&gt;0),[9]PDI_ID__GRUPO_C_C_E!$AN172,""),IF($A174="TOTAL",SUM(INDIRECT("X4:X"&amp;ROW()-1)),""))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IF(AND($A174&lt;&gt;"",$A174&lt;&gt;"TOTAL"),IF(AND([9]PDI_ID__GRUPO_C_C_E!$AQ172&lt;&gt;"",[9]PDI_ID__GRUPO_C_C_E!$AQ172&lt;&gt;0),[9]PDI_ID__GRUPO_C_C_E!$AQ172,""),IF($A174="TOTAL",SUM(INDIRECT("Z4:Z"&amp;ROW()-1)),""))</f>
        <v/>
      </c>
      <c r="AA174" s="6" t="str">
        <f ca="1">IF(AND($A174&lt;&gt;"",$A174&lt;&gt;"TOTAL"),IF(AND([9]PDI_ID__GRUPO_C_C_E!$AS172&lt;&gt;"",[9]PDI_ID__GRUPO_C_C_E!$AS172&lt;&gt;0),[9]PDI_ID__GRUPO_C_C_E!$AS172,""),IF($A174="TOTAL",SUM(INDIRECT("AA4:AA"&amp;ROW()-1)),""))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IF(AND($A174&lt;&gt;"",$A174&lt;&gt;"TOTAL"),IF(AND([9]PDI_ID__GRUPO_C_C_E!$AV172&lt;&gt;"",[9]PDI_ID__GRUPO_C_C_E!$AV172&lt;&gt;0),[9]PDI_ID__GRUPO_C_C_E!$AV172,""),IF($A174="TOTAL",SUM(INDIRECT("AC4:AC"&amp;ROW()-1)),""))</f>
        <v/>
      </c>
      <c r="AD174" s="6" t="str">
        <f ca="1">IF(AND($A174&lt;&gt;"",$A174&lt;&gt;"TOTAL"),IF(AND([9]PDI_ID__GRUPO_C_C_E!$AX172&lt;&gt;"",[9]PDI_ID__GRUPO_C_C_E!$AX172&lt;&gt;0),[9]PDI_ID__GRUPO_C_C_E!$AX172,""),IF($A174="TOTAL",SUM(INDIRECT("AD4:AD"&amp;ROW()-1)),""))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IF(AND($A174&lt;&gt;"",$A174&lt;&gt;"TOTAL"),IF(AND([9]PDI_ID__GRUPO_C_C_E!$BA172&lt;&gt;"",[9]PDI_ID__GRUPO_C_C_E!$BA172&lt;&gt;0),[9]PDI_ID__GRUPO_C_C_E!$BA172,""),IF($A174="TOTAL",SUM(INDIRECT("AF4:AF"&amp;ROW()-1)),""))</f>
        <v/>
      </c>
      <c r="AG174" s="6" t="str">
        <f ca="1">IF(AND($A174&lt;&gt;"",$A174&lt;&gt;"TOTAL"),IF(AND([9]PDI_ID__GRUPO_C_C_E!$BC172&lt;&gt;"",[9]PDI_ID__GRUPO_C_C_E!$BC172&lt;&gt;0),[9]PDI_ID__GRUPO_C_C_E!$BC172,""),IF($A174="TOTAL",SUM(INDIRECT("AG4:AG"&amp;ROW()-1)),""))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IF(AND($A174&lt;&gt;"",$A174&lt;&gt;"TOTAL"),IF(AND([9]PDI_ID__GRUPO_C_C_E!$BF172&lt;&gt;"",[9]PDI_ID__GRUPO_C_C_E!$BF172&lt;&gt;0),[9]PDI_ID__GRUPO_C_C_E!$BF172,""),IF($A174="TOTAL",SUM(INDIRECT("AI4:AI"&amp;ROW()-1)),""))</f>
        <v/>
      </c>
      <c r="AJ174" s="6" t="str">
        <f ca="1">IF(AND($A174&lt;&gt;"",$A174&lt;&gt;"TOTAL"),IF(AND([9]PDI_ID__GRUPO_C_C_E!$BH172&lt;&gt;"",[9]PDI_ID__GRUPO_C_C_E!$BH172&lt;&gt;0),[9]PDI_ID__GRUPO_C_C_E!$BH172,""),IF($A174="TOTAL",SUM(INDIRECT("AJ4:AJ"&amp;ROW()-1)),""))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IF(AND($A174&lt;&gt;"",$A174&lt;&gt;"TOTAL"),IF(AND([9]PDI_ID__GRUPO_C_C_E!$BK172&lt;&gt;"",[9]PDI_ID__GRUPO_C_C_E!$BK172&lt;&gt;0),[9]PDI_ID__GRUPO_C_C_E!$BK172,""),IF($A174="TOTAL",SUM(INDIRECT("AL4:AL"&amp;ROW()-1)),""))</f>
        <v/>
      </c>
      <c r="AM174" s="6" t="str">
        <f ca="1">IF(AND($A174&lt;&gt;"",$A174&lt;&gt;"TOTAL"),IF(AND([9]PDI_ID__GRUPO_C_C_E!$BM172&lt;&gt;"",[9]PDI_ID__GRUPO_C_C_E!$BM172&lt;&gt;0),[9]PDI_ID__GRUPO_C_C_E!$BM172,""),IF($A174="TOTAL",SUM(INDIRECT("AM4:AM"&amp;ROW()-1)),""))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IF(AND($A174&lt;&gt;"",$A174&lt;&gt;"TOTAL"),IF(AND([9]PDI_ID__GRUPO_C_C_E!$BP172&lt;&gt;"",[9]PDI_ID__GRUPO_C_C_E!$BP172&lt;&gt;0),[9]PDI_ID__GRUPO_C_C_E!$BP172,""),IF($A174="TOTAL",SUM(INDIRECT("AO4:AO"&amp;ROW()-1)),""))</f>
        <v/>
      </c>
      <c r="AP174" s="6" t="str">
        <f ca="1">IF(AND($A174&lt;&gt;"",$A174&lt;&gt;"TOTAL"),IF(AND([9]PDI_ID__GRUPO_C_C_E!$BR172&lt;&gt;"",[9]PDI_ID__GRUPO_C_C_E!$BR172&lt;&gt;0),[9]PDI_ID__GRUPO_C_C_E!$BR172,""),IF($A174="TOTAL",SUM(INDIRECT("AP4:AP"&amp;ROW()-1)),""))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IF(AND($A174&lt;&gt;"",$A174&lt;&gt;"TOTAL"),IF(AND([9]PDI_ID__GRUPO_C_C_E!$BU172&lt;&gt;"",[9]PDI_ID__GRUPO_C_C_E!$BU172&lt;&gt;0),[9]PDI_ID__GRUPO_C_C_E!$BU172,""),IF($A174="TOTAL",SUM(INDIRECT("AR4:AR"&amp;ROW()-1)),""))</f>
        <v/>
      </c>
      <c r="AS174" s="6" t="str">
        <f ca="1">IF(AND($A174&lt;&gt;"",$A174&lt;&gt;"TOTAL"),IF(AND([9]PDI_ID__GRUPO_C_C_E!$BW172&lt;&gt;"",[9]PDI_ID__GRUPO_C_C_E!$BW172&lt;&gt;0),[9]PDI_ID__GRUPO_C_C_E!$BW172,""),IF($A174="TOTAL",SUM(INDIRECT("AS4:AS"&amp;ROW()-1)),""))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IF(AND($A174&lt;&gt;"",$A174&lt;&gt;"TOTAL"),IF(AND([9]PDI_ID__GRUPO_C_C_E!$BZ172&lt;&gt;"",[9]PDI_ID__GRUPO_C_C_E!$BZ172&lt;&gt;0),[9]PDI_ID__GRUPO_C_C_E!$BZ172,""),IF($A174="TOTAL",SUM(INDIRECT("AU4:AU"&amp;ROW()-1)),""))</f>
        <v/>
      </c>
      <c r="AV174" s="6" t="str">
        <f ca="1">IF(AND($A174&lt;&gt;"",$A174&lt;&gt;"TOTAL"),IF(AND([9]PDI_ID__GRUPO_C_C_E!$CB172&lt;&gt;"",[9]PDI_ID__GRUPO_C_C_E!$CB172&lt;&gt;0),[9]PDI_ID__GRUPO_C_C_E!$CB172,""),IF($A174="TOTAL",SUM(INDIRECT("AV4:AV"&amp;ROW()-1)),""))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IF(AND($A174&lt;&gt;"",$A174&lt;&gt;"TOTAL"),IF(AND([9]PDI_ID__GRUPO_C_C_E!$CE172&lt;&gt;"",[9]PDI_ID__GRUPO_C_C_E!$CE172&lt;&gt;0),[9]PDI_ID__GRUPO_C_C_E!$CE172,""),IF($A174="TOTAL",SUM(INDIRECT("AX4:AX"&amp;ROW()-1)),""))</f>
        <v/>
      </c>
      <c r="AY174" s="6" t="str">
        <f ca="1">IF(AND($A174&lt;&gt;"",$A174&lt;&gt;"TOTAL"),IF(AND([9]PDI_ID__GRUPO_C_C_E!$CG172&lt;&gt;"",[9]PDI_ID__GRUPO_C_C_E!$CG172&lt;&gt;0),[9]PDI_ID__GRUPO_C_C_E!$CG172,""),IF($A174="TOTAL",SUM(INDIRECT("AY4:AY"&amp;ROW()-1)),""))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IF(AND($A174&lt;&gt;"",$A174&lt;&gt;"TOTAL"),IF(AND([9]PDI_ID__GRUPO_C_C_E!$CJ172&lt;&gt;"",[9]PDI_ID__GRUPO_C_C_E!$CJ172&lt;&gt;0),[9]PDI_ID__GRUPO_C_C_E!$CJ172,""),IF($A174="TOTAL",SUM(INDIRECT("BA4:BA"&amp;ROW()-1)),""))</f>
        <v/>
      </c>
      <c r="BB174" s="6" t="str">
        <f ca="1">IF(AND($A174&lt;&gt;"",$A174&lt;&gt;"TOTAL"),IF(AND([9]PDI_ID__GRUPO_C_C_E!$CL172&lt;&gt;"",[9]PDI_ID__GRUPO_C_C_E!$CL172&lt;&gt;0),[9]PDI_ID__GRUPO_C_C_E!$CL172,""),IF($A174="TOTAL",SUM(INDIRECT("BB4:BB"&amp;ROW()-1)),""))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IF(AND($A174&lt;&gt;"",$A174&lt;&gt;"TOTAL"),IF(AND([9]PDI_ID__GRUPO_C_C_E!$CO172&lt;&gt;"",[9]PDI_ID__GRUPO_C_C_E!$CO172&lt;&gt;0),[9]PDI_ID__GRUPO_C_C_E!$CO172,""),IF($A174="TOTAL",SUM(INDIRECT("BD4:BD"&amp;ROW()-1)),""))</f>
        <v/>
      </c>
      <c r="BE174" s="6" t="str">
        <f ca="1">IF(AND($A174&lt;&gt;"",$A174&lt;&gt;"TOTAL"),IF(AND([9]PDI_ID__GRUPO_C_C_E!$CQ172&lt;&gt;"",[9]PDI_ID__GRUPO_C_C_E!$CQ172&lt;&gt;0),[9]PDI_ID__GRUPO_C_C_E!$CQ172,""),IF($A174="TOTAL",SUM(INDIRECT("BE4:BE"&amp;ROW()-1)),""))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IF([9]PDI_ID__GRUPO_C_C_E!$B173&lt;&gt;"",[9]PDI_ID__GRUPO_C_C_E!$B173,IF(AND([9]PDI_ID__GRUPO_C_C_E!$B173="",[9]PDI_ID__GRUPO_C_C_E!$B174="",[9]PDI_ID__GRUPO_C_C_E!$B172=""),"","TOTAL"))</f>
        <v/>
      </c>
      <c r="B175" s="6" t="str">
        <f ca="1">IF(AND($A175&lt;&gt;"",$A175&lt;&gt;"TOTAL"),IF(AND([9]PDI_ID__GRUPO_C_C_E!$C173&lt;&gt;"",[9]PDI_ID__GRUPO_C_C_E!$C173&lt;&gt;0),[9]PDI_ID__GRUPO_C_C_E!$C173,""),IF($A175="TOTAL",SUM(INDIRECT("B4:B"&amp;ROW()-1)),""))</f>
        <v/>
      </c>
      <c r="C175" s="6" t="str">
        <f ca="1">IF(AND($A175&lt;&gt;"",$A175&lt;&gt;"TOTAL"),IF(AND([9]PDI_ID__GRUPO_C_C_E!$E173&lt;&gt;"",[9]PDI_ID__GRUPO_C_C_E!$E173&lt;&gt;0),[9]PDI_ID__GRUPO_C_C_E!$E173,""),IF($A175="TOTAL",SUM(INDIRECT("C4:C"&amp;ROW()-1)),""))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IF(AND($A175&lt;&gt;"",$A175&lt;&gt;"TOTAL"),IF(AND([9]PDI_ID__GRUPO_C_C_E!$H173&lt;&gt;"",[9]PDI_ID__GRUPO_C_C_E!$H173&lt;&gt;0),[9]PDI_ID__GRUPO_C_C_E!$H173,""),IF($A175="TOTAL",SUM(INDIRECT("E4:E"&amp;ROW()-1)),""))</f>
        <v/>
      </c>
      <c r="F175" s="6" t="str">
        <f ca="1">IF(AND($A175&lt;&gt;"",$A175&lt;&gt;"TOTAL"),IF(AND([9]PDI_ID__GRUPO_C_C_E!$J173&lt;&gt;"",[9]PDI_ID__GRUPO_C_C_E!$J173&lt;&gt;0),[9]PDI_ID__GRUPO_C_C_E!$J173,""),IF($A175="TOTAL",SUM(INDIRECT("F4:F"&amp;ROW()-1)),""))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IF(AND($A175&lt;&gt;"",$A175&lt;&gt;"TOTAL"),IF(AND([9]PDI_ID__GRUPO_C_C_E!$M173&lt;&gt;"",[9]PDI_ID__GRUPO_C_C_E!$M173&lt;&gt;0),[9]PDI_ID__GRUPO_C_C_E!$M173,""),IF($A175="TOTAL",SUM(INDIRECT("H4:H"&amp;ROW()-1)),""))</f>
        <v/>
      </c>
      <c r="I175" s="6" t="str">
        <f ca="1">IF(AND($A175&lt;&gt;"",$A175&lt;&gt;"TOTAL"),IF(AND([9]PDI_ID__GRUPO_C_C_E!$O173&lt;&gt;"",[9]PDI_ID__GRUPO_C_C_E!$O173&lt;&gt;0),[9]PDI_ID__GRUPO_C_C_E!$O173,""),IF($A175="TOTAL",SUM(INDIRECT("I4:I"&amp;ROW()-1)),""))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IF(AND($A175&lt;&gt;"",$A175&lt;&gt;"TOTAL"),IF(AND([9]PDI_ID__GRUPO_C_C_E!$R173&lt;&gt;"",[9]PDI_ID__GRUPO_C_C_E!$R173&lt;&gt;0),[9]PDI_ID__GRUPO_C_C_E!$R173,""),IF($A175="TOTAL",SUM(INDIRECT("K4:K"&amp;ROW()-1)),""))</f>
        <v/>
      </c>
      <c r="L175" s="6" t="str">
        <f ca="1">IF(AND($A175&lt;&gt;"",$A175&lt;&gt;"TOTAL"),IF(AND([9]PDI_ID__GRUPO_C_C_E!$T173&lt;&gt;"",[9]PDI_ID__GRUPO_C_C_E!$T173&lt;&gt;0),[9]PDI_ID__GRUPO_C_C_E!$T173,""),IF($A175="TOTAL",SUM(INDIRECT("L4:L"&amp;ROW()-1)),""))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IF(AND($A175&lt;&gt;"",$A175&lt;&gt;"TOTAL"),IF(AND([9]PDI_ID__GRUPO_C_C_E!$W173&lt;&gt;"",[9]PDI_ID__GRUPO_C_C_E!$W173&lt;&gt;0),[9]PDI_ID__GRUPO_C_C_E!$W173,""),IF($A175="TOTAL",SUM(INDIRECT("N4:N"&amp;ROW()-1)),""))</f>
        <v/>
      </c>
      <c r="O175" s="6" t="str">
        <f ca="1">IF(AND($A175&lt;&gt;"",$A175&lt;&gt;"TOTAL"),IF(AND([9]PDI_ID__GRUPO_C_C_E!$Y173&lt;&gt;"",[9]PDI_ID__GRUPO_C_C_E!$Y173&lt;&gt;0),[9]PDI_ID__GRUPO_C_C_E!$Y173,""),IF($A175="TOTAL",SUM(INDIRECT("O4:O"&amp;ROW()-1)),""))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IF(AND($A175&lt;&gt;"",$A175&lt;&gt;"TOTAL"),IF(AND([9]PDI_ID__GRUPO_C_C_E!$AB173&lt;&gt;"",[9]PDI_ID__GRUPO_C_C_E!$AB173&lt;&gt;0),[9]PDI_ID__GRUPO_C_C_E!$AB173,""),IF($A175="TOTAL",SUM(INDIRECT("Q4:Q"&amp;ROW()-1)),""))</f>
        <v/>
      </c>
      <c r="R175" s="6" t="str">
        <f ca="1">IF(AND($A175&lt;&gt;"",$A175&lt;&gt;"TOTAL"),IF(AND([9]PDI_ID__GRUPO_C_C_E!$AD173&lt;&gt;"",[9]PDI_ID__GRUPO_C_C_E!$AD173&lt;&gt;0),[9]PDI_ID__GRUPO_C_C_E!$AD173,""),IF($A175="TOTAL",SUM(INDIRECT("R4:R"&amp;ROW()-1)),""))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IF(AND($A175&lt;&gt;"",$A175&lt;&gt;"TOTAL"),IF(AND([9]PDI_ID__GRUPO_C_C_E!$AG173&lt;&gt;"",[9]PDI_ID__GRUPO_C_C_E!$AG173&lt;&gt;0),[9]PDI_ID__GRUPO_C_C_E!$AG173,""),IF($A175="TOTAL",SUM(INDIRECT("T4:T"&amp;ROW()-1)),""))</f>
        <v/>
      </c>
      <c r="U175" s="6" t="str">
        <f ca="1">IF(AND($A175&lt;&gt;"",$A175&lt;&gt;"TOTAL"),IF(AND([9]PDI_ID__GRUPO_C_C_E!$AI173&lt;&gt;"",[9]PDI_ID__GRUPO_C_C_E!$AI173&lt;&gt;0),[9]PDI_ID__GRUPO_C_C_E!$AI173,""),IF($A175="TOTAL",SUM(INDIRECT("U4:U"&amp;ROW()-1)),""))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IF(AND($A175&lt;&gt;"",$A175&lt;&gt;"TOTAL"),IF(AND([9]PDI_ID__GRUPO_C_C_E!$AL173&lt;&gt;"",[9]PDI_ID__GRUPO_C_C_E!$AL173&lt;&gt;0),[9]PDI_ID__GRUPO_C_C_E!$AL173,""),IF($A175="TOTAL",SUM(INDIRECT("W4:W"&amp;ROW()-1)),""))</f>
        <v/>
      </c>
      <c r="X175" s="6" t="str">
        <f ca="1">IF(AND($A175&lt;&gt;"",$A175&lt;&gt;"TOTAL"),IF(AND([9]PDI_ID__GRUPO_C_C_E!$AN173&lt;&gt;"",[9]PDI_ID__GRUPO_C_C_E!$AN173&lt;&gt;0),[9]PDI_ID__GRUPO_C_C_E!$AN173,""),IF($A175="TOTAL",SUM(INDIRECT("X4:X"&amp;ROW()-1)),""))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IF(AND($A175&lt;&gt;"",$A175&lt;&gt;"TOTAL"),IF(AND([9]PDI_ID__GRUPO_C_C_E!$AQ173&lt;&gt;"",[9]PDI_ID__GRUPO_C_C_E!$AQ173&lt;&gt;0),[9]PDI_ID__GRUPO_C_C_E!$AQ173,""),IF($A175="TOTAL",SUM(INDIRECT("Z4:Z"&amp;ROW()-1)),""))</f>
        <v/>
      </c>
      <c r="AA175" s="6" t="str">
        <f ca="1">IF(AND($A175&lt;&gt;"",$A175&lt;&gt;"TOTAL"),IF(AND([9]PDI_ID__GRUPO_C_C_E!$AS173&lt;&gt;"",[9]PDI_ID__GRUPO_C_C_E!$AS173&lt;&gt;0),[9]PDI_ID__GRUPO_C_C_E!$AS173,""),IF($A175="TOTAL",SUM(INDIRECT("AA4:AA"&amp;ROW()-1)),""))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IF(AND($A175&lt;&gt;"",$A175&lt;&gt;"TOTAL"),IF(AND([9]PDI_ID__GRUPO_C_C_E!$AV173&lt;&gt;"",[9]PDI_ID__GRUPO_C_C_E!$AV173&lt;&gt;0),[9]PDI_ID__GRUPO_C_C_E!$AV173,""),IF($A175="TOTAL",SUM(INDIRECT("AC4:AC"&amp;ROW()-1)),""))</f>
        <v/>
      </c>
      <c r="AD175" s="6" t="str">
        <f ca="1">IF(AND($A175&lt;&gt;"",$A175&lt;&gt;"TOTAL"),IF(AND([9]PDI_ID__GRUPO_C_C_E!$AX173&lt;&gt;"",[9]PDI_ID__GRUPO_C_C_E!$AX173&lt;&gt;0),[9]PDI_ID__GRUPO_C_C_E!$AX173,""),IF($A175="TOTAL",SUM(INDIRECT("AD4:AD"&amp;ROW()-1)),""))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IF(AND($A175&lt;&gt;"",$A175&lt;&gt;"TOTAL"),IF(AND([9]PDI_ID__GRUPO_C_C_E!$BA173&lt;&gt;"",[9]PDI_ID__GRUPO_C_C_E!$BA173&lt;&gt;0),[9]PDI_ID__GRUPO_C_C_E!$BA173,""),IF($A175="TOTAL",SUM(INDIRECT("AF4:AF"&amp;ROW()-1)),""))</f>
        <v/>
      </c>
      <c r="AG175" s="6" t="str">
        <f ca="1">IF(AND($A175&lt;&gt;"",$A175&lt;&gt;"TOTAL"),IF(AND([9]PDI_ID__GRUPO_C_C_E!$BC173&lt;&gt;"",[9]PDI_ID__GRUPO_C_C_E!$BC173&lt;&gt;0),[9]PDI_ID__GRUPO_C_C_E!$BC173,""),IF($A175="TOTAL",SUM(INDIRECT("AG4:AG"&amp;ROW()-1)),""))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IF(AND($A175&lt;&gt;"",$A175&lt;&gt;"TOTAL"),IF(AND([9]PDI_ID__GRUPO_C_C_E!$BF173&lt;&gt;"",[9]PDI_ID__GRUPO_C_C_E!$BF173&lt;&gt;0),[9]PDI_ID__GRUPO_C_C_E!$BF173,""),IF($A175="TOTAL",SUM(INDIRECT("AI4:AI"&amp;ROW()-1)),""))</f>
        <v/>
      </c>
      <c r="AJ175" s="6" t="str">
        <f ca="1">IF(AND($A175&lt;&gt;"",$A175&lt;&gt;"TOTAL"),IF(AND([9]PDI_ID__GRUPO_C_C_E!$BH173&lt;&gt;"",[9]PDI_ID__GRUPO_C_C_E!$BH173&lt;&gt;0),[9]PDI_ID__GRUPO_C_C_E!$BH173,""),IF($A175="TOTAL",SUM(INDIRECT("AJ4:AJ"&amp;ROW()-1)),""))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IF(AND($A175&lt;&gt;"",$A175&lt;&gt;"TOTAL"),IF(AND([9]PDI_ID__GRUPO_C_C_E!$BK173&lt;&gt;"",[9]PDI_ID__GRUPO_C_C_E!$BK173&lt;&gt;0),[9]PDI_ID__GRUPO_C_C_E!$BK173,""),IF($A175="TOTAL",SUM(INDIRECT("AL4:AL"&amp;ROW()-1)),""))</f>
        <v/>
      </c>
      <c r="AM175" s="6" t="str">
        <f ca="1">IF(AND($A175&lt;&gt;"",$A175&lt;&gt;"TOTAL"),IF(AND([9]PDI_ID__GRUPO_C_C_E!$BM173&lt;&gt;"",[9]PDI_ID__GRUPO_C_C_E!$BM173&lt;&gt;0),[9]PDI_ID__GRUPO_C_C_E!$BM173,""),IF($A175="TOTAL",SUM(INDIRECT("AM4:AM"&amp;ROW()-1)),""))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IF(AND($A175&lt;&gt;"",$A175&lt;&gt;"TOTAL"),IF(AND([9]PDI_ID__GRUPO_C_C_E!$BP173&lt;&gt;"",[9]PDI_ID__GRUPO_C_C_E!$BP173&lt;&gt;0),[9]PDI_ID__GRUPO_C_C_E!$BP173,""),IF($A175="TOTAL",SUM(INDIRECT("AO4:AO"&amp;ROW()-1)),""))</f>
        <v/>
      </c>
      <c r="AP175" s="6" t="str">
        <f ca="1">IF(AND($A175&lt;&gt;"",$A175&lt;&gt;"TOTAL"),IF(AND([9]PDI_ID__GRUPO_C_C_E!$BR173&lt;&gt;"",[9]PDI_ID__GRUPO_C_C_E!$BR173&lt;&gt;0),[9]PDI_ID__GRUPO_C_C_E!$BR173,""),IF($A175="TOTAL",SUM(INDIRECT("AP4:AP"&amp;ROW()-1)),""))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IF(AND($A175&lt;&gt;"",$A175&lt;&gt;"TOTAL"),IF(AND([9]PDI_ID__GRUPO_C_C_E!$BU173&lt;&gt;"",[9]PDI_ID__GRUPO_C_C_E!$BU173&lt;&gt;0),[9]PDI_ID__GRUPO_C_C_E!$BU173,""),IF($A175="TOTAL",SUM(INDIRECT("AR4:AR"&amp;ROW()-1)),""))</f>
        <v/>
      </c>
      <c r="AS175" s="6" t="str">
        <f ca="1">IF(AND($A175&lt;&gt;"",$A175&lt;&gt;"TOTAL"),IF(AND([9]PDI_ID__GRUPO_C_C_E!$BW173&lt;&gt;"",[9]PDI_ID__GRUPO_C_C_E!$BW173&lt;&gt;0),[9]PDI_ID__GRUPO_C_C_E!$BW173,""),IF($A175="TOTAL",SUM(INDIRECT("AS4:AS"&amp;ROW()-1)),""))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IF(AND($A175&lt;&gt;"",$A175&lt;&gt;"TOTAL"),IF(AND([9]PDI_ID__GRUPO_C_C_E!$BZ173&lt;&gt;"",[9]PDI_ID__GRUPO_C_C_E!$BZ173&lt;&gt;0),[9]PDI_ID__GRUPO_C_C_E!$BZ173,""),IF($A175="TOTAL",SUM(INDIRECT("AU4:AU"&amp;ROW()-1)),""))</f>
        <v/>
      </c>
      <c r="AV175" s="6" t="str">
        <f ca="1">IF(AND($A175&lt;&gt;"",$A175&lt;&gt;"TOTAL"),IF(AND([9]PDI_ID__GRUPO_C_C_E!$CB173&lt;&gt;"",[9]PDI_ID__GRUPO_C_C_E!$CB173&lt;&gt;0),[9]PDI_ID__GRUPO_C_C_E!$CB173,""),IF($A175="TOTAL",SUM(INDIRECT("AV4:AV"&amp;ROW()-1)),""))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IF(AND($A175&lt;&gt;"",$A175&lt;&gt;"TOTAL"),IF(AND([9]PDI_ID__GRUPO_C_C_E!$CE173&lt;&gt;"",[9]PDI_ID__GRUPO_C_C_E!$CE173&lt;&gt;0),[9]PDI_ID__GRUPO_C_C_E!$CE173,""),IF($A175="TOTAL",SUM(INDIRECT("AX4:AX"&amp;ROW()-1)),""))</f>
        <v/>
      </c>
      <c r="AY175" s="6" t="str">
        <f ca="1">IF(AND($A175&lt;&gt;"",$A175&lt;&gt;"TOTAL"),IF(AND([9]PDI_ID__GRUPO_C_C_E!$CG173&lt;&gt;"",[9]PDI_ID__GRUPO_C_C_E!$CG173&lt;&gt;0),[9]PDI_ID__GRUPO_C_C_E!$CG173,""),IF($A175="TOTAL",SUM(INDIRECT("AY4:AY"&amp;ROW()-1)),""))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IF(AND($A175&lt;&gt;"",$A175&lt;&gt;"TOTAL"),IF(AND([9]PDI_ID__GRUPO_C_C_E!$CJ173&lt;&gt;"",[9]PDI_ID__GRUPO_C_C_E!$CJ173&lt;&gt;0),[9]PDI_ID__GRUPO_C_C_E!$CJ173,""),IF($A175="TOTAL",SUM(INDIRECT("BA4:BA"&amp;ROW()-1)),""))</f>
        <v/>
      </c>
      <c r="BB175" s="6" t="str">
        <f ca="1">IF(AND($A175&lt;&gt;"",$A175&lt;&gt;"TOTAL"),IF(AND([9]PDI_ID__GRUPO_C_C_E!$CL173&lt;&gt;"",[9]PDI_ID__GRUPO_C_C_E!$CL173&lt;&gt;0),[9]PDI_ID__GRUPO_C_C_E!$CL173,""),IF($A175="TOTAL",SUM(INDIRECT("BB4:BB"&amp;ROW()-1)),""))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IF(AND($A175&lt;&gt;"",$A175&lt;&gt;"TOTAL"),IF(AND([9]PDI_ID__GRUPO_C_C_E!$CO173&lt;&gt;"",[9]PDI_ID__GRUPO_C_C_E!$CO173&lt;&gt;0),[9]PDI_ID__GRUPO_C_C_E!$CO173,""),IF($A175="TOTAL",SUM(INDIRECT("BD4:BD"&amp;ROW()-1)),""))</f>
        <v/>
      </c>
      <c r="BE175" s="6" t="str">
        <f ca="1">IF(AND($A175&lt;&gt;"",$A175&lt;&gt;"TOTAL"),IF(AND([9]PDI_ID__GRUPO_C_C_E!$CQ173&lt;&gt;"",[9]PDI_ID__GRUPO_C_C_E!$CQ173&lt;&gt;0),[9]PDI_ID__GRUPO_C_C_E!$CQ173,""),IF($A175="TOTAL",SUM(INDIRECT("BE4:BE"&amp;ROW()-1)),""))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IF([9]PDI_ID__GRUPO_C_C_E!$B174&lt;&gt;"",[9]PDI_ID__GRUPO_C_C_E!$B174,IF(AND([9]PDI_ID__GRUPO_C_C_E!$B174="",[9]PDI_ID__GRUPO_C_C_E!$B175="",[9]PDI_ID__GRUPO_C_C_E!$B173=""),"","TOTAL"))</f>
        <v/>
      </c>
      <c r="B176" s="6" t="str">
        <f ca="1">IF(AND($A176&lt;&gt;"",$A176&lt;&gt;"TOTAL"),IF(AND([9]PDI_ID__GRUPO_C_C_E!$C174&lt;&gt;"",[9]PDI_ID__GRUPO_C_C_E!$C174&lt;&gt;0),[9]PDI_ID__GRUPO_C_C_E!$C174,""),IF($A176="TOTAL",SUM(INDIRECT("B4:B"&amp;ROW()-1)),""))</f>
        <v/>
      </c>
      <c r="C176" s="6" t="str">
        <f ca="1">IF(AND($A176&lt;&gt;"",$A176&lt;&gt;"TOTAL"),IF(AND([9]PDI_ID__GRUPO_C_C_E!$E174&lt;&gt;"",[9]PDI_ID__GRUPO_C_C_E!$E174&lt;&gt;0),[9]PDI_ID__GRUPO_C_C_E!$E174,""),IF($A176="TOTAL",SUM(INDIRECT("C4:C"&amp;ROW()-1)),""))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IF(AND($A176&lt;&gt;"",$A176&lt;&gt;"TOTAL"),IF(AND([9]PDI_ID__GRUPO_C_C_E!$H174&lt;&gt;"",[9]PDI_ID__GRUPO_C_C_E!$H174&lt;&gt;0),[9]PDI_ID__GRUPO_C_C_E!$H174,""),IF($A176="TOTAL",SUM(INDIRECT("E4:E"&amp;ROW()-1)),""))</f>
        <v/>
      </c>
      <c r="F176" s="6" t="str">
        <f ca="1">IF(AND($A176&lt;&gt;"",$A176&lt;&gt;"TOTAL"),IF(AND([9]PDI_ID__GRUPO_C_C_E!$J174&lt;&gt;"",[9]PDI_ID__GRUPO_C_C_E!$J174&lt;&gt;0),[9]PDI_ID__GRUPO_C_C_E!$J174,""),IF($A176="TOTAL",SUM(INDIRECT("F4:F"&amp;ROW()-1)),""))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IF(AND($A176&lt;&gt;"",$A176&lt;&gt;"TOTAL"),IF(AND([9]PDI_ID__GRUPO_C_C_E!$M174&lt;&gt;"",[9]PDI_ID__GRUPO_C_C_E!$M174&lt;&gt;0),[9]PDI_ID__GRUPO_C_C_E!$M174,""),IF($A176="TOTAL",SUM(INDIRECT("H4:H"&amp;ROW()-1)),""))</f>
        <v/>
      </c>
      <c r="I176" s="6" t="str">
        <f ca="1">IF(AND($A176&lt;&gt;"",$A176&lt;&gt;"TOTAL"),IF(AND([9]PDI_ID__GRUPO_C_C_E!$O174&lt;&gt;"",[9]PDI_ID__GRUPO_C_C_E!$O174&lt;&gt;0),[9]PDI_ID__GRUPO_C_C_E!$O174,""),IF($A176="TOTAL",SUM(INDIRECT("I4:I"&amp;ROW()-1)),""))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IF(AND($A176&lt;&gt;"",$A176&lt;&gt;"TOTAL"),IF(AND([9]PDI_ID__GRUPO_C_C_E!$R174&lt;&gt;"",[9]PDI_ID__GRUPO_C_C_E!$R174&lt;&gt;0),[9]PDI_ID__GRUPO_C_C_E!$R174,""),IF($A176="TOTAL",SUM(INDIRECT("K4:K"&amp;ROW()-1)),""))</f>
        <v/>
      </c>
      <c r="L176" s="6" t="str">
        <f ca="1">IF(AND($A176&lt;&gt;"",$A176&lt;&gt;"TOTAL"),IF(AND([9]PDI_ID__GRUPO_C_C_E!$T174&lt;&gt;"",[9]PDI_ID__GRUPO_C_C_E!$T174&lt;&gt;0),[9]PDI_ID__GRUPO_C_C_E!$T174,""),IF($A176="TOTAL",SUM(INDIRECT("L4:L"&amp;ROW()-1)),""))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IF(AND($A176&lt;&gt;"",$A176&lt;&gt;"TOTAL"),IF(AND([9]PDI_ID__GRUPO_C_C_E!$W174&lt;&gt;"",[9]PDI_ID__GRUPO_C_C_E!$W174&lt;&gt;0),[9]PDI_ID__GRUPO_C_C_E!$W174,""),IF($A176="TOTAL",SUM(INDIRECT("N4:N"&amp;ROW()-1)),""))</f>
        <v/>
      </c>
      <c r="O176" s="6" t="str">
        <f ca="1">IF(AND($A176&lt;&gt;"",$A176&lt;&gt;"TOTAL"),IF(AND([9]PDI_ID__GRUPO_C_C_E!$Y174&lt;&gt;"",[9]PDI_ID__GRUPO_C_C_E!$Y174&lt;&gt;0),[9]PDI_ID__GRUPO_C_C_E!$Y174,""),IF($A176="TOTAL",SUM(INDIRECT("O4:O"&amp;ROW()-1)),""))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IF(AND($A176&lt;&gt;"",$A176&lt;&gt;"TOTAL"),IF(AND([9]PDI_ID__GRUPO_C_C_E!$AB174&lt;&gt;"",[9]PDI_ID__GRUPO_C_C_E!$AB174&lt;&gt;0),[9]PDI_ID__GRUPO_C_C_E!$AB174,""),IF($A176="TOTAL",SUM(INDIRECT("Q4:Q"&amp;ROW()-1)),""))</f>
        <v/>
      </c>
      <c r="R176" s="6" t="str">
        <f ca="1">IF(AND($A176&lt;&gt;"",$A176&lt;&gt;"TOTAL"),IF(AND([9]PDI_ID__GRUPO_C_C_E!$AD174&lt;&gt;"",[9]PDI_ID__GRUPO_C_C_E!$AD174&lt;&gt;0),[9]PDI_ID__GRUPO_C_C_E!$AD174,""),IF($A176="TOTAL",SUM(INDIRECT("R4:R"&amp;ROW()-1)),""))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IF(AND($A176&lt;&gt;"",$A176&lt;&gt;"TOTAL"),IF(AND([9]PDI_ID__GRUPO_C_C_E!$AG174&lt;&gt;"",[9]PDI_ID__GRUPO_C_C_E!$AG174&lt;&gt;0),[9]PDI_ID__GRUPO_C_C_E!$AG174,""),IF($A176="TOTAL",SUM(INDIRECT("T4:T"&amp;ROW()-1)),""))</f>
        <v/>
      </c>
      <c r="U176" s="6" t="str">
        <f ca="1">IF(AND($A176&lt;&gt;"",$A176&lt;&gt;"TOTAL"),IF(AND([9]PDI_ID__GRUPO_C_C_E!$AI174&lt;&gt;"",[9]PDI_ID__GRUPO_C_C_E!$AI174&lt;&gt;0),[9]PDI_ID__GRUPO_C_C_E!$AI174,""),IF($A176="TOTAL",SUM(INDIRECT("U4:U"&amp;ROW()-1)),""))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IF(AND($A176&lt;&gt;"",$A176&lt;&gt;"TOTAL"),IF(AND([9]PDI_ID__GRUPO_C_C_E!$AL174&lt;&gt;"",[9]PDI_ID__GRUPO_C_C_E!$AL174&lt;&gt;0),[9]PDI_ID__GRUPO_C_C_E!$AL174,""),IF($A176="TOTAL",SUM(INDIRECT("W4:W"&amp;ROW()-1)),""))</f>
        <v/>
      </c>
      <c r="X176" s="6" t="str">
        <f ca="1">IF(AND($A176&lt;&gt;"",$A176&lt;&gt;"TOTAL"),IF(AND([9]PDI_ID__GRUPO_C_C_E!$AN174&lt;&gt;"",[9]PDI_ID__GRUPO_C_C_E!$AN174&lt;&gt;0),[9]PDI_ID__GRUPO_C_C_E!$AN174,""),IF($A176="TOTAL",SUM(INDIRECT("X4:X"&amp;ROW()-1)),""))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IF(AND($A176&lt;&gt;"",$A176&lt;&gt;"TOTAL"),IF(AND([9]PDI_ID__GRUPO_C_C_E!$AQ174&lt;&gt;"",[9]PDI_ID__GRUPO_C_C_E!$AQ174&lt;&gt;0),[9]PDI_ID__GRUPO_C_C_E!$AQ174,""),IF($A176="TOTAL",SUM(INDIRECT("Z4:Z"&amp;ROW()-1)),""))</f>
        <v/>
      </c>
      <c r="AA176" s="6" t="str">
        <f ca="1">IF(AND($A176&lt;&gt;"",$A176&lt;&gt;"TOTAL"),IF(AND([9]PDI_ID__GRUPO_C_C_E!$AS174&lt;&gt;"",[9]PDI_ID__GRUPO_C_C_E!$AS174&lt;&gt;0),[9]PDI_ID__GRUPO_C_C_E!$AS174,""),IF($A176="TOTAL",SUM(INDIRECT("AA4:AA"&amp;ROW()-1)),""))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IF(AND($A176&lt;&gt;"",$A176&lt;&gt;"TOTAL"),IF(AND([9]PDI_ID__GRUPO_C_C_E!$AV174&lt;&gt;"",[9]PDI_ID__GRUPO_C_C_E!$AV174&lt;&gt;0),[9]PDI_ID__GRUPO_C_C_E!$AV174,""),IF($A176="TOTAL",SUM(INDIRECT("AC4:AC"&amp;ROW()-1)),""))</f>
        <v/>
      </c>
      <c r="AD176" s="6" t="str">
        <f ca="1">IF(AND($A176&lt;&gt;"",$A176&lt;&gt;"TOTAL"),IF(AND([9]PDI_ID__GRUPO_C_C_E!$AX174&lt;&gt;"",[9]PDI_ID__GRUPO_C_C_E!$AX174&lt;&gt;0),[9]PDI_ID__GRUPO_C_C_E!$AX174,""),IF($A176="TOTAL",SUM(INDIRECT("AD4:AD"&amp;ROW()-1)),""))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IF(AND($A176&lt;&gt;"",$A176&lt;&gt;"TOTAL"),IF(AND([9]PDI_ID__GRUPO_C_C_E!$BA174&lt;&gt;"",[9]PDI_ID__GRUPO_C_C_E!$BA174&lt;&gt;0),[9]PDI_ID__GRUPO_C_C_E!$BA174,""),IF($A176="TOTAL",SUM(INDIRECT("AF4:AF"&amp;ROW()-1)),""))</f>
        <v/>
      </c>
      <c r="AG176" s="6" t="str">
        <f ca="1">IF(AND($A176&lt;&gt;"",$A176&lt;&gt;"TOTAL"),IF(AND([9]PDI_ID__GRUPO_C_C_E!$BC174&lt;&gt;"",[9]PDI_ID__GRUPO_C_C_E!$BC174&lt;&gt;0),[9]PDI_ID__GRUPO_C_C_E!$BC174,""),IF($A176="TOTAL",SUM(INDIRECT("AG4:AG"&amp;ROW()-1)),""))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IF(AND($A176&lt;&gt;"",$A176&lt;&gt;"TOTAL"),IF(AND([9]PDI_ID__GRUPO_C_C_E!$BF174&lt;&gt;"",[9]PDI_ID__GRUPO_C_C_E!$BF174&lt;&gt;0),[9]PDI_ID__GRUPO_C_C_E!$BF174,""),IF($A176="TOTAL",SUM(INDIRECT("AI4:AI"&amp;ROW()-1)),""))</f>
        <v/>
      </c>
      <c r="AJ176" s="6" t="str">
        <f ca="1">IF(AND($A176&lt;&gt;"",$A176&lt;&gt;"TOTAL"),IF(AND([9]PDI_ID__GRUPO_C_C_E!$BH174&lt;&gt;"",[9]PDI_ID__GRUPO_C_C_E!$BH174&lt;&gt;0),[9]PDI_ID__GRUPO_C_C_E!$BH174,""),IF($A176="TOTAL",SUM(INDIRECT("AJ4:AJ"&amp;ROW()-1)),""))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IF(AND($A176&lt;&gt;"",$A176&lt;&gt;"TOTAL"),IF(AND([9]PDI_ID__GRUPO_C_C_E!$BK174&lt;&gt;"",[9]PDI_ID__GRUPO_C_C_E!$BK174&lt;&gt;0),[9]PDI_ID__GRUPO_C_C_E!$BK174,""),IF($A176="TOTAL",SUM(INDIRECT("AL4:AL"&amp;ROW()-1)),""))</f>
        <v/>
      </c>
      <c r="AM176" s="6" t="str">
        <f ca="1">IF(AND($A176&lt;&gt;"",$A176&lt;&gt;"TOTAL"),IF(AND([9]PDI_ID__GRUPO_C_C_E!$BM174&lt;&gt;"",[9]PDI_ID__GRUPO_C_C_E!$BM174&lt;&gt;0),[9]PDI_ID__GRUPO_C_C_E!$BM174,""),IF($A176="TOTAL",SUM(INDIRECT("AM4:AM"&amp;ROW()-1)),""))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IF(AND($A176&lt;&gt;"",$A176&lt;&gt;"TOTAL"),IF(AND([9]PDI_ID__GRUPO_C_C_E!$BP174&lt;&gt;"",[9]PDI_ID__GRUPO_C_C_E!$BP174&lt;&gt;0),[9]PDI_ID__GRUPO_C_C_E!$BP174,""),IF($A176="TOTAL",SUM(INDIRECT("AO4:AO"&amp;ROW()-1)),""))</f>
        <v/>
      </c>
      <c r="AP176" s="6" t="str">
        <f ca="1">IF(AND($A176&lt;&gt;"",$A176&lt;&gt;"TOTAL"),IF(AND([9]PDI_ID__GRUPO_C_C_E!$BR174&lt;&gt;"",[9]PDI_ID__GRUPO_C_C_E!$BR174&lt;&gt;0),[9]PDI_ID__GRUPO_C_C_E!$BR174,""),IF($A176="TOTAL",SUM(INDIRECT("AP4:AP"&amp;ROW()-1)),""))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IF(AND($A176&lt;&gt;"",$A176&lt;&gt;"TOTAL"),IF(AND([9]PDI_ID__GRUPO_C_C_E!$BU174&lt;&gt;"",[9]PDI_ID__GRUPO_C_C_E!$BU174&lt;&gt;0),[9]PDI_ID__GRUPO_C_C_E!$BU174,""),IF($A176="TOTAL",SUM(INDIRECT("AR4:AR"&amp;ROW()-1)),""))</f>
        <v/>
      </c>
      <c r="AS176" s="6" t="str">
        <f ca="1">IF(AND($A176&lt;&gt;"",$A176&lt;&gt;"TOTAL"),IF(AND([9]PDI_ID__GRUPO_C_C_E!$BW174&lt;&gt;"",[9]PDI_ID__GRUPO_C_C_E!$BW174&lt;&gt;0),[9]PDI_ID__GRUPO_C_C_E!$BW174,""),IF($A176="TOTAL",SUM(INDIRECT("AS4:AS"&amp;ROW()-1)),""))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IF(AND($A176&lt;&gt;"",$A176&lt;&gt;"TOTAL"),IF(AND([9]PDI_ID__GRUPO_C_C_E!$BZ174&lt;&gt;"",[9]PDI_ID__GRUPO_C_C_E!$BZ174&lt;&gt;0),[9]PDI_ID__GRUPO_C_C_E!$BZ174,""),IF($A176="TOTAL",SUM(INDIRECT("AU4:AU"&amp;ROW()-1)),""))</f>
        <v/>
      </c>
      <c r="AV176" s="6" t="str">
        <f ca="1">IF(AND($A176&lt;&gt;"",$A176&lt;&gt;"TOTAL"),IF(AND([9]PDI_ID__GRUPO_C_C_E!$CB174&lt;&gt;"",[9]PDI_ID__GRUPO_C_C_E!$CB174&lt;&gt;0),[9]PDI_ID__GRUPO_C_C_E!$CB174,""),IF($A176="TOTAL",SUM(INDIRECT("AV4:AV"&amp;ROW()-1)),""))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IF(AND($A176&lt;&gt;"",$A176&lt;&gt;"TOTAL"),IF(AND([9]PDI_ID__GRUPO_C_C_E!$CE174&lt;&gt;"",[9]PDI_ID__GRUPO_C_C_E!$CE174&lt;&gt;0),[9]PDI_ID__GRUPO_C_C_E!$CE174,""),IF($A176="TOTAL",SUM(INDIRECT("AX4:AX"&amp;ROW()-1)),""))</f>
        <v/>
      </c>
      <c r="AY176" s="6" t="str">
        <f ca="1">IF(AND($A176&lt;&gt;"",$A176&lt;&gt;"TOTAL"),IF(AND([9]PDI_ID__GRUPO_C_C_E!$CG174&lt;&gt;"",[9]PDI_ID__GRUPO_C_C_E!$CG174&lt;&gt;0),[9]PDI_ID__GRUPO_C_C_E!$CG174,""),IF($A176="TOTAL",SUM(INDIRECT("AY4:AY"&amp;ROW()-1)),""))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IF(AND($A176&lt;&gt;"",$A176&lt;&gt;"TOTAL"),IF(AND([9]PDI_ID__GRUPO_C_C_E!$CJ174&lt;&gt;"",[9]PDI_ID__GRUPO_C_C_E!$CJ174&lt;&gt;0),[9]PDI_ID__GRUPO_C_C_E!$CJ174,""),IF($A176="TOTAL",SUM(INDIRECT("BA4:BA"&amp;ROW()-1)),""))</f>
        <v/>
      </c>
      <c r="BB176" s="6" t="str">
        <f ca="1">IF(AND($A176&lt;&gt;"",$A176&lt;&gt;"TOTAL"),IF(AND([9]PDI_ID__GRUPO_C_C_E!$CL174&lt;&gt;"",[9]PDI_ID__GRUPO_C_C_E!$CL174&lt;&gt;0),[9]PDI_ID__GRUPO_C_C_E!$CL174,""),IF($A176="TOTAL",SUM(INDIRECT("BB4:BB"&amp;ROW()-1)),""))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IF(AND($A176&lt;&gt;"",$A176&lt;&gt;"TOTAL"),IF(AND([9]PDI_ID__GRUPO_C_C_E!$CO174&lt;&gt;"",[9]PDI_ID__GRUPO_C_C_E!$CO174&lt;&gt;0),[9]PDI_ID__GRUPO_C_C_E!$CO174,""),IF($A176="TOTAL",SUM(INDIRECT("BD4:BD"&amp;ROW()-1)),""))</f>
        <v/>
      </c>
      <c r="BE176" s="6" t="str">
        <f ca="1">IF(AND($A176&lt;&gt;"",$A176&lt;&gt;"TOTAL"),IF(AND([9]PDI_ID__GRUPO_C_C_E!$CQ174&lt;&gt;"",[9]PDI_ID__GRUPO_C_C_E!$CQ174&lt;&gt;0),[9]PDI_ID__GRUPO_C_C_E!$CQ174,""),IF($A176="TOTAL",SUM(INDIRECT("BE4:BE"&amp;ROW()-1)),""))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IF([9]PDI_ID__GRUPO_C_C_E!$B175&lt;&gt;"",[9]PDI_ID__GRUPO_C_C_E!$B175,IF(AND([9]PDI_ID__GRUPO_C_C_E!$B175="",[9]PDI_ID__GRUPO_C_C_E!$B176="",[9]PDI_ID__GRUPO_C_C_E!$B174=""),"","TOTAL"))</f>
        <v/>
      </c>
      <c r="B177" s="6" t="str">
        <f ca="1">IF(AND($A177&lt;&gt;"",$A177&lt;&gt;"TOTAL"),IF(AND([9]PDI_ID__GRUPO_C_C_E!$C175&lt;&gt;"",[9]PDI_ID__GRUPO_C_C_E!$C175&lt;&gt;0),[9]PDI_ID__GRUPO_C_C_E!$C175,""),IF($A177="TOTAL",SUM(INDIRECT("B4:B"&amp;ROW()-1)),""))</f>
        <v/>
      </c>
      <c r="C177" s="6" t="str">
        <f ca="1">IF(AND($A177&lt;&gt;"",$A177&lt;&gt;"TOTAL"),IF(AND([9]PDI_ID__GRUPO_C_C_E!$E175&lt;&gt;"",[9]PDI_ID__GRUPO_C_C_E!$E175&lt;&gt;0),[9]PDI_ID__GRUPO_C_C_E!$E175,""),IF($A177="TOTAL",SUM(INDIRECT("C4:C"&amp;ROW()-1)),""))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IF(AND($A177&lt;&gt;"",$A177&lt;&gt;"TOTAL"),IF(AND([9]PDI_ID__GRUPO_C_C_E!$H175&lt;&gt;"",[9]PDI_ID__GRUPO_C_C_E!$H175&lt;&gt;0),[9]PDI_ID__GRUPO_C_C_E!$H175,""),IF($A177="TOTAL",SUM(INDIRECT("E4:E"&amp;ROW()-1)),""))</f>
        <v/>
      </c>
      <c r="F177" s="6" t="str">
        <f ca="1">IF(AND($A177&lt;&gt;"",$A177&lt;&gt;"TOTAL"),IF(AND([9]PDI_ID__GRUPO_C_C_E!$J175&lt;&gt;"",[9]PDI_ID__GRUPO_C_C_E!$J175&lt;&gt;0),[9]PDI_ID__GRUPO_C_C_E!$J175,""),IF($A177="TOTAL",SUM(INDIRECT("F4:F"&amp;ROW()-1)),""))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IF(AND($A177&lt;&gt;"",$A177&lt;&gt;"TOTAL"),IF(AND([9]PDI_ID__GRUPO_C_C_E!$M175&lt;&gt;"",[9]PDI_ID__GRUPO_C_C_E!$M175&lt;&gt;0),[9]PDI_ID__GRUPO_C_C_E!$M175,""),IF($A177="TOTAL",SUM(INDIRECT("H4:H"&amp;ROW()-1)),""))</f>
        <v/>
      </c>
      <c r="I177" s="6" t="str">
        <f ca="1">IF(AND($A177&lt;&gt;"",$A177&lt;&gt;"TOTAL"),IF(AND([9]PDI_ID__GRUPO_C_C_E!$O175&lt;&gt;"",[9]PDI_ID__GRUPO_C_C_E!$O175&lt;&gt;0),[9]PDI_ID__GRUPO_C_C_E!$O175,""),IF($A177="TOTAL",SUM(INDIRECT("I4:I"&amp;ROW()-1)),""))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IF(AND($A177&lt;&gt;"",$A177&lt;&gt;"TOTAL"),IF(AND([9]PDI_ID__GRUPO_C_C_E!$R175&lt;&gt;"",[9]PDI_ID__GRUPO_C_C_E!$R175&lt;&gt;0),[9]PDI_ID__GRUPO_C_C_E!$R175,""),IF($A177="TOTAL",SUM(INDIRECT("K4:K"&amp;ROW()-1)),""))</f>
        <v/>
      </c>
      <c r="L177" s="6" t="str">
        <f ca="1">IF(AND($A177&lt;&gt;"",$A177&lt;&gt;"TOTAL"),IF(AND([9]PDI_ID__GRUPO_C_C_E!$T175&lt;&gt;"",[9]PDI_ID__GRUPO_C_C_E!$T175&lt;&gt;0),[9]PDI_ID__GRUPO_C_C_E!$T175,""),IF($A177="TOTAL",SUM(INDIRECT("L4:L"&amp;ROW()-1)),""))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IF(AND($A177&lt;&gt;"",$A177&lt;&gt;"TOTAL"),IF(AND([9]PDI_ID__GRUPO_C_C_E!$W175&lt;&gt;"",[9]PDI_ID__GRUPO_C_C_E!$W175&lt;&gt;0),[9]PDI_ID__GRUPO_C_C_E!$W175,""),IF($A177="TOTAL",SUM(INDIRECT("N4:N"&amp;ROW()-1)),""))</f>
        <v/>
      </c>
      <c r="O177" s="6" t="str">
        <f ca="1">IF(AND($A177&lt;&gt;"",$A177&lt;&gt;"TOTAL"),IF(AND([9]PDI_ID__GRUPO_C_C_E!$Y175&lt;&gt;"",[9]PDI_ID__GRUPO_C_C_E!$Y175&lt;&gt;0),[9]PDI_ID__GRUPO_C_C_E!$Y175,""),IF($A177="TOTAL",SUM(INDIRECT("O4:O"&amp;ROW()-1)),""))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IF(AND($A177&lt;&gt;"",$A177&lt;&gt;"TOTAL"),IF(AND([9]PDI_ID__GRUPO_C_C_E!$AB175&lt;&gt;"",[9]PDI_ID__GRUPO_C_C_E!$AB175&lt;&gt;0),[9]PDI_ID__GRUPO_C_C_E!$AB175,""),IF($A177="TOTAL",SUM(INDIRECT("Q4:Q"&amp;ROW()-1)),""))</f>
        <v/>
      </c>
      <c r="R177" s="6" t="str">
        <f ca="1">IF(AND($A177&lt;&gt;"",$A177&lt;&gt;"TOTAL"),IF(AND([9]PDI_ID__GRUPO_C_C_E!$AD175&lt;&gt;"",[9]PDI_ID__GRUPO_C_C_E!$AD175&lt;&gt;0),[9]PDI_ID__GRUPO_C_C_E!$AD175,""),IF($A177="TOTAL",SUM(INDIRECT("R4:R"&amp;ROW()-1)),""))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IF(AND($A177&lt;&gt;"",$A177&lt;&gt;"TOTAL"),IF(AND([9]PDI_ID__GRUPO_C_C_E!$AG175&lt;&gt;"",[9]PDI_ID__GRUPO_C_C_E!$AG175&lt;&gt;0),[9]PDI_ID__GRUPO_C_C_E!$AG175,""),IF($A177="TOTAL",SUM(INDIRECT("T4:T"&amp;ROW()-1)),""))</f>
        <v/>
      </c>
      <c r="U177" s="6" t="str">
        <f ca="1">IF(AND($A177&lt;&gt;"",$A177&lt;&gt;"TOTAL"),IF(AND([9]PDI_ID__GRUPO_C_C_E!$AI175&lt;&gt;"",[9]PDI_ID__GRUPO_C_C_E!$AI175&lt;&gt;0),[9]PDI_ID__GRUPO_C_C_E!$AI175,""),IF($A177="TOTAL",SUM(INDIRECT("U4:U"&amp;ROW()-1)),""))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IF(AND($A177&lt;&gt;"",$A177&lt;&gt;"TOTAL"),IF(AND([9]PDI_ID__GRUPO_C_C_E!$AL175&lt;&gt;"",[9]PDI_ID__GRUPO_C_C_E!$AL175&lt;&gt;0),[9]PDI_ID__GRUPO_C_C_E!$AL175,""),IF($A177="TOTAL",SUM(INDIRECT("W4:W"&amp;ROW()-1)),""))</f>
        <v/>
      </c>
      <c r="X177" s="6" t="str">
        <f ca="1">IF(AND($A177&lt;&gt;"",$A177&lt;&gt;"TOTAL"),IF(AND([9]PDI_ID__GRUPO_C_C_E!$AN175&lt;&gt;"",[9]PDI_ID__GRUPO_C_C_E!$AN175&lt;&gt;0),[9]PDI_ID__GRUPO_C_C_E!$AN175,""),IF($A177="TOTAL",SUM(INDIRECT("X4:X"&amp;ROW()-1)),""))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IF(AND($A177&lt;&gt;"",$A177&lt;&gt;"TOTAL"),IF(AND([9]PDI_ID__GRUPO_C_C_E!$AQ175&lt;&gt;"",[9]PDI_ID__GRUPO_C_C_E!$AQ175&lt;&gt;0),[9]PDI_ID__GRUPO_C_C_E!$AQ175,""),IF($A177="TOTAL",SUM(INDIRECT("Z4:Z"&amp;ROW()-1)),""))</f>
        <v/>
      </c>
      <c r="AA177" s="6" t="str">
        <f ca="1">IF(AND($A177&lt;&gt;"",$A177&lt;&gt;"TOTAL"),IF(AND([9]PDI_ID__GRUPO_C_C_E!$AS175&lt;&gt;"",[9]PDI_ID__GRUPO_C_C_E!$AS175&lt;&gt;0),[9]PDI_ID__GRUPO_C_C_E!$AS175,""),IF($A177="TOTAL",SUM(INDIRECT("AA4:AA"&amp;ROW()-1)),""))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IF(AND($A177&lt;&gt;"",$A177&lt;&gt;"TOTAL"),IF(AND([9]PDI_ID__GRUPO_C_C_E!$AV175&lt;&gt;"",[9]PDI_ID__GRUPO_C_C_E!$AV175&lt;&gt;0),[9]PDI_ID__GRUPO_C_C_E!$AV175,""),IF($A177="TOTAL",SUM(INDIRECT("AC4:AC"&amp;ROW()-1)),""))</f>
        <v/>
      </c>
      <c r="AD177" s="6" t="str">
        <f ca="1">IF(AND($A177&lt;&gt;"",$A177&lt;&gt;"TOTAL"),IF(AND([9]PDI_ID__GRUPO_C_C_E!$AX175&lt;&gt;"",[9]PDI_ID__GRUPO_C_C_E!$AX175&lt;&gt;0),[9]PDI_ID__GRUPO_C_C_E!$AX175,""),IF($A177="TOTAL",SUM(INDIRECT("AD4:AD"&amp;ROW()-1)),""))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IF(AND($A177&lt;&gt;"",$A177&lt;&gt;"TOTAL"),IF(AND([9]PDI_ID__GRUPO_C_C_E!$BA175&lt;&gt;"",[9]PDI_ID__GRUPO_C_C_E!$BA175&lt;&gt;0),[9]PDI_ID__GRUPO_C_C_E!$BA175,""),IF($A177="TOTAL",SUM(INDIRECT("AF4:AF"&amp;ROW()-1)),""))</f>
        <v/>
      </c>
      <c r="AG177" s="6" t="str">
        <f ca="1">IF(AND($A177&lt;&gt;"",$A177&lt;&gt;"TOTAL"),IF(AND([9]PDI_ID__GRUPO_C_C_E!$BC175&lt;&gt;"",[9]PDI_ID__GRUPO_C_C_E!$BC175&lt;&gt;0),[9]PDI_ID__GRUPO_C_C_E!$BC175,""),IF($A177="TOTAL",SUM(INDIRECT("AG4:AG"&amp;ROW()-1)),""))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IF(AND($A177&lt;&gt;"",$A177&lt;&gt;"TOTAL"),IF(AND([9]PDI_ID__GRUPO_C_C_E!$BF175&lt;&gt;"",[9]PDI_ID__GRUPO_C_C_E!$BF175&lt;&gt;0),[9]PDI_ID__GRUPO_C_C_E!$BF175,""),IF($A177="TOTAL",SUM(INDIRECT("AI4:AI"&amp;ROW()-1)),""))</f>
        <v/>
      </c>
      <c r="AJ177" s="6" t="str">
        <f ca="1">IF(AND($A177&lt;&gt;"",$A177&lt;&gt;"TOTAL"),IF(AND([9]PDI_ID__GRUPO_C_C_E!$BH175&lt;&gt;"",[9]PDI_ID__GRUPO_C_C_E!$BH175&lt;&gt;0),[9]PDI_ID__GRUPO_C_C_E!$BH175,""),IF($A177="TOTAL",SUM(INDIRECT("AJ4:AJ"&amp;ROW()-1)),""))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IF(AND($A177&lt;&gt;"",$A177&lt;&gt;"TOTAL"),IF(AND([9]PDI_ID__GRUPO_C_C_E!$BK175&lt;&gt;"",[9]PDI_ID__GRUPO_C_C_E!$BK175&lt;&gt;0),[9]PDI_ID__GRUPO_C_C_E!$BK175,""),IF($A177="TOTAL",SUM(INDIRECT("AL4:AL"&amp;ROW()-1)),""))</f>
        <v/>
      </c>
      <c r="AM177" s="6" t="str">
        <f ca="1">IF(AND($A177&lt;&gt;"",$A177&lt;&gt;"TOTAL"),IF(AND([9]PDI_ID__GRUPO_C_C_E!$BM175&lt;&gt;"",[9]PDI_ID__GRUPO_C_C_E!$BM175&lt;&gt;0),[9]PDI_ID__GRUPO_C_C_E!$BM175,""),IF($A177="TOTAL",SUM(INDIRECT("AM4:AM"&amp;ROW()-1)),""))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IF(AND($A177&lt;&gt;"",$A177&lt;&gt;"TOTAL"),IF(AND([9]PDI_ID__GRUPO_C_C_E!$BP175&lt;&gt;"",[9]PDI_ID__GRUPO_C_C_E!$BP175&lt;&gt;0),[9]PDI_ID__GRUPO_C_C_E!$BP175,""),IF($A177="TOTAL",SUM(INDIRECT("AO4:AO"&amp;ROW()-1)),""))</f>
        <v/>
      </c>
      <c r="AP177" s="6" t="str">
        <f ca="1">IF(AND($A177&lt;&gt;"",$A177&lt;&gt;"TOTAL"),IF(AND([9]PDI_ID__GRUPO_C_C_E!$BR175&lt;&gt;"",[9]PDI_ID__GRUPO_C_C_E!$BR175&lt;&gt;0),[9]PDI_ID__GRUPO_C_C_E!$BR175,""),IF($A177="TOTAL",SUM(INDIRECT("AP4:AP"&amp;ROW()-1)),""))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IF(AND($A177&lt;&gt;"",$A177&lt;&gt;"TOTAL"),IF(AND([9]PDI_ID__GRUPO_C_C_E!$BU175&lt;&gt;"",[9]PDI_ID__GRUPO_C_C_E!$BU175&lt;&gt;0),[9]PDI_ID__GRUPO_C_C_E!$BU175,""),IF($A177="TOTAL",SUM(INDIRECT("AR4:AR"&amp;ROW()-1)),""))</f>
        <v/>
      </c>
      <c r="AS177" s="6" t="str">
        <f ca="1">IF(AND($A177&lt;&gt;"",$A177&lt;&gt;"TOTAL"),IF(AND([9]PDI_ID__GRUPO_C_C_E!$BW175&lt;&gt;"",[9]PDI_ID__GRUPO_C_C_E!$BW175&lt;&gt;0),[9]PDI_ID__GRUPO_C_C_E!$BW175,""),IF($A177="TOTAL",SUM(INDIRECT("AS4:AS"&amp;ROW()-1)),""))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IF(AND($A177&lt;&gt;"",$A177&lt;&gt;"TOTAL"),IF(AND([9]PDI_ID__GRUPO_C_C_E!$BZ175&lt;&gt;"",[9]PDI_ID__GRUPO_C_C_E!$BZ175&lt;&gt;0),[9]PDI_ID__GRUPO_C_C_E!$BZ175,""),IF($A177="TOTAL",SUM(INDIRECT("AU4:AU"&amp;ROW()-1)),""))</f>
        <v/>
      </c>
      <c r="AV177" s="6" t="str">
        <f ca="1">IF(AND($A177&lt;&gt;"",$A177&lt;&gt;"TOTAL"),IF(AND([9]PDI_ID__GRUPO_C_C_E!$CB175&lt;&gt;"",[9]PDI_ID__GRUPO_C_C_E!$CB175&lt;&gt;0),[9]PDI_ID__GRUPO_C_C_E!$CB175,""),IF($A177="TOTAL",SUM(INDIRECT("AV4:AV"&amp;ROW()-1)),""))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IF(AND($A177&lt;&gt;"",$A177&lt;&gt;"TOTAL"),IF(AND([9]PDI_ID__GRUPO_C_C_E!$CE175&lt;&gt;"",[9]PDI_ID__GRUPO_C_C_E!$CE175&lt;&gt;0),[9]PDI_ID__GRUPO_C_C_E!$CE175,""),IF($A177="TOTAL",SUM(INDIRECT("AX4:AX"&amp;ROW()-1)),""))</f>
        <v/>
      </c>
      <c r="AY177" s="6" t="str">
        <f ca="1">IF(AND($A177&lt;&gt;"",$A177&lt;&gt;"TOTAL"),IF(AND([9]PDI_ID__GRUPO_C_C_E!$CG175&lt;&gt;"",[9]PDI_ID__GRUPO_C_C_E!$CG175&lt;&gt;0),[9]PDI_ID__GRUPO_C_C_E!$CG175,""),IF($A177="TOTAL",SUM(INDIRECT("AY4:AY"&amp;ROW()-1)),""))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IF(AND($A177&lt;&gt;"",$A177&lt;&gt;"TOTAL"),IF(AND([9]PDI_ID__GRUPO_C_C_E!$CJ175&lt;&gt;"",[9]PDI_ID__GRUPO_C_C_E!$CJ175&lt;&gt;0),[9]PDI_ID__GRUPO_C_C_E!$CJ175,""),IF($A177="TOTAL",SUM(INDIRECT("BA4:BA"&amp;ROW()-1)),""))</f>
        <v/>
      </c>
      <c r="BB177" s="6" t="str">
        <f ca="1">IF(AND($A177&lt;&gt;"",$A177&lt;&gt;"TOTAL"),IF(AND([9]PDI_ID__GRUPO_C_C_E!$CL175&lt;&gt;"",[9]PDI_ID__GRUPO_C_C_E!$CL175&lt;&gt;0),[9]PDI_ID__GRUPO_C_C_E!$CL175,""),IF($A177="TOTAL",SUM(INDIRECT("BB4:BB"&amp;ROW()-1)),""))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IF(AND($A177&lt;&gt;"",$A177&lt;&gt;"TOTAL"),IF(AND([9]PDI_ID__GRUPO_C_C_E!$CO175&lt;&gt;"",[9]PDI_ID__GRUPO_C_C_E!$CO175&lt;&gt;0),[9]PDI_ID__GRUPO_C_C_E!$CO175,""),IF($A177="TOTAL",SUM(INDIRECT("BD4:BD"&amp;ROW()-1)),""))</f>
        <v/>
      </c>
      <c r="BE177" s="6" t="str">
        <f ca="1">IF(AND($A177&lt;&gt;"",$A177&lt;&gt;"TOTAL"),IF(AND([9]PDI_ID__GRUPO_C_C_E!$CQ175&lt;&gt;"",[9]PDI_ID__GRUPO_C_C_E!$CQ175&lt;&gt;0),[9]PDI_ID__GRUPO_C_C_E!$CQ175,""),IF($A177="TOTAL",SUM(INDIRECT("BE4:BE"&amp;ROW()-1)),""))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IF([9]PDI_ID__GRUPO_C_C_E!$B176&lt;&gt;"",[9]PDI_ID__GRUPO_C_C_E!$B176,IF(AND([9]PDI_ID__GRUPO_C_C_E!$B176="",[9]PDI_ID__GRUPO_C_C_E!$B177="",[9]PDI_ID__GRUPO_C_C_E!$B175=""),"","TOTAL"))</f>
        <v/>
      </c>
      <c r="B178" s="6" t="str">
        <f ca="1">IF(AND($A178&lt;&gt;"",$A178&lt;&gt;"TOTAL"),IF(AND([9]PDI_ID__GRUPO_C_C_E!$C176&lt;&gt;"",[9]PDI_ID__GRUPO_C_C_E!$C176&lt;&gt;0),[9]PDI_ID__GRUPO_C_C_E!$C176,""),IF($A178="TOTAL",SUM(INDIRECT("B4:B"&amp;ROW()-1)),""))</f>
        <v/>
      </c>
      <c r="C178" s="6" t="str">
        <f ca="1">IF(AND($A178&lt;&gt;"",$A178&lt;&gt;"TOTAL"),IF(AND([9]PDI_ID__GRUPO_C_C_E!$E176&lt;&gt;"",[9]PDI_ID__GRUPO_C_C_E!$E176&lt;&gt;0),[9]PDI_ID__GRUPO_C_C_E!$E176,""),IF($A178="TOTAL",SUM(INDIRECT("C4:C"&amp;ROW()-1)),""))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IF(AND($A178&lt;&gt;"",$A178&lt;&gt;"TOTAL"),IF(AND([9]PDI_ID__GRUPO_C_C_E!$H176&lt;&gt;"",[9]PDI_ID__GRUPO_C_C_E!$H176&lt;&gt;0),[9]PDI_ID__GRUPO_C_C_E!$H176,""),IF($A178="TOTAL",SUM(INDIRECT("E4:E"&amp;ROW()-1)),""))</f>
        <v/>
      </c>
      <c r="F178" s="6" t="str">
        <f ca="1">IF(AND($A178&lt;&gt;"",$A178&lt;&gt;"TOTAL"),IF(AND([9]PDI_ID__GRUPO_C_C_E!$J176&lt;&gt;"",[9]PDI_ID__GRUPO_C_C_E!$J176&lt;&gt;0),[9]PDI_ID__GRUPO_C_C_E!$J176,""),IF($A178="TOTAL",SUM(INDIRECT("F4:F"&amp;ROW()-1)),""))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IF(AND($A178&lt;&gt;"",$A178&lt;&gt;"TOTAL"),IF(AND([9]PDI_ID__GRUPO_C_C_E!$M176&lt;&gt;"",[9]PDI_ID__GRUPO_C_C_E!$M176&lt;&gt;0),[9]PDI_ID__GRUPO_C_C_E!$M176,""),IF($A178="TOTAL",SUM(INDIRECT("H4:H"&amp;ROW()-1)),""))</f>
        <v/>
      </c>
      <c r="I178" s="6" t="str">
        <f ca="1">IF(AND($A178&lt;&gt;"",$A178&lt;&gt;"TOTAL"),IF(AND([9]PDI_ID__GRUPO_C_C_E!$O176&lt;&gt;"",[9]PDI_ID__GRUPO_C_C_E!$O176&lt;&gt;0),[9]PDI_ID__GRUPO_C_C_E!$O176,""),IF($A178="TOTAL",SUM(INDIRECT("I4:I"&amp;ROW()-1)),""))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IF(AND($A178&lt;&gt;"",$A178&lt;&gt;"TOTAL"),IF(AND([9]PDI_ID__GRUPO_C_C_E!$R176&lt;&gt;"",[9]PDI_ID__GRUPO_C_C_E!$R176&lt;&gt;0),[9]PDI_ID__GRUPO_C_C_E!$R176,""),IF($A178="TOTAL",SUM(INDIRECT("K4:K"&amp;ROW()-1)),""))</f>
        <v/>
      </c>
      <c r="L178" s="6" t="str">
        <f ca="1">IF(AND($A178&lt;&gt;"",$A178&lt;&gt;"TOTAL"),IF(AND([9]PDI_ID__GRUPO_C_C_E!$T176&lt;&gt;"",[9]PDI_ID__GRUPO_C_C_E!$T176&lt;&gt;0),[9]PDI_ID__GRUPO_C_C_E!$T176,""),IF($A178="TOTAL",SUM(INDIRECT("L4:L"&amp;ROW()-1)),""))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IF(AND($A178&lt;&gt;"",$A178&lt;&gt;"TOTAL"),IF(AND([9]PDI_ID__GRUPO_C_C_E!$W176&lt;&gt;"",[9]PDI_ID__GRUPO_C_C_E!$W176&lt;&gt;0),[9]PDI_ID__GRUPO_C_C_E!$W176,""),IF($A178="TOTAL",SUM(INDIRECT("N4:N"&amp;ROW()-1)),""))</f>
        <v/>
      </c>
      <c r="O178" s="6" t="str">
        <f ca="1">IF(AND($A178&lt;&gt;"",$A178&lt;&gt;"TOTAL"),IF(AND([9]PDI_ID__GRUPO_C_C_E!$Y176&lt;&gt;"",[9]PDI_ID__GRUPO_C_C_E!$Y176&lt;&gt;0),[9]PDI_ID__GRUPO_C_C_E!$Y176,""),IF($A178="TOTAL",SUM(INDIRECT("O4:O"&amp;ROW()-1)),""))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IF(AND($A178&lt;&gt;"",$A178&lt;&gt;"TOTAL"),IF(AND([9]PDI_ID__GRUPO_C_C_E!$AB176&lt;&gt;"",[9]PDI_ID__GRUPO_C_C_E!$AB176&lt;&gt;0),[9]PDI_ID__GRUPO_C_C_E!$AB176,""),IF($A178="TOTAL",SUM(INDIRECT("Q4:Q"&amp;ROW()-1)),""))</f>
        <v/>
      </c>
      <c r="R178" s="6" t="str">
        <f ca="1">IF(AND($A178&lt;&gt;"",$A178&lt;&gt;"TOTAL"),IF(AND([9]PDI_ID__GRUPO_C_C_E!$AD176&lt;&gt;"",[9]PDI_ID__GRUPO_C_C_E!$AD176&lt;&gt;0),[9]PDI_ID__GRUPO_C_C_E!$AD176,""),IF($A178="TOTAL",SUM(INDIRECT("R4:R"&amp;ROW()-1)),""))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IF(AND($A178&lt;&gt;"",$A178&lt;&gt;"TOTAL"),IF(AND([9]PDI_ID__GRUPO_C_C_E!$AG176&lt;&gt;"",[9]PDI_ID__GRUPO_C_C_E!$AG176&lt;&gt;0),[9]PDI_ID__GRUPO_C_C_E!$AG176,""),IF($A178="TOTAL",SUM(INDIRECT("T4:T"&amp;ROW()-1)),""))</f>
        <v/>
      </c>
      <c r="U178" s="6" t="str">
        <f ca="1">IF(AND($A178&lt;&gt;"",$A178&lt;&gt;"TOTAL"),IF(AND([9]PDI_ID__GRUPO_C_C_E!$AI176&lt;&gt;"",[9]PDI_ID__GRUPO_C_C_E!$AI176&lt;&gt;0),[9]PDI_ID__GRUPO_C_C_E!$AI176,""),IF($A178="TOTAL",SUM(INDIRECT("U4:U"&amp;ROW()-1)),""))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IF(AND($A178&lt;&gt;"",$A178&lt;&gt;"TOTAL"),IF(AND([9]PDI_ID__GRUPO_C_C_E!$AL176&lt;&gt;"",[9]PDI_ID__GRUPO_C_C_E!$AL176&lt;&gt;0),[9]PDI_ID__GRUPO_C_C_E!$AL176,""),IF($A178="TOTAL",SUM(INDIRECT("W4:W"&amp;ROW()-1)),""))</f>
        <v/>
      </c>
      <c r="X178" s="6" t="str">
        <f ca="1">IF(AND($A178&lt;&gt;"",$A178&lt;&gt;"TOTAL"),IF(AND([9]PDI_ID__GRUPO_C_C_E!$AN176&lt;&gt;"",[9]PDI_ID__GRUPO_C_C_E!$AN176&lt;&gt;0),[9]PDI_ID__GRUPO_C_C_E!$AN176,""),IF($A178="TOTAL",SUM(INDIRECT("X4:X"&amp;ROW()-1)),""))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IF(AND($A178&lt;&gt;"",$A178&lt;&gt;"TOTAL"),IF(AND([9]PDI_ID__GRUPO_C_C_E!$AQ176&lt;&gt;"",[9]PDI_ID__GRUPO_C_C_E!$AQ176&lt;&gt;0),[9]PDI_ID__GRUPO_C_C_E!$AQ176,""),IF($A178="TOTAL",SUM(INDIRECT("Z4:Z"&amp;ROW()-1)),""))</f>
        <v/>
      </c>
      <c r="AA178" s="6" t="str">
        <f ca="1">IF(AND($A178&lt;&gt;"",$A178&lt;&gt;"TOTAL"),IF(AND([9]PDI_ID__GRUPO_C_C_E!$AS176&lt;&gt;"",[9]PDI_ID__GRUPO_C_C_E!$AS176&lt;&gt;0),[9]PDI_ID__GRUPO_C_C_E!$AS176,""),IF($A178="TOTAL",SUM(INDIRECT("AA4:AA"&amp;ROW()-1)),""))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IF(AND($A178&lt;&gt;"",$A178&lt;&gt;"TOTAL"),IF(AND([9]PDI_ID__GRUPO_C_C_E!$AV176&lt;&gt;"",[9]PDI_ID__GRUPO_C_C_E!$AV176&lt;&gt;0),[9]PDI_ID__GRUPO_C_C_E!$AV176,""),IF($A178="TOTAL",SUM(INDIRECT("AC4:AC"&amp;ROW()-1)),""))</f>
        <v/>
      </c>
      <c r="AD178" s="6" t="str">
        <f ca="1">IF(AND($A178&lt;&gt;"",$A178&lt;&gt;"TOTAL"),IF(AND([9]PDI_ID__GRUPO_C_C_E!$AX176&lt;&gt;"",[9]PDI_ID__GRUPO_C_C_E!$AX176&lt;&gt;0),[9]PDI_ID__GRUPO_C_C_E!$AX176,""),IF($A178="TOTAL",SUM(INDIRECT("AD4:AD"&amp;ROW()-1)),""))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IF(AND($A178&lt;&gt;"",$A178&lt;&gt;"TOTAL"),IF(AND([9]PDI_ID__GRUPO_C_C_E!$BA176&lt;&gt;"",[9]PDI_ID__GRUPO_C_C_E!$BA176&lt;&gt;0),[9]PDI_ID__GRUPO_C_C_E!$BA176,""),IF($A178="TOTAL",SUM(INDIRECT("AF4:AF"&amp;ROW()-1)),""))</f>
        <v/>
      </c>
      <c r="AG178" s="6" t="str">
        <f ca="1">IF(AND($A178&lt;&gt;"",$A178&lt;&gt;"TOTAL"),IF(AND([9]PDI_ID__GRUPO_C_C_E!$BC176&lt;&gt;"",[9]PDI_ID__GRUPO_C_C_E!$BC176&lt;&gt;0),[9]PDI_ID__GRUPO_C_C_E!$BC176,""),IF($A178="TOTAL",SUM(INDIRECT("AG4:AG"&amp;ROW()-1)),""))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IF(AND($A178&lt;&gt;"",$A178&lt;&gt;"TOTAL"),IF(AND([9]PDI_ID__GRUPO_C_C_E!$BF176&lt;&gt;"",[9]PDI_ID__GRUPO_C_C_E!$BF176&lt;&gt;0),[9]PDI_ID__GRUPO_C_C_E!$BF176,""),IF($A178="TOTAL",SUM(INDIRECT("AI4:AI"&amp;ROW()-1)),""))</f>
        <v/>
      </c>
      <c r="AJ178" s="6" t="str">
        <f ca="1">IF(AND($A178&lt;&gt;"",$A178&lt;&gt;"TOTAL"),IF(AND([9]PDI_ID__GRUPO_C_C_E!$BH176&lt;&gt;"",[9]PDI_ID__GRUPO_C_C_E!$BH176&lt;&gt;0),[9]PDI_ID__GRUPO_C_C_E!$BH176,""),IF($A178="TOTAL",SUM(INDIRECT("AJ4:AJ"&amp;ROW()-1)),""))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IF(AND($A178&lt;&gt;"",$A178&lt;&gt;"TOTAL"),IF(AND([9]PDI_ID__GRUPO_C_C_E!$BK176&lt;&gt;"",[9]PDI_ID__GRUPO_C_C_E!$BK176&lt;&gt;0),[9]PDI_ID__GRUPO_C_C_E!$BK176,""),IF($A178="TOTAL",SUM(INDIRECT("AL4:AL"&amp;ROW()-1)),""))</f>
        <v/>
      </c>
      <c r="AM178" s="6" t="str">
        <f ca="1">IF(AND($A178&lt;&gt;"",$A178&lt;&gt;"TOTAL"),IF(AND([9]PDI_ID__GRUPO_C_C_E!$BM176&lt;&gt;"",[9]PDI_ID__GRUPO_C_C_E!$BM176&lt;&gt;0),[9]PDI_ID__GRUPO_C_C_E!$BM176,""),IF($A178="TOTAL",SUM(INDIRECT("AM4:AM"&amp;ROW()-1)),""))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IF(AND($A178&lt;&gt;"",$A178&lt;&gt;"TOTAL"),IF(AND([9]PDI_ID__GRUPO_C_C_E!$BP176&lt;&gt;"",[9]PDI_ID__GRUPO_C_C_E!$BP176&lt;&gt;0),[9]PDI_ID__GRUPO_C_C_E!$BP176,""),IF($A178="TOTAL",SUM(INDIRECT("AO4:AO"&amp;ROW()-1)),""))</f>
        <v/>
      </c>
      <c r="AP178" s="6" t="str">
        <f ca="1">IF(AND($A178&lt;&gt;"",$A178&lt;&gt;"TOTAL"),IF(AND([9]PDI_ID__GRUPO_C_C_E!$BR176&lt;&gt;"",[9]PDI_ID__GRUPO_C_C_E!$BR176&lt;&gt;0),[9]PDI_ID__GRUPO_C_C_E!$BR176,""),IF($A178="TOTAL",SUM(INDIRECT("AP4:AP"&amp;ROW()-1)),""))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IF(AND($A178&lt;&gt;"",$A178&lt;&gt;"TOTAL"),IF(AND([9]PDI_ID__GRUPO_C_C_E!$BU176&lt;&gt;"",[9]PDI_ID__GRUPO_C_C_E!$BU176&lt;&gt;0),[9]PDI_ID__GRUPO_C_C_E!$BU176,""),IF($A178="TOTAL",SUM(INDIRECT("AR4:AR"&amp;ROW()-1)),""))</f>
        <v/>
      </c>
      <c r="AS178" s="6" t="str">
        <f ca="1">IF(AND($A178&lt;&gt;"",$A178&lt;&gt;"TOTAL"),IF(AND([9]PDI_ID__GRUPO_C_C_E!$BW176&lt;&gt;"",[9]PDI_ID__GRUPO_C_C_E!$BW176&lt;&gt;0),[9]PDI_ID__GRUPO_C_C_E!$BW176,""),IF($A178="TOTAL",SUM(INDIRECT("AS4:AS"&amp;ROW()-1)),""))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IF(AND($A178&lt;&gt;"",$A178&lt;&gt;"TOTAL"),IF(AND([9]PDI_ID__GRUPO_C_C_E!$BZ176&lt;&gt;"",[9]PDI_ID__GRUPO_C_C_E!$BZ176&lt;&gt;0),[9]PDI_ID__GRUPO_C_C_E!$BZ176,""),IF($A178="TOTAL",SUM(INDIRECT("AU4:AU"&amp;ROW()-1)),""))</f>
        <v/>
      </c>
      <c r="AV178" s="6" t="str">
        <f ca="1">IF(AND($A178&lt;&gt;"",$A178&lt;&gt;"TOTAL"),IF(AND([9]PDI_ID__GRUPO_C_C_E!$CB176&lt;&gt;"",[9]PDI_ID__GRUPO_C_C_E!$CB176&lt;&gt;0),[9]PDI_ID__GRUPO_C_C_E!$CB176,""),IF($A178="TOTAL",SUM(INDIRECT("AV4:AV"&amp;ROW()-1)),""))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IF(AND($A178&lt;&gt;"",$A178&lt;&gt;"TOTAL"),IF(AND([9]PDI_ID__GRUPO_C_C_E!$CE176&lt;&gt;"",[9]PDI_ID__GRUPO_C_C_E!$CE176&lt;&gt;0),[9]PDI_ID__GRUPO_C_C_E!$CE176,""),IF($A178="TOTAL",SUM(INDIRECT("AX4:AX"&amp;ROW()-1)),""))</f>
        <v/>
      </c>
      <c r="AY178" s="6" t="str">
        <f ca="1">IF(AND($A178&lt;&gt;"",$A178&lt;&gt;"TOTAL"),IF(AND([9]PDI_ID__GRUPO_C_C_E!$CG176&lt;&gt;"",[9]PDI_ID__GRUPO_C_C_E!$CG176&lt;&gt;0),[9]PDI_ID__GRUPO_C_C_E!$CG176,""),IF($A178="TOTAL",SUM(INDIRECT("AY4:AY"&amp;ROW()-1)),""))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IF(AND($A178&lt;&gt;"",$A178&lt;&gt;"TOTAL"),IF(AND([9]PDI_ID__GRUPO_C_C_E!$CJ176&lt;&gt;"",[9]PDI_ID__GRUPO_C_C_E!$CJ176&lt;&gt;0),[9]PDI_ID__GRUPO_C_C_E!$CJ176,""),IF($A178="TOTAL",SUM(INDIRECT("BA4:BA"&amp;ROW()-1)),""))</f>
        <v/>
      </c>
      <c r="BB178" s="6" t="str">
        <f ca="1">IF(AND($A178&lt;&gt;"",$A178&lt;&gt;"TOTAL"),IF(AND([9]PDI_ID__GRUPO_C_C_E!$CL176&lt;&gt;"",[9]PDI_ID__GRUPO_C_C_E!$CL176&lt;&gt;0),[9]PDI_ID__GRUPO_C_C_E!$CL176,""),IF($A178="TOTAL",SUM(INDIRECT("BB4:BB"&amp;ROW()-1)),""))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IF(AND($A178&lt;&gt;"",$A178&lt;&gt;"TOTAL"),IF(AND([9]PDI_ID__GRUPO_C_C_E!$CO176&lt;&gt;"",[9]PDI_ID__GRUPO_C_C_E!$CO176&lt;&gt;0),[9]PDI_ID__GRUPO_C_C_E!$CO176,""),IF($A178="TOTAL",SUM(INDIRECT("BD4:BD"&amp;ROW()-1)),""))</f>
        <v/>
      </c>
      <c r="BE178" s="6" t="str">
        <f ca="1">IF(AND($A178&lt;&gt;"",$A178&lt;&gt;"TOTAL"),IF(AND([9]PDI_ID__GRUPO_C_C_E!$CQ176&lt;&gt;"",[9]PDI_ID__GRUPO_C_C_E!$CQ176&lt;&gt;0),[9]PDI_ID__GRUPO_C_C_E!$CQ176,""),IF($A178="TOTAL",SUM(INDIRECT("BE4:BE"&amp;ROW()-1)),""))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IF([9]PDI_ID__GRUPO_C_C_E!$B177&lt;&gt;"",[9]PDI_ID__GRUPO_C_C_E!$B177,IF(AND([9]PDI_ID__GRUPO_C_C_E!$B177="",[9]PDI_ID__GRUPO_C_C_E!$B178="",[9]PDI_ID__GRUPO_C_C_E!$B176=""),"","TOTAL"))</f>
        <v/>
      </c>
      <c r="B179" s="6" t="str">
        <f ca="1">IF(AND($A179&lt;&gt;"",$A179&lt;&gt;"TOTAL"),IF(AND([9]PDI_ID__GRUPO_C_C_E!$C177&lt;&gt;"",[9]PDI_ID__GRUPO_C_C_E!$C177&lt;&gt;0),[9]PDI_ID__GRUPO_C_C_E!$C177,""),IF($A179="TOTAL",SUM(INDIRECT("B4:B"&amp;ROW()-1)),""))</f>
        <v/>
      </c>
      <c r="C179" s="6" t="str">
        <f ca="1">IF(AND($A179&lt;&gt;"",$A179&lt;&gt;"TOTAL"),IF(AND([9]PDI_ID__GRUPO_C_C_E!$E177&lt;&gt;"",[9]PDI_ID__GRUPO_C_C_E!$E177&lt;&gt;0),[9]PDI_ID__GRUPO_C_C_E!$E177,""),IF($A179="TOTAL",SUM(INDIRECT("C4:C"&amp;ROW()-1)),""))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IF(AND($A179&lt;&gt;"",$A179&lt;&gt;"TOTAL"),IF(AND([9]PDI_ID__GRUPO_C_C_E!$H177&lt;&gt;"",[9]PDI_ID__GRUPO_C_C_E!$H177&lt;&gt;0),[9]PDI_ID__GRUPO_C_C_E!$H177,""),IF($A179="TOTAL",SUM(INDIRECT("E4:E"&amp;ROW()-1)),""))</f>
        <v/>
      </c>
      <c r="F179" s="6" t="str">
        <f ca="1">IF(AND($A179&lt;&gt;"",$A179&lt;&gt;"TOTAL"),IF(AND([9]PDI_ID__GRUPO_C_C_E!$J177&lt;&gt;"",[9]PDI_ID__GRUPO_C_C_E!$J177&lt;&gt;0),[9]PDI_ID__GRUPO_C_C_E!$J177,""),IF($A179="TOTAL",SUM(INDIRECT("F4:F"&amp;ROW()-1)),""))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IF(AND($A179&lt;&gt;"",$A179&lt;&gt;"TOTAL"),IF(AND([9]PDI_ID__GRUPO_C_C_E!$M177&lt;&gt;"",[9]PDI_ID__GRUPO_C_C_E!$M177&lt;&gt;0),[9]PDI_ID__GRUPO_C_C_E!$M177,""),IF($A179="TOTAL",SUM(INDIRECT("H4:H"&amp;ROW()-1)),""))</f>
        <v/>
      </c>
      <c r="I179" s="6" t="str">
        <f ca="1">IF(AND($A179&lt;&gt;"",$A179&lt;&gt;"TOTAL"),IF(AND([9]PDI_ID__GRUPO_C_C_E!$O177&lt;&gt;"",[9]PDI_ID__GRUPO_C_C_E!$O177&lt;&gt;0),[9]PDI_ID__GRUPO_C_C_E!$O177,""),IF($A179="TOTAL",SUM(INDIRECT("I4:I"&amp;ROW()-1)),""))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IF(AND($A179&lt;&gt;"",$A179&lt;&gt;"TOTAL"),IF(AND([9]PDI_ID__GRUPO_C_C_E!$R177&lt;&gt;"",[9]PDI_ID__GRUPO_C_C_E!$R177&lt;&gt;0),[9]PDI_ID__GRUPO_C_C_E!$R177,""),IF($A179="TOTAL",SUM(INDIRECT("K4:K"&amp;ROW()-1)),""))</f>
        <v/>
      </c>
      <c r="L179" s="6" t="str">
        <f ca="1">IF(AND($A179&lt;&gt;"",$A179&lt;&gt;"TOTAL"),IF(AND([9]PDI_ID__GRUPO_C_C_E!$T177&lt;&gt;"",[9]PDI_ID__GRUPO_C_C_E!$T177&lt;&gt;0),[9]PDI_ID__GRUPO_C_C_E!$T177,""),IF($A179="TOTAL",SUM(INDIRECT("L4:L"&amp;ROW()-1)),""))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IF(AND($A179&lt;&gt;"",$A179&lt;&gt;"TOTAL"),IF(AND([9]PDI_ID__GRUPO_C_C_E!$W177&lt;&gt;"",[9]PDI_ID__GRUPO_C_C_E!$W177&lt;&gt;0),[9]PDI_ID__GRUPO_C_C_E!$W177,""),IF($A179="TOTAL",SUM(INDIRECT("N4:N"&amp;ROW()-1)),""))</f>
        <v/>
      </c>
      <c r="O179" s="6" t="str">
        <f ca="1">IF(AND($A179&lt;&gt;"",$A179&lt;&gt;"TOTAL"),IF(AND([9]PDI_ID__GRUPO_C_C_E!$Y177&lt;&gt;"",[9]PDI_ID__GRUPO_C_C_E!$Y177&lt;&gt;0),[9]PDI_ID__GRUPO_C_C_E!$Y177,""),IF($A179="TOTAL",SUM(INDIRECT("O4:O"&amp;ROW()-1)),""))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IF(AND($A179&lt;&gt;"",$A179&lt;&gt;"TOTAL"),IF(AND([9]PDI_ID__GRUPO_C_C_E!$AB177&lt;&gt;"",[9]PDI_ID__GRUPO_C_C_E!$AB177&lt;&gt;0),[9]PDI_ID__GRUPO_C_C_E!$AB177,""),IF($A179="TOTAL",SUM(INDIRECT("Q4:Q"&amp;ROW()-1)),""))</f>
        <v/>
      </c>
      <c r="R179" s="6" t="str">
        <f ca="1">IF(AND($A179&lt;&gt;"",$A179&lt;&gt;"TOTAL"),IF(AND([9]PDI_ID__GRUPO_C_C_E!$AD177&lt;&gt;"",[9]PDI_ID__GRUPO_C_C_E!$AD177&lt;&gt;0),[9]PDI_ID__GRUPO_C_C_E!$AD177,""),IF($A179="TOTAL",SUM(INDIRECT("R4:R"&amp;ROW()-1)),""))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IF(AND($A179&lt;&gt;"",$A179&lt;&gt;"TOTAL"),IF(AND([9]PDI_ID__GRUPO_C_C_E!$AG177&lt;&gt;"",[9]PDI_ID__GRUPO_C_C_E!$AG177&lt;&gt;0),[9]PDI_ID__GRUPO_C_C_E!$AG177,""),IF($A179="TOTAL",SUM(INDIRECT("T4:T"&amp;ROW()-1)),""))</f>
        <v/>
      </c>
      <c r="U179" s="6" t="str">
        <f ca="1">IF(AND($A179&lt;&gt;"",$A179&lt;&gt;"TOTAL"),IF(AND([9]PDI_ID__GRUPO_C_C_E!$AI177&lt;&gt;"",[9]PDI_ID__GRUPO_C_C_E!$AI177&lt;&gt;0),[9]PDI_ID__GRUPO_C_C_E!$AI177,""),IF($A179="TOTAL",SUM(INDIRECT("U4:U"&amp;ROW()-1)),""))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IF(AND($A179&lt;&gt;"",$A179&lt;&gt;"TOTAL"),IF(AND([9]PDI_ID__GRUPO_C_C_E!$AL177&lt;&gt;"",[9]PDI_ID__GRUPO_C_C_E!$AL177&lt;&gt;0),[9]PDI_ID__GRUPO_C_C_E!$AL177,""),IF($A179="TOTAL",SUM(INDIRECT("W4:W"&amp;ROW()-1)),""))</f>
        <v/>
      </c>
      <c r="X179" s="6" t="str">
        <f ca="1">IF(AND($A179&lt;&gt;"",$A179&lt;&gt;"TOTAL"),IF(AND([9]PDI_ID__GRUPO_C_C_E!$AN177&lt;&gt;"",[9]PDI_ID__GRUPO_C_C_E!$AN177&lt;&gt;0),[9]PDI_ID__GRUPO_C_C_E!$AN177,""),IF($A179="TOTAL",SUM(INDIRECT("X4:X"&amp;ROW()-1)),""))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IF(AND($A179&lt;&gt;"",$A179&lt;&gt;"TOTAL"),IF(AND([9]PDI_ID__GRUPO_C_C_E!$AQ177&lt;&gt;"",[9]PDI_ID__GRUPO_C_C_E!$AQ177&lt;&gt;0),[9]PDI_ID__GRUPO_C_C_E!$AQ177,""),IF($A179="TOTAL",SUM(INDIRECT("Z4:Z"&amp;ROW()-1)),""))</f>
        <v/>
      </c>
      <c r="AA179" s="6" t="str">
        <f ca="1">IF(AND($A179&lt;&gt;"",$A179&lt;&gt;"TOTAL"),IF(AND([9]PDI_ID__GRUPO_C_C_E!$AS177&lt;&gt;"",[9]PDI_ID__GRUPO_C_C_E!$AS177&lt;&gt;0),[9]PDI_ID__GRUPO_C_C_E!$AS177,""),IF($A179="TOTAL",SUM(INDIRECT("AA4:AA"&amp;ROW()-1)),""))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IF(AND($A179&lt;&gt;"",$A179&lt;&gt;"TOTAL"),IF(AND([9]PDI_ID__GRUPO_C_C_E!$AV177&lt;&gt;"",[9]PDI_ID__GRUPO_C_C_E!$AV177&lt;&gt;0),[9]PDI_ID__GRUPO_C_C_E!$AV177,""),IF($A179="TOTAL",SUM(INDIRECT("AC4:AC"&amp;ROW()-1)),""))</f>
        <v/>
      </c>
      <c r="AD179" s="6" t="str">
        <f ca="1">IF(AND($A179&lt;&gt;"",$A179&lt;&gt;"TOTAL"),IF(AND([9]PDI_ID__GRUPO_C_C_E!$AX177&lt;&gt;"",[9]PDI_ID__GRUPO_C_C_E!$AX177&lt;&gt;0),[9]PDI_ID__GRUPO_C_C_E!$AX177,""),IF($A179="TOTAL",SUM(INDIRECT("AD4:AD"&amp;ROW()-1)),""))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IF(AND($A179&lt;&gt;"",$A179&lt;&gt;"TOTAL"),IF(AND([9]PDI_ID__GRUPO_C_C_E!$BA177&lt;&gt;"",[9]PDI_ID__GRUPO_C_C_E!$BA177&lt;&gt;0),[9]PDI_ID__GRUPO_C_C_E!$BA177,""),IF($A179="TOTAL",SUM(INDIRECT("AF4:AF"&amp;ROW()-1)),""))</f>
        <v/>
      </c>
      <c r="AG179" s="6" t="str">
        <f ca="1">IF(AND($A179&lt;&gt;"",$A179&lt;&gt;"TOTAL"),IF(AND([9]PDI_ID__GRUPO_C_C_E!$BC177&lt;&gt;"",[9]PDI_ID__GRUPO_C_C_E!$BC177&lt;&gt;0),[9]PDI_ID__GRUPO_C_C_E!$BC177,""),IF($A179="TOTAL",SUM(INDIRECT("AG4:AG"&amp;ROW()-1)),""))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IF(AND($A179&lt;&gt;"",$A179&lt;&gt;"TOTAL"),IF(AND([9]PDI_ID__GRUPO_C_C_E!$BF177&lt;&gt;"",[9]PDI_ID__GRUPO_C_C_E!$BF177&lt;&gt;0),[9]PDI_ID__GRUPO_C_C_E!$BF177,""),IF($A179="TOTAL",SUM(INDIRECT("AI4:AI"&amp;ROW()-1)),""))</f>
        <v/>
      </c>
      <c r="AJ179" s="6" t="str">
        <f ca="1">IF(AND($A179&lt;&gt;"",$A179&lt;&gt;"TOTAL"),IF(AND([9]PDI_ID__GRUPO_C_C_E!$BH177&lt;&gt;"",[9]PDI_ID__GRUPO_C_C_E!$BH177&lt;&gt;0),[9]PDI_ID__GRUPO_C_C_E!$BH177,""),IF($A179="TOTAL",SUM(INDIRECT("AJ4:AJ"&amp;ROW()-1)),""))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IF(AND($A179&lt;&gt;"",$A179&lt;&gt;"TOTAL"),IF(AND([9]PDI_ID__GRUPO_C_C_E!$BK177&lt;&gt;"",[9]PDI_ID__GRUPO_C_C_E!$BK177&lt;&gt;0),[9]PDI_ID__GRUPO_C_C_E!$BK177,""),IF($A179="TOTAL",SUM(INDIRECT("AL4:AL"&amp;ROW()-1)),""))</f>
        <v/>
      </c>
      <c r="AM179" s="6" t="str">
        <f ca="1">IF(AND($A179&lt;&gt;"",$A179&lt;&gt;"TOTAL"),IF(AND([9]PDI_ID__GRUPO_C_C_E!$BM177&lt;&gt;"",[9]PDI_ID__GRUPO_C_C_E!$BM177&lt;&gt;0),[9]PDI_ID__GRUPO_C_C_E!$BM177,""),IF($A179="TOTAL",SUM(INDIRECT("AM4:AM"&amp;ROW()-1)),""))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IF(AND($A179&lt;&gt;"",$A179&lt;&gt;"TOTAL"),IF(AND([9]PDI_ID__GRUPO_C_C_E!$BP177&lt;&gt;"",[9]PDI_ID__GRUPO_C_C_E!$BP177&lt;&gt;0),[9]PDI_ID__GRUPO_C_C_E!$BP177,""),IF($A179="TOTAL",SUM(INDIRECT("AO4:AO"&amp;ROW()-1)),""))</f>
        <v/>
      </c>
      <c r="AP179" s="6" t="str">
        <f ca="1">IF(AND($A179&lt;&gt;"",$A179&lt;&gt;"TOTAL"),IF(AND([9]PDI_ID__GRUPO_C_C_E!$BR177&lt;&gt;"",[9]PDI_ID__GRUPO_C_C_E!$BR177&lt;&gt;0),[9]PDI_ID__GRUPO_C_C_E!$BR177,""),IF($A179="TOTAL",SUM(INDIRECT("AP4:AP"&amp;ROW()-1)),""))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IF(AND($A179&lt;&gt;"",$A179&lt;&gt;"TOTAL"),IF(AND([9]PDI_ID__GRUPO_C_C_E!$BU177&lt;&gt;"",[9]PDI_ID__GRUPO_C_C_E!$BU177&lt;&gt;0),[9]PDI_ID__GRUPO_C_C_E!$BU177,""),IF($A179="TOTAL",SUM(INDIRECT("AR4:AR"&amp;ROW()-1)),""))</f>
        <v/>
      </c>
      <c r="AS179" s="6" t="str">
        <f ca="1">IF(AND($A179&lt;&gt;"",$A179&lt;&gt;"TOTAL"),IF(AND([9]PDI_ID__GRUPO_C_C_E!$BW177&lt;&gt;"",[9]PDI_ID__GRUPO_C_C_E!$BW177&lt;&gt;0),[9]PDI_ID__GRUPO_C_C_E!$BW177,""),IF($A179="TOTAL",SUM(INDIRECT("AS4:AS"&amp;ROW()-1)),""))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IF(AND($A179&lt;&gt;"",$A179&lt;&gt;"TOTAL"),IF(AND([9]PDI_ID__GRUPO_C_C_E!$BZ177&lt;&gt;"",[9]PDI_ID__GRUPO_C_C_E!$BZ177&lt;&gt;0),[9]PDI_ID__GRUPO_C_C_E!$BZ177,""),IF($A179="TOTAL",SUM(INDIRECT("AU4:AU"&amp;ROW()-1)),""))</f>
        <v/>
      </c>
      <c r="AV179" s="6" t="str">
        <f ca="1">IF(AND($A179&lt;&gt;"",$A179&lt;&gt;"TOTAL"),IF(AND([9]PDI_ID__GRUPO_C_C_E!$CB177&lt;&gt;"",[9]PDI_ID__GRUPO_C_C_E!$CB177&lt;&gt;0),[9]PDI_ID__GRUPO_C_C_E!$CB177,""),IF($A179="TOTAL",SUM(INDIRECT("AV4:AV"&amp;ROW()-1)),""))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IF(AND($A179&lt;&gt;"",$A179&lt;&gt;"TOTAL"),IF(AND([9]PDI_ID__GRUPO_C_C_E!$CE177&lt;&gt;"",[9]PDI_ID__GRUPO_C_C_E!$CE177&lt;&gt;0),[9]PDI_ID__GRUPO_C_C_E!$CE177,""),IF($A179="TOTAL",SUM(INDIRECT("AX4:AX"&amp;ROW()-1)),""))</f>
        <v/>
      </c>
      <c r="AY179" s="6" t="str">
        <f ca="1">IF(AND($A179&lt;&gt;"",$A179&lt;&gt;"TOTAL"),IF(AND([9]PDI_ID__GRUPO_C_C_E!$CG177&lt;&gt;"",[9]PDI_ID__GRUPO_C_C_E!$CG177&lt;&gt;0),[9]PDI_ID__GRUPO_C_C_E!$CG177,""),IF($A179="TOTAL",SUM(INDIRECT("AY4:AY"&amp;ROW()-1)),""))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IF(AND($A179&lt;&gt;"",$A179&lt;&gt;"TOTAL"),IF(AND([9]PDI_ID__GRUPO_C_C_E!$CJ177&lt;&gt;"",[9]PDI_ID__GRUPO_C_C_E!$CJ177&lt;&gt;0),[9]PDI_ID__GRUPO_C_C_E!$CJ177,""),IF($A179="TOTAL",SUM(INDIRECT("BA4:BA"&amp;ROW()-1)),""))</f>
        <v/>
      </c>
      <c r="BB179" s="6" t="str">
        <f ca="1">IF(AND($A179&lt;&gt;"",$A179&lt;&gt;"TOTAL"),IF(AND([9]PDI_ID__GRUPO_C_C_E!$CL177&lt;&gt;"",[9]PDI_ID__GRUPO_C_C_E!$CL177&lt;&gt;0),[9]PDI_ID__GRUPO_C_C_E!$CL177,""),IF($A179="TOTAL",SUM(INDIRECT("BB4:BB"&amp;ROW()-1)),""))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IF(AND($A179&lt;&gt;"",$A179&lt;&gt;"TOTAL"),IF(AND([9]PDI_ID__GRUPO_C_C_E!$CO177&lt;&gt;"",[9]PDI_ID__GRUPO_C_C_E!$CO177&lt;&gt;0),[9]PDI_ID__GRUPO_C_C_E!$CO177,""),IF($A179="TOTAL",SUM(INDIRECT("BD4:BD"&amp;ROW()-1)),""))</f>
        <v/>
      </c>
      <c r="BE179" s="6" t="str">
        <f ca="1">IF(AND($A179&lt;&gt;"",$A179&lt;&gt;"TOTAL"),IF(AND([9]PDI_ID__GRUPO_C_C_E!$CQ177&lt;&gt;"",[9]PDI_ID__GRUPO_C_C_E!$CQ177&lt;&gt;0),[9]PDI_ID__GRUPO_C_C_E!$CQ177,""),IF($A179="TOTAL",SUM(INDIRECT("BE4:BE"&amp;ROW()-1)),""))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IF([9]PDI_ID__GRUPO_C_C_E!$B178&lt;&gt;"",[9]PDI_ID__GRUPO_C_C_E!$B178,IF(AND([9]PDI_ID__GRUPO_C_C_E!$B178="",[9]PDI_ID__GRUPO_C_C_E!$B179="",[9]PDI_ID__GRUPO_C_C_E!$B177=""),"","TOTAL"))</f>
        <v/>
      </c>
      <c r="B180" s="6" t="str">
        <f ca="1">IF(AND($A180&lt;&gt;"",$A180&lt;&gt;"TOTAL"),IF(AND([9]PDI_ID__GRUPO_C_C_E!$C178&lt;&gt;"",[9]PDI_ID__GRUPO_C_C_E!$C178&lt;&gt;0),[9]PDI_ID__GRUPO_C_C_E!$C178,""),IF($A180="TOTAL",SUM(INDIRECT("B4:B"&amp;ROW()-1)),""))</f>
        <v/>
      </c>
      <c r="C180" s="6" t="str">
        <f ca="1">IF(AND($A180&lt;&gt;"",$A180&lt;&gt;"TOTAL"),IF(AND([9]PDI_ID__GRUPO_C_C_E!$E178&lt;&gt;"",[9]PDI_ID__GRUPO_C_C_E!$E178&lt;&gt;0),[9]PDI_ID__GRUPO_C_C_E!$E178,""),IF($A180="TOTAL",SUM(INDIRECT("C4:C"&amp;ROW()-1)),""))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IF(AND($A180&lt;&gt;"",$A180&lt;&gt;"TOTAL"),IF(AND([9]PDI_ID__GRUPO_C_C_E!$H178&lt;&gt;"",[9]PDI_ID__GRUPO_C_C_E!$H178&lt;&gt;0),[9]PDI_ID__GRUPO_C_C_E!$H178,""),IF($A180="TOTAL",SUM(INDIRECT("E4:E"&amp;ROW()-1)),""))</f>
        <v/>
      </c>
      <c r="F180" s="6" t="str">
        <f ca="1">IF(AND($A180&lt;&gt;"",$A180&lt;&gt;"TOTAL"),IF(AND([9]PDI_ID__GRUPO_C_C_E!$J178&lt;&gt;"",[9]PDI_ID__GRUPO_C_C_E!$J178&lt;&gt;0),[9]PDI_ID__GRUPO_C_C_E!$J178,""),IF($A180="TOTAL",SUM(INDIRECT("F4:F"&amp;ROW()-1)),""))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IF(AND($A180&lt;&gt;"",$A180&lt;&gt;"TOTAL"),IF(AND([9]PDI_ID__GRUPO_C_C_E!$M178&lt;&gt;"",[9]PDI_ID__GRUPO_C_C_E!$M178&lt;&gt;0),[9]PDI_ID__GRUPO_C_C_E!$M178,""),IF($A180="TOTAL",SUM(INDIRECT("H4:H"&amp;ROW()-1)),""))</f>
        <v/>
      </c>
      <c r="I180" s="6" t="str">
        <f ca="1">IF(AND($A180&lt;&gt;"",$A180&lt;&gt;"TOTAL"),IF(AND([9]PDI_ID__GRUPO_C_C_E!$O178&lt;&gt;"",[9]PDI_ID__GRUPO_C_C_E!$O178&lt;&gt;0),[9]PDI_ID__GRUPO_C_C_E!$O178,""),IF($A180="TOTAL",SUM(INDIRECT("I4:I"&amp;ROW()-1)),""))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IF(AND($A180&lt;&gt;"",$A180&lt;&gt;"TOTAL"),IF(AND([9]PDI_ID__GRUPO_C_C_E!$R178&lt;&gt;"",[9]PDI_ID__GRUPO_C_C_E!$R178&lt;&gt;0),[9]PDI_ID__GRUPO_C_C_E!$R178,""),IF($A180="TOTAL",SUM(INDIRECT("K4:K"&amp;ROW()-1)),""))</f>
        <v/>
      </c>
      <c r="L180" s="6" t="str">
        <f ca="1">IF(AND($A180&lt;&gt;"",$A180&lt;&gt;"TOTAL"),IF(AND([9]PDI_ID__GRUPO_C_C_E!$T178&lt;&gt;"",[9]PDI_ID__GRUPO_C_C_E!$T178&lt;&gt;0),[9]PDI_ID__GRUPO_C_C_E!$T178,""),IF($A180="TOTAL",SUM(INDIRECT("L4:L"&amp;ROW()-1)),""))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IF(AND($A180&lt;&gt;"",$A180&lt;&gt;"TOTAL"),IF(AND([9]PDI_ID__GRUPO_C_C_E!$W178&lt;&gt;"",[9]PDI_ID__GRUPO_C_C_E!$W178&lt;&gt;0),[9]PDI_ID__GRUPO_C_C_E!$W178,""),IF($A180="TOTAL",SUM(INDIRECT("N4:N"&amp;ROW()-1)),""))</f>
        <v/>
      </c>
      <c r="O180" s="6" t="str">
        <f ca="1">IF(AND($A180&lt;&gt;"",$A180&lt;&gt;"TOTAL"),IF(AND([9]PDI_ID__GRUPO_C_C_E!$Y178&lt;&gt;"",[9]PDI_ID__GRUPO_C_C_E!$Y178&lt;&gt;0),[9]PDI_ID__GRUPO_C_C_E!$Y178,""),IF($A180="TOTAL",SUM(INDIRECT("O4:O"&amp;ROW()-1)),""))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IF(AND($A180&lt;&gt;"",$A180&lt;&gt;"TOTAL"),IF(AND([9]PDI_ID__GRUPO_C_C_E!$AB178&lt;&gt;"",[9]PDI_ID__GRUPO_C_C_E!$AB178&lt;&gt;0),[9]PDI_ID__GRUPO_C_C_E!$AB178,""),IF($A180="TOTAL",SUM(INDIRECT("Q4:Q"&amp;ROW()-1)),""))</f>
        <v/>
      </c>
      <c r="R180" s="6" t="str">
        <f ca="1">IF(AND($A180&lt;&gt;"",$A180&lt;&gt;"TOTAL"),IF(AND([9]PDI_ID__GRUPO_C_C_E!$AD178&lt;&gt;"",[9]PDI_ID__GRUPO_C_C_E!$AD178&lt;&gt;0),[9]PDI_ID__GRUPO_C_C_E!$AD178,""),IF($A180="TOTAL",SUM(INDIRECT("R4:R"&amp;ROW()-1)),""))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IF(AND($A180&lt;&gt;"",$A180&lt;&gt;"TOTAL"),IF(AND([9]PDI_ID__GRUPO_C_C_E!$AG178&lt;&gt;"",[9]PDI_ID__GRUPO_C_C_E!$AG178&lt;&gt;0),[9]PDI_ID__GRUPO_C_C_E!$AG178,""),IF($A180="TOTAL",SUM(INDIRECT("T4:T"&amp;ROW()-1)),""))</f>
        <v/>
      </c>
      <c r="U180" s="6" t="str">
        <f ca="1">IF(AND($A180&lt;&gt;"",$A180&lt;&gt;"TOTAL"),IF(AND([9]PDI_ID__GRUPO_C_C_E!$AI178&lt;&gt;"",[9]PDI_ID__GRUPO_C_C_E!$AI178&lt;&gt;0),[9]PDI_ID__GRUPO_C_C_E!$AI178,""),IF($A180="TOTAL",SUM(INDIRECT("U4:U"&amp;ROW()-1)),""))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IF(AND($A180&lt;&gt;"",$A180&lt;&gt;"TOTAL"),IF(AND([9]PDI_ID__GRUPO_C_C_E!$AL178&lt;&gt;"",[9]PDI_ID__GRUPO_C_C_E!$AL178&lt;&gt;0),[9]PDI_ID__GRUPO_C_C_E!$AL178,""),IF($A180="TOTAL",SUM(INDIRECT("W4:W"&amp;ROW()-1)),""))</f>
        <v/>
      </c>
      <c r="X180" s="6" t="str">
        <f ca="1">IF(AND($A180&lt;&gt;"",$A180&lt;&gt;"TOTAL"),IF(AND([9]PDI_ID__GRUPO_C_C_E!$AN178&lt;&gt;"",[9]PDI_ID__GRUPO_C_C_E!$AN178&lt;&gt;0),[9]PDI_ID__GRUPO_C_C_E!$AN178,""),IF($A180="TOTAL",SUM(INDIRECT("X4:X"&amp;ROW()-1)),""))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IF(AND($A180&lt;&gt;"",$A180&lt;&gt;"TOTAL"),IF(AND([9]PDI_ID__GRUPO_C_C_E!$AQ178&lt;&gt;"",[9]PDI_ID__GRUPO_C_C_E!$AQ178&lt;&gt;0),[9]PDI_ID__GRUPO_C_C_E!$AQ178,""),IF($A180="TOTAL",SUM(INDIRECT("Z4:Z"&amp;ROW()-1)),""))</f>
        <v/>
      </c>
      <c r="AA180" s="6" t="str">
        <f ca="1">IF(AND($A180&lt;&gt;"",$A180&lt;&gt;"TOTAL"),IF(AND([9]PDI_ID__GRUPO_C_C_E!$AS178&lt;&gt;"",[9]PDI_ID__GRUPO_C_C_E!$AS178&lt;&gt;0),[9]PDI_ID__GRUPO_C_C_E!$AS178,""),IF($A180="TOTAL",SUM(INDIRECT("AA4:AA"&amp;ROW()-1)),""))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IF(AND($A180&lt;&gt;"",$A180&lt;&gt;"TOTAL"),IF(AND([9]PDI_ID__GRUPO_C_C_E!$AV178&lt;&gt;"",[9]PDI_ID__GRUPO_C_C_E!$AV178&lt;&gt;0),[9]PDI_ID__GRUPO_C_C_E!$AV178,""),IF($A180="TOTAL",SUM(INDIRECT("AC4:AC"&amp;ROW()-1)),""))</f>
        <v/>
      </c>
      <c r="AD180" s="6" t="str">
        <f ca="1">IF(AND($A180&lt;&gt;"",$A180&lt;&gt;"TOTAL"),IF(AND([9]PDI_ID__GRUPO_C_C_E!$AX178&lt;&gt;"",[9]PDI_ID__GRUPO_C_C_E!$AX178&lt;&gt;0),[9]PDI_ID__GRUPO_C_C_E!$AX178,""),IF($A180="TOTAL",SUM(INDIRECT("AD4:AD"&amp;ROW()-1)),""))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IF(AND($A180&lt;&gt;"",$A180&lt;&gt;"TOTAL"),IF(AND([9]PDI_ID__GRUPO_C_C_E!$BA178&lt;&gt;"",[9]PDI_ID__GRUPO_C_C_E!$BA178&lt;&gt;0),[9]PDI_ID__GRUPO_C_C_E!$BA178,""),IF($A180="TOTAL",SUM(INDIRECT("AF4:AF"&amp;ROW()-1)),""))</f>
        <v/>
      </c>
      <c r="AG180" s="6" t="str">
        <f ca="1">IF(AND($A180&lt;&gt;"",$A180&lt;&gt;"TOTAL"),IF(AND([9]PDI_ID__GRUPO_C_C_E!$BC178&lt;&gt;"",[9]PDI_ID__GRUPO_C_C_E!$BC178&lt;&gt;0),[9]PDI_ID__GRUPO_C_C_E!$BC178,""),IF($A180="TOTAL",SUM(INDIRECT("AG4:AG"&amp;ROW()-1)),""))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IF(AND($A180&lt;&gt;"",$A180&lt;&gt;"TOTAL"),IF(AND([9]PDI_ID__GRUPO_C_C_E!$BF178&lt;&gt;"",[9]PDI_ID__GRUPO_C_C_E!$BF178&lt;&gt;0),[9]PDI_ID__GRUPO_C_C_E!$BF178,""),IF($A180="TOTAL",SUM(INDIRECT("AI4:AI"&amp;ROW()-1)),""))</f>
        <v/>
      </c>
      <c r="AJ180" s="6" t="str">
        <f ca="1">IF(AND($A180&lt;&gt;"",$A180&lt;&gt;"TOTAL"),IF(AND([9]PDI_ID__GRUPO_C_C_E!$BH178&lt;&gt;"",[9]PDI_ID__GRUPO_C_C_E!$BH178&lt;&gt;0),[9]PDI_ID__GRUPO_C_C_E!$BH178,""),IF($A180="TOTAL",SUM(INDIRECT("AJ4:AJ"&amp;ROW()-1)),""))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IF(AND($A180&lt;&gt;"",$A180&lt;&gt;"TOTAL"),IF(AND([9]PDI_ID__GRUPO_C_C_E!$BK178&lt;&gt;"",[9]PDI_ID__GRUPO_C_C_E!$BK178&lt;&gt;0),[9]PDI_ID__GRUPO_C_C_E!$BK178,""),IF($A180="TOTAL",SUM(INDIRECT("AL4:AL"&amp;ROW()-1)),""))</f>
        <v/>
      </c>
      <c r="AM180" s="6" t="str">
        <f ca="1">IF(AND($A180&lt;&gt;"",$A180&lt;&gt;"TOTAL"),IF(AND([9]PDI_ID__GRUPO_C_C_E!$BM178&lt;&gt;"",[9]PDI_ID__GRUPO_C_C_E!$BM178&lt;&gt;0),[9]PDI_ID__GRUPO_C_C_E!$BM178,""),IF($A180="TOTAL",SUM(INDIRECT("AM4:AM"&amp;ROW()-1)),""))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IF(AND($A180&lt;&gt;"",$A180&lt;&gt;"TOTAL"),IF(AND([9]PDI_ID__GRUPO_C_C_E!$BP178&lt;&gt;"",[9]PDI_ID__GRUPO_C_C_E!$BP178&lt;&gt;0),[9]PDI_ID__GRUPO_C_C_E!$BP178,""),IF($A180="TOTAL",SUM(INDIRECT("AO4:AO"&amp;ROW()-1)),""))</f>
        <v/>
      </c>
      <c r="AP180" s="6" t="str">
        <f ca="1">IF(AND($A180&lt;&gt;"",$A180&lt;&gt;"TOTAL"),IF(AND([9]PDI_ID__GRUPO_C_C_E!$BR178&lt;&gt;"",[9]PDI_ID__GRUPO_C_C_E!$BR178&lt;&gt;0),[9]PDI_ID__GRUPO_C_C_E!$BR178,""),IF($A180="TOTAL",SUM(INDIRECT("AP4:AP"&amp;ROW()-1)),""))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IF(AND($A180&lt;&gt;"",$A180&lt;&gt;"TOTAL"),IF(AND([9]PDI_ID__GRUPO_C_C_E!$BU178&lt;&gt;"",[9]PDI_ID__GRUPO_C_C_E!$BU178&lt;&gt;0),[9]PDI_ID__GRUPO_C_C_E!$BU178,""),IF($A180="TOTAL",SUM(INDIRECT("AR4:AR"&amp;ROW()-1)),""))</f>
        <v/>
      </c>
      <c r="AS180" s="6" t="str">
        <f ca="1">IF(AND($A180&lt;&gt;"",$A180&lt;&gt;"TOTAL"),IF(AND([9]PDI_ID__GRUPO_C_C_E!$BW178&lt;&gt;"",[9]PDI_ID__GRUPO_C_C_E!$BW178&lt;&gt;0),[9]PDI_ID__GRUPO_C_C_E!$BW178,""),IF($A180="TOTAL",SUM(INDIRECT("AS4:AS"&amp;ROW()-1)),""))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IF(AND($A180&lt;&gt;"",$A180&lt;&gt;"TOTAL"),IF(AND([9]PDI_ID__GRUPO_C_C_E!$BZ178&lt;&gt;"",[9]PDI_ID__GRUPO_C_C_E!$BZ178&lt;&gt;0),[9]PDI_ID__GRUPO_C_C_E!$BZ178,""),IF($A180="TOTAL",SUM(INDIRECT("AU4:AU"&amp;ROW()-1)),""))</f>
        <v/>
      </c>
      <c r="AV180" s="6" t="str">
        <f ca="1">IF(AND($A180&lt;&gt;"",$A180&lt;&gt;"TOTAL"),IF(AND([9]PDI_ID__GRUPO_C_C_E!$CB178&lt;&gt;"",[9]PDI_ID__GRUPO_C_C_E!$CB178&lt;&gt;0),[9]PDI_ID__GRUPO_C_C_E!$CB178,""),IF($A180="TOTAL",SUM(INDIRECT("AV4:AV"&amp;ROW()-1)),""))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IF(AND($A180&lt;&gt;"",$A180&lt;&gt;"TOTAL"),IF(AND([9]PDI_ID__GRUPO_C_C_E!$CE178&lt;&gt;"",[9]PDI_ID__GRUPO_C_C_E!$CE178&lt;&gt;0),[9]PDI_ID__GRUPO_C_C_E!$CE178,""),IF($A180="TOTAL",SUM(INDIRECT("AX4:AX"&amp;ROW()-1)),""))</f>
        <v/>
      </c>
      <c r="AY180" s="6" t="str">
        <f ca="1">IF(AND($A180&lt;&gt;"",$A180&lt;&gt;"TOTAL"),IF(AND([9]PDI_ID__GRUPO_C_C_E!$CG178&lt;&gt;"",[9]PDI_ID__GRUPO_C_C_E!$CG178&lt;&gt;0),[9]PDI_ID__GRUPO_C_C_E!$CG178,""),IF($A180="TOTAL",SUM(INDIRECT("AY4:AY"&amp;ROW()-1)),""))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IF(AND($A180&lt;&gt;"",$A180&lt;&gt;"TOTAL"),IF(AND([9]PDI_ID__GRUPO_C_C_E!$CJ178&lt;&gt;"",[9]PDI_ID__GRUPO_C_C_E!$CJ178&lt;&gt;0),[9]PDI_ID__GRUPO_C_C_E!$CJ178,""),IF($A180="TOTAL",SUM(INDIRECT("BA4:BA"&amp;ROW()-1)),""))</f>
        <v/>
      </c>
      <c r="BB180" s="6" t="str">
        <f ca="1">IF(AND($A180&lt;&gt;"",$A180&lt;&gt;"TOTAL"),IF(AND([9]PDI_ID__GRUPO_C_C_E!$CL178&lt;&gt;"",[9]PDI_ID__GRUPO_C_C_E!$CL178&lt;&gt;0),[9]PDI_ID__GRUPO_C_C_E!$CL178,""),IF($A180="TOTAL",SUM(INDIRECT("BB4:BB"&amp;ROW()-1)),""))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IF(AND($A180&lt;&gt;"",$A180&lt;&gt;"TOTAL"),IF(AND([9]PDI_ID__GRUPO_C_C_E!$CO178&lt;&gt;"",[9]PDI_ID__GRUPO_C_C_E!$CO178&lt;&gt;0),[9]PDI_ID__GRUPO_C_C_E!$CO178,""),IF($A180="TOTAL",SUM(INDIRECT("BD4:BD"&amp;ROW()-1)),""))</f>
        <v/>
      </c>
      <c r="BE180" s="6" t="str">
        <f ca="1">IF(AND($A180&lt;&gt;"",$A180&lt;&gt;"TOTAL"),IF(AND([9]PDI_ID__GRUPO_C_C_E!$CQ178&lt;&gt;"",[9]PDI_ID__GRUPO_C_C_E!$CQ178&lt;&gt;0),[9]PDI_ID__GRUPO_C_C_E!$CQ178,""),IF($A180="TOTAL",SUM(INDIRECT("BE4:BE"&amp;ROW()-1)),""))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IF([9]PDI_ID__GRUPO_C_C_E!$B179&lt;&gt;"",[9]PDI_ID__GRUPO_C_C_E!$B179,IF(AND([9]PDI_ID__GRUPO_C_C_E!$B179="",[9]PDI_ID__GRUPO_C_C_E!$B180="",[9]PDI_ID__GRUPO_C_C_E!$B178=""),"","TOTAL"))</f>
        <v/>
      </c>
      <c r="B181" s="6" t="str">
        <f ca="1">IF(AND($A181&lt;&gt;"",$A181&lt;&gt;"TOTAL"),IF(AND([9]PDI_ID__GRUPO_C_C_E!$C179&lt;&gt;"",[9]PDI_ID__GRUPO_C_C_E!$C179&lt;&gt;0),[9]PDI_ID__GRUPO_C_C_E!$C179,""),IF($A181="TOTAL",SUM(INDIRECT("B4:B"&amp;ROW()-1)),""))</f>
        <v/>
      </c>
      <c r="C181" s="6" t="str">
        <f ca="1">IF(AND($A181&lt;&gt;"",$A181&lt;&gt;"TOTAL"),IF(AND([9]PDI_ID__GRUPO_C_C_E!$E179&lt;&gt;"",[9]PDI_ID__GRUPO_C_C_E!$E179&lt;&gt;0),[9]PDI_ID__GRUPO_C_C_E!$E179,""),IF($A181="TOTAL",SUM(INDIRECT("C4:C"&amp;ROW()-1)),""))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IF(AND($A181&lt;&gt;"",$A181&lt;&gt;"TOTAL"),IF(AND([9]PDI_ID__GRUPO_C_C_E!$H179&lt;&gt;"",[9]PDI_ID__GRUPO_C_C_E!$H179&lt;&gt;0),[9]PDI_ID__GRUPO_C_C_E!$H179,""),IF($A181="TOTAL",SUM(INDIRECT("E4:E"&amp;ROW()-1)),""))</f>
        <v/>
      </c>
      <c r="F181" s="6" t="str">
        <f ca="1">IF(AND($A181&lt;&gt;"",$A181&lt;&gt;"TOTAL"),IF(AND([9]PDI_ID__GRUPO_C_C_E!$J179&lt;&gt;"",[9]PDI_ID__GRUPO_C_C_E!$J179&lt;&gt;0),[9]PDI_ID__GRUPO_C_C_E!$J179,""),IF($A181="TOTAL",SUM(INDIRECT("F4:F"&amp;ROW()-1)),""))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IF(AND($A181&lt;&gt;"",$A181&lt;&gt;"TOTAL"),IF(AND([9]PDI_ID__GRUPO_C_C_E!$M179&lt;&gt;"",[9]PDI_ID__GRUPO_C_C_E!$M179&lt;&gt;0),[9]PDI_ID__GRUPO_C_C_E!$M179,""),IF($A181="TOTAL",SUM(INDIRECT("H4:H"&amp;ROW()-1)),""))</f>
        <v/>
      </c>
      <c r="I181" s="6" t="str">
        <f ca="1">IF(AND($A181&lt;&gt;"",$A181&lt;&gt;"TOTAL"),IF(AND([9]PDI_ID__GRUPO_C_C_E!$O179&lt;&gt;"",[9]PDI_ID__GRUPO_C_C_E!$O179&lt;&gt;0),[9]PDI_ID__GRUPO_C_C_E!$O179,""),IF($A181="TOTAL",SUM(INDIRECT("I4:I"&amp;ROW()-1)),""))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IF(AND($A181&lt;&gt;"",$A181&lt;&gt;"TOTAL"),IF(AND([9]PDI_ID__GRUPO_C_C_E!$R179&lt;&gt;"",[9]PDI_ID__GRUPO_C_C_E!$R179&lt;&gt;0),[9]PDI_ID__GRUPO_C_C_E!$R179,""),IF($A181="TOTAL",SUM(INDIRECT("K4:K"&amp;ROW()-1)),""))</f>
        <v/>
      </c>
      <c r="L181" s="6" t="str">
        <f ca="1">IF(AND($A181&lt;&gt;"",$A181&lt;&gt;"TOTAL"),IF(AND([9]PDI_ID__GRUPO_C_C_E!$T179&lt;&gt;"",[9]PDI_ID__GRUPO_C_C_E!$T179&lt;&gt;0),[9]PDI_ID__GRUPO_C_C_E!$T179,""),IF($A181="TOTAL",SUM(INDIRECT("L4:L"&amp;ROW()-1)),""))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IF(AND($A181&lt;&gt;"",$A181&lt;&gt;"TOTAL"),IF(AND([9]PDI_ID__GRUPO_C_C_E!$W179&lt;&gt;"",[9]PDI_ID__GRUPO_C_C_E!$W179&lt;&gt;0),[9]PDI_ID__GRUPO_C_C_E!$W179,""),IF($A181="TOTAL",SUM(INDIRECT("N4:N"&amp;ROW()-1)),""))</f>
        <v/>
      </c>
      <c r="O181" s="6" t="str">
        <f ca="1">IF(AND($A181&lt;&gt;"",$A181&lt;&gt;"TOTAL"),IF(AND([9]PDI_ID__GRUPO_C_C_E!$Y179&lt;&gt;"",[9]PDI_ID__GRUPO_C_C_E!$Y179&lt;&gt;0),[9]PDI_ID__GRUPO_C_C_E!$Y179,""),IF($A181="TOTAL",SUM(INDIRECT("O4:O"&amp;ROW()-1)),""))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IF(AND($A181&lt;&gt;"",$A181&lt;&gt;"TOTAL"),IF(AND([9]PDI_ID__GRUPO_C_C_E!$AB179&lt;&gt;"",[9]PDI_ID__GRUPO_C_C_E!$AB179&lt;&gt;0),[9]PDI_ID__GRUPO_C_C_E!$AB179,""),IF($A181="TOTAL",SUM(INDIRECT("Q4:Q"&amp;ROW()-1)),""))</f>
        <v/>
      </c>
      <c r="R181" s="6" t="str">
        <f ca="1">IF(AND($A181&lt;&gt;"",$A181&lt;&gt;"TOTAL"),IF(AND([9]PDI_ID__GRUPO_C_C_E!$AD179&lt;&gt;"",[9]PDI_ID__GRUPO_C_C_E!$AD179&lt;&gt;0),[9]PDI_ID__GRUPO_C_C_E!$AD179,""),IF($A181="TOTAL",SUM(INDIRECT("R4:R"&amp;ROW()-1)),""))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IF(AND($A181&lt;&gt;"",$A181&lt;&gt;"TOTAL"),IF(AND([9]PDI_ID__GRUPO_C_C_E!$AG179&lt;&gt;"",[9]PDI_ID__GRUPO_C_C_E!$AG179&lt;&gt;0),[9]PDI_ID__GRUPO_C_C_E!$AG179,""),IF($A181="TOTAL",SUM(INDIRECT("T4:T"&amp;ROW()-1)),""))</f>
        <v/>
      </c>
      <c r="U181" s="6" t="str">
        <f ca="1">IF(AND($A181&lt;&gt;"",$A181&lt;&gt;"TOTAL"),IF(AND([9]PDI_ID__GRUPO_C_C_E!$AI179&lt;&gt;"",[9]PDI_ID__GRUPO_C_C_E!$AI179&lt;&gt;0),[9]PDI_ID__GRUPO_C_C_E!$AI179,""),IF($A181="TOTAL",SUM(INDIRECT("U4:U"&amp;ROW()-1)),""))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IF(AND($A181&lt;&gt;"",$A181&lt;&gt;"TOTAL"),IF(AND([9]PDI_ID__GRUPO_C_C_E!$AL179&lt;&gt;"",[9]PDI_ID__GRUPO_C_C_E!$AL179&lt;&gt;0),[9]PDI_ID__GRUPO_C_C_E!$AL179,""),IF($A181="TOTAL",SUM(INDIRECT("W4:W"&amp;ROW()-1)),""))</f>
        <v/>
      </c>
      <c r="X181" s="6" t="str">
        <f ca="1">IF(AND($A181&lt;&gt;"",$A181&lt;&gt;"TOTAL"),IF(AND([9]PDI_ID__GRUPO_C_C_E!$AN179&lt;&gt;"",[9]PDI_ID__GRUPO_C_C_E!$AN179&lt;&gt;0),[9]PDI_ID__GRUPO_C_C_E!$AN179,""),IF($A181="TOTAL",SUM(INDIRECT("X4:X"&amp;ROW()-1)),""))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IF(AND($A181&lt;&gt;"",$A181&lt;&gt;"TOTAL"),IF(AND([9]PDI_ID__GRUPO_C_C_E!$AQ179&lt;&gt;"",[9]PDI_ID__GRUPO_C_C_E!$AQ179&lt;&gt;0),[9]PDI_ID__GRUPO_C_C_E!$AQ179,""),IF($A181="TOTAL",SUM(INDIRECT("Z4:Z"&amp;ROW()-1)),""))</f>
        <v/>
      </c>
      <c r="AA181" s="6" t="str">
        <f ca="1">IF(AND($A181&lt;&gt;"",$A181&lt;&gt;"TOTAL"),IF(AND([9]PDI_ID__GRUPO_C_C_E!$AS179&lt;&gt;"",[9]PDI_ID__GRUPO_C_C_E!$AS179&lt;&gt;0),[9]PDI_ID__GRUPO_C_C_E!$AS179,""),IF($A181="TOTAL",SUM(INDIRECT("AA4:AA"&amp;ROW()-1)),""))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IF(AND($A181&lt;&gt;"",$A181&lt;&gt;"TOTAL"),IF(AND([9]PDI_ID__GRUPO_C_C_E!$AV179&lt;&gt;"",[9]PDI_ID__GRUPO_C_C_E!$AV179&lt;&gt;0),[9]PDI_ID__GRUPO_C_C_E!$AV179,""),IF($A181="TOTAL",SUM(INDIRECT("AC4:AC"&amp;ROW()-1)),""))</f>
        <v/>
      </c>
      <c r="AD181" s="6" t="str">
        <f ca="1">IF(AND($A181&lt;&gt;"",$A181&lt;&gt;"TOTAL"),IF(AND([9]PDI_ID__GRUPO_C_C_E!$AX179&lt;&gt;"",[9]PDI_ID__GRUPO_C_C_E!$AX179&lt;&gt;0),[9]PDI_ID__GRUPO_C_C_E!$AX179,""),IF($A181="TOTAL",SUM(INDIRECT("AD4:AD"&amp;ROW()-1)),""))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IF(AND($A181&lt;&gt;"",$A181&lt;&gt;"TOTAL"),IF(AND([9]PDI_ID__GRUPO_C_C_E!$BA179&lt;&gt;"",[9]PDI_ID__GRUPO_C_C_E!$BA179&lt;&gt;0),[9]PDI_ID__GRUPO_C_C_E!$BA179,""),IF($A181="TOTAL",SUM(INDIRECT("AF4:AF"&amp;ROW()-1)),""))</f>
        <v/>
      </c>
      <c r="AG181" s="6" t="str">
        <f ca="1">IF(AND($A181&lt;&gt;"",$A181&lt;&gt;"TOTAL"),IF(AND([9]PDI_ID__GRUPO_C_C_E!$BC179&lt;&gt;"",[9]PDI_ID__GRUPO_C_C_E!$BC179&lt;&gt;0),[9]PDI_ID__GRUPO_C_C_E!$BC179,""),IF($A181="TOTAL",SUM(INDIRECT("AG4:AG"&amp;ROW()-1)),""))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IF(AND($A181&lt;&gt;"",$A181&lt;&gt;"TOTAL"),IF(AND([9]PDI_ID__GRUPO_C_C_E!$BF179&lt;&gt;"",[9]PDI_ID__GRUPO_C_C_E!$BF179&lt;&gt;0),[9]PDI_ID__GRUPO_C_C_E!$BF179,""),IF($A181="TOTAL",SUM(INDIRECT("AI4:AI"&amp;ROW()-1)),""))</f>
        <v/>
      </c>
      <c r="AJ181" s="6" t="str">
        <f ca="1">IF(AND($A181&lt;&gt;"",$A181&lt;&gt;"TOTAL"),IF(AND([9]PDI_ID__GRUPO_C_C_E!$BH179&lt;&gt;"",[9]PDI_ID__GRUPO_C_C_E!$BH179&lt;&gt;0),[9]PDI_ID__GRUPO_C_C_E!$BH179,""),IF($A181="TOTAL",SUM(INDIRECT("AJ4:AJ"&amp;ROW()-1)),""))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IF(AND($A181&lt;&gt;"",$A181&lt;&gt;"TOTAL"),IF(AND([9]PDI_ID__GRUPO_C_C_E!$BK179&lt;&gt;"",[9]PDI_ID__GRUPO_C_C_E!$BK179&lt;&gt;0),[9]PDI_ID__GRUPO_C_C_E!$BK179,""),IF($A181="TOTAL",SUM(INDIRECT("AL4:AL"&amp;ROW()-1)),""))</f>
        <v/>
      </c>
      <c r="AM181" s="6" t="str">
        <f ca="1">IF(AND($A181&lt;&gt;"",$A181&lt;&gt;"TOTAL"),IF(AND([9]PDI_ID__GRUPO_C_C_E!$BM179&lt;&gt;"",[9]PDI_ID__GRUPO_C_C_E!$BM179&lt;&gt;0),[9]PDI_ID__GRUPO_C_C_E!$BM179,""),IF($A181="TOTAL",SUM(INDIRECT("AM4:AM"&amp;ROW()-1)),""))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IF(AND($A181&lt;&gt;"",$A181&lt;&gt;"TOTAL"),IF(AND([9]PDI_ID__GRUPO_C_C_E!$BP179&lt;&gt;"",[9]PDI_ID__GRUPO_C_C_E!$BP179&lt;&gt;0),[9]PDI_ID__GRUPO_C_C_E!$BP179,""),IF($A181="TOTAL",SUM(INDIRECT("AO4:AO"&amp;ROW()-1)),""))</f>
        <v/>
      </c>
      <c r="AP181" s="6" t="str">
        <f ca="1">IF(AND($A181&lt;&gt;"",$A181&lt;&gt;"TOTAL"),IF(AND([9]PDI_ID__GRUPO_C_C_E!$BR179&lt;&gt;"",[9]PDI_ID__GRUPO_C_C_E!$BR179&lt;&gt;0),[9]PDI_ID__GRUPO_C_C_E!$BR179,""),IF($A181="TOTAL",SUM(INDIRECT("AP4:AP"&amp;ROW()-1)),""))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IF(AND($A181&lt;&gt;"",$A181&lt;&gt;"TOTAL"),IF(AND([9]PDI_ID__GRUPO_C_C_E!$BU179&lt;&gt;"",[9]PDI_ID__GRUPO_C_C_E!$BU179&lt;&gt;0),[9]PDI_ID__GRUPO_C_C_E!$BU179,""),IF($A181="TOTAL",SUM(INDIRECT("AR4:AR"&amp;ROW()-1)),""))</f>
        <v/>
      </c>
      <c r="AS181" s="6" t="str">
        <f ca="1">IF(AND($A181&lt;&gt;"",$A181&lt;&gt;"TOTAL"),IF(AND([9]PDI_ID__GRUPO_C_C_E!$BW179&lt;&gt;"",[9]PDI_ID__GRUPO_C_C_E!$BW179&lt;&gt;0),[9]PDI_ID__GRUPO_C_C_E!$BW179,""),IF($A181="TOTAL",SUM(INDIRECT("AS4:AS"&amp;ROW()-1)),""))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IF(AND($A181&lt;&gt;"",$A181&lt;&gt;"TOTAL"),IF(AND([9]PDI_ID__GRUPO_C_C_E!$BZ179&lt;&gt;"",[9]PDI_ID__GRUPO_C_C_E!$BZ179&lt;&gt;0),[9]PDI_ID__GRUPO_C_C_E!$BZ179,""),IF($A181="TOTAL",SUM(INDIRECT("AU4:AU"&amp;ROW()-1)),""))</f>
        <v/>
      </c>
      <c r="AV181" s="6" t="str">
        <f ca="1">IF(AND($A181&lt;&gt;"",$A181&lt;&gt;"TOTAL"),IF(AND([9]PDI_ID__GRUPO_C_C_E!$CB179&lt;&gt;"",[9]PDI_ID__GRUPO_C_C_E!$CB179&lt;&gt;0),[9]PDI_ID__GRUPO_C_C_E!$CB179,""),IF($A181="TOTAL",SUM(INDIRECT("AV4:AV"&amp;ROW()-1)),""))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IF(AND($A181&lt;&gt;"",$A181&lt;&gt;"TOTAL"),IF(AND([9]PDI_ID__GRUPO_C_C_E!$CE179&lt;&gt;"",[9]PDI_ID__GRUPO_C_C_E!$CE179&lt;&gt;0),[9]PDI_ID__GRUPO_C_C_E!$CE179,""),IF($A181="TOTAL",SUM(INDIRECT("AX4:AX"&amp;ROW()-1)),""))</f>
        <v/>
      </c>
      <c r="AY181" s="6" t="str">
        <f ca="1">IF(AND($A181&lt;&gt;"",$A181&lt;&gt;"TOTAL"),IF(AND([9]PDI_ID__GRUPO_C_C_E!$CG179&lt;&gt;"",[9]PDI_ID__GRUPO_C_C_E!$CG179&lt;&gt;0),[9]PDI_ID__GRUPO_C_C_E!$CG179,""),IF($A181="TOTAL",SUM(INDIRECT("AY4:AY"&amp;ROW()-1)),""))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IF(AND($A181&lt;&gt;"",$A181&lt;&gt;"TOTAL"),IF(AND([9]PDI_ID__GRUPO_C_C_E!$CJ179&lt;&gt;"",[9]PDI_ID__GRUPO_C_C_E!$CJ179&lt;&gt;0),[9]PDI_ID__GRUPO_C_C_E!$CJ179,""),IF($A181="TOTAL",SUM(INDIRECT("BA4:BA"&amp;ROW()-1)),""))</f>
        <v/>
      </c>
      <c r="BB181" s="6" t="str">
        <f ca="1">IF(AND($A181&lt;&gt;"",$A181&lt;&gt;"TOTAL"),IF(AND([9]PDI_ID__GRUPO_C_C_E!$CL179&lt;&gt;"",[9]PDI_ID__GRUPO_C_C_E!$CL179&lt;&gt;0),[9]PDI_ID__GRUPO_C_C_E!$CL179,""),IF($A181="TOTAL",SUM(INDIRECT("BB4:BB"&amp;ROW()-1)),""))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IF(AND($A181&lt;&gt;"",$A181&lt;&gt;"TOTAL"),IF(AND([9]PDI_ID__GRUPO_C_C_E!$CO179&lt;&gt;"",[9]PDI_ID__GRUPO_C_C_E!$CO179&lt;&gt;0),[9]PDI_ID__GRUPO_C_C_E!$CO179,""),IF($A181="TOTAL",SUM(INDIRECT("BD4:BD"&amp;ROW()-1)),""))</f>
        <v/>
      </c>
      <c r="BE181" s="6" t="str">
        <f ca="1">IF(AND($A181&lt;&gt;"",$A181&lt;&gt;"TOTAL"),IF(AND([9]PDI_ID__GRUPO_C_C_E!$CQ179&lt;&gt;"",[9]PDI_ID__GRUPO_C_C_E!$CQ179&lt;&gt;0),[9]PDI_ID__GRUPO_C_C_E!$CQ179,""),IF($A181="TOTAL",SUM(INDIRECT("BE4:BE"&amp;ROW()-1)),""))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IF([9]PDI_ID__GRUPO_C_C_E!$B180&lt;&gt;"",[9]PDI_ID__GRUPO_C_C_E!$B180,IF(AND([9]PDI_ID__GRUPO_C_C_E!$B180="",[9]PDI_ID__GRUPO_C_C_E!$B181="",[9]PDI_ID__GRUPO_C_C_E!$B179=""),"","TOTAL"))</f>
        <v/>
      </c>
      <c r="B182" s="6" t="str">
        <f ca="1">IF(AND($A182&lt;&gt;"",$A182&lt;&gt;"TOTAL"),IF(AND([9]PDI_ID__GRUPO_C_C_E!$C180&lt;&gt;"",[9]PDI_ID__GRUPO_C_C_E!$C180&lt;&gt;0),[9]PDI_ID__GRUPO_C_C_E!$C180,""),IF($A182="TOTAL",SUM(INDIRECT("B4:B"&amp;ROW()-1)),""))</f>
        <v/>
      </c>
      <c r="C182" s="6" t="str">
        <f ca="1">IF(AND($A182&lt;&gt;"",$A182&lt;&gt;"TOTAL"),IF(AND([9]PDI_ID__GRUPO_C_C_E!$E180&lt;&gt;"",[9]PDI_ID__GRUPO_C_C_E!$E180&lt;&gt;0),[9]PDI_ID__GRUPO_C_C_E!$E180,""),IF($A182="TOTAL",SUM(INDIRECT("C4:C"&amp;ROW()-1)),""))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IF(AND($A182&lt;&gt;"",$A182&lt;&gt;"TOTAL"),IF(AND([9]PDI_ID__GRUPO_C_C_E!$H180&lt;&gt;"",[9]PDI_ID__GRUPO_C_C_E!$H180&lt;&gt;0),[9]PDI_ID__GRUPO_C_C_E!$H180,""),IF($A182="TOTAL",SUM(INDIRECT("E4:E"&amp;ROW()-1)),""))</f>
        <v/>
      </c>
      <c r="F182" s="6" t="str">
        <f ca="1">IF(AND($A182&lt;&gt;"",$A182&lt;&gt;"TOTAL"),IF(AND([9]PDI_ID__GRUPO_C_C_E!$J180&lt;&gt;"",[9]PDI_ID__GRUPO_C_C_E!$J180&lt;&gt;0),[9]PDI_ID__GRUPO_C_C_E!$J180,""),IF($A182="TOTAL",SUM(INDIRECT("F4:F"&amp;ROW()-1)),""))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IF(AND($A182&lt;&gt;"",$A182&lt;&gt;"TOTAL"),IF(AND([9]PDI_ID__GRUPO_C_C_E!$M180&lt;&gt;"",[9]PDI_ID__GRUPO_C_C_E!$M180&lt;&gt;0),[9]PDI_ID__GRUPO_C_C_E!$M180,""),IF($A182="TOTAL",SUM(INDIRECT("H4:H"&amp;ROW()-1)),""))</f>
        <v/>
      </c>
      <c r="I182" s="6" t="str">
        <f ca="1">IF(AND($A182&lt;&gt;"",$A182&lt;&gt;"TOTAL"),IF(AND([9]PDI_ID__GRUPO_C_C_E!$O180&lt;&gt;"",[9]PDI_ID__GRUPO_C_C_E!$O180&lt;&gt;0),[9]PDI_ID__GRUPO_C_C_E!$O180,""),IF($A182="TOTAL",SUM(INDIRECT("I4:I"&amp;ROW()-1)),""))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IF(AND($A182&lt;&gt;"",$A182&lt;&gt;"TOTAL"),IF(AND([9]PDI_ID__GRUPO_C_C_E!$R180&lt;&gt;"",[9]PDI_ID__GRUPO_C_C_E!$R180&lt;&gt;0),[9]PDI_ID__GRUPO_C_C_E!$R180,""),IF($A182="TOTAL",SUM(INDIRECT("K4:K"&amp;ROW()-1)),""))</f>
        <v/>
      </c>
      <c r="L182" s="6" t="str">
        <f ca="1">IF(AND($A182&lt;&gt;"",$A182&lt;&gt;"TOTAL"),IF(AND([9]PDI_ID__GRUPO_C_C_E!$T180&lt;&gt;"",[9]PDI_ID__GRUPO_C_C_E!$T180&lt;&gt;0),[9]PDI_ID__GRUPO_C_C_E!$T180,""),IF($A182="TOTAL",SUM(INDIRECT("L4:L"&amp;ROW()-1)),""))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IF(AND($A182&lt;&gt;"",$A182&lt;&gt;"TOTAL"),IF(AND([9]PDI_ID__GRUPO_C_C_E!$W180&lt;&gt;"",[9]PDI_ID__GRUPO_C_C_E!$W180&lt;&gt;0),[9]PDI_ID__GRUPO_C_C_E!$W180,""),IF($A182="TOTAL",SUM(INDIRECT("N4:N"&amp;ROW()-1)),""))</f>
        <v/>
      </c>
      <c r="O182" s="6" t="str">
        <f ca="1">IF(AND($A182&lt;&gt;"",$A182&lt;&gt;"TOTAL"),IF(AND([9]PDI_ID__GRUPO_C_C_E!$Y180&lt;&gt;"",[9]PDI_ID__GRUPO_C_C_E!$Y180&lt;&gt;0),[9]PDI_ID__GRUPO_C_C_E!$Y180,""),IF($A182="TOTAL",SUM(INDIRECT("O4:O"&amp;ROW()-1)),""))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IF(AND($A182&lt;&gt;"",$A182&lt;&gt;"TOTAL"),IF(AND([9]PDI_ID__GRUPO_C_C_E!$AB180&lt;&gt;"",[9]PDI_ID__GRUPO_C_C_E!$AB180&lt;&gt;0),[9]PDI_ID__GRUPO_C_C_E!$AB180,""),IF($A182="TOTAL",SUM(INDIRECT("Q4:Q"&amp;ROW()-1)),""))</f>
        <v/>
      </c>
      <c r="R182" s="6" t="str">
        <f ca="1">IF(AND($A182&lt;&gt;"",$A182&lt;&gt;"TOTAL"),IF(AND([9]PDI_ID__GRUPO_C_C_E!$AD180&lt;&gt;"",[9]PDI_ID__GRUPO_C_C_E!$AD180&lt;&gt;0),[9]PDI_ID__GRUPO_C_C_E!$AD180,""),IF($A182="TOTAL",SUM(INDIRECT("R4:R"&amp;ROW()-1)),""))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IF(AND($A182&lt;&gt;"",$A182&lt;&gt;"TOTAL"),IF(AND([9]PDI_ID__GRUPO_C_C_E!$AG180&lt;&gt;"",[9]PDI_ID__GRUPO_C_C_E!$AG180&lt;&gt;0),[9]PDI_ID__GRUPO_C_C_E!$AG180,""),IF($A182="TOTAL",SUM(INDIRECT("T4:T"&amp;ROW()-1)),""))</f>
        <v/>
      </c>
      <c r="U182" s="6" t="str">
        <f ca="1">IF(AND($A182&lt;&gt;"",$A182&lt;&gt;"TOTAL"),IF(AND([9]PDI_ID__GRUPO_C_C_E!$AI180&lt;&gt;"",[9]PDI_ID__GRUPO_C_C_E!$AI180&lt;&gt;0),[9]PDI_ID__GRUPO_C_C_E!$AI180,""),IF($A182="TOTAL",SUM(INDIRECT("U4:U"&amp;ROW()-1)),""))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IF(AND($A182&lt;&gt;"",$A182&lt;&gt;"TOTAL"),IF(AND([9]PDI_ID__GRUPO_C_C_E!$AL180&lt;&gt;"",[9]PDI_ID__GRUPO_C_C_E!$AL180&lt;&gt;0),[9]PDI_ID__GRUPO_C_C_E!$AL180,""),IF($A182="TOTAL",SUM(INDIRECT("W4:W"&amp;ROW()-1)),""))</f>
        <v/>
      </c>
      <c r="X182" s="6" t="str">
        <f ca="1">IF(AND($A182&lt;&gt;"",$A182&lt;&gt;"TOTAL"),IF(AND([9]PDI_ID__GRUPO_C_C_E!$AN180&lt;&gt;"",[9]PDI_ID__GRUPO_C_C_E!$AN180&lt;&gt;0),[9]PDI_ID__GRUPO_C_C_E!$AN180,""),IF($A182="TOTAL",SUM(INDIRECT("X4:X"&amp;ROW()-1)),""))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IF(AND($A182&lt;&gt;"",$A182&lt;&gt;"TOTAL"),IF(AND([9]PDI_ID__GRUPO_C_C_E!$AQ180&lt;&gt;"",[9]PDI_ID__GRUPO_C_C_E!$AQ180&lt;&gt;0),[9]PDI_ID__GRUPO_C_C_E!$AQ180,""),IF($A182="TOTAL",SUM(INDIRECT("Z4:Z"&amp;ROW()-1)),""))</f>
        <v/>
      </c>
      <c r="AA182" s="6" t="str">
        <f ca="1">IF(AND($A182&lt;&gt;"",$A182&lt;&gt;"TOTAL"),IF(AND([9]PDI_ID__GRUPO_C_C_E!$AS180&lt;&gt;"",[9]PDI_ID__GRUPO_C_C_E!$AS180&lt;&gt;0),[9]PDI_ID__GRUPO_C_C_E!$AS180,""),IF($A182="TOTAL",SUM(INDIRECT("AA4:AA"&amp;ROW()-1)),""))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IF(AND($A182&lt;&gt;"",$A182&lt;&gt;"TOTAL"),IF(AND([9]PDI_ID__GRUPO_C_C_E!$AV180&lt;&gt;"",[9]PDI_ID__GRUPO_C_C_E!$AV180&lt;&gt;0),[9]PDI_ID__GRUPO_C_C_E!$AV180,""),IF($A182="TOTAL",SUM(INDIRECT("AC4:AC"&amp;ROW()-1)),""))</f>
        <v/>
      </c>
      <c r="AD182" s="6" t="str">
        <f ca="1">IF(AND($A182&lt;&gt;"",$A182&lt;&gt;"TOTAL"),IF(AND([9]PDI_ID__GRUPO_C_C_E!$AX180&lt;&gt;"",[9]PDI_ID__GRUPO_C_C_E!$AX180&lt;&gt;0),[9]PDI_ID__GRUPO_C_C_E!$AX180,""),IF($A182="TOTAL",SUM(INDIRECT("AD4:AD"&amp;ROW()-1)),""))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IF(AND($A182&lt;&gt;"",$A182&lt;&gt;"TOTAL"),IF(AND([9]PDI_ID__GRUPO_C_C_E!$BA180&lt;&gt;"",[9]PDI_ID__GRUPO_C_C_E!$BA180&lt;&gt;0),[9]PDI_ID__GRUPO_C_C_E!$BA180,""),IF($A182="TOTAL",SUM(INDIRECT("AF4:AF"&amp;ROW()-1)),""))</f>
        <v/>
      </c>
      <c r="AG182" s="6" t="str">
        <f ca="1">IF(AND($A182&lt;&gt;"",$A182&lt;&gt;"TOTAL"),IF(AND([9]PDI_ID__GRUPO_C_C_E!$BC180&lt;&gt;"",[9]PDI_ID__GRUPO_C_C_E!$BC180&lt;&gt;0),[9]PDI_ID__GRUPO_C_C_E!$BC180,""),IF($A182="TOTAL",SUM(INDIRECT("AG4:AG"&amp;ROW()-1)),""))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IF(AND($A182&lt;&gt;"",$A182&lt;&gt;"TOTAL"),IF(AND([9]PDI_ID__GRUPO_C_C_E!$BF180&lt;&gt;"",[9]PDI_ID__GRUPO_C_C_E!$BF180&lt;&gt;0),[9]PDI_ID__GRUPO_C_C_E!$BF180,""),IF($A182="TOTAL",SUM(INDIRECT("AI4:AI"&amp;ROW()-1)),""))</f>
        <v/>
      </c>
      <c r="AJ182" s="6" t="str">
        <f ca="1">IF(AND($A182&lt;&gt;"",$A182&lt;&gt;"TOTAL"),IF(AND([9]PDI_ID__GRUPO_C_C_E!$BH180&lt;&gt;"",[9]PDI_ID__GRUPO_C_C_E!$BH180&lt;&gt;0),[9]PDI_ID__GRUPO_C_C_E!$BH180,""),IF($A182="TOTAL",SUM(INDIRECT("AJ4:AJ"&amp;ROW()-1)),""))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IF(AND($A182&lt;&gt;"",$A182&lt;&gt;"TOTAL"),IF(AND([9]PDI_ID__GRUPO_C_C_E!$BK180&lt;&gt;"",[9]PDI_ID__GRUPO_C_C_E!$BK180&lt;&gt;0),[9]PDI_ID__GRUPO_C_C_E!$BK180,""),IF($A182="TOTAL",SUM(INDIRECT("AL4:AL"&amp;ROW()-1)),""))</f>
        <v/>
      </c>
      <c r="AM182" s="6" t="str">
        <f ca="1">IF(AND($A182&lt;&gt;"",$A182&lt;&gt;"TOTAL"),IF(AND([9]PDI_ID__GRUPO_C_C_E!$BM180&lt;&gt;"",[9]PDI_ID__GRUPO_C_C_E!$BM180&lt;&gt;0),[9]PDI_ID__GRUPO_C_C_E!$BM180,""),IF($A182="TOTAL",SUM(INDIRECT("AM4:AM"&amp;ROW()-1)),""))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IF(AND($A182&lt;&gt;"",$A182&lt;&gt;"TOTAL"),IF(AND([9]PDI_ID__GRUPO_C_C_E!$BP180&lt;&gt;"",[9]PDI_ID__GRUPO_C_C_E!$BP180&lt;&gt;0),[9]PDI_ID__GRUPO_C_C_E!$BP180,""),IF($A182="TOTAL",SUM(INDIRECT("AO4:AO"&amp;ROW()-1)),""))</f>
        <v/>
      </c>
      <c r="AP182" s="6" t="str">
        <f ca="1">IF(AND($A182&lt;&gt;"",$A182&lt;&gt;"TOTAL"),IF(AND([9]PDI_ID__GRUPO_C_C_E!$BR180&lt;&gt;"",[9]PDI_ID__GRUPO_C_C_E!$BR180&lt;&gt;0),[9]PDI_ID__GRUPO_C_C_E!$BR180,""),IF($A182="TOTAL",SUM(INDIRECT("AP4:AP"&amp;ROW()-1)),""))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IF(AND($A182&lt;&gt;"",$A182&lt;&gt;"TOTAL"),IF(AND([9]PDI_ID__GRUPO_C_C_E!$BU180&lt;&gt;"",[9]PDI_ID__GRUPO_C_C_E!$BU180&lt;&gt;0),[9]PDI_ID__GRUPO_C_C_E!$BU180,""),IF($A182="TOTAL",SUM(INDIRECT("AR4:AR"&amp;ROW()-1)),""))</f>
        <v/>
      </c>
      <c r="AS182" s="6" t="str">
        <f ca="1">IF(AND($A182&lt;&gt;"",$A182&lt;&gt;"TOTAL"),IF(AND([9]PDI_ID__GRUPO_C_C_E!$BW180&lt;&gt;"",[9]PDI_ID__GRUPO_C_C_E!$BW180&lt;&gt;0),[9]PDI_ID__GRUPO_C_C_E!$BW180,""),IF($A182="TOTAL",SUM(INDIRECT("AS4:AS"&amp;ROW()-1)),""))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IF(AND($A182&lt;&gt;"",$A182&lt;&gt;"TOTAL"),IF(AND([9]PDI_ID__GRUPO_C_C_E!$BZ180&lt;&gt;"",[9]PDI_ID__GRUPO_C_C_E!$BZ180&lt;&gt;0),[9]PDI_ID__GRUPO_C_C_E!$BZ180,""),IF($A182="TOTAL",SUM(INDIRECT("AU4:AU"&amp;ROW()-1)),""))</f>
        <v/>
      </c>
      <c r="AV182" s="6" t="str">
        <f ca="1">IF(AND($A182&lt;&gt;"",$A182&lt;&gt;"TOTAL"),IF(AND([9]PDI_ID__GRUPO_C_C_E!$CB180&lt;&gt;"",[9]PDI_ID__GRUPO_C_C_E!$CB180&lt;&gt;0),[9]PDI_ID__GRUPO_C_C_E!$CB180,""),IF($A182="TOTAL",SUM(INDIRECT("AV4:AV"&amp;ROW()-1)),""))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IF(AND($A182&lt;&gt;"",$A182&lt;&gt;"TOTAL"),IF(AND([9]PDI_ID__GRUPO_C_C_E!$CE180&lt;&gt;"",[9]PDI_ID__GRUPO_C_C_E!$CE180&lt;&gt;0),[9]PDI_ID__GRUPO_C_C_E!$CE180,""),IF($A182="TOTAL",SUM(INDIRECT("AX4:AX"&amp;ROW()-1)),""))</f>
        <v/>
      </c>
      <c r="AY182" s="6" t="str">
        <f ca="1">IF(AND($A182&lt;&gt;"",$A182&lt;&gt;"TOTAL"),IF(AND([9]PDI_ID__GRUPO_C_C_E!$CG180&lt;&gt;"",[9]PDI_ID__GRUPO_C_C_E!$CG180&lt;&gt;0),[9]PDI_ID__GRUPO_C_C_E!$CG180,""),IF($A182="TOTAL",SUM(INDIRECT("AY4:AY"&amp;ROW()-1)),""))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IF(AND($A182&lt;&gt;"",$A182&lt;&gt;"TOTAL"),IF(AND([9]PDI_ID__GRUPO_C_C_E!$CJ180&lt;&gt;"",[9]PDI_ID__GRUPO_C_C_E!$CJ180&lt;&gt;0),[9]PDI_ID__GRUPO_C_C_E!$CJ180,""),IF($A182="TOTAL",SUM(INDIRECT("BA4:BA"&amp;ROW()-1)),""))</f>
        <v/>
      </c>
      <c r="BB182" s="6" t="str">
        <f ca="1">IF(AND($A182&lt;&gt;"",$A182&lt;&gt;"TOTAL"),IF(AND([9]PDI_ID__GRUPO_C_C_E!$CL180&lt;&gt;"",[9]PDI_ID__GRUPO_C_C_E!$CL180&lt;&gt;0),[9]PDI_ID__GRUPO_C_C_E!$CL180,""),IF($A182="TOTAL",SUM(INDIRECT("BB4:BB"&amp;ROW()-1)),""))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IF(AND($A182&lt;&gt;"",$A182&lt;&gt;"TOTAL"),IF(AND([9]PDI_ID__GRUPO_C_C_E!$CO180&lt;&gt;"",[9]PDI_ID__GRUPO_C_C_E!$CO180&lt;&gt;0),[9]PDI_ID__GRUPO_C_C_E!$CO180,""),IF($A182="TOTAL",SUM(INDIRECT("BD4:BD"&amp;ROW()-1)),""))</f>
        <v/>
      </c>
      <c r="BE182" s="6" t="str">
        <f ca="1">IF(AND($A182&lt;&gt;"",$A182&lt;&gt;"TOTAL"),IF(AND([9]PDI_ID__GRUPO_C_C_E!$CQ180&lt;&gt;"",[9]PDI_ID__GRUPO_C_C_E!$CQ180&lt;&gt;0),[9]PDI_ID__GRUPO_C_C_E!$CQ180,""),IF($A182="TOTAL",SUM(INDIRECT("BE4:BE"&amp;ROW()-1)),""))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IF([9]PDI_ID__GRUPO_C_C_E!$B181&lt;&gt;"",[9]PDI_ID__GRUPO_C_C_E!$B181,IF(AND([9]PDI_ID__GRUPO_C_C_E!$B181="",[9]PDI_ID__GRUPO_C_C_E!$B182="",[9]PDI_ID__GRUPO_C_C_E!$B180=""),"","TOTAL"))</f>
        <v/>
      </c>
      <c r="B183" s="6" t="str">
        <f ca="1">IF(AND($A183&lt;&gt;"",$A183&lt;&gt;"TOTAL"),IF(AND([9]PDI_ID__GRUPO_C_C_E!$C181&lt;&gt;"",[9]PDI_ID__GRUPO_C_C_E!$C181&lt;&gt;0),[9]PDI_ID__GRUPO_C_C_E!$C181,""),IF($A183="TOTAL",SUM(INDIRECT("B4:B"&amp;ROW()-1)),""))</f>
        <v/>
      </c>
      <c r="C183" s="6" t="str">
        <f ca="1">IF(AND($A183&lt;&gt;"",$A183&lt;&gt;"TOTAL"),IF(AND([9]PDI_ID__GRUPO_C_C_E!$E181&lt;&gt;"",[9]PDI_ID__GRUPO_C_C_E!$E181&lt;&gt;0),[9]PDI_ID__GRUPO_C_C_E!$E181,""),IF($A183="TOTAL",SUM(INDIRECT("C4:C"&amp;ROW()-1)),""))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IF(AND($A183&lt;&gt;"",$A183&lt;&gt;"TOTAL"),IF(AND([9]PDI_ID__GRUPO_C_C_E!$H181&lt;&gt;"",[9]PDI_ID__GRUPO_C_C_E!$H181&lt;&gt;0),[9]PDI_ID__GRUPO_C_C_E!$H181,""),IF($A183="TOTAL",SUM(INDIRECT("E4:E"&amp;ROW()-1)),""))</f>
        <v/>
      </c>
      <c r="F183" s="6" t="str">
        <f ca="1">IF(AND($A183&lt;&gt;"",$A183&lt;&gt;"TOTAL"),IF(AND([9]PDI_ID__GRUPO_C_C_E!$J181&lt;&gt;"",[9]PDI_ID__GRUPO_C_C_E!$J181&lt;&gt;0),[9]PDI_ID__GRUPO_C_C_E!$J181,""),IF($A183="TOTAL",SUM(INDIRECT("F4:F"&amp;ROW()-1)),""))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IF(AND($A183&lt;&gt;"",$A183&lt;&gt;"TOTAL"),IF(AND([9]PDI_ID__GRUPO_C_C_E!$M181&lt;&gt;"",[9]PDI_ID__GRUPO_C_C_E!$M181&lt;&gt;0),[9]PDI_ID__GRUPO_C_C_E!$M181,""),IF($A183="TOTAL",SUM(INDIRECT("H4:H"&amp;ROW()-1)),""))</f>
        <v/>
      </c>
      <c r="I183" s="6" t="str">
        <f ca="1">IF(AND($A183&lt;&gt;"",$A183&lt;&gt;"TOTAL"),IF(AND([9]PDI_ID__GRUPO_C_C_E!$O181&lt;&gt;"",[9]PDI_ID__GRUPO_C_C_E!$O181&lt;&gt;0),[9]PDI_ID__GRUPO_C_C_E!$O181,""),IF($A183="TOTAL",SUM(INDIRECT("I4:I"&amp;ROW()-1)),""))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IF(AND($A183&lt;&gt;"",$A183&lt;&gt;"TOTAL"),IF(AND([9]PDI_ID__GRUPO_C_C_E!$R181&lt;&gt;"",[9]PDI_ID__GRUPO_C_C_E!$R181&lt;&gt;0),[9]PDI_ID__GRUPO_C_C_E!$R181,""),IF($A183="TOTAL",SUM(INDIRECT("K4:K"&amp;ROW()-1)),""))</f>
        <v/>
      </c>
      <c r="L183" s="6" t="str">
        <f ca="1">IF(AND($A183&lt;&gt;"",$A183&lt;&gt;"TOTAL"),IF(AND([9]PDI_ID__GRUPO_C_C_E!$T181&lt;&gt;"",[9]PDI_ID__GRUPO_C_C_E!$T181&lt;&gt;0),[9]PDI_ID__GRUPO_C_C_E!$T181,""),IF($A183="TOTAL",SUM(INDIRECT("L4:L"&amp;ROW()-1)),""))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IF(AND($A183&lt;&gt;"",$A183&lt;&gt;"TOTAL"),IF(AND([9]PDI_ID__GRUPO_C_C_E!$W181&lt;&gt;"",[9]PDI_ID__GRUPO_C_C_E!$W181&lt;&gt;0),[9]PDI_ID__GRUPO_C_C_E!$W181,""),IF($A183="TOTAL",SUM(INDIRECT("N4:N"&amp;ROW()-1)),""))</f>
        <v/>
      </c>
      <c r="O183" s="6" t="str">
        <f ca="1">IF(AND($A183&lt;&gt;"",$A183&lt;&gt;"TOTAL"),IF(AND([9]PDI_ID__GRUPO_C_C_E!$Y181&lt;&gt;"",[9]PDI_ID__GRUPO_C_C_E!$Y181&lt;&gt;0),[9]PDI_ID__GRUPO_C_C_E!$Y181,""),IF($A183="TOTAL",SUM(INDIRECT("O4:O"&amp;ROW()-1)),""))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IF(AND($A183&lt;&gt;"",$A183&lt;&gt;"TOTAL"),IF(AND([9]PDI_ID__GRUPO_C_C_E!$AB181&lt;&gt;"",[9]PDI_ID__GRUPO_C_C_E!$AB181&lt;&gt;0),[9]PDI_ID__GRUPO_C_C_E!$AB181,""),IF($A183="TOTAL",SUM(INDIRECT("Q4:Q"&amp;ROW()-1)),""))</f>
        <v/>
      </c>
      <c r="R183" s="6" t="str">
        <f ca="1">IF(AND($A183&lt;&gt;"",$A183&lt;&gt;"TOTAL"),IF(AND([9]PDI_ID__GRUPO_C_C_E!$AD181&lt;&gt;"",[9]PDI_ID__GRUPO_C_C_E!$AD181&lt;&gt;0),[9]PDI_ID__GRUPO_C_C_E!$AD181,""),IF($A183="TOTAL",SUM(INDIRECT("R4:R"&amp;ROW()-1)),""))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IF(AND($A183&lt;&gt;"",$A183&lt;&gt;"TOTAL"),IF(AND([9]PDI_ID__GRUPO_C_C_E!$AG181&lt;&gt;"",[9]PDI_ID__GRUPO_C_C_E!$AG181&lt;&gt;0),[9]PDI_ID__GRUPO_C_C_E!$AG181,""),IF($A183="TOTAL",SUM(INDIRECT("T4:T"&amp;ROW()-1)),""))</f>
        <v/>
      </c>
      <c r="U183" s="6" t="str">
        <f ca="1">IF(AND($A183&lt;&gt;"",$A183&lt;&gt;"TOTAL"),IF(AND([9]PDI_ID__GRUPO_C_C_E!$AI181&lt;&gt;"",[9]PDI_ID__GRUPO_C_C_E!$AI181&lt;&gt;0),[9]PDI_ID__GRUPO_C_C_E!$AI181,""),IF($A183="TOTAL",SUM(INDIRECT("U4:U"&amp;ROW()-1)),""))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IF(AND($A183&lt;&gt;"",$A183&lt;&gt;"TOTAL"),IF(AND([9]PDI_ID__GRUPO_C_C_E!$AL181&lt;&gt;"",[9]PDI_ID__GRUPO_C_C_E!$AL181&lt;&gt;0),[9]PDI_ID__GRUPO_C_C_E!$AL181,""),IF($A183="TOTAL",SUM(INDIRECT("W4:W"&amp;ROW()-1)),""))</f>
        <v/>
      </c>
      <c r="X183" s="6" t="str">
        <f ca="1">IF(AND($A183&lt;&gt;"",$A183&lt;&gt;"TOTAL"),IF(AND([9]PDI_ID__GRUPO_C_C_E!$AN181&lt;&gt;"",[9]PDI_ID__GRUPO_C_C_E!$AN181&lt;&gt;0),[9]PDI_ID__GRUPO_C_C_E!$AN181,""),IF($A183="TOTAL",SUM(INDIRECT("X4:X"&amp;ROW()-1)),""))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IF(AND($A183&lt;&gt;"",$A183&lt;&gt;"TOTAL"),IF(AND([9]PDI_ID__GRUPO_C_C_E!$AQ181&lt;&gt;"",[9]PDI_ID__GRUPO_C_C_E!$AQ181&lt;&gt;0),[9]PDI_ID__GRUPO_C_C_E!$AQ181,""),IF($A183="TOTAL",SUM(INDIRECT("Z4:Z"&amp;ROW()-1)),""))</f>
        <v/>
      </c>
      <c r="AA183" s="6" t="str">
        <f ca="1">IF(AND($A183&lt;&gt;"",$A183&lt;&gt;"TOTAL"),IF(AND([9]PDI_ID__GRUPO_C_C_E!$AS181&lt;&gt;"",[9]PDI_ID__GRUPO_C_C_E!$AS181&lt;&gt;0),[9]PDI_ID__GRUPO_C_C_E!$AS181,""),IF($A183="TOTAL",SUM(INDIRECT("AA4:AA"&amp;ROW()-1)),""))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IF(AND($A183&lt;&gt;"",$A183&lt;&gt;"TOTAL"),IF(AND([9]PDI_ID__GRUPO_C_C_E!$AV181&lt;&gt;"",[9]PDI_ID__GRUPO_C_C_E!$AV181&lt;&gt;0),[9]PDI_ID__GRUPO_C_C_E!$AV181,""),IF($A183="TOTAL",SUM(INDIRECT("AC4:AC"&amp;ROW()-1)),""))</f>
        <v/>
      </c>
      <c r="AD183" s="6" t="str">
        <f ca="1">IF(AND($A183&lt;&gt;"",$A183&lt;&gt;"TOTAL"),IF(AND([9]PDI_ID__GRUPO_C_C_E!$AX181&lt;&gt;"",[9]PDI_ID__GRUPO_C_C_E!$AX181&lt;&gt;0),[9]PDI_ID__GRUPO_C_C_E!$AX181,""),IF($A183="TOTAL",SUM(INDIRECT("AD4:AD"&amp;ROW()-1)),""))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IF(AND($A183&lt;&gt;"",$A183&lt;&gt;"TOTAL"),IF(AND([9]PDI_ID__GRUPO_C_C_E!$BA181&lt;&gt;"",[9]PDI_ID__GRUPO_C_C_E!$BA181&lt;&gt;0),[9]PDI_ID__GRUPO_C_C_E!$BA181,""),IF($A183="TOTAL",SUM(INDIRECT("AF4:AF"&amp;ROW()-1)),""))</f>
        <v/>
      </c>
      <c r="AG183" s="6" t="str">
        <f ca="1">IF(AND($A183&lt;&gt;"",$A183&lt;&gt;"TOTAL"),IF(AND([9]PDI_ID__GRUPO_C_C_E!$BC181&lt;&gt;"",[9]PDI_ID__GRUPO_C_C_E!$BC181&lt;&gt;0),[9]PDI_ID__GRUPO_C_C_E!$BC181,""),IF($A183="TOTAL",SUM(INDIRECT("AG4:AG"&amp;ROW()-1)),""))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IF(AND($A183&lt;&gt;"",$A183&lt;&gt;"TOTAL"),IF(AND([9]PDI_ID__GRUPO_C_C_E!$BF181&lt;&gt;"",[9]PDI_ID__GRUPO_C_C_E!$BF181&lt;&gt;0),[9]PDI_ID__GRUPO_C_C_E!$BF181,""),IF($A183="TOTAL",SUM(INDIRECT("AI4:AI"&amp;ROW()-1)),""))</f>
        <v/>
      </c>
      <c r="AJ183" s="6" t="str">
        <f ca="1">IF(AND($A183&lt;&gt;"",$A183&lt;&gt;"TOTAL"),IF(AND([9]PDI_ID__GRUPO_C_C_E!$BH181&lt;&gt;"",[9]PDI_ID__GRUPO_C_C_E!$BH181&lt;&gt;0),[9]PDI_ID__GRUPO_C_C_E!$BH181,""),IF($A183="TOTAL",SUM(INDIRECT("AJ4:AJ"&amp;ROW()-1)),""))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IF(AND($A183&lt;&gt;"",$A183&lt;&gt;"TOTAL"),IF(AND([9]PDI_ID__GRUPO_C_C_E!$BK181&lt;&gt;"",[9]PDI_ID__GRUPO_C_C_E!$BK181&lt;&gt;0),[9]PDI_ID__GRUPO_C_C_E!$BK181,""),IF($A183="TOTAL",SUM(INDIRECT("AL4:AL"&amp;ROW()-1)),""))</f>
        <v/>
      </c>
      <c r="AM183" s="6" t="str">
        <f ca="1">IF(AND($A183&lt;&gt;"",$A183&lt;&gt;"TOTAL"),IF(AND([9]PDI_ID__GRUPO_C_C_E!$BM181&lt;&gt;"",[9]PDI_ID__GRUPO_C_C_E!$BM181&lt;&gt;0),[9]PDI_ID__GRUPO_C_C_E!$BM181,""),IF($A183="TOTAL",SUM(INDIRECT("AM4:AM"&amp;ROW()-1)),""))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IF(AND($A183&lt;&gt;"",$A183&lt;&gt;"TOTAL"),IF(AND([9]PDI_ID__GRUPO_C_C_E!$BP181&lt;&gt;"",[9]PDI_ID__GRUPO_C_C_E!$BP181&lt;&gt;0),[9]PDI_ID__GRUPO_C_C_E!$BP181,""),IF($A183="TOTAL",SUM(INDIRECT("AO4:AO"&amp;ROW()-1)),""))</f>
        <v/>
      </c>
      <c r="AP183" s="6" t="str">
        <f ca="1">IF(AND($A183&lt;&gt;"",$A183&lt;&gt;"TOTAL"),IF(AND([9]PDI_ID__GRUPO_C_C_E!$BR181&lt;&gt;"",[9]PDI_ID__GRUPO_C_C_E!$BR181&lt;&gt;0),[9]PDI_ID__GRUPO_C_C_E!$BR181,""),IF($A183="TOTAL",SUM(INDIRECT("AP4:AP"&amp;ROW()-1)),""))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IF(AND($A183&lt;&gt;"",$A183&lt;&gt;"TOTAL"),IF(AND([9]PDI_ID__GRUPO_C_C_E!$BU181&lt;&gt;"",[9]PDI_ID__GRUPO_C_C_E!$BU181&lt;&gt;0),[9]PDI_ID__GRUPO_C_C_E!$BU181,""),IF($A183="TOTAL",SUM(INDIRECT("AR4:AR"&amp;ROW()-1)),""))</f>
        <v/>
      </c>
      <c r="AS183" s="6" t="str">
        <f ca="1">IF(AND($A183&lt;&gt;"",$A183&lt;&gt;"TOTAL"),IF(AND([9]PDI_ID__GRUPO_C_C_E!$BW181&lt;&gt;"",[9]PDI_ID__GRUPO_C_C_E!$BW181&lt;&gt;0),[9]PDI_ID__GRUPO_C_C_E!$BW181,""),IF($A183="TOTAL",SUM(INDIRECT("AS4:AS"&amp;ROW()-1)),""))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IF(AND($A183&lt;&gt;"",$A183&lt;&gt;"TOTAL"),IF(AND([9]PDI_ID__GRUPO_C_C_E!$BZ181&lt;&gt;"",[9]PDI_ID__GRUPO_C_C_E!$BZ181&lt;&gt;0),[9]PDI_ID__GRUPO_C_C_E!$BZ181,""),IF($A183="TOTAL",SUM(INDIRECT("AU4:AU"&amp;ROW()-1)),""))</f>
        <v/>
      </c>
      <c r="AV183" s="6" t="str">
        <f ca="1">IF(AND($A183&lt;&gt;"",$A183&lt;&gt;"TOTAL"),IF(AND([9]PDI_ID__GRUPO_C_C_E!$CB181&lt;&gt;"",[9]PDI_ID__GRUPO_C_C_E!$CB181&lt;&gt;0),[9]PDI_ID__GRUPO_C_C_E!$CB181,""),IF($A183="TOTAL",SUM(INDIRECT("AV4:AV"&amp;ROW()-1)),""))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IF(AND($A183&lt;&gt;"",$A183&lt;&gt;"TOTAL"),IF(AND([9]PDI_ID__GRUPO_C_C_E!$CE181&lt;&gt;"",[9]PDI_ID__GRUPO_C_C_E!$CE181&lt;&gt;0),[9]PDI_ID__GRUPO_C_C_E!$CE181,""),IF($A183="TOTAL",SUM(INDIRECT("AX4:AX"&amp;ROW()-1)),""))</f>
        <v/>
      </c>
      <c r="AY183" s="6" t="str">
        <f ca="1">IF(AND($A183&lt;&gt;"",$A183&lt;&gt;"TOTAL"),IF(AND([9]PDI_ID__GRUPO_C_C_E!$CG181&lt;&gt;"",[9]PDI_ID__GRUPO_C_C_E!$CG181&lt;&gt;0),[9]PDI_ID__GRUPO_C_C_E!$CG181,""),IF($A183="TOTAL",SUM(INDIRECT("AY4:AY"&amp;ROW()-1)),""))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IF(AND($A183&lt;&gt;"",$A183&lt;&gt;"TOTAL"),IF(AND([9]PDI_ID__GRUPO_C_C_E!$CJ181&lt;&gt;"",[9]PDI_ID__GRUPO_C_C_E!$CJ181&lt;&gt;0),[9]PDI_ID__GRUPO_C_C_E!$CJ181,""),IF($A183="TOTAL",SUM(INDIRECT("BA4:BA"&amp;ROW()-1)),""))</f>
        <v/>
      </c>
      <c r="BB183" s="6" t="str">
        <f ca="1">IF(AND($A183&lt;&gt;"",$A183&lt;&gt;"TOTAL"),IF(AND([9]PDI_ID__GRUPO_C_C_E!$CL181&lt;&gt;"",[9]PDI_ID__GRUPO_C_C_E!$CL181&lt;&gt;0),[9]PDI_ID__GRUPO_C_C_E!$CL181,""),IF($A183="TOTAL",SUM(INDIRECT("BB4:BB"&amp;ROW()-1)),""))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IF(AND($A183&lt;&gt;"",$A183&lt;&gt;"TOTAL"),IF(AND([9]PDI_ID__GRUPO_C_C_E!$CO181&lt;&gt;"",[9]PDI_ID__GRUPO_C_C_E!$CO181&lt;&gt;0),[9]PDI_ID__GRUPO_C_C_E!$CO181,""),IF($A183="TOTAL",SUM(INDIRECT("BD4:BD"&amp;ROW()-1)),""))</f>
        <v/>
      </c>
      <c r="BE183" s="6" t="str">
        <f ca="1">IF(AND($A183&lt;&gt;"",$A183&lt;&gt;"TOTAL"),IF(AND([9]PDI_ID__GRUPO_C_C_E!$CQ181&lt;&gt;"",[9]PDI_ID__GRUPO_C_C_E!$CQ181&lt;&gt;0),[9]PDI_ID__GRUPO_C_C_E!$CQ181,""),IF($A183="TOTAL",SUM(INDIRECT("BE4:BE"&amp;ROW()-1)),""))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IF([9]PDI_ID__GRUPO_C_C_E!$B182&lt;&gt;"",[9]PDI_ID__GRUPO_C_C_E!$B182,IF(AND([9]PDI_ID__GRUPO_C_C_E!$B182="",[9]PDI_ID__GRUPO_C_C_E!$B183="",[9]PDI_ID__GRUPO_C_C_E!$B181=""),"","TOTAL"))</f>
        <v/>
      </c>
      <c r="B184" s="6" t="str">
        <f ca="1">IF(AND($A184&lt;&gt;"",$A184&lt;&gt;"TOTAL"),IF(AND([9]PDI_ID__GRUPO_C_C_E!$C182&lt;&gt;"",[9]PDI_ID__GRUPO_C_C_E!$C182&lt;&gt;0),[9]PDI_ID__GRUPO_C_C_E!$C182,""),IF($A184="TOTAL",SUM(INDIRECT("B4:B"&amp;ROW()-1)),""))</f>
        <v/>
      </c>
      <c r="C184" s="6" t="str">
        <f ca="1">IF(AND($A184&lt;&gt;"",$A184&lt;&gt;"TOTAL"),IF(AND([9]PDI_ID__GRUPO_C_C_E!$E182&lt;&gt;"",[9]PDI_ID__GRUPO_C_C_E!$E182&lt;&gt;0),[9]PDI_ID__GRUPO_C_C_E!$E182,""),IF($A184="TOTAL",SUM(INDIRECT("C4:C"&amp;ROW()-1)),""))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IF(AND($A184&lt;&gt;"",$A184&lt;&gt;"TOTAL"),IF(AND([9]PDI_ID__GRUPO_C_C_E!$H182&lt;&gt;"",[9]PDI_ID__GRUPO_C_C_E!$H182&lt;&gt;0),[9]PDI_ID__GRUPO_C_C_E!$H182,""),IF($A184="TOTAL",SUM(INDIRECT("E4:E"&amp;ROW()-1)),""))</f>
        <v/>
      </c>
      <c r="F184" s="6" t="str">
        <f ca="1">IF(AND($A184&lt;&gt;"",$A184&lt;&gt;"TOTAL"),IF(AND([9]PDI_ID__GRUPO_C_C_E!$J182&lt;&gt;"",[9]PDI_ID__GRUPO_C_C_E!$J182&lt;&gt;0),[9]PDI_ID__GRUPO_C_C_E!$J182,""),IF($A184="TOTAL",SUM(INDIRECT("F4:F"&amp;ROW()-1)),""))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IF(AND($A184&lt;&gt;"",$A184&lt;&gt;"TOTAL"),IF(AND([9]PDI_ID__GRUPO_C_C_E!$M182&lt;&gt;"",[9]PDI_ID__GRUPO_C_C_E!$M182&lt;&gt;0),[9]PDI_ID__GRUPO_C_C_E!$M182,""),IF($A184="TOTAL",SUM(INDIRECT("H4:H"&amp;ROW()-1)),""))</f>
        <v/>
      </c>
      <c r="I184" s="6" t="str">
        <f ca="1">IF(AND($A184&lt;&gt;"",$A184&lt;&gt;"TOTAL"),IF(AND([9]PDI_ID__GRUPO_C_C_E!$O182&lt;&gt;"",[9]PDI_ID__GRUPO_C_C_E!$O182&lt;&gt;0),[9]PDI_ID__GRUPO_C_C_E!$O182,""),IF($A184="TOTAL",SUM(INDIRECT("I4:I"&amp;ROW()-1)),""))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IF(AND($A184&lt;&gt;"",$A184&lt;&gt;"TOTAL"),IF(AND([9]PDI_ID__GRUPO_C_C_E!$R182&lt;&gt;"",[9]PDI_ID__GRUPO_C_C_E!$R182&lt;&gt;0),[9]PDI_ID__GRUPO_C_C_E!$R182,""),IF($A184="TOTAL",SUM(INDIRECT("K4:K"&amp;ROW()-1)),""))</f>
        <v/>
      </c>
      <c r="L184" s="6" t="str">
        <f ca="1">IF(AND($A184&lt;&gt;"",$A184&lt;&gt;"TOTAL"),IF(AND([9]PDI_ID__GRUPO_C_C_E!$T182&lt;&gt;"",[9]PDI_ID__GRUPO_C_C_E!$T182&lt;&gt;0),[9]PDI_ID__GRUPO_C_C_E!$T182,""),IF($A184="TOTAL",SUM(INDIRECT("L4:L"&amp;ROW()-1)),""))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IF(AND($A184&lt;&gt;"",$A184&lt;&gt;"TOTAL"),IF(AND([9]PDI_ID__GRUPO_C_C_E!$W182&lt;&gt;"",[9]PDI_ID__GRUPO_C_C_E!$W182&lt;&gt;0),[9]PDI_ID__GRUPO_C_C_E!$W182,""),IF($A184="TOTAL",SUM(INDIRECT("N4:N"&amp;ROW()-1)),""))</f>
        <v/>
      </c>
      <c r="O184" s="6" t="str">
        <f ca="1">IF(AND($A184&lt;&gt;"",$A184&lt;&gt;"TOTAL"),IF(AND([9]PDI_ID__GRUPO_C_C_E!$Y182&lt;&gt;"",[9]PDI_ID__GRUPO_C_C_E!$Y182&lt;&gt;0),[9]PDI_ID__GRUPO_C_C_E!$Y182,""),IF($A184="TOTAL",SUM(INDIRECT("O4:O"&amp;ROW()-1)),""))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IF(AND($A184&lt;&gt;"",$A184&lt;&gt;"TOTAL"),IF(AND([9]PDI_ID__GRUPO_C_C_E!$AB182&lt;&gt;"",[9]PDI_ID__GRUPO_C_C_E!$AB182&lt;&gt;0),[9]PDI_ID__GRUPO_C_C_E!$AB182,""),IF($A184="TOTAL",SUM(INDIRECT("Q4:Q"&amp;ROW()-1)),""))</f>
        <v/>
      </c>
      <c r="R184" s="6" t="str">
        <f ca="1">IF(AND($A184&lt;&gt;"",$A184&lt;&gt;"TOTAL"),IF(AND([9]PDI_ID__GRUPO_C_C_E!$AD182&lt;&gt;"",[9]PDI_ID__GRUPO_C_C_E!$AD182&lt;&gt;0),[9]PDI_ID__GRUPO_C_C_E!$AD182,""),IF($A184="TOTAL",SUM(INDIRECT("R4:R"&amp;ROW()-1)),""))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IF(AND($A184&lt;&gt;"",$A184&lt;&gt;"TOTAL"),IF(AND([9]PDI_ID__GRUPO_C_C_E!$AG182&lt;&gt;"",[9]PDI_ID__GRUPO_C_C_E!$AG182&lt;&gt;0),[9]PDI_ID__GRUPO_C_C_E!$AG182,""),IF($A184="TOTAL",SUM(INDIRECT("T4:T"&amp;ROW()-1)),""))</f>
        <v/>
      </c>
      <c r="U184" s="6" t="str">
        <f ca="1">IF(AND($A184&lt;&gt;"",$A184&lt;&gt;"TOTAL"),IF(AND([9]PDI_ID__GRUPO_C_C_E!$AI182&lt;&gt;"",[9]PDI_ID__GRUPO_C_C_E!$AI182&lt;&gt;0),[9]PDI_ID__GRUPO_C_C_E!$AI182,""),IF($A184="TOTAL",SUM(INDIRECT("U4:U"&amp;ROW()-1)),""))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IF(AND($A184&lt;&gt;"",$A184&lt;&gt;"TOTAL"),IF(AND([9]PDI_ID__GRUPO_C_C_E!$AL182&lt;&gt;"",[9]PDI_ID__GRUPO_C_C_E!$AL182&lt;&gt;0),[9]PDI_ID__GRUPO_C_C_E!$AL182,""),IF($A184="TOTAL",SUM(INDIRECT("W4:W"&amp;ROW()-1)),""))</f>
        <v/>
      </c>
      <c r="X184" s="6" t="str">
        <f ca="1">IF(AND($A184&lt;&gt;"",$A184&lt;&gt;"TOTAL"),IF(AND([9]PDI_ID__GRUPO_C_C_E!$AN182&lt;&gt;"",[9]PDI_ID__GRUPO_C_C_E!$AN182&lt;&gt;0),[9]PDI_ID__GRUPO_C_C_E!$AN182,""),IF($A184="TOTAL",SUM(INDIRECT("X4:X"&amp;ROW()-1)),""))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IF(AND($A184&lt;&gt;"",$A184&lt;&gt;"TOTAL"),IF(AND([9]PDI_ID__GRUPO_C_C_E!$AQ182&lt;&gt;"",[9]PDI_ID__GRUPO_C_C_E!$AQ182&lt;&gt;0),[9]PDI_ID__GRUPO_C_C_E!$AQ182,""),IF($A184="TOTAL",SUM(INDIRECT("Z4:Z"&amp;ROW()-1)),""))</f>
        <v/>
      </c>
      <c r="AA184" s="6" t="str">
        <f ca="1">IF(AND($A184&lt;&gt;"",$A184&lt;&gt;"TOTAL"),IF(AND([9]PDI_ID__GRUPO_C_C_E!$AS182&lt;&gt;"",[9]PDI_ID__GRUPO_C_C_E!$AS182&lt;&gt;0),[9]PDI_ID__GRUPO_C_C_E!$AS182,""),IF($A184="TOTAL",SUM(INDIRECT("AA4:AA"&amp;ROW()-1)),""))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IF(AND($A184&lt;&gt;"",$A184&lt;&gt;"TOTAL"),IF(AND([9]PDI_ID__GRUPO_C_C_E!$AV182&lt;&gt;"",[9]PDI_ID__GRUPO_C_C_E!$AV182&lt;&gt;0),[9]PDI_ID__GRUPO_C_C_E!$AV182,""),IF($A184="TOTAL",SUM(INDIRECT("AC4:AC"&amp;ROW()-1)),""))</f>
        <v/>
      </c>
      <c r="AD184" s="6" t="str">
        <f ca="1">IF(AND($A184&lt;&gt;"",$A184&lt;&gt;"TOTAL"),IF(AND([9]PDI_ID__GRUPO_C_C_E!$AX182&lt;&gt;"",[9]PDI_ID__GRUPO_C_C_E!$AX182&lt;&gt;0),[9]PDI_ID__GRUPO_C_C_E!$AX182,""),IF($A184="TOTAL",SUM(INDIRECT("AD4:AD"&amp;ROW()-1)),""))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IF(AND($A184&lt;&gt;"",$A184&lt;&gt;"TOTAL"),IF(AND([9]PDI_ID__GRUPO_C_C_E!$BA182&lt;&gt;"",[9]PDI_ID__GRUPO_C_C_E!$BA182&lt;&gt;0),[9]PDI_ID__GRUPO_C_C_E!$BA182,""),IF($A184="TOTAL",SUM(INDIRECT("AF4:AF"&amp;ROW()-1)),""))</f>
        <v/>
      </c>
      <c r="AG184" s="6" t="str">
        <f ca="1">IF(AND($A184&lt;&gt;"",$A184&lt;&gt;"TOTAL"),IF(AND([9]PDI_ID__GRUPO_C_C_E!$BC182&lt;&gt;"",[9]PDI_ID__GRUPO_C_C_E!$BC182&lt;&gt;0),[9]PDI_ID__GRUPO_C_C_E!$BC182,""),IF($A184="TOTAL",SUM(INDIRECT("AG4:AG"&amp;ROW()-1)),""))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IF(AND($A184&lt;&gt;"",$A184&lt;&gt;"TOTAL"),IF(AND([9]PDI_ID__GRUPO_C_C_E!$BF182&lt;&gt;"",[9]PDI_ID__GRUPO_C_C_E!$BF182&lt;&gt;0),[9]PDI_ID__GRUPO_C_C_E!$BF182,""),IF($A184="TOTAL",SUM(INDIRECT("AI4:AI"&amp;ROW()-1)),""))</f>
        <v/>
      </c>
      <c r="AJ184" s="6" t="str">
        <f ca="1">IF(AND($A184&lt;&gt;"",$A184&lt;&gt;"TOTAL"),IF(AND([9]PDI_ID__GRUPO_C_C_E!$BH182&lt;&gt;"",[9]PDI_ID__GRUPO_C_C_E!$BH182&lt;&gt;0),[9]PDI_ID__GRUPO_C_C_E!$BH182,""),IF($A184="TOTAL",SUM(INDIRECT("AJ4:AJ"&amp;ROW()-1)),""))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IF(AND($A184&lt;&gt;"",$A184&lt;&gt;"TOTAL"),IF(AND([9]PDI_ID__GRUPO_C_C_E!$BK182&lt;&gt;"",[9]PDI_ID__GRUPO_C_C_E!$BK182&lt;&gt;0),[9]PDI_ID__GRUPO_C_C_E!$BK182,""),IF($A184="TOTAL",SUM(INDIRECT("AL4:AL"&amp;ROW()-1)),""))</f>
        <v/>
      </c>
      <c r="AM184" s="6" t="str">
        <f ca="1">IF(AND($A184&lt;&gt;"",$A184&lt;&gt;"TOTAL"),IF(AND([9]PDI_ID__GRUPO_C_C_E!$BM182&lt;&gt;"",[9]PDI_ID__GRUPO_C_C_E!$BM182&lt;&gt;0),[9]PDI_ID__GRUPO_C_C_E!$BM182,""),IF($A184="TOTAL",SUM(INDIRECT("AM4:AM"&amp;ROW()-1)),""))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IF(AND($A184&lt;&gt;"",$A184&lt;&gt;"TOTAL"),IF(AND([9]PDI_ID__GRUPO_C_C_E!$BP182&lt;&gt;"",[9]PDI_ID__GRUPO_C_C_E!$BP182&lt;&gt;0),[9]PDI_ID__GRUPO_C_C_E!$BP182,""),IF($A184="TOTAL",SUM(INDIRECT("AO4:AO"&amp;ROW()-1)),""))</f>
        <v/>
      </c>
      <c r="AP184" s="6" t="str">
        <f ca="1">IF(AND($A184&lt;&gt;"",$A184&lt;&gt;"TOTAL"),IF(AND([9]PDI_ID__GRUPO_C_C_E!$BR182&lt;&gt;"",[9]PDI_ID__GRUPO_C_C_E!$BR182&lt;&gt;0),[9]PDI_ID__GRUPO_C_C_E!$BR182,""),IF($A184="TOTAL",SUM(INDIRECT("AP4:AP"&amp;ROW()-1)),""))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IF(AND($A184&lt;&gt;"",$A184&lt;&gt;"TOTAL"),IF(AND([9]PDI_ID__GRUPO_C_C_E!$BU182&lt;&gt;"",[9]PDI_ID__GRUPO_C_C_E!$BU182&lt;&gt;0),[9]PDI_ID__GRUPO_C_C_E!$BU182,""),IF($A184="TOTAL",SUM(INDIRECT("AR4:AR"&amp;ROW()-1)),""))</f>
        <v/>
      </c>
      <c r="AS184" s="6" t="str">
        <f ca="1">IF(AND($A184&lt;&gt;"",$A184&lt;&gt;"TOTAL"),IF(AND([9]PDI_ID__GRUPO_C_C_E!$BW182&lt;&gt;"",[9]PDI_ID__GRUPO_C_C_E!$BW182&lt;&gt;0),[9]PDI_ID__GRUPO_C_C_E!$BW182,""),IF($A184="TOTAL",SUM(INDIRECT("AS4:AS"&amp;ROW()-1)),""))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IF(AND($A184&lt;&gt;"",$A184&lt;&gt;"TOTAL"),IF(AND([9]PDI_ID__GRUPO_C_C_E!$BZ182&lt;&gt;"",[9]PDI_ID__GRUPO_C_C_E!$BZ182&lt;&gt;0),[9]PDI_ID__GRUPO_C_C_E!$BZ182,""),IF($A184="TOTAL",SUM(INDIRECT("AU4:AU"&amp;ROW()-1)),""))</f>
        <v/>
      </c>
      <c r="AV184" s="6" t="str">
        <f ca="1">IF(AND($A184&lt;&gt;"",$A184&lt;&gt;"TOTAL"),IF(AND([9]PDI_ID__GRUPO_C_C_E!$CB182&lt;&gt;"",[9]PDI_ID__GRUPO_C_C_E!$CB182&lt;&gt;0),[9]PDI_ID__GRUPO_C_C_E!$CB182,""),IF($A184="TOTAL",SUM(INDIRECT("AV4:AV"&amp;ROW()-1)),""))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IF(AND($A184&lt;&gt;"",$A184&lt;&gt;"TOTAL"),IF(AND([9]PDI_ID__GRUPO_C_C_E!$CE182&lt;&gt;"",[9]PDI_ID__GRUPO_C_C_E!$CE182&lt;&gt;0),[9]PDI_ID__GRUPO_C_C_E!$CE182,""),IF($A184="TOTAL",SUM(INDIRECT("AX4:AX"&amp;ROW()-1)),""))</f>
        <v/>
      </c>
      <c r="AY184" s="6" t="str">
        <f ca="1">IF(AND($A184&lt;&gt;"",$A184&lt;&gt;"TOTAL"),IF(AND([9]PDI_ID__GRUPO_C_C_E!$CG182&lt;&gt;"",[9]PDI_ID__GRUPO_C_C_E!$CG182&lt;&gt;0),[9]PDI_ID__GRUPO_C_C_E!$CG182,""),IF($A184="TOTAL",SUM(INDIRECT("AY4:AY"&amp;ROW()-1)),""))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IF(AND($A184&lt;&gt;"",$A184&lt;&gt;"TOTAL"),IF(AND([9]PDI_ID__GRUPO_C_C_E!$CJ182&lt;&gt;"",[9]PDI_ID__GRUPO_C_C_E!$CJ182&lt;&gt;0),[9]PDI_ID__GRUPO_C_C_E!$CJ182,""),IF($A184="TOTAL",SUM(INDIRECT("BA4:BA"&amp;ROW()-1)),""))</f>
        <v/>
      </c>
      <c r="BB184" s="6" t="str">
        <f ca="1">IF(AND($A184&lt;&gt;"",$A184&lt;&gt;"TOTAL"),IF(AND([9]PDI_ID__GRUPO_C_C_E!$CL182&lt;&gt;"",[9]PDI_ID__GRUPO_C_C_E!$CL182&lt;&gt;0),[9]PDI_ID__GRUPO_C_C_E!$CL182,""),IF($A184="TOTAL",SUM(INDIRECT("BB4:BB"&amp;ROW()-1)),""))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IF(AND($A184&lt;&gt;"",$A184&lt;&gt;"TOTAL"),IF(AND([9]PDI_ID__GRUPO_C_C_E!$CO182&lt;&gt;"",[9]PDI_ID__GRUPO_C_C_E!$CO182&lt;&gt;0),[9]PDI_ID__GRUPO_C_C_E!$CO182,""),IF($A184="TOTAL",SUM(INDIRECT("BD4:BD"&amp;ROW()-1)),""))</f>
        <v/>
      </c>
      <c r="BE184" s="6" t="str">
        <f ca="1">IF(AND($A184&lt;&gt;"",$A184&lt;&gt;"TOTAL"),IF(AND([9]PDI_ID__GRUPO_C_C_E!$CQ182&lt;&gt;"",[9]PDI_ID__GRUPO_C_C_E!$CQ182&lt;&gt;0),[9]PDI_ID__GRUPO_C_C_E!$CQ182,""),IF($A184="TOTAL",SUM(INDIRECT("BE4:BE"&amp;ROW()-1)),""))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IF([9]PDI_ID__GRUPO_C_C_E!$B183&lt;&gt;"",[9]PDI_ID__GRUPO_C_C_E!$B183,IF(AND([9]PDI_ID__GRUPO_C_C_E!$B183="",[9]PDI_ID__GRUPO_C_C_E!$B184="",[9]PDI_ID__GRUPO_C_C_E!$B182=""),"","TOTAL"))</f>
        <v/>
      </c>
      <c r="B185" s="6" t="str">
        <f ca="1">IF(AND($A185&lt;&gt;"",$A185&lt;&gt;"TOTAL"),IF(AND([9]PDI_ID__GRUPO_C_C_E!$C183&lt;&gt;"",[9]PDI_ID__GRUPO_C_C_E!$C183&lt;&gt;0),[9]PDI_ID__GRUPO_C_C_E!$C183,""),IF($A185="TOTAL",SUM(INDIRECT("B4:B"&amp;ROW()-1)),""))</f>
        <v/>
      </c>
      <c r="C185" s="6" t="str">
        <f ca="1">IF(AND($A185&lt;&gt;"",$A185&lt;&gt;"TOTAL"),IF(AND([9]PDI_ID__GRUPO_C_C_E!$E183&lt;&gt;"",[9]PDI_ID__GRUPO_C_C_E!$E183&lt;&gt;0),[9]PDI_ID__GRUPO_C_C_E!$E183,""),IF($A185="TOTAL",SUM(INDIRECT("C4:C"&amp;ROW()-1)),""))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IF(AND($A185&lt;&gt;"",$A185&lt;&gt;"TOTAL"),IF(AND([9]PDI_ID__GRUPO_C_C_E!$H183&lt;&gt;"",[9]PDI_ID__GRUPO_C_C_E!$H183&lt;&gt;0),[9]PDI_ID__GRUPO_C_C_E!$H183,""),IF($A185="TOTAL",SUM(INDIRECT("E4:E"&amp;ROW()-1)),""))</f>
        <v/>
      </c>
      <c r="F185" s="6" t="str">
        <f ca="1">IF(AND($A185&lt;&gt;"",$A185&lt;&gt;"TOTAL"),IF(AND([9]PDI_ID__GRUPO_C_C_E!$J183&lt;&gt;"",[9]PDI_ID__GRUPO_C_C_E!$J183&lt;&gt;0),[9]PDI_ID__GRUPO_C_C_E!$J183,""),IF($A185="TOTAL",SUM(INDIRECT("F4:F"&amp;ROW()-1)),""))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IF(AND($A185&lt;&gt;"",$A185&lt;&gt;"TOTAL"),IF(AND([9]PDI_ID__GRUPO_C_C_E!$M183&lt;&gt;"",[9]PDI_ID__GRUPO_C_C_E!$M183&lt;&gt;0),[9]PDI_ID__GRUPO_C_C_E!$M183,""),IF($A185="TOTAL",SUM(INDIRECT("H4:H"&amp;ROW()-1)),""))</f>
        <v/>
      </c>
      <c r="I185" s="6" t="str">
        <f ca="1">IF(AND($A185&lt;&gt;"",$A185&lt;&gt;"TOTAL"),IF(AND([9]PDI_ID__GRUPO_C_C_E!$O183&lt;&gt;"",[9]PDI_ID__GRUPO_C_C_E!$O183&lt;&gt;0),[9]PDI_ID__GRUPO_C_C_E!$O183,""),IF($A185="TOTAL",SUM(INDIRECT("I4:I"&amp;ROW()-1)),""))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IF(AND($A185&lt;&gt;"",$A185&lt;&gt;"TOTAL"),IF(AND([9]PDI_ID__GRUPO_C_C_E!$R183&lt;&gt;"",[9]PDI_ID__GRUPO_C_C_E!$R183&lt;&gt;0),[9]PDI_ID__GRUPO_C_C_E!$R183,""),IF($A185="TOTAL",SUM(INDIRECT("K4:K"&amp;ROW()-1)),""))</f>
        <v/>
      </c>
      <c r="L185" s="6" t="str">
        <f ca="1">IF(AND($A185&lt;&gt;"",$A185&lt;&gt;"TOTAL"),IF(AND([9]PDI_ID__GRUPO_C_C_E!$T183&lt;&gt;"",[9]PDI_ID__GRUPO_C_C_E!$T183&lt;&gt;0),[9]PDI_ID__GRUPO_C_C_E!$T183,""),IF($A185="TOTAL",SUM(INDIRECT("L4:L"&amp;ROW()-1)),""))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IF(AND($A185&lt;&gt;"",$A185&lt;&gt;"TOTAL"),IF(AND([9]PDI_ID__GRUPO_C_C_E!$W183&lt;&gt;"",[9]PDI_ID__GRUPO_C_C_E!$W183&lt;&gt;0),[9]PDI_ID__GRUPO_C_C_E!$W183,""),IF($A185="TOTAL",SUM(INDIRECT("N4:N"&amp;ROW()-1)),""))</f>
        <v/>
      </c>
      <c r="O185" s="6" t="str">
        <f ca="1">IF(AND($A185&lt;&gt;"",$A185&lt;&gt;"TOTAL"),IF(AND([9]PDI_ID__GRUPO_C_C_E!$Y183&lt;&gt;"",[9]PDI_ID__GRUPO_C_C_E!$Y183&lt;&gt;0),[9]PDI_ID__GRUPO_C_C_E!$Y183,""),IF($A185="TOTAL",SUM(INDIRECT("O4:O"&amp;ROW()-1)),""))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IF(AND($A185&lt;&gt;"",$A185&lt;&gt;"TOTAL"),IF(AND([9]PDI_ID__GRUPO_C_C_E!$AB183&lt;&gt;"",[9]PDI_ID__GRUPO_C_C_E!$AB183&lt;&gt;0),[9]PDI_ID__GRUPO_C_C_E!$AB183,""),IF($A185="TOTAL",SUM(INDIRECT("Q4:Q"&amp;ROW()-1)),""))</f>
        <v/>
      </c>
      <c r="R185" s="6" t="str">
        <f ca="1">IF(AND($A185&lt;&gt;"",$A185&lt;&gt;"TOTAL"),IF(AND([9]PDI_ID__GRUPO_C_C_E!$AD183&lt;&gt;"",[9]PDI_ID__GRUPO_C_C_E!$AD183&lt;&gt;0),[9]PDI_ID__GRUPO_C_C_E!$AD183,""),IF($A185="TOTAL",SUM(INDIRECT("R4:R"&amp;ROW()-1)),""))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IF(AND($A185&lt;&gt;"",$A185&lt;&gt;"TOTAL"),IF(AND([9]PDI_ID__GRUPO_C_C_E!$AG183&lt;&gt;"",[9]PDI_ID__GRUPO_C_C_E!$AG183&lt;&gt;0),[9]PDI_ID__GRUPO_C_C_E!$AG183,""),IF($A185="TOTAL",SUM(INDIRECT("T4:T"&amp;ROW()-1)),""))</f>
        <v/>
      </c>
      <c r="U185" s="6" t="str">
        <f ca="1">IF(AND($A185&lt;&gt;"",$A185&lt;&gt;"TOTAL"),IF(AND([9]PDI_ID__GRUPO_C_C_E!$AI183&lt;&gt;"",[9]PDI_ID__GRUPO_C_C_E!$AI183&lt;&gt;0),[9]PDI_ID__GRUPO_C_C_E!$AI183,""),IF($A185="TOTAL",SUM(INDIRECT("U4:U"&amp;ROW()-1)),""))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IF(AND($A185&lt;&gt;"",$A185&lt;&gt;"TOTAL"),IF(AND([9]PDI_ID__GRUPO_C_C_E!$AL183&lt;&gt;"",[9]PDI_ID__GRUPO_C_C_E!$AL183&lt;&gt;0),[9]PDI_ID__GRUPO_C_C_E!$AL183,""),IF($A185="TOTAL",SUM(INDIRECT("W4:W"&amp;ROW()-1)),""))</f>
        <v/>
      </c>
      <c r="X185" s="6" t="str">
        <f ca="1">IF(AND($A185&lt;&gt;"",$A185&lt;&gt;"TOTAL"),IF(AND([9]PDI_ID__GRUPO_C_C_E!$AN183&lt;&gt;"",[9]PDI_ID__GRUPO_C_C_E!$AN183&lt;&gt;0),[9]PDI_ID__GRUPO_C_C_E!$AN183,""),IF($A185="TOTAL",SUM(INDIRECT("X4:X"&amp;ROW()-1)),""))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IF(AND($A185&lt;&gt;"",$A185&lt;&gt;"TOTAL"),IF(AND([9]PDI_ID__GRUPO_C_C_E!$AQ183&lt;&gt;"",[9]PDI_ID__GRUPO_C_C_E!$AQ183&lt;&gt;0),[9]PDI_ID__GRUPO_C_C_E!$AQ183,""),IF($A185="TOTAL",SUM(INDIRECT("Z4:Z"&amp;ROW()-1)),""))</f>
        <v/>
      </c>
      <c r="AA185" s="6" t="str">
        <f ca="1">IF(AND($A185&lt;&gt;"",$A185&lt;&gt;"TOTAL"),IF(AND([9]PDI_ID__GRUPO_C_C_E!$AS183&lt;&gt;"",[9]PDI_ID__GRUPO_C_C_E!$AS183&lt;&gt;0),[9]PDI_ID__GRUPO_C_C_E!$AS183,""),IF($A185="TOTAL",SUM(INDIRECT("AA4:AA"&amp;ROW()-1)),""))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IF(AND($A185&lt;&gt;"",$A185&lt;&gt;"TOTAL"),IF(AND([9]PDI_ID__GRUPO_C_C_E!$AV183&lt;&gt;"",[9]PDI_ID__GRUPO_C_C_E!$AV183&lt;&gt;0),[9]PDI_ID__GRUPO_C_C_E!$AV183,""),IF($A185="TOTAL",SUM(INDIRECT("AC4:AC"&amp;ROW()-1)),""))</f>
        <v/>
      </c>
      <c r="AD185" s="6" t="str">
        <f ca="1">IF(AND($A185&lt;&gt;"",$A185&lt;&gt;"TOTAL"),IF(AND([9]PDI_ID__GRUPO_C_C_E!$AX183&lt;&gt;"",[9]PDI_ID__GRUPO_C_C_E!$AX183&lt;&gt;0),[9]PDI_ID__GRUPO_C_C_E!$AX183,""),IF($A185="TOTAL",SUM(INDIRECT("AD4:AD"&amp;ROW()-1)),""))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IF(AND($A185&lt;&gt;"",$A185&lt;&gt;"TOTAL"),IF(AND([9]PDI_ID__GRUPO_C_C_E!$BA183&lt;&gt;"",[9]PDI_ID__GRUPO_C_C_E!$BA183&lt;&gt;0),[9]PDI_ID__GRUPO_C_C_E!$BA183,""),IF($A185="TOTAL",SUM(INDIRECT("AF4:AF"&amp;ROW()-1)),""))</f>
        <v/>
      </c>
      <c r="AG185" s="6" t="str">
        <f ca="1">IF(AND($A185&lt;&gt;"",$A185&lt;&gt;"TOTAL"),IF(AND([9]PDI_ID__GRUPO_C_C_E!$BC183&lt;&gt;"",[9]PDI_ID__GRUPO_C_C_E!$BC183&lt;&gt;0),[9]PDI_ID__GRUPO_C_C_E!$BC183,""),IF($A185="TOTAL",SUM(INDIRECT("AG4:AG"&amp;ROW()-1)),""))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IF(AND($A185&lt;&gt;"",$A185&lt;&gt;"TOTAL"),IF(AND([9]PDI_ID__GRUPO_C_C_E!$BF183&lt;&gt;"",[9]PDI_ID__GRUPO_C_C_E!$BF183&lt;&gt;0),[9]PDI_ID__GRUPO_C_C_E!$BF183,""),IF($A185="TOTAL",SUM(INDIRECT("AI4:AI"&amp;ROW()-1)),""))</f>
        <v/>
      </c>
      <c r="AJ185" s="6" t="str">
        <f ca="1">IF(AND($A185&lt;&gt;"",$A185&lt;&gt;"TOTAL"),IF(AND([9]PDI_ID__GRUPO_C_C_E!$BH183&lt;&gt;"",[9]PDI_ID__GRUPO_C_C_E!$BH183&lt;&gt;0),[9]PDI_ID__GRUPO_C_C_E!$BH183,""),IF($A185="TOTAL",SUM(INDIRECT("AJ4:AJ"&amp;ROW()-1)),""))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IF(AND($A185&lt;&gt;"",$A185&lt;&gt;"TOTAL"),IF(AND([9]PDI_ID__GRUPO_C_C_E!$BK183&lt;&gt;"",[9]PDI_ID__GRUPO_C_C_E!$BK183&lt;&gt;0),[9]PDI_ID__GRUPO_C_C_E!$BK183,""),IF($A185="TOTAL",SUM(INDIRECT("AL4:AL"&amp;ROW()-1)),""))</f>
        <v/>
      </c>
      <c r="AM185" s="6" t="str">
        <f ca="1">IF(AND($A185&lt;&gt;"",$A185&lt;&gt;"TOTAL"),IF(AND([9]PDI_ID__GRUPO_C_C_E!$BM183&lt;&gt;"",[9]PDI_ID__GRUPO_C_C_E!$BM183&lt;&gt;0),[9]PDI_ID__GRUPO_C_C_E!$BM183,""),IF($A185="TOTAL",SUM(INDIRECT("AM4:AM"&amp;ROW()-1)),""))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IF(AND($A185&lt;&gt;"",$A185&lt;&gt;"TOTAL"),IF(AND([9]PDI_ID__GRUPO_C_C_E!$BP183&lt;&gt;"",[9]PDI_ID__GRUPO_C_C_E!$BP183&lt;&gt;0),[9]PDI_ID__GRUPO_C_C_E!$BP183,""),IF($A185="TOTAL",SUM(INDIRECT("AO4:AO"&amp;ROW()-1)),""))</f>
        <v/>
      </c>
      <c r="AP185" s="6" t="str">
        <f ca="1">IF(AND($A185&lt;&gt;"",$A185&lt;&gt;"TOTAL"),IF(AND([9]PDI_ID__GRUPO_C_C_E!$BR183&lt;&gt;"",[9]PDI_ID__GRUPO_C_C_E!$BR183&lt;&gt;0),[9]PDI_ID__GRUPO_C_C_E!$BR183,""),IF($A185="TOTAL",SUM(INDIRECT("AP4:AP"&amp;ROW()-1)),""))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IF(AND($A185&lt;&gt;"",$A185&lt;&gt;"TOTAL"),IF(AND([9]PDI_ID__GRUPO_C_C_E!$BU183&lt;&gt;"",[9]PDI_ID__GRUPO_C_C_E!$BU183&lt;&gt;0),[9]PDI_ID__GRUPO_C_C_E!$BU183,""),IF($A185="TOTAL",SUM(INDIRECT("AR4:AR"&amp;ROW()-1)),""))</f>
        <v/>
      </c>
      <c r="AS185" s="6" t="str">
        <f ca="1">IF(AND($A185&lt;&gt;"",$A185&lt;&gt;"TOTAL"),IF(AND([9]PDI_ID__GRUPO_C_C_E!$BW183&lt;&gt;"",[9]PDI_ID__GRUPO_C_C_E!$BW183&lt;&gt;0),[9]PDI_ID__GRUPO_C_C_E!$BW183,""),IF($A185="TOTAL",SUM(INDIRECT("AS4:AS"&amp;ROW()-1)),""))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IF(AND($A185&lt;&gt;"",$A185&lt;&gt;"TOTAL"),IF(AND([9]PDI_ID__GRUPO_C_C_E!$BZ183&lt;&gt;"",[9]PDI_ID__GRUPO_C_C_E!$BZ183&lt;&gt;0),[9]PDI_ID__GRUPO_C_C_E!$BZ183,""),IF($A185="TOTAL",SUM(INDIRECT("AU4:AU"&amp;ROW()-1)),""))</f>
        <v/>
      </c>
      <c r="AV185" s="6" t="str">
        <f ca="1">IF(AND($A185&lt;&gt;"",$A185&lt;&gt;"TOTAL"),IF(AND([9]PDI_ID__GRUPO_C_C_E!$CB183&lt;&gt;"",[9]PDI_ID__GRUPO_C_C_E!$CB183&lt;&gt;0),[9]PDI_ID__GRUPO_C_C_E!$CB183,""),IF($A185="TOTAL",SUM(INDIRECT("AV4:AV"&amp;ROW()-1)),""))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IF(AND($A185&lt;&gt;"",$A185&lt;&gt;"TOTAL"),IF(AND([9]PDI_ID__GRUPO_C_C_E!$CE183&lt;&gt;"",[9]PDI_ID__GRUPO_C_C_E!$CE183&lt;&gt;0),[9]PDI_ID__GRUPO_C_C_E!$CE183,""),IF($A185="TOTAL",SUM(INDIRECT("AX4:AX"&amp;ROW()-1)),""))</f>
        <v/>
      </c>
      <c r="AY185" s="6" t="str">
        <f ca="1">IF(AND($A185&lt;&gt;"",$A185&lt;&gt;"TOTAL"),IF(AND([9]PDI_ID__GRUPO_C_C_E!$CG183&lt;&gt;"",[9]PDI_ID__GRUPO_C_C_E!$CG183&lt;&gt;0),[9]PDI_ID__GRUPO_C_C_E!$CG183,""),IF($A185="TOTAL",SUM(INDIRECT("AY4:AY"&amp;ROW()-1)),""))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IF(AND($A185&lt;&gt;"",$A185&lt;&gt;"TOTAL"),IF(AND([9]PDI_ID__GRUPO_C_C_E!$CJ183&lt;&gt;"",[9]PDI_ID__GRUPO_C_C_E!$CJ183&lt;&gt;0),[9]PDI_ID__GRUPO_C_C_E!$CJ183,""),IF($A185="TOTAL",SUM(INDIRECT("BA4:BA"&amp;ROW()-1)),""))</f>
        <v/>
      </c>
      <c r="BB185" s="6" t="str">
        <f ca="1">IF(AND($A185&lt;&gt;"",$A185&lt;&gt;"TOTAL"),IF(AND([9]PDI_ID__GRUPO_C_C_E!$CL183&lt;&gt;"",[9]PDI_ID__GRUPO_C_C_E!$CL183&lt;&gt;0),[9]PDI_ID__GRUPO_C_C_E!$CL183,""),IF($A185="TOTAL",SUM(INDIRECT("BB4:BB"&amp;ROW()-1)),""))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IF(AND($A185&lt;&gt;"",$A185&lt;&gt;"TOTAL"),IF(AND([9]PDI_ID__GRUPO_C_C_E!$CO183&lt;&gt;"",[9]PDI_ID__GRUPO_C_C_E!$CO183&lt;&gt;0),[9]PDI_ID__GRUPO_C_C_E!$CO183,""),IF($A185="TOTAL",SUM(INDIRECT("BD4:BD"&amp;ROW()-1)),""))</f>
        <v/>
      </c>
      <c r="BE185" s="6" t="str">
        <f ca="1">IF(AND($A185&lt;&gt;"",$A185&lt;&gt;"TOTAL"),IF(AND([9]PDI_ID__GRUPO_C_C_E!$CQ183&lt;&gt;"",[9]PDI_ID__GRUPO_C_C_E!$CQ183&lt;&gt;0),[9]PDI_ID__GRUPO_C_C_E!$CQ183,""),IF($A185="TOTAL",SUM(INDIRECT("BE4:BE"&amp;ROW()-1)),""))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IF([9]PDI_ID__GRUPO_C_C_E!$B184&lt;&gt;"",[9]PDI_ID__GRUPO_C_C_E!$B184,IF(AND([9]PDI_ID__GRUPO_C_C_E!$B184="",[9]PDI_ID__GRUPO_C_C_E!$B185="",[9]PDI_ID__GRUPO_C_C_E!$B183=""),"","TOTAL"))</f>
        <v/>
      </c>
      <c r="B186" s="6" t="str">
        <f ca="1">IF(AND($A186&lt;&gt;"",$A186&lt;&gt;"TOTAL"),IF(AND([9]PDI_ID__GRUPO_C_C_E!$C184&lt;&gt;"",[9]PDI_ID__GRUPO_C_C_E!$C184&lt;&gt;0),[9]PDI_ID__GRUPO_C_C_E!$C184,""),IF($A186="TOTAL",SUM(INDIRECT("B4:B"&amp;ROW()-1)),""))</f>
        <v/>
      </c>
      <c r="C186" s="6" t="str">
        <f ca="1">IF(AND($A186&lt;&gt;"",$A186&lt;&gt;"TOTAL"),IF(AND([9]PDI_ID__GRUPO_C_C_E!$E184&lt;&gt;"",[9]PDI_ID__GRUPO_C_C_E!$E184&lt;&gt;0),[9]PDI_ID__GRUPO_C_C_E!$E184,""),IF($A186="TOTAL",SUM(INDIRECT("C4:C"&amp;ROW()-1)),""))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IF(AND($A186&lt;&gt;"",$A186&lt;&gt;"TOTAL"),IF(AND([9]PDI_ID__GRUPO_C_C_E!$H184&lt;&gt;"",[9]PDI_ID__GRUPO_C_C_E!$H184&lt;&gt;0),[9]PDI_ID__GRUPO_C_C_E!$H184,""),IF($A186="TOTAL",SUM(INDIRECT("E4:E"&amp;ROW()-1)),""))</f>
        <v/>
      </c>
      <c r="F186" s="6" t="str">
        <f ca="1">IF(AND($A186&lt;&gt;"",$A186&lt;&gt;"TOTAL"),IF(AND([9]PDI_ID__GRUPO_C_C_E!$J184&lt;&gt;"",[9]PDI_ID__GRUPO_C_C_E!$J184&lt;&gt;0),[9]PDI_ID__GRUPO_C_C_E!$J184,""),IF($A186="TOTAL",SUM(INDIRECT("F4:F"&amp;ROW()-1)),""))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IF(AND($A186&lt;&gt;"",$A186&lt;&gt;"TOTAL"),IF(AND([9]PDI_ID__GRUPO_C_C_E!$M184&lt;&gt;"",[9]PDI_ID__GRUPO_C_C_E!$M184&lt;&gt;0),[9]PDI_ID__GRUPO_C_C_E!$M184,""),IF($A186="TOTAL",SUM(INDIRECT("H4:H"&amp;ROW()-1)),""))</f>
        <v/>
      </c>
      <c r="I186" s="6" t="str">
        <f ca="1">IF(AND($A186&lt;&gt;"",$A186&lt;&gt;"TOTAL"),IF(AND([9]PDI_ID__GRUPO_C_C_E!$O184&lt;&gt;"",[9]PDI_ID__GRUPO_C_C_E!$O184&lt;&gt;0),[9]PDI_ID__GRUPO_C_C_E!$O184,""),IF($A186="TOTAL",SUM(INDIRECT("I4:I"&amp;ROW()-1)),""))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IF(AND($A186&lt;&gt;"",$A186&lt;&gt;"TOTAL"),IF(AND([9]PDI_ID__GRUPO_C_C_E!$R184&lt;&gt;"",[9]PDI_ID__GRUPO_C_C_E!$R184&lt;&gt;0),[9]PDI_ID__GRUPO_C_C_E!$R184,""),IF($A186="TOTAL",SUM(INDIRECT("K4:K"&amp;ROW()-1)),""))</f>
        <v/>
      </c>
      <c r="L186" s="6" t="str">
        <f ca="1">IF(AND($A186&lt;&gt;"",$A186&lt;&gt;"TOTAL"),IF(AND([9]PDI_ID__GRUPO_C_C_E!$T184&lt;&gt;"",[9]PDI_ID__GRUPO_C_C_E!$T184&lt;&gt;0),[9]PDI_ID__GRUPO_C_C_E!$T184,""),IF($A186="TOTAL",SUM(INDIRECT("L4:L"&amp;ROW()-1)),""))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IF(AND($A186&lt;&gt;"",$A186&lt;&gt;"TOTAL"),IF(AND([9]PDI_ID__GRUPO_C_C_E!$W184&lt;&gt;"",[9]PDI_ID__GRUPO_C_C_E!$W184&lt;&gt;0),[9]PDI_ID__GRUPO_C_C_E!$W184,""),IF($A186="TOTAL",SUM(INDIRECT("N4:N"&amp;ROW()-1)),""))</f>
        <v/>
      </c>
      <c r="O186" s="6" t="str">
        <f ca="1">IF(AND($A186&lt;&gt;"",$A186&lt;&gt;"TOTAL"),IF(AND([9]PDI_ID__GRUPO_C_C_E!$Y184&lt;&gt;"",[9]PDI_ID__GRUPO_C_C_E!$Y184&lt;&gt;0),[9]PDI_ID__GRUPO_C_C_E!$Y184,""),IF($A186="TOTAL",SUM(INDIRECT("O4:O"&amp;ROW()-1)),""))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IF(AND($A186&lt;&gt;"",$A186&lt;&gt;"TOTAL"),IF(AND([9]PDI_ID__GRUPO_C_C_E!$AB184&lt;&gt;"",[9]PDI_ID__GRUPO_C_C_E!$AB184&lt;&gt;0),[9]PDI_ID__GRUPO_C_C_E!$AB184,""),IF($A186="TOTAL",SUM(INDIRECT("Q4:Q"&amp;ROW()-1)),""))</f>
        <v/>
      </c>
      <c r="R186" s="6" t="str">
        <f ca="1">IF(AND($A186&lt;&gt;"",$A186&lt;&gt;"TOTAL"),IF(AND([9]PDI_ID__GRUPO_C_C_E!$AD184&lt;&gt;"",[9]PDI_ID__GRUPO_C_C_E!$AD184&lt;&gt;0),[9]PDI_ID__GRUPO_C_C_E!$AD184,""),IF($A186="TOTAL",SUM(INDIRECT("R4:R"&amp;ROW()-1)),""))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IF(AND($A186&lt;&gt;"",$A186&lt;&gt;"TOTAL"),IF(AND([9]PDI_ID__GRUPO_C_C_E!$AG184&lt;&gt;"",[9]PDI_ID__GRUPO_C_C_E!$AG184&lt;&gt;0),[9]PDI_ID__GRUPO_C_C_E!$AG184,""),IF($A186="TOTAL",SUM(INDIRECT("T4:T"&amp;ROW()-1)),""))</f>
        <v/>
      </c>
      <c r="U186" s="6" t="str">
        <f ca="1">IF(AND($A186&lt;&gt;"",$A186&lt;&gt;"TOTAL"),IF(AND([9]PDI_ID__GRUPO_C_C_E!$AI184&lt;&gt;"",[9]PDI_ID__GRUPO_C_C_E!$AI184&lt;&gt;0),[9]PDI_ID__GRUPO_C_C_E!$AI184,""),IF($A186="TOTAL",SUM(INDIRECT("U4:U"&amp;ROW()-1)),""))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IF(AND($A186&lt;&gt;"",$A186&lt;&gt;"TOTAL"),IF(AND([9]PDI_ID__GRUPO_C_C_E!$AL184&lt;&gt;"",[9]PDI_ID__GRUPO_C_C_E!$AL184&lt;&gt;0),[9]PDI_ID__GRUPO_C_C_E!$AL184,""),IF($A186="TOTAL",SUM(INDIRECT("W4:W"&amp;ROW()-1)),""))</f>
        <v/>
      </c>
      <c r="X186" s="6" t="str">
        <f ca="1">IF(AND($A186&lt;&gt;"",$A186&lt;&gt;"TOTAL"),IF(AND([9]PDI_ID__GRUPO_C_C_E!$AN184&lt;&gt;"",[9]PDI_ID__GRUPO_C_C_E!$AN184&lt;&gt;0),[9]PDI_ID__GRUPO_C_C_E!$AN184,""),IF($A186="TOTAL",SUM(INDIRECT("X4:X"&amp;ROW()-1)),""))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IF(AND($A186&lt;&gt;"",$A186&lt;&gt;"TOTAL"),IF(AND([9]PDI_ID__GRUPO_C_C_E!$AQ184&lt;&gt;"",[9]PDI_ID__GRUPO_C_C_E!$AQ184&lt;&gt;0),[9]PDI_ID__GRUPO_C_C_E!$AQ184,""),IF($A186="TOTAL",SUM(INDIRECT("Z4:Z"&amp;ROW()-1)),""))</f>
        <v/>
      </c>
      <c r="AA186" s="6" t="str">
        <f ca="1">IF(AND($A186&lt;&gt;"",$A186&lt;&gt;"TOTAL"),IF(AND([9]PDI_ID__GRUPO_C_C_E!$AS184&lt;&gt;"",[9]PDI_ID__GRUPO_C_C_E!$AS184&lt;&gt;0),[9]PDI_ID__GRUPO_C_C_E!$AS184,""),IF($A186="TOTAL",SUM(INDIRECT("AA4:AA"&amp;ROW()-1)),""))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IF(AND($A186&lt;&gt;"",$A186&lt;&gt;"TOTAL"),IF(AND([9]PDI_ID__GRUPO_C_C_E!$AV184&lt;&gt;"",[9]PDI_ID__GRUPO_C_C_E!$AV184&lt;&gt;0),[9]PDI_ID__GRUPO_C_C_E!$AV184,""),IF($A186="TOTAL",SUM(INDIRECT("AC4:AC"&amp;ROW()-1)),""))</f>
        <v/>
      </c>
      <c r="AD186" s="6" t="str">
        <f ca="1">IF(AND($A186&lt;&gt;"",$A186&lt;&gt;"TOTAL"),IF(AND([9]PDI_ID__GRUPO_C_C_E!$AX184&lt;&gt;"",[9]PDI_ID__GRUPO_C_C_E!$AX184&lt;&gt;0),[9]PDI_ID__GRUPO_C_C_E!$AX184,""),IF($A186="TOTAL",SUM(INDIRECT("AD4:AD"&amp;ROW()-1)),""))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IF(AND($A186&lt;&gt;"",$A186&lt;&gt;"TOTAL"),IF(AND([9]PDI_ID__GRUPO_C_C_E!$BA184&lt;&gt;"",[9]PDI_ID__GRUPO_C_C_E!$BA184&lt;&gt;0),[9]PDI_ID__GRUPO_C_C_E!$BA184,""),IF($A186="TOTAL",SUM(INDIRECT("AF4:AF"&amp;ROW()-1)),""))</f>
        <v/>
      </c>
      <c r="AG186" s="6" t="str">
        <f ca="1">IF(AND($A186&lt;&gt;"",$A186&lt;&gt;"TOTAL"),IF(AND([9]PDI_ID__GRUPO_C_C_E!$BC184&lt;&gt;"",[9]PDI_ID__GRUPO_C_C_E!$BC184&lt;&gt;0),[9]PDI_ID__GRUPO_C_C_E!$BC184,""),IF($A186="TOTAL",SUM(INDIRECT("AG4:AG"&amp;ROW()-1)),""))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IF(AND($A186&lt;&gt;"",$A186&lt;&gt;"TOTAL"),IF(AND([9]PDI_ID__GRUPO_C_C_E!$BF184&lt;&gt;"",[9]PDI_ID__GRUPO_C_C_E!$BF184&lt;&gt;0),[9]PDI_ID__GRUPO_C_C_E!$BF184,""),IF($A186="TOTAL",SUM(INDIRECT("AI4:AI"&amp;ROW()-1)),""))</f>
        <v/>
      </c>
      <c r="AJ186" s="6" t="str">
        <f ca="1">IF(AND($A186&lt;&gt;"",$A186&lt;&gt;"TOTAL"),IF(AND([9]PDI_ID__GRUPO_C_C_E!$BH184&lt;&gt;"",[9]PDI_ID__GRUPO_C_C_E!$BH184&lt;&gt;0),[9]PDI_ID__GRUPO_C_C_E!$BH184,""),IF($A186="TOTAL",SUM(INDIRECT("AJ4:AJ"&amp;ROW()-1)),""))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IF(AND($A186&lt;&gt;"",$A186&lt;&gt;"TOTAL"),IF(AND([9]PDI_ID__GRUPO_C_C_E!$BK184&lt;&gt;"",[9]PDI_ID__GRUPO_C_C_E!$BK184&lt;&gt;0),[9]PDI_ID__GRUPO_C_C_E!$BK184,""),IF($A186="TOTAL",SUM(INDIRECT("AL4:AL"&amp;ROW()-1)),""))</f>
        <v/>
      </c>
      <c r="AM186" s="6" t="str">
        <f ca="1">IF(AND($A186&lt;&gt;"",$A186&lt;&gt;"TOTAL"),IF(AND([9]PDI_ID__GRUPO_C_C_E!$BM184&lt;&gt;"",[9]PDI_ID__GRUPO_C_C_E!$BM184&lt;&gt;0),[9]PDI_ID__GRUPO_C_C_E!$BM184,""),IF($A186="TOTAL",SUM(INDIRECT("AM4:AM"&amp;ROW()-1)),""))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IF(AND($A186&lt;&gt;"",$A186&lt;&gt;"TOTAL"),IF(AND([9]PDI_ID__GRUPO_C_C_E!$BP184&lt;&gt;"",[9]PDI_ID__GRUPO_C_C_E!$BP184&lt;&gt;0),[9]PDI_ID__GRUPO_C_C_E!$BP184,""),IF($A186="TOTAL",SUM(INDIRECT("AO4:AO"&amp;ROW()-1)),""))</f>
        <v/>
      </c>
      <c r="AP186" s="6" t="str">
        <f ca="1">IF(AND($A186&lt;&gt;"",$A186&lt;&gt;"TOTAL"),IF(AND([9]PDI_ID__GRUPO_C_C_E!$BR184&lt;&gt;"",[9]PDI_ID__GRUPO_C_C_E!$BR184&lt;&gt;0),[9]PDI_ID__GRUPO_C_C_E!$BR184,""),IF($A186="TOTAL",SUM(INDIRECT("AP4:AP"&amp;ROW()-1)),""))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IF(AND($A186&lt;&gt;"",$A186&lt;&gt;"TOTAL"),IF(AND([9]PDI_ID__GRUPO_C_C_E!$BU184&lt;&gt;"",[9]PDI_ID__GRUPO_C_C_E!$BU184&lt;&gt;0),[9]PDI_ID__GRUPO_C_C_E!$BU184,""),IF($A186="TOTAL",SUM(INDIRECT("AR4:AR"&amp;ROW()-1)),""))</f>
        <v/>
      </c>
      <c r="AS186" s="6" t="str">
        <f ca="1">IF(AND($A186&lt;&gt;"",$A186&lt;&gt;"TOTAL"),IF(AND([9]PDI_ID__GRUPO_C_C_E!$BW184&lt;&gt;"",[9]PDI_ID__GRUPO_C_C_E!$BW184&lt;&gt;0),[9]PDI_ID__GRUPO_C_C_E!$BW184,""),IF($A186="TOTAL",SUM(INDIRECT("AS4:AS"&amp;ROW()-1)),""))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IF(AND($A186&lt;&gt;"",$A186&lt;&gt;"TOTAL"),IF(AND([9]PDI_ID__GRUPO_C_C_E!$BZ184&lt;&gt;"",[9]PDI_ID__GRUPO_C_C_E!$BZ184&lt;&gt;0),[9]PDI_ID__GRUPO_C_C_E!$BZ184,""),IF($A186="TOTAL",SUM(INDIRECT("AU4:AU"&amp;ROW()-1)),""))</f>
        <v/>
      </c>
      <c r="AV186" s="6" t="str">
        <f ca="1">IF(AND($A186&lt;&gt;"",$A186&lt;&gt;"TOTAL"),IF(AND([9]PDI_ID__GRUPO_C_C_E!$CB184&lt;&gt;"",[9]PDI_ID__GRUPO_C_C_E!$CB184&lt;&gt;0),[9]PDI_ID__GRUPO_C_C_E!$CB184,""),IF($A186="TOTAL",SUM(INDIRECT("AV4:AV"&amp;ROW()-1)),""))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IF(AND($A186&lt;&gt;"",$A186&lt;&gt;"TOTAL"),IF(AND([9]PDI_ID__GRUPO_C_C_E!$CE184&lt;&gt;"",[9]PDI_ID__GRUPO_C_C_E!$CE184&lt;&gt;0),[9]PDI_ID__GRUPO_C_C_E!$CE184,""),IF($A186="TOTAL",SUM(INDIRECT("AX4:AX"&amp;ROW()-1)),""))</f>
        <v/>
      </c>
      <c r="AY186" s="6" t="str">
        <f ca="1">IF(AND($A186&lt;&gt;"",$A186&lt;&gt;"TOTAL"),IF(AND([9]PDI_ID__GRUPO_C_C_E!$CG184&lt;&gt;"",[9]PDI_ID__GRUPO_C_C_E!$CG184&lt;&gt;0),[9]PDI_ID__GRUPO_C_C_E!$CG184,""),IF($A186="TOTAL",SUM(INDIRECT("AY4:AY"&amp;ROW()-1)),""))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IF(AND($A186&lt;&gt;"",$A186&lt;&gt;"TOTAL"),IF(AND([9]PDI_ID__GRUPO_C_C_E!$CJ184&lt;&gt;"",[9]PDI_ID__GRUPO_C_C_E!$CJ184&lt;&gt;0),[9]PDI_ID__GRUPO_C_C_E!$CJ184,""),IF($A186="TOTAL",SUM(INDIRECT("BA4:BA"&amp;ROW()-1)),""))</f>
        <v/>
      </c>
      <c r="BB186" s="6" t="str">
        <f ca="1">IF(AND($A186&lt;&gt;"",$A186&lt;&gt;"TOTAL"),IF(AND([9]PDI_ID__GRUPO_C_C_E!$CL184&lt;&gt;"",[9]PDI_ID__GRUPO_C_C_E!$CL184&lt;&gt;0),[9]PDI_ID__GRUPO_C_C_E!$CL184,""),IF($A186="TOTAL",SUM(INDIRECT("BB4:BB"&amp;ROW()-1)),""))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IF(AND($A186&lt;&gt;"",$A186&lt;&gt;"TOTAL"),IF(AND([9]PDI_ID__GRUPO_C_C_E!$CO184&lt;&gt;"",[9]PDI_ID__GRUPO_C_C_E!$CO184&lt;&gt;0),[9]PDI_ID__GRUPO_C_C_E!$CO184,""),IF($A186="TOTAL",SUM(INDIRECT("BD4:BD"&amp;ROW()-1)),""))</f>
        <v/>
      </c>
      <c r="BE186" s="6" t="str">
        <f ca="1">IF(AND($A186&lt;&gt;"",$A186&lt;&gt;"TOTAL"),IF(AND([9]PDI_ID__GRUPO_C_C_E!$CQ184&lt;&gt;"",[9]PDI_ID__GRUPO_C_C_E!$CQ184&lt;&gt;0),[9]PDI_ID__GRUPO_C_C_E!$CQ184,""),IF($A186="TOTAL",SUM(INDIRECT("BE4:BE"&amp;ROW()-1)),""))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IF([9]PDI_ID__GRUPO_C_C_E!$B185&lt;&gt;"",[9]PDI_ID__GRUPO_C_C_E!$B185,IF(AND([9]PDI_ID__GRUPO_C_C_E!$B185="",[9]PDI_ID__GRUPO_C_C_E!$B186="",[9]PDI_ID__GRUPO_C_C_E!$B184=""),"","TOTAL"))</f>
        <v/>
      </c>
      <c r="B187" s="6" t="str">
        <f ca="1">IF(AND($A187&lt;&gt;"",$A187&lt;&gt;"TOTAL"),IF(AND([9]PDI_ID__GRUPO_C_C_E!$C185&lt;&gt;"",[9]PDI_ID__GRUPO_C_C_E!$C185&lt;&gt;0),[9]PDI_ID__GRUPO_C_C_E!$C185,""),IF($A187="TOTAL",SUM(INDIRECT("B4:B"&amp;ROW()-1)),""))</f>
        <v/>
      </c>
      <c r="C187" s="6" t="str">
        <f ca="1">IF(AND($A187&lt;&gt;"",$A187&lt;&gt;"TOTAL"),IF(AND([9]PDI_ID__GRUPO_C_C_E!$E185&lt;&gt;"",[9]PDI_ID__GRUPO_C_C_E!$E185&lt;&gt;0),[9]PDI_ID__GRUPO_C_C_E!$E185,""),IF($A187="TOTAL",SUM(INDIRECT("C4:C"&amp;ROW()-1)),""))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IF(AND($A187&lt;&gt;"",$A187&lt;&gt;"TOTAL"),IF(AND([9]PDI_ID__GRUPO_C_C_E!$H185&lt;&gt;"",[9]PDI_ID__GRUPO_C_C_E!$H185&lt;&gt;0),[9]PDI_ID__GRUPO_C_C_E!$H185,""),IF($A187="TOTAL",SUM(INDIRECT("E4:E"&amp;ROW()-1)),""))</f>
        <v/>
      </c>
      <c r="F187" s="6" t="str">
        <f ca="1">IF(AND($A187&lt;&gt;"",$A187&lt;&gt;"TOTAL"),IF(AND([9]PDI_ID__GRUPO_C_C_E!$J185&lt;&gt;"",[9]PDI_ID__GRUPO_C_C_E!$J185&lt;&gt;0),[9]PDI_ID__GRUPO_C_C_E!$J185,""),IF($A187="TOTAL",SUM(INDIRECT("F4:F"&amp;ROW()-1)),""))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IF(AND($A187&lt;&gt;"",$A187&lt;&gt;"TOTAL"),IF(AND([9]PDI_ID__GRUPO_C_C_E!$M185&lt;&gt;"",[9]PDI_ID__GRUPO_C_C_E!$M185&lt;&gt;0),[9]PDI_ID__GRUPO_C_C_E!$M185,""),IF($A187="TOTAL",SUM(INDIRECT("H4:H"&amp;ROW()-1)),""))</f>
        <v/>
      </c>
      <c r="I187" s="6" t="str">
        <f ca="1">IF(AND($A187&lt;&gt;"",$A187&lt;&gt;"TOTAL"),IF(AND([9]PDI_ID__GRUPO_C_C_E!$O185&lt;&gt;"",[9]PDI_ID__GRUPO_C_C_E!$O185&lt;&gt;0),[9]PDI_ID__GRUPO_C_C_E!$O185,""),IF($A187="TOTAL",SUM(INDIRECT("I4:I"&amp;ROW()-1)),""))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IF(AND($A187&lt;&gt;"",$A187&lt;&gt;"TOTAL"),IF(AND([9]PDI_ID__GRUPO_C_C_E!$R185&lt;&gt;"",[9]PDI_ID__GRUPO_C_C_E!$R185&lt;&gt;0),[9]PDI_ID__GRUPO_C_C_E!$R185,""),IF($A187="TOTAL",SUM(INDIRECT("K4:K"&amp;ROW()-1)),""))</f>
        <v/>
      </c>
      <c r="L187" s="6" t="str">
        <f ca="1">IF(AND($A187&lt;&gt;"",$A187&lt;&gt;"TOTAL"),IF(AND([9]PDI_ID__GRUPO_C_C_E!$T185&lt;&gt;"",[9]PDI_ID__GRUPO_C_C_E!$T185&lt;&gt;0),[9]PDI_ID__GRUPO_C_C_E!$T185,""),IF($A187="TOTAL",SUM(INDIRECT("L4:L"&amp;ROW()-1)),""))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IF(AND($A187&lt;&gt;"",$A187&lt;&gt;"TOTAL"),IF(AND([9]PDI_ID__GRUPO_C_C_E!$W185&lt;&gt;"",[9]PDI_ID__GRUPO_C_C_E!$W185&lt;&gt;0),[9]PDI_ID__GRUPO_C_C_E!$W185,""),IF($A187="TOTAL",SUM(INDIRECT("N4:N"&amp;ROW()-1)),""))</f>
        <v/>
      </c>
      <c r="O187" s="6" t="str">
        <f ca="1">IF(AND($A187&lt;&gt;"",$A187&lt;&gt;"TOTAL"),IF(AND([9]PDI_ID__GRUPO_C_C_E!$Y185&lt;&gt;"",[9]PDI_ID__GRUPO_C_C_E!$Y185&lt;&gt;0),[9]PDI_ID__GRUPO_C_C_E!$Y185,""),IF($A187="TOTAL",SUM(INDIRECT("O4:O"&amp;ROW()-1)),""))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IF(AND($A187&lt;&gt;"",$A187&lt;&gt;"TOTAL"),IF(AND([9]PDI_ID__GRUPO_C_C_E!$AB185&lt;&gt;"",[9]PDI_ID__GRUPO_C_C_E!$AB185&lt;&gt;0),[9]PDI_ID__GRUPO_C_C_E!$AB185,""),IF($A187="TOTAL",SUM(INDIRECT("Q4:Q"&amp;ROW()-1)),""))</f>
        <v/>
      </c>
      <c r="R187" s="6" t="str">
        <f ca="1">IF(AND($A187&lt;&gt;"",$A187&lt;&gt;"TOTAL"),IF(AND([9]PDI_ID__GRUPO_C_C_E!$AD185&lt;&gt;"",[9]PDI_ID__GRUPO_C_C_E!$AD185&lt;&gt;0),[9]PDI_ID__GRUPO_C_C_E!$AD185,""),IF($A187="TOTAL",SUM(INDIRECT("R4:R"&amp;ROW()-1)),""))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IF(AND($A187&lt;&gt;"",$A187&lt;&gt;"TOTAL"),IF(AND([9]PDI_ID__GRUPO_C_C_E!$AG185&lt;&gt;"",[9]PDI_ID__GRUPO_C_C_E!$AG185&lt;&gt;0),[9]PDI_ID__GRUPO_C_C_E!$AG185,""),IF($A187="TOTAL",SUM(INDIRECT("T4:T"&amp;ROW()-1)),""))</f>
        <v/>
      </c>
      <c r="U187" s="6" t="str">
        <f ca="1">IF(AND($A187&lt;&gt;"",$A187&lt;&gt;"TOTAL"),IF(AND([9]PDI_ID__GRUPO_C_C_E!$AI185&lt;&gt;"",[9]PDI_ID__GRUPO_C_C_E!$AI185&lt;&gt;0),[9]PDI_ID__GRUPO_C_C_E!$AI185,""),IF($A187="TOTAL",SUM(INDIRECT("U4:U"&amp;ROW()-1)),""))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IF(AND($A187&lt;&gt;"",$A187&lt;&gt;"TOTAL"),IF(AND([9]PDI_ID__GRUPO_C_C_E!$AL185&lt;&gt;"",[9]PDI_ID__GRUPO_C_C_E!$AL185&lt;&gt;0),[9]PDI_ID__GRUPO_C_C_E!$AL185,""),IF($A187="TOTAL",SUM(INDIRECT("W4:W"&amp;ROW()-1)),""))</f>
        <v/>
      </c>
      <c r="X187" s="6" t="str">
        <f ca="1">IF(AND($A187&lt;&gt;"",$A187&lt;&gt;"TOTAL"),IF(AND([9]PDI_ID__GRUPO_C_C_E!$AN185&lt;&gt;"",[9]PDI_ID__GRUPO_C_C_E!$AN185&lt;&gt;0),[9]PDI_ID__GRUPO_C_C_E!$AN185,""),IF($A187="TOTAL",SUM(INDIRECT("X4:X"&amp;ROW()-1)),""))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IF(AND($A187&lt;&gt;"",$A187&lt;&gt;"TOTAL"),IF(AND([9]PDI_ID__GRUPO_C_C_E!$AQ185&lt;&gt;"",[9]PDI_ID__GRUPO_C_C_E!$AQ185&lt;&gt;0),[9]PDI_ID__GRUPO_C_C_E!$AQ185,""),IF($A187="TOTAL",SUM(INDIRECT("Z4:Z"&amp;ROW()-1)),""))</f>
        <v/>
      </c>
      <c r="AA187" s="6" t="str">
        <f ca="1">IF(AND($A187&lt;&gt;"",$A187&lt;&gt;"TOTAL"),IF(AND([9]PDI_ID__GRUPO_C_C_E!$AS185&lt;&gt;"",[9]PDI_ID__GRUPO_C_C_E!$AS185&lt;&gt;0),[9]PDI_ID__GRUPO_C_C_E!$AS185,""),IF($A187="TOTAL",SUM(INDIRECT("AA4:AA"&amp;ROW()-1)),""))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IF(AND($A187&lt;&gt;"",$A187&lt;&gt;"TOTAL"),IF(AND([9]PDI_ID__GRUPO_C_C_E!$AV185&lt;&gt;"",[9]PDI_ID__GRUPO_C_C_E!$AV185&lt;&gt;0),[9]PDI_ID__GRUPO_C_C_E!$AV185,""),IF($A187="TOTAL",SUM(INDIRECT("AC4:AC"&amp;ROW()-1)),""))</f>
        <v/>
      </c>
      <c r="AD187" s="6" t="str">
        <f ca="1">IF(AND($A187&lt;&gt;"",$A187&lt;&gt;"TOTAL"),IF(AND([9]PDI_ID__GRUPO_C_C_E!$AX185&lt;&gt;"",[9]PDI_ID__GRUPO_C_C_E!$AX185&lt;&gt;0),[9]PDI_ID__GRUPO_C_C_E!$AX185,""),IF($A187="TOTAL",SUM(INDIRECT("AD4:AD"&amp;ROW()-1)),""))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IF(AND($A187&lt;&gt;"",$A187&lt;&gt;"TOTAL"),IF(AND([9]PDI_ID__GRUPO_C_C_E!$BA185&lt;&gt;"",[9]PDI_ID__GRUPO_C_C_E!$BA185&lt;&gt;0),[9]PDI_ID__GRUPO_C_C_E!$BA185,""),IF($A187="TOTAL",SUM(INDIRECT("AF4:AF"&amp;ROW()-1)),""))</f>
        <v/>
      </c>
      <c r="AG187" s="6" t="str">
        <f ca="1">IF(AND($A187&lt;&gt;"",$A187&lt;&gt;"TOTAL"),IF(AND([9]PDI_ID__GRUPO_C_C_E!$BC185&lt;&gt;"",[9]PDI_ID__GRUPO_C_C_E!$BC185&lt;&gt;0),[9]PDI_ID__GRUPO_C_C_E!$BC185,""),IF($A187="TOTAL",SUM(INDIRECT("AG4:AG"&amp;ROW()-1)),""))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IF(AND($A187&lt;&gt;"",$A187&lt;&gt;"TOTAL"),IF(AND([9]PDI_ID__GRUPO_C_C_E!$BF185&lt;&gt;"",[9]PDI_ID__GRUPO_C_C_E!$BF185&lt;&gt;0),[9]PDI_ID__GRUPO_C_C_E!$BF185,""),IF($A187="TOTAL",SUM(INDIRECT("AI4:AI"&amp;ROW()-1)),""))</f>
        <v/>
      </c>
      <c r="AJ187" s="6" t="str">
        <f ca="1">IF(AND($A187&lt;&gt;"",$A187&lt;&gt;"TOTAL"),IF(AND([9]PDI_ID__GRUPO_C_C_E!$BH185&lt;&gt;"",[9]PDI_ID__GRUPO_C_C_E!$BH185&lt;&gt;0),[9]PDI_ID__GRUPO_C_C_E!$BH185,""),IF($A187="TOTAL",SUM(INDIRECT("AJ4:AJ"&amp;ROW()-1)),""))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IF(AND($A187&lt;&gt;"",$A187&lt;&gt;"TOTAL"),IF(AND([9]PDI_ID__GRUPO_C_C_E!$BK185&lt;&gt;"",[9]PDI_ID__GRUPO_C_C_E!$BK185&lt;&gt;0),[9]PDI_ID__GRUPO_C_C_E!$BK185,""),IF($A187="TOTAL",SUM(INDIRECT("AL4:AL"&amp;ROW()-1)),""))</f>
        <v/>
      </c>
      <c r="AM187" s="6" t="str">
        <f ca="1">IF(AND($A187&lt;&gt;"",$A187&lt;&gt;"TOTAL"),IF(AND([9]PDI_ID__GRUPO_C_C_E!$BM185&lt;&gt;"",[9]PDI_ID__GRUPO_C_C_E!$BM185&lt;&gt;0),[9]PDI_ID__GRUPO_C_C_E!$BM185,""),IF($A187="TOTAL",SUM(INDIRECT("AM4:AM"&amp;ROW()-1)),""))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IF(AND($A187&lt;&gt;"",$A187&lt;&gt;"TOTAL"),IF(AND([9]PDI_ID__GRUPO_C_C_E!$BP185&lt;&gt;"",[9]PDI_ID__GRUPO_C_C_E!$BP185&lt;&gt;0),[9]PDI_ID__GRUPO_C_C_E!$BP185,""),IF($A187="TOTAL",SUM(INDIRECT("AO4:AO"&amp;ROW()-1)),""))</f>
        <v/>
      </c>
      <c r="AP187" s="6" t="str">
        <f ca="1">IF(AND($A187&lt;&gt;"",$A187&lt;&gt;"TOTAL"),IF(AND([9]PDI_ID__GRUPO_C_C_E!$BR185&lt;&gt;"",[9]PDI_ID__GRUPO_C_C_E!$BR185&lt;&gt;0),[9]PDI_ID__GRUPO_C_C_E!$BR185,""),IF($A187="TOTAL",SUM(INDIRECT("AP4:AP"&amp;ROW()-1)),""))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IF(AND($A187&lt;&gt;"",$A187&lt;&gt;"TOTAL"),IF(AND([9]PDI_ID__GRUPO_C_C_E!$BU185&lt;&gt;"",[9]PDI_ID__GRUPO_C_C_E!$BU185&lt;&gt;0),[9]PDI_ID__GRUPO_C_C_E!$BU185,""),IF($A187="TOTAL",SUM(INDIRECT("AR4:AR"&amp;ROW()-1)),""))</f>
        <v/>
      </c>
      <c r="AS187" s="6" t="str">
        <f ca="1">IF(AND($A187&lt;&gt;"",$A187&lt;&gt;"TOTAL"),IF(AND([9]PDI_ID__GRUPO_C_C_E!$BW185&lt;&gt;"",[9]PDI_ID__GRUPO_C_C_E!$BW185&lt;&gt;0),[9]PDI_ID__GRUPO_C_C_E!$BW185,""),IF($A187="TOTAL",SUM(INDIRECT("AS4:AS"&amp;ROW()-1)),""))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IF(AND($A187&lt;&gt;"",$A187&lt;&gt;"TOTAL"),IF(AND([9]PDI_ID__GRUPO_C_C_E!$BZ185&lt;&gt;"",[9]PDI_ID__GRUPO_C_C_E!$BZ185&lt;&gt;0),[9]PDI_ID__GRUPO_C_C_E!$BZ185,""),IF($A187="TOTAL",SUM(INDIRECT("AU4:AU"&amp;ROW()-1)),""))</f>
        <v/>
      </c>
      <c r="AV187" s="6" t="str">
        <f ca="1">IF(AND($A187&lt;&gt;"",$A187&lt;&gt;"TOTAL"),IF(AND([9]PDI_ID__GRUPO_C_C_E!$CB185&lt;&gt;"",[9]PDI_ID__GRUPO_C_C_E!$CB185&lt;&gt;0),[9]PDI_ID__GRUPO_C_C_E!$CB185,""),IF($A187="TOTAL",SUM(INDIRECT("AV4:AV"&amp;ROW()-1)),""))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IF(AND($A187&lt;&gt;"",$A187&lt;&gt;"TOTAL"),IF(AND([9]PDI_ID__GRUPO_C_C_E!$CE185&lt;&gt;"",[9]PDI_ID__GRUPO_C_C_E!$CE185&lt;&gt;0),[9]PDI_ID__GRUPO_C_C_E!$CE185,""),IF($A187="TOTAL",SUM(INDIRECT("AX4:AX"&amp;ROW()-1)),""))</f>
        <v/>
      </c>
      <c r="AY187" s="6" t="str">
        <f ca="1">IF(AND($A187&lt;&gt;"",$A187&lt;&gt;"TOTAL"),IF(AND([9]PDI_ID__GRUPO_C_C_E!$CG185&lt;&gt;"",[9]PDI_ID__GRUPO_C_C_E!$CG185&lt;&gt;0),[9]PDI_ID__GRUPO_C_C_E!$CG185,""),IF($A187="TOTAL",SUM(INDIRECT("AY4:AY"&amp;ROW()-1)),""))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IF(AND($A187&lt;&gt;"",$A187&lt;&gt;"TOTAL"),IF(AND([9]PDI_ID__GRUPO_C_C_E!$CJ185&lt;&gt;"",[9]PDI_ID__GRUPO_C_C_E!$CJ185&lt;&gt;0),[9]PDI_ID__GRUPO_C_C_E!$CJ185,""),IF($A187="TOTAL",SUM(INDIRECT("BA4:BA"&amp;ROW()-1)),""))</f>
        <v/>
      </c>
      <c r="BB187" s="6" t="str">
        <f ca="1">IF(AND($A187&lt;&gt;"",$A187&lt;&gt;"TOTAL"),IF(AND([9]PDI_ID__GRUPO_C_C_E!$CL185&lt;&gt;"",[9]PDI_ID__GRUPO_C_C_E!$CL185&lt;&gt;0),[9]PDI_ID__GRUPO_C_C_E!$CL185,""),IF($A187="TOTAL",SUM(INDIRECT("BB4:BB"&amp;ROW()-1)),""))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IF(AND($A187&lt;&gt;"",$A187&lt;&gt;"TOTAL"),IF(AND([9]PDI_ID__GRUPO_C_C_E!$CO185&lt;&gt;"",[9]PDI_ID__GRUPO_C_C_E!$CO185&lt;&gt;0),[9]PDI_ID__GRUPO_C_C_E!$CO185,""),IF($A187="TOTAL",SUM(INDIRECT("BD4:BD"&amp;ROW()-1)),""))</f>
        <v/>
      </c>
      <c r="BE187" s="6" t="str">
        <f ca="1">IF(AND($A187&lt;&gt;"",$A187&lt;&gt;"TOTAL"),IF(AND([9]PDI_ID__GRUPO_C_C_E!$CQ185&lt;&gt;"",[9]PDI_ID__GRUPO_C_C_E!$CQ185&lt;&gt;0),[9]PDI_ID__GRUPO_C_C_E!$CQ185,""),IF($A187="TOTAL",SUM(INDIRECT("BE4:BE"&amp;ROW()-1)),""))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IF([9]PDI_ID__GRUPO_C_C_E!$B186&lt;&gt;"",[9]PDI_ID__GRUPO_C_C_E!$B186,IF(AND([9]PDI_ID__GRUPO_C_C_E!$B186="",[9]PDI_ID__GRUPO_C_C_E!$B187="",[9]PDI_ID__GRUPO_C_C_E!$B185=""),"","TOTAL"))</f>
        <v/>
      </c>
      <c r="B188" s="6" t="str">
        <f ca="1">IF(AND($A188&lt;&gt;"",$A188&lt;&gt;"TOTAL"),IF(AND([9]PDI_ID__GRUPO_C_C_E!$C186&lt;&gt;"",[9]PDI_ID__GRUPO_C_C_E!$C186&lt;&gt;0),[9]PDI_ID__GRUPO_C_C_E!$C186,""),IF($A188="TOTAL",SUM(INDIRECT("B4:B"&amp;ROW()-1)),""))</f>
        <v/>
      </c>
      <c r="C188" s="6" t="str">
        <f ca="1">IF(AND($A188&lt;&gt;"",$A188&lt;&gt;"TOTAL"),IF(AND([9]PDI_ID__GRUPO_C_C_E!$E186&lt;&gt;"",[9]PDI_ID__GRUPO_C_C_E!$E186&lt;&gt;0),[9]PDI_ID__GRUPO_C_C_E!$E186,""),IF($A188="TOTAL",SUM(INDIRECT("C4:C"&amp;ROW()-1)),""))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IF(AND($A188&lt;&gt;"",$A188&lt;&gt;"TOTAL"),IF(AND([9]PDI_ID__GRUPO_C_C_E!$H186&lt;&gt;"",[9]PDI_ID__GRUPO_C_C_E!$H186&lt;&gt;0),[9]PDI_ID__GRUPO_C_C_E!$H186,""),IF($A188="TOTAL",SUM(INDIRECT("E4:E"&amp;ROW()-1)),""))</f>
        <v/>
      </c>
      <c r="F188" s="6" t="str">
        <f ca="1">IF(AND($A188&lt;&gt;"",$A188&lt;&gt;"TOTAL"),IF(AND([9]PDI_ID__GRUPO_C_C_E!$J186&lt;&gt;"",[9]PDI_ID__GRUPO_C_C_E!$J186&lt;&gt;0),[9]PDI_ID__GRUPO_C_C_E!$J186,""),IF($A188="TOTAL",SUM(INDIRECT("F4:F"&amp;ROW()-1)),""))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IF(AND($A188&lt;&gt;"",$A188&lt;&gt;"TOTAL"),IF(AND([9]PDI_ID__GRUPO_C_C_E!$M186&lt;&gt;"",[9]PDI_ID__GRUPO_C_C_E!$M186&lt;&gt;0),[9]PDI_ID__GRUPO_C_C_E!$M186,""),IF($A188="TOTAL",SUM(INDIRECT("H4:H"&amp;ROW()-1)),""))</f>
        <v/>
      </c>
      <c r="I188" s="6" t="str">
        <f ca="1">IF(AND($A188&lt;&gt;"",$A188&lt;&gt;"TOTAL"),IF(AND([9]PDI_ID__GRUPO_C_C_E!$O186&lt;&gt;"",[9]PDI_ID__GRUPO_C_C_E!$O186&lt;&gt;0),[9]PDI_ID__GRUPO_C_C_E!$O186,""),IF($A188="TOTAL",SUM(INDIRECT("I4:I"&amp;ROW()-1)),""))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IF(AND($A188&lt;&gt;"",$A188&lt;&gt;"TOTAL"),IF(AND([9]PDI_ID__GRUPO_C_C_E!$R186&lt;&gt;"",[9]PDI_ID__GRUPO_C_C_E!$R186&lt;&gt;0),[9]PDI_ID__GRUPO_C_C_E!$R186,""),IF($A188="TOTAL",SUM(INDIRECT("K4:K"&amp;ROW()-1)),""))</f>
        <v/>
      </c>
      <c r="L188" s="6" t="str">
        <f ca="1">IF(AND($A188&lt;&gt;"",$A188&lt;&gt;"TOTAL"),IF(AND([9]PDI_ID__GRUPO_C_C_E!$T186&lt;&gt;"",[9]PDI_ID__GRUPO_C_C_E!$T186&lt;&gt;0),[9]PDI_ID__GRUPO_C_C_E!$T186,""),IF($A188="TOTAL",SUM(INDIRECT("L4:L"&amp;ROW()-1)),""))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IF(AND($A188&lt;&gt;"",$A188&lt;&gt;"TOTAL"),IF(AND([9]PDI_ID__GRUPO_C_C_E!$W186&lt;&gt;"",[9]PDI_ID__GRUPO_C_C_E!$W186&lt;&gt;0),[9]PDI_ID__GRUPO_C_C_E!$W186,""),IF($A188="TOTAL",SUM(INDIRECT("N4:N"&amp;ROW()-1)),""))</f>
        <v/>
      </c>
      <c r="O188" s="6" t="str">
        <f ca="1">IF(AND($A188&lt;&gt;"",$A188&lt;&gt;"TOTAL"),IF(AND([9]PDI_ID__GRUPO_C_C_E!$Y186&lt;&gt;"",[9]PDI_ID__GRUPO_C_C_E!$Y186&lt;&gt;0),[9]PDI_ID__GRUPO_C_C_E!$Y186,""),IF($A188="TOTAL",SUM(INDIRECT("O4:O"&amp;ROW()-1)),""))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IF(AND($A188&lt;&gt;"",$A188&lt;&gt;"TOTAL"),IF(AND([9]PDI_ID__GRUPO_C_C_E!$AB186&lt;&gt;"",[9]PDI_ID__GRUPO_C_C_E!$AB186&lt;&gt;0),[9]PDI_ID__GRUPO_C_C_E!$AB186,""),IF($A188="TOTAL",SUM(INDIRECT("Q4:Q"&amp;ROW()-1)),""))</f>
        <v/>
      </c>
      <c r="R188" s="6" t="str">
        <f ca="1">IF(AND($A188&lt;&gt;"",$A188&lt;&gt;"TOTAL"),IF(AND([9]PDI_ID__GRUPO_C_C_E!$AD186&lt;&gt;"",[9]PDI_ID__GRUPO_C_C_E!$AD186&lt;&gt;0),[9]PDI_ID__GRUPO_C_C_E!$AD186,""),IF($A188="TOTAL",SUM(INDIRECT("R4:R"&amp;ROW()-1)),""))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IF(AND($A188&lt;&gt;"",$A188&lt;&gt;"TOTAL"),IF(AND([9]PDI_ID__GRUPO_C_C_E!$AG186&lt;&gt;"",[9]PDI_ID__GRUPO_C_C_E!$AG186&lt;&gt;0),[9]PDI_ID__GRUPO_C_C_E!$AG186,""),IF($A188="TOTAL",SUM(INDIRECT("T4:T"&amp;ROW()-1)),""))</f>
        <v/>
      </c>
      <c r="U188" s="6" t="str">
        <f ca="1">IF(AND($A188&lt;&gt;"",$A188&lt;&gt;"TOTAL"),IF(AND([9]PDI_ID__GRUPO_C_C_E!$AI186&lt;&gt;"",[9]PDI_ID__GRUPO_C_C_E!$AI186&lt;&gt;0),[9]PDI_ID__GRUPO_C_C_E!$AI186,""),IF($A188="TOTAL",SUM(INDIRECT("U4:U"&amp;ROW()-1)),""))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IF(AND($A188&lt;&gt;"",$A188&lt;&gt;"TOTAL"),IF(AND([9]PDI_ID__GRUPO_C_C_E!$AL186&lt;&gt;"",[9]PDI_ID__GRUPO_C_C_E!$AL186&lt;&gt;0),[9]PDI_ID__GRUPO_C_C_E!$AL186,""),IF($A188="TOTAL",SUM(INDIRECT("W4:W"&amp;ROW()-1)),""))</f>
        <v/>
      </c>
      <c r="X188" s="6" t="str">
        <f ca="1">IF(AND($A188&lt;&gt;"",$A188&lt;&gt;"TOTAL"),IF(AND([9]PDI_ID__GRUPO_C_C_E!$AN186&lt;&gt;"",[9]PDI_ID__GRUPO_C_C_E!$AN186&lt;&gt;0),[9]PDI_ID__GRUPO_C_C_E!$AN186,""),IF($A188="TOTAL",SUM(INDIRECT("X4:X"&amp;ROW()-1)),""))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IF(AND($A188&lt;&gt;"",$A188&lt;&gt;"TOTAL"),IF(AND([9]PDI_ID__GRUPO_C_C_E!$AQ186&lt;&gt;"",[9]PDI_ID__GRUPO_C_C_E!$AQ186&lt;&gt;0),[9]PDI_ID__GRUPO_C_C_E!$AQ186,""),IF($A188="TOTAL",SUM(INDIRECT("Z4:Z"&amp;ROW()-1)),""))</f>
        <v/>
      </c>
      <c r="AA188" s="6" t="str">
        <f ca="1">IF(AND($A188&lt;&gt;"",$A188&lt;&gt;"TOTAL"),IF(AND([9]PDI_ID__GRUPO_C_C_E!$AS186&lt;&gt;"",[9]PDI_ID__GRUPO_C_C_E!$AS186&lt;&gt;0),[9]PDI_ID__GRUPO_C_C_E!$AS186,""),IF($A188="TOTAL",SUM(INDIRECT("AA4:AA"&amp;ROW()-1)),""))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IF(AND($A188&lt;&gt;"",$A188&lt;&gt;"TOTAL"),IF(AND([9]PDI_ID__GRUPO_C_C_E!$AV186&lt;&gt;"",[9]PDI_ID__GRUPO_C_C_E!$AV186&lt;&gt;0),[9]PDI_ID__GRUPO_C_C_E!$AV186,""),IF($A188="TOTAL",SUM(INDIRECT("AC4:AC"&amp;ROW()-1)),""))</f>
        <v/>
      </c>
      <c r="AD188" s="6" t="str">
        <f ca="1">IF(AND($A188&lt;&gt;"",$A188&lt;&gt;"TOTAL"),IF(AND([9]PDI_ID__GRUPO_C_C_E!$AX186&lt;&gt;"",[9]PDI_ID__GRUPO_C_C_E!$AX186&lt;&gt;0),[9]PDI_ID__GRUPO_C_C_E!$AX186,""),IF($A188="TOTAL",SUM(INDIRECT("AD4:AD"&amp;ROW()-1)),""))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IF(AND($A188&lt;&gt;"",$A188&lt;&gt;"TOTAL"),IF(AND([9]PDI_ID__GRUPO_C_C_E!$BA186&lt;&gt;"",[9]PDI_ID__GRUPO_C_C_E!$BA186&lt;&gt;0),[9]PDI_ID__GRUPO_C_C_E!$BA186,""),IF($A188="TOTAL",SUM(INDIRECT("AF4:AF"&amp;ROW()-1)),""))</f>
        <v/>
      </c>
      <c r="AG188" s="6" t="str">
        <f ca="1">IF(AND($A188&lt;&gt;"",$A188&lt;&gt;"TOTAL"),IF(AND([9]PDI_ID__GRUPO_C_C_E!$BC186&lt;&gt;"",[9]PDI_ID__GRUPO_C_C_E!$BC186&lt;&gt;0),[9]PDI_ID__GRUPO_C_C_E!$BC186,""),IF($A188="TOTAL",SUM(INDIRECT("AG4:AG"&amp;ROW()-1)),""))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IF(AND($A188&lt;&gt;"",$A188&lt;&gt;"TOTAL"),IF(AND([9]PDI_ID__GRUPO_C_C_E!$BF186&lt;&gt;"",[9]PDI_ID__GRUPO_C_C_E!$BF186&lt;&gt;0),[9]PDI_ID__GRUPO_C_C_E!$BF186,""),IF($A188="TOTAL",SUM(INDIRECT("AI4:AI"&amp;ROW()-1)),""))</f>
        <v/>
      </c>
      <c r="AJ188" s="6" t="str">
        <f ca="1">IF(AND($A188&lt;&gt;"",$A188&lt;&gt;"TOTAL"),IF(AND([9]PDI_ID__GRUPO_C_C_E!$BH186&lt;&gt;"",[9]PDI_ID__GRUPO_C_C_E!$BH186&lt;&gt;0),[9]PDI_ID__GRUPO_C_C_E!$BH186,""),IF($A188="TOTAL",SUM(INDIRECT("AJ4:AJ"&amp;ROW()-1)),""))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IF(AND($A188&lt;&gt;"",$A188&lt;&gt;"TOTAL"),IF(AND([9]PDI_ID__GRUPO_C_C_E!$BK186&lt;&gt;"",[9]PDI_ID__GRUPO_C_C_E!$BK186&lt;&gt;0),[9]PDI_ID__GRUPO_C_C_E!$BK186,""),IF($A188="TOTAL",SUM(INDIRECT("AL4:AL"&amp;ROW()-1)),""))</f>
        <v/>
      </c>
      <c r="AM188" s="6" t="str">
        <f ca="1">IF(AND($A188&lt;&gt;"",$A188&lt;&gt;"TOTAL"),IF(AND([9]PDI_ID__GRUPO_C_C_E!$BM186&lt;&gt;"",[9]PDI_ID__GRUPO_C_C_E!$BM186&lt;&gt;0),[9]PDI_ID__GRUPO_C_C_E!$BM186,""),IF($A188="TOTAL",SUM(INDIRECT("AM4:AM"&amp;ROW()-1)),""))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IF(AND($A188&lt;&gt;"",$A188&lt;&gt;"TOTAL"),IF(AND([9]PDI_ID__GRUPO_C_C_E!$BP186&lt;&gt;"",[9]PDI_ID__GRUPO_C_C_E!$BP186&lt;&gt;0),[9]PDI_ID__GRUPO_C_C_E!$BP186,""),IF($A188="TOTAL",SUM(INDIRECT("AO4:AO"&amp;ROW()-1)),""))</f>
        <v/>
      </c>
      <c r="AP188" s="6" t="str">
        <f ca="1">IF(AND($A188&lt;&gt;"",$A188&lt;&gt;"TOTAL"),IF(AND([9]PDI_ID__GRUPO_C_C_E!$BR186&lt;&gt;"",[9]PDI_ID__GRUPO_C_C_E!$BR186&lt;&gt;0),[9]PDI_ID__GRUPO_C_C_E!$BR186,""),IF($A188="TOTAL",SUM(INDIRECT("AP4:AP"&amp;ROW()-1)),""))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IF(AND($A188&lt;&gt;"",$A188&lt;&gt;"TOTAL"),IF(AND([9]PDI_ID__GRUPO_C_C_E!$BU186&lt;&gt;"",[9]PDI_ID__GRUPO_C_C_E!$BU186&lt;&gt;0),[9]PDI_ID__GRUPO_C_C_E!$BU186,""),IF($A188="TOTAL",SUM(INDIRECT("AR4:AR"&amp;ROW()-1)),""))</f>
        <v/>
      </c>
      <c r="AS188" s="6" t="str">
        <f ca="1">IF(AND($A188&lt;&gt;"",$A188&lt;&gt;"TOTAL"),IF(AND([9]PDI_ID__GRUPO_C_C_E!$BW186&lt;&gt;"",[9]PDI_ID__GRUPO_C_C_E!$BW186&lt;&gt;0),[9]PDI_ID__GRUPO_C_C_E!$BW186,""),IF($A188="TOTAL",SUM(INDIRECT("AS4:AS"&amp;ROW()-1)),""))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IF(AND($A188&lt;&gt;"",$A188&lt;&gt;"TOTAL"),IF(AND([9]PDI_ID__GRUPO_C_C_E!$BZ186&lt;&gt;"",[9]PDI_ID__GRUPO_C_C_E!$BZ186&lt;&gt;0),[9]PDI_ID__GRUPO_C_C_E!$BZ186,""),IF($A188="TOTAL",SUM(INDIRECT("AU4:AU"&amp;ROW()-1)),""))</f>
        <v/>
      </c>
      <c r="AV188" s="6" t="str">
        <f ca="1">IF(AND($A188&lt;&gt;"",$A188&lt;&gt;"TOTAL"),IF(AND([9]PDI_ID__GRUPO_C_C_E!$CB186&lt;&gt;"",[9]PDI_ID__GRUPO_C_C_E!$CB186&lt;&gt;0),[9]PDI_ID__GRUPO_C_C_E!$CB186,""),IF($A188="TOTAL",SUM(INDIRECT("AV4:AV"&amp;ROW()-1)),""))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IF(AND($A188&lt;&gt;"",$A188&lt;&gt;"TOTAL"),IF(AND([9]PDI_ID__GRUPO_C_C_E!$CE186&lt;&gt;"",[9]PDI_ID__GRUPO_C_C_E!$CE186&lt;&gt;0),[9]PDI_ID__GRUPO_C_C_E!$CE186,""),IF($A188="TOTAL",SUM(INDIRECT("AX4:AX"&amp;ROW()-1)),""))</f>
        <v/>
      </c>
      <c r="AY188" s="6" t="str">
        <f ca="1">IF(AND($A188&lt;&gt;"",$A188&lt;&gt;"TOTAL"),IF(AND([9]PDI_ID__GRUPO_C_C_E!$CG186&lt;&gt;"",[9]PDI_ID__GRUPO_C_C_E!$CG186&lt;&gt;0),[9]PDI_ID__GRUPO_C_C_E!$CG186,""),IF($A188="TOTAL",SUM(INDIRECT("AY4:AY"&amp;ROW()-1)),""))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IF(AND($A188&lt;&gt;"",$A188&lt;&gt;"TOTAL"),IF(AND([9]PDI_ID__GRUPO_C_C_E!$CJ186&lt;&gt;"",[9]PDI_ID__GRUPO_C_C_E!$CJ186&lt;&gt;0),[9]PDI_ID__GRUPO_C_C_E!$CJ186,""),IF($A188="TOTAL",SUM(INDIRECT("BA4:BA"&amp;ROW()-1)),""))</f>
        <v/>
      </c>
      <c r="BB188" s="6" t="str">
        <f ca="1">IF(AND($A188&lt;&gt;"",$A188&lt;&gt;"TOTAL"),IF(AND([9]PDI_ID__GRUPO_C_C_E!$CL186&lt;&gt;"",[9]PDI_ID__GRUPO_C_C_E!$CL186&lt;&gt;0),[9]PDI_ID__GRUPO_C_C_E!$CL186,""),IF($A188="TOTAL",SUM(INDIRECT("BB4:BB"&amp;ROW()-1)),""))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IF(AND($A188&lt;&gt;"",$A188&lt;&gt;"TOTAL"),IF(AND([9]PDI_ID__GRUPO_C_C_E!$CO186&lt;&gt;"",[9]PDI_ID__GRUPO_C_C_E!$CO186&lt;&gt;0),[9]PDI_ID__GRUPO_C_C_E!$CO186,""),IF($A188="TOTAL",SUM(INDIRECT("BD4:BD"&amp;ROW()-1)),""))</f>
        <v/>
      </c>
      <c r="BE188" s="6" t="str">
        <f ca="1">IF(AND($A188&lt;&gt;"",$A188&lt;&gt;"TOTAL"),IF(AND([9]PDI_ID__GRUPO_C_C_E!$CQ186&lt;&gt;"",[9]PDI_ID__GRUPO_C_C_E!$CQ186&lt;&gt;0),[9]PDI_ID__GRUPO_C_C_E!$CQ186,""),IF($A188="TOTAL",SUM(INDIRECT("BE4:BE"&amp;ROW()-1)),""))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IF([9]PDI_ID__GRUPO_C_C_E!$B187&lt;&gt;"",[9]PDI_ID__GRUPO_C_C_E!$B187,IF(AND([9]PDI_ID__GRUPO_C_C_E!$B187="",[9]PDI_ID__GRUPO_C_C_E!$B188="",[9]PDI_ID__GRUPO_C_C_E!$B186=""),"","TOTAL"))</f>
        <v/>
      </c>
      <c r="B189" s="6" t="str">
        <f ca="1">IF(AND($A189&lt;&gt;"",$A189&lt;&gt;"TOTAL"),IF(AND([9]PDI_ID__GRUPO_C_C_E!$C187&lt;&gt;"",[9]PDI_ID__GRUPO_C_C_E!$C187&lt;&gt;0),[9]PDI_ID__GRUPO_C_C_E!$C187,""),IF($A189="TOTAL",SUM(INDIRECT("B4:B"&amp;ROW()-1)),""))</f>
        <v/>
      </c>
      <c r="C189" s="6" t="str">
        <f ca="1">IF(AND($A189&lt;&gt;"",$A189&lt;&gt;"TOTAL"),IF(AND([9]PDI_ID__GRUPO_C_C_E!$E187&lt;&gt;"",[9]PDI_ID__GRUPO_C_C_E!$E187&lt;&gt;0),[9]PDI_ID__GRUPO_C_C_E!$E187,""),IF($A189="TOTAL",SUM(INDIRECT("C4:C"&amp;ROW()-1)),""))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IF(AND($A189&lt;&gt;"",$A189&lt;&gt;"TOTAL"),IF(AND([9]PDI_ID__GRUPO_C_C_E!$H187&lt;&gt;"",[9]PDI_ID__GRUPO_C_C_E!$H187&lt;&gt;0),[9]PDI_ID__GRUPO_C_C_E!$H187,""),IF($A189="TOTAL",SUM(INDIRECT("E4:E"&amp;ROW()-1)),""))</f>
        <v/>
      </c>
      <c r="F189" s="6" t="str">
        <f ca="1">IF(AND($A189&lt;&gt;"",$A189&lt;&gt;"TOTAL"),IF(AND([9]PDI_ID__GRUPO_C_C_E!$J187&lt;&gt;"",[9]PDI_ID__GRUPO_C_C_E!$J187&lt;&gt;0),[9]PDI_ID__GRUPO_C_C_E!$J187,""),IF($A189="TOTAL",SUM(INDIRECT("F4:F"&amp;ROW()-1)),""))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IF(AND($A189&lt;&gt;"",$A189&lt;&gt;"TOTAL"),IF(AND([9]PDI_ID__GRUPO_C_C_E!$M187&lt;&gt;"",[9]PDI_ID__GRUPO_C_C_E!$M187&lt;&gt;0),[9]PDI_ID__GRUPO_C_C_E!$M187,""),IF($A189="TOTAL",SUM(INDIRECT("H4:H"&amp;ROW()-1)),""))</f>
        <v/>
      </c>
      <c r="I189" s="6" t="str">
        <f ca="1">IF(AND($A189&lt;&gt;"",$A189&lt;&gt;"TOTAL"),IF(AND([9]PDI_ID__GRUPO_C_C_E!$O187&lt;&gt;"",[9]PDI_ID__GRUPO_C_C_E!$O187&lt;&gt;0),[9]PDI_ID__GRUPO_C_C_E!$O187,""),IF($A189="TOTAL",SUM(INDIRECT("I4:I"&amp;ROW()-1)),""))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IF(AND($A189&lt;&gt;"",$A189&lt;&gt;"TOTAL"),IF(AND([9]PDI_ID__GRUPO_C_C_E!$R187&lt;&gt;"",[9]PDI_ID__GRUPO_C_C_E!$R187&lt;&gt;0),[9]PDI_ID__GRUPO_C_C_E!$R187,""),IF($A189="TOTAL",SUM(INDIRECT("K4:K"&amp;ROW()-1)),""))</f>
        <v/>
      </c>
      <c r="L189" s="6" t="str">
        <f ca="1">IF(AND($A189&lt;&gt;"",$A189&lt;&gt;"TOTAL"),IF(AND([9]PDI_ID__GRUPO_C_C_E!$T187&lt;&gt;"",[9]PDI_ID__GRUPO_C_C_E!$T187&lt;&gt;0),[9]PDI_ID__GRUPO_C_C_E!$T187,""),IF($A189="TOTAL",SUM(INDIRECT("L4:L"&amp;ROW()-1)),""))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IF(AND($A189&lt;&gt;"",$A189&lt;&gt;"TOTAL"),IF(AND([9]PDI_ID__GRUPO_C_C_E!$W187&lt;&gt;"",[9]PDI_ID__GRUPO_C_C_E!$W187&lt;&gt;0),[9]PDI_ID__GRUPO_C_C_E!$W187,""),IF($A189="TOTAL",SUM(INDIRECT("N4:N"&amp;ROW()-1)),""))</f>
        <v/>
      </c>
      <c r="O189" s="6" t="str">
        <f ca="1">IF(AND($A189&lt;&gt;"",$A189&lt;&gt;"TOTAL"),IF(AND([9]PDI_ID__GRUPO_C_C_E!$Y187&lt;&gt;"",[9]PDI_ID__GRUPO_C_C_E!$Y187&lt;&gt;0),[9]PDI_ID__GRUPO_C_C_E!$Y187,""),IF($A189="TOTAL",SUM(INDIRECT("O4:O"&amp;ROW()-1)),""))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IF(AND($A189&lt;&gt;"",$A189&lt;&gt;"TOTAL"),IF(AND([9]PDI_ID__GRUPO_C_C_E!$AB187&lt;&gt;"",[9]PDI_ID__GRUPO_C_C_E!$AB187&lt;&gt;0),[9]PDI_ID__GRUPO_C_C_E!$AB187,""),IF($A189="TOTAL",SUM(INDIRECT("Q4:Q"&amp;ROW()-1)),""))</f>
        <v/>
      </c>
      <c r="R189" s="6" t="str">
        <f ca="1">IF(AND($A189&lt;&gt;"",$A189&lt;&gt;"TOTAL"),IF(AND([9]PDI_ID__GRUPO_C_C_E!$AD187&lt;&gt;"",[9]PDI_ID__GRUPO_C_C_E!$AD187&lt;&gt;0),[9]PDI_ID__GRUPO_C_C_E!$AD187,""),IF($A189="TOTAL",SUM(INDIRECT("R4:R"&amp;ROW()-1)),""))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IF(AND($A189&lt;&gt;"",$A189&lt;&gt;"TOTAL"),IF(AND([9]PDI_ID__GRUPO_C_C_E!$AG187&lt;&gt;"",[9]PDI_ID__GRUPO_C_C_E!$AG187&lt;&gt;0),[9]PDI_ID__GRUPO_C_C_E!$AG187,""),IF($A189="TOTAL",SUM(INDIRECT("T4:T"&amp;ROW()-1)),""))</f>
        <v/>
      </c>
      <c r="U189" s="6" t="str">
        <f ca="1">IF(AND($A189&lt;&gt;"",$A189&lt;&gt;"TOTAL"),IF(AND([9]PDI_ID__GRUPO_C_C_E!$AI187&lt;&gt;"",[9]PDI_ID__GRUPO_C_C_E!$AI187&lt;&gt;0),[9]PDI_ID__GRUPO_C_C_E!$AI187,""),IF($A189="TOTAL",SUM(INDIRECT("U4:U"&amp;ROW()-1)),""))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IF(AND($A189&lt;&gt;"",$A189&lt;&gt;"TOTAL"),IF(AND([9]PDI_ID__GRUPO_C_C_E!$AL187&lt;&gt;"",[9]PDI_ID__GRUPO_C_C_E!$AL187&lt;&gt;0),[9]PDI_ID__GRUPO_C_C_E!$AL187,""),IF($A189="TOTAL",SUM(INDIRECT("W4:W"&amp;ROW()-1)),""))</f>
        <v/>
      </c>
      <c r="X189" s="6" t="str">
        <f ca="1">IF(AND($A189&lt;&gt;"",$A189&lt;&gt;"TOTAL"),IF(AND([9]PDI_ID__GRUPO_C_C_E!$AN187&lt;&gt;"",[9]PDI_ID__GRUPO_C_C_E!$AN187&lt;&gt;0),[9]PDI_ID__GRUPO_C_C_E!$AN187,""),IF($A189="TOTAL",SUM(INDIRECT("X4:X"&amp;ROW()-1)),""))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IF(AND($A189&lt;&gt;"",$A189&lt;&gt;"TOTAL"),IF(AND([9]PDI_ID__GRUPO_C_C_E!$AQ187&lt;&gt;"",[9]PDI_ID__GRUPO_C_C_E!$AQ187&lt;&gt;0),[9]PDI_ID__GRUPO_C_C_E!$AQ187,""),IF($A189="TOTAL",SUM(INDIRECT("Z4:Z"&amp;ROW()-1)),""))</f>
        <v/>
      </c>
      <c r="AA189" s="6" t="str">
        <f ca="1">IF(AND($A189&lt;&gt;"",$A189&lt;&gt;"TOTAL"),IF(AND([9]PDI_ID__GRUPO_C_C_E!$AS187&lt;&gt;"",[9]PDI_ID__GRUPO_C_C_E!$AS187&lt;&gt;0),[9]PDI_ID__GRUPO_C_C_E!$AS187,""),IF($A189="TOTAL",SUM(INDIRECT("AA4:AA"&amp;ROW()-1)),""))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IF(AND($A189&lt;&gt;"",$A189&lt;&gt;"TOTAL"),IF(AND([9]PDI_ID__GRUPO_C_C_E!$AV187&lt;&gt;"",[9]PDI_ID__GRUPO_C_C_E!$AV187&lt;&gt;0),[9]PDI_ID__GRUPO_C_C_E!$AV187,""),IF($A189="TOTAL",SUM(INDIRECT("AC4:AC"&amp;ROW()-1)),""))</f>
        <v/>
      </c>
      <c r="AD189" s="6" t="str">
        <f ca="1">IF(AND($A189&lt;&gt;"",$A189&lt;&gt;"TOTAL"),IF(AND([9]PDI_ID__GRUPO_C_C_E!$AX187&lt;&gt;"",[9]PDI_ID__GRUPO_C_C_E!$AX187&lt;&gt;0),[9]PDI_ID__GRUPO_C_C_E!$AX187,""),IF($A189="TOTAL",SUM(INDIRECT("AD4:AD"&amp;ROW()-1)),""))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IF(AND($A189&lt;&gt;"",$A189&lt;&gt;"TOTAL"),IF(AND([9]PDI_ID__GRUPO_C_C_E!$BA187&lt;&gt;"",[9]PDI_ID__GRUPO_C_C_E!$BA187&lt;&gt;0),[9]PDI_ID__GRUPO_C_C_E!$BA187,""),IF($A189="TOTAL",SUM(INDIRECT("AF4:AF"&amp;ROW()-1)),""))</f>
        <v/>
      </c>
      <c r="AG189" s="6" t="str">
        <f ca="1">IF(AND($A189&lt;&gt;"",$A189&lt;&gt;"TOTAL"),IF(AND([9]PDI_ID__GRUPO_C_C_E!$BC187&lt;&gt;"",[9]PDI_ID__GRUPO_C_C_E!$BC187&lt;&gt;0),[9]PDI_ID__GRUPO_C_C_E!$BC187,""),IF($A189="TOTAL",SUM(INDIRECT("AG4:AG"&amp;ROW()-1)),""))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IF(AND($A189&lt;&gt;"",$A189&lt;&gt;"TOTAL"),IF(AND([9]PDI_ID__GRUPO_C_C_E!$BF187&lt;&gt;"",[9]PDI_ID__GRUPO_C_C_E!$BF187&lt;&gt;0),[9]PDI_ID__GRUPO_C_C_E!$BF187,""),IF($A189="TOTAL",SUM(INDIRECT("AI4:AI"&amp;ROW()-1)),""))</f>
        <v/>
      </c>
      <c r="AJ189" s="6" t="str">
        <f ca="1">IF(AND($A189&lt;&gt;"",$A189&lt;&gt;"TOTAL"),IF(AND([9]PDI_ID__GRUPO_C_C_E!$BH187&lt;&gt;"",[9]PDI_ID__GRUPO_C_C_E!$BH187&lt;&gt;0),[9]PDI_ID__GRUPO_C_C_E!$BH187,""),IF($A189="TOTAL",SUM(INDIRECT("AJ4:AJ"&amp;ROW()-1)),""))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IF(AND($A189&lt;&gt;"",$A189&lt;&gt;"TOTAL"),IF(AND([9]PDI_ID__GRUPO_C_C_E!$BK187&lt;&gt;"",[9]PDI_ID__GRUPO_C_C_E!$BK187&lt;&gt;0),[9]PDI_ID__GRUPO_C_C_E!$BK187,""),IF($A189="TOTAL",SUM(INDIRECT("AL4:AL"&amp;ROW()-1)),""))</f>
        <v/>
      </c>
      <c r="AM189" s="6" t="str">
        <f ca="1">IF(AND($A189&lt;&gt;"",$A189&lt;&gt;"TOTAL"),IF(AND([9]PDI_ID__GRUPO_C_C_E!$BM187&lt;&gt;"",[9]PDI_ID__GRUPO_C_C_E!$BM187&lt;&gt;0),[9]PDI_ID__GRUPO_C_C_E!$BM187,""),IF($A189="TOTAL",SUM(INDIRECT("AM4:AM"&amp;ROW()-1)),""))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IF(AND($A189&lt;&gt;"",$A189&lt;&gt;"TOTAL"),IF(AND([9]PDI_ID__GRUPO_C_C_E!$BP187&lt;&gt;"",[9]PDI_ID__GRUPO_C_C_E!$BP187&lt;&gt;0),[9]PDI_ID__GRUPO_C_C_E!$BP187,""),IF($A189="TOTAL",SUM(INDIRECT("AO4:AO"&amp;ROW()-1)),""))</f>
        <v/>
      </c>
      <c r="AP189" s="6" t="str">
        <f ca="1">IF(AND($A189&lt;&gt;"",$A189&lt;&gt;"TOTAL"),IF(AND([9]PDI_ID__GRUPO_C_C_E!$BR187&lt;&gt;"",[9]PDI_ID__GRUPO_C_C_E!$BR187&lt;&gt;0),[9]PDI_ID__GRUPO_C_C_E!$BR187,""),IF($A189="TOTAL",SUM(INDIRECT("AP4:AP"&amp;ROW()-1)),""))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IF(AND($A189&lt;&gt;"",$A189&lt;&gt;"TOTAL"),IF(AND([9]PDI_ID__GRUPO_C_C_E!$BU187&lt;&gt;"",[9]PDI_ID__GRUPO_C_C_E!$BU187&lt;&gt;0),[9]PDI_ID__GRUPO_C_C_E!$BU187,""),IF($A189="TOTAL",SUM(INDIRECT("AR4:AR"&amp;ROW()-1)),""))</f>
        <v/>
      </c>
      <c r="AS189" s="6" t="str">
        <f ca="1">IF(AND($A189&lt;&gt;"",$A189&lt;&gt;"TOTAL"),IF(AND([9]PDI_ID__GRUPO_C_C_E!$BW187&lt;&gt;"",[9]PDI_ID__GRUPO_C_C_E!$BW187&lt;&gt;0),[9]PDI_ID__GRUPO_C_C_E!$BW187,""),IF($A189="TOTAL",SUM(INDIRECT("AS4:AS"&amp;ROW()-1)),""))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IF(AND($A189&lt;&gt;"",$A189&lt;&gt;"TOTAL"),IF(AND([9]PDI_ID__GRUPO_C_C_E!$BZ187&lt;&gt;"",[9]PDI_ID__GRUPO_C_C_E!$BZ187&lt;&gt;0),[9]PDI_ID__GRUPO_C_C_E!$BZ187,""),IF($A189="TOTAL",SUM(INDIRECT("AU4:AU"&amp;ROW()-1)),""))</f>
        <v/>
      </c>
      <c r="AV189" s="6" t="str">
        <f ca="1">IF(AND($A189&lt;&gt;"",$A189&lt;&gt;"TOTAL"),IF(AND([9]PDI_ID__GRUPO_C_C_E!$CB187&lt;&gt;"",[9]PDI_ID__GRUPO_C_C_E!$CB187&lt;&gt;0),[9]PDI_ID__GRUPO_C_C_E!$CB187,""),IF($A189="TOTAL",SUM(INDIRECT("AV4:AV"&amp;ROW()-1)),""))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IF(AND($A189&lt;&gt;"",$A189&lt;&gt;"TOTAL"),IF(AND([9]PDI_ID__GRUPO_C_C_E!$CE187&lt;&gt;"",[9]PDI_ID__GRUPO_C_C_E!$CE187&lt;&gt;0),[9]PDI_ID__GRUPO_C_C_E!$CE187,""),IF($A189="TOTAL",SUM(INDIRECT("AX4:AX"&amp;ROW()-1)),""))</f>
        <v/>
      </c>
      <c r="AY189" s="6" t="str">
        <f ca="1">IF(AND($A189&lt;&gt;"",$A189&lt;&gt;"TOTAL"),IF(AND([9]PDI_ID__GRUPO_C_C_E!$CG187&lt;&gt;"",[9]PDI_ID__GRUPO_C_C_E!$CG187&lt;&gt;0),[9]PDI_ID__GRUPO_C_C_E!$CG187,""),IF($A189="TOTAL",SUM(INDIRECT("AY4:AY"&amp;ROW()-1)),""))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IF(AND($A189&lt;&gt;"",$A189&lt;&gt;"TOTAL"),IF(AND([9]PDI_ID__GRUPO_C_C_E!$CJ187&lt;&gt;"",[9]PDI_ID__GRUPO_C_C_E!$CJ187&lt;&gt;0),[9]PDI_ID__GRUPO_C_C_E!$CJ187,""),IF($A189="TOTAL",SUM(INDIRECT("BA4:BA"&amp;ROW()-1)),""))</f>
        <v/>
      </c>
      <c r="BB189" s="6" t="str">
        <f ca="1">IF(AND($A189&lt;&gt;"",$A189&lt;&gt;"TOTAL"),IF(AND([9]PDI_ID__GRUPO_C_C_E!$CL187&lt;&gt;"",[9]PDI_ID__GRUPO_C_C_E!$CL187&lt;&gt;0),[9]PDI_ID__GRUPO_C_C_E!$CL187,""),IF($A189="TOTAL",SUM(INDIRECT("BB4:BB"&amp;ROW()-1)),""))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IF(AND($A189&lt;&gt;"",$A189&lt;&gt;"TOTAL"),IF(AND([9]PDI_ID__GRUPO_C_C_E!$CO187&lt;&gt;"",[9]PDI_ID__GRUPO_C_C_E!$CO187&lt;&gt;0),[9]PDI_ID__GRUPO_C_C_E!$CO187,""),IF($A189="TOTAL",SUM(INDIRECT("BD4:BD"&amp;ROW()-1)),""))</f>
        <v/>
      </c>
      <c r="BE189" s="6" t="str">
        <f ca="1">IF(AND($A189&lt;&gt;"",$A189&lt;&gt;"TOTAL"),IF(AND([9]PDI_ID__GRUPO_C_C_E!$CQ187&lt;&gt;"",[9]PDI_ID__GRUPO_C_C_E!$CQ187&lt;&gt;0),[9]PDI_ID__GRUPO_C_C_E!$CQ187,""),IF($A189="TOTAL",SUM(INDIRECT("BE4:BE"&amp;ROW()-1)),""))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IF([9]PDI_ID__GRUPO_C_C_E!$B188&lt;&gt;"",[9]PDI_ID__GRUPO_C_C_E!$B188,IF(AND([9]PDI_ID__GRUPO_C_C_E!$B188="",[9]PDI_ID__GRUPO_C_C_E!$B189="",[9]PDI_ID__GRUPO_C_C_E!$B187=""),"","TOTAL"))</f>
        <v/>
      </c>
      <c r="B190" s="6" t="str">
        <f ca="1">IF(AND($A190&lt;&gt;"",$A190&lt;&gt;"TOTAL"),IF(AND([9]PDI_ID__GRUPO_C_C_E!$C188&lt;&gt;"",[9]PDI_ID__GRUPO_C_C_E!$C188&lt;&gt;0),[9]PDI_ID__GRUPO_C_C_E!$C188,""),IF($A190="TOTAL",SUM(INDIRECT("B4:B"&amp;ROW()-1)),""))</f>
        <v/>
      </c>
      <c r="C190" s="6" t="str">
        <f ca="1">IF(AND($A190&lt;&gt;"",$A190&lt;&gt;"TOTAL"),IF(AND([9]PDI_ID__GRUPO_C_C_E!$E188&lt;&gt;"",[9]PDI_ID__GRUPO_C_C_E!$E188&lt;&gt;0),[9]PDI_ID__GRUPO_C_C_E!$E188,""),IF($A190="TOTAL",SUM(INDIRECT("C4:C"&amp;ROW()-1)),""))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IF(AND($A190&lt;&gt;"",$A190&lt;&gt;"TOTAL"),IF(AND([9]PDI_ID__GRUPO_C_C_E!$H188&lt;&gt;"",[9]PDI_ID__GRUPO_C_C_E!$H188&lt;&gt;0),[9]PDI_ID__GRUPO_C_C_E!$H188,""),IF($A190="TOTAL",SUM(INDIRECT("E4:E"&amp;ROW()-1)),""))</f>
        <v/>
      </c>
      <c r="F190" s="6" t="str">
        <f ca="1">IF(AND($A190&lt;&gt;"",$A190&lt;&gt;"TOTAL"),IF(AND([9]PDI_ID__GRUPO_C_C_E!$J188&lt;&gt;"",[9]PDI_ID__GRUPO_C_C_E!$J188&lt;&gt;0),[9]PDI_ID__GRUPO_C_C_E!$J188,""),IF($A190="TOTAL",SUM(INDIRECT("F4:F"&amp;ROW()-1)),""))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IF(AND($A190&lt;&gt;"",$A190&lt;&gt;"TOTAL"),IF(AND([9]PDI_ID__GRUPO_C_C_E!$M188&lt;&gt;"",[9]PDI_ID__GRUPO_C_C_E!$M188&lt;&gt;0),[9]PDI_ID__GRUPO_C_C_E!$M188,""),IF($A190="TOTAL",SUM(INDIRECT("H4:H"&amp;ROW()-1)),""))</f>
        <v/>
      </c>
      <c r="I190" s="6" t="str">
        <f ca="1">IF(AND($A190&lt;&gt;"",$A190&lt;&gt;"TOTAL"),IF(AND([9]PDI_ID__GRUPO_C_C_E!$O188&lt;&gt;"",[9]PDI_ID__GRUPO_C_C_E!$O188&lt;&gt;0),[9]PDI_ID__GRUPO_C_C_E!$O188,""),IF($A190="TOTAL",SUM(INDIRECT("I4:I"&amp;ROW()-1)),""))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IF(AND($A190&lt;&gt;"",$A190&lt;&gt;"TOTAL"),IF(AND([9]PDI_ID__GRUPO_C_C_E!$R188&lt;&gt;"",[9]PDI_ID__GRUPO_C_C_E!$R188&lt;&gt;0),[9]PDI_ID__GRUPO_C_C_E!$R188,""),IF($A190="TOTAL",SUM(INDIRECT("K4:K"&amp;ROW()-1)),""))</f>
        <v/>
      </c>
      <c r="L190" s="6" t="str">
        <f ca="1">IF(AND($A190&lt;&gt;"",$A190&lt;&gt;"TOTAL"),IF(AND([9]PDI_ID__GRUPO_C_C_E!$T188&lt;&gt;"",[9]PDI_ID__GRUPO_C_C_E!$T188&lt;&gt;0),[9]PDI_ID__GRUPO_C_C_E!$T188,""),IF($A190="TOTAL",SUM(INDIRECT("L4:L"&amp;ROW()-1)),""))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IF(AND($A190&lt;&gt;"",$A190&lt;&gt;"TOTAL"),IF(AND([9]PDI_ID__GRUPO_C_C_E!$W188&lt;&gt;"",[9]PDI_ID__GRUPO_C_C_E!$W188&lt;&gt;0),[9]PDI_ID__GRUPO_C_C_E!$W188,""),IF($A190="TOTAL",SUM(INDIRECT("N4:N"&amp;ROW()-1)),""))</f>
        <v/>
      </c>
      <c r="O190" s="6" t="str">
        <f ca="1">IF(AND($A190&lt;&gt;"",$A190&lt;&gt;"TOTAL"),IF(AND([9]PDI_ID__GRUPO_C_C_E!$Y188&lt;&gt;"",[9]PDI_ID__GRUPO_C_C_E!$Y188&lt;&gt;0),[9]PDI_ID__GRUPO_C_C_E!$Y188,""),IF($A190="TOTAL",SUM(INDIRECT("O4:O"&amp;ROW()-1)),""))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IF(AND($A190&lt;&gt;"",$A190&lt;&gt;"TOTAL"),IF(AND([9]PDI_ID__GRUPO_C_C_E!$AB188&lt;&gt;"",[9]PDI_ID__GRUPO_C_C_E!$AB188&lt;&gt;0),[9]PDI_ID__GRUPO_C_C_E!$AB188,""),IF($A190="TOTAL",SUM(INDIRECT("Q4:Q"&amp;ROW()-1)),""))</f>
        <v/>
      </c>
      <c r="R190" s="6" t="str">
        <f ca="1">IF(AND($A190&lt;&gt;"",$A190&lt;&gt;"TOTAL"),IF(AND([9]PDI_ID__GRUPO_C_C_E!$AD188&lt;&gt;"",[9]PDI_ID__GRUPO_C_C_E!$AD188&lt;&gt;0),[9]PDI_ID__GRUPO_C_C_E!$AD188,""),IF($A190="TOTAL",SUM(INDIRECT("R4:R"&amp;ROW()-1)),""))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IF(AND($A190&lt;&gt;"",$A190&lt;&gt;"TOTAL"),IF(AND([9]PDI_ID__GRUPO_C_C_E!$AG188&lt;&gt;"",[9]PDI_ID__GRUPO_C_C_E!$AG188&lt;&gt;0),[9]PDI_ID__GRUPO_C_C_E!$AG188,""),IF($A190="TOTAL",SUM(INDIRECT("T4:T"&amp;ROW()-1)),""))</f>
        <v/>
      </c>
      <c r="U190" s="6" t="str">
        <f ca="1">IF(AND($A190&lt;&gt;"",$A190&lt;&gt;"TOTAL"),IF(AND([9]PDI_ID__GRUPO_C_C_E!$AI188&lt;&gt;"",[9]PDI_ID__GRUPO_C_C_E!$AI188&lt;&gt;0),[9]PDI_ID__GRUPO_C_C_E!$AI188,""),IF($A190="TOTAL",SUM(INDIRECT("U4:U"&amp;ROW()-1)),""))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IF(AND($A190&lt;&gt;"",$A190&lt;&gt;"TOTAL"),IF(AND([9]PDI_ID__GRUPO_C_C_E!$AL188&lt;&gt;"",[9]PDI_ID__GRUPO_C_C_E!$AL188&lt;&gt;0),[9]PDI_ID__GRUPO_C_C_E!$AL188,""),IF($A190="TOTAL",SUM(INDIRECT("W4:W"&amp;ROW()-1)),""))</f>
        <v/>
      </c>
      <c r="X190" s="6" t="str">
        <f ca="1">IF(AND($A190&lt;&gt;"",$A190&lt;&gt;"TOTAL"),IF(AND([9]PDI_ID__GRUPO_C_C_E!$AN188&lt;&gt;"",[9]PDI_ID__GRUPO_C_C_E!$AN188&lt;&gt;0),[9]PDI_ID__GRUPO_C_C_E!$AN188,""),IF($A190="TOTAL",SUM(INDIRECT("X4:X"&amp;ROW()-1)),""))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IF(AND($A190&lt;&gt;"",$A190&lt;&gt;"TOTAL"),IF(AND([9]PDI_ID__GRUPO_C_C_E!$AQ188&lt;&gt;"",[9]PDI_ID__GRUPO_C_C_E!$AQ188&lt;&gt;0),[9]PDI_ID__GRUPO_C_C_E!$AQ188,""),IF($A190="TOTAL",SUM(INDIRECT("Z4:Z"&amp;ROW()-1)),""))</f>
        <v/>
      </c>
      <c r="AA190" s="6" t="str">
        <f ca="1">IF(AND($A190&lt;&gt;"",$A190&lt;&gt;"TOTAL"),IF(AND([9]PDI_ID__GRUPO_C_C_E!$AS188&lt;&gt;"",[9]PDI_ID__GRUPO_C_C_E!$AS188&lt;&gt;0),[9]PDI_ID__GRUPO_C_C_E!$AS188,""),IF($A190="TOTAL",SUM(INDIRECT("AA4:AA"&amp;ROW()-1)),""))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IF(AND($A190&lt;&gt;"",$A190&lt;&gt;"TOTAL"),IF(AND([9]PDI_ID__GRUPO_C_C_E!$AV188&lt;&gt;"",[9]PDI_ID__GRUPO_C_C_E!$AV188&lt;&gt;0),[9]PDI_ID__GRUPO_C_C_E!$AV188,""),IF($A190="TOTAL",SUM(INDIRECT("AC4:AC"&amp;ROW()-1)),""))</f>
        <v/>
      </c>
      <c r="AD190" s="6" t="str">
        <f ca="1">IF(AND($A190&lt;&gt;"",$A190&lt;&gt;"TOTAL"),IF(AND([9]PDI_ID__GRUPO_C_C_E!$AX188&lt;&gt;"",[9]PDI_ID__GRUPO_C_C_E!$AX188&lt;&gt;0),[9]PDI_ID__GRUPO_C_C_E!$AX188,""),IF($A190="TOTAL",SUM(INDIRECT("AD4:AD"&amp;ROW()-1)),""))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IF(AND($A190&lt;&gt;"",$A190&lt;&gt;"TOTAL"),IF(AND([9]PDI_ID__GRUPO_C_C_E!$BA188&lt;&gt;"",[9]PDI_ID__GRUPO_C_C_E!$BA188&lt;&gt;0),[9]PDI_ID__GRUPO_C_C_E!$BA188,""),IF($A190="TOTAL",SUM(INDIRECT("AF4:AF"&amp;ROW()-1)),""))</f>
        <v/>
      </c>
      <c r="AG190" s="6" t="str">
        <f ca="1">IF(AND($A190&lt;&gt;"",$A190&lt;&gt;"TOTAL"),IF(AND([9]PDI_ID__GRUPO_C_C_E!$BC188&lt;&gt;"",[9]PDI_ID__GRUPO_C_C_E!$BC188&lt;&gt;0),[9]PDI_ID__GRUPO_C_C_E!$BC188,""),IF($A190="TOTAL",SUM(INDIRECT("AG4:AG"&amp;ROW()-1)),""))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IF(AND($A190&lt;&gt;"",$A190&lt;&gt;"TOTAL"),IF(AND([9]PDI_ID__GRUPO_C_C_E!$BF188&lt;&gt;"",[9]PDI_ID__GRUPO_C_C_E!$BF188&lt;&gt;0),[9]PDI_ID__GRUPO_C_C_E!$BF188,""),IF($A190="TOTAL",SUM(INDIRECT("AI4:AI"&amp;ROW()-1)),""))</f>
        <v/>
      </c>
      <c r="AJ190" s="6" t="str">
        <f ca="1">IF(AND($A190&lt;&gt;"",$A190&lt;&gt;"TOTAL"),IF(AND([9]PDI_ID__GRUPO_C_C_E!$BH188&lt;&gt;"",[9]PDI_ID__GRUPO_C_C_E!$BH188&lt;&gt;0),[9]PDI_ID__GRUPO_C_C_E!$BH188,""),IF($A190="TOTAL",SUM(INDIRECT("AJ4:AJ"&amp;ROW()-1)),""))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IF(AND($A190&lt;&gt;"",$A190&lt;&gt;"TOTAL"),IF(AND([9]PDI_ID__GRUPO_C_C_E!$BK188&lt;&gt;"",[9]PDI_ID__GRUPO_C_C_E!$BK188&lt;&gt;0),[9]PDI_ID__GRUPO_C_C_E!$BK188,""),IF($A190="TOTAL",SUM(INDIRECT("AL4:AL"&amp;ROW()-1)),""))</f>
        <v/>
      </c>
      <c r="AM190" s="6" t="str">
        <f ca="1">IF(AND($A190&lt;&gt;"",$A190&lt;&gt;"TOTAL"),IF(AND([9]PDI_ID__GRUPO_C_C_E!$BM188&lt;&gt;"",[9]PDI_ID__GRUPO_C_C_E!$BM188&lt;&gt;0),[9]PDI_ID__GRUPO_C_C_E!$BM188,""),IF($A190="TOTAL",SUM(INDIRECT("AM4:AM"&amp;ROW()-1)),""))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IF(AND($A190&lt;&gt;"",$A190&lt;&gt;"TOTAL"),IF(AND([9]PDI_ID__GRUPO_C_C_E!$BP188&lt;&gt;"",[9]PDI_ID__GRUPO_C_C_E!$BP188&lt;&gt;0),[9]PDI_ID__GRUPO_C_C_E!$BP188,""),IF($A190="TOTAL",SUM(INDIRECT("AO4:AO"&amp;ROW()-1)),""))</f>
        <v/>
      </c>
      <c r="AP190" s="6" t="str">
        <f ca="1">IF(AND($A190&lt;&gt;"",$A190&lt;&gt;"TOTAL"),IF(AND([9]PDI_ID__GRUPO_C_C_E!$BR188&lt;&gt;"",[9]PDI_ID__GRUPO_C_C_E!$BR188&lt;&gt;0),[9]PDI_ID__GRUPO_C_C_E!$BR188,""),IF($A190="TOTAL",SUM(INDIRECT("AP4:AP"&amp;ROW()-1)),""))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IF(AND($A190&lt;&gt;"",$A190&lt;&gt;"TOTAL"),IF(AND([9]PDI_ID__GRUPO_C_C_E!$BU188&lt;&gt;"",[9]PDI_ID__GRUPO_C_C_E!$BU188&lt;&gt;0),[9]PDI_ID__GRUPO_C_C_E!$BU188,""),IF($A190="TOTAL",SUM(INDIRECT("AR4:AR"&amp;ROW()-1)),""))</f>
        <v/>
      </c>
      <c r="AS190" s="6" t="str">
        <f ca="1">IF(AND($A190&lt;&gt;"",$A190&lt;&gt;"TOTAL"),IF(AND([9]PDI_ID__GRUPO_C_C_E!$BW188&lt;&gt;"",[9]PDI_ID__GRUPO_C_C_E!$BW188&lt;&gt;0),[9]PDI_ID__GRUPO_C_C_E!$BW188,""),IF($A190="TOTAL",SUM(INDIRECT("AS4:AS"&amp;ROW()-1)),""))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IF(AND($A190&lt;&gt;"",$A190&lt;&gt;"TOTAL"),IF(AND([9]PDI_ID__GRUPO_C_C_E!$BZ188&lt;&gt;"",[9]PDI_ID__GRUPO_C_C_E!$BZ188&lt;&gt;0),[9]PDI_ID__GRUPO_C_C_E!$BZ188,""),IF($A190="TOTAL",SUM(INDIRECT("AU4:AU"&amp;ROW()-1)),""))</f>
        <v/>
      </c>
      <c r="AV190" s="6" t="str">
        <f ca="1">IF(AND($A190&lt;&gt;"",$A190&lt;&gt;"TOTAL"),IF(AND([9]PDI_ID__GRUPO_C_C_E!$CB188&lt;&gt;"",[9]PDI_ID__GRUPO_C_C_E!$CB188&lt;&gt;0),[9]PDI_ID__GRUPO_C_C_E!$CB188,""),IF($A190="TOTAL",SUM(INDIRECT("AV4:AV"&amp;ROW()-1)),""))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IF(AND($A190&lt;&gt;"",$A190&lt;&gt;"TOTAL"),IF(AND([9]PDI_ID__GRUPO_C_C_E!$CE188&lt;&gt;"",[9]PDI_ID__GRUPO_C_C_E!$CE188&lt;&gt;0),[9]PDI_ID__GRUPO_C_C_E!$CE188,""),IF($A190="TOTAL",SUM(INDIRECT("AX4:AX"&amp;ROW()-1)),""))</f>
        <v/>
      </c>
      <c r="AY190" s="6" t="str">
        <f ca="1">IF(AND($A190&lt;&gt;"",$A190&lt;&gt;"TOTAL"),IF(AND([9]PDI_ID__GRUPO_C_C_E!$CG188&lt;&gt;"",[9]PDI_ID__GRUPO_C_C_E!$CG188&lt;&gt;0),[9]PDI_ID__GRUPO_C_C_E!$CG188,""),IF($A190="TOTAL",SUM(INDIRECT("AY4:AY"&amp;ROW()-1)),""))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IF(AND($A190&lt;&gt;"",$A190&lt;&gt;"TOTAL"),IF(AND([9]PDI_ID__GRUPO_C_C_E!$CJ188&lt;&gt;"",[9]PDI_ID__GRUPO_C_C_E!$CJ188&lt;&gt;0),[9]PDI_ID__GRUPO_C_C_E!$CJ188,""),IF($A190="TOTAL",SUM(INDIRECT("BA4:BA"&amp;ROW()-1)),""))</f>
        <v/>
      </c>
      <c r="BB190" s="6" t="str">
        <f ca="1">IF(AND($A190&lt;&gt;"",$A190&lt;&gt;"TOTAL"),IF(AND([9]PDI_ID__GRUPO_C_C_E!$CL188&lt;&gt;"",[9]PDI_ID__GRUPO_C_C_E!$CL188&lt;&gt;0),[9]PDI_ID__GRUPO_C_C_E!$CL188,""),IF($A190="TOTAL",SUM(INDIRECT("BB4:BB"&amp;ROW()-1)),""))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IF(AND($A190&lt;&gt;"",$A190&lt;&gt;"TOTAL"),IF(AND([9]PDI_ID__GRUPO_C_C_E!$CO188&lt;&gt;"",[9]PDI_ID__GRUPO_C_C_E!$CO188&lt;&gt;0),[9]PDI_ID__GRUPO_C_C_E!$CO188,""),IF($A190="TOTAL",SUM(INDIRECT("BD4:BD"&amp;ROW()-1)),""))</f>
        <v/>
      </c>
      <c r="BE190" s="6" t="str">
        <f ca="1">IF(AND($A190&lt;&gt;"",$A190&lt;&gt;"TOTAL"),IF(AND([9]PDI_ID__GRUPO_C_C_E!$CQ188&lt;&gt;"",[9]PDI_ID__GRUPO_C_C_E!$CQ188&lt;&gt;0),[9]PDI_ID__GRUPO_C_C_E!$CQ188,""),IF($A190="TOTAL",SUM(INDIRECT("BE4:BE"&amp;ROW()-1)),""))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IF([9]PDI_ID__GRUPO_C_C_E!$B189&lt;&gt;"",[9]PDI_ID__GRUPO_C_C_E!$B189,IF(AND([9]PDI_ID__GRUPO_C_C_E!$B189="",[9]PDI_ID__GRUPO_C_C_E!$B190="",[9]PDI_ID__GRUPO_C_C_E!$B188=""),"","TOTAL"))</f>
        <v/>
      </c>
      <c r="B191" s="6" t="str">
        <f ca="1">IF(AND($A191&lt;&gt;"",$A191&lt;&gt;"TOTAL"),IF(AND([9]PDI_ID__GRUPO_C_C_E!$C189&lt;&gt;"",[9]PDI_ID__GRUPO_C_C_E!$C189&lt;&gt;0),[9]PDI_ID__GRUPO_C_C_E!$C189,""),IF($A191="TOTAL",SUM(INDIRECT("B4:B"&amp;ROW()-1)),""))</f>
        <v/>
      </c>
      <c r="C191" s="6" t="str">
        <f ca="1">IF(AND($A191&lt;&gt;"",$A191&lt;&gt;"TOTAL"),IF(AND([9]PDI_ID__GRUPO_C_C_E!$E189&lt;&gt;"",[9]PDI_ID__GRUPO_C_C_E!$E189&lt;&gt;0),[9]PDI_ID__GRUPO_C_C_E!$E189,""),IF($A191="TOTAL",SUM(INDIRECT("C4:C"&amp;ROW()-1)),""))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IF(AND($A191&lt;&gt;"",$A191&lt;&gt;"TOTAL"),IF(AND([9]PDI_ID__GRUPO_C_C_E!$H189&lt;&gt;"",[9]PDI_ID__GRUPO_C_C_E!$H189&lt;&gt;0),[9]PDI_ID__GRUPO_C_C_E!$H189,""),IF($A191="TOTAL",SUM(INDIRECT("E4:E"&amp;ROW()-1)),""))</f>
        <v/>
      </c>
      <c r="F191" s="6" t="str">
        <f ca="1">IF(AND($A191&lt;&gt;"",$A191&lt;&gt;"TOTAL"),IF(AND([9]PDI_ID__GRUPO_C_C_E!$J189&lt;&gt;"",[9]PDI_ID__GRUPO_C_C_E!$J189&lt;&gt;0),[9]PDI_ID__GRUPO_C_C_E!$J189,""),IF($A191="TOTAL",SUM(INDIRECT("F4:F"&amp;ROW()-1)),""))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IF(AND($A191&lt;&gt;"",$A191&lt;&gt;"TOTAL"),IF(AND([9]PDI_ID__GRUPO_C_C_E!$M189&lt;&gt;"",[9]PDI_ID__GRUPO_C_C_E!$M189&lt;&gt;0),[9]PDI_ID__GRUPO_C_C_E!$M189,""),IF($A191="TOTAL",SUM(INDIRECT("H4:H"&amp;ROW()-1)),""))</f>
        <v/>
      </c>
      <c r="I191" s="6" t="str">
        <f ca="1">IF(AND($A191&lt;&gt;"",$A191&lt;&gt;"TOTAL"),IF(AND([9]PDI_ID__GRUPO_C_C_E!$O189&lt;&gt;"",[9]PDI_ID__GRUPO_C_C_E!$O189&lt;&gt;0),[9]PDI_ID__GRUPO_C_C_E!$O189,""),IF($A191="TOTAL",SUM(INDIRECT("I4:I"&amp;ROW()-1)),""))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IF(AND($A191&lt;&gt;"",$A191&lt;&gt;"TOTAL"),IF(AND([9]PDI_ID__GRUPO_C_C_E!$R189&lt;&gt;"",[9]PDI_ID__GRUPO_C_C_E!$R189&lt;&gt;0),[9]PDI_ID__GRUPO_C_C_E!$R189,""),IF($A191="TOTAL",SUM(INDIRECT("K4:K"&amp;ROW()-1)),""))</f>
        <v/>
      </c>
      <c r="L191" s="6" t="str">
        <f ca="1">IF(AND($A191&lt;&gt;"",$A191&lt;&gt;"TOTAL"),IF(AND([9]PDI_ID__GRUPO_C_C_E!$T189&lt;&gt;"",[9]PDI_ID__GRUPO_C_C_E!$T189&lt;&gt;0),[9]PDI_ID__GRUPO_C_C_E!$T189,""),IF($A191="TOTAL",SUM(INDIRECT("L4:L"&amp;ROW()-1)),""))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IF(AND($A191&lt;&gt;"",$A191&lt;&gt;"TOTAL"),IF(AND([9]PDI_ID__GRUPO_C_C_E!$W189&lt;&gt;"",[9]PDI_ID__GRUPO_C_C_E!$W189&lt;&gt;0),[9]PDI_ID__GRUPO_C_C_E!$W189,""),IF($A191="TOTAL",SUM(INDIRECT("N4:N"&amp;ROW()-1)),""))</f>
        <v/>
      </c>
      <c r="O191" s="6" t="str">
        <f ca="1">IF(AND($A191&lt;&gt;"",$A191&lt;&gt;"TOTAL"),IF(AND([9]PDI_ID__GRUPO_C_C_E!$Y189&lt;&gt;"",[9]PDI_ID__GRUPO_C_C_E!$Y189&lt;&gt;0),[9]PDI_ID__GRUPO_C_C_E!$Y189,""),IF($A191="TOTAL",SUM(INDIRECT("O4:O"&amp;ROW()-1)),""))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IF(AND($A191&lt;&gt;"",$A191&lt;&gt;"TOTAL"),IF(AND([9]PDI_ID__GRUPO_C_C_E!$AB189&lt;&gt;"",[9]PDI_ID__GRUPO_C_C_E!$AB189&lt;&gt;0),[9]PDI_ID__GRUPO_C_C_E!$AB189,""),IF($A191="TOTAL",SUM(INDIRECT("Q4:Q"&amp;ROW()-1)),""))</f>
        <v/>
      </c>
      <c r="R191" s="6" t="str">
        <f ca="1">IF(AND($A191&lt;&gt;"",$A191&lt;&gt;"TOTAL"),IF(AND([9]PDI_ID__GRUPO_C_C_E!$AD189&lt;&gt;"",[9]PDI_ID__GRUPO_C_C_E!$AD189&lt;&gt;0),[9]PDI_ID__GRUPO_C_C_E!$AD189,""),IF($A191="TOTAL",SUM(INDIRECT("R4:R"&amp;ROW()-1)),""))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IF(AND($A191&lt;&gt;"",$A191&lt;&gt;"TOTAL"),IF(AND([9]PDI_ID__GRUPO_C_C_E!$AG189&lt;&gt;"",[9]PDI_ID__GRUPO_C_C_E!$AG189&lt;&gt;0),[9]PDI_ID__GRUPO_C_C_E!$AG189,""),IF($A191="TOTAL",SUM(INDIRECT("T4:T"&amp;ROW()-1)),""))</f>
        <v/>
      </c>
      <c r="U191" s="6" t="str">
        <f ca="1">IF(AND($A191&lt;&gt;"",$A191&lt;&gt;"TOTAL"),IF(AND([9]PDI_ID__GRUPO_C_C_E!$AI189&lt;&gt;"",[9]PDI_ID__GRUPO_C_C_E!$AI189&lt;&gt;0),[9]PDI_ID__GRUPO_C_C_E!$AI189,""),IF($A191="TOTAL",SUM(INDIRECT("U4:U"&amp;ROW()-1)),""))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IF(AND($A191&lt;&gt;"",$A191&lt;&gt;"TOTAL"),IF(AND([9]PDI_ID__GRUPO_C_C_E!$AL189&lt;&gt;"",[9]PDI_ID__GRUPO_C_C_E!$AL189&lt;&gt;0),[9]PDI_ID__GRUPO_C_C_E!$AL189,""),IF($A191="TOTAL",SUM(INDIRECT("W4:W"&amp;ROW()-1)),""))</f>
        <v/>
      </c>
      <c r="X191" s="6" t="str">
        <f ca="1">IF(AND($A191&lt;&gt;"",$A191&lt;&gt;"TOTAL"),IF(AND([9]PDI_ID__GRUPO_C_C_E!$AN189&lt;&gt;"",[9]PDI_ID__GRUPO_C_C_E!$AN189&lt;&gt;0),[9]PDI_ID__GRUPO_C_C_E!$AN189,""),IF($A191="TOTAL",SUM(INDIRECT("X4:X"&amp;ROW()-1)),""))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IF(AND($A191&lt;&gt;"",$A191&lt;&gt;"TOTAL"),IF(AND([9]PDI_ID__GRUPO_C_C_E!$AQ189&lt;&gt;"",[9]PDI_ID__GRUPO_C_C_E!$AQ189&lt;&gt;0),[9]PDI_ID__GRUPO_C_C_E!$AQ189,""),IF($A191="TOTAL",SUM(INDIRECT("Z4:Z"&amp;ROW()-1)),""))</f>
        <v/>
      </c>
      <c r="AA191" s="6" t="str">
        <f ca="1">IF(AND($A191&lt;&gt;"",$A191&lt;&gt;"TOTAL"),IF(AND([9]PDI_ID__GRUPO_C_C_E!$AS189&lt;&gt;"",[9]PDI_ID__GRUPO_C_C_E!$AS189&lt;&gt;0),[9]PDI_ID__GRUPO_C_C_E!$AS189,""),IF($A191="TOTAL",SUM(INDIRECT("AA4:AA"&amp;ROW()-1)),""))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IF(AND($A191&lt;&gt;"",$A191&lt;&gt;"TOTAL"),IF(AND([9]PDI_ID__GRUPO_C_C_E!$AV189&lt;&gt;"",[9]PDI_ID__GRUPO_C_C_E!$AV189&lt;&gt;0),[9]PDI_ID__GRUPO_C_C_E!$AV189,""),IF($A191="TOTAL",SUM(INDIRECT("AC4:AC"&amp;ROW()-1)),""))</f>
        <v/>
      </c>
      <c r="AD191" s="6" t="str">
        <f ca="1">IF(AND($A191&lt;&gt;"",$A191&lt;&gt;"TOTAL"),IF(AND([9]PDI_ID__GRUPO_C_C_E!$AX189&lt;&gt;"",[9]PDI_ID__GRUPO_C_C_E!$AX189&lt;&gt;0),[9]PDI_ID__GRUPO_C_C_E!$AX189,""),IF($A191="TOTAL",SUM(INDIRECT("AD4:AD"&amp;ROW()-1)),""))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IF(AND($A191&lt;&gt;"",$A191&lt;&gt;"TOTAL"),IF(AND([9]PDI_ID__GRUPO_C_C_E!$BA189&lt;&gt;"",[9]PDI_ID__GRUPO_C_C_E!$BA189&lt;&gt;0),[9]PDI_ID__GRUPO_C_C_E!$BA189,""),IF($A191="TOTAL",SUM(INDIRECT("AF4:AF"&amp;ROW()-1)),""))</f>
        <v/>
      </c>
      <c r="AG191" s="6" t="str">
        <f ca="1">IF(AND($A191&lt;&gt;"",$A191&lt;&gt;"TOTAL"),IF(AND([9]PDI_ID__GRUPO_C_C_E!$BC189&lt;&gt;"",[9]PDI_ID__GRUPO_C_C_E!$BC189&lt;&gt;0),[9]PDI_ID__GRUPO_C_C_E!$BC189,""),IF($A191="TOTAL",SUM(INDIRECT("AG4:AG"&amp;ROW()-1)),""))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IF(AND($A191&lt;&gt;"",$A191&lt;&gt;"TOTAL"),IF(AND([9]PDI_ID__GRUPO_C_C_E!$BF189&lt;&gt;"",[9]PDI_ID__GRUPO_C_C_E!$BF189&lt;&gt;0),[9]PDI_ID__GRUPO_C_C_E!$BF189,""),IF($A191="TOTAL",SUM(INDIRECT("AI4:AI"&amp;ROW()-1)),""))</f>
        <v/>
      </c>
      <c r="AJ191" s="6" t="str">
        <f ca="1">IF(AND($A191&lt;&gt;"",$A191&lt;&gt;"TOTAL"),IF(AND([9]PDI_ID__GRUPO_C_C_E!$BH189&lt;&gt;"",[9]PDI_ID__GRUPO_C_C_E!$BH189&lt;&gt;0),[9]PDI_ID__GRUPO_C_C_E!$BH189,""),IF($A191="TOTAL",SUM(INDIRECT("AJ4:AJ"&amp;ROW()-1)),""))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IF(AND($A191&lt;&gt;"",$A191&lt;&gt;"TOTAL"),IF(AND([9]PDI_ID__GRUPO_C_C_E!$BK189&lt;&gt;"",[9]PDI_ID__GRUPO_C_C_E!$BK189&lt;&gt;0),[9]PDI_ID__GRUPO_C_C_E!$BK189,""),IF($A191="TOTAL",SUM(INDIRECT("AL4:AL"&amp;ROW()-1)),""))</f>
        <v/>
      </c>
      <c r="AM191" s="6" t="str">
        <f ca="1">IF(AND($A191&lt;&gt;"",$A191&lt;&gt;"TOTAL"),IF(AND([9]PDI_ID__GRUPO_C_C_E!$BM189&lt;&gt;"",[9]PDI_ID__GRUPO_C_C_E!$BM189&lt;&gt;0),[9]PDI_ID__GRUPO_C_C_E!$BM189,""),IF($A191="TOTAL",SUM(INDIRECT("AM4:AM"&amp;ROW()-1)),""))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IF(AND($A191&lt;&gt;"",$A191&lt;&gt;"TOTAL"),IF(AND([9]PDI_ID__GRUPO_C_C_E!$BP189&lt;&gt;"",[9]PDI_ID__GRUPO_C_C_E!$BP189&lt;&gt;0),[9]PDI_ID__GRUPO_C_C_E!$BP189,""),IF($A191="TOTAL",SUM(INDIRECT("AO4:AO"&amp;ROW()-1)),""))</f>
        <v/>
      </c>
      <c r="AP191" s="6" t="str">
        <f ca="1">IF(AND($A191&lt;&gt;"",$A191&lt;&gt;"TOTAL"),IF(AND([9]PDI_ID__GRUPO_C_C_E!$BR189&lt;&gt;"",[9]PDI_ID__GRUPO_C_C_E!$BR189&lt;&gt;0),[9]PDI_ID__GRUPO_C_C_E!$BR189,""),IF($A191="TOTAL",SUM(INDIRECT("AP4:AP"&amp;ROW()-1)),""))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IF(AND($A191&lt;&gt;"",$A191&lt;&gt;"TOTAL"),IF(AND([9]PDI_ID__GRUPO_C_C_E!$BU189&lt;&gt;"",[9]PDI_ID__GRUPO_C_C_E!$BU189&lt;&gt;0),[9]PDI_ID__GRUPO_C_C_E!$BU189,""),IF($A191="TOTAL",SUM(INDIRECT("AR4:AR"&amp;ROW()-1)),""))</f>
        <v/>
      </c>
      <c r="AS191" s="6" t="str">
        <f ca="1">IF(AND($A191&lt;&gt;"",$A191&lt;&gt;"TOTAL"),IF(AND([9]PDI_ID__GRUPO_C_C_E!$BW189&lt;&gt;"",[9]PDI_ID__GRUPO_C_C_E!$BW189&lt;&gt;0),[9]PDI_ID__GRUPO_C_C_E!$BW189,""),IF($A191="TOTAL",SUM(INDIRECT("AS4:AS"&amp;ROW()-1)),""))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IF(AND($A191&lt;&gt;"",$A191&lt;&gt;"TOTAL"),IF(AND([9]PDI_ID__GRUPO_C_C_E!$BZ189&lt;&gt;"",[9]PDI_ID__GRUPO_C_C_E!$BZ189&lt;&gt;0),[9]PDI_ID__GRUPO_C_C_E!$BZ189,""),IF($A191="TOTAL",SUM(INDIRECT("AU4:AU"&amp;ROW()-1)),""))</f>
        <v/>
      </c>
      <c r="AV191" s="6" t="str">
        <f ca="1">IF(AND($A191&lt;&gt;"",$A191&lt;&gt;"TOTAL"),IF(AND([9]PDI_ID__GRUPO_C_C_E!$CB189&lt;&gt;"",[9]PDI_ID__GRUPO_C_C_E!$CB189&lt;&gt;0),[9]PDI_ID__GRUPO_C_C_E!$CB189,""),IF($A191="TOTAL",SUM(INDIRECT("AV4:AV"&amp;ROW()-1)),""))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IF(AND($A191&lt;&gt;"",$A191&lt;&gt;"TOTAL"),IF(AND([9]PDI_ID__GRUPO_C_C_E!$CE189&lt;&gt;"",[9]PDI_ID__GRUPO_C_C_E!$CE189&lt;&gt;0),[9]PDI_ID__GRUPO_C_C_E!$CE189,""),IF($A191="TOTAL",SUM(INDIRECT("AX4:AX"&amp;ROW()-1)),""))</f>
        <v/>
      </c>
      <c r="AY191" s="6" t="str">
        <f ca="1">IF(AND($A191&lt;&gt;"",$A191&lt;&gt;"TOTAL"),IF(AND([9]PDI_ID__GRUPO_C_C_E!$CG189&lt;&gt;"",[9]PDI_ID__GRUPO_C_C_E!$CG189&lt;&gt;0),[9]PDI_ID__GRUPO_C_C_E!$CG189,""),IF($A191="TOTAL",SUM(INDIRECT("AY4:AY"&amp;ROW()-1)),""))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IF(AND($A191&lt;&gt;"",$A191&lt;&gt;"TOTAL"),IF(AND([9]PDI_ID__GRUPO_C_C_E!$CJ189&lt;&gt;"",[9]PDI_ID__GRUPO_C_C_E!$CJ189&lt;&gt;0),[9]PDI_ID__GRUPO_C_C_E!$CJ189,""),IF($A191="TOTAL",SUM(INDIRECT("BA4:BA"&amp;ROW()-1)),""))</f>
        <v/>
      </c>
      <c r="BB191" s="6" t="str">
        <f ca="1">IF(AND($A191&lt;&gt;"",$A191&lt;&gt;"TOTAL"),IF(AND([9]PDI_ID__GRUPO_C_C_E!$CL189&lt;&gt;"",[9]PDI_ID__GRUPO_C_C_E!$CL189&lt;&gt;0),[9]PDI_ID__GRUPO_C_C_E!$CL189,""),IF($A191="TOTAL",SUM(INDIRECT("BB4:BB"&amp;ROW()-1)),""))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IF(AND($A191&lt;&gt;"",$A191&lt;&gt;"TOTAL"),IF(AND([9]PDI_ID__GRUPO_C_C_E!$CO189&lt;&gt;"",[9]PDI_ID__GRUPO_C_C_E!$CO189&lt;&gt;0),[9]PDI_ID__GRUPO_C_C_E!$CO189,""),IF($A191="TOTAL",SUM(INDIRECT("BD4:BD"&amp;ROW()-1)),""))</f>
        <v/>
      </c>
      <c r="BE191" s="6" t="str">
        <f ca="1">IF(AND($A191&lt;&gt;"",$A191&lt;&gt;"TOTAL"),IF(AND([9]PDI_ID__GRUPO_C_C_E!$CQ189&lt;&gt;"",[9]PDI_ID__GRUPO_C_C_E!$CQ189&lt;&gt;0),[9]PDI_ID__GRUPO_C_C_E!$CQ189,""),IF($A191="TOTAL",SUM(INDIRECT("BE4:BE"&amp;ROW()-1)),""))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IF([9]PDI_ID__GRUPO_C_C_E!$B190&lt;&gt;"",[9]PDI_ID__GRUPO_C_C_E!$B190,IF(AND([9]PDI_ID__GRUPO_C_C_E!$B190="",[9]PDI_ID__GRUPO_C_C_E!$B191="",[9]PDI_ID__GRUPO_C_C_E!$B189=""),"","TOTAL"))</f>
        <v/>
      </c>
      <c r="B192" s="6" t="str">
        <f ca="1">IF(AND($A192&lt;&gt;"",$A192&lt;&gt;"TOTAL"),IF(AND([9]PDI_ID__GRUPO_C_C_E!$C190&lt;&gt;"",[9]PDI_ID__GRUPO_C_C_E!$C190&lt;&gt;0),[9]PDI_ID__GRUPO_C_C_E!$C190,""),IF($A192="TOTAL",SUM(INDIRECT("B4:B"&amp;ROW()-1)),""))</f>
        <v/>
      </c>
      <c r="C192" s="6" t="str">
        <f ca="1">IF(AND($A192&lt;&gt;"",$A192&lt;&gt;"TOTAL"),IF(AND([9]PDI_ID__GRUPO_C_C_E!$E190&lt;&gt;"",[9]PDI_ID__GRUPO_C_C_E!$E190&lt;&gt;0),[9]PDI_ID__GRUPO_C_C_E!$E190,""),IF($A192="TOTAL",SUM(INDIRECT("C4:C"&amp;ROW()-1)),""))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IF(AND($A192&lt;&gt;"",$A192&lt;&gt;"TOTAL"),IF(AND([9]PDI_ID__GRUPO_C_C_E!$H190&lt;&gt;"",[9]PDI_ID__GRUPO_C_C_E!$H190&lt;&gt;0),[9]PDI_ID__GRUPO_C_C_E!$H190,""),IF($A192="TOTAL",SUM(INDIRECT("E4:E"&amp;ROW()-1)),""))</f>
        <v/>
      </c>
      <c r="F192" s="6" t="str">
        <f ca="1">IF(AND($A192&lt;&gt;"",$A192&lt;&gt;"TOTAL"),IF(AND([9]PDI_ID__GRUPO_C_C_E!$J190&lt;&gt;"",[9]PDI_ID__GRUPO_C_C_E!$J190&lt;&gt;0),[9]PDI_ID__GRUPO_C_C_E!$J190,""),IF($A192="TOTAL",SUM(INDIRECT("F4:F"&amp;ROW()-1)),""))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IF(AND($A192&lt;&gt;"",$A192&lt;&gt;"TOTAL"),IF(AND([9]PDI_ID__GRUPO_C_C_E!$M190&lt;&gt;"",[9]PDI_ID__GRUPO_C_C_E!$M190&lt;&gt;0),[9]PDI_ID__GRUPO_C_C_E!$M190,""),IF($A192="TOTAL",SUM(INDIRECT("H4:H"&amp;ROW()-1)),""))</f>
        <v/>
      </c>
      <c r="I192" s="6" t="str">
        <f ca="1">IF(AND($A192&lt;&gt;"",$A192&lt;&gt;"TOTAL"),IF(AND([9]PDI_ID__GRUPO_C_C_E!$O190&lt;&gt;"",[9]PDI_ID__GRUPO_C_C_E!$O190&lt;&gt;0),[9]PDI_ID__GRUPO_C_C_E!$O190,""),IF($A192="TOTAL",SUM(INDIRECT("I4:I"&amp;ROW()-1)),""))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IF(AND($A192&lt;&gt;"",$A192&lt;&gt;"TOTAL"),IF(AND([9]PDI_ID__GRUPO_C_C_E!$R190&lt;&gt;"",[9]PDI_ID__GRUPO_C_C_E!$R190&lt;&gt;0),[9]PDI_ID__GRUPO_C_C_E!$R190,""),IF($A192="TOTAL",SUM(INDIRECT("K4:K"&amp;ROW()-1)),""))</f>
        <v/>
      </c>
      <c r="L192" s="6" t="str">
        <f ca="1">IF(AND($A192&lt;&gt;"",$A192&lt;&gt;"TOTAL"),IF(AND([9]PDI_ID__GRUPO_C_C_E!$T190&lt;&gt;"",[9]PDI_ID__GRUPO_C_C_E!$T190&lt;&gt;0),[9]PDI_ID__GRUPO_C_C_E!$T190,""),IF($A192="TOTAL",SUM(INDIRECT("L4:L"&amp;ROW()-1)),""))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IF(AND($A192&lt;&gt;"",$A192&lt;&gt;"TOTAL"),IF(AND([9]PDI_ID__GRUPO_C_C_E!$W190&lt;&gt;"",[9]PDI_ID__GRUPO_C_C_E!$W190&lt;&gt;0),[9]PDI_ID__GRUPO_C_C_E!$W190,""),IF($A192="TOTAL",SUM(INDIRECT("N4:N"&amp;ROW()-1)),""))</f>
        <v/>
      </c>
      <c r="O192" s="6" t="str">
        <f ca="1">IF(AND($A192&lt;&gt;"",$A192&lt;&gt;"TOTAL"),IF(AND([9]PDI_ID__GRUPO_C_C_E!$Y190&lt;&gt;"",[9]PDI_ID__GRUPO_C_C_E!$Y190&lt;&gt;0),[9]PDI_ID__GRUPO_C_C_E!$Y190,""),IF($A192="TOTAL",SUM(INDIRECT("O4:O"&amp;ROW()-1)),""))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IF(AND($A192&lt;&gt;"",$A192&lt;&gt;"TOTAL"),IF(AND([9]PDI_ID__GRUPO_C_C_E!$AB190&lt;&gt;"",[9]PDI_ID__GRUPO_C_C_E!$AB190&lt;&gt;0),[9]PDI_ID__GRUPO_C_C_E!$AB190,""),IF($A192="TOTAL",SUM(INDIRECT("Q4:Q"&amp;ROW()-1)),""))</f>
        <v/>
      </c>
      <c r="R192" s="6" t="str">
        <f ca="1">IF(AND($A192&lt;&gt;"",$A192&lt;&gt;"TOTAL"),IF(AND([9]PDI_ID__GRUPO_C_C_E!$AD190&lt;&gt;"",[9]PDI_ID__GRUPO_C_C_E!$AD190&lt;&gt;0),[9]PDI_ID__GRUPO_C_C_E!$AD190,""),IF($A192="TOTAL",SUM(INDIRECT("R4:R"&amp;ROW()-1)),""))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IF(AND($A192&lt;&gt;"",$A192&lt;&gt;"TOTAL"),IF(AND([9]PDI_ID__GRUPO_C_C_E!$AG190&lt;&gt;"",[9]PDI_ID__GRUPO_C_C_E!$AG190&lt;&gt;0),[9]PDI_ID__GRUPO_C_C_E!$AG190,""),IF($A192="TOTAL",SUM(INDIRECT("T4:T"&amp;ROW()-1)),""))</f>
        <v/>
      </c>
      <c r="U192" s="6" t="str">
        <f ca="1">IF(AND($A192&lt;&gt;"",$A192&lt;&gt;"TOTAL"),IF(AND([9]PDI_ID__GRUPO_C_C_E!$AI190&lt;&gt;"",[9]PDI_ID__GRUPO_C_C_E!$AI190&lt;&gt;0),[9]PDI_ID__GRUPO_C_C_E!$AI190,""),IF($A192="TOTAL",SUM(INDIRECT("U4:U"&amp;ROW()-1)),""))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IF(AND($A192&lt;&gt;"",$A192&lt;&gt;"TOTAL"),IF(AND([9]PDI_ID__GRUPO_C_C_E!$AL190&lt;&gt;"",[9]PDI_ID__GRUPO_C_C_E!$AL190&lt;&gt;0),[9]PDI_ID__GRUPO_C_C_E!$AL190,""),IF($A192="TOTAL",SUM(INDIRECT("W4:W"&amp;ROW()-1)),""))</f>
        <v/>
      </c>
      <c r="X192" s="6" t="str">
        <f ca="1">IF(AND($A192&lt;&gt;"",$A192&lt;&gt;"TOTAL"),IF(AND([9]PDI_ID__GRUPO_C_C_E!$AN190&lt;&gt;"",[9]PDI_ID__GRUPO_C_C_E!$AN190&lt;&gt;0),[9]PDI_ID__GRUPO_C_C_E!$AN190,""),IF($A192="TOTAL",SUM(INDIRECT("X4:X"&amp;ROW()-1)),""))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IF(AND($A192&lt;&gt;"",$A192&lt;&gt;"TOTAL"),IF(AND([9]PDI_ID__GRUPO_C_C_E!$AQ190&lt;&gt;"",[9]PDI_ID__GRUPO_C_C_E!$AQ190&lt;&gt;0),[9]PDI_ID__GRUPO_C_C_E!$AQ190,""),IF($A192="TOTAL",SUM(INDIRECT("Z4:Z"&amp;ROW()-1)),""))</f>
        <v/>
      </c>
      <c r="AA192" s="6" t="str">
        <f ca="1">IF(AND($A192&lt;&gt;"",$A192&lt;&gt;"TOTAL"),IF(AND([9]PDI_ID__GRUPO_C_C_E!$AS190&lt;&gt;"",[9]PDI_ID__GRUPO_C_C_E!$AS190&lt;&gt;0),[9]PDI_ID__GRUPO_C_C_E!$AS190,""),IF($A192="TOTAL",SUM(INDIRECT("AA4:AA"&amp;ROW()-1)),""))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IF(AND($A192&lt;&gt;"",$A192&lt;&gt;"TOTAL"),IF(AND([9]PDI_ID__GRUPO_C_C_E!$AV190&lt;&gt;"",[9]PDI_ID__GRUPO_C_C_E!$AV190&lt;&gt;0),[9]PDI_ID__GRUPO_C_C_E!$AV190,""),IF($A192="TOTAL",SUM(INDIRECT("AC4:AC"&amp;ROW()-1)),""))</f>
        <v/>
      </c>
      <c r="AD192" s="6" t="str">
        <f ca="1">IF(AND($A192&lt;&gt;"",$A192&lt;&gt;"TOTAL"),IF(AND([9]PDI_ID__GRUPO_C_C_E!$AX190&lt;&gt;"",[9]PDI_ID__GRUPO_C_C_E!$AX190&lt;&gt;0),[9]PDI_ID__GRUPO_C_C_E!$AX190,""),IF($A192="TOTAL",SUM(INDIRECT("AD4:AD"&amp;ROW()-1)),""))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IF(AND($A192&lt;&gt;"",$A192&lt;&gt;"TOTAL"),IF(AND([9]PDI_ID__GRUPO_C_C_E!$BA190&lt;&gt;"",[9]PDI_ID__GRUPO_C_C_E!$BA190&lt;&gt;0),[9]PDI_ID__GRUPO_C_C_E!$BA190,""),IF($A192="TOTAL",SUM(INDIRECT("AF4:AF"&amp;ROW()-1)),""))</f>
        <v/>
      </c>
      <c r="AG192" s="6" t="str">
        <f ca="1">IF(AND($A192&lt;&gt;"",$A192&lt;&gt;"TOTAL"),IF(AND([9]PDI_ID__GRUPO_C_C_E!$BC190&lt;&gt;"",[9]PDI_ID__GRUPO_C_C_E!$BC190&lt;&gt;0),[9]PDI_ID__GRUPO_C_C_E!$BC190,""),IF($A192="TOTAL",SUM(INDIRECT("AG4:AG"&amp;ROW()-1)),""))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IF(AND($A192&lt;&gt;"",$A192&lt;&gt;"TOTAL"),IF(AND([9]PDI_ID__GRUPO_C_C_E!$BF190&lt;&gt;"",[9]PDI_ID__GRUPO_C_C_E!$BF190&lt;&gt;0),[9]PDI_ID__GRUPO_C_C_E!$BF190,""),IF($A192="TOTAL",SUM(INDIRECT("AI4:AI"&amp;ROW()-1)),""))</f>
        <v/>
      </c>
      <c r="AJ192" s="6" t="str">
        <f ca="1">IF(AND($A192&lt;&gt;"",$A192&lt;&gt;"TOTAL"),IF(AND([9]PDI_ID__GRUPO_C_C_E!$BH190&lt;&gt;"",[9]PDI_ID__GRUPO_C_C_E!$BH190&lt;&gt;0),[9]PDI_ID__GRUPO_C_C_E!$BH190,""),IF($A192="TOTAL",SUM(INDIRECT("AJ4:AJ"&amp;ROW()-1)),""))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IF(AND($A192&lt;&gt;"",$A192&lt;&gt;"TOTAL"),IF(AND([9]PDI_ID__GRUPO_C_C_E!$BK190&lt;&gt;"",[9]PDI_ID__GRUPO_C_C_E!$BK190&lt;&gt;0),[9]PDI_ID__GRUPO_C_C_E!$BK190,""),IF($A192="TOTAL",SUM(INDIRECT("AL4:AL"&amp;ROW()-1)),""))</f>
        <v/>
      </c>
      <c r="AM192" s="6" t="str">
        <f ca="1">IF(AND($A192&lt;&gt;"",$A192&lt;&gt;"TOTAL"),IF(AND([9]PDI_ID__GRUPO_C_C_E!$BM190&lt;&gt;"",[9]PDI_ID__GRUPO_C_C_E!$BM190&lt;&gt;0),[9]PDI_ID__GRUPO_C_C_E!$BM190,""),IF($A192="TOTAL",SUM(INDIRECT("AM4:AM"&amp;ROW()-1)),""))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IF(AND($A192&lt;&gt;"",$A192&lt;&gt;"TOTAL"),IF(AND([9]PDI_ID__GRUPO_C_C_E!$BP190&lt;&gt;"",[9]PDI_ID__GRUPO_C_C_E!$BP190&lt;&gt;0),[9]PDI_ID__GRUPO_C_C_E!$BP190,""),IF($A192="TOTAL",SUM(INDIRECT("AO4:AO"&amp;ROW()-1)),""))</f>
        <v/>
      </c>
      <c r="AP192" s="6" t="str">
        <f ca="1">IF(AND($A192&lt;&gt;"",$A192&lt;&gt;"TOTAL"),IF(AND([9]PDI_ID__GRUPO_C_C_E!$BR190&lt;&gt;"",[9]PDI_ID__GRUPO_C_C_E!$BR190&lt;&gt;0),[9]PDI_ID__GRUPO_C_C_E!$BR190,""),IF($A192="TOTAL",SUM(INDIRECT("AP4:AP"&amp;ROW()-1)),""))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IF(AND($A192&lt;&gt;"",$A192&lt;&gt;"TOTAL"),IF(AND([9]PDI_ID__GRUPO_C_C_E!$BU190&lt;&gt;"",[9]PDI_ID__GRUPO_C_C_E!$BU190&lt;&gt;0),[9]PDI_ID__GRUPO_C_C_E!$BU190,""),IF($A192="TOTAL",SUM(INDIRECT("AR4:AR"&amp;ROW()-1)),""))</f>
        <v/>
      </c>
      <c r="AS192" s="6" t="str">
        <f ca="1">IF(AND($A192&lt;&gt;"",$A192&lt;&gt;"TOTAL"),IF(AND([9]PDI_ID__GRUPO_C_C_E!$BW190&lt;&gt;"",[9]PDI_ID__GRUPO_C_C_E!$BW190&lt;&gt;0),[9]PDI_ID__GRUPO_C_C_E!$BW190,""),IF($A192="TOTAL",SUM(INDIRECT("AS4:AS"&amp;ROW()-1)),""))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IF(AND($A192&lt;&gt;"",$A192&lt;&gt;"TOTAL"),IF(AND([9]PDI_ID__GRUPO_C_C_E!$BZ190&lt;&gt;"",[9]PDI_ID__GRUPO_C_C_E!$BZ190&lt;&gt;0),[9]PDI_ID__GRUPO_C_C_E!$BZ190,""),IF($A192="TOTAL",SUM(INDIRECT("AU4:AU"&amp;ROW()-1)),""))</f>
        <v/>
      </c>
      <c r="AV192" s="6" t="str">
        <f ca="1">IF(AND($A192&lt;&gt;"",$A192&lt;&gt;"TOTAL"),IF(AND([9]PDI_ID__GRUPO_C_C_E!$CB190&lt;&gt;"",[9]PDI_ID__GRUPO_C_C_E!$CB190&lt;&gt;0),[9]PDI_ID__GRUPO_C_C_E!$CB190,""),IF($A192="TOTAL",SUM(INDIRECT("AV4:AV"&amp;ROW()-1)),""))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IF(AND($A192&lt;&gt;"",$A192&lt;&gt;"TOTAL"),IF(AND([9]PDI_ID__GRUPO_C_C_E!$CE190&lt;&gt;"",[9]PDI_ID__GRUPO_C_C_E!$CE190&lt;&gt;0),[9]PDI_ID__GRUPO_C_C_E!$CE190,""),IF($A192="TOTAL",SUM(INDIRECT("AX4:AX"&amp;ROW()-1)),""))</f>
        <v/>
      </c>
      <c r="AY192" s="6" t="str">
        <f ca="1">IF(AND($A192&lt;&gt;"",$A192&lt;&gt;"TOTAL"),IF(AND([9]PDI_ID__GRUPO_C_C_E!$CG190&lt;&gt;"",[9]PDI_ID__GRUPO_C_C_E!$CG190&lt;&gt;0),[9]PDI_ID__GRUPO_C_C_E!$CG190,""),IF($A192="TOTAL",SUM(INDIRECT("AY4:AY"&amp;ROW()-1)),""))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IF(AND($A192&lt;&gt;"",$A192&lt;&gt;"TOTAL"),IF(AND([9]PDI_ID__GRUPO_C_C_E!$CJ190&lt;&gt;"",[9]PDI_ID__GRUPO_C_C_E!$CJ190&lt;&gt;0),[9]PDI_ID__GRUPO_C_C_E!$CJ190,""),IF($A192="TOTAL",SUM(INDIRECT("BA4:BA"&amp;ROW()-1)),""))</f>
        <v/>
      </c>
      <c r="BB192" s="6" t="str">
        <f ca="1">IF(AND($A192&lt;&gt;"",$A192&lt;&gt;"TOTAL"),IF(AND([9]PDI_ID__GRUPO_C_C_E!$CL190&lt;&gt;"",[9]PDI_ID__GRUPO_C_C_E!$CL190&lt;&gt;0),[9]PDI_ID__GRUPO_C_C_E!$CL190,""),IF($A192="TOTAL",SUM(INDIRECT("BB4:BB"&amp;ROW()-1)),""))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IF(AND($A192&lt;&gt;"",$A192&lt;&gt;"TOTAL"),IF(AND([9]PDI_ID__GRUPO_C_C_E!$CO190&lt;&gt;"",[9]PDI_ID__GRUPO_C_C_E!$CO190&lt;&gt;0),[9]PDI_ID__GRUPO_C_C_E!$CO190,""),IF($A192="TOTAL",SUM(INDIRECT("BD4:BD"&amp;ROW()-1)),""))</f>
        <v/>
      </c>
      <c r="BE192" s="6" t="str">
        <f ca="1">IF(AND($A192&lt;&gt;"",$A192&lt;&gt;"TOTAL"),IF(AND([9]PDI_ID__GRUPO_C_C_E!$CQ190&lt;&gt;"",[9]PDI_ID__GRUPO_C_C_E!$CQ190&lt;&gt;0),[9]PDI_ID__GRUPO_C_C_E!$CQ190,""),IF($A192="TOTAL",SUM(INDIRECT("BE4:BE"&amp;ROW()-1)),""))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IF([9]PDI_ID__GRUPO_C_C_E!$B191&lt;&gt;"",[9]PDI_ID__GRUPO_C_C_E!$B191,IF(AND([9]PDI_ID__GRUPO_C_C_E!$B191="",[9]PDI_ID__GRUPO_C_C_E!$B192="",[9]PDI_ID__GRUPO_C_C_E!$B190=""),"","TOTAL"))</f>
        <v/>
      </c>
      <c r="B193" s="6" t="str">
        <f ca="1">IF(AND($A193&lt;&gt;"",$A193&lt;&gt;"TOTAL"),IF(AND([9]PDI_ID__GRUPO_C_C_E!$C191&lt;&gt;"",[9]PDI_ID__GRUPO_C_C_E!$C191&lt;&gt;0),[9]PDI_ID__GRUPO_C_C_E!$C191,""),IF($A193="TOTAL",SUM(INDIRECT("B4:B"&amp;ROW()-1)),""))</f>
        <v/>
      </c>
      <c r="C193" s="6" t="str">
        <f ca="1">IF(AND($A193&lt;&gt;"",$A193&lt;&gt;"TOTAL"),IF(AND([9]PDI_ID__GRUPO_C_C_E!$E191&lt;&gt;"",[9]PDI_ID__GRUPO_C_C_E!$E191&lt;&gt;0),[9]PDI_ID__GRUPO_C_C_E!$E191,""),IF($A193="TOTAL",SUM(INDIRECT("C4:C"&amp;ROW()-1)),""))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IF(AND($A193&lt;&gt;"",$A193&lt;&gt;"TOTAL"),IF(AND([9]PDI_ID__GRUPO_C_C_E!$H191&lt;&gt;"",[9]PDI_ID__GRUPO_C_C_E!$H191&lt;&gt;0),[9]PDI_ID__GRUPO_C_C_E!$H191,""),IF($A193="TOTAL",SUM(INDIRECT("E4:E"&amp;ROW()-1)),""))</f>
        <v/>
      </c>
      <c r="F193" s="6" t="str">
        <f ca="1">IF(AND($A193&lt;&gt;"",$A193&lt;&gt;"TOTAL"),IF(AND([9]PDI_ID__GRUPO_C_C_E!$J191&lt;&gt;"",[9]PDI_ID__GRUPO_C_C_E!$J191&lt;&gt;0),[9]PDI_ID__GRUPO_C_C_E!$J191,""),IF($A193="TOTAL",SUM(INDIRECT("F4:F"&amp;ROW()-1)),""))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IF(AND($A193&lt;&gt;"",$A193&lt;&gt;"TOTAL"),IF(AND([9]PDI_ID__GRUPO_C_C_E!$M191&lt;&gt;"",[9]PDI_ID__GRUPO_C_C_E!$M191&lt;&gt;0),[9]PDI_ID__GRUPO_C_C_E!$M191,""),IF($A193="TOTAL",SUM(INDIRECT("H4:H"&amp;ROW()-1)),""))</f>
        <v/>
      </c>
      <c r="I193" s="6" t="str">
        <f ca="1">IF(AND($A193&lt;&gt;"",$A193&lt;&gt;"TOTAL"),IF(AND([9]PDI_ID__GRUPO_C_C_E!$O191&lt;&gt;"",[9]PDI_ID__GRUPO_C_C_E!$O191&lt;&gt;0),[9]PDI_ID__GRUPO_C_C_E!$O191,""),IF($A193="TOTAL",SUM(INDIRECT("I4:I"&amp;ROW()-1)),""))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IF(AND($A193&lt;&gt;"",$A193&lt;&gt;"TOTAL"),IF(AND([9]PDI_ID__GRUPO_C_C_E!$R191&lt;&gt;"",[9]PDI_ID__GRUPO_C_C_E!$R191&lt;&gt;0),[9]PDI_ID__GRUPO_C_C_E!$R191,""),IF($A193="TOTAL",SUM(INDIRECT("K4:K"&amp;ROW()-1)),""))</f>
        <v/>
      </c>
      <c r="L193" s="6" t="str">
        <f ca="1">IF(AND($A193&lt;&gt;"",$A193&lt;&gt;"TOTAL"),IF(AND([9]PDI_ID__GRUPO_C_C_E!$T191&lt;&gt;"",[9]PDI_ID__GRUPO_C_C_E!$T191&lt;&gt;0),[9]PDI_ID__GRUPO_C_C_E!$T191,""),IF($A193="TOTAL",SUM(INDIRECT("L4:L"&amp;ROW()-1)),""))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IF(AND($A193&lt;&gt;"",$A193&lt;&gt;"TOTAL"),IF(AND([9]PDI_ID__GRUPO_C_C_E!$W191&lt;&gt;"",[9]PDI_ID__GRUPO_C_C_E!$W191&lt;&gt;0),[9]PDI_ID__GRUPO_C_C_E!$W191,""),IF($A193="TOTAL",SUM(INDIRECT("N4:N"&amp;ROW()-1)),""))</f>
        <v/>
      </c>
      <c r="O193" s="6" t="str">
        <f ca="1">IF(AND($A193&lt;&gt;"",$A193&lt;&gt;"TOTAL"),IF(AND([9]PDI_ID__GRUPO_C_C_E!$Y191&lt;&gt;"",[9]PDI_ID__GRUPO_C_C_E!$Y191&lt;&gt;0),[9]PDI_ID__GRUPO_C_C_E!$Y191,""),IF($A193="TOTAL",SUM(INDIRECT("O4:O"&amp;ROW()-1)),""))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IF(AND($A193&lt;&gt;"",$A193&lt;&gt;"TOTAL"),IF(AND([9]PDI_ID__GRUPO_C_C_E!$AB191&lt;&gt;"",[9]PDI_ID__GRUPO_C_C_E!$AB191&lt;&gt;0),[9]PDI_ID__GRUPO_C_C_E!$AB191,""),IF($A193="TOTAL",SUM(INDIRECT("Q4:Q"&amp;ROW()-1)),""))</f>
        <v/>
      </c>
      <c r="R193" s="6" t="str">
        <f ca="1">IF(AND($A193&lt;&gt;"",$A193&lt;&gt;"TOTAL"),IF(AND([9]PDI_ID__GRUPO_C_C_E!$AD191&lt;&gt;"",[9]PDI_ID__GRUPO_C_C_E!$AD191&lt;&gt;0),[9]PDI_ID__GRUPO_C_C_E!$AD191,""),IF($A193="TOTAL",SUM(INDIRECT("R4:R"&amp;ROW()-1)),""))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IF(AND($A193&lt;&gt;"",$A193&lt;&gt;"TOTAL"),IF(AND([9]PDI_ID__GRUPO_C_C_E!$AG191&lt;&gt;"",[9]PDI_ID__GRUPO_C_C_E!$AG191&lt;&gt;0),[9]PDI_ID__GRUPO_C_C_E!$AG191,""),IF($A193="TOTAL",SUM(INDIRECT("T4:T"&amp;ROW()-1)),""))</f>
        <v/>
      </c>
      <c r="U193" s="6" t="str">
        <f ca="1">IF(AND($A193&lt;&gt;"",$A193&lt;&gt;"TOTAL"),IF(AND([9]PDI_ID__GRUPO_C_C_E!$AI191&lt;&gt;"",[9]PDI_ID__GRUPO_C_C_E!$AI191&lt;&gt;0),[9]PDI_ID__GRUPO_C_C_E!$AI191,""),IF($A193="TOTAL",SUM(INDIRECT("U4:U"&amp;ROW()-1)),""))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IF(AND($A193&lt;&gt;"",$A193&lt;&gt;"TOTAL"),IF(AND([9]PDI_ID__GRUPO_C_C_E!$AL191&lt;&gt;"",[9]PDI_ID__GRUPO_C_C_E!$AL191&lt;&gt;0),[9]PDI_ID__GRUPO_C_C_E!$AL191,""),IF($A193="TOTAL",SUM(INDIRECT("W4:W"&amp;ROW()-1)),""))</f>
        <v/>
      </c>
      <c r="X193" s="6" t="str">
        <f ca="1">IF(AND($A193&lt;&gt;"",$A193&lt;&gt;"TOTAL"),IF(AND([9]PDI_ID__GRUPO_C_C_E!$AN191&lt;&gt;"",[9]PDI_ID__GRUPO_C_C_E!$AN191&lt;&gt;0),[9]PDI_ID__GRUPO_C_C_E!$AN191,""),IF($A193="TOTAL",SUM(INDIRECT("X4:X"&amp;ROW()-1)),""))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IF(AND($A193&lt;&gt;"",$A193&lt;&gt;"TOTAL"),IF(AND([9]PDI_ID__GRUPO_C_C_E!$AQ191&lt;&gt;"",[9]PDI_ID__GRUPO_C_C_E!$AQ191&lt;&gt;0),[9]PDI_ID__GRUPO_C_C_E!$AQ191,""),IF($A193="TOTAL",SUM(INDIRECT("Z4:Z"&amp;ROW()-1)),""))</f>
        <v/>
      </c>
      <c r="AA193" s="6" t="str">
        <f ca="1">IF(AND($A193&lt;&gt;"",$A193&lt;&gt;"TOTAL"),IF(AND([9]PDI_ID__GRUPO_C_C_E!$AS191&lt;&gt;"",[9]PDI_ID__GRUPO_C_C_E!$AS191&lt;&gt;0),[9]PDI_ID__GRUPO_C_C_E!$AS191,""),IF($A193="TOTAL",SUM(INDIRECT("AA4:AA"&amp;ROW()-1)),""))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IF(AND($A193&lt;&gt;"",$A193&lt;&gt;"TOTAL"),IF(AND([9]PDI_ID__GRUPO_C_C_E!$AV191&lt;&gt;"",[9]PDI_ID__GRUPO_C_C_E!$AV191&lt;&gt;0),[9]PDI_ID__GRUPO_C_C_E!$AV191,""),IF($A193="TOTAL",SUM(INDIRECT("AC4:AC"&amp;ROW()-1)),""))</f>
        <v/>
      </c>
      <c r="AD193" s="6" t="str">
        <f ca="1">IF(AND($A193&lt;&gt;"",$A193&lt;&gt;"TOTAL"),IF(AND([9]PDI_ID__GRUPO_C_C_E!$AX191&lt;&gt;"",[9]PDI_ID__GRUPO_C_C_E!$AX191&lt;&gt;0),[9]PDI_ID__GRUPO_C_C_E!$AX191,""),IF($A193="TOTAL",SUM(INDIRECT("AD4:AD"&amp;ROW()-1)),""))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IF(AND($A193&lt;&gt;"",$A193&lt;&gt;"TOTAL"),IF(AND([9]PDI_ID__GRUPO_C_C_E!$BA191&lt;&gt;"",[9]PDI_ID__GRUPO_C_C_E!$BA191&lt;&gt;0),[9]PDI_ID__GRUPO_C_C_E!$BA191,""),IF($A193="TOTAL",SUM(INDIRECT("AF4:AF"&amp;ROW()-1)),""))</f>
        <v/>
      </c>
      <c r="AG193" s="6" t="str">
        <f ca="1">IF(AND($A193&lt;&gt;"",$A193&lt;&gt;"TOTAL"),IF(AND([9]PDI_ID__GRUPO_C_C_E!$BC191&lt;&gt;"",[9]PDI_ID__GRUPO_C_C_E!$BC191&lt;&gt;0),[9]PDI_ID__GRUPO_C_C_E!$BC191,""),IF($A193="TOTAL",SUM(INDIRECT("AG4:AG"&amp;ROW()-1)),""))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IF(AND($A193&lt;&gt;"",$A193&lt;&gt;"TOTAL"),IF(AND([9]PDI_ID__GRUPO_C_C_E!$BF191&lt;&gt;"",[9]PDI_ID__GRUPO_C_C_E!$BF191&lt;&gt;0),[9]PDI_ID__GRUPO_C_C_E!$BF191,""),IF($A193="TOTAL",SUM(INDIRECT("AI4:AI"&amp;ROW()-1)),""))</f>
        <v/>
      </c>
      <c r="AJ193" s="6" t="str">
        <f ca="1">IF(AND($A193&lt;&gt;"",$A193&lt;&gt;"TOTAL"),IF(AND([9]PDI_ID__GRUPO_C_C_E!$BH191&lt;&gt;"",[9]PDI_ID__GRUPO_C_C_E!$BH191&lt;&gt;0),[9]PDI_ID__GRUPO_C_C_E!$BH191,""),IF($A193="TOTAL",SUM(INDIRECT("AJ4:AJ"&amp;ROW()-1)),""))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IF(AND($A193&lt;&gt;"",$A193&lt;&gt;"TOTAL"),IF(AND([9]PDI_ID__GRUPO_C_C_E!$BK191&lt;&gt;"",[9]PDI_ID__GRUPO_C_C_E!$BK191&lt;&gt;0),[9]PDI_ID__GRUPO_C_C_E!$BK191,""),IF($A193="TOTAL",SUM(INDIRECT("AL4:AL"&amp;ROW()-1)),""))</f>
        <v/>
      </c>
      <c r="AM193" s="6" t="str">
        <f ca="1">IF(AND($A193&lt;&gt;"",$A193&lt;&gt;"TOTAL"),IF(AND([9]PDI_ID__GRUPO_C_C_E!$BM191&lt;&gt;"",[9]PDI_ID__GRUPO_C_C_E!$BM191&lt;&gt;0),[9]PDI_ID__GRUPO_C_C_E!$BM191,""),IF($A193="TOTAL",SUM(INDIRECT("AM4:AM"&amp;ROW()-1)),""))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IF(AND($A193&lt;&gt;"",$A193&lt;&gt;"TOTAL"),IF(AND([9]PDI_ID__GRUPO_C_C_E!$BP191&lt;&gt;"",[9]PDI_ID__GRUPO_C_C_E!$BP191&lt;&gt;0),[9]PDI_ID__GRUPO_C_C_E!$BP191,""),IF($A193="TOTAL",SUM(INDIRECT("AO4:AO"&amp;ROW()-1)),""))</f>
        <v/>
      </c>
      <c r="AP193" s="6" t="str">
        <f ca="1">IF(AND($A193&lt;&gt;"",$A193&lt;&gt;"TOTAL"),IF(AND([9]PDI_ID__GRUPO_C_C_E!$BR191&lt;&gt;"",[9]PDI_ID__GRUPO_C_C_E!$BR191&lt;&gt;0),[9]PDI_ID__GRUPO_C_C_E!$BR191,""),IF($A193="TOTAL",SUM(INDIRECT("AP4:AP"&amp;ROW()-1)),""))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IF(AND($A193&lt;&gt;"",$A193&lt;&gt;"TOTAL"),IF(AND([9]PDI_ID__GRUPO_C_C_E!$BU191&lt;&gt;"",[9]PDI_ID__GRUPO_C_C_E!$BU191&lt;&gt;0),[9]PDI_ID__GRUPO_C_C_E!$BU191,""),IF($A193="TOTAL",SUM(INDIRECT("AR4:AR"&amp;ROW()-1)),""))</f>
        <v/>
      </c>
      <c r="AS193" s="6" t="str">
        <f ca="1">IF(AND($A193&lt;&gt;"",$A193&lt;&gt;"TOTAL"),IF(AND([9]PDI_ID__GRUPO_C_C_E!$BW191&lt;&gt;"",[9]PDI_ID__GRUPO_C_C_E!$BW191&lt;&gt;0),[9]PDI_ID__GRUPO_C_C_E!$BW191,""),IF($A193="TOTAL",SUM(INDIRECT("AS4:AS"&amp;ROW()-1)),""))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IF(AND($A193&lt;&gt;"",$A193&lt;&gt;"TOTAL"),IF(AND([9]PDI_ID__GRUPO_C_C_E!$BZ191&lt;&gt;"",[9]PDI_ID__GRUPO_C_C_E!$BZ191&lt;&gt;0),[9]PDI_ID__GRUPO_C_C_E!$BZ191,""),IF($A193="TOTAL",SUM(INDIRECT("AU4:AU"&amp;ROW()-1)),""))</f>
        <v/>
      </c>
      <c r="AV193" s="6" t="str">
        <f ca="1">IF(AND($A193&lt;&gt;"",$A193&lt;&gt;"TOTAL"),IF(AND([9]PDI_ID__GRUPO_C_C_E!$CB191&lt;&gt;"",[9]PDI_ID__GRUPO_C_C_E!$CB191&lt;&gt;0),[9]PDI_ID__GRUPO_C_C_E!$CB191,""),IF($A193="TOTAL",SUM(INDIRECT("AV4:AV"&amp;ROW()-1)),""))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IF(AND($A193&lt;&gt;"",$A193&lt;&gt;"TOTAL"),IF(AND([9]PDI_ID__GRUPO_C_C_E!$CE191&lt;&gt;"",[9]PDI_ID__GRUPO_C_C_E!$CE191&lt;&gt;0),[9]PDI_ID__GRUPO_C_C_E!$CE191,""),IF($A193="TOTAL",SUM(INDIRECT("AX4:AX"&amp;ROW()-1)),""))</f>
        <v/>
      </c>
      <c r="AY193" s="6" t="str">
        <f ca="1">IF(AND($A193&lt;&gt;"",$A193&lt;&gt;"TOTAL"),IF(AND([9]PDI_ID__GRUPO_C_C_E!$CG191&lt;&gt;"",[9]PDI_ID__GRUPO_C_C_E!$CG191&lt;&gt;0),[9]PDI_ID__GRUPO_C_C_E!$CG191,""),IF($A193="TOTAL",SUM(INDIRECT("AY4:AY"&amp;ROW()-1)),""))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IF(AND($A193&lt;&gt;"",$A193&lt;&gt;"TOTAL"),IF(AND([9]PDI_ID__GRUPO_C_C_E!$CJ191&lt;&gt;"",[9]PDI_ID__GRUPO_C_C_E!$CJ191&lt;&gt;0),[9]PDI_ID__GRUPO_C_C_E!$CJ191,""),IF($A193="TOTAL",SUM(INDIRECT("BA4:BA"&amp;ROW()-1)),""))</f>
        <v/>
      </c>
      <c r="BB193" s="6" t="str">
        <f ca="1">IF(AND($A193&lt;&gt;"",$A193&lt;&gt;"TOTAL"),IF(AND([9]PDI_ID__GRUPO_C_C_E!$CL191&lt;&gt;"",[9]PDI_ID__GRUPO_C_C_E!$CL191&lt;&gt;0),[9]PDI_ID__GRUPO_C_C_E!$CL191,""),IF($A193="TOTAL",SUM(INDIRECT("BB4:BB"&amp;ROW()-1)),""))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IF(AND($A193&lt;&gt;"",$A193&lt;&gt;"TOTAL"),IF(AND([9]PDI_ID__GRUPO_C_C_E!$CO191&lt;&gt;"",[9]PDI_ID__GRUPO_C_C_E!$CO191&lt;&gt;0),[9]PDI_ID__GRUPO_C_C_E!$CO191,""),IF($A193="TOTAL",SUM(INDIRECT("BD4:BD"&amp;ROW()-1)),""))</f>
        <v/>
      </c>
      <c r="BE193" s="6" t="str">
        <f ca="1">IF(AND($A193&lt;&gt;"",$A193&lt;&gt;"TOTAL"),IF(AND([9]PDI_ID__GRUPO_C_C_E!$CQ191&lt;&gt;"",[9]PDI_ID__GRUPO_C_C_E!$CQ191&lt;&gt;0),[9]PDI_ID__GRUPO_C_C_E!$CQ191,""),IF($A193="TOTAL",SUM(INDIRECT("BE4:BE"&amp;ROW()-1)),""))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IF([9]PDI_ID__GRUPO_C_C_E!$B192&lt;&gt;"",[9]PDI_ID__GRUPO_C_C_E!$B192,IF(AND([9]PDI_ID__GRUPO_C_C_E!$B192="",[9]PDI_ID__GRUPO_C_C_E!$B193="",[9]PDI_ID__GRUPO_C_C_E!$B191=""),"","TOTAL"))</f>
        <v/>
      </c>
      <c r="B194" s="6" t="str">
        <f ca="1">IF(AND($A194&lt;&gt;"",$A194&lt;&gt;"TOTAL"),IF(AND([9]PDI_ID__GRUPO_C_C_E!$C192&lt;&gt;"",[9]PDI_ID__GRUPO_C_C_E!$C192&lt;&gt;0),[9]PDI_ID__GRUPO_C_C_E!$C192,""),IF($A194="TOTAL",SUM(INDIRECT("B4:B"&amp;ROW()-1)),""))</f>
        <v/>
      </c>
      <c r="C194" s="6" t="str">
        <f ca="1">IF(AND($A194&lt;&gt;"",$A194&lt;&gt;"TOTAL"),IF(AND([9]PDI_ID__GRUPO_C_C_E!$E192&lt;&gt;"",[9]PDI_ID__GRUPO_C_C_E!$E192&lt;&gt;0),[9]PDI_ID__GRUPO_C_C_E!$E192,""),IF($A194="TOTAL",SUM(INDIRECT("C4:C"&amp;ROW()-1)),""))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IF(AND($A194&lt;&gt;"",$A194&lt;&gt;"TOTAL"),IF(AND([9]PDI_ID__GRUPO_C_C_E!$H192&lt;&gt;"",[9]PDI_ID__GRUPO_C_C_E!$H192&lt;&gt;0),[9]PDI_ID__GRUPO_C_C_E!$H192,""),IF($A194="TOTAL",SUM(INDIRECT("E4:E"&amp;ROW()-1)),""))</f>
        <v/>
      </c>
      <c r="F194" s="6" t="str">
        <f ca="1">IF(AND($A194&lt;&gt;"",$A194&lt;&gt;"TOTAL"),IF(AND([9]PDI_ID__GRUPO_C_C_E!$J192&lt;&gt;"",[9]PDI_ID__GRUPO_C_C_E!$J192&lt;&gt;0),[9]PDI_ID__GRUPO_C_C_E!$J192,""),IF($A194="TOTAL",SUM(INDIRECT("F4:F"&amp;ROW()-1)),""))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IF(AND($A194&lt;&gt;"",$A194&lt;&gt;"TOTAL"),IF(AND([9]PDI_ID__GRUPO_C_C_E!$M192&lt;&gt;"",[9]PDI_ID__GRUPO_C_C_E!$M192&lt;&gt;0),[9]PDI_ID__GRUPO_C_C_E!$M192,""),IF($A194="TOTAL",SUM(INDIRECT("H4:H"&amp;ROW()-1)),""))</f>
        <v/>
      </c>
      <c r="I194" s="6" t="str">
        <f ca="1">IF(AND($A194&lt;&gt;"",$A194&lt;&gt;"TOTAL"),IF(AND([9]PDI_ID__GRUPO_C_C_E!$O192&lt;&gt;"",[9]PDI_ID__GRUPO_C_C_E!$O192&lt;&gt;0),[9]PDI_ID__GRUPO_C_C_E!$O192,""),IF($A194="TOTAL",SUM(INDIRECT("I4:I"&amp;ROW()-1)),""))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IF(AND($A194&lt;&gt;"",$A194&lt;&gt;"TOTAL"),IF(AND([9]PDI_ID__GRUPO_C_C_E!$R192&lt;&gt;"",[9]PDI_ID__GRUPO_C_C_E!$R192&lt;&gt;0),[9]PDI_ID__GRUPO_C_C_E!$R192,""),IF($A194="TOTAL",SUM(INDIRECT("K4:K"&amp;ROW()-1)),""))</f>
        <v/>
      </c>
      <c r="L194" s="6" t="str">
        <f ca="1">IF(AND($A194&lt;&gt;"",$A194&lt;&gt;"TOTAL"),IF(AND([9]PDI_ID__GRUPO_C_C_E!$T192&lt;&gt;"",[9]PDI_ID__GRUPO_C_C_E!$T192&lt;&gt;0),[9]PDI_ID__GRUPO_C_C_E!$T192,""),IF($A194="TOTAL",SUM(INDIRECT("L4:L"&amp;ROW()-1)),""))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IF(AND($A194&lt;&gt;"",$A194&lt;&gt;"TOTAL"),IF(AND([9]PDI_ID__GRUPO_C_C_E!$W192&lt;&gt;"",[9]PDI_ID__GRUPO_C_C_E!$W192&lt;&gt;0),[9]PDI_ID__GRUPO_C_C_E!$W192,""),IF($A194="TOTAL",SUM(INDIRECT("N4:N"&amp;ROW()-1)),""))</f>
        <v/>
      </c>
      <c r="O194" s="6" t="str">
        <f ca="1">IF(AND($A194&lt;&gt;"",$A194&lt;&gt;"TOTAL"),IF(AND([9]PDI_ID__GRUPO_C_C_E!$Y192&lt;&gt;"",[9]PDI_ID__GRUPO_C_C_E!$Y192&lt;&gt;0),[9]PDI_ID__GRUPO_C_C_E!$Y192,""),IF($A194="TOTAL",SUM(INDIRECT("O4:O"&amp;ROW()-1)),""))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IF(AND($A194&lt;&gt;"",$A194&lt;&gt;"TOTAL"),IF(AND([9]PDI_ID__GRUPO_C_C_E!$AB192&lt;&gt;"",[9]PDI_ID__GRUPO_C_C_E!$AB192&lt;&gt;0),[9]PDI_ID__GRUPO_C_C_E!$AB192,""),IF($A194="TOTAL",SUM(INDIRECT("Q4:Q"&amp;ROW()-1)),""))</f>
        <v/>
      </c>
      <c r="R194" s="6" t="str">
        <f ca="1">IF(AND($A194&lt;&gt;"",$A194&lt;&gt;"TOTAL"),IF(AND([9]PDI_ID__GRUPO_C_C_E!$AD192&lt;&gt;"",[9]PDI_ID__GRUPO_C_C_E!$AD192&lt;&gt;0),[9]PDI_ID__GRUPO_C_C_E!$AD192,""),IF($A194="TOTAL",SUM(INDIRECT("R4:R"&amp;ROW()-1)),""))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IF(AND($A194&lt;&gt;"",$A194&lt;&gt;"TOTAL"),IF(AND([9]PDI_ID__GRUPO_C_C_E!$AG192&lt;&gt;"",[9]PDI_ID__GRUPO_C_C_E!$AG192&lt;&gt;0),[9]PDI_ID__GRUPO_C_C_E!$AG192,""),IF($A194="TOTAL",SUM(INDIRECT("T4:T"&amp;ROW()-1)),""))</f>
        <v/>
      </c>
      <c r="U194" s="6" t="str">
        <f ca="1">IF(AND($A194&lt;&gt;"",$A194&lt;&gt;"TOTAL"),IF(AND([9]PDI_ID__GRUPO_C_C_E!$AI192&lt;&gt;"",[9]PDI_ID__GRUPO_C_C_E!$AI192&lt;&gt;0),[9]PDI_ID__GRUPO_C_C_E!$AI192,""),IF($A194="TOTAL",SUM(INDIRECT("U4:U"&amp;ROW()-1)),""))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IF(AND($A194&lt;&gt;"",$A194&lt;&gt;"TOTAL"),IF(AND([9]PDI_ID__GRUPO_C_C_E!$AL192&lt;&gt;"",[9]PDI_ID__GRUPO_C_C_E!$AL192&lt;&gt;0),[9]PDI_ID__GRUPO_C_C_E!$AL192,""),IF($A194="TOTAL",SUM(INDIRECT("W4:W"&amp;ROW()-1)),""))</f>
        <v/>
      </c>
      <c r="X194" s="6" t="str">
        <f ca="1">IF(AND($A194&lt;&gt;"",$A194&lt;&gt;"TOTAL"),IF(AND([9]PDI_ID__GRUPO_C_C_E!$AN192&lt;&gt;"",[9]PDI_ID__GRUPO_C_C_E!$AN192&lt;&gt;0),[9]PDI_ID__GRUPO_C_C_E!$AN192,""),IF($A194="TOTAL",SUM(INDIRECT("X4:X"&amp;ROW()-1)),""))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IF(AND($A194&lt;&gt;"",$A194&lt;&gt;"TOTAL"),IF(AND([9]PDI_ID__GRUPO_C_C_E!$AQ192&lt;&gt;"",[9]PDI_ID__GRUPO_C_C_E!$AQ192&lt;&gt;0),[9]PDI_ID__GRUPO_C_C_E!$AQ192,""),IF($A194="TOTAL",SUM(INDIRECT("Z4:Z"&amp;ROW()-1)),""))</f>
        <v/>
      </c>
      <c r="AA194" s="6" t="str">
        <f ca="1">IF(AND($A194&lt;&gt;"",$A194&lt;&gt;"TOTAL"),IF(AND([9]PDI_ID__GRUPO_C_C_E!$AS192&lt;&gt;"",[9]PDI_ID__GRUPO_C_C_E!$AS192&lt;&gt;0),[9]PDI_ID__GRUPO_C_C_E!$AS192,""),IF($A194="TOTAL",SUM(INDIRECT("AA4:AA"&amp;ROW()-1)),""))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IF(AND($A194&lt;&gt;"",$A194&lt;&gt;"TOTAL"),IF(AND([9]PDI_ID__GRUPO_C_C_E!$AV192&lt;&gt;"",[9]PDI_ID__GRUPO_C_C_E!$AV192&lt;&gt;0),[9]PDI_ID__GRUPO_C_C_E!$AV192,""),IF($A194="TOTAL",SUM(INDIRECT("AC4:AC"&amp;ROW()-1)),""))</f>
        <v/>
      </c>
      <c r="AD194" s="6" t="str">
        <f ca="1">IF(AND($A194&lt;&gt;"",$A194&lt;&gt;"TOTAL"),IF(AND([9]PDI_ID__GRUPO_C_C_E!$AX192&lt;&gt;"",[9]PDI_ID__GRUPO_C_C_E!$AX192&lt;&gt;0),[9]PDI_ID__GRUPO_C_C_E!$AX192,""),IF($A194="TOTAL",SUM(INDIRECT("AD4:AD"&amp;ROW()-1)),""))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IF(AND($A194&lt;&gt;"",$A194&lt;&gt;"TOTAL"),IF(AND([9]PDI_ID__GRUPO_C_C_E!$BA192&lt;&gt;"",[9]PDI_ID__GRUPO_C_C_E!$BA192&lt;&gt;0),[9]PDI_ID__GRUPO_C_C_E!$BA192,""),IF($A194="TOTAL",SUM(INDIRECT("AF4:AF"&amp;ROW()-1)),""))</f>
        <v/>
      </c>
      <c r="AG194" s="6" t="str">
        <f ca="1">IF(AND($A194&lt;&gt;"",$A194&lt;&gt;"TOTAL"),IF(AND([9]PDI_ID__GRUPO_C_C_E!$BC192&lt;&gt;"",[9]PDI_ID__GRUPO_C_C_E!$BC192&lt;&gt;0),[9]PDI_ID__GRUPO_C_C_E!$BC192,""),IF($A194="TOTAL",SUM(INDIRECT("AG4:AG"&amp;ROW()-1)),""))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IF(AND($A194&lt;&gt;"",$A194&lt;&gt;"TOTAL"),IF(AND([9]PDI_ID__GRUPO_C_C_E!$BF192&lt;&gt;"",[9]PDI_ID__GRUPO_C_C_E!$BF192&lt;&gt;0),[9]PDI_ID__GRUPO_C_C_E!$BF192,""),IF($A194="TOTAL",SUM(INDIRECT("AI4:AI"&amp;ROW()-1)),""))</f>
        <v/>
      </c>
      <c r="AJ194" s="6" t="str">
        <f ca="1">IF(AND($A194&lt;&gt;"",$A194&lt;&gt;"TOTAL"),IF(AND([9]PDI_ID__GRUPO_C_C_E!$BH192&lt;&gt;"",[9]PDI_ID__GRUPO_C_C_E!$BH192&lt;&gt;0),[9]PDI_ID__GRUPO_C_C_E!$BH192,""),IF($A194="TOTAL",SUM(INDIRECT("AJ4:AJ"&amp;ROW()-1)),""))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IF(AND($A194&lt;&gt;"",$A194&lt;&gt;"TOTAL"),IF(AND([9]PDI_ID__GRUPO_C_C_E!$BK192&lt;&gt;"",[9]PDI_ID__GRUPO_C_C_E!$BK192&lt;&gt;0),[9]PDI_ID__GRUPO_C_C_E!$BK192,""),IF($A194="TOTAL",SUM(INDIRECT("AL4:AL"&amp;ROW()-1)),""))</f>
        <v/>
      </c>
      <c r="AM194" s="6" t="str">
        <f ca="1">IF(AND($A194&lt;&gt;"",$A194&lt;&gt;"TOTAL"),IF(AND([9]PDI_ID__GRUPO_C_C_E!$BM192&lt;&gt;"",[9]PDI_ID__GRUPO_C_C_E!$BM192&lt;&gt;0),[9]PDI_ID__GRUPO_C_C_E!$BM192,""),IF($A194="TOTAL",SUM(INDIRECT("AM4:AM"&amp;ROW()-1)),""))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IF(AND($A194&lt;&gt;"",$A194&lt;&gt;"TOTAL"),IF(AND([9]PDI_ID__GRUPO_C_C_E!$BP192&lt;&gt;"",[9]PDI_ID__GRUPO_C_C_E!$BP192&lt;&gt;0),[9]PDI_ID__GRUPO_C_C_E!$BP192,""),IF($A194="TOTAL",SUM(INDIRECT("AO4:AO"&amp;ROW()-1)),""))</f>
        <v/>
      </c>
      <c r="AP194" s="6" t="str">
        <f ca="1">IF(AND($A194&lt;&gt;"",$A194&lt;&gt;"TOTAL"),IF(AND([9]PDI_ID__GRUPO_C_C_E!$BR192&lt;&gt;"",[9]PDI_ID__GRUPO_C_C_E!$BR192&lt;&gt;0),[9]PDI_ID__GRUPO_C_C_E!$BR192,""),IF($A194="TOTAL",SUM(INDIRECT("AP4:AP"&amp;ROW()-1)),""))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IF(AND($A194&lt;&gt;"",$A194&lt;&gt;"TOTAL"),IF(AND([9]PDI_ID__GRUPO_C_C_E!$BU192&lt;&gt;"",[9]PDI_ID__GRUPO_C_C_E!$BU192&lt;&gt;0),[9]PDI_ID__GRUPO_C_C_E!$BU192,""),IF($A194="TOTAL",SUM(INDIRECT("AR4:AR"&amp;ROW()-1)),""))</f>
        <v/>
      </c>
      <c r="AS194" s="6" t="str">
        <f ca="1">IF(AND($A194&lt;&gt;"",$A194&lt;&gt;"TOTAL"),IF(AND([9]PDI_ID__GRUPO_C_C_E!$BW192&lt;&gt;"",[9]PDI_ID__GRUPO_C_C_E!$BW192&lt;&gt;0),[9]PDI_ID__GRUPO_C_C_E!$BW192,""),IF($A194="TOTAL",SUM(INDIRECT("AS4:AS"&amp;ROW()-1)),""))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IF(AND($A194&lt;&gt;"",$A194&lt;&gt;"TOTAL"),IF(AND([9]PDI_ID__GRUPO_C_C_E!$BZ192&lt;&gt;"",[9]PDI_ID__GRUPO_C_C_E!$BZ192&lt;&gt;0),[9]PDI_ID__GRUPO_C_C_E!$BZ192,""),IF($A194="TOTAL",SUM(INDIRECT("AU4:AU"&amp;ROW()-1)),""))</f>
        <v/>
      </c>
      <c r="AV194" s="6" t="str">
        <f ca="1">IF(AND($A194&lt;&gt;"",$A194&lt;&gt;"TOTAL"),IF(AND([9]PDI_ID__GRUPO_C_C_E!$CB192&lt;&gt;"",[9]PDI_ID__GRUPO_C_C_E!$CB192&lt;&gt;0),[9]PDI_ID__GRUPO_C_C_E!$CB192,""),IF($A194="TOTAL",SUM(INDIRECT("AV4:AV"&amp;ROW()-1)),""))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IF(AND($A194&lt;&gt;"",$A194&lt;&gt;"TOTAL"),IF(AND([9]PDI_ID__GRUPO_C_C_E!$CE192&lt;&gt;"",[9]PDI_ID__GRUPO_C_C_E!$CE192&lt;&gt;0),[9]PDI_ID__GRUPO_C_C_E!$CE192,""),IF($A194="TOTAL",SUM(INDIRECT("AX4:AX"&amp;ROW()-1)),""))</f>
        <v/>
      </c>
      <c r="AY194" s="6" t="str">
        <f ca="1">IF(AND($A194&lt;&gt;"",$A194&lt;&gt;"TOTAL"),IF(AND([9]PDI_ID__GRUPO_C_C_E!$CG192&lt;&gt;"",[9]PDI_ID__GRUPO_C_C_E!$CG192&lt;&gt;0),[9]PDI_ID__GRUPO_C_C_E!$CG192,""),IF($A194="TOTAL",SUM(INDIRECT("AY4:AY"&amp;ROW()-1)),""))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IF(AND($A194&lt;&gt;"",$A194&lt;&gt;"TOTAL"),IF(AND([9]PDI_ID__GRUPO_C_C_E!$CJ192&lt;&gt;"",[9]PDI_ID__GRUPO_C_C_E!$CJ192&lt;&gt;0),[9]PDI_ID__GRUPO_C_C_E!$CJ192,""),IF($A194="TOTAL",SUM(INDIRECT("BA4:BA"&amp;ROW()-1)),""))</f>
        <v/>
      </c>
      <c r="BB194" s="6" t="str">
        <f ca="1">IF(AND($A194&lt;&gt;"",$A194&lt;&gt;"TOTAL"),IF(AND([9]PDI_ID__GRUPO_C_C_E!$CL192&lt;&gt;"",[9]PDI_ID__GRUPO_C_C_E!$CL192&lt;&gt;0),[9]PDI_ID__GRUPO_C_C_E!$CL192,""),IF($A194="TOTAL",SUM(INDIRECT("BB4:BB"&amp;ROW()-1)),""))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IF(AND($A194&lt;&gt;"",$A194&lt;&gt;"TOTAL"),IF(AND([9]PDI_ID__GRUPO_C_C_E!$CO192&lt;&gt;"",[9]PDI_ID__GRUPO_C_C_E!$CO192&lt;&gt;0),[9]PDI_ID__GRUPO_C_C_E!$CO192,""),IF($A194="TOTAL",SUM(INDIRECT("BD4:BD"&amp;ROW()-1)),""))</f>
        <v/>
      </c>
      <c r="BE194" s="6" t="str">
        <f ca="1">IF(AND($A194&lt;&gt;"",$A194&lt;&gt;"TOTAL"),IF(AND([9]PDI_ID__GRUPO_C_C_E!$CQ192&lt;&gt;"",[9]PDI_ID__GRUPO_C_C_E!$CQ192&lt;&gt;0),[9]PDI_ID__GRUPO_C_C_E!$CQ192,""),IF($A194="TOTAL",SUM(INDIRECT("BE4:BE"&amp;ROW()-1)),""))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IF([9]PDI_ID__GRUPO_C_C_E!$B193&lt;&gt;"",[9]PDI_ID__GRUPO_C_C_E!$B193,IF(AND([9]PDI_ID__GRUPO_C_C_E!$B193="",[9]PDI_ID__GRUPO_C_C_E!$B194="",[9]PDI_ID__GRUPO_C_C_E!$B192=""),"","TOTAL"))</f>
        <v/>
      </c>
      <c r="B195" s="6" t="str">
        <f ca="1">IF(AND($A195&lt;&gt;"",$A195&lt;&gt;"TOTAL"),IF(AND([9]PDI_ID__GRUPO_C_C_E!$C193&lt;&gt;"",[9]PDI_ID__GRUPO_C_C_E!$C193&lt;&gt;0),[9]PDI_ID__GRUPO_C_C_E!$C193,""),IF($A195="TOTAL",SUM(INDIRECT("B4:B"&amp;ROW()-1)),""))</f>
        <v/>
      </c>
      <c r="C195" s="6" t="str">
        <f ca="1">IF(AND($A195&lt;&gt;"",$A195&lt;&gt;"TOTAL"),IF(AND([9]PDI_ID__GRUPO_C_C_E!$E193&lt;&gt;"",[9]PDI_ID__GRUPO_C_C_E!$E193&lt;&gt;0),[9]PDI_ID__GRUPO_C_C_E!$E193,""),IF($A195="TOTAL",SUM(INDIRECT("C4:C"&amp;ROW()-1)),""))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IF(AND($A195&lt;&gt;"",$A195&lt;&gt;"TOTAL"),IF(AND([9]PDI_ID__GRUPO_C_C_E!$H193&lt;&gt;"",[9]PDI_ID__GRUPO_C_C_E!$H193&lt;&gt;0),[9]PDI_ID__GRUPO_C_C_E!$H193,""),IF($A195="TOTAL",SUM(INDIRECT("E4:E"&amp;ROW()-1)),""))</f>
        <v/>
      </c>
      <c r="F195" s="6" t="str">
        <f ca="1">IF(AND($A195&lt;&gt;"",$A195&lt;&gt;"TOTAL"),IF(AND([9]PDI_ID__GRUPO_C_C_E!$J193&lt;&gt;"",[9]PDI_ID__GRUPO_C_C_E!$J193&lt;&gt;0),[9]PDI_ID__GRUPO_C_C_E!$J193,""),IF($A195="TOTAL",SUM(INDIRECT("F4:F"&amp;ROW()-1)),""))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IF(AND($A195&lt;&gt;"",$A195&lt;&gt;"TOTAL"),IF(AND([9]PDI_ID__GRUPO_C_C_E!$M193&lt;&gt;"",[9]PDI_ID__GRUPO_C_C_E!$M193&lt;&gt;0),[9]PDI_ID__GRUPO_C_C_E!$M193,""),IF($A195="TOTAL",SUM(INDIRECT("H4:H"&amp;ROW()-1)),""))</f>
        <v/>
      </c>
      <c r="I195" s="6" t="str">
        <f ca="1">IF(AND($A195&lt;&gt;"",$A195&lt;&gt;"TOTAL"),IF(AND([9]PDI_ID__GRUPO_C_C_E!$O193&lt;&gt;"",[9]PDI_ID__GRUPO_C_C_E!$O193&lt;&gt;0),[9]PDI_ID__GRUPO_C_C_E!$O193,""),IF($A195="TOTAL",SUM(INDIRECT("I4:I"&amp;ROW()-1)),""))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IF(AND($A195&lt;&gt;"",$A195&lt;&gt;"TOTAL"),IF(AND([9]PDI_ID__GRUPO_C_C_E!$R193&lt;&gt;"",[9]PDI_ID__GRUPO_C_C_E!$R193&lt;&gt;0),[9]PDI_ID__GRUPO_C_C_E!$R193,""),IF($A195="TOTAL",SUM(INDIRECT("K4:K"&amp;ROW()-1)),""))</f>
        <v/>
      </c>
      <c r="L195" s="6" t="str">
        <f ca="1">IF(AND($A195&lt;&gt;"",$A195&lt;&gt;"TOTAL"),IF(AND([9]PDI_ID__GRUPO_C_C_E!$T193&lt;&gt;"",[9]PDI_ID__GRUPO_C_C_E!$T193&lt;&gt;0),[9]PDI_ID__GRUPO_C_C_E!$T193,""),IF($A195="TOTAL",SUM(INDIRECT("L4:L"&amp;ROW()-1)),""))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IF(AND($A195&lt;&gt;"",$A195&lt;&gt;"TOTAL"),IF(AND([9]PDI_ID__GRUPO_C_C_E!$W193&lt;&gt;"",[9]PDI_ID__GRUPO_C_C_E!$W193&lt;&gt;0),[9]PDI_ID__GRUPO_C_C_E!$W193,""),IF($A195="TOTAL",SUM(INDIRECT("N4:N"&amp;ROW()-1)),""))</f>
        <v/>
      </c>
      <c r="O195" s="6" t="str">
        <f ca="1">IF(AND($A195&lt;&gt;"",$A195&lt;&gt;"TOTAL"),IF(AND([9]PDI_ID__GRUPO_C_C_E!$Y193&lt;&gt;"",[9]PDI_ID__GRUPO_C_C_E!$Y193&lt;&gt;0),[9]PDI_ID__GRUPO_C_C_E!$Y193,""),IF($A195="TOTAL",SUM(INDIRECT("O4:O"&amp;ROW()-1)),""))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IF(AND($A195&lt;&gt;"",$A195&lt;&gt;"TOTAL"),IF(AND([9]PDI_ID__GRUPO_C_C_E!$AB193&lt;&gt;"",[9]PDI_ID__GRUPO_C_C_E!$AB193&lt;&gt;0),[9]PDI_ID__GRUPO_C_C_E!$AB193,""),IF($A195="TOTAL",SUM(INDIRECT("Q4:Q"&amp;ROW()-1)),""))</f>
        <v/>
      </c>
      <c r="R195" s="6" t="str">
        <f ca="1">IF(AND($A195&lt;&gt;"",$A195&lt;&gt;"TOTAL"),IF(AND([9]PDI_ID__GRUPO_C_C_E!$AD193&lt;&gt;"",[9]PDI_ID__GRUPO_C_C_E!$AD193&lt;&gt;0),[9]PDI_ID__GRUPO_C_C_E!$AD193,""),IF($A195="TOTAL",SUM(INDIRECT("R4:R"&amp;ROW()-1)),""))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IF(AND($A195&lt;&gt;"",$A195&lt;&gt;"TOTAL"),IF(AND([9]PDI_ID__GRUPO_C_C_E!$AG193&lt;&gt;"",[9]PDI_ID__GRUPO_C_C_E!$AG193&lt;&gt;0),[9]PDI_ID__GRUPO_C_C_E!$AG193,""),IF($A195="TOTAL",SUM(INDIRECT("T4:T"&amp;ROW()-1)),""))</f>
        <v/>
      </c>
      <c r="U195" s="6" t="str">
        <f ca="1">IF(AND($A195&lt;&gt;"",$A195&lt;&gt;"TOTAL"),IF(AND([9]PDI_ID__GRUPO_C_C_E!$AI193&lt;&gt;"",[9]PDI_ID__GRUPO_C_C_E!$AI193&lt;&gt;0),[9]PDI_ID__GRUPO_C_C_E!$AI193,""),IF($A195="TOTAL",SUM(INDIRECT("U4:U"&amp;ROW()-1)),""))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IF(AND($A195&lt;&gt;"",$A195&lt;&gt;"TOTAL"),IF(AND([9]PDI_ID__GRUPO_C_C_E!$AL193&lt;&gt;"",[9]PDI_ID__GRUPO_C_C_E!$AL193&lt;&gt;0),[9]PDI_ID__GRUPO_C_C_E!$AL193,""),IF($A195="TOTAL",SUM(INDIRECT("W4:W"&amp;ROW()-1)),""))</f>
        <v/>
      </c>
      <c r="X195" s="6" t="str">
        <f ca="1">IF(AND($A195&lt;&gt;"",$A195&lt;&gt;"TOTAL"),IF(AND([9]PDI_ID__GRUPO_C_C_E!$AN193&lt;&gt;"",[9]PDI_ID__GRUPO_C_C_E!$AN193&lt;&gt;0),[9]PDI_ID__GRUPO_C_C_E!$AN193,""),IF($A195="TOTAL",SUM(INDIRECT("X4:X"&amp;ROW()-1)),""))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IF(AND($A195&lt;&gt;"",$A195&lt;&gt;"TOTAL"),IF(AND([9]PDI_ID__GRUPO_C_C_E!$AQ193&lt;&gt;"",[9]PDI_ID__GRUPO_C_C_E!$AQ193&lt;&gt;0),[9]PDI_ID__GRUPO_C_C_E!$AQ193,""),IF($A195="TOTAL",SUM(INDIRECT("Z4:Z"&amp;ROW()-1)),""))</f>
        <v/>
      </c>
      <c r="AA195" s="6" t="str">
        <f ca="1">IF(AND($A195&lt;&gt;"",$A195&lt;&gt;"TOTAL"),IF(AND([9]PDI_ID__GRUPO_C_C_E!$AS193&lt;&gt;"",[9]PDI_ID__GRUPO_C_C_E!$AS193&lt;&gt;0),[9]PDI_ID__GRUPO_C_C_E!$AS193,""),IF($A195="TOTAL",SUM(INDIRECT("AA4:AA"&amp;ROW()-1)),""))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IF(AND($A195&lt;&gt;"",$A195&lt;&gt;"TOTAL"),IF(AND([9]PDI_ID__GRUPO_C_C_E!$AV193&lt;&gt;"",[9]PDI_ID__GRUPO_C_C_E!$AV193&lt;&gt;0),[9]PDI_ID__GRUPO_C_C_E!$AV193,""),IF($A195="TOTAL",SUM(INDIRECT("AC4:AC"&amp;ROW()-1)),""))</f>
        <v/>
      </c>
      <c r="AD195" s="6" t="str">
        <f ca="1">IF(AND($A195&lt;&gt;"",$A195&lt;&gt;"TOTAL"),IF(AND([9]PDI_ID__GRUPO_C_C_E!$AX193&lt;&gt;"",[9]PDI_ID__GRUPO_C_C_E!$AX193&lt;&gt;0),[9]PDI_ID__GRUPO_C_C_E!$AX193,""),IF($A195="TOTAL",SUM(INDIRECT("AD4:AD"&amp;ROW()-1)),""))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IF(AND($A195&lt;&gt;"",$A195&lt;&gt;"TOTAL"),IF(AND([9]PDI_ID__GRUPO_C_C_E!$BA193&lt;&gt;"",[9]PDI_ID__GRUPO_C_C_E!$BA193&lt;&gt;0),[9]PDI_ID__GRUPO_C_C_E!$BA193,""),IF($A195="TOTAL",SUM(INDIRECT("AF4:AF"&amp;ROW()-1)),""))</f>
        <v/>
      </c>
      <c r="AG195" s="6" t="str">
        <f ca="1">IF(AND($A195&lt;&gt;"",$A195&lt;&gt;"TOTAL"),IF(AND([9]PDI_ID__GRUPO_C_C_E!$BC193&lt;&gt;"",[9]PDI_ID__GRUPO_C_C_E!$BC193&lt;&gt;0),[9]PDI_ID__GRUPO_C_C_E!$BC193,""),IF($A195="TOTAL",SUM(INDIRECT("AG4:AG"&amp;ROW()-1)),""))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IF(AND($A195&lt;&gt;"",$A195&lt;&gt;"TOTAL"),IF(AND([9]PDI_ID__GRUPO_C_C_E!$BF193&lt;&gt;"",[9]PDI_ID__GRUPO_C_C_E!$BF193&lt;&gt;0),[9]PDI_ID__GRUPO_C_C_E!$BF193,""),IF($A195="TOTAL",SUM(INDIRECT("AI4:AI"&amp;ROW()-1)),""))</f>
        <v/>
      </c>
      <c r="AJ195" s="6" t="str">
        <f ca="1">IF(AND($A195&lt;&gt;"",$A195&lt;&gt;"TOTAL"),IF(AND([9]PDI_ID__GRUPO_C_C_E!$BH193&lt;&gt;"",[9]PDI_ID__GRUPO_C_C_E!$BH193&lt;&gt;0),[9]PDI_ID__GRUPO_C_C_E!$BH193,""),IF($A195="TOTAL",SUM(INDIRECT("AJ4:AJ"&amp;ROW()-1)),""))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IF(AND($A195&lt;&gt;"",$A195&lt;&gt;"TOTAL"),IF(AND([9]PDI_ID__GRUPO_C_C_E!$BK193&lt;&gt;"",[9]PDI_ID__GRUPO_C_C_E!$BK193&lt;&gt;0),[9]PDI_ID__GRUPO_C_C_E!$BK193,""),IF($A195="TOTAL",SUM(INDIRECT("AL4:AL"&amp;ROW()-1)),""))</f>
        <v/>
      </c>
      <c r="AM195" s="6" t="str">
        <f ca="1">IF(AND($A195&lt;&gt;"",$A195&lt;&gt;"TOTAL"),IF(AND([9]PDI_ID__GRUPO_C_C_E!$BM193&lt;&gt;"",[9]PDI_ID__GRUPO_C_C_E!$BM193&lt;&gt;0),[9]PDI_ID__GRUPO_C_C_E!$BM193,""),IF($A195="TOTAL",SUM(INDIRECT("AM4:AM"&amp;ROW()-1)),""))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IF(AND($A195&lt;&gt;"",$A195&lt;&gt;"TOTAL"),IF(AND([9]PDI_ID__GRUPO_C_C_E!$BP193&lt;&gt;"",[9]PDI_ID__GRUPO_C_C_E!$BP193&lt;&gt;0),[9]PDI_ID__GRUPO_C_C_E!$BP193,""),IF($A195="TOTAL",SUM(INDIRECT("AO4:AO"&amp;ROW()-1)),""))</f>
        <v/>
      </c>
      <c r="AP195" s="6" t="str">
        <f ca="1">IF(AND($A195&lt;&gt;"",$A195&lt;&gt;"TOTAL"),IF(AND([9]PDI_ID__GRUPO_C_C_E!$BR193&lt;&gt;"",[9]PDI_ID__GRUPO_C_C_E!$BR193&lt;&gt;0),[9]PDI_ID__GRUPO_C_C_E!$BR193,""),IF($A195="TOTAL",SUM(INDIRECT("AP4:AP"&amp;ROW()-1)),""))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IF(AND($A195&lt;&gt;"",$A195&lt;&gt;"TOTAL"),IF(AND([9]PDI_ID__GRUPO_C_C_E!$BU193&lt;&gt;"",[9]PDI_ID__GRUPO_C_C_E!$BU193&lt;&gt;0),[9]PDI_ID__GRUPO_C_C_E!$BU193,""),IF($A195="TOTAL",SUM(INDIRECT("AR4:AR"&amp;ROW()-1)),""))</f>
        <v/>
      </c>
      <c r="AS195" s="6" t="str">
        <f ca="1">IF(AND($A195&lt;&gt;"",$A195&lt;&gt;"TOTAL"),IF(AND([9]PDI_ID__GRUPO_C_C_E!$BW193&lt;&gt;"",[9]PDI_ID__GRUPO_C_C_E!$BW193&lt;&gt;0),[9]PDI_ID__GRUPO_C_C_E!$BW193,""),IF($A195="TOTAL",SUM(INDIRECT("AS4:AS"&amp;ROW()-1)),""))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IF(AND($A195&lt;&gt;"",$A195&lt;&gt;"TOTAL"),IF(AND([9]PDI_ID__GRUPO_C_C_E!$BZ193&lt;&gt;"",[9]PDI_ID__GRUPO_C_C_E!$BZ193&lt;&gt;0),[9]PDI_ID__GRUPO_C_C_E!$BZ193,""),IF($A195="TOTAL",SUM(INDIRECT("AU4:AU"&amp;ROW()-1)),""))</f>
        <v/>
      </c>
      <c r="AV195" s="6" t="str">
        <f ca="1">IF(AND($A195&lt;&gt;"",$A195&lt;&gt;"TOTAL"),IF(AND([9]PDI_ID__GRUPO_C_C_E!$CB193&lt;&gt;"",[9]PDI_ID__GRUPO_C_C_E!$CB193&lt;&gt;0),[9]PDI_ID__GRUPO_C_C_E!$CB193,""),IF($A195="TOTAL",SUM(INDIRECT("AV4:AV"&amp;ROW()-1)),""))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IF(AND($A195&lt;&gt;"",$A195&lt;&gt;"TOTAL"),IF(AND([9]PDI_ID__GRUPO_C_C_E!$CE193&lt;&gt;"",[9]PDI_ID__GRUPO_C_C_E!$CE193&lt;&gt;0),[9]PDI_ID__GRUPO_C_C_E!$CE193,""),IF($A195="TOTAL",SUM(INDIRECT("AX4:AX"&amp;ROW()-1)),""))</f>
        <v/>
      </c>
      <c r="AY195" s="6" t="str">
        <f ca="1">IF(AND($A195&lt;&gt;"",$A195&lt;&gt;"TOTAL"),IF(AND([9]PDI_ID__GRUPO_C_C_E!$CG193&lt;&gt;"",[9]PDI_ID__GRUPO_C_C_E!$CG193&lt;&gt;0),[9]PDI_ID__GRUPO_C_C_E!$CG193,""),IF($A195="TOTAL",SUM(INDIRECT("AY4:AY"&amp;ROW()-1)),""))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IF(AND($A195&lt;&gt;"",$A195&lt;&gt;"TOTAL"),IF(AND([9]PDI_ID__GRUPO_C_C_E!$CJ193&lt;&gt;"",[9]PDI_ID__GRUPO_C_C_E!$CJ193&lt;&gt;0),[9]PDI_ID__GRUPO_C_C_E!$CJ193,""),IF($A195="TOTAL",SUM(INDIRECT("BA4:BA"&amp;ROW()-1)),""))</f>
        <v/>
      </c>
      <c r="BB195" s="6" t="str">
        <f ca="1">IF(AND($A195&lt;&gt;"",$A195&lt;&gt;"TOTAL"),IF(AND([9]PDI_ID__GRUPO_C_C_E!$CL193&lt;&gt;"",[9]PDI_ID__GRUPO_C_C_E!$CL193&lt;&gt;0),[9]PDI_ID__GRUPO_C_C_E!$CL193,""),IF($A195="TOTAL",SUM(INDIRECT("BB4:BB"&amp;ROW()-1)),""))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IF(AND($A195&lt;&gt;"",$A195&lt;&gt;"TOTAL"),IF(AND([9]PDI_ID__GRUPO_C_C_E!$CO193&lt;&gt;"",[9]PDI_ID__GRUPO_C_C_E!$CO193&lt;&gt;0),[9]PDI_ID__GRUPO_C_C_E!$CO193,""),IF($A195="TOTAL",SUM(INDIRECT("BD4:BD"&amp;ROW()-1)),""))</f>
        <v/>
      </c>
      <c r="BE195" s="6" t="str">
        <f ca="1">IF(AND($A195&lt;&gt;"",$A195&lt;&gt;"TOTAL"),IF(AND([9]PDI_ID__GRUPO_C_C_E!$CQ193&lt;&gt;"",[9]PDI_ID__GRUPO_C_C_E!$CQ193&lt;&gt;0),[9]PDI_ID__GRUPO_C_C_E!$CQ193,""),IF($A195="TOTAL",SUM(INDIRECT("BE4:BE"&amp;ROW()-1)),""))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IF([9]PDI_ID__GRUPO_C_C_E!$B194&lt;&gt;"",[9]PDI_ID__GRUPO_C_C_E!$B194,IF(AND([9]PDI_ID__GRUPO_C_C_E!$B194="",[9]PDI_ID__GRUPO_C_C_E!$B195="",[9]PDI_ID__GRUPO_C_C_E!$B193=""),"","TOTAL"))</f>
        <v/>
      </c>
      <c r="B196" s="6" t="str">
        <f ca="1">IF(AND($A196&lt;&gt;"",$A196&lt;&gt;"TOTAL"),IF(AND([9]PDI_ID__GRUPO_C_C_E!$C194&lt;&gt;"",[9]PDI_ID__GRUPO_C_C_E!$C194&lt;&gt;0),[9]PDI_ID__GRUPO_C_C_E!$C194,""),IF($A196="TOTAL",SUM(INDIRECT("B4:B"&amp;ROW()-1)),""))</f>
        <v/>
      </c>
      <c r="C196" s="6" t="str">
        <f ca="1">IF(AND($A196&lt;&gt;"",$A196&lt;&gt;"TOTAL"),IF(AND([9]PDI_ID__GRUPO_C_C_E!$E194&lt;&gt;"",[9]PDI_ID__GRUPO_C_C_E!$E194&lt;&gt;0),[9]PDI_ID__GRUPO_C_C_E!$E194,""),IF($A196="TOTAL",SUM(INDIRECT("C4:C"&amp;ROW()-1)),""))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IF(AND($A196&lt;&gt;"",$A196&lt;&gt;"TOTAL"),IF(AND([9]PDI_ID__GRUPO_C_C_E!$H194&lt;&gt;"",[9]PDI_ID__GRUPO_C_C_E!$H194&lt;&gt;0),[9]PDI_ID__GRUPO_C_C_E!$H194,""),IF($A196="TOTAL",SUM(INDIRECT("E4:E"&amp;ROW()-1)),""))</f>
        <v/>
      </c>
      <c r="F196" s="6" t="str">
        <f ca="1">IF(AND($A196&lt;&gt;"",$A196&lt;&gt;"TOTAL"),IF(AND([9]PDI_ID__GRUPO_C_C_E!$J194&lt;&gt;"",[9]PDI_ID__GRUPO_C_C_E!$J194&lt;&gt;0),[9]PDI_ID__GRUPO_C_C_E!$J194,""),IF($A196="TOTAL",SUM(INDIRECT("F4:F"&amp;ROW()-1)),""))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IF(AND($A196&lt;&gt;"",$A196&lt;&gt;"TOTAL"),IF(AND([9]PDI_ID__GRUPO_C_C_E!$M194&lt;&gt;"",[9]PDI_ID__GRUPO_C_C_E!$M194&lt;&gt;0),[9]PDI_ID__GRUPO_C_C_E!$M194,""),IF($A196="TOTAL",SUM(INDIRECT("H4:H"&amp;ROW()-1)),""))</f>
        <v/>
      </c>
      <c r="I196" s="6" t="str">
        <f ca="1">IF(AND($A196&lt;&gt;"",$A196&lt;&gt;"TOTAL"),IF(AND([9]PDI_ID__GRUPO_C_C_E!$O194&lt;&gt;"",[9]PDI_ID__GRUPO_C_C_E!$O194&lt;&gt;0),[9]PDI_ID__GRUPO_C_C_E!$O194,""),IF($A196="TOTAL",SUM(INDIRECT("I4:I"&amp;ROW()-1)),""))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IF(AND($A196&lt;&gt;"",$A196&lt;&gt;"TOTAL"),IF(AND([9]PDI_ID__GRUPO_C_C_E!$R194&lt;&gt;"",[9]PDI_ID__GRUPO_C_C_E!$R194&lt;&gt;0),[9]PDI_ID__GRUPO_C_C_E!$R194,""),IF($A196="TOTAL",SUM(INDIRECT("K4:K"&amp;ROW()-1)),""))</f>
        <v/>
      </c>
      <c r="L196" s="6" t="str">
        <f ca="1">IF(AND($A196&lt;&gt;"",$A196&lt;&gt;"TOTAL"),IF(AND([9]PDI_ID__GRUPO_C_C_E!$T194&lt;&gt;"",[9]PDI_ID__GRUPO_C_C_E!$T194&lt;&gt;0),[9]PDI_ID__GRUPO_C_C_E!$T194,""),IF($A196="TOTAL",SUM(INDIRECT("L4:L"&amp;ROW()-1)),""))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IF(AND($A196&lt;&gt;"",$A196&lt;&gt;"TOTAL"),IF(AND([9]PDI_ID__GRUPO_C_C_E!$W194&lt;&gt;"",[9]PDI_ID__GRUPO_C_C_E!$W194&lt;&gt;0),[9]PDI_ID__GRUPO_C_C_E!$W194,""),IF($A196="TOTAL",SUM(INDIRECT("N4:N"&amp;ROW()-1)),""))</f>
        <v/>
      </c>
      <c r="O196" s="6" t="str">
        <f ca="1">IF(AND($A196&lt;&gt;"",$A196&lt;&gt;"TOTAL"),IF(AND([9]PDI_ID__GRUPO_C_C_E!$Y194&lt;&gt;"",[9]PDI_ID__GRUPO_C_C_E!$Y194&lt;&gt;0),[9]PDI_ID__GRUPO_C_C_E!$Y194,""),IF($A196="TOTAL",SUM(INDIRECT("O4:O"&amp;ROW()-1)),""))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IF(AND($A196&lt;&gt;"",$A196&lt;&gt;"TOTAL"),IF(AND([9]PDI_ID__GRUPO_C_C_E!$AB194&lt;&gt;"",[9]PDI_ID__GRUPO_C_C_E!$AB194&lt;&gt;0),[9]PDI_ID__GRUPO_C_C_E!$AB194,""),IF($A196="TOTAL",SUM(INDIRECT("Q4:Q"&amp;ROW()-1)),""))</f>
        <v/>
      </c>
      <c r="R196" s="6" t="str">
        <f ca="1">IF(AND($A196&lt;&gt;"",$A196&lt;&gt;"TOTAL"),IF(AND([9]PDI_ID__GRUPO_C_C_E!$AD194&lt;&gt;"",[9]PDI_ID__GRUPO_C_C_E!$AD194&lt;&gt;0),[9]PDI_ID__GRUPO_C_C_E!$AD194,""),IF($A196="TOTAL",SUM(INDIRECT("R4:R"&amp;ROW()-1)),""))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IF(AND($A196&lt;&gt;"",$A196&lt;&gt;"TOTAL"),IF(AND([9]PDI_ID__GRUPO_C_C_E!$AG194&lt;&gt;"",[9]PDI_ID__GRUPO_C_C_E!$AG194&lt;&gt;0),[9]PDI_ID__GRUPO_C_C_E!$AG194,""),IF($A196="TOTAL",SUM(INDIRECT("T4:T"&amp;ROW()-1)),""))</f>
        <v/>
      </c>
      <c r="U196" s="6" t="str">
        <f ca="1">IF(AND($A196&lt;&gt;"",$A196&lt;&gt;"TOTAL"),IF(AND([9]PDI_ID__GRUPO_C_C_E!$AI194&lt;&gt;"",[9]PDI_ID__GRUPO_C_C_E!$AI194&lt;&gt;0),[9]PDI_ID__GRUPO_C_C_E!$AI194,""),IF($A196="TOTAL",SUM(INDIRECT("U4:U"&amp;ROW()-1)),""))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IF(AND($A196&lt;&gt;"",$A196&lt;&gt;"TOTAL"),IF(AND([9]PDI_ID__GRUPO_C_C_E!$AL194&lt;&gt;"",[9]PDI_ID__GRUPO_C_C_E!$AL194&lt;&gt;0),[9]PDI_ID__GRUPO_C_C_E!$AL194,""),IF($A196="TOTAL",SUM(INDIRECT("W4:W"&amp;ROW()-1)),""))</f>
        <v/>
      </c>
      <c r="X196" s="6" t="str">
        <f ca="1">IF(AND($A196&lt;&gt;"",$A196&lt;&gt;"TOTAL"),IF(AND([9]PDI_ID__GRUPO_C_C_E!$AN194&lt;&gt;"",[9]PDI_ID__GRUPO_C_C_E!$AN194&lt;&gt;0),[9]PDI_ID__GRUPO_C_C_E!$AN194,""),IF($A196="TOTAL",SUM(INDIRECT("X4:X"&amp;ROW()-1)),""))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IF(AND($A196&lt;&gt;"",$A196&lt;&gt;"TOTAL"),IF(AND([9]PDI_ID__GRUPO_C_C_E!$AQ194&lt;&gt;"",[9]PDI_ID__GRUPO_C_C_E!$AQ194&lt;&gt;0),[9]PDI_ID__GRUPO_C_C_E!$AQ194,""),IF($A196="TOTAL",SUM(INDIRECT("Z4:Z"&amp;ROW()-1)),""))</f>
        <v/>
      </c>
      <c r="AA196" s="6" t="str">
        <f ca="1">IF(AND($A196&lt;&gt;"",$A196&lt;&gt;"TOTAL"),IF(AND([9]PDI_ID__GRUPO_C_C_E!$AS194&lt;&gt;"",[9]PDI_ID__GRUPO_C_C_E!$AS194&lt;&gt;0),[9]PDI_ID__GRUPO_C_C_E!$AS194,""),IF($A196="TOTAL",SUM(INDIRECT("AA4:AA"&amp;ROW()-1)),""))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IF(AND($A196&lt;&gt;"",$A196&lt;&gt;"TOTAL"),IF(AND([9]PDI_ID__GRUPO_C_C_E!$AV194&lt;&gt;"",[9]PDI_ID__GRUPO_C_C_E!$AV194&lt;&gt;0),[9]PDI_ID__GRUPO_C_C_E!$AV194,""),IF($A196="TOTAL",SUM(INDIRECT("AC4:AC"&amp;ROW()-1)),""))</f>
        <v/>
      </c>
      <c r="AD196" s="6" t="str">
        <f ca="1">IF(AND($A196&lt;&gt;"",$A196&lt;&gt;"TOTAL"),IF(AND([9]PDI_ID__GRUPO_C_C_E!$AX194&lt;&gt;"",[9]PDI_ID__GRUPO_C_C_E!$AX194&lt;&gt;0),[9]PDI_ID__GRUPO_C_C_E!$AX194,""),IF($A196="TOTAL",SUM(INDIRECT("AD4:AD"&amp;ROW()-1)),""))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IF(AND($A196&lt;&gt;"",$A196&lt;&gt;"TOTAL"),IF(AND([9]PDI_ID__GRUPO_C_C_E!$BA194&lt;&gt;"",[9]PDI_ID__GRUPO_C_C_E!$BA194&lt;&gt;0),[9]PDI_ID__GRUPO_C_C_E!$BA194,""),IF($A196="TOTAL",SUM(INDIRECT("AF4:AF"&amp;ROW()-1)),""))</f>
        <v/>
      </c>
      <c r="AG196" s="6" t="str">
        <f ca="1">IF(AND($A196&lt;&gt;"",$A196&lt;&gt;"TOTAL"),IF(AND([9]PDI_ID__GRUPO_C_C_E!$BC194&lt;&gt;"",[9]PDI_ID__GRUPO_C_C_E!$BC194&lt;&gt;0),[9]PDI_ID__GRUPO_C_C_E!$BC194,""),IF($A196="TOTAL",SUM(INDIRECT("AG4:AG"&amp;ROW()-1)),""))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IF(AND($A196&lt;&gt;"",$A196&lt;&gt;"TOTAL"),IF(AND([9]PDI_ID__GRUPO_C_C_E!$BF194&lt;&gt;"",[9]PDI_ID__GRUPO_C_C_E!$BF194&lt;&gt;0),[9]PDI_ID__GRUPO_C_C_E!$BF194,""),IF($A196="TOTAL",SUM(INDIRECT("AI4:AI"&amp;ROW()-1)),""))</f>
        <v/>
      </c>
      <c r="AJ196" s="6" t="str">
        <f ca="1">IF(AND($A196&lt;&gt;"",$A196&lt;&gt;"TOTAL"),IF(AND([9]PDI_ID__GRUPO_C_C_E!$BH194&lt;&gt;"",[9]PDI_ID__GRUPO_C_C_E!$BH194&lt;&gt;0),[9]PDI_ID__GRUPO_C_C_E!$BH194,""),IF($A196="TOTAL",SUM(INDIRECT("AJ4:AJ"&amp;ROW()-1)),""))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IF(AND($A196&lt;&gt;"",$A196&lt;&gt;"TOTAL"),IF(AND([9]PDI_ID__GRUPO_C_C_E!$BK194&lt;&gt;"",[9]PDI_ID__GRUPO_C_C_E!$BK194&lt;&gt;0),[9]PDI_ID__GRUPO_C_C_E!$BK194,""),IF($A196="TOTAL",SUM(INDIRECT("AL4:AL"&amp;ROW()-1)),""))</f>
        <v/>
      </c>
      <c r="AM196" s="6" t="str">
        <f ca="1">IF(AND($A196&lt;&gt;"",$A196&lt;&gt;"TOTAL"),IF(AND([9]PDI_ID__GRUPO_C_C_E!$BM194&lt;&gt;"",[9]PDI_ID__GRUPO_C_C_E!$BM194&lt;&gt;0),[9]PDI_ID__GRUPO_C_C_E!$BM194,""),IF($A196="TOTAL",SUM(INDIRECT("AM4:AM"&amp;ROW()-1)),""))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IF(AND($A196&lt;&gt;"",$A196&lt;&gt;"TOTAL"),IF(AND([9]PDI_ID__GRUPO_C_C_E!$BP194&lt;&gt;"",[9]PDI_ID__GRUPO_C_C_E!$BP194&lt;&gt;0),[9]PDI_ID__GRUPO_C_C_E!$BP194,""),IF($A196="TOTAL",SUM(INDIRECT("AO4:AO"&amp;ROW()-1)),""))</f>
        <v/>
      </c>
      <c r="AP196" s="6" t="str">
        <f ca="1">IF(AND($A196&lt;&gt;"",$A196&lt;&gt;"TOTAL"),IF(AND([9]PDI_ID__GRUPO_C_C_E!$BR194&lt;&gt;"",[9]PDI_ID__GRUPO_C_C_E!$BR194&lt;&gt;0),[9]PDI_ID__GRUPO_C_C_E!$BR194,""),IF($A196="TOTAL",SUM(INDIRECT("AP4:AP"&amp;ROW()-1)),""))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IF(AND($A196&lt;&gt;"",$A196&lt;&gt;"TOTAL"),IF(AND([9]PDI_ID__GRUPO_C_C_E!$BU194&lt;&gt;"",[9]PDI_ID__GRUPO_C_C_E!$BU194&lt;&gt;0),[9]PDI_ID__GRUPO_C_C_E!$BU194,""),IF($A196="TOTAL",SUM(INDIRECT("AR4:AR"&amp;ROW()-1)),""))</f>
        <v/>
      </c>
      <c r="AS196" s="6" t="str">
        <f ca="1">IF(AND($A196&lt;&gt;"",$A196&lt;&gt;"TOTAL"),IF(AND([9]PDI_ID__GRUPO_C_C_E!$BW194&lt;&gt;"",[9]PDI_ID__GRUPO_C_C_E!$BW194&lt;&gt;0),[9]PDI_ID__GRUPO_C_C_E!$BW194,""),IF($A196="TOTAL",SUM(INDIRECT("AS4:AS"&amp;ROW()-1)),""))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IF(AND($A196&lt;&gt;"",$A196&lt;&gt;"TOTAL"),IF(AND([9]PDI_ID__GRUPO_C_C_E!$BZ194&lt;&gt;"",[9]PDI_ID__GRUPO_C_C_E!$BZ194&lt;&gt;0),[9]PDI_ID__GRUPO_C_C_E!$BZ194,""),IF($A196="TOTAL",SUM(INDIRECT("AU4:AU"&amp;ROW()-1)),""))</f>
        <v/>
      </c>
      <c r="AV196" s="6" t="str">
        <f ca="1">IF(AND($A196&lt;&gt;"",$A196&lt;&gt;"TOTAL"),IF(AND([9]PDI_ID__GRUPO_C_C_E!$CB194&lt;&gt;"",[9]PDI_ID__GRUPO_C_C_E!$CB194&lt;&gt;0),[9]PDI_ID__GRUPO_C_C_E!$CB194,""),IF($A196="TOTAL",SUM(INDIRECT("AV4:AV"&amp;ROW()-1)),""))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IF(AND($A196&lt;&gt;"",$A196&lt;&gt;"TOTAL"),IF(AND([9]PDI_ID__GRUPO_C_C_E!$CE194&lt;&gt;"",[9]PDI_ID__GRUPO_C_C_E!$CE194&lt;&gt;0),[9]PDI_ID__GRUPO_C_C_E!$CE194,""),IF($A196="TOTAL",SUM(INDIRECT("AX4:AX"&amp;ROW()-1)),""))</f>
        <v/>
      </c>
      <c r="AY196" s="6" t="str">
        <f ca="1">IF(AND($A196&lt;&gt;"",$A196&lt;&gt;"TOTAL"),IF(AND([9]PDI_ID__GRUPO_C_C_E!$CG194&lt;&gt;"",[9]PDI_ID__GRUPO_C_C_E!$CG194&lt;&gt;0),[9]PDI_ID__GRUPO_C_C_E!$CG194,""),IF($A196="TOTAL",SUM(INDIRECT("AY4:AY"&amp;ROW()-1)),""))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IF(AND($A196&lt;&gt;"",$A196&lt;&gt;"TOTAL"),IF(AND([9]PDI_ID__GRUPO_C_C_E!$CJ194&lt;&gt;"",[9]PDI_ID__GRUPO_C_C_E!$CJ194&lt;&gt;0),[9]PDI_ID__GRUPO_C_C_E!$CJ194,""),IF($A196="TOTAL",SUM(INDIRECT("BA4:BA"&amp;ROW()-1)),""))</f>
        <v/>
      </c>
      <c r="BB196" s="6" t="str">
        <f ca="1">IF(AND($A196&lt;&gt;"",$A196&lt;&gt;"TOTAL"),IF(AND([9]PDI_ID__GRUPO_C_C_E!$CL194&lt;&gt;"",[9]PDI_ID__GRUPO_C_C_E!$CL194&lt;&gt;0),[9]PDI_ID__GRUPO_C_C_E!$CL194,""),IF($A196="TOTAL",SUM(INDIRECT("BB4:BB"&amp;ROW()-1)),""))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IF(AND($A196&lt;&gt;"",$A196&lt;&gt;"TOTAL"),IF(AND([9]PDI_ID__GRUPO_C_C_E!$CO194&lt;&gt;"",[9]PDI_ID__GRUPO_C_C_E!$CO194&lt;&gt;0),[9]PDI_ID__GRUPO_C_C_E!$CO194,""),IF($A196="TOTAL",SUM(INDIRECT("BD4:BD"&amp;ROW()-1)),""))</f>
        <v/>
      </c>
      <c r="BE196" s="6" t="str">
        <f ca="1">IF(AND($A196&lt;&gt;"",$A196&lt;&gt;"TOTAL"),IF(AND([9]PDI_ID__GRUPO_C_C_E!$CQ194&lt;&gt;"",[9]PDI_ID__GRUPO_C_C_E!$CQ194&lt;&gt;0),[9]PDI_ID__GRUPO_C_C_E!$CQ194,""),IF($A196="TOTAL",SUM(INDIRECT("BE4:BE"&amp;ROW()-1)),""))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IF([9]PDI_ID__GRUPO_C_C_E!$B195&lt;&gt;"",[9]PDI_ID__GRUPO_C_C_E!$B195,IF(AND([9]PDI_ID__GRUPO_C_C_E!$B195="",[9]PDI_ID__GRUPO_C_C_E!$B196="",[9]PDI_ID__GRUPO_C_C_E!$B194=""),"","TOTAL"))</f>
        <v/>
      </c>
      <c r="B197" s="6" t="str">
        <f ca="1">IF(AND($A197&lt;&gt;"",$A197&lt;&gt;"TOTAL"),IF(AND([9]PDI_ID__GRUPO_C_C_E!$C195&lt;&gt;"",[9]PDI_ID__GRUPO_C_C_E!$C195&lt;&gt;0),[9]PDI_ID__GRUPO_C_C_E!$C195,""),IF($A197="TOTAL",SUM(INDIRECT("B4:B"&amp;ROW()-1)),""))</f>
        <v/>
      </c>
      <c r="C197" s="6" t="str">
        <f ca="1">IF(AND($A197&lt;&gt;"",$A197&lt;&gt;"TOTAL"),IF(AND([9]PDI_ID__GRUPO_C_C_E!$E195&lt;&gt;"",[9]PDI_ID__GRUPO_C_C_E!$E195&lt;&gt;0),[9]PDI_ID__GRUPO_C_C_E!$E195,""),IF($A197="TOTAL",SUM(INDIRECT("C4:C"&amp;ROW()-1)),""))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IF(AND($A197&lt;&gt;"",$A197&lt;&gt;"TOTAL"),IF(AND([9]PDI_ID__GRUPO_C_C_E!$H195&lt;&gt;"",[9]PDI_ID__GRUPO_C_C_E!$H195&lt;&gt;0),[9]PDI_ID__GRUPO_C_C_E!$H195,""),IF($A197="TOTAL",SUM(INDIRECT("E4:E"&amp;ROW()-1)),""))</f>
        <v/>
      </c>
      <c r="F197" s="6" t="str">
        <f ca="1">IF(AND($A197&lt;&gt;"",$A197&lt;&gt;"TOTAL"),IF(AND([9]PDI_ID__GRUPO_C_C_E!$J195&lt;&gt;"",[9]PDI_ID__GRUPO_C_C_E!$J195&lt;&gt;0),[9]PDI_ID__GRUPO_C_C_E!$J195,""),IF($A197="TOTAL",SUM(INDIRECT("F4:F"&amp;ROW()-1)),""))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IF(AND($A197&lt;&gt;"",$A197&lt;&gt;"TOTAL"),IF(AND([9]PDI_ID__GRUPO_C_C_E!$M195&lt;&gt;"",[9]PDI_ID__GRUPO_C_C_E!$M195&lt;&gt;0),[9]PDI_ID__GRUPO_C_C_E!$M195,""),IF($A197="TOTAL",SUM(INDIRECT("H4:H"&amp;ROW()-1)),""))</f>
        <v/>
      </c>
      <c r="I197" s="6" t="str">
        <f ca="1">IF(AND($A197&lt;&gt;"",$A197&lt;&gt;"TOTAL"),IF(AND([9]PDI_ID__GRUPO_C_C_E!$O195&lt;&gt;"",[9]PDI_ID__GRUPO_C_C_E!$O195&lt;&gt;0),[9]PDI_ID__GRUPO_C_C_E!$O195,""),IF($A197="TOTAL",SUM(INDIRECT("I4:I"&amp;ROW()-1)),""))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IF(AND($A197&lt;&gt;"",$A197&lt;&gt;"TOTAL"),IF(AND([9]PDI_ID__GRUPO_C_C_E!$R195&lt;&gt;"",[9]PDI_ID__GRUPO_C_C_E!$R195&lt;&gt;0),[9]PDI_ID__GRUPO_C_C_E!$R195,""),IF($A197="TOTAL",SUM(INDIRECT("K4:K"&amp;ROW()-1)),""))</f>
        <v/>
      </c>
      <c r="L197" s="6" t="str">
        <f ca="1">IF(AND($A197&lt;&gt;"",$A197&lt;&gt;"TOTAL"),IF(AND([9]PDI_ID__GRUPO_C_C_E!$T195&lt;&gt;"",[9]PDI_ID__GRUPO_C_C_E!$T195&lt;&gt;0),[9]PDI_ID__GRUPO_C_C_E!$T195,""),IF($A197="TOTAL",SUM(INDIRECT("L4:L"&amp;ROW()-1)),""))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IF(AND($A197&lt;&gt;"",$A197&lt;&gt;"TOTAL"),IF(AND([9]PDI_ID__GRUPO_C_C_E!$W195&lt;&gt;"",[9]PDI_ID__GRUPO_C_C_E!$W195&lt;&gt;0),[9]PDI_ID__GRUPO_C_C_E!$W195,""),IF($A197="TOTAL",SUM(INDIRECT("N4:N"&amp;ROW()-1)),""))</f>
        <v/>
      </c>
      <c r="O197" s="6" t="str">
        <f ca="1">IF(AND($A197&lt;&gt;"",$A197&lt;&gt;"TOTAL"),IF(AND([9]PDI_ID__GRUPO_C_C_E!$Y195&lt;&gt;"",[9]PDI_ID__GRUPO_C_C_E!$Y195&lt;&gt;0),[9]PDI_ID__GRUPO_C_C_E!$Y195,""),IF($A197="TOTAL",SUM(INDIRECT("O4:O"&amp;ROW()-1)),""))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IF(AND($A197&lt;&gt;"",$A197&lt;&gt;"TOTAL"),IF(AND([9]PDI_ID__GRUPO_C_C_E!$AB195&lt;&gt;"",[9]PDI_ID__GRUPO_C_C_E!$AB195&lt;&gt;0),[9]PDI_ID__GRUPO_C_C_E!$AB195,""),IF($A197="TOTAL",SUM(INDIRECT("Q4:Q"&amp;ROW()-1)),""))</f>
        <v/>
      </c>
      <c r="R197" s="6" t="str">
        <f ca="1">IF(AND($A197&lt;&gt;"",$A197&lt;&gt;"TOTAL"),IF(AND([9]PDI_ID__GRUPO_C_C_E!$AD195&lt;&gt;"",[9]PDI_ID__GRUPO_C_C_E!$AD195&lt;&gt;0),[9]PDI_ID__GRUPO_C_C_E!$AD195,""),IF($A197="TOTAL",SUM(INDIRECT("R4:R"&amp;ROW()-1)),""))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IF(AND($A197&lt;&gt;"",$A197&lt;&gt;"TOTAL"),IF(AND([9]PDI_ID__GRUPO_C_C_E!$AG195&lt;&gt;"",[9]PDI_ID__GRUPO_C_C_E!$AG195&lt;&gt;0),[9]PDI_ID__GRUPO_C_C_E!$AG195,""),IF($A197="TOTAL",SUM(INDIRECT("T4:T"&amp;ROW()-1)),""))</f>
        <v/>
      </c>
      <c r="U197" s="6" t="str">
        <f ca="1">IF(AND($A197&lt;&gt;"",$A197&lt;&gt;"TOTAL"),IF(AND([9]PDI_ID__GRUPO_C_C_E!$AI195&lt;&gt;"",[9]PDI_ID__GRUPO_C_C_E!$AI195&lt;&gt;0),[9]PDI_ID__GRUPO_C_C_E!$AI195,""),IF($A197="TOTAL",SUM(INDIRECT("U4:U"&amp;ROW()-1)),""))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IF(AND($A197&lt;&gt;"",$A197&lt;&gt;"TOTAL"),IF(AND([9]PDI_ID__GRUPO_C_C_E!$AL195&lt;&gt;"",[9]PDI_ID__GRUPO_C_C_E!$AL195&lt;&gt;0),[9]PDI_ID__GRUPO_C_C_E!$AL195,""),IF($A197="TOTAL",SUM(INDIRECT("W4:W"&amp;ROW()-1)),""))</f>
        <v/>
      </c>
      <c r="X197" s="6" t="str">
        <f ca="1">IF(AND($A197&lt;&gt;"",$A197&lt;&gt;"TOTAL"),IF(AND([9]PDI_ID__GRUPO_C_C_E!$AN195&lt;&gt;"",[9]PDI_ID__GRUPO_C_C_E!$AN195&lt;&gt;0),[9]PDI_ID__GRUPO_C_C_E!$AN195,""),IF($A197="TOTAL",SUM(INDIRECT("X4:X"&amp;ROW()-1)),""))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IF(AND($A197&lt;&gt;"",$A197&lt;&gt;"TOTAL"),IF(AND([9]PDI_ID__GRUPO_C_C_E!$AQ195&lt;&gt;"",[9]PDI_ID__GRUPO_C_C_E!$AQ195&lt;&gt;0),[9]PDI_ID__GRUPO_C_C_E!$AQ195,""),IF($A197="TOTAL",SUM(INDIRECT("Z4:Z"&amp;ROW()-1)),""))</f>
        <v/>
      </c>
      <c r="AA197" s="6" t="str">
        <f ca="1">IF(AND($A197&lt;&gt;"",$A197&lt;&gt;"TOTAL"),IF(AND([9]PDI_ID__GRUPO_C_C_E!$AS195&lt;&gt;"",[9]PDI_ID__GRUPO_C_C_E!$AS195&lt;&gt;0),[9]PDI_ID__GRUPO_C_C_E!$AS195,""),IF($A197="TOTAL",SUM(INDIRECT("AA4:AA"&amp;ROW()-1)),""))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IF(AND($A197&lt;&gt;"",$A197&lt;&gt;"TOTAL"),IF(AND([9]PDI_ID__GRUPO_C_C_E!$AV195&lt;&gt;"",[9]PDI_ID__GRUPO_C_C_E!$AV195&lt;&gt;0),[9]PDI_ID__GRUPO_C_C_E!$AV195,""),IF($A197="TOTAL",SUM(INDIRECT("AC4:AC"&amp;ROW()-1)),""))</f>
        <v/>
      </c>
      <c r="AD197" s="6" t="str">
        <f ca="1">IF(AND($A197&lt;&gt;"",$A197&lt;&gt;"TOTAL"),IF(AND([9]PDI_ID__GRUPO_C_C_E!$AX195&lt;&gt;"",[9]PDI_ID__GRUPO_C_C_E!$AX195&lt;&gt;0),[9]PDI_ID__GRUPO_C_C_E!$AX195,""),IF($A197="TOTAL",SUM(INDIRECT("AD4:AD"&amp;ROW()-1)),""))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IF(AND($A197&lt;&gt;"",$A197&lt;&gt;"TOTAL"),IF(AND([9]PDI_ID__GRUPO_C_C_E!$BA195&lt;&gt;"",[9]PDI_ID__GRUPO_C_C_E!$BA195&lt;&gt;0),[9]PDI_ID__GRUPO_C_C_E!$BA195,""),IF($A197="TOTAL",SUM(INDIRECT("AF4:AF"&amp;ROW()-1)),""))</f>
        <v/>
      </c>
      <c r="AG197" s="6" t="str">
        <f ca="1">IF(AND($A197&lt;&gt;"",$A197&lt;&gt;"TOTAL"),IF(AND([9]PDI_ID__GRUPO_C_C_E!$BC195&lt;&gt;"",[9]PDI_ID__GRUPO_C_C_E!$BC195&lt;&gt;0),[9]PDI_ID__GRUPO_C_C_E!$BC195,""),IF($A197="TOTAL",SUM(INDIRECT("AG4:AG"&amp;ROW()-1)),""))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IF(AND($A197&lt;&gt;"",$A197&lt;&gt;"TOTAL"),IF(AND([9]PDI_ID__GRUPO_C_C_E!$BF195&lt;&gt;"",[9]PDI_ID__GRUPO_C_C_E!$BF195&lt;&gt;0),[9]PDI_ID__GRUPO_C_C_E!$BF195,""),IF($A197="TOTAL",SUM(INDIRECT("AI4:AI"&amp;ROW()-1)),""))</f>
        <v/>
      </c>
      <c r="AJ197" s="6" t="str">
        <f ca="1">IF(AND($A197&lt;&gt;"",$A197&lt;&gt;"TOTAL"),IF(AND([9]PDI_ID__GRUPO_C_C_E!$BH195&lt;&gt;"",[9]PDI_ID__GRUPO_C_C_E!$BH195&lt;&gt;0),[9]PDI_ID__GRUPO_C_C_E!$BH195,""),IF($A197="TOTAL",SUM(INDIRECT("AJ4:AJ"&amp;ROW()-1)),""))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IF(AND($A197&lt;&gt;"",$A197&lt;&gt;"TOTAL"),IF(AND([9]PDI_ID__GRUPO_C_C_E!$BK195&lt;&gt;"",[9]PDI_ID__GRUPO_C_C_E!$BK195&lt;&gt;0),[9]PDI_ID__GRUPO_C_C_E!$BK195,""),IF($A197="TOTAL",SUM(INDIRECT("AL4:AL"&amp;ROW()-1)),""))</f>
        <v/>
      </c>
      <c r="AM197" s="6" t="str">
        <f ca="1">IF(AND($A197&lt;&gt;"",$A197&lt;&gt;"TOTAL"),IF(AND([9]PDI_ID__GRUPO_C_C_E!$BM195&lt;&gt;"",[9]PDI_ID__GRUPO_C_C_E!$BM195&lt;&gt;0),[9]PDI_ID__GRUPO_C_C_E!$BM195,""),IF($A197="TOTAL",SUM(INDIRECT("AM4:AM"&amp;ROW()-1)),""))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IF(AND($A197&lt;&gt;"",$A197&lt;&gt;"TOTAL"),IF(AND([9]PDI_ID__GRUPO_C_C_E!$BP195&lt;&gt;"",[9]PDI_ID__GRUPO_C_C_E!$BP195&lt;&gt;0),[9]PDI_ID__GRUPO_C_C_E!$BP195,""),IF($A197="TOTAL",SUM(INDIRECT("AO4:AO"&amp;ROW()-1)),""))</f>
        <v/>
      </c>
      <c r="AP197" s="6" t="str">
        <f ca="1">IF(AND($A197&lt;&gt;"",$A197&lt;&gt;"TOTAL"),IF(AND([9]PDI_ID__GRUPO_C_C_E!$BR195&lt;&gt;"",[9]PDI_ID__GRUPO_C_C_E!$BR195&lt;&gt;0),[9]PDI_ID__GRUPO_C_C_E!$BR195,""),IF($A197="TOTAL",SUM(INDIRECT("AP4:AP"&amp;ROW()-1)),""))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IF(AND($A197&lt;&gt;"",$A197&lt;&gt;"TOTAL"),IF(AND([9]PDI_ID__GRUPO_C_C_E!$BU195&lt;&gt;"",[9]PDI_ID__GRUPO_C_C_E!$BU195&lt;&gt;0),[9]PDI_ID__GRUPO_C_C_E!$BU195,""),IF($A197="TOTAL",SUM(INDIRECT("AR4:AR"&amp;ROW()-1)),""))</f>
        <v/>
      </c>
      <c r="AS197" s="6" t="str">
        <f ca="1">IF(AND($A197&lt;&gt;"",$A197&lt;&gt;"TOTAL"),IF(AND([9]PDI_ID__GRUPO_C_C_E!$BW195&lt;&gt;"",[9]PDI_ID__GRUPO_C_C_E!$BW195&lt;&gt;0),[9]PDI_ID__GRUPO_C_C_E!$BW195,""),IF($A197="TOTAL",SUM(INDIRECT("AS4:AS"&amp;ROW()-1)),""))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IF(AND($A197&lt;&gt;"",$A197&lt;&gt;"TOTAL"),IF(AND([9]PDI_ID__GRUPO_C_C_E!$BZ195&lt;&gt;"",[9]PDI_ID__GRUPO_C_C_E!$BZ195&lt;&gt;0),[9]PDI_ID__GRUPO_C_C_E!$BZ195,""),IF($A197="TOTAL",SUM(INDIRECT("AU4:AU"&amp;ROW()-1)),""))</f>
        <v/>
      </c>
      <c r="AV197" s="6" t="str">
        <f ca="1">IF(AND($A197&lt;&gt;"",$A197&lt;&gt;"TOTAL"),IF(AND([9]PDI_ID__GRUPO_C_C_E!$CB195&lt;&gt;"",[9]PDI_ID__GRUPO_C_C_E!$CB195&lt;&gt;0),[9]PDI_ID__GRUPO_C_C_E!$CB195,""),IF($A197="TOTAL",SUM(INDIRECT("AV4:AV"&amp;ROW()-1)),""))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IF(AND($A197&lt;&gt;"",$A197&lt;&gt;"TOTAL"),IF(AND([9]PDI_ID__GRUPO_C_C_E!$CE195&lt;&gt;"",[9]PDI_ID__GRUPO_C_C_E!$CE195&lt;&gt;0),[9]PDI_ID__GRUPO_C_C_E!$CE195,""),IF($A197="TOTAL",SUM(INDIRECT("AX4:AX"&amp;ROW()-1)),""))</f>
        <v/>
      </c>
      <c r="AY197" s="6" t="str">
        <f ca="1">IF(AND($A197&lt;&gt;"",$A197&lt;&gt;"TOTAL"),IF(AND([9]PDI_ID__GRUPO_C_C_E!$CG195&lt;&gt;"",[9]PDI_ID__GRUPO_C_C_E!$CG195&lt;&gt;0),[9]PDI_ID__GRUPO_C_C_E!$CG195,""),IF($A197="TOTAL",SUM(INDIRECT("AY4:AY"&amp;ROW()-1)),""))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IF(AND($A197&lt;&gt;"",$A197&lt;&gt;"TOTAL"),IF(AND([9]PDI_ID__GRUPO_C_C_E!$CJ195&lt;&gt;"",[9]PDI_ID__GRUPO_C_C_E!$CJ195&lt;&gt;0),[9]PDI_ID__GRUPO_C_C_E!$CJ195,""),IF($A197="TOTAL",SUM(INDIRECT("BA4:BA"&amp;ROW()-1)),""))</f>
        <v/>
      </c>
      <c r="BB197" s="6" t="str">
        <f ca="1">IF(AND($A197&lt;&gt;"",$A197&lt;&gt;"TOTAL"),IF(AND([9]PDI_ID__GRUPO_C_C_E!$CL195&lt;&gt;"",[9]PDI_ID__GRUPO_C_C_E!$CL195&lt;&gt;0),[9]PDI_ID__GRUPO_C_C_E!$CL195,""),IF($A197="TOTAL",SUM(INDIRECT("BB4:BB"&amp;ROW()-1)),""))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IF(AND($A197&lt;&gt;"",$A197&lt;&gt;"TOTAL"),IF(AND([9]PDI_ID__GRUPO_C_C_E!$CO195&lt;&gt;"",[9]PDI_ID__GRUPO_C_C_E!$CO195&lt;&gt;0),[9]PDI_ID__GRUPO_C_C_E!$CO195,""),IF($A197="TOTAL",SUM(INDIRECT("BD4:BD"&amp;ROW()-1)),""))</f>
        <v/>
      </c>
      <c r="BE197" s="6" t="str">
        <f ca="1">IF(AND($A197&lt;&gt;"",$A197&lt;&gt;"TOTAL"),IF(AND([9]PDI_ID__GRUPO_C_C_E!$CQ195&lt;&gt;"",[9]PDI_ID__GRUPO_C_C_E!$CQ195&lt;&gt;0),[9]PDI_ID__GRUPO_C_C_E!$CQ195,""),IF($A197="TOTAL",SUM(INDIRECT("BE4:BE"&amp;ROW()-1)),""))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IF([9]PDI_ID__GRUPO_C_C_E!$B196&lt;&gt;"",[9]PDI_ID__GRUPO_C_C_E!$B196,IF(AND([9]PDI_ID__GRUPO_C_C_E!$B196="",[9]PDI_ID__GRUPO_C_C_E!$B197="",[9]PDI_ID__GRUPO_C_C_E!$B195=""),"","TOTAL"))</f>
        <v/>
      </c>
      <c r="B198" s="6" t="str">
        <f ca="1">IF(AND($A198&lt;&gt;"",$A198&lt;&gt;"TOTAL"),IF(AND([9]PDI_ID__GRUPO_C_C_E!$C196&lt;&gt;"",[9]PDI_ID__GRUPO_C_C_E!$C196&lt;&gt;0),[9]PDI_ID__GRUPO_C_C_E!$C196,""),IF($A198="TOTAL",SUM(INDIRECT("B4:B"&amp;ROW()-1)),""))</f>
        <v/>
      </c>
      <c r="C198" s="6" t="str">
        <f ca="1">IF(AND($A198&lt;&gt;"",$A198&lt;&gt;"TOTAL"),IF(AND([9]PDI_ID__GRUPO_C_C_E!$E196&lt;&gt;"",[9]PDI_ID__GRUPO_C_C_E!$E196&lt;&gt;0),[9]PDI_ID__GRUPO_C_C_E!$E196,""),IF($A198="TOTAL",SUM(INDIRECT("C4:C"&amp;ROW()-1)),""))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IF(AND($A198&lt;&gt;"",$A198&lt;&gt;"TOTAL"),IF(AND([9]PDI_ID__GRUPO_C_C_E!$H196&lt;&gt;"",[9]PDI_ID__GRUPO_C_C_E!$H196&lt;&gt;0),[9]PDI_ID__GRUPO_C_C_E!$H196,""),IF($A198="TOTAL",SUM(INDIRECT("E4:E"&amp;ROW()-1)),""))</f>
        <v/>
      </c>
      <c r="F198" s="6" t="str">
        <f ca="1">IF(AND($A198&lt;&gt;"",$A198&lt;&gt;"TOTAL"),IF(AND([9]PDI_ID__GRUPO_C_C_E!$J196&lt;&gt;"",[9]PDI_ID__GRUPO_C_C_E!$J196&lt;&gt;0),[9]PDI_ID__GRUPO_C_C_E!$J196,""),IF($A198="TOTAL",SUM(INDIRECT("F4:F"&amp;ROW()-1)),""))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IF(AND($A198&lt;&gt;"",$A198&lt;&gt;"TOTAL"),IF(AND([9]PDI_ID__GRUPO_C_C_E!$M196&lt;&gt;"",[9]PDI_ID__GRUPO_C_C_E!$M196&lt;&gt;0),[9]PDI_ID__GRUPO_C_C_E!$M196,""),IF($A198="TOTAL",SUM(INDIRECT("H4:H"&amp;ROW()-1)),""))</f>
        <v/>
      </c>
      <c r="I198" s="6" t="str">
        <f ca="1">IF(AND($A198&lt;&gt;"",$A198&lt;&gt;"TOTAL"),IF(AND([9]PDI_ID__GRUPO_C_C_E!$O196&lt;&gt;"",[9]PDI_ID__GRUPO_C_C_E!$O196&lt;&gt;0),[9]PDI_ID__GRUPO_C_C_E!$O196,""),IF($A198="TOTAL",SUM(INDIRECT("I4:I"&amp;ROW()-1)),""))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IF(AND($A198&lt;&gt;"",$A198&lt;&gt;"TOTAL"),IF(AND([9]PDI_ID__GRUPO_C_C_E!$R196&lt;&gt;"",[9]PDI_ID__GRUPO_C_C_E!$R196&lt;&gt;0),[9]PDI_ID__GRUPO_C_C_E!$R196,""),IF($A198="TOTAL",SUM(INDIRECT("K4:K"&amp;ROW()-1)),""))</f>
        <v/>
      </c>
      <c r="L198" s="6" t="str">
        <f ca="1">IF(AND($A198&lt;&gt;"",$A198&lt;&gt;"TOTAL"),IF(AND([9]PDI_ID__GRUPO_C_C_E!$T196&lt;&gt;"",[9]PDI_ID__GRUPO_C_C_E!$T196&lt;&gt;0),[9]PDI_ID__GRUPO_C_C_E!$T196,""),IF($A198="TOTAL",SUM(INDIRECT("L4:L"&amp;ROW()-1)),""))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IF(AND($A198&lt;&gt;"",$A198&lt;&gt;"TOTAL"),IF(AND([9]PDI_ID__GRUPO_C_C_E!$W196&lt;&gt;"",[9]PDI_ID__GRUPO_C_C_E!$W196&lt;&gt;0),[9]PDI_ID__GRUPO_C_C_E!$W196,""),IF($A198="TOTAL",SUM(INDIRECT("N4:N"&amp;ROW()-1)),""))</f>
        <v/>
      </c>
      <c r="O198" s="6" t="str">
        <f ca="1">IF(AND($A198&lt;&gt;"",$A198&lt;&gt;"TOTAL"),IF(AND([9]PDI_ID__GRUPO_C_C_E!$Y196&lt;&gt;"",[9]PDI_ID__GRUPO_C_C_E!$Y196&lt;&gt;0),[9]PDI_ID__GRUPO_C_C_E!$Y196,""),IF($A198="TOTAL",SUM(INDIRECT("O4:O"&amp;ROW()-1)),""))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IF(AND($A198&lt;&gt;"",$A198&lt;&gt;"TOTAL"),IF(AND([9]PDI_ID__GRUPO_C_C_E!$AB196&lt;&gt;"",[9]PDI_ID__GRUPO_C_C_E!$AB196&lt;&gt;0),[9]PDI_ID__GRUPO_C_C_E!$AB196,""),IF($A198="TOTAL",SUM(INDIRECT("Q4:Q"&amp;ROW()-1)),""))</f>
        <v/>
      </c>
      <c r="R198" s="6" t="str">
        <f ca="1">IF(AND($A198&lt;&gt;"",$A198&lt;&gt;"TOTAL"),IF(AND([9]PDI_ID__GRUPO_C_C_E!$AD196&lt;&gt;"",[9]PDI_ID__GRUPO_C_C_E!$AD196&lt;&gt;0),[9]PDI_ID__GRUPO_C_C_E!$AD196,""),IF($A198="TOTAL",SUM(INDIRECT("R4:R"&amp;ROW()-1)),""))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IF(AND($A198&lt;&gt;"",$A198&lt;&gt;"TOTAL"),IF(AND([9]PDI_ID__GRUPO_C_C_E!$AG196&lt;&gt;"",[9]PDI_ID__GRUPO_C_C_E!$AG196&lt;&gt;0),[9]PDI_ID__GRUPO_C_C_E!$AG196,""),IF($A198="TOTAL",SUM(INDIRECT("T4:T"&amp;ROW()-1)),""))</f>
        <v/>
      </c>
      <c r="U198" s="6" t="str">
        <f ca="1">IF(AND($A198&lt;&gt;"",$A198&lt;&gt;"TOTAL"),IF(AND([9]PDI_ID__GRUPO_C_C_E!$AI196&lt;&gt;"",[9]PDI_ID__GRUPO_C_C_E!$AI196&lt;&gt;0),[9]PDI_ID__GRUPO_C_C_E!$AI196,""),IF($A198="TOTAL",SUM(INDIRECT("U4:U"&amp;ROW()-1)),""))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IF(AND($A198&lt;&gt;"",$A198&lt;&gt;"TOTAL"),IF(AND([9]PDI_ID__GRUPO_C_C_E!$AL196&lt;&gt;"",[9]PDI_ID__GRUPO_C_C_E!$AL196&lt;&gt;0),[9]PDI_ID__GRUPO_C_C_E!$AL196,""),IF($A198="TOTAL",SUM(INDIRECT("W4:W"&amp;ROW()-1)),""))</f>
        <v/>
      </c>
      <c r="X198" s="6" t="str">
        <f ca="1">IF(AND($A198&lt;&gt;"",$A198&lt;&gt;"TOTAL"),IF(AND([9]PDI_ID__GRUPO_C_C_E!$AN196&lt;&gt;"",[9]PDI_ID__GRUPO_C_C_E!$AN196&lt;&gt;0),[9]PDI_ID__GRUPO_C_C_E!$AN196,""),IF($A198="TOTAL",SUM(INDIRECT("X4:X"&amp;ROW()-1)),""))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IF(AND($A198&lt;&gt;"",$A198&lt;&gt;"TOTAL"),IF(AND([9]PDI_ID__GRUPO_C_C_E!$AQ196&lt;&gt;"",[9]PDI_ID__GRUPO_C_C_E!$AQ196&lt;&gt;0),[9]PDI_ID__GRUPO_C_C_E!$AQ196,""),IF($A198="TOTAL",SUM(INDIRECT("Z4:Z"&amp;ROW()-1)),""))</f>
        <v/>
      </c>
      <c r="AA198" s="6" t="str">
        <f ca="1">IF(AND($A198&lt;&gt;"",$A198&lt;&gt;"TOTAL"),IF(AND([9]PDI_ID__GRUPO_C_C_E!$AS196&lt;&gt;"",[9]PDI_ID__GRUPO_C_C_E!$AS196&lt;&gt;0),[9]PDI_ID__GRUPO_C_C_E!$AS196,""),IF($A198="TOTAL",SUM(INDIRECT("AA4:AA"&amp;ROW()-1)),""))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IF(AND($A198&lt;&gt;"",$A198&lt;&gt;"TOTAL"),IF(AND([9]PDI_ID__GRUPO_C_C_E!$AV196&lt;&gt;"",[9]PDI_ID__GRUPO_C_C_E!$AV196&lt;&gt;0),[9]PDI_ID__GRUPO_C_C_E!$AV196,""),IF($A198="TOTAL",SUM(INDIRECT("AC4:AC"&amp;ROW()-1)),""))</f>
        <v/>
      </c>
      <c r="AD198" s="6" t="str">
        <f ca="1">IF(AND($A198&lt;&gt;"",$A198&lt;&gt;"TOTAL"),IF(AND([9]PDI_ID__GRUPO_C_C_E!$AX196&lt;&gt;"",[9]PDI_ID__GRUPO_C_C_E!$AX196&lt;&gt;0),[9]PDI_ID__GRUPO_C_C_E!$AX196,""),IF($A198="TOTAL",SUM(INDIRECT("AD4:AD"&amp;ROW()-1)),""))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IF(AND($A198&lt;&gt;"",$A198&lt;&gt;"TOTAL"),IF(AND([9]PDI_ID__GRUPO_C_C_E!$BA196&lt;&gt;"",[9]PDI_ID__GRUPO_C_C_E!$BA196&lt;&gt;0),[9]PDI_ID__GRUPO_C_C_E!$BA196,""),IF($A198="TOTAL",SUM(INDIRECT("AF4:AF"&amp;ROW()-1)),""))</f>
        <v/>
      </c>
      <c r="AG198" s="6" t="str">
        <f ca="1">IF(AND($A198&lt;&gt;"",$A198&lt;&gt;"TOTAL"),IF(AND([9]PDI_ID__GRUPO_C_C_E!$BC196&lt;&gt;"",[9]PDI_ID__GRUPO_C_C_E!$BC196&lt;&gt;0),[9]PDI_ID__GRUPO_C_C_E!$BC196,""),IF($A198="TOTAL",SUM(INDIRECT("AG4:AG"&amp;ROW()-1)),""))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IF(AND($A198&lt;&gt;"",$A198&lt;&gt;"TOTAL"),IF(AND([9]PDI_ID__GRUPO_C_C_E!$BF196&lt;&gt;"",[9]PDI_ID__GRUPO_C_C_E!$BF196&lt;&gt;0),[9]PDI_ID__GRUPO_C_C_E!$BF196,""),IF($A198="TOTAL",SUM(INDIRECT("AI4:AI"&amp;ROW()-1)),""))</f>
        <v/>
      </c>
      <c r="AJ198" s="6" t="str">
        <f ca="1">IF(AND($A198&lt;&gt;"",$A198&lt;&gt;"TOTAL"),IF(AND([9]PDI_ID__GRUPO_C_C_E!$BH196&lt;&gt;"",[9]PDI_ID__GRUPO_C_C_E!$BH196&lt;&gt;0),[9]PDI_ID__GRUPO_C_C_E!$BH196,""),IF($A198="TOTAL",SUM(INDIRECT("AJ4:AJ"&amp;ROW()-1)),""))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IF(AND($A198&lt;&gt;"",$A198&lt;&gt;"TOTAL"),IF(AND([9]PDI_ID__GRUPO_C_C_E!$BK196&lt;&gt;"",[9]PDI_ID__GRUPO_C_C_E!$BK196&lt;&gt;0),[9]PDI_ID__GRUPO_C_C_E!$BK196,""),IF($A198="TOTAL",SUM(INDIRECT("AL4:AL"&amp;ROW()-1)),""))</f>
        <v/>
      </c>
      <c r="AM198" s="6" t="str">
        <f ca="1">IF(AND($A198&lt;&gt;"",$A198&lt;&gt;"TOTAL"),IF(AND([9]PDI_ID__GRUPO_C_C_E!$BM196&lt;&gt;"",[9]PDI_ID__GRUPO_C_C_E!$BM196&lt;&gt;0),[9]PDI_ID__GRUPO_C_C_E!$BM196,""),IF($A198="TOTAL",SUM(INDIRECT("AM4:AM"&amp;ROW()-1)),""))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IF(AND($A198&lt;&gt;"",$A198&lt;&gt;"TOTAL"),IF(AND([9]PDI_ID__GRUPO_C_C_E!$BP196&lt;&gt;"",[9]PDI_ID__GRUPO_C_C_E!$BP196&lt;&gt;0),[9]PDI_ID__GRUPO_C_C_E!$BP196,""),IF($A198="TOTAL",SUM(INDIRECT("AO4:AO"&amp;ROW()-1)),""))</f>
        <v/>
      </c>
      <c r="AP198" s="6" t="str">
        <f ca="1">IF(AND($A198&lt;&gt;"",$A198&lt;&gt;"TOTAL"),IF(AND([9]PDI_ID__GRUPO_C_C_E!$BR196&lt;&gt;"",[9]PDI_ID__GRUPO_C_C_E!$BR196&lt;&gt;0),[9]PDI_ID__GRUPO_C_C_E!$BR196,""),IF($A198="TOTAL",SUM(INDIRECT("AP4:AP"&amp;ROW()-1)),""))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IF(AND($A198&lt;&gt;"",$A198&lt;&gt;"TOTAL"),IF(AND([9]PDI_ID__GRUPO_C_C_E!$BU196&lt;&gt;"",[9]PDI_ID__GRUPO_C_C_E!$BU196&lt;&gt;0),[9]PDI_ID__GRUPO_C_C_E!$BU196,""),IF($A198="TOTAL",SUM(INDIRECT("AR4:AR"&amp;ROW()-1)),""))</f>
        <v/>
      </c>
      <c r="AS198" s="6" t="str">
        <f ca="1">IF(AND($A198&lt;&gt;"",$A198&lt;&gt;"TOTAL"),IF(AND([9]PDI_ID__GRUPO_C_C_E!$BW196&lt;&gt;"",[9]PDI_ID__GRUPO_C_C_E!$BW196&lt;&gt;0),[9]PDI_ID__GRUPO_C_C_E!$BW196,""),IF($A198="TOTAL",SUM(INDIRECT("AS4:AS"&amp;ROW()-1)),""))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IF(AND($A198&lt;&gt;"",$A198&lt;&gt;"TOTAL"),IF(AND([9]PDI_ID__GRUPO_C_C_E!$BZ196&lt;&gt;"",[9]PDI_ID__GRUPO_C_C_E!$BZ196&lt;&gt;0),[9]PDI_ID__GRUPO_C_C_E!$BZ196,""),IF($A198="TOTAL",SUM(INDIRECT("AU4:AU"&amp;ROW()-1)),""))</f>
        <v/>
      </c>
      <c r="AV198" s="6" t="str">
        <f ca="1">IF(AND($A198&lt;&gt;"",$A198&lt;&gt;"TOTAL"),IF(AND([9]PDI_ID__GRUPO_C_C_E!$CB196&lt;&gt;"",[9]PDI_ID__GRUPO_C_C_E!$CB196&lt;&gt;0),[9]PDI_ID__GRUPO_C_C_E!$CB196,""),IF($A198="TOTAL",SUM(INDIRECT("AV4:AV"&amp;ROW()-1)),""))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IF(AND($A198&lt;&gt;"",$A198&lt;&gt;"TOTAL"),IF(AND([9]PDI_ID__GRUPO_C_C_E!$CE196&lt;&gt;"",[9]PDI_ID__GRUPO_C_C_E!$CE196&lt;&gt;0),[9]PDI_ID__GRUPO_C_C_E!$CE196,""),IF($A198="TOTAL",SUM(INDIRECT("AX4:AX"&amp;ROW()-1)),""))</f>
        <v/>
      </c>
      <c r="AY198" s="6" t="str">
        <f ca="1">IF(AND($A198&lt;&gt;"",$A198&lt;&gt;"TOTAL"),IF(AND([9]PDI_ID__GRUPO_C_C_E!$CG196&lt;&gt;"",[9]PDI_ID__GRUPO_C_C_E!$CG196&lt;&gt;0),[9]PDI_ID__GRUPO_C_C_E!$CG196,""),IF($A198="TOTAL",SUM(INDIRECT("AY4:AY"&amp;ROW()-1)),""))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IF(AND($A198&lt;&gt;"",$A198&lt;&gt;"TOTAL"),IF(AND([9]PDI_ID__GRUPO_C_C_E!$CJ196&lt;&gt;"",[9]PDI_ID__GRUPO_C_C_E!$CJ196&lt;&gt;0),[9]PDI_ID__GRUPO_C_C_E!$CJ196,""),IF($A198="TOTAL",SUM(INDIRECT("BA4:BA"&amp;ROW()-1)),""))</f>
        <v/>
      </c>
      <c r="BB198" s="6" t="str">
        <f ca="1">IF(AND($A198&lt;&gt;"",$A198&lt;&gt;"TOTAL"),IF(AND([9]PDI_ID__GRUPO_C_C_E!$CL196&lt;&gt;"",[9]PDI_ID__GRUPO_C_C_E!$CL196&lt;&gt;0),[9]PDI_ID__GRUPO_C_C_E!$CL196,""),IF($A198="TOTAL",SUM(INDIRECT("BB4:BB"&amp;ROW()-1)),""))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IF(AND($A198&lt;&gt;"",$A198&lt;&gt;"TOTAL"),IF(AND([9]PDI_ID__GRUPO_C_C_E!$CO196&lt;&gt;"",[9]PDI_ID__GRUPO_C_C_E!$CO196&lt;&gt;0),[9]PDI_ID__GRUPO_C_C_E!$CO196,""),IF($A198="TOTAL",SUM(INDIRECT("BD4:BD"&amp;ROW()-1)),""))</f>
        <v/>
      </c>
      <c r="BE198" s="6" t="str">
        <f ca="1">IF(AND($A198&lt;&gt;"",$A198&lt;&gt;"TOTAL"),IF(AND([9]PDI_ID__GRUPO_C_C_E!$CQ196&lt;&gt;"",[9]PDI_ID__GRUPO_C_C_E!$CQ196&lt;&gt;0),[9]PDI_ID__GRUPO_C_C_E!$CQ196,""),IF($A198="TOTAL",SUM(INDIRECT("BE4:BE"&amp;ROW()-1)),""))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IF([9]PDI_ID__GRUPO_C_C_E!$B197&lt;&gt;"",[9]PDI_ID__GRUPO_C_C_E!$B197,IF(AND([9]PDI_ID__GRUPO_C_C_E!$B197="",[9]PDI_ID__GRUPO_C_C_E!$B198="",[9]PDI_ID__GRUPO_C_C_E!$B196=""),"","TOTAL"))</f>
        <v/>
      </c>
      <c r="B199" s="6" t="str">
        <f ca="1">IF(AND($A199&lt;&gt;"",$A199&lt;&gt;"TOTAL"),IF(AND([9]PDI_ID__GRUPO_C_C_E!$C197&lt;&gt;"",[9]PDI_ID__GRUPO_C_C_E!$C197&lt;&gt;0),[9]PDI_ID__GRUPO_C_C_E!$C197,""),IF($A199="TOTAL",SUM(INDIRECT("B4:B"&amp;ROW()-1)),""))</f>
        <v/>
      </c>
      <c r="C199" s="6" t="str">
        <f ca="1">IF(AND($A199&lt;&gt;"",$A199&lt;&gt;"TOTAL"),IF(AND([9]PDI_ID__GRUPO_C_C_E!$E197&lt;&gt;"",[9]PDI_ID__GRUPO_C_C_E!$E197&lt;&gt;0),[9]PDI_ID__GRUPO_C_C_E!$E197,""),IF($A199="TOTAL",SUM(INDIRECT("C4:C"&amp;ROW()-1)),""))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IF(AND($A199&lt;&gt;"",$A199&lt;&gt;"TOTAL"),IF(AND([9]PDI_ID__GRUPO_C_C_E!$H197&lt;&gt;"",[9]PDI_ID__GRUPO_C_C_E!$H197&lt;&gt;0),[9]PDI_ID__GRUPO_C_C_E!$H197,""),IF($A199="TOTAL",SUM(INDIRECT("E4:E"&amp;ROW()-1)),""))</f>
        <v/>
      </c>
      <c r="F199" s="6" t="str">
        <f ca="1">IF(AND($A199&lt;&gt;"",$A199&lt;&gt;"TOTAL"),IF(AND([9]PDI_ID__GRUPO_C_C_E!$J197&lt;&gt;"",[9]PDI_ID__GRUPO_C_C_E!$J197&lt;&gt;0),[9]PDI_ID__GRUPO_C_C_E!$J197,""),IF($A199="TOTAL",SUM(INDIRECT("F4:F"&amp;ROW()-1)),""))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IF(AND($A199&lt;&gt;"",$A199&lt;&gt;"TOTAL"),IF(AND([9]PDI_ID__GRUPO_C_C_E!$M197&lt;&gt;"",[9]PDI_ID__GRUPO_C_C_E!$M197&lt;&gt;0),[9]PDI_ID__GRUPO_C_C_E!$M197,""),IF($A199="TOTAL",SUM(INDIRECT("H4:H"&amp;ROW()-1)),""))</f>
        <v/>
      </c>
      <c r="I199" s="6" t="str">
        <f ca="1">IF(AND($A199&lt;&gt;"",$A199&lt;&gt;"TOTAL"),IF(AND([9]PDI_ID__GRUPO_C_C_E!$O197&lt;&gt;"",[9]PDI_ID__GRUPO_C_C_E!$O197&lt;&gt;0),[9]PDI_ID__GRUPO_C_C_E!$O197,""),IF($A199="TOTAL",SUM(INDIRECT("I4:I"&amp;ROW()-1)),""))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IF(AND($A199&lt;&gt;"",$A199&lt;&gt;"TOTAL"),IF(AND([9]PDI_ID__GRUPO_C_C_E!$R197&lt;&gt;"",[9]PDI_ID__GRUPO_C_C_E!$R197&lt;&gt;0),[9]PDI_ID__GRUPO_C_C_E!$R197,""),IF($A199="TOTAL",SUM(INDIRECT("K4:K"&amp;ROW()-1)),""))</f>
        <v/>
      </c>
      <c r="L199" s="6" t="str">
        <f ca="1">IF(AND($A199&lt;&gt;"",$A199&lt;&gt;"TOTAL"),IF(AND([9]PDI_ID__GRUPO_C_C_E!$T197&lt;&gt;"",[9]PDI_ID__GRUPO_C_C_E!$T197&lt;&gt;0),[9]PDI_ID__GRUPO_C_C_E!$T197,""),IF($A199="TOTAL",SUM(INDIRECT("L4:L"&amp;ROW()-1)),""))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IF(AND($A199&lt;&gt;"",$A199&lt;&gt;"TOTAL"),IF(AND([9]PDI_ID__GRUPO_C_C_E!$W197&lt;&gt;"",[9]PDI_ID__GRUPO_C_C_E!$W197&lt;&gt;0),[9]PDI_ID__GRUPO_C_C_E!$W197,""),IF($A199="TOTAL",SUM(INDIRECT("N4:N"&amp;ROW()-1)),""))</f>
        <v/>
      </c>
      <c r="O199" s="6" t="str">
        <f ca="1">IF(AND($A199&lt;&gt;"",$A199&lt;&gt;"TOTAL"),IF(AND([9]PDI_ID__GRUPO_C_C_E!$Y197&lt;&gt;"",[9]PDI_ID__GRUPO_C_C_E!$Y197&lt;&gt;0),[9]PDI_ID__GRUPO_C_C_E!$Y197,""),IF($A199="TOTAL",SUM(INDIRECT("O4:O"&amp;ROW()-1)),""))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IF(AND($A199&lt;&gt;"",$A199&lt;&gt;"TOTAL"),IF(AND([9]PDI_ID__GRUPO_C_C_E!$AB197&lt;&gt;"",[9]PDI_ID__GRUPO_C_C_E!$AB197&lt;&gt;0),[9]PDI_ID__GRUPO_C_C_E!$AB197,""),IF($A199="TOTAL",SUM(INDIRECT("Q4:Q"&amp;ROW()-1)),""))</f>
        <v/>
      </c>
      <c r="R199" s="6" t="str">
        <f ca="1">IF(AND($A199&lt;&gt;"",$A199&lt;&gt;"TOTAL"),IF(AND([9]PDI_ID__GRUPO_C_C_E!$AD197&lt;&gt;"",[9]PDI_ID__GRUPO_C_C_E!$AD197&lt;&gt;0),[9]PDI_ID__GRUPO_C_C_E!$AD197,""),IF($A199="TOTAL",SUM(INDIRECT("R4:R"&amp;ROW()-1)),""))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IF(AND($A199&lt;&gt;"",$A199&lt;&gt;"TOTAL"),IF(AND([9]PDI_ID__GRUPO_C_C_E!$AG197&lt;&gt;"",[9]PDI_ID__GRUPO_C_C_E!$AG197&lt;&gt;0),[9]PDI_ID__GRUPO_C_C_E!$AG197,""),IF($A199="TOTAL",SUM(INDIRECT("T4:T"&amp;ROW()-1)),""))</f>
        <v/>
      </c>
      <c r="U199" s="6" t="str">
        <f ca="1">IF(AND($A199&lt;&gt;"",$A199&lt;&gt;"TOTAL"),IF(AND([9]PDI_ID__GRUPO_C_C_E!$AI197&lt;&gt;"",[9]PDI_ID__GRUPO_C_C_E!$AI197&lt;&gt;0),[9]PDI_ID__GRUPO_C_C_E!$AI197,""),IF($A199="TOTAL",SUM(INDIRECT("U4:U"&amp;ROW()-1)),""))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IF(AND($A199&lt;&gt;"",$A199&lt;&gt;"TOTAL"),IF(AND([9]PDI_ID__GRUPO_C_C_E!$AL197&lt;&gt;"",[9]PDI_ID__GRUPO_C_C_E!$AL197&lt;&gt;0),[9]PDI_ID__GRUPO_C_C_E!$AL197,""),IF($A199="TOTAL",SUM(INDIRECT("W4:W"&amp;ROW()-1)),""))</f>
        <v/>
      </c>
      <c r="X199" s="6" t="str">
        <f ca="1">IF(AND($A199&lt;&gt;"",$A199&lt;&gt;"TOTAL"),IF(AND([9]PDI_ID__GRUPO_C_C_E!$AN197&lt;&gt;"",[9]PDI_ID__GRUPO_C_C_E!$AN197&lt;&gt;0),[9]PDI_ID__GRUPO_C_C_E!$AN197,""),IF($A199="TOTAL",SUM(INDIRECT("X4:X"&amp;ROW()-1)),""))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IF(AND($A199&lt;&gt;"",$A199&lt;&gt;"TOTAL"),IF(AND([9]PDI_ID__GRUPO_C_C_E!$AQ197&lt;&gt;"",[9]PDI_ID__GRUPO_C_C_E!$AQ197&lt;&gt;0),[9]PDI_ID__GRUPO_C_C_E!$AQ197,""),IF($A199="TOTAL",SUM(INDIRECT("Z4:Z"&amp;ROW()-1)),""))</f>
        <v/>
      </c>
      <c r="AA199" s="6" t="str">
        <f ca="1">IF(AND($A199&lt;&gt;"",$A199&lt;&gt;"TOTAL"),IF(AND([9]PDI_ID__GRUPO_C_C_E!$AS197&lt;&gt;"",[9]PDI_ID__GRUPO_C_C_E!$AS197&lt;&gt;0),[9]PDI_ID__GRUPO_C_C_E!$AS197,""),IF($A199="TOTAL",SUM(INDIRECT("AA4:AA"&amp;ROW()-1)),""))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IF(AND($A199&lt;&gt;"",$A199&lt;&gt;"TOTAL"),IF(AND([9]PDI_ID__GRUPO_C_C_E!$AV197&lt;&gt;"",[9]PDI_ID__GRUPO_C_C_E!$AV197&lt;&gt;0),[9]PDI_ID__GRUPO_C_C_E!$AV197,""),IF($A199="TOTAL",SUM(INDIRECT("AC4:AC"&amp;ROW()-1)),""))</f>
        <v/>
      </c>
      <c r="AD199" s="6" t="str">
        <f ca="1">IF(AND($A199&lt;&gt;"",$A199&lt;&gt;"TOTAL"),IF(AND([9]PDI_ID__GRUPO_C_C_E!$AX197&lt;&gt;"",[9]PDI_ID__GRUPO_C_C_E!$AX197&lt;&gt;0),[9]PDI_ID__GRUPO_C_C_E!$AX197,""),IF($A199="TOTAL",SUM(INDIRECT("AD4:AD"&amp;ROW()-1)),""))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IF(AND($A199&lt;&gt;"",$A199&lt;&gt;"TOTAL"),IF(AND([9]PDI_ID__GRUPO_C_C_E!$BA197&lt;&gt;"",[9]PDI_ID__GRUPO_C_C_E!$BA197&lt;&gt;0),[9]PDI_ID__GRUPO_C_C_E!$BA197,""),IF($A199="TOTAL",SUM(INDIRECT("AF4:AF"&amp;ROW()-1)),""))</f>
        <v/>
      </c>
      <c r="AG199" s="6" t="str">
        <f ca="1">IF(AND($A199&lt;&gt;"",$A199&lt;&gt;"TOTAL"),IF(AND([9]PDI_ID__GRUPO_C_C_E!$BC197&lt;&gt;"",[9]PDI_ID__GRUPO_C_C_E!$BC197&lt;&gt;0),[9]PDI_ID__GRUPO_C_C_E!$BC197,""),IF($A199="TOTAL",SUM(INDIRECT("AG4:AG"&amp;ROW()-1)),""))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IF(AND($A199&lt;&gt;"",$A199&lt;&gt;"TOTAL"),IF(AND([9]PDI_ID__GRUPO_C_C_E!$BF197&lt;&gt;"",[9]PDI_ID__GRUPO_C_C_E!$BF197&lt;&gt;0),[9]PDI_ID__GRUPO_C_C_E!$BF197,""),IF($A199="TOTAL",SUM(INDIRECT("AI4:AI"&amp;ROW()-1)),""))</f>
        <v/>
      </c>
      <c r="AJ199" s="6" t="str">
        <f ca="1">IF(AND($A199&lt;&gt;"",$A199&lt;&gt;"TOTAL"),IF(AND([9]PDI_ID__GRUPO_C_C_E!$BH197&lt;&gt;"",[9]PDI_ID__GRUPO_C_C_E!$BH197&lt;&gt;0),[9]PDI_ID__GRUPO_C_C_E!$BH197,""),IF($A199="TOTAL",SUM(INDIRECT("AJ4:AJ"&amp;ROW()-1)),""))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IF(AND($A199&lt;&gt;"",$A199&lt;&gt;"TOTAL"),IF(AND([9]PDI_ID__GRUPO_C_C_E!$BK197&lt;&gt;"",[9]PDI_ID__GRUPO_C_C_E!$BK197&lt;&gt;0),[9]PDI_ID__GRUPO_C_C_E!$BK197,""),IF($A199="TOTAL",SUM(INDIRECT("AL4:AL"&amp;ROW()-1)),""))</f>
        <v/>
      </c>
      <c r="AM199" s="6" t="str">
        <f ca="1">IF(AND($A199&lt;&gt;"",$A199&lt;&gt;"TOTAL"),IF(AND([9]PDI_ID__GRUPO_C_C_E!$BM197&lt;&gt;"",[9]PDI_ID__GRUPO_C_C_E!$BM197&lt;&gt;0),[9]PDI_ID__GRUPO_C_C_E!$BM197,""),IF($A199="TOTAL",SUM(INDIRECT("AM4:AM"&amp;ROW()-1)),""))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IF(AND($A199&lt;&gt;"",$A199&lt;&gt;"TOTAL"),IF(AND([9]PDI_ID__GRUPO_C_C_E!$BP197&lt;&gt;"",[9]PDI_ID__GRUPO_C_C_E!$BP197&lt;&gt;0),[9]PDI_ID__GRUPO_C_C_E!$BP197,""),IF($A199="TOTAL",SUM(INDIRECT("AO4:AO"&amp;ROW()-1)),""))</f>
        <v/>
      </c>
      <c r="AP199" s="6" t="str">
        <f ca="1">IF(AND($A199&lt;&gt;"",$A199&lt;&gt;"TOTAL"),IF(AND([9]PDI_ID__GRUPO_C_C_E!$BR197&lt;&gt;"",[9]PDI_ID__GRUPO_C_C_E!$BR197&lt;&gt;0),[9]PDI_ID__GRUPO_C_C_E!$BR197,""),IF($A199="TOTAL",SUM(INDIRECT("AP4:AP"&amp;ROW()-1)),""))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IF(AND($A199&lt;&gt;"",$A199&lt;&gt;"TOTAL"),IF(AND([9]PDI_ID__GRUPO_C_C_E!$BU197&lt;&gt;"",[9]PDI_ID__GRUPO_C_C_E!$BU197&lt;&gt;0),[9]PDI_ID__GRUPO_C_C_E!$BU197,""),IF($A199="TOTAL",SUM(INDIRECT("AR4:AR"&amp;ROW()-1)),""))</f>
        <v/>
      </c>
      <c r="AS199" s="6" t="str">
        <f ca="1">IF(AND($A199&lt;&gt;"",$A199&lt;&gt;"TOTAL"),IF(AND([9]PDI_ID__GRUPO_C_C_E!$BW197&lt;&gt;"",[9]PDI_ID__GRUPO_C_C_E!$BW197&lt;&gt;0),[9]PDI_ID__GRUPO_C_C_E!$BW197,""),IF($A199="TOTAL",SUM(INDIRECT("AS4:AS"&amp;ROW()-1)),""))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IF(AND($A199&lt;&gt;"",$A199&lt;&gt;"TOTAL"),IF(AND([9]PDI_ID__GRUPO_C_C_E!$BZ197&lt;&gt;"",[9]PDI_ID__GRUPO_C_C_E!$BZ197&lt;&gt;0),[9]PDI_ID__GRUPO_C_C_E!$BZ197,""),IF($A199="TOTAL",SUM(INDIRECT("AU4:AU"&amp;ROW()-1)),""))</f>
        <v/>
      </c>
      <c r="AV199" s="6" t="str">
        <f ca="1">IF(AND($A199&lt;&gt;"",$A199&lt;&gt;"TOTAL"),IF(AND([9]PDI_ID__GRUPO_C_C_E!$CB197&lt;&gt;"",[9]PDI_ID__GRUPO_C_C_E!$CB197&lt;&gt;0),[9]PDI_ID__GRUPO_C_C_E!$CB197,""),IF($A199="TOTAL",SUM(INDIRECT("AV4:AV"&amp;ROW()-1)),""))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IF(AND($A199&lt;&gt;"",$A199&lt;&gt;"TOTAL"),IF(AND([9]PDI_ID__GRUPO_C_C_E!$CE197&lt;&gt;"",[9]PDI_ID__GRUPO_C_C_E!$CE197&lt;&gt;0),[9]PDI_ID__GRUPO_C_C_E!$CE197,""),IF($A199="TOTAL",SUM(INDIRECT("AX4:AX"&amp;ROW()-1)),""))</f>
        <v/>
      </c>
      <c r="AY199" s="6" t="str">
        <f ca="1">IF(AND($A199&lt;&gt;"",$A199&lt;&gt;"TOTAL"),IF(AND([9]PDI_ID__GRUPO_C_C_E!$CG197&lt;&gt;"",[9]PDI_ID__GRUPO_C_C_E!$CG197&lt;&gt;0),[9]PDI_ID__GRUPO_C_C_E!$CG197,""),IF($A199="TOTAL",SUM(INDIRECT("AY4:AY"&amp;ROW()-1)),""))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IF(AND($A199&lt;&gt;"",$A199&lt;&gt;"TOTAL"),IF(AND([9]PDI_ID__GRUPO_C_C_E!$CJ197&lt;&gt;"",[9]PDI_ID__GRUPO_C_C_E!$CJ197&lt;&gt;0),[9]PDI_ID__GRUPO_C_C_E!$CJ197,""),IF($A199="TOTAL",SUM(INDIRECT("BA4:BA"&amp;ROW()-1)),""))</f>
        <v/>
      </c>
      <c r="BB199" s="6" t="str">
        <f ca="1">IF(AND($A199&lt;&gt;"",$A199&lt;&gt;"TOTAL"),IF(AND([9]PDI_ID__GRUPO_C_C_E!$CL197&lt;&gt;"",[9]PDI_ID__GRUPO_C_C_E!$CL197&lt;&gt;0),[9]PDI_ID__GRUPO_C_C_E!$CL197,""),IF($A199="TOTAL",SUM(INDIRECT("BB4:BB"&amp;ROW()-1)),""))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IF(AND($A199&lt;&gt;"",$A199&lt;&gt;"TOTAL"),IF(AND([9]PDI_ID__GRUPO_C_C_E!$CO197&lt;&gt;"",[9]PDI_ID__GRUPO_C_C_E!$CO197&lt;&gt;0),[9]PDI_ID__GRUPO_C_C_E!$CO197,""),IF($A199="TOTAL",SUM(INDIRECT("BD4:BD"&amp;ROW()-1)),""))</f>
        <v/>
      </c>
      <c r="BE199" s="6" t="str">
        <f ca="1">IF(AND($A199&lt;&gt;"",$A199&lt;&gt;"TOTAL"),IF(AND([9]PDI_ID__GRUPO_C_C_E!$CQ197&lt;&gt;"",[9]PDI_ID__GRUPO_C_C_E!$CQ197&lt;&gt;0),[9]PDI_ID__GRUPO_C_C_E!$CQ197,""),IF($A199="TOTAL",SUM(INDIRECT("BE4:BE"&amp;ROW()-1)),""))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IF([9]PDI_ID__GRUPO_C_C_E!$B198&lt;&gt;"",[9]PDI_ID__GRUPO_C_C_E!$B198,IF(AND([9]PDI_ID__GRUPO_C_C_E!$B198="",[9]PDI_ID__GRUPO_C_C_E!$B199="",[9]PDI_ID__GRUPO_C_C_E!$B197=""),"","TOTAL"))</f>
        <v/>
      </c>
      <c r="B200" s="6" t="str">
        <f ca="1">IF(AND($A200&lt;&gt;"",$A200&lt;&gt;"TOTAL"),IF(AND([9]PDI_ID__GRUPO_C_C_E!$C198&lt;&gt;"",[9]PDI_ID__GRUPO_C_C_E!$C198&lt;&gt;0),[9]PDI_ID__GRUPO_C_C_E!$C198,""),IF($A200="TOTAL",SUM(INDIRECT("B4:B"&amp;ROW()-1)),""))</f>
        <v/>
      </c>
      <c r="C200" s="6" t="str">
        <f ca="1">IF(AND($A200&lt;&gt;"",$A200&lt;&gt;"TOTAL"),IF(AND([9]PDI_ID__GRUPO_C_C_E!$E198&lt;&gt;"",[9]PDI_ID__GRUPO_C_C_E!$E198&lt;&gt;0),[9]PDI_ID__GRUPO_C_C_E!$E198,""),IF($A200="TOTAL",SUM(INDIRECT("C4:C"&amp;ROW()-1)),""))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IF(AND($A200&lt;&gt;"",$A200&lt;&gt;"TOTAL"),IF(AND([9]PDI_ID__GRUPO_C_C_E!$H198&lt;&gt;"",[9]PDI_ID__GRUPO_C_C_E!$H198&lt;&gt;0),[9]PDI_ID__GRUPO_C_C_E!$H198,""),IF($A200="TOTAL",SUM(INDIRECT("E4:E"&amp;ROW()-1)),""))</f>
        <v/>
      </c>
      <c r="F200" s="6" t="str">
        <f ca="1">IF(AND($A200&lt;&gt;"",$A200&lt;&gt;"TOTAL"),IF(AND([9]PDI_ID__GRUPO_C_C_E!$J198&lt;&gt;"",[9]PDI_ID__GRUPO_C_C_E!$J198&lt;&gt;0),[9]PDI_ID__GRUPO_C_C_E!$J198,""),IF($A200="TOTAL",SUM(INDIRECT("F4:F"&amp;ROW()-1)),""))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IF(AND($A200&lt;&gt;"",$A200&lt;&gt;"TOTAL"),IF(AND([9]PDI_ID__GRUPO_C_C_E!$M198&lt;&gt;"",[9]PDI_ID__GRUPO_C_C_E!$M198&lt;&gt;0),[9]PDI_ID__GRUPO_C_C_E!$M198,""),IF($A200="TOTAL",SUM(INDIRECT("H4:H"&amp;ROW()-1)),""))</f>
        <v/>
      </c>
      <c r="I200" s="6" t="str">
        <f ca="1">IF(AND($A200&lt;&gt;"",$A200&lt;&gt;"TOTAL"),IF(AND([9]PDI_ID__GRUPO_C_C_E!$O198&lt;&gt;"",[9]PDI_ID__GRUPO_C_C_E!$O198&lt;&gt;0),[9]PDI_ID__GRUPO_C_C_E!$O198,""),IF($A200="TOTAL",SUM(INDIRECT("I4:I"&amp;ROW()-1)),""))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IF(AND($A200&lt;&gt;"",$A200&lt;&gt;"TOTAL"),IF(AND([9]PDI_ID__GRUPO_C_C_E!$R198&lt;&gt;"",[9]PDI_ID__GRUPO_C_C_E!$R198&lt;&gt;0),[9]PDI_ID__GRUPO_C_C_E!$R198,""),IF($A200="TOTAL",SUM(INDIRECT("K4:K"&amp;ROW()-1)),""))</f>
        <v/>
      </c>
      <c r="L200" s="6" t="str">
        <f ca="1">IF(AND($A200&lt;&gt;"",$A200&lt;&gt;"TOTAL"),IF(AND([9]PDI_ID__GRUPO_C_C_E!$T198&lt;&gt;"",[9]PDI_ID__GRUPO_C_C_E!$T198&lt;&gt;0),[9]PDI_ID__GRUPO_C_C_E!$T198,""),IF($A200="TOTAL",SUM(INDIRECT("L4:L"&amp;ROW()-1)),""))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IF(AND($A200&lt;&gt;"",$A200&lt;&gt;"TOTAL"),IF(AND([9]PDI_ID__GRUPO_C_C_E!$W198&lt;&gt;"",[9]PDI_ID__GRUPO_C_C_E!$W198&lt;&gt;0),[9]PDI_ID__GRUPO_C_C_E!$W198,""),IF($A200="TOTAL",SUM(INDIRECT("N4:N"&amp;ROW()-1)),""))</f>
        <v/>
      </c>
      <c r="O200" s="6" t="str">
        <f ca="1">IF(AND($A200&lt;&gt;"",$A200&lt;&gt;"TOTAL"),IF(AND([9]PDI_ID__GRUPO_C_C_E!$Y198&lt;&gt;"",[9]PDI_ID__GRUPO_C_C_E!$Y198&lt;&gt;0),[9]PDI_ID__GRUPO_C_C_E!$Y198,""),IF($A200="TOTAL",SUM(INDIRECT("O4:O"&amp;ROW()-1)),""))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IF(AND($A200&lt;&gt;"",$A200&lt;&gt;"TOTAL"),IF(AND([9]PDI_ID__GRUPO_C_C_E!$AB198&lt;&gt;"",[9]PDI_ID__GRUPO_C_C_E!$AB198&lt;&gt;0),[9]PDI_ID__GRUPO_C_C_E!$AB198,""),IF($A200="TOTAL",SUM(INDIRECT("Q4:Q"&amp;ROW()-1)),""))</f>
        <v/>
      </c>
      <c r="R200" s="6" t="str">
        <f ca="1">IF(AND($A200&lt;&gt;"",$A200&lt;&gt;"TOTAL"),IF(AND([9]PDI_ID__GRUPO_C_C_E!$AD198&lt;&gt;"",[9]PDI_ID__GRUPO_C_C_E!$AD198&lt;&gt;0),[9]PDI_ID__GRUPO_C_C_E!$AD198,""),IF($A200="TOTAL",SUM(INDIRECT("R4:R"&amp;ROW()-1)),""))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IF(AND($A200&lt;&gt;"",$A200&lt;&gt;"TOTAL"),IF(AND([9]PDI_ID__GRUPO_C_C_E!$AG198&lt;&gt;"",[9]PDI_ID__GRUPO_C_C_E!$AG198&lt;&gt;0),[9]PDI_ID__GRUPO_C_C_E!$AG198,""),IF($A200="TOTAL",SUM(INDIRECT("T4:T"&amp;ROW()-1)),""))</f>
        <v/>
      </c>
      <c r="U200" s="6" t="str">
        <f ca="1">IF(AND($A200&lt;&gt;"",$A200&lt;&gt;"TOTAL"),IF(AND([9]PDI_ID__GRUPO_C_C_E!$AI198&lt;&gt;"",[9]PDI_ID__GRUPO_C_C_E!$AI198&lt;&gt;0),[9]PDI_ID__GRUPO_C_C_E!$AI198,""),IF($A200="TOTAL",SUM(INDIRECT("U4:U"&amp;ROW()-1)),""))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IF(AND($A200&lt;&gt;"",$A200&lt;&gt;"TOTAL"),IF(AND([9]PDI_ID__GRUPO_C_C_E!$AL198&lt;&gt;"",[9]PDI_ID__GRUPO_C_C_E!$AL198&lt;&gt;0),[9]PDI_ID__GRUPO_C_C_E!$AL198,""),IF($A200="TOTAL",SUM(INDIRECT("W4:W"&amp;ROW()-1)),""))</f>
        <v/>
      </c>
      <c r="X200" s="6" t="str">
        <f ca="1">IF(AND($A200&lt;&gt;"",$A200&lt;&gt;"TOTAL"),IF(AND([9]PDI_ID__GRUPO_C_C_E!$AN198&lt;&gt;"",[9]PDI_ID__GRUPO_C_C_E!$AN198&lt;&gt;0),[9]PDI_ID__GRUPO_C_C_E!$AN198,""),IF($A200="TOTAL",SUM(INDIRECT("X4:X"&amp;ROW()-1)),""))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IF(AND($A200&lt;&gt;"",$A200&lt;&gt;"TOTAL"),IF(AND([9]PDI_ID__GRUPO_C_C_E!$AQ198&lt;&gt;"",[9]PDI_ID__GRUPO_C_C_E!$AQ198&lt;&gt;0),[9]PDI_ID__GRUPO_C_C_E!$AQ198,""),IF($A200="TOTAL",SUM(INDIRECT("Z4:Z"&amp;ROW()-1)),""))</f>
        <v/>
      </c>
      <c r="AA200" s="6" t="str">
        <f ca="1">IF(AND($A200&lt;&gt;"",$A200&lt;&gt;"TOTAL"),IF(AND([9]PDI_ID__GRUPO_C_C_E!$AS198&lt;&gt;"",[9]PDI_ID__GRUPO_C_C_E!$AS198&lt;&gt;0),[9]PDI_ID__GRUPO_C_C_E!$AS198,""),IF($A200="TOTAL",SUM(INDIRECT("AA4:AA"&amp;ROW()-1)),""))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IF(AND($A200&lt;&gt;"",$A200&lt;&gt;"TOTAL"),IF(AND([9]PDI_ID__GRUPO_C_C_E!$AV198&lt;&gt;"",[9]PDI_ID__GRUPO_C_C_E!$AV198&lt;&gt;0),[9]PDI_ID__GRUPO_C_C_E!$AV198,""),IF($A200="TOTAL",SUM(INDIRECT("AC4:AC"&amp;ROW()-1)),""))</f>
        <v/>
      </c>
      <c r="AD200" s="6" t="str">
        <f ca="1">IF(AND($A200&lt;&gt;"",$A200&lt;&gt;"TOTAL"),IF(AND([9]PDI_ID__GRUPO_C_C_E!$AX198&lt;&gt;"",[9]PDI_ID__GRUPO_C_C_E!$AX198&lt;&gt;0),[9]PDI_ID__GRUPO_C_C_E!$AX198,""),IF($A200="TOTAL",SUM(INDIRECT("AD4:AD"&amp;ROW()-1)),""))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IF(AND($A200&lt;&gt;"",$A200&lt;&gt;"TOTAL"),IF(AND([9]PDI_ID__GRUPO_C_C_E!$BA198&lt;&gt;"",[9]PDI_ID__GRUPO_C_C_E!$BA198&lt;&gt;0),[9]PDI_ID__GRUPO_C_C_E!$BA198,""),IF($A200="TOTAL",SUM(INDIRECT("AF4:AF"&amp;ROW()-1)),""))</f>
        <v/>
      </c>
      <c r="AG200" s="6" t="str">
        <f ca="1">IF(AND($A200&lt;&gt;"",$A200&lt;&gt;"TOTAL"),IF(AND([9]PDI_ID__GRUPO_C_C_E!$BC198&lt;&gt;"",[9]PDI_ID__GRUPO_C_C_E!$BC198&lt;&gt;0),[9]PDI_ID__GRUPO_C_C_E!$BC198,""),IF($A200="TOTAL",SUM(INDIRECT("AG4:AG"&amp;ROW()-1)),""))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IF(AND($A200&lt;&gt;"",$A200&lt;&gt;"TOTAL"),IF(AND([9]PDI_ID__GRUPO_C_C_E!$BF198&lt;&gt;"",[9]PDI_ID__GRUPO_C_C_E!$BF198&lt;&gt;0),[9]PDI_ID__GRUPO_C_C_E!$BF198,""),IF($A200="TOTAL",SUM(INDIRECT("AI4:AI"&amp;ROW()-1)),""))</f>
        <v/>
      </c>
      <c r="AJ200" s="6" t="str">
        <f ca="1">IF(AND($A200&lt;&gt;"",$A200&lt;&gt;"TOTAL"),IF(AND([9]PDI_ID__GRUPO_C_C_E!$BH198&lt;&gt;"",[9]PDI_ID__GRUPO_C_C_E!$BH198&lt;&gt;0),[9]PDI_ID__GRUPO_C_C_E!$BH198,""),IF($A200="TOTAL",SUM(INDIRECT("AJ4:AJ"&amp;ROW()-1)),""))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IF(AND($A200&lt;&gt;"",$A200&lt;&gt;"TOTAL"),IF(AND([9]PDI_ID__GRUPO_C_C_E!$BK198&lt;&gt;"",[9]PDI_ID__GRUPO_C_C_E!$BK198&lt;&gt;0),[9]PDI_ID__GRUPO_C_C_E!$BK198,""),IF($A200="TOTAL",SUM(INDIRECT("AL4:AL"&amp;ROW()-1)),""))</f>
        <v/>
      </c>
      <c r="AM200" s="6" t="str">
        <f ca="1">IF(AND($A200&lt;&gt;"",$A200&lt;&gt;"TOTAL"),IF(AND([9]PDI_ID__GRUPO_C_C_E!$BM198&lt;&gt;"",[9]PDI_ID__GRUPO_C_C_E!$BM198&lt;&gt;0),[9]PDI_ID__GRUPO_C_C_E!$BM198,""),IF($A200="TOTAL",SUM(INDIRECT("AM4:AM"&amp;ROW()-1)),""))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IF(AND($A200&lt;&gt;"",$A200&lt;&gt;"TOTAL"),IF(AND([9]PDI_ID__GRUPO_C_C_E!$BP198&lt;&gt;"",[9]PDI_ID__GRUPO_C_C_E!$BP198&lt;&gt;0),[9]PDI_ID__GRUPO_C_C_E!$BP198,""),IF($A200="TOTAL",SUM(INDIRECT("AO4:AO"&amp;ROW()-1)),""))</f>
        <v/>
      </c>
      <c r="AP200" s="6" t="str">
        <f ca="1">IF(AND($A200&lt;&gt;"",$A200&lt;&gt;"TOTAL"),IF(AND([9]PDI_ID__GRUPO_C_C_E!$BR198&lt;&gt;"",[9]PDI_ID__GRUPO_C_C_E!$BR198&lt;&gt;0),[9]PDI_ID__GRUPO_C_C_E!$BR198,""),IF($A200="TOTAL",SUM(INDIRECT("AP4:AP"&amp;ROW()-1)),""))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IF(AND($A200&lt;&gt;"",$A200&lt;&gt;"TOTAL"),IF(AND([9]PDI_ID__GRUPO_C_C_E!$BU198&lt;&gt;"",[9]PDI_ID__GRUPO_C_C_E!$BU198&lt;&gt;0),[9]PDI_ID__GRUPO_C_C_E!$BU198,""),IF($A200="TOTAL",SUM(INDIRECT("AR4:AR"&amp;ROW()-1)),""))</f>
        <v/>
      </c>
      <c r="AS200" s="6" t="str">
        <f ca="1">IF(AND($A200&lt;&gt;"",$A200&lt;&gt;"TOTAL"),IF(AND([9]PDI_ID__GRUPO_C_C_E!$BW198&lt;&gt;"",[9]PDI_ID__GRUPO_C_C_E!$BW198&lt;&gt;0),[9]PDI_ID__GRUPO_C_C_E!$BW198,""),IF($A200="TOTAL",SUM(INDIRECT("AS4:AS"&amp;ROW()-1)),""))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IF(AND($A200&lt;&gt;"",$A200&lt;&gt;"TOTAL"),IF(AND([9]PDI_ID__GRUPO_C_C_E!$BZ198&lt;&gt;"",[9]PDI_ID__GRUPO_C_C_E!$BZ198&lt;&gt;0),[9]PDI_ID__GRUPO_C_C_E!$BZ198,""),IF($A200="TOTAL",SUM(INDIRECT("AU4:AU"&amp;ROW()-1)),""))</f>
        <v/>
      </c>
      <c r="AV200" s="6" t="str">
        <f ca="1">IF(AND($A200&lt;&gt;"",$A200&lt;&gt;"TOTAL"),IF(AND([9]PDI_ID__GRUPO_C_C_E!$CB198&lt;&gt;"",[9]PDI_ID__GRUPO_C_C_E!$CB198&lt;&gt;0),[9]PDI_ID__GRUPO_C_C_E!$CB198,""),IF($A200="TOTAL",SUM(INDIRECT("AV4:AV"&amp;ROW()-1)),""))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IF(AND($A200&lt;&gt;"",$A200&lt;&gt;"TOTAL"),IF(AND([9]PDI_ID__GRUPO_C_C_E!$CE198&lt;&gt;"",[9]PDI_ID__GRUPO_C_C_E!$CE198&lt;&gt;0),[9]PDI_ID__GRUPO_C_C_E!$CE198,""),IF($A200="TOTAL",SUM(INDIRECT("AX4:AX"&amp;ROW()-1)),""))</f>
        <v/>
      </c>
      <c r="AY200" s="6" t="str">
        <f ca="1">IF(AND($A200&lt;&gt;"",$A200&lt;&gt;"TOTAL"),IF(AND([9]PDI_ID__GRUPO_C_C_E!$CG198&lt;&gt;"",[9]PDI_ID__GRUPO_C_C_E!$CG198&lt;&gt;0),[9]PDI_ID__GRUPO_C_C_E!$CG198,""),IF($A200="TOTAL",SUM(INDIRECT("AY4:AY"&amp;ROW()-1)),""))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IF(AND($A200&lt;&gt;"",$A200&lt;&gt;"TOTAL"),IF(AND([9]PDI_ID__GRUPO_C_C_E!$CJ198&lt;&gt;"",[9]PDI_ID__GRUPO_C_C_E!$CJ198&lt;&gt;0),[9]PDI_ID__GRUPO_C_C_E!$CJ198,""),IF($A200="TOTAL",SUM(INDIRECT("BA4:BA"&amp;ROW()-1)),""))</f>
        <v/>
      </c>
      <c r="BB200" s="6" t="str">
        <f ca="1">IF(AND($A200&lt;&gt;"",$A200&lt;&gt;"TOTAL"),IF(AND([9]PDI_ID__GRUPO_C_C_E!$CL198&lt;&gt;"",[9]PDI_ID__GRUPO_C_C_E!$CL198&lt;&gt;0),[9]PDI_ID__GRUPO_C_C_E!$CL198,""),IF($A200="TOTAL",SUM(INDIRECT("BB4:BB"&amp;ROW()-1)),""))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IF(AND($A200&lt;&gt;"",$A200&lt;&gt;"TOTAL"),IF(AND([9]PDI_ID__GRUPO_C_C_E!$CO198&lt;&gt;"",[9]PDI_ID__GRUPO_C_C_E!$CO198&lt;&gt;0),[9]PDI_ID__GRUPO_C_C_E!$CO198,""),IF($A200="TOTAL",SUM(INDIRECT("BD4:BD"&amp;ROW()-1)),""))</f>
        <v/>
      </c>
      <c r="BE200" s="6" t="str">
        <f ca="1">IF(AND($A200&lt;&gt;"",$A200&lt;&gt;"TOTAL"),IF(AND([9]PDI_ID__GRUPO_C_C_E!$CQ198&lt;&gt;"",[9]PDI_ID__GRUPO_C_C_E!$CQ198&lt;&gt;0),[9]PDI_ID__GRUPO_C_C_E!$CQ198,""),IF($A200="TOTAL",SUM(INDIRECT("BE4:BE"&amp;ROW()-1)),""))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K2:M2"/>
    <mergeCell ref="N2:P2"/>
    <mergeCell ref="Q2:S2"/>
    <mergeCell ref="T2:V2"/>
    <mergeCell ref="B2:D2"/>
    <mergeCell ref="E2:G2"/>
    <mergeCell ref="H2:J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20" priority="12">
      <formula>$A4=""</formula>
    </cfRule>
    <cfRule type="expression" dxfId="19" priority="13">
      <formula>$A4="TOTAL"</formula>
    </cfRule>
    <cfRule type="expression" dxfId="18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17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16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15" priority="4" operator="equal">
      <formula>""</formula>
    </cfRule>
    <cfRule type="cellIs" dxfId="14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3" priority="1">
      <formula>$A4=""</formula>
    </cfRule>
    <cfRule type="cellIs" dxfId="12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E200"/>
  <sheetViews>
    <sheetView workbookViewId="0">
      <selection activeCell="C15" sqref="C15"/>
    </sheetView>
  </sheetViews>
  <sheetFormatPr baseColWidth="10" defaultRowHeight="12.75" x14ac:dyDescent="0.2"/>
  <cols>
    <col min="1" max="1" width="54" customWidth="1"/>
    <col min="2" max="2" width="24.28515625" customWidth="1"/>
    <col min="3" max="3" width="27.5703125" customWidth="1"/>
    <col min="12" max="12" width="41.85546875" customWidth="1"/>
  </cols>
  <sheetData>
    <row r="1" spans="1:31" ht="39.75" customHeight="1" thickBot="1" x14ac:dyDescent="0.25">
      <c r="A1" s="22" t="str">
        <f>CONCATENATE("Lista Gráficos ",'OTRAS SITUACIONES ADMINISTRATIV'!$A$3)</f>
        <v>Lista Gráficos OTRAS SITUACIONES ADMINISTRATIVAS</v>
      </c>
      <c r="E1" s="33"/>
      <c r="F1" s="34"/>
      <c r="G1" s="34"/>
      <c r="H1" s="34"/>
      <c r="I1" s="35"/>
    </row>
    <row r="2" spans="1:31" ht="23.1" customHeight="1" thickBot="1" x14ac:dyDescent="0.25">
      <c r="A2" s="21" t="str">
        <f>'OTRAS SITUACIONES ADMINISTRATIV'!$A4</f>
        <v>Excedencia forzosa por designación para cargo público</v>
      </c>
      <c r="D2" s="36"/>
      <c r="E2" s="37"/>
      <c r="F2" s="37"/>
      <c r="G2" s="37"/>
      <c r="H2" s="37"/>
      <c r="I2" s="37"/>
      <c r="J2" s="38"/>
      <c r="L2" s="24" t="str">
        <f>'OTRAS SITUACIONES ADMINISTRATIV'!$A$4</f>
        <v>Excedencia forzosa por designación para cargo público</v>
      </c>
      <c r="M2" s="23" t="s">
        <v>4</v>
      </c>
      <c r="N2" s="23" t="s">
        <v>5</v>
      </c>
      <c r="O2" s="23" t="s">
        <v>6</v>
      </c>
      <c r="P2" s="23" t="s">
        <v>7</v>
      </c>
      <c r="Q2" s="23" t="s">
        <v>8</v>
      </c>
      <c r="R2" s="23" t="s">
        <v>3</v>
      </c>
      <c r="S2" s="23" t="s">
        <v>9</v>
      </c>
      <c r="T2" s="23" t="s">
        <v>39</v>
      </c>
      <c r="U2" s="23" t="s">
        <v>40</v>
      </c>
      <c r="V2" s="23" t="s">
        <v>41</v>
      </c>
      <c r="W2" s="23" t="s">
        <v>42</v>
      </c>
      <c r="X2" s="23" t="s">
        <v>43</v>
      </c>
      <c r="Y2" s="23" t="s">
        <v>45</v>
      </c>
      <c r="Z2" s="23" t="s">
        <v>46</v>
      </c>
      <c r="AA2" s="23" t="s">
        <v>47</v>
      </c>
      <c r="AB2" s="23" t="s">
        <v>48</v>
      </c>
      <c r="AC2" s="23" t="s">
        <v>49</v>
      </c>
      <c r="AD2" s="23" t="s">
        <v>50</v>
      </c>
      <c r="AE2" s="25" t="s">
        <v>51</v>
      </c>
    </row>
    <row r="3" spans="1:31" ht="23.1" customHeight="1" x14ac:dyDescent="0.2">
      <c r="A3" s="21" t="str">
        <f>'OTRAS SITUACIONES ADMINISTRATIV'!$A5</f>
        <v>Serv. especiales. Determ. por norma con rango de Ley</v>
      </c>
      <c r="D3" s="39"/>
      <c r="E3" s="40"/>
      <c r="F3" s="40"/>
      <c r="G3" s="40"/>
      <c r="H3" s="40"/>
      <c r="I3" s="40"/>
      <c r="J3" s="41"/>
      <c r="L3" s="8" t="s">
        <v>16</v>
      </c>
      <c r="M3" s="27">
        <f ca="1">'OTRAS SITUACIONES ADMINISTRATIV'!$B$4</f>
        <v>1</v>
      </c>
      <c r="N3" s="27">
        <f ca="1">'OTRAS SITUACIONES ADMINISTRATIV'!$E$4</f>
        <v>1</v>
      </c>
      <c r="O3" s="27">
        <f ca="1">'OTRAS SITUACIONES ADMINISTRATIV'!$H$4</f>
        <v>1</v>
      </c>
      <c r="P3" s="27">
        <f ca="1">'OTRAS SITUACIONES ADMINISTRATIV'!$K$4</f>
        <v>1</v>
      </c>
      <c r="Q3" s="27">
        <f ca="1">'OTRAS SITUACIONES ADMINISTRATIV'!$N$4</f>
        <v>1</v>
      </c>
      <c r="R3" s="27">
        <f ca="1">'OTRAS SITUACIONES ADMINISTRATIV'!$Q$4</f>
        <v>1</v>
      </c>
      <c r="S3" s="27" t="str">
        <f ca="1">'OTRAS SITUACIONES ADMINISTRATIV'!$T$4</f>
        <v/>
      </c>
      <c r="T3" s="27" t="str">
        <f ca="1">'OTRAS SITUACIONES ADMINISTRATIV'!$W$4</f>
        <v/>
      </c>
      <c r="U3" s="27" t="str">
        <f ca="1">'OTRAS SITUACIONES ADMINISTRATIV'!$Z$4</f>
        <v/>
      </c>
      <c r="V3" s="27" t="str">
        <f ca="1">'OTRAS SITUACIONES ADMINISTRATIV'!$AC$4</f>
        <v/>
      </c>
      <c r="W3" s="27" t="str">
        <f ca="1">'OTRAS SITUACIONES ADMINISTRATIV'!$AF$4</f>
        <v/>
      </c>
      <c r="X3" s="27" t="str">
        <f ca="1">'OTRAS SITUACIONES ADMINISTRATIV'!$AI$4</f>
        <v/>
      </c>
      <c r="Y3" s="27" t="str">
        <f ca="1">'OTRAS SITUACIONES ADMINISTRATIV'!$AL$4</f>
        <v/>
      </c>
      <c r="Z3" s="27" t="str">
        <f ca="1">'OTRAS SITUACIONES ADMINISTRATIV'!$AO$4</f>
        <v/>
      </c>
      <c r="AA3" s="27" t="str">
        <f ca="1">'OTRAS SITUACIONES ADMINISTRATIV'!$AR$4</f>
        <v/>
      </c>
      <c r="AB3" s="27" t="str">
        <f ca="1">'OTRAS SITUACIONES ADMINISTRATIV'!$AU$4</f>
        <v/>
      </c>
      <c r="AC3" s="27" t="str">
        <f ca="1">'OTRAS SITUACIONES ADMINISTRATIV'!$AX$4</f>
        <v/>
      </c>
      <c r="AD3" s="27" t="str">
        <f ca="1">'OTRAS SITUACIONES ADMINISTRATIV'!$BA$4</f>
        <v/>
      </c>
      <c r="AE3" s="27" t="str">
        <f ca="1">'OTRAS SITUACIONES ADMINISTRATIV'!$BD$4</f>
        <v/>
      </c>
    </row>
    <row r="4" spans="1:31" ht="23.1" customHeight="1" x14ac:dyDescent="0.2">
      <c r="A4" s="21" t="str">
        <f>'OTRAS SITUACIONES ADMINISTRATIV'!$A6</f>
        <v>Servicios Especiales - Gobierno y Altos Cargos CC.AA.</v>
      </c>
      <c r="D4" s="39"/>
      <c r="E4" s="40"/>
      <c r="F4" s="40"/>
      <c r="G4" s="40"/>
      <c r="H4" s="40"/>
      <c r="I4" s="40"/>
      <c r="J4" s="41"/>
      <c r="L4" s="8" t="s">
        <v>88</v>
      </c>
      <c r="M4" s="26" t="str">
        <f ca="1">'OTRAS SITUACIONES ADMINISTRATIV'!$C$4</f>
        <v/>
      </c>
      <c r="N4" s="26" t="str">
        <f ca="1">'OTRAS SITUACIONES ADMINISTRATIV'!$F$4</f>
        <v/>
      </c>
      <c r="O4" s="26" t="str">
        <f ca="1">'OTRAS SITUACIONES ADMINISTRATIV'!$I$4</f>
        <v/>
      </c>
      <c r="P4" s="26" t="str">
        <f ca="1">'OTRAS SITUACIONES ADMINISTRATIV'!$L$4</f>
        <v/>
      </c>
      <c r="Q4" s="26" t="str">
        <f ca="1">'OTRAS SITUACIONES ADMINISTRATIV'!$O$4</f>
        <v/>
      </c>
      <c r="R4" s="26" t="str">
        <f ca="1">'OTRAS SITUACIONES ADMINISTRATIV'!$R$4</f>
        <v/>
      </c>
      <c r="S4" s="26" t="str">
        <f ca="1">'OTRAS SITUACIONES ADMINISTRATIV'!$U$4</f>
        <v/>
      </c>
      <c r="T4" s="26" t="str">
        <f ca="1">'OTRAS SITUACIONES ADMINISTRATIV'!$X$4</f>
        <v/>
      </c>
      <c r="U4" s="26" t="str">
        <f ca="1">'OTRAS SITUACIONES ADMINISTRATIV'!$AA$4</f>
        <v/>
      </c>
      <c r="V4" s="26" t="str">
        <f ca="1">'OTRAS SITUACIONES ADMINISTRATIV'!$AD$4</f>
        <v/>
      </c>
      <c r="W4" s="26" t="str">
        <f ca="1">'OTRAS SITUACIONES ADMINISTRATIV'!$AG$4</f>
        <v/>
      </c>
      <c r="X4" s="26" t="str">
        <f ca="1">'OTRAS SITUACIONES ADMINISTRATIV'!$AJ$4</f>
        <v/>
      </c>
      <c r="Y4" s="26" t="str">
        <f ca="1">'OTRAS SITUACIONES ADMINISTRATIV'!$AM$4</f>
        <v/>
      </c>
      <c r="Z4" s="26" t="str">
        <f ca="1">'OTRAS SITUACIONES ADMINISTRATIV'!$AP$4</f>
        <v/>
      </c>
      <c r="AA4" s="26" t="str">
        <f ca="1">'OTRAS SITUACIONES ADMINISTRATIV'!$AS$4</f>
        <v/>
      </c>
      <c r="AB4" s="26" t="str">
        <f ca="1">'OTRAS SITUACIONES ADMINISTRATIV'!$AV$4</f>
        <v/>
      </c>
      <c r="AC4" s="26" t="str">
        <f ca="1">'OTRAS SITUACIONES ADMINISTRATIV'!$AY$4</f>
        <v/>
      </c>
      <c r="AD4" s="26" t="str">
        <f ca="1">'OTRAS SITUACIONES ADMINISTRATIV'!$BB$4</f>
        <v/>
      </c>
      <c r="AE4" s="26" t="str">
        <f ca="1">'OTRAS SITUACIONES ADMINISTRATIV'!$BE$4</f>
        <v/>
      </c>
    </row>
    <row r="5" spans="1:31" ht="23.1" customHeight="1" x14ac:dyDescent="0.2">
      <c r="A5" s="21" t="str">
        <f>'OTRAS SITUACIONES ADMINISTRATIV'!$A7</f>
        <v>Comisión de servicios en otro organismo nacional</v>
      </c>
      <c r="D5" s="39"/>
      <c r="E5" s="40"/>
      <c r="F5" s="40"/>
      <c r="G5" s="40"/>
      <c r="H5" s="40"/>
      <c r="I5" s="40"/>
      <c r="J5" s="41"/>
      <c r="L5" s="8" t="s">
        <v>89</v>
      </c>
      <c r="M5" s="28">
        <f ca="1">IF('OTRAS SITUACIONES ADMINISTRATIV'!$D$4=0,"",'OTRAS SITUACIONES ADMINISTRATIV'!$D$4)</f>
        <v>1</v>
      </c>
      <c r="N5" s="28">
        <f ca="1">IF('OTRAS SITUACIONES ADMINISTRATIV'!$G$4=0,"",'OTRAS SITUACIONES ADMINISTRATIV'!$G$4)</f>
        <v>1</v>
      </c>
      <c r="O5" s="28">
        <f ca="1">IF('OTRAS SITUACIONES ADMINISTRATIV'!$J$4=0,"",'OTRAS SITUACIONES ADMINISTRATIV'!$J$4)</f>
        <v>1</v>
      </c>
      <c r="P5" s="28">
        <f ca="1">IF('OTRAS SITUACIONES ADMINISTRATIV'!$M$4=0,"",'OTRAS SITUACIONES ADMINISTRATIV'!$M$4)</f>
        <v>1</v>
      </c>
      <c r="Q5" s="28">
        <f ca="1">IF('OTRAS SITUACIONES ADMINISTRATIV'!$P$4=0,"",'OTRAS SITUACIONES ADMINISTRATIV'!$P$4)</f>
        <v>1</v>
      </c>
      <c r="R5" s="28">
        <f ca="1">IF('OTRAS SITUACIONES ADMINISTRATIV'!$S$4=0,"",'OTRAS SITUACIONES ADMINISTRATIV'!$S$4)</f>
        <v>1</v>
      </c>
      <c r="S5" s="28" t="str">
        <f ca="1">IF('OTRAS SITUACIONES ADMINISTRATIV'!$V$4=0,"",'OTRAS SITUACIONES ADMINISTRATIV'!$V$4)</f>
        <v/>
      </c>
      <c r="T5" s="28" t="str">
        <f ca="1">IF('OTRAS SITUACIONES ADMINISTRATIV'!$Y$4=0,"",'OTRAS SITUACIONES ADMINISTRATIV'!$Y$4)</f>
        <v/>
      </c>
      <c r="U5" s="28" t="str">
        <f ca="1">IF('OTRAS SITUACIONES ADMINISTRATIV'!$AB$4=0,"",'OTRAS SITUACIONES ADMINISTRATIV'!$AB$4)</f>
        <v/>
      </c>
      <c r="V5" s="28" t="str">
        <f ca="1">IF('OTRAS SITUACIONES ADMINISTRATIV'!$AE$4=0,"",'OTRAS SITUACIONES ADMINISTRATIV'!$AE$4)</f>
        <v/>
      </c>
      <c r="W5" s="28" t="str">
        <f ca="1">IF('OTRAS SITUACIONES ADMINISTRATIV'!$AH$4=0,"",'OTRAS SITUACIONES ADMINISTRATIV'!$AH$4)</f>
        <v/>
      </c>
      <c r="X5" s="28" t="str">
        <f ca="1">IF('OTRAS SITUACIONES ADMINISTRATIV'!$AK$4=0,"",'OTRAS SITUACIONES ADMINISTRATIV'!$AK$4)</f>
        <v/>
      </c>
      <c r="Y5" s="28" t="str">
        <f ca="1">IF('OTRAS SITUACIONES ADMINISTRATIV'!$AN$4=0,"",'OTRAS SITUACIONES ADMINISTRATIV'!$AN$4)</f>
        <v/>
      </c>
      <c r="Z5" s="28" t="str">
        <f ca="1">IF('OTRAS SITUACIONES ADMINISTRATIV'!$AQ$4=0,"",'OTRAS SITUACIONES ADMINISTRATIV'!$AQ$4)</f>
        <v/>
      </c>
      <c r="AA5" s="28">
        <f ca="1">IF('OTRAS SITUACIONES ADMINISTRATIV'!$J$4=0,"",'OTRAS SITUACIONES ADMINISTRATIV'!$AT$4)</f>
        <v>0</v>
      </c>
      <c r="AB5" s="28">
        <f ca="1">IF('OTRAS SITUACIONES ADMINISTRATIV'!$J$4=0,"",'OTRAS SITUACIONES ADMINISTRATIV'!$AW$4)</f>
        <v>0</v>
      </c>
      <c r="AC5" s="28">
        <f ca="1">IF('OTRAS SITUACIONES ADMINISTRATIV'!$J$4=0,"",'OTRAS SITUACIONES ADMINISTRATIV'!$AZ$4)</f>
        <v>0</v>
      </c>
      <c r="AD5" s="28">
        <f ca="1">IF('OTRAS SITUACIONES ADMINISTRATIV'!$J$4=0,"",'OTRAS SITUACIONES ADMINISTRATIV'!$BC$4)</f>
        <v>0</v>
      </c>
      <c r="AE5" s="28">
        <f ca="1">IF('OTRAS SITUACIONES ADMINISTRATIV'!$J$4=0,"",'OTRAS SITUACIONES ADMINISTRATIV'!$BF$4)</f>
        <v>0</v>
      </c>
    </row>
    <row r="6" spans="1:31" ht="23.1" customHeight="1" thickBot="1" x14ac:dyDescent="0.25">
      <c r="A6" s="21" t="str">
        <f>'OTRAS SITUACIONES ADMINISTRATIV'!$A8</f>
        <v>Servicios especiales (Sin trienios)</v>
      </c>
      <c r="D6" s="39"/>
      <c r="E6" s="40"/>
      <c r="F6" s="40"/>
      <c r="G6" s="40"/>
      <c r="H6" s="40"/>
      <c r="I6" s="40"/>
      <c r="J6" s="41"/>
    </row>
    <row r="7" spans="1:31" ht="23.1" customHeight="1" thickBot="1" x14ac:dyDescent="0.25">
      <c r="A7" s="21" t="str">
        <f>'OTRAS SITUACIONES ADMINISTRATIV'!$A9</f>
        <v>Suspensión contrato con reserva puesto</v>
      </c>
      <c r="D7" s="39"/>
      <c r="E7" s="40"/>
      <c r="F7" s="40"/>
      <c r="G7" s="40"/>
      <c r="H7" s="40"/>
      <c r="I7" s="40"/>
      <c r="J7" s="41"/>
      <c r="L7" s="24" t="str">
        <f>'OTRAS SITUACIONES ADMINISTRATIV'!$A$5</f>
        <v>Serv. especiales. Determ. por norma con rango de Ley</v>
      </c>
      <c r="M7" s="23" t="s">
        <v>4</v>
      </c>
      <c r="N7" s="23" t="s">
        <v>5</v>
      </c>
      <c r="O7" s="23" t="s">
        <v>6</v>
      </c>
      <c r="P7" s="23" t="s">
        <v>7</v>
      </c>
      <c r="Q7" s="23" t="s">
        <v>8</v>
      </c>
      <c r="R7" s="23" t="s">
        <v>3</v>
      </c>
      <c r="S7" s="23" t="s">
        <v>9</v>
      </c>
      <c r="T7" s="23" t="s">
        <v>39</v>
      </c>
      <c r="U7" s="23" t="s">
        <v>40</v>
      </c>
      <c r="V7" s="23" t="s">
        <v>41</v>
      </c>
      <c r="W7" s="23" t="s">
        <v>42</v>
      </c>
      <c r="X7" s="23" t="s">
        <v>43</v>
      </c>
      <c r="Y7" s="23" t="s">
        <v>45</v>
      </c>
      <c r="Z7" s="23" t="s">
        <v>46</v>
      </c>
      <c r="AA7" s="23" t="s">
        <v>47</v>
      </c>
      <c r="AB7" s="23" t="s">
        <v>48</v>
      </c>
      <c r="AC7" s="23" t="s">
        <v>49</v>
      </c>
      <c r="AD7" s="23" t="s">
        <v>50</v>
      </c>
      <c r="AE7" s="25" t="s">
        <v>51</v>
      </c>
    </row>
    <row r="8" spans="1:31" ht="23.1" customHeight="1" x14ac:dyDescent="0.2">
      <c r="A8" s="21" t="str">
        <f>'OTRAS SITUACIONES ADMINISTRATIV'!$A10</f>
        <v>Excedencia por cuidado de hijo con reserva de puesto</v>
      </c>
      <c r="D8" s="39"/>
      <c r="E8" s="40"/>
      <c r="F8" s="40"/>
      <c r="G8" s="40"/>
      <c r="H8" s="40"/>
      <c r="I8" s="40"/>
      <c r="J8" s="41"/>
      <c r="L8" s="8" t="s">
        <v>16</v>
      </c>
      <c r="M8" s="27">
        <f ca="1">'OTRAS SITUACIONES ADMINISTRATIV'!$B$5</f>
        <v>1</v>
      </c>
      <c r="N8" s="27">
        <f ca="1">'OTRAS SITUACIONES ADMINISTRATIV'!$E$5</f>
        <v>1</v>
      </c>
      <c r="O8" s="27">
        <f ca="1">'OTRAS SITUACIONES ADMINISTRATIV'!$H$5</f>
        <v>1</v>
      </c>
      <c r="P8" s="27">
        <f ca="1">'OTRAS SITUACIONES ADMINISTRATIV'!$K$5</f>
        <v>1</v>
      </c>
      <c r="Q8" s="27">
        <f ca="1">'OTRAS SITUACIONES ADMINISTRATIV'!$N$5</f>
        <v>1</v>
      </c>
      <c r="R8" s="27" t="str">
        <f ca="1">'OTRAS SITUACIONES ADMINISTRATIV'!$Q$5</f>
        <v/>
      </c>
      <c r="S8" s="27" t="str">
        <f ca="1">'OTRAS SITUACIONES ADMINISTRATIV'!$T$5</f>
        <v/>
      </c>
      <c r="T8" s="27" t="str">
        <f ca="1">'OTRAS SITUACIONES ADMINISTRATIV'!$W$5</f>
        <v/>
      </c>
      <c r="U8" s="27" t="str">
        <f ca="1">'OTRAS SITUACIONES ADMINISTRATIV'!$Z$5</f>
        <v/>
      </c>
      <c r="V8" s="27" t="str">
        <f ca="1">'OTRAS SITUACIONES ADMINISTRATIV'!$AC$5</f>
        <v/>
      </c>
      <c r="W8" s="27" t="str">
        <f ca="1">'OTRAS SITUACIONES ADMINISTRATIV'!$AF$5</f>
        <v/>
      </c>
      <c r="X8" s="27" t="str">
        <f ca="1">'OTRAS SITUACIONES ADMINISTRATIV'!$AI$5</f>
        <v/>
      </c>
      <c r="Y8" s="27" t="str">
        <f ca="1">'OTRAS SITUACIONES ADMINISTRATIV'!$AL$5</f>
        <v/>
      </c>
      <c r="Z8" s="27" t="str">
        <f ca="1">'OTRAS SITUACIONES ADMINISTRATIV'!$AO$5</f>
        <v/>
      </c>
      <c r="AA8" s="27" t="str">
        <f ca="1">'OTRAS SITUACIONES ADMINISTRATIV'!$AR$5</f>
        <v/>
      </c>
      <c r="AB8" s="27" t="str">
        <f ca="1">'OTRAS SITUACIONES ADMINISTRATIV'!$AU$5</f>
        <v/>
      </c>
      <c r="AC8" s="27" t="str">
        <f ca="1">'OTRAS SITUACIONES ADMINISTRATIV'!$AX$5</f>
        <v/>
      </c>
      <c r="AD8" s="27" t="str">
        <f ca="1">'OTRAS SITUACIONES ADMINISTRATIV'!$BA$5</f>
        <v/>
      </c>
      <c r="AE8" s="27" t="str">
        <f ca="1">'OTRAS SITUACIONES ADMINISTRATIV'!$BD$5</f>
        <v/>
      </c>
    </row>
    <row r="9" spans="1:31" ht="23.1" customHeight="1" x14ac:dyDescent="0.2">
      <c r="A9" s="21" t="str">
        <f>'OTRAS SITUACIONES ADMINISTRATIV'!$A11</f>
        <v>Servicios especiales (Con trienios)</v>
      </c>
      <c r="D9" s="39"/>
      <c r="E9" s="40"/>
      <c r="F9" s="40"/>
      <c r="G9" s="40"/>
      <c r="H9" s="40"/>
      <c r="I9" s="40"/>
      <c r="J9" s="41"/>
      <c r="L9" s="8" t="s">
        <v>88</v>
      </c>
      <c r="M9" s="26" t="str">
        <f ca="1">'OTRAS SITUACIONES ADMINISTRATIV'!$C$5</f>
        <v/>
      </c>
      <c r="N9" s="26" t="str">
        <f ca="1">'OTRAS SITUACIONES ADMINISTRATIV'!$F$5</f>
        <v/>
      </c>
      <c r="O9" s="26" t="str">
        <f ca="1">'OTRAS SITUACIONES ADMINISTRATIV'!$I$5</f>
        <v/>
      </c>
      <c r="P9" s="26" t="str">
        <f ca="1">'OTRAS SITUACIONES ADMINISTRATIV'!$L$5</f>
        <v/>
      </c>
      <c r="Q9" s="26" t="str">
        <f ca="1">'OTRAS SITUACIONES ADMINISTRATIV'!$O$5</f>
        <v/>
      </c>
      <c r="R9" s="26" t="str">
        <f ca="1">'OTRAS SITUACIONES ADMINISTRATIV'!$R$5</f>
        <v/>
      </c>
      <c r="S9" s="26" t="str">
        <f ca="1">'OTRAS SITUACIONES ADMINISTRATIV'!$U$5</f>
        <v/>
      </c>
      <c r="T9" s="26" t="str">
        <f ca="1">'OTRAS SITUACIONES ADMINISTRATIV'!$X$5</f>
        <v/>
      </c>
      <c r="U9" s="26" t="str">
        <f ca="1">'OTRAS SITUACIONES ADMINISTRATIV'!$AA$5</f>
        <v/>
      </c>
      <c r="V9" s="26" t="str">
        <f ca="1">'OTRAS SITUACIONES ADMINISTRATIV'!$AD$5</f>
        <v/>
      </c>
      <c r="W9" s="26" t="str">
        <f ca="1">'OTRAS SITUACIONES ADMINISTRATIV'!$AG$5</f>
        <v/>
      </c>
      <c r="X9" s="26" t="str">
        <f ca="1">'OTRAS SITUACIONES ADMINISTRATIV'!$AJ$5</f>
        <v/>
      </c>
      <c r="Y9" s="26" t="str">
        <f ca="1">'OTRAS SITUACIONES ADMINISTRATIV'!$AM$5</f>
        <v/>
      </c>
      <c r="Z9" s="26" t="str">
        <f ca="1">'OTRAS SITUACIONES ADMINISTRATIV'!$AP$5</f>
        <v/>
      </c>
      <c r="AA9" s="26" t="str">
        <f ca="1">'OTRAS SITUACIONES ADMINISTRATIV'!$AS$5</f>
        <v/>
      </c>
      <c r="AB9" s="26" t="str">
        <f ca="1">'OTRAS SITUACIONES ADMINISTRATIV'!$AV$5</f>
        <v/>
      </c>
      <c r="AC9" s="26" t="str">
        <f ca="1">'OTRAS SITUACIONES ADMINISTRATIV'!$AY$5</f>
        <v/>
      </c>
      <c r="AD9" s="26" t="str">
        <f ca="1">'OTRAS SITUACIONES ADMINISTRATIV'!$BB$5</f>
        <v/>
      </c>
      <c r="AE9" s="26" t="str">
        <f ca="1">'OTRAS SITUACIONES ADMINISTRATIV'!$BE$5</f>
        <v/>
      </c>
    </row>
    <row r="10" spans="1:31" ht="23.1" customHeight="1" x14ac:dyDescent="0.2">
      <c r="A10" s="21" t="str">
        <f>'OTRAS SITUACIONES ADMINISTRATIV'!$A12</f>
        <v>Suspensión firme con derecho a reserva de puesto de trabajo</v>
      </c>
      <c r="D10" s="39"/>
      <c r="E10" s="40"/>
      <c r="F10" s="40"/>
      <c r="G10" s="40"/>
      <c r="H10" s="40"/>
      <c r="I10" s="40"/>
      <c r="J10" s="41"/>
      <c r="L10" s="8" t="s">
        <v>89</v>
      </c>
      <c r="M10" s="28">
        <f ca="1">IF('OTRAS SITUACIONES ADMINISTRATIV'!$D$5=0,"",'OTRAS SITUACIONES ADMINISTRATIV'!$D$5)</f>
        <v>1</v>
      </c>
      <c r="N10" s="28">
        <f ca="1">IF('OTRAS SITUACIONES ADMINISTRATIV'!$G$5=0,"",'OTRAS SITUACIONES ADMINISTRATIV'!$G$5)</f>
        <v>1</v>
      </c>
      <c r="O10" s="28">
        <f ca="1">IF('OTRAS SITUACIONES ADMINISTRATIV'!$J$5=0,"",'OTRAS SITUACIONES ADMINISTRATIV'!$J$5)</f>
        <v>1</v>
      </c>
      <c r="P10" s="28">
        <f ca="1">IF('OTRAS SITUACIONES ADMINISTRATIV'!$M$5=0,"",'OTRAS SITUACIONES ADMINISTRATIV'!$M$5)</f>
        <v>1</v>
      </c>
      <c r="Q10" s="28">
        <f ca="1">IF('OTRAS SITUACIONES ADMINISTRATIV'!$P$5=0,"",'OTRAS SITUACIONES ADMINISTRATIV'!$P$5)</f>
        <v>1</v>
      </c>
      <c r="R10" s="28" t="str">
        <f ca="1">IF('OTRAS SITUACIONES ADMINISTRATIV'!$S$5=0,"",'OTRAS SITUACIONES ADMINISTRATIV'!$S$5)</f>
        <v/>
      </c>
      <c r="S10" s="28" t="str">
        <f ca="1">IF('OTRAS SITUACIONES ADMINISTRATIV'!$V$5=0,"",'OTRAS SITUACIONES ADMINISTRATIV'!$V$5)</f>
        <v/>
      </c>
      <c r="T10" s="28" t="str">
        <f ca="1">IF('OTRAS SITUACIONES ADMINISTRATIV'!$Y$5=0,"",'OTRAS SITUACIONES ADMINISTRATIV'!$Y$5)</f>
        <v/>
      </c>
      <c r="U10" s="28" t="str">
        <f ca="1">IF('OTRAS SITUACIONES ADMINISTRATIV'!$AB$5=0,"",'OTRAS SITUACIONES ADMINISTRATIV'!$AB$5)</f>
        <v/>
      </c>
      <c r="V10" s="28" t="str">
        <f ca="1">IF('OTRAS SITUACIONES ADMINISTRATIV'!$AE$5=0,"",'OTRAS SITUACIONES ADMINISTRATIV'!$AE$5)</f>
        <v/>
      </c>
      <c r="W10" s="28" t="str">
        <f ca="1">IF('OTRAS SITUACIONES ADMINISTRATIV'!$AH$5=0,"",'OTRAS SITUACIONES ADMINISTRATIV'!$AH$5)</f>
        <v/>
      </c>
      <c r="X10" s="28" t="str">
        <f ca="1">IF('OTRAS SITUACIONES ADMINISTRATIV'!$AK$5=0,"",'OTRAS SITUACIONES ADMINISTRATIV'!$AK$5)</f>
        <v/>
      </c>
      <c r="Y10" s="28" t="str">
        <f ca="1">IF('OTRAS SITUACIONES ADMINISTRATIV'!$AN$5=0,"",'OTRAS SITUACIONES ADMINISTRATIV'!$AN$5)</f>
        <v/>
      </c>
      <c r="Z10" s="28" t="str">
        <f ca="1">IF('OTRAS SITUACIONES ADMINISTRATIV'!$AQ$5=0,"",'OTRAS SITUACIONES ADMINISTRATIV'!$AQ$5)</f>
        <v/>
      </c>
      <c r="AA10" s="28">
        <f ca="1">IF('OTRAS SITUACIONES ADMINISTRATIV'!$J$5=0,"",'OTRAS SITUACIONES ADMINISTRATIV'!$AT$5)</f>
        <v>0</v>
      </c>
      <c r="AB10" s="28">
        <f ca="1">IF('OTRAS SITUACIONES ADMINISTRATIV'!$J$5=0,"",'OTRAS SITUACIONES ADMINISTRATIV'!$AW$5)</f>
        <v>0</v>
      </c>
      <c r="AC10" s="28">
        <f ca="1">IF('OTRAS SITUACIONES ADMINISTRATIV'!$J$5=0,"",'OTRAS SITUACIONES ADMINISTRATIV'!$AZ$5)</f>
        <v>0</v>
      </c>
      <c r="AD10" s="28">
        <f ca="1">IF('OTRAS SITUACIONES ADMINISTRATIV'!$J$5=0,"",'OTRAS SITUACIONES ADMINISTRATIV'!$BC$5)</f>
        <v>0</v>
      </c>
      <c r="AE10" s="28">
        <f ca="1">IF('OTRAS SITUACIONES ADMINISTRATIV'!$J$5=0,"",'OTRAS SITUACIONES ADMINISTRATIV'!$BF$5)</f>
        <v>0</v>
      </c>
    </row>
    <row r="11" spans="1:31" ht="23.1" customHeight="1" thickBot="1" x14ac:dyDescent="0.25">
      <c r="A11" s="21" t="str">
        <f>'OTRAS SITUACIONES ADMINISTRATIV'!$A13</f>
        <v>TOTAL</v>
      </c>
      <c r="D11" s="39"/>
      <c r="E11" s="40"/>
      <c r="F11" s="40"/>
      <c r="G11" s="40"/>
      <c r="H11" s="40"/>
      <c r="I11" s="40"/>
      <c r="J11" s="41"/>
    </row>
    <row r="12" spans="1:31" ht="23.1" customHeight="1" thickBot="1" x14ac:dyDescent="0.25">
      <c r="A12" s="21" t="str">
        <f>'OTRAS SITUACIONES ADMINISTRATIV'!$A14</f>
        <v/>
      </c>
      <c r="D12" s="39"/>
      <c r="E12" s="40"/>
      <c r="F12" s="40"/>
      <c r="G12" s="40"/>
      <c r="H12" s="40"/>
      <c r="I12" s="40"/>
      <c r="J12" s="41"/>
      <c r="L12" s="24" t="str">
        <f>'OTRAS SITUACIONES ADMINISTRATIV'!$A$6</f>
        <v>Servicios Especiales - Gobierno y Altos Cargos CC.AA.</v>
      </c>
      <c r="M12" s="23" t="s">
        <v>4</v>
      </c>
      <c r="N12" s="23" t="s">
        <v>5</v>
      </c>
      <c r="O12" s="23" t="s">
        <v>6</v>
      </c>
      <c r="P12" s="23" t="s">
        <v>7</v>
      </c>
      <c r="Q12" s="23" t="s">
        <v>8</v>
      </c>
      <c r="R12" s="23" t="s">
        <v>3</v>
      </c>
      <c r="S12" s="23" t="s">
        <v>9</v>
      </c>
      <c r="T12" s="23" t="s">
        <v>39</v>
      </c>
      <c r="U12" s="23" t="s">
        <v>40</v>
      </c>
      <c r="V12" s="23" t="s">
        <v>41</v>
      </c>
      <c r="W12" s="23" t="s">
        <v>42</v>
      </c>
      <c r="X12" s="23" t="s">
        <v>43</v>
      </c>
      <c r="Y12" s="23" t="s">
        <v>45</v>
      </c>
      <c r="Z12" s="23" t="s">
        <v>46</v>
      </c>
      <c r="AA12" s="23" t="s">
        <v>47</v>
      </c>
      <c r="AB12" s="23" t="s">
        <v>48</v>
      </c>
      <c r="AC12" s="23" t="s">
        <v>49</v>
      </c>
      <c r="AD12" s="23" t="s">
        <v>50</v>
      </c>
      <c r="AE12" s="25" t="s">
        <v>51</v>
      </c>
    </row>
    <row r="13" spans="1:31" ht="23.1" customHeight="1" x14ac:dyDescent="0.2">
      <c r="A13" s="21" t="str">
        <f>'OTRAS SITUACIONES ADMINISTRATIV'!$A15</f>
        <v/>
      </c>
      <c r="D13" s="39"/>
      <c r="E13" s="40"/>
      <c r="F13" s="40"/>
      <c r="G13" s="40"/>
      <c r="H13" s="40"/>
      <c r="I13" s="40"/>
      <c r="J13" s="41"/>
      <c r="L13" s="8" t="s">
        <v>16</v>
      </c>
      <c r="M13" s="27" t="str">
        <f ca="1">'OTRAS SITUACIONES ADMINISTRATIV'!$B$6</f>
        <v/>
      </c>
      <c r="N13" s="27" t="str">
        <f ca="1">'OTRAS SITUACIONES ADMINISTRATIV'!$E$6</f>
        <v/>
      </c>
      <c r="O13" s="27" t="str">
        <f ca="1">'OTRAS SITUACIONES ADMINISTRATIV'!$H$6</f>
        <v/>
      </c>
      <c r="P13" s="27" t="str">
        <f ca="1">'OTRAS SITUACIONES ADMINISTRATIV'!$K$6</f>
        <v/>
      </c>
      <c r="Q13" s="27">
        <f ca="1">'OTRAS SITUACIONES ADMINISTRATIV'!$N$6</f>
        <v>1</v>
      </c>
      <c r="R13" s="27">
        <f ca="1">'OTRAS SITUACIONES ADMINISTRATIV'!$Q$6</f>
        <v>1</v>
      </c>
      <c r="S13" s="27" t="str">
        <f ca="1">'OTRAS SITUACIONES ADMINISTRATIV'!$T$6</f>
        <v/>
      </c>
      <c r="T13" s="27" t="str">
        <f ca="1">'OTRAS SITUACIONES ADMINISTRATIV'!$W$6</f>
        <v/>
      </c>
      <c r="U13" s="27" t="str">
        <f ca="1">'OTRAS SITUACIONES ADMINISTRATIV'!$Z$6</f>
        <v/>
      </c>
      <c r="V13" s="27" t="str">
        <f ca="1">'OTRAS SITUACIONES ADMINISTRATIV'!$AC$6</f>
        <v/>
      </c>
      <c r="W13" s="27" t="str">
        <f ca="1">'OTRAS SITUACIONES ADMINISTRATIV'!$AF$6</f>
        <v/>
      </c>
      <c r="X13" s="27" t="str">
        <f ca="1">'OTRAS SITUACIONES ADMINISTRATIV'!$AI$6</f>
        <v/>
      </c>
      <c r="Y13" s="27" t="str">
        <f ca="1">'OTRAS SITUACIONES ADMINISTRATIV'!$AL$6</f>
        <v/>
      </c>
      <c r="Z13" s="27" t="str">
        <f ca="1">'OTRAS SITUACIONES ADMINISTRATIV'!$AO$6</f>
        <v/>
      </c>
      <c r="AA13" s="27" t="str">
        <f ca="1">'OTRAS SITUACIONES ADMINISTRATIV'!$AR$6</f>
        <v/>
      </c>
      <c r="AB13" s="27" t="str">
        <f ca="1">'OTRAS SITUACIONES ADMINISTRATIV'!$AU$6</f>
        <v/>
      </c>
      <c r="AC13" s="27" t="str">
        <f ca="1">'OTRAS SITUACIONES ADMINISTRATIV'!$AX$6</f>
        <v/>
      </c>
      <c r="AD13" s="27" t="str">
        <f ca="1">'OTRAS SITUACIONES ADMINISTRATIV'!$BA$6</f>
        <v/>
      </c>
      <c r="AE13" s="27" t="str">
        <f ca="1">'OTRAS SITUACIONES ADMINISTRATIV'!$BD$6</f>
        <v/>
      </c>
    </row>
    <row r="14" spans="1:31" ht="23.1" customHeight="1" thickBot="1" x14ac:dyDescent="0.25">
      <c r="A14" s="21" t="str">
        <f>'OTRAS SITUACIONES ADMINISTRATIV'!$A16</f>
        <v/>
      </c>
      <c r="D14" s="42"/>
      <c r="E14" s="43"/>
      <c r="F14" s="43"/>
      <c r="G14" s="43"/>
      <c r="H14" s="43"/>
      <c r="I14" s="43"/>
      <c r="J14" s="44"/>
      <c r="L14" s="8" t="s">
        <v>88</v>
      </c>
      <c r="M14" s="26">
        <f ca="1">'OTRAS SITUACIONES ADMINISTRATIV'!$C$6</f>
        <v>1</v>
      </c>
      <c r="N14" s="26">
        <f ca="1">'OTRAS SITUACIONES ADMINISTRATIV'!$F$6</f>
        <v>2</v>
      </c>
      <c r="O14" s="26">
        <f ca="1">'OTRAS SITUACIONES ADMINISTRATIV'!$I$6</f>
        <v>2</v>
      </c>
      <c r="P14" s="26">
        <f ca="1">'OTRAS SITUACIONES ADMINISTRATIV'!$L$6</f>
        <v>1</v>
      </c>
      <c r="Q14" s="26">
        <f ca="1">'OTRAS SITUACIONES ADMINISTRATIV'!$O$6</f>
        <v>1</v>
      </c>
      <c r="R14" s="26">
        <f ca="1">'OTRAS SITUACIONES ADMINISTRATIV'!$R$6</f>
        <v>1</v>
      </c>
      <c r="S14" s="26" t="str">
        <f ca="1">'OTRAS SITUACIONES ADMINISTRATIV'!$U$6</f>
        <v/>
      </c>
      <c r="T14" s="26" t="str">
        <f ca="1">'OTRAS SITUACIONES ADMINISTRATIV'!$X$6</f>
        <v/>
      </c>
      <c r="U14" s="26" t="str">
        <f ca="1">'OTRAS SITUACIONES ADMINISTRATIV'!$AA$6</f>
        <v/>
      </c>
      <c r="V14" s="26" t="str">
        <f ca="1">'OTRAS SITUACIONES ADMINISTRATIV'!$AD$6</f>
        <v/>
      </c>
      <c r="W14" s="26" t="str">
        <f ca="1">'OTRAS SITUACIONES ADMINISTRATIV'!$AG$6</f>
        <v/>
      </c>
      <c r="X14" s="26" t="str">
        <f ca="1">'OTRAS SITUACIONES ADMINISTRATIV'!$AJ$6</f>
        <v/>
      </c>
      <c r="Y14" s="26" t="str">
        <f ca="1">'OTRAS SITUACIONES ADMINISTRATIV'!$AM$6</f>
        <v/>
      </c>
      <c r="Z14" s="26" t="str">
        <f ca="1">'OTRAS SITUACIONES ADMINISTRATIV'!$AP$6</f>
        <v/>
      </c>
      <c r="AA14" s="26" t="str">
        <f ca="1">'OTRAS SITUACIONES ADMINISTRATIV'!$AS$6</f>
        <v/>
      </c>
      <c r="AB14" s="26" t="str">
        <f ca="1">'OTRAS SITUACIONES ADMINISTRATIV'!$AV$6</f>
        <v/>
      </c>
      <c r="AC14" s="26" t="str">
        <f ca="1">'OTRAS SITUACIONES ADMINISTRATIV'!$AY$6</f>
        <v/>
      </c>
      <c r="AD14" s="26" t="str">
        <f ca="1">'OTRAS SITUACIONES ADMINISTRATIV'!$BB$6</f>
        <v/>
      </c>
      <c r="AE14" s="26" t="str">
        <f ca="1">'OTRAS SITUACIONES ADMINISTRATIV'!$BE$6</f>
        <v/>
      </c>
    </row>
    <row r="15" spans="1:31" ht="23.1" customHeight="1" x14ac:dyDescent="0.2">
      <c r="A15" s="21" t="str">
        <f>'OTRAS SITUACIONES ADMINISTRATIV'!$A17</f>
        <v/>
      </c>
      <c r="L15" s="8" t="s">
        <v>89</v>
      </c>
      <c r="M15" s="28">
        <f ca="1">IF('OTRAS SITUACIONES ADMINISTRATIV'!$D$6=0,"",'OTRAS SITUACIONES ADMINISTRATIV'!$D$6)</f>
        <v>1</v>
      </c>
      <c r="N15" s="28">
        <f ca="1">IF('OTRAS SITUACIONES ADMINISTRATIV'!$G$6=0,"",'OTRAS SITUACIONES ADMINISTRATIV'!$G$6)</f>
        <v>2</v>
      </c>
      <c r="O15" s="28">
        <f ca="1">IF('OTRAS SITUACIONES ADMINISTRATIV'!$J$6=0,"",'OTRAS SITUACIONES ADMINISTRATIV'!$J$6)</f>
        <v>2</v>
      </c>
      <c r="P15" s="28">
        <f ca="1">IF('OTRAS SITUACIONES ADMINISTRATIV'!$M$6=0,"",'OTRAS SITUACIONES ADMINISTRATIV'!$M$6)</f>
        <v>1</v>
      </c>
      <c r="Q15" s="28">
        <f ca="1">IF('OTRAS SITUACIONES ADMINISTRATIV'!$P$6=0,"",'OTRAS SITUACIONES ADMINISTRATIV'!$P$6)</f>
        <v>2</v>
      </c>
      <c r="R15" s="28">
        <f ca="1">IF('OTRAS SITUACIONES ADMINISTRATIV'!$S$6=0,"",'OTRAS SITUACIONES ADMINISTRATIV'!$S$6)</f>
        <v>2</v>
      </c>
      <c r="S15" s="28" t="str">
        <f ca="1">IF('OTRAS SITUACIONES ADMINISTRATIV'!$V$6=0,"",'OTRAS SITUACIONES ADMINISTRATIV'!$V$6)</f>
        <v/>
      </c>
      <c r="T15" s="28" t="str">
        <f ca="1">IF('OTRAS SITUACIONES ADMINISTRATIV'!$Y$6=0,"",'OTRAS SITUACIONES ADMINISTRATIV'!$Y$6)</f>
        <v/>
      </c>
      <c r="U15" s="28" t="str">
        <f ca="1">IF('OTRAS SITUACIONES ADMINISTRATIV'!$AB$6=0,"",'OTRAS SITUACIONES ADMINISTRATIV'!$AB$6)</f>
        <v/>
      </c>
      <c r="V15" s="28" t="str">
        <f ca="1">IF('OTRAS SITUACIONES ADMINISTRATIV'!$AE$6=0,"",'OTRAS SITUACIONES ADMINISTRATIV'!$AE$6)</f>
        <v/>
      </c>
      <c r="W15" s="28" t="str">
        <f ca="1">IF('OTRAS SITUACIONES ADMINISTRATIV'!$AH$6=0,"",'OTRAS SITUACIONES ADMINISTRATIV'!$AH$6)</f>
        <v/>
      </c>
      <c r="X15" s="28" t="str">
        <f ca="1">IF('OTRAS SITUACIONES ADMINISTRATIV'!$AK$6=0,"",'OTRAS SITUACIONES ADMINISTRATIV'!$AK$6)</f>
        <v/>
      </c>
      <c r="Y15" s="28" t="str">
        <f ca="1">IF('OTRAS SITUACIONES ADMINISTRATIV'!$AN$6=0,"",'OTRAS SITUACIONES ADMINISTRATIV'!$AN$6)</f>
        <v/>
      </c>
      <c r="Z15" s="28" t="str">
        <f ca="1">IF('OTRAS SITUACIONES ADMINISTRATIV'!$AQ$6=0,"",'OTRAS SITUACIONES ADMINISTRATIV'!$AQ$6)</f>
        <v/>
      </c>
      <c r="AA15" s="28">
        <f ca="1">IF('OTRAS SITUACIONES ADMINISTRATIV'!$J$6=0,"",'OTRAS SITUACIONES ADMINISTRATIV'!$AT$6)</f>
        <v>0</v>
      </c>
      <c r="AB15" s="28">
        <f ca="1">IF('OTRAS SITUACIONES ADMINISTRATIV'!$J$6=0,"",'OTRAS SITUACIONES ADMINISTRATIV'!$AW$6)</f>
        <v>0</v>
      </c>
      <c r="AC15" s="28">
        <f ca="1">IF('OTRAS SITUACIONES ADMINISTRATIV'!$J$6=0,"",'OTRAS SITUACIONES ADMINISTRATIV'!$AZ$6)</f>
        <v>0</v>
      </c>
      <c r="AD15" s="28">
        <f ca="1">IF('OTRAS SITUACIONES ADMINISTRATIV'!$J$6=0,"",'OTRAS SITUACIONES ADMINISTRATIV'!$BC$6)</f>
        <v>0</v>
      </c>
      <c r="AE15" s="28">
        <f ca="1">IF('OTRAS SITUACIONES ADMINISTRATIV'!$J$6=0,"",'OTRAS SITUACIONES ADMINISTRATIV'!$BF$6)</f>
        <v>0</v>
      </c>
    </row>
    <row r="16" spans="1:31" ht="23.1" customHeight="1" thickBot="1" x14ac:dyDescent="0.25">
      <c r="A16" s="21" t="str">
        <f>'OTRAS SITUACIONES ADMINISTRATIV'!$A18</f>
        <v/>
      </c>
    </row>
    <row r="17" spans="1:31" ht="23.1" customHeight="1" thickBot="1" x14ac:dyDescent="0.25">
      <c r="A17" s="21" t="str">
        <f>'OTRAS SITUACIONES ADMINISTRATIV'!$A19</f>
        <v/>
      </c>
      <c r="L17" s="24" t="str">
        <f>'OTRAS SITUACIONES ADMINISTRATIV'!$A$7</f>
        <v>Comisión de servicios en otro organismo nacional</v>
      </c>
      <c r="M17" s="23" t="s">
        <v>4</v>
      </c>
      <c r="N17" s="23" t="s">
        <v>5</v>
      </c>
      <c r="O17" s="23" t="s">
        <v>6</v>
      </c>
      <c r="P17" s="23" t="s">
        <v>7</v>
      </c>
      <c r="Q17" s="23" t="s">
        <v>8</v>
      </c>
      <c r="R17" s="23" t="s">
        <v>3</v>
      </c>
      <c r="S17" s="23" t="s">
        <v>9</v>
      </c>
      <c r="T17" s="23" t="s">
        <v>39</v>
      </c>
      <c r="U17" s="23" t="s">
        <v>40</v>
      </c>
      <c r="V17" s="23" t="s">
        <v>41</v>
      </c>
      <c r="W17" s="23" t="s">
        <v>42</v>
      </c>
      <c r="X17" s="23" t="s">
        <v>43</v>
      </c>
      <c r="Y17" s="23" t="s">
        <v>45</v>
      </c>
      <c r="Z17" s="23" t="s">
        <v>46</v>
      </c>
      <c r="AA17" s="23" t="s">
        <v>47</v>
      </c>
      <c r="AB17" s="23" t="s">
        <v>48</v>
      </c>
      <c r="AC17" s="23" t="s">
        <v>49</v>
      </c>
      <c r="AD17" s="23" t="s">
        <v>50</v>
      </c>
      <c r="AE17" s="25" t="s">
        <v>51</v>
      </c>
    </row>
    <row r="18" spans="1:31" ht="23.1" customHeight="1" x14ac:dyDescent="0.2">
      <c r="A18" s="21" t="str">
        <f>'OTRAS SITUACIONES ADMINISTRATIV'!$A20</f>
        <v/>
      </c>
      <c r="L18" s="8" t="s">
        <v>16</v>
      </c>
      <c r="M18" s="27" t="str">
        <f ca="1">'OTRAS SITUACIONES ADMINISTRATIV'!$B$7</f>
        <v/>
      </c>
      <c r="N18" s="27" t="str">
        <f ca="1">'OTRAS SITUACIONES ADMINISTRATIV'!$E$7</f>
        <v/>
      </c>
      <c r="O18" s="27" t="str">
        <f ca="1">'OTRAS SITUACIONES ADMINISTRATIV'!$H$7</f>
        <v/>
      </c>
      <c r="P18" s="27" t="str">
        <f ca="1">'OTRAS SITUACIONES ADMINISTRATIV'!$K$7</f>
        <v/>
      </c>
      <c r="Q18" s="27" t="str">
        <f ca="1">'OTRAS SITUACIONES ADMINISTRATIV'!$N$7</f>
        <v/>
      </c>
      <c r="R18" s="27" t="str">
        <f ca="1">'OTRAS SITUACIONES ADMINISTRATIV'!$Q$7</f>
        <v/>
      </c>
      <c r="S18" s="27" t="str">
        <f ca="1">'OTRAS SITUACIONES ADMINISTRATIV'!$T$7</f>
        <v/>
      </c>
      <c r="T18" s="27" t="str">
        <f ca="1">'OTRAS SITUACIONES ADMINISTRATIV'!$W$7</f>
        <v/>
      </c>
      <c r="U18" s="27" t="str">
        <f ca="1">'OTRAS SITUACIONES ADMINISTRATIV'!$Z$7</f>
        <v/>
      </c>
      <c r="V18" s="27" t="str">
        <f ca="1">'OTRAS SITUACIONES ADMINISTRATIV'!$AC$7</f>
        <v/>
      </c>
      <c r="W18" s="27" t="str">
        <f ca="1">'OTRAS SITUACIONES ADMINISTRATIV'!$AF$7</f>
        <v/>
      </c>
      <c r="X18" s="27" t="str">
        <f ca="1">'OTRAS SITUACIONES ADMINISTRATIV'!$AI$7</f>
        <v/>
      </c>
      <c r="Y18" s="27" t="str">
        <f ca="1">'OTRAS SITUACIONES ADMINISTRATIV'!$AL$7</f>
        <v/>
      </c>
      <c r="Z18" s="27" t="str">
        <f ca="1">'OTRAS SITUACIONES ADMINISTRATIV'!$AO$7</f>
        <v/>
      </c>
      <c r="AA18" s="27" t="str">
        <f ca="1">'OTRAS SITUACIONES ADMINISTRATIV'!$AR$7</f>
        <v/>
      </c>
      <c r="AB18" s="27" t="str">
        <f ca="1">'OTRAS SITUACIONES ADMINISTRATIV'!$AU$7</f>
        <v/>
      </c>
      <c r="AC18" s="27" t="str">
        <f ca="1">'OTRAS SITUACIONES ADMINISTRATIV'!$AX$7</f>
        <v/>
      </c>
      <c r="AD18" s="27" t="str">
        <f ca="1">'OTRAS SITUACIONES ADMINISTRATIV'!$BA$7</f>
        <v/>
      </c>
      <c r="AE18" s="27" t="str">
        <f ca="1">'OTRAS SITUACIONES ADMINISTRATIV'!$BD$7</f>
        <v/>
      </c>
    </row>
    <row r="19" spans="1:31" ht="23.1" customHeight="1" x14ac:dyDescent="0.2">
      <c r="A19" s="21" t="str">
        <f>'OTRAS SITUACIONES ADMINISTRATIV'!$A21</f>
        <v/>
      </c>
      <c r="L19" s="8" t="s">
        <v>88</v>
      </c>
      <c r="M19" s="26" t="str">
        <f ca="1">'OTRAS SITUACIONES ADMINISTRATIV'!$C$7</f>
        <v/>
      </c>
      <c r="N19" s="26" t="str">
        <f ca="1">'OTRAS SITUACIONES ADMINISTRATIV'!$F$7</f>
        <v/>
      </c>
      <c r="O19" s="26" t="str">
        <f ca="1">'OTRAS SITUACIONES ADMINISTRATIV'!$I$7</f>
        <v/>
      </c>
      <c r="P19" s="26">
        <f ca="1">'OTRAS SITUACIONES ADMINISTRATIV'!$L$7</f>
        <v>1</v>
      </c>
      <c r="Q19" s="26">
        <f ca="1">'OTRAS SITUACIONES ADMINISTRATIV'!$O$7</f>
        <v>1</v>
      </c>
      <c r="R19" s="26" t="str">
        <f ca="1">'OTRAS SITUACIONES ADMINISTRATIV'!$R$7</f>
        <v/>
      </c>
      <c r="S19" s="26" t="str">
        <f ca="1">'OTRAS SITUACIONES ADMINISTRATIV'!$U$7</f>
        <v/>
      </c>
      <c r="T19" s="26" t="str">
        <f ca="1">'OTRAS SITUACIONES ADMINISTRATIV'!$X$7</f>
        <v/>
      </c>
      <c r="U19" s="26" t="str">
        <f ca="1">'OTRAS SITUACIONES ADMINISTRATIV'!$AA$7</f>
        <v/>
      </c>
      <c r="V19" s="26" t="str">
        <f ca="1">'OTRAS SITUACIONES ADMINISTRATIV'!$AD$7</f>
        <v/>
      </c>
      <c r="W19" s="26" t="str">
        <f ca="1">'OTRAS SITUACIONES ADMINISTRATIV'!$AG$7</f>
        <v/>
      </c>
      <c r="X19" s="26" t="str">
        <f ca="1">'OTRAS SITUACIONES ADMINISTRATIV'!$AJ$7</f>
        <v/>
      </c>
      <c r="Y19" s="26" t="str">
        <f ca="1">'OTRAS SITUACIONES ADMINISTRATIV'!$AM$7</f>
        <v/>
      </c>
      <c r="Z19" s="26" t="str">
        <f ca="1">'OTRAS SITUACIONES ADMINISTRATIV'!$AP$7</f>
        <v/>
      </c>
      <c r="AA19" s="26" t="str">
        <f ca="1">'OTRAS SITUACIONES ADMINISTRATIV'!$AS$7</f>
        <v/>
      </c>
      <c r="AB19" s="26" t="str">
        <f ca="1">'OTRAS SITUACIONES ADMINISTRATIV'!$AV$7</f>
        <v/>
      </c>
      <c r="AC19" s="26" t="str">
        <f ca="1">'OTRAS SITUACIONES ADMINISTRATIV'!$AY$7</f>
        <v/>
      </c>
      <c r="AD19" s="26" t="str">
        <f ca="1">'OTRAS SITUACIONES ADMINISTRATIV'!$BB$7</f>
        <v/>
      </c>
      <c r="AE19" s="26" t="str">
        <f ca="1">'OTRAS SITUACIONES ADMINISTRATIV'!$BE$7</f>
        <v/>
      </c>
    </row>
    <row r="20" spans="1:31" ht="23.1" customHeight="1" x14ac:dyDescent="0.2">
      <c r="A20" s="21" t="str">
        <f>'OTRAS SITUACIONES ADMINISTRATIV'!$A22</f>
        <v/>
      </c>
      <c r="L20" s="8" t="s">
        <v>89</v>
      </c>
      <c r="M20" s="28" t="str">
        <f ca="1">IF('OTRAS SITUACIONES ADMINISTRATIV'!$D$7=0,"",'OTRAS SITUACIONES ADMINISTRATIV'!$D$7)</f>
        <v/>
      </c>
      <c r="N20" s="28" t="str">
        <f ca="1">IF('OTRAS SITUACIONES ADMINISTRATIV'!$G$7=0,"",'OTRAS SITUACIONES ADMINISTRATIV'!$G$7)</f>
        <v/>
      </c>
      <c r="O20" s="28" t="str">
        <f ca="1">IF('OTRAS SITUACIONES ADMINISTRATIV'!$J$7=0,"",'OTRAS SITUACIONES ADMINISTRATIV'!$J$7)</f>
        <v/>
      </c>
      <c r="P20" s="28">
        <f ca="1">IF('OTRAS SITUACIONES ADMINISTRATIV'!$M$7=0,"",'OTRAS SITUACIONES ADMINISTRATIV'!$M$7)</f>
        <v>1</v>
      </c>
      <c r="Q20" s="28">
        <f ca="1">IF('OTRAS SITUACIONES ADMINISTRATIV'!$P$7=0,"",'OTRAS SITUACIONES ADMINISTRATIV'!$P$7)</f>
        <v>1</v>
      </c>
      <c r="R20" s="28" t="str">
        <f ca="1">IF('OTRAS SITUACIONES ADMINISTRATIV'!$S$7=0,"",'OTRAS SITUACIONES ADMINISTRATIV'!$S$7)</f>
        <v/>
      </c>
      <c r="S20" s="28" t="str">
        <f ca="1">IF('OTRAS SITUACIONES ADMINISTRATIV'!$V$7=0,"",'OTRAS SITUACIONES ADMINISTRATIV'!$V$7)</f>
        <v/>
      </c>
      <c r="T20" s="28" t="str">
        <f ca="1">IF('OTRAS SITUACIONES ADMINISTRATIV'!$Y$7=0,"",'OTRAS SITUACIONES ADMINISTRATIV'!$Y$7)</f>
        <v/>
      </c>
      <c r="U20" s="28" t="str">
        <f ca="1">IF('OTRAS SITUACIONES ADMINISTRATIV'!$AB$7=0,"",'OTRAS SITUACIONES ADMINISTRATIV'!$AB$7)</f>
        <v/>
      </c>
      <c r="V20" s="28" t="str">
        <f ca="1">IF('OTRAS SITUACIONES ADMINISTRATIV'!$AE$7=0,"",'OTRAS SITUACIONES ADMINISTRATIV'!$AE$7)</f>
        <v/>
      </c>
      <c r="W20" s="28" t="str">
        <f ca="1">IF('OTRAS SITUACIONES ADMINISTRATIV'!$AH$7=0,"",'OTRAS SITUACIONES ADMINISTRATIV'!$AH$7)</f>
        <v/>
      </c>
      <c r="X20" s="28" t="str">
        <f ca="1">IF('OTRAS SITUACIONES ADMINISTRATIV'!$AK$7=0,"",'OTRAS SITUACIONES ADMINISTRATIV'!$AK$7)</f>
        <v/>
      </c>
      <c r="Y20" s="28" t="str">
        <f ca="1">IF('OTRAS SITUACIONES ADMINISTRATIV'!$AN$7=0,"",'OTRAS SITUACIONES ADMINISTRATIV'!$AN$7)</f>
        <v/>
      </c>
      <c r="Z20" s="28" t="str">
        <f ca="1">IF('OTRAS SITUACIONES ADMINISTRATIV'!$AQ$7=0,"",'OTRAS SITUACIONES ADMINISTRATIV'!$AQ$7)</f>
        <v/>
      </c>
      <c r="AA20" s="28" t="str">
        <f ca="1">IF('OTRAS SITUACIONES ADMINISTRATIV'!$J$7=0,"",'OTRAS SITUACIONES ADMINISTRATIV'!$AT$7)</f>
        <v/>
      </c>
      <c r="AB20" s="28" t="str">
        <f ca="1">IF('OTRAS SITUACIONES ADMINISTRATIV'!$J$7=0,"",'OTRAS SITUACIONES ADMINISTRATIV'!$AW$7)</f>
        <v/>
      </c>
      <c r="AC20" s="28" t="str">
        <f ca="1">IF('OTRAS SITUACIONES ADMINISTRATIV'!$J$7=0,"",'OTRAS SITUACIONES ADMINISTRATIV'!$AZ$7)</f>
        <v/>
      </c>
      <c r="AD20" s="28" t="str">
        <f ca="1">IF('OTRAS SITUACIONES ADMINISTRATIV'!$J$7=0,"",'OTRAS SITUACIONES ADMINISTRATIV'!$BC$7)</f>
        <v/>
      </c>
      <c r="AE20" s="28" t="str">
        <f ca="1">IF('OTRAS SITUACIONES ADMINISTRATIV'!$J$7=0,"",'OTRAS SITUACIONES ADMINISTRATIV'!$BF$7)</f>
        <v/>
      </c>
    </row>
    <row r="21" spans="1:31" ht="23.1" customHeight="1" thickBot="1" x14ac:dyDescent="0.25">
      <c r="A21" s="21" t="str">
        <f>'OTRAS SITUACIONES ADMINISTRATIV'!$A23</f>
        <v/>
      </c>
    </row>
    <row r="22" spans="1:31" ht="23.1" customHeight="1" thickBot="1" x14ac:dyDescent="0.25">
      <c r="A22" s="21" t="str">
        <f>'OTRAS SITUACIONES ADMINISTRATIV'!$A24</f>
        <v/>
      </c>
      <c r="L22" s="24" t="str">
        <f>'OTRAS SITUACIONES ADMINISTRATIV'!$A$8</f>
        <v>Servicios especiales (Sin trienios)</v>
      </c>
      <c r="M22" s="23" t="s">
        <v>4</v>
      </c>
      <c r="N22" s="23" t="s">
        <v>5</v>
      </c>
      <c r="O22" s="23" t="s">
        <v>6</v>
      </c>
      <c r="P22" s="23" t="s">
        <v>7</v>
      </c>
      <c r="Q22" s="23" t="s">
        <v>8</v>
      </c>
      <c r="R22" s="23" t="s">
        <v>3</v>
      </c>
      <c r="S22" s="23" t="s">
        <v>9</v>
      </c>
      <c r="T22" s="23" t="s">
        <v>39</v>
      </c>
      <c r="U22" s="23" t="s">
        <v>40</v>
      </c>
      <c r="V22" s="23" t="s">
        <v>41</v>
      </c>
      <c r="W22" s="23" t="s">
        <v>42</v>
      </c>
      <c r="X22" s="23" t="s">
        <v>43</v>
      </c>
      <c r="Y22" s="23" t="s">
        <v>45</v>
      </c>
      <c r="Z22" s="23" t="s">
        <v>46</v>
      </c>
      <c r="AA22" s="23" t="s">
        <v>47</v>
      </c>
      <c r="AB22" s="23" t="s">
        <v>48</v>
      </c>
      <c r="AC22" s="23" t="s">
        <v>49</v>
      </c>
      <c r="AD22" s="23" t="s">
        <v>50</v>
      </c>
      <c r="AE22" s="25" t="s">
        <v>51</v>
      </c>
    </row>
    <row r="23" spans="1:31" ht="23.1" customHeight="1" x14ac:dyDescent="0.2">
      <c r="A23" s="21" t="str">
        <f>'OTRAS SITUACIONES ADMINISTRATIV'!$A25</f>
        <v/>
      </c>
      <c r="L23" s="8" t="s">
        <v>16</v>
      </c>
      <c r="M23" s="27" t="str">
        <f ca="1">'OTRAS SITUACIONES ADMINISTRATIV'!$B$8</f>
        <v/>
      </c>
      <c r="N23" s="27" t="str">
        <f ca="1">'OTRAS SITUACIONES ADMINISTRATIV'!$E$8</f>
        <v/>
      </c>
      <c r="O23" s="27" t="str">
        <f ca="1">'OTRAS SITUACIONES ADMINISTRATIV'!$H$8</f>
        <v/>
      </c>
      <c r="P23" s="27">
        <f ca="1">'OTRAS SITUACIONES ADMINISTRATIV'!$K$8</f>
        <v>1</v>
      </c>
      <c r="Q23" s="27">
        <f ca="1">'OTRAS SITUACIONES ADMINISTRATIV'!$N$8</f>
        <v>1</v>
      </c>
      <c r="R23" s="27">
        <f ca="1">'OTRAS SITUACIONES ADMINISTRATIV'!$Q$8</f>
        <v>2</v>
      </c>
      <c r="S23" s="27" t="str">
        <f ca="1">'OTRAS SITUACIONES ADMINISTRATIV'!$T$8</f>
        <v/>
      </c>
      <c r="T23" s="27" t="str">
        <f ca="1">'OTRAS SITUACIONES ADMINISTRATIV'!$W$8</f>
        <v/>
      </c>
      <c r="U23" s="27" t="str">
        <f ca="1">'OTRAS SITUACIONES ADMINISTRATIV'!$Z$8</f>
        <v/>
      </c>
      <c r="V23" s="27" t="str">
        <f ca="1">'OTRAS SITUACIONES ADMINISTRATIV'!$AC$8</f>
        <v/>
      </c>
      <c r="W23" s="27" t="str">
        <f ca="1">'OTRAS SITUACIONES ADMINISTRATIV'!$AF$8</f>
        <v/>
      </c>
      <c r="X23" s="27" t="str">
        <f ca="1">'OTRAS SITUACIONES ADMINISTRATIV'!$AI$8</f>
        <v/>
      </c>
      <c r="Y23" s="27" t="str">
        <f ca="1">'OTRAS SITUACIONES ADMINISTRATIV'!$AL$8</f>
        <v/>
      </c>
      <c r="Z23" s="27" t="str">
        <f ca="1">'OTRAS SITUACIONES ADMINISTRATIV'!$AO$8</f>
        <v/>
      </c>
      <c r="AA23" s="27" t="str">
        <f ca="1">'OTRAS SITUACIONES ADMINISTRATIV'!$AR$8</f>
        <v/>
      </c>
      <c r="AB23" s="27" t="str">
        <f ca="1">'OTRAS SITUACIONES ADMINISTRATIV'!$AU$8</f>
        <v/>
      </c>
      <c r="AC23" s="27" t="str">
        <f ca="1">'OTRAS SITUACIONES ADMINISTRATIV'!$AX$8</f>
        <v/>
      </c>
      <c r="AD23" s="27" t="str">
        <f ca="1">'OTRAS SITUACIONES ADMINISTRATIV'!$BA$8</f>
        <v/>
      </c>
      <c r="AE23" s="27" t="str">
        <f ca="1">'OTRAS SITUACIONES ADMINISTRATIV'!$BD$8</f>
        <v/>
      </c>
    </row>
    <row r="24" spans="1:31" ht="23.1" customHeight="1" x14ac:dyDescent="0.2">
      <c r="A24" s="21" t="str">
        <f>'OTRAS SITUACIONES ADMINISTRATIV'!$A26</f>
        <v/>
      </c>
      <c r="L24" s="8" t="s">
        <v>88</v>
      </c>
      <c r="M24" s="26" t="str">
        <f ca="1">'OTRAS SITUACIONES ADMINISTRATIV'!$C$8</f>
        <v/>
      </c>
      <c r="N24" s="26" t="str">
        <f ca="1">'OTRAS SITUACIONES ADMINISTRATIV'!$F$8</f>
        <v/>
      </c>
      <c r="O24" s="26" t="str">
        <f ca="1">'OTRAS SITUACIONES ADMINISTRATIV'!$I$8</f>
        <v/>
      </c>
      <c r="P24" s="26" t="str">
        <f ca="1">'OTRAS SITUACIONES ADMINISTRATIV'!$L$8</f>
        <v/>
      </c>
      <c r="Q24" s="26" t="str">
        <f ca="1">'OTRAS SITUACIONES ADMINISTRATIV'!$O$8</f>
        <v/>
      </c>
      <c r="R24" s="26">
        <f ca="1">'OTRAS SITUACIONES ADMINISTRATIV'!$R$8</f>
        <v>1</v>
      </c>
      <c r="S24" s="26" t="str">
        <f ca="1">'OTRAS SITUACIONES ADMINISTRATIV'!$U$8</f>
        <v/>
      </c>
      <c r="T24" s="26" t="str">
        <f ca="1">'OTRAS SITUACIONES ADMINISTRATIV'!$X$8</f>
        <v/>
      </c>
      <c r="U24" s="26" t="str">
        <f ca="1">'OTRAS SITUACIONES ADMINISTRATIV'!$AA$8</f>
        <v/>
      </c>
      <c r="V24" s="26" t="str">
        <f ca="1">'OTRAS SITUACIONES ADMINISTRATIV'!$AD$8</f>
        <v/>
      </c>
      <c r="W24" s="26" t="str">
        <f ca="1">'OTRAS SITUACIONES ADMINISTRATIV'!$AG$8</f>
        <v/>
      </c>
      <c r="X24" s="26" t="str">
        <f ca="1">'OTRAS SITUACIONES ADMINISTRATIV'!$AJ$8</f>
        <v/>
      </c>
      <c r="Y24" s="26" t="str">
        <f ca="1">'OTRAS SITUACIONES ADMINISTRATIV'!$AM$8</f>
        <v/>
      </c>
      <c r="Z24" s="26" t="str">
        <f ca="1">'OTRAS SITUACIONES ADMINISTRATIV'!$AP$8</f>
        <v/>
      </c>
      <c r="AA24" s="26" t="str">
        <f ca="1">'OTRAS SITUACIONES ADMINISTRATIV'!$AS$8</f>
        <v/>
      </c>
      <c r="AB24" s="26" t="str">
        <f ca="1">'OTRAS SITUACIONES ADMINISTRATIV'!$AV$8</f>
        <v/>
      </c>
      <c r="AC24" s="26" t="str">
        <f ca="1">'OTRAS SITUACIONES ADMINISTRATIV'!$AY$8</f>
        <v/>
      </c>
      <c r="AD24" s="26" t="str">
        <f ca="1">'OTRAS SITUACIONES ADMINISTRATIV'!$BB$8</f>
        <v/>
      </c>
      <c r="AE24" s="26" t="str">
        <f ca="1">'OTRAS SITUACIONES ADMINISTRATIV'!$BE$8</f>
        <v/>
      </c>
    </row>
    <row r="25" spans="1:31" ht="23.1" customHeight="1" x14ac:dyDescent="0.2">
      <c r="A25" s="21" t="str">
        <f>'OTRAS SITUACIONES ADMINISTRATIV'!$A27</f>
        <v/>
      </c>
      <c r="L25" s="8" t="s">
        <v>89</v>
      </c>
      <c r="M25" s="28" t="str">
        <f ca="1">IF('OTRAS SITUACIONES ADMINISTRATIV'!$D$8=0,"",'OTRAS SITUACIONES ADMINISTRATIV'!$D$8)</f>
        <v/>
      </c>
      <c r="N25" s="28" t="str">
        <f ca="1">IF('OTRAS SITUACIONES ADMINISTRATIV'!$G$8=0,"",'OTRAS SITUACIONES ADMINISTRATIV'!$G$8)</f>
        <v/>
      </c>
      <c r="O25" s="28" t="str">
        <f ca="1">IF('OTRAS SITUACIONES ADMINISTRATIV'!$J$8=0,"",'OTRAS SITUACIONES ADMINISTRATIV'!$J$8)</f>
        <v/>
      </c>
      <c r="P25" s="28">
        <f ca="1">IF('OTRAS SITUACIONES ADMINISTRATIV'!$M$8=0,"",'OTRAS SITUACIONES ADMINISTRATIV'!$M$8)</f>
        <v>1</v>
      </c>
      <c r="Q25" s="28">
        <f ca="1">IF('OTRAS SITUACIONES ADMINISTRATIV'!$P$8=0,"",'OTRAS SITUACIONES ADMINISTRATIV'!$P$8)</f>
        <v>1</v>
      </c>
      <c r="R25" s="28">
        <f ca="1">IF('OTRAS SITUACIONES ADMINISTRATIV'!$S$8=0,"",'OTRAS SITUACIONES ADMINISTRATIV'!$S$8)</f>
        <v>3</v>
      </c>
      <c r="S25" s="28" t="str">
        <f ca="1">IF('OTRAS SITUACIONES ADMINISTRATIV'!$V$8=0,"",'OTRAS SITUACIONES ADMINISTRATIV'!$V$8)</f>
        <v/>
      </c>
      <c r="T25" s="28" t="str">
        <f ca="1">IF('OTRAS SITUACIONES ADMINISTRATIV'!$Y$8=0,"",'OTRAS SITUACIONES ADMINISTRATIV'!$Y$8)</f>
        <v/>
      </c>
      <c r="U25" s="28" t="str">
        <f ca="1">IF('OTRAS SITUACIONES ADMINISTRATIV'!$AB$8=0,"",'OTRAS SITUACIONES ADMINISTRATIV'!$AB$8)</f>
        <v/>
      </c>
      <c r="V25" s="28" t="str">
        <f ca="1">IF('OTRAS SITUACIONES ADMINISTRATIV'!$AE$8=0,"",'OTRAS SITUACIONES ADMINISTRATIV'!$AE$8)</f>
        <v/>
      </c>
      <c r="W25" s="28" t="str">
        <f ca="1">IF('OTRAS SITUACIONES ADMINISTRATIV'!$AH$8=0,"",'OTRAS SITUACIONES ADMINISTRATIV'!$AH$8)</f>
        <v/>
      </c>
      <c r="X25" s="28" t="str">
        <f ca="1">IF('OTRAS SITUACIONES ADMINISTRATIV'!$AK$8=0,"",'OTRAS SITUACIONES ADMINISTRATIV'!$AK$8)</f>
        <v/>
      </c>
      <c r="Y25" s="28" t="str">
        <f ca="1">IF('OTRAS SITUACIONES ADMINISTRATIV'!$AN$8=0,"",'OTRAS SITUACIONES ADMINISTRATIV'!$AN$8)</f>
        <v/>
      </c>
      <c r="Z25" s="28" t="str">
        <f ca="1">IF('OTRAS SITUACIONES ADMINISTRATIV'!$AQ$8=0,"",'OTRAS SITUACIONES ADMINISTRATIV'!$AQ$8)</f>
        <v/>
      </c>
      <c r="AA25" s="28" t="str">
        <f ca="1">IF('OTRAS SITUACIONES ADMINISTRATIV'!$J$8=0,"",'OTRAS SITUACIONES ADMINISTRATIV'!$AT$8)</f>
        <v/>
      </c>
      <c r="AB25" s="28" t="str">
        <f ca="1">IF('OTRAS SITUACIONES ADMINISTRATIV'!$J$8=0,"",'OTRAS SITUACIONES ADMINISTRATIV'!$AW$8)</f>
        <v/>
      </c>
      <c r="AC25" s="28" t="str">
        <f ca="1">IF('OTRAS SITUACIONES ADMINISTRATIV'!$J$8=0,"",'OTRAS SITUACIONES ADMINISTRATIV'!$AZ$8)</f>
        <v/>
      </c>
      <c r="AD25" s="28" t="str">
        <f ca="1">IF('OTRAS SITUACIONES ADMINISTRATIV'!$J$8=0,"",'OTRAS SITUACIONES ADMINISTRATIV'!$BC$8)</f>
        <v/>
      </c>
      <c r="AE25" s="28" t="str">
        <f ca="1">IF('OTRAS SITUACIONES ADMINISTRATIV'!$J$8=0,"",'OTRAS SITUACIONES ADMINISTRATIV'!$BF$8)</f>
        <v/>
      </c>
    </row>
    <row r="26" spans="1:31" ht="23.1" customHeight="1" thickBot="1" x14ac:dyDescent="0.25">
      <c r="A26" s="21" t="str">
        <f>'OTRAS SITUACIONES ADMINISTRATIV'!$A28</f>
        <v/>
      </c>
    </row>
    <row r="27" spans="1:31" ht="23.1" customHeight="1" thickBot="1" x14ac:dyDescent="0.25">
      <c r="A27" s="21" t="str">
        <f>'OTRAS SITUACIONES ADMINISTRATIV'!$A29</f>
        <v/>
      </c>
      <c r="L27" s="24" t="str">
        <f>'OTRAS SITUACIONES ADMINISTRATIV'!$A$9</f>
        <v>Suspensión contrato con reserva puesto</v>
      </c>
      <c r="M27" s="23" t="s">
        <v>4</v>
      </c>
      <c r="N27" s="23" t="s">
        <v>5</v>
      </c>
      <c r="O27" s="23" t="s">
        <v>6</v>
      </c>
      <c r="P27" s="23" t="s">
        <v>7</v>
      </c>
      <c r="Q27" s="23" t="s">
        <v>8</v>
      </c>
      <c r="R27" s="23" t="s">
        <v>3</v>
      </c>
      <c r="S27" s="23" t="s">
        <v>9</v>
      </c>
      <c r="T27" s="23" t="s">
        <v>39</v>
      </c>
      <c r="U27" s="23" t="s">
        <v>40</v>
      </c>
      <c r="V27" s="23" t="s">
        <v>41</v>
      </c>
      <c r="W27" s="23" t="s">
        <v>42</v>
      </c>
      <c r="X27" s="23" t="s">
        <v>43</v>
      </c>
      <c r="Y27" s="23" t="s">
        <v>45</v>
      </c>
      <c r="Z27" s="23" t="s">
        <v>46</v>
      </c>
      <c r="AA27" s="23" t="s">
        <v>47</v>
      </c>
      <c r="AB27" s="23" t="s">
        <v>48</v>
      </c>
      <c r="AC27" s="23" t="s">
        <v>49</v>
      </c>
      <c r="AD27" s="23" t="s">
        <v>50</v>
      </c>
      <c r="AE27" s="25" t="s">
        <v>51</v>
      </c>
    </row>
    <row r="28" spans="1:31" ht="23.1" customHeight="1" x14ac:dyDescent="0.2">
      <c r="A28" s="21" t="str">
        <f>'OTRAS SITUACIONES ADMINISTRATIV'!$A30</f>
        <v/>
      </c>
      <c r="L28" s="8" t="s">
        <v>16</v>
      </c>
      <c r="M28" s="27" t="str">
        <f ca="1">'OTRAS SITUACIONES ADMINISTRATIV'!$B$9</f>
        <v/>
      </c>
      <c r="N28" s="27" t="str">
        <f ca="1">'OTRAS SITUACIONES ADMINISTRATIV'!$E$9</f>
        <v/>
      </c>
      <c r="O28" s="27" t="str">
        <f ca="1">'OTRAS SITUACIONES ADMINISTRATIV'!$H$9</f>
        <v/>
      </c>
      <c r="P28" s="27" t="str">
        <f ca="1">'OTRAS SITUACIONES ADMINISTRATIV'!$K$9</f>
        <v/>
      </c>
      <c r="Q28" s="27" t="str">
        <f ca="1">'OTRAS SITUACIONES ADMINISTRATIV'!$N$9</f>
        <v/>
      </c>
      <c r="R28" s="27" t="str">
        <f ca="1">'OTRAS SITUACIONES ADMINISTRATIV'!$Q$9</f>
        <v/>
      </c>
      <c r="S28" s="27" t="str">
        <f ca="1">'OTRAS SITUACIONES ADMINISTRATIV'!$T$9</f>
        <v/>
      </c>
      <c r="T28" s="27" t="str">
        <f ca="1">'OTRAS SITUACIONES ADMINISTRATIV'!$W$9</f>
        <v/>
      </c>
      <c r="U28" s="27" t="str">
        <f ca="1">'OTRAS SITUACIONES ADMINISTRATIV'!$Z$9</f>
        <v/>
      </c>
      <c r="V28" s="27" t="str">
        <f ca="1">'OTRAS SITUACIONES ADMINISTRATIV'!$AC$9</f>
        <v/>
      </c>
      <c r="W28" s="27" t="str">
        <f ca="1">'OTRAS SITUACIONES ADMINISTRATIV'!$AF$9</f>
        <v/>
      </c>
      <c r="X28" s="27" t="str">
        <f ca="1">'OTRAS SITUACIONES ADMINISTRATIV'!$AI$9</f>
        <v/>
      </c>
      <c r="Y28" s="27" t="str">
        <f ca="1">'OTRAS SITUACIONES ADMINISTRATIV'!$AL$9</f>
        <v/>
      </c>
      <c r="Z28" s="27" t="str">
        <f ca="1">'OTRAS SITUACIONES ADMINISTRATIV'!$AO$9</f>
        <v/>
      </c>
      <c r="AA28" s="27" t="str">
        <f ca="1">'OTRAS SITUACIONES ADMINISTRATIV'!$AR$9</f>
        <v/>
      </c>
      <c r="AB28" s="27" t="str">
        <f ca="1">'OTRAS SITUACIONES ADMINISTRATIV'!$AU$9</f>
        <v/>
      </c>
      <c r="AC28" s="27" t="str">
        <f ca="1">'OTRAS SITUACIONES ADMINISTRATIV'!$AX$9</f>
        <v/>
      </c>
      <c r="AD28" s="27" t="str">
        <f ca="1">'OTRAS SITUACIONES ADMINISTRATIV'!$BA$9</f>
        <v/>
      </c>
      <c r="AE28" s="27" t="str">
        <f ca="1">'OTRAS SITUACIONES ADMINISTRATIV'!$BD$9</f>
        <v/>
      </c>
    </row>
    <row r="29" spans="1:31" ht="23.1" customHeight="1" x14ac:dyDescent="0.2">
      <c r="A29" s="21" t="str">
        <f>'OTRAS SITUACIONES ADMINISTRATIV'!$A31</f>
        <v/>
      </c>
      <c r="L29" s="8" t="s">
        <v>88</v>
      </c>
      <c r="M29" s="26" t="str">
        <f ca="1">'OTRAS SITUACIONES ADMINISTRATIV'!$C$9</f>
        <v/>
      </c>
      <c r="N29" s="26" t="str">
        <f ca="1">'OTRAS SITUACIONES ADMINISTRATIV'!$F$9</f>
        <v/>
      </c>
      <c r="O29" s="26" t="str">
        <f ca="1">'OTRAS SITUACIONES ADMINISTRATIV'!$I$9</f>
        <v/>
      </c>
      <c r="P29" s="26">
        <f ca="1">'OTRAS SITUACIONES ADMINISTRATIV'!$L$9</f>
        <v>1</v>
      </c>
      <c r="Q29" s="26" t="str">
        <f ca="1">'OTRAS SITUACIONES ADMINISTRATIV'!$O$9</f>
        <v/>
      </c>
      <c r="R29" s="26" t="str">
        <f ca="1">'OTRAS SITUACIONES ADMINISTRATIV'!$R$9</f>
        <v/>
      </c>
      <c r="S29" s="26" t="str">
        <f ca="1">'OTRAS SITUACIONES ADMINISTRATIV'!$U$9</f>
        <v/>
      </c>
      <c r="T29" s="26" t="str">
        <f ca="1">'OTRAS SITUACIONES ADMINISTRATIV'!$X$9</f>
        <v/>
      </c>
      <c r="U29" s="26" t="str">
        <f ca="1">'OTRAS SITUACIONES ADMINISTRATIV'!$AA$9</f>
        <v/>
      </c>
      <c r="V29" s="26" t="str">
        <f ca="1">'OTRAS SITUACIONES ADMINISTRATIV'!$AD$9</f>
        <v/>
      </c>
      <c r="W29" s="26" t="str">
        <f ca="1">'OTRAS SITUACIONES ADMINISTRATIV'!$AG$9</f>
        <v/>
      </c>
      <c r="X29" s="26" t="str">
        <f ca="1">'OTRAS SITUACIONES ADMINISTRATIV'!$AJ$9</f>
        <v/>
      </c>
      <c r="Y29" s="26" t="str">
        <f ca="1">'OTRAS SITUACIONES ADMINISTRATIV'!$AM$9</f>
        <v/>
      </c>
      <c r="Z29" s="26" t="str">
        <f ca="1">'OTRAS SITUACIONES ADMINISTRATIV'!$AP$9</f>
        <v/>
      </c>
      <c r="AA29" s="26" t="str">
        <f ca="1">'OTRAS SITUACIONES ADMINISTRATIV'!$AS$9</f>
        <v/>
      </c>
      <c r="AB29" s="26" t="str">
        <f ca="1">'OTRAS SITUACIONES ADMINISTRATIV'!$AV$9</f>
        <v/>
      </c>
      <c r="AC29" s="26" t="str">
        <f ca="1">'OTRAS SITUACIONES ADMINISTRATIV'!$AY$9</f>
        <v/>
      </c>
      <c r="AD29" s="26" t="str">
        <f ca="1">'OTRAS SITUACIONES ADMINISTRATIV'!$BB$9</f>
        <v/>
      </c>
      <c r="AE29" s="26" t="str">
        <f ca="1">'OTRAS SITUACIONES ADMINISTRATIV'!$BE$9</f>
        <v/>
      </c>
    </row>
    <row r="30" spans="1:31" ht="23.1" customHeight="1" x14ac:dyDescent="0.2">
      <c r="A30" s="21" t="str">
        <f>'OTRAS SITUACIONES ADMINISTRATIV'!$A32</f>
        <v/>
      </c>
      <c r="L30" s="8" t="s">
        <v>89</v>
      </c>
      <c r="M30" s="28" t="str">
        <f ca="1">IF('OTRAS SITUACIONES ADMINISTRATIV'!$D$9=0,"",'OTRAS SITUACIONES ADMINISTRATIV'!$D$9)</f>
        <v/>
      </c>
      <c r="N30" s="28" t="str">
        <f ca="1">IF('OTRAS SITUACIONES ADMINISTRATIV'!$G$9=0,"",'OTRAS SITUACIONES ADMINISTRATIV'!$G$9)</f>
        <v/>
      </c>
      <c r="O30" s="28" t="str">
        <f ca="1">IF('OTRAS SITUACIONES ADMINISTRATIV'!$J$9=0,"",'OTRAS SITUACIONES ADMINISTRATIV'!$J$9)</f>
        <v/>
      </c>
      <c r="P30" s="28">
        <f ca="1">IF('OTRAS SITUACIONES ADMINISTRATIV'!$M$9=0,"",'OTRAS SITUACIONES ADMINISTRATIV'!$M$9)</f>
        <v>1</v>
      </c>
      <c r="Q30" s="28" t="str">
        <f ca="1">IF('OTRAS SITUACIONES ADMINISTRATIV'!$P$9=0,"",'OTRAS SITUACIONES ADMINISTRATIV'!$P$9)</f>
        <v/>
      </c>
      <c r="R30" s="28" t="str">
        <f ca="1">IF('OTRAS SITUACIONES ADMINISTRATIV'!$S$9=0,"",'OTRAS SITUACIONES ADMINISTRATIV'!$S$9)</f>
        <v/>
      </c>
      <c r="S30" s="28" t="str">
        <f ca="1">IF('OTRAS SITUACIONES ADMINISTRATIV'!$V$9=0,"",'OTRAS SITUACIONES ADMINISTRATIV'!$V$9)</f>
        <v/>
      </c>
      <c r="T30" s="28" t="str">
        <f ca="1">IF('OTRAS SITUACIONES ADMINISTRATIV'!$Y$9=0,"",'OTRAS SITUACIONES ADMINISTRATIV'!$Y$9)</f>
        <v/>
      </c>
      <c r="U30" s="28" t="str">
        <f ca="1">IF('OTRAS SITUACIONES ADMINISTRATIV'!$AB$9=0,"",'OTRAS SITUACIONES ADMINISTRATIV'!$AB$9)</f>
        <v/>
      </c>
      <c r="V30" s="28" t="str">
        <f ca="1">IF('OTRAS SITUACIONES ADMINISTRATIV'!$AE$9=0,"",'OTRAS SITUACIONES ADMINISTRATIV'!$AE$9)</f>
        <v/>
      </c>
      <c r="W30" s="28" t="str">
        <f ca="1">IF('OTRAS SITUACIONES ADMINISTRATIV'!$AH$9=0,"",'OTRAS SITUACIONES ADMINISTRATIV'!$AH$9)</f>
        <v/>
      </c>
      <c r="X30" s="28" t="str">
        <f ca="1">IF('OTRAS SITUACIONES ADMINISTRATIV'!$AK$9=0,"",'OTRAS SITUACIONES ADMINISTRATIV'!$AK$9)</f>
        <v/>
      </c>
      <c r="Y30" s="28" t="str">
        <f ca="1">IF('OTRAS SITUACIONES ADMINISTRATIV'!$AN$9=0,"",'OTRAS SITUACIONES ADMINISTRATIV'!$AN$9)</f>
        <v/>
      </c>
      <c r="Z30" s="28" t="str">
        <f ca="1">IF('OTRAS SITUACIONES ADMINISTRATIV'!$AQ$9=0,"",'OTRAS SITUACIONES ADMINISTRATIV'!$AQ$9)</f>
        <v/>
      </c>
      <c r="AA30" s="28" t="str">
        <f ca="1">IF('OTRAS SITUACIONES ADMINISTRATIV'!$J$9=0,"",'OTRAS SITUACIONES ADMINISTRATIV'!$AT$9)</f>
        <v/>
      </c>
      <c r="AB30" s="28" t="str">
        <f ca="1">IF('OTRAS SITUACIONES ADMINISTRATIV'!$J$9=0,"",'OTRAS SITUACIONES ADMINISTRATIV'!$AW$9)</f>
        <v/>
      </c>
      <c r="AC30" s="28" t="str">
        <f ca="1">IF('OTRAS SITUACIONES ADMINISTRATIV'!$J$9=0,"",'OTRAS SITUACIONES ADMINISTRATIV'!$AZ$9)</f>
        <v/>
      </c>
      <c r="AD30" s="28" t="str">
        <f ca="1">IF('OTRAS SITUACIONES ADMINISTRATIV'!$J$9=0,"",'OTRAS SITUACIONES ADMINISTRATIV'!$BC$9)</f>
        <v/>
      </c>
      <c r="AE30" s="28" t="str">
        <f ca="1">IF('OTRAS SITUACIONES ADMINISTRATIV'!$J$9=0,"",'OTRAS SITUACIONES ADMINISTRATIV'!$BF$9)</f>
        <v/>
      </c>
    </row>
    <row r="31" spans="1:31" ht="23.1" customHeight="1" thickBot="1" x14ac:dyDescent="0.25">
      <c r="A31" s="21" t="str">
        <f>'OTRAS SITUACIONES ADMINISTRATIV'!$A33</f>
        <v/>
      </c>
    </row>
    <row r="32" spans="1:31" ht="23.1" customHeight="1" thickBot="1" x14ac:dyDescent="0.25">
      <c r="A32" s="21" t="str">
        <f>'OTRAS SITUACIONES ADMINISTRATIV'!$A34</f>
        <v/>
      </c>
      <c r="L32" s="24" t="str">
        <f>'OTRAS SITUACIONES ADMINISTRATIV'!$A$10</f>
        <v>Excedencia por cuidado de hijo con reserva de puesto</v>
      </c>
      <c r="M32" s="23" t="s">
        <v>4</v>
      </c>
      <c r="N32" s="23" t="s">
        <v>5</v>
      </c>
      <c r="O32" s="23" t="s">
        <v>6</v>
      </c>
      <c r="P32" s="23" t="s">
        <v>7</v>
      </c>
      <c r="Q32" s="23" t="s">
        <v>8</v>
      </c>
      <c r="R32" s="23" t="s">
        <v>3</v>
      </c>
      <c r="S32" s="23" t="s">
        <v>9</v>
      </c>
      <c r="T32" s="23" t="s">
        <v>39</v>
      </c>
      <c r="U32" s="23" t="s">
        <v>40</v>
      </c>
      <c r="V32" s="23" t="s">
        <v>41</v>
      </c>
      <c r="W32" s="23" t="s">
        <v>42</v>
      </c>
      <c r="X32" s="23" t="s">
        <v>43</v>
      </c>
      <c r="Y32" s="23" t="s">
        <v>45</v>
      </c>
      <c r="Z32" s="23" t="s">
        <v>46</v>
      </c>
      <c r="AA32" s="23" t="s">
        <v>47</v>
      </c>
      <c r="AB32" s="23" t="s">
        <v>48</v>
      </c>
      <c r="AC32" s="23" t="s">
        <v>49</v>
      </c>
      <c r="AD32" s="23" t="s">
        <v>50</v>
      </c>
      <c r="AE32" s="25" t="s">
        <v>51</v>
      </c>
    </row>
    <row r="33" spans="1:31" ht="23.1" customHeight="1" x14ac:dyDescent="0.2">
      <c r="A33" s="21" t="str">
        <f>'OTRAS SITUACIONES ADMINISTRATIV'!$A35</f>
        <v/>
      </c>
      <c r="L33" s="8" t="s">
        <v>16</v>
      </c>
      <c r="M33" s="27" t="str">
        <f ca="1">'OTRAS SITUACIONES ADMINISTRATIV'!$B$10</f>
        <v/>
      </c>
      <c r="N33" s="27" t="str">
        <f ca="1">'OTRAS SITUACIONES ADMINISTRATIV'!$E$10</f>
        <v/>
      </c>
      <c r="O33" s="27" t="str">
        <f ca="1">'OTRAS SITUACIONES ADMINISTRATIV'!$H$10</f>
        <v/>
      </c>
      <c r="P33" s="27" t="str">
        <f ca="1">'OTRAS SITUACIONES ADMINISTRATIV'!$K$10</f>
        <v/>
      </c>
      <c r="Q33" s="27">
        <f ca="1">'OTRAS SITUACIONES ADMINISTRATIV'!$N$10</f>
        <v>1</v>
      </c>
      <c r="R33" s="27">
        <f ca="1">'OTRAS SITUACIONES ADMINISTRATIV'!$Q$10</f>
        <v>1</v>
      </c>
      <c r="S33" s="27" t="str">
        <f ca="1">'OTRAS SITUACIONES ADMINISTRATIV'!$T$10</f>
        <v/>
      </c>
      <c r="T33" s="27" t="str">
        <f ca="1">'OTRAS SITUACIONES ADMINISTRATIV'!$W$10</f>
        <v/>
      </c>
      <c r="U33" s="27" t="str">
        <f ca="1">'OTRAS SITUACIONES ADMINISTRATIV'!$Z$10</f>
        <v/>
      </c>
      <c r="V33" s="27" t="str">
        <f ca="1">'OTRAS SITUACIONES ADMINISTRATIV'!$AC$10</f>
        <v/>
      </c>
      <c r="W33" s="27" t="str">
        <f ca="1">'OTRAS SITUACIONES ADMINISTRATIV'!$AF$10</f>
        <v/>
      </c>
      <c r="X33" s="27" t="str">
        <f ca="1">'OTRAS SITUACIONES ADMINISTRATIV'!$AI$10</f>
        <v/>
      </c>
      <c r="Y33" s="27" t="str">
        <f ca="1">'OTRAS SITUACIONES ADMINISTRATIV'!$AL$10</f>
        <v/>
      </c>
      <c r="Z33" s="27" t="str">
        <f ca="1">'OTRAS SITUACIONES ADMINISTRATIV'!$AO$10</f>
        <v/>
      </c>
      <c r="AA33" s="27" t="str">
        <f ca="1">'OTRAS SITUACIONES ADMINISTRATIV'!$AR$10</f>
        <v/>
      </c>
      <c r="AB33" s="27" t="str">
        <f ca="1">'OTRAS SITUACIONES ADMINISTRATIV'!$AU$10</f>
        <v/>
      </c>
      <c r="AC33" s="27" t="str">
        <f ca="1">'OTRAS SITUACIONES ADMINISTRATIV'!$AX$10</f>
        <v/>
      </c>
      <c r="AD33" s="27" t="str">
        <f ca="1">'OTRAS SITUACIONES ADMINISTRATIV'!$BA$10</f>
        <v/>
      </c>
      <c r="AE33" s="27" t="str">
        <f ca="1">'OTRAS SITUACIONES ADMINISTRATIV'!$BD$10</f>
        <v/>
      </c>
    </row>
    <row r="34" spans="1:31" ht="23.1" customHeight="1" x14ac:dyDescent="0.2">
      <c r="A34" s="21" t="str">
        <f>'OTRAS SITUACIONES ADMINISTRATIV'!$A36</f>
        <v/>
      </c>
      <c r="L34" s="8" t="s">
        <v>88</v>
      </c>
      <c r="M34" s="26" t="str">
        <f ca="1">'OTRAS SITUACIONES ADMINISTRATIV'!$C$10</f>
        <v/>
      </c>
      <c r="N34" s="26" t="str">
        <f ca="1">'OTRAS SITUACIONES ADMINISTRATIV'!$F$10</f>
        <v/>
      </c>
      <c r="O34" s="26" t="str">
        <f ca="1">'OTRAS SITUACIONES ADMINISTRATIV'!$I$10</f>
        <v/>
      </c>
      <c r="P34" s="26" t="str">
        <f ca="1">'OTRAS SITUACIONES ADMINISTRATIV'!$L$10</f>
        <v/>
      </c>
      <c r="Q34" s="26" t="str">
        <f ca="1">'OTRAS SITUACIONES ADMINISTRATIV'!$O$10</f>
        <v/>
      </c>
      <c r="R34" s="26" t="str">
        <f ca="1">'OTRAS SITUACIONES ADMINISTRATIV'!$R$10</f>
        <v/>
      </c>
      <c r="S34" s="26" t="str">
        <f ca="1">'OTRAS SITUACIONES ADMINISTRATIV'!$U$10</f>
        <v/>
      </c>
      <c r="T34" s="26" t="str">
        <f ca="1">'OTRAS SITUACIONES ADMINISTRATIV'!$X$10</f>
        <v/>
      </c>
      <c r="U34" s="26" t="str">
        <f ca="1">'OTRAS SITUACIONES ADMINISTRATIV'!$AA$10</f>
        <v/>
      </c>
      <c r="V34" s="26" t="str">
        <f ca="1">'OTRAS SITUACIONES ADMINISTRATIV'!$AD$10</f>
        <v/>
      </c>
      <c r="W34" s="26" t="str">
        <f ca="1">'OTRAS SITUACIONES ADMINISTRATIV'!$AG$10</f>
        <v/>
      </c>
      <c r="X34" s="26" t="str">
        <f ca="1">'OTRAS SITUACIONES ADMINISTRATIV'!$AJ$10</f>
        <v/>
      </c>
      <c r="Y34" s="26" t="str">
        <f ca="1">'OTRAS SITUACIONES ADMINISTRATIV'!$AM$10</f>
        <v/>
      </c>
      <c r="Z34" s="26" t="str">
        <f ca="1">'OTRAS SITUACIONES ADMINISTRATIV'!$AP$10</f>
        <v/>
      </c>
      <c r="AA34" s="26" t="str">
        <f ca="1">'OTRAS SITUACIONES ADMINISTRATIV'!$AS$10</f>
        <v/>
      </c>
      <c r="AB34" s="26" t="str">
        <f ca="1">'OTRAS SITUACIONES ADMINISTRATIV'!$AV$10</f>
        <v/>
      </c>
      <c r="AC34" s="26" t="str">
        <f ca="1">'OTRAS SITUACIONES ADMINISTRATIV'!$AY$10</f>
        <v/>
      </c>
      <c r="AD34" s="26" t="str">
        <f ca="1">'OTRAS SITUACIONES ADMINISTRATIV'!$BB$10</f>
        <v/>
      </c>
      <c r="AE34" s="26" t="str">
        <f ca="1">'OTRAS SITUACIONES ADMINISTRATIV'!$BE$10</f>
        <v/>
      </c>
    </row>
    <row r="35" spans="1:31" ht="23.1" customHeight="1" x14ac:dyDescent="0.2">
      <c r="A35" s="21" t="str">
        <f>'OTRAS SITUACIONES ADMINISTRATIV'!$A37</f>
        <v/>
      </c>
      <c r="L35" s="8" t="s">
        <v>89</v>
      </c>
      <c r="M35" s="28" t="str">
        <f ca="1">IF('OTRAS SITUACIONES ADMINISTRATIV'!$D$10=0,"",'OTRAS SITUACIONES ADMINISTRATIV'!$D$10)</f>
        <v/>
      </c>
      <c r="N35" s="28" t="str">
        <f ca="1">IF('OTRAS SITUACIONES ADMINISTRATIV'!$G$10=0,"",'OTRAS SITUACIONES ADMINISTRATIV'!$G$10)</f>
        <v/>
      </c>
      <c r="O35" s="28" t="str">
        <f ca="1">IF('OTRAS SITUACIONES ADMINISTRATIV'!$J$10=0,"",'OTRAS SITUACIONES ADMINISTRATIV'!$J$10)</f>
        <v/>
      </c>
      <c r="P35" s="28" t="str">
        <f ca="1">IF('OTRAS SITUACIONES ADMINISTRATIV'!$M$10=0,"",'OTRAS SITUACIONES ADMINISTRATIV'!$M$10)</f>
        <v/>
      </c>
      <c r="Q35" s="28">
        <f ca="1">IF('OTRAS SITUACIONES ADMINISTRATIV'!$P$10=0,"",'OTRAS SITUACIONES ADMINISTRATIV'!$P$10)</f>
        <v>1</v>
      </c>
      <c r="R35" s="28">
        <f ca="1">IF('OTRAS SITUACIONES ADMINISTRATIV'!$S$10=0,"",'OTRAS SITUACIONES ADMINISTRATIV'!$S$10)</f>
        <v>1</v>
      </c>
      <c r="S35" s="28" t="str">
        <f ca="1">IF('OTRAS SITUACIONES ADMINISTRATIV'!$V$10=0,"",'OTRAS SITUACIONES ADMINISTRATIV'!$V$10)</f>
        <v/>
      </c>
      <c r="T35" s="28" t="str">
        <f ca="1">IF('OTRAS SITUACIONES ADMINISTRATIV'!$Y$10=0,"",'OTRAS SITUACIONES ADMINISTRATIV'!$Y$10)</f>
        <v/>
      </c>
      <c r="U35" s="28" t="str">
        <f ca="1">IF('OTRAS SITUACIONES ADMINISTRATIV'!$AB$10=0,"",'OTRAS SITUACIONES ADMINISTRATIV'!$AB$10)</f>
        <v/>
      </c>
      <c r="V35" s="28" t="str">
        <f ca="1">IF('OTRAS SITUACIONES ADMINISTRATIV'!$AE$10=0,"",'OTRAS SITUACIONES ADMINISTRATIV'!$AE$10)</f>
        <v/>
      </c>
      <c r="W35" s="28" t="str">
        <f ca="1">IF('OTRAS SITUACIONES ADMINISTRATIV'!$AH$10=0,"",'OTRAS SITUACIONES ADMINISTRATIV'!$AH$10)</f>
        <v/>
      </c>
      <c r="X35" s="28" t="str">
        <f ca="1">IF('OTRAS SITUACIONES ADMINISTRATIV'!$AK$10=0,"",'OTRAS SITUACIONES ADMINISTRATIV'!$AK$10)</f>
        <v/>
      </c>
      <c r="Y35" s="28" t="str">
        <f ca="1">IF('OTRAS SITUACIONES ADMINISTRATIV'!$AN$10=0,"",'OTRAS SITUACIONES ADMINISTRATIV'!$AN$10)</f>
        <v/>
      </c>
      <c r="Z35" s="28" t="str">
        <f ca="1">IF('OTRAS SITUACIONES ADMINISTRATIV'!$AQ$10=0,"",'OTRAS SITUACIONES ADMINISTRATIV'!$AQ$10)</f>
        <v/>
      </c>
      <c r="AA35" s="28" t="str">
        <f ca="1">IF('OTRAS SITUACIONES ADMINISTRATIV'!$J$10=0,"",'OTRAS SITUACIONES ADMINISTRATIV'!$AT$10)</f>
        <v/>
      </c>
      <c r="AB35" s="28" t="str">
        <f ca="1">IF('OTRAS SITUACIONES ADMINISTRATIV'!$J$10=0,"",'OTRAS SITUACIONES ADMINISTRATIV'!$AW$10)</f>
        <v/>
      </c>
      <c r="AC35" s="28" t="str">
        <f ca="1">IF('OTRAS SITUACIONES ADMINISTRATIV'!$J$10=0,"",'OTRAS SITUACIONES ADMINISTRATIV'!$AZ$10)</f>
        <v/>
      </c>
      <c r="AD35" s="28" t="str">
        <f ca="1">IF('OTRAS SITUACIONES ADMINISTRATIV'!$J$10=0,"",'OTRAS SITUACIONES ADMINISTRATIV'!$BC$10)</f>
        <v/>
      </c>
      <c r="AE35" s="28" t="str">
        <f ca="1">IF('OTRAS SITUACIONES ADMINISTRATIV'!$J$10=0,"",'OTRAS SITUACIONES ADMINISTRATIV'!$BF$10)</f>
        <v/>
      </c>
    </row>
    <row r="36" spans="1:31" ht="23.1" customHeight="1" thickBot="1" x14ac:dyDescent="0.25">
      <c r="A36" s="21" t="str">
        <f>'OTRAS SITUACIONES ADMINISTRATIV'!$A38</f>
        <v/>
      </c>
    </row>
    <row r="37" spans="1:31" ht="23.1" customHeight="1" thickBot="1" x14ac:dyDescent="0.25">
      <c r="A37" s="21" t="str">
        <f>'OTRAS SITUACIONES ADMINISTRATIV'!$A39</f>
        <v/>
      </c>
      <c r="L37" s="24" t="str">
        <f>'OTRAS SITUACIONES ADMINISTRATIV'!$A$11</f>
        <v>Servicios especiales (Con trienios)</v>
      </c>
      <c r="M37" s="23" t="s">
        <v>4</v>
      </c>
      <c r="N37" s="23" t="s">
        <v>5</v>
      </c>
      <c r="O37" s="23" t="s">
        <v>6</v>
      </c>
      <c r="P37" s="23" t="s">
        <v>7</v>
      </c>
      <c r="Q37" s="23" t="s">
        <v>8</v>
      </c>
      <c r="R37" s="23" t="s">
        <v>3</v>
      </c>
      <c r="S37" s="23" t="s">
        <v>9</v>
      </c>
      <c r="T37" s="23" t="s">
        <v>39</v>
      </c>
      <c r="U37" s="23" t="s">
        <v>40</v>
      </c>
      <c r="V37" s="23" t="s">
        <v>41</v>
      </c>
      <c r="W37" s="23" t="s">
        <v>42</v>
      </c>
      <c r="X37" s="23" t="s">
        <v>43</v>
      </c>
      <c r="Y37" s="23" t="s">
        <v>45</v>
      </c>
      <c r="Z37" s="23" t="s">
        <v>46</v>
      </c>
      <c r="AA37" s="23" t="s">
        <v>47</v>
      </c>
      <c r="AB37" s="23" t="s">
        <v>48</v>
      </c>
      <c r="AC37" s="23" t="s">
        <v>49</v>
      </c>
      <c r="AD37" s="23" t="s">
        <v>50</v>
      </c>
      <c r="AE37" s="25" t="s">
        <v>51</v>
      </c>
    </row>
    <row r="38" spans="1:31" ht="23.1" customHeight="1" x14ac:dyDescent="0.2">
      <c r="A38" s="21" t="str">
        <f>'OTRAS SITUACIONES ADMINISTRATIV'!$A40</f>
        <v/>
      </c>
      <c r="L38" s="8" t="s">
        <v>16</v>
      </c>
      <c r="M38" s="27" t="str">
        <f ca="1">'OTRAS SITUACIONES ADMINISTRATIV'!$B$11</f>
        <v/>
      </c>
      <c r="N38" s="27" t="str">
        <f ca="1">'OTRAS SITUACIONES ADMINISTRATIV'!$E$11</f>
        <v/>
      </c>
      <c r="O38" s="27" t="str">
        <f ca="1">'OTRAS SITUACIONES ADMINISTRATIV'!$H$11</f>
        <v/>
      </c>
      <c r="P38" s="27" t="str">
        <f ca="1">'OTRAS SITUACIONES ADMINISTRATIV'!$K$11</f>
        <v/>
      </c>
      <c r="Q38" s="27" t="str">
        <f ca="1">'OTRAS SITUACIONES ADMINISTRATIV'!$N$11</f>
        <v/>
      </c>
      <c r="R38" s="27" t="str">
        <f ca="1">'OTRAS SITUACIONES ADMINISTRATIV'!$Q$11</f>
        <v/>
      </c>
      <c r="S38" s="27" t="str">
        <f ca="1">'OTRAS SITUACIONES ADMINISTRATIV'!$T$11</f>
        <v/>
      </c>
      <c r="T38" s="27" t="str">
        <f ca="1">'OTRAS SITUACIONES ADMINISTRATIV'!$W$11</f>
        <v/>
      </c>
      <c r="U38" s="27" t="str">
        <f ca="1">'OTRAS SITUACIONES ADMINISTRATIV'!$Z$11</f>
        <v/>
      </c>
      <c r="V38" s="27" t="str">
        <f ca="1">'OTRAS SITUACIONES ADMINISTRATIV'!$AC$11</f>
        <v/>
      </c>
      <c r="W38" s="27" t="str">
        <f ca="1">'OTRAS SITUACIONES ADMINISTRATIV'!$AF$11</f>
        <v/>
      </c>
      <c r="X38" s="27" t="str">
        <f ca="1">'OTRAS SITUACIONES ADMINISTRATIV'!$AI$11</f>
        <v/>
      </c>
      <c r="Y38" s="27" t="str">
        <f ca="1">'OTRAS SITUACIONES ADMINISTRATIV'!$AL$11</f>
        <v/>
      </c>
      <c r="Z38" s="27" t="str">
        <f ca="1">'OTRAS SITUACIONES ADMINISTRATIV'!$AO$11</f>
        <v/>
      </c>
      <c r="AA38" s="27" t="str">
        <f ca="1">'OTRAS SITUACIONES ADMINISTRATIV'!$AR$11</f>
        <v/>
      </c>
      <c r="AB38" s="27" t="str">
        <f ca="1">'OTRAS SITUACIONES ADMINISTRATIV'!$AU$11</f>
        <v/>
      </c>
      <c r="AC38" s="27" t="str">
        <f ca="1">'OTRAS SITUACIONES ADMINISTRATIV'!$AX$11</f>
        <v/>
      </c>
      <c r="AD38" s="27" t="str">
        <f ca="1">'OTRAS SITUACIONES ADMINISTRATIV'!$BA$11</f>
        <v/>
      </c>
      <c r="AE38" s="27" t="str">
        <f ca="1">'OTRAS SITUACIONES ADMINISTRATIV'!$BD$11</f>
        <v/>
      </c>
    </row>
    <row r="39" spans="1:31" ht="23.1" customHeight="1" x14ac:dyDescent="0.2">
      <c r="A39" s="21" t="str">
        <f>'OTRAS SITUACIONES ADMINISTRATIV'!$A41</f>
        <v/>
      </c>
      <c r="L39" s="8" t="s">
        <v>88</v>
      </c>
      <c r="M39" s="26" t="str">
        <f ca="1">'OTRAS SITUACIONES ADMINISTRATIV'!$C$11</f>
        <v/>
      </c>
      <c r="N39" s="26" t="str">
        <f ca="1">'OTRAS SITUACIONES ADMINISTRATIV'!$F$11</f>
        <v/>
      </c>
      <c r="O39" s="26" t="str">
        <f ca="1">'OTRAS SITUACIONES ADMINISTRATIV'!$I$11</f>
        <v/>
      </c>
      <c r="P39" s="26" t="str">
        <f ca="1">'OTRAS SITUACIONES ADMINISTRATIV'!$L$11</f>
        <v/>
      </c>
      <c r="Q39" s="26">
        <f ca="1">'OTRAS SITUACIONES ADMINISTRATIV'!$O$11</f>
        <v>1</v>
      </c>
      <c r="R39" s="26">
        <f ca="1">'OTRAS SITUACIONES ADMINISTRATIV'!$R$11</f>
        <v>1</v>
      </c>
      <c r="S39" s="26" t="str">
        <f ca="1">'OTRAS SITUACIONES ADMINISTRATIV'!$U$11</f>
        <v/>
      </c>
      <c r="T39" s="26" t="str">
        <f ca="1">'OTRAS SITUACIONES ADMINISTRATIV'!$X$11</f>
        <v/>
      </c>
      <c r="U39" s="26" t="str">
        <f ca="1">'OTRAS SITUACIONES ADMINISTRATIV'!$AA$11</f>
        <v/>
      </c>
      <c r="V39" s="26" t="str">
        <f ca="1">'OTRAS SITUACIONES ADMINISTRATIV'!$AD$11</f>
        <v/>
      </c>
      <c r="W39" s="26" t="str">
        <f ca="1">'OTRAS SITUACIONES ADMINISTRATIV'!$AG$11</f>
        <v/>
      </c>
      <c r="X39" s="26" t="str">
        <f ca="1">'OTRAS SITUACIONES ADMINISTRATIV'!$AJ$11</f>
        <v/>
      </c>
      <c r="Y39" s="26" t="str">
        <f ca="1">'OTRAS SITUACIONES ADMINISTRATIV'!$AM$11</f>
        <v/>
      </c>
      <c r="Z39" s="26" t="str">
        <f ca="1">'OTRAS SITUACIONES ADMINISTRATIV'!$AP$11</f>
        <v/>
      </c>
      <c r="AA39" s="26" t="str">
        <f ca="1">'OTRAS SITUACIONES ADMINISTRATIV'!$AS$11</f>
        <v/>
      </c>
      <c r="AB39" s="26" t="str">
        <f ca="1">'OTRAS SITUACIONES ADMINISTRATIV'!$AV$11</f>
        <v/>
      </c>
      <c r="AC39" s="26" t="str">
        <f ca="1">'OTRAS SITUACIONES ADMINISTRATIV'!$AY$11</f>
        <v/>
      </c>
      <c r="AD39" s="26" t="str">
        <f ca="1">'OTRAS SITUACIONES ADMINISTRATIV'!$BB$11</f>
        <v/>
      </c>
      <c r="AE39" s="26" t="str">
        <f ca="1">'OTRAS SITUACIONES ADMINISTRATIV'!$BE$11</f>
        <v/>
      </c>
    </row>
    <row r="40" spans="1:31" ht="23.1" customHeight="1" x14ac:dyDescent="0.2">
      <c r="A40" s="21" t="str">
        <f>'OTRAS SITUACIONES ADMINISTRATIV'!$A42</f>
        <v/>
      </c>
      <c r="L40" s="8" t="s">
        <v>89</v>
      </c>
      <c r="M40" s="28" t="str">
        <f ca="1">IF('OTRAS SITUACIONES ADMINISTRATIV'!$D$11=0,"",'OTRAS SITUACIONES ADMINISTRATIV'!$D$11)</f>
        <v/>
      </c>
      <c r="N40" s="28" t="str">
        <f ca="1">IF('OTRAS SITUACIONES ADMINISTRATIV'!$G$11=0,"",'OTRAS SITUACIONES ADMINISTRATIV'!$G$11)</f>
        <v/>
      </c>
      <c r="O40" s="28" t="str">
        <f ca="1">IF('OTRAS SITUACIONES ADMINISTRATIV'!$J$11=0,"",'OTRAS SITUACIONES ADMINISTRATIV'!$J$11)</f>
        <v/>
      </c>
      <c r="P40" s="28" t="str">
        <f ca="1">IF('OTRAS SITUACIONES ADMINISTRATIV'!$M$11=0,"",'OTRAS SITUACIONES ADMINISTRATIV'!$M$11)</f>
        <v/>
      </c>
      <c r="Q40" s="28">
        <f ca="1">IF('OTRAS SITUACIONES ADMINISTRATIV'!$P$11=0,"",'OTRAS SITUACIONES ADMINISTRATIV'!$P$11)</f>
        <v>1</v>
      </c>
      <c r="R40" s="28">
        <f ca="1">IF('OTRAS SITUACIONES ADMINISTRATIV'!$S$11=0,"",'OTRAS SITUACIONES ADMINISTRATIV'!$S$11)</f>
        <v>1</v>
      </c>
      <c r="S40" s="28" t="str">
        <f ca="1">IF('OTRAS SITUACIONES ADMINISTRATIV'!$V$11=0,"",'OTRAS SITUACIONES ADMINISTRATIV'!$V$11)</f>
        <v/>
      </c>
      <c r="T40" s="28" t="str">
        <f ca="1">IF('OTRAS SITUACIONES ADMINISTRATIV'!$Y$11=0,"",'OTRAS SITUACIONES ADMINISTRATIV'!$Y$11)</f>
        <v/>
      </c>
      <c r="U40" s="28" t="str">
        <f ca="1">IF('OTRAS SITUACIONES ADMINISTRATIV'!$AB$11=0,"",'OTRAS SITUACIONES ADMINISTRATIV'!$AB$11)</f>
        <v/>
      </c>
      <c r="V40" s="28" t="str">
        <f ca="1">IF('OTRAS SITUACIONES ADMINISTRATIV'!$AE$11=0,"",'OTRAS SITUACIONES ADMINISTRATIV'!$AE$11)</f>
        <v/>
      </c>
      <c r="W40" s="28" t="str">
        <f ca="1">IF('OTRAS SITUACIONES ADMINISTRATIV'!$AH$11=0,"",'OTRAS SITUACIONES ADMINISTRATIV'!$AH$11)</f>
        <v/>
      </c>
      <c r="X40" s="28" t="str">
        <f ca="1">IF('OTRAS SITUACIONES ADMINISTRATIV'!$AK$11=0,"",'OTRAS SITUACIONES ADMINISTRATIV'!$AK$11)</f>
        <v/>
      </c>
      <c r="Y40" s="28" t="str">
        <f ca="1">IF('OTRAS SITUACIONES ADMINISTRATIV'!$AN$11=0,"",'OTRAS SITUACIONES ADMINISTRATIV'!$AN$11)</f>
        <v/>
      </c>
      <c r="Z40" s="28" t="str">
        <f ca="1">IF('OTRAS SITUACIONES ADMINISTRATIV'!$AQ$11=0,"",'OTRAS SITUACIONES ADMINISTRATIV'!$AQ$11)</f>
        <v/>
      </c>
      <c r="AA40" s="28" t="str">
        <f ca="1">IF('OTRAS SITUACIONES ADMINISTRATIV'!$J$11=0,"",'OTRAS SITUACIONES ADMINISTRATIV'!$AT$11)</f>
        <v/>
      </c>
      <c r="AB40" s="28" t="str">
        <f ca="1">IF('OTRAS SITUACIONES ADMINISTRATIV'!$J$11=0,"",'OTRAS SITUACIONES ADMINISTRATIV'!$AW$11)</f>
        <v/>
      </c>
      <c r="AC40" s="28" t="str">
        <f ca="1">IF('OTRAS SITUACIONES ADMINISTRATIV'!$J$11=0,"",'OTRAS SITUACIONES ADMINISTRATIV'!$AZ$11)</f>
        <v/>
      </c>
      <c r="AD40" s="28" t="str">
        <f ca="1">IF('OTRAS SITUACIONES ADMINISTRATIV'!$J$11=0,"",'OTRAS SITUACIONES ADMINISTRATIV'!$BC$11)</f>
        <v/>
      </c>
      <c r="AE40" s="28" t="str">
        <f ca="1">IF('OTRAS SITUACIONES ADMINISTRATIV'!$J$11=0,"",'OTRAS SITUACIONES ADMINISTRATIV'!$BF$11)</f>
        <v/>
      </c>
    </row>
    <row r="41" spans="1:31" ht="23.1" customHeight="1" thickBot="1" x14ac:dyDescent="0.25">
      <c r="A41" s="21" t="str">
        <f>'OTRAS SITUACIONES ADMINISTRATIV'!$A43</f>
        <v/>
      </c>
    </row>
    <row r="42" spans="1:31" ht="23.1" customHeight="1" thickBot="1" x14ac:dyDescent="0.25">
      <c r="A42" s="21" t="str">
        <f>'OTRAS SITUACIONES ADMINISTRATIV'!$A44</f>
        <v/>
      </c>
      <c r="L42" s="24" t="str">
        <f>'OTRAS SITUACIONES ADMINISTRATIV'!$A$12</f>
        <v>Suspensión firme con derecho a reserva de puesto de trabajo</v>
      </c>
      <c r="M42" s="23" t="s">
        <v>4</v>
      </c>
      <c r="N42" s="23" t="s">
        <v>5</v>
      </c>
      <c r="O42" s="23" t="s">
        <v>6</v>
      </c>
      <c r="P42" s="23" t="s">
        <v>7</v>
      </c>
      <c r="Q42" s="23" t="s">
        <v>8</v>
      </c>
      <c r="R42" s="23" t="s">
        <v>3</v>
      </c>
      <c r="S42" s="23" t="s">
        <v>9</v>
      </c>
      <c r="T42" s="23" t="s">
        <v>39</v>
      </c>
      <c r="U42" s="23" t="s">
        <v>40</v>
      </c>
      <c r="V42" s="23" t="s">
        <v>41</v>
      </c>
      <c r="W42" s="23" t="s">
        <v>42</v>
      </c>
      <c r="X42" s="23" t="s">
        <v>43</v>
      </c>
      <c r="Y42" s="23" t="s">
        <v>45</v>
      </c>
      <c r="Z42" s="23" t="s">
        <v>46</v>
      </c>
      <c r="AA42" s="23" t="s">
        <v>47</v>
      </c>
      <c r="AB42" s="23" t="s">
        <v>48</v>
      </c>
      <c r="AC42" s="23" t="s">
        <v>49</v>
      </c>
      <c r="AD42" s="23" t="s">
        <v>50</v>
      </c>
      <c r="AE42" s="25" t="s">
        <v>51</v>
      </c>
    </row>
    <row r="43" spans="1:31" ht="23.1" customHeight="1" x14ac:dyDescent="0.2">
      <c r="A43" s="21" t="str">
        <f>'OTRAS SITUACIONES ADMINISTRATIV'!$A45</f>
        <v/>
      </c>
      <c r="L43" s="8" t="s">
        <v>16</v>
      </c>
      <c r="M43" s="27" t="str">
        <f ca="1">'OTRAS SITUACIONES ADMINISTRATIV'!$B$12</f>
        <v/>
      </c>
      <c r="N43" s="27" t="str">
        <f ca="1">'OTRAS SITUACIONES ADMINISTRATIV'!$E$12</f>
        <v/>
      </c>
      <c r="O43" s="27" t="str">
        <f ca="1">'OTRAS SITUACIONES ADMINISTRATIV'!$H$12</f>
        <v/>
      </c>
      <c r="P43" s="27" t="str">
        <f ca="1">'OTRAS SITUACIONES ADMINISTRATIV'!$K$12</f>
        <v/>
      </c>
      <c r="Q43" s="27">
        <f ca="1">'OTRAS SITUACIONES ADMINISTRATIV'!$N$12</f>
        <v>1</v>
      </c>
      <c r="R43" s="27" t="str">
        <f ca="1">'OTRAS SITUACIONES ADMINISTRATIV'!$Q$12</f>
        <v/>
      </c>
      <c r="S43" s="27" t="str">
        <f ca="1">'OTRAS SITUACIONES ADMINISTRATIV'!$T$12</f>
        <v/>
      </c>
      <c r="T43" s="27" t="str">
        <f ca="1">'OTRAS SITUACIONES ADMINISTRATIV'!$W$12</f>
        <v/>
      </c>
      <c r="U43" s="27" t="str">
        <f ca="1">'OTRAS SITUACIONES ADMINISTRATIV'!$Z$12</f>
        <v/>
      </c>
      <c r="V43" s="27" t="str">
        <f ca="1">'OTRAS SITUACIONES ADMINISTRATIV'!$AC$12</f>
        <v/>
      </c>
      <c r="W43" s="27" t="str">
        <f ca="1">'OTRAS SITUACIONES ADMINISTRATIV'!$AF$12</f>
        <v/>
      </c>
      <c r="X43" s="27" t="str">
        <f ca="1">'OTRAS SITUACIONES ADMINISTRATIV'!$AI$12</f>
        <v/>
      </c>
      <c r="Y43" s="27" t="str">
        <f ca="1">'OTRAS SITUACIONES ADMINISTRATIV'!$AL$12</f>
        <v/>
      </c>
      <c r="Z43" s="27" t="str">
        <f ca="1">'OTRAS SITUACIONES ADMINISTRATIV'!$AO$12</f>
        <v/>
      </c>
      <c r="AA43" s="27" t="str">
        <f ca="1">'OTRAS SITUACIONES ADMINISTRATIV'!$AR$12</f>
        <v/>
      </c>
      <c r="AB43" s="27" t="str">
        <f ca="1">'OTRAS SITUACIONES ADMINISTRATIV'!$AU$12</f>
        <v/>
      </c>
      <c r="AC43" s="27" t="str">
        <f ca="1">'OTRAS SITUACIONES ADMINISTRATIV'!$AX$12</f>
        <v/>
      </c>
      <c r="AD43" s="27" t="str">
        <f ca="1">'OTRAS SITUACIONES ADMINISTRATIV'!$BA$12</f>
        <v/>
      </c>
      <c r="AE43" s="27" t="str">
        <f ca="1">'OTRAS SITUACIONES ADMINISTRATIV'!$BD$12</f>
        <v/>
      </c>
    </row>
    <row r="44" spans="1:31" ht="23.1" customHeight="1" x14ac:dyDescent="0.2">
      <c r="A44" s="21" t="str">
        <f>'OTRAS SITUACIONES ADMINISTRATIV'!$A46</f>
        <v/>
      </c>
      <c r="L44" s="8" t="s">
        <v>88</v>
      </c>
      <c r="M44" s="26" t="str">
        <f ca="1">'OTRAS SITUACIONES ADMINISTRATIV'!$C$12</f>
        <v/>
      </c>
      <c r="N44" s="26" t="str">
        <f ca="1">'OTRAS SITUACIONES ADMINISTRATIV'!$F$12</f>
        <v/>
      </c>
      <c r="O44" s="26" t="str">
        <f ca="1">'OTRAS SITUACIONES ADMINISTRATIV'!$I$12</f>
        <v/>
      </c>
      <c r="P44" s="26" t="str">
        <f ca="1">'OTRAS SITUACIONES ADMINISTRATIV'!$L$12</f>
        <v/>
      </c>
      <c r="Q44" s="26" t="str">
        <f ca="1">'OTRAS SITUACIONES ADMINISTRATIV'!$O$12</f>
        <v/>
      </c>
      <c r="R44" s="26" t="str">
        <f ca="1">'OTRAS SITUACIONES ADMINISTRATIV'!$R$12</f>
        <v/>
      </c>
      <c r="S44" s="26" t="str">
        <f ca="1">'OTRAS SITUACIONES ADMINISTRATIV'!$U$12</f>
        <v/>
      </c>
      <c r="T44" s="26" t="str">
        <f ca="1">'OTRAS SITUACIONES ADMINISTRATIV'!$X$12</f>
        <v/>
      </c>
      <c r="U44" s="26" t="str">
        <f ca="1">'OTRAS SITUACIONES ADMINISTRATIV'!$AA$12</f>
        <v/>
      </c>
      <c r="V44" s="26" t="str">
        <f ca="1">'OTRAS SITUACIONES ADMINISTRATIV'!$AD$12</f>
        <v/>
      </c>
      <c r="W44" s="26" t="str">
        <f ca="1">'OTRAS SITUACIONES ADMINISTRATIV'!$AG$12</f>
        <v/>
      </c>
      <c r="X44" s="26" t="str">
        <f ca="1">'OTRAS SITUACIONES ADMINISTRATIV'!$AJ$12</f>
        <v/>
      </c>
      <c r="Y44" s="26" t="str">
        <f ca="1">'OTRAS SITUACIONES ADMINISTRATIV'!$AM$12</f>
        <v/>
      </c>
      <c r="Z44" s="26" t="str">
        <f ca="1">'OTRAS SITUACIONES ADMINISTRATIV'!$AP$12</f>
        <v/>
      </c>
      <c r="AA44" s="26" t="str">
        <f ca="1">'OTRAS SITUACIONES ADMINISTRATIV'!$AS$12</f>
        <v/>
      </c>
      <c r="AB44" s="26" t="str">
        <f ca="1">'OTRAS SITUACIONES ADMINISTRATIV'!$AV$12</f>
        <v/>
      </c>
      <c r="AC44" s="26" t="str">
        <f ca="1">'OTRAS SITUACIONES ADMINISTRATIV'!$AY$12</f>
        <v/>
      </c>
      <c r="AD44" s="26" t="str">
        <f ca="1">'OTRAS SITUACIONES ADMINISTRATIV'!$BB$12</f>
        <v/>
      </c>
      <c r="AE44" s="26" t="str">
        <f ca="1">'OTRAS SITUACIONES ADMINISTRATIV'!$BE$12</f>
        <v/>
      </c>
    </row>
    <row r="45" spans="1:31" ht="23.1" customHeight="1" x14ac:dyDescent="0.2">
      <c r="A45" s="21" t="str">
        <f>'OTRAS SITUACIONES ADMINISTRATIV'!$A47</f>
        <v/>
      </c>
      <c r="L45" s="8" t="s">
        <v>89</v>
      </c>
      <c r="M45" s="28" t="str">
        <f ca="1">IF('OTRAS SITUACIONES ADMINISTRATIV'!$D$12=0,"",'OTRAS SITUACIONES ADMINISTRATIV'!$D$12)</f>
        <v/>
      </c>
      <c r="N45" s="28" t="str">
        <f ca="1">IF('OTRAS SITUACIONES ADMINISTRATIV'!$G$12=0,"",'OTRAS SITUACIONES ADMINISTRATIV'!$G$12)</f>
        <v/>
      </c>
      <c r="O45" s="28" t="str">
        <f ca="1">IF('OTRAS SITUACIONES ADMINISTRATIV'!$J$12=0,"",'OTRAS SITUACIONES ADMINISTRATIV'!$J$12)</f>
        <v/>
      </c>
      <c r="P45" s="28" t="str">
        <f ca="1">IF('OTRAS SITUACIONES ADMINISTRATIV'!$M$12=0,"",'OTRAS SITUACIONES ADMINISTRATIV'!$M$12)</f>
        <v/>
      </c>
      <c r="Q45" s="28">
        <f ca="1">IF('OTRAS SITUACIONES ADMINISTRATIV'!$P$12=0,"",'OTRAS SITUACIONES ADMINISTRATIV'!$P$12)</f>
        <v>1</v>
      </c>
      <c r="R45" s="28" t="str">
        <f ca="1">IF('OTRAS SITUACIONES ADMINISTRATIV'!$S$12=0,"",'OTRAS SITUACIONES ADMINISTRATIV'!$S$12)</f>
        <v/>
      </c>
      <c r="S45" s="28" t="str">
        <f ca="1">IF('OTRAS SITUACIONES ADMINISTRATIV'!$V$12=0,"",'OTRAS SITUACIONES ADMINISTRATIV'!$V$12)</f>
        <v/>
      </c>
      <c r="T45" s="28" t="str">
        <f ca="1">IF('OTRAS SITUACIONES ADMINISTRATIV'!$Y$12=0,"",'OTRAS SITUACIONES ADMINISTRATIV'!$Y$12)</f>
        <v/>
      </c>
      <c r="U45" s="28" t="str">
        <f ca="1">IF('OTRAS SITUACIONES ADMINISTRATIV'!$AB$12=0,"",'OTRAS SITUACIONES ADMINISTRATIV'!$AB$12)</f>
        <v/>
      </c>
      <c r="V45" s="28" t="str">
        <f ca="1">IF('OTRAS SITUACIONES ADMINISTRATIV'!$AE$12=0,"",'OTRAS SITUACIONES ADMINISTRATIV'!$AE$12)</f>
        <v/>
      </c>
      <c r="W45" s="28" t="str">
        <f ca="1">IF('OTRAS SITUACIONES ADMINISTRATIV'!$AH$12=0,"",'OTRAS SITUACIONES ADMINISTRATIV'!$AH$12)</f>
        <v/>
      </c>
      <c r="X45" s="28" t="str">
        <f ca="1">IF('OTRAS SITUACIONES ADMINISTRATIV'!$AK$12=0,"",'OTRAS SITUACIONES ADMINISTRATIV'!$AK$12)</f>
        <v/>
      </c>
      <c r="Y45" s="28" t="str">
        <f ca="1">IF('OTRAS SITUACIONES ADMINISTRATIV'!$AN$12=0,"",'OTRAS SITUACIONES ADMINISTRATIV'!$AN$12)</f>
        <v/>
      </c>
      <c r="Z45" s="28" t="str">
        <f ca="1">IF('OTRAS SITUACIONES ADMINISTRATIV'!$AQ$12=0,"",'OTRAS SITUACIONES ADMINISTRATIV'!$AQ$12)</f>
        <v/>
      </c>
      <c r="AA45" s="28" t="str">
        <f ca="1">IF('OTRAS SITUACIONES ADMINISTRATIV'!$J$12=0,"",'OTRAS SITUACIONES ADMINISTRATIV'!$AT$12)</f>
        <v/>
      </c>
      <c r="AB45" s="28" t="str">
        <f ca="1">IF('OTRAS SITUACIONES ADMINISTRATIV'!$J$12=0,"",'OTRAS SITUACIONES ADMINISTRATIV'!$AW$12)</f>
        <v/>
      </c>
      <c r="AC45" s="28" t="str">
        <f ca="1">IF('OTRAS SITUACIONES ADMINISTRATIV'!$J$12=0,"",'OTRAS SITUACIONES ADMINISTRATIV'!$AZ$12)</f>
        <v/>
      </c>
      <c r="AD45" s="28" t="str">
        <f ca="1">IF('OTRAS SITUACIONES ADMINISTRATIV'!$J$12=0,"",'OTRAS SITUACIONES ADMINISTRATIV'!$BC$12)</f>
        <v/>
      </c>
      <c r="AE45" s="28" t="str">
        <f ca="1">IF('OTRAS SITUACIONES ADMINISTRATIV'!$J$12=0,"",'OTRAS SITUACIONES ADMINISTRATIV'!$BF$12)</f>
        <v/>
      </c>
    </row>
    <row r="46" spans="1:31" ht="23.1" customHeight="1" thickBot="1" x14ac:dyDescent="0.25">
      <c r="A46" s="21" t="str">
        <f>'OTRAS SITUACIONES ADMINISTRATIV'!$A48</f>
        <v/>
      </c>
    </row>
    <row r="47" spans="1:31" ht="23.1" customHeight="1" thickBot="1" x14ac:dyDescent="0.25">
      <c r="A47" s="21" t="str">
        <f>'OTRAS SITUACIONES ADMINISTRATIV'!$A49</f>
        <v/>
      </c>
      <c r="L47" s="24" t="str">
        <f>'OTRAS SITUACIONES ADMINISTRATIV'!$A$13</f>
        <v>TOTAL</v>
      </c>
      <c r="M47" s="23" t="s">
        <v>4</v>
      </c>
      <c r="N47" s="23" t="s">
        <v>5</v>
      </c>
      <c r="O47" s="23" t="s">
        <v>6</v>
      </c>
      <c r="P47" s="23" t="s">
        <v>7</v>
      </c>
      <c r="Q47" s="23" t="s">
        <v>8</v>
      </c>
      <c r="R47" s="23" t="s">
        <v>3</v>
      </c>
      <c r="S47" s="23" t="s">
        <v>9</v>
      </c>
      <c r="T47" s="23" t="s">
        <v>39</v>
      </c>
      <c r="U47" s="23" t="s">
        <v>40</v>
      </c>
      <c r="V47" s="23" t="s">
        <v>41</v>
      </c>
      <c r="W47" s="23" t="s">
        <v>42</v>
      </c>
      <c r="X47" s="23" t="s">
        <v>43</v>
      </c>
      <c r="Y47" s="23" t="s">
        <v>45</v>
      </c>
      <c r="Z47" s="23" t="s">
        <v>46</v>
      </c>
      <c r="AA47" s="23" t="s">
        <v>47</v>
      </c>
      <c r="AB47" s="23" t="s">
        <v>48</v>
      </c>
      <c r="AC47" s="23" t="s">
        <v>49</v>
      </c>
      <c r="AD47" s="23" t="s">
        <v>50</v>
      </c>
      <c r="AE47" s="25" t="s">
        <v>51</v>
      </c>
    </row>
    <row r="48" spans="1:31" ht="23.1" customHeight="1" x14ac:dyDescent="0.2">
      <c r="A48" s="21" t="str">
        <f>'OTRAS SITUACIONES ADMINISTRATIV'!$A50</f>
        <v/>
      </c>
      <c r="L48" s="8" t="s">
        <v>16</v>
      </c>
      <c r="M48" s="27">
        <f ca="1">'OTRAS SITUACIONES ADMINISTRATIV'!$B$13</f>
        <v>2</v>
      </c>
      <c r="N48" s="27">
        <f ca="1">'OTRAS SITUACIONES ADMINISTRATIV'!$E$13</f>
        <v>2</v>
      </c>
      <c r="O48" s="27">
        <f ca="1">'OTRAS SITUACIONES ADMINISTRATIV'!$H$13</f>
        <v>2</v>
      </c>
      <c r="P48" s="27">
        <f ca="1">'OTRAS SITUACIONES ADMINISTRATIV'!$K$13</f>
        <v>3</v>
      </c>
      <c r="Q48" s="27">
        <f ca="1">'OTRAS SITUACIONES ADMINISTRATIV'!$N$13</f>
        <v>6</v>
      </c>
      <c r="R48" s="27">
        <f ca="1">'OTRAS SITUACIONES ADMINISTRATIV'!$Q$13</f>
        <v>5</v>
      </c>
      <c r="S48" s="27">
        <f ca="1">'OTRAS SITUACIONES ADMINISTRATIV'!$T$13</f>
        <v>0</v>
      </c>
      <c r="T48" s="27">
        <f ca="1">'OTRAS SITUACIONES ADMINISTRATIV'!$W$13</f>
        <v>0</v>
      </c>
      <c r="U48" s="27">
        <f ca="1">'OTRAS SITUACIONES ADMINISTRATIV'!$Z$13</f>
        <v>0</v>
      </c>
      <c r="V48" s="27">
        <f ca="1">'OTRAS SITUACIONES ADMINISTRATIV'!$AC$13</f>
        <v>0</v>
      </c>
      <c r="W48" s="27">
        <f ca="1">'OTRAS SITUACIONES ADMINISTRATIV'!$AF$13</f>
        <v>0</v>
      </c>
      <c r="X48" s="27">
        <f ca="1">'OTRAS SITUACIONES ADMINISTRATIV'!$AI$13</f>
        <v>0</v>
      </c>
      <c r="Y48" s="27">
        <f ca="1">'OTRAS SITUACIONES ADMINISTRATIV'!$AL$13</f>
        <v>0</v>
      </c>
      <c r="Z48" s="27">
        <f ca="1">'OTRAS SITUACIONES ADMINISTRATIV'!$AO$13</f>
        <v>0</v>
      </c>
      <c r="AA48" s="27">
        <f ca="1">'OTRAS SITUACIONES ADMINISTRATIV'!$AR$13</f>
        <v>0</v>
      </c>
      <c r="AB48" s="27">
        <f ca="1">'OTRAS SITUACIONES ADMINISTRATIV'!$AU$13</f>
        <v>0</v>
      </c>
      <c r="AC48" s="27">
        <f ca="1">'OTRAS SITUACIONES ADMINISTRATIV'!$AX$13</f>
        <v>0</v>
      </c>
      <c r="AD48" s="27">
        <f ca="1">'OTRAS SITUACIONES ADMINISTRATIV'!$BA$13</f>
        <v>0</v>
      </c>
      <c r="AE48" s="27">
        <f ca="1">'OTRAS SITUACIONES ADMINISTRATIV'!$BD$13</f>
        <v>0</v>
      </c>
    </row>
    <row r="49" spans="1:31" ht="23.1" customHeight="1" x14ac:dyDescent="0.2">
      <c r="A49" s="21" t="str">
        <f>'OTRAS SITUACIONES ADMINISTRATIV'!$A51</f>
        <v/>
      </c>
      <c r="L49" s="8" t="s">
        <v>88</v>
      </c>
      <c r="M49" s="26">
        <f ca="1">'OTRAS SITUACIONES ADMINISTRATIV'!$C$13</f>
        <v>1</v>
      </c>
      <c r="N49" s="26">
        <f ca="1">'OTRAS SITUACIONES ADMINISTRATIV'!$F$13</f>
        <v>2</v>
      </c>
      <c r="O49" s="26">
        <f ca="1">'OTRAS SITUACIONES ADMINISTRATIV'!$I$13</f>
        <v>2</v>
      </c>
      <c r="P49" s="26">
        <f ca="1">'OTRAS SITUACIONES ADMINISTRATIV'!$L$13</f>
        <v>3</v>
      </c>
      <c r="Q49" s="26">
        <f ca="1">'OTRAS SITUACIONES ADMINISTRATIV'!$O$13</f>
        <v>3</v>
      </c>
      <c r="R49" s="26">
        <f ca="1">'OTRAS SITUACIONES ADMINISTRATIV'!$R$13</f>
        <v>3</v>
      </c>
      <c r="S49" s="26">
        <f ca="1">'OTRAS SITUACIONES ADMINISTRATIV'!$U$13</f>
        <v>0</v>
      </c>
      <c r="T49" s="26">
        <f ca="1">'OTRAS SITUACIONES ADMINISTRATIV'!$X$13</f>
        <v>0</v>
      </c>
      <c r="U49" s="26">
        <f ca="1">'OTRAS SITUACIONES ADMINISTRATIV'!$AA$13</f>
        <v>0</v>
      </c>
      <c r="V49" s="26">
        <f ca="1">'OTRAS SITUACIONES ADMINISTRATIV'!$AD$13</f>
        <v>0</v>
      </c>
      <c r="W49" s="26">
        <f ca="1">'OTRAS SITUACIONES ADMINISTRATIV'!$AG$13</f>
        <v>0</v>
      </c>
      <c r="X49" s="26">
        <f ca="1">'OTRAS SITUACIONES ADMINISTRATIV'!$AJ$13</f>
        <v>0</v>
      </c>
      <c r="Y49" s="26">
        <f ca="1">'OTRAS SITUACIONES ADMINISTRATIV'!$AM$13</f>
        <v>0</v>
      </c>
      <c r="Z49" s="26">
        <f ca="1">'OTRAS SITUACIONES ADMINISTRATIV'!$AP$13</f>
        <v>0</v>
      </c>
      <c r="AA49" s="26">
        <f ca="1">'OTRAS SITUACIONES ADMINISTRATIV'!$AS$13</f>
        <v>0</v>
      </c>
      <c r="AB49" s="26">
        <f ca="1">'OTRAS SITUACIONES ADMINISTRATIV'!$AV$13</f>
        <v>0</v>
      </c>
      <c r="AC49" s="26">
        <f ca="1">'OTRAS SITUACIONES ADMINISTRATIV'!$AY$13</f>
        <v>0</v>
      </c>
      <c r="AD49" s="26">
        <f ca="1">'OTRAS SITUACIONES ADMINISTRATIV'!$BB$13</f>
        <v>0</v>
      </c>
      <c r="AE49" s="26">
        <f ca="1">'OTRAS SITUACIONES ADMINISTRATIV'!$BE$13</f>
        <v>0</v>
      </c>
    </row>
    <row r="50" spans="1:31" ht="23.1" customHeight="1" x14ac:dyDescent="0.2">
      <c r="A50" s="21" t="str">
        <f>'OTRAS SITUACIONES ADMINISTRATIV'!$A52</f>
        <v/>
      </c>
      <c r="L50" s="8" t="s">
        <v>89</v>
      </c>
      <c r="M50" s="28">
        <f ca="1">IF('OTRAS SITUACIONES ADMINISTRATIV'!$D$13=0,"",'OTRAS SITUACIONES ADMINISTRATIV'!$D$13)</f>
        <v>3</v>
      </c>
      <c r="N50" s="28">
        <f ca="1">IF('OTRAS SITUACIONES ADMINISTRATIV'!$G$13=0,"",'OTRAS SITUACIONES ADMINISTRATIV'!$G$13)</f>
        <v>4</v>
      </c>
      <c r="O50" s="28">
        <f ca="1">IF('OTRAS SITUACIONES ADMINISTRATIV'!$J$13=0,"",'OTRAS SITUACIONES ADMINISTRATIV'!$J$13)</f>
        <v>4</v>
      </c>
      <c r="P50" s="28">
        <f ca="1">IF('OTRAS SITUACIONES ADMINISTRATIV'!$M$13=0,"",'OTRAS SITUACIONES ADMINISTRATIV'!$M$13)</f>
        <v>6</v>
      </c>
      <c r="Q50" s="28">
        <f ca="1">IF('OTRAS SITUACIONES ADMINISTRATIV'!$P$13=0,"",'OTRAS SITUACIONES ADMINISTRATIV'!$P$13)</f>
        <v>9</v>
      </c>
      <c r="R50" s="28">
        <f ca="1">IF('OTRAS SITUACIONES ADMINISTRATIV'!$S$13=0,"",'OTRAS SITUACIONES ADMINISTRATIV'!$S$13)</f>
        <v>8</v>
      </c>
      <c r="S50" s="28" t="str">
        <f ca="1">IF('OTRAS SITUACIONES ADMINISTRATIV'!$V$13=0,"",'OTRAS SITUACIONES ADMINISTRATIV'!$V$13)</f>
        <v/>
      </c>
      <c r="T50" s="28" t="str">
        <f ca="1">IF('OTRAS SITUACIONES ADMINISTRATIV'!$Y$13=0,"",'OTRAS SITUACIONES ADMINISTRATIV'!$Y$13)</f>
        <v/>
      </c>
      <c r="U50" s="28" t="str">
        <f ca="1">IF('OTRAS SITUACIONES ADMINISTRATIV'!$AB$13=0,"",'OTRAS SITUACIONES ADMINISTRATIV'!$AB$13)</f>
        <v/>
      </c>
      <c r="V50" s="28" t="str">
        <f ca="1">IF('OTRAS SITUACIONES ADMINISTRATIV'!$AE$13=0,"",'OTRAS SITUACIONES ADMINISTRATIV'!$AE$13)</f>
        <v/>
      </c>
      <c r="W50" s="28" t="str">
        <f ca="1">IF('OTRAS SITUACIONES ADMINISTRATIV'!$AH$13=0,"",'OTRAS SITUACIONES ADMINISTRATIV'!$AH$13)</f>
        <v/>
      </c>
      <c r="X50" s="28" t="str">
        <f ca="1">IF('OTRAS SITUACIONES ADMINISTRATIV'!$AK$13=0,"",'OTRAS SITUACIONES ADMINISTRATIV'!$AK$13)</f>
        <v/>
      </c>
      <c r="Y50" s="28" t="str">
        <f ca="1">IF('OTRAS SITUACIONES ADMINISTRATIV'!$AN$13=0,"",'OTRAS SITUACIONES ADMINISTRATIV'!$AN$13)</f>
        <v/>
      </c>
      <c r="Z50" s="28" t="str">
        <f ca="1">IF('OTRAS SITUACIONES ADMINISTRATIV'!$AQ$13=0,"",'OTRAS SITUACIONES ADMINISTRATIV'!$AQ$13)</f>
        <v/>
      </c>
      <c r="AA50" s="28">
        <f ca="1">IF('OTRAS SITUACIONES ADMINISTRATIV'!$J$13=0,"",'OTRAS SITUACIONES ADMINISTRATIV'!$AT$13)</f>
        <v>0</v>
      </c>
      <c r="AB50" s="28">
        <f ca="1">IF('OTRAS SITUACIONES ADMINISTRATIV'!$J$13=0,"",'OTRAS SITUACIONES ADMINISTRATIV'!$AW$13)</f>
        <v>0</v>
      </c>
      <c r="AC50" s="28">
        <f ca="1">IF('OTRAS SITUACIONES ADMINISTRATIV'!$J$13=0,"",'OTRAS SITUACIONES ADMINISTRATIV'!$AZ$13)</f>
        <v>0</v>
      </c>
      <c r="AD50" s="28">
        <f ca="1">IF('OTRAS SITUACIONES ADMINISTRATIV'!$J$13=0,"",'OTRAS SITUACIONES ADMINISTRATIV'!$BC$13)</f>
        <v>0</v>
      </c>
      <c r="AE50" s="28">
        <f ca="1">IF('OTRAS SITUACIONES ADMINISTRATIV'!$J$13=0,"",'OTRAS SITUACIONES ADMINISTRATIV'!$BF$13)</f>
        <v>0</v>
      </c>
    </row>
    <row r="51" spans="1:31" ht="23.1" customHeight="1" x14ac:dyDescent="0.2">
      <c r="A51" s="21" t="str">
        <f>'OTRAS SITUACIONES ADMINISTRATIV'!$A53</f>
        <v/>
      </c>
    </row>
    <row r="52" spans="1:31" ht="23.1" customHeight="1" x14ac:dyDescent="0.2">
      <c r="A52" s="21" t="str">
        <f>'OTRAS SITUACIONES ADMINISTRATIV'!$A54</f>
        <v/>
      </c>
    </row>
    <row r="53" spans="1:31" ht="23.1" customHeight="1" x14ac:dyDescent="0.2">
      <c r="A53" s="21" t="str">
        <f>'OTRAS SITUACIONES ADMINISTRATIV'!$A55</f>
        <v/>
      </c>
    </row>
    <row r="54" spans="1:31" ht="23.1" customHeight="1" x14ac:dyDescent="0.2">
      <c r="A54" s="21" t="str">
        <f>'OTRAS SITUACIONES ADMINISTRATIV'!$A56</f>
        <v/>
      </c>
    </row>
    <row r="55" spans="1:31" ht="23.1" customHeight="1" x14ac:dyDescent="0.2">
      <c r="A55" s="21" t="str">
        <f>'OTRAS SITUACIONES ADMINISTRATIV'!$A57</f>
        <v/>
      </c>
    </row>
    <row r="56" spans="1:31" ht="23.1" customHeight="1" x14ac:dyDescent="0.2">
      <c r="A56" s="21" t="str">
        <f>'OTRAS SITUACIONES ADMINISTRATIV'!$A58</f>
        <v/>
      </c>
    </row>
    <row r="57" spans="1:31" ht="23.1" customHeight="1" x14ac:dyDescent="0.2">
      <c r="A57" s="21" t="str">
        <f>'OTRAS SITUACIONES ADMINISTRATIV'!$A59</f>
        <v/>
      </c>
    </row>
    <row r="58" spans="1:31" ht="23.1" customHeight="1" x14ac:dyDescent="0.2">
      <c r="A58" s="21" t="str">
        <f>'OTRAS SITUACIONES ADMINISTRATIV'!$A60</f>
        <v/>
      </c>
    </row>
    <row r="59" spans="1:31" ht="23.1" customHeight="1" x14ac:dyDescent="0.2">
      <c r="A59" s="21" t="str">
        <f>'OTRAS SITUACIONES ADMINISTRATIV'!$A61</f>
        <v/>
      </c>
    </row>
    <row r="60" spans="1:31" ht="23.1" customHeight="1" x14ac:dyDescent="0.2">
      <c r="A60" s="21" t="str">
        <f>'OTRAS SITUACIONES ADMINISTRATIV'!$A62</f>
        <v/>
      </c>
    </row>
    <row r="61" spans="1:31" ht="23.1" customHeight="1" x14ac:dyDescent="0.2">
      <c r="A61" s="21" t="str">
        <f>'OTRAS SITUACIONES ADMINISTRATIV'!$A63</f>
        <v/>
      </c>
    </row>
    <row r="62" spans="1:31" ht="23.1" customHeight="1" x14ac:dyDescent="0.2">
      <c r="A62" s="21" t="str">
        <f>'OTRAS SITUACIONES ADMINISTRATIV'!$A64</f>
        <v/>
      </c>
    </row>
    <row r="63" spans="1:31" ht="23.1" customHeight="1" x14ac:dyDescent="0.2">
      <c r="A63" s="21" t="str">
        <f>'OTRAS SITUACIONES ADMINISTRATIV'!$A65</f>
        <v/>
      </c>
    </row>
    <row r="64" spans="1:31" ht="23.1" customHeight="1" x14ac:dyDescent="0.2">
      <c r="A64" s="21" t="str">
        <f>'OTRAS SITUACIONES ADMINISTRATIV'!$A66</f>
        <v/>
      </c>
    </row>
    <row r="65" spans="1:1" ht="23.1" customHeight="1" x14ac:dyDescent="0.2">
      <c r="A65" s="21" t="str">
        <f>'OTRAS SITUACIONES ADMINISTRATIV'!$A67</f>
        <v/>
      </c>
    </row>
    <row r="66" spans="1:1" ht="23.1" customHeight="1" x14ac:dyDescent="0.2">
      <c r="A66" s="21" t="str">
        <f>'OTRAS SITUACIONES ADMINISTRATIV'!$A68</f>
        <v/>
      </c>
    </row>
    <row r="67" spans="1:1" ht="23.1" customHeight="1" x14ac:dyDescent="0.2">
      <c r="A67" s="21" t="str">
        <f>'OTRAS SITUACIONES ADMINISTRATIV'!$A69</f>
        <v/>
      </c>
    </row>
    <row r="68" spans="1:1" ht="23.1" customHeight="1" x14ac:dyDescent="0.2">
      <c r="A68" s="21" t="str">
        <f>'OTRAS SITUACIONES ADMINISTRATIV'!$A70</f>
        <v/>
      </c>
    </row>
    <row r="69" spans="1:1" ht="23.1" customHeight="1" x14ac:dyDescent="0.2">
      <c r="A69" s="21" t="str">
        <f>'OTRAS SITUACIONES ADMINISTRATIV'!$A71</f>
        <v/>
      </c>
    </row>
    <row r="70" spans="1:1" ht="23.1" customHeight="1" x14ac:dyDescent="0.2">
      <c r="A70" s="21" t="str">
        <f>'OTRAS SITUACIONES ADMINISTRATIV'!$A72</f>
        <v/>
      </c>
    </row>
    <row r="71" spans="1:1" ht="23.1" customHeight="1" x14ac:dyDescent="0.2">
      <c r="A71" s="21" t="str">
        <f>'OTRAS SITUACIONES ADMINISTRATIV'!$A73</f>
        <v/>
      </c>
    </row>
    <row r="72" spans="1:1" ht="23.1" customHeight="1" x14ac:dyDescent="0.2">
      <c r="A72" s="21" t="str">
        <f>'OTRAS SITUACIONES ADMINISTRATIV'!$A74</f>
        <v/>
      </c>
    </row>
    <row r="73" spans="1:1" ht="23.1" customHeight="1" x14ac:dyDescent="0.2">
      <c r="A73" s="21" t="str">
        <f>'OTRAS SITUACIONES ADMINISTRATIV'!$A75</f>
        <v/>
      </c>
    </row>
    <row r="74" spans="1:1" ht="23.1" customHeight="1" x14ac:dyDescent="0.2">
      <c r="A74" s="21" t="str">
        <f>'OTRAS SITUACIONES ADMINISTRATIV'!$A76</f>
        <v/>
      </c>
    </row>
    <row r="75" spans="1:1" ht="23.1" customHeight="1" x14ac:dyDescent="0.2">
      <c r="A75" s="21" t="str">
        <f>'OTRAS SITUACIONES ADMINISTRATIV'!$A77</f>
        <v/>
      </c>
    </row>
    <row r="76" spans="1:1" ht="23.1" customHeight="1" x14ac:dyDescent="0.2">
      <c r="A76" s="21" t="str">
        <f>'OTRAS SITUACIONES ADMINISTRATIV'!$A78</f>
        <v/>
      </c>
    </row>
    <row r="77" spans="1:1" ht="23.1" customHeight="1" x14ac:dyDescent="0.2">
      <c r="A77" s="21" t="str">
        <f>'OTRAS SITUACIONES ADMINISTRATIV'!$A79</f>
        <v/>
      </c>
    </row>
    <row r="78" spans="1:1" ht="23.1" customHeight="1" x14ac:dyDescent="0.2">
      <c r="A78" s="21" t="str">
        <f>'OTRAS SITUACIONES ADMINISTRATIV'!$A80</f>
        <v/>
      </c>
    </row>
    <row r="79" spans="1:1" ht="23.1" customHeight="1" x14ac:dyDescent="0.2">
      <c r="A79" s="21" t="str">
        <f>'OTRAS SITUACIONES ADMINISTRATIV'!$A81</f>
        <v/>
      </c>
    </row>
    <row r="80" spans="1:1" ht="23.1" customHeight="1" x14ac:dyDescent="0.2">
      <c r="A80" s="21" t="str">
        <f>'OTRAS SITUACIONES ADMINISTRATIV'!$A82</f>
        <v/>
      </c>
    </row>
    <row r="81" spans="1:1" ht="23.1" customHeight="1" x14ac:dyDescent="0.2">
      <c r="A81" s="21" t="str">
        <f>'OTRAS SITUACIONES ADMINISTRATIV'!$A83</f>
        <v/>
      </c>
    </row>
    <row r="82" spans="1:1" ht="23.1" customHeight="1" x14ac:dyDescent="0.2">
      <c r="A82" s="21" t="str">
        <f>'OTRAS SITUACIONES ADMINISTRATIV'!$A84</f>
        <v/>
      </c>
    </row>
    <row r="83" spans="1:1" ht="23.1" customHeight="1" x14ac:dyDescent="0.2">
      <c r="A83" s="21" t="str">
        <f>'OTRAS SITUACIONES ADMINISTRATIV'!$A85</f>
        <v/>
      </c>
    </row>
    <row r="84" spans="1:1" ht="23.1" customHeight="1" x14ac:dyDescent="0.2">
      <c r="A84" s="21" t="str">
        <f>'OTRAS SITUACIONES ADMINISTRATIV'!$A86</f>
        <v/>
      </c>
    </row>
    <row r="85" spans="1:1" ht="23.1" customHeight="1" x14ac:dyDescent="0.2">
      <c r="A85" s="21" t="str">
        <f>'OTRAS SITUACIONES ADMINISTRATIV'!$A87</f>
        <v/>
      </c>
    </row>
    <row r="86" spans="1:1" ht="23.1" customHeight="1" x14ac:dyDescent="0.2">
      <c r="A86" s="21" t="str">
        <f>'OTRAS SITUACIONES ADMINISTRATIV'!$A88</f>
        <v/>
      </c>
    </row>
    <row r="87" spans="1:1" ht="23.1" customHeight="1" x14ac:dyDescent="0.2">
      <c r="A87" s="21" t="str">
        <f>'OTRAS SITUACIONES ADMINISTRATIV'!$A89</f>
        <v/>
      </c>
    </row>
    <row r="88" spans="1:1" ht="23.1" customHeight="1" x14ac:dyDescent="0.2">
      <c r="A88" s="21" t="str">
        <f>'OTRAS SITUACIONES ADMINISTRATIV'!$A90</f>
        <v/>
      </c>
    </row>
    <row r="89" spans="1:1" ht="23.1" customHeight="1" x14ac:dyDescent="0.2">
      <c r="A89" s="21" t="str">
        <f>'OTRAS SITUACIONES ADMINISTRATIV'!$A91</f>
        <v/>
      </c>
    </row>
    <row r="90" spans="1:1" ht="23.1" customHeight="1" x14ac:dyDescent="0.2">
      <c r="A90" s="21" t="str">
        <f>'OTRAS SITUACIONES ADMINISTRATIV'!$A92</f>
        <v/>
      </c>
    </row>
    <row r="91" spans="1:1" ht="23.1" customHeight="1" x14ac:dyDescent="0.2">
      <c r="A91" s="21" t="str">
        <f>'OTRAS SITUACIONES ADMINISTRATIV'!$A93</f>
        <v/>
      </c>
    </row>
    <row r="92" spans="1:1" ht="23.1" customHeight="1" x14ac:dyDescent="0.2">
      <c r="A92" s="21" t="str">
        <f>'OTRAS SITUACIONES ADMINISTRATIV'!$A94</f>
        <v/>
      </c>
    </row>
    <row r="93" spans="1:1" ht="23.1" customHeight="1" x14ac:dyDescent="0.2">
      <c r="A93" s="21" t="str">
        <f>'OTRAS SITUACIONES ADMINISTRATIV'!$A95</f>
        <v/>
      </c>
    </row>
    <row r="94" spans="1:1" ht="23.1" customHeight="1" x14ac:dyDescent="0.2">
      <c r="A94" s="21" t="str">
        <f>'OTRAS SITUACIONES ADMINISTRATIV'!$A96</f>
        <v/>
      </c>
    </row>
    <row r="95" spans="1:1" ht="23.1" customHeight="1" x14ac:dyDescent="0.2">
      <c r="A95" s="21" t="str">
        <f>'OTRAS SITUACIONES ADMINISTRATIV'!$A97</f>
        <v/>
      </c>
    </row>
    <row r="96" spans="1:1" ht="23.1" customHeight="1" x14ac:dyDescent="0.2">
      <c r="A96" s="21" t="str">
        <f>'OTRAS SITUACIONES ADMINISTRATIV'!$A98</f>
        <v/>
      </c>
    </row>
    <row r="97" spans="1:1" ht="23.1" customHeight="1" x14ac:dyDescent="0.2">
      <c r="A97" s="21" t="str">
        <f>'OTRAS SITUACIONES ADMINISTRATIV'!$A99</f>
        <v/>
      </c>
    </row>
    <row r="98" spans="1:1" ht="23.1" customHeight="1" x14ac:dyDescent="0.2">
      <c r="A98" s="21" t="str">
        <f>'OTRAS SITUACIONES ADMINISTRATIV'!$A100</f>
        <v/>
      </c>
    </row>
    <row r="99" spans="1:1" ht="23.1" customHeight="1" x14ac:dyDescent="0.2">
      <c r="A99" s="21" t="str">
        <f>'OTRAS SITUACIONES ADMINISTRATIV'!$A101</f>
        <v/>
      </c>
    </row>
    <row r="100" spans="1:1" ht="23.1" customHeight="1" x14ac:dyDescent="0.2">
      <c r="A100" s="21" t="str">
        <f>'OTRAS SITUACIONES ADMINISTRATIV'!$A102</f>
        <v/>
      </c>
    </row>
    <row r="101" spans="1:1" ht="23.1" customHeight="1" x14ac:dyDescent="0.2">
      <c r="A101" s="21" t="str">
        <f>'OTRAS SITUACIONES ADMINISTRATIV'!$A103</f>
        <v/>
      </c>
    </row>
    <row r="102" spans="1:1" ht="23.1" customHeight="1" x14ac:dyDescent="0.2">
      <c r="A102" s="21" t="str">
        <f>'OTRAS SITUACIONES ADMINISTRATIV'!$A104</f>
        <v/>
      </c>
    </row>
    <row r="103" spans="1:1" ht="23.1" customHeight="1" x14ac:dyDescent="0.2">
      <c r="A103" s="21" t="str">
        <f>'OTRAS SITUACIONES ADMINISTRATIV'!$A105</f>
        <v/>
      </c>
    </row>
    <row r="104" spans="1:1" ht="23.1" customHeight="1" x14ac:dyDescent="0.2">
      <c r="A104" s="21" t="str">
        <f>'OTRAS SITUACIONES ADMINISTRATIV'!$A106</f>
        <v/>
      </c>
    </row>
    <row r="105" spans="1:1" ht="23.1" customHeight="1" x14ac:dyDescent="0.2">
      <c r="A105" s="21" t="str">
        <f>'OTRAS SITUACIONES ADMINISTRATIV'!$A107</f>
        <v/>
      </c>
    </row>
    <row r="106" spans="1:1" ht="23.1" customHeight="1" x14ac:dyDescent="0.2">
      <c r="A106" s="21" t="str">
        <f>'OTRAS SITUACIONES ADMINISTRATIV'!$A108</f>
        <v/>
      </c>
    </row>
    <row r="107" spans="1:1" ht="23.1" customHeight="1" x14ac:dyDescent="0.2">
      <c r="A107" s="21" t="str">
        <f>'OTRAS SITUACIONES ADMINISTRATIV'!$A109</f>
        <v/>
      </c>
    </row>
    <row r="108" spans="1:1" ht="23.1" customHeight="1" x14ac:dyDescent="0.2">
      <c r="A108" s="21" t="str">
        <f>'OTRAS SITUACIONES ADMINISTRATIV'!$A110</f>
        <v/>
      </c>
    </row>
    <row r="109" spans="1:1" ht="23.1" customHeight="1" x14ac:dyDescent="0.2">
      <c r="A109" s="21" t="str">
        <f>'OTRAS SITUACIONES ADMINISTRATIV'!$A111</f>
        <v/>
      </c>
    </row>
    <row r="110" spans="1:1" ht="23.1" customHeight="1" x14ac:dyDescent="0.2">
      <c r="A110" s="21" t="str">
        <f>'OTRAS SITUACIONES ADMINISTRATIV'!$A112</f>
        <v/>
      </c>
    </row>
    <row r="111" spans="1:1" ht="23.1" customHeight="1" x14ac:dyDescent="0.2">
      <c r="A111" s="21" t="str">
        <f>'OTRAS SITUACIONES ADMINISTRATIV'!$A113</f>
        <v/>
      </c>
    </row>
    <row r="112" spans="1:1" ht="23.1" customHeight="1" x14ac:dyDescent="0.2">
      <c r="A112" s="21" t="str">
        <f>'OTRAS SITUACIONES ADMINISTRATIV'!$A114</f>
        <v/>
      </c>
    </row>
    <row r="113" spans="1:1" ht="23.1" customHeight="1" x14ac:dyDescent="0.2">
      <c r="A113" s="21" t="str">
        <f>'OTRAS SITUACIONES ADMINISTRATIV'!$A115</f>
        <v/>
      </c>
    </row>
    <row r="114" spans="1:1" ht="23.1" customHeight="1" x14ac:dyDescent="0.2">
      <c r="A114" s="21" t="str">
        <f>'OTRAS SITUACIONES ADMINISTRATIV'!$A116</f>
        <v/>
      </c>
    </row>
    <row r="115" spans="1:1" ht="23.1" customHeight="1" x14ac:dyDescent="0.2">
      <c r="A115" s="21" t="str">
        <f>'OTRAS SITUACIONES ADMINISTRATIV'!$A117</f>
        <v/>
      </c>
    </row>
    <row r="116" spans="1:1" ht="23.1" customHeight="1" x14ac:dyDescent="0.2">
      <c r="A116" s="21" t="str">
        <f>'OTRAS SITUACIONES ADMINISTRATIV'!$A118</f>
        <v/>
      </c>
    </row>
    <row r="117" spans="1:1" ht="23.1" customHeight="1" x14ac:dyDescent="0.2">
      <c r="A117" s="21" t="str">
        <f>'OTRAS SITUACIONES ADMINISTRATIV'!$A119</f>
        <v/>
      </c>
    </row>
    <row r="118" spans="1:1" ht="23.1" customHeight="1" x14ac:dyDescent="0.2">
      <c r="A118" s="21" t="str">
        <f>'OTRAS SITUACIONES ADMINISTRATIV'!$A120</f>
        <v/>
      </c>
    </row>
    <row r="119" spans="1:1" ht="23.1" customHeight="1" x14ac:dyDescent="0.2">
      <c r="A119" s="21" t="str">
        <f>'OTRAS SITUACIONES ADMINISTRATIV'!$A121</f>
        <v/>
      </c>
    </row>
    <row r="120" spans="1:1" ht="23.1" customHeight="1" x14ac:dyDescent="0.2">
      <c r="A120" s="21" t="str">
        <f>'OTRAS SITUACIONES ADMINISTRATIV'!$A122</f>
        <v/>
      </c>
    </row>
    <row r="121" spans="1:1" ht="23.1" customHeight="1" x14ac:dyDescent="0.2">
      <c r="A121" s="21" t="str">
        <f>'OTRAS SITUACIONES ADMINISTRATIV'!$A123</f>
        <v/>
      </c>
    </row>
    <row r="122" spans="1:1" ht="23.1" customHeight="1" x14ac:dyDescent="0.2">
      <c r="A122" s="21" t="str">
        <f>'OTRAS SITUACIONES ADMINISTRATIV'!$A124</f>
        <v/>
      </c>
    </row>
    <row r="123" spans="1:1" ht="23.1" customHeight="1" x14ac:dyDescent="0.2">
      <c r="A123" s="21" t="str">
        <f>'OTRAS SITUACIONES ADMINISTRATIV'!$A125</f>
        <v/>
      </c>
    </row>
    <row r="124" spans="1:1" ht="23.1" customHeight="1" x14ac:dyDescent="0.2">
      <c r="A124" s="21" t="str">
        <f>'OTRAS SITUACIONES ADMINISTRATIV'!$A126</f>
        <v/>
      </c>
    </row>
    <row r="125" spans="1:1" ht="23.1" customHeight="1" x14ac:dyDescent="0.2">
      <c r="A125" s="21" t="str">
        <f>'OTRAS SITUACIONES ADMINISTRATIV'!$A127</f>
        <v/>
      </c>
    </row>
    <row r="126" spans="1:1" ht="23.1" customHeight="1" x14ac:dyDescent="0.2">
      <c r="A126" s="21" t="str">
        <f>'OTRAS SITUACIONES ADMINISTRATIV'!$A128</f>
        <v/>
      </c>
    </row>
    <row r="127" spans="1:1" ht="23.1" customHeight="1" x14ac:dyDescent="0.2">
      <c r="A127" s="21" t="str">
        <f>'OTRAS SITUACIONES ADMINISTRATIV'!$A129</f>
        <v/>
      </c>
    </row>
    <row r="128" spans="1:1" ht="23.1" customHeight="1" x14ac:dyDescent="0.2">
      <c r="A128" s="21" t="str">
        <f>'OTRAS SITUACIONES ADMINISTRATIV'!$A130</f>
        <v/>
      </c>
    </row>
    <row r="129" spans="1:1" ht="23.1" customHeight="1" x14ac:dyDescent="0.2">
      <c r="A129" s="21" t="str">
        <f>'OTRAS SITUACIONES ADMINISTRATIV'!$A131</f>
        <v/>
      </c>
    </row>
    <row r="130" spans="1:1" ht="23.1" customHeight="1" x14ac:dyDescent="0.2">
      <c r="A130" s="21" t="str">
        <f>'OTRAS SITUACIONES ADMINISTRATIV'!$A132</f>
        <v/>
      </c>
    </row>
    <row r="131" spans="1:1" ht="23.1" customHeight="1" x14ac:dyDescent="0.2">
      <c r="A131" s="21" t="str">
        <f>'OTRAS SITUACIONES ADMINISTRATIV'!$A133</f>
        <v/>
      </c>
    </row>
    <row r="132" spans="1:1" ht="23.1" customHeight="1" x14ac:dyDescent="0.2">
      <c r="A132" s="21" t="str">
        <f>'OTRAS SITUACIONES ADMINISTRATIV'!$A134</f>
        <v/>
      </c>
    </row>
    <row r="133" spans="1:1" ht="23.1" customHeight="1" x14ac:dyDescent="0.2">
      <c r="A133" s="21" t="str">
        <f>'OTRAS SITUACIONES ADMINISTRATIV'!$A135</f>
        <v/>
      </c>
    </row>
    <row r="134" spans="1:1" ht="23.1" customHeight="1" x14ac:dyDescent="0.2">
      <c r="A134" s="21" t="str">
        <f>'OTRAS SITUACIONES ADMINISTRATIV'!$A136</f>
        <v/>
      </c>
    </row>
    <row r="135" spans="1:1" ht="23.1" customHeight="1" x14ac:dyDescent="0.2">
      <c r="A135" s="21" t="str">
        <f>'OTRAS SITUACIONES ADMINISTRATIV'!$A137</f>
        <v/>
      </c>
    </row>
    <row r="136" spans="1:1" ht="23.1" customHeight="1" x14ac:dyDescent="0.2">
      <c r="A136" s="21" t="str">
        <f>'OTRAS SITUACIONES ADMINISTRATIV'!$A138</f>
        <v/>
      </c>
    </row>
    <row r="137" spans="1:1" ht="23.1" customHeight="1" x14ac:dyDescent="0.2">
      <c r="A137" s="21" t="str">
        <f>'OTRAS SITUACIONES ADMINISTRATIV'!$A139</f>
        <v/>
      </c>
    </row>
    <row r="138" spans="1:1" ht="23.1" customHeight="1" x14ac:dyDescent="0.2">
      <c r="A138" s="21" t="str">
        <f>'OTRAS SITUACIONES ADMINISTRATIV'!$A140</f>
        <v/>
      </c>
    </row>
    <row r="139" spans="1:1" ht="23.1" customHeight="1" x14ac:dyDescent="0.2">
      <c r="A139" s="21" t="str">
        <f>'OTRAS SITUACIONES ADMINISTRATIV'!$A141</f>
        <v/>
      </c>
    </row>
    <row r="140" spans="1:1" ht="23.1" customHeight="1" x14ac:dyDescent="0.2">
      <c r="A140" s="21" t="str">
        <f>'OTRAS SITUACIONES ADMINISTRATIV'!$A142</f>
        <v/>
      </c>
    </row>
    <row r="141" spans="1:1" ht="23.1" customHeight="1" x14ac:dyDescent="0.2">
      <c r="A141" s="21" t="str">
        <f>'OTRAS SITUACIONES ADMINISTRATIV'!$A143</f>
        <v/>
      </c>
    </row>
    <row r="142" spans="1:1" ht="23.1" customHeight="1" x14ac:dyDescent="0.2">
      <c r="A142" s="21" t="str">
        <f>'OTRAS SITUACIONES ADMINISTRATIV'!$A144</f>
        <v/>
      </c>
    </row>
    <row r="143" spans="1:1" ht="23.1" customHeight="1" x14ac:dyDescent="0.2">
      <c r="A143" s="21" t="str">
        <f>'OTRAS SITUACIONES ADMINISTRATIV'!$A145</f>
        <v/>
      </c>
    </row>
    <row r="144" spans="1:1" ht="23.1" customHeight="1" x14ac:dyDescent="0.2">
      <c r="A144" s="21" t="str">
        <f>'OTRAS SITUACIONES ADMINISTRATIV'!$A146</f>
        <v/>
      </c>
    </row>
    <row r="145" spans="1:1" ht="23.1" customHeight="1" x14ac:dyDescent="0.2">
      <c r="A145" s="21" t="str">
        <f>'OTRAS SITUACIONES ADMINISTRATIV'!$A147</f>
        <v/>
      </c>
    </row>
    <row r="146" spans="1:1" ht="23.1" customHeight="1" x14ac:dyDescent="0.2">
      <c r="A146" s="21" t="str">
        <f>'OTRAS SITUACIONES ADMINISTRATIV'!$A148</f>
        <v/>
      </c>
    </row>
    <row r="147" spans="1:1" ht="23.1" customHeight="1" x14ac:dyDescent="0.2">
      <c r="A147" s="21" t="str">
        <f>'OTRAS SITUACIONES ADMINISTRATIV'!$A149</f>
        <v/>
      </c>
    </row>
    <row r="148" spans="1:1" ht="23.1" customHeight="1" x14ac:dyDescent="0.2">
      <c r="A148" s="21" t="str">
        <f>'OTRAS SITUACIONES ADMINISTRATIV'!$A150</f>
        <v/>
      </c>
    </row>
    <row r="149" spans="1:1" ht="23.1" customHeight="1" x14ac:dyDescent="0.2">
      <c r="A149" s="21" t="str">
        <f>'OTRAS SITUACIONES ADMINISTRATIV'!$A151</f>
        <v/>
      </c>
    </row>
    <row r="150" spans="1:1" ht="23.1" customHeight="1" x14ac:dyDescent="0.2">
      <c r="A150" s="21" t="str">
        <f>'OTRAS SITUACIONES ADMINISTRATIV'!$A152</f>
        <v/>
      </c>
    </row>
    <row r="151" spans="1:1" ht="23.1" customHeight="1" x14ac:dyDescent="0.2">
      <c r="A151" s="21" t="str">
        <f>'OTRAS SITUACIONES ADMINISTRATIV'!$A153</f>
        <v/>
      </c>
    </row>
    <row r="152" spans="1:1" ht="23.1" customHeight="1" x14ac:dyDescent="0.2">
      <c r="A152" s="21" t="str">
        <f>'OTRAS SITUACIONES ADMINISTRATIV'!$A154</f>
        <v/>
      </c>
    </row>
    <row r="153" spans="1:1" ht="23.1" customHeight="1" x14ac:dyDescent="0.2">
      <c r="A153" s="21" t="str">
        <f>'OTRAS SITUACIONES ADMINISTRATIV'!$A155</f>
        <v/>
      </c>
    </row>
    <row r="154" spans="1:1" ht="23.1" customHeight="1" x14ac:dyDescent="0.2">
      <c r="A154" s="21" t="str">
        <f>'OTRAS SITUACIONES ADMINISTRATIV'!$A156</f>
        <v/>
      </c>
    </row>
    <row r="155" spans="1:1" ht="23.1" customHeight="1" x14ac:dyDescent="0.2">
      <c r="A155" s="21" t="str">
        <f>'OTRAS SITUACIONES ADMINISTRATIV'!$A157</f>
        <v/>
      </c>
    </row>
    <row r="156" spans="1:1" ht="23.1" customHeight="1" x14ac:dyDescent="0.2">
      <c r="A156" s="21" t="str">
        <f>'OTRAS SITUACIONES ADMINISTRATIV'!$A158</f>
        <v/>
      </c>
    </row>
    <row r="157" spans="1:1" ht="23.1" customHeight="1" x14ac:dyDescent="0.2">
      <c r="A157" s="21" t="str">
        <f>'OTRAS SITUACIONES ADMINISTRATIV'!$A159</f>
        <v/>
      </c>
    </row>
    <row r="158" spans="1:1" ht="23.1" customHeight="1" x14ac:dyDescent="0.2">
      <c r="A158" s="21" t="str">
        <f>'OTRAS SITUACIONES ADMINISTRATIV'!$A160</f>
        <v/>
      </c>
    </row>
    <row r="159" spans="1:1" ht="23.1" customHeight="1" x14ac:dyDescent="0.2">
      <c r="A159" s="21" t="str">
        <f>'OTRAS SITUACIONES ADMINISTRATIV'!$A161</f>
        <v/>
      </c>
    </row>
    <row r="160" spans="1:1" ht="23.1" customHeight="1" x14ac:dyDescent="0.2">
      <c r="A160" s="21" t="str">
        <f>'OTRAS SITUACIONES ADMINISTRATIV'!$A162</f>
        <v/>
      </c>
    </row>
    <row r="161" spans="1:1" ht="23.1" customHeight="1" x14ac:dyDescent="0.2">
      <c r="A161" s="21" t="str">
        <f>'OTRAS SITUACIONES ADMINISTRATIV'!$A163</f>
        <v/>
      </c>
    </row>
    <row r="162" spans="1:1" ht="23.1" customHeight="1" x14ac:dyDescent="0.2">
      <c r="A162" s="21" t="str">
        <f>'OTRAS SITUACIONES ADMINISTRATIV'!$A164</f>
        <v/>
      </c>
    </row>
    <row r="163" spans="1:1" ht="23.1" customHeight="1" x14ac:dyDescent="0.2">
      <c r="A163" s="21" t="str">
        <f>'OTRAS SITUACIONES ADMINISTRATIV'!$A165</f>
        <v/>
      </c>
    </row>
    <row r="164" spans="1:1" ht="23.1" customHeight="1" x14ac:dyDescent="0.2">
      <c r="A164" s="21" t="str">
        <f>'OTRAS SITUACIONES ADMINISTRATIV'!$A166</f>
        <v/>
      </c>
    </row>
    <row r="165" spans="1:1" ht="23.1" customHeight="1" x14ac:dyDescent="0.2">
      <c r="A165" s="21" t="str">
        <f>'OTRAS SITUACIONES ADMINISTRATIV'!$A167</f>
        <v/>
      </c>
    </row>
    <row r="166" spans="1:1" ht="23.1" customHeight="1" x14ac:dyDescent="0.2">
      <c r="A166" s="21" t="str">
        <f>'OTRAS SITUACIONES ADMINISTRATIV'!$A168</f>
        <v/>
      </c>
    </row>
    <row r="167" spans="1:1" ht="23.1" customHeight="1" x14ac:dyDescent="0.2">
      <c r="A167" s="21" t="str">
        <f>'OTRAS SITUACIONES ADMINISTRATIV'!$A169</f>
        <v/>
      </c>
    </row>
    <row r="168" spans="1:1" ht="23.1" customHeight="1" x14ac:dyDescent="0.2">
      <c r="A168" s="21" t="str">
        <f>'OTRAS SITUACIONES ADMINISTRATIV'!$A170</f>
        <v/>
      </c>
    </row>
    <row r="169" spans="1:1" ht="23.1" customHeight="1" x14ac:dyDescent="0.2">
      <c r="A169" s="21" t="str">
        <f>'OTRAS SITUACIONES ADMINISTRATIV'!$A171</f>
        <v/>
      </c>
    </row>
    <row r="170" spans="1:1" ht="23.1" customHeight="1" x14ac:dyDescent="0.2">
      <c r="A170" s="21" t="str">
        <f>'OTRAS SITUACIONES ADMINISTRATIV'!$A172</f>
        <v/>
      </c>
    </row>
    <row r="171" spans="1:1" ht="23.1" customHeight="1" x14ac:dyDescent="0.2">
      <c r="A171" s="21" t="str">
        <f>'OTRAS SITUACIONES ADMINISTRATIV'!$A173</f>
        <v/>
      </c>
    </row>
    <row r="172" spans="1:1" ht="23.1" customHeight="1" x14ac:dyDescent="0.2">
      <c r="A172" s="21" t="str">
        <f>'OTRAS SITUACIONES ADMINISTRATIV'!$A174</f>
        <v/>
      </c>
    </row>
    <row r="173" spans="1:1" ht="23.1" customHeight="1" x14ac:dyDescent="0.2">
      <c r="A173" s="21" t="str">
        <f>'OTRAS SITUACIONES ADMINISTRATIV'!$A175</f>
        <v/>
      </c>
    </row>
    <row r="174" spans="1:1" ht="23.1" customHeight="1" x14ac:dyDescent="0.2">
      <c r="A174" s="21" t="str">
        <f>'OTRAS SITUACIONES ADMINISTRATIV'!$A176</f>
        <v/>
      </c>
    </row>
    <row r="175" spans="1:1" ht="23.1" customHeight="1" x14ac:dyDescent="0.2">
      <c r="A175" s="21" t="str">
        <f>'OTRAS SITUACIONES ADMINISTRATIV'!$A177</f>
        <v/>
      </c>
    </row>
    <row r="176" spans="1:1" ht="23.1" customHeight="1" x14ac:dyDescent="0.2">
      <c r="A176" s="21" t="str">
        <f>'OTRAS SITUACIONES ADMINISTRATIV'!$A178</f>
        <v/>
      </c>
    </row>
    <row r="177" spans="1:1" ht="23.1" customHeight="1" x14ac:dyDescent="0.2">
      <c r="A177" s="21" t="str">
        <f>'OTRAS SITUACIONES ADMINISTRATIV'!$A179</f>
        <v/>
      </c>
    </row>
    <row r="178" spans="1:1" ht="23.1" customHeight="1" x14ac:dyDescent="0.2">
      <c r="A178" s="21" t="str">
        <f>'OTRAS SITUACIONES ADMINISTRATIV'!$A180</f>
        <v/>
      </c>
    </row>
    <row r="179" spans="1:1" ht="23.1" customHeight="1" x14ac:dyDescent="0.2">
      <c r="A179" s="21" t="str">
        <f>'OTRAS SITUACIONES ADMINISTRATIV'!$A181</f>
        <v/>
      </c>
    </row>
    <row r="180" spans="1:1" ht="23.1" customHeight="1" x14ac:dyDescent="0.2">
      <c r="A180" s="21" t="str">
        <f>'OTRAS SITUACIONES ADMINISTRATIV'!$A182</f>
        <v/>
      </c>
    </row>
    <row r="181" spans="1:1" ht="23.1" customHeight="1" x14ac:dyDescent="0.2">
      <c r="A181" s="21" t="str">
        <f>'OTRAS SITUACIONES ADMINISTRATIV'!$A183</f>
        <v/>
      </c>
    </row>
    <row r="182" spans="1:1" ht="23.1" customHeight="1" x14ac:dyDescent="0.2">
      <c r="A182" s="21" t="str">
        <f>'OTRAS SITUACIONES ADMINISTRATIV'!$A184</f>
        <v/>
      </c>
    </row>
    <row r="183" spans="1:1" ht="23.1" customHeight="1" x14ac:dyDescent="0.2">
      <c r="A183" s="21" t="str">
        <f>'OTRAS SITUACIONES ADMINISTRATIV'!$A185</f>
        <v/>
      </c>
    </row>
    <row r="184" spans="1:1" ht="23.1" customHeight="1" x14ac:dyDescent="0.2">
      <c r="A184" s="21" t="str">
        <f>'OTRAS SITUACIONES ADMINISTRATIV'!$A186</f>
        <v/>
      </c>
    </row>
    <row r="185" spans="1:1" ht="23.1" customHeight="1" x14ac:dyDescent="0.2">
      <c r="A185" s="21" t="str">
        <f>'OTRAS SITUACIONES ADMINISTRATIV'!$A187</f>
        <v/>
      </c>
    </row>
    <row r="186" spans="1:1" ht="23.1" customHeight="1" x14ac:dyDescent="0.2">
      <c r="A186" s="21" t="str">
        <f>'OTRAS SITUACIONES ADMINISTRATIV'!$A188</f>
        <v/>
      </c>
    </row>
    <row r="187" spans="1:1" ht="23.1" customHeight="1" x14ac:dyDescent="0.2">
      <c r="A187" s="21" t="str">
        <f>'OTRAS SITUACIONES ADMINISTRATIV'!$A189</f>
        <v/>
      </c>
    </row>
    <row r="188" spans="1:1" ht="23.1" customHeight="1" x14ac:dyDescent="0.2">
      <c r="A188" s="21" t="str">
        <f>'OTRAS SITUACIONES ADMINISTRATIV'!$A190</f>
        <v/>
      </c>
    </row>
    <row r="189" spans="1:1" ht="23.1" customHeight="1" x14ac:dyDescent="0.2">
      <c r="A189" s="21" t="str">
        <f>'OTRAS SITUACIONES ADMINISTRATIV'!$A191</f>
        <v/>
      </c>
    </row>
    <row r="190" spans="1:1" ht="23.1" customHeight="1" x14ac:dyDescent="0.2">
      <c r="A190" s="21" t="str">
        <f>'OTRAS SITUACIONES ADMINISTRATIV'!$A192</f>
        <v/>
      </c>
    </row>
    <row r="191" spans="1:1" ht="23.1" customHeight="1" x14ac:dyDescent="0.2">
      <c r="A191" s="21" t="str">
        <f>'OTRAS SITUACIONES ADMINISTRATIV'!$A193</f>
        <v/>
      </c>
    </row>
    <row r="192" spans="1:1" ht="23.1" customHeight="1" x14ac:dyDescent="0.2">
      <c r="A192" s="21" t="str">
        <f>'OTRAS SITUACIONES ADMINISTRATIV'!$A194</f>
        <v/>
      </c>
    </row>
    <row r="193" spans="1:1" ht="23.1" customHeight="1" x14ac:dyDescent="0.2">
      <c r="A193" s="21" t="str">
        <f>'OTRAS SITUACIONES ADMINISTRATIV'!$A195</f>
        <v/>
      </c>
    </row>
    <row r="194" spans="1:1" ht="23.1" customHeight="1" x14ac:dyDescent="0.2">
      <c r="A194" s="21" t="str">
        <f>'OTRAS SITUACIONES ADMINISTRATIV'!$A196</f>
        <v/>
      </c>
    </row>
    <row r="195" spans="1:1" ht="23.1" customHeight="1" x14ac:dyDescent="0.2">
      <c r="A195" s="21" t="str">
        <f>'OTRAS SITUACIONES ADMINISTRATIV'!$A197</f>
        <v/>
      </c>
    </row>
    <row r="196" spans="1:1" ht="23.1" customHeight="1" x14ac:dyDescent="0.2">
      <c r="A196" s="21" t="str">
        <f>'OTRAS SITUACIONES ADMINISTRATIV'!$A198</f>
        <v/>
      </c>
    </row>
    <row r="197" spans="1:1" ht="23.1" customHeight="1" x14ac:dyDescent="0.2">
      <c r="A197" s="21" t="str">
        <f>'OTRAS SITUACIONES ADMINISTRATIV'!$A199</f>
        <v/>
      </c>
    </row>
    <row r="198" spans="1:1" ht="23.1" customHeight="1" x14ac:dyDescent="0.2">
      <c r="A198" s="21" t="str">
        <f>'OTRAS SITUACIONES ADMINISTRATIV'!$A200</f>
        <v/>
      </c>
    </row>
    <row r="199" spans="1:1" ht="23.1" customHeight="1" x14ac:dyDescent="0.2">
      <c r="A199" s="21"/>
    </row>
    <row r="200" spans="1:1" ht="23.1" customHeight="1" x14ac:dyDescent="0.2">
      <c r="A200" s="21"/>
    </row>
  </sheetData>
  <mergeCells count="2">
    <mergeCell ref="E1:I1"/>
    <mergeCell ref="D2:J14"/>
  </mergeCells>
  <conditionalFormatting sqref="A2:A200">
    <cfRule type="cellIs" dxfId="11" priority="1" operator="equal">
      <formula>"TOTAL"</formula>
    </cfRule>
    <cfRule type="cellIs" dxfId="10" priority="2" operator="equal">
      <formula>""</formula>
    </cfRule>
    <cfRule type="cellIs" dxfId="9" priority="3" operator="notEqual">
      <formula>""""""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F203"/>
  <sheetViews>
    <sheetView workbookViewId="0">
      <selection activeCell="A19" sqref="A19"/>
    </sheetView>
  </sheetViews>
  <sheetFormatPr baseColWidth="10" defaultRowHeight="12.75" x14ac:dyDescent="0.2"/>
  <cols>
    <col min="1" max="1" width="90.140625" customWidth="1"/>
  </cols>
  <sheetData>
    <row r="1" spans="1:58" ht="30" customHeight="1" thickBot="1" x14ac:dyDescent="0.25">
      <c r="A1" s="1"/>
      <c r="B1" s="10" t="s">
        <v>0</v>
      </c>
      <c r="C1" s="10" t="s">
        <v>1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ht="41.25" customHeight="1" thickBot="1" x14ac:dyDescent="0.25">
      <c r="A2" s="5"/>
      <c r="B2" s="48" t="s">
        <v>4</v>
      </c>
      <c r="C2" s="49"/>
      <c r="D2" s="50"/>
      <c r="E2" s="45" t="s">
        <v>5</v>
      </c>
      <c r="F2" s="46"/>
      <c r="G2" s="47"/>
      <c r="H2" s="45" t="s">
        <v>6</v>
      </c>
      <c r="I2" s="46"/>
      <c r="J2" s="47"/>
      <c r="K2" s="45" t="s">
        <v>7</v>
      </c>
      <c r="L2" s="46"/>
      <c r="M2" s="47"/>
      <c r="N2" s="45" t="s">
        <v>8</v>
      </c>
      <c r="O2" s="46"/>
      <c r="P2" s="47"/>
      <c r="Q2" s="45" t="s">
        <v>3</v>
      </c>
      <c r="R2" s="46"/>
      <c r="S2" s="47"/>
      <c r="T2" s="45" t="s">
        <v>9</v>
      </c>
      <c r="U2" s="46"/>
      <c r="V2" s="47"/>
      <c r="W2" s="45" t="s">
        <v>39</v>
      </c>
      <c r="X2" s="46"/>
      <c r="Y2" s="47"/>
      <c r="Z2" s="45" t="s">
        <v>40</v>
      </c>
      <c r="AA2" s="46"/>
      <c r="AB2" s="47"/>
      <c r="AC2" s="45" t="s">
        <v>41</v>
      </c>
      <c r="AD2" s="46"/>
      <c r="AE2" s="47"/>
      <c r="AF2" s="45" t="s">
        <v>42</v>
      </c>
      <c r="AG2" s="46"/>
      <c r="AH2" s="47"/>
      <c r="AI2" s="45" t="s">
        <v>43</v>
      </c>
      <c r="AJ2" s="46"/>
      <c r="AK2" s="47"/>
      <c r="AL2" s="45" t="s">
        <v>45</v>
      </c>
      <c r="AM2" s="46"/>
      <c r="AN2" s="47"/>
      <c r="AO2" s="45" t="s">
        <v>46</v>
      </c>
      <c r="AP2" s="46"/>
      <c r="AQ2" s="47"/>
      <c r="AR2" s="45" t="s">
        <v>47</v>
      </c>
      <c r="AS2" s="46"/>
      <c r="AT2" s="47"/>
      <c r="AU2" s="45" t="s">
        <v>48</v>
      </c>
      <c r="AV2" s="46"/>
      <c r="AW2" s="47"/>
      <c r="AX2" s="45" t="s">
        <v>49</v>
      </c>
      <c r="AY2" s="46"/>
      <c r="AZ2" s="47"/>
      <c r="BA2" s="45" t="s">
        <v>50</v>
      </c>
      <c r="BB2" s="46"/>
      <c r="BC2" s="47"/>
      <c r="BD2" s="45" t="s">
        <v>51</v>
      </c>
      <c r="BE2" s="46"/>
      <c r="BF2" s="47"/>
    </row>
    <row r="3" spans="1:58" ht="32.25" customHeight="1" thickBot="1" x14ac:dyDescent="0.25">
      <c r="A3" s="5" t="s">
        <v>44</v>
      </c>
      <c r="B3" s="14" t="s">
        <v>18</v>
      </c>
      <c r="C3" s="15" t="s">
        <v>19</v>
      </c>
      <c r="D3" s="15" t="s">
        <v>20</v>
      </c>
      <c r="E3" s="14" t="s">
        <v>21</v>
      </c>
      <c r="F3" s="15" t="s">
        <v>22</v>
      </c>
      <c r="G3" s="15" t="s">
        <v>23</v>
      </c>
      <c r="H3" s="14" t="s">
        <v>24</v>
      </c>
      <c r="I3" s="15" t="s">
        <v>25</v>
      </c>
      <c r="J3" s="15" t="s">
        <v>26</v>
      </c>
      <c r="K3" s="14" t="s">
        <v>27</v>
      </c>
      <c r="L3" s="15" t="s">
        <v>28</v>
      </c>
      <c r="M3" s="15" t="s">
        <v>29</v>
      </c>
      <c r="N3" s="14" t="s">
        <v>30</v>
      </c>
      <c r="O3" s="15" t="s">
        <v>31</v>
      </c>
      <c r="P3" s="15" t="s">
        <v>32</v>
      </c>
      <c r="Q3" s="14" t="s">
        <v>33</v>
      </c>
      <c r="R3" s="15" t="s">
        <v>34</v>
      </c>
      <c r="S3" s="15" t="s">
        <v>35</v>
      </c>
      <c r="T3" s="14" t="s">
        <v>36</v>
      </c>
      <c r="U3" s="15" t="s">
        <v>37</v>
      </c>
      <c r="V3" s="15" t="s">
        <v>38</v>
      </c>
      <c r="W3" s="16" t="s">
        <v>52</v>
      </c>
      <c r="X3" s="16" t="s">
        <v>53</v>
      </c>
      <c r="Y3" s="16" t="s">
        <v>54</v>
      </c>
      <c r="Z3" s="16" t="s">
        <v>55</v>
      </c>
      <c r="AA3" s="16" t="s">
        <v>56</v>
      </c>
      <c r="AB3" s="16" t="s">
        <v>57</v>
      </c>
      <c r="AC3" s="16" t="s">
        <v>58</v>
      </c>
      <c r="AD3" s="16" t="s">
        <v>59</v>
      </c>
      <c r="AE3" s="16" t="s">
        <v>60</v>
      </c>
      <c r="AF3" s="16" t="s">
        <v>61</v>
      </c>
      <c r="AG3" s="16" t="s">
        <v>62</v>
      </c>
      <c r="AH3" s="16" t="s">
        <v>63</v>
      </c>
      <c r="AI3" s="16" t="s">
        <v>64</v>
      </c>
      <c r="AJ3" s="16" t="s">
        <v>65</v>
      </c>
      <c r="AK3" s="16" t="s">
        <v>66</v>
      </c>
      <c r="AL3" s="16" t="s">
        <v>67</v>
      </c>
      <c r="AM3" s="16" t="s">
        <v>68</v>
      </c>
      <c r="AN3" s="16" t="s">
        <v>69</v>
      </c>
      <c r="AO3" s="16" t="s">
        <v>70</v>
      </c>
      <c r="AP3" s="16" t="s">
        <v>71</v>
      </c>
      <c r="AQ3" s="16" t="s">
        <v>72</v>
      </c>
      <c r="AR3" s="16" t="s">
        <v>73</v>
      </c>
      <c r="AS3" s="16" t="s">
        <v>74</v>
      </c>
      <c r="AT3" s="16" t="s">
        <v>75</v>
      </c>
      <c r="AU3" s="16" t="s">
        <v>76</v>
      </c>
      <c r="AV3" s="16" t="s">
        <v>77</v>
      </c>
      <c r="AW3" s="16" t="s">
        <v>78</v>
      </c>
      <c r="AX3" s="16" t="s">
        <v>79</v>
      </c>
      <c r="AY3" s="16" t="s">
        <v>80</v>
      </c>
      <c r="AZ3" s="16" t="s">
        <v>81</v>
      </c>
      <c r="BA3" s="16" t="s">
        <v>82</v>
      </c>
      <c r="BB3" s="16" t="s">
        <v>83</v>
      </c>
      <c r="BC3" s="16" t="s">
        <v>84</v>
      </c>
      <c r="BD3" s="16" t="s">
        <v>85</v>
      </c>
      <c r="BE3" s="16" t="s">
        <v>86</v>
      </c>
      <c r="BF3" s="16" t="s">
        <v>87</v>
      </c>
    </row>
    <row r="4" spans="1:58" x14ac:dyDescent="0.2">
      <c r="A4" s="19" t="str">
        <f>IF('[10]PDI_OTRAS SITUACIONES ADMINISTR'!$B2&lt;&gt;"",'[10]PDI_OTRAS SITUACIONES ADMINISTR'!$B2,IF(AND('[10]PDI_OTRAS SITUACIONES ADMINISTR'!$B2="",'[10]PDI_OTRAS SITUACIONES ADMINISTR'!$B3="",'[10]PDI_OTRAS SITUACIONES ADMINISTR'!$B1=""),"","TOTAL"))</f>
        <v>Excedencia forzosa por designación para cargo público</v>
      </c>
      <c r="B4" s="6">
        <f ca="1">IF(AND($A4&lt;&gt;"",$A4&lt;&gt;"TOTAL"),IF(AND('[10]PDI_OTRAS SITUACIONES ADMINISTR'!$C2&lt;&gt;"",'[10]PDI_OTRAS SITUACIONES ADMINISTR'!$C2&lt;&gt;0),'[10]PDI_OTRAS SITUACIONES ADMINISTR'!$C2,""),IF($A4="TOTAL",SUM(INDIRECT("B4:B"&amp;ROW()-1)),""))</f>
        <v>1</v>
      </c>
      <c r="C4" s="6" t="str">
        <f ca="1">IF(AND($A4&lt;&gt;"",$A4&lt;&gt;"TOTAL"),IF(AND('[10]PDI_OTRAS SITUACIONES ADMINISTR'!$E2&lt;&gt;"",'[10]PDI_OTRAS SITUACIONES ADMINISTR'!$E2&lt;&gt;0),'[10]PDI_OTRAS SITUACIONES ADMINISTR'!$E2,""),IF($A4="TOTAL",SUM(INDIRECT("C4:C"&amp;ROW()-1)),""))</f>
        <v/>
      </c>
      <c r="D4" s="6">
        <f ca="1">IF(AND($A4&lt;&gt;"",$A4&lt;&gt;"TOTAL"),SUM(B4:C4),IF($A4="TOTAL",SUM(INDIRECT("D4:D"&amp;ROW()-1)),""))</f>
        <v>1</v>
      </c>
      <c r="E4" s="6">
        <f ca="1">IF(AND($A4&lt;&gt;"",$A4&lt;&gt;"TOTAL"),IF(AND('[10]PDI_OTRAS SITUACIONES ADMINISTR'!$H2&lt;&gt;"",'[10]PDI_OTRAS SITUACIONES ADMINISTR'!$H2&lt;&gt;0),'[10]PDI_OTRAS SITUACIONES ADMINISTR'!$H2,""),IF($A4="TOTAL",SUM(INDIRECT("E4:E"&amp;ROW()-1)),""))</f>
        <v>1</v>
      </c>
      <c r="F4" s="6" t="str">
        <f ca="1">IF(AND($A4&lt;&gt;"",$A4&lt;&gt;"TOTAL"),IF(AND('[10]PDI_OTRAS SITUACIONES ADMINISTR'!$J2&lt;&gt;"",'[10]PDI_OTRAS SITUACIONES ADMINISTR'!$J2&lt;&gt;0),'[10]PDI_OTRAS SITUACIONES ADMINISTR'!$J2,""),IF($A4="TOTAL",SUM(INDIRECT("F4:F"&amp;ROW()-1)),""))</f>
        <v/>
      </c>
      <c r="G4" s="6">
        <f ca="1">IF(AND($A4&lt;&gt;"",$A4&lt;&gt;"TOTAL"),SUM(E4:F4),IF($A4="TOTAL",SUM(INDIRECT("G4:G"&amp;ROW()-1)),""))</f>
        <v>1</v>
      </c>
      <c r="H4" s="6">
        <f ca="1">IF(AND($A4&lt;&gt;"",$A4&lt;&gt;"TOTAL"),IF(AND('[10]PDI_OTRAS SITUACIONES ADMINISTR'!$M2&lt;&gt;"",'[10]PDI_OTRAS SITUACIONES ADMINISTR'!$M2&lt;&gt;0),'[10]PDI_OTRAS SITUACIONES ADMINISTR'!$M2,""),IF($A4="TOTAL",SUM(INDIRECT("H4:H"&amp;ROW()-1)),""))</f>
        <v>1</v>
      </c>
      <c r="I4" s="6" t="str">
        <f ca="1">IF(AND($A4&lt;&gt;"",$A4&lt;&gt;"TOTAL"),IF(AND('[10]PDI_OTRAS SITUACIONES ADMINISTR'!$O2&lt;&gt;"",'[10]PDI_OTRAS SITUACIONES ADMINISTR'!$O2&lt;&gt;0),'[10]PDI_OTRAS SITUACIONES ADMINISTR'!$O2,""),IF($A4="TOTAL",SUM(INDIRECT("I4:I"&amp;ROW()-1)),""))</f>
        <v/>
      </c>
      <c r="J4" s="6">
        <f ca="1">IF(AND($A4&lt;&gt;"",$A4&lt;&gt;"TOTAL"),SUM(H4:I4),IF($A4="TOTAL",SUM(INDIRECT("J4:J"&amp;ROW()-1)),""))</f>
        <v>1</v>
      </c>
      <c r="K4" s="6">
        <f ca="1">IF(AND($A4&lt;&gt;"",$A4&lt;&gt;"TOTAL"),IF(AND('[10]PDI_OTRAS SITUACIONES ADMINISTR'!$R2&lt;&gt;"",'[10]PDI_OTRAS SITUACIONES ADMINISTR'!$R2&lt;&gt;0),'[10]PDI_OTRAS SITUACIONES ADMINISTR'!$R2,""),IF($A4="TOTAL",SUM(INDIRECT("K4:K"&amp;ROW()-1)),""))</f>
        <v>1</v>
      </c>
      <c r="L4" s="6" t="str">
        <f ca="1">IF(AND($A4&lt;&gt;"",$A4&lt;&gt;"TOTAL"),IF(AND('[10]PDI_OTRAS SITUACIONES ADMINISTR'!$T2&lt;&gt;"",'[10]PDI_OTRAS SITUACIONES ADMINISTR'!$T2&lt;&gt;0),'[10]PDI_OTRAS SITUACIONES ADMINISTR'!$T2,""),IF($A4="TOTAL",SUM(INDIRECT("L4:L"&amp;ROW()-1)),""))</f>
        <v/>
      </c>
      <c r="M4" s="6">
        <f ca="1">IF(AND($A4&lt;&gt;"",$A4&lt;&gt;"TOTAL"),SUM(K4:L4),IF($A4="TOTAL",SUM(INDIRECT("M4:M"&amp;ROW()-1)),""))</f>
        <v>1</v>
      </c>
      <c r="N4" s="6">
        <f ca="1">IF(AND($A4&lt;&gt;"",$A4&lt;&gt;"TOTAL"),IF(AND('[10]PDI_OTRAS SITUACIONES ADMINISTR'!$W2&lt;&gt;"",'[10]PDI_OTRAS SITUACIONES ADMINISTR'!$W2&lt;&gt;0),'[10]PDI_OTRAS SITUACIONES ADMINISTR'!$W2,""),IF($A4="TOTAL",SUM(INDIRECT("N4:N"&amp;ROW()-1)),""))</f>
        <v>1</v>
      </c>
      <c r="O4" s="6" t="str">
        <f ca="1">IF(AND($A4&lt;&gt;"",$A4&lt;&gt;"TOTAL"),IF(AND('[10]PDI_OTRAS SITUACIONES ADMINISTR'!$Y2&lt;&gt;"",'[10]PDI_OTRAS SITUACIONES ADMINISTR'!$Y2&lt;&gt;0),'[10]PDI_OTRAS SITUACIONES ADMINISTR'!$Y2,""),IF($A4="TOTAL",SUM(INDIRECT("O4:O"&amp;ROW()-1)),""))</f>
        <v/>
      </c>
      <c r="P4" s="6">
        <f ca="1">IF(AND($A4&lt;&gt;"",$A4&lt;&gt;"TOTAL"),SUM(N4:O4),IF($A4="TOTAL",SUM(INDIRECT("P4:P"&amp;ROW()-1)),""))</f>
        <v>1</v>
      </c>
      <c r="Q4" s="6">
        <f ca="1">IF(AND($A4&lt;&gt;"",$A4&lt;&gt;"TOTAL"),IF(AND('[10]PDI_OTRAS SITUACIONES ADMINISTR'!$AB2&lt;&gt;"",'[10]PDI_OTRAS SITUACIONES ADMINISTR'!$AB2&lt;&gt;0),'[10]PDI_OTRAS SITUACIONES ADMINISTR'!$AB2,""),IF($A4="TOTAL",SUM(INDIRECT("Q4:Q"&amp;ROW()-1)),""))</f>
        <v>1</v>
      </c>
      <c r="R4" s="6" t="str">
        <f ca="1">IF(AND($A4&lt;&gt;"",$A4&lt;&gt;"TOTAL"),IF(AND('[10]PDI_OTRAS SITUACIONES ADMINISTR'!$AD2&lt;&gt;"",'[10]PDI_OTRAS SITUACIONES ADMINISTR'!$AD2&lt;&gt;0),'[10]PDI_OTRAS SITUACIONES ADMINISTR'!$AD2,""),IF($A4="TOTAL",SUM(INDIRECT("R4:R"&amp;ROW()-1)),""))</f>
        <v/>
      </c>
      <c r="S4" s="6">
        <f ca="1">IF(AND($A4&lt;&gt;"",$A4&lt;&gt;"TOTAL"),SUM(Q4:R4),IF($A4="TOTAL",SUM(INDIRECT("S4:S"&amp;ROW()-1)),""))</f>
        <v>1</v>
      </c>
      <c r="T4" s="6" t="str">
        <f ca="1">IF(AND($A4&lt;&gt;"",$A4&lt;&gt;"TOTAL"),IF(AND('[10]PDI_OTRAS SITUACIONES ADMINISTR'!$AG2&lt;&gt;"",'[10]PDI_OTRAS SITUACIONES ADMINISTR'!$AG2&lt;&gt;0),'[10]PDI_OTRAS SITUACIONES ADMINISTR'!$AG2,""),IF($A4="TOTAL",SUM(INDIRECT("T4:T"&amp;ROW()-1)),""))</f>
        <v/>
      </c>
      <c r="U4" s="6" t="str">
        <f ca="1">IF(AND($A4&lt;&gt;"",$A4&lt;&gt;"TOTAL"),IF(AND('[10]PDI_OTRAS SITUACIONES ADMINISTR'!$AI2&lt;&gt;"",'[10]PDI_OTRAS SITUACIONES ADMINISTR'!$AI2&lt;&gt;0),'[10]PDI_OTRAS SITUACIONES ADMINISTR'!$AI2,""),IF($A4="TOTAL",SUM(INDIRECT("U4:U"&amp;ROW()-1)),""))</f>
        <v/>
      </c>
      <c r="V4" s="6">
        <f ca="1">IF(AND($A4&lt;&gt;"",$A4&lt;&gt;"TOTAL"),SUM(T4:U4),IF($A4="TOTAL",SUM(INDIRECT("V4:V"&amp;ROW()-1)),""))</f>
        <v>0</v>
      </c>
      <c r="W4" s="6" t="str">
        <f ca="1">IF(AND($A4&lt;&gt;"",$A4&lt;&gt;"TOTAL"),IF(AND('[10]PDI_OTRAS SITUACIONES ADMINISTR'!$AL2&lt;&gt;"",'[10]PDI_OTRAS SITUACIONES ADMINISTR'!$AL2&lt;&gt;0),'[10]PDI_OTRAS SITUACIONES ADMINISTR'!$AL2,""),IF($A4="TOTAL",SUM(INDIRECT("W4:W"&amp;ROW()-1)),""))</f>
        <v/>
      </c>
      <c r="X4" s="6" t="str">
        <f ca="1">IF(AND($A4&lt;&gt;"",$A4&lt;&gt;"TOTAL"),IF(AND('[10]PDI_OTRAS SITUACIONES ADMINISTR'!$AN2&lt;&gt;"",'[10]PDI_OTRAS SITUACIONES ADMINISTR'!$AN2&lt;&gt;0),'[10]PDI_OTRAS SITUACIONES ADMINISTR'!$AN2,""),IF($A4="TOTAL",SUM(INDIRECT("X4:X"&amp;ROW()-1)),""))</f>
        <v/>
      </c>
      <c r="Y4" s="6">
        <f ca="1">IF(AND($A4&lt;&gt;"",$A4&lt;&gt;"TOTAL"),SUM(W4:X4),IF($A4="TOTAL",SUM(INDIRECT("Y4:Y"&amp;ROW()-1)),""))</f>
        <v>0</v>
      </c>
      <c r="Z4" s="6" t="str">
        <f ca="1">IF(AND($A4&lt;&gt;"",$A4&lt;&gt;"TOTAL"),IF(AND('[10]PDI_OTRAS SITUACIONES ADMINISTR'!$AQ2&lt;&gt;"",'[10]PDI_OTRAS SITUACIONES ADMINISTR'!$AQ2&lt;&gt;0),'[10]PDI_OTRAS SITUACIONES ADMINISTR'!$AQ2,""),IF($A4="TOTAL",SUM(INDIRECT("Z4:Z"&amp;ROW()-1)),""))</f>
        <v/>
      </c>
      <c r="AA4" s="6" t="str">
        <f ca="1">IF(AND($A4&lt;&gt;"",$A4&lt;&gt;"TOTAL"),IF(AND('[10]PDI_OTRAS SITUACIONES ADMINISTR'!$AS2&lt;&gt;"",'[10]PDI_OTRAS SITUACIONES ADMINISTR'!$AS2&lt;&gt;0),'[10]PDI_OTRAS SITUACIONES ADMINISTR'!$AS2,""),IF($A4="TOTAL",SUM(INDIRECT("AA4:AA"&amp;ROW()-1)),""))</f>
        <v/>
      </c>
      <c r="AB4" s="6">
        <f ca="1">IF(AND($A4&lt;&gt;"",$A4&lt;&gt;"TOTAL"),SUM(Z4:AA4),IF($A4="TOTAL",SUM(INDIRECT("AB4:AB"&amp;ROW()-1)),""))</f>
        <v>0</v>
      </c>
      <c r="AC4" s="6" t="str">
        <f ca="1">IF(AND($A4&lt;&gt;"",$A4&lt;&gt;"TOTAL"),IF(AND('[10]PDI_OTRAS SITUACIONES ADMINISTR'!$AV2&lt;&gt;"",'[10]PDI_OTRAS SITUACIONES ADMINISTR'!$AV2&lt;&gt;0),'[10]PDI_OTRAS SITUACIONES ADMINISTR'!$AV2,""),IF($A4="TOTAL",SUM(INDIRECT("AC4:AC"&amp;ROW()-1)),""))</f>
        <v/>
      </c>
      <c r="AD4" s="6" t="str">
        <f ca="1">IF(AND($A4&lt;&gt;"",$A4&lt;&gt;"TOTAL"),IF(AND('[10]PDI_OTRAS SITUACIONES ADMINISTR'!$AX2&lt;&gt;"",'[10]PDI_OTRAS SITUACIONES ADMINISTR'!$AX2&lt;&gt;0),'[10]PDI_OTRAS SITUACIONES ADMINISTR'!$AX2,""),IF($A4="TOTAL",SUM(INDIRECT("AD4:AD"&amp;ROW()-1)),""))</f>
        <v/>
      </c>
      <c r="AE4" s="6">
        <f ca="1">IF(AND($A4&lt;&gt;"",$A4&lt;&gt;"TOTAL"),SUM(AC4:AD4),IF($A4="TOTAL",SUM(INDIRECT("AE4:AE"&amp;ROW()-1)),""))</f>
        <v>0</v>
      </c>
      <c r="AF4" s="6" t="str">
        <f ca="1">IF(AND($A4&lt;&gt;"",$A4&lt;&gt;"TOTAL"),IF(AND('[10]PDI_OTRAS SITUACIONES ADMINISTR'!$BA2&lt;&gt;"",'[10]PDI_OTRAS SITUACIONES ADMINISTR'!$BA2&lt;&gt;0),'[10]PDI_OTRAS SITUACIONES ADMINISTR'!$BA2,""),IF($A4="TOTAL",SUM(INDIRECT("AF4:AF"&amp;ROW()-1)),""))</f>
        <v/>
      </c>
      <c r="AG4" s="6" t="str">
        <f ca="1">IF(AND($A4&lt;&gt;"",$A4&lt;&gt;"TOTAL"),IF(AND('[10]PDI_OTRAS SITUACIONES ADMINISTR'!$BC2&lt;&gt;"",'[10]PDI_OTRAS SITUACIONES ADMINISTR'!$BC2&lt;&gt;0),'[10]PDI_OTRAS SITUACIONES ADMINISTR'!$BC2,""),IF($A4="TOTAL",SUM(INDIRECT("AG4:AG"&amp;ROW()-1)),""))</f>
        <v/>
      </c>
      <c r="AH4" s="6">
        <f ca="1">IF(AND($A4&lt;&gt;"",$A4&lt;&gt;"TOTAL"),SUM(AF4:AG4),IF($A4="TOTAL",SUM(INDIRECT("AH4:AH"&amp;ROW()-1)),""))</f>
        <v>0</v>
      </c>
      <c r="AI4" s="6" t="str">
        <f ca="1">IF(AND($A4&lt;&gt;"",$A4&lt;&gt;"TOTAL"),IF(AND('[10]PDI_OTRAS SITUACIONES ADMINISTR'!$BF2&lt;&gt;"",'[10]PDI_OTRAS SITUACIONES ADMINISTR'!$BF2&lt;&gt;0),'[10]PDI_OTRAS SITUACIONES ADMINISTR'!$BF2,""),IF($A4="TOTAL",SUM(INDIRECT("AI4:AI"&amp;ROW()-1)),""))</f>
        <v/>
      </c>
      <c r="AJ4" s="6" t="str">
        <f ca="1">IF(AND($A4&lt;&gt;"",$A4&lt;&gt;"TOTAL"),IF(AND('[10]PDI_OTRAS SITUACIONES ADMINISTR'!$BH2&lt;&gt;"",'[10]PDI_OTRAS SITUACIONES ADMINISTR'!$BH2&lt;&gt;0),'[10]PDI_OTRAS SITUACIONES ADMINISTR'!$BH2,""),IF($A4="TOTAL",SUM(INDIRECT("AJ4:AJ"&amp;ROW()-1)),""))</f>
        <v/>
      </c>
      <c r="AK4" s="6">
        <f ca="1">IF(AND($A4&lt;&gt;"",$A4&lt;&gt;"TOTAL"),SUM(AI4:AJ4),IF($A4="TOTAL",SUM(INDIRECT("AK4:AK"&amp;ROW()-1)),""))</f>
        <v>0</v>
      </c>
      <c r="AL4" s="6" t="str">
        <f ca="1">IF(AND($A4&lt;&gt;"",$A4&lt;&gt;"TOTAL"),IF(AND('[10]PDI_OTRAS SITUACIONES ADMINISTR'!$BK2&lt;&gt;"",'[10]PDI_OTRAS SITUACIONES ADMINISTR'!$BK2&lt;&gt;0),'[10]PDI_OTRAS SITUACIONES ADMINISTR'!$BK2,""),IF($A4="TOTAL",SUM(INDIRECT("AL4:AL"&amp;ROW()-1)),""))</f>
        <v/>
      </c>
      <c r="AM4" s="6" t="str">
        <f ca="1">IF(AND($A4&lt;&gt;"",$A4&lt;&gt;"TOTAL"),IF(AND('[10]PDI_OTRAS SITUACIONES ADMINISTR'!$BM2&lt;&gt;"",'[10]PDI_OTRAS SITUACIONES ADMINISTR'!$BM2&lt;&gt;0),'[10]PDI_OTRAS SITUACIONES ADMINISTR'!$BM2,""),IF($A4="TOTAL",SUM(INDIRECT("AM4:AM"&amp;ROW()-1)),""))</f>
        <v/>
      </c>
      <c r="AN4" s="6">
        <f ca="1">IF(AND($A4&lt;&gt;"",$A4&lt;&gt;"TOTAL"),SUM(AL4:AM4),IF($A4="TOTAL",SUM(INDIRECT("AN4:AN"&amp;ROW()-1)),""))</f>
        <v>0</v>
      </c>
      <c r="AO4" s="6" t="str">
        <f ca="1">IF(AND($A4&lt;&gt;"",$A4&lt;&gt;"TOTAL"),IF(AND('[10]PDI_OTRAS SITUACIONES ADMINISTR'!$BP2&lt;&gt;"",'[10]PDI_OTRAS SITUACIONES ADMINISTR'!$BP2&lt;&gt;0),'[10]PDI_OTRAS SITUACIONES ADMINISTR'!$BP2,""),IF($A4="TOTAL",SUM(INDIRECT("AO4:AO"&amp;ROW()-1)),""))</f>
        <v/>
      </c>
      <c r="AP4" s="6" t="str">
        <f ca="1">IF(AND($A4&lt;&gt;"",$A4&lt;&gt;"TOTAL"),IF(AND('[10]PDI_OTRAS SITUACIONES ADMINISTR'!$BR2&lt;&gt;"",'[10]PDI_OTRAS SITUACIONES ADMINISTR'!$BR2&lt;&gt;0),'[10]PDI_OTRAS SITUACIONES ADMINISTR'!$BR2,""),IF($A4="TOTAL",SUM(INDIRECT("AP4:AP"&amp;ROW()-1)),""))</f>
        <v/>
      </c>
      <c r="AQ4" s="6">
        <f ca="1">IF(AND($A4&lt;&gt;"",$A4&lt;&gt;"TOTAL"),SUM(AO4:AP4),IF($A4="TOTAL",SUM(INDIRECT("AQ4:AQ"&amp;ROW()-1)),""))</f>
        <v>0</v>
      </c>
      <c r="AR4" s="6" t="str">
        <f ca="1">IF(AND($A4&lt;&gt;"",$A4&lt;&gt;"TOTAL"),IF(AND('[10]PDI_OTRAS SITUACIONES ADMINISTR'!$BU2&lt;&gt;"",'[10]PDI_OTRAS SITUACIONES ADMINISTR'!$BU2&lt;&gt;0),'[10]PDI_OTRAS SITUACIONES ADMINISTR'!$BU2,""),IF($A4="TOTAL",SUM(INDIRECT("AR4:AR"&amp;ROW()-1)),""))</f>
        <v/>
      </c>
      <c r="AS4" s="6" t="str">
        <f ca="1">IF(AND($A4&lt;&gt;"",$A4&lt;&gt;"TOTAL"),IF(AND('[10]PDI_OTRAS SITUACIONES ADMINISTR'!$BW2&lt;&gt;"",'[10]PDI_OTRAS SITUACIONES ADMINISTR'!$BW2&lt;&gt;0),'[10]PDI_OTRAS SITUACIONES ADMINISTR'!$BW2,""),IF($A4="TOTAL",SUM(INDIRECT("AS4:AS"&amp;ROW()-1)),""))</f>
        <v/>
      </c>
      <c r="AT4" s="6">
        <f ca="1">IF(AND($A4&lt;&gt;"",$A4&lt;&gt;"TOTAL"),SUM(AR4:AS4),IF($A4="TOTAL",SUM(INDIRECT("AT4:AT"&amp;ROW()-1)),""))</f>
        <v>0</v>
      </c>
      <c r="AU4" s="6" t="str">
        <f ca="1">IF(AND($A4&lt;&gt;"",$A4&lt;&gt;"TOTAL"),IF(AND('[10]PDI_OTRAS SITUACIONES ADMINISTR'!$BZ2&lt;&gt;"",'[10]PDI_OTRAS SITUACIONES ADMINISTR'!$BZ2&lt;&gt;0),'[10]PDI_OTRAS SITUACIONES ADMINISTR'!$BZ2,""),IF($A4="TOTAL",SUM(INDIRECT("AU4:AU"&amp;ROW()-1)),""))</f>
        <v/>
      </c>
      <c r="AV4" s="6" t="str">
        <f ca="1">IF(AND($A4&lt;&gt;"",$A4&lt;&gt;"TOTAL"),IF(AND('[10]PDI_OTRAS SITUACIONES ADMINISTR'!$CB2&lt;&gt;"",'[10]PDI_OTRAS SITUACIONES ADMINISTR'!$CB2&lt;&gt;0),'[10]PDI_OTRAS SITUACIONES ADMINISTR'!$CB2,""),IF($A4="TOTAL",SUM(INDIRECT("AV4:AV"&amp;ROW()-1)),""))</f>
        <v/>
      </c>
      <c r="AW4" s="6">
        <f ca="1">IF(AND($A4&lt;&gt;"",$A4&lt;&gt;"TOTAL"),SUM(AU4:AV4),IF($A4="TOTAL",SUM(INDIRECT("AW4:AW"&amp;ROW()-1)),""))</f>
        <v>0</v>
      </c>
      <c r="AX4" s="6" t="str">
        <f ca="1">IF(AND($A4&lt;&gt;"",$A4&lt;&gt;"TOTAL"),IF(AND('[10]PDI_OTRAS SITUACIONES ADMINISTR'!$CE2&lt;&gt;"",'[10]PDI_OTRAS SITUACIONES ADMINISTR'!$CE2&lt;&gt;0),'[10]PDI_OTRAS SITUACIONES ADMINISTR'!$CE2,""),IF($A4="TOTAL",SUM(INDIRECT("AX4:AX"&amp;ROW()-1)),""))</f>
        <v/>
      </c>
      <c r="AY4" s="6" t="str">
        <f ca="1">IF(AND($A4&lt;&gt;"",$A4&lt;&gt;"TOTAL"),IF(AND('[10]PDI_OTRAS SITUACIONES ADMINISTR'!$CG2&lt;&gt;"",'[10]PDI_OTRAS SITUACIONES ADMINISTR'!$CG2&lt;&gt;0),'[10]PDI_OTRAS SITUACIONES ADMINISTR'!$CG2,""),IF($A4="TOTAL",SUM(INDIRECT("AY4:AY"&amp;ROW()-1)),""))</f>
        <v/>
      </c>
      <c r="AZ4" s="6">
        <f ca="1">IF(AND($A4&lt;&gt;"",$A4&lt;&gt;"TOTAL"),SUM(AX4:AY4),IF($A4="TOTAL",SUM(INDIRECT("AZ4:AZ"&amp;ROW()-1)),""))</f>
        <v>0</v>
      </c>
      <c r="BA4" s="6" t="str">
        <f ca="1">IF(AND($A4&lt;&gt;"",$A4&lt;&gt;"TOTAL"),IF(AND('[10]PDI_OTRAS SITUACIONES ADMINISTR'!$CJ2&lt;&gt;"",'[10]PDI_OTRAS SITUACIONES ADMINISTR'!$CJ2&lt;&gt;0),'[10]PDI_OTRAS SITUACIONES ADMINISTR'!$CJ2,""),IF($A4="TOTAL",SUM(INDIRECT("BA4:BA"&amp;ROW()-1)),""))</f>
        <v/>
      </c>
      <c r="BB4" s="6" t="str">
        <f ca="1">IF(AND($A4&lt;&gt;"",$A4&lt;&gt;"TOTAL"),IF(AND('[10]PDI_OTRAS SITUACIONES ADMINISTR'!$CL2&lt;&gt;"",'[10]PDI_OTRAS SITUACIONES ADMINISTR'!$CL2&lt;&gt;0),'[10]PDI_OTRAS SITUACIONES ADMINISTR'!$CL2,""),IF($A4="TOTAL",SUM(INDIRECT("BB4:BB"&amp;ROW()-1)),""))</f>
        <v/>
      </c>
      <c r="BC4" s="6">
        <f ca="1">IF(AND($A4&lt;&gt;"",$A4&lt;&gt;"TOTAL"),SUM(BA4:BB4),IF($A4="TOTAL",SUM(INDIRECT("BC4:BC"&amp;ROW()-1)),""))</f>
        <v>0</v>
      </c>
      <c r="BD4" s="6" t="str">
        <f ca="1">IF(AND($A4&lt;&gt;"",$A4&lt;&gt;"TOTAL"),IF(AND('[10]PDI_OTRAS SITUACIONES ADMINISTR'!$CO2&lt;&gt;"",'[10]PDI_OTRAS SITUACIONES ADMINISTR'!$CO2&lt;&gt;0),'[10]PDI_OTRAS SITUACIONES ADMINISTR'!$CO2,""),IF($A4="TOTAL",SUM(INDIRECT("BD4:BD"&amp;ROW()-1)),""))</f>
        <v/>
      </c>
      <c r="BE4" s="6" t="str">
        <f ca="1">IF(AND($A4&lt;&gt;"",$A4&lt;&gt;"TOTAL"),IF(AND('[10]PDI_OTRAS SITUACIONES ADMINISTR'!$CQ2&lt;&gt;"",'[10]PDI_OTRAS SITUACIONES ADMINISTR'!$CQ2&lt;&gt;0),'[10]PDI_OTRAS SITUACIONES ADMINISTR'!$CQ2,""),IF($A4="TOTAL",SUM(INDIRECT("BE4:BE"&amp;ROW()-1)),""))</f>
        <v/>
      </c>
      <c r="BF4" s="6">
        <f ca="1">IF(AND($A4&lt;&gt;"",$A4&lt;&gt;"TOTAL"),SUM(BD4:BE4),IF($A4="TOTAL",SUM(INDIRECT("BF4:BF"&amp;ROW()-1)),""))</f>
        <v>0</v>
      </c>
    </row>
    <row r="5" spans="1:58" x14ac:dyDescent="0.2">
      <c r="A5" s="19" t="str">
        <f>IF('[10]PDI_OTRAS SITUACIONES ADMINISTR'!$B3&lt;&gt;"",'[10]PDI_OTRAS SITUACIONES ADMINISTR'!$B3,IF(AND('[10]PDI_OTRAS SITUACIONES ADMINISTR'!$B3="",'[10]PDI_OTRAS SITUACIONES ADMINISTR'!$B4="",'[10]PDI_OTRAS SITUACIONES ADMINISTR'!$B2=""),"","TOTAL"))</f>
        <v>Serv. especiales. Determ. por norma con rango de Ley</v>
      </c>
      <c r="B5" s="6">
        <f ca="1">IF(AND($A5&lt;&gt;"",$A5&lt;&gt;"TOTAL"),IF(AND('[10]PDI_OTRAS SITUACIONES ADMINISTR'!$C3&lt;&gt;"",'[10]PDI_OTRAS SITUACIONES ADMINISTR'!$C3&lt;&gt;0),'[10]PDI_OTRAS SITUACIONES ADMINISTR'!$C3,""),IF($A5="TOTAL",SUM(INDIRECT("B4:B"&amp;ROW()-1)),""))</f>
        <v>1</v>
      </c>
      <c r="C5" s="6" t="str">
        <f ca="1">IF(AND($A5&lt;&gt;"",$A5&lt;&gt;"TOTAL"),IF(AND('[10]PDI_OTRAS SITUACIONES ADMINISTR'!$E3&lt;&gt;"",'[10]PDI_OTRAS SITUACIONES ADMINISTR'!$E3&lt;&gt;0),'[10]PDI_OTRAS SITUACIONES ADMINISTR'!$E3,""),IF($A5="TOTAL",SUM(INDIRECT("C4:C"&amp;ROW()-1)),""))</f>
        <v/>
      </c>
      <c r="D5" s="6">
        <f t="shared" ref="D5:D68" ca="1" si="0">IF(AND($A5&lt;&gt;"",$A5&lt;&gt;"TOTAL"),SUM(B5:C5),IF($A5="TOTAL",SUM(INDIRECT("D4:D"&amp;ROW()-1)),""))</f>
        <v>1</v>
      </c>
      <c r="E5" s="6">
        <f ca="1">IF(AND($A5&lt;&gt;"",$A5&lt;&gt;"TOTAL"),IF(AND('[10]PDI_OTRAS SITUACIONES ADMINISTR'!$H3&lt;&gt;"",'[10]PDI_OTRAS SITUACIONES ADMINISTR'!$H3&lt;&gt;0),'[10]PDI_OTRAS SITUACIONES ADMINISTR'!$H3,""),IF($A5="TOTAL",SUM(INDIRECT("E4:E"&amp;ROW()-1)),""))</f>
        <v>1</v>
      </c>
      <c r="F5" s="6" t="str">
        <f ca="1">IF(AND($A5&lt;&gt;"",$A5&lt;&gt;"TOTAL"),IF(AND('[10]PDI_OTRAS SITUACIONES ADMINISTR'!$J3&lt;&gt;"",'[10]PDI_OTRAS SITUACIONES ADMINISTR'!$J3&lt;&gt;0),'[10]PDI_OTRAS SITUACIONES ADMINISTR'!$J3,""),IF($A5="TOTAL",SUM(INDIRECT("F4:F"&amp;ROW()-1)),""))</f>
        <v/>
      </c>
      <c r="G5" s="6">
        <f t="shared" ref="G5:G68" ca="1" si="1">IF(AND($A5&lt;&gt;"",$A5&lt;&gt;"TOTAL"),SUM(E5:F5),IF($A5="TOTAL",SUM(INDIRECT("G4:G"&amp;ROW()-1)),""))</f>
        <v>1</v>
      </c>
      <c r="H5" s="6">
        <f ca="1">IF(AND($A5&lt;&gt;"",$A5&lt;&gt;"TOTAL"),IF(AND('[10]PDI_OTRAS SITUACIONES ADMINISTR'!$M3&lt;&gt;"",'[10]PDI_OTRAS SITUACIONES ADMINISTR'!$M3&lt;&gt;0),'[10]PDI_OTRAS SITUACIONES ADMINISTR'!$M3,""),IF($A5="TOTAL",SUM(INDIRECT("H4:H"&amp;ROW()-1)),""))</f>
        <v>1</v>
      </c>
      <c r="I5" s="6" t="str">
        <f ca="1">IF(AND($A5&lt;&gt;"",$A5&lt;&gt;"TOTAL"),IF(AND('[10]PDI_OTRAS SITUACIONES ADMINISTR'!$O3&lt;&gt;"",'[10]PDI_OTRAS SITUACIONES ADMINISTR'!$O3&lt;&gt;0),'[10]PDI_OTRAS SITUACIONES ADMINISTR'!$O3,""),IF($A5="TOTAL",SUM(INDIRECT("I4:I"&amp;ROW()-1)),""))</f>
        <v/>
      </c>
      <c r="J5" s="6">
        <f t="shared" ref="J5:J68" ca="1" si="2">IF(AND($A5&lt;&gt;"",$A5&lt;&gt;"TOTAL"),SUM(H5:I5),IF($A5="TOTAL",SUM(INDIRECT("J4:J"&amp;ROW()-1)),""))</f>
        <v>1</v>
      </c>
      <c r="K5" s="6">
        <f ca="1">IF(AND($A5&lt;&gt;"",$A5&lt;&gt;"TOTAL"),IF(AND('[10]PDI_OTRAS SITUACIONES ADMINISTR'!$R3&lt;&gt;"",'[10]PDI_OTRAS SITUACIONES ADMINISTR'!$R3&lt;&gt;0),'[10]PDI_OTRAS SITUACIONES ADMINISTR'!$R3,""),IF($A5="TOTAL",SUM(INDIRECT("K4:K"&amp;ROW()-1)),""))</f>
        <v>1</v>
      </c>
      <c r="L5" s="6" t="str">
        <f ca="1">IF(AND($A5&lt;&gt;"",$A5&lt;&gt;"TOTAL"),IF(AND('[10]PDI_OTRAS SITUACIONES ADMINISTR'!$T3&lt;&gt;"",'[10]PDI_OTRAS SITUACIONES ADMINISTR'!$T3&lt;&gt;0),'[10]PDI_OTRAS SITUACIONES ADMINISTR'!$T3,""),IF($A5="TOTAL",SUM(INDIRECT("L4:L"&amp;ROW()-1)),""))</f>
        <v/>
      </c>
      <c r="M5" s="6">
        <f t="shared" ref="M5:M68" ca="1" si="3">IF(AND($A5&lt;&gt;"",$A5&lt;&gt;"TOTAL"),SUM(K5:L5),IF($A5="TOTAL",SUM(INDIRECT("M4:M"&amp;ROW()-1)),""))</f>
        <v>1</v>
      </c>
      <c r="N5" s="6">
        <f ca="1">IF(AND($A5&lt;&gt;"",$A5&lt;&gt;"TOTAL"),IF(AND('[10]PDI_OTRAS SITUACIONES ADMINISTR'!$W3&lt;&gt;"",'[10]PDI_OTRAS SITUACIONES ADMINISTR'!$W3&lt;&gt;0),'[10]PDI_OTRAS SITUACIONES ADMINISTR'!$W3,""),IF($A5="TOTAL",SUM(INDIRECT("N4:N"&amp;ROW()-1)),""))</f>
        <v>1</v>
      </c>
      <c r="O5" s="6" t="str">
        <f ca="1">IF(AND($A5&lt;&gt;"",$A5&lt;&gt;"TOTAL"),IF(AND('[10]PDI_OTRAS SITUACIONES ADMINISTR'!$Y3&lt;&gt;"",'[10]PDI_OTRAS SITUACIONES ADMINISTR'!$Y3&lt;&gt;0),'[10]PDI_OTRAS SITUACIONES ADMINISTR'!$Y3,""),IF($A5="TOTAL",SUM(INDIRECT("O4:O"&amp;ROW()-1)),""))</f>
        <v/>
      </c>
      <c r="P5" s="6">
        <f t="shared" ref="P5:P68" ca="1" si="4">IF(AND($A5&lt;&gt;"",$A5&lt;&gt;"TOTAL"),SUM(N5:O5),IF($A5="TOTAL",SUM(INDIRECT("P4:P"&amp;ROW()-1)),""))</f>
        <v>1</v>
      </c>
      <c r="Q5" s="6" t="str">
        <f ca="1">IF(AND($A5&lt;&gt;"",$A5&lt;&gt;"TOTAL"),IF(AND('[10]PDI_OTRAS SITUACIONES ADMINISTR'!$AB3&lt;&gt;"",'[10]PDI_OTRAS SITUACIONES ADMINISTR'!$AB3&lt;&gt;0),'[10]PDI_OTRAS SITUACIONES ADMINISTR'!$AB3,""),IF($A5="TOTAL",SUM(INDIRECT("Q4:Q"&amp;ROW()-1)),""))</f>
        <v/>
      </c>
      <c r="R5" s="6" t="str">
        <f ca="1">IF(AND($A5&lt;&gt;"",$A5&lt;&gt;"TOTAL"),IF(AND('[10]PDI_OTRAS SITUACIONES ADMINISTR'!$AD3&lt;&gt;"",'[10]PDI_OTRAS SITUACIONES ADMINISTR'!$AD3&lt;&gt;0),'[10]PDI_OTRAS SITUACIONES ADMINISTR'!$AD3,""),IF($A5="TOTAL",SUM(INDIRECT("R4:R"&amp;ROW()-1)),""))</f>
        <v/>
      </c>
      <c r="S5" s="6">
        <f t="shared" ref="S5:S68" ca="1" si="5">IF(AND($A5&lt;&gt;"",$A5&lt;&gt;"TOTAL"),SUM(Q5:R5),IF($A5="TOTAL",SUM(INDIRECT("S4:S"&amp;ROW()-1)),""))</f>
        <v>0</v>
      </c>
      <c r="T5" s="6" t="str">
        <f ca="1">IF(AND($A5&lt;&gt;"",$A5&lt;&gt;"TOTAL"),IF(AND('[10]PDI_OTRAS SITUACIONES ADMINISTR'!$AG3&lt;&gt;"",'[10]PDI_OTRAS SITUACIONES ADMINISTR'!$AG3&lt;&gt;0),'[10]PDI_OTRAS SITUACIONES ADMINISTR'!$AG3,""),IF($A5="TOTAL",SUM(INDIRECT("T4:T"&amp;ROW()-1)),""))</f>
        <v/>
      </c>
      <c r="U5" s="6" t="str">
        <f ca="1">IF(AND($A5&lt;&gt;"",$A5&lt;&gt;"TOTAL"),IF(AND('[10]PDI_OTRAS SITUACIONES ADMINISTR'!$AI3&lt;&gt;"",'[10]PDI_OTRAS SITUACIONES ADMINISTR'!$AI3&lt;&gt;0),'[10]PDI_OTRAS SITUACIONES ADMINISTR'!$AI3,""),IF($A5="TOTAL",SUM(INDIRECT("U4:U"&amp;ROW()-1)),""))</f>
        <v/>
      </c>
      <c r="V5" s="6">
        <f t="shared" ref="V5:V68" ca="1" si="6">IF(AND($A5&lt;&gt;"",$A5&lt;&gt;"TOTAL"),SUM(T5:U5),IF($A5="TOTAL",SUM(INDIRECT("V4:V"&amp;ROW()-1)),""))</f>
        <v>0</v>
      </c>
      <c r="W5" s="6" t="str">
        <f ca="1">IF(AND($A5&lt;&gt;"",$A5&lt;&gt;"TOTAL"),IF(AND('[10]PDI_OTRAS SITUACIONES ADMINISTR'!$AL3&lt;&gt;"",'[10]PDI_OTRAS SITUACIONES ADMINISTR'!$AL3&lt;&gt;0),'[10]PDI_OTRAS SITUACIONES ADMINISTR'!$AL3,""),IF($A5="TOTAL",SUM(INDIRECT("W4:W"&amp;ROW()-1)),""))</f>
        <v/>
      </c>
      <c r="X5" s="6" t="str">
        <f ca="1">IF(AND($A5&lt;&gt;"",$A5&lt;&gt;"TOTAL"),IF(AND('[10]PDI_OTRAS SITUACIONES ADMINISTR'!$AN3&lt;&gt;"",'[10]PDI_OTRAS SITUACIONES ADMINISTR'!$AN3&lt;&gt;0),'[10]PDI_OTRAS SITUACIONES ADMINISTR'!$AN3,""),IF($A5="TOTAL",SUM(INDIRECT("X4:X"&amp;ROW()-1)),""))</f>
        <v/>
      </c>
      <c r="Y5" s="6">
        <f t="shared" ref="Y5:Y68" ca="1" si="7">IF(AND($A5&lt;&gt;"",$A5&lt;&gt;"TOTAL"),SUM(W5:X5),IF($A5="TOTAL",SUM(INDIRECT("Y4:Y"&amp;ROW()-1)),""))</f>
        <v>0</v>
      </c>
      <c r="Z5" s="6" t="str">
        <f ca="1">IF(AND($A5&lt;&gt;"",$A5&lt;&gt;"TOTAL"),IF(AND('[10]PDI_OTRAS SITUACIONES ADMINISTR'!$AQ3&lt;&gt;"",'[10]PDI_OTRAS SITUACIONES ADMINISTR'!$AQ3&lt;&gt;0),'[10]PDI_OTRAS SITUACIONES ADMINISTR'!$AQ3,""),IF($A5="TOTAL",SUM(INDIRECT("Z4:Z"&amp;ROW()-1)),""))</f>
        <v/>
      </c>
      <c r="AA5" s="6" t="str">
        <f ca="1">IF(AND($A5&lt;&gt;"",$A5&lt;&gt;"TOTAL"),IF(AND('[10]PDI_OTRAS SITUACIONES ADMINISTR'!$AS3&lt;&gt;"",'[10]PDI_OTRAS SITUACIONES ADMINISTR'!$AS3&lt;&gt;0),'[10]PDI_OTRAS SITUACIONES ADMINISTR'!$AS3,""),IF($A5="TOTAL",SUM(INDIRECT("AA4:AA"&amp;ROW()-1)),""))</f>
        <v/>
      </c>
      <c r="AB5" s="6">
        <f t="shared" ref="AB5:AB68" ca="1" si="8">IF(AND($A5&lt;&gt;"",$A5&lt;&gt;"TOTAL"),SUM(Z5:AA5),IF($A5="TOTAL",SUM(INDIRECT("AB4:AB"&amp;ROW()-1)),""))</f>
        <v>0</v>
      </c>
      <c r="AC5" s="6" t="str">
        <f ca="1">IF(AND($A5&lt;&gt;"",$A5&lt;&gt;"TOTAL"),IF(AND('[10]PDI_OTRAS SITUACIONES ADMINISTR'!$AV3&lt;&gt;"",'[10]PDI_OTRAS SITUACIONES ADMINISTR'!$AV3&lt;&gt;0),'[10]PDI_OTRAS SITUACIONES ADMINISTR'!$AV3,""),IF($A5="TOTAL",SUM(INDIRECT("AC4:AC"&amp;ROW()-1)),""))</f>
        <v/>
      </c>
      <c r="AD5" s="6" t="str">
        <f ca="1">IF(AND($A5&lt;&gt;"",$A5&lt;&gt;"TOTAL"),IF(AND('[10]PDI_OTRAS SITUACIONES ADMINISTR'!$AX3&lt;&gt;"",'[10]PDI_OTRAS SITUACIONES ADMINISTR'!$AX3&lt;&gt;0),'[10]PDI_OTRAS SITUACIONES ADMINISTR'!$AX3,""),IF($A5="TOTAL",SUM(INDIRECT("AD4:AD"&amp;ROW()-1)),""))</f>
        <v/>
      </c>
      <c r="AE5" s="6">
        <f t="shared" ref="AE5:AE68" ca="1" si="9">IF(AND($A5&lt;&gt;"",$A5&lt;&gt;"TOTAL"),SUM(AC5:AD5),IF($A5="TOTAL",SUM(INDIRECT("AE4:AE"&amp;ROW()-1)),""))</f>
        <v>0</v>
      </c>
      <c r="AF5" s="6" t="str">
        <f ca="1">IF(AND($A5&lt;&gt;"",$A5&lt;&gt;"TOTAL"),IF(AND('[10]PDI_OTRAS SITUACIONES ADMINISTR'!$BA3&lt;&gt;"",'[10]PDI_OTRAS SITUACIONES ADMINISTR'!$BA3&lt;&gt;0),'[10]PDI_OTRAS SITUACIONES ADMINISTR'!$BA3,""),IF($A5="TOTAL",SUM(INDIRECT("AF4:AF"&amp;ROW()-1)),""))</f>
        <v/>
      </c>
      <c r="AG5" s="6" t="str">
        <f ca="1">IF(AND($A5&lt;&gt;"",$A5&lt;&gt;"TOTAL"),IF(AND('[10]PDI_OTRAS SITUACIONES ADMINISTR'!$BC3&lt;&gt;"",'[10]PDI_OTRAS SITUACIONES ADMINISTR'!$BC3&lt;&gt;0),'[10]PDI_OTRAS SITUACIONES ADMINISTR'!$BC3,""),IF($A5="TOTAL",SUM(INDIRECT("AG4:AG"&amp;ROW()-1)),""))</f>
        <v/>
      </c>
      <c r="AH5" s="6">
        <f t="shared" ref="AH5:AH68" ca="1" si="10">IF(AND($A5&lt;&gt;"",$A5&lt;&gt;"TOTAL"),SUM(AF5:AG5),IF($A5="TOTAL",SUM(INDIRECT("AH4:AH"&amp;ROW()-1)),""))</f>
        <v>0</v>
      </c>
      <c r="AI5" s="6" t="str">
        <f ca="1">IF(AND($A5&lt;&gt;"",$A5&lt;&gt;"TOTAL"),IF(AND('[10]PDI_OTRAS SITUACIONES ADMINISTR'!$BF3&lt;&gt;"",'[10]PDI_OTRAS SITUACIONES ADMINISTR'!$BF3&lt;&gt;0),'[10]PDI_OTRAS SITUACIONES ADMINISTR'!$BF3,""),IF($A5="TOTAL",SUM(INDIRECT("AI4:AI"&amp;ROW()-1)),""))</f>
        <v/>
      </c>
      <c r="AJ5" s="6" t="str">
        <f ca="1">IF(AND($A5&lt;&gt;"",$A5&lt;&gt;"TOTAL"),IF(AND('[10]PDI_OTRAS SITUACIONES ADMINISTR'!$BH3&lt;&gt;"",'[10]PDI_OTRAS SITUACIONES ADMINISTR'!$BH3&lt;&gt;0),'[10]PDI_OTRAS SITUACIONES ADMINISTR'!$BH3,""),IF($A5="TOTAL",SUM(INDIRECT("AJ4:AJ"&amp;ROW()-1)),""))</f>
        <v/>
      </c>
      <c r="AK5" s="6">
        <f t="shared" ref="AK5:AK68" ca="1" si="11">IF(AND($A5&lt;&gt;"",$A5&lt;&gt;"TOTAL"),SUM(AI5:AJ5),IF($A5="TOTAL",SUM(INDIRECT("AK4:AK"&amp;ROW()-1)),""))</f>
        <v>0</v>
      </c>
      <c r="AL5" s="6" t="str">
        <f ca="1">IF(AND($A5&lt;&gt;"",$A5&lt;&gt;"TOTAL"),IF(AND('[10]PDI_OTRAS SITUACIONES ADMINISTR'!$BK3&lt;&gt;"",'[10]PDI_OTRAS SITUACIONES ADMINISTR'!$BK3&lt;&gt;0),'[10]PDI_OTRAS SITUACIONES ADMINISTR'!$BK3,""),IF($A5="TOTAL",SUM(INDIRECT("AL4:AL"&amp;ROW()-1)),""))</f>
        <v/>
      </c>
      <c r="AM5" s="6" t="str">
        <f ca="1">IF(AND($A5&lt;&gt;"",$A5&lt;&gt;"TOTAL"),IF(AND('[10]PDI_OTRAS SITUACIONES ADMINISTR'!$BM3&lt;&gt;"",'[10]PDI_OTRAS SITUACIONES ADMINISTR'!$BM3&lt;&gt;0),'[10]PDI_OTRAS SITUACIONES ADMINISTR'!$BM3,""),IF($A5="TOTAL",SUM(INDIRECT("AM4:AM"&amp;ROW()-1)),""))</f>
        <v/>
      </c>
      <c r="AN5" s="6">
        <f t="shared" ref="AN5:AN68" ca="1" si="12">IF(AND($A5&lt;&gt;"",$A5&lt;&gt;"TOTAL"),SUM(AL5:AM5),IF($A5="TOTAL",SUM(INDIRECT("AN4:AN"&amp;ROW()-1)),""))</f>
        <v>0</v>
      </c>
      <c r="AO5" s="6" t="str">
        <f ca="1">IF(AND($A5&lt;&gt;"",$A5&lt;&gt;"TOTAL"),IF(AND('[10]PDI_OTRAS SITUACIONES ADMINISTR'!$BP3&lt;&gt;"",'[10]PDI_OTRAS SITUACIONES ADMINISTR'!$BP3&lt;&gt;0),'[10]PDI_OTRAS SITUACIONES ADMINISTR'!$BP3,""),IF($A5="TOTAL",SUM(INDIRECT("AO4:AO"&amp;ROW()-1)),""))</f>
        <v/>
      </c>
      <c r="AP5" s="6" t="str">
        <f ca="1">IF(AND($A5&lt;&gt;"",$A5&lt;&gt;"TOTAL"),IF(AND('[10]PDI_OTRAS SITUACIONES ADMINISTR'!$BR3&lt;&gt;"",'[10]PDI_OTRAS SITUACIONES ADMINISTR'!$BR3&lt;&gt;0),'[10]PDI_OTRAS SITUACIONES ADMINISTR'!$BR3,""),IF($A5="TOTAL",SUM(INDIRECT("AP4:AP"&amp;ROW()-1)),""))</f>
        <v/>
      </c>
      <c r="AQ5" s="6">
        <f t="shared" ref="AQ5:AQ68" ca="1" si="13">IF(AND($A5&lt;&gt;"",$A5&lt;&gt;"TOTAL"),SUM(AO5:AP5),IF($A5="TOTAL",SUM(INDIRECT("AQ4:AQ"&amp;ROW()-1)),""))</f>
        <v>0</v>
      </c>
      <c r="AR5" s="6" t="str">
        <f ca="1">IF(AND($A5&lt;&gt;"",$A5&lt;&gt;"TOTAL"),IF(AND('[10]PDI_OTRAS SITUACIONES ADMINISTR'!$BU3&lt;&gt;"",'[10]PDI_OTRAS SITUACIONES ADMINISTR'!$BU3&lt;&gt;0),'[10]PDI_OTRAS SITUACIONES ADMINISTR'!$BU3,""),IF($A5="TOTAL",SUM(INDIRECT("AR4:AR"&amp;ROW()-1)),""))</f>
        <v/>
      </c>
      <c r="AS5" s="6" t="str">
        <f ca="1">IF(AND($A5&lt;&gt;"",$A5&lt;&gt;"TOTAL"),IF(AND('[10]PDI_OTRAS SITUACIONES ADMINISTR'!$BW3&lt;&gt;"",'[10]PDI_OTRAS SITUACIONES ADMINISTR'!$BW3&lt;&gt;0),'[10]PDI_OTRAS SITUACIONES ADMINISTR'!$BW3,""),IF($A5="TOTAL",SUM(INDIRECT("AS4:AS"&amp;ROW()-1)),""))</f>
        <v/>
      </c>
      <c r="AT5" s="6">
        <f t="shared" ref="AT5:AT68" ca="1" si="14">IF(AND($A5&lt;&gt;"",$A5&lt;&gt;"TOTAL"),SUM(AR5:AS5),IF($A5="TOTAL",SUM(INDIRECT("AT4:AT"&amp;ROW()-1)),""))</f>
        <v>0</v>
      </c>
      <c r="AU5" s="6" t="str">
        <f ca="1">IF(AND($A5&lt;&gt;"",$A5&lt;&gt;"TOTAL"),IF(AND('[10]PDI_OTRAS SITUACIONES ADMINISTR'!$BZ3&lt;&gt;"",'[10]PDI_OTRAS SITUACIONES ADMINISTR'!$BZ3&lt;&gt;0),'[10]PDI_OTRAS SITUACIONES ADMINISTR'!$BZ3,""),IF($A5="TOTAL",SUM(INDIRECT("AU4:AU"&amp;ROW()-1)),""))</f>
        <v/>
      </c>
      <c r="AV5" s="6" t="str">
        <f ca="1">IF(AND($A5&lt;&gt;"",$A5&lt;&gt;"TOTAL"),IF(AND('[10]PDI_OTRAS SITUACIONES ADMINISTR'!$CB3&lt;&gt;"",'[10]PDI_OTRAS SITUACIONES ADMINISTR'!$CB3&lt;&gt;0),'[10]PDI_OTRAS SITUACIONES ADMINISTR'!$CB3,""),IF($A5="TOTAL",SUM(INDIRECT("AV4:AV"&amp;ROW()-1)),""))</f>
        <v/>
      </c>
      <c r="AW5" s="6">
        <f t="shared" ref="AW5:AW68" ca="1" si="15">IF(AND($A5&lt;&gt;"",$A5&lt;&gt;"TOTAL"),SUM(AU5:AV5),IF($A5="TOTAL",SUM(INDIRECT("AW4:AW"&amp;ROW()-1)),""))</f>
        <v>0</v>
      </c>
      <c r="AX5" s="6" t="str">
        <f ca="1">IF(AND($A5&lt;&gt;"",$A5&lt;&gt;"TOTAL"),IF(AND('[10]PDI_OTRAS SITUACIONES ADMINISTR'!$CE3&lt;&gt;"",'[10]PDI_OTRAS SITUACIONES ADMINISTR'!$CE3&lt;&gt;0),'[10]PDI_OTRAS SITUACIONES ADMINISTR'!$CE3,""),IF($A5="TOTAL",SUM(INDIRECT("AX4:AX"&amp;ROW()-1)),""))</f>
        <v/>
      </c>
      <c r="AY5" s="6" t="str">
        <f ca="1">IF(AND($A5&lt;&gt;"",$A5&lt;&gt;"TOTAL"),IF(AND('[10]PDI_OTRAS SITUACIONES ADMINISTR'!$CG3&lt;&gt;"",'[10]PDI_OTRAS SITUACIONES ADMINISTR'!$CG3&lt;&gt;0),'[10]PDI_OTRAS SITUACIONES ADMINISTR'!$CG3,""),IF($A5="TOTAL",SUM(INDIRECT("AY4:AY"&amp;ROW()-1)),""))</f>
        <v/>
      </c>
      <c r="AZ5" s="6">
        <f t="shared" ref="AZ5:AZ68" ca="1" si="16">IF(AND($A5&lt;&gt;"",$A5&lt;&gt;"TOTAL"),SUM(AX5:AY5),IF($A5="TOTAL",SUM(INDIRECT("AZ4:AZ"&amp;ROW()-1)),""))</f>
        <v>0</v>
      </c>
      <c r="BA5" s="6" t="str">
        <f ca="1">IF(AND($A5&lt;&gt;"",$A5&lt;&gt;"TOTAL"),IF(AND('[10]PDI_OTRAS SITUACIONES ADMINISTR'!$CJ3&lt;&gt;"",'[10]PDI_OTRAS SITUACIONES ADMINISTR'!$CJ3&lt;&gt;0),'[10]PDI_OTRAS SITUACIONES ADMINISTR'!$CJ3,""),IF($A5="TOTAL",SUM(INDIRECT("BA4:BA"&amp;ROW()-1)),""))</f>
        <v/>
      </c>
      <c r="BB5" s="6" t="str">
        <f ca="1">IF(AND($A5&lt;&gt;"",$A5&lt;&gt;"TOTAL"),IF(AND('[10]PDI_OTRAS SITUACIONES ADMINISTR'!$CL3&lt;&gt;"",'[10]PDI_OTRAS SITUACIONES ADMINISTR'!$CL3&lt;&gt;0),'[10]PDI_OTRAS SITUACIONES ADMINISTR'!$CL3,""),IF($A5="TOTAL",SUM(INDIRECT("BB4:BB"&amp;ROW()-1)),""))</f>
        <v/>
      </c>
      <c r="BC5" s="6">
        <f t="shared" ref="BC5:BC68" ca="1" si="17">IF(AND($A5&lt;&gt;"",$A5&lt;&gt;"TOTAL"),SUM(BA5:BB5),IF($A5="TOTAL",SUM(INDIRECT("BC4:BC"&amp;ROW()-1)),""))</f>
        <v>0</v>
      </c>
      <c r="BD5" s="6" t="str">
        <f ca="1">IF(AND($A5&lt;&gt;"",$A5&lt;&gt;"TOTAL"),IF(AND('[10]PDI_OTRAS SITUACIONES ADMINISTR'!$CO3&lt;&gt;"",'[10]PDI_OTRAS SITUACIONES ADMINISTR'!$CO3&lt;&gt;0),'[10]PDI_OTRAS SITUACIONES ADMINISTR'!$CO3,""),IF($A5="TOTAL",SUM(INDIRECT("BD4:BD"&amp;ROW()-1)),""))</f>
        <v/>
      </c>
      <c r="BE5" s="6" t="str">
        <f ca="1">IF(AND($A5&lt;&gt;"",$A5&lt;&gt;"TOTAL"),IF(AND('[10]PDI_OTRAS SITUACIONES ADMINISTR'!$CQ3&lt;&gt;"",'[10]PDI_OTRAS SITUACIONES ADMINISTR'!$CQ3&lt;&gt;0),'[10]PDI_OTRAS SITUACIONES ADMINISTR'!$CQ3,""),IF($A5="TOTAL",SUM(INDIRECT("BE4:BE"&amp;ROW()-1)),""))</f>
        <v/>
      </c>
      <c r="BF5" s="6">
        <f t="shared" ref="BF5:BF68" ca="1" si="18">IF(AND($A5&lt;&gt;"",$A5&lt;&gt;"TOTAL"),SUM(BD5:BE5),IF($A5="TOTAL",SUM(INDIRECT("BF4:BF"&amp;ROW()-1)),""))</f>
        <v>0</v>
      </c>
    </row>
    <row r="6" spans="1:58" x14ac:dyDescent="0.2">
      <c r="A6" s="19" t="str">
        <f>IF('[10]PDI_OTRAS SITUACIONES ADMINISTR'!$B4&lt;&gt;"",'[10]PDI_OTRAS SITUACIONES ADMINISTR'!$B4,IF(AND('[10]PDI_OTRAS SITUACIONES ADMINISTR'!$B4="",'[10]PDI_OTRAS SITUACIONES ADMINISTR'!$B5="",'[10]PDI_OTRAS SITUACIONES ADMINISTR'!$B3=""),"","TOTAL"))</f>
        <v>Servicios Especiales - Gobierno y Altos Cargos CC.AA.</v>
      </c>
      <c r="B6" s="6" t="str">
        <f ca="1">IF(AND($A6&lt;&gt;"",$A6&lt;&gt;"TOTAL"),IF(AND('[10]PDI_OTRAS SITUACIONES ADMINISTR'!$C4&lt;&gt;"",'[10]PDI_OTRAS SITUACIONES ADMINISTR'!$C4&lt;&gt;0),'[10]PDI_OTRAS SITUACIONES ADMINISTR'!$C4,""),IF($A6="TOTAL",SUM(INDIRECT("B4:B"&amp;ROW()-1)),""))</f>
        <v/>
      </c>
      <c r="C6" s="6">
        <f ca="1">IF(AND($A6&lt;&gt;"",$A6&lt;&gt;"TOTAL"),IF(AND('[10]PDI_OTRAS SITUACIONES ADMINISTR'!$E4&lt;&gt;"",'[10]PDI_OTRAS SITUACIONES ADMINISTR'!$E4&lt;&gt;0),'[10]PDI_OTRAS SITUACIONES ADMINISTR'!$E4,""),IF($A6="TOTAL",SUM(INDIRECT("C4:C"&amp;ROW()-1)),""))</f>
        <v>1</v>
      </c>
      <c r="D6" s="6">
        <f t="shared" ca="1" si="0"/>
        <v>1</v>
      </c>
      <c r="E6" s="6" t="str">
        <f ca="1">IF(AND($A6&lt;&gt;"",$A6&lt;&gt;"TOTAL"),IF(AND('[10]PDI_OTRAS SITUACIONES ADMINISTR'!$H4&lt;&gt;"",'[10]PDI_OTRAS SITUACIONES ADMINISTR'!$H4&lt;&gt;0),'[10]PDI_OTRAS SITUACIONES ADMINISTR'!$H4,""),IF($A6="TOTAL",SUM(INDIRECT("E4:E"&amp;ROW()-1)),""))</f>
        <v/>
      </c>
      <c r="F6" s="6">
        <f ca="1">IF(AND($A6&lt;&gt;"",$A6&lt;&gt;"TOTAL"),IF(AND('[10]PDI_OTRAS SITUACIONES ADMINISTR'!$J4&lt;&gt;"",'[10]PDI_OTRAS SITUACIONES ADMINISTR'!$J4&lt;&gt;0),'[10]PDI_OTRAS SITUACIONES ADMINISTR'!$J4,""),IF($A6="TOTAL",SUM(INDIRECT("F4:F"&amp;ROW()-1)),""))</f>
        <v>2</v>
      </c>
      <c r="G6" s="6">
        <f t="shared" ca="1" si="1"/>
        <v>2</v>
      </c>
      <c r="H6" s="6" t="str">
        <f ca="1">IF(AND($A6&lt;&gt;"",$A6&lt;&gt;"TOTAL"),IF(AND('[10]PDI_OTRAS SITUACIONES ADMINISTR'!$M4&lt;&gt;"",'[10]PDI_OTRAS SITUACIONES ADMINISTR'!$M4&lt;&gt;0),'[10]PDI_OTRAS SITUACIONES ADMINISTR'!$M4,""),IF($A6="TOTAL",SUM(INDIRECT("H4:H"&amp;ROW()-1)),""))</f>
        <v/>
      </c>
      <c r="I6" s="6">
        <f ca="1">IF(AND($A6&lt;&gt;"",$A6&lt;&gt;"TOTAL"),IF(AND('[10]PDI_OTRAS SITUACIONES ADMINISTR'!$O4&lt;&gt;"",'[10]PDI_OTRAS SITUACIONES ADMINISTR'!$O4&lt;&gt;0),'[10]PDI_OTRAS SITUACIONES ADMINISTR'!$O4,""),IF($A6="TOTAL",SUM(INDIRECT("I4:I"&amp;ROW()-1)),""))</f>
        <v>2</v>
      </c>
      <c r="J6" s="6">
        <f t="shared" ca="1" si="2"/>
        <v>2</v>
      </c>
      <c r="K6" s="6" t="str">
        <f ca="1">IF(AND($A6&lt;&gt;"",$A6&lt;&gt;"TOTAL"),IF(AND('[10]PDI_OTRAS SITUACIONES ADMINISTR'!$R4&lt;&gt;"",'[10]PDI_OTRAS SITUACIONES ADMINISTR'!$R4&lt;&gt;0),'[10]PDI_OTRAS SITUACIONES ADMINISTR'!$R4,""),IF($A6="TOTAL",SUM(INDIRECT("K4:K"&amp;ROW()-1)),""))</f>
        <v/>
      </c>
      <c r="L6" s="6">
        <f ca="1">IF(AND($A6&lt;&gt;"",$A6&lt;&gt;"TOTAL"),IF(AND('[10]PDI_OTRAS SITUACIONES ADMINISTR'!$T4&lt;&gt;"",'[10]PDI_OTRAS SITUACIONES ADMINISTR'!$T4&lt;&gt;0),'[10]PDI_OTRAS SITUACIONES ADMINISTR'!$T4,""),IF($A6="TOTAL",SUM(INDIRECT("L4:L"&amp;ROW()-1)),""))</f>
        <v>1</v>
      </c>
      <c r="M6" s="6">
        <f t="shared" ca="1" si="3"/>
        <v>1</v>
      </c>
      <c r="N6" s="6">
        <f ca="1">IF(AND($A6&lt;&gt;"",$A6&lt;&gt;"TOTAL"),IF(AND('[10]PDI_OTRAS SITUACIONES ADMINISTR'!$W4&lt;&gt;"",'[10]PDI_OTRAS SITUACIONES ADMINISTR'!$W4&lt;&gt;0),'[10]PDI_OTRAS SITUACIONES ADMINISTR'!$W4,""),IF($A6="TOTAL",SUM(INDIRECT("N4:N"&amp;ROW()-1)),""))</f>
        <v>1</v>
      </c>
      <c r="O6" s="6">
        <f ca="1">IF(AND($A6&lt;&gt;"",$A6&lt;&gt;"TOTAL"),IF(AND('[10]PDI_OTRAS SITUACIONES ADMINISTR'!$Y4&lt;&gt;"",'[10]PDI_OTRAS SITUACIONES ADMINISTR'!$Y4&lt;&gt;0),'[10]PDI_OTRAS SITUACIONES ADMINISTR'!$Y4,""),IF($A6="TOTAL",SUM(INDIRECT("O4:O"&amp;ROW()-1)),""))</f>
        <v>1</v>
      </c>
      <c r="P6" s="6">
        <f t="shared" ca="1" si="4"/>
        <v>2</v>
      </c>
      <c r="Q6" s="6">
        <f ca="1">IF(AND($A6&lt;&gt;"",$A6&lt;&gt;"TOTAL"),IF(AND('[10]PDI_OTRAS SITUACIONES ADMINISTR'!$AB4&lt;&gt;"",'[10]PDI_OTRAS SITUACIONES ADMINISTR'!$AB4&lt;&gt;0),'[10]PDI_OTRAS SITUACIONES ADMINISTR'!$AB4,""),IF($A6="TOTAL",SUM(INDIRECT("Q4:Q"&amp;ROW()-1)),""))</f>
        <v>1</v>
      </c>
      <c r="R6" s="6">
        <f ca="1">IF(AND($A6&lt;&gt;"",$A6&lt;&gt;"TOTAL"),IF(AND('[10]PDI_OTRAS SITUACIONES ADMINISTR'!$AD4&lt;&gt;"",'[10]PDI_OTRAS SITUACIONES ADMINISTR'!$AD4&lt;&gt;0),'[10]PDI_OTRAS SITUACIONES ADMINISTR'!$AD4,""),IF($A6="TOTAL",SUM(INDIRECT("R4:R"&amp;ROW()-1)),""))</f>
        <v>1</v>
      </c>
      <c r="S6" s="6">
        <f t="shared" ca="1" si="5"/>
        <v>2</v>
      </c>
      <c r="T6" s="6" t="str">
        <f ca="1">IF(AND($A6&lt;&gt;"",$A6&lt;&gt;"TOTAL"),IF(AND('[10]PDI_OTRAS SITUACIONES ADMINISTR'!$AG4&lt;&gt;"",'[10]PDI_OTRAS SITUACIONES ADMINISTR'!$AG4&lt;&gt;0),'[10]PDI_OTRAS SITUACIONES ADMINISTR'!$AG4,""),IF($A6="TOTAL",SUM(INDIRECT("T4:T"&amp;ROW()-1)),""))</f>
        <v/>
      </c>
      <c r="U6" s="6" t="str">
        <f ca="1">IF(AND($A6&lt;&gt;"",$A6&lt;&gt;"TOTAL"),IF(AND('[10]PDI_OTRAS SITUACIONES ADMINISTR'!$AI4&lt;&gt;"",'[10]PDI_OTRAS SITUACIONES ADMINISTR'!$AI4&lt;&gt;0),'[10]PDI_OTRAS SITUACIONES ADMINISTR'!$AI4,""),IF($A6="TOTAL",SUM(INDIRECT("U4:U"&amp;ROW()-1)),""))</f>
        <v/>
      </c>
      <c r="V6" s="6">
        <f t="shared" ca="1" si="6"/>
        <v>0</v>
      </c>
      <c r="W6" s="6" t="str">
        <f ca="1">IF(AND($A6&lt;&gt;"",$A6&lt;&gt;"TOTAL"),IF(AND('[10]PDI_OTRAS SITUACIONES ADMINISTR'!$AL4&lt;&gt;"",'[10]PDI_OTRAS SITUACIONES ADMINISTR'!$AL4&lt;&gt;0),'[10]PDI_OTRAS SITUACIONES ADMINISTR'!$AL4,""),IF($A6="TOTAL",SUM(INDIRECT("W4:W"&amp;ROW()-1)),""))</f>
        <v/>
      </c>
      <c r="X6" s="6" t="str">
        <f ca="1">IF(AND($A6&lt;&gt;"",$A6&lt;&gt;"TOTAL"),IF(AND('[10]PDI_OTRAS SITUACIONES ADMINISTR'!$AN4&lt;&gt;"",'[10]PDI_OTRAS SITUACIONES ADMINISTR'!$AN4&lt;&gt;0),'[10]PDI_OTRAS SITUACIONES ADMINISTR'!$AN4,""),IF($A6="TOTAL",SUM(INDIRECT("X4:X"&amp;ROW()-1)),""))</f>
        <v/>
      </c>
      <c r="Y6" s="6">
        <f t="shared" ca="1" si="7"/>
        <v>0</v>
      </c>
      <c r="Z6" s="6" t="str">
        <f ca="1">IF(AND($A6&lt;&gt;"",$A6&lt;&gt;"TOTAL"),IF(AND('[10]PDI_OTRAS SITUACIONES ADMINISTR'!$AQ4&lt;&gt;"",'[10]PDI_OTRAS SITUACIONES ADMINISTR'!$AQ4&lt;&gt;0),'[10]PDI_OTRAS SITUACIONES ADMINISTR'!$AQ4,""),IF($A6="TOTAL",SUM(INDIRECT("Z4:Z"&amp;ROW()-1)),""))</f>
        <v/>
      </c>
      <c r="AA6" s="6" t="str">
        <f ca="1">IF(AND($A6&lt;&gt;"",$A6&lt;&gt;"TOTAL"),IF(AND('[10]PDI_OTRAS SITUACIONES ADMINISTR'!$AS4&lt;&gt;"",'[10]PDI_OTRAS SITUACIONES ADMINISTR'!$AS4&lt;&gt;0),'[10]PDI_OTRAS SITUACIONES ADMINISTR'!$AS4,""),IF($A6="TOTAL",SUM(INDIRECT("AA4:AA"&amp;ROW()-1)),""))</f>
        <v/>
      </c>
      <c r="AB6" s="6">
        <f t="shared" ca="1" si="8"/>
        <v>0</v>
      </c>
      <c r="AC6" s="6" t="str">
        <f ca="1">IF(AND($A6&lt;&gt;"",$A6&lt;&gt;"TOTAL"),IF(AND('[10]PDI_OTRAS SITUACIONES ADMINISTR'!$AV4&lt;&gt;"",'[10]PDI_OTRAS SITUACIONES ADMINISTR'!$AV4&lt;&gt;0),'[10]PDI_OTRAS SITUACIONES ADMINISTR'!$AV4,""),IF($A6="TOTAL",SUM(INDIRECT("AC4:AC"&amp;ROW()-1)),""))</f>
        <v/>
      </c>
      <c r="AD6" s="6" t="str">
        <f ca="1">IF(AND($A6&lt;&gt;"",$A6&lt;&gt;"TOTAL"),IF(AND('[10]PDI_OTRAS SITUACIONES ADMINISTR'!$AX4&lt;&gt;"",'[10]PDI_OTRAS SITUACIONES ADMINISTR'!$AX4&lt;&gt;0),'[10]PDI_OTRAS SITUACIONES ADMINISTR'!$AX4,""),IF($A6="TOTAL",SUM(INDIRECT("AD4:AD"&amp;ROW()-1)),""))</f>
        <v/>
      </c>
      <c r="AE6" s="6">
        <f t="shared" ca="1" si="9"/>
        <v>0</v>
      </c>
      <c r="AF6" s="6" t="str">
        <f ca="1">IF(AND($A6&lt;&gt;"",$A6&lt;&gt;"TOTAL"),IF(AND('[10]PDI_OTRAS SITUACIONES ADMINISTR'!$BA4&lt;&gt;"",'[10]PDI_OTRAS SITUACIONES ADMINISTR'!$BA4&lt;&gt;0),'[10]PDI_OTRAS SITUACIONES ADMINISTR'!$BA4,""),IF($A6="TOTAL",SUM(INDIRECT("AF4:AF"&amp;ROW()-1)),""))</f>
        <v/>
      </c>
      <c r="AG6" s="6" t="str">
        <f ca="1">IF(AND($A6&lt;&gt;"",$A6&lt;&gt;"TOTAL"),IF(AND('[10]PDI_OTRAS SITUACIONES ADMINISTR'!$BC4&lt;&gt;"",'[10]PDI_OTRAS SITUACIONES ADMINISTR'!$BC4&lt;&gt;0),'[10]PDI_OTRAS SITUACIONES ADMINISTR'!$BC4,""),IF($A6="TOTAL",SUM(INDIRECT("AG4:AG"&amp;ROW()-1)),""))</f>
        <v/>
      </c>
      <c r="AH6" s="6">
        <f t="shared" ca="1" si="10"/>
        <v>0</v>
      </c>
      <c r="AI6" s="6" t="str">
        <f ca="1">IF(AND($A6&lt;&gt;"",$A6&lt;&gt;"TOTAL"),IF(AND('[10]PDI_OTRAS SITUACIONES ADMINISTR'!$BF4&lt;&gt;"",'[10]PDI_OTRAS SITUACIONES ADMINISTR'!$BF4&lt;&gt;0),'[10]PDI_OTRAS SITUACIONES ADMINISTR'!$BF4,""),IF($A6="TOTAL",SUM(INDIRECT("AI4:AI"&amp;ROW()-1)),""))</f>
        <v/>
      </c>
      <c r="AJ6" s="6" t="str">
        <f ca="1">IF(AND($A6&lt;&gt;"",$A6&lt;&gt;"TOTAL"),IF(AND('[10]PDI_OTRAS SITUACIONES ADMINISTR'!$BH4&lt;&gt;"",'[10]PDI_OTRAS SITUACIONES ADMINISTR'!$BH4&lt;&gt;0),'[10]PDI_OTRAS SITUACIONES ADMINISTR'!$BH4,""),IF($A6="TOTAL",SUM(INDIRECT("AJ4:AJ"&amp;ROW()-1)),""))</f>
        <v/>
      </c>
      <c r="AK6" s="6">
        <f t="shared" ca="1" si="11"/>
        <v>0</v>
      </c>
      <c r="AL6" s="6" t="str">
        <f ca="1">IF(AND($A6&lt;&gt;"",$A6&lt;&gt;"TOTAL"),IF(AND('[10]PDI_OTRAS SITUACIONES ADMINISTR'!$BK4&lt;&gt;"",'[10]PDI_OTRAS SITUACIONES ADMINISTR'!$BK4&lt;&gt;0),'[10]PDI_OTRAS SITUACIONES ADMINISTR'!$BK4,""),IF($A6="TOTAL",SUM(INDIRECT("AL4:AL"&amp;ROW()-1)),""))</f>
        <v/>
      </c>
      <c r="AM6" s="6" t="str">
        <f ca="1">IF(AND($A6&lt;&gt;"",$A6&lt;&gt;"TOTAL"),IF(AND('[10]PDI_OTRAS SITUACIONES ADMINISTR'!$BM4&lt;&gt;"",'[10]PDI_OTRAS SITUACIONES ADMINISTR'!$BM4&lt;&gt;0),'[10]PDI_OTRAS SITUACIONES ADMINISTR'!$BM4,""),IF($A6="TOTAL",SUM(INDIRECT("AM4:AM"&amp;ROW()-1)),""))</f>
        <v/>
      </c>
      <c r="AN6" s="6">
        <f t="shared" ca="1" si="12"/>
        <v>0</v>
      </c>
      <c r="AO6" s="6" t="str">
        <f ca="1">IF(AND($A6&lt;&gt;"",$A6&lt;&gt;"TOTAL"),IF(AND('[10]PDI_OTRAS SITUACIONES ADMINISTR'!$BP4&lt;&gt;"",'[10]PDI_OTRAS SITUACIONES ADMINISTR'!$BP4&lt;&gt;0),'[10]PDI_OTRAS SITUACIONES ADMINISTR'!$BP4,""),IF($A6="TOTAL",SUM(INDIRECT("AO4:AO"&amp;ROW()-1)),""))</f>
        <v/>
      </c>
      <c r="AP6" s="6" t="str">
        <f ca="1">IF(AND($A6&lt;&gt;"",$A6&lt;&gt;"TOTAL"),IF(AND('[10]PDI_OTRAS SITUACIONES ADMINISTR'!$BR4&lt;&gt;"",'[10]PDI_OTRAS SITUACIONES ADMINISTR'!$BR4&lt;&gt;0),'[10]PDI_OTRAS SITUACIONES ADMINISTR'!$BR4,""),IF($A6="TOTAL",SUM(INDIRECT("AP4:AP"&amp;ROW()-1)),""))</f>
        <v/>
      </c>
      <c r="AQ6" s="6">
        <f t="shared" ca="1" si="13"/>
        <v>0</v>
      </c>
      <c r="AR6" s="6" t="str">
        <f ca="1">IF(AND($A6&lt;&gt;"",$A6&lt;&gt;"TOTAL"),IF(AND('[10]PDI_OTRAS SITUACIONES ADMINISTR'!$BU4&lt;&gt;"",'[10]PDI_OTRAS SITUACIONES ADMINISTR'!$BU4&lt;&gt;0),'[10]PDI_OTRAS SITUACIONES ADMINISTR'!$BU4,""),IF($A6="TOTAL",SUM(INDIRECT("AR4:AR"&amp;ROW()-1)),""))</f>
        <v/>
      </c>
      <c r="AS6" s="6" t="str">
        <f ca="1">IF(AND($A6&lt;&gt;"",$A6&lt;&gt;"TOTAL"),IF(AND('[10]PDI_OTRAS SITUACIONES ADMINISTR'!$BW4&lt;&gt;"",'[10]PDI_OTRAS SITUACIONES ADMINISTR'!$BW4&lt;&gt;0),'[10]PDI_OTRAS SITUACIONES ADMINISTR'!$BW4,""),IF($A6="TOTAL",SUM(INDIRECT("AS4:AS"&amp;ROW()-1)),""))</f>
        <v/>
      </c>
      <c r="AT6" s="6">
        <f t="shared" ca="1" si="14"/>
        <v>0</v>
      </c>
      <c r="AU6" s="6" t="str">
        <f ca="1">IF(AND($A6&lt;&gt;"",$A6&lt;&gt;"TOTAL"),IF(AND('[10]PDI_OTRAS SITUACIONES ADMINISTR'!$BZ4&lt;&gt;"",'[10]PDI_OTRAS SITUACIONES ADMINISTR'!$BZ4&lt;&gt;0),'[10]PDI_OTRAS SITUACIONES ADMINISTR'!$BZ4,""),IF($A6="TOTAL",SUM(INDIRECT("AU4:AU"&amp;ROW()-1)),""))</f>
        <v/>
      </c>
      <c r="AV6" s="6" t="str">
        <f ca="1">IF(AND($A6&lt;&gt;"",$A6&lt;&gt;"TOTAL"),IF(AND('[10]PDI_OTRAS SITUACIONES ADMINISTR'!$CB4&lt;&gt;"",'[10]PDI_OTRAS SITUACIONES ADMINISTR'!$CB4&lt;&gt;0),'[10]PDI_OTRAS SITUACIONES ADMINISTR'!$CB4,""),IF($A6="TOTAL",SUM(INDIRECT("AV4:AV"&amp;ROW()-1)),""))</f>
        <v/>
      </c>
      <c r="AW6" s="6">
        <f t="shared" ca="1" si="15"/>
        <v>0</v>
      </c>
      <c r="AX6" s="6" t="str">
        <f ca="1">IF(AND($A6&lt;&gt;"",$A6&lt;&gt;"TOTAL"),IF(AND('[10]PDI_OTRAS SITUACIONES ADMINISTR'!$CE4&lt;&gt;"",'[10]PDI_OTRAS SITUACIONES ADMINISTR'!$CE4&lt;&gt;0),'[10]PDI_OTRAS SITUACIONES ADMINISTR'!$CE4,""),IF($A6="TOTAL",SUM(INDIRECT("AX4:AX"&amp;ROW()-1)),""))</f>
        <v/>
      </c>
      <c r="AY6" s="6" t="str">
        <f ca="1">IF(AND($A6&lt;&gt;"",$A6&lt;&gt;"TOTAL"),IF(AND('[10]PDI_OTRAS SITUACIONES ADMINISTR'!$CG4&lt;&gt;"",'[10]PDI_OTRAS SITUACIONES ADMINISTR'!$CG4&lt;&gt;0),'[10]PDI_OTRAS SITUACIONES ADMINISTR'!$CG4,""),IF($A6="TOTAL",SUM(INDIRECT("AY4:AY"&amp;ROW()-1)),""))</f>
        <v/>
      </c>
      <c r="AZ6" s="6">
        <f t="shared" ca="1" si="16"/>
        <v>0</v>
      </c>
      <c r="BA6" s="6" t="str">
        <f ca="1">IF(AND($A6&lt;&gt;"",$A6&lt;&gt;"TOTAL"),IF(AND('[10]PDI_OTRAS SITUACIONES ADMINISTR'!$CJ4&lt;&gt;"",'[10]PDI_OTRAS SITUACIONES ADMINISTR'!$CJ4&lt;&gt;0),'[10]PDI_OTRAS SITUACIONES ADMINISTR'!$CJ4,""),IF($A6="TOTAL",SUM(INDIRECT("BA4:BA"&amp;ROW()-1)),""))</f>
        <v/>
      </c>
      <c r="BB6" s="6" t="str">
        <f ca="1">IF(AND($A6&lt;&gt;"",$A6&lt;&gt;"TOTAL"),IF(AND('[10]PDI_OTRAS SITUACIONES ADMINISTR'!$CL4&lt;&gt;"",'[10]PDI_OTRAS SITUACIONES ADMINISTR'!$CL4&lt;&gt;0),'[10]PDI_OTRAS SITUACIONES ADMINISTR'!$CL4,""),IF($A6="TOTAL",SUM(INDIRECT("BB4:BB"&amp;ROW()-1)),""))</f>
        <v/>
      </c>
      <c r="BC6" s="6">
        <f t="shared" ca="1" si="17"/>
        <v>0</v>
      </c>
      <c r="BD6" s="6" t="str">
        <f ca="1">IF(AND($A6&lt;&gt;"",$A6&lt;&gt;"TOTAL"),IF(AND('[10]PDI_OTRAS SITUACIONES ADMINISTR'!$CO4&lt;&gt;"",'[10]PDI_OTRAS SITUACIONES ADMINISTR'!$CO4&lt;&gt;0),'[10]PDI_OTRAS SITUACIONES ADMINISTR'!$CO4,""),IF($A6="TOTAL",SUM(INDIRECT("BD4:BD"&amp;ROW()-1)),""))</f>
        <v/>
      </c>
      <c r="BE6" s="6" t="str">
        <f ca="1">IF(AND($A6&lt;&gt;"",$A6&lt;&gt;"TOTAL"),IF(AND('[10]PDI_OTRAS SITUACIONES ADMINISTR'!$CQ4&lt;&gt;"",'[10]PDI_OTRAS SITUACIONES ADMINISTR'!$CQ4&lt;&gt;0),'[10]PDI_OTRAS SITUACIONES ADMINISTR'!$CQ4,""),IF($A6="TOTAL",SUM(INDIRECT("BE4:BE"&amp;ROW()-1)),""))</f>
        <v/>
      </c>
      <c r="BF6" s="6">
        <f t="shared" ca="1" si="18"/>
        <v>0</v>
      </c>
    </row>
    <row r="7" spans="1:58" x14ac:dyDescent="0.2">
      <c r="A7" s="19" t="str">
        <f>IF('[10]PDI_OTRAS SITUACIONES ADMINISTR'!$B5&lt;&gt;"",'[10]PDI_OTRAS SITUACIONES ADMINISTR'!$B5,IF(AND('[10]PDI_OTRAS SITUACIONES ADMINISTR'!$B5="",'[10]PDI_OTRAS SITUACIONES ADMINISTR'!$B6="",'[10]PDI_OTRAS SITUACIONES ADMINISTR'!$B4=""),"","TOTAL"))</f>
        <v>Comisión de servicios en otro organismo nacional</v>
      </c>
      <c r="B7" s="6" t="str">
        <f ca="1">IF(AND($A7&lt;&gt;"",$A7&lt;&gt;"TOTAL"),IF(AND('[10]PDI_OTRAS SITUACIONES ADMINISTR'!$C5&lt;&gt;"",'[10]PDI_OTRAS SITUACIONES ADMINISTR'!$C5&lt;&gt;0),'[10]PDI_OTRAS SITUACIONES ADMINISTR'!$C5,""),IF($A7="TOTAL",SUM(INDIRECT("B4:B"&amp;ROW()-1)),""))</f>
        <v/>
      </c>
      <c r="C7" s="6" t="str">
        <f ca="1">IF(AND($A7&lt;&gt;"",$A7&lt;&gt;"TOTAL"),IF(AND('[10]PDI_OTRAS SITUACIONES ADMINISTR'!$E5&lt;&gt;"",'[10]PDI_OTRAS SITUACIONES ADMINISTR'!$E5&lt;&gt;0),'[10]PDI_OTRAS SITUACIONES ADMINISTR'!$E5,""),IF($A7="TOTAL",SUM(INDIRECT("C4:C"&amp;ROW()-1)),""))</f>
        <v/>
      </c>
      <c r="D7" s="6">
        <f t="shared" ca="1" si="0"/>
        <v>0</v>
      </c>
      <c r="E7" s="6" t="str">
        <f ca="1">IF(AND($A7&lt;&gt;"",$A7&lt;&gt;"TOTAL"),IF(AND('[10]PDI_OTRAS SITUACIONES ADMINISTR'!$H5&lt;&gt;"",'[10]PDI_OTRAS SITUACIONES ADMINISTR'!$H5&lt;&gt;0),'[10]PDI_OTRAS SITUACIONES ADMINISTR'!$H5,""),IF($A7="TOTAL",SUM(INDIRECT("E4:E"&amp;ROW()-1)),""))</f>
        <v/>
      </c>
      <c r="F7" s="6" t="str">
        <f ca="1">IF(AND($A7&lt;&gt;"",$A7&lt;&gt;"TOTAL"),IF(AND('[10]PDI_OTRAS SITUACIONES ADMINISTR'!$J5&lt;&gt;"",'[10]PDI_OTRAS SITUACIONES ADMINISTR'!$J5&lt;&gt;0),'[10]PDI_OTRAS SITUACIONES ADMINISTR'!$J5,""),IF($A7="TOTAL",SUM(INDIRECT("F4:F"&amp;ROW()-1)),""))</f>
        <v/>
      </c>
      <c r="G7" s="6">
        <f t="shared" ca="1" si="1"/>
        <v>0</v>
      </c>
      <c r="H7" s="6" t="str">
        <f ca="1">IF(AND($A7&lt;&gt;"",$A7&lt;&gt;"TOTAL"),IF(AND('[10]PDI_OTRAS SITUACIONES ADMINISTR'!$M5&lt;&gt;"",'[10]PDI_OTRAS SITUACIONES ADMINISTR'!$M5&lt;&gt;0),'[10]PDI_OTRAS SITUACIONES ADMINISTR'!$M5,""),IF($A7="TOTAL",SUM(INDIRECT("H4:H"&amp;ROW()-1)),""))</f>
        <v/>
      </c>
      <c r="I7" s="6" t="str">
        <f ca="1">IF(AND($A7&lt;&gt;"",$A7&lt;&gt;"TOTAL"),IF(AND('[10]PDI_OTRAS SITUACIONES ADMINISTR'!$O5&lt;&gt;"",'[10]PDI_OTRAS SITUACIONES ADMINISTR'!$O5&lt;&gt;0),'[10]PDI_OTRAS SITUACIONES ADMINISTR'!$O5,""),IF($A7="TOTAL",SUM(INDIRECT("I4:I"&amp;ROW()-1)),""))</f>
        <v/>
      </c>
      <c r="J7" s="6">
        <f t="shared" ca="1" si="2"/>
        <v>0</v>
      </c>
      <c r="K7" s="6" t="str">
        <f ca="1">IF(AND($A7&lt;&gt;"",$A7&lt;&gt;"TOTAL"),IF(AND('[10]PDI_OTRAS SITUACIONES ADMINISTR'!$R5&lt;&gt;"",'[10]PDI_OTRAS SITUACIONES ADMINISTR'!$R5&lt;&gt;0),'[10]PDI_OTRAS SITUACIONES ADMINISTR'!$R5,""),IF($A7="TOTAL",SUM(INDIRECT("K4:K"&amp;ROW()-1)),""))</f>
        <v/>
      </c>
      <c r="L7" s="6">
        <f ca="1">IF(AND($A7&lt;&gt;"",$A7&lt;&gt;"TOTAL"),IF(AND('[10]PDI_OTRAS SITUACIONES ADMINISTR'!$T5&lt;&gt;"",'[10]PDI_OTRAS SITUACIONES ADMINISTR'!$T5&lt;&gt;0),'[10]PDI_OTRAS SITUACIONES ADMINISTR'!$T5,""),IF($A7="TOTAL",SUM(INDIRECT("L4:L"&amp;ROW()-1)),""))</f>
        <v>1</v>
      </c>
      <c r="M7" s="6">
        <f t="shared" ca="1" si="3"/>
        <v>1</v>
      </c>
      <c r="N7" s="6" t="str">
        <f ca="1">IF(AND($A7&lt;&gt;"",$A7&lt;&gt;"TOTAL"),IF(AND('[10]PDI_OTRAS SITUACIONES ADMINISTR'!$W5&lt;&gt;"",'[10]PDI_OTRAS SITUACIONES ADMINISTR'!$W5&lt;&gt;0),'[10]PDI_OTRAS SITUACIONES ADMINISTR'!$W5,""),IF($A7="TOTAL",SUM(INDIRECT("N4:N"&amp;ROW()-1)),""))</f>
        <v/>
      </c>
      <c r="O7" s="6">
        <f ca="1">IF(AND($A7&lt;&gt;"",$A7&lt;&gt;"TOTAL"),IF(AND('[10]PDI_OTRAS SITUACIONES ADMINISTR'!$Y5&lt;&gt;"",'[10]PDI_OTRAS SITUACIONES ADMINISTR'!$Y5&lt;&gt;0),'[10]PDI_OTRAS SITUACIONES ADMINISTR'!$Y5,""),IF($A7="TOTAL",SUM(INDIRECT("O4:O"&amp;ROW()-1)),""))</f>
        <v>1</v>
      </c>
      <c r="P7" s="6">
        <f t="shared" ca="1" si="4"/>
        <v>1</v>
      </c>
      <c r="Q7" s="6" t="str">
        <f ca="1">IF(AND($A7&lt;&gt;"",$A7&lt;&gt;"TOTAL"),IF(AND('[10]PDI_OTRAS SITUACIONES ADMINISTR'!$AB5&lt;&gt;"",'[10]PDI_OTRAS SITUACIONES ADMINISTR'!$AB5&lt;&gt;0),'[10]PDI_OTRAS SITUACIONES ADMINISTR'!$AB5,""),IF($A7="TOTAL",SUM(INDIRECT("Q4:Q"&amp;ROW()-1)),""))</f>
        <v/>
      </c>
      <c r="R7" s="6" t="str">
        <f ca="1">IF(AND($A7&lt;&gt;"",$A7&lt;&gt;"TOTAL"),IF(AND('[10]PDI_OTRAS SITUACIONES ADMINISTR'!$AD5&lt;&gt;"",'[10]PDI_OTRAS SITUACIONES ADMINISTR'!$AD5&lt;&gt;0),'[10]PDI_OTRAS SITUACIONES ADMINISTR'!$AD5,""),IF($A7="TOTAL",SUM(INDIRECT("R4:R"&amp;ROW()-1)),""))</f>
        <v/>
      </c>
      <c r="S7" s="6">
        <f t="shared" ca="1" si="5"/>
        <v>0</v>
      </c>
      <c r="T7" s="6" t="str">
        <f ca="1">IF(AND($A7&lt;&gt;"",$A7&lt;&gt;"TOTAL"),IF(AND('[10]PDI_OTRAS SITUACIONES ADMINISTR'!$AG5&lt;&gt;"",'[10]PDI_OTRAS SITUACIONES ADMINISTR'!$AG5&lt;&gt;0),'[10]PDI_OTRAS SITUACIONES ADMINISTR'!$AG5,""),IF($A7="TOTAL",SUM(INDIRECT("T4:T"&amp;ROW()-1)),""))</f>
        <v/>
      </c>
      <c r="U7" s="6" t="str">
        <f ca="1">IF(AND($A7&lt;&gt;"",$A7&lt;&gt;"TOTAL"),IF(AND('[10]PDI_OTRAS SITUACIONES ADMINISTR'!$AI5&lt;&gt;"",'[10]PDI_OTRAS SITUACIONES ADMINISTR'!$AI5&lt;&gt;0),'[10]PDI_OTRAS SITUACIONES ADMINISTR'!$AI5,""),IF($A7="TOTAL",SUM(INDIRECT("U4:U"&amp;ROW()-1)),""))</f>
        <v/>
      </c>
      <c r="V7" s="6">
        <f t="shared" ca="1" si="6"/>
        <v>0</v>
      </c>
      <c r="W7" s="6" t="str">
        <f ca="1">IF(AND($A7&lt;&gt;"",$A7&lt;&gt;"TOTAL"),IF(AND('[10]PDI_OTRAS SITUACIONES ADMINISTR'!$AL5&lt;&gt;"",'[10]PDI_OTRAS SITUACIONES ADMINISTR'!$AL5&lt;&gt;0),'[10]PDI_OTRAS SITUACIONES ADMINISTR'!$AL5,""),IF($A7="TOTAL",SUM(INDIRECT("W4:W"&amp;ROW()-1)),""))</f>
        <v/>
      </c>
      <c r="X7" s="6" t="str">
        <f ca="1">IF(AND($A7&lt;&gt;"",$A7&lt;&gt;"TOTAL"),IF(AND('[10]PDI_OTRAS SITUACIONES ADMINISTR'!$AN5&lt;&gt;"",'[10]PDI_OTRAS SITUACIONES ADMINISTR'!$AN5&lt;&gt;0),'[10]PDI_OTRAS SITUACIONES ADMINISTR'!$AN5,""),IF($A7="TOTAL",SUM(INDIRECT("X4:X"&amp;ROW()-1)),""))</f>
        <v/>
      </c>
      <c r="Y7" s="6">
        <f t="shared" ca="1" si="7"/>
        <v>0</v>
      </c>
      <c r="Z7" s="6" t="str">
        <f ca="1">IF(AND($A7&lt;&gt;"",$A7&lt;&gt;"TOTAL"),IF(AND('[10]PDI_OTRAS SITUACIONES ADMINISTR'!$AQ5&lt;&gt;"",'[10]PDI_OTRAS SITUACIONES ADMINISTR'!$AQ5&lt;&gt;0),'[10]PDI_OTRAS SITUACIONES ADMINISTR'!$AQ5,""),IF($A7="TOTAL",SUM(INDIRECT("Z4:Z"&amp;ROW()-1)),""))</f>
        <v/>
      </c>
      <c r="AA7" s="6" t="str">
        <f ca="1">IF(AND($A7&lt;&gt;"",$A7&lt;&gt;"TOTAL"),IF(AND('[10]PDI_OTRAS SITUACIONES ADMINISTR'!$AS5&lt;&gt;"",'[10]PDI_OTRAS SITUACIONES ADMINISTR'!$AS5&lt;&gt;0),'[10]PDI_OTRAS SITUACIONES ADMINISTR'!$AS5,""),IF($A7="TOTAL",SUM(INDIRECT("AA4:AA"&amp;ROW()-1)),""))</f>
        <v/>
      </c>
      <c r="AB7" s="6">
        <f t="shared" ca="1" si="8"/>
        <v>0</v>
      </c>
      <c r="AC7" s="6" t="str">
        <f ca="1">IF(AND($A7&lt;&gt;"",$A7&lt;&gt;"TOTAL"),IF(AND('[10]PDI_OTRAS SITUACIONES ADMINISTR'!$AV5&lt;&gt;"",'[10]PDI_OTRAS SITUACIONES ADMINISTR'!$AV5&lt;&gt;0),'[10]PDI_OTRAS SITUACIONES ADMINISTR'!$AV5,""),IF($A7="TOTAL",SUM(INDIRECT("AC4:AC"&amp;ROW()-1)),""))</f>
        <v/>
      </c>
      <c r="AD7" s="6" t="str">
        <f ca="1">IF(AND($A7&lt;&gt;"",$A7&lt;&gt;"TOTAL"),IF(AND('[10]PDI_OTRAS SITUACIONES ADMINISTR'!$AX5&lt;&gt;"",'[10]PDI_OTRAS SITUACIONES ADMINISTR'!$AX5&lt;&gt;0),'[10]PDI_OTRAS SITUACIONES ADMINISTR'!$AX5,""),IF($A7="TOTAL",SUM(INDIRECT("AD4:AD"&amp;ROW()-1)),""))</f>
        <v/>
      </c>
      <c r="AE7" s="6">
        <f t="shared" ca="1" si="9"/>
        <v>0</v>
      </c>
      <c r="AF7" s="6" t="str">
        <f ca="1">IF(AND($A7&lt;&gt;"",$A7&lt;&gt;"TOTAL"),IF(AND('[10]PDI_OTRAS SITUACIONES ADMINISTR'!$BA5&lt;&gt;"",'[10]PDI_OTRAS SITUACIONES ADMINISTR'!$BA5&lt;&gt;0),'[10]PDI_OTRAS SITUACIONES ADMINISTR'!$BA5,""),IF($A7="TOTAL",SUM(INDIRECT("AF4:AF"&amp;ROW()-1)),""))</f>
        <v/>
      </c>
      <c r="AG7" s="6" t="str">
        <f ca="1">IF(AND($A7&lt;&gt;"",$A7&lt;&gt;"TOTAL"),IF(AND('[10]PDI_OTRAS SITUACIONES ADMINISTR'!$BC5&lt;&gt;"",'[10]PDI_OTRAS SITUACIONES ADMINISTR'!$BC5&lt;&gt;0),'[10]PDI_OTRAS SITUACIONES ADMINISTR'!$BC5,""),IF($A7="TOTAL",SUM(INDIRECT("AG4:AG"&amp;ROW()-1)),""))</f>
        <v/>
      </c>
      <c r="AH7" s="6">
        <f t="shared" ca="1" si="10"/>
        <v>0</v>
      </c>
      <c r="AI7" s="6" t="str">
        <f ca="1">IF(AND($A7&lt;&gt;"",$A7&lt;&gt;"TOTAL"),IF(AND('[10]PDI_OTRAS SITUACIONES ADMINISTR'!$BF5&lt;&gt;"",'[10]PDI_OTRAS SITUACIONES ADMINISTR'!$BF5&lt;&gt;0),'[10]PDI_OTRAS SITUACIONES ADMINISTR'!$BF5,""),IF($A7="TOTAL",SUM(INDIRECT("AI4:AI"&amp;ROW()-1)),""))</f>
        <v/>
      </c>
      <c r="AJ7" s="6" t="str">
        <f ca="1">IF(AND($A7&lt;&gt;"",$A7&lt;&gt;"TOTAL"),IF(AND('[10]PDI_OTRAS SITUACIONES ADMINISTR'!$BH5&lt;&gt;"",'[10]PDI_OTRAS SITUACIONES ADMINISTR'!$BH5&lt;&gt;0),'[10]PDI_OTRAS SITUACIONES ADMINISTR'!$BH5,""),IF($A7="TOTAL",SUM(INDIRECT("AJ4:AJ"&amp;ROW()-1)),""))</f>
        <v/>
      </c>
      <c r="AK7" s="6">
        <f t="shared" ca="1" si="11"/>
        <v>0</v>
      </c>
      <c r="AL7" s="6" t="str">
        <f ca="1">IF(AND($A7&lt;&gt;"",$A7&lt;&gt;"TOTAL"),IF(AND('[10]PDI_OTRAS SITUACIONES ADMINISTR'!$BK5&lt;&gt;"",'[10]PDI_OTRAS SITUACIONES ADMINISTR'!$BK5&lt;&gt;0),'[10]PDI_OTRAS SITUACIONES ADMINISTR'!$BK5,""),IF($A7="TOTAL",SUM(INDIRECT("AL4:AL"&amp;ROW()-1)),""))</f>
        <v/>
      </c>
      <c r="AM7" s="6" t="str">
        <f ca="1">IF(AND($A7&lt;&gt;"",$A7&lt;&gt;"TOTAL"),IF(AND('[10]PDI_OTRAS SITUACIONES ADMINISTR'!$BM5&lt;&gt;"",'[10]PDI_OTRAS SITUACIONES ADMINISTR'!$BM5&lt;&gt;0),'[10]PDI_OTRAS SITUACIONES ADMINISTR'!$BM5,""),IF($A7="TOTAL",SUM(INDIRECT("AM4:AM"&amp;ROW()-1)),""))</f>
        <v/>
      </c>
      <c r="AN7" s="6">
        <f t="shared" ca="1" si="12"/>
        <v>0</v>
      </c>
      <c r="AO7" s="6" t="str">
        <f ca="1">IF(AND($A7&lt;&gt;"",$A7&lt;&gt;"TOTAL"),IF(AND('[10]PDI_OTRAS SITUACIONES ADMINISTR'!$BP5&lt;&gt;"",'[10]PDI_OTRAS SITUACIONES ADMINISTR'!$BP5&lt;&gt;0),'[10]PDI_OTRAS SITUACIONES ADMINISTR'!$BP5,""),IF($A7="TOTAL",SUM(INDIRECT("AO4:AO"&amp;ROW()-1)),""))</f>
        <v/>
      </c>
      <c r="AP7" s="6" t="str">
        <f ca="1">IF(AND($A7&lt;&gt;"",$A7&lt;&gt;"TOTAL"),IF(AND('[10]PDI_OTRAS SITUACIONES ADMINISTR'!$BR5&lt;&gt;"",'[10]PDI_OTRAS SITUACIONES ADMINISTR'!$BR5&lt;&gt;0),'[10]PDI_OTRAS SITUACIONES ADMINISTR'!$BR5,""),IF($A7="TOTAL",SUM(INDIRECT("AP4:AP"&amp;ROW()-1)),""))</f>
        <v/>
      </c>
      <c r="AQ7" s="6">
        <f t="shared" ca="1" si="13"/>
        <v>0</v>
      </c>
      <c r="AR7" s="6" t="str">
        <f ca="1">IF(AND($A7&lt;&gt;"",$A7&lt;&gt;"TOTAL"),IF(AND('[10]PDI_OTRAS SITUACIONES ADMINISTR'!$BU5&lt;&gt;"",'[10]PDI_OTRAS SITUACIONES ADMINISTR'!$BU5&lt;&gt;0),'[10]PDI_OTRAS SITUACIONES ADMINISTR'!$BU5,""),IF($A7="TOTAL",SUM(INDIRECT("AR4:AR"&amp;ROW()-1)),""))</f>
        <v/>
      </c>
      <c r="AS7" s="6" t="str">
        <f ca="1">IF(AND($A7&lt;&gt;"",$A7&lt;&gt;"TOTAL"),IF(AND('[10]PDI_OTRAS SITUACIONES ADMINISTR'!$BW5&lt;&gt;"",'[10]PDI_OTRAS SITUACIONES ADMINISTR'!$BW5&lt;&gt;0),'[10]PDI_OTRAS SITUACIONES ADMINISTR'!$BW5,""),IF($A7="TOTAL",SUM(INDIRECT("AS4:AS"&amp;ROW()-1)),""))</f>
        <v/>
      </c>
      <c r="AT7" s="6">
        <f t="shared" ca="1" si="14"/>
        <v>0</v>
      </c>
      <c r="AU7" s="6" t="str">
        <f ca="1">IF(AND($A7&lt;&gt;"",$A7&lt;&gt;"TOTAL"),IF(AND('[10]PDI_OTRAS SITUACIONES ADMINISTR'!$BZ5&lt;&gt;"",'[10]PDI_OTRAS SITUACIONES ADMINISTR'!$BZ5&lt;&gt;0),'[10]PDI_OTRAS SITUACIONES ADMINISTR'!$BZ5,""),IF($A7="TOTAL",SUM(INDIRECT("AU4:AU"&amp;ROW()-1)),""))</f>
        <v/>
      </c>
      <c r="AV7" s="6" t="str">
        <f ca="1">IF(AND($A7&lt;&gt;"",$A7&lt;&gt;"TOTAL"),IF(AND('[10]PDI_OTRAS SITUACIONES ADMINISTR'!$CB5&lt;&gt;"",'[10]PDI_OTRAS SITUACIONES ADMINISTR'!$CB5&lt;&gt;0),'[10]PDI_OTRAS SITUACIONES ADMINISTR'!$CB5,""),IF($A7="TOTAL",SUM(INDIRECT("AV4:AV"&amp;ROW()-1)),""))</f>
        <v/>
      </c>
      <c r="AW7" s="6">
        <f t="shared" ca="1" si="15"/>
        <v>0</v>
      </c>
      <c r="AX7" s="6" t="str">
        <f ca="1">IF(AND($A7&lt;&gt;"",$A7&lt;&gt;"TOTAL"),IF(AND('[10]PDI_OTRAS SITUACIONES ADMINISTR'!$CE5&lt;&gt;"",'[10]PDI_OTRAS SITUACIONES ADMINISTR'!$CE5&lt;&gt;0),'[10]PDI_OTRAS SITUACIONES ADMINISTR'!$CE5,""),IF($A7="TOTAL",SUM(INDIRECT("AX4:AX"&amp;ROW()-1)),""))</f>
        <v/>
      </c>
      <c r="AY7" s="6" t="str">
        <f ca="1">IF(AND($A7&lt;&gt;"",$A7&lt;&gt;"TOTAL"),IF(AND('[10]PDI_OTRAS SITUACIONES ADMINISTR'!$CG5&lt;&gt;"",'[10]PDI_OTRAS SITUACIONES ADMINISTR'!$CG5&lt;&gt;0),'[10]PDI_OTRAS SITUACIONES ADMINISTR'!$CG5,""),IF($A7="TOTAL",SUM(INDIRECT("AY4:AY"&amp;ROW()-1)),""))</f>
        <v/>
      </c>
      <c r="AZ7" s="6">
        <f t="shared" ca="1" si="16"/>
        <v>0</v>
      </c>
      <c r="BA7" s="6" t="str">
        <f ca="1">IF(AND($A7&lt;&gt;"",$A7&lt;&gt;"TOTAL"),IF(AND('[10]PDI_OTRAS SITUACIONES ADMINISTR'!$CJ5&lt;&gt;"",'[10]PDI_OTRAS SITUACIONES ADMINISTR'!$CJ5&lt;&gt;0),'[10]PDI_OTRAS SITUACIONES ADMINISTR'!$CJ5,""),IF($A7="TOTAL",SUM(INDIRECT("BA4:BA"&amp;ROW()-1)),""))</f>
        <v/>
      </c>
      <c r="BB7" s="6" t="str">
        <f ca="1">IF(AND($A7&lt;&gt;"",$A7&lt;&gt;"TOTAL"),IF(AND('[10]PDI_OTRAS SITUACIONES ADMINISTR'!$CL5&lt;&gt;"",'[10]PDI_OTRAS SITUACIONES ADMINISTR'!$CL5&lt;&gt;0),'[10]PDI_OTRAS SITUACIONES ADMINISTR'!$CL5,""),IF($A7="TOTAL",SUM(INDIRECT("BB4:BB"&amp;ROW()-1)),""))</f>
        <v/>
      </c>
      <c r="BC7" s="6">
        <f t="shared" ca="1" si="17"/>
        <v>0</v>
      </c>
      <c r="BD7" s="6" t="str">
        <f ca="1">IF(AND($A7&lt;&gt;"",$A7&lt;&gt;"TOTAL"),IF(AND('[10]PDI_OTRAS SITUACIONES ADMINISTR'!$CO5&lt;&gt;"",'[10]PDI_OTRAS SITUACIONES ADMINISTR'!$CO5&lt;&gt;0),'[10]PDI_OTRAS SITUACIONES ADMINISTR'!$CO5,""),IF($A7="TOTAL",SUM(INDIRECT("BD4:BD"&amp;ROW()-1)),""))</f>
        <v/>
      </c>
      <c r="BE7" s="6" t="str">
        <f ca="1">IF(AND($A7&lt;&gt;"",$A7&lt;&gt;"TOTAL"),IF(AND('[10]PDI_OTRAS SITUACIONES ADMINISTR'!$CQ5&lt;&gt;"",'[10]PDI_OTRAS SITUACIONES ADMINISTR'!$CQ5&lt;&gt;0),'[10]PDI_OTRAS SITUACIONES ADMINISTR'!$CQ5,""),IF($A7="TOTAL",SUM(INDIRECT("BE4:BE"&amp;ROW()-1)),""))</f>
        <v/>
      </c>
      <c r="BF7" s="6">
        <f t="shared" ca="1" si="18"/>
        <v>0</v>
      </c>
    </row>
    <row r="8" spans="1:58" x14ac:dyDescent="0.2">
      <c r="A8" s="19" t="str">
        <f>IF('[10]PDI_OTRAS SITUACIONES ADMINISTR'!$B6&lt;&gt;"",'[10]PDI_OTRAS SITUACIONES ADMINISTR'!$B6,IF(AND('[10]PDI_OTRAS SITUACIONES ADMINISTR'!$B6="",'[10]PDI_OTRAS SITUACIONES ADMINISTR'!$B7="",'[10]PDI_OTRAS SITUACIONES ADMINISTR'!$B5=""),"","TOTAL"))</f>
        <v>Servicios especiales (Sin trienios)</v>
      </c>
      <c r="B8" s="6" t="str">
        <f ca="1">IF(AND($A8&lt;&gt;"",$A8&lt;&gt;"TOTAL"),IF(AND('[10]PDI_OTRAS SITUACIONES ADMINISTR'!$C6&lt;&gt;"",'[10]PDI_OTRAS SITUACIONES ADMINISTR'!$C6&lt;&gt;0),'[10]PDI_OTRAS SITUACIONES ADMINISTR'!$C6,""),IF($A8="TOTAL",SUM(INDIRECT("B4:B"&amp;ROW()-1)),""))</f>
        <v/>
      </c>
      <c r="C8" s="6" t="str">
        <f ca="1">IF(AND($A8&lt;&gt;"",$A8&lt;&gt;"TOTAL"),IF(AND('[10]PDI_OTRAS SITUACIONES ADMINISTR'!$E6&lt;&gt;"",'[10]PDI_OTRAS SITUACIONES ADMINISTR'!$E6&lt;&gt;0),'[10]PDI_OTRAS SITUACIONES ADMINISTR'!$E6,""),IF($A8="TOTAL",SUM(INDIRECT("C4:C"&amp;ROW()-1)),""))</f>
        <v/>
      </c>
      <c r="D8" s="6">
        <f t="shared" ca="1" si="0"/>
        <v>0</v>
      </c>
      <c r="E8" s="6" t="str">
        <f ca="1">IF(AND($A8&lt;&gt;"",$A8&lt;&gt;"TOTAL"),IF(AND('[10]PDI_OTRAS SITUACIONES ADMINISTR'!$H6&lt;&gt;"",'[10]PDI_OTRAS SITUACIONES ADMINISTR'!$H6&lt;&gt;0),'[10]PDI_OTRAS SITUACIONES ADMINISTR'!$H6,""),IF($A8="TOTAL",SUM(INDIRECT("E4:E"&amp;ROW()-1)),""))</f>
        <v/>
      </c>
      <c r="F8" s="6" t="str">
        <f ca="1">IF(AND($A8&lt;&gt;"",$A8&lt;&gt;"TOTAL"),IF(AND('[10]PDI_OTRAS SITUACIONES ADMINISTR'!$J6&lt;&gt;"",'[10]PDI_OTRAS SITUACIONES ADMINISTR'!$J6&lt;&gt;0),'[10]PDI_OTRAS SITUACIONES ADMINISTR'!$J6,""),IF($A8="TOTAL",SUM(INDIRECT("F4:F"&amp;ROW()-1)),""))</f>
        <v/>
      </c>
      <c r="G8" s="6">
        <f t="shared" ca="1" si="1"/>
        <v>0</v>
      </c>
      <c r="H8" s="6" t="str">
        <f ca="1">IF(AND($A8&lt;&gt;"",$A8&lt;&gt;"TOTAL"),IF(AND('[10]PDI_OTRAS SITUACIONES ADMINISTR'!$M6&lt;&gt;"",'[10]PDI_OTRAS SITUACIONES ADMINISTR'!$M6&lt;&gt;0),'[10]PDI_OTRAS SITUACIONES ADMINISTR'!$M6,""),IF($A8="TOTAL",SUM(INDIRECT("H4:H"&amp;ROW()-1)),""))</f>
        <v/>
      </c>
      <c r="I8" s="6" t="str">
        <f ca="1">IF(AND($A8&lt;&gt;"",$A8&lt;&gt;"TOTAL"),IF(AND('[10]PDI_OTRAS SITUACIONES ADMINISTR'!$O6&lt;&gt;"",'[10]PDI_OTRAS SITUACIONES ADMINISTR'!$O6&lt;&gt;0),'[10]PDI_OTRAS SITUACIONES ADMINISTR'!$O6,""),IF($A8="TOTAL",SUM(INDIRECT("I4:I"&amp;ROW()-1)),""))</f>
        <v/>
      </c>
      <c r="J8" s="6">
        <f t="shared" ca="1" si="2"/>
        <v>0</v>
      </c>
      <c r="K8" s="6">
        <f ca="1">IF(AND($A8&lt;&gt;"",$A8&lt;&gt;"TOTAL"),IF(AND('[10]PDI_OTRAS SITUACIONES ADMINISTR'!$R6&lt;&gt;"",'[10]PDI_OTRAS SITUACIONES ADMINISTR'!$R6&lt;&gt;0),'[10]PDI_OTRAS SITUACIONES ADMINISTR'!$R6,""),IF($A8="TOTAL",SUM(INDIRECT("K4:K"&amp;ROW()-1)),""))</f>
        <v>1</v>
      </c>
      <c r="L8" s="6" t="str">
        <f ca="1">IF(AND($A8&lt;&gt;"",$A8&lt;&gt;"TOTAL"),IF(AND('[10]PDI_OTRAS SITUACIONES ADMINISTR'!$T6&lt;&gt;"",'[10]PDI_OTRAS SITUACIONES ADMINISTR'!$T6&lt;&gt;0),'[10]PDI_OTRAS SITUACIONES ADMINISTR'!$T6,""),IF($A8="TOTAL",SUM(INDIRECT("L4:L"&amp;ROW()-1)),""))</f>
        <v/>
      </c>
      <c r="M8" s="6">
        <f t="shared" ca="1" si="3"/>
        <v>1</v>
      </c>
      <c r="N8" s="6">
        <f ca="1">IF(AND($A8&lt;&gt;"",$A8&lt;&gt;"TOTAL"),IF(AND('[10]PDI_OTRAS SITUACIONES ADMINISTR'!$W6&lt;&gt;"",'[10]PDI_OTRAS SITUACIONES ADMINISTR'!$W6&lt;&gt;0),'[10]PDI_OTRAS SITUACIONES ADMINISTR'!$W6,""),IF($A8="TOTAL",SUM(INDIRECT("N4:N"&amp;ROW()-1)),""))</f>
        <v>1</v>
      </c>
      <c r="O8" s="6" t="str">
        <f ca="1">IF(AND($A8&lt;&gt;"",$A8&lt;&gt;"TOTAL"),IF(AND('[10]PDI_OTRAS SITUACIONES ADMINISTR'!$Y6&lt;&gt;"",'[10]PDI_OTRAS SITUACIONES ADMINISTR'!$Y6&lt;&gt;0),'[10]PDI_OTRAS SITUACIONES ADMINISTR'!$Y6,""),IF($A8="TOTAL",SUM(INDIRECT("O4:O"&amp;ROW()-1)),""))</f>
        <v/>
      </c>
      <c r="P8" s="6">
        <f t="shared" ca="1" si="4"/>
        <v>1</v>
      </c>
      <c r="Q8" s="6">
        <f ca="1">IF(AND($A8&lt;&gt;"",$A8&lt;&gt;"TOTAL"),IF(AND('[10]PDI_OTRAS SITUACIONES ADMINISTR'!$AB6&lt;&gt;"",'[10]PDI_OTRAS SITUACIONES ADMINISTR'!$AB6&lt;&gt;0),'[10]PDI_OTRAS SITUACIONES ADMINISTR'!$AB6,""),IF($A8="TOTAL",SUM(INDIRECT("Q4:Q"&amp;ROW()-1)),""))</f>
        <v>2</v>
      </c>
      <c r="R8" s="6">
        <f ca="1">IF(AND($A8&lt;&gt;"",$A8&lt;&gt;"TOTAL"),IF(AND('[10]PDI_OTRAS SITUACIONES ADMINISTR'!$AD6&lt;&gt;"",'[10]PDI_OTRAS SITUACIONES ADMINISTR'!$AD6&lt;&gt;0),'[10]PDI_OTRAS SITUACIONES ADMINISTR'!$AD6,""),IF($A8="TOTAL",SUM(INDIRECT("R4:R"&amp;ROW()-1)),""))</f>
        <v>1</v>
      </c>
      <c r="S8" s="6">
        <f t="shared" ca="1" si="5"/>
        <v>3</v>
      </c>
      <c r="T8" s="6" t="str">
        <f ca="1">IF(AND($A8&lt;&gt;"",$A8&lt;&gt;"TOTAL"),IF(AND('[10]PDI_OTRAS SITUACIONES ADMINISTR'!$AG6&lt;&gt;"",'[10]PDI_OTRAS SITUACIONES ADMINISTR'!$AG6&lt;&gt;0),'[10]PDI_OTRAS SITUACIONES ADMINISTR'!$AG6,""),IF($A8="TOTAL",SUM(INDIRECT("T4:T"&amp;ROW()-1)),""))</f>
        <v/>
      </c>
      <c r="U8" s="6" t="str">
        <f ca="1">IF(AND($A8&lt;&gt;"",$A8&lt;&gt;"TOTAL"),IF(AND('[10]PDI_OTRAS SITUACIONES ADMINISTR'!$AI6&lt;&gt;"",'[10]PDI_OTRAS SITUACIONES ADMINISTR'!$AI6&lt;&gt;0),'[10]PDI_OTRAS SITUACIONES ADMINISTR'!$AI6,""),IF($A8="TOTAL",SUM(INDIRECT("U4:U"&amp;ROW()-1)),""))</f>
        <v/>
      </c>
      <c r="V8" s="6">
        <f t="shared" ca="1" si="6"/>
        <v>0</v>
      </c>
      <c r="W8" s="6" t="str">
        <f ca="1">IF(AND($A8&lt;&gt;"",$A8&lt;&gt;"TOTAL"),IF(AND('[10]PDI_OTRAS SITUACIONES ADMINISTR'!$AL6&lt;&gt;"",'[10]PDI_OTRAS SITUACIONES ADMINISTR'!$AL6&lt;&gt;0),'[10]PDI_OTRAS SITUACIONES ADMINISTR'!$AL6,""),IF($A8="TOTAL",SUM(INDIRECT("W4:W"&amp;ROW()-1)),""))</f>
        <v/>
      </c>
      <c r="X8" s="6" t="str">
        <f ca="1">IF(AND($A8&lt;&gt;"",$A8&lt;&gt;"TOTAL"),IF(AND('[10]PDI_OTRAS SITUACIONES ADMINISTR'!$AN6&lt;&gt;"",'[10]PDI_OTRAS SITUACIONES ADMINISTR'!$AN6&lt;&gt;0),'[10]PDI_OTRAS SITUACIONES ADMINISTR'!$AN6,""),IF($A8="TOTAL",SUM(INDIRECT("X4:X"&amp;ROW()-1)),""))</f>
        <v/>
      </c>
      <c r="Y8" s="6">
        <f t="shared" ca="1" si="7"/>
        <v>0</v>
      </c>
      <c r="Z8" s="6" t="str">
        <f ca="1">IF(AND($A8&lt;&gt;"",$A8&lt;&gt;"TOTAL"),IF(AND('[10]PDI_OTRAS SITUACIONES ADMINISTR'!$AQ6&lt;&gt;"",'[10]PDI_OTRAS SITUACIONES ADMINISTR'!$AQ6&lt;&gt;0),'[10]PDI_OTRAS SITUACIONES ADMINISTR'!$AQ6,""),IF($A8="TOTAL",SUM(INDIRECT("Z4:Z"&amp;ROW()-1)),""))</f>
        <v/>
      </c>
      <c r="AA8" s="6" t="str">
        <f ca="1">IF(AND($A8&lt;&gt;"",$A8&lt;&gt;"TOTAL"),IF(AND('[10]PDI_OTRAS SITUACIONES ADMINISTR'!$AS6&lt;&gt;"",'[10]PDI_OTRAS SITUACIONES ADMINISTR'!$AS6&lt;&gt;0),'[10]PDI_OTRAS SITUACIONES ADMINISTR'!$AS6,""),IF($A8="TOTAL",SUM(INDIRECT("AA4:AA"&amp;ROW()-1)),""))</f>
        <v/>
      </c>
      <c r="AB8" s="6">
        <f t="shared" ca="1" si="8"/>
        <v>0</v>
      </c>
      <c r="AC8" s="6" t="str">
        <f ca="1">IF(AND($A8&lt;&gt;"",$A8&lt;&gt;"TOTAL"),IF(AND('[10]PDI_OTRAS SITUACIONES ADMINISTR'!$AV6&lt;&gt;"",'[10]PDI_OTRAS SITUACIONES ADMINISTR'!$AV6&lt;&gt;0),'[10]PDI_OTRAS SITUACIONES ADMINISTR'!$AV6,""),IF($A8="TOTAL",SUM(INDIRECT("AC4:AC"&amp;ROW()-1)),""))</f>
        <v/>
      </c>
      <c r="AD8" s="6" t="str">
        <f ca="1">IF(AND($A8&lt;&gt;"",$A8&lt;&gt;"TOTAL"),IF(AND('[10]PDI_OTRAS SITUACIONES ADMINISTR'!$AX6&lt;&gt;"",'[10]PDI_OTRAS SITUACIONES ADMINISTR'!$AX6&lt;&gt;0),'[10]PDI_OTRAS SITUACIONES ADMINISTR'!$AX6,""),IF($A8="TOTAL",SUM(INDIRECT("AD4:AD"&amp;ROW()-1)),""))</f>
        <v/>
      </c>
      <c r="AE8" s="6">
        <f t="shared" ca="1" si="9"/>
        <v>0</v>
      </c>
      <c r="AF8" s="6" t="str">
        <f ca="1">IF(AND($A8&lt;&gt;"",$A8&lt;&gt;"TOTAL"),IF(AND('[10]PDI_OTRAS SITUACIONES ADMINISTR'!$BA6&lt;&gt;"",'[10]PDI_OTRAS SITUACIONES ADMINISTR'!$BA6&lt;&gt;0),'[10]PDI_OTRAS SITUACIONES ADMINISTR'!$BA6,""),IF($A8="TOTAL",SUM(INDIRECT("AF4:AF"&amp;ROW()-1)),""))</f>
        <v/>
      </c>
      <c r="AG8" s="6" t="str">
        <f ca="1">IF(AND($A8&lt;&gt;"",$A8&lt;&gt;"TOTAL"),IF(AND('[10]PDI_OTRAS SITUACIONES ADMINISTR'!$BC6&lt;&gt;"",'[10]PDI_OTRAS SITUACIONES ADMINISTR'!$BC6&lt;&gt;0),'[10]PDI_OTRAS SITUACIONES ADMINISTR'!$BC6,""),IF($A8="TOTAL",SUM(INDIRECT("AG4:AG"&amp;ROW()-1)),""))</f>
        <v/>
      </c>
      <c r="AH8" s="6">
        <f t="shared" ca="1" si="10"/>
        <v>0</v>
      </c>
      <c r="AI8" s="6" t="str">
        <f ca="1">IF(AND($A8&lt;&gt;"",$A8&lt;&gt;"TOTAL"),IF(AND('[10]PDI_OTRAS SITUACIONES ADMINISTR'!$BF6&lt;&gt;"",'[10]PDI_OTRAS SITUACIONES ADMINISTR'!$BF6&lt;&gt;0),'[10]PDI_OTRAS SITUACIONES ADMINISTR'!$BF6,""),IF($A8="TOTAL",SUM(INDIRECT("AI4:AI"&amp;ROW()-1)),""))</f>
        <v/>
      </c>
      <c r="AJ8" s="6" t="str">
        <f ca="1">IF(AND($A8&lt;&gt;"",$A8&lt;&gt;"TOTAL"),IF(AND('[10]PDI_OTRAS SITUACIONES ADMINISTR'!$BH6&lt;&gt;"",'[10]PDI_OTRAS SITUACIONES ADMINISTR'!$BH6&lt;&gt;0),'[10]PDI_OTRAS SITUACIONES ADMINISTR'!$BH6,""),IF($A8="TOTAL",SUM(INDIRECT("AJ4:AJ"&amp;ROW()-1)),""))</f>
        <v/>
      </c>
      <c r="AK8" s="6">
        <f t="shared" ca="1" si="11"/>
        <v>0</v>
      </c>
      <c r="AL8" s="6" t="str">
        <f ca="1">IF(AND($A8&lt;&gt;"",$A8&lt;&gt;"TOTAL"),IF(AND('[10]PDI_OTRAS SITUACIONES ADMINISTR'!$BK6&lt;&gt;"",'[10]PDI_OTRAS SITUACIONES ADMINISTR'!$BK6&lt;&gt;0),'[10]PDI_OTRAS SITUACIONES ADMINISTR'!$BK6,""),IF($A8="TOTAL",SUM(INDIRECT("AL4:AL"&amp;ROW()-1)),""))</f>
        <v/>
      </c>
      <c r="AM8" s="6" t="str">
        <f ca="1">IF(AND($A8&lt;&gt;"",$A8&lt;&gt;"TOTAL"),IF(AND('[10]PDI_OTRAS SITUACIONES ADMINISTR'!$BM6&lt;&gt;"",'[10]PDI_OTRAS SITUACIONES ADMINISTR'!$BM6&lt;&gt;0),'[10]PDI_OTRAS SITUACIONES ADMINISTR'!$BM6,""),IF($A8="TOTAL",SUM(INDIRECT("AM4:AM"&amp;ROW()-1)),""))</f>
        <v/>
      </c>
      <c r="AN8" s="6">
        <f t="shared" ca="1" si="12"/>
        <v>0</v>
      </c>
      <c r="AO8" s="6" t="str">
        <f ca="1">IF(AND($A8&lt;&gt;"",$A8&lt;&gt;"TOTAL"),IF(AND('[10]PDI_OTRAS SITUACIONES ADMINISTR'!$BP6&lt;&gt;"",'[10]PDI_OTRAS SITUACIONES ADMINISTR'!$BP6&lt;&gt;0),'[10]PDI_OTRAS SITUACIONES ADMINISTR'!$BP6,""),IF($A8="TOTAL",SUM(INDIRECT("AO4:AO"&amp;ROW()-1)),""))</f>
        <v/>
      </c>
      <c r="AP8" s="6" t="str">
        <f ca="1">IF(AND($A8&lt;&gt;"",$A8&lt;&gt;"TOTAL"),IF(AND('[10]PDI_OTRAS SITUACIONES ADMINISTR'!$BR6&lt;&gt;"",'[10]PDI_OTRAS SITUACIONES ADMINISTR'!$BR6&lt;&gt;0),'[10]PDI_OTRAS SITUACIONES ADMINISTR'!$BR6,""),IF($A8="TOTAL",SUM(INDIRECT("AP4:AP"&amp;ROW()-1)),""))</f>
        <v/>
      </c>
      <c r="AQ8" s="6">
        <f t="shared" ca="1" si="13"/>
        <v>0</v>
      </c>
      <c r="AR8" s="6" t="str">
        <f ca="1">IF(AND($A8&lt;&gt;"",$A8&lt;&gt;"TOTAL"),IF(AND('[10]PDI_OTRAS SITUACIONES ADMINISTR'!$BU6&lt;&gt;"",'[10]PDI_OTRAS SITUACIONES ADMINISTR'!$BU6&lt;&gt;0),'[10]PDI_OTRAS SITUACIONES ADMINISTR'!$BU6,""),IF($A8="TOTAL",SUM(INDIRECT("AR4:AR"&amp;ROW()-1)),""))</f>
        <v/>
      </c>
      <c r="AS8" s="6" t="str">
        <f ca="1">IF(AND($A8&lt;&gt;"",$A8&lt;&gt;"TOTAL"),IF(AND('[10]PDI_OTRAS SITUACIONES ADMINISTR'!$BW6&lt;&gt;"",'[10]PDI_OTRAS SITUACIONES ADMINISTR'!$BW6&lt;&gt;0),'[10]PDI_OTRAS SITUACIONES ADMINISTR'!$BW6,""),IF($A8="TOTAL",SUM(INDIRECT("AS4:AS"&amp;ROW()-1)),""))</f>
        <v/>
      </c>
      <c r="AT8" s="6">
        <f t="shared" ca="1" si="14"/>
        <v>0</v>
      </c>
      <c r="AU8" s="6" t="str">
        <f ca="1">IF(AND($A8&lt;&gt;"",$A8&lt;&gt;"TOTAL"),IF(AND('[10]PDI_OTRAS SITUACIONES ADMINISTR'!$BZ6&lt;&gt;"",'[10]PDI_OTRAS SITUACIONES ADMINISTR'!$BZ6&lt;&gt;0),'[10]PDI_OTRAS SITUACIONES ADMINISTR'!$BZ6,""),IF($A8="TOTAL",SUM(INDIRECT("AU4:AU"&amp;ROW()-1)),""))</f>
        <v/>
      </c>
      <c r="AV8" s="6" t="str">
        <f ca="1">IF(AND($A8&lt;&gt;"",$A8&lt;&gt;"TOTAL"),IF(AND('[10]PDI_OTRAS SITUACIONES ADMINISTR'!$CB6&lt;&gt;"",'[10]PDI_OTRAS SITUACIONES ADMINISTR'!$CB6&lt;&gt;0),'[10]PDI_OTRAS SITUACIONES ADMINISTR'!$CB6,""),IF($A8="TOTAL",SUM(INDIRECT("AV4:AV"&amp;ROW()-1)),""))</f>
        <v/>
      </c>
      <c r="AW8" s="6">
        <f t="shared" ca="1" si="15"/>
        <v>0</v>
      </c>
      <c r="AX8" s="6" t="str">
        <f ca="1">IF(AND($A8&lt;&gt;"",$A8&lt;&gt;"TOTAL"),IF(AND('[10]PDI_OTRAS SITUACIONES ADMINISTR'!$CE6&lt;&gt;"",'[10]PDI_OTRAS SITUACIONES ADMINISTR'!$CE6&lt;&gt;0),'[10]PDI_OTRAS SITUACIONES ADMINISTR'!$CE6,""),IF($A8="TOTAL",SUM(INDIRECT("AX4:AX"&amp;ROW()-1)),""))</f>
        <v/>
      </c>
      <c r="AY8" s="6" t="str">
        <f ca="1">IF(AND($A8&lt;&gt;"",$A8&lt;&gt;"TOTAL"),IF(AND('[10]PDI_OTRAS SITUACIONES ADMINISTR'!$CG6&lt;&gt;"",'[10]PDI_OTRAS SITUACIONES ADMINISTR'!$CG6&lt;&gt;0),'[10]PDI_OTRAS SITUACIONES ADMINISTR'!$CG6,""),IF($A8="TOTAL",SUM(INDIRECT("AY4:AY"&amp;ROW()-1)),""))</f>
        <v/>
      </c>
      <c r="AZ8" s="6">
        <f t="shared" ca="1" si="16"/>
        <v>0</v>
      </c>
      <c r="BA8" s="6" t="str">
        <f ca="1">IF(AND($A8&lt;&gt;"",$A8&lt;&gt;"TOTAL"),IF(AND('[10]PDI_OTRAS SITUACIONES ADMINISTR'!$CJ6&lt;&gt;"",'[10]PDI_OTRAS SITUACIONES ADMINISTR'!$CJ6&lt;&gt;0),'[10]PDI_OTRAS SITUACIONES ADMINISTR'!$CJ6,""),IF($A8="TOTAL",SUM(INDIRECT("BA4:BA"&amp;ROW()-1)),""))</f>
        <v/>
      </c>
      <c r="BB8" s="6" t="str">
        <f ca="1">IF(AND($A8&lt;&gt;"",$A8&lt;&gt;"TOTAL"),IF(AND('[10]PDI_OTRAS SITUACIONES ADMINISTR'!$CL6&lt;&gt;"",'[10]PDI_OTRAS SITUACIONES ADMINISTR'!$CL6&lt;&gt;0),'[10]PDI_OTRAS SITUACIONES ADMINISTR'!$CL6,""),IF($A8="TOTAL",SUM(INDIRECT("BB4:BB"&amp;ROW()-1)),""))</f>
        <v/>
      </c>
      <c r="BC8" s="6">
        <f t="shared" ca="1" si="17"/>
        <v>0</v>
      </c>
      <c r="BD8" s="6" t="str">
        <f ca="1">IF(AND($A8&lt;&gt;"",$A8&lt;&gt;"TOTAL"),IF(AND('[10]PDI_OTRAS SITUACIONES ADMINISTR'!$CO6&lt;&gt;"",'[10]PDI_OTRAS SITUACIONES ADMINISTR'!$CO6&lt;&gt;0),'[10]PDI_OTRAS SITUACIONES ADMINISTR'!$CO6,""),IF($A8="TOTAL",SUM(INDIRECT("BD4:BD"&amp;ROW()-1)),""))</f>
        <v/>
      </c>
      <c r="BE8" s="6" t="str">
        <f ca="1">IF(AND($A8&lt;&gt;"",$A8&lt;&gt;"TOTAL"),IF(AND('[10]PDI_OTRAS SITUACIONES ADMINISTR'!$CQ6&lt;&gt;"",'[10]PDI_OTRAS SITUACIONES ADMINISTR'!$CQ6&lt;&gt;0),'[10]PDI_OTRAS SITUACIONES ADMINISTR'!$CQ6,""),IF($A8="TOTAL",SUM(INDIRECT("BE4:BE"&amp;ROW()-1)),""))</f>
        <v/>
      </c>
      <c r="BF8" s="6">
        <f t="shared" ca="1" si="18"/>
        <v>0</v>
      </c>
    </row>
    <row r="9" spans="1:58" x14ac:dyDescent="0.2">
      <c r="A9" s="19" t="str">
        <f>IF('[10]PDI_OTRAS SITUACIONES ADMINISTR'!$B7&lt;&gt;"",'[10]PDI_OTRAS SITUACIONES ADMINISTR'!$B7,IF(AND('[10]PDI_OTRAS SITUACIONES ADMINISTR'!$B7="",'[10]PDI_OTRAS SITUACIONES ADMINISTR'!$B8="",'[10]PDI_OTRAS SITUACIONES ADMINISTR'!$B6=""),"","TOTAL"))</f>
        <v>Suspensión contrato con reserva puesto</v>
      </c>
      <c r="B9" s="6" t="str">
        <f ca="1">IF(AND($A9&lt;&gt;"",$A9&lt;&gt;"TOTAL"),IF(AND('[10]PDI_OTRAS SITUACIONES ADMINISTR'!$C7&lt;&gt;"",'[10]PDI_OTRAS SITUACIONES ADMINISTR'!$C7&lt;&gt;0),'[10]PDI_OTRAS SITUACIONES ADMINISTR'!$C7,""),IF($A9="TOTAL",SUM(INDIRECT("B4:B"&amp;ROW()-1)),""))</f>
        <v/>
      </c>
      <c r="C9" s="6" t="str">
        <f ca="1">IF(AND($A9&lt;&gt;"",$A9&lt;&gt;"TOTAL"),IF(AND('[10]PDI_OTRAS SITUACIONES ADMINISTR'!$E7&lt;&gt;"",'[10]PDI_OTRAS SITUACIONES ADMINISTR'!$E7&lt;&gt;0),'[10]PDI_OTRAS SITUACIONES ADMINISTR'!$E7,""),IF($A9="TOTAL",SUM(INDIRECT("C4:C"&amp;ROW()-1)),""))</f>
        <v/>
      </c>
      <c r="D9" s="6">
        <f t="shared" ca="1" si="0"/>
        <v>0</v>
      </c>
      <c r="E9" s="6" t="str">
        <f ca="1">IF(AND($A9&lt;&gt;"",$A9&lt;&gt;"TOTAL"),IF(AND('[10]PDI_OTRAS SITUACIONES ADMINISTR'!$H7&lt;&gt;"",'[10]PDI_OTRAS SITUACIONES ADMINISTR'!$H7&lt;&gt;0),'[10]PDI_OTRAS SITUACIONES ADMINISTR'!$H7,""),IF($A9="TOTAL",SUM(INDIRECT("E4:E"&amp;ROW()-1)),""))</f>
        <v/>
      </c>
      <c r="F9" s="6" t="str">
        <f ca="1">IF(AND($A9&lt;&gt;"",$A9&lt;&gt;"TOTAL"),IF(AND('[10]PDI_OTRAS SITUACIONES ADMINISTR'!$J7&lt;&gt;"",'[10]PDI_OTRAS SITUACIONES ADMINISTR'!$J7&lt;&gt;0),'[10]PDI_OTRAS SITUACIONES ADMINISTR'!$J7,""),IF($A9="TOTAL",SUM(INDIRECT("F4:F"&amp;ROW()-1)),""))</f>
        <v/>
      </c>
      <c r="G9" s="6">
        <f t="shared" ca="1" si="1"/>
        <v>0</v>
      </c>
      <c r="H9" s="6" t="str">
        <f ca="1">IF(AND($A9&lt;&gt;"",$A9&lt;&gt;"TOTAL"),IF(AND('[10]PDI_OTRAS SITUACIONES ADMINISTR'!$M7&lt;&gt;"",'[10]PDI_OTRAS SITUACIONES ADMINISTR'!$M7&lt;&gt;0),'[10]PDI_OTRAS SITUACIONES ADMINISTR'!$M7,""),IF($A9="TOTAL",SUM(INDIRECT("H4:H"&amp;ROW()-1)),""))</f>
        <v/>
      </c>
      <c r="I9" s="6" t="str">
        <f ca="1">IF(AND($A9&lt;&gt;"",$A9&lt;&gt;"TOTAL"),IF(AND('[10]PDI_OTRAS SITUACIONES ADMINISTR'!$O7&lt;&gt;"",'[10]PDI_OTRAS SITUACIONES ADMINISTR'!$O7&lt;&gt;0),'[10]PDI_OTRAS SITUACIONES ADMINISTR'!$O7,""),IF($A9="TOTAL",SUM(INDIRECT("I4:I"&amp;ROW()-1)),""))</f>
        <v/>
      </c>
      <c r="J9" s="6">
        <f t="shared" ca="1" si="2"/>
        <v>0</v>
      </c>
      <c r="K9" s="6" t="str">
        <f ca="1">IF(AND($A9&lt;&gt;"",$A9&lt;&gt;"TOTAL"),IF(AND('[10]PDI_OTRAS SITUACIONES ADMINISTR'!$R7&lt;&gt;"",'[10]PDI_OTRAS SITUACIONES ADMINISTR'!$R7&lt;&gt;0),'[10]PDI_OTRAS SITUACIONES ADMINISTR'!$R7,""),IF($A9="TOTAL",SUM(INDIRECT("K4:K"&amp;ROW()-1)),""))</f>
        <v/>
      </c>
      <c r="L9" s="6">
        <f ca="1">IF(AND($A9&lt;&gt;"",$A9&lt;&gt;"TOTAL"),IF(AND('[10]PDI_OTRAS SITUACIONES ADMINISTR'!$T7&lt;&gt;"",'[10]PDI_OTRAS SITUACIONES ADMINISTR'!$T7&lt;&gt;0),'[10]PDI_OTRAS SITUACIONES ADMINISTR'!$T7,""),IF($A9="TOTAL",SUM(INDIRECT("L4:L"&amp;ROW()-1)),""))</f>
        <v>1</v>
      </c>
      <c r="M9" s="6">
        <f t="shared" ca="1" si="3"/>
        <v>1</v>
      </c>
      <c r="N9" s="6" t="str">
        <f ca="1">IF(AND($A9&lt;&gt;"",$A9&lt;&gt;"TOTAL"),IF(AND('[10]PDI_OTRAS SITUACIONES ADMINISTR'!$W7&lt;&gt;"",'[10]PDI_OTRAS SITUACIONES ADMINISTR'!$W7&lt;&gt;0),'[10]PDI_OTRAS SITUACIONES ADMINISTR'!$W7,""),IF($A9="TOTAL",SUM(INDIRECT("N4:N"&amp;ROW()-1)),""))</f>
        <v/>
      </c>
      <c r="O9" s="6" t="str">
        <f ca="1">IF(AND($A9&lt;&gt;"",$A9&lt;&gt;"TOTAL"),IF(AND('[10]PDI_OTRAS SITUACIONES ADMINISTR'!$Y7&lt;&gt;"",'[10]PDI_OTRAS SITUACIONES ADMINISTR'!$Y7&lt;&gt;0),'[10]PDI_OTRAS SITUACIONES ADMINISTR'!$Y7,""),IF($A9="TOTAL",SUM(INDIRECT("O4:O"&amp;ROW()-1)),""))</f>
        <v/>
      </c>
      <c r="P9" s="6">
        <f t="shared" ca="1" si="4"/>
        <v>0</v>
      </c>
      <c r="Q9" s="6" t="str">
        <f ca="1">IF(AND($A9&lt;&gt;"",$A9&lt;&gt;"TOTAL"),IF(AND('[10]PDI_OTRAS SITUACIONES ADMINISTR'!$AB7&lt;&gt;"",'[10]PDI_OTRAS SITUACIONES ADMINISTR'!$AB7&lt;&gt;0),'[10]PDI_OTRAS SITUACIONES ADMINISTR'!$AB7,""),IF($A9="TOTAL",SUM(INDIRECT("Q4:Q"&amp;ROW()-1)),""))</f>
        <v/>
      </c>
      <c r="R9" s="6" t="str">
        <f ca="1">IF(AND($A9&lt;&gt;"",$A9&lt;&gt;"TOTAL"),IF(AND('[10]PDI_OTRAS SITUACIONES ADMINISTR'!$AD7&lt;&gt;"",'[10]PDI_OTRAS SITUACIONES ADMINISTR'!$AD7&lt;&gt;0),'[10]PDI_OTRAS SITUACIONES ADMINISTR'!$AD7,""),IF($A9="TOTAL",SUM(INDIRECT("R4:R"&amp;ROW()-1)),""))</f>
        <v/>
      </c>
      <c r="S9" s="6">
        <f t="shared" ca="1" si="5"/>
        <v>0</v>
      </c>
      <c r="T9" s="6" t="str">
        <f ca="1">IF(AND($A9&lt;&gt;"",$A9&lt;&gt;"TOTAL"),IF(AND('[10]PDI_OTRAS SITUACIONES ADMINISTR'!$AG7&lt;&gt;"",'[10]PDI_OTRAS SITUACIONES ADMINISTR'!$AG7&lt;&gt;0),'[10]PDI_OTRAS SITUACIONES ADMINISTR'!$AG7,""),IF($A9="TOTAL",SUM(INDIRECT("T4:T"&amp;ROW()-1)),""))</f>
        <v/>
      </c>
      <c r="U9" s="6" t="str">
        <f ca="1">IF(AND($A9&lt;&gt;"",$A9&lt;&gt;"TOTAL"),IF(AND('[10]PDI_OTRAS SITUACIONES ADMINISTR'!$AI7&lt;&gt;"",'[10]PDI_OTRAS SITUACIONES ADMINISTR'!$AI7&lt;&gt;0),'[10]PDI_OTRAS SITUACIONES ADMINISTR'!$AI7,""),IF($A9="TOTAL",SUM(INDIRECT("U4:U"&amp;ROW()-1)),""))</f>
        <v/>
      </c>
      <c r="V9" s="6">
        <f t="shared" ca="1" si="6"/>
        <v>0</v>
      </c>
      <c r="W9" s="6" t="str">
        <f ca="1">IF(AND($A9&lt;&gt;"",$A9&lt;&gt;"TOTAL"),IF(AND('[10]PDI_OTRAS SITUACIONES ADMINISTR'!$AL7&lt;&gt;"",'[10]PDI_OTRAS SITUACIONES ADMINISTR'!$AL7&lt;&gt;0),'[10]PDI_OTRAS SITUACIONES ADMINISTR'!$AL7,""),IF($A9="TOTAL",SUM(INDIRECT("W4:W"&amp;ROW()-1)),""))</f>
        <v/>
      </c>
      <c r="X9" s="6" t="str">
        <f ca="1">IF(AND($A9&lt;&gt;"",$A9&lt;&gt;"TOTAL"),IF(AND('[10]PDI_OTRAS SITUACIONES ADMINISTR'!$AN7&lt;&gt;"",'[10]PDI_OTRAS SITUACIONES ADMINISTR'!$AN7&lt;&gt;0),'[10]PDI_OTRAS SITUACIONES ADMINISTR'!$AN7,""),IF($A9="TOTAL",SUM(INDIRECT("X4:X"&amp;ROW()-1)),""))</f>
        <v/>
      </c>
      <c r="Y9" s="6">
        <f t="shared" ca="1" si="7"/>
        <v>0</v>
      </c>
      <c r="Z9" s="6" t="str">
        <f ca="1">IF(AND($A9&lt;&gt;"",$A9&lt;&gt;"TOTAL"),IF(AND('[10]PDI_OTRAS SITUACIONES ADMINISTR'!$AQ7&lt;&gt;"",'[10]PDI_OTRAS SITUACIONES ADMINISTR'!$AQ7&lt;&gt;0),'[10]PDI_OTRAS SITUACIONES ADMINISTR'!$AQ7,""),IF($A9="TOTAL",SUM(INDIRECT("Z4:Z"&amp;ROW()-1)),""))</f>
        <v/>
      </c>
      <c r="AA9" s="6" t="str">
        <f ca="1">IF(AND($A9&lt;&gt;"",$A9&lt;&gt;"TOTAL"),IF(AND('[10]PDI_OTRAS SITUACIONES ADMINISTR'!$AS7&lt;&gt;"",'[10]PDI_OTRAS SITUACIONES ADMINISTR'!$AS7&lt;&gt;0),'[10]PDI_OTRAS SITUACIONES ADMINISTR'!$AS7,""),IF($A9="TOTAL",SUM(INDIRECT("AA4:AA"&amp;ROW()-1)),""))</f>
        <v/>
      </c>
      <c r="AB9" s="6">
        <f t="shared" ca="1" si="8"/>
        <v>0</v>
      </c>
      <c r="AC9" s="6" t="str">
        <f ca="1">IF(AND($A9&lt;&gt;"",$A9&lt;&gt;"TOTAL"),IF(AND('[10]PDI_OTRAS SITUACIONES ADMINISTR'!$AV7&lt;&gt;"",'[10]PDI_OTRAS SITUACIONES ADMINISTR'!$AV7&lt;&gt;0),'[10]PDI_OTRAS SITUACIONES ADMINISTR'!$AV7,""),IF($A9="TOTAL",SUM(INDIRECT("AC4:AC"&amp;ROW()-1)),""))</f>
        <v/>
      </c>
      <c r="AD9" s="6" t="str">
        <f ca="1">IF(AND($A9&lt;&gt;"",$A9&lt;&gt;"TOTAL"),IF(AND('[10]PDI_OTRAS SITUACIONES ADMINISTR'!$AX7&lt;&gt;"",'[10]PDI_OTRAS SITUACIONES ADMINISTR'!$AX7&lt;&gt;0),'[10]PDI_OTRAS SITUACIONES ADMINISTR'!$AX7,""),IF($A9="TOTAL",SUM(INDIRECT("AD4:AD"&amp;ROW()-1)),""))</f>
        <v/>
      </c>
      <c r="AE9" s="6">
        <f t="shared" ca="1" si="9"/>
        <v>0</v>
      </c>
      <c r="AF9" s="6" t="str">
        <f ca="1">IF(AND($A9&lt;&gt;"",$A9&lt;&gt;"TOTAL"),IF(AND('[10]PDI_OTRAS SITUACIONES ADMINISTR'!$BA7&lt;&gt;"",'[10]PDI_OTRAS SITUACIONES ADMINISTR'!$BA7&lt;&gt;0),'[10]PDI_OTRAS SITUACIONES ADMINISTR'!$BA7,""),IF($A9="TOTAL",SUM(INDIRECT("AF4:AF"&amp;ROW()-1)),""))</f>
        <v/>
      </c>
      <c r="AG9" s="6" t="str">
        <f ca="1">IF(AND($A9&lt;&gt;"",$A9&lt;&gt;"TOTAL"),IF(AND('[10]PDI_OTRAS SITUACIONES ADMINISTR'!$BC7&lt;&gt;"",'[10]PDI_OTRAS SITUACIONES ADMINISTR'!$BC7&lt;&gt;0),'[10]PDI_OTRAS SITUACIONES ADMINISTR'!$BC7,""),IF($A9="TOTAL",SUM(INDIRECT("AG4:AG"&amp;ROW()-1)),""))</f>
        <v/>
      </c>
      <c r="AH9" s="6">
        <f t="shared" ca="1" si="10"/>
        <v>0</v>
      </c>
      <c r="AI9" s="6" t="str">
        <f ca="1">IF(AND($A9&lt;&gt;"",$A9&lt;&gt;"TOTAL"),IF(AND('[10]PDI_OTRAS SITUACIONES ADMINISTR'!$BF7&lt;&gt;"",'[10]PDI_OTRAS SITUACIONES ADMINISTR'!$BF7&lt;&gt;0),'[10]PDI_OTRAS SITUACIONES ADMINISTR'!$BF7,""),IF($A9="TOTAL",SUM(INDIRECT("AI4:AI"&amp;ROW()-1)),""))</f>
        <v/>
      </c>
      <c r="AJ9" s="6" t="str">
        <f ca="1">IF(AND($A9&lt;&gt;"",$A9&lt;&gt;"TOTAL"),IF(AND('[10]PDI_OTRAS SITUACIONES ADMINISTR'!$BH7&lt;&gt;"",'[10]PDI_OTRAS SITUACIONES ADMINISTR'!$BH7&lt;&gt;0),'[10]PDI_OTRAS SITUACIONES ADMINISTR'!$BH7,""),IF($A9="TOTAL",SUM(INDIRECT("AJ4:AJ"&amp;ROW()-1)),""))</f>
        <v/>
      </c>
      <c r="AK9" s="6">
        <f t="shared" ca="1" si="11"/>
        <v>0</v>
      </c>
      <c r="AL9" s="6" t="str">
        <f ca="1">IF(AND($A9&lt;&gt;"",$A9&lt;&gt;"TOTAL"),IF(AND('[10]PDI_OTRAS SITUACIONES ADMINISTR'!$BK7&lt;&gt;"",'[10]PDI_OTRAS SITUACIONES ADMINISTR'!$BK7&lt;&gt;0),'[10]PDI_OTRAS SITUACIONES ADMINISTR'!$BK7,""),IF($A9="TOTAL",SUM(INDIRECT("AL4:AL"&amp;ROW()-1)),""))</f>
        <v/>
      </c>
      <c r="AM9" s="6" t="str">
        <f ca="1">IF(AND($A9&lt;&gt;"",$A9&lt;&gt;"TOTAL"),IF(AND('[10]PDI_OTRAS SITUACIONES ADMINISTR'!$BM7&lt;&gt;"",'[10]PDI_OTRAS SITUACIONES ADMINISTR'!$BM7&lt;&gt;0),'[10]PDI_OTRAS SITUACIONES ADMINISTR'!$BM7,""),IF($A9="TOTAL",SUM(INDIRECT("AM4:AM"&amp;ROW()-1)),""))</f>
        <v/>
      </c>
      <c r="AN9" s="6">
        <f t="shared" ca="1" si="12"/>
        <v>0</v>
      </c>
      <c r="AO9" s="6" t="str">
        <f ca="1">IF(AND($A9&lt;&gt;"",$A9&lt;&gt;"TOTAL"),IF(AND('[10]PDI_OTRAS SITUACIONES ADMINISTR'!$BP7&lt;&gt;"",'[10]PDI_OTRAS SITUACIONES ADMINISTR'!$BP7&lt;&gt;0),'[10]PDI_OTRAS SITUACIONES ADMINISTR'!$BP7,""),IF($A9="TOTAL",SUM(INDIRECT("AO4:AO"&amp;ROW()-1)),""))</f>
        <v/>
      </c>
      <c r="AP9" s="6" t="str">
        <f ca="1">IF(AND($A9&lt;&gt;"",$A9&lt;&gt;"TOTAL"),IF(AND('[10]PDI_OTRAS SITUACIONES ADMINISTR'!$BR7&lt;&gt;"",'[10]PDI_OTRAS SITUACIONES ADMINISTR'!$BR7&lt;&gt;0),'[10]PDI_OTRAS SITUACIONES ADMINISTR'!$BR7,""),IF($A9="TOTAL",SUM(INDIRECT("AP4:AP"&amp;ROW()-1)),""))</f>
        <v/>
      </c>
      <c r="AQ9" s="6">
        <f t="shared" ca="1" si="13"/>
        <v>0</v>
      </c>
      <c r="AR9" s="6" t="str">
        <f ca="1">IF(AND($A9&lt;&gt;"",$A9&lt;&gt;"TOTAL"),IF(AND('[10]PDI_OTRAS SITUACIONES ADMINISTR'!$BU7&lt;&gt;"",'[10]PDI_OTRAS SITUACIONES ADMINISTR'!$BU7&lt;&gt;0),'[10]PDI_OTRAS SITUACIONES ADMINISTR'!$BU7,""),IF($A9="TOTAL",SUM(INDIRECT("AR4:AR"&amp;ROW()-1)),""))</f>
        <v/>
      </c>
      <c r="AS9" s="6" t="str">
        <f ca="1">IF(AND($A9&lt;&gt;"",$A9&lt;&gt;"TOTAL"),IF(AND('[10]PDI_OTRAS SITUACIONES ADMINISTR'!$BW7&lt;&gt;"",'[10]PDI_OTRAS SITUACIONES ADMINISTR'!$BW7&lt;&gt;0),'[10]PDI_OTRAS SITUACIONES ADMINISTR'!$BW7,""),IF($A9="TOTAL",SUM(INDIRECT("AS4:AS"&amp;ROW()-1)),""))</f>
        <v/>
      </c>
      <c r="AT9" s="6">
        <f t="shared" ca="1" si="14"/>
        <v>0</v>
      </c>
      <c r="AU9" s="6" t="str">
        <f ca="1">IF(AND($A9&lt;&gt;"",$A9&lt;&gt;"TOTAL"),IF(AND('[10]PDI_OTRAS SITUACIONES ADMINISTR'!$BZ7&lt;&gt;"",'[10]PDI_OTRAS SITUACIONES ADMINISTR'!$BZ7&lt;&gt;0),'[10]PDI_OTRAS SITUACIONES ADMINISTR'!$BZ7,""),IF($A9="TOTAL",SUM(INDIRECT("AU4:AU"&amp;ROW()-1)),""))</f>
        <v/>
      </c>
      <c r="AV9" s="6" t="str">
        <f ca="1">IF(AND($A9&lt;&gt;"",$A9&lt;&gt;"TOTAL"),IF(AND('[10]PDI_OTRAS SITUACIONES ADMINISTR'!$CB7&lt;&gt;"",'[10]PDI_OTRAS SITUACIONES ADMINISTR'!$CB7&lt;&gt;0),'[10]PDI_OTRAS SITUACIONES ADMINISTR'!$CB7,""),IF($A9="TOTAL",SUM(INDIRECT("AV4:AV"&amp;ROW()-1)),""))</f>
        <v/>
      </c>
      <c r="AW9" s="6">
        <f t="shared" ca="1" si="15"/>
        <v>0</v>
      </c>
      <c r="AX9" s="6" t="str">
        <f ca="1">IF(AND($A9&lt;&gt;"",$A9&lt;&gt;"TOTAL"),IF(AND('[10]PDI_OTRAS SITUACIONES ADMINISTR'!$CE7&lt;&gt;"",'[10]PDI_OTRAS SITUACIONES ADMINISTR'!$CE7&lt;&gt;0),'[10]PDI_OTRAS SITUACIONES ADMINISTR'!$CE7,""),IF($A9="TOTAL",SUM(INDIRECT("AX4:AX"&amp;ROW()-1)),""))</f>
        <v/>
      </c>
      <c r="AY9" s="6" t="str">
        <f ca="1">IF(AND($A9&lt;&gt;"",$A9&lt;&gt;"TOTAL"),IF(AND('[10]PDI_OTRAS SITUACIONES ADMINISTR'!$CG7&lt;&gt;"",'[10]PDI_OTRAS SITUACIONES ADMINISTR'!$CG7&lt;&gt;0),'[10]PDI_OTRAS SITUACIONES ADMINISTR'!$CG7,""),IF($A9="TOTAL",SUM(INDIRECT("AY4:AY"&amp;ROW()-1)),""))</f>
        <v/>
      </c>
      <c r="AZ9" s="6">
        <f t="shared" ca="1" si="16"/>
        <v>0</v>
      </c>
      <c r="BA9" s="6" t="str">
        <f ca="1">IF(AND($A9&lt;&gt;"",$A9&lt;&gt;"TOTAL"),IF(AND('[10]PDI_OTRAS SITUACIONES ADMINISTR'!$CJ7&lt;&gt;"",'[10]PDI_OTRAS SITUACIONES ADMINISTR'!$CJ7&lt;&gt;0),'[10]PDI_OTRAS SITUACIONES ADMINISTR'!$CJ7,""),IF($A9="TOTAL",SUM(INDIRECT("BA4:BA"&amp;ROW()-1)),""))</f>
        <v/>
      </c>
      <c r="BB9" s="6" t="str">
        <f ca="1">IF(AND($A9&lt;&gt;"",$A9&lt;&gt;"TOTAL"),IF(AND('[10]PDI_OTRAS SITUACIONES ADMINISTR'!$CL7&lt;&gt;"",'[10]PDI_OTRAS SITUACIONES ADMINISTR'!$CL7&lt;&gt;0),'[10]PDI_OTRAS SITUACIONES ADMINISTR'!$CL7,""),IF($A9="TOTAL",SUM(INDIRECT("BB4:BB"&amp;ROW()-1)),""))</f>
        <v/>
      </c>
      <c r="BC9" s="6">
        <f t="shared" ca="1" si="17"/>
        <v>0</v>
      </c>
      <c r="BD9" s="6" t="str">
        <f ca="1">IF(AND($A9&lt;&gt;"",$A9&lt;&gt;"TOTAL"),IF(AND('[10]PDI_OTRAS SITUACIONES ADMINISTR'!$CO7&lt;&gt;"",'[10]PDI_OTRAS SITUACIONES ADMINISTR'!$CO7&lt;&gt;0),'[10]PDI_OTRAS SITUACIONES ADMINISTR'!$CO7,""),IF($A9="TOTAL",SUM(INDIRECT("BD4:BD"&amp;ROW()-1)),""))</f>
        <v/>
      </c>
      <c r="BE9" s="6" t="str">
        <f ca="1">IF(AND($A9&lt;&gt;"",$A9&lt;&gt;"TOTAL"),IF(AND('[10]PDI_OTRAS SITUACIONES ADMINISTR'!$CQ7&lt;&gt;"",'[10]PDI_OTRAS SITUACIONES ADMINISTR'!$CQ7&lt;&gt;0),'[10]PDI_OTRAS SITUACIONES ADMINISTR'!$CQ7,""),IF($A9="TOTAL",SUM(INDIRECT("BE4:BE"&amp;ROW()-1)),""))</f>
        <v/>
      </c>
      <c r="BF9" s="6">
        <f t="shared" ca="1" si="18"/>
        <v>0</v>
      </c>
    </row>
    <row r="10" spans="1:58" x14ac:dyDescent="0.2">
      <c r="A10" s="19" t="str">
        <f>IF('[10]PDI_OTRAS SITUACIONES ADMINISTR'!$B8&lt;&gt;"",'[10]PDI_OTRAS SITUACIONES ADMINISTR'!$B8,IF(AND('[10]PDI_OTRAS SITUACIONES ADMINISTR'!$B8="",'[10]PDI_OTRAS SITUACIONES ADMINISTR'!$B9="",'[10]PDI_OTRAS SITUACIONES ADMINISTR'!$B7=""),"","TOTAL"))</f>
        <v>Excedencia por cuidado de hijo con reserva de puesto</v>
      </c>
      <c r="B10" s="6" t="str">
        <f ca="1">IF(AND($A10&lt;&gt;"",$A10&lt;&gt;"TOTAL"),IF(AND('[10]PDI_OTRAS SITUACIONES ADMINISTR'!$C8&lt;&gt;"",'[10]PDI_OTRAS SITUACIONES ADMINISTR'!$C8&lt;&gt;0),'[10]PDI_OTRAS SITUACIONES ADMINISTR'!$C8,""),IF($A10="TOTAL",SUM(INDIRECT("B4:B"&amp;ROW()-1)),""))</f>
        <v/>
      </c>
      <c r="C10" s="6" t="str">
        <f ca="1">IF(AND($A10&lt;&gt;"",$A10&lt;&gt;"TOTAL"),IF(AND('[10]PDI_OTRAS SITUACIONES ADMINISTR'!$E8&lt;&gt;"",'[10]PDI_OTRAS SITUACIONES ADMINISTR'!$E8&lt;&gt;0),'[10]PDI_OTRAS SITUACIONES ADMINISTR'!$E8,""),IF($A10="TOTAL",SUM(INDIRECT("C4:C"&amp;ROW()-1)),""))</f>
        <v/>
      </c>
      <c r="D10" s="6">
        <f t="shared" ca="1" si="0"/>
        <v>0</v>
      </c>
      <c r="E10" s="6" t="str">
        <f ca="1">IF(AND($A10&lt;&gt;"",$A10&lt;&gt;"TOTAL"),IF(AND('[10]PDI_OTRAS SITUACIONES ADMINISTR'!$H8&lt;&gt;"",'[10]PDI_OTRAS SITUACIONES ADMINISTR'!$H8&lt;&gt;0),'[10]PDI_OTRAS SITUACIONES ADMINISTR'!$H8,""),IF($A10="TOTAL",SUM(INDIRECT("E4:E"&amp;ROW()-1)),""))</f>
        <v/>
      </c>
      <c r="F10" s="6" t="str">
        <f ca="1">IF(AND($A10&lt;&gt;"",$A10&lt;&gt;"TOTAL"),IF(AND('[10]PDI_OTRAS SITUACIONES ADMINISTR'!$J8&lt;&gt;"",'[10]PDI_OTRAS SITUACIONES ADMINISTR'!$J8&lt;&gt;0),'[10]PDI_OTRAS SITUACIONES ADMINISTR'!$J8,""),IF($A10="TOTAL",SUM(INDIRECT("F4:F"&amp;ROW()-1)),""))</f>
        <v/>
      </c>
      <c r="G10" s="6">
        <f t="shared" ca="1" si="1"/>
        <v>0</v>
      </c>
      <c r="H10" s="6" t="str">
        <f ca="1">IF(AND($A10&lt;&gt;"",$A10&lt;&gt;"TOTAL"),IF(AND('[10]PDI_OTRAS SITUACIONES ADMINISTR'!$M8&lt;&gt;"",'[10]PDI_OTRAS SITUACIONES ADMINISTR'!$M8&lt;&gt;0),'[10]PDI_OTRAS SITUACIONES ADMINISTR'!$M8,""),IF($A10="TOTAL",SUM(INDIRECT("H4:H"&amp;ROW()-1)),""))</f>
        <v/>
      </c>
      <c r="I10" s="6" t="str">
        <f ca="1">IF(AND($A10&lt;&gt;"",$A10&lt;&gt;"TOTAL"),IF(AND('[10]PDI_OTRAS SITUACIONES ADMINISTR'!$O8&lt;&gt;"",'[10]PDI_OTRAS SITUACIONES ADMINISTR'!$O8&lt;&gt;0),'[10]PDI_OTRAS SITUACIONES ADMINISTR'!$O8,""),IF($A10="TOTAL",SUM(INDIRECT("I4:I"&amp;ROW()-1)),""))</f>
        <v/>
      </c>
      <c r="J10" s="6">
        <f t="shared" ca="1" si="2"/>
        <v>0</v>
      </c>
      <c r="K10" s="6" t="str">
        <f ca="1">IF(AND($A10&lt;&gt;"",$A10&lt;&gt;"TOTAL"),IF(AND('[10]PDI_OTRAS SITUACIONES ADMINISTR'!$R8&lt;&gt;"",'[10]PDI_OTRAS SITUACIONES ADMINISTR'!$R8&lt;&gt;0),'[10]PDI_OTRAS SITUACIONES ADMINISTR'!$R8,""),IF($A10="TOTAL",SUM(INDIRECT("K4:K"&amp;ROW()-1)),""))</f>
        <v/>
      </c>
      <c r="L10" s="6" t="str">
        <f ca="1">IF(AND($A10&lt;&gt;"",$A10&lt;&gt;"TOTAL"),IF(AND('[10]PDI_OTRAS SITUACIONES ADMINISTR'!$T8&lt;&gt;"",'[10]PDI_OTRAS SITUACIONES ADMINISTR'!$T8&lt;&gt;0),'[10]PDI_OTRAS SITUACIONES ADMINISTR'!$T8,""),IF($A10="TOTAL",SUM(INDIRECT("L4:L"&amp;ROW()-1)),""))</f>
        <v/>
      </c>
      <c r="M10" s="6">
        <f t="shared" ca="1" si="3"/>
        <v>0</v>
      </c>
      <c r="N10" s="6">
        <f ca="1">IF(AND($A10&lt;&gt;"",$A10&lt;&gt;"TOTAL"),IF(AND('[10]PDI_OTRAS SITUACIONES ADMINISTR'!$W8&lt;&gt;"",'[10]PDI_OTRAS SITUACIONES ADMINISTR'!$W8&lt;&gt;0),'[10]PDI_OTRAS SITUACIONES ADMINISTR'!$W8,""),IF($A10="TOTAL",SUM(INDIRECT("N4:N"&amp;ROW()-1)),""))</f>
        <v>1</v>
      </c>
      <c r="O10" s="6" t="str">
        <f ca="1">IF(AND($A10&lt;&gt;"",$A10&lt;&gt;"TOTAL"),IF(AND('[10]PDI_OTRAS SITUACIONES ADMINISTR'!$Y8&lt;&gt;"",'[10]PDI_OTRAS SITUACIONES ADMINISTR'!$Y8&lt;&gt;0),'[10]PDI_OTRAS SITUACIONES ADMINISTR'!$Y8,""),IF($A10="TOTAL",SUM(INDIRECT("O4:O"&amp;ROW()-1)),""))</f>
        <v/>
      </c>
      <c r="P10" s="6">
        <f t="shared" ca="1" si="4"/>
        <v>1</v>
      </c>
      <c r="Q10" s="6">
        <f ca="1">IF(AND($A10&lt;&gt;"",$A10&lt;&gt;"TOTAL"),IF(AND('[10]PDI_OTRAS SITUACIONES ADMINISTR'!$AB8&lt;&gt;"",'[10]PDI_OTRAS SITUACIONES ADMINISTR'!$AB8&lt;&gt;0),'[10]PDI_OTRAS SITUACIONES ADMINISTR'!$AB8,""),IF($A10="TOTAL",SUM(INDIRECT("Q4:Q"&amp;ROW()-1)),""))</f>
        <v>1</v>
      </c>
      <c r="R10" s="6" t="str">
        <f ca="1">IF(AND($A10&lt;&gt;"",$A10&lt;&gt;"TOTAL"),IF(AND('[10]PDI_OTRAS SITUACIONES ADMINISTR'!$AD8&lt;&gt;"",'[10]PDI_OTRAS SITUACIONES ADMINISTR'!$AD8&lt;&gt;0),'[10]PDI_OTRAS SITUACIONES ADMINISTR'!$AD8,""),IF($A10="TOTAL",SUM(INDIRECT("R4:R"&amp;ROW()-1)),""))</f>
        <v/>
      </c>
      <c r="S10" s="6">
        <f t="shared" ca="1" si="5"/>
        <v>1</v>
      </c>
      <c r="T10" s="6" t="str">
        <f ca="1">IF(AND($A10&lt;&gt;"",$A10&lt;&gt;"TOTAL"),IF(AND('[10]PDI_OTRAS SITUACIONES ADMINISTR'!$AG8&lt;&gt;"",'[10]PDI_OTRAS SITUACIONES ADMINISTR'!$AG8&lt;&gt;0),'[10]PDI_OTRAS SITUACIONES ADMINISTR'!$AG8,""),IF($A10="TOTAL",SUM(INDIRECT("T4:T"&amp;ROW()-1)),""))</f>
        <v/>
      </c>
      <c r="U10" s="6" t="str">
        <f ca="1">IF(AND($A10&lt;&gt;"",$A10&lt;&gt;"TOTAL"),IF(AND('[10]PDI_OTRAS SITUACIONES ADMINISTR'!$AI8&lt;&gt;"",'[10]PDI_OTRAS SITUACIONES ADMINISTR'!$AI8&lt;&gt;0),'[10]PDI_OTRAS SITUACIONES ADMINISTR'!$AI8,""),IF($A10="TOTAL",SUM(INDIRECT("U4:U"&amp;ROW()-1)),""))</f>
        <v/>
      </c>
      <c r="V10" s="6">
        <f t="shared" ca="1" si="6"/>
        <v>0</v>
      </c>
      <c r="W10" s="6" t="str">
        <f ca="1">IF(AND($A10&lt;&gt;"",$A10&lt;&gt;"TOTAL"),IF(AND('[10]PDI_OTRAS SITUACIONES ADMINISTR'!$AL8&lt;&gt;"",'[10]PDI_OTRAS SITUACIONES ADMINISTR'!$AL8&lt;&gt;0),'[10]PDI_OTRAS SITUACIONES ADMINISTR'!$AL8,""),IF($A10="TOTAL",SUM(INDIRECT("W4:W"&amp;ROW()-1)),""))</f>
        <v/>
      </c>
      <c r="X10" s="6" t="str">
        <f ca="1">IF(AND($A10&lt;&gt;"",$A10&lt;&gt;"TOTAL"),IF(AND('[10]PDI_OTRAS SITUACIONES ADMINISTR'!$AN8&lt;&gt;"",'[10]PDI_OTRAS SITUACIONES ADMINISTR'!$AN8&lt;&gt;0),'[10]PDI_OTRAS SITUACIONES ADMINISTR'!$AN8,""),IF($A10="TOTAL",SUM(INDIRECT("X4:X"&amp;ROW()-1)),""))</f>
        <v/>
      </c>
      <c r="Y10" s="6">
        <f t="shared" ca="1" si="7"/>
        <v>0</v>
      </c>
      <c r="Z10" s="6" t="str">
        <f ca="1">IF(AND($A10&lt;&gt;"",$A10&lt;&gt;"TOTAL"),IF(AND('[10]PDI_OTRAS SITUACIONES ADMINISTR'!$AQ8&lt;&gt;"",'[10]PDI_OTRAS SITUACIONES ADMINISTR'!$AQ8&lt;&gt;0),'[10]PDI_OTRAS SITUACIONES ADMINISTR'!$AQ8,""),IF($A10="TOTAL",SUM(INDIRECT("Z4:Z"&amp;ROW()-1)),""))</f>
        <v/>
      </c>
      <c r="AA10" s="6" t="str">
        <f ca="1">IF(AND($A10&lt;&gt;"",$A10&lt;&gt;"TOTAL"),IF(AND('[10]PDI_OTRAS SITUACIONES ADMINISTR'!$AS8&lt;&gt;"",'[10]PDI_OTRAS SITUACIONES ADMINISTR'!$AS8&lt;&gt;0),'[10]PDI_OTRAS SITUACIONES ADMINISTR'!$AS8,""),IF($A10="TOTAL",SUM(INDIRECT("AA4:AA"&amp;ROW()-1)),""))</f>
        <v/>
      </c>
      <c r="AB10" s="6">
        <f t="shared" ca="1" si="8"/>
        <v>0</v>
      </c>
      <c r="AC10" s="6" t="str">
        <f ca="1">IF(AND($A10&lt;&gt;"",$A10&lt;&gt;"TOTAL"),IF(AND('[10]PDI_OTRAS SITUACIONES ADMINISTR'!$AV8&lt;&gt;"",'[10]PDI_OTRAS SITUACIONES ADMINISTR'!$AV8&lt;&gt;0),'[10]PDI_OTRAS SITUACIONES ADMINISTR'!$AV8,""),IF($A10="TOTAL",SUM(INDIRECT("AC4:AC"&amp;ROW()-1)),""))</f>
        <v/>
      </c>
      <c r="AD10" s="6" t="str">
        <f ca="1">IF(AND($A10&lt;&gt;"",$A10&lt;&gt;"TOTAL"),IF(AND('[10]PDI_OTRAS SITUACIONES ADMINISTR'!$AX8&lt;&gt;"",'[10]PDI_OTRAS SITUACIONES ADMINISTR'!$AX8&lt;&gt;0),'[10]PDI_OTRAS SITUACIONES ADMINISTR'!$AX8,""),IF($A10="TOTAL",SUM(INDIRECT("AD4:AD"&amp;ROW()-1)),""))</f>
        <v/>
      </c>
      <c r="AE10" s="6">
        <f t="shared" ca="1" si="9"/>
        <v>0</v>
      </c>
      <c r="AF10" s="6" t="str">
        <f ca="1">IF(AND($A10&lt;&gt;"",$A10&lt;&gt;"TOTAL"),IF(AND('[10]PDI_OTRAS SITUACIONES ADMINISTR'!$BA8&lt;&gt;"",'[10]PDI_OTRAS SITUACIONES ADMINISTR'!$BA8&lt;&gt;0),'[10]PDI_OTRAS SITUACIONES ADMINISTR'!$BA8,""),IF($A10="TOTAL",SUM(INDIRECT("AF4:AF"&amp;ROW()-1)),""))</f>
        <v/>
      </c>
      <c r="AG10" s="6" t="str">
        <f ca="1">IF(AND($A10&lt;&gt;"",$A10&lt;&gt;"TOTAL"),IF(AND('[10]PDI_OTRAS SITUACIONES ADMINISTR'!$BC8&lt;&gt;"",'[10]PDI_OTRAS SITUACIONES ADMINISTR'!$BC8&lt;&gt;0),'[10]PDI_OTRAS SITUACIONES ADMINISTR'!$BC8,""),IF($A10="TOTAL",SUM(INDIRECT("AG4:AG"&amp;ROW()-1)),""))</f>
        <v/>
      </c>
      <c r="AH10" s="6">
        <f t="shared" ca="1" si="10"/>
        <v>0</v>
      </c>
      <c r="AI10" s="6" t="str">
        <f ca="1">IF(AND($A10&lt;&gt;"",$A10&lt;&gt;"TOTAL"),IF(AND('[10]PDI_OTRAS SITUACIONES ADMINISTR'!$BF8&lt;&gt;"",'[10]PDI_OTRAS SITUACIONES ADMINISTR'!$BF8&lt;&gt;0),'[10]PDI_OTRAS SITUACIONES ADMINISTR'!$BF8,""),IF($A10="TOTAL",SUM(INDIRECT("AI4:AI"&amp;ROW()-1)),""))</f>
        <v/>
      </c>
      <c r="AJ10" s="6" t="str">
        <f ca="1">IF(AND($A10&lt;&gt;"",$A10&lt;&gt;"TOTAL"),IF(AND('[10]PDI_OTRAS SITUACIONES ADMINISTR'!$BH8&lt;&gt;"",'[10]PDI_OTRAS SITUACIONES ADMINISTR'!$BH8&lt;&gt;0),'[10]PDI_OTRAS SITUACIONES ADMINISTR'!$BH8,""),IF($A10="TOTAL",SUM(INDIRECT("AJ4:AJ"&amp;ROW()-1)),""))</f>
        <v/>
      </c>
      <c r="AK10" s="6">
        <f t="shared" ca="1" si="11"/>
        <v>0</v>
      </c>
      <c r="AL10" s="6" t="str">
        <f ca="1">IF(AND($A10&lt;&gt;"",$A10&lt;&gt;"TOTAL"),IF(AND('[10]PDI_OTRAS SITUACIONES ADMINISTR'!$BK8&lt;&gt;"",'[10]PDI_OTRAS SITUACIONES ADMINISTR'!$BK8&lt;&gt;0),'[10]PDI_OTRAS SITUACIONES ADMINISTR'!$BK8,""),IF($A10="TOTAL",SUM(INDIRECT("AL4:AL"&amp;ROW()-1)),""))</f>
        <v/>
      </c>
      <c r="AM10" s="6" t="str">
        <f ca="1">IF(AND($A10&lt;&gt;"",$A10&lt;&gt;"TOTAL"),IF(AND('[10]PDI_OTRAS SITUACIONES ADMINISTR'!$BM8&lt;&gt;"",'[10]PDI_OTRAS SITUACIONES ADMINISTR'!$BM8&lt;&gt;0),'[10]PDI_OTRAS SITUACIONES ADMINISTR'!$BM8,""),IF($A10="TOTAL",SUM(INDIRECT("AM4:AM"&amp;ROW()-1)),""))</f>
        <v/>
      </c>
      <c r="AN10" s="6">
        <f t="shared" ca="1" si="12"/>
        <v>0</v>
      </c>
      <c r="AO10" s="6" t="str">
        <f ca="1">IF(AND($A10&lt;&gt;"",$A10&lt;&gt;"TOTAL"),IF(AND('[10]PDI_OTRAS SITUACIONES ADMINISTR'!$BP8&lt;&gt;"",'[10]PDI_OTRAS SITUACIONES ADMINISTR'!$BP8&lt;&gt;0),'[10]PDI_OTRAS SITUACIONES ADMINISTR'!$BP8,""),IF($A10="TOTAL",SUM(INDIRECT("AO4:AO"&amp;ROW()-1)),""))</f>
        <v/>
      </c>
      <c r="AP10" s="6" t="str">
        <f ca="1">IF(AND($A10&lt;&gt;"",$A10&lt;&gt;"TOTAL"),IF(AND('[10]PDI_OTRAS SITUACIONES ADMINISTR'!$BR8&lt;&gt;"",'[10]PDI_OTRAS SITUACIONES ADMINISTR'!$BR8&lt;&gt;0),'[10]PDI_OTRAS SITUACIONES ADMINISTR'!$BR8,""),IF($A10="TOTAL",SUM(INDIRECT("AP4:AP"&amp;ROW()-1)),""))</f>
        <v/>
      </c>
      <c r="AQ10" s="6">
        <f t="shared" ca="1" si="13"/>
        <v>0</v>
      </c>
      <c r="AR10" s="6" t="str">
        <f ca="1">IF(AND($A10&lt;&gt;"",$A10&lt;&gt;"TOTAL"),IF(AND('[10]PDI_OTRAS SITUACIONES ADMINISTR'!$BU8&lt;&gt;"",'[10]PDI_OTRAS SITUACIONES ADMINISTR'!$BU8&lt;&gt;0),'[10]PDI_OTRAS SITUACIONES ADMINISTR'!$BU8,""),IF($A10="TOTAL",SUM(INDIRECT("AR4:AR"&amp;ROW()-1)),""))</f>
        <v/>
      </c>
      <c r="AS10" s="6" t="str">
        <f ca="1">IF(AND($A10&lt;&gt;"",$A10&lt;&gt;"TOTAL"),IF(AND('[10]PDI_OTRAS SITUACIONES ADMINISTR'!$BW8&lt;&gt;"",'[10]PDI_OTRAS SITUACIONES ADMINISTR'!$BW8&lt;&gt;0),'[10]PDI_OTRAS SITUACIONES ADMINISTR'!$BW8,""),IF($A10="TOTAL",SUM(INDIRECT("AS4:AS"&amp;ROW()-1)),""))</f>
        <v/>
      </c>
      <c r="AT10" s="6">
        <f t="shared" ca="1" si="14"/>
        <v>0</v>
      </c>
      <c r="AU10" s="6" t="str">
        <f ca="1">IF(AND($A10&lt;&gt;"",$A10&lt;&gt;"TOTAL"),IF(AND('[10]PDI_OTRAS SITUACIONES ADMINISTR'!$BZ8&lt;&gt;"",'[10]PDI_OTRAS SITUACIONES ADMINISTR'!$BZ8&lt;&gt;0),'[10]PDI_OTRAS SITUACIONES ADMINISTR'!$BZ8,""),IF($A10="TOTAL",SUM(INDIRECT("AU4:AU"&amp;ROW()-1)),""))</f>
        <v/>
      </c>
      <c r="AV10" s="6" t="str">
        <f ca="1">IF(AND($A10&lt;&gt;"",$A10&lt;&gt;"TOTAL"),IF(AND('[10]PDI_OTRAS SITUACIONES ADMINISTR'!$CB8&lt;&gt;"",'[10]PDI_OTRAS SITUACIONES ADMINISTR'!$CB8&lt;&gt;0),'[10]PDI_OTRAS SITUACIONES ADMINISTR'!$CB8,""),IF($A10="TOTAL",SUM(INDIRECT("AV4:AV"&amp;ROW()-1)),""))</f>
        <v/>
      </c>
      <c r="AW10" s="6">
        <f t="shared" ca="1" si="15"/>
        <v>0</v>
      </c>
      <c r="AX10" s="6" t="str">
        <f ca="1">IF(AND($A10&lt;&gt;"",$A10&lt;&gt;"TOTAL"),IF(AND('[10]PDI_OTRAS SITUACIONES ADMINISTR'!$CE8&lt;&gt;"",'[10]PDI_OTRAS SITUACIONES ADMINISTR'!$CE8&lt;&gt;0),'[10]PDI_OTRAS SITUACIONES ADMINISTR'!$CE8,""),IF($A10="TOTAL",SUM(INDIRECT("AX4:AX"&amp;ROW()-1)),""))</f>
        <v/>
      </c>
      <c r="AY10" s="6" t="str">
        <f ca="1">IF(AND($A10&lt;&gt;"",$A10&lt;&gt;"TOTAL"),IF(AND('[10]PDI_OTRAS SITUACIONES ADMINISTR'!$CG8&lt;&gt;"",'[10]PDI_OTRAS SITUACIONES ADMINISTR'!$CG8&lt;&gt;0),'[10]PDI_OTRAS SITUACIONES ADMINISTR'!$CG8,""),IF($A10="TOTAL",SUM(INDIRECT("AY4:AY"&amp;ROW()-1)),""))</f>
        <v/>
      </c>
      <c r="AZ10" s="6">
        <f t="shared" ca="1" si="16"/>
        <v>0</v>
      </c>
      <c r="BA10" s="6" t="str">
        <f ca="1">IF(AND($A10&lt;&gt;"",$A10&lt;&gt;"TOTAL"),IF(AND('[10]PDI_OTRAS SITUACIONES ADMINISTR'!$CJ8&lt;&gt;"",'[10]PDI_OTRAS SITUACIONES ADMINISTR'!$CJ8&lt;&gt;0),'[10]PDI_OTRAS SITUACIONES ADMINISTR'!$CJ8,""),IF($A10="TOTAL",SUM(INDIRECT("BA4:BA"&amp;ROW()-1)),""))</f>
        <v/>
      </c>
      <c r="BB10" s="6" t="str">
        <f ca="1">IF(AND($A10&lt;&gt;"",$A10&lt;&gt;"TOTAL"),IF(AND('[10]PDI_OTRAS SITUACIONES ADMINISTR'!$CL8&lt;&gt;"",'[10]PDI_OTRAS SITUACIONES ADMINISTR'!$CL8&lt;&gt;0),'[10]PDI_OTRAS SITUACIONES ADMINISTR'!$CL8,""),IF($A10="TOTAL",SUM(INDIRECT("BB4:BB"&amp;ROW()-1)),""))</f>
        <v/>
      </c>
      <c r="BC10" s="6">
        <f t="shared" ca="1" si="17"/>
        <v>0</v>
      </c>
      <c r="BD10" s="6" t="str">
        <f ca="1">IF(AND($A10&lt;&gt;"",$A10&lt;&gt;"TOTAL"),IF(AND('[10]PDI_OTRAS SITUACIONES ADMINISTR'!$CO8&lt;&gt;"",'[10]PDI_OTRAS SITUACIONES ADMINISTR'!$CO8&lt;&gt;0),'[10]PDI_OTRAS SITUACIONES ADMINISTR'!$CO8,""),IF($A10="TOTAL",SUM(INDIRECT("BD4:BD"&amp;ROW()-1)),""))</f>
        <v/>
      </c>
      <c r="BE10" s="6" t="str">
        <f ca="1">IF(AND($A10&lt;&gt;"",$A10&lt;&gt;"TOTAL"),IF(AND('[10]PDI_OTRAS SITUACIONES ADMINISTR'!$CQ8&lt;&gt;"",'[10]PDI_OTRAS SITUACIONES ADMINISTR'!$CQ8&lt;&gt;0),'[10]PDI_OTRAS SITUACIONES ADMINISTR'!$CQ8,""),IF($A10="TOTAL",SUM(INDIRECT("BE4:BE"&amp;ROW()-1)),""))</f>
        <v/>
      </c>
      <c r="BF10" s="6">
        <f t="shared" ca="1" si="18"/>
        <v>0</v>
      </c>
    </row>
    <row r="11" spans="1:58" x14ac:dyDescent="0.2">
      <c r="A11" s="19" t="str">
        <f>IF('[10]PDI_OTRAS SITUACIONES ADMINISTR'!$B9&lt;&gt;"",'[10]PDI_OTRAS SITUACIONES ADMINISTR'!$B9,IF(AND('[10]PDI_OTRAS SITUACIONES ADMINISTR'!$B9="",'[10]PDI_OTRAS SITUACIONES ADMINISTR'!$B10="",'[10]PDI_OTRAS SITUACIONES ADMINISTR'!$B8=""),"","TOTAL"))</f>
        <v>Servicios especiales (Con trienios)</v>
      </c>
      <c r="B11" s="6" t="str">
        <f ca="1">IF(AND($A11&lt;&gt;"",$A11&lt;&gt;"TOTAL"),IF(AND('[10]PDI_OTRAS SITUACIONES ADMINISTR'!$C9&lt;&gt;"",'[10]PDI_OTRAS SITUACIONES ADMINISTR'!$C9&lt;&gt;0),'[10]PDI_OTRAS SITUACIONES ADMINISTR'!$C9,""),IF($A11="TOTAL",SUM(INDIRECT("B4:B"&amp;ROW()-1)),""))</f>
        <v/>
      </c>
      <c r="C11" s="6" t="str">
        <f ca="1">IF(AND($A11&lt;&gt;"",$A11&lt;&gt;"TOTAL"),IF(AND('[10]PDI_OTRAS SITUACIONES ADMINISTR'!$E9&lt;&gt;"",'[10]PDI_OTRAS SITUACIONES ADMINISTR'!$E9&lt;&gt;0),'[10]PDI_OTRAS SITUACIONES ADMINISTR'!$E9,""),IF($A11="TOTAL",SUM(INDIRECT("C4:C"&amp;ROW()-1)),""))</f>
        <v/>
      </c>
      <c r="D11" s="6">
        <f t="shared" ca="1" si="0"/>
        <v>0</v>
      </c>
      <c r="E11" s="6" t="str">
        <f ca="1">IF(AND($A11&lt;&gt;"",$A11&lt;&gt;"TOTAL"),IF(AND('[10]PDI_OTRAS SITUACIONES ADMINISTR'!$H9&lt;&gt;"",'[10]PDI_OTRAS SITUACIONES ADMINISTR'!$H9&lt;&gt;0),'[10]PDI_OTRAS SITUACIONES ADMINISTR'!$H9,""),IF($A11="TOTAL",SUM(INDIRECT("E4:E"&amp;ROW()-1)),""))</f>
        <v/>
      </c>
      <c r="F11" s="6" t="str">
        <f ca="1">IF(AND($A11&lt;&gt;"",$A11&lt;&gt;"TOTAL"),IF(AND('[10]PDI_OTRAS SITUACIONES ADMINISTR'!$J9&lt;&gt;"",'[10]PDI_OTRAS SITUACIONES ADMINISTR'!$J9&lt;&gt;0),'[10]PDI_OTRAS SITUACIONES ADMINISTR'!$J9,""),IF($A11="TOTAL",SUM(INDIRECT("F4:F"&amp;ROW()-1)),""))</f>
        <v/>
      </c>
      <c r="G11" s="6">
        <f t="shared" ca="1" si="1"/>
        <v>0</v>
      </c>
      <c r="H11" s="6" t="str">
        <f ca="1">IF(AND($A11&lt;&gt;"",$A11&lt;&gt;"TOTAL"),IF(AND('[10]PDI_OTRAS SITUACIONES ADMINISTR'!$M9&lt;&gt;"",'[10]PDI_OTRAS SITUACIONES ADMINISTR'!$M9&lt;&gt;0),'[10]PDI_OTRAS SITUACIONES ADMINISTR'!$M9,""),IF($A11="TOTAL",SUM(INDIRECT("H4:H"&amp;ROW()-1)),""))</f>
        <v/>
      </c>
      <c r="I11" s="6" t="str">
        <f ca="1">IF(AND($A11&lt;&gt;"",$A11&lt;&gt;"TOTAL"),IF(AND('[10]PDI_OTRAS SITUACIONES ADMINISTR'!$O9&lt;&gt;"",'[10]PDI_OTRAS SITUACIONES ADMINISTR'!$O9&lt;&gt;0),'[10]PDI_OTRAS SITUACIONES ADMINISTR'!$O9,""),IF($A11="TOTAL",SUM(INDIRECT("I4:I"&amp;ROW()-1)),""))</f>
        <v/>
      </c>
      <c r="J11" s="6">
        <f t="shared" ca="1" si="2"/>
        <v>0</v>
      </c>
      <c r="K11" s="6" t="str">
        <f ca="1">IF(AND($A11&lt;&gt;"",$A11&lt;&gt;"TOTAL"),IF(AND('[10]PDI_OTRAS SITUACIONES ADMINISTR'!$R9&lt;&gt;"",'[10]PDI_OTRAS SITUACIONES ADMINISTR'!$R9&lt;&gt;0),'[10]PDI_OTRAS SITUACIONES ADMINISTR'!$R9,""),IF($A11="TOTAL",SUM(INDIRECT("K4:K"&amp;ROW()-1)),""))</f>
        <v/>
      </c>
      <c r="L11" s="6" t="str">
        <f ca="1">IF(AND($A11&lt;&gt;"",$A11&lt;&gt;"TOTAL"),IF(AND('[10]PDI_OTRAS SITUACIONES ADMINISTR'!$T9&lt;&gt;"",'[10]PDI_OTRAS SITUACIONES ADMINISTR'!$T9&lt;&gt;0),'[10]PDI_OTRAS SITUACIONES ADMINISTR'!$T9,""),IF($A11="TOTAL",SUM(INDIRECT("L4:L"&amp;ROW()-1)),""))</f>
        <v/>
      </c>
      <c r="M11" s="6">
        <f t="shared" ca="1" si="3"/>
        <v>0</v>
      </c>
      <c r="N11" s="6" t="str">
        <f ca="1">IF(AND($A11&lt;&gt;"",$A11&lt;&gt;"TOTAL"),IF(AND('[10]PDI_OTRAS SITUACIONES ADMINISTR'!$W9&lt;&gt;"",'[10]PDI_OTRAS SITUACIONES ADMINISTR'!$W9&lt;&gt;0),'[10]PDI_OTRAS SITUACIONES ADMINISTR'!$W9,""),IF($A11="TOTAL",SUM(INDIRECT("N4:N"&amp;ROW()-1)),""))</f>
        <v/>
      </c>
      <c r="O11" s="6">
        <f ca="1">IF(AND($A11&lt;&gt;"",$A11&lt;&gt;"TOTAL"),IF(AND('[10]PDI_OTRAS SITUACIONES ADMINISTR'!$Y9&lt;&gt;"",'[10]PDI_OTRAS SITUACIONES ADMINISTR'!$Y9&lt;&gt;0),'[10]PDI_OTRAS SITUACIONES ADMINISTR'!$Y9,""),IF($A11="TOTAL",SUM(INDIRECT("O4:O"&amp;ROW()-1)),""))</f>
        <v>1</v>
      </c>
      <c r="P11" s="6">
        <f t="shared" ca="1" si="4"/>
        <v>1</v>
      </c>
      <c r="Q11" s="6" t="str">
        <f ca="1">IF(AND($A11&lt;&gt;"",$A11&lt;&gt;"TOTAL"),IF(AND('[10]PDI_OTRAS SITUACIONES ADMINISTR'!$AB9&lt;&gt;"",'[10]PDI_OTRAS SITUACIONES ADMINISTR'!$AB9&lt;&gt;0),'[10]PDI_OTRAS SITUACIONES ADMINISTR'!$AB9,""),IF($A11="TOTAL",SUM(INDIRECT("Q4:Q"&amp;ROW()-1)),""))</f>
        <v/>
      </c>
      <c r="R11" s="6">
        <f ca="1">IF(AND($A11&lt;&gt;"",$A11&lt;&gt;"TOTAL"),IF(AND('[10]PDI_OTRAS SITUACIONES ADMINISTR'!$AD9&lt;&gt;"",'[10]PDI_OTRAS SITUACIONES ADMINISTR'!$AD9&lt;&gt;0),'[10]PDI_OTRAS SITUACIONES ADMINISTR'!$AD9,""),IF($A11="TOTAL",SUM(INDIRECT("R4:R"&amp;ROW()-1)),""))</f>
        <v>1</v>
      </c>
      <c r="S11" s="6">
        <f t="shared" ca="1" si="5"/>
        <v>1</v>
      </c>
      <c r="T11" s="6" t="str">
        <f ca="1">IF(AND($A11&lt;&gt;"",$A11&lt;&gt;"TOTAL"),IF(AND('[10]PDI_OTRAS SITUACIONES ADMINISTR'!$AG9&lt;&gt;"",'[10]PDI_OTRAS SITUACIONES ADMINISTR'!$AG9&lt;&gt;0),'[10]PDI_OTRAS SITUACIONES ADMINISTR'!$AG9,""),IF($A11="TOTAL",SUM(INDIRECT("T4:T"&amp;ROW()-1)),""))</f>
        <v/>
      </c>
      <c r="U11" s="6" t="str">
        <f ca="1">IF(AND($A11&lt;&gt;"",$A11&lt;&gt;"TOTAL"),IF(AND('[10]PDI_OTRAS SITUACIONES ADMINISTR'!$AI9&lt;&gt;"",'[10]PDI_OTRAS SITUACIONES ADMINISTR'!$AI9&lt;&gt;0),'[10]PDI_OTRAS SITUACIONES ADMINISTR'!$AI9,""),IF($A11="TOTAL",SUM(INDIRECT("U4:U"&amp;ROW()-1)),""))</f>
        <v/>
      </c>
      <c r="V11" s="6">
        <f t="shared" ca="1" si="6"/>
        <v>0</v>
      </c>
      <c r="W11" s="6" t="str">
        <f ca="1">IF(AND($A11&lt;&gt;"",$A11&lt;&gt;"TOTAL"),IF(AND('[10]PDI_OTRAS SITUACIONES ADMINISTR'!$AL9&lt;&gt;"",'[10]PDI_OTRAS SITUACIONES ADMINISTR'!$AL9&lt;&gt;0),'[10]PDI_OTRAS SITUACIONES ADMINISTR'!$AL9,""),IF($A11="TOTAL",SUM(INDIRECT("W4:W"&amp;ROW()-1)),""))</f>
        <v/>
      </c>
      <c r="X11" s="6" t="str">
        <f ca="1">IF(AND($A11&lt;&gt;"",$A11&lt;&gt;"TOTAL"),IF(AND('[10]PDI_OTRAS SITUACIONES ADMINISTR'!$AN9&lt;&gt;"",'[10]PDI_OTRAS SITUACIONES ADMINISTR'!$AN9&lt;&gt;0),'[10]PDI_OTRAS SITUACIONES ADMINISTR'!$AN9,""),IF($A11="TOTAL",SUM(INDIRECT("X4:X"&amp;ROW()-1)),""))</f>
        <v/>
      </c>
      <c r="Y11" s="6">
        <f t="shared" ca="1" si="7"/>
        <v>0</v>
      </c>
      <c r="Z11" s="6" t="str">
        <f ca="1">IF(AND($A11&lt;&gt;"",$A11&lt;&gt;"TOTAL"),IF(AND('[10]PDI_OTRAS SITUACIONES ADMINISTR'!$AQ9&lt;&gt;"",'[10]PDI_OTRAS SITUACIONES ADMINISTR'!$AQ9&lt;&gt;0),'[10]PDI_OTRAS SITUACIONES ADMINISTR'!$AQ9,""),IF($A11="TOTAL",SUM(INDIRECT("Z4:Z"&amp;ROW()-1)),""))</f>
        <v/>
      </c>
      <c r="AA11" s="6" t="str">
        <f ca="1">IF(AND($A11&lt;&gt;"",$A11&lt;&gt;"TOTAL"),IF(AND('[10]PDI_OTRAS SITUACIONES ADMINISTR'!$AS9&lt;&gt;"",'[10]PDI_OTRAS SITUACIONES ADMINISTR'!$AS9&lt;&gt;0),'[10]PDI_OTRAS SITUACIONES ADMINISTR'!$AS9,""),IF($A11="TOTAL",SUM(INDIRECT("AA4:AA"&amp;ROW()-1)),""))</f>
        <v/>
      </c>
      <c r="AB11" s="6">
        <f t="shared" ca="1" si="8"/>
        <v>0</v>
      </c>
      <c r="AC11" s="6" t="str">
        <f ca="1">IF(AND($A11&lt;&gt;"",$A11&lt;&gt;"TOTAL"),IF(AND('[10]PDI_OTRAS SITUACIONES ADMINISTR'!$AV9&lt;&gt;"",'[10]PDI_OTRAS SITUACIONES ADMINISTR'!$AV9&lt;&gt;0),'[10]PDI_OTRAS SITUACIONES ADMINISTR'!$AV9,""),IF($A11="TOTAL",SUM(INDIRECT("AC4:AC"&amp;ROW()-1)),""))</f>
        <v/>
      </c>
      <c r="AD11" s="6" t="str">
        <f ca="1">IF(AND($A11&lt;&gt;"",$A11&lt;&gt;"TOTAL"),IF(AND('[10]PDI_OTRAS SITUACIONES ADMINISTR'!$AX9&lt;&gt;"",'[10]PDI_OTRAS SITUACIONES ADMINISTR'!$AX9&lt;&gt;0),'[10]PDI_OTRAS SITUACIONES ADMINISTR'!$AX9,""),IF($A11="TOTAL",SUM(INDIRECT("AD4:AD"&amp;ROW()-1)),""))</f>
        <v/>
      </c>
      <c r="AE11" s="6">
        <f t="shared" ca="1" si="9"/>
        <v>0</v>
      </c>
      <c r="AF11" s="6" t="str">
        <f ca="1">IF(AND($A11&lt;&gt;"",$A11&lt;&gt;"TOTAL"),IF(AND('[10]PDI_OTRAS SITUACIONES ADMINISTR'!$BA9&lt;&gt;"",'[10]PDI_OTRAS SITUACIONES ADMINISTR'!$BA9&lt;&gt;0),'[10]PDI_OTRAS SITUACIONES ADMINISTR'!$BA9,""),IF($A11="TOTAL",SUM(INDIRECT("AF4:AF"&amp;ROW()-1)),""))</f>
        <v/>
      </c>
      <c r="AG11" s="6" t="str">
        <f ca="1">IF(AND($A11&lt;&gt;"",$A11&lt;&gt;"TOTAL"),IF(AND('[10]PDI_OTRAS SITUACIONES ADMINISTR'!$BC9&lt;&gt;"",'[10]PDI_OTRAS SITUACIONES ADMINISTR'!$BC9&lt;&gt;0),'[10]PDI_OTRAS SITUACIONES ADMINISTR'!$BC9,""),IF($A11="TOTAL",SUM(INDIRECT("AG4:AG"&amp;ROW()-1)),""))</f>
        <v/>
      </c>
      <c r="AH11" s="6">
        <f t="shared" ca="1" si="10"/>
        <v>0</v>
      </c>
      <c r="AI11" s="6" t="str">
        <f ca="1">IF(AND($A11&lt;&gt;"",$A11&lt;&gt;"TOTAL"),IF(AND('[10]PDI_OTRAS SITUACIONES ADMINISTR'!$BF9&lt;&gt;"",'[10]PDI_OTRAS SITUACIONES ADMINISTR'!$BF9&lt;&gt;0),'[10]PDI_OTRAS SITUACIONES ADMINISTR'!$BF9,""),IF($A11="TOTAL",SUM(INDIRECT("AI4:AI"&amp;ROW()-1)),""))</f>
        <v/>
      </c>
      <c r="AJ11" s="6" t="str">
        <f ca="1">IF(AND($A11&lt;&gt;"",$A11&lt;&gt;"TOTAL"),IF(AND('[10]PDI_OTRAS SITUACIONES ADMINISTR'!$BH9&lt;&gt;"",'[10]PDI_OTRAS SITUACIONES ADMINISTR'!$BH9&lt;&gt;0),'[10]PDI_OTRAS SITUACIONES ADMINISTR'!$BH9,""),IF($A11="TOTAL",SUM(INDIRECT("AJ4:AJ"&amp;ROW()-1)),""))</f>
        <v/>
      </c>
      <c r="AK11" s="6">
        <f t="shared" ca="1" si="11"/>
        <v>0</v>
      </c>
      <c r="AL11" s="6" t="str">
        <f ca="1">IF(AND($A11&lt;&gt;"",$A11&lt;&gt;"TOTAL"),IF(AND('[10]PDI_OTRAS SITUACIONES ADMINISTR'!$BK9&lt;&gt;"",'[10]PDI_OTRAS SITUACIONES ADMINISTR'!$BK9&lt;&gt;0),'[10]PDI_OTRAS SITUACIONES ADMINISTR'!$BK9,""),IF($A11="TOTAL",SUM(INDIRECT("AL4:AL"&amp;ROW()-1)),""))</f>
        <v/>
      </c>
      <c r="AM11" s="6" t="str">
        <f ca="1">IF(AND($A11&lt;&gt;"",$A11&lt;&gt;"TOTAL"),IF(AND('[10]PDI_OTRAS SITUACIONES ADMINISTR'!$BM9&lt;&gt;"",'[10]PDI_OTRAS SITUACIONES ADMINISTR'!$BM9&lt;&gt;0),'[10]PDI_OTRAS SITUACIONES ADMINISTR'!$BM9,""),IF($A11="TOTAL",SUM(INDIRECT("AM4:AM"&amp;ROW()-1)),""))</f>
        <v/>
      </c>
      <c r="AN11" s="6">
        <f t="shared" ca="1" si="12"/>
        <v>0</v>
      </c>
      <c r="AO11" s="6" t="str">
        <f ca="1">IF(AND($A11&lt;&gt;"",$A11&lt;&gt;"TOTAL"),IF(AND('[10]PDI_OTRAS SITUACIONES ADMINISTR'!$BP9&lt;&gt;"",'[10]PDI_OTRAS SITUACIONES ADMINISTR'!$BP9&lt;&gt;0),'[10]PDI_OTRAS SITUACIONES ADMINISTR'!$BP9,""),IF($A11="TOTAL",SUM(INDIRECT("AO4:AO"&amp;ROW()-1)),""))</f>
        <v/>
      </c>
      <c r="AP11" s="6" t="str">
        <f ca="1">IF(AND($A11&lt;&gt;"",$A11&lt;&gt;"TOTAL"),IF(AND('[10]PDI_OTRAS SITUACIONES ADMINISTR'!$BR9&lt;&gt;"",'[10]PDI_OTRAS SITUACIONES ADMINISTR'!$BR9&lt;&gt;0),'[10]PDI_OTRAS SITUACIONES ADMINISTR'!$BR9,""),IF($A11="TOTAL",SUM(INDIRECT("AP4:AP"&amp;ROW()-1)),""))</f>
        <v/>
      </c>
      <c r="AQ11" s="6">
        <f t="shared" ca="1" si="13"/>
        <v>0</v>
      </c>
      <c r="AR11" s="6" t="str">
        <f ca="1">IF(AND($A11&lt;&gt;"",$A11&lt;&gt;"TOTAL"),IF(AND('[10]PDI_OTRAS SITUACIONES ADMINISTR'!$BU9&lt;&gt;"",'[10]PDI_OTRAS SITUACIONES ADMINISTR'!$BU9&lt;&gt;0),'[10]PDI_OTRAS SITUACIONES ADMINISTR'!$BU9,""),IF($A11="TOTAL",SUM(INDIRECT("AR4:AR"&amp;ROW()-1)),""))</f>
        <v/>
      </c>
      <c r="AS11" s="6" t="str">
        <f ca="1">IF(AND($A11&lt;&gt;"",$A11&lt;&gt;"TOTAL"),IF(AND('[10]PDI_OTRAS SITUACIONES ADMINISTR'!$BW9&lt;&gt;"",'[10]PDI_OTRAS SITUACIONES ADMINISTR'!$BW9&lt;&gt;0),'[10]PDI_OTRAS SITUACIONES ADMINISTR'!$BW9,""),IF($A11="TOTAL",SUM(INDIRECT("AS4:AS"&amp;ROW()-1)),""))</f>
        <v/>
      </c>
      <c r="AT11" s="6">
        <f t="shared" ca="1" si="14"/>
        <v>0</v>
      </c>
      <c r="AU11" s="6" t="str">
        <f ca="1">IF(AND($A11&lt;&gt;"",$A11&lt;&gt;"TOTAL"),IF(AND('[10]PDI_OTRAS SITUACIONES ADMINISTR'!$BZ9&lt;&gt;"",'[10]PDI_OTRAS SITUACIONES ADMINISTR'!$BZ9&lt;&gt;0),'[10]PDI_OTRAS SITUACIONES ADMINISTR'!$BZ9,""),IF($A11="TOTAL",SUM(INDIRECT("AU4:AU"&amp;ROW()-1)),""))</f>
        <v/>
      </c>
      <c r="AV11" s="6" t="str">
        <f ca="1">IF(AND($A11&lt;&gt;"",$A11&lt;&gt;"TOTAL"),IF(AND('[10]PDI_OTRAS SITUACIONES ADMINISTR'!$CB9&lt;&gt;"",'[10]PDI_OTRAS SITUACIONES ADMINISTR'!$CB9&lt;&gt;0),'[10]PDI_OTRAS SITUACIONES ADMINISTR'!$CB9,""),IF($A11="TOTAL",SUM(INDIRECT("AV4:AV"&amp;ROW()-1)),""))</f>
        <v/>
      </c>
      <c r="AW11" s="6">
        <f t="shared" ca="1" si="15"/>
        <v>0</v>
      </c>
      <c r="AX11" s="6" t="str">
        <f ca="1">IF(AND($A11&lt;&gt;"",$A11&lt;&gt;"TOTAL"),IF(AND('[10]PDI_OTRAS SITUACIONES ADMINISTR'!$CE9&lt;&gt;"",'[10]PDI_OTRAS SITUACIONES ADMINISTR'!$CE9&lt;&gt;0),'[10]PDI_OTRAS SITUACIONES ADMINISTR'!$CE9,""),IF($A11="TOTAL",SUM(INDIRECT("AX4:AX"&amp;ROW()-1)),""))</f>
        <v/>
      </c>
      <c r="AY11" s="6" t="str">
        <f ca="1">IF(AND($A11&lt;&gt;"",$A11&lt;&gt;"TOTAL"),IF(AND('[10]PDI_OTRAS SITUACIONES ADMINISTR'!$CG9&lt;&gt;"",'[10]PDI_OTRAS SITUACIONES ADMINISTR'!$CG9&lt;&gt;0),'[10]PDI_OTRAS SITUACIONES ADMINISTR'!$CG9,""),IF($A11="TOTAL",SUM(INDIRECT("AY4:AY"&amp;ROW()-1)),""))</f>
        <v/>
      </c>
      <c r="AZ11" s="6">
        <f t="shared" ca="1" si="16"/>
        <v>0</v>
      </c>
      <c r="BA11" s="6" t="str">
        <f ca="1">IF(AND($A11&lt;&gt;"",$A11&lt;&gt;"TOTAL"),IF(AND('[10]PDI_OTRAS SITUACIONES ADMINISTR'!$CJ9&lt;&gt;"",'[10]PDI_OTRAS SITUACIONES ADMINISTR'!$CJ9&lt;&gt;0),'[10]PDI_OTRAS SITUACIONES ADMINISTR'!$CJ9,""),IF($A11="TOTAL",SUM(INDIRECT("BA4:BA"&amp;ROW()-1)),""))</f>
        <v/>
      </c>
      <c r="BB11" s="6" t="str">
        <f ca="1">IF(AND($A11&lt;&gt;"",$A11&lt;&gt;"TOTAL"),IF(AND('[10]PDI_OTRAS SITUACIONES ADMINISTR'!$CL9&lt;&gt;"",'[10]PDI_OTRAS SITUACIONES ADMINISTR'!$CL9&lt;&gt;0),'[10]PDI_OTRAS SITUACIONES ADMINISTR'!$CL9,""),IF($A11="TOTAL",SUM(INDIRECT("BB4:BB"&amp;ROW()-1)),""))</f>
        <v/>
      </c>
      <c r="BC11" s="6">
        <f t="shared" ca="1" si="17"/>
        <v>0</v>
      </c>
      <c r="BD11" s="6" t="str">
        <f ca="1">IF(AND($A11&lt;&gt;"",$A11&lt;&gt;"TOTAL"),IF(AND('[10]PDI_OTRAS SITUACIONES ADMINISTR'!$CO9&lt;&gt;"",'[10]PDI_OTRAS SITUACIONES ADMINISTR'!$CO9&lt;&gt;0),'[10]PDI_OTRAS SITUACIONES ADMINISTR'!$CO9,""),IF($A11="TOTAL",SUM(INDIRECT("BD4:BD"&amp;ROW()-1)),""))</f>
        <v/>
      </c>
      <c r="BE11" s="6" t="str">
        <f ca="1">IF(AND($A11&lt;&gt;"",$A11&lt;&gt;"TOTAL"),IF(AND('[10]PDI_OTRAS SITUACIONES ADMINISTR'!$CQ9&lt;&gt;"",'[10]PDI_OTRAS SITUACIONES ADMINISTR'!$CQ9&lt;&gt;0),'[10]PDI_OTRAS SITUACIONES ADMINISTR'!$CQ9,""),IF($A11="TOTAL",SUM(INDIRECT("BE4:BE"&amp;ROW()-1)),""))</f>
        <v/>
      </c>
      <c r="BF11" s="6">
        <f t="shared" ca="1" si="18"/>
        <v>0</v>
      </c>
    </row>
    <row r="12" spans="1:58" x14ac:dyDescent="0.2">
      <c r="A12" s="19" t="str">
        <f>IF('[10]PDI_OTRAS SITUACIONES ADMINISTR'!$B10&lt;&gt;"",'[10]PDI_OTRAS SITUACIONES ADMINISTR'!$B10,IF(AND('[10]PDI_OTRAS SITUACIONES ADMINISTR'!$B10="",'[10]PDI_OTRAS SITUACIONES ADMINISTR'!$B11="",'[10]PDI_OTRAS SITUACIONES ADMINISTR'!$B9=""),"","TOTAL"))</f>
        <v>Suspensión firme con derecho a reserva de puesto de trabajo</v>
      </c>
      <c r="B12" s="6" t="str">
        <f ca="1">IF(AND($A12&lt;&gt;"",$A12&lt;&gt;"TOTAL"),IF(AND('[10]PDI_OTRAS SITUACIONES ADMINISTR'!$C10&lt;&gt;"",'[10]PDI_OTRAS SITUACIONES ADMINISTR'!$C10&lt;&gt;0),'[10]PDI_OTRAS SITUACIONES ADMINISTR'!$C10,""),IF($A12="TOTAL",SUM(INDIRECT("B4:B"&amp;ROW()-1)),""))</f>
        <v/>
      </c>
      <c r="C12" s="6" t="str">
        <f ca="1">IF(AND($A12&lt;&gt;"",$A12&lt;&gt;"TOTAL"),IF(AND('[10]PDI_OTRAS SITUACIONES ADMINISTR'!$E10&lt;&gt;"",'[10]PDI_OTRAS SITUACIONES ADMINISTR'!$E10&lt;&gt;0),'[10]PDI_OTRAS SITUACIONES ADMINISTR'!$E10,""),IF($A12="TOTAL",SUM(INDIRECT("C4:C"&amp;ROW()-1)),""))</f>
        <v/>
      </c>
      <c r="D12" s="6">
        <f t="shared" ca="1" si="0"/>
        <v>0</v>
      </c>
      <c r="E12" s="6" t="str">
        <f ca="1">IF(AND($A12&lt;&gt;"",$A12&lt;&gt;"TOTAL"),IF(AND('[10]PDI_OTRAS SITUACIONES ADMINISTR'!$H10&lt;&gt;"",'[10]PDI_OTRAS SITUACIONES ADMINISTR'!$H10&lt;&gt;0),'[10]PDI_OTRAS SITUACIONES ADMINISTR'!$H10,""),IF($A12="TOTAL",SUM(INDIRECT("E4:E"&amp;ROW()-1)),""))</f>
        <v/>
      </c>
      <c r="F12" s="6" t="str">
        <f ca="1">IF(AND($A12&lt;&gt;"",$A12&lt;&gt;"TOTAL"),IF(AND('[10]PDI_OTRAS SITUACIONES ADMINISTR'!$J10&lt;&gt;"",'[10]PDI_OTRAS SITUACIONES ADMINISTR'!$J10&lt;&gt;0),'[10]PDI_OTRAS SITUACIONES ADMINISTR'!$J10,""),IF($A12="TOTAL",SUM(INDIRECT("F4:F"&amp;ROW()-1)),""))</f>
        <v/>
      </c>
      <c r="G12" s="6">
        <f t="shared" ca="1" si="1"/>
        <v>0</v>
      </c>
      <c r="H12" s="6" t="str">
        <f ca="1">IF(AND($A12&lt;&gt;"",$A12&lt;&gt;"TOTAL"),IF(AND('[10]PDI_OTRAS SITUACIONES ADMINISTR'!$M10&lt;&gt;"",'[10]PDI_OTRAS SITUACIONES ADMINISTR'!$M10&lt;&gt;0),'[10]PDI_OTRAS SITUACIONES ADMINISTR'!$M10,""),IF($A12="TOTAL",SUM(INDIRECT("H4:H"&amp;ROW()-1)),""))</f>
        <v/>
      </c>
      <c r="I12" s="6" t="str">
        <f ca="1">IF(AND($A12&lt;&gt;"",$A12&lt;&gt;"TOTAL"),IF(AND('[10]PDI_OTRAS SITUACIONES ADMINISTR'!$O10&lt;&gt;"",'[10]PDI_OTRAS SITUACIONES ADMINISTR'!$O10&lt;&gt;0),'[10]PDI_OTRAS SITUACIONES ADMINISTR'!$O10,""),IF($A12="TOTAL",SUM(INDIRECT("I4:I"&amp;ROW()-1)),""))</f>
        <v/>
      </c>
      <c r="J12" s="6">
        <f t="shared" ca="1" si="2"/>
        <v>0</v>
      </c>
      <c r="K12" s="6" t="str">
        <f ca="1">IF(AND($A12&lt;&gt;"",$A12&lt;&gt;"TOTAL"),IF(AND('[10]PDI_OTRAS SITUACIONES ADMINISTR'!$R10&lt;&gt;"",'[10]PDI_OTRAS SITUACIONES ADMINISTR'!$R10&lt;&gt;0),'[10]PDI_OTRAS SITUACIONES ADMINISTR'!$R10,""),IF($A12="TOTAL",SUM(INDIRECT("K4:K"&amp;ROW()-1)),""))</f>
        <v/>
      </c>
      <c r="L12" s="6" t="str">
        <f ca="1">IF(AND($A12&lt;&gt;"",$A12&lt;&gt;"TOTAL"),IF(AND('[10]PDI_OTRAS SITUACIONES ADMINISTR'!$T10&lt;&gt;"",'[10]PDI_OTRAS SITUACIONES ADMINISTR'!$T10&lt;&gt;0),'[10]PDI_OTRAS SITUACIONES ADMINISTR'!$T10,""),IF($A12="TOTAL",SUM(INDIRECT("L4:L"&amp;ROW()-1)),""))</f>
        <v/>
      </c>
      <c r="M12" s="6">
        <f t="shared" ca="1" si="3"/>
        <v>0</v>
      </c>
      <c r="N12" s="6">
        <f ca="1">IF(AND($A12&lt;&gt;"",$A12&lt;&gt;"TOTAL"),IF(AND('[10]PDI_OTRAS SITUACIONES ADMINISTR'!$W10&lt;&gt;"",'[10]PDI_OTRAS SITUACIONES ADMINISTR'!$W10&lt;&gt;0),'[10]PDI_OTRAS SITUACIONES ADMINISTR'!$W10,""),IF($A12="TOTAL",SUM(INDIRECT("N4:N"&amp;ROW()-1)),""))</f>
        <v>1</v>
      </c>
      <c r="O12" s="6" t="str">
        <f ca="1">IF(AND($A12&lt;&gt;"",$A12&lt;&gt;"TOTAL"),IF(AND('[10]PDI_OTRAS SITUACIONES ADMINISTR'!$Y10&lt;&gt;"",'[10]PDI_OTRAS SITUACIONES ADMINISTR'!$Y10&lt;&gt;0),'[10]PDI_OTRAS SITUACIONES ADMINISTR'!$Y10,""),IF($A12="TOTAL",SUM(INDIRECT("O4:O"&amp;ROW()-1)),""))</f>
        <v/>
      </c>
      <c r="P12" s="6">
        <f t="shared" ca="1" si="4"/>
        <v>1</v>
      </c>
      <c r="Q12" s="6" t="str">
        <f ca="1">IF(AND($A12&lt;&gt;"",$A12&lt;&gt;"TOTAL"),IF(AND('[10]PDI_OTRAS SITUACIONES ADMINISTR'!$AB10&lt;&gt;"",'[10]PDI_OTRAS SITUACIONES ADMINISTR'!$AB10&lt;&gt;0),'[10]PDI_OTRAS SITUACIONES ADMINISTR'!$AB10,""),IF($A12="TOTAL",SUM(INDIRECT("Q4:Q"&amp;ROW()-1)),""))</f>
        <v/>
      </c>
      <c r="R12" s="6" t="str">
        <f ca="1">IF(AND($A12&lt;&gt;"",$A12&lt;&gt;"TOTAL"),IF(AND('[10]PDI_OTRAS SITUACIONES ADMINISTR'!$AD10&lt;&gt;"",'[10]PDI_OTRAS SITUACIONES ADMINISTR'!$AD10&lt;&gt;0),'[10]PDI_OTRAS SITUACIONES ADMINISTR'!$AD10,""),IF($A12="TOTAL",SUM(INDIRECT("R4:R"&amp;ROW()-1)),""))</f>
        <v/>
      </c>
      <c r="S12" s="6">
        <f t="shared" ca="1" si="5"/>
        <v>0</v>
      </c>
      <c r="T12" s="6" t="str">
        <f ca="1">IF(AND($A12&lt;&gt;"",$A12&lt;&gt;"TOTAL"),IF(AND('[10]PDI_OTRAS SITUACIONES ADMINISTR'!$AG10&lt;&gt;"",'[10]PDI_OTRAS SITUACIONES ADMINISTR'!$AG10&lt;&gt;0),'[10]PDI_OTRAS SITUACIONES ADMINISTR'!$AG10,""),IF($A12="TOTAL",SUM(INDIRECT("T4:T"&amp;ROW()-1)),""))</f>
        <v/>
      </c>
      <c r="U12" s="6" t="str">
        <f ca="1">IF(AND($A12&lt;&gt;"",$A12&lt;&gt;"TOTAL"),IF(AND('[10]PDI_OTRAS SITUACIONES ADMINISTR'!$AI10&lt;&gt;"",'[10]PDI_OTRAS SITUACIONES ADMINISTR'!$AI10&lt;&gt;0),'[10]PDI_OTRAS SITUACIONES ADMINISTR'!$AI10,""),IF($A12="TOTAL",SUM(INDIRECT("U4:U"&amp;ROW()-1)),""))</f>
        <v/>
      </c>
      <c r="V12" s="6">
        <f t="shared" ca="1" si="6"/>
        <v>0</v>
      </c>
      <c r="W12" s="6" t="str">
        <f ca="1">IF(AND($A12&lt;&gt;"",$A12&lt;&gt;"TOTAL"),IF(AND('[10]PDI_OTRAS SITUACIONES ADMINISTR'!$AL10&lt;&gt;"",'[10]PDI_OTRAS SITUACIONES ADMINISTR'!$AL10&lt;&gt;0),'[10]PDI_OTRAS SITUACIONES ADMINISTR'!$AL10,""),IF($A12="TOTAL",SUM(INDIRECT("W4:W"&amp;ROW()-1)),""))</f>
        <v/>
      </c>
      <c r="X12" s="6" t="str">
        <f ca="1">IF(AND($A12&lt;&gt;"",$A12&lt;&gt;"TOTAL"),IF(AND('[10]PDI_OTRAS SITUACIONES ADMINISTR'!$AN10&lt;&gt;"",'[10]PDI_OTRAS SITUACIONES ADMINISTR'!$AN10&lt;&gt;0),'[10]PDI_OTRAS SITUACIONES ADMINISTR'!$AN10,""),IF($A12="TOTAL",SUM(INDIRECT("X4:X"&amp;ROW()-1)),""))</f>
        <v/>
      </c>
      <c r="Y12" s="6">
        <f t="shared" ca="1" si="7"/>
        <v>0</v>
      </c>
      <c r="Z12" s="6" t="str">
        <f ca="1">IF(AND($A12&lt;&gt;"",$A12&lt;&gt;"TOTAL"),IF(AND('[10]PDI_OTRAS SITUACIONES ADMINISTR'!$AQ10&lt;&gt;"",'[10]PDI_OTRAS SITUACIONES ADMINISTR'!$AQ10&lt;&gt;0),'[10]PDI_OTRAS SITUACIONES ADMINISTR'!$AQ10,""),IF($A12="TOTAL",SUM(INDIRECT("Z4:Z"&amp;ROW()-1)),""))</f>
        <v/>
      </c>
      <c r="AA12" s="6" t="str">
        <f ca="1">IF(AND($A12&lt;&gt;"",$A12&lt;&gt;"TOTAL"),IF(AND('[10]PDI_OTRAS SITUACIONES ADMINISTR'!$AS10&lt;&gt;"",'[10]PDI_OTRAS SITUACIONES ADMINISTR'!$AS10&lt;&gt;0),'[10]PDI_OTRAS SITUACIONES ADMINISTR'!$AS10,""),IF($A12="TOTAL",SUM(INDIRECT("AA4:AA"&amp;ROW()-1)),""))</f>
        <v/>
      </c>
      <c r="AB12" s="6">
        <f t="shared" ca="1" si="8"/>
        <v>0</v>
      </c>
      <c r="AC12" s="6" t="str">
        <f ca="1">IF(AND($A12&lt;&gt;"",$A12&lt;&gt;"TOTAL"),IF(AND('[10]PDI_OTRAS SITUACIONES ADMINISTR'!$AV10&lt;&gt;"",'[10]PDI_OTRAS SITUACIONES ADMINISTR'!$AV10&lt;&gt;0),'[10]PDI_OTRAS SITUACIONES ADMINISTR'!$AV10,""),IF($A12="TOTAL",SUM(INDIRECT("AC4:AC"&amp;ROW()-1)),""))</f>
        <v/>
      </c>
      <c r="AD12" s="6" t="str">
        <f ca="1">IF(AND($A12&lt;&gt;"",$A12&lt;&gt;"TOTAL"),IF(AND('[10]PDI_OTRAS SITUACIONES ADMINISTR'!$AX10&lt;&gt;"",'[10]PDI_OTRAS SITUACIONES ADMINISTR'!$AX10&lt;&gt;0),'[10]PDI_OTRAS SITUACIONES ADMINISTR'!$AX10,""),IF($A12="TOTAL",SUM(INDIRECT("AD4:AD"&amp;ROW()-1)),""))</f>
        <v/>
      </c>
      <c r="AE12" s="6">
        <f t="shared" ca="1" si="9"/>
        <v>0</v>
      </c>
      <c r="AF12" s="6" t="str">
        <f ca="1">IF(AND($A12&lt;&gt;"",$A12&lt;&gt;"TOTAL"),IF(AND('[10]PDI_OTRAS SITUACIONES ADMINISTR'!$BA10&lt;&gt;"",'[10]PDI_OTRAS SITUACIONES ADMINISTR'!$BA10&lt;&gt;0),'[10]PDI_OTRAS SITUACIONES ADMINISTR'!$BA10,""),IF($A12="TOTAL",SUM(INDIRECT("AF4:AF"&amp;ROW()-1)),""))</f>
        <v/>
      </c>
      <c r="AG12" s="6" t="str">
        <f ca="1">IF(AND($A12&lt;&gt;"",$A12&lt;&gt;"TOTAL"),IF(AND('[10]PDI_OTRAS SITUACIONES ADMINISTR'!$BC10&lt;&gt;"",'[10]PDI_OTRAS SITUACIONES ADMINISTR'!$BC10&lt;&gt;0),'[10]PDI_OTRAS SITUACIONES ADMINISTR'!$BC10,""),IF($A12="TOTAL",SUM(INDIRECT("AG4:AG"&amp;ROW()-1)),""))</f>
        <v/>
      </c>
      <c r="AH12" s="6">
        <f t="shared" ca="1" si="10"/>
        <v>0</v>
      </c>
      <c r="AI12" s="6" t="str">
        <f ca="1">IF(AND($A12&lt;&gt;"",$A12&lt;&gt;"TOTAL"),IF(AND('[10]PDI_OTRAS SITUACIONES ADMINISTR'!$BF10&lt;&gt;"",'[10]PDI_OTRAS SITUACIONES ADMINISTR'!$BF10&lt;&gt;0),'[10]PDI_OTRAS SITUACIONES ADMINISTR'!$BF10,""),IF($A12="TOTAL",SUM(INDIRECT("AI4:AI"&amp;ROW()-1)),""))</f>
        <v/>
      </c>
      <c r="AJ12" s="6" t="str">
        <f ca="1">IF(AND($A12&lt;&gt;"",$A12&lt;&gt;"TOTAL"),IF(AND('[10]PDI_OTRAS SITUACIONES ADMINISTR'!$BH10&lt;&gt;"",'[10]PDI_OTRAS SITUACIONES ADMINISTR'!$BH10&lt;&gt;0),'[10]PDI_OTRAS SITUACIONES ADMINISTR'!$BH10,""),IF($A12="TOTAL",SUM(INDIRECT("AJ4:AJ"&amp;ROW()-1)),""))</f>
        <v/>
      </c>
      <c r="AK12" s="6">
        <f t="shared" ca="1" si="11"/>
        <v>0</v>
      </c>
      <c r="AL12" s="6" t="str">
        <f ca="1">IF(AND($A12&lt;&gt;"",$A12&lt;&gt;"TOTAL"),IF(AND('[10]PDI_OTRAS SITUACIONES ADMINISTR'!$BK10&lt;&gt;"",'[10]PDI_OTRAS SITUACIONES ADMINISTR'!$BK10&lt;&gt;0),'[10]PDI_OTRAS SITUACIONES ADMINISTR'!$BK10,""),IF($A12="TOTAL",SUM(INDIRECT("AL4:AL"&amp;ROW()-1)),""))</f>
        <v/>
      </c>
      <c r="AM12" s="6" t="str">
        <f ca="1">IF(AND($A12&lt;&gt;"",$A12&lt;&gt;"TOTAL"),IF(AND('[10]PDI_OTRAS SITUACIONES ADMINISTR'!$BM10&lt;&gt;"",'[10]PDI_OTRAS SITUACIONES ADMINISTR'!$BM10&lt;&gt;0),'[10]PDI_OTRAS SITUACIONES ADMINISTR'!$BM10,""),IF($A12="TOTAL",SUM(INDIRECT("AM4:AM"&amp;ROW()-1)),""))</f>
        <v/>
      </c>
      <c r="AN12" s="6">
        <f t="shared" ca="1" si="12"/>
        <v>0</v>
      </c>
      <c r="AO12" s="6" t="str">
        <f ca="1">IF(AND($A12&lt;&gt;"",$A12&lt;&gt;"TOTAL"),IF(AND('[10]PDI_OTRAS SITUACIONES ADMINISTR'!$BP10&lt;&gt;"",'[10]PDI_OTRAS SITUACIONES ADMINISTR'!$BP10&lt;&gt;0),'[10]PDI_OTRAS SITUACIONES ADMINISTR'!$BP10,""),IF($A12="TOTAL",SUM(INDIRECT("AO4:AO"&amp;ROW()-1)),""))</f>
        <v/>
      </c>
      <c r="AP12" s="6" t="str">
        <f ca="1">IF(AND($A12&lt;&gt;"",$A12&lt;&gt;"TOTAL"),IF(AND('[10]PDI_OTRAS SITUACIONES ADMINISTR'!$BR10&lt;&gt;"",'[10]PDI_OTRAS SITUACIONES ADMINISTR'!$BR10&lt;&gt;0),'[10]PDI_OTRAS SITUACIONES ADMINISTR'!$BR10,""),IF($A12="TOTAL",SUM(INDIRECT("AP4:AP"&amp;ROW()-1)),""))</f>
        <v/>
      </c>
      <c r="AQ12" s="6">
        <f t="shared" ca="1" si="13"/>
        <v>0</v>
      </c>
      <c r="AR12" s="6" t="str">
        <f ca="1">IF(AND($A12&lt;&gt;"",$A12&lt;&gt;"TOTAL"),IF(AND('[10]PDI_OTRAS SITUACIONES ADMINISTR'!$BU10&lt;&gt;"",'[10]PDI_OTRAS SITUACIONES ADMINISTR'!$BU10&lt;&gt;0),'[10]PDI_OTRAS SITUACIONES ADMINISTR'!$BU10,""),IF($A12="TOTAL",SUM(INDIRECT("AR4:AR"&amp;ROW()-1)),""))</f>
        <v/>
      </c>
      <c r="AS12" s="6" t="str">
        <f ca="1">IF(AND($A12&lt;&gt;"",$A12&lt;&gt;"TOTAL"),IF(AND('[10]PDI_OTRAS SITUACIONES ADMINISTR'!$BW10&lt;&gt;"",'[10]PDI_OTRAS SITUACIONES ADMINISTR'!$BW10&lt;&gt;0),'[10]PDI_OTRAS SITUACIONES ADMINISTR'!$BW10,""),IF($A12="TOTAL",SUM(INDIRECT("AS4:AS"&amp;ROW()-1)),""))</f>
        <v/>
      </c>
      <c r="AT12" s="6">
        <f t="shared" ca="1" si="14"/>
        <v>0</v>
      </c>
      <c r="AU12" s="6" t="str">
        <f ca="1">IF(AND($A12&lt;&gt;"",$A12&lt;&gt;"TOTAL"),IF(AND('[10]PDI_OTRAS SITUACIONES ADMINISTR'!$BZ10&lt;&gt;"",'[10]PDI_OTRAS SITUACIONES ADMINISTR'!$BZ10&lt;&gt;0),'[10]PDI_OTRAS SITUACIONES ADMINISTR'!$BZ10,""),IF($A12="TOTAL",SUM(INDIRECT("AU4:AU"&amp;ROW()-1)),""))</f>
        <v/>
      </c>
      <c r="AV12" s="6" t="str">
        <f ca="1">IF(AND($A12&lt;&gt;"",$A12&lt;&gt;"TOTAL"),IF(AND('[10]PDI_OTRAS SITUACIONES ADMINISTR'!$CB10&lt;&gt;"",'[10]PDI_OTRAS SITUACIONES ADMINISTR'!$CB10&lt;&gt;0),'[10]PDI_OTRAS SITUACIONES ADMINISTR'!$CB10,""),IF($A12="TOTAL",SUM(INDIRECT("AV4:AV"&amp;ROW()-1)),""))</f>
        <v/>
      </c>
      <c r="AW12" s="6">
        <f t="shared" ca="1" si="15"/>
        <v>0</v>
      </c>
      <c r="AX12" s="6" t="str">
        <f ca="1">IF(AND($A12&lt;&gt;"",$A12&lt;&gt;"TOTAL"),IF(AND('[10]PDI_OTRAS SITUACIONES ADMINISTR'!$CE10&lt;&gt;"",'[10]PDI_OTRAS SITUACIONES ADMINISTR'!$CE10&lt;&gt;0),'[10]PDI_OTRAS SITUACIONES ADMINISTR'!$CE10,""),IF($A12="TOTAL",SUM(INDIRECT("AX4:AX"&amp;ROW()-1)),""))</f>
        <v/>
      </c>
      <c r="AY12" s="6" t="str">
        <f ca="1">IF(AND($A12&lt;&gt;"",$A12&lt;&gt;"TOTAL"),IF(AND('[10]PDI_OTRAS SITUACIONES ADMINISTR'!$CG10&lt;&gt;"",'[10]PDI_OTRAS SITUACIONES ADMINISTR'!$CG10&lt;&gt;0),'[10]PDI_OTRAS SITUACIONES ADMINISTR'!$CG10,""),IF($A12="TOTAL",SUM(INDIRECT("AY4:AY"&amp;ROW()-1)),""))</f>
        <v/>
      </c>
      <c r="AZ12" s="6">
        <f t="shared" ca="1" si="16"/>
        <v>0</v>
      </c>
      <c r="BA12" s="6" t="str">
        <f ca="1">IF(AND($A12&lt;&gt;"",$A12&lt;&gt;"TOTAL"),IF(AND('[10]PDI_OTRAS SITUACIONES ADMINISTR'!$CJ10&lt;&gt;"",'[10]PDI_OTRAS SITUACIONES ADMINISTR'!$CJ10&lt;&gt;0),'[10]PDI_OTRAS SITUACIONES ADMINISTR'!$CJ10,""),IF($A12="TOTAL",SUM(INDIRECT("BA4:BA"&amp;ROW()-1)),""))</f>
        <v/>
      </c>
      <c r="BB12" s="6" t="str">
        <f ca="1">IF(AND($A12&lt;&gt;"",$A12&lt;&gt;"TOTAL"),IF(AND('[10]PDI_OTRAS SITUACIONES ADMINISTR'!$CL10&lt;&gt;"",'[10]PDI_OTRAS SITUACIONES ADMINISTR'!$CL10&lt;&gt;0),'[10]PDI_OTRAS SITUACIONES ADMINISTR'!$CL10,""),IF($A12="TOTAL",SUM(INDIRECT("BB4:BB"&amp;ROW()-1)),""))</f>
        <v/>
      </c>
      <c r="BC12" s="6">
        <f t="shared" ca="1" si="17"/>
        <v>0</v>
      </c>
      <c r="BD12" s="6" t="str">
        <f ca="1">IF(AND($A12&lt;&gt;"",$A12&lt;&gt;"TOTAL"),IF(AND('[10]PDI_OTRAS SITUACIONES ADMINISTR'!$CO10&lt;&gt;"",'[10]PDI_OTRAS SITUACIONES ADMINISTR'!$CO10&lt;&gt;0),'[10]PDI_OTRAS SITUACIONES ADMINISTR'!$CO10,""),IF($A12="TOTAL",SUM(INDIRECT("BD4:BD"&amp;ROW()-1)),""))</f>
        <v/>
      </c>
      <c r="BE12" s="6" t="str">
        <f ca="1">IF(AND($A12&lt;&gt;"",$A12&lt;&gt;"TOTAL"),IF(AND('[10]PDI_OTRAS SITUACIONES ADMINISTR'!$CQ10&lt;&gt;"",'[10]PDI_OTRAS SITUACIONES ADMINISTR'!$CQ10&lt;&gt;0),'[10]PDI_OTRAS SITUACIONES ADMINISTR'!$CQ10,""),IF($A12="TOTAL",SUM(INDIRECT("BE4:BE"&amp;ROW()-1)),""))</f>
        <v/>
      </c>
      <c r="BF12" s="6">
        <f t="shared" ca="1" si="18"/>
        <v>0</v>
      </c>
    </row>
    <row r="13" spans="1:58" x14ac:dyDescent="0.2">
      <c r="A13" s="19" t="str">
        <f>IF('[10]PDI_OTRAS SITUACIONES ADMINISTR'!$B11&lt;&gt;"",'[10]PDI_OTRAS SITUACIONES ADMINISTR'!$B11,IF(AND('[10]PDI_OTRAS SITUACIONES ADMINISTR'!$B11="",'[10]PDI_OTRAS SITUACIONES ADMINISTR'!$B12="",'[10]PDI_OTRAS SITUACIONES ADMINISTR'!$B10=""),"","TOTAL"))</f>
        <v>TOTAL</v>
      </c>
      <c r="B13" s="6">
        <f ca="1">IF(AND($A13&lt;&gt;"",$A13&lt;&gt;"TOTAL"),IF(AND('[10]PDI_OTRAS SITUACIONES ADMINISTR'!$C11&lt;&gt;"",'[10]PDI_OTRAS SITUACIONES ADMINISTR'!$C11&lt;&gt;0),'[10]PDI_OTRAS SITUACIONES ADMINISTR'!$C11,""),IF($A13="TOTAL",SUM(INDIRECT("B4:B"&amp;ROW()-1)),""))</f>
        <v>2</v>
      </c>
      <c r="C13" s="6">
        <f ca="1">IF(AND($A13&lt;&gt;"",$A13&lt;&gt;"TOTAL"),IF(AND('[10]PDI_OTRAS SITUACIONES ADMINISTR'!$E11&lt;&gt;"",'[10]PDI_OTRAS SITUACIONES ADMINISTR'!$E11&lt;&gt;0),'[10]PDI_OTRAS SITUACIONES ADMINISTR'!$E11,""),IF($A13="TOTAL",SUM(INDIRECT("C4:C"&amp;ROW()-1)),""))</f>
        <v>1</v>
      </c>
      <c r="D13" s="6">
        <f t="shared" ca="1" si="0"/>
        <v>3</v>
      </c>
      <c r="E13" s="6">
        <f ca="1">IF(AND($A13&lt;&gt;"",$A13&lt;&gt;"TOTAL"),IF(AND('[10]PDI_OTRAS SITUACIONES ADMINISTR'!$H11&lt;&gt;"",'[10]PDI_OTRAS SITUACIONES ADMINISTR'!$H11&lt;&gt;0),'[10]PDI_OTRAS SITUACIONES ADMINISTR'!$H11,""),IF($A13="TOTAL",SUM(INDIRECT("E4:E"&amp;ROW()-1)),""))</f>
        <v>2</v>
      </c>
      <c r="F13" s="6">
        <f ca="1">IF(AND($A13&lt;&gt;"",$A13&lt;&gt;"TOTAL"),IF(AND('[10]PDI_OTRAS SITUACIONES ADMINISTR'!$J11&lt;&gt;"",'[10]PDI_OTRAS SITUACIONES ADMINISTR'!$J11&lt;&gt;0),'[10]PDI_OTRAS SITUACIONES ADMINISTR'!$J11,""),IF($A13="TOTAL",SUM(INDIRECT("F4:F"&amp;ROW()-1)),""))</f>
        <v>2</v>
      </c>
      <c r="G13" s="6">
        <f t="shared" ca="1" si="1"/>
        <v>4</v>
      </c>
      <c r="H13" s="6">
        <f ca="1">IF(AND($A13&lt;&gt;"",$A13&lt;&gt;"TOTAL"),IF(AND('[10]PDI_OTRAS SITUACIONES ADMINISTR'!$M11&lt;&gt;"",'[10]PDI_OTRAS SITUACIONES ADMINISTR'!$M11&lt;&gt;0),'[10]PDI_OTRAS SITUACIONES ADMINISTR'!$M11,""),IF($A13="TOTAL",SUM(INDIRECT("H4:H"&amp;ROW()-1)),""))</f>
        <v>2</v>
      </c>
      <c r="I13" s="6">
        <f ca="1">IF(AND($A13&lt;&gt;"",$A13&lt;&gt;"TOTAL"),IF(AND('[10]PDI_OTRAS SITUACIONES ADMINISTR'!$O11&lt;&gt;"",'[10]PDI_OTRAS SITUACIONES ADMINISTR'!$O11&lt;&gt;0),'[10]PDI_OTRAS SITUACIONES ADMINISTR'!$O11,""),IF($A13="TOTAL",SUM(INDIRECT("I4:I"&amp;ROW()-1)),""))</f>
        <v>2</v>
      </c>
      <c r="J13" s="6">
        <f t="shared" ca="1" si="2"/>
        <v>4</v>
      </c>
      <c r="K13" s="6">
        <f ca="1">IF(AND($A13&lt;&gt;"",$A13&lt;&gt;"TOTAL"),IF(AND('[10]PDI_OTRAS SITUACIONES ADMINISTR'!$R11&lt;&gt;"",'[10]PDI_OTRAS SITUACIONES ADMINISTR'!$R11&lt;&gt;0),'[10]PDI_OTRAS SITUACIONES ADMINISTR'!$R11,""),IF($A13="TOTAL",SUM(INDIRECT("K4:K"&amp;ROW()-1)),""))</f>
        <v>3</v>
      </c>
      <c r="L13" s="6">
        <f ca="1">IF(AND($A13&lt;&gt;"",$A13&lt;&gt;"TOTAL"),IF(AND('[10]PDI_OTRAS SITUACIONES ADMINISTR'!$T11&lt;&gt;"",'[10]PDI_OTRAS SITUACIONES ADMINISTR'!$T11&lt;&gt;0),'[10]PDI_OTRAS SITUACIONES ADMINISTR'!$T11,""),IF($A13="TOTAL",SUM(INDIRECT("L4:L"&amp;ROW()-1)),""))</f>
        <v>3</v>
      </c>
      <c r="M13" s="6">
        <f t="shared" ca="1" si="3"/>
        <v>6</v>
      </c>
      <c r="N13" s="6">
        <f ca="1">IF(AND($A13&lt;&gt;"",$A13&lt;&gt;"TOTAL"),IF(AND('[10]PDI_OTRAS SITUACIONES ADMINISTR'!$W11&lt;&gt;"",'[10]PDI_OTRAS SITUACIONES ADMINISTR'!$W11&lt;&gt;0),'[10]PDI_OTRAS SITUACIONES ADMINISTR'!$W11,""),IF($A13="TOTAL",SUM(INDIRECT("N4:N"&amp;ROW()-1)),""))</f>
        <v>6</v>
      </c>
      <c r="O13" s="6">
        <f ca="1">IF(AND($A13&lt;&gt;"",$A13&lt;&gt;"TOTAL"),IF(AND('[10]PDI_OTRAS SITUACIONES ADMINISTR'!$Y11&lt;&gt;"",'[10]PDI_OTRAS SITUACIONES ADMINISTR'!$Y11&lt;&gt;0),'[10]PDI_OTRAS SITUACIONES ADMINISTR'!$Y11,""),IF($A13="TOTAL",SUM(INDIRECT("O4:O"&amp;ROW()-1)),""))</f>
        <v>3</v>
      </c>
      <c r="P13" s="6">
        <f t="shared" ca="1" si="4"/>
        <v>9</v>
      </c>
      <c r="Q13" s="6">
        <f ca="1">IF(AND($A13&lt;&gt;"",$A13&lt;&gt;"TOTAL"),IF(AND('[10]PDI_OTRAS SITUACIONES ADMINISTR'!$AB11&lt;&gt;"",'[10]PDI_OTRAS SITUACIONES ADMINISTR'!$AB11&lt;&gt;0),'[10]PDI_OTRAS SITUACIONES ADMINISTR'!$AB11,""),IF($A13="TOTAL",SUM(INDIRECT("Q4:Q"&amp;ROW()-1)),""))</f>
        <v>5</v>
      </c>
      <c r="R13" s="6">
        <f ca="1">IF(AND($A13&lt;&gt;"",$A13&lt;&gt;"TOTAL"),IF(AND('[10]PDI_OTRAS SITUACIONES ADMINISTR'!$AD11&lt;&gt;"",'[10]PDI_OTRAS SITUACIONES ADMINISTR'!$AD11&lt;&gt;0),'[10]PDI_OTRAS SITUACIONES ADMINISTR'!$AD11,""),IF($A13="TOTAL",SUM(INDIRECT("R4:R"&amp;ROW()-1)),""))</f>
        <v>3</v>
      </c>
      <c r="S13" s="6">
        <f t="shared" ca="1" si="5"/>
        <v>8</v>
      </c>
      <c r="T13" s="6">
        <f ca="1">IF(AND($A13&lt;&gt;"",$A13&lt;&gt;"TOTAL"),IF(AND('[10]PDI_OTRAS SITUACIONES ADMINISTR'!$AG11&lt;&gt;"",'[10]PDI_OTRAS SITUACIONES ADMINISTR'!$AG11&lt;&gt;0),'[10]PDI_OTRAS SITUACIONES ADMINISTR'!$AG11,""),IF($A13="TOTAL",SUM(INDIRECT("T4:T"&amp;ROW()-1)),""))</f>
        <v>0</v>
      </c>
      <c r="U13" s="6">
        <f ca="1">IF(AND($A13&lt;&gt;"",$A13&lt;&gt;"TOTAL"),IF(AND('[10]PDI_OTRAS SITUACIONES ADMINISTR'!$AI11&lt;&gt;"",'[10]PDI_OTRAS SITUACIONES ADMINISTR'!$AI11&lt;&gt;0),'[10]PDI_OTRAS SITUACIONES ADMINISTR'!$AI11,""),IF($A13="TOTAL",SUM(INDIRECT("U4:U"&amp;ROW()-1)),""))</f>
        <v>0</v>
      </c>
      <c r="V13" s="6">
        <f t="shared" ca="1" si="6"/>
        <v>0</v>
      </c>
      <c r="W13" s="6">
        <f ca="1">IF(AND($A13&lt;&gt;"",$A13&lt;&gt;"TOTAL"),IF(AND('[10]PDI_OTRAS SITUACIONES ADMINISTR'!$AL11&lt;&gt;"",'[10]PDI_OTRAS SITUACIONES ADMINISTR'!$AL11&lt;&gt;0),'[10]PDI_OTRAS SITUACIONES ADMINISTR'!$AL11,""),IF($A13="TOTAL",SUM(INDIRECT("W4:W"&amp;ROW()-1)),""))</f>
        <v>0</v>
      </c>
      <c r="X13" s="6">
        <f ca="1">IF(AND($A13&lt;&gt;"",$A13&lt;&gt;"TOTAL"),IF(AND('[10]PDI_OTRAS SITUACIONES ADMINISTR'!$AN11&lt;&gt;"",'[10]PDI_OTRAS SITUACIONES ADMINISTR'!$AN11&lt;&gt;0),'[10]PDI_OTRAS SITUACIONES ADMINISTR'!$AN11,""),IF($A13="TOTAL",SUM(INDIRECT("X4:X"&amp;ROW()-1)),""))</f>
        <v>0</v>
      </c>
      <c r="Y13" s="6">
        <f t="shared" ca="1" si="7"/>
        <v>0</v>
      </c>
      <c r="Z13" s="6">
        <f ca="1">IF(AND($A13&lt;&gt;"",$A13&lt;&gt;"TOTAL"),IF(AND('[10]PDI_OTRAS SITUACIONES ADMINISTR'!$AQ11&lt;&gt;"",'[10]PDI_OTRAS SITUACIONES ADMINISTR'!$AQ11&lt;&gt;0),'[10]PDI_OTRAS SITUACIONES ADMINISTR'!$AQ11,""),IF($A13="TOTAL",SUM(INDIRECT("Z4:Z"&amp;ROW()-1)),""))</f>
        <v>0</v>
      </c>
      <c r="AA13" s="6">
        <f ca="1">IF(AND($A13&lt;&gt;"",$A13&lt;&gt;"TOTAL"),IF(AND('[10]PDI_OTRAS SITUACIONES ADMINISTR'!$AS11&lt;&gt;"",'[10]PDI_OTRAS SITUACIONES ADMINISTR'!$AS11&lt;&gt;0),'[10]PDI_OTRAS SITUACIONES ADMINISTR'!$AS11,""),IF($A13="TOTAL",SUM(INDIRECT("AA4:AA"&amp;ROW()-1)),""))</f>
        <v>0</v>
      </c>
      <c r="AB13" s="6">
        <f t="shared" ca="1" si="8"/>
        <v>0</v>
      </c>
      <c r="AC13" s="6">
        <f ca="1">IF(AND($A13&lt;&gt;"",$A13&lt;&gt;"TOTAL"),IF(AND('[10]PDI_OTRAS SITUACIONES ADMINISTR'!$AV11&lt;&gt;"",'[10]PDI_OTRAS SITUACIONES ADMINISTR'!$AV11&lt;&gt;0),'[10]PDI_OTRAS SITUACIONES ADMINISTR'!$AV11,""),IF($A13="TOTAL",SUM(INDIRECT("AC4:AC"&amp;ROW()-1)),""))</f>
        <v>0</v>
      </c>
      <c r="AD13" s="6">
        <f ca="1">IF(AND($A13&lt;&gt;"",$A13&lt;&gt;"TOTAL"),IF(AND('[10]PDI_OTRAS SITUACIONES ADMINISTR'!$AX11&lt;&gt;"",'[10]PDI_OTRAS SITUACIONES ADMINISTR'!$AX11&lt;&gt;0),'[10]PDI_OTRAS SITUACIONES ADMINISTR'!$AX11,""),IF($A13="TOTAL",SUM(INDIRECT("AD4:AD"&amp;ROW()-1)),""))</f>
        <v>0</v>
      </c>
      <c r="AE13" s="6">
        <f t="shared" ca="1" si="9"/>
        <v>0</v>
      </c>
      <c r="AF13" s="6">
        <f ca="1">IF(AND($A13&lt;&gt;"",$A13&lt;&gt;"TOTAL"),IF(AND('[10]PDI_OTRAS SITUACIONES ADMINISTR'!$BA11&lt;&gt;"",'[10]PDI_OTRAS SITUACIONES ADMINISTR'!$BA11&lt;&gt;0),'[10]PDI_OTRAS SITUACIONES ADMINISTR'!$BA11,""),IF($A13="TOTAL",SUM(INDIRECT("AF4:AF"&amp;ROW()-1)),""))</f>
        <v>0</v>
      </c>
      <c r="AG13" s="6">
        <f ca="1">IF(AND($A13&lt;&gt;"",$A13&lt;&gt;"TOTAL"),IF(AND('[10]PDI_OTRAS SITUACIONES ADMINISTR'!$BC11&lt;&gt;"",'[10]PDI_OTRAS SITUACIONES ADMINISTR'!$BC11&lt;&gt;0),'[10]PDI_OTRAS SITUACIONES ADMINISTR'!$BC11,""),IF($A13="TOTAL",SUM(INDIRECT("AG4:AG"&amp;ROW()-1)),""))</f>
        <v>0</v>
      </c>
      <c r="AH13" s="6">
        <f t="shared" ca="1" si="10"/>
        <v>0</v>
      </c>
      <c r="AI13" s="6">
        <f ca="1">IF(AND($A13&lt;&gt;"",$A13&lt;&gt;"TOTAL"),IF(AND('[10]PDI_OTRAS SITUACIONES ADMINISTR'!$BF11&lt;&gt;"",'[10]PDI_OTRAS SITUACIONES ADMINISTR'!$BF11&lt;&gt;0),'[10]PDI_OTRAS SITUACIONES ADMINISTR'!$BF11,""),IF($A13="TOTAL",SUM(INDIRECT("AI4:AI"&amp;ROW()-1)),""))</f>
        <v>0</v>
      </c>
      <c r="AJ13" s="6">
        <f ca="1">IF(AND($A13&lt;&gt;"",$A13&lt;&gt;"TOTAL"),IF(AND('[10]PDI_OTRAS SITUACIONES ADMINISTR'!$BH11&lt;&gt;"",'[10]PDI_OTRAS SITUACIONES ADMINISTR'!$BH11&lt;&gt;0),'[10]PDI_OTRAS SITUACIONES ADMINISTR'!$BH11,""),IF($A13="TOTAL",SUM(INDIRECT("AJ4:AJ"&amp;ROW()-1)),""))</f>
        <v>0</v>
      </c>
      <c r="AK13" s="6">
        <f t="shared" ca="1" si="11"/>
        <v>0</v>
      </c>
      <c r="AL13" s="6">
        <f ca="1">IF(AND($A13&lt;&gt;"",$A13&lt;&gt;"TOTAL"),IF(AND('[10]PDI_OTRAS SITUACIONES ADMINISTR'!$BK11&lt;&gt;"",'[10]PDI_OTRAS SITUACIONES ADMINISTR'!$BK11&lt;&gt;0),'[10]PDI_OTRAS SITUACIONES ADMINISTR'!$BK11,""),IF($A13="TOTAL",SUM(INDIRECT("AL4:AL"&amp;ROW()-1)),""))</f>
        <v>0</v>
      </c>
      <c r="AM13" s="6">
        <f ca="1">IF(AND($A13&lt;&gt;"",$A13&lt;&gt;"TOTAL"),IF(AND('[10]PDI_OTRAS SITUACIONES ADMINISTR'!$BM11&lt;&gt;"",'[10]PDI_OTRAS SITUACIONES ADMINISTR'!$BM11&lt;&gt;0),'[10]PDI_OTRAS SITUACIONES ADMINISTR'!$BM11,""),IF($A13="TOTAL",SUM(INDIRECT("AM4:AM"&amp;ROW()-1)),""))</f>
        <v>0</v>
      </c>
      <c r="AN13" s="6">
        <f t="shared" ca="1" si="12"/>
        <v>0</v>
      </c>
      <c r="AO13" s="6">
        <f ca="1">IF(AND($A13&lt;&gt;"",$A13&lt;&gt;"TOTAL"),IF(AND('[10]PDI_OTRAS SITUACIONES ADMINISTR'!$BP11&lt;&gt;"",'[10]PDI_OTRAS SITUACIONES ADMINISTR'!$BP11&lt;&gt;0),'[10]PDI_OTRAS SITUACIONES ADMINISTR'!$BP11,""),IF($A13="TOTAL",SUM(INDIRECT("AO4:AO"&amp;ROW()-1)),""))</f>
        <v>0</v>
      </c>
      <c r="AP13" s="6">
        <f ca="1">IF(AND($A13&lt;&gt;"",$A13&lt;&gt;"TOTAL"),IF(AND('[10]PDI_OTRAS SITUACIONES ADMINISTR'!$BR11&lt;&gt;"",'[10]PDI_OTRAS SITUACIONES ADMINISTR'!$BR11&lt;&gt;0),'[10]PDI_OTRAS SITUACIONES ADMINISTR'!$BR11,""),IF($A13="TOTAL",SUM(INDIRECT("AP4:AP"&amp;ROW()-1)),""))</f>
        <v>0</v>
      </c>
      <c r="AQ13" s="6">
        <f t="shared" ca="1" si="13"/>
        <v>0</v>
      </c>
      <c r="AR13" s="6">
        <f ca="1">IF(AND($A13&lt;&gt;"",$A13&lt;&gt;"TOTAL"),IF(AND('[10]PDI_OTRAS SITUACIONES ADMINISTR'!$BU11&lt;&gt;"",'[10]PDI_OTRAS SITUACIONES ADMINISTR'!$BU11&lt;&gt;0),'[10]PDI_OTRAS SITUACIONES ADMINISTR'!$BU11,""),IF($A13="TOTAL",SUM(INDIRECT("AR4:AR"&amp;ROW()-1)),""))</f>
        <v>0</v>
      </c>
      <c r="AS13" s="6">
        <f ca="1">IF(AND($A13&lt;&gt;"",$A13&lt;&gt;"TOTAL"),IF(AND('[10]PDI_OTRAS SITUACIONES ADMINISTR'!$BW11&lt;&gt;"",'[10]PDI_OTRAS SITUACIONES ADMINISTR'!$BW11&lt;&gt;0),'[10]PDI_OTRAS SITUACIONES ADMINISTR'!$BW11,""),IF($A13="TOTAL",SUM(INDIRECT("AS4:AS"&amp;ROW()-1)),""))</f>
        <v>0</v>
      </c>
      <c r="AT13" s="6">
        <f t="shared" ca="1" si="14"/>
        <v>0</v>
      </c>
      <c r="AU13" s="6">
        <f ca="1">IF(AND($A13&lt;&gt;"",$A13&lt;&gt;"TOTAL"),IF(AND('[10]PDI_OTRAS SITUACIONES ADMINISTR'!$BZ11&lt;&gt;"",'[10]PDI_OTRAS SITUACIONES ADMINISTR'!$BZ11&lt;&gt;0),'[10]PDI_OTRAS SITUACIONES ADMINISTR'!$BZ11,""),IF($A13="TOTAL",SUM(INDIRECT("AU4:AU"&amp;ROW()-1)),""))</f>
        <v>0</v>
      </c>
      <c r="AV13" s="6">
        <f ca="1">IF(AND($A13&lt;&gt;"",$A13&lt;&gt;"TOTAL"),IF(AND('[10]PDI_OTRAS SITUACIONES ADMINISTR'!$CB11&lt;&gt;"",'[10]PDI_OTRAS SITUACIONES ADMINISTR'!$CB11&lt;&gt;0),'[10]PDI_OTRAS SITUACIONES ADMINISTR'!$CB11,""),IF($A13="TOTAL",SUM(INDIRECT("AV4:AV"&amp;ROW()-1)),""))</f>
        <v>0</v>
      </c>
      <c r="AW13" s="6">
        <f t="shared" ca="1" si="15"/>
        <v>0</v>
      </c>
      <c r="AX13" s="6">
        <f ca="1">IF(AND($A13&lt;&gt;"",$A13&lt;&gt;"TOTAL"),IF(AND('[10]PDI_OTRAS SITUACIONES ADMINISTR'!$CE11&lt;&gt;"",'[10]PDI_OTRAS SITUACIONES ADMINISTR'!$CE11&lt;&gt;0),'[10]PDI_OTRAS SITUACIONES ADMINISTR'!$CE11,""),IF($A13="TOTAL",SUM(INDIRECT("AX4:AX"&amp;ROW()-1)),""))</f>
        <v>0</v>
      </c>
      <c r="AY13" s="6">
        <f ca="1">IF(AND($A13&lt;&gt;"",$A13&lt;&gt;"TOTAL"),IF(AND('[10]PDI_OTRAS SITUACIONES ADMINISTR'!$CG11&lt;&gt;"",'[10]PDI_OTRAS SITUACIONES ADMINISTR'!$CG11&lt;&gt;0),'[10]PDI_OTRAS SITUACIONES ADMINISTR'!$CG11,""),IF($A13="TOTAL",SUM(INDIRECT("AY4:AY"&amp;ROW()-1)),""))</f>
        <v>0</v>
      </c>
      <c r="AZ13" s="6">
        <f t="shared" ca="1" si="16"/>
        <v>0</v>
      </c>
      <c r="BA13" s="6">
        <f ca="1">IF(AND($A13&lt;&gt;"",$A13&lt;&gt;"TOTAL"),IF(AND('[10]PDI_OTRAS SITUACIONES ADMINISTR'!$CJ11&lt;&gt;"",'[10]PDI_OTRAS SITUACIONES ADMINISTR'!$CJ11&lt;&gt;0),'[10]PDI_OTRAS SITUACIONES ADMINISTR'!$CJ11,""),IF($A13="TOTAL",SUM(INDIRECT("BA4:BA"&amp;ROW()-1)),""))</f>
        <v>0</v>
      </c>
      <c r="BB13" s="6">
        <f ca="1">IF(AND($A13&lt;&gt;"",$A13&lt;&gt;"TOTAL"),IF(AND('[10]PDI_OTRAS SITUACIONES ADMINISTR'!$CL11&lt;&gt;"",'[10]PDI_OTRAS SITUACIONES ADMINISTR'!$CL11&lt;&gt;0),'[10]PDI_OTRAS SITUACIONES ADMINISTR'!$CL11,""),IF($A13="TOTAL",SUM(INDIRECT("BB4:BB"&amp;ROW()-1)),""))</f>
        <v>0</v>
      </c>
      <c r="BC13" s="6">
        <f t="shared" ca="1" si="17"/>
        <v>0</v>
      </c>
      <c r="BD13" s="6">
        <f ca="1">IF(AND($A13&lt;&gt;"",$A13&lt;&gt;"TOTAL"),IF(AND('[10]PDI_OTRAS SITUACIONES ADMINISTR'!$CO11&lt;&gt;"",'[10]PDI_OTRAS SITUACIONES ADMINISTR'!$CO11&lt;&gt;0),'[10]PDI_OTRAS SITUACIONES ADMINISTR'!$CO11,""),IF($A13="TOTAL",SUM(INDIRECT("BD4:BD"&amp;ROW()-1)),""))</f>
        <v>0</v>
      </c>
      <c r="BE13" s="6">
        <f ca="1">IF(AND($A13&lt;&gt;"",$A13&lt;&gt;"TOTAL"),IF(AND('[10]PDI_OTRAS SITUACIONES ADMINISTR'!$CQ11&lt;&gt;"",'[10]PDI_OTRAS SITUACIONES ADMINISTR'!$CQ11&lt;&gt;0),'[10]PDI_OTRAS SITUACIONES ADMINISTR'!$CQ11,""),IF($A13="TOTAL",SUM(INDIRECT("BE4:BE"&amp;ROW()-1)),""))</f>
        <v>0</v>
      </c>
      <c r="BF13" s="6">
        <f t="shared" ca="1" si="18"/>
        <v>0</v>
      </c>
    </row>
    <row r="14" spans="1:58" x14ac:dyDescent="0.2">
      <c r="A14" s="19" t="str">
        <f>IF('[10]PDI_OTRAS SITUACIONES ADMINISTR'!$B12&lt;&gt;"",'[10]PDI_OTRAS SITUACIONES ADMINISTR'!$B12,IF(AND('[10]PDI_OTRAS SITUACIONES ADMINISTR'!$B12="",'[10]PDI_OTRAS SITUACIONES ADMINISTR'!$B13="",'[10]PDI_OTRAS SITUACIONES ADMINISTR'!$B11=""),"","TOTAL"))</f>
        <v/>
      </c>
      <c r="B14" s="6" t="str">
        <f ca="1">IF(AND($A14&lt;&gt;"",$A14&lt;&gt;"TOTAL"),IF(AND('[10]PDI_OTRAS SITUACIONES ADMINISTR'!$C12&lt;&gt;"",'[10]PDI_OTRAS SITUACIONES ADMINISTR'!$C12&lt;&gt;0),'[10]PDI_OTRAS SITUACIONES ADMINISTR'!$C12,""),IF($A14="TOTAL",SUM(INDIRECT("B4:B"&amp;ROW()-1)),""))</f>
        <v/>
      </c>
      <c r="C14" s="6" t="str">
        <f ca="1">IF(AND($A14&lt;&gt;"",$A14&lt;&gt;"TOTAL"),IF(AND('[10]PDI_OTRAS SITUACIONES ADMINISTR'!$E12&lt;&gt;"",'[10]PDI_OTRAS SITUACIONES ADMINISTR'!$E12&lt;&gt;0),'[10]PDI_OTRAS SITUACIONES ADMINISTR'!$E12,""),IF($A14="TOTAL",SUM(INDIRECT("C4:C"&amp;ROW()-1)),""))</f>
        <v/>
      </c>
      <c r="D14" s="6" t="str">
        <f t="shared" ca="1" si="0"/>
        <v/>
      </c>
      <c r="E14" s="6" t="str">
        <f ca="1">IF(AND($A14&lt;&gt;"",$A14&lt;&gt;"TOTAL"),IF(AND('[10]PDI_OTRAS SITUACIONES ADMINISTR'!$H12&lt;&gt;"",'[10]PDI_OTRAS SITUACIONES ADMINISTR'!$H12&lt;&gt;0),'[10]PDI_OTRAS SITUACIONES ADMINISTR'!$H12,""),IF($A14="TOTAL",SUM(INDIRECT("E4:E"&amp;ROW()-1)),""))</f>
        <v/>
      </c>
      <c r="F14" s="6" t="str">
        <f ca="1">IF(AND($A14&lt;&gt;"",$A14&lt;&gt;"TOTAL"),IF(AND('[10]PDI_OTRAS SITUACIONES ADMINISTR'!$J12&lt;&gt;"",'[10]PDI_OTRAS SITUACIONES ADMINISTR'!$J12&lt;&gt;0),'[10]PDI_OTRAS SITUACIONES ADMINISTR'!$J12,""),IF($A14="TOTAL",SUM(INDIRECT("F4:F"&amp;ROW()-1)),""))</f>
        <v/>
      </c>
      <c r="G14" s="6" t="str">
        <f t="shared" ca="1" si="1"/>
        <v/>
      </c>
      <c r="H14" s="6" t="str">
        <f ca="1">IF(AND($A14&lt;&gt;"",$A14&lt;&gt;"TOTAL"),IF(AND('[10]PDI_OTRAS SITUACIONES ADMINISTR'!$M12&lt;&gt;"",'[10]PDI_OTRAS SITUACIONES ADMINISTR'!$M12&lt;&gt;0),'[10]PDI_OTRAS SITUACIONES ADMINISTR'!$M12,""),IF($A14="TOTAL",SUM(INDIRECT("H4:H"&amp;ROW()-1)),""))</f>
        <v/>
      </c>
      <c r="I14" s="6" t="str">
        <f ca="1">IF(AND($A14&lt;&gt;"",$A14&lt;&gt;"TOTAL"),IF(AND('[10]PDI_OTRAS SITUACIONES ADMINISTR'!$O12&lt;&gt;"",'[10]PDI_OTRAS SITUACIONES ADMINISTR'!$O12&lt;&gt;0),'[10]PDI_OTRAS SITUACIONES ADMINISTR'!$O12,""),IF($A14="TOTAL",SUM(INDIRECT("I4:I"&amp;ROW()-1)),""))</f>
        <v/>
      </c>
      <c r="J14" s="6" t="str">
        <f t="shared" ca="1" si="2"/>
        <v/>
      </c>
      <c r="K14" s="6" t="str">
        <f ca="1">IF(AND($A14&lt;&gt;"",$A14&lt;&gt;"TOTAL"),IF(AND('[10]PDI_OTRAS SITUACIONES ADMINISTR'!$R12&lt;&gt;"",'[10]PDI_OTRAS SITUACIONES ADMINISTR'!$R12&lt;&gt;0),'[10]PDI_OTRAS SITUACIONES ADMINISTR'!$R12,""),IF($A14="TOTAL",SUM(INDIRECT("K4:K"&amp;ROW()-1)),""))</f>
        <v/>
      </c>
      <c r="L14" s="6" t="str">
        <f ca="1">IF(AND($A14&lt;&gt;"",$A14&lt;&gt;"TOTAL"),IF(AND('[10]PDI_OTRAS SITUACIONES ADMINISTR'!$T12&lt;&gt;"",'[10]PDI_OTRAS SITUACIONES ADMINISTR'!$T12&lt;&gt;0),'[10]PDI_OTRAS SITUACIONES ADMINISTR'!$T12,""),IF($A14="TOTAL",SUM(INDIRECT("L4:L"&amp;ROW()-1)),""))</f>
        <v/>
      </c>
      <c r="M14" s="6" t="str">
        <f t="shared" ca="1" si="3"/>
        <v/>
      </c>
      <c r="N14" s="6" t="str">
        <f ca="1">IF(AND($A14&lt;&gt;"",$A14&lt;&gt;"TOTAL"),IF(AND('[10]PDI_OTRAS SITUACIONES ADMINISTR'!$W12&lt;&gt;"",'[10]PDI_OTRAS SITUACIONES ADMINISTR'!$W12&lt;&gt;0),'[10]PDI_OTRAS SITUACIONES ADMINISTR'!$W12,""),IF($A14="TOTAL",SUM(INDIRECT("N4:N"&amp;ROW()-1)),""))</f>
        <v/>
      </c>
      <c r="O14" s="6" t="str">
        <f ca="1">IF(AND($A14&lt;&gt;"",$A14&lt;&gt;"TOTAL"),IF(AND('[10]PDI_OTRAS SITUACIONES ADMINISTR'!$Y12&lt;&gt;"",'[10]PDI_OTRAS SITUACIONES ADMINISTR'!$Y12&lt;&gt;0),'[10]PDI_OTRAS SITUACIONES ADMINISTR'!$Y12,""),IF($A14="TOTAL",SUM(INDIRECT("O4:O"&amp;ROW()-1)),""))</f>
        <v/>
      </c>
      <c r="P14" s="6" t="str">
        <f t="shared" ca="1" si="4"/>
        <v/>
      </c>
      <c r="Q14" s="6" t="str">
        <f ca="1">IF(AND($A14&lt;&gt;"",$A14&lt;&gt;"TOTAL"),IF(AND('[10]PDI_OTRAS SITUACIONES ADMINISTR'!$AB12&lt;&gt;"",'[10]PDI_OTRAS SITUACIONES ADMINISTR'!$AB12&lt;&gt;0),'[10]PDI_OTRAS SITUACIONES ADMINISTR'!$AB12,""),IF($A14="TOTAL",SUM(INDIRECT("Q4:Q"&amp;ROW()-1)),""))</f>
        <v/>
      </c>
      <c r="R14" s="6" t="str">
        <f ca="1">IF(AND($A14&lt;&gt;"",$A14&lt;&gt;"TOTAL"),IF(AND('[10]PDI_OTRAS SITUACIONES ADMINISTR'!$AD12&lt;&gt;"",'[10]PDI_OTRAS SITUACIONES ADMINISTR'!$AD12&lt;&gt;0),'[10]PDI_OTRAS SITUACIONES ADMINISTR'!$AD12,""),IF($A14="TOTAL",SUM(INDIRECT("R4:R"&amp;ROW()-1)),""))</f>
        <v/>
      </c>
      <c r="S14" s="6" t="str">
        <f t="shared" ca="1" si="5"/>
        <v/>
      </c>
      <c r="T14" s="6" t="str">
        <f ca="1">IF(AND($A14&lt;&gt;"",$A14&lt;&gt;"TOTAL"),IF(AND('[10]PDI_OTRAS SITUACIONES ADMINISTR'!$AG12&lt;&gt;"",'[10]PDI_OTRAS SITUACIONES ADMINISTR'!$AG12&lt;&gt;0),'[10]PDI_OTRAS SITUACIONES ADMINISTR'!$AG12,""),IF($A14="TOTAL",SUM(INDIRECT("T4:T"&amp;ROW()-1)),""))</f>
        <v/>
      </c>
      <c r="U14" s="6" t="str">
        <f ca="1">IF(AND($A14&lt;&gt;"",$A14&lt;&gt;"TOTAL"),IF(AND('[10]PDI_OTRAS SITUACIONES ADMINISTR'!$AI12&lt;&gt;"",'[10]PDI_OTRAS SITUACIONES ADMINISTR'!$AI12&lt;&gt;0),'[10]PDI_OTRAS SITUACIONES ADMINISTR'!$AI12,""),IF($A14="TOTAL",SUM(INDIRECT("U4:U"&amp;ROW()-1)),""))</f>
        <v/>
      </c>
      <c r="V14" s="6" t="str">
        <f t="shared" ca="1" si="6"/>
        <v/>
      </c>
      <c r="W14" s="6" t="str">
        <f ca="1">IF(AND($A14&lt;&gt;"",$A14&lt;&gt;"TOTAL"),IF(AND('[10]PDI_OTRAS SITUACIONES ADMINISTR'!$AL12&lt;&gt;"",'[10]PDI_OTRAS SITUACIONES ADMINISTR'!$AL12&lt;&gt;0),'[10]PDI_OTRAS SITUACIONES ADMINISTR'!$AL12,""),IF($A14="TOTAL",SUM(INDIRECT("W4:W"&amp;ROW()-1)),""))</f>
        <v/>
      </c>
      <c r="X14" s="6" t="str">
        <f ca="1">IF(AND($A14&lt;&gt;"",$A14&lt;&gt;"TOTAL"),IF(AND('[10]PDI_OTRAS SITUACIONES ADMINISTR'!$AN12&lt;&gt;"",'[10]PDI_OTRAS SITUACIONES ADMINISTR'!$AN12&lt;&gt;0),'[10]PDI_OTRAS SITUACIONES ADMINISTR'!$AN12,""),IF($A14="TOTAL",SUM(INDIRECT("X4:X"&amp;ROW()-1)),""))</f>
        <v/>
      </c>
      <c r="Y14" s="6" t="str">
        <f t="shared" ca="1" si="7"/>
        <v/>
      </c>
      <c r="Z14" s="6" t="str">
        <f ca="1">IF(AND($A14&lt;&gt;"",$A14&lt;&gt;"TOTAL"),IF(AND('[10]PDI_OTRAS SITUACIONES ADMINISTR'!$AQ12&lt;&gt;"",'[10]PDI_OTRAS SITUACIONES ADMINISTR'!$AQ12&lt;&gt;0),'[10]PDI_OTRAS SITUACIONES ADMINISTR'!$AQ12,""),IF($A14="TOTAL",SUM(INDIRECT("Z4:Z"&amp;ROW()-1)),""))</f>
        <v/>
      </c>
      <c r="AA14" s="6" t="str">
        <f ca="1">IF(AND($A14&lt;&gt;"",$A14&lt;&gt;"TOTAL"),IF(AND('[10]PDI_OTRAS SITUACIONES ADMINISTR'!$AS12&lt;&gt;"",'[10]PDI_OTRAS SITUACIONES ADMINISTR'!$AS12&lt;&gt;0),'[10]PDI_OTRAS SITUACIONES ADMINISTR'!$AS12,""),IF($A14="TOTAL",SUM(INDIRECT("AA4:AA"&amp;ROW()-1)),""))</f>
        <v/>
      </c>
      <c r="AB14" s="6" t="str">
        <f t="shared" ca="1" si="8"/>
        <v/>
      </c>
      <c r="AC14" s="6" t="str">
        <f ca="1">IF(AND($A14&lt;&gt;"",$A14&lt;&gt;"TOTAL"),IF(AND('[10]PDI_OTRAS SITUACIONES ADMINISTR'!$AV12&lt;&gt;"",'[10]PDI_OTRAS SITUACIONES ADMINISTR'!$AV12&lt;&gt;0),'[10]PDI_OTRAS SITUACIONES ADMINISTR'!$AV12,""),IF($A14="TOTAL",SUM(INDIRECT("AC4:AC"&amp;ROW()-1)),""))</f>
        <v/>
      </c>
      <c r="AD14" s="6" t="str">
        <f ca="1">IF(AND($A14&lt;&gt;"",$A14&lt;&gt;"TOTAL"),IF(AND('[10]PDI_OTRAS SITUACIONES ADMINISTR'!$AX12&lt;&gt;"",'[10]PDI_OTRAS SITUACIONES ADMINISTR'!$AX12&lt;&gt;0),'[10]PDI_OTRAS SITUACIONES ADMINISTR'!$AX12,""),IF($A14="TOTAL",SUM(INDIRECT("AD4:AD"&amp;ROW()-1)),""))</f>
        <v/>
      </c>
      <c r="AE14" s="6" t="str">
        <f t="shared" ca="1" si="9"/>
        <v/>
      </c>
      <c r="AF14" s="6" t="str">
        <f ca="1">IF(AND($A14&lt;&gt;"",$A14&lt;&gt;"TOTAL"),IF(AND('[10]PDI_OTRAS SITUACIONES ADMINISTR'!$BA12&lt;&gt;"",'[10]PDI_OTRAS SITUACIONES ADMINISTR'!$BA12&lt;&gt;0),'[10]PDI_OTRAS SITUACIONES ADMINISTR'!$BA12,""),IF($A14="TOTAL",SUM(INDIRECT("AF4:AF"&amp;ROW()-1)),""))</f>
        <v/>
      </c>
      <c r="AG14" s="6" t="str">
        <f ca="1">IF(AND($A14&lt;&gt;"",$A14&lt;&gt;"TOTAL"),IF(AND('[10]PDI_OTRAS SITUACIONES ADMINISTR'!$BC12&lt;&gt;"",'[10]PDI_OTRAS SITUACIONES ADMINISTR'!$BC12&lt;&gt;0),'[10]PDI_OTRAS SITUACIONES ADMINISTR'!$BC12,""),IF($A14="TOTAL",SUM(INDIRECT("AG4:AG"&amp;ROW()-1)),""))</f>
        <v/>
      </c>
      <c r="AH14" s="6" t="str">
        <f t="shared" ca="1" si="10"/>
        <v/>
      </c>
      <c r="AI14" s="6" t="str">
        <f ca="1">IF(AND($A14&lt;&gt;"",$A14&lt;&gt;"TOTAL"),IF(AND('[10]PDI_OTRAS SITUACIONES ADMINISTR'!$BF12&lt;&gt;"",'[10]PDI_OTRAS SITUACIONES ADMINISTR'!$BF12&lt;&gt;0),'[10]PDI_OTRAS SITUACIONES ADMINISTR'!$BF12,""),IF($A14="TOTAL",SUM(INDIRECT("AI4:AI"&amp;ROW()-1)),""))</f>
        <v/>
      </c>
      <c r="AJ14" s="6" t="str">
        <f ca="1">IF(AND($A14&lt;&gt;"",$A14&lt;&gt;"TOTAL"),IF(AND('[10]PDI_OTRAS SITUACIONES ADMINISTR'!$BH12&lt;&gt;"",'[10]PDI_OTRAS SITUACIONES ADMINISTR'!$BH12&lt;&gt;0),'[10]PDI_OTRAS SITUACIONES ADMINISTR'!$BH12,""),IF($A14="TOTAL",SUM(INDIRECT("AJ4:AJ"&amp;ROW()-1)),""))</f>
        <v/>
      </c>
      <c r="AK14" s="6" t="str">
        <f t="shared" ca="1" si="11"/>
        <v/>
      </c>
      <c r="AL14" s="6" t="str">
        <f ca="1">IF(AND($A14&lt;&gt;"",$A14&lt;&gt;"TOTAL"),IF(AND('[10]PDI_OTRAS SITUACIONES ADMINISTR'!$BK12&lt;&gt;"",'[10]PDI_OTRAS SITUACIONES ADMINISTR'!$BK12&lt;&gt;0),'[10]PDI_OTRAS SITUACIONES ADMINISTR'!$BK12,""),IF($A14="TOTAL",SUM(INDIRECT("AL4:AL"&amp;ROW()-1)),""))</f>
        <v/>
      </c>
      <c r="AM14" s="6" t="str">
        <f ca="1">IF(AND($A14&lt;&gt;"",$A14&lt;&gt;"TOTAL"),IF(AND('[10]PDI_OTRAS SITUACIONES ADMINISTR'!$BM12&lt;&gt;"",'[10]PDI_OTRAS SITUACIONES ADMINISTR'!$BM12&lt;&gt;0),'[10]PDI_OTRAS SITUACIONES ADMINISTR'!$BM12,""),IF($A14="TOTAL",SUM(INDIRECT("AM4:AM"&amp;ROW()-1)),""))</f>
        <v/>
      </c>
      <c r="AN14" s="6" t="str">
        <f t="shared" ca="1" si="12"/>
        <v/>
      </c>
      <c r="AO14" s="6" t="str">
        <f ca="1">IF(AND($A14&lt;&gt;"",$A14&lt;&gt;"TOTAL"),IF(AND('[10]PDI_OTRAS SITUACIONES ADMINISTR'!$BP12&lt;&gt;"",'[10]PDI_OTRAS SITUACIONES ADMINISTR'!$BP12&lt;&gt;0),'[10]PDI_OTRAS SITUACIONES ADMINISTR'!$BP12,""),IF($A14="TOTAL",SUM(INDIRECT("AO4:AO"&amp;ROW()-1)),""))</f>
        <v/>
      </c>
      <c r="AP14" s="6" t="str">
        <f ca="1">IF(AND($A14&lt;&gt;"",$A14&lt;&gt;"TOTAL"),IF(AND('[10]PDI_OTRAS SITUACIONES ADMINISTR'!$BR12&lt;&gt;"",'[10]PDI_OTRAS SITUACIONES ADMINISTR'!$BR12&lt;&gt;0),'[10]PDI_OTRAS SITUACIONES ADMINISTR'!$BR12,""),IF($A14="TOTAL",SUM(INDIRECT("AP4:AP"&amp;ROW()-1)),""))</f>
        <v/>
      </c>
      <c r="AQ14" s="6" t="str">
        <f t="shared" ca="1" si="13"/>
        <v/>
      </c>
      <c r="AR14" s="6" t="str">
        <f ca="1">IF(AND($A14&lt;&gt;"",$A14&lt;&gt;"TOTAL"),IF(AND('[10]PDI_OTRAS SITUACIONES ADMINISTR'!$BU12&lt;&gt;"",'[10]PDI_OTRAS SITUACIONES ADMINISTR'!$BU12&lt;&gt;0),'[10]PDI_OTRAS SITUACIONES ADMINISTR'!$BU12,""),IF($A14="TOTAL",SUM(INDIRECT("AR4:AR"&amp;ROW()-1)),""))</f>
        <v/>
      </c>
      <c r="AS14" s="6" t="str">
        <f ca="1">IF(AND($A14&lt;&gt;"",$A14&lt;&gt;"TOTAL"),IF(AND('[10]PDI_OTRAS SITUACIONES ADMINISTR'!$BW12&lt;&gt;"",'[10]PDI_OTRAS SITUACIONES ADMINISTR'!$BW12&lt;&gt;0),'[10]PDI_OTRAS SITUACIONES ADMINISTR'!$BW12,""),IF($A14="TOTAL",SUM(INDIRECT("AS4:AS"&amp;ROW()-1)),""))</f>
        <v/>
      </c>
      <c r="AT14" s="6" t="str">
        <f t="shared" ca="1" si="14"/>
        <v/>
      </c>
      <c r="AU14" s="6" t="str">
        <f ca="1">IF(AND($A14&lt;&gt;"",$A14&lt;&gt;"TOTAL"),IF(AND('[10]PDI_OTRAS SITUACIONES ADMINISTR'!$BZ12&lt;&gt;"",'[10]PDI_OTRAS SITUACIONES ADMINISTR'!$BZ12&lt;&gt;0),'[10]PDI_OTRAS SITUACIONES ADMINISTR'!$BZ12,""),IF($A14="TOTAL",SUM(INDIRECT("AU4:AU"&amp;ROW()-1)),""))</f>
        <v/>
      </c>
      <c r="AV14" s="6" t="str">
        <f ca="1">IF(AND($A14&lt;&gt;"",$A14&lt;&gt;"TOTAL"),IF(AND('[10]PDI_OTRAS SITUACIONES ADMINISTR'!$CB12&lt;&gt;"",'[10]PDI_OTRAS SITUACIONES ADMINISTR'!$CB12&lt;&gt;0),'[10]PDI_OTRAS SITUACIONES ADMINISTR'!$CB12,""),IF($A14="TOTAL",SUM(INDIRECT("AV4:AV"&amp;ROW()-1)),""))</f>
        <v/>
      </c>
      <c r="AW14" s="6" t="str">
        <f t="shared" ca="1" si="15"/>
        <v/>
      </c>
      <c r="AX14" s="6" t="str">
        <f ca="1">IF(AND($A14&lt;&gt;"",$A14&lt;&gt;"TOTAL"),IF(AND('[10]PDI_OTRAS SITUACIONES ADMINISTR'!$CE12&lt;&gt;"",'[10]PDI_OTRAS SITUACIONES ADMINISTR'!$CE12&lt;&gt;0),'[10]PDI_OTRAS SITUACIONES ADMINISTR'!$CE12,""),IF($A14="TOTAL",SUM(INDIRECT("AX4:AX"&amp;ROW()-1)),""))</f>
        <v/>
      </c>
      <c r="AY14" s="6" t="str">
        <f ca="1">IF(AND($A14&lt;&gt;"",$A14&lt;&gt;"TOTAL"),IF(AND('[10]PDI_OTRAS SITUACIONES ADMINISTR'!$CG12&lt;&gt;"",'[10]PDI_OTRAS SITUACIONES ADMINISTR'!$CG12&lt;&gt;0),'[10]PDI_OTRAS SITUACIONES ADMINISTR'!$CG12,""),IF($A14="TOTAL",SUM(INDIRECT("AY4:AY"&amp;ROW()-1)),""))</f>
        <v/>
      </c>
      <c r="AZ14" s="6" t="str">
        <f t="shared" ca="1" si="16"/>
        <v/>
      </c>
      <c r="BA14" s="6" t="str">
        <f ca="1">IF(AND($A14&lt;&gt;"",$A14&lt;&gt;"TOTAL"),IF(AND('[10]PDI_OTRAS SITUACIONES ADMINISTR'!$CJ12&lt;&gt;"",'[10]PDI_OTRAS SITUACIONES ADMINISTR'!$CJ12&lt;&gt;0),'[10]PDI_OTRAS SITUACIONES ADMINISTR'!$CJ12,""),IF($A14="TOTAL",SUM(INDIRECT("BA4:BA"&amp;ROW()-1)),""))</f>
        <v/>
      </c>
      <c r="BB14" s="6" t="str">
        <f ca="1">IF(AND($A14&lt;&gt;"",$A14&lt;&gt;"TOTAL"),IF(AND('[10]PDI_OTRAS SITUACIONES ADMINISTR'!$CL12&lt;&gt;"",'[10]PDI_OTRAS SITUACIONES ADMINISTR'!$CL12&lt;&gt;0),'[10]PDI_OTRAS SITUACIONES ADMINISTR'!$CL12,""),IF($A14="TOTAL",SUM(INDIRECT("BB4:BB"&amp;ROW()-1)),""))</f>
        <v/>
      </c>
      <c r="BC14" s="6" t="str">
        <f t="shared" ca="1" si="17"/>
        <v/>
      </c>
      <c r="BD14" s="6" t="str">
        <f ca="1">IF(AND($A14&lt;&gt;"",$A14&lt;&gt;"TOTAL"),IF(AND('[10]PDI_OTRAS SITUACIONES ADMINISTR'!$CO12&lt;&gt;"",'[10]PDI_OTRAS SITUACIONES ADMINISTR'!$CO12&lt;&gt;0),'[10]PDI_OTRAS SITUACIONES ADMINISTR'!$CO12,""),IF($A14="TOTAL",SUM(INDIRECT("BD4:BD"&amp;ROW()-1)),""))</f>
        <v/>
      </c>
      <c r="BE14" s="6" t="str">
        <f ca="1">IF(AND($A14&lt;&gt;"",$A14&lt;&gt;"TOTAL"),IF(AND('[10]PDI_OTRAS SITUACIONES ADMINISTR'!$CQ12&lt;&gt;"",'[10]PDI_OTRAS SITUACIONES ADMINISTR'!$CQ12&lt;&gt;0),'[10]PDI_OTRAS SITUACIONES ADMINISTR'!$CQ12,""),IF($A14="TOTAL",SUM(INDIRECT("BE4:BE"&amp;ROW()-1)),""))</f>
        <v/>
      </c>
      <c r="BF14" s="6" t="str">
        <f t="shared" ca="1" si="18"/>
        <v/>
      </c>
    </row>
    <row r="15" spans="1:58" x14ac:dyDescent="0.2">
      <c r="A15" s="19" t="str">
        <f>IF('[10]PDI_OTRAS SITUACIONES ADMINISTR'!$B13&lt;&gt;"",'[10]PDI_OTRAS SITUACIONES ADMINISTR'!$B13,IF(AND('[10]PDI_OTRAS SITUACIONES ADMINISTR'!$B13="",'[10]PDI_OTRAS SITUACIONES ADMINISTR'!$B14="",'[10]PDI_OTRAS SITUACIONES ADMINISTR'!$B12=""),"","TOTAL"))</f>
        <v/>
      </c>
      <c r="B15" s="6" t="str">
        <f ca="1">IF(AND($A15&lt;&gt;"",$A15&lt;&gt;"TOTAL"),IF(AND('[10]PDI_OTRAS SITUACIONES ADMINISTR'!$C13&lt;&gt;"",'[10]PDI_OTRAS SITUACIONES ADMINISTR'!$C13&lt;&gt;0),'[10]PDI_OTRAS SITUACIONES ADMINISTR'!$C13,""),IF($A15="TOTAL",SUM(INDIRECT("B4:B"&amp;ROW()-1)),""))</f>
        <v/>
      </c>
      <c r="C15" s="6" t="str">
        <f ca="1">IF(AND($A15&lt;&gt;"",$A15&lt;&gt;"TOTAL"),IF(AND('[10]PDI_OTRAS SITUACIONES ADMINISTR'!$E13&lt;&gt;"",'[10]PDI_OTRAS SITUACIONES ADMINISTR'!$E13&lt;&gt;0),'[10]PDI_OTRAS SITUACIONES ADMINISTR'!$E13,""),IF($A15="TOTAL",SUM(INDIRECT("C4:C"&amp;ROW()-1)),""))</f>
        <v/>
      </c>
      <c r="D15" s="6" t="str">
        <f t="shared" ca="1" si="0"/>
        <v/>
      </c>
      <c r="E15" s="6" t="str">
        <f ca="1">IF(AND($A15&lt;&gt;"",$A15&lt;&gt;"TOTAL"),IF(AND('[10]PDI_OTRAS SITUACIONES ADMINISTR'!$H13&lt;&gt;"",'[10]PDI_OTRAS SITUACIONES ADMINISTR'!$H13&lt;&gt;0),'[10]PDI_OTRAS SITUACIONES ADMINISTR'!$H13,""),IF($A15="TOTAL",SUM(INDIRECT("E4:E"&amp;ROW()-1)),""))</f>
        <v/>
      </c>
      <c r="F15" s="6" t="str">
        <f ca="1">IF(AND($A15&lt;&gt;"",$A15&lt;&gt;"TOTAL"),IF(AND('[10]PDI_OTRAS SITUACIONES ADMINISTR'!$J13&lt;&gt;"",'[10]PDI_OTRAS SITUACIONES ADMINISTR'!$J13&lt;&gt;0),'[10]PDI_OTRAS SITUACIONES ADMINISTR'!$J13,""),IF($A15="TOTAL",SUM(INDIRECT("F4:F"&amp;ROW()-1)),""))</f>
        <v/>
      </c>
      <c r="G15" s="6" t="str">
        <f t="shared" ca="1" si="1"/>
        <v/>
      </c>
      <c r="H15" s="6" t="str">
        <f ca="1">IF(AND($A15&lt;&gt;"",$A15&lt;&gt;"TOTAL"),IF(AND('[10]PDI_OTRAS SITUACIONES ADMINISTR'!$M13&lt;&gt;"",'[10]PDI_OTRAS SITUACIONES ADMINISTR'!$M13&lt;&gt;0),'[10]PDI_OTRAS SITUACIONES ADMINISTR'!$M13,""),IF($A15="TOTAL",SUM(INDIRECT("H4:H"&amp;ROW()-1)),""))</f>
        <v/>
      </c>
      <c r="I15" s="6" t="str">
        <f ca="1">IF(AND($A15&lt;&gt;"",$A15&lt;&gt;"TOTAL"),IF(AND('[10]PDI_OTRAS SITUACIONES ADMINISTR'!$O13&lt;&gt;"",'[10]PDI_OTRAS SITUACIONES ADMINISTR'!$O13&lt;&gt;0),'[10]PDI_OTRAS SITUACIONES ADMINISTR'!$O13,""),IF($A15="TOTAL",SUM(INDIRECT("I4:I"&amp;ROW()-1)),""))</f>
        <v/>
      </c>
      <c r="J15" s="6" t="str">
        <f t="shared" ca="1" si="2"/>
        <v/>
      </c>
      <c r="K15" s="6" t="str">
        <f ca="1">IF(AND($A15&lt;&gt;"",$A15&lt;&gt;"TOTAL"),IF(AND('[10]PDI_OTRAS SITUACIONES ADMINISTR'!$R13&lt;&gt;"",'[10]PDI_OTRAS SITUACIONES ADMINISTR'!$R13&lt;&gt;0),'[10]PDI_OTRAS SITUACIONES ADMINISTR'!$R13,""),IF($A15="TOTAL",SUM(INDIRECT("K4:K"&amp;ROW()-1)),""))</f>
        <v/>
      </c>
      <c r="L15" s="6" t="str">
        <f ca="1">IF(AND($A15&lt;&gt;"",$A15&lt;&gt;"TOTAL"),IF(AND('[10]PDI_OTRAS SITUACIONES ADMINISTR'!$T13&lt;&gt;"",'[10]PDI_OTRAS SITUACIONES ADMINISTR'!$T13&lt;&gt;0),'[10]PDI_OTRAS SITUACIONES ADMINISTR'!$T13,""),IF($A15="TOTAL",SUM(INDIRECT("L4:L"&amp;ROW()-1)),""))</f>
        <v/>
      </c>
      <c r="M15" s="6" t="str">
        <f t="shared" ca="1" si="3"/>
        <v/>
      </c>
      <c r="N15" s="6" t="str">
        <f ca="1">IF(AND($A15&lt;&gt;"",$A15&lt;&gt;"TOTAL"),IF(AND('[10]PDI_OTRAS SITUACIONES ADMINISTR'!$W13&lt;&gt;"",'[10]PDI_OTRAS SITUACIONES ADMINISTR'!$W13&lt;&gt;0),'[10]PDI_OTRAS SITUACIONES ADMINISTR'!$W13,""),IF($A15="TOTAL",SUM(INDIRECT("N4:N"&amp;ROW()-1)),""))</f>
        <v/>
      </c>
      <c r="O15" s="6" t="str">
        <f ca="1">IF(AND($A15&lt;&gt;"",$A15&lt;&gt;"TOTAL"),IF(AND('[10]PDI_OTRAS SITUACIONES ADMINISTR'!$Y13&lt;&gt;"",'[10]PDI_OTRAS SITUACIONES ADMINISTR'!$Y13&lt;&gt;0),'[10]PDI_OTRAS SITUACIONES ADMINISTR'!$Y13,""),IF($A15="TOTAL",SUM(INDIRECT("O4:O"&amp;ROW()-1)),""))</f>
        <v/>
      </c>
      <c r="P15" s="6" t="str">
        <f t="shared" ca="1" si="4"/>
        <v/>
      </c>
      <c r="Q15" s="6" t="str">
        <f ca="1">IF(AND($A15&lt;&gt;"",$A15&lt;&gt;"TOTAL"),IF(AND('[10]PDI_OTRAS SITUACIONES ADMINISTR'!$AB13&lt;&gt;"",'[10]PDI_OTRAS SITUACIONES ADMINISTR'!$AB13&lt;&gt;0),'[10]PDI_OTRAS SITUACIONES ADMINISTR'!$AB13,""),IF($A15="TOTAL",SUM(INDIRECT("Q4:Q"&amp;ROW()-1)),""))</f>
        <v/>
      </c>
      <c r="R15" s="6" t="str">
        <f ca="1">IF(AND($A15&lt;&gt;"",$A15&lt;&gt;"TOTAL"),IF(AND('[10]PDI_OTRAS SITUACIONES ADMINISTR'!$AD13&lt;&gt;"",'[10]PDI_OTRAS SITUACIONES ADMINISTR'!$AD13&lt;&gt;0),'[10]PDI_OTRAS SITUACIONES ADMINISTR'!$AD13,""),IF($A15="TOTAL",SUM(INDIRECT("R4:R"&amp;ROW()-1)),""))</f>
        <v/>
      </c>
      <c r="S15" s="6" t="str">
        <f t="shared" ca="1" si="5"/>
        <v/>
      </c>
      <c r="T15" s="6" t="str">
        <f ca="1">IF(AND($A15&lt;&gt;"",$A15&lt;&gt;"TOTAL"),IF(AND('[10]PDI_OTRAS SITUACIONES ADMINISTR'!$AG13&lt;&gt;"",'[10]PDI_OTRAS SITUACIONES ADMINISTR'!$AG13&lt;&gt;0),'[10]PDI_OTRAS SITUACIONES ADMINISTR'!$AG13,""),IF($A15="TOTAL",SUM(INDIRECT("T4:T"&amp;ROW()-1)),""))</f>
        <v/>
      </c>
      <c r="U15" s="6" t="str">
        <f ca="1">IF(AND($A15&lt;&gt;"",$A15&lt;&gt;"TOTAL"),IF(AND('[10]PDI_OTRAS SITUACIONES ADMINISTR'!$AI13&lt;&gt;"",'[10]PDI_OTRAS SITUACIONES ADMINISTR'!$AI13&lt;&gt;0),'[10]PDI_OTRAS SITUACIONES ADMINISTR'!$AI13,""),IF($A15="TOTAL",SUM(INDIRECT("U4:U"&amp;ROW()-1)),""))</f>
        <v/>
      </c>
      <c r="V15" s="6" t="str">
        <f t="shared" ca="1" si="6"/>
        <v/>
      </c>
      <c r="W15" s="6" t="str">
        <f ca="1">IF(AND($A15&lt;&gt;"",$A15&lt;&gt;"TOTAL"),IF(AND('[10]PDI_OTRAS SITUACIONES ADMINISTR'!$AL13&lt;&gt;"",'[10]PDI_OTRAS SITUACIONES ADMINISTR'!$AL13&lt;&gt;0),'[10]PDI_OTRAS SITUACIONES ADMINISTR'!$AL13,""),IF($A15="TOTAL",SUM(INDIRECT("W4:W"&amp;ROW()-1)),""))</f>
        <v/>
      </c>
      <c r="X15" s="6" t="str">
        <f ca="1">IF(AND($A15&lt;&gt;"",$A15&lt;&gt;"TOTAL"),IF(AND('[10]PDI_OTRAS SITUACIONES ADMINISTR'!$AN13&lt;&gt;"",'[10]PDI_OTRAS SITUACIONES ADMINISTR'!$AN13&lt;&gt;0),'[10]PDI_OTRAS SITUACIONES ADMINISTR'!$AN13,""),IF($A15="TOTAL",SUM(INDIRECT("X4:X"&amp;ROW()-1)),""))</f>
        <v/>
      </c>
      <c r="Y15" s="6" t="str">
        <f t="shared" ca="1" si="7"/>
        <v/>
      </c>
      <c r="Z15" s="6" t="str">
        <f ca="1">IF(AND($A15&lt;&gt;"",$A15&lt;&gt;"TOTAL"),IF(AND('[10]PDI_OTRAS SITUACIONES ADMINISTR'!$AQ13&lt;&gt;"",'[10]PDI_OTRAS SITUACIONES ADMINISTR'!$AQ13&lt;&gt;0),'[10]PDI_OTRAS SITUACIONES ADMINISTR'!$AQ13,""),IF($A15="TOTAL",SUM(INDIRECT("Z4:Z"&amp;ROW()-1)),""))</f>
        <v/>
      </c>
      <c r="AA15" s="6" t="str">
        <f ca="1">IF(AND($A15&lt;&gt;"",$A15&lt;&gt;"TOTAL"),IF(AND('[10]PDI_OTRAS SITUACIONES ADMINISTR'!$AS13&lt;&gt;"",'[10]PDI_OTRAS SITUACIONES ADMINISTR'!$AS13&lt;&gt;0),'[10]PDI_OTRAS SITUACIONES ADMINISTR'!$AS13,""),IF($A15="TOTAL",SUM(INDIRECT("AA4:AA"&amp;ROW()-1)),""))</f>
        <v/>
      </c>
      <c r="AB15" s="6" t="str">
        <f t="shared" ca="1" si="8"/>
        <v/>
      </c>
      <c r="AC15" s="6" t="str">
        <f ca="1">IF(AND($A15&lt;&gt;"",$A15&lt;&gt;"TOTAL"),IF(AND('[10]PDI_OTRAS SITUACIONES ADMINISTR'!$AV13&lt;&gt;"",'[10]PDI_OTRAS SITUACIONES ADMINISTR'!$AV13&lt;&gt;0),'[10]PDI_OTRAS SITUACIONES ADMINISTR'!$AV13,""),IF($A15="TOTAL",SUM(INDIRECT("AC4:AC"&amp;ROW()-1)),""))</f>
        <v/>
      </c>
      <c r="AD15" s="6" t="str">
        <f ca="1">IF(AND($A15&lt;&gt;"",$A15&lt;&gt;"TOTAL"),IF(AND('[10]PDI_OTRAS SITUACIONES ADMINISTR'!$AX13&lt;&gt;"",'[10]PDI_OTRAS SITUACIONES ADMINISTR'!$AX13&lt;&gt;0),'[10]PDI_OTRAS SITUACIONES ADMINISTR'!$AX13,""),IF($A15="TOTAL",SUM(INDIRECT("AD4:AD"&amp;ROW()-1)),""))</f>
        <v/>
      </c>
      <c r="AE15" s="6" t="str">
        <f t="shared" ca="1" si="9"/>
        <v/>
      </c>
      <c r="AF15" s="6" t="str">
        <f ca="1">IF(AND($A15&lt;&gt;"",$A15&lt;&gt;"TOTAL"),IF(AND('[10]PDI_OTRAS SITUACIONES ADMINISTR'!$BA13&lt;&gt;"",'[10]PDI_OTRAS SITUACIONES ADMINISTR'!$BA13&lt;&gt;0),'[10]PDI_OTRAS SITUACIONES ADMINISTR'!$BA13,""),IF($A15="TOTAL",SUM(INDIRECT("AF4:AF"&amp;ROW()-1)),""))</f>
        <v/>
      </c>
      <c r="AG15" s="6" t="str">
        <f ca="1">IF(AND($A15&lt;&gt;"",$A15&lt;&gt;"TOTAL"),IF(AND('[10]PDI_OTRAS SITUACIONES ADMINISTR'!$BC13&lt;&gt;"",'[10]PDI_OTRAS SITUACIONES ADMINISTR'!$BC13&lt;&gt;0),'[10]PDI_OTRAS SITUACIONES ADMINISTR'!$BC13,""),IF($A15="TOTAL",SUM(INDIRECT("AG4:AG"&amp;ROW()-1)),""))</f>
        <v/>
      </c>
      <c r="AH15" s="6" t="str">
        <f t="shared" ca="1" si="10"/>
        <v/>
      </c>
      <c r="AI15" s="6" t="str">
        <f ca="1">IF(AND($A15&lt;&gt;"",$A15&lt;&gt;"TOTAL"),IF(AND('[10]PDI_OTRAS SITUACIONES ADMINISTR'!$BF13&lt;&gt;"",'[10]PDI_OTRAS SITUACIONES ADMINISTR'!$BF13&lt;&gt;0),'[10]PDI_OTRAS SITUACIONES ADMINISTR'!$BF13,""),IF($A15="TOTAL",SUM(INDIRECT("AI4:AI"&amp;ROW()-1)),""))</f>
        <v/>
      </c>
      <c r="AJ15" s="6" t="str">
        <f ca="1">IF(AND($A15&lt;&gt;"",$A15&lt;&gt;"TOTAL"),IF(AND('[10]PDI_OTRAS SITUACIONES ADMINISTR'!$BH13&lt;&gt;"",'[10]PDI_OTRAS SITUACIONES ADMINISTR'!$BH13&lt;&gt;0),'[10]PDI_OTRAS SITUACIONES ADMINISTR'!$BH13,""),IF($A15="TOTAL",SUM(INDIRECT("AJ4:AJ"&amp;ROW()-1)),""))</f>
        <v/>
      </c>
      <c r="AK15" s="6" t="str">
        <f t="shared" ca="1" si="11"/>
        <v/>
      </c>
      <c r="AL15" s="6" t="str">
        <f ca="1">IF(AND($A15&lt;&gt;"",$A15&lt;&gt;"TOTAL"),IF(AND('[10]PDI_OTRAS SITUACIONES ADMINISTR'!$BK13&lt;&gt;"",'[10]PDI_OTRAS SITUACIONES ADMINISTR'!$BK13&lt;&gt;0),'[10]PDI_OTRAS SITUACIONES ADMINISTR'!$BK13,""),IF($A15="TOTAL",SUM(INDIRECT("AL4:AL"&amp;ROW()-1)),""))</f>
        <v/>
      </c>
      <c r="AM15" s="6" t="str">
        <f ca="1">IF(AND($A15&lt;&gt;"",$A15&lt;&gt;"TOTAL"),IF(AND('[10]PDI_OTRAS SITUACIONES ADMINISTR'!$BM13&lt;&gt;"",'[10]PDI_OTRAS SITUACIONES ADMINISTR'!$BM13&lt;&gt;0),'[10]PDI_OTRAS SITUACIONES ADMINISTR'!$BM13,""),IF($A15="TOTAL",SUM(INDIRECT("AM4:AM"&amp;ROW()-1)),""))</f>
        <v/>
      </c>
      <c r="AN15" s="6" t="str">
        <f t="shared" ca="1" si="12"/>
        <v/>
      </c>
      <c r="AO15" s="6" t="str">
        <f ca="1">IF(AND($A15&lt;&gt;"",$A15&lt;&gt;"TOTAL"),IF(AND('[10]PDI_OTRAS SITUACIONES ADMINISTR'!$BP13&lt;&gt;"",'[10]PDI_OTRAS SITUACIONES ADMINISTR'!$BP13&lt;&gt;0),'[10]PDI_OTRAS SITUACIONES ADMINISTR'!$BP13,""),IF($A15="TOTAL",SUM(INDIRECT("AO4:AO"&amp;ROW()-1)),""))</f>
        <v/>
      </c>
      <c r="AP15" s="6" t="str">
        <f ca="1">IF(AND($A15&lt;&gt;"",$A15&lt;&gt;"TOTAL"),IF(AND('[10]PDI_OTRAS SITUACIONES ADMINISTR'!$BR13&lt;&gt;"",'[10]PDI_OTRAS SITUACIONES ADMINISTR'!$BR13&lt;&gt;0),'[10]PDI_OTRAS SITUACIONES ADMINISTR'!$BR13,""),IF($A15="TOTAL",SUM(INDIRECT("AP4:AP"&amp;ROW()-1)),""))</f>
        <v/>
      </c>
      <c r="AQ15" s="6" t="str">
        <f t="shared" ca="1" si="13"/>
        <v/>
      </c>
      <c r="AR15" s="6" t="str">
        <f ca="1">IF(AND($A15&lt;&gt;"",$A15&lt;&gt;"TOTAL"),IF(AND('[10]PDI_OTRAS SITUACIONES ADMINISTR'!$BU13&lt;&gt;"",'[10]PDI_OTRAS SITUACIONES ADMINISTR'!$BU13&lt;&gt;0),'[10]PDI_OTRAS SITUACIONES ADMINISTR'!$BU13,""),IF($A15="TOTAL",SUM(INDIRECT("AR4:AR"&amp;ROW()-1)),""))</f>
        <v/>
      </c>
      <c r="AS15" s="6" t="str">
        <f ca="1">IF(AND($A15&lt;&gt;"",$A15&lt;&gt;"TOTAL"),IF(AND('[10]PDI_OTRAS SITUACIONES ADMINISTR'!$BW13&lt;&gt;"",'[10]PDI_OTRAS SITUACIONES ADMINISTR'!$BW13&lt;&gt;0),'[10]PDI_OTRAS SITUACIONES ADMINISTR'!$BW13,""),IF($A15="TOTAL",SUM(INDIRECT("AS4:AS"&amp;ROW()-1)),""))</f>
        <v/>
      </c>
      <c r="AT15" s="6" t="str">
        <f t="shared" ca="1" si="14"/>
        <v/>
      </c>
      <c r="AU15" s="6" t="str">
        <f ca="1">IF(AND($A15&lt;&gt;"",$A15&lt;&gt;"TOTAL"),IF(AND('[10]PDI_OTRAS SITUACIONES ADMINISTR'!$BZ13&lt;&gt;"",'[10]PDI_OTRAS SITUACIONES ADMINISTR'!$BZ13&lt;&gt;0),'[10]PDI_OTRAS SITUACIONES ADMINISTR'!$BZ13,""),IF($A15="TOTAL",SUM(INDIRECT("AU4:AU"&amp;ROW()-1)),""))</f>
        <v/>
      </c>
      <c r="AV15" s="6" t="str">
        <f ca="1">IF(AND($A15&lt;&gt;"",$A15&lt;&gt;"TOTAL"),IF(AND('[10]PDI_OTRAS SITUACIONES ADMINISTR'!$CB13&lt;&gt;"",'[10]PDI_OTRAS SITUACIONES ADMINISTR'!$CB13&lt;&gt;0),'[10]PDI_OTRAS SITUACIONES ADMINISTR'!$CB13,""),IF($A15="TOTAL",SUM(INDIRECT("AV4:AV"&amp;ROW()-1)),""))</f>
        <v/>
      </c>
      <c r="AW15" s="6" t="str">
        <f t="shared" ca="1" si="15"/>
        <v/>
      </c>
      <c r="AX15" s="6" t="str">
        <f ca="1">IF(AND($A15&lt;&gt;"",$A15&lt;&gt;"TOTAL"),IF(AND('[10]PDI_OTRAS SITUACIONES ADMINISTR'!$CE13&lt;&gt;"",'[10]PDI_OTRAS SITUACIONES ADMINISTR'!$CE13&lt;&gt;0),'[10]PDI_OTRAS SITUACIONES ADMINISTR'!$CE13,""),IF($A15="TOTAL",SUM(INDIRECT("AX4:AX"&amp;ROW()-1)),""))</f>
        <v/>
      </c>
      <c r="AY15" s="6" t="str">
        <f ca="1">IF(AND($A15&lt;&gt;"",$A15&lt;&gt;"TOTAL"),IF(AND('[10]PDI_OTRAS SITUACIONES ADMINISTR'!$CG13&lt;&gt;"",'[10]PDI_OTRAS SITUACIONES ADMINISTR'!$CG13&lt;&gt;0),'[10]PDI_OTRAS SITUACIONES ADMINISTR'!$CG13,""),IF($A15="TOTAL",SUM(INDIRECT("AY4:AY"&amp;ROW()-1)),""))</f>
        <v/>
      </c>
      <c r="AZ15" s="6" t="str">
        <f t="shared" ca="1" si="16"/>
        <v/>
      </c>
      <c r="BA15" s="6" t="str">
        <f ca="1">IF(AND($A15&lt;&gt;"",$A15&lt;&gt;"TOTAL"),IF(AND('[10]PDI_OTRAS SITUACIONES ADMINISTR'!$CJ13&lt;&gt;"",'[10]PDI_OTRAS SITUACIONES ADMINISTR'!$CJ13&lt;&gt;0),'[10]PDI_OTRAS SITUACIONES ADMINISTR'!$CJ13,""),IF($A15="TOTAL",SUM(INDIRECT("BA4:BA"&amp;ROW()-1)),""))</f>
        <v/>
      </c>
      <c r="BB15" s="6" t="str">
        <f ca="1">IF(AND($A15&lt;&gt;"",$A15&lt;&gt;"TOTAL"),IF(AND('[10]PDI_OTRAS SITUACIONES ADMINISTR'!$CL13&lt;&gt;"",'[10]PDI_OTRAS SITUACIONES ADMINISTR'!$CL13&lt;&gt;0),'[10]PDI_OTRAS SITUACIONES ADMINISTR'!$CL13,""),IF($A15="TOTAL",SUM(INDIRECT("BB4:BB"&amp;ROW()-1)),""))</f>
        <v/>
      </c>
      <c r="BC15" s="6" t="str">
        <f t="shared" ca="1" si="17"/>
        <v/>
      </c>
      <c r="BD15" s="6" t="str">
        <f ca="1">IF(AND($A15&lt;&gt;"",$A15&lt;&gt;"TOTAL"),IF(AND('[10]PDI_OTRAS SITUACIONES ADMINISTR'!$CO13&lt;&gt;"",'[10]PDI_OTRAS SITUACIONES ADMINISTR'!$CO13&lt;&gt;0),'[10]PDI_OTRAS SITUACIONES ADMINISTR'!$CO13,""),IF($A15="TOTAL",SUM(INDIRECT("BD4:BD"&amp;ROW()-1)),""))</f>
        <v/>
      </c>
      <c r="BE15" s="6" t="str">
        <f ca="1">IF(AND($A15&lt;&gt;"",$A15&lt;&gt;"TOTAL"),IF(AND('[10]PDI_OTRAS SITUACIONES ADMINISTR'!$CQ13&lt;&gt;"",'[10]PDI_OTRAS SITUACIONES ADMINISTR'!$CQ13&lt;&gt;0),'[10]PDI_OTRAS SITUACIONES ADMINISTR'!$CQ13,""),IF($A15="TOTAL",SUM(INDIRECT("BE4:BE"&amp;ROW()-1)),""))</f>
        <v/>
      </c>
      <c r="BF15" s="6" t="str">
        <f t="shared" ca="1" si="18"/>
        <v/>
      </c>
    </row>
    <row r="16" spans="1:58" x14ac:dyDescent="0.2">
      <c r="A16" s="19" t="str">
        <f>IF('[10]PDI_OTRAS SITUACIONES ADMINISTR'!$B14&lt;&gt;"",'[10]PDI_OTRAS SITUACIONES ADMINISTR'!$B14,IF(AND('[10]PDI_OTRAS SITUACIONES ADMINISTR'!$B14="",'[10]PDI_OTRAS SITUACIONES ADMINISTR'!$B15="",'[10]PDI_OTRAS SITUACIONES ADMINISTR'!$B13=""),"","TOTAL"))</f>
        <v/>
      </c>
      <c r="B16" s="6" t="str">
        <f ca="1">IF(AND($A16&lt;&gt;"",$A16&lt;&gt;"TOTAL"),IF(AND('[10]PDI_OTRAS SITUACIONES ADMINISTR'!$C14&lt;&gt;"",'[10]PDI_OTRAS SITUACIONES ADMINISTR'!$C14&lt;&gt;0),'[10]PDI_OTRAS SITUACIONES ADMINISTR'!$C14,""),IF($A16="TOTAL",SUM(INDIRECT("B4:B"&amp;ROW()-1)),""))</f>
        <v/>
      </c>
      <c r="C16" s="6" t="str">
        <f ca="1">IF(AND($A16&lt;&gt;"",$A16&lt;&gt;"TOTAL"),IF(AND('[10]PDI_OTRAS SITUACIONES ADMINISTR'!$E14&lt;&gt;"",'[10]PDI_OTRAS SITUACIONES ADMINISTR'!$E14&lt;&gt;0),'[10]PDI_OTRAS SITUACIONES ADMINISTR'!$E14,""),IF($A16="TOTAL",SUM(INDIRECT("C4:C"&amp;ROW()-1)),""))</f>
        <v/>
      </c>
      <c r="D16" s="6" t="str">
        <f t="shared" ca="1" si="0"/>
        <v/>
      </c>
      <c r="E16" s="6" t="str">
        <f ca="1">IF(AND($A16&lt;&gt;"",$A16&lt;&gt;"TOTAL"),IF(AND('[10]PDI_OTRAS SITUACIONES ADMINISTR'!$H14&lt;&gt;"",'[10]PDI_OTRAS SITUACIONES ADMINISTR'!$H14&lt;&gt;0),'[10]PDI_OTRAS SITUACIONES ADMINISTR'!$H14,""),IF($A16="TOTAL",SUM(INDIRECT("E4:E"&amp;ROW()-1)),""))</f>
        <v/>
      </c>
      <c r="F16" s="6" t="str">
        <f ca="1">IF(AND($A16&lt;&gt;"",$A16&lt;&gt;"TOTAL"),IF(AND('[10]PDI_OTRAS SITUACIONES ADMINISTR'!$J14&lt;&gt;"",'[10]PDI_OTRAS SITUACIONES ADMINISTR'!$J14&lt;&gt;0),'[10]PDI_OTRAS SITUACIONES ADMINISTR'!$J14,""),IF($A16="TOTAL",SUM(INDIRECT("F4:F"&amp;ROW()-1)),""))</f>
        <v/>
      </c>
      <c r="G16" s="6" t="str">
        <f t="shared" ca="1" si="1"/>
        <v/>
      </c>
      <c r="H16" s="6" t="str">
        <f ca="1">IF(AND($A16&lt;&gt;"",$A16&lt;&gt;"TOTAL"),IF(AND('[10]PDI_OTRAS SITUACIONES ADMINISTR'!$M14&lt;&gt;"",'[10]PDI_OTRAS SITUACIONES ADMINISTR'!$M14&lt;&gt;0),'[10]PDI_OTRAS SITUACIONES ADMINISTR'!$M14,""),IF($A16="TOTAL",SUM(INDIRECT("H4:H"&amp;ROW()-1)),""))</f>
        <v/>
      </c>
      <c r="I16" s="6" t="str">
        <f ca="1">IF(AND($A16&lt;&gt;"",$A16&lt;&gt;"TOTAL"),IF(AND('[10]PDI_OTRAS SITUACIONES ADMINISTR'!$O14&lt;&gt;"",'[10]PDI_OTRAS SITUACIONES ADMINISTR'!$O14&lt;&gt;0),'[10]PDI_OTRAS SITUACIONES ADMINISTR'!$O14,""),IF($A16="TOTAL",SUM(INDIRECT("I4:I"&amp;ROW()-1)),""))</f>
        <v/>
      </c>
      <c r="J16" s="6" t="str">
        <f t="shared" ca="1" si="2"/>
        <v/>
      </c>
      <c r="K16" s="6" t="str">
        <f ca="1">IF(AND($A16&lt;&gt;"",$A16&lt;&gt;"TOTAL"),IF(AND('[10]PDI_OTRAS SITUACIONES ADMINISTR'!$R14&lt;&gt;"",'[10]PDI_OTRAS SITUACIONES ADMINISTR'!$R14&lt;&gt;0),'[10]PDI_OTRAS SITUACIONES ADMINISTR'!$R14,""),IF($A16="TOTAL",SUM(INDIRECT("K4:K"&amp;ROW()-1)),""))</f>
        <v/>
      </c>
      <c r="L16" s="6" t="str">
        <f ca="1">IF(AND($A16&lt;&gt;"",$A16&lt;&gt;"TOTAL"),IF(AND('[10]PDI_OTRAS SITUACIONES ADMINISTR'!$T14&lt;&gt;"",'[10]PDI_OTRAS SITUACIONES ADMINISTR'!$T14&lt;&gt;0),'[10]PDI_OTRAS SITUACIONES ADMINISTR'!$T14,""),IF($A16="TOTAL",SUM(INDIRECT("L4:L"&amp;ROW()-1)),""))</f>
        <v/>
      </c>
      <c r="M16" s="6" t="str">
        <f t="shared" ca="1" si="3"/>
        <v/>
      </c>
      <c r="N16" s="6" t="str">
        <f ca="1">IF(AND($A16&lt;&gt;"",$A16&lt;&gt;"TOTAL"),IF(AND('[10]PDI_OTRAS SITUACIONES ADMINISTR'!$W14&lt;&gt;"",'[10]PDI_OTRAS SITUACIONES ADMINISTR'!$W14&lt;&gt;0),'[10]PDI_OTRAS SITUACIONES ADMINISTR'!$W14,""),IF($A16="TOTAL",SUM(INDIRECT("N4:N"&amp;ROW()-1)),""))</f>
        <v/>
      </c>
      <c r="O16" s="6" t="str">
        <f ca="1">IF(AND($A16&lt;&gt;"",$A16&lt;&gt;"TOTAL"),IF(AND('[10]PDI_OTRAS SITUACIONES ADMINISTR'!$Y14&lt;&gt;"",'[10]PDI_OTRAS SITUACIONES ADMINISTR'!$Y14&lt;&gt;0),'[10]PDI_OTRAS SITUACIONES ADMINISTR'!$Y14,""),IF($A16="TOTAL",SUM(INDIRECT("O4:O"&amp;ROW()-1)),""))</f>
        <v/>
      </c>
      <c r="P16" s="6" t="str">
        <f t="shared" ca="1" si="4"/>
        <v/>
      </c>
      <c r="Q16" s="6" t="str">
        <f ca="1">IF(AND($A16&lt;&gt;"",$A16&lt;&gt;"TOTAL"),IF(AND('[10]PDI_OTRAS SITUACIONES ADMINISTR'!$AB14&lt;&gt;"",'[10]PDI_OTRAS SITUACIONES ADMINISTR'!$AB14&lt;&gt;0),'[10]PDI_OTRAS SITUACIONES ADMINISTR'!$AB14,""),IF($A16="TOTAL",SUM(INDIRECT("Q4:Q"&amp;ROW()-1)),""))</f>
        <v/>
      </c>
      <c r="R16" s="6" t="str">
        <f ca="1">IF(AND($A16&lt;&gt;"",$A16&lt;&gt;"TOTAL"),IF(AND('[10]PDI_OTRAS SITUACIONES ADMINISTR'!$AD14&lt;&gt;"",'[10]PDI_OTRAS SITUACIONES ADMINISTR'!$AD14&lt;&gt;0),'[10]PDI_OTRAS SITUACIONES ADMINISTR'!$AD14,""),IF($A16="TOTAL",SUM(INDIRECT("R4:R"&amp;ROW()-1)),""))</f>
        <v/>
      </c>
      <c r="S16" s="6" t="str">
        <f t="shared" ca="1" si="5"/>
        <v/>
      </c>
      <c r="T16" s="6" t="str">
        <f ca="1">IF(AND($A16&lt;&gt;"",$A16&lt;&gt;"TOTAL"),IF(AND('[10]PDI_OTRAS SITUACIONES ADMINISTR'!$AG14&lt;&gt;"",'[10]PDI_OTRAS SITUACIONES ADMINISTR'!$AG14&lt;&gt;0),'[10]PDI_OTRAS SITUACIONES ADMINISTR'!$AG14,""),IF($A16="TOTAL",SUM(INDIRECT("T4:T"&amp;ROW()-1)),""))</f>
        <v/>
      </c>
      <c r="U16" s="6" t="str">
        <f ca="1">IF(AND($A16&lt;&gt;"",$A16&lt;&gt;"TOTAL"),IF(AND('[10]PDI_OTRAS SITUACIONES ADMINISTR'!$AI14&lt;&gt;"",'[10]PDI_OTRAS SITUACIONES ADMINISTR'!$AI14&lt;&gt;0),'[10]PDI_OTRAS SITUACIONES ADMINISTR'!$AI14,""),IF($A16="TOTAL",SUM(INDIRECT("U4:U"&amp;ROW()-1)),""))</f>
        <v/>
      </c>
      <c r="V16" s="6" t="str">
        <f t="shared" ca="1" si="6"/>
        <v/>
      </c>
      <c r="W16" s="6" t="str">
        <f ca="1">IF(AND($A16&lt;&gt;"",$A16&lt;&gt;"TOTAL"),IF(AND('[10]PDI_OTRAS SITUACIONES ADMINISTR'!$AL14&lt;&gt;"",'[10]PDI_OTRAS SITUACIONES ADMINISTR'!$AL14&lt;&gt;0),'[10]PDI_OTRAS SITUACIONES ADMINISTR'!$AL14,""),IF($A16="TOTAL",SUM(INDIRECT("W4:W"&amp;ROW()-1)),""))</f>
        <v/>
      </c>
      <c r="X16" s="6" t="str">
        <f ca="1">IF(AND($A16&lt;&gt;"",$A16&lt;&gt;"TOTAL"),IF(AND('[10]PDI_OTRAS SITUACIONES ADMINISTR'!$AN14&lt;&gt;"",'[10]PDI_OTRAS SITUACIONES ADMINISTR'!$AN14&lt;&gt;0),'[10]PDI_OTRAS SITUACIONES ADMINISTR'!$AN14,""),IF($A16="TOTAL",SUM(INDIRECT("X4:X"&amp;ROW()-1)),""))</f>
        <v/>
      </c>
      <c r="Y16" s="6" t="str">
        <f t="shared" ca="1" si="7"/>
        <v/>
      </c>
      <c r="Z16" s="6" t="str">
        <f ca="1">IF(AND($A16&lt;&gt;"",$A16&lt;&gt;"TOTAL"),IF(AND('[10]PDI_OTRAS SITUACIONES ADMINISTR'!$AQ14&lt;&gt;"",'[10]PDI_OTRAS SITUACIONES ADMINISTR'!$AQ14&lt;&gt;0),'[10]PDI_OTRAS SITUACIONES ADMINISTR'!$AQ14,""),IF($A16="TOTAL",SUM(INDIRECT("Z4:Z"&amp;ROW()-1)),""))</f>
        <v/>
      </c>
      <c r="AA16" s="6" t="str">
        <f ca="1">IF(AND($A16&lt;&gt;"",$A16&lt;&gt;"TOTAL"),IF(AND('[10]PDI_OTRAS SITUACIONES ADMINISTR'!$AS14&lt;&gt;"",'[10]PDI_OTRAS SITUACIONES ADMINISTR'!$AS14&lt;&gt;0),'[10]PDI_OTRAS SITUACIONES ADMINISTR'!$AS14,""),IF($A16="TOTAL",SUM(INDIRECT("AA4:AA"&amp;ROW()-1)),""))</f>
        <v/>
      </c>
      <c r="AB16" s="6" t="str">
        <f t="shared" ca="1" si="8"/>
        <v/>
      </c>
      <c r="AC16" s="6" t="str">
        <f ca="1">IF(AND($A16&lt;&gt;"",$A16&lt;&gt;"TOTAL"),IF(AND('[10]PDI_OTRAS SITUACIONES ADMINISTR'!$AV14&lt;&gt;"",'[10]PDI_OTRAS SITUACIONES ADMINISTR'!$AV14&lt;&gt;0),'[10]PDI_OTRAS SITUACIONES ADMINISTR'!$AV14,""),IF($A16="TOTAL",SUM(INDIRECT("AC4:AC"&amp;ROW()-1)),""))</f>
        <v/>
      </c>
      <c r="AD16" s="6" t="str">
        <f ca="1">IF(AND($A16&lt;&gt;"",$A16&lt;&gt;"TOTAL"),IF(AND('[10]PDI_OTRAS SITUACIONES ADMINISTR'!$AX14&lt;&gt;"",'[10]PDI_OTRAS SITUACIONES ADMINISTR'!$AX14&lt;&gt;0),'[10]PDI_OTRAS SITUACIONES ADMINISTR'!$AX14,""),IF($A16="TOTAL",SUM(INDIRECT("AD4:AD"&amp;ROW()-1)),""))</f>
        <v/>
      </c>
      <c r="AE16" s="6" t="str">
        <f t="shared" ca="1" si="9"/>
        <v/>
      </c>
      <c r="AF16" s="6" t="str">
        <f ca="1">IF(AND($A16&lt;&gt;"",$A16&lt;&gt;"TOTAL"),IF(AND('[10]PDI_OTRAS SITUACIONES ADMINISTR'!$BA14&lt;&gt;"",'[10]PDI_OTRAS SITUACIONES ADMINISTR'!$BA14&lt;&gt;0),'[10]PDI_OTRAS SITUACIONES ADMINISTR'!$BA14,""),IF($A16="TOTAL",SUM(INDIRECT("AF4:AF"&amp;ROW()-1)),""))</f>
        <v/>
      </c>
      <c r="AG16" s="6" t="str">
        <f ca="1">IF(AND($A16&lt;&gt;"",$A16&lt;&gt;"TOTAL"),IF(AND('[10]PDI_OTRAS SITUACIONES ADMINISTR'!$BC14&lt;&gt;"",'[10]PDI_OTRAS SITUACIONES ADMINISTR'!$BC14&lt;&gt;0),'[10]PDI_OTRAS SITUACIONES ADMINISTR'!$BC14,""),IF($A16="TOTAL",SUM(INDIRECT("AG4:AG"&amp;ROW()-1)),""))</f>
        <v/>
      </c>
      <c r="AH16" s="6" t="str">
        <f t="shared" ca="1" si="10"/>
        <v/>
      </c>
      <c r="AI16" s="6" t="str">
        <f ca="1">IF(AND($A16&lt;&gt;"",$A16&lt;&gt;"TOTAL"),IF(AND('[10]PDI_OTRAS SITUACIONES ADMINISTR'!$BF14&lt;&gt;"",'[10]PDI_OTRAS SITUACIONES ADMINISTR'!$BF14&lt;&gt;0),'[10]PDI_OTRAS SITUACIONES ADMINISTR'!$BF14,""),IF($A16="TOTAL",SUM(INDIRECT("AI4:AI"&amp;ROW()-1)),""))</f>
        <v/>
      </c>
      <c r="AJ16" s="6" t="str">
        <f ca="1">IF(AND($A16&lt;&gt;"",$A16&lt;&gt;"TOTAL"),IF(AND('[10]PDI_OTRAS SITUACIONES ADMINISTR'!$BH14&lt;&gt;"",'[10]PDI_OTRAS SITUACIONES ADMINISTR'!$BH14&lt;&gt;0),'[10]PDI_OTRAS SITUACIONES ADMINISTR'!$BH14,""),IF($A16="TOTAL",SUM(INDIRECT("AJ4:AJ"&amp;ROW()-1)),""))</f>
        <v/>
      </c>
      <c r="AK16" s="6" t="str">
        <f t="shared" ca="1" si="11"/>
        <v/>
      </c>
      <c r="AL16" s="6" t="str">
        <f ca="1">IF(AND($A16&lt;&gt;"",$A16&lt;&gt;"TOTAL"),IF(AND('[10]PDI_OTRAS SITUACIONES ADMINISTR'!$BK14&lt;&gt;"",'[10]PDI_OTRAS SITUACIONES ADMINISTR'!$BK14&lt;&gt;0),'[10]PDI_OTRAS SITUACIONES ADMINISTR'!$BK14,""),IF($A16="TOTAL",SUM(INDIRECT("AL4:AL"&amp;ROW()-1)),""))</f>
        <v/>
      </c>
      <c r="AM16" s="6" t="str">
        <f ca="1">IF(AND($A16&lt;&gt;"",$A16&lt;&gt;"TOTAL"),IF(AND('[10]PDI_OTRAS SITUACIONES ADMINISTR'!$BM14&lt;&gt;"",'[10]PDI_OTRAS SITUACIONES ADMINISTR'!$BM14&lt;&gt;0),'[10]PDI_OTRAS SITUACIONES ADMINISTR'!$BM14,""),IF($A16="TOTAL",SUM(INDIRECT("AM4:AM"&amp;ROW()-1)),""))</f>
        <v/>
      </c>
      <c r="AN16" s="6" t="str">
        <f t="shared" ca="1" si="12"/>
        <v/>
      </c>
      <c r="AO16" s="6" t="str">
        <f ca="1">IF(AND($A16&lt;&gt;"",$A16&lt;&gt;"TOTAL"),IF(AND('[10]PDI_OTRAS SITUACIONES ADMINISTR'!$BP14&lt;&gt;"",'[10]PDI_OTRAS SITUACIONES ADMINISTR'!$BP14&lt;&gt;0),'[10]PDI_OTRAS SITUACIONES ADMINISTR'!$BP14,""),IF($A16="TOTAL",SUM(INDIRECT("AO4:AO"&amp;ROW()-1)),""))</f>
        <v/>
      </c>
      <c r="AP16" s="6" t="str">
        <f ca="1">IF(AND($A16&lt;&gt;"",$A16&lt;&gt;"TOTAL"),IF(AND('[10]PDI_OTRAS SITUACIONES ADMINISTR'!$BR14&lt;&gt;"",'[10]PDI_OTRAS SITUACIONES ADMINISTR'!$BR14&lt;&gt;0),'[10]PDI_OTRAS SITUACIONES ADMINISTR'!$BR14,""),IF($A16="TOTAL",SUM(INDIRECT("AP4:AP"&amp;ROW()-1)),""))</f>
        <v/>
      </c>
      <c r="AQ16" s="6" t="str">
        <f t="shared" ca="1" si="13"/>
        <v/>
      </c>
      <c r="AR16" s="6" t="str">
        <f ca="1">IF(AND($A16&lt;&gt;"",$A16&lt;&gt;"TOTAL"),IF(AND('[10]PDI_OTRAS SITUACIONES ADMINISTR'!$BU14&lt;&gt;"",'[10]PDI_OTRAS SITUACIONES ADMINISTR'!$BU14&lt;&gt;0),'[10]PDI_OTRAS SITUACIONES ADMINISTR'!$BU14,""),IF($A16="TOTAL",SUM(INDIRECT("AR4:AR"&amp;ROW()-1)),""))</f>
        <v/>
      </c>
      <c r="AS16" s="6" t="str">
        <f ca="1">IF(AND($A16&lt;&gt;"",$A16&lt;&gt;"TOTAL"),IF(AND('[10]PDI_OTRAS SITUACIONES ADMINISTR'!$BW14&lt;&gt;"",'[10]PDI_OTRAS SITUACIONES ADMINISTR'!$BW14&lt;&gt;0),'[10]PDI_OTRAS SITUACIONES ADMINISTR'!$BW14,""),IF($A16="TOTAL",SUM(INDIRECT("AS4:AS"&amp;ROW()-1)),""))</f>
        <v/>
      </c>
      <c r="AT16" s="6" t="str">
        <f t="shared" ca="1" si="14"/>
        <v/>
      </c>
      <c r="AU16" s="6" t="str">
        <f ca="1">IF(AND($A16&lt;&gt;"",$A16&lt;&gt;"TOTAL"),IF(AND('[10]PDI_OTRAS SITUACIONES ADMINISTR'!$BZ14&lt;&gt;"",'[10]PDI_OTRAS SITUACIONES ADMINISTR'!$BZ14&lt;&gt;0),'[10]PDI_OTRAS SITUACIONES ADMINISTR'!$BZ14,""),IF($A16="TOTAL",SUM(INDIRECT("AU4:AU"&amp;ROW()-1)),""))</f>
        <v/>
      </c>
      <c r="AV16" s="6" t="str">
        <f ca="1">IF(AND($A16&lt;&gt;"",$A16&lt;&gt;"TOTAL"),IF(AND('[10]PDI_OTRAS SITUACIONES ADMINISTR'!$CB14&lt;&gt;"",'[10]PDI_OTRAS SITUACIONES ADMINISTR'!$CB14&lt;&gt;0),'[10]PDI_OTRAS SITUACIONES ADMINISTR'!$CB14,""),IF($A16="TOTAL",SUM(INDIRECT("AV4:AV"&amp;ROW()-1)),""))</f>
        <v/>
      </c>
      <c r="AW16" s="6" t="str">
        <f t="shared" ca="1" si="15"/>
        <v/>
      </c>
      <c r="AX16" s="6" t="str">
        <f ca="1">IF(AND($A16&lt;&gt;"",$A16&lt;&gt;"TOTAL"),IF(AND('[10]PDI_OTRAS SITUACIONES ADMINISTR'!$CE14&lt;&gt;"",'[10]PDI_OTRAS SITUACIONES ADMINISTR'!$CE14&lt;&gt;0),'[10]PDI_OTRAS SITUACIONES ADMINISTR'!$CE14,""),IF($A16="TOTAL",SUM(INDIRECT("AX4:AX"&amp;ROW()-1)),""))</f>
        <v/>
      </c>
      <c r="AY16" s="6" t="str">
        <f ca="1">IF(AND($A16&lt;&gt;"",$A16&lt;&gt;"TOTAL"),IF(AND('[10]PDI_OTRAS SITUACIONES ADMINISTR'!$CG14&lt;&gt;"",'[10]PDI_OTRAS SITUACIONES ADMINISTR'!$CG14&lt;&gt;0),'[10]PDI_OTRAS SITUACIONES ADMINISTR'!$CG14,""),IF($A16="TOTAL",SUM(INDIRECT("AY4:AY"&amp;ROW()-1)),""))</f>
        <v/>
      </c>
      <c r="AZ16" s="6" t="str">
        <f t="shared" ca="1" si="16"/>
        <v/>
      </c>
      <c r="BA16" s="6" t="str">
        <f ca="1">IF(AND($A16&lt;&gt;"",$A16&lt;&gt;"TOTAL"),IF(AND('[10]PDI_OTRAS SITUACIONES ADMINISTR'!$CJ14&lt;&gt;"",'[10]PDI_OTRAS SITUACIONES ADMINISTR'!$CJ14&lt;&gt;0),'[10]PDI_OTRAS SITUACIONES ADMINISTR'!$CJ14,""),IF($A16="TOTAL",SUM(INDIRECT("BA4:BA"&amp;ROW()-1)),""))</f>
        <v/>
      </c>
      <c r="BB16" s="6" t="str">
        <f ca="1">IF(AND($A16&lt;&gt;"",$A16&lt;&gt;"TOTAL"),IF(AND('[10]PDI_OTRAS SITUACIONES ADMINISTR'!$CL14&lt;&gt;"",'[10]PDI_OTRAS SITUACIONES ADMINISTR'!$CL14&lt;&gt;0),'[10]PDI_OTRAS SITUACIONES ADMINISTR'!$CL14,""),IF($A16="TOTAL",SUM(INDIRECT("BB4:BB"&amp;ROW()-1)),""))</f>
        <v/>
      </c>
      <c r="BC16" s="6" t="str">
        <f t="shared" ca="1" si="17"/>
        <v/>
      </c>
      <c r="BD16" s="6" t="str">
        <f ca="1">IF(AND($A16&lt;&gt;"",$A16&lt;&gt;"TOTAL"),IF(AND('[10]PDI_OTRAS SITUACIONES ADMINISTR'!$CO14&lt;&gt;"",'[10]PDI_OTRAS SITUACIONES ADMINISTR'!$CO14&lt;&gt;0),'[10]PDI_OTRAS SITUACIONES ADMINISTR'!$CO14,""),IF($A16="TOTAL",SUM(INDIRECT("BD4:BD"&amp;ROW()-1)),""))</f>
        <v/>
      </c>
      <c r="BE16" s="6" t="str">
        <f ca="1">IF(AND($A16&lt;&gt;"",$A16&lt;&gt;"TOTAL"),IF(AND('[10]PDI_OTRAS SITUACIONES ADMINISTR'!$CQ14&lt;&gt;"",'[10]PDI_OTRAS SITUACIONES ADMINISTR'!$CQ14&lt;&gt;0),'[10]PDI_OTRAS SITUACIONES ADMINISTR'!$CQ14,""),IF($A16="TOTAL",SUM(INDIRECT("BE4:BE"&amp;ROW()-1)),""))</f>
        <v/>
      </c>
      <c r="BF16" s="6" t="str">
        <f t="shared" ca="1" si="18"/>
        <v/>
      </c>
    </row>
    <row r="17" spans="1:58" x14ac:dyDescent="0.2">
      <c r="A17" s="19" t="str">
        <f>IF('[10]PDI_OTRAS SITUACIONES ADMINISTR'!$B15&lt;&gt;"",'[10]PDI_OTRAS SITUACIONES ADMINISTR'!$B15,IF(AND('[10]PDI_OTRAS SITUACIONES ADMINISTR'!$B15="",'[10]PDI_OTRAS SITUACIONES ADMINISTR'!$B16="",'[10]PDI_OTRAS SITUACIONES ADMINISTR'!$B14=""),"","TOTAL"))</f>
        <v/>
      </c>
      <c r="B17" s="6" t="str">
        <f ca="1">IF(AND($A17&lt;&gt;"",$A17&lt;&gt;"TOTAL"),IF(AND('[10]PDI_OTRAS SITUACIONES ADMINISTR'!$C15&lt;&gt;"",'[10]PDI_OTRAS SITUACIONES ADMINISTR'!$C15&lt;&gt;0),'[10]PDI_OTRAS SITUACIONES ADMINISTR'!$C15,""),IF($A17="TOTAL",SUM(INDIRECT("B4:B"&amp;ROW()-1)),""))</f>
        <v/>
      </c>
      <c r="C17" s="6" t="str">
        <f ca="1">IF(AND($A17&lt;&gt;"",$A17&lt;&gt;"TOTAL"),IF(AND('[10]PDI_OTRAS SITUACIONES ADMINISTR'!$E15&lt;&gt;"",'[10]PDI_OTRAS SITUACIONES ADMINISTR'!$E15&lt;&gt;0),'[10]PDI_OTRAS SITUACIONES ADMINISTR'!$E15,""),IF($A17="TOTAL",SUM(INDIRECT("C4:C"&amp;ROW()-1)),""))</f>
        <v/>
      </c>
      <c r="D17" s="6" t="str">
        <f t="shared" ca="1" si="0"/>
        <v/>
      </c>
      <c r="E17" s="6" t="str">
        <f ca="1">IF(AND($A17&lt;&gt;"",$A17&lt;&gt;"TOTAL"),IF(AND('[10]PDI_OTRAS SITUACIONES ADMINISTR'!$H15&lt;&gt;"",'[10]PDI_OTRAS SITUACIONES ADMINISTR'!$H15&lt;&gt;0),'[10]PDI_OTRAS SITUACIONES ADMINISTR'!$H15,""),IF($A17="TOTAL",SUM(INDIRECT("E4:E"&amp;ROW()-1)),""))</f>
        <v/>
      </c>
      <c r="F17" s="6" t="str">
        <f ca="1">IF(AND($A17&lt;&gt;"",$A17&lt;&gt;"TOTAL"),IF(AND('[10]PDI_OTRAS SITUACIONES ADMINISTR'!$J15&lt;&gt;"",'[10]PDI_OTRAS SITUACIONES ADMINISTR'!$J15&lt;&gt;0),'[10]PDI_OTRAS SITUACIONES ADMINISTR'!$J15,""),IF($A17="TOTAL",SUM(INDIRECT("F4:F"&amp;ROW()-1)),""))</f>
        <v/>
      </c>
      <c r="G17" s="6" t="str">
        <f t="shared" ca="1" si="1"/>
        <v/>
      </c>
      <c r="H17" s="6" t="str">
        <f ca="1">IF(AND($A17&lt;&gt;"",$A17&lt;&gt;"TOTAL"),IF(AND('[10]PDI_OTRAS SITUACIONES ADMINISTR'!$M15&lt;&gt;"",'[10]PDI_OTRAS SITUACIONES ADMINISTR'!$M15&lt;&gt;0),'[10]PDI_OTRAS SITUACIONES ADMINISTR'!$M15,""),IF($A17="TOTAL",SUM(INDIRECT("H4:H"&amp;ROW()-1)),""))</f>
        <v/>
      </c>
      <c r="I17" s="6" t="str">
        <f ca="1">IF(AND($A17&lt;&gt;"",$A17&lt;&gt;"TOTAL"),IF(AND('[10]PDI_OTRAS SITUACIONES ADMINISTR'!$O15&lt;&gt;"",'[10]PDI_OTRAS SITUACIONES ADMINISTR'!$O15&lt;&gt;0),'[10]PDI_OTRAS SITUACIONES ADMINISTR'!$O15,""),IF($A17="TOTAL",SUM(INDIRECT("I4:I"&amp;ROW()-1)),""))</f>
        <v/>
      </c>
      <c r="J17" s="6" t="str">
        <f t="shared" ca="1" si="2"/>
        <v/>
      </c>
      <c r="K17" s="6" t="str">
        <f ca="1">IF(AND($A17&lt;&gt;"",$A17&lt;&gt;"TOTAL"),IF(AND('[10]PDI_OTRAS SITUACIONES ADMINISTR'!$R15&lt;&gt;"",'[10]PDI_OTRAS SITUACIONES ADMINISTR'!$R15&lt;&gt;0),'[10]PDI_OTRAS SITUACIONES ADMINISTR'!$R15,""),IF($A17="TOTAL",SUM(INDIRECT("K4:K"&amp;ROW()-1)),""))</f>
        <v/>
      </c>
      <c r="L17" s="6" t="str">
        <f ca="1">IF(AND($A17&lt;&gt;"",$A17&lt;&gt;"TOTAL"),IF(AND('[10]PDI_OTRAS SITUACIONES ADMINISTR'!$T15&lt;&gt;"",'[10]PDI_OTRAS SITUACIONES ADMINISTR'!$T15&lt;&gt;0),'[10]PDI_OTRAS SITUACIONES ADMINISTR'!$T15,""),IF($A17="TOTAL",SUM(INDIRECT("L4:L"&amp;ROW()-1)),""))</f>
        <v/>
      </c>
      <c r="M17" s="6" t="str">
        <f t="shared" ca="1" si="3"/>
        <v/>
      </c>
      <c r="N17" s="6" t="str">
        <f ca="1">IF(AND($A17&lt;&gt;"",$A17&lt;&gt;"TOTAL"),IF(AND('[10]PDI_OTRAS SITUACIONES ADMINISTR'!$W15&lt;&gt;"",'[10]PDI_OTRAS SITUACIONES ADMINISTR'!$W15&lt;&gt;0),'[10]PDI_OTRAS SITUACIONES ADMINISTR'!$W15,""),IF($A17="TOTAL",SUM(INDIRECT("N4:N"&amp;ROW()-1)),""))</f>
        <v/>
      </c>
      <c r="O17" s="6" t="str">
        <f ca="1">IF(AND($A17&lt;&gt;"",$A17&lt;&gt;"TOTAL"),IF(AND('[10]PDI_OTRAS SITUACIONES ADMINISTR'!$Y15&lt;&gt;"",'[10]PDI_OTRAS SITUACIONES ADMINISTR'!$Y15&lt;&gt;0),'[10]PDI_OTRAS SITUACIONES ADMINISTR'!$Y15,""),IF($A17="TOTAL",SUM(INDIRECT("O4:O"&amp;ROW()-1)),""))</f>
        <v/>
      </c>
      <c r="P17" s="6" t="str">
        <f t="shared" ca="1" si="4"/>
        <v/>
      </c>
      <c r="Q17" s="6" t="str">
        <f ca="1">IF(AND($A17&lt;&gt;"",$A17&lt;&gt;"TOTAL"),IF(AND('[10]PDI_OTRAS SITUACIONES ADMINISTR'!$AB15&lt;&gt;"",'[10]PDI_OTRAS SITUACIONES ADMINISTR'!$AB15&lt;&gt;0),'[10]PDI_OTRAS SITUACIONES ADMINISTR'!$AB15,""),IF($A17="TOTAL",SUM(INDIRECT("Q4:Q"&amp;ROW()-1)),""))</f>
        <v/>
      </c>
      <c r="R17" s="6" t="str">
        <f ca="1">IF(AND($A17&lt;&gt;"",$A17&lt;&gt;"TOTAL"),IF(AND('[10]PDI_OTRAS SITUACIONES ADMINISTR'!$AD15&lt;&gt;"",'[10]PDI_OTRAS SITUACIONES ADMINISTR'!$AD15&lt;&gt;0),'[10]PDI_OTRAS SITUACIONES ADMINISTR'!$AD15,""),IF($A17="TOTAL",SUM(INDIRECT("R4:R"&amp;ROW()-1)),""))</f>
        <v/>
      </c>
      <c r="S17" s="6" t="str">
        <f t="shared" ca="1" si="5"/>
        <v/>
      </c>
      <c r="T17" s="6" t="str">
        <f ca="1">IF(AND($A17&lt;&gt;"",$A17&lt;&gt;"TOTAL"),IF(AND('[10]PDI_OTRAS SITUACIONES ADMINISTR'!$AG15&lt;&gt;"",'[10]PDI_OTRAS SITUACIONES ADMINISTR'!$AG15&lt;&gt;0),'[10]PDI_OTRAS SITUACIONES ADMINISTR'!$AG15,""),IF($A17="TOTAL",SUM(INDIRECT("T4:T"&amp;ROW()-1)),""))</f>
        <v/>
      </c>
      <c r="U17" s="6" t="str">
        <f ca="1">IF(AND($A17&lt;&gt;"",$A17&lt;&gt;"TOTAL"),IF(AND('[10]PDI_OTRAS SITUACIONES ADMINISTR'!$AI15&lt;&gt;"",'[10]PDI_OTRAS SITUACIONES ADMINISTR'!$AI15&lt;&gt;0),'[10]PDI_OTRAS SITUACIONES ADMINISTR'!$AI15,""),IF($A17="TOTAL",SUM(INDIRECT("U4:U"&amp;ROW()-1)),""))</f>
        <v/>
      </c>
      <c r="V17" s="6" t="str">
        <f t="shared" ca="1" si="6"/>
        <v/>
      </c>
      <c r="W17" s="6" t="str">
        <f ca="1">IF(AND($A17&lt;&gt;"",$A17&lt;&gt;"TOTAL"),IF(AND('[10]PDI_OTRAS SITUACIONES ADMINISTR'!$AL15&lt;&gt;"",'[10]PDI_OTRAS SITUACIONES ADMINISTR'!$AL15&lt;&gt;0),'[10]PDI_OTRAS SITUACIONES ADMINISTR'!$AL15,""),IF($A17="TOTAL",SUM(INDIRECT("W4:W"&amp;ROW()-1)),""))</f>
        <v/>
      </c>
      <c r="X17" s="6" t="str">
        <f ca="1">IF(AND($A17&lt;&gt;"",$A17&lt;&gt;"TOTAL"),IF(AND('[10]PDI_OTRAS SITUACIONES ADMINISTR'!$AN15&lt;&gt;"",'[10]PDI_OTRAS SITUACIONES ADMINISTR'!$AN15&lt;&gt;0),'[10]PDI_OTRAS SITUACIONES ADMINISTR'!$AN15,""),IF($A17="TOTAL",SUM(INDIRECT("X4:X"&amp;ROW()-1)),""))</f>
        <v/>
      </c>
      <c r="Y17" s="6" t="str">
        <f t="shared" ca="1" si="7"/>
        <v/>
      </c>
      <c r="Z17" s="6" t="str">
        <f ca="1">IF(AND($A17&lt;&gt;"",$A17&lt;&gt;"TOTAL"),IF(AND('[10]PDI_OTRAS SITUACIONES ADMINISTR'!$AQ15&lt;&gt;"",'[10]PDI_OTRAS SITUACIONES ADMINISTR'!$AQ15&lt;&gt;0),'[10]PDI_OTRAS SITUACIONES ADMINISTR'!$AQ15,""),IF($A17="TOTAL",SUM(INDIRECT("Z4:Z"&amp;ROW()-1)),""))</f>
        <v/>
      </c>
      <c r="AA17" s="6" t="str">
        <f ca="1">IF(AND($A17&lt;&gt;"",$A17&lt;&gt;"TOTAL"),IF(AND('[10]PDI_OTRAS SITUACIONES ADMINISTR'!$AS15&lt;&gt;"",'[10]PDI_OTRAS SITUACIONES ADMINISTR'!$AS15&lt;&gt;0),'[10]PDI_OTRAS SITUACIONES ADMINISTR'!$AS15,""),IF($A17="TOTAL",SUM(INDIRECT("AA4:AA"&amp;ROW()-1)),""))</f>
        <v/>
      </c>
      <c r="AB17" s="6" t="str">
        <f t="shared" ca="1" si="8"/>
        <v/>
      </c>
      <c r="AC17" s="6" t="str">
        <f ca="1">IF(AND($A17&lt;&gt;"",$A17&lt;&gt;"TOTAL"),IF(AND('[10]PDI_OTRAS SITUACIONES ADMINISTR'!$AV15&lt;&gt;"",'[10]PDI_OTRAS SITUACIONES ADMINISTR'!$AV15&lt;&gt;0),'[10]PDI_OTRAS SITUACIONES ADMINISTR'!$AV15,""),IF($A17="TOTAL",SUM(INDIRECT("AC4:AC"&amp;ROW()-1)),""))</f>
        <v/>
      </c>
      <c r="AD17" s="6" t="str">
        <f ca="1">IF(AND($A17&lt;&gt;"",$A17&lt;&gt;"TOTAL"),IF(AND('[10]PDI_OTRAS SITUACIONES ADMINISTR'!$AX15&lt;&gt;"",'[10]PDI_OTRAS SITUACIONES ADMINISTR'!$AX15&lt;&gt;0),'[10]PDI_OTRAS SITUACIONES ADMINISTR'!$AX15,""),IF($A17="TOTAL",SUM(INDIRECT("AD4:AD"&amp;ROW()-1)),""))</f>
        <v/>
      </c>
      <c r="AE17" s="6" t="str">
        <f t="shared" ca="1" si="9"/>
        <v/>
      </c>
      <c r="AF17" s="6" t="str">
        <f ca="1">IF(AND($A17&lt;&gt;"",$A17&lt;&gt;"TOTAL"),IF(AND('[10]PDI_OTRAS SITUACIONES ADMINISTR'!$BA15&lt;&gt;"",'[10]PDI_OTRAS SITUACIONES ADMINISTR'!$BA15&lt;&gt;0),'[10]PDI_OTRAS SITUACIONES ADMINISTR'!$BA15,""),IF($A17="TOTAL",SUM(INDIRECT("AF4:AF"&amp;ROW()-1)),""))</f>
        <v/>
      </c>
      <c r="AG17" s="6" t="str">
        <f ca="1">IF(AND($A17&lt;&gt;"",$A17&lt;&gt;"TOTAL"),IF(AND('[10]PDI_OTRAS SITUACIONES ADMINISTR'!$BC15&lt;&gt;"",'[10]PDI_OTRAS SITUACIONES ADMINISTR'!$BC15&lt;&gt;0),'[10]PDI_OTRAS SITUACIONES ADMINISTR'!$BC15,""),IF($A17="TOTAL",SUM(INDIRECT("AG4:AG"&amp;ROW()-1)),""))</f>
        <v/>
      </c>
      <c r="AH17" s="6" t="str">
        <f t="shared" ca="1" si="10"/>
        <v/>
      </c>
      <c r="AI17" s="6" t="str">
        <f ca="1">IF(AND($A17&lt;&gt;"",$A17&lt;&gt;"TOTAL"),IF(AND('[10]PDI_OTRAS SITUACIONES ADMINISTR'!$BF15&lt;&gt;"",'[10]PDI_OTRAS SITUACIONES ADMINISTR'!$BF15&lt;&gt;0),'[10]PDI_OTRAS SITUACIONES ADMINISTR'!$BF15,""),IF($A17="TOTAL",SUM(INDIRECT("AI4:AI"&amp;ROW()-1)),""))</f>
        <v/>
      </c>
      <c r="AJ17" s="6" t="str">
        <f ca="1">IF(AND($A17&lt;&gt;"",$A17&lt;&gt;"TOTAL"),IF(AND('[10]PDI_OTRAS SITUACIONES ADMINISTR'!$BH15&lt;&gt;"",'[10]PDI_OTRAS SITUACIONES ADMINISTR'!$BH15&lt;&gt;0),'[10]PDI_OTRAS SITUACIONES ADMINISTR'!$BH15,""),IF($A17="TOTAL",SUM(INDIRECT("AJ4:AJ"&amp;ROW()-1)),""))</f>
        <v/>
      </c>
      <c r="AK17" s="6" t="str">
        <f t="shared" ca="1" si="11"/>
        <v/>
      </c>
      <c r="AL17" s="6" t="str">
        <f ca="1">IF(AND($A17&lt;&gt;"",$A17&lt;&gt;"TOTAL"),IF(AND('[10]PDI_OTRAS SITUACIONES ADMINISTR'!$BK15&lt;&gt;"",'[10]PDI_OTRAS SITUACIONES ADMINISTR'!$BK15&lt;&gt;0),'[10]PDI_OTRAS SITUACIONES ADMINISTR'!$BK15,""),IF($A17="TOTAL",SUM(INDIRECT("AL4:AL"&amp;ROW()-1)),""))</f>
        <v/>
      </c>
      <c r="AM17" s="6" t="str">
        <f ca="1">IF(AND($A17&lt;&gt;"",$A17&lt;&gt;"TOTAL"),IF(AND('[10]PDI_OTRAS SITUACIONES ADMINISTR'!$BM15&lt;&gt;"",'[10]PDI_OTRAS SITUACIONES ADMINISTR'!$BM15&lt;&gt;0),'[10]PDI_OTRAS SITUACIONES ADMINISTR'!$BM15,""),IF($A17="TOTAL",SUM(INDIRECT("AM4:AM"&amp;ROW()-1)),""))</f>
        <v/>
      </c>
      <c r="AN17" s="6" t="str">
        <f t="shared" ca="1" si="12"/>
        <v/>
      </c>
      <c r="AO17" s="6" t="str">
        <f ca="1">IF(AND($A17&lt;&gt;"",$A17&lt;&gt;"TOTAL"),IF(AND('[10]PDI_OTRAS SITUACIONES ADMINISTR'!$BP15&lt;&gt;"",'[10]PDI_OTRAS SITUACIONES ADMINISTR'!$BP15&lt;&gt;0),'[10]PDI_OTRAS SITUACIONES ADMINISTR'!$BP15,""),IF($A17="TOTAL",SUM(INDIRECT("AO4:AO"&amp;ROW()-1)),""))</f>
        <v/>
      </c>
      <c r="AP17" s="6" t="str">
        <f ca="1">IF(AND($A17&lt;&gt;"",$A17&lt;&gt;"TOTAL"),IF(AND('[10]PDI_OTRAS SITUACIONES ADMINISTR'!$BR15&lt;&gt;"",'[10]PDI_OTRAS SITUACIONES ADMINISTR'!$BR15&lt;&gt;0),'[10]PDI_OTRAS SITUACIONES ADMINISTR'!$BR15,""),IF($A17="TOTAL",SUM(INDIRECT("AP4:AP"&amp;ROW()-1)),""))</f>
        <v/>
      </c>
      <c r="AQ17" s="6" t="str">
        <f t="shared" ca="1" si="13"/>
        <v/>
      </c>
      <c r="AR17" s="6" t="str">
        <f ca="1">IF(AND($A17&lt;&gt;"",$A17&lt;&gt;"TOTAL"),IF(AND('[10]PDI_OTRAS SITUACIONES ADMINISTR'!$BU15&lt;&gt;"",'[10]PDI_OTRAS SITUACIONES ADMINISTR'!$BU15&lt;&gt;0),'[10]PDI_OTRAS SITUACIONES ADMINISTR'!$BU15,""),IF($A17="TOTAL",SUM(INDIRECT("AR4:AR"&amp;ROW()-1)),""))</f>
        <v/>
      </c>
      <c r="AS17" s="6" t="str">
        <f ca="1">IF(AND($A17&lt;&gt;"",$A17&lt;&gt;"TOTAL"),IF(AND('[10]PDI_OTRAS SITUACIONES ADMINISTR'!$BW15&lt;&gt;"",'[10]PDI_OTRAS SITUACIONES ADMINISTR'!$BW15&lt;&gt;0),'[10]PDI_OTRAS SITUACIONES ADMINISTR'!$BW15,""),IF($A17="TOTAL",SUM(INDIRECT("AS4:AS"&amp;ROW()-1)),""))</f>
        <v/>
      </c>
      <c r="AT17" s="6" t="str">
        <f t="shared" ca="1" si="14"/>
        <v/>
      </c>
      <c r="AU17" s="6" t="str">
        <f ca="1">IF(AND($A17&lt;&gt;"",$A17&lt;&gt;"TOTAL"),IF(AND('[10]PDI_OTRAS SITUACIONES ADMINISTR'!$BZ15&lt;&gt;"",'[10]PDI_OTRAS SITUACIONES ADMINISTR'!$BZ15&lt;&gt;0),'[10]PDI_OTRAS SITUACIONES ADMINISTR'!$BZ15,""),IF($A17="TOTAL",SUM(INDIRECT("AU4:AU"&amp;ROW()-1)),""))</f>
        <v/>
      </c>
      <c r="AV17" s="6" t="str">
        <f ca="1">IF(AND($A17&lt;&gt;"",$A17&lt;&gt;"TOTAL"),IF(AND('[10]PDI_OTRAS SITUACIONES ADMINISTR'!$CB15&lt;&gt;"",'[10]PDI_OTRAS SITUACIONES ADMINISTR'!$CB15&lt;&gt;0),'[10]PDI_OTRAS SITUACIONES ADMINISTR'!$CB15,""),IF($A17="TOTAL",SUM(INDIRECT("AV4:AV"&amp;ROW()-1)),""))</f>
        <v/>
      </c>
      <c r="AW17" s="6" t="str">
        <f t="shared" ca="1" si="15"/>
        <v/>
      </c>
      <c r="AX17" s="6" t="str">
        <f ca="1">IF(AND($A17&lt;&gt;"",$A17&lt;&gt;"TOTAL"),IF(AND('[10]PDI_OTRAS SITUACIONES ADMINISTR'!$CE15&lt;&gt;"",'[10]PDI_OTRAS SITUACIONES ADMINISTR'!$CE15&lt;&gt;0),'[10]PDI_OTRAS SITUACIONES ADMINISTR'!$CE15,""),IF($A17="TOTAL",SUM(INDIRECT("AX4:AX"&amp;ROW()-1)),""))</f>
        <v/>
      </c>
      <c r="AY17" s="6" t="str">
        <f ca="1">IF(AND($A17&lt;&gt;"",$A17&lt;&gt;"TOTAL"),IF(AND('[10]PDI_OTRAS SITUACIONES ADMINISTR'!$CG15&lt;&gt;"",'[10]PDI_OTRAS SITUACIONES ADMINISTR'!$CG15&lt;&gt;0),'[10]PDI_OTRAS SITUACIONES ADMINISTR'!$CG15,""),IF($A17="TOTAL",SUM(INDIRECT("AY4:AY"&amp;ROW()-1)),""))</f>
        <v/>
      </c>
      <c r="AZ17" s="6" t="str">
        <f t="shared" ca="1" si="16"/>
        <v/>
      </c>
      <c r="BA17" s="6" t="str">
        <f ca="1">IF(AND($A17&lt;&gt;"",$A17&lt;&gt;"TOTAL"),IF(AND('[10]PDI_OTRAS SITUACIONES ADMINISTR'!$CJ15&lt;&gt;"",'[10]PDI_OTRAS SITUACIONES ADMINISTR'!$CJ15&lt;&gt;0),'[10]PDI_OTRAS SITUACIONES ADMINISTR'!$CJ15,""),IF($A17="TOTAL",SUM(INDIRECT("BA4:BA"&amp;ROW()-1)),""))</f>
        <v/>
      </c>
      <c r="BB17" s="6" t="str">
        <f ca="1">IF(AND($A17&lt;&gt;"",$A17&lt;&gt;"TOTAL"),IF(AND('[10]PDI_OTRAS SITUACIONES ADMINISTR'!$CL15&lt;&gt;"",'[10]PDI_OTRAS SITUACIONES ADMINISTR'!$CL15&lt;&gt;0),'[10]PDI_OTRAS SITUACIONES ADMINISTR'!$CL15,""),IF($A17="TOTAL",SUM(INDIRECT("BB4:BB"&amp;ROW()-1)),""))</f>
        <v/>
      </c>
      <c r="BC17" s="6" t="str">
        <f t="shared" ca="1" si="17"/>
        <v/>
      </c>
      <c r="BD17" s="6" t="str">
        <f ca="1">IF(AND($A17&lt;&gt;"",$A17&lt;&gt;"TOTAL"),IF(AND('[10]PDI_OTRAS SITUACIONES ADMINISTR'!$CO15&lt;&gt;"",'[10]PDI_OTRAS SITUACIONES ADMINISTR'!$CO15&lt;&gt;0),'[10]PDI_OTRAS SITUACIONES ADMINISTR'!$CO15,""),IF($A17="TOTAL",SUM(INDIRECT("BD4:BD"&amp;ROW()-1)),""))</f>
        <v/>
      </c>
      <c r="BE17" s="6" t="str">
        <f ca="1">IF(AND($A17&lt;&gt;"",$A17&lt;&gt;"TOTAL"),IF(AND('[10]PDI_OTRAS SITUACIONES ADMINISTR'!$CQ15&lt;&gt;"",'[10]PDI_OTRAS SITUACIONES ADMINISTR'!$CQ15&lt;&gt;0),'[10]PDI_OTRAS SITUACIONES ADMINISTR'!$CQ15,""),IF($A17="TOTAL",SUM(INDIRECT("BE4:BE"&amp;ROW()-1)),""))</f>
        <v/>
      </c>
      <c r="BF17" s="6" t="str">
        <f t="shared" ca="1" si="18"/>
        <v/>
      </c>
    </row>
    <row r="18" spans="1:58" x14ac:dyDescent="0.2">
      <c r="A18" s="19" t="str">
        <f>IF('[10]PDI_OTRAS SITUACIONES ADMINISTR'!$B16&lt;&gt;"",'[10]PDI_OTRAS SITUACIONES ADMINISTR'!$B16,IF(AND('[10]PDI_OTRAS SITUACIONES ADMINISTR'!$B16="",'[10]PDI_OTRAS SITUACIONES ADMINISTR'!$B17="",'[10]PDI_OTRAS SITUACIONES ADMINISTR'!$B15=""),"","TOTAL"))</f>
        <v/>
      </c>
      <c r="B18" s="6" t="str">
        <f ca="1">IF(AND($A18&lt;&gt;"",$A18&lt;&gt;"TOTAL"),IF(AND('[10]PDI_OTRAS SITUACIONES ADMINISTR'!$C16&lt;&gt;"",'[10]PDI_OTRAS SITUACIONES ADMINISTR'!$C16&lt;&gt;0),'[10]PDI_OTRAS SITUACIONES ADMINISTR'!$C16,""),IF($A18="TOTAL",SUM(INDIRECT("B4:B"&amp;ROW()-1)),""))</f>
        <v/>
      </c>
      <c r="C18" s="6" t="str">
        <f ca="1">IF(AND($A18&lt;&gt;"",$A18&lt;&gt;"TOTAL"),IF(AND('[10]PDI_OTRAS SITUACIONES ADMINISTR'!$E16&lt;&gt;"",'[10]PDI_OTRAS SITUACIONES ADMINISTR'!$E16&lt;&gt;0),'[10]PDI_OTRAS SITUACIONES ADMINISTR'!$E16,""),IF($A18="TOTAL",SUM(INDIRECT("C4:C"&amp;ROW()-1)),""))</f>
        <v/>
      </c>
      <c r="D18" s="6" t="str">
        <f t="shared" ca="1" si="0"/>
        <v/>
      </c>
      <c r="E18" s="6" t="str">
        <f ca="1">IF(AND($A18&lt;&gt;"",$A18&lt;&gt;"TOTAL"),IF(AND('[10]PDI_OTRAS SITUACIONES ADMINISTR'!$H16&lt;&gt;"",'[10]PDI_OTRAS SITUACIONES ADMINISTR'!$H16&lt;&gt;0),'[10]PDI_OTRAS SITUACIONES ADMINISTR'!$H16,""),IF($A18="TOTAL",SUM(INDIRECT("E4:E"&amp;ROW()-1)),""))</f>
        <v/>
      </c>
      <c r="F18" s="6" t="str">
        <f ca="1">IF(AND($A18&lt;&gt;"",$A18&lt;&gt;"TOTAL"),IF(AND('[10]PDI_OTRAS SITUACIONES ADMINISTR'!$J16&lt;&gt;"",'[10]PDI_OTRAS SITUACIONES ADMINISTR'!$J16&lt;&gt;0),'[10]PDI_OTRAS SITUACIONES ADMINISTR'!$J16,""),IF($A18="TOTAL",SUM(INDIRECT("F4:F"&amp;ROW()-1)),""))</f>
        <v/>
      </c>
      <c r="G18" s="6" t="str">
        <f t="shared" ca="1" si="1"/>
        <v/>
      </c>
      <c r="H18" s="6" t="str">
        <f ca="1">IF(AND($A18&lt;&gt;"",$A18&lt;&gt;"TOTAL"),IF(AND('[10]PDI_OTRAS SITUACIONES ADMINISTR'!$M16&lt;&gt;"",'[10]PDI_OTRAS SITUACIONES ADMINISTR'!$M16&lt;&gt;0),'[10]PDI_OTRAS SITUACIONES ADMINISTR'!$M16,""),IF($A18="TOTAL",SUM(INDIRECT("H4:H"&amp;ROW()-1)),""))</f>
        <v/>
      </c>
      <c r="I18" s="6" t="str">
        <f ca="1">IF(AND($A18&lt;&gt;"",$A18&lt;&gt;"TOTAL"),IF(AND('[10]PDI_OTRAS SITUACIONES ADMINISTR'!$O16&lt;&gt;"",'[10]PDI_OTRAS SITUACIONES ADMINISTR'!$O16&lt;&gt;0),'[10]PDI_OTRAS SITUACIONES ADMINISTR'!$O16,""),IF($A18="TOTAL",SUM(INDIRECT("I4:I"&amp;ROW()-1)),""))</f>
        <v/>
      </c>
      <c r="J18" s="6" t="str">
        <f t="shared" ca="1" si="2"/>
        <v/>
      </c>
      <c r="K18" s="6" t="str">
        <f ca="1">IF(AND($A18&lt;&gt;"",$A18&lt;&gt;"TOTAL"),IF(AND('[10]PDI_OTRAS SITUACIONES ADMINISTR'!$R16&lt;&gt;"",'[10]PDI_OTRAS SITUACIONES ADMINISTR'!$R16&lt;&gt;0),'[10]PDI_OTRAS SITUACIONES ADMINISTR'!$R16,""),IF($A18="TOTAL",SUM(INDIRECT("K4:K"&amp;ROW()-1)),""))</f>
        <v/>
      </c>
      <c r="L18" s="6" t="str">
        <f ca="1">IF(AND($A18&lt;&gt;"",$A18&lt;&gt;"TOTAL"),IF(AND('[10]PDI_OTRAS SITUACIONES ADMINISTR'!$T16&lt;&gt;"",'[10]PDI_OTRAS SITUACIONES ADMINISTR'!$T16&lt;&gt;0),'[10]PDI_OTRAS SITUACIONES ADMINISTR'!$T16,""),IF($A18="TOTAL",SUM(INDIRECT("L4:L"&amp;ROW()-1)),""))</f>
        <v/>
      </c>
      <c r="M18" s="6" t="str">
        <f t="shared" ca="1" si="3"/>
        <v/>
      </c>
      <c r="N18" s="6" t="str">
        <f ca="1">IF(AND($A18&lt;&gt;"",$A18&lt;&gt;"TOTAL"),IF(AND('[10]PDI_OTRAS SITUACIONES ADMINISTR'!$W16&lt;&gt;"",'[10]PDI_OTRAS SITUACIONES ADMINISTR'!$W16&lt;&gt;0),'[10]PDI_OTRAS SITUACIONES ADMINISTR'!$W16,""),IF($A18="TOTAL",SUM(INDIRECT("N4:N"&amp;ROW()-1)),""))</f>
        <v/>
      </c>
      <c r="O18" s="6" t="str">
        <f ca="1">IF(AND($A18&lt;&gt;"",$A18&lt;&gt;"TOTAL"),IF(AND('[10]PDI_OTRAS SITUACIONES ADMINISTR'!$Y16&lt;&gt;"",'[10]PDI_OTRAS SITUACIONES ADMINISTR'!$Y16&lt;&gt;0),'[10]PDI_OTRAS SITUACIONES ADMINISTR'!$Y16,""),IF($A18="TOTAL",SUM(INDIRECT("O4:O"&amp;ROW()-1)),""))</f>
        <v/>
      </c>
      <c r="P18" s="6" t="str">
        <f t="shared" ca="1" si="4"/>
        <v/>
      </c>
      <c r="Q18" s="6" t="str">
        <f ca="1">IF(AND($A18&lt;&gt;"",$A18&lt;&gt;"TOTAL"),IF(AND('[10]PDI_OTRAS SITUACIONES ADMINISTR'!$AB16&lt;&gt;"",'[10]PDI_OTRAS SITUACIONES ADMINISTR'!$AB16&lt;&gt;0),'[10]PDI_OTRAS SITUACIONES ADMINISTR'!$AB16,""),IF($A18="TOTAL",SUM(INDIRECT("Q4:Q"&amp;ROW()-1)),""))</f>
        <v/>
      </c>
      <c r="R18" s="6" t="str">
        <f ca="1">IF(AND($A18&lt;&gt;"",$A18&lt;&gt;"TOTAL"),IF(AND('[10]PDI_OTRAS SITUACIONES ADMINISTR'!$AD16&lt;&gt;"",'[10]PDI_OTRAS SITUACIONES ADMINISTR'!$AD16&lt;&gt;0),'[10]PDI_OTRAS SITUACIONES ADMINISTR'!$AD16,""),IF($A18="TOTAL",SUM(INDIRECT("R4:R"&amp;ROW()-1)),""))</f>
        <v/>
      </c>
      <c r="S18" s="6" t="str">
        <f t="shared" ca="1" si="5"/>
        <v/>
      </c>
      <c r="T18" s="6" t="str">
        <f ca="1">IF(AND($A18&lt;&gt;"",$A18&lt;&gt;"TOTAL"),IF(AND('[10]PDI_OTRAS SITUACIONES ADMINISTR'!$AG16&lt;&gt;"",'[10]PDI_OTRAS SITUACIONES ADMINISTR'!$AG16&lt;&gt;0),'[10]PDI_OTRAS SITUACIONES ADMINISTR'!$AG16,""),IF($A18="TOTAL",SUM(INDIRECT("T4:T"&amp;ROW()-1)),""))</f>
        <v/>
      </c>
      <c r="U18" s="6" t="str">
        <f ca="1">IF(AND($A18&lt;&gt;"",$A18&lt;&gt;"TOTAL"),IF(AND('[10]PDI_OTRAS SITUACIONES ADMINISTR'!$AI16&lt;&gt;"",'[10]PDI_OTRAS SITUACIONES ADMINISTR'!$AI16&lt;&gt;0),'[10]PDI_OTRAS SITUACIONES ADMINISTR'!$AI16,""),IF($A18="TOTAL",SUM(INDIRECT("U4:U"&amp;ROW()-1)),""))</f>
        <v/>
      </c>
      <c r="V18" s="6" t="str">
        <f t="shared" ca="1" si="6"/>
        <v/>
      </c>
      <c r="W18" s="6" t="str">
        <f ca="1">IF(AND($A18&lt;&gt;"",$A18&lt;&gt;"TOTAL"),IF(AND('[10]PDI_OTRAS SITUACIONES ADMINISTR'!$AL16&lt;&gt;"",'[10]PDI_OTRAS SITUACIONES ADMINISTR'!$AL16&lt;&gt;0),'[10]PDI_OTRAS SITUACIONES ADMINISTR'!$AL16,""),IF($A18="TOTAL",SUM(INDIRECT("W4:W"&amp;ROW()-1)),""))</f>
        <v/>
      </c>
      <c r="X18" s="6" t="str">
        <f ca="1">IF(AND($A18&lt;&gt;"",$A18&lt;&gt;"TOTAL"),IF(AND('[10]PDI_OTRAS SITUACIONES ADMINISTR'!$AN16&lt;&gt;"",'[10]PDI_OTRAS SITUACIONES ADMINISTR'!$AN16&lt;&gt;0),'[10]PDI_OTRAS SITUACIONES ADMINISTR'!$AN16,""),IF($A18="TOTAL",SUM(INDIRECT("X4:X"&amp;ROW()-1)),""))</f>
        <v/>
      </c>
      <c r="Y18" s="6" t="str">
        <f t="shared" ca="1" si="7"/>
        <v/>
      </c>
      <c r="Z18" s="6" t="str">
        <f ca="1">IF(AND($A18&lt;&gt;"",$A18&lt;&gt;"TOTAL"),IF(AND('[10]PDI_OTRAS SITUACIONES ADMINISTR'!$AQ16&lt;&gt;"",'[10]PDI_OTRAS SITUACIONES ADMINISTR'!$AQ16&lt;&gt;0),'[10]PDI_OTRAS SITUACIONES ADMINISTR'!$AQ16,""),IF($A18="TOTAL",SUM(INDIRECT("Z4:Z"&amp;ROW()-1)),""))</f>
        <v/>
      </c>
      <c r="AA18" s="6" t="str">
        <f ca="1">IF(AND($A18&lt;&gt;"",$A18&lt;&gt;"TOTAL"),IF(AND('[10]PDI_OTRAS SITUACIONES ADMINISTR'!$AS16&lt;&gt;"",'[10]PDI_OTRAS SITUACIONES ADMINISTR'!$AS16&lt;&gt;0),'[10]PDI_OTRAS SITUACIONES ADMINISTR'!$AS16,""),IF($A18="TOTAL",SUM(INDIRECT("AA4:AA"&amp;ROW()-1)),""))</f>
        <v/>
      </c>
      <c r="AB18" s="6" t="str">
        <f t="shared" ca="1" si="8"/>
        <v/>
      </c>
      <c r="AC18" s="6" t="str">
        <f ca="1">IF(AND($A18&lt;&gt;"",$A18&lt;&gt;"TOTAL"),IF(AND('[10]PDI_OTRAS SITUACIONES ADMINISTR'!$AV16&lt;&gt;"",'[10]PDI_OTRAS SITUACIONES ADMINISTR'!$AV16&lt;&gt;0),'[10]PDI_OTRAS SITUACIONES ADMINISTR'!$AV16,""),IF($A18="TOTAL",SUM(INDIRECT("AC4:AC"&amp;ROW()-1)),""))</f>
        <v/>
      </c>
      <c r="AD18" s="6" t="str">
        <f ca="1">IF(AND($A18&lt;&gt;"",$A18&lt;&gt;"TOTAL"),IF(AND('[10]PDI_OTRAS SITUACIONES ADMINISTR'!$AX16&lt;&gt;"",'[10]PDI_OTRAS SITUACIONES ADMINISTR'!$AX16&lt;&gt;0),'[10]PDI_OTRAS SITUACIONES ADMINISTR'!$AX16,""),IF($A18="TOTAL",SUM(INDIRECT("AD4:AD"&amp;ROW()-1)),""))</f>
        <v/>
      </c>
      <c r="AE18" s="6" t="str">
        <f t="shared" ca="1" si="9"/>
        <v/>
      </c>
      <c r="AF18" s="6" t="str">
        <f ca="1">IF(AND($A18&lt;&gt;"",$A18&lt;&gt;"TOTAL"),IF(AND('[10]PDI_OTRAS SITUACIONES ADMINISTR'!$BA16&lt;&gt;"",'[10]PDI_OTRAS SITUACIONES ADMINISTR'!$BA16&lt;&gt;0),'[10]PDI_OTRAS SITUACIONES ADMINISTR'!$BA16,""),IF($A18="TOTAL",SUM(INDIRECT("AF4:AF"&amp;ROW()-1)),""))</f>
        <v/>
      </c>
      <c r="AG18" s="6" t="str">
        <f ca="1">IF(AND($A18&lt;&gt;"",$A18&lt;&gt;"TOTAL"),IF(AND('[10]PDI_OTRAS SITUACIONES ADMINISTR'!$BC16&lt;&gt;"",'[10]PDI_OTRAS SITUACIONES ADMINISTR'!$BC16&lt;&gt;0),'[10]PDI_OTRAS SITUACIONES ADMINISTR'!$BC16,""),IF($A18="TOTAL",SUM(INDIRECT("AG4:AG"&amp;ROW()-1)),""))</f>
        <v/>
      </c>
      <c r="AH18" s="6" t="str">
        <f t="shared" ca="1" si="10"/>
        <v/>
      </c>
      <c r="AI18" s="6" t="str">
        <f ca="1">IF(AND($A18&lt;&gt;"",$A18&lt;&gt;"TOTAL"),IF(AND('[10]PDI_OTRAS SITUACIONES ADMINISTR'!$BF16&lt;&gt;"",'[10]PDI_OTRAS SITUACIONES ADMINISTR'!$BF16&lt;&gt;0),'[10]PDI_OTRAS SITUACIONES ADMINISTR'!$BF16,""),IF($A18="TOTAL",SUM(INDIRECT("AI4:AI"&amp;ROW()-1)),""))</f>
        <v/>
      </c>
      <c r="AJ18" s="6" t="str">
        <f ca="1">IF(AND($A18&lt;&gt;"",$A18&lt;&gt;"TOTAL"),IF(AND('[10]PDI_OTRAS SITUACIONES ADMINISTR'!$BH16&lt;&gt;"",'[10]PDI_OTRAS SITUACIONES ADMINISTR'!$BH16&lt;&gt;0),'[10]PDI_OTRAS SITUACIONES ADMINISTR'!$BH16,""),IF($A18="TOTAL",SUM(INDIRECT("AJ4:AJ"&amp;ROW()-1)),""))</f>
        <v/>
      </c>
      <c r="AK18" s="6" t="str">
        <f t="shared" ca="1" si="11"/>
        <v/>
      </c>
      <c r="AL18" s="6" t="str">
        <f ca="1">IF(AND($A18&lt;&gt;"",$A18&lt;&gt;"TOTAL"),IF(AND('[10]PDI_OTRAS SITUACIONES ADMINISTR'!$BK16&lt;&gt;"",'[10]PDI_OTRAS SITUACIONES ADMINISTR'!$BK16&lt;&gt;0),'[10]PDI_OTRAS SITUACIONES ADMINISTR'!$BK16,""),IF($A18="TOTAL",SUM(INDIRECT("AL4:AL"&amp;ROW()-1)),""))</f>
        <v/>
      </c>
      <c r="AM18" s="6" t="str">
        <f ca="1">IF(AND($A18&lt;&gt;"",$A18&lt;&gt;"TOTAL"),IF(AND('[10]PDI_OTRAS SITUACIONES ADMINISTR'!$BM16&lt;&gt;"",'[10]PDI_OTRAS SITUACIONES ADMINISTR'!$BM16&lt;&gt;0),'[10]PDI_OTRAS SITUACIONES ADMINISTR'!$BM16,""),IF($A18="TOTAL",SUM(INDIRECT("AM4:AM"&amp;ROW()-1)),""))</f>
        <v/>
      </c>
      <c r="AN18" s="6" t="str">
        <f t="shared" ca="1" si="12"/>
        <v/>
      </c>
      <c r="AO18" s="6" t="str">
        <f ca="1">IF(AND($A18&lt;&gt;"",$A18&lt;&gt;"TOTAL"),IF(AND('[10]PDI_OTRAS SITUACIONES ADMINISTR'!$BP16&lt;&gt;"",'[10]PDI_OTRAS SITUACIONES ADMINISTR'!$BP16&lt;&gt;0),'[10]PDI_OTRAS SITUACIONES ADMINISTR'!$BP16,""),IF($A18="TOTAL",SUM(INDIRECT("AO4:AO"&amp;ROW()-1)),""))</f>
        <v/>
      </c>
      <c r="AP18" s="6" t="str">
        <f ca="1">IF(AND($A18&lt;&gt;"",$A18&lt;&gt;"TOTAL"),IF(AND('[10]PDI_OTRAS SITUACIONES ADMINISTR'!$BR16&lt;&gt;"",'[10]PDI_OTRAS SITUACIONES ADMINISTR'!$BR16&lt;&gt;0),'[10]PDI_OTRAS SITUACIONES ADMINISTR'!$BR16,""),IF($A18="TOTAL",SUM(INDIRECT("AP4:AP"&amp;ROW()-1)),""))</f>
        <v/>
      </c>
      <c r="AQ18" s="6" t="str">
        <f t="shared" ca="1" si="13"/>
        <v/>
      </c>
      <c r="AR18" s="6" t="str">
        <f ca="1">IF(AND($A18&lt;&gt;"",$A18&lt;&gt;"TOTAL"),IF(AND('[10]PDI_OTRAS SITUACIONES ADMINISTR'!$BU16&lt;&gt;"",'[10]PDI_OTRAS SITUACIONES ADMINISTR'!$BU16&lt;&gt;0),'[10]PDI_OTRAS SITUACIONES ADMINISTR'!$BU16,""),IF($A18="TOTAL",SUM(INDIRECT("AR4:AR"&amp;ROW()-1)),""))</f>
        <v/>
      </c>
      <c r="AS18" s="6" t="str">
        <f ca="1">IF(AND($A18&lt;&gt;"",$A18&lt;&gt;"TOTAL"),IF(AND('[10]PDI_OTRAS SITUACIONES ADMINISTR'!$BW16&lt;&gt;"",'[10]PDI_OTRAS SITUACIONES ADMINISTR'!$BW16&lt;&gt;0),'[10]PDI_OTRAS SITUACIONES ADMINISTR'!$BW16,""),IF($A18="TOTAL",SUM(INDIRECT("AS4:AS"&amp;ROW()-1)),""))</f>
        <v/>
      </c>
      <c r="AT18" s="6" t="str">
        <f t="shared" ca="1" si="14"/>
        <v/>
      </c>
      <c r="AU18" s="6" t="str">
        <f ca="1">IF(AND($A18&lt;&gt;"",$A18&lt;&gt;"TOTAL"),IF(AND('[10]PDI_OTRAS SITUACIONES ADMINISTR'!$BZ16&lt;&gt;"",'[10]PDI_OTRAS SITUACIONES ADMINISTR'!$BZ16&lt;&gt;0),'[10]PDI_OTRAS SITUACIONES ADMINISTR'!$BZ16,""),IF($A18="TOTAL",SUM(INDIRECT("AU4:AU"&amp;ROW()-1)),""))</f>
        <v/>
      </c>
      <c r="AV18" s="6" t="str">
        <f ca="1">IF(AND($A18&lt;&gt;"",$A18&lt;&gt;"TOTAL"),IF(AND('[10]PDI_OTRAS SITUACIONES ADMINISTR'!$CB16&lt;&gt;"",'[10]PDI_OTRAS SITUACIONES ADMINISTR'!$CB16&lt;&gt;0),'[10]PDI_OTRAS SITUACIONES ADMINISTR'!$CB16,""),IF($A18="TOTAL",SUM(INDIRECT("AV4:AV"&amp;ROW()-1)),""))</f>
        <v/>
      </c>
      <c r="AW18" s="6" t="str">
        <f t="shared" ca="1" si="15"/>
        <v/>
      </c>
      <c r="AX18" s="6" t="str">
        <f ca="1">IF(AND($A18&lt;&gt;"",$A18&lt;&gt;"TOTAL"),IF(AND('[10]PDI_OTRAS SITUACIONES ADMINISTR'!$CE16&lt;&gt;"",'[10]PDI_OTRAS SITUACIONES ADMINISTR'!$CE16&lt;&gt;0),'[10]PDI_OTRAS SITUACIONES ADMINISTR'!$CE16,""),IF($A18="TOTAL",SUM(INDIRECT("AX4:AX"&amp;ROW()-1)),""))</f>
        <v/>
      </c>
      <c r="AY18" s="6" t="str">
        <f ca="1">IF(AND($A18&lt;&gt;"",$A18&lt;&gt;"TOTAL"),IF(AND('[10]PDI_OTRAS SITUACIONES ADMINISTR'!$CG16&lt;&gt;"",'[10]PDI_OTRAS SITUACIONES ADMINISTR'!$CG16&lt;&gt;0),'[10]PDI_OTRAS SITUACIONES ADMINISTR'!$CG16,""),IF($A18="TOTAL",SUM(INDIRECT("AY4:AY"&amp;ROW()-1)),""))</f>
        <v/>
      </c>
      <c r="AZ18" s="6" t="str">
        <f t="shared" ca="1" si="16"/>
        <v/>
      </c>
      <c r="BA18" s="6" t="str">
        <f ca="1">IF(AND($A18&lt;&gt;"",$A18&lt;&gt;"TOTAL"),IF(AND('[10]PDI_OTRAS SITUACIONES ADMINISTR'!$CJ16&lt;&gt;"",'[10]PDI_OTRAS SITUACIONES ADMINISTR'!$CJ16&lt;&gt;0),'[10]PDI_OTRAS SITUACIONES ADMINISTR'!$CJ16,""),IF($A18="TOTAL",SUM(INDIRECT("BA4:BA"&amp;ROW()-1)),""))</f>
        <v/>
      </c>
      <c r="BB18" s="6" t="str">
        <f ca="1">IF(AND($A18&lt;&gt;"",$A18&lt;&gt;"TOTAL"),IF(AND('[10]PDI_OTRAS SITUACIONES ADMINISTR'!$CL16&lt;&gt;"",'[10]PDI_OTRAS SITUACIONES ADMINISTR'!$CL16&lt;&gt;0),'[10]PDI_OTRAS SITUACIONES ADMINISTR'!$CL16,""),IF($A18="TOTAL",SUM(INDIRECT("BB4:BB"&amp;ROW()-1)),""))</f>
        <v/>
      </c>
      <c r="BC18" s="6" t="str">
        <f t="shared" ca="1" si="17"/>
        <v/>
      </c>
      <c r="BD18" s="6" t="str">
        <f ca="1">IF(AND($A18&lt;&gt;"",$A18&lt;&gt;"TOTAL"),IF(AND('[10]PDI_OTRAS SITUACIONES ADMINISTR'!$CO16&lt;&gt;"",'[10]PDI_OTRAS SITUACIONES ADMINISTR'!$CO16&lt;&gt;0),'[10]PDI_OTRAS SITUACIONES ADMINISTR'!$CO16,""),IF($A18="TOTAL",SUM(INDIRECT("BD4:BD"&amp;ROW()-1)),""))</f>
        <v/>
      </c>
      <c r="BE18" s="6" t="str">
        <f ca="1">IF(AND($A18&lt;&gt;"",$A18&lt;&gt;"TOTAL"),IF(AND('[10]PDI_OTRAS SITUACIONES ADMINISTR'!$CQ16&lt;&gt;"",'[10]PDI_OTRAS SITUACIONES ADMINISTR'!$CQ16&lt;&gt;0),'[10]PDI_OTRAS SITUACIONES ADMINISTR'!$CQ16,""),IF($A18="TOTAL",SUM(INDIRECT("BE4:BE"&amp;ROW()-1)),""))</f>
        <v/>
      </c>
      <c r="BF18" s="6" t="str">
        <f t="shared" ca="1" si="18"/>
        <v/>
      </c>
    </row>
    <row r="19" spans="1:58" x14ac:dyDescent="0.2">
      <c r="A19" s="19" t="str">
        <f>IF('[10]PDI_OTRAS SITUACIONES ADMINISTR'!$B17&lt;&gt;"",'[10]PDI_OTRAS SITUACIONES ADMINISTR'!$B17,IF(AND('[10]PDI_OTRAS SITUACIONES ADMINISTR'!$B17="",'[10]PDI_OTRAS SITUACIONES ADMINISTR'!$B18="",'[10]PDI_OTRAS SITUACIONES ADMINISTR'!$B16=""),"","TOTAL"))</f>
        <v/>
      </c>
      <c r="B19" s="6" t="str">
        <f ca="1">IF(AND($A19&lt;&gt;"",$A19&lt;&gt;"TOTAL"),IF(AND('[10]PDI_OTRAS SITUACIONES ADMINISTR'!$C17&lt;&gt;"",'[10]PDI_OTRAS SITUACIONES ADMINISTR'!$C17&lt;&gt;0),'[10]PDI_OTRAS SITUACIONES ADMINISTR'!$C17,""),IF($A19="TOTAL",SUM(INDIRECT("B4:B"&amp;ROW()-1)),""))</f>
        <v/>
      </c>
      <c r="C19" s="6" t="str">
        <f ca="1">IF(AND($A19&lt;&gt;"",$A19&lt;&gt;"TOTAL"),IF(AND('[10]PDI_OTRAS SITUACIONES ADMINISTR'!$E17&lt;&gt;"",'[10]PDI_OTRAS SITUACIONES ADMINISTR'!$E17&lt;&gt;0),'[10]PDI_OTRAS SITUACIONES ADMINISTR'!$E17,""),IF($A19="TOTAL",SUM(INDIRECT("C4:C"&amp;ROW()-1)),""))</f>
        <v/>
      </c>
      <c r="D19" s="6" t="str">
        <f t="shared" ca="1" si="0"/>
        <v/>
      </c>
      <c r="E19" s="6" t="str">
        <f ca="1">IF(AND($A19&lt;&gt;"",$A19&lt;&gt;"TOTAL"),IF(AND('[10]PDI_OTRAS SITUACIONES ADMINISTR'!$H17&lt;&gt;"",'[10]PDI_OTRAS SITUACIONES ADMINISTR'!$H17&lt;&gt;0),'[10]PDI_OTRAS SITUACIONES ADMINISTR'!$H17,""),IF($A19="TOTAL",SUM(INDIRECT("E4:E"&amp;ROW()-1)),""))</f>
        <v/>
      </c>
      <c r="F19" s="6" t="str">
        <f ca="1">IF(AND($A19&lt;&gt;"",$A19&lt;&gt;"TOTAL"),IF(AND('[10]PDI_OTRAS SITUACIONES ADMINISTR'!$J17&lt;&gt;"",'[10]PDI_OTRAS SITUACIONES ADMINISTR'!$J17&lt;&gt;0),'[10]PDI_OTRAS SITUACIONES ADMINISTR'!$J17,""),IF($A19="TOTAL",SUM(INDIRECT("F4:F"&amp;ROW()-1)),""))</f>
        <v/>
      </c>
      <c r="G19" s="6" t="str">
        <f t="shared" ca="1" si="1"/>
        <v/>
      </c>
      <c r="H19" s="6" t="str">
        <f ca="1">IF(AND($A19&lt;&gt;"",$A19&lt;&gt;"TOTAL"),IF(AND('[10]PDI_OTRAS SITUACIONES ADMINISTR'!$M17&lt;&gt;"",'[10]PDI_OTRAS SITUACIONES ADMINISTR'!$M17&lt;&gt;0),'[10]PDI_OTRAS SITUACIONES ADMINISTR'!$M17,""),IF($A19="TOTAL",SUM(INDIRECT("H4:H"&amp;ROW()-1)),""))</f>
        <v/>
      </c>
      <c r="I19" s="6" t="str">
        <f ca="1">IF(AND($A19&lt;&gt;"",$A19&lt;&gt;"TOTAL"),IF(AND('[10]PDI_OTRAS SITUACIONES ADMINISTR'!$O17&lt;&gt;"",'[10]PDI_OTRAS SITUACIONES ADMINISTR'!$O17&lt;&gt;0),'[10]PDI_OTRAS SITUACIONES ADMINISTR'!$O17,""),IF($A19="TOTAL",SUM(INDIRECT("I4:I"&amp;ROW()-1)),""))</f>
        <v/>
      </c>
      <c r="J19" s="6" t="str">
        <f t="shared" ca="1" si="2"/>
        <v/>
      </c>
      <c r="K19" s="6" t="str">
        <f ca="1">IF(AND($A19&lt;&gt;"",$A19&lt;&gt;"TOTAL"),IF(AND('[10]PDI_OTRAS SITUACIONES ADMINISTR'!$R17&lt;&gt;"",'[10]PDI_OTRAS SITUACIONES ADMINISTR'!$R17&lt;&gt;0),'[10]PDI_OTRAS SITUACIONES ADMINISTR'!$R17,""),IF($A19="TOTAL",SUM(INDIRECT("K4:K"&amp;ROW()-1)),""))</f>
        <v/>
      </c>
      <c r="L19" s="6" t="str">
        <f ca="1">IF(AND($A19&lt;&gt;"",$A19&lt;&gt;"TOTAL"),IF(AND('[10]PDI_OTRAS SITUACIONES ADMINISTR'!$T17&lt;&gt;"",'[10]PDI_OTRAS SITUACIONES ADMINISTR'!$T17&lt;&gt;0),'[10]PDI_OTRAS SITUACIONES ADMINISTR'!$T17,""),IF($A19="TOTAL",SUM(INDIRECT("L4:L"&amp;ROW()-1)),""))</f>
        <v/>
      </c>
      <c r="M19" s="6" t="str">
        <f t="shared" ca="1" si="3"/>
        <v/>
      </c>
      <c r="N19" s="6" t="str">
        <f ca="1">IF(AND($A19&lt;&gt;"",$A19&lt;&gt;"TOTAL"),IF(AND('[10]PDI_OTRAS SITUACIONES ADMINISTR'!$W17&lt;&gt;"",'[10]PDI_OTRAS SITUACIONES ADMINISTR'!$W17&lt;&gt;0),'[10]PDI_OTRAS SITUACIONES ADMINISTR'!$W17,""),IF($A19="TOTAL",SUM(INDIRECT("N4:N"&amp;ROW()-1)),""))</f>
        <v/>
      </c>
      <c r="O19" s="6" t="str">
        <f ca="1">IF(AND($A19&lt;&gt;"",$A19&lt;&gt;"TOTAL"),IF(AND('[10]PDI_OTRAS SITUACIONES ADMINISTR'!$Y17&lt;&gt;"",'[10]PDI_OTRAS SITUACIONES ADMINISTR'!$Y17&lt;&gt;0),'[10]PDI_OTRAS SITUACIONES ADMINISTR'!$Y17,""),IF($A19="TOTAL",SUM(INDIRECT("O4:O"&amp;ROW()-1)),""))</f>
        <v/>
      </c>
      <c r="P19" s="6" t="str">
        <f t="shared" ca="1" si="4"/>
        <v/>
      </c>
      <c r="Q19" s="6" t="str">
        <f ca="1">IF(AND($A19&lt;&gt;"",$A19&lt;&gt;"TOTAL"),IF(AND('[10]PDI_OTRAS SITUACIONES ADMINISTR'!$AB17&lt;&gt;"",'[10]PDI_OTRAS SITUACIONES ADMINISTR'!$AB17&lt;&gt;0),'[10]PDI_OTRAS SITUACIONES ADMINISTR'!$AB17,""),IF($A19="TOTAL",SUM(INDIRECT("Q4:Q"&amp;ROW()-1)),""))</f>
        <v/>
      </c>
      <c r="R19" s="6" t="str">
        <f ca="1">IF(AND($A19&lt;&gt;"",$A19&lt;&gt;"TOTAL"),IF(AND('[10]PDI_OTRAS SITUACIONES ADMINISTR'!$AD17&lt;&gt;"",'[10]PDI_OTRAS SITUACIONES ADMINISTR'!$AD17&lt;&gt;0),'[10]PDI_OTRAS SITUACIONES ADMINISTR'!$AD17,""),IF($A19="TOTAL",SUM(INDIRECT("R4:R"&amp;ROW()-1)),""))</f>
        <v/>
      </c>
      <c r="S19" s="6" t="str">
        <f t="shared" ca="1" si="5"/>
        <v/>
      </c>
      <c r="T19" s="6" t="str">
        <f ca="1">IF(AND($A19&lt;&gt;"",$A19&lt;&gt;"TOTAL"),IF(AND('[10]PDI_OTRAS SITUACIONES ADMINISTR'!$AG17&lt;&gt;"",'[10]PDI_OTRAS SITUACIONES ADMINISTR'!$AG17&lt;&gt;0),'[10]PDI_OTRAS SITUACIONES ADMINISTR'!$AG17,""),IF($A19="TOTAL",SUM(INDIRECT("T4:T"&amp;ROW()-1)),""))</f>
        <v/>
      </c>
      <c r="U19" s="6" t="str">
        <f ca="1">IF(AND($A19&lt;&gt;"",$A19&lt;&gt;"TOTAL"),IF(AND('[10]PDI_OTRAS SITUACIONES ADMINISTR'!$AI17&lt;&gt;"",'[10]PDI_OTRAS SITUACIONES ADMINISTR'!$AI17&lt;&gt;0),'[10]PDI_OTRAS SITUACIONES ADMINISTR'!$AI17,""),IF($A19="TOTAL",SUM(INDIRECT("U4:U"&amp;ROW()-1)),""))</f>
        <v/>
      </c>
      <c r="V19" s="6" t="str">
        <f t="shared" ca="1" si="6"/>
        <v/>
      </c>
      <c r="W19" s="6" t="str">
        <f ca="1">IF(AND($A19&lt;&gt;"",$A19&lt;&gt;"TOTAL"),IF(AND('[10]PDI_OTRAS SITUACIONES ADMINISTR'!$AL17&lt;&gt;"",'[10]PDI_OTRAS SITUACIONES ADMINISTR'!$AL17&lt;&gt;0),'[10]PDI_OTRAS SITUACIONES ADMINISTR'!$AL17,""),IF($A19="TOTAL",SUM(INDIRECT("W4:W"&amp;ROW()-1)),""))</f>
        <v/>
      </c>
      <c r="X19" s="6" t="str">
        <f ca="1">IF(AND($A19&lt;&gt;"",$A19&lt;&gt;"TOTAL"),IF(AND('[10]PDI_OTRAS SITUACIONES ADMINISTR'!$AN17&lt;&gt;"",'[10]PDI_OTRAS SITUACIONES ADMINISTR'!$AN17&lt;&gt;0),'[10]PDI_OTRAS SITUACIONES ADMINISTR'!$AN17,""),IF($A19="TOTAL",SUM(INDIRECT("X4:X"&amp;ROW()-1)),""))</f>
        <v/>
      </c>
      <c r="Y19" s="6" t="str">
        <f t="shared" ca="1" si="7"/>
        <v/>
      </c>
      <c r="Z19" s="6" t="str">
        <f ca="1">IF(AND($A19&lt;&gt;"",$A19&lt;&gt;"TOTAL"),IF(AND('[10]PDI_OTRAS SITUACIONES ADMINISTR'!$AQ17&lt;&gt;"",'[10]PDI_OTRAS SITUACIONES ADMINISTR'!$AQ17&lt;&gt;0),'[10]PDI_OTRAS SITUACIONES ADMINISTR'!$AQ17,""),IF($A19="TOTAL",SUM(INDIRECT("Z4:Z"&amp;ROW()-1)),""))</f>
        <v/>
      </c>
      <c r="AA19" s="6" t="str">
        <f ca="1">IF(AND($A19&lt;&gt;"",$A19&lt;&gt;"TOTAL"),IF(AND('[10]PDI_OTRAS SITUACIONES ADMINISTR'!$AS17&lt;&gt;"",'[10]PDI_OTRAS SITUACIONES ADMINISTR'!$AS17&lt;&gt;0),'[10]PDI_OTRAS SITUACIONES ADMINISTR'!$AS17,""),IF($A19="TOTAL",SUM(INDIRECT("AA4:AA"&amp;ROW()-1)),""))</f>
        <v/>
      </c>
      <c r="AB19" s="6" t="str">
        <f t="shared" ca="1" si="8"/>
        <v/>
      </c>
      <c r="AC19" s="6" t="str">
        <f ca="1">IF(AND($A19&lt;&gt;"",$A19&lt;&gt;"TOTAL"),IF(AND('[10]PDI_OTRAS SITUACIONES ADMINISTR'!$AV17&lt;&gt;"",'[10]PDI_OTRAS SITUACIONES ADMINISTR'!$AV17&lt;&gt;0),'[10]PDI_OTRAS SITUACIONES ADMINISTR'!$AV17,""),IF($A19="TOTAL",SUM(INDIRECT("AC4:AC"&amp;ROW()-1)),""))</f>
        <v/>
      </c>
      <c r="AD19" s="6" t="str">
        <f ca="1">IF(AND($A19&lt;&gt;"",$A19&lt;&gt;"TOTAL"),IF(AND('[10]PDI_OTRAS SITUACIONES ADMINISTR'!$AX17&lt;&gt;"",'[10]PDI_OTRAS SITUACIONES ADMINISTR'!$AX17&lt;&gt;0),'[10]PDI_OTRAS SITUACIONES ADMINISTR'!$AX17,""),IF($A19="TOTAL",SUM(INDIRECT("AD4:AD"&amp;ROW()-1)),""))</f>
        <v/>
      </c>
      <c r="AE19" s="6" t="str">
        <f t="shared" ca="1" si="9"/>
        <v/>
      </c>
      <c r="AF19" s="6" t="str">
        <f ca="1">IF(AND($A19&lt;&gt;"",$A19&lt;&gt;"TOTAL"),IF(AND('[10]PDI_OTRAS SITUACIONES ADMINISTR'!$BA17&lt;&gt;"",'[10]PDI_OTRAS SITUACIONES ADMINISTR'!$BA17&lt;&gt;0),'[10]PDI_OTRAS SITUACIONES ADMINISTR'!$BA17,""),IF($A19="TOTAL",SUM(INDIRECT("AF4:AF"&amp;ROW()-1)),""))</f>
        <v/>
      </c>
      <c r="AG19" s="6" t="str">
        <f ca="1">IF(AND($A19&lt;&gt;"",$A19&lt;&gt;"TOTAL"),IF(AND('[10]PDI_OTRAS SITUACIONES ADMINISTR'!$BC17&lt;&gt;"",'[10]PDI_OTRAS SITUACIONES ADMINISTR'!$BC17&lt;&gt;0),'[10]PDI_OTRAS SITUACIONES ADMINISTR'!$BC17,""),IF($A19="TOTAL",SUM(INDIRECT("AG4:AG"&amp;ROW()-1)),""))</f>
        <v/>
      </c>
      <c r="AH19" s="6" t="str">
        <f t="shared" ca="1" si="10"/>
        <v/>
      </c>
      <c r="AI19" s="6" t="str">
        <f ca="1">IF(AND($A19&lt;&gt;"",$A19&lt;&gt;"TOTAL"),IF(AND('[10]PDI_OTRAS SITUACIONES ADMINISTR'!$BF17&lt;&gt;"",'[10]PDI_OTRAS SITUACIONES ADMINISTR'!$BF17&lt;&gt;0),'[10]PDI_OTRAS SITUACIONES ADMINISTR'!$BF17,""),IF($A19="TOTAL",SUM(INDIRECT("AI4:AI"&amp;ROW()-1)),""))</f>
        <v/>
      </c>
      <c r="AJ19" s="6" t="str">
        <f ca="1">IF(AND($A19&lt;&gt;"",$A19&lt;&gt;"TOTAL"),IF(AND('[10]PDI_OTRAS SITUACIONES ADMINISTR'!$BH17&lt;&gt;"",'[10]PDI_OTRAS SITUACIONES ADMINISTR'!$BH17&lt;&gt;0),'[10]PDI_OTRAS SITUACIONES ADMINISTR'!$BH17,""),IF($A19="TOTAL",SUM(INDIRECT("AJ4:AJ"&amp;ROW()-1)),""))</f>
        <v/>
      </c>
      <c r="AK19" s="6" t="str">
        <f t="shared" ca="1" si="11"/>
        <v/>
      </c>
      <c r="AL19" s="6" t="str">
        <f ca="1">IF(AND($A19&lt;&gt;"",$A19&lt;&gt;"TOTAL"),IF(AND('[10]PDI_OTRAS SITUACIONES ADMINISTR'!$BK17&lt;&gt;"",'[10]PDI_OTRAS SITUACIONES ADMINISTR'!$BK17&lt;&gt;0),'[10]PDI_OTRAS SITUACIONES ADMINISTR'!$BK17,""),IF($A19="TOTAL",SUM(INDIRECT("AL4:AL"&amp;ROW()-1)),""))</f>
        <v/>
      </c>
      <c r="AM19" s="6" t="str">
        <f ca="1">IF(AND($A19&lt;&gt;"",$A19&lt;&gt;"TOTAL"),IF(AND('[10]PDI_OTRAS SITUACIONES ADMINISTR'!$BM17&lt;&gt;"",'[10]PDI_OTRAS SITUACIONES ADMINISTR'!$BM17&lt;&gt;0),'[10]PDI_OTRAS SITUACIONES ADMINISTR'!$BM17,""),IF($A19="TOTAL",SUM(INDIRECT("AM4:AM"&amp;ROW()-1)),""))</f>
        <v/>
      </c>
      <c r="AN19" s="6" t="str">
        <f t="shared" ca="1" si="12"/>
        <v/>
      </c>
      <c r="AO19" s="6" t="str">
        <f ca="1">IF(AND($A19&lt;&gt;"",$A19&lt;&gt;"TOTAL"),IF(AND('[10]PDI_OTRAS SITUACIONES ADMINISTR'!$BP17&lt;&gt;"",'[10]PDI_OTRAS SITUACIONES ADMINISTR'!$BP17&lt;&gt;0),'[10]PDI_OTRAS SITUACIONES ADMINISTR'!$BP17,""),IF($A19="TOTAL",SUM(INDIRECT("AO4:AO"&amp;ROW()-1)),""))</f>
        <v/>
      </c>
      <c r="AP19" s="6" t="str">
        <f ca="1">IF(AND($A19&lt;&gt;"",$A19&lt;&gt;"TOTAL"),IF(AND('[10]PDI_OTRAS SITUACIONES ADMINISTR'!$BR17&lt;&gt;"",'[10]PDI_OTRAS SITUACIONES ADMINISTR'!$BR17&lt;&gt;0),'[10]PDI_OTRAS SITUACIONES ADMINISTR'!$BR17,""),IF($A19="TOTAL",SUM(INDIRECT("AP4:AP"&amp;ROW()-1)),""))</f>
        <v/>
      </c>
      <c r="AQ19" s="6" t="str">
        <f t="shared" ca="1" si="13"/>
        <v/>
      </c>
      <c r="AR19" s="6" t="str">
        <f ca="1">IF(AND($A19&lt;&gt;"",$A19&lt;&gt;"TOTAL"),IF(AND('[10]PDI_OTRAS SITUACIONES ADMINISTR'!$BU17&lt;&gt;"",'[10]PDI_OTRAS SITUACIONES ADMINISTR'!$BU17&lt;&gt;0),'[10]PDI_OTRAS SITUACIONES ADMINISTR'!$BU17,""),IF($A19="TOTAL",SUM(INDIRECT("AR4:AR"&amp;ROW()-1)),""))</f>
        <v/>
      </c>
      <c r="AS19" s="6" t="str">
        <f ca="1">IF(AND($A19&lt;&gt;"",$A19&lt;&gt;"TOTAL"),IF(AND('[10]PDI_OTRAS SITUACIONES ADMINISTR'!$BW17&lt;&gt;"",'[10]PDI_OTRAS SITUACIONES ADMINISTR'!$BW17&lt;&gt;0),'[10]PDI_OTRAS SITUACIONES ADMINISTR'!$BW17,""),IF($A19="TOTAL",SUM(INDIRECT("AS4:AS"&amp;ROW()-1)),""))</f>
        <v/>
      </c>
      <c r="AT19" s="6" t="str">
        <f t="shared" ca="1" si="14"/>
        <v/>
      </c>
      <c r="AU19" s="6" t="str">
        <f ca="1">IF(AND($A19&lt;&gt;"",$A19&lt;&gt;"TOTAL"),IF(AND('[10]PDI_OTRAS SITUACIONES ADMINISTR'!$BZ17&lt;&gt;"",'[10]PDI_OTRAS SITUACIONES ADMINISTR'!$BZ17&lt;&gt;0),'[10]PDI_OTRAS SITUACIONES ADMINISTR'!$BZ17,""),IF($A19="TOTAL",SUM(INDIRECT("AU4:AU"&amp;ROW()-1)),""))</f>
        <v/>
      </c>
      <c r="AV19" s="6" t="str">
        <f ca="1">IF(AND($A19&lt;&gt;"",$A19&lt;&gt;"TOTAL"),IF(AND('[10]PDI_OTRAS SITUACIONES ADMINISTR'!$CB17&lt;&gt;"",'[10]PDI_OTRAS SITUACIONES ADMINISTR'!$CB17&lt;&gt;0),'[10]PDI_OTRAS SITUACIONES ADMINISTR'!$CB17,""),IF($A19="TOTAL",SUM(INDIRECT("AV4:AV"&amp;ROW()-1)),""))</f>
        <v/>
      </c>
      <c r="AW19" s="6" t="str">
        <f t="shared" ca="1" si="15"/>
        <v/>
      </c>
      <c r="AX19" s="6" t="str">
        <f ca="1">IF(AND($A19&lt;&gt;"",$A19&lt;&gt;"TOTAL"),IF(AND('[10]PDI_OTRAS SITUACIONES ADMINISTR'!$CE17&lt;&gt;"",'[10]PDI_OTRAS SITUACIONES ADMINISTR'!$CE17&lt;&gt;0),'[10]PDI_OTRAS SITUACIONES ADMINISTR'!$CE17,""),IF($A19="TOTAL",SUM(INDIRECT("AX4:AX"&amp;ROW()-1)),""))</f>
        <v/>
      </c>
      <c r="AY19" s="6" t="str">
        <f ca="1">IF(AND($A19&lt;&gt;"",$A19&lt;&gt;"TOTAL"),IF(AND('[10]PDI_OTRAS SITUACIONES ADMINISTR'!$CG17&lt;&gt;"",'[10]PDI_OTRAS SITUACIONES ADMINISTR'!$CG17&lt;&gt;0),'[10]PDI_OTRAS SITUACIONES ADMINISTR'!$CG17,""),IF($A19="TOTAL",SUM(INDIRECT("AY4:AY"&amp;ROW()-1)),""))</f>
        <v/>
      </c>
      <c r="AZ19" s="6" t="str">
        <f t="shared" ca="1" si="16"/>
        <v/>
      </c>
      <c r="BA19" s="6" t="str">
        <f ca="1">IF(AND($A19&lt;&gt;"",$A19&lt;&gt;"TOTAL"),IF(AND('[10]PDI_OTRAS SITUACIONES ADMINISTR'!$CJ17&lt;&gt;"",'[10]PDI_OTRAS SITUACIONES ADMINISTR'!$CJ17&lt;&gt;0),'[10]PDI_OTRAS SITUACIONES ADMINISTR'!$CJ17,""),IF($A19="TOTAL",SUM(INDIRECT("BA4:BA"&amp;ROW()-1)),""))</f>
        <v/>
      </c>
      <c r="BB19" s="6" t="str">
        <f ca="1">IF(AND($A19&lt;&gt;"",$A19&lt;&gt;"TOTAL"),IF(AND('[10]PDI_OTRAS SITUACIONES ADMINISTR'!$CL17&lt;&gt;"",'[10]PDI_OTRAS SITUACIONES ADMINISTR'!$CL17&lt;&gt;0),'[10]PDI_OTRAS SITUACIONES ADMINISTR'!$CL17,""),IF($A19="TOTAL",SUM(INDIRECT("BB4:BB"&amp;ROW()-1)),""))</f>
        <v/>
      </c>
      <c r="BC19" s="6" t="str">
        <f t="shared" ca="1" si="17"/>
        <v/>
      </c>
      <c r="BD19" s="6" t="str">
        <f ca="1">IF(AND($A19&lt;&gt;"",$A19&lt;&gt;"TOTAL"),IF(AND('[10]PDI_OTRAS SITUACIONES ADMINISTR'!$CO17&lt;&gt;"",'[10]PDI_OTRAS SITUACIONES ADMINISTR'!$CO17&lt;&gt;0),'[10]PDI_OTRAS SITUACIONES ADMINISTR'!$CO17,""),IF($A19="TOTAL",SUM(INDIRECT("BD4:BD"&amp;ROW()-1)),""))</f>
        <v/>
      </c>
      <c r="BE19" s="6" t="str">
        <f ca="1">IF(AND($A19&lt;&gt;"",$A19&lt;&gt;"TOTAL"),IF(AND('[10]PDI_OTRAS SITUACIONES ADMINISTR'!$CQ17&lt;&gt;"",'[10]PDI_OTRAS SITUACIONES ADMINISTR'!$CQ17&lt;&gt;0),'[10]PDI_OTRAS SITUACIONES ADMINISTR'!$CQ17,""),IF($A19="TOTAL",SUM(INDIRECT("BE4:BE"&amp;ROW()-1)),""))</f>
        <v/>
      </c>
      <c r="BF19" s="6" t="str">
        <f t="shared" ca="1" si="18"/>
        <v/>
      </c>
    </row>
    <row r="20" spans="1:58" x14ac:dyDescent="0.2">
      <c r="A20" s="19" t="str">
        <f>IF('[10]PDI_OTRAS SITUACIONES ADMINISTR'!$B18&lt;&gt;"",'[10]PDI_OTRAS SITUACIONES ADMINISTR'!$B18,IF(AND('[10]PDI_OTRAS SITUACIONES ADMINISTR'!$B18="",'[10]PDI_OTRAS SITUACIONES ADMINISTR'!$B19="",'[10]PDI_OTRAS SITUACIONES ADMINISTR'!$B17=""),"","TOTAL"))</f>
        <v/>
      </c>
      <c r="B20" s="6" t="str">
        <f ca="1">IF(AND($A20&lt;&gt;"",$A20&lt;&gt;"TOTAL"),IF(AND('[10]PDI_OTRAS SITUACIONES ADMINISTR'!$C18&lt;&gt;"",'[10]PDI_OTRAS SITUACIONES ADMINISTR'!$C18&lt;&gt;0),'[10]PDI_OTRAS SITUACIONES ADMINISTR'!$C18,""),IF($A20="TOTAL",SUM(INDIRECT("B4:B"&amp;ROW()-1)),""))</f>
        <v/>
      </c>
      <c r="C20" s="6" t="str">
        <f ca="1">IF(AND($A20&lt;&gt;"",$A20&lt;&gt;"TOTAL"),IF(AND('[10]PDI_OTRAS SITUACIONES ADMINISTR'!$E18&lt;&gt;"",'[10]PDI_OTRAS SITUACIONES ADMINISTR'!$E18&lt;&gt;0),'[10]PDI_OTRAS SITUACIONES ADMINISTR'!$E18,""),IF($A20="TOTAL",SUM(INDIRECT("C4:C"&amp;ROW()-1)),""))</f>
        <v/>
      </c>
      <c r="D20" s="6" t="str">
        <f t="shared" ca="1" si="0"/>
        <v/>
      </c>
      <c r="E20" s="6" t="str">
        <f ca="1">IF(AND($A20&lt;&gt;"",$A20&lt;&gt;"TOTAL"),IF(AND('[10]PDI_OTRAS SITUACIONES ADMINISTR'!$H18&lt;&gt;"",'[10]PDI_OTRAS SITUACIONES ADMINISTR'!$H18&lt;&gt;0),'[10]PDI_OTRAS SITUACIONES ADMINISTR'!$H18,""),IF($A20="TOTAL",SUM(INDIRECT("E4:E"&amp;ROW()-1)),""))</f>
        <v/>
      </c>
      <c r="F20" s="6" t="str">
        <f ca="1">IF(AND($A20&lt;&gt;"",$A20&lt;&gt;"TOTAL"),IF(AND('[10]PDI_OTRAS SITUACIONES ADMINISTR'!$J18&lt;&gt;"",'[10]PDI_OTRAS SITUACIONES ADMINISTR'!$J18&lt;&gt;0),'[10]PDI_OTRAS SITUACIONES ADMINISTR'!$J18,""),IF($A20="TOTAL",SUM(INDIRECT("F4:F"&amp;ROW()-1)),""))</f>
        <v/>
      </c>
      <c r="G20" s="6" t="str">
        <f t="shared" ca="1" si="1"/>
        <v/>
      </c>
      <c r="H20" s="6" t="str">
        <f ca="1">IF(AND($A20&lt;&gt;"",$A20&lt;&gt;"TOTAL"),IF(AND('[10]PDI_OTRAS SITUACIONES ADMINISTR'!$M18&lt;&gt;"",'[10]PDI_OTRAS SITUACIONES ADMINISTR'!$M18&lt;&gt;0),'[10]PDI_OTRAS SITUACIONES ADMINISTR'!$M18,""),IF($A20="TOTAL",SUM(INDIRECT("H4:H"&amp;ROW()-1)),""))</f>
        <v/>
      </c>
      <c r="I20" s="6" t="str">
        <f ca="1">IF(AND($A20&lt;&gt;"",$A20&lt;&gt;"TOTAL"),IF(AND('[10]PDI_OTRAS SITUACIONES ADMINISTR'!$O18&lt;&gt;"",'[10]PDI_OTRAS SITUACIONES ADMINISTR'!$O18&lt;&gt;0),'[10]PDI_OTRAS SITUACIONES ADMINISTR'!$O18,""),IF($A20="TOTAL",SUM(INDIRECT("I4:I"&amp;ROW()-1)),""))</f>
        <v/>
      </c>
      <c r="J20" s="6" t="str">
        <f t="shared" ca="1" si="2"/>
        <v/>
      </c>
      <c r="K20" s="6" t="str">
        <f ca="1">IF(AND($A20&lt;&gt;"",$A20&lt;&gt;"TOTAL"),IF(AND('[10]PDI_OTRAS SITUACIONES ADMINISTR'!$R18&lt;&gt;"",'[10]PDI_OTRAS SITUACIONES ADMINISTR'!$R18&lt;&gt;0),'[10]PDI_OTRAS SITUACIONES ADMINISTR'!$R18,""),IF($A20="TOTAL",SUM(INDIRECT("K4:K"&amp;ROW()-1)),""))</f>
        <v/>
      </c>
      <c r="L20" s="6" t="str">
        <f ca="1">IF(AND($A20&lt;&gt;"",$A20&lt;&gt;"TOTAL"),IF(AND('[10]PDI_OTRAS SITUACIONES ADMINISTR'!$T18&lt;&gt;"",'[10]PDI_OTRAS SITUACIONES ADMINISTR'!$T18&lt;&gt;0),'[10]PDI_OTRAS SITUACIONES ADMINISTR'!$T18,""),IF($A20="TOTAL",SUM(INDIRECT("L4:L"&amp;ROW()-1)),""))</f>
        <v/>
      </c>
      <c r="M20" s="6" t="str">
        <f t="shared" ca="1" si="3"/>
        <v/>
      </c>
      <c r="N20" s="6" t="str">
        <f ca="1">IF(AND($A20&lt;&gt;"",$A20&lt;&gt;"TOTAL"),IF(AND('[10]PDI_OTRAS SITUACIONES ADMINISTR'!$W18&lt;&gt;"",'[10]PDI_OTRAS SITUACIONES ADMINISTR'!$W18&lt;&gt;0),'[10]PDI_OTRAS SITUACIONES ADMINISTR'!$W18,""),IF($A20="TOTAL",SUM(INDIRECT("N4:N"&amp;ROW()-1)),""))</f>
        <v/>
      </c>
      <c r="O20" s="6" t="str">
        <f ca="1">IF(AND($A20&lt;&gt;"",$A20&lt;&gt;"TOTAL"),IF(AND('[10]PDI_OTRAS SITUACIONES ADMINISTR'!$Y18&lt;&gt;"",'[10]PDI_OTRAS SITUACIONES ADMINISTR'!$Y18&lt;&gt;0),'[10]PDI_OTRAS SITUACIONES ADMINISTR'!$Y18,""),IF($A20="TOTAL",SUM(INDIRECT("O4:O"&amp;ROW()-1)),""))</f>
        <v/>
      </c>
      <c r="P20" s="6" t="str">
        <f t="shared" ca="1" si="4"/>
        <v/>
      </c>
      <c r="Q20" s="6" t="str">
        <f ca="1">IF(AND($A20&lt;&gt;"",$A20&lt;&gt;"TOTAL"),IF(AND('[10]PDI_OTRAS SITUACIONES ADMINISTR'!$AB18&lt;&gt;"",'[10]PDI_OTRAS SITUACIONES ADMINISTR'!$AB18&lt;&gt;0),'[10]PDI_OTRAS SITUACIONES ADMINISTR'!$AB18,""),IF($A20="TOTAL",SUM(INDIRECT("Q4:Q"&amp;ROW()-1)),""))</f>
        <v/>
      </c>
      <c r="R20" s="6" t="str">
        <f ca="1">IF(AND($A20&lt;&gt;"",$A20&lt;&gt;"TOTAL"),IF(AND('[10]PDI_OTRAS SITUACIONES ADMINISTR'!$AD18&lt;&gt;"",'[10]PDI_OTRAS SITUACIONES ADMINISTR'!$AD18&lt;&gt;0),'[10]PDI_OTRAS SITUACIONES ADMINISTR'!$AD18,""),IF($A20="TOTAL",SUM(INDIRECT("R4:R"&amp;ROW()-1)),""))</f>
        <v/>
      </c>
      <c r="S20" s="6" t="str">
        <f t="shared" ca="1" si="5"/>
        <v/>
      </c>
      <c r="T20" s="6" t="str">
        <f ca="1">IF(AND($A20&lt;&gt;"",$A20&lt;&gt;"TOTAL"),IF(AND('[10]PDI_OTRAS SITUACIONES ADMINISTR'!$AG18&lt;&gt;"",'[10]PDI_OTRAS SITUACIONES ADMINISTR'!$AG18&lt;&gt;0),'[10]PDI_OTRAS SITUACIONES ADMINISTR'!$AG18,""),IF($A20="TOTAL",SUM(INDIRECT("T4:T"&amp;ROW()-1)),""))</f>
        <v/>
      </c>
      <c r="U20" s="6" t="str">
        <f ca="1">IF(AND($A20&lt;&gt;"",$A20&lt;&gt;"TOTAL"),IF(AND('[10]PDI_OTRAS SITUACIONES ADMINISTR'!$AI18&lt;&gt;"",'[10]PDI_OTRAS SITUACIONES ADMINISTR'!$AI18&lt;&gt;0),'[10]PDI_OTRAS SITUACIONES ADMINISTR'!$AI18,""),IF($A20="TOTAL",SUM(INDIRECT("U4:U"&amp;ROW()-1)),""))</f>
        <v/>
      </c>
      <c r="V20" s="6" t="str">
        <f t="shared" ca="1" si="6"/>
        <v/>
      </c>
      <c r="W20" s="6" t="str">
        <f ca="1">IF(AND($A20&lt;&gt;"",$A20&lt;&gt;"TOTAL"),IF(AND('[10]PDI_OTRAS SITUACIONES ADMINISTR'!$AL18&lt;&gt;"",'[10]PDI_OTRAS SITUACIONES ADMINISTR'!$AL18&lt;&gt;0),'[10]PDI_OTRAS SITUACIONES ADMINISTR'!$AL18,""),IF($A20="TOTAL",SUM(INDIRECT("W4:W"&amp;ROW()-1)),""))</f>
        <v/>
      </c>
      <c r="X20" s="6" t="str">
        <f ca="1">IF(AND($A20&lt;&gt;"",$A20&lt;&gt;"TOTAL"),IF(AND('[10]PDI_OTRAS SITUACIONES ADMINISTR'!$AN18&lt;&gt;"",'[10]PDI_OTRAS SITUACIONES ADMINISTR'!$AN18&lt;&gt;0),'[10]PDI_OTRAS SITUACIONES ADMINISTR'!$AN18,""),IF($A20="TOTAL",SUM(INDIRECT("X4:X"&amp;ROW()-1)),""))</f>
        <v/>
      </c>
      <c r="Y20" s="6" t="str">
        <f t="shared" ca="1" si="7"/>
        <v/>
      </c>
      <c r="Z20" s="6" t="str">
        <f ca="1">IF(AND($A20&lt;&gt;"",$A20&lt;&gt;"TOTAL"),IF(AND('[10]PDI_OTRAS SITUACIONES ADMINISTR'!$AQ18&lt;&gt;"",'[10]PDI_OTRAS SITUACIONES ADMINISTR'!$AQ18&lt;&gt;0),'[10]PDI_OTRAS SITUACIONES ADMINISTR'!$AQ18,""),IF($A20="TOTAL",SUM(INDIRECT("Z4:Z"&amp;ROW()-1)),""))</f>
        <v/>
      </c>
      <c r="AA20" s="6" t="str">
        <f ca="1">IF(AND($A20&lt;&gt;"",$A20&lt;&gt;"TOTAL"),IF(AND('[10]PDI_OTRAS SITUACIONES ADMINISTR'!$AS18&lt;&gt;"",'[10]PDI_OTRAS SITUACIONES ADMINISTR'!$AS18&lt;&gt;0),'[10]PDI_OTRAS SITUACIONES ADMINISTR'!$AS18,""),IF($A20="TOTAL",SUM(INDIRECT("AA4:AA"&amp;ROW()-1)),""))</f>
        <v/>
      </c>
      <c r="AB20" s="6" t="str">
        <f t="shared" ca="1" si="8"/>
        <v/>
      </c>
      <c r="AC20" s="6" t="str">
        <f ca="1">IF(AND($A20&lt;&gt;"",$A20&lt;&gt;"TOTAL"),IF(AND('[10]PDI_OTRAS SITUACIONES ADMINISTR'!$AV18&lt;&gt;"",'[10]PDI_OTRAS SITUACIONES ADMINISTR'!$AV18&lt;&gt;0),'[10]PDI_OTRAS SITUACIONES ADMINISTR'!$AV18,""),IF($A20="TOTAL",SUM(INDIRECT("AC4:AC"&amp;ROW()-1)),""))</f>
        <v/>
      </c>
      <c r="AD20" s="6" t="str">
        <f ca="1">IF(AND($A20&lt;&gt;"",$A20&lt;&gt;"TOTAL"),IF(AND('[10]PDI_OTRAS SITUACIONES ADMINISTR'!$AX18&lt;&gt;"",'[10]PDI_OTRAS SITUACIONES ADMINISTR'!$AX18&lt;&gt;0),'[10]PDI_OTRAS SITUACIONES ADMINISTR'!$AX18,""),IF($A20="TOTAL",SUM(INDIRECT("AD4:AD"&amp;ROW()-1)),""))</f>
        <v/>
      </c>
      <c r="AE20" s="6" t="str">
        <f t="shared" ca="1" si="9"/>
        <v/>
      </c>
      <c r="AF20" s="6" t="str">
        <f ca="1">IF(AND($A20&lt;&gt;"",$A20&lt;&gt;"TOTAL"),IF(AND('[10]PDI_OTRAS SITUACIONES ADMINISTR'!$BA18&lt;&gt;"",'[10]PDI_OTRAS SITUACIONES ADMINISTR'!$BA18&lt;&gt;0),'[10]PDI_OTRAS SITUACIONES ADMINISTR'!$BA18,""),IF($A20="TOTAL",SUM(INDIRECT("AF4:AF"&amp;ROW()-1)),""))</f>
        <v/>
      </c>
      <c r="AG20" s="6" t="str">
        <f ca="1">IF(AND($A20&lt;&gt;"",$A20&lt;&gt;"TOTAL"),IF(AND('[10]PDI_OTRAS SITUACIONES ADMINISTR'!$BC18&lt;&gt;"",'[10]PDI_OTRAS SITUACIONES ADMINISTR'!$BC18&lt;&gt;0),'[10]PDI_OTRAS SITUACIONES ADMINISTR'!$BC18,""),IF($A20="TOTAL",SUM(INDIRECT("AG4:AG"&amp;ROW()-1)),""))</f>
        <v/>
      </c>
      <c r="AH20" s="6" t="str">
        <f t="shared" ca="1" si="10"/>
        <v/>
      </c>
      <c r="AI20" s="6" t="str">
        <f ca="1">IF(AND($A20&lt;&gt;"",$A20&lt;&gt;"TOTAL"),IF(AND('[10]PDI_OTRAS SITUACIONES ADMINISTR'!$BF18&lt;&gt;"",'[10]PDI_OTRAS SITUACIONES ADMINISTR'!$BF18&lt;&gt;0),'[10]PDI_OTRAS SITUACIONES ADMINISTR'!$BF18,""),IF($A20="TOTAL",SUM(INDIRECT("AI4:AI"&amp;ROW()-1)),""))</f>
        <v/>
      </c>
      <c r="AJ20" s="6" t="str">
        <f ca="1">IF(AND($A20&lt;&gt;"",$A20&lt;&gt;"TOTAL"),IF(AND('[10]PDI_OTRAS SITUACIONES ADMINISTR'!$BH18&lt;&gt;"",'[10]PDI_OTRAS SITUACIONES ADMINISTR'!$BH18&lt;&gt;0),'[10]PDI_OTRAS SITUACIONES ADMINISTR'!$BH18,""),IF($A20="TOTAL",SUM(INDIRECT("AJ4:AJ"&amp;ROW()-1)),""))</f>
        <v/>
      </c>
      <c r="AK20" s="6" t="str">
        <f t="shared" ca="1" si="11"/>
        <v/>
      </c>
      <c r="AL20" s="6" t="str">
        <f ca="1">IF(AND($A20&lt;&gt;"",$A20&lt;&gt;"TOTAL"),IF(AND('[10]PDI_OTRAS SITUACIONES ADMINISTR'!$BK18&lt;&gt;"",'[10]PDI_OTRAS SITUACIONES ADMINISTR'!$BK18&lt;&gt;0),'[10]PDI_OTRAS SITUACIONES ADMINISTR'!$BK18,""),IF($A20="TOTAL",SUM(INDIRECT("AL4:AL"&amp;ROW()-1)),""))</f>
        <v/>
      </c>
      <c r="AM20" s="6" t="str">
        <f ca="1">IF(AND($A20&lt;&gt;"",$A20&lt;&gt;"TOTAL"),IF(AND('[10]PDI_OTRAS SITUACIONES ADMINISTR'!$BM18&lt;&gt;"",'[10]PDI_OTRAS SITUACIONES ADMINISTR'!$BM18&lt;&gt;0),'[10]PDI_OTRAS SITUACIONES ADMINISTR'!$BM18,""),IF($A20="TOTAL",SUM(INDIRECT("AM4:AM"&amp;ROW()-1)),""))</f>
        <v/>
      </c>
      <c r="AN20" s="6" t="str">
        <f t="shared" ca="1" si="12"/>
        <v/>
      </c>
      <c r="AO20" s="6" t="str">
        <f ca="1">IF(AND($A20&lt;&gt;"",$A20&lt;&gt;"TOTAL"),IF(AND('[10]PDI_OTRAS SITUACIONES ADMINISTR'!$BP18&lt;&gt;"",'[10]PDI_OTRAS SITUACIONES ADMINISTR'!$BP18&lt;&gt;0),'[10]PDI_OTRAS SITUACIONES ADMINISTR'!$BP18,""),IF($A20="TOTAL",SUM(INDIRECT("AO4:AO"&amp;ROW()-1)),""))</f>
        <v/>
      </c>
      <c r="AP20" s="6" t="str">
        <f ca="1">IF(AND($A20&lt;&gt;"",$A20&lt;&gt;"TOTAL"),IF(AND('[10]PDI_OTRAS SITUACIONES ADMINISTR'!$BR18&lt;&gt;"",'[10]PDI_OTRAS SITUACIONES ADMINISTR'!$BR18&lt;&gt;0),'[10]PDI_OTRAS SITUACIONES ADMINISTR'!$BR18,""),IF($A20="TOTAL",SUM(INDIRECT("AP4:AP"&amp;ROW()-1)),""))</f>
        <v/>
      </c>
      <c r="AQ20" s="6" t="str">
        <f t="shared" ca="1" si="13"/>
        <v/>
      </c>
      <c r="AR20" s="6" t="str">
        <f ca="1">IF(AND($A20&lt;&gt;"",$A20&lt;&gt;"TOTAL"),IF(AND('[10]PDI_OTRAS SITUACIONES ADMINISTR'!$BU18&lt;&gt;"",'[10]PDI_OTRAS SITUACIONES ADMINISTR'!$BU18&lt;&gt;0),'[10]PDI_OTRAS SITUACIONES ADMINISTR'!$BU18,""),IF($A20="TOTAL",SUM(INDIRECT("AR4:AR"&amp;ROW()-1)),""))</f>
        <v/>
      </c>
      <c r="AS20" s="6" t="str">
        <f ca="1">IF(AND($A20&lt;&gt;"",$A20&lt;&gt;"TOTAL"),IF(AND('[10]PDI_OTRAS SITUACIONES ADMINISTR'!$BW18&lt;&gt;"",'[10]PDI_OTRAS SITUACIONES ADMINISTR'!$BW18&lt;&gt;0),'[10]PDI_OTRAS SITUACIONES ADMINISTR'!$BW18,""),IF($A20="TOTAL",SUM(INDIRECT("AS4:AS"&amp;ROW()-1)),""))</f>
        <v/>
      </c>
      <c r="AT20" s="6" t="str">
        <f t="shared" ca="1" si="14"/>
        <v/>
      </c>
      <c r="AU20" s="6" t="str">
        <f ca="1">IF(AND($A20&lt;&gt;"",$A20&lt;&gt;"TOTAL"),IF(AND('[10]PDI_OTRAS SITUACIONES ADMINISTR'!$BZ18&lt;&gt;"",'[10]PDI_OTRAS SITUACIONES ADMINISTR'!$BZ18&lt;&gt;0),'[10]PDI_OTRAS SITUACIONES ADMINISTR'!$BZ18,""),IF($A20="TOTAL",SUM(INDIRECT("AU4:AU"&amp;ROW()-1)),""))</f>
        <v/>
      </c>
      <c r="AV20" s="6" t="str">
        <f ca="1">IF(AND($A20&lt;&gt;"",$A20&lt;&gt;"TOTAL"),IF(AND('[10]PDI_OTRAS SITUACIONES ADMINISTR'!$CB18&lt;&gt;"",'[10]PDI_OTRAS SITUACIONES ADMINISTR'!$CB18&lt;&gt;0),'[10]PDI_OTRAS SITUACIONES ADMINISTR'!$CB18,""),IF($A20="TOTAL",SUM(INDIRECT("AV4:AV"&amp;ROW()-1)),""))</f>
        <v/>
      </c>
      <c r="AW20" s="6" t="str">
        <f t="shared" ca="1" si="15"/>
        <v/>
      </c>
      <c r="AX20" s="6" t="str">
        <f ca="1">IF(AND($A20&lt;&gt;"",$A20&lt;&gt;"TOTAL"),IF(AND('[10]PDI_OTRAS SITUACIONES ADMINISTR'!$CE18&lt;&gt;"",'[10]PDI_OTRAS SITUACIONES ADMINISTR'!$CE18&lt;&gt;0),'[10]PDI_OTRAS SITUACIONES ADMINISTR'!$CE18,""),IF($A20="TOTAL",SUM(INDIRECT("AX4:AX"&amp;ROW()-1)),""))</f>
        <v/>
      </c>
      <c r="AY20" s="6" t="str">
        <f ca="1">IF(AND($A20&lt;&gt;"",$A20&lt;&gt;"TOTAL"),IF(AND('[10]PDI_OTRAS SITUACIONES ADMINISTR'!$CG18&lt;&gt;"",'[10]PDI_OTRAS SITUACIONES ADMINISTR'!$CG18&lt;&gt;0),'[10]PDI_OTRAS SITUACIONES ADMINISTR'!$CG18,""),IF($A20="TOTAL",SUM(INDIRECT("AY4:AY"&amp;ROW()-1)),""))</f>
        <v/>
      </c>
      <c r="AZ20" s="6" t="str">
        <f t="shared" ca="1" si="16"/>
        <v/>
      </c>
      <c r="BA20" s="6" t="str">
        <f ca="1">IF(AND($A20&lt;&gt;"",$A20&lt;&gt;"TOTAL"),IF(AND('[10]PDI_OTRAS SITUACIONES ADMINISTR'!$CJ18&lt;&gt;"",'[10]PDI_OTRAS SITUACIONES ADMINISTR'!$CJ18&lt;&gt;0),'[10]PDI_OTRAS SITUACIONES ADMINISTR'!$CJ18,""),IF($A20="TOTAL",SUM(INDIRECT("BA4:BA"&amp;ROW()-1)),""))</f>
        <v/>
      </c>
      <c r="BB20" s="6" t="str">
        <f ca="1">IF(AND($A20&lt;&gt;"",$A20&lt;&gt;"TOTAL"),IF(AND('[10]PDI_OTRAS SITUACIONES ADMINISTR'!$CL18&lt;&gt;"",'[10]PDI_OTRAS SITUACIONES ADMINISTR'!$CL18&lt;&gt;0),'[10]PDI_OTRAS SITUACIONES ADMINISTR'!$CL18,""),IF($A20="TOTAL",SUM(INDIRECT("BB4:BB"&amp;ROW()-1)),""))</f>
        <v/>
      </c>
      <c r="BC20" s="6" t="str">
        <f t="shared" ca="1" si="17"/>
        <v/>
      </c>
      <c r="BD20" s="6" t="str">
        <f ca="1">IF(AND($A20&lt;&gt;"",$A20&lt;&gt;"TOTAL"),IF(AND('[10]PDI_OTRAS SITUACIONES ADMINISTR'!$CO18&lt;&gt;"",'[10]PDI_OTRAS SITUACIONES ADMINISTR'!$CO18&lt;&gt;0),'[10]PDI_OTRAS SITUACIONES ADMINISTR'!$CO18,""),IF($A20="TOTAL",SUM(INDIRECT("BD4:BD"&amp;ROW()-1)),""))</f>
        <v/>
      </c>
      <c r="BE20" s="6" t="str">
        <f ca="1">IF(AND($A20&lt;&gt;"",$A20&lt;&gt;"TOTAL"),IF(AND('[10]PDI_OTRAS SITUACIONES ADMINISTR'!$CQ18&lt;&gt;"",'[10]PDI_OTRAS SITUACIONES ADMINISTR'!$CQ18&lt;&gt;0),'[10]PDI_OTRAS SITUACIONES ADMINISTR'!$CQ18,""),IF($A20="TOTAL",SUM(INDIRECT("BE4:BE"&amp;ROW()-1)),""))</f>
        <v/>
      </c>
      <c r="BF20" s="6" t="str">
        <f t="shared" ca="1" si="18"/>
        <v/>
      </c>
    </row>
    <row r="21" spans="1:58" x14ac:dyDescent="0.2">
      <c r="A21" s="19" t="str">
        <f>IF('[10]PDI_OTRAS SITUACIONES ADMINISTR'!$B19&lt;&gt;"",'[10]PDI_OTRAS SITUACIONES ADMINISTR'!$B19,IF(AND('[10]PDI_OTRAS SITUACIONES ADMINISTR'!$B19="",'[10]PDI_OTRAS SITUACIONES ADMINISTR'!$B20="",'[10]PDI_OTRAS SITUACIONES ADMINISTR'!$B18=""),"","TOTAL"))</f>
        <v/>
      </c>
      <c r="B21" s="6" t="str">
        <f ca="1">IF(AND($A21&lt;&gt;"",$A21&lt;&gt;"TOTAL"),IF(AND('[10]PDI_OTRAS SITUACIONES ADMINISTR'!$C19&lt;&gt;"",'[10]PDI_OTRAS SITUACIONES ADMINISTR'!$C19&lt;&gt;0),'[10]PDI_OTRAS SITUACIONES ADMINISTR'!$C19,""),IF($A21="TOTAL",SUM(INDIRECT("B4:B"&amp;ROW()-1)),""))</f>
        <v/>
      </c>
      <c r="C21" s="6" t="str">
        <f ca="1">IF(AND($A21&lt;&gt;"",$A21&lt;&gt;"TOTAL"),IF(AND('[10]PDI_OTRAS SITUACIONES ADMINISTR'!$E19&lt;&gt;"",'[10]PDI_OTRAS SITUACIONES ADMINISTR'!$E19&lt;&gt;0),'[10]PDI_OTRAS SITUACIONES ADMINISTR'!$E19,""),IF($A21="TOTAL",SUM(INDIRECT("C4:C"&amp;ROW()-1)),""))</f>
        <v/>
      </c>
      <c r="D21" s="6" t="str">
        <f t="shared" ca="1" si="0"/>
        <v/>
      </c>
      <c r="E21" s="6" t="str">
        <f ca="1">IF(AND($A21&lt;&gt;"",$A21&lt;&gt;"TOTAL"),IF(AND('[10]PDI_OTRAS SITUACIONES ADMINISTR'!$H19&lt;&gt;"",'[10]PDI_OTRAS SITUACIONES ADMINISTR'!$H19&lt;&gt;0),'[10]PDI_OTRAS SITUACIONES ADMINISTR'!$H19,""),IF($A21="TOTAL",SUM(INDIRECT("E4:E"&amp;ROW()-1)),""))</f>
        <v/>
      </c>
      <c r="F21" s="6" t="str">
        <f ca="1">IF(AND($A21&lt;&gt;"",$A21&lt;&gt;"TOTAL"),IF(AND('[10]PDI_OTRAS SITUACIONES ADMINISTR'!$J19&lt;&gt;"",'[10]PDI_OTRAS SITUACIONES ADMINISTR'!$J19&lt;&gt;0),'[10]PDI_OTRAS SITUACIONES ADMINISTR'!$J19,""),IF($A21="TOTAL",SUM(INDIRECT("F4:F"&amp;ROW()-1)),""))</f>
        <v/>
      </c>
      <c r="G21" s="6" t="str">
        <f t="shared" ca="1" si="1"/>
        <v/>
      </c>
      <c r="H21" s="6" t="str">
        <f ca="1">IF(AND($A21&lt;&gt;"",$A21&lt;&gt;"TOTAL"),IF(AND('[10]PDI_OTRAS SITUACIONES ADMINISTR'!$M19&lt;&gt;"",'[10]PDI_OTRAS SITUACIONES ADMINISTR'!$M19&lt;&gt;0),'[10]PDI_OTRAS SITUACIONES ADMINISTR'!$M19,""),IF($A21="TOTAL",SUM(INDIRECT("H4:H"&amp;ROW()-1)),""))</f>
        <v/>
      </c>
      <c r="I21" s="6" t="str">
        <f ca="1">IF(AND($A21&lt;&gt;"",$A21&lt;&gt;"TOTAL"),IF(AND('[10]PDI_OTRAS SITUACIONES ADMINISTR'!$O19&lt;&gt;"",'[10]PDI_OTRAS SITUACIONES ADMINISTR'!$O19&lt;&gt;0),'[10]PDI_OTRAS SITUACIONES ADMINISTR'!$O19,""),IF($A21="TOTAL",SUM(INDIRECT("I4:I"&amp;ROW()-1)),""))</f>
        <v/>
      </c>
      <c r="J21" s="6" t="str">
        <f t="shared" ca="1" si="2"/>
        <v/>
      </c>
      <c r="K21" s="6" t="str">
        <f ca="1">IF(AND($A21&lt;&gt;"",$A21&lt;&gt;"TOTAL"),IF(AND('[10]PDI_OTRAS SITUACIONES ADMINISTR'!$R19&lt;&gt;"",'[10]PDI_OTRAS SITUACIONES ADMINISTR'!$R19&lt;&gt;0),'[10]PDI_OTRAS SITUACIONES ADMINISTR'!$R19,""),IF($A21="TOTAL",SUM(INDIRECT("K4:K"&amp;ROW()-1)),""))</f>
        <v/>
      </c>
      <c r="L21" s="6" t="str">
        <f ca="1">IF(AND($A21&lt;&gt;"",$A21&lt;&gt;"TOTAL"),IF(AND('[10]PDI_OTRAS SITUACIONES ADMINISTR'!$T19&lt;&gt;"",'[10]PDI_OTRAS SITUACIONES ADMINISTR'!$T19&lt;&gt;0),'[10]PDI_OTRAS SITUACIONES ADMINISTR'!$T19,""),IF($A21="TOTAL",SUM(INDIRECT("L4:L"&amp;ROW()-1)),""))</f>
        <v/>
      </c>
      <c r="M21" s="6" t="str">
        <f t="shared" ca="1" si="3"/>
        <v/>
      </c>
      <c r="N21" s="6" t="str">
        <f ca="1">IF(AND($A21&lt;&gt;"",$A21&lt;&gt;"TOTAL"),IF(AND('[10]PDI_OTRAS SITUACIONES ADMINISTR'!$W19&lt;&gt;"",'[10]PDI_OTRAS SITUACIONES ADMINISTR'!$W19&lt;&gt;0),'[10]PDI_OTRAS SITUACIONES ADMINISTR'!$W19,""),IF($A21="TOTAL",SUM(INDIRECT("N4:N"&amp;ROW()-1)),""))</f>
        <v/>
      </c>
      <c r="O21" s="6" t="str">
        <f ca="1">IF(AND($A21&lt;&gt;"",$A21&lt;&gt;"TOTAL"),IF(AND('[10]PDI_OTRAS SITUACIONES ADMINISTR'!$Y19&lt;&gt;"",'[10]PDI_OTRAS SITUACIONES ADMINISTR'!$Y19&lt;&gt;0),'[10]PDI_OTRAS SITUACIONES ADMINISTR'!$Y19,""),IF($A21="TOTAL",SUM(INDIRECT("O4:O"&amp;ROW()-1)),""))</f>
        <v/>
      </c>
      <c r="P21" s="6" t="str">
        <f t="shared" ca="1" si="4"/>
        <v/>
      </c>
      <c r="Q21" s="6" t="str">
        <f ca="1">IF(AND($A21&lt;&gt;"",$A21&lt;&gt;"TOTAL"),IF(AND('[10]PDI_OTRAS SITUACIONES ADMINISTR'!$AB19&lt;&gt;"",'[10]PDI_OTRAS SITUACIONES ADMINISTR'!$AB19&lt;&gt;0),'[10]PDI_OTRAS SITUACIONES ADMINISTR'!$AB19,""),IF($A21="TOTAL",SUM(INDIRECT("Q4:Q"&amp;ROW()-1)),""))</f>
        <v/>
      </c>
      <c r="R21" s="6" t="str">
        <f ca="1">IF(AND($A21&lt;&gt;"",$A21&lt;&gt;"TOTAL"),IF(AND('[10]PDI_OTRAS SITUACIONES ADMINISTR'!$AD19&lt;&gt;"",'[10]PDI_OTRAS SITUACIONES ADMINISTR'!$AD19&lt;&gt;0),'[10]PDI_OTRAS SITUACIONES ADMINISTR'!$AD19,""),IF($A21="TOTAL",SUM(INDIRECT("R4:R"&amp;ROW()-1)),""))</f>
        <v/>
      </c>
      <c r="S21" s="6" t="str">
        <f t="shared" ca="1" si="5"/>
        <v/>
      </c>
      <c r="T21" s="6" t="str">
        <f ca="1">IF(AND($A21&lt;&gt;"",$A21&lt;&gt;"TOTAL"),IF(AND('[10]PDI_OTRAS SITUACIONES ADMINISTR'!$AG19&lt;&gt;"",'[10]PDI_OTRAS SITUACIONES ADMINISTR'!$AG19&lt;&gt;0),'[10]PDI_OTRAS SITUACIONES ADMINISTR'!$AG19,""),IF($A21="TOTAL",SUM(INDIRECT("T4:T"&amp;ROW()-1)),""))</f>
        <v/>
      </c>
      <c r="U21" s="6" t="str">
        <f ca="1">IF(AND($A21&lt;&gt;"",$A21&lt;&gt;"TOTAL"),IF(AND('[10]PDI_OTRAS SITUACIONES ADMINISTR'!$AI19&lt;&gt;"",'[10]PDI_OTRAS SITUACIONES ADMINISTR'!$AI19&lt;&gt;0),'[10]PDI_OTRAS SITUACIONES ADMINISTR'!$AI19,""),IF($A21="TOTAL",SUM(INDIRECT("U4:U"&amp;ROW()-1)),""))</f>
        <v/>
      </c>
      <c r="V21" s="6" t="str">
        <f t="shared" ca="1" si="6"/>
        <v/>
      </c>
      <c r="W21" s="6" t="str">
        <f ca="1">IF(AND($A21&lt;&gt;"",$A21&lt;&gt;"TOTAL"),IF(AND('[10]PDI_OTRAS SITUACIONES ADMINISTR'!$AL19&lt;&gt;"",'[10]PDI_OTRAS SITUACIONES ADMINISTR'!$AL19&lt;&gt;0),'[10]PDI_OTRAS SITUACIONES ADMINISTR'!$AL19,""),IF($A21="TOTAL",SUM(INDIRECT("W4:W"&amp;ROW()-1)),""))</f>
        <v/>
      </c>
      <c r="X21" s="6" t="str">
        <f ca="1">IF(AND($A21&lt;&gt;"",$A21&lt;&gt;"TOTAL"),IF(AND('[10]PDI_OTRAS SITUACIONES ADMINISTR'!$AN19&lt;&gt;"",'[10]PDI_OTRAS SITUACIONES ADMINISTR'!$AN19&lt;&gt;0),'[10]PDI_OTRAS SITUACIONES ADMINISTR'!$AN19,""),IF($A21="TOTAL",SUM(INDIRECT("X4:X"&amp;ROW()-1)),""))</f>
        <v/>
      </c>
      <c r="Y21" s="6" t="str">
        <f t="shared" ca="1" si="7"/>
        <v/>
      </c>
      <c r="Z21" s="6" t="str">
        <f ca="1">IF(AND($A21&lt;&gt;"",$A21&lt;&gt;"TOTAL"),IF(AND('[10]PDI_OTRAS SITUACIONES ADMINISTR'!$AQ19&lt;&gt;"",'[10]PDI_OTRAS SITUACIONES ADMINISTR'!$AQ19&lt;&gt;0),'[10]PDI_OTRAS SITUACIONES ADMINISTR'!$AQ19,""),IF($A21="TOTAL",SUM(INDIRECT("Z4:Z"&amp;ROW()-1)),""))</f>
        <v/>
      </c>
      <c r="AA21" s="6" t="str">
        <f ca="1">IF(AND($A21&lt;&gt;"",$A21&lt;&gt;"TOTAL"),IF(AND('[10]PDI_OTRAS SITUACIONES ADMINISTR'!$AS19&lt;&gt;"",'[10]PDI_OTRAS SITUACIONES ADMINISTR'!$AS19&lt;&gt;0),'[10]PDI_OTRAS SITUACIONES ADMINISTR'!$AS19,""),IF($A21="TOTAL",SUM(INDIRECT("AA4:AA"&amp;ROW()-1)),""))</f>
        <v/>
      </c>
      <c r="AB21" s="6" t="str">
        <f t="shared" ca="1" si="8"/>
        <v/>
      </c>
      <c r="AC21" s="6" t="str">
        <f ca="1">IF(AND($A21&lt;&gt;"",$A21&lt;&gt;"TOTAL"),IF(AND('[10]PDI_OTRAS SITUACIONES ADMINISTR'!$AV19&lt;&gt;"",'[10]PDI_OTRAS SITUACIONES ADMINISTR'!$AV19&lt;&gt;0),'[10]PDI_OTRAS SITUACIONES ADMINISTR'!$AV19,""),IF($A21="TOTAL",SUM(INDIRECT("AC4:AC"&amp;ROW()-1)),""))</f>
        <v/>
      </c>
      <c r="AD21" s="6" t="str">
        <f ca="1">IF(AND($A21&lt;&gt;"",$A21&lt;&gt;"TOTAL"),IF(AND('[10]PDI_OTRAS SITUACIONES ADMINISTR'!$AX19&lt;&gt;"",'[10]PDI_OTRAS SITUACIONES ADMINISTR'!$AX19&lt;&gt;0),'[10]PDI_OTRAS SITUACIONES ADMINISTR'!$AX19,""),IF($A21="TOTAL",SUM(INDIRECT("AD4:AD"&amp;ROW()-1)),""))</f>
        <v/>
      </c>
      <c r="AE21" s="6" t="str">
        <f t="shared" ca="1" si="9"/>
        <v/>
      </c>
      <c r="AF21" s="6" t="str">
        <f ca="1">IF(AND($A21&lt;&gt;"",$A21&lt;&gt;"TOTAL"),IF(AND('[10]PDI_OTRAS SITUACIONES ADMINISTR'!$BA19&lt;&gt;"",'[10]PDI_OTRAS SITUACIONES ADMINISTR'!$BA19&lt;&gt;0),'[10]PDI_OTRAS SITUACIONES ADMINISTR'!$BA19,""),IF($A21="TOTAL",SUM(INDIRECT("AF4:AF"&amp;ROW()-1)),""))</f>
        <v/>
      </c>
      <c r="AG21" s="6" t="str">
        <f ca="1">IF(AND($A21&lt;&gt;"",$A21&lt;&gt;"TOTAL"),IF(AND('[10]PDI_OTRAS SITUACIONES ADMINISTR'!$BC19&lt;&gt;"",'[10]PDI_OTRAS SITUACIONES ADMINISTR'!$BC19&lt;&gt;0),'[10]PDI_OTRAS SITUACIONES ADMINISTR'!$BC19,""),IF($A21="TOTAL",SUM(INDIRECT("AG4:AG"&amp;ROW()-1)),""))</f>
        <v/>
      </c>
      <c r="AH21" s="6" t="str">
        <f t="shared" ca="1" si="10"/>
        <v/>
      </c>
      <c r="AI21" s="6" t="str">
        <f ca="1">IF(AND($A21&lt;&gt;"",$A21&lt;&gt;"TOTAL"),IF(AND('[10]PDI_OTRAS SITUACIONES ADMINISTR'!$BF19&lt;&gt;"",'[10]PDI_OTRAS SITUACIONES ADMINISTR'!$BF19&lt;&gt;0),'[10]PDI_OTRAS SITUACIONES ADMINISTR'!$BF19,""),IF($A21="TOTAL",SUM(INDIRECT("AI4:AI"&amp;ROW()-1)),""))</f>
        <v/>
      </c>
      <c r="AJ21" s="6" t="str">
        <f ca="1">IF(AND($A21&lt;&gt;"",$A21&lt;&gt;"TOTAL"),IF(AND('[10]PDI_OTRAS SITUACIONES ADMINISTR'!$BH19&lt;&gt;"",'[10]PDI_OTRAS SITUACIONES ADMINISTR'!$BH19&lt;&gt;0),'[10]PDI_OTRAS SITUACIONES ADMINISTR'!$BH19,""),IF($A21="TOTAL",SUM(INDIRECT("AJ4:AJ"&amp;ROW()-1)),""))</f>
        <v/>
      </c>
      <c r="AK21" s="6" t="str">
        <f t="shared" ca="1" si="11"/>
        <v/>
      </c>
      <c r="AL21" s="6" t="str">
        <f ca="1">IF(AND($A21&lt;&gt;"",$A21&lt;&gt;"TOTAL"),IF(AND('[10]PDI_OTRAS SITUACIONES ADMINISTR'!$BK19&lt;&gt;"",'[10]PDI_OTRAS SITUACIONES ADMINISTR'!$BK19&lt;&gt;0),'[10]PDI_OTRAS SITUACIONES ADMINISTR'!$BK19,""),IF($A21="TOTAL",SUM(INDIRECT("AL4:AL"&amp;ROW()-1)),""))</f>
        <v/>
      </c>
      <c r="AM21" s="6" t="str">
        <f ca="1">IF(AND($A21&lt;&gt;"",$A21&lt;&gt;"TOTAL"),IF(AND('[10]PDI_OTRAS SITUACIONES ADMINISTR'!$BM19&lt;&gt;"",'[10]PDI_OTRAS SITUACIONES ADMINISTR'!$BM19&lt;&gt;0),'[10]PDI_OTRAS SITUACIONES ADMINISTR'!$BM19,""),IF($A21="TOTAL",SUM(INDIRECT("AM4:AM"&amp;ROW()-1)),""))</f>
        <v/>
      </c>
      <c r="AN21" s="6" t="str">
        <f t="shared" ca="1" si="12"/>
        <v/>
      </c>
      <c r="AO21" s="6" t="str">
        <f ca="1">IF(AND($A21&lt;&gt;"",$A21&lt;&gt;"TOTAL"),IF(AND('[10]PDI_OTRAS SITUACIONES ADMINISTR'!$BP19&lt;&gt;"",'[10]PDI_OTRAS SITUACIONES ADMINISTR'!$BP19&lt;&gt;0),'[10]PDI_OTRAS SITUACIONES ADMINISTR'!$BP19,""),IF($A21="TOTAL",SUM(INDIRECT("AO4:AO"&amp;ROW()-1)),""))</f>
        <v/>
      </c>
      <c r="AP21" s="6" t="str">
        <f ca="1">IF(AND($A21&lt;&gt;"",$A21&lt;&gt;"TOTAL"),IF(AND('[10]PDI_OTRAS SITUACIONES ADMINISTR'!$BR19&lt;&gt;"",'[10]PDI_OTRAS SITUACIONES ADMINISTR'!$BR19&lt;&gt;0),'[10]PDI_OTRAS SITUACIONES ADMINISTR'!$BR19,""),IF($A21="TOTAL",SUM(INDIRECT("AP4:AP"&amp;ROW()-1)),""))</f>
        <v/>
      </c>
      <c r="AQ21" s="6" t="str">
        <f t="shared" ca="1" si="13"/>
        <v/>
      </c>
      <c r="AR21" s="6" t="str">
        <f ca="1">IF(AND($A21&lt;&gt;"",$A21&lt;&gt;"TOTAL"),IF(AND('[10]PDI_OTRAS SITUACIONES ADMINISTR'!$BU19&lt;&gt;"",'[10]PDI_OTRAS SITUACIONES ADMINISTR'!$BU19&lt;&gt;0),'[10]PDI_OTRAS SITUACIONES ADMINISTR'!$BU19,""),IF($A21="TOTAL",SUM(INDIRECT("AR4:AR"&amp;ROW()-1)),""))</f>
        <v/>
      </c>
      <c r="AS21" s="6" t="str">
        <f ca="1">IF(AND($A21&lt;&gt;"",$A21&lt;&gt;"TOTAL"),IF(AND('[10]PDI_OTRAS SITUACIONES ADMINISTR'!$BW19&lt;&gt;"",'[10]PDI_OTRAS SITUACIONES ADMINISTR'!$BW19&lt;&gt;0),'[10]PDI_OTRAS SITUACIONES ADMINISTR'!$BW19,""),IF($A21="TOTAL",SUM(INDIRECT("AS4:AS"&amp;ROW()-1)),""))</f>
        <v/>
      </c>
      <c r="AT21" s="6" t="str">
        <f t="shared" ca="1" si="14"/>
        <v/>
      </c>
      <c r="AU21" s="6" t="str">
        <f ca="1">IF(AND($A21&lt;&gt;"",$A21&lt;&gt;"TOTAL"),IF(AND('[10]PDI_OTRAS SITUACIONES ADMINISTR'!$BZ19&lt;&gt;"",'[10]PDI_OTRAS SITUACIONES ADMINISTR'!$BZ19&lt;&gt;0),'[10]PDI_OTRAS SITUACIONES ADMINISTR'!$BZ19,""),IF($A21="TOTAL",SUM(INDIRECT("AU4:AU"&amp;ROW()-1)),""))</f>
        <v/>
      </c>
      <c r="AV21" s="6" t="str">
        <f ca="1">IF(AND($A21&lt;&gt;"",$A21&lt;&gt;"TOTAL"),IF(AND('[10]PDI_OTRAS SITUACIONES ADMINISTR'!$CB19&lt;&gt;"",'[10]PDI_OTRAS SITUACIONES ADMINISTR'!$CB19&lt;&gt;0),'[10]PDI_OTRAS SITUACIONES ADMINISTR'!$CB19,""),IF($A21="TOTAL",SUM(INDIRECT("AV4:AV"&amp;ROW()-1)),""))</f>
        <v/>
      </c>
      <c r="AW21" s="6" t="str">
        <f t="shared" ca="1" si="15"/>
        <v/>
      </c>
      <c r="AX21" s="6" t="str">
        <f ca="1">IF(AND($A21&lt;&gt;"",$A21&lt;&gt;"TOTAL"),IF(AND('[10]PDI_OTRAS SITUACIONES ADMINISTR'!$CE19&lt;&gt;"",'[10]PDI_OTRAS SITUACIONES ADMINISTR'!$CE19&lt;&gt;0),'[10]PDI_OTRAS SITUACIONES ADMINISTR'!$CE19,""),IF($A21="TOTAL",SUM(INDIRECT("AX4:AX"&amp;ROW()-1)),""))</f>
        <v/>
      </c>
      <c r="AY21" s="6" t="str">
        <f ca="1">IF(AND($A21&lt;&gt;"",$A21&lt;&gt;"TOTAL"),IF(AND('[10]PDI_OTRAS SITUACIONES ADMINISTR'!$CG19&lt;&gt;"",'[10]PDI_OTRAS SITUACIONES ADMINISTR'!$CG19&lt;&gt;0),'[10]PDI_OTRAS SITUACIONES ADMINISTR'!$CG19,""),IF($A21="TOTAL",SUM(INDIRECT("AY4:AY"&amp;ROW()-1)),""))</f>
        <v/>
      </c>
      <c r="AZ21" s="6" t="str">
        <f t="shared" ca="1" si="16"/>
        <v/>
      </c>
      <c r="BA21" s="6" t="str">
        <f ca="1">IF(AND($A21&lt;&gt;"",$A21&lt;&gt;"TOTAL"),IF(AND('[10]PDI_OTRAS SITUACIONES ADMINISTR'!$CJ19&lt;&gt;"",'[10]PDI_OTRAS SITUACIONES ADMINISTR'!$CJ19&lt;&gt;0),'[10]PDI_OTRAS SITUACIONES ADMINISTR'!$CJ19,""),IF($A21="TOTAL",SUM(INDIRECT("BA4:BA"&amp;ROW()-1)),""))</f>
        <v/>
      </c>
      <c r="BB21" s="6" t="str">
        <f ca="1">IF(AND($A21&lt;&gt;"",$A21&lt;&gt;"TOTAL"),IF(AND('[10]PDI_OTRAS SITUACIONES ADMINISTR'!$CL19&lt;&gt;"",'[10]PDI_OTRAS SITUACIONES ADMINISTR'!$CL19&lt;&gt;0),'[10]PDI_OTRAS SITUACIONES ADMINISTR'!$CL19,""),IF($A21="TOTAL",SUM(INDIRECT("BB4:BB"&amp;ROW()-1)),""))</f>
        <v/>
      </c>
      <c r="BC21" s="6" t="str">
        <f t="shared" ca="1" si="17"/>
        <v/>
      </c>
      <c r="BD21" s="6" t="str">
        <f ca="1">IF(AND($A21&lt;&gt;"",$A21&lt;&gt;"TOTAL"),IF(AND('[10]PDI_OTRAS SITUACIONES ADMINISTR'!$CO19&lt;&gt;"",'[10]PDI_OTRAS SITUACIONES ADMINISTR'!$CO19&lt;&gt;0),'[10]PDI_OTRAS SITUACIONES ADMINISTR'!$CO19,""),IF($A21="TOTAL",SUM(INDIRECT("BD4:BD"&amp;ROW()-1)),""))</f>
        <v/>
      </c>
      <c r="BE21" s="6" t="str">
        <f ca="1">IF(AND($A21&lt;&gt;"",$A21&lt;&gt;"TOTAL"),IF(AND('[10]PDI_OTRAS SITUACIONES ADMINISTR'!$CQ19&lt;&gt;"",'[10]PDI_OTRAS SITUACIONES ADMINISTR'!$CQ19&lt;&gt;0),'[10]PDI_OTRAS SITUACIONES ADMINISTR'!$CQ19,""),IF($A21="TOTAL",SUM(INDIRECT("BE4:BE"&amp;ROW()-1)),""))</f>
        <v/>
      </c>
      <c r="BF21" s="6" t="str">
        <f t="shared" ca="1" si="18"/>
        <v/>
      </c>
    </row>
    <row r="22" spans="1:58" x14ac:dyDescent="0.2">
      <c r="A22" s="19" t="str">
        <f>IF('[10]PDI_OTRAS SITUACIONES ADMINISTR'!$B20&lt;&gt;"",'[10]PDI_OTRAS SITUACIONES ADMINISTR'!$B20,IF(AND('[10]PDI_OTRAS SITUACIONES ADMINISTR'!$B20="",'[10]PDI_OTRAS SITUACIONES ADMINISTR'!$B21="",'[10]PDI_OTRAS SITUACIONES ADMINISTR'!$B19=""),"","TOTAL"))</f>
        <v/>
      </c>
      <c r="B22" s="6" t="str">
        <f ca="1">IF(AND($A22&lt;&gt;"",$A22&lt;&gt;"TOTAL"),IF(AND('[10]PDI_OTRAS SITUACIONES ADMINISTR'!$C20&lt;&gt;"",'[10]PDI_OTRAS SITUACIONES ADMINISTR'!$C20&lt;&gt;0),'[10]PDI_OTRAS SITUACIONES ADMINISTR'!$C20,""),IF($A22="TOTAL",SUM(INDIRECT("B4:B"&amp;ROW()-1)),""))</f>
        <v/>
      </c>
      <c r="C22" s="6" t="str">
        <f ca="1">IF(AND($A22&lt;&gt;"",$A22&lt;&gt;"TOTAL"),IF(AND('[10]PDI_OTRAS SITUACIONES ADMINISTR'!$E20&lt;&gt;"",'[10]PDI_OTRAS SITUACIONES ADMINISTR'!$E20&lt;&gt;0),'[10]PDI_OTRAS SITUACIONES ADMINISTR'!$E20,""),IF($A22="TOTAL",SUM(INDIRECT("C4:C"&amp;ROW()-1)),""))</f>
        <v/>
      </c>
      <c r="D22" s="6" t="str">
        <f t="shared" ca="1" si="0"/>
        <v/>
      </c>
      <c r="E22" s="6" t="str">
        <f ca="1">IF(AND($A22&lt;&gt;"",$A22&lt;&gt;"TOTAL"),IF(AND('[10]PDI_OTRAS SITUACIONES ADMINISTR'!$H20&lt;&gt;"",'[10]PDI_OTRAS SITUACIONES ADMINISTR'!$H20&lt;&gt;0),'[10]PDI_OTRAS SITUACIONES ADMINISTR'!$H20,""),IF($A22="TOTAL",SUM(INDIRECT("E4:E"&amp;ROW()-1)),""))</f>
        <v/>
      </c>
      <c r="F22" s="6" t="str">
        <f ca="1">IF(AND($A22&lt;&gt;"",$A22&lt;&gt;"TOTAL"),IF(AND('[10]PDI_OTRAS SITUACIONES ADMINISTR'!$J20&lt;&gt;"",'[10]PDI_OTRAS SITUACIONES ADMINISTR'!$J20&lt;&gt;0),'[10]PDI_OTRAS SITUACIONES ADMINISTR'!$J20,""),IF($A22="TOTAL",SUM(INDIRECT("F4:F"&amp;ROW()-1)),""))</f>
        <v/>
      </c>
      <c r="G22" s="6" t="str">
        <f t="shared" ca="1" si="1"/>
        <v/>
      </c>
      <c r="H22" s="6" t="str">
        <f ca="1">IF(AND($A22&lt;&gt;"",$A22&lt;&gt;"TOTAL"),IF(AND('[10]PDI_OTRAS SITUACIONES ADMINISTR'!$M20&lt;&gt;"",'[10]PDI_OTRAS SITUACIONES ADMINISTR'!$M20&lt;&gt;0),'[10]PDI_OTRAS SITUACIONES ADMINISTR'!$M20,""),IF($A22="TOTAL",SUM(INDIRECT("H4:H"&amp;ROW()-1)),""))</f>
        <v/>
      </c>
      <c r="I22" s="6" t="str">
        <f ca="1">IF(AND($A22&lt;&gt;"",$A22&lt;&gt;"TOTAL"),IF(AND('[10]PDI_OTRAS SITUACIONES ADMINISTR'!$O20&lt;&gt;"",'[10]PDI_OTRAS SITUACIONES ADMINISTR'!$O20&lt;&gt;0),'[10]PDI_OTRAS SITUACIONES ADMINISTR'!$O20,""),IF($A22="TOTAL",SUM(INDIRECT("I4:I"&amp;ROW()-1)),""))</f>
        <v/>
      </c>
      <c r="J22" s="6" t="str">
        <f t="shared" ca="1" si="2"/>
        <v/>
      </c>
      <c r="K22" s="6" t="str">
        <f ca="1">IF(AND($A22&lt;&gt;"",$A22&lt;&gt;"TOTAL"),IF(AND('[10]PDI_OTRAS SITUACIONES ADMINISTR'!$R20&lt;&gt;"",'[10]PDI_OTRAS SITUACIONES ADMINISTR'!$R20&lt;&gt;0),'[10]PDI_OTRAS SITUACIONES ADMINISTR'!$R20,""),IF($A22="TOTAL",SUM(INDIRECT("K4:K"&amp;ROW()-1)),""))</f>
        <v/>
      </c>
      <c r="L22" s="6" t="str">
        <f ca="1">IF(AND($A22&lt;&gt;"",$A22&lt;&gt;"TOTAL"),IF(AND('[10]PDI_OTRAS SITUACIONES ADMINISTR'!$T20&lt;&gt;"",'[10]PDI_OTRAS SITUACIONES ADMINISTR'!$T20&lt;&gt;0),'[10]PDI_OTRAS SITUACIONES ADMINISTR'!$T20,""),IF($A22="TOTAL",SUM(INDIRECT("L4:L"&amp;ROW()-1)),""))</f>
        <v/>
      </c>
      <c r="M22" s="6" t="str">
        <f t="shared" ca="1" si="3"/>
        <v/>
      </c>
      <c r="N22" s="6" t="str">
        <f ca="1">IF(AND($A22&lt;&gt;"",$A22&lt;&gt;"TOTAL"),IF(AND('[10]PDI_OTRAS SITUACIONES ADMINISTR'!$W20&lt;&gt;"",'[10]PDI_OTRAS SITUACIONES ADMINISTR'!$W20&lt;&gt;0),'[10]PDI_OTRAS SITUACIONES ADMINISTR'!$W20,""),IF($A22="TOTAL",SUM(INDIRECT("N4:N"&amp;ROW()-1)),""))</f>
        <v/>
      </c>
      <c r="O22" s="6" t="str">
        <f ca="1">IF(AND($A22&lt;&gt;"",$A22&lt;&gt;"TOTAL"),IF(AND('[10]PDI_OTRAS SITUACIONES ADMINISTR'!$Y20&lt;&gt;"",'[10]PDI_OTRAS SITUACIONES ADMINISTR'!$Y20&lt;&gt;0),'[10]PDI_OTRAS SITUACIONES ADMINISTR'!$Y20,""),IF($A22="TOTAL",SUM(INDIRECT("O4:O"&amp;ROW()-1)),""))</f>
        <v/>
      </c>
      <c r="P22" s="6" t="str">
        <f t="shared" ca="1" si="4"/>
        <v/>
      </c>
      <c r="Q22" s="6" t="str">
        <f ca="1">IF(AND($A22&lt;&gt;"",$A22&lt;&gt;"TOTAL"),IF(AND('[10]PDI_OTRAS SITUACIONES ADMINISTR'!$AB20&lt;&gt;"",'[10]PDI_OTRAS SITUACIONES ADMINISTR'!$AB20&lt;&gt;0),'[10]PDI_OTRAS SITUACIONES ADMINISTR'!$AB20,""),IF($A22="TOTAL",SUM(INDIRECT("Q4:Q"&amp;ROW()-1)),""))</f>
        <v/>
      </c>
      <c r="R22" s="6" t="str">
        <f ca="1">IF(AND($A22&lt;&gt;"",$A22&lt;&gt;"TOTAL"),IF(AND('[10]PDI_OTRAS SITUACIONES ADMINISTR'!$AD20&lt;&gt;"",'[10]PDI_OTRAS SITUACIONES ADMINISTR'!$AD20&lt;&gt;0),'[10]PDI_OTRAS SITUACIONES ADMINISTR'!$AD20,""),IF($A22="TOTAL",SUM(INDIRECT("R4:R"&amp;ROW()-1)),""))</f>
        <v/>
      </c>
      <c r="S22" s="6" t="str">
        <f t="shared" ca="1" si="5"/>
        <v/>
      </c>
      <c r="T22" s="6" t="str">
        <f ca="1">IF(AND($A22&lt;&gt;"",$A22&lt;&gt;"TOTAL"),IF(AND('[10]PDI_OTRAS SITUACIONES ADMINISTR'!$AG20&lt;&gt;"",'[10]PDI_OTRAS SITUACIONES ADMINISTR'!$AG20&lt;&gt;0),'[10]PDI_OTRAS SITUACIONES ADMINISTR'!$AG20,""),IF($A22="TOTAL",SUM(INDIRECT("T4:T"&amp;ROW()-1)),""))</f>
        <v/>
      </c>
      <c r="U22" s="6" t="str">
        <f ca="1">IF(AND($A22&lt;&gt;"",$A22&lt;&gt;"TOTAL"),IF(AND('[10]PDI_OTRAS SITUACIONES ADMINISTR'!$AI20&lt;&gt;"",'[10]PDI_OTRAS SITUACIONES ADMINISTR'!$AI20&lt;&gt;0),'[10]PDI_OTRAS SITUACIONES ADMINISTR'!$AI20,""),IF($A22="TOTAL",SUM(INDIRECT("U4:U"&amp;ROW()-1)),""))</f>
        <v/>
      </c>
      <c r="V22" s="6" t="str">
        <f t="shared" ca="1" si="6"/>
        <v/>
      </c>
      <c r="W22" s="6" t="str">
        <f ca="1">IF(AND($A22&lt;&gt;"",$A22&lt;&gt;"TOTAL"),IF(AND('[10]PDI_OTRAS SITUACIONES ADMINISTR'!$AL20&lt;&gt;"",'[10]PDI_OTRAS SITUACIONES ADMINISTR'!$AL20&lt;&gt;0),'[10]PDI_OTRAS SITUACIONES ADMINISTR'!$AL20,""),IF($A22="TOTAL",SUM(INDIRECT("W4:W"&amp;ROW()-1)),""))</f>
        <v/>
      </c>
      <c r="X22" s="6" t="str">
        <f ca="1">IF(AND($A22&lt;&gt;"",$A22&lt;&gt;"TOTAL"),IF(AND('[10]PDI_OTRAS SITUACIONES ADMINISTR'!$AN20&lt;&gt;"",'[10]PDI_OTRAS SITUACIONES ADMINISTR'!$AN20&lt;&gt;0),'[10]PDI_OTRAS SITUACIONES ADMINISTR'!$AN20,""),IF($A22="TOTAL",SUM(INDIRECT("X4:X"&amp;ROW()-1)),""))</f>
        <v/>
      </c>
      <c r="Y22" s="6" t="str">
        <f t="shared" ca="1" si="7"/>
        <v/>
      </c>
      <c r="Z22" s="6" t="str">
        <f ca="1">IF(AND($A22&lt;&gt;"",$A22&lt;&gt;"TOTAL"),IF(AND('[10]PDI_OTRAS SITUACIONES ADMINISTR'!$AQ20&lt;&gt;"",'[10]PDI_OTRAS SITUACIONES ADMINISTR'!$AQ20&lt;&gt;0),'[10]PDI_OTRAS SITUACIONES ADMINISTR'!$AQ20,""),IF($A22="TOTAL",SUM(INDIRECT("Z4:Z"&amp;ROW()-1)),""))</f>
        <v/>
      </c>
      <c r="AA22" s="6" t="str">
        <f ca="1">IF(AND($A22&lt;&gt;"",$A22&lt;&gt;"TOTAL"),IF(AND('[10]PDI_OTRAS SITUACIONES ADMINISTR'!$AS20&lt;&gt;"",'[10]PDI_OTRAS SITUACIONES ADMINISTR'!$AS20&lt;&gt;0),'[10]PDI_OTRAS SITUACIONES ADMINISTR'!$AS20,""),IF($A22="TOTAL",SUM(INDIRECT("AA4:AA"&amp;ROW()-1)),""))</f>
        <v/>
      </c>
      <c r="AB22" s="6" t="str">
        <f t="shared" ca="1" si="8"/>
        <v/>
      </c>
      <c r="AC22" s="6" t="str">
        <f ca="1">IF(AND($A22&lt;&gt;"",$A22&lt;&gt;"TOTAL"),IF(AND('[10]PDI_OTRAS SITUACIONES ADMINISTR'!$AV20&lt;&gt;"",'[10]PDI_OTRAS SITUACIONES ADMINISTR'!$AV20&lt;&gt;0),'[10]PDI_OTRAS SITUACIONES ADMINISTR'!$AV20,""),IF($A22="TOTAL",SUM(INDIRECT("AC4:AC"&amp;ROW()-1)),""))</f>
        <v/>
      </c>
      <c r="AD22" s="6" t="str">
        <f ca="1">IF(AND($A22&lt;&gt;"",$A22&lt;&gt;"TOTAL"),IF(AND('[10]PDI_OTRAS SITUACIONES ADMINISTR'!$AX20&lt;&gt;"",'[10]PDI_OTRAS SITUACIONES ADMINISTR'!$AX20&lt;&gt;0),'[10]PDI_OTRAS SITUACIONES ADMINISTR'!$AX20,""),IF($A22="TOTAL",SUM(INDIRECT("AD4:AD"&amp;ROW()-1)),""))</f>
        <v/>
      </c>
      <c r="AE22" s="6" t="str">
        <f t="shared" ca="1" si="9"/>
        <v/>
      </c>
      <c r="AF22" s="6" t="str">
        <f ca="1">IF(AND($A22&lt;&gt;"",$A22&lt;&gt;"TOTAL"),IF(AND('[10]PDI_OTRAS SITUACIONES ADMINISTR'!$BA20&lt;&gt;"",'[10]PDI_OTRAS SITUACIONES ADMINISTR'!$BA20&lt;&gt;0),'[10]PDI_OTRAS SITUACIONES ADMINISTR'!$BA20,""),IF($A22="TOTAL",SUM(INDIRECT("AF4:AF"&amp;ROW()-1)),""))</f>
        <v/>
      </c>
      <c r="AG22" s="6" t="str">
        <f ca="1">IF(AND($A22&lt;&gt;"",$A22&lt;&gt;"TOTAL"),IF(AND('[10]PDI_OTRAS SITUACIONES ADMINISTR'!$BC20&lt;&gt;"",'[10]PDI_OTRAS SITUACIONES ADMINISTR'!$BC20&lt;&gt;0),'[10]PDI_OTRAS SITUACIONES ADMINISTR'!$BC20,""),IF($A22="TOTAL",SUM(INDIRECT("AG4:AG"&amp;ROW()-1)),""))</f>
        <v/>
      </c>
      <c r="AH22" s="6" t="str">
        <f t="shared" ca="1" si="10"/>
        <v/>
      </c>
      <c r="AI22" s="6" t="str">
        <f ca="1">IF(AND($A22&lt;&gt;"",$A22&lt;&gt;"TOTAL"),IF(AND('[10]PDI_OTRAS SITUACIONES ADMINISTR'!$BF20&lt;&gt;"",'[10]PDI_OTRAS SITUACIONES ADMINISTR'!$BF20&lt;&gt;0),'[10]PDI_OTRAS SITUACIONES ADMINISTR'!$BF20,""),IF($A22="TOTAL",SUM(INDIRECT("AI4:AI"&amp;ROW()-1)),""))</f>
        <v/>
      </c>
      <c r="AJ22" s="6" t="str">
        <f ca="1">IF(AND($A22&lt;&gt;"",$A22&lt;&gt;"TOTAL"),IF(AND('[10]PDI_OTRAS SITUACIONES ADMINISTR'!$BH20&lt;&gt;"",'[10]PDI_OTRAS SITUACIONES ADMINISTR'!$BH20&lt;&gt;0),'[10]PDI_OTRAS SITUACIONES ADMINISTR'!$BH20,""),IF($A22="TOTAL",SUM(INDIRECT("AJ4:AJ"&amp;ROW()-1)),""))</f>
        <v/>
      </c>
      <c r="AK22" s="6" t="str">
        <f t="shared" ca="1" si="11"/>
        <v/>
      </c>
      <c r="AL22" s="6" t="str">
        <f ca="1">IF(AND($A22&lt;&gt;"",$A22&lt;&gt;"TOTAL"),IF(AND('[10]PDI_OTRAS SITUACIONES ADMINISTR'!$BK20&lt;&gt;"",'[10]PDI_OTRAS SITUACIONES ADMINISTR'!$BK20&lt;&gt;0),'[10]PDI_OTRAS SITUACIONES ADMINISTR'!$BK20,""),IF($A22="TOTAL",SUM(INDIRECT("AL4:AL"&amp;ROW()-1)),""))</f>
        <v/>
      </c>
      <c r="AM22" s="6" t="str">
        <f ca="1">IF(AND($A22&lt;&gt;"",$A22&lt;&gt;"TOTAL"),IF(AND('[10]PDI_OTRAS SITUACIONES ADMINISTR'!$BM20&lt;&gt;"",'[10]PDI_OTRAS SITUACIONES ADMINISTR'!$BM20&lt;&gt;0),'[10]PDI_OTRAS SITUACIONES ADMINISTR'!$BM20,""),IF($A22="TOTAL",SUM(INDIRECT("AM4:AM"&amp;ROW()-1)),""))</f>
        <v/>
      </c>
      <c r="AN22" s="6" t="str">
        <f t="shared" ca="1" si="12"/>
        <v/>
      </c>
      <c r="AO22" s="6" t="str">
        <f ca="1">IF(AND($A22&lt;&gt;"",$A22&lt;&gt;"TOTAL"),IF(AND('[10]PDI_OTRAS SITUACIONES ADMINISTR'!$BP20&lt;&gt;"",'[10]PDI_OTRAS SITUACIONES ADMINISTR'!$BP20&lt;&gt;0),'[10]PDI_OTRAS SITUACIONES ADMINISTR'!$BP20,""),IF($A22="TOTAL",SUM(INDIRECT("AO4:AO"&amp;ROW()-1)),""))</f>
        <v/>
      </c>
      <c r="AP22" s="6" t="str">
        <f ca="1">IF(AND($A22&lt;&gt;"",$A22&lt;&gt;"TOTAL"),IF(AND('[10]PDI_OTRAS SITUACIONES ADMINISTR'!$BR20&lt;&gt;"",'[10]PDI_OTRAS SITUACIONES ADMINISTR'!$BR20&lt;&gt;0),'[10]PDI_OTRAS SITUACIONES ADMINISTR'!$BR20,""),IF($A22="TOTAL",SUM(INDIRECT("AP4:AP"&amp;ROW()-1)),""))</f>
        <v/>
      </c>
      <c r="AQ22" s="6" t="str">
        <f t="shared" ca="1" si="13"/>
        <v/>
      </c>
      <c r="AR22" s="6" t="str">
        <f ca="1">IF(AND($A22&lt;&gt;"",$A22&lt;&gt;"TOTAL"),IF(AND('[10]PDI_OTRAS SITUACIONES ADMINISTR'!$BU20&lt;&gt;"",'[10]PDI_OTRAS SITUACIONES ADMINISTR'!$BU20&lt;&gt;0),'[10]PDI_OTRAS SITUACIONES ADMINISTR'!$BU20,""),IF($A22="TOTAL",SUM(INDIRECT("AR4:AR"&amp;ROW()-1)),""))</f>
        <v/>
      </c>
      <c r="AS22" s="6" t="str">
        <f ca="1">IF(AND($A22&lt;&gt;"",$A22&lt;&gt;"TOTAL"),IF(AND('[10]PDI_OTRAS SITUACIONES ADMINISTR'!$BW20&lt;&gt;"",'[10]PDI_OTRAS SITUACIONES ADMINISTR'!$BW20&lt;&gt;0),'[10]PDI_OTRAS SITUACIONES ADMINISTR'!$BW20,""),IF($A22="TOTAL",SUM(INDIRECT("AS4:AS"&amp;ROW()-1)),""))</f>
        <v/>
      </c>
      <c r="AT22" s="6" t="str">
        <f t="shared" ca="1" si="14"/>
        <v/>
      </c>
      <c r="AU22" s="6" t="str">
        <f ca="1">IF(AND($A22&lt;&gt;"",$A22&lt;&gt;"TOTAL"),IF(AND('[10]PDI_OTRAS SITUACIONES ADMINISTR'!$BZ20&lt;&gt;"",'[10]PDI_OTRAS SITUACIONES ADMINISTR'!$BZ20&lt;&gt;0),'[10]PDI_OTRAS SITUACIONES ADMINISTR'!$BZ20,""),IF($A22="TOTAL",SUM(INDIRECT("AU4:AU"&amp;ROW()-1)),""))</f>
        <v/>
      </c>
      <c r="AV22" s="6" t="str">
        <f ca="1">IF(AND($A22&lt;&gt;"",$A22&lt;&gt;"TOTAL"),IF(AND('[10]PDI_OTRAS SITUACIONES ADMINISTR'!$CB20&lt;&gt;"",'[10]PDI_OTRAS SITUACIONES ADMINISTR'!$CB20&lt;&gt;0),'[10]PDI_OTRAS SITUACIONES ADMINISTR'!$CB20,""),IF($A22="TOTAL",SUM(INDIRECT("AV4:AV"&amp;ROW()-1)),""))</f>
        <v/>
      </c>
      <c r="AW22" s="6" t="str">
        <f t="shared" ca="1" si="15"/>
        <v/>
      </c>
      <c r="AX22" s="6" t="str">
        <f ca="1">IF(AND($A22&lt;&gt;"",$A22&lt;&gt;"TOTAL"),IF(AND('[10]PDI_OTRAS SITUACIONES ADMINISTR'!$CE20&lt;&gt;"",'[10]PDI_OTRAS SITUACIONES ADMINISTR'!$CE20&lt;&gt;0),'[10]PDI_OTRAS SITUACIONES ADMINISTR'!$CE20,""),IF($A22="TOTAL",SUM(INDIRECT("AX4:AX"&amp;ROW()-1)),""))</f>
        <v/>
      </c>
      <c r="AY22" s="6" t="str">
        <f ca="1">IF(AND($A22&lt;&gt;"",$A22&lt;&gt;"TOTAL"),IF(AND('[10]PDI_OTRAS SITUACIONES ADMINISTR'!$CG20&lt;&gt;"",'[10]PDI_OTRAS SITUACIONES ADMINISTR'!$CG20&lt;&gt;0),'[10]PDI_OTRAS SITUACIONES ADMINISTR'!$CG20,""),IF($A22="TOTAL",SUM(INDIRECT("AY4:AY"&amp;ROW()-1)),""))</f>
        <v/>
      </c>
      <c r="AZ22" s="6" t="str">
        <f t="shared" ca="1" si="16"/>
        <v/>
      </c>
      <c r="BA22" s="6" t="str">
        <f ca="1">IF(AND($A22&lt;&gt;"",$A22&lt;&gt;"TOTAL"),IF(AND('[10]PDI_OTRAS SITUACIONES ADMINISTR'!$CJ20&lt;&gt;"",'[10]PDI_OTRAS SITUACIONES ADMINISTR'!$CJ20&lt;&gt;0),'[10]PDI_OTRAS SITUACIONES ADMINISTR'!$CJ20,""),IF($A22="TOTAL",SUM(INDIRECT("BA4:BA"&amp;ROW()-1)),""))</f>
        <v/>
      </c>
      <c r="BB22" s="6" t="str">
        <f ca="1">IF(AND($A22&lt;&gt;"",$A22&lt;&gt;"TOTAL"),IF(AND('[10]PDI_OTRAS SITUACIONES ADMINISTR'!$CL20&lt;&gt;"",'[10]PDI_OTRAS SITUACIONES ADMINISTR'!$CL20&lt;&gt;0),'[10]PDI_OTRAS SITUACIONES ADMINISTR'!$CL20,""),IF($A22="TOTAL",SUM(INDIRECT("BB4:BB"&amp;ROW()-1)),""))</f>
        <v/>
      </c>
      <c r="BC22" s="6" t="str">
        <f t="shared" ca="1" si="17"/>
        <v/>
      </c>
      <c r="BD22" s="6" t="str">
        <f ca="1">IF(AND($A22&lt;&gt;"",$A22&lt;&gt;"TOTAL"),IF(AND('[10]PDI_OTRAS SITUACIONES ADMINISTR'!$CO20&lt;&gt;"",'[10]PDI_OTRAS SITUACIONES ADMINISTR'!$CO20&lt;&gt;0),'[10]PDI_OTRAS SITUACIONES ADMINISTR'!$CO20,""),IF($A22="TOTAL",SUM(INDIRECT("BD4:BD"&amp;ROW()-1)),""))</f>
        <v/>
      </c>
      <c r="BE22" s="6" t="str">
        <f ca="1">IF(AND($A22&lt;&gt;"",$A22&lt;&gt;"TOTAL"),IF(AND('[10]PDI_OTRAS SITUACIONES ADMINISTR'!$CQ20&lt;&gt;"",'[10]PDI_OTRAS SITUACIONES ADMINISTR'!$CQ20&lt;&gt;0),'[10]PDI_OTRAS SITUACIONES ADMINISTR'!$CQ20,""),IF($A22="TOTAL",SUM(INDIRECT("BE4:BE"&amp;ROW()-1)),""))</f>
        <v/>
      </c>
      <c r="BF22" s="6" t="str">
        <f t="shared" ca="1" si="18"/>
        <v/>
      </c>
    </row>
    <row r="23" spans="1:58" x14ac:dyDescent="0.2">
      <c r="A23" s="19" t="str">
        <f>IF('[10]PDI_OTRAS SITUACIONES ADMINISTR'!$B21&lt;&gt;"",'[10]PDI_OTRAS SITUACIONES ADMINISTR'!$B21,IF(AND('[10]PDI_OTRAS SITUACIONES ADMINISTR'!$B21="",'[10]PDI_OTRAS SITUACIONES ADMINISTR'!$B22="",'[10]PDI_OTRAS SITUACIONES ADMINISTR'!$B20=""),"","TOTAL"))</f>
        <v/>
      </c>
      <c r="B23" s="6" t="str">
        <f ca="1">IF(AND($A23&lt;&gt;"",$A23&lt;&gt;"TOTAL"),IF(AND('[10]PDI_OTRAS SITUACIONES ADMINISTR'!$C21&lt;&gt;"",'[10]PDI_OTRAS SITUACIONES ADMINISTR'!$C21&lt;&gt;0),'[10]PDI_OTRAS SITUACIONES ADMINISTR'!$C21,""),IF($A23="TOTAL",SUM(INDIRECT("B4:B"&amp;ROW()-1)),""))</f>
        <v/>
      </c>
      <c r="C23" s="6" t="str">
        <f ca="1">IF(AND($A23&lt;&gt;"",$A23&lt;&gt;"TOTAL"),IF(AND('[10]PDI_OTRAS SITUACIONES ADMINISTR'!$E21&lt;&gt;"",'[10]PDI_OTRAS SITUACIONES ADMINISTR'!$E21&lt;&gt;0),'[10]PDI_OTRAS SITUACIONES ADMINISTR'!$E21,""),IF($A23="TOTAL",SUM(INDIRECT("C4:C"&amp;ROW()-1)),""))</f>
        <v/>
      </c>
      <c r="D23" s="6" t="str">
        <f t="shared" ca="1" si="0"/>
        <v/>
      </c>
      <c r="E23" s="6" t="str">
        <f ca="1">IF(AND($A23&lt;&gt;"",$A23&lt;&gt;"TOTAL"),IF(AND('[10]PDI_OTRAS SITUACIONES ADMINISTR'!$H21&lt;&gt;"",'[10]PDI_OTRAS SITUACIONES ADMINISTR'!$H21&lt;&gt;0),'[10]PDI_OTRAS SITUACIONES ADMINISTR'!$H21,""),IF($A23="TOTAL",SUM(INDIRECT("E4:E"&amp;ROW()-1)),""))</f>
        <v/>
      </c>
      <c r="F23" s="6" t="str">
        <f ca="1">IF(AND($A23&lt;&gt;"",$A23&lt;&gt;"TOTAL"),IF(AND('[10]PDI_OTRAS SITUACIONES ADMINISTR'!$J21&lt;&gt;"",'[10]PDI_OTRAS SITUACIONES ADMINISTR'!$J21&lt;&gt;0),'[10]PDI_OTRAS SITUACIONES ADMINISTR'!$J21,""),IF($A23="TOTAL",SUM(INDIRECT("F4:F"&amp;ROW()-1)),""))</f>
        <v/>
      </c>
      <c r="G23" s="6" t="str">
        <f t="shared" ca="1" si="1"/>
        <v/>
      </c>
      <c r="H23" s="6" t="str">
        <f ca="1">IF(AND($A23&lt;&gt;"",$A23&lt;&gt;"TOTAL"),IF(AND('[10]PDI_OTRAS SITUACIONES ADMINISTR'!$M21&lt;&gt;"",'[10]PDI_OTRAS SITUACIONES ADMINISTR'!$M21&lt;&gt;0),'[10]PDI_OTRAS SITUACIONES ADMINISTR'!$M21,""),IF($A23="TOTAL",SUM(INDIRECT("H4:H"&amp;ROW()-1)),""))</f>
        <v/>
      </c>
      <c r="I23" s="6" t="str">
        <f ca="1">IF(AND($A23&lt;&gt;"",$A23&lt;&gt;"TOTAL"),IF(AND('[10]PDI_OTRAS SITUACIONES ADMINISTR'!$O21&lt;&gt;"",'[10]PDI_OTRAS SITUACIONES ADMINISTR'!$O21&lt;&gt;0),'[10]PDI_OTRAS SITUACIONES ADMINISTR'!$O21,""),IF($A23="TOTAL",SUM(INDIRECT("I4:I"&amp;ROW()-1)),""))</f>
        <v/>
      </c>
      <c r="J23" s="6" t="str">
        <f t="shared" ca="1" si="2"/>
        <v/>
      </c>
      <c r="K23" s="6" t="str">
        <f ca="1">IF(AND($A23&lt;&gt;"",$A23&lt;&gt;"TOTAL"),IF(AND('[10]PDI_OTRAS SITUACIONES ADMINISTR'!$R21&lt;&gt;"",'[10]PDI_OTRAS SITUACIONES ADMINISTR'!$R21&lt;&gt;0),'[10]PDI_OTRAS SITUACIONES ADMINISTR'!$R21,""),IF($A23="TOTAL",SUM(INDIRECT("K4:K"&amp;ROW()-1)),""))</f>
        <v/>
      </c>
      <c r="L23" s="6" t="str">
        <f ca="1">IF(AND($A23&lt;&gt;"",$A23&lt;&gt;"TOTAL"),IF(AND('[10]PDI_OTRAS SITUACIONES ADMINISTR'!$T21&lt;&gt;"",'[10]PDI_OTRAS SITUACIONES ADMINISTR'!$T21&lt;&gt;0),'[10]PDI_OTRAS SITUACIONES ADMINISTR'!$T21,""),IF($A23="TOTAL",SUM(INDIRECT("L4:L"&amp;ROW()-1)),""))</f>
        <v/>
      </c>
      <c r="M23" s="6" t="str">
        <f t="shared" ca="1" si="3"/>
        <v/>
      </c>
      <c r="N23" s="6" t="str">
        <f ca="1">IF(AND($A23&lt;&gt;"",$A23&lt;&gt;"TOTAL"),IF(AND('[10]PDI_OTRAS SITUACIONES ADMINISTR'!$W21&lt;&gt;"",'[10]PDI_OTRAS SITUACIONES ADMINISTR'!$W21&lt;&gt;0),'[10]PDI_OTRAS SITUACIONES ADMINISTR'!$W21,""),IF($A23="TOTAL",SUM(INDIRECT("N4:N"&amp;ROW()-1)),""))</f>
        <v/>
      </c>
      <c r="O23" s="6" t="str">
        <f ca="1">IF(AND($A23&lt;&gt;"",$A23&lt;&gt;"TOTAL"),IF(AND('[10]PDI_OTRAS SITUACIONES ADMINISTR'!$Y21&lt;&gt;"",'[10]PDI_OTRAS SITUACIONES ADMINISTR'!$Y21&lt;&gt;0),'[10]PDI_OTRAS SITUACIONES ADMINISTR'!$Y21,""),IF($A23="TOTAL",SUM(INDIRECT("O4:O"&amp;ROW()-1)),""))</f>
        <v/>
      </c>
      <c r="P23" s="6" t="str">
        <f t="shared" ca="1" si="4"/>
        <v/>
      </c>
      <c r="Q23" s="6" t="str">
        <f ca="1">IF(AND($A23&lt;&gt;"",$A23&lt;&gt;"TOTAL"),IF(AND('[10]PDI_OTRAS SITUACIONES ADMINISTR'!$AB21&lt;&gt;"",'[10]PDI_OTRAS SITUACIONES ADMINISTR'!$AB21&lt;&gt;0),'[10]PDI_OTRAS SITUACIONES ADMINISTR'!$AB21,""),IF($A23="TOTAL",SUM(INDIRECT("Q4:Q"&amp;ROW()-1)),""))</f>
        <v/>
      </c>
      <c r="R23" s="6" t="str">
        <f ca="1">IF(AND($A23&lt;&gt;"",$A23&lt;&gt;"TOTAL"),IF(AND('[10]PDI_OTRAS SITUACIONES ADMINISTR'!$AD21&lt;&gt;"",'[10]PDI_OTRAS SITUACIONES ADMINISTR'!$AD21&lt;&gt;0),'[10]PDI_OTRAS SITUACIONES ADMINISTR'!$AD21,""),IF($A23="TOTAL",SUM(INDIRECT("R4:R"&amp;ROW()-1)),""))</f>
        <v/>
      </c>
      <c r="S23" s="6" t="str">
        <f t="shared" ca="1" si="5"/>
        <v/>
      </c>
      <c r="T23" s="6" t="str">
        <f ca="1">IF(AND($A23&lt;&gt;"",$A23&lt;&gt;"TOTAL"),IF(AND('[10]PDI_OTRAS SITUACIONES ADMINISTR'!$AG21&lt;&gt;"",'[10]PDI_OTRAS SITUACIONES ADMINISTR'!$AG21&lt;&gt;0),'[10]PDI_OTRAS SITUACIONES ADMINISTR'!$AG21,""),IF($A23="TOTAL",SUM(INDIRECT("T4:T"&amp;ROW()-1)),""))</f>
        <v/>
      </c>
      <c r="U23" s="6" t="str">
        <f ca="1">IF(AND($A23&lt;&gt;"",$A23&lt;&gt;"TOTAL"),IF(AND('[10]PDI_OTRAS SITUACIONES ADMINISTR'!$AI21&lt;&gt;"",'[10]PDI_OTRAS SITUACIONES ADMINISTR'!$AI21&lt;&gt;0),'[10]PDI_OTRAS SITUACIONES ADMINISTR'!$AI21,""),IF($A23="TOTAL",SUM(INDIRECT("U4:U"&amp;ROW()-1)),""))</f>
        <v/>
      </c>
      <c r="V23" s="6" t="str">
        <f t="shared" ca="1" si="6"/>
        <v/>
      </c>
      <c r="W23" s="6" t="str">
        <f ca="1">IF(AND($A23&lt;&gt;"",$A23&lt;&gt;"TOTAL"),IF(AND('[10]PDI_OTRAS SITUACIONES ADMINISTR'!$AL21&lt;&gt;"",'[10]PDI_OTRAS SITUACIONES ADMINISTR'!$AL21&lt;&gt;0),'[10]PDI_OTRAS SITUACIONES ADMINISTR'!$AL21,""),IF($A23="TOTAL",SUM(INDIRECT("W4:W"&amp;ROW()-1)),""))</f>
        <v/>
      </c>
      <c r="X23" s="6" t="str">
        <f ca="1">IF(AND($A23&lt;&gt;"",$A23&lt;&gt;"TOTAL"),IF(AND('[10]PDI_OTRAS SITUACIONES ADMINISTR'!$AN21&lt;&gt;"",'[10]PDI_OTRAS SITUACIONES ADMINISTR'!$AN21&lt;&gt;0),'[10]PDI_OTRAS SITUACIONES ADMINISTR'!$AN21,""),IF($A23="TOTAL",SUM(INDIRECT("X4:X"&amp;ROW()-1)),""))</f>
        <v/>
      </c>
      <c r="Y23" s="6" t="str">
        <f t="shared" ca="1" si="7"/>
        <v/>
      </c>
      <c r="Z23" s="6" t="str">
        <f ca="1">IF(AND($A23&lt;&gt;"",$A23&lt;&gt;"TOTAL"),IF(AND('[10]PDI_OTRAS SITUACIONES ADMINISTR'!$AQ21&lt;&gt;"",'[10]PDI_OTRAS SITUACIONES ADMINISTR'!$AQ21&lt;&gt;0),'[10]PDI_OTRAS SITUACIONES ADMINISTR'!$AQ21,""),IF($A23="TOTAL",SUM(INDIRECT("Z4:Z"&amp;ROW()-1)),""))</f>
        <v/>
      </c>
      <c r="AA23" s="6" t="str">
        <f ca="1">IF(AND($A23&lt;&gt;"",$A23&lt;&gt;"TOTAL"),IF(AND('[10]PDI_OTRAS SITUACIONES ADMINISTR'!$AS21&lt;&gt;"",'[10]PDI_OTRAS SITUACIONES ADMINISTR'!$AS21&lt;&gt;0),'[10]PDI_OTRAS SITUACIONES ADMINISTR'!$AS21,""),IF($A23="TOTAL",SUM(INDIRECT("AA4:AA"&amp;ROW()-1)),""))</f>
        <v/>
      </c>
      <c r="AB23" s="6" t="str">
        <f t="shared" ca="1" si="8"/>
        <v/>
      </c>
      <c r="AC23" s="6" t="str">
        <f ca="1">IF(AND($A23&lt;&gt;"",$A23&lt;&gt;"TOTAL"),IF(AND('[10]PDI_OTRAS SITUACIONES ADMINISTR'!$AV21&lt;&gt;"",'[10]PDI_OTRAS SITUACIONES ADMINISTR'!$AV21&lt;&gt;0),'[10]PDI_OTRAS SITUACIONES ADMINISTR'!$AV21,""),IF($A23="TOTAL",SUM(INDIRECT("AC4:AC"&amp;ROW()-1)),""))</f>
        <v/>
      </c>
      <c r="AD23" s="6" t="str">
        <f ca="1">IF(AND($A23&lt;&gt;"",$A23&lt;&gt;"TOTAL"),IF(AND('[10]PDI_OTRAS SITUACIONES ADMINISTR'!$AX21&lt;&gt;"",'[10]PDI_OTRAS SITUACIONES ADMINISTR'!$AX21&lt;&gt;0),'[10]PDI_OTRAS SITUACIONES ADMINISTR'!$AX21,""),IF($A23="TOTAL",SUM(INDIRECT("AD4:AD"&amp;ROW()-1)),""))</f>
        <v/>
      </c>
      <c r="AE23" s="6" t="str">
        <f t="shared" ca="1" si="9"/>
        <v/>
      </c>
      <c r="AF23" s="6" t="str">
        <f ca="1">IF(AND($A23&lt;&gt;"",$A23&lt;&gt;"TOTAL"),IF(AND('[10]PDI_OTRAS SITUACIONES ADMINISTR'!$BA21&lt;&gt;"",'[10]PDI_OTRAS SITUACIONES ADMINISTR'!$BA21&lt;&gt;0),'[10]PDI_OTRAS SITUACIONES ADMINISTR'!$BA21,""),IF($A23="TOTAL",SUM(INDIRECT("AF4:AF"&amp;ROW()-1)),""))</f>
        <v/>
      </c>
      <c r="AG23" s="6" t="str">
        <f ca="1">IF(AND($A23&lt;&gt;"",$A23&lt;&gt;"TOTAL"),IF(AND('[10]PDI_OTRAS SITUACIONES ADMINISTR'!$BC21&lt;&gt;"",'[10]PDI_OTRAS SITUACIONES ADMINISTR'!$BC21&lt;&gt;0),'[10]PDI_OTRAS SITUACIONES ADMINISTR'!$BC21,""),IF($A23="TOTAL",SUM(INDIRECT("AG4:AG"&amp;ROW()-1)),""))</f>
        <v/>
      </c>
      <c r="AH23" s="6" t="str">
        <f t="shared" ca="1" si="10"/>
        <v/>
      </c>
      <c r="AI23" s="6" t="str">
        <f ca="1">IF(AND($A23&lt;&gt;"",$A23&lt;&gt;"TOTAL"),IF(AND('[10]PDI_OTRAS SITUACIONES ADMINISTR'!$BF21&lt;&gt;"",'[10]PDI_OTRAS SITUACIONES ADMINISTR'!$BF21&lt;&gt;0),'[10]PDI_OTRAS SITUACIONES ADMINISTR'!$BF21,""),IF($A23="TOTAL",SUM(INDIRECT("AI4:AI"&amp;ROW()-1)),""))</f>
        <v/>
      </c>
      <c r="AJ23" s="6" t="str">
        <f ca="1">IF(AND($A23&lt;&gt;"",$A23&lt;&gt;"TOTAL"),IF(AND('[10]PDI_OTRAS SITUACIONES ADMINISTR'!$BH21&lt;&gt;"",'[10]PDI_OTRAS SITUACIONES ADMINISTR'!$BH21&lt;&gt;0),'[10]PDI_OTRAS SITUACIONES ADMINISTR'!$BH21,""),IF($A23="TOTAL",SUM(INDIRECT("AJ4:AJ"&amp;ROW()-1)),""))</f>
        <v/>
      </c>
      <c r="AK23" s="6" t="str">
        <f t="shared" ca="1" si="11"/>
        <v/>
      </c>
      <c r="AL23" s="6" t="str">
        <f ca="1">IF(AND($A23&lt;&gt;"",$A23&lt;&gt;"TOTAL"),IF(AND('[10]PDI_OTRAS SITUACIONES ADMINISTR'!$BK21&lt;&gt;"",'[10]PDI_OTRAS SITUACIONES ADMINISTR'!$BK21&lt;&gt;0),'[10]PDI_OTRAS SITUACIONES ADMINISTR'!$BK21,""),IF($A23="TOTAL",SUM(INDIRECT("AL4:AL"&amp;ROW()-1)),""))</f>
        <v/>
      </c>
      <c r="AM23" s="6" t="str">
        <f ca="1">IF(AND($A23&lt;&gt;"",$A23&lt;&gt;"TOTAL"),IF(AND('[10]PDI_OTRAS SITUACIONES ADMINISTR'!$BM21&lt;&gt;"",'[10]PDI_OTRAS SITUACIONES ADMINISTR'!$BM21&lt;&gt;0),'[10]PDI_OTRAS SITUACIONES ADMINISTR'!$BM21,""),IF($A23="TOTAL",SUM(INDIRECT("AM4:AM"&amp;ROW()-1)),""))</f>
        <v/>
      </c>
      <c r="AN23" s="6" t="str">
        <f t="shared" ca="1" si="12"/>
        <v/>
      </c>
      <c r="AO23" s="6" t="str">
        <f ca="1">IF(AND($A23&lt;&gt;"",$A23&lt;&gt;"TOTAL"),IF(AND('[10]PDI_OTRAS SITUACIONES ADMINISTR'!$BP21&lt;&gt;"",'[10]PDI_OTRAS SITUACIONES ADMINISTR'!$BP21&lt;&gt;0),'[10]PDI_OTRAS SITUACIONES ADMINISTR'!$BP21,""),IF($A23="TOTAL",SUM(INDIRECT("AO4:AO"&amp;ROW()-1)),""))</f>
        <v/>
      </c>
      <c r="AP23" s="6" t="str">
        <f ca="1">IF(AND($A23&lt;&gt;"",$A23&lt;&gt;"TOTAL"),IF(AND('[10]PDI_OTRAS SITUACIONES ADMINISTR'!$BR21&lt;&gt;"",'[10]PDI_OTRAS SITUACIONES ADMINISTR'!$BR21&lt;&gt;0),'[10]PDI_OTRAS SITUACIONES ADMINISTR'!$BR21,""),IF($A23="TOTAL",SUM(INDIRECT("AP4:AP"&amp;ROW()-1)),""))</f>
        <v/>
      </c>
      <c r="AQ23" s="6" t="str">
        <f t="shared" ca="1" si="13"/>
        <v/>
      </c>
      <c r="AR23" s="6" t="str">
        <f ca="1">IF(AND($A23&lt;&gt;"",$A23&lt;&gt;"TOTAL"),IF(AND('[10]PDI_OTRAS SITUACIONES ADMINISTR'!$BU21&lt;&gt;"",'[10]PDI_OTRAS SITUACIONES ADMINISTR'!$BU21&lt;&gt;0),'[10]PDI_OTRAS SITUACIONES ADMINISTR'!$BU21,""),IF($A23="TOTAL",SUM(INDIRECT("AR4:AR"&amp;ROW()-1)),""))</f>
        <v/>
      </c>
      <c r="AS23" s="6" t="str">
        <f ca="1">IF(AND($A23&lt;&gt;"",$A23&lt;&gt;"TOTAL"),IF(AND('[10]PDI_OTRAS SITUACIONES ADMINISTR'!$BW21&lt;&gt;"",'[10]PDI_OTRAS SITUACIONES ADMINISTR'!$BW21&lt;&gt;0),'[10]PDI_OTRAS SITUACIONES ADMINISTR'!$BW21,""),IF($A23="TOTAL",SUM(INDIRECT("AS4:AS"&amp;ROW()-1)),""))</f>
        <v/>
      </c>
      <c r="AT23" s="6" t="str">
        <f t="shared" ca="1" si="14"/>
        <v/>
      </c>
      <c r="AU23" s="6" t="str">
        <f ca="1">IF(AND($A23&lt;&gt;"",$A23&lt;&gt;"TOTAL"),IF(AND('[10]PDI_OTRAS SITUACIONES ADMINISTR'!$BZ21&lt;&gt;"",'[10]PDI_OTRAS SITUACIONES ADMINISTR'!$BZ21&lt;&gt;0),'[10]PDI_OTRAS SITUACIONES ADMINISTR'!$BZ21,""),IF($A23="TOTAL",SUM(INDIRECT("AU4:AU"&amp;ROW()-1)),""))</f>
        <v/>
      </c>
      <c r="AV23" s="6" t="str">
        <f ca="1">IF(AND($A23&lt;&gt;"",$A23&lt;&gt;"TOTAL"),IF(AND('[10]PDI_OTRAS SITUACIONES ADMINISTR'!$CB21&lt;&gt;"",'[10]PDI_OTRAS SITUACIONES ADMINISTR'!$CB21&lt;&gt;0),'[10]PDI_OTRAS SITUACIONES ADMINISTR'!$CB21,""),IF($A23="TOTAL",SUM(INDIRECT("AV4:AV"&amp;ROW()-1)),""))</f>
        <v/>
      </c>
      <c r="AW23" s="6" t="str">
        <f t="shared" ca="1" si="15"/>
        <v/>
      </c>
      <c r="AX23" s="6" t="str">
        <f ca="1">IF(AND($A23&lt;&gt;"",$A23&lt;&gt;"TOTAL"),IF(AND('[10]PDI_OTRAS SITUACIONES ADMINISTR'!$CE21&lt;&gt;"",'[10]PDI_OTRAS SITUACIONES ADMINISTR'!$CE21&lt;&gt;0),'[10]PDI_OTRAS SITUACIONES ADMINISTR'!$CE21,""),IF($A23="TOTAL",SUM(INDIRECT("AX4:AX"&amp;ROW()-1)),""))</f>
        <v/>
      </c>
      <c r="AY23" s="6" t="str">
        <f ca="1">IF(AND($A23&lt;&gt;"",$A23&lt;&gt;"TOTAL"),IF(AND('[10]PDI_OTRAS SITUACIONES ADMINISTR'!$CG21&lt;&gt;"",'[10]PDI_OTRAS SITUACIONES ADMINISTR'!$CG21&lt;&gt;0),'[10]PDI_OTRAS SITUACIONES ADMINISTR'!$CG21,""),IF($A23="TOTAL",SUM(INDIRECT("AY4:AY"&amp;ROW()-1)),""))</f>
        <v/>
      </c>
      <c r="AZ23" s="6" t="str">
        <f t="shared" ca="1" si="16"/>
        <v/>
      </c>
      <c r="BA23" s="6" t="str">
        <f ca="1">IF(AND($A23&lt;&gt;"",$A23&lt;&gt;"TOTAL"),IF(AND('[10]PDI_OTRAS SITUACIONES ADMINISTR'!$CJ21&lt;&gt;"",'[10]PDI_OTRAS SITUACIONES ADMINISTR'!$CJ21&lt;&gt;0),'[10]PDI_OTRAS SITUACIONES ADMINISTR'!$CJ21,""),IF($A23="TOTAL",SUM(INDIRECT("BA4:BA"&amp;ROW()-1)),""))</f>
        <v/>
      </c>
      <c r="BB23" s="6" t="str">
        <f ca="1">IF(AND($A23&lt;&gt;"",$A23&lt;&gt;"TOTAL"),IF(AND('[10]PDI_OTRAS SITUACIONES ADMINISTR'!$CL21&lt;&gt;"",'[10]PDI_OTRAS SITUACIONES ADMINISTR'!$CL21&lt;&gt;0),'[10]PDI_OTRAS SITUACIONES ADMINISTR'!$CL21,""),IF($A23="TOTAL",SUM(INDIRECT("BB4:BB"&amp;ROW()-1)),""))</f>
        <v/>
      </c>
      <c r="BC23" s="6" t="str">
        <f t="shared" ca="1" si="17"/>
        <v/>
      </c>
      <c r="BD23" s="6" t="str">
        <f ca="1">IF(AND($A23&lt;&gt;"",$A23&lt;&gt;"TOTAL"),IF(AND('[10]PDI_OTRAS SITUACIONES ADMINISTR'!$CO21&lt;&gt;"",'[10]PDI_OTRAS SITUACIONES ADMINISTR'!$CO21&lt;&gt;0),'[10]PDI_OTRAS SITUACIONES ADMINISTR'!$CO21,""),IF($A23="TOTAL",SUM(INDIRECT("BD4:BD"&amp;ROW()-1)),""))</f>
        <v/>
      </c>
      <c r="BE23" s="6" t="str">
        <f ca="1">IF(AND($A23&lt;&gt;"",$A23&lt;&gt;"TOTAL"),IF(AND('[10]PDI_OTRAS SITUACIONES ADMINISTR'!$CQ21&lt;&gt;"",'[10]PDI_OTRAS SITUACIONES ADMINISTR'!$CQ21&lt;&gt;0),'[10]PDI_OTRAS SITUACIONES ADMINISTR'!$CQ21,""),IF($A23="TOTAL",SUM(INDIRECT("BE4:BE"&amp;ROW()-1)),""))</f>
        <v/>
      </c>
      <c r="BF23" s="6" t="str">
        <f t="shared" ca="1" si="18"/>
        <v/>
      </c>
    </row>
    <row r="24" spans="1:58" x14ac:dyDescent="0.2">
      <c r="A24" s="19" t="str">
        <f>IF('[10]PDI_OTRAS SITUACIONES ADMINISTR'!$B22&lt;&gt;"",'[10]PDI_OTRAS SITUACIONES ADMINISTR'!$B22,IF(AND('[10]PDI_OTRAS SITUACIONES ADMINISTR'!$B22="",'[10]PDI_OTRAS SITUACIONES ADMINISTR'!$B23="",'[10]PDI_OTRAS SITUACIONES ADMINISTR'!$B21=""),"","TOTAL"))</f>
        <v/>
      </c>
      <c r="B24" s="6" t="str">
        <f ca="1">IF(AND($A24&lt;&gt;"",$A24&lt;&gt;"TOTAL"),IF(AND('[10]PDI_OTRAS SITUACIONES ADMINISTR'!$C22&lt;&gt;"",'[10]PDI_OTRAS SITUACIONES ADMINISTR'!$C22&lt;&gt;0),'[10]PDI_OTRAS SITUACIONES ADMINISTR'!$C22,""),IF($A24="TOTAL",SUM(INDIRECT("B4:B"&amp;ROW()-1)),""))</f>
        <v/>
      </c>
      <c r="C24" s="6" t="str">
        <f ca="1">IF(AND($A24&lt;&gt;"",$A24&lt;&gt;"TOTAL"),IF(AND('[10]PDI_OTRAS SITUACIONES ADMINISTR'!$E22&lt;&gt;"",'[10]PDI_OTRAS SITUACIONES ADMINISTR'!$E22&lt;&gt;0),'[10]PDI_OTRAS SITUACIONES ADMINISTR'!$E22,""),IF($A24="TOTAL",SUM(INDIRECT("C4:C"&amp;ROW()-1)),""))</f>
        <v/>
      </c>
      <c r="D24" s="6" t="str">
        <f t="shared" ca="1" si="0"/>
        <v/>
      </c>
      <c r="E24" s="6" t="str">
        <f ca="1">IF(AND($A24&lt;&gt;"",$A24&lt;&gt;"TOTAL"),IF(AND('[10]PDI_OTRAS SITUACIONES ADMINISTR'!$H22&lt;&gt;"",'[10]PDI_OTRAS SITUACIONES ADMINISTR'!$H22&lt;&gt;0),'[10]PDI_OTRAS SITUACIONES ADMINISTR'!$H22,""),IF($A24="TOTAL",SUM(INDIRECT("E4:E"&amp;ROW()-1)),""))</f>
        <v/>
      </c>
      <c r="F24" s="6" t="str">
        <f ca="1">IF(AND($A24&lt;&gt;"",$A24&lt;&gt;"TOTAL"),IF(AND('[10]PDI_OTRAS SITUACIONES ADMINISTR'!$J22&lt;&gt;"",'[10]PDI_OTRAS SITUACIONES ADMINISTR'!$J22&lt;&gt;0),'[10]PDI_OTRAS SITUACIONES ADMINISTR'!$J22,""),IF($A24="TOTAL",SUM(INDIRECT("F4:F"&amp;ROW()-1)),""))</f>
        <v/>
      </c>
      <c r="G24" s="6" t="str">
        <f t="shared" ca="1" si="1"/>
        <v/>
      </c>
      <c r="H24" s="6" t="str">
        <f ca="1">IF(AND($A24&lt;&gt;"",$A24&lt;&gt;"TOTAL"),IF(AND('[10]PDI_OTRAS SITUACIONES ADMINISTR'!$M22&lt;&gt;"",'[10]PDI_OTRAS SITUACIONES ADMINISTR'!$M22&lt;&gt;0),'[10]PDI_OTRAS SITUACIONES ADMINISTR'!$M22,""),IF($A24="TOTAL",SUM(INDIRECT("H4:H"&amp;ROW()-1)),""))</f>
        <v/>
      </c>
      <c r="I24" s="6" t="str">
        <f ca="1">IF(AND($A24&lt;&gt;"",$A24&lt;&gt;"TOTAL"),IF(AND('[10]PDI_OTRAS SITUACIONES ADMINISTR'!$O22&lt;&gt;"",'[10]PDI_OTRAS SITUACIONES ADMINISTR'!$O22&lt;&gt;0),'[10]PDI_OTRAS SITUACIONES ADMINISTR'!$O22,""),IF($A24="TOTAL",SUM(INDIRECT("I4:I"&amp;ROW()-1)),""))</f>
        <v/>
      </c>
      <c r="J24" s="6" t="str">
        <f t="shared" ca="1" si="2"/>
        <v/>
      </c>
      <c r="K24" s="6" t="str">
        <f ca="1">IF(AND($A24&lt;&gt;"",$A24&lt;&gt;"TOTAL"),IF(AND('[10]PDI_OTRAS SITUACIONES ADMINISTR'!$R22&lt;&gt;"",'[10]PDI_OTRAS SITUACIONES ADMINISTR'!$R22&lt;&gt;0),'[10]PDI_OTRAS SITUACIONES ADMINISTR'!$R22,""),IF($A24="TOTAL",SUM(INDIRECT("K4:K"&amp;ROW()-1)),""))</f>
        <v/>
      </c>
      <c r="L24" s="6" t="str">
        <f ca="1">IF(AND($A24&lt;&gt;"",$A24&lt;&gt;"TOTAL"),IF(AND('[10]PDI_OTRAS SITUACIONES ADMINISTR'!$T22&lt;&gt;"",'[10]PDI_OTRAS SITUACIONES ADMINISTR'!$T22&lt;&gt;0),'[10]PDI_OTRAS SITUACIONES ADMINISTR'!$T22,""),IF($A24="TOTAL",SUM(INDIRECT("L4:L"&amp;ROW()-1)),""))</f>
        <v/>
      </c>
      <c r="M24" s="6" t="str">
        <f t="shared" ca="1" si="3"/>
        <v/>
      </c>
      <c r="N24" s="6" t="str">
        <f ca="1">IF(AND($A24&lt;&gt;"",$A24&lt;&gt;"TOTAL"),IF(AND('[10]PDI_OTRAS SITUACIONES ADMINISTR'!$W22&lt;&gt;"",'[10]PDI_OTRAS SITUACIONES ADMINISTR'!$W22&lt;&gt;0),'[10]PDI_OTRAS SITUACIONES ADMINISTR'!$W22,""),IF($A24="TOTAL",SUM(INDIRECT("N4:N"&amp;ROW()-1)),""))</f>
        <v/>
      </c>
      <c r="O24" s="6" t="str">
        <f ca="1">IF(AND($A24&lt;&gt;"",$A24&lt;&gt;"TOTAL"),IF(AND('[10]PDI_OTRAS SITUACIONES ADMINISTR'!$Y22&lt;&gt;"",'[10]PDI_OTRAS SITUACIONES ADMINISTR'!$Y22&lt;&gt;0),'[10]PDI_OTRAS SITUACIONES ADMINISTR'!$Y22,""),IF($A24="TOTAL",SUM(INDIRECT("O4:O"&amp;ROW()-1)),""))</f>
        <v/>
      </c>
      <c r="P24" s="6" t="str">
        <f t="shared" ca="1" si="4"/>
        <v/>
      </c>
      <c r="Q24" s="6" t="str">
        <f ca="1">IF(AND($A24&lt;&gt;"",$A24&lt;&gt;"TOTAL"),IF(AND('[10]PDI_OTRAS SITUACIONES ADMINISTR'!$AB22&lt;&gt;"",'[10]PDI_OTRAS SITUACIONES ADMINISTR'!$AB22&lt;&gt;0),'[10]PDI_OTRAS SITUACIONES ADMINISTR'!$AB22,""),IF($A24="TOTAL",SUM(INDIRECT("Q4:Q"&amp;ROW()-1)),""))</f>
        <v/>
      </c>
      <c r="R24" s="6" t="str">
        <f ca="1">IF(AND($A24&lt;&gt;"",$A24&lt;&gt;"TOTAL"),IF(AND('[10]PDI_OTRAS SITUACIONES ADMINISTR'!$AD22&lt;&gt;"",'[10]PDI_OTRAS SITUACIONES ADMINISTR'!$AD22&lt;&gt;0),'[10]PDI_OTRAS SITUACIONES ADMINISTR'!$AD22,""),IF($A24="TOTAL",SUM(INDIRECT("R4:R"&amp;ROW()-1)),""))</f>
        <v/>
      </c>
      <c r="S24" s="6" t="str">
        <f t="shared" ca="1" si="5"/>
        <v/>
      </c>
      <c r="T24" s="6" t="str">
        <f ca="1">IF(AND($A24&lt;&gt;"",$A24&lt;&gt;"TOTAL"),IF(AND('[10]PDI_OTRAS SITUACIONES ADMINISTR'!$AG22&lt;&gt;"",'[10]PDI_OTRAS SITUACIONES ADMINISTR'!$AG22&lt;&gt;0),'[10]PDI_OTRAS SITUACIONES ADMINISTR'!$AG22,""),IF($A24="TOTAL",SUM(INDIRECT("T4:T"&amp;ROW()-1)),""))</f>
        <v/>
      </c>
      <c r="U24" s="6" t="str">
        <f ca="1">IF(AND($A24&lt;&gt;"",$A24&lt;&gt;"TOTAL"),IF(AND('[10]PDI_OTRAS SITUACIONES ADMINISTR'!$AI22&lt;&gt;"",'[10]PDI_OTRAS SITUACIONES ADMINISTR'!$AI22&lt;&gt;0),'[10]PDI_OTRAS SITUACIONES ADMINISTR'!$AI22,""),IF($A24="TOTAL",SUM(INDIRECT("U4:U"&amp;ROW()-1)),""))</f>
        <v/>
      </c>
      <c r="V24" s="6" t="str">
        <f t="shared" ca="1" si="6"/>
        <v/>
      </c>
      <c r="W24" s="6" t="str">
        <f ca="1">IF(AND($A24&lt;&gt;"",$A24&lt;&gt;"TOTAL"),IF(AND('[10]PDI_OTRAS SITUACIONES ADMINISTR'!$AL22&lt;&gt;"",'[10]PDI_OTRAS SITUACIONES ADMINISTR'!$AL22&lt;&gt;0),'[10]PDI_OTRAS SITUACIONES ADMINISTR'!$AL22,""),IF($A24="TOTAL",SUM(INDIRECT("W4:W"&amp;ROW()-1)),""))</f>
        <v/>
      </c>
      <c r="X24" s="6" t="str">
        <f ca="1">IF(AND($A24&lt;&gt;"",$A24&lt;&gt;"TOTAL"),IF(AND('[10]PDI_OTRAS SITUACIONES ADMINISTR'!$AN22&lt;&gt;"",'[10]PDI_OTRAS SITUACIONES ADMINISTR'!$AN22&lt;&gt;0),'[10]PDI_OTRAS SITUACIONES ADMINISTR'!$AN22,""),IF($A24="TOTAL",SUM(INDIRECT("X4:X"&amp;ROW()-1)),""))</f>
        <v/>
      </c>
      <c r="Y24" s="6" t="str">
        <f t="shared" ca="1" si="7"/>
        <v/>
      </c>
      <c r="Z24" s="6" t="str">
        <f ca="1">IF(AND($A24&lt;&gt;"",$A24&lt;&gt;"TOTAL"),IF(AND('[10]PDI_OTRAS SITUACIONES ADMINISTR'!$AQ22&lt;&gt;"",'[10]PDI_OTRAS SITUACIONES ADMINISTR'!$AQ22&lt;&gt;0),'[10]PDI_OTRAS SITUACIONES ADMINISTR'!$AQ22,""),IF($A24="TOTAL",SUM(INDIRECT("Z4:Z"&amp;ROW()-1)),""))</f>
        <v/>
      </c>
      <c r="AA24" s="6" t="str">
        <f ca="1">IF(AND($A24&lt;&gt;"",$A24&lt;&gt;"TOTAL"),IF(AND('[10]PDI_OTRAS SITUACIONES ADMINISTR'!$AS22&lt;&gt;"",'[10]PDI_OTRAS SITUACIONES ADMINISTR'!$AS22&lt;&gt;0),'[10]PDI_OTRAS SITUACIONES ADMINISTR'!$AS22,""),IF($A24="TOTAL",SUM(INDIRECT("AA4:AA"&amp;ROW()-1)),""))</f>
        <v/>
      </c>
      <c r="AB24" s="6" t="str">
        <f t="shared" ca="1" si="8"/>
        <v/>
      </c>
      <c r="AC24" s="6" t="str">
        <f ca="1">IF(AND($A24&lt;&gt;"",$A24&lt;&gt;"TOTAL"),IF(AND('[10]PDI_OTRAS SITUACIONES ADMINISTR'!$AV22&lt;&gt;"",'[10]PDI_OTRAS SITUACIONES ADMINISTR'!$AV22&lt;&gt;0),'[10]PDI_OTRAS SITUACIONES ADMINISTR'!$AV22,""),IF($A24="TOTAL",SUM(INDIRECT("AC4:AC"&amp;ROW()-1)),""))</f>
        <v/>
      </c>
      <c r="AD24" s="6" t="str">
        <f ca="1">IF(AND($A24&lt;&gt;"",$A24&lt;&gt;"TOTAL"),IF(AND('[10]PDI_OTRAS SITUACIONES ADMINISTR'!$AX22&lt;&gt;"",'[10]PDI_OTRAS SITUACIONES ADMINISTR'!$AX22&lt;&gt;0),'[10]PDI_OTRAS SITUACIONES ADMINISTR'!$AX22,""),IF($A24="TOTAL",SUM(INDIRECT("AD4:AD"&amp;ROW()-1)),""))</f>
        <v/>
      </c>
      <c r="AE24" s="6" t="str">
        <f t="shared" ca="1" si="9"/>
        <v/>
      </c>
      <c r="AF24" s="6" t="str">
        <f ca="1">IF(AND($A24&lt;&gt;"",$A24&lt;&gt;"TOTAL"),IF(AND('[10]PDI_OTRAS SITUACIONES ADMINISTR'!$BA22&lt;&gt;"",'[10]PDI_OTRAS SITUACIONES ADMINISTR'!$BA22&lt;&gt;0),'[10]PDI_OTRAS SITUACIONES ADMINISTR'!$BA22,""),IF($A24="TOTAL",SUM(INDIRECT("AF4:AF"&amp;ROW()-1)),""))</f>
        <v/>
      </c>
      <c r="AG24" s="6" t="str">
        <f ca="1">IF(AND($A24&lt;&gt;"",$A24&lt;&gt;"TOTAL"),IF(AND('[10]PDI_OTRAS SITUACIONES ADMINISTR'!$BC22&lt;&gt;"",'[10]PDI_OTRAS SITUACIONES ADMINISTR'!$BC22&lt;&gt;0),'[10]PDI_OTRAS SITUACIONES ADMINISTR'!$BC22,""),IF($A24="TOTAL",SUM(INDIRECT("AG4:AG"&amp;ROW()-1)),""))</f>
        <v/>
      </c>
      <c r="AH24" s="6" t="str">
        <f t="shared" ca="1" si="10"/>
        <v/>
      </c>
      <c r="AI24" s="6" t="str">
        <f ca="1">IF(AND($A24&lt;&gt;"",$A24&lt;&gt;"TOTAL"),IF(AND('[10]PDI_OTRAS SITUACIONES ADMINISTR'!$BF22&lt;&gt;"",'[10]PDI_OTRAS SITUACIONES ADMINISTR'!$BF22&lt;&gt;0),'[10]PDI_OTRAS SITUACIONES ADMINISTR'!$BF22,""),IF($A24="TOTAL",SUM(INDIRECT("AI4:AI"&amp;ROW()-1)),""))</f>
        <v/>
      </c>
      <c r="AJ24" s="6" t="str">
        <f ca="1">IF(AND($A24&lt;&gt;"",$A24&lt;&gt;"TOTAL"),IF(AND('[10]PDI_OTRAS SITUACIONES ADMINISTR'!$BH22&lt;&gt;"",'[10]PDI_OTRAS SITUACIONES ADMINISTR'!$BH22&lt;&gt;0),'[10]PDI_OTRAS SITUACIONES ADMINISTR'!$BH22,""),IF($A24="TOTAL",SUM(INDIRECT("AJ4:AJ"&amp;ROW()-1)),""))</f>
        <v/>
      </c>
      <c r="AK24" s="6" t="str">
        <f t="shared" ca="1" si="11"/>
        <v/>
      </c>
      <c r="AL24" s="6" t="str">
        <f ca="1">IF(AND($A24&lt;&gt;"",$A24&lt;&gt;"TOTAL"),IF(AND('[10]PDI_OTRAS SITUACIONES ADMINISTR'!$BK22&lt;&gt;"",'[10]PDI_OTRAS SITUACIONES ADMINISTR'!$BK22&lt;&gt;0),'[10]PDI_OTRAS SITUACIONES ADMINISTR'!$BK22,""),IF($A24="TOTAL",SUM(INDIRECT("AL4:AL"&amp;ROW()-1)),""))</f>
        <v/>
      </c>
      <c r="AM24" s="6" t="str">
        <f ca="1">IF(AND($A24&lt;&gt;"",$A24&lt;&gt;"TOTAL"),IF(AND('[10]PDI_OTRAS SITUACIONES ADMINISTR'!$BM22&lt;&gt;"",'[10]PDI_OTRAS SITUACIONES ADMINISTR'!$BM22&lt;&gt;0),'[10]PDI_OTRAS SITUACIONES ADMINISTR'!$BM22,""),IF($A24="TOTAL",SUM(INDIRECT("AM4:AM"&amp;ROW()-1)),""))</f>
        <v/>
      </c>
      <c r="AN24" s="6" t="str">
        <f t="shared" ca="1" si="12"/>
        <v/>
      </c>
      <c r="AO24" s="6" t="str">
        <f ca="1">IF(AND($A24&lt;&gt;"",$A24&lt;&gt;"TOTAL"),IF(AND('[10]PDI_OTRAS SITUACIONES ADMINISTR'!$BP22&lt;&gt;"",'[10]PDI_OTRAS SITUACIONES ADMINISTR'!$BP22&lt;&gt;0),'[10]PDI_OTRAS SITUACIONES ADMINISTR'!$BP22,""),IF($A24="TOTAL",SUM(INDIRECT("AO4:AO"&amp;ROW()-1)),""))</f>
        <v/>
      </c>
      <c r="AP24" s="6" t="str">
        <f ca="1">IF(AND($A24&lt;&gt;"",$A24&lt;&gt;"TOTAL"),IF(AND('[10]PDI_OTRAS SITUACIONES ADMINISTR'!$BR22&lt;&gt;"",'[10]PDI_OTRAS SITUACIONES ADMINISTR'!$BR22&lt;&gt;0),'[10]PDI_OTRAS SITUACIONES ADMINISTR'!$BR22,""),IF($A24="TOTAL",SUM(INDIRECT("AP4:AP"&amp;ROW()-1)),""))</f>
        <v/>
      </c>
      <c r="AQ24" s="6" t="str">
        <f t="shared" ca="1" si="13"/>
        <v/>
      </c>
      <c r="AR24" s="6" t="str">
        <f ca="1">IF(AND($A24&lt;&gt;"",$A24&lt;&gt;"TOTAL"),IF(AND('[10]PDI_OTRAS SITUACIONES ADMINISTR'!$BU22&lt;&gt;"",'[10]PDI_OTRAS SITUACIONES ADMINISTR'!$BU22&lt;&gt;0),'[10]PDI_OTRAS SITUACIONES ADMINISTR'!$BU22,""),IF($A24="TOTAL",SUM(INDIRECT("AR4:AR"&amp;ROW()-1)),""))</f>
        <v/>
      </c>
      <c r="AS24" s="6" t="str">
        <f ca="1">IF(AND($A24&lt;&gt;"",$A24&lt;&gt;"TOTAL"),IF(AND('[10]PDI_OTRAS SITUACIONES ADMINISTR'!$BW22&lt;&gt;"",'[10]PDI_OTRAS SITUACIONES ADMINISTR'!$BW22&lt;&gt;0),'[10]PDI_OTRAS SITUACIONES ADMINISTR'!$BW22,""),IF($A24="TOTAL",SUM(INDIRECT("AS4:AS"&amp;ROW()-1)),""))</f>
        <v/>
      </c>
      <c r="AT24" s="6" t="str">
        <f t="shared" ca="1" si="14"/>
        <v/>
      </c>
      <c r="AU24" s="6" t="str">
        <f ca="1">IF(AND($A24&lt;&gt;"",$A24&lt;&gt;"TOTAL"),IF(AND('[10]PDI_OTRAS SITUACIONES ADMINISTR'!$BZ22&lt;&gt;"",'[10]PDI_OTRAS SITUACIONES ADMINISTR'!$BZ22&lt;&gt;0),'[10]PDI_OTRAS SITUACIONES ADMINISTR'!$BZ22,""),IF($A24="TOTAL",SUM(INDIRECT("AU4:AU"&amp;ROW()-1)),""))</f>
        <v/>
      </c>
      <c r="AV24" s="6" t="str">
        <f ca="1">IF(AND($A24&lt;&gt;"",$A24&lt;&gt;"TOTAL"),IF(AND('[10]PDI_OTRAS SITUACIONES ADMINISTR'!$CB22&lt;&gt;"",'[10]PDI_OTRAS SITUACIONES ADMINISTR'!$CB22&lt;&gt;0),'[10]PDI_OTRAS SITUACIONES ADMINISTR'!$CB22,""),IF($A24="TOTAL",SUM(INDIRECT("AV4:AV"&amp;ROW()-1)),""))</f>
        <v/>
      </c>
      <c r="AW24" s="6" t="str">
        <f t="shared" ca="1" si="15"/>
        <v/>
      </c>
      <c r="AX24" s="6" t="str">
        <f ca="1">IF(AND($A24&lt;&gt;"",$A24&lt;&gt;"TOTAL"),IF(AND('[10]PDI_OTRAS SITUACIONES ADMINISTR'!$CE22&lt;&gt;"",'[10]PDI_OTRAS SITUACIONES ADMINISTR'!$CE22&lt;&gt;0),'[10]PDI_OTRAS SITUACIONES ADMINISTR'!$CE22,""),IF($A24="TOTAL",SUM(INDIRECT("AX4:AX"&amp;ROW()-1)),""))</f>
        <v/>
      </c>
      <c r="AY24" s="6" t="str">
        <f ca="1">IF(AND($A24&lt;&gt;"",$A24&lt;&gt;"TOTAL"),IF(AND('[10]PDI_OTRAS SITUACIONES ADMINISTR'!$CG22&lt;&gt;"",'[10]PDI_OTRAS SITUACIONES ADMINISTR'!$CG22&lt;&gt;0),'[10]PDI_OTRAS SITUACIONES ADMINISTR'!$CG22,""),IF($A24="TOTAL",SUM(INDIRECT("AY4:AY"&amp;ROW()-1)),""))</f>
        <v/>
      </c>
      <c r="AZ24" s="6" t="str">
        <f t="shared" ca="1" si="16"/>
        <v/>
      </c>
      <c r="BA24" s="6" t="str">
        <f ca="1">IF(AND($A24&lt;&gt;"",$A24&lt;&gt;"TOTAL"),IF(AND('[10]PDI_OTRAS SITUACIONES ADMINISTR'!$CJ22&lt;&gt;"",'[10]PDI_OTRAS SITUACIONES ADMINISTR'!$CJ22&lt;&gt;0),'[10]PDI_OTRAS SITUACIONES ADMINISTR'!$CJ22,""),IF($A24="TOTAL",SUM(INDIRECT("BA4:BA"&amp;ROW()-1)),""))</f>
        <v/>
      </c>
      <c r="BB24" s="6" t="str">
        <f ca="1">IF(AND($A24&lt;&gt;"",$A24&lt;&gt;"TOTAL"),IF(AND('[10]PDI_OTRAS SITUACIONES ADMINISTR'!$CL22&lt;&gt;"",'[10]PDI_OTRAS SITUACIONES ADMINISTR'!$CL22&lt;&gt;0),'[10]PDI_OTRAS SITUACIONES ADMINISTR'!$CL22,""),IF($A24="TOTAL",SUM(INDIRECT("BB4:BB"&amp;ROW()-1)),""))</f>
        <v/>
      </c>
      <c r="BC24" s="6" t="str">
        <f t="shared" ca="1" si="17"/>
        <v/>
      </c>
      <c r="BD24" s="6" t="str">
        <f ca="1">IF(AND($A24&lt;&gt;"",$A24&lt;&gt;"TOTAL"),IF(AND('[10]PDI_OTRAS SITUACIONES ADMINISTR'!$CO22&lt;&gt;"",'[10]PDI_OTRAS SITUACIONES ADMINISTR'!$CO22&lt;&gt;0),'[10]PDI_OTRAS SITUACIONES ADMINISTR'!$CO22,""),IF($A24="TOTAL",SUM(INDIRECT("BD4:BD"&amp;ROW()-1)),""))</f>
        <v/>
      </c>
      <c r="BE24" s="6" t="str">
        <f ca="1">IF(AND($A24&lt;&gt;"",$A24&lt;&gt;"TOTAL"),IF(AND('[10]PDI_OTRAS SITUACIONES ADMINISTR'!$CQ22&lt;&gt;"",'[10]PDI_OTRAS SITUACIONES ADMINISTR'!$CQ22&lt;&gt;0),'[10]PDI_OTRAS SITUACIONES ADMINISTR'!$CQ22,""),IF($A24="TOTAL",SUM(INDIRECT("BE4:BE"&amp;ROW()-1)),""))</f>
        <v/>
      </c>
      <c r="BF24" s="6" t="str">
        <f t="shared" ca="1" si="18"/>
        <v/>
      </c>
    </row>
    <row r="25" spans="1:58" x14ac:dyDescent="0.2">
      <c r="A25" s="19" t="str">
        <f>IF('[10]PDI_OTRAS SITUACIONES ADMINISTR'!$B23&lt;&gt;"",'[10]PDI_OTRAS SITUACIONES ADMINISTR'!$B23,IF(AND('[10]PDI_OTRAS SITUACIONES ADMINISTR'!$B23="",'[10]PDI_OTRAS SITUACIONES ADMINISTR'!$B24="",'[10]PDI_OTRAS SITUACIONES ADMINISTR'!$B22=""),"","TOTAL"))</f>
        <v/>
      </c>
      <c r="B25" s="6" t="str">
        <f ca="1">IF(AND($A25&lt;&gt;"",$A25&lt;&gt;"TOTAL"),IF(AND('[10]PDI_OTRAS SITUACIONES ADMINISTR'!$C23&lt;&gt;"",'[10]PDI_OTRAS SITUACIONES ADMINISTR'!$C23&lt;&gt;0),'[10]PDI_OTRAS SITUACIONES ADMINISTR'!$C23,""),IF($A25="TOTAL",SUM(INDIRECT("B4:B"&amp;ROW()-1)),""))</f>
        <v/>
      </c>
      <c r="C25" s="6" t="str">
        <f ca="1">IF(AND($A25&lt;&gt;"",$A25&lt;&gt;"TOTAL"),IF(AND('[10]PDI_OTRAS SITUACIONES ADMINISTR'!$E23&lt;&gt;"",'[10]PDI_OTRAS SITUACIONES ADMINISTR'!$E23&lt;&gt;0),'[10]PDI_OTRAS SITUACIONES ADMINISTR'!$E23,""),IF($A25="TOTAL",SUM(INDIRECT("C4:C"&amp;ROW()-1)),""))</f>
        <v/>
      </c>
      <c r="D25" s="6" t="str">
        <f t="shared" ca="1" si="0"/>
        <v/>
      </c>
      <c r="E25" s="6" t="str">
        <f ca="1">IF(AND($A25&lt;&gt;"",$A25&lt;&gt;"TOTAL"),IF(AND('[10]PDI_OTRAS SITUACIONES ADMINISTR'!$H23&lt;&gt;"",'[10]PDI_OTRAS SITUACIONES ADMINISTR'!$H23&lt;&gt;0),'[10]PDI_OTRAS SITUACIONES ADMINISTR'!$H23,""),IF($A25="TOTAL",SUM(INDIRECT("E4:E"&amp;ROW()-1)),""))</f>
        <v/>
      </c>
      <c r="F25" s="6" t="str">
        <f ca="1">IF(AND($A25&lt;&gt;"",$A25&lt;&gt;"TOTAL"),IF(AND('[10]PDI_OTRAS SITUACIONES ADMINISTR'!$J23&lt;&gt;"",'[10]PDI_OTRAS SITUACIONES ADMINISTR'!$J23&lt;&gt;0),'[10]PDI_OTRAS SITUACIONES ADMINISTR'!$J23,""),IF($A25="TOTAL",SUM(INDIRECT("F4:F"&amp;ROW()-1)),""))</f>
        <v/>
      </c>
      <c r="G25" s="6" t="str">
        <f t="shared" ca="1" si="1"/>
        <v/>
      </c>
      <c r="H25" s="6" t="str">
        <f ca="1">IF(AND($A25&lt;&gt;"",$A25&lt;&gt;"TOTAL"),IF(AND('[10]PDI_OTRAS SITUACIONES ADMINISTR'!$M23&lt;&gt;"",'[10]PDI_OTRAS SITUACIONES ADMINISTR'!$M23&lt;&gt;0),'[10]PDI_OTRAS SITUACIONES ADMINISTR'!$M23,""),IF($A25="TOTAL",SUM(INDIRECT("H4:H"&amp;ROW()-1)),""))</f>
        <v/>
      </c>
      <c r="I25" s="6" t="str">
        <f ca="1">IF(AND($A25&lt;&gt;"",$A25&lt;&gt;"TOTAL"),IF(AND('[10]PDI_OTRAS SITUACIONES ADMINISTR'!$O23&lt;&gt;"",'[10]PDI_OTRAS SITUACIONES ADMINISTR'!$O23&lt;&gt;0),'[10]PDI_OTRAS SITUACIONES ADMINISTR'!$O23,""),IF($A25="TOTAL",SUM(INDIRECT("I4:I"&amp;ROW()-1)),""))</f>
        <v/>
      </c>
      <c r="J25" s="6" t="str">
        <f t="shared" ca="1" si="2"/>
        <v/>
      </c>
      <c r="K25" s="6" t="str">
        <f ca="1">IF(AND($A25&lt;&gt;"",$A25&lt;&gt;"TOTAL"),IF(AND('[10]PDI_OTRAS SITUACIONES ADMINISTR'!$R23&lt;&gt;"",'[10]PDI_OTRAS SITUACIONES ADMINISTR'!$R23&lt;&gt;0),'[10]PDI_OTRAS SITUACIONES ADMINISTR'!$R23,""),IF($A25="TOTAL",SUM(INDIRECT("K4:K"&amp;ROW()-1)),""))</f>
        <v/>
      </c>
      <c r="L25" s="6" t="str">
        <f ca="1">IF(AND($A25&lt;&gt;"",$A25&lt;&gt;"TOTAL"),IF(AND('[10]PDI_OTRAS SITUACIONES ADMINISTR'!$T23&lt;&gt;"",'[10]PDI_OTRAS SITUACIONES ADMINISTR'!$T23&lt;&gt;0),'[10]PDI_OTRAS SITUACIONES ADMINISTR'!$T23,""),IF($A25="TOTAL",SUM(INDIRECT("L4:L"&amp;ROW()-1)),""))</f>
        <v/>
      </c>
      <c r="M25" s="6" t="str">
        <f t="shared" ca="1" si="3"/>
        <v/>
      </c>
      <c r="N25" s="6" t="str">
        <f ca="1">IF(AND($A25&lt;&gt;"",$A25&lt;&gt;"TOTAL"),IF(AND('[10]PDI_OTRAS SITUACIONES ADMINISTR'!$W23&lt;&gt;"",'[10]PDI_OTRAS SITUACIONES ADMINISTR'!$W23&lt;&gt;0),'[10]PDI_OTRAS SITUACIONES ADMINISTR'!$W23,""),IF($A25="TOTAL",SUM(INDIRECT("N4:N"&amp;ROW()-1)),""))</f>
        <v/>
      </c>
      <c r="O25" s="6" t="str">
        <f ca="1">IF(AND($A25&lt;&gt;"",$A25&lt;&gt;"TOTAL"),IF(AND('[10]PDI_OTRAS SITUACIONES ADMINISTR'!$Y23&lt;&gt;"",'[10]PDI_OTRAS SITUACIONES ADMINISTR'!$Y23&lt;&gt;0),'[10]PDI_OTRAS SITUACIONES ADMINISTR'!$Y23,""),IF($A25="TOTAL",SUM(INDIRECT("O4:O"&amp;ROW()-1)),""))</f>
        <v/>
      </c>
      <c r="P25" s="6" t="str">
        <f t="shared" ca="1" si="4"/>
        <v/>
      </c>
      <c r="Q25" s="6" t="str">
        <f ca="1">IF(AND($A25&lt;&gt;"",$A25&lt;&gt;"TOTAL"),IF(AND('[10]PDI_OTRAS SITUACIONES ADMINISTR'!$AB23&lt;&gt;"",'[10]PDI_OTRAS SITUACIONES ADMINISTR'!$AB23&lt;&gt;0),'[10]PDI_OTRAS SITUACIONES ADMINISTR'!$AB23,""),IF($A25="TOTAL",SUM(INDIRECT("Q4:Q"&amp;ROW()-1)),""))</f>
        <v/>
      </c>
      <c r="R25" s="6" t="str">
        <f ca="1">IF(AND($A25&lt;&gt;"",$A25&lt;&gt;"TOTAL"),IF(AND('[10]PDI_OTRAS SITUACIONES ADMINISTR'!$AD23&lt;&gt;"",'[10]PDI_OTRAS SITUACIONES ADMINISTR'!$AD23&lt;&gt;0),'[10]PDI_OTRAS SITUACIONES ADMINISTR'!$AD23,""),IF($A25="TOTAL",SUM(INDIRECT("R4:R"&amp;ROW()-1)),""))</f>
        <v/>
      </c>
      <c r="S25" s="6" t="str">
        <f t="shared" ca="1" si="5"/>
        <v/>
      </c>
      <c r="T25" s="6" t="str">
        <f ca="1">IF(AND($A25&lt;&gt;"",$A25&lt;&gt;"TOTAL"),IF(AND('[10]PDI_OTRAS SITUACIONES ADMINISTR'!$AG23&lt;&gt;"",'[10]PDI_OTRAS SITUACIONES ADMINISTR'!$AG23&lt;&gt;0),'[10]PDI_OTRAS SITUACIONES ADMINISTR'!$AG23,""),IF($A25="TOTAL",SUM(INDIRECT("T4:T"&amp;ROW()-1)),""))</f>
        <v/>
      </c>
      <c r="U25" s="6" t="str">
        <f ca="1">IF(AND($A25&lt;&gt;"",$A25&lt;&gt;"TOTAL"),IF(AND('[10]PDI_OTRAS SITUACIONES ADMINISTR'!$AI23&lt;&gt;"",'[10]PDI_OTRAS SITUACIONES ADMINISTR'!$AI23&lt;&gt;0),'[10]PDI_OTRAS SITUACIONES ADMINISTR'!$AI23,""),IF($A25="TOTAL",SUM(INDIRECT("U4:U"&amp;ROW()-1)),""))</f>
        <v/>
      </c>
      <c r="V25" s="6" t="str">
        <f t="shared" ca="1" si="6"/>
        <v/>
      </c>
      <c r="W25" s="6" t="str">
        <f ca="1">IF(AND($A25&lt;&gt;"",$A25&lt;&gt;"TOTAL"),IF(AND('[10]PDI_OTRAS SITUACIONES ADMINISTR'!$AL23&lt;&gt;"",'[10]PDI_OTRAS SITUACIONES ADMINISTR'!$AL23&lt;&gt;0),'[10]PDI_OTRAS SITUACIONES ADMINISTR'!$AL23,""),IF($A25="TOTAL",SUM(INDIRECT("W4:W"&amp;ROW()-1)),""))</f>
        <v/>
      </c>
      <c r="X25" s="6" t="str">
        <f ca="1">IF(AND($A25&lt;&gt;"",$A25&lt;&gt;"TOTAL"),IF(AND('[10]PDI_OTRAS SITUACIONES ADMINISTR'!$AN23&lt;&gt;"",'[10]PDI_OTRAS SITUACIONES ADMINISTR'!$AN23&lt;&gt;0),'[10]PDI_OTRAS SITUACIONES ADMINISTR'!$AN23,""),IF($A25="TOTAL",SUM(INDIRECT("X4:X"&amp;ROW()-1)),""))</f>
        <v/>
      </c>
      <c r="Y25" s="6" t="str">
        <f t="shared" ca="1" si="7"/>
        <v/>
      </c>
      <c r="Z25" s="6" t="str">
        <f ca="1">IF(AND($A25&lt;&gt;"",$A25&lt;&gt;"TOTAL"),IF(AND('[10]PDI_OTRAS SITUACIONES ADMINISTR'!$AQ23&lt;&gt;"",'[10]PDI_OTRAS SITUACIONES ADMINISTR'!$AQ23&lt;&gt;0),'[10]PDI_OTRAS SITUACIONES ADMINISTR'!$AQ23,""),IF($A25="TOTAL",SUM(INDIRECT("Z4:Z"&amp;ROW()-1)),""))</f>
        <v/>
      </c>
      <c r="AA25" s="6" t="str">
        <f ca="1">IF(AND($A25&lt;&gt;"",$A25&lt;&gt;"TOTAL"),IF(AND('[10]PDI_OTRAS SITUACIONES ADMINISTR'!$AS23&lt;&gt;"",'[10]PDI_OTRAS SITUACIONES ADMINISTR'!$AS23&lt;&gt;0),'[10]PDI_OTRAS SITUACIONES ADMINISTR'!$AS23,""),IF($A25="TOTAL",SUM(INDIRECT("AA4:AA"&amp;ROW()-1)),""))</f>
        <v/>
      </c>
      <c r="AB25" s="6" t="str">
        <f t="shared" ca="1" si="8"/>
        <v/>
      </c>
      <c r="AC25" s="6" t="str">
        <f ca="1">IF(AND($A25&lt;&gt;"",$A25&lt;&gt;"TOTAL"),IF(AND('[10]PDI_OTRAS SITUACIONES ADMINISTR'!$AV23&lt;&gt;"",'[10]PDI_OTRAS SITUACIONES ADMINISTR'!$AV23&lt;&gt;0),'[10]PDI_OTRAS SITUACIONES ADMINISTR'!$AV23,""),IF($A25="TOTAL",SUM(INDIRECT("AC4:AC"&amp;ROW()-1)),""))</f>
        <v/>
      </c>
      <c r="AD25" s="6" t="str">
        <f ca="1">IF(AND($A25&lt;&gt;"",$A25&lt;&gt;"TOTAL"),IF(AND('[10]PDI_OTRAS SITUACIONES ADMINISTR'!$AX23&lt;&gt;"",'[10]PDI_OTRAS SITUACIONES ADMINISTR'!$AX23&lt;&gt;0),'[10]PDI_OTRAS SITUACIONES ADMINISTR'!$AX23,""),IF($A25="TOTAL",SUM(INDIRECT("AD4:AD"&amp;ROW()-1)),""))</f>
        <v/>
      </c>
      <c r="AE25" s="6" t="str">
        <f t="shared" ca="1" si="9"/>
        <v/>
      </c>
      <c r="AF25" s="6" t="str">
        <f ca="1">IF(AND($A25&lt;&gt;"",$A25&lt;&gt;"TOTAL"),IF(AND('[10]PDI_OTRAS SITUACIONES ADMINISTR'!$BA23&lt;&gt;"",'[10]PDI_OTRAS SITUACIONES ADMINISTR'!$BA23&lt;&gt;0),'[10]PDI_OTRAS SITUACIONES ADMINISTR'!$BA23,""),IF($A25="TOTAL",SUM(INDIRECT("AF4:AF"&amp;ROW()-1)),""))</f>
        <v/>
      </c>
      <c r="AG25" s="6" t="str">
        <f ca="1">IF(AND($A25&lt;&gt;"",$A25&lt;&gt;"TOTAL"),IF(AND('[10]PDI_OTRAS SITUACIONES ADMINISTR'!$BC23&lt;&gt;"",'[10]PDI_OTRAS SITUACIONES ADMINISTR'!$BC23&lt;&gt;0),'[10]PDI_OTRAS SITUACIONES ADMINISTR'!$BC23,""),IF($A25="TOTAL",SUM(INDIRECT("AG4:AG"&amp;ROW()-1)),""))</f>
        <v/>
      </c>
      <c r="AH25" s="6" t="str">
        <f t="shared" ca="1" si="10"/>
        <v/>
      </c>
      <c r="AI25" s="6" t="str">
        <f ca="1">IF(AND($A25&lt;&gt;"",$A25&lt;&gt;"TOTAL"),IF(AND('[10]PDI_OTRAS SITUACIONES ADMINISTR'!$BF23&lt;&gt;"",'[10]PDI_OTRAS SITUACIONES ADMINISTR'!$BF23&lt;&gt;0),'[10]PDI_OTRAS SITUACIONES ADMINISTR'!$BF23,""),IF($A25="TOTAL",SUM(INDIRECT("AI4:AI"&amp;ROW()-1)),""))</f>
        <v/>
      </c>
      <c r="AJ25" s="6" t="str">
        <f ca="1">IF(AND($A25&lt;&gt;"",$A25&lt;&gt;"TOTAL"),IF(AND('[10]PDI_OTRAS SITUACIONES ADMINISTR'!$BH23&lt;&gt;"",'[10]PDI_OTRAS SITUACIONES ADMINISTR'!$BH23&lt;&gt;0),'[10]PDI_OTRAS SITUACIONES ADMINISTR'!$BH23,""),IF($A25="TOTAL",SUM(INDIRECT("AJ4:AJ"&amp;ROW()-1)),""))</f>
        <v/>
      </c>
      <c r="AK25" s="6" t="str">
        <f t="shared" ca="1" si="11"/>
        <v/>
      </c>
      <c r="AL25" s="6" t="str">
        <f ca="1">IF(AND($A25&lt;&gt;"",$A25&lt;&gt;"TOTAL"),IF(AND('[10]PDI_OTRAS SITUACIONES ADMINISTR'!$BK23&lt;&gt;"",'[10]PDI_OTRAS SITUACIONES ADMINISTR'!$BK23&lt;&gt;0),'[10]PDI_OTRAS SITUACIONES ADMINISTR'!$BK23,""),IF($A25="TOTAL",SUM(INDIRECT("AL4:AL"&amp;ROW()-1)),""))</f>
        <v/>
      </c>
      <c r="AM25" s="6" t="str">
        <f ca="1">IF(AND($A25&lt;&gt;"",$A25&lt;&gt;"TOTAL"),IF(AND('[10]PDI_OTRAS SITUACIONES ADMINISTR'!$BM23&lt;&gt;"",'[10]PDI_OTRAS SITUACIONES ADMINISTR'!$BM23&lt;&gt;0),'[10]PDI_OTRAS SITUACIONES ADMINISTR'!$BM23,""),IF($A25="TOTAL",SUM(INDIRECT("AM4:AM"&amp;ROW()-1)),""))</f>
        <v/>
      </c>
      <c r="AN25" s="6" t="str">
        <f t="shared" ca="1" si="12"/>
        <v/>
      </c>
      <c r="AO25" s="6" t="str">
        <f ca="1">IF(AND($A25&lt;&gt;"",$A25&lt;&gt;"TOTAL"),IF(AND('[10]PDI_OTRAS SITUACIONES ADMINISTR'!$BP23&lt;&gt;"",'[10]PDI_OTRAS SITUACIONES ADMINISTR'!$BP23&lt;&gt;0),'[10]PDI_OTRAS SITUACIONES ADMINISTR'!$BP23,""),IF($A25="TOTAL",SUM(INDIRECT("AO4:AO"&amp;ROW()-1)),""))</f>
        <v/>
      </c>
      <c r="AP25" s="6" t="str">
        <f ca="1">IF(AND($A25&lt;&gt;"",$A25&lt;&gt;"TOTAL"),IF(AND('[10]PDI_OTRAS SITUACIONES ADMINISTR'!$BR23&lt;&gt;"",'[10]PDI_OTRAS SITUACIONES ADMINISTR'!$BR23&lt;&gt;0),'[10]PDI_OTRAS SITUACIONES ADMINISTR'!$BR23,""),IF($A25="TOTAL",SUM(INDIRECT("AP4:AP"&amp;ROW()-1)),""))</f>
        <v/>
      </c>
      <c r="AQ25" s="6" t="str">
        <f t="shared" ca="1" si="13"/>
        <v/>
      </c>
      <c r="AR25" s="6" t="str">
        <f ca="1">IF(AND($A25&lt;&gt;"",$A25&lt;&gt;"TOTAL"),IF(AND('[10]PDI_OTRAS SITUACIONES ADMINISTR'!$BU23&lt;&gt;"",'[10]PDI_OTRAS SITUACIONES ADMINISTR'!$BU23&lt;&gt;0),'[10]PDI_OTRAS SITUACIONES ADMINISTR'!$BU23,""),IF($A25="TOTAL",SUM(INDIRECT("AR4:AR"&amp;ROW()-1)),""))</f>
        <v/>
      </c>
      <c r="AS25" s="6" t="str">
        <f ca="1">IF(AND($A25&lt;&gt;"",$A25&lt;&gt;"TOTAL"),IF(AND('[10]PDI_OTRAS SITUACIONES ADMINISTR'!$BW23&lt;&gt;"",'[10]PDI_OTRAS SITUACIONES ADMINISTR'!$BW23&lt;&gt;0),'[10]PDI_OTRAS SITUACIONES ADMINISTR'!$BW23,""),IF($A25="TOTAL",SUM(INDIRECT("AS4:AS"&amp;ROW()-1)),""))</f>
        <v/>
      </c>
      <c r="AT25" s="6" t="str">
        <f t="shared" ca="1" si="14"/>
        <v/>
      </c>
      <c r="AU25" s="6" t="str">
        <f ca="1">IF(AND($A25&lt;&gt;"",$A25&lt;&gt;"TOTAL"),IF(AND('[10]PDI_OTRAS SITUACIONES ADMINISTR'!$BZ23&lt;&gt;"",'[10]PDI_OTRAS SITUACIONES ADMINISTR'!$BZ23&lt;&gt;0),'[10]PDI_OTRAS SITUACIONES ADMINISTR'!$BZ23,""),IF($A25="TOTAL",SUM(INDIRECT("AU4:AU"&amp;ROW()-1)),""))</f>
        <v/>
      </c>
      <c r="AV25" s="6" t="str">
        <f ca="1">IF(AND($A25&lt;&gt;"",$A25&lt;&gt;"TOTAL"),IF(AND('[10]PDI_OTRAS SITUACIONES ADMINISTR'!$CB23&lt;&gt;"",'[10]PDI_OTRAS SITUACIONES ADMINISTR'!$CB23&lt;&gt;0),'[10]PDI_OTRAS SITUACIONES ADMINISTR'!$CB23,""),IF($A25="TOTAL",SUM(INDIRECT("AV4:AV"&amp;ROW()-1)),""))</f>
        <v/>
      </c>
      <c r="AW25" s="6" t="str">
        <f t="shared" ca="1" si="15"/>
        <v/>
      </c>
      <c r="AX25" s="6" t="str">
        <f ca="1">IF(AND($A25&lt;&gt;"",$A25&lt;&gt;"TOTAL"),IF(AND('[10]PDI_OTRAS SITUACIONES ADMINISTR'!$CE23&lt;&gt;"",'[10]PDI_OTRAS SITUACIONES ADMINISTR'!$CE23&lt;&gt;0),'[10]PDI_OTRAS SITUACIONES ADMINISTR'!$CE23,""),IF($A25="TOTAL",SUM(INDIRECT("AX4:AX"&amp;ROW()-1)),""))</f>
        <v/>
      </c>
      <c r="AY25" s="6" t="str">
        <f ca="1">IF(AND($A25&lt;&gt;"",$A25&lt;&gt;"TOTAL"),IF(AND('[10]PDI_OTRAS SITUACIONES ADMINISTR'!$CG23&lt;&gt;"",'[10]PDI_OTRAS SITUACIONES ADMINISTR'!$CG23&lt;&gt;0),'[10]PDI_OTRAS SITUACIONES ADMINISTR'!$CG23,""),IF($A25="TOTAL",SUM(INDIRECT("AY4:AY"&amp;ROW()-1)),""))</f>
        <v/>
      </c>
      <c r="AZ25" s="6" t="str">
        <f t="shared" ca="1" si="16"/>
        <v/>
      </c>
      <c r="BA25" s="6" t="str">
        <f ca="1">IF(AND($A25&lt;&gt;"",$A25&lt;&gt;"TOTAL"),IF(AND('[10]PDI_OTRAS SITUACIONES ADMINISTR'!$CJ23&lt;&gt;"",'[10]PDI_OTRAS SITUACIONES ADMINISTR'!$CJ23&lt;&gt;0),'[10]PDI_OTRAS SITUACIONES ADMINISTR'!$CJ23,""),IF($A25="TOTAL",SUM(INDIRECT("BA4:BA"&amp;ROW()-1)),""))</f>
        <v/>
      </c>
      <c r="BB25" s="6" t="str">
        <f ca="1">IF(AND($A25&lt;&gt;"",$A25&lt;&gt;"TOTAL"),IF(AND('[10]PDI_OTRAS SITUACIONES ADMINISTR'!$CL23&lt;&gt;"",'[10]PDI_OTRAS SITUACIONES ADMINISTR'!$CL23&lt;&gt;0),'[10]PDI_OTRAS SITUACIONES ADMINISTR'!$CL23,""),IF($A25="TOTAL",SUM(INDIRECT("BB4:BB"&amp;ROW()-1)),""))</f>
        <v/>
      </c>
      <c r="BC25" s="6" t="str">
        <f t="shared" ca="1" si="17"/>
        <v/>
      </c>
      <c r="BD25" s="6" t="str">
        <f ca="1">IF(AND($A25&lt;&gt;"",$A25&lt;&gt;"TOTAL"),IF(AND('[10]PDI_OTRAS SITUACIONES ADMINISTR'!$CO23&lt;&gt;"",'[10]PDI_OTRAS SITUACIONES ADMINISTR'!$CO23&lt;&gt;0),'[10]PDI_OTRAS SITUACIONES ADMINISTR'!$CO23,""),IF($A25="TOTAL",SUM(INDIRECT("BD4:BD"&amp;ROW()-1)),""))</f>
        <v/>
      </c>
      <c r="BE25" s="6" t="str">
        <f ca="1">IF(AND($A25&lt;&gt;"",$A25&lt;&gt;"TOTAL"),IF(AND('[10]PDI_OTRAS SITUACIONES ADMINISTR'!$CQ23&lt;&gt;"",'[10]PDI_OTRAS SITUACIONES ADMINISTR'!$CQ23&lt;&gt;0),'[10]PDI_OTRAS SITUACIONES ADMINISTR'!$CQ23,""),IF($A25="TOTAL",SUM(INDIRECT("BE4:BE"&amp;ROW()-1)),""))</f>
        <v/>
      </c>
      <c r="BF25" s="6" t="str">
        <f t="shared" ca="1" si="18"/>
        <v/>
      </c>
    </row>
    <row r="26" spans="1:58" x14ac:dyDescent="0.2">
      <c r="A26" s="19" t="str">
        <f>IF('[10]PDI_OTRAS SITUACIONES ADMINISTR'!$B24&lt;&gt;"",'[10]PDI_OTRAS SITUACIONES ADMINISTR'!$B24,IF(AND('[10]PDI_OTRAS SITUACIONES ADMINISTR'!$B24="",'[10]PDI_OTRAS SITUACIONES ADMINISTR'!$B25="",'[10]PDI_OTRAS SITUACIONES ADMINISTR'!$B23=""),"","TOTAL"))</f>
        <v/>
      </c>
      <c r="B26" s="6" t="str">
        <f ca="1">IF(AND($A26&lt;&gt;"",$A26&lt;&gt;"TOTAL"),IF(AND('[10]PDI_OTRAS SITUACIONES ADMINISTR'!$C24&lt;&gt;"",'[10]PDI_OTRAS SITUACIONES ADMINISTR'!$C24&lt;&gt;0),'[10]PDI_OTRAS SITUACIONES ADMINISTR'!$C24,""),IF($A26="TOTAL",SUM(INDIRECT("B4:B"&amp;ROW()-1)),""))</f>
        <v/>
      </c>
      <c r="C26" s="6" t="str">
        <f ca="1">IF(AND($A26&lt;&gt;"",$A26&lt;&gt;"TOTAL"),IF(AND('[10]PDI_OTRAS SITUACIONES ADMINISTR'!$E24&lt;&gt;"",'[10]PDI_OTRAS SITUACIONES ADMINISTR'!$E24&lt;&gt;0),'[10]PDI_OTRAS SITUACIONES ADMINISTR'!$E24,""),IF($A26="TOTAL",SUM(INDIRECT("C4:C"&amp;ROW()-1)),""))</f>
        <v/>
      </c>
      <c r="D26" s="6" t="str">
        <f t="shared" ca="1" si="0"/>
        <v/>
      </c>
      <c r="E26" s="6" t="str">
        <f ca="1">IF(AND($A26&lt;&gt;"",$A26&lt;&gt;"TOTAL"),IF(AND('[10]PDI_OTRAS SITUACIONES ADMINISTR'!$H24&lt;&gt;"",'[10]PDI_OTRAS SITUACIONES ADMINISTR'!$H24&lt;&gt;0),'[10]PDI_OTRAS SITUACIONES ADMINISTR'!$H24,""),IF($A26="TOTAL",SUM(INDIRECT("E4:E"&amp;ROW()-1)),""))</f>
        <v/>
      </c>
      <c r="F26" s="6" t="str">
        <f ca="1">IF(AND($A26&lt;&gt;"",$A26&lt;&gt;"TOTAL"),IF(AND('[10]PDI_OTRAS SITUACIONES ADMINISTR'!$J24&lt;&gt;"",'[10]PDI_OTRAS SITUACIONES ADMINISTR'!$J24&lt;&gt;0),'[10]PDI_OTRAS SITUACIONES ADMINISTR'!$J24,""),IF($A26="TOTAL",SUM(INDIRECT("F4:F"&amp;ROW()-1)),""))</f>
        <v/>
      </c>
      <c r="G26" s="6" t="str">
        <f t="shared" ca="1" si="1"/>
        <v/>
      </c>
      <c r="H26" s="6" t="str">
        <f ca="1">IF(AND($A26&lt;&gt;"",$A26&lt;&gt;"TOTAL"),IF(AND('[10]PDI_OTRAS SITUACIONES ADMINISTR'!$M24&lt;&gt;"",'[10]PDI_OTRAS SITUACIONES ADMINISTR'!$M24&lt;&gt;0),'[10]PDI_OTRAS SITUACIONES ADMINISTR'!$M24,""),IF($A26="TOTAL",SUM(INDIRECT("H4:H"&amp;ROW()-1)),""))</f>
        <v/>
      </c>
      <c r="I26" s="6" t="str">
        <f ca="1">IF(AND($A26&lt;&gt;"",$A26&lt;&gt;"TOTAL"),IF(AND('[10]PDI_OTRAS SITUACIONES ADMINISTR'!$O24&lt;&gt;"",'[10]PDI_OTRAS SITUACIONES ADMINISTR'!$O24&lt;&gt;0),'[10]PDI_OTRAS SITUACIONES ADMINISTR'!$O24,""),IF($A26="TOTAL",SUM(INDIRECT("I4:I"&amp;ROW()-1)),""))</f>
        <v/>
      </c>
      <c r="J26" s="6" t="str">
        <f t="shared" ca="1" si="2"/>
        <v/>
      </c>
      <c r="K26" s="6" t="str">
        <f ca="1">IF(AND($A26&lt;&gt;"",$A26&lt;&gt;"TOTAL"),IF(AND('[10]PDI_OTRAS SITUACIONES ADMINISTR'!$R24&lt;&gt;"",'[10]PDI_OTRAS SITUACIONES ADMINISTR'!$R24&lt;&gt;0),'[10]PDI_OTRAS SITUACIONES ADMINISTR'!$R24,""),IF($A26="TOTAL",SUM(INDIRECT("K4:K"&amp;ROW()-1)),""))</f>
        <v/>
      </c>
      <c r="L26" s="6" t="str">
        <f ca="1">IF(AND($A26&lt;&gt;"",$A26&lt;&gt;"TOTAL"),IF(AND('[10]PDI_OTRAS SITUACIONES ADMINISTR'!$T24&lt;&gt;"",'[10]PDI_OTRAS SITUACIONES ADMINISTR'!$T24&lt;&gt;0),'[10]PDI_OTRAS SITUACIONES ADMINISTR'!$T24,""),IF($A26="TOTAL",SUM(INDIRECT("L4:L"&amp;ROW()-1)),""))</f>
        <v/>
      </c>
      <c r="M26" s="6" t="str">
        <f t="shared" ca="1" si="3"/>
        <v/>
      </c>
      <c r="N26" s="6" t="str">
        <f ca="1">IF(AND($A26&lt;&gt;"",$A26&lt;&gt;"TOTAL"),IF(AND('[10]PDI_OTRAS SITUACIONES ADMINISTR'!$W24&lt;&gt;"",'[10]PDI_OTRAS SITUACIONES ADMINISTR'!$W24&lt;&gt;0),'[10]PDI_OTRAS SITUACIONES ADMINISTR'!$W24,""),IF($A26="TOTAL",SUM(INDIRECT("N4:N"&amp;ROW()-1)),""))</f>
        <v/>
      </c>
      <c r="O26" s="6" t="str">
        <f ca="1">IF(AND($A26&lt;&gt;"",$A26&lt;&gt;"TOTAL"),IF(AND('[10]PDI_OTRAS SITUACIONES ADMINISTR'!$Y24&lt;&gt;"",'[10]PDI_OTRAS SITUACIONES ADMINISTR'!$Y24&lt;&gt;0),'[10]PDI_OTRAS SITUACIONES ADMINISTR'!$Y24,""),IF($A26="TOTAL",SUM(INDIRECT("O4:O"&amp;ROW()-1)),""))</f>
        <v/>
      </c>
      <c r="P26" s="6" t="str">
        <f t="shared" ca="1" si="4"/>
        <v/>
      </c>
      <c r="Q26" s="6" t="str">
        <f ca="1">IF(AND($A26&lt;&gt;"",$A26&lt;&gt;"TOTAL"),IF(AND('[10]PDI_OTRAS SITUACIONES ADMINISTR'!$AB24&lt;&gt;"",'[10]PDI_OTRAS SITUACIONES ADMINISTR'!$AB24&lt;&gt;0),'[10]PDI_OTRAS SITUACIONES ADMINISTR'!$AB24,""),IF($A26="TOTAL",SUM(INDIRECT("Q4:Q"&amp;ROW()-1)),""))</f>
        <v/>
      </c>
      <c r="R26" s="6" t="str">
        <f ca="1">IF(AND($A26&lt;&gt;"",$A26&lt;&gt;"TOTAL"),IF(AND('[10]PDI_OTRAS SITUACIONES ADMINISTR'!$AD24&lt;&gt;"",'[10]PDI_OTRAS SITUACIONES ADMINISTR'!$AD24&lt;&gt;0),'[10]PDI_OTRAS SITUACIONES ADMINISTR'!$AD24,""),IF($A26="TOTAL",SUM(INDIRECT("R4:R"&amp;ROW()-1)),""))</f>
        <v/>
      </c>
      <c r="S26" s="6" t="str">
        <f t="shared" ca="1" si="5"/>
        <v/>
      </c>
      <c r="T26" s="6" t="str">
        <f ca="1">IF(AND($A26&lt;&gt;"",$A26&lt;&gt;"TOTAL"),IF(AND('[10]PDI_OTRAS SITUACIONES ADMINISTR'!$AG24&lt;&gt;"",'[10]PDI_OTRAS SITUACIONES ADMINISTR'!$AG24&lt;&gt;0),'[10]PDI_OTRAS SITUACIONES ADMINISTR'!$AG24,""),IF($A26="TOTAL",SUM(INDIRECT("T4:T"&amp;ROW()-1)),""))</f>
        <v/>
      </c>
      <c r="U26" s="6" t="str">
        <f ca="1">IF(AND($A26&lt;&gt;"",$A26&lt;&gt;"TOTAL"),IF(AND('[10]PDI_OTRAS SITUACIONES ADMINISTR'!$AI24&lt;&gt;"",'[10]PDI_OTRAS SITUACIONES ADMINISTR'!$AI24&lt;&gt;0),'[10]PDI_OTRAS SITUACIONES ADMINISTR'!$AI24,""),IF($A26="TOTAL",SUM(INDIRECT("U4:U"&amp;ROW()-1)),""))</f>
        <v/>
      </c>
      <c r="V26" s="6" t="str">
        <f t="shared" ca="1" si="6"/>
        <v/>
      </c>
      <c r="W26" s="6" t="str">
        <f ca="1">IF(AND($A26&lt;&gt;"",$A26&lt;&gt;"TOTAL"),IF(AND('[10]PDI_OTRAS SITUACIONES ADMINISTR'!$AL24&lt;&gt;"",'[10]PDI_OTRAS SITUACIONES ADMINISTR'!$AL24&lt;&gt;0),'[10]PDI_OTRAS SITUACIONES ADMINISTR'!$AL24,""),IF($A26="TOTAL",SUM(INDIRECT("W4:W"&amp;ROW()-1)),""))</f>
        <v/>
      </c>
      <c r="X26" s="6" t="str">
        <f ca="1">IF(AND($A26&lt;&gt;"",$A26&lt;&gt;"TOTAL"),IF(AND('[10]PDI_OTRAS SITUACIONES ADMINISTR'!$AN24&lt;&gt;"",'[10]PDI_OTRAS SITUACIONES ADMINISTR'!$AN24&lt;&gt;0),'[10]PDI_OTRAS SITUACIONES ADMINISTR'!$AN24,""),IF($A26="TOTAL",SUM(INDIRECT("X4:X"&amp;ROW()-1)),""))</f>
        <v/>
      </c>
      <c r="Y26" s="6" t="str">
        <f t="shared" ca="1" si="7"/>
        <v/>
      </c>
      <c r="Z26" s="6" t="str">
        <f ca="1">IF(AND($A26&lt;&gt;"",$A26&lt;&gt;"TOTAL"),IF(AND('[10]PDI_OTRAS SITUACIONES ADMINISTR'!$AQ24&lt;&gt;"",'[10]PDI_OTRAS SITUACIONES ADMINISTR'!$AQ24&lt;&gt;0),'[10]PDI_OTRAS SITUACIONES ADMINISTR'!$AQ24,""),IF($A26="TOTAL",SUM(INDIRECT("Z4:Z"&amp;ROW()-1)),""))</f>
        <v/>
      </c>
      <c r="AA26" s="6" t="str">
        <f ca="1">IF(AND($A26&lt;&gt;"",$A26&lt;&gt;"TOTAL"),IF(AND('[10]PDI_OTRAS SITUACIONES ADMINISTR'!$AS24&lt;&gt;"",'[10]PDI_OTRAS SITUACIONES ADMINISTR'!$AS24&lt;&gt;0),'[10]PDI_OTRAS SITUACIONES ADMINISTR'!$AS24,""),IF($A26="TOTAL",SUM(INDIRECT("AA4:AA"&amp;ROW()-1)),""))</f>
        <v/>
      </c>
      <c r="AB26" s="6" t="str">
        <f t="shared" ca="1" si="8"/>
        <v/>
      </c>
      <c r="AC26" s="6" t="str">
        <f ca="1">IF(AND($A26&lt;&gt;"",$A26&lt;&gt;"TOTAL"),IF(AND('[10]PDI_OTRAS SITUACIONES ADMINISTR'!$AV24&lt;&gt;"",'[10]PDI_OTRAS SITUACIONES ADMINISTR'!$AV24&lt;&gt;0),'[10]PDI_OTRAS SITUACIONES ADMINISTR'!$AV24,""),IF($A26="TOTAL",SUM(INDIRECT("AC4:AC"&amp;ROW()-1)),""))</f>
        <v/>
      </c>
      <c r="AD26" s="6" t="str">
        <f ca="1">IF(AND($A26&lt;&gt;"",$A26&lt;&gt;"TOTAL"),IF(AND('[10]PDI_OTRAS SITUACIONES ADMINISTR'!$AX24&lt;&gt;"",'[10]PDI_OTRAS SITUACIONES ADMINISTR'!$AX24&lt;&gt;0),'[10]PDI_OTRAS SITUACIONES ADMINISTR'!$AX24,""),IF($A26="TOTAL",SUM(INDIRECT("AD4:AD"&amp;ROW()-1)),""))</f>
        <v/>
      </c>
      <c r="AE26" s="6" t="str">
        <f t="shared" ca="1" si="9"/>
        <v/>
      </c>
      <c r="AF26" s="6" t="str">
        <f ca="1">IF(AND($A26&lt;&gt;"",$A26&lt;&gt;"TOTAL"),IF(AND('[10]PDI_OTRAS SITUACIONES ADMINISTR'!$BA24&lt;&gt;"",'[10]PDI_OTRAS SITUACIONES ADMINISTR'!$BA24&lt;&gt;0),'[10]PDI_OTRAS SITUACIONES ADMINISTR'!$BA24,""),IF($A26="TOTAL",SUM(INDIRECT("AF4:AF"&amp;ROW()-1)),""))</f>
        <v/>
      </c>
      <c r="AG26" s="6" t="str">
        <f ca="1">IF(AND($A26&lt;&gt;"",$A26&lt;&gt;"TOTAL"),IF(AND('[10]PDI_OTRAS SITUACIONES ADMINISTR'!$BC24&lt;&gt;"",'[10]PDI_OTRAS SITUACIONES ADMINISTR'!$BC24&lt;&gt;0),'[10]PDI_OTRAS SITUACIONES ADMINISTR'!$BC24,""),IF($A26="TOTAL",SUM(INDIRECT("AG4:AG"&amp;ROW()-1)),""))</f>
        <v/>
      </c>
      <c r="AH26" s="6" t="str">
        <f t="shared" ca="1" si="10"/>
        <v/>
      </c>
      <c r="AI26" s="6" t="str">
        <f ca="1">IF(AND($A26&lt;&gt;"",$A26&lt;&gt;"TOTAL"),IF(AND('[10]PDI_OTRAS SITUACIONES ADMINISTR'!$BF24&lt;&gt;"",'[10]PDI_OTRAS SITUACIONES ADMINISTR'!$BF24&lt;&gt;0),'[10]PDI_OTRAS SITUACIONES ADMINISTR'!$BF24,""),IF($A26="TOTAL",SUM(INDIRECT("AI4:AI"&amp;ROW()-1)),""))</f>
        <v/>
      </c>
      <c r="AJ26" s="6" t="str">
        <f ca="1">IF(AND($A26&lt;&gt;"",$A26&lt;&gt;"TOTAL"),IF(AND('[10]PDI_OTRAS SITUACIONES ADMINISTR'!$BH24&lt;&gt;"",'[10]PDI_OTRAS SITUACIONES ADMINISTR'!$BH24&lt;&gt;0),'[10]PDI_OTRAS SITUACIONES ADMINISTR'!$BH24,""),IF($A26="TOTAL",SUM(INDIRECT("AJ4:AJ"&amp;ROW()-1)),""))</f>
        <v/>
      </c>
      <c r="AK26" s="6" t="str">
        <f t="shared" ca="1" si="11"/>
        <v/>
      </c>
      <c r="AL26" s="6" t="str">
        <f ca="1">IF(AND($A26&lt;&gt;"",$A26&lt;&gt;"TOTAL"),IF(AND('[10]PDI_OTRAS SITUACIONES ADMINISTR'!$BK24&lt;&gt;"",'[10]PDI_OTRAS SITUACIONES ADMINISTR'!$BK24&lt;&gt;0),'[10]PDI_OTRAS SITUACIONES ADMINISTR'!$BK24,""),IF($A26="TOTAL",SUM(INDIRECT("AL4:AL"&amp;ROW()-1)),""))</f>
        <v/>
      </c>
      <c r="AM26" s="6" t="str">
        <f ca="1">IF(AND($A26&lt;&gt;"",$A26&lt;&gt;"TOTAL"),IF(AND('[10]PDI_OTRAS SITUACIONES ADMINISTR'!$BM24&lt;&gt;"",'[10]PDI_OTRAS SITUACIONES ADMINISTR'!$BM24&lt;&gt;0),'[10]PDI_OTRAS SITUACIONES ADMINISTR'!$BM24,""),IF($A26="TOTAL",SUM(INDIRECT("AM4:AM"&amp;ROW()-1)),""))</f>
        <v/>
      </c>
      <c r="AN26" s="6" t="str">
        <f t="shared" ca="1" si="12"/>
        <v/>
      </c>
      <c r="AO26" s="6" t="str">
        <f ca="1">IF(AND($A26&lt;&gt;"",$A26&lt;&gt;"TOTAL"),IF(AND('[10]PDI_OTRAS SITUACIONES ADMINISTR'!$BP24&lt;&gt;"",'[10]PDI_OTRAS SITUACIONES ADMINISTR'!$BP24&lt;&gt;0),'[10]PDI_OTRAS SITUACIONES ADMINISTR'!$BP24,""),IF($A26="TOTAL",SUM(INDIRECT("AO4:AO"&amp;ROW()-1)),""))</f>
        <v/>
      </c>
      <c r="AP26" s="6" t="str">
        <f ca="1">IF(AND($A26&lt;&gt;"",$A26&lt;&gt;"TOTAL"),IF(AND('[10]PDI_OTRAS SITUACIONES ADMINISTR'!$BR24&lt;&gt;"",'[10]PDI_OTRAS SITUACIONES ADMINISTR'!$BR24&lt;&gt;0),'[10]PDI_OTRAS SITUACIONES ADMINISTR'!$BR24,""),IF($A26="TOTAL",SUM(INDIRECT("AP4:AP"&amp;ROW()-1)),""))</f>
        <v/>
      </c>
      <c r="AQ26" s="6" t="str">
        <f t="shared" ca="1" si="13"/>
        <v/>
      </c>
      <c r="AR26" s="6" t="str">
        <f ca="1">IF(AND($A26&lt;&gt;"",$A26&lt;&gt;"TOTAL"),IF(AND('[10]PDI_OTRAS SITUACIONES ADMINISTR'!$BU24&lt;&gt;"",'[10]PDI_OTRAS SITUACIONES ADMINISTR'!$BU24&lt;&gt;0),'[10]PDI_OTRAS SITUACIONES ADMINISTR'!$BU24,""),IF($A26="TOTAL",SUM(INDIRECT("AR4:AR"&amp;ROW()-1)),""))</f>
        <v/>
      </c>
      <c r="AS26" s="6" t="str">
        <f ca="1">IF(AND($A26&lt;&gt;"",$A26&lt;&gt;"TOTAL"),IF(AND('[10]PDI_OTRAS SITUACIONES ADMINISTR'!$BW24&lt;&gt;"",'[10]PDI_OTRAS SITUACIONES ADMINISTR'!$BW24&lt;&gt;0),'[10]PDI_OTRAS SITUACIONES ADMINISTR'!$BW24,""),IF($A26="TOTAL",SUM(INDIRECT("AS4:AS"&amp;ROW()-1)),""))</f>
        <v/>
      </c>
      <c r="AT26" s="6" t="str">
        <f t="shared" ca="1" si="14"/>
        <v/>
      </c>
      <c r="AU26" s="6" t="str">
        <f ca="1">IF(AND($A26&lt;&gt;"",$A26&lt;&gt;"TOTAL"),IF(AND('[10]PDI_OTRAS SITUACIONES ADMINISTR'!$BZ24&lt;&gt;"",'[10]PDI_OTRAS SITUACIONES ADMINISTR'!$BZ24&lt;&gt;0),'[10]PDI_OTRAS SITUACIONES ADMINISTR'!$BZ24,""),IF($A26="TOTAL",SUM(INDIRECT("AU4:AU"&amp;ROW()-1)),""))</f>
        <v/>
      </c>
      <c r="AV26" s="6" t="str">
        <f ca="1">IF(AND($A26&lt;&gt;"",$A26&lt;&gt;"TOTAL"),IF(AND('[10]PDI_OTRAS SITUACIONES ADMINISTR'!$CB24&lt;&gt;"",'[10]PDI_OTRAS SITUACIONES ADMINISTR'!$CB24&lt;&gt;0),'[10]PDI_OTRAS SITUACIONES ADMINISTR'!$CB24,""),IF($A26="TOTAL",SUM(INDIRECT("AV4:AV"&amp;ROW()-1)),""))</f>
        <v/>
      </c>
      <c r="AW26" s="6" t="str">
        <f t="shared" ca="1" si="15"/>
        <v/>
      </c>
      <c r="AX26" s="6" t="str">
        <f ca="1">IF(AND($A26&lt;&gt;"",$A26&lt;&gt;"TOTAL"),IF(AND('[10]PDI_OTRAS SITUACIONES ADMINISTR'!$CE24&lt;&gt;"",'[10]PDI_OTRAS SITUACIONES ADMINISTR'!$CE24&lt;&gt;0),'[10]PDI_OTRAS SITUACIONES ADMINISTR'!$CE24,""),IF($A26="TOTAL",SUM(INDIRECT("AX4:AX"&amp;ROW()-1)),""))</f>
        <v/>
      </c>
      <c r="AY26" s="6" t="str">
        <f ca="1">IF(AND($A26&lt;&gt;"",$A26&lt;&gt;"TOTAL"),IF(AND('[10]PDI_OTRAS SITUACIONES ADMINISTR'!$CG24&lt;&gt;"",'[10]PDI_OTRAS SITUACIONES ADMINISTR'!$CG24&lt;&gt;0),'[10]PDI_OTRAS SITUACIONES ADMINISTR'!$CG24,""),IF($A26="TOTAL",SUM(INDIRECT("AY4:AY"&amp;ROW()-1)),""))</f>
        <v/>
      </c>
      <c r="AZ26" s="6" t="str">
        <f t="shared" ca="1" si="16"/>
        <v/>
      </c>
      <c r="BA26" s="6" t="str">
        <f ca="1">IF(AND($A26&lt;&gt;"",$A26&lt;&gt;"TOTAL"),IF(AND('[10]PDI_OTRAS SITUACIONES ADMINISTR'!$CJ24&lt;&gt;"",'[10]PDI_OTRAS SITUACIONES ADMINISTR'!$CJ24&lt;&gt;0),'[10]PDI_OTRAS SITUACIONES ADMINISTR'!$CJ24,""),IF($A26="TOTAL",SUM(INDIRECT("BA4:BA"&amp;ROW()-1)),""))</f>
        <v/>
      </c>
      <c r="BB26" s="6" t="str">
        <f ca="1">IF(AND($A26&lt;&gt;"",$A26&lt;&gt;"TOTAL"),IF(AND('[10]PDI_OTRAS SITUACIONES ADMINISTR'!$CL24&lt;&gt;"",'[10]PDI_OTRAS SITUACIONES ADMINISTR'!$CL24&lt;&gt;0),'[10]PDI_OTRAS SITUACIONES ADMINISTR'!$CL24,""),IF($A26="TOTAL",SUM(INDIRECT("BB4:BB"&amp;ROW()-1)),""))</f>
        <v/>
      </c>
      <c r="BC26" s="6" t="str">
        <f t="shared" ca="1" si="17"/>
        <v/>
      </c>
      <c r="BD26" s="6" t="str">
        <f ca="1">IF(AND($A26&lt;&gt;"",$A26&lt;&gt;"TOTAL"),IF(AND('[10]PDI_OTRAS SITUACIONES ADMINISTR'!$CO24&lt;&gt;"",'[10]PDI_OTRAS SITUACIONES ADMINISTR'!$CO24&lt;&gt;0),'[10]PDI_OTRAS SITUACIONES ADMINISTR'!$CO24,""),IF($A26="TOTAL",SUM(INDIRECT("BD4:BD"&amp;ROW()-1)),""))</f>
        <v/>
      </c>
      <c r="BE26" s="6" t="str">
        <f ca="1">IF(AND($A26&lt;&gt;"",$A26&lt;&gt;"TOTAL"),IF(AND('[10]PDI_OTRAS SITUACIONES ADMINISTR'!$CQ24&lt;&gt;"",'[10]PDI_OTRAS SITUACIONES ADMINISTR'!$CQ24&lt;&gt;0),'[10]PDI_OTRAS SITUACIONES ADMINISTR'!$CQ24,""),IF($A26="TOTAL",SUM(INDIRECT("BE4:BE"&amp;ROW()-1)),""))</f>
        <v/>
      </c>
      <c r="BF26" s="6" t="str">
        <f t="shared" ca="1" si="18"/>
        <v/>
      </c>
    </row>
    <row r="27" spans="1:58" x14ac:dyDescent="0.2">
      <c r="A27" s="19" t="str">
        <f>IF('[10]PDI_OTRAS SITUACIONES ADMINISTR'!$B25&lt;&gt;"",'[10]PDI_OTRAS SITUACIONES ADMINISTR'!$B25,IF(AND('[10]PDI_OTRAS SITUACIONES ADMINISTR'!$B25="",'[10]PDI_OTRAS SITUACIONES ADMINISTR'!$B26="",'[10]PDI_OTRAS SITUACIONES ADMINISTR'!$B24=""),"","TOTAL"))</f>
        <v/>
      </c>
      <c r="B27" s="6" t="str">
        <f ca="1">IF(AND($A27&lt;&gt;"",$A27&lt;&gt;"TOTAL"),IF(AND('[10]PDI_OTRAS SITUACIONES ADMINISTR'!$C25&lt;&gt;"",'[10]PDI_OTRAS SITUACIONES ADMINISTR'!$C25&lt;&gt;0),'[10]PDI_OTRAS SITUACIONES ADMINISTR'!$C25,""),IF($A27="TOTAL",SUM(INDIRECT("B4:B"&amp;ROW()-1)),""))</f>
        <v/>
      </c>
      <c r="C27" s="6" t="str">
        <f ca="1">IF(AND($A27&lt;&gt;"",$A27&lt;&gt;"TOTAL"),IF(AND('[10]PDI_OTRAS SITUACIONES ADMINISTR'!$E25&lt;&gt;"",'[10]PDI_OTRAS SITUACIONES ADMINISTR'!$E25&lt;&gt;0),'[10]PDI_OTRAS SITUACIONES ADMINISTR'!$E25,""),IF($A27="TOTAL",SUM(INDIRECT("C4:C"&amp;ROW()-1)),""))</f>
        <v/>
      </c>
      <c r="D27" s="6" t="str">
        <f t="shared" ca="1" si="0"/>
        <v/>
      </c>
      <c r="E27" s="6" t="str">
        <f ca="1">IF(AND($A27&lt;&gt;"",$A27&lt;&gt;"TOTAL"),IF(AND('[10]PDI_OTRAS SITUACIONES ADMINISTR'!$H25&lt;&gt;"",'[10]PDI_OTRAS SITUACIONES ADMINISTR'!$H25&lt;&gt;0),'[10]PDI_OTRAS SITUACIONES ADMINISTR'!$H25,""),IF($A27="TOTAL",SUM(INDIRECT("E4:E"&amp;ROW()-1)),""))</f>
        <v/>
      </c>
      <c r="F27" s="6" t="str">
        <f ca="1">IF(AND($A27&lt;&gt;"",$A27&lt;&gt;"TOTAL"),IF(AND('[10]PDI_OTRAS SITUACIONES ADMINISTR'!$J25&lt;&gt;"",'[10]PDI_OTRAS SITUACIONES ADMINISTR'!$J25&lt;&gt;0),'[10]PDI_OTRAS SITUACIONES ADMINISTR'!$J25,""),IF($A27="TOTAL",SUM(INDIRECT("F4:F"&amp;ROW()-1)),""))</f>
        <v/>
      </c>
      <c r="G27" s="6" t="str">
        <f t="shared" ca="1" si="1"/>
        <v/>
      </c>
      <c r="H27" s="6" t="str">
        <f ca="1">IF(AND($A27&lt;&gt;"",$A27&lt;&gt;"TOTAL"),IF(AND('[10]PDI_OTRAS SITUACIONES ADMINISTR'!$M25&lt;&gt;"",'[10]PDI_OTRAS SITUACIONES ADMINISTR'!$M25&lt;&gt;0),'[10]PDI_OTRAS SITUACIONES ADMINISTR'!$M25,""),IF($A27="TOTAL",SUM(INDIRECT("H4:H"&amp;ROW()-1)),""))</f>
        <v/>
      </c>
      <c r="I27" s="6" t="str">
        <f ca="1">IF(AND($A27&lt;&gt;"",$A27&lt;&gt;"TOTAL"),IF(AND('[10]PDI_OTRAS SITUACIONES ADMINISTR'!$O25&lt;&gt;"",'[10]PDI_OTRAS SITUACIONES ADMINISTR'!$O25&lt;&gt;0),'[10]PDI_OTRAS SITUACIONES ADMINISTR'!$O25,""),IF($A27="TOTAL",SUM(INDIRECT("I4:I"&amp;ROW()-1)),""))</f>
        <v/>
      </c>
      <c r="J27" s="6" t="str">
        <f t="shared" ca="1" si="2"/>
        <v/>
      </c>
      <c r="K27" s="6" t="str">
        <f ca="1">IF(AND($A27&lt;&gt;"",$A27&lt;&gt;"TOTAL"),IF(AND('[10]PDI_OTRAS SITUACIONES ADMINISTR'!$R25&lt;&gt;"",'[10]PDI_OTRAS SITUACIONES ADMINISTR'!$R25&lt;&gt;0),'[10]PDI_OTRAS SITUACIONES ADMINISTR'!$R25,""),IF($A27="TOTAL",SUM(INDIRECT("K4:K"&amp;ROW()-1)),""))</f>
        <v/>
      </c>
      <c r="L27" s="6" t="str">
        <f ca="1">IF(AND($A27&lt;&gt;"",$A27&lt;&gt;"TOTAL"),IF(AND('[10]PDI_OTRAS SITUACIONES ADMINISTR'!$T25&lt;&gt;"",'[10]PDI_OTRAS SITUACIONES ADMINISTR'!$T25&lt;&gt;0),'[10]PDI_OTRAS SITUACIONES ADMINISTR'!$T25,""),IF($A27="TOTAL",SUM(INDIRECT("L4:L"&amp;ROW()-1)),""))</f>
        <v/>
      </c>
      <c r="M27" s="6" t="str">
        <f t="shared" ca="1" si="3"/>
        <v/>
      </c>
      <c r="N27" s="6" t="str">
        <f ca="1">IF(AND($A27&lt;&gt;"",$A27&lt;&gt;"TOTAL"),IF(AND('[10]PDI_OTRAS SITUACIONES ADMINISTR'!$W25&lt;&gt;"",'[10]PDI_OTRAS SITUACIONES ADMINISTR'!$W25&lt;&gt;0),'[10]PDI_OTRAS SITUACIONES ADMINISTR'!$W25,""),IF($A27="TOTAL",SUM(INDIRECT("N4:N"&amp;ROW()-1)),""))</f>
        <v/>
      </c>
      <c r="O27" s="6" t="str">
        <f ca="1">IF(AND($A27&lt;&gt;"",$A27&lt;&gt;"TOTAL"),IF(AND('[10]PDI_OTRAS SITUACIONES ADMINISTR'!$Y25&lt;&gt;"",'[10]PDI_OTRAS SITUACIONES ADMINISTR'!$Y25&lt;&gt;0),'[10]PDI_OTRAS SITUACIONES ADMINISTR'!$Y25,""),IF($A27="TOTAL",SUM(INDIRECT("O4:O"&amp;ROW()-1)),""))</f>
        <v/>
      </c>
      <c r="P27" s="6" t="str">
        <f t="shared" ca="1" si="4"/>
        <v/>
      </c>
      <c r="Q27" s="6" t="str">
        <f ca="1">IF(AND($A27&lt;&gt;"",$A27&lt;&gt;"TOTAL"),IF(AND('[10]PDI_OTRAS SITUACIONES ADMINISTR'!$AB25&lt;&gt;"",'[10]PDI_OTRAS SITUACIONES ADMINISTR'!$AB25&lt;&gt;0),'[10]PDI_OTRAS SITUACIONES ADMINISTR'!$AB25,""),IF($A27="TOTAL",SUM(INDIRECT("Q4:Q"&amp;ROW()-1)),""))</f>
        <v/>
      </c>
      <c r="R27" s="6" t="str">
        <f ca="1">IF(AND($A27&lt;&gt;"",$A27&lt;&gt;"TOTAL"),IF(AND('[10]PDI_OTRAS SITUACIONES ADMINISTR'!$AD25&lt;&gt;"",'[10]PDI_OTRAS SITUACIONES ADMINISTR'!$AD25&lt;&gt;0),'[10]PDI_OTRAS SITUACIONES ADMINISTR'!$AD25,""),IF($A27="TOTAL",SUM(INDIRECT("R4:R"&amp;ROW()-1)),""))</f>
        <v/>
      </c>
      <c r="S27" s="6" t="str">
        <f t="shared" ca="1" si="5"/>
        <v/>
      </c>
      <c r="T27" s="6" t="str">
        <f ca="1">IF(AND($A27&lt;&gt;"",$A27&lt;&gt;"TOTAL"),IF(AND('[10]PDI_OTRAS SITUACIONES ADMINISTR'!$AG25&lt;&gt;"",'[10]PDI_OTRAS SITUACIONES ADMINISTR'!$AG25&lt;&gt;0),'[10]PDI_OTRAS SITUACIONES ADMINISTR'!$AG25,""),IF($A27="TOTAL",SUM(INDIRECT("T4:T"&amp;ROW()-1)),""))</f>
        <v/>
      </c>
      <c r="U27" s="6" t="str">
        <f ca="1">IF(AND($A27&lt;&gt;"",$A27&lt;&gt;"TOTAL"),IF(AND('[10]PDI_OTRAS SITUACIONES ADMINISTR'!$AI25&lt;&gt;"",'[10]PDI_OTRAS SITUACIONES ADMINISTR'!$AI25&lt;&gt;0),'[10]PDI_OTRAS SITUACIONES ADMINISTR'!$AI25,""),IF($A27="TOTAL",SUM(INDIRECT("U4:U"&amp;ROW()-1)),""))</f>
        <v/>
      </c>
      <c r="V27" s="6" t="str">
        <f t="shared" ca="1" si="6"/>
        <v/>
      </c>
      <c r="W27" s="6" t="str">
        <f ca="1">IF(AND($A27&lt;&gt;"",$A27&lt;&gt;"TOTAL"),IF(AND('[10]PDI_OTRAS SITUACIONES ADMINISTR'!$AL25&lt;&gt;"",'[10]PDI_OTRAS SITUACIONES ADMINISTR'!$AL25&lt;&gt;0),'[10]PDI_OTRAS SITUACIONES ADMINISTR'!$AL25,""),IF($A27="TOTAL",SUM(INDIRECT("W4:W"&amp;ROW()-1)),""))</f>
        <v/>
      </c>
      <c r="X27" s="6" t="str">
        <f ca="1">IF(AND($A27&lt;&gt;"",$A27&lt;&gt;"TOTAL"),IF(AND('[10]PDI_OTRAS SITUACIONES ADMINISTR'!$AN25&lt;&gt;"",'[10]PDI_OTRAS SITUACIONES ADMINISTR'!$AN25&lt;&gt;0),'[10]PDI_OTRAS SITUACIONES ADMINISTR'!$AN25,""),IF($A27="TOTAL",SUM(INDIRECT("X4:X"&amp;ROW()-1)),""))</f>
        <v/>
      </c>
      <c r="Y27" s="6" t="str">
        <f t="shared" ca="1" si="7"/>
        <v/>
      </c>
      <c r="Z27" s="6" t="str">
        <f ca="1">IF(AND($A27&lt;&gt;"",$A27&lt;&gt;"TOTAL"),IF(AND('[10]PDI_OTRAS SITUACIONES ADMINISTR'!$AQ25&lt;&gt;"",'[10]PDI_OTRAS SITUACIONES ADMINISTR'!$AQ25&lt;&gt;0),'[10]PDI_OTRAS SITUACIONES ADMINISTR'!$AQ25,""),IF($A27="TOTAL",SUM(INDIRECT("Z4:Z"&amp;ROW()-1)),""))</f>
        <v/>
      </c>
      <c r="AA27" s="6" t="str">
        <f ca="1">IF(AND($A27&lt;&gt;"",$A27&lt;&gt;"TOTAL"),IF(AND('[10]PDI_OTRAS SITUACIONES ADMINISTR'!$AS25&lt;&gt;"",'[10]PDI_OTRAS SITUACIONES ADMINISTR'!$AS25&lt;&gt;0),'[10]PDI_OTRAS SITUACIONES ADMINISTR'!$AS25,""),IF($A27="TOTAL",SUM(INDIRECT("AA4:AA"&amp;ROW()-1)),""))</f>
        <v/>
      </c>
      <c r="AB27" s="6" t="str">
        <f t="shared" ca="1" si="8"/>
        <v/>
      </c>
      <c r="AC27" s="6" t="str">
        <f ca="1">IF(AND($A27&lt;&gt;"",$A27&lt;&gt;"TOTAL"),IF(AND('[10]PDI_OTRAS SITUACIONES ADMINISTR'!$AV25&lt;&gt;"",'[10]PDI_OTRAS SITUACIONES ADMINISTR'!$AV25&lt;&gt;0),'[10]PDI_OTRAS SITUACIONES ADMINISTR'!$AV25,""),IF($A27="TOTAL",SUM(INDIRECT("AC4:AC"&amp;ROW()-1)),""))</f>
        <v/>
      </c>
      <c r="AD27" s="6" t="str">
        <f ca="1">IF(AND($A27&lt;&gt;"",$A27&lt;&gt;"TOTAL"),IF(AND('[10]PDI_OTRAS SITUACIONES ADMINISTR'!$AX25&lt;&gt;"",'[10]PDI_OTRAS SITUACIONES ADMINISTR'!$AX25&lt;&gt;0),'[10]PDI_OTRAS SITUACIONES ADMINISTR'!$AX25,""),IF($A27="TOTAL",SUM(INDIRECT("AD4:AD"&amp;ROW()-1)),""))</f>
        <v/>
      </c>
      <c r="AE27" s="6" t="str">
        <f t="shared" ca="1" si="9"/>
        <v/>
      </c>
      <c r="AF27" s="6" t="str">
        <f ca="1">IF(AND($A27&lt;&gt;"",$A27&lt;&gt;"TOTAL"),IF(AND('[10]PDI_OTRAS SITUACIONES ADMINISTR'!$BA25&lt;&gt;"",'[10]PDI_OTRAS SITUACIONES ADMINISTR'!$BA25&lt;&gt;0),'[10]PDI_OTRAS SITUACIONES ADMINISTR'!$BA25,""),IF($A27="TOTAL",SUM(INDIRECT("AF4:AF"&amp;ROW()-1)),""))</f>
        <v/>
      </c>
      <c r="AG27" s="6" t="str">
        <f ca="1">IF(AND($A27&lt;&gt;"",$A27&lt;&gt;"TOTAL"),IF(AND('[10]PDI_OTRAS SITUACIONES ADMINISTR'!$BC25&lt;&gt;"",'[10]PDI_OTRAS SITUACIONES ADMINISTR'!$BC25&lt;&gt;0),'[10]PDI_OTRAS SITUACIONES ADMINISTR'!$BC25,""),IF($A27="TOTAL",SUM(INDIRECT("AG4:AG"&amp;ROW()-1)),""))</f>
        <v/>
      </c>
      <c r="AH27" s="6" t="str">
        <f t="shared" ca="1" si="10"/>
        <v/>
      </c>
      <c r="AI27" s="6" t="str">
        <f ca="1">IF(AND($A27&lt;&gt;"",$A27&lt;&gt;"TOTAL"),IF(AND('[10]PDI_OTRAS SITUACIONES ADMINISTR'!$BF25&lt;&gt;"",'[10]PDI_OTRAS SITUACIONES ADMINISTR'!$BF25&lt;&gt;0),'[10]PDI_OTRAS SITUACIONES ADMINISTR'!$BF25,""),IF($A27="TOTAL",SUM(INDIRECT("AI4:AI"&amp;ROW()-1)),""))</f>
        <v/>
      </c>
      <c r="AJ27" s="6" t="str">
        <f ca="1">IF(AND($A27&lt;&gt;"",$A27&lt;&gt;"TOTAL"),IF(AND('[10]PDI_OTRAS SITUACIONES ADMINISTR'!$BH25&lt;&gt;"",'[10]PDI_OTRAS SITUACIONES ADMINISTR'!$BH25&lt;&gt;0),'[10]PDI_OTRAS SITUACIONES ADMINISTR'!$BH25,""),IF($A27="TOTAL",SUM(INDIRECT("AJ4:AJ"&amp;ROW()-1)),""))</f>
        <v/>
      </c>
      <c r="AK27" s="6" t="str">
        <f t="shared" ca="1" si="11"/>
        <v/>
      </c>
      <c r="AL27" s="6" t="str">
        <f ca="1">IF(AND($A27&lt;&gt;"",$A27&lt;&gt;"TOTAL"),IF(AND('[10]PDI_OTRAS SITUACIONES ADMINISTR'!$BK25&lt;&gt;"",'[10]PDI_OTRAS SITUACIONES ADMINISTR'!$BK25&lt;&gt;0),'[10]PDI_OTRAS SITUACIONES ADMINISTR'!$BK25,""),IF($A27="TOTAL",SUM(INDIRECT("AL4:AL"&amp;ROW()-1)),""))</f>
        <v/>
      </c>
      <c r="AM27" s="6" t="str">
        <f ca="1">IF(AND($A27&lt;&gt;"",$A27&lt;&gt;"TOTAL"),IF(AND('[10]PDI_OTRAS SITUACIONES ADMINISTR'!$BM25&lt;&gt;"",'[10]PDI_OTRAS SITUACIONES ADMINISTR'!$BM25&lt;&gt;0),'[10]PDI_OTRAS SITUACIONES ADMINISTR'!$BM25,""),IF($A27="TOTAL",SUM(INDIRECT("AM4:AM"&amp;ROW()-1)),""))</f>
        <v/>
      </c>
      <c r="AN27" s="6" t="str">
        <f t="shared" ca="1" si="12"/>
        <v/>
      </c>
      <c r="AO27" s="6" t="str">
        <f ca="1">IF(AND($A27&lt;&gt;"",$A27&lt;&gt;"TOTAL"),IF(AND('[10]PDI_OTRAS SITUACIONES ADMINISTR'!$BP25&lt;&gt;"",'[10]PDI_OTRAS SITUACIONES ADMINISTR'!$BP25&lt;&gt;0),'[10]PDI_OTRAS SITUACIONES ADMINISTR'!$BP25,""),IF($A27="TOTAL",SUM(INDIRECT("AO4:AO"&amp;ROW()-1)),""))</f>
        <v/>
      </c>
      <c r="AP27" s="6" t="str">
        <f ca="1">IF(AND($A27&lt;&gt;"",$A27&lt;&gt;"TOTAL"),IF(AND('[10]PDI_OTRAS SITUACIONES ADMINISTR'!$BR25&lt;&gt;"",'[10]PDI_OTRAS SITUACIONES ADMINISTR'!$BR25&lt;&gt;0),'[10]PDI_OTRAS SITUACIONES ADMINISTR'!$BR25,""),IF($A27="TOTAL",SUM(INDIRECT("AP4:AP"&amp;ROW()-1)),""))</f>
        <v/>
      </c>
      <c r="AQ27" s="6" t="str">
        <f t="shared" ca="1" si="13"/>
        <v/>
      </c>
      <c r="AR27" s="6" t="str">
        <f ca="1">IF(AND($A27&lt;&gt;"",$A27&lt;&gt;"TOTAL"),IF(AND('[10]PDI_OTRAS SITUACIONES ADMINISTR'!$BU25&lt;&gt;"",'[10]PDI_OTRAS SITUACIONES ADMINISTR'!$BU25&lt;&gt;0),'[10]PDI_OTRAS SITUACIONES ADMINISTR'!$BU25,""),IF($A27="TOTAL",SUM(INDIRECT("AR4:AR"&amp;ROW()-1)),""))</f>
        <v/>
      </c>
      <c r="AS27" s="6" t="str">
        <f ca="1">IF(AND($A27&lt;&gt;"",$A27&lt;&gt;"TOTAL"),IF(AND('[10]PDI_OTRAS SITUACIONES ADMINISTR'!$BW25&lt;&gt;"",'[10]PDI_OTRAS SITUACIONES ADMINISTR'!$BW25&lt;&gt;0),'[10]PDI_OTRAS SITUACIONES ADMINISTR'!$BW25,""),IF($A27="TOTAL",SUM(INDIRECT("AS4:AS"&amp;ROW()-1)),""))</f>
        <v/>
      </c>
      <c r="AT27" s="6" t="str">
        <f t="shared" ca="1" si="14"/>
        <v/>
      </c>
      <c r="AU27" s="6" t="str">
        <f ca="1">IF(AND($A27&lt;&gt;"",$A27&lt;&gt;"TOTAL"),IF(AND('[10]PDI_OTRAS SITUACIONES ADMINISTR'!$BZ25&lt;&gt;"",'[10]PDI_OTRAS SITUACIONES ADMINISTR'!$BZ25&lt;&gt;0),'[10]PDI_OTRAS SITUACIONES ADMINISTR'!$BZ25,""),IF($A27="TOTAL",SUM(INDIRECT("AU4:AU"&amp;ROW()-1)),""))</f>
        <v/>
      </c>
      <c r="AV27" s="6" t="str">
        <f ca="1">IF(AND($A27&lt;&gt;"",$A27&lt;&gt;"TOTAL"),IF(AND('[10]PDI_OTRAS SITUACIONES ADMINISTR'!$CB25&lt;&gt;"",'[10]PDI_OTRAS SITUACIONES ADMINISTR'!$CB25&lt;&gt;0),'[10]PDI_OTRAS SITUACIONES ADMINISTR'!$CB25,""),IF($A27="TOTAL",SUM(INDIRECT("AV4:AV"&amp;ROW()-1)),""))</f>
        <v/>
      </c>
      <c r="AW27" s="6" t="str">
        <f t="shared" ca="1" si="15"/>
        <v/>
      </c>
      <c r="AX27" s="6" t="str">
        <f ca="1">IF(AND($A27&lt;&gt;"",$A27&lt;&gt;"TOTAL"),IF(AND('[10]PDI_OTRAS SITUACIONES ADMINISTR'!$CE25&lt;&gt;"",'[10]PDI_OTRAS SITUACIONES ADMINISTR'!$CE25&lt;&gt;0),'[10]PDI_OTRAS SITUACIONES ADMINISTR'!$CE25,""),IF($A27="TOTAL",SUM(INDIRECT("AX4:AX"&amp;ROW()-1)),""))</f>
        <v/>
      </c>
      <c r="AY27" s="6" t="str">
        <f ca="1">IF(AND($A27&lt;&gt;"",$A27&lt;&gt;"TOTAL"),IF(AND('[10]PDI_OTRAS SITUACIONES ADMINISTR'!$CG25&lt;&gt;"",'[10]PDI_OTRAS SITUACIONES ADMINISTR'!$CG25&lt;&gt;0),'[10]PDI_OTRAS SITUACIONES ADMINISTR'!$CG25,""),IF($A27="TOTAL",SUM(INDIRECT("AY4:AY"&amp;ROW()-1)),""))</f>
        <v/>
      </c>
      <c r="AZ27" s="6" t="str">
        <f t="shared" ca="1" si="16"/>
        <v/>
      </c>
      <c r="BA27" s="6" t="str">
        <f ca="1">IF(AND($A27&lt;&gt;"",$A27&lt;&gt;"TOTAL"),IF(AND('[10]PDI_OTRAS SITUACIONES ADMINISTR'!$CJ25&lt;&gt;"",'[10]PDI_OTRAS SITUACIONES ADMINISTR'!$CJ25&lt;&gt;0),'[10]PDI_OTRAS SITUACIONES ADMINISTR'!$CJ25,""),IF($A27="TOTAL",SUM(INDIRECT("BA4:BA"&amp;ROW()-1)),""))</f>
        <v/>
      </c>
      <c r="BB27" s="6" t="str">
        <f ca="1">IF(AND($A27&lt;&gt;"",$A27&lt;&gt;"TOTAL"),IF(AND('[10]PDI_OTRAS SITUACIONES ADMINISTR'!$CL25&lt;&gt;"",'[10]PDI_OTRAS SITUACIONES ADMINISTR'!$CL25&lt;&gt;0),'[10]PDI_OTRAS SITUACIONES ADMINISTR'!$CL25,""),IF($A27="TOTAL",SUM(INDIRECT("BB4:BB"&amp;ROW()-1)),""))</f>
        <v/>
      </c>
      <c r="BC27" s="6" t="str">
        <f t="shared" ca="1" si="17"/>
        <v/>
      </c>
      <c r="BD27" s="6" t="str">
        <f ca="1">IF(AND($A27&lt;&gt;"",$A27&lt;&gt;"TOTAL"),IF(AND('[10]PDI_OTRAS SITUACIONES ADMINISTR'!$CO25&lt;&gt;"",'[10]PDI_OTRAS SITUACIONES ADMINISTR'!$CO25&lt;&gt;0),'[10]PDI_OTRAS SITUACIONES ADMINISTR'!$CO25,""),IF($A27="TOTAL",SUM(INDIRECT("BD4:BD"&amp;ROW()-1)),""))</f>
        <v/>
      </c>
      <c r="BE27" s="6" t="str">
        <f ca="1">IF(AND($A27&lt;&gt;"",$A27&lt;&gt;"TOTAL"),IF(AND('[10]PDI_OTRAS SITUACIONES ADMINISTR'!$CQ25&lt;&gt;"",'[10]PDI_OTRAS SITUACIONES ADMINISTR'!$CQ25&lt;&gt;0),'[10]PDI_OTRAS SITUACIONES ADMINISTR'!$CQ25,""),IF($A27="TOTAL",SUM(INDIRECT("BE4:BE"&amp;ROW()-1)),""))</f>
        <v/>
      </c>
      <c r="BF27" s="6" t="str">
        <f t="shared" ca="1" si="18"/>
        <v/>
      </c>
    </row>
    <row r="28" spans="1:58" x14ac:dyDescent="0.2">
      <c r="A28" s="19" t="str">
        <f>IF('[10]PDI_OTRAS SITUACIONES ADMINISTR'!$B26&lt;&gt;"",'[10]PDI_OTRAS SITUACIONES ADMINISTR'!$B26,IF(AND('[10]PDI_OTRAS SITUACIONES ADMINISTR'!$B26="",'[10]PDI_OTRAS SITUACIONES ADMINISTR'!$B27="",'[10]PDI_OTRAS SITUACIONES ADMINISTR'!$B25=""),"","TOTAL"))</f>
        <v/>
      </c>
      <c r="B28" s="6" t="str">
        <f ca="1">IF(AND($A28&lt;&gt;"",$A28&lt;&gt;"TOTAL"),IF(AND('[10]PDI_OTRAS SITUACIONES ADMINISTR'!$C26&lt;&gt;"",'[10]PDI_OTRAS SITUACIONES ADMINISTR'!$C26&lt;&gt;0),'[10]PDI_OTRAS SITUACIONES ADMINISTR'!$C26,""),IF($A28="TOTAL",SUM(INDIRECT("B4:B"&amp;ROW()-1)),""))</f>
        <v/>
      </c>
      <c r="C28" s="6" t="str">
        <f ca="1">IF(AND($A28&lt;&gt;"",$A28&lt;&gt;"TOTAL"),IF(AND('[10]PDI_OTRAS SITUACIONES ADMINISTR'!$E26&lt;&gt;"",'[10]PDI_OTRAS SITUACIONES ADMINISTR'!$E26&lt;&gt;0),'[10]PDI_OTRAS SITUACIONES ADMINISTR'!$E26,""),IF($A28="TOTAL",SUM(INDIRECT("C4:C"&amp;ROW()-1)),""))</f>
        <v/>
      </c>
      <c r="D28" s="6" t="str">
        <f t="shared" ca="1" si="0"/>
        <v/>
      </c>
      <c r="E28" s="6" t="str">
        <f ca="1">IF(AND($A28&lt;&gt;"",$A28&lt;&gt;"TOTAL"),IF(AND('[10]PDI_OTRAS SITUACIONES ADMINISTR'!$H26&lt;&gt;"",'[10]PDI_OTRAS SITUACIONES ADMINISTR'!$H26&lt;&gt;0),'[10]PDI_OTRAS SITUACIONES ADMINISTR'!$H26,""),IF($A28="TOTAL",SUM(INDIRECT("E4:E"&amp;ROW()-1)),""))</f>
        <v/>
      </c>
      <c r="F28" s="6" t="str">
        <f ca="1">IF(AND($A28&lt;&gt;"",$A28&lt;&gt;"TOTAL"),IF(AND('[10]PDI_OTRAS SITUACIONES ADMINISTR'!$J26&lt;&gt;"",'[10]PDI_OTRAS SITUACIONES ADMINISTR'!$J26&lt;&gt;0),'[10]PDI_OTRAS SITUACIONES ADMINISTR'!$J26,""),IF($A28="TOTAL",SUM(INDIRECT("F4:F"&amp;ROW()-1)),""))</f>
        <v/>
      </c>
      <c r="G28" s="6" t="str">
        <f t="shared" ca="1" si="1"/>
        <v/>
      </c>
      <c r="H28" s="6" t="str">
        <f ca="1">IF(AND($A28&lt;&gt;"",$A28&lt;&gt;"TOTAL"),IF(AND('[10]PDI_OTRAS SITUACIONES ADMINISTR'!$M26&lt;&gt;"",'[10]PDI_OTRAS SITUACIONES ADMINISTR'!$M26&lt;&gt;0),'[10]PDI_OTRAS SITUACIONES ADMINISTR'!$M26,""),IF($A28="TOTAL",SUM(INDIRECT("H4:H"&amp;ROW()-1)),""))</f>
        <v/>
      </c>
      <c r="I28" s="6" t="str">
        <f ca="1">IF(AND($A28&lt;&gt;"",$A28&lt;&gt;"TOTAL"),IF(AND('[10]PDI_OTRAS SITUACIONES ADMINISTR'!$O26&lt;&gt;"",'[10]PDI_OTRAS SITUACIONES ADMINISTR'!$O26&lt;&gt;0),'[10]PDI_OTRAS SITUACIONES ADMINISTR'!$O26,""),IF($A28="TOTAL",SUM(INDIRECT("I4:I"&amp;ROW()-1)),""))</f>
        <v/>
      </c>
      <c r="J28" s="6" t="str">
        <f t="shared" ca="1" si="2"/>
        <v/>
      </c>
      <c r="K28" s="6" t="str">
        <f ca="1">IF(AND($A28&lt;&gt;"",$A28&lt;&gt;"TOTAL"),IF(AND('[10]PDI_OTRAS SITUACIONES ADMINISTR'!$R26&lt;&gt;"",'[10]PDI_OTRAS SITUACIONES ADMINISTR'!$R26&lt;&gt;0),'[10]PDI_OTRAS SITUACIONES ADMINISTR'!$R26,""),IF($A28="TOTAL",SUM(INDIRECT("K4:K"&amp;ROW()-1)),""))</f>
        <v/>
      </c>
      <c r="L28" s="6" t="str">
        <f ca="1">IF(AND($A28&lt;&gt;"",$A28&lt;&gt;"TOTAL"),IF(AND('[10]PDI_OTRAS SITUACIONES ADMINISTR'!$T26&lt;&gt;"",'[10]PDI_OTRAS SITUACIONES ADMINISTR'!$T26&lt;&gt;0),'[10]PDI_OTRAS SITUACIONES ADMINISTR'!$T26,""),IF($A28="TOTAL",SUM(INDIRECT("L4:L"&amp;ROW()-1)),""))</f>
        <v/>
      </c>
      <c r="M28" s="6" t="str">
        <f t="shared" ca="1" si="3"/>
        <v/>
      </c>
      <c r="N28" s="6" t="str">
        <f ca="1">IF(AND($A28&lt;&gt;"",$A28&lt;&gt;"TOTAL"),IF(AND('[10]PDI_OTRAS SITUACIONES ADMINISTR'!$W26&lt;&gt;"",'[10]PDI_OTRAS SITUACIONES ADMINISTR'!$W26&lt;&gt;0),'[10]PDI_OTRAS SITUACIONES ADMINISTR'!$W26,""),IF($A28="TOTAL",SUM(INDIRECT("N4:N"&amp;ROW()-1)),""))</f>
        <v/>
      </c>
      <c r="O28" s="6" t="str">
        <f ca="1">IF(AND($A28&lt;&gt;"",$A28&lt;&gt;"TOTAL"),IF(AND('[10]PDI_OTRAS SITUACIONES ADMINISTR'!$Y26&lt;&gt;"",'[10]PDI_OTRAS SITUACIONES ADMINISTR'!$Y26&lt;&gt;0),'[10]PDI_OTRAS SITUACIONES ADMINISTR'!$Y26,""),IF($A28="TOTAL",SUM(INDIRECT("O4:O"&amp;ROW()-1)),""))</f>
        <v/>
      </c>
      <c r="P28" s="6" t="str">
        <f t="shared" ca="1" si="4"/>
        <v/>
      </c>
      <c r="Q28" s="6" t="str">
        <f ca="1">IF(AND($A28&lt;&gt;"",$A28&lt;&gt;"TOTAL"),IF(AND('[10]PDI_OTRAS SITUACIONES ADMINISTR'!$AB26&lt;&gt;"",'[10]PDI_OTRAS SITUACIONES ADMINISTR'!$AB26&lt;&gt;0),'[10]PDI_OTRAS SITUACIONES ADMINISTR'!$AB26,""),IF($A28="TOTAL",SUM(INDIRECT("Q4:Q"&amp;ROW()-1)),""))</f>
        <v/>
      </c>
      <c r="R28" s="6" t="str">
        <f ca="1">IF(AND($A28&lt;&gt;"",$A28&lt;&gt;"TOTAL"),IF(AND('[10]PDI_OTRAS SITUACIONES ADMINISTR'!$AD26&lt;&gt;"",'[10]PDI_OTRAS SITUACIONES ADMINISTR'!$AD26&lt;&gt;0),'[10]PDI_OTRAS SITUACIONES ADMINISTR'!$AD26,""),IF($A28="TOTAL",SUM(INDIRECT("R4:R"&amp;ROW()-1)),""))</f>
        <v/>
      </c>
      <c r="S28" s="6" t="str">
        <f t="shared" ca="1" si="5"/>
        <v/>
      </c>
      <c r="T28" s="6" t="str">
        <f ca="1">IF(AND($A28&lt;&gt;"",$A28&lt;&gt;"TOTAL"),IF(AND('[10]PDI_OTRAS SITUACIONES ADMINISTR'!$AG26&lt;&gt;"",'[10]PDI_OTRAS SITUACIONES ADMINISTR'!$AG26&lt;&gt;0),'[10]PDI_OTRAS SITUACIONES ADMINISTR'!$AG26,""),IF($A28="TOTAL",SUM(INDIRECT("T4:T"&amp;ROW()-1)),""))</f>
        <v/>
      </c>
      <c r="U28" s="6" t="str">
        <f ca="1">IF(AND($A28&lt;&gt;"",$A28&lt;&gt;"TOTAL"),IF(AND('[10]PDI_OTRAS SITUACIONES ADMINISTR'!$AI26&lt;&gt;"",'[10]PDI_OTRAS SITUACIONES ADMINISTR'!$AI26&lt;&gt;0),'[10]PDI_OTRAS SITUACIONES ADMINISTR'!$AI26,""),IF($A28="TOTAL",SUM(INDIRECT("U4:U"&amp;ROW()-1)),""))</f>
        <v/>
      </c>
      <c r="V28" s="6" t="str">
        <f t="shared" ca="1" si="6"/>
        <v/>
      </c>
      <c r="W28" s="6" t="str">
        <f ca="1">IF(AND($A28&lt;&gt;"",$A28&lt;&gt;"TOTAL"),IF(AND('[10]PDI_OTRAS SITUACIONES ADMINISTR'!$AL26&lt;&gt;"",'[10]PDI_OTRAS SITUACIONES ADMINISTR'!$AL26&lt;&gt;0),'[10]PDI_OTRAS SITUACIONES ADMINISTR'!$AL26,""),IF($A28="TOTAL",SUM(INDIRECT("W4:W"&amp;ROW()-1)),""))</f>
        <v/>
      </c>
      <c r="X28" s="6" t="str">
        <f ca="1">IF(AND($A28&lt;&gt;"",$A28&lt;&gt;"TOTAL"),IF(AND('[10]PDI_OTRAS SITUACIONES ADMINISTR'!$AN26&lt;&gt;"",'[10]PDI_OTRAS SITUACIONES ADMINISTR'!$AN26&lt;&gt;0),'[10]PDI_OTRAS SITUACIONES ADMINISTR'!$AN26,""),IF($A28="TOTAL",SUM(INDIRECT("X4:X"&amp;ROW()-1)),""))</f>
        <v/>
      </c>
      <c r="Y28" s="6" t="str">
        <f t="shared" ca="1" si="7"/>
        <v/>
      </c>
      <c r="Z28" s="6" t="str">
        <f ca="1">IF(AND($A28&lt;&gt;"",$A28&lt;&gt;"TOTAL"),IF(AND('[10]PDI_OTRAS SITUACIONES ADMINISTR'!$AQ26&lt;&gt;"",'[10]PDI_OTRAS SITUACIONES ADMINISTR'!$AQ26&lt;&gt;0),'[10]PDI_OTRAS SITUACIONES ADMINISTR'!$AQ26,""),IF($A28="TOTAL",SUM(INDIRECT("Z4:Z"&amp;ROW()-1)),""))</f>
        <v/>
      </c>
      <c r="AA28" s="6" t="str">
        <f ca="1">IF(AND($A28&lt;&gt;"",$A28&lt;&gt;"TOTAL"),IF(AND('[10]PDI_OTRAS SITUACIONES ADMINISTR'!$AS26&lt;&gt;"",'[10]PDI_OTRAS SITUACIONES ADMINISTR'!$AS26&lt;&gt;0),'[10]PDI_OTRAS SITUACIONES ADMINISTR'!$AS26,""),IF($A28="TOTAL",SUM(INDIRECT("AA4:AA"&amp;ROW()-1)),""))</f>
        <v/>
      </c>
      <c r="AB28" s="6" t="str">
        <f t="shared" ca="1" si="8"/>
        <v/>
      </c>
      <c r="AC28" s="6" t="str">
        <f ca="1">IF(AND($A28&lt;&gt;"",$A28&lt;&gt;"TOTAL"),IF(AND('[10]PDI_OTRAS SITUACIONES ADMINISTR'!$AV26&lt;&gt;"",'[10]PDI_OTRAS SITUACIONES ADMINISTR'!$AV26&lt;&gt;0),'[10]PDI_OTRAS SITUACIONES ADMINISTR'!$AV26,""),IF($A28="TOTAL",SUM(INDIRECT("AC4:AC"&amp;ROW()-1)),""))</f>
        <v/>
      </c>
      <c r="AD28" s="6" t="str">
        <f ca="1">IF(AND($A28&lt;&gt;"",$A28&lt;&gt;"TOTAL"),IF(AND('[10]PDI_OTRAS SITUACIONES ADMINISTR'!$AX26&lt;&gt;"",'[10]PDI_OTRAS SITUACIONES ADMINISTR'!$AX26&lt;&gt;0),'[10]PDI_OTRAS SITUACIONES ADMINISTR'!$AX26,""),IF($A28="TOTAL",SUM(INDIRECT("AD4:AD"&amp;ROW()-1)),""))</f>
        <v/>
      </c>
      <c r="AE28" s="6" t="str">
        <f t="shared" ca="1" si="9"/>
        <v/>
      </c>
      <c r="AF28" s="6" t="str">
        <f ca="1">IF(AND($A28&lt;&gt;"",$A28&lt;&gt;"TOTAL"),IF(AND('[10]PDI_OTRAS SITUACIONES ADMINISTR'!$BA26&lt;&gt;"",'[10]PDI_OTRAS SITUACIONES ADMINISTR'!$BA26&lt;&gt;0),'[10]PDI_OTRAS SITUACIONES ADMINISTR'!$BA26,""),IF($A28="TOTAL",SUM(INDIRECT("AF4:AF"&amp;ROW()-1)),""))</f>
        <v/>
      </c>
      <c r="AG28" s="6" t="str">
        <f ca="1">IF(AND($A28&lt;&gt;"",$A28&lt;&gt;"TOTAL"),IF(AND('[10]PDI_OTRAS SITUACIONES ADMINISTR'!$BC26&lt;&gt;"",'[10]PDI_OTRAS SITUACIONES ADMINISTR'!$BC26&lt;&gt;0),'[10]PDI_OTRAS SITUACIONES ADMINISTR'!$BC26,""),IF($A28="TOTAL",SUM(INDIRECT("AG4:AG"&amp;ROW()-1)),""))</f>
        <v/>
      </c>
      <c r="AH28" s="6" t="str">
        <f t="shared" ca="1" si="10"/>
        <v/>
      </c>
      <c r="AI28" s="6" t="str">
        <f ca="1">IF(AND($A28&lt;&gt;"",$A28&lt;&gt;"TOTAL"),IF(AND('[10]PDI_OTRAS SITUACIONES ADMINISTR'!$BF26&lt;&gt;"",'[10]PDI_OTRAS SITUACIONES ADMINISTR'!$BF26&lt;&gt;0),'[10]PDI_OTRAS SITUACIONES ADMINISTR'!$BF26,""),IF($A28="TOTAL",SUM(INDIRECT("AI4:AI"&amp;ROW()-1)),""))</f>
        <v/>
      </c>
      <c r="AJ28" s="6" t="str">
        <f ca="1">IF(AND($A28&lt;&gt;"",$A28&lt;&gt;"TOTAL"),IF(AND('[10]PDI_OTRAS SITUACIONES ADMINISTR'!$BH26&lt;&gt;"",'[10]PDI_OTRAS SITUACIONES ADMINISTR'!$BH26&lt;&gt;0),'[10]PDI_OTRAS SITUACIONES ADMINISTR'!$BH26,""),IF($A28="TOTAL",SUM(INDIRECT("AJ4:AJ"&amp;ROW()-1)),""))</f>
        <v/>
      </c>
      <c r="AK28" s="6" t="str">
        <f t="shared" ca="1" si="11"/>
        <v/>
      </c>
      <c r="AL28" s="6" t="str">
        <f ca="1">IF(AND($A28&lt;&gt;"",$A28&lt;&gt;"TOTAL"),IF(AND('[10]PDI_OTRAS SITUACIONES ADMINISTR'!$BK26&lt;&gt;"",'[10]PDI_OTRAS SITUACIONES ADMINISTR'!$BK26&lt;&gt;0),'[10]PDI_OTRAS SITUACIONES ADMINISTR'!$BK26,""),IF($A28="TOTAL",SUM(INDIRECT("AL4:AL"&amp;ROW()-1)),""))</f>
        <v/>
      </c>
      <c r="AM28" s="6" t="str">
        <f ca="1">IF(AND($A28&lt;&gt;"",$A28&lt;&gt;"TOTAL"),IF(AND('[10]PDI_OTRAS SITUACIONES ADMINISTR'!$BM26&lt;&gt;"",'[10]PDI_OTRAS SITUACIONES ADMINISTR'!$BM26&lt;&gt;0),'[10]PDI_OTRAS SITUACIONES ADMINISTR'!$BM26,""),IF($A28="TOTAL",SUM(INDIRECT("AM4:AM"&amp;ROW()-1)),""))</f>
        <v/>
      </c>
      <c r="AN28" s="6" t="str">
        <f t="shared" ca="1" si="12"/>
        <v/>
      </c>
      <c r="AO28" s="6" t="str">
        <f ca="1">IF(AND($A28&lt;&gt;"",$A28&lt;&gt;"TOTAL"),IF(AND('[10]PDI_OTRAS SITUACIONES ADMINISTR'!$BP26&lt;&gt;"",'[10]PDI_OTRAS SITUACIONES ADMINISTR'!$BP26&lt;&gt;0),'[10]PDI_OTRAS SITUACIONES ADMINISTR'!$BP26,""),IF($A28="TOTAL",SUM(INDIRECT("AO4:AO"&amp;ROW()-1)),""))</f>
        <v/>
      </c>
      <c r="AP28" s="6" t="str">
        <f ca="1">IF(AND($A28&lt;&gt;"",$A28&lt;&gt;"TOTAL"),IF(AND('[10]PDI_OTRAS SITUACIONES ADMINISTR'!$BR26&lt;&gt;"",'[10]PDI_OTRAS SITUACIONES ADMINISTR'!$BR26&lt;&gt;0),'[10]PDI_OTRAS SITUACIONES ADMINISTR'!$BR26,""),IF($A28="TOTAL",SUM(INDIRECT("AP4:AP"&amp;ROW()-1)),""))</f>
        <v/>
      </c>
      <c r="AQ28" s="6" t="str">
        <f t="shared" ca="1" si="13"/>
        <v/>
      </c>
      <c r="AR28" s="6" t="str">
        <f ca="1">IF(AND($A28&lt;&gt;"",$A28&lt;&gt;"TOTAL"),IF(AND('[10]PDI_OTRAS SITUACIONES ADMINISTR'!$BU26&lt;&gt;"",'[10]PDI_OTRAS SITUACIONES ADMINISTR'!$BU26&lt;&gt;0),'[10]PDI_OTRAS SITUACIONES ADMINISTR'!$BU26,""),IF($A28="TOTAL",SUM(INDIRECT("AR4:AR"&amp;ROW()-1)),""))</f>
        <v/>
      </c>
      <c r="AS28" s="6" t="str">
        <f ca="1">IF(AND($A28&lt;&gt;"",$A28&lt;&gt;"TOTAL"),IF(AND('[10]PDI_OTRAS SITUACIONES ADMINISTR'!$BW26&lt;&gt;"",'[10]PDI_OTRAS SITUACIONES ADMINISTR'!$BW26&lt;&gt;0),'[10]PDI_OTRAS SITUACIONES ADMINISTR'!$BW26,""),IF($A28="TOTAL",SUM(INDIRECT("AS4:AS"&amp;ROW()-1)),""))</f>
        <v/>
      </c>
      <c r="AT28" s="6" t="str">
        <f t="shared" ca="1" si="14"/>
        <v/>
      </c>
      <c r="AU28" s="6" t="str">
        <f ca="1">IF(AND($A28&lt;&gt;"",$A28&lt;&gt;"TOTAL"),IF(AND('[10]PDI_OTRAS SITUACIONES ADMINISTR'!$BZ26&lt;&gt;"",'[10]PDI_OTRAS SITUACIONES ADMINISTR'!$BZ26&lt;&gt;0),'[10]PDI_OTRAS SITUACIONES ADMINISTR'!$BZ26,""),IF($A28="TOTAL",SUM(INDIRECT("AU4:AU"&amp;ROW()-1)),""))</f>
        <v/>
      </c>
      <c r="AV28" s="6" t="str">
        <f ca="1">IF(AND($A28&lt;&gt;"",$A28&lt;&gt;"TOTAL"),IF(AND('[10]PDI_OTRAS SITUACIONES ADMINISTR'!$CB26&lt;&gt;"",'[10]PDI_OTRAS SITUACIONES ADMINISTR'!$CB26&lt;&gt;0),'[10]PDI_OTRAS SITUACIONES ADMINISTR'!$CB26,""),IF($A28="TOTAL",SUM(INDIRECT("AV4:AV"&amp;ROW()-1)),""))</f>
        <v/>
      </c>
      <c r="AW28" s="6" t="str">
        <f t="shared" ca="1" si="15"/>
        <v/>
      </c>
      <c r="AX28" s="6" t="str">
        <f ca="1">IF(AND($A28&lt;&gt;"",$A28&lt;&gt;"TOTAL"),IF(AND('[10]PDI_OTRAS SITUACIONES ADMINISTR'!$CE26&lt;&gt;"",'[10]PDI_OTRAS SITUACIONES ADMINISTR'!$CE26&lt;&gt;0),'[10]PDI_OTRAS SITUACIONES ADMINISTR'!$CE26,""),IF($A28="TOTAL",SUM(INDIRECT("AX4:AX"&amp;ROW()-1)),""))</f>
        <v/>
      </c>
      <c r="AY28" s="6" t="str">
        <f ca="1">IF(AND($A28&lt;&gt;"",$A28&lt;&gt;"TOTAL"),IF(AND('[10]PDI_OTRAS SITUACIONES ADMINISTR'!$CG26&lt;&gt;"",'[10]PDI_OTRAS SITUACIONES ADMINISTR'!$CG26&lt;&gt;0),'[10]PDI_OTRAS SITUACIONES ADMINISTR'!$CG26,""),IF($A28="TOTAL",SUM(INDIRECT("AY4:AY"&amp;ROW()-1)),""))</f>
        <v/>
      </c>
      <c r="AZ28" s="6" t="str">
        <f t="shared" ca="1" si="16"/>
        <v/>
      </c>
      <c r="BA28" s="6" t="str">
        <f ca="1">IF(AND($A28&lt;&gt;"",$A28&lt;&gt;"TOTAL"),IF(AND('[10]PDI_OTRAS SITUACIONES ADMINISTR'!$CJ26&lt;&gt;"",'[10]PDI_OTRAS SITUACIONES ADMINISTR'!$CJ26&lt;&gt;0),'[10]PDI_OTRAS SITUACIONES ADMINISTR'!$CJ26,""),IF($A28="TOTAL",SUM(INDIRECT("BA4:BA"&amp;ROW()-1)),""))</f>
        <v/>
      </c>
      <c r="BB28" s="6" t="str">
        <f ca="1">IF(AND($A28&lt;&gt;"",$A28&lt;&gt;"TOTAL"),IF(AND('[10]PDI_OTRAS SITUACIONES ADMINISTR'!$CL26&lt;&gt;"",'[10]PDI_OTRAS SITUACIONES ADMINISTR'!$CL26&lt;&gt;0),'[10]PDI_OTRAS SITUACIONES ADMINISTR'!$CL26,""),IF($A28="TOTAL",SUM(INDIRECT("BB4:BB"&amp;ROW()-1)),""))</f>
        <v/>
      </c>
      <c r="BC28" s="6" t="str">
        <f t="shared" ca="1" si="17"/>
        <v/>
      </c>
      <c r="BD28" s="6" t="str">
        <f ca="1">IF(AND($A28&lt;&gt;"",$A28&lt;&gt;"TOTAL"),IF(AND('[10]PDI_OTRAS SITUACIONES ADMINISTR'!$CO26&lt;&gt;"",'[10]PDI_OTRAS SITUACIONES ADMINISTR'!$CO26&lt;&gt;0),'[10]PDI_OTRAS SITUACIONES ADMINISTR'!$CO26,""),IF($A28="TOTAL",SUM(INDIRECT("BD4:BD"&amp;ROW()-1)),""))</f>
        <v/>
      </c>
      <c r="BE28" s="6" t="str">
        <f ca="1">IF(AND($A28&lt;&gt;"",$A28&lt;&gt;"TOTAL"),IF(AND('[10]PDI_OTRAS SITUACIONES ADMINISTR'!$CQ26&lt;&gt;"",'[10]PDI_OTRAS SITUACIONES ADMINISTR'!$CQ26&lt;&gt;0),'[10]PDI_OTRAS SITUACIONES ADMINISTR'!$CQ26,""),IF($A28="TOTAL",SUM(INDIRECT("BE4:BE"&amp;ROW()-1)),""))</f>
        <v/>
      </c>
      <c r="BF28" s="6" t="str">
        <f t="shared" ca="1" si="18"/>
        <v/>
      </c>
    </row>
    <row r="29" spans="1:58" x14ac:dyDescent="0.2">
      <c r="A29" s="19" t="str">
        <f>IF('[10]PDI_OTRAS SITUACIONES ADMINISTR'!$B27&lt;&gt;"",'[10]PDI_OTRAS SITUACIONES ADMINISTR'!$B27,IF(AND('[10]PDI_OTRAS SITUACIONES ADMINISTR'!$B27="",'[10]PDI_OTRAS SITUACIONES ADMINISTR'!$B28="",'[10]PDI_OTRAS SITUACIONES ADMINISTR'!$B26=""),"","TOTAL"))</f>
        <v/>
      </c>
      <c r="B29" s="6" t="str">
        <f ca="1">IF(AND($A29&lt;&gt;"",$A29&lt;&gt;"TOTAL"),IF(AND('[10]PDI_OTRAS SITUACIONES ADMINISTR'!$C27&lt;&gt;"",'[10]PDI_OTRAS SITUACIONES ADMINISTR'!$C27&lt;&gt;0),'[10]PDI_OTRAS SITUACIONES ADMINISTR'!$C27,""),IF($A29="TOTAL",SUM(INDIRECT("B4:B"&amp;ROW()-1)),""))</f>
        <v/>
      </c>
      <c r="C29" s="6" t="str">
        <f ca="1">IF(AND($A29&lt;&gt;"",$A29&lt;&gt;"TOTAL"),IF(AND('[10]PDI_OTRAS SITUACIONES ADMINISTR'!$E27&lt;&gt;"",'[10]PDI_OTRAS SITUACIONES ADMINISTR'!$E27&lt;&gt;0),'[10]PDI_OTRAS SITUACIONES ADMINISTR'!$E27,""),IF($A29="TOTAL",SUM(INDIRECT("C4:C"&amp;ROW()-1)),""))</f>
        <v/>
      </c>
      <c r="D29" s="6" t="str">
        <f t="shared" ca="1" si="0"/>
        <v/>
      </c>
      <c r="E29" s="6" t="str">
        <f ca="1">IF(AND($A29&lt;&gt;"",$A29&lt;&gt;"TOTAL"),IF(AND('[10]PDI_OTRAS SITUACIONES ADMINISTR'!$H27&lt;&gt;"",'[10]PDI_OTRAS SITUACIONES ADMINISTR'!$H27&lt;&gt;0),'[10]PDI_OTRAS SITUACIONES ADMINISTR'!$H27,""),IF($A29="TOTAL",SUM(INDIRECT("E4:E"&amp;ROW()-1)),""))</f>
        <v/>
      </c>
      <c r="F29" s="6" t="str">
        <f ca="1">IF(AND($A29&lt;&gt;"",$A29&lt;&gt;"TOTAL"),IF(AND('[10]PDI_OTRAS SITUACIONES ADMINISTR'!$J27&lt;&gt;"",'[10]PDI_OTRAS SITUACIONES ADMINISTR'!$J27&lt;&gt;0),'[10]PDI_OTRAS SITUACIONES ADMINISTR'!$J27,""),IF($A29="TOTAL",SUM(INDIRECT("F4:F"&amp;ROW()-1)),""))</f>
        <v/>
      </c>
      <c r="G29" s="6" t="str">
        <f t="shared" ca="1" si="1"/>
        <v/>
      </c>
      <c r="H29" s="6" t="str">
        <f ca="1">IF(AND($A29&lt;&gt;"",$A29&lt;&gt;"TOTAL"),IF(AND('[10]PDI_OTRAS SITUACIONES ADMINISTR'!$M27&lt;&gt;"",'[10]PDI_OTRAS SITUACIONES ADMINISTR'!$M27&lt;&gt;0),'[10]PDI_OTRAS SITUACIONES ADMINISTR'!$M27,""),IF($A29="TOTAL",SUM(INDIRECT("H4:H"&amp;ROW()-1)),""))</f>
        <v/>
      </c>
      <c r="I29" s="6" t="str">
        <f ca="1">IF(AND($A29&lt;&gt;"",$A29&lt;&gt;"TOTAL"),IF(AND('[10]PDI_OTRAS SITUACIONES ADMINISTR'!$O27&lt;&gt;"",'[10]PDI_OTRAS SITUACIONES ADMINISTR'!$O27&lt;&gt;0),'[10]PDI_OTRAS SITUACIONES ADMINISTR'!$O27,""),IF($A29="TOTAL",SUM(INDIRECT("I4:I"&amp;ROW()-1)),""))</f>
        <v/>
      </c>
      <c r="J29" s="6" t="str">
        <f t="shared" ca="1" si="2"/>
        <v/>
      </c>
      <c r="K29" s="6" t="str">
        <f ca="1">IF(AND($A29&lt;&gt;"",$A29&lt;&gt;"TOTAL"),IF(AND('[10]PDI_OTRAS SITUACIONES ADMINISTR'!$R27&lt;&gt;"",'[10]PDI_OTRAS SITUACIONES ADMINISTR'!$R27&lt;&gt;0),'[10]PDI_OTRAS SITUACIONES ADMINISTR'!$R27,""),IF($A29="TOTAL",SUM(INDIRECT("K4:K"&amp;ROW()-1)),""))</f>
        <v/>
      </c>
      <c r="L29" s="6" t="str">
        <f ca="1">IF(AND($A29&lt;&gt;"",$A29&lt;&gt;"TOTAL"),IF(AND('[10]PDI_OTRAS SITUACIONES ADMINISTR'!$T27&lt;&gt;"",'[10]PDI_OTRAS SITUACIONES ADMINISTR'!$T27&lt;&gt;0),'[10]PDI_OTRAS SITUACIONES ADMINISTR'!$T27,""),IF($A29="TOTAL",SUM(INDIRECT("L4:L"&amp;ROW()-1)),""))</f>
        <v/>
      </c>
      <c r="M29" s="6" t="str">
        <f t="shared" ca="1" si="3"/>
        <v/>
      </c>
      <c r="N29" s="6" t="str">
        <f ca="1">IF(AND($A29&lt;&gt;"",$A29&lt;&gt;"TOTAL"),IF(AND('[10]PDI_OTRAS SITUACIONES ADMINISTR'!$W27&lt;&gt;"",'[10]PDI_OTRAS SITUACIONES ADMINISTR'!$W27&lt;&gt;0),'[10]PDI_OTRAS SITUACIONES ADMINISTR'!$W27,""),IF($A29="TOTAL",SUM(INDIRECT("N4:N"&amp;ROW()-1)),""))</f>
        <v/>
      </c>
      <c r="O29" s="6" t="str">
        <f ca="1">IF(AND($A29&lt;&gt;"",$A29&lt;&gt;"TOTAL"),IF(AND('[10]PDI_OTRAS SITUACIONES ADMINISTR'!$Y27&lt;&gt;"",'[10]PDI_OTRAS SITUACIONES ADMINISTR'!$Y27&lt;&gt;0),'[10]PDI_OTRAS SITUACIONES ADMINISTR'!$Y27,""),IF($A29="TOTAL",SUM(INDIRECT("O4:O"&amp;ROW()-1)),""))</f>
        <v/>
      </c>
      <c r="P29" s="6" t="str">
        <f t="shared" ca="1" si="4"/>
        <v/>
      </c>
      <c r="Q29" s="6" t="str">
        <f ca="1">IF(AND($A29&lt;&gt;"",$A29&lt;&gt;"TOTAL"),IF(AND('[10]PDI_OTRAS SITUACIONES ADMINISTR'!$AB27&lt;&gt;"",'[10]PDI_OTRAS SITUACIONES ADMINISTR'!$AB27&lt;&gt;0),'[10]PDI_OTRAS SITUACIONES ADMINISTR'!$AB27,""),IF($A29="TOTAL",SUM(INDIRECT("Q4:Q"&amp;ROW()-1)),""))</f>
        <v/>
      </c>
      <c r="R29" s="6" t="str">
        <f ca="1">IF(AND($A29&lt;&gt;"",$A29&lt;&gt;"TOTAL"),IF(AND('[10]PDI_OTRAS SITUACIONES ADMINISTR'!$AD27&lt;&gt;"",'[10]PDI_OTRAS SITUACIONES ADMINISTR'!$AD27&lt;&gt;0),'[10]PDI_OTRAS SITUACIONES ADMINISTR'!$AD27,""),IF($A29="TOTAL",SUM(INDIRECT("R4:R"&amp;ROW()-1)),""))</f>
        <v/>
      </c>
      <c r="S29" s="6" t="str">
        <f t="shared" ca="1" si="5"/>
        <v/>
      </c>
      <c r="T29" s="6" t="str">
        <f ca="1">IF(AND($A29&lt;&gt;"",$A29&lt;&gt;"TOTAL"),IF(AND('[10]PDI_OTRAS SITUACIONES ADMINISTR'!$AG27&lt;&gt;"",'[10]PDI_OTRAS SITUACIONES ADMINISTR'!$AG27&lt;&gt;0),'[10]PDI_OTRAS SITUACIONES ADMINISTR'!$AG27,""),IF($A29="TOTAL",SUM(INDIRECT("T4:T"&amp;ROW()-1)),""))</f>
        <v/>
      </c>
      <c r="U29" s="6" t="str">
        <f ca="1">IF(AND($A29&lt;&gt;"",$A29&lt;&gt;"TOTAL"),IF(AND('[10]PDI_OTRAS SITUACIONES ADMINISTR'!$AI27&lt;&gt;"",'[10]PDI_OTRAS SITUACIONES ADMINISTR'!$AI27&lt;&gt;0),'[10]PDI_OTRAS SITUACIONES ADMINISTR'!$AI27,""),IF($A29="TOTAL",SUM(INDIRECT("U4:U"&amp;ROW()-1)),""))</f>
        <v/>
      </c>
      <c r="V29" s="6" t="str">
        <f t="shared" ca="1" si="6"/>
        <v/>
      </c>
      <c r="W29" s="6" t="str">
        <f ca="1">IF(AND($A29&lt;&gt;"",$A29&lt;&gt;"TOTAL"),IF(AND('[10]PDI_OTRAS SITUACIONES ADMINISTR'!$AL27&lt;&gt;"",'[10]PDI_OTRAS SITUACIONES ADMINISTR'!$AL27&lt;&gt;0),'[10]PDI_OTRAS SITUACIONES ADMINISTR'!$AL27,""),IF($A29="TOTAL",SUM(INDIRECT("W4:W"&amp;ROW()-1)),""))</f>
        <v/>
      </c>
      <c r="X29" s="6" t="str">
        <f ca="1">IF(AND($A29&lt;&gt;"",$A29&lt;&gt;"TOTAL"),IF(AND('[10]PDI_OTRAS SITUACIONES ADMINISTR'!$AN27&lt;&gt;"",'[10]PDI_OTRAS SITUACIONES ADMINISTR'!$AN27&lt;&gt;0),'[10]PDI_OTRAS SITUACIONES ADMINISTR'!$AN27,""),IF($A29="TOTAL",SUM(INDIRECT("X4:X"&amp;ROW()-1)),""))</f>
        <v/>
      </c>
      <c r="Y29" s="6" t="str">
        <f t="shared" ca="1" si="7"/>
        <v/>
      </c>
      <c r="Z29" s="6" t="str">
        <f ca="1">IF(AND($A29&lt;&gt;"",$A29&lt;&gt;"TOTAL"),IF(AND('[10]PDI_OTRAS SITUACIONES ADMINISTR'!$AQ27&lt;&gt;"",'[10]PDI_OTRAS SITUACIONES ADMINISTR'!$AQ27&lt;&gt;0),'[10]PDI_OTRAS SITUACIONES ADMINISTR'!$AQ27,""),IF($A29="TOTAL",SUM(INDIRECT("Z4:Z"&amp;ROW()-1)),""))</f>
        <v/>
      </c>
      <c r="AA29" s="6" t="str">
        <f ca="1">IF(AND($A29&lt;&gt;"",$A29&lt;&gt;"TOTAL"),IF(AND('[10]PDI_OTRAS SITUACIONES ADMINISTR'!$AS27&lt;&gt;"",'[10]PDI_OTRAS SITUACIONES ADMINISTR'!$AS27&lt;&gt;0),'[10]PDI_OTRAS SITUACIONES ADMINISTR'!$AS27,""),IF($A29="TOTAL",SUM(INDIRECT("AA4:AA"&amp;ROW()-1)),""))</f>
        <v/>
      </c>
      <c r="AB29" s="6" t="str">
        <f t="shared" ca="1" si="8"/>
        <v/>
      </c>
      <c r="AC29" s="6" t="str">
        <f ca="1">IF(AND($A29&lt;&gt;"",$A29&lt;&gt;"TOTAL"),IF(AND('[10]PDI_OTRAS SITUACIONES ADMINISTR'!$AV27&lt;&gt;"",'[10]PDI_OTRAS SITUACIONES ADMINISTR'!$AV27&lt;&gt;0),'[10]PDI_OTRAS SITUACIONES ADMINISTR'!$AV27,""),IF($A29="TOTAL",SUM(INDIRECT("AC4:AC"&amp;ROW()-1)),""))</f>
        <v/>
      </c>
      <c r="AD29" s="6" t="str">
        <f ca="1">IF(AND($A29&lt;&gt;"",$A29&lt;&gt;"TOTAL"),IF(AND('[10]PDI_OTRAS SITUACIONES ADMINISTR'!$AX27&lt;&gt;"",'[10]PDI_OTRAS SITUACIONES ADMINISTR'!$AX27&lt;&gt;0),'[10]PDI_OTRAS SITUACIONES ADMINISTR'!$AX27,""),IF($A29="TOTAL",SUM(INDIRECT("AD4:AD"&amp;ROW()-1)),""))</f>
        <v/>
      </c>
      <c r="AE29" s="6" t="str">
        <f t="shared" ca="1" si="9"/>
        <v/>
      </c>
      <c r="AF29" s="6" t="str">
        <f ca="1">IF(AND($A29&lt;&gt;"",$A29&lt;&gt;"TOTAL"),IF(AND('[10]PDI_OTRAS SITUACIONES ADMINISTR'!$BA27&lt;&gt;"",'[10]PDI_OTRAS SITUACIONES ADMINISTR'!$BA27&lt;&gt;0),'[10]PDI_OTRAS SITUACIONES ADMINISTR'!$BA27,""),IF($A29="TOTAL",SUM(INDIRECT("AF4:AF"&amp;ROW()-1)),""))</f>
        <v/>
      </c>
      <c r="AG29" s="6" t="str">
        <f ca="1">IF(AND($A29&lt;&gt;"",$A29&lt;&gt;"TOTAL"),IF(AND('[10]PDI_OTRAS SITUACIONES ADMINISTR'!$BC27&lt;&gt;"",'[10]PDI_OTRAS SITUACIONES ADMINISTR'!$BC27&lt;&gt;0),'[10]PDI_OTRAS SITUACIONES ADMINISTR'!$BC27,""),IF($A29="TOTAL",SUM(INDIRECT("AG4:AG"&amp;ROW()-1)),""))</f>
        <v/>
      </c>
      <c r="AH29" s="6" t="str">
        <f t="shared" ca="1" si="10"/>
        <v/>
      </c>
      <c r="AI29" s="6" t="str">
        <f ca="1">IF(AND($A29&lt;&gt;"",$A29&lt;&gt;"TOTAL"),IF(AND('[10]PDI_OTRAS SITUACIONES ADMINISTR'!$BF27&lt;&gt;"",'[10]PDI_OTRAS SITUACIONES ADMINISTR'!$BF27&lt;&gt;0),'[10]PDI_OTRAS SITUACIONES ADMINISTR'!$BF27,""),IF($A29="TOTAL",SUM(INDIRECT("AI4:AI"&amp;ROW()-1)),""))</f>
        <v/>
      </c>
      <c r="AJ29" s="6" t="str">
        <f ca="1">IF(AND($A29&lt;&gt;"",$A29&lt;&gt;"TOTAL"),IF(AND('[10]PDI_OTRAS SITUACIONES ADMINISTR'!$BH27&lt;&gt;"",'[10]PDI_OTRAS SITUACIONES ADMINISTR'!$BH27&lt;&gt;0),'[10]PDI_OTRAS SITUACIONES ADMINISTR'!$BH27,""),IF($A29="TOTAL",SUM(INDIRECT("AJ4:AJ"&amp;ROW()-1)),""))</f>
        <v/>
      </c>
      <c r="AK29" s="6" t="str">
        <f t="shared" ca="1" si="11"/>
        <v/>
      </c>
      <c r="AL29" s="6" t="str">
        <f ca="1">IF(AND($A29&lt;&gt;"",$A29&lt;&gt;"TOTAL"),IF(AND('[10]PDI_OTRAS SITUACIONES ADMINISTR'!$BK27&lt;&gt;"",'[10]PDI_OTRAS SITUACIONES ADMINISTR'!$BK27&lt;&gt;0),'[10]PDI_OTRAS SITUACIONES ADMINISTR'!$BK27,""),IF($A29="TOTAL",SUM(INDIRECT("AL4:AL"&amp;ROW()-1)),""))</f>
        <v/>
      </c>
      <c r="AM29" s="6" t="str">
        <f ca="1">IF(AND($A29&lt;&gt;"",$A29&lt;&gt;"TOTAL"),IF(AND('[10]PDI_OTRAS SITUACIONES ADMINISTR'!$BM27&lt;&gt;"",'[10]PDI_OTRAS SITUACIONES ADMINISTR'!$BM27&lt;&gt;0),'[10]PDI_OTRAS SITUACIONES ADMINISTR'!$BM27,""),IF($A29="TOTAL",SUM(INDIRECT("AM4:AM"&amp;ROW()-1)),""))</f>
        <v/>
      </c>
      <c r="AN29" s="6" t="str">
        <f t="shared" ca="1" si="12"/>
        <v/>
      </c>
      <c r="AO29" s="6" t="str">
        <f ca="1">IF(AND($A29&lt;&gt;"",$A29&lt;&gt;"TOTAL"),IF(AND('[10]PDI_OTRAS SITUACIONES ADMINISTR'!$BP27&lt;&gt;"",'[10]PDI_OTRAS SITUACIONES ADMINISTR'!$BP27&lt;&gt;0),'[10]PDI_OTRAS SITUACIONES ADMINISTR'!$BP27,""),IF($A29="TOTAL",SUM(INDIRECT("AO4:AO"&amp;ROW()-1)),""))</f>
        <v/>
      </c>
      <c r="AP29" s="6" t="str">
        <f ca="1">IF(AND($A29&lt;&gt;"",$A29&lt;&gt;"TOTAL"),IF(AND('[10]PDI_OTRAS SITUACIONES ADMINISTR'!$BR27&lt;&gt;"",'[10]PDI_OTRAS SITUACIONES ADMINISTR'!$BR27&lt;&gt;0),'[10]PDI_OTRAS SITUACIONES ADMINISTR'!$BR27,""),IF($A29="TOTAL",SUM(INDIRECT("AP4:AP"&amp;ROW()-1)),""))</f>
        <v/>
      </c>
      <c r="AQ29" s="6" t="str">
        <f t="shared" ca="1" si="13"/>
        <v/>
      </c>
      <c r="AR29" s="6" t="str">
        <f ca="1">IF(AND($A29&lt;&gt;"",$A29&lt;&gt;"TOTAL"),IF(AND('[10]PDI_OTRAS SITUACIONES ADMINISTR'!$BU27&lt;&gt;"",'[10]PDI_OTRAS SITUACIONES ADMINISTR'!$BU27&lt;&gt;0),'[10]PDI_OTRAS SITUACIONES ADMINISTR'!$BU27,""),IF($A29="TOTAL",SUM(INDIRECT("AR4:AR"&amp;ROW()-1)),""))</f>
        <v/>
      </c>
      <c r="AS29" s="6" t="str">
        <f ca="1">IF(AND($A29&lt;&gt;"",$A29&lt;&gt;"TOTAL"),IF(AND('[10]PDI_OTRAS SITUACIONES ADMINISTR'!$BW27&lt;&gt;"",'[10]PDI_OTRAS SITUACIONES ADMINISTR'!$BW27&lt;&gt;0),'[10]PDI_OTRAS SITUACIONES ADMINISTR'!$BW27,""),IF($A29="TOTAL",SUM(INDIRECT("AS4:AS"&amp;ROW()-1)),""))</f>
        <v/>
      </c>
      <c r="AT29" s="6" t="str">
        <f t="shared" ca="1" si="14"/>
        <v/>
      </c>
      <c r="AU29" s="6" t="str">
        <f ca="1">IF(AND($A29&lt;&gt;"",$A29&lt;&gt;"TOTAL"),IF(AND('[10]PDI_OTRAS SITUACIONES ADMINISTR'!$BZ27&lt;&gt;"",'[10]PDI_OTRAS SITUACIONES ADMINISTR'!$BZ27&lt;&gt;0),'[10]PDI_OTRAS SITUACIONES ADMINISTR'!$BZ27,""),IF($A29="TOTAL",SUM(INDIRECT("AU4:AU"&amp;ROW()-1)),""))</f>
        <v/>
      </c>
      <c r="AV29" s="6" t="str">
        <f ca="1">IF(AND($A29&lt;&gt;"",$A29&lt;&gt;"TOTAL"),IF(AND('[10]PDI_OTRAS SITUACIONES ADMINISTR'!$CB27&lt;&gt;"",'[10]PDI_OTRAS SITUACIONES ADMINISTR'!$CB27&lt;&gt;0),'[10]PDI_OTRAS SITUACIONES ADMINISTR'!$CB27,""),IF($A29="TOTAL",SUM(INDIRECT("AV4:AV"&amp;ROW()-1)),""))</f>
        <v/>
      </c>
      <c r="AW29" s="6" t="str">
        <f t="shared" ca="1" si="15"/>
        <v/>
      </c>
      <c r="AX29" s="6" t="str">
        <f ca="1">IF(AND($A29&lt;&gt;"",$A29&lt;&gt;"TOTAL"),IF(AND('[10]PDI_OTRAS SITUACIONES ADMINISTR'!$CE27&lt;&gt;"",'[10]PDI_OTRAS SITUACIONES ADMINISTR'!$CE27&lt;&gt;0),'[10]PDI_OTRAS SITUACIONES ADMINISTR'!$CE27,""),IF($A29="TOTAL",SUM(INDIRECT("AX4:AX"&amp;ROW()-1)),""))</f>
        <v/>
      </c>
      <c r="AY29" s="6" t="str">
        <f ca="1">IF(AND($A29&lt;&gt;"",$A29&lt;&gt;"TOTAL"),IF(AND('[10]PDI_OTRAS SITUACIONES ADMINISTR'!$CG27&lt;&gt;"",'[10]PDI_OTRAS SITUACIONES ADMINISTR'!$CG27&lt;&gt;0),'[10]PDI_OTRAS SITUACIONES ADMINISTR'!$CG27,""),IF($A29="TOTAL",SUM(INDIRECT("AY4:AY"&amp;ROW()-1)),""))</f>
        <v/>
      </c>
      <c r="AZ29" s="6" t="str">
        <f t="shared" ca="1" si="16"/>
        <v/>
      </c>
      <c r="BA29" s="6" t="str">
        <f ca="1">IF(AND($A29&lt;&gt;"",$A29&lt;&gt;"TOTAL"),IF(AND('[10]PDI_OTRAS SITUACIONES ADMINISTR'!$CJ27&lt;&gt;"",'[10]PDI_OTRAS SITUACIONES ADMINISTR'!$CJ27&lt;&gt;0),'[10]PDI_OTRAS SITUACIONES ADMINISTR'!$CJ27,""),IF($A29="TOTAL",SUM(INDIRECT("BA4:BA"&amp;ROW()-1)),""))</f>
        <v/>
      </c>
      <c r="BB29" s="6" t="str">
        <f ca="1">IF(AND($A29&lt;&gt;"",$A29&lt;&gt;"TOTAL"),IF(AND('[10]PDI_OTRAS SITUACIONES ADMINISTR'!$CL27&lt;&gt;"",'[10]PDI_OTRAS SITUACIONES ADMINISTR'!$CL27&lt;&gt;0),'[10]PDI_OTRAS SITUACIONES ADMINISTR'!$CL27,""),IF($A29="TOTAL",SUM(INDIRECT("BB4:BB"&amp;ROW()-1)),""))</f>
        <v/>
      </c>
      <c r="BC29" s="6" t="str">
        <f t="shared" ca="1" si="17"/>
        <v/>
      </c>
      <c r="BD29" s="6" t="str">
        <f ca="1">IF(AND($A29&lt;&gt;"",$A29&lt;&gt;"TOTAL"),IF(AND('[10]PDI_OTRAS SITUACIONES ADMINISTR'!$CO27&lt;&gt;"",'[10]PDI_OTRAS SITUACIONES ADMINISTR'!$CO27&lt;&gt;0),'[10]PDI_OTRAS SITUACIONES ADMINISTR'!$CO27,""),IF($A29="TOTAL",SUM(INDIRECT("BD4:BD"&amp;ROW()-1)),""))</f>
        <v/>
      </c>
      <c r="BE29" s="6" t="str">
        <f ca="1">IF(AND($A29&lt;&gt;"",$A29&lt;&gt;"TOTAL"),IF(AND('[10]PDI_OTRAS SITUACIONES ADMINISTR'!$CQ27&lt;&gt;"",'[10]PDI_OTRAS SITUACIONES ADMINISTR'!$CQ27&lt;&gt;0),'[10]PDI_OTRAS SITUACIONES ADMINISTR'!$CQ27,""),IF($A29="TOTAL",SUM(INDIRECT("BE4:BE"&amp;ROW()-1)),""))</f>
        <v/>
      </c>
      <c r="BF29" s="6" t="str">
        <f t="shared" ca="1" si="18"/>
        <v/>
      </c>
    </row>
    <row r="30" spans="1:58" x14ac:dyDescent="0.2">
      <c r="A30" s="19" t="str">
        <f>IF('[10]PDI_OTRAS SITUACIONES ADMINISTR'!$B28&lt;&gt;"",'[10]PDI_OTRAS SITUACIONES ADMINISTR'!$B28,IF(AND('[10]PDI_OTRAS SITUACIONES ADMINISTR'!$B28="",'[10]PDI_OTRAS SITUACIONES ADMINISTR'!$B29="",'[10]PDI_OTRAS SITUACIONES ADMINISTR'!$B27=""),"","TOTAL"))</f>
        <v/>
      </c>
      <c r="B30" s="6" t="str">
        <f ca="1">IF(AND($A30&lt;&gt;"",$A30&lt;&gt;"TOTAL"),IF(AND('[10]PDI_OTRAS SITUACIONES ADMINISTR'!$C28&lt;&gt;"",'[10]PDI_OTRAS SITUACIONES ADMINISTR'!$C28&lt;&gt;0),'[10]PDI_OTRAS SITUACIONES ADMINISTR'!$C28,""),IF($A30="TOTAL",SUM(INDIRECT("B4:B"&amp;ROW()-1)),""))</f>
        <v/>
      </c>
      <c r="C30" s="6" t="str">
        <f ca="1">IF(AND($A30&lt;&gt;"",$A30&lt;&gt;"TOTAL"),IF(AND('[10]PDI_OTRAS SITUACIONES ADMINISTR'!$E28&lt;&gt;"",'[10]PDI_OTRAS SITUACIONES ADMINISTR'!$E28&lt;&gt;0),'[10]PDI_OTRAS SITUACIONES ADMINISTR'!$E28,""),IF($A30="TOTAL",SUM(INDIRECT("C4:C"&amp;ROW()-1)),""))</f>
        <v/>
      </c>
      <c r="D30" s="6" t="str">
        <f t="shared" ca="1" si="0"/>
        <v/>
      </c>
      <c r="E30" s="6" t="str">
        <f ca="1">IF(AND($A30&lt;&gt;"",$A30&lt;&gt;"TOTAL"),IF(AND('[10]PDI_OTRAS SITUACIONES ADMINISTR'!$H28&lt;&gt;"",'[10]PDI_OTRAS SITUACIONES ADMINISTR'!$H28&lt;&gt;0),'[10]PDI_OTRAS SITUACIONES ADMINISTR'!$H28,""),IF($A30="TOTAL",SUM(INDIRECT("E4:E"&amp;ROW()-1)),""))</f>
        <v/>
      </c>
      <c r="F30" s="6" t="str">
        <f ca="1">IF(AND($A30&lt;&gt;"",$A30&lt;&gt;"TOTAL"),IF(AND('[10]PDI_OTRAS SITUACIONES ADMINISTR'!$J28&lt;&gt;"",'[10]PDI_OTRAS SITUACIONES ADMINISTR'!$J28&lt;&gt;0),'[10]PDI_OTRAS SITUACIONES ADMINISTR'!$J28,""),IF($A30="TOTAL",SUM(INDIRECT("F4:F"&amp;ROW()-1)),""))</f>
        <v/>
      </c>
      <c r="G30" s="6" t="str">
        <f t="shared" ca="1" si="1"/>
        <v/>
      </c>
      <c r="H30" s="6" t="str">
        <f ca="1">IF(AND($A30&lt;&gt;"",$A30&lt;&gt;"TOTAL"),IF(AND('[10]PDI_OTRAS SITUACIONES ADMINISTR'!$M28&lt;&gt;"",'[10]PDI_OTRAS SITUACIONES ADMINISTR'!$M28&lt;&gt;0),'[10]PDI_OTRAS SITUACIONES ADMINISTR'!$M28,""),IF($A30="TOTAL",SUM(INDIRECT("H4:H"&amp;ROW()-1)),""))</f>
        <v/>
      </c>
      <c r="I30" s="6" t="str">
        <f ca="1">IF(AND($A30&lt;&gt;"",$A30&lt;&gt;"TOTAL"),IF(AND('[10]PDI_OTRAS SITUACIONES ADMINISTR'!$O28&lt;&gt;"",'[10]PDI_OTRAS SITUACIONES ADMINISTR'!$O28&lt;&gt;0),'[10]PDI_OTRAS SITUACIONES ADMINISTR'!$O28,""),IF($A30="TOTAL",SUM(INDIRECT("I4:I"&amp;ROW()-1)),""))</f>
        <v/>
      </c>
      <c r="J30" s="6" t="str">
        <f t="shared" ca="1" si="2"/>
        <v/>
      </c>
      <c r="K30" s="6" t="str">
        <f ca="1">IF(AND($A30&lt;&gt;"",$A30&lt;&gt;"TOTAL"),IF(AND('[10]PDI_OTRAS SITUACIONES ADMINISTR'!$R28&lt;&gt;"",'[10]PDI_OTRAS SITUACIONES ADMINISTR'!$R28&lt;&gt;0),'[10]PDI_OTRAS SITUACIONES ADMINISTR'!$R28,""),IF($A30="TOTAL",SUM(INDIRECT("K4:K"&amp;ROW()-1)),""))</f>
        <v/>
      </c>
      <c r="L30" s="6" t="str">
        <f ca="1">IF(AND($A30&lt;&gt;"",$A30&lt;&gt;"TOTAL"),IF(AND('[10]PDI_OTRAS SITUACIONES ADMINISTR'!$T28&lt;&gt;"",'[10]PDI_OTRAS SITUACIONES ADMINISTR'!$T28&lt;&gt;0),'[10]PDI_OTRAS SITUACIONES ADMINISTR'!$T28,""),IF($A30="TOTAL",SUM(INDIRECT("L4:L"&amp;ROW()-1)),""))</f>
        <v/>
      </c>
      <c r="M30" s="6" t="str">
        <f t="shared" ca="1" si="3"/>
        <v/>
      </c>
      <c r="N30" s="6" t="str">
        <f ca="1">IF(AND($A30&lt;&gt;"",$A30&lt;&gt;"TOTAL"),IF(AND('[10]PDI_OTRAS SITUACIONES ADMINISTR'!$W28&lt;&gt;"",'[10]PDI_OTRAS SITUACIONES ADMINISTR'!$W28&lt;&gt;0),'[10]PDI_OTRAS SITUACIONES ADMINISTR'!$W28,""),IF($A30="TOTAL",SUM(INDIRECT("N4:N"&amp;ROW()-1)),""))</f>
        <v/>
      </c>
      <c r="O30" s="6" t="str">
        <f ca="1">IF(AND($A30&lt;&gt;"",$A30&lt;&gt;"TOTAL"),IF(AND('[10]PDI_OTRAS SITUACIONES ADMINISTR'!$Y28&lt;&gt;"",'[10]PDI_OTRAS SITUACIONES ADMINISTR'!$Y28&lt;&gt;0),'[10]PDI_OTRAS SITUACIONES ADMINISTR'!$Y28,""),IF($A30="TOTAL",SUM(INDIRECT("O4:O"&amp;ROW()-1)),""))</f>
        <v/>
      </c>
      <c r="P30" s="6" t="str">
        <f t="shared" ca="1" si="4"/>
        <v/>
      </c>
      <c r="Q30" s="6" t="str">
        <f ca="1">IF(AND($A30&lt;&gt;"",$A30&lt;&gt;"TOTAL"),IF(AND('[10]PDI_OTRAS SITUACIONES ADMINISTR'!$AB28&lt;&gt;"",'[10]PDI_OTRAS SITUACIONES ADMINISTR'!$AB28&lt;&gt;0),'[10]PDI_OTRAS SITUACIONES ADMINISTR'!$AB28,""),IF($A30="TOTAL",SUM(INDIRECT("Q4:Q"&amp;ROW()-1)),""))</f>
        <v/>
      </c>
      <c r="R30" s="6" t="str">
        <f ca="1">IF(AND($A30&lt;&gt;"",$A30&lt;&gt;"TOTAL"),IF(AND('[10]PDI_OTRAS SITUACIONES ADMINISTR'!$AD28&lt;&gt;"",'[10]PDI_OTRAS SITUACIONES ADMINISTR'!$AD28&lt;&gt;0),'[10]PDI_OTRAS SITUACIONES ADMINISTR'!$AD28,""),IF($A30="TOTAL",SUM(INDIRECT("R4:R"&amp;ROW()-1)),""))</f>
        <v/>
      </c>
      <c r="S30" s="6" t="str">
        <f t="shared" ca="1" si="5"/>
        <v/>
      </c>
      <c r="T30" s="6" t="str">
        <f ca="1">IF(AND($A30&lt;&gt;"",$A30&lt;&gt;"TOTAL"),IF(AND('[10]PDI_OTRAS SITUACIONES ADMINISTR'!$AG28&lt;&gt;"",'[10]PDI_OTRAS SITUACIONES ADMINISTR'!$AG28&lt;&gt;0),'[10]PDI_OTRAS SITUACIONES ADMINISTR'!$AG28,""),IF($A30="TOTAL",SUM(INDIRECT("T4:T"&amp;ROW()-1)),""))</f>
        <v/>
      </c>
      <c r="U30" s="6" t="str">
        <f ca="1">IF(AND($A30&lt;&gt;"",$A30&lt;&gt;"TOTAL"),IF(AND('[10]PDI_OTRAS SITUACIONES ADMINISTR'!$AI28&lt;&gt;"",'[10]PDI_OTRAS SITUACIONES ADMINISTR'!$AI28&lt;&gt;0),'[10]PDI_OTRAS SITUACIONES ADMINISTR'!$AI28,""),IF($A30="TOTAL",SUM(INDIRECT("U4:U"&amp;ROW()-1)),""))</f>
        <v/>
      </c>
      <c r="V30" s="6" t="str">
        <f t="shared" ca="1" si="6"/>
        <v/>
      </c>
      <c r="W30" s="6" t="str">
        <f ca="1">IF(AND($A30&lt;&gt;"",$A30&lt;&gt;"TOTAL"),IF(AND('[10]PDI_OTRAS SITUACIONES ADMINISTR'!$AL28&lt;&gt;"",'[10]PDI_OTRAS SITUACIONES ADMINISTR'!$AL28&lt;&gt;0),'[10]PDI_OTRAS SITUACIONES ADMINISTR'!$AL28,""),IF($A30="TOTAL",SUM(INDIRECT("W4:W"&amp;ROW()-1)),""))</f>
        <v/>
      </c>
      <c r="X30" s="6" t="str">
        <f ca="1">IF(AND($A30&lt;&gt;"",$A30&lt;&gt;"TOTAL"),IF(AND('[10]PDI_OTRAS SITUACIONES ADMINISTR'!$AN28&lt;&gt;"",'[10]PDI_OTRAS SITUACIONES ADMINISTR'!$AN28&lt;&gt;0),'[10]PDI_OTRAS SITUACIONES ADMINISTR'!$AN28,""),IF($A30="TOTAL",SUM(INDIRECT("X4:X"&amp;ROW()-1)),""))</f>
        <v/>
      </c>
      <c r="Y30" s="6" t="str">
        <f t="shared" ca="1" si="7"/>
        <v/>
      </c>
      <c r="Z30" s="6" t="str">
        <f ca="1">IF(AND($A30&lt;&gt;"",$A30&lt;&gt;"TOTAL"),IF(AND('[10]PDI_OTRAS SITUACIONES ADMINISTR'!$AQ28&lt;&gt;"",'[10]PDI_OTRAS SITUACIONES ADMINISTR'!$AQ28&lt;&gt;0),'[10]PDI_OTRAS SITUACIONES ADMINISTR'!$AQ28,""),IF($A30="TOTAL",SUM(INDIRECT("Z4:Z"&amp;ROW()-1)),""))</f>
        <v/>
      </c>
      <c r="AA30" s="6" t="str">
        <f ca="1">IF(AND($A30&lt;&gt;"",$A30&lt;&gt;"TOTAL"),IF(AND('[10]PDI_OTRAS SITUACIONES ADMINISTR'!$AS28&lt;&gt;"",'[10]PDI_OTRAS SITUACIONES ADMINISTR'!$AS28&lt;&gt;0),'[10]PDI_OTRAS SITUACIONES ADMINISTR'!$AS28,""),IF($A30="TOTAL",SUM(INDIRECT("AA4:AA"&amp;ROW()-1)),""))</f>
        <v/>
      </c>
      <c r="AB30" s="6" t="str">
        <f t="shared" ca="1" si="8"/>
        <v/>
      </c>
      <c r="AC30" s="6" t="str">
        <f ca="1">IF(AND($A30&lt;&gt;"",$A30&lt;&gt;"TOTAL"),IF(AND('[10]PDI_OTRAS SITUACIONES ADMINISTR'!$AV28&lt;&gt;"",'[10]PDI_OTRAS SITUACIONES ADMINISTR'!$AV28&lt;&gt;0),'[10]PDI_OTRAS SITUACIONES ADMINISTR'!$AV28,""),IF($A30="TOTAL",SUM(INDIRECT("AC4:AC"&amp;ROW()-1)),""))</f>
        <v/>
      </c>
      <c r="AD30" s="6" t="str">
        <f ca="1">IF(AND($A30&lt;&gt;"",$A30&lt;&gt;"TOTAL"),IF(AND('[10]PDI_OTRAS SITUACIONES ADMINISTR'!$AX28&lt;&gt;"",'[10]PDI_OTRAS SITUACIONES ADMINISTR'!$AX28&lt;&gt;0),'[10]PDI_OTRAS SITUACIONES ADMINISTR'!$AX28,""),IF($A30="TOTAL",SUM(INDIRECT("AD4:AD"&amp;ROW()-1)),""))</f>
        <v/>
      </c>
      <c r="AE30" s="6" t="str">
        <f t="shared" ca="1" si="9"/>
        <v/>
      </c>
      <c r="AF30" s="6" t="str">
        <f ca="1">IF(AND($A30&lt;&gt;"",$A30&lt;&gt;"TOTAL"),IF(AND('[10]PDI_OTRAS SITUACIONES ADMINISTR'!$BA28&lt;&gt;"",'[10]PDI_OTRAS SITUACIONES ADMINISTR'!$BA28&lt;&gt;0),'[10]PDI_OTRAS SITUACIONES ADMINISTR'!$BA28,""),IF($A30="TOTAL",SUM(INDIRECT("AF4:AF"&amp;ROW()-1)),""))</f>
        <v/>
      </c>
      <c r="AG30" s="6" t="str">
        <f ca="1">IF(AND($A30&lt;&gt;"",$A30&lt;&gt;"TOTAL"),IF(AND('[10]PDI_OTRAS SITUACIONES ADMINISTR'!$BC28&lt;&gt;"",'[10]PDI_OTRAS SITUACIONES ADMINISTR'!$BC28&lt;&gt;0),'[10]PDI_OTRAS SITUACIONES ADMINISTR'!$BC28,""),IF($A30="TOTAL",SUM(INDIRECT("AG4:AG"&amp;ROW()-1)),""))</f>
        <v/>
      </c>
      <c r="AH30" s="6" t="str">
        <f t="shared" ca="1" si="10"/>
        <v/>
      </c>
      <c r="AI30" s="6" t="str">
        <f ca="1">IF(AND($A30&lt;&gt;"",$A30&lt;&gt;"TOTAL"),IF(AND('[10]PDI_OTRAS SITUACIONES ADMINISTR'!$BF28&lt;&gt;"",'[10]PDI_OTRAS SITUACIONES ADMINISTR'!$BF28&lt;&gt;0),'[10]PDI_OTRAS SITUACIONES ADMINISTR'!$BF28,""),IF($A30="TOTAL",SUM(INDIRECT("AI4:AI"&amp;ROW()-1)),""))</f>
        <v/>
      </c>
      <c r="AJ30" s="6" t="str">
        <f ca="1">IF(AND($A30&lt;&gt;"",$A30&lt;&gt;"TOTAL"),IF(AND('[10]PDI_OTRAS SITUACIONES ADMINISTR'!$BH28&lt;&gt;"",'[10]PDI_OTRAS SITUACIONES ADMINISTR'!$BH28&lt;&gt;0),'[10]PDI_OTRAS SITUACIONES ADMINISTR'!$BH28,""),IF($A30="TOTAL",SUM(INDIRECT("AJ4:AJ"&amp;ROW()-1)),""))</f>
        <v/>
      </c>
      <c r="AK30" s="6" t="str">
        <f t="shared" ca="1" si="11"/>
        <v/>
      </c>
      <c r="AL30" s="6" t="str">
        <f ca="1">IF(AND($A30&lt;&gt;"",$A30&lt;&gt;"TOTAL"),IF(AND('[10]PDI_OTRAS SITUACIONES ADMINISTR'!$BK28&lt;&gt;"",'[10]PDI_OTRAS SITUACIONES ADMINISTR'!$BK28&lt;&gt;0),'[10]PDI_OTRAS SITUACIONES ADMINISTR'!$BK28,""),IF($A30="TOTAL",SUM(INDIRECT("AL4:AL"&amp;ROW()-1)),""))</f>
        <v/>
      </c>
      <c r="AM30" s="6" t="str">
        <f ca="1">IF(AND($A30&lt;&gt;"",$A30&lt;&gt;"TOTAL"),IF(AND('[10]PDI_OTRAS SITUACIONES ADMINISTR'!$BM28&lt;&gt;"",'[10]PDI_OTRAS SITUACIONES ADMINISTR'!$BM28&lt;&gt;0),'[10]PDI_OTRAS SITUACIONES ADMINISTR'!$BM28,""),IF($A30="TOTAL",SUM(INDIRECT("AM4:AM"&amp;ROW()-1)),""))</f>
        <v/>
      </c>
      <c r="AN30" s="6" t="str">
        <f t="shared" ca="1" si="12"/>
        <v/>
      </c>
      <c r="AO30" s="6" t="str">
        <f ca="1">IF(AND($A30&lt;&gt;"",$A30&lt;&gt;"TOTAL"),IF(AND('[10]PDI_OTRAS SITUACIONES ADMINISTR'!$BP28&lt;&gt;"",'[10]PDI_OTRAS SITUACIONES ADMINISTR'!$BP28&lt;&gt;0),'[10]PDI_OTRAS SITUACIONES ADMINISTR'!$BP28,""),IF($A30="TOTAL",SUM(INDIRECT("AO4:AO"&amp;ROW()-1)),""))</f>
        <v/>
      </c>
      <c r="AP30" s="6" t="str">
        <f ca="1">IF(AND($A30&lt;&gt;"",$A30&lt;&gt;"TOTAL"),IF(AND('[10]PDI_OTRAS SITUACIONES ADMINISTR'!$BR28&lt;&gt;"",'[10]PDI_OTRAS SITUACIONES ADMINISTR'!$BR28&lt;&gt;0),'[10]PDI_OTRAS SITUACIONES ADMINISTR'!$BR28,""),IF($A30="TOTAL",SUM(INDIRECT("AP4:AP"&amp;ROW()-1)),""))</f>
        <v/>
      </c>
      <c r="AQ30" s="6" t="str">
        <f t="shared" ca="1" si="13"/>
        <v/>
      </c>
      <c r="AR30" s="6" t="str">
        <f ca="1">IF(AND($A30&lt;&gt;"",$A30&lt;&gt;"TOTAL"),IF(AND('[10]PDI_OTRAS SITUACIONES ADMINISTR'!$BU28&lt;&gt;"",'[10]PDI_OTRAS SITUACIONES ADMINISTR'!$BU28&lt;&gt;0),'[10]PDI_OTRAS SITUACIONES ADMINISTR'!$BU28,""),IF($A30="TOTAL",SUM(INDIRECT("AR4:AR"&amp;ROW()-1)),""))</f>
        <v/>
      </c>
      <c r="AS30" s="6" t="str">
        <f ca="1">IF(AND($A30&lt;&gt;"",$A30&lt;&gt;"TOTAL"),IF(AND('[10]PDI_OTRAS SITUACIONES ADMINISTR'!$BW28&lt;&gt;"",'[10]PDI_OTRAS SITUACIONES ADMINISTR'!$BW28&lt;&gt;0),'[10]PDI_OTRAS SITUACIONES ADMINISTR'!$BW28,""),IF($A30="TOTAL",SUM(INDIRECT("AS4:AS"&amp;ROW()-1)),""))</f>
        <v/>
      </c>
      <c r="AT30" s="6" t="str">
        <f t="shared" ca="1" si="14"/>
        <v/>
      </c>
      <c r="AU30" s="6" t="str">
        <f ca="1">IF(AND($A30&lt;&gt;"",$A30&lt;&gt;"TOTAL"),IF(AND('[10]PDI_OTRAS SITUACIONES ADMINISTR'!$BZ28&lt;&gt;"",'[10]PDI_OTRAS SITUACIONES ADMINISTR'!$BZ28&lt;&gt;0),'[10]PDI_OTRAS SITUACIONES ADMINISTR'!$BZ28,""),IF($A30="TOTAL",SUM(INDIRECT("AU4:AU"&amp;ROW()-1)),""))</f>
        <v/>
      </c>
      <c r="AV30" s="6" t="str">
        <f ca="1">IF(AND($A30&lt;&gt;"",$A30&lt;&gt;"TOTAL"),IF(AND('[10]PDI_OTRAS SITUACIONES ADMINISTR'!$CB28&lt;&gt;"",'[10]PDI_OTRAS SITUACIONES ADMINISTR'!$CB28&lt;&gt;0),'[10]PDI_OTRAS SITUACIONES ADMINISTR'!$CB28,""),IF($A30="TOTAL",SUM(INDIRECT("AV4:AV"&amp;ROW()-1)),""))</f>
        <v/>
      </c>
      <c r="AW30" s="6" t="str">
        <f t="shared" ca="1" si="15"/>
        <v/>
      </c>
      <c r="AX30" s="6" t="str">
        <f ca="1">IF(AND($A30&lt;&gt;"",$A30&lt;&gt;"TOTAL"),IF(AND('[10]PDI_OTRAS SITUACIONES ADMINISTR'!$CE28&lt;&gt;"",'[10]PDI_OTRAS SITUACIONES ADMINISTR'!$CE28&lt;&gt;0),'[10]PDI_OTRAS SITUACIONES ADMINISTR'!$CE28,""),IF($A30="TOTAL",SUM(INDIRECT("AX4:AX"&amp;ROW()-1)),""))</f>
        <v/>
      </c>
      <c r="AY30" s="6" t="str">
        <f ca="1">IF(AND($A30&lt;&gt;"",$A30&lt;&gt;"TOTAL"),IF(AND('[10]PDI_OTRAS SITUACIONES ADMINISTR'!$CG28&lt;&gt;"",'[10]PDI_OTRAS SITUACIONES ADMINISTR'!$CG28&lt;&gt;0),'[10]PDI_OTRAS SITUACIONES ADMINISTR'!$CG28,""),IF($A30="TOTAL",SUM(INDIRECT("AY4:AY"&amp;ROW()-1)),""))</f>
        <v/>
      </c>
      <c r="AZ30" s="6" t="str">
        <f t="shared" ca="1" si="16"/>
        <v/>
      </c>
      <c r="BA30" s="6" t="str">
        <f ca="1">IF(AND($A30&lt;&gt;"",$A30&lt;&gt;"TOTAL"),IF(AND('[10]PDI_OTRAS SITUACIONES ADMINISTR'!$CJ28&lt;&gt;"",'[10]PDI_OTRAS SITUACIONES ADMINISTR'!$CJ28&lt;&gt;0),'[10]PDI_OTRAS SITUACIONES ADMINISTR'!$CJ28,""),IF($A30="TOTAL",SUM(INDIRECT("BA4:BA"&amp;ROW()-1)),""))</f>
        <v/>
      </c>
      <c r="BB30" s="6" t="str">
        <f ca="1">IF(AND($A30&lt;&gt;"",$A30&lt;&gt;"TOTAL"),IF(AND('[10]PDI_OTRAS SITUACIONES ADMINISTR'!$CL28&lt;&gt;"",'[10]PDI_OTRAS SITUACIONES ADMINISTR'!$CL28&lt;&gt;0),'[10]PDI_OTRAS SITUACIONES ADMINISTR'!$CL28,""),IF($A30="TOTAL",SUM(INDIRECT("BB4:BB"&amp;ROW()-1)),""))</f>
        <v/>
      </c>
      <c r="BC30" s="6" t="str">
        <f t="shared" ca="1" si="17"/>
        <v/>
      </c>
      <c r="BD30" s="6" t="str">
        <f ca="1">IF(AND($A30&lt;&gt;"",$A30&lt;&gt;"TOTAL"),IF(AND('[10]PDI_OTRAS SITUACIONES ADMINISTR'!$CO28&lt;&gt;"",'[10]PDI_OTRAS SITUACIONES ADMINISTR'!$CO28&lt;&gt;0),'[10]PDI_OTRAS SITUACIONES ADMINISTR'!$CO28,""),IF($A30="TOTAL",SUM(INDIRECT("BD4:BD"&amp;ROW()-1)),""))</f>
        <v/>
      </c>
      <c r="BE30" s="6" t="str">
        <f ca="1">IF(AND($A30&lt;&gt;"",$A30&lt;&gt;"TOTAL"),IF(AND('[10]PDI_OTRAS SITUACIONES ADMINISTR'!$CQ28&lt;&gt;"",'[10]PDI_OTRAS SITUACIONES ADMINISTR'!$CQ28&lt;&gt;0),'[10]PDI_OTRAS SITUACIONES ADMINISTR'!$CQ28,""),IF($A30="TOTAL",SUM(INDIRECT("BE4:BE"&amp;ROW()-1)),""))</f>
        <v/>
      </c>
      <c r="BF30" s="6" t="str">
        <f t="shared" ca="1" si="18"/>
        <v/>
      </c>
    </row>
    <row r="31" spans="1:58" x14ac:dyDescent="0.2">
      <c r="A31" s="19" t="str">
        <f>IF('[10]PDI_OTRAS SITUACIONES ADMINISTR'!$B29&lt;&gt;"",'[10]PDI_OTRAS SITUACIONES ADMINISTR'!$B29,IF(AND('[10]PDI_OTRAS SITUACIONES ADMINISTR'!$B29="",'[10]PDI_OTRAS SITUACIONES ADMINISTR'!$B30="",'[10]PDI_OTRAS SITUACIONES ADMINISTR'!$B28=""),"","TOTAL"))</f>
        <v/>
      </c>
      <c r="B31" s="6" t="str">
        <f ca="1">IF(AND($A31&lt;&gt;"",$A31&lt;&gt;"TOTAL"),IF(AND('[10]PDI_OTRAS SITUACIONES ADMINISTR'!$C29&lt;&gt;"",'[10]PDI_OTRAS SITUACIONES ADMINISTR'!$C29&lt;&gt;0),'[10]PDI_OTRAS SITUACIONES ADMINISTR'!$C29,""),IF($A31="TOTAL",SUM(INDIRECT("B4:B"&amp;ROW()-1)),""))</f>
        <v/>
      </c>
      <c r="C31" s="6" t="str">
        <f ca="1">IF(AND($A31&lt;&gt;"",$A31&lt;&gt;"TOTAL"),IF(AND('[10]PDI_OTRAS SITUACIONES ADMINISTR'!$E29&lt;&gt;"",'[10]PDI_OTRAS SITUACIONES ADMINISTR'!$E29&lt;&gt;0),'[10]PDI_OTRAS SITUACIONES ADMINISTR'!$E29,""),IF($A31="TOTAL",SUM(INDIRECT("C4:C"&amp;ROW()-1)),""))</f>
        <v/>
      </c>
      <c r="D31" s="6" t="str">
        <f t="shared" ca="1" si="0"/>
        <v/>
      </c>
      <c r="E31" s="6" t="str">
        <f ca="1">IF(AND($A31&lt;&gt;"",$A31&lt;&gt;"TOTAL"),IF(AND('[10]PDI_OTRAS SITUACIONES ADMINISTR'!$H29&lt;&gt;"",'[10]PDI_OTRAS SITUACIONES ADMINISTR'!$H29&lt;&gt;0),'[10]PDI_OTRAS SITUACIONES ADMINISTR'!$H29,""),IF($A31="TOTAL",SUM(INDIRECT("E4:E"&amp;ROW()-1)),""))</f>
        <v/>
      </c>
      <c r="F31" s="6" t="str">
        <f ca="1">IF(AND($A31&lt;&gt;"",$A31&lt;&gt;"TOTAL"),IF(AND('[10]PDI_OTRAS SITUACIONES ADMINISTR'!$J29&lt;&gt;"",'[10]PDI_OTRAS SITUACIONES ADMINISTR'!$J29&lt;&gt;0),'[10]PDI_OTRAS SITUACIONES ADMINISTR'!$J29,""),IF($A31="TOTAL",SUM(INDIRECT("F4:F"&amp;ROW()-1)),""))</f>
        <v/>
      </c>
      <c r="G31" s="6" t="str">
        <f t="shared" ca="1" si="1"/>
        <v/>
      </c>
      <c r="H31" s="6" t="str">
        <f ca="1">IF(AND($A31&lt;&gt;"",$A31&lt;&gt;"TOTAL"),IF(AND('[10]PDI_OTRAS SITUACIONES ADMINISTR'!$M29&lt;&gt;"",'[10]PDI_OTRAS SITUACIONES ADMINISTR'!$M29&lt;&gt;0),'[10]PDI_OTRAS SITUACIONES ADMINISTR'!$M29,""),IF($A31="TOTAL",SUM(INDIRECT("H4:H"&amp;ROW()-1)),""))</f>
        <v/>
      </c>
      <c r="I31" s="6" t="str">
        <f ca="1">IF(AND($A31&lt;&gt;"",$A31&lt;&gt;"TOTAL"),IF(AND('[10]PDI_OTRAS SITUACIONES ADMINISTR'!$O29&lt;&gt;"",'[10]PDI_OTRAS SITUACIONES ADMINISTR'!$O29&lt;&gt;0),'[10]PDI_OTRAS SITUACIONES ADMINISTR'!$O29,""),IF($A31="TOTAL",SUM(INDIRECT("I4:I"&amp;ROW()-1)),""))</f>
        <v/>
      </c>
      <c r="J31" s="6" t="str">
        <f t="shared" ca="1" si="2"/>
        <v/>
      </c>
      <c r="K31" s="6" t="str">
        <f ca="1">IF(AND($A31&lt;&gt;"",$A31&lt;&gt;"TOTAL"),IF(AND('[10]PDI_OTRAS SITUACIONES ADMINISTR'!$R29&lt;&gt;"",'[10]PDI_OTRAS SITUACIONES ADMINISTR'!$R29&lt;&gt;0),'[10]PDI_OTRAS SITUACIONES ADMINISTR'!$R29,""),IF($A31="TOTAL",SUM(INDIRECT("K4:K"&amp;ROW()-1)),""))</f>
        <v/>
      </c>
      <c r="L31" s="6" t="str">
        <f ca="1">IF(AND($A31&lt;&gt;"",$A31&lt;&gt;"TOTAL"),IF(AND('[10]PDI_OTRAS SITUACIONES ADMINISTR'!$T29&lt;&gt;"",'[10]PDI_OTRAS SITUACIONES ADMINISTR'!$T29&lt;&gt;0),'[10]PDI_OTRAS SITUACIONES ADMINISTR'!$T29,""),IF($A31="TOTAL",SUM(INDIRECT("L4:L"&amp;ROW()-1)),""))</f>
        <v/>
      </c>
      <c r="M31" s="6" t="str">
        <f t="shared" ca="1" si="3"/>
        <v/>
      </c>
      <c r="N31" s="6" t="str">
        <f ca="1">IF(AND($A31&lt;&gt;"",$A31&lt;&gt;"TOTAL"),IF(AND('[10]PDI_OTRAS SITUACIONES ADMINISTR'!$W29&lt;&gt;"",'[10]PDI_OTRAS SITUACIONES ADMINISTR'!$W29&lt;&gt;0),'[10]PDI_OTRAS SITUACIONES ADMINISTR'!$W29,""),IF($A31="TOTAL",SUM(INDIRECT("N4:N"&amp;ROW()-1)),""))</f>
        <v/>
      </c>
      <c r="O31" s="6" t="str">
        <f ca="1">IF(AND($A31&lt;&gt;"",$A31&lt;&gt;"TOTAL"),IF(AND('[10]PDI_OTRAS SITUACIONES ADMINISTR'!$Y29&lt;&gt;"",'[10]PDI_OTRAS SITUACIONES ADMINISTR'!$Y29&lt;&gt;0),'[10]PDI_OTRAS SITUACIONES ADMINISTR'!$Y29,""),IF($A31="TOTAL",SUM(INDIRECT("O4:O"&amp;ROW()-1)),""))</f>
        <v/>
      </c>
      <c r="P31" s="6" t="str">
        <f t="shared" ca="1" si="4"/>
        <v/>
      </c>
      <c r="Q31" s="6" t="str">
        <f ca="1">IF(AND($A31&lt;&gt;"",$A31&lt;&gt;"TOTAL"),IF(AND('[10]PDI_OTRAS SITUACIONES ADMINISTR'!$AB29&lt;&gt;"",'[10]PDI_OTRAS SITUACIONES ADMINISTR'!$AB29&lt;&gt;0),'[10]PDI_OTRAS SITUACIONES ADMINISTR'!$AB29,""),IF($A31="TOTAL",SUM(INDIRECT("Q4:Q"&amp;ROW()-1)),""))</f>
        <v/>
      </c>
      <c r="R31" s="6" t="str">
        <f ca="1">IF(AND($A31&lt;&gt;"",$A31&lt;&gt;"TOTAL"),IF(AND('[10]PDI_OTRAS SITUACIONES ADMINISTR'!$AD29&lt;&gt;"",'[10]PDI_OTRAS SITUACIONES ADMINISTR'!$AD29&lt;&gt;0),'[10]PDI_OTRAS SITUACIONES ADMINISTR'!$AD29,""),IF($A31="TOTAL",SUM(INDIRECT("R4:R"&amp;ROW()-1)),""))</f>
        <v/>
      </c>
      <c r="S31" s="6" t="str">
        <f t="shared" ca="1" si="5"/>
        <v/>
      </c>
      <c r="T31" s="6" t="str">
        <f ca="1">IF(AND($A31&lt;&gt;"",$A31&lt;&gt;"TOTAL"),IF(AND('[10]PDI_OTRAS SITUACIONES ADMINISTR'!$AG29&lt;&gt;"",'[10]PDI_OTRAS SITUACIONES ADMINISTR'!$AG29&lt;&gt;0),'[10]PDI_OTRAS SITUACIONES ADMINISTR'!$AG29,""),IF($A31="TOTAL",SUM(INDIRECT("T4:T"&amp;ROW()-1)),""))</f>
        <v/>
      </c>
      <c r="U31" s="6" t="str">
        <f ca="1">IF(AND($A31&lt;&gt;"",$A31&lt;&gt;"TOTAL"),IF(AND('[10]PDI_OTRAS SITUACIONES ADMINISTR'!$AI29&lt;&gt;"",'[10]PDI_OTRAS SITUACIONES ADMINISTR'!$AI29&lt;&gt;0),'[10]PDI_OTRAS SITUACIONES ADMINISTR'!$AI29,""),IF($A31="TOTAL",SUM(INDIRECT("U4:U"&amp;ROW()-1)),""))</f>
        <v/>
      </c>
      <c r="V31" s="6" t="str">
        <f t="shared" ca="1" si="6"/>
        <v/>
      </c>
      <c r="W31" s="6" t="str">
        <f ca="1">IF(AND($A31&lt;&gt;"",$A31&lt;&gt;"TOTAL"),IF(AND('[10]PDI_OTRAS SITUACIONES ADMINISTR'!$AL29&lt;&gt;"",'[10]PDI_OTRAS SITUACIONES ADMINISTR'!$AL29&lt;&gt;0),'[10]PDI_OTRAS SITUACIONES ADMINISTR'!$AL29,""),IF($A31="TOTAL",SUM(INDIRECT("W4:W"&amp;ROW()-1)),""))</f>
        <v/>
      </c>
      <c r="X31" s="6" t="str">
        <f ca="1">IF(AND($A31&lt;&gt;"",$A31&lt;&gt;"TOTAL"),IF(AND('[10]PDI_OTRAS SITUACIONES ADMINISTR'!$AN29&lt;&gt;"",'[10]PDI_OTRAS SITUACIONES ADMINISTR'!$AN29&lt;&gt;0),'[10]PDI_OTRAS SITUACIONES ADMINISTR'!$AN29,""),IF($A31="TOTAL",SUM(INDIRECT("X4:X"&amp;ROW()-1)),""))</f>
        <v/>
      </c>
      <c r="Y31" s="6" t="str">
        <f t="shared" ca="1" si="7"/>
        <v/>
      </c>
      <c r="Z31" s="6" t="str">
        <f ca="1">IF(AND($A31&lt;&gt;"",$A31&lt;&gt;"TOTAL"),IF(AND('[10]PDI_OTRAS SITUACIONES ADMINISTR'!$AQ29&lt;&gt;"",'[10]PDI_OTRAS SITUACIONES ADMINISTR'!$AQ29&lt;&gt;0),'[10]PDI_OTRAS SITUACIONES ADMINISTR'!$AQ29,""),IF($A31="TOTAL",SUM(INDIRECT("Z4:Z"&amp;ROW()-1)),""))</f>
        <v/>
      </c>
      <c r="AA31" s="6" t="str">
        <f ca="1">IF(AND($A31&lt;&gt;"",$A31&lt;&gt;"TOTAL"),IF(AND('[10]PDI_OTRAS SITUACIONES ADMINISTR'!$AS29&lt;&gt;"",'[10]PDI_OTRAS SITUACIONES ADMINISTR'!$AS29&lt;&gt;0),'[10]PDI_OTRAS SITUACIONES ADMINISTR'!$AS29,""),IF($A31="TOTAL",SUM(INDIRECT("AA4:AA"&amp;ROW()-1)),""))</f>
        <v/>
      </c>
      <c r="AB31" s="6" t="str">
        <f t="shared" ca="1" si="8"/>
        <v/>
      </c>
      <c r="AC31" s="6" t="str">
        <f ca="1">IF(AND($A31&lt;&gt;"",$A31&lt;&gt;"TOTAL"),IF(AND('[10]PDI_OTRAS SITUACIONES ADMINISTR'!$AV29&lt;&gt;"",'[10]PDI_OTRAS SITUACIONES ADMINISTR'!$AV29&lt;&gt;0),'[10]PDI_OTRAS SITUACIONES ADMINISTR'!$AV29,""),IF($A31="TOTAL",SUM(INDIRECT("AC4:AC"&amp;ROW()-1)),""))</f>
        <v/>
      </c>
      <c r="AD31" s="6" t="str">
        <f ca="1">IF(AND($A31&lt;&gt;"",$A31&lt;&gt;"TOTAL"),IF(AND('[10]PDI_OTRAS SITUACIONES ADMINISTR'!$AX29&lt;&gt;"",'[10]PDI_OTRAS SITUACIONES ADMINISTR'!$AX29&lt;&gt;0),'[10]PDI_OTRAS SITUACIONES ADMINISTR'!$AX29,""),IF($A31="TOTAL",SUM(INDIRECT("AD4:AD"&amp;ROW()-1)),""))</f>
        <v/>
      </c>
      <c r="AE31" s="6" t="str">
        <f t="shared" ca="1" si="9"/>
        <v/>
      </c>
      <c r="AF31" s="6" t="str">
        <f ca="1">IF(AND($A31&lt;&gt;"",$A31&lt;&gt;"TOTAL"),IF(AND('[10]PDI_OTRAS SITUACIONES ADMINISTR'!$BA29&lt;&gt;"",'[10]PDI_OTRAS SITUACIONES ADMINISTR'!$BA29&lt;&gt;0),'[10]PDI_OTRAS SITUACIONES ADMINISTR'!$BA29,""),IF($A31="TOTAL",SUM(INDIRECT("AF4:AF"&amp;ROW()-1)),""))</f>
        <v/>
      </c>
      <c r="AG31" s="6" t="str">
        <f ca="1">IF(AND($A31&lt;&gt;"",$A31&lt;&gt;"TOTAL"),IF(AND('[10]PDI_OTRAS SITUACIONES ADMINISTR'!$BC29&lt;&gt;"",'[10]PDI_OTRAS SITUACIONES ADMINISTR'!$BC29&lt;&gt;0),'[10]PDI_OTRAS SITUACIONES ADMINISTR'!$BC29,""),IF($A31="TOTAL",SUM(INDIRECT("AG4:AG"&amp;ROW()-1)),""))</f>
        <v/>
      </c>
      <c r="AH31" s="6" t="str">
        <f t="shared" ca="1" si="10"/>
        <v/>
      </c>
      <c r="AI31" s="6" t="str">
        <f ca="1">IF(AND($A31&lt;&gt;"",$A31&lt;&gt;"TOTAL"),IF(AND('[10]PDI_OTRAS SITUACIONES ADMINISTR'!$BF29&lt;&gt;"",'[10]PDI_OTRAS SITUACIONES ADMINISTR'!$BF29&lt;&gt;0),'[10]PDI_OTRAS SITUACIONES ADMINISTR'!$BF29,""),IF($A31="TOTAL",SUM(INDIRECT("AI4:AI"&amp;ROW()-1)),""))</f>
        <v/>
      </c>
      <c r="AJ31" s="6" t="str">
        <f ca="1">IF(AND($A31&lt;&gt;"",$A31&lt;&gt;"TOTAL"),IF(AND('[10]PDI_OTRAS SITUACIONES ADMINISTR'!$BH29&lt;&gt;"",'[10]PDI_OTRAS SITUACIONES ADMINISTR'!$BH29&lt;&gt;0),'[10]PDI_OTRAS SITUACIONES ADMINISTR'!$BH29,""),IF($A31="TOTAL",SUM(INDIRECT("AJ4:AJ"&amp;ROW()-1)),""))</f>
        <v/>
      </c>
      <c r="AK31" s="6" t="str">
        <f t="shared" ca="1" si="11"/>
        <v/>
      </c>
      <c r="AL31" s="6" t="str">
        <f ca="1">IF(AND($A31&lt;&gt;"",$A31&lt;&gt;"TOTAL"),IF(AND('[10]PDI_OTRAS SITUACIONES ADMINISTR'!$BK29&lt;&gt;"",'[10]PDI_OTRAS SITUACIONES ADMINISTR'!$BK29&lt;&gt;0),'[10]PDI_OTRAS SITUACIONES ADMINISTR'!$BK29,""),IF($A31="TOTAL",SUM(INDIRECT("AL4:AL"&amp;ROW()-1)),""))</f>
        <v/>
      </c>
      <c r="AM31" s="6" t="str">
        <f ca="1">IF(AND($A31&lt;&gt;"",$A31&lt;&gt;"TOTAL"),IF(AND('[10]PDI_OTRAS SITUACIONES ADMINISTR'!$BM29&lt;&gt;"",'[10]PDI_OTRAS SITUACIONES ADMINISTR'!$BM29&lt;&gt;0),'[10]PDI_OTRAS SITUACIONES ADMINISTR'!$BM29,""),IF($A31="TOTAL",SUM(INDIRECT("AM4:AM"&amp;ROW()-1)),""))</f>
        <v/>
      </c>
      <c r="AN31" s="6" t="str">
        <f t="shared" ca="1" si="12"/>
        <v/>
      </c>
      <c r="AO31" s="6" t="str">
        <f ca="1">IF(AND($A31&lt;&gt;"",$A31&lt;&gt;"TOTAL"),IF(AND('[10]PDI_OTRAS SITUACIONES ADMINISTR'!$BP29&lt;&gt;"",'[10]PDI_OTRAS SITUACIONES ADMINISTR'!$BP29&lt;&gt;0),'[10]PDI_OTRAS SITUACIONES ADMINISTR'!$BP29,""),IF($A31="TOTAL",SUM(INDIRECT("AO4:AO"&amp;ROW()-1)),""))</f>
        <v/>
      </c>
      <c r="AP31" s="6" t="str">
        <f ca="1">IF(AND($A31&lt;&gt;"",$A31&lt;&gt;"TOTAL"),IF(AND('[10]PDI_OTRAS SITUACIONES ADMINISTR'!$BR29&lt;&gt;"",'[10]PDI_OTRAS SITUACIONES ADMINISTR'!$BR29&lt;&gt;0),'[10]PDI_OTRAS SITUACIONES ADMINISTR'!$BR29,""),IF($A31="TOTAL",SUM(INDIRECT("AP4:AP"&amp;ROW()-1)),""))</f>
        <v/>
      </c>
      <c r="AQ31" s="6" t="str">
        <f t="shared" ca="1" si="13"/>
        <v/>
      </c>
      <c r="AR31" s="6" t="str">
        <f ca="1">IF(AND($A31&lt;&gt;"",$A31&lt;&gt;"TOTAL"),IF(AND('[10]PDI_OTRAS SITUACIONES ADMINISTR'!$BU29&lt;&gt;"",'[10]PDI_OTRAS SITUACIONES ADMINISTR'!$BU29&lt;&gt;0),'[10]PDI_OTRAS SITUACIONES ADMINISTR'!$BU29,""),IF($A31="TOTAL",SUM(INDIRECT("AR4:AR"&amp;ROW()-1)),""))</f>
        <v/>
      </c>
      <c r="AS31" s="6" t="str">
        <f ca="1">IF(AND($A31&lt;&gt;"",$A31&lt;&gt;"TOTAL"),IF(AND('[10]PDI_OTRAS SITUACIONES ADMINISTR'!$BW29&lt;&gt;"",'[10]PDI_OTRAS SITUACIONES ADMINISTR'!$BW29&lt;&gt;0),'[10]PDI_OTRAS SITUACIONES ADMINISTR'!$BW29,""),IF($A31="TOTAL",SUM(INDIRECT("AS4:AS"&amp;ROW()-1)),""))</f>
        <v/>
      </c>
      <c r="AT31" s="6" t="str">
        <f t="shared" ca="1" si="14"/>
        <v/>
      </c>
      <c r="AU31" s="6" t="str">
        <f ca="1">IF(AND($A31&lt;&gt;"",$A31&lt;&gt;"TOTAL"),IF(AND('[10]PDI_OTRAS SITUACIONES ADMINISTR'!$BZ29&lt;&gt;"",'[10]PDI_OTRAS SITUACIONES ADMINISTR'!$BZ29&lt;&gt;0),'[10]PDI_OTRAS SITUACIONES ADMINISTR'!$BZ29,""),IF($A31="TOTAL",SUM(INDIRECT("AU4:AU"&amp;ROW()-1)),""))</f>
        <v/>
      </c>
      <c r="AV31" s="6" t="str">
        <f ca="1">IF(AND($A31&lt;&gt;"",$A31&lt;&gt;"TOTAL"),IF(AND('[10]PDI_OTRAS SITUACIONES ADMINISTR'!$CB29&lt;&gt;"",'[10]PDI_OTRAS SITUACIONES ADMINISTR'!$CB29&lt;&gt;0),'[10]PDI_OTRAS SITUACIONES ADMINISTR'!$CB29,""),IF($A31="TOTAL",SUM(INDIRECT("AV4:AV"&amp;ROW()-1)),""))</f>
        <v/>
      </c>
      <c r="AW31" s="6" t="str">
        <f t="shared" ca="1" si="15"/>
        <v/>
      </c>
      <c r="AX31" s="6" t="str">
        <f ca="1">IF(AND($A31&lt;&gt;"",$A31&lt;&gt;"TOTAL"),IF(AND('[10]PDI_OTRAS SITUACIONES ADMINISTR'!$CE29&lt;&gt;"",'[10]PDI_OTRAS SITUACIONES ADMINISTR'!$CE29&lt;&gt;0),'[10]PDI_OTRAS SITUACIONES ADMINISTR'!$CE29,""),IF($A31="TOTAL",SUM(INDIRECT("AX4:AX"&amp;ROW()-1)),""))</f>
        <v/>
      </c>
      <c r="AY31" s="6" t="str">
        <f ca="1">IF(AND($A31&lt;&gt;"",$A31&lt;&gt;"TOTAL"),IF(AND('[10]PDI_OTRAS SITUACIONES ADMINISTR'!$CG29&lt;&gt;"",'[10]PDI_OTRAS SITUACIONES ADMINISTR'!$CG29&lt;&gt;0),'[10]PDI_OTRAS SITUACIONES ADMINISTR'!$CG29,""),IF($A31="TOTAL",SUM(INDIRECT("AY4:AY"&amp;ROW()-1)),""))</f>
        <v/>
      </c>
      <c r="AZ31" s="6" t="str">
        <f t="shared" ca="1" si="16"/>
        <v/>
      </c>
      <c r="BA31" s="6" t="str">
        <f ca="1">IF(AND($A31&lt;&gt;"",$A31&lt;&gt;"TOTAL"),IF(AND('[10]PDI_OTRAS SITUACIONES ADMINISTR'!$CJ29&lt;&gt;"",'[10]PDI_OTRAS SITUACIONES ADMINISTR'!$CJ29&lt;&gt;0),'[10]PDI_OTRAS SITUACIONES ADMINISTR'!$CJ29,""),IF($A31="TOTAL",SUM(INDIRECT("BA4:BA"&amp;ROW()-1)),""))</f>
        <v/>
      </c>
      <c r="BB31" s="6" t="str">
        <f ca="1">IF(AND($A31&lt;&gt;"",$A31&lt;&gt;"TOTAL"),IF(AND('[10]PDI_OTRAS SITUACIONES ADMINISTR'!$CL29&lt;&gt;"",'[10]PDI_OTRAS SITUACIONES ADMINISTR'!$CL29&lt;&gt;0),'[10]PDI_OTRAS SITUACIONES ADMINISTR'!$CL29,""),IF($A31="TOTAL",SUM(INDIRECT("BB4:BB"&amp;ROW()-1)),""))</f>
        <v/>
      </c>
      <c r="BC31" s="6" t="str">
        <f t="shared" ca="1" si="17"/>
        <v/>
      </c>
      <c r="BD31" s="6" t="str">
        <f ca="1">IF(AND($A31&lt;&gt;"",$A31&lt;&gt;"TOTAL"),IF(AND('[10]PDI_OTRAS SITUACIONES ADMINISTR'!$CO29&lt;&gt;"",'[10]PDI_OTRAS SITUACIONES ADMINISTR'!$CO29&lt;&gt;0),'[10]PDI_OTRAS SITUACIONES ADMINISTR'!$CO29,""),IF($A31="TOTAL",SUM(INDIRECT("BD4:BD"&amp;ROW()-1)),""))</f>
        <v/>
      </c>
      <c r="BE31" s="6" t="str">
        <f ca="1">IF(AND($A31&lt;&gt;"",$A31&lt;&gt;"TOTAL"),IF(AND('[10]PDI_OTRAS SITUACIONES ADMINISTR'!$CQ29&lt;&gt;"",'[10]PDI_OTRAS SITUACIONES ADMINISTR'!$CQ29&lt;&gt;0),'[10]PDI_OTRAS SITUACIONES ADMINISTR'!$CQ29,""),IF($A31="TOTAL",SUM(INDIRECT("BE4:BE"&amp;ROW()-1)),""))</f>
        <v/>
      </c>
      <c r="BF31" s="6" t="str">
        <f t="shared" ca="1" si="18"/>
        <v/>
      </c>
    </row>
    <row r="32" spans="1:58" x14ac:dyDescent="0.2">
      <c r="A32" s="19" t="str">
        <f>IF('[10]PDI_OTRAS SITUACIONES ADMINISTR'!$B30&lt;&gt;"",'[10]PDI_OTRAS SITUACIONES ADMINISTR'!$B30,IF(AND('[10]PDI_OTRAS SITUACIONES ADMINISTR'!$B30="",'[10]PDI_OTRAS SITUACIONES ADMINISTR'!$B31="",'[10]PDI_OTRAS SITUACIONES ADMINISTR'!$B29=""),"","TOTAL"))</f>
        <v/>
      </c>
      <c r="B32" s="6" t="str">
        <f ca="1">IF(AND($A32&lt;&gt;"",$A32&lt;&gt;"TOTAL"),IF(AND('[10]PDI_OTRAS SITUACIONES ADMINISTR'!$C30&lt;&gt;"",'[10]PDI_OTRAS SITUACIONES ADMINISTR'!$C30&lt;&gt;0),'[10]PDI_OTRAS SITUACIONES ADMINISTR'!$C30,""),IF($A32="TOTAL",SUM(INDIRECT("B4:B"&amp;ROW()-1)),""))</f>
        <v/>
      </c>
      <c r="C32" s="6" t="str">
        <f ca="1">IF(AND($A32&lt;&gt;"",$A32&lt;&gt;"TOTAL"),IF(AND('[10]PDI_OTRAS SITUACIONES ADMINISTR'!$E30&lt;&gt;"",'[10]PDI_OTRAS SITUACIONES ADMINISTR'!$E30&lt;&gt;0),'[10]PDI_OTRAS SITUACIONES ADMINISTR'!$E30,""),IF($A32="TOTAL",SUM(INDIRECT("C4:C"&amp;ROW()-1)),""))</f>
        <v/>
      </c>
      <c r="D32" s="6" t="str">
        <f t="shared" ca="1" si="0"/>
        <v/>
      </c>
      <c r="E32" s="6" t="str">
        <f ca="1">IF(AND($A32&lt;&gt;"",$A32&lt;&gt;"TOTAL"),IF(AND('[10]PDI_OTRAS SITUACIONES ADMINISTR'!$H30&lt;&gt;"",'[10]PDI_OTRAS SITUACIONES ADMINISTR'!$H30&lt;&gt;0),'[10]PDI_OTRAS SITUACIONES ADMINISTR'!$H30,""),IF($A32="TOTAL",SUM(INDIRECT("E4:E"&amp;ROW()-1)),""))</f>
        <v/>
      </c>
      <c r="F32" s="6" t="str">
        <f ca="1">IF(AND($A32&lt;&gt;"",$A32&lt;&gt;"TOTAL"),IF(AND('[10]PDI_OTRAS SITUACIONES ADMINISTR'!$J30&lt;&gt;"",'[10]PDI_OTRAS SITUACIONES ADMINISTR'!$J30&lt;&gt;0),'[10]PDI_OTRAS SITUACIONES ADMINISTR'!$J30,""),IF($A32="TOTAL",SUM(INDIRECT("F4:F"&amp;ROW()-1)),""))</f>
        <v/>
      </c>
      <c r="G32" s="6" t="str">
        <f t="shared" ca="1" si="1"/>
        <v/>
      </c>
      <c r="H32" s="6" t="str">
        <f ca="1">IF(AND($A32&lt;&gt;"",$A32&lt;&gt;"TOTAL"),IF(AND('[10]PDI_OTRAS SITUACIONES ADMINISTR'!$M30&lt;&gt;"",'[10]PDI_OTRAS SITUACIONES ADMINISTR'!$M30&lt;&gt;0),'[10]PDI_OTRAS SITUACIONES ADMINISTR'!$M30,""),IF($A32="TOTAL",SUM(INDIRECT("H4:H"&amp;ROW()-1)),""))</f>
        <v/>
      </c>
      <c r="I32" s="6" t="str">
        <f ca="1">IF(AND($A32&lt;&gt;"",$A32&lt;&gt;"TOTAL"),IF(AND('[10]PDI_OTRAS SITUACIONES ADMINISTR'!$O30&lt;&gt;"",'[10]PDI_OTRAS SITUACIONES ADMINISTR'!$O30&lt;&gt;0),'[10]PDI_OTRAS SITUACIONES ADMINISTR'!$O30,""),IF($A32="TOTAL",SUM(INDIRECT("I4:I"&amp;ROW()-1)),""))</f>
        <v/>
      </c>
      <c r="J32" s="6" t="str">
        <f t="shared" ca="1" si="2"/>
        <v/>
      </c>
      <c r="K32" s="6" t="str">
        <f ca="1">IF(AND($A32&lt;&gt;"",$A32&lt;&gt;"TOTAL"),IF(AND('[10]PDI_OTRAS SITUACIONES ADMINISTR'!$R30&lt;&gt;"",'[10]PDI_OTRAS SITUACIONES ADMINISTR'!$R30&lt;&gt;0),'[10]PDI_OTRAS SITUACIONES ADMINISTR'!$R30,""),IF($A32="TOTAL",SUM(INDIRECT("K4:K"&amp;ROW()-1)),""))</f>
        <v/>
      </c>
      <c r="L32" s="6" t="str">
        <f ca="1">IF(AND($A32&lt;&gt;"",$A32&lt;&gt;"TOTAL"),IF(AND('[10]PDI_OTRAS SITUACIONES ADMINISTR'!$T30&lt;&gt;"",'[10]PDI_OTRAS SITUACIONES ADMINISTR'!$T30&lt;&gt;0),'[10]PDI_OTRAS SITUACIONES ADMINISTR'!$T30,""),IF($A32="TOTAL",SUM(INDIRECT("L4:L"&amp;ROW()-1)),""))</f>
        <v/>
      </c>
      <c r="M32" s="6" t="str">
        <f t="shared" ca="1" si="3"/>
        <v/>
      </c>
      <c r="N32" s="6" t="str">
        <f ca="1">IF(AND($A32&lt;&gt;"",$A32&lt;&gt;"TOTAL"),IF(AND('[10]PDI_OTRAS SITUACIONES ADMINISTR'!$W30&lt;&gt;"",'[10]PDI_OTRAS SITUACIONES ADMINISTR'!$W30&lt;&gt;0),'[10]PDI_OTRAS SITUACIONES ADMINISTR'!$W30,""),IF($A32="TOTAL",SUM(INDIRECT("N4:N"&amp;ROW()-1)),""))</f>
        <v/>
      </c>
      <c r="O32" s="6" t="str">
        <f ca="1">IF(AND($A32&lt;&gt;"",$A32&lt;&gt;"TOTAL"),IF(AND('[10]PDI_OTRAS SITUACIONES ADMINISTR'!$Y30&lt;&gt;"",'[10]PDI_OTRAS SITUACIONES ADMINISTR'!$Y30&lt;&gt;0),'[10]PDI_OTRAS SITUACIONES ADMINISTR'!$Y30,""),IF($A32="TOTAL",SUM(INDIRECT("O4:O"&amp;ROW()-1)),""))</f>
        <v/>
      </c>
      <c r="P32" s="6" t="str">
        <f t="shared" ca="1" si="4"/>
        <v/>
      </c>
      <c r="Q32" s="6" t="str">
        <f ca="1">IF(AND($A32&lt;&gt;"",$A32&lt;&gt;"TOTAL"),IF(AND('[10]PDI_OTRAS SITUACIONES ADMINISTR'!$AB30&lt;&gt;"",'[10]PDI_OTRAS SITUACIONES ADMINISTR'!$AB30&lt;&gt;0),'[10]PDI_OTRAS SITUACIONES ADMINISTR'!$AB30,""),IF($A32="TOTAL",SUM(INDIRECT("Q4:Q"&amp;ROW()-1)),""))</f>
        <v/>
      </c>
      <c r="R32" s="6" t="str">
        <f ca="1">IF(AND($A32&lt;&gt;"",$A32&lt;&gt;"TOTAL"),IF(AND('[10]PDI_OTRAS SITUACIONES ADMINISTR'!$AD30&lt;&gt;"",'[10]PDI_OTRAS SITUACIONES ADMINISTR'!$AD30&lt;&gt;0),'[10]PDI_OTRAS SITUACIONES ADMINISTR'!$AD30,""),IF($A32="TOTAL",SUM(INDIRECT("R4:R"&amp;ROW()-1)),""))</f>
        <v/>
      </c>
      <c r="S32" s="6" t="str">
        <f t="shared" ca="1" si="5"/>
        <v/>
      </c>
      <c r="T32" s="6" t="str">
        <f ca="1">IF(AND($A32&lt;&gt;"",$A32&lt;&gt;"TOTAL"),IF(AND('[10]PDI_OTRAS SITUACIONES ADMINISTR'!$AG30&lt;&gt;"",'[10]PDI_OTRAS SITUACIONES ADMINISTR'!$AG30&lt;&gt;0),'[10]PDI_OTRAS SITUACIONES ADMINISTR'!$AG30,""),IF($A32="TOTAL",SUM(INDIRECT("T4:T"&amp;ROW()-1)),""))</f>
        <v/>
      </c>
      <c r="U32" s="6" t="str">
        <f ca="1">IF(AND($A32&lt;&gt;"",$A32&lt;&gt;"TOTAL"),IF(AND('[10]PDI_OTRAS SITUACIONES ADMINISTR'!$AI30&lt;&gt;"",'[10]PDI_OTRAS SITUACIONES ADMINISTR'!$AI30&lt;&gt;0),'[10]PDI_OTRAS SITUACIONES ADMINISTR'!$AI30,""),IF($A32="TOTAL",SUM(INDIRECT("U4:U"&amp;ROW()-1)),""))</f>
        <v/>
      </c>
      <c r="V32" s="6" t="str">
        <f t="shared" ca="1" si="6"/>
        <v/>
      </c>
      <c r="W32" s="6" t="str">
        <f ca="1">IF(AND($A32&lt;&gt;"",$A32&lt;&gt;"TOTAL"),IF(AND('[10]PDI_OTRAS SITUACIONES ADMINISTR'!$AL30&lt;&gt;"",'[10]PDI_OTRAS SITUACIONES ADMINISTR'!$AL30&lt;&gt;0),'[10]PDI_OTRAS SITUACIONES ADMINISTR'!$AL30,""),IF($A32="TOTAL",SUM(INDIRECT("W4:W"&amp;ROW()-1)),""))</f>
        <v/>
      </c>
      <c r="X32" s="6" t="str">
        <f ca="1">IF(AND($A32&lt;&gt;"",$A32&lt;&gt;"TOTAL"),IF(AND('[10]PDI_OTRAS SITUACIONES ADMINISTR'!$AN30&lt;&gt;"",'[10]PDI_OTRAS SITUACIONES ADMINISTR'!$AN30&lt;&gt;0),'[10]PDI_OTRAS SITUACIONES ADMINISTR'!$AN30,""),IF($A32="TOTAL",SUM(INDIRECT("X4:X"&amp;ROW()-1)),""))</f>
        <v/>
      </c>
      <c r="Y32" s="6" t="str">
        <f t="shared" ca="1" si="7"/>
        <v/>
      </c>
      <c r="Z32" s="6" t="str">
        <f ca="1">IF(AND($A32&lt;&gt;"",$A32&lt;&gt;"TOTAL"),IF(AND('[10]PDI_OTRAS SITUACIONES ADMINISTR'!$AQ30&lt;&gt;"",'[10]PDI_OTRAS SITUACIONES ADMINISTR'!$AQ30&lt;&gt;0),'[10]PDI_OTRAS SITUACIONES ADMINISTR'!$AQ30,""),IF($A32="TOTAL",SUM(INDIRECT("Z4:Z"&amp;ROW()-1)),""))</f>
        <v/>
      </c>
      <c r="AA32" s="6" t="str">
        <f ca="1">IF(AND($A32&lt;&gt;"",$A32&lt;&gt;"TOTAL"),IF(AND('[10]PDI_OTRAS SITUACIONES ADMINISTR'!$AS30&lt;&gt;"",'[10]PDI_OTRAS SITUACIONES ADMINISTR'!$AS30&lt;&gt;0),'[10]PDI_OTRAS SITUACIONES ADMINISTR'!$AS30,""),IF($A32="TOTAL",SUM(INDIRECT("AA4:AA"&amp;ROW()-1)),""))</f>
        <v/>
      </c>
      <c r="AB32" s="6" t="str">
        <f t="shared" ca="1" si="8"/>
        <v/>
      </c>
      <c r="AC32" s="6" t="str">
        <f ca="1">IF(AND($A32&lt;&gt;"",$A32&lt;&gt;"TOTAL"),IF(AND('[10]PDI_OTRAS SITUACIONES ADMINISTR'!$AV30&lt;&gt;"",'[10]PDI_OTRAS SITUACIONES ADMINISTR'!$AV30&lt;&gt;0),'[10]PDI_OTRAS SITUACIONES ADMINISTR'!$AV30,""),IF($A32="TOTAL",SUM(INDIRECT("AC4:AC"&amp;ROW()-1)),""))</f>
        <v/>
      </c>
      <c r="AD32" s="6" t="str">
        <f ca="1">IF(AND($A32&lt;&gt;"",$A32&lt;&gt;"TOTAL"),IF(AND('[10]PDI_OTRAS SITUACIONES ADMINISTR'!$AX30&lt;&gt;"",'[10]PDI_OTRAS SITUACIONES ADMINISTR'!$AX30&lt;&gt;0),'[10]PDI_OTRAS SITUACIONES ADMINISTR'!$AX30,""),IF($A32="TOTAL",SUM(INDIRECT("AD4:AD"&amp;ROW()-1)),""))</f>
        <v/>
      </c>
      <c r="AE32" s="6" t="str">
        <f t="shared" ca="1" si="9"/>
        <v/>
      </c>
      <c r="AF32" s="6" t="str">
        <f ca="1">IF(AND($A32&lt;&gt;"",$A32&lt;&gt;"TOTAL"),IF(AND('[10]PDI_OTRAS SITUACIONES ADMINISTR'!$BA30&lt;&gt;"",'[10]PDI_OTRAS SITUACIONES ADMINISTR'!$BA30&lt;&gt;0),'[10]PDI_OTRAS SITUACIONES ADMINISTR'!$BA30,""),IF($A32="TOTAL",SUM(INDIRECT("AF4:AF"&amp;ROW()-1)),""))</f>
        <v/>
      </c>
      <c r="AG32" s="6" t="str">
        <f ca="1">IF(AND($A32&lt;&gt;"",$A32&lt;&gt;"TOTAL"),IF(AND('[10]PDI_OTRAS SITUACIONES ADMINISTR'!$BC30&lt;&gt;"",'[10]PDI_OTRAS SITUACIONES ADMINISTR'!$BC30&lt;&gt;0),'[10]PDI_OTRAS SITUACIONES ADMINISTR'!$BC30,""),IF($A32="TOTAL",SUM(INDIRECT("AG4:AG"&amp;ROW()-1)),""))</f>
        <v/>
      </c>
      <c r="AH32" s="6" t="str">
        <f t="shared" ca="1" si="10"/>
        <v/>
      </c>
      <c r="AI32" s="6" t="str">
        <f ca="1">IF(AND($A32&lt;&gt;"",$A32&lt;&gt;"TOTAL"),IF(AND('[10]PDI_OTRAS SITUACIONES ADMINISTR'!$BF30&lt;&gt;"",'[10]PDI_OTRAS SITUACIONES ADMINISTR'!$BF30&lt;&gt;0),'[10]PDI_OTRAS SITUACIONES ADMINISTR'!$BF30,""),IF($A32="TOTAL",SUM(INDIRECT("AI4:AI"&amp;ROW()-1)),""))</f>
        <v/>
      </c>
      <c r="AJ32" s="6" t="str">
        <f ca="1">IF(AND($A32&lt;&gt;"",$A32&lt;&gt;"TOTAL"),IF(AND('[10]PDI_OTRAS SITUACIONES ADMINISTR'!$BH30&lt;&gt;"",'[10]PDI_OTRAS SITUACIONES ADMINISTR'!$BH30&lt;&gt;0),'[10]PDI_OTRAS SITUACIONES ADMINISTR'!$BH30,""),IF($A32="TOTAL",SUM(INDIRECT("AJ4:AJ"&amp;ROW()-1)),""))</f>
        <v/>
      </c>
      <c r="AK32" s="6" t="str">
        <f t="shared" ca="1" si="11"/>
        <v/>
      </c>
      <c r="AL32" s="6" t="str">
        <f ca="1">IF(AND($A32&lt;&gt;"",$A32&lt;&gt;"TOTAL"),IF(AND('[10]PDI_OTRAS SITUACIONES ADMINISTR'!$BK30&lt;&gt;"",'[10]PDI_OTRAS SITUACIONES ADMINISTR'!$BK30&lt;&gt;0),'[10]PDI_OTRAS SITUACIONES ADMINISTR'!$BK30,""),IF($A32="TOTAL",SUM(INDIRECT("AL4:AL"&amp;ROW()-1)),""))</f>
        <v/>
      </c>
      <c r="AM32" s="6" t="str">
        <f ca="1">IF(AND($A32&lt;&gt;"",$A32&lt;&gt;"TOTAL"),IF(AND('[10]PDI_OTRAS SITUACIONES ADMINISTR'!$BM30&lt;&gt;"",'[10]PDI_OTRAS SITUACIONES ADMINISTR'!$BM30&lt;&gt;0),'[10]PDI_OTRAS SITUACIONES ADMINISTR'!$BM30,""),IF($A32="TOTAL",SUM(INDIRECT("AM4:AM"&amp;ROW()-1)),""))</f>
        <v/>
      </c>
      <c r="AN32" s="6" t="str">
        <f t="shared" ca="1" si="12"/>
        <v/>
      </c>
      <c r="AO32" s="6" t="str">
        <f ca="1">IF(AND($A32&lt;&gt;"",$A32&lt;&gt;"TOTAL"),IF(AND('[10]PDI_OTRAS SITUACIONES ADMINISTR'!$BP30&lt;&gt;"",'[10]PDI_OTRAS SITUACIONES ADMINISTR'!$BP30&lt;&gt;0),'[10]PDI_OTRAS SITUACIONES ADMINISTR'!$BP30,""),IF($A32="TOTAL",SUM(INDIRECT("AO4:AO"&amp;ROW()-1)),""))</f>
        <v/>
      </c>
      <c r="AP32" s="6" t="str">
        <f ca="1">IF(AND($A32&lt;&gt;"",$A32&lt;&gt;"TOTAL"),IF(AND('[10]PDI_OTRAS SITUACIONES ADMINISTR'!$BR30&lt;&gt;"",'[10]PDI_OTRAS SITUACIONES ADMINISTR'!$BR30&lt;&gt;0),'[10]PDI_OTRAS SITUACIONES ADMINISTR'!$BR30,""),IF($A32="TOTAL",SUM(INDIRECT("AP4:AP"&amp;ROW()-1)),""))</f>
        <v/>
      </c>
      <c r="AQ32" s="6" t="str">
        <f t="shared" ca="1" si="13"/>
        <v/>
      </c>
      <c r="AR32" s="6" t="str">
        <f ca="1">IF(AND($A32&lt;&gt;"",$A32&lt;&gt;"TOTAL"),IF(AND('[10]PDI_OTRAS SITUACIONES ADMINISTR'!$BU30&lt;&gt;"",'[10]PDI_OTRAS SITUACIONES ADMINISTR'!$BU30&lt;&gt;0),'[10]PDI_OTRAS SITUACIONES ADMINISTR'!$BU30,""),IF($A32="TOTAL",SUM(INDIRECT("AR4:AR"&amp;ROW()-1)),""))</f>
        <v/>
      </c>
      <c r="AS32" s="6" t="str">
        <f ca="1">IF(AND($A32&lt;&gt;"",$A32&lt;&gt;"TOTAL"),IF(AND('[10]PDI_OTRAS SITUACIONES ADMINISTR'!$BW30&lt;&gt;"",'[10]PDI_OTRAS SITUACIONES ADMINISTR'!$BW30&lt;&gt;0),'[10]PDI_OTRAS SITUACIONES ADMINISTR'!$BW30,""),IF($A32="TOTAL",SUM(INDIRECT("AS4:AS"&amp;ROW()-1)),""))</f>
        <v/>
      </c>
      <c r="AT32" s="6" t="str">
        <f t="shared" ca="1" si="14"/>
        <v/>
      </c>
      <c r="AU32" s="6" t="str">
        <f ca="1">IF(AND($A32&lt;&gt;"",$A32&lt;&gt;"TOTAL"),IF(AND('[10]PDI_OTRAS SITUACIONES ADMINISTR'!$BZ30&lt;&gt;"",'[10]PDI_OTRAS SITUACIONES ADMINISTR'!$BZ30&lt;&gt;0),'[10]PDI_OTRAS SITUACIONES ADMINISTR'!$BZ30,""),IF($A32="TOTAL",SUM(INDIRECT("AU4:AU"&amp;ROW()-1)),""))</f>
        <v/>
      </c>
      <c r="AV32" s="6" t="str">
        <f ca="1">IF(AND($A32&lt;&gt;"",$A32&lt;&gt;"TOTAL"),IF(AND('[10]PDI_OTRAS SITUACIONES ADMINISTR'!$CB30&lt;&gt;"",'[10]PDI_OTRAS SITUACIONES ADMINISTR'!$CB30&lt;&gt;0),'[10]PDI_OTRAS SITUACIONES ADMINISTR'!$CB30,""),IF($A32="TOTAL",SUM(INDIRECT("AV4:AV"&amp;ROW()-1)),""))</f>
        <v/>
      </c>
      <c r="AW32" s="6" t="str">
        <f t="shared" ca="1" si="15"/>
        <v/>
      </c>
      <c r="AX32" s="6" t="str">
        <f ca="1">IF(AND($A32&lt;&gt;"",$A32&lt;&gt;"TOTAL"),IF(AND('[10]PDI_OTRAS SITUACIONES ADMINISTR'!$CE30&lt;&gt;"",'[10]PDI_OTRAS SITUACIONES ADMINISTR'!$CE30&lt;&gt;0),'[10]PDI_OTRAS SITUACIONES ADMINISTR'!$CE30,""),IF($A32="TOTAL",SUM(INDIRECT("AX4:AX"&amp;ROW()-1)),""))</f>
        <v/>
      </c>
      <c r="AY32" s="6" t="str">
        <f ca="1">IF(AND($A32&lt;&gt;"",$A32&lt;&gt;"TOTAL"),IF(AND('[10]PDI_OTRAS SITUACIONES ADMINISTR'!$CG30&lt;&gt;"",'[10]PDI_OTRAS SITUACIONES ADMINISTR'!$CG30&lt;&gt;0),'[10]PDI_OTRAS SITUACIONES ADMINISTR'!$CG30,""),IF($A32="TOTAL",SUM(INDIRECT("AY4:AY"&amp;ROW()-1)),""))</f>
        <v/>
      </c>
      <c r="AZ32" s="6" t="str">
        <f t="shared" ca="1" si="16"/>
        <v/>
      </c>
      <c r="BA32" s="6" t="str">
        <f ca="1">IF(AND($A32&lt;&gt;"",$A32&lt;&gt;"TOTAL"),IF(AND('[10]PDI_OTRAS SITUACIONES ADMINISTR'!$CJ30&lt;&gt;"",'[10]PDI_OTRAS SITUACIONES ADMINISTR'!$CJ30&lt;&gt;0),'[10]PDI_OTRAS SITUACIONES ADMINISTR'!$CJ30,""),IF($A32="TOTAL",SUM(INDIRECT("BA4:BA"&amp;ROW()-1)),""))</f>
        <v/>
      </c>
      <c r="BB32" s="6" t="str">
        <f ca="1">IF(AND($A32&lt;&gt;"",$A32&lt;&gt;"TOTAL"),IF(AND('[10]PDI_OTRAS SITUACIONES ADMINISTR'!$CL30&lt;&gt;"",'[10]PDI_OTRAS SITUACIONES ADMINISTR'!$CL30&lt;&gt;0),'[10]PDI_OTRAS SITUACIONES ADMINISTR'!$CL30,""),IF($A32="TOTAL",SUM(INDIRECT("BB4:BB"&amp;ROW()-1)),""))</f>
        <v/>
      </c>
      <c r="BC32" s="6" t="str">
        <f t="shared" ca="1" si="17"/>
        <v/>
      </c>
      <c r="BD32" s="6" t="str">
        <f ca="1">IF(AND($A32&lt;&gt;"",$A32&lt;&gt;"TOTAL"),IF(AND('[10]PDI_OTRAS SITUACIONES ADMINISTR'!$CO30&lt;&gt;"",'[10]PDI_OTRAS SITUACIONES ADMINISTR'!$CO30&lt;&gt;0),'[10]PDI_OTRAS SITUACIONES ADMINISTR'!$CO30,""),IF($A32="TOTAL",SUM(INDIRECT("BD4:BD"&amp;ROW()-1)),""))</f>
        <v/>
      </c>
      <c r="BE32" s="6" t="str">
        <f ca="1">IF(AND($A32&lt;&gt;"",$A32&lt;&gt;"TOTAL"),IF(AND('[10]PDI_OTRAS SITUACIONES ADMINISTR'!$CQ30&lt;&gt;"",'[10]PDI_OTRAS SITUACIONES ADMINISTR'!$CQ30&lt;&gt;0),'[10]PDI_OTRAS SITUACIONES ADMINISTR'!$CQ30,""),IF($A32="TOTAL",SUM(INDIRECT("BE4:BE"&amp;ROW()-1)),""))</f>
        <v/>
      </c>
      <c r="BF32" s="6" t="str">
        <f t="shared" ca="1" si="18"/>
        <v/>
      </c>
    </row>
    <row r="33" spans="1:58" x14ac:dyDescent="0.2">
      <c r="A33" s="19" t="str">
        <f>IF('[10]PDI_OTRAS SITUACIONES ADMINISTR'!$B31&lt;&gt;"",'[10]PDI_OTRAS SITUACIONES ADMINISTR'!$B31,IF(AND('[10]PDI_OTRAS SITUACIONES ADMINISTR'!$B31="",'[10]PDI_OTRAS SITUACIONES ADMINISTR'!$B32="",'[10]PDI_OTRAS SITUACIONES ADMINISTR'!$B30=""),"","TOTAL"))</f>
        <v/>
      </c>
      <c r="B33" s="6" t="str">
        <f ca="1">IF(AND($A33&lt;&gt;"",$A33&lt;&gt;"TOTAL"),IF(AND('[10]PDI_OTRAS SITUACIONES ADMINISTR'!$C31&lt;&gt;"",'[10]PDI_OTRAS SITUACIONES ADMINISTR'!$C31&lt;&gt;0),'[10]PDI_OTRAS SITUACIONES ADMINISTR'!$C31,""),IF($A33="TOTAL",SUM(INDIRECT("B4:B"&amp;ROW()-1)),""))</f>
        <v/>
      </c>
      <c r="C33" s="6" t="str">
        <f ca="1">IF(AND($A33&lt;&gt;"",$A33&lt;&gt;"TOTAL"),IF(AND('[10]PDI_OTRAS SITUACIONES ADMINISTR'!$E31&lt;&gt;"",'[10]PDI_OTRAS SITUACIONES ADMINISTR'!$E31&lt;&gt;0),'[10]PDI_OTRAS SITUACIONES ADMINISTR'!$E31,""),IF($A33="TOTAL",SUM(INDIRECT("C4:C"&amp;ROW()-1)),""))</f>
        <v/>
      </c>
      <c r="D33" s="6" t="str">
        <f t="shared" ca="1" si="0"/>
        <v/>
      </c>
      <c r="E33" s="6" t="str">
        <f ca="1">IF(AND($A33&lt;&gt;"",$A33&lt;&gt;"TOTAL"),IF(AND('[10]PDI_OTRAS SITUACIONES ADMINISTR'!$H31&lt;&gt;"",'[10]PDI_OTRAS SITUACIONES ADMINISTR'!$H31&lt;&gt;0),'[10]PDI_OTRAS SITUACIONES ADMINISTR'!$H31,""),IF($A33="TOTAL",SUM(INDIRECT("E4:E"&amp;ROW()-1)),""))</f>
        <v/>
      </c>
      <c r="F33" s="6" t="str">
        <f ca="1">IF(AND($A33&lt;&gt;"",$A33&lt;&gt;"TOTAL"),IF(AND('[10]PDI_OTRAS SITUACIONES ADMINISTR'!$J31&lt;&gt;"",'[10]PDI_OTRAS SITUACIONES ADMINISTR'!$J31&lt;&gt;0),'[10]PDI_OTRAS SITUACIONES ADMINISTR'!$J31,""),IF($A33="TOTAL",SUM(INDIRECT("F4:F"&amp;ROW()-1)),""))</f>
        <v/>
      </c>
      <c r="G33" s="6" t="str">
        <f t="shared" ca="1" si="1"/>
        <v/>
      </c>
      <c r="H33" s="6" t="str">
        <f ca="1">IF(AND($A33&lt;&gt;"",$A33&lt;&gt;"TOTAL"),IF(AND('[10]PDI_OTRAS SITUACIONES ADMINISTR'!$M31&lt;&gt;"",'[10]PDI_OTRAS SITUACIONES ADMINISTR'!$M31&lt;&gt;0),'[10]PDI_OTRAS SITUACIONES ADMINISTR'!$M31,""),IF($A33="TOTAL",SUM(INDIRECT("H4:H"&amp;ROW()-1)),""))</f>
        <v/>
      </c>
      <c r="I33" s="6" t="str">
        <f ca="1">IF(AND($A33&lt;&gt;"",$A33&lt;&gt;"TOTAL"),IF(AND('[10]PDI_OTRAS SITUACIONES ADMINISTR'!$O31&lt;&gt;"",'[10]PDI_OTRAS SITUACIONES ADMINISTR'!$O31&lt;&gt;0),'[10]PDI_OTRAS SITUACIONES ADMINISTR'!$O31,""),IF($A33="TOTAL",SUM(INDIRECT("I4:I"&amp;ROW()-1)),""))</f>
        <v/>
      </c>
      <c r="J33" s="6" t="str">
        <f t="shared" ca="1" si="2"/>
        <v/>
      </c>
      <c r="K33" s="6" t="str">
        <f ca="1">IF(AND($A33&lt;&gt;"",$A33&lt;&gt;"TOTAL"),IF(AND('[10]PDI_OTRAS SITUACIONES ADMINISTR'!$R31&lt;&gt;"",'[10]PDI_OTRAS SITUACIONES ADMINISTR'!$R31&lt;&gt;0),'[10]PDI_OTRAS SITUACIONES ADMINISTR'!$R31,""),IF($A33="TOTAL",SUM(INDIRECT("K4:K"&amp;ROW()-1)),""))</f>
        <v/>
      </c>
      <c r="L33" s="6" t="str">
        <f ca="1">IF(AND($A33&lt;&gt;"",$A33&lt;&gt;"TOTAL"),IF(AND('[10]PDI_OTRAS SITUACIONES ADMINISTR'!$T31&lt;&gt;"",'[10]PDI_OTRAS SITUACIONES ADMINISTR'!$T31&lt;&gt;0),'[10]PDI_OTRAS SITUACIONES ADMINISTR'!$T31,""),IF($A33="TOTAL",SUM(INDIRECT("L4:L"&amp;ROW()-1)),""))</f>
        <v/>
      </c>
      <c r="M33" s="6" t="str">
        <f t="shared" ca="1" si="3"/>
        <v/>
      </c>
      <c r="N33" s="6" t="str">
        <f ca="1">IF(AND($A33&lt;&gt;"",$A33&lt;&gt;"TOTAL"),IF(AND('[10]PDI_OTRAS SITUACIONES ADMINISTR'!$W31&lt;&gt;"",'[10]PDI_OTRAS SITUACIONES ADMINISTR'!$W31&lt;&gt;0),'[10]PDI_OTRAS SITUACIONES ADMINISTR'!$W31,""),IF($A33="TOTAL",SUM(INDIRECT("N4:N"&amp;ROW()-1)),""))</f>
        <v/>
      </c>
      <c r="O33" s="6" t="str">
        <f ca="1">IF(AND($A33&lt;&gt;"",$A33&lt;&gt;"TOTAL"),IF(AND('[10]PDI_OTRAS SITUACIONES ADMINISTR'!$Y31&lt;&gt;"",'[10]PDI_OTRAS SITUACIONES ADMINISTR'!$Y31&lt;&gt;0),'[10]PDI_OTRAS SITUACIONES ADMINISTR'!$Y31,""),IF($A33="TOTAL",SUM(INDIRECT("O4:O"&amp;ROW()-1)),""))</f>
        <v/>
      </c>
      <c r="P33" s="6" t="str">
        <f t="shared" ca="1" si="4"/>
        <v/>
      </c>
      <c r="Q33" s="6" t="str">
        <f ca="1">IF(AND($A33&lt;&gt;"",$A33&lt;&gt;"TOTAL"),IF(AND('[10]PDI_OTRAS SITUACIONES ADMINISTR'!$AB31&lt;&gt;"",'[10]PDI_OTRAS SITUACIONES ADMINISTR'!$AB31&lt;&gt;0),'[10]PDI_OTRAS SITUACIONES ADMINISTR'!$AB31,""),IF($A33="TOTAL",SUM(INDIRECT("Q4:Q"&amp;ROW()-1)),""))</f>
        <v/>
      </c>
      <c r="R33" s="6" t="str">
        <f ca="1">IF(AND($A33&lt;&gt;"",$A33&lt;&gt;"TOTAL"),IF(AND('[10]PDI_OTRAS SITUACIONES ADMINISTR'!$AD31&lt;&gt;"",'[10]PDI_OTRAS SITUACIONES ADMINISTR'!$AD31&lt;&gt;0),'[10]PDI_OTRAS SITUACIONES ADMINISTR'!$AD31,""),IF($A33="TOTAL",SUM(INDIRECT("R4:R"&amp;ROW()-1)),""))</f>
        <v/>
      </c>
      <c r="S33" s="6" t="str">
        <f t="shared" ca="1" si="5"/>
        <v/>
      </c>
      <c r="T33" s="6" t="str">
        <f ca="1">IF(AND($A33&lt;&gt;"",$A33&lt;&gt;"TOTAL"),IF(AND('[10]PDI_OTRAS SITUACIONES ADMINISTR'!$AG31&lt;&gt;"",'[10]PDI_OTRAS SITUACIONES ADMINISTR'!$AG31&lt;&gt;0),'[10]PDI_OTRAS SITUACIONES ADMINISTR'!$AG31,""),IF($A33="TOTAL",SUM(INDIRECT("T4:T"&amp;ROW()-1)),""))</f>
        <v/>
      </c>
      <c r="U33" s="6" t="str">
        <f ca="1">IF(AND($A33&lt;&gt;"",$A33&lt;&gt;"TOTAL"),IF(AND('[10]PDI_OTRAS SITUACIONES ADMINISTR'!$AI31&lt;&gt;"",'[10]PDI_OTRAS SITUACIONES ADMINISTR'!$AI31&lt;&gt;0),'[10]PDI_OTRAS SITUACIONES ADMINISTR'!$AI31,""),IF($A33="TOTAL",SUM(INDIRECT("U4:U"&amp;ROW()-1)),""))</f>
        <v/>
      </c>
      <c r="V33" s="6" t="str">
        <f t="shared" ca="1" si="6"/>
        <v/>
      </c>
      <c r="W33" s="6" t="str">
        <f ca="1">IF(AND($A33&lt;&gt;"",$A33&lt;&gt;"TOTAL"),IF(AND('[10]PDI_OTRAS SITUACIONES ADMINISTR'!$AL31&lt;&gt;"",'[10]PDI_OTRAS SITUACIONES ADMINISTR'!$AL31&lt;&gt;0),'[10]PDI_OTRAS SITUACIONES ADMINISTR'!$AL31,""),IF($A33="TOTAL",SUM(INDIRECT("W4:W"&amp;ROW()-1)),""))</f>
        <v/>
      </c>
      <c r="X33" s="6" t="str">
        <f ca="1">IF(AND($A33&lt;&gt;"",$A33&lt;&gt;"TOTAL"),IF(AND('[10]PDI_OTRAS SITUACIONES ADMINISTR'!$AN31&lt;&gt;"",'[10]PDI_OTRAS SITUACIONES ADMINISTR'!$AN31&lt;&gt;0),'[10]PDI_OTRAS SITUACIONES ADMINISTR'!$AN31,""),IF($A33="TOTAL",SUM(INDIRECT("X4:X"&amp;ROW()-1)),""))</f>
        <v/>
      </c>
      <c r="Y33" s="6" t="str">
        <f t="shared" ca="1" si="7"/>
        <v/>
      </c>
      <c r="Z33" s="6" t="str">
        <f ca="1">IF(AND($A33&lt;&gt;"",$A33&lt;&gt;"TOTAL"),IF(AND('[10]PDI_OTRAS SITUACIONES ADMINISTR'!$AQ31&lt;&gt;"",'[10]PDI_OTRAS SITUACIONES ADMINISTR'!$AQ31&lt;&gt;0),'[10]PDI_OTRAS SITUACIONES ADMINISTR'!$AQ31,""),IF($A33="TOTAL",SUM(INDIRECT("Z4:Z"&amp;ROW()-1)),""))</f>
        <v/>
      </c>
      <c r="AA33" s="6" t="str">
        <f ca="1">IF(AND($A33&lt;&gt;"",$A33&lt;&gt;"TOTAL"),IF(AND('[10]PDI_OTRAS SITUACIONES ADMINISTR'!$AS31&lt;&gt;"",'[10]PDI_OTRAS SITUACIONES ADMINISTR'!$AS31&lt;&gt;0),'[10]PDI_OTRAS SITUACIONES ADMINISTR'!$AS31,""),IF($A33="TOTAL",SUM(INDIRECT("AA4:AA"&amp;ROW()-1)),""))</f>
        <v/>
      </c>
      <c r="AB33" s="6" t="str">
        <f t="shared" ca="1" si="8"/>
        <v/>
      </c>
      <c r="AC33" s="6" t="str">
        <f ca="1">IF(AND($A33&lt;&gt;"",$A33&lt;&gt;"TOTAL"),IF(AND('[10]PDI_OTRAS SITUACIONES ADMINISTR'!$AV31&lt;&gt;"",'[10]PDI_OTRAS SITUACIONES ADMINISTR'!$AV31&lt;&gt;0),'[10]PDI_OTRAS SITUACIONES ADMINISTR'!$AV31,""),IF($A33="TOTAL",SUM(INDIRECT("AC4:AC"&amp;ROW()-1)),""))</f>
        <v/>
      </c>
      <c r="AD33" s="6" t="str">
        <f ca="1">IF(AND($A33&lt;&gt;"",$A33&lt;&gt;"TOTAL"),IF(AND('[10]PDI_OTRAS SITUACIONES ADMINISTR'!$AX31&lt;&gt;"",'[10]PDI_OTRAS SITUACIONES ADMINISTR'!$AX31&lt;&gt;0),'[10]PDI_OTRAS SITUACIONES ADMINISTR'!$AX31,""),IF($A33="TOTAL",SUM(INDIRECT("AD4:AD"&amp;ROW()-1)),""))</f>
        <v/>
      </c>
      <c r="AE33" s="6" t="str">
        <f t="shared" ca="1" si="9"/>
        <v/>
      </c>
      <c r="AF33" s="6" t="str">
        <f ca="1">IF(AND($A33&lt;&gt;"",$A33&lt;&gt;"TOTAL"),IF(AND('[10]PDI_OTRAS SITUACIONES ADMINISTR'!$BA31&lt;&gt;"",'[10]PDI_OTRAS SITUACIONES ADMINISTR'!$BA31&lt;&gt;0),'[10]PDI_OTRAS SITUACIONES ADMINISTR'!$BA31,""),IF($A33="TOTAL",SUM(INDIRECT("AF4:AF"&amp;ROW()-1)),""))</f>
        <v/>
      </c>
      <c r="AG33" s="6" t="str">
        <f ca="1">IF(AND($A33&lt;&gt;"",$A33&lt;&gt;"TOTAL"),IF(AND('[10]PDI_OTRAS SITUACIONES ADMINISTR'!$BC31&lt;&gt;"",'[10]PDI_OTRAS SITUACIONES ADMINISTR'!$BC31&lt;&gt;0),'[10]PDI_OTRAS SITUACIONES ADMINISTR'!$BC31,""),IF($A33="TOTAL",SUM(INDIRECT("AG4:AG"&amp;ROW()-1)),""))</f>
        <v/>
      </c>
      <c r="AH33" s="6" t="str">
        <f t="shared" ca="1" si="10"/>
        <v/>
      </c>
      <c r="AI33" s="6" t="str">
        <f ca="1">IF(AND($A33&lt;&gt;"",$A33&lt;&gt;"TOTAL"),IF(AND('[10]PDI_OTRAS SITUACIONES ADMINISTR'!$BF31&lt;&gt;"",'[10]PDI_OTRAS SITUACIONES ADMINISTR'!$BF31&lt;&gt;0),'[10]PDI_OTRAS SITUACIONES ADMINISTR'!$BF31,""),IF($A33="TOTAL",SUM(INDIRECT("AI4:AI"&amp;ROW()-1)),""))</f>
        <v/>
      </c>
      <c r="AJ33" s="6" t="str">
        <f ca="1">IF(AND($A33&lt;&gt;"",$A33&lt;&gt;"TOTAL"),IF(AND('[10]PDI_OTRAS SITUACIONES ADMINISTR'!$BH31&lt;&gt;"",'[10]PDI_OTRAS SITUACIONES ADMINISTR'!$BH31&lt;&gt;0),'[10]PDI_OTRAS SITUACIONES ADMINISTR'!$BH31,""),IF($A33="TOTAL",SUM(INDIRECT("AJ4:AJ"&amp;ROW()-1)),""))</f>
        <v/>
      </c>
      <c r="AK33" s="6" t="str">
        <f t="shared" ca="1" si="11"/>
        <v/>
      </c>
      <c r="AL33" s="6" t="str">
        <f ca="1">IF(AND($A33&lt;&gt;"",$A33&lt;&gt;"TOTAL"),IF(AND('[10]PDI_OTRAS SITUACIONES ADMINISTR'!$BK31&lt;&gt;"",'[10]PDI_OTRAS SITUACIONES ADMINISTR'!$BK31&lt;&gt;0),'[10]PDI_OTRAS SITUACIONES ADMINISTR'!$BK31,""),IF($A33="TOTAL",SUM(INDIRECT("AL4:AL"&amp;ROW()-1)),""))</f>
        <v/>
      </c>
      <c r="AM33" s="6" t="str">
        <f ca="1">IF(AND($A33&lt;&gt;"",$A33&lt;&gt;"TOTAL"),IF(AND('[10]PDI_OTRAS SITUACIONES ADMINISTR'!$BM31&lt;&gt;"",'[10]PDI_OTRAS SITUACIONES ADMINISTR'!$BM31&lt;&gt;0),'[10]PDI_OTRAS SITUACIONES ADMINISTR'!$BM31,""),IF($A33="TOTAL",SUM(INDIRECT("AM4:AM"&amp;ROW()-1)),""))</f>
        <v/>
      </c>
      <c r="AN33" s="6" t="str">
        <f t="shared" ca="1" si="12"/>
        <v/>
      </c>
      <c r="AO33" s="6" t="str">
        <f ca="1">IF(AND($A33&lt;&gt;"",$A33&lt;&gt;"TOTAL"),IF(AND('[10]PDI_OTRAS SITUACIONES ADMINISTR'!$BP31&lt;&gt;"",'[10]PDI_OTRAS SITUACIONES ADMINISTR'!$BP31&lt;&gt;0),'[10]PDI_OTRAS SITUACIONES ADMINISTR'!$BP31,""),IF($A33="TOTAL",SUM(INDIRECT("AO4:AO"&amp;ROW()-1)),""))</f>
        <v/>
      </c>
      <c r="AP33" s="6" t="str">
        <f ca="1">IF(AND($A33&lt;&gt;"",$A33&lt;&gt;"TOTAL"),IF(AND('[10]PDI_OTRAS SITUACIONES ADMINISTR'!$BR31&lt;&gt;"",'[10]PDI_OTRAS SITUACIONES ADMINISTR'!$BR31&lt;&gt;0),'[10]PDI_OTRAS SITUACIONES ADMINISTR'!$BR31,""),IF($A33="TOTAL",SUM(INDIRECT("AP4:AP"&amp;ROW()-1)),""))</f>
        <v/>
      </c>
      <c r="AQ33" s="6" t="str">
        <f t="shared" ca="1" si="13"/>
        <v/>
      </c>
      <c r="AR33" s="6" t="str">
        <f ca="1">IF(AND($A33&lt;&gt;"",$A33&lt;&gt;"TOTAL"),IF(AND('[10]PDI_OTRAS SITUACIONES ADMINISTR'!$BU31&lt;&gt;"",'[10]PDI_OTRAS SITUACIONES ADMINISTR'!$BU31&lt;&gt;0),'[10]PDI_OTRAS SITUACIONES ADMINISTR'!$BU31,""),IF($A33="TOTAL",SUM(INDIRECT("AR4:AR"&amp;ROW()-1)),""))</f>
        <v/>
      </c>
      <c r="AS33" s="6" t="str">
        <f ca="1">IF(AND($A33&lt;&gt;"",$A33&lt;&gt;"TOTAL"),IF(AND('[10]PDI_OTRAS SITUACIONES ADMINISTR'!$BW31&lt;&gt;"",'[10]PDI_OTRAS SITUACIONES ADMINISTR'!$BW31&lt;&gt;0),'[10]PDI_OTRAS SITUACIONES ADMINISTR'!$BW31,""),IF($A33="TOTAL",SUM(INDIRECT("AS4:AS"&amp;ROW()-1)),""))</f>
        <v/>
      </c>
      <c r="AT33" s="6" t="str">
        <f t="shared" ca="1" si="14"/>
        <v/>
      </c>
      <c r="AU33" s="6" t="str">
        <f ca="1">IF(AND($A33&lt;&gt;"",$A33&lt;&gt;"TOTAL"),IF(AND('[10]PDI_OTRAS SITUACIONES ADMINISTR'!$BZ31&lt;&gt;"",'[10]PDI_OTRAS SITUACIONES ADMINISTR'!$BZ31&lt;&gt;0),'[10]PDI_OTRAS SITUACIONES ADMINISTR'!$BZ31,""),IF($A33="TOTAL",SUM(INDIRECT("AU4:AU"&amp;ROW()-1)),""))</f>
        <v/>
      </c>
      <c r="AV33" s="6" t="str">
        <f ca="1">IF(AND($A33&lt;&gt;"",$A33&lt;&gt;"TOTAL"),IF(AND('[10]PDI_OTRAS SITUACIONES ADMINISTR'!$CB31&lt;&gt;"",'[10]PDI_OTRAS SITUACIONES ADMINISTR'!$CB31&lt;&gt;0),'[10]PDI_OTRAS SITUACIONES ADMINISTR'!$CB31,""),IF($A33="TOTAL",SUM(INDIRECT("AV4:AV"&amp;ROW()-1)),""))</f>
        <v/>
      </c>
      <c r="AW33" s="6" t="str">
        <f t="shared" ca="1" si="15"/>
        <v/>
      </c>
      <c r="AX33" s="6" t="str">
        <f ca="1">IF(AND($A33&lt;&gt;"",$A33&lt;&gt;"TOTAL"),IF(AND('[10]PDI_OTRAS SITUACIONES ADMINISTR'!$CE31&lt;&gt;"",'[10]PDI_OTRAS SITUACIONES ADMINISTR'!$CE31&lt;&gt;0),'[10]PDI_OTRAS SITUACIONES ADMINISTR'!$CE31,""),IF($A33="TOTAL",SUM(INDIRECT("AX4:AX"&amp;ROW()-1)),""))</f>
        <v/>
      </c>
      <c r="AY33" s="6" t="str">
        <f ca="1">IF(AND($A33&lt;&gt;"",$A33&lt;&gt;"TOTAL"),IF(AND('[10]PDI_OTRAS SITUACIONES ADMINISTR'!$CG31&lt;&gt;"",'[10]PDI_OTRAS SITUACIONES ADMINISTR'!$CG31&lt;&gt;0),'[10]PDI_OTRAS SITUACIONES ADMINISTR'!$CG31,""),IF($A33="TOTAL",SUM(INDIRECT("AY4:AY"&amp;ROW()-1)),""))</f>
        <v/>
      </c>
      <c r="AZ33" s="6" t="str">
        <f t="shared" ca="1" si="16"/>
        <v/>
      </c>
      <c r="BA33" s="6" t="str">
        <f ca="1">IF(AND($A33&lt;&gt;"",$A33&lt;&gt;"TOTAL"),IF(AND('[10]PDI_OTRAS SITUACIONES ADMINISTR'!$CJ31&lt;&gt;"",'[10]PDI_OTRAS SITUACIONES ADMINISTR'!$CJ31&lt;&gt;0),'[10]PDI_OTRAS SITUACIONES ADMINISTR'!$CJ31,""),IF($A33="TOTAL",SUM(INDIRECT("BA4:BA"&amp;ROW()-1)),""))</f>
        <v/>
      </c>
      <c r="BB33" s="6" t="str">
        <f ca="1">IF(AND($A33&lt;&gt;"",$A33&lt;&gt;"TOTAL"),IF(AND('[10]PDI_OTRAS SITUACIONES ADMINISTR'!$CL31&lt;&gt;"",'[10]PDI_OTRAS SITUACIONES ADMINISTR'!$CL31&lt;&gt;0),'[10]PDI_OTRAS SITUACIONES ADMINISTR'!$CL31,""),IF($A33="TOTAL",SUM(INDIRECT("BB4:BB"&amp;ROW()-1)),""))</f>
        <v/>
      </c>
      <c r="BC33" s="6" t="str">
        <f t="shared" ca="1" si="17"/>
        <v/>
      </c>
      <c r="BD33" s="6" t="str">
        <f ca="1">IF(AND($A33&lt;&gt;"",$A33&lt;&gt;"TOTAL"),IF(AND('[10]PDI_OTRAS SITUACIONES ADMINISTR'!$CO31&lt;&gt;"",'[10]PDI_OTRAS SITUACIONES ADMINISTR'!$CO31&lt;&gt;0),'[10]PDI_OTRAS SITUACIONES ADMINISTR'!$CO31,""),IF($A33="TOTAL",SUM(INDIRECT("BD4:BD"&amp;ROW()-1)),""))</f>
        <v/>
      </c>
      <c r="BE33" s="6" t="str">
        <f ca="1">IF(AND($A33&lt;&gt;"",$A33&lt;&gt;"TOTAL"),IF(AND('[10]PDI_OTRAS SITUACIONES ADMINISTR'!$CQ31&lt;&gt;"",'[10]PDI_OTRAS SITUACIONES ADMINISTR'!$CQ31&lt;&gt;0),'[10]PDI_OTRAS SITUACIONES ADMINISTR'!$CQ31,""),IF($A33="TOTAL",SUM(INDIRECT("BE4:BE"&amp;ROW()-1)),""))</f>
        <v/>
      </c>
      <c r="BF33" s="6" t="str">
        <f t="shared" ca="1" si="18"/>
        <v/>
      </c>
    </row>
    <row r="34" spans="1:58" x14ac:dyDescent="0.2">
      <c r="A34" s="19" t="str">
        <f>IF('[10]PDI_OTRAS SITUACIONES ADMINISTR'!$B32&lt;&gt;"",'[10]PDI_OTRAS SITUACIONES ADMINISTR'!$B32,IF(AND('[10]PDI_OTRAS SITUACIONES ADMINISTR'!$B32="",'[10]PDI_OTRAS SITUACIONES ADMINISTR'!$B33="",'[10]PDI_OTRAS SITUACIONES ADMINISTR'!$B31=""),"","TOTAL"))</f>
        <v/>
      </c>
      <c r="B34" s="6" t="str">
        <f ca="1">IF(AND($A34&lt;&gt;"",$A34&lt;&gt;"TOTAL"),IF(AND('[10]PDI_OTRAS SITUACIONES ADMINISTR'!$C32&lt;&gt;"",'[10]PDI_OTRAS SITUACIONES ADMINISTR'!$C32&lt;&gt;0),'[10]PDI_OTRAS SITUACIONES ADMINISTR'!$C32,""),IF($A34="TOTAL",SUM(INDIRECT("B4:B"&amp;ROW()-1)),""))</f>
        <v/>
      </c>
      <c r="C34" s="6" t="str">
        <f ca="1">IF(AND($A34&lt;&gt;"",$A34&lt;&gt;"TOTAL"),IF(AND('[10]PDI_OTRAS SITUACIONES ADMINISTR'!$E32&lt;&gt;"",'[10]PDI_OTRAS SITUACIONES ADMINISTR'!$E32&lt;&gt;0),'[10]PDI_OTRAS SITUACIONES ADMINISTR'!$E32,""),IF($A34="TOTAL",SUM(INDIRECT("C4:C"&amp;ROW()-1)),""))</f>
        <v/>
      </c>
      <c r="D34" s="6" t="str">
        <f t="shared" ca="1" si="0"/>
        <v/>
      </c>
      <c r="E34" s="6" t="str">
        <f ca="1">IF(AND($A34&lt;&gt;"",$A34&lt;&gt;"TOTAL"),IF(AND('[10]PDI_OTRAS SITUACIONES ADMINISTR'!$H32&lt;&gt;"",'[10]PDI_OTRAS SITUACIONES ADMINISTR'!$H32&lt;&gt;0),'[10]PDI_OTRAS SITUACIONES ADMINISTR'!$H32,""),IF($A34="TOTAL",SUM(INDIRECT("E4:E"&amp;ROW()-1)),""))</f>
        <v/>
      </c>
      <c r="F34" s="6" t="str">
        <f ca="1">IF(AND($A34&lt;&gt;"",$A34&lt;&gt;"TOTAL"),IF(AND('[10]PDI_OTRAS SITUACIONES ADMINISTR'!$J32&lt;&gt;"",'[10]PDI_OTRAS SITUACIONES ADMINISTR'!$J32&lt;&gt;0),'[10]PDI_OTRAS SITUACIONES ADMINISTR'!$J32,""),IF($A34="TOTAL",SUM(INDIRECT("F4:F"&amp;ROW()-1)),""))</f>
        <v/>
      </c>
      <c r="G34" s="6" t="str">
        <f t="shared" ca="1" si="1"/>
        <v/>
      </c>
      <c r="H34" s="6" t="str">
        <f ca="1">IF(AND($A34&lt;&gt;"",$A34&lt;&gt;"TOTAL"),IF(AND('[10]PDI_OTRAS SITUACIONES ADMINISTR'!$M32&lt;&gt;"",'[10]PDI_OTRAS SITUACIONES ADMINISTR'!$M32&lt;&gt;0),'[10]PDI_OTRAS SITUACIONES ADMINISTR'!$M32,""),IF($A34="TOTAL",SUM(INDIRECT("H4:H"&amp;ROW()-1)),""))</f>
        <v/>
      </c>
      <c r="I34" s="6" t="str">
        <f ca="1">IF(AND($A34&lt;&gt;"",$A34&lt;&gt;"TOTAL"),IF(AND('[10]PDI_OTRAS SITUACIONES ADMINISTR'!$O32&lt;&gt;"",'[10]PDI_OTRAS SITUACIONES ADMINISTR'!$O32&lt;&gt;0),'[10]PDI_OTRAS SITUACIONES ADMINISTR'!$O32,""),IF($A34="TOTAL",SUM(INDIRECT("I4:I"&amp;ROW()-1)),""))</f>
        <v/>
      </c>
      <c r="J34" s="6" t="str">
        <f t="shared" ca="1" si="2"/>
        <v/>
      </c>
      <c r="K34" s="6" t="str">
        <f ca="1">IF(AND($A34&lt;&gt;"",$A34&lt;&gt;"TOTAL"),IF(AND('[10]PDI_OTRAS SITUACIONES ADMINISTR'!$R32&lt;&gt;"",'[10]PDI_OTRAS SITUACIONES ADMINISTR'!$R32&lt;&gt;0),'[10]PDI_OTRAS SITUACIONES ADMINISTR'!$R32,""),IF($A34="TOTAL",SUM(INDIRECT("K4:K"&amp;ROW()-1)),""))</f>
        <v/>
      </c>
      <c r="L34" s="6" t="str">
        <f ca="1">IF(AND($A34&lt;&gt;"",$A34&lt;&gt;"TOTAL"),IF(AND('[10]PDI_OTRAS SITUACIONES ADMINISTR'!$T32&lt;&gt;"",'[10]PDI_OTRAS SITUACIONES ADMINISTR'!$T32&lt;&gt;0),'[10]PDI_OTRAS SITUACIONES ADMINISTR'!$T32,""),IF($A34="TOTAL",SUM(INDIRECT("L4:L"&amp;ROW()-1)),""))</f>
        <v/>
      </c>
      <c r="M34" s="6" t="str">
        <f t="shared" ca="1" si="3"/>
        <v/>
      </c>
      <c r="N34" s="6" t="str">
        <f ca="1">IF(AND($A34&lt;&gt;"",$A34&lt;&gt;"TOTAL"),IF(AND('[10]PDI_OTRAS SITUACIONES ADMINISTR'!$W32&lt;&gt;"",'[10]PDI_OTRAS SITUACIONES ADMINISTR'!$W32&lt;&gt;0),'[10]PDI_OTRAS SITUACIONES ADMINISTR'!$W32,""),IF($A34="TOTAL",SUM(INDIRECT("N4:N"&amp;ROW()-1)),""))</f>
        <v/>
      </c>
      <c r="O34" s="6" t="str">
        <f ca="1">IF(AND($A34&lt;&gt;"",$A34&lt;&gt;"TOTAL"),IF(AND('[10]PDI_OTRAS SITUACIONES ADMINISTR'!$Y32&lt;&gt;"",'[10]PDI_OTRAS SITUACIONES ADMINISTR'!$Y32&lt;&gt;0),'[10]PDI_OTRAS SITUACIONES ADMINISTR'!$Y32,""),IF($A34="TOTAL",SUM(INDIRECT("O4:O"&amp;ROW()-1)),""))</f>
        <v/>
      </c>
      <c r="P34" s="6" t="str">
        <f t="shared" ca="1" si="4"/>
        <v/>
      </c>
      <c r="Q34" s="6" t="str">
        <f ca="1">IF(AND($A34&lt;&gt;"",$A34&lt;&gt;"TOTAL"),IF(AND('[10]PDI_OTRAS SITUACIONES ADMINISTR'!$AB32&lt;&gt;"",'[10]PDI_OTRAS SITUACIONES ADMINISTR'!$AB32&lt;&gt;0),'[10]PDI_OTRAS SITUACIONES ADMINISTR'!$AB32,""),IF($A34="TOTAL",SUM(INDIRECT("Q4:Q"&amp;ROW()-1)),""))</f>
        <v/>
      </c>
      <c r="R34" s="6" t="str">
        <f ca="1">IF(AND($A34&lt;&gt;"",$A34&lt;&gt;"TOTAL"),IF(AND('[10]PDI_OTRAS SITUACIONES ADMINISTR'!$AD32&lt;&gt;"",'[10]PDI_OTRAS SITUACIONES ADMINISTR'!$AD32&lt;&gt;0),'[10]PDI_OTRAS SITUACIONES ADMINISTR'!$AD32,""),IF($A34="TOTAL",SUM(INDIRECT("R4:R"&amp;ROW()-1)),""))</f>
        <v/>
      </c>
      <c r="S34" s="6" t="str">
        <f t="shared" ca="1" si="5"/>
        <v/>
      </c>
      <c r="T34" s="6" t="str">
        <f ca="1">IF(AND($A34&lt;&gt;"",$A34&lt;&gt;"TOTAL"),IF(AND('[10]PDI_OTRAS SITUACIONES ADMINISTR'!$AG32&lt;&gt;"",'[10]PDI_OTRAS SITUACIONES ADMINISTR'!$AG32&lt;&gt;0),'[10]PDI_OTRAS SITUACIONES ADMINISTR'!$AG32,""),IF($A34="TOTAL",SUM(INDIRECT("T4:T"&amp;ROW()-1)),""))</f>
        <v/>
      </c>
      <c r="U34" s="6" t="str">
        <f ca="1">IF(AND($A34&lt;&gt;"",$A34&lt;&gt;"TOTAL"),IF(AND('[10]PDI_OTRAS SITUACIONES ADMINISTR'!$AI32&lt;&gt;"",'[10]PDI_OTRAS SITUACIONES ADMINISTR'!$AI32&lt;&gt;0),'[10]PDI_OTRAS SITUACIONES ADMINISTR'!$AI32,""),IF($A34="TOTAL",SUM(INDIRECT("U4:U"&amp;ROW()-1)),""))</f>
        <v/>
      </c>
      <c r="V34" s="6" t="str">
        <f t="shared" ca="1" si="6"/>
        <v/>
      </c>
      <c r="W34" s="6" t="str">
        <f ca="1">IF(AND($A34&lt;&gt;"",$A34&lt;&gt;"TOTAL"),IF(AND('[10]PDI_OTRAS SITUACIONES ADMINISTR'!$AL32&lt;&gt;"",'[10]PDI_OTRAS SITUACIONES ADMINISTR'!$AL32&lt;&gt;0),'[10]PDI_OTRAS SITUACIONES ADMINISTR'!$AL32,""),IF($A34="TOTAL",SUM(INDIRECT("W4:W"&amp;ROW()-1)),""))</f>
        <v/>
      </c>
      <c r="X34" s="6" t="str">
        <f ca="1">IF(AND($A34&lt;&gt;"",$A34&lt;&gt;"TOTAL"),IF(AND('[10]PDI_OTRAS SITUACIONES ADMINISTR'!$AN32&lt;&gt;"",'[10]PDI_OTRAS SITUACIONES ADMINISTR'!$AN32&lt;&gt;0),'[10]PDI_OTRAS SITUACIONES ADMINISTR'!$AN32,""),IF($A34="TOTAL",SUM(INDIRECT("X4:X"&amp;ROW()-1)),""))</f>
        <v/>
      </c>
      <c r="Y34" s="6" t="str">
        <f t="shared" ca="1" si="7"/>
        <v/>
      </c>
      <c r="Z34" s="6" t="str">
        <f ca="1">IF(AND($A34&lt;&gt;"",$A34&lt;&gt;"TOTAL"),IF(AND('[10]PDI_OTRAS SITUACIONES ADMINISTR'!$AQ32&lt;&gt;"",'[10]PDI_OTRAS SITUACIONES ADMINISTR'!$AQ32&lt;&gt;0),'[10]PDI_OTRAS SITUACIONES ADMINISTR'!$AQ32,""),IF($A34="TOTAL",SUM(INDIRECT("Z4:Z"&amp;ROW()-1)),""))</f>
        <v/>
      </c>
      <c r="AA34" s="6" t="str">
        <f ca="1">IF(AND($A34&lt;&gt;"",$A34&lt;&gt;"TOTAL"),IF(AND('[10]PDI_OTRAS SITUACIONES ADMINISTR'!$AS32&lt;&gt;"",'[10]PDI_OTRAS SITUACIONES ADMINISTR'!$AS32&lt;&gt;0),'[10]PDI_OTRAS SITUACIONES ADMINISTR'!$AS32,""),IF($A34="TOTAL",SUM(INDIRECT("AA4:AA"&amp;ROW()-1)),""))</f>
        <v/>
      </c>
      <c r="AB34" s="6" t="str">
        <f t="shared" ca="1" si="8"/>
        <v/>
      </c>
      <c r="AC34" s="6" t="str">
        <f ca="1">IF(AND($A34&lt;&gt;"",$A34&lt;&gt;"TOTAL"),IF(AND('[10]PDI_OTRAS SITUACIONES ADMINISTR'!$AV32&lt;&gt;"",'[10]PDI_OTRAS SITUACIONES ADMINISTR'!$AV32&lt;&gt;0),'[10]PDI_OTRAS SITUACIONES ADMINISTR'!$AV32,""),IF($A34="TOTAL",SUM(INDIRECT("AC4:AC"&amp;ROW()-1)),""))</f>
        <v/>
      </c>
      <c r="AD34" s="6" t="str">
        <f ca="1">IF(AND($A34&lt;&gt;"",$A34&lt;&gt;"TOTAL"),IF(AND('[10]PDI_OTRAS SITUACIONES ADMINISTR'!$AX32&lt;&gt;"",'[10]PDI_OTRAS SITUACIONES ADMINISTR'!$AX32&lt;&gt;0),'[10]PDI_OTRAS SITUACIONES ADMINISTR'!$AX32,""),IF($A34="TOTAL",SUM(INDIRECT("AD4:AD"&amp;ROW()-1)),""))</f>
        <v/>
      </c>
      <c r="AE34" s="6" t="str">
        <f t="shared" ca="1" si="9"/>
        <v/>
      </c>
      <c r="AF34" s="6" t="str">
        <f ca="1">IF(AND($A34&lt;&gt;"",$A34&lt;&gt;"TOTAL"),IF(AND('[10]PDI_OTRAS SITUACIONES ADMINISTR'!$BA32&lt;&gt;"",'[10]PDI_OTRAS SITUACIONES ADMINISTR'!$BA32&lt;&gt;0),'[10]PDI_OTRAS SITUACIONES ADMINISTR'!$BA32,""),IF($A34="TOTAL",SUM(INDIRECT("AF4:AF"&amp;ROW()-1)),""))</f>
        <v/>
      </c>
      <c r="AG34" s="6" t="str">
        <f ca="1">IF(AND($A34&lt;&gt;"",$A34&lt;&gt;"TOTAL"),IF(AND('[10]PDI_OTRAS SITUACIONES ADMINISTR'!$BC32&lt;&gt;"",'[10]PDI_OTRAS SITUACIONES ADMINISTR'!$BC32&lt;&gt;0),'[10]PDI_OTRAS SITUACIONES ADMINISTR'!$BC32,""),IF($A34="TOTAL",SUM(INDIRECT("AG4:AG"&amp;ROW()-1)),""))</f>
        <v/>
      </c>
      <c r="AH34" s="6" t="str">
        <f t="shared" ca="1" si="10"/>
        <v/>
      </c>
      <c r="AI34" s="6" t="str">
        <f ca="1">IF(AND($A34&lt;&gt;"",$A34&lt;&gt;"TOTAL"),IF(AND('[10]PDI_OTRAS SITUACIONES ADMINISTR'!$BF32&lt;&gt;"",'[10]PDI_OTRAS SITUACIONES ADMINISTR'!$BF32&lt;&gt;0),'[10]PDI_OTRAS SITUACIONES ADMINISTR'!$BF32,""),IF($A34="TOTAL",SUM(INDIRECT("AI4:AI"&amp;ROW()-1)),""))</f>
        <v/>
      </c>
      <c r="AJ34" s="6" t="str">
        <f ca="1">IF(AND($A34&lt;&gt;"",$A34&lt;&gt;"TOTAL"),IF(AND('[10]PDI_OTRAS SITUACIONES ADMINISTR'!$BH32&lt;&gt;"",'[10]PDI_OTRAS SITUACIONES ADMINISTR'!$BH32&lt;&gt;0),'[10]PDI_OTRAS SITUACIONES ADMINISTR'!$BH32,""),IF($A34="TOTAL",SUM(INDIRECT("AJ4:AJ"&amp;ROW()-1)),""))</f>
        <v/>
      </c>
      <c r="AK34" s="6" t="str">
        <f t="shared" ca="1" si="11"/>
        <v/>
      </c>
      <c r="AL34" s="6" t="str">
        <f ca="1">IF(AND($A34&lt;&gt;"",$A34&lt;&gt;"TOTAL"),IF(AND('[10]PDI_OTRAS SITUACIONES ADMINISTR'!$BK32&lt;&gt;"",'[10]PDI_OTRAS SITUACIONES ADMINISTR'!$BK32&lt;&gt;0),'[10]PDI_OTRAS SITUACIONES ADMINISTR'!$BK32,""),IF($A34="TOTAL",SUM(INDIRECT("AL4:AL"&amp;ROW()-1)),""))</f>
        <v/>
      </c>
      <c r="AM34" s="6" t="str">
        <f ca="1">IF(AND($A34&lt;&gt;"",$A34&lt;&gt;"TOTAL"),IF(AND('[10]PDI_OTRAS SITUACIONES ADMINISTR'!$BM32&lt;&gt;"",'[10]PDI_OTRAS SITUACIONES ADMINISTR'!$BM32&lt;&gt;0),'[10]PDI_OTRAS SITUACIONES ADMINISTR'!$BM32,""),IF($A34="TOTAL",SUM(INDIRECT("AM4:AM"&amp;ROW()-1)),""))</f>
        <v/>
      </c>
      <c r="AN34" s="6" t="str">
        <f t="shared" ca="1" si="12"/>
        <v/>
      </c>
      <c r="AO34" s="6" t="str">
        <f ca="1">IF(AND($A34&lt;&gt;"",$A34&lt;&gt;"TOTAL"),IF(AND('[10]PDI_OTRAS SITUACIONES ADMINISTR'!$BP32&lt;&gt;"",'[10]PDI_OTRAS SITUACIONES ADMINISTR'!$BP32&lt;&gt;0),'[10]PDI_OTRAS SITUACIONES ADMINISTR'!$BP32,""),IF($A34="TOTAL",SUM(INDIRECT("AO4:AO"&amp;ROW()-1)),""))</f>
        <v/>
      </c>
      <c r="AP34" s="6" t="str">
        <f ca="1">IF(AND($A34&lt;&gt;"",$A34&lt;&gt;"TOTAL"),IF(AND('[10]PDI_OTRAS SITUACIONES ADMINISTR'!$BR32&lt;&gt;"",'[10]PDI_OTRAS SITUACIONES ADMINISTR'!$BR32&lt;&gt;0),'[10]PDI_OTRAS SITUACIONES ADMINISTR'!$BR32,""),IF($A34="TOTAL",SUM(INDIRECT("AP4:AP"&amp;ROW()-1)),""))</f>
        <v/>
      </c>
      <c r="AQ34" s="6" t="str">
        <f t="shared" ca="1" si="13"/>
        <v/>
      </c>
      <c r="AR34" s="6" t="str">
        <f ca="1">IF(AND($A34&lt;&gt;"",$A34&lt;&gt;"TOTAL"),IF(AND('[10]PDI_OTRAS SITUACIONES ADMINISTR'!$BU32&lt;&gt;"",'[10]PDI_OTRAS SITUACIONES ADMINISTR'!$BU32&lt;&gt;0),'[10]PDI_OTRAS SITUACIONES ADMINISTR'!$BU32,""),IF($A34="TOTAL",SUM(INDIRECT("AR4:AR"&amp;ROW()-1)),""))</f>
        <v/>
      </c>
      <c r="AS34" s="6" t="str">
        <f ca="1">IF(AND($A34&lt;&gt;"",$A34&lt;&gt;"TOTAL"),IF(AND('[10]PDI_OTRAS SITUACIONES ADMINISTR'!$BW32&lt;&gt;"",'[10]PDI_OTRAS SITUACIONES ADMINISTR'!$BW32&lt;&gt;0),'[10]PDI_OTRAS SITUACIONES ADMINISTR'!$BW32,""),IF($A34="TOTAL",SUM(INDIRECT("AS4:AS"&amp;ROW()-1)),""))</f>
        <v/>
      </c>
      <c r="AT34" s="6" t="str">
        <f t="shared" ca="1" si="14"/>
        <v/>
      </c>
      <c r="AU34" s="6" t="str">
        <f ca="1">IF(AND($A34&lt;&gt;"",$A34&lt;&gt;"TOTAL"),IF(AND('[10]PDI_OTRAS SITUACIONES ADMINISTR'!$BZ32&lt;&gt;"",'[10]PDI_OTRAS SITUACIONES ADMINISTR'!$BZ32&lt;&gt;0),'[10]PDI_OTRAS SITUACIONES ADMINISTR'!$BZ32,""),IF($A34="TOTAL",SUM(INDIRECT("AU4:AU"&amp;ROW()-1)),""))</f>
        <v/>
      </c>
      <c r="AV34" s="6" t="str">
        <f ca="1">IF(AND($A34&lt;&gt;"",$A34&lt;&gt;"TOTAL"),IF(AND('[10]PDI_OTRAS SITUACIONES ADMINISTR'!$CB32&lt;&gt;"",'[10]PDI_OTRAS SITUACIONES ADMINISTR'!$CB32&lt;&gt;0),'[10]PDI_OTRAS SITUACIONES ADMINISTR'!$CB32,""),IF($A34="TOTAL",SUM(INDIRECT("AV4:AV"&amp;ROW()-1)),""))</f>
        <v/>
      </c>
      <c r="AW34" s="6" t="str">
        <f t="shared" ca="1" si="15"/>
        <v/>
      </c>
      <c r="AX34" s="6" t="str">
        <f ca="1">IF(AND($A34&lt;&gt;"",$A34&lt;&gt;"TOTAL"),IF(AND('[10]PDI_OTRAS SITUACIONES ADMINISTR'!$CE32&lt;&gt;"",'[10]PDI_OTRAS SITUACIONES ADMINISTR'!$CE32&lt;&gt;0),'[10]PDI_OTRAS SITUACIONES ADMINISTR'!$CE32,""),IF($A34="TOTAL",SUM(INDIRECT("AX4:AX"&amp;ROW()-1)),""))</f>
        <v/>
      </c>
      <c r="AY34" s="6" t="str">
        <f ca="1">IF(AND($A34&lt;&gt;"",$A34&lt;&gt;"TOTAL"),IF(AND('[10]PDI_OTRAS SITUACIONES ADMINISTR'!$CG32&lt;&gt;"",'[10]PDI_OTRAS SITUACIONES ADMINISTR'!$CG32&lt;&gt;0),'[10]PDI_OTRAS SITUACIONES ADMINISTR'!$CG32,""),IF($A34="TOTAL",SUM(INDIRECT("AY4:AY"&amp;ROW()-1)),""))</f>
        <v/>
      </c>
      <c r="AZ34" s="6" t="str">
        <f t="shared" ca="1" si="16"/>
        <v/>
      </c>
      <c r="BA34" s="6" t="str">
        <f ca="1">IF(AND($A34&lt;&gt;"",$A34&lt;&gt;"TOTAL"),IF(AND('[10]PDI_OTRAS SITUACIONES ADMINISTR'!$CJ32&lt;&gt;"",'[10]PDI_OTRAS SITUACIONES ADMINISTR'!$CJ32&lt;&gt;0),'[10]PDI_OTRAS SITUACIONES ADMINISTR'!$CJ32,""),IF($A34="TOTAL",SUM(INDIRECT("BA4:BA"&amp;ROW()-1)),""))</f>
        <v/>
      </c>
      <c r="BB34" s="6" t="str">
        <f ca="1">IF(AND($A34&lt;&gt;"",$A34&lt;&gt;"TOTAL"),IF(AND('[10]PDI_OTRAS SITUACIONES ADMINISTR'!$CL32&lt;&gt;"",'[10]PDI_OTRAS SITUACIONES ADMINISTR'!$CL32&lt;&gt;0),'[10]PDI_OTRAS SITUACIONES ADMINISTR'!$CL32,""),IF($A34="TOTAL",SUM(INDIRECT("BB4:BB"&amp;ROW()-1)),""))</f>
        <v/>
      </c>
      <c r="BC34" s="6" t="str">
        <f t="shared" ca="1" si="17"/>
        <v/>
      </c>
      <c r="BD34" s="6" t="str">
        <f ca="1">IF(AND($A34&lt;&gt;"",$A34&lt;&gt;"TOTAL"),IF(AND('[10]PDI_OTRAS SITUACIONES ADMINISTR'!$CO32&lt;&gt;"",'[10]PDI_OTRAS SITUACIONES ADMINISTR'!$CO32&lt;&gt;0),'[10]PDI_OTRAS SITUACIONES ADMINISTR'!$CO32,""),IF($A34="TOTAL",SUM(INDIRECT("BD4:BD"&amp;ROW()-1)),""))</f>
        <v/>
      </c>
      <c r="BE34" s="6" t="str">
        <f ca="1">IF(AND($A34&lt;&gt;"",$A34&lt;&gt;"TOTAL"),IF(AND('[10]PDI_OTRAS SITUACIONES ADMINISTR'!$CQ32&lt;&gt;"",'[10]PDI_OTRAS SITUACIONES ADMINISTR'!$CQ32&lt;&gt;0),'[10]PDI_OTRAS SITUACIONES ADMINISTR'!$CQ32,""),IF($A34="TOTAL",SUM(INDIRECT("BE4:BE"&amp;ROW()-1)),""))</f>
        <v/>
      </c>
      <c r="BF34" s="6" t="str">
        <f t="shared" ca="1" si="18"/>
        <v/>
      </c>
    </row>
    <row r="35" spans="1:58" x14ac:dyDescent="0.2">
      <c r="A35" s="19" t="str">
        <f>IF('[10]PDI_OTRAS SITUACIONES ADMINISTR'!$B33&lt;&gt;"",'[10]PDI_OTRAS SITUACIONES ADMINISTR'!$B33,IF(AND('[10]PDI_OTRAS SITUACIONES ADMINISTR'!$B33="",'[10]PDI_OTRAS SITUACIONES ADMINISTR'!$B34="",'[10]PDI_OTRAS SITUACIONES ADMINISTR'!$B32=""),"","TOTAL"))</f>
        <v/>
      </c>
      <c r="B35" s="6" t="str">
        <f ca="1">IF(AND($A35&lt;&gt;"",$A35&lt;&gt;"TOTAL"),IF(AND('[10]PDI_OTRAS SITUACIONES ADMINISTR'!$C33&lt;&gt;"",'[10]PDI_OTRAS SITUACIONES ADMINISTR'!$C33&lt;&gt;0),'[10]PDI_OTRAS SITUACIONES ADMINISTR'!$C33,""),IF($A35="TOTAL",SUM(INDIRECT("B4:B"&amp;ROW()-1)),""))</f>
        <v/>
      </c>
      <c r="C35" s="6" t="str">
        <f ca="1">IF(AND($A35&lt;&gt;"",$A35&lt;&gt;"TOTAL"),IF(AND('[10]PDI_OTRAS SITUACIONES ADMINISTR'!$E33&lt;&gt;"",'[10]PDI_OTRAS SITUACIONES ADMINISTR'!$E33&lt;&gt;0),'[10]PDI_OTRAS SITUACIONES ADMINISTR'!$E33,""),IF($A35="TOTAL",SUM(INDIRECT("C4:C"&amp;ROW()-1)),""))</f>
        <v/>
      </c>
      <c r="D35" s="6" t="str">
        <f t="shared" ca="1" si="0"/>
        <v/>
      </c>
      <c r="E35" s="6" t="str">
        <f ca="1">IF(AND($A35&lt;&gt;"",$A35&lt;&gt;"TOTAL"),IF(AND('[10]PDI_OTRAS SITUACIONES ADMINISTR'!$H33&lt;&gt;"",'[10]PDI_OTRAS SITUACIONES ADMINISTR'!$H33&lt;&gt;0),'[10]PDI_OTRAS SITUACIONES ADMINISTR'!$H33,""),IF($A35="TOTAL",SUM(INDIRECT("E4:E"&amp;ROW()-1)),""))</f>
        <v/>
      </c>
      <c r="F35" s="6" t="str">
        <f ca="1">IF(AND($A35&lt;&gt;"",$A35&lt;&gt;"TOTAL"),IF(AND('[10]PDI_OTRAS SITUACIONES ADMINISTR'!$J33&lt;&gt;"",'[10]PDI_OTRAS SITUACIONES ADMINISTR'!$J33&lt;&gt;0),'[10]PDI_OTRAS SITUACIONES ADMINISTR'!$J33,""),IF($A35="TOTAL",SUM(INDIRECT("F4:F"&amp;ROW()-1)),""))</f>
        <v/>
      </c>
      <c r="G35" s="6" t="str">
        <f t="shared" ca="1" si="1"/>
        <v/>
      </c>
      <c r="H35" s="6" t="str">
        <f ca="1">IF(AND($A35&lt;&gt;"",$A35&lt;&gt;"TOTAL"),IF(AND('[10]PDI_OTRAS SITUACIONES ADMINISTR'!$M33&lt;&gt;"",'[10]PDI_OTRAS SITUACIONES ADMINISTR'!$M33&lt;&gt;0),'[10]PDI_OTRAS SITUACIONES ADMINISTR'!$M33,""),IF($A35="TOTAL",SUM(INDIRECT("H4:H"&amp;ROW()-1)),""))</f>
        <v/>
      </c>
      <c r="I35" s="6" t="str">
        <f ca="1">IF(AND($A35&lt;&gt;"",$A35&lt;&gt;"TOTAL"),IF(AND('[10]PDI_OTRAS SITUACIONES ADMINISTR'!$O33&lt;&gt;"",'[10]PDI_OTRAS SITUACIONES ADMINISTR'!$O33&lt;&gt;0),'[10]PDI_OTRAS SITUACIONES ADMINISTR'!$O33,""),IF($A35="TOTAL",SUM(INDIRECT("I4:I"&amp;ROW()-1)),""))</f>
        <v/>
      </c>
      <c r="J35" s="6" t="str">
        <f t="shared" ca="1" si="2"/>
        <v/>
      </c>
      <c r="K35" s="6" t="str">
        <f ca="1">IF(AND($A35&lt;&gt;"",$A35&lt;&gt;"TOTAL"),IF(AND('[10]PDI_OTRAS SITUACIONES ADMINISTR'!$R33&lt;&gt;"",'[10]PDI_OTRAS SITUACIONES ADMINISTR'!$R33&lt;&gt;0),'[10]PDI_OTRAS SITUACIONES ADMINISTR'!$R33,""),IF($A35="TOTAL",SUM(INDIRECT("K4:K"&amp;ROW()-1)),""))</f>
        <v/>
      </c>
      <c r="L35" s="6" t="str">
        <f ca="1">IF(AND($A35&lt;&gt;"",$A35&lt;&gt;"TOTAL"),IF(AND('[10]PDI_OTRAS SITUACIONES ADMINISTR'!$T33&lt;&gt;"",'[10]PDI_OTRAS SITUACIONES ADMINISTR'!$T33&lt;&gt;0),'[10]PDI_OTRAS SITUACIONES ADMINISTR'!$T33,""),IF($A35="TOTAL",SUM(INDIRECT("L4:L"&amp;ROW()-1)),""))</f>
        <v/>
      </c>
      <c r="M35" s="6" t="str">
        <f t="shared" ca="1" si="3"/>
        <v/>
      </c>
      <c r="N35" s="6" t="str">
        <f ca="1">IF(AND($A35&lt;&gt;"",$A35&lt;&gt;"TOTAL"),IF(AND('[10]PDI_OTRAS SITUACIONES ADMINISTR'!$W33&lt;&gt;"",'[10]PDI_OTRAS SITUACIONES ADMINISTR'!$W33&lt;&gt;0),'[10]PDI_OTRAS SITUACIONES ADMINISTR'!$W33,""),IF($A35="TOTAL",SUM(INDIRECT("N4:N"&amp;ROW()-1)),""))</f>
        <v/>
      </c>
      <c r="O35" s="6" t="str">
        <f ca="1">IF(AND($A35&lt;&gt;"",$A35&lt;&gt;"TOTAL"),IF(AND('[10]PDI_OTRAS SITUACIONES ADMINISTR'!$Y33&lt;&gt;"",'[10]PDI_OTRAS SITUACIONES ADMINISTR'!$Y33&lt;&gt;0),'[10]PDI_OTRAS SITUACIONES ADMINISTR'!$Y33,""),IF($A35="TOTAL",SUM(INDIRECT("O4:O"&amp;ROW()-1)),""))</f>
        <v/>
      </c>
      <c r="P35" s="6" t="str">
        <f t="shared" ca="1" si="4"/>
        <v/>
      </c>
      <c r="Q35" s="6" t="str">
        <f ca="1">IF(AND($A35&lt;&gt;"",$A35&lt;&gt;"TOTAL"),IF(AND('[10]PDI_OTRAS SITUACIONES ADMINISTR'!$AB33&lt;&gt;"",'[10]PDI_OTRAS SITUACIONES ADMINISTR'!$AB33&lt;&gt;0),'[10]PDI_OTRAS SITUACIONES ADMINISTR'!$AB33,""),IF($A35="TOTAL",SUM(INDIRECT("Q4:Q"&amp;ROW()-1)),""))</f>
        <v/>
      </c>
      <c r="R35" s="6" t="str">
        <f ca="1">IF(AND($A35&lt;&gt;"",$A35&lt;&gt;"TOTAL"),IF(AND('[10]PDI_OTRAS SITUACIONES ADMINISTR'!$AD33&lt;&gt;"",'[10]PDI_OTRAS SITUACIONES ADMINISTR'!$AD33&lt;&gt;0),'[10]PDI_OTRAS SITUACIONES ADMINISTR'!$AD33,""),IF($A35="TOTAL",SUM(INDIRECT("R4:R"&amp;ROW()-1)),""))</f>
        <v/>
      </c>
      <c r="S35" s="6" t="str">
        <f t="shared" ca="1" si="5"/>
        <v/>
      </c>
      <c r="T35" s="6" t="str">
        <f ca="1">IF(AND($A35&lt;&gt;"",$A35&lt;&gt;"TOTAL"),IF(AND('[10]PDI_OTRAS SITUACIONES ADMINISTR'!$AG33&lt;&gt;"",'[10]PDI_OTRAS SITUACIONES ADMINISTR'!$AG33&lt;&gt;0),'[10]PDI_OTRAS SITUACIONES ADMINISTR'!$AG33,""),IF($A35="TOTAL",SUM(INDIRECT("T4:T"&amp;ROW()-1)),""))</f>
        <v/>
      </c>
      <c r="U35" s="6" t="str">
        <f ca="1">IF(AND($A35&lt;&gt;"",$A35&lt;&gt;"TOTAL"),IF(AND('[10]PDI_OTRAS SITUACIONES ADMINISTR'!$AI33&lt;&gt;"",'[10]PDI_OTRAS SITUACIONES ADMINISTR'!$AI33&lt;&gt;0),'[10]PDI_OTRAS SITUACIONES ADMINISTR'!$AI33,""),IF($A35="TOTAL",SUM(INDIRECT("U4:U"&amp;ROW()-1)),""))</f>
        <v/>
      </c>
      <c r="V35" s="6" t="str">
        <f t="shared" ca="1" si="6"/>
        <v/>
      </c>
      <c r="W35" s="6" t="str">
        <f ca="1">IF(AND($A35&lt;&gt;"",$A35&lt;&gt;"TOTAL"),IF(AND('[10]PDI_OTRAS SITUACIONES ADMINISTR'!$AL33&lt;&gt;"",'[10]PDI_OTRAS SITUACIONES ADMINISTR'!$AL33&lt;&gt;0),'[10]PDI_OTRAS SITUACIONES ADMINISTR'!$AL33,""),IF($A35="TOTAL",SUM(INDIRECT("W4:W"&amp;ROW()-1)),""))</f>
        <v/>
      </c>
      <c r="X35" s="6" t="str">
        <f ca="1">IF(AND($A35&lt;&gt;"",$A35&lt;&gt;"TOTAL"),IF(AND('[10]PDI_OTRAS SITUACIONES ADMINISTR'!$AN33&lt;&gt;"",'[10]PDI_OTRAS SITUACIONES ADMINISTR'!$AN33&lt;&gt;0),'[10]PDI_OTRAS SITUACIONES ADMINISTR'!$AN33,""),IF($A35="TOTAL",SUM(INDIRECT("X4:X"&amp;ROW()-1)),""))</f>
        <v/>
      </c>
      <c r="Y35" s="6" t="str">
        <f t="shared" ca="1" si="7"/>
        <v/>
      </c>
      <c r="Z35" s="6" t="str">
        <f ca="1">IF(AND($A35&lt;&gt;"",$A35&lt;&gt;"TOTAL"),IF(AND('[10]PDI_OTRAS SITUACIONES ADMINISTR'!$AQ33&lt;&gt;"",'[10]PDI_OTRAS SITUACIONES ADMINISTR'!$AQ33&lt;&gt;0),'[10]PDI_OTRAS SITUACIONES ADMINISTR'!$AQ33,""),IF($A35="TOTAL",SUM(INDIRECT("Z4:Z"&amp;ROW()-1)),""))</f>
        <v/>
      </c>
      <c r="AA35" s="6" t="str">
        <f ca="1">IF(AND($A35&lt;&gt;"",$A35&lt;&gt;"TOTAL"),IF(AND('[10]PDI_OTRAS SITUACIONES ADMINISTR'!$AS33&lt;&gt;"",'[10]PDI_OTRAS SITUACIONES ADMINISTR'!$AS33&lt;&gt;0),'[10]PDI_OTRAS SITUACIONES ADMINISTR'!$AS33,""),IF($A35="TOTAL",SUM(INDIRECT("AA4:AA"&amp;ROW()-1)),""))</f>
        <v/>
      </c>
      <c r="AB35" s="6" t="str">
        <f t="shared" ca="1" si="8"/>
        <v/>
      </c>
      <c r="AC35" s="6" t="str">
        <f ca="1">IF(AND($A35&lt;&gt;"",$A35&lt;&gt;"TOTAL"),IF(AND('[10]PDI_OTRAS SITUACIONES ADMINISTR'!$AV33&lt;&gt;"",'[10]PDI_OTRAS SITUACIONES ADMINISTR'!$AV33&lt;&gt;0),'[10]PDI_OTRAS SITUACIONES ADMINISTR'!$AV33,""),IF($A35="TOTAL",SUM(INDIRECT("AC4:AC"&amp;ROW()-1)),""))</f>
        <v/>
      </c>
      <c r="AD35" s="6" t="str">
        <f ca="1">IF(AND($A35&lt;&gt;"",$A35&lt;&gt;"TOTAL"),IF(AND('[10]PDI_OTRAS SITUACIONES ADMINISTR'!$AX33&lt;&gt;"",'[10]PDI_OTRAS SITUACIONES ADMINISTR'!$AX33&lt;&gt;0),'[10]PDI_OTRAS SITUACIONES ADMINISTR'!$AX33,""),IF($A35="TOTAL",SUM(INDIRECT("AD4:AD"&amp;ROW()-1)),""))</f>
        <v/>
      </c>
      <c r="AE35" s="6" t="str">
        <f t="shared" ca="1" si="9"/>
        <v/>
      </c>
      <c r="AF35" s="6" t="str">
        <f ca="1">IF(AND($A35&lt;&gt;"",$A35&lt;&gt;"TOTAL"),IF(AND('[10]PDI_OTRAS SITUACIONES ADMINISTR'!$BA33&lt;&gt;"",'[10]PDI_OTRAS SITUACIONES ADMINISTR'!$BA33&lt;&gt;0),'[10]PDI_OTRAS SITUACIONES ADMINISTR'!$BA33,""),IF($A35="TOTAL",SUM(INDIRECT("AF4:AF"&amp;ROW()-1)),""))</f>
        <v/>
      </c>
      <c r="AG35" s="6" t="str">
        <f ca="1">IF(AND($A35&lt;&gt;"",$A35&lt;&gt;"TOTAL"),IF(AND('[10]PDI_OTRAS SITUACIONES ADMINISTR'!$BC33&lt;&gt;"",'[10]PDI_OTRAS SITUACIONES ADMINISTR'!$BC33&lt;&gt;0),'[10]PDI_OTRAS SITUACIONES ADMINISTR'!$BC33,""),IF($A35="TOTAL",SUM(INDIRECT("AG4:AG"&amp;ROW()-1)),""))</f>
        <v/>
      </c>
      <c r="AH35" s="6" t="str">
        <f t="shared" ca="1" si="10"/>
        <v/>
      </c>
      <c r="AI35" s="6" t="str">
        <f ca="1">IF(AND($A35&lt;&gt;"",$A35&lt;&gt;"TOTAL"),IF(AND('[10]PDI_OTRAS SITUACIONES ADMINISTR'!$BF33&lt;&gt;"",'[10]PDI_OTRAS SITUACIONES ADMINISTR'!$BF33&lt;&gt;0),'[10]PDI_OTRAS SITUACIONES ADMINISTR'!$BF33,""),IF($A35="TOTAL",SUM(INDIRECT("AI4:AI"&amp;ROW()-1)),""))</f>
        <v/>
      </c>
      <c r="AJ35" s="6" t="str">
        <f ca="1">IF(AND($A35&lt;&gt;"",$A35&lt;&gt;"TOTAL"),IF(AND('[10]PDI_OTRAS SITUACIONES ADMINISTR'!$BH33&lt;&gt;"",'[10]PDI_OTRAS SITUACIONES ADMINISTR'!$BH33&lt;&gt;0),'[10]PDI_OTRAS SITUACIONES ADMINISTR'!$BH33,""),IF($A35="TOTAL",SUM(INDIRECT("AJ4:AJ"&amp;ROW()-1)),""))</f>
        <v/>
      </c>
      <c r="AK35" s="6" t="str">
        <f t="shared" ca="1" si="11"/>
        <v/>
      </c>
      <c r="AL35" s="6" t="str">
        <f ca="1">IF(AND($A35&lt;&gt;"",$A35&lt;&gt;"TOTAL"),IF(AND('[10]PDI_OTRAS SITUACIONES ADMINISTR'!$BK33&lt;&gt;"",'[10]PDI_OTRAS SITUACIONES ADMINISTR'!$BK33&lt;&gt;0),'[10]PDI_OTRAS SITUACIONES ADMINISTR'!$BK33,""),IF($A35="TOTAL",SUM(INDIRECT("AL4:AL"&amp;ROW()-1)),""))</f>
        <v/>
      </c>
      <c r="AM35" s="6" t="str">
        <f ca="1">IF(AND($A35&lt;&gt;"",$A35&lt;&gt;"TOTAL"),IF(AND('[10]PDI_OTRAS SITUACIONES ADMINISTR'!$BM33&lt;&gt;"",'[10]PDI_OTRAS SITUACIONES ADMINISTR'!$BM33&lt;&gt;0),'[10]PDI_OTRAS SITUACIONES ADMINISTR'!$BM33,""),IF($A35="TOTAL",SUM(INDIRECT("AM4:AM"&amp;ROW()-1)),""))</f>
        <v/>
      </c>
      <c r="AN35" s="6" t="str">
        <f t="shared" ca="1" si="12"/>
        <v/>
      </c>
      <c r="AO35" s="6" t="str">
        <f ca="1">IF(AND($A35&lt;&gt;"",$A35&lt;&gt;"TOTAL"),IF(AND('[10]PDI_OTRAS SITUACIONES ADMINISTR'!$BP33&lt;&gt;"",'[10]PDI_OTRAS SITUACIONES ADMINISTR'!$BP33&lt;&gt;0),'[10]PDI_OTRAS SITUACIONES ADMINISTR'!$BP33,""),IF($A35="TOTAL",SUM(INDIRECT("AO4:AO"&amp;ROW()-1)),""))</f>
        <v/>
      </c>
      <c r="AP35" s="6" t="str">
        <f ca="1">IF(AND($A35&lt;&gt;"",$A35&lt;&gt;"TOTAL"),IF(AND('[10]PDI_OTRAS SITUACIONES ADMINISTR'!$BR33&lt;&gt;"",'[10]PDI_OTRAS SITUACIONES ADMINISTR'!$BR33&lt;&gt;0),'[10]PDI_OTRAS SITUACIONES ADMINISTR'!$BR33,""),IF($A35="TOTAL",SUM(INDIRECT("AP4:AP"&amp;ROW()-1)),""))</f>
        <v/>
      </c>
      <c r="AQ35" s="6" t="str">
        <f t="shared" ca="1" si="13"/>
        <v/>
      </c>
      <c r="AR35" s="6" t="str">
        <f ca="1">IF(AND($A35&lt;&gt;"",$A35&lt;&gt;"TOTAL"),IF(AND('[10]PDI_OTRAS SITUACIONES ADMINISTR'!$BU33&lt;&gt;"",'[10]PDI_OTRAS SITUACIONES ADMINISTR'!$BU33&lt;&gt;0),'[10]PDI_OTRAS SITUACIONES ADMINISTR'!$BU33,""),IF($A35="TOTAL",SUM(INDIRECT("AR4:AR"&amp;ROW()-1)),""))</f>
        <v/>
      </c>
      <c r="AS35" s="6" t="str">
        <f ca="1">IF(AND($A35&lt;&gt;"",$A35&lt;&gt;"TOTAL"),IF(AND('[10]PDI_OTRAS SITUACIONES ADMINISTR'!$BW33&lt;&gt;"",'[10]PDI_OTRAS SITUACIONES ADMINISTR'!$BW33&lt;&gt;0),'[10]PDI_OTRAS SITUACIONES ADMINISTR'!$BW33,""),IF($A35="TOTAL",SUM(INDIRECT("AS4:AS"&amp;ROW()-1)),""))</f>
        <v/>
      </c>
      <c r="AT35" s="6" t="str">
        <f t="shared" ca="1" si="14"/>
        <v/>
      </c>
      <c r="AU35" s="6" t="str">
        <f ca="1">IF(AND($A35&lt;&gt;"",$A35&lt;&gt;"TOTAL"),IF(AND('[10]PDI_OTRAS SITUACIONES ADMINISTR'!$BZ33&lt;&gt;"",'[10]PDI_OTRAS SITUACIONES ADMINISTR'!$BZ33&lt;&gt;0),'[10]PDI_OTRAS SITUACIONES ADMINISTR'!$BZ33,""),IF($A35="TOTAL",SUM(INDIRECT("AU4:AU"&amp;ROW()-1)),""))</f>
        <v/>
      </c>
      <c r="AV35" s="6" t="str">
        <f ca="1">IF(AND($A35&lt;&gt;"",$A35&lt;&gt;"TOTAL"),IF(AND('[10]PDI_OTRAS SITUACIONES ADMINISTR'!$CB33&lt;&gt;"",'[10]PDI_OTRAS SITUACIONES ADMINISTR'!$CB33&lt;&gt;0),'[10]PDI_OTRAS SITUACIONES ADMINISTR'!$CB33,""),IF($A35="TOTAL",SUM(INDIRECT("AV4:AV"&amp;ROW()-1)),""))</f>
        <v/>
      </c>
      <c r="AW35" s="6" t="str">
        <f t="shared" ca="1" si="15"/>
        <v/>
      </c>
      <c r="AX35" s="6" t="str">
        <f ca="1">IF(AND($A35&lt;&gt;"",$A35&lt;&gt;"TOTAL"),IF(AND('[10]PDI_OTRAS SITUACIONES ADMINISTR'!$CE33&lt;&gt;"",'[10]PDI_OTRAS SITUACIONES ADMINISTR'!$CE33&lt;&gt;0),'[10]PDI_OTRAS SITUACIONES ADMINISTR'!$CE33,""),IF($A35="TOTAL",SUM(INDIRECT("AX4:AX"&amp;ROW()-1)),""))</f>
        <v/>
      </c>
      <c r="AY35" s="6" t="str">
        <f ca="1">IF(AND($A35&lt;&gt;"",$A35&lt;&gt;"TOTAL"),IF(AND('[10]PDI_OTRAS SITUACIONES ADMINISTR'!$CG33&lt;&gt;"",'[10]PDI_OTRAS SITUACIONES ADMINISTR'!$CG33&lt;&gt;0),'[10]PDI_OTRAS SITUACIONES ADMINISTR'!$CG33,""),IF($A35="TOTAL",SUM(INDIRECT("AY4:AY"&amp;ROW()-1)),""))</f>
        <v/>
      </c>
      <c r="AZ35" s="6" t="str">
        <f t="shared" ca="1" si="16"/>
        <v/>
      </c>
      <c r="BA35" s="6" t="str">
        <f ca="1">IF(AND($A35&lt;&gt;"",$A35&lt;&gt;"TOTAL"),IF(AND('[10]PDI_OTRAS SITUACIONES ADMINISTR'!$CJ33&lt;&gt;"",'[10]PDI_OTRAS SITUACIONES ADMINISTR'!$CJ33&lt;&gt;0),'[10]PDI_OTRAS SITUACIONES ADMINISTR'!$CJ33,""),IF($A35="TOTAL",SUM(INDIRECT("BA4:BA"&amp;ROW()-1)),""))</f>
        <v/>
      </c>
      <c r="BB35" s="6" t="str">
        <f ca="1">IF(AND($A35&lt;&gt;"",$A35&lt;&gt;"TOTAL"),IF(AND('[10]PDI_OTRAS SITUACIONES ADMINISTR'!$CL33&lt;&gt;"",'[10]PDI_OTRAS SITUACIONES ADMINISTR'!$CL33&lt;&gt;0),'[10]PDI_OTRAS SITUACIONES ADMINISTR'!$CL33,""),IF($A35="TOTAL",SUM(INDIRECT("BB4:BB"&amp;ROW()-1)),""))</f>
        <v/>
      </c>
      <c r="BC35" s="6" t="str">
        <f t="shared" ca="1" si="17"/>
        <v/>
      </c>
      <c r="BD35" s="6" t="str">
        <f ca="1">IF(AND($A35&lt;&gt;"",$A35&lt;&gt;"TOTAL"),IF(AND('[10]PDI_OTRAS SITUACIONES ADMINISTR'!$CO33&lt;&gt;"",'[10]PDI_OTRAS SITUACIONES ADMINISTR'!$CO33&lt;&gt;0),'[10]PDI_OTRAS SITUACIONES ADMINISTR'!$CO33,""),IF($A35="TOTAL",SUM(INDIRECT("BD4:BD"&amp;ROW()-1)),""))</f>
        <v/>
      </c>
      <c r="BE35" s="6" t="str">
        <f ca="1">IF(AND($A35&lt;&gt;"",$A35&lt;&gt;"TOTAL"),IF(AND('[10]PDI_OTRAS SITUACIONES ADMINISTR'!$CQ33&lt;&gt;"",'[10]PDI_OTRAS SITUACIONES ADMINISTR'!$CQ33&lt;&gt;0),'[10]PDI_OTRAS SITUACIONES ADMINISTR'!$CQ33,""),IF($A35="TOTAL",SUM(INDIRECT("BE4:BE"&amp;ROW()-1)),""))</f>
        <v/>
      </c>
      <c r="BF35" s="6" t="str">
        <f t="shared" ca="1" si="18"/>
        <v/>
      </c>
    </row>
    <row r="36" spans="1:58" x14ac:dyDescent="0.2">
      <c r="A36" s="19" t="str">
        <f>IF('[10]PDI_OTRAS SITUACIONES ADMINISTR'!$B34&lt;&gt;"",'[10]PDI_OTRAS SITUACIONES ADMINISTR'!$B34,IF(AND('[10]PDI_OTRAS SITUACIONES ADMINISTR'!$B34="",'[10]PDI_OTRAS SITUACIONES ADMINISTR'!$B35="",'[10]PDI_OTRAS SITUACIONES ADMINISTR'!$B33=""),"","TOTAL"))</f>
        <v/>
      </c>
      <c r="B36" s="6" t="str">
        <f ca="1">IF(AND($A36&lt;&gt;"",$A36&lt;&gt;"TOTAL"),IF(AND('[10]PDI_OTRAS SITUACIONES ADMINISTR'!$C34&lt;&gt;"",'[10]PDI_OTRAS SITUACIONES ADMINISTR'!$C34&lt;&gt;0),'[10]PDI_OTRAS SITUACIONES ADMINISTR'!$C34,""),IF($A36="TOTAL",SUM(INDIRECT("B4:B"&amp;ROW()-1)),""))</f>
        <v/>
      </c>
      <c r="C36" s="6" t="str">
        <f ca="1">IF(AND($A36&lt;&gt;"",$A36&lt;&gt;"TOTAL"),IF(AND('[10]PDI_OTRAS SITUACIONES ADMINISTR'!$E34&lt;&gt;"",'[10]PDI_OTRAS SITUACIONES ADMINISTR'!$E34&lt;&gt;0),'[10]PDI_OTRAS SITUACIONES ADMINISTR'!$E34,""),IF($A36="TOTAL",SUM(INDIRECT("C4:C"&amp;ROW()-1)),""))</f>
        <v/>
      </c>
      <c r="D36" s="6" t="str">
        <f t="shared" ca="1" si="0"/>
        <v/>
      </c>
      <c r="E36" s="6" t="str">
        <f ca="1">IF(AND($A36&lt;&gt;"",$A36&lt;&gt;"TOTAL"),IF(AND('[10]PDI_OTRAS SITUACIONES ADMINISTR'!$H34&lt;&gt;"",'[10]PDI_OTRAS SITUACIONES ADMINISTR'!$H34&lt;&gt;0),'[10]PDI_OTRAS SITUACIONES ADMINISTR'!$H34,""),IF($A36="TOTAL",SUM(INDIRECT("E4:E"&amp;ROW()-1)),""))</f>
        <v/>
      </c>
      <c r="F36" s="6" t="str">
        <f ca="1">IF(AND($A36&lt;&gt;"",$A36&lt;&gt;"TOTAL"),IF(AND('[10]PDI_OTRAS SITUACIONES ADMINISTR'!$J34&lt;&gt;"",'[10]PDI_OTRAS SITUACIONES ADMINISTR'!$J34&lt;&gt;0),'[10]PDI_OTRAS SITUACIONES ADMINISTR'!$J34,""),IF($A36="TOTAL",SUM(INDIRECT("F4:F"&amp;ROW()-1)),""))</f>
        <v/>
      </c>
      <c r="G36" s="6" t="str">
        <f t="shared" ca="1" si="1"/>
        <v/>
      </c>
      <c r="H36" s="6" t="str">
        <f ca="1">IF(AND($A36&lt;&gt;"",$A36&lt;&gt;"TOTAL"),IF(AND('[10]PDI_OTRAS SITUACIONES ADMINISTR'!$M34&lt;&gt;"",'[10]PDI_OTRAS SITUACIONES ADMINISTR'!$M34&lt;&gt;0),'[10]PDI_OTRAS SITUACIONES ADMINISTR'!$M34,""),IF($A36="TOTAL",SUM(INDIRECT("H4:H"&amp;ROW()-1)),""))</f>
        <v/>
      </c>
      <c r="I36" s="6" t="str">
        <f ca="1">IF(AND($A36&lt;&gt;"",$A36&lt;&gt;"TOTAL"),IF(AND('[10]PDI_OTRAS SITUACIONES ADMINISTR'!$O34&lt;&gt;"",'[10]PDI_OTRAS SITUACIONES ADMINISTR'!$O34&lt;&gt;0),'[10]PDI_OTRAS SITUACIONES ADMINISTR'!$O34,""),IF($A36="TOTAL",SUM(INDIRECT("I4:I"&amp;ROW()-1)),""))</f>
        <v/>
      </c>
      <c r="J36" s="6" t="str">
        <f t="shared" ca="1" si="2"/>
        <v/>
      </c>
      <c r="K36" s="6" t="str">
        <f ca="1">IF(AND($A36&lt;&gt;"",$A36&lt;&gt;"TOTAL"),IF(AND('[10]PDI_OTRAS SITUACIONES ADMINISTR'!$R34&lt;&gt;"",'[10]PDI_OTRAS SITUACIONES ADMINISTR'!$R34&lt;&gt;0),'[10]PDI_OTRAS SITUACIONES ADMINISTR'!$R34,""),IF($A36="TOTAL",SUM(INDIRECT("K4:K"&amp;ROW()-1)),""))</f>
        <v/>
      </c>
      <c r="L36" s="6" t="str">
        <f ca="1">IF(AND($A36&lt;&gt;"",$A36&lt;&gt;"TOTAL"),IF(AND('[10]PDI_OTRAS SITUACIONES ADMINISTR'!$T34&lt;&gt;"",'[10]PDI_OTRAS SITUACIONES ADMINISTR'!$T34&lt;&gt;0),'[10]PDI_OTRAS SITUACIONES ADMINISTR'!$T34,""),IF($A36="TOTAL",SUM(INDIRECT("L4:L"&amp;ROW()-1)),""))</f>
        <v/>
      </c>
      <c r="M36" s="6" t="str">
        <f t="shared" ca="1" si="3"/>
        <v/>
      </c>
      <c r="N36" s="6" t="str">
        <f ca="1">IF(AND($A36&lt;&gt;"",$A36&lt;&gt;"TOTAL"),IF(AND('[10]PDI_OTRAS SITUACIONES ADMINISTR'!$W34&lt;&gt;"",'[10]PDI_OTRAS SITUACIONES ADMINISTR'!$W34&lt;&gt;0),'[10]PDI_OTRAS SITUACIONES ADMINISTR'!$W34,""),IF($A36="TOTAL",SUM(INDIRECT("N4:N"&amp;ROW()-1)),""))</f>
        <v/>
      </c>
      <c r="O36" s="6" t="str">
        <f ca="1">IF(AND($A36&lt;&gt;"",$A36&lt;&gt;"TOTAL"),IF(AND('[10]PDI_OTRAS SITUACIONES ADMINISTR'!$Y34&lt;&gt;"",'[10]PDI_OTRAS SITUACIONES ADMINISTR'!$Y34&lt;&gt;0),'[10]PDI_OTRAS SITUACIONES ADMINISTR'!$Y34,""),IF($A36="TOTAL",SUM(INDIRECT("O4:O"&amp;ROW()-1)),""))</f>
        <v/>
      </c>
      <c r="P36" s="6" t="str">
        <f t="shared" ca="1" si="4"/>
        <v/>
      </c>
      <c r="Q36" s="6" t="str">
        <f ca="1">IF(AND($A36&lt;&gt;"",$A36&lt;&gt;"TOTAL"),IF(AND('[10]PDI_OTRAS SITUACIONES ADMINISTR'!$AB34&lt;&gt;"",'[10]PDI_OTRAS SITUACIONES ADMINISTR'!$AB34&lt;&gt;0),'[10]PDI_OTRAS SITUACIONES ADMINISTR'!$AB34,""),IF($A36="TOTAL",SUM(INDIRECT("Q4:Q"&amp;ROW()-1)),""))</f>
        <v/>
      </c>
      <c r="R36" s="6" t="str">
        <f ca="1">IF(AND($A36&lt;&gt;"",$A36&lt;&gt;"TOTAL"),IF(AND('[10]PDI_OTRAS SITUACIONES ADMINISTR'!$AD34&lt;&gt;"",'[10]PDI_OTRAS SITUACIONES ADMINISTR'!$AD34&lt;&gt;0),'[10]PDI_OTRAS SITUACIONES ADMINISTR'!$AD34,""),IF($A36="TOTAL",SUM(INDIRECT("R4:R"&amp;ROW()-1)),""))</f>
        <v/>
      </c>
      <c r="S36" s="6" t="str">
        <f t="shared" ca="1" si="5"/>
        <v/>
      </c>
      <c r="T36" s="6" t="str">
        <f ca="1">IF(AND($A36&lt;&gt;"",$A36&lt;&gt;"TOTAL"),IF(AND('[10]PDI_OTRAS SITUACIONES ADMINISTR'!$AG34&lt;&gt;"",'[10]PDI_OTRAS SITUACIONES ADMINISTR'!$AG34&lt;&gt;0),'[10]PDI_OTRAS SITUACIONES ADMINISTR'!$AG34,""),IF($A36="TOTAL",SUM(INDIRECT("T4:T"&amp;ROW()-1)),""))</f>
        <v/>
      </c>
      <c r="U36" s="6" t="str">
        <f ca="1">IF(AND($A36&lt;&gt;"",$A36&lt;&gt;"TOTAL"),IF(AND('[10]PDI_OTRAS SITUACIONES ADMINISTR'!$AI34&lt;&gt;"",'[10]PDI_OTRAS SITUACIONES ADMINISTR'!$AI34&lt;&gt;0),'[10]PDI_OTRAS SITUACIONES ADMINISTR'!$AI34,""),IF($A36="TOTAL",SUM(INDIRECT("U4:U"&amp;ROW()-1)),""))</f>
        <v/>
      </c>
      <c r="V36" s="6" t="str">
        <f t="shared" ca="1" si="6"/>
        <v/>
      </c>
      <c r="W36" s="6" t="str">
        <f ca="1">IF(AND($A36&lt;&gt;"",$A36&lt;&gt;"TOTAL"),IF(AND('[10]PDI_OTRAS SITUACIONES ADMINISTR'!$AL34&lt;&gt;"",'[10]PDI_OTRAS SITUACIONES ADMINISTR'!$AL34&lt;&gt;0),'[10]PDI_OTRAS SITUACIONES ADMINISTR'!$AL34,""),IF($A36="TOTAL",SUM(INDIRECT("W4:W"&amp;ROW()-1)),""))</f>
        <v/>
      </c>
      <c r="X36" s="6" t="str">
        <f ca="1">IF(AND($A36&lt;&gt;"",$A36&lt;&gt;"TOTAL"),IF(AND('[10]PDI_OTRAS SITUACIONES ADMINISTR'!$AN34&lt;&gt;"",'[10]PDI_OTRAS SITUACIONES ADMINISTR'!$AN34&lt;&gt;0),'[10]PDI_OTRAS SITUACIONES ADMINISTR'!$AN34,""),IF($A36="TOTAL",SUM(INDIRECT("X4:X"&amp;ROW()-1)),""))</f>
        <v/>
      </c>
      <c r="Y36" s="6" t="str">
        <f t="shared" ca="1" si="7"/>
        <v/>
      </c>
      <c r="Z36" s="6" t="str">
        <f ca="1">IF(AND($A36&lt;&gt;"",$A36&lt;&gt;"TOTAL"),IF(AND('[10]PDI_OTRAS SITUACIONES ADMINISTR'!$AQ34&lt;&gt;"",'[10]PDI_OTRAS SITUACIONES ADMINISTR'!$AQ34&lt;&gt;0),'[10]PDI_OTRAS SITUACIONES ADMINISTR'!$AQ34,""),IF($A36="TOTAL",SUM(INDIRECT("Z4:Z"&amp;ROW()-1)),""))</f>
        <v/>
      </c>
      <c r="AA36" s="6" t="str">
        <f ca="1">IF(AND($A36&lt;&gt;"",$A36&lt;&gt;"TOTAL"),IF(AND('[10]PDI_OTRAS SITUACIONES ADMINISTR'!$AS34&lt;&gt;"",'[10]PDI_OTRAS SITUACIONES ADMINISTR'!$AS34&lt;&gt;0),'[10]PDI_OTRAS SITUACIONES ADMINISTR'!$AS34,""),IF($A36="TOTAL",SUM(INDIRECT("AA4:AA"&amp;ROW()-1)),""))</f>
        <v/>
      </c>
      <c r="AB36" s="6" t="str">
        <f t="shared" ca="1" si="8"/>
        <v/>
      </c>
      <c r="AC36" s="6" t="str">
        <f ca="1">IF(AND($A36&lt;&gt;"",$A36&lt;&gt;"TOTAL"),IF(AND('[10]PDI_OTRAS SITUACIONES ADMINISTR'!$AV34&lt;&gt;"",'[10]PDI_OTRAS SITUACIONES ADMINISTR'!$AV34&lt;&gt;0),'[10]PDI_OTRAS SITUACIONES ADMINISTR'!$AV34,""),IF($A36="TOTAL",SUM(INDIRECT("AC4:AC"&amp;ROW()-1)),""))</f>
        <v/>
      </c>
      <c r="AD36" s="6" t="str">
        <f ca="1">IF(AND($A36&lt;&gt;"",$A36&lt;&gt;"TOTAL"),IF(AND('[10]PDI_OTRAS SITUACIONES ADMINISTR'!$AX34&lt;&gt;"",'[10]PDI_OTRAS SITUACIONES ADMINISTR'!$AX34&lt;&gt;0),'[10]PDI_OTRAS SITUACIONES ADMINISTR'!$AX34,""),IF($A36="TOTAL",SUM(INDIRECT("AD4:AD"&amp;ROW()-1)),""))</f>
        <v/>
      </c>
      <c r="AE36" s="6" t="str">
        <f t="shared" ca="1" si="9"/>
        <v/>
      </c>
      <c r="AF36" s="6" t="str">
        <f ca="1">IF(AND($A36&lt;&gt;"",$A36&lt;&gt;"TOTAL"),IF(AND('[10]PDI_OTRAS SITUACIONES ADMINISTR'!$BA34&lt;&gt;"",'[10]PDI_OTRAS SITUACIONES ADMINISTR'!$BA34&lt;&gt;0),'[10]PDI_OTRAS SITUACIONES ADMINISTR'!$BA34,""),IF($A36="TOTAL",SUM(INDIRECT("AF4:AF"&amp;ROW()-1)),""))</f>
        <v/>
      </c>
      <c r="AG36" s="6" t="str">
        <f ca="1">IF(AND($A36&lt;&gt;"",$A36&lt;&gt;"TOTAL"),IF(AND('[10]PDI_OTRAS SITUACIONES ADMINISTR'!$BC34&lt;&gt;"",'[10]PDI_OTRAS SITUACIONES ADMINISTR'!$BC34&lt;&gt;0),'[10]PDI_OTRAS SITUACIONES ADMINISTR'!$BC34,""),IF($A36="TOTAL",SUM(INDIRECT("AG4:AG"&amp;ROW()-1)),""))</f>
        <v/>
      </c>
      <c r="AH36" s="6" t="str">
        <f t="shared" ca="1" si="10"/>
        <v/>
      </c>
      <c r="AI36" s="6" t="str">
        <f ca="1">IF(AND($A36&lt;&gt;"",$A36&lt;&gt;"TOTAL"),IF(AND('[10]PDI_OTRAS SITUACIONES ADMINISTR'!$BF34&lt;&gt;"",'[10]PDI_OTRAS SITUACIONES ADMINISTR'!$BF34&lt;&gt;0),'[10]PDI_OTRAS SITUACIONES ADMINISTR'!$BF34,""),IF($A36="TOTAL",SUM(INDIRECT("AI4:AI"&amp;ROW()-1)),""))</f>
        <v/>
      </c>
      <c r="AJ36" s="6" t="str">
        <f ca="1">IF(AND($A36&lt;&gt;"",$A36&lt;&gt;"TOTAL"),IF(AND('[10]PDI_OTRAS SITUACIONES ADMINISTR'!$BH34&lt;&gt;"",'[10]PDI_OTRAS SITUACIONES ADMINISTR'!$BH34&lt;&gt;0),'[10]PDI_OTRAS SITUACIONES ADMINISTR'!$BH34,""),IF($A36="TOTAL",SUM(INDIRECT("AJ4:AJ"&amp;ROW()-1)),""))</f>
        <v/>
      </c>
      <c r="AK36" s="6" t="str">
        <f t="shared" ca="1" si="11"/>
        <v/>
      </c>
      <c r="AL36" s="6" t="str">
        <f ca="1">IF(AND($A36&lt;&gt;"",$A36&lt;&gt;"TOTAL"),IF(AND('[10]PDI_OTRAS SITUACIONES ADMINISTR'!$BK34&lt;&gt;"",'[10]PDI_OTRAS SITUACIONES ADMINISTR'!$BK34&lt;&gt;0),'[10]PDI_OTRAS SITUACIONES ADMINISTR'!$BK34,""),IF($A36="TOTAL",SUM(INDIRECT("AL4:AL"&amp;ROW()-1)),""))</f>
        <v/>
      </c>
      <c r="AM36" s="6" t="str">
        <f ca="1">IF(AND($A36&lt;&gt;"",$A36&lt;&gt;"TOTAL"),IF(AND('[10]PDI_OTRAS SITUACIONES ADMINISTR'!$BM34&lt;&gt;"",'[10]PDI_OTRAS SITUACIONES ADMINISTR'!$BM34&lt;&gt;0),'[10]PDI_OTRAS SITUACIONES ADMINISTR'!$BM34,""),IF($A36="TOTAL",SUM(INDIRECT("AM4:AM"&amp;ROW()-1)),""))</f>
        <v/>
      </c>
      <c r="AN36" s="6" t="str">
        <f t="shared" ca="1" si="12"/>
        <v/>
      </c>
      <c r="AO36" s="6" t="str">
        <f ca="1">IF(AND($A36&lt;&gt;"",$A36&lt;&gt;"TOTAL"),IF(AND('[10]PDI_OTRAS SITUACIONES ADMINISTR'!$BP34&lt;&gt;"",'[10]PDI_OTRAS SITUACIONES ADMINISTR'!$BP34&lt;&gt;0),'[10]PDI_OTRAS SITUACIONES ADMINISTR'!$BP34,""),IF($A36="TOTAL",SUM(INDIRECT("AO4:AO"&amp;ROW()-1)),""))</f>
        <v/>
      </c>
      <c r="AP36" s="6" t="str">
        <f ca="1">IF(AND($A36&lt;&gt;"",$A36&lt;&gt;"TOTAL"),IF(AND('[10]PDI_OTRAS SITUACIONES ADMINISTR'!$BR34&lt;&gt;"",'[10]PDI_OTRAS SITUACIONES ADMINISTR'!$BR34&lt;&gt;0),'[10]PDI_OTRAS SITUACIONES ADMINISTR'!$BR34,""),IF($A36="TOTAL",SUM(INDIRECT("AP4:AP"&amp;ROW()-1)),""))</f>
        <v/>
      </c>
      <c r="AQ36" s="6" t="str">
        <f t="shared" ca="1" si="13"/>
        <v/>
      </c>
      <c r="AR36" s="6" t="str">
        <f ca="1">IF(AND($A36&lt;&gt;"",$A36&lt;&gt;"TOTAL"),IF(AND('[10]PDI_OTRAS SITUACIONES ADMINISTR'!$BU34&lt;&gt;"",'[10]PDI_OTRAS SITUACIONES ADMINISTR'!$BU34&lt;&gt;0),'[10]PDI_OTRAS SITUACIONES ADMINISTR'!$BU34,""),IF($A36="TOTAL",SUM(INDIRECT("AR4:AR"&amp;ROW()-1)),""))</f>
        <v/>
      </c>
      <c r="AS36" s="6" t="str">
        <f ca="1">IF(AND($A36&lt;&gt;"",$A36&lt;&gt;"TOTAL"),IF(AND('[10]PDI_OTRAS SITUACIONES ADMINISTR'!$BW34&lt;&gt;"",'[10]PDI_OTRAS SITUACIONES ADMINISTR'!$BW34&lt;&gt;0),'[10]PDI_OTRAS SITUACIONES ADMINISTR'!$BW34,""),IF($A36="TOTAL",SUM(INDIRECT("AS4:AS"&amp;ROW()-1)),""))</f>
        <v/>
      </c>
      <c r="AT36" s="6" t="str">
        <f t="shared" ca="1" si="14"/>
        <v/>
      </c>
      <c r="AU36" s="6" t="str">
        <f ca="1">IF(AND($A36&lt;&gt;"",$A36&lt;&gt;"TOTAL"),IF(AND('[10]PDI_OTRAS SITUACIONES ADMINISTR'!$BZ34&lt;&gt;"",'[10]PDI_OTRAS SITUACIONES ADMINISTR'!$BZ34&lt;&gt;0),'[10]PDI_OTRAS SITUACIONES ADMINISTR'!$BZ34,""),IF($A36="TOTAL",SUM(INDIRECT("AU4:AU"&amp;ROW()-1)),""))</f>
        <v/>
      </c>
      <c r="AV36" s="6" t="str">
        <f ca="1">IF(AND($A36&lt;&gt;"",$A36&lt;&gt;"TOTAL"),IF(AND('[10]PDI_OTRAS SITUACIONES ADMINISTR'!$CB34&lt;&gt;"",'[10]PDI_OTRAS SITUACIONES ADMINISTR'!$CB34&lt;&gt;0),'[10]PDI_OTRAS SITUACIONES ADMINISTR'!$CB34,""),IF($A36="TOTAL",SUM(INDIRECT("AV4:AV"&amp;ROW()-1)),""))</f>
        <v/>
      </c>
      <c r="AW36" s="6" t="str">
        <f t="shared" ca="1" si="15"/>
        <v/>
      </c>
      <c r="AX36" s="6" t="str">
        <f ca="1">IF(AND($A36&lt;&gt;"",$A36&lt;&gt;"TOTAL"),IF(AND('[10]PDI_OTRAS SITUACIONES ADMINISTR'!$CE34&lt;&gt;"",'[10]PDI_OTRAS SITUACIONES ADMINISTR'!$CE34&lt;&gt;0),'[10]PDI_OTRAS SITUACIONES ADMINISTR'!$CE34,""),IF($A36="TOTAL",SUM(INDIRECT("AX4:AX"&amp;ROW()-1)),""))</f>
        <v/>
      </c>
      <c r="AY36" s="6" t="str">
        <f ca="1">IF(AND($A36&lt;&gt;"",$A36&lt;&gt;"TOTAL"),IF(AND('[10]PDI_OTRAS SITUACIONES ADMINISTR'!$CG34&lt;&gt;"",'[10]PDI_OTRAS SITUACIONES ADMINISTR'!$CG34&lt;&gt;0),'[10]PDI_OTRAS SITUACIONES ADMINISTR'!$CG34,""),IF($A36="TOTAL",SUM(INDIRECT("AY4:AY"&amp;ROW()-1)),""))</f>
        <v/>
      </c>
      <c r="AZ36" s="6" t="str">
        <f t="shared" ca="1" si="16"/>
        <v/>
      </c>
      <c r="BA36" s="6" t="str">
        <f ca="1">IF(AND($A36&lt;&gt;"",$A36&lt;&gt;"TOTAL"),IF(AND('[10]PDI_OTRAS SITUACIONES ADMINISTR'!$CJ34&lt;&gt;"",'[10]PDI_OTRAS SITUACIONES ADMINISTR'!$CJ34&lt;&gt;0),'[10]PDI_OTRAS SITUACIONES ADMINISTR'!$CJ34,""),IF($A36="TOTAL",SUM(INDIRECT("BA4:BA"&amp;ROW()-1)),""))</f>
        <v/>
      </c>
      <c r="BB36" s="6" t="str">
        <f ca="1">IF(AND($A36&lt;&gt;"",$A36&lt;&gt;"TOTAL"),IF(AND('[10]PDI_OTRAS SITUACIONES ADMINISTR'!$CL34&lt;&gt;"",'[10]PDI_OTRAS SITUACIONES ADMINISTR'!$CL34&lt;&gt;0),'[10]PDI_OTRAS SITUACIONES ADMINISTR'!$CL34,""),IF($A36="TOTAL",SUM(INDIRECT("BB4:BB"&amp;ROW()-1)),""))</f>
        <v/>
      </c>
      <c r="BC36" s="6" t="str">
        <f t="shared" ca="1" si="17"/>
        <v/>
      </c>
      <c r="BD36" s="6" t="str">
        <f ca="1">IF(AND($A36&lt;&gt;"",$A36&lt;&gt;"TOTAL"),IF(AND('[10]PDI_OTRAS SITUACIONES ADMINISTR'!$CO34&lt;&gt;"",'[10]PDI_OTRAS SITUACIONES ADMINISTR'!$CO34&lt;&gt;0),'[10]PDI_OTRAS SITUACIONES ADMINISTR'!$CO34,""),IF($A36="TOTAL",SUM(INDIRECT("BD4:BD"&amp;ROW()-1)),""))</f>
        <v/>
      </c>
      <c r="BE36" s="6" t="str">
        <f ca="1">IF(AND($A36&lt;&gt;"",$A36&lt;&gt;"TOTAL"),IF(AND('[10]PDI_OTRAS SITUACIONES ADMINISTR'!$CQ34&lt;&gt;"",'[10]PDI_OTRAS SITUACIONES ADMINISTR'!$CQ34&lt;&gt;0),'[10]PDI_OTRAS SITUACIONES ADMINISTR'!$CQ34,""),IF($A36="TOTAL",SUM(INDIRECT("BE4:BE"&amp;ROW()-1)),""))</f>
        <v/>
      </c>
      <c r="BF36" s="6" t="str">
        <f t="shared" ca="1" si="18"/>
        <v/>
      </c>
    </row>
    <row r="37" spans="1:58" x14ac:dyDescent="0.2">
      <c r="A37" s="19" t="str">
        <f>IF('[10]PDI_OTRAS SITUACIONES ADMINISTR'!$B35&lt;&gt;"",'[10]PDI_OTRAS SITUACIONES ADMINISTR'!$B35,IF(AND('[10]PDI_OTRAS SITUACIONES ADMINISTR'!$B35="",'[10]PDI_OTRAS SITUACIONES ADMINISTR'!$B36="",'[10]PDI_OTRAS SITUACIONES ADMINISTR'!$B34=""),"","TOTAL"))</f>
        <v/>
      </c>
      <c r="B37" s="6" t="str">
        <f ca="1">IF(AND($A37&lt;&gt;"",$A37&lt;&gt;"TOTAL"),IF(AND('[10]PDI_OTRAS SITUACIONES ADMINISTR'!$C35&lt;&gt;"",'[10]PDI_OTRAS SITUACIONES ADMINISTR'!$C35&lt;&gt;0),'[10]PDI_OTRAS SITUACIONES ADMINISTR'!$C35,""),IF($A37="TOTAL",SUM(INDIRECT("B4:B"&amp;ROW()-1)),""))</f>
        <v/>
      </c>
      <c r="C37" s="6" t="str">
        <f ca="1">IF(AND($A37&lt;&gt;"",$A37&lt;&gt;"TOTAL"),IF(AND('[10]PDI_OTRAS SITUACIONES ADMINISTR'!$E35&lt;&gt;"",'[10]PDI_OTRAS SITUACIONES ADMINISTR'!$E35&lt;&gt;0),'[10]PDI_OTRAS SITUACIONES ADMINISTR'!$E35,""),IF($A37="TOTAL",SUM(INDIRECT("C4:C"&amp;ROW()-1)),""))</f>
        <v/>
      </c>
      <c r="D37" s="6" t="str">
        <f t="shared" ca="1" si="0"/>
        <v/>
      </c>
      <c r="E37" s="6" t="str">
        <f ca="1">IF(AND($A37&lt;&gt;"",$A37&lt;&gt;"TOTAL"),IF(AND('[10]PDI_OTRAS SITUACIONES ADMINISTR'!$H35&lt;&gt;"",'[10]PDI_OTRAS SITUACIONES ADMINISTR'!$H35&lt;&gt;0),'[10]PDI_OTRAS SITUACIONES ADMINISTR'!$H35,""),IF($A37="TOTAL",SUM(INDIRECT("E4:E"&amp;ROW()-1)),""))</f>
        <v/>
      </c>
      <c r="F37" s="6" t="str">
        <f ca="1">IF(AND($A37&lt;&gt;"",$A37&lt;&gt;"TOTAL"),IF(AND('[10]PDI_OTRAS SITUACIONES ADMINISTR'!$J35&lt;&gt;"",'[10]PDI_OTRAS SITUACIONES ADMINISTR'!$J35&lt;&gt;0),'[10]PDI_OTRAS SITUACIONES ADMINISTR'!$J35,""),IF($A37="TOTAL",SUM(INDIRECT("F4:F"&amp;ROW()-1)),""))</f>
        <v/>
      </c>
      <c r="G37" s="6" t="str">
        <f t="shared" ca="1" si="1"/>
        <v/>
      </c>
      <c r="H37" s="6" t="str">
        <f ca="1">IF(AND($A37&lt;&gt;"",$A37&lt;&gt;"TOTAL"),IF(AND('[10]PDI_OTRAS SITUACIONES ADMINISTR'!$M35&lt;&gt;"",'[10]PDI_OTRAS SITUACIONES ADMINISTR'!$M35&lt;&gt;0),'[10]PDI_OTRAS SITUACIONES ADMINISTR'!$M35,""),IF($A37="TOTAL",SUM(INDIRECT("H4:H"&amp;ROW()-1)),""))</f>
        <v/>
      </c>
      <c r="I37" s="6" t="str">
        <f ca="1">IF(AND($A37&lt;&gt;"",$A37&lt;&gt;"TOTAL"),IF(AND('[10]PDI_OTRAS SITUACIONES ADMINISTR'!$O35&lt;&gt;"",'[10]PDI_OTRAS SITUACIONES ADMINISTR'!$O35&lt;&gt;0),'[10]PDI_OTRAS SITUACIONES ADMINISTR'!$O35,""),IF($A37="TOTAL",SUM(INDIRECT("I4:I"&amp;ROW()-1)),""))</f>
        <v/>
      </c>
      <c r="J37" s="6" t="str">
        <f t="shared" ca="1" si="2"/>
        <v/>
      </c>
      <c r="K37" s="6" t="str">
        <f ca="1">IF(AND($A37&lt;&gt;"",$A37&lt;&gt;"TOTAL"),IF(AND('[10]PDI_OTRAS SITUACIONES ADMINISTR'!$R35&lt;&gt;"",'[10]PDI_OTRAS SITUACIONES ADMINISTR'!$R35&lt;&gt;0),'[10]PDI_OTRAS SITUACIONES ADMINISTR'!$R35,""),IF($A37="TOTAL",SUM(INDIRECT("K4:K"&amp;ROW()-1)),""))</f>
        <v/>
      </c>
      <c r="L37" s="6" t="str">
        <f ca="1">IF(AND($A37&lt;&gt;"",$A37&lt;&gt;"TOTAL"),IF(AND('[10]PDI_OTRAS SITUACIONES ADMINISTR'!$T35&lt;&gt;"",'[10]PDI_OTRAS SITUACIONES ADMINISTR'!$T35&lt;&gt;0),'[10]PDI_OTRAS SITUACIONES ADMINISTR'!$T35,""),IF($A37="TOTAL",SUM(INDIRECT("L4:L"&amp;ROW()-1)),""))</f>
        <v/>
      </c>
      <c r="M37" s="6" t="str">
        <f t="shared" ca="1" si="3"/>
        <v/>
      </c>
      <c r="N37" s="6" t="str">
        <f ca="1">IF(AND($A37&lt;&gt;"",$A37&lt;&gt;"TOTAL"),IF(AND('[10]PDI_OTRAS SITUACIONES ADMINISTR'!$W35&lt;&gt;"",'[10]PDI_OTRAS SITUACIONES ADMINISTR'!$W35&lt;&gt;0),'[10]PDI_OTRAS SITUACIONES ADMINISTR'!$W35,""),IF($A37="TOTAL",SUM(INDIRECT("N4:N"&amp;ROW()-1)),""))</f>
        <v/>
      </c>
      <c r="O37" s="6" t="str">
        <f ca="1">IF(AND($A37&lt;&gt;"",$A37&lt;&gt;"TOTAL"),IF(AND('[10]PDI_OTRAS SITUACIONES ADMINISTR'!$Y35&lt;&gt;"",'[10]PDI_OTRAS SITUACIONES ADMINISTR'!$Y35&lt;&gt;0),'[10]PDI_OTRAS SITUACIONES ADMINISTR'!$Y35,""),IF($A37="TOTAL",SUM(INDIRECT("O4:O"&amp;ROW()-1)),""))</f>
        <v/>
      </c>
      <c r="P37" s="6" t="str">
        <f t="shared" ca="1" si="4"/>
        <v/>
      </c>
      <c r="Q37" s="6" t="str">
        <f ca="1">IF(AND($A37&lt;&gt;"",$A37&lt;&gt;"TOTAL"),IF(AND('[10]PDI_OTRAS SITUACIONES ADMINISTR'!$AB35&lt;&gt;"",'[10]PDI_OTRAS SITUACIONES ADMINISTR'!$AB35&lt;&gt;0),'[10]PDI_OTRAS SITUACIONES ADMINISTR'!$AB35,""),IF($A37="TOTAL",SUM(INDIRECT("Q4:Q"&amp;ROW()-1)),""))</f>
        <v/>
      </c>
      <c r="R37" s="6" t="str">
        <f ca="1">IF(AND($A37&lt;&gt;"",$A37&lt;&gt;"TOTAL"),IF(AND('[10]PDI_OTRAS SITUACIONES ADMINISTR'!$AD35&lt;&gt;"",'[10]PDI_OTRAS SITUACIONES ADMINISTR'!$AD35&lt;&gt;0),'[10]PDI_OTRAS SITUACIONES ADMINISTR'!$AD35,""),IF($A37="TOTAL",SUM(INDIRECT("R4:R"&amp;ROW()-1)),""))</f>
        <v/>
      </c>
      <c r="S37" s="6" t="str">
        <f t="shared" ca="1" si="5"/>
        <v/>
      </c>
      <c r="T37" s="6" t="str">
        <f ca="1">IF(AND($A37&lt;&gt;"",$A37&lt;&gt;"TOTAL"),IF(AND('[10]PDI_OTRAS SITUACIONES ADMINISTR'!$AG35&lt;&gt;"",'[10]PDI_OTRAS SITUACIONES ADMINISTR'!$AG35&lt;&gt;0),'[10]PDI_OTRAS SITUACIONES ADMINISTR'!$AG35,""),IF($A37="TOTAL",SUM(INDIRECT("T4:T"&amp;ROW()-1)),""))</f>
        <v/>
      </c>
      <c r="U37" s="6" t="str">
        <f ca="1">IF(AND($A37&lt;&gt;"",$A37&lt;&gt;"TOTAL"),IF(AND('[10]PDI_OTRAS SITUACIONES ADMINISTR'!$AI35&lt;&gt;"",'[10]PDI_OTRAS SITUACIONES ADMINISTR'!$AI35&lt;&gt;0),'[10]PDI_OTRAS SITUACIONES ADMINISTR'!$AI35,""),IF($A37="TOTAL",SUM(INDIRECT("U4:U"&amp;ROW()-1)),""))</f>
        <v/>
      </c>
      <c r="V37" s="6" t="str">
        <f t="shared" ca="1" si="6"/>
        <v/>
      </c>
      <c r="W37" s="6" t="str">
        <f ca="1">IF(AND($A37&lt;&gt;"",$A37&lt;&gt;"TOTAL"),IF(AND('[10]PDI_OTRAS SITUACIONES ADMINISTR'!$AL35&lt;&gt;"",'[10]PDI_OTRAS SITUACIONES ADMINISTR'!$AL35&lt;&gt;0),'[10]PDI_OTRAS SITUACIONES ADMINISTR'!$AL35,""),IF($A37="TOTAL",SUM(INDIRECT("W4:W"&amp;ROW()-1)),""))</f>
        <v/>
      </c>
      <c r="X37" s="6" t="str">
        <f ca="1">IF(AND($A37&lt;&gt;"",$A37&lt;&gt;"TOTAL"),IF(AND('[10]PDI_OTRAS SITUACIONES ADMINISTR'!$AN35&lt;&gt;"",'[10]PDI_OTRAS SITUACIONES ADMINISTR'!$AN35&lt;&gt;0),'[10]PDI_OTRAS SITUACIONES ADMINISTR'!$AN35,""),IF($A37="TOTAL",SUM(INDIRECT("X4:X"&amp;ROW()-1)),""))</f>
        <v/>
      </c>
      <c r="Y37" s="6" t="str">
        <f t="shared" ca="1" si="7"/>
        <v/>
      </c>
      <c r="Z37" s="6" t="str">
        <f ca="1">IF(AND($A37&lt;&gt;"",$A37&lt;&gt;"TOTAL"),IF(AND('[10]PDI_OTRAS SITUACIONES ADMINISTR'!$AQ35&lt;&gt;"",'[10]PDI_OTRAS SITUACIONES ADMINISTR'!$AQ35&lt;&gt;0),'[10]PDI_OTRAS SITUACIONES ADMINISTR'!$AQ35,""),IF($A37="TOTAL",SUM(INDIRECT("Z4:Z"&amp;ROW()-1)),""))</f>
        <v/>
      </c>
      <c r="AA37" s="6" t="str">
        <f ca="1">IF(AND($A37&lt;&gt;"",$A37&lt;&gt;"TOTAL"),IF(AND('[10]PDI_OTRAS SITUACIONES ADMINISTR'!$AS35&lt;&gt;"",'[10]PDI_OTRAS SITUACIONES ADMINISTR'!$AS35&lt;&gt;0),'[10]PDI_OTRAS SITUACIONES ADMINISTR'!$AS35,""),IF($A37="TOTAL",SUM(INDIRECT("AA4:AA"&amp;ROW()-1)),""))</f>
        <v/>
      </c>
      <c r="AB37" s="6" t="str">
        <f t="shared" ca="1" si="8"/>
        <v/>
      </c>
      <c r="AC37" s="6" t="str">
        <f ca="1">IF(AND($A37&lt;&gt;"",$A37&lt;&gt;"TOTAL"),IF(AND('[10]PDI_OTRAS SITUACIONES ADMINISTR'!$AV35&lt;&gt;"",'[10]PDI_OTRAS SITUACIONES ADMINISTR'!$AV35&lt;&gt;0),'[10]PDI_OTRAS SITUACIONES ADMINISTR'!$AV35,""),IF($A37="TOTAL",SUM(INDIRECT("AC4:AC"&amp;ROW()-1)),""))</f>
        <v/>
      </c>
      <c r="AD37" s="6" t="str">
        <f ca="1">IF(AND($A37&lt;&gt;"",$A37&lt;&gt;"TOTAL"),IF(AND('[10]PDI_OTRAS SITUACIONES ADMINISTR'!$AX35&lt;&gt;"",'[10]PDI_OTRAS SITUACIONES ADMINISTR'!$AX35&lt;&gt;0),'[10]PDI_OTRAS SITUACIONES ADMINISTR'!$AX35,""),IF($A37="TOTAL",SUM(INDIRECT("AD4:AD"&amp;ROW()-1)),""))</f>
        <v/>
      </c>
      <c r="AE37" s="6" t="str">
        <f t="shared" ca="1" si="9"/>
        <v/>
      </c>
      <c r="AF37" s="6" t="str">
        <f ca="1">IF(AND($A37&lt;&gt;"",$A37&lt;&gt;"TOTAL"),IF(AND('[10]PDI_OTRAS SITUACIONES ADMINISTR'!$BA35&lt;&gt;"",'[10]PDI_OTRAS SITUACIONES ADMINISTR'!$BA35&lt;&gt;0),'[10]PDI_OTRAS SITUACIONES ADMINISTR'!$BA35,""),IF($A37="TOTAL",SUM(INDIRECT("AF4:AF"&amp;ROW()-1)),""))</f>
        <v/>
      </c>
      <c r="AG37" s="6" t="str">
        <f ca="1">IF(AND($A37&lt;&gt;"",$A37&lt;&gt;"TOTAL"),IF(AND('[10]PDI_OTRAS SITUACIONES ADMINISTR'!$BC35&lt;&gt;"",'[10]PDI_OTRAS SITUACIONES ADMINISTR'!$BC35&lt;&gt;0),'[10]PDI_OTRAS SITUACIONES ADMINISTR'!$BC35,""),IF($A37="TOTAL",SUM(INDIRECT("AG4:AG"&amp;ROW()-1)),""))</f>
        <v/>
      </c>
      <c r="AH37" s="6" t="str">
        <f t="shared" ca="1" si="10"/>
        <v/>
      </c>
      <c r="AI37" s="6" t="str">
        <f ca="1">IF(AND($A37&lt;&gt;"",$A37&lt;&gt;"TOTAL"),IF(AND('[10]PDI_OTRAS SITUACIONES ADMINISTR'!$BF35&lt;&gt;"",'[10]PDI_OTRAS SITUACIONES ADMINISTR'!$BF35&lt;&gt;0),'[10]PDI_OTRAS SITUACIONES ADMINISTR'!$BF35,""),IF($A37="TOTAL",SUM(INDIRECT("AI4:AI"&amp;ROW()-1)),""))</f>
        <v/>
      </c>
      <c r="AJ37" s="6" t="str">
        <f ca="1">IF(AND($A37&lt;&gt;"",$A37&lt;&gt;"TOTAL"),IF(AND('[10]PDI_OTRAS SITUACIONES ADMINISTR'!$BH35&lt;&gt;"",'[10]PDI_OTRAS SITUACIONES ADMINISTR'!$BH35&lt;&gt;0),'[10]PDI_OTRAS SITUACIONES ADMINISTR'!$BH35,""),IF($A37="TOTAL",SUM(INDIRECT("AJ4:AJ"&amp;ROW()-1)),""))</f>
        <v/>
      </c>
      <c r="AK37" s="6" t="str">
        <f t="shared" ca="1" si="11"/>
        <v/>
      </c>
      <c r="AL37" s="6" t="str">
        <f ca="1">IF(AND($A37&lt;&gt;"",$A37&lt;&gt;"TOTAL"),IF(AND('[10]PDI_OTRAS SITUACIONES ADMINISTR'!$BK35&lt;&gt;"",'[10]PDI_OTRAS SITUACIONES ADMINISTR'!$BK35&lt;&gt;0),'[10]PDI_OTRAS SITUACIONES ADMINISTR'!$BK35,""),IF($A37="TOTAL",SUM(INDIRECT("AL4:AL"&amp;ROW()-1)),""))</f>
        <v/>
      </c>
      <c r="AM37" s="6" t="str">
        <f ca="1">IF(AND($A37&lt;&gt;"",$A37&lt;&gt;"TOTAL"),IF(AND('[10]PDI_OTRAS SITUACIONES ADMINISTR'!$BM35&lt;&gt;"",'[10]PDI_OTRAS SITUACIONES ADMINISTR'!$BM35&lt;&gt;0),'[10]PDI_OTRAS SITUACIONES ADMINISTR'!$BM35,""),IF($A37="TOTAL",SUM(INDIRECT("AM4:AM"&amp;ROW()-1)),""))</f>
        <v/>
      </c>
      <c r="AN37" s="6" t="str">
        <f t="shared" ca="1" si="12"/>
        <v/>
      </c>
      <c r="AO37" s="6" t="str">
        <f ca="1">IF(AND($A37&lt;&gt;"",$A37&lt;&gt;"TOTAL"),IF(AND('[10]PDI_OTRAS SITUACIONES ADMINISTR'!$BP35&lt;&gt;"",'[10]PDI_OTRAS SITUACIONES ADMINISTR'!$BP35&lt;&gt;0),'[10]PDI_OTRAS SITUACIONES ADMINISTR'!$BP35,""),IF($A37="TOTAL",SUM(INDIRECT("AO4:AO"&amp;ROW()-1)),""))</f>
        <v/>
      </c>
      <c r="AP37" s="6" t="str">
        <f ca="1">IF(AND($A37&lt;&gt;"",$A37&lt;&gt;"TOTAL"),IF(AND('[10]PDI_OTRAS SITUACIONES ADMINISTR'!$BR35&lt;&gt;"",'[10]PDI_OTRAS SITUACIONES ADMINISTR'!$BR35&lt;&gt;0),'[10]PDI_OTRAS SITUACIONES ADMINISTR'!$BR35,""),IF($A37="TOTAL",SUM(INDIRECT("AP4:AP"&amp;ROW()-1)),""))</f>
        <v/>
      </c>
      <c r="AQ37" s="6" t="str">
        <f t="shared" ca="1" si="13"/>
        <v/>
      </c>
      <c r="AR37" s="6" t="str">
        <f ca="1">IF(AND($A37&lt;&gt;"",$A37&lt;&gt;"TOTAL"),IF(AND('[10]PDI_OTRAS SITUACIONES ADMINISTR'!$BU35&lt;&gt;"",'[10]PDI_OTRAS SITUACIONES ADMINISTR'!$BU35&lt;&gt;0),'[10]PDI_OTRAS SITUACIONES ADMINISTR'!$BU35,""),IF($A37="TOTAL",SUM(INDIRECT("AR4:AR"&amp;ROW()-1)),""))</f>
        <v/>
      </c>
      <c r="AS37" s="6" t="str">
        <f ca="1">IF(AND($A37&lt;&gt;"",$A37&lt;&gt;"TOTAL"),IF(AND('[10]PDI_OTRAS SITUACIONES ADMINISTR'!$BW35&lt;&gt;"",'[10]PDI_OTRAS SITUACIONES ADMINISTR'!$BW35&lt;&gt;0),'[10]PDI_OTRAS SITUACIONES ADMINISTR'!$BW35,""),IF($A37="TOTAL",SUM(INDIRECT("AS4:AS"&amp;ROW()-1)),""))</f>
        <v/>
      </c>
      <c r="AT37" s="6" t="str">
        <f t="shared" ca="1" si="14"/>
        <v/>
      </c>
      <c r="AU37" s="6" t="str">
        <f ca="1">IF(AND($A37&lt;&gt;"",$A37&lt;&gt;"TOTAL"),IF(AND('[10]PDI_OTRAS SITUACIONES ADMINISTR'!$BZ35&lt;&gt;"",'[10]PDI_OTRAS SITUACIONES ADMINISTR'!$BZ35&lt;&gt;0),'[10]PDI_OTRAS SITUACIONES ADMINISTR'!$BZ35,""),IF($A37="TOTAL",SUM(INDIRECT("AU4:AU"&amp;ROW()-1)),""))</f>
        <v/>
      </c>
      <c r="AV37" s="6" t="str">
        <f ca="1">IF(AND($A37&lt;&gt;"",$A37&lt;&gt;"TOTAL"),IF(AND('[10]PDI_OTRAS SITUACIONES ADMINISTR'!$CB35&lt;&gt;"",'[10]PDI_OTRAS SITUACIONES ADMINISTR'!$CB35&lt;&gt;0),'[10]PDI_OTRAS SITUACIONES ADMINISTR'!$CB35,""),IF($A37="TOTAL",SUM(INDIRECT("AV4:AV"&amp;ROW()-1)),""))</f>
        <v/>
      </c>
      <c r="AW37" s="6" t="str">
        <f t="shared" ca="1" si="15"/>
        <v/>
      </c>
      <c r="AX37" s="6" t="str">
        <f ca="1">IF(AND($A37&lt;&gt;"",$A37&lt;&gt;"TOTAL"),IF(AND('[10]PDI_OTRAS SITUACIONES ADMINISTR'!$CE35&lt;&gt;"",'[10]PDI_OTRAS SITUACIONES ADMINISTR'!$CE35&lt;&gt;0),'[10]PDI_OTRAS SITUACIONES ADMINISTR'!$CE35,""),IF($A37="TOTAL",SUM(INDIRECT("AX4:AX"&amp;ROW()-1)),""))</f>
        <v/>
      </c>
      <c r="AY37" s="6" t="str">
        <f ca="1">IF(AND($A37&lt;&gt;"",$A37&lt;&gt;"TOTAL"),IF(AND('[10]PDI_OTRAS SITUACIONES ADMINISTR'!$CG35&lt;&gt;"",'[10]PDI_OTRAS SITUACIONES ADMINISTR'!$CG35&lt;&gt;0),'[10]PDI_OTRAS SITUACIONES ADMINISTR'!$CG35,""),IF($A37="TOTAL",SUM(INDIRECT("AY4:AY"&amp;ROW()-1)),""))</f>
        <v/>
      </c>
      <c r="AZ37" s="6" t="str">
        <f t="shared" ca="1" si="16"/>
        <v/>
      </c>
      <c r="BA37" s="6" t="str">
        <f ca="1">IF(AND($A37&lt;&gt;"",$A37&lt;&gt;"TOTAL"),IF(AND('[10]PDI_OTRAS SITUACIONES ADMINISTR'!$CJ35&lt;&gt;"",'[10]PDI_OTRAS SITUACIONES ADMINISTR'!$CJ35&lt;&gt;0),'[10]PDI_OTRAS SITUACIONES ADMINISTR'!$CJ35,""),IF($A37="TOTAL",SUM(INDIRECT("BA4:BA"&amp;ROW()-1)),""))</f>
        <v/>
      </c>
      <c r="BB37" s="6" t="str">
        <f ca="1">IF(AND($A37&lt;&gt;"",$A37&lt;&gt;"TOTAL"),IF(AND('[10]PDI_OTRAS SITUACIONES ADMINISTR'!$CL35&lt;&gt;"",'[10]PDI_OTRAS SITUACIONES ADMINISTR'!$CL35&lt;&gt;0),'[10]PDI_OTRAS SITUACIONES ADMINISTR'!$CL35,""),IF($A37="TOTAL",SUM(INDIRECT("BB4:BB"&amp;ROW()-1)),""))</f>
        <v/>
      </c>
      <c r="BC37" s="6" t="str">
        <f t="shared" ca="1" si="17"/>
        <v/>
      </c>
      <c r="BD37" s="6" t="str">
        <f ca="1">IF(AND($A37&lt;&gt;"",$A37&lt;&gt;"TOTAL"),IF(AND('[10]PDI_OTRAS SITUACIONES ADMINISTR'!$CO35&lt;&gt;"",'[10]PDI_OTRAS SITUACIONES ADMINISTR'!$CO35&lt;&gt;0),'[10]PDI_OTRAS SITUACIONES ADMINISTR'!$CO35,""),IF($A37="TOTAL",SUM(INDIRECT("BD4:BD"&amp;ROW()-1)),""))</f>
        <v/>
      </c>
      <c r="BE37" s="6" t="str">
        <f ca="1">IF(AND($A37&lt;&gt;"",$A37&lt;&gt;"TOTAL"),IF(AND('[10]PDI_OTRAS SITUACIONES ADMINISTR'!$CQ35&lt;&gt;"",'[10]PDI_OTRAS SITUACIONES ADMINISTR'!$CQ35&lt;&gt;0),'[10]PDI_OTRAS SITUACIONES ADMINISTR'!$CQ35,""),IF($A37="TOTAL",SUM(INDIRECT("BE4:BE"&amp;ROW()-1)),""))</f>
        <v/>
      </c>
      <c r="BF37" s="6" t="str">
        <f t="shared" ca="1" si="18"/>
        <v/>
      </c>
    </row>
    <row r="38" spans="1:58" x14ac:dyDescent="0.2">
      <c r="A38" s="19" t="str">
        <f>IF('[10]PDI_OTRAS SITUACIONES ADMINISTR'!$B36&lt;&gt;"",'[10]PDI_OTRAS SITUACIONES ADMINISTR'!$B36,IF(AND('[10]PDI_OTRAS SITUACIONES ADMINISTR'!$B36="",'[10]PDI_OTRAS SITUACIONES ADMINISTR'!$B37="",'[10]PDI_OTRAS SITUACIONES ADMINISTR'!$B35=""),"","TOTAL"))</f>
        <v/>
      </c>
      <c r="B38" s="6" t="str">
        <f ca="1">IF(AND($A38&lt;&gt;"",$A38&lt;&gt;"TOTAL"),IF(AND('[10]PDI_OTRAS SITUACIONES ADMINISTR'!$C36&lt;&gt;"",'[10]PDI_OTRAS SITUACIONES ADMINISTR'!$C36&lt;&gt;0),'[10]PDI_OTRAS SITUACIONES ADMINISTR'!$C36,""),IF($A38="TOTAL",SUM(INDIRECT("B4:B"&amp;ROW()-1)),""))</f>
        <v/>
      </c>
      <c r="C38" s="6" t="str">
        <f ca="1">IF(AND($A38&lt;&gt;"",$A38&lt;&gt;"TOTAL"),IF(AND('[10]PDI_OTRAS SITUACIONES ADMINISTR'!$E36&lt;&gt;"",'[10]PDI_OTRAS SITUACIONES ADMINISTR'!$E36&lt;&gt;0),'[10]PDI_OTRAS SITUACIONES ADMINISTR'!$E36,""),IF($A38="TOTAL",SUM(INDIRECT("C4:C"&amp;ROW()-1)),""))</f>
        <v/>
      </c>
      <c r="D38" s="6" t="str">
        <f t="shared" ca="1" si="0"/>
        <v/>
      </c>
      <c r="E38" s="6" t="str">
        <f ca="1">IF(AND($A38&lt;&gt;"",$A38&lt;&gt;"TOTAL"),IF(AND('[10]PDI_OTRAS SITUACIONES ADMINISTR'!$H36&lt;&gt;"",'[10]PDI_OTRAS SITUACIONES ADMINISTR'!$H36&lt;&gt;0),'[10]PDI_OTRAS SITUACIONES ADMINISTR'!$H36,""),IF($A38="TOTAL",SUM(INDIRECT("E4:E"&amp;ROW()-1)),""))</f>
        <v/>
      </c>
      <c r="F38" s="6" t="str">
        <f ca="1">IF(AND($A38&lt;&gt;"",$A38&lt;&gt;"TOTAL"),IF(AND('[10]PDI_OTRAS SITUACIONES ADMINISTR'!$J36&lt;&gt;"",'[10]PDI_OTRAS SITUACIONES ADMINISTR'!$J36&lt;&gt;0),'[10]PDI_OTRAS SITUACIONES ADMINISTR'!$J36,""),IF($A38="TOTAL",SUM(INDIRECT("F4:F"&amp;ROW()-1)),""))</f>
        <v/>
      </c>
      <c r="G38" s="6" t="str">
        <f t="shared" ca="1" si="1"/>
        <v/>
      </c>
      <c r="H38" s="6" t="str">
        <f ca="1">IF(AND($A38&lt;&gt;"",$A38&lt;&gt;"TOTAL"),IF(AND('[10]PDI_OTRAS SITUACIONES ADMINISTR'!$M36&lt;&gt;"",'[10]PDI_OTRAS SITUACIONES ADMINISTR'!$M36&lt;&gt;0),'[10]PDI_OTRAS SITUACIONES ADMINISTR'!$M36,""),IF($A38="TOTAL",SUM(INDIRECT("H4:H"&amp;ROW()-1)),""))</f>
        <v/>
      </c>
      <c r="I38" s="6" t="str">
        <f ca="1">IF(AND($A38&lt;&gt;"",$A38&lt;&gt;"TOTAL"),IF(AND('[10]PDI_OTRAS SITUACIONES ADMINISTR'!$O36&lt;&gt;"",'[10]PDI_OTRAS SITUACIONES ADMINISTR'!$O36&lt;&gt;0),'[10]PDI_OTRAS SITUACIONES ADMINISTR'!$O36,""),IF($A38="TOTAL",SUM(INDIRECT("I4:I"&amp;ROW()-1)),""))</f>
        <v/>
      </c>
      <c r="J38" s="6" t="str">
        <f t="shared" ca="1" si="2"/>
        <v/>
      </c>
      <c r="K38" s="6" t="str">
        <f ca="1">IF(AND($A38&lt;&gt;"",$A38&lt;&gt;"TOTAL"),IF(AND('[10]PDI_OTRAS SITUACIONES ADMINISTR'!$R36&lt;&gt;"",'[10]PDI_OTRAS SITUACIONES ADMINISTR'!$R36&lt;&gt;0),'[10]PDI_OTRAS SITUACIONES ADMINISTR'!$R36,""),IF($A38="TOTAL",SUM(INDIRECT("K4:K"&amp;ROW()-1)),""))</f>
        <v/>
      </c>
      <c r="L38" s="6" t="str">
        <f ca="1">IF(AND($A38&lt;&gt;"",$A38&lt;&gt;"TOTAL"),IF(AND('[10]PDI_OTRAS SITUACIONES ADMINISTR'!$T36&lt;&gt;"",'[10]PDI_OTRAS SITUACIONES ADMINISTR'!$T36&lt;&gt;0),'[10]PDI_OTRAS SITUACIONES ADMINISTR'!$T36,""),IF($A38="TOTAL",SUM(INDIRECT("L4:L"&amp;ROW()-1)),""))</f>
        <v/>
      </c>
      <c r="M38" s="6" t="str">
        <f t="shared" ca="1" si="3"/>
        <v/>
      </c>
      <c r="N38" s="6" t="str">
        <f ca="1">IF(AND($A38&lt;&gt;"",$A38&lt;&gt;"TOTAL"),IF(AND('[10]PDI_OTRAS SITUACIONES ADMINISTR'!$W36&lt;&gt;"",'[10]PDI_OTRAS SITUACIONES ADMINISTR'!$W36&lt;&gt;0),'[10]PDI_OTRAS SITUACIONES ADMINISTR'!$W36,""),IF($A38="TOTAL",SUM(INDIRECT("N4:N"&amp;ROW()-1)),""))</f>
        <v/>
      </c>
      <c r="O38" s="6" t="str">
        <f ca="1">IF(AND($A38&lt;&gt;"",$A38&lt;&gt;"TOTAL"),IF(AND('[10]PDI_OTRAS SITUACIONES ADMINISTR'!$Y36&lt;&gt;"",'[10]PDI_OTRAS SITUACIONES ADMINISTR'!$Y36&lt;&gt;0),'[10]PDI_OTRAS SITUACIONES ADMINISTR'!$Y36,""),IF($A38="TOTAL",SUM(INDIRECT("O4:O"&amp;ROW()-1)),""))</f>
        <v/>
      </c>
      <c r="P38" s="6" t="str">
        <f t="shared" ca="1" si="4"/>
        <v/>
      </c>
      <c r="Q38" s="6" t="str">
        <f ca="1">IF(AND($A38&lt;&gt;"",$A38&lt;&gt;"TOTAL"),IF(AND('[10]PDI_OTRAS SITUACIONES ADMINISTR'!$AB36&lt;&gt;"",'[10]PDI_OTRAS SITUACIONES ADMINISTR'!$AB36&lt;&gt;0),'[10]PDI_OTRAS SITUACIONES ADMINISTR'!$AB36,""),IF($A38="TOTAL",SUM(INDIRECT("Q4:Q"&amp;ROW()-1)),""))</f>
        <v/>
      </c>
      <c r="R38" s="6" t="str">
        <f ca="1">IF(AND($A38&lt;&gt;"",$A38&lt;&gt;"TOTAL"),IF(AND('[10]PDI_OTRAS SITUACIONES ADMINISTR'!$AD36&lt;&gt;"",'[10]PDI_OTRAS SITUACIONES ADMINISTR'!$AD36&lt;&gt;0),'[10]PDI_OTRAS SITUACIONES ADMINISTR'!$AD36,""),IF($A38="TOTAL",SUM(INDIRECT("R4:R"&amp;ROW()-1)),""))</f>
        <v/>
      </c>
      <c r="S38" s="6" t="str">
        <f t="shared" ca="1" si="5"/>
        <v/>
      </c>
      <c r="T38" s="6" t="str">
        <f ca="1">IF(AND($A38&lt;&gt;"",$A38&lt;&gt;"TOTAL"),IF(AND('[10]PDI_OTRAS SITUACIONES ADMINISTR'!$AG36&lt;&gt;"",'[10]PDI_OTRAS SITUACIONES ADMINISTR'!$AG36&lt;&gt;0),'[10]PDI_OTRAS SITUACIONES ADMINISTR'!$AG36,""),IF($A38="TOTAL",SUM(INDIRECT("T4:T"&amp;ROW()-1)),""))</f>
        <v/>
      </c>
      <c r="U38" s="6" t="str">
        <f ca="1">IF(AND($A38&lt;&gt;"",$A38&lt;&gt;"TOTAL"),IF(AND('[10]PDI_OTRAS SITUACIONES ADMINISTR'!$AI36&lt;&gt;"",'[10]PDI_OTRAS SITUACIONES ADMINISTR'!$AI36&lt;&gt;0),'[10]PDI_OTRAS SITUACIONES ADMINISTR'!$AI36,""),IF($A38="TOTAL",SUM(INDIRECT("U4:U"&amp;ROW()-1)),""))</f>
        <v/>
      </c>
      <c r="V38" s="6" t="str">
        <f t="shared" ca="1" si="6"/>
        <v/>
      </c>
      <c r="W38" s="6" t="str">
        <f ca="1">IF(AND($A38&lt;&gt;"",$A38&lt;&gt;"TOTAL"),IF(AND('[10]PDI_OTRAS SITUACIONES ADMINISTR'!$AL36&lt;&gt;"",'[10]PDI_OTRAS SITUACIONES ADMINISTR'!$AL36&lt;&gt;0),'[10]PDI_OTRAS SITUACIONES ADMINISTR'!$AL36,""),IF($A38="TOTAL",SUM(INDIRECT("W4:W"&amp;ROW()-1)),""))</f>
        <v/>
      </c>
      <c r="X38" s="6" t="str">
        <f ca="1">IF(AND($A38&lt;&gt;"",$A38&lt;&gt;"TOTAL"),IF(AND('[10]PDI_OTRAS SITUACIONES ADMINISTR'!$AN36&lt;&gt;"",'[10]PDI_OTRAS SITUACIONES ADMINISTR'!$AN36&lt;&gt;0),'[10]PDI_OTRAS SITUACIONES ADMINISTR'!$AN36,""),IF($A38="TOTAL",SUM(INDIRECT("X4:X"&amp;ROW()-1)),""))</f>
        <v/>
      </c>
      <c r="Y38" s="6" t="str">
        <f t="shared" ca="1" si="7"/>
        <v/>
      </c>
      <c r="Z38" s="6" t="str">
        <f ca="1">IF(AND($A38&lt;&gt;"",$A38&lt;&gt;"TOTAL"),IF(AND('[10]PDI_OTRAS SITUACIONES ADMINISTR'!$AQ36&lt;&gt;"",'[10]PDI_OTRAS SITUACIONES ADMINISTR'!$AQ36&lt;&gt;0),'[10]PDI_OTRAS SITUACIONES ADMINISTR'!$AQ36,""),IF($A38="TOTAL",SUM(INDIRECT("Z4:Z"&amp;ROW()-1)),""))</f>
        <v/>
      </c>
      <c r="AA38" s="6" t="str">
        <f ca="1">IF(AND($A38&lt;&gt;"",$A38&lt;&gt;"TOTAL"),IF(AND('[10]PDI_OTRAS SITUACIONES ADMINISTR'!$AS36&lt;&gt;"",'[10]PDI_OTRAS SITUACIONES ADMINISTR'!$AS36&lt;&gt;0),'[10]PDI_OTRAS SITUACIONES ADMINISTR'!$AS36,""),IF($A38="TOTAL",SUM(INDIRECT("AA4:AA"&amp;ROW()-1)),""))</f>
        <v/>
      </c>
      <c r="AB38" s="6" t="str">
        <f t="shared" ca="1" si="8"/>
        <v/>
      </c>
      <c r="AC38" s="6" t="str">
        <f ca="1">IF(AND($A38&lt;&gt;"",$A38&lt;&gt;"TOTAL"),IF(AND('[10]PDI_OTRAS SITUACIONES ADMINISTR'!$AV36&lt;&gt;"",'[10]PDI_OTRAS SITUACIONES ADMINISTR'!$AV36&lt;&gt;0),'[10]PDI_OTRAS SITUACIONES ADMINISTR'!$AV36,""),IF($A38="TOTAL",SUM(INDIRECT("AC4:AC"&amp;ROW()-1)),""))</f>
        <v/>
      </c>
      <c r="AD38" s="6" t="str">
        <f ca="1">IF(AND($A38&lt;&gt;"",$A38&lt;&gt;"TOTAL"),IF(AND('[10]PDI_OTRAS SITUACIONES ADMINISTR'!$AX36&lt;&gt;"",'[10]PDI_OTRAS SITUACIONES ADMINISTR'!$AX36&lt;&gt;0),'[10]PDI_OTRAS SITUACIONES ADMINISTR'!$AX36,""),IF($A38="TOTAL",SUM(INDIRECT("AD4:AD"&amp;ROW()-1)),""))</f>
        <v/>
      </c>
      <c r="AE38" s="6" t="str">
        <f t="shared" ca="1" si="9"/>
        <v/>
      </c>
      <c r="AF38" s="6" t="str">
        <f ca="1">IF(AND($A38&lt;&gt;"",$A38&lt;&gt;"TOTAL"),IF(AND('[10]PDI_OTRAS SITUACIONES ADMINISTR'!$BA36&lt;&gt;"",'[10]PDI_OTRAS SITUACIONES ADMINISTR'!$BA36&lt;&gt;0),'[10]PDI_OTRAS SITUACIONES ADMINISTR'!$BA36,""),IF($A38="TOTAL",SUM(INDIRECT("AF4:AF"&amp;ROW()-1)),""))</f>
        <v/>
      </c>
      <c r="AG38" s="6" t="str">
        <f ca="1">IF(AND($A38&lt;&gt;"",$A38&lt;&gt;"TOTAL"),IF(AND('[10]PDI_OTRAS SITUACIONES ADMINISTR'!$BC36&lt;&gt;"",'[10]PDI_OTRAS SITUACIONES ADMINISTR'!$BC36&lt;&gt;0),'[10]PDI_OTRAS SITUACIONES ADMINISTR'!$BC36,""),IF($A38="TOTAL",SUM(INDIRECT("AG4:AG"&amp;ROW()-1)),""))</f>
        <v/>
      </c>
      <c r="AH38" s="6" t="str">
        <f t="shared" ca="1" si="10"/>
        <v/>
      </c>
      <c r="AI38" s="6" t="str">
        <f ca="1">IF(AND($A38&lt;&gt;"",$A38&lt;&gt;"TOTAL"),IF(AND('[10]PDI_OTRAS SITUACIONES ADMINISTR'!$BF36&lt;&gt;"",'[10]PDI_OTRAS SITUACIONES ADMINISTR'!$BF36&lt;&gt;0),'[10]PDI_OTRAS SITUACIONES ADMINISTR'!$BF36,""),IF($A38="TOTAL",SUM(INDIRECT("AI4:AI"&amp;ROW()-1)),""))</f>
        <v/>
      </c>
      <c r="AJ38" s="6" t="str">
        <f ca="1">IF(AND($A38&lt;&gt;"",$A38&lt;&gt;"TOTAL"),IF(AND('[10]PDI_OTRAS SITUACIONES ADMINISTR'!$BH36&lt;&gt;"",'[10]PDI_OTRAS SITUACIONES ADMINISTR'!$BH36&lt;&gt;0),'[10]PDI_OTRAS SITUACIONES ADMINISTR'!$BH36,""),IF($A38="TOTAL",SUM(INDIRECT("AJ4:AJ"&amp;ROW()-1)),""))</f>
        <v/>
      </c>
      <c r="AK38" s="6" t="str">
        <f t="shared" ca="1" si="11"/>
        <v/>
      </c>
      <c r="AL38" s="6" t="str">
        <f ca="1">IF(AND($A38&lt;&gt;"",$A38&lt;&gt;"TOTAL"),IF(AND('[10]PDI_OTRAS SITUACIONES ADMINISTR'!$BK36&lt;&gt;"",'[10]PDI_OTRAS SITUACIONES ADMINISTR'!$BK36&lt;&gt;0),'[10]PDI_OTRAS SITUACIONES ADMINISTR'!$BK36,""),IF($A38="TOTAL",SUM(INDIRECT("AL4:AL"&amp;ROW()-1)),""))</f>
        <v/>
      </c>
      <c r="AM38" s="6" t="str">
        <f ca="1">IF(AND($A38&lt;&gt;"",$A38&lt;&gt;"TOTAL"),IF(AND('[10]PDI_OTRAS SITUACIONES ADMINISTR'!$BM36&lt;&gt;"",'[10]PDI_OTRAS SITUACIONES ADMINISTR'!$BM36&lt;&gt;0),'[10]PDI_OTRAS SITUACIONES ADMINISTR'!$BM36,""),IF($A38="TOTAL",SUM(INDIRECT("AM4:AM"&amp;ROW()-1)),""))</f>
        <v/>
      </c>
      <c r="AN38" s="6" t="str">
        <f t="shared" ca="1" si="12"/>
        <v/>
      </c>
      <c r="AO38" s="6" t="str">
        <f ca="1">IF(AND($A38&lt;&gt;"",$A38&lt;&gt;"TOTAL"),IF(AND('[10]PDI_OTRAS SITUACIONES ADMINISTR'!$BP36&lt;&gt;"",'[10]PDI_OTRAS SITUACIONES ADMINISTR'!$BP36&lt;&gt;0),'[10]PDI_OTRAS SITUACIONES ADMINISTR'!$BP36,""),IF($A38="TOTAL",SUM(INDIRECT("AO4:AO"&amp;ROW()-1)),""))</f>
        <v/>
      </c>
      <c r="AP38" s="6" t="str">
        <f ca="1">IF(AND($A38&lt;&gt;"",$A38&lt;&gt;"TOTAL"),IF(AND('[10]PDI_OTRAS SITUACIONES ADMINISTR'!$BR36&lt;&gt;"",'[10]PDI_OTRAS SITUACIONES ADMINISTR'!$BR36&lt;&gt;0),'[10]PDI_OTRAS SITUACIONES ADMINISTR'!$BR36,""),IF($A38="TOTAL",SUM(INDIRECT("AP4:AP"&amp;ROW()-1)),""))</f>
        <v/>
      </c>
      <c r="AQ38" s="6" t="str">
        <f t="shared" ca="1" si="13"/>
        <v/>
      </c>
      <c r="AR38" s="6" t="str">
        <f ca="1">IF(AND($A38&lt;&gt;"",$A38&lt;&gt;"TOTAL"),IF(AND('[10]PDI_OTRAS SITUACIONES ADMINISTR'!$BU36&lt;&gt;"",'[10]PDI_OTRAS SITUACIONES ADMINISTR'!$BU36&lt;&gt;0),'[10]PDI_OTRAS SITUACIONES ADMINISTR'!$BU36,""),IF($A38="TOTAL",SUM(INDIRECT("AR4:AR"&amp;ROW()-1)),""))</f>
        <v/>
      </c>
      <c r="AS38" s="6" t="str">
        <f ca="1">IF(AND($A38&lt;&gt;"",$A38&lt;&gt;"TOTAL"),IF(AND('[10]PDI_OTRAS SITUACIONES ADMINISTR'!$BW36&lt;&gt;"",'[10]PDI_OTRAS SITUACIONES ADMINISTR'!$BW36&lt;&gt;0),'[10]PDI_OTRAS SITUACIONES ADMINISTR'!$BW36,""),IF($A38="TOTAL",SUM(INDIRECT("AS4:AS"&amp;ROW()-1)),""))</f>
        <v/>
      </c>
      <c r="AT38" s="6" t="str">
        <f t="shared" ca="1" si="14"/>
        <v/>
      </c>
      <c r="AU38" s="6" t="str">
        <f ca="1">IF(AND($A38&lt;&gt;"",$A38&lt;&gt;"TOTAL"),IF(AND('[10]PDI_OTRAS SITUACIONES ADMINISTR'!$BZ36&lt;&gt;"",'[10]PDI_OTRAS SITUACIONES ADMINISTR'!$BZ36&lt;&gt;0),'[10]PDI_OTRAS SITUACIONES ADMINISTR'!$BZ36,""),IF($A38="TOTAL",SUM(INDIRECT("AU4:AU"&amp;ROW()-1)),""))</f>
        <v/>
      </c>
      <c r="AV38" s="6" t="str">
        <f ca="1">IF(AND($A38&lt;&gt;"",$A38&lt;&gt;"TOTAL"),IF(AND('[10]PDI_OTRAS SITUACIONES ADMINISTR'!$CB36&lt;&gt;"",'[10]PDI_OTRAS SITUACIONES ADMINISTR'!$CB36&lt;&gt;0),'[10]PDI_OTRAS SITUACIONES ADMINISTR'!$CB36,""),IF($A38="TOTAL",SUM(INDIRECT("AV4:AV"&amp;ROW()-1)),""))</f>
        <v/>
      </c>
      <c r="AW38" s="6" t="str">
        <f t="shared" ca="1" si="15"/>
        <v/>
      </c>
      <c r="AX38" s="6" t="str">
        <f ca="1">IF(AND($A38&lt;&gt;"",$A38&lt;&gt;"TOTAL"),IF(AND('[10]PDI_OTRAS SITUACIONES ADMINISTR'!$CE36&lt;&gt;"",'[10]PDI_OTRAS SITUACIONES ADMINISTR'!$CE36&lt;&gt;0),'[10]PDI_OTRAS SITUACIONES ADMINISTR'!$CE36,""),IF($A38="TOTAL",SUM(INDIRECT("AX4:AX"&amp;ROW()-1)),""))</f>
        <v/>
      </c>
      <c r="AY38" s="6" t="str">
        <f ca="1">IF(AND($A38&lt;&gt;"",$A38&lt;&gt;"TOTAL"),IF(AND('[10]PDI_OTRAS SITUACIONES ADMINISTR'!$CG36&lt;&gt;"",'[10]PDI_OTRAS SITUACIONES ADMINISTR'!$CG36&lt;&gt;0),'[10]PDI_OTRAS SITUACIONES ADMINISTR'!$CG36,""),IF($A38="TOTAL",SUM(INDIRECT("AY4:AY"&amp;ROW()-1)),""))</f>
        <v/>
      </c>
      <c r="AZ38" s="6" t="str">
        <f t="shared" ca="1" si="16"/>
        <v/>
      </c>
      <c r="BA38" s="6" t="str">
        <f ca="1">IF(AND($A38&lt;&gt;"",$A38&lt;&gt;"TOTAL"),IF(AND('[10]PDI_OTRAS SITUACIONES ADMINISTR'!$CJ36&lt;&gt;"",'[10]PDI_OTRAS SITUACIONES ADMINISTR'!$CJ36&lt;&gt;0),'[10]PDI_OTRAS SITUACIONES ADMINISTR'!$CJ36,""),IF($A38="TOTAL",SUM(INDIRECT("BA4:BA"&amp;ROW()-1)),""))</f>
        <v/>
      </c>
      <c r="BB38" s="6" t="str">
        <f ca="1">IF(AND($A38&lt;&gt;"",$A38&lt;&gt;"TOTAL"),IF(AND('[10]PDI_OTRAS SITUACIONES ADMINISTR'!$CL36&lt;&gt;"",'[10]PDI_OTRAS SITUACIONES ADMINISTR'!$CL36&lt;&gt;0),'[10]PDI_OTRAS SITUACIONES ADMINISTR'!$CL36,""),IF($A38="TOTAL",SUM(INDIRECT("BB4:BB"&amp;ROW()-1)),""))</f>
        <v/>
      </c>
      <c r="BC38" s="6" t="str">
        <f t="shared" ca="1" si="17"/>
        <v/>
      </c>
      <c r="BD38" s="6" t="str">
        <f ca="1">IF(AND($A38&lt;&gt;"",$A38&lt;&gt;"TOTAL"),IF(AND('[10]PDI_OTRAS SITUACIONES ADMINISTR'!$CO36&lt;&gt;"",'[10]PDI_OTRAS SITUACIONES ADMINISTR'!$CO36&lt;&gt;0),'[10]PDI_OTRAS SITUACIONES ADMINISTR'!$CO36,""),IF($A38="TOTAL",SUM(INDIRECT("BD4:BD"&amp;ROW()-1)),""))</f>
        <v/>
      </c>
      <c r="BE38" s="6" t="str">
        <f ca="1">IF(AND($A38&lt;&gt;"",$A38&lt;&gt;"TOTAL"),IF(AND('[10]PDI_OTRAS SITUACIONES ADMINISTR'!$CQ36&lt;&gt;"",'[10]PDI_OTRAS SITUACIONES ADMINISTR'!$CQ36&lt;&gt;0),'[10]PDI_OTRAS SITUACIONES ADMINISTR'!$CQ36,""),IF($A38="TOTAL",SUM(INDIRECT("BE4:BE"&amp;ROW()-1)),""))</f>
        <v/>
      </c>
      <c r="BF38" s="6" t="str">
        <f t="shared" ca="1" si="18"/>
        <v/>
      </c>
    </row>
    <row r="39" spans="1:58" x14ac:dyDescent="0.2">
      <c r="A39" s="19" t="str">
        <f>IF('[10]PDI_OTRAS SITUACIONES ADMINISTR'!$B37&lt;&gt;"",'[10]PDI_OTRAS SITUACIONES ADMINISTR'!$B37,IF(AND('[10]PDI_OTRAS SITUACIONES ADMINISTR'!$B37="",'[10]PDI_OTRAS SITUACIONES ADMINISTR'!$B38="",'[10]PDI_OTRAS SITUACIONES ADMINISTR'!$B36=""),"","TOTAL"))</f>
        <v/>
      </c>
      <c r="B39" s="6" t="str">
        <f ca="1">IF(AND($A39&lt;&gt;"",$A39&lt;&gt;"TOTAL"),IF(AND('[10]PDI_OTRAS SITUACIONES ADMINISTR'!$C37&lt;&gt;"",'[10]PDI_OTRAS SITUACIONES ADMINISTR'!$C37&lt;&gt;0),'[10]PDI_OTRAS SITUACIONES ADMINISTR'!$C37,""),IF($A39="TOTAL",SUM(INDIRECT("B4:B"&amp;ROW()-1)),""))</f>
        <v/>
      </c>
      <c r="C39" s="6" t="str">
        <f ca="1">IF(AND($A39&lt;&gt;"",$A39&lt;&gt;"TOTAL"),IF(AND('[10]PDI_OTRAS SITUACIONES ADMINISTR'!$E37&lt;&gt;"",'[10]PDI_OTRAS SITUACIONES ADMINISTR'!$E37&lt;&gt;0),'[10]PDI_OTRAS SITUACIONES ADMINISTR'!$E37,""),IF($A39="TOTAL",SUM(INDIRECT("C4:C"&amp;ROW()-1)),""))</f>
        <v/>
      </c>
      <c r="D39" s="6" t="str">
        <f t="shared" ca="1" si="0"/>
        <v/>
      </c>
      <c r="E39" s="6" t="str">
        <f ca="1">IF(AND($A39&lt;&gt;"",$A39&lt;&gt;"TOTAL"),IF(AND('[10]PDI_OTRAS SITUACIONES ADMINISTR'!$H37&lt;&gt;"",'[10]PDI_OTRAS SITUACIONES ADMINISTR'!$H37&lt;&gt;0),'[10]PDI_OTRAS SITUACIONES ADMINISTR'!$H37,""),IF($A39="TOTAL",SUM(INDIRECT("E4:E"&amp;ROW()-1)),""))</f>
        <v/>
      </c>
      <c r="F39" s="6" t="str">
        <f ca="1">IF(AND($A39&lt;&gt;"",$A39&lt;&gt;"TOTAL"),IF(AND('[10]PDI_OTRAS SITUACIONES ADMINISTR'!$J37&lt;&gt;"",'[10]PDI_OTRAS SITUACIONES ADMINISTR'!$J37&lt;&gt;0),'[10]PDI_OTRAS SITUACIONES ADMINISTR'!$J37,""),IF($A39="TOTAL",SUM(INDIRECT("F4:F"&amp;ROW()-1)),""))</f>
        <v/>
      </c>
      <c r="G39" s="6" t="str">
        <f t="shared" ca="1" si="1"/>
        <v/>
      </c>
      <c r="H39" s="6" t="str">
        <f ca="1">IF(AND($A39&lt;&gt;"",$A39&lt;&gt;"TOTAL"),IF(AND('[10]PDI_OTRAS SITUACIONES ADMINISTR'!$M37&lt;&gt;"",'[10]PDI_OTRAS SITUACIONES ADMINISTR'!$M37&lt;&gt;0),'[10]PDI_OTRAS SITUACIONES ADMINISTR'!$M37,""),IF($A39="TOTAL",SUM(INDIRECT("H4:H"&amp;ROW()-1)),""))</f>
        <v/>
      </c>
      <c r="I39" s="6" t="str">
        <f ca="1">IF(AND($A39&lt;&gt;"",$A39&lt;&gt;"TOTAL"),IF(AND('[10]PDI_OTRAS SITUACIONES ADMINISTR'!$O37&lt;&gt;"",'[10]PDI_OTRAS SITUACIONES ADMINISTR'!$O37&lt;&gt;0),'[10]PDI_OTRAS SITUACIONES ADMINISTR'!$O37,""),IF($A39="TOTAL",SUM(INDIRECT("I4:I"&amp;ROW()-1)),""))</f>
        <v/>
      </c>
      <c r="J39" s="6" t="str">
        <f t="shared" ca="1" si="2"/>
        <v/>
      </c>
      <c r="K39" s="6" t="str">
        <f ca="1">IF(AND($A39&lt;&gt;"",$A39&lt;&gt;"TOTAL"),IF(AND('[10]PDI_OTRAS SITUACIONES ADMINISTR'!$R37&lt;&gt;"",'[10]PDI_OTRAS SITUACIONES ADMINISTR'!$R37&lt;&gt;0),'[10]PDI_OTRAS SITUACIONES ADMINISTR'!$R37,""),IF($A39="TOTAL",SUM(INDIRECT("K4:K"&amp;ROW()-1)),""))</f>
        <v/>
      </c>
      <c r="L39" s="6" t="str">
        <f ca="1">IF(AND($A39&lt;&gt;"",$A39&lt;&gt;"TOTAL"),IF(AND('[10]PDI_OTRAS SITUACIONES ADMINISTR'!$T37&lt;&gt;"",'[10]PDI_OTRAS SITUACIONES ADMINISTR'!$T37&lt;&gt;0),'[10]PDI_OTRAS SITUACIONES ADMINISTR'!$T37,""),IF($A39="TOTAL",SUM(INDIRECT("L4:L"&amp;ROW()-1)),""))</f>
        <v/>
      </c>
      <c r="M39" s="6" t="str">
        <f t="shared" ca="1" si="3"/>
        <v/>
      </c>
      <c r="N39" s="6" t="str">
        <f ca="1">IF(AND($A39&lt;&gt;"",$A39&lt;&gt;"TOTAL"),IF(AND('[10]PDI_OTRAS SITUACIONES ADMINISTR'!$W37&lt;&gt;"",'[10]PDI_OTRAS SITUACIONES ADMINISTR'!$W37&lt;&gt;0),'[10]PDI_OTRAS SITUACIONES ADMINISTR'!$W37,""),IF($A39="TOTAL",SUM(INDIRECT("N4:N"&amp;ROW()-1)),""))</f>
        <v/>
      </c>
      <c r="O39" s="6" t="str">
        <f ca="1">IF(AND($A39&lt;&gt;"",$A39&lt;&gt;"TOTAL"),IF(AND('[10]PDI_OTRAS SITUACIONES ADMINISTR'!$Y37&lt;&gt;"",'[10]PDI_OTRAS SITUACIONES ADMINISTR'!$Y37&lt;&gt;0),'[10]PDI_OTRAS SITUACIONES ADMINISTR'!$Y37,""),IF($A39="TOTAL",SUM(INDIRECT("O4:O"&amp;ROW()-1)),""))</f>
        <v/>
      </c>
      <c r="P39" s="6" t="str">
        <f t="shared" ca="1" si="4"/>
        <v/>
      </c>
      <c r="Q39" s="6" t="str">
        <f ca="1">IF(AND($A39&lt;&gt;"",$A39&lt;&gt;"TOTAL"),IF(AND('[10]PDI_OTRAS SITUACIONES ADMINISTR'!$AB37&lt;&gt;"",'[10]PDI_OTRAS SITUACIONES ADMINISTR'!$AB37&lt;&gt;0),'[10]PDI_OTRAS SITUACIONES ADMINISTR'!$AB37,""),IF($A39="TOTAL",SUM(INDIRECT("Q4:Q"&amp;ROW()-1)),""))</f>
        <v/>
      </c>
      <c r="R39" s="6" t="str">
        <f ca="1">IF(AND($A39&lt;&gt;"",$A39&lt;&gt;"TOTAL"),IF(AND('[10]PDI_OTRAS SITUACIONES ADMINISTR'!$AD37&lt;&gt;"",'[10]PDI_OTRAS SITUACIONES ADMINISTR'!$AD37&lt;&gt;0),'[10]PDI_OTRAS SITUACIONES ADMINISTR'!$AD37,""),IF($A39="TOTAL",SUM(INDIRECT("R4:R"&amp;ROW()-1)),""))</f>
        <v/>
      </c>
      <c r="S39" s="6" t="str">
        <f t="shared" ca="1" si="5"/>
        <v/>
      </c>
      <c r="T39" s="6" t="str">
        <f ca="1">IF(AND($A39&lt;&gt;"",$A39&lt;&gt;"TOTAL"),IF(AND('[10]PDI_OTRAS SITUACIONES ADMINISTR'!$AG37&lt;&gt;"",'[10]PDI_OTRAS SITUACIONES ADMINISTR'!$AG37&lt;&gt;0),'[10]PDI_OTRAS SITUACIONES ADMINISTR'!$AG37,""),IF($A39="TOTAL",SUM(INDIRECT("T4:T"&amp;ROW()-1)),""))</f>
        <v/>
      </c>
      <c r="U39" s="6" t="str">
        <f ca="1">IF(AND($A39&lt;&gt;"",$A39&lt;&gt;"TOTAL"),IF(AND('[10]PDI_OTRAS SITUACIONES ADMINISTR'!$AI37&lt;&gt;"",'[10]PDI_OTRAS SITUACIONES ADMINISTR'!$AI37&lt;&gt;0),'[10]PDI_OTRAS SITUACIONES ADMINISTR'!$AI37,""),IF($A39="TOTAL",SUM(INDIRECT("U4:U"&amp;ROW()-1)),""))</f>
        <v/>
      </c>
      <c r="V39" s="6" t="str">
        <f t="shared" ca="1" si="6"/>
        <v/>
      </c>
      <c r="W39" s="6" t="str">
        <f ca="1">IF(AND($A39&lt;&gt;"",$A39&lt;&gt;"TOTAL"),IF(AND('[10]PDI_OTRAS SITUACIONES ADMINISTR'!$AL37&lt;&gt;"",'[10]PDI_OTRAS SITUACIONES ADMINISTR'!$AL37&lt;&gt;0),'[10]PDI_OTRAS SITUACIONES ADMINISTR'!$AL37,""),IF($A39="TOTAL",SUM(INDIRECT("W4:W"&amp;ROW()-1)),""))</f>
        <v/>
      </c>
      <c r="X39" s="6" t="str">
        <f ca="1">IF(AND($A39&lt;&gt;"",$A39&lt;&gt;"TOTAL"),IF(AND('[10]PDI_OTRAS SITUACIONES ADMINISTR'!$AN37&lt;&gt;"",'[10]PDI_OTRAS SITUACIONES ADMINISTR'!$AN37&lt;&gt;0),'[10]PDI_OTRAS SITUACIONES ADMINISTR'!$AN37,""),IF($A39="TOTAL",SUM(INDIRECT("X4:X"&amp;ROW()-1)),""))</f>
        <v/>
      </c>
      <c r="Y39" s="6" t="str">
        <f t="shared" ca="1" si="7"/>
        <v/>
      </c>
      <c r="Z39" s="6" t="str">
        <f ca="1">IF(AND($A39&lt;&gt;"",$A39&lt;&gt;"TOTAL"),IF(AND('[10]PDI_OTRAS SITUACIONES ADMINISTR'!$AQ37&lt;&gt;"",'[10]PDI_OTRAS SITUACIONES ADMINISTR'!$AQ37&lt;&gt;0),'[10]PDI_OTRAS SITUACIONES ADMINISTR'!$AQ37,""),IF($A39="TOTAL",SUM(INDIRECT("Z4:Z"&amp;ROW()-1)),""))</f>
        <v/>
      </c>
      <c r="AA39" s="6" t="str">
        <f ca="1">IF(AND($A39&lt;&gt;"",$A39&lt;&gt;"TOTAL"),IF(AND('[10]PDI_OTRAS SITUACIONES ADMINISTR'!$AS37&lt;&gt;"",'[10]PDI_OTRAS SITUACIONES ADMINISTR'!$AS37&lt;&gt;0),'[10]PDI_OTRAS SITUACIONES ADMINISTR'!$AS37,""),IF($A39="TOTAL",SUM(INDIRECT("AA4:AA"&amp;ROW()-1)),""))</f>
        <v/>
      </c>
      <c r="AB39" s="6" t="str">
        <f t="shared" ca="1" si="8"/>
        <v/>
      </c>
      <c r="AC39" s="6" t="str">
        <f ca="1">IF(AND($A39&lt;&gt;"",$A39&lt;&gt;"TOTAL"),IF(AND('[10]PDI_OTRAS SITUACIONES ADMINISTR'!$AV37&lt;&gt;"",'[10]PDI_OTRAS SITUACIONES ADMINISTR'!$AV37&lt;&gt;0),'[10]PDI_OTRAS SITUACIONES ADMINISTR'!$AV37,""),IF($A39="TOTAL",SUM(INDIRECT("AC4:AC"&amp;ROW()-1)),""))</f>
        <v/>
      </c>
      <c r="AD39" s="6" t="str">
        <f ca="1">IF(AND($A39&lt;&gt;"",$A39&lt;&gt;"TOTAL"),IF(AND('[10]PDI_OTRAS SITUACIONES ADMINISTR'!$AX37&lt;&gt;"",'[10]PDI_OTRAS SITUACIONES ADMINISTR'!$AX37&lt;&gt;0),'[10]PDI_OTRAS SITUACIONES ADMINISTR'!$AX37,""),IF($A39="TOTAL",SUM(INDIRECT("AD4:AD"&amp;ROW()-1)),""))</f>
        <v/>
      </c>
      <c r="AE39" s="6" t="str">
        <f t="shared" ca="1" si="9"/>
        <v/>
      </c>
      <c r="AF39" s="6" t="str">
        <f ca="1">IF(AND($A39&lt;&gt;"",$A39&lt;&gt;"TOTAL"),IF(AND('[10]PDI_OTRAS SITUACIONES ADMINISTR'!$BA37&lt;&gt;"",'[10]PDI_OTRAS SITUACIONES ADMINISTR'!$BA37&lt;&gt;0),'[10]PDI_OTRAS SITUACIONES ADMINISTR'!$BA37,""),IF($A39="TOTAL",SUM(INDIRECT("AF4:AF"&amp;ROW()-1)),""))</f>
        <v/>
      </c>
      <c r="AG39" s="6" t="str">
        <f ca="1">IF(AND($A39&lt;&gt;"",$A39&lt;&gt;"TOTAL"),IF(AND('[10]PDI_OTRAS SITUACIONES ADMINISTR'!$BC37&lt;&gt;"",'[10]PDI_OTRAS SITUACIONES ADMINISTR'!$BC37&lt;&gt;0),'[10]PDI_OTRAS SITUACIONES ADMINISTR'!$BC37,""),IF($A39="TOTAL",SUM(INDIRECT("AG4:AG"&amp;ROW()-1)),""))</f>
        <v/>
      </c>
      <c r="AH39" s="6" t="str">
        <f t="shared" ca="1" si="10"/>
        <v/>
      </c>
      <c r="AI39" s="6" t="str">
        <f ca="1">IF(AND($A39&lt;&gt;"",$A39&lt;&gt;"TOTAL"),IF(AND('[10]PDI_OTRAS SITUACIONES ADMINISTR'!$BF37&lt;&gt;"",'[10]PDI_OTRAS SITUACIONES ADMINISTR'!$BF37&lt;&gt;0),'[10]PDI_OTRAS SITUACIONES ADMINISTR'!$BF37,""),IF($A39="TOTAL",SUM(INDIRECT("AI4:AI"&amp;ROW()-1)),""))</f>
        <v/>
      </c>
      <c r="AJ39" s="6" t="str">
        <f ca="1">IF(AND($A39&lt;&gt;"",$A39&lt;&gt;"TOTAL"),IF(AND('[10]PDI_OTRAS SITUACIONES ADMINISTR'!$BH37&lt;&gt;"",'[10]PDI_OTRAS SITUACIONES ADMINISTR'!$BH37&lt;&gt;0),'[10]PDI_OTRAS SITUACIONES ADMINISTR'!$BH37,""),IF($A39="TOTAL",SUM(INDIRECT("AJ4:AJ"&amp;ROW()-1)),""))</f>
        <v/>
      </c>
      <c r="AK39" s="6" t="str">
        <f t="shared" ca="1" si="11"/>
        <v/>
      </c>
      <c r="AL39" s="6" t="str">
        <f ca="1">IF(AND($A39&lt;&gt;"",$A39&lt;&gt;"TOTAL"),IF(AND('[10]PDI_OTRAS SITUACIONES ADMINISTR'!$BK37&lt;&gt;"",'[10]PDI_OTRAS SITUACIONES ADMINISTR'!$BK37&lt;&gt;0),'[10]PDI_OTRAS SITUACIONES ADMINISTR'!$BK37,""),IF($A39="TOTAL",SUM(INDIRECT("AL4:AL"&amp;ROW()-1)),""))</f>
        <v/>
      </c>
      <c r="AM39" s="6" t="str">
        <f ca="1">IF(AND($A39&lt;&gt;"",$A39&lt;&gt;"TOTAL"),IF(AND('[10]PDI_OTRAS SITUACIONES ADMINISTR'!$BM37&lt;&gt;"",'[10]PDI_OTRAS SITUACIONES ADMINISTR'!$BM37&lt;&gt;0),'[10]PDI_OTRAS SITUACIONES ADMINISTR'!$BM37,""),IF($A39="TOTAL",SUM(INDIRECT("AM4:AM"&amp;ROW()-1)),""))</f>
        <v/>
      </c>
      <c r="AN39" s="6" t="str">
        <f t="shared" ca="1" si="12"/>
        <v/>
      </c>
      <c r="AO39" s="6" t="str">
        <f ca="1">IF(AND($A39&lt;&gt;"",$A39&lt;&gt;"TOTAL"),IF(AND('[10]PDI_OTRAS SITUACIONES ADMINISTR'!$BP37&lt;&gt;"",'[10]PDI_OTRAS SITUACIONES ADMINISTR'!$BP37&lt;&gt;0),'[10]PDI_OTRAS SITUACIONES ADMINISTR'!$BP37,""),IF($A39="TOTAL",SUM(INDIRECT("AO4:AO"&amp;ROW()-1)),""))</f>
        <v/>
      </c>
      <c r="AP39" s="6" t="str">
        <f ca="1">IF(AND($A39&lt;&gt;"",$A39&lt;&gt;"TOTAL"),IF(AND('[10]PDI_OTRAS SITUACIONES ADMINISTR'!$BR37&lt;&gt;"",'[10]PDI_OTRAS SITUACIONES ADMINISTR'!$BR37&lt;&gt;0),'[10]PDI_OTRAS SITUACIONES ADMINISTR'!$BR37,""),IF($A39="TOTAL",SUM(INDIRECT("AP4:AP"&amp;ROW()-1)),""))</f>
        <v/>
      </c>
      <c r="AQ39" s="6" t="str">
        <f t="shared" ca="1" si="13"/>
        <v/>
      </c>
      <c r="AR39" s="6" t="str">
        <f ca="1">IF(AND($A39&lt;&gt;"",$A39&lt;&gt;"TOTAL"),IF(AND('[10]PDI_OTRAS SITUACIONES ADMINISTR'!$BU37&lt;&gt;"",'[10]PDI_OTRAS SITUACIONES ADMINISTR'!$BU37&lt;&gt;0),'[10]PDI_OTRAS SITUACIONES ADMINISTR'!$BU37,""),IF($A39="TOTAL",SUM(INDIRECT("AR4:AR"&amp;ROW()-1)),""))</f>
        <v/>
      </c>
      <c r="AS39" s="6" t="str">
        <f ca="1">IF(AND($A39&lt;&gt;"",$A39&lt;&gt;"TOTAL"),IF(AND('[10]PDI_OTRAS SITUACIONES ADMINISTR'!$BW37&lt;&gt;"",'[10]PDI_OTRAS SITUACIONES ADMINISTR'!$BW37&lt;&gt;0),'[10]PDI_OTRAS SITUACIONES ADMINISTR'!$BW37,""),IF($A39="TOTAL",SUM(INDIRECT("AS4:AS"&amp;ROW()-1)),""))</f>
        <v/>
      </c>
      <c r="AT39" s="6" t="str">
        <f t="shared" ca="1" si="14"/>
        <v/>
      </c>
      <c r="AU39" s="6" t="str">
        <f ca="1">IF(AND($A39&lt;&gt;"",$A39&lt;&gt;"TOTAL"),IF(AND('[10]PDI_OTRAS SITUACIONES ADMINISTR'!$BZ37&lt;&gt;"",'[10]PDI_OTRAS SITUACIONES ADMINISTR'!$BZ37&lt;&gt;0),'[10]PDI_OTRAS SITUACIONES ADMINISTR'!$BZ37,""),IF($A39="TOTAL",SUM(INDIRECT("AU4:AU"&amp;ROW()-1)),""))</f>
        <v/>
      </c>
      <c r="AV39" s="6" t="str">
        <f ca="1">IF(AND($A39&lt;&gt;"",$A39&lt;&gt;"TOTAL"),IF(AND('[10]PDI_OTRAS SITUACIONES ADMINISTR'!$CB37&lt;&gt;"",'[10]PDI_OTRAS SITUACIONES ADMINISTR'!$CB37&lt;&gt;0),'[10]PDI_OTRAS SITUACIONES ADMINISTR'!$CB37,""),IF($A39="TOTAL",SUM(INDIRECT("AV4:AV"&amp;ROW()-1)),""))</f>
        <v/>
      </c>
      <c r="AW39" s="6" t="str">
        <f t="shared" ca="1" si="15"/>
        <v/>
      </c>
      <c r="AX39" s="6" t="str">
        <f ca="1">IF(AND($A39&lt;&gt;"",$A39&lt;&gt;"TOTAL"),IF(AND('[10]PDI_OTRAS SITUACIONES ADMINISTR'!$CE37&lt;&gt;"",'[10]PDI_OTRAS SITUACIONES ADMINISTR'!$CE37&lt;&gt;0),'[10]PDI_OTRAS SITUACIONES ADMINISTR'!$CE37,""),IF($A39="TOTAL",SUM(INDIRECT("AX4:AX"&amp;ROW()-1)),""))</f>
        <v/>
      </c>
      <c r="AY39" s="6" t="str">
        <f ca="1">IF(AND($A39&lt;&gt;"",$A39&lt;&gt;"TOTAL"),IF(AND('[10]PDI_OTRAS SITUACIONES ADMINISTR'!$CG37&lt;&gt;"",'[10]PDI_OTRAS SITUACIONES ADMINISTR'!$CG37&lt;&gt;0),'[10]PDI_OTRAS SITUACIONES ADMINISTR'!$CG37,""),IF($A39="TOTAL",SUM(INDIRECT("AY4:AY"&amp;ROW()-1)),""))</f>
        <v/>
      </c>
      <c r="AZ39" s="6" t="str">
        <f t="shared" ca="1" si="16"/>
        <v/>
      </c>
      <c r="BA39" s="6" t="str">
        <f ca="1">IF(AND($A39&lt;&gt;"",$A39&lt;&gt;"TOTAL"),IF(AND('[10]PDI_OTRAS SITUACIONES ADMINISTR'!$CJ37&lt;&gt;"",'[10]PDI_OTRAS SITUACIONES ADMINISTR'!$CJ37&lt;&gt;0),'[10]PDI_OTRAS SITUACIONES ADMINISTR'!$CJ37,""),IF($A39="TOTAL",SUM(INDIRECT("BA4:BA"&amp;ROW()-1)),""))</f>
        <v/>
      </c>
      <c r="BB39" s="6" t="str">
        <f ca="1">IF(AND($A39&lt;&gt;"",$A39&lt;&gt;"TOTAL"),IF(AND('[10]PDI_OTRAS SITUACIONES ADMINISTR'!$CL37&lt;&gt;"",'[10]PDI_OTRAS SITUACIONES ADMINISTR'!$CL37&lt;&gt;0),'[10]PDI_OTRAS SITUACIONES ADMINISTR'!$CL37,""),IF($A39="TOTAL",SUM(INDIRECT("BB4:BB"&amp;ROW()-1)),""))</f>
        <v/>
      </c>
      <c r="BC39" s="6" t="str">
        <f t="shared" ca="1" si="17"/>
        <v/>
      </c>
      <c r="BD39" s="6" t="str">
        <f ca="1">IF(AND($A39&lt;&gt;"",$A39&lt;&gt;"TOTAL"),IF(AND('[10]PDI_OTRAS SITUACIONES ADMINISTR'!$CO37&lt;&gt;"",'[10]PDI_OTRAS SITUACIONES ADMINISTR'!$CO37&lt;&gt;0),'[10]PDI_OTRAS SITUACIONES ADMINISTR'!$CO37,""),IF($A39="TOTAL",SUM(INDIRECT("BD4:BD"&amp;ROW()-1)),""))</f>
        <v/>
      </c>
      <c r="BE39" s="6" t="str">
        <f ca="1">IF(AND($A39&lt;&gt;"",$A39&lt;&gt;"TOTAL"),IF(AND('[10]PDI_OTRAS SITUACIONES ADMINISTR'!$CQ37&lt;&gt;"",'[10]PDI_OTRAS SITUACIONES ADMINISTR'!$CQ37&lt;&gt;0),'[10]PDI_OTRAS SITUACIONES ADMINISTR'!$CQ37,""),IF($A39="TOTAL",SUM(INDIRECT("BE4:BE"&amp;ROW()-1)),""))</f>
        <v/>
      </c>
      <c r="BF39" s="6" t="str">
        <f t="shared" ca="1" si="18"/>
        <v/>
      </c>
    </row>
    <row r="40" spans="1:58" x14ac:dyDescent="0.2">
      <c r="A40" s="19" t="str">
        <f>IF('[10]PDI_OTRAS SITUACIONES ADMINISTR'!$B38&lt;&gt;"",'[10]PDI_OTRAS SITUACIONES ADMINISTR'!$B38,IF(AND('[10]PDI_OTRAS SITUACIONES ADMINISTR'!$B38="",'[10]PDI_OTRAS SITUACIONES ADMINISTR'!$B39="",'[10]PDI_OTRAS SITUACIONES ADMINISTR'!$B37=""),"","TOTAL"))</f>
        <v/>
      </c>
      <c r="B40" s="6" t="str">
        <f ca="1">IF(AND($A40&lt;&gt;"",$A40&lt;&gt;"TOTAL"),IF(AND('[10]PDI_OTRAS SITUACIONES ADMINISTR'!$C38&lt;&gt;"",'[10]PDI_OTRAS SITUACIONES ADMINISTR'!$C38&lt;&gt;0),'[10]PDI_OTRAS SITUACIONES ADMINISTR'!$C38,""),IF($A40="TOTAL",SUM(INDIRECT("B4:B"&amp;ROW()-1)),""))</f>
        <v/>
      </c>
      <c r="C40" s="6" t="str">
        <f ca="1">IF(AND($A40&lt;&gt;"",$A40&lt;&gt;"TOTAL"),IF(AND('[10]PDI_OTRAS SITUACIONES ADMINISTR'!$E38&lt;&gt;"",'[10]PDI_OTRAS SITUACIONES ADMINISTR'!$E38&lt;&gt;0),'[10]PDI_OTRAS SITUACIONES ADMINISTR'!$E38,""),IF($A40="TOTAL",SUM(INDIRECT("C4:C"&amp;ROW()-1)),""))</f>
        <v/>
      </c>
      <c r="D40" s="6" t="str">
        <f t="shared" ca="1" si="0"/>
        <v/>
      </c>
      <c r="E40" s="6" t="str">
        <f ca="1">IF(AND($A40&lt;&gt;"",$A40&lt;&gt;"TOTAL"),IF(AND('[10]PDI_OTRAS SITUACIONES ADMINISTR'!$H38&lt;&gt;"",'[10]PDI_OTRAS SITUACIONES ADMINISTR'!$H38&lt;&gt;0),'[10]PDI_OTRAS SITUACIONES ADMINISTR'!$H38,""),IF($A40="TOTAL",SUM(INDIRECT("E4:E"&amp;ROW()-1)),""))</f>
        <v/>
      </c>
      <c r="F40" s="6" t="str">
        <f ca="1">IF(AND($A40&lt;&gt;"",$A40&lt;&gt;"TOTAL"),IF(AND('[10]PDI_OTRAS SITUACIONES ADMINISTR'!$J38&lt;&gt;"",'[10]PDI_OTRAS SITUACIONES ADMINISTR'!$J38&lt;&gt;0),'[10]PDI_OTRAS SITUACIONES ADMINISTR'!$J38,""),IF($A40="TOTAL",SUM(INDIRECT("F4:F"&amp;ROW()-1)),""))</f>
        <v/>
      </c>
      <c r="G40" s="6" t="str">
        <f t="shared" ca="1" si="1"/>
        <v/>
      </c>
      <c r="H40" s="6" t="str">
        <f ca="1">IF(AND($A40&lt;&gt;"",$A40&lt;&gt;"TOTAL"),IF(AND('[10]PDI_OTRAS SITUACIONES ADMINISTR'!$M38&lt;&gt;"",'[10]PDI_OTRAS SITUACIONES ADMINISTR'!$M38&lt;&gt;0),'[10]PDI_OTRAS SITUACIONES ADMINISTR'!$M38,""),IF($A40="TOTAL",SUM(INDIRECT("H4:H"&amp;ROW()-1)),""))</f>
        <v/>
      </c>
      <c r="I40" s="6" t="str">
        <f ca="1">IF(AND($A40&lt;&gt;"",$A40&lt;&gt;"TOTAL"),IF(AND('[10]PDI_OTRAS SITUACIONES ADMINISTR'!$O38&lt;&gt;"",'[10]PDI_OTRAS SITUACIONES ADMINISTR'!$O38&lt;&gt;0),'[10]PDI_OTRAS SITUACIONES ADMINISTR'!$O38,""),IF($A40="TOTAL",SUM(INDIRECT("I4:I"&amp;ROW()-1)),""))</f>
        <v/>
      </c>
      <c r="J40" s="6" t="str">
        <f t="shared" ca="1" si="2"/>
        <v/>
      </c>
      <c r="K40" s="6" t="str">
        <f ca="1">IF(AND($A40&lt;&gt;"",$A40&lt;&gt;"TOTAL"),IF(AND('[10]PDI_OTRAS SITUACIONES ADMINISTR'!$R38&lt;&gt;"",'[10]PDI_OTRAS SITUACIONES ADMINISTR'!$R38&lt;&gt;0),'[10]PDI_OTRAS SITUACIONES ADMINISTR'!$R38,""),IF($A40="TOTAL",SUM(INDIRECT("K4:K"&amp;ROW()-1)),""))</f>
        <v/>
      </c>
      <c r="L40" s="6" t="str">
        <f ca="1">IF(AND($A40&lt;&gt;"",$A40&lt;&gt;"TOTAL"),IF(AND('[10]PDI_OTRAS SITUACIONES ADMINISTR'!$T38&lt;&gt;"",'[10]PDI_OTRAS SITUACIONES ADMINISTR'!$T38&lt;&gt;0),'[10]PDI_OTRAS SITUACIONES ADMINISTR'!$T38,""),IF($A40="TOTAL",SUM(INDIRECT("L4:L"&amp;ROW()-1)),""))</f>
        <v/>
      </c>
      <c r="M40" s="6" t="str">
        <f t="shared" ca="1" si="3"/>
        <v/>
      </c>
      <c r="N40" s="6" t="str">
        <f ca="1">IF(AND($A40&lt;&gt;"",$A40&lt;&gt;"TOTAL"),IF(AND('[10]PDI_OTRAS SITUACIONES ADMINISTR'!$W38&lt;&gt;"",'[10]PDI_OTRAS SITUACIONES ADMINISTR'!$W38&lt;&gt;0),'[10]PDI_OTRAS SITUACIONES ADMINISTR'!$W38,""),IF($A40="TOTAL",SUM(INDIRECT("N4:N"&amp;ROW()-1)),""))</f>
        <v/>
      </c>
      <c r="O40" s="6" t="str">
        <f ca="1">IF(AND($A40&lt;&gt;"",$A40&lt;&gt;"TOTAL"),IF(AND('[10]PDI_OTRAS SITUACIONES ADMINISTR'!$Y38&lt;&gt;"",'[10]PDI_OTRAS SITUACIONES ADMINISTR'!$Y38&lt;&gt;0),'[10]PDI_OTRAS SITUACIONES ADMINISTR'!$Y38,""),IF($A40="TOTAL",SUM(INDIRECT("O4:O"&amp;ROW()-1)),""))</f>
        <v/>
      </c>
      <c r="P40" s="6" t="str">
        <f t="shared" ca="1" si="4"/>
        <v/>
      </c>
      <c r="Q40" s="6" t="str">
        <f ca="1">IF(AND($A40&lt;&gt;"",$A40&lt;&gt;"TOTAL"),IF(AND('[10]PDI_OTRAS SITUACIONES ADMINISTR'!$AB38&lt;&gt;"",'[10]PDI_OTRAS SITUACIONES ADMINISTR'!$AB38&lt;&gt;0),'[10]PDI_OTRAS SITUACIONES ADMINISTR'!$AB38,""),IF($A40="TOTAL",SUM(INDIRECT("Q4:Q"&amp;ROW()-1)),""))</f>
        <v/>
      </c>
      <c r="R40" s="6" t="str">
        <f ca="1">IF(AND($A40&lt;&gt;"",$A40&lt;&gt;"TOTAL"),IF(AND('[10]PDI_OTRAS SITUACIONES ADMINISTR'!$AD38&lt;&gt;"",'[10]PDI_OTRAS SITUACIONES ADMINISTR'!$AD38&lt;&gt;0),'[10]PDI_OTRAS SITUACIONES ADMINISTR'!$AD38,""),IF($A40="TOTAL",SUM(INDIRECT("R4:R"&amp;ROW()-1)),""))</f>
        <v/>
      </c>
      <c r="S40" s="6" t="str">
        <f t="shared" ca="1" si="5"/>
        <v/>
      </c>
      <c r="T40" s="6" t="str">
        <f ca="1">IF(AND($A40&lt;&gt;"",$A40&lt;&gt;"TOTAL"),IF(AND('[10]PDI_OTRAS SITUACIONES ADMINISTR'!$AG38&lt;&gt;"",'[10]PDI_OTRAS SITUACIONES ADMINISTR'!$AG38&lt;&gt;0),'[10]PDI_OTRAS SITUACIONES ADMINISTR'!$AG38,""),IF($A40="TOTAL",SUM(INDIRECT("T4:T"&amp;ROW()-1)),""))</f>
        <v/>
      </c>
      <c r="U40" s="6" t="str">
        <f ca="1">IF(AND($A40&lt;&gt;"",$A40&lt;&gt;"TOTAL"),IF(AND('[10]PDI_OTRAS SITUACIONES ADMINISTR'!$AI38&lt;&gt;"",'[10]PDI_OTRAS SITUACIONES ADMINISTR'!$AI38&lt;&gt;0),'[10]PDI_OTRAS SITUACIONES ADMINISTR'!$AI38,""),IF($A40="TOTAL",SUM(INDIRECT("U4:U"&amp;ROW()-1)),""))</f>
        <v/>
      </c>
      <c r="V40" s="6" t="str">
        <f t="shared" ca="1" si="6"/>
        <v/>
      </c>
      <c r="W40" s="6" t="str">
        <f ca="1">IF(AND($A40&lt;&gt;"",$A40&lt;&gt;"TOTAL"),IF(AND('[10]PDI_OTRAS SITUACIONES ADMINISTR'!$AL38&lt;&gt;"",'[10]PDI_OTRAS SITUACIONES ADMINISTR'!$AL38&lt;&gt;0),'[10]PDI_OTRAS SITUACIONES ADMINISTR'!$AL38,""),IF($A40="TOTAL",SUM(INDIRECT("W4:W"&amp;ROW()-1)),""))</f>
        <v/>
      </c>
      <c r="X40" s="6" t="str">
        <f ca="1">IF(AND($A40&lt;&gt;"",$A40&lt;&gt;"TOTAL"),IF(AND('[10]PDI_OTRAS SITUACIONES ADMINISTR'!$AN38&lt;&gt;"",'[10]PDI_OTRAS SITUACIONES ADMINISTR'!$AN38&lt;&gt;0),'[10]PDI_OTRAS SITUACIONES ADMINISTR'!$AN38,""),IF($A40="TOTAL",SUM(INDIRECT("X4:X"&amp;ROW()-1)),""))</f>
        <v/>
      </c>
      <c r="Y40" s="6" t="str">
        <f t="shared" ca="1" si="7"/>
        <v/>
      </c>
      <c r="Z40" s="6" t="str">
        <f ca="1">IF(AND($A40&lt;&gt;"",$A40&lt;&gt;"TOTAL"),IF(AND('[10]PDI_OTRAS SITUACIONES ADMINISTR'!$AQ38&lt;&gt;"",'[10]PDI_OTRAS SITUACIONES ADMINISTR'!$AQ38&lt;&gt;0),'[10]PDI_OTRAS SITUACIONES ADMINISTR'!$AQ38,""),IF($A40="TOTAL",SUM(INDIRECT("Z4:Z"&amp;ROW()-1)),""))</f>
        <v/>
      </c>
      <c r="AA40" s="6" t="str">
        <f ca="1">IF(AND($A40&lt;&gt;"",$A40&lt;&gt;"TOTAL"),IF(AND('[10]PDI_OTRAS SITUACIONES ADMINISTR'!$AS38&lt;&gt;"",'[10]PDI_OTRAS SITUACIONES ADMINISTR'!$AS38&lt;&gt;0),'[10]PDI_OTRAS SITUACIONES ADMINISTR'!$AS38,""),IF($A40="TOTAL",SUM(INDIRECT("AA4:AA"&amp;ROW()-1)),""))</f>
        <v/>
      </c>
      <c r="AB40" s="6" t="str">
        <f t="shared" ca="1" si="8"/>
        <v/>
      </c>
      <c r="AC40" s="6" t="str">
        <f ca="1">IF(AND($A40&lt;&gt;"",$A40&lt;&gt;"TOTAL"),IF(AND('[10]PDI_OTRAS SITUACIONES ADMINISTR'!$AV38&lt;&gt;"",'[10]PDI_OTRAS SITUACIONES ADMINISTR'!$AV38&lt;&gt;0),'[10]PDI_OTRAS SITUACIONES ADMINISTR'!$AV38,""),IF($A40="TOTAL",SUM(INDIRECT("AC4:AC"&amp;ROW()-1)),""))</f>
        <v/>
      </c>
      <c r="AD40" s="6" t="str">
        <f ca="1">IF(AND($A40&lt;&gt;"",$A40&lt;&gt;"TOTAL"),IF(AND('[10]PDI_OTRAS SITUACIONES ADMINISTR'!$AX38&lt;&gt;"",'[10]PDI_OTRAS SITUACIONES ADMINISTR'!$AX38&lt;&gt;0),'[10]PDI_OTRAS SITUACIONES ADMINISTR'!$AX38,""),IF($A40="TOTAL",SUM(INDIRECT("AD4:AD"&amp;ROW()-1)),""))</f>
        <v/>
      </c>
      <c r="AE40" s="6" t="str">
        <f t="shared" ca="1" si="9"/>
        <v/>
      </c>
      <c r="AF40" s="6" t="str">
        <f ca="1">IF(AND($A40&lt;&gt;"",$A40&lt;&gt;"TOTAL"),IF(AND('[10]PDI_OTRAS SITUACIONES ADMINISTR'!$BA38&lt;&gt;"",'[10]PDI_OTRAS SITUACIONES ADMINISTR'!$BA38&lt;&gt;0),'[10]PDI_OTRAS SITUACIONES ADMINISTR'!$BA38,""),IF($A40="TOTAL",SUM(INDIRECT("AF4:AF"&amp;ROW()-1)),""))</f>
        <v/>
      </c>
      <c r="AG40" s="6" t="str">
        <f ca="1">IF(AND($A40&lt;&gt;"",$A40&lt;&gt;"TOTAL"),IF(AND('[10]PDI_OTRAS SITUACIONES ADMINISTR'!$BC38&lt;&gt;"",'[10]PDI_OTRAS SITUACIONES ADMINISTR'!$BC38&lt;&gt;0),'[10]PDI_OTRAS SITUACIONES ADMINISTR'!$BC38,""),IF($A40="TOTAL",SUM(INDIRECT("AG4:AG"&amp;ROW()-1)),""))</f>
        <v/>
      </c>
      <c r="AH40" s="6" t="str">
        <f t="shared" ca="1" si="10"/>
        <v/>
      </c>
      <c r="AI40" s="6" t="str">
        <f ca="1">IF(AND($A40&lt;&gt;"",$A40&lt;&gt;"TOTAL"),IF(AND('[10]PDI_OTRAS SITUACIONES ADMINISTR'!$BF38&lt;&gt;"",'[10]PDI_OTRAS SITUACIONES ADMINISTR'!$BF38&lt;&gt;0),'[10]PDI_OTRAS SITUACIONES ADMINISTR'!$BF38,""),IF($A40="TOTAL",SUM(INDIRECT("AI4:AI"&amp;ROW()-1)),""))</f>
        <v/>
      </c>
      <c r="AJ40" s="6" t="str">
        <f ca="1">IF(AND($A40&lt;&gt;"",$A40&lt;&gt;"TOTAL"),IF(AND('[10]PDI_OTRAS SITUACIONES ADMINISTR'!$BH38&lt;&gt;"",'[10]PDI_OTRAS SITUACIONES ADMINISTR'!$BH38&lt;&gt;0),'[10]PDI_OTRAS SITUACIONES ADMINISTR'!$BH38,""),IF($A40="TOTAL",SUM(INDIRECT("AJ4:AJ"&amp;ROW()-1)),""))</f>
        <v/>
      </c>
      <c r="AK40" s="6" t="str">
        <f t="shared" ca="1" si="11"/>
        <v/>
      </c>
      <c r="AL40" s="6" t="str">
        <f ca="1">IF(AND($A40&lt;&gt;"",$A40&lt;&gt;"TOTAL"),IF(AND('[10]PDI_OTRAS SITUACIONES ADMINISTR'!$BK38&lt;&gt;"",'[10]PDI_OTRAS SITUACIONES ADMINISTR'!$BK38&lt;&gt;0),'[10]PDI_OTRAS SITUACIONES ADMINISTR'!$BK38,""),IF($A40="TOTAL",SUM(INDIRECT("AL4:AL"&amp;ROW()-1)),""))</f>
        <v/>
      </c>
      <c r="AM40" s="6" t="str">
        <f ca="1">IF(AND($A40&lt;&gt;"",$A40&lt;&gt;"TOTAL"),IF(AND('[10]PDI_OTRAS SITUACIONES ADMINISTR'!$BM38&lt;&gt;"",'[10]PDI_OTRAS SITUACIONES ADMINISTR'!$BM38&lt;&gt;0),'[10]PDI_OTRAS SITUACIONES ADMINISTR'!$BM38,""),IF($A40="TOTAL",SUM(INDIRECT("AM4:AM"&amp;ROW()-1)),""))</f>
        <v/>
      </c>
      <c r="AN40" s="6" t="str">
        <f t="shared" ca="1" si="12"/>
        <v/>
      </c>
      <c r="AO40" s="6" t="str">
        <f ca="1">IF(AND($A40&lt;&gt;"",$A40&lt;&gt;"TOTAL"),IF(AND('[10]PDI_OTRAS SITUACIONES ADMINISTR'!$BP38&lt;&gt;"",'[10]PDI_OTRAS SITUACIONES ADMINISTR'!$BP38&lt;&gt;0),'[10]PDI_OTRAS SITUACIONES ADMINISTR'!$BP38,""),IF($A40="TOTAL",SUM(INDIRECT("AO4:AO"&amp;ROW()-1)),""))</f>
        <v/>
      </c>
      <c r="AP40" s="6" t="str">
        <f ca="1">IF(AND($A40&lt;&gt;"",$A40&lt;&gt;"TOTAL"),IF(AND('[10]PDI_OTRAS SITUACIONES ADMINISTR'!$BR38&lt;&gt;"",'[10]PDI_OTRAS SITUACIONES ADMINISTR'!$BR38&lt;&gt;0),'[10]PDI_OTRAS SITUACIONES ADMINISTR'!$BR38,""),IF($A40="TOTAL",SUM(INDIRECT("AP4:AP"&amp;ROW()-1)),""))</f>
        <v/>
      </c>
      <c r="AQ40" s="6" t="str">
        <f t="shared" ca="1" si="13"/>
        <v/>
      </c>
      <c r="AR40" s="6" t="str">
        <f ca="1">IF(AND($A40&lt;&gt;"",$A40&lt;&gt;"TOTAL"),IF(AND('[10]PDI_OTRAS SITUACIONES ADMINISTR'!$BU38&lt;&gt;"",'[10]PDI_OTRAS SITUACIONES ADMINISTR'!$BU38&lt;&gt;0),'[10]PDI_OTRAS SITUACIONES ADMINISTR'!$BU38,""),IF($A40="TOTAL",SUM(INDIRECT("AR4:AR"&amp;ROW()-1)),""))</f>
        <v/>
      </c>
      <c r="AS40" s="6" t="str">
        <f ca="1">IF(AND($A40&lt;&gt;"",$A40&lt;&gt;"TOTAL"),IF(AND('[10]PDI_OTRAS SITUACIONES ADMINISTR'!$BW38&lt;&gt;"",'[10]PDI_OTRAS SITUACIONES ADMINISTR'!$BW38&lt;&gt;0),'[10]PDI_OTRAS SITUACIONES ADMINISTR'!$BW38,""),IF($A40="TOTAL",SUM(INDIRECT("AS4:AS"&amp;ROW()-1)),""))</f>
        <v/>
      </c>
      <c r="AT40" s="6" t="str">
        <f t="shared" ca="1" si="14"/>
        <v/>
      </c>
      <c r="AU40" s="6" t="str">
        <f ca="1">IF(AND($A40&lt;&gt;"",$A40&lt;&gt;"TOTAL"),IF(AND('[10]PDI_OTRAS SITUACIONES ADMINISTR'!$BZ38&lt;&gt;"",'[10]PDI_OTRAS SITUACIONES ADMINISTR'!$BZ38&lt;&gt;0),'[10]PDI_OTRAS SITUACIONES ADMINISTR'!$BZ38,""),IF($A40="TOTAL",SUM(INDIRECT("AU4:AU"&amp;ROW()-1)),""))</f>
        <v/>
      </c>
      <c r="AV40" s="6" t="str">
        <f ca="1">IF(AND($A40&lt;&gt;"",$A40&lt;&gt;"TOTAL"),IF(AND('[10]PDI_OTRAS SITUACIONES ADMINISTR'!$CB38&lt;&gt;"",'[10]PDI_OTRAS SITUACIONES ADMINISTR'!$CB38&lt;&gt;0),'[10]PDI_OTRAS SITUACIONES ADMINISTR'!$CB38,""),IF($A40="TOTAL",SUM(INDIRECT("AV4:AV"&amp;ROW()-1)),""))</f>
        <v/>
      </c>
      <c r="AW40" s="6" t="str">
        <f t="shared" ca="1" si="15"/>
        <v/>
      </c>
      <c r="AX40" s="6" t="str">
        <f ca="1">IF(AND($A40&lt;&gt;"",$A40&lt;&gt;"TOTAL"),IF(AND('[10]PDI_OTRAS SITUACIONES ADMINISTR'!$CE38&lt;&gt;"",'[10]PDI_OTRAS SITUACIONES ADMINISTR'!$CE38&lt;&gt;0),'[10]PDI_OTRAS SITUACIONES ADMINISTR'!$CE38,""),IF($A40="TOTAL",SUM(INDIRECT("AX4:AX"&amp;ROW()-1)),""))</f>
        <v/>
      </c>
      <c r="AY40" s="6" t="str">
        <f ca="1">IF(AND($A40&lt;&gt;"",$A40&lt;&gt;"TOTAL"),IF(AND('[10]PDI_OTRAS SITUACIONES ADMINISTR'!$CG38&lt;&gt;"",'[10]PDI_OTRAS SITUACIONES ADMINISTR'!$CG38&lt;&gt;0),'[10]PDI_OTRAS SITUACIONES ADMINISTR'!$CG38,""),IF($A40="TOTAL",SUM(INDIRECT("AY4:AY"&amp;ROW()-1)),""))</f>
        <v/>
      </c>
      <c r="AZ40" s="6" t="str">
        <f t="shared" ca="1" si="16"/>
        <v/>
      </c>
      <c r="BA40" s="6" t="str">
        <f ca="1">IF(AND($A40&lt;&gt;"",$A40&lt;&gt;"TOTAL"),IF(AND('[10]PDI_OTRAS SITUACIONES ADMINISTR'!$CJ38&lt;&gt;"",'[10]PDI_OTRAS SITUACIONES ADMINISTR'!$CJ38&lt;&gt;0),'[10]PDI_OTRAS SITUACIONES ADMINISTR'!$CJ38,""),IF($A40="TOTAL",SUM(INDIRECT("BA4:BA"&amp;ROW()-1)),""))</f>
        <v/>
      </c>
      <c r="BB40" s="6" t="str">
        <f ca="1">IF(AND($A40&lt;&gt;"",$A40&lt;&gt;"TOTAL"),IF(AND('[10]PDI_OTRAS SITUACIONES ADMINISTR'!$CL38&lt;&gt;"",'[10]PDI_OTRAS SITUACIONES ADMINISTR'!$CL38&lt;&gt;0),'[10]PDI_OTRAS SITUACIONES ADMINISTR'!$CL38,""),IF($A40="TOTAL",SUM(INDIRECT("BB4:BB"&amp;ROW()-1)),""))</f>
        <v/>
      </c>
      <c r="BC40" s="6" t="str">
        <f t="shared" ca="1" si="17"/>
        <v/>
      </c>
      <c r="BD40" s="6" t="str">
        <f ca="1">IF(AND($A40&lt;&gt;"",$A40&lt;&gt;"TOTAL"),IF(AND('[10]PDI_OTRAS SITUACIONES ADMINISTR'!$CO38&lt;&gt;"",'[10]PDI_OTRAS SITUACIONES ADMINISTR'!$CO38&lt;&gt;0),'[10]PDI_OTRAS SITUACIONES ADMINISTR'!$CO38,""),IF($A40="TOTAL",SUM(INDIRECT("BD4:BD"&amp;ROW()-1)),""))</f>
        <v/>
      </c>
      <c r="BE40" s="6" t="str">
        <f ca="1">IF(AND($A40&lt;&gt;"",$A40&lt;&gt;"TOTAL"),IF(AND('[10]PDI_OTRAS SITUACIONES ADMINISTR'!$CQ38&lt;&gt;"",'[10]PDI_OTRAS SITUACIONES ADMINISTR'!$CQ38&lt;&gt;0),'[10]PDI_OTRAS SITUACIONES ADMINISTR'!$CQ38,""),IF($A40="TOTAL",SUM(INDIRECT("BE4:BE"&amp;ROW()-1)),""))</f>
        <v/>
      </c>
      <c r="BF40" s="6" t="str">
        <f t="shared" ca="1" si="18"/>
        <v/>
      </c>
    </row>
    <row r="41" spans="1:58" x14ac:dyDescent="0.2">
      <c r="A41" s="19" t="str">
        <f>IF('[10]PDI_OTRAS SITUACIONES ADMINISTR'!$B39&lt;&gt;"",'[10]PDI_OTRAS SITUACIONES ADMINISTR'!$B39,IF(AND('[10]PDI_OTRAS SITUACIONES ADMINISTR'!$B39="",'[10]PDI_OTRAS SITUACIONES ADMINISTR'!$B40="",'[10]PDI_OTRAS SITUACIONES ADMINISTR'!$B38=""),"","TOTAL"))</f>
        <v/>
      </c>
      <c r="B41" s="6" t="str">
        <f ca="1">IF(AND($A41&lt;&gt;"",$A41&lt;&gt;"TOTAL"),IF(AND('[10]PDI_OTRAS SITUACIONES ADMINISTR'!$C39&lt;&gt;"",'[10]PDI_OTRAS SITUACIONES ADMINISTR'!$C39&lt;&gt;0),'[10]PDI_OTRAS SITUACIONES ADMINISTR'!$C39,""),IF($A41="TOTAL",SUM(INDIRECT("B4:B"&amp;ROW()-1)),""))</f>
        <v/>
      </c>
      <c r="C41" s="6" t="str">
        <f ca="1">IF(AND($A41&lt;&gt;"",$A41&lt;&gt;"TOTAL"),IF(AND('[10]PDI_OTRAS SITUACIONES ADMINISTR'!$E39&lt;&gt;"",'[10]PDI_OTRAS SITUACIONES ADMINISTR'!$E39&lt;&gt;0),'[10]PDI_OTRAS SITUACIONES ADMINISTR'!$E39,""),IF($A41="TOTAL",SUM(INDIRECT("C4:C"&amp;ROW()-1)),""))</f>
        <v/>
      </c>
      <c r="D41" s="6" t="str">
        <f t="shared" ca="1" si="0"/>
        <v/>
      </c>
      <c r="E41" s="6" t="str">
        <f ca="1">IF(AND($A41&lt;&gt;"",$A41&lt;&gt;"TOTAL"),IF(AND('[10]PDI_OTRAS SITUACIONES ADMINISTR'!$H39&lt;&gt;"",'[10]PDI_OTRAS SITUACIONES ADMINISTR'!$H39&lt;&gt;0),'[10]PDI_OTRAS SITUACIONES ADMINISTR'!$H39,""),IF($A41="TOTAL",SUM(INDIRECT("E4:E"&amp;ROW()-1)),""))</f>
        <v/>
      </c>
      <c r="F41" s="6" t="str">
        <f ca="1">IF(AND($A41&lt;&gt;"",$A41&lt;&gt;"TOTAL"),IF(AND('[10]PDI_OTRAS SITUACIONES ADMINISTR'!$J39&lt;&gt;"",'[10]PDI_OTRAS SITUACIONES ADMINISTR'!$J39&lt;&gt;0),'[10]PDI_OTRAS SITUACIONES ADMINISTR'!$J39,""),IF($A41="TOTAL",SUM(INDIRECT("F4:F"&amp;ROW()-1)),""))</f>
        <v/>
      </c>
      <c r="G41" s="6" t="str">
        <f t="shared" ca="1" si="1"/>
        <v/>
      </c>
      <c r="H41" s="6" t="str">
        <f ca="1">IF(AND($A41&lt;&gt;"",$A41&lt;&gt;"TOTAL"),IF(AND('[10]PDI_OTRAS SITUACIONES ADMINISTR'!$M39&lt;&gt;"",'[10]PDI_OTRAS SITUACIONES ADMINISTR'!$M39&lt;&gt;0),'[10]PDI_OTRAS SITUACIONES ADMINISTR'!$M39,""),IF($A41="TOTAL",SUM(INDIRECT("H4:H"&amp;ROW()-1)),""))</f>
        <v/>
      </c>
      <c r="I41" s="6" t="str">
        <f ca="1">IF(AND($A41&lt;&gt;"",$A41&lt;&gt;"TOTAL"),IF(AND('[10]PDI_OTRAS SITUACIONES ADMINISTR'!$O39&lt;&gt;"",'[10]PDI_OTRAS SITUACIONES ADMINISTR'!$O39&lt;&gt;0),'[10]PDI_OTRAS SITUACIONES ADMINISTR'!$O39,""),IF($A41="TOTAL",SUM(INDIRECT("I4:I"&amp;ROW()-1)),""))</f>
        <v/>
      </c>
      <c r="J41" s="6" t="str">
        <f t="shared" ca="1" si="2"/>
        <v/>
      </c>
      <c r="K41" s="6" t="str">
        <f ca="1">IF(AND($A41&lt;&gt;"",$A41&lt;&gt;"TOTAL"),IF(AND('[10]PDI_OTRAS SITUACIONES ADMINISTR'!$R39&lt;&gt;"",'[10]PDI_OTRAS SITUACIONES ADMINISTR'!$R39&lt;&gt;0),'[10]PDI_OTRAS SITUACIONES ADMINISTR'!$R39,""),IF($A41="TOTAL",SUM(INDIRECT("K4:K"&amp;ROW()-1)),""))</f>
        <v/>
      </c>
      <c r="L41" s="6" t="str">
        <f ca="1">IF(AND($A41&lt;&gt;"",$A41&lt;&gt;"TOTAL"),IF(AND('[10]PDI_OTRAS SITUACIONES ADMINISTR'!$T39&lt;&gt;"",'[10]PDI_OTRAS SITUACIONES ADMINISTR'!$T39&lt;&gt;0),'[10]PDI_OTRAS SITUACIONES ADMINISTR'!$T39,""),IF($A41="TOTAL",SUM(INDIRECT("L4:L"&amp;ROW()-1)),""))</f>
        <v/>
      </c>
      <c r="M41" s="6" t="str">
        <f t="shared" ca="1" si="3"/>
        <v/>
      </c>
      <c r="N41" s="6" t="str">
        <f ca="1">IF(AND($A41&lt;&gt;"",$A41&lt;&gt;"TOTAL"),IF(AND('[10]PDI_OTRAS SITUACIONES ADMINISTR'!$W39&lt;&gt;"",'[10]PDI_OTRAS SITUACIONES ADMINISTR'!$W39&lt;&gt;0),'[10]PDI_OTRAS SITUACIONES ADMINISTR'!$W39,""),IF($A41="TOTAL",SUM(INDIRECT("N4:N"&amp;ROW()-1)),""))</f>
        <v/>
      </c>
      <c r="O41" s="6" t="str">
        <f ca="1">IF(AND($A41&lt;&gt;"",$A41&lt;&gt;"TOTAL"),IF(AND('[10]PDI_OTRAS SITUACIONES ADMINISTR'!$Y39&lt;&gt;"",'[10]PDI_OTRAS SITUACIONES ADMINISTR'!$Y39&lt;&gt;0),'[10]PDI_OTRAS SITUACIONES ADMINISTR'!$Y39,""),IF($A41="TOTAL",SUM(INDIRECT("O4:O"&amp;ROW()-1)),""))</f>
        <v/>
      </c>
      <c r="P41" s="6" t="str">
        <f t="shared" ca="1" si="4"/>
        <v/>
      </c>
      <c r="Q41" s="6" t="str">
        <f ca="1">IF(AND($A41&lt;&gt;"",$A41&lt;&gt;"TOTAL"),IF(AND('[10]PDI_OTRAS SITUACIONES ADMINISTR'!$AB39&lt;&gt;"",'[10]PDI_OTRAS SITUACIONES ADMINISTR'!$AB39&lt;&gt;0),'[10]PDI_OTRAS SITUACIONES ADMINISTR'!$AB39,""),IF($A41="TOTAL",SUM(INDIRECT("Q4:Q"&amp;ROW()-1)),""))</f>
        <v/>
      </c>
      <c r="R41" s="6" t="str">
        <f ca="1">IF(AND($A41&lt;&gt;"",$A41&lt;&gt;"TOTAL"),IF(AND('[10]PDI_OTRAS SITUACIONES ADMINISTR'!$AD39&lt;&gt;"",'[10]PDI_OTRAS SITUACIONES ADMINISTR'!$AD39&lt;&gt;0),'[10]PDI_OTRAS SITUACIONES ADMINISTR'!$AD39,""),IF($A41="TOTAL",SUM(INDIRECT("R4:R"&amp;ROW()-1)),""))</f>
        <v/>
      </c>
      <c r="S41" s="6" t="str">
        <f t="shared" ca="1" si="5"/>
        <v/>
      </c>
      <c r="T41" s="6" t="str">
        <f ca="1">IF(AND($A41&lt;&gt;"",$A41&lt;&gt;"TOTAL"),IF(AND('[10]PDI_OTRAS SITUACIONES ADMINISTR'!$AG39&lt;&gt;"",'[10]PDI_OTRAS SITUACIONES ADMINISTR'!$AG39&lt;&gt;0),'[10]PDI_OTRAS SITUACIONES ADMINISTR'!$AG39,""),IF($A41="TOTAL",SUM(INDIRECT("T4:T"&amp;ROW()-1)),""))</f>
        <v/>
      </c>
      <c r="U41" s="6" t="str">
        <f ca="1">IF(AND($A41&lt;&gt;"",$A41&lt;&gt;"TOTAL"),IF(AND('[10]PDI_OTRAS SITUACIONES ADMINISTR'!$AI39&lt;&gt;"",'[10]PDI_OTRAS SITUACIONES ADMINISTR'!$AI39&lt;&gt;0),'[10]PDI_OTRAS SITUACIONES ADMINISTR'!$AI39,""),IF($A41="TOTAL",SUM(INDIRECT("U4:U"&amp;ROW()-1)),""))</f>
        <v/>
      </c>
      <c r="V41" s="6" t="str">
        <f t="shared" ca="1" si="6"/>
        <v/>
      </c>
      <c r="W41" s="6" t="str">
        <f ca="1">IF(AND($A41&lt;&gt;"",$A41&lt;&gt;"TOTAL"),IF(AND('[10]PDI_OTRAS SITUACIONES ADMINISTR'!$AL39&lt;&gt;"",'[10]PDI_OTRAS SITUACIONES ADMINISTR'!$AL39&lt;&gt;0),'[10]PDI_OTRAS SITUACIONES ADMINISTR'!$AL39,""),IF($A41="TOTAL",SUM(INDIRECT("W4:W"&amp;ROW()-1)),""))</f>
        <v/>
      </c>
      <c r="X41" s="6" t="str">
        <f ca="1">IF(AND($A41&lt;&gt;"",$A41&lt;&gt;"TOTAL"),IF(AND('[10]PDI_OTRAS SITUACIONES ADMINISTR'!$AN39&lt;&gt;"",'[10]PDI_OTRAS SITUACIONES ADMINISTR'!$AN39&lt;&gt;0),'[10]PDI_OTRAS SITUACIONES ADMINISTR'!$AN39,""),IF($A41="TOTAL",SUM(INDIRECT("X4:X"&amp;ROW()-1)),""))</f>
        <v/>
      </c>
      <c r="Y41" s="6" t="str">
        <f t="shared" ca="1" si="7"/>
        <v/>
      </c>
      <c r="Z41" s="6" t="str">
        <f ca="1">IF(AND($A41&lt;&gt;"",$A41&lt;&gt;"TOTAL"),IF(AND('[10]PDI_OTRAS SITUACIONES ADMINISTR'!$AQ39&lt;&gt;"",'[10]PDI_OTRAS SITUACIONES ADMINISTR'!$AQ39&lt;&gt;0),'[10]PDI_OTRAS SITUACIONES ADMINISTR'!$AQ39,""),IF($A41="TOTAL",SUM(INDIRECT("Z4:Z"&amp;ROW()-1)),""))</f>
        <v/>
      </c>
      <c r="AA41" s="6" t="str">
        <f ca="1">IF(AND($A41&lt;&gt;"",$A41&lt;&gt;"TOTAL"),IF(AND('[10]PDI_OTRAS SITUACIONES ADMINISTR'!$AS39&lt;&gt;"",'[10]PDI_OTRAS SITUACIONES ADMINISTR'!$AS39&lt;&gt;0),'[10]PDI_OTRAS SITUACIONES ADMINISTR'!$AS39,""),IF($A41="TOTAL",SUM(INDIRECT("AA4:AA"&amp;ROW()-1)),""))</f>
        <v/>
      </c>
      <c r="AB41" s="6" t="str">
        <f t="shared" ca="1" si="8"/>
        <v/>
      </c>
      <c r="AC41" s="6" t="str">
        <f ca="1">IF(AND($A41&lt;&gt;"",$A41&lt;&gt;"TOTAL"),IF(AND('[10]PDI_OTRAS SITUACIONES ADMINISTR'!$AV39&lt;&gt;"",'[10]PDI_OTRAS SITUACIONES ADMINISTR'!$AV39&lt;&gt;0),'[10]PDI_OTRAS SITUACIONES ADMINISTR'!$AV39,""),IF($A41="TOTAL",SUM(INDIRECT("AC4:AC"&amp;ROW()-1)),""))</f>
        <v/>
      </c>
      <c r="AD41" s="6" t="str">
        <f ca="1">IF(AND($A41&lt;&gt;"",$A41&lt;&gt;"TOTAL"),IF(AND('[10]PDI_OTRAS SITUACIONES ADMINISTR'!$AX39&lt;&gt;"",'[10]PDI_OTRAS SITUACIONES ADMINISTR'!$AX39&lt;&gt;0),'[10]PDI_OTRAS SITUACIONES ADMINISTR'!$AX39,""),IF($A41="TOTAL",SUM(INDIRECT("AD4:AD"&amp;ROW()-1)),""))</f>
        <v/>
      </c>
      <c r="AE41" s="6" t="str">
        <f t="shared" ca="1" si="9"/>
        <v/>
      </c>
      <c r="AF41" s="6" t="str">
        <f ca="1">IF(AND($A41&lt;&gt;"",$A41&lt;&gt;"TOTAL"),IF(AND('[10]PDI_OTRAS SITUACIONES ADMINISTR'!$BA39&lt;&gt;"",'[10]PDI_OTRAS SITUACIONES ADMINISTR'!$BA39&lt;&gt;0),'[10]PDI_OTRAS SITUACIONES ADMINISTR'!$BA39,""),IF($A41="TOTAL",SUM(INDIRECT("AF4:AF"&amp;ROW()-1)),""))</f>
        <v/>
      </c>
      <c r="AG41" s="6" t="str">
        <f ca="1">IF(AND($A41&lt;&gt;"",$A41&lt;&gt;"TOTAL"),IF(AND('[10]PDI_OTRAS SITUACIONES ADMINISTR'!$BC39&lt;&gt;"",'[10]PDI_OTRAS SITUACIONES ADMINISTR'!$BC39&lt;&gt;0),'[10]PDI_OTRAS SITUACIONES ADMINISTR'!$BC39,""),IF($A41="TOTAL",SUM(INDIRECT("AG4:AG"&amp;ROW()-1)),""))</f>
        <v/>
      </c>
      <c r="AH41" s="6" t="str">
        <f t="shared" ca="1" si="10"/>
        <v/>
      </c>
      <c r="AI41" s="6" t="str">
        <f ca="1">IF(AND($A41&lt;&gt;"",$A41&lt;&gt;"TOTAL"),IF(AND('[10]PDI_OTRAS SITUACIONES ADMINISTR'!$BF39&lt;&gt;"",'[10]PDI_OTRAS SITUACIONES ADMINISTR'!$BF39&lt;&gt;0),'[10]PDI_OTRAS SITUACIONES ADMINISTR'!$BF39,""),IF($A41="TOTAL",SUM(INDIRECT("AI4:AI"&amp;ROW()-1)),""))</f>
        <v/>
      </c>
      <c r="AJ41" s="6" t="str">
        <f ca="1">IF(AND($A41&lt;&gt;"",$A41&lt;&gt;"TOTAL"),IF(AND('[10]PDI_OTRAS SITUACIONES ADMINISTR'!$BH39&lt;&gt;"",'[10]PDI_OTRAS SITUACIONES ADMINISTR'!$BH39&lt;&gt;0),'[10]PDI_OTRAS SITUACIONES ADMINISTR'!$BH39,""),IF($A41="TOTAL",SUM(INDIRECT("AJ4:AJ"&amp;ROW()-1)),""))</f>
        <v/>
      </c>
      <c r="AK41" s="6" t="str">
        <f t="shared" ca="1" si="11"/>
        <v/>
      </c>
      <c r="AL41" s="6" t="str">
        <f ca="1">IF(AND($A41&lt;&gt;"",$A41&lt;&gt;"TOTAL"),IF(AND('[10]PDI_OTRAS SITUACIONES ADMINISTR'!$BK39&lt;&gt;"",'[10]PDI_OTRAS SITUACIONES ADMINISTR'!$BK39&lt;&gt;0),'[10]PDI_OTRAS SITUACIONES ADMINISTR'!$BK39,""),IF($A41="TOTAL",SUM(INDIRECT("AL4:AL"&amp;ROW()-1)),""))</f>
        <v/>
      </c>
      <c r="AM41" s="6" t="str">
        <f ca="1">IF(AND($A41&lt;&gt;"",$A41&lt;&gt;"TOTAL"),IF(AND('[10]PDI_OTRAS SITUACIONES ADMINISTR'!$BM39&lt;&gt;"",'[10]PDI_OTRAS SITUACIONES ADMINISTR'!$BM39&lt;&gt;0),'[10]PDI_OTRAS SITUACIONES ADMINISTR'!$BM39,""),IF($A41="TOTAL",SUM(INDIRECT("AM4:AM"&amp;ROW()-1)),""))</f>
        <v/>
      </c>
      <c r="AN41" s="6" t="str">
        <f t="shared" ca="1" si="12"/>
        <v/>
      </c>
      <c r="AO41" s="6" t="str">
        <f ca="1">IF(AND($A41&lt;&gt;"",$A41&lt;&gt;"TOTAL"),IF(AND('[10]PDI_OTRAS SITUACIONES ADMINISTR'!$BP39&lt;&gt;"",'[10]PDI_OTRAS SITUACIONES ADMINISTR'!$BP39&lt;&gt;0),'[10]PDI_OTRAS SITUACIONES ADMINISTR'!$BP39,""),IF($A41="TOTAL",SUM(INDIRECT("AO4:AO"&amp;ROW()-1)),""))</f>
        <v/>
      </c>
      <c r="AP41" s="6" t="str">
        <f ca="1">IF(AND($A41&lt;&gt;"",$A41&lt;&gt;"TOTAL"),IF(AND('[10]PDI_OTRAS SITUACIONES ADMINISTR'!$BR39&lt;&gt;"",'[10]PDI_OTRAS SITUACIONES ADMINISTR'!$BR39&lt;&gt;0),'[10]PDI_OTRAS SITUACIONES ADMINISTR'!$BR39,""),IF($A41="TOTAL",SUM(INDIRECT("AP4:AP"&amp;ROW()-1)),""))</f>
        <v/>
      </c>
      <c r="AQ41" s="6" t="str">
        <f t="shared" ca="1" si="13"/>
        <v/>
      </c>
      <c r="AR41" s="6" t="str">
        <f ca="1">IF(AND($A41&lt;&gt;"",$A41&lt;&gt;"TOTAL"),IF(AND('[10]PDI_OTRAS SITUACIONES ADMINISTR'!$BU39&lt;&gt;"",'[10]PDI_OTRAS SITUACIONES ADMINISTR'!$BU39&lt;&gt;0),'[10]PDI_OTRAS SITUACIONES ADMINISTR'!$BU39,""),IF($A41="TOTAL",SUM(INDIRECT("AR4:AR"&amp;ROW()-1)),""))</f>
        <v/>
      </c>
      <c r="AS41" s="6" t="str">
        <f ca="1">IF(AND($A41&lt;&gt;"",$A41&lt;&gt;"TOTAL"),IF(AND('[10]PDI_OTRAS SITUACIONES ADMINISTR'!$BW39&lt;&gt;"",'[10]PDI_OTRAS SITUACIONES ADMINISTR'!$BW39&lt;&gt;0),'[10]PDI_OTRAS SITUACIONES ADMINISTR'!$BW39,""),IF($A41="TOTAL",SUM(INDIRECT("AS4:AS"&amp;ROW()-1)),""))</f>
        <v/>
      </c>
      <c r="AT41" s="6" t="str">
        <f t="shared" ca="1" si="14"/>
        <v/>
      </c>
      <c r="AU41" s="6" t="str">
        <f ca="1">IF(AND($A41&lt;&gt;"",$A41&lt;&gt;"TOTAL"),IF(AND('[10]PDI_OTRAS SITUACIONES ADMINISTR'!$BZ39&lt;&gt;"",'[10]PDI_OTRAS SITUACIONES ADMINISTR'!$BZ39&lt;&gt;0),'[10]PDI_OTRAS SITUACIONES ADMINISTR'!$BZ39,""),IF($A41="TOTAL",SUM(INDIRECT("AU4:AU"&amp;ROW()-1)),""))</f>
        <v/>
      </c>
      <c r="AV41" s="6" t="str">
        <f ca="1">IF(AND($A41&lt;&gt;"",$A41&lt;&gt;"TOTAL"),IF(AND('[10]PDI_OTRAS SITUACIONES ADMINISTR'!$CB39&lt;&gt;"",'[10]PDI_OTRAS SITUACIONES ADMINISTR'!$CB39&lt;&gt;0),'[10]PDI_OTRAS SITUACIONES ADMINISTR'!$CB39,""),IF($A41="TOTAL",SUM(INDIRECT("AV4:AV"&amp;ROW()-1)),""))</f>
        <v/>
      </c>
      <c r="AW41" s="6" t="str">
        <f t="shared" ca="1" si="15"/>
        <v/>
      </c>
      <c r="AX41" s="6" t="str">
        <f ca="1">IF(AND($A41&lt;&gt;"",$A41&lt;&gt;"TOTAL"),IF(AND('[10]PDI_OTRAS SITUACIONES ADMINISTR'!$CE39&lt;&gt;"",'[10]PDI_OTRAS SITUACIONES ADMINISTR'!$CE39&lt;&gt;0),'[10]PDI_OTRAS SITUACIONES ADMINISTR'!$CE39,""),IF($A41="TOTAL",SUM(INDIRECT("AX4:AX"&amp;ROW()-1)),""))</f>
        <v/>
      </c>
      <c r="AY41" s="6" t="str">
        <f ca="1">IF(AND($A41&lt;&gt;"",$A41&lt;&gt;"TOTAL"),IF(AND('[10]PDI_OTRAS SITUACIONES ADMINISTR'!$CG39&lt;&gt;"",'[10]PDI_OTRAS SITUACIONES ADMINISTR'!$CG39&lt;&gt;0),'[10]PDI_OTRAS SITUACIONES ADMINISTR'!$CG39,""),IF($A41="TOTAL",SUM(INDIRECT("AY4:AY"&amp;ROW()-1)),""))</f>
        <v/>
      </c>
      <c r="AZ41" s="6" t="str">
        <f t="shared" ca="1" si="16"/>
        <v/>
      </c>
      <c r="BA41" s="6" t="str">
        <f ca="1">IF(AND($A41&lt;&gt;"",$A41&lt;&gt;"TOTAL"),IF(AND('[10]PDI_OTRAS SITUACIONES ADMINISTR'!$CJ39&lt;&gt;"",'[10]PDI_OTRAS SITUACIONES ADMINISTR'!$CJ39&lt;&gt;0),'[10]PDI_OTRAS SITUACIONES ADMINISTR'!$CJ39,""),IF($A41="TOTAL",SUM(INDIRECT("BA4:BA"&amp;ROW()-1)),""))</f>
        <v/>
      </c>
      <c r="BB41" s="6" t="str">
        <f ca="1">IF(AND($A41&lt;&gt;"",$A41&lt;&gt;"TOTAL"),IF(AND('[10]PDI_OTRAS SITUACIONES ADMINISTR'!$CL39&lt;&gt;"",'[10]PDI_OTRAS SITUACIONES ADMINISTR'!$CL39&lt;&gt;0),'[10]PDI_OTRAS SITUACIONES ADMINISTR'!$CL39,""),IF($A41="TOTAL",SUM(INDIRECT("BB4:BB"&amp;ROW()-1)),""))</f>
        <v/>
      </c>
      <c r="BC41" s="6" t="str">
        <f t="shared" ca="1" si="17"/>
        <v/>
      </c>
      <c r="BD41" s="6" t="str">
        <f ca="1">IF(AND($A41&lt;&gt;"",$A41&lt;&gt;"TOTAL"),IF(AND('[10]PDI_OTRAS SITUACIONES ADMINISTR'!$CO39&lt;&gt;"",'[10]PDI_OTRAS SITUACIONES ADMINISTR'!$CO39&lt;&gt;0),'[10]PDI_OTRAS SITUACIONES ADMINISTR'!$CO39,""),IF($A41="TOTAL",SUM(INDIRECT("BD4:BD"&amp;ROW()-1)),""))</f>
        <v/>
      </c>
      <c r="BE41" s="6" t="str">
        <f ca="1">IF(AND($A41&lt;&gt;"",$A41&lt;&gt;"TOTAL"),IF(AND('[10]PDI_OTRAS SITUACIONES ADMINISTR'!$CQ39&lt;&gt;"",'[10]PDI_OTRAS SITUACIONES ADMINISTR'!$CQ39&lt;&gt;0),'[10]PDI_OTRAS SITUACIONES ADMINISTR'!$CQ39,""),IF($A41="TOTAL",SUM(INDIRECT("BE4:BE"&amp;ROW()-1)),""))</f>
        <v/>
      </c>
      <c r="BF41" s="6" t="str">
        <f t="shared" ca="1" si="18"/>
        <v/>
      </c>
    </row>
    <row r="42" spans="1:58" x14ac:dyDescent="0.2">
      <c r="A42" s="19" t="str">
        <f>IF('[10]PDI_OTRAS SITUACIONES ADMINISTR'!$B40&lt;&gt;"",'[10]PDI_OTRAS SITUACIONES ADMINISTR'!$B40,IF(AND('[10]PDI_OTRAS SITUACIONES ADMINISTR'!$B40="",'[10]PDI_OTRAS SITUACIONES ADMINISTR'!$B41="",'[10]PDI_OTRAS SITUACIONES ADMINISTR'!$B39=""),"","TOTAL"))</f>
        <v/>
      </c>
      <c r="B42" s="6" t="str">
        <f ca="1">IF(AND($A42&lt;&gt;"",$A42&lt;&gt;"TOTAL"),IF(AND('[10]PDI_OTRAS SITUACIONES ADMINISTR'!$C40&lt;&gt;"",'[10]PDI_OTRAS SITUACIONES ADMINISTR'!$C40&lt;&gt;0),'[10]PDI_OTRAS SITUACIONES ADMINISTR'!$C40,""),IF($A42="TOTAL",SUM(INDIRECT("B4:B"&amp;ROW()-1)),""))</f>
        <v/>
      </c>
      <c r="C42" s="6" t="str">
        <f ca="1">IF(AND($A42&lt;&gt;"",$A42&lt;&gt;"TOTAL"),IF(AND('[10]PDI_OTRAS SITUACIONES ADMINISTR'!$E40&lt;&gt;"",'[10]PDI_OTRAS SITUACIONES ADMINISTR'!$E40&lt;&gt;0),'[10]PDI_OTRAS SITUACIONES ADMINISTR'!$E40,""),IF($A42="TOTAL",SUM(INDIRECT("C4:C"&amp;ROW()-1)),""))</f>
        <v/>
      </c>
      <c r="D42" s="6" t="str">
        <f t="shared" ca="1" si="0"/>
        <v/>
      </c>
      <c r="E42" s="6" t="str">
        <f ca="1">IF(AND($A42&lt;&gt;"",$A42&lt;&gt;"TOTAL"),IF(AND('[10]PDI_OTRAS SITUACIONES ADMINISTR'!$H40&lt;&gt;"",'[10]PDI_OTRAS SITUACIONES ADMINISTR'!$H40&lt;&gt;0),'[10]PDI_OTRAS SITUACIONES ADMINISTR'!$H40,""),IF($A42="TOTAL",SUM(INDIRECT("E4:E"&amp;ROW()-1)),""))</f>
        <v/>
      </c>
      <c r="F42" s="6" t="str">
        <f ca="1">IF(AND($A42&lt;&gt;"",$A42&lt;&gt;"TOTAL"),IF(AND('[10]PDI_OTRAS SITUACIONES ADMINISTR'!$J40&lt;&gt;"",'[10]PDI_OTRAS SITUACIONES ADMINISTR'!$J40&lt;&gt;0),'[10]PDI_OTRAS SITUACIONES ADMINISTR'!$J40,""),IF($A42="TOTAL",SUM(INDIRECT("F4:F"&amp;ROW()-1)),""))</f>
        <v/>
      </c>
      <c r="G42" s="6" t="str">
        <f t="shared" ca="1" si="1"/>
        <v/>
      </c>
      <c r="H42" s="6" t="str">
        <f ca="1">IF(AND($A42&lt;&gt;"",$A42&lt;&gt;"TOTAL"),IF(AND('[10]PDI_OTRAS SITUACIONES ADMINISTR'!$M40&lt;&gt;"",'[10]PDI_OTRAS SITUACIONES ADMINISTR'!$M40&lt;&gt;0),'[10]PDI_OTRAS SITUACIONES ADMINISTR'!$M40,""),IF($A42="TOTAL",SUM(INDIRECT("H4:H"&amp;ROW()-1)),""))</f>
        <v/>
      </c>
      <c r="I42" s="6" t="str">
        <f ca="1">IF(AND($A42&lt;&gt;"",$A42&lt;&gt;"TOTAL"),IF(AND('[10]PDI_OTRAS SITUACIONES ADMINISTR'!$O40&lt;&gt;"",'[10]PDI_OTRAS SITUACIONES ADMINISTR'!$O40&lt;&gt;0),'[10]PDI_OTRAS SITUACIONES ADMINISTR'!$O40,""),IF($A42="TOTAL",SUM(INDIRECT("I4:I"&amp;ROW()-1)),""))</f>
        <v/>
      </c>
      <c r="J42" s="6" t="str">
        <f t="shared" ca="1" si="2"/>
        <v/>
      </c>
      <c r="K42" s="6" t="str">
        <f ca="1">IF(AND($A42&lt;&gt;"",$A42&lt;&gt;"TOTAL"),IF(AND('[10]PDI_OTRAS SITUACIONES ADMINISTR'!$R40&lt;&gt;"",'[10]PDI_OTRAS SITUACIONES ADMINISTR'!$R40&lt;&gt;0),'[10]PDI_OTRAS SITUACIONES ADMINISTR'!$R40,""),IF($A42="TOTAL",SUM(INDIRECT("K4:K"&amp;ROW()-1)),""))</f>
        <v/>
      </c>
      <c r="L42" s="6" t="str">
        <f ca="1">IF(AND($A42&lt;&gt;"",$A42&lt;&gt;"TOTAL"),IF(AND('[10]PDI_OTRAS SITUACIONES ADMINISTR'!$T40&lt;&gt;"",'[10]PDI_OTRAS SITUACIONES ADMINISTR'!$T40&lt;&gt;0),'[10]PDI_OTRAS SITUACIONES ADMINISTR'!$T40,""),IF($A42="TOTAL",SUM(INDIRECT("L4:L"&amp;ROW()-1)),""))</f>
        <v/>
      </c>
      <c r="M42" s="6" t="str">
        <f t="shared" ca="1" si="3"/>
        <v/>
      </c>
      <c r="N42" s="6" t="str">
        <f ca="1">IF(AND($A42&lt;&gt;"",$A42&lt;&gt;"TOTAL"),IF(AND('[10]PDI_OTRAS SITUACIONES ADMINISTR'!$W40&lt;&gt;"",'[10]PDI_OTRAS SITUACIONES ADMINISTR'!$W40&lt;&gt;0),'[10]PDI_OTRAS SITUACIONES ADMINISTR'!$W40,""),IF($A42="TOTAL",SUM(INDIRECT("N4:N"&amp;ROW()-1)),""))</f>
        <v/>
      </c>
      <c r="O42" s="6" t="str">
        <f ca="1">IF(AND($A42&lt;&gt;"",$A42&lt;&gt;"TOTAL"),IF(AND('[10]PDI_OTRAS SITUACIONES ADMINISTR'!$Y40&lt;&gt;"",'[10]PDI_OTRAS SITUACIONES ADMINISTR'!$Y40&lt;&gt;0),'[10]PDI_OTRAS SITUACIONES ADMINISTR'!$Y40,""),IF($A42="TOTAL",SUM(INDIRECT("O4:O"&amp;ROW()-1)),""))</f>
        <v/>
      </c>
      <c r="P42" s="6" t="str">
        <f t="shared" ca="1" si="4"/>
        <v/>
      </c>
      <c r="Q42" s="6" t="str">
        <f ca="1">IF(AND($A42&lt;&gt;"",$A42&lt;&gt;"TOTAL"),IF(AND('[10]PDI_OTRAS SITUACIONES ADMINISTR'!$AB40&lt;&gt;"",'[10]PDI_OTRAS SITUACIONES ADMINISTR'!$AB40&lt;&gt;0),'[10]PDI_OTRAS SITUACIONES ADMINISTR'!$AB40,""),IF($A42="TOTAL",SUM(INDIRECT("Q4:Q"&amp;ROW()-1)),""))</f>
        <v/>
      </c>
      <c r="R42" s="6" t="str">
        <f ca="1">IF(AND($A42&lt;&gt;"",$A42&lt;&gt;"TOTAL"),IF(AND('[10]PDI_OTRAS SITUACIONES ADMINISTR'!$AD40&lt;&gt;"",'[10]PDI_OTRAS SITUACIONES ADMINISTR'!$AD40&lt;&gt;0),'[10]PDI_OTRAS SITUACIONES ADMINISTR'!$AD40,""),IF($A42="TOTAL",SUM(INDIRECT("R4:R"&amp;ROW()-1)),""))</f>
        <v/>
      </c>
      <c r="S42" s="6" t="str">
        <f t="shared" ca="1" si="5"/>
        <v/>
      </c>
      <c r="T42" s="6" t="str">
        <f ca="1">IF(AND($A42&lt;&gt;"",$A42&lt;&gt;"TOTAL"),IF(AND('[10]PDI_OTRAS SITUACIONES ADMINISTR'!$AG40&lt;&gt;"",'[10]PDI_OTRAS SITUACIONES ADMINISTR'!$AG40&lt;&gt;0),'[10]PDI_OTRAS SITUACIONES ADMINISTR'!$AG40,""),IF($A42="TOTAL",SUM(INDIRECT("T4:T"&amp;ROW()-1)),""))</f>
        <v/>
      </c>
      <c r="U42" s="6" t="str">
        <f ca="1">IF(AND($A42&lt;&gt;"",$A42&lt;&gt;"TOTAL"),IF(AND('[10]PDI_OTRAS SITUACIONES ADMINISTR'!$AI40&lt;&gt;"",'[10]PDI_OTRAS SITUACIONES ADMINISTR'!$AI40&lt;&gt;0),'[10]PDI_OTRAS SITUACIONES ADMINISTR'!$AI40,""),IF($A42="TOTAL",SUM(INDIRECT("U4:U"&amp;ROW()-1)),""))</f>
        <v/>
      </c>
      <c r="V42" s="6" t="str">
        <f t="shared" ca="1" si="6"/>
        <v/>
      </c>
      <c r="W42" s="6" t="str">
        <f ca="1">IF(AND($A42&lt;&gt;"",$A42&lt;&gt;"TOTAL"),IF(AND('[10]PDI_OTRAS SITUACIONES ADMINISTR'!$AL40&lt;&gt;"",'[10]PDI_OTRAS SITUACIONES ADMINISTR'!$AL40&lt;&gt;0),'[10]PDI_OTRAS SITUACIONES ADMINISTR'!$AL40,""),IF($A42="TOTAL",SUM(INDIRECT("W4:W"&amp;ROW()-1)),""))</f>
        <v/>
      </c>
      <c r="X42" s="6" t="str">
        <f ca="1">IF(AND($A42&lt;&gt;"",$A42&lt;&gt;"TOTAL"),IF(AND('[10]PDI_OTRAS SITUACIONES ADMINISTR'!$AN40&lt;&gt;"",'[10]PDI_OTRAS SITUACIONES ADMINISTR'!$AN40&lt;&gt;0),'[10]PDI_OTRAS SITUACIONES ADMINISTR'!$AN40,""),IF($A42="TOTAL",SUM(INDIRECT("X4:X"&amp;ROW()-1)),""))</f>
        <v/>
      </c>
      <c r="Y42" s="6" t="str">
        <f t="shared" ca="1" si="7"/>
        <v/>
      </c>
      <c r="Z42" s="6" t="str">
        <f ca="1">IF(AND($A42&lt;&gt;"",$A42&lt;&gt;"TOTAL"),IF(AND('[10]PDI_OTRAS SITUACIONES ADMINISTR'!$AQ40&lt;&gt;"",'[10]PDI_OTRAS SITUACIONES ADMINISTR'!$AQ40&lt;&gt;0),'[10]PDI_OTRAS SITUACIONES ADMINISTR'!$AQ40,""),IF($A42="TOTAL",SUM(INDIRECT("Z4:Z"&amp;ROW()-1)),""))</f>
        <v/>
      </c>
      <c r="AA42" s="6" t="str">
        <f ca="1">IF(AND($A42&lt;&gt;"",$A42&lt;&gt;"TOTAL"),IF(AND('[10]PDI_OTRAS SITUACIONES ADMINISTR'!$AS40&lt;&gt;"",'[10]PDI_OTRAS SITUACIONES ADMINISTR'!$AS40&lt;&gt;0),'[10]PDI_OTRAS SITUACIONES ADMINISTR'!$AS40,""),IF($A42="TOTAL",SUM(INDIRECT("AA4:AA"&amp;ROW()-1)),""))</f>
        <v/>
      </c>
      <c r="AB42" s="6" t="str">
        <f t="shared" ca="1" si="8"/>
        <v/>
      </c>
      <c r="AC42" s="6" t="str">
        <f ca="1">IF(AND($A42&lt;&gt;"",$A42&lt;&gt;"TOTAL"),IF(AND('[10]PDI_OTRAS SITUACIONES ADMINISTR'!$AV40&lt;&gt;"",'[10]PDI_OTRAS SITUACIONES ADMINISTR'!$AV40&lt;&gt;0),'[10]PDI_OTRAS SITUACIONES ADMINISTR'!$AV40,""),IF($A42="TOTAL",SUM(INDIRECT("AC4:AC"&amp;ROW()-1)),""))</f>
        <v/>
      </c>
      <c r="AD42" s="6" t="str">
        <f ca="1">IF(AND($A42&lt;&gt;"",$A42&lt;&gt;"TOTAL"),IF(AND('[10]PDI_OTRAS SITUACIONES ADMINISTR'!$AX40&lt;&gt;"",'[10]PDI_OTRAS SITUACIONES ADMINISTR'!$AX40&lt;&gt;0),'[10]PDI_OTRAS SITUACIONES ADMINISTR'!$AX40,""),IF($A42="TOTAL",SUM(INDIRECT("AD4:AD"&amp;ROW()-1)),""))</f>
        <v/>
      </c>
      <c r="AE42" s="6" t="str">
        <f t="shared" ca="1" si="9"/>
        <v/>
      </c>
      <c r="AF42" s="6" t="str">
        <f ca="1">IF(AND($A42&lt;&gt;"",$A42&lt;&gt;"TOTAL"),IF(AND('[10]PDI_OTRAS SITUACIONES ADMINISTR'!$BA40&lt;&gt;"",'[10]PDI_OTRAS SITUACIONES ADMINISTR'!$BA40&lt;&gt;0),'[10]PDI_OTRAS SITUACIONES ADMINISTR'!$BA40,""),IF($A42="TOTAL",SUM(INDIRECT("AF4:AF"&amp;ROW()-1)),""))</f>
        <v/>
      </c>
      <c r="AG42" s="6" t="str">
        <f ca="1">IF(AND($A42&lt;&gt;"",$A42&lt;&gt;"TOTAL"),IF(AND('[10]PDI_OTRAS SITUACIONES ADMINISTR'!$BC40&lt;&gt;"",'[10]PDI_OTRAS SITUACIONES ADMINISTR'!$BC40&lt;&gt;0),'[10]PDI_OTRAS SITUACIONES ADMINISTR'!$BC40,""),IF($A42="TOTAL",SUM(INDIRECT("AG4:AG"&amp;ROW()-1)),""))</f>
        <v/>
      </c>
      <c r="AH42" s="6" t="str">
        <f t="shared" ca="1" si="10"/>
        <v/>
      </c>
      <c r="AI42" s="6" t="str">
        <f ca="1">IF(AND($A42&lt;&gt;"",$A42&lt;&gt;"TOTAL"),IF(AND('[10]PDI_OTRAS SITUACIONES ADMINISTR'!$BF40&lt;&gt;"",'[10]PDI_OTRAS SITUACIONES ADMINISTR'!$BF40&lt;&gt;0),'[10]PDI_OTRAS SITUACIONES ADMINISTR'!$BF40,""),IF($A42="TOTAL",SUM(INDIRECT("AI4:AI"&amp;ROW()-1)),""))</f>
        <v/>
      </c>
      <c r="AJ42" s="6" t="str">
        <f ca="1">IF(AND($A42&lt;&gt;"",$A42&lt;&gt;"TOTAL"),IF(AND('[10]PDI_OTRAS SITUACIONES ADMINISTR'!$BH40&lt;&gt;"",'[10]PDI_OTRAS SITUACIONES ADMINISTR'!$BH40&lt;&gt;0),'[10]PDI_OTRAS SITUACIONES ADMINISTR'!$BH40,""),IF($A42="TOTAL",SUM(INDIRECT("AJ4:AJ"&amp;ROW()-1)),""))</f>
        <v/>
      </c>
      <c r="AK42" s="6" t="str">
        <f t="shared" ca="1" si="11"/>
        <v/>
      </c>
      <c r="AL42" s="6" t="str">
        <f ca="1">IF(AND($A42&lt;&gt;"",$A42&lt;&gt;"TOTAL"),IF(AND('[10]PDI_OTRAS SITUACIONES ADMINISTR'!$BK40&lt;&gt;"",'[10]PDI_OTRAS SITUACIONES ADMINISTR'!$BK40&lt;&gt;0),'[10]PDI_OTRAS SITUACIONES ADMINISTR'!$BK40,""),IF($A42="TOTAL",SUM(INDIRECT("AL4:AL"&amp;ROW()-1)),""))</f>
        <v/>
      </c>
      <c r="AM42" s="6" t="str">
        <f ca="1">IF(AND($A42&lt;&gt;"",$A42&lt;&gt;"TOTAL"),IF(AND('[10]PDI_OTRAS SITUACIONES ADMINISTR'!$BM40&lt;&gt;"",'[10]PDI_OTRAS SITUACIONES ADMINISTR'!$BM40&lt;&gt;0),'[10]PDI_OTRAS SITUACIONES ADMINISTR'!$BM40,""),IF($A42="TOTAL",SUM(INDIRECT("AM4:AM"&amp;ROW()-1)),""))</f>
        <v/>
      </c>
      <c r="AN42" s="6" t="str">
        <f t="shared" ca="1" si="12"/>
        <v/>
      </c>
      <c r="AO42" s="6" t="str">
        <f ca="1">IF(AND($A42&lt;&gt;"",$A42&lt;&gt;"TOTAL"),IF(AND('[10]PDI_OTRAS SITUACIONES ADMINISTR'!$BP40&lt;&gt;"",'[10]PDI_OTRAS SITUACIONES ADMINISTR'!$BP40&lt;&gt;0),'[10]PDI_OTRAS SITUACIONES ADMINISTR'!$BP40,""),IF($A42="TOTAL",SUM(INDIRECT("AO4:AO"&amp;ROW()-1)),""))</f>
        <v/>
      </c>
      <c r="AP42" s="6" t="str">
        <f ca="1">IF(AND($A42&lt;&gt;"",$A42&lt;&gt;"TOTAL"),IF(AND('[10]PDI_OTRAS SITUACIONES ADMINISTR'!$BR40&lt;&gt;"",'[10]PDI_OTRAS SITUACIONES ADMINISTR'!$BR40&lt;&gt;0),'[10]PDI_OTRAS SITUACIONES ADMINISTR'!$BR40,""),IF($A42="TOTAL",SUM(INDIRECT("AP4:AP"&amp;ROW()-1)),""))</f>
        <v/>
      </c>
      <c r="AQ42" s="6" t="str">
        <f t="shared" ca="1" si="13"/>
        <v/>
      </c>
      <c r="AR42" s="6" t="str">
        <f ca="1">IF(AND($A42&lt;&gt;"",$A42&lt;&gt;"TOTAL"),IF(AND('[10]PDI_OTRAS SITUACIONES ADMINISTR'!$BU40&lt;&gt;"",'[10]PDI_OTRAS SITUACIONES ADMINISTR'!$BU40&lt;&gt;0),'[10]PDI_OTRAS SITUACIONES ADMINISTR'!$BU40,""),IF($A42="TOTAL",SUM(INDIRECT("AR4:AR"&amp;ROW()-1)),""))</f>
        <v/>
      </c>
      <c r="AS42" s="6" t="str">
        <f ca="1">IF(AND($A42&lt;&gt;"",$A42&lt;&gt;"TOTAL"),IF(AND('[10]PDI_OTRAS SITUACIONES ADMINISTR'!$BW40&lt;&gt;"",'[10]PDI_OTRAS SITUACIONES ADMINISTR'!$BW40&lt;&gt;0),'[10]PDI_OTRAS SITUACIONES ADMINISTR'!$BW40,""),IF($A42="TOTAL",SUM(INDIRECT("AS4:AS"&amp;ROW()-1)),""))</f>
        <v/>
      </c>
      <c r="AT42" s="6" t="str">
        <f t="shared" ca="1" si="14"/>
        <v/>
      </c>
      <c r="AU42" s="6" t="str">
        <f ca="1">IF(AND($A42&lt;&gt;"",$A42&lt;&gt;"TOTAL"),IF(AND('[10]PDI_OTRAS SITUACIONES ADMINISTR'!$BZ40&lt;&gt;"",'[10]PDI_OTRAS SITUACIONES ADMINISTR'!$BZ40&lt;&gt;0),'[10]PDI_OTRAS SITUACIONES ADMINISTR'!$BZ40,""),IF($A42="TOTAL",SUM(INDIRECT("AU4:AU"&amp;ROW()-1)),""))</f>
        <v/>
      </c>
      <c r="AV42" s="6" t="str">
        <f ca="1">IF(AND($A42&lt;&gt;"",$A42&lt;&gt;"TOTAL"),IF(AND('[10]PDI_OTRAS SITUACIONES ADMINISTR'!$CB40&lt;&gt;"",'[10]PDI_OTRAS SITUACIONES ADMINISTR'!$CB40&lt;&gt;0),'[10]PDI_OTRAS SITUACIONES ADMINISTR'!$CB40,""),IF($A42="TOTAL",SUM(INDIRECT("AV4:AV"&amp;ROW()-1)),""))</f>
        <v/>
      </c>
      <c r="AW42" s="6" t="str">
        <f t="shared" ca="1" si="15"/>
        <v/>
      </c>
      <c r="AX42" s="6" t="str">
        <f ca="1">IF(AND($A42&lt;&gt;"",$A42&lt;&gt;"TOTAL"),IF(AND('[10]PDI_OTRAS SITUACIONES ADMINISTR'!$CE40&lt;&gt;"",'[10]PDI_OTRAS SITUACIONES ADMINISTR'!$CE40&lt;&gt;0),'[10]PDI_OTRAS SITUACIONES ADMINISTR'!$CE40,""),IF($A42="TOTAL",SUM(INDIRECT("AX4:AX"&amp;ROW()-1)),""))</f>
        <v/>
      </c>
      <c r="AY42" s="6" t="str">
        <f ca="1">IF(AND($A42&lt;&gt;"",$A42&lt;&gt;"TOTAL"),IF(AND('[10]PDI_OTRAS SITUACIONES ADMINISTR'!$CG40&lt;&gt;"",'[10]PDI_OTRAS SITUACIONES ADMINISTR'!$CG40&lt;&gt;0),'[10]PDI_OTRAS SITUACIONES ADMINISTR'!$CG40,""),IF($A42="TOTAL",SUM(INDIRECT("AY4:AY"&amp;ROW()-1)),""))</f>
        <v/>
      </c>
      <c r="AZ42" s="6" t="str">
        <f t="shared" ca="1" si="16"/>
        <v/>
      </c>
      <c r="BA42" s="6" t="str">
        <f ca="1">IF(AND($A42&lt;&gt;"",$A42&lt;&gt;"TOTAL"),IF(AND('[10]PDI_OTRAS SITUACIONES ADMINISTR'!$CJ40&lt;&gt;"",'[10]PDI_OTRAS SITUACIONES ADMINISTR'!$CJ40&lt;&gt;0),'[10]PDI_OTRAS SITUACIONES ADMINISTR'!$CJ40,""),IF($A42="TOTAL",SUM(INDIRECT("BA4:BA"&amp;ROW()-1)),""))</f>
        <v/>
      </c>
      <c r="BB42" s="6" t="str">
        <f ca="1">IF(AND($A42&lt;&gt;"",$A42&lt;&gt;"TOTAL"),IF(AND('[10]PDI_OTRAS SITUACIONES ADMINISTR'!$CL40&lt;&gt;"",'[10]PDI_OTRAS SITUACIONES ADMINISTR'!$CL40&lt;&gt;0),'[10]PDI_OTRAS SITUACIONES ADMINISTR'!$CL40,""),IF($A42="TOTAL",SUM(INDIRECT("BB4:BB"&amp;ROW()-1)),""))</f>
        <v/>
      </c>
      <c r="BC42" s="6" t="str">
        <f t="shared" ca="1" si="17"/>
        <v/>
      </c>
      <c r="BD42" s="6" t="str">
        <f ca="1">IF(AND($A42&lt;&gt;"",$A42&lt;&gt;"TOTAL"),IF(AND('[10]PDI_OTRAS SITUACIONES ADMINISTR'!$CO40&lt;&gt;"",'[10]PDI_OTRAS SITUACIONES ADMINISTR'!$CO40&lt;&gt;0),'[10]PDI_OTRAS SITUACIONES ADMINISTR'!$CO40,""),IF($A42="TOTAL",SUM(INDIRECT("BD4:BD"&amp;ROW()-1)),""))</f>
        <v/>
      </c>
      <c r="BE42" s="6" t="str">
        <f ca="1">IF(AND($A42&lt;&gt;"",$A42&lt;&gt;"TOTAL"),IF(AND('[10]PDI_OTRAS SITUACIONES ADMINISTR'!$CQ40&lt;&gt;"",'[10]PDI_OTRAS SITUACIONES ADMINISTR'!$CQ40&lt;&gt;0),'[10]PDI_OTRAS SITUACIONES ADMINISTR'!$CQ40,""),IF($A42="TOTAL",SUM(INDIRECT("BE4:BE"&amp;ROW()-1)),""))</f>
        <v/>
      </c>
      <c r="BF42" s="6" t="str">
        <f t="shared" ca="1" si="18"/>
        <v/>
      </c>
    </row>
    <row r="43" spans="1:58" x14ac:dyDescent="0.2">
      <c r="A43" s="19" t="str">
        <f>IF('[10]PDI_OTRAS SITUACIONES ADMINISTR'!$B41&lt;&gt;"",'[10]PDI_OTRAS SITUACIONES ADMINISTR'!$B41,IF(AND('[10]PDI_OTRAS SITUACIONES ADMINISTR'!$B41="",'[10]PDI_OTRAS SITUACIONES ADMINISTR'!$B42="",'[10]PDI_OTRAS SITUACIONES ADMINISTR'!$B40=""),"","TOTAL"))</f>
        <v/>
      </c>
      <c r="B43" s="6" t="str">
        <f ca="1">IF(AND($A43&lt;&gt;"",$A43&lt;&gt;"TOTAL"),IF(AND('[10]PDI_OTRAS SITUACIONES ADMINISTR'!$C41&lt;&gt;"",'[10]PDI_OTRAS SITUACIONES ADMINISTR'!$C41&lt;&gt;0),'[10]PDI_OTRAS SITUACIONES ADMINISTR'!$C41,""),IF($A43="TOTAL",SUM(INDIRECT("B4:B"&amp;ROW()-1)),""))</f>
        <v/>
      </c>
      <c r="C43" s="6" t="str">
        <f ca="1">IF(AND($A43&lt;&gt;"",$A43&lt;&gt;"TOTAL"),IF(AND('[10]PDI_OTRAS SITUACIONES ADMINISTR'!$E41&lt;&gt;"",'[10]PDI_OTRAS SITUACIONES ADMINISTR'!$E41&lt;&gt;0),'[10]PDI_OTRAS SITUACIONES ADMINISTR'!$E41,""),IF($A43="TOTAL",SUM(INDIRECT("C4:C"&amp;ROW()-1)),""))</f>
        <v/>
      </c>
      <c r="D43" s="6" t="str">
        <f t="shared" ca="1" si="0"/>
        <v/>
      </c>
      <c r="E43" s="6" t="str">
        <f ca="1">IF(AND($A43&lt;&gt;"",$A43&lt;&gt;"TOTAL"),IF(AND('[10]PDI_OTRAS SITUACIONES ADMINISTR'!$H41&lt;&gt;"",'[10]PDI_OTRAS SITUACIONES ADMINISTR'!$H41&lt;&gt;0),'[10]PDI_OTRAS SITUACIONES ADMINISTR'!$H41,""),IF($A43="TOTAL",SUM(INDIRECT("E4:E"&amp;ROW()-1)),""))</f>
        <v/>
      </c>
      <c r="F43" s="6" t="str">
        <f ca="1">IF(AND($A43&lt;&gt;"",$A43&lt;&gt;"TOTAL"),IF(AND('[10]PDI_OTRAS SITUACIONES ADMINISTR'!$J41&lt;&gt;"",'[10]PDI_OTRAS SITUACIONES ADMINISTR'!$J41&lt;&gt;0),'[10]PDI_OTRAS SITUACIONES ADMINISTR'!$J41,""),IF($A43="TOTAL",SUM(INDIRECT("F4:F"&amp;ROW()-1)),""))</f>
        <v/>
      </c>
      <c r="G43" s="6" t="str">
        <f t="shared" ca="1" si="1"/>
        <v/>
      </c>
      <c r="H43" s="6" t="str">
        <f ca="1">IF(AND($A43&lt;&gt;"",$A43&lt;&gt;"TOTAL"),IF(AND('[10]PDI_OTRAS SITUACIONES ADMINISTR'!$M41&lt;&gt;"",'[10]PDI_OTRAS SITUACIONES ADMINISTR'!$M41&lt;&gt;0),'[10]PDI_OTRAS SITUACIONES ADMINISTR'!$M41,""),IF($A43="TOTAL",SUM(INDIRECT("H4:H"&amp;ROW()-1)),""))</f>
        <v/>
      </c>
      <c r="I43" s="6" t="str">
        <f ca="1">IF(AND($A43&lt;&gt;"",$A43&lt;&gt;"TOTAL"),IF(AND('[10]PDI_OTRAS SITUACIONES ADMINISTR'!$O41&lt;&gt;"",'[10]PDI_OTRAS SITUACIONES ADMINISTR'!$O41&lt;&gt;0),'[10]PDI_OTRAS SITUACIONES ADMINISTR'!$O41,""),IF($A43="TOTAL",SUM(INDIRECT("I4:I"&amp;ROW()-1)),""))</f>
        <v/>
      </c>
      <c r="J43" s="6" t="str">
        <f t="shared" ca="1" si="2"/>
        <v/>
      </c>
      <c r="K43" s="6" t="str">
        <f ca="1">IF(AND($A43&lt;&gt;"",$A43&lt;&gt;"TOTAL"),IF(AND('[10]PDI_OTRAS SITUACIONES ADMINISTR'!$R41&lt;&gt;"",'[10]PDI_OTRAS SITUACIONES ADMINISTR'!$R41&lt;&gt;0),'[10]PDI_OTRAS SITUACIONES ADMINISTR'!$R41,""),IF($A43="TOTAL",SUM(INDIRECT("K4:K"&amp;ROW()-1)),""))</f>
        <v/>
      </c>
      <c r="L43" s="6" t="str">
        <f ca="1">IF(AND($A43&lt;&gt;"",$A43&lt;&gt;"TOTAL"),IF(AND('[10]PDI_OTRAS SITUACIONES ADMINISTR'!$T41&lt;&gt;"",'[10]PDI_OTRAS SITUACIONES ADMINISTR'!$T41&lt;&gt;0),'[10]PDI_OTRAS SITUACIONES ADMINISTR'!$T41,""),IF($A43="TOTAL",SUM(INDIRECT("L4:L"&amp;ROW()-1)),""))</f>
        <v/>
      </c>
      <c r="M43" s="6" t="str">
        <f t="shared" ca="1" si="3"/>
        <v/>
      </c>
      <c r="N43" s="6" t="str">
        <f ca="1">IF(AND($A43&lt;&gt;"",$A43&lt;&gt;"TOTAL"),IF(AND('[10]PDI_OTRAS SITUACIONES ADMINISTR'!$W41&lt;&gt;"",'[10]PDI_OTRAS SITUACIONES ADMINISTR'!$W41&lt;&gt;0),'[10]PDI_OTRAS SITUACIONES ADMINISTR'!$W41,""),IF($A43="TOTAL",SUM(INDIRECT("N4:N"&amp;ROW()-1)),""))</f>
        <v/>
      </c>
      <c r="O43" s="6" t="str">
        <f ca="1">IF(AND($A43&lt;&gt;"",$A43&lt;&gt;"TOTAL"),IF(AND('[10]PDI_OTRAS SITUACIONES ADMINISTR'!$Y41&lt;&gt;"",'[10]PDI_OTRAS SITUACIONES ADMINISTR'!$Y41&lt;&gt;0),'[10]PDI_OTRAS SITUACIONES ADMINISTR'!$Y41,""),IF($A43="TOTAL",SUM(INDIRECT("O4:O"&amp;ROW()-1)),""))</f>
        <v/>
      </c>
      <c r="P43" s="6" t="str">
        <f t="shared" ca="1" si="4"/>
        <v/>
      </c>
      <c r="Q43" s="6" t="str">
        <f ca="1">IF(AND($A43&lt;&gt;"",$A43&lt;&gt;"TOTAL"),IF(AND('[10]PDI_OTRAS SITUACIONES ADMINISTR'!$AB41&lt;&gt;"",'[10]PDI_OTRAS SITUACIONES ADMINISTR'!$AB41&lt;&gt;0),'[10]PDI_OTRAS SITUACIONES ADMINISTR'!$AB41,""),IF($A43="TOTAL",SUM(INDIRECT("Q4:Q"&amp;ROW()-1)),""))</f>
        <v/>
      </c>
      <c r="R43" s="6" t="str">
        <f ca="1">IF(AND($A43&lt;&gt;"",$A43&lt;&gt;"TOTAL"),IF(AND('[10]PDI_OTRAS SITUACIONES ADMINISTR'!$AD41&lt;&gt;"",'[10]PDI_OTRAS SITUACIONES ADMINISTR'!$AD41&lt;&gt;0),'[10]PDI_OTRAS SITUACIONES ADMINISTR'!$AD41,""),IF($A43="TOTAL",SUM(INDIRECT("R4:R"&amp;ROW()-1)),""))</f>
        <v/>
      </c>
      <c r="S43" s="6" t="str">
        <f t="shared" ca="1" si="5"/>
        <v/>
      </c>
      <c r="T43" s="6" t="str">
        <f ca="1">IF(AND($A43&lt;&gt;"",$A43&lt;&gt;"TOTAL"),IF(AND('[10]PDI_OTRAS SITUACIONES ADMINISTR'!$AG41&lt;&gt;"",'[10]PDI_OTRAS SITUACIONES ADMINISTR'!$AG41&lt;&gt;0),'[10]PDI_OTRAS SITUACIONES ADMINISTR'!$AG41,""),IF($A43="TOTAL",SUM(INDIRECT("T4:T"&amp;ROW()-1)),""))</f>
        <v/>
      </c>
      <c r="U43" s="6" t="str">
        <f ca="1">IF(AND($A43&lt;&gt;"",$A43&lt;&gt;"TOTAL"),IF(AND('[10]PDI_OTRAS SITUACIONES ADMINISTR'!$AI41&lt;&gt;"",'[10]PDI_OTRAS SITUACIONES ADMINISTR'!$AI41&lt;&gt;0),'[10]PDI_OTRAS SITUACIONES ADMINISTR'!$AI41,""),IF($A43="TOTAL",SUM(INDIRECT("U4:U"&amp;ROW()-1)),""))</f>
        <v/>
      </c>
      <c r="V43" s="6" t="str">
        <f t="shared" ca="1" si="6"/>
        <v/>
      </c>
      <c r="W43" s="6" t="str">
        <f ca="1">IF(AND($A43&lt;&gt;"",$A43&lt;&gt;"TOTAL"),IF(AND('[10]PDI_OTRAS SITUACIONES ADMINISTR'!$AL41&lt;&gt;"",'[10]PDI_OTRAS SITUACIONES ADMINISTR'!$AL41&lt;&gt;0),'[10]PDI_OTRAS SITUACIONES ADMINISTR'!$AL41,""),IF($A43="TOTAL",SUM(INDIRECT("W4:W"&amp;ROW()-1)),""))</f>
        <v/>
      </c>
      <c r="X43" s="6" t="str">
        <f ca="1">IF(AND($A43&lt;&gt;"",$A43&lt;&gt;"TOTAL"),IF(AND('[10]PDI_OTRAS SITUACIONES ADMINISTR'!$AN41&lt;&gt;"",'[10]PDI_OTRAS SITUACIONES ADMINISTR'!$AN41&lt;&gt;0),'[10]PDI_OTRAS SITUACIONES ADMINISTR'!$AN41,""),IF($A43="TOTAL",SUM(INDIRECT("X4:X"&amp;ROW()-1)),""))</f>
        <v/>
      </c>
      <c r="Y43" s="6" t="str">
        <f t="shared" ca="1" si="7"/>
        <v/>
      </c>
      <c r="Z43" s="6" t="str">
        <f ca="1">IF(AND($A43&lt;&gt;"",$A43&lt;&gt;"TOTAL"),IF(AND('[10]PDI_OTRAS SITUACIONES ADMINISTR'!$AQ41&lt;&gt;"",'[10]PDI_OTRAS SITUACIONES ADMINISTR'!$AQ41&lt;&gt;0),'[10]PDI_OTRAS SITUACIONES ADMINISTR'!$AQ41,""),IF($A43="TOTAL",SUM(INDIRECT("Z4:Z"&amp;ROW()-1)),""))</f>
        <v/>
      </c>
      <c r="AA43" s="6" t="str">
        <f ca="1">IF(AND($A43&lt;&gt;"",$A43&lt;&gt;"TOTAL"),IF(AND('[10]PDI_OTRAS SITUACIONES ADMINISTR'!$AS41&lt;&gt;"",'[10]PDI_OTRAS SITUACIONES ADMINISTR'!$AS41&lt;&gt;0),'[10]PDI_OTRAS SITUACIONES ADMINISTR'!$AS41,""),IF($A43="TOTAL",SUM(INDIRECT("AA4:AA"&amp;ROW()-1)),""))</f>
        <v/>
      </c>
      <c r="AB43" s="6" t="str">
        <f t="shared" ca="1" si="8"/>
        <v/>
      </c>
      <c r="AC43" s="6" t="str">
        <f ca="1">IF(AND($A43&lt;&gt;"",$A43&lt;&gt;"TOTAL"),IF(AND('[10]PDI_OTRAS SITUACIONES ADMINISTR'!$AV41&lt;&gt;"",'[10]PDI_OTRAS SITUACIONES ADMINISTR'!$AV41&lt;&gt;0),'[10]PDI_OTRAS SITUACIONES ADMINISTR'!$AV41,""),IF($A43="TOTAL",SUM(INDIRECT("AC4:AC"&amp;ROW()-1)),""))</f>
        <v/>
      </c>
      <c r="AD43" s="6" t="str">
        <f ca="1">IF(AND($A43&lt;&gt;"",$A43&lt;&gt;"TOTAL"),IF(AND('[10]PDI_OTRAS SITUACIONES ADMINISTR'!$AX41&lt;&gt;"",'[10]PDI_OTRAS SITUACIONES ADMINISTR'!$AX41&lt;&gt;0),'[10]PDI_OTRAS SITUACIONES ADMINISTR'!$AX41,""),IF($A43="TOTAL",SUM(INDIRECT("AD4:AD"&amp;ROW()-1)),""))</f>
        <v/>
      </c>
      <c r="AE43" s="6" t="str">
        <f t="shared" ca="1" si="9"/>
        <v/>
      </c>
      <c r="AF43" s="6" t="str">
        <f ca="1">IF(AND($A43&lt;&gt;"",$A43&lt;&gt;"TOTAL"),IF(AND('[10]PDI_OTRAS SITUACIONES ADMINISTR'!$BA41&lt;&gt;"",'[10]PDI_OTRAS SITUACIONES ADMINISTR'!$BA41&lt;&gt;0),'[10]PDI_OTRAS SITUACIONES ADMINISTR'!$BA41,""),IF($A43="TOTAL",SUM(INDIRECT("AF4:AF"&amp;ROW()-1)),""))</f>
        <v/>
      </c>
      <c r="AG43" s="6" t="str">
        <f ca="1">IF(AND($A43&lt;&gt;"",$A43&lt;&gt;"TOTAL"),IF(AND('[10]PDI_OTRAS SITUACIONES ADMINISTR'!$BC41&lt;&gt;"",'[10]PDI_OTRAS SITUACIONES ADMINISTR'!$BC41&lt;&gt;0),'[10]PDI_OTRAS SITUACIONES ADMINISTR'!$BC41,""),IF($A43="TOTAL",SUM(INDIRECT("AG4:AG"&amp;ROW()-1)),""))</f>
        <v/>
      </c>
      <c r="AH43" s="6" t="str">
        <f t="shared" ca="1" si="10"/>
        <v/>
      </c>
      <c r="AI43" s="6" t="str">
        <f ca="1">IF(AND($A43&lt;&gt;"",$A43&lt;&gt;"TOTAL"),IF(AND('[10]PDI_OTRAS SITUACIONES ADMINISTR'!$BF41&lt;&gt;"",'[10]PDI_OTRAS SITUACIONES ADMINISTR'!$BF41&lt;&gt;0),'[10]PDI_OTRAS SITUACIONES ADMINISTR'!$BF41,""),IF($A43="TOTAL",SUM(INDIRECT("AI4:AI"&amp;ROW()-1)),""))</f>
        <v/>
      </c>
      <c r="AJ43" s="6" t="str">
        <f ca="1">IF(AND($A43&lt;&gt;"",$A43&lt;&gt;"TOTAL"),IF(AND('[10]PDI_OTRAS SITUACIONES ADMINISTR'!$BH41&lt;&gt;"",'[10]PDI_OTRAS SITUACIONES ADMINISTR'!$BH41&lt;&gt;0),'[10]PDI_OTRAS SITUACIONES ADMINISTR'!$BH41,""),IF($A43="TOTAL",SUM(INDIRECT("AJ4:AJ"&amp;ROW()-1)),""))</f>
        <v/>
      </c>
      <c r="AK43" s="6" t="str">
        <f t="shared" ca="1" si="11"/>
        <v/>
      </c>
      <c r="AL43" s="6" t="str">
        <f ca="1">IF(AND($A43&lt;&gt;"",$A43&lt;&gt;"TOTAL"),IF(AND('[10]PDI_OTRAS SITUACIONES ADMINISTR'!$BK41&lt;&gt;"",'[10]PDI_OTRAS SITUACIONES ADMINISTR'!$BK41&lt;&gt;0),'[10]PDI_OTRAS SITUACIONES ADMINISTR'!$BK41,""),IF($A43="TOTAL",SUM(INDIRECT("AL4:AL"&amp;ROW()-1)),""))</f>
        <v/>
      </c>
      <c r="AM43" s="6" t="str">
        <f ca="1">IF(AND($A43&lt;&gt;"",$A43&lt;&gt;"TOTAL"),IF(AND('[10]PDI_OTRAS SITUACIONES ADMINISTR'!$BM41&lt;&gt;"",'[10]PDI_OTRAS SITUACIONES ADMINISTR'!$BM41&lt;&gt;0),'[10]PDI_OTRAS SITUACIONES ADMINISTR'!$BM41,""),IF($A43="TOTAL",SUM(INDIRECT("AM4:AM"&amp;ROW()-1)),""))</f>
        <v/>
      </c>
      <c r="AN43" s="6" t="str">
        <f t="shared" ca="1" si="12"/>
        <v/>
      </c>
      <c r="AO43" s="6" t="str">
        <f ca="1">IF(AND($A43&lt;&gt;"",$A43&lt;&gt;"TOTAL"),IF(AND('[10]PDI_OTRAS SITUACIONES ADMINISTR'!$BP41&lt;&gt;"",'[10]PDI_OTRAS SITUACIONES ADMINISTR'!$BP41&lt;&gt;0),'[10]PDI_OTRAS SITUACIONES ADMINISTR'!$BP41,""),IF($A43="TOTAL",SUM(INDIRECT("AO4:AO"&amp;ROW()-1)),""))</f>
        <v/>
      </c>
      <c r="AP43" s="6" t="str">
        <f ca="1">IF(AND($A43&lt;&gt;"",$A43&lt;&gt;"TOTAL"),IF(AND('[10]PDI_OTRAS SITUACIONES ADMINISTR'!$BR41&lt;&gt;"",'[10]PDI_OTRAS SITUACIONES ADMINISTR'!$BR41&lt;&gt;0),'[10]PDI_OTRAS SITUACIONES ADMINISTR'!$BR41,""),IF($A43="TOTAL",SUM(INDIRECT("AP4:AP"&amp;ROW()-1)),""))</f>
        <v/>
      </c>
      <c r="AQ43" s="6" t="str">
        <f t="shared" ca="1" si="13"/>
        <v/>
      </c>
      <c r="AR43" s="6" t="str">
        <f ca="1">IF(AND($A43&lt;&gt;"",$A43&lt;&gt;"TOTAL"),IF(AND('[10]PDI_OTRAS SITUACIONES ADMINISTR'!$BU41&lt;&gt;"",'[10]PDI_OTRAS SITUACIONES ADMINISTR'!$BU41&lt;&gt;0),'[10]PDI_OTRAS SITUACIONES ADMINISTR'!$BU41,""),IF($A43="TOTAL",SUM(INDIRECT("AR4:AR"&amp;ROW()-1)),""))</f>
        <v/>
      </c>
      <c r="AS43" s="6" t="str">
        <f ca="1">IF(AND($A43&lt;&gt;"",$A43&lt;&gt;"TOTAL"),IF(AND('[10]PDI_OTRAS SITUACIONES ADMINISTR'!$BW41&lt;&gt;"",'[10]PDI_OTRAS SITUACIONES ADMINISTR'!$BW41&lt;&gt;0),'[10]PDI_OTRAS SITUACIONES ADMINISTR'!$BW41,""),IF($A43="TOTAL",SUM(INDIRECT("AS4:AS"&amp;ROW()-1)),""))</f>
        <v/>
      </c>
      <c r="AT43" s="6" t="str">
        <f t="shared" ca="1" si="14"/>
        <v/>
      </c>
      <c r="AU43" s="6" t="str">
        <f ca="1">IF(AND($A43&lt;&gt;"",$A43&lt;&gt;"TOTAL"),IF(AND('[10]PDI_OTRAS SITUACIONES ADMINISTR'!$BZ41&lt;&gt;"",'[10]PDI_OTRAS SITUACIONES ADMINISTR'!$BZ41&lt;&gt;0),'[10]PDI_OTRAS SITUACIONES ADMINISTR'!$BZ41,""),IF($A43="TOTAL",SUM(INDIRECT("AU4:AU"&amp;ROW()-1)),""))</f>
        <v/>
      </c>
      <c r="AV43" s="6" t="str">
        <f ca="1">IF(AND($A43&lt;&gt;"",$A43&lt;&gt;"TOTAL"),IF(AND('[10]PDI_OTRAS SITUACIONES ADMINISTR'!$CB41&lt;&gt;"",'[10]PDI_OTRAS SITUACIONES ADMINISTR'!$CB41&lt;&gt;0),'[10]PDI_OTRAS SITUACIONES ADMINISTR'!$CB41,""),IF($A43="TOTAL",SUM(INDIRECT("AV4:AV"&amp;ROW()-1)),""))</f>
        <v/>
      </c>
      <c r="AW43" s="6" t="str">
        <f t="shared" ca="1" si="15"/>
        <v/>
      </c>
      <c r="AX43" s="6" t="str">
        <f ca="1">IF(AND($A43&lt;&gt;"",$A43&lt;&gt;"TOTAL"),IF(AND('[10]PDI_OTRAS SITUACIONES ADMINISTR'!$CE41&lt;&gt;"",'[10]PDI_OTRAS SITUACIONES ADMINISTR'!$CE41&lt;&gt;0),'[10]PDI_OTRAS SITUACIONES ADMINISTR'!$CE41,""),IF($A43="TOTAL",SUM(INDIRECT("AX4:AX"&amp;ROW()-1)),""))</f>
        <v/>
      </c>
      <c r="AY43" s="6" t="str">
        <f ca="1">IF(AND($A43&lt;&gt;"",$A43&lt;&gt;"TOTAL"),IF(AND('[10]PDI_OTRAS SITUACIONES ADMINISTR'!$CG41&lt;&gt;"",'[10]PDI_OTRAS SITUACIONES ADMINISTR'!$CG41&lt;&gt;0),'[10]PDI_OTRAS SITUACIONES ADMINISTR'!$CG41,""),IF($A43="TOTAL",SUM(INDIRECT("AY4:AY"&amp;ROW()-1)),""))</f>
        <v/>
      </c>
      <c r="AZ43" s="6" t="str">
        <f t="shared" ca="1" si="16"/>
        <v/>
      </c>
      <c r="BA43" s="6" t="str">
        <f ca="1">IF(AND($A43&lt;&gt;"",$A43&lt;&gt;"TOTAL"),IF(AND('[10]PDI_OTRAS SITUACIONES ADMINISTR'!$CJ41&lt;&gt;"",'[10]PDI_OTRAS SITUACIONES ADMINISTR'!$CJ41&lt;&gt;0),'[10]PDI_OTRAS SITUACIONES ADMINISTR'!$CJ41,""),IF($A43="TOTAL",SUM(INDIRECT("BA4:BA"&amp;ROW()-1)),""))</f>
        <v/>
      </c>
      <c r="BB43" s="6" t="str">
        <f ca="1">IF(AND($A43&lt;&gt;"",$A43&lt;&gt;"TOTAL"),IF(AND('[10]PDI_OTRAS SITUACIONES ADMINISTR'!$CL41&lt;&gt;"",'[10]PDI_OTRAS SITUACIONES ADMINISTR'!$CL41&lt;&gt;0),'[10]PDI_OTRAS SITUACIONES ADMINISTR'!$CL41,""),IF($A43="TOTAL",SUM(INDIRECT("BB4:BB"&amp;ROW()-1)),""))</f>
        <v/>
      </c>
      <c r="BC43" s="6" t="str">
        <f t="shared" ca="1" si="17"/>
        <v/>
      </c>
      <c r="BD43" s="6" t="str">
        <f ca="1">IF(AND($A43&lt;&gt;"",$A43&lt;&gt;"TOTAL"),IF(AND('[10]PDI_OTRAS SITUACIONES ADMINISTR'!$CO41&lt;&gt;"",'[10]PDI_OTRAS SITUACIONES ADMINISTR'!$CO41&lt;&gt;0),'[10]PDI_OTRAS SITUACIONES ADMINISTR'!$CO41,""),IF($A43="TOTAL",SUM(INDIRECT("BD4:BD"&amp;ROW()-1)),""))</f>
        <v/>
      </c>
      <c r="BE43" s="6" t="str">
        <f ca="1">IF(AND($A43&lt;&gt;"",$A43&lt;&gt;"TOTAL"),IF(AND('[10]PDI_OTRAS SITUACIONES ADMINISTR'!$CQ41&lt;&gt;"",'[10]PDI_OTRAS SITUACIONES ADMINISTR'!$CQ41&lt;&gt;0),'[10]PDI_OTRAS SITUACIONES ADMINISTR'!$CQ41,""),IF($A43="TOTAL",SUM(INDIRECT("BE4:BE"&amp;ROW()-1)),""))</f>
        <v/>
      </c>
      <c r="BF43" s="6" t="str">
        <f t="shared" ca="1" si="18"/>
        <v/>
      </c>
    </row>
    <row r="44" spans="1:58" x14ac:dyDescent="0.2">
      <c r="A44" s="19" t="str">
        <f>IF('[10]PDI_OTRAS SITUACIONES ADMINISTR'!$B42&lt;&gt;"",'[10]PDI_OTRAS SITUACIONES ADMINISTR'!$B42,IF(AND('[10]PDI_OTRAS SITUACIONES ADMINISTR'!$B42="",'[10]PDI_OTRAS SITUACIONES ADMINISTR'!$B43="",'[10]PDI_OTRAS SITUACIONES ADMINISTR'!$B41=""),"","TOTAL"))</f>
        <v/>
      </c>
      <c r="B44" s="6" t="str">
        <f ca="1">IF(AND($A44&lt;&gt;"",$A44&lt;&gt;"TOTAL"),IF(AND('[10]PDI_OTRAS SITUACIONES ADMINISTR'!$C42&lt;&gt;"",'[10]PDI_OTRAS SITUACIONES ADMINISTR'!$C42&lt;&gt;0),'[10]PDI_OTRAS SITUACIONES ADMINISTR'!$C42,""),IF($A44="TOTAL",SUM(INDIRECT("B4:B"&amp;ROW()-1)),""))</f>
        <v/>
      </c>
      <c r="C44" s="6" t="str">
        <f ca="1">IF(AND($A44&lt;&gt;"",$A44&lt;&gt;"TOTAL"),IF(AND('[10]PDI_OTRAS SITUACIONES ADMINISTR'!$E42&lt;&gt;"",'[10]PDI_OTRAS SITUACIONES ADMINISTR'!$E42&lt;&gt;0),'[10]PDI_OTRAS SITUACIONES ADMINISTR'!$E42,""),IF($A44="TOTAL",SUM(INDIRECT("C4:C"&amp;ROW()-1)),""))</f>
        <v/>
      </c>
      <c r="D44" s="6" t="str">
        <f t="shared" ca="1" si="0"/>
        <v/>
      </c>
      <c r="E44" s="6" t="str">
        <f ca="1">IF(AND($A44&lt;&gt;"",$A44&lt;&gt;"TOTAL"),IF(AND('[10]PDI_OTRAS SITUACIONES ADMINISTR'!$H42&lt;&gt;"",'[10]PDI_OTRAS SITUACIONES ADMINISTR'!$H42&lt;&gt;0),'[10]PDI_OTRAS SITUACIONES ADMINISTR'!$H42,""),IF($A44="TOTAL",SUM(INDIRECT("E4:E"&amp;ROW()-1)),""))</f>
        <v/>
      </c>
      <c r="F44" s="6" t="str">
        <f ca="1">IF(AND($A44&lt;&gt;"",$A44&lt;&gt;"TOTAL"),IF(AND('[10]PDI_OTRAS SITUACIONES ADMINISTR'!$J42&lt;&gt;"",'[10]PDI_OTRAS SITUACIONES ADMINISTR'!$J42&lt;&gt;0),'[10]PDI_OTRAS SITUACIONES ADMINISTR'!$J42,""),IF($A44="TOTAL",SUM(INDIRECT("F4:F"&amp;ROW()-1)),""))</f>
        <v/>
      </c>
      <c r="G44" s="6" t="str">
        <f t="shared" ca="1" si="1"/>
        <v/>
      </c>
      <c r="H44" s="6" t="str">
        <f ca="1">IF(AND($A44&lt;&gt;"",$A44&lt;&gt;"TOTAL"),IF(AND('[10]PDI_OTRAS SITUACIONES ADMINISTR'!$M42&lt;&gt;"",'[10]PDI_OTRAS SITUACIONES ADMINISTR'!$M42&lt;&gt;0),'[10]PDI_OTRAS SITUACIONES ADMINISTR'!$M42,""),IF($A44="TOTAL",SUM(INDIRECT("H4:H"&amp;ROW()-1)),""))</f>
        <v/>
      </c>
      <c r="I44" s="6" t="str">
        <f ca="1">IF(AND($A44&lt;&gt;"",$A44&lt;&gt;"TOTAL"),IF(AND('[10]PDI_OTRAS SITUACIONES ADMINISTR'!$O42&lt;&gt;"",'[10]PDI_OTRAS SITUACIONES ADMINISTR'!$O42&lt;&gt;0),'[10]PDI_OTRAS SITUACIONES ADMINISTR'!$O42,""),IF($A44="TOTAL",SUM(INDIRECT("I4:I"&amp;ROW()-1)),""))</f>
        <v/>
      </c>
      <c r="J44" s="6" t="str">
        <f t="shared" ca="1" si="2"/>
        <v/>
      </c>
      <c r="K44" s="6" t="str">
        <f ca="1">IF(AND($A44&lt;&gt;"",$A44&lt;&gt;"TOTAL"),IF(AND('[10]PDI_OTRAS SITUACIONES ADMINISTR'!$R42&lt;&gt;"",'[10]PDI_OTRAS SITUACIONES ADMINISTR'!$R42&lt;&gt;0),'[10]PDI_OTRAS SITUACIONES ADMINISTR'!$R42,""),IF($A44="TOTAL",SUM(INDIRECT("K4:K"&amp;ROW()-1)),""))</f>
        <v/>
      </c>
      <c r="L44" s="6" t="str">
        <f ca="1">IF(AND($A44&lt;&gt;"",$A44&lt;&gt;"TOTAL"),IF(AND('[10]PDI_OTRAS SITUACIONES ADMINISTR'!$T42&lt;&gt;"",'[10]PDI_OTRAS SITUACIONES ADMINISTR'!$T42&lt;&gt;0),'[10]PDI_OTRAS SITUACIONES ADMINISTR'!$T42,""),IF($A44="TOTAL",SUM(INDIRECT("L4:L"&amp;ROW()-1)),""))</f>
        <v/>
      </c>
      <c r="M44" s="6" t="str">
        <f t="shared" ca="1" si="3"/>
        <v/>
      </c>
      <c r="N44" s="6" t="str">
        <f ca="1">IF(AND($A44&lt;&gt;"",$A44&lt;&gt;"TOTAL"),IF(AND('[10]PDI_OTRAS SITUACIONES ADMINISTR'!$W42&lt;&gt;"",'[10]PDI_OTRAS SITUACIONES ADMINISTR'!$W42&lt;&gt;0),'[10]PDI_OTRAS SITUACIONES ADMINISTR'!$W42,""),IF($A44="TOTAL",SUM(INDIRECT("N4:N"&amp;ROW()-1)),""))</f>
        <v/>
      </c>
      <c r="O44" s="6" t="str">
        <f ca="1">IF(AND($A44&lt;&gt;"",$A44&lt;&gt;"TOTAL"),IF(AND('[10]PDI_OTRAS SITUACIONES ADMINISTR'!$Y42&lt;&gt;"",'[10]PDI_OTRAS SITUACIONES ADMINISTR'!$Y42&lt;&gt;0),'[10]PDI_OTRAS SITUACIONES ADMINISTR'!$Y42,""),IF($A44="TOTAL",SUM(INDIRECT("O4:O"&amp;ROW()-1)),""))</f>
        <v/>
      </c>
      <c r="P44" s="6" t="str">
        <f t="shared" ca="1" si="4"/>
        <v/>
      </c>
      <c r="Q44" s="6" t="str">
        <f ca="1">IF(AND($A44&lt;&gt;"",$A44&lt;&gt;"TOTAL"),IF(AND('[10]PDI_OTRAS SITUACIONES ADMINISTR'!$AB42&lt;&gt;"",'[10]PDI_OTRAS SITUACIONES ADMINISTR'!$AB42&lt;&gt;0),'[10]PDI_OTRAS SITUACIONES ADMINISTR'!$AB42,""),IF($A44="TOTAL",SUM(INDIRECT("Q4:Q"&amp;ROW()-1)),""))</f>
        <v/>
      </c>
      <c r="R44" s="6" t="str">
        <f ca="1">IF(AND($A44&lt;&gt;"",$A44&lt;&gt;"TOTAL"),IF(AND('[10]PDI_OTRAS SITUACIONES ADMINISTR'!$AD42&lt;&gt;"",'[10]PDI_OTRAS SITUACIONES ADMINISTR'!$AD42&lt;&gt;0),'[10]PDI_OTRAS SITUACIONES ADMINISTR'!$AD42,""),IF($A44="TOTAL",SUM(INDIRECT("R4:R"&amp;ROW()-1)),""))</f>
        <v/>
      </c>
      <c r="S44" s="6" t="str">
        <f t="shared" ca="1" si="5"/>
        <v/>
      </c>
      <c r="T44" s="6" t="str">
        <f ca="1">IF(AND($A44&lt;&gt;"",$A44&lt;&gt;"TOTAL"),IF(AND('[10]PDI_OTRAS SITUACIONES ADMINISTR'!$AG42&lt;&gt;"",'[10]PDI_OTRAS SITUACIONES ADMINISTR'!$AG42&lt;&gt;0),'[10]PDI_OTRAS SITUACIONES ADMINISTR'!$AG42,""),IF($A44="TOTAL",SUM(INDIRECT("T4:T"&amp;ROW()-1)),""))</f>
        <v/>
      </c>
      <c r="U44" s="6" t="str">
        <f ca="1">IF(AND($A44&lt;&gt;"",$A44&lt;&gt;"TOTAL"),IF(AND('[10]PDI_OTRAS SITUACIONES ADMINISTR'!$AI42&lt;&gt;"",'[10]PDI_OTRAS SITUACIONES ADMINISTR'!$AI42&lt;&gt;0),'[10]PDI_OTRAS SITUACIONES ADMINISTR'!$AI42,""),IF($A44="TOTAL",SUM(INDIRECT("U4:U"&amp;ROW()-1)),""))</f>
        <v/>
      </c>
      <c r="V44" s="6" t="str">
        <f t="shared" ca="1" si="6"/>
        <v/>
      </c>
      <c r="W44" s="6" t="str">
        <f ca="1">IF(AND($A44&lt;&gt;"",$A44&lt;&gt;"TOTAL"),IF(AND('[10]PDI_OTRAS SITUACIONES ADMINISTR'!$AL42&lt;&gt;"",'[10]PDI_OTRAS SITUACIONES ADMINISTR'!$AL42&lt;&gt;0),'[10]PDI_OTRAS SITUACIONES ADMINISTR'!$AL42,""),IF($A44="TOTAL",SUM(INDIRECT("W4:W"&amp;ROW()-1)),""))</f>
        <v/>
      </c>
      <c r="X44" s="6" t="str">
        <f ca="1">IF(AND($A44&lt;&gt;"",$A44&lt;&gt;"TOTAL"),IF(AND('[10]PDI_OTRAS SITUACIONES ADMINISTR'!$AN42&lt;&gt;"",'[10]PDI_OTRAS SITUACIONES ADMINISTR'!$AN42&lt;&gt;0),'[10]PDI_OTRAS SITUACIONES ADMINISTR'!$AN42,""),IF($A44="TOTAL",SUM(INDIRECT("X4:X"&amp;ROW()-1)),""))</f>
        <v/>
      </c>
      <c r="Y44" s="6" t="str">
        <f t="shared" ca="1" si="7"/>
        <v/>
      </c>
      <c r="Z44" s="6" t="str">
        <f ca="1">IF(AND($A44&lt;&gt;"",$A44&lt;&gt;"TOTAL"),IF(AND('[10]PDI_OTRAS SITUACIONES ADMINISTR'!$AQ42&lt;&gt;"",'[10]PDI_OTRAS SITUACIONES ADMINISTR'!$AQ42&lt;&gt;0),'[10]PDI_OTRAS SITUACIONES ADMINISTR'!$AQ42,""),IF($A44="TOTAL",SUM(INDIRECT("Z4:Z"&amp;ROW()-1)),""))</f>
        <v/>
      </c>
      <c r="AA44" s="6" t="str">
        <f ca="1">IF(AND($A44&lt;&gt;"",$A44&lt;&gt;"TOTAL"),IF(AND('[10]PDI_OTRAS SITUACIONES ADMINISTR'!$AS42&lt;&gt;"",'[10]PDI_OTRAS SITUACIONES ADMINISTR'!$AS42&lt;&gt;0),'[10]PDI_OTRAS SITUACIONES ADMINISTR'!$AS42,""),IF($A44="TOTAL",SUM(INDIRECT("AA4:AA"&amp;ROW()-1)),""))</f>
        <v/>
      </c>
      <c r="AB44" s="6" t="str">
        <f t="shared" ca="1" si="8"/>
        <v/>
      </c>
      <c r="AC44" s="6" t="str">
        <f ca="1">IF(AND($A44&lt;&gt;"",$A44&lt;&gt;"TOTAL"),IF(AND('[10]PDI_OTRAS SITUACIONES ADMINISTR'!$AV42&lt;&gt;"",'[10]PDI_OTRAS SITUACIONES ADMINISTR'!$AV42&lt;&gt;0),'[10]PDI_OTRAS SITUACIONES ADMINISTR'!$AV42,""),IF($A44="TOTAL",SUM(INDIRECT("AC4:AC"&amp;ROW()-1)),""))</f>
        <v/>
      </c>
      <c r="AD44" s="6" t="str">
        <f ca="1">IF(AND($A44&lt;&gt;"",$A44&lt;&gt;"TOTAL"),IF(AND('[10]PDI_OTRAS SITUACIONES ADMINISTR'!$AX42&lt;&gt;"",'[10]PDI_OTRAS SITUACIONES ADMINISTR'!$AX42&lt;&gt;0),'[10]PDI_OTRAS SITUACIONES ADMINISTR'!$AX42,""),IF($A44="TOTAL",SUM(INDIRECT("AD4:AD"&amp;ROW()-1)),""))</f>
        <v/>
      </c>
      <c r="AE44" s="6" t="str">
        <f t="shared" ca="1" si="9"/>
        <v/>
      </c>
      <c r="AF44" s="6" t="str">
        <f ca="1">IF(AND($A44&lt;&gt;"",$A44&lt;&gt;"TOTAL"),IF(AND('[10]PDI_OTRAS SITUACIONES ADMINISTR'!$BA42&lt;&gt;"",'[10]PDI_OTRAS SITUACIONES ADMINISTR'!$BA42&lt;&gt;0),'[10]PDI_OTRAS SITUACIONES ADMINISTR'!$BA42,""),IF($A44="TOTAL",SUM(INDIRECT("AF4:AF"&amp;ROW()-1)),""))</f>
        <v/>
      </c>
      <c r="AG44" s="6" t="str">
        <f ca="1">IF(AND($A44&lt;&gt;"",$A44&lt;&gt;"TOTAL"),IF(AND('[10]PDI_OTRAS SITUACIONES ADMINISTR'!$BC42&lt;&gt;"",'[10]PDI_OTRAS SITUACIONES ADMINISTR'!$BC42&lt;&gt;0),'[10]PDI_OTRAS SITUACIONES ADMINISTR'!$BC42,""),IF($A44="TOTAL",SUM(INDIRECT("AG4:AG"&amp;ROW()-1)),""))</f>
        <v/>
      </c>
      <c r="AH44" s="6" t="str">
        <f t="shared" ca="1" si="10"/>
        <v/>
      </c>
      <c r="AI44" s="6" t="str">
        <f ca="1">IF(AND($A44&lt;&gt;"",$A44&lt;&gt;"TOTAL"),IF(AND('[10]PDI_OTRAS SITUACIONES ADMINISTR'!$BF42&lt;&gt;"",'[10]PDI_OTRAS SITUACIONES ADMINISTR'!$BF42&lt;&gt;0),'[10]PDI_OTRAS SITUACIONES ADMINISTR'!$BF42,""),IF($A44="TOTAL",SUM(INDIRECT("AI4:AI"&amp;ROW()-1)),""))</f>
        <v/>
      </c>
      <c r="AJ44" s="6" t="str">
        <f ca="1">IF(AND($A44&lt;&gt;"",$A44&lt;&gt;"TOTAL"),IF(AND('[10]PDI_OTRAS SITUACIONES ADMINISTR'!$BH42&lt;&gt;"",'[10]PDI_OTRAS SITUACIONES ADMINISTR'!$BH42&lt;&gt;0),'[10]PDI_OTRAS SITUACIONES ADMINISTR'!$BH42,""),IF($A44="TOTAL",SUM(INDIRECT("AJ4:AJ"&amp;ROW()-1)),""))</f>
        <v/>
      </c>
      <c r="AK44" s="6" t="str">
        <f t="shared" ca="1" si="11"/>
        <v/>
      </c>
      <c r="AL44" s="6" t="str">
        <f ca="1">IF(AND($A44&lt;&gt;"",$A44&lt;&gt;"TOTAL"),IF(AND('[10]PDI_OTRAS SITUACIONES ADMINISTR'!$BK42&lt;&gt;"",'[10]PDI_OTRAS SITUACIONES ADMINISTR'!$BK42&lt;&gt;0),'[10]PDI_OTRAS SITUACIONES ADMINISTR'!$BK42,""),IF($A44="TOTAL",SUM(INDIRECT("AL4:AL"&amp;ROW()-1)),""))</f>
        <v/>
      </c>
      <c r="AM44" s="6" t="str">
        <f ca="1">IF(AND($A44&lt;&gt;"",$A44&lt;&gt;"TOTAL"),IF(AND('[10]PDI_OTRAS SITUACIONES ADMINISTR'!$BM42&lt;&gt;"",'[10]PDI_OTRAS SITUACIONES ADMINISTR'!$BM42&lt;&gt;0),'[10]PDI_OTRAS SITUACIONES ADMINISTR'!$BM42,""),IF($A44="TOTAL",SUM(INDIRECT("AM4:AM"&amp;ROW()-1)),""))</f>
        <v/>
      </c>
      <c r="AN44" s="6" t="str">
        <f t="shared" ca="1" si="12"/>
        <v/>
      </c>
      <c r="AO44" s="6" t="str">
        <f ca="1">IF(AND($A44&lt;&gt;"",$A44&lt;&gt;"TOTAL"),IF(AND('[10]PDI_OTRAS SITUACIONES ADMINISTR'!$BP42&lt;&gt;"",'[10]PDI_OTRAS SITUACIONES ADMINISTR'!$BP42&lt;&gt;0),'[10]PDI_OTRAS SITUACIONES ADMINISTR'!$BP42,""),IF($A44="TOTAL",SUM(INDIRECT("AO4:AO"&amp;ROW()-1)),""))</f>
        <v/>
      </c>
      <c r="AP44" s="6" t="str">
        <f ca="1">IF(AND($A44&lt;&gt;"",$A44&lt;&gt;"TOTAL"),IF(AND('[10]PDI_OTRAS SITUACIONES ADMINISTR'!$BR42&lt;&gt;"",'[10]PDI_OTRAS SITUACIONES ADMINISTR'!$BR42&lt;&gt;0),'[10]PDI_OTRAS SITUACIONES ADMINISTR'!$BR42,""),IF($A44="TOTAL",SUM(INDIRECT("AP4:AP"&amp;ROW()-1)),""))</f>
        <v/>
      </c>
      <c r="AQ44" s="6" t="str">
        <f t="shared" ca="1" si="13"/>
        <v/>
      </c>
      <c r="AR44" s="6" t="str">
        <f ca="1">IF(AND($A44&lt;&gt;"",$A44&lt;&gt;"TOTAL"),IF(AND('[10]PDI_OTRAS SITUACIONES ADMINISTR'!$BU42&lt;&gt;"",'[10]PDI_OTRAS SITUACIONES ADMINISTR'!$BU42&lt;&gt;0),'[10]PDI_OTRAS SITUACIONES ADMINISTR'!$BU42,""),IF($A44="TOTAL",SUM(INDIRECT("AR4:AR"&amp;ROW()-1)),""))</f>
        <v/>
      </c>
      <c r="AS44" s="6" t="str">
        <f ca="1">IF(AND($A44&lt;&gt;"",$A44&lt;&gt;"TOTAL"),IF(AND('[10]PDI_OTRAS SITUACIONES ADMINISTR'!$BW42&lt;&gt;"",'[10]PDI_OTRAS SITUACIONES ADMINISTR'!$BW42&lt;&gt;0),'[10]PDI_OTRAS SITUACIONES ADMINISTR'!$BW42,""),IF($A44="TOTAL",SUM(INDIRECT("AS4:AS"&amp;ROW()-1)),""))</f>
        <v/>
      </c>
      <c r="AT44" s="6" t="str">
        <f t="shared" ca="1" si="14"/>
        <v/>
      </c>
      <c r="AU44" s="6" t="str">
        <f ca="1">IF(AND($A44&lt;&gt;"",$A44&lt;&gt;"TOTAL"),IF(AND('[10]PDI_OTRAS SITUACIONES ADMINISTR'!$BZ42&lt;&gt;"",'[10]PDI_OTRAS SITUACIONES ADMINISTR'!$BZ42&lt;&gt;0),'[10]PDI_OTRAS SITUACIONES ADMINISTR'!$BZ42,""),IF($A44="TOTAL",SUM(INDIRECT("AU4:AU"&amp;ROW()-1)),""))</f>
        <v/>
      </c>
      <c r="AV44" s="6" t="str">
        <f ca="1">IF(AND($A44&lt;&gt;"",$A44&lt;&gt;"TOTAL"),IF(AND('[10]PDI_OTRAS SITUACIONES ADMINISTR'!$CB42&lt;&gt;"",'[10]PDI_OTRAS SITUACIONES ADMINISTR'!$CB42&lt;&gt;0),'[10]PDI_OTRAS SITUACIONES ADMINISTR'!$CB42,""),IF($A44="TOTAL",SUM(INDIRECT("AV4:AV"&amp;ROW()-1)),""))</f>
        <v/>
      </c>
      <c r="AW44" s="6" t="str">
        <f t="shared" ca="1" si="15"/>
        <v/>
      </c>
      <c r="AX44" s="6" t="str">
        <f ca="1">IF(AND($A44&lt;&gt;"",$A44&lt;&gt;"TOTAL"),IF(AND('[10]PDI_OTRAS SITUACIONES ADMINISTR'!$CE42&lt;&gt;"",'[10]PDI_OTRAS SITUACIONES ADMINISTR'!$CE42&lt;&gt;0),'[10]PDI_OTRAS SITUACIONES ADMINISTR'!$CE42,""),IF($A44="TOTAL",SUM(INDIRECT("AX4:AX"&amp;ROW()-1)),""))</f>
        <v/>
      </c>
      <c r="AY44" s="6" t="str">
        <f ca="1">IF(AND($A44&lt;&gt;"",$A44&lt;&gt;"TOTAL"),IF(AND('[10]PDI_OTRAS SITUACIONES ADMINISTR'!$CG42&lt;&gt;"",'[10]PDI_OTRAS SITUACIONES ADMINISTR'!$CG42&lt;&gt;0),'[10]PDI_OTRAS SITUACIONES ADMINISTR'!$CG42,""),IF($A44="TOTAL",SUM(INDIRECT("AY4:AY"&amp;ROW()-1)),""))</f>
        <v/>
      </c>
      <c r="AZ44" s="6" t="str">
        <f t="shared" ca="1" si="16"/>
        <v/>
      </c>
      <c r="BA44" s="6" t="str">
        <f ca="1">IF(AND($A44&lt;&gt;"",$A44&lt;&gt;"TOTAL"),IF(AND('[10]PDI_OTRAS SITUACIONES ADMINISTR'!$CJ42&lt;&gt;"",'[10]PDI_OTRAS SITUACIONES ADMINISTR'!$CJ42&lt;&gt;0),'[10]PDI_OTRAS SITUACIONES ADMINISTR'!$CJ42,""),IF($A44="TOTAL",SUM(INDIRECT("BA4:BA"&amp;ROW()-1)),""))</f>
        <v/>
      </c>
      <c r="BB44" s="6" t="str">
        <f ca="1">IF(AND($A44&lt;&gt;"",$A44&lt;&gt;"TOTAL"),IF(AND('[10]PDI_OTRAS SITUACIONES ADMINISTR'!$CL42&lt;&gt;"",'[10]PDI_OTRAS SITUACIONES ADMINISTR'!$CL42&lt;&gt;0),'[10]PDI_OTRAS SITUACIONES ADMINISTR'!$CL42,""),IF($A44="TOTAL",SUM(INDIRECT("BB4:BB"&amp;ROW()-1)),""))</f>
        <v/>
      </c>
      <c r="BC44" s="6" t="str">
        <f t="shared" ca="1" si="17"/>
        <v/>
      </c>
      <c r="BD44" s="6" t="str">
        <f ca="1">IF(AND($A44&lt;&gt;"",$A44&lt;&gt;"TOTAL"),IF(AND('[10]PDI_OTRAS SITUACIONES ADMINISTR'!$CO42&lt;&gt;"",'[10]PDI_OTRAS SITUACIONES ADMINISTR'!$CO42&lt;&gt;0),'[10]PDI_OTRAS SITUACIONES ADMINISTR'!$CO42,""),IF($A44="TOTAL",SUM(INDIRECT("BD4:BD"&amp;ROW()-1)),""))</f>
        <v/>
      </c>
      <c r="BE44" s="6" t="str">
        <f ca="1">IF(AND($A44&lt;&gt;"",$A44&lt;&gt;"TOTAL"),IF(AND('[10]PDI_OTRAS SITUACIONES ADMINISTR'!$CQ42&lt;&gt;"",'[10]PDI_OTRAS SITUACIONES ADMINISTR'!$CQ42&lt;&gt;0),'[10]PDI_OTRAS SITUACIONES ADMINISTR'!$CQ42,""),IF($A44="TOTAL",SUM(INDIRECT("BE4:BE"&amp;ROW()-1)),""))</f>
        <v/>
      </c>
      <c r="BF44" s="6" t="str">
        <f t="shared" ca="1" si="18"/>
        <v/>
      </c>
    </row>
    <row r="45" spans="1:58" x14ac:dyDescent="0.2">
      <c r="A45" s="19" t="str">
        <f>IF('[10]PDI_OTRAS SITUACIONES ADMINISTR'!$B43&lt;&gt;"",'[10]PDI_OTRAS SITUACIONES ADMINISTR'!$B43,IF(AND('[10]PDI_OTRAS SITUACIONES ADMINISTR'!$B43="",'[10]PDI_OTRAS SITUACIONES ADMINISTR'!$B44="",'[10]PDI_OTRAS SITUACIONES ADMINISTR'!$B42=""),"","TOTAL"))</f>
        <v/>
      </c>
      <c r="B45" s="6" t="str">
        <f ca="1">IF(AND($A45&lt;&gt;"",$A45&lt;&gt;"TOTAL"),IF(AND('[10]PDI_OTRAS SITUACIONES ADMINISTR'!$C43&lt;&gt;"",'[10]PDI_OTRAS SITUACIONES ADMINISTR'!$C43&lt;&gt;0),'[10]PDI_OTRAS SITUACIONES ADMINISTR'!$C43,""),IF($A45="TOTAL",SUM(INDIRECT("B4:B"&amp;ROW()-1)),""))</f>
        <v/>
      </c>
      <c r="C45" s="6" t="str">
        <f ca="1">IF(AND($A45&lt;&gt;"",$A45&lt;&gt;"TOTAL"),IF(AND('[10]PDI_OTRAS SITUACIONES ADMINISTR'!$E43&lt;&gt;"",'[10]PDI_OTRAS SITUACIONES ADMINISTR'!$E43&lt;&gt;0),'[10]PDI_OTRAS SITUACIONES ADMINISTR'!$E43,""),IF($A45="TOTAL",SUM(INDIRECT("C4:C"&amp;ROW()-1)),""))</f>
        <v/>
      </c>
      <c r="D45" s="6" t="str">
        <f t="shared" ca="1" si="0"/>
        <v/>
      </c>
      <c r="E45" s="6" t="str">
        <f ca="1">IF(AND($A45&lt;&gt;"",$A45&lt;&gt;"TOTAL"),IF(AND('[10]PDI_OTRAS SITUACIONES ADMINISTR'!$H43&lt;&gt;"",'[10]PDI_OTRAS SITUACIONES ADMINISTR'!$H43&lt;&gt;0),'[10]PDI_OTRAS SITUACIONES ADMINISTR'!$H43,""),IF($A45="TOTAL",SUM(INDIRECT("E4:E"&amp;ROW()-1)),""))</f>
        <v/>
      </c>
      <c r="F45" s="6" t="str">
        <f ca="1">IF(AND($A45&lt;&gt;"",$A45&lt;&gt;"TOTAL"),IF(AND('[10]PDI_OTRAS SITUACIONES ADMINISTR'!$J43&lt;&gt;"",'[10]PDI_OTRAS SITUACIONES ADMINISTR'!$J43&lt;&gt;0),'[10]PDI_OTRAS SITUACIONES ADMINISTR'!$J43,""),IF($A45="TOTAL",SUM(INDIRECT("F4:F"&amp;ROW()-1)),""))</f>
        <v/>
      </c>
      <c r="G45" s="6" t="str">
        <f t="shared" ca="1" si="1"/>
        <v/>
      </c>
      <c r="H45" s="6" t="str">
        <f ca="1">IF(AND($A45&lt;&gt;"",$A45&lt;&gt;"TOTAL"),IF(AND('[10]PDI_OTRAS SITUACIONES ADMINISTR'!$M43&lt;&gt;"",'[10]PDI_OTRAS SITUACIONES ADMINISTR'!$M43&lt;&gt;0),'[10]PDI_OTRAS SITUACIONES ADMINISTR'!$M43,""),IF($A45="TOTAL",SUM(INDIRECT("H4:H"&amp;ROW()-1)),""))</f>
        <v/>
      </c>
      <c r="I45" s="6" t="str">
        <f ca="1">IF(AND($A45&lt;&gt;"",$A45&lt;&gt;"TOTAL"),IF(AND('[10]PDI_OTRAS SITUACIONES ADMINISTR'!$O43&lt;&gt;"",'[10]PDI_OTRAS SITUACIONES ADMINISTR'!$O43&lt;&gt;0),'[10]PDI_OTRAS SITUACIONES ADMINISTR'!$O43,""),IF($A45="TOTAL",SUM(INDIRECT("I4:I"&amp;ROW()-1)),""))</f>
        <v/>
      </c>
      <c r="J45" s="6" t="str">
        <f t="shared" ca="1" si="2"/>
        <v/>
      </c>
      <c r="K45" s="6" t="str">
        <f ca="1">IF(AND($A45&lt;&gt;"",$A45&lt;&gt;"TOTAL"),IF(AND('[10]PDI_OTRAS SITUACIONES ADMINISTR'!$R43&lt;&gt;"",'[10]PDI_OTRAS SITUACIONES ADMINISTR'!$R43&lt;&gt;0),'[10]PDI_OTRAS SITUACIONES ADMINISTR'!$R43,""),IF($A45="TOTAL",SUM(INDIRECT("K4:K"&amp;ROW()-1)),""))</f>
        <v/>
      </c>
      <c r="L45" s="6" t="str">
        <f ca="1">IF(AND($A45&lt;&gt;"",$A45&lt;&gt;"TOTAL"),IF(AND('[10]PDI_OTRAS SITUACIONES ADMINISTR'!$T43&lt;&gt;"",'[10]PDI_OTRAS SITUACIONES ADMINISTR'!$T43&lt;&gt;0),'[10]PDI_OTRAS SITUACIONES ADMINISTR'!$T43,""),IF($A45="TOTAL",SUM(INDIRECT("L4:L"&amp;ROW()-1)),""))</f>
        <v/>
      </c>
      <c r="M45" s="6" t="str">
        <f t="shared" ca="1" si="3"/>
        <v/>
      </c>
      <c r="N45" s="6" t="str">
        <f ca="1">IF(AND($A45&lt;&gt;"",$A45&lt;&gt;"TOTAL"),IF(AND('[10]PDI_OTRAS SITUACIONES ADMINISTR'!$W43&lt;&gt;"",'[10]PDI_OTRAS SITUACIONES ADMINISTR'!$W43&lt;&gt;0),'[10]PDI_OTRAS SITUACIONES ADMINISTR'!$W43,""),IF($A45="TOTAL",SUM(INDIRECT("N4:N"&amp;ROW()-1)),""))</f>
        <v/>
      </c>
      <c r="O45" s="6" t="str">
        <f ca="1">IF(AND($A45&lt;&gt;"",$A45&lt;&gt;"TOTAL"),IF(AND('[10]PDI_OTRAS SITUACIONES ADMINISTR'!$Y43&lt;&gt;"",'[10]PDI_OTRAS SITUACIONES ADMINISTR'!$Y43&lt;&gt;0),'[10]PDI_OTRAS SITUACIONES ADMINISTR'!$Y43,""),IF($A45="TOTAL",SUM(INDIRECT("O4:O"&amp;ROW()-1)),""))</f>
        <v/>
      </c>
      <c r="P45" s="6" t="str">
        <f t="shared" ca="1" si="4"/>
        <v/>
      </c>
      <c r="Q45" s="6" t="str">
        <f ca="1">IF(AND($A45&lt;&gt;"",$A45&lt;&gt;"TOTAL"),IF(AND('[10]PDI_OTRAS SITUACIONES ADMINISTR'!$AB43&lt;&gt;"",'[10]PDI_OTRAS SITUACIONES ADMINISTR'!$AB43&lt;&gt;0),'[10]PDI_OTRAS SITUACIONES ADMINISTR'!$AB43,""),IF($A45="TOTAL",SUM(INDIRECT("Q4:Q"&amp;ROW()-1)),""))</f>
        <v/>
      </c>
      <c r="R45" s="6" t="str">
        <f ca="1">IF(AND($A45&lt;&gt;"",$A45&lt;&gt;"TOTAL"),IF(AND('[10]PDI_OTRAS SITUACIONES ADMINISTR'!$AD43&lt;&gt;"",'[10]PDI_OTRAS SITUACIONES ADMINISTR'!$AD43&lt;&gt;0),'[10]PDI_OTRAS SITUACIONES ADMINISTR'!$AD43,""),IF($A45="TOTAL",SUM(INDIRECT("R4:R"&amp;ROW()-1)),""))</f>
        <v/>
      </c>
      <c r="S45" s="6" t="str">
        <f t="shared" ca="1" si="5"/>
        <v/>
      </c>
      <c r="T45" s="6" t="str">
        <f ca="1">IF(AND($A45&lt;&gt;"",$A45&lt;&gt;"TOTAL"),IF(AND('[10]PDI_OTRAS SITUACIONES ADMINISTR'!$AG43&lt;&gt;"",'[10]PDI_OTRAS SITUACIONES ADMINISTR'!$AG43&lt;&gt;0),'[10]PDI_OTRAS SITUACIONES ADMINISTR'!$AG43,""),IF($A45="TOTAL",SUM(INDIRECT("T4:T"&amp;ROW()-1)),""))</f>
        <v/>
      </c>
      <c r="U45" s="6" t="str">
        <f ca="1">IF(AND($A45&lt;&gt;"",$A45&lt;&gt;"TOTAL"),IF(AND('[10]PDI_OTRAS SITUACIONES ADMINISTR'!$AI43&lt;&gt;"",'[10]PDI_OTRAS SITUACIONES ADMINISTR'!$AI43&lt;&gt;0),'[10]PDI_OTRAS SITUACIONES ADMINISTR'!$AI43,""),IF($A45="TOTAL",SUM(INDIRECT("U4:U"&amp;ROW()-1)),""))</f>
        <v/>
      </c>
      <c r="V45" s="6" t="str">
        <f t="shared" ca="1" si="6"/>
        <v/>
      </c>
      <c r="W45" s="6" t="str">
        <f ca="1">IF(AND($A45&lt;&gt;"",$A45&lt;&gt;"TOTAL"),IF(AND('[10]PDI_OTRAS SITUACIONES ADMINISTR'!$AL43&lt;&gt;"",'[10]PDI_OTRAS SITUACIONES ADMINISTR'!$AL43&lt;&gt;0),'[10]PDI_OTRAS SITUACIONES ADMINISTR'!$AL43,""),IF($A45="TOTAL",SUM(INDIRECT("W4:W"&amp;ROW()-1)),""))</f>
        <v/>
      </c>
      <c r="X45" s="6" t="str">
        <f ca="1">IF(AND($A45&lt;&gt;"",$A45&lt;&gt;"TOTAL"),IF(AND('[10]PDI_OTRAS SITUACIONES ADMINISTR'!$AN43&lt;&gt;"",'[10]PDI_OTRAS SITUACIONES ADMINISTR'!$AN43&lt;&gt;0),'[10]PDI_OTRAS SITUACIONES ADMINISTR'!$AN43,""),IF($A45="TOTAL",SUM(INDIRECT("X4:X"&amp;ROW()-1)),""))</f>
        <v/>
      </c>
      <c r="Y45" s="6" t="str">
        <f t="shared" ca="1" si="7"/>
        <v/>
      </c>
      <c r="Z45" s="6" t="str">
        <f ca="1">IF(AND($A45&lt;&gt;"",$A45&lt;&gt;"TOTAL"),IF(AND('[10]PDI_OTRAS SITUACIONES ADMINISTR'!$AQ43&lt;&gt;"",'[10]PDI_OTRAS SITUACIONES ADMINISTR'!$AQ43&lt;&gt;0),'[10]PDI_OTRAS SITUACIONES ADMINISTR'!$AQ43,""),IF($A45="TOTAL",SUM(INDIRECT("Z4:Z"&amp;ROW()-1)),""))</f>
        <v/>
      </c>
      <c r="AA45" s="6" t="str">
        <f ca="1">IF(AND($A45&lt;&gt;"",$A45&lt;&gt;"TOTAL"),IF(AND('[10]PDI_OTRAS SITUACIONES ADMINISTR'!$AS43&lt;&gt;"",'[10]PDI_OTRAS SITUACIONES ADMINISTR'!$AS43&lt;&gt;0),'[10]PDI_OTRAS SITUACIONES ADMINISTR'!$AS43,""),IF($A45="TOTAL",SUM(INDIRECT("AA4:AA"&amp;ROW()-1)),""))</f>
        <v/>
      </c>
      <c r="AB45" s="6" t="str">
        <f t="shared" ca="1" si="8"/>
        <v/>
      </c>
      <c r="AC45" s="6" t="str">
        <f ca="1">IF(AND($A45&lt;&gt;"",$A45&lt;&gt;"TOTAL"),IF(AND('[10]PDI_OTRAS SITUACIONES ADMINISTR'!$AV43&lt;&gt;"",'[10]PDI_OTRAS SITUACIONES ADMINISTR'!$AV43&lt;&gt;0),'[10]PDI_OTRAS SITUACIONES ADMINISTR'!$AV43,""),IF($A45="TOTAL",SUM(INDIRECT("AC4:AC"&amp;ROW()-1)),""))</f>
        <v/>
      </c>
      <c r="AD45" s="6" t="str">
        <f ca="1">IF(AND($A45&lt;&gt;"",$A45&lt;&gt;"TOTAL"),IF(AND('[10]PDI_OTRAS SITUACIONES ADMINISTR'!$AX43&lt;&gt;"",'[10]PDI_OTRAS SITUACIONES ADMINISTR'!$AX43&lt;&gt;0),'[10]PDI_OTRAS SITUACIONES ADMINISTR'!$AX43,""),IF($A45="TOTAL",SUM(INDIRECT("AD4:AD"&amp;ROW()-1)),""))</f>
        <v/>
      </c>
      <c r="AE45" s="6" t="str">
        <f t="shared" ca="1" si="9"/>
        <v/>
      </c>
      <c r="AF45" s="6" t="str">
        <f ca="1">IF(AND($A45&lt;&gt;"",$A45&lt;&gt;"TOTAL"),IF(AND('[10]PDI_OTRAS SITUACIONES ADMINISTR'!$BA43&lt;&gt;"",'[10]PDI_OTRAS SITUACIONES ADMINISTR'!$BA43&lt;&gt;0),'[10]PDI_OTRAS SITUACIONES ADMINISTR'!$BA43,""),IF($A45="TOTAL",SUM(INDIRECT("AF4:AF"&amp;ROW()-1)),""))</f>
        <v/>
      </c>
      <c r="AG45" s="6" t="str">
        <f ca="1">IF(AND($A45&lt;&gt;"",$A45&lt;&gt;"TOTAL"),IF(AND('[10]PDI_OTRAS SITUACIONES ADMINISTR'!$BC43&lt;&gt;"",'[10]PDI_OTRAS SITUACIONES ADMINISTR'!$BC43&lt;&gt;0),'[10]PDI_OTRAS SITUACIONES ADMINISTR'!$BC43,""),IF($A45="TOTAL",SUM(INDIRECT("AG4:AG"&amp;ROW()-1)),""))</f>
        <v/>
      </c>
      <c r="AH45" s="6" t="str">
        <f t="shared" ca="1" si="10"/>
        <v/>
      </c>
      <c r="AI45" s="6" t="str">
        <f ca="1">IF(AND($A45&lt;&gt;"",$A45&lt;&gt;"TOTAL"),IF(AND('[10]PDI_OTRAS SITUACIONES ADMINISTR'!$BF43&lt;&gt;"",'[10]PDI_OTRAS SITUACIONES ADMINISTR'!$BF43&lt;&gt;0),'[10]PDI_OTRAS SITUACIONES ADMINISTR'!$BF43,""),IF($A45="TOTAL",SUM(INDIRECT("AI4:AI"&amp;ROW()-1)),""))</f>
        <v/>
      </c>
      <c r="AJ45" s="6" t="str">
        <f ca="1">IF(AND($A45&lt;&gt;"",$A45&lt;&gt;"TOTAL"),IF(AND('[10]PDI_OTRAS SITUACIONES ADMINISTR'!$BH43&lt;&gt;"",'[10]PDI_OTRAS SITUACIONES ADMINISTR'!$BH43&lt;&gt;0),'[10]PDI_OTRAS SITUACIONES ADMINISTR'!$BH43,""),IF($A45="TOTAL",SUM(INDIRECT("AJ4:AJ"&amp;ROW()-1)),""))</f>
        <v/>
      </c>
      <c r="AK45" s="6" t="str">
        <f t="shared" ca="1" si="11"/>
        <v/>
      </c>
      <c r="AL45" s="6" t="str">
        <f ca="1">IF(AND($A45&lt;&gt;"",$A45&lt;&gt;"TOTAL"),IF(AND('[10]PDI_OTRAS SITUACIONES ADMINISTR'!$BK43&lt;&gt;"",'[10]PDI_OTRAS SITUACIONES ADMINISTR'!$BK43&lt;&gt;0),'[10]PDI_OTRAS SITUACIONES ADMINISTR'!$BK43,""),IF($A45="TOTAL",SUM(INDIRECT("AL4:AL"&amp;ROW()-1)),""))</f>
        <v/>
      </c>
      <c r="AM45" s="6" t="str">
        <f ca="1">IF(AND($A45&lt;&gt;"",$A45&lt;&gt;"TOTAL"),IF(AND('[10]PDI_OTRAS SITUACIONES ADMINISTR'!$BM43&lt;&gt;"",'[10]PDI_OTRAS SITUACIONES ADMINISTR'!$BM43&lt;&gt;0),'[10]PDI_OTRAS SITUACIONES ADMINISTR'!$BM43,""),IF($A45="TOTAL",SUM(INDIRECT("AM4:AM"&amp;ROW()-1)),""))</f>
        <v/>
      </c>
      <c r="AN45" s="6" t="str">
        <f t="shared" ca="1" si="12"/>
        <v/>
      </c>
      <c r="AO45" s="6" t="str">
        <f ca="1">IF(AND($A45&lt;&gt;"",$A45&lt;&gt;"TOTAL"),IF(AND('[10]PDI_OTRAS SITUACIONES ADMINISTR'!$BP43&lt;&gt;"",'[10]PDI_OTRAS SITUACIONES ADMINISTR'!$BP43&lt;&gt;0),'[10]PDI_OTRAS SITUACIONES ADMINISTR'!$BP43,""),IF($A45="TOTAL",SUM(INDIRECT("AO4:AO"&amp;ROW()-1)),""))</f>
        <v/>
      </c>
      <c r="AP45" s="6" t="str">
        <f ca="1">IF(AND($A45&lt;&gt;"",$A45&lt;&gt;"TOTAL"),IF(AND('[10]PDI_OTRAS SITUACIONES ADMINISTR'!$BR43&lt;&gt;"",'[10]PDI_OTRAS SITUACIONES ADMINISTR'!$BR43&lt;&gt;0),'[10]PDI_OTRAS SITUACIONES ADMINISTR'!$BR43,""),IF($A45="TOTAL",SUM(INDIRECT("AP4:AP"&amp;ROW()-1)),""))</f>
        <v/>
      </c>
      <c r="AQ45" s="6" t="str">
        <f t="shared" ca="1" si="13"/>
        <v/>
      </c>
      <c r="AR45" s="6" t="str">
        <f ca="1">IF(AND($A45&lt;&gt;"",$A45&lt;&gt;"TOTAL"),IF(AND('[10]PDI_OTRAS SITUACIONES ADMINISTR'!$BU43&lt;&gt;"",'[10]PDI_OTRAS SITUACIONES ADMINISTR'!$BU43&lt;&gt;0),'[10]PDI_OTRAS SITUACIONES ADMINISTR'!$BU43,""),IF($A45="TOTAL",SUM(INDIRECT("AR4:AR"&amp;ROW()-1)),""))</f>
        <v/>
      </c>
      <c r="AS45" s="6" t="str">
        <f ca="1">IF(AND($A45&lt;&gt;"",$A45&lt;&gt;"TOTAL"),IF(AND('[10]PDI_OTRAS SITUACIONES ADMINISTR'!$BW43&lt;&gt;"",'[10]PDI_OTRAS SITUACIONES ADMINISTR'!$BW43&lt;&gt;0),'[10]PDI_OTRAS SITUACIONES ADMINISTR'!$BW43,""),IF($A45="TOTAL",SUM(INDIRECT("AS4:AS"&amp;ROW()-1)),""))</f>
        <v/>
      </c>
      <c r="AT45" s="6" t="str">
        <f t="shared" ca="1" si="14"/>
        <v/>
      </c>
      <c r="AU45" s="6" t="str">
        <f ca="1">IF(AND($A45&lt;&gt;"",$A45&lt;&gt;"TOTAL"),IF(AND('[10]PDI_OTRAS SITUACIONES ADMINISTR'!$BZ43&lt;&gt;"",'[10]PDI_OTRAS SITUACIONES ADMINISTR'!$BZ43&lt;&gt;0),'[10]PDI_OTRAS SITUACIONES ADMINISTR'!$BZ43,""),IF($A45="TOTAL",SUM(INDIRECT("AU4:AU"&amp;ROW()-1)),""))</f>
        <v/>
      </c>
      <c r="AV45" s="6" t="str">
        <f ca="1">IF(AND($A45&lt;&gt;"",$A45&lt;&gt;"TOTAL"),IF(AND('[10]PDI_OTRAS SITUACIONES ADMINISTR'!$CB43&lt;&gt;"",'[10]PDI_OTRAS SITUACIONES ADMINISTR'!$CB43&lt;&gt;0),'[10]PDI_OTRAS SITUACIONES ADMINISTR'!$CB43,""),IF($A45="TOTAL",SUM(INDIRECT("AV4:AV"&amp;ROW()-1)),""))</f>
        <v/>
      </c>
      <c r="AW45" s="6" t="str">
        <f t="shared" ca="1" si="15"/>
        <v/>
      </c>
      <c r="AX45" s="6" t="str">
        <f ca="1">IF(AND($A45&lt;&gt;"",$A45&lt;&gt;"TOTAL"),IF(AND('[10]PDI_OTRAS SITUACIONES ADMINISTR'!$CE43&lt;&gt;"",'[10]PDI_OTRAS SITUACIONES ADMINISTR'!$CE43&lt;&gt;0),'[10]PDI_OTRAS SITUACIONES ADMINISTR'!$CE43,""),IF($A45="TOTAL",SUM(INDIRECT("AX4:AX"&amp;ROW()-1)),""))</f>
        <v/>
      </c>
      <c r="AY45" s="6" t="str">
        <f ca="1">IF(AND($A45&lt;&gt;"",$A45&lt;&gt;"TOTAL"),IF(AND('[10]PDI_OTRAS SITUACIONES ADMINISTR'!$CG43&lt;&gt;"",'[10]PDI_OTRAS SITUACIONES ADMINISTR'!$CG43&lt;&gt;0),'[10]PDI_OTRAS SITUACIONES ADMINISTR'!$CG43,""),IF($A45="TOTAL",SUM(INDIRECT("AY4:AY"&amp;ROW()-1)),""))</f>
        <v/>
      </c>
      <c r="AZ45" s="6" t="str">
        <f t="shared" ca="1" si="16"/>
        <v/>
      </c>
      <c r="BA45" s="6" t="str">
        <f ca="1">IF(AND($A45&lt;&gt;"",$A45&lt;&gt;"TOTAL"),IF(AND('[10]PDI_OTRAS SITUACIONES ADMINISTR'!$CJ43&lt;&gt;"",'[10]PDI_OTRAS SITUACIONES ADMINISTR'!$CJ43&lt;&gt;0),'[10]PDI_OTRAS SITUACIONES ADMINISTR'!$CJ43,""),IF($A45="TOTAL",SUM(INDIRECT("BA4:BA"&amp;ROW()-1)),""))</f>
        <v/>
      </c>
      <c r="BB45" s="6" t="str">
        <f ca="1">IF(AND($A45&lt;&gt;"",$A45&lt;&gt;"TOTAL"),IF(AND('[10]PDI_OTRAS SITUACIONES ADMINISTR'!$CL43&lt;&gt;"",'[10]PDI_OTRAS SITUACIONES ADMINISTR'!$CL43&lt;&gt;0),'[10]PDI_OTRAS SITUACIONES ADMINISTR'!$CL43,""),IF($A45="TOTAL",SUM(INDIRECT("BB4:BB"&amp;ROW()-1)),""))</f>
        <v/>
      </c>
      <c r="BC45" s="6" t="str">
        <f t="shared" ca="1" si="17"/>
        <v/>
      </c>
      <c r="BD45" s="6" t="str">
        <f ca="1">IF(AND($A45&lt;&gt;"",$A45&lt;&gt;"TOTAL"),IF(AND('[10]PDI_OTRAS SITUACIONES ADMINISTR'!$CO43&lt;&gt;"",'[10]PDI_OTRAS SITUACIONES ADMINISTR'!$CO43&lt;&gt;0),'[10]PDI_OTRAS SITUACIONES ADMINISTR'!$CO43,""),IF($A45="TOTAL",SUM(INDIRECT("BD4:BD"&amp;ROW()-1)),""))</f>
        <v/>
      </c>
      <c r="BE45" s="6" t="str">
        <f ca="1">IF(AND($A45&lt;&gt;"",$A45&lt;&gt;"TOTAL"),IF(AND('[10]PDI_OTRAS SITUACIONES ADMINISTR'!$CQ43&lt;&gt;"",'[10]PDI_OTRAS SITUACIONES ADMINISTR'!$CQ43&lt;&gt;0),'[10]PDI_OTRAS SITUACIONES ADMINISTR'!$CQ43,""),IF($A45="TOTAL",SUM(INDIRECT("BE4:BE"&amp;ROW()-1)),""))</f>
        <v/>
      </c>
      <c r="BF45" s="6" t="str">
        <f t="shared" ca="1" si="18"/>
        <v/>
      </c>
    </row>
    <row r="46" spans="1:58" x14ac:dyDescent="0.2">
      <c r="A46" s="19" t="str">
        <f>IF('[10]PDI_OTRAS SITUACIONES ADMINISTR'!$B44&lt;&gt;"",'[10]PDI_OTRAS SITUACIONES ADMINISTR'!$B44,IF(AND('[10]PDI_OTRAS SITUACIONES ADMINISTR'!$B44="",'[10]PDI_OTRAS SITUACIONES ADMINISTR'!$B45="",'[10]PDI_OTRAS SITUACIONES ADMINISTR'!$B43=""),"","TOTAL"))</f>
        <v/>
      </c>
      <c r="B46" s="6" t="str">
        <f ca="1">IF(AND($A46&lt;&gt;"",$A46&lt;&gt;"TOTAL"),IF(AND('[10]PDI_OTRAS SITUACIONES ADMINISTR'!$C44&lt;&gt;"",'[10]PDI_OTRAS SITUACIONES ADMINISTR'!$C44&lt;&gt;0),'[10]PDI_OTRAS SITUACIONES ADMINISTR'!$C44,""),IF($A46="TOTAL",SUM(INDIRECT("B4:B"&amp;ROW()-1)),""))</f>
        <v/>
      </c>
      <c r="C46" s="6" t="str">
        <f ca="1">IF(AND($A46&lt;&gt;"",$A46&lt;&gt;"TOTAL"),IF(AND('[10]PDI_OTRAS SITUACIONES ADMINISTR'!$E44&lt;&gt;"",'[10]PDI_OTRAS SITUACIONES ADMINISTR'!$E44&lt;&gt;0),'[10]PDI_OTRAS SITUACIONES ADMINISTR'!$E44,""),IF($A46="TOTAL",SUM(INDIRECT("C4:C"&amp;ROW()-1)),""))</f>
        <v/>
      </c>
      <c r="D46" s="6" t="str">
        <f t="shared" ca="1" si="0"/>
        <v/>
      </c>
      <c r="E46" s="6" t="str">
        <f ca="1">IF(AND($A46&lt;&gt;"",$A46&lt;&gt;"TOTAL"),IF(AND('[10]PDI_OTRAS SITUACIONES ADMINISTR'!$H44&lt;&gt;"",'[10]PDI_OTRAS SITUACIONES ADMINISTR'!$H44&lt;&gt;0),'[10]PDI_OTRAS SITUACIONES ADMINISTR'!$H44,""),IF($A46="TOTAL",SUM(INDIRECT("E4:E"&amp;ROW()-1)),""))</f>
        <v/>
      </c>
      <c r="F46" s="6" t="str">
        <f ca="1">IF(AND($A46&lt;&gt;"",$A46&lt;&gt;"TOTAL"),IF(AND('[10]PDI_OTRAS SITUACIONES ADMINISTR'!$J44&lt;&gt;"",'[10]PDI_OTRAS SITUACIONES ADMINISTR'!$J44&lt;&gt;0),'[10]PDI_OTRAS SITUACIONES ADMINISTR'!$J44,""),IF($A46="TOTAL",SUM(INDIRECT("F4:F"&amp;ROW()-1)),""))</f>
        <v/>
      </c>
      <c r="G46" s="6" t="str">
        <f t="shared" ca="1" si="1"/>
        <v/>
      </c>
      <c r="H46" s="6" t="str">
        <f ca="1">IF(AND($A46&lt;&gt;"",$A46&lt;&gt;"TOTAL"),IF(AND('[10]PDI_OTRAS SITUACIONES ADMINISTR'!$M44&lt;&gt;"",'[10]PDI_OTRAS SITUACIONES ADMINISTR'!$M44&lt;&gt;0),'[10]PDI_OTRAS SITUACIONES ADMINISTR'!$M44,""),IF($A46="TOTAL",SUM(INDIRECT("H4:H"&amp;ROW()-1)),""))</f>
        <v/>
      </c>
      <c r="I46" s="6" t="str">
        <f ca="1">IF(AND($A46&lt;&gt;"",$A46&lt;&gt;"TOTAL"),IF(AND('[10]PDI_OTRAS SITUACIONES ADMINISTR'!$O44&lt;&gt;"",'[10]PDI_OTRAS SITUACIONES ADMINISTR'!$O44&lt;&gt;0),'[10]PDI_OTRAS SITUACIONES ADMINISTR'!$O44,""),IF($A46="TOTAL",SUM(INDIRECT("I4:I"&amp;ROW()-1)),""))</f>
        <v/>
      </c>
      <c r="J46" s="6" t="str">
        <f t="shared" ca="1" si="2"/>
        <v/>
      </c>
      <c r="K46" s="6" t="str">
        <f ca="1">IF(AND($A46&lt;&gt;"",$A46&lt;&gt;"TOTAL"),IF(AND('[10]PDI_OTRAS SITUACIONES ADMINISTR'!$R44&lt;&gt;"",'[10]PDI_OTRAS SITUACIONES ADMINISTR'!$R44&lt;&gt;0),'[10]PDI_OTRAS SITUACIONES ADMINISTR'!$R44,""),IF($A46="TOTAL",SUM(INDIRECT("K4:K"&amp;ROW()-1)),""))</f>
        <v/>
      </c>
      <c r="L46" s="6" t="str">
        <f ca="1">IF(AND($A46&lt;&gt;"",$A46&lt;&gt;"TOTAL"),IF(AND('[10]PDI_OTRAS SITUACIONES ADMINISTR'!$T44&lt;&gt;"",'[10]PDI_OTRAS SITUACIONES ADMINISTR'!$T44&lt;&gt;0),'[10]PDI_OTRAS SITUACIONES ADMINISTR'!$T44,""),IF($A46="TOTAL",SUM(INDIRECT("L4:L"&amp;ROW()-1)),""))</f>
        <v/>
      </c>
      <c r="M46" s="6" t="str">
        <f t="shared" ca="1" si="3"/>
        <v/>
      </c>
      <c r="N46" s="6" t="str">
        <f ca="1">IF(AND($A46&lt;&gt;"",$A46&lt;&gt;"TOTAL"),IF(AND('[10]PDI_OTRAS SITUACIONES ADMINISTR'!$W44&lt;&gt;"",'[10]PDI_OTRAS SITUACIONES ADMINISTR'!$W44&lt;&gt;0),'[10]PDI_OTRAS SITUACIONES ADMINISTR'!$W44,""),IF($A46="TOTAL",SUM(INDIRECT("N4:N"&amp;ROW()-1)),""))</f>
        <v/>
      </c>
      <c r="O46" s="6" t="str">
        <f ca="1">IF(AND($A46&lt;&gt;"",$A46&lt;&gt;"TOTAL"),IF(AND('[10]PDI_OTRAS SITUACIONES ADMINISTR'!$Y44&lt;&gt;"",'[10]PDI_OTRAS SITUACIONES ADMINISTR'!$Y44&lt;&gt;0),'[10]PDI_OTRAS SITUACIONES ADMINISTR'!$Y44,""),IF($A46="TOTAL",SUM(INDIRECT("O4:O"&amp;ROW()-1)),""))</f>
        <v/>
      </c>
      <c r="P46" s="6" t="str">
        <f t="shared" ca="1" si="4"/>
        <v/>
      </c>
      <c r="Q46" s="6" t="str">
        <f ca="1">IF(AND($A46&lt;&gt;"",$A46&lt;&gt;"TOTAL"),IF(AND('[10]PDI_OTRAS SITUACIONES ADMINISTR'!$AB44&lt;&gt;"",'[10]PDI_OTRAS SITUACIONES ADMINISTR'!$AB44&lt;&gt;0),'[10]PDI_OTRAS SITUACIONES ADMINISTR'!$AB44,""),IF($A46="TOTAL",SUM(INDIRECT("Q4:Q"&amp;ROW()-1)),""))</f>
        <v/>
      </c>
      <c r="R46" s="6" t="str">
        <f ca="1">IF(AND($A46&lt;&gt;"",$A46&lt;&gt;"TOTAL"),IF(AND('[10]PDI_OTRAS SITUACIONES ADMINISTR'!$AD44&lt;&gt;"",'[10]PDI_OTRAS SITUACIONES ADMINISTR'!$AD44&lt;&gt;0),'[10]PDI_OTRAS SITUACIONES ADMINISTR'!$AD44,""),IF($A46="TOTAL",SUM(INDIRECT("R4:R"&amp;ROW()-1)),""))</f>
        <v/>
      </c>
      <c r="S46" s="6" t="str">
        <f t="shared" ca="1" si="5"/>
        <v/>
      </c>
      <c r="T46" s="6" t="str">
        <f ca="1">IF(AND($A46&lt;&gt;"",$A46&lt;&gt;"TOTAL"),IF(AND('[10]PDI_OTRAS SITUACIONES ADMINISTR'!$AG44&lt;&gt;"",'[10]PDI_OTRAS SITUACIONES ADMINISTR'!$AG44&lt;&gt;0),'[10]PDI_OTRAS SITUACIONES ADMINISTR'!$AG44,""),IF($A46="TOTAL",SUM(INDIRECT("T4:T"&amp;ROW()-1)),""))</f>
        <v/>
      </c>
      <c r="U46" s="6" t="str">
        <f ca="1">IF(AND($A46&lt;&gt;"",$A46&lt;&gt;"TOTAL"),IF(AND('[10]PDI_OTRAS SITUACIONES ADMINISTR'!$AI44&lt;&gt;"",'[10]PDI_OTRAS SITUACIONES ADMINISTR'!$AI44&lt;&gt;0),'[10]PDI_OTRAS SITUACIONES ADMINISTR'!$AI44,""),IF($A46="TOTAL",SUM(INDIRECT("U4:U"&amp;ROW()-1)),""))</f>
        <v/>
      </c>
      <c r="V46" s="6" t="str">
        <f t="shared" ca="1" si="6"/>
        <v/>
      </c>
      <c r="W46" s="6" t="str">
        <f ca="1">IF(AND($A46&lt;&gt;"",$A46&lt;&gt;"TOTAL"),IF(AND('[10]PDI_OTRAS SITUACIONES ADMINISTR'!$AL44&lt;&gt;"",'[10]PDI_OTRAS SITUACIONES ADMINISTR'!$AL44&lt;&gt;0),'[10]PDI_OTRAS SITUACIONES ADMINISTR'!$AL44,""),IF($A46="TOTAL",SUM(INDIRECT("W4:W"&amp;ROW()-1)),""))</f>
        <v/>
      </c>
      <c r="X46" s="6" t="str">
        <f ca="1">IF(AND($A46&lt;&gt;"",$A46&lt;&gt;"TOTAL"),IF(AND('[10]PDI_OTRAS SITUACIONES ADMINISTR'!$AN44&lt;&gt;"",'[10]PDI_OTRAS SITUACIONES ADMINISTR'!$AN44&lt;&gt;0),'[10]PDI_OTRAS SITUACIONES ADMINISTR'!$AN44,""),IF($A46="TOTAL",SUM(INDIRECT("X4:X"&amp;ROW()-1)),""))</f>
        <v/>
      </c>
      <c r="Y46" s="6" t="str">
        <f t="shared" ca="1" si="7"/>
        <v/>
      </c>
      <c r="Z46" s="6" t="str">
        <f ca="1">IF(AND($A46&lt;&gt;"",$A46&lt;&gt;"TOTAL"),IF(AND('[10]PDI_OTRAS SITUACIONES ADMINISTR'!$AQ44&lt;&gt;"",'[10]PDI_OTRAS SITUACIONES ADMINISTR'!$AQ44&lt;&gt;0),'[10]PDI_OTRAS SITUACIONES ADMINISTR'!$AQ44,""),IF($A46="TOTAL",SUM(INDIRECT("Z4:Z"&amp;ROW()-1)),""))</f>
        <v/>
      </c>
      <c r="AA46" s="6" t="str">
        <f ca="1">IF(AND($A46&lt;&gt;"",$A46&lt;&gt;"TOTAL"),IF(AND('[10]PDI_OTRAS SITUACIONES ADMINISTR'!$AS44&lt;&gt;"",'[10]PDI_OTRAS SITUACIONES ADMINISTR'!$AS44&lt;&gt;0),'[10]PDI_OTRAS SITUACIONES ADMINISTR'!$AS44,""),IF($A46="TOTAL",SUM(INDIRECT("AA4:AA"&amp;ROW()-1)),""))</f>
        <v/>
      </c>
      <c r="AB46" s="6" t="str">
        <f t="shared" ca="1" si="8"/>
        <v/>
      </c>
      <c r="AC46" s="6" t="str">
        <f ca="1">IF(AND($A46&lt;&gt;"",$A46&lt;&gt;"TOTAL"),IF(AND('[10]PDI_OTRAS SITUACIONES ADMINISTR'!$AV44&lt;&gt;"",'[10]PDI_OTRAS SITUACIONES ADMINISTR'!$AV44&lt;&gt;0),'[10]PDI_OTRAS SITUACIONES ADMINISTR'!$AV44,""),IF($A46="TOTAL",SUM(INDIRECT("AC4:AC"&amp;ROW()-1)),""))</f>
        <v/>
      </c>
      <c r="AD46" s="6" t="str">
        <f ca="1">IF(AND($A46&lt;&gt;"",$A46&lt;&gt;"TOTAL"),IF(AND('[10]PDI_OTRAS SITUACIONES ADMINISTR'!$AX44&lt;&gt;"",'[10]PDI_OTRAS SITUACIONES ADMINISTR'!$AX44&lt;&gt;0),'[10]PDI_OTRAS SITUACIONES ADMINISTR'!$AX44,""),IF($A46="TOTAL",SUM(INDIRECT("AD4:AD"&amp;ROW()-1)),""))</f>
        <v/>
      </c>
      <c r="AE46" s="6" t="str">
        <f t="shared" ca="1" si="9"/>
        <v/>
      </c>
      <c r="AF46" s="6" t="str">
        <f ca="1">IF(AND($A46&lt;&gt;"",$A46&lt;&gt;"TOTAL"),IF(AND('[10]PDI_OTRAS SITUACIONES ADMINISTR'!$BA44&lt;&gt;"",'[10]PDI_OTRAS SITUACIONES ADMINISTR'!$BA44&lt;&gt;0),'[10]PDI_OTRAS SITUACIONES ADMINISTR'!$BA44,""),IF($A46="TOTAL",SUM(INDIRECT("AF4:AF"&amp;ROW()-1)),""))</f>
        <v/>
      </c>
      <c r="AG46" s="6" t="str">
        <f ca="1">IF(AND($A46&lt;&gt;"",$A46&lt;&gt;"TOTAL"),IF(AND('[10]PDI_OTRAS SITUACIONES ADMINISTR'!$BC44&lt;&gt;"",'[10]PDI_OTRAS SITUACIONES ADMINISTR'!$BC44&lt;&gt;0),'[10]PDI_OTRAS SITUACIONES ADMINISTR'!$BC44,""),IF($A46="TOTAL",SUM(INDIRECT("AG4:AG"&amp;ROW()-1)),""))</f>
        <v/>
      </c>
      <c r="AH46" s="6" t="str">
        <f t="shared" ca="1" si="10"/>
        <v/>
      </c>
      <c r="AI46" s="6" t="str">
        <f ca="1">IF(AND($A46&lt;&gt;"",$A46&lt;&gt;"TOTAL"),IF(AND('[10]PDI_OTRAS SITUACIONES ADMINISTR'!$BF44&lt;&gt;"",'[10]PDI_OTRAS SITUACIONES ADMINISTR'!$BF44&lt;&gt;0),'[10]PDI_OTRAS SITUACIONES ADMINISTR'!$BF44,""),IF($A46="TOTAL",SUM(INDIRECT("AI4:AI"&amp;ROW()-1)),""))</f>
        <v/>
      </c>
      <c r="AJ46" s="6" t="str">
        <f ca="1">IF(AND($A46&lt;&gt;"",$A46&lt;&gt;"TOTAL"),IF(AND('[10]PDI_OTRAS SITUACIONES ADMINISTR'!$BH44&lt;&gt;"",'[10]PDI_OTRAS SITUACIONES ADMINISTR'!$BH44&lt;&gt;0),'[10]PDI_OTRAS SITUACIONES ADMINISTR'!$BH44,""),IF($A46="TOTAL",SUM(INDIRECT("AJ4:AJ"&amp;ROW()-1)),""))</f>
        <v/>
      </c>
      <c r="AK46" s="6" t="str">
        <f t="shared" ca="1" si="11"/>
        <v/>
      </c>
      <c r="AL46" s="6" t="str">
        <f ca="1">IF(AND($A46&lt;&gt;"",$A46&lt;&gt;"TOTAL"),IF(AND('[10]PDI_OTRAS SITUACIONES ADMINISTR'!$BK44&lt;&gt;"",'[10]PDI_OTRAS SITUACIONES ADMINISTR'!$BK44&lt;&gt;0),'[10]PDI_OTRAS SITUACIONES ADMINISTR'!$BK44,""),IF($A46="TOTAL",SUM(INDIRECT("AL4:AL"&amp;ROW()-1)),""))</f>
        <v/>
      </c>
      <c r="AM46" s="6" t="str">
        <f ca="1">IF(AND($A46&lt;&gt;"",$A46&lt;&gt;"TOTAL"),IF(AND('[10]PDI_OTRAS SITUACIONES ADMINISTR'!$BM44&lt;&gt;"",'[10]PDI_OTRAS SITUACIONES ADMINISTR'!$BM44&lt;&gt;0),'[10]PDI_OTRAS SITUACIONES ADMINISTR'!$BM44,""),IF($A46="TOTAL",SUM(INDIRECT("AM4:AM"&amp;ROW()-1)),""))</f>
        <v/>
      </c>
      <c r="AN46" s="6" t="str">
        <f t="shared" ca="1" si="12"/>
        <v/>
      </c>
      <c r="AO46" s="6" t="str">
        <f ca="1">IF(AND($A46&lt;&gt;"",$A46&lt;&gt;"TOTAL"),IF(AND('[10]PDI_OTRAS SITUACIONES ADMINISTR'!$BP44&lt;&gt;"",'[10]PDI_OTRAS SITUACIONES ADMINISTR'!$BP44&lt;&gt;0),'[10]PDI_OTRAS SITUACIONES ADMINISTR'!$BP44,""),IF($A46="TOTAL",SUM(INDIRECT("AO4:AO"&amp;ROW()-1)),""))</f>
        <v/>
      </c>
      <c r="AP46" s="6" t="str">
        <f ca="1">IF(AND($A46&lt;&gt;"",$A46&lt;&gt;"TOTAL"),IF(AND('[10]PDI_OTRAS SITUACIONES ADMINISTR'!$BR44&lt;&gt;"",'[10]PDI_OTRAS SITUACIONES ADMINISTR'!$BR44&lt;&gt;0),'[10]PDI_OTRAS SITUACIONES ADMINISTR'!$BR44,""),IF($A46="TOTAL",SUM(INDIRECT("AP4:AP"&amp;ROW()-1)),""))</f>
        <v/>
      </c>
      <c r="AQ46" s="6" t="str">
        <f t="shared" ca="1" si="13"/>
        <v/>
      </c>
      <c r="AR46" s="6" t="str">
        <f ca="1">IF(AND($A46&lt;&gt;"",$A46&lt;&gt;"TOTAL"),IF(AND('[10]PDI_OTRAS SITUACIONES ADMINISTR'!$BU44&lt;&gt;"",'[10]PDI_OTRAS SITUACIONES ADMINISTR'!$BU44&lt;&gt;0),'[10]PDI_OTRAS SITUACIONES ADMINISTR'!$BU44,""),IF($A46="TOTAL",SUM(INDIRECT("AR4:AR"&amp;ROW()-1)),""))</f>
        <v/>
      </c>
      <c r="AS46" s="6" t="str">
        <f ca="1">IF(AND($A46&lt;&gt;"",$A46&lt;&gt;"TOTAL"),IF(AND('[10]PDI_OTRAS SITUACIONES ADMINISTR'!$BW44&lt;&gt;"",'[10]PDI_OTRAS SITUACIONES ADMINISTR'!$BW44&lt;&gt;0),'[10]PDI_OTRAS SITUACIONES ADMINISTR'!$BW44,""),IF($A46="TOTAL",SUM(INDIRECT("AS4:AS"&amp;ROW()-1)),""))</f>
        <v/>
      </c>
      <c r="AT46" s="6" t="str">
        <f t="shared" ca="1" si="14"/>
        <v/>
      </c>
      <c r="AU46" s="6" t="str">
        <f ca="1">IF(AND($A46&lt;&gt;"",$A46&lt;&gt;"TOTAL"),IF(AND('[10]PDI_OTRAS SITUACIONES ADMINISTR'!$BZ44&lt;&gt;"",'[10]PDI_OTRAS SITUACIONES ADMINISTR'!$BZ44&lt;&gt;0),'[10]PDI_OTRAS SITUACIONES ADMINISTR'!$BZ44,""),IF($A46="TOTAL",SUM(INDIRECT("AU4:AU"&amp;ROW()-1)),""))</f>
        <v/>
      </c>
      <c r="AV46" s="6" t="str">
        <f ca="1">IF(AND($A46&lt;&gt;"",$A46&lt;&gt;"TOTAL"),IF(AND('[10]PDI_OTRAS SITUACIONES ADMINISTR'!$CB44&lt;&gt;"",'[10]PDI_OTRAS SITUACIONES ADMINISTR'!$CB44&lt;&gt;0),'[10]PDI_OTRAS SITUACIONES ADMINISTR'!$CB44,""),IF($A46="TOTAL",SUM(INDIRECT("AV4:AV"&amp;ROW()-1)),""))</f>
        <v/>
      </c>
      <c r="AW46" s="6" t="str">
        <f t="shared" ca="1" si="15"/>
        <v/>
      </c>
      <c r="AX46" s="6" t="str">
        <f ca="1">IF(AND($A46&lt;&gt;"",$A46&lt;&gt;"TOTAL"),IF(AND('[10]PDI_OTRAS SITUACIONES ADMINISTR'!$CE44&lt;&gt;"",'[10]PDI_OTRAS SITUACIONES ADMINISTR'!$CE44&lt;&gt;0),'[10]PDI_OTRAS SITUACIONES ADMINISTR'!$CE44,""),IF($A46="TOTAL",SUM(INDIRECT("AX4:AX"&amp;ROW()-1)),""))</f>
        <v/>
      </c>
      <c r="AY46" s="6" t="str">
        <f ca="1">IF(AND($A46&lt;&gt;"",$A46&lt;&gt;"TOTAL"),IF(AND('[10]PDI_OTRAS SITUACIONES ADMINISTR'!$CG44&lt;&gt;"",'[10]PDI_OTRAS SITUACIONES ADMINISTR'!$CG44&lt;&gt;0),'[10]PDI_OTRAS SITUACIONES ADMINISTR'!$CG44,""),IF($A46="TOTAL",SUM(INDIRECT("AY4:AY"&amp;ROW()-1)),""))</f>
        <v/>
      </c>
      <c r="AZ46" s="6" t="str">
        <f t="shared" ca="1" si="16"/>
        <v/>
      </c>
      <c r="BA46" s="6" t="str">
        <f ca="1">IF(AND($A46&lt;&gt;"",$A46&lt;&gt;"TOTAL"),IF(AND('[10]PDI_OTRAS SITUACIONES ADMINISTR'!$CJ44&lt;&gt;"",'[10]PDI_OTRAS SITUACIONES ADMINISTR'!$CJ44&lt;&gt;0),'[10]PDI_OTRAS SITUACIONES ADMINISTR'!$CJ44,""),IF($A46="TOTAL",SUM(INDIRECT("BA4:BA"&amp;ROW()-1)),""))</f>
        <v/>
      </c>
      <c r="BB46" s="6" t="str">
        <f ca="1">IF(AND($A46&lt;&gt;"",$A46&lt;&gt;"TOTAL"),IF(AND('[10]PDI_OTRAS SITUACIONES ADMINISTR'!$CL44&lt;&gt;"",'[10]PDI_OTRAS SITUACIONES ADMINISTR'!$CL44&lt;&gt;0),'[10]PDI_OTRAS SITUACIONES ADMINISTR'!$CL44,""),IF($A46="TOTAL",SUM(INDIRECT("BB4:BB"&amp;ROW()-1)),""))</f>
        <v/>
      </c>
      <c r="BC46" s="6" t="str">
        <f t="shared" ca="1" si="17"/>
        <v/>
      </c>
      <c r="BD46" s="6" t="str">
        <f ca="1">IF(AND($A46&lt;&gt;"",$A46&lt;&gt;"TOTAL"),IF(AND('[10]PDI_OTRAS SITUACIONES ADMINISTR'!$CO44&lt;&gt;"",'[10]PDI_OTRAS SITUACIONES ADMINISTR'!$CO44&lt;&gt;0),'[10]PDI_OTRAS SITUACIONES ADMINISTR'!$CO44,""),IF($A46="TOTAL",SUM(INDIRECT("BD4:BD"&amp;ROW()-1)),""))</f>
        <v/>
      </c>
      <c r="BE46" s="6" t="str">
        <f ca="1">IF(AND($A46&lt;&gt;"",$A46&lt;&gt;"TOTAL"),IF(AND('[10]PDI_OTRAS SITUACIONES ADMINISTR'!$CQ44&lt;&gt;"",'[10]PDI_OTRAS SITUACIONES ADMINISTR'!$CQ44&lt;&gt;0),'[10]PDI_OTRAS SITUACIONES ADMINISTR'!$CQ44,""),IF($A46="TOTAL",SUM(INDIRECT("BE4:BE"&amp;ROW()-1)),""))</f>
        <v/>
      </c>
      <c r="BF46" s="6" t="str">
        <f t="shared" ca="1" si="18"/>
        <v/>
      </c>
    </row>
    <row r="47" spans="1:58" x14ac:dyDescent="0.2">
      <c r="A47" s="19" t="str">
        <f>IF('[10]PDI_OTRAS SITUACIONES ADMINISTR'!$B45&lt;&gt;"",'[10]PDI_OTRAS SITUACIONES ADMINISTR'!$B45,IF(AND('[10]PDI_OTRAS SITUACIONES ADMINISTR'!$B45="",'[10]PDI_OTRAS SITUACIONES ADMINISTR'!$B46="",'[10]PDI_OTRAS SITUACIONES ADMINISTR'!$B44=""),"","TOTAL"))</f>
        <v/>
      </c>
      <c r="B47" s="6" t="str">
        <f ca="1">IF(AND($A47&lt;&gt;"",$A47&lt;&gt;"TOTAL"),IF(AND('[10]PDI_OTRAS SITUACIONES ADMINISTR'!$C45&lt;&gt;"",'[10]PDI_OTRAS SITUACIONES ADMINISTR'!$C45&lt;&gt;0),'[10]PDI_OTRAS SITUACIONES ADMINISTR'!$C45,""),IF($A47="TOTAL",SUM(INDIRECT("B4:B"&amp;ROW()-1)),""))</f>
        <v/>
      </c>
      <c r="C47" s="6" t="str">
        <f ca="1">IF(AND($A47&lt;&gt;"",$A47&lt;&gt;"TOTAL"),IF(AND('[10]PDI_OTRAS SITUACIONES ADMINISTR'!$E45&lt;&gt;"",'[10]PDI_OTRAS SITUACIONES ADMINISTR'!$E45&lt;&gt;0),'[10]PDI_OTRAS SITUACIONES ADMINISTR'!$E45,""),IF($A47="TOTAL",SUM(INDIRECT("C4:C"&amp;ROW()-1)),""))</f>
        <v/>
      </c>
      <c r="D47" s="6" t="str">
        <f t="shared" ca="1" si="0"/>
        <v/>
      </c>
      <c r="E47" s="6" t="str">
        <f ca="1">IF(AND($A47&lt;&gt;"",$A47&lt;&gt;"TOTAL"),IF(AND('[10]PDI_OTRAS SITUACIONES ADMINISTR'!$H45&lt;&gt;"",'[10]PDI_OTRAS SITUACIONES ADMINISTR'!$H45&lt;&gt;0),'[10]PDI_OTRAS SITUACIONES ADMINISTR'!$H45,""),IF($A47="TOTAL",SUM(INDIRECT("E4:E"&amp;ROW()-1)),""))</f>
        <v/>
      </c>
      <c r="F47" s="6" t="str">
        <f ca="1">IF(AND($A47&lt;&gt;"",$A47&lt;&gt;"TOTAL"),IF(AND('[10]PDI_OTRAS SITUACIONES ADMINISTR'!$J45&lt;&gt;"",'[10]PDI_OTRAS SITUACIONES ADMINISTR'!$J45&lt;&gt;0),'[10]PDI_OTRAS SITUACIONES ADMINISTR'!$J45,""),IF($A47="TOTAL",SUM(INDIRECT("F4:F"&amp;ROW()-1)),""))</f>
        <v/>
      </c>
      <c r="G47" s="6" t="str">
        <f t="shared" ca="1" si="1"/>
        <v/>
      </c>
      <c r="H47" s="6" t="str">
        <f ca="1">IF(AND($A47&lt;&gt;"",$A47&lt;&gt;"TOTAL"),IF(AND('[10]PDI_OTRAS SITUACIONES ADMINISTR'!$M45&lt;&gt;"",'[10]PDI_OTRAS SITUACIONES ADMINISTR'!$M45&lt;&gt;0),'[10]PDI_OTRAS SITUACIONES ADMINISTR'!$M45,""),IF($A47="TOTAL",SUM(INDIRECT("H4:H"&amp;ROW()-1)),""))</f>
        <v/>
      </c>
      <c r="I47" s="6" t="str">
        <f ca="1">IF(AND($A47&lt;&gt;"",$A47&lt;&gt;"TOTAL"),IF(AND('[10]PDI_OTRAS SITUACIONES ADMINISTR'!$O45&lt;&gt;"",'[10]PDI_OTRAS SITUACIONES ADMINISTR'!$O45&lt;&gt;0),'[10]PDI_OTRAS SITUACIONES ADMINISTR'!$O45,""),IF($A47="TOTAL",SUM(INDIRECT("I4:I"&amp;ROW()-1)),""))</f>
        <v/>
      </c>
      <c r="J47" s="6" t="str">
        <f t="shared" ca="1" si="2"/>
        <v/>
      </c>
      <c r="K47" s="6" t="str">
        <f ca="1">IF(AND($A47&lt;&gt;"",$A47&lt;&gt;"TOTAL"),IF(AND('[10]PDI_OTRAS SITUACIONES ADMINISTR'!$R45&lt;&gt;"",'[10]PDI_OTRAS SITUACIONES ADMINISTR'!$R45&lt;&gt;0),'[10]PDI_OTRAS SITUACIONES ADMINISTR'!$R45,""),IF($A47="TOTAL",SUM(INDIRECT("K4:K"&amp;ROW()-1)),""))</f>
        <v/>
      </c>
      <c r="L47" s="6" t="str">
        <f ca="1">IF(AND($A47&lt;&gt;"",$A47&lt;&gt;"TOTAL"),IF(AND('[10]PDI_OTRAS SITUACIONES ADMINISTR'!$T45&lt;&gt;"",'[10]PDI_OTRAS SITUACIONES ADMINISTR'!$T45&lt;&gt;0),'[10]PDI_OTRAS SITUACIONES ADMINISTR'!$T45,""),IF($A47="TOTAL",SUM(INDIRECT("L4:L"&amp;ROW()-1)),""))</f>
        <v/>
      </c>
      <c r="M47" s="6" t="str">
        <f t="shared" ca="1" si="3"/>
        <v/>
      </c>
      <c r="N47" s="6" t="str">
        <f ca="1">IF(AND($A47&lt;&gt;"",$A47&lt;&gt;"TOTAL"),IF(AND('[10]PDI_OTRAS SITUACIONES ADMINISTR'!$W45&lt;&gt;"",'[10]PDI_OTRAS SITUACIONES ADMINISTR'!$W45&lt;&gt;0),'[10]PDI_OTRAS SITUACIONES ADMINISTR'!$W45,""),IF($A47="TOTAL",SUM(INDIRECT("N4:N"&amp;ROW()-1)),""))</f>
        <v/>
      </c>
      <c r="O47" s="6" t="str">
        <f ca="1">IF(AND($A47&lt;&gt;"",$A47&lt;&gt;"TOTAL"),IF(AND('[10]PDI_OTRAS SITUACIONES ADMINISTR'!$Y45&lt;&gt;"",'[10]PDI_OTRAS SITUACIONES ADMINISTR'!$Y45&lt;&gt;0),'[10]PDI_OTRAS SITUACIONES ADMINISTR'!$Y45,""),IF($A47="TOTAL",SUM(INDIRECT("O4:O"&amp;ROW()-1)),""))</f>
        <v/>
      </c>
      <c r="P47" s="6" t="str">
        <f t="shared" ca="1" si="4"/>
        <v/>
      </c>
      <c r="Q47" s="6" t="str">
        <f ca="1">IF(AND($A47&lt;&gt;"",$A47&lt;&gt;"TOTAL"),IF(AND('[10]PDI_OTRAS SITUACIONES ADMINISTR'!$AB45&lt;&gt;"",'[10]PDI_OTRAS SITUACIONES ADMINISTR'!$AB45&lt;&gt;0),'[10]PDI_OTRAS SITUACIONES ADMINISTR'!$AB45,""),IF($A47="TOTAL",SUM(INDIRECT("Q4:Q"&amp;ROW()-1)),""))</f>
        <v/>
      </c>
      <c r="R47" s="6" t="str">
        <f ca="1">IF(AND($A47&lt;&gt;"",$A47&lt;&gt;"TOTAL"),IF(AND('[10]PDI_OTRAS SITUACIONES ADMINISTR'!$AD45&lt;&gt;"",'[10]PDI_OTRAS SITUACIONES ADMINISTR'!$AD45&lt;&gt;0),'[10]PDI_OTRAS SITUACIONES ADMINISTR'!$AD45,""),IF($A47="TOTAL",SUM(INDIRECT("R4:R"&amp;ROW()-1)),""))</f>
        <v/>
      </c>
      <c r="S47" s="6" t="str">
        <f t="shared" ca="1" si="5"/>
        <v/>
      </c>
      <c r="T47" s="6" t="str">
        <f ca="1">IF(AND($A47&lt;&gt;"",$A47&lt;&gt;"TOTAL"),IF(AND('[10]PDI_OTRAS SITUACIONES ADMINISTR'!$AG45&lt;&gt;"",'[10]PDI_OTRAS SITUACIONES ADMINISTR'!$AG45&lt;&gt;0),'[10]PDI_OTRAS SITUACIONES ADMINISTR'!$AG45,""),IF($A47="TOTAL",SUM(INDIRECT("T4:T"&amp;ROW()-1)),""))</f>
        <v/>
      </c>
      <c r="U47" s="6" t="str">
        <f ca="1">IF(AND($A47&lt;&gt;"",$A47&lt;&gt;"TOTAL"),IF(AND('[10]PDI_OTRAS SITUACIONES ADMINISTR'!$AI45&lt;&gt;"",'[10]PDI_OTRAS SITUACIONES ADMINISTR'!$AI45&lt;&gt;0),'[10]PDI_OTRAS SITUACIONES ADMINISTR'!$AI45,""),IF($A47="TOTAL",SUM(INDIRECT("U4:U"&amp;ROW()-1)),""))</f>
        <v/>
      </c>
      <c r="V47" s="6" t="str">
        <f t="shared" ca="1" si="6"/>
        <v/>
      </c>
      <c r="W47" s="6" t="str">
        <f ca="1">IF(AND($A47&lt;&gt;"",$A47&lt;&gt;"TOTAL"),IF(AND('[10]PDI_OTRAS SITUACIONES ADMINISTR'!$AL45&lt;&gt;"",'[10]PDI_OTRAS SITUACIONES ADMINISTR'!$AL45&lt;&gt;0),'[10]PDI_OTRAS SITUACIONES ADMINISTR'!$AL45,""),IF($A47="TOTAL",SUM(INDIRECT("W4:W"&amp;ROW()-1)),""))</f>
        <v/>
      </c>
      <c r="X47" s="6" t="str">
        <f ca="1">IF(AND($A47&lt;&gt;"",$A47&lt;&gt;"TOTAL"),IF(AND('[10]PDI_OTRAS SITUACIONES ADMINISTR'!$AN45&lt;&gt;"",'[10]PDI_OTRAS SITUACIONES ADMINISTR'!$AN45&lt;&gt;0),'[10]PDI_OTRAS SITUACIONES ADMINISTR'!$AN45,""),IF($A47="TOTAL",SUM(INDIRECT("X4:X"&amp;ROW()-1)),""))</f>
        <v/>
      </c>
      <c r="Y47" s="6" t="str">
        <f t="shared" ca="1" si="7"/>
        <v/>
      </c>
      <c r="Z47" s="6" t="str">
        <f ca="1">IF(AND($A47&lt;&gt;"",$A47&lt;&gt;"TOTAL"),IF(AND('[10]PDI_OTRAS SITUACIONES ADMINISTR'!$AQ45&lt;&gt;"",'[10]PDI_OTRAS SITUACIONES ADMINISTR'!$AQ45&lt;&gt;0),'[10]PDI_OTRAS SITUACIONES ADMINISTR'!$AQ45,""),IF($A47="TOTAL",SUM(INDIRECT("Z4:Z"&amp;ROW()-1)),""))</f>
        <v/>
      </c>
      <c r="AA47" s="6" t="str">
        <f ca="1">IF(AND($A47&lt;&gt;"",$A47&lt;&gt;"TOTAL"),IF(AND('[10]PDI_OTRAS SITUACIONES ADMINISTR'!$AS45&lt;&gt;"",'[10]PDI_OTRAS SITUACIONES ADMINISTR'!$AS45&lt;&gt;0),'[10]PDI_OTRAS SITUACIONES ADMINISTR'!$AS45,""),IF($A47="TOTAL",SUM(INDIRECT("AA4:AA"&amp;ROW()-1)),""))</f>
        <v/>
      </c>
      <c r="AB47" s="6" t="str">
        <f t="shared" ca="1" si="8"/>
        <v/>
      </c>
      <c r="AC47" s="6" t="str">
        <f ca="1">IF(AND($A47&lt;&gt;"",$A47&lt;&gt;"TOTAL"),IF(AND('[10]PDI_OTRAS SITUACIONES ADMINISTR'!$AV45&lt;&gt;"",'[10]PDI_OTRAS SITUACIONES ADMINISTR'!$AV45&lt;&gt;0),'[10]PDI_OTRAS SITUACIONES ADMINISTR'!$AV45,""),IF($A47="TOTAL",SUM(INDIRECT("AC4:AC"&amp;ROW()-1)),""))</f>
        <v/>
      </c>
      <c r="AD47" s="6" t="str">
        <f ca="1">IF(AND($A47&lt;&gt;"",$A47&lt;&gt;"TOTAL"),IF(AND('[10]PDI_OTRAS SITUACIONES ADMINISTR'!$AX45&lt;&gt;"",'[10]PDI_OTRAS SITUACIONES ADMINISTR'!$AX45&lt;&gt;0),'[10]PDI_OTRAS SITUACIONES ADMINISTR'!$AX45,""),IF($A47="TOTAL",SUM(INDIRECT("AD4:AD"&amp;ROW()-1)),""))</f>
        <v/>
      </c>
      <c r="AE47" s="6" t="str">
        <f t="shared" ca="1" si="9"/>
        <v/>
      </c>
      <c r="AF47" s="6" t="str">
        <f ca="1">IF(AND($A47&lt;&gt;"",$A47&lt;&gt;"TOTAL"),IF(AND('[10]PDI_OTRAS SITUACIONES ADMINISTR'!$BA45&lt;&gt;"",'[10]PDI_OTRAS SITUACIONES ADMINISTR'!$BA45&lt;&gt;0),'[10]PDI_OTRAS SITUACIONES ADMINISTR'!$BA45,""),IF($A47="TOTAL",SUM(INDIRECT("AF4:AF"&amp;ROW()-1)),""))</f>
        <v/>
      </c>
      <c r="AG47" s="6" t="str">
        <f ca="1">IF(AND($A47&lt;&gt;"",$A47&lt;&gt;"TOTAL"),IF(AND('[10]PDI_OTRAS SITUACIONES ADMINISTR'!$BC45&lt;&gt;"",'[10]PDI_OTRAS SITUACIONES ADMINISTR'!$BC45&lt;&gt;0),'[10]PDI_OTRAS SITUACIONES ADMINISTR'!$BC45,""),IF($A47="TOTAL",SUM(INDIRECT("AG4:AG"&amp;ROW()-1)),""))</f>
        <v/>
      </c>
      <c r="AH47" s="6" t="str">
        <f t="shared" ca="1" si="10"/>
        <v/>
      </c>
      <c r="AI47" s="6" t="str">
        <f ca="1">IF(AND($A47&lt;&gt;"",$A47&lt;&gt;"TOTAL"),IF(AND('[10]PDI_OTRAS SITUACIONES ADMINISTR'!$BF45&lt;&gt;"",'[10]PDI_OTRAS SITUACIONES ADMINISTR'!$BF45&lt;&gt;0),'[10]PDI_OTRAS SITUACIONES ADMINISTR'!$BF45,""),IF($A47="TOTAL",SUM(INDIRECT("AI4:AI"&amp;ROW()-1)),""))</f>
        <v/>
      </c>
      <c r="AJ47" s="6" t="str">
        <f ca="1">IF(AND($A47&lt;&gt;"",$A47&lt;&gt;"TOTAL"),IF(AND('[10]PDI_OTRAS SITUACIONES ADMINISTR'!$BH45&lt;&gt;"",'[10]PDI_OTRAS SITUACIONES ADMINISTR'!$BH45&lt;&gt;0),'[10]PDI_OTRAS SITUACIONES ADMINISTR'!$BH45,""),IF($A47="TOTAL",SUM(INDIRECT("AJ4:AJ"&amp;ROW()-1)),""))</f>
        <v/>
      </c>
      <c r="AK47" s="6" t="str">
        <f t="shared" ca="1" si="11"/>
        <v/>
      </c>
      <c r="AL47" s="6" t="str">
        <f ca="1">IF(AND($A47&lt;&gt;"",$A47&lt;&gt;"TOTAL"),IF(AND('[10]PDI_OTRAS SITUACIONES ADMINISTR'!$BK45&lt;&gt;"",'[10]PDI_OTRAS SITUACIONES ADMINISTR'!$BK45&lt;&gt;0),'[10]PDI_OTRAS SITUACIONES ADMINISTR'!$BK45,""),IF($A47="TOTAL",SUM(INDIRECT("AL4:AL"&amp;ROW()-1)),""))</f>
        <v/>
      </c>
      <c r="AM47" s="6" t="str">
        <f ca="1">IF(AND($A47&lt;&gt;"",$A47&lt;&gt;"TOTAL"),IF(AND('[10]PDI_OTRAS SITUACIONES ADMINISTR'!$BM45&lt;&gt;"",'[10]PDI_OTRAS SITUACIONES ADMINISTR'!$BM45&lt;&gt;0),'[10]PDI_OTRAS SITUACIONES ADMINISTR'!$BM45,""),IF($A47="TOTAL",SUM(INDIRECT("AM4:AM"&amp;ROW()-1)),""))</f>
        <v/>
      </c>
      <c r="AN47" s="6" t="str">
        <f t="shared" ca="1" si="12"/>
        <v/>
      </c>
      <c r="AO47" s="6" t="str">
        <f ca="1">IF(AND($A47&lt;&gt;"",$A47&lt;&gt;"TOTAL"),IF(AND('[10]PDI_OTRAS SITUACIONES ADMINISTR'!$BP45&lt;&gt;"",'[10]PDI_OTRAS SITUACIONES ADMINISTR'!$BP45&lt;&gt;0),'[10]PDI_OTRAS SITUACIONES ADMINISTR'!$BP45,""),IF($A47="TOTAL",SUM(INDIRECT("AO4:AO"&amp;ROW()-1)),""))</f>
        <v/>
      </c>
      <c r="AP47" s="6" t="str">
        <f ca="1">IF(AND($A47&lt;&gt;"",$A47&lt;&gt;"TOTAL"),IF(AND('[10]PDI_OTRAS SITUACIONES ADMINISTR'!$BR45&lt;&gt;"",'[10]PDI_OTRAS SITUACIONES ADMINISTR'!$BR45&lt;&gt;0),'[10]PDI_OTRAS SITUACIONES ADMINISTR'!$BR45,""),IF($A47="TOTAL",SUM(INDIRECT("AP4:AP"&amp;ROW()-1)),""))</f>
        <v/>
      </c>
      <c r="AQ47" s="6" t="str">
        <f t="shared" ca="1" si="13"/>
        <v/>
      </c>
      <c r="AR47" s="6" t="str">
        <f ca="1">IF(AND($A47&lt;&gt;"",$A47&lt;&gt;"TOTAL"),IF(AND('[10]PDI_OTRAS SITUACIONES ADMINISTR'!$BU45&lt;&gt;"",'[10]PDI_OTRAS SITUACIONES ADMINISTR'!$BU45&lt;&gt;0),'[10]PDI_OTRAS SITUACIONES ADMINISTR'!$BU45,""),IF($A47="TOTAL",SUM(INDIRECT("AR4:AR"&amp;ROW()-1)),""))</f>
        <v/>
      </c>
      <c r="AS47" s="6" t="str">
        <f ca="1">IF(AND($A47&lt;&gt;"",$A47&lt;&gt;"TOTAL"),IF(AND('[10]PDI_OTRAS SITUACIONES ADMINISTR'!$BW45&lt;&gt;"",'[10]PDI_OTRAS SITUACIONES ADMINISTR'!$BW45&lt;&gt;0),'[10]PDI_OTRAS SITUACIONES ADMINISTR'!$BW45,""),IF($A47="TOTAL",SUM(INDIRECT("AS4:AS"&amp;ROW()-1)),""))</f>
        <v/>
      </c>
      <c r="AT47" s="6" t="str">
        <f t="shared" ca="1" si="14"/>
        <v/>
      </c>
      <c r="AU47" s="6" t="str">
        <f ca="1">IF(AND($A47&lt;&gt;"",$A47&lt;&gt;"TOTAL"),IF(AND('[10]PDI_OTRAS SITUACIONES ADMINISTR'!$BZ45&lt;&gt;"",'[10]PDI_OTRAS SITUACIONES ADMINISTR'!$BZ45&lt;&gt;0),'[10]PDI_OTRAS SITUACIONES ADMINISTR'!$BZ45,""),IF($A47="TOTAL",SUM(INDIRECT("AU4:AU"&amp;ROW()-1)),""))</f>
        <v/>
      </c>
      <c r="AV47" s="6" t="str">
        <f ca="1">IF(AND($A47&lt;&gt;"",$A47&lt;&gt;"TOTAL"),IF(AND('[10]PDI_OTRAS SITUACIONES ADMINISTR'!$CB45&lt;&gt;"",'[10]PDI_OTRAS SITUACIONES ADMINISTR'!$CB45&lt;&gt;0),'[10]PDI_OTRAS SITUACIONES ADMINISTR'!$CB45,""),IF($A47="TOTAL",SUM(INDIRECT("AV4:AV"&amp;ROW()-1)),""))</f>
        <v/>
      </c>
      <c r="AW47" s="6" t="str">
        <f t="shared" ca="1" si="15"/>
        <v/>
      </c>
      <c r="AX47" s="6" t="str">
        <f ca="1">IF(AND($A47&lt;&gt;"",$A47&lt;&gt;"TOTAL"),IF(AND('[10]PDI_OTRAS SITUACIONES ADMINISTR'!$CE45&lt;&gt;"",'[10]PDI_OTRAS SITUACIONES ADMINISTR'!$CE45&lt;&gt;0),'[10]PDI_OTRAS SITUACIONES ADMINISTR'!$CE45,""),IF($A47="TOTAL",SUM(INDIRECT("AX4:AX"&amp;ROW()-1)),""))</f>
        <v/>
      </c>
      <c r="AY47" s="6" t="str">
        <f ca="1">IF(AND($A47&lt;&gt;"",$A47&lt;&gt;"TOTAL"),IF(AND('[10]PDI_OTRAS SITUACIONES ADMINISTR'!$CG45&lt;&gt;"",'[10]PDI_OTRAS SITUACIONES ADMINISTR'!$CG45&lt;&gt;0),'[10]PDI_OTRAS SITUACIONES ADMINISTR'!$CG45,""),IF($A47="TOTAL",SUM(INDIRECT("AY4:AY"&amp;ROW()-1)),""))</f>
        <v/>
      </c>
      <c r="AZ47" s="6" t="str">
        <f t="shared" ca="1" si="16"/>
        <v/>
      </c>
      <c r="BA47" s="6" t="str">
        <f ca="1">IF(AND($A47&lt;&gt;"",$A47&lt;&gt;"TOTAL"),IF(AND('[10]PDI_OTRAS SITUACIONES ADMINISTR'!$CJ45&lt;&gt;"",'[10]PDI_OTRAS SITUACIONES ADMINISTR'!$CJ45&lt;&gt;0),'[10]PDI_OTRAS SITUACIONES ADMINISTR'!$CJ45,""),IF($A47="TOTAL",SUM(INDIRECT("BA4:BA"&amp;ROW()-1)),""))</f>
        <v/>
      </c>
      <c r="BB47" s="6" t="str">
        <f ca="1">IF(AND($A47&lt;&gt;"",$A47&lt;&gt;"TOTAL"),IF(AND('[10]PDI_OTRAS SITUACIONES ADMINISTR'!$CL45&lt;&gt;"",'[10]PDI_OTRAS SITUACIONES ADMINISTR'!$CL45&lt;&gt;0),'[10]PDI_OTRAS SITUACIONES ADMINISTR'!$CL45,""),IF($A47="TOTAL",SUM(INDIRECT("BB4:BB"&amp;ROW()-1)),""))</f>
        <v/>
      </c>
      <c r="BC47" s="6" t="str">
        <f t="shared" ca="1" si="17"/>
        <v/>
      </c>
      <c r="BD47" s="6" t="str">
        <f ca="1">IF(AND($A47&lt;&gt;"",$A47&lt;&gt;"TOTAL"),IF(AND('[10]PDI_OTRAS SITUACIONES ADMINISTR'!$CO45&lt;&gt;"",'[10]PDI_OTRAS SITUACIONES ADMINISTR'!$CO45&lt;&gt;0),'[10]PDI_OTRAS SITUACIONES ADMINISTR'!$CO45,""),IF($A47="TOTAL",SUM(INDIRECT("BD4:BD"&amp;ROW()-1)),""))</f>
        <v/>
      </c>
      <c r="BE47" s="6" t="str">
        <f ca="1">IF(AND($A47&lt;&gt;"",$A47&lt;&gt;"TOTAL"),IF(AND('[10]PDI_OTRAS SITUACIONES ADMINISTR'!$CQ45&lt;&gt;"",'[10]PDI_OTRAS SITUACIONES ADMINISTR'!$CQ45&lt;&gt;0),'[10]PDI_OTRAS SITUACIONES ADMINISTR'!$CQ45,""),IF($A47="TOTAL",SUM(INDIRECT("BE4:BE"&amp;ROW()-1)),""))</f>
        <v/>
      </c>
      <c r="BF47" s="6" t="str">
        <f t="shared" ca="1" si="18"/>
        <v/>
      </c>
    </row>
    <row r="48" spans="1:58" x14ac:dyDescent="0.2">
      <c r="A48" s="19" t="str">
        <f>IF('[10]PDI_OTRAS SITUACIONES ADMINISTR'!$B46&lt;&gt;"",'[10]PDI_OTRAS SITUACIONES ADMINISTR'!$B46,IF(AND('[10]PDI_OTRAS SITUACIONES ADMINISTR'!$B46="",'[10]PDI_OTRAS SITUACIONES ADMINISTR'!$B47="",'[10]PDI_OTRAS SITUACIONES ADMINISTR'!$B45=""),"","TOTAL"))</f>
        <v/>
      </c>
      <c r="B48" s="6" t="str">
        <f ca="1">IF(AND($A48&lt;&gt;"",$A48&lt;&gt;"TOTAL"),IF(AND('[10]PDI_OTRAS SITUACIONES ADMINISTR'!$C46&lt;&gt;"",'[10]PDI_OTRAS SITUACIONES ADMINISTR'!$C46&lt;&gt;0),'[10]PDI_OTRAS SITUACIONES ADMINISTR'!$C46,""),IF($A48="TOTAL",SUM(INDIRECT("B4:B"&amp;ROW()-1)),""))</f>
        <v/>
      </c>
      <c r="C48" s="6" t="str">
        <f ca="1">IF(AND($A48&lt;&gt;"",$A48&lt;&gt;"TOTAL"),IF(AND('[10]PDI_OTRAS SITUACIONES ADMINISTR'!$E46&lt;&gt;"",'[10]PDI_OTRAS SITUACIONES ADMINISTR'!$E46&lt;&gt;0),'[10]PDI_OTRAS SITUACIONES ADMINISTR'!$E46,""),IF($A48="TOTAL",SUM(INDIRECT("C4:C"&amp;ROW()-1)),""))</f>
        <v/>
      </c>
      <c r="D48" s="6" t="str">
        <f t="shared" ca="1" si="0"/>
        <v/>
      </c>
      <c r="E48" s="6" t="str">
        <f ca="1">IF(AND($A48&lt;&gt;"",$A48&lt;&gt;"TOTAL"),IF(AND('[10]PDI_OTRAS SITUACIONES ADMINISTR'!$H46&lt;&gt;"",'[10]PDI_OTRAS SITUACIONES ADMINISTR'!$H46&lt;&gt;0),'[10]PDI_OTRAS SITUACIONES ADMINISTR'!$H46,""),IF($A48="TOTAL",SUM(INDIRECT("E4:E"&amp;ROW()-1)),""))</f>
        <v/>
      </c>
      <c r="F48" s="6" t="str">
        <f ca="1">IF(AND($A48&lt;&gt;"",$A48&lt;&gt;"TOTAL"),IF(AND('[10]PDI_OTRAS SITUACIONES ADMINISTR'!$J46&lt;&gt;"",'[10]PDI_OTRAS SITUACIONES ADMINISTR'!$J46&lt;&gt;0),'[10]PDI_OTRAS SITUACIONES ADMINISTR'!$J46,""),IF($A48="TOTAL",SUM(INDIRECT("F4:F"&amp;ROW()-1)),""))</f>
        <v/>
      </c>
      <c r="G48" s="6" t="str">
        <f t="shared" ca="1" si="1"/>
        <v/>
      </c>
      <c r="H48" s="6" t="str">
        <f ca="1">IF(AND($A48&lt;&gt;"",$A48&lt;&gt;"TOTAL"),IF(AND('[10]PDI_OTRAS SITUACIONES ADMINISTR'!$M46&lt;&gt;"",'[10]PDI_OTRAS SITUACIONES ADMINISTR'!$M46&lt;&gt;0),'[10]PDI_OTRAS SITUACIONES ADMINISTR'!$M46,""),IF($A48="TOTAL",SUM(INDIRECT("H4:H"&amp;ROW()-1)),""))</f>
        <v/>
      </c>
      <c r="I48" s="6" t="str">
        <f ca="1">IF(AND($A48&lt;&gt;"",$A48&lt;&gt;"TOTAL"),IF(AND('[10]PDI_OTRAS SITUACIONES ADMINISTR'!$O46&lt;&gt;"",'[10]PDI_OTRAS SITUACIONES ADMINISTR'!$O46&lt;&gt;0),'[10]PDI_OTRAS SITUACIONES ADMINISTR'!$O46,""),IF($A48="TOTAL",SUM(INDIRECT("I4:I"&amp;ROW()-1)),""))</f>
        <v/>
      </c>
      <c r="J48" s="6" t="str">
        <f t="shared" ca="1" si="2"/>
        <v/>
      </c>
      <c r="K48" s="6" t="str">
        <f ca="1">IF(AND($A48&lt;&gt;"",$A48&lt;&gt;"TOTAL"),IF(AND('[10]PDI_OTRAS SITUACIONES ADMINISTR'!$R46&lt;&gt;"",'[10]PDI_OTRAS SITUACIONES ADMINISTR'!$R46&lt;&gt;0),'[10]PDI_OTRAS SITUACIONES ADMINISTR'!$R46,""),IF($A48="TOTAL",SUM(INDIRECT("K4:K"&amp;ROW()-1)),""))</f>
        <v/>
      </c>
      <c r="L48" s="6" t="str">
        <f ca="1">IF(AND($A48&lt;&gt;"",$A48&lt;&gt;"TOTAL"),IF(AND('[10]PDI_OTRAS SITUACIONES ADMINISTR'!$T46&lt;&gt;"",'[10]PDI_OTRAS SITUACIONES ADMINISTR'!$T46&lt;&gt;0),'[10]PDI_OTRAS SITUACIONES ADMINISTR'!$T46,""),IF($A48="TOTAL",SUM(INDIRECT("L4:L"&amp;ROW()-1)),""))</f>
        <v/>
      </c>
      <c r="M48" s="6" t="str">
        <f t="shared" ca="1" si="3"/>
        <v/>
      </c>
      <c r="N48" s="6" t="str">
        <f ca="1">IF(AND($A48&lt;&gt;"",$A48&lt;&gt;"TOTAL"),IF(AND('[10]PDI_OTRAS SITUACIONES ADMINISTR'!$W46&lt;&gt;"",'[10]PDI_OTRAS SITUACIONES ADMINISTR'!$W46&lt;&gt;0),'[10]PDI_OTRAS SITUACIONES ADMINISTR'!$W46,""),IF($A48="TOTAL",SUM(INDIRECT("N4:N"&amp;ROW()-1)),""))</f>
        <v/>
      </c>
      <c r="O48" s="6" t="str">
        <f ca="1">IF(AND($A48&lt;&gt;"",$A48&lt;&gt;"TOTAL"),IF(AND('[10]PDI_OTRAS SITUACIONES ADMINISTR'!$Y46&lt;&gt;"",'[10]PDI_OTRAS SITUACIONES ADMINISTR'!$Y46&lt;&gt;0),'[10]PDI_OTRAS SITUACIONES ADMINISTR'!$Y46,""),IF($A48="TOTAL",SUM(INDIRECT("O4:O"&amp;ROW()-1)),""))</f>
        <v/>
      </c>
      <c r="P48" s="6" t="str">
        <f t="shared" ca="1" si="4"/>
        <v/>
      </c>
      <c r="Q48" s="6" t="str">
        <f ca="1">IF(AND($A48&lt;&gt;"",$A48&lt;&gt;"TOTAL"),IF(AND('[10]PDI_OTRAS SITUACIONES ADMINISTR'!$AB46&lt;&gt;"",'[10]PDI_OTRAS SITUACIONES ADMINISTR'!$AB46&lt;&gt;0),'[10]PDI_OTRAS SITUACIONES ADMINISTR'!$AB46,""),IF($A48="TOTAL",SUM(INDIRECT("Q4:Q"&amp;ROW()-1)),""))</f>
        <v/>
      </c>
      <c r="R48" s="6" t="str">
        <f ca="1">IF(AND($A48&lt;&gt;"",$A48&lt;&gt;"TOTAL"),IF(AND('[10]PDI_OTRAS SITUACIONES ADMINISTR'!$AD46&lt;&gt;"",'[10]PDI_OTRAS SITUACIONES ADMINISTR'!$AD46&lt;&gt;0),'[10]PDI_OTRAS SITUACIONES ADMINISTR'!$AD46,""),IF($A48="TOTAL",SUM(INDIRECT("R4:R"&amp;ROW()-1)),""))</f>
        <v/>
      </c>
      <c r="S48" s="6" t="str">
        <f t="shared" ca="1" si="5"/>
        <v/>
      </c>
      <c r="T48" s="6" t="str">
        <f ca="1">IF(AND($A48&lt;&gt;"",$A48&lt;&gt;"TOTAL"),IF(AND('[10]PDI_OTRAS SITUACIONES ADMINISTR'!$AG46&lt;&gt;"",'[10]PDI_OTRAS SITUACIONES ADMINISTR'!$AG46&lt;&gt;0),'[10]PDI_OTRAS SITUACIONES ADMINISTR'!$AG46,""),IF($A48="TOTAL",SUM(INDIRECT("T4:T"&amp;ROW()-1)),""))</f>
        <v/>
      </c>
      <c r="U48" s="6" t="str">
        <f ca="1">IF(AND($A48&lt;&gt;"",$A48&lt;&gt;"TOTAL"),IF(AND('[10]PDI_OTRAS SITUACIONES ADMINISTR'!$AI46&lt;&gt;"",'[10]PDI_OTRAS SITUACIONES ADMINISTR'!$AI46&lt;&gt;0),'[10]PDI_OTRAS SITUACIONES ADMINISTR'!$AI46,""),IF($A48="TOTAL",SUM(INDIRECT("U4:U"&amp;ROW()-1)),""))</f>
        <v/>
      </c>
      <c r="V48" s="6" t="str">
        <f t="shared" ca="1" si="6"/>
        <v/>
      </c>
      <c r="W48" s="6" t="str">
        <f ca="1">IF(AND($A48&lt;&gt;"",$A48&lt;&gt;"TOTAL"),IF(AND('[10]PDI_OTRAS SITUACIONES ADMINISTR'!$AL46&lt;&gt;"",'[10]PDI_OTRAS SITUACIONES ADMINISTR'!$AL46&lt;&gt;0),'[10]PDI_OTRAS SITUACIONES ADMINISTR'!$AL46,""),IF($A48="TOTAL",SUM(INDIRECT("W4:W"&amp;ROW()-1)),""))</f>
        <v/>
      </c>
      <c r="X48" s="6" t="str">
        <f ca="1">IF(AND($A48&lt;&gt;"",$A48&lt;&gt;"TOTAL"),IF(AND('[10]PDI_OTRAS SITUACIONES ADMINISTR'!$AN46&lt;&gt;"",'[10]PDI_OTRAS SITUACIONES ADMINISTR'!$AN46&lt;&gt;0),'[10]PDI_OTRAS SITUACIONES ADMINISTR'!$AN46,""),IF($A48="TOTAL",SUM(INDIRECT("X4:X"&amp;ROW()-1)),""))</f>
        <v/>
      </c>
      <c r="Y48" s="6" t="str">
        <f t="shared" ca="1" si="7"/>
        <v/>
      </c>
      <c r="Z48" s="6" t="str">
        <f ca="1">IF(AND($A48&lt;&gt;"",$A48&lt;&gt;"TOTAL"),IF(AND('[10]PDI_OTRAS SITUACIONES ADMINISTR'!$AQ46&lt;&gt;"",'[10]PDI_OTRAS SITUACIONES ADMINISTR'!$AQ46&lt;&gt;0),'[10]PDI_OTRAS SITUACIONES ADMINISTR'!$AQ46,""),IF($A48="TOTAL",SUM(INDIRECT("Z4:Z"&amp;ROW()-1)),""))</f>
        <v/>
      </c>
      <c r="AA48" s="6" t="str">
        <f ca="1">IF(AND($A48&lt;&gt;"",$A48&lt;&gt;"TOTAL"),IF(AND('[10]PDI_OTRAS SITUACIONES ADMINISTR'!$AS46&lt;&gt;"",'[10]PDI_OTRAS SITUACIONES ADMINISTR'!$AS46&lt;&gt;0),'[10]PDI_OTRAS SITUACIONES ADMINISTR'!$AS46,""),IF($A48="TOTAL",SUM(INDIRECT("AA4:AA"&amp;ROW()-1)),""))</f>
        <v/>
      </c>
      <c r="AB48" s="6" t="str">
        <f t="shared" ca="1" si="8"/>
        <v/>
      </c>
      <c r="AC48" s="6" t="str">
        <f ca="1">IF(AND($A48&lt;&gt;"",$A48&lt;&gt;"TOTAL"),IF(AND('[10]PDI_OTRAS SITUACIONES ADMINISTR'!$AV46&lt;&gt;"",'[10]PDI_OTRAS SITUACIONES ADMINISTR'!$AV46&lt;&gt;0),'[10]PDI_OTRAS SITUACIONES ADMINISTR'!$AV46,""),IF($A48="TOTAL",SUM(INDIRECT("AC4:AC"&amp;ROW()-1)),""))</f>
        <v/>
      </c>
      <c r="AD48" s="6" t="str">
        <f ca="1">IF(AND($A48&lt;&gt;"",$A48&lt;&gt;"TOTAL"),IF(AND('[10]PDI_OTRAS SITUACIONES ADMINISTR'!$AX46&lt;&gt;"",'[10]PDI_OTRAS SITUACIONES ADMINISTR'!$AX46&lt;&gt;0),'[10]PDI_OTRAS SITUACIONES ADMINISTR'!$AX46,""),IF($A48="TOTAL",SUM(INDIRECT("AD4:AD"&amp;ROW()-1)),""))</f>
        <v/>
      </c>
      <c r="AE48" s="6" t="str">
        <f t="shared" ca="1" si="9"/>
        <v/>
      </c>
      <c r="AF48" s="6" t="str">
        <f ca="1">IF(AND($A48&lt;&gt;"",$A48&lt;&gt;"TOTAL"),IF(AND('[10]PDI_OTRAS SITUACIONES ADMINISTR'!$BA46&lt;&gt;"",'[10]PDI_OTRAS SITUACIONES ADMINISTR'!$BA46&lt;&gt;0),'[10]PDI_OTRAS SITUACIONES ADMINISTR'!$BA46,""),IF($A48="TOTAL",SUM(INDIRECT("AF4:AF"&amp;ROW()-1)),""))</f>
        <v/>
      </c>
      <c r="AG48" s="6" t="str">
        <f ca="1">IF(AND($A48&lt;&gt;"",$A48&lt;&gt;"TOTAL"),IF(AND('[10]PDI_OTRAS SITUACIONES ADMINISTR'!$BC46&lt;&gt;"",'[10]PDI_OTRAS SITUACIONES ADMINISTR'!$BC46&lt;&gt;0),'[10]PDI_OTRAS SITUACIONES ADMINISTR'!$BC46,""),IF($A48="TOTAL",SUM(INDIRECT("AG4:AG"&amp;ROW()-1)),""))</f>
        <v/>
      </c>
      <c r="AH48" s="6" t="str">
        <f t="shared" ca="1" si="10"/>
        <v/>
      </c>
      <c r="AI48" s="6" t="str">
        <f ca="1">IF(AND($A48&lt;&gt;"",$A48&lt;&gt;"TOTAL"),IF(AND('[10]PDI_OTRAS SITUACIONES ADMINISTR'!$BF46&lt;&gt;"",'[10]PDI_OTRAS SITUACIONES ADMINISTR'!$BF46&lt;&gt;0),'[10]PDI_OTRAS SITUACIONES ADMINISTR'!$BF46,""),IF($A48="TOTAL",SUM(INDIRECT("AI4:AI"&amp;ROW()-1)),""))</f>
        <v/>
      </c>
      <c r="AJ48" s="6" t="str">
        <f ca="1">IF(AND($A48&lt;&gt;"",$A48&lt;&gt;"TOTAL"),IF(AND('[10]PDI_OTRAS SITUACIONES ADMINISTR'!$BH46&lt;&gt;"",'[10]PDI_OTRAS SITUACIONES ADMINISTR'!$BH46&lt;&gt;0),'[10]PDI_OTRAS SITUACIONES ADMINISTR'!$BH46,""),IF($A48="TOTAL",SUM(INDIRECT("AJ4:AJ"&amp;ROW()-1)),""))</f>
        <v/>
      </c>
      <c r="AK48" s="6" t="str">
        <f t="shared" ca="1" si="11"/>
        <v/>
      </c>
      <c r="AL48" s="6" t="str">
        <f ca="1">IF(AND($A48&lt;&gt;"",$A48&lt;&gt;"TOTAL"),IF(AND('[10]PDI_OTRAS SITUACIONES ADMINISTR'!$BK46&lt;&gt;"",'[10]PDI_OTRAS SITUACIONES ADMINISTR'!$BK46&lt;&gt;0),'[10]PDI_OTRAS SITUACIONES ADMINISTR'!$BK46,""),IF($A48="TOTAL",SUM(INDIRECT("AL4:AL"&amp;ROW()-1)),""))</f>
        <v/>
      </c>
      <c r="AM48" s="6" t="str">
        <f ca="1">IF(AND($A48&lt;&gt;"",$A48&lt;&gt;"TOTAL"),IF(AND('[10]PDI_OTRAS SITUACIONES ADMINISTR'!$BM46&lt;&gt;"",'[10]PDI_OTRAS SITUACIONES ADMINISTR'!$BM46&lt;&gt;0),'[10]PDI_OTRAS SITUACIONES ADMINISTR'!$BM46,""),IF($A48="TOTAL",SUM(INDIRECT("AM4:AM"&amp;ROW()-1)),""))</f>
        <v/>
      </c>
      <c r="AN48" s="6" t="str">
        <f t="shared" ca="1" si="12"/>
        <v/>
      </c>
      <c r="AO48" s="6" t="str">
        <f ca="1">IF(AND($A48&lt;&gt;"",$A48&lt;&gt;"TOTAL"),IF(AND('[10]PDI_OTRAS SITUACIONES ADMINISTR'!$BP46&lt;&gt;"",'[10]PDI_OTRAS SITUACIONES ADMINISTR'!$BP46&lt;&gt;0),'[10]PDI_OTRAS SITUACIONES ADMINISTR'!$BP46,""),IF($A48="TOTAL",SUM(INDIRECT("AO4:AO"&amp;ROW()-1)),""))</f>
        <v/>
      </c>
      <c r="AP48" s="6" t="str">
        <f ca="1">IF(AND($A48&lt;&gt;"",$A48&lt;&gt;"TOTAL"),IF(AND('[10]PDI_OTRAS SITUACIONES ADMINISTR'!$BR46&lt;&gt;"",'[10]PDI_OTRAS SITUACIONES ADMINISTR'!$BR46&lt;&gt;0),'[10]PDI_OTRAS SITUACIONES ADMINISTR'!$BR46,""),IF($A48="TOTAL",SUM(INDIRECT("AP4:AP"&amp;ROW()-1)),""))</f>
        <v/>
      </c>
      <c r="AQ48" s="6" t="str">
        <f t="shared" ca="1" si="13"/>
        <v/>
      </c>
      <c r="AR48" s="6" t="str">
        <f ca="1">IF(AND($A48&lt;&gt;"",$A48&lt;&gt;"TOTAL"),IF(AND('[10]PDI_OTRAS SITUACIONES ADMINISTR'!$BU46&lt;&gt;"",'[10]PDI_OTRAS SITUACIONES ADMINISTR'!$BU46&lt;&gt;0),'[10]PDI_OTRAS SITUACIONES ADMINISTR'!$BU46,""),IF($A48="TOTAL",SUM(INDIRECT("AR4:AR"&amp;ROW()-1)),""))</f>
        <v/>
      </c>
      <c r="AS48" s="6" t="str">
        <f ca="1">IF(AND($A48&lt;&gt;"",$A48&lt;&gt;"TOTAL"),IF(AND('[10]PDI_OTRAS SITUACIONES ADMINISTR'!$BW46&lt;&gt;"",'[10]PDI_OTRAS SITUACIONES ADMINISTR'!$BW46&lt;&gt;0),'[10]PDI_OTRAS SITUACIONES ADMINISTR'!$BW46,""),IF($A48="TOTAL",SUM(INDIRECT("AS4:AS"&amp;ROW()-1)),""))</f>
        <v/>
      </c>
      <c r="AT48" s="6" t="str">
        <f t="shared" ca="1" si="14"/>
        <v/>
      </c>
      <c r="AU48" s="6" t="str">
        <f ca="1">IF(AND($A48&lt;&gt;"",$A48&lt;&gt;"TOTAL"),IF(AND('[10]PDI_OTRAS SITUACIONES ADMINISTR'!$BZ46&lt;&gt;"",'[10]PDI_OTRAS SITUACIONES ADMINISTR'!$BZ46&lt;&gt;0),'[10]PDI_OTRAS SITUACIONES ADMINISTR'!$BZ46,""),IF($A48="TOTAL",SUM(INDIRECT("AU4:AU"&amp;ROW()-1)),""))</f>
        <v/>
      </c>
      <c r="AV48" s="6" t="str">
        <f ca="1">IF(AND($A48&lt;&gt;"",$A48&lt;&gt;"TOTAL"),IF(AND('[10]PDI_OTRAS SITUACIONES ADMINISTR'!$CB46&lt;&gt;"",'[10]PDI_OTRAS SITUACIONES ADMINISTR'!$CB46&lt;&gt;0),'[10]PDI_OTRAS SITUACIONES ADMINISTR'!$CB46,""),IF($A48="TOTAL",SUM(INDIRECT("AV4:AV"&amp;ROW()-1)),""))</f>
        <v/>
      </c>
      <c r="AW48" s="6" t="str">
        <f t="shared" ca="1" si="15"/>
        <v/>
      </c>
      <c r="AX48" s="6" t="str">
        <f ca="1">IF(AND($A48&lt;&gt;"",$A48&lt;&gt;"TOTAL"),IF(AND('[10]PDI_OTRAS SITUACIONES ADMINISTR'!$CE46&lt;&gt;"",'[10]PDI_OTRAS SITUACIONES ADMINISTR'!$CE46&lt;&gt;0),'[10]PDI_OTRAS SITUACIONES ADMINISTR'!$CE46,""),IF($A48="TOTAL",SUM(INDIRECT("AX4:AX"&amp;ROW()-1)),""))</f>
        <v/>
      </c>
      <c r="AY48" s="6" t="str">
        <f ca="1">IF(AND($A48&lt;&gt;"",$A48&lt;&gt;"TOTAL"),IF(AND('[10]PDI_OTRAS SITUACIONES ADMINISTR'!$CG46&lt;&gt;"",'[10]PDI_OTRAS SITUACIONES ADMINISTR'!$CG46&lt;&gt;0),'[10]PDI_OTRAS SITUACIONES ADMINISTR'!$CG46,""),IF($A48="TOTAL",SUM(INDIRECT("AY4:AY"&amp;ROW()-1)),""))</f>
        <v/>
      </c>
      <c r="AZ48" s="6" t="str">
        <f t="shared" ca="1" si="16"/>
        <v/>
      </c>
      <c r="BA48" s="6" t="str">
        <f ca="1">IF(AND($A48&lt;&gt;"",$A48&lt;&gt;"TOTAL"),IF(AND('[10]PDI_OTRAS SITUACIONES ADMINISTR'!$CJ46&lt;&gt;"",'[10]PDI_OTRAS SITUACIONES ADMINISTR'!$CJ46&lt;&gt;0),'[10]PDI_OTRAS SITUACIONES ADMINISTR'!$CJ46,""),IF($A48="TOTAL",SUM(INDIRECT("BA4:BA"&amp;ROW()-1)),""))</f>
        <v/>
      </c>
      <c r="BB48" s="6" t="str">
        <f ca="1">IF(AND($A48&lt;&gt;"",$A48&lt;&gt;"TOTAL"),IF(AND('[10]PDI_OTRAS SITUACIONES ADMINISTR'!$CL46&lt;&gt;"",'[10]PDI_OTRAS SITUACIONES ADMINISTR'!$CL46&lt;&gt;0),'[10]PDI_OTRAS SITUACIONES ADMINISTR'!$CL46,""),IF($A48="TOTAL",SUM(INDIRECT("BB4:BB"&amp;ROW()-1)),""))</f>
        <v/>
      </c>
      <c r="BC48" s="6" t="str">
        <f t="shared" ca="1" si="17"/>
        <v/>
      </c>
      <c r="BD48" s="6" t="str">
        <f ca="1">IF(AND($A48&lt;&gt;"",$A48&lt;&gt;"TOTAL"),IF(AND('[10]PDI_OTRAS SITUACIONES ADMINISTR'!$CO46&lt;&gt;"",'[10]PDI_OTRAS SITUACIONES ADMINISTR'!$CO46&lt;&gt;0),'[10]PDI_OTRAS SITUACIONES ADMINISTR'!$CO46,""),IF($A48="TOTAL",SUM(INDIRECT("BD4:BD"&amp;ROW()-1)),""))</f>
        <v/>
      </c>
      <c r="BE48" s="6" t="str">
        <f ca="1">IF(AND($A48&lt;&gt;"",$A48&lt;&gt;"TOTAL"),IF(AND('[10]PDI_OTRAS SITUACIONES ADMINISTR'!$CQ46&lt;&gt;"",'[10]PDI_OTRAS SITUACIONES ADMINISTR'!$CQ46&lt;&gt;0),'[10]PDI_OTRAS SITUACIONES ADMINISTR'!$CQ46,""),IF($A48="TOTAL",SUM(INDIRECT("BE4:BE"&amp;ROW()-1)),""))</f>
        <v/>
      </c>
      <c r="BF48" s="6" t="str">
        <f t="shared" ca="1" si="18"/>
        <v/>
      </c>
    </row>
    <row r="49" spans="1:58" x14ac:dyDescent="0.2">
      <c r="A49" s="19" t="str">
        <f>IF('[10]PDI_OTRAS SITUACIONES ADMINISTR'!$B47&lt;&gt;"",'[10]PDI_OTRAS SITUACIONES ADMINISTR'!$B47,IF(AND('[10]PDI_OTRAS SITUACIONES ADMINISTR'!$B47="",'[10]PDI_OTRAS SITUACIONES ADMINISTR'!$B48="",'[10]PDI_OTRAS SITUACIONES ADMINISTR'!$B46=""),"","TOTAL"))</f>
        <v/>
      </c>
      <c r="B49" s="6" t="str">
        <f ca="1">IF(AND($A49&lt;&gt;"",$A49&lt;&gt;"TOTAL"),IF(AND('[10]PDI_OTRAS SITUACIONES ADMINISTR'!$C47&lt;&gt;"",'[10]PDI_OTRAS SITUACIONES ADMINISTR'!$C47&lt;&gt;0),'[10]PDI_OTRAS SITUACIONES ADMINISTR'!$C47,""),IF($A49="TOTAL",SUM(INDIRECT("B4:B"&amp;ROW()-1)),""))</f>
        <v/>
      </c>
      <c r="C49" s="6" t="str">
        <f ca="1">IF(AND($A49&lt;&gt;"",$A49&lt;&gt;"TOTAL"),IF(AND('[10]PDI_OTRAS SITUACIONES ADMINISTR'!$E47&lt;&gt;"",'[10]PDI_OTRAS SITUACIONES ADMINISTR'!$E47&lt;&gt;0),'[10]PDI_OTRAS SITUACIONES ADMINISTR'!$E47,""),IF($A49="TOTAL",SUM(INDIRECT("C4:C"&amp;ROW()-1)),""))</f>
        <v/>
      </c>
      <c r="D49" s="6" t="str">
        <f t="shared" ca="1" si="0"/>
        <v/>
      </c>
      <c r="E49" s="6" t="str">
        <f ca="1">IF(AND($A49&lt;&gt;"",$A49&lt;&gt;"TOTAL"),IF(AND('[10]PDI_OTRAS SITUACIONES ADMINISTR'!$H47&lt;&gt;"",'[10]PDI_OTRAS SITUACIONES ADMINISTR'!$H47&lt;&gt;0),'[10]PDI_OTRAS SITUACIONES ADMINISTR'!$H47,""),IF($A49="TOTAL",SUM(INDIRECT("E4:E"&amp;ROW()-1)),""))</f>
        <v/>
      </c>
      <c r="F49" s="6" t="str">
        <f ca="1">IF(AND($A49&lt;&gt;"",$A49&lt;&gt;"TOTAL"),IF(AND('[10]PDI_OTRAS SITUACIONES ADMINISTR'!$J47&lt;&gt;"",'[10]PDI_OTRAS SITUACIONES ADMINISTR'!$J47&lt;&gt;0),'[10]PDI_OTRAS SITUACIONES ADMINISTR'!$J47,""),IF($A49="TOTAL",SUM(INDIRECT("F4:F"&amp;ROW()-1)),""))</f>
        <v/>
      </c>
      <c r="G49" s="6" t="str">
        <f t="shared" ca="1" si="1"/>
        <v/>
      </c>
      <c r="H49" s="6" t="str">
        <f ca="1">IF(AND($A49&lt;&gt;"",$A49&lt;&gt;"TOTAL"),IF(AND('[10]PDI_OTRAS SITUACIONES ADMINISTR'!$M47&lt;&gt;"",'[10]PDI_OTRAS SITUACIONES ADMINISTR'!$M47&lt;&gt;0),'[10]PDI_OTRAS SITUACIONES ADMINISTR'!$M47,""),IF($A49="TOTAL",SUM(INDIRECT("H4:H"&amp;ROW()-1)),""))</f>
        <v/>
      </c>
      <c r="I49" s="6" t="str">
        <f ca="1">IF(AND($A49&lt;&gt;"",$A49&lt;&gt;"TOTAL"),IF(AND('[10]PDI_OTRAS SITUACIONES ADMINISTR'!$O47&lt;&gt;"",'[10]PDI_OTRAS SITUACIONES ADMINISTR'!$O47&lt;&gt;0),'[10]PDI_OTRAS SITUACIONES ADMINISTR'!$O47,""),IF($A49="TOTAL",SUM(INDIRECT("I4:I"&amp;ROW()-1)),""))</f>
        <v/>
      </c>
      <c r="J49" s="6" t="str">
        <f t="shared" ca="1" si="2"/>
        <v/>
      </c>
      <c r="K49" s="6" t="str">
        <f ca="1">IF(AND($A49&lt;&gt;"",$A49&lt;&gt;"TOTAL"),IF(AND('[10]PDI_OTRAS SITUACIONES ADMINISTR'!$R47&lt;&gt;"",'[10]PDI_OTRAS SITUACIONES ADMINISTR'!$R47&lt;&gt;0),'[10]PDI_OTRAS SITUACIONES ADMINISTR'!$R47,""),IF($A49="TOTAL",SUM(INDIRECT("K4:K"&amp;ROW()-1)),""))</f>
        <v/>
      </c>
      <c r="L49" s="6" t="str">
        <f ca="1">IF(AND($A49&lt;&gt;"",$A49&lt;&gt;"TOTAL"),IF(AND('[10]PDI_OTRAS SITUACIONES ADMINISTR'!$T47&lt;&gt;"",'[10]PDI_OTRAS SITUACIONES ADMINISTR'!$T47&lt;&gt;0),'[10]PDI_OTRAS SITUACIONES ADMINISTR'!$T47,""),IF($A49="TOTAL",SUM(INDIRECT("L4:L"&amp;ROW()-1)),""))</f>
        <v/>
      </c>
      <c r="M49" s="6" t="str">
        <f t="shared" ca="1" si="3"/>
        <v/>
      </c>
      <c r="N49" s="6" t="str">
        <f ca="1">IF(AND($A49&lt;&gt;"",$A49&lt;&gt;"TOTAL"),IF(AND('[10]PDI_OTRAS SITUACIONES ADMINISTR'!$W47&lt;&gt;"",'[10]PDI_OTRAS SITUACIONES ADMINISTR'!$W47&lt;&gt;0),'[10]PDI_OTRAS SITUACIONES ADMINISTR'!$W47,""),IF($A49="TOTAL",SUM(INDIRECT("N4:N"&amp;ROW()-1)),""))</f>
        <v/>
      </c>
      <c r="O49" s="6" t="str">
        <f ca="1">IF(AND($A49&lt;&gt;"",$A49&lt;&gt;"TOTAL"),IF(AND('[10]PDI_OTRAS SITUACIONES ADMINISTR'!$Y47&lt;&gt;"",'[10]PDI_OTRAS SITUACIONES ADMINISTR'!$Y47&lt;&gt;0),'[10]PDI_OTRAS SITUACIONES ADMINISTR'!$Y47,""),IF($A49="TOTAL",SUM(INDIRECT("O4:O"&amp;ROW()-1)),""))</f>
        <v/>
      </c>
      <c r="P49" s="6" t="str">
        <f t="shared" ca="1" si="4"/>
        <v/>
      </c>
      <c r="Q49" s="6" t="str">
        <f ca="1">IF(AND($A49&lt;&gt;"",$A49&lt;&gt;"TOTAL"),IF(AND('[10]PDI_OTRAS SITUACIONES ADMINISTR'!$AB47&lt;&gt;"",'[10]PDI_OTRAS SITUACIONES ADMINISTR'!$AB47&lt;&gt;0),'[10]PDI_OTRAS SITUACIONES ADMINISTR'!$AB47,""),IF($A49="TOTAL",SUM(INDIRECT("Q4:Q"&amp;ROW()-1)),""))</f>
        <v/>
      </c>
      <c r="R49" s="6" t="str">
        <f ca="1">IF(AND($A49&lt;&gt;"",$A49&lt;&gt;"TOTAL"),IF(AND('[10]PDI_OTRAS SITUACIONES ADMINISTR'!$AD47&lt;&gt;"",'[10]PDI_OTRAS SITUACIONES ADMINISTR'!$AD47&lt;&gt;0),'[10]PDI_OTRAS SITUACIONES ADMINISTR'!$AD47,""),IF($A49="TOTAL",SUM(INDIRECT("R4:R"&amp;ROW()-1)),""))</f>
        <v/>
      </c>
      <c r="S49" s="6" t="str">
        <f t="shared" ca="1" si="5"/>
        <v/>
      </c>
      <c r="T49" s="6" t="str">
        <f ca="1">IF(AND($A49&lt;&gt;"",$A49&lt;&gt;"TOTAL"),IF(AND('[10]PDI_OTRAS SITUACIONES ADMINISTR'!$AG47&lt;&gt;"",'[10]PDI_OTRAS SITUACIONES ADMINISTR'!$AG47&lt;&gt;0),'[10]PDI_OTRAS SITUACIONES ADMINISTR'!$AG47,""),IF($A49="TOTAL",SUM(INDIRECT("T4:T"&amp;ROW()-1)),""))</f>
        <v/>
      </c>
      <c r="U49" s="6" t="str">
        <f ca="1">IF(AND($A49&lt;&gt;"",$A49&lt;&gt;"TOTAL"),IF(AND('[10]PDI_OTRAS SITUACIONES ADMINISTR'!$AI47&lt;&gt;"",'[10]PDI_OTRAS SITUACIONES ADMINISTR'!$AI47&lt;&gt;0),'[10]PDI_OTRAS SITUACIONES ADMINISTR'!$AI47,""),IF($A49="TOTAL",SUM(INDIRECT("U4:U"&amp;ROW()-1)),""))</f>
        <v/>
      </c>
      <c r="V49" s="6" t="str">
        <f t="shared" ca="1" si="6"/>
        <v/>
      </c>
      <c r="W49" s="6" t="str">
        <f ca="1">IF(AND($A49&lt;&gt;"",$A49&lt;&gt;"TOTAL"),IF(AND('[10]PDI_OTRAS SITUACIONES ADMINISTR'!$AL47&lt;&gt;"",'[10]PDI_OTRAS SITUACIONES ADMINISTR'!$AL47&lt;&gt;0),'[10]PDI_OTRAS SITUACIONES ADMINISTR'!$AL47,""),IF($A49="TOTAL",SUM(INDIRECT("W4:W"&amp;ROW()-1)),""))</f>
        <v/>
      </c>
      <c r="X49" s="6" t="str">
        <f ca="1">IF(AND($A49&lt;&gt;"",$A49&lt;&gt;"TOTAL"),IF(AND('[10]PDI_OTRAS SITUACIONES ADMINISTR'!$AN47&lt;&gt;"",'[10]PDI_OTRAS SITUACIONES ADMINISTR'!$AN47&lt;&gt;0),'[10]PDI_OTRAS SITUACIONES ADMINISTR'!$AN47,""),IF($A49="TOTAL",SUM(INDIRECT("X4:X"&amp;ROW()-1)),""))</f>
        <v/>
      </c>
      <c r="Y49" s="6" t="str">
        <f t="shared" ca="1" si="7"/>
        <v/>
      </c>
      <c r="Z49" s="6" t="str">
        <f ca="1">IF(AND($A49&lt;&gt;"",$A49&lt;&gt;"TOTAL"),IF(AND('[10]PDI_OTRAS SITUACIONES ADMINISTR'!$AQ47&lt;&gt;"",'[10]PDI_OTRAS SITUACIONES ADMINISTR'!$AQ47&lt;&gt;0),'[10]PDI_OTRAS SITUACIONES ADMINISTR'!$AQ47,""),IF($A49="TOTAL",SUM(INDIRECT("Z4:Z"&amp;ROW()-1)),""))</f>
        <v/>
      </c>
      <c r="AA49" s="6" t="str">
        <f ca="1">IF(AND($A49&lt;&gt;"",$A49&lt;&gt;"TOTAL"),IF(AND('[10]PDI_OTRAS SITUACIONES ADMINISTR'!$AS47&lt;&gt;"",'[10]PDI_OTRAS SITUACIONES ADMINISTR'!$AS47&lt;&gt;0),'[10]PDI_OTRAS SITUACIONES ADMINISTR'!$AS47,""),IF($A49="TOTAL",SUM(INDIRECT("AA4:AA"&amp;ROW()-1)),""))</f>
        <v/>
      </c>
      <c r="AB49" s="6" t="str">
        <f t="shared" ca="1" si="8"/>
        <v/>
      </c>
      <c r="AC49" s="6" t="str">
        <f ca="1">IF(AND($A49&lt;&gt;"",$A49&lt;&gt;"TOTAL"),IF(AND('[10]PDI_OTRAS SITUACIONES ADMINISTR'!$AV47&lt;&gt;"",'[10]PDI_OTRAS SITUACIONES ADMINISTR'!$AV47&lt;&gt;0),'[10]PDI_OTRAS SITUACIONES ADMINISTR'!$AV47,""),IF($A49="TOTAL",SUM(INDIRECT("AC4:AC"&amp;ROW()-1)),""))</f>
        <v/>
      </c>
      <c r="AD49" s="6" t="str">
        <f ca="1">IF(AND($A49&lt;&gt;"",$A49&lt;&gt;"TOTAL"),IF(AND('[10]PDI_OTRAS SITUACIONES ADMINISTR'!$AX47&lt;&gt;"",'[10]PDI_OTRAS SITUACIONES ADMINISTR'!$AX47&lt;&gt;0),'[10]PDI_OTRAS SITUACIONES ADMINISTR'!$AX47,""),IF($A49="TOTAL",SUM(INDIRECT("AD4:AD"&amp;ROW()-1)),""))</f>
        <v/>
      </c>
      <c r="AE49" s="6" t="str">
        <f t="shared" ca="1" si="9"/>
        <v/>
      </c>
      <c r="AF49" s="6" t="str">
        <f ca="1">IF(AND($A49&lt;&gt;"",$A49&lt;&gt;"TOTAL"),IF(AND('[10]PDI_OTRAS SITUACIONES ADMINISTR'!$BA47&lt;&gt;"",'[10]PDI_OTRAS SITUACIONES ADMINISTR'!$BA47&lt;&gt;0),'[10]PDI_OTRAS SITUACIONES ADMINISTR'!$BA47,""),IF($A49="TOTAL",SUM(INDIRECT("AF4:AF"&amp;ROW()-1)),""))</f>
        <v/>
      </c>
      <c r="AG49" s="6" t="str">
        <f ca="1">IF(AND($A49&lt;&gt;"",$A49&lt;&gt;"TOTAL"),IF(AND('[10]PDI_OTRAS SITUACIONES ADMINISTR'!$BC47&lt;&gt;"",'[10]PDI_OTRAS SITUACIONES ADMINISTR'!$BC47&lt;&gt;0),'[10]PDI_OTRAS SITUACIONES ADMINISTR'!$BC47,""),IF($A49="TOTAL",SUM(INDIRECT("AG4:AG"&amp;ROW()-1)),""))</f>
        <v/>
      </c>
      <c r="AH49" s="6" t="str">
        <f t="shared" ca="1" si="10"/>
        <v/>
      </c>
      <c r="AI49" s="6" t="str">
        <f ca="1">IF(AND($A49&lt;&gt;"",$A49&lt;&gt;"TOTAL"),IF(AND('[10]PDI_OTRAS SITUACIONES ADMINISTR'!$BF47&lt;&gt;"",'[10]PDI_OTRAS SITUACIONES ADMINISTR'!$BF47&lt;&gt;0),'[10]PDI_OTRAS SITUACIONES ADMINISTR'!$BF47,""),IF($A49="TOTAL",SUM(INDIRECT("AI4:AI"&amp;ROW()-1)),""))</f>
        <v/>
      </c>
      <c r="AJ49" s="6" t="str">
        <f ca="1">IF(AND($A49&lt;&gt;"",$A49&lt;&gt;"TOTAL"),IF(AND('[10]PDI_OTRAS SITUACIONES ADMINISTR'!$BH47&lt;&gt;"",'[10]PDI_OTRAS SITUACIONES ADMINISTR'!$BH47&lt;&gt;0),'[10]PDI_OTRAS SITUACIONES ADMINISTR'!$BH47,""),IF($A49="TOTAL",SUM(INDIRECT("AJ4:AJ"&amp;ROW()-1)),""))</f>
        <v/>
      </c>
      <c r="AK49" s="6" t="str">
        <f t="shared" ca="1" si="11"/>
        <v/>
      </c>
      <c r="AL49" s="6" t="str">
        <f ca="1">IF(AND($A49&lt;&gt;"",$A49&lt;&gt;"TOTAL"),IF(AND('[10]PDI_OTRAS SITUACIONES ADMINISTR'!$BK47&lt;&gt;"",'[10]PDI_OTRAS SITUACIONES ADMINISTR'!$BK47&lt;&gt;0),'[10]PDI_OTRAS SITUACIONES ADMINISTR'!$BK47,""),IF($A49="TOTAL",SUM(INDIRECT("AL4:AL"&amp;ROW()-1)),""))</f>
        <v/>
      </c>
      <c r="AM49" s="6" t="str">
        <f ca="1">IF(AND($A49&lt;&gt;"",$A49&lt;&gt;"TOTAL"),IF(AND('[10]PDI_OTRAS SITUACIONES ADMINISTR'!$BM47&lt;&gt;"",'[10]PDI_OTRAS SITUACIONES ADMINISTR'!$BM47&lt;&gt;0),'[10]PDI_OTRAS SITUACIONES ADMINISTR'!$BM47,""),IF($A49="TOTAL",SUM(INDIRECT("AM4:AM"&amp;ROW()-1)),""))</f>
        <v/>
      </c>
      <c r="AN49" s="6" t="str">
        <f t="shared" ca="1" si="12"/>
        <v/>
      </c>
      <c r="AO49" s="6" t="str">
        <f ca="1">IF(AND($A49&lt;&gt;"",$A49&lt;&gt;"TOTAL"),IF(AND('[10]PDI_OTRAS SITUACIONES ADMINISTR'!$BP47&lt;&gt;"",'[10]PDI_OTRAS SITUACIONES ADMINISTR'!$BP47&lt;&gt;0),'[10]PDI_OTRAS SITUACIONES ADMINISTR'!$BP47,""),IF($A49="TOTAL",SUM(INDIRECT("AO4:AO"&amp;ROW()-1)),""))</f>
        <v/>
      </c>
      <c r="AP49" s="6" t="str">
        <f ca="1">IF(AND($A49&lt;&gt;"",$A49&lt;&gt;"TOTAL"),IF(AND('[10]PDI_OTRAS SITUACIONES ADMINISTR'!$BR47&lt;&gt;"",'[10]PDI_OTRAS SITUACIONES ADMINISTR'!$BR47&lt;&gt;0),'[10]PDI_OTRAS SITUACIONES ADMINISTR'!$BR47,""),IF($A49="TOTAL",SUM(INDIRECT("AP4:AP"&amp;ROW()-1)),""))</f>
        <v/>
      </c>
      <c r="AQ49" s="6" t="str">
        <f t="shared" ca="1" si="13"/>
        <v/>
      </c>
      <c r="AR49" s="6" t="str">
        <f ca="1">IF(AND($A49&lt;&gt;"",$A49&lt;&gt;"TOTAL"),IF(AND('[10]PDI_OTRAS SITUACIONES ADMINISTR'!$BU47&lt;&gt;"",'[10]PDI_OTRAS SITUACIONES ADMINISTR'!$BU47&lt;&gt;0),'[10]PDI_OTRAS SITUACIONES ADMINISTR'!$BU47,""),IF($A49="TOTAL",SUM(INDIRECT("AR4:AR"&amp;ROW()-1)),""))</f>
        <v/>
      </c>
      <c r="AS49" s="6" t="str">
        <f ca="1">IF(AND($A49&lt;&gt;"",$A49&lt;&gt;"TOTAL"),IF(AND('[10]PDI_OTRAS SITUACIONES ADMINISTR'!$BW47&lt;&gt;"",'[10]PDI_OTRAS SITUACIONES ADMINISTR'!$BW47&lt;&gt;0),'[10]PDI_OTRAS SITUACIONES ADMINISTR'!$BW47,""),IF($A49="TOTAL",SUM(INDIRECT("AS4:AS"&amp;ROW()-1)),""))</f>
        <v/>
      </c>
      <c r="AT49" s="6" t="str">
        <f t="shared" ca="1" si="14"/>
        <v/>
      </c>
      <c r="AU49" s="6" t="str">
        <f ca="1">IF(AND($A49&lt;&gt;"",$A49&lt;&gt;"TOTAL"),IF(AND('[10]PDI_OTRAS SITUACIONES ADMINISTR'!$BZ47&lt;&gt;"",'[10]PDI_OTRAS SITUACIONES ADMINISTR'!$BZ47&lt;&gt;0),'[10]PDI_OTRAS SITUACIONES ADMINISTR'!$BZ47,""),IF($A49="TOTAL",SUM(INDIRECT("AU4:AU"&amp;ROW()-1)),""))</f>
        <v/>
      </c>
      <c r="AV49" s="6" t="str">
        <f ca="1">IF(AND($A49&lt;&gt;"",$A49&lt;&gt;"TOTAL"),IF(AND('[10]PDI_OTRAS SITUACIONES ADMINISTR'!$CB47&lt;&gt;"",'[10]PDI_OTRAS SITUACIONES ADMINISTR'!$CB47&lt;&gt;0),'[10]PDI_OTRAS SITUACIONES ADMINISTR'!$CB47,""),IF($A49="TOTAL",SUM(INDIRECT("AV4:AV"&amp;ROW()-1)),""))</f>
        <v/>
      </c>
      <c r="AW49" s="6" t="str">
        <f t="shared" ca="1" si="15"/>
        <v/>
      </c>
      <c r="AX49" s="6" t="str">
        <f ca="1">IF(AND($A49&lt;&gt;"",$A49&lt;&gt;"TOTAL"),IF(AND('[10]PDI_OTRAS SITUACIONES ADMINISTR'!$CE47&lt;&gt;"",'[10]PDI_OTRAS SITUACIONES ADMINISTR'!$CE47&lt;&gt;0),'[10]PDI_OTRAS SITUACIONES ADMINISTR'!$CE47,""),IF($A49="TOTAL",SUM(INDIRECT("AX4:AX"&amp;ROW()-1)),""))</f>
        <v/>
      </c>
      <c r="AY49" s="6" t="str">
        <f ca="1">IF(AND($A49&lt;&gt;"",$A49&lt;&gt;"TOTAL"),IF(AND('[10]PDI_OTRAS SITUACIONES ADMINISTR'!$CG47&lt;&gt;"",'[10]PDI_OTRAS SITUACIONES ADMINISTR'!$CG47&lt;&gt;0),'[10]PDI_OTRAS SITUACIONES ADMINISTR'!$CG47,""),IF($A49="TOTAL",SUM(INDIRECT("AY4:AY"&amp;ROW()-1)),""))</f>
        <v/>
      </c>
      <c r="AZ49" s="6" t="str">
        <f t="shared" ca="1" si="16"/>
        <v/>
      </c>
      <c r="BA49" s="6" t="str">
        <f ca="1">IF(AND($A49&lt;&gt;"",$A49&lt;&gt;"TOTAL"),IF(AND('[10]PDI_OTRAS SITUACIONES ADMINISTR'!$CJ47&lt;&gt;"",'[10]PDI_OTRAS SITUACIONES ADMINISTR'!$CJ47&lt;&gt;0),'[10]PDI_OTRAS SITUACIONES ADMINISTR'!$CJ47,""),IF($A49="TOTAL",SUM(INDIRECT("BA4:BA"&amp;ROW()-1)),""))</f>
        <v/>
      </c>
      <c r="BB49" s="6" t="str">
        <f ca="1">IF(AND($A49&lt;&gt;"",$A49&lt;&gt;"TOTAL"),IF(AND('[10]PDI_OTRAS SITUACIONES ADMINISTR'!$CL47&lt;&gt;"",'[10]PDI_OTRAS SITUACIONES ADMINISTR'!$CL47&lt;&gt;0),'[10]PDI_OTRAS SITUACIONES ADMINISTR'!$CL47,""),IF($A49="TOTAL",SUM(INDIRECT("BB4:BB"&amp;ROW()-1)),""))</f>
        <v/>
      </c>
      <c r="BC49" s="6" t="str">
        <f t="shared" ca="1" si="17"/>
        <v/>
      </c>
      <c r="BD49" s="6" t="str">
        <f ca="1">IF(AND($A49&lt;&gt;"",$A49&lt;&gt;"TOTAL"),IF(AND('[10]PDI_OTRAS SITUACIONES ADMINISTR'!$CO47&lt;&gt;"",'[10]PDI_OTRAS SITUACIONES ADMINISTR'!$CO47&lt;&gt;0),'[10]PDI_OTRAS SITUACIONES ADMINISTR'!$CO47,""),IF($A49="TOTAL",SUM(INDIRECT("BD4:BD"&amp;ROW()-1)),""))</f>
        <v/>
      </c>
      <c r="BE49" s="6" t="str">
        <f ca="1">IF(AND($A49&lt;&gt;"",$A49&lt;&gt;"TOTAL"),IF(AND('[10]PDI_OTRAS SITUACIONES ADMINISTR'!$CQ47&lt;&gt;"",'[10]PDI_OTRAS SITUACIONES ADMINISTR'!$CQ47&lt;&gt;0),'[10]PDI_OTRAS SITUACIONES ADMINISTR'!$CQ47,""),IF($A49="TOTAL",SUM(INDIRECT("BE4:BE"&amp;ROW()-1)),""))</f>
        <v/>
      </c>
      <c r="BF49" s="6" t="str">
        <f t="shared" ca="1" si="18"/>
        <v/>
      </c>
    </row>
    <row r="50" spans="1:58" x14ac:dyDescent="0.2">
      <c r="A50" s="19" t="str">
        <f>IF('[10]PDI_OTRAS SITUACIONES ADMINISTR'!$B48&lt;&gt;"",'[10]PDI_OTRAS SITUACIONES ADMINISTR'!$B48,IF(AND('[10]PDI_OTRAS SITUACIONES ADMINISTR'!$B48="",'[10]PDI_OTRAS SITUACIONES ADMINISTR'!$B49="",'[10]PDI_OTRAS SITUACIONES ADMINISTR'!$B47=""),"","TOTAL"))</f>
        <v/>
      </c>
      <c r="B50" s="6" t="str">
        <f ca="1">IF(AND($A50&lt;&gt;"",$A50&lt;&gt;"TOTAL"),IF(AND('[10]PDI_OTRAS SITUACIONES ADMINISTR'!$C48&lt;&gt;"",'[10]PDI_OTRAS SITUACIONES ADMINISTR'!$C48&lt;&gt;0),'[10]PDI_OTRAS SITUACIONES ADMINISTR'!$C48,""),IF($A50="TOTAL",SUM(INDIRECT("B4:B"&amp;ROW()-1)),""))</f>
        <v/>
      </c>
      <c r="C50" s="6" t="str">
        <f ca="1">IF(AND($A50&lt;&gt;"",$A50&lt;&gt;"TOTAL"),IF(AND('[10]PDI_OTRAS SITUACIONES ADMINISTR'!$E48&lt;&gt;"",'[10]PDI_OTRAS SITUACIONES ADMINISTR'!$E48&lt;&gt;0),'[10]PDI_OTRAS SITUACIONES ADMINISTR'!$E48,""),IF($A50="TOTAL",SUM(INDIRECT("C4:C"&amp;ROW()-1)),""))</f>
        <v/>
      </c>
      <c r="D50" s="6" t="str">
        <f t="shared" ca="1" si="0"/>
        <v/>
      </c>
      <c r="E50" s="6" t="str">
        <f ca="1">IF(AND($A50&lt;&gt;"",$A50&lt;&gt;"TOTAL"),IF(AND('[10]PDI_OTRAS SITUACIONES ADMINISTR'!$H48&lt;&gt;"",'[10]PDI_OTRAS SITUACIONES ADMINISTR'!$H48&lt;&gt;0),'[10]PDI_OTRAS SITUACIONES ADMINISTR'!$H48,""),IF($A50="TOTAL",SUM(INDIRECT("E4:E"&amp;ROW()-1)),""))</f>
        <v/>
      </c>
      <c r="F50" s="6" t="str">
        <f ca="1">IF(AND($A50&lt;&gt;"",$A50&lt;&gt;"TOTAL"),IF(AND('[10]PDI_OTRAS SITUACIONES ADMINISTR'!$J48&lt;&gt;"",'[10]PDI_OTRAS SITUACIONES ADMINISTR'!$J48&lt;&gt;0),'[10]PDI_OTRAS SITUACIONES ADMINISTR'!$J48,""),IF($A50="TOTAL",SUM(INDIRECT("F4:F"&amp;ROW()-1)),""))</f>
        <v/>
      </c>
      <c r="G50" s="6" t="str">
        <f t="shared" ca="1" si="1"/>
        <v/>
      </c>
      <c r="H50" s="6" t="str">
        <f ca="1">IF(AND($A50&lt;&gt;"",$A50&lt;&gt;"TOTAL"),IF(AND('[10]PDI_OTRAS SITUACIONES ADMINISTR'!$M48&lt;&gt;"",'[10]PDI_OTRAS SITUACIONES ADMINISTR'!$M48&lt;&gt;0),'[10]PDI_OTRAS SITUACIONES ADMINISTR'!$M48,""),IF($A50="TOTAL",SUM(INDIRECT("H4:H"&amp;ROW()-1)),""))</f>
        <v/>
      </c>
      <c r="I50" s="6" t="str">
        <f ca="1">IF(AND($A50&lt;&gt;"",$A50&lt;&gt;"TOTAL"),IF(AND('[10]PDI_OTRAS SITUACIONES ADMINISTR'!$O48&lt;&gt;"",'[10]PDI_OTRAS SITUACIONES ADMINISTR'!$O48&lt;&gt;0),'[10]PDI_OTRAS SITUACIONES ADMINISTR'!$O48,""),IF($A50="TOTAL",SUM(INDIRECT("I4:I"&amp;ROW()-1)),""))</f>
        <v/>
      </c>
      <c r="J50" s="6" t="str">
        <f t="shared" ca="1" si="2"/>
        <v/>
      </c>
      <c r="K50" s="6" t="str">
        <f ca="1">IF(AND($A50&lt;&gt;"",$A50&lt;&gt;"TOTAL"),IF(AND('[10]PDI_OTRAS SITUACIONES ADMINISTR'!$R48&lt;&gt;"",'[10]PDI_OTRAS SITUACIONES ADMINISTR'!$R48&lt;&gt;0),'[10]PDI_OTRAS SITUACIONES ADMINISTR'!$R48,""),IF($A50="TOTAL",SUM(INDIRECT("K4:K"&amp;ROW()-1)),""))</f>
        <v/>
      </c>
      <c r="L50" s="6" t="str">
        <f ca="1">IF(AND($A50&lt;&gt;"",$A50&lt;&gt;"TOTAL"),IF(AND('[10]PDI_OTRAS SITUACIONES ADMINISTR'!$T48&lt;&gt;"",'[10]PDI_OTRAS SITUACIONES ADMINISTR'!$T48&lt;&gt;0),'[10]PDI_OTRAS SITUACIONES ADMINISTR'!$T48,""),IF($A50="TOTAL",SUM(INDIRECT("L4:L"&amp;ROW()-1)),""))</f>
        <v/>
      </c>
      <c r="M50" s="6" t="str">
        <f t="shared" ca="1" si="3"/>
        <v/>
      </c>
      <c r="N50" s="6" t="str">
        <f ca="1">IF(AND($A50&lt;&gt;"",$A50&lt;&gt;"TOTAL"),IF(AND('[10]PDI_OTRAS SITUACIONES ADMINISTR'!$W48&lt;&gt;"",'[10]PDI_OTRAS SITUACIONES ADMINISTR'!$W48&lt;&gt;0),'[10]PDI_OTRAS SITUACIONES ADMINISTR'!$W48,""),IF($A50="TOTAL",SUM(INDIRECT("N4:N"&amp;ROW()-1)),""))</f>
        <v/>
      </c>
      <c r="O50" s="6" t="str">
        <f ca="1">IF(AND($A50&lt;&gt;"",$A50&lt;&gt;"TOTAL"),IF(AND('[10]PDI_OTRAS SITUACIONES ADMINISTR'!$Y48&lt;&gt;"",'[10]PDI_OTRAS SITUACIONES ADMINISTR'!$Y48&lt;&gt;0),'[10]PDI_OTRAS SITUACIONES ADMINISTR'!$Y48,""),IF($A50="TOTAL",SUM(INDIRECT("O4:O"&amp;ROW()-1)),""))</f>
        <v/>
      </c>
      <c r="P50" s="6" t="str">
        <f t="shared" ca="1" si="4"/>
        <v/>
      </c>
      <c r="Q50" s="6" t="str">
        <f ca="1">IF(AND($A50&lt;&gt;"",$A50&lt;&gt;"TOTAL"),IF(AND('[10]PDI_OTRAS SITUACIONES ADMINISTR'!$AB48&lt;&gt;"",'[10]PDI_OTRAS SITUACIONES ADMINISTR'!$AB48&lt;&gt;0),'[10]PDI_OTRAS SITUACIONES ADMINISTR'!$AB48,""),IF($A50="TOTAL",SUM(INDIRECT("Q4:Q"&amp;ROW()-1)),""))</f>
        <v/>
      </c>
      <c r="R50" s="6" t="str">
        <f ca="1">IF(AND($A50&lt;&gt;"",$A50&lt;&gt;"TOTAL"),IF(AND('[10]PDI_OTRAS SITUACIONES ADMINISTR'!$AD48&lt;&gt;"",'[10]PDI_OTRAS SITUACIONES ADMINISTR'!$AD48&lt;&gt;0),'[10]PDI_OTRAS SITUACIONES ADMINISTR'!$AD48,""),IF($A50="TOTAL",SUM(INDIRECT("R4:R"&amp;ROW()-1)),""))</f>
        <v/>
      </c>
      <c r="S50" s="6" t="str">
        <f t="shared" ca="1" si="5"/>
        <v/>
      </c>
      <c r="T50" s="6" t="str">
        <f ca="1">IF(AND($A50&lt;&gt;"",$A50&lt;&gt;"TOTAL"),IF(AND('[10]PDI_OTRAS SITUACIONES ADMINISTR'!$AG48&lt;&gt;"",'[10]PDI_OTRAS SITUACIONES ADMINISTR'!$AG48&lt;&gt;0),'[10]PDI_OTRAS SITUACIONES ADMINISTR'!$AG48,""),IF($A50="TOTAL",SUM(INDIRECT("T4:T"&amp;ROW()-1)),""))</f>
        <v/>
      </c>
      <c r="U50" s="6" t="str">
        <f ca="1">IF(AND($A50&lt;&gt;"",$A50&lt;&gt;"TOTAL"),IF(AND('[10]PDI_OTRAS SITUACIONES ADMINISTR'!$AI48&lt;&gt;"",'[10]PDI_OTRAS SITUACIONES ADMINISTR'!$AI48&lt;&gt;0),'[10]PDI_OTRAS SITUACIONES ADMINISTR'!$AI48,""),IF($A50="TOTAL",SUM(INDIRECT("U4:U"&amp;ROW()-1)),""))</f>
        <v/>
      </c>
      <c r="V50" s="6" t="str">
        <f t="shared" ca="1" si="6"/>
        <v/>
      </c>
      <c r="W50" s="6" t="str">
        <f ca="1">IF(AND($A50&lt;&gt;"",$A50&lt;&gt;"TOTAL"),IF(AND('[10]PDI_OTRAS SITUACIONES ADMINISTR'!$AL48&lt;&gt;"",'[10]PDI_OTRAS SITUACIONES ADMINISTR'!$AL48&lt;&gt;0),'[10]PDI_OTRAS SITUACIONES ADMINISTR'!$AL48,""),IF($A50="TOTAL",SUM(INDIRECT("W4:W"&amp;ROW()-1)),""))</f>
        <v/>
      </c>
      <c r="X50" s="6" t="str">
        <f ca="1">IF(AND($A50&lt;&gt;"",$A50&lt;&gt;"TOTAL"),IF(AND('[10]PDI_OTRAS SITUACIONES ADMINISTR'!$AN48&lt;&gt;"",'[10]PDI_OTRAS SITUACIONES ADMINISTR'!$AN48&lt;&gt;0),'[10]PDI_OTRAS SITUACIONES ADMINISTR'!$AN48,""),IF($A50="TOTAL",SUM(INDIRECT("X4:X"&amp;ROW()-1)),""))</f>
        <v/>
      </c>
      <c r="Y50" s="6" t="str">
        <f t="shared" ca="1" si="7"/>
        <v/>
      </c>
      <c r="Z50" s="6" t="str">
        <f ca="1">IF(AND($A50&lt;&gt;"",$A50&lt;&gt;"TOTAL"),IF(AND('[10]PDI_OTRAS SITUACIONES ADMINISTR'!$AQ48&lt;&gt;"",'[10]PDI_OTRAS SITUACIONES ADMINISTR'!$AQ48&lt;&gt;0),'[10]PDI_OTRAS SITUACIONES ADMINISTR'!$AQ48,""),IF($A50="TOTAL",SUM(INDIRECT("Z4:Z"&amp;ROW()-1)),""))</f>
        <v/>
      </c>
      <c r="AA50" s="6" t="str">
        <f ca="1">IF(AND($A50&lt;&gt;"",$A50&lt;&gt;"TOTAL"),IF(AND('[10]PDI_OTRAS SITUACIONES ADMINISTR'!$AS48&lt;&gt;"",'[10]PDI_OTRAS SITUACIONES ADMINISTR'!$AS48&lt;&gt;0),'[10]PDI_OTRAS SITUACIONES ADMINISTR'!$AS48,""),IF($A50="TOTAL",SUM(INDIRECT("AA4:AA"&amp;ROW()-1)),""))</f>
        <v/>
      </c>
      <c r="AB50" s="6" t="str">
        <f t="shared" ca="1" si="8"/>
        <v/>
      </c>
      <c r="AC50" s="6" t="str">
        <f ca="1">IF(AND($A50&lt;&gt;"",$A50&lt;&gt;"TOTAL"),IF(AND('[10]PDI_OTRAS SITUACIONES ADMINISTR'!$AV48&lt;&gt;"",'[10]PDI_OTRAS SITUACIONES ADMINISTR'!$AV48&lt;&gt;0),'[10]PDI_OTRAS SITUACIONES ADMINISTR'!$AV48,""),IF($A50="TOTAL",SUM(INDIRECT("AC4:AC"&amp;ROW()-1)),""))</f>
        <v/>
      </c>
      <c r="AD50" s="6" t="str">
        <f ca="1">IF(AND($A50&lt;&gt;"",$A50&lt;&gt;"TOTAL"),IF(AND('[10]PDI_OTRAS SITUACIONES ADMINISTR'!$AX48&lt;&gt;"",'[10]PDI_OTRAS SITUACIONES ADMINISTR'!$AX48&lt;&gt;0),'[10]PDI_OTRAS SITUACIONES ADMINISTR'!$AX48,""),IF($A50="TOTAL",SUM(INDIRECT("AD4:AD"&amp;ROW()-1)),""))</f>
        <v/>
      </c>
      <c r="AE50" s="6" t="str">
        <f t="shared" ca="1" si="9"/>
        <v/>
      </c>
      <c r="AF50" s="6" t="str">
        <f ca="1">IF(AND($A50&lt;&gt;"",$A50&lt;&gt;"TOTAL"),IF(AND('[10]PDI_OTRAS SITUACIONES ADMINISTR'!$BA48&lt;&gt;"",'[10]PDI_OTRAS SITUACIONES ADMINISTR'!$BA48&lt;&gt;0),'[10]PDI_OTRAS SITUACIONES ADMINISTR'!$BA48,""),IF($A50="TOTAL",SUM(INDIRECT("AF4:AF"&amp;ROW()-1)),""))</f>
        <v/>
      </c>
      <c r="AG50" s="6" t="str">
        <f ca="1">IF(AND($A50&lt;&gt;"",$A50&lt;&gt;"TOTAL"),IF(AND('[10]PDI_OTRAS SITUACIONES ADMINISTR'!$BC48&lt;&gt;"",'[10]PDI_OTRAS SITUACIONES ADMINISTR'!$BC48&lt;&gt;0),'[10]PDI_OTRAS SITUACIONES ADMINISTR'!$BC48,""),IF($A50="TOTAL",SUM(INDIRECT("AG4:AG"&amp;ROW()-1)),""))</f>
        <v/>
      </c>
      <c r="AH50" s="6" t="str">
        <f t="shared" ca="1" si="10"/>
        <v/>
      </c>
      <c r="AI50" s="6" t="str">
        <f ca="1">IF(AND($A50&lt;&gt;"",$A50&lt;&gt;"TOTAL"),IF(AND('[10]PDI_OTRAS SITUACIONES ADMINISTR'!$BF48&lt;&gt;"",'[10]PDI_OTRAS SITUACIONES ADMINISTR'!$BF48&lt;&gt;0),'[10]PDI_OTRAS SITUACIONES ADMINISTR'!$BF48,""),IF($A50="TOTAL",SUM(INDIRECT("AI4:AI"&amp;ROW()-1)),""))</f>
        <v/>
      </c>
      <c r="AJ50" s="6" t="str">
        <f ca="1">IF(AND($A50&lt;&gt;"",$A50&lt;&gt;"TOTAL"),IF(AND('[10]PDI_OTRAS SITUACIONES ADMINISTR'!$BH48&lt;&gt;"",'[10]PDI_OTRAS SITUACIONES ADMINISTR'!$BH48&lt;&gt;0),'[10]PDI_OTRAS SITUACIONES ADMINISTR'!$BH48,""),IF($A50="TOTAL",SUM(INDIRECT("AJ4:AJ"&amp;ROW()-1)),""))</f>
        <v/>
      </c>
      <c r="AK50" s="6" t="str">
        <f t="shared" ca="1" si="11"/>
        <v/>
      </c>
      <c r="AL50" s="6" t="str">
        <f ca="1">IF(AND($A50&lt;&gt;"",$A50&lt;&gt;"TOTAL"),IF(AND('[10]PDI_OTRAS SITUACIONES ADMINISTR'!$BK48&lt;&gt;"",'[10]PDI_OTRAS SITUACIONES ADMINISTR'!$BK48&lt;&gt;0),'[10]PDI_OTRAS SITUACIONES ADMINISTR'!$BK48,""),IF($A50="TOTAL",SUM(INDIRECT("AL4:AL"&amp;ROW()-1)),""))</f>
        <v/>
      </c>
      <c r="AM50" s="6" t="str">
        <f ca="1">IF(AND($A50&lt;&gt;"",$A50&lt;&gt;"TOTAL"),IF(AND('[10]PDI_OTRAS SITUACIONES ADMINISTR'!$BM48&lt;&gt;"",'[10]PDI_OTRAS SITUACIONES ADMINISTR'!$BM48&lt;&gt;0),'[10]PDI_OTRAS SITUACIONES ADMINISTR'!$BM48,""),IF($A50="TOTAL",SUM(INDIRECT("AM4:AM"&amp;ROW()-1)),""))</f>
        <v/>
      </c>
      <c r="AN50" s="6" t="str">
        <f t="shared" ca="1" si="12"/>
        <v/>
      </c>
      <c r="AO50" s="6" t="str">
        <f ca="1">IF(AND($A50&lt;&gt;"",$A50&lt;&gt;"TOTAL"),IF(AND('[10]PDI_OTRAS SITUACIONES ADMINISTR'!$BP48&lt;&gt;"",'[10]PDI_OTRAS SITUACIONES ADMINISTR'!$BP48&lt;&gt;0),'[10]PDI_OTRAS SITUACIONES ADMINISTR'!$BP48,""),IF($A50="TOTAL",SUM(INDIRECT("AO4:AO"&amp;ROW()-1)),""))</f>
        <v/>
      </c>
      <c r="AP50" s="6" t="str">
        <f ca="1">IF(AND($A50&lt;&gt;"",$A50&lt;&gt;"TOTAL"),IF(AND('[10]PDI_OTRAS SITUACIONES ADMINISTR'!$BR48&lt;&gt;"",'[10]PDI_OTRAS SITUACIONES ADMINISTR'!$BR48&lt;&gt;0),'[10]PDI_OTRAS SITUACIONES ADMINISTR'!$BR48,""),IF($A50="TOTAL",SUM(INDIRECT("AP4:AP"&amp;ROW()-1)),""))</f>
        <v/>
      </c>
      <c r="AQ50" s="6" t="str">
        <f t="shared" ca="1" si="13"/>
        <v/>
      </c>
      <c r="AR50" s="6" t="str">
        <f ca="1">IF(AND($A50&lt;&gt;"",$A50&lt;&gt;"TOTAL"),IF(AND('[10]PDI_OTRAS SITUACIONES ADMINISTR'!$BU48&lt;&gt;"",'[10]PDI_OTRAS SITUACIONES ADMINISTR'!$BU48&lt;&gt;0),'[10]PDI_OTRAS SITUACIONES ADMINISTR'!$BU48,""),IF($A50="TOTAL",SUM(INDIRECT("AR4:AR"&amp;ROW()-1)),""))</f>
        <v/>
      </c>
      <c r="AS50" s="6" t="str">
        <f ca="1">IF(AND($A50&lt;&gt;"",$A50&lt;&gt;"TOTAL"),IF(AND('[10]PDI_OTRAS SITUACIONES ADMINISTR'!$BW48&lt;&gt;"",'[10]PDI_OTRAS SITUACIONES ADMINISTR'!$BW48&lt;&gt;0),'[10]PDI_OTRAS SITUACIONES ADMINISTR'!$BW48,""),IF($A50="TOTAL",SUM(INDIRECT("AS4:AS"&amp;ROW()-1)),""))</f>
        <v/>
      </c>
      <c r="AT50" s="6" t="str">
        <f t="shared" ca="1" si="14"/>
        <v/>
      </c>
      <c r="AU50" s="6" t="str">
        <f ca="1">IF(AND($A50&lt;&gt;"",$A50&lt;&gt;"TOTAL"),IF(AND('[10]PDI_OTRAS SITUACIONES ADMINISTR'!$BZ48&lt;&gt;"",'[10]PDI_OTRAS SITUACIONES ADMINISTR'!$BZ48&lt;&gt;0),'[10]PDI_OTRAS SITUACIONES ADMINISTR'!$BZ48,""),IF($A50="TOTAL",SUM(INDIRECT("AU4:AU"&amp;ROW()-1)),""))</f>
        <v/>
      </c>
      <c r="AV50" s="6" t="str">
        <f ca="1">IF(AND($A50&lt;&gt;"",$A50&lt;&gt;"TOTAL"),IF(AND('[10]PDI_OTRAS SITUACIONES ADMINISTR'!$CB48&lt;&gt;"",'[10]PDI_OTRAS SITUACIONES ADMINISTR'!$CB48&lt;&gt;0),'[10]PDI_OTRAS SITUACIONES ADMINISTR'!$CB48,""),IF($A50="TOTAL",SUM(INDIRECT("AV4:AV"&amp;ROW()-1)),""))</f>
        <v/>
      </c>
      <c r="AW50" s="6" t="str">
        <f t="shared" ca="1" si="15"/>
        <v/>
      </c>
      <c r="AX50" s="6" t="str">
        <f ca="1">IF(AND($A50&lt;&gt;"",$A50&lt;&gt;"TOTAL"),IF(AND('[10]PDI_OTRAS SITUACIONES ADMINISTR'!$CE48&lt;&gt;"",'[10]PDI_OTRAS SITUACIONES ADMINISTR'!$CE48&lt;&gt;0),'[10]PDI_OTRAS SITUACIONES ADMINISTR'!$CE48,""),IF($A50="TOTAL",SUM(INDIRECT("AX4:AX"&amp;ROW()-1)),""))</f>
        <v/>
      </c>
      <c r="AY50" s="6" t="str">
        <f ca="1">IF(AND($A50&lt;&gt;"",$A50&lt;&gt;"TOTAL"),IF(AND('[10]PDI_OTRAS SITUACIONES ADMINISTR'!$CG48&lt;&gt;"",'[10]PDI_OTRAS SITUACIONES ADMINISTR'!$CG48&lt;&gt;0),'[10]PDI_OTRAS SITUACIONES ADMINISTR'!$CG48,""),IF($A50="TOTAL",SUM(INDIRECT("AY4:AY"&amp;ROW()-1)),""))</f>
        <v/>
      </c>
      <c r="AZ50" s="6" t="str">
        <f t="shared" ca="1" si="16"/>
        <v/>
      </c>
      <c r="BA50" s="6" t="str">
        <f ca="1">IF(AND($A50&lt;&gt;"",$A50&lt;&gt;"TOTAL"),IF(AND('[10]PDI_OTRAS SITUACIONES ADMINISTR'!$CJ48&lt;&gt;"",'[10]PDI_OTRAS SITUACIONES ADMINISTR'!$CJ48&lt;&gt;0),'[10]PDI_OTRAS SITUACIONES ADMINISTR'!$CJ48,""),IF($A50="TOTAL",SUM(INDIRECT("BA4:BA"&amp;ROW()-1)),""))</f>
        <v/>
      </c>
      <c r="BB50" s="6" t="str">
        <f ca="1">IF(AND($A50&lt;&gt;"",$A50&lt;&gt;"TOTAL"),IF(AND('[10]PDI_OTRAS SITUACIONES ADMINISTR'!$CL48&lt;&gt;"",'[10]PDI_OTRAS SITUACIONES ADMINISTR'!$CL48&lt;&gt;0),'[10]PDI_OTRAS SITUACIONES ADMINISTR'!$CL48,""),IF($A50="TOTAL",SUM(INDIRECT("BB4:BB"&amp;ROW()-1)),""))</f>
        <v/>
      </c>
      <c r="BC50" s="6" t="str">
        <f t="shared" ca="1" si="17"/>
        <v/>
      </c>
      <c r="BD50" s="6" t="str">
        <f ca="1">IF(AND($A50&lt;&gt;"",$A50&lt;&gt;"TOTAL"),IF(AND('[10]PDI_OTRAS SITUACIONES ADMINISTR'!$CO48&lt;&gt;"",'[10]PDI_OTRAS SITUACIONES ADMINISTR'!$CO48&lt;&gt;0),'[10]PDI_OTRAS SITUACIONES ADMINISTR'!$CO48,""),IF($A50="TOTAL",SUM(INDIRECT("BD4:BD"&amp;ROW()-1)),""))</f>
        <v/>
      </c>
      <c r="BE50" s="6" t="str">
        <f ca="1">IF(AND($A50&lt;&gt;"",$A50&lt;&gt;"TOTAL"),IF(AND('[10]PDI_OTRAS SITUACIONES ADMINISTR'!$CQ48&lt;&gt;"",'[10]PDI_OTRAS SITUACIONES ADMINISTR'!$CQ48&lt;&gt;0),'[10]PDI_OTRAS SITUACIONES ADMINISTR'!$CQ48,""),IF($A50="TOTAL",SUM(INDIRECT("BE4:BE"&amp;ROW()-1)),""))</f>
        <v/>
      </c>
      <c r="BF50" s="6" t="str">
        <f t="shared" ca="1" si="18"/>
        <v/>
      </c>
    </row>
    <row r="51" spans="1:58" x14ac:dyDescent="0.2">
      <c r="A51" s="19" t="str">
        <f>IF('[10]PDI_OTRAS SITUACIONES ADMINISTR'!$B49&lt;&gt;"",'[10]PDI_OTRAS SITUACIONES ADMINISTR'!$B49,IF(AND('[10]PDI_OTRAS SITUACIONES ADMINISTR'!$B49="",'[10]PDI_OTRAS SITUACIONES ADMINISTR'!$B50="",'[10]PDI_OTRAS SITUACIONES ADMINISTR'!$B48=""),"","TOTAL"))</f>
        <v/>
      </c>
      <c r="B51" s="6" t="str">
        <f ca="1">IF(AND($A51&lt;&gt;"",$A51&lt;&gt;"TOTAL"),IF(AND('[10]PDI_OTRAS SITUACIONES ADMINISTR'!$C49&lt;&gt;"",'[10]PDI_OTRAS SITUACIONES ADMINISTR'!$C49&lt;&gt;0),'[10]PDI_OTRAS SITUACIONES ADMINISTR'!$C49,""),IF($A51="TOTAL",SUM(INDIRECT("B4:B"&amp;ROW()-1)),""))</f>
        <v/>
      </c>
      <c r="C51" s="6" t="str">
        <f ca="1">IF(AND($A51&lt;&gt;"",$A51&lt;&gt;"TOTAL"),IF(AND('[10]PDI_OTRAS SITUACIONES ADMINISTR'!$E49&lt;&gt;"",'[10]PDI_OTRAS SITUACIONES ADMINISTR'!$E49&lt;&gt;0),'[10]PDI_OTRAS SITUACIONES ADMINISTR'!$E49,""),IF($A51="TOTAL",SUM(INDIRECT("C4:C"&amp;ROW()-1)),""))</f>
        <v/>
      </c>
      <c r="D51" s="6" t="str">
        <f t="shared" ca="1" si="0"/>
        <v/>
      </c>
      <c r="E51" s="6" t="str">
        <f ca="1">IF(AND($A51&lt;&gt;"",$A51&lt;&gt;"TOTAL"),IF(AND('[10]PDI_OTRAS SITUACIONES ADMINISTR'!$H49&lt;&gt;"",'[10]PDI_OTRAS SITUACIONES ADMINISTR'!$H49&lt;&gt;0),'[10]PDI_OTRAS SITUACIONES ADMINISTR'!$H49,""),IF($A51="TOTAL",SUM(INDIRECT("E4:E"&amp;ROW()-1)),""))</f>
        <v/>
      </c>
      <c r="F51" s="6" t="str">
        <f ca="1">IF(AND($A51&lt;&gt;"",$A51&lt;&gt;"TOTAL"),IF(AND('[10]PDI_OTRAS SITUACIONES ADMINISTR'!$J49&lt;&gt;"",'[10]PDI_OTRAS SITUACIONES ADMINISTR'!$J49&lt;&gt;0),'[10]PDI_OTRAS SITUACIONES ADMINISTR'!$J49,""),IF($A51="TOTAL",SUM(INDIRECT("F4:F"&amp;ROW()-1)),""))</f>
        <v/>
      </c>
      <c r="G51" s="6" t="str">
        <f t="shared" ca="1" si="1"/>
        <v/>
      </c>
      <c r="H51" s="6" t="str">
        <f ca="1">IF(AND($A51&lt;&gt;"",$A51&lt;&gt;"TOTAL"),IF(AND('[10]PDI_OTRAS SITUACIONES ADMINISTR'!$M49&lt;&gt;"",'[10]PDI_OTRAS SITUACIONES ADMINISTR'!$M49&lt;&gt;0),'[10]PDI_OTRAS SITUACIONES ADMINISTR'!$M49,""),IF($A51="TOTAL",SUM(INDIRECT("H4:H"&amp;ROW()-1)),""))</f>
        <v/>
      </c>
      <c r="I51" s="6" t="str">
        <f ca="1">IF(AND($A51&lt;&gt;"",$A51&lt;&gt;"TOTAL"),IF(AND('[10]PDI_OTRAS SITUACIONES ADMINISTR'!$O49&lt;&gt;"",'[10]PDI_OTRAS SITUACIONES ADMINISTR'!$O49&lt;&gt;0),'[10]PDI_OTRAS SITUACIONES ADMINISTR'!$O49,""),IF($A51="TOTAL",SUM(INDIRECT("I4:I"&amp;ROW()-1)),""))</f>
        <v/>
      </c>
      <c r="J51" s="6" t="str">
        <f t="shared" ca="1" si="2"/>
        <v/>
      </c>
      <c r="K51" s="6" t="str">
        <f ca="1">IF(AND($A51&lt;&gt;"",$A51&lt;&gt;"TOTAL"),IF(AND('[10]PDI_OTRAS SITUACIONES ADMINISTR'!$R49&lt;&gt;"",'[10]PDI_OTRAS SITUACIONES ADMINISTR'!$R49&lt;&gt;0),'[10]PDI_OTRAS SITUACIONES ADMINISTR'!$R49,""),IF($A51="TOTAL",SUM(INDIRECT("K4:K"&amp;ROW()-1)),""))</f>
        <v/>
      </c>
      <c r="L51" s="6" t="str">
        <f ca="1">IF(AND($A51&lt;&gt;"",$A51&lt;&gt;"TOTAL"),IF(AND('[10]PDI_OTRAS SITUACIONES ADMINISTR'!$T49&lt;&gt;"",'[10]PDI_OTRAS SITUACIONES ADMINISTR'!$T49&lt;&gt;0),'[10]PDI_OTRAS SITUACIONES ADMINISTR'!$T49,""),IF($A51="TOTAL",SUM(INDIRECT("L4:L"&amp;ROW()-1)),""))</f>
        <v/>
      </c>
      <c r="M51" s="6" t="str">
        <f t="shared" ca="1" si="3"/>
        <v/>
      </c>
      <c r="N51" s="6" t="str">
        <f ca="1">IF(AND($A51&lt;&gt;"",$A51&lt;&gt;"TOTAL"),IF(AND('[10]PDI_OTRAS SITUACIONES ADMINISTR'!$W49&lt;&gt;"",'[10]PDI_OTRAS SITUACIONES ADMINISTR'!$W49&lt;&gt;0),'[10]PDI_OTRAS SITUACIONES ADMINISTR'!$W49,""),IF($A51="TOTAL",SUM(INDIRECT("N4:N"&amp;ROW()-1)),""))</f>
        <v/>
      </c>
      <c r="O51" s="6" t="str">
        <f ca="1">IF(AND($A51&lt;&gt;"",$A51&lt;&gt;"TOTAL"),IF(AND('[10]PDI_OTRAS SITUACIONES ADMINISTR'!$Y49&lt;&gt;"",'[10]PDI_OTRAS SITUACIONES ADMINISTR'!$Y49&lt;&gt;0),'[10]PDI_OTRAS SITUACIONES ADMINISTR'!$Y49,""),IF($A51="TOTAL",SUM(INDIRECT("O4:O"&amp;ROW()-1)),""))</f>
        <v/>
      </c>
      <c r="P51" s="6" t="str">
        <f t="shared" ca="1" si="4"/>
        <v/>
      </c>
      <c r="Q51" s="6" t="str">
        <f ca="1">IF(AND($A51&lt;&gt;"",$A51&lt;&gt;"TOTAL"),IF(AND('[10]PDI_OTRAS SITUACIONES ADMINISTR'!$AB49&lt;&gt;"",'[10]PDI_OTRAS SITUACIONES ADMINISTR'!$AB49&lt;&gt;0),'[10]PDI_OTRAS SITUACIONES ADMINISTR'!$AB49,""),IF($A51="TOTAL",SUM(INDIRECT("Q4:Q"&amp;ROW()-1)),""))</f>
        <v/>
      </c>
      <c r="R51" s="6" t="str">
        <f ca="1">IF(AND($A51&lt;&gt;"",$A51&lt;&gt;"TOTAL"),IF(AND('[10]PDI_OTRAS SITUACIONES ADMINISTR'!$AD49&lt;&gt;"",'[10]PDI_OTRAS SITUACIONES ADMINISTR'!$AD49&lt;&gt;0),'[10]PDI_OTRAS SITUACIONES ADMINISTR'!$AD49,""),IF($A51="TOTAL",SUM(INDIRECT("R4:R"&amp;ROW()-1)),""))</f>
        <v/>
      </c>
      <c r="S51" s="6" t="str">
        <f t="shared" ca="1" si="5"/>
        <v/>
      </c>
      <c r="T51" s="6" t="str">
        <f ca="1">IF(AND($A51&lt;&gt;"",$A51&lt;&gt;"TOTAL"),IF(AND('[10]PDI_OTRAS SITUACIONES ADMINISTR'!$AG49&lt;&gt;"",'[10]PDI_OTRAS SITUACIONES ADMINISTR'!$AG49&lt;&gt;0),'[10]PDI_OTRAS SITUACIONES ADMINISTR'!$AG49,""),IF($A51="TOTAL",SUM(INDIRECT("T4:T"&amp;ROW()-1)),""))</f>
        <v/>
      </c>
      <c r="U51" s="6" t="str">
        <f ca="1">IF(AND($A51&lt;&gt;"",$A51&lt;&gt;"TOTAL"),IF(AND('[10]PDI_OTRAS SITUACIONES ADMINISTR'!$AI49&lt;&gt;"",'[10]PDI_OTRAS SITUACIONES ADMINISTR'!$AI49&lt;&gt;0),'[10]PDI_OTRAS SITUACIONES ADMINISTR'!$AI49,""),IF($A51="TOTAL",SUM(INDIRECT("U4:U"&amp;ROW()-1)),""))</f>
        <v/>
      </c>
      <c r="V51" s="6" t="str">
        <f t="shared" ca="1" si="6"/>
        <v/>
      </c>
      <c r="W51" s="6" t="str">
        <f ca="1">IF(AND($A51&lt;&gt;"",$A51&lt;&gt;"TOTAL"),IF(AND('[10]PDI_OTRAS SITUACIONES ADMINISTR'!$AL49&lt;&gt;"",'[10]PDI_OTRAS SITUACIONES ADMINISTR'!$AL49&lt;&gt;0),'[10]PDI_OTRAS SITUACIONES ADMINISTR'!$AL49,""),IF($A51="TOTAL",SUM(INDIRECT("W4:W"&amp;ROW()-1)),""))</f>
        <v/>
      </c>
      <c r="X51" s="6" t="str">
        <f ca="1">IF(AND($A51&lt;&gt;"",$A51&lt;&gt;"TOTAL"),IF(AND('[10]PDI_OTRAS SITUACIONES ADMINISTR'!$AN49&lt;&gt;"",'[10]PDI_OTRAS SITUACIONES ADMINISTR'!$AN49&lt;&gt;0),'[10]PDI_OTRAS SITUACIONES ADMINISTR'!$AN49,""),IF($A51="TOTAL",SUM(INDIRECT("X4:X"&amp;ROW()-1)),""))</f>
        <v/>
      </c>
      <c r="Y51" s="6" t="str">
        <f t="shared" ca="1" si="7"/>
        <v/>
      </c>
      <c r="Z51" s="6" t="str">
        <f ca="1">IF(AND($A51&lt;&gt;"",$A51&lt;&gt;"TOTAL"),IF(AND('[10]PDI_OTRAS SITUACIONES ADMINISTR'!$AQ49&lt;&gt;"",'[10]PDI_OTRAS SITUACIONES ADMINISTR'!$AQ49&lt;&gt;0),'[10]PDI_OTRAS SITUACIONES ADMINISTR'!$AQ49,""),IF($A51="TOTAL",SUM(INDIRECT("Z4:Z"&amp;ROW()-1)),""))</f>
        <v/>
      </c>
      <c r="AA51" s="6" t="str">
        <f ca="1">IF(AND($A51&lt;&gt;"",$A51&lt;&gt;"TOTAL"),IF(AND('[10]PDI_OTRAS SITUACIONES ADMINISTR'!$AS49&lt;&gt;"",'[10]PDI_OTRAS SITUACIONES ADMINISTR'!$AS49&lt;&gt;0),'[10]PDI_OTRAS SITUACIONES ADMINISTR'!$AS49,""),IF($A51="TOTAL",SUM(INDIRECT("AA4:AA"&amp;ROW()-1)),""))</f>
        <v/>
      </c>
      <c r="AB51" s="6" t="str">
        <f t="shared" ca="1" si="8"/>
        <v/>
      </c>
      <c r="AC51" s="6" t="str">
        <f ca="1">IF(AND($A51&lt;&gt;"",$A51&lt;&gt;"TOTAL"),IF(AND('[10]PDI_OTRAS SITUACIONES ADMINISTR'!$AV49&lt;&gt;"",'[10]PDI_OTRAS SITUACIONES ADMINISTR'!$AV49&lt;&gt;0),'[10]PDI_OTRAS SITUACIONES ADMINISTR'!$AV49,""),IF($A51="TOTAL",SUM(INDIRECT("AC4:AC"&amp;ROW()-1)),""))</f>
        <v/>
      </c>
      <c r="AD51" s="6" t="str">
        <f ca="1">IF(AND($A51&lt;&gt;"",$A51&lt;&gt;"TOTAL"),IF(AND('[10]PDI_OTRAS SITUACIONES ADMINISTR'!$AX49&lt;&gt;"",'[10]PDI_OTRAS SITUACIONES ADMINISTR'!$AX49&lt;&gt;0),'[10]PDI_OTRAS SITUACIONES ADMINISTR'!$AX49,""),IF($A51="TOTAL",SUM(INDIRECT("AD4:AD"&amp;ROW()-1)),""))</f>
        <v/>
      </c>
      <c r="AE51" s="6" t="str">
        <f t="shared" ca="1" si="9"/>
        <v/>
      </c>
      <c r="AF51" s="6" t="str">
        <f ca="1">IF(AND($A51&lt;&gt;"",$A51&lt;&gt;"TOTAL"),IF(AND('[10]PDI_OTRAS SITUACIONES ADMINISTR'!$BA49&lt;&gt;"",'[10]PDI_OTRAS SITUACIONES ADMINISTR'!$BA49&lt;&gt;0),'[10]PDI_OTRAS SITUACIONES ADMINISTR'!$BA49,""),IF($A51="TOTAL",SUM(INDIRECT("AF4:AF"&amp;ROW()-1)),""))</f>
        <v/>
      </c>
      <c r="AG51" s="6" t="str">
        <f ca="1">IF(AND($A51&lt;&gt;"",$A51&lt;&gt;"TOTAL"),IF(AND('[10]PDI_OTRAS SITUACIONES ADMINISTR'!$BC49&lt;&gt;"",'[10]PDI_OTRAS SITUACIONES ADMINISTR'!$BC49&lt;&gt;0),'[10]PDI_OTRAS SITUACIONES ADMINISTR'!$BC49,""),IF($A51="TOTAL",SUM(INDIRECT("AG4:AG"&amp;ROW()-1)),""))</f>
        <v/>
      </c>
      <c r="AH51" s="6" t="str">
        <f t="shared" ca="1" si="10"/>
        <v/>
      </c>
      <c r="AI51" s="6" t="str">
        <f ca="1">IF(AND($A51&lt;&gt;"",$A51&lt;&gt;"TOTAL"),IF(AND('[10]PDI_OTRAS SITUACIONES ADMINISTR'!$BF49&lt;&gt;"",'[10]PDI_OTRAS SITUACIONES ADMINISTR'!$BF49&lt;&gt;0),'[10]PDI_OTRAS SITUACIONES ADMINISTR'!$BF49,""),IF($A51="TOTAL",SUM(INDIRECT("AI4:AI"&amp;ROW()-1)),""))</f>
        <v/>
      </c>
      <c r="AJ51" s="6" t="str">
        <f ca="1">IF(AND($A51&lt;&gt;"",$A51&lt;&gt;"TOTAL"),IF(AND('[10]PDI_OTRAS SITUACIONES ADMINISTR'!$BH49&lt;&gt;"",'[10]PDI_OTRAS SITUACIONES ADMINISTR'!$BH49&lt;&gt;0),'[10]PDI_OTRAS SITUACIONES ADMINISTR'!$BH49,""),IF($A51="TOTAL",SUM(INDIRECT("AJ4:AJ"&amp;ROW()-1)),""))</f>
        <v/>
      </c>
      <c r="AK51" s="6" t="str">
        <f t="shared" ca="1" si="11"/>
        <v/>
      </c>
      <c r="AL51" s="6" t="str">
        <f ca="1">IF(AND($A51&lt;&gt;"",$A51&lt;&gt;"TOTAL"),IF(AND('[10]PDI_OTRAS SITUACIONES ADMINISTR'!$BK49&lt;&gt;"",'[10]PDI_OTRAS SITUACIONES ADMINISTR'!$BK49&lt;&gt;0),'[10]PDI_OTRAS SITUACIONES ADMINISTR'!$BK49,""),IF($A51="TOTAL",SUM(INDIRECT("AL4:AL"&amp;ROW()-1)),""))</f>
        <v/>
      </c>
      <c r="AM51" s="6" t="str">
        <f ca="1">IF(AND($A51&lt;&gt;"",$A51&lt;&gt;"TOTAL"),IF(AND('[10]PDI_OTRAS SITUACIONES ADMINISTR'!$BM49&lt;&gt;"",'[10]PDI_OTRAS SITUACIONES ADMINISTR'!$BM49&lt;&gt;0),'[10]PDI_OTRAS SITUACIONES ADMINISTR'!$BM49,""),IF($A51="TOTAL",SUM(INDIRECT("AM4:AM"&amp;ROW()-1)),""))</f>
        <v/>
      </c>
      <c r="AN51" s="6" t="str">
        <f t="shared" ca="1" si="12"/>
        <v/>
      </c>
      <c r="AO51" s="6" t="str">
        <f ca="1">IF(AND($A51&lt;&gt;"",$A51&lt;&gt;"TOTAL"),IF(AND('[10]PDI_OTRAS SITUACIONES ADMINISTR'!$BP49&lt;&gt;"",'[10]PDI_OTRAS SITUACIONES ADMINISTR'!$BP49&lt;&gt;0),'[10]PDI_OTRAS SITUACIONES ADMINISTR'!$BP49,""),IF($A51="TOTAL",SUM(INDIRECT("AO4:AO"&amp;ROW()-1)),""))</f>
        <v/>
      </c>
      <c r="AP51" s="6" t="str">
        <f ca="1">IF(AND($A51&lt;&gt;"",$A51&lt;&gt;"TOTAL"),IF(AND('[10]PDI_OTRAS SITUACIONES ADMINISTR'!$BR49&lt;&gt;"",'[10]PDI_OTRAS SITUACIONES ADMINISTR'!$BR49&lt;&gt;0),'[10]PDI_OTRAS SITUACIONES ADMINISTR'!$BR49,""),IF($A51="TOTAL",SUM(INDIRECT("AP4:AP"&amp;ROW()-1)),""))</f>
        <v/>
      </c>
      <c r="AQ51" s="6" t="str">
        <f t="shared" ca="1" si="13"/>
        <v/>
      </c>
      <c r="AR51" s="6" t="str">
        <f ca="1">IF(AND($A51&lt;&gt;"",$A51&lt;&gt;"TOTAL"),IF(AND('[10]PDI_OTRAS SITUACIONES ADMINISTR'!$BU49&lt;&gt;"",'[10]PDI_OTRAS SITUACIONES ADMINISTR'!$BU49&lt;&gt;0),'[10]PDI_OTRAS SITUACIONES ADMINISTR'!$BU49,""),IF($A51="TOTAL",SUM(INDIRECT("AR4:AR"&amp;ROW()-1)),""))</f>
        <v/>
      </c>
      <c r="AS51" s="6" t="str">
        <f ca="1">IF(AND($A51&lt;&gt;"",$A51&lt;&gt;"TOTAL"),IF(AND('[10]PDI_OTRAS SITUACIONES ADMINISTR'!$BW49&lt;&gt;"",'[10]PDI_OTRAS SITUACIONES ADMINISTR'!$BW49&lt;&gt;0),'[10]PDI_OTRAS SITUACIONES ADMINISTR'!$BW49,""),IF($A51="TOTAL",SUM(INDIRECT("AS4:AS"&amp;ROW()-1)),""))</f>
        <v/>
      </c>
      <c r="AT51" s="6" t="str">
        <f t="shared" ca="1" si="14"/>
        <v/>
      </c>
      <c r="AU51" s="6" t="str">
        <f ca="1">IF(AND($A51&lt;&gt;"",$A51&lt;&gt;"TOTAL"),IF(AND('[10]PDI_OTRAS SITUACIONES ADMINISTR'!$BZ49&lt;&gt;"",'[10]PDI_OTRAS SITUACIONES ADMINISTR'!$BZ49&lt;&gt;0),'[10]PDI_OTRAS SITUACIONES ADMINISTR'!$BZ49,""),IF($A51="TOTAL",SUM(INDIRECT("AU4:AU"&amp;ROW()-1)),""))</f>
        <v/>
      </c>
      <c r="AV51" s="6" t="str">
        <f ca="1">IF(AND($A51&lt;&gt;"",$A51&lt;&gt;"TOTAL"),IF(AND('[10]PDI_OTRAS SITUACIONES ADMINISTR'!$CB49&lt;&gt;"",'[10]PDI_OTRAS SITUACIONES ADMINISTR'!$CB49&lt;&gt;0),'[10]PDI_OTRAS SITUACIONES ADMINISTR'!$CB49,""),IF($A51="TOTAL",SUM(INDIRECT("AV4:AV"&amp;ROW()-1)),""))</f>
        <v/>
      </c>
      <c r="AW51" s="6" t="str">
        <f t="shared" ca="1" si="15"/>
        <v/>
      </c>
      <c r="AX51" s="6" t="str">
        <f ca="1">IF(AND($A51&lt;&gt;"",$A51&lt;&gt;"TOTAL"),IF(AND('[10]PDI_OTRAS SITUACIONES ADMINISTR'!$CE49&lt;&gt;"",'[10]PDI_OTRAS SITUACIONES ADMINISTR'!$CE49&lt;&gt;0),'[10]PDI_OTRAS SITUACIONES ADMINISTR'!$CE49,""),IF($A51="TOTAL",SUM(INDIRECT("AX4:AX"&amp;ROW()-1)),""))</f>
        <v/>
      </c>
      <c r="AY51" s="6" t="str">
        <f ca="1">IF(AND($A51&lt;&gt;"",$A51&lt;&gt;"TOTAL"),IF(AND('[10]PDI_OTRAS SITUACIONES ADMINISTR'!$CG49&lt;&gt;"",'[10]PDI_OTRAS SITUACIONES ADMINISTR'!$CG49&lt;&gt;0),'[10]PDI_OTRAS SITUACIONES ADMINISTR'!$CG49,""),IF($A51="TOTAL",SUM(INDIRECT("AY4:AY"&amp;ROW()-1)),""))</f>
        <v/>
      </c>
      <c r="AZ51" s="6" t="str">
        <f t="shared" ca="1" si="16"/>
        <v/>
      </c>
      <c r="BA51" s="6" t="str">
        <f ca="1">IF(AND($A51&lt;&gt;"",$A51&lt;&gt;"TOTAL"),IF(AND('[10]PDI_OTRAS SITUACIONES ADMINISTR'!$CJ49&lt;&gt;"",'[10]PDI_OTRAS SITUACIONES ADMINISTR'!$CJ49&lt;&gt;0),'[10]PDI_OTRAS SITUACIONES ADMINISTR'!$CJ49,""),IF($A51="TOTAL",SUM(INDIRECT("BA4:BA"&amp;ROW()-1)),""))</f>
        <v/>
      </c>
      <c r="BB51" s="6" t="str">
        <f ca="1">IF(AND($A51&lt;&gt;"",$A51&lt;&gt;"TOTAL"),IF(AND('[10]PDI_OTRAS SITUACIONES ADMINISTR'!$CL49&lt;&gt;"",'[10]PDI_OTRAS SITUACIONES ADMINISTR'!$CL49&lt;&gt;0),'[10]PDI_OTRAS SITUACIONES ADMINISTR'!$CL49,""),IF($A51="TOTAL",SUM(INDIRECT("BB4:BB"&amp;ROW()-1)),""))</f>
        <v/>
      </c>
      <c r="BC51" s="6" t="str">
        <f t="shared" ca="1" si="17"/>
        <v/>
      </c>
      <c r="BD51" s="6" t="str">
        <f ca="1">IF(AND($A51&lt;&gt;"",$A51&lt;&gt;"TOTAL"),IF(AND('[10]PDI_OTRAS SITUACIONES ADMINISTR'!$CO49&lt;&gt;"",'[10]PDI_OTRAS SITUACIONES ADMINISTR'!$CO49&lt;&gt;0),'[10]PDI_OTRAS SITUACIONES ADMINISTR'!$CO49,""),IF($A51="TOTAL",SUM(INDIRECT("BD4:BD"&amp;ROW()-1)),""))</f>
        <v/>
      </c>
      <c r="BE51" s="6" t="str">
        <f ca="1">IF(AND($A51&lt;&gt;"",$A51&lt;&gt;"TOTAL"),IF(AND('[10]PDI_OTRAS SITUACIONES ADMINISTR'!$CQ49&lt;&gt;"",'[10]PDI_OTRAS SITUACIONES ADMINISTR'!$CQ49&lt;&gt;0),'[10]PDI_OTRAS SITUACIONES ADMINISTR'!$CQ49,""),IF($A51="TOTAL",SUM(INDIRECT("BE4:BE"&amp;ROW()-1)),""))</f>
        <v/>
      </c>
      <c r="BF51" s="6" t="str">
        <f t="shared" ca="1" si="18"/>
        <v/>
      </c>
    </row>
    <row r="52" spans="1:58" x14ac:dyDescent="0.2">
      <c r="A52" s="19" t="str">
        <f>IF('[10]PDI_OTRAS SITUACIONES ADMINISTR'!$B50&lt;&gt;"",'[10]PDI_OTRAS SITUACIONES ADMINISTR'!$B50,IF(AND('[10]PDI_OTRAS SITUACIONES ADMINISTR'!$B50="",'[10]PDI_OTRAS SITUACIONES ADMINISTR'!$B51="",'[10]PDI_OTRAS SITUACIONES ADMINISTR'!$B49=""),"","TOTAL"))</f>
        <v/>
      </c>
      <c r="B52" s="6" t="str">
        <f ca="1">IF(AND($A52&lt;&gt;"",$A52&lt;&gt;"TOTAL"),IF(AND('[10]PDI_OTRAS SITUACIONES ADMINISTR'!$C50&lt;&gt;"",'[10]PDI_OTRAS SITUACIONES ADMINISTR'!$C50&lt;&gt;0),'[10]PDI_OTRAS SITUACIONES ADMINISTR'!$C50,""),IF($A52="TOTAL",SUM(INDIRECT("B4:B"&amp;ROW()-1)),""))</f>
        <v/>
      </c>
      <c r="C52" s="6" t="str">
        <f ca="1">IF(AND($A52&lt;&gt;"",$A52&lt;&gt;"TOTAL"),IF(AND('[10]PDI_OTRAS SITUACIONES ADMINISTR'!$E50&lt;&gt;"",'[10]PDI_OTRAS SITUACIONES ADMINISTR'!$E50&lt;&gt;0),'[10]PDI_OTRAS SITUACIONES ADMINISTR'!$E50,""),IF($A52="TOTAL",SUM(INDIRECT("C4:C"&amp;ROW()-1)),""))</f>
        <v/>
      </c>
      <c r="D52" s="6" t="str">
        <f t="shared" ca="1" si="0"/>
        <v/>
      </c>
      <c r="E52" s="6" t="str">
        <f ca="1">IF(AND($A52&lt;&gt;"",$A52&lt;&gt;"TOTAL"),IF(AND('[10]PDI_OTRAS SITUACIONES ADMINISTR'!$H50&lt;&gt;"",'[10]PDI_OTRAS SITUACIONES ADMINISTR'!$H50&lt;&gt;0),'[10]PDI_OTRAS SITUACIONES ADMINISTR'!$H50,""),IF($A52="TOTAL",SUM(INDIRECT("E4:E"&amp;ROW()-1)),""))</f>
        <v/>
      </c>
      <c r="F52" s="6" t="str">
        <f ca="1">IF(AND($A52&lt;&gt;"",$A52&lt;&gt;"TOTAL"),IF(AND('[10]PDI_OTRAS SITUACIONES ADMINISTR'!$J50&lt;&gt;"",'[10]PDI_OTRAS SITUACIONES ADMINISTR'!$J50&lt;&gt;0),'[10]PDI_OTRAS SITUACIONES ADMINISTR'!$J50,""),IF($A52="TOTAL",SUM(INDIRECT("F4:F"&amp;ROW()-1)),""))</f>
        <v/>
      </c>
      <c r="G52" s="6" t="str">
        <f t="shared" ca="1" si="1"/>
        <v/>
      </c>
      <c r="H52" s="6" t="str">
        <f ca="1">IF(AND($A52&lt;&gt;"",$A52&lt;&gt;"TOTAL"),IF(AND('[10]PDI_OTRAS SITUACIONES ADMINISTR'!$M50&lt;&gt;"",'[10]PDI_OTRAS SITUACIONES ADMINISTR'!$M50&lt;&gt;0),'[10]PDI_OTRAS SITUACIONES ADMINISTR'!$M50,""),IF($A52="TOTAL",SUM(INDIRECT("H4:H"&amp;ROW()-1)),""))</f>
        <v/>
      </c>
      <c r="I52" s="6" t="str">
        <f ca="1">IF(AND($A52&lt;&gt;"",$A52&lt;&gt;"TOTAL"),IF(AND('[10]PDI_OTRAS SITUACIONES ADMINISTR'!$O50&lt;&gt;"",'[10]PDI_OTRAS SITUACIONES ADMINISTR'!$O50&lt;&gt;0),'[10]PDI_OTRAS SITUACIONES ADMINISTR'!$O50,""),IF($A52="TOTAL",SUM(INDIRECT("I4:I"&amp;ROW()-1)),""))</f>
        <v/>
      </c>
      <c r="J52" s="6" t="str">
        <f t="shared" ca="1" si="2"/>
        <v/>
      </c>
      <c r="K52" s="6" t="str">
        <f ca="1">IF(AND($A52&lt;&gt;"",$A52&lt;&gt;"TOTAL"),IF(AND('[10]PDI_OTRAS SITUACIONES ADMINISTR'!$R50&lt;&gt;"",'[10]PDI_OTRAS SITUACIONES ADMINISTR'!$R50&lt;&gt;0),'[10]PDI_OTRAS SITUACIONES ADMINISTR'!$R50,""),IF($A52="TOTAL",SUM(INDIRECT("K4:K"&amp;ROW()-1)),""))</f>
        <v/>
      </c>
      <c r="L52" s="6" t="str">
        <f ca="1">IF(AND($A52&lt;&gt;"",$A52&lt;&gt;"TOTAL"),IF(AND('[10]PDI_OTRAS SITUACIONES ADMINISTR'!$T50&lt;&gt;"",'[10]PDI_OTRAS SITUACIONES ADMINISTR'!$T50&lt;&gt;0),'[10]PDI_OTRAS SITUACIONES ADMINISTR'!$T50,""),IF($A52="TOTAL",SUM(INDIRECT("L4:L"&amp;ROW()-1)),""))</f>
        <v/>
      </c>
      <c r="M52" s="6" t="str">
        <f t="shared" ca="1" si="3"/>
        <v/>
      </c>
      <c r="N52" s="6" t="str">
        <f ca="1">IF(AND($A52&lt;&gt;"",$A52&lt;&gt;"TOTAL"),IF(AND('[10]PDI_OTRAS SITUACIONES ADMINISTR'!$W50&lt;&gt;"",'[10]PDI_OTRAS SITUACIONES ADMINISTR'!$W50&lt;&gt;0),'[10]PDI_OTRAS SITUACIONES ADMINISTR'!$W50,""),IF($A52="TOTAL",SUM(INDIRECT("N4:N"&amp;ROW()-1)),""))</f>
        <v/>
      </c>
      <c r="O52" s="6" t="str">
        <f ca="1">IF(AND($A52&lt;&gt;"",$A52&lt;&gt;"TOTAL"),IF(AND('[10]PDI_OTRAS SITUACIONES ADMINISTR'!$Y50&lt;&gt;"",'[10]PDI_OTRAS SITUACIONES ADMINISTR'!$Y50&lt;&gt;0),'[10]PDI_OTRAS SITUACIONES ADMINISTR'!$Y50,""),IF($A52="TOTAL",SUM(INDIRECT("O4:O"&amp;ROW()-1)),""))</f>
        <v/>
      </c>
      <c r="P52" s="6" t="str">
        <f t="shared" ca="1" si="4"/>
        <v/>
      </c>
      <c r="Q52" s="6" t="str">
        <f ca="1">IF(AND($A52&lt;&gt;"",$A52&lt;&gt;"TOTAL"),IF(AND('[10]PDI_OTRAS SITUACIONES ADMINISTR'!$AB50&lt;&gt;"",'[10]PDI_OTRAS SITUACIONES ADMINISTR'!$AB50&lt;&gt;0),'[10]PDI_OTRAS SITUACIONES ADMINISTR'!$AB50,""),IF($A52="TOTAL",SUM(INDIRECT("Q4:Q"&amp;ROW()-1)),""))</f>
        <v/>
      </c>
      <c r="R52" s="6" t="str">
        <f ca="1">IF(AND($A52&lt;&gt;"",$A52&lt;&gt;"TOTAL"),IF(AND('[10]PDI_OTRAS SITUACIONES ADMINISTR'!$AD50&lt;&gt;"",'[10]PDI_OTRAS SITUACIONES ADMINISTR'!$AD50&lt;&gt;0),'[10]PDI_OTRAS SITUACIONES ADMINISTR'!$AD50,""),IF($A52="TOTAL",SUM(INDIRECT("R4:R"&amp;ROW()-1)),""))</f>
        <v/>
      </c>
      <c r="S52" s="6" t="str">
        <f t="shared" ca="1" si="5"/>
        <v/>
      </c>
      <c r="T52" s="6" t="str">
        <f ca="1">IF(AND($A52&lt;&gt;"",$A52&lt;&gt;"TOTAL"),IF(AND('[10]PDI_OTRAS SITUACIONES ADMINISTR'!$AG50&lt;&gt;"",'[10]PDI_OTRAS SITUACIONES ADMINISTR'!$AG50&lt;&gt;0),'[10]PDI_OTRAS SITUACIONES ADMINISTR'!$AG50,""),IF($A52="TOTAL",SUM(INDIRECT("T4:T"&amp;ROW()-1)),""))</f>
        <v/>
      </c>
      <c r="U52" s="6" t="str">
        <f ca="1">IF(AND($A52&lt;&gt;"",$A52&lt;&gt;"TOTAL"),IF(AND('[10]PDI_OTRAS SITUACIONES ADMINISTR'!$AI50&lt;&gt;"",'[10]PDI_OTRAS SITUACIONES ADMINISTR'!$AI50&lt;&gt;0),'[10]PDI_OTRAS SITUACIONES ADMINISTR'!$AI50,""),IF($A52="TOTAL",SUM(INDIRECT("U4:U"&amp;ROW()-1)),""))</f>
        <v/>
      </c>
      <c r="V52" s="6" t="str">
        <f t="shared" ca="1" si="6"/>
        <v/>
      </c>
      <c r="W52" s="6" t="str">
        <f ca="1">IF(AND($A52&lt;&gt;"",$A52&lt;&gt;"TOTAL"),IF(AND('[10]PDI_OTRAS SITUACIONES ADMINISTR'!$AL50&lt;&gt;"",'[10]PDI_OTRAS SITUACIONES ADMINISTR'!$AL50&lt;&gt;0),'[10]PDI_OTRAS SITUACIONES ADMINISTR'!$AL50,""),IF($A52="TOTAL",SUM(INDIRECT("W4:W"&amp;ROW()-1)),""))</f>
        <v/>
      </c>
      <c r="X52" s="6" t="str">
        <f ca="1">IF(AND($A52&lt;&gt;"",$A52&lt;&gt;"TOTAL"),IF(AND('[10]PDI_OTRAS SITUACIONES ADMINISTR'!$AN50&lt;&gt;"",'[10]PDI_OTRAS SITUACIONES ADMINISTR'!$AN50&lt;&gt;0),'[10]PDI_OTRAS SITUACIONES ADMINISTR'!$AN50,""),IF($A52="TOTAL",SUM(INDIRECT("X4:X"&amp;ROW()-1)),""))</f>
        <v/>
      </c>
      <c r="Y52" s="6" t="str">
        <f t="shared" ca="1" si="7"/>
        <v/>
      </c>
      <c r="Z52" s="6" t="str">
        <f ca="1">IF(AND($A52&lt;&gt;"",$A52&lt;&gt;"TOTAL"),IF(AND('[10]PDI_OTRAS SITUACIONES ADMINISTR'!$AQ50&lt;&gt;"",'[10]PDI_OTRAS SITUACIONES ADMINISTR'!$AQ50&lt;&gt;0),'[10]PDI_OTRAS SITUACIONES ADMINISTR'!$AQ50,""),IF($A52="TOTAL",SUM(INDIRECT("Z4:Z"&amp;ROW()-1)),""))</f>
        <v/>
      </c>
      <c r="AA52" s="6" t="str">
        <f ca="1">IF(AND($A52&lt;&gt;"",$A52&lt;&gt;"TOTAL"),IF(AND('[10]PDI_OTRAS SITUACIONES ADMINISTR'!$AS50&lt;&gt;"",'[10]PDI_OTRAS SITUACIONES ADMINISTR'!$AS50&lt;&gt;0),'[10]PDI_OTRAS SITUACIONES ADMINISTR'!$AS50,""),IF($A52="TOTAL",SUM(INDIRECT("AA4:AA"&amp;ROW()-1)),""))</f>
        <v/>
      </c>
      <c r="AB52" s="6" t="str">
        <f t="shared" ca="1" si="8"/>
        <v/>
      </c>
      <c r="AC52" s="6" t="str">
        <f ca="1">IF(AND($A52&lt;&gt;"",$A52&lt;&gt;"TOTAL"),IF(AND('[10]PDI_OTRAS SITUACIONES ADMINISTR'!$AV50&lt;&gt;"",'[10]PDI_OTRAS SITUACIONES ADMINISTR'!$AV50&lt;&gt;0),'[10]PDI_OTRAS SITUACIONES ADMINISTR'!$AV50,""),IF($A52="TOTAL",SUM(INDIRECT("AC4:AC"&amp;ROW()-1)),""))</f>
        <v/>
      </c>
      <c r="AD52" s="6" t="str">
        <f ca="1">IF(AND($A52&lt;&gt;"",$A52&lt;&gt;"TOTAL"),IF(AND('[10]PDI_OTRAS SITUACIONES ADMINISTR'!$AX50&lt;&gt;"",'[10]PDI_OTRAS SITUACIONES ADMINISTR'!$AX50&lt;&gt;0),'[10]PDI_OTRAS SITUACIONES ADMINISTR'!$AX50,""),IF($A52="TOTAL",SUM(INDIRECT("AD4:AD"&amp;ROW()-1)),""))</f>
        <v/>
      </c>
      <c r="AE52" s="6" t="str">
        <f t="shared" ca="1" si="9"/>
        <v/>
      </c>
      <c r="AF52" s="6" t="str">
        <f ca="1">IF(AND($A52&lt;&gt;"",$A52&lt;&gt;"TOTAL"),IF(AND('[10]PDI_OTRAS SITUACIONES ADMINISTR'!$BA50&lt;&gt;"",'[10]PDI_OTRAS SITUACIONES ADMINISTR'!$BA50&lt;&gt;0),'[10]PDI_OTRAS SITUACIONES ADMINISTR'!$BA50,""),IF($A52="TOTAL",SUM(INDIRECT("AF4:AF"&amp;ROW()-1)),""))</f>
        <v/>
      </c>
      <c r="AG52" s="6" t="str">
        <f ca="1">IF(AND($A52&lt;&gt;"",$A52&lt;&gt;"TOTAL"),IF(AND('[10]PDI_OTRAS SITUACIONES ADMINISTR'!$BC50&lt;&gt;"",'[10]PDI_OTRAS SITUACIONES ADMINISTR'!$BC50&lt;&gt;0),'[10]PDI_OTRAS SITUACIONES ADMINISTR'!$BC50,""),IF($A52="TOTAL",SUM(INDIRECT("AG4:AG"&amp;ROW()-1)),""))</f>
        <v/>
      </c>
      <c r="AH52" s="6" t="str">
        <f t="shared" ca="1" si="10"/>
        <v/>
      </c>
      <c r="AI52" s="6" t="str">
        <f ca="1">IF(AND($A52&lt;&gt;"",$A52&lt;&gt;"TOTAL"),IF(AND('[10]PDI_OTRAS SITUACIONES ADMINISTR'!$BF50&lt;&gt;"",'[10]PDI_OTRAS SITUACIONES ADMINISTR'!$BF50&lt;&gt;0),'[10]PDI_OTRAS SITUACIONES ADMINISTR'!$BF50,""),IF($A52="TOTAL",SUM(INDIRECT("AI4:AI"&amp;ROW()-1)),""))</f>
        <v/>
      </c>
      <c r="AJ52" s="6" t="str">
        <f ca="1">IF(AND($A52&lt;&gt;"",$A52&lt;&gt;"TOTAL"),IF(AND('[10]PDI_OTRAS SITUACIONES ADMINISTR'!$BH50&lt;&gt;"",'[10]PDI_OTRAS SITUACIONES ADMINISTR'!$BH50&lt;&gt;0),'[10]PDI_OTRAS SITUACIONES ADMINISTR'!$BH50,""),IF($A52="TOTAL",SUM(INDIRECT("AJ4:AJ"&amp;ROW()-1)),""))</f>
        <v/>
      </c>
      <c r="AK52" s="6" t="str">
        <f t="shared" ca="1" si="11"/>
        <v/>
      </c>
      <c r="AL52" s="6" t="str">
        <f ca="1">IF(AND($A52&lt;&gt;"",$A52&lt;&gt;"TOTAL"),IF(AND('[10]PDI_OTRAS SITUACIONES ADMINISTR'!$BK50&lt;&gt;"",'[10]PDI_OTRAS SITUACIONES ADMINISTR'!$BK50&lt;&gt;0),'[10]PDI_OTRAS SITUACIONES ADMINISTR'!$BK50,""),IF($A52="TOTAL",SUM(INDIRECT("AL4:AL"&amp;ROW()-1)),""))</f>
        <v/>
      </c>
      <c r="AM52" s="6" t="str">
        <f ca="1">IF(AND($A52&lt;&gt;"",$A52&lt;&gt;"TOTAL"),IF(AND('[10]PDI_OTRAS SITUACIONES ADMINISTR'!$BM50&lt;&gt;"",'[10]PDI_OTRAS SITUACIONES ADMINISTR'!$BM50&lt;&gt;0),'[10]PDI_OTRAS SITUACIONES ADMINISTR'!$BM50,""),IF($A52="TOTAL",SUM(INDIRECT("AM4:AM"&amp;ROW()-1)),""))</f>
        <v/>
      </c>
      <c r="AN52" s="6" t="str">
        <f t="shared" ca="1" si="12"/>
        <v/>
      </c>
      <c r="AO52" s="6" t="str">
        <f ca="1">IF(AND($A52&lt;&gt;"",$A52&lt;&gt;"TOTAL"),IF(AND('[10]PDI_OTRAS SITUACIONES ADMINISTR'!$BP50&lt;&gt;"",'[10]PDI_OTRAS SITUACIONES ADMINISTR'!$BP50&lt;&gt;0),'[10]PDI_OTRAS SITUACIONES ADMINISTR'!$BP50,""),IF($A52="TOTAL",SUM(INDIRECT("AO4:AO"&amp;ROW()-1)),""))</f>
        <v/>
      </c>
      <c r="AP52" s="6" t="str">
        <f ca="1">IF(AND($A52&lt;&gt;"",$A52&lt;&gt;"TOTAL"),IF(AND('[10]PDI_OTRAS SITUACIONES ADMINISTR'!$BR50&lt;&gt;"",'[10]PDI_OTRAS SITUACIONES ADMINISTR'!$BR50&lt;&gt;0),'[10]PDI_OTRAS SITUACIONES ADMINISTR'!$BR50,""),IF($A52="TOTAL",SUM(INDIRECT("AP4:AP"&amp;ROW()-1)),""))</f>
        <v/>
      </c>
      <c r="AQ52" s="6" t="str">
        <f t="shared" ca="1" si="13"/>
        <v/>
      </c>
      <c r="AR52" s="6" t="str">
        <f ca="1">IF(AND($A52&lt;&gt;"",$A52&lt;&gt;"TOTAL"),IF(AND('[10]PDI_OTRAS SITUACIONES ADMINISTR'!$BU50&lt;&gt;"",'[10]PDI_OTRAS SITUACIONES ADMINISTR'!$BU50&lt;&gt;0),'[10]PDI_OTRAS SITUACIONES ADMINISTR'!$BU50,""),IF($A52="TOTAL",SUM(INDIRECT("AR4:AR"&amp;ROW()-1)),""))</f>
        <v/>
      </c>
      <c r="AS52" s="6" t="str">
        <f ca="1">IF(AND($A52&lt;&gt;"",$A52&lt;&gt;"TOTAL"),IF(AND('[10]PDI_OTRAS SITUACIONES ADMINISTR'!$BW50&lt;&gt;"",'[10]PDI_OTRAS SITUACIONES ADMINISTR'!$BW50&lt;&gt;0),'[10]PDI_OTRAS SITUACIONES ADMINISTR'!$BW50,""),IF($A52="TOTAL",SUM(INDIRECT("AS4:AS"&amp;ROW()-1)),""))</f>
        <v/>
      </c>
      <c r="AT52" s="6" t="str">
        <f t="shared" ca="1" si="14"/>
        <v/>
      </c>
      <c r="AU52" s="6" t="str">
        <f ca="1">IF(AND($A52&lt;&gt;"",$A52&lt;&gt;"TOTAL"),IF(AND('[10]PDI_OTRAS SITUACIONES ADMINISTR'!$BZ50&lt;&gt;"",'[10]PDI_OTRAS SITUACIONES ADMINISTR'!$BZ50&lt;&gt;0),'[10]PDI_OTRAS SITUACIONES ADMINISTR'!$BZ50,""),IF($A52="TOTAL",SUM(INDIRECT("AU4:AU"&amp;ROW()-1)),""))</f>
        <v/>
      </c>
      <c r="AV52" s="6" t="str">
        <f ca="1">IF(AND($A52&lt;&gt;"",$A52&lt;&gt;"TOTAL"),IF(AND('[10]PDI_OTRAS SITUACIONES ADMINISTR'!$CB50&lt;&gt;"",'[10]PDI_OTRAS SITUACIONES ADMINISTR'!$CB50&lt;&gt;0),'[10]PDI_OTRAS SITUACIONES ADMINISTR'!$CB50,""),IF($A52="TOTAL",SUM(INDIRECT("AV4:AV"&amp;ROW()-1)),""))</f>
        <v/>
      </c>
      <c r="AW52" s="6" t="str">
        <f t="shared" ca="1" si="15"/>
        <v/>
      </c>
      <c r="AX52" s="6" t="str">
        <f ca="1">IF(AND($A52&lt;&gt;"",$A52&lt;&gt;"TOTAL"),IF(AND('[10]PDI_OTRAS SITUACIONES ADMINISTR'!$CE50&lt;&gt;"",'[10]PDI_OTRAS SITUACIONES ADMINISTR'!$CE50&lt;&gt;0),'[10]PDI_OTRAS SITUACIONES ADMINISTR'!$CE50,""),IF($A52="TOTAL",SUM(INDIRECT("AX4:AX"&amp;ROW()-1)),""))</f>
        <v/>
      </c>
      <c r="AY52" s="6" t="str">
        <f ca="1">IF(AND($A52&lt;&gt;"",$A52&lt;&gt;"TOTAL"),IF(AND('[10]PDI_OTRAS SITUACIONES ADMINISTR'!$CG50&lt;&gt;"",'[10]PDI_OTRAS SITUACIONES ADMINISTR'!$CG50&lt;&gt;0),'[10]PDI_OTRAS SITUACIONES ADMINISTR'!$CG50,""),IF($A52="TOTAL",SUM(INDIRECT("AY4:AY"&amp;ROW()-1)),""))</f>
        <v/>
      </c>
      <c r="AZ52" s="6" t="str">
        <f t="shared" ca="1" si="16"/>
        <v/>
      </c>
      <c r="BA52" s="6" t="str">
        <f ca="1">IF(AND($A52&lt;&gt;"",$A52&lt;&gt;"TOTAL"),IF(AND('[10]PDI_OTRAS SITUACIONES ADMINISTR'!$CJ50&lt;&gt;"",'[10]PDI_OTRAS SITUACIONES ADMINISTR'!$CJ50&lt;&gt;0),'[10]PDI_OTRAS SITUACIONES ADMINISTR'!$CJ50,""),IF($A52="TOTAL",SUM(INDIRECT("BA4:BA"&amp;ROW()-1)),""))</f>
        <v/>
      </c>
      <c r="BB52" s="6" t="str">
        <f ca="1">IF(AND($A52&lt;&gt;"",$A52&lt;&gt;"TOTAL"),IF(AND('[10]PDI_OTRAS SITUACIONES ADMINISTR'!$CL50&lt;&gt;"",'[10]PDI_OTRAS SITUACIONES ADMINISTR'!$CL50&lt;&gt;0),'[10]PDI_OTRAS SITUACIONES ADMINISTR'!$CL50,""),IF($A52="TOTAL",SUM(INDIRECT("BB4:BB"&amp;ROW()-1)),""))</f>
        <v/>
      </c>
      <c r="BC52" s="6" t="str">
        <f t="shared" ca="1" si="17"/>
        <v/>
      </c>
      <c r="BD52" s="6" t="str">
        <f ca="1">IF(AND($A52&lt;&gt;"",$A52&lt;&gt;"TOTAL"),IF(AND('[10]PDI_OTRAS SITUACIONES ADMINISTR'!$CO50&lt;&gt;"",'[10]PDI_OTRAS SITUACIONES ADMINISTR'!$CO50&lt;&gt;0),'[10]PDI_OTRAS SITUACIONES ADMINISTR'!$CO50,""),IF($A52="TOTAL",SUM(INDIRECT("BD4:BD"&amp;ROW()-1)),""))</f>
        <v/>
      </c>
      <c r="BE52" s="6" t="str">
        <f ca="1">IF(AND($A52&lt;&gt;"",$A52&lt;&gt;"TOTAL"),IF(AND('[10]PDI_OTRAS SITUACIONES ADMINISTR'!$CQ50&lt;&gt;"",'[10]PDI_OTRAS SITUACIONES ADMINISTR'!$CQ50&lt;&gt;0),'[10]PDI_OTRAS SITUACIONES ADMINISTR'!$CQ50,""),IF($A52="TOTAL",SUM(INDIRECT("BE4:BE"&amp;ROW()-1)),""))</f>
        <v/>
      </c>
      <c r="BF52" s="6" t="str">
        <f t="shared" ca="1" si="18"/>
        <v/>
      </c>
    </row>
    <row r="53" spans="1:58" x14ac:dyDescent="0.2">
      <c r="A53" s="19" t="str">
        <f>IF('[10]PDI_OTRAS SITUACIONES ADMINISTR'!$B51&lt;&gt;"",'[10]PDI_OTRAS SITUACIONES ADMINISTR'!$B51,IF(AND('[10]PDI_OTRAS SITUACIONES ADMINISTR'!$B51="",'[10]PDI_OTRAS SITUACIONES ADMINISTR'!$B52="",'[10]PDI_OTRAS SITUACIONES ADMINISTR'!$B50=""),"","TOTAL"))</f>
        <v/>
      </c>
      <c r="B53" s="6" t="str">
        <f ca="1">IF(AND($A53&lt;&gt;"",$A53&lt;&gt;"TOTAL"),IF(AND('[10]PDI_OTRAS SITUACIONES ADMINISTR'!$C51&lt;&gt;"",'[10]PDI_OTRAS SITUACIONES ADMINISTR'!$C51&lt;&gt;0),'[10]PDI_OTRAS SITUACIONES ADMINISTR'!$C51,""),IF($A53="TOTAL",SUM(INDIRECT("B4:B"&amp;ROW()-1)),""))</f>
        <v/>
      </c>
      <c r="C53" s="6" t="str">
        <f ca="1">IF(AND($A53&lt;&gt;"",$A53&lt;&gt;"TOTAL"),IF(AND('[10]PDI_OTRAS SITUACIONES ADMINISTR'!$E51&lt;&gt;"",'[10]PDI_OTRAS SITUACIONES ADMINISTR'!$E51&lt;&gt;0),'[10]PDI_OTRAS SITUACIONES ADMINISTR'!$E51,""),IF($A53="TOTAL",SUM(INDIRECT("C4:C"&amp;ROW()-1)),""))</f>
        <v/>
      </c>
      <c r="D53" s="6" t="str">
        <f t="shared" ca="1" si="0"/>
        <v/>
      </c>
      <c r="E53" s="6" t="str">
        <f ca="1">IF(AND($A53&lt;&gt;"",$A53&lt;&gt;"TOTAL"),IF(AND('[10]PDI_OTRAS SITUACIONES ADMINISTR'!$H51&lt;&gt;"",'[10]PDI_OTRAS SITUACIONES ADMINISTR'!$H51&lt;&gt;0),'[10]PDI_OTRAS SITUACIONES ADMINISTR'!$H51,""),IF($A53="TOTAL",SUM(INDIRECT("E4:E"&amp;ROW()-1)),""))</f>
        <v/>
      </c>
      <c r="F53" s="6" t="str">
        <f ca="1">IF(AND($A53&lt;&gt;"",$A53&lt;&gt;"TOTAL"),IF(AND('[10]PDI_OTRAS SITUACIONES ADMINISTR'!$J51&lt;&gt;"",'[10]PDI_OTRAS SITUACIONES ADMINISTR'!$J51&lt;&gt;0),'[10]PDI_OTRAS SITUACIONES ADMINISTR'!$J51,""),IF($A53="TOTAL",SUM(INDIRECT("F4:F"&amp;ROW()-1)),""))</f>
        <v/>
      </c>
      <c r="G53" s="6" t="str">
        <f t="shared" ca="1" si="1"/>
        <v/>
      </c>
      <c r="H53" s="6" t="str">
        <f ca="1">IF(AND($A53&lt;&gt;"",$A53&lt;&gt;"TOTAL"),IF(AND('[10]PDI_OTRAS SITUACIONES ADMINISTR'!$M51&lt;&gt;"",'[10]PDI_OTRAS SITUACIONES ADMINISTR'!$M51&lt;&gt;0),'[10]PDI_OTRAS SITUACIONES ADMINISTR'!$M51,""),IF($A53="TOTAL",SUM(INDIRECT("H4:H"&amp;ROW()-1)),""))</f>
        <v/>
      </c>
      <c r="I53" s="6" t="str">
        <f ca="1">IF(AND($A53&lt;&gt;"",$A53&lt;&gt;"TOTAL"),IF(AND('[10]PDI_OTRAS SITUACIONES ADMINISTR'!$O51&lt;&gt;"",'[10]PDI_OTRAS SITUACIONES ADMINISTR'!$O51&lt;&gt;0),'[10]PDI_OTRAS SITUACIONES ADMINISTR'!$O51,""),IF($A53="TOTAL",SUM(INDIRECT("I4:I"&amp;ROW()-1)),""))</f>
        <v/>
      </c>
      <c r="J53" s="6" t="str">
        <f t="shared" ca="1" si="2"/>
        <v/>
      </c>
      <c r="K53" s="6" t="str">
        <f ca="1">IF(AND($A53&lt;&gt;"",$A53&lt;&gt;"TOTAL"),IF(AND('[10]PDI_OTRAS SITUACIONES ADMINISTR'!$R51&lt;&gt;"",'[10]PDI_OTRAS SITUACIONES ADMINISTR'!$R51&lt;&gt;0),'[10]PDI_OTRAS SITUACIONES ADMINISTR'!$R51,""),IF($A53="TOTAL",SUM(INDIRECT("K4:K"&amp;ROW()-1)),""))</f>
        <v/>
      </c>
      <c r="L53" s="6" t="str">
        <f ca="1">IF(AND($A53&lt;&gt;"",$A53&lt;&gt;"TOTAL"),IF(AND('[10]PDI_OTRAS SITUACIONES ADMINISTR'!$T51&lt;&gt;"",'[10]PDI_OTRAS SITUACIONES ADMINISTR'!$T51&lt;&gt;0),'[10]PDI_OTRAS SITUACIONES ADMINISTR'!$T51,""),IF($A53="TOTAL",SUM(INDIRECT("L4:L"&amp;ROW()-1)),""))</f>
        <v/>
      </c>
      <c r="M53" s="6" t="str">
        <f t="shared" ca="1" si="3"/>
        <v/>
      </c>
      <c r="N53" s="6" t="str">
        <f ca="1">IF(AND($A53&lt;&gt;"",$A53&lt;&gt;"TOTAL"),IF(AND('[10]PDI_OTRAS SITUACIONES ADMINISTR'!$W51&lt;&gt;"",'[10]PDI_OTRAS SITUACIONES ADMINISTR'!$W51&lt;&gt;0),'[10]PDI_OTRAS SITUACIONES ADMINISTR'!$W51,""),IF($A53="TOTAL",SUM(INDIRECT("N4:N"&amp;ROW()-1)),""))</f>
        <v/>
      </c>
      <c r="O53" s="6" t="str">
        <f ca="1">IF(AND($A53&lt;&gt;"",$A53&lt;&gt;"TOTAL"),IF(AND('[10]PDI_OTRAS SITUACIONES ADMINISTR'!$Y51&lt;&gt;"",'[10]PDI_OTRAS SITUACIONES ADMINISTR'!$Y51&lt;&gt;0),'[10]PDI_OTRAS SITUACIONES ADMINISTR'!$Y51,""),IF($A53="TOTAL",SUM(INDIRECT("O4:O"&amp;ROW()-1)),""))</f>
        <v/>
      </c>
      <c r="P53" s="6" t="str">
        <f t="shared" ca="1" si="4"/>
        <v/>
      </c>
      <c r="Q53" s="6" t="str">
        <f ca="1">IF(AND($A53&lt;&gt;"",$A53&lt;&gt;"TOTAL"),IF(AND('[10]PDI_OTRAS SITUACIONES ADMINISTR'!$AB51&lt;&gt;"",'[10]PDI_OTRAS SITUACIONES ADMINISTR'!$AB51&lt;&gt;0),'[10]PDI_OTRAS SITUACIONES ADMINISTR'!$AB51,""),IF($A53="TOTAL",SUM(INDIRECT("Q4:Q"&amp;ROW()-1)),""))</f>
        <v/>
      </c>
      <c r="R53" s="6" t="str">
        <f ca="1">IF(AND($A53&lt;&gt;"",$A53&lt;&gt;"TOTAL"),IF(AND('[10]PDI_OTRAS SITUACIONES ADMINISTR'!$AD51&lt;&gt;"",'[10]PDI_OTRAS SITUACIONES ADMINISTR'!$AD51&lt;&gt;0),'[10]PDI_OTRAS SITUACIONES ADMINISTR'!$AD51,""),IF($A53="TOTAL",SUM(INDIRECT("R4:R"&amp;ROW()-1)),""))</f>
        <v/>
      </c>
      <c r="S53" s="6" t="str">
        <f t="shared" ca="1" si="5"/>
        <v/>
      </c>
      <c r="T53" s="6" t="str">
        <f ca="1">IF(AND($A53&lt;&gt;"",$A53&lt;&gt;"TOTAL"),IF(AND('[10]PDI_OTRAS SITUACIONES ADMINISTR'!$AG51&lt;&gt;"",'[10]PDI_OTRAS SITUACIONES ADMINISTR'!$AG51&lt;&gt;0),'[10]PDI_OTRAS SITUACIONES ADMINISTR'!$AG51,""),IF($A53="TOTAL",SUM(INDIRECT("T4:T"&amp;ROW()-1)),""))</f>
        <v/>
      </c>
      <c r="U53" s="6" t="str">
        <f ca="1">IF(AND($A53&lt;&gt;"",$A53&lt;&gt;"TOTAL"),IF(AND('[10]PDI_OTRAS SITUACIONES ADMINISTR'!$AI51&lt;&gt;"",'[10]PDI_OTRAS SITUACIONES ADMINISTR'!$AI51&lt;&gt;0),'[10]PDI_OTRAS SITUACIONES ADMINISTR'!$AI51,""),IF($A53="TOTAL",SUM(INDIRECT("U4:U"&amp;ROW()-1)),""))</f>
        <v/>
      </c>
      <c r="V53" s="6" t="str">
        <f t="shared" ca="1" si="6"/>
        <v/>
      </c>
      <c r="W53" s="6" t="str">
        <f ca="1">IF(AND($A53&lt;&gt;"",$A53&lt;&gt;"TOTAL"),IF(AND('[10]PDI_OTRAS SITUACIONES ADMINISTR'!$AL51&lt;&gt;"",'[10]PDI_OTRAS SITUACIONES ADMINISTR'!$AL51&lt;&gt;0),'[10]PDI_OTRAS SITUACIONES ADMINISTR'!$AL51,""),IF($A53="TOTAL",SUM(INDIRECT("W4:W"&amp;ROW()-1)),""))</f>
        <v/>
      </c>
      <c r="X53" s="6" t="str">
        <f ca="1">IF(AND($A53&lt;&gt;"",$A53&lt;&gt;"TOTAL"),IF(AND('[10]PDI_OTRAS SITUACIONES ADMINISTR'!$AN51&lt;&gt;"",'[10]PDI_OTRAS SITUACIONES ADMINISTR'!$AN51&lt;&gt;0),'[10]PDI_OTRAS SITUACIONES ADMINISTR'!$AN51,""),IF($A53="TOTAL",SUM(INDIRECT("X4:X"&amp;ROW()-1)),""))</f>
        <v/>
      </c>
      <c r="Y53" s="6" t="str">
        <f t="shared" ca="1" si="7"/>
        <v/>
      </c>
      <c r="Z53" s="6" t="str">
        <f ca="1">IF(AND($A53&lt;&gt;"",$A53&lt;&gt;"TOTAL"),IF(AND('[10]PDI_OTRAS SITUACIONES ADMINISTR'!$AQ51&lt;&gt;"",'[10]PDI_OTRAS SITUACIONES ADMINISTR'!$AQ51&lt;&gt;0),'[10]PDI_OTRAS SITUACIONES ADMINISTR'!$AQ51,""),IF($A53="TOTAL",SUM(INDIRECT("Z4:Z"&amp;ROW()-1)),""))</f>
        <v/>
      </c>
      <c r="AA53" s="6" t="str">
        <f ca="1">IF(AND($A53&lt;&gt;"",$A53&lt;&gt;"TOTAL"),IF(AND('[10]PDI_OTRAS SITUACIONES ADMINISTR'!$AS51&lt;&gt;"",'[10]PDI_OTRAS SITUACIONES ADMINISTR'!$AS51&lt;&gt;0),'[10]PDI_OTRAS SITUACIONES ADMINISTR'!$AS51,""),IF($A53="TOTAL",SUM(INDIRECT("AA4:AA"&amp;ROW()-1)),""))</f>
        <v/>
      </c>
      <c r="AB53" s="6" t="str">
        <f t="shared" ca="1" si="8"/>
        <v/>
      </c>
      <c r="AC53" s="6" t="str">
        <f ca="1">IF(AND($A53&lt;&gt;"",$A53&lt;&gt;"TOTAL"),IF(AND('[10]PDI_OTRAS SITUACIONES ADMINISTR'!$AV51&lt;&gt;"",'[10]PDI_OTRAS SITUACIONES ADMINISTR'!$AV51&lt;&gt;0),'[10]PDI_OTRAS SITUACIONES ADMINISTR'!$AV51,""),IF($A53="TOTAL",SUM(INDIRECT("AC4:AC"&amp;ROW()-1)),""))</f>
        <v/>
      </c>
      <c r="AD53" s="6" t="str">
        <f ca="1">IF(AND($A53&lt;&gt;"",$A53&lt;&gt;"TOTAL"),IF(AND('[10]PDI_OTRAS SITUACIONES ADMINISTR'!$AX51&lt;&gt;"",'[10]PDI_OTRAS SITUACIONES ADMINISTR'!$AX51&lt;&gt;0),'[10]PDI_OTRAS SITUACIONES ADMINISTR'!$AX51,""),IF($A53="TOTAL",SUM(INDIRECT("AD4:AD"&amp;ROW()-1)),""))</f>
        <v/>
      </c>
      <c r="AE53" s="6" t="str">
        <f t="shared" ca="1" si="9"/>
        <v/>
      </c>
      <c r="AF53" s="6" t="str">
        <f ca="1">IF(AND($A53&lt;&gt;"",$A53&lt;&gt;"TOTAL"),IF(AND('[10]PDI_OTRAS SITUACIONES ADMINISTR'!$BA51&lt;&gt;"",'[10]PDI_OTRAS SITUACIONES ADMINISTR'!$BA51&lt;&gt;0),'[10]PDI_OTRAS SITUACIONES ADMINISTR'!$BA51,""),IF($A53="TOTAL",SUM(INDIRECT("AF4:AF"&amp;ROW()-1)),""))</f>
        <v/>
      </c>
      <c r="AG53" s="6" t="str">
        <f ca="1">IF(AND($A53&lt;&gt;"",$A53&lt;&gt;"TOTAL"),IF(AND('[10]PDI_OTRAS SITUACIONES ADMINISTR'!$BC51&lt;&gt;"",'[10]PDI_OTRAS SITUACIONES ADMINISTR'!$BC51&lt;&gt;0),'[10]PDI_OTRAS SITUACIONES ADMINISTR'!$BC51,""),IF($A53="TOTAL",SUM(INDIRECT("AG4:AG"&amp;ROW()-1)),""))</f>
        <v/>
      </c>
      <c r="AH53" s="6" t="str">
        <f t="shared" ca="1" si="10"/>
        <v/>
      </c>
      <c r="AI53" s="6" t="str">
        <f ca="1">IF(AND($A53&lt;&gt;"",$A53&lt;&gt;"TOTAL"),IF(AND('[10]PDI_OTRAS SITUACIONES ADMINISTR'!$BF51&lt;&gt;"",'[10]PDI_OTRAS SITUACIONES ADMINISTR'!$BF51&lt;&gt;0),'[10]PDI_OTRAS SITUACIONES ADMINISTR'!$BF51,""),IF($A53="TOTAL",SUM(INDIRECT("AI4:AI"&amp;ROW()-1)),""))</f>
        <v/>
      </c>
      <c r="AJ53" s="6" t="str">
        <f ca="1">IF(AND($A53&lt;&gt;"",$A53&lt;&gt;"TOTAL"),IF(AND('[10]PDI_OTRAS SITUACIONES ADMINISTR'!$BH51&lt;&gt;"",'[10]PDI_OTRAS SITUACIONES ADMINISTR'!$BH51&lt;&gt;0),'[10]PDI_OTRAS SITUACIONES ADMINISTR'!$BH51,""),IF($A53="TOTAL",SUM(INDIRECT("AJ4:AJ"&amp;ROW()-1)),""))</f>
        <v/>
      </c>
      <c r="AK53" s="6" t="str">
        <f t="shared" ca="1" si="11"/>
        <v/>
      </c>
      <c r="AL53" s="6" t="str">
        <f ca="1">IF(AND($A53&lt;&gt;"",$A53&lt;&gt;"TOTAL"),IF(AND('[10]PDI_OTRAS SITUACIONES ADMINISTR'!$BK51&lt;&gt;"",'[10]PDI_OTRAS SITUACIONES ADMINISTR'!$BK51&lt;&gt;0),'[10]PDI_OTRAS SITUACIONES ADMINISTR'!$BK51,""),IF($A53="TOTAL",SUM(INDIRECT("AL4:AL"&amp;ROW()-1)),""))</f>
        <v/>
      </c>
      <c r="AM53" s="6" t="str">
        <f ca="1">IF(AND($A53&lt;&gt;"",$A53&lt;&gt;"TOTAL"),IF(AND('[10]PDI_OTRAS SITUACIONES ADMINISTR'!$BM51&lt;&gt;"",'[10]PDI_OTRAS SITUACIONES ADMINISTR'!$BM51&lt;&gt;0),'[10]PDI_OTRAS SITUACIONES ADMINISTR'!$BM51,""),IF($A53="TOTAL",SUM(INDIRECT("AM4:AM"&amp;ROW()-1)),""))</f>
        <v/>
      </c>
      <c r="AN53" s="6" t="str">
        <f t="shared" ca="1" si="12"/>
        <v/>
      </c>
      <c r="AO53" s="6" t="str">
        <f ca="1">IF(AND($A53&lt;&gt;"",$A53&lt;&gt;"TOTAL"),IF(AND('[10]PDI_OTRAS SITUACIONES ADMINISTR'!$BP51&lt;&gt;"",'[10]PDI_OTRAS SITUACIONES ADMINISTR'!$BP51&lt;&gt;0),'[10]PDI_OTRAS SITUACIONES ADMINISTR'!$BP51,""),IF($A53="TOTAL",SUM(INDIRECT("AO4:AO"&amp;ROW()-1)),""))</f>
        <v/>
      </c>
      <c r="AP53" s="6" t="str">
        <f ca="1">IF(AND($A53&lt;&gt;"",$A53&lt;&gt;"TOTAL"),IF(AND('[10]PDI_OTRAS SITUACIONES ADMINISTR'!$BR51&lt;&gt;"",'[10]PDI_OTRAS SITUACIONES ADMINISTR'!$BR51&lt;&gt;0),'[10]PDI_OTRAS SITUACIONES ADMINISTR'!$BR51,""),IF($A53="TOTAL",SUM(INDIRECT("AP4:AP"&amp;ROW()-1)),""))</f>
        <v/>
      </c>
      <c r="AQ53" s="6" t="str">
        <f t="shared" ca="1" si="13"/>
        <v/>
      </c>
      <c r="AR53" s="6" t="str">
        <f ca="1">IF(AND($A53&lt;&gt;"",$A53&lt;&gt;"TOTAL"),IF(AND('[10]PDI_OTRAS SITUACIONES ADMINISTR'!$BU51&lt;&gt;"",'[10]PDI_OTRAS SITUACIONES ADMINISTR'!$BU51&lt;&gt;0),'[10]PDI_OTRAS SITUACIONES ADMINISTR'!$BU51,""),IF($A53="TOTAL",SUM(INDIRECT("AR4:AR"&amp;ROW()-1)),""))</f>
        <v/>
      </c>
      <c r="AS53" s="6" t="str">
        <f ca="1">IF(AND($A53&lt;&gt;"",$A53&lt;&gt;"TOTAL"),IF(AND('[10]PDI_OTRAS SITUACIONES ADMINISTR'!$BW51&lt;&gt;"",'[10]PDI_OTRAS SITUACIONES ADMINISTR'!$BW51&lt;&gt;0),'[10]PDI_OTRAS SITUACIONES ADMINISTR'!$BW51,""),IF($A53="TOTAL",SUM(INDIRECT("AS4:AS"&amp;ROW()-1)),""))</f>
        <v/>
      </c>
      <c r="AT53" s="6" t="str">
        <f t="shared" ca="1" si="14"/>
        <v/>
      </c>
      <c r="AU53" s="6" t="str">
        <f ca="1">IF(AND($A53&lt;&gt;"",$A53&lt;&gt;"TOTAL"),IF(AND('[10]PDI_OTRAS SITUACIONES ADMINISTR'!$BZ51&lt;&gt;"",'[10]PDI_OTRAS SITUACIONES ADMINISTR'!$BZ51&lt;&gt;0),'[10]PDI_OTRAS SITUACIONES ADMINISTR'!$BZ51,""),IF($A53="TOTAL",SUM(INDIRECT("AU4:AU"&amp;ROW()-1)),""))</f>
        <v/>
      </c>
      <c r="AV53" s="6" t="str">
        <f ca="1">IF(AND($A53&lt;&gt;"",$A53&lt;&gt;"TOTAL"),IF(AND('[10]PDI_OTRAS SITUACIONES ADMINISTR'!$CB51&lt;&gt;"",'[10]PDI_OTRAS SITUACIONES ADMINISTR'!$CB51&lt;&gt;0),'[10]PDI_OTRAS SITUACIONES ADMINISTR'!$CB51,""),IF($A53="TOTAL",SUM(INDIRECT("AV4:AV"&amp;ROW()-1)),""))</f>
        <v/>
      </c>
      <c r="AW53" s="6" t="str">
        <f t="shared" ca="1" si="15"/>
        <v/>
      </c>
      <c r="AX53" s="6" t="str">
        <f ca="1">IF(AND($A53&lt;&gt;"",$A53&lt;&gt;"TOTAL"),IF(AND('[10]PDI_OTRAS SITUACIONES ADMINISTR'!$CE51&lt;&gt;"",'[10]PDI_OTRAS SITUACIONES ADMINISTR'!$CE51&lt;&gt;0),'[10]PDI_OTRAS SITUACIONES ADMINISTR'!$CE51,""),IF($A53="TOTAL",SUM(INDIRECT("AX4:AX"&amp;ROW()-1)),""))</f>
        <v/>
      </c>
      <c r="AY53" s="6" t="str">
        <f ca="1">IF(AND($A53&lt;&gt;"",$A53&lt;&gt;"TOTAL"),IF(AND('[10]PDI_OTRAS SITUACIONES ADMINISTR'!$CG51&lt;&gt;"",'[10]PDI_OTRAS SITUACIONES ADMINISTR'!$CG51&lt;&gt;0),'[10]PDI_OTRAS SITUACIONES ADMINISTR'!$CG51,""),IF($A53="TOTAL",SUM(INDIRECT("AY4:AY"&amp;ROW()-1)),""))</f>
        <v/>
      </c>
      <c r="AZ53" s="6" t="str">
        <f t="shared" ca="1" si="16"/>
        <v/>
      </c>
      <c r="BA53" s="6" t="str">
        <f ca="1">IF(AND($A53&lt;&gt;"",$A53&lt;&gt;"TOTAL"),IF(AND('[10]PDI_OTRAS SITUACIONES ADMINISTR'!$CJ51&lt;&gt;"",'[10]PDI_OTRAS SITUACIONES ADMINISTR'!$CJ51&lt;&gt;0),'[10]PDI_OTRAS SITUACIONES ADMINISTR'!$CJ51,""),IF($A53="TOTAL",SUM(INDIRECT("BA4:BA"&amp;ROW()-1)),""))</f>
        <v/>
      </c>
      <c r="BB53" s="6" t="str">
        <f ca="1">IF(AND($A53&lt;&gt;"",$A53&lt;&gt;"TOTAL"),IF(AND('[10]PDI_OTRAS SITUACIONES ADMINISTR'!$CL51&lt;&gt;"",'[10]PDI_OTRAS SITUACIONES ADMINISTR'!$CL51&lt;&gt;0),'[10]PDI_OTRAS SITUACIONES ADMINISTR'!$CL51,""),IF($A53="TOTAL",SUM(INDIRECT("BB4:BB"&amp;ROW()-1)),""))</f>
        <v/>
      </c>
      <c r="BC53" s="6" t="str">
        <f t="shared" ca="1" si="17"/>
        <v/>
      </c>
      <c r="BD53" s="6" t="str">
        <f ca="1">IF(AND($A53&lt;&gt;"",$A53&lt;&gt;"TOTAL"),IF(AND('[10]PDI_OTRAS SITUACIONES ADMINISTR'!$CO51&lt;&gt;"",'[10]PDI_OTRAS SITUACIONES ADMINISTR'!$CO51&lt;&gt;0),'[10]PDI_OTRAS SITUACIONES ADMINISTR'!$CO51,""),IF($A53="TOTAL",SUM(INDIRECT("BD4:BD"&amp;ROW()-1)),""))</f>
        <v/>
      </c>
      <c r="BE53" s="6" t="str">
        <f ca="1">IF(AND($A53&lt;&gt;"",$A53&lt;&gt;"TOTAL"),IF(AND('[10]PDI_OTRAS SITUACIONES ADMINISTR'!$CQ51&lt;&gt;"",'[10]PDI_OTRAS SITUACIONES ADMINISTR'!$CQ51&lt;&gt;0),'[10]PDI_OTRAS SITUACIONES ADMINISTR'!$CQ51,""),IF($A53="TOTAL",SUM(INDIRECT("BE4:BE"&amp;ROW()-1)),""))</f>
        <v/>
      </c>
      <c r="BF53" s="6" t="str">
        <f t="shared" ca="1" si="18"/>
        <v/>
      </c>
    </row>
    <row r="54" spans="1:58" x14ac:dyDescent="0.2">
      <c r="A54" s="19" t="str">
        <f>IF('[10]PDI_OTRAS SITUACIONES ADMINISTR'!$B52&lt;&gt;"",'[10]PDI_OTRAS SITUACIONES ADMINISTR'!$B52,IF(AND('[10]PDI_OTRAS SITUACIONES ADMINISTR'!$B52="",'[10]PDI_OTRAS SITUACIONES ADMINISTR'!$B53="",'[10]PDI_OTRAS SITUACIONES ADMINISTR'!$B51=""),"","TOTAL"))</f>
        <v/>
      </c>
      <c r="B54" s="6" t="str">
        <f ca="1">IF(AND($A54&lt;&gt;"",$A54&lt;&gt;"TOTAL"),IF(AND('[10]PDI_OTRAS SITUACIONES ADMINISTR'!$C52&lt;&gt;"",'[10]PDI_OTRAS SITUACIONES ADMINISTR'!$C52&lt;&gt;0),'[10]PDI_OTRAS SITUACIONES ADMINISTR'!$C52,""),IF($A54="TOTAL",SUM(INDIRECT("B4:B"&amp;ROW()-1)),""))</f>
        <v/>
      </c>
      <c r="C54" s="6" t="str">
        <f ca="1">IF(AND($A54&lt;&gt;"",$A54&lt;&gt;"TOTAL"),IF(AND('[10]PDI_OTRAS SITUACIONES ADMINISTR'!$E52&lt;&gt;"",'[10]PDI_OTRAS SITUACIONES ADMINISTR'!$E52&lt;&gt;0),'[10]PDI_OTRAS SITUACIONES ADMINISTR'!$E52,""),IF($A54="TOTAL",SUM(INDIRECT("C4:C"&amp;ROW()-1)),""))</f>
        <v/>
      </c>
      <c r="D54" s="6" t="str">
        <f t="shared" ca="1" si="0"/>
        <v/>
      </c>
      <c r="E54" s="6" t="str">
        <f ca="1">IF(AND($A54&lt;&gt;"",$A54&lt;&gt;"TOTAL"),IF(AND('[10]PDI_OTRAS SITUACIONES ADMINISTR'!$H52&lt;&gt;"",'[10]PDI_OTRAS SITUACIONES ADMINISTR'!$H52&lt;&gt;0),'[10]PDI_OTRAS SITUACIONES ADMINISTR'!$H52,""),IF($A54="TOTAL",SUM(INDIRECT("E4:E"&amp;ROW()-1)),""))</f>
        <v/>
      </c>
      <c r="F54" s="6" t="str">
        <f ca="1">IF(AND($A54&lt;&gt;"",$A54&lt;&gt;"TOTAL"),IF(AND('[10]PDI_OTRAS SITUACIONES ADMINISTR'!$J52&lt;&gt;"",'[10]PDI_OTRAS SITUACIONES ADMINISTR'!$J52&lt;&gt;0),'[10]PDI_OTRAS SITUACIONES ADMINISTR'!$J52,""),IF($A54="TOTAL",SUM(INDIRECT("F4:F"&amp;ROW()-1)),""))</f>
        <v/>
      </c>
      <c r="G54" s="6" t="str">
        <f t="shared" ca="1" si="1"/>
        <v/>
      </c>
      <c r="H54" s="6" t="str">
        <f ca="1">IF(AND($A54&lt;&gt;"",$A54&lt;&gt;"TOTAL"),IF(AND('[10]PDI_OTRAS SITUACIONES ADMINISTR'!$M52&lt;&gt;"",'[10]PDI_OTRAS SITUACIONES ADMINISTR'!$M52&lt;&gt;0),'[10]PDI_OTRAS SITUACIONES ADMINISTR'!$M52,""),IF($A54="TOTAL",SUM(INDIRECT("H4:H"&amp;ROW()-1)),""))</f>
        <v/>
      </c>
      <c r="I54" s="6" t="str">
        <f ca="1">IF(AND($A54&lt;&gt;"",$A54&lt;&gt;"TOTAL"),IF(AND('[10]PDI_OTRAS SITUACIONES ADMINISTR'!$O52&lt;&gt;"",'[10]PDI_OTRAS SITUACIONES ADMINISTR'!$O52&lt;&gt;0),'[10]PDI_OTRAS SITUACIONES ADMINISTR'!$O52,""),IF($A54="TOTAL",SUM(INDIRECT("I4:I"&amp;ROW()-1)),""))</f>
        <v/>
      </c>
      <c r="J54" s="6" t="str">
        <f t="shared" ca="1" si="2"/>
        <v/>
      </c>
      <c r="K54" s="6" t="str">
        <f ca="1">IF(AND($A54&lt;&gt;"",$A54&lt;&gt;"TOTAL"),IF(AND('[10]PDI_OTRAS SITUACIONES ADMINISTR'!$R52&lt;&gt;"",'[10]PDI_OTRAS SITUACIONES ADMINISTR'!$R52&lt;&gt;0),'[10]PDI_OTRAS SITUACIONES ADMINISTR'!$R52,""),IF($A54="TOTAL",SUM(INDIRECT("K4:K"&amp;ROW()-1)),""))</f>
        <v/>
      </c>
      <c r="L54" s="6" t="str">
        <f ca="1">IF(AND($A54&lt;&gt;"",$A54&lt;&gt;"TOTAL"),IF(AND('[10]PDI_OTRAS SITUACIONES ADMINISTR'!$T52&lt;&gt;"",'[10]PDI_OTRAS SITUACIONES ADMINISTR'!$T52&lt;&gt;0),'[10]PDI_OTRAS SITUACIONES ADMINISTR'!$T52,""),IF($A54="TOTAL",SUM(INDIRECT("L4:L"&amp;ROW()-1)),""))</f>
        <v/>
      </c>
      <c r="M54" s="6" t="str">
        <f t="shared" ca="1" si="3"/>
        <v/>
      </c>
      <c r="N54" s="6" t="str">
        <f ca="1">IF(AND($A54&lt;&gt;"",$A54&lt;&gt;"TOTAL"),IF(AND('[10]PDI_OTRAS SITUACIONES ADMINISTR'!$W52&lt;&gt;"",'[10]PDI_OTRAS SITUACIONES ADMINISTR'!$W52&lt;&gt;0),'[10]PDI_OTRAS SITUACIONES ADMINISTR'!$W52,""),IF($A54="TOTAL",SUM(INDIRECT("N4:N"&amp;ROW()-1)),""))</f>
        <v/>
      </c>
      <c r="O54" s="6" t="str">
        <f ca="1">IF(AND($A54&lt;&gt;"",$A54&lt;&gt;"TOTAL"),IF(AND('[10]PDI_OTRAS SITUACIONES ADMINISTR'!$Y52&lt;&gt;"",'[10]PDI_OTRAS SITUACIONES ADMINISTR'!$Y52&lt;&gt;0),'[10]PDI_OTRAS SITUACIONES ADMINISTR'!$Y52,""),IF($A54="TOTAL",SUM(INDIRECT("O4:O"&amp;ROW()-1)),""))</f>
        <v/>
      </c>
      <c r="P54" s="6" t="str">
        <f t="shared" ca="1" si="4"/>
        <v/>
      </c>
      <c r="Q54" s="6" t="str">
        <f ca="1">IF(AND($A54&lt;&gt;"",$A54&lt;&gt;"TOTAL"),IF(AND('[10]PDI_OTRAS SITUACIONES ADMINISTR'!$AB52&lt;&gt;"",'[10]PDI_OTRAS SITUACIONES ADMINISTR'!$AB52&lt;&gt;0),'[10]PDI_OTRAS SITUACIONES ADMINISTR'!$AB52,""),IF($A54="TOTAL",SUM(INDIRECT("Q4:Q"&amp;ROW()-1)),""))</f>
        <v/>
      </c>
      <c r="R54" s="6" t="str">
        <f ca="1">IF(AND($A54&lt;&gt;"",$A54&lt;&gt;"TOTAL"),IF(AND('[10]PDI_OTRAS SITUACIONES ADMINISTR'!$AD52&lt;&gt;"",'[10]PDI_OTRAS SITUACIONES ADMINISTR'!$AD52&lt;&gt;0),'[10]PDI_OTRAS SITUACIONES ADMINISTR'!$AD52,""),IF($A54="TOTAL",SUM(INDIRECT("R4:R"&amp;ROW()-1)),""))</f>
        <v/>
      </c>
      <c r="S54" s="6" t="str">
        <f t="shared" ca="1" si="5"/>
        <v/>
      </c>
      <c r="T54" s="6" t="str">
        <f ca="1">IF(AND($A54&lt;&gt;"",$A54&lt;&gt;"TOTAL"),IF(AND('[10]PDI_OTRAS SITUACIONES ADMINISTR'!$AG52&lt;&gt;"",'[10]PDI_OTRAS SITUACIONES ADMINISTR'!$AG52&lt;&gt;0),'[10]PDI_OTRAS SITUACIONES ADMINISTR'!$AG52,""),IF($A54="TOTAL",SUM(INDIRECT("T4:T"&amp;ROW()-1)),""))</f>
        <v/>
      </c>
      <c r="U54" s="6" t="str">
        <f ca="1">IF(AND($A54&lt;&gt;"",$A54&lt;&gt;"TOTAL"),IF(AND('[10]PDI_OTRAS SITUACIONES ADMINISTR'!$AI52&lt;&gt;"",'[10]PDI_OTRAS SITUACIONES ADMINISTR'!$AI52&lt;&gt;0),'[10]PDI_OTRAS SITUACIONES ADMINISTR'!$AI52,""),IF($A54="TOTAL",SUM(INDIRECT("U4:U"&amp;ROW()-1)),""))</f>
        <v/>
      </c>
      <c r="V54" s="6" t="str">
        <f t="shared" ca="1" si="6"/>
        <v/>
      </c>
      <c r="W54" s="6" t="str">
        <f ca="1">IF(AND($A54&lt;&gt;"",$A54&lt;&gt;"TOTAL"),IF(AND('[10]PDI_OTRAS SITUACIONES ADMINISTR'!$AL52&lt;&gt;"",'[10]PDI_OTRAS SITUACIONES ADMINISTR'!$AL52&lt;&gt;0),'[10]PDI_OTRAS SITUACIONES ADMINISTR'!$AL52,""),IF($A54="TOTAL",SUM(INDIRECT("W4:W"&amp;ROW()-1)),""))</f>
        <v/>
      </c>
      <c r="X54" s="6" t="str">
        <f ca="1">IF(AND($A54&lt;&gt;"",$A54&lt;&gt;"TOTAL"),IF(AND('[10]PDI_OTRAS SITUACIONES ADMINISTR'!$AN52&lt;&gt;"",'[10]PDI_OTRAS SITUACIONES ADMINISTR'!$AN52&lt;&gt;0),'[10]PDI_OTRAS SITUACIONES ADMINISTR'!$AN52,""),IF($A54="TOTAL",SUM(INDIRECT("X4:X"&amp;ROW()-1)),""))</f>
        <v/>
      </c>
      <c r="Y54" s="6" t="str">
        <f t="shared" ca="1" si="7"/>
        <v/>
      </c>
      <c r="Z54" s="6" t="str">
        <f ca="1">IF(AND($A54&lt;&gt;"",$A54&lt;&gt;"TOTAL"),IF(AND('[10]PDI_OTRAS SITUACIONES ADMINISTR'!$AQ52&lt;&gt;"",'[10]PDI_OTRAS SITUACIONES ADMINISTR'!$AQ52&lt;&gt;0),'[10]PDI_OTRAS SITUACIONES ADMINISTR'!$AQ52,""),IF($A54="TOTAL",SUM(INDIRECT("Z4:Z"&amp;ROW()-1)),""))</f>
        <v/>
      </c>
      <c r="AA54" s="6" t="str">
        <f ca="1">IF(AND($A54&lt;&gt;"",$A54&lt;&gt;"TOTAL"),IF(AND('[10]PDI_OTRAS SITUACIONES ADMINISTR'!$AS52&lt;&gt;"",'[10]PDI_OTRAS SITUACIONES ADMINISTR'!$AS52&lt;&gt;0),'[10]PDI_OTRAS SITUACIONES ADMINISTR'!$AS52,""),IF($A54="TOTAL",SUM(INDIRECT("AA4:AA"&amp;ROW()-1)),""))</f>
        <v/>
      </c>
      <c r="AB54" s="6" t="str">
        <f t="shared" ca="1" si="8"/>
        <v/>
      </c>
      <c r="AC54" s="6" t="str">
        <f ca="1">IF(AND($A54&lt;&gt;"",$A54&lt;&gt;"TOTAL"),IF(AND('[10]PDI_OTRAS SITUACIONES ADMINISTR'!$AV52&lt;&gt;"",'[10]PDI_OTRAS SITUACIONES ADMINISTR'!$AV52&lt;&gt;0),'[10]PDI_OTRAS SITUACIONES ADMINISTR'!$AV52,""),IF($A54="TOTAL",SUM(INDIRECT("AC4:AC"&amp;ROW()-1)),""))</f>
        <v/>
      </c>
      <c r="AD54" s="6" t="str">
        <f ca="1">IF(AND($A54&lt;&gt;"",$A54&lt;&gt;"TOTAL"),IF(AND('[10]PDI_OTRAS SITUACIONES ADMINISTR'!$AX52&lt;&gt;"",'[10]PDI_OTRAS SITUACIONES ADMINISTR'!$AX52&lt;&gt;0),'[10]PDI_OTRAS SITUACIONES ADMINISTR'!$AX52,""),IF($A54="TOTAL",SUM(INDIRECT("AD4:AD"&amp;ROW()-1)),""))</f>
        <v/>
      </c>
      <c r="AE54" s="6" t="str">
        <f t="shared" ca="1" si="9"/>
        <v/>
      </c>
      <c r="AF54" s="6" t="str">
        <f ca="1">IF(AND($A54&lt;&gt;"",$A54&lt;&gt;"TOTAL"),IF(AND('[10]PDI_OTRAS SITUACIONES ADMINISTR'!$BA52&lt;&gt;"",'[10]PDI_OTRAS SITUACIONES ADMINISTR'!$BA52&lt;&gt;0),'[10]PDI_OTRAS SITUACIONES ADMINISTR'!$BA52,""),IF($A54="TOTAL",SUM(INDIRECT("AF4:AF"&amp;ROW()-1)),""))</f>
        <v/>
      </c>
      <c r="AG54" s="6" t="str">
        <f ca="1">IF(AND($A54&lt;&gt;"",$A54&lt;&gt;"TOTAL"),IF(AND('[10]PDI_OTRAS SITUACIONES ADMINISTR'!$BC52&lt;&gt;"",'[10]PDI_OTRAS SITUACIONES ADMINISTR'!$BC52&lt;&gt;0),'[10]PDI_OTRAS SITUACIONES ADMINISTR'!$BC52,""),IF($A54="TOTAL",SUM(INDIRECT("AG4:AG"&amp;ROW()-1)),""))</f>
        <v/>
      </c>
      <c r="AH54" s="6" t="str">
        <f t="shared" ca="1" si="10"/>
        <v/>
      </c>
      <c r="AI54" s="6" t="str">
        <f ca="1">IF(AND($A54&lt;&gt;"",$A54&lt;&gt;"TOTAL"),IF(AND('[10]PDI_OTRAS SITUACIONES ADMINISTR'!$BF52&lt;&gt;"",'[10]PDI_OTRAS SITUACIONES ADMINISTR'!$BF52&lt;&gt;0),'[10]PDI_OTRAS SITUACIONES ADMINISTR'!$BF52,""),IF($A54="TOTAL",SUM(INDIRECT("AI4:AI"&amp;ROW()-1)),""))</f>
        <v/>
      </c>
      <c r="AJ54" s="6" t="str">
        <f ca="1">IF(AND($A54&lt;&gt;"",$A54&lt;&gt;"TOTAL"),IF(AND('[10]PDI_OTRAS SITUACIONES ADMINISTR'!$BH52&lt;&gt;"",'[10]PDI_OTRAS SITUACIONES ADMINISTR'!$BH52&lt;&gt;0),'[10]PDI_OTRAS SITUACIONES ADMINISTR'!$BH52,""),IF($A54="TOTAL",SUM(INDIRECT("AJ4:AJ"&amp;ROW()-1)),""))</f>
        <v/>
      </c>
      <c r="AK54" s="6" t="str">
        <f t="shared" ca="1" si="11"/>
        <v/>
      </c>
      <c r="AL54" s="6" t="str">
        <f ca="1">IF(AND($A54&lt;&gt;"",$A54&lt;&gt;"TOTAL"),IF(AND('[10]PDI_OTRAS SITUACIONES ADMINISTR'!$BK52&lt;&gt;"",'[10]PDI_OTRAS SITUACIONES ADMINISTR'!$BK52&lt;&gt;0),'[10]PDI_OTRAS SITUACIONES ADMINISTR'!$BK52,""),IF($A54="TOTAL",SUM(INDIRECT("AL4:AL"&amp;ROW()-1)),""))</f>
        <v/>
      </c>
      <c r="AM54" s="6" t="str">
        <f ca="1">IF(AND($A54&lt;&gt;"",$A54&lt;&gt;"TOTAL"),IF(AND('[10]PDI_OTRAS SITUACIONES ADMINISTR'!$BM52&lt;&gt;"",'[10]PDI_OTRAS SITUACIONES ADMINISTR'!$BM52&lt;&gt;0),'[10]PDI_OTRAS SITUACIONES ADMINISTR'!$BM52,""),IF($A54="TOTAL",SUM(INDIRECT("AM4:AM"&amp;ROW()-1)),""))</f>
        <v/>
      </c>
      <c r="AN54" s="6" t="str">
        <f t="shared" ca="1" si="12"/>
        <v/>
      </c>
      <c r="AO54" s="6" t="str">
        <f ca="1">IF(AND($A54&lt;&gt;"",$A54&lt;&gt;"TOTAL"),IF(AND('[10]PDI_OTRAS SITUACIONES ADMINISTR'!$BP52&lt;&gt;"",'[10]PDI_OTRAS SITUACIONES ADMINISTR'!$BP52&lt;&gt;0),'[10]PDI_OTRAS SITUACIONES ADMINISTR'!$BP52,""),IF($A54="TOTAL",SUM(INDIRECT("AO4:AO"&amp;ROW()-1)),""))</f>
        <v/>
      </c>
      <c r="AP54" s="6" t="str">
        <f ca="1">IF(AND($A54&lt;&gt;"",$A54&lt;&gt;"TOTAL"),IF(AND('[10]PDI_OTRAS SITUACIONES ADMINISTR'!$BR52&lt;&gt;"",'[10]PDI_OTRAS SITUACIONES ADMINISTR'!$BR52&lt;&gt;0),'[10]PDI_OTRAS SITUACIONES ADMINISTR'!$BR52,""),IF($A54="TOTAL",SUM(INDIRECT("AP4:AP"&amp;ROW()-1)),""))</f>
        <v/>
      </c>
      <c r="AQ54" s="6" t="str">
        <f t="shared" ca="1" si="13"/>
        <v/>
      </c>
      <c r="AR54" s="6" t="str">
        <f ca="1">IF(AND($A54&lt;&gt;"",$A54&lt;&gt;"TOTAL"),IF(AND('[10]PDI_OTRAS SITUACIONES ADMINISTR'!$BU52&lt;&gt;"",'[10]PDI_OTRAS SITUACIONES ADMINISTR'!$BU52&lt;&gt;0),'[10]PDI_OTRAS SITUACIONES ADMINISTR'!$BU52,""),IF($A54="TOTAL",SUM(INDIRECT("AR4:AR"&amp;ROW()-1)),""))</f>
        <v/>
      </c>
      <c r="AS54" s="6" t="str">
        <f ca="1">IF(AND($A54&lt;&gt;"",$A54&lt;&gt;"TOTAL"),IF(AND('[10]PDI_OTRAS SITUACIONES ADMINISTR'!$BW52&lt;&gt;"",'[10]PDI_OTRAS SITUACIONES ADMINISTR'!$BW52&lt;&gt;0),'[10]PDI_OTRAS SITUACIONES ADMINISTR'!$BW52,""),IF($A54="TOTAL",SUM(INDIRECT("AS4:AS"&amp;ROW()-1)),""))</f>
        <v/>
      </c>
      <c r="AT54" s="6" t="str">
        <f t="shared" ca="1" si="14"/>
        <v/>
      </c>
      <c r="AU54" s="6" t="str">
        <f ca="1">IF(AND($A54&lt;&gt;"",$A54&lt;&gt;"TOTAL"),IF(AND('[10]PDI_OTRAS SITUACIONES ADMINISTR'!$BZ52&lt;&gt;"",'[10]PDI_OTRAS SITUACIONES ADMINISTR'!$BZ52&lt;&gt;0),'[10]PDI_OTRAS SITUACIONES ADMINISTR'!$BZ52,""),IF($A54="TOTAL",SUM(INDIRECT("AU4:AU"&amp;ROW()-1)),""))</f>
        <v/>
      </c>
      <c r="AV54" s="6" t="str">
        <f ca="1">IF(AND($A54&lt;&gt;"",$A54&lt;&gt;"TOTAL"),IF(AND('[10]PDI_OTRAS SITUACIONES ADMINISTR'!$CB52&lt;&gt;"",'[10]PDI_OTRAS SITUACIONES ADMINISTR'!$CB52&lt;&gt;0),'[10]PDI_OTRAS SITUACIONES ADMINISTR'!$CB52,""),IF($A54="TOTAL",SUM(INDIRECT("AV4:AV"&amp;ROW()-1)),""))</f>
        <v/>
      </c>
      <c r="AW54" s="6" t="str">
        <f t="shared" ca="1" si="15"/>
        <v/>
      </c>
      <c r="AX54" s="6" t="str">
        <f ca="1">IF(AND($A54&lt;&gt;"",$A54&lt;&gt;"TOTAL"),IF(AND('[10]PDI_OTRAS SITUACIONES ADMINISTR'!$CE52&lt;&gt;"",'[10]PDI_OTRAS SITUACIONES ADMINISTR'!$CE52&lt;&gt;0),'[10]PDI_OTRAS SITUACIONES ADMINISTR'!$CE52,""),IF($A54="TOTAL",SUM(INDIRECT("AX4:AX"&amp;ROW()-1)),""))</f>
        <v/>
      </c>
      <c r="AY54" s="6" t="str">
        <f ca="1">IF(AND($A54&lt;&gt;"",$A54&lt;&gt;"TOTAL"),IF(AND('[10]PDI_OTRAS SITUACIONES ADMINISTR'!$CG52&lt;&gt;"",'[10]PDI_OTRAS SITUACIONES ADMINISTR'!$CG52&lt;&gt;0),'[10]PDI_OTRAS SITUACIONES ADMINISTR'!$CG52,""),IF($A54="TOTAL",SUM(INDIRECT("AY4:AY"&amp;ROW()-1)),""))</f>
        <v/>
      </c>
      <c r="AZ54" s="6" t="str">
        <f t="shared" ca="1" si="16"/>
        <v/>
      </c>
      <c r="BA54" s="6" t="str">
        <f ca="1">IF(AND($A54&lt;&gt;"",$A54&lt;&gt;"TOTAL"),IF(AND('[10]PDI_OTRAS SITUACIONES ADMINISTR'!$CJ52&lt;&gt;"",'[10]PDI_OTRAS SITUACIONES ADMINISTR'!$CJ52&lt;&gt;0),'[10]PDI_OTRAS SITUACIONES ADMINISTR'!$CJ52,""),IF($A54="TOTAL",SUM(INDIRECT("BA4:BA"&amp;ROW()-1)),""))</f>
        <v/>
      </c>
      <c r="BB54" s="6" t="str">
        <f ca="1">IF(AND($A54&lt;&gt;"",$A54&lt;&gt;"TOTAL"),IF(AND('[10]PDI_OTRAS SITUACIONES ADMINISTR'!$CL52&lt;&gt;"",'[10]PDI_OTRAS SITUACIONES ADMINISTR'!$CL52&lt;&gt;0),'[10]PDI_OTRAS SITUACIONES ADMINISTR'!$CL52,""),IF($A54="TOTAL",SUM(INDIRECT("BB4:BB"&amp;ROW()-1)),""))</f>
        <v/>
      </c>
      <c r="BC54" s="6" t="str">
        <f t="shared" ca="1" si="17"/>
        <v/>
      </c>
      <c r="BD54" s="6" t="str">
        <f ca="1">IF(AND($A54&lt;&gt;"",$A54&lt;&gt;"TOTAL"),IF(AND('[10]PDI_OTRAS SITUACIONES ADMINISTR'!$CO52&lt;&gt;"",'[10]PDI_OTRAS SITUACIONES ADMINISTR'!$CO52&lt;&gt;0),'[10]PDI_OTRAS SITUACIONES ADMINISTR'!$CO52,""),IF($A54="TOTAL",SUM(INDIRECT("BD4:BD"&amp;ROW()-1)),""))</f>
        <v/>
      </c>
      <c r="BE54" s="6" t="str">
        <f ca="1">IF(AND($A54&lt;&gt;"",$A54&lt;&gt;"TOTAL"),IF(AND('[10]PDI_OTRAS SITUACIONES ADMINISTR'!$CQ52&lt;&gt;"",'[10]PDI_OTRAS SITUACIONES ADMINISTR'!$CQ52&lt;&gt;0),'[10]PDI_OTRAS SITUACIONES ADMINISTR'!$CQ52,""),IF($A54="TOTAL",SUM(INDIRECT("BE4:BE"&amp;ROW()-1)),""))</f>
        <v/>
      </c>
      <c r="BF54" s="6" t="str">
        <f t="shared" ca="1" si="18"/>
        <v/>
      </c>
    </row>
    <row r="55" spans="1:58" x14ac:dyDescent="0.2">
      <c r="A55" s="19" t="str">
        <f>IF('[10]PDI_OTRAS SITUACIONES ADMINISTR'!$B53&lt;&gt;"",'[10]PDI_OTRAS SITUACIONES ADMINISTR'!$B53,IF(AND('[10]PDI_OTRAS SITUACIONES ADMINISTR'!$B53="",'[10]PDI_OTRAS SITUACIONES ADMINISTR'!$B54="",'[10]PDI_OTRAS SITUACIONES ADMINISTR'!$B52=""),"","TOTAL"))</f>
        <v/>
      </c>
      <c r="B55" s="6" t="str">
        <f ca="1">IF(AND($A55&lt;&gt;"",$A55&lt;&gt;"TOTAL"),IF(AND('[10]PDI_OTRAS SITUACIONES ADMINISTR'!$C53&lt;&gt;"",'[10]PDI_OTRAS SITUACIONES ADMINISTR'!$C53&lt;&gt;0),'[10]PDI_OTRAS SITUACIONES ADMINISTR'!$C53,""),IF($A55="TOTAL",SUM(INDIRECT("B4:B"&amp;ROW()-1)),""))</f>
        <v/>
      </c>
      <c r="C55" s="6" t="str">
        <f ca="1">IF(AND($A55&lt;&gt;"",$A55&lt;&gt;"TOTAL"),IF(AND('[10]PDI_OTRAS SITUACIONES ADMINISTR'!$E53&lt;&gt;"",'[10]PDI_OTRAS SITUACIONES ADMINISTR'!$E53&lt;&gt;0),'[10]PDI_OTRAS SITUACIONES ADMINISTR'!$E53,""),IF($A55="TOTAL",SUM(INDIRECT("C4:C"&amp;ROW()-1)),""))</f>
        <v/>
      </c>
      <c r="D55" s="6" t="str">
        <f t="shared" ca="1" si="0"/>
        <v/>
      </c>
      <c r="E55" s="6" t="str">
        <f ca="1">IF(AND($A55&lt;&gt;"",$A55&lt;&gt;"TOTAL"),IF(AND('[10]PDI_OTRAS SITUACIONES ADMINISTR'!$H53&lt;&gt;"",'[10]PDI_OTRAS SITUACIONES ADMINISTR'!$H53&lt;&gt;0),'[10]PDI_OTRAS SITUACIONES ADMINISTR'!$H53,""),IF($A55="TOTAL",SUM(INDIRECT("E4:E"&amp;ROW()-1)),""))</f>
        <v/>
      </c>
      <c r="F55" s="6" t="str">
        <f ca="1">IF(AND($A55&lt;&gt;"",$A55&lt;&gt;"TOTAL"),IF(AND('[10]PDI_OTRAS SITUACIONES ADMINISTR'!$J53&lt;&gt;"",'[10]PDI_OTRAS SITUACIONES ADMINISTR'!$J53&lt;&gt;0),'[10]PDI_OTRAS SITUACIONES ADMINISTR'!$J53,""),IF($A55="TOTAL",SUM(INDIRECT("F4:F"&amp;ROW()-1)),""))</f>
        <v/>
      </c>
      <c r="G55" s="6" t="str">
        <f t="shared" ca="1" si="1"/>
        <v/>
      </c>
      <c r="H55" s="6" t="str">
        <f ca="1">IF(AND($A55&lt;&gt;"",$A55&lt;&gt;"TOTAL"),IF(AND('[10]PDI_OTRAS SITUACIONES ADMINISTR'!$M53&lt;&gt;"",'[10]PDI_OTRAS SITUACIONES ADMINISTR'!$M53&lt;&gt;0),'[10]PDI_OTRAS SITUACIONES ADMINISTR'!$M53,""),IF($A55="TOTAL",SUM(INDIRECT("H4:H"&amp;ROW()-1)),""))</f>
        <v/>
      </c>
      <c r="I55" s="6" t="str">
        <f ca="1">IF(AND($A55&lt;&gt;"",$A55&lt;&gt;"TOTAL"),IF(AND('[10]PDI_OTRAS SITUACIONES ADMINISTR'!$O53&lt;&gt;"",'[10]PDI_OTRAS SITUACIONES ADMINISTR'!$O53&lt;&gt;0),'[10]PDI_OTRAS SITUACIONES ADMINISTR'!$O53,""),IF($A55="TOTAL",SUM(INDIRECT("I4:I"&amp;ROW()-1)),""))</f>
        <v/>
      </c>
      <c r="J55" s="6" t="str">
        <f t="shared" ca="1" si="2"/>
        <v/>
      </c>
      <c r="K55" s="6" t="str">
        <f ca="1">IF(AND($A55&lt;&gt;"",$A55&lt;&gt;"TOTAL"),IF(AND('[10]PDI_OTRAS SITUACIONES ADMINISTR'!$R53&lt;&gt;"",'[10]PDI_OTRAS SITUACIONES ADMINISTR'!$R53&lt;&gt;0),'[10]PDI_OTRAS SITUACIONES ADMINISTR'!$R53,""),IF($A55="TOTAL",SUM(INDIRECT("K4:K"&amp;ROW()-1)),""))</f>
        <v/>
      </c>
      <c r="L55" s="6" t="str">
        <f ca="1">IF(AND($A55&lt;&gt;"",$A55&lt;&gt;"TOTAL"),IF(AND('[10]PDI_OTRAS SITUACIONES ADMINISTR'!$T53&lt;&gt;"",'[10]PDI_OTRAS SITUACIONES ADMINISTR'!$T53&lt;&gt;0),'[10]PDI_OTRAS SITUACIONES ADMINISTR'!$T53,""),IF($A55="TOTAL",SUM(INDIRECT("L4:L"&amp;ROW()-1)),""))</f>
        <v/>
      </c>
      <c r="M55" s="6" t="str">
        <f t="shared" ca="1" si="3"/>
        <v/>
      </c>
      <c r="N55" s="6" t="str">
        <f ca="1">IF(AND($A55&lt;&gt;"",$A55&lt;&gt;"TOTAL"),IF(AND('[10]PDI_OTRAS SITUACIONES ADMINISTR'!$W53&lt;&gt;"",'[10]PDI_OTRAS SITUACIONES ADMINISTR'!$W53&lt;&gt;0),'[10]PDI_OTRAS SITUACIONES ADMINISTR'!$W53,""),IF($A55="TOTAL",SUM(INDIRECT("N4:N"&amp;ROW()-1)),""))</f>
        <v/>
      </c>
      <c r="O55" s="6" t="str">
        <f ca="1">IF(AND($A55&lt;&gt;"",$A55&lt;&gt;"TOTAL"),IF(AND('[10]PDI_OTRAS SITUACIONES ADMINISTR'!$Y53&lt;&gt;"",'[10]PDI_OTRAS SITUACIONES ADMINISTR'!$Y53&lt;&gt;0),'[10]PDI_OTRAS SITUACIONES ADMINISTR'!$Y53,""),IF($A55="TOTAL",SUM(INDIRECT("O4:O"&amp;ROW()-1)),""))</f>
        <v/>
      </c>
      <c r="P55" s="6" t="str">
        <f t="shared" ca="1" si="4"/>
        <v/>
      </c>
      <c r="Q55" s="6" t="str">
        <f ca="1">IF(AND($A55&lt;&gt;"",$A55&lt;&gt;"TOTAL"),IF(AND('[10]PDI_OTRAS SITUACIONES ADMINISTR'!$AB53&lt;&gt;"",'[10]PDI_OTRAS SITUACIONES ADMINISTR'!$AB53&lt;&gt;0),'[10]PDI_OTRAS SITUACIONES ADMINISTR'!$AB53,""),IF($A55="TOTAL",SUM(INDIRECT("Q4:Q"&amp;ROW()-1)),""))</f>
        <v/>
      </c>
      <c r="R55" s="6" t="str">
        <f ca="1">IF(AND($A55&lt;&gt;"",$A55&lt;&gt;"TOTAL"),IF(AND('[10]PDI_OTRAS SITUACIONES ADMINISTR'!$AD53&lt;&gt;"",'[10]PDI_OTRAS SITUACIONES ADMINISTR'!$AD53&lt;&gt;0),'[10]PDI_OTRAS SITUACIONES ADMINISTR'!$AD53,""),IF($A55="TOTAL",SUM(INDIRECT("R4:R"&amp;ROW()-1)),""))</f>
        <v/>
      </c>
      <c r="S55" s="6" t="str">
        <f t="shared" ca="1" si="5"/>
        <v/>
      </c>
      <c r="T55" s="6" t="str">
        <f ca="1">IF(AND($A55&lt;&gt;"",$A55&lt;&gt;"TOTAL"),IF(AND('[10]PDI_OTRAS SITUACIONES ADMINISTR'!$AG53&lt;&gt;"",'[10]PDI_OTRAS SITUACIONES ADMINISTR'!$AG53&lt;&gt;0),'[10]PDI_OTRAS SITUACIONES ADMINISTR'!$AG53,""),IF($A55="TOTAL",SUM(INDIRECT("T4:T"&amp;ROW()-1)),""))</f>
        <v/>
      </c>
      <c r="U55" s="6" t="str">
        <f ca="1">IF(AND($A55&lt;&gt;"",$A55&lt;&gt;"TOTAL"),IF(AND('[10]PDI_OTRAS SITUACIONES ADMINISTR'!$AI53&lt;&gt;"",'[10]PDI_OTRAS SITUACIONES ADMINISTR'!$AI53&lt;&gt;0),'[10]PDI_OTRAS SITUACIONES ADMINISTR'!$AI53,""),IF($A55="TOTAL",SUM(INDIRECT("U4:U"&amp;ROW()-1)),""))</f>
        <v/>
      </c>
      <c r="V55" s="6" t="str">
        <f t="shared" ca="1" si="6"/>
        <v/>
      </c>
      <c r="W55" s="6" t="str">
        <f ca="1">IF(AND($A55&lt;&gt;"",$A55&lt;&gt;"TOTAL"),IF(AND('[10]PDI_OTRAS SITUACIONES ADMINISTR'!$AL53&lt;&gt;"",'[10]PDI_OTRAS SITUACIONES ADMINISTR'!$AL53&lt;&gt;0),'[10]PDI_OTRAS SITUACIONES ADMINISTR'!$AL53,""),IF($A55="TOTAL",SUM(INDIRECT("W4:W"&amp;ROW()-1)),""))</f>
        <v/>
      </c>
      <c r="X55" s="6" t="str">
        <f ca="1">IF(AND($A55&lt;&gt;"",$A55&lt;&gt;"TOTAL"),IF(AND('[10]PDI_OTRAS SITUACIONES ADMINISTR'!$AN53&lt;&gt;"",'[10]PDI_OTRAS SITUACIONES ADMINISTR'!$AN53&lt;&gt;0),'[10]PDI_OTRAS SITUACIONES ADMINISTR'!$AN53,""),IF($A55="TOTAL",SUM(INDIRECT("X4:X"&amp;ROW()-1)),""))</f>
        <v/>
      </c>
      <c r="Y55" s="6" t="str">
        <f t="shared" ca="1" si="7"/>
        <v/>
      </c>
      <c r="Z55" s="6" t="str">
        <f ca="1">IF(AND($A55&lt;&gt;"",$A55&lt;&gt;"TOTAL"),IF(AND('[10]PDI_OTRAS SITUACIONES ADMINISTR'!$AQ53&lt;&gt;"",'[10]PDI_OTRAS SITUACIONES ADMINISTR'!$AQ53&lt;&gt;0),'[10]PDI_OTRAS SITUACIONES ADMINISTR'!$AQ53,""),IF($A55="TOTAL",SUM(INDIRECT("Z4:Z"&amp;ROW()-1)),""))</f>
        <v/>
      </c>
      <c r="AA55" s="6" t="str">
        <f ca="1">IF(AND($A55&lt;&gt;"",$A55&lt;&gt;"TOTAL"),IF(AND('[10]PDI_OTRAS SITUACIONES ADMINISTR'!$AS53&lt;&gt;"",'[10]PDI_OTRAS SITUACIONES ADMINISTR'!$AS53&lt;&gt;0),'[10]PDI_OTRAS SITUACIONES ADMINISTR'!$AS53,""),IF($A55="TOTAL",SUM(INDIRECT("AA4:AA"&amp;ROW()-1)),""))</f>
        <v/>
      </c>
      <c r="AB55" s="6" t="str">
        <f t="shared" ca="1" si="8"/>
        <v/>
      </c>
      <c r="AC55" s="6" t="str">
        <f ca="1">IF(AND($A55&lt;&gt;"",$A55&lt;&gt;"TOTAL"),IF(AND('[10]PDI_OTRAS SITUACIONES ADMINISTR'!$AV53&lt;&gt;"",'[10]PDI_OTRAS SITUACIONES ADMINISTR'!$AV53&lt;&gt;0),'[10]PDI_OTRAS SITUACIONES ADMINISTR'!$AV53,""),IF($A55="TOTAL",SUM(INDIRECT("AC4:AC"&amp;ROW()-1)),""))</f>
        <v/>
      </c>
      <c r="AD55" s="6" t="str">
        <f ca="1">IF(AND($A55&lt;&gt;"",$A55&lt;&gt;"TOTAL"),IF(AND('[10]PDI_OTRAS SITUACIONES ADMINISTR'!$AX53&lt;&gt;"",'[10]PDI_OTRAS SITUACIONES ADMINISTR'!$AX53&lt;&gt;0),'[10]PDI_OTRAS SITUACIONES ADMINISTR'!$AX53,""),IF($A55="TOTAL",SUM(INDIRECT("AD4:AD"&amp;ROW()-1)),""))</f>
        <v/>
      </c>
      <c r="AE55" s="6" t="str">
        <f t="shared" ca="1" si="9"/>
        <v/>
      </c>
      <c r="AF55" s="6" t="str">
        <f ca="1">IF(AND($A55&lt;&gt;"",$A55&lt;&gt;"TOTAL"),IF(AND('[10]PDI_OTRAS SITUACIONES ADMINISTR'!$BA53&lt;&gt;"",'[10]PDI_OTRAS SITUACIONES ADMINISTR'!$BA53&lt;&gt;0),'[10]PDI_OTRAS SITUACIONES ADMINISTR'!$BA53,""),IF($A55="TOTAL",SUM(INDIRECT("AF4:AF"&amp;ROW()-1)),""))</f>
        <v/>
      </c>
      <c r="AG55" s="6" t="str">
        <f ca="1">IF(AND($A55&lt;&gt;"",$A55&lt;&gt;"TOTAL"),IF(AND('[10]PDI_OTRAS SITUACIONES ADMINISTR'!$BC53&lt;&gt;"",'[10]PDI_OTRAS SITUACIONES ADMINISTR'!$BC53&lt;&gt;0),'[10]PDI_OTRAS SITUACIONES ADMINISTR'!$BC53,""),IF($A55="TOTAL",SUM(INDIRECT("AG4:AG"&amp;ROW()-1)),""))</f>
        <v/>
      </c>
      <c r="AH55" s="6" t="str">
        <f t="shared" ca="1" si="10"/>
        <v/>
      </c>
      <c r="AI55" s="6" t="str">
        <f ca="1">IF(AND($A55&lt;&gt;"",$A55&lt;&gt;"TOTAL"),IF(AND('[10]PDI_OTRAS SITUACIONES ADMINISTR'!$BF53&lt;&gt;"",'[10]PDI_OTRAS SITUACIONES ADMINISTR'!$BF53&lt;&gt;0),'[10]PDI_OTRAS SITUACIONES ADMINISTR'!$BF53,""),IF($A55="TOTAL",SUM(INDIRECT("AI4:AI"&amp;ROW()-1)),""))</f>
        <v/>
      </c>
      <c r="AJ55" s="6" t="str">
        <f ca="1">IF(AND($A55&lt;&gt;"",$A55&lt;&gt;"TOTAL"),IF(AND('[10]PDI_OTRAS SITUACIONES ADMINISTR'!$BH53&lt;&gt;"",'[10]PDI_OTRAS SITUACIONES ADMINISTR'!$BH53&lt;&gt;0),'[10]PDI_OTRAS SITUACIONES ADMINISTR'!$BH53,""),IF($A55="TOTAL",SUM(INDIRECT("AJ4:AJ"&amp;ROW()-1)),""))</f>
        <v/>
      </c>
      <c r="AK55" s="6" t="str">
        <f t="shared" ca="1" si="11"/>
        <v/>
      </c>
      <c r="AL55" s="6" t="str">
        <f ca="1">IF(AND($A55&lt;&gt;"",$A55&lt;&gt;"TOTAL"),IF(AND('[10]PDI_OTRAS SITUACIONES ADMINISTR'!$BK53&lt;&gt;"",'[10]PDI_OTRAS SITUACIONES ADMINISTR'!$BK53&lt;&gt;0),'[10]PDI_OTRAS SITUACIONES ADMINISTR'!$BK53,""),IF($A55="TOTAL",SUM(INDIRECT("AL4:AL"&amp;ROW()-1)),""))</f>
        <v/>
      </c>
      <c r="AM55" s="6" t="str">
        <f ca="1">IF(AND($A55&lt;&gt;"",$A55&lt;&gt;"TOTAL"),IF(AND('[10]PDI_OTRAS SITUACIONES ADMINISTR'!$BM53&lt;&gt;"",'[10]PDI_OTRAS SITUACIONES ADMINISTR'!$BM53&lt;&gt;0),'[10]PDI_OTRAS SITUACIONES ADMINISTR'!$BM53,""),IF($A55="TOTAL",SUM(INDIRECT("AM4:AM"&amp;ROW()-1)),""))</f>
        <v/>
      </c>
      <c r="AN55" s="6" t="str">
        <f t="shared" ca="1" si="12"/>
        <v/>
      </c>
      <c r="AO55" s="6" t="str">
        <f ca="1">IF(AND($A55&lt;&gt;"",$A55&lt;&gt;"TOTAL"),IF(AND('[10]PDI_OTRAS SITUACIONES ADMINISTR'!$BP53&lt;&gt;"",'[10]PDI_OTRAS SITUACIONES ADMINISTR'!$BP53&lt;&gt;0),'[10]PDI_OTRAS SITUACIONES ADMINISTR'!$BP53,""),IF($A55="TOTAL",SUM(INDIRECT("AO4:AO"&amp;ROW()-1)),""))</f>
        <v/>
      </c>
      <c r="AP55" s="6" t="str">
        <f ca="1">IF(AND($A55&lt;&gt;"",$A55&lt;&gt;"TOTAL"),IF(AND('[10]PDI_OTRAS SITUACIONES ADMINISTR'!$BR53&lt;&gt;"",'[10]PDI_OTRAS SITUACIONES ADMINISTR'!$BR53&lt;&gt;0),'[10]PDI_OTRAS SITUACIONES ADMINISTR'!$BR53,""),IF($A55="TOTAL",SUM(INDIRECT("AP4:AP"&amp;ROW()-1)),""))</f>
        <v/>
      </c>
      <c r="AQ55" s="6" t="str">
        <f t="shared" ca="1" si="13"/>
        <v/>
      </c>
      <c r="AR55" s="6" t="str">
        <f ca="1">IF(AND($A55&lt;&gt;"",$A55&lt;&gt;"TOTAL"),IF(AND('[10]PDI_OTRAS SITUACIONES ADMINISTR'!$BU53&lt;&gt;"",'[10]PDI_OTRAS SITUACIONES ADMINISTR'!$BU53&lt;&gt;0),'[10]PDI_OTRAS SITUACIONES ADMINISTR'!$BU53,""),IF($A55="TOTAL",SUM(INDIRECT("AR4:AR"&amp;ROW()-1)),""))</f>
        <v/>
      </c>
      <c r="AS55" s="6" t="str">
        <f ca="1">IF(AND($A55&lt;&gt;"",$A55&lt;&gt;"TOTAL"),IF(AND('[10]PDI_OTRAS SITUACIONES ADMINISTR'!$BW53&lt;&gt;"",'[10]PDI_OTRAS SITUACIONES ADMINISTR'!$BW53&lt;&gt;0),'[10]PDI_OTRAS SITUACIONES ADMINISTR'!$BW53,""),IF($A55="TOTAL",SUM(INDIRECT("AS4:AS"&amp;ROW()-1)),""))</f>
        <v/>
      </c>
      <c r="AT55" s="6" t="str">
        <f t="shared" ca="1" si="14"/>
        <v/>
      </c>
      <c r="AU55" s="6" t="str">
        <f ca="1">IF(AND($A55&lt;&gt;"",$A55&lt;&gt;"TOTAL"),IF(AND('[10]PDI_OTRAS SITUACIONES ADMINISTR'!$BZ53&lt;&gt;"",'[10]PDI_OTRAS SITUACIONES ADMINISTR'!$BZ53&lt;&gt;0),'[10]PDI_OTRAS SITUACIONES ADMINISTR'!$BZ53,""),IF($A55="TOTAL",SUM(INDIRECT("AU4:AU"&amp;ROW()-1)),""))</f>
        <v/>
      </c>
      <c r="AV55" s="6" t="str">
        <f ca="1">IF(AND($A55&lt;&gt;"",$A55&lt;&gt;"TOTAL"),IF(AND('[10]PDI_OTRAS SITUACIONES ADMINISTR'!$CB53&lt;&gt;"",'[10]PDI_OTRAS SITUACIONES ADMINISTR'!$CB53&lt;&gt;0),'[10]PDI_OTRAS SITUACIONES ADMINISTR'!$CB53,""),IF($A55="TOTAL",SUM(INDIRECT("AV4:AV"&amp;ROW()-1)),""))</f>
        <v/>
      </c>
      <c r="AW55" s="6" t="str">
        <f t="shared" ca="1" si="15"/>
        <v/>
      </c>
      <c r="AX55" s="6" t="str">
        <f ca="1">IF(AND($A55&lt;&gt;"",$A55&lt;&gt;"TOTAL"),IF(AND('[10]PDI_OTRAS SITUACIONES ADMINISTR'!$CE53&lt;&gt;"",'[10]PDI_OTRAS SITUACIONES ADMINISTR'!$CE53&lt;&gt;0),'[10]PDI_OTRAS SITUACIONES ADMINISTR'!$CE53,""),IF($A55="TOTAL",SUM(INDIRECT("AX4:AX"&amp;ROW()-1)),""))</f>
        <v/>
      </c>
      <c r="AY55" s="6" t="str">
        <f ca="1">IF(AND($A55&lt;&gt;"",$A55&lt;&gt;"TOTAL"),IF(AND('[10]PDI_OTRAS SITUACIONES ADMINISTR'!$CG53&lt;&gt;"",'[10]PDI_OTRAS SITUACIONES ADMINISTR'!$CG53&lt;&gt;0),'[10]PDI_OTRAS SITUACIONES ADMINISTR'!$CG53,""),IF($A55="TOTAL",SUM(INDIRECT("AY4:AY"&amp;ROW()-1)),""))</f>
        <v/>
      </c>
      <c r="AZ55" s="6" t="str">
        <f t="shared" ca="1" si="16"/>
        <v/>
      </c>
      <c r="BA55" s="6" t="str">
        <f ca="1">IF(AND($A55&lt;&gt;"",$A55&lt;&gt;"TOTAL"),IF(AND('[10]PDI_OTRAS SITUACIONES ADMINISTR'!$CJ53&lt;&gt;"",'[10]PDI_OTRAS SITUACIONES ADMINISTR'!$CJ53&lt;&gt;0),'[10]PDI_OTRAS SITUACIONES ADMINISTR'!$CJ53,""),IF($A55="TOTAL",SUM(INDIRECT("BA4:BA"&amp;ROW()-1)),""))</f>
        <v/>
      </c>
      <c r="BB55" s="6" t="str">
        <f ca="1">IF(AND($A55&lt;&gt;"",$A55&lt;&gt;"TOTAL"),IF(AND('[10]PDI_OTRAS SITUACIONES ADMINISTR'!$CL53&lt;&gt;"",'[10]PDI_OTRAS SITUACIONES ADMINISTR'!$CL53&lt;&gt;0),'[10]PDI_OTRAS SITUACIONES ADMINISTR'!$CL53,""),IF($A55="TOTAL",SUM(INDIRECT("BB4:BB"&amp;ROW()-1)),""))</f>
        <v/>
      </c>
      <c r="BC55" s="6" t="str">
        <f t="shared" ca="1" si="17"/>
        <v/>
      </c>
      <c r="BD55" s="6" t="str">
        <f ca="1">IF(AND($A55&lt;&gt;"",$A55&lt;&gt;"TOTAL"),IF(AND('[10]PDI_OTRAS SITUACIONES ADMINISTR'!$CO53&lt;&gt;"",'[10]PDI_OTRAS SITUACIONES ADMINISTR'!$CO53&lt;&gt;0),'[10]PDI_OTRAS SITUACIONES ADMINISTR'!$CO53,""),IF($A55="TOTAL",SUM(INDIRECT("BD4:BD"&amp;ROW()-1)),""))</f>
        <v/>
      </c>
      <c r="BE55" s="6" t="str">
        <f ca="1">IF(AND($A55&lt;&gt;"",$A55&lt;&gt;"TOTAL"),IF(AND('[10]PDI_OTRAS SITUACIONES ADMINISTR'!$CQ53&lt;&gt;"",'[10]PDI_OTRAS SITUACIONES ADMINISTR'!$CQ53&lt;&gt;0),'[10]PDI_OTRAS SITUACIONES ADMINISTR'!$CQ53,""),IF($A55="TOTAL",SUM(INDIRECT("BE4:BE"&amp;ROW()-1)),""))</f>
        <v/>
      </c>
      <c r="BF55" s="6" t="str">
        <f t="shared" ca="1" si="18"/>
        <v/>
      </c>
    </row>
    <row r="56" spans="1:58" x14ac:dyDescent="0.2">
      <c r="A56" s="19" t="str">
        <f>IF('[10]PDI_OTRAS SITUACIONES ADMINISTR'!$B54&lt;&gt;"",'[10]PDI_OTRAS SITUACIONES ADMINISTR'!$B54,IF(AND('[10]PDI_OTRAS SITUACIONES ADMINISTR'!$B54="",'[10]PDI_OTRAS SITUACIONES ADMINISTR'!$B55="",'[10]PDI_OTRAS SITUACIONES ADMINISTR'!$B53=""),"","TOTAL"))</f>
        <v/>
      </c>
      <c r="B56" s="6" t="str">
        <f ca="1">IF(AND($A56&lt;&gt;"",$A56&lt;&gt;"TOTAL"),IF(AND('[10]PDI_OTRAS SITUACIONES ADMINISTR'!$C54&lt;&gt;"",'[10]PDI_OTRAS SITUACIONES ADMINISTR'!$C54&lt;&gt;0),'[10]PDI_OTRAS SITUACIONES ADMINISTR'!$C54,""),IF($A56="TOTAL",SUM(INDIRECT("B4:B"&amp;ROW()-1)),""))</f>
        <v/>
      </c>
      <c r="C56" s="6" t="str">
        <f ca="1">IF(AND($A56&lt;&gt;"",$A56&lt;&gt;"TOTAL"),IF(AND('[10]PDI_OTRAS SITUACIONES ADMINISTR'!$E54&lt;&gt;"",'[10]PDI_OTRAS SITUACIONES ADMINISTR'!$E54&lt;&gt;0),'[10]PDI_OTRAS SITUACIONES ADMINISTR'!$E54,""),IF($A56="TOTAL",SUM(INDIRECT("C4:C"&amp;ROW()-1)),""))</f>
        <v/>
      </c>
      <c r="D56" s="6" t="str">
        <f t="shared" ca="1" si="0"/>
        <v/>
      </c>
      <c r="E56" s="6" t="str">
        <f ca="1">IF(AND($A56&lt;&gt;"",$A56&lt;&gt;"TOTAL"),IF(AND('[10]PDI_OTRAS SITUACIONES ADMINISTR'!$H54&lt;&gt;"",'[10]PDI_OTRAS SITUACIONES ADMINISTR'!$H54&lt;&gt;0),'[10]PDI_OTRAS SITUACIONES ADMINISTR'!$H54,""),IF($A56="TOTAL",SUM(INDIRECT("E4:E"&amp;ROW()-1)),""))</f>
        <v/>
      </c>
      <c r="F56" s="6" t="str">
        <f ca="1">IF(AND($A56&lt;&gt;"",$A56&lt;&gt;"TOTAL"),IF(AND('[10]PDI_OTRAS SITUACIONES ADMINISTR'!$J54&lt;&gt;"",'[10]PDI_OTRAS SITUACIONES ADMINISTR'!$J54&lt;&gt;0),'[10]PDI_OTRAS SITUACIONES ADMINISTR'!$J54,""),IF($A56="TOTAL",SUM(INDIRECT("F4:F"&amp;ROW()-1)),""))</f>
        <v/>
      </c>
      <c r="G56" s="6" t="str">
        <f t="shared" ca="1" si="1"/>
        <v/>
      </c>
      <c r="H56" s="6" t="str">
        <f ca="1">IF(AND($A56&lt;&gt;"",$A56&lt;&gt;"TOTAL"),IF(AND('[10]PDI_OTRAS SITUACIONES ADMINISTR'!$M54&lt;&gt;"",'[10]PDI_OTRAS SITUACIONES ADMINISTR'!$M54&lt;&gt;0),'[10]PDI_OTRAS SITUACIONES ADMINISTR'!$M54,""),IF($A56="TOTAL",SUM(INDIRECT("H4:H"&amp;ROW()-1)),""))</f>
        <v/>
      </c>
      <c r="I56" s="6" t="str">
        <f ca="1">IF(AND($A56&lt;&gt;"",$A56&lt;&gt;"TOTAL"),IF(AND('[10]PDI_OTRAS SITUACIONES ADMINISTR'!$O54&lt;&gt;"",'[10]PDI_OTRAS SITUACIONES ADMINISTR'!$O54&lt;&gt;0),'[10]PDI_OTRAS SITUACIONES ADMINISTR'!$O54,""),IF($A56="TOTAL",SUM(INDIRECT("I4:I"&amp;ROW()-1)),""))</f>
        <v/>
      </c>
      <c r="J56" s="6" t="str">
        <f t="shared" ca="1" si="2"/>
        <v/>
      </c>
      <c r="K56" s="6" t="str">
        <f ca="1">IF(AND($A56&lt;&gt;"",$A56&lt;&gt;"TOTAL"),IF(AND('[10]PDI_OTRAS SITUACIONES ADMINISTR'!$R54&lt;&gt;"",'[10]PDI_OTRAS SITUACIONES ADMINISTR'!$R54&lt;&gt;0),'[10]PDI_OTRAS SITUACIONES ADMINISTR'!$R54,""),IF($A56="TOTAL",SUM(INDIRECT("K4:K"&amp;ROW()-1)),""))</f>
        <v/>
      </c>
      <c r="L56" s="6" t="str">
        <f ca="1">IF(AND($A56&lt;&gt;"",$A56&lt;&gt;"TOTAL"),IF(AND('[10]PDI_OTRAS SITUACIONES ADMINISTR'!$T54&lt;&gt;"",'[10]PDI_OTRAS SITUACIONES ADMINISTR'!$T54&lt;&gt;0),'[10]PDI_OTRAS SITUACIONES ADMINISTR'!$T54,""),IF($A56="TOTAL",SUM(INDIRECT("L4:L"&amp;ROW()-1)),""))</f>
        <v/>
      </c>
      <c r="M56" s="6" t="str">
        <f t="shared" ca="1" si="3"/>
        <v/>
      </c>
      <c r="N56" s="6" t="str">
        <f ca="1">IF(AND($A56&lt;&gt;"",$A56&lt;&gt;"TOTAL"),IF(AND('[10]PDI_OTRAS SITUACIONES ADMINISTR'!$W54&lt;&gt;"",'[10]PDI_OTRAS SITUACIONES ADMINISTR'!$W54&lt;&gt;0),'[10]PDI_OTRAS SITUACIONES ADMINISTR'!$W54,""),IF($A56="TOTAL",SUM(INDIRECT("N4:N"&amp;ROW()-1)),""))</f>
        <v/>
      </c>
      <c r="O56" s="6" t="str">
        <f ca="1">IF(AND($A56&lt;&gt;"",$A56&lt;&gt;"TOTAL"),IF(AND('[10]PDI_OTRAS SITUACIONES ADMINISTR'!$Y54&lt;&gt;"",'[10]PDI_OTRAS SITUACIONES ADMINISTR'!$Y54&lt;&gt;0),'[10]PDI_OTRAS SITUACIONES ADMINISTR'!$Y54,""),IF($A56="TOTAL",SUM(INDIRECT("O4:O"&amp;ROW()-1)),""))</f>
        <v/>
      </c>
      <c r="P56" s="6" t="str">
        <f t="shared" ca="1" si="4"/>
        <v/>
      </c>
      <c r="Q56" s="6" t="str">
        <f ca="1">IF(AND($A56&lt;&gt;"",$A56&lt;&gt;"TOTAL"),IF(AND('[10]PDI_OTRAS SITUACIONES ADMINISTR'!$AB54&lt;&gt;"",'[10]PDI_OTRAS SITUACIONES ADMINISTR'!$AB54&lt;&gt;0),'[10]PDI_OTRAS SITUACIONES ADMINISTR'!$AB54,""),IF($A56="TOTAL",SUM(INDIRECT("Q4:Q"&amp;ROW()-1)),""))</f>
        <v/>
      </c>
      <c r="R56" s="6" t="str">
        <f ca="1">IF(AND($A56&lt;&gt;"",$A56&lt;&gt;"TOTAL"),IF(AND('[10]PDI_OTRAS SITUACIONES ADMINISTR'!$AD54&lt;&gt;"",'[10]PDI_OTRAS SITUACIONES ADMINISTR'!$AD54&lt;&gt;0),'[10]PDI_OTRAS SITUACIONES ADMINISTR'!$AD54,""),IF($A56="TOTAL",SUM(INDIRECT("R4:R"&amp;ROW()-1)),""))</f>
        <v/>
      </c>
      <c r="S56" s="6" t="str">
        <f t="shared" ca="1" si="5"/>
        <v/>
      </c>
      <c r="T56" s="6" t="str">
        <f ca="1">IF(AND($A56&lt;&gt;"",$A56&lt;&gt;"TOTAL"),IF(AND('[10]PDI_OTRAS SITUACIONES ADMINISTR'!$AG54&lt;&gt;"",'[10]PDI_OTRAS SITUACIONES ADMINISTR'!$AG54&lt;&gt;0),'[10]PDI_OTRAS SITUACIONES ADMINISTR'!$AG54,""),IF($A56="TOTAL",SUM(INDIRECT("T4:T"&amp;ROW()-1)),""))</f>
        <v/>
      </c>
      <c r="U56" s="6" t="str">
        <f ca="1">IF(AND($A56&lt;&gt;"",$A56&lt;&gt;"TOTAL"),IF(AND('[10]PDI_OTRAS SITUACIONES ADMINISTR'!$AI54&lt;&gt;"",'[10]PDI_OTRAS SITUACIONES ADMINISTR'!$AI54&lt;&gt;0),'[10]PDI_OTRAS SITUACIONES ADMINISTR'!$AI54,""),IF($A56="TOTAL",SUM(INDIRECT("U4:U"&amp;ROW()-1)),""))</f>
        <v/>
      </c>
      <c r="V56" s="6" t="str">
        <f t="shared" ca="1" si="6"/>
        <v/>
      </c>
      <c r="W56" s="6" t="str">
        <f ca="1">IF(AND($A56&lt;&gt;"",$A56&lt;&gt;"TOTAL"),IF(AND('[10]PDI_OTRAS SITUACIONES ADMINISTR'!$AL54&lt;&gt;"",'[10]PDI_OTRAS SITUACIONES ADMINISTR'!$AL54&lt;&gt;0),'[10]PDI_OTRAS SITUACIONES ADMINISTR'!$AL54,""),IF($A56="TOTAL",SUM(INDIRECT("W4:W"&amp;ROW()-1)),""))</f>
        <v/>
      </c>
      <c r="X56" s="6" t="str">
        <f ca="1">IF(AND($A56&lt;&gt;"",$A56&lt;&gt;"TOTAL"),IF(AND('[10]PDI_OTRAS SITUACIONES ADMINISTR'!$AN54&lt;&gt;"",'[10]PDI_OTRAS SITUACIONES ADMINISTR'!$AN54&lt;&gt;0),'[10]PDI_OTRAS SITUACIONES ADMINISTR'!$AN54,""),IF($A56="TOTAL",SUM(INDIRECT("X4:X"&amp;ROW()-1)),""))</f>
        <v/>
      </c>
      <c r="Y56" s="6" t="str">
        <f t="shared" ca="1" si="7"/>
        <v/>
      </c>
      <c r="Z56" s="6" t="str">
        <f ca="1">IF(AND($A56&lt;&gt;"",$A56&lt;&gt;"TOTAL"),IF(AND('[10]PDI_OTRAS SITUACIONES ADMINISTR'!$AQ54&lt;&gt;"",'[10]PDI_OTRAS SITUACIONES ADMINISTR'!$AQ54&lt;&gt;0),'[10]PDI_OTRAS SITUACIONES ADMINISTR'!$AQ54,""),IF($A56="TOTAL",SUM(INDIRECT("Z4:Z"&amp;ROW()-1)),""))</f>
        <v/>
      </c>
      <c r="AA56" s="6" t="str">
        <f ca="1">IF(AND($A56&lt;&gt;"",$A56&lt;&gt;"TOTAL"),IF(AND('[10]PDI_OTRAS SITUACIONES ADMINISTR'!$AS54&lt;&gt;"",'[10]PDI_OTRAS SITUACIONES ADMINISTR'!$AS54&lt;&gt;0),'[10]PDI_OTRAS SITUACIONES ADMINISTR'!$AS54,""),IF($A56="TOTAL",SUM(INDIRECT("AA4:AA"&amp;ROW()-1)),""))</f>
        <v/>
      </c>
      <c r="AB56" s="6" t="str">
        <f t="shared" ca="1" si="8"/>
        <v/>
      </c>
      <c r="AC56" s="6" t="str">
        <f ca="1">IF(AND($A56&lt;&gt;"",$A56&lt;&gt;"TOTAL"),IF(AND('[10]PDI_OTRAS SITUACIONES ADMINISTR'!$AV54&lt;&gt;"",'[10]PDI_OTRAS SITUACIONES ADMINISTR'!$AV54&lt;&gt;0),'[10]PDI_OTRAS SITUACIONES ADMINISTR'!$AV54,""),IF($A56="TOTAL",SUM(INDIRECT("AC4:AC"&amp;ROW()-1)),""))</f>
        <v/>
      </c>
      <c r="AD56" s="6" t="str">
        <f ca="1">IF(AND($A56&lt;&gt;"",$A56&lt;&gt;"TOTAL"),IF(AND('[10]PDI_OTRAS SITUACIONES ADMINISTR'!$AX54&lt;&gt;"",'[10]PDI_OTRAS SITUACIONES ADMINISTR'!$AX54&lt;&gt;0),'[10]PDI_OTRAS SITUACIONES ADMINISTR'!$AX54,""),IF($A56="TOTAL",SUM(INDIRECT("AD4:AD"&amp;ROW()-1)),""))</f>
        <v/>
      </c>
      <c r="AE56" s="6" t="str">
        <f t="shared" ca="1" si="9"/>
        <v/>
      </c>
      <c r="AF56" s="6" t="str">
        <f ca="1">IF(AND($A56&lt;&gt;"",$A56&lt;&gt;"TOTAL"),IF(AND('[10]PDI_OTRAS SITUACIONES ADMINISTR'!$BA54&lt;&gt;"",'[10]PDI_OTRAS SITUACIONES ADMINISTR'!$BA54&lt;&gt;0),'[10]PDI_OTRAS SITUACIONES ADMINISTR'!$BA54,""),IF($A56="TOTAL",SUM(INDIRECT("AF4:AF"&amp;ROW()-1)),""))</f>
        <v/>
      </c>
      <c r="AG56" s="6" t="str">
        <f ca="1">IF(AND($A56&lt;&gt;"",$A56&lt;&gt;"TOTAL"),IF(AND('[10]PDI_OTRAS SITUACIONES ADMINISTR'!$BC54&lt;&gt;"",'[10]PDI_OTRAS SITUACIONES ADMINISTR'!$BC54&lt;&gt;0),'[10]PDI_OTRAS SITUACIONES ADMINISTR'!$BC54,""),IF($A56="TOTAL",SUM(INDIRECT("AG4:AG"&amp;ROW()-1)),""))</f>
        <v/>
      </c>
      <c r="AH56" s="6" t="str">
        <f t="shared" ca="1" si="10"/>
        <v/>
      </c>
      <c r="AI56" s="6" t="str">
        <f ca="1">IF(AND($A56&lt;&gt;"",$A56&lt;&gt;"TOTAL"),IF(AND('[10]PDI_OTRAS SITUACIONES ADMINISTR'!$BF54&lt;&gt;"",'[10]PDI_OTRAS SITUACIONES ADMINISTR'!$BF54&lt;&gt;0),'[10]PDI_OTRAS SITUACIONES ADMINISTR'!$BF54,""),IF($A56="TOTAL",SUM(INDIRECT("AI4:AI"&amp;ROW()-1)),""))</f>
        <v/>
      </c>
      <c r="AJ56" s="6" t="str">
        <f ca="1">IF(AND($A56&lt;&gt;"",$A56&lt;&gt;"TOTAL"),IF(AND('[10]PDI_OTRAS SITUACIONES ADMINISTR'!$BH54&lt;&gt;"",'[10]PDI_OTRAS SITUACIONES ADMINISTR'!$BH54&lt;&gt;0),'[10]PDI_OTRAS SITUACIONES ADMINISTR'!$BH54,""),IF($A56="TOTAL",SUM(INDIRECT("AJ4:AJ"&amp;ROW()-1)),""))</f>
        <v/>
      </c>
      <c r="AK56" s="6" t="str">
        <f t="shared" ca="1" si="11"/>
        <v/>
      </c>
      <c r="AL56" s="6" t="str">
        <f ca="1">IF(AND($A56&lt;&gt;"",$A56&lt;&gt;"TOTAL"),IF(AND('[10]PDI_OTRAS SITUACIONES ADMINISTR'!$BK54&lt;&gt;"",'[10]PDI_OTRAS SITUACIONES ADMINISTR'!$BK54&lt;&gt;0),'[10]PDI_OTRAS SITUACIONES ADMINISTR'!$BK54,""),IF($A56="TOTAL",SUM(INDIRECT("AL4:AL"&amp;ROW()-1)),""))</f>
        <v/>
      </c>
      <c r="AM56" s="6" t="str">
        <f ca="1">IF(AND($A56&lt;&gt;"",$A56&lt;&gt;"TOTAL"),IF(AND('[10]PDI_OTRAS SITUACIONES ADMINISTR'!$BM54&lt;&gt;"",'[10]PDI_OTRAS SITUACIONES ADMINISTR'!$BM54&lt;&gt;0),'[10]PDI_OTRAS SITUACIONES ADMINISTR'!$BM54,""),IF($A56="TOTAL",SUM(INDIRECT("AM4:AM"&amp;ROW()-1)),""))</f>
        <v/>
      </c>
      <c r="AN56" s="6" t="str">
        <f t="shared" ca="1" si="12"/>
        <v/>
      </c>
      <c r="AO56" s="6" t="str">
        <f ca="1">IF(AND($A56&lt;&gt;"",$A56&lt;&gt;"TOTAL"),IF(AND('[10]PDI_OTRAS SITUACIONES ADMINISTR'!$BP54&lt;&gt;"",'[10]PDI_OTRAS SITUACIONES ADMINISTR'!$BP54&lt;&gt;0),'[10]PDI_OTRAS SITUACIONES ADMINISTR'!$BP54,""),IF($A56="TOTAL",SUM(INDIRECT("AO4:AO"&amp;ROW()-1)),""))</f>
        <v/>
      </c>
      <c r="AP56" s="6" t="str">
        <f ca="1">IF(AND($A56&lt;&gt;"",$A56&lt;&gt;"TOTAL"),IF(AND('[10]PDI_OTRAS SITUACIONES ADMINISTR'!$BR54&lt;&gt;"",'[10]PDI_OTRAS SITUACIONES ADMINISTR'!$BR54&lt;&gt;0),'[10]PDI_OTRAS SITUACIONES ADMINISTR'!$BR54,""),IF($A56="TOTAL",SUM(INDIRECT("AP4:AP"&amp;ROW()-1)),""))</f>
        <v/>
      </c>
      <c r="AQ56" s="6" t="str">
        <f t="shared" ca="1" si="13"/>
        <v/>
      </c>
      <c r="AR56" s="6" t="str">
        <f ca="1">IF(AND($A56&lt;&gt;"",$A56&lt;&gt;"TOTAL"),IF(AND('[10]PDI_OTRAS SITUACIONES ADMINISTR'!$BU54&lt;&gt;"",'[10]PDI_OTRAS SITUACIONES ADMINISTR'!$BU54&lt;&gt;0),'[10]PDI_OTRAS SITUACIONES ADMINISTR'!$BU54,""),IF($A56="TOTAL",SUM(INDIRECT("AR4:AR"&amp;ROW()-1)),""))</f>
        <v/>
      </c>
      <c r="AS56" s="6" t="str">
        <f ca="1">IF(AND($A56&lt;&gt;"",$A56&lt;&gt;"TOTAL"),IF(AND('[10]PDI_OTRAS SITUACIONES ADMINISTR'!$BW54&lt;&gt;"",'[10]PDI_OTRAS SITUACIONES ADMINISTR'!$BW54&lt;&gt;0),'[10]PDI_OTRAS SITUACIONES ADMINISTR'!$BW54,""),IF($A56="TOTAL",SUM(INDIRECT("AS4:AS"&amp;ROW()-1)),""))</f>
        <v/>
      </c>
      <c r="AT56" s="6" t="str">
        <f t="shared" ca="1" si="14"/>
        <v/>
      </c>
      <c r="AU56" s="6" t="str">
        <f ca="1">IF(AND($A56&lt;&gt;"",$A56&lt;&gt;"TOTAL"),IF(AND('[10]PDI_OTRAS SITUACIONES ADMINISTR'!$BZ54&lt;&gt;"",'[10]PDI_OTRAS SITUACIONES ADMINISTR'!$BZ54&lt;&gt;0),'[10]PDI_OTRAS SITUACIONES ADMINISTR'!$BZ54,""),IF($A56="TOTAL",SUM(INDIRECT("AU4:AU"&amp;ROW()-1)),""))</f>
        <v/>
      </c>
      <c r="AV56" s="6" t="str">
        <f ca="1">IF(AND($A56&lt;&gt;"",$A56&lt;&gt;"TOTAL"),IF(AND('[10]PDI_OTRAS SITUACIONES ADMINISTR'!$CB54&lt;&gt;"",'[10]PDI_OTRAS SITUACIONES ADMINISTR'!$CB54&lt;&gt;0),'[10]PDI_OTRAS SITUACIONES ADMINISTR'!$CB54,""),IF($A56="TOTAL",SUM(INDIRECT("AV4:AV"&amp;ROW()-1)),""))</f>
        <v/>
      </c>
      <c r="AW56" s="6" t="str">
        <f t="shared" ca="1" si="15"/>
        <v/>
      </c>
      <c r="AX56" s="6" t="str">
        <f ca="1">IF(AND($A56&lt;&gt;"",$A56&lt;&gt;"TOTAL"),IF(AND('[10]PDI_OTRAS SITUACIONES ADMINISTR'!$CE54&lt;&gt;"",'[10]PDI_OTRAS SITUACIONES ADMINISTR'!$CE54&lt;&gt;0),'[10]PDI_OTRAS SITUACIONES ADMINISTR'!$CE54,""),IF($A56="TOTAL",SUM(INDIRECT("AX4:AX"&amp;ROW()-1)),""))</f>
        <v/>
      </c>
      <c r="AY56" s="6" t="str">
        <f ca="1">IF(AND($A56&lt;&gt;"",$A56&lt;&gt;"TOTAL"),IF(AND('[10]PDI_OTRAS SITUACIONES ADMINISTR'!$CG54&lt;&gt;"",'[10]PDI_OTRAS SITUACIONES ADMINISTR'!$CG54&lt;&gt;0),'[10]PDI_OTRAS SITUACIONES ADMINISTR'!$CG54,""),IF($A56="TOTAL",SUM(INDIRECT("AY4:AY"&amp;ROW()-1)),""))</f>
        <v/>
      </c>
      <c r="AZ56" s="6" t="str">
        <f t="shared" ca="1" si="16"/>
        <v/>
      </c>
      <c r="BA56" s="6" t="str">
        <f ca="1">IF(AND($A56&lt;&gt;"",$A56&lt;&gt;"TOTAL"),IF(AND('[10]PDI_OTRAS SITUACIONES ADMINISTR'!$CJ54&lt;&gt;"",'[10]PDI_OTRAS SITUACIONES ADMINISTR'!$CJ54&lt;&gt;0),'[10]PDI_OTRAS SITUACIONES ADMINISTR'!$CJ54,""),IF($A56="TOTAL",SUM(INDIRECT("BA4:BA"&amp;ROW()-1)),""))</f>
        <v/>
      </c>
      <c r="BB56" s="6" t="str">
        <f ca="1">IF(AND($A56&lt;&gt;"",$A56&lt;&gt;"TOTAL"),IF(AND('[10]PDI_OTRAS SITUACIONES ADMINISTR'!$CL54&lt;&gt;"",'[10]PDI_OTRAS SITUACIONES ADMINISTR'!$CL54&lt;&gt;0),'[10]PDI_OTRAS SITUACIONES ADMINISTR'!$CL54,""),IF($A56="TOTAL",SUM(INDIRECT("BB4:BB"&amp;ROW()-1)),""))</f>
        <v/>
      </c>
      <c r="BC56" s="6" t="str">
        <f t="shared" ca="1" si="17"/>
        <v/>
      </c>
      <c r="BD56" s="6" t="str">
        <f ca="1">IF(AND($A56&lt;&gt;"",$A56&lt;&gt;"TOTAL"),IF(AND('[10]PDI_OTRAS SITUACIONES ADMINISTR'!$CO54&lt;&gt;"",'[10]PDI_OTRAS SITUACIONES ADMINISTR'!$CO54&lt;&gt;0),'[10]PDI_OTRAS SITUACIONES ADMINISTR'!$CO54,""),IF($A56="TOTAL",SUM(INDIRECT("BD4:BD"&amp;ROW()-1)),""))</f>
        <v/>
      </c>
      <c r="BE56" s="6" t="str">
        <f ca="1">IF(AND($A56&lt;&gt;"",$A56&lt;&gt;"TOTAL"),IF(AND('[10]PDI_OTRAS SITUACIONES ADMINISTR'!$CQ54&lt;&gt;"",'[10]PDI_OTRAS SITUACIONES ADMINISTR'!$CQ54&lt;&gt;0),'[10]PDI_OTRAS SITUACIONES ADMINISTR'!$CQ54,""),IF($A56="TOTAL",SUM(INDIRECT("BE4:BE"&amp;ROW()-1)),""))</f>
        <v/>
      </c>
      <c r="BF56" s="6" t="str">
        <f t="shared" ca="1" si="18"/>
        <v/>
      </c>
    </row>
    <row r="57" spans="1:58" x14ac:dyDescent="0.2">
      <c r="A57" s="19" t="str">
        <f>IF('[10]PDI_OTRAS SITUACIONES ADMINISTR'!$B55&lt;&gt;"",'[10]PDI_OTRAS SITUACIONES ADMINISTR'!$B55,IF(AND('[10]PDI_OTRAS SITUACIONES ADMINISTR'!$B55="",'[10]PDI_OTRAS SITUACIONES ADMINISTR'!$B56="",'[10]PDI_OTRAS SITUACIONES ADMINISTR'!$B54=""),"","TOTAL"))</f>
        <v/>
      </c>
      <c r="B57" s="6" t="str">
        <f ca="1">IF(AND($A57&lt;&gt;"",$A57&lt;&gt;"TOTAL"),IF(AND('[10]PDI_OTRAS SITUACIONES ADMINISTR'!$C55&lt;&gt;"",'[10]PDI_OTRAS SITUACIONES ADMINISTR'!$C55&lt;&gt;0),'[10]PDI_OTRAS SITUACIONES ADMINISTR'!$C55,""),IF($A57="TOTAL",SUM(INDIRECT("B4:B"&amp;ROW()-1)),""))</f>
        <v/>
      </c>
      <c r="C57" s="6" t="str">
        <f ca="1">IF(AND($A57&lt;&gt;"",$A57&lt;&gt;"TOTAL"),IF(AND('[10]PDI_OTRAS SITUACIONES ADMINISTR'!$E55&lt;&gt;"",'[10]PDI_OTRAS SITUACIONES ADMINISTR'!$E55&lt;&gt;0),'[10]PDI_OTRAS SITUACIONES ADMINISTR'!$E55,""),IF($A57="TOTAL",SUM(INDIRECT("C4:C"&amp;ROW()-1)),""))</f>
        <v/>
      </c>
      <c r="D57" s="6" t="str">
        <f t="shared" ca="1" si="0"/>
        <v/>
      </c>
      <c r="E57" s="6" t="str">
        <f ca="1">IF(AND($A57&lt;&gt;"",$A57&lt;&gt;"TOTAL"),IF(AND('[10]PDI_OTRAS SITUACIONES ADMINISTR'!$H55&lt;&gt;"",'[10]PDI_OTRAS SITUACIONES ADMINISTR'!$H55&lt;&gt;0),'[10]PDI_OTRAS SITUACIONES ADMINISTR'!$H55,""),IF($A57="TOTAL",SUM(INDIRECT("E4:E"&amp;ROW()-1)),""))</f>
        <v/>
      </c>
      <c r="F57" s="6" t="str">
        <f ca="1">IF(AND($A57&lt;&gt;"",$A57&lt;&gt;"TOTAL"),IF(AND('[10]PDI_OTRAS SITUACIONES ADMINISTR'!$J55&lt;&gt;"",'[10]PDI_OTRAS SITUACIONES ADMINISTR'!$J55&lt;&gt;0),'[10]PDI_OTRAS SITUACIONES ADMINISTR'!$J55,""),IF($A57="TOTAL",SUM(INDIRECT("F4:F"&amp;ROW()-1)),""))</f>
        <v/>
      </c>
      <c r="G57" s="6" t="str">
        <f t="shared" ca="1" si="1"/>
        <v/>
      </c>
      <c r="H57" s="6" t="str">
        <f ca="1">IF(AND($A57&lt;&gt;"",$A57&lt;&gt;"TOTAL"),IF(AND('[10]PDI_OTRAS SITUACIONES ADMINISTR'!$M55&lt;&gt;"",'[10]PDI_OTRAS SITUACIONES ADMINISTR'!$M55&lt;&gt;0),'[10]PDI_OTRAS SITUACIONES ADMINISTR'!$M55,""),IF($A57="TOTAL",SUM(INDIRECT("H4:H"&amp;ROW()-1)),""))</f>
        <v/>
      </c>
      <c r="I57" s="6" t="str">
        <f ca="1">IF(AND($A57&lt;&gt;"",$A57&lt;&gt;"TOTAL"),IF(AND('[10]PDI_OTRAS SITUACIONES ADMINISTR'!$O55&lt;&gt;"",'[10]PDI_OTRAS SITUACIONES ADMINISTR'!$O55&lt;&gt;0),'[10]PDI_OTRAS SITUACIONES ADMINISTR'!$O55,""),IF($A57="TOTAL",SUM(INDIRECT("I4:I"&amp;ROW()-1)),""))</f>
        <v/>
      </c>
      <c r="J57" s="6" t="str">
        <f t="shared" ca="1" si="2"/>
        <v/>
      </c>
      <c r="K57" s="6" t="str">
        <f ca="1">IF(AND($A57&lt;&gt;"",$A57&lt;&gt;"TOTAL"),IF(AND('[10]PDI_OTRAS SITUACIONES ADMINISTR'!$R55&lt;&gt;"",'[10]PDI_OTRAS SITUACIONES ADMINISTR'!$R55&lt;&gt;0),'[10]PDI_OTRAS SITUACIONES ADMINISTR'!$R55,""),IF($A57="TOTAL",SUM(INDIRECT("K4:K"&amp;ROW()-1)),""))</f>
        <v/>
      </c>
      <c r="L57" s="6" t="str">
        <f ca="1">IF(AND($A57&lt;&gt;"",$A57&lt;&gt;"TOTAL"),IF(AND('[10]PDI_OTRAS SITUACIONES ADMINISTR'!$T55&lt;&gt;"",'[10]PDI_OTRAS SITUACIONES ADMINISTR'!$T55&lt;&gt;0),'[10]PDI_OTRAS SITUACIONES ADMINISTR'!$T55,""),IF($A57="TOTAL",SUM(INDIRECT("L4:L"&amp;ROW()-1)),""))</f>
        <v/>
      </c>
      <c r="M57" s="6" t="str">
        <f t="shared" ca="1" si="3"/>
        <v/>
      </c>
      <c r="N57" s="6" t="str">
        <f ca="1">IF(AND($A57&lt;&gt;"",$A57&lt;&gt;"TOTAL"),IF(AND('[10]PDI_OTRAS SITUACIONES ADMINISTR'!$W55&lt;&gt;"",'[10]PDI_OTRAS SITUACIONES ADMINISTR'!$W55&lt;&gt;0),'[10]PDI_OTRAS SITUACIONES ADMINISTR'!$W55,""),IF($A57="TOTAL",SUM(INDIRECT("N4:N"&amp;ROW()-1)),""))</f>
        <v/>
      </c>
      <c r="O57" s="6" t="str">
        <f ca="1">IF(AND($A57&lt;&gt;"",$A57&lt;&gt;"TOTAL"),IF(AND('[10]PDI_OTRAS SITUACIONES ADMINISTR'!$Y55&lt;&gt;"",'[10]PDI_OTRAS SITUACIONES ADMINISTR'!$Y55&lt;&gt;0),'[10]PDI_OTRAS SITUACIONES ADMINISTR'!$Y55,""),IF($A57="TOTAL",SUM(INDIRECT("O4:O"&amp;ROW()-1)),""))</f>
        <v/>
      </c>
      <c r="P57" s="6" t="str">
        <f t="shared" ca="1" si="4"/>
        <v/>
      </c>
      <c r="Q57" s="6" t="str">
        <f ca="1">IF(AND($A57&lt;&gt;"",$A57&lt;&gt;"TOTAL"),IF(AND('[10]PDI_OTRAS SITUACIONES ADMINISTR'!$AB55&lt;&gt;"",'[10]PDI_OTRAS SITUACIONES ADMINISTR'!$AB55&lt;&gt;0),'[10]PDI_OTRAS SITUACIONES ADMINISTR'!$AB55,""),IF($A57="TOTAL",SUM(INDIRECT("Q4:Q"&amp;ROW()-1)),""))</f>
        <v/>
      </c>
      <c r="R57" s="6" t="str">
        <f ca="1">IF(AND($A57&lt;&gt;"",$A57&lt;&gt;"TOTAL"),IF(AND('[10]PDI_OTRAS SITUACIONES ADMINISTR'!$AD55&lt;&gt;"",'[10]PDI_OTRAS SITUACIONES ADMINISTR'!$AD55&lt;&gt;0),'[10]PDI_OTRAS SITUACIONES ADMINISTR'!$AD55,""),IF($A57="TOTAL",SUM(INDIRECT("R4:R"&amp;ROW()-1)),""))</f>
        <v/>
      </c>
      <c r="S57" s="6" t="str">
        <f t="shared" ca="1" si="5"/>
        <v/>
      </c>
      <c r="T57" s="6" t="str">
        <f ca="1">IF(AND($A57&lt;&gt;"",$A57&lt;&gt;"TOTAL"),IF(AND('[10]PDI_OTRAS SITUACIONES ADMINISTR'!$AG55&lt;&gt;"",'[10]PDI_OTRAS SITUACIONES ADMINISTR'!$AG55&lt;&gt;0),'[10]PDI_OTRAS SITUACIONES ADMINISTR'!$AG55,""),IF($A57="TOTAL",SUM(INDIRECT("T4:T"&amp;ROW()-1)),""))</f>
        <v/>
      </c>
      <c r="U57" s="6" t="str">
        <f ca="1">IF(AND($A57&lt;&gt;"",$A57&lt;&gt;"TOTAL"),IF(AND('[10]PDI_OTRAS SITUACIONES ADMINISTR'!$AI55&lt;&gt;"",'[10]PDI_OTRAS SITUACIONES ADMINISTR'!$AI55&lt;&gt;0),'[10]PDI_OTRAS SITUACIONES ADMINISTR'!$AI55,""),IF($A57="TOTAL",SUM(INDIRECT("U4:U"&amp;ROW()-1)),""))</f>
        <v/>
      </c>
      <c r="V57" s="6" t="str">
        <f t="shared" ca="1" si="6"/>
        <v/>
      </c>
      <c r="W57" s="6" t="str">
        <f ca="1">IF(AND($A57&lt;&gt;"",$A57&lt;&gt;"TOTAL"),IF(AND('[10]PDI_OTRAS SITUACIONES ADMINISTR'!$AL55&lt;&gt;"",'[10]PDI_OTRAS SITUACIONES ADMINISTR'!$AL55&lt;&gt;0),'[10]PDI_OTRAS SITUACIONES ADMINISTR'!$AL55,""),IF($A57="TOTAL",SUM(INDIRECT("W4:W"&amp;ROW()-1)),""))</f>
        <v/>
      </c>
      <c r="X57" s="6" t="str">
        <f ca="1">IF(AND($A57&lt;&gt;"",$A57&lt;&gt;"TOTAL"),IF(AND('[10]PDI_OTRAS SITUACIONES ADMINISTR'!$AN55&lt;&gt;"",'[10]PDI_OTRAS SITUACIONES ADMINISTR'!$AN55&lt;&gt;0),'[10]PDI_OTRAS SITUACIONES ADMINISTR'!$AN55,""),IF($A57="TOTAL",SUM(INDIRECT("X4:X"&amp;ROW()-1)),""))</f>
        <v/>
      </c>
      <c r="Y57" s="6" t="str">
        <f t="shared" ca="1" si="7"/>
        <v/>
      </c>
      <c r="Z57" s="6" t="str">
        <f ca="1">IF(AND($A57&lt;&gt;"",$A57&lt;&gt;"TOTAL"),IF(AND('[10]PDI_OTRAS SITUACIONES ADMINISTR'!$AQ55&lt;&gt;"",'[10]PDI_OTRAS SITUACIONES ADMINISTR'!$AQ55&lt;&gt;0),'[10]PDI_OTRAS SITUACIONES ADMINISTR'!$AQ55,""),IF($A57="TOTAL",SUM(INDIRECT("Z4:Z"&amp;ROW()-1)),""))</f>
        <v/>
      </c>
      <c r="AA57" s="6" t="str">
        <f ca="1">IF(AND($A57&lt;&gt;"",$A57&lt;&gt;"TOTAL"),IF(AND('[10]PDI_OTRAS SITUACIONES ADMINISTR'!$AS55&lt;&gt;"",'[10]PDI_OTRAS SITUACIONES ADMINISTR'!$AS55&lt;&gt;0),'[10]PDI_OTRAS SITUACIONES ADMINISTR'!$AS55,""),IF($A57="TOTAL",SUM(INDIRECT("AA4:AA"&amp;ROW()-1)),""))</f>
        <v/>
      </c>
      <c r="AB57" s="6" t="str">
        <f t="shared" ca="1" si="8"/>
        <v/>
      </c>
      <c r="AC57" s="6" t="str">
        <f ca="1">IF(AND($A57&lt;&gt;"",$A57&lt;&gt;"TOTAL"),IF(AND('[10]PDI_OTRAS SITUACIONES ADMINISTR'!$AV55&lt;&gt;"",'[10]PDI_OTRAS SITUACIONES ADMINISTR'!$AV55&lt;&gt;0),'[10]PDI_OTRAS SITUACIONES ADMINISTR'!$AV55,""),IF($A57="TOTAL",SUM(INDIRECT("AC4:AC"&amp;ROW()-1)),""))</f>
        <v/>
      </c>
      <c r="AD57" s="6" t="str">
        <f ca="1">IF(AND($A57&lt;&gt;"",$A57&lt;&gt;"TOTAL"),IF(AND('[10]PDI_OTRAS SITUACIONES ADMINISTR'!$AX55&lt;&gt;"",'[10]PDI_OTRAS SITUACIONES ADMINISTR'!$AX55&lt;&gt;0),'[10]PDI_OTRAS SITUACIONES ADMINISTR'!$AX55,""),IF($A57="TOTAL",SUM(INDIRECT("AD4:AD"&amp;ROW()-1)),""))</f>
        <v/>
      </c>
      <c r="AE57" s="6" t="str">
        <f t="shared" ca="1" si="9"/>
        <v/>
      </c>
      <c r="AF57" s="6" t="str">
        <f ca="1">IF(AND($A57&lt;&gt;"",$A57&lt;&gt;"TOTAL"),IF(AND('[10]PDI_OTRAS SITUACIONES ADMINISTR'!$BA55&lt;&gt;"",'[10]PDI_OTRAS SITUACIONES ADMINISTR'!$BA55&lt;&gt;0),'[10]PDI_OTRAS SITUACIONES ADMINISTR'!$BA55,""),IF($A57="TOTAL",SUM(INDIRECT("AF4:AF"&amp;ROW()-1)),""))</f>
        <v/>
      </c>
      <c r="AG57" s="6" t="str">
        <f ca="1">IF(AND($A57&lt;&gt;"",$A57&lt;&gt;"TOTAL"),IF(AND('[10]PDI_OTRAS SITUACIONES ADMINISTR'!$BC55&lt;&gt;"",'[10]PDI_OTRAS SITUACIONES ADMINISTR'!$BC55&lt;&gt;0),'[10]PDI_OTRAS SITUACIONES ADMINISTR'!$BC55,""),IF($A57="TOTAL",SUM(INDIRECT("AG4:AG"&amp;ROW()-1)),""))</f>
        <v/>
      </c>
      <c r="AH57" s="6" t="str">
        <f t="shared" ca="1" si="10"/>
        <v/>
      </c>
      <c r="AI57" s="6" t="str">
        <f ca="1">IF(AND($A57&lt;&gt;"",$A57&lt;&gt;"TOTAL"),IF(AND('[10]PDI_OTRAS SITUACIONES ADMINISTR'!$BF55&lt;&gt;"",'[10]PDI_OTRAS SITUACIONES ADMINISTR'!$BF55&lt;&gt;0),'[10]PDI_OTRAS SITUACIONES ADMINISTR'!$BF55,""),IF($A57="TOTAL",SUM(INDIRECT("AI4:AI"&amp;ROW()-1)),""))</f>
        <v/>
      </c>
      <c r="AJ57" s="6" t="str">
        <f ca="1">IF(AND($A57&lt;&gt;"",$A57&lt;&gt;"TOTAL"),IF(AND('[10]PDI_OTRAS SITUACIONES ADMINISTR'!$BH55&lt;&gt;"",'[10]PDI_OTRAS SITUACIONES ADMINISTR'!$BH55&lt;&gt;0),'[10]PDI_OTRAS SITUACIONES ADMINISTR'!$BH55,""),IF($A57="TOTAL",SUM(INDIRECT("AJ4:AJ"&amp;ROW()-1)),""))</f>
        <v/>
      </c>
      <c r="AK57" s="6" t="str">
        <f t="shared" ca="1" si="11"/>
        <v/>
      </c>
      <c r="AL57" s="6" t="str">
        <f ca="1">IF(AND($A57&lt;&gt;"",$A57&lt;&gt;"TOTAL"),IF(AND('[10]PDI_OTRAS SITUACIONES ADMINISTR'!$BK55&lt;&gt;"",'[10]PDI_OTRAS SITUACIONES ADMINISTR'!$BK55&lt;&gt;0),'[10]PDI_OTRAS SITUACIONES ADMINISTR'!$BK55,""),IF($A57="TOTAL",SUM(INDIRECT("AL4:AL"&amp;ROW()-1)),""))</f>
        <v/>
      </c>
      <c r="AM57" s="6" t="str">
        <f ca="1">IF(AND($A57&lt;&gt;"",$A57&lt;&gt;"TOTAL"),IF(AND('[10]PDI_OTRAS SITUACIONES ADMINISTR'!$BM55&lt;&gt;"",'[10]PDI_OTRAS SITUACIONES ADMINISTR'!$BM55&lt;&gt;0),'[10]PDI_OTRAS SITUACIONES ADMINISTR'!$BM55,""),IF($A57="TOTAL",SUM(INDIRECT("AM4:AM"&amp;ROW()-1)),""))</f>
        <v/>
      </c>
      <c r="AN57" s="6" t="str">
        <f t="shared" ca="1" si="12"/>
        <v/>
      </c>
      <c r="AO57" s="6" t="str">
        <f ca="1">IF(AND($A57&lt;&gt;"",$A57&lt;&gt;"TOTAL"),IF(AND('[10]PDI_OTRAS SITUACIONES ADMINISTR'!$BP55&lt;&gt;"",'[10]PDI_OTRAS SITUACIONES ADMINISTR'!$BP55&lt;&gt;0),'[10]PDI_OTRAS SITUACIONES ADMINISTR'!$BP55,""),IF($A57="TOTAL",SUM(INDIRECT("AO4:AO"&amp;ROW()-1)),""))</f>
        <v/>
      </c>
      <c r="AP57" s="6" t="str">
        <f ca="1">IF(AND($A57&lt;&gt;"",$A57&lt;&gt;"TOTAL"),IF(AND('[10]PDI_OTRAS SITUACIONES ADMINISTR'!$BR55&lt;&gt;"",'[10]PDI_OTRAS SITUACIONES ADMINISTR'!$BR55&lt;&gt;0),'[10]PDI_OTRAS SITUACIONES ADMINISTR'!$BR55,""),IF($A57="TOTAL",SUM(INDIRECT("AP4:AP"&amp;ROW()-1)),""))</f>
        <v/>
      </c>
      <c r="AQ57" s="6" t="str">
        <f t="shared" ca="1" si="13"/>
        <v/>
      </c>
      <c r="AR57" s="6" t="str">
        <f ca="1">IF(AND($A57&lt;&gt;"",$A57&lt;&gt;"TOTAL"),IF(AND('[10]PDI_OTRAS SITUACIONES ADMINISTR'!$BU55&lt;&gt;"",'[10]PDI_OTRAS SITUACIONES ADMINISTR'!$BU55&lt;&gt;0),'[10]PDI_OTRAS SITUACIONES ADMINISTR'!$BU55,""),IF($A57="TOTAL",SUM(INDIRECT("AR4:AR"&amp;ROW()-1)),""))</f>
        <v/>
      </c>
      <c r="AS57" s="6" t="str">
        <f ca="1">IF(AND($A57&lt;&gt;"",$A57&lt;&gt;"TOTAL"),IF(AND('[10]PDI_OTRAS SITUACIONES ADMINISTR'!$BW55&lt;&gt;"",'[10]PDI_OTRAS SITUACIONES ADMINISTR'!$BW55&lt;&gt;0),'[10]PDI_OTRAS SITUACIONES ADMINISTR'!$BW55,""),IF($A57="TOTAL",SUM(INDIRECT("AS4:AS"&amp;ROW()-1)),""))</f>
        <v/>
      </c>
      <c r="AT57" s="6" t="str">
        <f t="shared" ca="1" si="14"/>
        <v/>
      </c>
      <c r="AU57" s="6" t="str">
        <f ca="1">IF(AND($A57&lt;&gt;"",$A57&lt;&gt;"TOTAL"),IF(AND('[10]PDI_OTRAS SITUACIONES ADMINISTR'!$BZ55&lt;&gt;"",'[10]PDI_OTRAS SITUACIONES ADMINISTR'!$BZ55&lt;&gt;0),'[10]PDI_OTRAS SITUACIONES ADMINISTR'!$BZ55,""),IF($A57="TOTAL",SUM(INDIRECT("AU4:AU"&amp;ROW()-1)),""))</f>
        <v/>
      </c>
      <c r="AV57" s="6" t="str">
        <f ca="1">IF(AND($A57&lt;&gt;"",$A57&lt;&gt;"TOTAL"),IF(AND('[10]PDI_OTRAS SITUACIONES ADMINISTR'!$CB55&lt;&gt;"",'[10]PDI_OTRAS SITUACIONES ADMINISTR'!$CB55&lt;&gt;0),'[10]PDI_OTRAS SITUACIONES ADMINISTR'!$CB55,""),IF($A57="TOTAL",SUM(INDIRECT("AV4:AV"&amp;ROW()-1)),""))</f>
        <v/>
      </c>
      <c r="AW57" s="6" t="str">
        <f t="shared" ca="1" si="15"/>
        <v/>
      </c>
      <c r="AX57" s="6" t="str">
        <f ca="1">IF(AND($A57&lt;&gt;"",$A57&lt;&gt;"TOTAL"),IF(AND('[10]PDI_OTRAS SITUACIONES ADMINISTR'!$CE55&lt;&gt;"",'[10]PDI_OTRAS SITUACIONES ADMINISTR'!$CE55&lt;&gt;0),'[10]PDI_OTRAS SITUACIONES ADMINISTR'!$CE55,""),IF($A57="TOTAL",SUM(INDIRECT("AX4:AX"&amp;ROW()-1)),""))</f>
        <v/>
      </c>
      <c r="AY57" s="6" t="str">
        <f ca="1">IF(AND($A57&lt;&gt;"",$A57&lt;&gt;"TOTAL"),IF(AND('[10]PDI_OTRAS SITUACIONES ADMINISTR'!$CG55&lt;&gt;"",'[10]PDI_OTRAS SITUACIONES ADMINISTR'!$CG55&lt;&gt;0),'[10]PDI_OTRAS SITUACIONES ADMINISTR'!$CG55,""),IF($A57="TOTAL",SUM(INDIRECT("AY4:AY"&amp;ROW()-1)),""))</f>
        <v/>
      </c>
      <c r="AZ57" s="6" t="str">
        <f t="shared" ca="1" si="16"/>
        <v/>
      </c>
      <c r="BA57" s="6" t="str">
        <f ca="1">IF(AND($A57&lt;&gt;"",$A57&lt;&gt;"TOTAL"),IF(AND('[10]PDI_OTRAS SITUACIONES ADMINISTR'!$CJ55&lt;&gt;"",'[10]PDI_OTRAS SITUACIONES ADMINISTR'!$CJ55&lt;&gt;0),'[10]PDI_OTRAS SITUACIONES ADMINISTR'!$CJ55,""),IF($A57="TOTAL",SUM(INDIRECT("BA4:BA"&amp;ROW()-1)),""))</f>
        <v/>
      </c>
      <c r="BB57" s="6" t="str">
        <f ca="1">IF(AND($A57&lt;&gt;"",$A57&lt;&gt;"TOTAL"),IF(AND('[10]PDI_OTRAS SITUACIONES ADMINISTR'!$CL55&lt;&gt;"",'[10]PDI_OTRAS SITUACIONES ADMINISTR'!$CL55&lt;&gt;0),'[10]PDI_OTRAS SITUACIONES ADMINISTR'!$CL55,""),IF($A57="TOTAL",SUM(INDIRECT("BB4:BB"&amp;ROW()-1)),""))</f>
        <v/>
      </c>
      <c r="BC57" s="6" t="str">
        <f t="shared" ca="1" si="17"/>
        <v/>
      </c>
      <c r="BD57" s="6" t="str">
        <f ca="1">IF(AND($A57&lt;&gt;"",$A57&lt;&gt;"TOTAL"),IF(AND('[10]PDI_OTRAS SITUACIONES ADMINISTR'!$CO55&lt;&gt;"",'[10]PDI_OTRAS SITUACIONES ADMINISTR'!$CO55&lt;&gt;0),'[10]PDI_OTRAS SITUACIONES ADMINISTR'!$CO55,""),IF($A57="TOTAL",SUM(INDIRECT("BD4:BD"&amp;ROW()-1)),""))</f>
        <v/>
      </c>
      <c r="BE57" s="6" t="str">
        <f ca="1">IF(AND($A57&lt;&gt;"",$A57&lt;&gt;"TOTAL"),IF(AND('[10]PDI_OTRAS SITUACIONES ADMINISTR'!$CQ55&lt;&gt;"",'[10]PDI_OTRAS SITUACIONES ADMINISTR'!$CQ55&lt;&gt;0),'[10]PDI_OTRAS SITUACIONES ADMINISTR'!$CQ55,""),IF($A57="TOTAL",SUM(INDIRECT("BE4:BE"&amp;ROW()-1)),""))</f>
        <v/>
      </c>
      <c r="BF57" s="6" t="str">
        <f t="shared" ca="1" si="18"/>
        <v/>
      </c>
    </row>
    <row r="58" spans="1:58" x14ac:dyDescent="0.2">
      <c r="A58" s="19" t="str">
        <f>IF('[10]PDI_OTRAS SITUACIONES ADMINISTR'!$B56&lt;&gt;"",'[10]PDI_OTRAS SITUACIONES ADMINISTR'!$B56,IF(AND('[10]PDI_OTRAS SITUACIONES ADMINISTR'!$B56="",'[10]PDI_OTRAS SITUACIONES ADMINISTR'!$B57="",'[10]PDI_OTRAS SITUACIONES ADMINISTR'!$B55=""),"","TOTAL"))</f>
        <v/>
      </c>
      <c r="B58" s="6" t="str">
        <f ca="1">IF(AND($A58&lt;&gt;"",$A58&lt;&gt;"TOTAL"),IF(AND('[10]PDI_OTRAS SITUACIONES ADMINISTR'!$C56&lt;&gt;"",'[10]PDI_OTRAS SITUACIONES ADMINISTR'!$C56&lt;&gt;0),'[10]PDI_OTRAS SITUACIONES ADMINISTR'!$C56,""),IF($A58="TOTAL",SUM(INDIRECT("B4:B"&amp;ROW()-1)),""))</f>
        <v/>
      </c>
      <c r="C58" s="6" t="str">
        <f ca="1">IF(AND($A58&lt;&gt;"",$A58&lt;&gt;"TOTAL"),IF(AND('[10]PDI_OTRAS SITUACIONES ADMINISTR'!$E56&lt;&gt;"",'[10]PDI_OTRAS SITUACIONES ADMINISTR'!$E56&lt;&gt;0),'[10]PDI_OTRAS SITUACIONES ADMINISTR'!$E56,""),IF($A58="TOTAL",SUM(INDIRECT("C4:C"&amp;ROW()-1)),""))</f>
        <v/>
      </c>
      <c r="D58" s="6" t="str">
        <f t="shared" ca="1" si="0"/>
        <v/>
      </c>
      <c r="E58" s="6" t="str">
        <f ca="1">IF(AND($A58&lt;&gt;"",$A58&lt;&gt;"TOTAL"),IF(AND('[10]PDI_OTRAS SITUACIONES ADMINISTR'!$H56&lt;&gt;"",'[10]PDI_OTRAS SITUACIONES ADMINISTR'!$H56&lt;&gt;0),'[10]PDI_OTRAS SITUACIONES ADMINISTR'!$H56,""),IF($A58="TOTAL",SUM(INDIRECT("E4:E"&amp;ROW()-1)),""))</f>
        <v/>
      </c>
      <c r="F58" s="6" t="str">
        <f ca="1">IF(AND($A58&lt;&gt;"",$A58&lt;&gt;"TOTAL"),IF(AND('[10]PDI_OTRAS SITUACIONES ADMINISTR'!$J56&lt;&gt;"",'[10]PDI_OTRAS SITUACIONES ADMINISTR'!$J56&lt;&gt;0),'[10]PDI_OTRAS SITUACIONES ADMINISTR'!$J56,""),IF($A58="TOTAL",SUM(INDIRECT("F4:F"&amp;ROW()-1)),""))</f>
        <v/>
      </c>
      <c r="G58" s="6" t="str">
        <f t="shared" ca="1" si="1"/>
        <v/>
      </c>
      <c r="H58" s="6" t="str">
        <f ca="1">IF(AND($A58&lt;&gt;"",$A58&lt;&gt;"TOTAL"),IF(AND('[10]PDI_OTRAS SITUACIONES ADMINISTR'!$M56&lt;&gt;"",'[10]PDI_OTRAS SITUACIONES ADMINISTR'!$M56&lt;&gt;0),'[10]PDI_OTRAS SITUACIONES ADMINISTR'!$M56,""),IF($A58="TOTAL",SUM(INDIRECT("H4:H"&amp;ROW()-1)),""))</f>
        <v/>
      </c>
      <c r="I58" s="6" t="str">
        <f ca="1">IF(AND($A58&lt;&gt;"",$A58&lt;&gt;"TOTAL"),IF(AND('[10]PDI_OTRAS SITUACIONES ADMINISTR'!$O56&lt;&gt;"",'[10]PDI_OTRAS SITUACIONES ADMINISTR'!$O56&lt;&gt;0),'[10]PDI_OTRAS SITUACIONES ADMINISTR'!$O56,""),IF($A58="TOTAL",SUM(INDIRECT("I4:I"&amp;ROW()-1)),""))</f>
        <v/>
      </c>
      <c r="J58" s="6" t="str">
        <f t="shared" ca="1" si="2"/>
        <v/>
      </c>
      <c r="K58" s="6" t="str">
        <f ca="1">IF(AND($A58&lt;&gt;"",$A58&lt;&gt;"TOTAL"),IF(AND('[10]PDI_OTRAS SITUACIONES ADMINISTR'!$R56&lt;&gt;"",'[10]PDI_OTRAS SITUACIONES ADMINISTR'!$R56&lt;&gt;0),'[10]PDI_OTRAS SITUACIONES ADMINISTR'!$R56,""),IF($A58="TOTAL",SUM(INDIRECT("K4:K"&amp;ROW()-1)),""))</f>
        <v/>
      </c>
      <c r="L58" s="6" t="str">
        <f ca="1">IF(AND($A58&lt;&gt;"",$A58&lt;&gt;"TOTAL"),IF(AND('[10]PDI_OTRAS SITUACIONES ADMINISTR'!$T56&lt;&gt;"",'[10]PDI_OTRAS SITUACIONES ADMINISTR'!$T56&lt;&gt;0),'[10]PDI_OTRAS SITUACIONES ADMINISTR'!$T56,""),IF($A58="TOTAL",SUM(INDIRECT("L4:L"&amp;ROW()-1)),""))</f>
        <v/>
      </c>
      <c r="M58" s="6" t="str">
        <f t="shared" ca="1" si="3"/>
        <v/>
      </c>
      <c r="N58" s="6" t="str">
        <f ca="1">IF(AND($A58&lt;&gt;"",$A58&lt;&gt;"TOTAL"),IF(AND('[10]PDI_OTRAS SITUACIONES ADMINISTR'!$W56&lt;&gt;"",'[10]PDI_OTRAS SITUACIONES ADMINISTR'!$W56&lt;&gt;0),'[10]PDI_OTRAS SITUACIONES ADMINISTR'!$W56,""),IF($A58="TOTAL",SUM(INDIRECT("N4:N"&amp;ROW()-1)),""))</f>
        <v/>
      </c>
      <c r="O58" s="6" t="str">
        <f ca="1">IF(AND($A58&lt;&gt;"",$A58&lt;&gt;"TOTAL"),IF(AND('[10]PDI_OTRAS SITUACIONES ADMINISTR'!$Y56&lt;&gt;"",'[10]PDI_OTRAS SITUACIONES ADMINISTR'!$Y56&lt;&gt;0),'[10]PDI_OTRAS SITUACIONES ADMINISTR'!$Y56,""),IF($A58="TOTAL",SUM(INDIRECT("O4:O"&amp;ROW()-1)),""))</f>
        <v/>
      </c>
      <c r="P58" s="6" t="str">
        <f t="shared" ca="1" si="4"/>
        <v/>
      </c>
      <c r="Q58" s="6" t="str">
        <f ca="1">IF(AND($A58&lt;&gt;"",$A58&lt;&gt;"TOTAL"),IF(AND('[10]PDI_OTRAS SITUACIONES ADMINISTR'!$AB56&lt;&gt;"",'[10]PDI_OTRAS SITUACIONES ADMINISTR'!$AB56&lt;&gt;0),'[10]PDI_OTRAS SITUACIONES ADMINISTR'!$AB56,""),IF($A58="TOTAL",SUM(INDIRECT("Q4:Q"&amp;ROW()-1)),""))</f>
        <v/>
      </c>
      <c r="R58" s="6" t="str">
        <f ca="1">IF(AND($A58&lt;&gt;"",$A58&lt;&gt;"TOTAL"),IF(AND('[10]PDI_OTRAS SITUACIONES ADMINISTR'!$AD56&lt;&gt;"",'[10]PDI_OTRAS SITUACIONES ADMINISTR'!$AD56&lt;&gt;0),'[10]PDI_OTRAS SITUACIONES ADMINISTR'!$AD56,""),IF($A58="TOTAL",SUM(INDIRECT("R4:R"&amp;ROW()-1)),""))</f>
        <v/>
      </c>
      <c r="S58" s="6" t="str">
        <f t="shared" ca="1" si="5"/>
        <v/>
      </c>
      <c r="T58" s="6" t="str">
        <f ca="1">IF(AND($A58&lt;&gt;"",$A58&lt;&gt;"TOTAL"),IF(AND('[10]PDI_OTRAS SITUACIONES ADMINISTR'!$AG56&lt;&gt;"",'[10]PDI_OTRAS SITUACIONES ADMINISTR'!$AG56&lt;&gt;0),'[10]PDI_OTRAS SITUACIONES ADMINISTR'!$AG56,""),IF($A58="TOTAL",SUM(INDIRECT("T4:T"&amp;ROW()-1)),""))</f>
        <v/>
      </c>
      <c r="U58" s="6" t="str">
        <f ca="1">IF(AND($A58&lt;&gt;"",$A58&lt;&gt;"TOTAL"),IF(AND('[10]PDI_OTRAS SITUACIONES ADMINISTR'!$AI56&lt;&gt;"",'[10]PDI_OTRAS SITUACIONES ADMINISTR'!$AI56&lt;&gt;0),'[10]PDI_OTRAS SITUACIONES ADMINISTR'!$AI56,""),IF($A58="TOTAL",SUM(INDIRECT("U4:U"&amp;ROW()-1)),""))</f>
        <v/>
      </c>
      <c r="V58" s="6" t="str">
        <f t="shared" ca="1" si="6"/>
        <v/>
      </c>
      <c r="W58" s="6" t="str">
        <f ca="1">IF(AND($A58&lt;&gt;"",$A58&lt;&gt;"TOTAL"),IF(AND('[10]PDI_OTRAS SITUACIONES ADMINISTR'!$AL56&lt;&gt;"",'[10]PDI_OTRAS SITUACIONES ADMINISTR'!$AL56&lt;&gt;0),'[10]PDI_OTRAS SITUACIONES ADMINISTR'!$AL56,""),IF($A58="TOTAL",SUM(INDIRECT("W4:W"&amp;ROW()-1)),""))</f>
        <v/>
      </c>
      <c r="X58" s="6" t="str">
        <f ca="1">IF(AND($A58&lt;&gt;"",$A58&lt;&gt;"TOTAL"),IF(AND('[10]PDI_OTRAS SITUACIONES ADMINISTR'!$AN56&lt;&gt;"",'[10]PDI_OTRAS SITUACIONES ADMINISTR'!$AN56&lt;&gt;0),'[10]PDI_OTRAS SITUACIONES ADMINISTR'!$AN56,""),IF($A58="TOTAL",SUM(INDIRECT("X4:X"&amp;ROW()-1)),""))</f>
        <v/>
      </c>
      <c r="Y58" s="6" t="str">
        <f t="shared" ca="1" si="7"/>
        <v/>
      </c>
      <c r="Z58" s="6" t="str">
        <f ca="1">IF(AND($A58&lt;&gt;"",$A58&lt;&gt;"TOTAL"),IF(AND('[10]PDI_OTRAS SITUACIONES ADMINISTR'!$AQ56&lt;&gt;"",'[10]PDI_OTRAS SITUACIONES ADMINISTR'!$AQ56&lt;&gt;0),'[10]PDI_OTRAS SITUACIONES ADMINISTR'!$AQ56,""),IF($A58="TOTAL",SUM(INDIRECT("Z4:Z"&amp;ROW()-1)),""))</f>
        <v/>
      </c>
      <c r="AA58" s="6" t="str">
        <f ca="1">IF(AND($A58&lt;&gt;"",$A58&lt;&gt;"TOTAL"),IF(AND('[10]PDI_OTRAS SITUACIONES ADMINISTR'!$AS56&lt;&gt;"",'[10]PDI_OTRAS SITUACIONES ADMINISTR'!$AS56&lt;&gt;0),'[10]PDI_OTRAS SITUACIONES ADMINISTR'!$AS56,""),IF($A58="TOTAL",SUM(INDIRECT("AA4:AA"&amp;ROW()-1)),""))</f>
        <v/>
      </c>
      <c r="AB58" s="6" t="str">
        <f t="shared" ca="1" si="8"/>
        <v/>
      </c>
      <c r="AC58" s="6" t="str">
        <f ca="1">IF(AND($A58&lt;&gt;"",$A58&lt;&gt;"TOTAL"),IF(AND('[10]PDI_OTRAS SITUACIONES ADMINISTR'!$AV56&lt;&gt;"",'[10]PDI_OTRAS SITUACIONES ADMINISTR'!$AV56&lt;&gt;0),'[10]PDI_OTRAS SITUACIONES ADMINISTR'!$AV56,""),IF($A58="TOTAL",SUM(INDIRECT("AC4:AC"&amp;ROW()-1)),""))</f>
        <v/>
      </c>
      <c r="AD58" s="6" t="str">
        <f ca="1">IF(AND($A58&lt;&gt;"",$A58&lt;&gt;"TOTAL"),IF(AND('[10]PDI_OTRAS SITUACIONES ADMINISTR'!$AX56&lt;&gt;"",'[10]PDI_OTRAS SITUACIONES ADMINISTR'!$AX56&lt;&gt;0),'[10]PDI_OTRAS SITUACIONES ADMINISTR'!$AX56,""),IF($A58="TOTAL",SUM(INDIRECT("AD4:AD"&amp;ROW()-1)),""))</f>
        <v/>
      </c>
      <c r="AE58" s="6" t="str">
        <f t="shared" ca="1" si="9"/>
        <v/>
      </c>
      <c r="AF58" s="6" t="str">
        <f ca="1">IF(AND($A58&lt;&gt;"",$A58&lt;&gt;"TOTAL"),IF(AND('[10]PDI_OTRAS SITUACIONES ADMINISTR'!$BA56&lt;&gt;"",'[10]PDI_OTRAS SITUACIONES ADMINISTR'!$BA56&lt;&gt;0),'[10]PDI_OTRAS SITUACIONES ADMINISTR'!$BA56,""),IF($A58="TOTAL",SUM(INDIRECT("AF4:AF"&amp;ROW()-1)),""))</f>
        <v/>
      </c>
      <c r="AG58" s="6" t="str">
        <f ca="1">IF(AND($A58&lt;&gt;"",$A58&lt;&gt;"TOTAL"),IF(AND('[10]PDI_OTRAS SITUACIONES ADMINISTR'!$BC56&lt;&gt;"",'[10]PDI_OTRAS SITUACIONES ADMINISTR'!$BC56&lt;&gt;0),'[10]PDI_OTRAS SITUACIONES ADMINISTR'!$BC56,""),IF($A58="TOTAL",SUM(INDIRECT("AG4:AG"&amp;ROW()-1)),""))</f>
        <v/>
      </c>
      <c r="AH58" s="6" t="str">
        <f t="shared" ca="1" si="10"/>
        <v/>
      </c>
      <c r="AI58" s="6" t="str">
        <f ca="1">IF(AND($A58&lt;&gt;"",$A58&lt;&gt;"TOTAL"),IF(AND('[10]PDI_OTRAS SITUACIONES ADMINISTR'!$BF56&lt;&gt;"",'[10]PDI_OTRAS SITUACIONES ADMINISTR'!$BF56&lt;&gt;0),'[10]PDI_OTRAS SITUACIONES ADMINISTR'!$BF56,""),IF($A58="TOTAL",SUM(INDIRECT("AI4:AI"&amp;ROW()-1)),""))</f>
        <v/>
      </c>
      <c r="AJ58" s="6" t="str">
        <f ca="1">IF(AND($A58&lt;&gt;"",$A58&lt;&gt;"TOTAL"),IF(AND('[10]PDI_OTRAS SITUACIONES ADMINISTR'!$BH56&lt;&gt;"",'[10]PDI_OTRAS SITUACIONES ADMINISTR'!$BH56&lt;&gt;0),'[10]PDI_OTRAS SITUACIONES ADMINISTR'!$BH56,""),IF($A58="TOTAL",SUM(INDIRECT("AJ4:AJ"&amp;ROW()-1)),""))</f>
        <v/>
      </c>
      <c r="AK58" s="6" t="str">
        <f t="shared" ca="1" si="11"/>
        <v/>
      </c>
      <c r="AL58" s="6" t="str">
        <f ca="1">IF(AND($A58&lt;&gt;"",$A58&lt;&gt;"TOTAL"),IF(AND('[10]PDI_OTRAS SITUACIONES ADMINISTR'!$BK56&lt;&gt;"",'[10]PDI_OTRAS SITUACIONES ADMINISTR'!$BK56&lt;&gt;0),'[10]PDI_OTRAS SITUACIONES ADMINISTR'!$BK56,""),IF($A58="TOTAL",SUM(INDIRECT("AL4:AL"&amp;ROW()-1)),""))</f>
        <v/>
      </c>
      <c r="AM58" s="6" t="str">
        <f ca="1">IF(AND($A58&lt;&gt;"",$A58&lt;&gt;"TOTAL"),IF(AND('[10]PDI_OTRAS SITUACIONES ADMINISTR'!$BM56&lt;&gt;"",'[10]PDI_OTRAS SITUACIONES ADMINISTR'!$BM56&lt;&gt;0),'[10]PDI_OTRAS SITUACIONES ADMINISTR'!$BM56,""),IF($A58="TOTAL",SUM(INDIRECT("AM4:AM"&amp;ROW()-1)),""))</f>
        <v/>
      </c>
      <c r="AN58" s="6" t="str">
        <f t="shared" ca="1" si="12"/>
        <v/>
      </c>
      <c r="AO58" s="6" t="str">
        <f ca="1">IF(AND($A58&lt;&gt;"",$A58&lt;&gt;"TOTAL"),IF(AND('[10]PDI_OTRAS SITUACIONES ADMINISTR'!$BP56&lt;&gt;"",'[10]PDI_OTRAS SITUACIONES ADMINISTR'!$BP56&lt;&gt;0),'[10]PDI_OTRAS SITUACIONES ADMINISTR'!$BP56,""),IF($A58="TOTAL",SUM(INDIRECT("AO4:AO"&amp;ROW()-1)),""))</f>
        <v/>
      </c>
      <c r="AP58" s="6" t="str">
        <f ca="1">IF(AND($A58&lt;&gt;"",$A58&lt;&gt;"TOTAL"),IF(AND('[10]PDI_OTRAS SITUACIONES ADMINISTR'!$BR56&lt;&gt;"",'[10]PDI_OTRAS SITUACIONES ADMINISTR'!$BR56&lt;&gt;0),'[10]PDI_OTRAS SITUACIONES ADMINISTR'!$BR56,""),IF($A58="TOTAL",SUM(INDIRECT("AP4:AP"&amp;ROW()-1)),""))</f>
        <v/>
      </c>
      <c r="AQ58" s="6" t="str">
        <f t="shared" ca="1" si="13"/>
        <v/>
      </c>
      <c r="AR58" s="6" t="str">
        <f ca="1">IF(AND($A58&lt;&gt;"",$A58&lt;&gt;"TOTAL"),IF(AND('[10]PDI_OTRAS SITUACIONES ADMINISTR'!$BU56&lt;&gt;"",'[10]PDI_OTRAS SITUACIONES ADMINISTR'!$BU56&lt;&gt;0),'[10]PDI_OTRAS SITUACIONES ADMINISTR'!$BU56,""),IF($A58="TOTAL",SUM(INDIRECT("AR4:AR"&amp;ROW()-1)),""))</f>
        <v/>
      </c>
      <c r="AS58" s="6" t="str">
        <f ca="1">IF(AND($A58&lt;&gt;"",$A58&lt;&gt;"TOTAL"),IF(AND('[10]PDI_OTRAS SITUACIONES ADMINISTR'!$BW56&lt;&gt;"",'[10]PDI_OTRAS SITUACIONES ADMINISTR'!$BW56&lt;&gt;0),'[10]PDI_OTRAS SITUACIONES ADMINISTR'!$BW56,""),IF($A58="TOTAL",SUM(INDIRECT("AS4:AS"&amp;ROW()-1)),""))</f>
        <v/>
      </c>
      <c r="AT58" s="6" t="str">
        <f t="shared" ca="1" si="14"/>
        <v/>
      </c>
      <c r="AU58" s="6" t="str">
        <f ca="1">IF(AND($A58&lt;&gt;"",$A58&lt;&gt;"TOTAL"),IF(AND('[10]PDI_OTRAS SITUACIONES ADMINISTR'!$BZ56&lt;&gt;"",'[10]PDI_OTRAS SITUACIONES ADMINISTR'!$BZ56&lt;&gt;0),'[10]PDI_OTRAS SITUACIONES ADMINISTR'!$BZ56,""),IF($A58="TOTAL",SUM(INDIRECT("AU4:AU"&amp;ROW()-1)),""))</f>
        <v/>
      </c>
      <c r="AV58" s="6" t="str">
        <f ca="1">IF(AND($A58&lt;&gt;"",$A58&lt;&gt;"TOTAL"),IF(AND('[10]PDI_OTRAS SITUACIONES ADMINISTR'!$CB56&lt;&gt;"",'[10]PDI_OTRAS SITUACIONES ADMINISTR'!$CB56&lt;&gt;0),'[10]PDI_OTRAS SITUACIONES ADMINISTR'!$CB56,""),IF($A58="TOTAL",SUM(INDIRECT("AV4:AV"&amp;ROW()-1)),""))</f>
        <v/>
      </c>
      <c r="AW58" s="6" t="str">
        <f t="shared" ca="1" si="15"/>
        <v/>
      </c>
      <c r="AX58" s="6" t="str">
        <f ca="1">IF(AND($A58&lt;&gt;"",$A58&lt;&gt;"TOTAL"),IF(AND('[10]PDI_OTRAS SITUACIONES ADMINISTR'!$CE56&lt;&gt;"",'[10]PDI_OTRAS SITUACIONES ADMINISTR'!$CE56&lt;&gt;0),'[10]PDI_OTRAS SITUACIONES ADMINISTR'!$CE56,""),IF($A58="TOTAL",SUM(INDIRECT("AX4:AX"&amp;ROW()-1)),""))</f>
        <v/>
      </c>
      <c r="AY58" s="6" t="str">
        <f ca="1">IF(AND($A58&lt;&gt;"",$A58&lt;&gt;"TOTAL"),IF(AND('[10]PDI_OTRAS SITUACIONES ADMINISTR'!$CG56&lt;&gt;"",'[10]PDI_OTRAS SITUACIONES ADMINISTR'!$CG56&lt;&gt;0),'[10]PDI_OTRAS SITUACIONES ADMINISTR'!$CG56,""),IF($A58="TOTAL",SUM(INDIRECT("AY4:AY"&amp;ROW()-1)),""))</f>
        <v/>
      </c>
      <c r="AZ58" s="6" t="str">
        <f t="shared" ca="1" si="16"/>
        <v/>
      </c>
      <c r="BA58" s="6" t="str">
        <f ca="1">IF(AND($A58&lt;&gt;"",$A58&lt;&gt;"TOTAL"),IF(AND('[10]PDI_OTRAS SITUACIONES ADMINISTR'!$CJ56&lt;&gt;"",'[10]PDI_OTRAS SITUACIONES ADMINISTR'!$CJ56&lt;&gt;0),'[10]PDI_OTRAS SITUACIONES ADMINISTR'!$CJ56,""),IF($A58="TOTAL",SUM(INDIRECT("BA4:BA"&amp;ROW()-1)),""))</f>
        <v/>
      </c>
      <c r="BB58" s="6" t="str">
        <f ca="1">IF(AND($A58&lt;&gt;"",$A58&lt;&gt;"TOTAL"),IF(AND('[10]PDI_OTRAS SITUACIONES ADMINISTR'!$CL56&lt;&gt;"",'[10]PDI_OTRAS SITUACIONES ADMINISTR'!$CL56&lt;&gt;0),'[10]PDI_OTRAS SITUACIONES ADMINISTR'!$CL56,""),IF($A58="TOTAL",SUM(INDIRECT("BB4:BB"&amp;ROW()-1)),""))</f>
        <v/>
      </c>
      <c r="BC58" s="6" t="str">
        <f t="shared" ca="1" si="17"/>
        <v/>
      </c>
      <c r="BD58" s="6" t="str">
        <f ca="1">IF(AND($A58&lt;&gt;"",$A58&lt;&gt;"TOTAL"),IF(AND('[10]PDI_OTRAS SITUACIONES ADMINISTR'!$CO56&lt;&gt;"",'[10]PDI_OTRAS SITUACIONES ADMINISTR'!$CO56&lt;&gt;0),'[10]PDI_OTRAS SITUACIONES ADMINISTR'!$CO56,""),IF($A58="TOTAL",SUM(INDIRECT("BD4:BD"&amp;ROW()-1)),""))</f>
        <v/>
      </c>
      <c r="BE58" s="6" t="str">
        <f ca="1">IF(AND($A58&lt;&gt;"",$A58&lt;&gt;"TOTAL"),IF(AND('[10]PDI_OTRAS SITUACIONES ADMINISTR'!$CQ56&lt;&gt;"",'[10]PDI_OTRAS SITUACIONES ADMINISTR'!$CQ56&lt;&gt;0),'[10]PDI_OTRAS SITUACIONES ADMINISTR'!$CQ56,""),IF($A58="TOTAL",SUM(INDIRECT("BE4:BE"&amp;ROW()-1)),""))</f>
        <v/>
      </c>
      <c r="BF58" s="6" t="str">
        <f t="shared" ca="1" si="18"/>
        <v/>
      </c>
    </row>
    <row r="59" spans="1:58" x14ac:dyDescent="0.2">
      <c r="A59" s="19" t="str">
        <f>IF('[10]PDI_OTRAS SITUACIONES ADMINISTR'!$B57&lt;&gt;"",'[10]PDI_OTRAS SITUACIONES ADMINISTR'!$B57,IF(AND('[10]PDI_OTRAS SITUACIONES ADMINISTR'!$B57="",'[10]PDI_OTRAS SITUACIONES ADMINISTR'!$B58="",'[10]PDI_OTRAS SITUACIONES ADMINISTR'!$B56=""),"","TOTAL"))</f>
        <v/>
      </c>
      <c r="B59" s="6" t="str">
        <f ca="1">IF(AND($A59&lt;&gt;"",$A59&lt;&gt;"TOTAL"),IF(AND('[10]PDI_OTRAS SITUACIONES ADMINISTR'!$C57&lt;&gt;"",'[10]PDI_OTRAS SITUACIONES ADMINISTR'!$C57&lt;&gt;0),'[10]PDI_OTRAS SITUACIONES ADMINISTR'!$C57,""),IF($A59="TOTAL",SUM(INDIRECT("B4:B"&amp;ROW()-1)),""))</f>
        <v/>
      </c>
      <c r="C59" s="6" t="str">
        <f ca="1">IF(AND($A59&lt;&gt;"",$A59&lt;&gt;"TOTAL"),IF(AND('[10]PDI_OTRAS SITUACIONES ADMINISTR'!$E57&lt;&gt;"",'[10]PDI_OTRAS SITUACIONES ADMINISTR'!$E57&lt;&gt;0),'[10]PDI_OTRAS SITUACIONES ADMINISTR'!$E57,""),IF($A59="TOTAL",SUM(INDIRECT("C4:C"&amp;ROW()-1)),""))</f>
        <v/>
      </c>
      <c r="D59" s="6" t="str">
        <f t="shared" ca="1" si="0"/>
        <v/>
      </c>
      <c r="E59" s="6" t="str">
        <f ca="1">IF(AND($A59&lt;&gt;"",$A59&lt;&gt;"TOTAL"),IF(AND('[10]PDI_OTRAS SITUACIONES ADMINISTR'!$H57&lt;&gt;"",'[10]PDI_OTRAS SITUACIONES ADMINISTR'!$H57&lt;&gt;0),'[10]PDI_OTRAS SITUACIONES ADMINISTR'!$H57,""),IF($A59="TOTAL",SUM(INDIRECT("E4:E"&amp;ROW()-1)),""))</f>
        <v/>
      </c>
      <c r="F59" s="6" t="str">
        <f ca="1">IF(AND($A59&lt;&gt;"",$A59&lt;&gt;"TOTAL"),IF(AND('[10]PDI_OTRAS SITUACIONES ADMINISTR'!$J57&lt;&gt;"",'[10]PDI_OTRAS SITUACIONES ADMINISTR'!$J57&lt;&gt;0),'[10]PDI_OTRAS SITUACIONES ADMINISTR'!$J57,""),IF($A59="TOTAL",SUM(INDIRECT("F4:F"&amp;ROW()-1)),""))</f>
        <v/>
      </c>
      <c r="G59" s="6" t="str">
        <f t="shared" ca="1" si="1"/>
        <v/>
      </c>
      <c r="H59" s="6" t="str">
        <f ca="1">IF(AND($A59&lt;&gt;"",$A59&lt;&gt;"TOTAL"),IF(AND('[10]PDI_OTRAS SITUACIONES ADMINISTR'!$M57&lt;&gt;"",'[10]PDI_OTRAS SITUACIONES ADMINISTR'!$M57&lt;&gt;0),'[10]PDI_OTRAS SITUACIONES ADMINISTR'!$M57,""),IF($A59="TOTAL",SUM(INDIRECT("H4:H"&amp;ROW()-1)),""))</f>
        <v/>
      </c>
      <c r="I59" s="6" t="str">
        <f ca="1">IF(AND($A59&lt;&gt;"",$A59&lt;&gt;"TOTAL"),IF(AND('[10]PDI_OTRAS SITUACIONES ADMINISTR'!$O57&lt;&gt;"",'[10]PDI_OTRAS SITUACIONES ADMINISTR'!$O57&lt;&gt;0),'[10]PDI_OTRAS SITUACIONES ADMINISTR'!$O57,""),IF($A59="TOTAL",SUM(INDIRECT("I4:I"&amp;ROW()-1)),""))</f>
        <v/>
      </c>
      <c r="J59" s="6" t="str">
        <f t="shared" ca="1" si="2"/>
        <v/>
      </c>
      <c r="K59" s="6" t="str">
        <f ca="1">IF(AND($A59&lt;&gt;"",$A59&lt;&gt;"TOTAL"),IF(AND('[10]PDI_OTRAS SITUACIONES ADMINISTR'!$R57&lt;&gt;"",'[10]PDI_OTRAS SITUACIONES ADMINISTR'!$R57&lt;&gt;0),'[10]PDI_OTRAS SITUACIONES ADMINISTR'!$R57,""),IF($A59="TOTAL",SUM(INDIRECT("K4:K"&amp;ROW()-1)),""))</f>
        <v/>
      </c>
      <c r="L59" s="6" t="str">
        <f ca="1">IF(AND($A59&lt;&gt;"",$A59&lt;&gt;"TOTAL"),IF(AND('[10]PDI_OTRAS SITUACIONES ADMINISTR'!$T57&lt;&gt;"",'[10]PDI_OTRAS SITUACIONES ADMINISTR'!$T57&lt;&gt;0),'[10]PDI_OTRAS SITUACIONES ADMINISTR'!$T57,""),IF($A59="TOTAL",SUM(INDIRECT("L4:L"&amp;ROW()-1)),""))</f>
        <v/>
      </c>
      <c r="M59" s="6" t="str">
        <f t="shared" ca="1" si="3"/>
        <v/>
      </c>
      <c r="N59" s="6" t="str">
        <f ca="1">IF(AND($A59&lt;&gt;"",$A59&lt;&gt;"TOTAL"),IF(AND('[10]PDI_OTRAS SITUACIONES ADMINISTR'!$W57&lt;&gt;"",'[10]PDI_OTRAS SITUACIONES ADMINISTR'!$W57&lt;&gt;0),'[10]PDI_OTRAS SITUACIONES ADMINISTR'!$W57,""),IF($A59="TOTAL",SUM(INDIRECT("N4:N"&amp;ROW()-1)),""))</f>
        <v/>
      </c>
      <c r="O59" s="6" t="str">
        <f ca="1">IF(AND($A59&lt;&gt;"",$A59&lt;&gt;"TOTAL"),IF(AND('[10]PDI_OTRAS SITUACIONES ADMINISTR'!$Y57&lt;&gt;"",'[10]PDI_OTRAS SITUACIONES ADMINISTR'!$Y57&lt;&gt;0),'[10]PDI_OTRAS SITUACIONES ADMINISTR'!$Y57,""),IF($A59="TOTAL",SUM(INDIRECT("O4:O"&amp;ROW()-1)),""))</f>
        <v/>
      </c>
      <c r="P59" s="6" t="str">
        <f t="shared" ca="1" si="4"/>
        <v/>
      </c>
      <c r="Q59" s="6" t="str">
        <f ca="1">IF(AND($A59&lt;&gt;"",$A59&lt;&gt;"TOTAL"),IF(AND('[10]PDI_OTRAS SITUACIONES ADMINISTR'!$AB57&lt;&gt;"",'[10]PDI_OTRAS SITUACIONES ADMINISTR'!$AB57&lt;&gt;0),'[10]PDI_OTRAS SITUACIONES ADMINISTR'!$AB57,""),IF($A59="TOTAL",SUM(INDIRECT("Q4:Q"&amp;ROW()-1)),""))</f>
        <v/>
      </c>
      <c r="R59" s="6" t="str">
        <f ca="1">IF(AND($A59&lt;&gt;"",$A59&lt;&gt;"TOTAL"),IF(AND('[10]PDI_OTRAS SITUACIONES ADMINISTR'!$AD57&lt;&gt;"",'[10]PDI_OTRAS SITUACIONES ADMINISTR'!$AD57&lt;&gt;0),'[10]PDI_OTRAS SITUACIONES ADMINISTR'!$AD57,""),IF($A59="TOTAL",SUM(INDIRECT("R4:R"&amp;ROW()-1)),""))</f>
        <v/>
      </c>
      <c r="S59" s="6" t="str">
        <f t="shared" ca="1" si="5"/>
        <v/>
      </c>
      <c r="T59" s="6" t="str">
        <f ca="1">IF(AND($A59&lt;&gt;"",$A59&lt;&gt;"TOTAL"),IF(AND('[10]PDI_OTRAS SITUACIONES ADMINISTR'!$AG57&lt;&gt;"",'[10]PDI_OTRAS SITUACIONES ADMINISTR'!$AG57&lt;&gt;0),'[10]PDI_OTRAS SITUACIONES ADMINISTR'!$AG57,""),IF($A59="TOTAL",SUM(INDIRECT("T4:T"&amp;ROW()-1)),""))</f>
        <v/>
      </c>
      <c r="U59" s="6" t="str">
        <f ca="1">IF(AND($A59&lt;&gt;"",$A59&lt;&gt;"TOTAL"),IF(AND('[10]PDI_OTRAS SITUACIONES ADMINISTR'!$AI57&lt;&gt;"",'[10]PDI_OTRAS SITUACIONES ADMINISTR'!$AI57&lt;&gt;0),'[10]PDI_OTRAS SITUACIONES ADMINISTR'!$AI57,""),IF($A59="TOTAL",SUM(INDIRECT("U4:U"&amp;ROW()-1)),""))</f>
        <v/>
      </c>
      <c r="V59" s="6" t="str">
        <f t="shared" ca="1" si="6"/>
        <v/>
      </c>
      <c r="W59" s="6" t="str">
        <f ca="1">IF(AND($A59&lt;&gt;"",$A59&lt;&gt;"TOTAL"),IF(AND('[10]PDI_OTRAS SITUACIONES ADMINISTR'!$AL57&lt;&gt;"",'[10]PDI_OTRAS SITUACIONES ADMINISTR'!$AL57&lt;&gt;0),'[10]PDI_OTRAS SITUACIONES ADMINISTR'!$AL57,""),IF($A59="TOTAL",SUM(INDIRECT("W4:W"&amp;ROW()-1)),""))</f>
        <v/>
      </c>
      <c r="X59" s="6" t="str">
        <f ca="1">IF(AND($A59&lt;&gt;"",$A59&lt;&gt;"TOTAL"),IF(AND('[10]PDI_OTRAS SITUACIONES ADMINISTR'!$AN57&lt;&gt;"",'[10]PDI_OTRAS SITUACIONES ADMINISTR'!$AN57&lt;&gt;0),'[10]PDI_OTRAS SITUACIONES ADMINISTR'!$AN57,""),IF($A59="TOTAL",SUM(INDIRECT("X4:X"&amp;ROW()-1)),""))</f>
        <v/>
      </c>
      <c r="Y59" s="6" t="str">
        <f t="shared" ca="1" si="7"/>
        <v/>
      </c>
      <c r="Z59" s="6" t="str">
        <f ca="1">IF(AND($A59&lt;&gt;"",$A59&lt;&gt;"TOTAL"),IF(AND('[10]PDI_OTRAS SITUACIONES ADMINISTR'!$AQ57&lt;&gt;"",'[10]PDI_OTRAS SITUACIONES ADMINISTR'!$AQ57&lt;&gt;0),'[10]PDI_OTRAS SITUACIONES ADMINISTR'!$AQ57,""),IF($A59="TOTAL",SUM(INDIRECT("Z4:Z"&amp;ROW()-1)),""))</f>
        <v/>
      </c>
      <c r="AA59" s="6" t="str">
        <f ca="1">IF(AND($A59&lt;&gt;"",$A59&lt;&gt;"TOTAL"),IF(AND('[10]PDI_OTRAS SITUACIONES ADMINISTR'!$AS57&lt;&gt;"",'[10]PDI_OTRAS SITUACIONES ADMINISTR'!$AS57&lt;&gt;0),'[10]PDI_OTRAS SITUACIONES ADMINISTR'!$AS57,""),IF($A59="TOTAL",SUM(INDIRECT("AA4:AA"&amp;ROW()-1)),""))</f>
        <v/>
      </c>
      <c r="AB59" s="6" t="str">
        <f t="shared" ca="1" si="8"/>
        <v/>
      </c>
      <c r="AC59" s="6" t="str">
        <f ca="1">IF(AND($A59&lt;&gt;"",$A59&lt;&gt;"TOTAL"),IF(AND('[10]PDI_OTRAS SITUACIONES ADMINISTR'!$AV57&lt;&gt;"",'[10]PDI_OTRAS SITUACIONES ADMINISTR'!$AV57&lt;&gt;0),'[10]PDI_OTRAS SITUACIONES ADMINISTR'!$AV57,""),IF($A59="TOTAL",SUM(INDIRECT("AC4:AC"&amp;ROW()-1)),""))</f>
        <v/>
      </c>
      <c r="AD59" s="6" t="str">
        <f ca="1">IF(AND($A59&lt;&gt;"",$A59&lt;&gt;"TOTAL"),IF(AND('[10]PDI_OTRAS SITUACIONES ADMINISTR'!$AX57&lt;&gt;"",'[10]PDI_OTRAS SITUACIONES ADMINISTR'!$AX57&lt;&gt;0),'[10]PDI_OTRAS SITUACIONES ADMINISTR'!$AX57,""),IF($A59="TOTAL",SUM(INDIRECT("AD4:AD"&amp;ROW()-1)),""))</f>
        <v/>
      </c>
      <c r="AE59" s="6" t="str">
        <f t="shared" ca="1" si="9"/>
        <v/>
      </c>
      <c r="AF59" s="6" t="str">
        <f ca="1">IF(AND($A59&lt;&gt;"",$A59&lt;&gt;"TOTAL"),IF(AND('[10]PDI_OTRAS SITUACIONES ADMINISTR'!$BA57&lt;&gt;"",'[10]PDI_OTRAS SITUACIONES ADMINISTR'!$BA57&lt;&gt;0),'[10]PDI_OTRAS SITUACIONES ADMINISTR'!$BA57,""),IF($A59="TOTAL",SUM(INDIRECT("AF4:AF"&amp;ROW()-1)),""))</f>
        <v/>
      </c>
      <c r="AG59" s="6" t="str">
        <f ca="1">IF(AND($A59&lt;&gt;"",$A59&lt;&gt;"TOTAL"),IF(AND('[10]PDI_OTRAS SITUACIONES ADMINISTR'!$BC57&lt;&gt;"",'[10]PDI_OTRAS SITUACIONES ADMINISTR'!$BC57&lt;&gt;0),'[10]PDI_OTRAS SITUACIONES ADMINISTR'!$BC57,""),IF($A59="TOTAL",SUM(INDIRECT("AG4:AG"&amp;ROW()-1)),""))</f>
        <v/>
      </c>
      <c r="AH59" s="6" t="str">
        <f t="shared" ca="1" si="10"/>
        <v/>
      </c>
      <c r="AI59" s="6" t="str">
        <f ca="1">IF(AND($A59&lt;&gt;"",$A59&lt;&gt;"TOTAL"),IF(AND('[10]PDI_OTRAS SITUACIONES ADMINISTR'!$BF57&lt;&gt;"",'[10]PDI_OTRAS SITUACIONES ADMINISTR'!$BF57&lt;&gt;0),'[10]PDI_OTRAS SITUACIONES ADMINISTR'!$BF57,""),IF($A59="TOTAL",SUM(INDIRECT("AI4:AI"&amp;ROW()-1)),""))</f>
        <v/>
      </c>
      <c r="AJ59" s="6" t="str">
        <f ca="1">IF(AND($A59&lt;&gt;"",$A59&lt;&gt;"TOTAL"),IF(AND('[10]PDI_OTRAS SITUACIONES ADMINISTR'!$BH57&lt;&gt;"",'[10]PDI_OTRAS SITUACIONES ADMINISTR'!$BH57&lt;&gt;0),'[10]PDI_OTRAS SITUACIONES ADMINISTR'!$BH57,""),IF($A59="TOTAL",SUM(INDIRECT("AJ4:AJ"&amp;ROW()-1)),""))</f>
        <v/>
      </c>
      <c r="AK59" s="6" t="str">
        <f t="shared" ca="1" si="11"/>
        <v/>
      </c>
      <c r="AL59" s="6" t="str">
        <f ca="1">IF(AND($A59&lt;&gt;"",$A59&lt;&gt;"TOTAL"),IF(AND('[10]PDI_OTRAS SITUACIONES ADMINISTR'!$BK57&lt;&gt;"",'[10]PDI_OTRAS SITUACIONES ADMINISTR'!$BK57&lt;&gt;0),'[10]PDI_OTRAS SITUACIONES ADMINISTR'!$BK57,""),IF($A59="TOTAL",SUM(INDIRECT("AL4:AL"&amp;ROW()-1)),""))</f>
        <v/>
      </c>
      <c r="AM59" s="6" t="str">
        <f ca="1">IF(AND($A59&lt;&gt;"",$A59&lt;&gt;"TOTAL"),IF(AND('[10]PDI_OTRAS SITUACIONES ADMINISTR'!$BM57&lt;&gt;"",'[10]PDI_OTRAS SITUACIONES ADMINISTR'!$BM57&lt;&gt;0),'[10]PDI_OTRAS SITUACIONES ADMINISTR'!$BM57,""),IF($A59="TOTAL",SUM(INDIRECT("AM4:AM"&amp;ROW()-1)),""))</f>
        <v/>
      </c>
      <c r="AN59" s="6" t="str">
        <f t="shared" ca="1" si="12"/>
        <v/>
      </c>
      <c r="AO59" s="6" t="str">
        <f ca="1">IF(AND($A59&lt;&gt;"",$A59&lt;&gt;"TOTAL"),IF(AND('[10]PDI_OTRAS SITUACIONES ADMINISTR'!$BP57&lt;&gt;"",'[10]PDI_OTRAS SITUACIONES ADMINISTR'!$BP57&lt;&gt;0),'[10]PDI_OTRAS SITUACIONES ADMINISTR'!$BP57,""),IF($A59="TOTAL",SUM(INDIRECT("AO4:AO"&amp;ROW()-1)),""))</f>
        <v/>
      </c>
      <c r="AP59" s="6" t="str">
        <f ca="1">IF(AND($A59&lt;&gt;"",$A59&lt;&gt;"TOTAL"),IF(AND('[10]PDI_OTRAS SITUACIONES ADMINISTR'!$BR57&lt;&gt;"",'[10]PDI_OTRAS SITUACIONES ADMINISTR'!$BR57&lt;&gt;0),'[10]PDI_OTRAS SITUACIONES ADMINISTR'!$BR57,""),IF($A59="TOTAL",SUM(INDIRECT("AP4:AP"&amp;ROW()-1)),""))</f>
        <v/>
      </c>
      <c r="AQ59" s="6" t="str">
        <f t="shared" ca="1" si="13"/>
        <v/>
      </c>
      <c r="AR59" s="6" t="str">
        <f ca="1">IF(AND($A59&lt;&gt;"",$A59&lt;&gt;"TOTAL"),IF(AND('[10]PDI_OTRAS SITUACIONES ADMINISTR'!$BU57&lt;&gt;"",'[10]PDI_OTRAS SITUACIONES ADMINISTR'!$BU57&lt;&gt;0),'[10]PDI_OTRAS SITUACIONES ADMINISTR'!$BU57,""),IF($A59="TOTAL",SUM(INDIRECT("AR4:AR"&amp;ROW()-1)),""))</f>
        <v/>
      </c>
      <c r="AS59" s="6" t="str">
        <f ca="1">IF(AND($A59&lt;&gt;"",$A59&lt;&gt;"TOTAL"),IF(AND('[10]PDI_OTRAS SITUACIONES ADMINISTR'!$BW57&lt;&gt;"",'[10]PDI_OTRAS SITUACIONES ADMINISTR'!$BW57&lt;&gt;0),'[10]PDI_OTRAS SITUACIONES ADMINISTR'!$BW57,""),IF($A59="TOTAL",SUM(INDIRECT("AS4:AS"&amp;ROW()-1)),""))</f>
        <v/>
      </c>
      <c r="AT59" s="6" t="str">
        <f t="shared" ca="1" si="14"/>
        <v/>
      </c>
      <c r="AU59" s="6" t="str">
        <f ca="1">IF(AND($A59&lt;&gt;"",$A59&lt;&gt;"TOTAL"),IF(AND('[10]PDI_OTRAS SITUACIONES ADMINISTR'!$BZ57&lt;&gt;"",'[10]PDI_OTRAS SITUACIONES ADMINISTR'!$BZ57&lt;&gt;0),'[10]PDI_OTRAS SITUACIONES ADMINISTR'!$BZ57,""),IF($A59="TOTAL",SUM(INDIRECT("AU4:AU"&amp;ROW()-1)),""))</f>
        <v/>
      </c>
      <c r="AV59" s="6" t="str">
        <f ca="1">IF(AND($A59&lt;&gt;"",$A59&lt;&gt;"TOTAL"),IF(AND('[10]PDI_OTRAS SITUACIONES ADMINISTR'!$CB57&lt;&gt;"",'[10]PDI_OTRAS SITUACIONES ADMINISTR'!$CB57&lt;&gt;0),'[10]PDI_OTRAS SITUACIONES ADMINISTR'!$CB57,""),IF($A59="TOTAL",SUM(INDIRECT("AV4:AV"&amp;ROW()-1)),""))</f>
        <v/>
      </c>
      <c r="AW59" s="6" t="str">
        <f t="shared" ca="1" si="15"/>
        <v/>
      </c>
      <c r="AX59" s="6" t="str">
        <f ca="1">IF(AND($A59&lt;&gt;"",$A59&lt;&gt;"TOTAL"),IF(AND('[10]PDI_OTRAS SITUACIONES ADMINISTR'!$CE57&lt;&gt;"",'[10]PDI_OTRAS SITUACIONES ADMINISTR'!$CE57&lt;&gt;0),'[10]PDI_OTRAS SITUACIONES ADMINISTR'!$CE57,""),IF($A59="TOTAL",SUM(INDIRECT("AX4:AX"&amp;ROW()-1)),""))</f>
        <v/>
      </c>
      <c r="AY59" s="6" t="str">
        <f ca="1">IF(AND($A59&lt;&gt;"",$A59&lt;&gt;"TOTAL"),IF(AND('[10]PDI_OTRAS SITUACIONES ADMINISTR'!$CG57&lt;&gt;"",'[10]PDI_OTRAS SITUACIONES ADMINISTR'!$CG57&lt;&gt;0),'[10]PDI_OTRAS SITUACIONES ADMINISTR'!$CG57,""),IF($A59="TOTAL",SUM(INDIRECT("AY4:AY"&amp;ROW()-1)),""))</f>
        <v/>
      </c>
      <c r="AZ59" s="6" t="str">
        <f t="shared" ca="1" si="16"/>
        <v/>
      </c>
      <c r="BA59" s="6" t="str">
        <f ca="1">IF(AND($A59&lt;&gt;"",$A59&lt;&gt;"TOTAL"),IF(AND('[10]PDI_OTRAS SITUACIONES ADMINISTR'!$CJ57&lt;&gt;"",'[10]PDI_OTRAS SITUACIONES ADMINISTR'!$CJ57&lt;&gt;0),'[10]PDI_OTRAS SITUACIONES ADMINISTR'!$CJ57,""),IF($A59="TOTAL",SUM(INDIRECT("BA4:BA"&amp;ROW()-1)),""))</f>
        <v/>
      </c>
      <c r="BB59" s="6" t="str">
        <f ca="1">IF(AND($A59&lt;&gt;"",$A59&lt;&gt;"TOTAL"),IF(AND('[10]PDI_OTRAS SITUACIONES ADMINISTR'!$CL57&lt;&gt;"",'[10]PDI_OTRAS SITUACIONES ADMINISTR'!$CL57&lt;&gt;0),'[10]PDI_OTRAS SITUACIONES ADMINISTR'!$CL57,""),IF($A59="TOTAL",SUM(INDIRECT("BB4:BB"&amp;ROW()-1)),""))</f>
        <v/>
      </c>
      <c r="BC59" s="6" t="str">
        <f t="shared" ca="1" si="17"/>
        <v/>
      </c>
      <c r="BD59" s="6" t="str">
        <f ca="1">IF(AND($A59&lt;&gt;"",$A59&lt;&gt;"TOTAL"),IF(AND('[10]PDI_OTRAS SITUACIONES ADMINISTR'!$CO57&lt;&gt;"",'[10]PDI_OTRAS SITUACIONES ADMINISTR'!$CO57&lt;&gt;0),'[10]PDI_OTRAS SITUACIONES ADMINISTR'!$CO57,""),IF($A59="TOTAL",SUM(INDIRECT("BD4:BD"&amp;ROW()-1)),""))</f>
        <v/>
      </c>
      <c r="BE59" s="6" t="str">
        <f ca="1">IF(AND($A59&lt;&gt;"",$A59&lt;&gt;"TOTAL"),IF(AND('[10]PDI_OTRAS SITUACIONES ADMINISTR'!$CQ57&lt;&gt;"",'[10]PDI_OTRAS SITUACIONES ADMINISTR'!$CQ57&lt;&gt;0),'[10]PDI_OTRAS SITUACIONES ADMINISTR'!$CQ57,""),IF($A59="TOTAL",SUM(INDIRECT("BE4:BE"&amp;ROW()-1)),""))</f>
        <v/>
      </c>
      <c r="BF59" s="6" t="str">
        <f t="shared" ca="1" si="18"/>
        <v/>
      </c>
    </row>
    <row r="60" spans="1:58" x14ac:dyDescent="0.2">
      <c r="A60" s="19" t="str">
        <f>IF('[10]PDI_OTRAS SITUACIONES ADMINISTR'!$B58&lt;&gt;"",'[10]PDI_OTRAS SITUACIONES ADMINISTR'!$B58,IF(AND('[10]PDI_OTRAS SITUACIONES ADMINISTR'!$B58="",'[10]PDI_OTRAS SITUACIONES ADMINISTR'!$B59="",'[10]PDI_OTRAS SITUACIONES ADMINISTR'!$B57=""),"","TOTAL"))</f>
        <v/>
      </c>
      <c r="B60" s="6" t="str">
        <f ca="1">IF(AND($A60&lt;&gt;"",$A60&lt;&gt;"TOTAL"),IF(AND('[10]PDI_OTRAS SITUACIONES ADMINISTR'!$C58&lt;&gt;"",'[10]PDI_OTRAS SITUACIONES ADMINISTR'!$C58&lt;&gt;0),'[10]PDI_OTRAS SITUACIONES ADMINISTR'!$C58,""),IF($A60="TOTAL",SUM(INDIRECT("B4:B"&amp;ROW()-1)),""))</f>
        <v/>
      </c>
      <c r="C60" s="6" t="str">
        <f ca="1">IF(AND($A60&lt;&gt;"",$A60&lt;&gt;"TOTAL"),IF(AND('[10]PDI_OTRAS SITUACIONES ADMINISTR'!$E58&lt;&gt;"",'[10]PDI_OTRAS SITUACIONES ADMINISTR'!$E58&lt;&gt;0),'[10]PDI_OTRAS SITUACIONES ADMINISTR'!$E58,""),IF($A60="TOTAL",SUM(INDIRECT("C4:C"&amp;ROW()-1)),""))</f>
        <v/>
      </c>
      <c r="D60" s="6" t="str">
        <f t="shared" ca="1" si="0"/>
        <v/>
      </c>
      <c r="E60" s="6" t="str">
        <f ca="1">IF(AND($A60&lt;&gt;"",$A60&lt;&gt;"TOTAL"),IF(AND('[10]PDI_OTRAS SITUACIONES ADMINISTR'!$H58&lt;&gt;"",'[10]PDI_OTRAS SITUACIONES ADMINISTR'!$H58&lt;&gt;0),'[10]PDI_OTRAS SITUACIONES ADMINISTR'!$H58,""),IF($A60="TOTAL",SUM(INDIRECT("E4:E"&amp;ROW()-1)),""))</f>
        <v/>
      </c>
      <c r="F60" s="6" t="str">
        <f ca="1">IF(AND($A60&lt;&gt;"",$A60&lt;&gt;"TOTAL"),IF(AND('[10]PDI_OTRAS SITUACIONES ADMINISTR'!$J58&lt;&gt;"",'[10]PDI_OTRAS SITUACIONES ADMINISTR'!$J58&lt;&gt;0),'[10]PDI_OTRAS SITUACIONES ADMINISTR'!$J58,""),IF($A60="TOTAL",SUM(INDIRECT("F4:F"&amp;ROW()-1)),""))</f>
        <v/>
      </c>
      <c r="G60" s="6" t="str">
        <f t="shared" ca="1" si="1"/>
        <v/>
      </c>
      <c r="H60" s="6" t="str">
        <f ca="1">IF(AND($A60&lt;&gt;"",$A60&lt;&gt;"TOTAL"),IF(AND('[10]PDI_OTRAS SITUACIONES ADMINISTR'!$M58&lt;&gt;"",'[10]PDI_OTRAS SITUACIONES ADMINISTR'!$M58&lt;&gt;0),'[10]PDI_OTRAS SITUACIONES ADMINISTR'!$M58,""),IF($A60="TOTAL",SUM(INDIRECT("H4:H"&amp;ROW()-1)),""))</f>
        <v/>
      </c>
      <c r="I60" s="6" t="str">
        <f ca="1">IF(AND($A60&lt;&gt;"",$A60&lt;&gt;"TOTAL"),IF(AND('[10]PDI_OTRAS SITUACIONES ADMINISTR'!$O58&lt;&gt;"",'[10]PDI_OTRAS SITUACIONES ADMINISTR'!$O58&lt;&gt;0),'[10]PDI_OTRAS SITUACIONES ADMINISTR'!$O58,""),IF($A60="TOTAL",SUM(INDIRECT("I4:I"&amp;ROW()-1)),""))</f>
        <v/>
      </c>
      <c r="J60" s="6" t="str">
        <f t="shared" ca="1" si="2"/>
        <v/>
      </c>
      <c r="K60" s="6" t="str">
        <f ca="1">IF(AND($A60&lt;&gt;"",$A60&lt;&gt;"TOTAL"),IF(AND('[10]PDI_OTRAS SITUACIONES ADMINISTR'!$R58&lt;&gt;"",'[10]PDI_OTRAS SITUACIONES ADMINISTR'!$R58&lt;&gt;0),'[10]PDI_OTRAS SITUACIONES ADMINISTR'!$R58,""),IF($A60="TOTAL",SUM(INDIRECT("K4:K"&amp;ROW()-1)),""))</f>
        <v/>
      </c>
      <c r="L60" s="6" t="str">
        <f ca="1">IF(AND($A60&lt;&gt;"",$A60&lt;&gt;"TOTAL"),IF(AND('[10]PDI_OTRAS SITUACIONES ADMINISTR'!$T58&lt;&gt;"",'[10]PDI_OTRAS SITUACIONES ADMINISTR'!$T58&lt;&gt;0),'[10]PDI_OTRAS SITUACIONES ADMINISTR'!$T58,""),IF($A60="TOTAL",SUM(INDIRECT("L4:L"&amp;ROW()-1)),""))</f>
        <v/>
      </c>
      <c r="M60" s="6" t="str">
        <f t="shared" ca="1" si="3"/>
        <v/>
      </c>
      <c r="N60" s="6" t="str">
        <f ca="1">IF(AND($A60&lt;&gt;"",$A60&lt;&gt;"TOTAL"),IF(AND('[10]PDI_OTRAS SITUACIONES ADMINISTR'!$W58&lt;&gt;"",'[10]PDI_OTRAS SITUACIONES ADMINISTR'!$W58&lt;&gt;0),'[10]PDI_OTRAS SITUACIONES ADMINISTR'!$W58,""),IF($A60="TOTAL",SUM(INDIRECT("N4:N"&amp;ROW()-1)),""))</f>
        <v/>
      </c>
      <c r="O60" s="6" t="str">
        <f ca="1">IF(AND($A60&lt;&gt;"",$A60&lt;&gt;"TOTAL"),IF(AND('[10]PDI_OTRAS SITUACIONES ADMINISTR'!$Y58&lt;&gt;"",'[10]PDI_OTRAS SITUACIONES ADMINISTR'!$Y58&lt;&gt;0),'[10]PDI_OTRAS SITUACIONES ADMINISTR'!$Y58,""),IF($A60="TOTAL",SUM(INDIRECT("O4:O"&amp;ROW()-1)),""))</f>
        <v/>
      </c>
      <c r="P60" s="6" t="str">
        <f t="shared" ca="1" si="4"/>
        <v/>
      </c>
      <c r="Q60" s="6" t="str">
        <f ca="1">IF(AND($A60&lt;&gt;"",$A60&lt;&gt;"TOTAL"),IF(AND('[10]PDI_OTRAS SITUACIONES ADMINISTR'!$AB58&lt;&gt;"",'[10]PDI_OTRAS SITUACIONES ADMINISTR'!$AB58&lt;&gt;0),'[10]PDI_OTRAS SITUACIONES ADMINISTR'!$AB58,""),IF($A60="TOTAL",SUM(INDIRECT("Q4:Q"&amp;ROW()-1)),""))</f>
        <v/>
      </c>
      <c r="R60" s="6" t="str">
        <f ca="1">IF(AND($A60&lt;&gt;"",$A60&lt;&gt;"TOTAL"),IF(AND('[10]PDI_OTRAS SITUACIONES ADMINISTR'!$AD58&lt;&gt;"",'[10]PDI_OTRAS SITUACIONES ADMINISTR'!$AD58&lt;&gt;0),'[10]PDI_OTRAS SITUACIONES ADMINISTR'!$AD58,""),IF($A60="TOTAL",SUM(INDIRECT("R4:R"&amp;ROW()-1)),""))</f>
        <v/>
      </c>
      <c r="S60" s="6" t="str">
        <f t="shared" ca="1" si="5"/>
        <v/>
      </c>
      <c r="T60" s="6" t="str">
        <f ca="1">IF(AND($A60&lt;&gt;"",$A60&lt;&gt;"TOTAL"),IF(AND('[10]PDI_OTRAS SITUACIONES ADMINISTR'!$AG58&lt;&gt;"",'[10]PDI_OTRAS SITUACIONES ADMINISTR'!$AG58&lt;&gt;0),'[10]PDI_OTRAS SITUACIONES ADMINISTR'!$AG58,""),IF($A60="TOTAL",SUM(INDIRECT("T4:T"&amp;ROW()-1)),""))</f>
        <v/>
      </c>
      <c r="U60" s="6" t="str">
        <f ca="1">IF(AND($A60&lt;&gt;"",$A60&lt;&gt;"TOTAL"),IF(AND('[10]PDI_OTRAS SITUACIONES ADMINISTR'!$AI58&lt;&gt;"",'[10]PDI_OTRAS SITUACIONES ADMINISTR'!$AI58&lt;&gt;0),'[10]PDI_OTRAS SITUACIONES ADMINISTR'!$AI58,""),IF($A60="TOTAL",SUM(INDIRECT("U4:U"&amp;ROW()-1)),""))</f>
        <v/>
      </c>
      <c r="V60" s="6" t="str">
        <f t="shared" ca="1" si="6"/>
        <v/>
      </c>
      <c r="W60" s="6" t="str">
        <f ca="1">IF(AND($A60&lt;&gt;"",$A60&lt;&gt;"TOTAL"),IF(AND('[10]PDI_OTRAS SITUACIONES ADMINISTR'!$AL58&lt;&gt;"",'[10]PDI_OTRAS SITUACIONES ADMINISTR'!$AL58&lt;&gt;0),'[10]PDI_OTRAS SITUACIONES ADMINISTR'!$AL58,""),IF($A60="TOTAL",SUM(INDIRECT("W4:W"&amp;ROW()-1)),""))</f>
        <v/>
      </c>
      <c r="X60" s="6" t="str">
        <f ca="1">IF(AND($A60&lt;&gt;"",$A60&lt;&gt;"TOTAL"),IF(AND('[10]PDI_OTRAS SITUACIONES ADMINISTR'!$AN58&lt;&gt;"",'[10]PDI_OTRAS SITUACIONES ADMINISTR'!$AN58&lt;&gt;0),'[10]PDI_OTRAS SITUACIONES ADMINISTR'!$AN58,""),IF($A60="TOTAL",SUM(INDIRECT("X4:X"&amp;ROW()-1)),""))</f>
        <v/>
      </c>
      <c r="Y60" s="6" t="str">
        <f t="shared" ca="1" si="7"/>
        <v/>
      </c>
      <c r="Z60" s="6" t="str">
        <f ca="1">IF(AND($A60&lt;&gt;"",$A60&lt;&gt;"TOTAL"),IF(AND('[10]PDI_OTRAS SITUACIONES ADMINISTR'!$AQ58&lt;&gt;"",'[10]PDI_OTRAS SITUACIONES ADMINISTR'!$AQ58&lt;&gt;0),'[10]PDI_OTRAS SITUACIONES ADMINISTR'!$AQ58,""),IF($A60="TOTAL",SUM(INDIRECT("Z4:Z"&amp;ROW()-1)),""))</f>
        <v/>
      </c>
      <c r="AA60" s="6" t="str">
        <f ca="1">IF(AND($A60&lt;&gt;"",$A60&lt;&gt;"TOTAL"),IF(AND('[10]PDI_OTRAS SITUACIONES ADMINISTR'!$AS58&lt;&gt;"",'[10]PDI_OTRAS SITUACIONES ADMINISTR'!$AS58&lt;&gt;0),'[10]PDI_OTRAS SITUACIONES ADMINISTR'!$AS58,""),IF($A60="TOTAL",SUM(INDIRECT("AA4:AA"&amp;ROW()-1)),""))</f>
        <v/>
      </c>
      <c r="AB60" s="6" t="str">
        <f t="shared" ca="1" si="8"/>
        <v/>
      </c>
      <c r="AC60" s="6" t="str">
        <f ca="1">IF(AND($A60&lt;&gt;"",$A60&lt;&gt;"TOTAL"),IF(AND('[10]PDI_OTRAS SITUACIONES ADMINISTR'!$AV58&lt;&gt;"",'[10]PDI_OTRAS SITUACIONES ADMINISTR'!$AV58&lt;&gt;0),'[10]PDI_OTRAS SITUACIONES ADMINISTR'!$AV58,""),IF($A60="TOTAL",SUM(INDIRECT("AC4:AC"&amp;ROW()-1)),""))</f>
        <v/>
      </c>
      <c r="AD60" s="6" t="str">
        <f ca="1">IF(AND($A60&lt;&gt;"",$A60&lt;&gt;"TOTAL"),IF(AND('[10]PDI_OTRAS SITUACIONES ADMINISTR'!$AX58&lt;&gt;"",'[10]PDI_OTRAS SITUACIONES ADMINISTR'!$AX58&lt;&gt;0),'[10]PDI_OTRAS SITUACIONES ADMINISTR'!$AX58,""),IF($A60="TOTAL",SUM(INDIRECT("AD4:AD"&amp;ROW()-1)),""))</f>
        <v/>
      </c>
      <c r="AE60" s="6" t="str">
        <f t="shared" ca="1" si="9"/>
        <v/>
      </c>
      <c r="AF60" s="6" t="str">
        <f ca="1">IF(AND($A60&lt;&gt;"",$A60&lt;&gt;"TOTAL"),IF(AND('[10]PDI_OTRAS SITUACIONES ADMINISTR'!$BA58&lt;&gt;"",'[10]PDI_OTRAS SITUACIONES ADMINISTR'!$BA58&lt;&gt;0),'[10]PDI_OTRAS SITUACIONES ADMINISTR'!$BA58,""),IF($A60="TOTAL",SUM(INDIRECT("AF4:AF"&amp;ROW()-1)),""))</f>
        <v/>
      </c>
      <c r="AG60" s="6" t="str">
        <f ca="1">IF(AND($A60&lt;&gt;"",$A60&lt;&gt;"TOTAL"),IF(AND('[10]PDI_OTRAS SITUACIONES ADMINISTR'!$BC58&lt;&gt;"",'[10]PDI_OTRAS SITUACIONES ADMINISTR'!$BC58&lt;&gt;0),'[10]PDI_OTRAS SITUACIONES ADMINISTR'!$BC58,""),IF($A60="TOTAL",SUM(INDIRECT("AG4:AG"&amp;ROW()-1)),""))</f>
        <v/>
      </c>
      <c r="AH60" s="6" t="str">
        <f t="shared" ca="1" si="10"/>
        <v/>
      </c>
      <c r="AI60" s="6" t="str">
        <f ca="1">IF(AND($A60&lt;&gt;"",$A60&lt;&gt;"TOTAL"),IF(AND('[10]PDI_OTRAS SITUACIONES ADMINISTR'!$BF58&lt;&gt;"",'[10]PDI_OTRAS SITUACIONES ADMINISTR'!$BF58&lt;&gt;0),'[10]PDI_OTRAS SITUACIONES ADMINISTR'!$BF58,""),IF($A60="TOTAL",SUM(INDIRECT("AI4:AI"&amp;ROW()-1)),""))</f>
        <v/>
      </c>
      <c r="AJ60" s="6" t="str">
        <f ca="1">IF(AND($A60&lt;&gt;"",$A60&lt;&gt;"TOTAL"),IF(AND('[10]PDI_OTRAS SITUACIONES ADMINISTR'!$BH58&lt;&gt;"",'[10]PDI_OTRAS SITUACIONES ADMINISTR'!$BH58&lt;&gt;0),'[10]PDI_OTRAS SITUACIONES ADMINISTR'!$BH58,""),IF($A60="TOTAL",SUM(INDIRECT("AJ4:AJ"&amp;ROW()-1)),""))</f>
        <v/>
      </c>
      <c r="AK60" s="6" t="str">
        <f t="shared" ca="1" si="11"/>
        <v/>
      </c>
      <c r="AL60" s="6" t="str">
        <f ca="1">IF(AND($A60&lt;&gt;"",$A60&lt;&gt;"TOTAL"),IF(AND('[10]PDI_OTRAS SITUACIONES ADMINISTR'!$BK58&lt;&gt;"",'[10]PDI_OTRAS SITUACIONES ADMINISTR'!$BK58&lt;&gt;0),'[10]PDI_OTRAS SITUACIONES ADMINISTR'!$BK58,""),IF($A60="TOTAL",SUM(INDIRECT("AL4:AL"&amp;ROW()-1)),""))</f>
        <v/>
      </c>
      <c r="AM60" s="6" t="str">
        <f ca="1">IF(AND($A60&lt;&gt;"",$A60&lt;&gt;"TOTAL"),IF(AND('[10]PDI_OTRAS SITUACIONES ADMINISTR'!$BM58&lt;&gt;"",'[10]PDI_OTRAS SITUACIONES ADMINISTR'!$BM58&lt;&gt;0),'[10]PDI_OTRAS SITUACIONES ADMINISTR'!$BM58,""),IF($A60="TOTAL",SUM(INDIRECT("AM4:AM"&amp;ROW()-1)),""))</f>
        <v/>
      </c>
      <c r="AN60" s="6" t="str">
        <f t="shared" ca="1" si="12"/>
        <v/>
      </c>
      <c r="AO60" s="6" t="str">
        <f ca="1">IF(AND($A60&lt;&gt;"",$A60&lt;&gt;"TOTAL"),IF(AND('[10]PDI_OTRAS SITUACIONES ADMINISTR'!$BP58&lt;&gt;"",'[10]PDI_OTRAS SITUACIONES ADMINISTR'!$BP58&lt;&gt;0),'[10]PDI_OTRAS SITUACIONES ADMINISTR'!$BP58,""),IF($A60="TOTAL",SUM(INDIRECT("AO4:AO"&amp;ROW()-1)),""))</f>
        <v/>
      </c>
      <c r="AP60" s="6" t="str">
        <f ca="1">IF(AND($A60&lt;&gt;"",$A60&lt;&gt;"TOTAL"),IF(AND('[10]PDI_OTRAS SITUACIONES ADMINISTR'!$BR58&lt;&gt;"",'[10]PDI_OTRAS SITUACIONES ADMINISTR'!$BR58&lt;&gt;0),'[10]PDI_OTRAS SITUACIONES ADMINISTR'!$BR58,""),IF($A60="TOTAL",SUM(INDIRECT("AP4:AP"&amp;ROW()-1)),""))</f>
        <v/>
      </c>
      <c r="AQ60" s="6" t="str">
        <f t="shared" ca="1" si="13"/>
        <v/>
      </c>
      <c r="AR60" s="6" t="str">
        <f ca="1">IF(AND($A60&lt;&gt;"",$A60&lt;&gt;"TOTAL"),IF(AND('[10]PDI_OTRAS SITUACIONES ADMINISTR'!$BU58&lt;&gt;"",'[10]PDI_OTRAS SITUACIONES ADMINISTR'!$BU58&lt;&gt;0),'[10]PDI_OTRAS SITUACIONES ADMINISTR'!$BU58,""),IF($A60="TOTAL",SUM(INDIRECT("AR4:AR"&amp;ROW()-1)),""))</f>
        <v/>
      </c>
      <c r="AS60" s="6" t="str">
        <f ca="1">IF(AND($A60&lt;&gt;"",$A60&lt;&gt;"TOTAL"),IF(AND('[10]PDI_OTRAS SITUACIONES ADMINISTR'!$BW58&lt;&gt;"",'[10]PDI_OTRAS SITUACIONES ADMINISTR'!$BW58&lt;&gt;0),'[10]PDI_OTRAS SITUACIONES ADMINISTR'!$BW58,""),IF($A60="TOTAL",SUM(INDIRECT("AS4:AS"&amp;ROW()-1)),""))</f>
        <v/>
      </c>
      <c r="AT60" s="6" t="str">
        <f t="shared" ca="1" si="14"/>
        <v/>
      </c>
      <c r="AU60" s="6" t="str">
        <f ca="1">IF(AND($A60&lt;&gt;"",$A60&lt;&gt;"TOTAL"),IF(AND('[10]PDI_OTRAS SITUACIONES ADMINISTR'!$BZ58&lt;&gt;"",'[10]PDI_OTRAS SITUACIONES ADMINISTR'!$BZ58&lt;&gt;0),'[10]PDI_OTRAS SITUACIONES ADMINISTR'!$BZ58,""),IF($A60="TOTAL",SUM(INDIRECT("AU4:AU"&amp;ROW()-1)),""))</f>
        <v/>
      </c>
      <c r="AV60" s="6" t="str">
        <f ca="1">IF(AND($A60&lt;&gt;"",$A60&lt;&gt;"TOTAL"),IF(AND('[10]PDI_OTRAS SITUACIONES ADMINISTR'!$CB58&lt;&gt;"",'[10]PDI_OTRAS SITUACIONES ADMINISTR'!$CB58&lt;&gt;0),'[10]PDI_OTRAS SITUACIONES ADMINISTR'!$CB58,""),IF($A60="TOTAL",SUM(INDIRECT("AV4:AV"&amp;ROW()-1)),""))</f>
        <v/>
      </c>
      <c r="AW60" s="6" t="str">
        <f t="shared" ca="1" si="15"/>
        <v/>
      </c>
      <c r="AX60" s="6" t="str">
        <f ca="1">IF(AND($A60&lt;&gt;"",$A60&lt;&gt;"TOTAL"),IF(AND('[10]PDI_OTRAS SITUACIONES ADMINISTR'!$CE58&lt;&gt;"",'[10]PDI_OTRAS SITUACIONES ADMINISTR'!$CE58&lt;&gt;0),'[10]PDI_OTRAS SITUACIONES ADMINISTR'!$CE58,""),IF($A60="TOTAL",SUM(INDIRECT("AX4:AX"&amp;ROW()-1)),""))</f>
        <v/>
      </c>
      <c r="AY60" s="6" t="str">
        <f ca="1">IF(AND($A60&lt;&gt;"",$A60&lt;&gt;"TOTAL"),IF(AND('[10]PDI_OTRAS SITUACIONES ADMINISTR'!$CG58&lt;&gt;"",'[10]PDI_OTRAS SITUACIONES ADMINISTR'!$CG58&lt;&gt;0),'[10]PDI_OTRAS SITUACIONES ADMINISTR'!$CG58,""),IF($A60="TOTAL",SUM(INDIRECT("AY4:AY"&amp;ROW()-1)),""))</f>
        <v/>
      </c>
      <c r="AZ60" s="6" t="str">
        <f t="shared" ca="1" si="16"/>
        <v/>
      </c>
      <c r="BA60" s="6" t="str">
        <f ca="1">IF(AND($A60&lt;&gt;"",$A60&lt;&gt;"TOTAL"),IF(AND('[10]PDI_OTRAS SITUACIONES ADMINISTR'!$CJ58&lt;&gt;"",'[10]PDI_OTRAS SITUACIONES ADMINISTR'!$CJ58&lt;&gt;0),'[10]PDI_OTRAS SITUACIONES ADMINISTR'!$CJ58,""),IF($A60="TOTAL",SUM(INDIRECT("BA4:BA"&amp;ROW()-1)),""))</f>
        <v/>
      </c>
      <c r="BB60" s="6" t="str">
        <f ca="1">IF(AND($A60&lt;&gt;"",$A60&lt;&gt;"TOTAL"),IF(AND('[10]PDI_OTRAS SITUACIONES ADMINISTR'!$CL58&lt;&gt;"",'[10]PDI_OTRAS SITUACIONES ADMINISTR'!$CL58&lt;&gt;0),'[10]PDI_OTRAS SITUACIONES ADMINISTR'!$CL58,""),IF($A60="TOTAL",SUM(INDIRECT("BB4:BB"&amp;ROW()-1)),""))</f>
        <v/>
      </c>
      <c r="BC60" s="6" t="str">
        <f t="shared" ca="1" si="17"/>
        <v/>
      </c>
      <c r="BD60" s="6" t="str">
        <f ca="1">IF(AND($A60&lt;&gt;"",$A60&lt;&gt;"TOTAL"),IF(AND('[10]PDI_OTRAS SITUACIONES ADMINISTR'!$CO58&lt;&gt;"",'[10]PDI_OTRAS SITUACIONES ADMINISTR'!$CO58&lt;&gt;0),'[10]PDI_OTRAS SITUACIONES ADMINISTR'!$CO58,""),IF($A60="TOTAL",SUM(INDIRECT("BD4:BD"&amp;ROW()-1)),""))</f>
        <v/>
      </c>
      <c r="BE60" s="6" t="str">
        <f ca="1">IF(AND($A60&lt;&gt;"",$A60&lt;&gt;"TOTAL"),IF(AND('[10]PDI_OTRAS SITUACIONES ADMINISTR'!$CQ58&lt;&gt;"",'[10]PDI_OTRAS SITUACIONES ADMINISTR'!$CQ58&lt;&gt;0),'[10]PDI_OTRAS SITUACIONES ADMINISTR'!$CQ58,""),IF($A60="TOTAL",SUM(INDIRECT("BE4:BE"&amp;ROW()-1)),""))</f>
        <v/>
      </c>
      <c r="BF60" s="6" t="str">
        <f t="shared" ca="1" si="18"/>
        <v/>
      </c>
    </row>
    <row r="61" spans="1:58" x14ac:dyDescent="0.2">
      <c r="A61" s="19" t="str">
        <f>IF('[10]PDI_OTRAS SITUACIONES ADMINISTR'!$B59&lt;&gt;"",'[10]PDI_OTRAS SITUACIONES ADMINISTR'!$B59,IF(AND('[10]PDI_OTRAS SITUACIONES ADMINISTR'!$B59="",'[10]PDI_OTRAS SITUACIONES ADMINISTR'!$B60="",'[10]PDI_OTRAS SITUACIONES ADMINISTR'!$B58=""),"","TOTAL"))</f>
        <v/>
      </c>
      <c r="B61" s="6" t="str">
        <f ca="1">IF(AND($A61&lt;&gt;"",$A61&lt;&gt;"TOTAL"),IF(AND('[10]PDI_OTRAS SITUACIONES ADMINISTR'!$C59&lt;&gt;"",'[10]PDI_OTRAS SITUACIONES ADMINISTR'!$C59&lt;&gt;0),'[10]PDI_OTRAS SITUACIONES ADMINISTR'!$C59,""),IF($A61="TOTAL",SUM(INDIRECT("B4:B"&amp;ROW()-1)),""))</f>
        <v/>
      </c>
      <c r="C61" s="6" t="str">
        <f ca="1">IF(AND($A61&lt;&gt;"",$A61&lt;&gt;"TOTAL"),IF(AND('[10]PDI_OTRAS SITUACIONES ADMINISTR'!$E59&lt;&gt;"",'[10]PDI_OTRAS SITUACIONES ADMINISTR'!$E59&lt;&gt;0),'[10]PDI_OTRAS SITUACIONES ADMINISTR'!$E59,""),IF($A61="TOTAL",SUM(INDIRECT("C4:C"&amp;ROW()-1)),""))</f>
        <v/>
      </c>
      <c r="D61" s="6" t="str">
        <f t="shared" ca="1" si="0"/>
        <v/>
      </c>
      <c r="E61" s="6" t="str">
        <f ca="1">IF(AND($A61&lt;&gt;"",$A61&lt;&gt;"TOTAL"),IF(AND('[10]PDI_OTRAS SITUACIONES ADMINISTR'!$H59&lt;&gt;"",'[10]PDI_OTRAS SITUACIONES ADMINISTR'!$H59&lt;&gt;0),'[10]PDI_OTRAS SITUACIONES ADMINISTR'!$H59,""),IF($A61="TOTAL",SUM(INDIRECT("E4:E"&amp;ROW()-1)),""))</f>
        <v/>
      </c>
      <c r="F61" s="6" t="str">
        <f ca="1">IF(AND($A61&lt;&gt;"",$A61&lt;&gt;"TOTAL"),IF(AND('[10]PDI_OTRAS SITUACIONES ADMINISTR'!$J59&lt;&gt;"",'[10]PDI_OTRAS SITUACIONES ADMINISTR'!$J59&lt;&gt;0),'[10]PDI_OTRAS SITUACIONES ADMINISTR'!$J59,""),IF($A61="TOTAL",SUM(INDIRECT("F4:F"&amp;ROW()-1)),""))</f>
        <v/>
      </c>
      <c r="G61" s="6" t="str">
        <f t="shared" ca="1" si="1"/>
        <v/>
      </c>
      <c r="H61" s="6" t="str">
        <f ca="1">IF(AND($A61&lt;&gt;"",$A61&lt;&gt;"TOTAL"),IF(AND('[10]PDI_OTRAS SITUACIONES ADMINISTR'!$M59&lt;&gt;"",'[10]PDI_OTRAS SITUACIONES ADMINISTR'!$M59&lt;&gt;0),'[10]PDI_OTRAS SITUACIONES ADMINISTR'!$M59,""),IF($A61="TOTAL",SUM(INDIRECT("H4:H"&amp;ROW()-1)),""))</f>
        <v/>
      </c>
      <c r="I61" s="6" t="str">
        <f ca="1">IF(AND($A61&lt;&gt;"",$A61&lt;&gt;"TOTAL"),IF(AND('[10]PDI_OTRAS SITUACIONES ADMINISTR'!$O59&lt;&gt;"",'[10]PDI_OTRAS SITUACIONES ADMINISTR'!$O59&lt;&gt;0),'[10]PDI_OTRAS SITUACIONES ADMINISTR'!$O59,""),IF($A61="TOTAL",SUM(INDIRECT("I4:I"&amp;ROW()-1)),""))</f>
        <v/>
      </c>
      <c r="J61" s="6" t="str">
        <f t="shared" ca="1" si="2"/>
        <v/>
      </c>
      <c r="K61" s="6" t="str">
        <f ca="1">IF(AND($A61&lt;&gt;"",$A61&lt;&gt;"TOTAL"),IF(AND('[10]PDI_OTRAS SITUACIONES ADMINISTR'!$R59&lt;&gt;"",'[10]PDI_OTRAS SITUACIONES ADMINISTR'!$R59&lt;&gt;0),'[10]PDI_OTRAS SITUACIONES ADMINISTR'!$R59,""),IF($A61="TOTAL",SUM(INDIRECT("K4:K"&amp;ROW()-1)),""))</f>
        <v/>
      </c>
      <c r="L61" s="6" t="str">
        <f ca="1">IF(AND($A61&lt;&gt;"",$A61&lt;&gt;"TOTAL"),IF(AND('[10]PDI_OTRAS SITUACIONES ADMINISTR'!$T59&lt;&gt;"",'[10]PDI_OTRAS SITUACIONES ADMINISTR'!$T59&lt;&gt;0),'[10]PDI_OTRAS SITUACIONES ADMINISTR'!$T59,""),IF($A61="TOTAL",SUM(INDIRECT("L4:L"&amp;ROW()-1)),""))</f>
        <v/>
      </c>
      <c r="M61" s="6" t="str">
        <f t="shared" ca="1" si="3"/>
        <v/>
      </c>
      <c r="N61" s="6" t="str">
        <f ca="1">IF(AND($A61&lt;&gt;"",$A61&lt;&gt;"TOTAL"),IF(AND('[10]PDI_OTRAS SITUACIONES ADMINISTR'!$W59&lt;&gt;"",'[10]PDI_OTRAS SITUACIONES ADMINISTR'!$W59&lt;&gt;0),'[10]PDI_OTRAS SITUACIONES ADMINISTR'!$W59,""),IF($A61="TOTAL",SUM(INDIRECT("N4:N"&amp;ROW()-1)),""))</f>
        <v/>
      </c>
      <c r="O61" s="6" t="str">
        <f ca="1">IF(AND($A61&lt;&gt;"",$A61&lt;&gt;"TOTAL"),IF(AND('[10]PDI_OTRAS SITUACIONES ADMINISTR'!$Y59&lt;&gt;"",'[10]PDI_OTRAS SITUACIONES ADMINISTR'!$Y59&lt;&gt;0),'[10]PDI_OTRAS SITUACIONES ADMINISTR'!$Y59,""),IF($A61="TOTAL",SUM(INDIRECT("O4:O"&amp;ROW()-1)),""))</f>
        <v/>
      </c>
      <c r="P61" s="6" t="str">
        <f t="shared" ca="1" si="4"/>
        <v/>
      </c>
      <c r="Q61" s="6" t="str">
        <f ca="1">IF(AND($A61&lt;&gt;"",$A61&lt;&gt;"TOTAL"),IF(AND('[10]PDI_OTRAS SITUACIONES ADMINISTR'!$AB59&lt;&gt;"",'[10]PDI_OTRAS SITUACIONES ADMINISTR'!$AB59&lt;&gt;0),'[10]PDI_OTRAS SITUACIONES ADMINISTR'!$AB59,""),IF($A61="TOTAL",SUM(INDIRECT("Q4:Q"&amp;ROW()-1)),""))</f>
        <v/>
      </c>
      <c r="R61" s="6" t="str">
        <f ca="1">IF(AND($A61&lt;&gt;"",$A61&lt;&gt;"TOTAL"),IF(AND('[10]PDI_OTRAS SITUACIONES ADMINISTR'!$AD59&lt;&gt;"",'[10]PDI_OTRAS SITUACIONES ADMINISTR'!$AD59&lt;&gt;0),'[10]PDI_OTRAS SITUACIONES ADMINISTR'!$AD59,""),IF($A61="TOTAL",SUM(INDIRECT("R4:R"&amp;ROW()-1)),""))</f>
        <v/>
      </c>
      <c r="S61" s="6" t="str">
        <f t="shared" ca="1" si="5"/>
        <v/>
      </c>
      <c r="T61" s="6" t="str">
        <f ca="1">IF(AND($A61&lt;&gt;"",$A61&lt;&gt;"TOTAL"),IF(AND('[10]PDI_OTRAS SITUACIONES ADMINISTR'!$AG59&lt;&gt;"",'[10]PDI_OTRAS SITUACIONES ADMINISTR'!$AG59&lt;&gt;0),'[10]PDI_OTRAS SITUACIONES ADMINISTR'!$AG59,""),IF($A61="TOTAL",SUM(INDIRECT("T4:T"&amp;ROW()-1)),""))</f>
        <v/>
      </c>
      <c r="U61" s="6" t="str">
        <f ca="1">IF(AND($A61&lt;&gt;"",$A61&lt;&gt;"TOTAL"),IF(AND('[10]PDI_OTRAS SITUACIONES ADMINISTR'!$AI59&lt;&gt;"",'[10]PDI_OTRAS SITUACIONES ADMINISTR'!$AI59&lt;&gt;0),'[10]PDI_OTRAS SITUACIONES ADMINISTR'!$AI59,""),IF($A61="TOTAL",SUM(INDIRECT("U4:U"&amp;ROW()-1)),""))</f>
        <v/>
      </c>
      <c r="V61" s="6" t="str">
        <f t="shared" ca="1" si="6"/>
        <v/>
      </c>
      <c r="W61" s="6" t="str">
        <f ca="1">IF(AND($A61&lt;&gt;"",$A61&lt;&gt;"TOTAL"),IF(AND('[10]PDI_OTRAS SITUACIONES ADMINISTR'!$AL59&lt;&gt;"",'[10]PDI_OTRAS SITUACIONES ADMINISTR'!$AL59&lt;&gt;0),'[10]PDI_OTRAS SITUACIONES ADMINISTR'!$AL59,""),IF($A61="TOTAL",SUM(INDIRECT("W4:W"&amp;ROW()-1)),""))</f>
        <v/>
      </c>
      <c r="X61" s="6" t="str">
        <f ca="1">IF(AND($A61&lt;&gt;"",$A61&lt;&gt;"TOTAL"),IF(AND('[10]PDI_OTRAS SITUACIONES ADMINISTR'!$AN59&lt;&gt;"",'[10]PDI_OTRAS SITUACIONES ADMINISTR'!$AN59&lt;&gt;0),'[10]PDI_OTRAS SITUACIONES ADMINISTR'!$AN59,""),IF($A61="TOTAL",SUM(INDIRECT("X4:X"&amp;ROW()-1)),""))</f>
        <v/>
      </c>
      <c r="Y61" s="6" t="str">
        <f t="shared" ca="1" si="7"/>
        <v/>
      </c>
      <c r="Z61" s="6" t="str">
        <f ca="1">IF(AND($A61&lt;&gt;"",$A61&lt;&gt;"TOTAL"),IF(AND('[10]PDI_OTRAS SITUACIONES ADMINISTR'!$AQ59&lt;&gt;"",'[10]PDI_OTRAS SITUACIONES ADMINISTR'!$AQ59&lt;&gt;0),'[10]PDI_OTRAS SITUACIONES ADMINISTR'!$AQ59,""),IF($A61="TOTAL",SUM(INDIRECT("Z4:Z"&amp;ROW()-1)),""))</f>
        <v/>
      </c>
      <c r="AA61" s="6" t="str">
        <f ca="1">IF(AND($A61&lt;&gt;"",$A61&lt;&gt;"TOTAL"),IF(AND('[10]PDI_OTRAS SITUACIONES ADMINISTR'!$AS59&lt;&gt;"",'[10]PDI_OTRAS SITUACIONES ADMINISTR'!$AS59&lt;&gt;0),'[10]PDI_OTRAS SITUACIONES ADMINISTR'!$AS59,""),IF($A61="TOTAL",SUM(INDIRECT("AA4:AA"&amp;ROW()-1)),""))</f>
        <v/>
      </c>
      <c r="AB61" s="6" t="str">
        <f t="shared" ca="1" si="8"/>
        <v/>
      </c>
      <c r="AC61" s="6" t="str">
        <f ca="1">IF(AND($A61&lt;&gt;"",$A61&lt;&gt;"TOTAL"),IF(AND('[10]PDI_OTRAS SITUACIONES ADMINISTR'!$AV59&lt;&gt;"",'[10]PDI_OTRAS SITUACIONES ADMINISTR'!$AV59&lt;&gt;0),'[10]PDI_OTRAS SITUACIONES ADMINISTR'!$AV59,""),IF($A61="TOTAL",SUM(INDIRECT("AC4:AC"&amp;ROW()-1)),""))</f>
        <v/>
      </c>
      <c r="AD61" s="6" t="str">
        <f ca="1">IF(AND($A61&lt;&gt;"",$A61&lt;&gt;"TOTAL"),IF(AND('[10]PDI_OTRAS SITUACIONES ADMINISTR'!$AX59&lt;&gt;"",'[10]PDI_OTRAS SITUACIONES ADMINISTR'!$AX59&lt;&gt;0),'[10]PDI_OTRAS SITUACIONES ADMINISTR'!$AX59,""),IF($A61="TOTAL",SUM(INDIRECT("AD4:AD"&amp;ROW()-1)),""))</f>
        <v/>
      </c>
      <c r="AE61" s="6" t="str">
        <f t="shared" ca="1" si="9"/>
        <v/>
      </c>
      <c r="AF61" s="6" t="str">
        <f ca="1">IF(AND($A61&lt;&gt;"",$A61&lt;&gt;"TOTAL"),IF(AND('[10]PDI_OTRAS SITUACIONES ADMINISTR'!$BA59&lt;&gt;"",'[10]PDI_OTRAS SITUACIONES ADMINISTR'!$BA59&lt;&gt;0),'[10]PDI_OTRAS SITUACIONES ADMINISTR'!$BA59,""),IF($A61="TOTAL",SUM(INDIRECT("AF4:AF"&amp;ROW()-1)),""))</f>
        <v/>
      </c>
      <c r="AG61" s="6" t="str">
        <f ca="1">IF(AND($A61&lt;&gt;"",$A61&lt;&gt;"TOTAL"),IF(AND('[10]PDI_OTRAS SITUACIONES ADMINISTR'!$BC59&lt;&gt;"",'[10]PDI_OTRAS SITUACIONES ADMINISTR'!$BC59&lt;&gt;0),'[10]PDI_OTRAS SITUACIONES ADMINISTR'!$BC59,""),IF($A61="TOTAL",SUM(INDIRECT("AG4:AG"&amp;ROW()-1)),""))</f>
        <v/>
      </c>
      <c r="AH61" s="6" t="str">
        <f t="shared" ca="1" si="10"/>
        <v/>
      </c>
      <c r="AI61" s="6" t="str">
        <f ca="1">IF(AND($A61&lt;&gt;"",$A61&lt;&gt;"TOTAL"),IF(AND('[10]PDI_OTRAS SITUACIONES ADMINISTR'!$BF59&lt;&gt;"",'[10]PDI_OTRAS SITUACIONES ADMINISTR'!$BF59&lt;&gt;0),'[10]PDI_OTRAS SITUACIONES ADMINISTR'!$BF59,""),IF($A61="TOTAL",SUM(INDIRECT("AI4:AI"&amp;ROW()-1)),""))</f>
        <v/>
      </c>
      <c r="AJ61" s="6" t="str">
        <f ca="1">IF(AND($A61&lt;&gt;"",$A61&lt;&gt;"TOTAL"),IF(AND('[10]PDI_OTRAS SITUACIONES ADMINISTR'!$BH59&lt;&gt;"",'[10]PDI_OTRAS SITUACIONES ADMINISTR'!$BH59&lt;&gt;0),'[10]PDI_OTRAS SITUACIONES ADMINISTR'!$BH59,""),IF($A61="TOTAL",SUM(INDIRECT("AJ4:AJ"&amp;ROW()-1)),""))</f>
        <v/>
      </c>
      <c r="AK61" s="6" t="str">
        <f t="shared" ca="1" si="11"/>
        <v/>
      </c>
      <c r="AL61" s="6" t="str">
        <f ca="1">IF(AND($A61&lt;&gt;"",$A61&lt;&gt;"TOTAL"),IF(AND('[10]PDI_OTRAS SITUACIONES ADMINISTR'!$BK59&lt;&gt;"",'[10]PDI_OTRAS SITUACIONES ADMINISTR'!$BK59&lt;&gt;0),'[10]PDI_OTRAS SITUACIONES ADMINISTR'!$BK59,""),IF($A61="TOTAL",SUM(INDIRECT("AL4:AL"&amp;ROW()-1)),""))</f>
        <v/>
      </c>
      <c r="AM61" s="6" t="str">
        <f ca="1">IF(AND($A61&lt;&gt;"",$A61&lt;&gt;"TOTAL"),IF(AND('[10]PDI_OTRAS SITUACIONES ADMINISTR'!$BM59&lt;&gt;"",'[10]PDI_OTRAS SITUACIONES ADMINISTR'!$BM59&lt;&gt;0),'[10]PDI_OTRAS SITUACIONES ADMINISTR'!$BM59,""),IF($A61="TOTAL",SUM(INDIRECT("AM4:AM"&amp;ROW()-1)),""))</f>
        <v/>
      </c>
      <c r="AN61" s="6" t="str">
        <f t="shared" ca="1" si="12"/>
        <v/>
      </c>
      <c r="AO61" s="6" t="str">
        <f ca="1">IF(AND($A61&lt;&gt;"",$A61&lt;&gt;"TOTAL"),IF(AND('[10]PDI_OTRAS SITUACIONES ADMINISTR'!$BP59&lt;&gt;"",'[10]PDI_OTRAS SITUACIONES ADMINISTR'!$BP59&lt;&gt;0),'[10]PDI_OTRAS SITUACIONES ADMINISTR'!$BP59,""),IF($A61="TOTAL",SUM(INDIRECT("AO4:AO"&amp;ROW()-1)),""))</f>
        <v/>
      </c>
      <c r="AP61" s="6" t="str">
        <f ca="1">IF(AND($A61&lt;&gt;"",$A61&lt;&gt;"TOTAL"),IF(AND('[10]PDI_OTRAS SITUACIONES ADMINISTR'!$BR59&lt;&gt;"",'[10]PDI_OTRAS SITUACIONES ADMINISTR'!$BR59&lt;&gt;0),'[10]PDI_OTRAS SITUACIONES ADMINISTR'!$BR59,""),IF($A61="TOTAL",SUM(INDIRECT("AP4:AP"&amp;ROW()-1)),""))</f>
        <v/>
      </c>
      <c r="AQ61" s="6" t="str">
        <f t="shared" ca="1" si="13"/>
        <v/>
      </c>
      <c r="AR61" s="6" t="str">
        <f ca="1">IF(AND($A61&lt;&gt;"",$A61&lt;&gt;"TOTAL"),IF(AND('[10]PDI_OTRAS SITUACIONES ADMINISTR'!$BU59&lt;&gt;"",'[10]PDI_OTRAS SITUACIONES ADMINISTR'!$BU59&lt;&gt;0),'[10]PDI_OTRAS SITUACIONES ADMINISTR'!$BU59,""),IF($A61="TOTAL",SUM(INDIRECT("AR4:AR"&amp;ROW()-1)),""))</f>
        <v/>
      </c>
      <c r="AS61" s="6" t="str">
        <f ca="1">IF(AND($A61&lt;&gt;"",$A61&lt;&gt;"TOTAL"),IF(AND('[10]PDI_OTRAS SITUACIONES ADMINISTR'!$BW59&lt;&gt;"",'[10]PDI_OTRAS SITUACIONES ADMINISTR'!$BW59&lt;&gt;0),'[10]PDI_OTRAS SITUACIONES ADMINISTR'!$BW59,""),IF($A61="TOTAL",SUM(INDIRECT("AS4:AS"&amp;ROW()-1)),""))</f>
        <v/>
      </c>
      <c r="AT61" s="6" t="str">
        <f t="shared" ca="1" si="14"/>
        <v/>
      </c>
      <c r="AU61" s="6" t="str">
        <f ca="1">IF(AND($A61&lt;&gt;"",$A61&lt;&gt;"TOTAL"),IF(AND('[10]PDI_OTRAS SITUACIONES ADMINISTR'!$BZ59&lt;&gt;"",'[10]PDI_OTRAS SITUACIONES ADMINISTR'!$BZ59&lt;&gt;0),'[10]PDI_OTRAS SITUACIONES ADMINISTR'!$BZ59,""),IF($A61="TOTAL",SUM(INDIRECT("AU4:AU"&amp;ROW()-1)),""))</f>
        <v/>
      </c>
      <c r="AV61" s="6" t="str">
        <f ca="1">IF(AND($A61&lt;&gt;"",$A61&lt;&gt;"TOTAL"),IF(AND('[10]PDI_OTRAS SITUACIONES ADMINISTR'!$CB59&lt;&gt;"",'[10]PDI_OTRAS SITUACIONES ADMINISTR'!$CB59&lt;&gt;0),'[10]PDI_OTRAS SITUACIONES ADMINISTR'!$CB59,""),IF($A61="TOTAL",SUM(INDIRECT("AV4:AV"&amp;ROW()-1)),""))</f>
        <v/>
      </c>
      <c r="AW61" s="6" t="str">
        <f t="shared" ca="1" si="15"/>
        <v/>
      </c>
      <c r="AX61" s="6" t="str">
        <f ca="1">IF(AND($A61&lt;&gt;"",$A61&lt;&gt;"TOTAL"),IF(AND('[10]PDI_OTRAS SITUACIONES ADMINISTR'!$CE59&lt;&gt;"",'[10]PDI_OTRAS SITUACIONES ADMINISTR'!$CE59&lt;&gt;0),'[10]PDI_OTRAS SITUACIONES ADMINISTR'!$CE59,""),IF($A61="TOTAL",SUM(INDIRECT("AX4:AX"&amp;ROW()-1)),""))</f>
        <v/>
      </c>
      <c r="AY61" s="6" t="str">
        <f ca="1">IF(AND($A61&lt;&gt;"",$A61&lt;&gt;"TOTAL"),IF(AND('[10]PDI_OTRAS SITUACIONES ADMINISTR'!$CG59&lt;&gt;"",'[10]PDI_OTRAS SITUACIONES ADMINISTR'!$CG59&lt;&gt;0),'[10]PDI_OTRAS SITUACIONES ADMINISTR'!$CG59,""),IF($A61="TOTAL",SUM(INDIRECT("AY4:AY"&amp;ROW()-1)),""))</f>
        <v/>
      </c>
      <c r="AZ61" s="6" t="str">
        <f t="shared" ca="1" si="16"/>
        <v/>
      </c>
      <c r="BA61" s="6" t="str">
        <f ca="1">IF(AND($A61&lt;&gt;"",$A61&lt;&gt;"TOTAL"),IF(AND('[10]PDI_OTRAS SITUACIONES ADMINISTR'!$CJ59&lt;&gt;"",'[10]PDI_OTRAS SITUACIONES ADMINISTR'!$CJ59&lt;&gt;0),'[10]PDI_OTRAS SITUACIONES ADMINISTR'!$CJ59,""),IF($A61="TOTAL",SUM(INDIRECT("BA4:BA"&amp;ROW()-1)),""))</f>
        <v/>
      </c>
      <c r="BB61" s="6" t="str">
        <f ca="1">IF(AND($A61&lt;&gt;"",$A61&lt;&gt;"TOTAL"),IF(AND('[10]PDI_OTRAS SITUACIONES ADMINISTR'!$CL59&lt;&gt;"",'[10]PDI_OTRAS SITUACIONES ADMINISTR'!$CL59&lt;&gt;0),'[10]PDI_OTRAS SITUACIONES ADMINISTR'!$CL59,""),IF($A61="TOTAL",SUM(INDIRECT("BB4:BB"&amp;ROW()-1)),""))</f>
        <v/>
      </c>
      <c r="BC61" s="6" t="str">
        <f t="shared" ca="1" si="17"/>
        <v/>
      </c>
      <c r="BD61" s="6" t="str">
        <f ca="1">IF(AND($A61&lt;&gt;"",$A61&lt;&gt;"TOTAL"),IF(AND('[10]PDI_OTRAS SITUACIONES ADMINISTR'!$CO59&lt;&gt;"",'[10]PDI_OTRAS SITUACIONES ADMINISTR'!$CO59&lt;&gt;0),'[10]PDI_OTRAS SITUACIONES ADMINISTR'!$CO59,""),IF($A61="TOTAL",SUM(INDIRECT("BD4:BD"&amp;ROW()-1)),""))</f>
        <v/>
      </c>
      <c r="BE61" s="6" t="str">
        <f ca="1">IF(AND($A61&lt;&gt;"",$A61&lt;&gt;"TOTAL"),IF(AND('[10]PDI_OTRAS SITUACIONES ADMINISTR'!$CQ59&lt;&gt;"",'[10]PDI_OTRAS SITUACIONES ADMINISTR'!$CQ59&lt;&gt;0),'[10]PDI_OTRAS SITUACIONES ADMINISTR'!$CQ59,""),IF($A61="TOTAL",SUM(INDIRECT("BE4:BE"&amp;ROW()-1)),""))</f>
        <v/>
      </c>
      <c r="BF61" s="6" t="str">
        <f t="shared" ca="1" si="18"/>
        <v/>
      </c>
    </row>
    <row r="62" spans="1:58" x14ac:dyDescent="0.2">
      <c r="A62" s="19" t="str">
        <f>IF('[10]PDI_OTRAS SITUACIONES ADMINISTR'!$B60&lt;&gt;"",'[10]PDI_OTRAS SITUACIONES ADMINISTR'!$B60,IF(AND('[10]PDI_OTRAS SITUACIONES ADMINISTR'!$B60="",'[10]PDI_OTRAS SITUACIONES ADMINISTR'!$B61="",'[10]PDI_OTRAS SITUACIONES ADMINISTR'!$B59=""),"","TOTAL"))</f>
        <v/>
      </c>
      <c r="B62" s="6" t="str">
        <f ca="1">IF(AND($A62&lt;&gt;"",$A62&lt;&gt;"TOTAL"),IF(AND('[10]PDI_OTRAS SITUACIONES ADMINISTR'!$C60&lt;&gt;"",'[10]PDI_OTRAS SITUACIONES ADMINISTR'!$C60&lt;&gt;0),'[10]PDI_OTRAS SITUACIONES ADMINISTR'!$C60,""),IF($A62="TOTAL",SUM(INDIRECT("B4:B"&amp;ROW()-1)),""))</f>
        <v/>
      </c>
      <c r="C62" s="6" t="str">
        <f ca="1">IF(AND($A62&lt;&gt;"",$A62&lt;&gt;"TOTAL"),IF(AND('[10]PDI_OTRAS SITUACIONES ADMINISTR'!$E60&lt;&gt;"",'[10]PDI_OTRAS SITUACIONES ADMINISTR'!$E60&lt;&gt;0),'[10]PDI_OTRAS SITUACIONES ADMINISTR'!$E60,""),IF($A62="TOTAL",SUM(INDIRECT("C4:C"&amp;ROW()-1)),""))</f>
        <v/>
      </c>
      <c r="D62" s="6" t="str">
        <f t="shared" ca="1" si="0"/>
        <v/>
      </c>
      <c r="E62" s="6" t="str">
        <f ca="1">IF(AND($A62&lt;&gt;"",$A62&lt;&gt;"TOTAL"),IF(AND('[10]PDI_OTRAS SITUACIONES ADMINISTR'!$H60&lt;&gt;"",'[10]PDI_OTRAS SITUACIONES ADMINISTR'!$H60&lt;&gt;0),'[10]PDI_OTRAS SITUACIONES ADMINISTR'!$H60,""),IF($A62="TOTAL",SUM(INDIRECT("E4:E"&amp;ROW()-1)),""))</f>
        <v/>
      </c>
      <c r="F62" s="6" t="str">
        <f ca="1">IF(AND($A62&lt;&gt;"",$A62&lt;&gt;"TOTAL"),IF(AND('[10]PDI_OTRAS SITUACIONES ADMINISTR'!$J60&lt;&gt;"",'[10]PDI_OTRAS SITUACIONES ADMINISTR'!$J60&lt;&gt;0),'[10]PDI_OTRAS SITUACIONES ADMINISTR'!$J60,""),IF($A62="TOTAL",SUM(INDIRECT("F4:F"&amp;ROW()-1)),""))</f>
        <v/>
      </c>
      <c r="G62" s="6" t="str">
        <f t="shared" ca="1" si="1"/>
        <v/>
      </c>
      <c r="H62" s="6" t="str">
        <f ca="1">IF(AND($A62&lt;&gt;"",$A62&lt;&gt;"TOTAL"),IF(AND('[10]PDI_OTRAS SITUACIONES ADMINISTR'!$M60&lt;&gt;"",'[10]PDI_OTRAS SITUACIONES ADMINISTR'!$M60&lt;&gt;0),'[10]PDI_OTRAS SITUACIONES ADMINISTR'!$M60,""),IF($A62="TOTAL",SUM(INDIRECT("H4:H"&amp;ROW()-1)),""))</f>
        <v/>
      </c>
      <c r="I62" s="6" t="str">
        <f ca="1">IF(AND($A62&lt;&gt;"",$A62&lt;&gt;"TOTAL"),IF(AND('[10]PDI_OTRAS SITUACIONES ADMINISTR'!$O60&lt;&gt;"",'[10]PDI_OTRAS SITUACIONES ADMINISTR'!$O60&lt;&gt;0),'[10]PDI_OTRAS SITUACIONES ADMINISTR'!$O60,""),IF($A62="TOTAL",SUM(INDIRECT("I4:I"&amp;ROW()-1)),""))</f>
        <v/>
      </c>
      <c r="J62" s="6" t="str">
        <f t="shared" ca="1" si="2"/>
        <v/>
      </c>
      <c r="K62" s="6" t="str">
        <f ca="1">IF(AND($A62&lt;&gt;"",$A62&lt;&gt;"TOTAL"),IF(AND('[10]PDI_OTRAS SITUACIONES ADMINISTR'!$R60&lt;&gt;"",'[10]PDI_OTRAS SITUACIONES ADMINISTR'!$R60&lt;&gt;0),'[10]PDI_OTRAS SITUACIONES ADMINISTR'!$R60,""),IF($A62="TOTAL",SUM(INDIRECT("K4:K"&amp;ROW()-1)),""))</f>
        <v/>
      </c>
      <c r="L62" s="6" t="str">
        <f ca="1">IF(AND($A62&lt;&gt;"",$A62&lt;&gt;"TOTAL"),IF(AND('[10]PDI_OTRAS SITUACIONES ADMINISTR'!$T60&lt;&gt;"",'[10]PDI_OTRAS SITUACIONES ADMINISTR'!$T60&lt;&gt;0),'[10]PDI_OTRAS SITUACIONES ADMINISTR'!$T60,""),IF($A62="TOTAL",SUM(INDIRECT("L4:L"&amp;ROW()-1)),""))</f>
        <v/>
      </c>
      <c r="M62" s="6" t="str">
        <f t="shared" ca="1" si="3"/>
        <v/>
      </c>
      <c r="N62" s="6" t="str">
        <f ca="1">IF(AND($A62&lt;&gt;"",$A62&lt;&gt;"TOTAL"),IF(AND('[10]PDI_OTRAS SITUACIONES ADMINISTR'!$W60&lt;&gt;"",'[10]PDI_OTRAS SITUACIONES ADMINISTR'!$W60&lt;&gt;0),'[10]PDI_OTRAS SITUACIONES ADMINISTR'!$W60,""),IF($A62="TOTAL",SUM(INDIRECT("N4:N"&amp;ROW()-1)),""))</f>
        <v/>
      </c>
      <c r="O62" s="6" t="str">
        <f ca="1">IF(AND($A62&lt;&gt;"",$A62&lt;&gt;"TOTAL"),IF(AND('[10]PDI_OTRAS SITUACIONES ADMINISTR'!$Y60&lt;&gt;"",'[10]PDI_OTRAS SITUACIONES ADMINISTR'!$Y60&lt;&gt;0),'[10]PDI_OTRAS SITUACIONES ADMINISTR'!$Y60,""),IF($A62="TOTAL",SUM(INDIRECT("O4:O"&amp;ROW()-1)),""))</f>
        <v/>
      </c>
      <c r="P62" s="6" t="str">
        <f t="shared" ca="1" si="4"/>
        <v/>
      </c>
      <c r="Q62" s="6" t="str">
        <f ca="1">IF(AND($A62&lt;&gt;"",$A62&lt;&gt;"TOTAL"),IF(AND('[10]PDI_OTRAS SITUACIONES ADMINISTR'!$AB60&lt;&gt;"",'[10]PDI_OTRAS SITUACIONES ADMINISTR'!$AB60&lt;&gt;0),'[10]PDI_OTRAS SITUACIONES ADMINISTR'!$AB60,""),IF($A62="TOTAL",SUM(INDIRECT("Q4:Q"&amp;ROW()-1)),""))</f>
        <v/>
      </c>
      <c r="R62" s="6" t="str">
        <f ca="1">IF(AND($A62&lt;&gt;"",$A62&lt;&gt;"TOTAL"),IF(AND('[10]PDI_OTRAS SITUACIONES ADMINISTR'!$AD60&lt;&gt;"",'[10]PDI_OTRAS SITUACIONES ADMINISTR'!$AD60&lt;&gt;0),'[10]PDI_OTRAS SITUACIONES ADMINISTR'!$AD60,""),IF($A62="TOTAL",SUM(INDIRECT("R4:R"&amp;ROW()-1)),""))</f>
        <v/>
      </c>
      <c r="S62" s="6" t="str">
        <f t="shared" ca="1" si="5"/>
        <v/>
      </c>
      <c r="T62" s="6" t="str">
        <f ca="1">IF(AND($A62&lt;&gt;"",$A62&lt;&gt;"TOTAL"),IF(AND('[10]PDI_OTRAS SITUACIONES ADMINISTR'!$AG60&lt;&gt;"",'[10]PDI_OTRAS SITUACIONES ADMINISTR'!$AG60&lt;&gt;0),'[10]PDI_OTRAS SITUACIONES ADMINISTR'!$AG60,""),IF($A62="TOTAL",SUM(INDIRECT("T4:T"&amp;ROW()-1)),""))</f>
        <v/>
      </c>
      <c r="U62" s="6" t="str">
        <f ca="1">IF(AND($A62&lt;&gt;"",$A62&lt;&gt;"TOTAL"),IF(AND('[10]PDI_OTRAS SITUACIONES ADMINISTR'!$AI60&lt;&gt;"",'[10]PDI_OTRAS SITUACIONES ADMINISTR'!$AI60&lt;&gt;0),'[10]PDI_OTRAS SITUACIONES ADMINISTR'!$AI60,""),IF($A62="TOTAL",SUM(INDIRECT("U4:U"&amp;ROW()-1)),""))</f>
        <v/>
      </c>
      <c r="V62" s="6" t="str">
        <f t="shared" ca="1" si="6"/>
        <v/>
      </c>
      <c r="W62" s="6" t="str">
        <f ca="1">IF(AND($A62&lt;&gt;"",$A62&lt;&gt;"TOTAL"),IF(AND('[10]PDI_OTRAS SITUACIONES ADMINISTR'!$AL60&lt;&gt;"",'[10]PDI_OTRAS SITUACIONES ADMINISTR'!$AL60&lt;&gt;0),'[10]PDI_OTRAS SITUACIONES ADMINISTR'!$AL60,""),IF($A62="TOTAL",SUM(INDIRECT("W4:W"&amp;ROW()-1)),""))</f>
        <v/>
      </c>
      <c r="X62" s="6" t="str">
        <f ca="1">IF(AND($A62&lt;&gt;"",$A62&lt;&gt;"TOTAL"),IF(AND('[10]PDI_OTRAS SITUACIONES ADMINISTR'!$AN60&lt;&gt;"",'[10]PDI_OTRAS SITUACIONES ADMINISTR'!$AN60&lt;&gt;0),'[10]PDI_OTRAS SITUACIONES ADMINISTR'!$AN60,""),IF($A62="TOTAL",SUM(INDIRECT("X4:X"&amp;ROW()-1)),""))</f>
        <v/>
      </c>
      <c r="Y62" s="6" t="str">
        <f t="shared" ca="1" si="7"/>
        <v/>
      </c>
      <c r="Z62" s="6" t="str">
        <f ca="1">IF(AND($A62&lt;&gt;"",$A62&lt;&gt;"TOTAL"),IF(AND('[10]PDI_OTRAS SITUACIONES ADMINISTR'!$AQ60&lt;&gt;"",'[10]PDI_OTRAS SITUACIONES ADMINISTR'!$AQ60&lt;&gt;0),'[10]PDI_OTRAS SITUACIONES ADMINISTR'!$AQ60,""),IF($A62="TOTAL",SUM(INDIRECT("Z4:Z"&amp;ROW()-1)),""))</f>
        <v/>
      </c>
      <c r="AA62" s="6" t="str">
        <f ca="1">IF(AND($A62&lt;&gt;"",$A62&lt;&gt;"TOTAL"),IF(AND('[10]PDI_OTRAS SITUACIONES ADMINISTR'!$AS60&lt;&gt;"",'[10]PDI_OTRAS SITUACIONES ADMINISTR'!$AS60&lt;&gt;0),'[10]PDI_OTRAS SITUACIONES ADMINISTR'!$AS60,""),IF($A62="TOTAL",SUM(INDIRECT("AA4:AA"&amp;ROW()-1)),""))</f>
        <v/>
      </c>
      <c r="AB62" s="6" t="str">
        <f t="shared" ca="1" si="8"/>
        <v/>
      </c>
      <c r="AC62" s="6" t="str">
        <f ca="1">IF(AND($A62&lt;&gt;"",$A62&lt;&gt;"TOTAL"),IF(AND('[10]PDI_OTRAS SITUACIONES ADMINISTR'!$AV60&lt;&gt;"",'[10]PDI_OTRAS SITUACIONES ADMINISTR'!$AV60&lt;&gt;0),'[10]PDI_OTRAS SITUACIONES ADMINISTR'!$AV60,""),IF($A62="TOTAL",SUM(INDIRECT("AC4:AC"&amp;ROW()-1)),""))</f>
        <v/>
      </c>
      <c r="AD62" s="6" t="str">
        <f ca="1">IF(AND($A62&lt;&gt;"",$A62&lt;&gt;"TOTAL"),IF(AND('[10]PDI_OTRAS SITUACIONES ADMINISTR'!$AX60&lt;&gt;"",'[10]PDI_OTRAS SITUACIONES ADMINISTR'!$AX60&lt;&gt;0),'[10]PDI_OTRAS SITUACIONES ADMINISTR'!$AX60,""),IF($A62="TOTAL",SUM(INDIRECT("AD4:AD"&amp;ROW()-1)),""))</f>
        <v/>
      </c>
      <c r="AE62" s="6" t="str">
        <f t="shared" ca="1" si="9"/>
        <v/>
      </c>
      <c r="AF62" s="6" t="str">
        <f ca="1">IF(AND($A62&lt;&gt;"",$A62&lt;&gt;"TOTAL"),IF(AND('[10]PDI_OTRAS SITUACIONES ADMINISTR'!$BA60&lt;&gt;"",'[10]PDI_OTRAS SITUACIONES ADMINISTR'!$BA60&lt;&gt;0),'[10]PDI_OTRAS SITUACIONES ADMINISTR'!$BA60,""),IF($A62="TOTAL",SUM(INDIRECT("AF4:AF"&amp;ROW()-1)),""))</f>
        <v/>
      </c>
      <c r="AG62" s="6" t="str">
        <f ca="1">IF(AND($A62&lt;&gt;"",$A62&lt;&gt;"TOTAL"),IF(AND('[10]PDI_OTRAS SITUACIONES ADMINISTR'!$BC60&lt;&gt;"",'[10]PDI_OTRAS SITUACIONES ADMINISTR'!$BC60&lt;&gt;0),'[10]PDI_OTRAS SITUACIONES ADMINISTR'!$BC60,""),IF($A62="TOTAL",SUM(INDIRECT("AG4:AG"&amp;ROW()-1)),""))</f>
        <v/>
      </c>
      <c r="AH62" s="6" t="str">
        <f t="shared" ca="1" si="10"/>
        <v/>
      </c>
      <c r="AI62" s="6" t="str">
        <f ca="1">IF(AND($A62&lt;&gt;"",$A62&lt;&gt;"TOTAL"),IF(AND('[10]PDI_OTRAS SITUACIONES ADMINISTR'!$BF60&lt;&gt;"",'[10]PDI_OTRAS SITUACIONES ADMINISTR'!$BF60&lt;&gt;0),'[10]PDI_OTRAS SITUACIONES ADMINISTR'!$BF60,""),IF($A62="TOTAL",SUM(INDIRECT("AI4:AI"&amp;ROW()-1)),""))</f>
        <v/>
      </c>
      <c r="AJ62" s="6" t="str">
        <f ca="1">IF(AND($A62&lt;&gt;"",$A62&lt;&gt;"TOTAL"),IF(AND('[10]PDI_OTRAS SITUACIONES ADMINISTR'!$BH60&lt;&gt;"",'[10]PDI_OTRAS SITUACIONES ADMINISTR'!$BH60&lt;&gt;0),'[10]PDI_OTRAS SITUACIONES ADMINISTR'!$BH60,""),IF($A62="TOTAL",SUM(INDIRECT("AJ4:AJ"&amp;ROW()-1)),""))</f>
        <v/>
      </c>
      <c r="AK62" s="6" t="str">
        <f t="shared" ca="1" si="11"/>
        <v/>
      </c>
      <c r="AL62" s="6" t="str">
        <f ca="1">IF(AND($A62&lt;&gt;"",$A62&lt;&gt;"TOTAL"),IF(AND('[10]PDI_OTRAS SITUACIONES ADMINISTR'!$BK60&lt;&gt;"",'[10]PDI_OTRAS SITUACIONES ADMINISTR'!$BK60&lt;&gt;0),'[10]PDI_OTRAS SITUACIONES ADMINISTR'!$BK60,""),IF($A62="TOTAL",SUM(INDIRECT("AL4:AL"&amp;ROW()-1)),""))</f>
        <v/>
      </c>
      <c r="AM62" s="6" t="str">
        <f ca="1">IF(AND($A62&lt;&gt;"",$A62&lt;&gt;"TOTAL"),IF(AND('[10]PDI_OTRAS SITUACIONES ADMINISTR'!$BM60&lt;&gt;"",'[10]PDI_OTRAS SITUACIONES ADMINISTR'!$BM60&lt;&gt;0),'[10]PDI_OTRAS SITUACIONES ADMINISTR'!$BM60,""),IF($A62="TOTAL",SUM(INDIRECT("AM4:AM"&amp;ROW()-1)),""))</f>
        <v/>
      </c>
      <c r="AN62" s="6" t="str">
        <f t="shared" ca="1" si="12"/>
        <v/>
      </c>
      <c r="AO62" s="6" t="str">
        <f ca="1">IF(AND($A62&lt;&gt;"",$A62&lt;&gt;"TOTAL"),IF(AND('[10]PDI_OTRAS SITUACIONES ADMINISTR'!$BP60&lt;&gt;"",'[10]PDI_OTRAS SITUACIONES ADMINISTR'!$BP60&lt;&gt;0),'[10]PDI_OTRAS SITUACIONES ADMINISTR'!$BP60,""),IF($A62="TOTAL",SUM(INDIRECT("AO4:AO"&amp;ROW()-1)),""))</f>
        <v/>
      </c>
      <c r="AP62" s="6" t="str">
        <f ca="1">IF(AND($A62&lt;&gt;"",$A62&lt;&gt;"TOTAL"),IF(AND('[10]PDI_OTRAS SITUACIONES ADMINISTR'!$BR60&lt;&gt;"",'[10]PDI_OTRAS SITUACIONES ADMINISTR'!$BR60&lt;&gt;0),'[10]PDI_OTRAS SITUACIONES ADMINISTR'!$BR60,""),IF($A62="TOTAL",SUM(INDIRECT("AP4:AP"&amp;ROW()-1)),""))</f>
        <v/>
      </c>
      <c r="AQ62" s="6" t="str">
        <f t="shared" ca="1" si="13"/>
        <v/>
      </c>
      <c r="AR62" s="6" t="str">
        <f ca="1">IF(AND($A62&lt;&gt;"",$A62&lt;&gt;"TOTAL"),IF(AND('[10]PDI_OTRAS SITUACIONES ADMINISTR'!$BU60&lt;&gt;"",'[10]PDI_OTRAS SITUACIONES ADMINISTR'!$BU60&lt;&gt;0),'[10]PDI_OTRAS SITUACIONES ADMINISTR'!$BU60,""),IF($A62="TOTAL",SUM(INDIRECT("AR4:AR"&amp;ROW()-1)),""))</f>
        <v/>
      </c>
      <c r="AS62" s="6" t="str">
        <f ca="1">IF(AND($A62&lt;&gt;"",$A62&lt;&gt;"TOTAL"),IF(AND('[10]PDI_OTRAS SITUACIONES ADMINISTR'!$BW60&lt;&gt;"",'[10]PDI_OTRAS SITUACIONES ADMINISTR'!$BW60&lt;&gt;0),'[10]PDI_OTRAS SITUACIONES ADMINISTR'!$BW60,""),IF($A62="TOTAL",SUM(INDIRECT("AS4:AS"&amp;ROW()-1)),""))</f>
        <v/>
      </c>
      <c r="AT62" s="6" t="str">
        <f t="shared" ca="1" si="14"/>
        <v/>
      </c>
      <c r="AU62" s="6" t="str">
        <f ca="1">IF(AND($A62&lt;&gt;"",$A62&lt;&gt;"TOTAL"),IF(AND('[10]PDI_OTRAS SITUACIONES ADMINISTR'!$BZ60&lt;&gt;"",'[10]PDI_OTRAS SITUACIONES ADMINISTR'!$BZ60&lt;&gt;0),'[10]PDI_OTRAS SITUACIONES ADMINISTR'!$BZ60,""),IF($A62="TOTAL",SUM(INDIRECT("AU4:AU"&amp;ROW()-1)),""))</f>
        <v/>
      </c>
      <c r="AV62" s="6" t="str">
        <f ca="1">IF(AND($A62&lt;&gt;"",$A62&lt;&gt;"TOTAL"),IF(AND('[10]PDI_OTRAS SITUACIONES ADMINISTR'!$CB60&lt;&gt;"",'[10]PDI_OTRAS SITUACIONES ADMINISTR'!$CB60&lt;&gt;0),'[10]PDI_OTRAS SITUACIONES ADMINISTR'!$CB60,""),IF($A62="TOTAL",SUM(INDIRECT("AV4:AV"&amp;ROW()-1)),""))</f>
        <v/>
      </c>
      <c r="AW62" s="6" t="str">
        <f t="shared" ca="1" si="15"/>
        <v/>
      </c>
      <c r="AX62" s="6" t="str">
        <f ca="1">IF(AND($A62&lt;&gt;"",$A62&lt;&gt;"TOTAL"),IF(AND('[10]PDI_OTRAS SITUACIONES ADMINISTR'!$CE60&lt;&gt;"",'[10]PDI_OTRAS SITUACIONES ADMINISTR'!$CE60&lt;&gt;0),'[10]PDI_OTRAS SITUACIONES ADMINISTR'!$CE60,""),IF($A62="TOTAL",SUM(INDIRECT("AX4:AX"&amp;ROW()-1)),""))</f>
        <v/>
      </c>
      <c r="AY62" s="6" t="str">
        <f ca="1">IF(AND($A62&lt;&gt;"",$A62&lt;&gt;"TOTAL"),IF(AND('[10]PDI_OTRAS SITUACIONES ADMINISTR'!$CG60&lt;&gt;"",'[10]PDI_OTRAS SITUACIONES ADMINISTR'!$CG60&lt;&gt;0),'[10]PDI_OTRAS SITUACIONES ADMINISTR'!$CG60,""),IF($A62="TOTAL",SUM(INDIRECT("AY4:AY"&amp;ROW()-1)),""))</f>
        <v/>
      </c>
      <c r="AZ62" s="6" t="str">
        <f t="shared" ca="1" si="16"/>
        <v/>
      </c>
      <c r="BA62" s="6" t="str">
        <f ca="1">IF(AND($A62&lt;&gt;"",$A62&lt;&gt;"TOTAL"),IF(AND('[10]PDI_OTRAS SITUACIONES ADMINISTR'!$CJ60&lt;&gt;"",'[10]PDI_OTRAS SITUACIONES ADMINISTR'!$CJ60&lt;&gt;0),'[10]PDI_OTRAS SITUACIONES ADMINISTR'!$CJ60,""),IF($A62="TOTAL",SUM(INDIRECT("BA4:BA"&amp;ROW()-1)),""))</f>
        <v/>
      </c>
      <c r="BB62" s="6" t="str">
        <f ca="1">IF(AND($A62&lt;&gt;"",$A62&lt;&gt;"TOTAL"),IF(AND('[10]PDI_OTRAS SITUACIONES ADMINISTR'!$CL60&lt;&gt;"",'[10]PDI_OTRAS SITUACIONES ADMINISTR'!$CL60&lt;&gt;0),'[10]PDI_OTRAS SITUACIONES ADMINISTR'!$CL60,""),IF($A62="TOTAL",SUM(INDIRECT("BB4:BB"&amp;ROW()-1)),""))</f>
        <v/>
      </c>
      <c r="BC62" s="6" t="str">
        <f t="shared" ca="1" si="17"/>
        <v/>
      </c>
      <c r="BD62" s="6" t="str">
        <f ca="1">IF(AND($A62&lt;&gt;"",$A62&lt;&gt;"TOTAL"),IF(AND('[10]PDI_OTRAS SITUACIONES ADMINISTR'!$CO60&lt;&gt;"",'[10]PDI_OTRAS SITUACIONES ADMINISTR'!$CO60&lt;&gt;0),'[10]PDI_OTRAS SITUACIONES ADMINISTR'!$CO60,""),IF($A62="TOTAL",SUM(INDIRECT("BD4:BD"&amp;ROW()-1)),""))</f>
        <v/>
      </c>
      <c r="BE62" s="6" t="str">
        <f ca="1">IF(AND($A62&lt;&gt;"",$A62&lt;&gt;"TOTAL"),IF(AND('[10]PDI_OTRAS SITUACIONES ADMINISTR'!$CQ60&lt;&gt;"",'[10]PDI_OTRAS SITUACIONES ADMINISTR'!$CQ60&lt;&gt;0),'[10]PDI_OTRAS SITUACIONES ADMINISTR'!$CQ60,""),IF($A62="TOTAL",SUM(INDIRECT("BE4:BE"&amp;ROW()-1)),""))</f>
        <v/>
      </c>
      <c r="BF62" s="6" t="str">
        <f t="shared" ca="1" si="18"/>
        <v/>
      </c>
    </row>
    <row r="63" spans="1:58" x14ac:dyDescent="0.2">
      <c r="A63" s="19" t="str">
        <f>IF('[10]PDI_OTRAS SITUACIONES ADMINISTR'!$B61&lt;&gt;"",'[10]PDI_OTRAS SITUACIONES ADMINISTR'!$B61,IF(AND('[10]PDI_OTRAS SITUACIONES ADMINISTR'!$B61="",'[10]PDI_OTRAS SITUACIONES ADMINISTR'!$B62="",'[10]PDI_OTRAS SITUACIONES ADMINISTR'!$B60=""),"","TOTAL"))</f>
        <v/>
      </c>
      <c r="B63" s="6" t="str">
        <f ca="1">IF(AND($A63&lt;&gt;"",$A63&lt;&gt;"TOTAL"),IF(AND('[10]PDI_OTRAS SITUACIONES ADMINISTR'!$C61&lt;&gt;"",'[10]PDI_OTRAS SITUACIONES ADMINISTR'!$C61&lt;&gt;0),'[10]PDI_OTRAS SITUACIONES ADMINISTR'!$C61,""),IF($A63="TOTAL",SUM(INDIRECT("B4:B"&amp;ROW()-1)),""))</f>
        <v/>
      </c>
      <c r="C63" s="6" t="str">
        <f ca="1">IF(AND($A63&lt;&gt;"",$A63&lt;&gt;"TOTAL"),IF(AND('[10]PDI_OTRAS SITUACIONES ADMINISTR'!$E61&lt;&gt;"",'[10]PDI_OTRAS SITUACIONES ADMINISTR'!$E61&lt;&gt;0),'[10]PDI_OTRAS SITUACIONES ADMINISTR'!$E61,""),IF($A63="TOTAL",SUM(INDIRECT("C4:C"&amp;ROW()-1)),""))</f>
        <v/>
      </c>
      <c r="D63" s="6" t="str">
        <f t="shared" ca="1" si="0"/>
        <v/>
      </c>
      <c r="E63" s="6" t="str">
        <f ca="1">IF(AND($A63&lt;&gt;"",$A63&lt;&gt;"TOTAL"),IF(AND('[10]PDI_OTRAS SITUACIONES ADMINISTR'!$H61&lt;&gt;"",'[10]PDI_OTRAS SITUACIONES ADMINISTR'!$H61&lt;&gt;0),'[10]PDI_OTRAS SITUACIONES ADMINISTR'!$H61,""),IF($A63="TOTAL",SUM(INDIRECT("E4:E"&amp;ROW()-1)),""))</f>
        <v/>
      </c>
      <c r="F63" s="6" t="str">
        <f ca="1">IF(AND($A63&lt;&gt;"",$A63&lt;&gt;"TOTAL"),IF(AND('[10]PDI_OTRAS SITUACIONES ADMINISTR'!$J61&lt;&gt;"",'[10]PDI_OTRAS SITUACIONES ADMINISTR'!$J61&lt;&gt;0),'[10]PDI_OTRAS SITUACIONES ADMINISTR'!$J61,""),IF($A63="TOTAL",SUM(INDIRECT("F4:F"&amp;ROW()-1)),""))</f>
        <v/>
      </c>
      <c r="G63" s="6" t="str">
        <f t="shared" ca="1" si="1"/>
        <v/>
      </c>
      <c r="H63" s="6" t="str">
        <f ca="1">IF(AND($A63&lt;&gt;"",$A63&lt;&gt;"TOTAL"),IF(AND('[10]PDI_OTRAS SITUACIONES ADMINISTR'!$M61&lt;&gt;"",'[10]PDI_OTRAS SITUACIONES ADMINISTR'!$M61&lt;&gt;0),'[10]PDI_OTRAS SITUACIONES ADMINISTR'!$M61,""),IF($A63="TOTAL",SUM(INDIRECT("H4:H"&amp;ROW()-1)),""))</f>
        <v/>
      </c>
      <c r="I63" s="6" t="str">
        <f ca="1">IF(AND($A63&lt;&gt;"",$A63&lt;&gt;"TOTAL"),IF(AND('[10]PDI_OTRAS SITUACIONES ADMINISTR'!$O61&lt;&gt;"",'[10]PDI_OTRAS SITUACIONES ADMINISTR'!$O61&lt;&gt;0),'[10]PDI_OTRAS SITUACIONES ADMINISTR'!$O61,""),IF($A63="TOTAL",SUM(INDIRECT("I4:I"&amp;ROW()-1)),""))</f>
        <v/>
      </c>
      <c r="J63" s="6" t="str">
        <f t="shared" ca="1" si="2"/>
        <v/>
      </c>
      <c r="K63" s="6" t="str">
        <f ca="1">IF(AND($A63&lt;&gt;"",$A63&lt;&gt;"TOTAL"),IF(AND('[10]PDI_OTRAS SITUACIONES ADMINISTR'!$R61&lt;&gt;"",'[10]PDI_OTRAS SITUACIONES ADMINISTR'!$R61&lt;&gt;0),'[10]PDI_OTRAS SITUACIONES ADMINISTR'!$R61,""),IF($A63="TOTAL",SUM(INDIRECT("K4:K"&amp;ROW()-1)),""))</f>
        <v/>
      </c>
      <c r="L63" s="6" t="str">
        <f ca="1">IF(AND($A63&lt;&gt;"",$A63&lt;&gt;"TOTAL"),IF(AND('[10]PDI_OTRAS SITUACIONES ADMINISTR'!$T61&lt;&gt;"",'[10]PDI_OTRAS SITUACIONES ADMINISTR'!$T61&lt;&gt;0),'[10]PDI_OTRAS SITUACIONES ADMINISTR'!$T61,""),IF($A63="TOTAL",SUM(INDIRECT("L4:L"&amp;ROW()-1)),""))</f>
        <v/>
      </c>
      <c r="M63" s="6" t="str">
        <f t="shared" ca="1" si="3"/>
        <v/>
      </c>
      <c r="N63" s="6" t="str">
        <f ca="1">IF(AND($A63&lt;&gt;"",$A63&lt;&gt;"TOTAL"),IF(AND('[10]PDI_OTRAS SITUACIONES ADMINISTR'!$W61&lt;&gt;"",'[10]PDI_OTRAS SITUACIONES ADMINISTR'!$W61&lt;&gt;0),'[10]PDI_OTRAS SITUACIONES ADMINISTR'!$W61,""),IF($A63="TOTAL",SUM(INDIRECT("N4:N"&amp;ROW()-1)),""))</f>
        <v/>
      </c>
      <c r="O63" s="6" t="str">
        <f ca="1">IF(AND($A63&lt;&gt;"",$A63&lt;&gt;"TOTAL"),IF(AND('[10]PDI_OTRAS SITUACIONES ADMINISTR'!$Y61&lt;&gt;"",'[10]PDI_OTRAS SITUACIONES ADMINISTR'!$Y61&lt;&gt;0),'[10]PDI_OTRAS SITUACIONES ADMINISTR'!$Y61,""),IF($A63="TOTAL",SUM(INDIRECT("O4:O"&amp;ROW()-1)),""))</f>
        <v/>
      </c>
      <c r="P63" s="6" t="str">
        <f t="shared" ca="1" si="4"/>
        <v/>
      </c>
      <c r="Q63" s="6" t="str">
        <f ca="1">IF(AND($A63&lt;&gt;"",$A63&lt;&gt;"TOTAL"),IF(AND('[10]PDI_OTRAS SITUACIONES ADMINISTR'!$AB61&lt;&gt;"",'[10]PDI_OTRAS SITUACIONES ADMINISTR'!$AB61&lt;&gt;0),'[10]PDI_OTRAS SITUACIONES ADMINISTR'!$AB61,""),IF($A63="TOTAL",SUM(INDIRECT("Q4:Q"&amp;ROW()-1)),""))</f>
        <v/>
      </c>
      <c r="R63" s="6" t="str">
        <f ca="1">IF(AND($A63&lt;&gt;"",$A63&lt;&gt;"TOTAL"),IF(AND('[10]PDI_OTRAS SITUACIONES ADMINISTR'!$AD61&lt;&gt;"",'[10]PDI_OTRAS SITUACIONES ADMINISTR'!$AD61&lt;&gt;0),'[10]PDI_OTRAS SITUACIONES ADMINISTR'!$AD61,""),IF($A63="TOTAL",SUM(INDIRECT("R4:R"&amp;ROW()-1)),""))</f>
        <v/>
      </c>
      <c r="S63" s="6" t="str">
        <f t="shared" ca="1" si="5"/>
        <v/>
      </c>
      <c r="T63" s="6" t="str">
        <f ca="1">IF(AND($A63&lt;&gt;"",$A63&lt;&gt;"TOTAL"),IF(AND('[10]PDI_OTRAS SITUACIONES ADMINISTR'!$AG61&lt;&gt;"",'[10]PDI_OTRAS SITUACIONES ADMINISTR'!$AG61&lt;&gt;0),'[10]PDI_OTRAS SITUACIONES ADMINISTR'!$AG61,""),IF($A63="TOTAL",SUM(INDIRECT("T4:T"&amp;ROW()-1)),""))</f>
        <v/>
      </c>
      <c r="U63" s="6" t="str">
        <f ca="1">IF(AND($A63&lt;&gt;"",$A63&lt;&gt;"TOTAL"),IF(AND('[10]PDI_OTRAS SITUACIONES ADMINISTR'!$AI61&lt;&gt;"",'[10]PDI_OTRAS SITUACIONES ADMINISTR'!$AI61&lt;&gt;0),'[10]PDI_OTRAS SITUACIONES ADMINISTR'!$AI61,""),IF($A63="TOTAL",SUM(INDIRECT("U4:U"&amp;ROW()-1)),""))</f>
        <v/>
      </c>
      <c r="V63" s="6" t="str">
        <f t="shared" ca="1" si="6"/>
        <v/>
      </c>
      <c r="W63" s="6" t="str">
        <f ca="1">IF(AND($A63&lt;&gt;"",$A63&lt;&gt;"TOTAL"),IF(AND('[10]PDI_OTRAS SITUACIONES ADMINISTR'!$AL61&lt;&gt;"",'[10]PDI_OTRAS SITUACIONES ADMINISTR'!$AL61&lt;&gt;0),'[10]PDI_OTRAS SITUACIONES ADMINISTR'!$AL61,""),IF($A63="TOTAL",SUM(INDIRECT("W4:W"&amp;ROW()-1)),""))</f>
        <v/>
      </c>
      <c r="X63" s="6" t="str">
        <f ca="1">IF(AND($A63&lt;&gt;"",$A63&lt;&gt;"TOTAL"),IF(AND('[10]PDI_OTRAS SITUACIONES ADMINISTR'!$AN61&lt;&gt;"",'[10]PDI_OTRAS SITUACIONES ADMINISTR'!$AN61&lt;&gt;0),'[10]PDI_OTRAS SITUACIONES ADMINISTR'!$AN61,""),IF($A63="TOTAL",SUM(INDIRECT("X4:X"&amp;ROW()-1)),""))</f>
        <v/>
      </c>
      <c r="Y63" s="6" t="str">
        <f t="shared" ca="1" si="7"/>
        <v/>
      </c>
      <c r="Z63" s="6" t="str">
        <f ca="1">IF(AND($A63&lt;&gt;"",$A63&lt;&gt;"TOTAL"),IF(AND('[10]PDI_OTRAS SITUACIONES ADMINISTR'!$AQ61&lt;&gt;"",'[10]PDI_OTRAS SITUACIONES ADMINISTR'!$AQ61&lt;&gt;0),'[10]PDI_OTRAS SITUACIONES ADMINISTR'!$AQ61,""),IF($A63="TOTAL",SUM(INDIRECT("Z4:Z"&amp;ROW()-1)),""))</f>
        <v/>
      </c>
      <c r="AA63" s="6" t="str">
        <f ca="1">IF(AND($A63&lt;&gt;"",$A63&lt;&gt;"TOTAL"),IF(AND('[10]PDI_OTRAS SITUACIONES ADMINISTR'!$AS61&lt;&gt;"",'[10]PDI_OTRAS SITUACIONES ADMINISTR'!$AS61&lt;&gt;0),'[10]PDI_OTRAS SITUACIONES ADMINISTR'!$AS61,""),IF($A63="TOTAL",SUM(INDIRECT("AA4:AA"&amp;ROW()-1)),""))</f>
        <v/>
      </c>
      <c r="AB63" s="6" t="str">
        <f t="shared" ca="1" si="8"/>
        <v/>
      </c>
      <c r="AC63" s="6" t="str">
        <f ca="1">IF(AND($A63&lt;&gt;"",$A63&lt;&gt;"TOTAL"),IF(AND('[10]PDI_OTRAS SITUACIONES ADMINISTR'!$AV61&lt;&gt;"",'[10]PDI_OTRAS SITUACIONES ADMINISTR'!$AV61&lt;&gt;0),'[10]PDI_OTRAS SITUACIONES ADMINISTR'!$AV61,""),IF($A63="TOTAL",SUM(INDIRECT("AC4:AC"&amp;ROW()-1)),""))</f>
        <v/>
      </c>
      <c r="AD63" s="6" t="str">
        <f ca="1">IF(AND($A63&lt;&gt;"",$A63&lt;&gt;"TOTAL"),IF(AND('[10]PDI_OTRAS SITUACIONES ADMINISTR'!$AX61&lt;&gt;"",'[10]PDI_OTRAS SITUACIONES ADMINISTR'!$AX61&lt;&gt;0),'[10]PDI_OTRAS SITUACIONES ADMINISTR'!$AX61,""),IF($A63="TOTAL",SUM(INDIRECT("AD4:AD"&amp;ROW()-1)),""))</f>
        <v/>
      </c>
      <c r="AE63" s="6" t="str">
        <f t="shared" ca="1" si="9"/>
        <v/>
      </c>
      <c r="AF63" s="6" t="str">
        <f ca="1">IF(AND($A63&lt;&gt;"",$A63&lt;&gt;"TOTAL"),IF(AND('[10]PDI_OTRAS SITUACIONES ADMINISTR'!$BA61&lt;&gt;"",'[10]PDI_OTRAS SITUACIONES ADMINISTR'!$BA61&lt;&gt;0),'[10]PDI_OTRAS SITUACIONES ADMINISTR'!$BA61,""),IF($A63="TOTAL",SUM(INDIRECT("AF4:AF"&amp;ROW()-1)),""))</f>
        <v/>
      </c>
      <c r="AG63" s="6" t="str">
        <f ca="1">IF(AND($A63&lt;&gt;"",$A63&lt;&gt;"TOTAL"),IF(AND('[10]PDI_OTRAS SITUACIONES ADMINISTR'!$BC61&lt;&gt;"",'[10]PDI_OTRAS SITUACIONES ADMINISTR'!$BC61&lt;&gt;0),'[10]PDI_OTRAS SITUACIONES ADMINISTR'!$BC61,""),IF($A63="TOTAL",SUM(INDIRECT("AG4:AG"&amp;ROW()-1)),""))</f>
        <v/>
      </c>
      <c r="AH63" s="6" t="str">
        <f t="shared" ca="1" si="10"/>
        <v/>
      </c>
      <c r="AI63" s="6" t="str">
        <f ca="1">IF(AND($A63&lt;&gt;"",$A63&lt;&gt;"TOTAL"),IF(AND('[10]PDI_OTRAS SITUACIONES ADMINISTR'!$BF61&lt;&gt;"",'[10]PDI_OTRAS SITUACIONES ADMINISTR'!$BF61&lt;&gt;0),'[10]PDI_OTRAS SITUACIONES ADMINISTR'!$BF61,""),IF($A63="TOTAL",SUM(INDIRECT("AI4:AI"&amp;ROW()-1)),""))</f>
        <v/>
      </c>
      <c r="AJ63" s="6" t="str">
        <f ca="1">IF(AND($A63&lt;&gt;"",$A63&lt;&gt;"TOTAL"),IF(AND('[10]PDI_OTRAS SITUACIONES ADMINISTR'!$BH61&lt;&gt;"",'[10]PDI_OTRAS SITUACIONES ADMINISTR'!$BH61&lt;&gt;0),'[10]PDI_OTRAS SITUACIONES ADMINISTR'!$BH61,""),IF($A63="TOTAL",SUM(INDIRECT("AJ4:AJ"&amp;ROW()-1)),""))</f>
        <v/>
      </c>
      <c r="AK63" s="6" t="str">
        <f t="shared" ca="1" si="11"/>
        <v/>
      </c>
      <c r="AL63" s="6" t="str">
        <f ca="1">IF(AND($A63&lt;&gt;"",$A63&lt;&gt;"TOTAL"),IF(AND('[10]PDI_OTRAS SITUACIONES ADMINISTR'!$BK61&lt;&gt;"",'[10]PDI_OTRAS SITUACIONES ADMINISTR'!$BK61&lt;&gt;0),'[10]PDI_OTRAS SITUACIONES ADMINISTR'!$BK61,""),IF($A63="TOTAL",SUM(INDIRECT("AL4:AL"&amp;ROW()-1)),""))</f>
        <v/>
      </c>
      <c r="AM63" s="6" t="str">
        <f ca="1">IF(AND($A63&lt;&gt;"",$A63&lt;&gt;"TOTAL"),IF(AND('[10]PDI_OTRAS SITUACIONES ADMINISTR'!$BM61&lt;&gt;"",'[10]PDI_OTRAS SITUACIONES ADMINISTR'!$BM61&lt;&gt;0),'[10]PDI_OTRAS SITUACIONES ADMINISTR'!$BM61,""),IF($A63="TOTAL",SUM(INDIRECT("AM4:AM"&amp;ROW()-1)),""))</f>
        <v/>
      </c>
      <c r="AN63" s="6" t="str">
        <f t="shared" ca="1" si="12"/>
        <v/>
      </c>
      <c r="AO63" s="6" t="str">
        <f ca="1">IF(AND($A63&lt;&gt;"",$A63&lt;&gt;"TOTAL"),IF(AND('[10]PDI_OTRAS SITUACIONES ADMINISTR'!$BP61&lt;&gt;"",'[10]PDI_OTRAS SITUACIONES ADMINISTR'!$BP61&lt;&gt;0),'[10]PDI_OTRAS SITUACIONES ADMINISTR'!$BP61,""),IF($A63="TOTAL",SUM(INDIRECT("AO4:AO"&amp;ROW()-1)),""))</f>
        <v/>
      </c>
      <c r="AP63" s="6" t="str">
        <f ca="1">IF(AND($A63&lt;&gt;"",$A63&lt;&gt;"TOTAL"),IF(AND('[10]PDI_OTRAS SITUACIONES ADMINISTR'!$BR61&lt;&gt;"",'[10]PDI_OTRAS SITUACIONES ADMINISTR'!$BR61&lt;&gt;0),'[10]PDI_OTRAS SITUACIONES ADMINISTR'!$BR61,""),IF($A63="TOTAL",SUM(INDIRECT("AP4:AP"&amp;ROW()-1)),""))</f>
        <v/>
      </c>
      <c r="AQ63" s="6" t="str">
        <f t="shared" ca="1" si="13"/>
        <v/>
      </c>
      <c r="AR63" s="6" t="str">
        <f ca="1">IF(AND($A63&lt;&gt;"",$A63&lt;&gt;"TOTAL"),IF(AND('[10]PDI_OTRAS SITUACIONES ADMINISTR'!$BU61&lt;&gt;"",'[10]PDI_OTRAS SITUACIONES ADMINISTR'!$BU61&lt;&gt;0),'[10]PDI_OTRAS SITUACIONES ADMINISTR'!$BU61,""),IF($A63="TOTAL",SUM(INDIRECT("AR4:AR"&amp;ROW()-1)),""))</f>
        <v/>
      </c>
      <c r="AS63" s="6" t="str">
        <f ca="1">IF(AND($A63&lt;&gt;"",$A63&lt;&gt;"TOTAL"),IF(AND('[10]PDI_OTRAS SITUACIONES ADMINISTR'!$BW61&lt;&gt;"",'[10]PDI_OTRAS SITUACIONES ADMINISTR'!$BW61&lt;&gt;0),'[10]PDI_OTRAS SITUACIONES ADMINISTR'!$BW61,""),IF($A63="TOTAL",SUM(INDIRECT("AS4:AS"&amp;ROW()-1)),""))</f>
        <v/>
      </c>
      <c r="AT63" s="6" t="str">
        <f t="shared" ca="1" si="14"/>
        <v/>
      </c>
      <c r="AU63" s="6" t="str">
        <f ca="1">IF(AND($A63&lt;&gt;"",$A63&lt;&gt;"TOTAL"),IF(AND('[10]PDI_OTRAS SITUACIONES ADMINISTR'!$BZ61&lt;&gt;"",'[10]PDI_OTRAS SITUACIONES ADMINISTR'!$BZ61&lt;&gt;0),'[10]PDI_OTRAS SITUACIONES ADMINISTR'!$BZ61,""),IF($A63="TOTAL",SUM(INDIRECT("AU4:AU"&amp;ROW()-1)),""))</f>
        <v/>
      </c>
      <c r="AV63" s="6" t="str">
        <f ca="1">IF(AND($A63&lt;&gt;"",$A63&lt;&gt;"TOTAL"),IF(AND('[10]PDI_OTRAS SITUACIONES ADMINISTR'!$CB61&lt;&gt;"",'[10]PDI_OTRAS SITUACIONES ADMINISTR'!$CB61&lt;&gt;0),'[10]PDI_OTRAS SITUACIONES ADMINISTR'!$CB61,""),IF($A63="TOTAL",SUM(INDIRECT("AV4:AV"&amp;ROW()-1)),""))</f>
        <v/>
      </c>
      <c r="AW63" s="6" t="str">
        <f t="shared" ca="1" si="15"/>
        <v/>
      </c>
      <c r="AX63" s="6" t="str">
        <f ca="1">IF(AND($A63&lt;&gt;"",$A63&lt;&gt;"TOTAL"),IF(AND('[10]PDI_OTRAS SITUACIONES ADMINISTR'!$CE61&lt;&gt;"",'[10]PDI_OTRAS SITUACIONES ADMINISTR'!$CE61&lt;&gt;0),'[10]PDI_OTRAS SITUACIONES ADMINISTR'!$CE61,""),IF($A63="TOTAL",SUM(INDIRECT("AX4:AX"&amp;ROW()-1)),""))</f>
        <v/>
      </c>
      <c r="AY63" s="6" t="str">
        <f ca="1">IF(AND($A63&lt;&gt;"",$A63&lt;&gt;"TOTAL"),IF(AND('[10]PDI_OTRAS SITUACIONES ADMINISTR'!$CG61&lt;&gt;"",'[10]PDI_OTRAS SITUACIONES ADMINISTR'!$CG61&lt;&gt;0),'[10]PDI_OTRAS SITUACIONES ADMINISTR'!$CG61,""),IF($A63="TOTAL",SUM(INDIRECT("AY4:AY"&amp;ROW()-1)),""))</f>
        <v/>
      </c>
      <c r="AZ63" s="6" t="str">
        <f t="shared" ca="1" si="16"/>
        <v/>
      </c>
      <c r="BA63" s="6" t="str">
        <f ca="1">IF(AND($A63&lt;&gt;"",$A63&lt;&gt;"TOTAL"),IF(AND('[10]PDI_OTRAS SITUACIONES ADMINISTR'!$CJ61&lt;&gt;"",'[10]PDI_OTRAS SITUACIONES ADMINISTR'!$CJ61&lt;&gt;0),'[10]PDI_OTRAS SITUACIONES ADMINISTR'!$CJ61,""),IF($A63="TOTAL",SUM(INDIRECT("BA4:BA"&amp;ROW()-1)),""))</f>
        <v/>
      </c>
      <c r="BB63" s="6" t="str">
        <f ca="1">IF(AND($A63&lt;&gt;"",$A63&lt;&gt;"TOTAL"),IF(AND('[10]PDI_OTRAS SITUACIONES ADMINISTR'!$CL61&lt;&gt;"",'[10]PDI_OTRAS SITUACIONES ADMINISTR'!$CL61&lt;&gt;0),'[10]PDI_OTRAS SITUACIONES ADMINISTR'!$CL61,""),IF($A63="TOTAL",SUM(INDIRECT("BB4:BB"&amp;ROW()-1)),""))</f>
        <v/>
      </c>
      <c r="BC63" s="6" t="str">
        <f t="shared" ca="1" si="17"/>
        <v/>
      </c>
      <c r="BD63" s="6" t="str">
        <f ca="1">IF(AND($A63&lt;&gt;"",$A63&lt;&gt;"TOTAL"),IF(AND('[10]PDI_OTRAS SITUACIONES ADMINISTR'!$CO61&lt;&gt;"",'[10]PDI_OTRAS SITUACIONES ADMINISTR'!$CO61&lt;&gt;0),'[10]PDI_OTRAS SITUACIONES ADMINISTR'!$CO61,""),IF($A63="TOTAL",SUM(INDIRECT("BD4:BD"&amp;ROW()-1)),""))</f>
        <v/>
      </c>
      <c r="BE63" s="6" t="str">
        <f ca="1">IF(AND($A63&lt;&gt;"",$A63&lt;&gt;"TOTAL"),IF(AND('[10]PDI_OTRAS SITUACIONES ADMINISTR'!$CQ61&lt;&gt;"",'[10]PDI_OTRAS SITUACIONES ADMINISTR'!$CQ61&lt;&gt;0),'[10]PDI_OTRAS SITUACIONES ADMINISTR'!$CQ61,""),IF($A63="TOTAL",SUM(INDIRECT("BE4:BE"&amp;ROW()-1)),""))</f>
        <v/>
      </c>
      <c r="BF63" s="6" t="str">
        <f t="shared" ca="1" si="18"/>
        <v/>
      </c>
    </row>
    <row r="64" spans="1:58" x14ac:dyDescent="0.2">
      <c r="A64" s="19" t="str">
        <f>IF('[10]PDI_OTRAS SITUACIONES ADMINISTR'!$B62&lt;&gt;"",'[10]PDI_OTRAS SITUACIONES ADMINISTR'!$B62,IF(AND('[10]PDI_OTRAS SITUACIONES ADMINISTR'!$B62="",'[10]PDI_OTRAS SITUACIONES ADMINISTR'!$B63="",'[10]PDI_OTRAS SITUACIONES ADMINISTR'!$B61=""),"","TOTAL"))</f>
        <v/>
      </c>
      <c r="B64" s="6" t="str">
        <f ca="1">IF(AND($A64&lt;&gt;"",$A64&lt;&gt;"TOTAL"),IF(AND('[10]PDI_OTRAS SITUACIONES ADMINISTR'!$C62&lt;&gt;"",'[10]PDI_OTRAS SITUACIONES ADMINISTR'!$C62&lt;&gt;0),'[10]PDI_OTRAS SITUACIONES ADMINISTR'!$C62,""),IF($A64="TOTAL",SUM(INDIRECT("B4:B"&amp;ROW()-1)),""))</f>
        <v/>
      </c>
      <c r="C64" s="6" t="str">
        <f ca="1">IF(AND($A64&lt;&gt;"",$A64&lt;&gt;"TOTAL"),IF(AND('[10]PDI_OTRAS SITUACIONES ADMINISTR'!$E62&lt;&gt;"",'[10]PDI_OTRAS SITUACIONES ADMINISTR'!$E62&lt;&gt;0),'[10]PDI_OTRAS SITUACIONES ADMINISTR'!$E62,""),IF($A64="TOTAL",SUM(INDIRECT("C4:C"&amp;ROW()-1)),""))</f>
        <v/>
      </c>
      <c r="D64" s="6" t="str">
        <f t="shared" ca="1" si="0"/>
        <v/>
      </c>
      <c r="E64" s="6" t="str">
        <f ca="1">IF(AND($A64&lt;&gt;"",$A64&lt;&gt;"TOTAL"),IF(AND('[10]PDI_OTRAS SITUACIONES ADMINISTR'!$H62&lt;&gt;"",'[10]PDI_OTRAS SITUACIONES ADMINISTR'!$H62&lt;&gt;0),'[10]PDI_OTRAS SITUACIONES ADMINISTR'!$H62,""),IF($A64="TOTAL",SUM(INDIRECT("E4:E"&amp;ROW()-1)),""))</f>
        <v/>
      </c>
      <c r="F64" s="6" t="str">
        <f ca="1">IF(AND($A64&lt;&gt;"",$A64&lt;&gt;"TOTAL"),IF(AND('[10]PDI_OTRAS SITUACIONES ADMINISTR'!$J62&lt;&gt;"",'[10]PDI_OTRAS SITUACIONES ADMINISTR'!$J62&lt;&gt;0),'[10]PDI_OTRAS SITUACIONES ADMINISTR'!$J62,""),IF($A64="TOTAL",SUM(INDIRECT("F4:F"&amp;ROW()-1)),""))</f>
        <v/>
      </c>
      <c r="G64" s="6" t="str">
        <f t="shared" ca="1" si="1"/>
        <v/>
      </c>
      <c r="H64" s="6" t="str">
        <f ca="1">IF(AND($A64&lt;&gt;"",$A64&lt;&gt;"TOTAL"),IF(AND('[10]PDI_OTRAS SITUACIONES ADMINISTR'!$M62&lt;&gt;"",'[10]PDI_OTRAS SITUACIONES ADMINISTR'!$M62&lt;&gt;0),'[10]PDI_OTRAS SITUACIONES ADMINISTR'!$M62,""),IF($A64="TOTAL",SUM(INDIRECT("H4:H"&amp;ROW()-1)),""))</f>
        <v/>
      </c>
      <c r="I64" s="6" t="str">
        <f ca="1">IF(AND($A64&lt;&gt;"",$A64&lt;&gt;"TOTAL"),IF(AND('[10]PDI_OTRAS SITUACIONES ADMINISTR'!$O62&lt;&gt;"",'[10]PDI_OTRAS SITUACIONES ADMINISTR'!$O62&lt;&gt;0),'[10]PDI_OTRAS SITUACIONES ADMINISTR'!$O62,""),IF($A64="TOTAL",SUM(INDIRECT("I4:I"&amp;ROW()-1)),""))</f>
        <v/>
      </c>
      <c r="J64" s="6" t="str">
        <f t="shared" ca="1" si="2"/>
        <v/>
      </c>
      <c r="K64" s="6" t="str">
        <f ca="1">IF(AND($A64&lt;&gt;"",$A64&lt;&gt;"TOTAL"),IF(AND('[10]PDI_OTRAS SITUACIONES ADMINISTR'!$R62&lt;&gt;"",'[10]PDI_OTRAS SITUACIONES ADMINISTR'!$R62&lt;&gt;0),'[10]PDI_OTRAS SITUACIONES ADMINISTR'!$R62,""),IF($A64="TOTAL",SUM(INDIRECT("K4:K"&amp;ROW()-1)),""))</f>
        <v/>
      </c>
      <c r="L64" s="6" t="str">
        <f ca="1">IF(AND($A64&lt;&gt;"",$A64&lt;&gt;"TOTAL"),IF(AND('[10]PDI_OTRAS SITUACIONES ADMINISTR'!$T62&lt;&gt;"",'[10]PDI_OTRAS SITUACIONES ADMINISTR'!$T62&lt;&gt;0),'[10]PDI_OTRAS SITUACIONES ADMINISTR'!$T62,""),IF($A64="TOTAL",SUM(INDIRECT("L4:L"&amp;ROW()-1)),""))</f>
        <v/>
      </c>
      <c r="M64" s="6" t="str">
        <f t="shared" ca="1" si="3"/>
        <v/>
      </c>
      <c r="N64" s="6" t="str">
        <f ca="1">IF(AND($A64&lt;&gt;"",$A64&lt;&gt;"TOTAL"),IF(AND('[10]PDI_OTRAS SITUACIONES ADMINISTR'!$W62&lt;&gt;"",'[10]PDI_OTRAS SITUACIONES ADMINISTR'!$W62&lt;&gt;0),'[10]PDI_OTRAS SITUACIONES ADMINISTR'!$W62,""),IF($A64="TOTAL",SUM(INDIRECT("N4:N"&amp;ROW()-1)),""))</f>
        <v/>
      </c>
      <c r="O64" s="6" t="str">
        <f ca="1">IF(AND($A64&lt;&gt;"",$A64&lt;&gt;"TOTAL"),IF(AND('[10]PDI_OTRAS SITUACIONES ADMINISTR'!$Y62&lt;&gt;"",'[10]PDI_OTRAS SITUACIONES ADMINISTR'!$Y62&lt;&gt;0),'[10]PDI_OTRAS SITUACIONES ADMINISTR'!$Y62,""),IF($A64="TOTAL",SUM(INDIRECT("O4:O"&amp;ROW()-1)),""))</f>
        <v/>
      </c>
      <c r="P64" s="6" t="str">
        <f t="shared" ca="1" si="4"/>
        <v/>
      </c>
      <c r="Q64" s="6" t="str">
        <f ca="1">IF(AND($A64&lt;&gt;"",$A64&lt;&gt;"TOTAL"),IF(AND('[10]PDI_OTRAS SITUACIONES ADMINISTR'!$AB62&lt;&gt;"",'[10]PDI_OTRAS SITUACIONES ADMINISTR'!$AB62&lt;&gt;0),'[10]PDI_OTRAS SITUACIONES ADMINISTR'!$AB62,""),IF($A64="TOTAL",SUM(INDIRECT("Q4:Q"&amp;ROW()-1)),""))</f>
        <v/>
      </c>
      <c r="R64" s="6" t="str">
        <f ca="1">IF(AND($A64&lt;&gt;"",$A64&lt;&gt;"TOTAL"),IF(AND('[10]PDI_OTRAS SITUACIONES ADMINISTR'!$AD62&lt;&gt;"",'[10]PDI_OTRAS SITUACIONES ADMINISTR'!$AD62&lt;&gt;0),'[10]PDI_OTRAS SITUACIONES ADMINISTR'!$AD62,""),IF($A64="TOTAL",SUM(INDIRECT("R4:R"&amp;ROW()-1)),""))</f>
        <v/>
      </c>
      <c r="S64" s="6" t="str">
        <f t="shared" ca="1" si="5"/>
        <v/>
      </c>
      <c r="T64" s="6" t="str">
        <f ca="1">IF(AND($A64&lt;&gt;"",$A64&lt;&gt;"TOTAL"),IF(AND('[10]PDI_OTRAS SITUACIONES ADMINISTR'!$AG62&lt;&gt;"",'[10]PDI_OTRAS SITUACIONES ADMINISTR'!$AG62&lt;&gt;0),'[10]PDI_OTRAS SITUACIONES ADMINISTR'!$AG62,""),IF($A64="TOTAL",SUM(INDIRECT("T4:T"&amp;ROW()-1)),""))</f>
        <v/>
      </c>
      <c r="U64" s="6" t="str">
        <f ca="1">IF(AND($A64&lt;&gt;"",$A64&lt;&gt;"TOTAL"),IF(AND('[10]PDI_OTRAS SITUACIONES ADMINISTR'!$AI62&lt;&gt;"",'[10]PDI_OTRAS SITUACIONES ADMINISTR'!$AI62&lt;&gt;0),'[10]PDI_OTRAS SITUACIONES ADMINISTR'!$AI62,""),IF($A64="TOTAL",SUM(INDIRECT("U4:U"&amp;ROW()-1)),""))</f>
        <v/>
      </c>
      <c r="V64" s="6" t="str">
        <f t="shared" ca="1" si="6"/>
        <v/>
      </c>
      <c r="W64" s="6" t="str">
        <f ca="1">IF(AND($A64&lt;&gt;"",$A64&lt;&gt;"TOTAL"),IF(AND('[10]PDI_OTRAS SITUACIONES ADMINISTR'!$AL62&lt;&gt;"",'[10]PDI_OTRAS SITUACIONES ADMINISTR'!$AL62&lt;&gt;0),'[10]PDI_OTRAS SITUACIONES ADMINISTR'!$AL62,""),IF($A64="TOTAL",SUM(INDIRECT("W4:W"&amp;ROW()-1)),""))</f>
        <v/>
      </c>
      <c r="X64" s="6" t="str">
        <f ca="1">IF(AND($A64&lt;&gt;"",$A64&lt;&gt;"TOTAL"),IF(AND('[10]PDI_OTRAS SITUACIONES ADMINISTR'!$AN62&lt;&gt;"",'[10]PDI_OTRAS SITUACIONES ADMINISTR'!$AN62&lt;&gt;0),'[10]PDI_OTRAS SITUACIONES ADMINISTR'!$AN62,""),IF($A64="TOTAL",SUM(INDIRECT("X4:X"&amp;ROW()-1)),""))</f>
        <v/>
      </c>
      <c r="Y64" s="6" t="str">
        <f t="shared" ca="1" si="7"/>
        <v/>
      </c>
      <c r="Z64" s="6" t="str">
        <f ca="1">IF(AND($A64&lt;&gt;"",$A64&lt;&gt;"TOTAL"),IF(AND('[10]PDI_OTRAS SITUACIONES ADMINISTR'!$AQ62&lt;&gt;"",'[10]PDI_OTRAS SITUACIONES ADMINISTR'!$AQ62&lt;&gt;0),'[10]PDI_OTRAS SITUACIONES ADMINISTR'!$AQ62,""),IF($A64="TOTAL",SUM(INDIRECT("Z4:Z"&amp;ROW()-1)),""))</f>
        <v/>
      </c>
      <c r="AA64" s="6" t="str">
        <f ca="1">IF(AND($A64&lt;&gt;"",$A64&lt;&gt;"TOTAL"),IF(AND('[10]PDI_OTRAS SITUACIONES ADMINISTR'!$AS62&lt;&gt;"",'[10]PDI_OTRAS SITUACIONES ADMINISTR'!$AS62&lt;&gt;0),'[10]PDI_OTRAS SITUACIONES ADMINISTR'!$AS62,""),IF($A64="TOTAL",SUM(INDIRECT("AA4:AA"&amp;ROW()-1)),""))</f>
        <v/>
      </c>
      <c r="AB64" s="6" t="str">
        <f t="shared" ca="1" si="8"/>
        <v/>
      </c>
      <c r="AC64" s="6" t="str">
        <f ca="1">IF(AND($A64&lt;&gt;"",$A64&lt;&gt;"TOTAL"),IF(AND('[10]PDI_OTRAS SITUACIONES ADMINISTR'!$AV62&lt;&gt;"",'[10]PDI_OTRAS SITUACIONES ADMINISTR'!$AV62&lt;&gt;0),'[10]PDI_OTRAS SITUACIONES ADMINISTR'!$AV62,""),IF($A64="TOTAL",SUM(INDIRECT("AC4:AC"&amp;ROW()-1)),""))</f>
        <v/>
      </c>
      <c r="AD64" s="6" t="str">
        <f ca="1">IF(AND($A64&lt;&gt;"",$A64&lt;&gt;"TOTAL"),IF(AND('[10]PDI_OTRAS SITUACIONES ADMINISTR'!$AX62&lt;&gt;"",'[10]PDI_OTRAS SITUACIONES ADMINISTR'!$AX62&lt;&gt;0),'[10]PDI_OTRAS SITUACIONES ADMINISTR'!$AX62,""),IF($A64="TOTAL",SUM(INDIRECT("AD4:AD"&amp;ROW()-1)),""))</f>
        <v/>
      </c>
      <c r="AE64" s="6" t="str">
        <f t="shared" ca="1" si="9"/>
        <v/>
      </c>
      <c r="AF64" s="6" t="str">
        <f ca="1">IF(AND($A64&lt;&gt;"",$A64&lt;&gt;"TOTAL"),IF(AND('[10]PDI_OTRAS SITUACIONES ADMINISTR'!$BA62&lt;&gt;"",'[10]PDI_OTRAS SITUACIONES ADMINISTR'!$BA62&lt;&gt;0),'[10]PDI_OTRAS SITUACIONES ADMINISTR'!$BA62,""),IF($A64="TOTAL",SUM(INDIRECT("AF4:AF"&amp;ROW()-1)),""))</f>
        <v/>
      </c>
      <c r="AG64" s="6" t="str">
        <f ca="1">IF(AND($A64&lt;&gt;"",$A64&lt;&gt;"TOTAL"),IF(AND('[10]PDI_OTRAS SITUACIONES ADMINISTR'!$BC62&lt;&gt;"",'[10]PDI_OTRAS SITUACIONES ADMINISTR'!$BC62&lt;&gt;0),'[10]PDI_OTRAS SITUACIONES ADMINISTR'!$BC62,""),IF($A64="TOTAL",SUM(INDIRECT("AG4:AG"&amp;ROW()-1)),""))</f>
        <v/>
      </c>
      <c r="AH64" s="6" t="str">
        <f t="shared" ca="1" si="10"/>
        <v/>
      </c>
      <c r="AI64" s="6" t="str">
        <f ca="1">IF(AND($A64&lt;&gt;"",$A64&lt;&gt;"TOTAL"),IF(AND('[10]PDI_OTRAS SITUACIONES ADMINISTR'!$BF62&lt;&gt;"",'[10]PDI_OTRAS SITUACIONES ADMINISTR'!$BF62&lt;&gt;0),'[10]PDI_OTRAS SITUACIONES ADMINISTR'!$BF62,""),IF($A64="TOTAL",SUM(INDIRECT("AI4:AI"&amp;ROW()-1)),""))</f>
        <v/>
      </c>
      <c r="AJ64" s="6" t="str">
        <f ca="1">IF(AND($A64&lt;&gt;"",$A64&lt;&gt;"TOTAL"),IF(AND('[10]PDI_OTRAS SITUACIONES ADMINISTR'!$BH62&lt;&gt;"",'[10]PDI_OTRAS SITUACIONES ADMINISTR'!$BH62&lt;&gt;0),'[10]PDI_OTRAS SITUACIONES ADMINISTR'!$BH62,""),IF($A64="TOTAL",SUM(INDIRECT("AJ4:AJ"&amp;ROW()-1)),""))</f>
        <v/>
      </c>
      <c r="AK64" s="6" t="str">
        <f t="shared" ca="1" si="11"/>
        <v/>
      </c>
      <c r="AL64" s="6" t="str">
        <f ca="1">IF(AND($A64&lt;&gt;"",$A64&lt;&gt;"TOTAL"),IF(AND('[10]PDI_OTRAS SITUACIONES ADMINISTR'!$BK62&lt;&gt;"",'[10]PDI_OTRAS SITUACIONES ADMINISTR'!$BK62&lt;&gt;0),'[10]PDI_OTRAS SITUACIONES ADMINISTR'!$BK62,""),IF($A64="TOTAL",SUM(INDIRECT("AL4:AL"&amp;ROW()-1)),""))</f>
        <v/>
      </c>
      <c r="AM64" s="6" t="str">
        <f ca="1">IF(AND($A64&lt;&gt;"",$A64&lt;&gt;"TOTAL"),IF(AND('[10]PDI_OTRAS SITUACIONES ADMINISTR'!$BM62&lt;&gt;"",'[10]PDI_OTRAS SITUACIONES ADMINISTR'!$BM62&lt;&gt;0),'[10]PDI_OTRAS SITUACIONES ADMINISTR'!$BM62,""),IF($A64="TOTAL",SUM(INDIRECT("AM4:AM"&amp;ROW()-1)),""))</f>
        <v/>
      </c>
      <c r="AN64" s="6" t="str">
        <f t="shared" ca="1" si="12"/>
        <v/>
      </c>
      <c r="AO64" s="6" t="str">
        <f ca="1">IF(AND($A64&lt;&gt;"",$A64&lt;&gt;"TOTAL"),IF(AND('[10]PDI_OTRAS SITUACIONES ADMINISTR'!$BP62&lt;&gt;"",'[10]PDI_OTRAS SITUACIONES ADMINISTR'!$BP62&lt;&gt;0),'[10]PDI_OTRAS SITUACIONES ADMINISTR'!$BP62,""),IF($A64="TOTAL",SUM(INDIRECT("AO4:AO"&amp;ROW()-1)),""))</f>
        <v/>
      </c>
      <c r="AP64" s="6" t="str">
        <f ca="1">IF(AND($A64&lt;&gt;"",$A64&lt;&gt;"TOTAL"),IF(AND('[10]PDI_OTRAS SITUACIONES ADMINISTR'!$BR62&lt;&gt;"",'[10]PDI_OTRAS SITUACIONES ADMINISTR'!$BR62&lt;&gt;0),'[10]PDI_OTRAS SITUACIONES ADMINISTR'!$BR62,""),IF($A64="TOTAL",SUM(INDIRECT("AP4:AP"&amp;ROW()-1)),""))</f>
        <v/>
      </c>
      <c r="AQ64" s="6" t="str">
        <f t="shared" ca="1" si="13"/>
        <v/>
      </c>
      <c r="AR64" s="6" t="str">
        <f ca="1">IF(AND($A64&lt;&gt;"",$A64&lt;&gt;"TOTAL"),IF(AND('[10]PDI_OTRAS SITUACIONES ADMINISTR'!$BU62&lt;&gt;"",'[10]PDI_OTRAS SITUACIONES ADMINISTR'!$BU62&lt;&gt;0),'[10]PDI_OTRAS SITUACIONES ADMINISTR'!$BU62,""),IF($A64="TOTAL",SUM(INDIRECT("AR4:AR"&amp;ROW()-1)),""))</f>
        <v/>
      </c>
      <c r="AS64" s="6" t="str">
        <f ca="1">IF(AND($A64&lt;&gt;"",$A64&lt;&gt;"TOTAL"),IF(AND('[10]PDI_OTRAS SITUACIONES ADMINISTR'!$BW62&lt;&gt;"",'[10]PDI_OTRAS SITUACIONES ADMINISTR'!$BW62&lt;&gt;0),'[10]PDI_OTRAS SITUACIONES ADMINISTR'!$BW62,""),IF($A64="TOTAL",SUM(INDIRECT("AS4:AS"&amp;ROW()-1)),""))</f>
        <v/>
      </c>
      <c r="AT64" s="6" t="str">
        <f t="shared" ca="1" si="14"/>
        <v/>
      </c>
      <c r="AU64" s="6" t="str">
        <f ca="1">IF(AND($A64&lt;&gt;"",$A64&lt;&gt;"TOTAL"),IF(AND('[10]PDI_OTRAS SITUACIONES ADMINISTR'!$BZ62&lt;&gt;"",'[10]PDI_OTRAS SITUACIONES ADMINISTR'!$BZ62&lt;&gt;0),'[10]PDI_OTRAS SITUACIONES ADMINISTR'!$BZ62,""),IF($A64="TOTAL",SUM(INDIRECT("AU4:AU"&amp;ROW()-1)),""))</f>
        <v/>
      </c>
      <c r="AV64" s="6" t="str">
        <f ca="1">IF(AND($A64&lt;&gt;"",$A64&lt;&gt;"TOTAL"),IF(AND('[10]PDI_OTRAS SITUACIONES ADMINISTR'!$CB62&lt;&gt;"",'[10]PDI_OTRAS SITUACIONES ADMINISTR'!$CB62&lt;&gt;0),'[10]PDI_OTRAS SITUACIONES ADMINISTR'!$CB62,""),IF($A64="TOTAL",SUM(INDIRECT("AV4:AV"&amp;ROW()-1)),""))</f>
        <v/>
      </c>
      <c r="AW64" s="6" t="str">
        <f t="shared" ca="1" si="15"/>
        <v/>
      </c>
      <c r="AX64" s="6" t="str">
        <f ca="1">IF(AND($A64&lt;&gt;"",$A64&lt;&gt;"TOTAL"),IF(AND('[10]PDI_OTRAS SITUACIONES ADMINISTR'!$CE62&lt;&gt;"",'[10]PDI_OTRAS SITUACIONES ADMINISTR'!$CE62&lt;&gt;0),'[10]PDI_OTRAS SITUACIONES ADMINISTR'!$CE62,""),IF($A64="TOTAL",SUM(INDIRECT("AX4:AX"&amp;ROW()-1)),""))</f>
        <v/>
      </c>
      <c r="AY64" s="6" t="str">
        <f ca="1">IF(AND($A64&lt;&gt;"",$A64&lt;&gt;"TOTAL"),IF(AND('[10]PDI_OTRAS SITUACIONES ADMINISTR'!$CG62&lt;&gt;"",'[10]PDI_OTRAS SITUACIONES ADMINISTR'!$CG62&lt;&gt;0),'[10]PDI_OTRAS SITUACIONES ADMINISTR'!$CG62,""),IF($A64="TOTAL",SUM(INDIRECT("AY4:AY"&amp;ROW()-1)),""))</f>
        <v/>
      </c>
      <c r="AZ64" s="6" t="str">
        <f t="shared" ca="1" si="16"/>
        <v/>
      </c>
      <c r="BA64" s="6" t="str">
        <f ca="1">IF(AND($A64&lt;&gt;"",$A64&lt;&gt;"TOTAL"),IF(AND('[10]PDI_OTRAS SITUACIONES ADMINISTR'!$CJ62&lt;&gt;"",'[10]PDI_OTRAS SITUACIONES ADMINISTR'!$CJ62&lt;&gt;0),'[10]PDI_OTRAS SITUACIONES ADMINISTR'!$CJ62,""),IF($A64="TOTAL",SUM(INDIRECT("BA4:BA"&amp;ROW()-1)),""))</f>
        <v/>
      </c>
      <c r="BB64" s="6" t="str">
        <f ca="1">IF(AND($A64&lt;&gt;"",$A64&lt;&gt;"TOTAL"),IF(AND('[10]PDI_OTRAS SITUACIONES ADMINISTR'!$CL62&lt;&gt;"",'[10]PDI_OTRAS SITUACIONES ADMINISTR'!$CL62&lt;&gt;0),'[10]PDI_OTRAS SITUACIONES ADMINISTR'!$CL62,""),IF($A64="TOTAL",SUM(INDIRECT("BB4:BB"&amp;ROW()-1)),""))</f>
        <v/>
      </c>
      <c r="BC64" s="6" t="str">
        <f t="shared" ca="1" si="17"/>
        <v/>
      </c>
      <c r="BD64" s="6" t="str">
        <f ca="1">IF(AND($A64&lt;&gt;"",$A64&lt;&gt;"TOTAL"),IF(AND('[10]PDI_OTRAS SITUACIONES ADMINISTR'!$CO62&lt;&gt;"",'[10]PDI_OTRAS SITUACIONES ADMINISTR'!$CO62&lt;&gt;0),'[10]PDI_OTRAS SITUACIONES ADMINISTR'!$CO62,""),IF($A64="TOTAL",SUM(INDIRECT("BD4:BD"&amp;ROW()-1)),""))</f>
        <v/>
      </c>
      <c r="BE64" s="6" t="str">
        <f ca="1">IF(AND($A64&lt;&gt;"",$A64&lt;&gt;"TOTAL"),IF(AND('[10]PDI_OTRAS SITUACIONES ADMINISTR'!$CQ62&lt;&gt;"",'[10]PDI_OTRAS SITUACIONES ADMINISTR'!$CQ62&lt;&gt;0),'[10]PDI_OTRAS SITUACIONES ADMINISTR'!$CQ62,""),IF($A64="TOTAL",SUM(INDIRECT("BE4:BE"&amp;ROW()-1)),""))</f>
        <v/>
      </c>
      <c r="BF64" s="6" t="str">
        <f t="shared" ca="1" si="18"/>
        <v/>
      </c>
    </row>
    <row r="65" spans="1:58" x14ac:dyDescent="0.2">
      <c r="A65" s="19" t="str">
        <f>IF('[10]PDI_OTRAS SITUACIONES ADMINISTR'!$B63&lt;&gt;"",'[10]PDI_OTRAS SITUACIONES ADMINISTR'!$B63,IF(AND('[10]PDI_OTRAS SITUACIONES ADMINISTR'!$B63="",'[10]PDI_OTRAS SITUACIONES ADMINISTR'!$B64="",'[10]PDI_OTRAS SITUACIONES ADMINISTR'!$B62=""),"","TOTAL"))</f>
        <v/>
      </c>
      <c r="B65" s="6" t="str">
        <f ca="1">IF(AND($A65&lt;&gt;"",$A65&lt;&gt;"TOTAL"),IF(AND('[10]PDI_OTRAS SITUACIONES ADMINISTR'!$C63&lt;&gt;"",'[10]PDI_OTRAS SITUACIONES ADMINISTR'!$C63&lt;&gt;0),'[10]PDI_OTRAS SITUACIONES ADMINISTR'!$C63,""),IF($A65="TOTAL",SUM(INDIRECT("B4:B"&amp;ROW()-1)),""))</f>
        <v/>
      </c>
      <c r="C65" s="6" t="str">
        <f ca="1">IF(AND($A65&lt;&gt;"",$A65&lt;&gt;"TOTAL"),IF(AND('[10]PDI_OTRAS SITUACIONES ADMINISTR'!$E63&lt;&gt;"",'[10]PDI_OTRAS SITUACIONES ADMINISTR'!$E63&lt;&gt;0),'[10]PDI_OTRAS SITUACIONES ADMINISTR'!$E63,""),IF($A65="TOTAL",SUM(INDIRECT("C4:C"&amp;ROW()-1)),""))</f>
        <v/>
      </c>
      <c r="D65" s="6" t="str">
        <f t="shared" ca="1" si="0"/>
        <v/>
      </c>
      <c r="E65" s="6" t="str">
        <f ca="1">IF(AND($A65&lt;&gt;"",$A65&lt;&gt;"TOTAL"),IF(AND('[10]PDI_OTRAS SITUACIONES ADMINISTR'!$H63&lt;&gt;"",'[10]PDI_OTRAS SITUACIONES ADMINISTR'!$H63&lt;&gt;0),'[10]PDI_OTRAS SITUACIONES ADMINISTR'!$H63,""),IF($A65="TOTAL",SUM(INDIRECT("E4:E"&amp;ROW()-1)),""))</f>
        <v/>
      </c>
      <c r="F65" s="6" t="str">
        <f ca="1">IF(AND($A65&lt;&gt;"",$A65&lt;&gt;"TOTAL"),IF(AND('[10]PDI_OTRAS SITUACIONES ADMINISTR'!$J63&lt;&gt;"",'[10]PDI_OTRAS SITUACIONES ADMINISTR'!$J63&lt;&gt;0),'[10]PDI_OTRAS SITUACIONES ADMINISTR'!$J63,""),IF($A65="TOTAL",SUM(INDIRECT("F4:F"&amp;ROW()-1)),""))</f>
        <v/>
      </c>
      <c r="G65" s="6" t="str">
        <f t="shared" ca="1" si="1"/>
        <v/>
      </c>
      <c r="H65" s="6" t="str">
        <f ca="1">IF(AND($A65&lt;&gt;"",$A65&lt;&gt;"TOTAL"),IF(AND('[10]PDI_OTRAS SITUACIONES ADMINISTR'!$M63&lt;&gt;"",'[10]PDI_OTRAS SITUACIONES ADMINISTR'!$M63&lt;&gt;0),'[10]PDI_OTRAS SITUACIONES ADMINISTR'!$M63,""),IF($A65="TOTAL",SUM(INDIRECT("H4:H"&amp;ROW()-1)),""))</f>
        <v/>
      </c>
      <c r="I65" s="6" t="str">
        <f ca="1">IF(AND($A65&lt;&gt;"",$A65&lt;&gt;"TOTAL"),IF(AND('[10]PDI_OTRAS SITUACIONES ADMINISTR'!$O63&lt;&gt;"",'[10]PDI_OTRAS SITUACIONES ADMINISTR'!$O63&lt;&gt;0),'[10]PDI_OTRAS SITUACIONES ADMINISTR'!$O63,""),IF($A65="TOTAL",SUM(INDIRECT("I4:I"&amp;ROW()-1)),""))</f>
        <v/>
      </c>
      <c r="J65" s="6" t="str">
        <f t="shared" ca="1" si="2"/>
        <v/>
      </c>
      <c r="K65" s="6" t="str">
        <f ca="1">IF(AND($A65&lt;&gt;"",$A65&lt;&gt;"TOTAL"),IF(AND('[10]PDI_OTRAS SITUACIONES ADMINISTR'!$R63&lt;&gt;"",'[10]PDI_OTRAS SITUACIONES ADMINISTR'!$R63&lt;&gt;0),'[10]PDI_OTRAS SITUACIONES ADMINISTR'!$R63,""),IF($A65="TOTAL",SUM(INDIRECT("K4:K"&amp;ROW()-1)),""))</f>
        <v/>
      </c>
      <c r="L65" s="6" t="str">
        <f ca="1">IF(AND($A65&lt;&gt;"",$A65&lt;&gt;"TOTAL"),IF(AND('[10]PDI_OTRAS SITUACIONES ADMINISTR'!$T63&lt;&gt;"",'[10]PDI_OTRAS SITUACIONES ADMINISTR'!$T63&lt;&gt;0),'[10]PDI_OTRAS SITUACIONES ADMINISTR'!$T63,""),IF($A65="TOTAL",SUM(INDIRECT("L4:L"&amp;ROW()-1)),""))</f>
        <v/>
      </c>
      <c r="M65" s="6" t="str">
        <f t="shared" ca="1" si="3"/>
        <v/>
      </c>
      <c r="N65" s="6" t="str">
        <f ca="1">IF(AND($A65&lt;&gt;"",$A65&lt;&gt;"TOTAL"),IF(AND('[10]PDI_OTRAS SITUACIONES ADMINISTR'!$W63&lt;&gt;"",'[10]PDI_OTRAS SITUACIONES ADMINISTR'!$W63&lt;&gt;0),'[10]PDI_OTRAS SITUACIONES ADMINISTR'!$W63,""),IF($A65="TOTAL",SUM(INDIRECT("N4:N"&amp;ROW()-1)),""))</f>
        <v/>
      </c>
      <c r="O65" s="6" t="str">
        <f ca="1">IF(AND($A65&lt;&gt;"",$A65&lt;&gt;"TOTAL"),IF(AND('[10]PDI_OTRAS SITUACIONES ADMINISTR'!$Y63&lt;&gt;"",'[10]PDI_OTRAS SITUACIONES ADMINISTR'!$Y63&lt;&gt;0),'[10]PDI_OTRAS SITUACIONES ADMINISTR'!$Y63,""),IF($A65="TOTAL",SUM(INDIRECT("O4:O"&amp;ROW()-1)),""))</f>
        <v/>
      </c>
      <c r="P65" s="6" t="str">
        <f t="shared" ca="1" si="4"/>
        <v/>
      </c>
      <c r="Q65" s="6" t="str">
        <f ca="1">IF(AND($A65&lt;&gt;"",$A65&lt;&gt;"TOTAL"),IF(AND('[10]PDI_OTRAS SITUACIONES ADMINISTR'!$AB63&lt;&gt;"",'[10]PDI_OTRAS SITUACIONES ADMINISTR'!$AB63&lt;&gt;0),'[10]PDI_OTRAS SITUACIONES ADMINISTR'!$AB63,""),IF($A65="TOTAL",SUM(INDIRECT("Q4:Q"&amp;ROW()-1)),""))</f>
        <v/>
      </c>
      <c r="R65" s="6" t="str">
        <f ca="1">IF(AND($A65&lt;&gt;"",$A65&lt;&gt;"TOTAL"),IF(AND('[10]PDI_OTRAS SITUACIONES ADMINISTR'!$AD63&lt;&gt;"",'[10]PDI_OTRAS SITUACIONES ADMINISTR'!$AD63&lt;&gt;0),'[10]PDI_OTRAS SITUACIONES ADMINISTR'!$AD63,""),IF($A65="TOTAL",SUM(INDIRECT("R4:R"&amp;ROW()-1)),""))</f>
        <v/>
      </c>
      <c r="S65" s="6" t="str">
        <f t="shared" ca="1" si="5"/>
        <v/>
      </c>
      <c r="T65" s="6" t="str">
        <f ca="1">IF(AND($A65&lt;&gt;"",$A65&lt;&gt;"TOTAL"),IF(AND('[10]PDI_OTRAS SITUACIONES ADMINISTR'!$AG63&lt;&gt;"",'[10]PDI_OTRAS SITUACIONES ADMINISTR'!$AG63&lt;&gt;0),'[10]PDI_OTRAS SITUACIONES ADMINISTR'!$AG63,""),IF($A65="TOTAL",SUM(INDIRECT("T4:T"&amp;ROW()-1)),""))</f>
        <v/>
      </c>
      <c r="U65" s="6" t="str">
        <f ca="1">IF(AND($A65&lt;&gt;"",$A65&lt;&gt;"TOTAL"),IF(AND('[10]PDI_OTRAS SITUACIONES ADMINISTR'!$AI63&lt;&gt;"",'[10]PDI_OTRAS SITUACIONES ADMINISTR'!$AI63&lt;&gt;0),'[10]PDI_OTRAS SITUACIONES ADMINISTR'!$AI63,""),IF($A65="TOTAL",SUM(INDIRECT("U4:U"&amp;ROW()-1)),""))</f>
        <v/>
      </c>
      <c r="V65" s="6" t="str">
        <f t="shared" ca="1" si="6"/>
        <v/>
      </c>
      <c r="W65" s="6" t="str">
        <f ca="1">IF(AND($A65&lt;&gt;"",$A65&lt;&gt;"TOTAL"),IF(AND('[10]PDI_OTRAS SITUACIONES ADMINISTR'!$AL63&lt;&gt;"",'[10]PDI_OTRAS SITUACIONES ADMINISTR'!$AL63&lt;&gt;0),'[10]PDI_OTRAS SITUACIONES ADMINISTR'!$AL63,""),IF($A65="TOTAL",SUM(INDIRECT("W4:W"&amp;ROW()-1)),""))</f>
        <v/>
      </c>
      <c r="X65" s="6" t="str">
        <f ca="1">IF(AND($A65&lt;&gt;"",$A65&lt;&gt;"TOTAL"),IF(AND('[10]PDI_OTRAS SITUACIONES ADMINISTR'!$AN63&lt;&gt;"",'[10]PDI_OTRAS SITUACIONES ADMINISTR'!$AN63&lt;&gt;0),'[10]PDI_OTRAS SITUACIONES ADMINISTR'!$AN63,""),IF($A65="TOTAL",SUM(INDIRECT("X4:X"&amp;ROW()-1)),""))</f>
        <v/>
      </c>
      <c r="Y65" s="6" t="str">
        <f t="shared" ca="1" si="7"/>
        <v/>
      </c>
      <c r="Z65" s="6" t="str">
        <f ca="1">IF(AND($A65&lt;&gt;"",$A65&lt;&gt;"TOTAL"),IF(AND('[10]PDI_OTRAS SITUACIONES ADMINISTR'!$AQ63&lt;&gt;"",'[10]PDI_OTRAS SITUACIONES ADMINISTR'!$AQ63&lt;&gt;0),'[10]PDI_OTRAS SITUACIONES ADMINISTR'!$AQ63,""),IF($A65="TOTAL",SUM(INDIRECT("Z4:Z"&amp;ROW()-1)),""))</f>
        <v/>
      </c>
      <c r="AA65" s="6" t="str">
        <f ca="1">IF(AND($A65&lt;&gt;"",$A65&lt;&gt;"TOTAL"),IF(AND('[10]PDI_OTRAS SITUACIONES ADMINISTR'!$AS63&lt;&gt;"",'[10]PDI_OTRAS SITUACIONES ADMINISTR'!$AS63&lt;&gt;0),'[10]PDI_OTRAS SITUACIONES ADMINISTR'!$AS63,""),IF($A65="TOTAL",SUM(INDIRECT("AA4:AA"&amp;ROW()-1)),""))</f>
        <v/>
      </c>
      <c r="AB65" s="6" t="str">
        <f t="shared" ca="1" si="8"/>
        <v/>
      </c>
      <c r="AC65" s="6" t="str">
        <f ca="1">IF(AND($A65&lt;&gt;"",$A65&lt;&gt;"TOTAL"),IF(AND('[10]PDI_OTRAS SITUACIONES ADMINISTR'!$AV63&lt;&gt;"",'[10]PDI_OTRAS SITUACIONES ADMINISTR'!$AV63&lt;&gt;0),'[10]PDI_OTRAS SITUACIONES ADMINISTR'!$AV63,""),IF($A65="TOTAL",SUM(INDIRECT("AC4:AC"&amp;ROW()-1)),""))</f>
        <v/>
      </c>
      <c r="AD65" s="6" t="str">
        <f ca="1">IF(AND($A65&lt;&gt;"",$A65&lt;&gt;"TOTAL"),IF(AND('[10]PDI_OTRAS SITUACIONES ADMINISTR'!$AX63&lt;&gt;"",'[10]PDI_OTRAS SITUACIONES ADMINISTR'!$AX63&lt;&gt;0),'[10]PDI_OTRAS SITUACIONES ADMINISTR'!$AX63,""),IF($A65="TOTAL",SUM(INDIRECT("AD4:AD"&amp;ROW()-1)),""))</f>
        <v/>
      </c>
      <c r="AE65" s="6" t="str">
        <f t="shared" ca="1" si="9"/>
        <v/>
      </c>
      <c r="AF65" s="6" t="str">
        <f ca="1">IF(AND($A65&lt;&gt;"",$A65&lt;&gt;"TOTAL"),IF(AND('[10]PDI_OTRAS SITUACIONES ADMINISTR'!$BA63&lt;&gt;"",'[10]PDI_OTRAS SITUACIONES ADMINISTR'!$BA63&lt;&gt;0),'[10]PDI_OTRAS SITUACIONES ADMINISTR'!$BA63,""),IF($A65="TOTAL",SUM(INDIRECT("AF4:AF"&amp;ROW()-1)),""))</f>
        <v/>
      </c>
      <c r="AG65" s="6" t="str">
        <f ca="1">IF(AND($A65&lt;&gt;"",$A65&lt;&gt;"TOTAL"),IF(AND('[10]PDI_OTRAS SITUACIONES ADMINISTR'!$BC63&lt;&gt;"",'[10]PDI_OTRAS SITUACIONES ADMINISTR'!$BC63&lt;&gt;0),'[10]PDI_OTRAS SITUACIONES ADMINISTR'!$BC63,""),IF($A65="TOTAL",SUM(INDIRECT("AG4:AG"&amp;ROW()-1)),""))</f>
        <v/>
      </c>
      <c r="AH65" s="6" t="str">
        <f t="shared" ca="1" si="10"/>
        <v/>
      </c>
      <c r="AI65" s="6" t="str">
        <f ca="1">IF(AND($A65&lt;&gt;"",$A65&lt;&gt;"TOTAL"),IF(AND('[10]PDI_OTRAS SITUACIONES ADMINISTR'!$BF63&lt;&gt;"",'[10]PDI_OTRAS SITUACIONES ADMINISTR'!$BF63&lt;&gt;0),'[10]PDI_OTRAS SITUACIONES ADMINISTR'!$BF63,""),IF($A65="TOTAL",SUM(INDIRECT("AI4:AI"&amp;ROW()-1)),""))</f>
        <v/>
      </c>
      <c r="AJ65" s="6" t="str">
        <f ca="1">IF(AND($A65&lt;&gt;"",$A65&lt;&gt;"TOTAL"),IF(AND('[10]PDI_OTRAS SITUACIONES ADMINISTR'!$BH63&lt;&gt;"",'[10]PDI_OTRAS SITUACIONES ADMINISTR'!$BH63&lt;&gt;0),'[10]PDI_OTRAS SITUACIONES ADMINISTR'!$BH63,""),IF($A65="TOTAL",SUM(INDIRECT("AJ4:AJ"&amp;ROW()-1)),""))</f>
        <v/>
      </c>
      <c r="AK65" s="6" t="str">
        <f t="shared" ca="1" si="11"/>
        <v/>
      </c>
      <c r="AL65" s="6" t="str">
        <f ca="1">IF(AND($A65&lt;&gt;"",$A65&lt;&gt;"TOTAL"),IF(AND('[10]PDI_OTRAS SITUACIONES ADMINISTR'!$BK63&lt;&gt;"",'[10]PDI_OTRAS SITUACIONES ADMINISTR'!$BK63&lt;&gt;0),'[10]PDI_OTRAS SITUACIONES ADMINISTR'!$BK63,""),IF($A65="TOTAL",SUM(INDIRECT("AL4:AL"&amp;ROW()-1)),""))</f>
        <v/>
      </c>
      <c r="AM65" s="6" t="str">
        <f ca="1">IF(AND($A65&lt;&gt;"",$A65&lt;&gt;"TOTAL"),IF(AND('[10]PDI_OTRAS SITUACIONES ADMINISTR'!$BM63&lt;&gt;"",'[10]PDI_OTRAS SITUACIONES ADMINISTR'!$BM63&lt;&gt;0),'[10]PDI_OTRAS SITUACIONES ADMINISTR'!$BM63,""),IF($A65="TOTAL",SUM(INDIRECT("AM4:AM"&amp;ROW()-1)),""))</f>
        <v/>
      </c>
      <c r="AN65" s="6" t="str">
        <f t="shared" ca="1" si="12"/>
        <v/>
      </c>
      <c r="AO65" s="6" t="str">
        <f ca="1">IF(AND($A65&lt;&gt;"",$A65&lt;&gt;"TOTAL"),IF(AND('[10]PDI_OTRAS SITUACIONES ADMINISTR'!$BP63&lt;&gt;"",'[10]PDI_OTRAS SITUACIONES ADMINISTR'!$BP63&lt;&gt;0),'[10]PDI_OTRAS SITUACIONES ADMINISTR'!$BP63,""),IF($A65="TOTAL",SUM(INDIRECT("AO4:AO"&amp;ROW()-1)),""))</f>
        <v/>
      </c>
      <c r="AP65" s="6" t="str">
        <f ca="1">IF(AND($A65&lt;&gt;"",$A65&lt;&gt;"TOTAL"),IF(AND('[10]PDI_OTRAS SITUACIONES ADMINISTR'!$BR63&lt;&gt;"",'[10]PDI_OTRAS SITUACIONES ADMINISTR'!$BR63&lt;&gt;0),'[10]PDI_OTRAS SITUACIONES ADMINISTR'!$BR63,""),IF($A65="TOTAL",SUM(INDIRECT("AP4:AP"&amp;ROW()-1)),""))</f>
        <v/>
      </c>
      <c r="AQ65" s="6" t="str">
        <f t="shared" ca="1" si="13"/>
        <v/>
      </c>
      <c r="AR65" s="6" t="str">
        <f ca="1">IF(AND($A65&lt;&gt;"",$A65&lt;&gt;"TOTAL"),IF(AND('[10]PDI_OTRAS SITUACIONES ADMINISTR'!$BU63&lt;&gt;"",'[10]PDI_OTRAS SITUACIONES ADMINISTR'!$BU63&lt;&gt;0),'[10]PDI_OTRAS SITUACIONES ADMINISTR'!$BU63,""),IF($A65="TOTAL",SUM(INDIRECT("AR4:AR"&amp;ROW()-1)),""))</f>
        <v/>
      </c>
      <c r="AS65" s="6" t="str">
        <f ca="1">IF(AND($A65&lt;&gt;"",$A65&lt;&gt;"TOTAL"),IF(AND('[10]PDI_OTRAS SITUACIONES ADMINISTR'!$BW63&lt;&gt;"",'[10]PDI_OTRAS SITUACIONES ADMINISTR'!$BW63&lt;&gt;0),'[10]PDI_OTRAS SITUACIONES ADMINISTR'!$BW63,""),IF($A65="TOTAL",SUM(INDIRECT("AS4:AS"&amp;ROW()-1)),""))</f>
        <v/>
      </c>
      <c r="AT65" s="6" t="str">
        <f t="shared" ca="1" si="14"/>
        <v/>
      </c>
      <c r="AU65" s="6" t="str">
        <f ca="1">IF(AND($A65&lt;&gt;"",$A65&lt;&gt;"TOTAL"),IF(AND('[10]PDI_OTRAS SITUACIONES ADMINISTR'!$BZ63&lt;&gt;"",'[10]PDI_OTRAS SITUACIONES ADMINISTR'!$BZ63&lt;&gt;0),'[10]PDI_OTRAS SITUACIONES ADMINISTR'!$BZ63,""),IF($A65="TOTAL",SUM(INDIRECT("AU4:AU"&amp;ROW()-1)),""))</f>
        <v/>
      </c>
      <c r="AV65" s="6" t="str">
        <f ca="1">IF(AND($A65&lt;&gt;"",$A65&lt;&gt;"TOTAL"),IF(AND('[10]PDI_OTRAS SITUACIONES ADMINISTR'!$CB63&lt;&gt;"",'[10]PDI_OTRAS SITUACIONES ADMINISTR'!$CB63&lt;&gt;0),'[10]PDI_OTRAS SITUACIONES ADMINISTR'!$CB63,""),IF($A65="TOTAL",SUM(INDIRECT("AV4:AV"&amp;ROW()-1)),""))</f>
        <v/>
      </c>
      <c r="AW65" s="6" t="str">
        <f t="shared" ca="1" si="15"/>
        <v/>
      </c>
      <c r="AX65" s="6" t="str">
        <f ca="1">IF(AND($A65&lt;&gt;"",$A65&lt;&gt;"TOTAL"),IF(AND('[10]PDI_OTRAS SITUACIONES ADMINISTR'!$CE63&lt;&gt;"",'[10]PDI_OTRAS SITUACIONES ADMINISTR'!$CE63&lt;&gt;0),'[10]PDI_OTRAS SITUACIONES ADMINISTR'!$CE63,""),IF($A65="TOTAL",SUM(INDIRECT("AX4:AX"&amp;ROW()-1)),""))</f>
        <v/>
      </c>
      <c r="AY65" s="6" t="str">
        <f ca="1">IF(AND($A65&lt;&gt;"",$A65&lt;&gt;"TOTAL"),IF(AND('[10]PDI_OTRAS SITUACIONES ADMINISTR'!$CG63&lt;&gt;"",'[10]PDI_OTRAS SITUACIONES ADMINISTR'!$CG63&lt;&gt;0),'[10]PDI_OTRAS SITUACIONES ADMINISTR'!$CG63,""),IF($A65="TOTAL",SUM(INDIRECT("AY4:AY"&amp;ROW()-1)),""))</f>
        <v/>
      </c>
      <c r="AZ65" s="6" t="str">
        <f t="shared" ca="1" si="16"/>
        <v/>
      </c>
      <c r="BA65" s="6" t="str">
        <f ca="1">IF(AND($A65&lt;&gt;"",$A65&lt;&gt;"TOTAL"),IF(AND('[10]PDI_OTRAS SITUACIONES ADMINISTR'!$CJ63&lt;&gt;"",'[10]PDI_OTRAS SITUACIONES ADMINISTR'!$CJ63&lt;&gt;0),'[10]PDI_OTRAS SITUACIONES ADMINISTR'!$CJ63,""),IF($A65="TOTAL",SUM(INDIRECT("BA4:BA"&amp;ROW()-1)),""))</f>
        <v/>
      </c>
      <c r="BB65" s="6" t="str">
        <f ca="1">IF(AND($A65&lt;&gt;"",$A65&lt;&gt;"TOTAL"),IF(AND('[10]PDI_OTRAS SITUACIONES ADMINISTR'!$CL63&lt;&gt;"",'[10]PDI_OTRAS SITUACIONES ADMINISTR'!$CL63&lt;&gt;0),'[10]PDI_OTRAS SITUACIONES ADMINISTR'!$CL63,""),IF($A65="TOTAL",SUM(INDIRECT("BB4:BB"&amp;ROW()-1)),""))</f>
        <v/>
      </c>
      <c r="BC65" s="6" t="str">
        <f t="shared" ca="1" si="17"/>
        <v/>
      </c>
      <c r="BD65" s="6" t="str">
        <f ca="1">IF(AND($A65&lt;&gt;"",$A65&lt;&gt;"TOTAL"),IF(AND('[10]PDI_OTRAS SITUACIONES ADMINISTR'!$CO63&lt;&gt;"",'[10]PDI_OTRAS SITUACIONES ADMINISTR'!$CO63&lt;&gt;0),'[10]PDI_OTRAS SITUACIONES ADMINISTR'!$CO63,""),IF($A65="TOTAL",SUM(INDIRECT("BD4:BD"&amp;ROW()-1)),""))</f>
        <v/>
      </c>
      <c r="BE65" s="6" t="str">
        <f ca="1">IF(AND($A65&lt;&gt;"",$A65&lt;&gt;"TOTAL"),IF(AND('[10]PDI_OTRAS SITUACIONES ADMINISTR'!$CQ63&lt;&gt;"",'[10]PDI_OTRAS SITUACIONES ADMINISTR'!$CQ63&lt;&gt;0),'[10]PDI_OTRAS SITUACIONES ADMINISTR'!$CQ63,""),IF($A65="TOTAL",SUM(INDIRECT("BE4:BE"&amp;ROW()-1)),""))</f>
        <v/>
      </c>
      <c r="BF65" s="6" t="str">
        <f t="shared" ca="1" si="18"/>
        <v/>
      </c>
    </row>
    <row r="66" spans="1:58" x14ac:dyDescent="0.2">
      <c r="A66" s="19" t="str">
        <f>IF('[10]PDI_OTRAS SITUACIONES ADMINISTR'!$B64&lt;&gt;"",'[10]PDI_OTRAS SITUACIONES ADMINISTR'!$B64,IF(AND('[10]PDI_OTRAS SITUACIONES ADMINISTR'!$B64="",'[10]PDI_OTRAS SITUACIONES ADMINISTR'!$B65="",'[10]PDI_OTRAS SITUACIONES ADMINISTR'!$B63=""),"","TOTAL"))</f>
        <v/>
      </c>
      <c r="B66" s="6" t="str">
        <f ca="1">IF(AND($A66&lt;&gt;"",$A66&lt;&gt;"TOTAL"),IF(AND('[10]PDI_OTRAS SITUACIONES ADMINISTR'!$C64&lt;&gt;"",'[10]PDI_OTRAS SITUACIONES ADMINISTR'!$C64&lt;&gt;0),'[10]PDI_OTRAS SITUACIONES ADMINISTR'!$C64,""),IF($A66="TOTAL",SUM(INDIRECT("B4:B"&amp;ROW()-1)),""))</f>
        <v/>
      </c>
      <c r="C66" s="6" t="str">
        <f ca="1">IF(AND($A66&lt;&gt;"",$A66&lt;&gt;"TOTAL"),IF(AND('[10]PDI_OTRAS SITUACIONES ADMINISTR'!$E64&lt;&gt;"",'[10]PDI_OTRAS SITUACIONES ADMINISTR'!$E64&lt;&gt;0),'[10]PDI_OTRAS SITUACIONES ADMINISTR'!$E64,""),IF($A66="TOTAL",SUM(INDIRECT("C4:C"&amp;ROW()-1)),""))</f>
        <v/>
      </c>
      <c r="D66" s="6" t="str">
        <f t="shared" ca="1" si="0"/>
        <v/>
      </c>
      <c r="E66" s="6" t="str">
        <f ca="1">IF(AND($A66&lt;&gt;"",$A66&lt;&gt;"TOTAL"),IF(AND('[10]PDI_OTRAS SITUACIONES ADMINISTR'!$H64&lt;&gt;"",'[10]PDI_OTRAS SITUACIONES ADMINISTR'!$H64&lt;&gt;0),'[10]PDI_OTRAS SITUACIONES ADMINISTR'!$H64,""),IF($A66="TOTAL",SUM(INDIRECT("E4:E"&amp;ROW()-1)),""))</f>
        <v/>
      </c>
      <c r="F66" s="6" t="str">
        <f ca="1">IF(AND($A66&lt;&gt;"",$A66&lt;&gt;"TOTAL"),IF(AND('[10]PDI_OTRAS SITUACIONES ADMINISTR'!$J64&lt;&gt;"",'[10]PDI_OTRAS SITUACIONES ADMINISTR'!$J64&lt;&gt;0),'[10]PDI_OTRAS SITUACIONES ADMINISTR'!$J64,""),IF($A66="TOTAL",SUM(INDIRECT("F4:F"&amp;ROW()-1)),""))</f>
        <v/>
      </c>
      <c r="G66" s="6" t="str">
        <f t="shared" ca="1" si="1"/>
        <v/>
      </c>
      <c r="H66" s="6" t="str">
        <f ca="1">IF(AND($A66&lt;&gt;"",$A66&lt;&gt;"TOTAL"),IF(AND('[10]PDI_OTRAS SITUACIONES ADMINISTR'!$M64&lt;&gt;"",'[10]PDI_OTRAS SITUACIONES ADMINISTR'!$M64&lt;&gt;0),'[10]PDI_OTRAS SITUACIONES ADMINISTR'!$M64,""),IF($A66="TOTAL",SUM(INDIRECT("H4:H"&amp;ROW()-1)),""))</f>
        <v/>
      </c>
      <c r="I66" s="6" t="str">
        <f ca="1">IF(AND($A66&lt;&gt;"",$A66&lt;&gt;"TOTAL"),IF(AND('[10]PDI_OTRAS SITUACIONES ADMINISTR'!$O64&lt;&gt;"",'[10]PDI_OTRAS SITUACIONES ADMINISTR'!$O64&lt;&gt;0),'[10]PDI_OTRAS SITUACIONES ADMINISTR'!$O64,""),IF($A66="TOTAL",SUM(INDIRECT("I4:I"&amp;ROW()-1)),""))</f>
        <v/>
      </c>
      <c r="J66" s="6" t="str">
        <f t="shared" ca="1" si="2"/>
        <v/>
      </c>
      <c r="K66" s="6" t="str">
        <f ca="1">IF(AND($A66&lt;&gt;"",$A66&lt;&gt;"TOTAL"),IF(AND('[10]PDI_OTRAS SITUACIONES ADMINISTR'!$R64&lt;&gt;"",'[10]PDI_OTRAS SITUACIONES ADMINISTR'!$R64&lt;&gt;0),'[10]PDI_OTRAS SITUACIONES ADMINISTR'!$R64,""),IF($A66="TOTAL",SUM(INDIRECT("K4:K"&amp;ROW()-1)),""))</f>
        <v/>
      </c>
      <c r="L66" s="6" t="str">
        <f ca="1">IF(AND($A66&lt;&gt;"",$A66&lt;&gt;"TOTAL"),IF(AND('[10]PDI_OTRAS SITUACIONES ADMINISTR'!$T64&lt;&gt;"",'[10]PDI_OTRAS SITUACIONES ADMINISTR'!$T64&lt;&gt;0),'[10]PDI_OTRAS SITUACIONES ADMINISTR'!$T64,""),IF($A66="TOTAL",SUM(INDIRECT("L4:L"&amp;ROW()-1)),""))</f>
        <v/>
      </c>
      <c r="M66" s="6" t="str">
        <f t="shared" ca="1" si="3"/>
        <v/>
      </c>
      <c r="N66" s="6" t="str">
        <f ca="1">IF(AND($A66&lt;&gt;"",$A66&lt;&gt;"TOTAL"),IF(AND('[10]PDI_OTRAS SITUACIONES ADMINISTR'!$W64&lt;&gt;"",'[10]PDI_OTRAS SITUACIONES ADMINISTR'!$W64&lt;&gt;0),'[10]PDI_OTRAS SITUACIONES ADMINISTR'!$W64,""),IF($A66="TOTAL",SUM(INDIRECT("N4:N"&amp;ROW()-1)),""))</f>
        <v/>
      </c>
      <c r="O66" s="6" t="str">
        <f ca="1">IF(AND($A66&lt;&gt;"",$A66&lt;&gt;"TOTAL"),IF(AND('[10]PDI_OTRAS SITUACIONES ADMINISTR'!$Y64&lt;&gt;"",'[10]PDI_OTRAS SITUACIONES ADMINISTR'!$Y64&lt;&gt;0),'[10]PDI_OTRAS SITUACIONES ADMINISTR'!$Y64,""),IF($A66="TOTAL",SUM(INDIRECT("O4:O"&amp;ROW()-1)),""))</f>
        <v/>
      </c>
      <c r="P66" s="6" t="str">
        <f t="shared" ca="1" si="4"/>
        <v/>
      </c>
      <c r="Q66" s="6" t="str">
        <f ca="1">IF(AND($A66&lt;&gt;"",$A66&lt;&gt;"TOTAL"),IF(AND('[10]PDI_OTRAS SITUACIONES ADMINISTR'!$AB64&lt;&gt;"",'[10]PDI_OTRAS SITUACIONES ADMINISTR'!$AB64&lt;&gt;0),'[10]PDI_OTRAS SITUACIONES ADMINISTR'!$AB64,""),IF($A66="TOTAL",SUM(INDIRECT("Q4:Q"&amp;ROW()-1)),""))</f>
        <v/>
      </c>
      <c r="R66" s="6" t="str">
        <f ca="1">IF(AND($A66&lt;&gt;"",$A66&lt;&gt;"TOTAL"),IF(AND('[10]PDI_OTRAS SITUACIONES ADMINISTR'!$AD64&lt;&gt;"",'[10]PDI_OTRAS SITUACIONES ADMINISTR'!$AD64&lt;&gt;0),'[10]PDI_OTRAS SITUACIONES ADMINISTR'!$AD64,""),IF($A66="TOTAL",SUM(INDIRECT("R4:R"&amp;ROW()-1)),""))</f>
        <v/>
      </c>
      <c r="S66" s="6" t="str">
        <f t="shared" ca="1" si="5"/>
        <v/>
      </c>
      <c r="T66" s="6" t="str">
        <f ca="1">IF(AND($A66&lt;&gt;"",$A66&lt;&gt;"TOTAL"),IF(AND('[10]PDI_OTRAS SITUACIONES ADMINISTR'!$AG64&lt;&gt;"",'[10]PDI_OTRAS SITUACIONES ADMINISTR'!$AG64&lt;&gt;0),'[10]PDI_OTRAS SITUACIONES ADMINISTR'!$AG64,""),IF($A66="TOTAL",SUM(INDIRECT("T4:T"&amp;ROW()-1)),""))</f>
        <v/>
      </c>
      <c r="U66" s="6" t="str">
        <f ca="1">IF(AND($A66&lt;&gt;"",$A66&lt;&gt;"TOTAL"),IF(AND('[10]PDI_OTRAS SITUACIONES ADMINISTR'!$AI64&lt;&gt;"",'[10]PDI_OTRAS SITUACIONES ADMINISTR'!$AI64&lt;&gt;0),'[10]PDI_OTRAS SITUACIONES ADMINISTR'!$AI64,""),IF($A66="TOTAL",SUM(INDIRECT("U4:U"&amp;ROW()-1)),""))</f>
        <v/>
      </c>
      <c r="V66" s="6" t="str">
        <f t="shared" ca="1" si="6"/>
        <v/>
      </c>
      <c r="W66" s="6" t="str">
        <f ca="1">IF(AND($A66&lt;&gt;"",$A66&lt;&gt;"TOTAL"),IF(AND('[10]PDI_OTRAS SITUACIONES ADMINISTR'!$AL64&lt;&gt;"",'[10]PDI_OTRAS SITUACIONES ADMINISTR'!$AL64&lt;&gt;0),'[10]PDI_OTRAS SITUACIONES ADMINISTR'!$AL64,""),IF($A66="TOTAL",SUM(INDIRECT("W4:W"&amp;ROW()-1)),""))</f>
        <v/>
      </c>
      <c r="X66" s="6" t="str">
        <f ca="1">IF(AND($A66&lt;&gt;"",$A66&lt;&gt;"TOTAL"),IF(AND('[10]PDI_OTRAS SITUACIONES ADMINISTR'!$AN64&lt;&gt;"",'[10]PDI_OTRAS SITUACIONES ADMINISTR'!$AN64&lt;&gt;0),'[10]PDI_OTRAS SITUACIONES ADMINISTR'!$AN64,""),IF($A66="TOTAL",SUM(INDIRECT("X4:X"&amp;ROW()-1)),""))</f>
        <v/>
      </c>
      <c r="Y66" s="6" t="str">
        <f t="shared" ca="1" si="7"/>
        <v/>
      </c>
      <c r="Z66" s="6" t="str">
        <f ca="1">IF(AND($A66&lt;&gt;"",$A66&lt;&gt;"TOTAL"),IF(AND('[10]PDI_OTRAS SITUACIONES ADMINISTR'!$AQ64&lt;&gt;"",'[10]PDI_OTRAS SITUACIONES ADMINISTR'!$AQ64&lt;&gt;0),'[10]PDI_OTRAS SITUACIONES ADMINISTR'!$AQ64,""),IF($A66="TOTAL",SUM(INDIRECT("Z4:Z"&amp;ROW()-1)),""))</f>
        <v/>
      </c>
      <c r="AA66" s="6" t="str">
        <f ca="1">IF(AND($A66&lt;&gt;"",$A66&lt;&gt;"TOTAL"),IF(AND('[10]PDI_OTRAS SITUACIONES ADMINISTR'!$AS64&lt;&gt;"",'[10]PDI_OTRAS SITUACIONES ADMINISTR'!$AS64&lt;&gt;0),'[10]PDI_OTRAS SITUACIONES ADMINISTR'!$AS64,""),IF($A66="TOTAL",SUM(INDIRECT("AA4:AA"&amp;ROW()-1)),""))</f>
        <v/>
      </c>
      <c r="AB66" s="6" t="str">
        <f t="shared" ca="1" si="8"/>
        <v/>
      </c>
      <c r="AC66" s="6" t="str">
        <f ca="1">IF(AND($A66&lt;&gt;"",$A66&lt;&gt;"TOTAL"),IF(AND('[10]PDI_OTRAS SITUACIONES ADMINISTR'!$AV64&lt;&gt;"",'[10]PDI_OTRAS SITUACIONES ADMINISTR'!$AV64&lt;&gt;0),'[10]PDI_OTRAS SITUACIONES ADMINISTR'!$AV64,""),IF($A66="TOTAL",SUM(INDIRECT("AC4:AC"&amp;ROW()-1)),""))</f>
        <v/>
      </c>
      <c r="AD66" s="6" t="str">
        <f ca="1">IF(AND($A66&lt;&gt;"",$A66&lt;&gt;"TOTAL"),IF(AND('[10]PDI_OTRAS SITUACIONES ADMINISTR'!$AX64&lt;&gt;"",'[10]PDI_OTRAS SITUACIONES ADMINISTR'!$AX64&lt;&gt;0),'[10]PDI_OTRAS SITUACIONES ADMINISTR'!$AX64,""),IF($A66="TOTAL",SUM(INDIRECT("AD4:AD"&amp;ROW()-1)),""))</f>
        <v/>
      </c>
      <c r="AE66" s="6" t="str">
        <f t="shared" ca="1" si="9"/>
        <v/>
      </c>
      <c r="AF66" s="6" t="str">
        <f ca="1">IF(AND($A66&lt;&gt;"",$A66&lt;&gt;"TOTAL"),IF(AND('[10]PDI_OTRAS SITUACIONES ADMINISTR'!$BA64&lt;&gt;"",'[10]PDI_OTRAS SITUACIONES ADMINISTR'!$BA64&lt;&gt;0),'[10]PDI_OTRAS SITUACIONES ADMINISTR'!$BA64,""),IF($A66="TOTAL",SUM(INDIRECT("AF4:AF"&amp;ROW()-1)),""))</f>
        <v/>
      </c>
      <c r="AG66" s="6" t="str">
        <f ca="1">IF(AND($A66&lt;&gt;"",$A66&lt;&gt;"TOTAL"),IF(AND('[10]PDI_OTRAS SITUACIONES ADMINISTR'!$BC64&lt;&gt;"",'[10]PDI_OTRAS SITUACIONES ADMINISTR'!$BC64&lt;&gt;0),'[10]PDI_OTRAS SITUACIONES ADMINISTR'!$BC64,""),IF($A66="TOTAL",SUM(INDIRECT("AG4:AG"&amp;ROW()-1)),""))</f>
        <v/>
      </c>
      <c r="AH66" s="6" t="str">
        <f t="shared" ca="1" si="10"/>
        <v/>
      </c>
      <c r="AI66" s="6" t="str">
        <f ca="1">IF(AND($A66&lt;&gt;"",$A66&lt;&gt;"TOTAL"),IF(AND('[10]PDI_OTRAS SITUACIONES ADMINISTR'!$BF64&lt;&gt;"",'[10]PDI_OTRAS SITUACIONES ADMINISTR'!$BF64&lt;&gt;0),'[10]PDI_OTRAS SITUACIONES ADMINISTR'!$BF64,""),IF($A66="TOTAL",SUM(INDIRECT("AI4:AI"&amp;ROW()-1)),""))</f>
        <v/>
      </c>
      <c r="AJ66" s="6" t="str">
        <f ca="1">IF(AND($A66&lt;&gt;"",$A66&lt;&gt;"TOTAL"),IF(AND('[10]PDI_OTRAS SITUACIONES ADMINISTR'!$BH64&lt;&gt;"",'[10]PDI_OTRAS SITUACIONES ADMINISTR'!$BH64&lt;&gt;0),'[10]PDI_OTRAS SITUACIONES ADMINISTR'!$BH64,""),IF($A66="TOTAL",SUM(INDIRECT("AJ4:AJ"&amp;ROW()-1)),""))</f>
        <v/>
      </c>
      <c r="AK66" s="6" t="str">
        <f t="shared" ca="1" si="11"/>
        <v/>
      </c>
      <c r="AL66" s="6" t="str">
        <f ca="1">IF(AND($A66&lt;&gt;"",$A66&lt;&gt;"TOTAL"),IF(AND('[10]PDI_OTRAS SITUACIONES ADMINISTR'!$BK64&lt;&gt;"",'[10]PDI_OTRAS SITUACIONES ADMINISTR'!$BK64&lt;&gt;0),'[10]PDI_OTRAS SITUACIONES ADMINISTR'!$BK64,""),IF($A66="TOTAL",SUM(INDIRECT("AL4:AL"&amp;ROW()-1)),""))</f>
        <v/>
      </c>
      <c r="AM66" s="6" t="str">
        <f ca="1">IF(AND($A66&lt;&gt;"",$A66&lt;&gt;"TOTAL"),IF(AND('[10]PDI_OTRAS SITUACIONES ADMINISTR'!$BM64&lt;&gt;"",'[10]PDI_OTRAS SITUACIONES ADMINISTR'!$BM64&lt;&gt;0),'[10]PDI_OTRAS SITUACIONES ADMINISTR'!$BM64,""),IF($A66="TOTAL",SUM(INDIRECT("AM4:AM"&amp;ROW()-1)),""))</f>
        <v/>
      </c>
      <c r="AN66" s="6" t="str">
        <f t="shared" ca="1" si="12"/>
        <v/>
      </c>
      <c r="AO66" s="6" t="str">
        <f ca="1">IF(AND($A66&lt;&gt;"",$A66&lt;&gt;"TOTAL"),IF(AND('[10]PDI_OTRAS SITUACIONES ADMINISTR'!$BP64&lt;&gt;"",'[10]PDI_OTRAS SITUACIONES ADMINISTR'!$BP64&lt;&gt;0),'[10]PDI_OTRAS SITUACIONES ADMINISTR'!$BP64,""),IF($A66="TOTAL",SUM(INDIRECT("AO4:AO"&amp;ROW()-1)),""))</f>
        <v/>
      </c>
      <c r="AP66" s="6" t="str">
        <f ca="1">IF(AND($A66&lt;&gt;"",$A66&lt;&gt;"TOTAL"),IF(AND('[10]PDI_OTRAS SITUACIONES ADMINISTR'!$BR64&lt;&gt;"",'[10]PDI_OTRAS SITUACIONES ADMINISTR'!$BR64&lt;&gt;0),'[10]PDI_OTRAS SITUACIONES ADMINISTR'!$BR64,""),IF($A66="TOTAL",SUM(INDIRECT("AP4:AP"&amp;ROW()-1)),""))</f>
        <v/>
      </c>
      <c r="AQ66" s="6" t="str">
        <f t="shared" ca="1" si="13"/>
        <v/>
      </c>
      <c r="AR66" s="6" t="str">
        <f ca="1">IF(AND($A66&lt;&gt;"",$A66&lt;&gt;"TOTAL"),IF(AND('[10]PDI_OTRAS SITUACIONES ADMINISTR'!$BU64&lt;&gt;"",'[10]PDI_OTRAS SITUACIONES ADMINISTR'!$BU64&lt;&gt;0),'[10]PDI_OTRAS SITUACIONES ADMINISTR'!$BU64,""),IF($A66="TOTAL",SUM(INDIRECT("AR4:AR"&amp;ROW()-1)),""))</f>
        <v/>
      </c>
      <c r="AS66" s="6" t="str">
        <f ca="1">IF(AND($A66&lt;&gt;"",$A66&lt;&gt;"TOTAL"),IF(AND('[10]PDI_OTRAS SITUACIONES ADMINISTR'!$BW64&lt;&gt;"",'[10]PDI_OTRAS SITUACIONES ADMINISTR'!$BW64&lt;&gt;0),'[10]PDI_OTRAS SITUACIONES ADMINISTR'!$BW64,""),IF($A66="TOTAL",SUM(INDIRECT("AS4:AS"&amp;ROW()-1)),""))</f>
        <v/>
      </c>
      <c r="AT66" s="6" t="str">
        <f t="shared" ca="1" si="14"/>
        <v/>
      </c>
      <c r="AU66" s="6" t="str">
        <f ca="1">IF(AND($A66&lt;&gt;"",$A66&lt;&gt;"TOTAL"),IF(AND('[10]PDI_OTRAS SITUACIONES ADMINISTR'!$BZ64&lt;&gt;"",'[10]PDI_OTRAS SITUACIONES ADMINISTR'!$BZ64&lt;&gt;0),'[10]PDI_OTRAS SITUACIONES ADMINISTR'!$BZ64,""),IF($A66="TOTAL",SUM(INDIRECT("AU4:AU"&amp;ROW()-1)),""))</f>
        <v/>
      </c>
      <c r="AV66" s="6" t="str">
        <f ca="1">IF(AND($A66&lt;&gt;"",$A66&lt;&gt;"TOTAL"),IF(AND('[10]PDI_OTRAS SITUACIONES ADMINISTR'!$CB64&lt;&gt;"",'[10]PDI_OTRAS SITUACIONES ADMINISTR'!$CB64&lt;&gt;0),'[10]PDI_OTRAS SITUACIONES ADMINISTR'!$CB64,""),IF($A66="TOTAL",SUM(INDIRECT("AV4:AV"&amp;ROW()-1)),""))</f>
        <v/>
      </c>
      <c r="AW66" s="6" t="str">
        <f t="shared" ca="1" si="15"/>
        <v/>
      </c>
      <c r="AX66" s="6" t="str">
        <f ca="1">IF(AND($A66&lt;&gt;"",$A66&lt;&gt;"TOTAL"),IF(AND('[10]PDI_OTRAS SITUACIONES ADMINISTR'!$CE64&lt;&gt;"",'[10]PDI_OTRAS SITUACIONES ADMINISTR'!$CE64&lt;&gt;0),'[10]PDI_OTRAS SITUACIONES ADMINISTR'!$CE64,""),IF($A66="TOTAL",SUM(INDIRECT("AX4:AX"&amp;ROW()-1)),""))</f>
        <v/>
      </c>
      <c r="AY66" s="6" t="str">
        <f ca="1">IF(AND($A66&lt;&gt;"",$A66&lt;&gt;"TOTAL"),IF(AND('[10]PDI_OTRAS SITUACIONES ADMINISTR'!$CG64&lt;&gt;"",'[10]PDI_OTRAS SITUACIONES ADMINISTR'!$CG64&lt;&gt;0),'[10]PDI_OTRAS SITUACIONES ADMINISTR'!$CG64,""),IF($A66="TOTAL",SUM(INDIRECT("AY4:AY"&amp;ROW()-1)),""))</f>
        <v/>
      </c>
      <c r="AZ66" s="6" t="str">
        <f t="shared" ca="1" si="16"/>
        <v/>
      </c>
      <c r="BA66" s="6" t="str">
        <f ca="1">IF(AND($A66&lt;&gt;"",$A66&lt;&gt;"TOTAL"),IF(AND('[10]PDI_OTRAS SITUACIONES ADMINISTR'!$CJ64&lt;&gt;"",'[10]PDI_OTRAS SITUACIONES ADMINISTR'!$CJ64&lt;&gt;0),'[10]PDI_OTRAS SITUACIONES ADMINISTR'!$CJ64,""),IF($A66="TOTAL",SUM(INDIRECT("BA4:BA"&amp;ROW()-1)),""))</f>
        <v/>
      </c>
      <c r="BB66" s="6" t="str">
        <f ca="1">IF(AND($A66&lt;&gt;"",$A66&lt;&gt;"TOTAL"),IF(AND('[10]PDI_OTRAS SITUACIONES ADMINISTR'!$CL64&lt;&gt;"",'[10]PDI_OTRAS SITUACIONES ADMINISTR'!$CL64&lt;&gt;0),'[10]PDI_OTRAS SITUACIONES ADMINISTR'!$CL64,""),IF($A66="TOTAL",SUM(INDIRECT("BB4:BB"&amp;ROW()-1)),""))</f>
        <v/>
      </c>
      <c r="BC66" s="6" t="str">
        <f t="shared" ca="1" si="17"/>
        <v/>
      </c>
      <c r="BD66" s="6" t="str">
        <f ca="1">IF(AND($A66&lt;&gt;"",$A66&lt;&gt;"TOTAL"),IF(AND('[10]PDI_OTRAS SITUACIONES ADMINISTR'!$CO64&lt;&gt;"",'[10]PDI_OTRAS SITUACIONES ADMINISTR'!$CO64&lt;&gt;0),'[10]PDI_OTRAS SITUACIONES ADMINISTR'!$CO64,""),IF($A66="TOTAL",SUM(INDIRECT("BD4:BD"&amp;ROW()-1)),""))</f>
        <v/>
      </c>
      <c r="BE66" s="6" t="str">
        <f ca="1">IF(AND($A66&lt;&gt;"",$A66&lt;&gt;"TOTAL"),IF(AND('[10]PDI_OTRAS SITUACIONES ADMINISTR'!$CQ64&lt;&gt;"",'[10]PDI_OTRAS SITUACIONES ADMINISTR'!$CQ64&lt;&gt;0),'[10]PDI_OTRAS SITUACIONES ADMINISTR'!$CQ64,""),IF($A66="TOTAL",SUM(INDIRECT("BE4:BE"&amp;ROW()-1)),""))</f>
        <v/>
      </c>
      <c r="BF66" s="6" t="str">
        <f t="shared" ca="1" si="18"/>
        <v/>
      </c>
    </row>
    <row r="67" spans="1:58" x14ac:dyDescent="0.2">
      <c r="A67" s="19" t="str">
        <f>IF('[10]PDI_OTRAS SITUACIONES ADMINISTR'!$B65&lt;&gt;"",'[10]PDI_OTRAS SITUACIONES ADMINISTR'!$B65,IF(AND('[10]PDI_OTRAS SITUACIONES ADMINISTR'!$B65="",'[10]PDI_OTRAS SITUACIONES ADMINISTR'!$B66="",'[10]PDI_OTRAS SITUACIONES ADMINISTR'!$B64=""),"","TOTAL"))</f>
        <v/>
      </c>
      <c r="B67" s="6" t="str">
        <f ca="1">IF(AND($A67&lt;&gt;"",$A67&lt;&gt;"TOTAL"),IF(AND('[10]PDI_OTRAS SITUACIONES ADMINISTR'!$C65&lt;&gt;"",'[10]PDI_OTRAS SITUACIONES ADMINISTR'!$C65&lt;&gt;0),'[10]PDI_OTRAS SITUACIONES ADMINISTR'!$C65,""),IF($A67="TOTAL",SUM(INDIRECT("B4:B"&amp;ROW()-1)),""))</f>
        <v/>
      </c>
      <c r="C67" s="6" t="str">
        <f ca="1">IF(AND($A67&lt;&gt;"",$A67&lt;&gt;"TOTAL"),IF(AND('[10]PDI_OTRAS SITUACIONES ADMINISTR'!$E65&lt;&gt;"",'[10]PDI_OTRAS SITUACIONES ADMINISTR'!$E65&lt;&gt;0),'[10]PDI_OTRAS SITUACIONES ADMINISTR'!$E65,""),IF($A67="TOTAL",SUM(INDIRECT("C4:C"&amp;ROW()-1)),""))</f>
        <v/>
      </c>
      <c r="D67" s="6" t="str">
        <f t="shared" ca="1" si="0"/>
        <v/>
      </c>
      <c r="E67" s="6" t="str">
        <f ca="1">IF(AND($A67&lt;&gt;"",$A67&lt;&gt;"TOTAL"),IF(AND('[10]PDI_OTRAS SITUACIONES ADMINISTR'!$H65&lt;&gt;"",'[10]PDI_OTRAS SITUACIONES ADMINISTR'!$H65&lt;&gt;0),'[10]PDI_OTRAS SITUACIONES ADMINISTR'!$H65,""),IF($A67="TOTAL",SUM(INDIRECT("E4:E"&amp;ROW()-1)),""))</f>
        <v/>
      </c>
      <c r="F67" s="6" t="str">
        <f ca="1">IF(AND($A67&lt;&gt;"",$A67&lt;&gt;"TOTAL"),IF(AND('[10]PDI_OTRAS SITUACIONES ADMINISTR'!$J65&lt;&gt;"",'[10]PDI_OTRAS SITUACIONES ADMINISTR'!$J65&lt;&gt;0),'[10]PDI_OTRAS SITUACIONES ADMINISTR'!$J65,""),IF($A67="TOTAL",SUM(INDIRECT("F4:F"&amp;ROW()-1)),""))</f>
        <v/>
      </c>
      <c r="G67" s="6" t="str">
        <f t="shared" ca="1" si="1"/>
        <v/>
      </c>
      <c r="H67" s="6" t="str">
        <f ca="1">IF(AND($A67&lt;&gt;"",$A67&lt;&gt;"TOTAL"),IF(AND('[10]PDI_OTRAS SITUACIONES ADMINISTR'!$M65&lt;&gt;"",'[10]PDI_OTRAS SITUACIONES ADMINISTR'!$M65&lt;&gt;0),'[10]PDI_OTRAS SITUACIONES ADMINISTR'!$M65,""),IF($A67="TOTAL",SUM(INDIRECT("H4:H"&amp;ROW()-1)),""))</f>
        <v/>
      </c>
      <c r="I67" s="6" t="str">
        <f ca="1">IF(AND($A67&lt;&gt;"",$A67&lt;&gt;"TOTAL"),IF(AND('[10]PDI_OTRAS SITUACIONES ADMINISTR'!$O65&lt;&gt;"",'[10]PDI_OTRAS SITUACIONES ADMINISTR'!$O65&lt;&gt;0),'[10]PDI_OTRAS SITUACIONES ADMINISTR'!$O65,""),IF($A67="TOTAL",SUM(INDIRECT("I4:I"&amp;ROW()-1)),""))</f>
        <v/>
      </c>
      <c r="J67" s="6" t="str">
        <f t="shared" ca="1" si="2"/>
        <v/>
      </c>
      <c r="K67" s="6" t="str">
        <f ca="1">IF(AND($A67&lt;&gt;"",$A67&lt;&gt;"TOTAL"),IF(AND('[10]PDI_OTRAS SITUACIONES ADMINISTR'!$R65&lt;&gt;"",'[10]PDI_OTRAS SITUACIONES ADMINISTR'!$R65&lt;&gt;0),'[10]PDI_OTRAS SITUACIONES ADMINISTR'!$R65,""),IF($A67="TOTAL",SUM(INDIRECT("K4:K"&amp;ROW()-1)),""))</f>
        <v/>
      </c>
      <c r="L67" s="6" t="str">
        <f ca="1">IF(AND($A67&lt;&gt;"",$A67&lt;&gt;"TOTAL"),IF(AND('[10]PDI_OTRAS SITUACIONES ADMINISTR'!$T65&lt;&gt;"",'[10]PDI_OTRAS SITUACIONES ADMINISTR'!$T65&lt;&gt;0),'[10]PDI_OTRAS SITUACIONES ADMINISTR'!$T65,""),IF($A67="TOTAL",SUM(INDIRECT("L4:L"&amp;ROW()-1)),""))</f>
        <v/>
      </c>
      <c r="M67" s="6" t="str">
        <f t="shared" ca="1" si="3"/>
        <v/>
      </c>
      <c r="N67" s="6" t="str">
        <f ca="1">IF(AND($A67&lt;&gt;"",$A67&lt;&gt;"TOTAL"),IF(AND('[10]PDI_OTRAS SITUACIONES ADMINISTR'!$W65&lt;&gt;"",'[10]PDI_OTRAS SITUACIONES ADMINISTR'!$W65&lt;&gt;0),'[10]PDI_OTRAS SITUACIONES ADMINISTR'!$W65,""),IF($A67="TOTAL",SUM(INDIRECT("N4:N"&amp;ROW()-1)),""))</f>
        <v/>
      </c>
      <c r="O67" s="6" t="str">
        <f ca="1">IF(AND($A67&lt;&gt;"",$A67&lt;&gt;"TOTAL"),IF(AND('[10]PDI_OTRAS SITUACIONES ADMINISTR'!$Y65&lt;&gt;"",'[10]PDI_OTRAS SITUACIONES ADMINISTR'!$Y65&lt;&gt;0),'[10]PDI_OTRAS SITUACIONES ADMINISTR'!$Y65,""),IF($A67="TOTAL",SUM(INDIRECT("O4:O"&amp;ROW()-1)),""))</f>
        <v/>
      </c>
      <c r="P67" s="6" t="str">
        <f t="shared" ca="1" si="4"/>
        <v/>
      </c>
      <c r="Q67" s="6" t="str">
        <f ca="1">IF(AND($A67&lt;&gt;"",$A67&lt;&gt;"TOTAL"),IF(AND('[10]PDI_OTRAS SITUACIONES ADMINISTR'!$AB65&lt;&gt;"",'[10]PDI_OTRAS SITUACIONES ADMINISTR'!$AB65&lt;&gt;0),'[10]PDI_OTRAS SITUACIONES ADMINISTR'!$AB65,""),IF($A67="TOTAL",SUM(INDIRECT("Q4:Q"&amp;ROW()-1)),""))</f>
        <v/>
      </c>
      <c r="R67" s="6" t="str">
        <f ca="1">IF(AND($A67&lt;&gt;"",$A67&lt;&gt;"TOTAL"),IF(AND('[10]PDI_OTRAS SITUACIONES ADMINISTR'!$AD65&lt;&gt;"",'[10]PDI_OTRAS SITUACIONES ADMINISTR'!$AD65&lt;&gt;0),'[10]PDI_OTRAS SITUACIONES ADMINISTR'!$AD65,""),IF($A67="TOTAL",SUM(INDIRECT("R4:R"&amp;ROW()-1)),""))</f>
        <v/>
      </c>
      <c r="S67" s="6" t="str">
        <f t="shared" ca="1" si="5"/>
        <v/>
      </c>
      <c r="T67" s="6" t="str">
        <f ca="1">IF(AND($A67&lt;&gt;"",$A67&lt;&gt;"TOTAL"),IF(AND('[10]PDI_OTRAS SITUACIONES ADMINISTR'!$AG65&lt;&gt;"",'[10]PDI_OTRAS SITUACIONES ADMINISTR'!$AG65&lt;&gt;0),'[10]PDI_OTRAS SITUACIONES ADMINISTR'!$AG65,""),IF($A67="TOTAL",SUM(INDIRECT("T4:T"&amp;ROW()-1)),""))</f>
        <v/>
      </c>
      <c r="U67" s="6" t="str">
        <f ca="1">IF(AND($A67&lt;&gt;"",$A67&lt;&gt;"TOTAL"),IF(AND('[10]PDI_OTRAS SITUACIONES ADMINISTR'!$AI65&lt;&gt;"",'[10]PDI_OTRAS SITUACIONES ADMINISTR'!$AI65&lt;&gt;0),'[10]PDI_OTRAS SITUACIONES ADMINISTR'!$AI65,""),IF($A67="TOTAL",SUM(INDIRECT("U4:U"&amp;ROW()-1)),""))</f>
        <v/>
      </c>
      <c r="V67" s="6" t="str">
        <f t="shared" ca="1" si="6"/>
        <v/>
      </c>
      <c r="W67" s="6" t="str">
        <f ca="1">IF(AND($A67&lt;&gt;"",$A67&lt;&gt;"TOTAL"),IF(AND('[10]PDI_OTRAS SITUACIONES ADMINISTR'!$AL65&lt;&gt;"",'[10]PDI_OTRAS SITUACIONES ADMINISTR'!$AL65&lt;&gt;0),'[10]PDI_OTRAS SITUACIONES ADMINISTR'!$AL65,""),IF($A67="TOTAL",SUM(INDIRECT("W4:W"&amp;ROW()-1)),""))</f>
        <v/>
      </c>
      <c r="X67" s="6" t="str">
        <f ca="1">IF(AND($A67&lt;&gt;"",$A67&lt;&gt;"TOTAL"),IF(AND('[10]PDI_OTRAS SITUACIONES ADMINISTR'!$AN65&lt;&gt;"",'[10]PDI_OTRAS SITUACIONES ADMINISTR'!$AN65&lt;&gt;0),'[10]PDI_OTRAS SITUACIONES ADMINISTR'!$AN65,""),IF($A67="TOTAL",SUM(INDIRECT("X4:X"&amp;ROW()-1)),""))</f>
        <v/>
      </c>
      <c r="Y67" s="6" t="str">
        <f t="shared" ca="1" si="7"/>
        <v/>
      </c>
      <c r="Z67" s="6" t="str">
        <f ca="1">IF(AND($A67&lt;&gt;"",$A67&lt;&gt;"TOTAL"),IF(AND('[10]PDI_OTRAS SITUACIONES ADMINISTR'!$AQ65&lt;&gt;"",'[10]PDI_OTRAS SITUACIONES ADMINISTR'!$AQ65&lt;&gt;0),'[10]PDI_OTRAS SITUACIONES ADMINISTR'!$AQ65,""),IF($A67="TOTAL",SUM(INDIRECT("Z4:Z"&amp;ROW()-1)),""))</f>
        <v/>
      </c>
      <c r="AA67" s="6" t="str">
        <f ca="1">IF(AND($A67&lt;&gt;"",$A67&lt;&gt;"TOTAL"),IF(AND('[10]PDI_OTRAS SITUACIONES ADMINISTR'!$AS65&lt;&gt;"",'[10]PDI_OTRAS SITUACIONES ADMINISTR'!$AS65&lt;&gt;0),'[10]PDI_OTRAS SITUACIONES ADMINISTR'!$AS65,""),IF($A67="TOTAL",SUM(INDIRECT("AA4:AA"&amp;ROW()-1)),""))</f>
        <v/>
      </c>
      <c r="AB67" s="6" t="str">
        <f t="shared" ca="1" si="8"/>
        <v/>
      </c>
      <c r="AC67" s="6" t="str">
        <f ca="1">IF(AND($A67&lt;&gt;"",$A67&lt;&gt;"TOTAL"),IF(AND('[10]PDI_OTRAS SITUACIONES ADMINISTR'!$AV65&lt;&gt;"",'[10]PDI_OTRAS SITUACIONES ADMINISTR'!$AV65&lt;&gt;0),'[10]PDI_OTRAS SITUACIONES ADMINISTR'!$AV65,""),IF($A67="TOTAL",SUM(INDIRECT("AC4:AC"&amp;ROW()-1)),""))</f>
        <v/>
      </c>
      <c r="AD67" s="6" t="str">
        <f ca="1">IF(AND($A67&lt;&gt;"",$A67&lt;&gt;"TOTAL"),IF(AND('[10]PDI_OTRAS SITUACIONES ADMINISTR'!$AX65&lt;&gt;"",'[10]PDI_OTRAS SITUACIONES ADMINISTR'!$AX65&lt;&gt;0),'[10]PDI_OTRAS SITUACIONES ADMINISTR'!$AX65,""),IF($A67="TOTAL",SUM(INDIRECT("AD4:AD"&amp;ROW()-1)),""))</f>
        <v/>
      </c>
      <c r="AE67" s="6" t="str">
        <f t="shared" ca="1" si="9"/>
        <v/>
      </c>
      <c r="AF67" s="6" t="str">
        <f ca="1">IF(AND($A67&lt;&gt;"",$A67&lt;&gt;"TOTAL"),IF(AND('[10]PDI_OTRAS SITUACIONES ADMINISTR'!$BA65&lt;&gt;"",'[10]PDI_OTRAS SITUACIONES ADMINISTR'!$BA65&lt;&gt;0),'[10]PDI_OTRAS SITUACIONES ADMINISTR'!$BA65,""),IF($A67="TOTAL",SUM(INDIRECT("AF4:AF"&amp;ROW()-1)),""))</f>
        <v/>
      </c>
      <c r="AG67" s="6" t="str">
        <f ca="1">IF(AND($A67&lt;&gt;"",$A67&lt;&gt;"TOTAL"),IF(AND('[10]PDI_OTRAS SITUACIONES ADMINISTR'!$BC65&lt;&gt;"",'[10]PDI_OTRAS SITUACIONES ADMINISTR'!$BC65&lt;&gt;0),'[10]PDI_OTRAS SITUACIONES ADMINISTR'!$BC65,""),IF($A67="TOTAL",SUM(INDIRECT("AG4:AG"&amp;ROW()-1)),""))</f>
        <v/>
      </c>
      <c r="AH67" s="6" t="str">
        <f t="shared" ca="1" si="10"/>
        <v/>
      </c>
      <c r="AI67" s="6" t="str">
        <f ca="1">IF(AND($A67&lt;&gt;"",$A67&lt;&gt;"TOTAL"),IF(AND('[10]PDI_OTRAS SITUACIONES ADMINISTR'!$BF65&lt;&gt;"",'[10]PDI_OTRAS SITUACIONES ADMINISTR'!$BF65&lt;&gt;0),'[10]PDI_OTRAS SITUACIONES ADMINISTR'!$BF65,""),IF($A67="TOTAL",SUM(INDIRECT("AI4:AI"&amp;ROW()-1)),""))</f>
        <v/>
      </c>
      <c r="AJ67" s="6" t="str">
        <f ca="1">IF(AND($A67&lt;&gt;"",$A67&lt;&gt;"TOTAL"),IF(AND('[10]PDI_OTRAS SITUACIONES ADMINISTR'!$BH65&lt;&gt;"",'[10]PDI_OTRAS SITUACIONES ADMINISTR'!$BH65&lt;&gt;0),'[10]PDI_OTRAS SITUACIONES ADMINISTR'!$BH65,""),IF($A67="TOTAL",SUM(INDIRECT("AJ4:AJ"&amp;ROW()-1)),""))</f>
        <v/>
      </c>
      <c r="AK67" s="6" t="str">
        <f t="shared" ca="1" si="11"/>
        <v/>
      </c>
      <c r="AL67" s="6" t="str">
        <f ca="1">IF(AND($A67&lt;&gt;"",$A67&lt;&gt;"TOTAL"),IF(AND('[10]PDI_OTRAS SITUACIONES ADMINISTR'!$BK65&lt;&gt;"",'[10]PDI_OTRAS SITUACIONES ADMINISTR'!$BK65&lt;&gt;0),'[10]PDI_OTRAS SITUACIONES ADMINISTR'!$BK65,""),IF($A67="TOTAL",SUM(INDIRECT("AL4:AL"&amp;ROW()-1)),""))</f>
        <v/>
      </c>
      <c r="AM67" s="6" t="str">
        <f ca="1">IF(AND($A67&lt;&gt;"",$A67&lt;&gt;"TOTAL"),IF(AND('[10]PDI_OTRAS SITUACIONES ADMINISTR'!$BM65&lt;&gt;"",'[10]PDI_OTRAS SITUACIONES ADMINISTR'!$BM65&lt;&gt;0),'[10]PDI_OTRAS SITUACIONES ADMINISTR'!$BM65,""),IF($A67="TOTAL",SUM(INDIRECT("AM4:AM"&amp;ROW()-1)),""))</f>
        <v/>
      </c>
      <c r="AN67" s="6" t="str">
        <f t="shared" ca="1" si="12"/>
        <v/>
      </c>
      <c r="AO67" s="6" t="str">
        <f ca="1">IF(AND($A67&lt;&gt;"",$A67&lt;&gt;"TOTAL"),IF(AND('[10]PDI_OTRAS SITUACIONES ADMINISTR'!$BP65&lt;&gt;"",'[10]PDI_OTRAS SITUACIONES ADMINISTR'!$BP65&lt;&gt;0),'[10]PDI_OTRAS SITUACIONES ADMINISTR'!$BP65,""),IF($A67="TOTAL",SUM(INDIRECT("AO4:AO"&amp;ROW()-1)),""))</f>
        <v/>
      </c>
      <c r="AP67" s="6" t="str">
        <f ca="1">IF(AND($A67&lt;&gt;"",$A67&lt;&gt;"TOTAL"),IF(AND('[10]PDI_OTRAS SITUACIONES ADMINISTR'!$BR65&lt;&gt;"",'[10]PDI_OTRAS SITUACIONES ADMINISTR'!$BR65&lt;&gt;0),'[10]PDI_OTRAS SITUACIONES ADMINISTR'!$BR65,""),IF($A67="TOTAL",SUM(INDIRECT("AP4:AP"&amp;ROW()-1)),""))</f>
        <v/>
      </c>
      <c r="AQ67" s="6" t="str">
        <f t="shared" ca="1" si="13"/>
        <v/>
      </c>
      <c r="AR67" s="6" t="str">
        <f ca="1">IF(AND($A67&lt;&gt;"",$A67&lt;&gt;"TOTAL"),IF(AND('[10]PDI_OTRAS SITUACIONES ADMINISTR'!$BU65&lt;&gt;"",'[10]PDI_OTRAS SITUACIONES ADMINISTR'!$BU65&lt;&gt;0),'[10]PDI_OTRAS SITUACIONES ADMINISTR'!$BU65,""),IF($A67="TOTAL",SUM(INDIRECT("AR4:AR"&amp;ROW()-1)),""))</f>
        <v/>
      </c>
      <c r="AS67" s="6" t="str">
        <f ca="1">IF(AND($A67&lt;&gt;"",$A67&lt;&gt;"TOTAL"),IF(AND('[10]PDI_OTRAS SITUACIONES ADMINISTR'!$BW65&lt;&gt;"",'[10]PDI_OTRAS SITUACIONES ADMINISTR'!$BW65&lt;&gt;0),'[10]PDI_OTRAS SITUACIONES ADMINISTR'!$BW65,""),IF($A67="TOTAL",SUM(INDIRECT("AS4:AS"&amp;ROW()-1)),""))</f>
        <v/>
      </c>
      <c r="AT67" s="6" t="str">
        <f t="shared" ca="1" si="14"/>
        <v/>
      </c>
      <c r="AU67" s="6" t="str">
        <f ca="1">IF(AND($A67&lt;&gt;"",$A67&lt;&gt;"TOTAL"),IF(AND('[10]PDI_OTRAS SITUACIONES ADMINISTR'!$BZ65&lt;&gt;"",'[10]PDI_OTRAS SITUACIONES ADMINISTR'!$BZ65&lt;&gt;0),'[10]PDI_OTRAS SITUACIONES ADMINISTR'!$BZ65,""),IF($A67="TOTAL",SUM(INDIRECT("AU4:AU"&amp;ROW()-1)),""))</f>
        <v/>
      </c>
      <c r="AV67" s="6" t="str">
        <f ca="1">IF(AND($A67&lt;&gt;"",$A67&lt;&gt;"TOTAL"),IF(AND('[10]PDI_OTRAS SITUACIONES ADMINISTR'!$CB65&lt;&gt;"",'[10]PDI_OTRAS SITUACIONES ADMINISTR'!$CB65&lt;&gt;0),'[10]PDI_OTRAS SITUACIONES ADMINISTR'!$CB65,""),IF($A67="TOTAL",SUM(INDIRECT("AV4:AV"&amp;ROW()-1)),""))</f>
        <v/>
      </c>
      <c r="AW67" s="6" t="str">
        <f t="shared" ca="1" si="15"/>
        <v/>
      </c>
      <c r="AX67" s="6" t="str">
        <f ca="1">IF(AND($A67&lt;&gt;"",$A67&lt;&gt;"TOTAL"),IF(AND('[10]PDI_OTRAS SITUACIONES ADMINISTR'!$CE65&lt;&gt;"",'[10]PDI_OTRAS SITUACIONES ADMINISTR'!$CE65&lt;&gt;0),'[10]PDI_OTRAS SITUACIONES ADMINISTR'!$CE65,""),IF($A67="TOTAL",SUM(INDIRECT("AX4:AX"&amp;ROW()-1)),""))</f>
        <v/>
      </c>
      <c r="AY67" s="6" t="str">
        <f ca="1">IF(AND($A67&lt;&gt;"",$A67&lt;&gt;"TOTAL"),IF(AND('[10]PDI_OTRAS SITUACIONES ADMINISTR'!$CG65&lt;&gt;"",'[10]PDI_OTRAS SITUACIONES ADMINISTR'!$CG65&lt;&gt;0),'[10]PDI_OTRAS SITUACIONES ADMINISTR'!$CG65,""),IF($A67="TOTAL",SUM(INDIRECT("AY4:AY"&amp;ROW()-1)),""))</f>
        <v/>
      </c>
      <c r="AZ67" s="6" t="str">
        <f t="shared" ca="1" si="16"/>
        <v/>
      </c>
      <c r="BA67" s="6" t="str">
        <f ca="1">IF(AND($A67&lt;&gt;"",$A67&lt;&gt;"TOTAL"),IF(AND('[10]PDI_OTRAS SITUACIONES ADMINISTR'!$CJ65&lt;&gt;"",'[10]PDI_OTRAS SITUACIONES ADMINISTR'!$CJ65&lt;&gt;0),'[10]PDI_OTRAS SITUACIONES ADMINISTR'!$CJ65,""),IF($A67="TOTAL",SUM(INDIRECT("BA4:BA"&amp;ROW()-1)),""))</f>
        <v/>
      </c>
      <c r="BB67" s="6" t="str">
        <f ca="1">IF(AND($A67&lt;&gt;"",$A67&lt;&gt;"TOTAL"),IF(AND('[10]PDI_OTRAS SITUACIONES ADMINISTR'!$CL65&lt;&gt;"",'[10]PDI_OTRAS SITUACIONES ADMINISTR'!$CL65&lt;&gt;0),'[10]PDI_OTRAS SITUACIONES ADMINISTR'!$CL65,""),IF($A67="TOTAL",SUM(INDIRECT("BB4:BB"&amp;ROW()-1)),""))</f>
        <v/>
      </c>
      <c r="BC67" s="6" t="str">
        <f t="shared" ca="1" si="17"/>
        <v/>
      </c>
      <c r="BD67" s="6" t="str">
        <f ca="1">IF(AND($A67&lt;&gt;"",$A67&lt;&gt;"TOTAL"),IF(AND('[10]PDI_OTRAS SITUACIONES ADMINISTR'!$CO65&lt;&gt;"",'[10]PDI_OTRAS SITUACIONES ADMINISTR'!$CO65&lt;&gt;0),'[10]PDI_OTRAS SITUACIONES ADMINISTR'!$CO65,""),IF($A67="TOTAL",SUM(INDIRECT("BD4:BD"&amp;ROW()-1)),""))</f>
        <v/>
      </c>
      <c r="BE67" s="6" t="str">
        <f ca="1">IF(AND($A67&lt;&gt;"",$A67&lt;&gt;"TOTAL"),IF(AND('[10]PDI_OTRAS SITUACIONES ADMINISTR'!$CQ65&lt;&gt;"",'[10]PDI_OTRAS SITUACIONES ADMINISTR'!$CQ65&lt;&gt;0),'[10]PDI_OTRAS SITUACIONES ADMINISTR'!$CQ65,""),IF($A67="TOTAL",SUM(INDIRECT("BE4:BE"&amp;ROW()-1)),""))</f>
        <v/>
      </c>
      <c r="BF67" s="6" t="str">
        <f t="shared" ca="1" si="18"/>
        <v/>
      </c>
    </row>
    <row r="68" spans="1:58" x14ac:dyDescent="0.2">
      <c r="A68" s="19" t="str">
        <f>IF('[10]PDI_OTRAS SITUACIONES ADMINISTR'!$B66&lt;&gt;"",'[10]PDI_OTRAS SITUACIONES ADMINISTR'!$B66,IF(AND('[10]PDI_OTRAS SITUACIONES ADMINISTR'!$B66="",'[10]PDI_OTRAS SITUACIONES ADMINISTR'!$B67="",'[10]PDI_OTRAS SITUACIONES ADMINISTR'!$B65=""),"","TOTAL"))</f>
        <v/>
      </c>
      <c r="B68" s="6" t="str">
        <f ca="1">IF(AND($A68&lt;&gt;"",$A68&lt;&gt;"TOTAL"),IF(AND('[10]PDI_OTRAS SITUACIONES ADMINISTR'!$C66&lt;&gt;"",'[10]PDI_OTRAS SITUACIONES ADMINISTR'!$C66&lt;&gt;0),'[10]PDI_OTRAS SITUACIONES ADMINISTR'!$C66,""),IF($A68="TOTAL",SUM(INDIRECT("B4:B"&amp;ROW()-1)),""))</f>
        <v/>
      </c>
      <c r="C68" s="6" t="str">
        <f ca="1">IF(AND($A68&lt;&gt;"",$A68&lt;&gt;"TOTAL"),IF(AND('[10]PDI_OTRAS SITUACIONES ADMINISTR'!$E66&lt;&gt;"",'[10]PDI_OTRAS SITUACIONES ADMINISTR'!$E66&lt;&gt;0),'[10]PDI_OTRAS SITUACIONES ADMINISTR'!$E66,""),IF($A68="TOTAL",SUM(INDIRECT("C4:C"&amp;ROW()-1)),""))</f>
        <v/>
      </c>
      <c r="D68" s="6" t="str">
        <f t="shared" ca="1" si="0"/>
        <v/>
      </c>
      <c r="E68" s="6" t="str">
        <f ca="1">IF(AND($A68&lt;&gt;"",$A68&lt;&gt;"TOTAL"),IF(AND('[10]PDI_OTRAS SITUACIONES ADMINISTR'!$H66&lt;&gt;"",'[10]PDI_OTRAS SITUACIONES ADMINISTR'!$H66&lt;&gt;0),'[10]PDI_OTRAS SITUACIONES ADMINISTR'!$H66,""),IF($A68="TOTAL",SUM(INDIRECT("E4:E"&amp;ROW()-1)),""))</f>
        <v/>
      </c>
      <c r="F68" s="6" t="str">
        <f ca="1">IF(AND($A68&lt;&gt;"",$A68&lt;&gt;"TOTAL"),IF(AND('[10]PDI_OTRAS SITUACIONES ADMINISTR'!$J66&lt;&gt;"",'[10]PDI_OTRAS SITUACIONES ADMINISTR'!$J66&lt;&gt;0),'[10]PDI_OTRAS SITUACIONES ADMINISTR'!$J66,""),IF($A68="TOTAL",SUM(INDIRECT("F4:F"&amp;ROW()-1)),""))</f>
        <v/>
      </c>
      <c r="G68" s="6" t="str">
        <f t="shared" ca="1" si="1"/>
        <v/>
      </c>
      <c r="H68" s="6" t="str">
        <f ca="1">IF(AND($A68&lt;&gt;"",$A68&lt;&gt;"TOTAL"),IF(AND('[10]PDI_OTRAS SITUACIONES ADMINISTR'!$M66&lt;&gt;"",'[10]PDI_OTRAS SITUACIONES ADMINISTR'!$M66&lt;&gt;0),'[10]PDI_OTRAS SITUACIONES ADMINISTR'!$M66,""),IF($A68="TOTAL",SUM(INDIRECT("H4:H"&amp;ROW()-1)),""))</f>
        <v/>
      </c>
      <c r="I68" s="6" t="str">
        <f ca="1">IF(AND($A68&lt;&gt;"",$A68&lt;&gt;"TOTAL"),IF(AND('[10]PDI_OTRAS SITUACIONES ADMINISTR'!$O66&lt;&gt;"",'[10]PDI_OTRAS SITUACIONES ADMINISTR'!$O66&lt;&gt;0),'[10]PDI_OTRAS SITUACIONES ADMINISTR'!$O66,""),IF($A68="TOTAL",SUM(INDIRECT("I4:I"&amp;ROW()-1)),""))</f>
        <v/>
      </c>
      <c r="J68" s="6" t="str">
        <f t="shared" ca="1" si="2"/>
        <v/>
      </c>
      <c r="K68" s="6" t="str">
        <f ca="1">IF(AND($A68&lt;&gt;"",$A68&lt;&gt;"TOTAL"),IF(AND('[10]PDI_OTRAS SITUACIONES ADMINISTR'!$R66&lt;&gt;"",'[10]PDI_OTRAS SITUACIONES ADMINISTR'!$R66&lt;&gt;0),'[10]PDI_OTRAS SITUACIONES ADMINISTR'!$R66,""),IF($A68="TOTAL",SUM(INDIRECT("K4:K"&amp;ROW()-1)),""))</f>
        <v/>
      </c>
      <c r="L68" s="6" t="str">
        <f ca="1">IF(AND($A68&lt;&gt;"",$A68&lt;&gt;"TOTAL"),IF(AND('[10]PDI_OTRAS SITUACIONES ADMINISTR'!$T66&lt;&gt;"",'[10]PDI_OTRAS SITUACIONES ADMINISTR'!$T66&lt;&gt;0),'[10]PDI_OTRAS SITUACIONES ADMINISTR'!$T66,""),IF($A68="TOTAL",SUM(INDIRECT("L4:L"&amp;ROW()-1)),""))</f>
        <v/>
      </c>
      <c r="M68" s="6" t="str">
        <f t="shared" ca="1" si="3"/>
        <v/>
      </c>
      <c r="N68" s="6" t="str">
        <f ca="1">IF(AND($A68&lt;&gt;"",$A68&lt;&gt;"TOTAL"),IF(AND('[10]PDI_OTRAS SITUACIONES ADMINISTR'!$W66&lt;&gt;"",'[10]PDI_OTRAS SITUACIONES ADMINISTR'!$W66&lt;&gt;0),'[10]PDI_OTRAS SITUACIONES ADMINISTR'!$W66,""),IF($A68="TOTAL",SUM(INDIRECT("N4:N"&amp;ROW()-1)),""))</f>
        <v/>
      </c>
      <c r="O68" s="6" t="str">
        <f ca="1">IF(AND($A68&lt;&gt;"",$A68&lt;&gt;"TOTAL"),IF(AND('[10]PDI_OTRAS SITUACIONES ADMINISTR'!$Y66&lt;&gt;"",'[10]PDI_OTRAS SITUACIONES ADMINISTR'!$Y66&lt;&gt;0),'[10]PDI_OTRAS SITUACIONES ADMINISTR'!$Y66,""),IF($A68="TOTAL",SUM(INDIRECT("O4:O"&amp;ROW()-1)),""))</f>
        <v/>
      </c>
      <c r="P68" s="6" t="str">
        <f t="shared" ca="1" si="4"/>
        <v/>
      </c>
      <c r="Q68" s="6" t="str">
        <f ca="1">IF(AND($A68&lt;&gt;"",$A68&lt;&gt;"TOTAL"),IF(AND('[10]PDI_OTRAS SITUACIONES ADMINISTR'!$AB66&lt;&gt;"",'[10]PDI_OTRAS SITUACIONES ADMINISTR'!$AB66&lt;&gt;0),'[10]PDI_OTRAS SITUACIONES ADMINISTR'!$AB66,""),IF($A68="TOTAL",SUM(INDIRECT("Q4:Q"&amp;ROW()-1)),""))</f>
        <v/>
      </c>
      <c r="R68" s="6" t="str">
        <f ca="1">IF(AND($A68&lt;&gt;"",$A68&lt;&gt;"TOTAL"),IF(AND('[10]PDI_OTRAS SITUACIONES ADMINISTR'!$AD66&lt;&gt;"",'[10]PDI_OTRAS SITUACIONES ADMINISTR'!$AD66&lt;&gt;0),'[10]PDI_OTRAS SITUACIONES ADMINISTR'!$AD66,""),IF($A68="TOTAL",SUM(INDIRECT("R4:R"&amp;ROW()-1)),""))</f>
        <v/>
      </c>
      <c r="S68" s="6" t="str">
        <f t="shared" ca="1" si="5"/>
        <v/>
      </c>
      <c r="T68" s="6" t="str">
        <f ca="1">IF(AND($A68&lt;&gt;"",$A68&lt;&gt;"TOTAL"),IF(AND('[10]PDI_OTRAS SITUACIONES ADMINISTR'!$AG66&lt;&gt;"",'[10]PDI_OTRAS SITUACIONES ADMINISTR'!$AG66&lt;&gt;0),'[10]PDI_OTRAS SITUACIONES ADMINISTR'!$AG66,""),IF($A68="TOTAL",SUM(INDIRECT("T4:T"&amp;ROW()-1)),""))</f>
        <v/>
      </c>
      <c r="U68" s="6" t="str">
        <f ca="1">IF(AND($A68&lt;&gt;"",$A68&lt;&gt;"TOTAL"),IF(AND('[10]PDI_OTRAS SITUACIONES ADMINISTR'!$AI66&lt;&gt;"",'[10]PDI_OTRAS SITUACIONES ADMINISTR'!$AI66&lt;&gt;0),'[10]PDI_OTRAS SITUACIONES ADMINISTR'!$AI66,""),IF($A68="TOTAL",SUM(INDIRECT("U4:U"&amp;ROW()-1)),""))</f>
        <v/>
      </c>
      <c r="V68" s="6" t="str">
        <f t="shared" ca="1" si="6"/>
        <v/>
      </c>
      <c r="W68" s="6" t="str">
        <f ca="1">IF(AND($A68&lt;&gt;"",$A68&lt;&gt;"TOTAL"),IF(AND('[10]PDI_OTRAS SITUACIONES ADMINISTR'!$AL66&lt;&gt;"",'[10]PDI_OTRAS SITUACIONES ADMINISTR'!$AL66&lt;&gt;0),'[10]PDI_OTRAS SITUACIONES ADMINISTR'!$AL66,""),IF($A68="TOTAL",SUM(INDIRECT("W4:W"&amp;ROW()-1)),""))</f>
        <v/>
      </c>
      <c r="X68" s="6" t="str">
        <f ca="1">IF(AND($A68&lt;&gt;"",$A68&lt;&gt;"TOTAL"),IF(AND('[10]PDI_OTRAS SITUACIONES ADMINISTR'!$AN66&lt;&gt;"",'[10]PDI_OTRAS SITUACIONES ADMINISTR'!$AN66&lt;&gt;0),'[10]PDI_OTRAS SITUACIONES ADMINISTR'!$AN66,""),IF($A68="TOTAL",SUM(INDIRECT("X4:X"&amp;ROW()-1)),""))</f>
        <v/>
      </c>
      <c r="Y68" s="6" t="str">
        <f t="shared" ca="1" si="7"/>
        <v/>
      </c>
      <c r="Z68" s="6" t="str">
        <f ca="1">IF(AND($A68&lt;&gt;"",$A68&lt;&gt;"TOTAL"),IF(AND('[10]PDI_OTRAS SITUACIONES ADMINISTR'!$AQ66&lt;&gt;"",'[10]PDI_OTRAS SITUACIONES ADMINISTR'!$AQ66&lt;&gt;0),'[10]PDI_OTRAS SITUACIONES ADMINISTR'!$AQ66,""),IF($A68="TOTAL",SUM(INDIRECT("Z4:Z"&amp;ROW()-1)),""))</f>
        <v/>
      </c>
      <c r="AA68" s="6" t="str">
        <f ca="1">IF(AND($A68&lt;&gt;"",$A68&lt;&gt;"TOTAL"),IF(AND('[10]PDI_OTRAS SITUACIONES ADMINISTR'!$AS66&lt;&gt;"",'[10]PDI_OTRAS SITUACIONES ADMINISTR'!$AS66&lt;&gt;0),'[10]PDI_OTRAS SITUACIONES ADMINISTR'!$AS66,""),IF($A68="TOTAL",SUM(INDIRECT("AA4:AA"&amp;ROW()-1)),""))</f>
        <v/>
      </c>
      <c r="AB68" s="6" t="str">
        <f t="shared" ca="1" si="8"/>
        <v/>
      </c>
      <c r="AC68" s="6" t="str">
        <f ca="1">IF(AND($A68&lt;&gt;"",$A68&lt;&gt;"TOTAL"),IF(AND('[10]PDI_OTRAS SITUACIONES ADMINISTR'!$AV66&lt;&gt;"",'[10]PDI_OTRAS SITUACIONES ADMINISTR'!$AV66&lt;&gt;0),'[10]PDI_OTRAS SITUACIONES ADMINISTR'!$AV66,""),IF($A68="TOTAL",SUM(INDIRECT("AC4:AC"&amp;ROW()-1)),""))</f>
        <v/>
      </c>
      <c r="AD68" s="6" t="str">
        <f ca="1">IF(AND($A68&lt;&gt;"",$A68&lt;&gt;"TOTAL"),IF(AND('[10]PDI_OTRAS SITUACIONES ADMINISTR'!$AX66&lt;&gt;"",'[10]PDI_OTRAS SITUACIONES ADMINISTR'!$AX66&lt;&gt;0),'[10]PDI_OTRAS SITUACIONES ADMINISTR'!$AX66,""),IF($A68="TOTAL",SUM(INDIRECT("AD4:AD"&amp;ROW()-1)),""))</f>
        <v/>
      </c>
      <c r="AE68" s="6" t="str">
        <f t="shared" ca="1" si="9"/>
        <v/>
      </c>
      <c r="AF68" s="6" t="str">
        <f ca="1">IF(AND($A68&lt;&gt;"",$A68&lt;&gt;"TOTAL"),IF(AND('[10]PDI_OTRAS SITUACIONES ADMINISTR'!$BA66&lt;&gt;"",'[10]PDI_OTRAS SITUACIONES ADMINISTR'!$BA66&lt;&gt;0),'[10]PDI_OTRAS SITUACIONES ADMINISTR'!$BA66,""),IF($A68="TOTAL",SUM(INDIRECT("AF4:AF"&amp;ROW()-1)),""))</f>
        <v/>
      </c>
      <c r="AG68" s="6" t="str">
        <f ca="1">IF(AND($A68&lt;&gt;"",$A68&lt;&gt;"TOTAL"),IF(AND('[10]PDI_OTRAS SITUACIONES ADMINISTR'!$BC66&lt;&gt;"",'[10]PDI_OTRAS SITUACIONES ADMINISTR'!$BC66&lt;&gt;0),'[10]PDI_OTRAS SITUACIONES ADMINISTR'!$BC66,""),IF($A68="TOTAL",SUM(INDIRECT("AG4:AG"&amp;ROW()-1)),""))</f>
        <v/>
      </c>
      <c r="AH68" s="6" t="str">
        <f t="shared" ca="1" si="10"/>
        <v/>
      </c>
      <c r="AI68" s="6" t="str">
        <f ca="1">IF(AND($A68&lt;&gt;"",$A68&lt;&gt;"TOTAL"),IF(AND('[10]PDI_OTRAS SITUACIONES ADMINISTR'!$BF66&lt;&gt;"",'[10]PDI_OTRAS SITUACIONES ADMINISTR'!$BF66&lt;&gt;0),'[10]PDI_OTRAS SITUACIONES ADMINISTR'!$BF66,""),IF($A68="TOTAL",SUM(INDIRECT("AI4:AI"&amp;ROW()-1)),""))</f>
        <v/>
      </c>
      <c r="AJ68" s="6" t="str">
        <f ca="1">IF(AND($A68&lt;&gt;"",$A68&lt;&gt;"TOTAL"),IF(AND('[10]PDI_OTRAS SITUACIONES ADMINISTR'!$BH66&lt;&gt;"",'[10]PDI_OTRAS SITUACIONES ADMINISTR'!$BH66&lt;&gt;0),'[10]PDI_OTRAS SITUACIONES ADMINISTR'!$BH66,""),IF($A68="TOTAL",SUM(INDIRECT("AJ4:AJ"&amp;ROW()-1)),""))</f>
        <v/>
      </c>
      <c r="AK68" s="6" t="str">
        <f t="shared" ca="1" si="11"/>
        <v/>
      </c>
      <c r="AL68" s="6" t="str">
        <f ca="1">IF(AND($A68&lt;&gt;"",$A68&lt;&gt;"TOTAL"),IF(AND('[10]PDI_OTRAS SITUACIONES ADMINISTR'!$BK66&lt;&gt;"",'[10]PDI_OTRAS SITUACIONES ADMINISTR'!$BK66&lt;&gt;0),'[10]PDI_OTRAS SITUACIONES ADMINISTR'!$BK66,""),IF($A68="TOTAL",SUM(INDIRECT("AL4:AL"&amp;ROW()-1)),""))</f>
        <v/>
      </c>
      <c r="AM68" s="6" t="str">
        <f ca="1">IF(AND($A68&lt;&gt;"",$A68&lt;&gt;"TOTAL"),IF(AND('[10]PDI_OTRAS SITUACIONES ADMINISTR'!$BM66&lt;&gt;"",'[10]PDI_OTRAS SITUACIONES ADMINISTR'!$BM66&lt;&gt;0),'[10]PDI_OTRAS SITUACIONES ADMINISTR'!$BM66,""),IF($A68="TOTAL",SUM(INDIRECT("AM4:AM"&amp;ROW()-1)),""))</f>
        <v/>
      </c>
      <c r="AN68" s="6" t="str">
        <f t="shared" ca="1" si="12"/>
        <v/>
      </c>
      <c r="AO68" s="6" t="str">
        <f ca="1">IF(AND($A68&lt;&gt;"",$A68&lt;&gt;"TOTAL"),IF(AND('[10]PDI_OTRAS SITUACIONES ADMINISTR'!$BP66&lt;&gt;"",'[10]PDI_OTRAS SITUACIONES ADMINISTR'!$BP66&lt;&gt;0),'[10]PDI_OTRAS SITUACIONES ADMINISTR'!$BP66,""),IF($A68="TOTAL",SUM(INDIRECT("AO4:AO"&amp;ROW()-1)),""))</f>
        <v/>
      </c>
      <c r="AP68" s="6" t="str">
        <f ca="1">IF(AND($A68&lt;&gt;"",$A68&lt;&gt;"TOTAL"),IF(AND('[10]PDI_OTRAS SITUACIONES ADMINISTR'!$BR66&lt;&gt;"",'[10]PDI_OTRAS SITUACIONES ADMINISTR'!$BR66&lt;&gt;0),'[10]PDI_OTRAS SITUACIONES ADMINISTR'!$BR66,""),IF($A68="TOTAL",SUM(INDIRECT("AP4:AP"&amp;ROW()-1)),""))</f>
        <v/>
      </c>
      <c r="AQ68" s="6" t="str">
        <f t="shared" ca="1" si="13"/>
        <v/>
      </c>
      <c r="AR68" s="6" t="str">
        <f ca="1">IF(AND($A68&lt;&gt;"",$A68&lt;&gt;"TOTAL"),IF(AND('[10]PDI_OTRAS SITUACIONES ADMINISTR'!$BU66&lt;&gt;"",'[10]PDI_OTRAS SITUACIONES ADMINISTR'!$BU66&lt;&gt;0),'[10]PDI_OTRAS SITUACIONES ADMINISTR'!$BU66,""),IF($A68="TOTAL",SUM(INDIRECT("AR4:AR"&amp;ROW()-1)),""))</f>
        <v/>
      </c>
      <c r="AS68" s="6" t="str">
        <f ca="1">IF(AND($A68&lt;&gt;"",$A68&lt;&gt;"TOTAL"),IF(AND('[10]PDI_OTRAS SITUACIONES ADMINISTR'!$BW66&lt;&gt;"",'[10]PDI_OTRAS SITUACIONES ADMINISTR'!$BW66&lt;&gt;0),'[10]PDI_OTRAS SITUACIONES ADMINISTR'!$BW66,""),IF($A68="TOTAL",SUM(INDIRECT("AS4:AS"&amp;ROW()-1)),""))</f>
        <v/>
      </c>
      <c r="AT68" s="6" t="str">
        <f t="shared" ca="1" si="14"/>
        <v/>
      </c>
      <c r="AU68" s="6" t="str">
        <f ca="1">IF(AND($A68&lt;&gt;"",$A68&lt;&gt;"TOTAL"),IF(AND('[10]PDI_OTRAS SITUACIONES ADMINISTR'!$BZ66&lt;&gt;"",'[10]PDI_OTRAS SITUACIONES ADMINISTR'!$BZ66&lt;&gt;0),'[10]PDI_OTRAS SITUACIONES ADMINISTR'!$BZ66,""),IF($A68="TOTAL",SUM(INDIRECT("AU4:AU"&amp;ROW()-1)),""))</f>
        <v/>
      </c>
      <c r="AV68" s="6" t="str">
        <f ca="1">IF(AND($A68&lt;&gt;"",$A68&lt;&gt;"TOTAL"),IF(AND('[10]PDI_OTRAS SITUACIONES ADMINISTR'!$CB66&lt;&gt;"",'[10]PDI_OTRAS SITUACIONES ADMINISTR'!$CB66&lt;&gt;0),'[10]PDI_OTRAS SITUACIONES ADMINISTR'!$CB66,""),IF($A68="TOTAL",SUM(INDIRECT("AV4:AV"&amp;ROW()-1)),""))</f>
        <v/>
      </c>
      <c r="AW68" s="6" t="str">
        <f t="shared" ca="1" si="15"/>
        <v/>
      </c>
      <c r="AX68" s="6" t="str">
        <f ca="1">IF(AND($A68&lt;&gt;"",$A68&lt;&gt;"TOTAL"),IF(AND('[10]PDI_OTRAS SITUACIONES ADMINISTR'!$CE66&lt;&gt;"",'[10]PDI_OTRAS SITUACIONES ADMINISTR'!$CE66&lt;&gt;0),'[10]PDI_OTRAS SITUACIONES ADMINISTR'!$CE66,""),IF($A68="TOTAL",SUM(INDIRECT("AX4:AX"&amp;ROW()-1)),""))</f>
        <v/>
      </c>
      <c r="AY68" s="6" t="str">
        <f ca="1">IF(AND($A68&lt;&gt;"",$A68&lt;&gt;"TOTAL"),IF(AND('[10]PDI_OTRAS SITUACIONES ADMINISTR'!$CG66&lt;&gt;"",'[10]PDI_OTRAS SITUACIONES ADMINISTR'!$CG66&lt;&gt;0),'[10]PDI_OTRAS SITUACIONES ADMINISTR'!$CG66,""),IF($A68="TOTAL",SUM(INDIRECT("AY4:AY"&amp;ROW()-1)),""))</f>
        <v/>
      </c>
      <c r="AZ68" s="6" t="str">
        <f t="shared" ca="1" si="16"/>
        <v/>
      </c>
      <c r="BA68" s="6" t="str">
        <f ca="1">IF(AND($A68&lt;&gt;"",$A68&lt;&gt;"TOTAL"),IF(AND('[10]PDI_OTRAS SITUACIONES ADMINISTR'!$CJ66&lt;&gt;"",'[10]PDI_OTRAS SITUACIONES ADMINISTR'!$CJ66&lt;&gt;0),'[10]PDI_OTRAS SITUACIONES ADMINISTR'!$CJ66,""),IF($A68="TOTAL",SUM(INDIRECT("BA4:BA"&amp;ROW()-1)),""))</f>
        <v/>
      </c>
      <c r="BB68" s="6" t="str">
        <f ca="1">IF(AND($A68&lt;&gt;"",$A68&lt;&gt;"TOTAL"),IF(AND('[10]PDI_OTRAS SITUACIONES ADMINISTR'!$CL66&lt;&gt;"",'[10]PDI_OTRAS SITUACIONES ADMINISTR'!$CL66&lt;&gt;0),'[10]PDI_OTRAS SITUACIONES ADMINISTR'!$CL66,""),IF($A68="TOTAL",SUM(INDIRECT("BB4:BB"&amp;ROW()-1)),""))</f>
        <v/>
      </c>
      <c r="BC68" s="6" t="str">
        <f t="shared" ca="1" si="17"/>
        <v/>
      </c>
      <c r="BD68" s="6" t="str">
        <f ca="1">IF(AND($A68&lt;&gt;"",$A68&lt;&gt;"TOTAL"),IF(AND('[10]PDI_OTRAS SITUACIONES ADMINISTR'!$CO66&lt;&gt;"",'[10]PDI_OTRAS SITUACIONES ADMINISTR'!$CO66&lt;&gt;0),'[10]PDI_OTRAS SITUACIONES ADMINISTR'!$CO66,""),IF($A68="TOTAL",SUM(INDIRECT("BD4:BD"&amp;ROW()-1)),""))</f>
        <v/>
      </c>
      <c r="BE68" s="6" t="str">
        <f ca="1">IF(AND($A68&lt;&gt;"",$A68&lt;&gt;"TOTAL"),IF(AND('[10]PDI_OTRAS SITUACIONES ADMINISTR'!$CQ66&lt;&gt;"",'[10]PDI_OTRAS SITUACIONES ADMINISTR'!$CQ66&lt;&gt;0),'[10]PDI_OTRAS SITUACIONES ADMINISTR'!$CQ66,""),IF($A68="TOTAL",SUM(INDIRECT("BE4:BE"&amp;ROW()-1)),""))</f>
        <v/>
      </c>
      <c r="BF68" s="6" t="str">
        <f t="shared" ca="1" si="18"/>
        <v/>
      </c>
    </row>
    <row r="69" spans="1:58" x14ac:dyDescent="0.2">
      <c r="A69" s="19" t="str">
        <f>IF('[10]PDI_OTRAS SITUACIONES ADMINISTR'!$B67&lt;&gt;"",'[10]PDI_OTRAS SITUACIONES ADMINISTR'!$B67,IF(AND('[10]PDI_OTRAS SITUACIONES ADMINISTR'!$B67="",'[10]PDI_OTRAS SITUACIONES ADMINISTR'!$B68="",'[10]PDI_OTRAS SITUACIONES ADMINISTR'!$B66=""),"","TOTAL"))</f>
        <v/>
      </c>
      <c r="B69" s="6" t="str">
        <f ca="1">IF(AND($A69&lt;&gt;"",$A69&lt;&gt;"TOTAL"),IF(AND('[10]PDI_OTRAS SITUACIONES ADMINISTR'!$C67&lt;&gt;"",'[10]PDI_OTRAS SITUACIONES ADMINISTR'!$C67&lt;&gt;0),'[10]PDI_OTRAS SITUACIONES ADMINISTR'!$C67,""),IF($A69="TOTAL",SUM(INDIRECT("B4:B"&amp;ROW()-1)),""))</f>
        <v/>
      </c>
      <c r="C69" s="6" t="str">
        <f ca="1">IF(AND($A69&lt;&gt;"",$A69&lt;&gt;"TOTAL"),IF(AND('[10]PDI_OTRAS SITUACIONES ADMINISTR'!$E67&lt;&gt;"",'[10]PDI_OTRAS SITUACIONES ADMINISTR'!$E67&lt;&gt;0),'[10]PDI_OTRAS SITUACIONES ADMINISTR'!$E67,""),IF($A69="TOTAL",SUM(INDIRECT("C4:C"&amp;ROW()-1)),""))</f>
        <v/>
      </c>
      <c r="D69" s="6" t="str">
        <f t="shared" ref="D69:D132" ca="1" si="19">IF(AND($A69&lt;&gt;"",$A69&lt;&gt;"TOTAL"),SUM(B69:C69),IF($A69="TOTAL",SUM(INDIRECT("D4:D"&amp;ROW()-1)),""))</f>
        <v/>
      </c>
      <c r="E69" s="6" t="str">
        <f ca="1">IF(AND($A69&lt;&gt;"",$A69&lt;&gt;"TOTAL"),IF(AND('[10]PDI_OTRAS SITUACIONES ADMINISTR'!$H67&lt;&gt;"",'[10]PDI_OTRAS SITUACIONES ADMINISTR'!$H67&lt;&gt;0),'[10]PDI_OTRAS SITUACIONES ADMINISTR'!$H67,""),IF($A69="TOTAL",SUM(INDIRECT("E4:E"&amp;ROW()-1)),""))</f>
        <v/>
      </c>
      <c r="F69" s="6" t="str">
        <f ca="1">IF(AND($A69&lt;&gt;"",$A69&lt;&gt;"TOTAL"),IF(AND('[10]PDI_OTRAS SITUACIONES ADMINISTR'!$J67&lt;&gt;"",'[10]PDI_OTRAS SITUACIONES ADMINISTR'!$J67&lt;&gt;0),'[10]PDI_OTRAS SITUACIONES ADMINISTR'!$J67,""),IF($A69="TOTAL",SUM(INDIRECT("F4:F"&amp;ROW()-1)),""))</f>
        <v/>
      </c>
      <c r="G69" s="6" t="str">
        <f t="shared" ref="G69:G132" ca="1" si="20">IF(AND($A69&lt;&gt;"",$A69&lt;&gt;"TOTAL"),SUM(E69:F69),IF($A69="TOTAL",SUM(INDIRECT("G4:G"&amp;ROW()-1)),""))</f>
        <v/>
      </c>
      <c r="H69" s="6" t="str">
        <f ca="1">IF(AND($A69&lt;&gt;"",$A69&lt;&gt;"TOTAL"),IF(AND('[10]PDI_OTRAS SITUACIONES ADMINISTR'!$M67&lt;&gt;"",'[10]PDI_OTRAS SITUACIONES ADMINISTR'!$M67&lt;&gt;0),'[10]PDI_OTRAS SITUACIONES ADMINISTR'!$M67,""),IF($A69="TOTAL",SUM(INDIRECT("H4:H"&amp;ROW()-1)),""))</f>
        <v/>
      </c>
      <c r="I69" s="6" t="str">
        <f ca="1">IF(AND($A69&lt;&gt;"",$A69&lt;&gt;"TOTAL"),IF(AND('[10]PDI_OTRAS SITUACIONES ADMINISTR'!$O67&lt;&gt;"",'[10]PDI_OTRAS SITUACIONES ADMINISTR'!$O67&lt;&gt;0),'[10]PDI_OTRAS SITUACIONES ADMINISTR'!$O67,""),IF($A69="TOTAL",SUM(INDIRECT("I4:I"&amp;ROW()-1)),""))</f>
        <v/>
      </c>
      <c r="J69" s="6" t="str">
        <f t="shared" ref="J69:J132" ca="1" si="21">IF(AND($A69&lt;&gt;"",$A69&lt;&gt;"TOTAL"),SUM(H69:I69),IF($A69="TOTAL",SUM(INDIRECT("J4:J"&amp;ROW()-1)),""))</f>
        <v/>
      </c>
      <c r="K69" s="6" t="str">
        <f ca="1">IF(AND($A69&lt;&gt;"",$A69&lt;&gt;"TOTAL"),IF(AND('[10]PDI_OTRAS SITUACIONES ADMINISTR'!$R67&lt;&gt;"",'[10]PDI_OTRAS SITUACIONES ADMINISTR'!$R67&lt;&gt;0),'[10]PDI_OTRAS SITUACIONES ADMINISTR'!$R67,""),IF($A69="TOTAL",SUM(INDIRECT("K4:K"&amp;ROW()-1)),""))</f>
        <v/>
      </c>
      <c r="L69" s="6" t="str">
        <f ca="1">IF(AND($A69&lt;&gt;"",$A69&lt;&gt;"TOTAL"),IF(AND('[10]PDI_OTRAS SITUACIONES ADMINISTR'!$T67&lt;&gt;"",'[10]PDI_OTRAS SITUACIONES ADMINISTR'!$T67&lt;&gt;0),'[10]PDI_OTRAS SITUACIONES ADMINISTR'!$T67,""),IF($A69="TOTAL",SUM(INDIRECT("L4:L"&amp;ROW()-1)),""))</f>
        <v/>
      </c>
      <c r="M69" s="6" t="str">
        <f t="shared" ref="M69:M132" ca="1" si="22">IF(AND($A69&lt;&gt;"",$A69&lt;&gt;"TOTAL"),SUM(K69:L69),IF($A69="TOTAL",SUM(INDIRECT("M4:M"&amp;ROW()-1)),""))</f>
        <v/>
      </c>
      <c r="N69" s="6" t="str">
        <f ca="1">IF(AND($A69&lt;&gt;"",$A69&lt;&gt;"TOTAL"),IF(AND('[10]PDI_OTRAS SITUACIONES ADMINISTR'!$W67&lt;&gt;"",'[10]PDI_OTRAS SITUACIONES ADMINISTR'!$W67&lt;&gt;0),'[10]PDI_OTRAS SITUACIONES ADMINISTR'!$W67,""),IF($A69="TOTAL",SUM(INDIRECT("N4:N"&amp;ROW()-1)),""))</f>
        <v/>
      </c>
      <c r="O69" s="6" t="str">
        <f ca="1">IF(AND($A69&lt;&gt;"",$A69&lt;&gt;"TOTAL"),IF(AND('[10]PDI_OTRAS SITUACIONES ADMINISTR'!$Y67&lt;&gt;"",'[10]PDI_OTRAS SITUACIONES ADMINISTR'!$Y67&lt;&gt;0),'[10]PDI_OTRAS SITUACIONES ADMINISTR'!$Y67,""),IF($A69="TOTAL",SUM(INDIRECT("O4:O"&amp;ROW()-1)),""))</f>
        <v/>
      </c>
      <c r="P69" s="6" t="str">
        <f t="shared" ref="P69:P132" ca="1" si="23">IF(AND($A69&lt;&gt;"",$A69&lt;&gt;"TOTAL"),SUM(N69:O69),IF($A69="TOTAL",SUM(INDIRECT("P4:P"&amp;ROW()-1)),""))</f>
        <v/>
      </c>
      <c r="Q69" s="6" t="str">
        <f ca="1">IF(AND($A69&lt;&gt;"",$A69&lt;&gt;"TOTAL"),IF(AND('[10]PDI_OTRAS SITUACIONES ADMINISTR'!$AB67&lt;&gt;"",'[10]PDI_OTRAS SITUACIONES ADMINISTR'!$AB67&lt;&gt;0),'[10]PDI_OTRAS SITUACIONES ADMINISTR'!$AB67,""),IF($A69="TOTAL",SUM(INDIRECT("Q4:Q"&amp;ROW()-1)),""))</f>
        <v/>
      </c>
      <c r="R69" s="6" t="str">
        <f ca="1">IF(AND($A69&lt;&gt;"",$A69&lt;&gt;"TOTAL"),IF(AND('[10]PDI_OTRAS SITUACIONES ADMINISTR'!$AD67&lt;&gt;"",'[10]PDI_OTRAS SITUACIONES ADMINISTR'!$AD67&lt;&gt;0),'[10]PDI_OTRAS SITUACIONES ADMINISTR'!$AD67,""),IF($A69="TOTAL",SUM(INDIRECT("R4:R"&amp;ROW()-1)),""))</f>
        <v/>
      </c>
      <c r="S69" s="6" t="str">
        <f t="shared" ref="S69:S132" ca="1" si="24">IF(AND($A69&lt;&gt;"",$A69&lt;&gt;"TOTAL"),SUM(Q69:R69),IF($A69="TOTAL",SUM(INDIRECT("S4:S"&amp;ROW()-1)),""))</f>
        <v/>
      </c>
      <c r="T69" s="6" t="str">
        <f ca="1">IF(AND($A69&lt;&gt;"",$A69&lt;&gt;"TOTAL"),IF(AND('[10]PDI_OTRAS SITUACIONES ADMINISTR'!$AG67&lt;&gt;"",'[10]PDI_OTRAS SITUACIONES ADMINISTR'!$AG67&lt;&gt;0),'[10]PDI_OTRAS SITUACIONES ADMINISTR'!$AG67,""),IF($A69="TOTAL",SUM(INDIRECT("T4:T"&amp;ROW()-1)),""))</f>
        <v/>
      </c>
      <c r="U69" s="6" t="str">
        <f ca="1">IF(AND($A69&lt;&gt;"",$A69&lt;&gt;"TOTAL"),IF(AND('[10]PDI_OTRAS SITUACIONES ADMINISTR'!$AI67&lt;&gt;"",'[10]PDI_OTRAS SITUACIONES ADMINISTR'!$AI67&lt;&gt;0),'[10]PDI_OTRAS SITUACIONES ADMINISTR'!$AI67,""),IF($A69="TOTAL",SUM(INDIRECT("U4:U"&amp;ROW()-1)),""))</f>
        <v/>
      </c>
      <c r="V69" s="6" t="str">
        <f t="shared" ref="V69:V132" ca="1" si="25">IF(AND($A69&lt;&gt;"",$A69&lt;&gt;"TOTAL"),SUM(T69:U69),IF($A69="TOTAL",SUM(INDIRECT("V4:V"&amp;ROW()-1)),""))</f>
        <v/>
      </c>
      <c r="W69" s="6" t="str">
        <f ca="1">IF(AND($A69&lt;&gt;"",$A69&lt;&gt;"TOTAL"),IF(AND('[10]PDI_OTRAS SITUACIONES ADMINISTR'!$AL67&lt;&gt;"",'[10]PDI_OTRAS SITUACIONES ADMINISTR'!$AL67&lt;&gt;0),'[10]PDI_OTRAS SITUACIONES ADMINISTR'!$AL67,""),IF($A69="TOTAL",SUM(INDIRECT("W4:W"&amp;ROW()-1)),""))</f>
        <v/>
      </c>
      <c r="X69" s="6" t="str">
        <f ca="1">IF(AND($A69&lt;&gt;"",$A69&lt;&gt;"TOTAL"),IF(AND('[10]PDI_OTRAS SITUACIONES ADMINISTR'!$AN67&lt;&gt;"",'[10]PDI_OTRAS SITUACIONES ADMINISTR'!$AN67&lt;&gt;0),'[10]PDI_OTRAS SITUACIONES ADMINISTR'!$AN67,""),IF($A69="TOTAL",SUM(INDIRECT("X4:X"&amp;ROW()-1)),""))</f>
        <v/>
      </c>
      <c r="Y69" s="6" t="str">
        <f t="shared" ref="Y69:Y132" ca="1" si="26">IF(AND($A69&lt;&gt;"",$A69&lt;&gt;"TOTAL"),SUM(W69:X69),IF($A69="TOTAL",SUM(INDIRECT("Y4:Y"&amp;ROW()-1)),""))</f>
        <v/>
      </c>
      <c r="Z69" s="6" t="str">
        <f ca="1">IF(AND($A69&lt;&gt;"",$A69&lt;&gt;"TOTAL"),IF(AND('[10]PDI_OTRAS SITUACIONES ADMINISTR'!$AQ67&lt;&gt;"",'[10]PDI_OTRAS SITUACIONES ADMINISTR'!$AQ67&lt;&gt;0),'[10]PDI_OTRAS SITUACIONES ADMINISTR'!$AQ67,""),IF($A69="TOTAL",SUM(INDIRECT("Z4:Z"&amp;ROW()-1)),""))</f>
        <v/>
      </c>
      <c r="AA69" s="6" t="str">
        <f ca="1">IF(AND($A69&lt;&gt;"",$A69&lt;&gt;"TOTAL"),IF(AND('[10]PDI_OTRAS SITUACIONES ADMINISTR'!$AS67&lt;&gt;"",'[10]PDI_OTRAS SITUACIONES ADMINISTR'!$AS67&lt;&gt;0),'[10]PDI_OTRAS SITUACIONES ADMINISTR'!$AS67,""),IF($A69="TOTAL",SUM(INDIRECT("AA4:AA"&amp;ROW()-1)),""))</f>
        <v/>
      </c>
      <c r="AB69" s="6" t="str">
        <f t="shared" ref="AB69:AB132" ca="1" si="27">IF(AND($A69&lt;&gt;"",$A69&lt;&gt;"TOTAL"),SUM(Z69:AA69),IF($A69="TOTAL",SUM(INDIRECT("AB4:AB"&amp;ROW()-1)),""))</f>
        <v/>
      </c>
      <c r="AC69" s="6" t="str">
        <f ca="1">IF(AND($A69&lt;&gt;"",$A69&lt;&gt;"TOTAL"),IF(AND('[10]PDI_OTRAS SITUACIONES ADMINISTR'!$AV67&lt;&gt;"",'[10]PDI_OTRAS SITUACIONES ADMINISTR'!$AV67&lt;&gt;0),'[10]PDI_OTRAS SITUACIONES ADMINISTR'!$AV67,""),IF($A69="TOTAL",SUM(INDIRECT("AC4:AC"&amp;ROW()-1)),""))</f>
        <v/>
      </c>
      <c r="AD69" s="6" t="str">
        <f ca="1">IF(AND($A69&lt;&gt;"",$A69&lt;&gt;"TOTAL"),IF(AND('[10]PDI_OTRAS SITUACIONES ADMINISTR'!$AX67&lt;&gt;"",'[10]PDI_OTRAS SITUACIONES ADMINISTR'!$AX67&lt;&gt;0),'[10]PDI_OTRAS SITUACIONES ADMINISTR'!$AX67,""),IF($A69="TOTAL",SUM(INDIRECT("AD4:AD"&amp;ROW()-1)),""))</f>
        <v/>
      </c>
      <c r="AE69" s="6" t="str">
        <f t="shared" ref="AE69:AE132" ca="1" si="28">IF(AND($A69&lt;&gt;"",$A69&lt;&gt;"TOTAL"),SUM(AC69:AD69),IF($A69="TOTAL",SUM(INDIRECT("AE4:AE"&amp;ROW()-1)),""))</f>
        <v/>
      </c>
      <c r="AF69" s="6" t="str">
        <f ca="1">IF(AND($A69&lt;&gt;"",$A69&lt;&gt;"TOTAL"),IF(AND('[10]PDI_OTRAS SITUACIONES ADMINISTR'!$BA67&lt;&gt;"",'[10]PDI_OTRAS SITUACIONES ADMINISTR'!$BA67&lt;&gt;0),'[10]PDI_OTRAS SITUACIONES ADMINISTR'!$BA67,""),IF($A69="TOTAL",SUM(INDIRECT("AF4:AF"&amp;ROW()-1)),""))</f>
        <v/>
      </c>
      <c r="AG69" s="6" t="str">
        <f ca="1">IF(AND($A69&lt;&gt;"",$A69&lt;&gt;"TOTAL"),IF(AND('[10]PDI_OTRAS SITUACIONES ADMINISTR'!$BC67&lt;&gt;"",'[10]PDI_OTRAS SITUACIONES ADMINISTR'!$BC67&lt;&gt;0),'[10]PDI_OTRAS SITUACIONES ADMINISTR'!$BC67,""),IF($A69="TOTAL",SUM(INDIRECT("AG4:AG"&amp;ROW()-1)),""))</f>
        <v/>
      </c>
      <c r="AH69" s="6" t="str">
        <f t="shared" ref="AH69:AH132" ca="1" si="29">IF(AND($A69&lt;&gt;"",$A69&lt;&gt;"TOTAL"),SUM(AF69:AG69),IF($A69="TOTAL",SUM(INDIRECT("AH4:AH"&amp;ROW()-1)),""))</f>
        <v/>
      </c>
      <c r="AI69" s="6" t="str">
        <f ca="1">IF(AND($A69&lt;&gt;"",$A69&lt;&gt;"TOTAL"),IF(AND('[10]PDI_OTRAS SITUACIONES ADMINISTR'!$BF67&lt;&gt;"",'[10]PDI_OTRAS SITUACIONES ADMINISTR'!$BF67&lt;&gt;0),'[10]PDI_OTRAS SITUACIONES ADMINISTR'!$BF67,""),IF($A69="TOTAL",SUM(INDIRECT("AI4:AI"&amp;ROW()-1)),""))</f>
        <v/>
      </c>
      <c r="AJ69" s="6" t="str">
        <f ca="1">IF(AND($A69&lt;&gt;"",$A69&lt;&gt;"TOTAL"),IF(AND('[10]PDI_OTRAS SITUACIONES ADMINISTR'!$BH67&lt;&gt;"",'[10]PDI_OTRAS SITUACIONES ADMINISTR'!$BH67&lt;&gt;0),'[10]PDI_OTRAS SITUACIONES ADMINISTR'!$BH67,""),IF($A69="TOTAL",SUM(INDIRECT("AJ4:AJ"&amp;ROW()-1)),""))</f>
        <v/>
      </c>
      <c r="AK69" s="6" t="str">
        <f t="shared" ref="AK69:AK132" ca="1" si="30">IF(AND($A69&lt;&gt;"",$A69&lt;&gt;"TOTAL"),SUM(AI69:AJ69),IF($A69="TOTAL",SUM(INDIRECT("AK4:AK"&amp;ROW()-1)),""))</f>
        <v/>
      </c>
      <c r="AL69" s="6" t="str">
        <f ca="1">IF(AND($A69&lt;&gt;"",$A69&lt;&gt;"TOTAL"),IF(AND('[10]PDI_OTRAS SITUACIONES ADMINISTR'!$BK67&lt;&gt;"",'[10]PDI_OTRAS SITUACIONES ADMINISTR'!$BK67&lt;&gt;0),'[10]PDI_OTRAS SITUACIONES ADMINISTR'!$BK67,""),IF($A69="TOTAL",SUM(INDIRECT("AL4:AL"&amp;ROW()-1)),""))</f>
        <v/>
      </c>
      <c r="AM69" s="6" t="str">
        <f ca="1">IF(AND($A69&lt;&gt;"",$A69&lt;&gt;"TOTAL"),IF(AND('[10]PDI_OTRAS SITUACIONES ADMINISTR'!$BM67&lt;&gt;"",'[10]PDI_OTRAS SITUACIONES ADMINISTR'!$BM67&lt;&gt;0),'[10]PDI_OTRAS SITUACIONES ADMINISTR'!$BM67,""),IF($A69="TOTAL",SUM(INDIRECT("AM4:AM"&amp;ROW()-1)),""))</f>
        <v/>
      </c>
      <c r="AN69" s="6" t="str">
        <f t="shared" ref="AN69:AN132" ca="1" si="31">IF(AND($A69&lt;&gt;"",$A69&lt;&gt;"TOTAL"),SUM(AL69:AM69),IF($A69="TOTAL",SUM(INDIRECT("AN4:AN"&amp;ROW()-1)),""))</f>
        <v/>
      </c>
      <c r="AO69" s="6" t="str">
        <f ca="1">IF(AND($A69&lt;&gt;"",$A69&lt;&gt;"TOTAL"),IF(AND('[10]PDI_OTRAS SITUACIONES ADMINISTR'!$BP67&lt;&gt;"",'[10]PDI_OTRAS SITUACIONES ADMINISTR'!$BP67&lt;&gt;0),'[10]PDI_OTRAS SITUACIONES ADMINISTR'!$BP67,""),IF($A69="TOTAL",SUM(INDIRECT("AO4:AO"&amp;ROW()-1)),""))</f>
        <v/>
      </c>
      <c r="AP69" s="6" t="str">
        <f ca="1">IF(AND($A69&lt;&gt;"",$A69&lt;&gt;"TOTAL"),IF(AND('[10]PDI_OTRAS SITUACIONES ADMINISTR'!$BR67&lt;&gt;"",'[10]PDI_OTRAS SITUACIONES ADMINISTR'!$BR67&lt;&gt;0),'[10]PDI_OTRAS SITUACIONES ADMINISTR'!$BR67,""),IF($A69="TOTAL",SUM(INDIRECT("AP4:AP"&amp;ROW()-1)),""))</f>
        <v/>
      </c>
      <c r="AQ69" s="6" t="str">
        <f t="shared" ref="AQ69:AQ132" ca="1" si="32">IF(AND($A69&lt;&gt;"",$A69&lt;&gt;"TOTAL"),SUM(AO69:AP69),IF($A69="TOTAL",SUM(INDIRECT("AQ4:AQ"&amp;ROW()-1)),""))</f>
        <v/>
      </c>
      <c r="AR69" s="6" t="str">
        <f ca="1">IF(AND($A69&lt;&gt;"",$A69&lt;&gt;"TOTAL"),IF(AND('[10]PDI_OTRAS SITUACIONES ADMINISTR'!$BU67&lt;&gt;"",'[10]PDI_OTRAS SITUACIONES ADMINISTR'!$BU67&lt;&gt;0),'[10]PDI_OTRAS SITUACIONES ADMINISTR'!$BU67,""),IF($A69="TOTAL",SUM(INDIRECT("AR4:AR"&amp;ROW()-1)),""))</f>
        <v/>
      </c>
      <c r="AS69" s="6" t="str">
        <f ca="1">IF(AND($A69&lt;&gt;"",$A69&lt;&gt;"TOTAL"),IF(AND('[10]PDI_OTRAS SITUACIONES ADMINISTR'!$BW67&lt;&gt;"",'[10]PDI_OTRAS SITUACIONES ADMINISTR'!$BW67&lt;&gt;0),'[10]PDI_OTRAS SITUACIONES ADMINISTR'!$BW67,""),IF($A69="TOTAL",SUM(INDIRECT("AS4:AS"&amp;ROW()-1)),""))</f>
        <v/>
      </c>
      <c r="AT69" s="6" t="str">
        <f t="shared" ref="AT69:AT132" ca="1" si="33">IF(AND($A69&lt;&gt;"",$A69&lt;&gt;"TOTAL"),SUM(AR69:AS69),IF($A69="TOTAL",SUM(INDIRECT("AT4:AT"&amp;ROW()-1)),""))</f>
        <v/>
      </c>
      <c r="AU69" s="6" t="str">
        <f ca="1">IF(AND($A69&lt;&gt;"",$A69&lt;&gt;"TOTAL"),IF(AND('[10]PDI_OTRAS SITUACIONES ADMINISTR'!$BZ67&lt;&gt;"",'[10]PDI_OTRAS SITUACIONES ADMINISTR'!$BZ67&lt;&gt;0),'[10]PDI_OTRAS SITUACIONES ADMINISTR'!$BZ67,""),IF($A69="TOTAL",SUM(INDIRECT("AU4:AU"&amp;ROW()-1)),""))</f>
        <v/>
      </c>
      <c r="AV69" s="6" t="str">
        <f ca="1">IF(AND($A69&lt;&gt;"",$A69&lt;&gt;"TOTAL"),IF(AND('[10]PDI_OTRAS SITUACIONES ADMINISTR'!$CB67&lt;&gt;"",'[10]PDI_OTRAS SITUACIONES ADMINISTR'!$CB67&lt;&gt;0),'[10]PDI_OTRAS SITUACIONES ADMINISTR'!$CB67,""),IF($A69="TOTAL",SUM(INDIRECT("AV4:AV"&amp;ROW()-1)),""))</f>
        <v/>
      </c>
      <c r="AW69" s="6" t="str">
        <f t="shared" ref="AW69:AW132" ca="1" si="34">IF(AND($A69&lt;&gt;"",$A69&lt;&gt;"TOTAL"),SUM(AU69:AV69),IF($A69="TOTAL",SUM(INDIRECT("AW4:AW"&amp;ROW()-1)),""))</f>
        <v/>
      </c>
      <c r="AX69" s="6" t="str">
        <f ca="1">IF(AND($A69&lt;&gt;"",$A69&lt;&gt;"TOTAL"),IF(AND('[10]PDI_OTRAS SITUACIONES ADMINISTR'!$CE67&lt;&gt;"",'[10]PDI_OTRAS SITUACIONES ADMINISTR'!$CE67&lt;&gt;0),'[10]PDI_OTRAS SITUACIONES ADMINISTR'!$CE67,""),IF($A69="TOTAL",SUM(INDIRECT("AX4:AX"&amp;ROW()-1)),""))</f>
        <v/>
      </c>
      <c r="AY69" s="6" t="str">
        <f ca="1">IF(AND($A69&lt;&gt;"",$A69&lt;&gt;"TOTAL"),IF(AND('[10]PDI_OTRAS SITUACIONES ADMINISTR'!$CG67&lt;&gt;"",'[10]PDI_OTRAS SITUACIONES ADMINISTR'!$CG67&lt;&gt;0),'[10]PDI_OTRAS SITUACIONES ADMINISTR'!$CG67,""),IF($A69="TOTAL",SUM(INDIRECT("AY4:AY"&amp;ROW()-1)),""))</f>
        <v/>
      </c>
      <c r="AZ69" s="6" t="str">
        <f t="shared" ref="AZ69:AZ132" ca="1" si="35">IF(AND($A69&lt;&gt;"",$A69&lt;&gt;"TOTAL"),SUM(AX69:AY69),IF($A69="TOTAL",SUM(INDIRECT("AZ4:AZ"&amp;ROW()-1)),""))</f>
        <v/>
      </c>
      <c r="BA69" s="6" t="str">
        <f ca="1">IF(AND($A69&lt;&gt;"",$A69&lt;&gt;"TOTAL"),IF(AND('[10]PDI_OTRAS SITUACIONES ADMINISTR'!$CJ67&lt;&gt;"",'[10]PDI_OTRAS SITUACIONES ADMINISTR'!$CJ67&lt;&gt;0),'[10]PDI_OTRAS SITUACIONES ADMINISTR'!$CJ67,""),IF($A69="TOTAL",SUM(INDIRECT("BA4:BA"&amp;ROW()-1)),""))</f>
        <v/>
      </c>
      <c r="BB69" s="6" t="str">
        <f ca="1">IF(AND($A69&lt;&gt;"",$A69&lt;&gt;"TOTAL"),IF(AND('[10]PDI_OTRAS SITUACIONES ADMINISTR'!$CL67&lt;&gt;"",'[10]PDI_OTRAS SITUACIONES ADMINISTR'!$CL67&lt;&gt;0),'[10]PDI_OTRAS SITUACIONES ADMINISTR'!$CL67,""),IF($A69="TOTAL",SUM(INDIRECT("BB4:BB"&amp;ROW()-1)),""))</f>
        <v/>
      </c>
      <c r="BC69" s="6" t="str">
        <f t="shared" ref="BC69:BC132" ca="1" si="36">IF(AND($A69&lt;&gt;"",$A69&lt;&gt;"TOTAL"),SUM(BA69:BB69),IF($A69="TOTAL",SUM(INDIRECT("BC4:BC"&amp;ROW()-1)),""))</f>
        <v/>
      </c>
      <c r="BD69" s="6" t="str">
        <f ca="1">IF(AND($A69&lt;&gt;"",$A69&lt;&gt;"TOTAL"),IF(AND('[10]PDI_OTRAS SITUACIONES ADMINISTR'!$CO67&lt;&gt;"",'[10]PDI_OTRAS SITUACIONES ADMINISTR'!$CO67&lt;&gt;0),'[10]PDI_OTRAS SITUACIONES ADMINISTR'!$CO67,""),IF($A69="TOTAL",SUM(INDIRECT("BD4:BD"&amp;ROW()-1)),""))</f>
        <v/>
      </c>
      <c r="BE69" s="6" t="str">
        <f ca="1">IF(AND($A69&lt;&gt;"",$A69&lt;&gt;"TOTAL"),IF(AND('[10]PDI_OTRAS SITUACIONES ADMINISTR'!$CQ67&lt;&gt;"",'[10]PDI_OTRAS SITUACIONES ADMINISTR'!$CQ67&lt;&gt;0),'[10]PDI_OTRAS SITUACIONES ADMINISTR'!$CQ67,""),IF($A69="TOTAL",SUM(INDIRECT("BE4:BE"&amp;ROW()-1)),""))</f>
        <v/>
      </c>
      <c r="BF69" s="6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19" t="str">
        <f>IF('[10]PDI_OTRAS SITUACIONES ADMINISTR'!$B68&lt;&gt;"",'[10]PDI_OTRAS SITUACIONES ADMINISTR'!$B68,IF(AND('[10]PDI_OTRAS SITUACIONES ADMINISTR'!$B68="",'[10]PDI_OTRAS SITUACIONES ADMINISTR'!$B69="",'[10]PDI_OTRAS SITUACIONES ADMINISTR'!$B67=""),"","TOTAL"))</f>
        <v/>
      </c>
      <c r="B70" s="6" t="str">
        <f ca="1">IF(AND($A70&lt;&gt;"",$A70&lt;&gt;"TOTAL"),IF(AND('[10]PDI_OTRAS SITUACIONES ADMINISTR'!$C68&lt;&gt;"",'[10]PDI_OTRAS SITUACIONES ADMINISTR'!$C68&lt;&gt;0),'[10]PDI_OTRAS SITUACIONES ADMINISTR'!$C68,""),IF($A70="TOTAL",SUM(INDIRECT("B4:B"&amp;ROW()-1)),""))</f>
        <v/>
      </c>
      <c r="C70" s="6" t="str">
        <f ca="1">IF(AND($A70&lt;&gt;"",$A70&lt;&gt;"TOTAL"),IF(AND('[10]PDI_OTRAS SITUACIONES ADMINISTR'!$E68&lt;&gt;"",'[10]PDI_OTRAS SITUACIONES ADMINISTR'!$E68&lt;&gt;0),'[10]PDI_OTRAS SITUACIONES ADMINISTR'!$E68,""),IF($A70="TOTAL",SUM(INDIRECT("C4:C"&amp;ROW()-1)),""))</f>
        <v/>
      </c>
      <c r="D70" s="6" t="str">
        <f t="shared" ca="1" si="19"/>
        <v/>
      </c>
      <c r="E70" s="6" t="str">
        <f ca="1">IF(AND($A70&lt;&gt;"",$A70&lt;&gt;"TOTAL"),IF(AND('[10]PDI_OTRAS SITUACIONES ADMINISTR'!$H68&lt;&gt;"",'[10]PDI_OTRAS SITUACIONES ADMINISTR'!$H68&lt;&gt;0),'[10]PDI_OTRAS SITUACIONES ADMINISTR'!$H68,""),IF($A70="TOTAL",SUM(INDIRECT("E4:E"&amp;ROW()-1)),""))</f>
        <v/>
      </c>
      <c r="F70" s="6" t="str">
        <f ca="1">IF(AND($A70&lt;&gt;"",$A70&lt;&gt;"TOTAL"),IF(AND('[10]PDI_OTRAS SITUACIONES ADMINISTR'!$J68&lt;&gt;"",'[10]PDI_OTRAS SITUACIONES ADMINISTR'!$J68&lt;&gt;0),'[10]PDI_OTRAS SITUACIONES ADMINISTR'!$J68,""),IF($A70="TOTAL",SUM(INDIRECT("F4:F"&amp;ROW()-1)),""))</f>
        <v/>
      </c>
      <c r="G70" s="6" t="str">
        <f t="shared" ca="1" si="20"/>
        <v/>
      </c>
      <c r="H70" s="6" t="str">
        <f ca="1">IF(AND($A70&lt;&gt;"",$A70&lt;&gt;"TOTAL"),IF(AND('[10]PDI_OTRAS SITUACIONES ADMINISTR'!$M68&lt;&gt;"",'[10]PDI_OTRAS SITUACIONES ADMINISTR'!$M68&lt;&gt;0),'[10]PDI_OTRAS SITUACIONES ADMINISTR'!$M68,""),IF($A70="TOTAL",SUM(INDIRECT("H4:H"&amp;ROW()-1)),""))</f>
        <v/>
      </c>
      <c r="I70" s="6" t="str">
        <f ca="1">IF(AND($A70&lt;&gt;"",$A70&lt;&gt;"TOTAL"),IF(AND('[10]PDI_OTRAS SITUACIONES ADMINISTR'!$O68&lt;&gt;"",'[10]PDI_OTRAS SITUACIONES ADMINISTR'!$O68&lt;&gt;0),'[10]PDI_OTRAS SITUACIONES ADMINISTR'!$O68,""),IF($A70="TOTAL",SUM(INDIRECT("I4:I"&amp;ROW()-1)),""))</f>
        <v/>
      </c>
      <c r="J70" s="6" t="str">
        <f t="shared" ca="1" si="21"/>
        <v/>
      </c>
      <c r="K70" s="6" t="str">
        <f ca="1">IF(AND($A70&lt;&gt;"",$A70&lt;&gt;"TOTAL"),IF(AND('[10]PDI_OTRAS SITUACIONES ADMINISTR'!$R68&lt;&gt;"",'[10]PDI_OTRAS SITUACIONES ADMINISTR'!$R68&lt;&gt;0),'[10]PDI_OTRAS SITUACIONES ADMINISTR'!$R68,""),IF($A70="TOTAL",SUM(INDIRECT("K4:K"&amp;ROW()-1)),""))</f>
        <v/>
      </c>
      <c r="L70" s="6" t="str">
        <f ca="1">IF(AND($A70&lt;&gt;"",$A70&lt;&gt;"TOTAL"),IF(AND('[10]PDI_OTRAS SITUACIONES ADMINISTR'!$T68&lt;&gt;"",'[10]PDI_OTRAS SITUACIONES ADMINISTR'!$T68&lt;&gt;0),'[10]PDI_OTRAS SITUACIONES ADMINISTR'!$T68,""),IF($A70="TOTAL",SUM(INDIRECT("L4:L"&amp;ROW()-1)),""))</f>
        <v/>
      </c>
      <c r="M70" s="6" t="str">
        <f t="shared" ca="1" si="22"/>
        <v/>
      </c>
      <c r="N70" s="6" t="str">
        <f ca="1">IF(AND($A70&lt;&gt;"",$A70&lt;&gt;"TOTAL"),IF(AND('[10]PDI_OTRAS SITUACIONES ADMINISTR'!$W68&lt;&gt;"",'[10]PDI_OTRAS SITUACIONES ADMINISTR'!$W68&lt;&gt;0),'[10]PDI_OTRAS SITUACIONES ADMINISTR'!$W68,""),IF($A70="TOTAL",SUM(INDIRECT("N4:N"&amp;ROW()-1)),""))</f>
        <v/>
      </c>
      <c r="O70" s="6" t="str">
        <f ca="1">IF(AND($A70&lt;&gt;"",$A70&lt;&gt;"TOTAL"),IF(AND('[10]PDI_OTRAS SITUACIONES ADMINISTR'!$Y68&lt;&gt;"",'[10]PDI_OTRAS SITUACIONES ADMINISTR'!$Y68&lt;&gt;0),'[10]PDI_OTRAS SITUACIONES ADMINISTR'!$Y68,""),IF($A70="TOTAL",SUM(INDIRECT("O4:O"&amp;ROW()-1)),""))</f>
        <v/>
      </c>
      <c r="P70" s="6" t="str">
        <f t="shared" ca="1" si="23"/>
        <v/>
      </c>
      <c r="Q70" s="6" t="str">
        <f ca="1">IF(AND($A70&lt;&gt;"",$A70&lt;&gt;"TOTAL"),IF(AND('[10]PDI_OTRAS SITUACIONES ADMINISTR'!$AB68&lt;&gt;"",'[10]PDI_OTRAS SITUACIONES ADMINISTR'!$AB68&lt;&gt;0),'[10]PDI_OTRAS SITUACIONES ADMINISTR'!$AB68,""),IF($A70="TOTAL",SUM(INDIRECT("Q4:Q"&amp;ROW()-1)),""))</f>
        <v/>
      </c>
      <c r="R70" s="6" t="str">
        <f ca="1">IF(AND($A70&lt;&gt;"",$A70&lt;&gt;"TOTAL"),IF(AND('[10]PDI_OTRAS SITUACIONES ADMINISTR'!$AD68&lt;&gt;"",'[10]PDI_OTRAS SITUACIONES ADMINISTR'!$AD68&lt;&gt;0),'[10]PDI_OTRAS SITUACIONES ADMINISTR'!$AD68,""),IF($A70="TOTAL",SUM(INDIRECT("R4:R"&amp;ROW()-1)),""))</f>
        <v/>
      </c>
      <c r="S70" s="6" t="str">
        <f t="shared" ca="1" si="24"/>
        <v/>
      </c>
      <c r="T70" s="6" t="str">
        <f ca="1">IF(AND($A70&lt;&gt;"",$A70&lt;&gt;"TOTAL"),IF(AND('[10]PDI_OTRAS SITUACIONES ADMINISTR'!$AG68&lt;&gt;"",'[10]PDI_OTRAS SITUACIONES ADMINISTR'!$AG68&lt;&gt;0),'[10]PDI_OTRAS SITUACIONES ADMINISTR'!$AG68,""),IF($A70="TOTAL",SUM(INDIRECT("T4:T"&amp;ROW()-1)),""))</f>
        <v/>
      </c>
      <c r="U70" s="6" t="str">
        <f ca="1">IF(AND($A70&lt;&gt;"",$A70&lt;&gt;"TOTAL"),IF(AND('[10]PDI_OTRAS SITUACIONES ADMINISTR'!$AI68&lt;&gt;"",'[10]PDI_OTRAS SITUACIONES ADMINISTR'!$AI68&lt;&gt;0),'[10]PDI_OTRAS SITUACIONES ADMINISTR'!$AI68,""),IF($A70="TOTAL",SUM(INDIRECT("U4:U"&amp;ROW()-1)),""))</f>
        <v/>
      </c>
      <c r="V70" s="6" t="str">
        <f t="shared" ca="1" si="25"/>
        <v/>
      </c>
      <c r="W70" s="6" t="str">
        <f ca="1">IF(AND($A70&lt;&gt;"",$A70&lt;&gt;"TOTAL"),IF(AND('[10]PDI_OTRAS SITUACIONES ADMINISTR'!$AL68&lt;&gt;"",'[10]PDI_OTRAS SITUACIONES ADMINISTR'!$AL68&lt;&gt;0),'[10]PDI_OTRAS SITUACIONES ADMINISTR'!$AL68,""),IF($A70="TOTAL",SUM(INDIRECT("W4:W"&amp;ROW()-1)),""))</f>
        <v/>
      </c>
      <c r="X70" s="6" t="str">
        <f ca="1">IF(AND($A70&lt;&gt;"",$A70&lt;&gt;"TOTAL"),IF(AND('[10]PDI_OTRAS SITUACIONES ADMINISTR'!$AN68&lt;&gt;"",'[10]PDI_OTRAS SITUACIONES ADMINISTR'!$AN68&lt;&gt;0),'[10]PDI_OTRAS SITUACIONES ADMINISTR'!$AN68,""),IF($A70="TOTAL",SUM(INDIRECT("X4:X"&amp;ROW()-1)),""))</f>
        <v/>
      </c>
      <c r="Y70" s="6" t="str">
        <f t="shared" ca="1" si="26"/>
        <v/>
      </c>
      <c r="Z70" s="6" t="str">
        <f ca="1">IF(AND($A70&lt;&gt;"",$A70&lt;&gt;"TOTAL"),IF(AND('[10]PDI_OTRAS SITUACIONES ADMINISTR'!$AQ68&lt;&gt;"",'[10]PDI_OTRAS SITUACIONES ADMINISTR'!$AQ68&lt;&gt;0),'[10]PDI_OTRAS SITUACIONES ADMINISTR'!$AQ68,""),IF($A70="TOTAL",SUM(INDIRECT("Z4:Z"&amp;ROW()-1)),""))</f>
        <v/>
      </c>
      <c r="AA70" s="6" t="str">
        <f ca="1">IF(AND($A70&lt;&gt;"",$A70&lt;&gt;"TOTAL"),IF(AND('[10]PDI_OTRAS SITUACIONES ADMINISTR'!$AS68&lt;&gt;"",'[10]PDI_OTRAS SITUACIONES ADMINISTR'!$AS68&lt;&gt;0),'[10]PDI_OTRAS SITUACIONES ADMINISTR'!$AS68,""),IF($A70="TOTAL",SUM(INDIRECT("AA4:AA"&amp;ROW()-1)),""))</f>
        <v/>
      </c>
      <c r="AB70" s="6" t="str">
        <f t="shared" ca="1" si="27"/>
        <v/>
      </c>
      <c r="AC70" s="6" t="str">
        <f ca="1">IF(AND($A70&lt;&gt;"",$A70&lt;&gt;"TOTAL"),IF(AND('[10]PDI_OTRAS SITUACIONES ADMINISTR'!$AV68&lt;&gt;"",'[10]PDI_OTRAS SITUACIONES ADMINISTR'!$AV68&lt;&gt;0),'[10]PDI_OTRAS SITUACIONES ADMINISTR'!$AV68,""),IF($A70="TOTAL",SUM(INDIRECT("AC4:AC"&amp;ROW()-1)),""))</f>
        <v/>
      </c>
      <c r="AD70" s="6" t="str">
        <f ca="1">IF(AND($A70&lt;&gt;"",$A70&lt;&gt;"TOTAL"),IF(AND('[10]PDI_OTRAS SITUACIONES ADMINISTR'!$AX68&lt;&gt;"",'[10]PDI_OTRAS SITUACIONES ADMINISTR'!$AX68&lt;&gt;0),'[10]PDI_OTRAS SITUACIONES ADMINISTR'!$AX68,""),IF($A70="TOTAL",SUM(INDIRECT("AD4:AD"&amp;ROW()-1)),""))</f>
        <v/>
      </c>
      <c r="AE70" s="6" t="str">
        <f t="shared" ca="1" si="28"/>
        <v/>
      </c>
      <c r="AF70" s="6" t="str">
        <f ca="1">IF(AND($A70&lt;&gt;"",$A70&lt;&gt;"TOTAL"),IF(AND('[10]PDI_OTRAS SITUACIONES ADMINISTR'!$BA68&lt;&gt;"",'[10]PDI_OTRAS SITUACIONES ADMINISTR'!$BA68&lt;&gt;0),'[10]PDI_OTRAS SITUACIONES ADMINISTR'!$BA68,""),IF($A70="TOTAL",SUM(INDIRECT("AF4:AF"&amp;ROW()-1)),""))</f>
        <v/>
      </c>
      <c r="AG70" s="6" t="str">
        <f ca="1">IF(AND($A70&lt;&gt;"",$A70&lt;&gt;"TOTAL"),IF(AND('[10]PDI_OTRAS SITUACIONES ADMINISTR'!$BC68&lt;&gt;"",'[10]PDI_OTRAS SITUACIONES ADMINISTR'!$BC68&lt;&gt;0),'[10]PDI_OTRAS SITUACIONES ADMINISTR'!$BC68,""),IF($A70="TOTAL",SUM(INDIRECT("AG4:AG"&amp;ROW()-1)),""))</f>
        <v/>
      </c>
      <c r="AH70" s="6" t="str">
        <f t="shared" ca="1" si="29"/>
        <v/>
      </c>
      <c r="AI70" s="6" t="str">
        <f ca="1">IF(AND($A70&lt;&gt;"",$A70&lt;&gt;"TOTAL"),IF(AND('[10]PDI_OTRAS SITUACIONES ADMINISTR'!$BF68&lt;&gt;"",'[10]PDI_OTRAS SITUACIONES ADMINISTR'!$BF68&lt;&gt;0),'[10]PDI_OTRAS SITUACIONES ADMINISTR'!$BF68,""),IF($A70="TOTAL",SUM(INDIRECT("AI4:AI"&amp;ROW()-1)),""))</f>
        <v/>
      </c>
      <c r="AJ70" s="6" t="str">
        <f ca="1">IF(AND($A70&lt;&gt;"",$A70&lt;&gt;"TOTAL"),IF(AND('[10]PDI_OTRAS SITUACIONES ADMINISTR'!$BH68&lt;&gt;"",'[10]PDI_OTRAS SITUACIONES ADMINISTR'!$BH68&lt;&gt;0),'[10]PDI_OTRAS SITUACIONES ADMINISTR'!$BH68,""),IF($A70="TOTAL",SUM(INDIRECT("AJ4:AJ"&amp;ROW()-1)),""))</f>
        <v/>
      </c>
      <c r="AK70" s="6" t="str">
        <f t="shared" ca="1" si="30"/>
        <v/>
      </c>
      <c r="AL70" s="6" t="str">
        <f ca="1">IF(AND($A70&lt;&gt;"",$A70&lt;&gt;"TOTAL"),IF(AND('[10]PDI_OTRAS SITUACIONES ADMINISTR'!$BK68&lt;&gt;"",'[10]PDI_OTRAS SITUACIONES ADMINISTR'!$BK68&lt;&gt;0),'[10]PDI_OTRAS SITUACIONES ADMINISTR'!$BK68,""),IF($A70="TOTAL",SUM(INDIRECT("AL4:AL"&amp;ROW()-1)),""))</f>
        <v/>
      </c>
      <c r="AM70" s="6" t="str">
        <f ca="1">IF(AND($A70&lt;&gt;"",$A70&lt;&gt;"TOTAL"),IF(AND('[10]PDI_OTRAS SITUACIONES ADMINISTR'!$BM68&lt;&gt;"",'[10]PDI_OTRAS SITUACIONES ADMINISTR'!$BM68&lt;&gt;0),'[10]PDI_OTRAS SITUACIONES ADMINISTR'!$BM68,""),IF($A70="TOTAL",SUM(INDIRECT("AM4:AM"&amp;ROW()-1)),""))</f>
        <v/>
      </c>
      <c r="AN70" s="6" t="str">
        <f t="shared" ca="1" si="31"/>
        <v/>
      </c>
      <c r="AO70" s="6" t="str">
        <f ca="1">IF(AND($A70&lt;&gt;"",$A70&lt;&gt;"TOTAL"),IF(AND('[10]PDI_OTRAS SITUACIONES ADMINISTR'!$BP68&lt;&gt;"",'[10]PDI_OTRAS SITUACIONES ADMINISTR'!$BP68&lt;&gt;0),'[10]PDI_OTRAS SITUACIONES ADMINISTR'!$BP68,""),IF($A70="TOTAL",SUM(INDIRECT("AO4:AO"&amp;ROW()-1)),""))</f>
        <v/>
      </c>
      <c r="AP70" s="6" t="str">
        <f ca="1">IF(AND($A70&lt;&gt;"",$A70&lt;&gt;"TOTAL"),IF(AND('[10]PDI_OTRAS SITUACIONES ADMINISTR'!$BR68&lt;&gt;"",'[10]PDI_OTRAS SITUACIONES ADMINISTR'!$BR68&lt;&gt;0),'[10]PDI_OTRAS SITUACIONES ADMINISTR'!$BR68,""),IF($A70="TOTAL",SUM(INDIRECT("AP4:AP"&amp;ROW()-1)),""))</f>
        <v/>
      </c>
      <c r="AQ70" s="6" t="str">
        <f t="shared" ca="1" si="32"/>
        <v/>
      </c>
      <c r="AR70" s="6" t="str">
        <f ca="1">IF(AND($A70&lt;&gt;"",$A70&lt;&gt;"TOTAL"),IF(AND('[10]PDI_OTRAS SITUACIONES ADMINISTR'!$BU68&lt;&gt;"",'[10]PDI_OTRAS SITUACIONES ADMINISTR'!$BU68&lt;&gt;0),'[10]PDI_OTRAS SITUACIONES ADMINISTR'!$BU68,""),IF($A70="TOTAL",SUM(INDIRECT("AR4:AR"&amp;ROW()-1)),""))</f>
        <v/>
      </c>
      <c r="AS70" s="6" t="str">
        <f ca="1">IF(AND($A70&lt;&gt;"",$A70&lt;&gt;"TOTAL"),IF(AND('[10]PDI_OTRAS SITUACIONES ADMINISTR'!$BW68&lt;&gt;"",'[10]PDI_OTRAS SITUACIONES ADMINISTR'!$BW68&lt;&gt;0),'[10]PDI_OTRAS SITUACIONES ADMINISTR'!$BW68,""),IF($A70="TOTAL",SUM(INDIRECT("AS4:AS"&amp;ROW()-1)),""))</f>
        <v/>
      </c>
      <c r="AT70" s="6" t="str">
        <f t="shared" ca="1" si="33"/>
        <v/>
      </c>
      <c r="AU70" s="6" t="str">
        <f ca="1">IF(AND($A70&lt;&gt;"",$A70&lt;&gt;"TOTAL"),IF(AND('[10]PDI_OTRAS SITUACIONES ADMINISTR'!$BZ68&lt;&gt;"",'[10]PDI_OTRAS SITUACIONES ADMINISTR'!$BZ68&lt;&gt;0),'[10]PDI_OTRAS SITUACIONES ADMINISTR'!$BZ68,""),IF($A70="TOTAL",SUM(INDIRECT("AU4:AU"&amp;ROW()-1)),""))</f>
        <v/>
      </c>
      <c r="AV70" s="6" t="str">
        <f ca="1">IF(AND($A70&lt;&gt;"",$A70&lt;&gt;"TOTAL"),IF(AND('[10]PDI_OTRAS SITUACIONES ADMINISTR'!$CB68&lt;&gt;"",'[10]PDI_OTRAS SITUACIONES ADMINISTR'!$CB68&lt;&gt;0),'[10]PDI_OTRAS SITUACIONES ADMINISTR'!$CB68,""),IF($A70="TOTAL",SUM(INDIRECT("AV4:AV"&amp;ROW()-1)),""))</f>
        <v/>
      </c>
      <c r="AW70" s="6" t="str">
        <f t="shared" ca="1" si="34"/>
        <v/>
      </c>
      <c r="AX70" s="6" t="str">
        <f ca="1">IF(AND($A70&lt;&gt;"",$A70&lt;&gt;"TOTAL"),IF(AND('[10]PDI_OTRAS SITUACIONES ADMINISTR'!$CE68&lt;&gt;"",'[10]PDI_OTRAS SITUACIONES ADMINISTR'!$CE68&lt;&gt;0),'[10]PDI_OTRAS SITUACIONES ADMINISTR'!$CE68,""),IF($A70="TOTAL",SUM(INDIRECT("AX4:AX"&amp;ROW()-1)),""))</f>
        <v/>
      </c>
      <c r="AY70" s="6" t="str">
        <f ca="1">IF(AND($A70&lt;&gt;"",$A70&lt;&gt;"TOTAL"),IF(AND('[10]PDI_OTRAS SITUACIONES ADMINISTR'!$CG68&lt;&gt;"",'[10]PDI_OTRAS SITUACIONES ADMINISTR'!$CG68&lt;&gt;0),'[10]PDI_OTRAS SITUACIONES ADMINISTR'!$CG68,""),IF($A70="TOTAL",SUM(INDIRECT("AY4:AY"&amp;ROW()-1)),""))</f>
        <v/>
      </c>
      <c r="AZ70" s="6" t="str">
        <f t="shared" ca="1" si="35"/>
        <v/>
      </c>
      <c r="BA70" s="6" t="str">
        <f ca="1">IF(AND($A70&lt;&gt;"",$A70&lt;&gt;"TOTAL"),IF(AND('[10]PDI_OTRAS SITUACIONES ADMINISTR'!$CJ68&lt;&gt;"",'[10]PDI_OTRAS SITUACIONES ADMINISTR'!$CJ68&lt;&gt;0),'[10]PDI_OTRAS SITUACIONES ADMINISTR'!$CJ68,""),IF($A70="TOTAL",SUM(INDIRECT("BA4:BA"&amp;ROW()-1)),""))</f>
        <v/>
      </c>
      <c r="BB70" s="6" t="str">
        <f ca="1">IF(AND($A70&lt;&gt;"",$A70&lt;&gt;"TOTAL"),IF(AND('[10]PDI_OTRAS SITUACIONES ADMINISTR'!$CL68&lt;&gt;"",'[10]PDI_OTRAS SITUACIONES ADMINISTR'!$CL68&lt;&gt;0),'[10]PDI_OTRAS SITUACIONES ADMINISTR'!$CL68,""),IF($A70="TOTAL",SUM(INDIRECT("BB4:BB"&amp;ROW()-1)),""))</f>
        <v/>
      </c>
      <c r="BC70" s="6" t="str">
        <f t="shared" ca="1" si="36"/>
        <v/>
      </c>
      <c r="BD70" s="6" t="str">
        <f ca="1">IF(AND($A70&lt;&gt;"",$A70&lt;&gt;"TOTAL"),IF(AND('[10]PDI_OTRAS SITUACIONES ADMINISTR'!$CO68&lt;&gt;"",'[10]PDI_OTRAS SITUACIONES ADMINISTR'!$CO68&lt;&gt;0),'[10]PDI_OTRAS SITUACIONES ADMINISTR'!$CO68,""),IF($A70="TOTAL",SUM(INDIRECT("BD4:BD"&amp;ROW()-1)),""))</f>
        <v/>
      </c>
      <c r="BE70" s="6" t="str">
        <f ca="1">IF(AND($A70&lt;&gt;"",$A70&lt;&gt;"TOTAL"),IF(AND('[10]PDI_OTRAS SITUACIONES ADMINISTR'!$CQ68&lt;&gt;"",'[10]PDI_OTRAS SITUACIONES ADMINISTR'!$CQ68&lt;&gt;0),'[10]PDI_OTRAS SITUACIONES ADMINISTR'!$CQ68,""),IF($A70="TOTAL",SUM(INDIRECT("BE4:BE"&amp;ROW()-1)),""))</f>
        <v/>
      </c>
      <c r="BF70" s="6" t="str">
        <f t="shared" ca="1" si="37"/>
        <v/>
      </c>
    </row>
    <row r="71" spans="1:58" x14ac:dyDescent="0.2">
      <c r="A71" s="19" t="str">
        <f>IF('[10]PDI_OTRAS SITUACIONES ADMINISTR'!$B69&lt;&gt;"",'[10]PDI_OTRAS SITUACIONES ADMINISTR'!$B69,IF(AND('[10]PDI_OTRAS SITUACIONES ADMINISTR'!$B69="",'[10]PDI_OTRAS SITUACIONES ADMINISTR'!$B70="",'[10]PDI_OTRAS SITUACIONES ADMINISTR'!$B68=""),"","TOTAL"))</f>
        <v/>
      </c>
      <c r="B71" s="6" t="str">
        <f ca="1">IF(AND($A71&lt;&gt;"",$A71&lt;&gt;"TOTAL"),IF(AND('[10]PDI_OTRAS SITUACIONES ADMINISTR'!$C69&lt;&gt;"",'[10]PDI_OTRAS SITUACIONES ADMINISTR'!$C69&lt;&gt;0),'[10]PDI_OTRAS SITUACIONES ADMINISTR'!$C69,""),IF($A71="TOTAL",SUM(INDIRECT("B4:B"&amp;ROW()-1)),""))</f>
        <v/>
      </c>
      <c r="C71" s="6" t="str">
        <f ca="1">IF(AND($A71&lt;&gt;"",$A71&lt;&gt;"TOTAL"),IF(AND('[10]PDI_OTRAS SITUACIONES ADMINISTR'!$E69&lt;&gt;"",'[10]PDI_OTRAS SITUACIONES ADMINISTR'!$E69&lt;&gt;0),'[10]PDI_OTRAS SITUACIONES ADMINISTR'!$E69,""),IF($A71="TOTAL",SUM(INDIRECT("C4:C"&amp;ROW()-1)),""))</f>
        <v/>
      </c>
      <c r="D71" s="6" t="str">
        <f t="shared" ca="1" si="19"/>
        <v/>
      </c>
      <c r="E71" s="6" t="str">
        <f ca="1">IF(AND($A71&lt;&gt;"",$A71&lt;&gt;"TOTAL"),IF(AND('[10]PDI_OTRAS SITUACIONES ADMINISTR'!$H69&lt;&gt;"",'[10]PDI_OTRAS SITUACIONES ADMINISTR'!$H69&lt;&gt;0),'[10]PDI_OTRAS SITUACIONES ADMINISTR'!$H69,""),IF($A71="TOTAL",SUM(INDIRECT("E4:E"&amp;ROW()-1)),""))</f>
        <v/>
      </c>
      <c r="F71" s="6" t="str">
        <f ca="1">IF(AND($A71&lt;&gt;"",$A71&lt;&gt;"TOTAL"),IF(AND('[10]PDI_OTRAS SITUACIONES ADMINISTR'!$J69&lt;&gt;"",'[10]PDI_OTRAS SITUACIONES ADMINISTR'!$J69&lt;&gt;0),'[10]PDI_OTRAS SITUACIONES ADMINISTR'!$J69,""),IF($A71="TOTAL",SUM(INDIRECT("F4:F"&amp;ROW()-1)),""))</f>
        <v/>
      </c>
      <c r="G71" s="6" t="str">
        <f t="shared" ca="1" si="20"/>
        <v/>
      </c>
      <c r="H71" s="6" t="str">
        <f ca="1">IF(AND($A71&lt;&gt;"",$A71&lt;&gt;"TOTAL"),IF(AND('[10]PDI_OTRAS SITUACIONES ADMINISTR'!$M69&lt;&gt;"",'[10]PDI_OTRAS SITUACIONES ADMINISTR'!$M69&lt;&gt;0),'[10]PDI_OTRAS SITUACIONES ADMINISTR'!$M69,""),IF($A71="TOTAL",SUM(INDIRECT("H4:H"&amp;ROW()-1)),""))</f>
        <v/>
      </c>
      <c r="I71" s="6" t="str">
        <f ca="1">IF(AND($A71&lt;&gt;"",$A71&lt;&gt;"TOTAL"),IF(AND('[10]PDI_OTRAS SITUACIONES ADMINISTR'!$O69&lt;&gt;"",'[10]PDI_OTRAS SITUACIONES ADMINISTR'!$O69&lt;&gt;0),'[10]PDI_OTRAS SITUACIONES ADMINISTR'!$O69,""),IF($A71="TOTAL",SUM(INDIRECT("I4:I"&amp;ROW()-1)),""))</f>
        <v/>
      </c>
      <c r="J71" s="6" t="str">
        <f t="shared" ca="1" si="21"/>
        <v/>
      </c>
      <c r="K71" s="6" t="str">
        <f ca="1">IF(AND($A71&lt;&gt;"",$A71&lt;&gt;"TOTAL"),IF(AND('[10]PDI_OTRAS SITUACIONES ADMINISTR'!$R69&lt;&gt;"",'[10]PDI_OTRAS SITUACIONES ADMINISTR'!$R69&lt;&gt;0),'[10]PDI_OTRAS SITUACIONES ADMINISTR'!$R69,""),IF($A71="TOTAL",SUM(INDIRECT("K4:K"&amp;ROW()-1)),""))</f>
        <v/>
      </c>
      <c r="L71" s="6" t="str">
        <f ca="1">IF(AND($A71&lt;&gt;"",$A71&lt;&gt;"TOTAL"),IF(AND('[10]PDI_OTRAS SITUACIONES ADMINISTR'!$T69&lt;&gt;"",'[10]PDI_OTRAS SITUACIONES ADMINISTR'!$T69&lt;&gt;0),'[10]PDI_OTRAS SITUACIONES ADMINISTR'!$T69,""),IF($A71="TOTAL",SUM(INDIRECT("L4:L"&amp;ROW()-1)),""))</f>
        <v/>
      </c>
      <c r="M71" s="6" t="str">
        <f t="shared" ca="1" si="22"/>
        <v/>
      </c>
      <c r="N71" s="6" t="str">
        <f ca="1">IF(AND($A71&lt;&gt;"",$A71&lt;&gt;"TOTAL"),IF(AND('[10]PDI_OTRAS SITUACIONES ADMINISTR'!$W69&lt;&gt;"",'[10]PDI_OTRAS SITUACIONES ADMINISTR'!$W69&lt;&gt;0),'[10]PDI_OTRAS SITUACIONES ADMINISTR'!$W69,""),IF($A71="TOTAL",SUM(INDIRECT("N4:N"&amp;ROW()-1)),""))</f>
        <v/>
      </c>
      <c r="O71" s="6" t="str">
        <f ca="1">IF(AND($A71&lt;&gt;"",$A71&lt;&gt;"TOTAL"),IF(AND('[10]PDI_OTRAS SITUACIONES ADMINISTR'!$Y69&lt;&gt;"",'[10]PDI_OTRAS SITUACIONES ADMINISTR'!$Y69&lt;&gt;0),'[10]PDI_OTRAS SITUACIONES ADMINISTR'!$Y69,""),IF($A71="TOTAL",SUM(INDIRECT("O4:O"&amp;ROW()-1)),""))</f>
        <v/>
      </c>
      <c r="P71" s="6" t="str">
        <f t="shared" ca="1" si="23"/>
        <v/>
      </c>
      <c r="Q71" s="6" t="str">
        <f ca="1">IF(AND($A71&lt;&gt;"",$A71&lt;&gt;"TOTAL"),IF(AND('[10]PDI_OTRAS SITUACIONES ADMINISTR'!$AB69&lt;&gt;"",'[10]PDI_OTRAS SITUACIONES ADMINISTR'!$AB69&lt;&gt;0),'[10]PDI_OTRAS SITUACIONES ADMINISTR'!$AB69,""),IF($A71="TOTAL",SUM(INDIRECT("Q4:Q"&amp;ROW()-1)),""))</f>
        <v/>
      </c>
      <c r="R71" s="6" t="str">
        <f ca="1">IF(AND($A71&lt;&gt;"",$A71&lt;&gt;"TOTAL"),IF(AND('[10]PDI_OTRAS SITUACIONES ADMINISTR'!$AD69&lt;&gt;"",'[10]PDI_OTRAS SITUACIONES ADMINISTR'!$AD69&lt;&gt;0),'[10]PDI_OTRAS SITUACIONES ADMINISTR'!$AD69,""),IF($A71="TOTAL",SUM(INDIRECT("R4:R"&amp;ROW()-1)),""))</f>
        <v/>
      </c>
      <c r="S71" s="6" t="str">
        <f t="shared" ca="1" si="24"/>
        <v/>
      </c>
      <c r="T71" s="6" t="str">
        <f ca="1">IF(AND($A71&lt;&gt;"",$A71&lt;&gt;"TOTAL"),IF(AND('[10]PDI_OTRAS SITUACIONES ADMINISTR'!$AG69&lt;&gt;"",'[10]PDI_OTRAS SITUACIONES ADMINISTR'!$AG69&lt;&gt;0),'[10]PDI_OTRAS SITUACIONES ADMINISTR'!$AG69,""),IF($A71="TOTAL",SUM(INDIRECT("T4:T"&amp;ROW()-1)),""))</f>
        <v/>
      </c>
      <c r="U71" s="6" t="str">
        <f ca="1">IF(AND($A71&lt;&gt;"",$A71&lt;&gt;"TOTAL"),IF(AND('[10]PDI_OTRAS SITUACIONES ADMINISTR'!$AI69&lt;&gt;"",'[10]PDI_OTRAS SITUACIONES ADMINISTR'!$AI69&lt;&gt;0),'[10]PDI_OTRAS SITUACIONES ADMINISTR'!$AI69,""),IF($A71="TOTAL",SUM(INDIRECT("U4:U"&amp;ROW()-1)),""))</f>
        <v/>
      </c>
      <c r="V71" s="6" t="str">
        <f t="shared" ca="1" si="25"/>
        <v/>
      </c>
      <c r="W71" s="6" t="str">
        <f ca="1">IF(AND($A71&lt;&gt;"",$A71&lt;&gt;"TOTAL"),IF(AND('[10]PDI_OTRAS SITUACIONES ADMINISTR'!$AL69&lt;&gt;"",'[10]PDI_OTRAS SITUACIONES ADMINISTR'!$AL69&lt;&gt;0),'[10]PDI_OTRAS SITUACIONES ADMINISTR'!$AL69,""),IF($A71="TOTAL",SUM(INDIRECT("W4:W"&amp;ROW()-1)),""))</f>
        <v/>
      </c>
      <c r="X71" s="6" t="str">
        <f ca="1">IF(AND($A71&lt;&gt;"",$A71&lt;&gt;"TOTAL"),IF(AND('[10]PDI_OTRAS SITUACIONES ADMINISTR'!$AN69&lt;&gt;"",'[10]PDI_OTRAS SITUACIONES ADMINISTR'!$AN69&lt;&gt;0),'[10]PDI_OTRAS SITUACIONES ADMINISTR'!$AN69,""),IF($A71="TOTAL",SUM(INDIRECT("X4:X"&amp;ROW()-1)),""))</f>
        <v/>
      </c>
      <c r="Y71" s="6" t="str">
        <f t="shared" ca="1" si="26"/>
        <v/>
      </c>
      <c r="Z71" s="6" t="str">
        <f ca="1">IF(AND($A71&lt;&gt;"",$A71&lt;&gt;"TOTAL"),IF(AND('[10]PDI_OTRAS SITUACIONES ADMINISTR'!$AQ69&lt;&gt;"",'[10]PDI_OTRAS SITUACIONES ADMINISTR'!$AQ69&lt;&gt;0),'[10]PDI_OTRAS SITUACIONES ADMINISTR'!$AQ69,""),IF($A71="TOTAL",SUM(INDIRECT("Z4:Z"&amp;ROW()-1)),""))</f>
        <v/>
      </c>
      <c r="AA71" s="6" t="str">
        <f ca="1">IF(AND($A71&lt;&gt;"",$A71&lt;&gt;"TOTAL"),IF(AND('[10]PDI_OTRAS SITUACIONES ADMINISTR'!$AS69&lt;&gt;"",'[10]PDI_OTRAS SITUACIONES ADMINISTR'!$AS69&lt;&gt;0),'[10]PDI_OTRAS SITUACIONES ADMINISTR'!$AS69,""),IF($A71="TOTAL",SUM(INDIRECT("AA4:AA"&amp;ROW()-1)),""))</f>
        <v/>
      </c>
      <c r="AB71" s="6" t="str">
        <f t="shared" ca="1" si="27"/>
        <v/>
      </c>
      <c r="AC71" s="6" t="str">
        <f ca="1">IF(AND($A71&lt;&gt;"",$A71&lt;&gt;"TOTAL"),IF(AND('[10]PDI_OTRAS SITUACIONES ADMINISTR'!$AV69&lt;&gt;"",'[10]PDI_OTRAS SITUACIONES ADMINISTR'!$AV69&lt;&gt;0),'[10]PDI_OTRAS SITUACIONES ADMINISTR'!$AV69,""),IF($A71="TOTAL",SUM(INDIRECT("AC4:AC"&amp;ROW()-1)),""))</f>
        <v/>
      </c>
      <c r="AD71" s="6" t="str">
        <f ca="1">IF(AND($A71&lt;&gt;"",$A71&lt;&gt;"TOTAL"),IF(AND('[10]PDI_OTRAS SITUACIONES ADMINISTR'!$AX69&lt;&gt;"",'[10]PDI_OTRAS SITUACIONES ADMINISTR'!$AX69&lt;&gt;0),'[10]PDI_OTRAS SITUACIONES ADMINISTR'!$AX69,""),IF($A71="TOTAL",SUM(INDIRECT("AD4:AD"&amp;ROW()-1)),""))</f>
        <v/>
      </c>
      <c r="AE71" s="6" t="str">
        <f t="shared" ca="1" si="28"/>
        <v/>
      </c>
      <c r="AF71" s="6" t="str">
        <f ca="1">IF(AND($A71&lt;&gt;"",$A71&lt;&gt;"TOTAL"),IF(AND('[10]PDI_OTRAS SITUACIONES ADMINISTR'!$BA69&lt;&gt;"",'[10]PDI_OTRAS SITUACIONES ADMINISTR'!$BA69&lt;&gt;0),'[10]PDI_OTRAS SITUACIONES ADMINISTR'!$BA69,""),IF($A71="TOTAL",SUM(INDIRECT("AF4:AF"&amp;ROW()-1)),""))</f>
        <v/>
      </c>
      <c r="AG71" s="6" t="str">
        <f ca="1">IF(AND($A71&lt;&gt;"",$A71&lt;&gt;"TOTAL"),IF(AND('[10]PDI_OTRAS SITUACIONES ADMINISTR'!$BC69&lt;&gt;"",'[10]PDI_OTRAS SITUACIONES ADMINISTR'!$BC69&lt;&gt;0),'[10]PDI_OTRAS SITUACIONES ADMINISTR'!$BC69,""),IF($A71="TOTAL",SUM(INDIRECT("AG4:AG"&amp;ROW()-1)),""))</f>
        <v/>
      </c>
      <c r="AH71" s="6" t="str">
        <f t="shared" ca="1" si="29"/>
        <v/>
      </c>
      <c r="AI71" s="6" t="str">
        <f ca="1">IF(AND($A71&lt;&gt;"",$A71&lt;&gt;"TOTAL"),IF(AND('[10]PDI_OTRAS SITUACIONES ADMINISTR'!$BF69&lt;&gt;"",'[10]PDI_OTRAS SITUACIONES ADMINISTR'!$BF69&lt;&gt;0),'[10]PDI_OTRAS SITUACIONES ADMINISTR'!$BF69,""),IF($A71="TOTAL",SUM(INDIRECT("AI4:AI"&amp;ROW()-1)),""))</f>
        <v/>
      </c>
      <c r="AJ71" s="6" t="str">
        <f ca="1">IF(AND($A71&lt;&gt;"",$A71&lt;&gt;"TOTAL"),IF(AND('[10]PDI_OTRAS SITUACIONES ADMINISTR'!$BH69&lt;&gt;"",'[10]PDI_OTRAS SITUACIONES ADMINISTR'!$BH69&lt;&gt;0),'[10]PDI_OTRAS SITUACIONES ADMINISTR'!$BH69,""),IF($A71="TOTAL",SUM(INDIRECT("AJ4:AJ"&amp;ROW()-1)),""))</f>
        <v/>
      </c>
      <c r="AK71" s="6" t="str">
        <f t="shared" ca="1" si="30"/>
        <v/>
      </c>
      <c r="AL71" s="6" t="str">
        <f ca="1">IF(AND($A71&lt;&gt;"",$A71&lt;&gt;"TOTAL"),IF(AND('[10]PDI_OTRAS SITUACIONES ADMINISTR'!$BK69&lt;&gt;"",'[10]PDI_OTRAS SITUACIONES ADMINISTR'!$BK69&lt;&gt;0),'[10]PDI_OTRAS SITUACIONES ADMINISTR'!$BK69,""),IF($A71="TOTAL",SUM(INDIRECT("AL4:AL"&amp;ROW()-1)),""))</f>
        <v/>
      </c>
      <c r="AM71" s="6" t="str">
        <f ca="1">IF(AND($A71&lt;&gt;"",$A71&lt;&gt;"TOTAL"),IF(AND('[10]PDI_OTRAS SITUACIONES ADMINISTR'!$BM69&lt;&gt;"",'[10]PDI_OTRAS SITUACIONES ADMINISTR'!$BM69&lt;&gt;0),'[10]PDI_OTRAS SITUACIONES ADMINISTR'!$BM69,""),IF($A71="TOTAL",SUM(INDIRECT("AM4:AM"&amp;ROW()-1)),""))</f>
        <v/>
      </c>
      <c r="AN71" s="6" t="str">
        <f t="shared" ca="1" si="31"/>
        <v/>
      </c>
      <c r="AO71" s="6" t="str">
        <f ca="1">IF(AND($A71&lt;&gt;"",$A71&lt;&gt;"TOTAL"),IF(AND('[10]PDI_OTRAS SITUACIONES ADMINISTR'!$BP69&lt;&gt;"",'[10]PDI_OTRAS SITUACIONES ADMINISTR'!$BP69&lt;&gt;0),'[10]PDI_OTRAS SITUACIONES ADMINISTR'!$BP69,""),IF($A71="TOTAL",SUM(INDIRECT("AO4:AO"&amp;ROW()-1)),""))</f>
        <v/>
      </c>
      <c r="AP71" s="6" t="str">
        <f ca="1">IF(AND($A71&lt;&gt;"",$A71&lt;&gt;"TOTAL"),IF(AND('[10]PDI_OTRAS SITUACIONES ADMINISTR'!$BR69&lt;&gt;"",'[10]PDI_OTRAS SITUACIONES ADMINISTR'!$BR69&lt;&gt;0),'[10]PDI_OTRAS SITUACIONES ADMINISTR'!$BR69,""),IF($A71="TOTAL",SUM(INDIRECT("AP4:AP"&amp;ROW()-1)),""))</f>
        <v/>
      </c>
      <c r="AQ71" s="6" t="str">
        <f t="shared" ca="1" si="32"/>
        <v/>
      </c>
      <c r="AR71" s="6" t="str">
        <f ca="1">IF(AND($A71&lt;&gt;"",$A71&lt;&gt;"TOTAL"),IF(AND('[10]PDI_OTRAS SITUACIONES ADMINISTR'!$BU69&lt;&gt;"",'[10]PDI_OTRAS SITUACIONES ADMINISTR'!$BU69&lt;&gt;0),'[10]PDI_OTRAS SITUACIONES ADMINISTR'!$BU69,""),IF($A71="TOTAL",SUM(INDIRECT("AR4:AR"&amp;ROW()-1)),""))</f>
        <v/>
      </c>
      <c r="AS71" s="6" t="str">
        <f ca="1">IF(AND($A71&lt;&gt;"",$A71&lt;&gt;"TOTAL"),IF(AND('[10]PDI_OTRAS SITUACIONES ADMINISTR'!$BW69&lt;&gt;"",'[10]PDI_OTRAS SITUACIONES ADMINISTR'!$BW69&lt;&gt;0),'[10]PDI_OTRAS SITUACIONES ADMINISTR'!$BW69,""),IF($A71="TOTAL",SUM(INDIRECT("AS4:AS"&amp;ROW()-1)),""))</f>
        <v/>
      </c>
      <c r="AT71" s="6" t="str">
        <f t="shared" ca="1" si="33"/>
        <v/>
      </c>
      <c r="AU71" s="6" t="str">
        <f ca="1">IF(AND($A71&lt;&gt;"",$A71&lt;&gt;"TOTAL"),IF(AND('[10]PDI_OTRAS SITUACIONES ADMINISTR'!$BZ69&lt;&gt;"",'[10]PDI_OTRAS SITUACIONES ADMINISTR'!$BZ69&lt;&gt;0),'[10]PDI_OTRAS SITUACIONES ADMINISTR'!$BZ69,""),IF($A71="TOTAL",SUM(INDIRECT("AU4:AU"&amp;ROW()-1)),""))</f>
        <v/>
      </c>
      <c r="AV71" s="6" t="str">
        <f ca="1">IF(AND($A71&lt;&gt;"",$A71&lt;&gt;"TOTAL"),IF(AND('[10]PDI_OTRAS SITUACIONES ADMINISTR'!$CB69&lt;&gt;"",'[10]PDI_OTRAS SITUACIONES ADMINISTR'!$CB69&lt;&gt;0),'[10]PDI_OTRAS SITUACIONES ADMINISTR'!$CB69,""),IF($A71="TOTAL",SUM(INDIRECT("AV4:AV"&amp;ROW()-1)),""))</f>
        <v/>
      </c>
      <c r="AW71" s="6" t="str">
        <f t="shared" ca="1" si="34"/>
        <v/>
      </c>
      <c r="AX71" s="6" t="str">
        <f ca="1">IF(AND($A71&lt;&gt;"",$A71&lt;&gt;"TOTAL"),IF(AND('[10]PDI_OTRAS SITUACIONES ADMINISTR'!$CE69&lt;&gt;"",'[10]PDI_OTRAS SITUACIONES ADMINISTR'!$CE69&lt;&gt;0),'[10]PDI_OTRAS SITUACIONES ADMINISTR'!$CE69,""),IF($A71="TOTAL",SUM(INDIRECT("AX4:AX"&amp;ROW()-1)),""))</f>
        <v/>
      </c>
      <c r="AY71" s="6" t="str">
        <f ca="1">IF(AND($A71&lt;&gt;"",$A71&lt;&gt;"TOTAL"),IF(AND('[10]PDI_OTRAS SITUACIONES ADMINISTR'!$CG69&lt;&gt;"",'[10]PDI_OTRAS SITUACIONES ADMINISTR'!$CG69&lt;&gt;0),'[10]PDI_OTRAS SITUACIONES ADMINISTR'!$CG69,""),IF($A71="TOTAL",SUM(INDIRECT("AY4:AY"&amp;ROW()-1)),""))</f>
        <v/>
      </c>
      <c r="AZ71" s="6" t="str">
        <f t="shared" ca="1" si="35"/>
        <v/>
      </c>
      <c r="BA71" s="6" t="str">
        <f ca="1">IF(AND($A71&lt;&gt;"",$A71&lt;&gt;"TOTAL"),IF(AND('[10]PDI_OTRAS SITUACIONES ADMINISTR'!$CJ69&lt;&gt;"",'[10]PDI_OTRAS SITUACIONES ADMINISTR'!$CJ69&lt;&gt;0),'[10]PDI_OTRAS SITUACIONES ADMINISTR'!$CJ69,""),IF($A71="TOTAL",SUM(INDIRECT("BA4:BA"&amp;ROW()-1)),""))</f>
        <v/>
      </c>
      <c r="BB71" s="6" t="str">
        <f ca="1">IF(AND($A71&lt;&gt;"",$A71&lt;&gt;"TOTAL"),IF(AND('[10]PDI_OTRAS SITUACIONES ADMINISTR'!$CL69&lt;&gt;"",'[10]PDI_OTRAS SITUACIONES ADMINISTR'!$CL69&lt;&gt;0),'[10]PDI_OTRAS SITUACIONES ADMINISTR'!$CL69,""),IF($A71="TOTAL",SUM(INDIRECT("BB4:BB"&amp;ROW()-1)),""))</f>
        <v/>
      </c>
      <c r="BC71" s="6" t="str">
        <f t="shared" ca="1" si="36"/>
        <v/>
      </c>
      <c r="BD71" s="6" t="str">
        <f ca="1">IF(AND($A71&lt;&gt;"",$A71&lt;&gt;"TOTAL"),IF(AND('[10]PDI_OTRAS SITUACIONES ADMINISTR'!$CO69&lt;&gt;"",'[10]PDI_OTRAS SITUACIONES ADMINISTR'!$CO69&lt;&gt;0),'[10]PDI_OTRAS SITUACIONES ADMINISTR'!$CO69,""),IF($A71="TOTAL",SUM(INDIRECT("BD4:BD"&amp;ROW()-1)),""))</f>
        <v/>
      </c>
      <c r="BE71" s="6" t="str">
        <f ca="1">IF(AND($A71&lt;&gt;"",$A71&lt;&gt;"TOTAL"),IF(AND('[10]PDI_OTRAS SITUACIONES ADMINISTR'!$CQ69&lt;&gt;"",'[10]PDI_OTRAS SITUACIONES ADMINISTR'!$CQ69&lt;&gt;0),'[10]PDI_OTRAS SITUACIONES ADMINISTR'!$CQ69,""),IF($A71="TOTAL",SUM(INDIRECT("BE4:BE"&amp;ROW()-1)),""))</f>
        <v/>
      </c>
      <c r="BF71" s="6" t="str">
        <f t="shared" ca="1" si="37"/>
        <v/>
      </c>
    </row>
    <row r="72" spans="1:58" x14ac:dyDescent="0.2">
      <c r="A72" s="19" t="str">
        <f>IF('[10]PDI_OTRAS SITUACIONES ADMINISTR'!$B70&lt;&gt;"",'[10]PDI_OTRAS SITUACIONES ADMINISTR'!$B70,IF(AND('[10]PDI_OTRAS SITUACIONES ADMINISTR'!$B70="",'[10]PDI_OTRAS SITUACIONES ADMINISTR'!$B71="",'[10]PDI_OTRAS SITUACIONES ADMINISTR'!$B69=""),"","TOTAL"))</f>
        <v/>
      </c>
      <c r="B72" s="6" t="str">
        <f ca="1">IF(AND($A72&lt;&gt;"",$A72&lt;&gt;"TOTAL"),IF(AND('[10]PDI_OTRAS SITUACIONES ADMINISTR'!$C70&lt;&gt;"",'[10]PDI_OTRAS SITUACIONES ADMINISTR'!$C70&lt;&gt;0),'[10]PDI_OTRAS SITUACIONES ADMINISTR'!$C70,""),IF($A72="TOTAL",SUM(INDIRECT("B4:B"&amp;ROW()-1)),""))</f>
        <v/>
      </c>
      <c r="C72" s="6" t="str">
        <f ca="1">IF(AND($A72&lt;&gt;"",$A72&lt;&gt;"TOTAL"),IF(AND('[10]PDI_OTRAS SITUACIONES ADMINISTR'!$E70&lt;&gt;"",'[10]PDI_OTRAS SITUACIONES ADMINISTR'!$E70&lt;&gt;0),'[10]PDI_OTRAS SITUACIONES ADMINISTR'!$E70,""),IF($A72="TOTAL",SUM(INDIRECT("C4:C"&amp;ROW()-1)),""))</f>
        <v/>
      </c>
      <c r="D72" s="6" t="str">
        <f t="shared" ca="1" si="19"/>
        <v/>
      </c>
      <c r="E72" s="6" t="str">
        <f ca="1">IF(AND($A72&lt;&gt;"",$A72&lt;&gt;"TOTAL"),IF(AND('[10]PDI_OTRAS SITUACIONES ADMINISTR'!$H70&lt;&gt;"",'[10]PDI_OTRAS SITUACIONES ADMINISTR'!$H70&lt;&gt;0),'[10]PDI_OTRAS SITUACIONES ADMINISTR'!$H70,""),IF($A72="TOTAL",SUM(INDIRECT("E4:E"&amp;ROW()-1)),""))</f>
        <v/>
      </c>
      <c r="F72" s="6" t="str">
        <f ca="1">IF(AND($A72&lt;&gt;"",$A72&lt;&gt;"TOTAL"),IF(AND('[10]PDI_OTRAS SITUACIONES ADMINISTR'!$J70&lt;&gt;"",'[10]PDI_OTRAS SITUACIONES ADMINISTR'!$J70&lt;&gt;0),'[10]PDI_OTRAS SITUACIONES ADMINISTR'!$J70,""),IF($A72="TOTAL",SUM(INDIRECT("F4:F"&amp;ROW()-1)),""))</f>
        <v/>
      </c>
      <c r="G72" s="6" t="str">
        <f t="shared" ca="1" si="20"/>
        <v/>
      </c>
      <c r="H72" s="6" t="str">
        <f ca="1">IF(AND($A72&lt;&gt;"",$A72&lt;&gt;"TOTAL"),IF(AND('[10]PDI_OTRAS SITUACIONES ADMINISTR'!$M70&lt;&gt;"",'[10]PDI_OTRAS SITUACIONES ADMINISTR'!$M70&lt;&gt;0),'[10]PDI_OTRAS SITUACIONES ADMINISTR'!$M70,""),IF($A72="TOTAL",SUM(INDIRECT("H4:H"&amp;ROW()-1)),""))</f>
        <v/>
      </c>
      <c r="I72" s="6" t="str">
        <f ca="1">IF(AND($A72&lt;&gt;"",$A72&lt;&gt;"TOTAL"),IF(AND('[10]PDI_OTRAS SITUACIONES ADMINISTR'!$O70&lt;&gt;"",'[10]PDI_OTRAS SITUACIONES ADMINISTR'!$O70&lt;&gt;0),'[10]PDI_OTRAS SITUACIONES ADMINISTR'!$O70,""),IF($A72="TOTAL",SUM(INDIRECT("I4:I"&amp;ROW()-1)),""))</f>
        <v/>
      </c>
      <c r="J72" s="6" t="str">
        <f t="shared" ca="1" si="21"/>
        <v/>
      </c>
      <c r="K72" s="6" t="str">
        <f ca="1">IF(AND($A72&lt;&gt;"",$A72&lt;&gt;"TOTAL"),IF(AND('[10]PDI_OTRAS SITUACIONES ADMINISTR'!$R70&lt;&gt;"",'[10]PDI_OTRAS SITUACIONES ADMINISTR'!$R70&lt;&gt;0),'[10]PDI_OTRAS SITUACIONES ADMINISTR'!$R70,""),IF($A72="TOTAL",SUM(INDIRECT("K4:K"&amp;ROW()-1)),""))</f>
        <v/>
      </c>
      <c r="L72" s="6" t="str">
        <f ca="1">IF(AND($A72&lt;&gt;"",$A72&lt;&gt;"TOTAL"),IF(AND('[10]PDI_OTRAS SITUACIONES ADMINISTR'!$T70&lt;&gt;"",'[10]PDI_OTRAS SITUACIONES ADMINISTR'!$T70&lt;&gt;0),'[10]PDI_OTRAS SITUACIONES ADMINISTR'!$T70,""),IF($A72="TOTAL",SUM(INDIRECT("L4:L"&amp;ROW()-1)),""))</f>
        <v/>
      </c>
      <c r="M72" s="6" t="str">
        <f t="shared" ca="1" si="22"/>
        <v/>
      </c>
      <c r="N72" s="6" t="str">
        <f ca="1">IF(AND($A72&lt;&gt;"",$A72&lt;&gt;"TOTAL"),IF(AND('[10]PDI_OTRAS SITUACIONES ADMINISTR'!$W70&lt;&gt;"",'[10]PDI_OTRAS SITUACIONES ADMINISTR'!$W70&lt;&gt;0),'[10]PDI_OTRAS SITUACIONES ADMINISTR'!$W70,""),IF($A72="TOTAL",SUM(INDIRECT("N4:N"&amp;ROW()-1)),""))</f>
        <v/>
      </c>
      <c r="O72" s="6" t="str">
        <f ca="1">IF(AND($A72&lt;&gt;"",$A72&lt;&gt;"TOTAL"),IF(AND('[10]PDI_OTRAS SITUACIONES ADMINISTR'!$Y70&lt;&gt;"",'[10]PDI_OTRAS SITUACIONES ADMINISTR'!$Y70&lt;&gt;0),'[10]PDI_OTRAS SITUACIONES ADMINISTR'!$Y70,""),IF($A72="TOTAL",SUM(INDIRECT("O4:O"&amp;ROW()-1)),""))</f>
        <v/>
      </c>
      <c r="P72" s="6" t="str">
        <f t="shared" ca="1" si="23"/>
        <v/>
      </c>
      <c r="Q72" s="6" t="str">
        <f ca="1">IF(AND($A72&lt;&gt;"",$A72&lt;&gt;"TOTAL"),IF(AND('[10]PDI_OTRAS SITUACIONES ADMINISTR'!$AB70&lt;&gt;"",'[10]PDI_OTRAS SITUACIONES ADMINISTR'!$AB70&lt;&gt;0),'[10]PDI_OTRAS SITUACIONES ADMINISTR'!$AB70,""),IF($A72="TOTAL",SUM(INDIRECT("Q4:Q"&amp;ROW()-1)),""))</f>
        <v/>
      </c>
      <c r="R72" s="6" t="str">
        <f ca="1">IF(AND($A72&lt;&gt;"",$A72&lt;&gt;"TOTAL"),IF(AND('[10]PDI_OTRAS SITUACIONES ADMINISTR'!$AD70&lt;&gt;"",'[10]PDI_OTRAS SITUACIONES ADMINISTR'!$AD70&lt;&gt;0),'[10]PDI_OTRAS SITUACIONES ADMINISTR'!$AD70,""),IF($A72="TOTAL",SUM(INDIRECT("R4:R"&amp;ROW()-1)),""))</f>
        <v/>
      </c>
      <c r="S72" s="6" t="str">
        <f t="shared" ca="1" si="24"/>
        <v/>
      </c>
      <c r="T72" s="6" t="str">
        <f ca="1">IF(AND($A72&lt;&gt;"",$A72&lt;&gt;"TOTAL"),IF(AND('[10]PDI_OTRAS SITUACIONES ADMINISTR'!$AG70&lt;&gt;"",'[10]PDI_OTRAS SITUACIONES ADMINISTR'!$AG70&lt;&gt;0),'[10]PDI_OTRAS SITUACIONES ADMINISTR'!$AG70,""),IF($A72="TOTAL",SUM(INDIRECT("T4:T"&amp;ROW()-1)),""))</f>
        <v/>
      </c>
      <c r="U72" s="6" t="str">
        <f ca="1">IF(AND($A72&lt;&gt;"",$A72&lt;&gt;"TOTAL"),IF(AND('[10]PDI_OTRAS SITUACIONES ADMINISTR'!$AI70&lt;&gt;"",'[10]PDI_OTRAS SITUACIONES ADMINISTR'!$AI70&lt;&gt;0),'[10]PDI_OTRAS SITUACIONES ADMINISTR'!$AI70,""),IF($A72="TOTAL",SUM(INDIRECT("U4:U"&amp;ROW()-1)),""))</f>
        <v/>
      </c>
      <c r="V72" s="6" t="str">
        <f t="shared" ca="1" si="25"/>
        <v/>
      </c>
      <c r="W72" s="6" t="str">
        <f ca="1">IF(AND($A72&lt;&gt;"",$A72&lt;&gt;"TOTAL"),IF(AND('[10]PDI_OTRAS SITUACIONES ADMINISTR'!$AL70&lt;&gt;"",'[10]PDI_OTRAS SITUACIONES ADMINISTR'!$AL70&lt;&gt;0),'[10]PDI_OTRAS SITUACIONES ADMINISTR'!$AL70,""),IF($A72="TOTAL",SUM(INDIRECT("W4:W"&amp;ROW()-1)),""))</f>
        <v/>
      </c>
      <c r="X72" s="6" t="str">
        <f ca="1">IF(AND($A72&lt;&gt;"",$A72&lt;&gt;"TOTAL"),IF(AND('[10]PDI_OTRAS SITUACIONES ADMINISTR'!$AN70&lt;&gt;"",'[10]PDI_OTRAS SITUACIONES ADMINISTR'!$AN70&lt;&gt;0),'[10]PDI_OTRAS SITUACIONES ADMINISTR'!$AN70,""),IF($A72="TOTAL",SUM(INDIRECT("X4:X"&amp;ROW()-1)),""))</f>
        <v/>
      </c>
      <c r="Y72" s="6" t="str">
        <f t="shared" ca="1" si="26"/>
        <v/>
      </c>
      <c r="Z72" s="6" t="str">
        <f ca="1">IF(AND($A72&lt;&gt;"",$A72&lt;&gt;"TOTAL"),IF(AND('[10]PDI_OTRAS SITUACIONES ADMINISTR'!$AQ70&lt;&gt;"",'[10]PDI_OTRAS SITUACIONES ADMINISTR'!$AQ70&lt;&gt;0),'[10]PDI_OTRAS SITUACIONES ADMINISTR'!$AQ70,""),IF($A72="TOTAL",SUM(INDIRECT("Z4:Z"&amp;ROW()-1)),""))</f>
        <v/>
      </c>
      <c r="AA72" s="6" t="str">
        <f ca="1">IF(AND($A72&lt;&gt;"",$A72&lt;&gt;"TOTAL"),IF(AND('[10]PDI_OTRAS SITUACIONES ADMINISTR'!$AS70&lt;&gt;"",'[10]PDI_OTRAS SITUACIONES ADMINISTR'!$AS70&lt;&gt;0),'[10]PDI_OTRAS SITUACIONES ADMINISTR'!$AS70,""),IF($A72="TOTAL",SUM(INDIRECT("AA4:AA"&amp;ROW()-1)),""))</f>
        <v/>
      </c>
      <c r="AB72" s="6" t="str">
        <f t="shared" ca="1" si="27"/>
        <v/>
      </c>
      <c r="AC72" s="6" t="str">
        <f ca="1">IF(AND($A72&lt;&gt;"",$A72&lt;&gt;"TOTAL"),IF(AND('[10]PDI_OTRAS SITUACIONES ADMINISTR'!$AV70&lt;&gt;"",'[10]PDI_OTRAS SITUACIONES ADMINISTR'!$AV70&lt;&gt;0),'[10]PDI_OTRAS SITUACIONES ADMINISTR'!$AV70,""),IF($A72="TOTAL",SUM(INDIRECT("AC4:AC"&amp;ROW()-1)),""))</f>
        <v/>
      </c>
      <c r="AD72" s="6" t="str">
        <f ca="1">IF(AND($A72&lt;&gt;"",$A72&lt;&gt;"TOTAL"),IF(AND('[10]PDI_OTRAS SITUACIONES ADMINISTR'!$AX70&lt;&gt;"",'[10]PDI_OTRAS SITUACIONES ADMINISTR'!$AX70&lt;&gt;0),'[10]PDI_OTRAS SITUACIONES ADMINISTR'!$AX70,""),IF($A72="TOTAL",SUM(INDIRECT("AD4:AD"&amp;ROW()-1)),""))</f>
        <v/>
      </c>
      <c r="AE72" s="6" t="str">
        <f t="shared" ca="1" si="28"/>
        <v/>
      </c>
      <c r="AF72" s="6" t="str">
        <f ca="1">IF(AND($A72&lt;&gt;"",$A72&lt;&gt;"TOTAL"),IF(AND('[10]PDI_OTRAS SITUACIONES ADMINISTR'!$BA70&lt;&gt;"",'[10]PDI_OTRAS SITUACIONES ADMINISTR'!$BA70&lt;&gt;0),'[10]PDI_OTRAS SITUACIONES ADMINISTR'!$BA70,""),IF($A72="TOTAL",SUM(INDIRECT("AF4:AF"&amp;ROW()-1)),""))</f>
        <v/>
      </c>
      <c r="AG72" s="6" t="str">
        <f ca="1">IF(AND($A72&lt;&gt;"",$A72&lt;&gt;"TOTAL"),IF(AND('[10]PDI_OTRAS SITUACIONES ADMINISTR'!$BC70&lt;&gt;"",'[10]PDI_OTRAS SITUACIONES ADMINISTR'!$BC70&lt;&gt;0),'[10]PDI_OTRAS SITUACIONES ADMINISTR'!$BC70,""),IF($A72="TOTAL",SUM(INDIRECT("AG4:AG"&amp;ROW()-1)),""))</f>
        <v/>
      </c>
      <c r="AH72" s="6" t="str">
        <f t="shared" ca="1" si="29"/>
        <v/>
      </c>
      <c r="AI72" s="6" t="str">
        <f ca="1">IF(AND($A72&lt;&gt;"",$A72&lt;&gt;"TOTAL"),IF(AND('[10]PDI_OTRAS SITUACIONES ADMINISTR'!$BF70&lt;&gt;"",'[10]PDI_OTRAS SITUACIONES ADMINISTR'!$BF70&lt;&gt;0),'[10]PDI_OTRAS SITUACIONES ADMINISTR'!$BF70,""),IF($A72="TOTAL",SUM(INDIRECT("AI4:AI"&amp;ROW()-1)),""))</f>
        <v/>
      </c>
      <c r="AJ72" s="6" t="str">
        <f ca="1">IF(AND($A72&lt;&gt;"",$A72&lt;&gt;"TOTAL"),IF(AND('[10]PDI_OTRAS SITUACIONES ADMINISTR'!$BH70&lt;&gt;"",'[10]PDI_OTRAS SITUACIONES ADMINISTR'!$BH70&lt;&gt;0),'[10]PDI_OTRAS SITUACIONES ADMINISTR'!$BH70,""),IF($A72="TOTAL",SUM(INDIRECT("AJ4:AJ"&amp;ROW()-1)),""))</f>
        <v/>
      </c>
      <c r="AK72" s="6" t="str">
        <f t="shared" ca="1" si="30"/>
        <v/>
      </c>
      <c r="AL72" s="6" t="str">
        <f ca="1">IF(AND($A72&lt;&gt;"",$A72&lt;&gt;"TOTAL"),IF(AND('[10]PDI_OTRAS SITUACIONES ADMINISTR'!$BK70&lt;&gt;"",'[10]PDI_OTRAS SITUACIONES ADMINISTR'!$BK70&lt;&gt;0),'[10]PDI_OTRAS SITUACIONES ADMINISTR'!$BK70,""),IF($A72="TOTAL",SUM(INDIRECT("AL4:AL"&amp;ROW()-1)),""))</f>
        <v/>
      </c>
      <c r="AM72" s="6" t="str">
        <f ca="1">IF(AND($A72&lt;&gt;"",$A72&lt;&gt;"TOTAL"),IF(AND('[10]PDI_OTRAS SITUACIONES ADMINISTR'!$BM70&lt;&gt;"",'[10]PDI_OTRAS SITUACIONES ADMINISTR'!$BM70&lt;&gt;0),'[10]PDI_OTRAS SITUACIONES ADMINISTR'!$BM70,""),IF($A72="TOTAL",SUM(INDIRECT("AM4:AM"&amp;ROW()-1)),""))</f>
        <v/>
      </c>
      <c r="AN72" s="6" t="str">
        <f t="shared" ca="1" si="31"/>
        <v/>
      </c>
      <c r="AO72" s="6" t="str">
        <f ca="1">IF(AND($A72&lt;&gt;"",$A72&lt;&gt;"TOTAL"),IF(AND('[10]PDI_OTRAS SITUACIONES ADMINISTR'!$BP70&lt;&gt;"",'[10]PDI_OTRAS SITUACIONES ADMINISTR'!$BP70&lt;&gt;0),'[10]PDI_OTRAS SITUACIONES ADMINISTR'!$BP70,""),IF($A72="TOTAL",SUM(INDIRECT("AO4:AO"&amp;ROW()-1)),""))</f>
        <v/>
      </c>
      <c r="AP72" s="6" t="str">
        <f ca="1">IF(AND($A72&lt;&gt;"",$A72&lt;&gt;"TOTAL"),IF(AND('[10]PDI_OTRAS SITUACIONES ADMINISTR'!$BR70&lt;&gt;"",'[10]PDI_OTRAS SITUACIONES ADMINISTR'!$BR70&lt;&gt;0),'[10]PDI_OTRAS SITUACIONES ADMINISTR'!$BR70,""),IF($A72="TOTAL",SUM(INDIRECT("AP4:AP"&amp;ROW()-1)),""))</f>
        <v/>
      </c>
      <c r="AQ72" s="6" t="str">
        <f t="shared" ca="1" si="32"/>
        <v/>
      </c>
      <c r="AR72" s="6" t="str">
        <f ca="1">IF(AND($A72&lt;&gt;"",$A72&lt;&gt;"TOTAL"),IF(AND('[10]PDI_OTRAS SITUACIONES ADMINISTR'!$BU70&lt;&gt;"",'[10]PDI_OTRAS SITUACIONES ADMINISTR'!$BU70&lt;&gt;0),'[10]PDI_OTRAS SITUACIONES ADMINISTR'!$BU70,""),IF($A72="TOTAL",SUM(INDIRECT("AR4:AR"&amp;ROW()-1)),""))</f>
        <v/>
      </c>
      <c r="AS72" s="6" t="str">
        <f ca="1">IF(AND($A72&lt;&gt;"",$A72&lt;&gt;"TOTAL"),IF(AND('[10]PDI_OTRAS SITUACIONES ADMINISTR'!$BW70&lt;&gt;"",'[10]PDI_OTRAS SITUACIONES ADMINISTR'!$BW70&lt;&gt;0),'[10]PDI_OTRAS SITUACIONES ADMINISTR'!$BW70,""),IF($A72="TOTAL",SUM(INDIRECT("AS4:AS"&amp;ROW()-1)),""))</f>
        <v/>
      </c>
      <c r="AT72" s="6" t="str">
        <f t="shared" ca="1" si="33"/>
        <v/>
      </c>
      <c r="AU72" s="6" t="str">
        <f ca="1">IF(AND($A72&lt;&gt;"",$A72&lt;&gt;"TOTAL"),IF(AND('[10]PDI_OTRAS SITUACIONES ADMINISTR'!$BZ70&lt;&gt;"",'[10]PDI_OTRAS SITUACIONES ADMINISTR'!$BZ70&lt;&gt;0),'[10]PDI_OTRAS SITUACIONES ADMINISTR'!$BZ70,""),IF($A72="TOTAL",SUM(INDIRECT("AU4:AU"&amp;ROW()-1)),""))</f>
        <v/>
      </c>
      <c r="AV72" s="6" t="str">
        <f ca="1">IF(AND($A72&lt;&gt;"",$A72&lt;&gt;"TOTAL"),IF(AND('[10]PDI_OTRAS SITUACIONES ADMINISTR'!$CB70&lt;&gt;"",'[10]PDI_OTRAS SITUACIONES ADMINISTR'!$CB70&lt;&gt;0),'[10]PDI_OTRAS SITUACIONES ADMINISTR'!$CB70,""),IF($A72="TOTAL",SUM(INDIRECT("AV4:AV"&amp;ROW()-1)),""))</f>
        <v/>
      </c>
      <c r="AW72" s="6" t="str">
        <f t="shared" ca="1" si="34"/>
        <v/>
      </c>
      <c r="AX72" s="6" t="str">
        <f ca="1">IF(AND($A72&lt;&gt;"",$A72&lt;&gt;"TOTAL"),IF(AND('[10]PDI_OTRAS SITUACIONES ADMINISTR'!$CE70&lt;&gt;"",'[10]PDI_OTRAS SITUACIONES ADMINISTR'!$CE70&lt;&gt;0),'[10]PDI_OTRAS SITUACIONES ADMINISTR'!$CE70,""),IF($A72="TOTAL",SUM(INDIRECT("AX4:AX"&amp;ROW()-1)),""))</f>
        <v/>
      </c>
      <c r="AY72" s="6" t="str">
        <f ca="1">IF(AND($A72&lt;&gt;"",$A72&lt;&gt;"TOTAL"),IF(AND('[10]PDI_OTRAS SITUACIONES ADMINISTR'!$CG70&lt;&gt;"",'[10]PDI_OTRAS SITUACIONES ADMINISTR'!$CG70&lt;&gt;0),'[10]PDI_OTRAS SITUACIONES ADMINISTR'!$CG70,""),IF($A72="TOTAL",SUM(INDIRECT("AY4:AY"&amp;ROW()-1)),""))</f>
        <v/>
      </c>
      <c r="AZ72" s="6" t="str">
        <f t="shared" ca="1" si="35"/>
        <v/>
      </c>
      <c r="BA72" s="6" t="str">
        <f ca="1">IF(AND($A72&lt;&gt;"",$A72&lt;&gt;"TOTAL"),IF(AND('[10]PDI_OTRAS SITUACIONES ADMINISTR'!$CJ70&lt;&gt;"",'[10]PDI_OTRAS SITUACIONES ADMINISTR'!$CJ70&lt;&gt;0),'[10]PDI_OTRAS SITUACIONES ADMINISTR'!$CJ70,""),IF($A72="TOTAL",SUM(INDIRECT("BA4:BA"&amp;ROW()-1)),""))</f>
        <v/>
      </c>
      <c r="BB72" s="6" t="str">
        <f ca="1">IF(AND($A72&lt;&gt;"",$A72&lt;&gt;"TOTAL"),IF(AND('[10]PDI_OTRAS SITUACIONES ADMINISTR'!$CL70&lt;&gt;"",'[10]PDI_OTRAS SITUACIONES ADMINISTR'!$CL70&lt;&gt;0),'[10]PDI_OTRAS SITUACIONES ADMINISTR'!$CL70,""),IF($A72="TOTAL",SUM(INDIRECT("BB4:BB"&amp;ROW()-1)),""))</f>
        <v/>
      </c>
      <c r="BC72" s="6" t="str">
        <f t="shared" ca="1" si="36"/>
        <v/>
      </c>
      <c r="BD72" s="6" t="str">
        <f ca="1">IF(AND($A72&lt;&gt;"",$A72&lt;&gt;"TOTAL"),IF(AND('[10]PDI_OTRAS SITUACIONES ADMINISTR'!$CO70&lt;&gt;"",'[10]PDI_OTRAS SITUACIONES ADMINISTR'!$CO70&lt;&gt;0),'[10]PDI_OTRAS SITUACIONES ADMINISTR'!$CO70,""),IF($A72="TOTAL",SUM(INDIRECT("BD4:BD"&amp;ROW()-1)),""))</f>
        <v/>
      </c>
      <c r="BE72" s="6" t="str">
        <f ca="1">IF(AND($A72&lt;&gt;"",$A72&lt;&gt;"TOTAL"),IF(AND('[10]PDI_OTRAS SITUACIONES ADMINISTR'!$CQ70&lt;&gt;"",'[10]PDI_OTRAS SITUACIONES ADMINISTR'!$CQ70&lt;&gt;0),'[10]PDI_OTRAS SITUACIONES ADMINISTR'!$CQ70,""),IF($A72="TOTAL",SUM(INDIRECT("BE4:BE"&amp;ROW()-1)),""))</f>
        <v/>
      </c>
      <c r="BF72" s="6" t="str">
        <f t="shared" ca="1" si="37"/>
        <v/>
      </c>
    </row>
    <row r="73" spans="1:58" x14ac:dyDescent="0.2">
      <c r="A73" s="19" t="str">
        <f>IF('[10]PDI_OTRAS SITUACIONES ADMINISTR'!$B71&lt;&gt;"",'[10]PDI_OTRAS SITUACIONES ADMINISTR'!$B71,IF(AND('[10]PDI_OTRAS SITUACIONES ADMINISTR'!$B71="",'[10]PDI_OTRAS SITUACIONES ADMINISTR'!$B72="",'[10]PDI_OTRAS SITUACIONES ADMINISTR'!$B70=""),"","TOTAL"))</f>
        <v/>
      </c>
      <c r="B73" s="6" t="str">
        <f ca="1">IF(AND($A73&lt;&gt;"",$A73&lt;&gt;"TOTAL"),IF(AND('[10]PDI_OTRAS SITUACIONES ADMINISTR'!$C71&lt;&gt;"",'[10]PDI_OTRAS SITUACIONES ADMINISTR'!$C71&lt;&gt;0),'[10]PDI_OTRAS SITUACIONES ADMINISTR'!$C71,""),IF($A73="TOTAL",SUM(INDIRECT("B4:B"&amp;ROW()-1)),""))</f>
        <v/>
      </c>
      <c r="C73" s="6" t="str">
        <f ca="1">IF(AND($A73&lt;&gt;"",$A73&lt;&gt;"TOTAL"),IF(AND('[10]PDI_OTRAS SITUACIONES ADMINISTR'!$E71&lt;&gt;"",'[10]PDI_OTRAS SITUACIONES ADMINISTR'!$E71&lt;&gt;0),'[10]PDI_OTRAS SITUACIONES ADMINISTR'!$E71,""),IF($A73="TOTAL",SUM(INDIRECT("C4:C"&amp;ROW()-1)),""))</f>
        <v/>
      </c>
      <c r="D73" s="6" t="str">
        <f t="shared" ca="1" si="19"/>
        <v/>
      </c>
      <c r="E73" s="6" t="str">
        <f ca="1">IF(AND($A73&lt;&gt;"",$A73&lt;&gt;"TOTAL"),IF(AND('[10]PDI_OTRAS SITUACIONES ADMINISTR'!$H71&lt;&gt;"",'[10]PDI_OTRAS SITUACIONES ADMINISTR'!$H71&lt;&gt;0),'[10]PDI_OTRAS SITUACIONES ADMINISTR'!$H71,""),IF($A73="TOTAL",SUM(INDIRECT("E4:E"&amp;ROW()-1)),""))</f>
        <v/>
      </c>
      <c r="F73" s="6" t="str">
        <f ca="1">IF(AND($A73&lt;&gt;"",$A73&lt;&gt;"TOTAL"),IF(AND('[10]PDI_OTRAS SITUACIONES ADMINISTR'!$J71&lt;&gt;"",'[10]PDI_OTRAS SITUACIONES ADMINISTR'!$J71&lt;&gt;0),'[10]PDI_OTRAS SITUACIONES ADMINISTR'!$J71,""),IF($A73="TOTAL",SUM(INDIRECT("F4:F"&amp;ROW()-1)),""))</f>
        <v/>
      </c>
      <c r="G73" s="6" t="str">
        <f t="shared" ca="1" si="20"/>
        <v/>
      </c>
      <c r="H73" s="6" t="str">
        <f ca="1">IF(AND($A73&lt;&gt;"",$A73&lt;&gt;"TOTAL"),IF(AND('[10]PDI_OTRAS SITUACIONES ADMINISTR'!$M71&lt;&gt;"",'[10]PDI_OTRAS SITUACIONES ADMINISTR'!$M71&lt;&gt;0),'[10]PDI_OTRAS SITUACIONES ADMINISTR'!$M71,""),IF($A73="TOTAL",SUM(INDIRECT("H4:H"&amp;ROW()-1)),""))</f>
        <v/>
      </c>
      <c r="I73" s="6" t="str">
        <f ca="1">IF(AND($A73&lt;&gt;"",$A73&lt;&gt;"TOTAL"),IF(AND('[10]PDI_OTRAS SITUACIONES ADMINISTR'!$O71&lt;&gt;"",'[10]PDI_OTRAS SITUACIONES ADMINISTR'!$O71&lt;&gt;0),'[10]PDI_OTRAS SITUACIONES ADMINISTR'!$O71,""),IF($A73="TOTAL",SUM(INDIRECT("I4:I"&amp;ROW()-1)),""))</f>
        <v/>
      </c>
      <c r="J73" s="6" t="str">
        <f t="shared" ca="1" si="21"/>
        <v/>
      </c>
      <c r="K73" s="6" t="str">
        <f ca="1">IF(AND($A73&lt;&gt;"",$A73&lt;&gt;"TOTAL"),IF(AND('[10]PDI_OTRAS SITUACIONES ADMINISTR'!$R71&lt;&gt;"",'[10]PDI_OTRAS SITUACIONES ADMINISTR'!$R71&lt;&gt;0),'[10]PDI_OTRAS SITUACIONES ADMINISTR'!$R71,""),IF($A73="TOTAL",SUM(INDIRECT("K4:K"&amp;ROW()-1)),""))</f>
        <v/>
      </c>
      <c r="L73" s="6" t="str">
        <f ca="1">IF(AND($A73&lt;&gt;"",$A73&lt;&gt;"TOTAL"),IF(AND('[10]PDI_OTRAS SITUACIONES ADMINISTR'!$T71&lt;&gt;"",'[10]PDI_OTRAS SITUACIONES ADMINISTR'!$T71&lt;&gt;0),'[10]PDI_OTRAS SITUACIONES ADMINISTR'!$T71,""),IF($A73="TOTAL",SUM(INDIRECT("L4:L"&amp;ROW()-1)),""))</f>
        <v/>
      </c>
      <c r="M73" s="6" t="str">
        <f t="shared" ca="1" si="22"/>
        <v/>
      </c>
      <c r="N73" s="6" t="str">
        <f ca="1">IF(AND($A73&lt;&gt;"",$A73&lt;&gt;"TOTAL"),IF(AND('[10]PDI_OTRAS SITUACIONES ADMINISTR'!$W71&lt;&gt;"",'[10]PDI_OTRAS SITUACIONES ADMINISTR'!$W71&lt;&gt;0),'[10]PDI_OTRAS SITUACIONES ADMINISTR'!$W71,""),IF($A73="TOTAL",SUM(INDIRECT("N4:N"&amp;ROW()-1)),""))</f>
        <v/>
      </c>
      <c r="O73" s="6" t="str">
        <f ca="1">IF(AND($A73&lt;&gt;"",$A73&lt;&gt;"TOTAL"),IF(AND('[10]PDI_OTRAS SITUACIONES ADMINISTR'!$Y71&lt;&gt;"",'[10]PDI_OTRAS SITUACIONES ADMINISTR'!$Y71&lt;&gt;0),'[10]PDI_OTRAS SITUACIONES ADMINISTR'!$Y71,""),IF($A73="TOTAL",SUM(INDIRECT("O4:O"&amp;ROW()-1)),""))</f>
        <v/>
      </c>
      <c r="P73" s="6" t="str">
        <f t="shared" ca="1" si="23"/>
        <v/>
      </c>
      <c r="Q73" s="6" t="str">
        <f ca="1">IF(AND($A73&lt;&gt;"",$A73&lt;&gt;"TOTAL"),IF(AND('[10]PDI_OTRAS SITUACIONES ADMINISTR'!$AB71&lt;&gt;"",'[10]PDI_OTRAS SITUACIONES ADMINISTR'!$AB71&lt;&gt;0),'[10]PDI_OTRAS SITUACIONES ADMINISTR'!$AB71,""),IF($A73="TOTAL",SUM(INDIRECT("Q4:Q"&amp;ROW()-1)),""))</f>
        <v/>
      </c>
      <c r="R73" s="6" t="str">
        <f ca="1">IF(AND($A73&lt;&gt;"",$A73&lt;&gt;"TOTAL"),IF(AND('[10]PDI_OTRAS SITUACIONES ADMINISTR'!$AD71&lt;&gt;"",'[10]PDI_OTRAS SITUACIONES ADMINISTR'!$AD71&lt;&gt;0),'[10]PDI_OTRAS SITUACIONES ADMINISTR'!$AD71,""),IF($A73="TOTAL",SUM(INDIRECT("R4:R"&amp;ROW()-1)),""))</f>
        <v/>
      </c>
      <c r="S73" s="6" t="str">
        <f t="shared" ca="1" si="24"/>
        <v/>
      </c>
      <c r="T73" s="6" t="str">
        <f ca="1">IF(AND($A73&lt;&gt;"",$A73&lt;&gt;"TOTAL"),IF(AND('[10]PDI_OTRAS SITUACIONES ADMINISTR'!$AG71&lt;&gt;"",'[10]PDI_OTRAS SITUACIONES ADMINISTR'!$AG71&lt;&gt;0),'[10]PDI_OTRAS SITUACIONES ADMINISTR'!$AG71,""),IF($A73="TOTAL",SUM(INDIRECT("T4:T"&amp;ROW()-1)),""))</f>
        <v/>
      </c>
      <c r="U73" s="6" t="str">
        <f ca="1">IF(AND($A73&lt;&gt;"",$A73&lt;&gt;"TOTAL"),IF(AND('[10]PDI_OTRAS SITUACIONES ADMINISTR'!$AI71&lt;&gt;"",'[10]PDI_OTRAS SITUACIONES ADMINISTR'!$AI71&lt;&gt;0),'[10]PDI_OTRAS SITUACIONES ADMINISTR'!$AI71,""),IF($A73="TOTAL",SUM(INDIRECT("U4:U"&amp;ROW()-1)),""))</f>
        <v/>
      </c>
      <c r="V73" s="6" t="str">
        <f t="shared" ca="1" si="25"/>
        <v/>
      </c>
      <c r="W73" s="6" t="str">
        <f ca="1">IF(AND($A73&lt;&gt;"",$A73&lt;&gt;"TOTAL"),IF(AND('[10]PDI_OTRAS SITUACIONES ADMINISTR'!$AL71&lt;&gt;"",'[10]PDI_OTRAS SITUACIONES ADMINISTR'!$AL71&lt;&gt;0),'[10]PDI_OTRAS SITUACIONES ADMINISTR'!$AL71,""),IF($A73="TOTAL",SUM(INDIRECT("W4:W"&amp;ROW()-1)),""))</f>
        <v/>
      </c>
      <c r="X73" s="6" t="str">
        <f ca="1">IF(AND($A73&lt;&gt;"",$A73&lt;&gt;"TOTAL"),IF(AND('[10]PDI_OTRAS SITUACIONES ADMINISTR'!$AN71&lt;&gt;"",'[10]PDI_OTRAS SITUACIONES ADMINISTR'!$AN71&lt;&gt;0),'[10]PDI_OTRAS SITUACIONES ADMINISTR'!$AN71,""),IF($A73="TOTAL",SUM(INDIRECT("X4:X"&amp;ROW()-1)),""))</f>
        <v/>
      </c>
      <c r="Y73" s="6" t="str">
        <f t="shared" ca="1" si="26"/>
        <v/>
      </c>
      <c r="Z73" s="6" t="str">
        <f ca="1">IF(AND($A73&lt;&gt;"",$A73&lt;&gt;"TOTAL"),IF(AND('[10]PDI_OTRAS SITUACIONES ADMINISTR'!$AQ71&lt;&gt;"",'[10]PDI_OTRAS SITUACIONES ADMINISTR'!$AQ71&lt;&gt;0),'[10]PDI_OTRAS SITUACIONES ADMINISTR'!$AQ71,""),IF($A73="TOTAL",SUM(INDIRECT("Z4:Z"&amp;ROW()-1)),""))</f>
        <v/>
      </c>
      <c r="AA73" s="6" t="str">
        <f ca="1">IF(AND($A73&lt;&gt;"",$A73&lt;&gt;"TOTAL"),IF(AND('[10]PDI_OTRAS SITUACIONES ADMINISTR'!$AS71&lt;&gt;"",'[10]PDI_OTRAS SITUACIONES ADMINISTR'!$AS71&lt;&gt;0),'[10]PDI_OTRAS SITUACIONES ADMINISTR'!$AS71,""),IF($A73="TOTAL",SUM(INDIRECT("AA4:AA"&amp;ROW()-1)),""))</f>
        <v/>
      </c>
      <c r="AB73" s="6" t="str">
        <f t="shared" ca="1" si="27"/>
        <v/>
      </c>
      <c r="AC73" s="6" t="str">
        <f ca="1">IF(AND($A73&lt;&gt;"",$A73&lt;&gt;"TOTAL"),IF(AND('[10]PDI_OTRAS SITUACIONES ADMINISTR'!$AV71&lt;&gt;"",'[10]PDI_OTRAS SITUACIONES ADMINISTR'!$AV71&lt;&gt;0),'[10]PDI_OTRAS SITUACIONES ADMINISTR'!$AV71,""),IF($A73="TOTAL",SUM(INDIRECT("AC4:AC"&amp;ROW()-1)),""))</f>
        <v/>
      </c>
      <c r="AD73" s="6" t="str">
        <f ca="1">IF(AND($A73&lt;&gt;"",$A73&lt;&gt;"TOTAL"),IF(AND('[10]PDI_OTRAS SITUACIONES ADMINISTR'!$AX71&lt;&gt;"",'[10]PDI_OTRAS SITUACIONES ADMINISTR'!$AX71&lt;&gt;0),'[10]PDI_OTRAS SITUACIONES ADMINISTR'!$AX71,""),IF($A73="TOTAL",SUM(INDIRECT("AD4:AD"&amp;ROW()-1)),""))</f>
        <v/>
      </c>
      <c r="AE73" s="6" t="str">
        <f t="shared" ca="1" si="28"/>
        <v/>
      </c>
      <c r="AF73" s="6" t="str">
        <f ca="1">IF(AND($A73&lt;&gt;"",$A73&lt;&gt;"TOTAL"),IF(AND('[10]PDI_OTRAS SITUACIONES ADMINISTR'!$BA71&lt;&gt;"",'[10]PDI_OTRAS SITUACIONES ADMINISTR'!$BA71&lt;&gt;0),'[10]PDI_OTRAS SITUACIONES ADMINISTR'!$BA71,""),IF($A73="TOTAL",SUM(INDIRECT("AF4:AF"&amp;ROW()-1)),""))</f>
        <v/>
      </c>
      <c r="AG73" s="6" t="str">
        <f ca="1">IF(AND($A73&lt;&gt;"",$A73&lt;&gt;"TOTAL"),IF(AND('[10]PDI_OTRAS SITUACIONES ADMINISTR'!$BC71&lt;&gt;"",'[10]PDI_OTRAS SITUACIONES ADMINISTR'!$BC71&lt;&gt;0),'[10]PDI_OTRAS SITUACIONES ADMINISTR'!$BC71,""),IF($A73="TOTAL",SUM(INDIRECT("AG4:AG"&amp;ROW()-1)),""))</f>
        <v/>
      </c>
      <c r="AH73" s="6" t="str">
        <f t="shared" ca="1" si="29"/>
        <v/>
      </c>
      <c r="AI73" s="6" t="str">
        <f ca="1">IF(AND($A73&lt;&gt;"",$A73&lt;&gt;"TOTAL"),IF(AND('[10]PDI_OTRAS SITUACIONES ADMINISTR'!$BF71&lt;&gt;"",'[10]PDI_OTRAS SITUACIONES ADMINISTR'!$BF71&lt;&gt;0),'[10]PDI_OTRAS SITUACIONES ADMINISTR'!$BF71,""),IF($A73="TOTAL",SUM(INDIRECT("AI4:AI"&amp;ROW()-1)),""))</f>
        <v/>
      </c>
      <c r="AJ73" s="6" t="str">
        <f ca="1">IF(AND($A73&lt;&gt;"",$A73&lt;&gt;"TOTAL"),IF(AND('[10]PDI_OTRAS SITUACIONES ADMINISTR'!$BH71&lt;&gt;"",'[10]PDI_OTRAS SITUACIONES ADMINISTR'!$BH71&lt;&gt;0),'[10]PDI_OTRAS SITUACIONES ADMINISTR'!$BH71,""),IF($A73="TOTAL",SUM(INDIRECT("AJ4:AJ"&amp;ROW()-1)),""))</f>
        <v/>
      </c>
      <c r="AK73" s="6" t="str">
        <f t="shared" ca="1" si="30"/>
        <v/>
      </c>
      <c r="AL73" s="6" t="str">
        <f ca="1">IF(AND($A73&lt;&gt;"",$A73&lt;&gt;"TOTAL"),IF(AND('[10]PDI_OTRAS SITUACIONES ADMINISTR'!$BK71&lt;&gt;"",'[10]PDI_OTRAS SITUACIONES ADMINISTR'!$BK71&lt;&gt;0),'[10]PDI_OTRAS SITUACIONES ADMINISTR'!$BK71,""),IF($A73="TOTAL",SUM(INDIRECT("AL4:AL"&amp;ROW()-1)),""))</f>
        <v/>
      </c>
      <c r="AM73" s="6" t="str">
        <f ca="1">IF(AND($A73&lt;&gt;"",$A73&lt;&gt;"TOTAL"),IF(AND('[10]PDI_OTRAS SITUACIONES ADMINISTR'!$BM71&lt;&gt;"",'[10]PDI_OTRAS SITUACIONES ADMINISTR'!$BM71&lt;&gt;0),'[10]PDI_OTRAS SITUACIONES ADMINISTR'!$BM71,""),IF($A73="TOTAL",SUM(INDIRECT("AM4:AM"&amp;ROW()-1)),""))</f>
        <v/>
      </c>
      <c r="AN73" s="6" t="str">
        <f t="shared" ca="1" si="31"/>
        <v/>
      </c>
      <c r="AO73" s="6" t="str">
        <f ca="1">IF(AND($A73&lt;&gt;"",$A73&lt;&gt;"TOTAL"),IF(AND('[10]PDI_OTRAS SITUACIONES ADMINISTR'!$BP71&lt;&gt;"",'[10]PDI_OTRAS SITUACIONES ADMINISTR'!$BP71&lt;&gt;0),'[10]PDI_OTRAS SITUACIONES ADMINISTR'!$BP71,""),IF($A73="TOTAL",SUM(INDIRECT("AO4:AO"&amp;ROW()-1)),""))</f>
        <v/>
      </c>
      <c r="AP73" s="6" t="str">
        <f ca="1">IF(AND($A73&lt;&gt;"",$A73&lt;&gt;"TOTAL"),IF(AND('[10]PDI_OTRAS SITUACIONES ADMINISTR'!$BR71&lt;&gt;"",'[10]PDI_OTRAS SITUACIONES ADMINISTR'!$BR71&lt;&gt;0),'[10]PDI_OTRAS SITUACIONES ADMINISTR'!$BR71,""),IF($A73="TOTAL",SUM(INDIRECT("AP4:AP"&amp;ROW()-1)),""))</f>
        <v/>
      </c>
      <c r="AQ73" s="6" t="str">
        <f t="shared" ca="1" si="32"/>
        <v/>
      </c>
      <c r="AR73" s="6" t="str">
        <f ca="1">IF(AND($A73&lt;&gt;"",$A73&lt;&gt;"TOTAL"),IF(AND('[10]PDI_OTRAS SITUACIONES ADMINISTR'!$BU71&lt;&gt;"",'[10]PDI_OTRAS SITUACIONES ADMINISTR'!$BU71&lt;&gt;0),'[10]PDI_OTRAS SITUACIONES ADMINISTR'!$BU71,""),IF($A73="TOTAL",SUM(INDIRECT("AR4:AR"&amp;ROW()-1)),""))</f>
        <v/>
      </c>
      <c r="AS73" s="6" t="str">
        <f ca="1">IF(AND($A73&lt;&gt;"",$A73&lt;&gt;"TOTAL"),IF(AND('[10]PDI_OTRAS SITUACIONES ADMINISTR'!$BW71&lt;&gt;"",'[10]PDI_OTRAS SITUACIONES ADMINISTR'!$BW71&lt;&gt;0),'[10]PDI_OTRAS SITUACIONES ADMINISTR'!$BW71,""),IF($A73="TOTAL",SUM(INDIRECT("AS4:AS"&amp;ROW()-1)),""))</f>
        <v/>
      </c>
      <c r="AT73" s="6" t="str">
        <f t="shared" ca="1" si="33"/>
        <v/>
      </c>
      <c r="AU73" s="6" t="str">
        <f ca="1">IF(AND($A73&lt;&gt;"",$A73&lt;&gt;"TOTAL"),IF(AND('[10]PDI_OTRAS SITUACIONES ADMINISTR'!$BZ71&lt;&gt;"",'[10]PDI_OTRAS SITUACIONES ADMINISTR'!$BZ71&lt;&gt;0),'[10]PDI_OTRAS SITUACIONES ADMINISTR'!$BZ71,""),IF($A73="TOTAL",SUM(INDIRECT("AU4:AU"&amp;ROW()-1)),""))</f>
        <v/>
      </c>
      <c r="AV73" s="6" t="str">
        <f ca="1">IF(AND($A73&lt;&gt;"",$A73&lt;&gt;"TOTAL"),IF(AND('[10]PDI_OTRAS SITUACIONES ADMINISTR'!$CB71&lt;&gt;"",'[10]PDI_OTRAS SITUACIONES ADMINISTR'!$CB71&lt;&gt;0),'[10]PDI_OTRAS SITUACIONES ADMINISTR'!$CB71,""),IF($A73="TOTAL",SUM(INDIRECT("AV4:AV"&amp;ROW()-1)),""))</f>
        <v/>
      </c>
      <c r="AW73" s="6" t="str">
        <f t="shared" ca="1" si="34"/>
        <v/>
      </c>
      <c r="AX73" s="6" t="str">
        <f ca="1">IF(AND($A73&lt;&gt;"",$A73&lt;&gt;"TOTAL"),IF(AND('[10]PDI_OTRAS SITUACIONES ADMINISTR'!$CE71&lt;&gt;"",'[10]PDI_OTRAS SITUACIONES ADMINISTR'!$CE71&lt;&gt;0),'[10]PDI_OTRAS SITUACIONES ADMINISTR'!$CE71,""),IF($A73="TOTAL",SUM(INDIRECT("AX4:AX"&amp;ROW()-1)),""))</f>
        <v/>
      </c>
      <c r="AY73" s="6" t="str">
        <f ca="1">IF(AND($A73&lt;&gt;"",$A73&lt;&gt;"TOTAL"),IF(AND('[10]PDI_OTRAS SITUACIONES ADMINISTR'!$CG71&lt;&gt;"",'[10]PDI_OTRAS SITUACIONES ADMINISTR'!$CG71&lt;&gt;0),'[10]PDI_OTRAS SITUACIONES ADMINISTR'!$CG71,""),IF($A73="TOTAL",SUM(INDIRECT("AY4:AY"&amp;ROW()-1)),""))</f>
        <v/>
      </c>
      <c r="AZ73" s="6" t="str">
        <f t="shared" ca="1" si="35"/>
        <v/>
      </c>
      <c r="BA73" s="6" t="str">
        <f ca="1">IF(AND($A73&lt;&gt;"",$A73&lt;&gt;"TOTAL"),IF(AND('[10]PDI_OTRAS SITUACIONES ADMINISTR'!$CJ71&lt;&gt;"",'[10]PDI_OTRAS SITUACIONES ADMINISTR'!$CJ71&lt;&gt;0),'[10]PDI_OTRAS SITUACIONES ADMINISTR'!$CJ71,""),IF($A73="TOTAL",SUM(INDIRECT("BA4:BA"&amp;ROW()-1)),""))</f>
        <v/>
      </c>
      <c r="BB73" s="6" t="str">
        <f ca="1">IF(AND($A73&lt;&gt;"",$A73&lt;&gt;"TOTAL"),IF(AND('[10]PDI_OTRAS SITUACIONES ADMINISTR'!$CL71&lt;&gt;"",'[10]PDI_OTRAS SITUACIONES ADMINISTR'!$CL71&lt;&gt;0),'[10]PDI_OTRAS SITUACIONES ADMINISTR'!$CL71,""),IF($A73="TOTAL",SUM(INDIRECT("BB4:BB"&amp;ROW()-1)),""))</f>
        <v/>
      </c>
      <c r="BC73" s="6" t="str">
        <f t="shared" ca="1" si="36"/>
        <v/>
      </c>
      <c r="BD73" s="6" t="str">
        <f ca="1">IF(AND($A73&lt;&gt;"",$A73&lt;&gt;"TOTAL"),IF(AND('[10]PDI_OTRAS SITUACIONES ADMINISTR'!$CO71&lt;&gt;"",'[10]PDI_OTRAS SITUACIONES ADMINISTR'!$CO71&lt;&gt;0),'[10]PDI_OTRAS SITUACIONES ADMINISTR'!$CO71,""),IF($A73="TOTAL",SUM(INDIRECT("BD4:BD"&amp;ROW()-1)),""))</f>
        <v/>
      </c>
      <c r="BE73" s="6" t="str">
        <f ca="1">IF(AND($A73&lt;&gt;"",$A73&lt;&gt;"TOTAL"),IF(AND('[10]PDI_OTRAS SITUACIONES ADMINISTR'!$CQ71&lt;&gt;"",'[10]PDI_OTRAS SITUACIONES ADMINISTR'!$CQ71&lt;&gt;0),'[10]PDI_OTRAS SITUACIONES ADMINISTR'!$CQ71,""),IF($A73="TOTAL",SUM(INDIRECT("BE4:BE"&amp;ROW()-1)),""))</f>
        <v/>
      </c>
      <c r="BF73" s="6" t="str">
        <f t="shared" ca="1" si="37"/>
        <v/>
      </c>
    </row>
    <row r="74" spans="1:58" x14ac:dyDescent="0.2">
      <c r="A74" s="19" t="str">
        <f>IF('[10]PDI_OTRAS SITUACIONES ADMINISTR'!$B72&lt;&gt;"",'[10]PDI_OTRAS SITUACIONES ADMINISTR'!$B72,IF(AND('[10]PDI_OTRAS SITUACIONES ADMINISTR'!$B72="",'[10]PDI_OTRAS SITUACIONES ADMINISTR'!$B73="",'[10]PDI_OTRAS SITUACIONES ADMINISTR'!$B71=""),"","TOTAL"))</f>
        <v/>
      </c>
      <c r="B74" s="6" t="str">
        <f ca="1">IF(AND($A74&lt;&gt;"",$A74&lt;&gt;"TOTAL"),IF(AND('[10]PDI_OTRAS SITUACIONES ADMINISTR'!$C72&lt;&gt;"",'[10]PDI_OTRAS SITUACIONES ADMINISTR'!$C72&lt;&gt;0),'[10]PDI_OTRAS SITUACIONES ADMINISTR'!$C72,""),IF($A74="TOTAL",SUM(INDIRECT("B4:B"&amp;ROW()-1)),""))</f>
        <v/>
      </c>
      <c r="C74" s="6" t="str">
        <f ca="1">IF(AND($A74&lt;&gt;"",$A74&lt;&gt;"TOTAL"),IF(AND('[10]PDI_OTRAS SITUACIONES ADMINISTR'!$E72&lt;&gt;"",'[10]PDI_OTRAS SITUACIONES ADMINISTR'!$E72&lt;&gt;0),'[10]PDI_OTRAS SITUACIONES ADMINISTR'!$E72,""),IF($A74="TOTAL",SUM(INDIRECT("C4:C"&amp;ROW()-1)),""))</f>
        <v/>
      </c>
      <c r="D74" s="6" t="str">
        <f t="shared" ca="1" si="19"/>
        <v/>
      </c>
      <c r="E74" s="6" t="str">
        <f ca="1">IF(AND($A74&lt;&gt;"",$A74&lt;&gt;"TOTAL"),IF(AND('[10]PDI_OTRAS SITUACIONES ADMINISTR'!$H72&lt;&gt;"",'[10]PDI_OTRAS SITUACIONES ADMINISTR'!$H72&lt;&gt;0),'[10]PDI_OTRAS SITUACIONES ADMINISTR'!$H72,""),IF($A74="TOTAL",SUM(INDIRECT("E4:E"&amp;ROW()-1)),""))</f>
        <v/>
      </c>
      <c r="F74" s="6" t="str">
        <f ca="1">IF(AND($A74&lt;&gt;"",$A74&lt;&gt;"TOTAL"),IF(AND('[10]PDI_OTRAS SITUACIONES ADMINISTR'!$J72&lt;&gt;"",'[10]PDI_OTRAS SITUACIONES ADMINISTR'!$J72&lt;&gt;0),'[10]PDI_OTRAS SITUACIONES ADMINISTR'!$J72,""),IF($A74="TOTAL",SUM(INDIRECT("F4:F"&amp;ROW()-1)),""))</f>
        <v/>
      </c>
      <c r="G74" s="6" t="str">
        <f t="shared" ca="1" si="20"/>
        <v/>
      </c>
      <c r="H74" s="6" t="str">
        <f ca="1">IF(AND($A74&lt;&gt;"",$A74&lt;&gt;"TOTAL"),IF(AND('[10]PDI_OTRAS SITUACIONES ADMINISTR'!$M72&lt;&gt;"",'[10]PDI_OTRAS SITUACIONES ADMINISTR'!$M72&lt;&gt;0),'[10]PDI_OTRAS SITUACIONES ADMINISTR'!$M72,""),IF($A74="TOTAL",SUM(INDIRECT("H4:H"&amp;ROW()-1)),""))</f>
        <v/>
      </c>
      <c r="I74" s="6" t="str">
        <f ca="1">IF(AND($A74&lt;&gt;"",$A74&lt;&gt;"TOTAL"),IF(AND('[10]PDI_OTRAS SITUACIONES ADMINISTR'!$O72&lt;&gt;"",'[10]PDI_OTRAS SITUACIONES ADMINISTR'!$O72&lt;&gt;0),'[10]PDI_OTRAS SITUACIONES ADMINISTR'!$O72,""),IF($A74="TOTAL",SUM(INDIRECT("I4:I"&amp;ROW()-1)),""))</f>
        <v/>
      </c>
      <c r="J74" s="6" t="str">
        <f t="shared" ca="1" si="21"/>
        <v/>
      </c>
      <c r="K74" s="6" t="str">
        <f ca="1">IF(AND($A74&lt;&gt;"",$A74&lt;&gt;"TOTAL"),IF(AND('[10]PDI_OTRAS SITUACIONES ADMINISTR'!$R72&lt;&gt;"",'[10]PDI_OTRAS SITUACIONES ADMINISTR'!$R72&lt;&gt;0),'[10]PDI_OTRAS SITUACIONES ADMINISTR'!$R72,""),IF($A74="TOTAL",SUM(INDIRECT("K4:K"&amp;ROW()-1)),""))</f>
        <v/>
      </c>
      <c r="L74" s="6" t="str">
        <f ca="1">IF(AND($A74&lt;&gt;"",$A74&lt;&gt;"TOTAL"),IF(AND('[10]PDI_OTRAS SITUACIONES ADMINISTR'!$T72&lt;&gt;"",'[10]PDI_OTRAS SITUACIONES ADMINISTR'!$T72&lt;&gt;0),'[10]PDI_OTRAS SITUACIONES ADMINISTR'!$T72,""),IF($A74="TOTAL",SUM(INDIRECT("L4:L"&amp;ROW()-1)),""))</f>
        <v/>
      </c>
      <c r="M74" s="6" t="str">
        <f t="shared" ca="1" si="22"/>
        <v/>
      </c>
      <c r="N74" s="6" t="str">
        <f ca="1">IF(AND($A74&lt;&gt;"",$A74&lt;&gt;"TOTAL"),IF(AND('[10]PDI_OTRAS SITUACIONES ADMINISTR'!$W72&lt;&gt;"",'[10]PDI_OTRAS SITUACIONES ADMINISTR'!$W72&lt;&gt;0),'[10]PDI_OTRAS SITUACIONES ADMINISTR'!$W72,""),IF($A74="TOTAL",SUM(INDIRECT("N4:N"&amp;ROW()-1)),""))</f>
        <v/>
      </c>
      <c r="O74" s="6" t="str">
        <f ca="1">IF(AND($A74&lt;&gt;"",$A74&lt;&gt;"TOTAL"),IF(AND('[10]PDI_OTRAS SITUACIONES ADMINISTR'!$Y72&lt;&gt;"",'[10]PDI_OTRAS SITUACIONES ADMINISTR'!$Y72&lt;&gt;0),'[10]PDI_OTRAS SITUACIONES ADMINISTR'!$Y72,""),IF($A74="TOTAL",SUM(INDIRECT("O4:O"&amp;ROW()-1)),""))</f>
        <v/>
      </c>
      <c r="P74" s="6" t="str">
        <f t="shared" ca="1" si="23"/>
        <v/>
      </c>
      <c r="Q74" s="6" t="str">
        <f ca="1">IF(AND($A74&lt;&gt;"",$A74&lt;&gt;"TOTAL"),IF(AND('[10]PDI_OTRAS SITUACIONES ADMINISTR'!$AB72&lt;&gt;"",'[10]PDI_OTRAS SITUACIONES ADMINISTR'!$AB72&lt;&gt;0),'[10]PDI_OTRAS SITUACIONES ADMINISTR'!$AB72,""),IF($A74="TOTAL",SUM(INDIRECT("Q4:Q"&amp;ROW()-1)),""))</f>
        <v/>
      </c>
      <c r="R74" s="6" t="str">
        <f ca="1">IF(AND($A74&lt;&gt;"",$A74&lt;&gt;"TOTAL"),IF(AND('[10]PDI_OTRAS SITUACIONES ADMINISTR'!$AD72&lt;&gt;"",'[10]PDI_OTRAS SITUACIONES ADMINISTR'!$AD72&lt;&gt;0),'[10]PDI_OTRAS SITUACIONES ADMINISTR'!$AD72,""),IF($A74="TOTAL",SUM(INDIRECT("R4:R"&amp;ROW()-1)),""))</f>
        <v/>
      </c>
      <c r="S74" s="6" t="str">
        <f t="shared" ca="1" si="24"/>
        <v/>
      </c>
      <c r="T74" s="6" t="str">
        <f ca="1">IF(AND($A74&lt;&gt;"",$A74&lt;&gt;"TOTAL"),IF(AND('[10]PDI_OTRAS SITUACIONES ADMINISTR'!$AG72&lt;&gt;"",'[10]PDI_OTRAS SITUACIONES ADMINISTR'!$AG72&lt;&gt;0),'[10]PDI_OTRAS SITUACIONES ADMINISTR'!$AG72,""),IF($A74="TOTAL",SUM(INDIRECT("T4:T"&amp;ROW()-1)),""))</f>
        <v/>
      </c>
      <c r="U74" s="6" t="str">
        <f ca="1">IF(AND($A74&lt;&gt;"",$A74&lt;&gt;"TOTAL"),IF(AND('[10]PDI_OTRAS SITUACIONES ADMINISTR'!$AI72&lt;&gt;"",'[10]PDI_OTRAS SITUACIONES ADMINISTR'!$AI72&lt;&gt;0),'[10]PDI_OTRAS SITUACIONES ADMINISTR'!$AI72,""),IF($A74="TOTAL",SUM(INDIRECT("U4:U"&amp;ROW()-1)),""))</f>
        <v/>
      </c>
      <c r="V74" s="6" t="str">
        <f t="shared" ca="1" si="25"/>
        <v/>
      </c>
      <c r="W74" s="6" t="str">
        <f ca="1">IF(AND($A74&lt;&gt;"",$A74&lt;&gt;"TOTAL"),IF(AND('[10]PDI_OTRAS SITUACIONES ADMINISTR'!$AL72&lt;&gt;"",'[10]PDI_OTRAS SITUACIONES ADMINISTR'!$AL72&lt;&gt;0),'[10]PDI_OTRAS SITUACIONES ADMINISTR'!$AL72,""),IF($A74="TOTAL",SUM(INDIRECT("W4:W"&amp;ROW()-1)),""))</f>
        <v/>
      </c>
      <c r="X74" s="6" t="str">
        <f ca="1">IF(AND($A74&lt;&gt;"",$A74&lt;&gt;"TOTAL"),IF(AND('[10]PDI_OTRAS SITUACIONES ADMINISTR'!$AN72&lt;&gt;"",'[10]PDI_OTRAS SITUACIONES ADMINISTR'!$AN72&lt;&gt;0),'[10]PDI_OTRAS SITUACIONES ADMINISTR'!$AN72,""),IF($A74="TOTAL",SUM(INDIRECT("X4:X"&amp;ROW()-1)),""))</f>
        <v/>
      </c>
      <c r="Y74" s="6" t="str">
        <f t="shared" ca="1" si="26"/>
        <v/>
      </c>
      <c r="Z74" s="6" t="str">
        <f ca="1">IF(AND($A74&lt;&gt;"",$A74&lt;&gt;"TOTAL"),IF(AND('[10]PDI_OTRAS SITUACIONES ADMINISTR'!$AQ72&lt;&gt;"",'[10]PDI_OTRAS SITUACIONES ADMINISTR'!$AQ72&lt;&gt;0),'[10]PDI_OTRAS SITUACIONES ADMINISTR'!$AQ72,""),IF($A74="TOTAL",SUM(INDIRECT("Z4:Z"&amp;ROW()-1)),""))</f>
        <v/>
      </c>
      <c r="AA74" s="6" t="str">
        <f ca="1">IF(AND($A74&lt;&gt;"",$A74&lt;&gt;"TOTAL"),IF(AND('[10]PDI_OTRAS SITUACIONES ADMINISTR'!$AS72&lt;&gt;"",'[10]PDI_OTRAS SITUACIONES ADMINISTR'!$AS72&lt;&gt;0),'[10]PDI_OTRAS SITUACIONES ADMINISTR'!$AS72,""),IF($A74="TOTAL",SUM(INDIRECT("AA4:AA"&amp;ROW()-1)),""))</f>
        <v/>
      </c>
      <c r="AB74" s="6" t="str">
        <f t="shared" ca="1" si="27"/>
        <v/>
      </c>
      <c r="AC74" s="6" t="str">
        <f ca="1">IF(AND($A74&lt;&gt;"",$A74&lt;&gt;"TOTAL"),IF(AND('[10]PDI_OTRAS SITUACIONES ADMINISTR'!$AV72&lt;&gt;"",'[10]PDI_OTRAS SITUACIONES ADMINISTR'!$AV72&lt;&gt;0),'[10]PDI_OTRAS SITUACIONES ADMINISTR'!$AV72,""),IF($A74="TOTAL",SUM(INDIRECT("AC4:AC"&amp;ROW()-1)),""))</f>
        <v/>
      </c>
      <c r="AD74" s="6" t="str">
        <f ca="1">IF(AND($A74&lt;&gt;"",$A74&lt;&gt;"TOTAL"),IF(AND('[10]PDI_OTRAS SITUACIONES ADMINISTR'!$AX72&lt;&gt;"",'[10]PDI_OTRAS SITUACIONES ADMINISTR'!$AX72&lt;&gt;0),'[10]PDI_OTRAS SITUACIONES ADMINISTR'!$AX72,""),IF($A74="TOTAL",SUM(INDIRECT("AD4:AD"&amp;ROW()-1)),""))</f>
        <v/>
      </c>
      <c r="AE74" s="6" t="str">
        <f t="shared" ca="1" si="28"/>
        <v/>
      </c>
      <c r="AF74" s="6" t="str">
        <f ca="1">IF(AND($A74&lt;&gt;"",$A74&lt;&gt;"TOTAL"),IF(AND('[10]PDI_OTRAS SITUACIONES ADMINISTR'!$BA72&lt;&gt;"",'[10]PDI_OTRAS SITUACIONES ADMINISTR'!$BA72&lt;&gt;0),'[10]PDI_OTRAS SITUACIONES ADMINISTR'!$BA72,""),IF($A74="TOTAL",SUM(INDIRECT("AF4:AF"&amp;ROW()-1)),""))</f>
        <v/>
      </c>
      <c r="AG74" s="6" t="str">
        <f ca="1">IF(AND($A74&lt;&gt;"",$A74&lt;&gt;"TOTAL"),IF(AND('[10]PDI_OTRAS SITUACIONES ADMINISTR'!$BC72&lt;&gt;"",'[10]PDI_OTRAS SITUACIONES ADMINISTR'!$BC72&lt;&gt;0),'[10]PDI_OTRAS SITUACIONES ADMINISTR'!$BC72,""),IF($A74="TOTAL",SUM(INDIRECT("AG4:AG"&amp;ROW()-1)),""))</f>
        <v/>
      </c>
      <c r="AH74" s="6" t="str">
        <f t="shared" ca="1" si="29"/>
        <v/>
      </c>
      <c r="AI74" s="6" t="str">
        <f ca="1">IF(AND($A74&lt;&gt;"",$A74&lt;&gt;"TOTAL"),IF(AND('[10]PDI_OTRAS SITUACIONES ADMINISTR'!$BF72&lt;&gt;"",'[10]PDI_OTRAS SITUACIONES ADMINISTR'!$BF72&lt;&gt;0),'[10]PDI_OTRAS SITUACIONES ADMINISTR'!$BF72,""),IF($A74="TOTAL",SUM(INDIRECT("AI4:AI"&amp;ROW()-1)),""))</f>
        <v/>
      </c>
      <c r="AJ74" s="6" t="str">
        <f ca="1">IF(AND($A74&lt;&gt;"",$A74&lt;&gt;"TOTAL"),IF(AND('[10]PDI_OTRAS SITUACIONES ADMINISTR'!$BH72&lt;&gt;"",'[10]PDI_OTRAS SITUACIONES ADMINISTR'!$BH72&lt;&gt;0),'[10]PDI_OTRAS SITUACIONES ADMINISTR'!$BH72,""),IF($A74="TOTAL",SUM(INDIRECT("AJ4:AJ"&amp;ROW()-1)),""))</f>
        <v/>
      </c>
      <c r="AK74" s="6" t="str">
        <f t="shared" ca="1" si="30"/>
        <v/>
      </c>
      <c r="AL74" s="6" t="str">
        <f ca="1">IF(AND($A74&lt;&gt;"",$A74&lt;&gt;"TOTAL"),IF(AND('[10]PDI_OTRAS SITUACIONES ADMINISTR'!$BK72&lt;&gt;"",'[10]PDI_OTRAS SITUACIONES ADMINISTR'!$BK72&lt;&gt;0),'[10]PDI_OTRAS SITUACIONES ADMINISTR'!$BK72,""),IF($A74="TOTAL",SUM(INDIRECT("AL4:AL"&amp;ROW()-1)),""))</f>
        <v/>
      </c>
      <c r="AM74" s="6" t="str">
        <f ca="1">IF(AND($A74&lt;&gt;"",$A74&lt;&gt;"TOTAL"),IF(AND('[10]PDI_OTRAS SITUACIONES ADMINISTR'!$BM72&lt;&gt;"",'[10]PDI_OTRAS SITUACIONES ADMINISTR'!$BM72&lt;&gt;0),'[10]PDI_OTRAS SITUACIONES ADMINISTR'!$BM72,""),IF($A74="TOTAL",SUM(INDIRECT("AM4:AM"&amp;ROW()-1)),""))</f>
        <v/>
      </c>
      <c r="AN74" s="6" t="str">
        <f t="shared" ca="1" si="31"/>
        <v/>
      </c>
      <c r="AO74" s="6" t="str">
        <f ca="1">IF(AND($A74&lt;&gt;"",$A74&lt;&gt;"TOTAL"),IF(AND('[10]PDI_OTRAS SITUACIONES ADMINISTR'!$BP72&lt;&gt;"",'[10]PDI_OTRAS SITUACIONES ADMINISTR'!$BP72&lt;&gt;0),'[10]PDI_OTRAS SITUACIONES ADMINISTR'!$BP72,""),IF($A74="TOTAL",SUM(INDIRECT("AO4:AO"&amp;ROW()-1)),""))</f>
        <v/>
      </c>
      <c r="AP74" s="6" t="str">
        <f ca="1">IF(AND($A74&lt;&gt;"",$A74&lt;&gt;"TOTAL"),IF(AND('[10]PDI_OTRAS SITUACIONES ADMINISTR'!$BR72&lt;&gt;"",'[10]PDI_OTRAS SITUACIONES ADMINISTR'!$BR72&lt;&gt;0),'[10]PDI_OTRAS SITUACIONES ADMINISTR'!$BR72,""),IF($A74="TOTAL",SUM(INDIRECT("AP4:AP"&amp;ROW()-1)),""))</f>
        <v/>
      </c>
      <c r="AQ74" s="6" t="str">
        <f t="shared" ca="1" si="32"/>
        <v/>
      </c>
      <c r="AR74" s="6" t="str">
        <f ca="1">IF(AND($A74&lt;&gt;"",$A74&lt;&gt;"TOTAL"),IF(AND('[10]PDI_OTRAS SITUACIONES ADMINISTR'!$BU72&lt;&gt;"",'[10]PDI_OTRAS SITUACIONES ADMINISTR'!$BU72&lt;&gt;0),'[10]PDI_OTRAS SITUACIONES ADMINISTR'!$BU72,""),IF($A74="TOTAL",SUM(INDIRECT("AR4:AR"&amp;ROW()-1)),""))</f>
        <v/>
      </c>
      <c r="AS74" s="6" t="str">
        <f ca="1">IF(AND($A74&lt;&gt;"",$A74&lt;&gt;"TOTAL"),IF(AND('[10]PDI_OTRAS SITUACIONES ADMINISTR'!$BW72&lt;&gt;"",'[10]PDI_OTRAS SITUACIONES ADMINISTR'!$BW72&lt;&gt;0),'[10]PDI_OTRAS SITUACIONES ADMINISTR'!$BW72,""),IF($A74="TOTAL",SUM(INDIRECT("AS4:AS"&amp;ROW()-1)),""))</f>
        <v/>
      </c>
      <c r="AT74" s="6" t="str">
        <f t="shared" ca="1" si="33"/>
        <v/>
      </c>
      <c r="AU74" s="6" t="str">
        <f ca="1">IF(AND($A74&lt;&gt;"",$A74&lt;&gt;"TOTAL"),IF(AND('[10]PDI_OTRAS SITUACIONES ADMINISTR'!$BZ72&lt;&gt;"",'[10]PDI_OTRAS SITUACIONES ADMINISTR'!$BZ72&lt;&gt;0),'[10]PDI_OTRAS SITUACIONES ADMINISTR'!$BZ72,""),IF($A74="TOTAL",SUM(INDIRECT("AU4:AU"&amp;ROW()-1)),""))</f>
        <v/>
      </c>
      <c r="AV74" s="6" t="str">
        <f ca="1">IF(AND($A74&lt;&gt;"",$A74&lt;&gt;"TOTAL"),IF(AND('[10]PDI_OTRAS SITUACIONES ADMINISTR'!$CB72&lt;&gt;"",'[10]PDI_OTRAS SITUACIONES ADMINISTR'!$CB72&lt;&gt;0),'[10]PDI_OTRAS SITUACIONES ADMINISTR'!$CB72,""),IF($A74="TOTAL",SUM(INDIRECT("AV4:AV"&amp;ROW()-1)),""))</f>
        <v/>
      </c>
      <c r="AW74" s="6" t="str">
        <f t="shared" ca="1" si="34"/>
        <v/>
      </c>
      <c r="AX74" s="6" t="str">
        <f ca="1">IF(AND($A74&lt;&gt;"",$A74&lt;&gt;"TOTAL"),IF(AND('[10]PDI_OTRAS SITUACIONES ADMINISTR'!$CE72&lt;&gt;"",'[10]PDI_OTRAS SITUACIONES ADMINISTR'!$CE72&lt;&gt;0),'[10]PDI_OTRAS SITUACIONES ADMINISTR'!$CE72,""),IF($A74="TOTAL",SUM(INDIRECT("AX4:AX"&amp;ROW()-1)),""))</f>
        <v/>
      </c>
      <c r="AY74" s="6" t="str">
        <f ca="1">IF(AND($A74&lt;&gt;"",$A74&lt;&gt;"TOTAL"),IF(AND('[10]PDI_OTRAS SITUACIONES ADMINISTR'!$CG72&lt;&gt;"",'[10]PDI_OTRAS SITUACIONES ADMINISTR'!$CG72&lt;&gt;0),'[10]PDI_OTRAS SITUACIONES ADMINISTR'!$CG72,""),IF($A74="TOTAL",SUM(INDIRECT("AY4:AY"&amp;ROW()-1)),""))</f>
        <v/>
      </c>
      <c r="AZ74" s="6" t="str">
        <f t="shared" ca="1" si="35"/>
        <v/>
      </c>
      <c r="BA74" s="6" t="str">
        <f ca="1">IF(AND($A74&lt;&gt;"",$A74&lt;&gt;"TOTAL"),IF(AND('[10]PDI_OTRAS SITUACIONES ADMINISTR'!$CJ72&lt;&gt;"",'[10]PDI_OTRAS SITUACIONES ADMINISTR'!$CJ72&lt;&gt;0),'[10]PDI_OTRAS SITUACIONES ADMINISTR'!$CJ72,""),IF($A74="TOTAL",SUM(INDIRECT("BA4:BA"&amp;ROW()-1)),""))</f>
        <v/>
      </c>
      <c r="BB74" s="6" t="str">
        <f ca="1">IF(AND($A74&lt;&gt;"",$A74&lt;&gt;"TOTAL"),IF(AND('[10]PDI_OTRAS SITUACIONES ADMINISTR'!$CL72&lt;&gt;"",'[10]PDI_OTRAS SITUACIONES ADMINISTR'!$CL72&lt;&gt;0),'[10]PDI_OTRAS SITUACIONES ADMINISTR'!$CL72,""),IF($A74="TOTAL",SUM(INDIRECT("BB4:BB"&amp;ROW()-1)),""))</f>
        <v/>
      </c>
      <c r="BC74" s="6" t="str">
        <f t="shared" ca="1" si="36"/>
        <v/>
      </c>
      <c r="BD74" s="6" t="str">
        <f ca="1">IF(AND($A74&lt;&gt;"",$A74&lt;&gt;"TOTAL"),IF(AND('[10]PDI_OTRAS SITUACIONES ADMINISTR'!$CO72&lt;&gt;"",'[10]PDI_OTRAS SITUACIONES ADMINISTR'!$CO72&lt;&gt;0),'[10]PDI_OTRAS SITUACIONES ADMINISTR'!$CO72,""),IF($A74="TOTAL",SUM(INDIRECT("BD4:BD"&amp;ROW()-1)),""))</f>
        <v/>
      </c>
      <c r="BE74" s="6" t="str">
        <f ca="1">IF(AND($A74&lt;&gt;"",$A74&lt;&gt;"TOTAL"),IF(AND('[10]PDI_OTRAS SITUACIONES ADMINISTR'!$CQ72&lt;&gt;"",'[10]PDI_OTRAS SITUACIONES ADMINISTR'!$CQ72&lt;&gt;0),'[10]PDI_OTRAS SITUACIONES ADMINISTR'!$CQ72,""),IF($A74="TOTAL",SUM(INDIRECT("BE4:BE"&amp;ROW()-1)),""))</f>
        <v/>
      </c>
      <c r="BF74" s="6" t="str">
        <f t="shared" ca="1" si="37"/>
        <v/>
      </c>
    </row>
    <row r="75" spans="1:58" x14ac:dyDescent="0.2">
      <c r="A75" s="19" t="str">
        <f>IF('[10]PDI_OTRAS SITUACIONES ADMINISTR'!$B73&lt;&gt;"",'[10]PDI_OTRAS SITUACIONES ADMINISTR'!$B73,IF(AND('[10]PDI_OTRAS SITUACIONES ADMINISTR'!$B73="",'[10]PDI_OTRAS SITUACIONES ADMINISTR'!$B74="",'[10]PDI_OTRAS SITUACIONES ADMINISTR'!$B72=""),"","TOTAL"))</f>
        <v/>
      </c>
      <c r="B75" s="6" t="str">
        <f ca="1">IF(AND($A75&lt;&gt;"",$A75&lt;&gt;"TOTAL"),IF(AND('[10]PDI_OTRAS SITUACIONES ADMINISTR'!$C73&lt;&gt;"",'[10]PDI_OTRAS SITUACIONES ADMINISTR'!$C73&lt;&gt;0),'[10]PDI_OTRAS SITUACIONES ADMINISTR'!$C73,""),IF($A75="TOTAL",SUM(INDIRECT("B4:B"&amp;ROW()-1)),""))</f>
        <v/>
      </c>
      <c r="C75" s="6" t="str">
        <f ca="1">IF(AND($A75&lt;&gt;"",$A75&lt;&gt;"TOTAL"),IF(AND('[10]PDI_OTRAS SITUACIONES ADMINISTR'!$E73&lt;&gt;"",'[10]PDI_OTRAS SITUACIONES ADMINISTR'!$E73&lt;&gt;0),'[10]PDI_OTRAS SITUACIONES ADMINISTR'!$E73,""),IF($A75="TOTAL",SUM(INDIRECT("C4:C"&amp;ROW()-1)),""))</f>
        <v/>
      </c>
      <c r="D75" s="6" t="str">
        <f t="shared" ca="1" si="19"/>
        <v/>
      </c>
      <c r="E75" s="6" t="str">
        <f ca="1">IF(AND($A75&lt;&gt;"",$A75&lt;&gt;"TOTAL"),IF(AND('[10]PDI_OTRAS SITUACIONES ADMINISTR'!$H73&lt;&gt;"",'[10]PDI_OTRAS SITUACIONES ADMINISTR'!$H73&lt;&gt;0),'[10]PDI_OTRAS SITUACIONES ADMINISTR'!$H73,""),IF($A75="TOTAL",SUM(INDIRECT("E4:E"&amp;ROW()-1)),""))</f>
        <v/>
      </c>
      <c r="F75" s="6" t="str">
        <f ca="1">IF(AND($A75&lt;&gt;"",$A75&lt;&gt;"TOTAL"),IF(AND('[10]PDI_OTRAS SITUACIONES ADMINISTR'!$J73&lt;&gt;"",'[10]PDI_OTRAS SITUACIONES ADMINISTR'!$J73&lt;&gt;0),'[10]PDI_OTRAS SITUACIONES ADMINISTR'!$J73,""),IF($A75="TOTAL",SUM(INDIRECT("F4:F"&amp;ROW()-1)),""))</f>
        <v/>
      </c>
      <c r="G75" s="6" t="str">
        <f t="shared" ca="1" si="20"/>
        <v/>
      </c>
      <c r="H75" s="6" t="str">
        <f ca="1">IF(AND($A75&lt;&gt;"",$A75&lt;&gt;"TOTAL"),IF(AND('[10]PDI_OTRAS SITUACIONES ADMINISTR'!$M73&lt;&gt;"",'[10]PDI_OTRAS SITUACIONES ADMINISTR'!$M73&lt;&gt;0),'[10]PDI_OTRAS SITUACIONES ADMINISTR'!$M73,""),IF($A75="TOTAL",SUM(INDIRECT("H4:H"&amp;ROW()-1)),""))</f>
        <v/>
      </c>
      <c r="I75" s="6" t="str">
        <f ca="1">IF(AND($A75&lt;&gt;"",$A75&lt;&gt;"TOTAL"),IF(AND('[10]PDI_OTRAS SITUACIONES ADMINISTR'!$O73&lt;&gt;"",'[10]PDI_OTRAS SITUACIONES ADMINISTR'!$O73&lt;&gt;0),'[10]PDI_OTRAS SITUACIONES ADMINISTR'!$O73,""),IF($A75="TOTAL",SUM(INDIRECT("I4:I"&amp;ROW()-1)),""))</f>
        <v/>
      </c>
      <c r="J75" s="6" t="str">
        <f t="shared" ca="1" si="21"/>
        <v/>
      </c>
      <c r="K75" s="6" t="str">
        <f ca="1">IF(AND($A75&lt;&gt;"",$A75&lt;&gt;"TOTAL"),IF(AND('[10]PDI_OTRAS SITUACIONES ADMINISTR'!$R73&lt;&gt;"",'[10]PDI_OTRAS SITUACIONES ADMINISTR'!$R73&lt;&gt;0),'[10]PDI_OTRAS SITUACIONES ADMINISTR'!$R73,""),IF($A75="TOTAL",SUM(INDIRECT("K4:K"&amp;ROW()-1)),""))</f>
        <v/>
      </c>
      <c r="L75" s="6" t="str">
        <f ca="1">IF(AND($A75&lt;&gt;"",$A75&lt;&gt;"TOTAL"),IF(AND('[10]PDI_OTRAS SITUACIONES ADMINISTR'!$T73&lt;&gt;"",'[10]PDI_OTRAS SITUACIONES ADMINISTR'!$T73&lt;&gt;0),'[10]PDI_OTRAS SITUACIONES ADMINISTR'!$T73,""),IF($A75="TOTAL",SUM(INDIRECT("L4:L"&amp;ROW()-1)),""))</f>
        <v/>
      </c>
      <c r="M75" s="6" t="str">
        <f t="shared" ca="1" si="22"/>
        <v/>
      </c>
      <c r="N75" s="6" t="str">
        <f ca="1">IF(AND($A75&lt;&gt;"",$A75&lt;&gt;"TOTAL"),IF(AND('[10]PDI_OTRAS SITUACIONES ADMINISTR'!$W73&lt;&gt;"",'[10]PDI_OTRAS SITUACIONES ADMINISTR'!$W73&lt;&gt;0),'[10]PDI_OTRAS SITUACIONES ADMINISTR'!$W73,""),IF($A75="TOTAL",SUM(INDIRECT("N4:N"&amp;ROW()-1)),""))</f>
        <v/>
      </c>
      <c r="O75" s="6" t="str">
        <f ca="1">IF(AND($A75&lt;&gt;"",$A75&lt;&gt;"TOTAL"),IF(AND('[10]PDI_OTRAS SITUACIONES ADMINISTR'!$Y73&lt;&gt;"",'[10]PDI_OTRAS SITUACIONES ADMINISTR'!$Y73&lt;&gt;0),'[10]PDI_OTRAS SITUACIONES ADMINISTR'!$Y73,""),IF($A75="TOTAL",SUM(INDIRECT("O4:O"&amp;ROW()-1)),""))</f>
        <v/>
      </c>
      <c r="P75" s="6" t="str">
        <f t="shared" ca="1" si="23"/>
        <v/>
      </c>
      <c r="Q75" s="6" t="str">
        <f ca="1">IF(AND($A75&lt;&gt;"",$A75&lt;&gt;"TOTAL"),IF(AND('[10]PDI_OTRAS SITUACIONES ADMINISTR'!$AB73&lt;&gt;"",'[10]PDI_OTRAS SITUACIONES ADMINISTR'!$AB73&lt;&gt;0),'[10]PDI_OTRAS SITUACIONES ADMINISTR'!$AB73,""),IF($A75="TOTAL",SUM(INDIRECT("Q4:Q"&amp;ROW()-1)),""))</f>
        <v/>
      </c>
      <c r="R75" s="6" t="str">
        <f ca="1">IF(AND($A75&lt;&gt;"",$A75&lt;&gt;"TOTAL"),IF(AND('[10]PDI_OTRAS SITUACIONES ADMINISTR'!$AD73&lt;&gt;"",'[10]PDI_OTRAS SITUACIONES ADMINISTR'!$AD73&lt;&gt;0),'[10]PDI_OTRAS SITUACIONES ADMINISTR'!$AD73,""),IF($A75="TOTAL",SUM(INDIRECT("R4:R"&amp;ROW()-1)),""))</f>
        <v/>
      </c>
      <c r="S75" s="6" t="str">
        <f t="shared" ca="1" si="24"/>
        <v/>
      </c>
      <c r="T75" s="6" t="str">
        <f ca="1">IF(AND($A75&lt;&gt;"",$A75&lt;&gt;"TOTAL"),IF(AND('[10]PDI_OTRAS SITUACIONES ADMINISTR'!$AG73&lt;&gt;"",'[10]PDI_OTRAS SITUACIONES ADMINISTR'!$AG73&lt;&gt;0),'[10]PDI_OTRAS SITUACIONES ADMINISTR'!$AG73,""),IF($A75="TOTAL",SUM(INDIRECT("T4:T"&amp;ROW()-1)),""))</f>
        <v/>
      </c>
      <c r="U75" s="6" t="str">
        <f ca="1">IF(AND($A75&lt;&gt;"",$A75&lt;&gt;"TOTAL"),IF(AND('[10]PDI_OTRAS SITUACIONES ADMINISTR'!$AI73&lt;&gt;"",'[10]PDI_OTRAS SITUACIONES ADMINISTR'!$AI73&lt;&gt;0),'[10]PDI_OTRAS SITUACIONES ADMINISTR'!$AI73,""),IF($A75="TOTAL",SUM(INDIRECT("U4:U"&amp;ROW()-1)),""))</f>
        <v/>
      </c>
      <c r="V75" s="6" t="str">
        <f t="shared" ca="1" si="25"/>
        <v/>
      </c>
      <c r="W75" s="6" t="str">
        <f ca="1">IF(AND($A75&lt;&gt;"",$A75&lt;&gt;"TOTAL"),IF(AND('[10]PDI_OTRAS SITUACIONES ADMINISTR'!$AL73&lt;&gt;"",'[10]PDI_OTRAS SITUACIONES ADMINISTR'!$AL73&lt;&gt;0),'[10]PDI_OTRAS SITUACIONES ADMINISTR'!$AL73,""),IF($A75="TOTAL",SUM(INDIRECT("W4:W"&amp;ROW()-1)),""))</f>
        <v/>
      </c>
      <c r="X75" s="6" t="str">
        <f ca="1">IF(AND($A75&lt;&gt;"",$A75&lt;&gt;"TOTAL"),IF(AND('[10]PDI_OTRAS SITUACIONES ADMINISTR'!$AN73&lt;&gt;"",'[10]PDI_OTRAS SITUACIONES ADMINISTR'!$AN73&lt;&gt;0),'[10]PDI_OTRAS SITUACIONES ADMINISTR'!$AN73,""),IF($A75="TOTAL",SUM(INDIRECT("X4:X"&amp;ROW()-1)),""))</f>
        <v/>
      </c>
      <c r="Y75" s="6" t="str">
        <f t="shared" ca="1" si="26"/>
        <v/>
      </c>
      <c r="Z75" s="6" t="str">
        <f ca="1">IF(AND($A75&lt;&gt;"",$A75&lt;&gt;"TOTAL"),IF(AND('[10]PDI_OTRAS SITUACIONES ADMINISTR'!$AQ73&lt;&gt;"",'[10]PDI_OTRAS SITUACIONES ADMINISTR'!$AQ73&lt;&gt;0),'[10]PDI_OTRAS SITUACIONES ADMINISTR'!$AQ73,""),IF($A75="TOTAL",SUM(INDIRECT("Z4:Z"&amp;ROW()-1)),""))</f>
        <v/>
      </c>
      <c r="AA75" s="6" t="str">
        <f ca="1">IF(AND($A75&lt;&gt;"",$A75&lt;&gt;"TOTAL"),IF(AND('[10]PDI_OTRAS SITUACIONES ADMINISTR'!$AS73&lt;&gt;"",'[10]PDI_OTRAS SITUACIONES ADMINISTR'!$AS73&lt;&gt;0),'[10]PDI_OTRAS SITUACIONES ADMINISTR'!$AS73,""),IF($A75="TOTAL",SUM(INDIRECT("AA4:AA"&amp;ROW()-1)),""))</f>
        <v/>
      </c>
      <c r="AB75" s="6" t="str">
        <f t="shared" ca="1" si="27"/>
        <v/>
      </c>
      <c r="AC75" s="6" t="str">
        <f ca="1">IF(AND($A75&lt;&gt;"",$A75&lt;&gt;"TOTAL"),IF(AND('[10]PDI_OTRAS SITUACIONES ADMINISTR'!$AV73&lt;&gt;"",'[10]PDI_OTRAS SITUACIONES ADMINISTR'!$AV73&lt;&gt;0),'[10]PDI_OTRAS SITUACIONES ADMINISTR'!$AV73,""),IF($A75="TOTAL",SUM(INDIRECT("AC4:AC"&amp;ROW()-1)),""))</f>
        <v/>
      </c>
      <c r="AD75" s="6" t="str">
        <f ca="1">IF(AND($A75&lt;&gt;"",$A75&lt;&gt;"TOTAL"),IF(AND('[10]PDI_OTRAS SITUACIONES ADMINISTR'!$AX73&lt;&gt;"",'[10]PDI_OTRAS SITUACIONES ADMINISTR'!$AX73&lt;&gt;0),'[10]PDI_OTRAS SITUACIONES ADMINISTR'!$AX73,""),IF($A75="TOTAL",SUM(INDIRECT("AD4:AD"&amp;ROW()-1)),""))</f>
        <v/>
      </c>
      <c r="AE75" s="6" t="str">
        <f t="shared" ca="1" si="28"/>
        <v/>
      </c>
      <c r="AF75" s="6" t="str">
        <f ca="1">IF(AND($A75&lt;&gt;"",$A75&lt;&gt;"TOTAL"),IF(AND('[10]PDI_OTRAS SITUACIONES ADMINISTR'!$BA73&lt;&gt;"",'[10]PDI_OTRAS SITUACIONES ADMINISTR'!$BA73&lt;&gt;0),'[10]PDI_OTRAS SITUACIONES ADMINISTR'!$BA73,""),IF($A75="TOTAL",SUM(INDIRECT("AF4:AF"&amp;ROW()-1)),""))</f>
        <v/>
      </c>
      <c r="AG75" s="6" t="str">
        <f ca="1">IF(AND($A75&lt;&gt;"",$A75&lt;&gt;"TOTAL"),IF(AND('[10]PDI_OTRAS SITUACIONES ADMINISTR'!$BC73&lt;&gt;"",'[10]PDI_OTRAS SITUACIONES ADMINISTR'!$BC73&lt;&gt;0),'[10]PDI_OTRAS SITUACIONES ADMINISTR'!$BC73,""),IF($A75="TOTAL",SUM(INDIRECT("AG4:AG"&amp;ROW()-1)),""))</f>
        <v/>
      </c>
      <c r="AH75" s="6" t="str">
        <f t="shared" ca="1" si="29"/>
        <v/>
      </c>
      <c r="AI75" s="6" t="str">
        <f ca="1">IF(AND($A75&lt;&gt;"",$A75&lt;&gt;"TOTAL"),IF(AND('[10]PDI_OTRAS SITUACIONES ADMINISTR'!$BF73&lt;&gt;"",'[10]PDI_OTRAS SITUACIONES ADMINISTR'!$BF73&lt;&gt;0),'[10]PDI_OTRAS SITUACIONES ADMINISTR'!$BF73,""),IF($A75="TOTAL",SUM(INDIRECT("AI4:AI"&amp;ROW()-1)),""))</f>
        <v/>
      </c>
      <c r="AJ75" s="6" t="str">
        <f ca="1">IF(AND($A75&lt;&gt;"",$A75&lt;&gt;"TOTAL"),IF(AND('[10]PDI_OTRAS SITUACIONES ADMINISTR'!$BH73&lt;&gt;"",'[10]PDI_OTRAS SITUACIONES ADMINISTR'!$BH73&lt;&gt;0),'[10]PDI_OTRAS SITUACIONES ADMINISTR'!$BH73,""),IF($A75="TOTAL",SUM(INDIRECT("AJ4:AJ"&amp;ROW()-1)),""))</f>
        <v/>
      </c>
      <c r="AK75" s="6" t="str">
        <f t="shared" ca="1" si="30"/>
        <v/>
      </c>
      <c r="AL75" s="6" t="str">
        <f ca="1">IF(AND($A75&lt;&gt;"",$A75&lt;&gt;"TOTAL"),IF(AND('[10]PDI_OTRAS SITUACIONES ADMINISTR'!$BK73&lt;&gt;"",'[10]PDI_OTRAS SITUACIONES ADMINISTR'!$BK73&lt;&gt;0),'[10]PDI_OTRAS SITUACIONES ADMINISTR'!$BK73,""),IF($A75="TOTAL",SUM(INDIRECT("AL4:AL"&amp;ROW()-1)),""))</f>
        <v/>
      </c>
      <c r="AM75" s="6" t="str">
        <f ca="1">IF(AND($A75&lt;&gt;"",$A75&lt;&gt;"TOTAL"),IF(AND('[10]PDI_OTRAS SITUACIONES ADMINISTR'!$BM73&lt;&gt;"",'[10]PDI_OTRAS SITUACIONES ADMINISTR'!$BM73&lt;&gt;0),'[10]PDI_OTRAS SITUACIONES ADMINISTR'!$BM73,""),IF($A75="TOTAL",SUM(INDIRECT("AM4:AM"&amp;ROW()-1)),""))</f>
        <v/>
      </c>
      <c r="AN75" s="6" t="str">
        <f t="shared" ca="1" si="31"/>
        <v/>
      </c>
      <c r="AO75" s="6" t="str">
        <f ca="1">IF(AND($A75&lt;&gt;"",$A75&lt;&gt;"TOTAL"),IF(AND('[10]PDI_OTRAS SITUACIONES ADMINISTR'!$BP73&lt;&gt;"",'[10]PDI_OTRAS SITUACIONES ADMINISTR'!$BP73&lt;&gt;0),'[10]PDI_OTRAS SITUACIONES ADMINISTR'!$BP73,""),IF($A75="TOTAL",SUM(INDIRECT("AO4:AO"&amp;ROW()-1)),""))</f>
        <v/>
      </c>
      <c r="AP75" s="6" t="str">
        <f ca="1">IF(AND($A75&lt;&gt;"",$A75&lt;&gt;"TOTAL"),IF(AND('[10]PDI_OTRAS SITUACIONES ADMINISTR'!$BR73&lt;&gt;"",'[10]PDI_OTRAS SITUACIONES ADMINISTR'!$BR73&lt;&gt;0),'[10]PDI_OTRAS SITUACIONES ADMINISTR'!$BR73,""),IF($A75="TOTAL",SUM(INDIRECT("AP4:AP"&amp;ROW()-1)),""))</f>
        <v/>
      </c>
      <c r="AQ75" s="6" t="str">
        <f t="shared" ca="1" si="32"/>
        <v/>
      </c>
      <c r="AR75" s="6" t="str">
        <f ca="1">IF(AND($A75&lt;&gt;"",$A75&lt;&gt;"TOTAL"),IF(AND('[10]PDI_OTRAS SITUACIONES ADMINISTR'!$BU73&lt;&gt;"",'[10]PDI_OTRAS SITUACIONES ADMINISTR'!$BU73&lt;&gt;0),'[10]PDI_OTRAS SITUACIONES ADMINISTR'!$BU73,""),IF($A75="TOTAL",SUM(INDIRECT("AR4:AR"&amp;ROW()-1)),""))</f>
        <v/>
      </c>
      <c r="AS75" s="6" t="str">
        <f ca="1">IF(AND($A75&lt;&gt;"",$A75&lt;&gt;"TOTAL"),IF(AND('[10]PDI_OTRAS SITUACIONES ADMINISTR'!$BW73&lt;&gt;"",'[10]PDI_OTRAS SITUACIONES ADMINISTR'!$BW73&lt;&gt;0),'[10]PDI_OTRAS SITUACIONES ADMINISTR'!$BW73,""),IF($A75="TOTAL",SUM(INDIRECT("AS4:AS"&amp;ROW()-1)),""))</f>
        <v/>
      </c>
      <c r="AT75" s="6" t="str">
        <f t="shared" ca="1" si="33"/>
        <v/>
      </c>
      <c r="AU75" s="6" t="str">
        <f ca="1">IF(AND($A75&lt;&gt;"",$A75&lt;&gt;"TOTAL"),IF(AND('[10]PDI_OTRAS SITUACIONES ADMINISTR'!$BZ73&lt;&gt;"",'[10]PDI_OTRAS SITUACIONES ADMINISTR'!$BZ73&lt;&gt;0),'[10]PDI_OTRAS SITUACIONES ADMINISTR'!$BZ73,""),IF($A75="TOTAL",SUM(INDIRECT("AU4:AU"&amp;ROW()-1)),""))</f>
        <v/>
      </c>
      <c r="AV75" s="6" t="str">
        <f ca="1">IF(AND($A75&lt;&gt;"",$A75&lt;&gt;"TOTAL"),IF(AND('[10]PDI_OTRAS SITUACIONES ADMINISTR'!$CB73&lt;&gt;"",'[10]PDI_OTRAS SITUACIONES ADMINISTR'!$CB73&lt;&gt;0),'[10]PDI_OTRAS SITUACIONES ADMINISTR'!$CB73,""),IF($A75="TOTAL",SUM(INDIRECT("AV4:AV"&amp;ROW()-1)),""))</f>
        <v/>
      </c>
      <c r="AW75" s="6" t="str">
        <f t="shared" ca="1" si="34"/>
        <v/>
      </c>
      <c r="AX75" s="6" t="str">
        <f ca="1">IF(AND($A75&lt;&gt;"",$A75&lt;&gt;"TOTAL"),IF(AND('[10]PDI_OTRAS SITUACIONES ADMINISTR'!$CE73&lt;&gt;"",'[10]PDI_OTRAS SITUACIONES ADMINISTR'!$CE73&lt;&gt;0),'[10]PDI_OTRAS SITUACIONES ADMINISTR'!$CE73,""),IF($A75="TOTAL",SUM(INDIRECT("AX4:AX"&amp;ROW()-1)),""))</f>
        <v/>
      </c>
      <c r="AY75" s="6" t="str">
        <f ca="1">IF(AND($A75&lt;&gt;"",$A75&lt;&gt;"TOTAL"),IF(AND('[10]PDI_OTRAS SITUACIONES ADMINISTR'!$CG73&lt;&gt;"",'[10]PDI_OTRAS SITUACIONES ADMINISTR'!$CG73&lt;&gt;0),'[10]PDI_OTRAS SITUACIONES ADMINISTR'!$CG73,""),IF($A75="TOTAL",SUM(INDIRECT("AY4:AY"&amp;ROW()-1)),""))</f>
        <v/>
      </c>
      <c r="AZ75" s="6" t="str">
        <f t="shared" ca="1" si="35"/>
        <v/>
      </c>
      <c r="BA75" s="6" t="str">
        <f ca="1">IF(AND($A75&lt;&gt;"",$A75&lt;&gt;"TOTAL"),IF(AND('[10]PDI_OTRAS SITUACIONES ADMINISTR'!$CJ73&lt;&gt;"",'[10]PDI_OTRAS SITUACIONES ADMINISTR'!$CJ73&lt;&gt;0),'[10]PDI_OTRAS SITUACIONES ADMINISTR'!$CJ73,""),IF($A75="TOTAL",SUM(INDIRECT("BA4:BA"&amp;ROW()-1)),""))</f>
        <v/>
      </c>
      <c r="BB75" s="6" t="str">
        <f ca="1">IF(AND($A75&lt;&gt;"",$A75&lt;&gt;"TOTAL"),IF(AND('[10]PDI_OTRAS SITUACIONES ADMINISTR'!$CL73&lt;&gt;"",'[10]PDI_OTRAS SITUACIONES ADMINISTR'!$CL73&lt;&gt;0),'[10]PDI_OTRAS SITUACIONES ADMINISTR'!$CL73,""),IF($A75="TOTAL",SUM(INDIRECT("BB4:BB"&amp;ROW()-1)),""))</f>
        <v/>
      </c>
      <c r="BC75" s="6" t="str">
        <f t="shared" ca="1" si="36"/>
        <v/>
      </c>
      <c r="BD75" s="6" t="str">
        <f ca="1">IF(AND($A75&lt;&gt;"",$A75&lt;&gt;"TOTAL"),IF(AND('[10]PDI_OTRAS SITUACIONES ADMINISTR'!$CO73&lt;&gt;"",'[10]PDI_OTRAS SITUACIONES ADMINISTR'!$CO73&lt;&gt;0),'[10]PDI_OTRAS SITUACIONES ADMINISTR'!$CO73,""),IF($A75="TOTAL",SUM(INDIRECT("BD4:BD"&amp;ROW()-1)),""))</f>
        <v/>
      </c>
      <c r="BE75" s="6" t="str">
        <f ca="1">IF(AND($A75&lt;&gt;"",$A75&lt;&gt;"TOTAL"),IF(AND('[10]PDI_OTRAS SITUACIONES ADMINISTR'!$CQ73&lt;&gt;"",'[10]PDI_OTRAS SITUACIONES ADMINISTR'!$CQ73&lt;&gt;0),'[10]PDI_OTRAS SITUACIONES ADMINISTR'!$CQ73,""),IF($A75="TOTAL",SUM(INDIRECT("BE4:BE"&amp;ROW()-1)),""))</f>
        <v/>
      </c>
      <c r="BF75" s="6" t="str">
        <f t="shared" ca="1" si="37"/>
        <v/>
      </c>
    </row>
    <row r="76" spans="1:58" x14ac:dyDescent="0.2">
      <c r="A76" s="19" t="str">
        <f>IF('[10]PDI_OTRAS SITUACIONES ADMINISTR'!$B74&lt;&gt;"",'[10]PDI_OTRAS SITUACIONES ADMINISTR'!$B74,IF(AND('[10]PDI_OTRAS SITUACIONES ADMINISTR'!$B74="",'[10]PDI_OTRAS SITUACIONES ADMINISTR'!$B75="",'[10]PDI_OTRAS SITUACIONES ADMINISTR'!$B73=""),"","TOTAL"))</f>
        <v/>
      </c>
      <c r="B76" s="6" t="str">
        <f ca="1">IF(AND($A76&lt;&gt;"",$A76&lt;&gt;"TOTAL"),IF(AND('[10]PDI_OTRAS SITUACIONES ADMINISTR'!$C74&lt;&gt;"",'[10]PDI_OTRAS SITUACIONES ADMINISTR'!$C74&lt;&gt;0),'[10]PDI_OTRAS SITUACIONES ADMINISTR'!$C74,""),IF($A76="TOTAL",SUM(INDIRECT("B4:B"&amp;ROW()-1)),""))</f>
        <v/>
      </c>
      <c r="C76" s="6" t="str">
        <f ca="1">IF(AND($A76&lt;&gt;"",$A76&lt;&gt;"TOTAL"),IF(AND('[10]PDI_OTRAS SITUACIONES ADMINISTR'!$E74&lt;&gt;"",'[10]PDI_OTRAS SITUACIONES ADMINISTR'!$E74&lt;&gt;0),'[10]PDI_OTRAS SITUACIONES ADMINISTR'!$E74,""),IF($A76="TOTAL",SUM(INDIRECT("C4:C"&amp;ROW()-1)),""))</f>
        <v/>
      </c>
      <c r="D76" s="6" t="str">
        <f t="shared" ca="1" si="19"/>
        <v/>
      </c>
      <c r="E76" s="6" t="str">
        <f ca="1">IF(AND($A76&lt;&gt;"",$A76&lt;&gt;"TOTAL"),IF(AND('[10]PDI_OTRAS SITUACIONES ADMINISTR'!$H74&lt;&gt;"",'[10]PDI_OTRAS SITUACIONES ADMINISTR'!$H74&lt;&gt;0),'[10]PDI_OTRAS SITUACIONES ADMINISTR'!$H74,""),IF($A76="TOTAL",SUM(INDIRECT("E4:E"&amp;ROW()-1)),""))</f>
        <v/>
      </c>
      <c r="F76" s="6" t="str">
        <f ca="1">IF(AND($A76&lt;&gt;"",$A76&lt;&gt;"TOTAL"),IF(AND('[10]PDI_OTRAS SITUACIONES ADMINISTR'!$J74&lt;&gt;"",'[10]PDI_OTRAS SITUACIONES ADMINISTR'!$J74&lt;&gt;0),'[10]PDI_OTRAS SITUACIONES ADMINISTR'!$J74,""),IF($A76="TOTAL",SUM(INDIRECT("F4:F"&amp;ROW()-1)),""))</f>
        <v/>
      </c>
      <c r="G76" s="6" t="str">
        <f t="shared" ca="1" si="20"/>
        <v/>
      </c>
      <c r="H76" s="6" t="str">
        <f ca="1">IF(AND($A76&lt;&gt;"",$A76&lt;&gt;"TOTAL"),IF(AND('[10]PDI_OTRAS SITUACIONES ADMINISTR'!$M74&lt;&gt;"",'[10]PDI_OTRAS SITUACIONES ADMINISTR'!$M74&lt;&gt;0),'[10]PDI_OTRAS SITUACIONES ADMINISTR'!$M74,""),IF($A76="TOTAL",SUM(INDIRECT("H4:H"&amp;ROW()-1)),""))</f>
        <v/>
      </c>
      <c r="I76" s="6" t="str">
        <f ca="1">IF(AND($A76&lt;&gt;"",$A76&lt;&gt;"TOTAL"),IF(AND('[10]PDI_OTRAS SITUACIONES ADMINISTR'!$O74&lt;&gt;"",'[10]PDI_OTRAS SITUACIONES ADMINISTR'!$O74&lt;&gt;0),'[10]PDI_OTRAS SITUACIONES ADMINISTR'!$O74,""),IF($A76="TOTAL",SUM(INDIRECT("I4:I"&amp;ROW()-1)),""))</f>
        <v/>
      </c>
      <c r="J76" s="6" t="str">
        <f t="shared" ca="1" si="21"/>
        <v/>
      </c>
      <c r="K76" s="6" t="str">
        <f ca="1">IF(AND($A76&lt;&gt;"",$A76&lt;&gt;"TOTAL"),IF(AND('[10]PDI_OTRAS SITUACIONES ADMINISTR'!$R74&lt;&gt;"",'[10]PDI_OTRAS SITUACIONES ADMINISTR'!$R74&lt;&gt;0),'[10]PDI_OTRAS SITUACIONES ADMINISTR'!$R74,""),IF($A76="TOTAL",SUM(INDIRECT("K4:K"&amp;ROW()-1)),""))</f>
        <v/>
      </c>
      <c r="L76" s="6" t="str">
        <f ca="1">IF(AND($A76&lt;&gt;"",$A76&lt;&gt;"TOTAL"),IF(AND('[10]PDI_OTRAS SITUACIONES ADMINISTR'!$T74&lt;&gt;"",'[10]PDI_OTRAS SITUACIONES ADMINISTR'!$T74&lt;&gt;0),'[10]PDI_OTRAS SITUACIONES ADMINISTR'!$T74,""),IF($A76="TOTAL",SUM(INDIRECT("L4:L"&amp;ROW()-1)),""))</f>
        <v/>
      </c>
      <c r="M76" s="6" t="str">
        <f t="shared" ca="1" si="22"/>
        <v/>
      </c>
      <c r="N76" s="6" t="str">
        <f ca="1">IF(AND($A76&lt;&gt;"",$A76&lt;&gt;"TOTAL"),IF(AND('[10]PDI_OTRAS SITUACIONES ADMINISTR'!$W74&lt;&gt;"",'[10]PDI_OTRAS SITUACIONES ADMINISTR'!$W74&lt;&gt;0),'[10]PDI_OTRAS SITUACIONES ADMINISTR'!$W74,""),IF($A76="TOTAL",SUM(INDIRECT("N4:N"&amp;ROW()-1)),""))</f>
        <v/>
      </c>
      <c r="O76" s="6" t="str">
        <f ca="1">IF(AND($A76&lt;&gt;"",$A76&lt;&gt;"TOTAL"),IF(AND('[10]PDI_OTRAS SITUACIONES ADMINISTR'!$Y74&lt;&gt;"",'[10]PDI_OTRAS SITUACIONES ADMINISTR'!$Y74&lt;&gt;0),'[10]PDI_OTRAS SITUACIONES ADMINISTR'!$Y74,""),IF($A76="TOTAL",SUM(INDIRECT("O4:O"&amp;ROW()-1)),""))</f>
        <v/>
      </c>
      <c r="P76" s="6" t="str">
        <f t="shared" ca="1" si="23"/>
        <v/>
      </c>
      <c r="Q76" s="6" t="str">
        <f ca="1">IF(AND($A76&lt;&gt;"",$A76&lt;&gt;"TOTAL"),IF(AND('[10]PDI_OTRAS SITUACIONES ADMINISTR'!$AB74&lt;&gt;"",'[10]PDI_OTRAS SITUACIONES ADMINISTR'!$AB74&lt;&gt;0),'[10]PDI_OTRAS SITUACIONES ADMINISTR'!$AB74,""),IF($A76="TOTAL",SUM(INDIRECT("Q4:Q"&amp;ROW()-1)),""))</f>
        <v/>
      </c>
      <c r="R76" s="6" t="str">
        <f ca="1">IF(AND($A76&lt;&gt;"",$A76&lt;&gt;"TOTAL"),IF(AND('[10]PDI_OTRAS SITUACIONES ADMINISTR'!$AD74&lt;&gt;"",'[10]PDI_OTRAS SITUACIONES ADMINISTR'!$AD74&lt;&gt;0),'[10]PDI_OTRAS SITUACIONES ADMINISTR'!$AD74,""),IF($A76="TOTAL",SUM(INDIRECT("R4:R"&amp;ROW()-1)),""))</f>
        <v/>
      </c>
      <c r="S76" s="6" t="str">
        <f t="shared" ca="1" si="24"/>
        <v/>
      </c>
      <c r="T76" s="6" t="str">
        <f ca="1">IF(AND($A76&lt;&gt;"",$A76&lt;&gt;"TOTAL"),IF(AND('[10]PDI_OTRAS SITUACIONES ADMINISTR'!$AG74&lt;&gt;"",'[10]PDI_OTRAS SITUACIONES ADMINISTR'!$AG74&lt;&gt;0),'[10]PDI_OTRAS SITUACIONES ADMINISTR'!$AG74,""),IF($A76="TOTAL",SUM(INDIRECT("T4:T"&amp;ROW()-1)),""))</f>
        <v/>
      </c>
      <c r="U76" s="6" t="str">
        <f ca="1">IF(AND($A76&lt;&gt;"",$A76&lt;&gt;"TOTAL"),IF(AND('[10]PDI_OTRAS SITUACIONES ADMINISTR'!$AI74&lt;&gt;"",'[10]PDI_OTRAS SITUACIONES ADMINISTR'!$AI74&lt;&gt;0),'[10]PDI_OTRAS SITUACIONES ADMINISTR'!$AI74,""),IF($A76="TOTAL",SUM(INDIRECT("U4:U"&amp;ROW()-1)),""))</f>
        <v/>
      </c>
      <c r="V76" s="6" t="str">
        <f t="shared" ca="1" si="25"/>
        <v/>
      </c>
      <c r="W76" s="6" t="str">
        <f ca="1">IF(AND($A76&lt;&gt;"",$A76&lt;&gt;"TOTAL"),IF(AND('[10]PDI_OTRAS SITUACIONES ADMINISTR'!$AL74&lt;&gt;"",'[10]PDI_OTRAS SITUACIONES ADMINISTR'!$AL74&lt;&gt;0),'[10]PDI_OTRAS SITUACIONES ADMINISTR'!$AL74,""),IF($A76="TOTAL",SUM(INDIRECT("W4:W"&amp;ROW()-1)),""))</f>
        <v/>
      </c>
      <c r="X76" s="6" t="str">
        <f ca="1">IF(AND($A76&lt;&gt;"",$A76&lt;&gt;"TOTAL"),IF(AND('[10]PDI_OTRAS SITUACIONES ADMINISTR'!$AN74&lt;&gt;"",'[10]PDI_OTRAS SITUACIONES ADMINISTR'!$AN74&lt;&gt;0),'[10]PDI_OTRAS SITUACIONES ADMINISTR'!$AN74,""),IF($A76="TOTAL",SUM(INDIRECT("X4:X"&amp;ROW()-1)),""))</f>
        <v/>
      </c>
      <c r="Y76" s="6" t="str">
        <f t="shared" ca="1" si="26"/>
        <v/>
      </c>
      <c r="Z76" s="6" t="str">
        <f ca="1">IF(AND($A76&lt;&gt;"",$A76&lt;&gt;"TOTAL"),IF(AND('[10]PDI_OTRAS SITUACIONES ADMINISTR'!$AQ74&lt;&gt;"",'[10]PDI_OTRAS SITUACIONES ADMINISTR'!$AQ74&lt;&gt;0),'[10]PDI_OTRAS SITUACIONES ADMINISTR'!$AQ74,""),IF($A76="TOTAL",SUM(INDIRECT("Z4:Z"&amp;ROW()-1)),""))</f>
        <v/>
      </c>
      <c r="AA76" s="6" t="str">
        <f ca="1">IF(AND($A76&lt;&gt;"",$A76&lt;&gt;"TOTAL"),IF(AND('[10]PDI_OTRAS SITUACIONES ADMINISTR'!$AS74&lt;&gt;"",'[10]PDI_OTRAS SITUACIONES ADMINISTR'!$AS74&lt;&gt;0),'[10]PDI_OTRAS SITUACIONES ADMINISTR'!$AS74,""),IF($A76="TOTAL",SUM(INDIRECT("AA4:AA"&amp;ROW()-1)),""))</f>
        <v/>
      </c>
      <c r="AB76" s="6" t="str">
        <f t="shared" ca="1" si="27"/>
        <v/>
      </c>
      <c r="AC76" s="6" t="str">
        <f ca="1">IF(AND($A76&lt;&gt;"",$A76&lt;&gt;"TOTAL"),IF(AND('[10]PDI_OTRAS SITUACIONES ADMINISTR'!$AV74&lt;&gt;"",'[10]PDI_OTRAS SITUACIONES ADMINISTR'!$AV74&lt;&gt;0),'[10]PDI_OTRAS SITUACIONES ADMINISTR'!$AV74,""),IF($A76="TOTAL",SUM(INDIRECT("AC4:AC"&amp;ROW()-1)),""))</f>
        <v/>
      </c>
      <c r="AD76" s="6" t="str">
        <f ca="1">IF(AND($A76&lt;&gt;"",$A76&lt;&gt;"TOTAL"),IF(AND('[10]PDI_OTRAS SITUACIONES ADMINISTR'!$AX74&lt;&gt;"",'[10]PDI_OTRAS SITUACIONES ADMINISTR'!$AX74&lt;&gt;0),'[10]PDI_OTRAS SITUACIONES ADMINISTR'!$AX74,""),IF($A76="TOTAL",SUM(INDIRECT("AD4:AD"&amp;ROW()-1)),""))</f>
        <v/>
      </c>
      <c r="AE76" s="6" t="str">
        <f t="shared" ca="1" si="28"/>
        <v/>
      </c>
      <c r="AF76" s="6" t="str">
        <f ca="1">IF(AND($A76&lt;&gt;"",$A76&lt;&gt;"TOTAL"),IF(AND('[10]PDI_OTRAS SITUACIONES ADMINISTR'!$BA74&lt;&gt;"",'[10]PDI_OTRAS SITUACIONES ADMINISTR'!$BA74&lt;&gt;0),'[10]PDI_OTRAS SITUACIONES ADMINISTR'!$BA74,""),IF($A76="TOTAL",SUM(INDIRECT("AF4:AF"&amp;ROW()-1)),""))</f>
        <v/>
      </c>
      <c r="AG76" s="6" t="str">
        <f ca="1">IF(AND($A76&lt;&gt;"",$A76&lt;&gt;"TOTAL"),IF(AND('[10]PDI_OTRAS SITUACIONES ADMINISTR'!$BC74&lt;&gt;"",'[10]PDI_OTRAS SITUACIONES ADMINISTR'!$BC74&lt;&gt;0),'[10]PDI_OTRAS SITUACIONES ADMINISTR'!$BC74,""),IF($A76="TOTAL",SUM(INDIRECT("AG4:AG"&amp;ROW()-1)),""))</f>
        <v/>
      </c>
      <c r="AH76" s="6" t="str">
        <f t="shared" ca="1" si="29"/>
        <v/>
      </c>
      <c r="AI76" s="6" t="str">
        <f ca="1">IF(AND($A76&lt;&gt;"",$A76&lt;&gt;"TOTAL"),IF(AND('[10]PDI_OTRAS SITUACIONES ADMINISTR'!$BF74&lt;&gt;"",'[10]PDI_OTRAS SITUACIONES ADMINISTR'!$BF74&lt;&gt;0),'[10]PDI_OTRAS SITUACIONES ADMINISTR'!$BF74,""),IF($A76="TOTAL",SUM(INDIRECT("AI4:AI"&amp;ROW()-1)),""))</f>
        <v/>
      </c>
      <c r="AJ76" s="6" t="str">
        <f ca="1">IF(AND($A76&lt;&gt;"",$A76&lt;&gt;"TOTAL"),IF(AND('[10]PDI_OTRAS SITUACIONES ADMINISTR'!$BH74&lt;&gt;"",'[10]PDI_OTRAS SITUACIONES ADMINISTR'!$BH74&lt;&gt;0),'[10]PDI_OTRAS SITUACIONES ADMINISTR'!$BH74,""),IF($A76="TOTAL",SUM(INDIRECT("AJ4:AJ"&amp;ROW()-1)),""))</f>
        <v/>
      </c>
      <c r="AK76" s="6" t="str">
        <f t="shared" ca="1" si="30"/>
        <v/>
      </c>
      <c r="AL76" s="6" t="str">
        <f ca="1">IF(AND($A76&lt;&gt;"",$A76&lt;&gt;"TOTAL"),IF(AND('[10]PDI_OTRAS SITUACIONES ADMINISTR'!$BK74&lt;&gt;"",'[10]PDI_OTRAS SITUACIONES ADMINISTR'!$BK74&lt;&gt;0),'[10]PDI_OTRAS SITUACIONES ADMINISTR'!$BK74,""),IF($A76="TOTAL",SUM(INDIRECT("AL4:AL"&amp;ROW()-1)),""))</f>
        <v/>
      </c>
      <c r="AM76" s="6" t="str">
        <f ca="1">IF(AND($A76&lt;&gt;"",$A76&lt;&gt;"TOTAL"),IF(AND('[10]PDI_OTRAS SITUACIONES ADMINISTR'!$BM74&lt;&gt;"",'[10]PDI_OTRAS SITUACIONES ADMINISTR'!$BM74&lt;&gt;0),'[10]PDI_OTRAS SITUACIONES ADMINISTR'!$BM74,""),IF($A76="TOTAL",SUM(INDIRECT("AM4:AM"&amp;ROW()-1)),""))</f>
        <v/>
      </c>
      <c r="AN76" s="6" t="str">
        <f t="shared" ca="1" si="31"/>
        <v/>
      </c>
      <c r="AO76" s="6" t="str">
        <f ca="1">IF(AND($A76&lt;&gt;"",$A76&lt;&gt;"TOTAL"),IF(AND('[10]PDI_OTRAS SITUACIONES ADMINISTR'!$BP74&lt;&gt;"",'[10]PDI_OTRAS SITUACIONES ADMINISTR'!$BP74&lt;&gt;0),'[10]PDI_OTRAS SITUACIONES ADMINISTR'!$BP74,""),IF($A76="TOTAL",SUM(INDIRECT("AO4:AO"&amp;ROW()-1)),""))</f>
        <v/>
      </c>
      <c r="AP76" s="6" t="str">
        <f ca="1">IF(AND($A76&lt;&gt;"",$A76&lt;&gt;"TOTAL"),IF(AND('[10]PDI_OTRAS SITUACIONES ADMINISTR'!$BR74&lt;&gt;"",'[10]PDI_OTRAS SITUACIONES ADMINISTR'!$BR74&lt;&gt;0),'[10]PDI_OTRAS SITUACIONES ADMINISTR'!$BR74,""),IF($A76="TOTAL",SUM(INDIRECT("AP4:AP"&amp;ROW()-1)),""))</f>
        <v/>
      </c>
      <c r="AQ76" s="6" t="str">
        <f t="shared" ca="1" si="32"/>
        <v/>
      </c>
      <c r="AR76" s="6" t="str">
        <f ca="1">IF(AND($A76&lt;&gt;"",$A76&lt;&gt;"TOTAL"),IF(AND('[10]PDI_OTRAS SITUACIONES ADMINISTR'!$BU74&lt;&gt;"",'[10]PDI_OTRAS SITUACIONES ADMINISTR'!$BU74&lt;&gt;0),'[10]PDI_OTRAS SITUACIONES ADMINISTR'!$BU74,""),IF($A76="TOTAL",SUM(INDIRECT("AR4:AR"&amp;ROW()-1)),""))</f>
        <v/>
      </c>
      <c r="AS76" s="6" t="str">
        <f ca="1">IF(AND($A76&lt;&gt;"",$A76&lt;&gt;"TOTAL"),IF(AND('[10]PDI_OTRAS SITUACIONES ADMINISTR'!$BW74&lt;&gt;"",'[10]PDI_OTRAS SITUACIONES ADMINISTR'!$BW74&lt;&gt;0),'[10]PDI_OTRAS SITUACIONES ADMINISTR'!$BW74,""),IF($A76="TOTAL",SUM(INDIRECT("AS4:AS"&amp;ROW()-1)),""))</f>
        <v/>
      </c>
      <c r="AT76" s="6" t="str">
        <f t="shared" ca="1" si="33"/>
        <v/>
      </c>
      <c r="AU76" s="6" t="str">
        <f ca="1">IF(AND($A76&lt;&gt;"",$A76&lt;&gt;"TOTAL"),IF(AND('[10]PDI_OTRAS SITUACIONES ADMINISTR'!$BZ74&lt;&gt;"",'[10]PDI_OTRAS SITUACIONES ADMINISTR'!$BZ74&lt;&gt;0),'[10]PDI_OTRAS SITUACIONES ADMINISTR'!$BZ74,""),IF($A76="TOTAL",SUM(INDIRECT("AU4:AU"&amp;ROW()-1)),""))</f>
        <v/>
      </c>
      <c r="AV76" s="6" t="str">
        <f ca="1">IF(AND($A76&lt;&gt;"",$A76&lt;&gt;"TOTAL"),IF(AND('[10]PDI_OTRAS SITUACIONES ADMINISTR'!$CB74&lt;&gt;"",'[10]PDI_OTRAS SITUACIONES ADMINISTR'!$CB74&lt;&gt;0),'[10]PDI_OTRAS SITUACIONES ADMINISTR'!$CB74,""),IF($A76="TOTAL",SUM(INDIRECT("AV4:AV"&amp;ROW()-1)),""))</f>
        <v/>
      </c>
      <c r="AW76" s="6" t="str">
        <f t="shared" ca="1" si="34"/>
        <v/>
      </c>
      <c r="AX76" s="6" t="str">
        <f ca="1">IF(AND($A76&lt;&gt;"",$A76&lt;&gt;"TOTAL"),IF(AND('[10]PDI_OTRAS SITUACIONES ADMINISTR'!$CE74&lt;&gt;"",'[10]PDI_OTRAS SITUACIONES ADMINISTR'!$CE74&lt;&gt;0),'[10]PDI_OTRAS SITUACIONES ADMINISTR'!$CE74,""),IF($A76="TOTAL",SUM(INDIRECT("AX4:AX"&amp;ROW()-1)),""))</f>
        <v/>
      </c>
      <c r="AY76" s="6" t="str">
        <f ca="1">IF(AND($A76&lt;&gt;"",$A76&lt;&gt;"TOTAL"),IF(AND('[10]PDI_OTRAS SITUACIONES ADMINISTR'!$CG74&lt;&gt;"",'[10]PDI_OTRAS SITUACIONES ADMINISTR'!$CG74&lt;&gt;0),'[10]PDI_OTRAS SITUACIONES ADMINISTR'!$CG74,""),IF($A76="TOTAL",SUM(INDIRECT("AY4:AY"&amp;ROW()-1)),""))</f>
        <v/>
      </c>
      <c r="AZ76" s="6" t="str">
        <f t="shared" ca="1" si="35"/>
        <v/>
      </c>
      <c r="BA76" s="6" t="str">
        <f ca="1">IF(AND($A76&lt;&gt;"",$A76&lt;&gt;"TOTAL"),IF(AND('[10]PDI_OTRAS SITUACIONES ADMINISTR'!$CJ74&lt;&gt;"",'[10]PDI_OTRAS SITUACIONES ADMINISTR'!$CJ74&lt;&gt;0),'[10]PDI_OTRAS SITUACIONES ADMINISTR'!$CJ74,""),IF($A76="TOTAL",SUM(INDIRECT("BA4:BA"&amp;ROW()-1)),""))</f>
        <v/>
      </c>
      <c r="BB76" s="6" t="str">
        <f ca="1">IF(AND($A76&lt;&gt;"",$A76&lt;&gt;"TOTAL"),IF(AND('[10]PDI_OTRAS SITUACIONES ADMINISTR'!$CL74&lt;&gt;"",'[10]PDI_OTRAS SITUACIONES ADMINISTR'!$CL74&lt;&gt;0),'[10]PDI_OTRAS SITUACIONES ADMINISTR'!$CL74,""),IF($A76="TOTAL",SUM(INDIRECT("BB4:BB"&amp;ROW()-1)),""))</f>
        <v/>
      </c>
      <c r="BC76" s="6" t="str">
        <f t="shared" ca="1" si="36"/>
        <v/>
      </c>
      <c r="BD76" s="6" t="str">
        <f ca="1">IF(AND($A76&lt;&gt;"",$A76&lt;&gt;"TOTAL"),IF(AND('[10]PDI_OTRAS SITUACIONES ADMINISTR'!$CO74&lt;&gt;"",'[10]PDI_OTRAS SITUACIONES ADMINISTR'!$CO74&lt;&gt;0),'[10]PDI_OTRAS SITUACIONES ADMINISTR'!$CO74,""),IF($A76="TOTAL",SUM(INDIRECT("BD4:BD"&amp;ROW()-1)),""))</f>
        <v/>
      </c>
      <c r="BE76" s="6" t="str">
        <f ca="1">IF(AND($A76&lt;&gt;"",$A76&lt;&gt;"TOTAL"),IF(AND('[10]PDI_OTRAS SITUACIONES ADMINISTR'!$CQ74&lt;&gt;"",'[10]PDI_OTRAS SITUACIONES ADMINISTR'!$CQ74&lt;&gt;0),'[10]PDI_OTRAS SITUACIONES ADMINISTR'!$CQ74,""),IF($A76="TOTAL",SUM(INDIRECT("BE4:BE"&amp;ROW()-1)),""))</f>
        <v/>
      </c>
      <c r="BF76" s="6" t="str">
        <f t="shared" ca="1" si="37"/>
        <v/>
      </c>
    </row>
    <row r="77" spans="1:58" x14ac:dyDescent="0.2">
      <c r="A77" s="19" t="str">
        <f>IF('[10]PDI_OTRAS SITUACIONES ADMINISTR'!$B75&lt;&gt;"",'[10]PDI_OTRAS SITUACIONES ADMINISTR'!$B75,IF(AND('[10]PDI_OTRAS SITUACIONES ADMINISTR'!$B75="",'[10]PDI_OTRAS SITUACIONES ADMINISTR'!$B76="",'[10]PDI_OTRAS SITUACIONES ADMINISTR'!$B74=""),"","TOTAL"))</f>
        <v/>
      </c>
      <c r="B77" s="6" t="str">
        <f ca="1">IF(AND($A77&lt;&gt;"",$A77&lt;&gt;"TOTAL"),IF(AND('[10]PDI_OTRAS SITUACIONES ADMINISTR'!$C75&lt;&gt;"",'[10]PDI_OTRAS SITUACIONES ADMINISTR'!$C75&lt;&gt;0),'[10]PDI_OTRAS SITUACIONES ADMINISTR'!$C75,""),IF($A77="TOTAL",SUM(INDIRECT("B4:B"&amp;ROW()-1)),""))</f>
        <v/>
      </c>
      <c r="C77" s="6" t="str">
        <f ca="1">IF(AND($A77&lt;&gt;"",$A77&lt;&gt;"TOTAL"),IF(AND('[10]PDI_OTRAS SITUACIONES ADMINISTR'!$E75&lt;&gt;"",'[10]PDI_OTRAS SITUACIONES ADMINISTR'!$E75&lt;&gt;0),'[10]PDI_OTRAS SITUACIONES ADMINISTR'!$E75,""),IF($A77="TOTAL",SUM(INDIRECT("C4:C"&amp;ROW()-1)),""))</f>
        <v/>
      </c>
      <c r="D77" s="6" t="str">
        <f t="shared" ca="1" si="19"/>
        <v/>
      </c>
      <c r="E77" s="6" t="str">
        <f ca="1">IF(AND($A77&lt;&gt;"",$A77&lt;&gt;"TOTAL"),IF(AND('[10]PDI_OTRAS SITUACIONES ADMINISTR'!$H75&lt;&gt;"",'[10]PDI_OTRAS SITUACIONES ADMINISTR'!$H75&lt;&gt;0),'[10]PDI_OTRAS SITUACIONES ADMINISTR'!$H75,""),IF($A77="TOTAL",SUM(INDIRECT("E4:E"&amp;ROW()-1)),""))</f>
        <v/>
      </c>
      <c r="F77" s="6" t="str">
        <f ca="1">IF(AND($A77&lt;&gt;"",$A77&lt;&gt;"TOTAL"),IF(AND('[10]PDI_OTRAS SITUACIONES ADMINISTR'!$J75&lt;&gt;"",'[10]PDI_OTRAS SITUACIONES ADMINISTR'!$J75&lt;&gt;0),'[10]PDI_OTRAS SITUACIONES ADMINISTR'!$J75,""),IF($A77="TOTAL",SUM(INDIRECT("F4:F"&amp;ROW()-1)),""))</f>
        <v/>
      </c>
      <c r="G77" s="6" t="str">
        <f t="shared" ca="1" si="20"/>
        <v/>
      </c>
      <c r="H77" s="6" t="str">
        <f ca="1">IF(AND($A77&lt;&gt;"",$A77&lt;&gt;"TOTAL"),IF(AND('[10]PDI_OTRAS SITUACIONES ADMINISTR'!$M75&lt;&gt;"",'[10]PDI_OTRAS SITUACIONES ADMINISTR'!$M75&lt;&gt;0),'[10]PDI_OTRAS SITUACIONES ADMINISTR'!$M75,""),IF($A77="TOTAL",SUM(INDIRECT("H4:H"&amp;ROW()-1)),""))</f>
        <v/>
      </c>
      <c r="I77" s="6" t="str">
        <f ca="1">IF(AND($A77&lt;&gt;"",$A77&lt;&gt;"TOTAL"),IF(AND('[10]PDI_OTRAS SITUACIONES ADMINISTR'!$O75&lt;&gt;"",'[10]PDI_OTRAS SITUACIONES ADMINISTR'!$O75&lt;&gt;0),'[10]PDI_OTRAS SITUACIONES ADMINISTR'!$O75,""),IF($A77="TOTAL",SUM(INDIRECT("I4:I"&amp;ROW()-1)),""))</f>
        <v/>
      </c>
      <c r="J77" s="6" t="str">
        <f t="shared" ca="1" si="21"/>
        <v/>
      </c>
      <c r="K77" s="6" t="str">
        <f ca="1">IF(AND($A77&lt;&gt;"",$A77&lt;&gt;"TOTAL"),IF(AND('[10]PDI_OTRAS SITUACIONES ADMINISTR'!$R75&lt;&gt;"",'[10]PDI_OTRAS SITUACIONES ADMINISTR'!$R75&lt;&gt;0),'[10]PDI_OTRAS SITUACIONES ADMINISTR'!$R75,""),IF($A77="TOTAL",SUM(INDIRECT("K4:K"&amp;ROW()-1)),""))</f>
        <v/>
      </c>
      <c r="L77" s="6" t="str">
        <f ca="1">IF(AND($A77&lt;&gt;"",$A77&lt;&gt;"TOTAL"),IF(AND('[10]PDI_OTRAS SITUACIONES ADMINISTR'!$T75&lt;&gt;"",'[10]PDI_OTRAS SITUACIONES ADMINISTR'!$T75&lt;&gt;0),'[10]PDI_OTRAS SITUACIONES ADMINISTR'!$T75,""),IF($A77="TOTAL",SUM(INDIRECT("L4:L"&amp;ROW()-1)),""))</f>
        <v/>
      </c>
      <c r="M77" s="6" t="str">
        <f t="shared" ca="1" si="22"/>
        <v/>
      </c>
      <c r="N77" s="6" t="str">
        <f ca="1">IF(AND($A77&lt;&gt;"",$A77&lt;&gt;"TOTAL"),IF(AND('[10]PDI_OTRAS SITUACIONES ADMINISTR'!$W75&lt;&gt;"",'[10]PDI_OTRAS SITUACIONES ADMINISTR'!$W75&lt;&gt;0),'[10]PDI_OTRAS SITUACIONES ADMINISTR'!$W75,""),IF($A77="TOTAL",SUM(INDIRECT("N4:N"&amp;ROW()-1)),""))</f>
        <v/>
      </c>
      <c r="O77" s="6" t="str">
        <f ca="1">IF(AND($A77&lt;&gt;"",$A77&lt;&gt;"TOTAL"),IF(AND('[10]PDI_OTRAS SITUACIONES ADMINISTR'!$Y75&lt;&gt;"",'[10]PDI_OTRAS SITUACIONES ADMINISTR'!$Y75&lt;&gt;0),'[10]PDI_OTRAS SITUACIONES ADMINISTR'!$Y75,""),IF($A77="TOTAL",SUM(INDIRECT("O4:O"&amp;ROW()-1)),""))</f>
        <v/>
      </c>
      <c r="P77" s="6" t="str">
        <f t="shared" ca="1" si="23"/>
        <v/>
      </c>
      <c r="Q77" s="6" t="str">
        <f ca="1">IF(AND($A77&lt;&gt;"",$A77&lt;&gt;"TOTAL"),IF(AND('[10]PDI_OTRAS SITUACIONES ADMINISTR'!$AB75&lt;&gt;"",'[10]PDI_OTRAS SITUACIONES ADMINISTR'!$AB75&lt;&gt;0),'[10]PDI_OTRAS SITUACIONES ADMINISTR'!$AB75,""),IF($A77="TOTAL",SUM(INDIRECT("Q4:Q"&amp;ROW()-1)),""))</f>
        <v/>
      </c>
      <c r="R77" s="6" t="str">
        <f ca="1">IF(AND($A77&lt;&gt;"",$A77&lt;&gt;"TOTAL"),IF(AND('[10]PDI_OTRAS SITUACIONES ADMINISTR'!$AD75&lt;&gt;"",'[10]PDI_OTRAS SITUACIONES ADMINISTR'!$AD75&lt;&gt;0),'[10]PDI_OTRAS SITUACIONES ADMINISTR'!$AD75,""),IF($A77="TOTAL",SUM(INDIRECT("R4:R"&amp;ROW()-1)),""))</f>
        <v/>
      </c>
      <c r="S77" s="6" t="str">
        <f t="shared" ca="1" si="24"/>
        <v/>
      </c>
      <c r="T77" s="6" t="str">
        <f ca="1">IF(AND($A77&lt;&gt;"",$A77&lt;&gt;"TOTAL"),IF(AND('[10]PDI_OTRAS SITUACIONES ADMINISTR'!$AG75&lt;&gt;"",'[10]PDI_OTRAS SITUACIONES ADMINISTR'!$AG75&lt;&gt;0),'[10]PDI_OTRAS SITUACIONES ADMINISTR'!$AG75,""),IF($A77="TOTAL",SUM(INDIRECT("T4:T"&amp;ROW()-1)),""))</f>
        <v/>
      </c>
      <c r="U77" s="6" t="str">
        <f ca="1">IF(AND($A77&lt;&gt;"",$A77&lt;&gt;"TOTAL"),IF(AND('[10]PDI_OTRAS SITUACIONES ADMINISTR'!$AI75&lt;&gt;"",'[10]PDI_OTRAS SITUACIONES ADMINISTR'!$AI75&lt;&gt;0),'[10]PDI_OTRAS SITUACIONES ADMINISTR'!$AI75,""),IF($A77="TOTAL",SUM(INDIRECT("U4:U"&amp;ROW()-1)),""))</f>
        <v/>
      </c>
      <c r="V77" s="6" t="str">
        <f t="shared" ca="1" si="25"/>
        <v/>
      </c>
      <c r="W77" s="6" t="str">
        <f ca="1">IF(AND($A77&lt;&gt;"",$A77&lt;&gt;"TOTAL"),IF(AND('[10]PDI_OTRAS SITUACIONES ADMINISTR'!$AL75&lt;&gt;"",'[10]PDI_OTRAS SITUACIONES ADMINISTR'!$AL75&lt;&gt;0),'[10]PDI_OTRAS SITUACIONES ADMINISTR'!$AL75,""),IF($A77="TOTAL",SUM(INDIRECT("W4:W"&amp;ROW()-1)),""))</f>
        <v/>
      </c>
      <c r="X77" s="6" t="str">
        <f ca="1">IF(AND($A77&lt;&gt;"",$A77&lt;&gt;"TOTAL"),IF(AND('[10]PDI_OTRAS SITUACIONES ADMINISTR'!$AN75&lt;&gt;"",'[10]PDI_OTRAS SITUACIONES ADMINISTR'!$AN75&lt;&gt;0),'[10]PDI_OTRAS SITUACIONES ADMINISTR'!$AN75,""),IF($A77="TOTAL",SUM(INDIRECT("X4:X"&amp;ROW()-1)),""))</f>
        <v/>
      </c>
      <c r="Y77" s="6" t="str">
        <f t="shared" ca="1" si="26"/>
        <v/>
      </c>
      <c r="Z77" s="6" t="str">
        <f ca="1">IF(AND($A77&lt;&gt;"",$A77&lt;&gt;"TOTAL"),IF(AND('[10]PDI_OTRAS SITUACIONES ADMINISTR'!$AQ75&lt;&gt;"",'[10]PDI_OTRAS SITUACIONES ADMINISTR'!$AQ75&lt;&gt;0),'[10]PDI_OTRAS SITUACIONES ADMINISTR'!$AQ75,""),IF($A77="TOTAL",SUM(INDIRECT("Z4:Z"&amp;ROW()-1)),""))</f>
        <v/>
      </c>
      <c r="AA77" s="6" t="str">
        <f ca="1">IF(AND($A77&lt;&gt;"",$A77&lt;&gt;"TOTAL"),IF(AND('[10]PDI_OTRAS SITUACIONES ADMINISTR'!$AS75&lt;&gt;"",'[10]PDI_OTRAS SITUACIONES ADMINISTR'!$AS75&lt;&gt;0),'[10]PDI_OTRAS SITUACIONES ADMINISTR'!$AS75,""),IF($A77="TOTAL",SUM(INDIRECT("AA4:AA"&amp;ROW()-1)),""))</f>
        <v/>
      </c>
      <c r="AB77" s="6" t="str">
        <f t="shared" ca="1" si="27"/>
        <v/>
      </c>
      <c r="AC77" s="6" t="str">
        <f ca="1">IF(AND($A77&lt;&gt;"",$A77&lt;&gt;"TOTAL"),IF(AND('[10]PDI_OTRAS SITUACIONES ADMINISTR'!$AV75&lt;&gt;"",'[10]PDI_OTRAS SITUACIONES ADMINISTR'!$AV75&lt;&gt;0),'[10]PDI_OTRAS SITUACIONES ADMINISTR'!$AV75,""),IF($A77="TOTAL",SUM(INDIRECT("AC4:AC"&amp;ROW()-1)),""))</f>
        <v/>
      </c>
      <c r="AD77" s="6" t="str">
        <f ca="1">IF(AND($A77&lt;&gt;"",$A77&lt;&gt;"TOTAL"),IF(AND('[10]PDI_OTRAS SITUACIONES ADMINISTR'!$AX75&lt;&gt;"",'[10]PDI_OTRAS SITUACIONES ADMINISTR'!$AX75&lt;&gt;0),'[10]PDI_OTRAS SITUACIONES ADMINISTR'!$AX75,""),IF($A77="TOTAL",SUM(INDIRECT("AD4:AD"&amp;ROW()-1)),""))</f>
        <v/>
      </c>
      <c r="AE77" s="6" t="str">
        <f t="shared" ca="1" si="28"/>
        <v/>
      </c>
      <c r="AF77" s="6" t="str">
        <f ca="1">IF(AND($A77&lt;&gt;"",$A77&lt;&gt;"TOTAL"),IF(AND('[10]PDI_OTRAS SITUACIONES ADMINISTR'!$BA75&lt;&gt;"",'[10]PDI_OTRAS SITUACIONES ADMINISTR'!$BA75&lt;&gt;0),'[10]PDI_OTRAS SITUACIONES ADMINISTR'!$BA75,""),IF($A77="TOTAL",SUM(INDIRECT("AF4:AF"&amp;ROW()-1)),""))</f>
        <v/>
      </c>
      <c r="AG77" s="6" t="str">
        <f ca="1">IF(AND($A77&lt;&gt;"",$A77&lt;&gt;"TOTAL"),IF(AND('[10]PDI_OTRAS SITUACIONES ADMINISTR'!$BC75&lt;&gt;"",'[10]PDI_OTRAS SITUACIONES ADMINISTR'!$BC75&lt;&gt;0),'[10]PDI_OTRAS SITUACIONES ADMINISTR'!$BC75,""),IF($A77="TOTAL",SUM(INDIRECT("AG4:AG"&amp;ROW()-1)),""))</f>
        <v/>
      </c>
      <c r="AH77" s="6" t="str">
        <f t="shared" ca="1" si="29"/>
        <v/>
      </c>
      <c r="AI77" s="6" t="str">
        <f ca="1">IF(AND($A77&lt;&gt;"",$A77&lt;&gt;"TOTAL"),IF(AND('[10]PDI_OTRAS SITUACIONES ADMINISTR'!$BF75&lt;&gt;"",'[10]PDI_OTRAS SITUACIONES ADMINISTR'!$BF75&lt;&gt;0),'[10]PDI_OTRAS SITUACIONES ADMINISTR'!$BF75,""),IF($A77="TOTAL",SUM(INDIRECT("AI4:AI"&amp;ROW()-1)),""))</f>
        <v/>
      </c>
      <c r="AJ77" s="6" t="str">
        <f ca="1">IF(AND($A77&lt;&gt;"",$A77&lt;&gt;"TOTAL"),IF(AND('[10]PDI_OTRAS SITUACIONES ADMINISTR'!$BH75&lt;&gt;"",'[10]PDI_OTRAS SITUACIONES ADMINISTR'!$BH75&lt;&gt;0),'[10]PDI_OTRAS SITUACIONES ADMINISTR'!$BH75,""),IF($A77="TOTAL",SUM(INDIRECT("AJ4:AJ"&amp;ROW()-1)),""))</f>
        <v/>
      </c>
      <c r="AK77" s="6" t="str">
        <f t="shared" ca="1" si="30"/>
        <v/>
      </c>
      <c r="AL77" s="6" t="str">
        <f ca="1">IF(AND($A77&lt;&gt;"",$A77&lt;&gt;"TOTAL"),IF(AND('[10]PDI_OTRAS SITUACIONES ADMINISTR'!$BK75&lt;&gt;"",'[10]PDI_OTRAS SITUACIONES ADMINISTR'!$BK75&lt;&gt;0),'[10]PDI_OTRAS SITUACIONES ADMINISTR'!$BK75,""),IF($A77="TOTAL",SUM(INDIRECT("AL4:AL"&amp;ROW()-1)),""))</f>
        <v/>
      </c>
      <c r="AM77" s="6" t="str">
        <f ca="1">IF(AND($A77&lt;&gt;"",$A77&lt;&gt;"TOTAL"),IF(AND('[10]PDI_OTRAS SITUACIONES ADMINISTR'!$BM75&lt;&gt;"",'[10]PDI_OTRAS SITUACIONES ADMINISTR'!$BM75&lt;&gt;0),'[10]PDI_OTRAS SITUACIONES ADMINISTR'!$BM75,""),IF($A77="TOTAL",SUM(INDIRECT("AM4:AM"&amp;ROW()-1)),""))</f>
        <v/>
      </c>
      <c r="AN77" s="6" t="str">
        <f t="shared" ca="1" si="31"/>
        <v/>
      </c>
      <c r="AO77" s="6" t="str">
        <f ca="1">IF(AND($A77&lt;&gt;"",$A77&lt;&gt;"TOTAL"),IF(AND('[10]PDI_OTRAS SITUACIONES ADMINISTR'!$BP75&lt;&gt;"",'[10]PDI_OTRAS SITUACIONES ADMINISTR'!$BP75&lt;&gt;0),'[10]PDI_OTRAS SITUACIONES ADMINISTR'!$BP75,""),IF($A77="TOTAL",SUM(INDIRECT("AO4:AO"&amp;ROW()-1)),""))</f>
        <v/>
      </c>
      <c r="AP77" s="6" t="str">
        <f ca="1">IF(AND($A77&lt;&gt;"",$A77&lt;&gt;"TOTAL"),IF(AND('[10]PDI_OTRAS SITUACIONES ADMINISTR'!$BR75&lt;&gt;"",'[10]PDI_OTRAS SITUACIONES ADMINISTR'!$BR75&lt;&gt;0),'[10]PDI_OTRAS SITUACIONES ADMINISTR'!$BR75,""),IF($A77="TOTAL",SUM(INDIRECT("AP4:AP"&amp;ROW()-1)),""))</f>
        <v/>
      </c>
      <c r="AQ77" s="6" t="str">
        <f t="shared" ca="1" si="32"/>
        <v/>
      </c>
      <c r="AR77" s="6" t="str">
        <f ca="1">IF(AND($A77&lt;&gt;"",$A77&lt;&gt;"TOTAL"),IF(AND('[10]PDI_OTRAS SITUACIONES ADMINISTR'!$BU75&lt;&gt;"",'[10]PDI_OTRAS SITUACIONES ADMINISTR'!$BU75&lt;&gt;0),'[10]PDI_OTRAS SITUACIONES ADMINISTR'!$BU75,""),IF($A77="TOTAL",SUM(INDIRECT("AR4:AR"&amp;ROW()-1)),""))</f>
        <v/>
      </c>
      <c r="AS77" s="6" t="str">
        <f ca="1">IF(AND($A77&lt;&gt;"",$A77&lt;&gt;"TOTAL"),IF(AND('[10]PDI_OTRAS SITUACIONES ADMINISTR'!$BW75&lt;&gt;"",'[10]PDI_OTRAS SITUACIONES ADMINISTR'!$BW75&lt;&gt;0),'[10]PDI_OTRAS SITUACIONES ADMINISTR'!$BW75,""),IF($A77="TOTAL",SUM(INDIRECT("AS4:AS"&amp;ROW()-1)),""))</f>
        <v/>
      </c>
      <c r="AT77" s="6" t="str">
        <f t="shared" ca="1" si="33"/>
        <v/>
      </c>
      <c r="AU77" s="6" t="str">
        <f ca="1">IF(AND($A77&lt;&gt;"",$A77&lt;&gt;"TOTAL"),IF(AND('[10]PDI_OTRAS SITUACIONES ADMINISTR'!$BZ75&lt;&gt;"",'[10]PDI_OTRAS SITUACIONES ADMINISTR'!$BZ75&lt;&gt;0),'[10]PDI_OTRAS SITUACIONES ADMINISTR'!$BZ75,""),IF($A77="TOTAL",SUM(INDIRECT("AU4:AU"&amp;ROW()-1)),""))</f>
        <v/>
      </c>
      <c r="AV77" s="6" t="str">
        <f ca="1">IF(AND($A77&lt;&gt;"",$A77&lt;&gt;"TOTAL"),IF(AND('[10]PDI_OTRAS SITUACIONES ADMINISTR'!$CB75&lt;&gt;"",'[10]PDI_OTRAS SITUACIONES ADMINISTR'!$CB75&lt;&gt;0),'[10]PDI_OTRAS SITUACIONES ADMINISTR'!$CB75,""),IF($A77="TOTAL",SUM(INDIRECT("AV4:AV"&amp;ROW()-1)),""))</f>
        <v/>
      </c>
      <c r="AW77" s="6" t="str">
        <f t="shared" ca="1" si="34"/>
        <v/>
      </c>
      <c r="AX77" s="6" t="str">
        <f ca="1">IF(AND($A77&lt;&gt;"",$A77&lt;&gt;"TOTAL"),IF(AND('[10]PDI_OTRAS SITUACIONES ADMINISTR'!$CE75&lt;&gt;"",'[10]PDI_OTRAS SITUACIONES ADMINISTR'!$CE75&lt;&gt;0),'[10]PDI_OTRAS SITUACIONES ADMINISTR'!$CE75,""),IF($A77="TOTAL",SUM(INDIRECT("AX4:AX"&amp;ROW()-1)),""))</f>
        <v/>
      </c>
      <c r="AY77" s="6" t="str">
        <f ca="1">IF(AND($A77&lt;&gt;"",$A77&lt;&gt;"TOTAL"),IF(AND('[10]PDI_OTRAS SITUACIONES ADMINISTR'!$CG75&lt;&gt;"",'[10]PDI_OTRAS SITUACIONES ADMINISTR'!$CG75&lt;&gt;0),'[10]PDI_OTRAS SITUACIONES ADMINISTR'!$CG75,""),IF($A77="TOTAL",SUM(INDIRECT("AY4:AY"&amp;ROW()-1)),""))</f>
        <v/>
      </c>
      <c r="AZ77" s="6" t="str">
        <f t="shared" ca="1" si="35"/>
        <v/>
      </c>
      <c r="BA77" s="6" t="str">
        <f ca="1">IF(AND($A77&lt;&gt;"",$A77&lt;&gt;"TOTAL"),IF(AND('[10]PDI_OTRAS SITUACIONES ADMINISTR'!$CJ75&lt;&gt;"",'[10]PDI_OTRAS SITUACIONES ADMINISTR'!$CJ75&lt;&gt;0),'[10]PDI_OTRAS SITUACIONES ADMINISTR'!$CJ75,""),IF($A77="TOTAL",SUM(INDIRECT("BA4:BA"&amp;ROW()-1)),""))</f>
        <v/>
      </c>
      <c r="BB77" s="6" t="str">
        <f ca="1">IF(AND($A77&lt;&gt;"",$A77&lt;&gt;"TOTAL"),IF(AND('[10]PDI_OTRAS SITUACIONES ADMINISTR'!$CL75&lt;&gt;"",'[10]PDI_OTRAS SITUACIONES ADMINISTR'!$CL75&lt;&gt;0),'[10]PDI_OTRAS SITUACIONES ADMINISTR'!$CL75,""),IF($A77="TOTAL",SUM(INDIRECT("BB4:BB"&amp;ROW()-1)),""))</f>
        <v/>
      </c>
      <c r="BC77" s="6" t="str">
        <f t="shared" ca="1" si="36"/>
        <v/>
      </c>
      <c r="BD77" s="6" t="str">
        <f ca="1">IF(AND($A77&lt;&gt;"",$A77&lt;&gt;"TOTAL"),IF(AND('[10]PDI_OTRAS SITUACIONES ADMINISTR'!$CO75&lt;&gt;"",'[10]PDI_OTRAS SITUACIONES ADMINISTR'!$CO75&lt;&gt;0),'[10]PDI_OTRAS SITUACIONES ADMINISTR'!$CO75,""),IF($A77="TOTAL",SUM(INDIRECT("BD4:BD"&amp;ROW()-1)),""))</f>
        <v/>
      </c>
      <c r="BE77" s="6" t="str">
        <f ca="1">IF(AND($A77&lt;&gt;"",$A77&lt;&gt;"TOTAL"),IF(AND('[10]PDI_OTRAS SITUACIONES ADMINISTR'!$CQ75&lt;&gt;"",'[10]PDI_OTRAS SITUACIONES ADMINISTR'!$CQ75&lt;&gt;0),'[10]PDI_OTRAS SITUACIONES ADMINISTR'!$CQ75,""),IF($A77="TOTAL",SUM(INDIRECT("BE4:BE"&amp;ROW()-1)),""))</f>
        <v/>
      </c>
      <c r="BF77" s="6" t="str">
        <f t="shared" ca="1" si="37"/>
        <v/>
      </c>
    </row>
    <row r="78" spans="1:58" x14ac:dyDescent="0.2">
      <c r="A78" s="19" t="str">
        <f>IF('[10]PDI_OTRAS SITUACIONES ADMINISTR'!$B76&lt;&gt;"",'[10]PDI_OTRAS SITUACIONES ADMINISTR'!$B76,IF(AND('[10]PDI_OTRAS SITUACIONES ADMINISTR'!$B76="",'[10]PDI_OTRAS SITUACIONES ADMINISTR'!$B77="",'[10]PDI_OTRAS SITUACIONES ADMINISTR'!$B75=""),"","TOTAL"))</f>
        <v/>
      </c>
      <c r="B78" s="6" t="str">
        <f ca="1">IF(AND($A78&lt;&gt;"",$A78&lt;&gt;"TOTAL"),IF(AND('[10]PDI_OTRAS SITUACIONES ADMINISTR'!$C76&lt;&gt;"",'[10]PDI_OTRAS SITUACIONES ADMINISTR'!$C76&lt;&gt;0),'[10]PDI_OTRAS SITUACIONES ADMINISTR'!$C76,""),IF($A78="TOTAL",SUM(INDIRECT("B4:B"&amp;ROW()-1)),""))</f>
        <v/>
      </c>
      <c r="C78" s="6" t="str">
        <f ca="1">IF(AND($A78&lt;&gt;"",$A78&lt;&gt;"TOTAL"),IF(AND('[10]PDI_OTRAS SITUACIONES ADMINISTR'!$E76&lt;&gt;"",'[10]PDI_OTRAS SITUACIONES ADMINISTR'!$E76&lt;&gt;0),'[10]PDI_OTRAS SITUACIONES ADMINISTR'!$E76,""),IF($A78="TOTAL",SUM(INDIRECT("C4:C"&amp;ROW()-1)),""))</f>
        <v/>
      </c>
      <c r="D78" s="6" t="str">
        <f t="shared" ca="1" si="19"/>
        <v/>
      </c>
      <c r="E78" s="6" t="str">
        <f ca="1">IF(AND($A78&lt;&gt;"",$A78&lt;&gt;"TOTAL"),IF(AND('[10]PDI_OTRAS SITUACIONES ADMINISTR'!$H76&lt;&gt;"",'[10]PDI_OTRAS SITUACIONES ADMINISTR'!$H76&lt;&gt;0),'[10]PDI_OTRAS SITUACIONES ADMINISTR'!$H76,""),IF($A78="TOTAL",SUM(INDIRECT("E4:E"&amp;ROW()-1)),""))</f>
        <v/>
      </c>
      <c r="F78" s="6" t="str">
        <f ca="1">IF(AND($A78&lt;&gt;"",$A78&lt;&gt;"TOTAL"),IF(AND('[10]PDI_OTRAS SITUACIONES ADMINISTR'!$J76&lt;&gt;"",'[10]PDI_OTRAS SITUACIONES ADMINISTR'!$J76&lt;&gt;0),'[10]PDI_OTRAS SITUACIONES ADMINISTR'!$J76,""),IF($A78="TOTAL",SUM(INDIRECT("F4:F"&amp;ROW()-1)),""))</f>
        <v/>
      </c>
      <c r="G78" s="6" t="str">
        <f t="shared" ca="1" si="20"/>
        <v/>
      </c>
      <c r="H78" s="6" t="str">
        <f ca="1">IF(AND($A78&lt;&gt;"",$A78&lt;&gt;"TOTAL"),IF(AND('[10]PDI_OTRAS SITUACIONES ADMINISTR'!$M76&lt;&gt;"",'[10]PDI_OTRAS SITUACIONES ADMINISTR'!$M76&lt;&gt;0),'[10]PDI_OTRAS SITUACIONES ADMINISTR'!$M76,""),IF($A78="TOTAL",SUM(INDIRECT("H4:H"&amp;ROW()-1)),""))</f>
        <v/>
      </c>
      <c r="I78" s="6" t="str">
        <f ca="1">IF(AND($A78&lt;&gt;"",$A78&lt;&gt;"TOTAL"),IF(AND('[10]PDI_OTRAS SITUACIONES ADMINISTR'!$O76&lt;&gt;"",'[10]PDI_OTRAS SITUACIONES ADMINISTR'!$O76&lt;&gt;0),'[10]PDI_OTRAS SITUACIONES ADMINISTR'!$O76,""),IF($A78="TOTAL",SUM(INDIRECT("I4:I"&amp;ROW()-1)),""))</f>
        <v/>
      </c>
      <c r="J78" s="6" t="str">
        <f t="shared" ca="1" si="21"/>
        <v/>
      </c>
      <c r="K78" s="6" t="str">
        <f ca="1">IF(AND($A78&lt;&gt;"",$A78&lt;&gt;"TOTAL"),IF(AND('[10]PDI_OTRAS SITUACIONES ADMINISTR'!$R76&lt;&gt;"",'[10]PDI_OTRAS SITUACIONES ADMINISTR'!$R76&lt;&gt;0),'[10]PDI_OTRAS SITUACIONES ADMINISTR'!$R76,""),IF($A78="TOTAL",SUM(INDIRECT("K4:K"&amp;ROW()-1)),""))</f>
        <v/>
      </c>
      <c r="L78" s="6" t="str">
        <f ca="1">IF(AND($A78&lt;&gt;"",$A78&lt;&gt;"TOTAL"),IF(AND('[10]PDI_OTRAS SITUACIONES ADMINISTR'!$T76&lt;&gt;"",'[10]PDI_OTRAS SITUACIONES ADMINISTR'!$T76&lt;&gt;0),'[10]PDI_OTRAS SITUACIONES ADMINISTR'!$T76,""),IF($A78="TOTAL",SUM(INDIRECT("L4:L"&amp;ROW()-1)),""))</f>
        <v/>
      </c>
      <c r="M78" s="6" t="str">
        <f t="shared" ca="1" si="22"/>
        <v/>
      </c>
      <c r="N78" s="6" t="str">
        <f ca="1">IF(AND($A78&lt;&gt;"",$A78&lt;&gt;"TOTAL"),IF(AND('[10]PDI_OTRAS SITUACIONES ADMINISTR'!$W76&lt;&gt;"",'[10]PDI_OTRAS SITUACIONES ADMINISTR'!$W76&lt;&gt;0),'[10]PDI_OTRAS SITUACIONES ADMINISTR'!$W76,""),IF($A78="TOTAL",SUM(INDIRECT("N4:N"&amp;ROW()-1)),""))</f>
        <v/>
      </c>
      <c r="O78" s="6" t="str">
        <f ca="1">IF(AND($A78&lt;&gt;"",$A78&lt;&gt;"TOTAL"),IF(AND('[10]PDI_OTRAS SITUACIONES ADMINISTR'!$Y76&lt;&gt;"",'[10]PDI_OTRAS SITUACIONES ADMINISTR'!$Y76&lt;&gt;0),'[10]PDI_OTRAS SITUACIONES ADMINISTR'!$Y76,""),IF($A78="TOTAL",SUM(INDIRECT("O4:O"&amp;ROW()-1)),""))</f>
        <v/>
      </c>
      <c r="P78" s="6" t="str">
        <f t="shared" ca="1" si="23"/>
        <v/>
      </c>
      <c r="Q78" s="6" t="str">
        <f ca="1">IF(AND($A78&lt;&gt;"",$A78&lt;&gt;"TOTAL"),IF(AND('[10]PDI_OTRAS SITUACIONES ADMINISTR'!$AB76&lt;&gt;"",'[10]PDI_OTRAS SITUACIONES ADMINISTR'!$AB76&lt;&gt;0),'[10]PDI_OTRAS SITUACIONES ADMINISTR'!$AB76,""),IF($A78="TOTAL",SUM(INDIRECT("Q4:Q"&amp;ROW()-1)),""))</f>
        <v/>
      </c>
      <c r="R78" s="6" t="str">
        <f ca="1">IF(AND($A78&lt;&gt;"",$A78&lt;&gt;"TOTAL"),IF(AND('[10]PDI_OTRAS SITUACIONES ADMINISTR'!$AD76&lt;&gt;"",'[10]PDI_OTRAS SITUACIONES ADMINISTR'!$AD76&lt;&gt;0),'[10]PDI_OTRAS SITUACIONES ADMINISTR'!$AD76,""),IF($A78="TOTAL",SUM(INDIRECT("R4:R"&amp;ROW()-1)),""))</f>
        <v/>
      </c>
      <c r="S78" s="6" t="str">
        <f t="shared" ca="1" si="24"/>
        <v/>
      </c>
      <c r="T78" s="6" t="str">
        <f ca="1">IF(AND($A78&lt;&gt;"",$A78&lt;&gt;"TOTAL"),IF(AND('[10]PDI_OTRAS SITUACIONES ADMINISTR'!$AG76&lt;&gt;"",'[10]PDI_OTRAS SITUACIONES ADMINISTR'!$AG76&lt;&gt;0),'[10]PDI_OTRAS SITUACIONES ADMINISTR'!$AG76,""),IF($A78="TOTAL",SUM(INDIRECT("T4:T"&amp;ROW()-1)),""))</f>
        <v/>
      </c>
      <c r="U78" s="6" t="str">
        <f ca="1">IF(AND($A78&lt;&gt;"",$A78&lt;&gt;"TOTAL"),IF(AND('[10]PDI_OTRAS SITUACIONES ADMINISTR'!$AI76&lt;&gt;"",'[10]PDI_OTRAS SITUACIONES ADMINISTR'!$AI76&lt;&gt;0),'[10]PDI_OTRAS SITUACIONES ADMINISTR'!$AI76,""),IF($A78="TOTAL",SUM(INDIRECT("U4:U"&amp;ROW()-1)),""))</f>
        <v/>
      </c>
      <c r="V78" s="6" t="str">
        <f t="shared" ca="1" si="25"/>
        <v/>
      </c>
      <c r="W78" s="6" t="str">
        <f ca="1">IF(AND($A78&lt;&gt;"",$A78&lt;&gt;"TOTAL"),IF(AND('[10]PDI_OTRAS SITUACIONES ADMINISTR'!$AL76&lt;&gt;"",'[10]PDI_OTRAS SITUACIONES ADMINISTR'!$AL76&lt;&gt;0),'[10]PDI_OTRAS SITUACIONES ADMINISTR'!$AL76,""),IF($A78="TOTAL",SUM(INDIRECT("W4:W"&amp;ROW()-1)),""))</f>
        <v/>
      </c>
      <c r="X78" s="6" t="str">
        <f ca="1">IF(AND($A78&lt;&gt;"",$A78&lt;&gt;"TOTAL"),IF(AND('[10]PDI_OTRAS SITUACIONES ADMINISTR'!$AN76&lt;&gt;"",'[10]PDI_OTRAS SITUACIONES ADMINISTR'!$AN76&lt;&gt;0),'[10]PDI_OTRAS SITUACIONES ADMINISTR'!$AN76,""),IF($A78="TOTAL",SUM(INDIRECT("X4:X"&amp;ROW()-1)),""))</f>
        <v/>
      </c>
      <c r="Y78" s="6" t="str">
        <f t="shared" ca="1" si="26"/>
        <v/>
      </c>
      <c r="Z78" s="6" t="str">
        <f ca="1">IF(AND($A78&lt;&gt;"",$A78&lt;&gt;"TOTAL"),IF(AND('[10]PDI_OTRAS SITUACIONES ADMINISTR'!$AQ76&lt;&gt;"",'[10]PDI_OTRAS SITUACIONES ADMINISTR'!$AQ76&lt;&gt;0),'[10]PDI_OTRAS SITUACIONES ADMINISTR'!$AQ76,""),IF($A78="TOTAL",SUM(INDIRECT("Z4:Z"&amp;ROW()-1)),""))</f>
        <v/>
      </c>
      <c r="AA78" s="6" t="str">
        <f ca="1">IF(AND($A78&lt;&gt;"",$A78&lt;&gt;"TOTAL"),IF(AND('[10]PDI_OTRAS SITUACIONES ADMINISTR'!$AS76&lt;&gt;"",'[10]PDI_OTRAS SITUACIONES ADMINISTR'!$AS76&lt;&gt;0),'[10]PDI_OTRAS SITUACIONES ADMINISTR'!$AS76,""),IF($A78="TOTAL",SUM(INDIRECT("AA4:AA"&amp;ROW()-1)),""))</f>
        <v/>
      </c>
      <c r="AB78" s="6" t="str">
        <f t="shared" ca="1" si="27"/>
        <v/>
      </c>
      <c r="AC78" s="6" t="str">
        <f ca="1">IF(AND($A78&lt;&gt;"",$A78&lt;&gt;"TOTAL"),IF(AND('[10]PDI_OTRAS SITUACIONES ADMINISTR'!$AV76&lt;&gt;"",'[10]PDI_OTRAS SITUACIONES ADMINISTR'!$AV76&lt;&gt;0),'[10]PDI_OTRAS SITUACIONES ADMINISTR'!$AV76,""),IF($A78="TOTAL",SUM(INDIRECT("AC4:AC"&amp;ROW()-1)),""))</f>
        <v/>
      </c>
      <c r="AD78" s="6" t="str">
        <f ca="1">IF(AND($A78&lt;&gt;"",$A78&lt;&gt;"TOTAL"),IF(AND('[10]PDI_OTRAS SITUACIONES ADMINISTR'!$AX76&lt;&gt;"",'[10]PDI_OTRAS SITUACIONES ADMINISTR'!$AX76&lt;&gt;0),'[10]PDI_OTRAS SITUACIONES ADMINISTR'!$AX76,""),IF($A78="TOTAL",SUM(INDIRECT("AD4:AD"&amp;ROW()-1)),""))</f>
        <v/>
      </c>
      <c r="AE78" s="6" t="str">
        <f t="shared" ca="1" si="28"/>
        <v/>
      </c>
      <c r="AF78" s="6" t="str">
        <f ca="1">IF(AND($A78&lt;&gt;"",$A78&lt;&gt;"TOTAL"),IF(AND('[10]PDI_OTRAS SITUACIONES ADMINISTR'!$BA76&lt;&gt;"",'[10]PDI_OTRAS SITUACIONES ADMINISTR'!$BA76&lt;&gt;0),'[10]PDI_OTRAS SITUACIONES ADMINISTR'!$BA76,""),IF($A78="TOTAL",SUM(INDIRECT("AF4:AF"&amp;ROW()-1)),""))</f>
        <v/>
      </c>
      <c r="AG78" s="6" t="str">
        <f ca="1">IF(AND($A78&lt;&gt;"",$A78&lt;&gt;"TOTAL"),IF(AND('[10]PDI_OTRAS SITUACIONES ADMINISTR'!$BC76&lt;&gt;"",'[10]PDI_OTRAS SITUACIONES ADMINISTR'!$BC76&lt;&gt;0),'[10]PDI_OTRAS SITUACIONES ADMINISTR'!$BC76,""),IF($A78="TOTAL",SUM(INDIRECT("AG4:AG"&amp;ROW()-1)),""))</f>
        <v/>
      </c>
      <c r="AH78" s="6" t="str">
        <f t="shared" ca="1" si="29"/>
        <v/>
      </c>
      <c r="AI78" s="6" t="str">
        <f ca="1">IF(AND($A78&lt;&gt;"",$A78&lt;&gt;"TOTAL"),IF(AND('[10]PDI_OTRAS SITUACIONES ADMINISTR'!$BF76&lt;&gt;"",'[10]PDI_OTRAS SITUACIONES ADMINISTR'!$BF76&lt;&gt;0),'[10]PDI_OTRAS SITUACIONES ADMINISTR'!$BF76,""),IF($A78="TOTAL",SUM(INDIRECT("AI4:AI"&amp;ROW()-1)),""))</f>
        <v/>
      </c>
      <c r="AJ78" s="6" t="str">
        <f ca="1">IF(AND($A78&lt;&gt;"",$A78&lt;&gt;"TOTAL"),IF(AND('[10]PDI_OTRAS SITUACIONES ADMINISTR'!$BH76&lt;&gt;"",'[10]PDI_OTRAS SITUACIONES ADMINISTR'!$BH76&lt;&gt;0),'[10]PDI_OTRAS SITUACIONES ADMINISTR'!$BH76,""),IF($A78="TOTAL",SUM(INDIRECT("AJ4:AJ"&amp;ROW()-1)),""))</f>
        <v/>
      </c>
      <c r="AK78" s="6" t="str">
        <f t="shared" ca="1" si="30"/>
        <v/>
      </c>
      <c r="AL78" s="6" t="str">
        <f ca="1">IF(AND($A78&lt;&gt;"",$A78&lt;&gt;"TOTAL"),IF(AND('[10]PDI_OTRAS SITUACIONES ADMINISTR'!$BK76&lt;&gt;"",'[10]PDI_OTRAS SITUACIONES ADMINISTR'!$BK76&lt;&gt;0),'[10]PDI_OTRAS SITUACIONES ADMINISTR'!$BK76,""),IF($A78="TOTAL",SUM(INDIRECT("AL4:AL"&amp;ROW()-1)),""))</f>
        <v/>
      </c>
      <c r="AM78" s="6" t="str">
        <f ca="1">IF(AND($A78&lt;&gt;"",$A78&lt;&gt;"TOTAL"),IF(AND('[10]PDI_OTRAS SITUACIONES ADMINISTR'!$BM76&lt;&gt;"",'[10]PDI_OTRAS SITUACIONES ADMINISTR'!$BM76&lt;&gt;0),'[10]PDI_OTRAS SITUACIONES ADMINISTR'!$BM76,""),IF($A78="TOTAL",SUM(INDIRECT("AM4:AM"&amp;ROW()-1)),""))</f>
        <v/>
      </c>
      <c r="AN78" s="6" t="str">
        <f t="shared" ca="1" si="31"/>
        <v/>
      </c>
      <c r="AO78" s="6" t="str">
        <f ca="1">IF(AND($A78&lt;&gt;"",$A78&lt;&gt;"TOTAL"),IF(AND('[10]PDI_OTRAS SITUACIONES ADMINISTR'!$BP76&lt;&gt;"",'[10]PDI_OTRAS SITUACIONES ADMINISTR'!$BP76&lt;&gt;0),'[10]PDI_OTRAS SITUACIONES ADMINISTR'!$BP76,""),IF($A78="TOTAL",SUM(INDIRECT("AO4:AO"&amp;ROW()-1)),""))</f>
        <v/>
      </c>
      <c r="AP78" s="6" t="str">
        <f ca="1">IF(AND($A78&lt;&gt;"",$A78&lt;&gt;"TOTAL"),IF(AND('[10]PDI_OTRAS SITUACIONES ADMINISTR'!$BR76&lt;&gt;"",'[10]PDI_OTRAS SITUACIONES ADMINISTR'!$BR76&lt;&gt;0),'[10]PDI_OTRAS SITUACIONES ADMINISTR'!$BR76,""),IF($A78="TOTAL",SUM(INDIRECT("AP4:AP"&amp;ROW()-1)),""))</f>
        <v/>
      </c>
      <c r="AQ78" s="6" t="str">
        <f t="shared" ca="1" si="32"/>
        <v/>
      </c>
      <c r="AR78" s="6" t="str">
        <f ca="1">IF(AND($A78&lt;&gt;"",$A78&lt;&gt;"TOTAL"),IF(AND('[10]PDI_OTRAS SITUACIONES ADMINISTR'!$BU76&lt;&gt;"",'[10]PDI_OTRAS SITUACIONES ADMINISTR'!$BU76&lt;&gt;0),'[10]PDI_OTRAS SITUACIONES ADMINISTR'!$BU76,""),IF($A78="TOTAL",SUM(INDIRECT("AR4:AR"&amp;ROW()-1)),""))</f>
        <v/>
      </c>
      <c r="AS78" s="6" t="str">
        <f ca="1">IF(AND($A78&lt;&gt;"",$A78&lt;&gt;"TOTAL"),IF(AND('[10]PDI_OTRAS SITUACIONES ADMINISTR'!$BW76&lt;&gt;"",'[10]PDI_OTRAS SITUACIONES ADMINISTR'!$BW76&lt;&gt;0),'[10]PDI_OTRAS SITUACIONES ADMINISTR'!$BW76,""),IF($A78="TOTAL",SUM(INDIRECT("AS4:AS"&amp;ROW()-1)),""))</f>
        <v/>
      </c>
      <c r="AT78" s="6" t="str">
        <f t="shared" ca="1" si="33"/>
        <v/>
      </c>
      <c r="AU78" s="6" t="str">
        <f ca="1">IF(AND($A78&lt;&gt;"",$A78&lt;&gt;"TOTAL"),IF(AND('[10]PDI_OTRAS SITUACIONES ADMINISTR'!$BZ76&lt;&gt;"",'[10]PDI_OTRAS SITUACIONES ADMINISTR'!$BZ76&lt;&gt;0),'[10]PDI_OTRAS SITUACIONES ADMINISTR'!$BZ76,""),IF($A78="TOTAL",SUM(INDIRECT("AU4:AU"&amp;ROW()-1)),""))</f>
        <v/>
      </c>
      <c r="AV78" s="6" t="str">
        <f ca="1">IF(AND($A78&lt;&gt;"",$A78&lt;&gt;"TOTAL"),IF(AND('[10]PDI_OTRAS SITUACIONES ADMINISTR'!$CB76&lt;&gt;"",'[10]PDI_OTRAS SITUACIONES ADMINISTR'!$CB76&lt;&gt;0),'[10]PDI_OTRAS SITUACIONES ADMINISTR'!$CB76,""),IF($A78="TOTAL",SUM(INDIRECT("AV4:AV"&amp;ROW()-1)),""))</f>
        <v/>
      </c>
      <c r="AW78" s="6" t="str">
        <f t="shared" ca="1" si="34"/>
        <v/>
      </c>
      <c r="AX78" s="6" t="str">
        <f ca="1">IF(AND($A78&lt;&gt;"",$A78&lt;&gt;"TOTAL"),IF(AND('[10]PDI_OTRAS SITUACIONES ADMINISTR'!$CE76&lt;&gt;"",'[10]PDI_OTRAS SITUACIONES ADMINISTR'!$CE76&lt;&gt;0),'[10]PDI_OTRAS SITUACIONES ADMINISTR'!$CE76,""),IF($A78="TOTAL",SUM(INDIRECT("AX4:AX"&amp;ROW()-1)),""))</f>
        <v/>
      </c>
      <c r="AY78" s="6" t="str">
        <f ca="1">IF(AND($A78&lt;&gt;"",$A78&lt;&gt;"TOTAL"),IF(AND('[10]PDI_OTRAS SITUACIONES ADMINISTR'!$CG76&lt;&gt;"",'[10]PDI_OTRAS SITUACIONES ADMINISTR'!$CG76&lt;&gt;0),'[10]PDI_OTRAS SITUACIONES ADMINISTR'!$CG76,""),IF($A78="TOTAL",SUM(INDIRECT("AY4:AY"&amp;ROW()-1)),""))</f>
        <v/>
      </c>
      <c r="AZ78" s="6" t="str">
        <f t="shared" ca="1" si="35"/>
        <v/>
      </c>
      <c r="BA78" s="6" t="str">
        <f ca="1">IF(AND($A78&lt;&gt;"",$A78&lt;&gt;"TOTAL"),IF(AND('[10]PDI_OTRAS SITUACIONES ADMINISTR'!$CJ76&lt;&gt;"",'[10]PDI_OTRAS SITUACIONES ADMINISTR'!$CJ76&lt;&gt;0),'[10]PDI_OTRAS SITUACIONES ADMINISTR'!$CJ76,""),IF($A78="TOTAL",SUM(INDIRECT("BA4:BA"&amp;ROW()-1)),""))</f>
        <v/>
      </c>
      <c r="BB78" s="6" t="str">
        <f ca="1">IF(AND($A78&lt;&gt;"",$A78&lt;&gt;"TOTAL"),IF(AND('[10]PDI_OTRAS SITUACIONES ADMINISTR'!$CL76&lt;&gt;"",'[10]PDI_OTRAS SITUACIONES ADMINISTR'!$CL76&lt;&gt;0),'[10]PDI_OTRAS SITUACIONES ADMINISTR'!$CL76,""),IF($A78="TOTAL",SUM(INDIRECT("BB4:BB"&amp;ROW()-1)),""))</f>
        <v/>
      </c>
      <c r="BC78" s="6" t="str">
        <f t="shared" ca="1" si="36"/>
        <v/>
      </c>
      <c r="BD78" s="6" t="str">
        <f ca="1">IF(AND($A78&lt;&gt;"",$A78&lt;&gt;"TOTAL"),IF(AND('[10]PDI_OTRAS SITUACIONES ADMINISTR'!$CO76&lt;&gt;"",'[10]PDI_OTRAS SITUACIONES ADMINISTR'!$CO76&lt;&gt;0),'[10]PDI_OTRAS SITUACIONES ADMINISTR'!$CO76,""),IF($A78="TOTAL",SUM(INDIRECT("BD4:BD"&amp;ROW()-1)),""))</f>
        <v/>
      </c>
      <c r="BE78" s="6" t="str">
        <f ca="1">IF(AND($A78&lt;&gt;"",$A78&lt;&gt;"TOTAL"),IF(AND('[10]PDI_OTRAS SITUACIONES ADMINISTR'!$CQ76&lt;&gt;"",'[10]PDI_OTRAS SITUACIONES ADMINISTR'!$CQ76&lt;&gt;0),'[10]PDI_OTRAS SITUACIONES ADMINISTR'!$CQ76,""),IF($A78="TOTAL",SUM(INDIRECT("BE4:BE"&amp;ROW()-1)),""))</f>
        <v/>
      </c>
      <c r="BF78" s="6" t="str">
        <f t="shared" ca="1" si="37"/>
        <v/>
      </c>
    </row>
    <row r="79" spans="1:58" x14ac:dyDescent="0.2">
      <c r="A79" s="19" t="str">
        <f>IF('[10]PDI_OTRAS SITUACIONES ADMINISTR'!$B77&lt;&gt;"",'[10]PDI_OTRAS SITUACIONES ADMINISTR'!$B77,IF(AND('[10]PDI_OTRAS SITUACIONES ADMINISTR'!$B77="",'[10]PDI_OTRAS SITUACIONES ADMINISTR'!$B78="",'[10]PDI_OTRAS SITUACIONES ADMINISTR'!$B76=""),"","TOTAL"))</f>
        <v/>
      </c>
      <c r="B79" s="6" t="str">
        <f ca="1">IF(AND($A79&lt;&gt;"",$A79&lt;&gt;"TOTAL"),IF(AND('[10]PDI_OTRAS SITUACIONES ADMINISTR'!$C77&lt;&gt;"",'[10]PDI_OTRAS SITUACIONES ADMINISTR'!$C77&lt;&gt;0),'[10]PDI_OTRAS SITUACIONES ADMINISTR'!$C77,""),IF($A79="TOTAL",SUM(INDIRECT("B4:B"&amp;ROW()-1)),""))</f>
        <v/>
      </c>
      <c r="C79" s="6" t="str">
        <f ca="1">IF(AND($A79&lt;&gt;"",$A79&lt;&gt;"TOTAL"),IF(AND('[10]PDI_OTRAS SITUACIONES ADMINISTR'!$E77&lt;&gt;"",'[10]PDI_OTRAS SITUACIONES ADMINISTR'!$E77&lt;&gt;0),'[10]PDI_OTRAS SITUACIONES ADMINISTR'!$E77,""),IF($A79="TOTAL",SUM(INDIRECT("C4:C"&amp;ROW()-1)),""))</f>
        <v/>
      </c>
      <c r="D79" s="6" t="str">
        <f t="shared" ca="1" si="19"/>
        <v/>
      </c>
      <c r="E79" s="6" t="str">
        <f ca="1">IF(AND($A79&lt;&gt;"",$A79&lt;&gt;"TOTAL"),IF(AND('[10]PDI_OTRAS SITUACIONES ADMINISTR'!$H77&lt;&gt;"",'[10]PDI_OTRAS SITUACIONES ADMINISTR'!$H77&lt;&gt;0),'[10]PDI_OTRAS SITUACIONES ADMINISTR'!$H77,""),IF($A79="TOTAL",SUM(INDIRECT("E4:E"&amp;ROW()-1)),""))</f>
        <v/>
      </c>
      <c r="F79" s="6" t="str">
        <f ca="1">IF(AND($A79&lt;&gt;"",$A79&lt;&gt;"TOTAL"),IF(AND('[10]PDI_OTRAS SITUACIONES ADMINISTR'!$J77&lt;&gt;"",'[10]PDI_OTRAS SITUACIONES ADMINISTR'!$J77&lt;&gt;0),'[10]PDI_OTRAS SITUACIONES ADMINISTR'!$J77,""),IF($A79="TOTAL",SUM(INDIRECT("F4:F"&amp;ROW()-1)),""))</f>
        <v/>
      </c>
      <c r="G79" s="6" t="str">
        <f t="shared" ca="1" si="20"/>
        <v/>
      </c>
      <c r="H79" s="6" t="str">
        <f ca="1">IF(AND($A79&lt;&gt;"",$A79&lt;&gt;"TOTAL"),IF(AND('[10]PDI_OTRAS SITUACIONES ADMINISTR'!$M77&lt;&gt;"",'[10]PDI_OTRAS SITUACIONES ADMINISTR'!$M77&lt;&gt;0),'[10]PDI_OTRAS SITUACIONES ADMINISTR'!$M77,""),IF($A79="TOTAL",SUM(INDIRECT("H4:H"&amp;ROW()-1)),""))</f>
        <v/>
      </c>
      <c r="I79" s="6" t="str">
        <f ca="1">IF(AND($A79&lt;&gt;"",$A79&lt;&gt;"TOTAL"),IF(AND('[10]PDI_OTRAS SITUACIONES ADMINISTR'!$O77&lt;&gt;"",'[10]PDI_OTRAS SITUACIONES ADMINISTR'!$O77&lt;&gt;0),'[10]PDI_OTRAS SITUACIONES ADMINISTR'!$O77,""),IF($A79="TOTAL",SUM(INDIRECT("I4:I"&amp;ROW()-1)),""))</f>
        <v/>
      </c>
      <c r="J79" s="6" t="str">
        <f t="shared" ca="1" si="21"/>
        <v/>
      </c>
      <c r="K79" s="6" t="str">
        <f ca="1">IF(AND($A79&lt;&gt;"",$A79&lt;&gt;"TOTAL"),IF(AND('[10]PDI_OTRAS SITUACIONES ADMINISTR'!$R77&lt;&gt;"",'[10]PDI_OTRAS SITUACIONES ADMINISTR'!$R77&lt;&gt;0),'[10]PDI_OTRAS SITUACIONES ADMINISTR'!$R77,""),IF($A79="TOTAL",SUM(INDIRECT("K4:K"&amp;ROW()-1)),""))</f>
        <v/>
      </c>
      <c r="L79" s="6" t="str">
        <f ca="1">IF(AND($A79&lt;&gt;"",$A79&lt;&gt;"TOTAL"),IF(AND('[10]PDI_OTRAS SITUACIONES ADMINISTR'!$T77&lt;&gt;"",'[10]PDI_OTRAS SITUACIONES ADMINISTR'!$T77&lt;&gt;0),'[10]PDI_OTRAS SITUACIONES ADMINISTR'!$T77,""),IF($A79="TOTAL",SUM(INDIRECT("L4:L"&amp;ROW()-1)),""))</f>
        <v/>
      </c>
      <c r="M79" s="6" t="str">
        <f t="shared" ca="1" si="22"/>
        <v/>
      </c>
      <c r="N79" s="6" t="str">
        <f ca="1">IF(AND($A79&lt;&gt;"",$A79&lt;&gt;"TOTAL"),IF(AND('[10]PDI_OTRAS SITUACIONES ADMINISTR'!$W77&lt;&gt;"",'[10]PDI_OTRAS SITUACIONES ADMINISTR'!$W77&lt;&gt;0),'[10]PDI_OTRAS SITUACIONES ADMINISTR'!$W77,""),IF($A79="TOTAL",SUM(INDIRECT("N4:N"&amp;ROW()-1)),""))</f>
        <v/>
      </c>
      <c r="O79" s="6" t="str">
        <f ca="1">IF(AND($A79&lt;&gt;"",$A79&lt;&gt;"TOTAL"),IF(AND('[10]PDI_OTRAS SITUACIONES ADMINISTR'!$Y77&lt;&gt;"",'[10]PDI_OTRAS SITUACIONES ADMINISTR'!$Y77&lt;&gt;0),'[10]PDI_OTRAS SITUACIONES ADMINISTR'!$Y77,""),IF($A79="TOTAL",SUM(INDIRECT("O4:O"&amp;ROW()-1)),""))</f>
        <v/>
      </c>
      <c r="P79" s="6" t="str">
        <f t="shared" ca="1" si="23"/>
        <v/>
      </c>
      <c r="Q79" s="6" t="str">
        <f ca="1">IF(AND($A79&lt;&gt;"",$A79&lt;&gt;"TOTAL"),IF(AND('[10]PDI_OTRAS SITUACIONES ADMINISTR'!$AB77&lt;&gt;"",'[10]PDI_OTRAS SITUACIONES ADMINISTR'!$AB77&lt;&gt;0),'[10]PDI_OTRAS SITUACIONES ADMINISTR'!$AB77,""),IF($A79="TOTAL",SUM(INDIRECT("Q4:Q"&amp;ROW()-1)),""))</f>
        <v/>
      </c>
      <c r="R79" s="6" t="str">
        <f ca="1">IF(AND($A79&lt;&gt;"",$A79&lt;&gt;"TOTAL"),IF(AND('[10]PDI_OTRAS SITUACIONES ADMINISTR'!$AD77&lt;&gt;"",'[10]PDI_OTRAS SITUACIONES ADMINISTR'!$AD77&lt;&gt;0),'[10]PDI_OTRAS SITUACIONES ADMINISTR'!$AD77,""),IF($A79="TOTAL",SUM(INDIRECT("R4:R"&amp;ROW()-1)),""))</f>
        <v/>
      </c>
      <c r="S79" s="6" t="str">
        <f t="shared" ca="1" si="24"/>
        <v/>
      </c>
      <c r="T79" s="6" t="str">
        <f ca="1">IF(AND($A79&lt;&gt;"",$A79&lt;&gt;"TOTAL"),IF(AND('[10]PDI_OTRAS SITUACIONES ADMINISTR'!$AG77&lt;&gt;"",'[10]PDI_OTRAS SITUACIONES ADMINISTR'!$AG77&lt;&gt;0),'[10]PDI_OTRAS SITUACIONES ADMINISTR'!$AG77,""),IF($A79="TOTAL",SUM(INDIRECT("T4:T"&amp;ROW()-1)),""))</f>
        <v/>
      </c>
      <c r="U79" s="6" t="str">
        <f ca="1">IF(AND($A79&lt;&gt;"",$A79&lt;&gt;"TOTAL"),IF(AND('[10]PDI_OTRAS SITUACIONES ADMINISTR'!$AI77&lt;&gt;"",'[10]PDI_OTRAS SITUACIONES ADMINISTR'!$AI77&lt;&gt;0),'[10]PDI_OTRAS SITUACIONES ADMINISTR'!$AI77,""),IF($A79="TOTAL",SUM(INDIRECT("U4:U"&amp;ROW()-1)),""))</f>
        <v/>
      </c>
      <c r="V79" s="6" t="str">
        <f t="shared" ca="1" si="25"/>
        <v/>
      </c>
      <c r="W79" s="6" t="str">
        <f ca="1">IF(AND($A79&lt;&gt;"",$A79&lt;&gt;"TOTAL"),IF(AND('[10]PDI_OTRAS SITUACIONES ADMINISTR'!$AL77&lt;&gt;"",'[10]PDI_OTRAS SITUACIONES ADMINISTR'!$AL77&lt;&gt;0),'[10]PDI_OTRAS SITUACIONES ADMINISTR'!$AL77,""),IF($A79="TOTAL",SUM(INDIRECT("W4:W"&amp;ROW()-1)),""))</f>
        <v/>
      </c>
      <c r="X79" s="6" t="str">
        <f ca="1">IF(AND($A79&lt;&gt;"",$A79&lt;&gt;"TOTAL"),IF(AND('[10]PDI_OTRAS SITUACIONES ADMINISTR'!$AN77&lt;&gt;"",'[10]PDI_OTRAS SITUACIONES ADMINISTR'!$AN77&lt;&gt;0),'[10]PDI_OTRAS SITUACIONES ADMINISTR'!$AN77,""),IF($A79="TOTAL",SUM(INDIRECT("X4:X"&amp;ROW()-1)),""))</f>
        <v/>
      </c>
      <c r="Y79" s="6" t="str">
        <f t="shared" ca="1" si="26"/>
        <v/>
      </c>
      <c r="Z79" s="6" t="str">
        <f ca="1">IF(AND($A79&lt;&gt;"",$A79&lt;&gt;"TOTAL"),IF(AND('[10]PDI_OTRAS SITUACIONES ADMINISTR'!$AQ77&lt;&gt;"",'[10]PDI_OTRAS SITUACIONES ADMINISTR'!$AQ77&lt;&gt;0),'[10]PDI_OTRAS SITUACIONES ADMINISTR'!$AQ77,""),IF($A79="TOTAL",SUM(INDIRECT("Z4:Z"&amp;ROW()-1)),""))</f>
        <v/>
      </c>
      <c r="AA79" s="6" t="str">
        <f ca="1">IF(AND($A79&lt;&gt;"",$A79&lt;&gt;"TOTAL"),IF(AND('[10]PDI_OTRAS SITUACIONES ADMINISTR'!$AS77&lt;&gt;"",'[10]PDI_OTRAS SITUACIONES ADMINISTR'!$AS77&lt;&gt;0),'[10]PDI_OTRAS SITUACIONES ADMINISTR'!$AS77,""),IF($A79="TOTAL",SUM(INDIRECT("AA4:AA"&amp;ROW()-1)),""))</f>
        <v/>
      </c>
      <c r="AB79" s="6" t="str">
        <f t="shared" ca="1" si="27"/>
        <v/>
      </c>
      <c r="AC79" s="6" t="str">
        <f ca="1">IF(AND($A79&lt;&gt;"",$A79&lt;&gt;"TOTAL"),IF(AND('[10]PDI_OTRAS SITUACIONES ADMINISTR'!$AV77&lt;&gt;"",'[10]PDI_OTRAS SITUACIONES ADMINISTR'!$AV77&lt;&gt;0),'[10]PDI_OTRAS SITUACIONES ADMINISTR'!$AV77,""),IF($A79="TOTAL",SUM(INDIRECT("AC4:AC"&amp;ROW()-1)),""))</f>
        <v/>
      </c>
      <c r="AD79" s="6" t="str">
        <f ca="1">IF(AND($A79&lt;&gt;"",$A79&lt;&gt;"TOTAL"),IF(AND('[10]PDI_OTRAS SITUACIONES ADMINISTR'!$AX77&lt;&gt;"",'[10]PDI_OTRAS SITUACIONES ADMINISTR'!$AX77&lt;&gt;0),'[10]PDI_OTRAS SITUACIONES ADMINISTR'!$AX77,""),IF($A79="TOTAL",SUM(INDIRECT("AD4:AD"&amp;ROW()-1)),""))</f>
        <v/>
      </c>
      <c r="AE79" s="6" t="str">
        <f t="shared" ca="1" si="28"/>
        <v/>
      </c>
      <c r="AF79" s="6" t="str">
        <f ca="1">IF(AND($A79&lt;&gt;"",$A79&lt;&gt;"TOTAL"),IF(AND('[10]PDI_OTRAS SITUACIONES ADMINISTR'!$BA77&lt;&gt;"",'[10]PDI_OTRAS SITUACIONES ADMINISTR'!$BA77&lt;&gt;0),'[10]PDI_OTRAS SITUACIONES ADMINISTR'!$BA77,""),IF($A79="TOTAL",SUM(INDIRECT("AF4:AF"&amp;ROW()-1)),""))</f>
        <v/>
      </c>
      <c r="AG79" s="6" t="str">
        <f ca="1">IF(AND($A79&lt;&gt;"",$A79&lt;&gt;"TOTAL"),IF(AND('[10]PDI_OTRAS SITUACIONES ADMINISTR'!$BC77&lt;&gt;"",'[10]PDI_OTRAS SITUACIONES ADMINISTR'!$BC77&lt;&gt;0),'[10]PDI_OTRAS SITUACIONES ADMINISTR'!$BC77,""),IF($A79="TOTAL",SUM(INDIRECT("AG4:AG"&amp;ROW()-1)),""))</f>
        <v/>
      </c>
      <c r="AH79" s="6" t="str">
        <f t="shared" ca="1" si="29"/>
        <v/>
      </c>
      <c r="AI79" s="6" t="str">
        <f ca="1">IF(AND($A79&lt;&gt;"",$A79&lt;&gt;"TOTAL"),IF(AND('[10]PDI_OTRAS SITUACIONES ADMINISTR'!$BF77&lt;&gt;"",'[10]PDI_OTRAS SITUACIONES ADMINISTR'!$BF77&lt;&gt;0),'[10]PDI_OTRAS SITUACIONES ADMINISTR'!$BF77,""),IF($A79="TOTAL",SUM(INDIRECT("AI4:AI"&amp;ROW()-1)),""))</f>
        <v/>
      </c>
      <c r="AJ79" s="6" t="str">
        <f ca="1">IF(AND($A79&lt;&gt;"",$A79&lt;&gt;"TOTAL"),IF(AND('[10]PDI_OTRAS SITUACIONES ADMINISTR'!$BH77&lt;&gt;"",'[10]PDI_OTRAS SITUACIONES ADMINISTR'!$BH77&lt;&gt;0),'[10]PDI_OTRAS SITUACIONES ADMINISTR'!$BH77,""),IF($A79="TOTAL",SUM(INDIRECT("AJ4:AJ"&amp;ROW()-1)),""))</f>
        <v/>
      </c>
      <c r="AK79" s="6" t="str">
        <f t="shared" ca="1" si="30"/>
        <v/>
      </c>
      <c r="AL79" s="6" t="str">
        <f ca="1">IF(AND($A79&lt;&gt;"",$A79&lt;&gt;"TOTAL"),IF(AND('[10]PDI_OTRAS SITUACIONES ADMINISTR'!$BK77&lt;&gt;"",'[10]PDI_OTRAS SITUACIONES ADMINISTR'!$BK77&lt;&gt;0),'[10]PDI_OTRAS SITUACIONES ADMINISTR'!$BK77,""),IF($A79="TOTAL",SUM(INDIRECT("AL4:AL"&amp;ROW()-1)),""))</f>
        <v/>
      </c>
      <c r="AM79" s="6" t="str">
        <f ca="1">IF(AND($A79&lt;&gt;"",$A79&lt;&gt;"TOTAL"),IF(AND('[10]PDI_OTRAS SITUACIONES ADMINISTR'!$BM77&lt;&gt;"",'[10]PDI_OTRAS SITUACIONES ADMINISTR'!$BM77&lt;&gt;0),'[10]PDI_OTRAS SITUACIONES ADMINISTR'!$BM77,""),IF($A79="TOTAL",SUM(INDIRECT("AM4:AM"&amp;ROW()-1)),""))</f>
        <v/>
      </c>
      <c r="AN79" s="6" t="str">
        <f t="shared" ca="1" si="31"/>
        <v/>
      </c>
      <c r="AO79" s="6" t="str">
        <f ca="1">IF(AND($A79&lt;&gt;"",$A79&lt;&gt;"TOTAL"),IF(AND('[10]PDI_OTRAS SITUACIONES ADMINISTR'!$BP77&lt;&gt;"",'[10]PDI_OTRAS SITUACIONES ADMINISTR'!$BP77&lt;&gt;0),'[10]PDI_OTRAS SITUACIONES ADMINISTR'!$BP77,""),IF($A79="TOTAL",SUM(INDIRECT("AO4:AO"&amp;ROW()-1)),""))</f>
        <v/>
      </c>
      <c r="AP79" s="6" t="str">
        <f ca="1">IF(AND($A79&lt;&gt;"",$A79&lt;&gt;"TOTAL"),IF(AND('[10]PDI_OTRAS SITUACIONES ADMINISTR'!$BR77&lt;&gt;"",'[10]PDI_OTRAS SITUACIONES ADMINISTR'!$BR77&lt;&gt;0),'[10]PDI_OTRAS SITUACIONES ADMINISTR'!$BR77,""),IF($A79="TOTAL",SUM(INDIRECT("AP4:AP"&amp;ROW()-1)),""))</f>
        <v/>
      </c>
      <c r="AQ79" s="6" t="str">
        <f t="shared" ca="1" si="32"/>
        <v/>
      </c>
      <c r="AR79" s="6" t="str">
        <f ca="1">IF(AND($A79&lt;&gt;"",$A79&lt;&gt;"TOTAL"),IF(AND('[10]PDI_OTRAS SITUACIONES ADMINISTR'!$BU77&lt;&gt;"",'[10]PDI_OTRAS SITUACIONES ADMINISTR'!$BU77&lt;&gt;0),'[10]PDI_OTRAS SITUACIONES ADMINISTR'!$BU77,""),IF($A79="TOTAL",SUM(INDIRECT("AR4:AR"&amp;ROW()-1)),""))</f>
        <v/>
      </c>
      <c r="AS79" s="6" t="str">
        <f ca="1">IF(AND($A79&lt;&gt;"",$A79&lt;&gt;"TOTAL"),IF(AND('[10]PDI_OTRAS SITUACIONES ADMINISTR'!$BW77&lt;&gt;"",'[10]PDI_OTRAS SITUACIONES ADMINISTR'!$BW77&lt;&gt;0),'[10]PDI_OTRAS SITUACIONES ADMINISTR'!$BW77,""),IF($A79="TOTAL",SUM(INDIRECT("AS4:AS"&amp;ROW()-1)),""))</f>
        <v/>
      </c>
      <c r="AT79" s="6" t="str">
        <f t="shared" ca="1" si="33"/>
        <v/>
      </c>
      <c r="AU79" s="6" t="str">
        <f ca="1">IF(AND($A79&lt;&gt;"",$A79&lt;&gt;"TOTAL"),IF(AND('[10]PDI_OTRAS SITUACIONES ADMINISTR'!$BZ77&lt;&gt;"",'[10]PDI_OTRAS SITUACIONES ADMINISTR'!$BZ77&lt;&gt;0),'[10]PDI_OTRAS SITUACIONES ADMINISTR'!$BZ77,""),IF($A79="TOTAL",SUM(INDIRECT("AU4:AU"&amp;ROW()-1)),""))</f>
        <v/>
      </c>
      <c r="AV79" s="6" t="str">
        <f ca="1">IF(AND($A79&lt;&gt;"",$A79&lt;&gt;"TOTAL"),IF(AND('[10]PDI_OTRAS SITUACIONES ADMINISTR'!$CB77&lt;&gt;"",'[10]PDI_OTRAS SITUACIONES ADMINISTR'!$CB77&lt;&gt;0),'[10]PDI_OTRAS SITUACIONES ADMINISTR'!$CB77,""),IF($A79="TOTAL",SUM(INDIRECT("AV4:AV"&amp;ROW()-1)),""))</f>
        <v/>
      </c>
      <c r="AW79" s="6" t="str">
        <f t="shared" ca="1" si="34"/>
        <v/>
      </c>
      <c r="AX79" s="6" t="str">
        <f ca="1">IF(AND($A79&lt;&gt;"",$A79&lt;&gt;"TOTAL"),IF(AND('[10]PDI_OTRAS SITUACIONES ADMINISTR'!$CE77&lt;&gt;"",'[10]PDI_OTRAS SITUACIONES ADMINISTR'!$CE77&lt;&gt;0),'[10]PDI_OTRAS SITUACIONES ADMINISTR'!$CE77,""),IF($A79="TOTAL",SUM(INDIRECT("AX4:AX"&amp;ROW()-1)),""))</f>
        <v/>
      </c>
      <c r="AY79" s="6" t="str">
        <f ca="1">IF(AND($A79&lt;&gt;"",$A79&lt;&gt;"TOTAL"),IF(AND('[10]PDI_OTRAS SITUACIONES ADMINISTR'!$CG77&lt;&gt;"",'[10]PDI_OTRAS SITUACIONES ADMINISTR'!$CG77&lt;&gt;0),'[10]PDI_OTRAS SITUACIONES ADMINISTR'!$CG77,""),IF($A79="TOTAL",SUM(INDIRECT("AY4:AY"&amp;ROW()-1)),""))</f>
        <v/>
      </c>
      <c r="AZ79" s="6" t="str">
        <f t="shared" ca="1" si="35"/>
        <v/>
      </c>
      <c r="BA79" s="6" t="str">
        <f ca="1">IF(AND($A79&lt;&gt;"",$A79&lt;&gt;"TOTAL"),IF(AND('[10]PDI_OTRAS SITUACIONES ADMINISTR'!$CJ77&lt;&gt;"",'[10]PDI_OTRAS SITUACIONES ADMINISTR'!$CJ77&lt;&gt;0),'[10]PDI_OTRAS SITUACIONES ADMINISTR'!$CJ77,""),IF($A79="TOTAL",SUM(INDIRECT("BA4:BA"&amp;ROW()-1)),""))</f>
        <v/>
      </c>
      <c r="BB79" s="6" t="str">
        <f ca="1">IF(AND($A79&lt;&gt;"",$A79&lt;&gt;"TOTAL"),IF(AND('[10]PDI_OTRAS SITUACIONES ADMINISTR'!$CL77&lt;&gt;"",'[10]PDI_OTRAS SITUACIONES ADMINISTR'!$CL77&lt;&gt;0),'[10]PDI_OTRAS SITUACIONES ADMINISTR'!$CL77,""),IF($A79="TOTAL",SUM(INDIRECT("BB4:BB"&amp;ROW()-1)),""))</f>
        <v/>
      </c>
      <c r="BC79" s="6" t="str">
        <f t="shared" ca="1" si="36"/>
        <v/>
      </c>
      <c r="BD79" s="6" t="str">
        <f ca="1">IF(AND($A79&lt;&gt;"",$A79&lt;&gt;"TOTAL"),IF(AND('[10]PDI_OTRAS SITUACIONES ADMINISTR'!$CO77&lt;&gt;"",'[10]PDI_OTRAS SITUACIONES ADMINISTR'!$CO77&lt;&gt;0),'[10]PDI_OTRAS SITUACIONES ADMINISTR'!$CO77,""),IF($A79="TOTAL",SUM(INDIRECT("BD4:BD"&amp;ROW()-1)),""))</f>
        <v/>
      </c>
      <c r="BE79" s="6" t="str">
        <f ca="1">IF(AND($A79&lt;&gt;"",$A79&lt;&gt;"TOTAL"),IF(AND('[10]PDI_OTRAS SITUACIONES ADMINISTR'!$CQ77&lt;&gt;"",'[10]PDI_OTRAS SITUACIONES ADMINISTR'!$CQ77&lt;&gt;0),'[10]PDI_OTRAS SITUACIONES ADMINISTR'!$CQ77,""),IF($A79="TOTAL",SUM(INDIRECT("BE4:BE"&amp;ROW()-1)),""))</f>
        <v/>
      </c>
      <c r="BF79" s="6" t="str">
        <f t="shared" ca="1" si="37"/>
        <v/>
      </c>
    </row>
    <row r="80" spans="1:58" x14ac:dyDescent="0.2">
      <c r="A80" s="19" t="str">
        <f>IF('[10]PDI_OTRAS SITUACIONES ADMINISTR'!$B78&lt;&gt;"",'[10]PDI_OTRAS SITUACIONES ADMINISTR'!$B78,IF(AND('[10]PDI_OTRAS SITUACIONES ADMINISTR'!$B78="",'[10]PDI_OTRAS SITUACIONES ADMINISTR'!$B79="",'[10]PDI_OTRAS SITUACIONES ADMINISTR'!$B77=""),"","TOTAL"))</f>
        <v/>
      </c>
      <c r="B80" s="6" t="str">
        <f ca="1">IF(AND($A80&lt;&gt;"",$A80&lt;&gt;"TOTAL"),IF(AND('[10]PDI_OTRAS SITUACIONES ADMINISTR'!$C78&lt;&gt;"",'[10]PDI_OTRAS SITUACIONES ADMINISTR'!$C78&lt;&gt;0),'[10]PDI_OTRAS SITUACIONES ADMINISTR'!$C78,""),IF($A80="TOTAL",SUM(INDIRECT("B4:B"&amp;ROW()-1)),""))</f>
        <v/>
      </c>
      <c r="C80" s="6" t="str">
        <f ca="1">IF(AND($A80&lt;&gt;"",$A80&lt;&gt;"TOTAL"),IF(AND('[10]PDI_OTRAS SITUACIONES ADMINISTR'!$E78&lt;&gt;"",'[10]PDI_OTRAS SITUACIONES ADMINISTR'!$E78&lt;&gt;0),'[10]PDI_OTRAS SITUACIONES ADMINISTR'!$E78,""),IF($A80="TOTAL",SUM(INDIRECT("C4:C"&amp;ROW()-1)),""))</f>
        <v/>
      </c>
      <c r="D80" s="6" t="str">
        <f t="shared" ca="1" si="19"/>
        <v/>
      </c>
      <c r="E80" s="6" t="str">
        <f ca="1">IF(AND($A80&lt;&gt;"",$A80&lt;&gt;"TOTAL"),IF(AND('[10]PDI_OTRAS SITUACIONES ADMINISTR'!$H78&lt;&gt;"",'[10]PDI_OTRAS SITUACIONES ADMINISTR'!$H78&lt;&gt;0),'[10]PDI_OTRAS SITUACIONES ADMINISTR'!$H78,""),IF($A80="TOTAL",SUM(INDIRECT("E4:E"&amp;ROW()-1)),""))</f>
        <v/>
      </c>
      <c r="F80" s="6" t="str">
        <f ca="1">IF(AND($A80&lt;&gt;"",$A80&lt;&gt;"TOTAL"),IF(AND('[10]PDI_OTRAS SITUACIONES ADMINISTR'!$J78&lt;&gt;"",'[10]PDI_OTRAS SITUACIONES ADMINISTR'!$J78&lt;&gt;0),'[10]PDI_OTRAS SITUACIONES ADMINISTR'!$J78,""),IF($A80="TOTAL",SUM(INDIRECT("F4:F"&amp;ROW()-1)),""))</f>
        <v/>
      </c>
      <c r="G80" s="6" t="str">
        <f t="shared" ca="1" si="20"/>
        <v/>
      </c>
      <c r="H80" s="6" t="str">
        <f ca="1">IF(AND($A80&lt;&gt;"",$A80&lt;&gt;"TOTAL"),IF(AND('[10]PDI_OTRAS SITUACIONES ADMINISTR'!$M78&lt;&gt;"",'[10]PDI_OTRAS SITUACIONES ADMINISTR'!$M78&lt;&gt;0),'[10]PDI_OTRAS SITUACIONES ADMINISTR'!$M78,""),IF($A80="TOTAL",SUM(INDIRECT("H4:H"&amp;ROW()-1)),""))</f>
        <v/>
      </c>
      <c r="I80" s="6" t="str">
        <f ca="1">IF(AND($A80&lt;&gt;"",$A80&lt;&gt;"TOTAL"),IF(AND('[10]PDI_OTRAS SITUACIONES ADMINISTR'!$O78&lt;&gt;"",'[10]PDI_OTRAS SITUACIONES ADMINISTR'!$O78&lt;&gt;0),'[10]PDI_OTRAS SITUACIONES ADMINISTR'!$O78,""),IF($A80="TOTAL",SUM(INDIRECT("I4:I"&amp;ROW()-1)),""))</f>
        <v/>
      </c>
      <c r="J80" s="6" t="str">
        <f t="shared" ca="1" si="21"/>
        <v/>
      </c>
      <c r="K80" s="6" t="str">
        <f ca="1">IF(AND($A80&lt;&gt;"",$A80&lt;&gt;"TOTAL"),IF(AND('[10]PDI_OTRAS SITUACIONES ADMINISTR'!$R78&lt;&gt;"",'[10]PDI_OTRAS SITUACIONES ADMINISTR'!$R78&lt;&gt;0),'[10]PDI_OTRAS SITUACIONES ADMINISTR'!$R78,""),IF($A80="TOTAL",SUM(INDIRECT("K4:K"&amp;ROW()-1)),""))</f>
        <v/>
      </c>
      <c r="L80" s="6" t="str">
        <f ca="1">IF(AND($A80&lt;&gt;"",$A80&lt;&gt;"TOTAL"),IF(AND('[10]PDI_OTRAS SITUACIONES ADMINISTR'!$T78&lt;&gt;"",'[10]PDI_OTRAS SITUACIONES ADMINISTR'!$T78&lt;&gt;0),'[10]PDI_OTRAS SITUACIONES ADMINISTR'!$T78,""),IF($A80="TOTAL",SUM(INDIRECT("L4:L"&amp;ROW()-1)),""))</f>
        <v/>
      </c>
      <c r="M80" s="6" t="str">
        <f t="shared" ca="1" si="22"/>
        <v/>
      </c>
      <c r="N80" s="6" t="str">
        <f ca="1">IF(AND($A80&lt;&gt;"",$A80&lt;&gt;"TOTAL"),IF(AND('[10]PDI_OTRAS SITUACIONES ADMINISTR'!$W78&lt;&gt;"",'[10]PDI_OTRAS SITUACIONES ADMINISTR'!$W78&lt;&gt;0),'[10]PDI_OTRAS SITUACIONES ADMINISTR'!$W78,""),IF($A80="TOTAL",SUM(INDIRECT("N4:N"&amp;ROW()-1)),""))</f>
        <v/>
      </c>
      <c r="O80" s="6" t="str">
        <f ca="1">IF(AND($A80&lt;&gt;"",$A80&lt;&gt;"TOTAL"),IF(AND('[10]PDI_OTRAS SITUACIONES ADMINISTR'!$Y78&lt;&gt;"",'[10]PDI_OTRAS SITUACIONES ADMINISTR'!$Y78&lt;&gt;0),'[10]PDI_OTRAS SITUACIONES ADMINISTR'!$Y78,""),IF($A80="TOTAL",SUM(INDIRECT("O4:O"&amp;ROW()-1)),""))</f>
        <v/>
      </c>
      <c r="P80" s="6" t="str">
        <f t="shared" ca="1" si="23"/>
        <v/>
      </c>
      <c r="Q80" s="6" t="str">
        <f ca="1">IF(AND($A80&lt;&gt;"",$A80&lt;&gt;"TOTAL"),IF(AND('[10]PDI_OTRAS SITUACIONES ADMINISTR'!$AB78&lt;&gt;"",'[10]PDI_OTRAS SITUACIONES ADMINISTR'!$AB78&lt;&gt;0),'[10]PDI_OTRAS SITUACIONES ADMINISTR'!$AB78,""),IF($A80="TOTAL",SUM(INDIRECT("Q4:Q"&amp;ROW()-1)),""))</f>
        <v/>
      </c>
      <c r="R80" s="6" t="str">
        <f ca="1">IF(AND($A80&lt;&gt;"",$A80&lt;&gt;"TOTAL"),IF(AND('[10]PDI_OTRAS SITUACIONES ADMINISTR'!$AD78&lt;&gt;"",'[10]PDI_OTRAS SITUACIONES ADMINISTR'!$AD78&lt;&gt;0),'[10]PDI_OTRAS SITUACIONES ADMINISTR'!$AD78,""),IF($A80="TOTAL",SUM(INDIRECT("R4:R"&amp;ROW()-1)),""))</f>
        <v/>
      </c>
      <c r="S80" s="6" t="str">
        <f t="shared" ca="1" si="24"/>
        <v/>
      </c>
      <c r="T80" s="6" t="str">
        <f ca="1">IF(AND($A80&lt;&gt;"",$A80&lt;&gt;"TOTAL"),IF(AND('[10]PDI_OTRAS SITUACIONES ADMINISTR'!$AG78&lt;&gt;"",'[10]PDI_OTRAS SITUACIONES ADMINISTR'!$AG78&lt;&gt;0),'[10]PDI_OTRAS SITUACIONES ADMINISTR'!$AG78,""),IF($A80="TOTAL",SUM(INDIRECT("T4:T"&amp;ROW()-1)),""))</f>
        <v/>
      </c>
      <c r="U80" s="6" t="str">
        <f ca="1">IF(AND($A80&lt;&gt;"",$A80&lt;&gt;"TOTAL"),IF(AND('[10]PDI_OTRAS SITUACIONES ADMINISTR'!$AI78&lt;&gt;"",'[10]PDI_OTRAS SITUACIONES ADMINISTR'!$AI78&lt;&gt;0),'[10]PDI_OTRAS SITUACIONES ADMINISTR'!$AI78,""),IF($A80="TOTAL",SUM(INDIRECT("U4:U"&amp;ROW()-1)),""))</f>
        <v/>
      </c>
      <c r="V80" s="6" t="str">
        <f t="shared" ca="1" si="25"/>
        <v/>
      </c>
      <c r="W80" s="6" t="str">
        <f ca="1">IF(AND($A80&lt;&gt;"",$A80&lt;&gt;"TOTAL"),IF(AND('[10]PDI_OTRAS SITUACIONES ADMINISTR'!$AL78&lt;&gt;"",'[10]PDI_OTRAS SITUACIONES ADMINISTR'!$AL78&lt;&gt;0),'[10]PDI_OTRAS SITUACIONES ADMINISTR'!$AL78,""),IF($A80="TOTAL",SUM(INDIRECT("W4:W"&amp;ROW()-1)),""))</f>
        <v/>
      </c>
      <c r="X80" s="6" t="str">
        <f ca="1">IF(AND($A80&lt;&gt;"",$A80&lt;&gt;"TOTAL"),IF(AND('[10]PDI_OTRAS SITUACIONES ADMINISTR'!$AN78&lt;&gt;"",'[10]PDI_OTRAS SITUACIONES ADMINISTR'!$AN78&lt;&gt;0),'[10]PDI_OTRAS SITUACIONES ADMINISTR'!$AN78,""),IF($A80="TOTAL",SUM(INDIRECT("X4:X"&amp;ROW()-1)),""))</f>
        <v/>
      </c>
      <c r="Y80" s="6" t="str">
        <f t="shared" ca="1" si="26"/>
        <v/>
      </c>
      <c r="Z80" s="6" t="str">
        <f ca="1">IF(AND($A80&lt;&gt;"",$A80&lt;&gt;"TOTAL"),IF(AND('[10]PDI_OTRAS SITUACIONES ADMINISTR'!$AQ78&lt;&gt;"",'[10]PDI_OTRAS SITUACIONES ADMINISTR'!$AQ78&lt;&gt;0),'[10]PDI_OTRAS SITUACIONES ADMINISTR'!$AQ78,""),IF($A80="TOTAL",SUM(INDIRECT("Z4:Z"&amp;ROW()-1)),""))</f>
        <v/>
      </c>
      <c r="AA80" s="6" t="str">
        <f ca="1">IF(AND($A80&lt;&gt;"",$A80&lt;&gt;"TOTAL"),IF(AND('[10]PDI_OTRAS SITUACIONES ADMINISTR'!$AS78&lt;&gt;"",'[10]PDI_OTRAS SITUACIONES ADMINISTR'!$AS78&lt;&gt;0),'[10]PDI_OTRAS SITUACIONES ADMINISTR'!$AS78,""),IF($A80="TOTAL",SUM(INDIRECT("AA4:AA"&amp;ROW()-1)),""))</f>
        <v/>
      </c>
      <c r="AB80" s="6" t="str">
        <f t="shared" ca="1" si="27"/>
        <v/>
      </c>
      <c r="AC80" s="6" t="str">
        <f ca="1">IF(AND($A80&lt;&gt;"",$A80&lt;&gt;"TOTAL"),IF(AND('[10]PDI_OTRAS SITUACIONES ADMINISTR'!$AV78&lt;&gt;"",'[10]PDI_OTRAS SITUACIONES ADMINISTR'!$AV78&lt;&gt;0),'[10]PDI_OTRAS SITUACIONES ADMINISTR'!$AV78,""),IF($A80="TOTAL",SUM(INDIRECT("AC4:AC"&amp;ROW()-1)),""))</f>
        <v/>
      </c>
      <c r="AD80" s="6" t="str">
        <f ca="1">IF(AND($A80&lt;&gt;"",$A80&lt;&gt;"TOTAL"),IF(AND('[10]PDI_OTRAS SITUACIONES ADMINISTR'!$AX78&lt;&gt;"",'[10]PDI_OTRAS SITUACIONES ADMINISTR'!$AX78&lt;&gt;0),'[10]PDI_OTRAS SITUACIONES ADMINISTR'!$AX78,""),IF($A80="TOTAL",SUM(INDIRECT("AD4:AD"&amp;ROW()-1)),""))</f>
        <v/>
      </c>
      <c r="AE80" s="6" t="str">
        <f t="shared" ca="1" si="28"/>
        <v/>
      </c>
      <c r="AF80" s="6" t="str">
        <f ca="1">IF(AND($A80&lt;&gt;"",$A80&lt;&gt;"TOTAL"),IF(AND('[10]PDI_OTRAS SITUACIONES ADMINISTR'!$BA78&lt;&gt;"",'[10]PDI_OTRAS SITUACIONES ADMINISTR'!$BA78&lt;&gt;0),'[10]PDI_OTRAS SITUACIONES ADMINISTR'!$BA78,""),IF($A80="TOTAL",SUM(INDIRECT("AF4:AF"&amp;ROW()-1)),""))</f>
        <v/>
      </c>
      <c r="AG80" s="6" t="str">
        <f ca="1">IF(AND($A80&lt;&gt;"",$A80&lt;&gt;"TOTAL"),IF(AND('[10]PDI_OTRAS SITUACIONES ADMINISTR'!$BC78&lt;&gt;"",'[10]PDI_OTRAS SITUACIONES ADMINISTR'!$BC78&lt;&gt;0),'[10]PDI_OTRAS SITUACIONES ADMINISTR'!$BC78,""),IF($A80="TOTAL",SUM(INDIRECT("AG4:AG"&amp;ROW()-1)),""))</f>
        <v/>
      </c>
      <c r="AH80" s="6" t="str">
        <f t="shared" ca="1" si="29"/>
        <v/>
      </c>
      <c r="AI80" s="6" t="str">
        <f ca="1">IF(AND($A80&lt;&gt;"",$A80&lt;&gt;"TOTAL"),IF(AND('[10]PDI_OTRAS SITUACIONES ADMINISTR'!$BF78&lt;&gt;"",'[10]PDI_OTRAS SITUACIONES ADMINISTR'!$BF78&lt;&gt;0),'[10]PDI_OTRAS SITUACIONES ADMINISTR'!$BF78,""),IF($A80="TOTAL",SUM(INDIRECT("AI4:AI"&amp;ROW()-1)),""))</f>
        <v/>
      </c>
      <c r="AJ80" s="6" t="str">
        <f ca="1">IF(AND($A80&lt;&gt;"",$A80&lt;&gt;"TOTAL"),IF(AND('[10]PDI_OTRAS SITUACIONES ADMINISTR'!$BH78&lt;&gt;"",'[10]PDI_OTRAS SITUACIONES ADMINISTR'!$BH78&lt;&gt;0),'[10]PDI_OTRAS SITUACIONES ADMINISTR'!$BH78,""),IF($A80="TOTAL",SUM(INDIRECT("AJ4:AJ"&amp;ROW()-1)),""))</f>
        <v/>
      </c>
      <c r="AK80" s="6" t="str">
        <f t="shared" ca="1" si="30"/>
        <v/>
      </c>
      <c r="AL80" s="6" t="str">
        <f ca="1">IF(AND($A80&lt;&gt;"",$A80&lt;&gt;"TOTAL"),IF(AND('[10]PDI_OTRAS SITUACIONES ADMINISTR'!$BK78&lt;&gt;"",'[10]PDI_OTRAS SITUACIONES ADMINISTR'!$BK78&lt;&gt;0),'[10]PDI_OTRAS SITUACIONES ADMINISTR'!$BK78,""),IF($A80="TOTAL",SUM(INDIRECT("AL4:AL"&amp;ROW()-1)),""))</f>
        <v/>
      </c>
      <c r="AM80" s="6" t="str">
        <f ca="1">IF(AND($A80&lt;&gt;"",$A80&lt;&gt;"TOTAL"),IF(AND('[10]PDI_OTRAS SITUACIONES ADMINISTR'!$BM78&lt;&gt;"",'[10]PDI_OTRAS SITUACIONES ADMINISTR'!$BM78&lt;&gt;0),'[10]PDI_OTRAS SITUACIONES ADMINISTR'!$BM78,""),IF($A80="TOTAL",SUM(INDIRECT("AM4:AM"&amp;ROW()-1)),""))</f>
        <v/>
      </c>
      <c r="AN80" s="6" t="str">
        <f t="shared" ca="1" si="31"/>
        <v/>
      </c>
      <c r="AO80" s="6" t="str">
        <f ca="1">IF(AND($A80&lt;&gt;"",$A80&lt;&gt;"TOTAL"),IF(AND('[10]PDI_OTRAS SITUACIONES ADMINISTR'!$BP78&lt;&gt;"",'[10]PDI_OTRAS SITUACIONES ADMINISTR'!$BP78&lt;&gt;0),'[10]PDI_OTRAS SITUACIONES ADMINISTR'!$BP78,""),IF($A80="TOTAL",SUM(INDIRECT("AO4:AO"&amp;ROW()-1)),""))</f>
        <v/>
      </c>
      <c r="AP80" s="6" t="str">
        <f ca="1">IF(AND($A80&lt;&gt;"",$A80&lt;&gt;"TOTAL"),IF(AND('[10]PDI_OTRAS SITUACIONES ADMINISTR'!$BR78&lt;&gt;"",'[10]PDI_OTRAS SITUACIONES ADMINISTR'!$BR78&lt;&gt;0),'[10]PDI_OTRAS SITUACIONES ADMINISTR'!$BR78,""),IF($A80="TOTAL",SUM(INDIRECT("AP4:AP"&amp;ROW()-1)),""))</f>
        <v/>
      </c>
      <c r="AQ80" s="6" t="str">
        <f t="shared" ca="1" si="32"/>
        <v/>
      </c>
      <c r="AR80" s="6" t="str">
        <f ca="1">IF(AND($A80&lt;&gt;"",$A80&lt;&gt;"TOTAL"),IF(AND('[10]PDI_OTRAS SITUACIONES ADMINISTR'!$BU78&lt;&gt;"",'[10]PDI_OTRAS SITUACIONES ADMINISTR'!$BU78&lt;&gt;0),'[10]PDI_OTRAS SITUACIONES ADMINISTR'!$BU78,""),IF($A80="TOTAL",SUM(INDIRECT("AR4:AR"&amp;ROW()-1)),""))</f>
        <v/>
      </c>
      <c r="AS80" s="6" t="str">
        <f ca="1">IF(AND($A80&lt;&gt;"",$A80&lt;&gt;"TOTAL"),IF(AND('[10]PDI_OTRAS SITUACIONES ADMINISTR'!$BW78&lt;&gt;"",'[10]PDI_OTRAS SITUACIONES ADMINISTR'!$BW78&lt;&gt;0),'[10]PDI_OTRAS SITUACIONES ADMINISTR'!$BW78,""),IF($A80="TOTAL",SUM(INDIRECT("AS4:AS"&amp;ROW()-1)),""))</f>
        <v/>
      </c>
      <c r="AT80" s="6" t="str">
        <f t="shared" ca="1" si="33"/>
        <v/>
      </c>
      <c r="AU80" s="6" t="str">
        <f ca="1">IF(AND($A80&lt;&gt;"",$A80&lt;&gt;"TOTAL"),IF(AND('[10]PDI_OTRAS SITUACIONES ADMINISTR'!$BZ78&lt;&gt;"",'[10]PDI_OTRAS SITUACIONES ADMINISTR'!$BZ78&lt;&gt;0),'[10]PDI_OTRAS SITUACIONES ADMINISTR'!$BZ78,""),IF($A80="TOTAL",SUM(INDIRECT("AU4:AU"&amp;ROW()-1)),""))</f>
        <v/>
      </c>
      <c r="AV80" s="6" t="str">
        <f ca="1">IF(AND($A80&lt;&gt;"",$A80&lt;&gt;"TOTAL"),IF(AND('[10]PDI_OTRAS SITUACIONES ADMINISTR'!$CB78&lt;&gt;"",'[10]PDI_OTRAS SITUACIONES ADMINISTR'!$CB78&lt;&gt;0),'[10]PDI_OTRAS SITUACIONES ADMINISTR'!$CB78,""),IF($A80="TOTAL",SUM(INDIRECT("AV4:AV"&amp;ROW()-1)),""))</f>
        <v/>
      </c>
      <c r="AW80" s="6" t="str">
        <f t="shared" ca="1" si="34"/>
        <v/>
      </c>
      <c r="AX80" s="6" t="str">
        <f ca="1">IF(AND($A80&lt;&gt;"",$A80&lt;&gt;"TOTAL"),IF(AND('[10]PDI_OTRAS SITUACIONES ADMINISTR'!$CE78&lt;&gt;"",'[10]PDI_OTRAS SITUACIONES ADMINISTR'!$CE78&lt;&gt;0),'[10]PDI_OTRAS SITUACIONES ADMINISTR'!$CE78,""),IF($A80="TOTAL",SUM(INDIRECT("AX4:AX"&amp;ROW()-1)),""))</f>
        <v/>
      </c>
      <c r="AY80" s="6" t="str">
        <f ca="1">IF(AND($A80&lt;&gt;"",$A80&lt;&gt;"TOTAL"),IF(AND('[10]PDI_OTRAS SITUACIONES ADMINISTR'!$CG78&lt;&gt;"",'[10]PDI_OTRAS SITUACIONES ADMINISTR'!$CG78&lt;&gt;0),'[10]PDI_OTRAS SITUACIONES ADMINISTR'!$CG78,""),IF($A80="TOTAL",SUM(INDIRECT("AY4:AY"&amp;ROW()-1)),""))</f>
        <v/>
      </c>
      <c r="AZ80" s="6" t="str">
        <f t="shared" ca="1" si="35"/>
        <v/>
      </c>
      <c r="BA80" s="6" t="str">
        <f ca="1">IF(AND($A80&lt;&gt;"",$A80&lt;&gt;"TOTAL"),IF(AND('[10]PDI_OTRAS SITUACIONES ADMINISTR'!$CJ78&lt;&gt;"",'[10]PDI_OTRAS SITUACIONES ADMINISTR'!$CJ78&lt;&gt;0),'[10]PDI_OTRAS SITUACIONES ADMINISTR'!$CJ78,""),IF($A80="TOTAL",SUM(INDIRECT("BA4:BA"&amp;ROW()-1)),""))</f>
        <v/>
      </c>
      <c r="BB80" s="6" t="str">
        <f ca="1">IF(AND($A80&lt;&gt;"",$A80&lt;&gt;"TOTAL"),IF(AND('[10]PDI_OTRAS SITUACIONES ADMINISTR'!$CL78&lt;&gt;"",'[10]PDI_OTRAS SITUACIONES ADMINISTR'!$CL78&lt;&gt;0),'[10]PDI_OTRAS SITUACIONES ADMINISTR'!$CL78,""),IF($A80="TOTAL",SUM(INDIRECT("BB4:BB"&amp;ROW()-1)),""))</f>
        <v/>
      </c>
      <c r="BC80" s="6" t="str">
        <f t="shared" ca="1" si="36"/>
        <v/>
      </c>
      <c r="BD80" s="6" t="str">
        <f ca="1">IF(AND($A80&lt;&gt;"",$A80&lt;&gt;"TOTAL"),IF(AND('[10]PDI_OTRAS SITUACIONES ADMINISTR'!$CO78&lt;&gt;"",'[10]PDI_OTRAS SITUACIONES ADMINISTR'!$CO78&lt;&gt;0),'[10]PDI_OTRAS SITUACIONES ADMINISTR'!$CO78,""),IF($A80="TOTAL",SUM(INDIRECT("BD4:BD"&amp;ROW()-1)),""))</f>
        <v/>
      </c>
      <c r="BE80" s="6" t="str">
        <f ca="1">IF(AND($A80&lt;&gt;"",$A80&lt;&gt;"TOTAL"),IF(AND('[10]PDI_OTRAS SITUACIONES ADMINISTR'!$CQ78&lt;&gt;"",'[10]PDI_OTRAS SITUACIONES ADMINISTR'!$CQ78&lt;&gt;0),'[10]PDI_OTRAS SITUACIONES ADMINISTR'!$CQ78,""),IF($A80="TOTAL",SUM(INDIRECT("BE4:BE"&amp;ROW()-1)),""))</f>
        <v/>
      </c>
      <c r="BF80" s="6" t="str">
        <f t="shared" ca="1" si="37"/>
        <v/>
      </c>
    </row>
    <row r="81" spans="1:58" x14ac:dyDescent="0.2">
      <c r="A81" s="19" t="str">
        <f>IF('[10]PDI_OTRAS SITUACIONES ADMINISTR'!$B79&lt;&gt;"",'[10]PDI_OTRAS SITUACIONES ADMINISTR'!$B79,IF(AND('[10]PDI_OTRAS SITUACIONES ADMINISTR'!$B79="",'[10]PDI_OTRAS SITUACIONES ADMINISTR'!$B80="",'[10]PDI_OTRAS SITUACIONES ADMINISTR'!$B78=""),"","TOTAL"))</f>
        <v/>
      </c>
      <c r="B81" s="6" t="str">
        <f ca="1">IF(AND($A81&lt;&gt;"",$A81&lt;&gt;"TOTAL"),IF(AND('[10]PDI_OTRAS SITUACIONES ADMINISTR'!$C79&lt;&gt;"",'[10]PDI_OTRAS SITUACIONES ADMINISTR'!$C79&lt;&gt;0),'[10]PDI_OTRAS SITUACIONES ADMINISTR'!$C79,""),IF($A81="TOTAL",SUM(INDIRECT("B4:B"&amp;ROW()-1)),""))</f>
        <v/>
      </c>
      <c r="C81" s="6" t="str">
        <f ca="1">IF(AND($A81&lt;&gt;"",$A81&lt;&gt;"TOTAL"),IF(AND('[10]PDI_OTRAS SITUACIONES ADMINISTR'!$E79&lt;&gt;"",'[10]PDI_OTRAS SITUACIONES ADMINISTR'!$E79&lt;&gt;0),'[10]PDI_OTRAS SITUACIONES ADMINISTR'!$E79,""),IF($A81="TOTAL",SUM(INDIRECT("C4:C"&amp;ROW()-1)),""))</f>
        <v/>
      </c>
      <c r="D81" s="6" t="str">
        <f t="shared" ca="1" si="19"/>
        <v/>
      </c>
      <c r="E81" s="6" t="str">
        <f ca="1">IF(AND($A81&lt;&gt;"",$A81&lt;&gt;"TOTAL"),IF(AND('[10]PDI_OTRAS SITUACIONES ADMINISTR'!$H79&lt;&gt;"",'[10]PDI_OTRAS SITUACIONES ADMINISTR'!$H79&lt;&gt;0),'[10]PDI_OTRAS SITUACIONES ADMINISTR'!$H79,""),IF($A81="TOTAL",SUM(INDIRECT("E4:E"&amp;ROW()-1)),""))</f>
        <v/>
      </c>
      <c r="F81" s="6" t="str">
        <f ca="1">IF(AND($A81&lt;&gt;"",$A81&lt;&gt;"TOTAL"),IF(AND('[10]PDI_OTRAS SITUACIONES ADMINISTR'!$J79&lt;&gt;"",'[10]PDI_OTRAS SITUACIONES ADMINISTR'!$J79&lt;&gt;0),'[10]PDI_OTRAS SITUACIONES ADMINISTR'!$J79,""),IF($A81="TOTAL",SUM(INDIRECT("F4:F"&amp;ROW()-1)),""))</f>
        <v/>
      </c>
      <c r="G81" s="6" t="str">
        <f t="shared" ca="1" si="20"/>
        <v/>
      </c>
      <c r="H81" s="6" t="str">
        <f ca="1">IF(AND($A81&lt;&gt;"",$A81&lt;&gt;"TOTAL"),IF(AND('[10]PDI_OTRAS SITUACIONES ADMINISTR'!$M79&lt;&gt;"",'[10]PDI_OTRAS SITUACIONES ADMINISTR'!$M79&lt;&gt;0),'[10]PDI_OTRAS SITUACIONES ADMINISTR'!$M79,""),IF($A81="TOTAL",SUM(INDIRECT("H4:H"&amp;ROW()-1)),""))</f>
        <v/>
      </c>
      <c r="I81" s="6" t="str">
        <f ca="1">IF(AND($A81&lt;&gt;"",$A81&lt;&gt;"TOTAL"),IF(AND('[10]PDI_OTRAS SITUACIONES ADMINISTR'!$O79&lt;&gt;"",'[10]PDI_OTRAS SITUACIONES ADMINISTR'!$O79&lt;&gt;0),'[10]PDI_OTRAS SITUACIONES ADMINISTR'!$O79,""),IF($A81="TOTAL",SUM(INDIRECT("I4:I"&amp;ROW()-1)),""))</f>
        <v/>
      </c>
      <c r="J81" s="6" t="str">
        <f t="shared" ca="1" si="21"/>
        <v/>
      </c>
      <c r="K81" s="6" t="str">
        <f ca="1">IF(AND($A81&lt;&gt;"",$A81&lt;&gt;"TOTAL"),IF(AND('[10]PDI_OTRAS SITUACIONES ADMINISTR'!$R79&lt;&gt;"",'[10]PDI_OTRAS SITUACIONES ADMINISTR'!$R79&lt;&gt;0),'[10]PDI_OTRAS SITUACIONES ADMINISTR'!$R79,""),IF($A81="TOTAL",SUM(INDIRECT("K4:K"&amp;ROW()-1)),""))</f>
        <v/>
      </c>
      <c r="L81" s="6" t="str">
        <f ca="1">IF(AND($A81&lt;&gt;"",$A81&lt;&gt;"TOTAL"),IF(AND('[10]PDI_OTRAS SITUACIONES ADMINISTR'!$T79&lt;&gt;"",'[10]PDI_OTRAS SITUACIONES ADMINISTR'!$T79&lt;&gt;0),'[10]PDI_OTRAS SITUACIONES ADMINISTR'!$T79,""),IF($A81="TOTAL",SUM(INDIRECT("L4:L"&amp;ROW()-1)),""))</f>
        <v/>
      </c>
      <c r="M81" s="6" t="str">
        <f t="shared" ca="1" si="22"/>
        <v/>
      </c>
      <c r="N81" s="6" t="str">
        <f ca="1">IF(AND($A81&lt;&gt;"",$A81&lt;&gt;"TOTAL"),IF(AND('[10]PDI_OTRAS SITUACIONES ADMINISTR'!$W79&lt;&gt;"",'[10]PDI_OTRAS SITUACIONES ADMINISTR'!$W79&lt;&gt;0),'[10]PDI_OTRAS SITUACIONES ADMINISTR'!$W79,""),IF($A81="TOTAL",SUM(INDIRECT("N4:N"&amp;ROW()-1)),""))</f>
        <v/>
      </c>
      <c r="O81" s="6" t="str">
        <f ca="1">IF(AND($A81&lt;&gt;"",$A81&lt;&gt;"TOTAL"),IF(AND('[10]PDI_OTRAS SITUACIONES ADMINISTR'!$Y79&lt;&gt;"",'[10]PDI_OTRAS SITUACIONES ADMINISTR'!$Y79&lt;&gt;0),'[10]PDI_OTRAS SITUACIONES ADMINISTR'!$Y79,""),IF($A81="TOTAL",SUM(INDIRECT("O4:O"&amp;ROW()-1)),""))</f>
        <v/>
      </c>
      <c r="P81" s="6" t="str">
        <f t="shared" ca="1" si="23"/>
        <v/>
      </c>
      <c r="Q81" s="6" t="str">
        <f ca="1">IF(AND($A81&lt;&gt;"",$A81&lt;&gt;"TOTAL"),IF(AND('[10]PDI_OTRAS SITUACIONES ADMINISTR'!$AB79&lt;&gt;"",'[10]PDI_OTRAS SITUACIONES ADMINISTR'!$AB79&lt;&gt;0),'[10]PDI_OTRAS SITUACIONES ADMINISTR'!$AB79,""),IF($A81="TOTAL",SUM(INDIRECT("Q4:Q"&amp;ROW()-1)),""))</f>
        <v/>
      </c>
      <c r="R81" s="6" t="str">
        <f ca="1">IF(AND($A81&lt;&gt;"",$A81&lt;&gt;"TOTAL"),IF(AND('[10]PDI_OTRAS SITUACIONES ADMINISTR'!$AD79&lt;&gt;"",'[10]PDI_OTRAS SITUACIONES ADMINISTR'!$AD79&lt;&gt;0),'[10]PDI_OTRAS SITUACIONES ADMINISTR'!$AD79,""),IF($A81="TOTAL",SUM(INDIRECT("R4:R"&amp;ROW()-1)),""))</f>
        <v/>
      </c>
      <c r="S81" s="6" t="str">
        <f t="shared" ca="1" si="24"/>
        <v/>
      </c>
      <c r="T81" s="6" t="str">
        <f ca="1">IF(AND($A81&lt;&gt;"",$A81&lt;&gt;"TOTAL"),IF(AND('[10]PDI_OTRAS SITUACIONES ADMINISTR'!$AG79&lt;&gt;"",'[10]PDI_OTRAS SITUACIONES ADMINISTR'!$AG79&lt;&gt;0),'[10]PDI_OTRAS SITUACIONES ADMINISTR'!$AG79,""),IF($A81="TOTAL",SUM(INDIRECT("T4:T"&amp;ROW()-1)),""))</f>
        <v/>
      </c>
      <c r="U81" s="6" t="str">
        <f ca="1">IF(AND($A81&lt;&gt;"",$A81&lt;&gt;"TOTAL"),IF(AND('[10]PDI_OTRAS SITUACIONES ADMINISTR'!$AI79&lt;&gt;"",'[10]PDI_OTRAS SITUACIONES ADMINISTR'!$AI79&lt;&gt;0),'[10]PDI_OTRAS SITUACIONES ADMINISTR'!$AI79,""),IF($A81="TOTAL",SUM(INDIRECT("U4:U"&amp;ROW()-1)),""))</f>
        <v/>
      </c>
      <c r="V81" s="6" t="str">
        <f t="shared" ca="1" si="25"/>
        <v/>
      </c>
      <c r="W81" s="6" t="str">
        <f ca="1">IF(AND($A81&lt;&gt;"",$A81&lt;&gt;"TOTAL"),IF(AND('[10]PDI_OTRAS SITUACIONES ADMINISTR'!$AL79&lt;&gt;"",'[10]PDI_OTRAS SITUACIONES ADMINISTR'!$AL79&lt;&gt;0),'[10]PDI_OTRAS SITUACIONES ADMINISTR'!$AL79,""),IF($A81="TOTAL",SUM(INDIRECT("W4:W"&amp;ROW()-1)),""))</f>
        <v/>
      </c>
      <c r="X81" s="6" t="str">
        <f ca="1">IF(AND($A81&lt;&gt;"",$A81&lt;&gt;"TOTAL"),IF(AND('[10]PDI_OTRAS SITUACIONES ADMINISTR'!$AN79&lt;&gt;"",'[10]PDI_OTRAS SITUACIONES ADMINISTR'!$AN79&lt;&gt;0),'[10]PDI_OTRAS SITUACIONES ADMINISTR'!$AN79,""),IF($A81="TOTAL",SUM(INDIRECT("X4:X"&amp;ROW()-1)),""))</f>
        <v/>
      </c>
      <c r="Y81" s="6" t="str">
        <f t="shared" ca="1" si="26"/>
        <v/>
      </c>
      <c r="Z81" s="6" t="str">
        <f ca="1">IF(AND($A81&lt;&gt;"",$A81&lt;&gt;"TOTAL"),IF(AND('[10]PDI_OTRAS SITUACIONES ADMINISTR'!$AQ79&lt;&gt;"",'[10]PDI_OTRAS SITUACIONES ADMINISTR'!$AQ79&lt;&gt;0),'[10]PDI_OTRAS SITUACIONES ADMINISTR'!$AQ79,""),IF($A81="TOTAL",SUM(INDIRECT("Z4:Z"&amp;ROW()-1)),""))</f>
        <v/>
      </c>
      <c r="AA81" s="6" t="str">
        <f ca="1">IF(AND($A81&lt;&gt;"",$A81&lt;&gt;"TOTAL"),IF(AND('[10]PDI_OTRAS SITUACIONES ADMINISTR'!$AS79&lt;&gt;"",'[10]PDI_OTRAS SITUACIONES ADMINISTR'!$AS79&lt;&gt;0),'[10]PDI_OTRAS SITUACIONES ADMINISTR'!$AS79,""),IF($A81="TOTAL",SUM(INDIRECT("AA4:AA"&amp;ROW()-1)),""))</f>
        <v/>
      </c>
      <c r="AB81" s="6" t="str">
        <f t="shared" ca="1" si="27"/>
        <v/>
      </c>
      <c r="AC81" s="6" t="str">
        <f ca="1">IF(AND($A81&lt;&gt;"",$A81&lt;&gt;"TOTAL"),IF(AND('[10]PDI_OTRAS SITUACIONES ADMINISTR'!$AV79&lt;&gt;"",'[10]PDI_OTRAS SITUACIONES ADMINISTR'!$AV79&lt;&gt;0),'[10]PDI_OTRAS SITUACIONES ADMINISTR'!$AV79,""),IF($A81="TOTAL",SUM(INDIRECT("AC4:AC"&amp;ROW()-1)),""))</f>
        <v/>
      </c>
      <c r="AD81" s="6" t="str">
        <f ca="1">IF(AND($A81&lt;&gt;"",$A81&lt;&gt;"TOTAL"),IF(AND('[10]PDI_OTRAS SITUACIONES ADMINISTR'!$AX79&lt;&gt;"",'[10]PDI_OTRAS SITUACIONES ADMINISTR'!$AX79&lt;&gt;0),'[10]PDI_OTRAS SITUACIONES ADMINISTR'!$AX79,""),IF($A81="TOTAL",SUM(INDIRECT("AD4:AD"&amp;ROW()-1)),""))</f>
        <v/>
      </c>
      <c r="AE81" s="6" t="str">
        <f t="shared" ca="1" si="28"/>
        <v/>
      </c>
      <c r="AF81" s="6" t="str">
        <f ca="1">IF(AND($A81&lt;&gt;"",$A81&lt;&gt;"TOTAL"),IF(AND('[10]PDI_OTRAS SITUACIONES ADMINISTR'!$BA79&lt;&gt;"",'[10]PDI_OTRAS SITUACIONES ADMINISTR'!$BA79&lt;&gt;0),'[10]PDI_OTRAS SITUACIONES ADMINISTR'!$BA79,""),IF($A81="TOTAL",SUM(INDIRECT("AF4:AF"&amp;ROW()-1)),""))</f>
        <v/>
      </c>
      <c r="AG81" s="6" t="str">
        <f ca="1">IF(AND($A81&lt;&gt;"",$A81&lt;&gt;"TOTAL"),IF(AND('[10]PDI_OTRAS SITUACIONES ADMINISTR'!$BC79&lt;&gt;"",'[10]PDI_OTRAS SITUACIONES ADMINISTR'!$BC79&lt;&gt;0),'[10]PDI_OTRAS SITUACIONES ADMINISTR'!$BC79,""),IF($A81="TOTAL",SUM(INDIRECT("AG4:AG"&amp;ROW()-1)),""))</f>
        <v/>
      </c>
      <c r="AH81" s="6" t="str">
        <f t="shared" ca="1" si="29"/>
        <v/>
      </c>
      <c r="AI81" s="6" t="str">
        <f ca="1">IF(AND($A81&lt;&gt;"",$A81&lt;&gt;"TOTAL"),IF(AND('[10]PDI_OTRAS SITUACIONES ADMINISTR'!$BF79&lt;&gt;"",'[10]PDI_OTRAS SITUACIONES ADMINISTR'!$BF79&lt;&gt;0),'[10]PDI_OTRAS SITUACIONES ADMINISTR'!$BF79,""),IF($A81="TOTAL",SUM(INDIRECT("AI4:AI"&amp;ROW()-1)),""))</f>
        <v/>
      </c>
      <c r="AJ81" s="6" t="str">
        <f ca="1">IF(AND($A81&lt;&gt;"",$A81&lt;&gt;"TOTAL"),IF(AND('[10]PDI_OTRAS SITUACIONES ADMINISTR'!$BH79&lt;&gt;"",'[10]PDI_OTRAS SITUACIONES ADMINISTR'!$BH79&lt;&gt;0),'[10]PDI_OTRAS SITUACIONES ADMINISTR'!$BH79,""),IF($A81="TOTAL",SUM(INDIRECT("AJ4:AJ"&amp;ROW()-1)),""))</f>
        <v/>
      </c>
      <c r="AK81" s="6" t="str">
        <f t="shared" ca="1" si="30"/>
        <v/>
      </c>
      <c r="AL81" s="6" t="str">
        <f ca="1">IF(AND($A81&lt;&gt;"",$A81&lt;&gt;"TOTAL"),IF(AND('[10]PDI_OTRAS SITUACIONES ADMINISTR'!$BK79&lt;&gt;"",'[10]PDI_OTRAS SITUACIONES ADMINISTR'!$BK79&lt;&gt;0),'[10]PDI_OTRAS SITUACIONES ADMINISTR'!$BK79,""),IF($A81="TOTAL",SUM(INDIRECT("AL4:AL"&amp;ROW()-1)),""))</f>
        <v/>
      </c>
      <c r="AM81" s="6" t="str">
        <f ca="1">IF(AND($A81&lt;&gt;"",$A81&lt;&gt;"TOTAL"),IF(AND('[10]PDI_OTRAS SITUACIONES ADMINISTR'!$BM79&lt;&gt;"",'[10]PDI_OTRAS SITUACIONES ADMINISTR'!$BM79&lt;&gt;0),'[10]PDI_OTRAS SITUACIONES ADMINISTR'!$BM79,""),IF($A81="TOTAL",SUM(INDIRECT("AM4:AM"&amp;ROW()-1)),""))</f>
        <v/>
      </c>
      <c r="AN81" s="6" t="str">
        <f t="shared" ca="1" si="31"/>
        <v/>
      </c>
      <c r="AO81" s="6" t="str">
        <f ca="1">IF(AND($A81&lt;&gt;"",$A81&lt;&gt;"TOTAL"),IF(AND('[10]PDI_OTRAS SITUACIONES ADMINISTR'!$BP79&lt;&gt;"",'[10]PDI_OTRAS SITUACIONES ADMINISTR'!$BP79&lt;&gt;0),'[10]PDI_OTRAS SITUACIONES ADMINISTR'!$BP79,""),IF($A81="TOTAL",SUM(INDIRECT("AO4:AO"&amp;ROW()-1)),""))</f>
        <v/>
      </c>
      <c r="AP81" s="6" t="str">
        <f ca="1">IF(AND($A81&lt;&gt;"",$A81&lt;&gt;"TOTAL"),IF(AND('[10]PDI_OTRAS SITUACIONES ADMINISTR'!$BR79&lt;&gt;"",'[10]PDI_OTRAS SITUACIONES ADMINISTR'!$BR79&lt;&gt;0),'[10]PDI_OTRAS SITUACIONES ADMINISTR'!$BR79,""),IF($A81="TOTAL",SUM(INDIRECT("AP4:AP"&amp;ROW()-1)),""))</f>
        <v/>
      </c>
      <c r="AQ81" s="6" t="str">
        <f t="shared" ca="1" si="32"/>
        <v/>
      </c>
      <c r="AR81" s="6" t="str">
        <f ca="1">IF(AND($A81&lt;&gt;"",$A81&lt;&gt;"TOTAL"),IF(AND('[10]PDI_OTRAS SITUACIONES ADMINISTR'!$BU79&lt;&gt;"",'[10]PDI_OTRAS SITUACIONES ADMINISTR'!$BU79&lt;&gt;0),'[10]PDI_OTRAS SITUACIONES ADMINISTR'!$BU79,""),IF($A81="TOTAL",SUM(INDIRECT("AR4:AR"&amp;ROW()-1)),""))</f>
        <v/>
      </c>
      <c r="AS81" s="6" t="str">
        <f ca="1">IF(AND($A81&lt;&gt;"",$A81&lt;&gt;"TOTAL"),IF(AND('[10]PDI_OTRAS SITUACIONES ADMINISTR'!$BW79&lt;&gt;"",'[10]PDI_OTRAS SITUACIONES ADMINISTR'!$BW79&lt;&gt;0),'[10]PDI_OTRAS SITUACIONES ADMINISTR'!$BW79,""),IF($A81="TOTAL",SUM(INDIRECT("AS4:AS"&amp;ROW()-1)),""))</f>
        <v/>
      </c>
      <c r="AT81" s="6" t="str">
        <f t="shared" ca="1" si="33"/>
        <v/>
      </c>
      <c r="AU81" s="6" t="str">
        <f ca="1">IF(AND($A81&lt;&gt;"",$A81&lt;&gt;"TOTAL"),IF(AND('[10]PDI_OTRAS SITUACIONES ADMINISTR'!$BZ79&lt;&gt;"",'[10]PDI_OTRAS SITUACIONES ADMINISTR'!$BZ79&lt;&gt;0),'[10]PDI_OTRAS SITUACIONES ADMINISTR'!$BZ79,""),IF($A81="TOTAL",SUM(INDIRECT("AU4:AU"&amp;ROW()-1)),""))</f>
        <v/>
      </c>
      <c r="AV81" s="6" t="str">
        <f ca="1">IF(AND($A81&lt;&gt;"",$A81&lt;&gt;"TOTAL"),IF(AND('[10]PDI_OTRAS SITUACIONES ADMINISTR'!$CB79&lt;&gt;"",'[10]PDI_OTRAS SITUACIONES ADMINISTR'!$CB79&lt;&gt;0),'[10]PDI_OTRAS SITUACIONES ADMINISTR'!$CB79,""),IF($A81="TOTAL",SUM(INDIRECT("AV4:AV"&amp;ROW()-1)),""))</f>
        <v/>
      </c>
      <c r="AW81" s="6" t="str">
        <f t="shared" ca="1" si="34"/>
        <v/>
      </c>
      <c r="AX81" s="6" t="str">
        <f ca="1">IF(AND($A81&lt;&gt;"",$A81&lt;&gt;"TOTAL"),IF(AND('[10]PDI_OTRAS SITUACIONES ADMINISTR'!$CE79&lt;&gt;"",'[10]PDI_OTRAS SITUACIONES ADMINISTR'!$CE79&lt;&gt;0),'[10]PDI_OTRAS SITUACIONES ADMINISTR'!$CE79,""),IF($A81="TOTAL",SUM(INDIRECT("AX4:AX"&amp;ROW()-1)),""))</f>
        <v/>
      </c>
      <c r="AY81" s="6" t="str">
        <f ca="1">IF(AND($A81&lt;&gt;"",$A81&lt;&gt;"TOTAL"),IF(AND('[10]PDI_OTRAS SITUACIONES ADMINISTR'!$CG79&lt;&gt;"",'[10]PDI_OTRAS SITUACIONES ADMINISTR'!$CG79&lt;&gt;0),'[10]PDI_OTRAS SITUACIONES ADMINISTR'!$CG79,""),IF($A81="TOTAL",SUM(INDIRECT("AY4:AY"&amp;ROW()-1)),""))</f>
        <v/>
      </c>
      <c r="AZ81" s="6" t="str">
        <f t="shared" ca="1" si="35"/>
        <v/>
      </c>
      <c r="BA81" s="6" t="str">
        <f ca="1">IF(AND($A81&lt;&gt;"",$A81&lt;&gt;"TOTAL"),IF(AND('[10]PDI_OTRAS SITUACIONES ADMINISTR'!$CJ79&lt;&gt;"",'[10]PDI_OTRAS SITUACIONES ADMINISTR'!$CJ79&lt;&gt;0),'[10]PDI_OTRAS SITUACIONES ADMINISTR'!$CJ79,""),IF($A81="TOTAL",SUM(INDIRECT("BA4:BA"&amp;ROW()-1)),""))</f>
        <v/>
      </c>
      <c r="BB81" s="6" t="str">
        <f ca="1">IF(AND($A81&lt;&gt;"",$A81&lt;&gt;"TOTAL"),IF(AND('[10]PDI_OTRAS SITUACIONES ADMINISTR'!$CL79&lt;&gt;"",'[10]PDI_OTRAS SITUACIONES ADMINISTR'!$CL79&lt;&gt;0),'[10]PDI_OTRAS SITUACIONES ADMINISTR'!$CL79,""),IF($A81="TOTAL",SUM(INDIRECT("BB4:BB"&amp;ROW()-1)),""))</f>
        <v/>
      </c>
      <c r="BC81" s="6" t="str">
        <f t="shared" ca="1" si="36"/>
        <v/>
      </c>
      <c r="BD81" s="6" t="str">
        <f ca="1">IF(AND($A81&lt;&gt;"",$A81&lt;&gt;"TOTAL"),IF(AND('[10]PDI_OTRAS SITUACIONES ADMINISTR'!$CO79&lt;&gt;"",'[10]PDI_OTRAS SITUACIONES ADMINISTR'!$CO79&lt;&gt;0),'[10]PDI_OTRAS SITUACIONES ADMINISTR'!$CO79,""),IF($A81="TOTAL",SUM(INDIRECT("BD4:BD"&amp;ROW()-1)),""))</f>
        <v/>
      </c>
      <c r="BE81" s="6" t="str">
        <f ca="1">IF(AND($A81&lt;&gt;"",$A81&lt;&gt;"TOTAL"),IF(AND('[10]PDI_OTRAS SITUACIONES ADMINISTR'!$CQ79&lt;&gt;"",'[10]PDI_OTRAS SITUACIONES ADMINISTR'!$CQ79&lt;&gt;0),'[10]PDI_OTRAS SITUACIONES ADMINISTR'!$CQ79,""),IF($A81="TOTAL",SUM(INDIRECT("BE4:BE"&amp;ROW()-1)),""))</f>
        <v/>
      </c>
      <c r="BF81" s="6" t="str">
        <f t="shared" ca="1" si="37"/>
        <v/>
      </c>
    </row>
    <row r="82" spans="1:58" x14ac:dyDescent="0.2">
      <c r="A82" s="19" t="str">
        <f>IF('[10]PDI_OTRAS SITUACIONES ADMINISTR'!$B80&lt;&gt;"",'[10]PDI_OTRAS SITUACIONES ADMINISTR'!$B80,IF(AND('[10]PDI_OTRAS SITUACIONES ADMINISTR'!$B80="",'[10]PDI_OTRAS SITUACIONES ADMINISTR'!$B81="",'[10]PDI_OTRAS SITUACIONES ADMINISTR'!$B79=""),"","TOTAL"))</f>
        <v/>
      </c>
      <c r="B82" s="6" t="str">
        <f ca="1">IF(AND($A82&lt;&gt;"",$A82&lt;&gt;"TOTAL"),IF(AND('[10]PDI_OTRAS SITUACIONES ADMINISTR'!$C80&lt;&gt;"",'[10]PDI_OTRAS SITUACIONES ADMINISTR'!$C80&lt;&gt;0),'[10]PDI_OTRAS SITUACIONES ADMINISTR'!$C80,""),IF($A82="TOTAL",SUM(INDIRECT("B4:B"&amp;ROW()-1)),""))</f>
        <v/>
      </c>
      <c r="C82" s="6" t="str">
        <f ca="1">IF(AND($A82&lt;&gt;"",$A82&lt;&gt;"TOTAL"),IF(AND('[10]PDI_OTRAS SITUACIONES ADMINISTR'!$E80&lt;&gt;"",'[10]PDI_OTRAS SITUACIONES ADMINISTR'!$E80&lt;&gt;0),'[10]PDI_OTRAS SITUACIONES ADMINISTR'!$E80,""),IF($A82="TOTAL",SUM(INDIRECT("C4:C"&amp;ROW()-1)),""))</f>
        <v/>
      </c>
      <c r="D82" s="6" t="str">
        <f t="shared" ca="1" si="19"/>
        <v/>
      </c>
      <c r="E82" s="6" t="str">
        <f ca="1">IF(AND($A82&lt;&gt;"",$A82&lt;&gt;"TOTAL"),IF(AND('[10]PDI_OTRAS SITUACIONES ADMINISTR'!$H80&lt;&gt;"",'[10]PDI_OTRAS SITUACIONES ADMINISTR'!$H80&lt;&gt;0),'[10]PDI_OTRAS SITUACIONES ADMINISTR'!$H80,""),IF($A82="TOTAL",SUM(INDIRECT("E4:E"&amp;ROW()-1)),""))</f>
        <v/>
      </c>
      <c r="F82" s="6" t="str">
        <f ca="1">IF(AND($A82&lt;&gt;"",$A82&lt;&gt;"TOTAL"),IF(AND('[10]PDI_OTRAS SITUACIONES ADMINISTR'!$J80&lt;&gt;"",'[10]PDI_OTRAS SITUACIONES ADMINISTR'!$J80&lt;&gt;0),'[10]PDI_OTRAS SITUACIONES ADMINISTR'!$J80,""),IF($A82="TOTAL",SUM(INDIRECT("F4:F"&amp;ROW()-1)),""))</f>
        <v/>
      </c>
      <c r="G82" s="6" t="str">
        <f t="shared" ca="1" si="20"/>
        <v/>
      </c>
      <c r="H82" s="6" t="str">
        <f ca="1">IF(AND($A82&lt;&gt;"",$A82&lt;&gt;"TOTAL"),IF(AND('[10]PDI_OTRAS SITUACIONES ADMINISTR'!$M80&lt;&gt;"",'[10]PDI_OTRAS SITUACIONES ADMINISTR'!$M80&lt;&gt;0),'[10]PDI_OTRAS SITUACIONES ADMINISTR'!$M80,""),IF($A82="TOTAL",SUM(INDIRECT("H4:H"&amp;ROW()-1)),""))</f>
        <v/>
      </c>
      <c r="I82" s="6" t="str">
        <f ca="1">IF(AND($A82&lt;&gt;"",$A82&lt;&gt;"TOTAL"),IF(AND('[10]PDI_OTRAS SITUACIONES ADMINISTR'!$O80&lt;&gt;"",'[10]PDI_OTRAS SITUACIONES ADMINISTR'!$O80&lt;&gt;0),'[10]PDI_OTRAS SITUACIONES ADMINISTR'!$O80,""),IF($A82="TOTAL",SUM(INDIRECT("I4:I"&amp;ROW()-1)),""))</f>
        <v/>
      </c>
      <c r="J82" s="6" t="str">
        <f t="shared" ca="1" si="21"/>
        <v/>
      </c>
      <c r="K82" s="6" t="str">
        <f ca="1">IF(AND($A82&lt;&gt;"",$A82&lt;&gt;"TOTAL"),IF(AND('[10]PDI_OTRAS SITUACIONES ADMINISTR'!$R80&lt;&gt;"",'[10]PDI_OTRAS SITUACIONES ADMINISTR'!$R80&lt;&gt;0),'[10]PDI_OTRAS SITUACIONES ADMINISTR'!$R80,""),IF($A82="TOTAL",SUM(INDIRECT("K4:K"&amp;ROW()-1)),""))</f>
        <v/>
      </c>
      <c r="L82" s="6" t="str">
        <f ca="1">IF(AND($A82&lt;&gt;"",$A82&lt;&gt;"TOTAL"),IF(AND('[10]PDI_OTRAS SITUACIONES ADMINISTR'!$T80&lt;&gt;"",'[10]PDI_OTRAS SITUACIONES ADMINISTR'!$T80&lt;&gt;0),'[10]PDI_OTRAS SITUACIONES ADMINISTR'!$T80,""),IF($A82="TOTAL",SUM(INDIRECT("L4:L"&amp;ROW()-1)),""))</f>
        <v/>
      </c>
      <c r="M82" s="6" t="str">
        <f t="shared" ca="1" si="22"/>
        <v/>
      </c>
      <c r="N82" s="6" t="str">
        <f ca="1">IF(AND($A82&lt;&gt;"",$A82&lt;&gt;"TOTAL"),IF(AND('[10]PDI_OTRAS SITUACIONES ADMINISTR'!$W80&lt;&gt;"",'[10]PDI_OTRAS SITUACIONES ADMINISTR'!$W80&lt;&gt;0),'[10]PDI_OTRAS SITUACIONES ADMINISTR'!$W80,""),IF($A82="TOTAL",SUM(INDIRECT("N4:N"&amp;ROW()-1)),""))</f>
        <v/>
      </c>
      <c r="O82" s="6" t="str">
        <f ca="1">IF(AND($A82&lt;&gt;"",$A82&lt;&gt;"TOTAL"),IF(AND('[10]PDI_OTRAS SITUACIONES ADMINISTR'!$Y80&lt;&gt;"",'[10]PDI_OTRAS SITUACIONES ADMINISTR'!$Y80&lt;&gt;0),'[10]PDI_OTRAS SITUACIONES ADMINISTR'!$Y80,""),IF($A82="TOTAL",SUM(INDIRECT("O4:O"&amp;ROW()-1)),""))</f>
        <v/>
      </c>
      <c r="P82" s="6" t="str">
        <f t="shared" ca="1" si="23"/>
        <v/>
      </c>
      <c r="Q82" s="6" t="str">
        <f ca="1">IF(AND($A82&lt;&gt;"",$A82&lt;&gt;"TOTAL"),IF(AND('[10]PDI_OTRAS SITUACIONES ADMINISTR'!$AB80&lt;&gt;"",'[10]PDI_OTRAS SITUACIONES ADMINISTR'!$AB80&lt;&gt;0),'[10]PDI_OTRAS SITUACIONES ADMINISTR'!$AB80,""),IF($A82="TOTAL",SUM(INDIRECT("Q4:Q"&amp;ROW()-1)),""))</f>
        <v/>
      </c>
      <c r="R82" s="6" t="str">
        <f ca="1">IF(AND($A82&lt;&gt;"",$A82&lt;&gt;"TOTAL"),IF(AND('[10]PDI_OTRAS SITUACIONES ADMINISTR'!$AD80&lt;&gt;"",'[10]PDI_OTRAS SITUACIONES ADMINISTR'!$AD80&lt;&gt;0),'[10]PDI_OTRAS SITUACIONES ADMINISTR'!$AD80,""),IF($A82="TOTAL",SUM(INDIRECT("R4:R"&amp;ROW()-1)),""))</f>
        <v/>
      </c>
      <c r="S82" s="6" t="str">
        <f t="shared" ca="1" si="24"/>
        <v/>
      </c>
      <c r="T82" s="6" t="str">
        <f ca="1">IF(AND($A82&lt;&gt;"",$A82&lt;&gt;"TOTAL"),IF(AND('[10]PDI_OTRAS SITUACIONES ADMINISTR'!$AG80&lt;&gt;"",'[10]PDI_OTRAS SITUACIONES ADMINISTR'!$AG80&lt;&gt;0),'[10]PDI_OTRAS SITUACIONES ADMINISTR'!$AG80,""),IF($A82="TOTAL",SUM(INDIRECT("T4:T"&amp;ROW()-1)),""))</f>
        <v/>
      </c>
      <c r="U82" s="6" t="str">
        <f ca="1">IF(AND($A82&lt;&gt;"",$A82&lt;&gt;"TOTAL"),IF(AND('[10]PDI_OTRAS SITUACIONES ADMINISTR'!$AI80&lt;&gt;"",'[10]PDI_OTRAS SITUACIONES ADMINISTR'!$AI80&lt;&gt;0),'[10]PDI_OTRAS SITUACIONES ADMINISTR'!$AI80,""),IF($A82="TOTAL",SUM(INDIRECT("U4:U"&amp;ROW()-1)),""))</f>
        <v/>
      </c>
      <c r="V82" s="6" t="str">
        <f t="shared" ca="1" si="25"/>
        <v/>
      </c>
      <c r="W82" s="6" t="str">
        <f ca="1">IF(AND($A82&lt;&gt;"",$A82&lt;&gt;"TOTAL"),IF(AND('[10]PDI_OTRAS SITUACIONES ADMINISTR'!$AL80&lt;&gt;"",'[10]PDI_OTRAS SITUACIONES ADMINISTR'!$AL80&lt;&gt;0),'[10]PDI_OTRAS SITUACIONES ADMINISTR'!$AL80,""),IF($A82="TOTAL",SUM(INDIRECT("W4:W"&amp;ROW()-1)),""))</f>
        <v/>
      </c>
      <c r="X82" s="6" t="str">
        <f ca="1">IF(AND($A82&lt;&gt;"",$A82&lt;&gt;"TOTAL"),IF(AND('[10]PDI_OTRAS SITUACIONES ADMINISTR'!$AN80&lt;&gt;"",'[10]PDI_OTRAS SITUACIONES ADMINISTR'!$AN80&lt;&gt;0),'[10]PDI_OTRAS SITUACIONES ADMINISTR'!$AN80,""),IF($A82="TOTAL",SUM(INDIRECT("X4:X"&amp;ROW()-1)),""))</f>
        <v/>
      </c>
      <c r="Y82" s="6" t="str">
        <f t="shared" ca="1" si="26"/>
        <v/>
      </c>
      <c r="Z82" s="6" t="str">
        <f ca="1">IF(AND($A82&lt;&gt;"",$A82&lt;&gt;"TOTAL"),IF(AND('[10]PDI_OTRAS SITUACIONES ADMINISTR'!$AQ80&lt;&gt;"",'[10]PDI_OTRAS SITUACIONES ADMINISTR'!$AQ80&lt;&gt;0),'[10]PDI_OTRAS SITUACIONES ADMINISTR'!$AQ80,""),IF($A82="TOTAL",SUM(INDIRECT("Z4:Z"&amp;ROW()-1)),""))</f>
        <v/>
      </c>
      <c r="AA82" s="6" t="str">
        <f ca="1">IF(AND($A82&lt;&gt;"",$A82&lt;&gt;"TOTAL"),IF(AND('[10]PDI_OTRAS SITUACIONES ADMINISTR'!$AS80&lt;&gt;"",'[10]PDI_OTRAS SITUACIONES ADMINISTR'!$AS80&lt;&gt;0),'[10]PDI_OTRAS SITUACIONES ADMINISTR'!$AS80,""),IF($A82="TOTAL",SUM(INDIRECT("AA4:AA"&amp;ROW()-1)),""))</f>
        <v/>
      </c>
      <c r="AB82" s="6" t="str">
        <f t="shared" ca="1" si="27"/>
        <v/>
      </c>
      <c r="AC82" s="6" t="str">
        <f ca="1">IF(AND($A82&lt;&gt;"",$A82&lt;&gt;"TOTAL"),IF(AND('[10]PDI_OTRAS SITUACIONES ADMINISTR'!$AV80&lt;&gt;"",'[10]PDI_OTRAS SITUACIONES ADMINISTR'!$AV80&lt;&gt;0),'[10]PDI_OTRAS SITUACIONES ADMINISTR'!$AV80,""),IF($A82="TOTAL",SUM(INDIRECT("AC4:AC"&amp;ROW()-1)),""))</f>
        <v/>
      </c>
      <c r="AD82" s="6" t="str">
        <f ca="1">IF(AND($A82&lt;&gt;"",$A82&lt;&gt;"TOTAL"),IF(AND('[10]PDI_OTRAS SITUACIONES ADMINISTR'!$AX80&lt;&gt;"",'[10]PDI_OTRAS SITUACIONES ADMINISTR'!$AX80&lt;&gt;0),'[10]PDI_OTRAS SITUACIONES ADMINISTR'!$AX80,""),IF($A82="TOTAL",SUM(INDIRECT("AD4:AD"&amp;ROW()-1)),""))</f>
        <v/>
      </c>
      <c r="AE82" s="6" t="str">
        <f t="shared" ca="1" si="28"/>
        <v/>
      </c>
      <c r="AF82" s="6" t="str">
        <f ca="1">IF(AND($A82&lt;&gt;"",$A82&lt;&gt;"TOTAL"),IF(AND('[10]PDI_OTRAS SITUACIONES ADMINISTR'!$BA80&lt;&gt;"",'[10]PDI_OTRAS SITUACIONES ADMINISTR'!$BA80&lt;&gt;0),'[10]PDI_OTRAS SITUACIONES ADMINISTR'!$BA80,""),IF($A82="TOTAL",SUM(INDIRECT("AF4:AF"&amp;ROW()-1)),""))</f>
        <v/>
      </c>
      <c r="AG82" s="6" t="str">
        <f ca="1">IF(AND($A82&lt;&gt;"",$A82&lt;&gt;"TOTAL"),IF(AND('[10]PDI_OTRAS SITUACIONES ADMINISTR'!$BC80&lt;&gt;"",'[10]PDI_OTRAS SITUACIONES ADMINISTR'!$BC80&lt;&gt;0),'[10]PDI_OTRAS SITUACIONES ADMINISTR'!$BC80,""),IF($A82="TOTAL",SUM(INDIRECT("AG4:AG"&amp;ROW()-1)),""))</f>
        <v/>
      </c>
      <c r="AH82" s="6" t="str">
        <f t="shared" ca="1" si="29"/>
        <v/>
      </c>
      <c r="AI82" s="6" t="str">
        <f ca="1">IF(AND($A82&lt;&gt;"",$A82&lt;&gt;"TOTAL"),IF(AND('[10]PDI_OTRAS SITUACIONES ADMINISTR'!$BF80&lt;&gt;"",'[10]PDI_OTRAS SITUACIONES ADMINISTR'!$BF80&lt;&gt;0),'[10]PDI_OTRAS SITUACIONES ADMINISTR'!$BF80,""),IF($A82="TOTAL",SUM(INDIRECT("AI4:AI"&amp;ROW()-1)),""))</f>
        <v/>
      </c>
      <c r="AJ82" s="6" t="str">
        <f ca="1">IF(AND($A82&lt;&gt;"",$A82&lt;&gt;"TOTAL"),IF(AND('[10]PDI_OTRAS SITUACIONES ADMINISTR'!$BH80&lt;&gt;"",'[10]PDI_OTRAS SITUACIONES ADMINISTR'!$BH80&lt;&gt;0),'[10]PDI_OTRAS SITUACIONES ADMINISTR'!$BH80,""),IF($A82="TOTAL",SUM(INDIRECT("AJ4:AJ"&amp;ROW()-1)),""))</f>
        <v/>
      </c>
      <c r="AK82" s="6" t="str">
        <f t="shared" ca="1" si="30"/>
        <v/>
      </c>
      <c r="AL82" s="6" t="str">
        <f ca="1">IF(AND($A82&lt;&gt;"",$A82&lt;&gt;"TOTAL"),IF(AND('[10]PDI_OTRAS SITUACIONES ADMINISTR'!$BK80&lt;&gt;"",'[10]PDI_OTRAS SITUACIONES ADMINISTR'!$BK80&lt;&gt;0),'[10]PDI_OTRAS SITUACIONES ADMINISTR'!$BK80,""),IF($A82="TOTAL",SUM(INDIRECT("AL4:AL"&amp;ROW()-1)),""))</f>
        <v/>
      </c>
      <c r="AM82" s="6" t="str">
        <f ca="1">IF(AND($A82&lt;&gt;"",$A82&lt;&gt;"TOTAL"),IF(AND('[10]PDI_OTRAS SITUACIONES ADMINISTR'!$BM80&lt;&gt;"",'[10]PDI_OTRAS SITUACIONES ADMINISTR'!$BM80&lt;&gt;0),'[10]PDI_OTRAS SITUACIONES ADMINISTR'!$BM80,""),IF($A82="TOTAL",SUM(INDIRECT("AM4:AM"&amp;ROW()-1)),""))</f>
        <v/>
      </c>
      <c r="AN82" s="6" t="str">
        <f t="shared" ca="1" si="31"/>
        <v/>
      </c>
      <c r="AO82" s="6" t="str">
        <f ca="1">IF(AND($A82&lt;&gt;"",$A82&lt;&gt;"TOTAL"),IF(AND('[10]PDI_OTRAS SITUACIONES ADMINISTR'!$BP80&lt;&gt;"",'[10]PDI_OTRAS SITUACIONES ADMINISTR'!$BP80&lt;&gt;0),'[10]PDI_OTRAS SITUACIONES ADMINISTR'!$BP80,""),IF($A82="TOTAL",SUM(INDIRECT("AO4:AO"&amp;ROW()-1)),""))</f>
        <v/>
      </c>
      <c r="AP82" s="6" t="str">
        <f ca="1">IF(AND($A82&lt;&gt;"",$A82&lt;&gt;"TOTAL"),IF(AND('[10]PDI_OTRAS SITUACIONES ADMINISTR'!$BR80&lt;&gt;"",'[10]PDI_OTRAS SITUACIONES ADMINISTR'!$BR80&lt;&gt;0),'[10]PDI_OTRAS SITUACIONES ADMINISTR'!$BR80,""),IF($A82="TOTAL",SUM(INDIRECT("AP4:AP"&amp;ROW()-1)),""))</f>
        <v/>
      </c>
      <c r="AQ82" s="6" t="str">
        <f t="shared" ca="1" si="32"/>
        <v/>
      </c>
      <c r="AR82" s="6" t="str">
        <f ca="1">IF(AND($A82&lt;&gt;"",$A82&lt;&gt;"TOTAL"),IF(AND('[10]PDI_OTRAS SITUACIONES ADMINISTR'!$BU80&lt;&gt;"",'[10]PDI_OTRAS SITUACIONES ADMINISTR'!$BU80&lt;&gt;0),'[10]PDI_OTRAS SITUACIONES ADMINISTR'!$BU80,""),IF($A82="TOTAL",SUM(INDIRECT("AR4:AR"&amp;ROW()-1)),""))</f>
        <v/>
      </c>
      <c r="AS82" s="6" t="str">
        <f ca="1">IF(AND($A82&lt;&gt;"",$A82&lt;&gt;"TOTAL"),IF(AND('[10]PDI_OTRAS SITUACIONES ADMINISTR'!$BW80&lt;&gt;"",'[10]PDI_OTRAS SITUACIONES ADMINISTR'!$BW80&lt;&gt;0),'[10]PDI_OTRAS SITUACIONES ADMINISTR'!$BW80,""),IF($A82="TOTAL",SUM(INDIRECT("AS4:AS"&amp;ROW()-1)),""))</f>
        <v/>
      </c>
      <c r="AT82" s="6" t="str">
        <f t="shared" ca="1" si="33"/>
        <v/>
      </c>
      <c r="AU82" s="6" t="str">
        <f ca="1">IF(AND($A82&lt;&gt;"",$A82&lt;&gt;"TOTAL"),IF(AND('[10]PDI_OTRAS SITUACIONES ADMINISTR'!$BZ80&lt;&gt;"",'[10]PDI_OTRAS SITUACIONES ADMINISTR'!$BZ80&lt;&gt;0),'[10]PDI_OTRAS SITUACIONES ADMINISTR'!$BZ80,""),IF($A82="TOTAL",SUM(INDIRECT("AU4:AU"&amp;ROW()-1)),""))</f>
        <v/>
      </c>
      <c r="AV82" s="6" t="str">
        <f ca="1">IF(AND($A82&lt;&gt;"",$A82&lt;&gt;"TOTAL"),IF(AND('[10]PDI_OTRAS SITUACIONES ADMINISTR'!$CB80&lt;&gt;"",'[10]PDI_OTRAS SITUACIONES ADMINISTR'!$CB80&lt;&gt;0),'[10]PDI_OTRAS SITUACIONES ADMINISTR'!$CB80,""),IF($A82="TOTAL",SUM(INDIRECT("AV4:AV"&amp;ROW()-1)),""))</f>
        <v/>
      </c>
      <c r="AW82" s="6" t="str">
        <f t="shared" ca="1" si="34"/>
        <v/>
      </c>
      <c r="AX82" s="6" t="str">
        <f ca="1">IF(AND($A82&lt;&gt;"",$A82&lt;&gt;"TOTAL"),IF(AND('[10]PDI_OTRAS SITUACIONES ADMINISTR'!$CE80&lt;&gt;"",'[10]PDI_OTRAS SITUACIONES ADMINISTR'!$CE80&lt;&gt;0),'[10]PDI_OTRAS SITUACIONES ADMINISTR'!$CE80,""),IF($A82="TOTAL",SUM(INDIRECT("AX4:AX"&amp;ROW()-1)),""))</f>
        <v/>
      </c>
      <c r="AY82" s="6" t="str">
        <f ca="1">IF(AND($A82&lt;&gt;"",$A82&lt;&gt;"TOTAL"),IF(AND('[10]PDI_OTRAS SITUACIONES ADMINISTR'!$CG80&lt;&gt;"",'[10]PDI_OTRAS SITUACIONES ADMINISTR'!$CG80&lt;&gt;0),'[10]PDI_OTRAS SITUACIONES ADMINISTR'!$CG80,""),IF($A82="TOTAL",SUM(INDIRECT("AY4:AY"&amp;ROW()-1)),""))</f>
        <v/>
      </c>
      <c r="AZ82" s="6" t="str">
        <f t="shared" ca="1" si="35"/>
        <v/>
      </c>
      <c r="BA82" s="6" t="str">
        <f ca="1">IF(AND($A82&lt;&gt;"",$A82&lt;&gt;"TOTAL"),IF(AND('[10]PDI_OTRAS SITUACIONES ADMINISTR'!$CJ80&lt;&gt;"",'[10]PDI_OTRAS SITUACIONES ADMINISTR'!$CJ80&lt;&gt;0),'[10]PDI_OTRAS SITUACIONES ADMINISTR'!$CJ80,""),IF($A82="TOTAL",SUM(INDIRECT("BA4:BA"&amp;ROW()-1)),""))</f>
        <v/>
      </c>
      <c r="BB82" s="6" t="str">
        <f ca="1">IF(AND($A82&lt;&gt;"",$A82&lt;&gt;"TOTAL"),IF(AND('[10]PDI_OTRAS SITUACIONES ADMINISTR'!$CL80&lt;&gt;"",'[10]PDI_OTRAS SITUACIONES ADMINISTR'!$CL80&lt;&gt;0),'[10]PDI_OTRAS SITUACIONES ADMINISTR'!$CL80,""),IF($A82="TOTAL",SUM(INDIRECT("BB4:BB"&amp;ROW()-1)),""))</f>
        <v/>
      </c>
      <c r="BC82" s="6" t="str">
        <f t="shared" ca="1" si="36"/>
        <v/>
      </c>
      <c r="BD82" s="6" t="str">
        <f ca="1">IF(AND($A82&lt;&gt;"",$A82&lt;&gt;"TOTAL"),IF(AND('[10]PDI_OTRAS SITUACIONES ADMINISTR'!$CO80&lt;&gt;"",'[10]PDI_OTRAS SITUACIONES ADMINISTR'!$CO80&lt;&gt;0),'[10]PDI_OTRAS SITUACIONES ADMINISTR'!$CO80,""),IF($A82="TOTAL",SUM(INDIRECT("BD4:BD"&amp;ROW()-1)),""))</f>
        <v/>
      </c>
      <c r="BE82" s="6" t="str">
        <f ca="1">IF(AND($A82&lt;&gt;"",$A82&lt;&gt;"TOTAL"),IF(AND('[10]PDI_OTRAS SITUACIONES ADMINISTR'!$CQ80&lt;&gt;"",'[10]PDI_OTRAS SITUACIONES ADMINISTR'!$CQ80&lt;&gt;0),'[10]PDI_OTRAS SITUACIONES ADMINISTR'!$CQ80,""),IF($A82="TOTAL",SUM(INDIRECT("BE4:BE"&amp;ROW()-1)),""))</f>
        <v/>
      </c>
      <c r="BF82" s="6" t="str">
        <f t="shared" ca="1" si="37"/>
        <v/>
      </c>
    </row>
    <row r="83" spans="1:58" x14ac:dyDescent="0.2">
      <c r="A83" s="19" t="str">
        <f>IF('[10]PDI_OTRAS SITUACIONES ADMINISTR'!$B81&lt;&gt;"",'[10]PDI_OTRAS SITUACIONES ADMINISTR'!$B81,IF(AND('[10]PDI_OTRAS SITUACIONES ADMINISTR'!$B81="",'[10]PDI_OTRAS SITUACIONES ADMINISTR'!$B82="",'[10]PDI_OTRAS SITUACIONES ADMINISTR'!$B80=""),"","TOTAL"))</f>
        <v/>
      </c>
      <c r="B83" s="6" t="str">
        <f ca="1">IF(AND($A83&lt;&gt;"",$A83&lt;&gt;"TOTAL"),IF(AND('[10]PDI_OTRAS SITUACIONES ADMINISTR'!$C81&lt;&gt;"",'[10]PDI_OTRAS SITUACIONES ADMINISTR'!$C81&lt;&gt;0),'[10]PDI_OTRAS SITUACIONES ADMINISTR'!$C81,""),IF($A83="TOTAL",SUM(INDIRECT("B4:B"&amp;ROW()-1)),""))</f>
        <v/>
      </c>
      <c r="C83" s="6" t="str">
        <f ca="1">IF(AND($A83&lt;&gt;"",$A83&lt;&gt;"TOTAL"),IF(AND('[10]PDI_OTRAS SITUACIONES ADMINISTR'!$E81&lt;&gt;"",'[10]PDI_OTRAS SITUACIONES ADMINISTR'!$E81&lt;&gt;0),'[10]PDI_OTRAS SITUACIONES ADMINISTR'!$E81,""),IF($A83="TOTAL",SUM(INDIRECT("C4:C"&amp;ROW()-1)),""))</f>
        <v/>
      </c>
      <c r="D83" s="6" t="str">
        <f t="shared" ca="1" si="19"/>
        <v/>
      </c>
      <c r="E83" s="6" t="str">
        <f ca="1">IF(AND($A83&lt;&gt;"",$A83&lt;&gt;"TOTAL"),IF(AND('[10]PDI_OTRAS SITUACIONES ADMINISTR'!$H81&lt;&gt;"",'[10]PDI_OTRAS SITUACIONES ADMINISTR'!$H81&lt;&gt;0),'[10]PDI_OTRAS SITUACIONES ADMINISTR'!$H81,""),IF($A83="TOTAL",SUM(INDIRECT("E4:E"&amp;ROW()-1)),""))</f>
        <v/>
      </c>
      <c r="F83" s="6" t="str">
        <f ca="1">IF(AND($A83&lt;&gt;"",$A83&lt;&gt;"TOTAL"),IF(AND('[10]PDI_OTRAS SITUACIONES ADMINISTR'!$J81&lt;&gt;"",'[10]PDI_OTRAS SITUACIONES ADMINISTR'!$J81&lt;&gt;0),'[10]PDI_OTRAS SITUACIONES ADMINISTR'!$J81,""),IF($A83="TOTAL",SUM(INDIRECT("F4:F"&amp;ROW()-1)),""))</f>
        <v/>
      </c>
      <c r="G83" s="6" t="str">
        <f t="shared" ca="1" si="20"/>
        <v/>
      </c>
      <c r="H83" s="6" t="str">
        <f ca="1">IF(AND($A83&lt;&gt;"",$A83&lt;&gt;"TOTAL"),IF(AND('[10]PDI_OTRAS SITUACIONES ADMINISTR'!$M81&lt;&gt;"",'[10]PDI_OTRAS SITUACIONES ADMINISTR'!$M81&lt;&gt;0),'[10]PDI_OTRAS SITUACIONES ADMINISTR'!$M81,""),IF($A83="TOTAL",SUM(INDIRECT("H4:H"&amp;ROW()-1)),""))</f>
        <v/>
      </c>
      <c r="I83" s="6" t="str">
        <f ca="1">IF(AND($A83&lt;&gt;"",$A83&lt;&gt;"TOTAL"),IF(AND('[10]PDI_OTRAS SITUACIONES ADMINISTR'!$O81&lt;&gt;"",'[10]PDI_OTRAS SITUACIONES ADMINISTR'!$O81&lt;&gt;0),'[10]PDI_OTRAS SITUACIONES ADMINISTR'!$O81,""),IF($A83="TOTAL",SUM(INDIRECT("I4:I"&amp;ROW()-1)),""))</f>
        <v/>
      </c>
      <c r="J83" s="6" t="str">
        <f t="shared" ca="1" si="21"/>
        <v/>
      </c>
      <c r="K83" s="6" t="str">
        <f ca="1">IF(AND($A83&lt;&gt;"",$A83&lt;&gt;"TOTAL"),IF(AND('[10]PDI_OTRAS SITUACIONES ADMINISTR'!$R81&lt;&gt;"",'[10]PDI_OTRAS SITUACIONES ADMINISTR'!$R81&lt;&gt;0),'[10]PDI_OTRAS SITUACIONES ADMINISTR'!$R81,""),IF($A83="TOTAL",SUM(INDIRECT("K4:K"&amp;ROW()-1)),""))</f>
        <v/>
      </c>
      <c r="L83" s="6" t="str">
        <f ca="1">IF(AND($A83&lt;&gt;"",$A83&lt;&gt;"TOTAL"),IF(AND('[10]PDI_OTRAS SITUACIONES ADMINISTR'!$T81&lt;&gt;"",'[10]PDI_OTRAS SITUACIONES ADMINISTR'!$T81&lt;&gt;0),'[10]PDI_OTRAS SITUACIONES ADMINISTR'!$T81,""),IF($A83="TOTAL",SUM(INDIRECT("L4:L"&amp;ROW()-1)),""))</f>
        <v/>
      </c>
      <c r="M83" s="6" t="str">
        <f t="shared" ca="1" si="22"/>
        <v/>
      </c>
      <c r="N83" s="6" t="str">
        <f ca="1">IF(AND($A83&lt;&gt;"",$A83&lt;&gt;"TOTAL"),IF(AND('[10]PDI_OTRAS SITUACIONES ADMINISTR'!$W81&lt;&gt;"",'[10]PDI_OTRAS SITUACIONES ADMINISTR'!$W81&lt;&gt;0),'[10]PDI_OTRAS SITUACIONES ADMINISTR'!$W81,""),IF($A83="TOTAL",SUM(INDIRECT("N4:N"&amp;ROW()-1)),""))</f>
        <v/>
      </c>
      <c r="O83" s="6" t="str">
        <f ca="1">IF(AND($A83&lt;&gt;"",$A83&lt;&gt;"TOTAL"),IF(AND('[10]PDI_OTRAS SITUACIONES ADMINISTR'!$Y81&lt;&gt;"",'[10]PDI_OTRAS SITUACIONES ADMINISTR'!$Y81&lt;&gt;0),'[10]PDI_OTRAS SITUACIONES ADMINISTR'!$Y81,""),IF($A83="TOTAL",SUM(INDIRECT("O4:O"&amp;ROW()-1)),""))</f>
        <v/>
      </c>
      <c r="P83" s="6" t="str">
        <f t="shared" ca="1" si="23"/>
        <v/>
      </c>
      <c r="Q83" s="6" t="str">
        <f ca="1">IF(AND($A83&lt;&gt;"",$A83&lt;&gt;"TOTAL"),IF(AND('[10]PDI_OTRAS SITUACIONES ADMINISTR'!$AB81&lt;&gt;"",'[10]PDI_OTRAS SITUACIONES ADMINISTR'!$AB81&lt;&gt;0),'[10]PDI_OTRAS SITUACIONES ADMINISTR'!$AB81,""),IF($A83="TOTAL",SUM(INDIRECT("Q4:Q"&amp;ROW()-1)),""))</f>
        <v/>
      </c>
      <c r="R83" s="6" t="str">
        <f ca="1">IF(AND($A83&lt;&gt;"",$A83&lt;&gt;"TOTAL"),IF(AND('[10]PDI_OTRAS SITUACIONES ADMINISTR'!$AD81&lt;&gt;"",'[10]PDI_OTRAS SITUACIONES ADMINISTR'!$AD81&lt;&gt;0),'[10]PDI_OTRAS SITUACIONES ADMINISTR'!$AD81,""),IF($A83="TOTAL",SUM(INDIRECT("R4:R"&amp;ROW()-1)),""))</f>
        <v/>
      </c>
      <c r="S83" s="6" t="str">
        <f t="shared" ca="1" si="24"/>
        <v/>
      </c>
      <c r="T83" s="6" t="str">
        <f ca="1">IF(AND($A83&lt;&gt;"",$A83&lt;&gt;"TOTAL"),IF(AND('[10]PDI_OTRAS SITUACIONES ADMINISTR'!$AG81&lt;&gt;"",'[10]PDI_OTRAS SITUACIONES ADMINISTR'!$AG81&lt;&gt;0),'[10]PDI_OTRAS SITUACIONES ADMINISTR'!$AG81,""),IF($A83="TOTAL",SUM(INDIRECT("T4:T"&amp;ROW()-1)),""))</f>
        <v/>
      </c>
      <c r="U83" s="6" t="str">
        <f ca="1">IF(AND($A83&lt;&gt;"",$A83&lt;&gt;"TOTAL"),IF(AND('[10]PDI_OTRAS SITUACIONES ADMINISTR'!$AI81&lt;&gt;"",'[10]PDI_OTRAS SITUACIONES ADMINISTR'!$AI81&lt;&gt;0),'[10]PDI_OTRAS SITUACIONES ADMINISTR'!$AI81,""),IF($A83="TOTAL",SUM(INDIRECT("U4:U"&amp;ROW()-1)),""))</f>
        <v/>
      </c>
      <c r="V83" s="6" t="str">
        <f t="shared" ca="1" si="25"/>
        <v/>
      </c>
      <c r="W83" s="6" t="str">
        <f ca="1">IF(AND($A83&lt;&gt;"",$A83&lt;&gt;"TOTAL"),IF(AND('[10]PDI_OTRAS SITUACIONES ADMINISTR'!$AL81&lt;&gt;"",'[10]PDI_OTRAS SITUACIONES ADMINISTR'!$AL81&lt;&gt;0),'[10]PDI_OTRAS SITUACIONES ADMINISTR'!$AL81,""),IF($A83="TOTAL",SUM(INDIRECT("W4:W"&amp;ROW()-1)),""))</f>
        <v/>
      </c>
      <c r="X83" s="6" t="str">
        <f ca="1">IF(AND($A83&lt;&gt;"",$A83&lt;&gt;"TOTAL"),IF(AND('[10]PDI_OTRAS SITUACIONES ADMINISTR'!$AN81&lt;&gt;"",'[10]PDI_OTRAS SITUACIONES ADMINISTR'!$AN81&lt;&gt;0),'[10]PDI_OTRAS SITUACIONES ADMINISTR'!$AN81,""),IF($A83="TOTAL",SUM(INDIRECT("X4:X"&amp;ROW()-1)),""))</f>
        <v/>
      </c>
      <c r="Y83" s="6" t="str">
        <f t="shared" ca="1" si="26"/>
        <v/>
      </c>
      <c r="Z83" s="6" t="str">
        <f ca="1">IF(AND($A83&lt;&gt;"",$A83&lt;&gt;"TOTAL"),IF(AND('[10]PDI_OTRAS SITUACIONES ADMINISTR'!$AQ81&lt;&gt;"",'[10]PDI_OTRAS SITUACIONES ADMINISTR'!$AQ81&lt;&gt;0),'[10]PDI_OTRAS SITUACIONES ADMINISTR'!$AQ81,""),IF($A83="TOTAL",SUM(INDIRECT("Z4:Z"&amp;ROW()-1)),""))</f>
        <v/>
      </c>
      <c r="AA83" s="6" t="str">
        <f ca="1">IF(AND($A83&lt;&gt;"",$A83&lt;&gt;"TOTAL"),IF(AND('[10]PDI_OTRAS SITUACIONES ADMINISTR'!$AS81&lt;&gt;"",'[10]PDI_OTRAS SITUACIONES ADMINISTR'!$AS81&lt;&gt;0),'[10]PDI_OTRAS SITUACIONES ADMINISTR'!$AS81,""),IF($A83="TOTAL",SUM(INDIRECT("AA4:AA"&amp;ROW()-1)),""))</f>
        <v/>
      </c>
      <c r="AB83" s="6" t="str">
        <f t="shared" ca="1" si="27"/>
        <v/>
      </c>
      <c r="AC83" s="6" t="str">
        <f ca="1">IF(AND($A83&lt;&gt;"",$A83&lt;&gt;"TOTAL"),IF(AND('[10]PDI_OTRAS SITUACIONES ADMINISTR'!$AV81&lt;&gt;"",'[10]PDI_OTRAS SITUACIONES ADMINISTR'!$AV81&lt;&gt;0),'[10]PDI_OTRAS SITUACIONES ADMINISTR'!$AV81,""),IF($A83="TOTAL",SUM(INDIRECT("AC4:AC"&amp;ROW()-1)),""))</f>
        <v/>
      </c>
      <c r="AD83" s="6" t="str">
        <f ca="1">IF(AND($A83&lt;&gt;"",$A83&lt;&gt;"TOTAL"),IF(AND('[10]PDI_OTRAS SITUACIONES ADMINISTR'!$AX81&lt;&gt;"",'[10]PDI_OTRAS SITUACIONES ADMINISTR'!$AX81&lt;&gt;0),'[10]PDI_OTRAS SITUACIONES ADMINISTR'!$AX81,""),IF($A83="TOTAL",SUM(INDIRECT("AD4:AD"&amp;ROW()-1)),""))</f>
        <v/>
      </c>
      <c r="AE83" s="6" t="str">
        <f t="shared" ca="1" si="28"/>
        <v/>
      </c>
      <c r="AF83" s="6" t="str">
        <f ca="1">IF(AND($A83&lt;&gt;"",$A83&lt;&gt;"TOTAL"),IF(AND('[10]PDI_OTRAS SITUACIONES ADMINISTR'!$BA81&lt;&gt;"",'[10]PDI_OTRAS SITUACIONES ADMINISTR'!$BA81&lt;&gt;0),'[10]PDI_OTRAS SITUACIONES ADMINISTR'!$BA81,""),IF($A83="TOTAL",SUM(INDIRECT("AF4:AF"&amp;ROW()-1)),""))</f>
        <v/>
      </c>
      <c r="AG83" s="6" t="str">
        <f ca="1">IF(AND($A83&lt;&gt;"",$A83&lt;&gt;"TOTAL"),IF(AND('[10]PDI_OTRAS SITUACIONES ADMINISTR'!$BC81&lt;&gt;"",'[10]PDI_OTRAS SITUACIONES ADMINISTR'!$BC81&lt;&gt;0),'[10]PDI_OTRAS SITUACIONES ADMINISTR'!$BC81,""),IF($A83="TOTAL",SUM(INDIRECT("AG4:AG"&amp;ROW()-1)),""))</f>
        <v/>
      </c>
      <c r="AH83" s="6" t="str">
        <f t="shared" ca="1" si="29"/>
        <v/>
      </c>
      <c r="AI83" s="6" t="str">
        <f ca="1">IF(AND($A83&lt;&gt;"",$A83&lt;&gt;"TOTAL"),IF(AND('[10]PDI_OTRAS SITUACIONES ADMINISTR'!$BF81&lt;&gt;"",'[10]PDI_OTRAS SITUACIONES ADMINISTR'!$BF81&lt;&gt;0),'[10]PDI_OTRAS SITUACIONES ADMINISTR'!$BF81,""),IF($A83="TOTAL",SUM(INDIRECT("AI4:AI"&amp;ROW()-1)),""))</f>
        <v/>
      </c>
      <c r="AJ83" s="6" t="str">
        <f ca="1">IF(AND($A83&lt;&gt;"",$A83&lt;&gt;"TOTAL"),IF(AND('[10]PDI_OTRAS SITUACIONES ADMINISTR'!$BH81&lt;&gt;"",'[10]PDI_OTRAS SITUACIONES ADMINISTR'!$BH81&lt;&gt;0),'[10]PDI_OTRAS SITUACIONES ADMINISTR'!$BH81,""),IF($A83="TOTAL",SUM(INDIRECT("AJ4:AJ"&amp;ROW()-1)),""))</f>
        <v/>
      </c>
      <c r="AK83" s="6" t="str">
        <f t="shared" ca="1" si="30"/>
        <v/>
      </c>
      <c r="AL83" s="6" t="str">
        <f ca="1">IF(AND($A83&lt;&gt;"",$A83&lt;&gt;"TOTAL"),IF(AND('[10]PDI_OTRAS SITUACIONES ADMINISTR'!$BK81&lt;&gt;"",'[10]PDI_OTRAS SITUACIONES ADMINISTR'!$BK81&lt;&gt;0),'[10]PDI_OTRAS SITUACIONES ADMINISTR'!$BK81,""),IF($A83="TOTAL",SUM(INDIRECT("AL4:AL"&amp;ROW()-1)),""))</f>
        <v/>
      </c>
      <c r="AM83" s="6" t="str">
        <f ca="1">IF(AND($A83&lt;&gt;"",$A83&lt;&gt;"TOTAL"),IF(AND('[10]PDI_OTRAS SITUACIONES ADMINISTR'!$BM81&lt;&gt;"",'[10]PDI_OTRAS SITUACIONES ADMINISTR'!$BM81&lt;&gt;0),'[10]PDI_OTRAS SITUACIONES ADMINISTR'!$BM81,""),IF($A83="TOTAL",SUM(INDIRECT("AM4:AM"&amp;ROW()-1)),""))</f>
        <v/>
      </c>
      <c r="AN83" s="6" t="str">
        <f t="shared" ca="1" si="31"/>
        <v/>
      </c>
      <c r="AO83" s="6" t="str">
        <f ca="1">IF(AND($A83&lt;&gt;"",$A83&lt;&gt;"TOTAL"),IF(AND('[10]PDI_OTRAS SITUACIONES ADMINISTR'!$BP81&lt;&gt;"",'[10]PDI_OTRAS SITUACIONES ADMINISTR'!$BP81&lt;&gt;0),'[10]PDI_OTRAS SITUACIONES ADMINISTR'!$BP81,""),IF($A83="TOTAL",SUM(INDIRECT("AO4:AO"&amp;ROW()-1)),""))</f>
        <v/>
      </c>
      <c r="AP83" s="6" t="str">
        <f ca="1">IF(AND($A83&lt;&gt;"",$A83&lt;&gt;"TOTAL"),IF(AND('[10]PDI_OTRAS SITUACIONES ADMINISTR'!$BR81&lt;&gt;"",'[10]PDI_OTRAS SITUACIONES ADMINISTR'!$BR81&lt;&gt;0),'[10]PDI_OTRAS SITUACIONES ADMINISTR'!$BR81,""),IF($A83="TOTAL",SUM(INDIRECT("AP4:AP"&amp;ROW()-1)),""))</f>
        <v/>
      </c>
      <c r="AQ83" s="6" t="str">
        <f t="shared" ca="1" si="32"/>
        <v/>
      </c>
      <c r="AR83" s="6" t="str">
        <f ca="1">IF(AND($A83&lt;&gt;"",$A83&lt;&gt;"TOTAL"),IF(AND('[10]PDI_OTRAS SITUACIONES ADMINISTR'!$BU81&lt;&gt;"",'[10]PDI_OTRAS SITUACIONES ADMINISTR'!$BU81&lt;&gt;0),'[10]PDI_OTRAS SITUACIONES ADMINISTR'!$BU81,""),IF($A83="TOTAL",SUM(INDIRECT("AR4:AR"&amp;ROW()-1)),""))</f>
        <v/>
      </c>
      <c r="AS83" s="6" t="str">
        <f ca="1">IF(AND($A83&lt;&gt;"",$A83&lt;&gt;"TOTAL"),IF(AND('[10]PDI_OTRAS SITUACIONES ADMINISTR'!$BW81&lt;&gt;"",'[10]PDI_OTRAS SITUACIONES ADMINISTR'!$BW81&lt;&gt;0),'[10]PDI_OTRAS SITUACIONES ADMINISTR'!$BW81,""),IF($A83="TOTAL",SUM(INDIRECT("AS4:AS"&amp;ROW()-1)),""))</f>
        <v/>
      </c>
      <c r="AT83" s="6" t="str">
        <f t="shared" ca="1" si="33"/>
        <v/>
      </c>
      <c r="AU83" s="6" t="str">
        <f ca="1">IF(AND($A83&lt;&gt;"",$A83&lt;&gt;"TOTAL"),IF(AND('[10]PDI_OTRAS SITUACIONES ADMINISTR'!$BZ81&lt;&gt;"",'[10]PDI_OTRAS SITUACIONES ADMINISTR'!$BZ81&lt;&gt;0),'[10]PDI_OTRAS SITUACIONES ADMINISTR'!$BZ81,""),IF($A83="TOTAL",SUM(INDIRECT("AU4:AU"&amp;ROW()-1)),""))</f>
        <v/>
      </c>
      <c r="AV83" s="6" t="str">
        <f ca="1">IF(AND($A83&lt;&gt;"",$A83&lt;&gt;"TOTAL"),IF(AND('[10]PDI_OTRAS SITUACIONES ADMINISTR'!$CB81&lt;&gt;"",'[10]PDI_OTRAS SITUACIONES ADMINISTR'!$CB81&lt;&gt;0),'[10]PDI_OTRAS SITUACIONES ADMINISTR'!$CB81,""),IF($A83="TOTAL",SUM(INDIRECT("AV4:AV"&amp;ROW()-1)),""))</f>
        <v/>
      </c>
      <c r="AW83" s="6" t="str">
        <f t="shared" ca="1" si="34"/>
        <v/>
      </c>
      <c r="AX83" s="6" t="str">
        <f ca="1">IF(AND($A83&lt;&gt;"",$A83&lt;&gt;"TOTAL"),IF(AND('[10]PDI_OTRAS SITUACIONES ADMINISTR'!$CE81&lt;&gt;"",'[10]PDI_OTRAS SITUACIONES ADMINISTR'!$CE81&lt;&gt;0),'[10]PDI_OTRAS SITUACIONES ADMINISTR'!$CE81,""),IF($A83="TOTAL",SUM(INDIRECT("AX4:AX"&amp;ROW()-1)),""))</f>
        <v/>
      </c>
      <c r="AY83" s="6" t="str">
        <f ca="1">IF(AND($A83&lt;&gt;"",$A83&lt;&gt;"TOTAL"),IF(AND('[10]PDI_OTRAS SITUACIONES ADMINISTR'!$CG81&lt;&gt;"",'[10]PDI_OTRAS SITUACIONES ADMINISTR'!$CG81&lt;&gt;0),'[10]PDI_OTRAS SITUACIONES ADMINISTR'!$CG81,""),IF($A83="TOTAL",SUM(INDIRECT("AY4:AY"&amp;ROW()-1)),""))</f>
        <v/>
      </c>
      <c r="AZ83" s="6" t="str">
        <f t="shared" ca="1" si="35"/>
        <v/>
      </c>
      <c r="BA83" s="6" t="str">
        <f ca="1">IF(AND($A83&lt;&gt;"",$A83&lt;&gt;"TOTAL"),IF(AND('[10]PDI_OTRAS SITUACIONES ADMINISTR'!$CJ81&lt;&gt;"",'[10]PDI_OTRAS SITUACIONES ADMINISTR'!$CJ81&lt;&gt;0),'[10]PDI_OTRAS SITUACIONES ADMINISTR'!$CJ81,""),IF($A83="TOTAL",SUM(INDIRECT("BA4:BA"&amp;ROW()-1)),""))</f>
        <v/>
      </c>
      <c r="BB83" s="6" t="str">
        <f ca="1">IF(AND($A83&lt;&gt;"",$A83&lt;&gt;"TOTAL"),IF(AND('[10]PDI_OTRAS SITUACIONES ADMINISTR'!$CL81&lt;&gt;"",'[10]PDI_OTRAS SITUACIONES ADMINISTR'!$CL81&lt;&gt;0),'[10]PDI_OTRAS SITUACIONES ADMINISTR'!$CL81,""),IF($A83="TOTAL",SUM(INDIRECT("BB4:BB"&amp;ROW()-1)),""))</f>
        <v/>
      </c>
      <c r="BC83" s="6" t="str">
        <f t="shared" ca="1" si="36"/>
        <v/>
      </c>
      <c r="BD83" s="6" t="str">
        <f ca="1">IF(AND($A83&lt;&gt;"",$A83&lt;&gt;"TOTAL"),IF(AND('[10]PDI_OTRAS SITUACIONES ADMINISTR'!$CO81&lt;&gt;"",'[10]PDI_OTRAS SITUACIONES ADMINISTR'!$CO81&lt;&gt;0),'[10]PDI_OTRAS SITUACIONES ADMINISTR'!$CO81,""),IF($A83="TOTAL",SUM(INDIRECT("BD4:BD"&amp;ROW()-1)),""))</f>
        <v/>
      </c>
      <c r="BE83" s="6" t="str">
        <f ca="1">IF(AND($A83&lt;&gt;"",$A83&lt;&gt;"TOTAL"),IF(AND('[10]PDI_OTRAS SITUACIONES ADMINISTR'!$CQ81&lt;&gt;"",'[10]PDI_OTRAS SITUACIONES ADMINISTR'!$CQ81&lt;&gt;0),'[10]PDI_OTRAS SITUACIONES ADMINISTR'!$CQ81,""),IF($A83="TOTAL",SUM(INDIRECT("BE4:BE"&amp;ROW()-1)),""))</f>
        <v/>
      </c>
      <c r="BF83" s="6" t="str">
        <f t="shared" ca="1" si="37"/>
        <v/>
      </c>
    </row>
    <row r="84" spans="1:58" x14ac:dyDescent="0.2">
      <c r="A84" s="19" t="str">
        <f>IF('[10]PDI_OTRAS SITUACIONES ADMINISTR'!$B82&lt;&gt;"",'[10]PDI_OTRAS SITUACIONES ADMINISTR'!$B82,IF(AND('[10]PDI_OTRAS SITUACIONES ADMINISTR'!$B82="",'[10]PDI_OTRAS SITUACIONES ADMINISTR'!$B83="",'[10]PDI_OTRAS SITUACIONES ADMINISTR'!$B81=""),"","TOTAL"))</f>
        <v/>
      </c>
      <c r="B84" s="6" t="str">
        <f ca="1">IF(AND($A84&lt;&gt;"",$A84&lt;&gt;"TOTAL"),IF(AND('[10]PDI_OTRAS SITUACIONES ADMINISTR'!$C82&lt;&gt;"",'[10]PDI_OTRAS SITUACIONES ADMINISTR'!$C82&lt;&gt;0),'[10]PDI_OTRAS SITUACIONES ADMINISTR'!$C82,""),IF($A84="TOTAL",SUM(INDIRECT("B4:B"&amp;ROW()-1)),""))</f>
        <v/>
      </c>
      <c r="C84" s="6" t="str">
        <f ca="1">IF(AND($A84&lt;&gt;"",$A84&lt;&gt;"TOTAL"),IF(AND('[10]PDI_OTRAS SITUACIONES ADMINISTR'!$E82&lt;&gt;"",'[10]PDI_OTRAS SITUACIONES ADMINISTR'!$E82&lt;&gt;0),'[10]PDI_OTRAS SITUACIONES ADMINISTR'!$E82,""),IF($A84="TOTAL",SUM(INDIRECT("C4:C"&amp;ROW()-1)),""))</f>
        <v/>
      </c>
      <c r="D84" s="6" t="str">
        <f t="shared" ca="1" si="19"/>
        <v/>
      </c>
      <c r="E84" s="6" t="str">
        <f ca="1">IF(AND($A84&lt;&gt;"",$A84&lt;&gt;"TOTAL"),IF(AND('[10]PDI_OTRAS SITUACIONES ADMINISTR'!$H82&lt;&gt;"",'[10]PDI_OTRAS SITUACIONES ADMINISTR'!$H82&lt;&gt;0),'[10]PDI_OTRAS SITUACIONES ADMINISTR'!$H82,""),IF($A84="TOTAL",SUM(INDIRECT("E4:E"&amp;ROW()-1)),""))</f>
        <v/>
      </c>
      <c r="F84" s="6" t="str">
        <f ca="1">IF(AND($A84&lt;&gt;"",$A84&lt;&gt;"TOTAL"),IF(AND('[10]PDI_OTRAS SITUACIONES ADMINISTR'!$J82&lt;&gt;"",'[10]PDI_OTRAS SITUACIONES ADMINISTR'!$J82&lt;&gt;0),'[10]PDI_OTRAS SITUACIONES ADMINISTR'!$J82,""),IF($A84="TOTAL",SUM(INDIRECT("F4:F"&amp;ROW()-1)),""))</f>
        <v/>
      </c>
      <c r="G84" s="6" t="str">
        <f t="shared" ca="1" si="20"/>
        <v/>
      </c>
      <c r="H84" s="6" t="str">
        <f ca="1">IF(AND($A84&lt;&gt;"",$A84&lt;&gt;"TOTAL"),IF(AND('[10]PDI_OTRAS SITUACIONES ADMINISTR'!$M82&lt;&gt;"",'[10]PDI_OTRAS SITUACIONES ADMINISTR'!$M82&lt;&gt;0),'[10]PDI_OTRAS SITUACIONES ADMINISTR'!$M82,""),IF($A84="TOTAL",SUM(INDIRECT("H4:H"&amp;ROW()-1)),""))</f>
        <v/>
      </c>
      <c r="I84" s="6" t="str">
        <f ca="1">IF(AND($A84&lt;&gt;"",$A84&lt;&gt;"TOTAL"),IF(AND('[10]PDI_OTRAS SITUACIONES ADMINISTR'!$O82&lt;&gt;"",'[10]PDI_OTRAS SITUACIONES ADMINISTR'!$O82&lt;&gt;0),'[10]PDI_OTRAS SITUACIONES ADMINISTR'!$O82,""),IF($A84="TOTAL",SUM(INDIRECT("I4:I"&amp;ROW()-1)),""))</f>
        <v/>
      </c>
      <c r="J84" s="6" t="str">
        <f t="shared" ca="1" si="21"/>
        <v/>
      </c>
      <c r="K84" s="6" t="str">
        <f ca="1">IF(AND($A84&lt;&gt;"",$A84&lt;&gt;"TOTAL"),IF(AND('[10]PDI_OTRAS SITUACIONES ADMINISTR'!$R82&lt;&gt;"",'[10]PDI_OTRAS SITUACIONES ADMINISTR'!$R82&lt;&gt;0),'[10]PDI_OTRAS SITUACIONES ADMINISTR'!$R82,""),IF($A84="TOTAL",SUM(INDIRECT("K4:K"&amp;ROW()-1)),""))</f>
        <v/>
      </c>
      <c r="L84" s="6" t="str">
        <f ca="1">IF(AND($A84&lt;&gt;"",$A84&lt;&gt;"TOTAL"),IF(AND('[10]PDI_OTRAS SITUACIONES ADMINISTR'!$T82&lt;&gt;"",'[10]PDI_OTRAS SITUACIONES ADMINISTR'!$T82&lt;&gt;0),'[10]PDI_OTRAS SITUACIONES ADMINISTR'!$T82,""),IF($A84="TOTAL",SUM(INDIRECT("L4:L"&amp;ROW()-1)),""))</f>
        <v/>
      </c>
      <c r="M84" s="6" t="str">
        <f t="shared" ca="1" si="22"/>
        <v/>
      </c>
      <c r="N84" s="6" t="str">
        <f ca="1">IF(AND($A84&lt;&gt;"",$A84&lt;&gt;"TOTAL"),IF(AND('[10]PDI_OTRAS SITUACIONES ADMINISTR'!$W82&lt;&gt;"",'[10]PDI_OTRAS SITUACIONES ADMINISTR'!$W82&lt;&gt;0),'[10]PDI_OTRAS SITUACIONES ADMINISTR'!$W82,""),IF($A84="TOTAL",SUM(INDIRECT("N4:N"&amp;ROW()-1)),""))</f>
        <v/>
      </c>
      <c r="O84" s="6" t="str">
        <f ca="1">IF(AND($A84&lt;&gt;"",$A84&lt;&gt;"TOTAL"),IF(AND('[10]PDI_OTRAS SITUACIONES ADMINISTR'!$Y82&lt;&gt;"",'[10]PDI_OTRAS SITUACIONES ADMINISTR'!$Y82&lt;&gt;0),'[10]PDI_OTRAS SITUACIONES ADMINISTR'!$Y82,""),IF($A84="TOTAL",SUM(INDIRECT("O4:O"&amp;ROW()-1)),""))</f>
        <v/>
      </c>
      <c r="P84" s="6" t="str">
        <f t="shared" ca="1" si="23"/>
        <v/>
      </c>
      <c r="Q84" s="6" t="str">
        <f ca="1">IF(AND($A84&lt;&gt;"",$A84&lt;&gt;"TOTAL"),IF(AND('[10]PDI_OTRAS SITUACIONES ADMINISTR'!$AB82&lt;&gt;"",'[10]PDI_OTRAS SITUACIONES ADMINISTR'!$AB82&lt;&gt;0),'[10]PDI_OTRAS SITUACIONES ADMINISTR'!$AB82,""),IF($A84="TOTAL",SUM(INDIRECT("Q4:Q"&amp;ROW()-1)),""))</f>
        <v/>
      </c>
      <c r="R84" s="6" t="str">
        <f ca="1">IF(AND($A84&lt;&gt;"",$A84&lt;&gt;"TOTAL"),IF(AND('[10]PDI_OTRAS SITUACIONES ADMINISTR'!$AD82&lt;&gt;"",'[10]PDI_OTRAS SITUACIONES ADMINISTR'!$AD82&lt;&gt;0),'[10]PDI_OTRAS SITUACIONES ADMINISTR'!$AD82,""),IF($A84="TOTAL",SUM(INDIRECT("R4:R"&amp;ROW()-1)),""))</f>
        <v/>
      </c>
      <c r="S84" s="6" t="str">
        <f t="shared" ca="1" si="24"/>
        <v/>
      </c>
      <c r="T84" s="6" t="str">
        <f ca="1">IF(AND($A84&lt;&gt;"",$A84&lt;&gt;"TOTAL"),IF(AND('[10]PDI_OTRAS SITUACIONES ADMINISTR'!$AG82&lt;&gt;"",'[10]PDI_OTRAS SITUACIONES ADMINISTR'!$AG82&lt;&gt;0),'[10]PDI_OTRAS SITUACIONES ADMINISTR'!$AG82,""),IF($A84="TOTAL",SUM(INDIRECT("T4:T"&amp;ROW()-1)),""))</f>
        <v/>
      </c>
      <c r="U84" s="6" t="str">
        <f ca="1">IF(AND($A84&lt;&gt;"",$A84&lt;&gt;"TOTAL"),IF(AND('[10]PDI_OTRAS SITUACIONES ADMINISTR'!$AI82&lt;&gt;"",'[10]PDI_OTRAS SITUACIONES ADMINISTR'!$AI82&lt;&gt;0),'[10]PDI_OTRAS SITUACIONES ADMINISTR'!$AI82,""),IF($A84="TOTAL",SUM(INDIRECT("U4:U"&amp;ROW()-1)),""))</f>
        <v/>
      </c>
      <c r="V84" s="6" t="str">
        <f t="shared" ca="1" si="25"/>
        <v/>
      </c>
      <c r="W84" s="6" t="str">
        <f ca="1">IF(AND($A84&lt;&gt;"",$A84&lt;&gt;"TOTAL"),IF(AND('[10]PDI_OTRAS SITUACIONES ADMINISTR'!$AL82&lt;&gt;"",'[10]PDI_OTRAS SITUACIONES ADMINISTR'!$AL82&lt;&gt;0),'[10]PDI_OTRAS SITUACIONES ADMINISTR'!$AL82,""),IF($A84="TOTAL",SUM(INDIRECT("W4:W"&amp;ROW()-1)),""))</f>
        <v/>
      </c>
      <c r="X84" s="6" t="str">
        <f ca="1">IF(AND($A84&lt;&gt;"",$A84&lt;&gt;"TOTAL"),IF(AND('[10]PDI_OTRAS SITUACIONES ADMINISTR'!$AN82&lt;&gt;"",'[10]PDI_OTRAS SITUACIONES ADMINISTR'!$AN82&lt;&gt;0),'[10]PDI_OTRAS SITUACIONES ADMINISTR'!$AN82,""),IF($A84="TOTAL",SUM(INDIRECT("X4:X"&amp;ROW()-1)),""))</f>
        <v/>
      </c>
      <c r="Y84" s="6" t="str">
        <f t="shared" ca="1" si="26"/>
        <v/>
      </c>
      <c r="Z84" s="6" t="str">
        <f ca="1">IF(AND($A84&lt;&gt;"",$A84&lt;&gt;"TOTAL"),IF(AND('[10]PDI_OTRAS SITUACIONES ADMINISTR'!$AQ82&lt;&gt;"",'[10]PDI_OTRAS SITUACIONES ADMINISTR'!$AQ82&lt;&gt;0),'[10]PDI_OTRAS SITUACIONES ADMINISTR'!$AQ82,""),IF($A84="TOTAL",SUM(INDIRECT("Z4:Z"&amp;ROW()-1)),""))</f>
        <v/>
      </c>
      <c r="AA84" s="6" t="str">
        <f ca="1">IF(AND($A84&lt;&gt;"",$A84&lt;&gt;"TOTAL"),IF(AND('[10]PDI_OTRAS SITUACIONES ADMINISTR'!$AS82&lt;&gt;"",'[10]PDI_OTRAS SITUACIONES ADMINISTR'!$AS82&lt;&gt;0),'[10]PDI_OTRAS SITUACIONES ADMINISTR'!$AS82,""),IF($A84="TOTAL",SUM(INDIRECT("AA4:AA"&amp;ROW()-1)),""))</f>
        <v/>
      </c>
      <c r="AB84" s="6" t="str">
        <f t="shared" ca="1" si="27"/>
        <v/>
      </c>
      <c r="AC84" s="6" t="str">
        <f ca="1">IF(AND($A84&lt;&gt;"",$A84&lt;&gt;"TOTAL"),IF(AND('[10]PDI_OTRAS SITUACIONES ADMINISTR'!$AV82&lt;&gt;"",'[10]PDI_OTRAS SITUACIONES ADMINISTR'!$AV82&lt;&gt;0),'[10]PDI_OTRAS SITUACIONES ADMINISTR'!$AV82,""),IF($A84="TOTAL",SUM(INDIRECT("AC4:AC"&amp;ROW()-1)),""))</f>
        <v/>
      </c>
      <c r="AD84" s="6" t="str">
        <f ca="1">IF(AND($A84&lt;&gt;"",$A84&lt;&gt;"TOTAL"),IF(AND('[10]PDI_OTRAS SITUACIONES ADMINISTR'!$AX82&lt;&gt;"",'[10]PDI_OTRAS SITUACIONES ADMINISTR'!$AX82&lt;&gt;0),'[10]PDI_OTRAS SITUACIONES ADMINISTR'!$AX82,""),IF($A84="TOTAL",SUM(INDIRECT("AD4:AD"&amp;ROW()-1)),""))</f>
        <v/>
      </c>
      <c r="AE84" s="6" t="str">
        <f t="shared" ca="1" si="28"/>
        <v/>
      </c>
      <c r="AF84" s="6" t="str">
        <f ca="1">IF(AND($A84&lt;&gt;"",$A84&lt;&gt;"TOTAL"),IF(AND('[10]PDI_OTRAS SITUACIONES ADMINISTR'!$BA82&lt;&gt;"",'[10]PDI_OTRAS SITUACIONES ADMINISTR'!$BA82&lt;&gt;0),'[10]PDI_OTRAS SITUACIONES ADMINISTR'!$BA82,""),IF($A84="TOTAL",SUM(INDIRECT("AF4:AF"&amp;ROW()-1)),""))</f>
        <v/>
      </c>
      <c r="AG84" s="6" t="str">
        <f ca="1">IF(AND($A84&lt;&gt;"",$A84&lt;&gt;"TOTAL"),IF(AND('[10]PDI_OTRAS SITUACIONES ADMINISTR'!$BC82&lt;&gt;"",'[10]PDI_OTRAS SITUACIONES ADMINISTR'!$BC82&lt;&gt;0),'[10]PDI_OTRAS SITUACIONES ADMINISTR'!$BC82,""),IF($A84="TOTAL",SUM(INDIRECT("AG4:AG"&amp;ROW()-1)),""))</f>
        <v/>
      </c>
      <c r="AH84" s="6" t="str">
        <f t="shared" ca="1" si="29"/>
        <v/>
      </c>
      <c r="AI84" s="6" t="str">
        <f ca="1">IF(AND($A84&lt;&gt;"",$A84&lt;&gt;"TOTAL"),IF(AND('[10]PDI_OTRAS SITUACIONES ADMINISTR'!$BF82&lt;&gt;"",'[10]PDI_OTRAS SITUACIONES ADMINISTR'!$BF82&lt;&gt;0),'[10]PDI_OTRAS SITUACIONES ADMINISTR'!$BF82,""),IF($A84="TOTAL",SUM(INDIRECT("AI4:AI"&amp;ROW()-1)),""))</f>
        <v/>
      </c>
      <c r="AJ84" s="6" t="str">
        <f ca="1">IF(AND($A84&lt;&gt;"",$A84&lt;&gt;"TOTAL"),IF(AND('[10]PDI_OTRAS SITUACIONES ADMINISTR'!$BH82&lt;&gt;"",'[10]PDI_OTRAS SITUACIONES ADMINISTR'!$BH82&lt;&gt;0),'[10]PDI_OTRAS SITUACIONES ADMINISTR'!$BH82,""),IF($A84="TOTAL",SUM(INDIRECT("AJ4:AJ"&amp;ROW()-1)),""))</f>
        <v/>
      </c>
      <c r="AK84" s="6" t="str">
        <f t="shared" ca="1" si="30"/>
        <v/>
      </c>
      <c r="AL84" s="6" t="str">
        <f ca="1">IF(AND($A84&lt;&gt;"",$A84&lt;&gt;"TOTAL"),IF(AND('[10]PDI_OTRAS SITUACIONES ADMINISTR'!$BK82&lt;&gt;"",'[10]PDI_OTRAS SITUACIONES ADMINISTR'!$BK82&lt;&gt;0),'[10]PDI_OTRAS SITUACIONES ADMINISTR'!$BK82,""),IF($A84="TOTAL",SUM(INDIRECT("AL4:AL"&amp;ROW()-1)),""))</f>
        <v/>
      </c>
      <c r="AM84" s="6" t="str">
        <f ca="1">IF(AND($A84&lt;&gt;"",$A84&lt;&gt;"TOTAL"),IF(AND('[10]PDI_OTRAS SITUACIONES ADMINISTR'!$BM82&lt;&gt;"",'[10]PDI_OTRAS SITUACIONES ADMINISTR'!$BM82&lt;&gt;0),'[10]PDI_OTRAS SITUACIONES ADMINISTR'!$BM82,""),IF($A84="TOTAL",SUM(INDIRECT("AM4:AM"&amp;ROW()-1)),""))</f>
        <v/>
      </c>
      <c r="AN84" s="6" t="str">
        <f t="shared" ca="1" si="31"/>
        <v/>
      </c>
      <c r="AO84" s="6" t="str">
        <f ca="1">IF(AND($A84&lt;&gt;"",$A84&lt;&gt;"TOTAL"),IF(AND('[10]PDI_OTRAS SITUACIONES ADMINISTR'!$BP82&lt;&gt;"",'[10]PDI_OTRAS SITUACIONES ADMINISTR'!$BP82&lt;&gt;0),'[10]PDI_OTRAS SITUACIONES ADMINISTR'!$BP82,""),IF($A84="TOTAL",SUM(INDIRECT("AO4:AO"&amp;ROW()-1)),""))</f>
        <v/>
      </c>
      <c r="AP84" s="6" t="str">
        <f ca="1">IF(AND($A84&lt;&gt;"",$A84&lt;&gt;"TOTAL"),IF(AND('[10]PDI_OTRAS SITUACIONES ADMINISTR'!$BR82&lt;&gt;"",'[10]PDI_OTRAS SITUACIONES ADMINISTR'!$BR82&lt;&gt;0),'[10]PDI_OTRAS SITUACIONES ADMINISTR'!$BR82,""),IF($A84="TOTAL",SUM(INDIRECT("AP4:AP"&amp;ROW()-1)),""))</f>
        <v/>
      </c>
      <c r="AQ84" s="6" t="str">
        <f t="shared" ca="1" si="32"/>
        <v/>
      </c>
      <c r="AR84" s="6" t="str">
        <f ca="1">IF(AND($A84&lt;&gt;"",$A84&lt;&gt;"TOTAL"),IF(AND('[10]PDI_OTRAS SITUACIONES ADMINISTR'!$BU82&lt;&gt;"",'[10]PDI_OTRAS SITUACIONES ADMINISTR'!$BU82&lt;&gt;0),'[10]PDI_OTRAS SITUACIONES ADMINISTR'!$BU82,""),IF($A84="TOTAL",SUM(INDIRECT("AR4:AR"&amp;ROW()-1)),""))</f>
        <v/>
      </c>
      <c r="AS84" s="6" t="str">
        <f ca="1">IF(AND($A84&lt;&gt;"",$A84&lt;&gt;"TOTAL"),IF(AND('[10]PDI_OTRAS SITUACIONES ADMINISTR'!$BW82&lt;&gt;"",'[10]PDI_OTRAS SITUACIONES ADMINISTR'!$BW82&lt;&gt;0),'[10]PDI_OTRAS SITUACIONES ADMINISTR'!$BW82,""),IF($A84="TOTAL",SUM(INDIRECT("AS4:AS"&amp;ROW()-1)),""))</f>
        <v/>
      </c>
      <c r="AT84" s="6" t="str">
        <f t="shared" ca="1" si="33"/>
        <v/>
      </c>
      <c r="AU84" s="6" t="str">
        <f ca="1">IF(AND($A84&lt;&gt;"",$A84&lt;&gt;"TOTAL"),IF(AND('[10]PDI_OTRAS SITUACIONES ADMINISTR'!$BZ82&lt;&gt;"",'[10]PDI_OTRAS SITUACIONES ADMINISTR'!$BZ82&lt;&gt;0),'[10]PDI_OTRAS SITUACIONES ADMINISTR'!$BZ82,""),IF($A84="TOTAL",SUM(INDIRECT("AU4:AU"&amp;ROW()-1)),""))</f>
        <v/>
      </c>
      <c r="AV84" s="6" t="str">
        <f ca="1">IF(AND($A84&lt;&gt;"",$A84&lt;&gt;"TOTAL"),IF(AND('[10]PDI_OTRAS SITUACIONES ADMINISTR'!$CB82&lt;&gt;"",'[10]PDI_OTRAS SITUACIONES ADMINISTR'!$CB82&lt;&gt;0),'[10]PDI_OTRAS SITUACIONES ADMINISTR'!$CB82,""),IF($A84="TOTAL",SUM(INDIRECT("AV4:AV"&amp;ROW()-1)),""))</f>
        <v/>
      </c>
      <c r="AW84" s="6" t="str">
        <f t="shared" ca="1" si="34"/>
        <v/>
      </c>
      <c r="AX84" s="6" t="str">
        <f ca="1">IF(AND($A84&lt;&gt;"",$A84&lt;&gt;"TOTAL"),IF(AND('[10]PDI_OTRAS SITUACIONES ADMINISTR'!$CE82&lt;&gt;"",'[10]PDI_OTRAS SITUACIONES ADMINISTR'!$CE82&lt;&gt;0),'[10]PDI_OTRAS SITUACIONES ADMINISTR'!$CE82,""),IF($A84="TOTAL",SUM(INDIRECT("AX4:AX"&amp;ROW()-1)),""))</f>
        <v/>
      </c>
      <c r="AY84" s="6" t="str">
        <f ca="1">IF(AND($A84&lt;&gt;"",$A84&lt;&gt;"TOTAL"),IF(AND('[10]PDI_OTRAS SITUACIONES ADMINISTR'!$CG82&lt;&gt;"",'[10]PDI_OTRAS SITUACIONES ADMINISTR'!$CG82&lt;&gt;0),'[10]PDI_OTRAS SITUACIONES ADMINISTR'!$CG82,""),IF($A84="TOTAL",SUM(INDIRECT("AY4:AY"&amp;ROW()-1)),""))</f>
        <v/>
      </c>
      <c r="AZ84" s="6" t="str">
        <f t="shared" ca="1" si="35"/>
        <v/>
      </c>
      <c r="BA84" s="6" t="str">
        <f ca="1">IF(AND($A84&lt;&gt;"",$A84&lt;&gt;"TOTAL"),IF(AND('[10]PDI_OTRAS SITUACIONES ADMINISTR'!$CJ82&lt;&gt;"",'[10]PDI_OTRAS SITUACIONES ADMINISTR'!$CJ82&lt;&gt;0),'[10]PDI_OTRAS SITUACIONES ADMINISTR'!$CJ82,""),IF($A84="TOTAL",SUM(INDIRECT("BA4:BA"&amp;ROW()-1)),""))</f>
        <v/>
      </c>
      <c r="BB84" s="6" t="str">
        <f ca="1">IF(AND($A84&lt;&gt;"",$A84&lt;&gt;"TOTAL"),IF(AND('[10]PDI_OTRAS SITUACIONES ADMINISTR'!$CL82&lt;&gt;"",'[10]PDI_OTRAS SITUACIONES ADMINISTR'!$CL82&lt;&gt;0),'[10]PDI_OTRAS SITUACIONES ADMINISTR'!$CL82,""),IF($A84="TOTAL",SUM(INDIRECT("BB4:BB"&amp;ROW()-1)),""))</f>
        <v/>
      </c>
      <c r="BC84" s="6" t="str">
        <f t="shared" ca="1" si="36"/>
        <v/>
      </c>
      <c r="BD84" s="6" t="str">
        <f ca="1">IF(AND($A84&lt;&gt;"",$A84&lt;&gt;"TOTAL"),IF(AND('[10]PDI_OTRAS SITUACIONES ADMINISTR'!$CO82&lt;&gt;"",'[10]PDI_OTRAS SITUACIONES ADMINISTR'!$CO82&lt;&gt;0),'[10]PDI_OTRAS SITUACIONES ADMINISTR'!$CO82,""),IF($A84="TOTAL",SUM(INDIRECT("BD4:BD"&amp;ROW()-1)),""))</f>
        <v/>
      </c>
      <c r="BE84" s="6" t="str">
        <f ca="1">IF(AND($A84&lt;&gt;"",$A84&lt;&gt;"TOTAL"),IF(AND('[10]PDI_OTRAS SITUACIONES ADMINISTR'!$CQ82&lt;&gt;"",'[10]PDI_OTRAS SITUACIONES ADMINISTR'!$CQ82&lt;&gt;0),'[10]PDI_OTRAS SITUACIONES ADMINISTR'!$CQ82,""),IF($A84="TOTAL",SUM(INDIRECT("BE4:BE"&amp;ROW()-1)),""))</f>
        <v/>
      </c>
      <c r="BF84" s="6" t="str">
        <f t="shared" ca="1" si="37"/>
        <v/>
      </c>
    </row>
    <row r="85" spans="1:58" x14ac:dyDescent="0.2">
      <c r="A85" s="19" t="str">
        <f>IF('[10]PDI_OTRAS SITUACIONES ADMINISTR'!$B83&lt;&gt;"",'[10]PDI_OTRAS SITUACIONES ADMINISTR'!$B83,IF(AND('[10]PDI_OTRAS SITUACIONES ADMINISTR'!$B83="",'[10]PDI_OTRAS SITUACIONES ADMINISTR'!$B84="",'[10]PDI_OTRAS SITUACIONES ADMINISTR'!$B82=""),"","TOTAL"))</f>
        <v/>
      </c>
      <c r="B85" s="6" t="str">
        <f ca="1">IF(AND($A85&lt;&gt;"",$A85&lt;&gt;"TOTAL"),IF(AND('[10]PDI_OTRAS SITUACIONES ADMINISTR'!$C83&lt;&gt;"",'[10]PDI_OTRAS SITUACIONES ADMINISTR'!$C83&lt;&gt;0),'[10]PDI_OTRAS SITUACIONES ADMINISTR'!$C83,""),IF($A85="TOTAL",SUM(INDIRECT("B4:B"&amp;ROW()-1)),""))</f>
        <v/>
      </c>
      <c r="C85" s="6" t="str">
        <f ca="1">IF(AND($A85&lt;&gt;"",$A85&lt;&gt;"TOTAL"),IF(AND('[10]PDI_OTRAS SITUACIONES ADMINISTR'!$E83&lt;&gt;"",'[10]PDI_OTRAS SITUACIONES ADMINISTR'!$E83&lt;&gt;0),'[10]PDI_OTRAS SITUACIONES ADMINISTR'!$E83,""),IF($A85="TOTAL",SUM(INDIRECT("C4:C"&amp;ROW()-1)),""))</f>
        <v/>
      </c>
      <c r="D85" s="6" t="str">
        <f t="shared" ca="1" si="19"/>
        <v/>
      </c>
      <c r="E85" s="6" t="str">
        <f ca="1">IF(AND($A85&lt;&gt;"",$A85&lt;&gt;"TOTAL"),IF(AND('[10]PDI_OTRAS SITUACIONES ADMINISTR'!$H83&lt;&gt;"",'[10]PDI_OTRAS SITUACIONES ADMINISTR'!$H83&lt;&gt;0),'[10]PDI_OTRAS SITUACIONES ADMINISTR'!$H83,""),IF($A85="TOTAL",SUM(INDIRECT("E4:E"&amp;ROW()-1)),""))</f>
        <v/>
      </c>
      <c r="F85" s="6" t="str">
        <f ca="1">IF(AND($A85&lt;&gt;"",$A85&lt;&gt;"TOTAL"),IF(AND('[10]PDI_OTRAS SITUACIONES ADMINISTR'!$J83&lt;&gt;"",'[10]PDI_OTRAS SITUACIONES ADMINISTR'!$J83&lt;&gt;0),'[10]PDI_OTRAS SITUACIONES ADMINISTR'!$J83,""),IF($A85="TOTAL",SUM(INDIRECT("F4:F"&amp;ROW()-1)),""))</f>
        <v/>
      </c>
      <c r="G85" s="6" t="str">
        <f t="shared" ca="1" si="20"/>
        <v/>
      </c>
      <c r="H85" s="6" t="str">
        <f ca="1">IF(AND($A85&lt;&gt;"",$A85&lt;&gt;"TOTAL"),IF(AND('[10]PDI_OTRAS SITUACIONES ADMINISTR'!$M83&lt;&gt;"",'[10]PDI_OTRAS SITUACIONES ADMINISTR'!$M83&lt;&gt;0),'[10]PDI_OTRAS SITUACIONES ADMINISTR'!$M83,""),IF($A85="TOTAL",SUM(INDIRECT("H4:H"&amp;ROW()-1)),""))</f>
        <v/>
      </c>
      <c r="I85" s="6" t="str">
        <f ca="1">IF(AND($A85&lt;&gt;"",$A85&lt;&gt;"TOTAL"),IF(AND('[10]PDI_OTRAS SITUACIONES ADMINISTR'!$O83&lt;&gt;"",'[10]PDI_OTRAS SITUACIONES ADMINISTR'!$O83&lt;&gt;0),'[10]PDI_OTRAS SITUACIONES ADMINISTR'!$O83,""),IF($A85="TOTAL",SUM(INDIRECT("I4:I"&amp;ROW()-1)),""))</f>
        <v/>
      </c>
      <c r="J85" s="6" t="str">
        <f t="shared" ca="1" si="21"/>
        <v/>
      </c>
      <c r="K85" s="6" t="str">
        <f ca="1">IF(AND($A85&lt;&gt;"",$A85&lt;&gt;"TOTAL"),IF(AND('[10]PDI_OTRAS SITUACIONES ADMINISTR'!$R83&lt;&gt;"",'[10]PDI_OTRAS SITUACIONES ADMINISTR'!$R83&lt;&gt;0),'[10]PDI_OTRAS SITUACIONES ADMINISTR'!$R83,""),IF($A85="TOTAL",SUM(INDIRECT("K4:K"&amp;ROW()-1)),""))</f>
        <v/>
      </c>
      <c r="L85" s="6" t="str">
        <f ca="1">IF(AND($A85&lt;&gt;"",$A85&lt;&gt;"TOTAL"),IF(AND('[10]PDI_OTRAS SITUACIONES ADMINISTR'!$T83&lt;&gt;"",'[10]PDI_OTRAS SITUACIONES ADMINISTR'!$T83&lt;&gt;0),'[10]PDI_OTRAS SITUACIONES ADMINISTR'!$T83,""),IF($A85="TOTAL",SUM(INDIRECT("L4:L"&amp;ROW()-1)),""))</f>
        <v/>
      </c>
      <c r="M85" s="6" t="str">
        <f t="shared" ca="1" si="22"/>
        <v/>
      </c>
      <c r="N85" s="6" t="str">
        <f ca="1">IF(AND($A85&lt;&gt;"",$A85&lt;&gt;"TOTAL"),IF(AND('[10]PDI_OTRAS SITUACIONES ADMINISTR'!$W83&lt;&gt;"",'[10]PDI_OTRAS SITUACIONES ADMINISTR'!$W83&lt;&gt;0),'[10]PDI_OTRAS SITUACIONES ADMINISTR'!$W83,""),IF($A85="TOTAL",SUM(INDIRECT("N4:N"&amp;ROW()-1)),""))</f>
        <v/>
      </c>
      <c r="O85" s="6" t="str">
        <f ca="1">IF(AND($A85&lt;&gt;"",$A85&lt;&gt;"TOTAL"),IF(AND('[10]PDI_OTRAS SITUACIONES ADMINISTR'!$Y83&lt;&gt;"",'[10]PDI_OTRAS SITUACIONES ADMINISTR'!$Y83&lt;&gt;0),'[10]PDI_OTRAS SITUACIONES ADMINISTR'!$Y83,""),IF($A85="TOTAL",SUM(INDIRECT("O4:O"&amp;ROW()-1)),""))</f>
        <v/>
      </c>
      <c r="P85" s="6" t="str">
        <f t="shared" ca="1" si="23"/>
        <v/>
      </c>
      <c r="Q85" s="6" t="str">
        <f ca="1">IF(AND($A85&lt;&gt;"",$A85&lt;&gt;"TOTAL"),IF(AND('[10]PDI_OTRAS SITUACIONES ADMINISTR'!$AB83&lt;&gt;"",'[10]PDI_OTRAS SITUACIONES ADMINISTR'!$AB83&lt;&gt;0),'[10]PDI_OTRAS SITUACIONES ADMINISTR'!$AB83,""),IF($A85="TOTAL",SUM(INDIRECT("Q4:Q"&amp;ROW()-1)),""))</f>
        <v/>
      </c>
      <c r="R85" s="6" t="str">
        <f ca="1">IF(AND($A85&lt;&gt;"",$A85&lt;&gt;"TOTAL"),IF(AND('[10]PDI_OTRAS SITUACIONES ADMINISTR'!$AD83&lt;&gt;"",'[10]PDI_OTRAS SITUACIONES ADMINISTR'!$AD83&lt;&gt;0),'[10]PDI_OTRAS SITUACIONES ADMINISTR'!$AD83,""),IF($A85="TOTAL",SUM(INDIRECT("R4:R"&amp;ROW()-1)),""))</f>
        <v/>
      </c>
      <c r="S85" s="6" t="str">
        <f t="shared" ca="1" si="24"/>
        <v/>
      </c>
      <c r="T85" s="6" t="str">
        <f ca="1">IF(AND($A85&lt;&gt;"",$A85&lt;&gt;"TOTAL"),IF(AND('[10]PDI_OTRAS SITUACIONES ADMINISTR'!$AG83&lt;&gt;"",'[10]PDI_OTRAS SITUACIONES ADMINISTR'!$AG83&lt;&gt;0),'[10]PDI_OTRAS SITUACIONES ADMINISTR'!$AG83,""),IF($A85="TOTAL",SUM(INDIRECT("T4:T"&amp;ROW()-1)),""))</f>
        <v/>
      </c>
      <c r="U85" s="6" t="str">
        <f ca="1">IF(AND($A85&lt;&gt;"",$A85&lt;&gt;"TOTAL"),IF(AND('[10]PDI_OTRAS SITUACIONES ADMINISTR'!$AI83&lt;&gt;"",'[10]PDI_OTRAS SITUACIONES ADMINISTR'!$AI83&lt;&gt;0),'[10]PDI_OTRAS SITUACIONES ADMINISTR'!$AI83,""),IF($A85="TOTAL",SUM(INDIRECT("U4:U"&amp;ROW()-1)),""))</f>
        <v/>
      </c>
      <c r="V85" s="6" t="str">
        <f t="shared" ca="1" si="25"/>
        <v/>
      </c>
      <c r="W85" s="6" t="str">
        <f ca="1">IF(AND($A85&lt;&gt;"",$A85&lt;&gt;"TOTAL"),IF(AND('[10]PDI_OTRAS SITUACIONES ADMINISTR'!$AL83&lt;&gt;"",'[10]PDI_OTRAS SITUACIONES ADMINISTR'!$AL83&lt;&gt;0),'[10]PDI_OTRAS SITUACIONES ADMINISTR'!$AL83,""),IF($A85="TOTAL",SUM(INDIRECT("W4:W"&amp;ROW()-1)),""))</f>
        <v/>
      </c>
      <c r="X85" s="6" t="str">
        <f ca="1">IF(AND($A85&lt;&gt;"",$A85&lt;&gt;"TOTAL"),IF(AND('[10]PDI_OTRAS SITUACIONES ADMINISTR'!$AN83&lt;&gt;"",'[10]PDI_OTRAS SITUACIONES ADMINISTR'!$AN83&lt;&gt;0),'[10]PDI_OTRAS SITUACIONES ADMINISTR'!$AN83,""),IF($A85="TOTAL",SUM(INDIRECT("X4:X"&amp;ROW()-1)),""))</f>
        <v/>
      </c>
      <c r="Y85" s="6" t="str">
        <f t="shared" ca="1" si="26"/>
        <v/>
      </c>
      <c r="Z85" s="6" t="str">
        <f ca="1">IF(AND($A85&lt;&gt;"",$A85&lt;&gt;"TOTAL"),IF(AND('[10]PDI_OTRAS SITUACIONES ADMINISTR'!$AQ83&lt;&gt;"",'[10]PDI_OTRAS SITUACIONES ADMINISTR'!$AQ83&lt;&gt;0),'[10]PDI_OTRAS SITUACIONES ADMINISTR'!$AQ83,""),IF($A85="TOTAL",SUM(INDIRECT("Z4:Z"&amp;ROW()-1)),""))</f>
        <v/>
      </c>
      <c r="AA85" s="6" t="str">
        <f ca="1">IF(AND($A85&lt;&gt;"",$A85&lt;&gt;"TOTAL"),IF(AND('[10]PDI_OTRAS SITUACIONES ADMINISTR'!$AS83&lt;&gt;"",'[10]PDI_OTRAS SITUACIONES ADMINISTR'!$AS83&lt;&gt;0),'[10]PDI_OTRAS SITUACIONES ADMINISTR'!$AS83,""),IF($A85="TOTAL",SUM(INDIRECT("AA4:AA"&amp;ROW()-1)),""))</f>
        <v/>
      </c>
      <c r="AB85" s="6" t="str">
        <f t="shared" ca="1" si="27"/>
        <v/>
      </c>
      <c r="AC85" s="6" t="str">
        <f ca="1">IF(AND($A85&lt;&gt;"",$A85&lt;&gt;"TOTAL"),IF(AND('[10]PDI_OTRAS SITUACIONES ADMINISTR'!$AV83&lt;&gt;"",'[10]PDI_OTRAS SITUACIONES ADMINISTR'!$AV83&lt;&gt;0),'[10]PDI_OTRAS SITUACIONES ADMINISTR'!$AV83,""),IF($A85="TOTAL",SUM(INDIRECT("AC4:AC"&amp;ROW()-1)),""))</f>
        <v/>
      </c>
      <c r="AD85" s="6" t="str">
        <f ca="1">IF(AND($A85&lt;&gt;"",$A85&lt;&gt;"TOTAL"),IF(AND('[10]PDI_OTRAS SITUACIONES ADMINISTR'!$AX83&lt;&gt;"",'[10]PDI_OTRAS SITUACIONES ADMINISTR'!$AX83&lt;&gt;0),'[10]PDI_OTRAS SITUACIONES ADMINISTR'!$AX83,""),IF($A85="TOTAL",SUM(INDIRECT("AD4:AD"&amp;ROW()-1)),""))</f>
        <v/>
      </c>
      <c r="AE85" s="6" t="str">
        <f t="shared" ca="1" si="28"/>
        <v/>
      </c>
      <c r="AF85" s="6" t="str">
        <f ca="1">IF(AND($A85&lt;&gt;"",$A85&lt;&gt;"TOTAL"),IF(AND('[10]PDI_OTRAS SITUACIONES ADMINISTR'!$BA83&lt;&gt;"",'[10]PDI_OTRAS SITUACIONES ADMINISTR'!$BA83&lt;&gt;0),'[10]PDI_OTRAS SITUACIONES ADMINISTR'!$BA83,""),IF($A85="TOTAL",SUM(INDIRECT("AF4:AF"&amp;ROW()-1)),""))</f>
        <v/>
      </c>
      <c r="AG85" s="6" t="str">
        <f ca="1">IF(AND($A85&lt;&gt;"",$A85&lt;&gt;"TOTAL"),IF(AND('[10]PDI_OTRAS SITUACIONES ADMINISTR'!$BC83&lt;&gt;"",'[10]PDI_OTRAS SITUACIONES ADMINISTR'!$BC83&lt;&gt;0),'[10]PDI_OTRAS SITUACIONES ADMINISTR'!$BC83,""),IF($A85="TOTAL",SUM(INDIRECT("AG4:AG"&amp;ROW()-1)),""))</f>
        <v/>
      </c>
      <c r="AH85" s="6" t="str">
        <f t="shared" ca="1" si="29"/>
        <v/>
      </c>
      <c r="AI85" s="6" t="str">
        <f ca="1">IF(AND($A85&lt;&gt;"",$A85&lt;&gt;"TOTAL"),IF(AND('[10]PDI_OTRAS SITUACIONES ADMINISTR'!$BF83&lt;&gt;"",'[10]PDI_OTRAS SITUACIONES ADMINISTR'!$BF83&lt;&gt;0),'[10]PDI_OTRAS SITUACIONES ADMINISTR'!$BF83,""),IF($A85="TOTAL",SUM(INDIRECT("AI4:AI"&amp;ROW()-1)),""))</f>
        <v/>
      </c>
      <c r="AJ85" s="6" t="str">
        <f ca="1">IF(AND($A85&lt;&gt;"",$A85&lt;&gt;"TOTAL"),IF(AND('[10]PDI_OTRAS SITUACIONES ADMINISTR'!$BH83&lt;&gt;"",'[10]PDI_OTRAS SITUACIONES ADMINISTR'!$BH83&lt;&gt;0),'[10]PDI_OTRAS SITUACIONES ADMINISTR'!$BH83,""),IF($A85="TOTAL",SUM(INDIRECT("AJ4:AJ"&amp;ROW()-1)),""))</f>
        <v/>
      </c>
      <c r="AK85" s="6" t="str">
        <f t="shared" ca="1" si="30"/>
        <v/>
      </c>
      <c r="AL85" s="6" t="str">
        <f ca="1">IF(AND($A85&lt;&gt;"",$A85&lt;&gt;"TOTAL"),IF(AND('[10]PDI_OTRAS SITUACIONES ADMINISTR'!$BK83&lt;&gt;"",'[10]PDI_OTRAS SITUACIONES ADMINISTR'!$BK83&lt;&gt;0),'[10]PDI_OTRAS SITUACIONES ADMINISTR'!$BK83,""),IF($A85="TOTAL",SUM(INDIRECT("AL4:AL"&amp;ROW()-1)),""))</f>
        <v/>
      </c>
      <c r="AM85" s="6" t="str">
        <f ca="1">IF(AND($A85&lt;&gt;"",$A85&lt;&gt;"TOTAL"),IF(AND('[10]PDI_OTRAS SITUACIONES ADMINISTR'!$BM83&lt;&gt;"",'[10]PDI_OTRAS SITUACIONES ADMINISTR'!$BM83&lt;&gt;0),'[10]PDI_OTRAS SITUACIONES ADMINISTR'!$BM83,""),IF($A85="TOTAL",SUM(INDIRECT("AM4:AM"&amp;ROW()-1)),""))</f>
        <v/>
      </c>
      <c r="AN85" s="6" t="str">
        <f t="shared" ca="1" si="31"/>
        <v/>
      </c>
      <c r="AO85" s="6" t="str">
        <f ca="1">IF(AND($A85&lt;&gt;"",$A85&lt;&gt;"TOTAL"),IF(AND('[10]PDI_OTRAS SITUACIONES ADMINISTR'!$BP83&lt;&gt;"",'[10]PDI_OTRAS SITUACIONES ADMINISTR'!$BP83&lt;&gt;0),'[10]PDI_OTRAS SITUACIONES ADMINISTR'!$BP83,""),IF($A85="TOTAL",SUM(INDIRECT("AO4:AO"&amp;ROW()-1)),""))</f>
        <v/>
      </c>
      <c r="AP85" s="6" t="str">
        <f ca="1">IF(AND($A85&lt;&gt;"",$A85&lt;&gt;"TOTAL"),IF(AND('[10]PDI_OTRAS SITUACIONES ADMINISTR'!$BR83&lt;&gt;"",'[10]PDI_OTRAS SITUACIONES ADMINISTR'!$BR83&lt;&gt;0),'[10]PDI_OTRAS SITUACIONES ADMINISTR'!$BR83,""),IF($A85="TOTAL",SUM(INDIRECT("AP4:AP"&amp;ROW()-1)),""))</f>
        <v/>
      </c>
      <c r="AQ85" s="6" t="str">
        <f t="shared" ca="1" si="32"/>
        <v/>
      </c>
      <c r="AR85" s="6" t="str">
        <f ca="1">IF(AND($A85&lt;&gt;"",$A85&lt;&gt;"TOTAL"),IF(AND('[10]PDI_OTRAS SITUACIONES ADMINISTR'!$BU83&lt;&gt;"",'[10]PDI_OTRAS SITUACIONES ADMINISTR'!$BU83&lt;&gt;0),'[10]PDI_OTRAS SITUACIONES ADMINISTR'!$BU83,""),IF($A85="TOTAL",SUM(INDIRECT("AR4:AR"&amp;ROW()-1)),""))</f>
        <v/>
      </c>
      <c r="AS85" s="6" t="str">
        <f ca="1">IF(AND($A85&lt;&gt;"",$A85&lt;&gt;"TOTAL"),IF(AND('[10]PDI_OTRAS SITUACIONES ADMINISTR'!$BW83&lt;&gt;"",'[10]PDI_OTRAS SITUACIONES ADMINISTR'!$BW83&lt;&gt;0),'[10]PDI_OTRAS SITUACIONES ADMINISTR'!$BW83,""),IF($A85="TOTAL",SUM(INDIRECT("AS4:AS"&amp;ROW()-1)),""))</f>
        <v/>
      </c>
      <c r="AT85" s="6" t="str">
        <f t="shared" ca="1" si="33"/>
        <v/>
      </c>
      <c r="AU85" s="6" t="str">
        <f ca="1">IF(AND($A85&lt;&gt;"",$A85&lt;&gt;"TOTAL"),IF(AND('[10]PDI_OTRAS SITUACIONES ADMINISTR'!$BZ83&lt;&gt;"",'[10]PDI_OTRAS SITUACIONES ADMINISTR'!$BZ83&lt;&gt;0),'[10]PDI_OTRAS SITUACIONES ADMINISTR'!$BZ83,""),IF($A85="TOTAL",SUM(INDIRECT("AU4:AU"&amp;ROW()-1)),""))</f>
        <v/>
      </c>
      <c r="AV85" s="6" t="str">
        <f ca="1">IF(AND($A85&lt;&gt;"",$A85&lt;&gt;"TOTAL"),IF(AND('[10]PDI_OTRAS SITUACIONES ADMINISTR'!$CB83&lt;&gt;"",'[10]PDI_OTRAS SITUACIONES ADMINISTR'!$CB83&lt;&gt;0),'[10]PDI_OTRAS SITUACIONES ADMINISTR'!$CB83,""),IF($A85="TOTAL",SUM(INDIRECT("AV4:AV"&amp;ROW()-1)),""))</f>
        <v/>
      </c>
      <c r="AW85" s="6" t="str">
        <f t="shared" ca="1" si="34"/>
        <v/>
      </c>
      <c r="AX85" s="6" t="str">
        <f ca="1">IF(AND($A85&lt;&gt;"",$A85&lt;&gt;"TOTAL"),IF(AND('[10]PDI_OTRAS SITUACIONES ADMINISTR'!$CE83&lt;&gt;"",'[10]PDI_OTRAS SITUACIONES ADMINISTR'!$CE83&lt;&gt;0),'[10]PDI_OTRAS SITUACIONES ADMINISTR'!$CE83,""),IF($A85="TOTAL",SUM(INDIRECT("AX4:AX"&amp;ROW()-1)),""))</f>
        <v/>
      </c>
      <c r="AY85" s="6" t="str">
        <f ca="1">IF(AND($A85&lt;&gt;"",$A85&lt;&gt;"TOTAL"),IF(AND('[10]PDI_OTRAS SITUACIONES ADMINISTR'!$CG83&lt;&gt;"",'[10]PDI_OTRAS SITUACIONES ADMINISTR'!$CG83&lt;&gt;0),'[10]PDI_OTRAS SITUACIONES ADMINISTR'!$CG83,""),IF($A85="TOTAL",SUM(INDIRECT("AY4:AY"&amp;ROW()-1)),""))</f>
        <v/>
      </c>
      <c r="AZ85" s="6" t="str">
        <f t="shared" ca="1" si="35"/>
        <v/>
      </c>
      <c r="BA85" s="6" t="str">
        <f ca="1">IF(AND($A85&lt;&gt;"",$A85&lt;&gt;"TOTAL"),IF(AND('[10]PDI_OTRAS SITUACIONES ADMINISTR'!$CJ83&lt;&gt;"",'[10]PDI_OTRAS SITUACIONES ADMINISTR'!$CJ83&lt;&gt;0),'[10]PDI_OTRAS SITUACIONES ADMINISTR'!$CJ83,""),IF($A85="TOTAL",SUM(INDIRECT("BA4:BA"&amp;ROW()-1)),""))</f>
        <v/>
      </c>
      <c r="BB85" s="6" t="str">
        <f ca="1">IF(AND($A85&lt;&gt;"",$A85&lt;&gt;"TOTAL"),IF(AND('[10]PDI_OTRAS SITUACIONES ADMINISTR'!$CL83&lt;&gt;"",'[10]PDI_OTRAS SITUACIONES ADMINISTR'!$CL83&lt;&gt;0),'[10]PDI_OTRAS SITUACIONES ADMINISTR'!$CL83,""),IF($A85="TOTAL",SUM(INDIRECT("BB4:BB"&amp;ROW()-1)),""))</f>
        <v/>
      </c>
      <c r="BC85" s="6" t="str">
        <f t="shared" ca="1" si="36"/>
        <v/>
      </c>
      <c r="BD85" s="6" t="str">
        <f ca="1">IF(AND($A85&lt;&gt;"",$A85&lt;&gt;"TOTAL"),IF(AND('[10]PDI_OTRAS SITUACIONES ADMINISTR'!$CO83&lt;&gt;"",'[10]PDI_OTRAS SITUACIONES ADMINISTR'!$CO83&lt;&gt;0),'[10]PDI_OTRAS SITUACIONES ADMINISTR'!$CO83,""),IF($A85="TOTAL",SUM(INDIRECT("BD4:BD"&amp;ROW()-1)),""))</f>
        <v/>
      </c>
      <c r="BE85" s="6" t="str">
        <f ca="1">IF(AND($A85&lt;&gt;"",$A85&lt;&gt;"TOTAL"),IF(AND('[10]PDI_OTRAS SITUACIONES ADMINISTR'!$CQ83&lt;&gt;"",'[10]PDI_OTRAS SITUACIONES ADMINISTR'!$CQ83&lt;&gt;0),'[10]PDI_OTRAS SITUACIONES ADMINISTR'!$CQ83,""),IF($A85="TOTAL",SUM(INDIRECT("BE4:BE"&amp;ROW()-1)),""))</f>
        <v/>
      </c>
      <c r="BF85" s="6" t="str">
        <f t="shared" ca="1" si="37"/>
        <v/>
      </c>
    </row>
    <row r="86" spans="1:58" x14ac:dyDescent="0.2">
      <c r="A86" s="19" t="str">
        <f>IF('[10]PDI_OTRAS SITUACIONES ADMINISTR'!$B84&lt;&gt;"",'[10]PDI_OTRAS SITUACIONES ADMINISTR'!$B84,IF(AND('[10]PDI_OTRAS SITUACIONES ADMINISTR'!$B84="",'[10]PDI_OTRAS SITUACIONES ADMINISTR'!$B85="",'[10]PDI_OTRAS SITUACIONES ADMINISTR'!$B83=""),"","TOTAL"))</f>
        <v/>
      </c>
      <c r="B86" s="6" t="str">
        <f ca="1">IF(AND($A86&lt;&gt;"",$A86&lt;&gt;"TOTAL"),IF(AND('[10]PDI_OTRAS SITUACIONES ADMINISTR'!$C84&lt;&gt;"",'[10]PDI_OTRAS SITUACIONES ADMINISTR'!$C84&lt;&gt;0),'[10]PDI_OTRAS SITUACIONES ADMINISTR'!$C84,""),IF($A86="TOTAL",SUM(INDIRECT("B4:B"&amp;ROW()-1)),""))</f>
        <v/>
      </c>
      <c r="C86" s="6" t="str">
        <f ca="1">IF(AND($A86&lt;&gt;"",$A86&lt;&gt;"TOTAL"),IF(AND('[10]PDI_OTRAS SITUACIONES ADMINISTR'!$E84&lt;&gt;"",'[10]PDI_OTRAS SITUACIONES ADMINISTR'!$E84&lt;&gt;0),'[10]PDI_OTRAS SITUACIONES ADMINISTR'!$E84,""),IF($A86="TOTAL",SUM(INDIRECT("C4:C"&amp;ROW()-1)),""))</f>
        <v/>
      </c>
      <c r="D86" s="6" t="str">
        <f t="shared" ca="1" si="19"/>
        <v/>
      </c>
      <c r="E86" s="6" t="str">
        <f ca="1">IF(AND($A86&lt;&gt;"",$A86&lt;&gt;"TOTAL"),IF(AND('[10]PDI_OTRAS SITUACIONES ADMINISTR'!$H84&lt;&gt;"",'[10]PDI_OTRAS SITUACIONES ADMINISTR'!$H84&lt;&gt;0),'[10]PDI_OTRAS SITUACIONES ADMINISTR'!$H84,""),IF($A86="TOTAL",SUM(INDIRECT("E4:E"&amp;ROW()-1)),""))</f>
        <v/>
      </c>
      <c r="F86" s="6" t="str">
        <f ca="1">IF(AND($A86&lt;&gt;"",$A86&lt;&gt;"TOTAL"),IF(AND('[10]PDI_OTRAS SITUACIONES ADMINISTR'!$J84&lt;&gt;"",'[10]PDI_OTRAS SITUACIONES ADMINISTR'!$J84&lt;&gt;0),'[10]PDI_OTRAS SITUACIONES ADMINISTR'!$J84,""),IF($A86="TOTAL",SUM(INDIRECT("F4:F"&amp;ROW()-1)),""))</f>
        <v/>
      </c>
      <c r="G86" s="6" t="str">
        <f t="shared" ca="1" si="20"/>
        <v/>
      </c>
      <c r="H86" s="6" t="str">
        <f ca="1">IF(AND($A86&lt;&gt;"",$A86&lt;&gt;"TOTAL"),IF(AND('[10]PDI_OTRAS SITUACIONES ADMINISTR'!$M84&lt;&gt;"",'[10]PDI_OTRAS SITUACIONES ADMINISTR'!$M84&lt;&gt;0),'[10]PDI_OTRAS SITUACIONES ADMINISTR'!$M84,""),IF($A86="TOTAL",SUM(INDIRECT("H4:H"&amp;ROW()-1)),""))</f>
        <v/>
      </c>
      <c r="I86" s="6" t="str">
        <f ca="1">IF(AND($A86&lt;&gt;"",$A86&lt;&gt;"TOTAL"),IF(AND('[10]PDI_OTRAS SITUACIONES ADMINISTR'!$O84&lt;&gt;"",'[10]PDI_OTRAS SITUACIONES ADMINISTR'!$O84&lt;&gt;0),'[10]PDI_OTRAS SITUACIONES ADMINISTR'!$O84,""),IF($A86="TOTAL",SUM(INDIRECT("I4:I"&amp;ROW()-1)),""))</f>
        <v/>
      </c>
      <c r="J86" s="6" t="str">
        <f t="shared" ca="1" si="21"/>
        <v/>
      </c>
      <c r="K86" s="6" t="str">
        <f ca="1">IF(AND($A86&lt;&gt;"",$A86&lt;&gt;"TOTAL"),IF(AND('[10]PDI_OTRAS SITUACIONES ADMINISTR'!$R84&lt;&gt;"",'[10]PDI_OTRAS SITUACIONES ADMINISTR'!$R84&lt;&gt;0),'[10]PDI_OTRAS SITUACIONES ADMINISTR'!$R84,""),IF($A86="TOTAL",SUM(INDIRECT("K4:K"&amp;ROW()-1)),""))</f>
        <v/>
      </c>
      <c r="L86" s="6" t="str">
        <f ca="1">IF(AND($A86&lt;&gt;"",$A86&lt;&gt;"TOTAL"),IF(AND('[10]PDI_OTRAS SITUACIONES ADMINISTR'!$T84&lt;&gt;"",'[10]PDI_OTRAS SITUACIONES ADMINISTR'!$T84&lt;&gt;0),'[10]PDI_OTRAS SITUACIONES ADMINISTR'!$T84,""),IF($A86="TOTAL",SUM(INDIRECT("L4:L"&amp;ROW()-1)),""))</f>
        <v/>
      </c>
      <c r="M86" s="6" t="str">
        <f t="shared" ca="1" si="22"/>
        <v/>
      </c>
      <c r="N86" s="6" t="str">
        <f ca="1">IF(AND($A86&lt;&gt;"",$A86&lt;&gt;"TOTAL"),IF(AND('[10]PDI_OTRAS SITUACIONES ADMINISTR'!$W84&lt;&gt;"",'[10]PDI_OTRAS SITUACIONES ADMINISTR'!$W84&lt;&gt;0),'[10]PDI_OTRAS SITUACIONES ADMINISTR'!$W84,""),IF($A86="TOTAL",SUM(INDIRECT("N4:N"&amp;ROW()-1)),""))</f>
        <v/>
      </c>
      <c r="O86" s="6" t="str">
        <f ca="1">IF(AND($A86&lt;&gt;"",$A86&lt;&gt;"TOTAL"),IF(AND('[10]PDI_OTRAS SITUACIONES ADMINISTR'!$Y84&lt;&gt;"",'[10]PDI_OTRAS SITUACIONES ADMINISTR'!$Y84&lt;&gt;0),'[10]PDI_OTRAS SITUACIONES ADMINISTR'!$Y84,""),IF($A86="TOTAL",SUM(INDIRECT("O4:O"&amp;ROW()-1)),""))</f>
        <v/>
      </c>
      <c r="P86" s="6" t="str">
        <f t="shared" ca="1" si="23"/>
        <v/>
      </c>
      <c r="Q86" s="6" t="str">
        <f ca="1">IF(AND($A86&lt;&gt;"",$A86&lt;&gt;"TOTAL"),IF(AND('[10]PDI_OTRAS SITUACIONES ADMINISTR'!$AB84&lt;&gt;"",'[10]PDI_OTRAS SITUACIONES ADMINISTR'!$AB84&lt;&gt;0),'[10]PDI_OTRAS SITUACIONES ADMINISTR'!$AB84,""),IF($A86="TOTAL",SUM(INDIRECT("Q4:Q"&amp;ROW()-1)),""))</f>
        <v/>
      </c>
      <c r="R86" s="6" t="str">
        <f ca="1">IF(AND($A86&lt;&gt;"",$A86&lt;&gt;"TOTAL"),IF(AND('[10]PDI_OTRAS SITUACIONES ADMINISTR'!$AD84&lt;&gt;"",'[10]PDI_OTRAS SITUACIONES ADMINISTR'!$AD84&lt;&gt;0),'[10]PDI_OTRAS SITUACIONES ADMINISTR'!$AD84,""),IF($A86="TOTAL",SUM(INDIRECT("R4:R"&amp;ROW()-1)),""))</f>
        <v/>
      </c>
      <c r="S86" s="6" t="str">
        <f t="shared" ca="1" si="24"/>
        <v/>
      </c>
      <c r="T86" s="6" t="str">
        <f ca="1">IF(AND($A86&lt;&gt;"",$A86&lt;&gt;"TOTAL"),IF(AND('[10]PDI_OTRAS SITUACIONES ADMINISTR'!$AG84&lt;&gt;"",'[10]PDI_OTRAS SITUACIONES ADMINISTR'!$AG84&lt;&gt;0),'[10]PDI_OTRAS SITUACIONES ADMINISTR'!$AG84,""),IF($A86="TOTAL",SUM(INDIRECT("T4:T"&amp;ROW()-1)),""))</f>
        <v/>
      </c>
      <c r="U86" s="6" t="str">
        <f ca="1">IF(AND($A86&lt;&gt;"",$A86&lt;&gt;"TOTAL"),IF(AND('[10]PDI_OTRAS SITUACIONES ADMINISTR'!$AI84&lt;&gt;"",'[10]PDI_OTRAS SITUACIONES ADMINISTR'!$AI84&lt;&gt;0),'[10]PDI_OTRAS SITUACIONES ADMINISTR'!$AI84,""),IF($A86="TOTAL",SUM(INDIRECT("U4:U"&amp;ROW()-1)),""))</f>
        <v/>
      </c>
      <c r="V86" s="6" t="str">
        <f t="shared" ca="1" si="25"/>
        <v/>
      </c>
      <c r="W86" s="6" t="str">
        <f ca="1">IF(AND($A86&lt;&gt;"",$A86&lt;&gt;"TOTAL"),IF(AND('[10]PDI_OTRAS SITUACIONES ADMINISTR'!$AL84&lt;&gt;"",'[10]PDI_OTRAS SITUACIONES ADMINISTR'!$AL84&lt;&gt;0),'[10]PDI_OTRAS SITUACIONES ADMINISTR'!$AL84,""),IF($A86="TOTAL",SUM(INDIRECT("W4:W"&amp;ROW()-1)),""))</f>
        <v/>
      </c>
      <c r="X86" s="6" t="str">
        <f ca="1">IF(AND($A86&lt;&gt;"",$A86&lt;&gt;"TOTAL"),IF(AND('[10]PDI_OTRAS SITUACIONES ADMINISTR'!$AN84&lt;&gt;"",'[10]PDI_OTRAS SITUACIONES ADMINISTR'!$AN84&lt;&gt;0),'[10]PDI_OTRAS SITUACIONES ADMINISTR'!$AN84,""),IF($A86="TOTAL",SUM(INDIRECT("X4:X"&amp;ROW()-1)),""))</f>
        <v/>
      </c>
      <c r="Y86" s="6" t="str">
        <f t="shared" ca="1" si="26"/>
        <v/>
      </c>
      <c r="Z86" s="6" t="str">
        <f ca="1">IF(AND($A86&lt;&gt;"",$A86&lt;&gt;"TOTAL"),IF(AND('[10]PDI_OTRAS SITUACIONES ADMINISTR'!$AQ84&lt;&gt;"",'[10]PDI_OTRAS SITUACIONES ADMINISTR'!$AQ84&lt;&gt;0),'[10]PDI_OTRAS SITUACIONES ADMINISTR'!$AQ84,""),IF($A86="TOTAL",SUM(INDIRECT("Z4:Z"&amp;ROW()-1)),""))</f>
        <v/>
      </c>
      <c r="AA86" s="6" t="str">
        <f ca="1">IF(AND($A86&lt;&gt;"",$A86&lt;&gt;"TOTAL"),IF(AND('[10]PDI_OTRAS SITUACIONES ADMINISTR'!$AS84&lt;&gt;"",'[10]PDI_OTRAS SITUACIONES ADMINISTR'!$AS84&lt;&gt;0),'[10]PDI_OTRAS SITUACIONES ADMINISTR'!$AS84,""),IF($A86="TOTAL",SUM(INDIRECT("AA4:AA"&amp;ROW()-1)),""))</f>
        <v/>
      </c>
      <c r="AB86" s="6" t="str">
        <f t="shared" ca="1" si="27"/>
        <v/>
      </c>
      <c r="AC86" s="6" t="str">
        <f ca="1">IF(AND($A86&lt;&gt;"",$A86&lt;&gt;"TOTAL"),IF(AND('[10]PDI_OTRAS SITUACIONES ADMINISTR'!$AV84&lt;&gt;"",'[10]PDI_OTRAS SITUACIONES ADMINISTR'!$AV84&lt;&gt;0),'[10]PDI_OTRAS SITUACIONES ADMINISTR'!$AV84,""),IF($A86="TOTAL",SUM(INDIRECT("AC4:AC"&amp;ROW()-1)),""))</f>
        <v/>
      </c>
      <c r="AD86" s="6" t="str">
        <f ca="1">IF(AND($A86&lt;&gt;"",$A86&lt;&gt;"TOTAL"),IF(AND('[10]PDI_OTRAS SITUACIONES ADMINISTR'!$AX84&lt;&gt;"",'[10]PDI_OTRAS SITUACIONES ADMINISTR'!$AX84&lt;&gt;0),'[10]PDI_OTRAS SITUACIONES ADMINISTR'!$AX84,""),IF($A86="TOTAL",SUM(INDIRECT("AD4:AD"&amp;ROW()-1)),""))</f>
        <v/>
      </c>
      <c r="AE86" s="6" t="str">
        <f t="shared" ca="1" si="28"/>
        <v/>
      </c>
      <c r="AF86" s="6" t="str">
        <f ca="1">IF(AND($A86&lt;&gt;"",$A86&lt;&gt;"TOTAL"),IF(AND('[10]PDI_OTRAS SITUACIONES ADMINISTR'!$BA84&lt;&gt;"",'[10]PDI_OTRAS SITUACIONES ADMINISTR'!$BA84&lt;&gt;0),'[10]PDI_OTRAS SITUACIONES ADMINISTR'!$BA84,""),IF($A86="TOTAL",SUM(INDIRECT("AF4:AF"&amp;ROW()-1)),""))</f>
        <v/>
      </c>
      <c r="AG86" s="6" t="str">
        <f ca="1">IF(AND($A86&lt;&gt;"",$A86&lt;&gt;"TOTAL"),IF(AND('[10]PDI_OTRAS SITUACIONES ADMINISTR'!$BC84&lt;&gt;"",'[10]PDI_OTRAS SITUACIONES ADMINISTR'!$BC84&lt;&gt;0),'[10]PDI_OTRAS SITUACIONES ADMINISTR'!$BC84,""),IF($A86="TOTAL",SUM(INDIRECT("AG4:AG"&amp;ROW()-1)),""))</f>
        <v/>
      </c>
      <c r="AH86" s="6" t="str">
        <f t="shared" ca="1" si="29"/>
        <v/>
      </c>
      <c r="AI86" s="6" t="str">
        <f ca="1">IF(AND($A86&lt;&gt;"",$A86&lt;&gt;"TOTAL"),IF(AND('[10]PDI_OTRAS SITUACIONES ADMINISTR'!$BF84&lt;&gt;"",'[10]PDI_OTRAS SITUACIONES ADMINISTR'!$BF84&lt;&gt;0),'[10]PDI_OTRAS SITUACIONES ADMINISTR'!$BF84,""),IF($A86="TOTAL",SUM(INDIRECT("AI4:AI"&amp;ROW()-1)),""))</f>
        <v/>
      </c>
      <c r="AJ86" s="6" t="str">
        <f ca="1">IF(AND($A86&lt;&gt;"",$A86&lt;&gt;"TOTAL"),IF(AND('[10]PDI_OTRAS SITUACIONES ADMINISTR'!$BH84&lt;&gt;"",'[10]PDI_OTRAS SITUACIONES ADMINISTR'!$BH84&lt;&gt;0),'[10]PDI_OTRAS SITUACIONES ADMINISTR'!$BH84,""),IF($A86="TOTAL",SUM(INDIRECT("AJ4:AJ"&amp;ROW()-1)),""))</f>
        <v/>
      </c>
      <c r="AK86" s="6" t="str">
        <f t="shared" ca="1" si="30"/>
        <v/>
      </c>
      <c r="AL86" s="6" t="str">
        <f ca="1">IF(AND($A86&lt;&gt;"",$A86&lt;&gt;"TOTAL"),IF(AND('[10]PDI_OTRAS SITUACIONES ADMINISTR'!$BK84&lt;&gt;"",'[10]PDI_OTRAS SITUACIONES ADMINISTR'!$BK84&lt;&gt;0),'[10]PDI_OTRAS SITUACIONES ADMINISTR'!$BK84,""),IF($A86="TOTAL",SUM(INDIRECT("AL4:AL"&amp;ROW()-1)),""))</f>
        <v/>
      </c>
      <c r="AM86" s="6" t="str">
        <f ca="1">IF(AND($A86&lt;&gt;"",$A86&lt;&gt;"TOTAL"),IF(AND('[10]PDI_OTRAS SITUACIONES ADMINISTR'!$BM84&lt;&gt;"",'[10]PDI_OTRAS SITUACIONES ADMINISTR'!$BM84&lt;&gt;0),'[10]PDI_OTRAS SITUACIONES ADMINISTR'!$BM84,""),IF($A86="TOTAL",SUM(INDIRECT("AM4:AM"&amp;ROW()-1)),""))</f>
        <v/>
      </c>
      <c r="AN86" s="6" t="str">
        <f t="shared" ca="1" si="31"/>
        <v/>
      </c>
      <c r="AO86" s="6" t="str">
        <f ca="1">IF(AND($A86&lt;&gt;"",$A86&lt;&gt;"TOTAL"),IF(AND('[10]PDI_OTRAS SITUACIONES ADMINISTR'!$BP84&lt;&gt;"",'[10]PDI_OTRAS SITUACIONES ADMINISTR'!$BP84&lt;&gt;0),'[10]PDI_OTRAS SITUACIONES ADMINISTR'!$BP84,""),IF($A86="TOTAL",SUM(INDIRECT("AO4:AO"&amp;ROW()-1)),""))</f>
        <v/>
      </c>
      <c r="AP86" s="6" t="str">
        <f ca="1">IF(AND($A86&lt;&gt;"",$A86&lt;&gt;"TOTAL"),IF(AND('[10]PDI_OTRAS SITUACIONES ADMINISTR'!$BR84&lt;&gt;"",'[10]PDI_OTRAS SITUACIONES ADMINISTR'!$BR84&lt;&gt;0),'[10]PDI_OTRAS SITUACIONES ADMINISTR'!$BR84,""),IF($A86="TOTAL",SUM(INDIRECT("AP4:AP"&amp;ROW()-1)),""))</f>
        <v/>
      </c>
      <c r="AQ86" s="6" t="str">
        <f t="shared" ca="1" si="32"/>
        <v/>
      </c>
      <c r="AR86" s="6" t="str">
        <f ca="1">IF(AND($A86&lt;&gt;"",$A86&lt;&gt;"TOTAL"),IF(AND('[10]PDI_OTRAS SITUACIONES ADMINISTR'!$BU84&lt;&gt;"",'[10]PDI_OTRAS SITUACIONES ADMINISTR'!$BU84&lt;&gt;0),'[10]PDI_OTRAS SITUACIONES ADMINISTR'!$BU84,""),IF($A86="TOTAL",SUM(INDIRECT("AR4:AR"&amp;ROW()-1)),""))</f>
        <v/>
      </c>
      <c r="AS86" s="6" t="str">
        <f ca="1">IF(AND($A86&lt;&gt;"",$A86&lt;&gt;"TOTAL"),IF(AND('[10]PDI_OTRAS SITUACIONES ADMINISTR'!$BW84&lt;&gt;"",'[10]PDI_OTRAS SITUACIONES ADMINISTR'!$BW84&lt;&gt;0),'[10]PDI_OTRAS SITUACIONES ADMINISTR'!$BW84,""),IF($A86="TOTAL",SUM(INDIRECT("AS4:AS"&amp;ROW()-1)),""))</f>
        <v/>
      </c>
      <c r="AT86" s="6" t="str">
        <f t="shared" ca="1" si="33"/>
        <v/>
      </c>
      <c r="AU86" s="6" t="str">
        <f ca="1">IF(AND($A86&lt;&gt;"",$A86&lt;&gt;"TOTAL"),IF(AND('[10]PDI_OTRAS SITUACIONES ADMINISTR'!$BZ84&lt;&gt;"",'[10]PDI_OTRAS SITUACIONES ADMINISTR'!$BZ84&lt;&gt;0),'[10]PDI_OTRAS SITUACIONES ADMINISTR'!$BZ84,""),IF($A86="TOTAL",SUM(INDIRECT("AU4:AU"&amp;ROW()-1)),""))</f>
        <v/>
      </c>
      <c r="AV86" s="6" t="str">
        <f ca="1">IF(AND($A86&lt;&gt;"",$A86&lt;&gt;"TOTAL"),IF(AND('[10]PDI_OTRAS SITUACIONES ADMINISTR'!$CB84&lt;&gt;"",'[10]PDI_OTRAS SITUACIONES ADMINISTR'!$CB84&lt;&gt;0),'[10]PDI_OTRAS SITUACIONES ADMINISTR'!$CB84,""),IF($A86="TOTAL",SUM(INDIRECT("AV4:AV"&amp;ROW()-1)),""))</f>
        <v/>
      </c>
      <c r="AW86" s="6" t="str">
        <f t="shared" ca="1" si="34"/>
        <v/>
      </c>
      <c r="AX86" s="6" t="str">
        <f ca="1">IF(AND($A86&lt;&gt;"",$A86&lt;&gt;"TOTAL"),IF(AND('[10]PDI_OTRAS SITUACIONES ADMINISTR'!$CE84&lt;&gt;"",'[10]PDI_OTRAS SITUACIONES ADMINISTR'!$CE84&lt;&gt;0),'[10]PDI_OTRAS SITUACIONES ADMINISTR'!$CE84,""),IF($A86="TOTAL",SUM(INDIRECT("AX4:AX"&amp;ROW()-1)),""))</f>
        <v/>
      </c>
      <c r="AY86" s="6" t="str">
        <f ca="1">IF(AND($A86&lt;&gt;"",$A86&lt;&gt;"TOTAL"),IF(AND('[10]PDI_OTRAS SITUACIONES ADMINISTR'!$CG84&lt;&gt;"",'[10]PDI_OTRAS SITUACIONES ADMINISTR'!$CG84&lt;&gt;0),'[10]PDI_OTRAS SITUACIONES ADMINISTR'!$CG84,""),IF($A86="TOTAL",SUM(INDIRECT("AY4:AY"&amp;ROW()-1)),""))</f>
        <v/>
      </c>
      <c r="AZ86" s="6" t="str">
        <f t="shared" ca="1" si="35"/>
        <v/>
      </c>
      <c r="BA86" s="6" t="str">
        <f ca="1">IF(AND($A86&lt;&gt;"",$A86&lt;&gt;"TOTAL"),IF(AND('[10]PDI_OTRAS SITUACIONES ADMINISTR'!$CJ84&lt;&gt;"",'[10]PDI_OTRAS SITUACIONES ADMINISTR'!$CJ84&lt;&gt;0),'[10]PDI_OTRAS SITUACIONES ADMINISTR'!$CJ84,""),IF($A86="TOTAL",SUM(INDIRECT("BA4:BA"&amp;ROW()-1)),""))</f>
        <v/>
      </c>
      <c r="BB86" s="6" t="str">
        <f ca="1">IF(AND($A86&lt;&gt;"",$A86&lt;&gt;"TOTAL"),IF(AND('[10]PDI_OTRAS SITUACIONES ADMINISTR'!$CL84&lt;&gt;"",'[10]PDI_OTRAS SITUACIONES ADMINISTR'!$CL84&lt;&gt;0),'[10]PDI_OTRAS SITUACIONES ADMINISTR'!$CL84,""),IF($A86="TOTAL",SUM(INDIRECT("BB4:BB"&amp;ROW()-1)),""))</f>
        <v/>
      </c>
      <c r="BC86" s="6" t="str">
        <f t="shared" ca="1" si="36"/>
        <v/>
      </c>
      <c r="BD86" s="6" t="str">
        <f ca="1">IF(AND($A86&lt;&gt;"",$A86&lt;&gt;"TOTAL"),IF(AND('[10]PDI_OTRAS SITUACIONES ADMINISTR'!$CO84&lt;&gt;"",'[10]PDI_OTRAS SITUACIONES ADMINISTR'!$CO84&lt;&gt;0),'[10]PDI_OTRAS SITUACIONES ADMINISTR'!$CO84,""),IF($A86="TOTAL",SUM(INDIRECT("BD4:BD"&amp;ROW()-1)),""))</f>
        <v/>
      </c>
      <c r="BE86" s="6" t="str">
        <f ca="1">IF(AND($A86&lt;&gt;"",$A86&lt;&gt;"TOTAL"),IF(AND('[10]PDI_OTRAS SITUACIONES ADMINISTR'!$CQ84&lt;&gt;"",'[10]PDI_OTRAS SITUACIONES ADMINISTR'!$CQ84&lt;&gt;0),'[10]PDI_OTRAS SITUACIONES ADMINISTR'!$CQ84,""),IF($A86="TOTAL",SUM(INDIRECT("BE4:BE"&amp;ROW()-1)),""))</f>
        <v/>
      </c>
      <c r="BF86" s="6" t="str">
        <f t="shared" ca="1" si="37"/>
        <v/>
      </c>
    </row>
    <row r="87" spans="1:58" x14ac:dyDescent="0.2">
      <c r="A87" s="19" t="str">
        <f>IF('[10]PDI_OTRAS SITUACIONES ADMINISTR'!$B85&lt;&gt;"",'[10]PDI_OTRAS SITUACIONES ADMINISTR'!$B85,IF(AND('[10]PDI_OTRAS SITUACIONES ADMINISTR'!$B85="",'[10]PDI_OTRAS SITUACIONES ADMINISTR'!$B86="",'[10]PDI_OTRAS SITUACIONES ADMINISTR'!$B84=""),"","TOTAL"))</f>
        <v/>
      </c>
      <c r="B87" s="6" t="str">
        <f ca="1">IF(AND($A87&lt;&gt;"",$A87&lt;&gt;"TOTAL"),IF(AND('[10]PDI_OTRAS SITUACIONES ADMINISTR'!$C85&lt;&gt;"",'[10]PDI_OTRAS SITUACIONES ADMINISTR'!$C85&lt;&gt;0),'[10]PDI_OTRAS SITUACIONES ADMINISTR'!$C85,""),IF($A87="TOTAL",SUM(INDIRECT("B4:B"&amp;ROW()-1)),""))</f>
        <v/>
      </c>
      <c r="C87" s="6" t="str">
        <f ca="1">IF(AND($A87&lt;&gt;"",$A87&lt;&gt;"TOTAL"),IF(AND('[10]PDI_OTRAS SITUACIONES ADMINISTR'!$E85&lt;&gt;"",'[10]PDI_OTRAS SITUACIONES ADMINISTR'!$E85&lt;&gt;0),'[10]PDI_OTRAS SITUACIONES ADMINISTR'!$E85,""),IF($A87="TOTAL",SUM(INDIRECT("C4:C"&amp;ROW()-1)),""))</f>
        <v/>
      </c>
      <c r="D87" s="6" t="str">
        <f t="shared" ca="1" si="19"/>
        <v/>
      </c>
      <c r="E87" s="6" t="str">
        <f ca="1">IF(AND($A87&lt;&gt;"",$A87&lt;&gt;"TOTAL"),IF(AND('[10]PDI_OTRAS SITUACIONES ADMINISTR'!$H85&lt;&gt;"",'[10]PDI_OTRAS SITUACIONES ADMINISTR'!$H85&lt;&gt;0),'[10]PDI_OTRAS SITUACIONES ADMINISTR'!$H85,""),IF($A87="TOTAL",SUM(INDIRECT("E4:E"&amp;ROW()-1)),""))</f>
        <v/>
      </c>
      <c r="F87" s="6" t="str">
        <f ca="1">IF(AND($A87&lt;&gt;"",$A87&lt;&gt;"TOTAL"),IF(AND('[10]PDI_OTRAS SITUACIONES ADMINISTR'!$J85&lt;&gt;"",'[10]PDI_OTRAS SITUACIONES ADMINISTR'!$J85&lt;&gt;0),'[10]PDI_OTRAS SITUACIONES ADMINISTR'!$J85,""),IF($A87="TOTAL",SUM(INDIRECT("F4:F"&amp;ROW()-1)),""))</f>
        <v/>
      </c>
      <c r="G87" s="6" t="str">
        <f t="shared" ca="1" si="20"/>
        <v/>
      </c>
      <c r="H87" s="6" t="str">
        <f ca="1">IF(AND($A87&lt;&gt;"",$A87&lt;&gt;"TOTAL"),IF(AND('[10]PDI_OTRAS SITUACIONES ADMINISTR'!$M85&lt;&gt;"",'[10]PDI_OTRAS SITUACIONES ADMINISTR'!$M85&lt;&gt;0),'[10]PDI_OTRAS SITUACIONES ADMINISTR'!$M85,""),IF($A87="TOTAL",SUM(INDIRECT("H4:H"&amp;ROW()-1)),""))</f>
        <v/>
      </c>
      <c r="I87" s="6" t="str">
        <f ca="1">IF(AND($A87&lt;&gt;"",$A87&lt;&gt;"TOTAL"),IF(AND('[10]PDI_OTRAS SITUACIONES ADMINISTR'!$O85&lt;&gt;"",'[10]PDI_OTRAS SITUACIONES ADMINISTR'!$O85&lt;&gt;0),'[10]PDI_OTRAS SITUACIONES ADMINISTR'!$O85,""),IF($A87="TOTAL",SUM(INDIRECT("I4:I"&amp;ROW()-1)),""))</f>
        <v/>
      </c>
      <c r="J87" s="6" t="str">
        <f t="shared" ca="1" si="21"/>
        <v/>
      </c>
      <c r="K87" s="6" t="str">
        <f ca="1">IF(AND($A87&lt;&gt;"",$A87&lt;&gt;"TOTAL"),IF(AND('[10]PDI_OTRAS SITUACIONES ADMINISTR'!$R85&lt;&gt;"",'[10]PDI_OTRAS SITUACIONES ADMINISTR'!$R85&lt;&gt;0),'[10]PDI_OTRAS SITUACIONES ADMINISTR'!$R85,""),IF($A87="TOTAL",SUM(INDIRECT("K4:K"&amp;ROW()-1)),""))</f>
        <v/>
      </c>
      <c r="L87" s="6" t="str">
        <f ca="1">IF(AND($A87&lt;&gt;"",$A87&lt;&gt;"TOTAL"),IF(AND('[10]PDI_OTRAS SITUACIONES ADMINISTR'!$T85&lt;&gt;"",'[10]PDI_OTRAS SITUACIONES ADMINISTR'!$T85&lt;&gt;0),'[10]PDI_OTRAS SITUACIONES ADMINISTR'!$T85,""),IF($A87="TOTAL",SUM(INDIRECT("L4:L"&amp;ROW()-1)),""))</f>
        <v/>
      </c>
      <c r="M87" s="6" t="str">
        <f t="shared" ca="1" si="22"/>
        <v/>
      </c>
      <c r="N87" s="6" t="str">
        <f ca="1">IF(AND($A87&lt;&gt;"",$A87&lt;&gt;"TOTAL"),IF(AND('[10]PDI_OTRAS SITUACIONES ADMINISTR'!$W85&lt;&gt;"",'[10]PDI_OTRAS SITUACIONES ADMINISTR'!$W85&lt;&gt;0),'[10]PDI_OTRAS SITUACIONES ADMINISTR'!$W85,""),IF($A87="TOTAL",SUM(INDIRECT("N4:N"&amp;ROW()-1)),""))</f>
        <v/>
      </c>
      <c r="O87" s="6" t="str">
        <f ca="1">IF(AND($A87&lt;&gt;"",$A87&lt;&gt;"TOTAL"),IF(AND('[10]PDI_OTRAS SITUACIONES ADMINISTR'!$Y85&lt;&gt;"",'[10]PDI_OTRAS SITUACIONES ADMINISTR'!$Y85&lt;&gt;0),'[10]PDI_OTRAS SITUACIONES ADMINISTR'!$Y85,""),IF($A87="TOTAL",SUM(INDIRECT("O4:O"&amp;ROW()-1)),""))</f>
        <v/>
      </c>
      <c r="P87" s="6" t="str">
        <f t="shared" ca="1" si="23"/>
        <v/>
      </c>
      <c r="Q87" s="6" t="str">
        <f ca="1">IF(AND($A87&lt;&gt;"",$A87&lt;&gt;"TOTAL"),IF(AND('[10]PDI_OTRAS SITUACIONES ADMINISTR'!$AB85&lt;&gt;"",'[10]PDI_OTRAS SITUACIONES ADMINISTR'!$AB85&lt;&gt;0),'[10]PDI_OTRAS SITUACIONES ADMINISTR'!$AB85,""),IF($A87="TOTAL",SUM(INDIRECT("Q4:Q"&amp;ROW()-1)),""))</f>
        <v/>
      </c>
      <c r="R87" s="6" t="str">
        <f ca="1">IF(AND($A87&lt;&gt;"",$A87&lt;&gt;"TOTAL"),IF(AND('[10]PDI_OTRAS SITUACIONES ADMINISTR'!$AD85&lt;&gt;"",'[10]PDI_OTRAS SITUACIONES ADMINISTR'!$AD85&lt;&gt;0),'[10]PDI_OTRAS SITUACIONES ADMINISTR'!$AD85,""),IF($A87="TOTAL",SUM(INDIRECT("R4:R"&amp;ROW()-1)),""))</f>
        <v/>
      </c>
      <c r="S87" s="6" t="str">
        <f t="shared" ca="1" si="24"/>
        <v/>
      </c>
      <c r="T87" s="6" t="str">
        <f ca="1">IF(AND($A87&lt;&gt;"",$A87&lt;&gt;"TOTAL"),IF(AND('[10]PDI_OTRAS SITUACIONES ADMINISTR'!$AG85&lt;&gt;"",'[10]PDI_OTRAS SITUACIONES ADMINISTR'!$AG85&lt;&gt;0),'[10]PDI_OTRAS SITUACIONES ADMINISTR'!$AG85,""),IF($A87="TOTAL",SUM(INDIRECT("T4:T"&amp;ROW()-1)),""))</f>
        <v/>
      </c>
      <c r="U87" s="6" t="str">
        <f ca="1">IF(AND($A87&lt;&gt;"",$A87&lt;&gt;"TOTAL"),IF(AND('[10]PDI_OTRAS SITUACIONES ADMINISTR'!$AI85&lt;&gt;"",'[10]PDI_OTRAS SITUACIONES ADMINISTR'!$AI85&lt;&gt;0),'[10]PDI_OTRAS SITUACIONES ADMINISTR'!$AI85,""),IF($A87="TOTAL",SUM(INDIRECT("U4:U"&amp;ROW()-1)),""))</f>
        <v/>
      </c>
      <c r="V87" s="6" t="str">
        <f t="shared" ca="1" si="25"/>
        <v/>
      </c>
      <c r="W87" s="6" t="str">
        <f ca="1">IF(AND($A87&lt;&gt;"",$A87&lt;&gt;"TOTAL"),IF(AND('[10]PDI_OTRAS SITUACIONES ADMINISTR'!$AL85&lt;&gt;"",'[10]PDI_OTRAS SITUACIONES ADMINISTR'!$AL85&lt;&gt;0),'[10]PDI_OTRAS SITUACIONES ADMINISTR'!$AL85,""),IF($A87="TOTAL",SUM(INDIRECT("W4:W"&amp;ROW()-1)),""))</f>
        <v/>
      </c>
      <c r="X87" s="6" t="str">
        <f ca="1">IF(AND($A87&lt;&gt;"",$A87&lt;&gt;"TOTAL"),IF(AND('[10]PDI_OTRAS SITUACIONES ADMINISTR'!$AN85&lt;&gt;"",'[10]PDI_OTRAS SITUACIONES ADMINISTR'!$AN85&lt;&gt;0),'[10]PDI_OTRAS SITUACIONES ADMINISTR'!$AN85,""),IF($A87="TOTAL",SUM(INDIRECT("X4:X"&amp;ROW()-1)),""))</f>
        <v/>
      </c>
      <c r="Y87" s="6" t="str">
        <f t="shared" ca="1" si="26"/>
        <v/>
      </c>
      <c r="Z87" s="6" t="str">
        <f ca="1">IF(AND($A87&lt;&gt;"",$A87&lt;&gt;"TOTAL"),IF(AND('[10]PDI_OTRAS SITUACIONES ADMINISTR'!$AQ85&lt;&gt;"",'[10]PDI_OTRAS SITUACIONES ADMINISTR'!$AQ85&lt;&gt;0),'[10]PDI_OTRAS SITUACIONES ADMINISTR'!$AQ85,""),IF($A87="TOTAL",SUM(INDIRECT("Z4:Z"&amp;ROW()-1)),""))</f>
        <v/>
      </c>
      <c r="AA87" s="6" t="str">
        <f ca="1">IF(AND($A87&lt;&gt;"",$A87&lt;&gt;"TOTAL"),IF(AND('[10]PDI_OTRAS SITUACIONES ADMINISTR'!$AS85&lt;&gt;"",'[10]PDI_OTRAS SITUACIONES ADMINISTR'!$AS85&lt;&gt;0),'[10]PDI_OTRAS SITUACIONES ADMINISTR'!$AS85,""),IF($A87="TOTAL",SUM(INDIRECT("AA4:AA"&amp;ROW()-1)),""))</f>
        <v/>
      </c>
      <c r="AB87" s="6" t="str">
        <f t="shared" ca="1" si="27"/>
        <v/>
      </c>
      <c r="AC87" s="6" t="str">
        <f ca="1">IF(AND($A87&lt;&gt;"",$A87&lt;&gt;"TOTAL"),IF(AND('[10]PDI_OTRAS SITUACIONES ADMINISTR'!$AV85&lt;&gt;"",'[10]PDI_OTRAS SITUACIONES ADMINISTR'!$AV85&lt;&gt;0),'[10]PDI_OTRAS SITUACIONES ADMINISTR'!$AV85,""),IF($A87="TOTAL",SUM(INDIRECT("AC4:AC"&amp;ROW()-1)),""))</f>
        <v/>
      </c>
      <c r="AD87" s="6" t="str">
        <f ca="1">IF(AND($A87&lt;&gt;"",$A87&lt;&gt;"TOTAL"),IF(AND('[10]PDI_OTRAS SITUACIONES ADMINISTR'!$AX85&lt;&gt;"",'[10]PDI_OTRAS SITUACIONES ADMINISTR'!$AX85&lt;&gt;0),'[10]PDI_OTRAS SITUACIONES ADMINISTR'!$AX85,""),IF($A87="TOTAL",SUM(INDIRECT("AD4:AD"&amp;ROW()-1)),""))</f>
        <v/>
      </c>
      <c r="AE87" s="6" t="str">
        <f t="shared" ca="1" si="28"/>
        <v/>
      </c>
      <c r="AF87" s="6" t="str">
        <f ca="1">IF(AND($A87&lt;&gt;"",$A87&lt;&gt;"TOTAL"),IF(AND('[10]PDI_OTRAS SITUACIONES ADMINISTR'!$BA85&lt;&gt;"",'[10]PDI_OTRAS SITUACIONES ADMINISTR'!$BA85&lt;&gt;0),'[10]PDI_OTRAS SITUACIONES ADMINISTR'!$BA85,""),IF($A87="TOTAL",SUM(INDIRECT("AF4:AF"&amp;ROW()-1)),""))</f>
        <v/>
      </c>
      <c r="AG87" s="6" t="str">
        <f ca="1">IF(AND($A87&lt;&gt;"",$A87&lt;&gt;"TOTAL"),IF(AND('[10]PDI_OTRAS SITUACIONES ADMINISTR'!$BC85&lt;&gt;"",'[10]PDI_OTRAS SITUACIONES ADMINISTR'!$BC85&lt;&gt;0),'[10]PDI_OTRAS SITUACIONES ADMINISTR'!$BC85,""),IF($A87="TOTAL",SUM(INDIRECT("AG4:AG"&amp;ROW()-1)),""))</f>
        <v/>
      </c>
      <c r="AH87" s="6" t="str">
        <f t="shared" ca="1" si="29"/>
        <v/>
      </c>
      <c r="AI87" s="6" t="str">
        <f ca="1">IF(AND($A87&lt;&gt;"",$A87&lt;&gt;"TOTAL"),IF(AND('[10]PDI_OTRAS SITUACIONES ADMINISTR'!$BF85&lt;&gt;"",'[10]PDI_OTRAS SITUACIONES ADMINISTR'!$BF85&lt;&gt;0),'[10]PDI_OTRAS SITUACIONES ADMINISTR'!$BF85,""),IF($A87="TOTAL",SUM(INDIRECT("AI4:AI"&amp;ROW()-1)),""))</f>
        <v/>
      </c>
      <c r="AJ87" s="6" t="str">
        <f ca="1">IF(AND($A87&lt;&gt;"",$A87&lt;&gt;"TOTAL"),IF(AND('[10]PDI_OTRAS SITUACIONES ADMINISTR'!$BH85&lt;&gt;"",'[10]PDI_OTRAS SITUACIONES ADMINISTR'!$BH85&lt;&gt;0),'[10]PDI_OTRAS SITUACIONES ADMINISTR'!$BH85,""),IF($A87="TOTAL",SUM(INDIRECT("AJ4:AJ"&amp;ROW()-1)),""))</f>
        <v/>
      </c>
      <c r="AK87" s="6" t="str">
        <f t="shared" ca="1" si="30"/>
        <v/>
      </c>
      <c r="AL87" s="6" t="str">
        <f ca="1">IF(AND($A87&lt;&gt;"",$A87&lt;&gt;"TOTAL"),IF(AND('[10]PDI_OTRAS SITUACIONES ADMINISTR'!$BK85&lt;&gt;"",'[10]PDI_OTRAS SITUACIONES ADMINISTR'!$BK85&lt;&gt;0),'[10]PDI_OTRAS SITUACIONES ADMINISTR'!$BK85,""),IF($A87="TOTAL",SUM(INDIRECT("AL4:AL"&amp;ROW()-1)),""))</f>
        <v/>
      </c>
      <c r="AM87" s="6" t="str">
        <f ca="1">IF(AND($A87&lt;&gt;"",$A87&lt;&gt;"TOTAL"),IF(AND('[10]PDI_OTRAS SITUACIONES ADMINISTR'!$BM85&lt;&gt;"",'[10]PDI_OTRAS SITUACIONES ADMINISTR'!$BM85&lt;&gt;0),'[10]PDI_OTRAS SITUACIONES ADMINISTR'!$BM85,""),IF($A87="TOTAL",SUM(INDIRECT("AM4:AM"&amp;ROW()-1)),""))</f>
        <v/>
      </c>
      <c r="AN87" s="6" t="str">
        <f t="shared" ca="1" si="31"/>
        <v/>
      </c>
      <c r="AO87" s="6" t="str">
        <f ca="1">IF(AND($A87&lt;&gt;"",$A87&lt;&gt;"TOTAL"),IF(AND('[10]PDI_OTRAS SITUACIONES ADMINISTR'!$BP85&lt;&gt;"",'[10]PDI_OTRAS SITUACIONES ADMINISTR'!$BP85&lt;&gt;0),'[10]PDI_OTRAS SITUACIONES ADMINISTR'!$BP85,""),IF($A87="TOTAL",SUM(INDIRECT("AO4:AO"&amp;ROW()-1)),""))</f>
        <v/>
      </c>
      <c r="AP87" s="6" t="str">
        <f ca="1">IF(AND($A87&lt;&gt;"",$A87&lt;&gt;"TOTAL"),IF(AND('[10]PDI_OTRAS SITUACIONES ADMINISTR'!$BR85&lt;&gt;"",'[10]PDI_OTRAS SITUACIONES ADMINISTR'!$BR85&lt;&gt;0),'[10]PDI_OTRAS SITUACIONES ADMINISTR'!$BR85,""),IF($A87="TOTAL",SUM(INDIRECT("AP4:AP"&amp;ROW()-1)),""))</f>
        <v/>
      </c>
      <c r="AQ87" s="6" t="str">
        <f t="shared" ca="1" si="32"/>
        <v/>
      </c>
      <c r="AR87" s="6" t="str">
        <f ca="1">IF(AND($A87&lt;&gt;"",$A87&lt;&gt;"TOTAL"),IF(AND('[10]PDI_OTRAS SITUACIONES ADMINISTR'!$BU85&lt;&gt;"",'[10]PDI_OTRAS SITUACIONES ADMINISTR'!$BU85&lt;&gt;0),'[10]PDI_OTRAS SITUACIONES ADMINISTR'!$BU85,""),IF($A87="TOTAL",SUM(INDIRECT("AR4:AR"&amp;ROW()-1)),""))</f>
        <v/>
      </c>
      <c r="AS87" s="6" t="str">
        <f ca="1">IF(AND($A87&lt;&gt;"",$A87&lt;&gt;"TOTAL"),IF(AND('[10]PDI_OTRAS SITUACIONES ADMINISTR'!$BW85&lt;&gt;"",'[10]PDI_OTRAS SITUACIONES ADMINISTR'!$BW85&lt;&gt;0),'[10]PDI_OTRAS SITUACIONES ADMINISTR'!$BW85,""),IF($A87="TOTAL",SUM(INDIRECT("AS4:AS"&amp;ROW()-1)),""))</f>
        <v/>
      </c>
      <c r="AT87" s="6" t="str">
        <f t="shared" ca="1" si="33"/>
        <v/>
      </c>
      <c r="AU87" s="6" t="str">
        <f ca="1">IF(AND($A87&lt;&gt;"",$A87&lt;&gt;"TOTAL"),IF(AND('[10]PDI_OTRAS SITUACIONES ADMINISTR'!$BZ85&lt;&gt;"",'[10]PDI_OTRAS SITUACIONES ADMINISTR'!$BZ85&lt;&gt;0),'[10]PDI_OTRAS SITUACIONES ADMINISTR'!$BZ85,""),IF($A87="TOTAL",SUM(INDIRECT("AU4:AU"&amp;ROW()-1)),""))</f>
        <v/>
      </c>
      <c r="AV87" s="6" t="str">
        <f ca="1">IF(AND($A87&lt;&gt;"",$A87&lt;&gt;"TOTAL"),IF(AND('[10]PDI_OTRAS SITUACIONES ADMINISTR'!$CB85&lt;&gt;"",'[10]PDI_OTRAS SITUACIONES ADMINISTR'!$CB85&lt;&gt;0),'[10]PDI_OTRAS SITUACIONES ADMINISTR'!$CB85,""),IF($A87="TOTAL",SUM(INDIRECT("AV4:AV"&amp;ROW()-1)),""))</f>
        <v/>
      </c>
      <c r="AW87" s="6" t="str">
        <f t="shared" ca="1" si="34"/>
        <v/>
      </c>
      <c r="AX87" s="6" t="str">
        <f ca="1">IF(AND($A87&lt;&gt;"",$A87&lt;&gt;"TOTAL"),IF(AND('[10]PDI_OTRAS SITUACIONES ADMINISTR'!$CE85&lt;&gt;"",'[10]PDI_OTRAS SITUACIONES ADMINISTR'!$CE85&lt;&gt;0),'[10]PDI_OTRAS SITUACIONES ADMINISTR'!$CE85,""),IF($A87="TOTAL",SUM(INDIRECT("AX4:AX"&amp;ROW()-1)),""))</f>
        <v/>
      </c>
      <c r="AY87" s="6" t="str">
        <f ca="1">IF(AND($A87&lt;&gt;"",$A87&lt;&gt;"TOTAL"),IF(AND('[10]PDI_OTRAS SITUACIONES ADMINISTR'!$CG85&lt;&gt;"",'[10]PDI_OTRAS SITUACIONES ADMINISTR'!$CG85&lt;&gt;0),'[10]PDI_OTRAS SITUACIONES ADMINISTR'!$CG85,""),IF($A87="TOTAL",SUM(INDIRECT("AY4:AY"&amp;ROW()-1)),""))</f>
        <v/>
      </c>
      <c r="AZ87" s="6" t="str">
        <f t="shared" ca="1" si="35"/>
        <v/>
      </c>
      <c r="BA87" s="6" t="str">
        <f ca="1">IF(AND($A87&lt;&gt;"",$A87&lt;&gt;"TOTAL"),IF(AND('[10]PDI_OTRAS SITUACIONES ADMINISTR'!$CJ85&lt;&gt;"",'[10]PDI_OTRAS SITUACIONES ADMINISTR'!$CJ85&lt;&gt;0),'[10]PDI_OTRAS SITUACIONES ADMINISTR'!$CJ85,""),IF($A87="TOTAL",SUM(INDIRECT("BA4:BA"&amp;ROW()-1)),""))</f>
        <v/>
      </c>
      <c r="BB87" s="6" t="str">
        <f ca="1">IF(AND($A87&lt;&gt;"",$A87&lt;&gt;"TOTAL"),IF(AND('[10]PDI_OTRAS SITUACIONES ADMINISTR'!$CL85&lt;&gt;"",'[10]PDI_OTRAS SITUACIONES ADMINISTR'!$CL85&lt;&gt;0),'[10]PDI_OTRAS SITUACIONES ADMINISTR'!$CL85,""),IF($A87="TOTAL",SUM(INDIRECT("BB4:BB"&amp;ROW()-1)),""))</f>
        <v/>
      </c>
      <c r="BC87" s="6" t="str">
        <f t="shared" ca="1" si="36"/>
        <v/>
      </c>
      <c r="BD87" s="6" t="str">
        <f ca="1">IF(AND($A87&lt;&gt;"",$A87&lt;&gt;"TOTAL"),IF(AND('[10]PDI_OTRAS SITUACIONES ADMINISTR'!$CO85&lt;&gt;"",'[10]PDI_OTRAS SITUACIONES ADMINISTR'!$CO85&lt;&gt;0),'[10]PDI_OTRAS SITUACIONES ADMINISTR'!$CO85,""),IF($A87="TOTAL",SUM(INDIRECT("BD4:BD"&amp;ROW()-1)),""))</f>
        <v/>
      </c>
      <c r="BE87" s="6" t="str">
        <f ca="1">IF(AND($A87&lt;&gt;"",$A87&lt;&gt;"TOTAL"),IF(AND('[10]PDI_OTRAS SITUACIONES ADMINISTR'!$CQ85&lt;&gt;"",'[10]PDI_OTRAS SITUACIONES ADMINISTR'!$CQ85&lt;&gt;0),'[10]PDI_OTRAS SITUACIONES ADMINISTR'!$CQ85,""),IF($A87="TOTAL",SUM(INDIRECT("BE4:BE"&amp;ROW()-1)),""))</f>
        <v/>
      </c>
      <c r="BF87" s="6" t="str">
        <f t="shared" ca="1" si="37"/>
        <v/>
      </c>
    </row>
    <row r="88" spans="1:58" x14ac:dyDescent="0.2">
      <c r="A88" s="19" t="str">
        <f>IF('[10]PDI_OTRAS SITUACIONES ADMINISTR'!$B86&lt;&gt;"",'[10]PDI_OTRAS SITUACIONES ADMINISTR'!$B86,IF(AND('[10]PDI_OTRAS SITUACIONES ADMINISTR'!$B86="",'[10]PDI_OTRAS SITUACIONES ADMINISTR'!$B87="",'[10]PDI_OTRAS SITUACIONES ADMINISTR'!$B85=""),"","TOTAL"))</f>
        <v/>
      </c>
      <c r="B88" s="6" t="str">
        <f ca="1">IF(AND($A88&lt;&gt;"",$A88&lt;&gt;"TOTAL"),IF(AND('[10]PDI_OTRAS SITUACIONES ADMINISTR'!$C86&lt;&gt;"",'[10]PDI_OTRAS SITUACIONES ADMINISTR'!$C86&lt;&gt;0),'[10]PDI_OTRAS SITUACIONES ADMINISTR'!$C86,""),IF($A88="TOTAL",SUM(INDIRECT("B4:B"&amp;ROW()-1)),""))</f>
        <v/>
      </c>
      <c r="C88" s="6" t="str">
        <f ca="1">IF(AND($A88&lt;&gt;"",$A88&lt;&gt;"TOTAL"),IF(AND('[10]PDI_OTRAS SITUACIONES ADMINISTR'!$E86&lt;&gt;"",'[10]PDI_OTRAS SITUACIONES ADMINISTR'!$E86&lt;&gt;0),'[10]PDI_OTRAS SITUACIONES ADMINISTR'!$E86,""),IF($A88="TOTAL",SUM(INDIRECT("C4:C"&amp;ROW()-1)),""))</f>
        <v/>
      </c>
      <c r="D88" s="6" t="str">
        <f t="shared" ca="1" si="19"/>
        <v/>
      </c>
      <c r="E88" s="6" t="str">
        <f ca="1">IF(AND($A88&lt;&gt;"",$A88&lt;&gt;"TOTAL"),IF(AND('[10]PDI_OTRAS SITUACIONES ADMINISTR'!$H86&lt;&gt;"",'[10]PDI_OTRAS SITUACIONES ADMINISTR'!$H86&lt;&gt;0),'[10]PDI_OTRAS SITUACIONES ADMINISTR'!$H86,""),IF($A88="TOTAL",SUM(INDIRECT("E4:E"&amp;ROW()-1)),""))</f>
        <v/>
      </c>
      <c r="F88" s="6" t="str">
        <f ca="1">IF(AND($A88&lt;&gt;"",$A88&lt;&gt;"TOTAL"),IF(AND('[10]PDI_OTRAS SITUACIONES ADMINISTR'!$J86&lt;&gt;"",'[10]PDI_OTRAS SITUACIONES ADMINISTR'!$J86&lt;&gt;0),'[10]PDI_OTRAS SITUACIONES ADMINISTR'!$J86,""),IF($A88="TOTAL",SUM(INDIRECT("F4:F"&amp;ROW()-1)),""))</f>
        <v/>
      </c>
      <c r="G88" s="6" t="str">
        <f t="shared" ca="1" si="20"/>
        <v/>
      </c>
      <c r="H88" s="6" t="str">
        <f ca="1">IF(AND($A88&lt;&gt;"",$A88&lt;&gt;"TOTAL"),IF(AND('[10]PDI_OTRAS SITUACIONES ADMINISTR'!$M86&lt;&gt;"",'[10]PDI_OTRAS SITUACIONES ADMINISTR'!$M86&lt;&gt;0),'[10]PDI_OTRAS SITUACIONES ADMINISTR'!$M86,""),IF($A88="TOTAL",SUM(INDIRECT("H4:H"&amp;ROW()-1)),""))</f>
        <v/>
      </c>
      <c r="I88" s="6" t="str">
        <f ca="1">IF(AND($A88&lt;&gt;"",$A88&lt;&gt;"TOTAL"),IF(AND('[10]PDI_OTRAS SITUACIONES ADMINISTR'!$O86&lt;&gt;"",'[10]PDI_OTRAS SITUACIONES ADMINISTR'!$O86&lt;&gt;0),'[10]PDI_OTRAS SITUACIONES ADMINISTR'!$O86,""),IF($A88="TOTAL",SUM(INDIRECT("I4:I"&amp;ROW()-1)),""))</f>
        <v/>
      </c>
      <c r="J88" s="6" t="str">
        <f t="shared" ca="1" si="21"/>
        <v/>
      </c>
      <c r="K88" s="6" t="str">
        <f ca="1">IF(AND($A88&lt;&gt;"",$A88&lt;&gt;"TOTAL"),IF(AND('[10]PDI_OTRAS SITUACIONES ADMINISTR'!$R86&lt;&gt;"",'[10]PDI_OTRAS SITUACIONES ADMINISTR'!$R86&lt;&gt;0),'[10]PDI_OTRAS SITUACIONES ADMINISTR'!$R86,""),IF($A88="TOTAL",SUM(INDIRECT("K4:K"&amp;ROW()-1)),""))</f>
        <v/>
      </c>
      <c r="L88" s="6" t="str">
        <f ca="1">IF(AND($A88&lt;&gt;"",$A88&lt;&gt;"TOTAL"),IF(AND('[10]PDI_OTRAS SITUACIONES ADMINISTR'!$T86&lt;&gt;"",'[10]PDI_OTRAS SITUACIONES ADMINISTR'!$T86&lt;&gt;0),'[10]PDI_OTRAS SITUACIONES ADMINISTR'!$T86,""),IF($A88="TOTAL",SUM(INDIRECT("L4:L"&amp;ROW()-1)),""))</f>
        <v/>
      </c>
      <c r="M88" s="6" t="str">
        <f t="shared" ca="1" si="22"/>
        <v/>
      </c>
      <c r="N88" s="6" t="str">
        <f ca="1">IF(AND($A88&lt;&gt;"",$A88&lt;&gt;"TOTAL"),IF(AND('[10]PDI_OTRAS SITUACIONES ADMINISTR'!$W86&lt;&gt;"",'[10]PDI_OTRAS SITUACIONES ADMINISTR'!$W86&lt;&gt;0),'[10]PDI_OTRAS SITUACIONES ADMINISTR'!$W86,""),IF($A88="TOTAL",SUM(INDIRECT("N4:N"&amp;ROW()-1)),""))</f>
        <v/>
      </c>
      <c r="O88" s="6" t="str">
        <f ca="1">IF(AND($A88&lt;&gt;"",$A88&lt;&gt;"TOTAL"),IF(AND('[10]PDI_OTRAS SITUACIONES ADMINISTR'!$Y86&lt;&gt;"",'[10]PDI_OTRAS SITUACIONES ADMINISTR'!$Y86&lt;&gt;0),'[10]PDI_OTRAS SITUACIONES ADMINISTR'!$Y86,""),IF($A88="TOTAL",SUM(INDIRECT("O4:O"&amp;ROW()-1)),""))</f>
        <v/>
      </c>
      <c r="P88" s="6" t="str">
        <f t="shared" ca="1" si="23"/>
        <v/>
      </c>
      <c r="Q88" s="6" t="str">
        <f ca="1">IF(AND($A88&lt;&gt;"",$A88&lt;&gt;"TOTAL"),IF(AND('[10]PDI_OTRAS SITUACIONES ADMINISTR'!$AB86&lt;&gt;"",'[10]PDI_OTRAS SITUACIONES ADMINISTR'!$AB86&lt;&gt;0),'[10]PDI_OTRAS SITUACIONES ADMINISTR'!$AB86,""),IF($A88="TOTAL",SUM(INDIRECT("Q4:Q"&amp;ROW()-1)),""))</f>
        <v/>
      </c>
      <c r="R88" s="6" t="str">
        <f ca="1">IF(AND($A88&lt;&gt;"",$A88&lt;&gt;"TOTAL"),IF(AND('[10]PDI_OTRAS SITUACIONES ADMINISTR'!$AD86&lt;&gt;"",'[10]PDI_OTRAS SITUACIONES ADMINISTR'!$AD86&lt;&gt;0),'[10]PDI_OTRAS SITUACIONES ADMINISTR'!$AD86,""),IF($A88="TOTAL",SUM(INDIRECT("R4:R"&amp;ROW()-1)),""))</f>
        <v/>
      </c>
      <c r="S88" s="6" t="str">
        <f t="shared" ca="1" si="24"/>
        <v/>
      </c>
      <c r="T88" s="6" t="str">
        <f ca="1">IF(AND($A88&lt;&gt;"",$A88&lt;&gt;"TOTAL"),IF(AND('[10]PDI_OTRAS SITUACIONES ADMINISTR'!$AG86&lt;&gt;"",'[10]PDI_OTRAS SITUACIONES ADMINISTR'!$AG86&lt;&gt;0),'[10]PDI_OTRAS SITUACIONES ADMINISTR'!$AG86,""),IF($A88="TOTAL",SUM(INDIRECT("T4:T"&amp;ROW()-1)),""))</f>
        <v/>
      </c>
      <c r="U88" s="6" t="str">
        <f ca="1">IF(AND($A88&lt;&gt;"",$A88&lt;&gt;"TOTAL"),IF(AND('[10]PDI_OTRAS SITUACIONES ADMINISTR'!$AI86&lt;&gt;"",'[10]PDI_OTRAS SITUACIONES ADMINISTR'!$AI86&lt;&gt;0),'[10]PDI_OTRAS SITUACIONES ADMINISTR'!$AI86,""),IF($A88="TOTAL",SUM(INDIRECT("U4:U"&amp;ROW()-1)),""))</f>
        <v/>
      </c>
      <c r="V88" s="6" t="str">
        <f t="shared" ca="1" si="25"/>
        <v/>
      </c>
      <c r="W88" s="6" t="str">
        <f ca="1">IF(AND($A88&lt;&gt;"",$A88&lt;&gt;"TOTAL"),IF(AND('[10]PDI_OTRAS SITUACIONES ADMINISTR'!$AL86&lt;&gt;"",'[10]PDI_OTRAS SITUACIONES ADMINISTR'!$AL86&lt;&gt;0),'[10]PDI_OTRAS SITUACIONES ADMINISTR'!$AL86,""),IF($A88="TOTAL",SUM(INDIRECT("W4:W"&amp;ROW()-1)),""))</f>
        <v/>
      </c>
      <c r="X88" s="6" t="str">
        <f ca="1">IF(AND($A88&lt;&gt;"",$A88&lt;&gt;"TOTAL"),IF(AND('[10]PDI_OTRAS SITUACIONES ADMINISTR'!$AN86&lt;&gt;"",'[10]PDI_OTRAS SITUACIONES ADMINISTR'!$AN86&lt;&gt;0),'[10]PDI_OTRAS SITUACIONES ADMINISTR'!$AN86,""),IF($A88="TOTAL",SUM(INDIRECT("X4:X"&amp;ROW()-1)),""))</f>
        <v/>
      </c>
      <c r="Y88" s="6" t="str">
        <f t="shared" ca="1" si="26"/>
        <v/>
      </c>
      <c r="Z88" s="6" t="str">
        <f ca="1">IF(AND($A88&lt;&gt;"",$A88&lt;&gt;"TOTAL"),IF(AND('[10]PDI_OTRAS SITUACIONES ADMINISTR'!$AQ86&lt;&gt;"",'[10]PDI_OTRAS SITUACIONES ADMINISTR'!$AQ86&lt;&gt;0),'[10]PDI_OTRAS SITUACIONES ADMINISTR'!$AQ86,""),IF($A88="TOTAL",SUM(INDIRECT("Z4:Z"&amp;ROW()-1)),""))</f>
        <v/>
      </c>
      <c r="AA88" s="6" t="str">
        <f ca="1">IF(AND($A88&lt;&gt;"",$A88&lt;&gt;"TOTAL"),IF(AND('[10]PDI_OTRAS SITUACIONES ADMINISTR'!$AS86&lt;&gt;"",'[10]PDI_OTRAS SITUACIONES ADMINISTR'!$AS86&lt;&gt;0),'[10]PDI_OTRAS SITUACIONES ADMINISTR'!$AS86,""),IF($A88="TOTAL",SUM(INDIRECT("AA4:AA"&amp;ROW()-1)),""))</f>
        <v/>
      </c>
      <c r="AB88" s="6" t="str">
        <f t="shared" ca="1" si="27"/>
        <v/>
      </c>
      <c r="AC88" s="6" t="str">
        <f ca="1">IF(AND($A88&lt;&gt;"",$A88&lt;&gt;"TOTAL"),IF(AND('[10]PDI_OTRAS SITUACIONES ADMINISTR'!$AV86&lt;&gt;"",'[10]PDI_OTRAS SITUACIONES ADMINISTR'!$AV86&lt;&gt;0),'[10]PDI_OTRAS SITUACIONES ADMINISTR'!$AV86,""),IF($A88="TOTAL",SUM(INDIRECT("AC4:AC"&amp;ROW()-1)),""))</f>
        <v/>
      </c>
      <c r="AD88" s="6" t="str">
        <f ca="1">IF(AND($A88&lt;&gt;"",$A88&lt;&gt;"TOTAL"),IF(AND('[10]PDI_OTRAS SITUACIONES ADMINISTR'!$AX86&lt;&gt;"",'[10]PDI_OTRAS SITUACIONES ADMINISTR'!$AX86&lt;&gt;0),'[10]PDI_OTRAS SITUACIONES ADMINISTR'!$AX86,""),IF($A88="TOTAL",SUM(INDIRECT("AD4:AD"&amp;ROW()-1)),""))</f>
        <v/>
      </c>
      <c r="AE88" s="6" t="str">
        <f t="shared" ca="1" si="28"/>
        <v/>
      </c>
      <c r="AF88" s="6" t="str">
        <f ca="1">IF(AND($A88&lt;&gt;"",$A88&lt;&gt;"TOTAL"),IF(AND('[10]PDI_OTRAS SITUACIONES ADMINISTR'!$BA86&lt;&gt;"",'[10]PDI_OTRAS SITUACIONES ADMINISTR'!$BA86&lt;&gt;0),'[10]PDI_OTRAS SITUACIONES ADMINISTR'!$BA86,""),IF($A88="TOTAL",SUM(INDIRECT("AF4:AF"&amp;ROW()-1)),""))</f>
        <v/>
      </c>
      <c r="AG88" s="6" t="str">
        <f ca="1">IF(AND($A88&lt;&gt;"",$A88&lt;&gt;"TOTAL"),IF(AND('[10]PDI_OTRAS SITUACIONES ADMINISTR'!$BC86&lt;&gt;"",'[10]PDI_OTRAS SITUACIONES ADMINISTR'!$BC86&lt;&gt;0),'[10]PDI_OTRAS SITUACIONES ADMINISTR'!$BC86,""),IF($A88="TOTAL",SUM(INDIRECT("AG4:AG"&amp;ROW()-1)),""))</f>
        <v/>
      </c>
      <c r="AH88" s="6" t="str">
        <f t="shared" ca="1" si="29"/>
        <v/>
      </c>
      <c r="AI88" s="6" t="str">
        <f ca="1">IF(AND($A88&lt;&gt;"",$A88&lt;&gt;"TOTAL"),IF(AND('[10]PDI_OTRAS SITUACIONES ADMINISTR'!$BF86&lt;&gt;"",'[10]PDI_OTRAS SITUACIONES ADMINISTR'!$BF86&lt;&gt;0),'[10]PDI_OTRAS SITUACIONES ADMINISTR'!$BF86,""),IF($A88="TOTAL",SUM(INDIRECT("AI4:AI"&amp;ROW()-1)),""))</f>
        <v/>
      </c>
      <c r="AJ88" s="6" t="str">
        <f ca="1">IF(AND($A88&lt;&gt;"",$A88&lt;&gt;"TOTAL"),IF(AND('[10]PDI_OTRAS SITUACIONES ADMINISTR'!$BH86&lt;&gt;"",'[10]PDI_OTRAS SITUACIONES ADMINISTR'!$BH86&lt;&gt;0),'[10]PDI_OTRAS SITUACIONES ADMINISTR'!$BH86,""),IF($A88="TOTAL",SUM(INDIRECT("AJ4:AJ"&amp;ROW()-1)),""))</f>
        <v/>
      </c>
      <c r="AK88" s="6" t="str">
        <f t="shared" ca="1" si="30"/>
        <v/>
      </c>
      <c r="AL88" s="6" t="str">
        <f ca="1">IF(AND($A88&lt;&gt;"",$A88&lt;&gt;"TOTAL"),IF(AND('[10]PDI_OTRAS SITUACIONES ADMINISTR'!$BK86&lt;&gt;"",'[10]PDI_OTRAS SITUACIONES ADMINISTR'!$BK86&lt;&gt;0),'[10]PDI_OTRAS SITUACIONES ADMINISTR'!$BK86,""),IF($A88="TOTAL",SUM(INDIRECT("AL4:AL"&amp;ROW()-1)),""))</f>
        <v/>
      </c>
      <c r="AM88" s="6" t="str">
        <f ca="1">IF(AND($A88&lt;&gt;"",$A88&lt;&gt;"TOTAL"),IF(AND('[10]PDI_OTRAS SITUACIONES ADMINISTR'!$BM86&lt;&gt;"",'[10]PDI_OTRAS SITUACIONES ADMINISTR'!$BM86&lt;&gt;0),'[10]PDI_OTRAS SITUACIONES ADMINISTR'!$BM86,""),IF($A88="TOTAL",SUM(INDIRECT("AM4:AM"&amp;ROW()-1)),""))</f>
        <v/>
      </c>
      <c r="AN88" s="6" t="str">
        <f t="shared" ca="1" si="31"/>
        <v/>
      </c>
      <c r="AO88" s="6" t="str">
        <f ca="1">IF(AND($A88&lt;&gt;"",$A88&lt;&gt;"TOTAL"),IF(AND('[10]PDI_OTRAS SITUACIONES ADMINISTR'!$BP86&lt;&gt;"",'[10]PDI_OTRAS SITUACIONES ADMINISTR'!$BP86&lt;&gt;0),'[10]PDI_OTRAS SITUACIONES ADMINISTR'!$BP86,""),IF($A88="TOTAL",SUM(INDIRECT("AO4:AO"&amp;ROW()-1)),""))</f>
        <v/>
      </c>
      <c r="AP88" s="6" t="str">
        <f ca="1">IF(AND($A88&lt;&gt;"",$A88&lt;&gt;"TOTAL"),IF(AND('[10]PDI_OTRAS SITUACIONES ADMINISTR'!$BR86&lt;&gt;"",'[10]PDI_OTRAS SITUACIONES ADMINISTR'!$BR86&lt;&gt;0),'[10]PDI_OTRAS SITUACIONES ADMINISTR'!$BR86,""),IF($A88="TOTAL",SUM(INDIRECT("AP4:AP"&amp;ROW()-1)),""))</f>
        <v/>
      </c>
      <c r="AQ88" s="6" t="str">
        <f t="shared" ca="1" si="32"/>
        <v/>
      </c>
      <c r="AR88" s="6" t="str">
        <f ca="1">IF(AND($A88&lt;&gt;"",$A88&lt;&gt;"TOTAL"),IF(AND('[10]PDI_OTRAS SITUACIONES ADMINISTR'!$BU86&lt;&gt;"",'[10]PDI_OTRAS SITUACIONES ADMINISTR'!$BU86&lt;&gt;0),'[10]PDI_OTRAS SITUACIONES ADMINISTR'!$BU86,""),IF($A88="TOTAL",SUM(INDIRECT("AR4:AR"&amp;ROW()-1)),""))</f>
        <v/>
      </c>
      <c r="AS88" s="6" t="str">
        <f ca="1">IF(AND($A88&lt;&gt;"",$A88&lt;&gt;"TOTAL"),IF(AND('[10]PDI_OTRAS SITUACIONES ADMINISTR'!$BW86&lt;&gt;"",'[10]PDI_OTRAS SITUACIONES ADMINISTR'!$BW86&lt;&gt;0),'[10]PDI_OTRAS SITUACIONES ADMINISTR'!$BW86,""),IF($A88="TOTAL",SUM(INDIRECT("AS4:AS"&amp;ROW()-1)),""))</f>
        <v/>
      </c>
      <c r="AT88" s="6" t="str">
        <f t="shared" ca="1" si="33"/>
        <v/>
      </c>
      <c r="AU88" s="6" t="str">
        <f ca="1">IF(AND($A88&lt;&gt;"",$A88&lt;&gt;"TOTAL"),IF(AND('[10]PDI_OTRAS SITUACIONES ADMINISTR'!$BZ86&lt;&gt;"",'[10]PDI_OTRAS SITUACIONES ADMINISTR'!$BZ86&lt;&gt;0),'[10]PDI_OTRAS SITUACIONES ADMINISTR'!$BZ86,""),IF($A88="TOTAL",SUM(INDIRECT("AU4:AU"&amp;ROW()-1)),""))</f>
        <v/>
      </c>
      <c r="AV88" s="6" t="str">
        <f ca="1">IF(AND($A88&lt;&gt;"",$A88&lt;&gt;"TOTAL"),IF(AND('[10]PDI_OTRAS SITUACIONES ADMINISTR'!$CB86&lt;&gt;"",'[10]PDI_OTRAS SITUACIONES ADMINISTR'!$CB86&lt;&gt;0),'[10]PDI_OTRAS SITUACIONES ADMINISTR'!$CB86,""),IF($A88="TOTAL",SUM(INDIRECT("AV4:AV"&amp;ROW()-1)),""))</f>
        <v/>
      </c>
      <c r="AW88" s="6" t="str">
        <f t="shared" ca="1" si="34"/>
        <v/>
      </c>
      <c r="AX88" s="6" t="str">
        <f ca="1">IF(AND($A88&lt;&gt;"",$A88&lt;&gt;"TOTAL"),IF(AND('[10]PDI_OTRAS SITUACIONES ADMINISTR'!$CE86&lt;&gt;"",'[10]PDI_OTRAS SITUACIONES ADMINISTR'!$CE86&lt;&gt;0),'[10]PDI_OTRAS SITUACIONES ADMINISTR'!$CE86,""),IF($A88="TOTAL",SUM(INDIRECT("AX4:AX"&amp;ROW()-1)),""))</f>
        <v/>
      </c>
      <c r="AY88" s="6" t="str">
        <f ca="1">IF(AND($A88&lt;&gt;"",$A88&lt;&gt;"TOTAL"),IF(AND('[10]PDI_OTRAS SITUACIONES ADMINISTR'!$CG86&lt;&gt;"",'[10]PDI_OTRAS SITUACIONES ADMINISTR'!$CG86&lt;&gt;0),'[10]PDI_OTRAS SITUACIONES ADMINISTR'!$CG86,""),IF($A88="TOTAL",SUM(INDIRECT("AY4:AY"&amp;ROW()-1)),""))</f>
        <v/>
      </c>
      <c r="AZ88" s="6" t="str">
        <f t="shared" ca="1" si="35"/>
        <v/>
      </c>
      <c r="BA88" s="6" t="str">
        <f ca="1">IF(AND($A88&lt;&gt;"",$A88&lt;&gt;"TOTAL"),IF(AND('[10]PDI_OTRAS SITUACIONES ADMINISTR'!$CJ86&lt;&gt;"",'[10]PDI_OTRAS SITUACIONES ADMINISTR'!$CJ86&lt;&gt;0),'[10]PDI_OTRAS SITUACIONES ADMINISTR'!$CJ86,""),IF($A88="TOTAL",SUM(INDIRECT("BA4:BA"&amp;ROW()-1)),""))</f>
        <v/>
      </c>
      <c r="BB88" s="6" t="str">
        <f ca="1">IF(AND($A88&lt;&gt;"",$A88&lt;&gt;"TOTAL"),IF(AND('[10]PDI_OTRAS SITUACIONES ADMINISTR'!$CL86&lt;&gt;"",'[10]PDI_OTRAS SITUACIONES ADMINISTR'!$CL86&lt;&gt;0),'[10]PDI_OTRAS SITUACIONES ADMINISTR'!$CL86,""),IF($A88="TOTAL",SUM(INDIRECT("BB4:BB"&amp;ROW()-1)),""))</f>
        <v/>
      </c>
      <c r="BC88" s="6" t="str">
        <f t="shared" ca="1" si="36"/>
        <v/>
      </c>
      <c r="BD88" s="6" t="str">
        <f ca="1">IF(AND($A88&lt;&gt;"",$A88&lt;&gt;"TOTAL"),IF(AND('[10]PDI_OTRAS SITUACIONES ADMINISTR'!$CO86&lt;&gt;"",'[10]PDI_OTRAS SITUACIONES ADMINISTR'!$CO86&lt;&gt;0),'[10]PDI_OTRAS SITUACIONES ADMINISTR'!$CO86,""),IF($A88="TOTAL",SUM(INDIRECT("BD4:BD"&amp;ROW()-1)),""))</f>
        <v/>
      </c>
      <c r="BE88" s="6" t="str">
        <f ca="1">IF(AND($A88&lt;&gt;"",$A88&lt;&gt;"TOTAL"),IF(AND('[10]PDI_OTRAS SITUACIONES ADMINISTR'!$CQ86&lt;&gt;"",'[10]PDI_OTRAS SITUACIONES ADMINISTR'!$CQ86&lt;&gt;0),'[10]PDI_OTRAS SITUACIONES ADMINISTR'!$CQ86,""),IF($A88="TOTAL",SUM(INDIRECT("BE4:BE"&amp;ROW()-1)),""))</f>
        <v/>
      </c>
      <c r="BF88" s="6" t="str">
        <f t="shared" ca="1" si="37"/>
        <v/>
      </c>
    </row>
    <row r="89" spans="1:58" x14ac:dyDescent="0.2">
      <c r="A89" s="19" t="str">
        <f>IF('[10]PDI_OTRAS SITUACIONES ADMINISTR'!$B87&lt;&gt;"",'[10]PDI_OTRAS SITUACIONES ADMINISTR'!$B87,IF(AND('[10]PDI_OTRAS SITUACIONES ADMINISTR'!$B87="",'[10]PDI_OTRAS SITUACIONES ADMINISTR'!$B88="",'[10]PDI_OTRAS SITUACIONES ADMINISTR'!$B86=""),"","TOTAL"))</f>
        <v/>
      </c>
      <c r="B89" s="6" t="str">
        <f ca="1">IF(AND($A89&lt;&gt;"",$A89&lt;&gt;"TOTAL"),IF(AND('[10]PDI_OTRAS SITUACIONES ADMINISTR'!$C87&lt;&gt;"",'[10]PDI_OTRAS SITUACIONES ADMINISTR'!$C87&lt;&gt;0),'[10]PDI_OTRAS SITUACIONES ADMINISTR'!$C87,""),IF($A89="TOTAL",SUM(INDIRECT("B4:B"&amp;ROW()-1)),""))</f>
        <v/>
      </c>
      <c r="C89" s="6" t="str">
        <f ca="1">IF(AND($A89&lt;&gt;"",$A89&lt;&gt;"TOTAL"),IF(AND('[10]PDI_OTRAS SITUACIONES ADMINISTR'!$E87&lt;&gt;"",'[10]PDI_OTRAS SITUACIONES ADMINISTR'!$E87&lt;&gt;0),'[10]PDI_OTRAS SITUACIONES ADMINISTR'!$E87,""),IF($A89="TOTAL",SUM(INDIRECT("C4:C"&amp;ROW()-1)),""))</f>
        <v/>
      </c>
      <c r="D89" s="6" t="str">
        <f t="shared" ca="1" si="19"/>
        <v/>
      </c>
      <c r="E89" s="6" t="str">
        <f ca="1">IF(AND($A89&lt;&gt;"",$A89&lt;&gt;"TOTAL"),IF(AND('[10]PDI_OTRAS SITUACIONES ADMINISTR'!$H87&lt;&gt;"",'[10]PDI_OTRAS SITUACIONES ADMINISTR'!$H87&lt;&gt;0),'[10]PDI_OTRAS SITUACIONES ADMINISTR'!$H87,""),IF($A89="TOTAL",SUM(INDIRECT("E4:E"&amp;ROW()-1)),""))</f>
        <v/>
      </c>
      <c r="F89" s="6" t="str">
        <f ca="1">IF(AND($A89&lt;&gt;"",$A89&lt;&gt;"TOTAL"),IF(AND('[10]PDI_OTRAS SITUACIONES ADMINISTR'!$J87&lt;&gt;"",'[10]PDI_OTRAS SITUACIONES ADMINISTR'!$J87&lt;&gt;0),'[10]PDI_OTRAS SITUACIONES ADMINISTR'!$J87,""),IF($A89="TOTAL",SUM(INDIRECT("F4:F"&amp;ROW()-1)),""))</f>
        <v/>
      </c>
      <c r="G89" s="6" t="str">
        <f t="shared" ca="1" si="20"/>
        <v/>
      </c>
      <c r="H89" s="6" t="str">
        <f ca="1">IF(AND($A89&lt;&gt;"",$A89&lt;&gt;"TOTAL"),IF(AND('[10]PDI_OTRAS SITUACIONES ADMINISTR'!$M87&lt;&gt;"",'[10]PDI_OTRAS SITUACIONES ADMINISTR'!$M87&lt;&gt;0),'[10]PDI_OTRAS SITUACIONES ADMINISTR'!$M87,""),IF($A89="TOTAL",SUM(INDIRECT("H4:H"&amp;ROW()-1)),""))</f>
        <v/>
      </c>
      <c r="I89" s="6" t="str">
        <f ca="1">IF(AND($A89&lt;&gt;"",$A89&lt;&gt;"TOTAL"),IF(AND('[10]PDI_OTRAS SITUACIONES ADMINISTR'!$O87&lt;&gt;"",'[10]PDI_OTRAS SITUACIONES ADMINISTR'!$O87&lt;&gt;0),'[10]PDI_OTRAS SITUACIONES ADMINISTR'!$O87,""),IF($A89="TOTAL",SUM(INDIRECT("I4:I"&amp;ROW()-1)),""))</f>
        <v/>
      </c>
      <c r="J89" s="6" t="str">
        <f t="shared" ca="1" si="21"/>
        <v/>
      </c>
      <c r="K89" s="6" t="str">
        <f ca="1">IF(AND($A89&lt;&gt;"",$A89&lt;&gt;"TOTAL"),IF(AND('[10]PDI_OTRAS SITUACIONES ADMINISTR'!$R87&lt;&gt;"",'[10]PDI_OTRAS SITUACIONES ADMINISTR'!$R87&lt;&gt;0),'[10]PDI_OTRAS SITUACIONES ADMINISTR'!$R87,""),IF($A89="TOTAL",SUM(INDIRECT("K4:K"&amp;ROW()-1)),""))</f>
        <v/>
      </c>
      <c r="L89" s="6" t="str">
        <f ca="1">IF(AND($A89&lt;&gt;"",$A89&lt;&gt;"TOTAL"),IF(AND('[10]PDI_OTRAS SITUACIONES ADMINISTR'!$T87&lt;&gt;"",'[10]PDI_OTRAS SITUACIONES ADMINISTR'!$T87&lt;&gt;0),'[10]PDI_OTRAS SITUACIONES ADMINISTR'!$T87,""),IF($A89="TOTAL",SUM(INDIRECT("L4:L"&amp;ROW()-1)),""))</f>
        <v/>
      </c>
      <c r="M89" s="6" t="str">
        <f t="shared" ca="1" si="22"/>
        <v/>
      </c>
      <c r="N89" s="6" t="str">
        <f ca="1">IF(AND($A89&lt;&gt;"",$A89&lt;&gt;"TOTAL"),IF(AND('[10]PDI_OTRAS SITUACIONES ADMINISTR'!$W87&lt;&gt;"",'[10]PDI_OTRAS SITUACIONES ADMINISTR'!$W87&lt;&gt;0),'[10]PDI_OTRAS SITUACIONES ADMINISTR'!$W87,""),IF($A89="TOTAL",SUM(INDIRECT("N4:N"&amp;ROW()-1)),""))</f>
        <v/>
      </c>
      <c r="O89" s="6" t="str">
        <f ca="1">IF(AND($A89&lt;&gt;"",$A89&lt;&gt;"TOTAL"),IF(AND('[10]PDI_OTRAS SITUACIONES ADMINISTR'!$Y87&lt;&gt;"",'[10]PDI_OTRAS SITUACIONES ADMINISTR'!$Y87&lt;&gt;0),'[10]PDI_OTRAS SITUACIONES ADMINISTR'!$Y87,""),IF($A89="TOTAL",SUM(INDIRECT("O4:O"&amp;ROW()-1)),""))</f>
        <v/>
      </c>
      <c r="P89" s="6" t="str">
        <f t="shared" ca="1" si="23"/>
        <v/>
      </c>
      <c r="Q89" s="6" t="str">
        <f ca="1">IF(AND($A89&lt;&gt;"",$A89&lt;&gt;"TOTAL"),IF(AND('[10]PDI_OTRAS SITUACIONES ADMINISTR'!$AB87&lt;&gt;"",'[10]PDI_OTRAS SITUACIONES ADMINISTR'!$AB87&lt;&gt;0),'[10]PDI_OTRAS SITUACIONES ADMINISTR'!$AB87,""),IF($A89="TOTAL",SUM(INDIRECT("Q4:Q"&amp;ROW()-1)),""))</f>
        <v/>
      </c>
      <c r="R89" s="6" t="str">
        <f ca="1">IF(AND($A89&lt;&gt;"",$A89&lt;&gt;"TOTAL"),IF(AND('[10]PDI_OTRAS SITUACIONES ADMINISTR'!$AD87&lt;&gt;"",'[10]PDI_OTRAS SITUACIONES ADMINISTR'!$AD87&lt;&gt;0),'[10]PDI_OTRAS SITUACIONES ADMINISTR'!$AD87,""),IF($A89="TOTAL",SUM(INDIRECT("R4:R"&amp;ROW()-1)),""))</f>
        <v/>
      </c>
      <c r="S89" s="6" t="str">
        <f t="shared" ca="1" si="24"/>
        <v/>
      </c>
      <c r="T89" s="6" t="str">
        <f ca="1">IF(AND($A89&lt;&gt;"",$A89&lt;&gt;"TOTAL"),IF(AND('[10]PDI_OTRAS SITUACIONES ADMINISTR'!$AG87&lt;&gt;"",'[10]PDI_OTRAS SITUACIONES ADMINISTR'!$AG87&lt;&gt;0),'[10]PDI_OTRAS SITUACIONES ADMINISTR'!$AG87,""),IF($A89="TOTAL",SUM(INDIRECT("T4:T"&amp;ROW()-1)),""))</f>
        <v/>
      </c>
      <c r="U89" s="6" t="str">
        <f ca="1">IF(AND($A89&lt;&gt;"",$A89&lt;&gt;"TOTAL"),IF(AND('[10]PDI_OTRAS SITUACIONES ADMINISTR'!$AI87&lt;&gt;"",'[10]PDI_OTRAS SITUACIONES ADMINISTR'!$AI87&lt;&gt;0),'[10]PDI_OTRAS SITUACIONES ADMINISTR'!$AI87,""),IF($A89="TOTAL",SUM(INDIRECT("U4:U"&amp;ROW()-1)),""))</f>
        <v/>
      </c>
      <c r="V89" s="6" t="str">
        <f t="shared" ca="1" si="25"/>
        <v/>
      </c>
      <c r="W89" s="6" t="str">
        <f ca="1">IF(AND($A89&lt;&gt;"",$A89&lt;&gt;"TOTAL"),IF(AND('[10]PDI_OTRAS SITUACIONES ADMINISTR'!$AL87&lt;&gt;"",'[10]PDI_OTRAS SITUACIONES ADMINISTR'!$AL87&lt;&gt;0),'[10]PDI_OTRAS SITUACIONES ADMINISTR'!$AL87,""),IF($A89="TOTAL",SUM(INDIRECT("W4:W"&amp;ROW()-1)),""))</f>
        <v/>
      </c>
      <c r="X89" s="6" t="str">
        <f ca="1">IF(AND($A89&lt;&gt;"",$A89&lt;&gt;"TOTAL"),IF(AND('[10]PDI_OTRAS SITUACIONES ADMINISTR'!$AN87&lt;&gt;"",'[10]PDI_OTRAS SITUACIONES ADMINISTR'!$AN87&lt;&gt;0),'[10]PDI_OTRAS SITUACIONES ADMINISTR'!$AN87,""),IF($A89="TOTAL",SUM(INDIRECT("X4:X"&amp;ROW()-1)),""))</f>
        <v/>
      </c>
      <c r="Y89" s="6" t="str">
        <f t="shared" ca="1" si="26"/>
        <v/>
      </c>
      <c r="Z89" s="6" t="str">
        <f ca="1">IF(AND($A89&lt;&gt;"",$A89&lt;&gt;"TOTAL"),IF(AND('[10]PDI_OTRAS SITUACIONES ADMINISTR'!$AQ87&lt;&gt;"",'[10]PDI_OTRAS SITUACIONES ADMINISTR'!$AQ87&lt;&gt;0),'[10]PDI_OTRAS SITUACIONES ADMINISTR'!$AQ87,""),IF($A89="TOTAL",SUM(INDIRECT("Z4:Z"&amp;ROW()-1)),""))</f>
        <v/>
      </c>
      <c r="AA89" s="6" t="str">
        <f ca="1">IF(AND($A89&lt;&gt;"",$A89&lt;&gt;"TOTAL"),IF(AND('[10]PDI_OTRAS SITUACIONES ADMINISTR'!$AS87&lt;&gt;"",'[10]PDI_OTRAS SITUACIONES ADMINISTR'!$AS87&lt;&gt;0),'[10]PDI_OTRAS SITUACIONES ADMINISTR'!$AS87,""),IF($A89="TOTAL",SUM(INDIRECT("AA4:AA"&amp;ROW()-1)),""))</f>
        <v/>
      </c>
      <c r="AB89" s="6" t="str">
        <f t="shared" ca="1" si="27"/>
        <v/>
      </c>
      <c r="AC89" s="6" t="str">
        <f ca="1">IF(AND($A89&lt;&gt;"",$A89&lt;&gt;"TOTAL"),IF(AND('[10]PDI_OTRAS SITUACIONES ADMINISTR'!$AV87&lt;&gt;"",'[10]PDI_OTRAS SITUACIONES ADMINISTR'!$AV87&lt;&gt;0),'[10]PDI_OTRAS SITUACIONES ADMINISTR'!$AV87,""),IF($A89="TOTAL",SUM(INDIRECT("AC4:AC"&amp;ROW()-1)),""))</f>
        <v/>
      </c>
      <c r="AD89" s="6" t="str">
        <f ca="1">IF(AND($A89&lt;&gt;"",$A89&lt;&gt;"TOTAL"),IF(AND('[10]PDI_OTRAS SITUACIONES ADMINISTR'!$AX87&lt;&gt;"",'[10]PDI_OTRAS SITUACIONES ADMINISTR'!$AX87&lt;&gt;0),'[10]PDI_OTRAS SITUACIONES ADMINISTR'!$AX87,""),IF($A89="TOTAL",SUM(INDIRECT("AD4:AD"&amp;ROW()-1)),""))</f>
        <v/>
      </c>
      <c r="AE89" s="6" t="str">
        <f t="shared" ca="1" si="28"/>
        <v/>
      </c>
      <c r="AF89" s="6" t="str">
        <f ca="1">IF(AND($A89&lt;&gt;"",$A89&lt;&gt;"TOTAL"),IF(AND('[10]PDI_OTRAS SITUACIONES ADMINISTR'!$BA87&lt;&gt;"",'[10]PDI_OTRAS SITUACIONES ADMINISTR'!$BA87&lt;&gt;0),'[10]PDI_OTRAS SITUACIONES ADMINISTR'!$BA87,""),IF($A89="TOTAL",SUM(INDIRECT("AF4:AF"&amp;ROW()-1)),""))</f>
        <v/>
      </c>
      <c r="AG89" s="6" t="str">
        <f ca="1">IF(AND($A89&lt;&gt;"",$A89&lt;&gt;"TOTAL"),IF(AND('[10]PDI_OTRAS SITUACIONES ADMINISTR'!$BC87&lt;&gt;"",'[10]PDI_OTRAS SITUACIONES ADMINISTR'!$BC87&lt;&gt;0),'[10]PDI_OTRAS SITUACIONES ADMINISTR'!$BC87,""),IF($A89="TOTAL",SUM(INDIRECT("AG4:AG"&amp;ROW()-1)),""))</f>
        <v/>
      </c>
      <c r="AH89" s="6" t="str">
        <f t="shared" ca="1" si="29"/>
        <v/>
      </c>
      <c r="AI89" s="6" t="str">
        <f ca="1">IF(AND($A89&lt;&gt;"",$A89&lt;&gt;"TOTAL"),IF(AND('[10]PDI_OTRAS SITUACIONES ADMINISTR'!$BF87&lt;&gt;"",'[10]PDI_OTRAS SITUACIONES ADMINISTR'!$BF87&lt;&gt;0),'[10]PDI_OTRAS SITUACIONES ADMINISTR'!$BF87,""),IF($A89="TOTAL",SUM(INDIRECT("AI4:AI"&amp;ROW()-1)),""))</f>
        <v/>
      </c>
      <c r="AJ89" s="6" t="str">
        <f ca="1">IF(AND($A89&lt;&gt;"",$A89&lt;&gt;"TOTAL"),IF(AND('[10]PDI_OTRAS SITUACIONES ADMINISTR'!$BH87&lt;&gt;"",'[10]PDI_OTRAS SITUACIONES ADMINISTR'!$BH87&lt;&gt;0),'[10]PDI_OTRAS SITUACIONES ADMINISTR'!$BH87,""),IF($A89="TOTAL",SUM(INDIRECT("AJ4:AJ"&amp;ROW()-1)),""))</f>
        <v/>
      </c>
      <c r="AK89" s="6" t="str">
        <f t="shared" ca="1" si="30"/>
        <v/>
      </c>
      <c r="AL89" s="6" t="str">
        <f ca="1">IF(AND($A89&lt;&gt;"",$A89&lt;&gt;"TOTAL"),IF(AND('[10]PDI_OTRAS SITUACIONES ADMINISTR'!$BK87&lt;&gt;"",'[10]PDI_OTRAS SITUACIONES ADMINISTR'!$BK87&lt;&gt;0),'[10]PDI_OTRAS SITUACIONES ADMINISTR'!$BK87,""),IF($A89="TOTAL",SUM(INDIRECT("AL4:AL"&amp;ROW()-1)),""))</f>
        <v/>
      </c>
      <c r="AM89" s="6" t="str">
        <f ca="1">IF(AND($A89&lt;&gt;"",$A89&lt;&gt;"TOTAL"),IF(AND('[10]PDI_OTRAS SITUACIONES ADMINISTR'!$BM87&lt;&gt;"",'[10]PDI_OTRAS SITUACIONES ADMINISTR'!$BM87&lt;&gt;0),'[10]PDI_OTRAS SITUACIONES ADMINISTR'!$BM87,""),IF($A89="TOTAL",SUM(INDIRECT("AM4:AM"&amp;ROW()-1)),""))</f>
        <v/>
      </c>
      <c r="AN89" s="6" t="str">
        <f t="shared" ca="1" si="31"/>
        <v/>
      </c>
      <c r="AO89" s="6" t="str">
        <f ca="1">IF(AND($A89&lt;&gt;"",$A89&lt;&gt;"TOTAL"),IF(AND('[10]PDI_OTRAS SITUACIONES ADMINISTR'!$BP87&lt;&gt;"",'[10]PDI_OTRAS SITUACIONES ADMINISTR'!$BP87&lt;&gt;0),'[10]PDI_OTRAS SITUACIONES ADMINISTR'!$BP87,""),IF($A89="TOTAL",SUM(INDIRECT("AO4:AO"&amp;ROW()-1)),""))</f>
        <v/>
      </c>
      <c r="AP89" s="6" t="str">
        <f ca="1">IF(AND($A89&lt;&gt;"",$A89&lt;&gt;"TOTAL"),IF(AND('[10]PDI_OTRAS SITUACIONES ADMINISTR'!$BR87&lt;&gt;"",'[10]PDI_OTRAS SITUACIONES ADMINISTR'!$BR87&lt;&gt;0),'[10]PDI_OTRAS SITUACIONES ADMINISTR'!$BR87,""),IF($A89="TOTAL",SUM(INDIRECT("AP4:AP"&amp;ROW()-1)),""))</f>
        <v/>
      </c>
      <c r="AQ89" s="6" t="str">
        <f t="shared" ca="1" si="32"/>
        <v/>
      </c>
      <c r="AR89" s="6" t="str">
        <f ca="1">IF(AND($A89&lt;&gt;"",$A89&lt;&gt;"TOTAL"),IF(AND('[10]PDI_OTRAS SITUACIONES ADMINISTR'!$BU87&lt;&gt;"",'[10]PDI_OTRAS SITUACIONES ADMINISTR'!$BU87&lt;&gt;0),'[10]PDI_OTRAS SITUACIONES ADMINISTR'!$BU87,""),IF($A89="TOTAL",SUM(INDIRECT("AR4:AR"&amp;ROW()-1)),""))</f>
        <v/>
      </c>
      <c r="AS89" s="6" t="str">
        <f ca="1">IF(AND($A89&lt;&gt;"",$A89&lt;&gt;"TOTAL"),IF(AND('[10]PDI_OTRAS SITUACIONES ADMINISTR'!$BW87&lt;&gt;"",'[10]PDI_OTRAS SITUACIONES ADMINISTR'!$BW87&lt;&gt;0),'[10]PDI_OTRAS SITUACIONES ADMINISTR'!$BW87,""),IF($A89="TOTAL",SUM(INDIRECT("AS4:AS"&amp;ROW()-1)),""))</f>
        <v/>
      </c>
      <c r="AT89" s="6" t="str">
        <f t="shared" ca="1" si="33"/>
        <v/>
      </c>
      <c r="AU89" s="6" t="str">
        <f ca="1">IF(AND($A89&lt;&gt;"",$A89&lt;&gt;"TOTAL"),IF(AND('[10]PDI_OTRAS SITUACIONES ADMINISTR'!$BZ87&lt;&gt;"",'[10]PDI_OTRAS SITUACIONES ADMINISTR'!$BZ87&lt;&gt;0),'[10]PDI_OTRAS SITUACIONES ADMINISTR'!$BZ87,""),IF($A89="TOTAL",SUM(INDIRECT("AU4:AU"&amp;ROW()-1)),""))</f>
        <v/>
      </c>
      <c r="AV89" s="6" t="str">
        <f ca="1">IF(AND($A89&lt;&gt;"",$A89&lt;&gt;"TOTAL"),IF(AND('[10]PDI_OTRAS SITUACIONES ADMINISTR'!$CB87&lt;&gt;"",'[10]PDI_OTRAS SITUACIONES ADMINISTR'!$CB87&lt;&gt;0),'[10]PDI_OTRAS SITUACIONES ADMINISTR'!$CB87,""),IF($A89="TOTAL",SUM(INDIRECT("AV4:AV"&amp;ROW()-1)),""))</f>
        <v/>
      </c>
      <c r="AW89" s="6" t="str">
        <f t="shared" ca="1" si="34"/>
        <v/>
      </c>
      <c r="AX89" s="6" t="str">
        <f ca="1">IF(AND($A89&lt;&gt;"",$A89&lt;&gt;"TOTAL"),IF(AND('[10]PDI_OTRAS SITUACIONES ADMINISTR'!$CE87&lt;&gt;"",'[10]PDI_OTRAS SITUACIONES ADMINISTR'!$CE87&lt;&gt;0),'[10]PDI_OTRAS SITUACIONES ADMINISTR'!$CE87,""),IF($A89="TOTAL",SUM(INDIRECT("AX4:AX"&amp;ROW()-1)),""))</f>
        <v/>
      </c>
      <c r="AY89" s="6" t="str">
        <f ca="1">IF(AND($A89&lt;&gt;"",$A89&lt;&gt;"TOTAL"),IF(AND('[10]PDI_OTRAS SITUACIONES ADMINISTR'!$CG87&lt;&gt;"",'[10]PDI_OTRAS SITUACIONES ADMINISTR'!$CG87&lt;&gt;0),'[10]PDI_OTRAS SITUACIONES ADMINISTR'!$CG87,""),IF($A89="TOTAL",SUM(INDIRECT("AY4:AY"&amp;ROW()-1)),""))</f>
        <v/>
      </c>
      <c r="AZ89" s="6" t="str">
        <f t="shared" ca="1" si="35"/>
        <v/>
      </c>
      <c r="BA89" s="6" t="str">
        <f ca="1">IF(AND($A89&lt;&gt;"",$A89&lt;&gt;"TOTAL"),IF(AND('[10]PDI_OTRAS SITUACIONES ADMINISTR'!$CJ87&lt;&gt;"",'[10]PDI_OTRAS SITUACIONES ADMINISTR'!$CJ87&lt;&gt;0),'[10]PDI_OTRAS SITUACIONES ADMINISTR'!$CJ87,""),IF($A89="TOTAL",SUM(INDIRECT("BA4:BA"&amp;ROW()-1)),""))</f>
        <v/>
      </c>
      <c r="BB89" s="6" t="str">
        <f ca="1">IF(AND($A89&lt;&gt;"",$A89&lt;&gt;"TOTAL"),IF(AND('[10]PDI_OTRAS SITUACIONES ADMINISTR'!$CL87&lt;&gt;"",'[10]PDI_OTRAS SITUACIONES ADMINISTR'!$CL87&lt;&gt;0),'[10]PDI_OTRAS SITUACIONES ADMINISTR'!$CL87,""),IF($A89="TOTAL",SUM(INDIRECT("BB4:BB"&amp;ROW()-1)),""))</f>
        <v/>
      </c>
      <c r="BC89" s="6" t="str">
        <f t="shared" ca="1" si="36"/>
        <v/>
      </c>
      <c r="BD89" s="6" t="str">
        <f ca="1">IF(AND($A89&lt;&gt;"",$A89&lt;&gt;"TOTAL"),IF(AND('[10]PDI_OTRAS SITUACIONES ADMINISTR'!$CO87&lt;&gt;"",'[10]PDI_OTRAS SITUACIONES ADMINISTR'!$CO87&lt;&gt;0),'[10]PDI_OTRAS SITUACIONES ADMINISTR'!$CO87,""),IF($A89="TOTAL",SUM(INDIRECT("BD4:BD"&amp;ROW()-1)),""))</f>
        <v/>
      </c>
      <c r="BE89" s="6" t="str">
        <f ca="1">IF(AND($A89&lt;&gt;"",$A89&lt;&gt;"TOTAL"),IF(AND('[10]PDI_OTRAS SITUACIONES ADMINISTR'!$CQ87&lt;&gt;"",'[10]PDI_OTRAS SITUACIONES ADMINISTR'!$CQ87&lt;&gt;0),'[10]PDI_OTRAS SITUACIONES ADMINISTR'!$CQ87,""),IF($A89="TOTAL",SUM(INDIRECT("BE4:BE"&amp;ROW()-1)),""))</f>
        <v/>
      </c>
      <c r="BF89" s="6" t="str">
        <f t="shared" ca="1" si="37"/>
        <v/>
      </c>
    </row>
    <row r="90" spans="1:58" x14ac:dyDescent="0.2">
      <c r="A90" s="19" t="str">
        <f>IF('[10]PDI_OTRAS SITUACIONES ADMINISTR'!$B88&lt;&gt;"",'[10]PDI_OTRAS SITUACIONES ADMINISTR'!$B88,IF(AND('[10]PDI_OTRAS SITUACIONES ADMINISTR'!$B88="",'[10]PDI_OTRAS SITUACIONES ADMINISTR'!$B89="",'[10]PDI_OTRAS SITUACIONES ADMINISTR'!$B87=""),"","TOTAL"))</f>
        <v/>
      </c>
      <c r="B90" s="6" t="str">
        <f ca="1">IF(AND($A90&lt;&gt;"",$A90&lt;&gt;"TOTAL"),IF(AND('[10]PDI_OTRAS SITUACIONES ADMINISTR'!$C88&lt;&gt;"",'[10]PDI_OTRAS SITUACIONES ADMINISTR'!$C88&lt;&gt;0),'[10]PDI_OTRAS SITUACIONES ADMINISTR'!$C88,""),IF($A90="TOTAL",SUM(INDIRECT("B4:B"&amp;ROW()-1)),""))</f>
        <v/>
      </c>
      <c r="C90" s="6" t="str">
        <f ca="1">IF(AND($A90&lt;&gt;"",$A90&lt;&gt;"TOTAL"),IF(AND('[10]PDI_OTRAS SITUACIONES ADMINISTR'!$E88&lt;&gt;"",'[10]PDI_OTRAS SITUACIONES ADMINISTR'!$E88&lt;&gt;0),'[10]PDI_OTRAS SITUACIONES ADMINISTR'!$E88,""),IF($A90="TOTAL",SUM(INDIRECT("C4:C"&amp;ROW()-1)),""))</f>
        <v/>
      </c>
      <c r="D90" s="6" t="str">
        <f t="shared" ca="1" si="19"/>
        <v/>
      </c>
      <c r="E90" s="6" t="str">
        <f ca="1">IF(AND($A90&lt;&gt;"",$A90&lt;&gt;"TOTAL"),IF(AND('[10]PDI_OTRAS SITUACIONES ADMINISTR'!$H88&lt;&gt;"",'[10]PDI_OTRAS SITUACIONES ADMINISTR'!$H88&lt;&gt;0),'[10]PDI_OTRAS SITUACIONES ADMINISTR'!$H88,""),IF($A90="TOTAL",SUM(INDIRECT("E4:E"&amp;ROW()-1)),""))</f>
        <v/>
      </c>
      <c r="F90" s="6" t="str">
        <f ca="1">IF(AND($A90&lt;&gt;"",$A90&lt;&gt;"TOTAL"),IF(AND('[10]PDI_OTRAS SITUACIONES ADMINISTR'!$J88&lt;&gt;"",'[10]PDI_OTRAS SITUACIONES ADMINISTR'!$J88&lt;&gt;0),'[10]PDI_OTRAS SITUACIONES ADMINISTR'!$J88,""),IF($A90="TOTAL",SUM(INDIRECT("F4:F"&amp;ROW()-1)),""))</f>
        <v/>
      </c>
      <c r="G90" s="6" t="str">
        <f t="shared" ca="1" si="20"/>
        <v/>
      </c>
      <c r="H90" s="6" t="str">
        <f ca="1">IF(AND($A90&lt;&gt;"",$A90&lt;&gt;"TOTAL"),IF(AND('[10]PDI_OTRAS SITUACIONES ADMINISTR'!$M88&lt;&gt;"",'[10]PDI_OTRAS SITUACIONES ADMINISTR'!$M88&lt;&gt;0),'[10]PDI_OTRAS SITUACIONES ADMINISTR'!$M88,""),IF($A90="TOTAL",SUM(INDIRECT("H4:H"&amp;ROW()-1)),""))</f>
        <v/>
      </c>
      <c r="I90" s="6" t="str">
        <f ca="1">IF(AND($A90&lt;&gt;"",$A90&lt;&gt;"TOTAL"),IF(AND('[10]PDI_OTRAS SITUACIONES ADMINISTR'!$O88&lt;&gt;"",'[10]PDI_OTRAS SITUACIONES ADMINISTR'!$O88&lt;&gt;0),'[10]PDI_OTRAS SITUACIONES ADMINISTR'!$O88,""),IF($A90="TOTAL",SUM(INDIRECT("I4:I"&amp;ROW()-1)),""))</f>
        <v/>
      </c>
      <c r="J90" s="6" t="str">
        <f t="shared" ca="1" si="21"/>
        <v/>
      </c>
      <c r="K90" s="6" t="str">
        <f ca="1">IF(AND($A90&lt;&gt;"",$A90&lt;&gt;"TOTAL"),IF(AND('[10]PDI_OTRAS SITUACIONES ADMINISTR'!$R88&lt;&gt;"",'[10]PDI_OTRAS SITUACIONES ADMINISTR'!$R88&lt;&gt;0),'[10]PDI_OTRAS SITUACIONES ADMINISTR'!$R88,""),IF($A90="TOTAL",SUM(INDIRECT("K4:K"&amp;ROW()-1)),""))</f>
        <v/>
      </c>
      <c r="L90" s="6" t="str">
        <f ca="1">IF(AND($A90&lt;&gt;"",$A90&lt;&gt;"TOTAL"),IF(AND('[10]PDI_OTRAS SITUACIONES ADMINISTR'!$T88&lt;&gt;"",'[10]PDI_OTRAS SITUACIONES ADMINISTR'!$T88&lt;&gt;0),'[10]PDI_OTRAS SITUACIONES ADMINISTR'!$T88,""),IF($A90="TOTAL",SUM(INDIRECT("L4:L"&amp;ROW()-1)),""))</f>
        <v/>
      </c>
      <c r="M90" s="6" t="str">
        <f t="shared" ca="1" si="22"/>
        <v/>
      </c>
      <c r="N90" s="6" t="str">
        <f ca="1">IF(AND($A90&lt;&gt;"",$A90&lt;&gt;"TOTAL"),IF(AND('[10]PDI_OTRAS SITUACIONES ADMINISTR'!$W88&lt;&gt;"",'[10]PDI_OTRAS SITUACIONES ADMINISTR'!$W88&lt;&gt;0),'[10]PDI_OTRAS SITUACIONES ADMINISTR'!$W88,""),IF($A90="TOTAL",SUM(INDIRECT("N4:N"&amp;ROW()-1)),""))</f>
        <v/>
      </c>
      <c r="O90" s="6" t="str">
        <f ca="1">IF(AND($A90&lt;&gt;"",$A90&lt;&gt;"TOTAL"),IF(AND('[10]PDI_OTRAS SITUACIONES ADMINISTR'!$Y88&lt;&gt;"",'[10]PDI_OTRAS SITUACIONES ADMINISTR'!$Y88&lt;&gt;0),'[10]PDI_OTRAS SITUACIONES ADMINISTR'!$Y88,""),IF($A90="TOTAL",SUM(INDIRECT("O4:O"&amp;ROW()-1)),""))</f>
        <v/>
      </c>
      <c r="P90" s="6" t="str">
        <f t="shared" ca="1" si="23"/>
        <v/>
      </c>
      <c r="Q90" s="6" t="str">
        <f ca="1">IF(AND($A90&lt;&gt;"",$A90&lt;&gt;"TOTAL"),IF(AND('[10]PDI_OTRAS SITUACIONES ADMINISTR'!$AB88&lt;&gt;"",'[10]PDI_OTRAS SITUACIONES ADMINISTR'!$AB88&lt;&gt;0),'[10]PDI_OTRAS SITUACIONES ADMINISTR'!$AB88,""),IF($A90="TOTAL",SUM(INDIRECT("Q4:Q"&amp;ROW()-1)),""))</f>
        <v/>
      </c>
      <c r="R90" s="6" t="str">
        <f ca="1">IF(AND($A90&lt;&gt;"",$A90&lt;&gt;"TOTAL"),IF(AND('[10]PDI_OTRAS SITUACIONES ADMINISTR'!$AD88&lt;&gt;"",'[10]PDI_OTRAS SITUACIONES ADMINISTR'!$AD88&lt;&gt;0),'[10]PDI_OTRAS SITUACIONES ADMINISTR'!$AD88,""),IF($A90="TOTAL",SUM(INDIRECT("R4:R"&amp;ROW()-1)),""))</f>
        <v/>
      </c>
      <c r="S90" s="6" t="str">
        <f t="shared" ca="1" si="24"/>
        <v/>
      </c>
      <c r="T90" s="6" t="str">
        <f ca="1">IF(AND($A90&lt;&gt;"",$A90&lt;&gt;"TOTAL"),IF(AND('[10]PDI_OTRAS SITUACIONES ADMINISTR'!$AG88&lt;&gt;"",'[10]PDI_OTRAS SITUACIONES ADMINISTR'!$AG88&lt;&gt;0),'[10]PDI_OTRAS SITUACIONES ADMINISTR'!$AG88,""),IF($A90="TOTAL",SUM(INDIRECT("T4:T"&amp;ROW()-1)),""))</f>
        <v/>
      </c>
      <c r="U90" s="6" t="str">
        <f ca="1">IF(AND($A90&lt;&gt;"",$A90&lt;&gt;"TOTAL"),IF(AND('[10]PDI_OTRAS SITUACIONES ADMINISTR'!$AI88&lt;&gt;"",'[10]PDI_OTRAS SITUACIONES ADMINISTR'!$AI88&lt;&gt;0),'[10]PDI_OTRAS SITUACIONES ADMINISTR'!$AI88,""),IF($A90="TOTAL",SUM(INDIRECT("U4:U"&amp;ROW()-1)),""))</f>
        <v/>
      </c>
      <c r="V90" s="6" t="str">
        <f t="shared" ca="1" si="25"/>
        <v/>
      </c>
      <c r="W90" s="6" t="str">
        <f ca="1">IF(AND($A90&lt;&gt;"",$A90&lt;&gt;"TOTAL"),IF(AND('[10]PDI_OTRAS SITUACIONES ADMINISTR'!$AL88&lt;&gt;"",'[10]PDI_OTRAS SITUACIONES ADMINISTR'!$AL88&lt;&gt;0),'[10]PDI_OTRAS SITUACIONES ADMINISTR'!$AL88,""),IF($A90="TOTAL",SUM(INDIRECT("W4:W"&amp;ROW()-1)),""))</f>
        <v/>
      </c>
      <c r="X90" s="6" t="str">
        <f ca="1">IF(AND($A90&lt;&gt;"",$A90&lt;&gt;"TOTAL"),IF(AND('[10]PDI_OTRAS SITUACIONES ADMINISTR'!$AN88&lt;&gt;"",'[10]PDI_OTRAS SITUACIONES ADMINISTR'!$AN88&lt;&gt;0),'[10]PDI_OTRAS SITUACIONES ADMINISTR'!$AN88,""),IF($A90="TOTAL",SUM(INDIRECT("X4:X"&amp;ROW()-1)),""))</f>
        <v/>
      </c>
      <c r="Y90" s="6" t="str">
        <f t="shared" ca="1" si="26"/>
        <v/>
      </c>
      <c r="Z90" s="6" t="str">
        <f ca="1">IF(AND($A90&lt;&gt;"",$A90&lt;&gt;"TOTAL"),IF(AND('[10]PDI_OTRAS SITUACIONES ADMINISTR'!$AQ88&lt;&gt;"",'[10]PDI_OTRAS SITUACIONES ADMINISTR'!$AQ88&lt;&gt;0),'[10]PDI_OTRAS SITUACIONES ADMINISTR'!$AQ88,""),IF($A90="TOTAL",SUM(INDIRECT("Z4:Z"&amp;ROW()-1)),""))</f>
        <v/>
      </c>
      <c r="AA90" s="6" t="str">
        <f ca="1">IF(AND($A90&lt;&gt;"",$A90&lt;&gt;"TOTAL"),IF(AND('[10]PDI_OTRAS SITUACIONES ADMINISTR'!$AS88&lt;&gt;"",'[10]PDI_OTRAS SITUACIONES ADMINISTR'!$AS88&lt;&gt;0),'[10]PDI_OTRAS SITUACIONES ADMINISTR'!$AS88,""),IF($A90="TOTAL",SUM(INDIRECT("AA4:AA"&amp;ROW()-1)),""))</f>
        <v/>
      </c>
      <c r="AB90" s="6" t="str">
        <f t="shared" ca="1" si="27"/>
        <v/>
      </c>
      <c r="AC90" s="6" t="str">
        <f ca="1">IF(AND($A90&lt;&gt;"",$A90&lt;&gt;"TOTAL"),IF(AND('[10]PDI_OTRAS SITUACIONES ADMINISTR'!$AV88&lt;&gt;"",'[10]PDI_OTRAS SITUACIONES ADMINISTR'!$AV88&lt;&gt;0),'[10]PDI_OTRAS SITUACIONES ADMINISTR'!$AV88,""),IF($A90="TOTAL",SUM(INDIRECT("AC4:AC"&amp;ROW()-1)),""))</f>
        <v/>
      </c>
      <c r="AD90" s="6" t="str">
        <f ca="1">IF(AND($A90&lt;&gt;"",$A90&lt;&gt;"TOTAL"),IF(AND('[10]PDI_OTRAS SITUACIONES ADMINISTR'!$AX88&lt;&gt;"",'[10]PDI_OTRAS SITUACIONES ADMINISTR'!$AX88&lt;&gt;0),'[10]PDI_OTRAS SITUACIONES ADMINISTR'!$AX88,""),IF($A90="TOTAL",SUM(INDIRECT("AD4:AD"&amp;ROW()-1)),""))</f>
        <v/>
      </c>
      <c r="AE90" s="6" t="str">
        <f t="shared" ca="1" si="28"/>
        <v/>
      </c>
      <c r="AF90" s="6" t="str">
        <f ca="1">IF(AND($A90&lt;&gt;"",$A90&lt;&gt;"TOTAL"),IF(AND('[10]PDI_OTRAS SITUACIONES ADMINISTR'!$BA88&lt;&gt;"",'[10]PDI_OTRAS SITUACIONES ADMINISTR'!$BA88&lt;&gt;0),'[10]PDI_OTRAS SITUACIONES ADMINISTR'!$BA88,""),IF($A90="TOTAL",SUM(INDIRECT("AF4:AF"&amp;ROW()-1)),""))</f>
        <v/>
      </c>
      <c r="AG90" s="6" t="str">
        <f ca="1">IF(AND($A90&lt;&gt;"",$A90&lt;&gt;"TOTAL"),IF(AND('[10]PDI_OTRAS SITUACIONES ADMINISTR'!$BC88&lt;&gt;"",'[10]PDI_OTRAS SITUACIONES ADMINISTR'!$BC88&lt;&gt;0),'[10]PDI_OTRAS SITUACIONES ADMINISTR'!$BC88,""),IF($A90="TOTAL",SUM(INDIRECT("AG4:AG"&amp;ROW()-1)),""))</f>
        <v/>
      </c>
      <c r="AH90" s="6" t="str">
        <f t="shared" ca="1" si="29"/>
        <v/>
      </c>
      <c r="AI90" s="6" t="str">
        <f ca="1">IF(AND($A90&lt;&gt;"",$A90&lt;&gt;"TOTAL"),IF(AND('[10]PDI_OTRAS SITUACIONES ADMINISTR'!$BF88&lt;&gt;"",'[10]PDI_OTRAS SITUACIONES ADMINISTR'!$BF88&lt;&gt;0),'[10]PDI_OTRAS SITUACIONES ADMINISTR'!$BF88,""),IF($A90="TOTAL",SUM(INDIRECT("AI4:AI"&amp;ROW()-1)),""))</f>
        <v/>
      </c>
      <c r="AJ90" s="6" t="str">
        <f ca="1">IF(AND($A90&lt;&gt;"",$A90&lt;&gt;"TOTAL"),IF(AND('[10]PDI_OTRAS SITUACIONES ADMINISTR'!$BH88&lt;&gt;"",'[10]PDI_OTRAS SITUACIONES ADMINISTR'!$BH88&lt;&gt;0),'[10]PDI_OTRAS SITUACIONES ADMINISTR'!$BH88,""),IF($A90="TOTAL",SUM(INDIRECT("AJ4:AJ"&amp;ROW()-1)),""))</f>
        <v/>
      </c>
      <c r="AK90" s="6" t="str">
        <f t="shared" ca="1" si="30"/>
        <v/>
      </c>
      <c r="AL90" s="6" t="str">
        <f ca="1">IF(AND($A90&lt;&gt;"",$A90&lt;&gt;"TOTAL"),IF(AND('[10]PDI_OTRAS SITUACIONES ADMINISTR'!$BK88&lt;&gt;"",'[10]PDI_OTRAS SITUACIONES ADMINISTR'!$BK88&lt;&gt;0),'[10]PDI_OTRAS SITUACIONES ADMINISTR'!$BK88,""),IF($A90="TOTAL",SUM(INDIRECT("AL4:AL"&amp;ROW()-1)),""))</f>
        <v/>
      </c>
      <c r="AM90" s="6" t="str">
        <f ca="1">IF(AND($A90&lt;&gt;"",$A90&lt;&gt;"TOTAL"),IF(AND('[10]PDI_OTRAS SITUACIONES ADMINISTR'!$BM88&lt;&gt;"",'[10]PDI_OTRAS SITUACIONES ADMINISTR'!$BM88&lt;&gt;0),'[10]PDI_OTRAS SITUACIONES ADMINISTR'!$BM88,""),IF($A90="TOTAL",SUM(INDIRECT("AM4:AM"&amp;ROW()-1)),""))</f>
        <v/>
      </c>
      <c r="AN90" s="6" t="str">
        <f t="shared" ca="1" si="31"/>
        <v/>
      </c>
      <c r="AO90" s="6" t="str">
        <f ca="1">IF(AND($A90&lt;&gt;"",$A90&lt;&gt;"TOTAL"),IF(AND('[10]PDI_OTRAS SITUACIONES ADMINISTR'!$BP88&lt;&gt;"",'[10]PDI_OTRAS SITUACIONES ADMINISTR'!$BP88&lt;&gt;0),'[10]PDI_OTRAS SITUACIONES ADMINISTR'!$BP88,""),IF($A90="TOTAL",SUM(INDIRECT("AO4:AO"&amp;ROW()-1)),""))</f>
        <v/>
      </c>
      <c r="AP90" s="6" t="str">
        <f ca="1">IF(AND($A90&lt;&gt;"",$A90&lt;&gt;"TOTAL"),IF(AND('[10]PDI_OTRAS SITUACIONES ADMINISTR'!$BR88&lt;&gt;"",'[10]PDI_OTRAS SITUACIONES ADMINISTR'!$BR88&lt;&gt;0),'[10]PDI_OTRAS SITUACIONES ADMINISTR'!$BR88,""),IF($A90="TOTAL",SUM(INDIRECT("AP4:AP"&amp;ROW()-1)),""))</f>
        <v/>
      </c>
      <c r="AQ90" s="6" t="str">
        <f t="shared" ca="1" si="32"/>
        <v/>
      </c>
      <c r="AR90" s="6" t="str">
        <f ca="1">IF(AND($A90&lt;&gt;"",$A90&lt;&gt;"TOTAL"),IF(AND('[10]PDI_OTRAS SITUACIONES ADMINISTR'!$BU88&lt;&gt;"",'[10]PDI_OTRAS SITUACIONES ADMINISTR'!$BU88&lt;&gt;0),'[10]PDI_OTRAS SITUACIONES ADMINISTR'!$BU88,""),IF($A90="TOTAL",SUM(INDIRECT("AR4:AR"&amp;ROW()-1)),""))</f>
        <v/>
      </c>
      <c r="AS90" s="6" t="str">
        <f ca="1">IF(AND($A90&lt;&gt;"",$A90&lt;&gt;"TOTAL"),IF(AND('[10]PDI_OTRAS SITUACIONES ADMINISTR'!$BW88&lt;&gt;"",'[10]PDI_OTRAS SITUACIONES ADMINISTR'!$BW88&lt;&gt;0),'[10]PDI_OTRAS SITUACIONES ADMINISTR'!$BW88,""),IF($A90="TOTAL",SUM(INDIRECT("AS4:AS"&amp;ROW()-1)),""))</f>
        <v/>
      </c>
      <c r="AT90" s="6" t="str">
        <f t="shared" ca="1" si="33"/>
        <v/>
      </c>
      <c r="AU90" s="6" t="str">
        <f ca="1">IF(AND($A90&lt;&gt;"",$A90&lt;&gt;"TOTAL"),IF(AND('[10]PDI_OTRAS SITUACIONES ADMINISTR'!$BZ88&lt;&gt;"",'[10]PDI_OTRAS SITUACIONES ADMINISTR'!$BZ88&lt;&gt;0),'[10]PDI_OTRAS SITUACIONES ADMINISTR'!$BZ88,""),IF($A90="TOTAL",SUM(INDIRECT("AU4:AU"&amp;ROW()-1)),""))</f>
        <v/>
      </c>
      <c r="AV90" s="6" t="str">
        <f ca="1">IF(AND($A90&lt;&gt;"",$A90&lt;&gt;"TOTAL"),IF(AND('[10]PDI_OTRAS SITUACIONES ADMINISTR'!$CB88&lt;&gt;"",'[10]PDI_OTRAS SITUACIONES ADMINISTR'!$CB88&lt;&gt;0),'[10]PDI_OTRAS SITUACIONES ADMINISTR'!$CB88,""),IF($A90="TOTAL",SUM(INDIRECT("AV4:AV"&amp;ROW()-1)),""))</f>
        <v/>
      </c>
      <c r="AW90" s="6" t="str">
        <f t="shared" ca="1" si="34"/>
        <v/>
      </c>
      <c r="AX90" s="6" t="str">
        <f ca="1">IF(AND($A90&lt;&gt;"",$A90&lt;&gt;"TOTAL"),IF(AND('[10]PDI_OTRAS SITUACIONES ADMINISTR'!$CE88&lt;&gt;"",'[10]PDI_OTRAS SITUACIONES ADMINISTR'!$CE88&lt;&gt;0),'[10]PDI_OTRAS SITUACIONES ADMINISTR'!$CE88,""),IF($A90="TOTAL",SUM(INDIRECT("AX4:AX"&amp;ROW()-1)),""))</f>
        <v/>
      </c>
      <c r="AY90" s="6" t="str">
        <f ca="1">IF(AND($A90&lt;&gt;"",$A90&lt;&gt;"TOTAL"),IF(AND('[10]PDI_OTRAS SITUACIONES ADMINISTR'!$CG88&lt;&gt;"",'[10]PDI_OTRAS SITUACIONES ADMINISTR'!$CG88&lt;&gt;0),'[10]PDI_OTRAS SITUACIONES ADMINISTR'!$CG88,""),IF($A90="TOTAL",SUM(INDIRECT("AY4:AY"&amp;ROW()-1)),""))</f>
        <v/>
      </c>
      <c r="AZ90" s="6" t="str">
        <f t="shared" ca="1" si="35"/>
        <v/>
      </c>
      <c r="BA90" s="6" t="str">
        <f ca="1">IF(AND($A90&lt;&gt;"",$A90&lt;&gt;"TOTAL"),IF(AND('[10]PDI_OTRAS SITUACIONES ADMINISTR'!$CJ88&lt;&gt;"",'[10]PDI_OTRAS SITUACIONES ADMINISTR'!$CJ88&lt;&gt;0),'[10]PDI_OTRAS SITUACIONES ADMINISTR'!$CJ88,""),IF($A90="TOTAL",SUM(INDIRECT("BA4:BA"&amp;ROW()-1)),""))</f>
        <v/>
      </c>
      <c r="BB90" s="6" t="str">
        <f ca="1">IF(AND($A90&lt;&gt;"",$A90&lt;&gt;"TOTAL"),IF(AND('[10]PDI_OTRAS SITUACIONES ADMINISTR'!$CL88&lt;&gt;"",'[10]PDI_OTRAS SITUACIONES ADMINISTR'!$CL88&lt;&gt;0),'[10]PDI_OTRAS SITUACIONES ADMINISTR'!$CL88,""),IF($A90="TOTAL",SUM(INDIRECT("BB4:BB"&amp;ROW()-1)),""))</f>
        <v/>
      </c>
      <c r="BC90" s="6" t="str">
        <f t="shared" ca="1" si="36"/>
        <v/>
      </c>
      <c r="BD90" s="6" t="str">
        <f ca="1">IF(AND($A90&lt;&gt;"",$A90&lt;&gt;"TOTAL"),IF(AND('[10]PDI_OTRAS SITUACIONES ADMINISTR'!$CO88&lt;&gt;"",'[10]PDI_OTRAS SITUACIONES ADMINISTR'!$CO88&lt;&gt;0),'[10]PDI_OTRAS SITUACIONES ADMINISTR'!$CO88,""),IF($A90="TOTAL",SUM(INDIRECT("BD4:BD"&amp;ROW()-1)),""))</f>
        <v/>
      </c>
      <c r="BE90" s="6" t="str">
        <f ca="1">IF(AND($A90&lt;&gt;"",$A90&lt;&gt;"TOTAL"),IF(AND('[10]PDI_OTRAS SITUACIONES ADMINISTR'!$CQ88&lt;&gt;"",'[10]PDI_OTRAS SITUACIONES ADMINISTR'!$CQ88&lt;&gt;0),'[10]PDI_OTRAS SITUACIONES ADMINISTR'!$CQ88,""),IF($A90="TOTAL",SUM(INDIRECT("BE4:BE"&amp;ROW()-1)),""))</f>
        <v/>
      </c>
      <c r="BF90" s="6" t="str">
        <f t="shared" ca="1" si="37"/>
        <v/>
      </c>
    </row>
    <row r="91" spans="1:58" x14ac:dyDescent="0.2">
      <c r="A91" s="19" t="str">
        <f>IF('[10]PDI_OTRAS SITUACIONES ADMINISTR'!$B89&lt;&gt;"",'[10]PDI_OTRAS SITUACIONES ADMINISTR'!$B89,IF(AND('[10]PDI_OTRAS SITUACIONES ADMINISTR'!$B89="",'[10]PDI_OTRAS SITUACIONES ADMINISTR'!$B90="",'[10]PDI_OTRAS SITUACIONES ADMINISTR'!$B88=""),"","TOTAL"))</f>
        <v/>
      </c>
      <c r="B91" s="6" t="str">
        <f ca="1">IF(AND($A91&lt;&gt;"",$A91&lt;&gt;"TOTAL"),IF(AND('[10]PDI_OTRAS SITUACIONES ADMINISTR'!$C89&lt;&gt;"",'[10]PDI_OTRAS SITUACIONES ADMINISTR'!$C89&lt;&gt;0),'[10]PDI_OTRAS SITUACIONES ADMINISTR'!$C89,""),IF($A91="TOTAL",SUM(INDIRECT("B4:B"&amp;ROW()-1)),""))</f>
        <v/>
      </c>
      <c r="C91" s="6" t="str">
        <f ca="1">IF(AND($A91&lt;&gt;"",$A91&lt;&gt;"TOTAL"),IF(AND('[10]PDI_OTRAS SITUACIONES ADMINISTR'!$E89&lt;&gt;"",'[10]PDI_OTRAS SITUACIONES ADMINISTR'!$E89&lt;&gt;0),'[10]PDI_OTRAS SITUACIONES ADMINISTR'!$E89,""),IF($A91="TOTAL",SUM(INDIRECT("C4:C"&amp;ROW()-1)),""))</f>
        <v/>
      </c>
      <c r="D91" s="6" t="str">
        <f t="shared" ca="1" si="19"/>
        <v/>
      </c>
      <c r="E91" s="6" t="str">
        <f ca="1">IF(AND($A91&lt;&gt;"",$A91&lt;&gt;"TOTAL"),IF(AND('[10]PDI_OTRAS SITUACIONES ADMINISTR'!$H89&lt;&gt;"",'[10]PDI_OTRAS SITUACIONES ADMINISTR'!$H89&lt;&gt;0),'[10]PDI_OTRAS SITUACIONES ADMINISTR'!$H89,""),IF($A91="TOTAL",SUM(INDIRECT("E4:E"&amp;ROW()-1)),""))</f>
        <v/>
      </c>
      <c r="F91" s="6" t="str">
        <f ca="1">IF(AND($A91&lt;&gt;"",$A91&lt;&gt;"TOTAL"),IF(AND('[10]PDI_OTRAS SITUACIONES ADMINISTR'!$J89&lt;&gt;"",'[10]PDI_OTRAS SITUACIONES ADMINISTR'!$J89&lt;&gt;0),'[10]PDI_OTRAS SITUACIONES ADMINISTR'!$J89,""),IF($A91="TOTAL",SUM(INDIRECT("F4:F"&amp;ROW()-1)),""))</f>
        <v/>
      </c>
      <c r="G91" s="6" t="str">
        <f t="shared" ca="1" si="20"/>
        <v/>
      </c>
      <c r="H91" s="6" t="str">
        <f ca="1">IF(AND($A91&lt;&gt;"",$A91&lt;&gt;"TOTAL"),IF(AND('[10]PDI_OTRAS SITUACIONES ADMINISTR'!$M89&lt;&gt;"",'[10]PDI_OTRAS SITUACIONES ADMINISTR'!$M89&lt;&gt;0),'[10]PDI_OTRAS SITUACIONES ADMINISTR'!$M89,""),IF($A91="TOTAL",SUM(INDIRECT("H4:H"&amp;ROW()-1)),""))</f>
        <v/>
      </c>
      <c r="I91" s="6" t="str">
        <f ca="1">IF(AND($A91&lt;&gt;"",$A91&lt;&gt;"TOTAL"),IF(AND('[10]PDI_OTRAS SITUACIONES ADMINISTR'!$O89&lt;&gt;"",'[10]PDI_OTRAS SITUACIONES ADMINISTR'!$O89&lt;&gt;0),'[10]PDI_OTRAS SITUACIONES ADMINISTR'!$O89,""),IF($A91="TOTAL",SUM(INDIRECT("I4:I"&amp;ROW()-1)),""))</f>
        <v/>
      </c>
      <c r="J91" s="6" t="str">
        <f t="shared" ca="1" si="21"/>
        <v/>
      </c>
      <c r="K91" s="6" t="str">
        <f ca="1">IF(AND($A91&lt;&gt;"",$A91&lt;&gt;"TOTAL"),IF(AND('[10]PDI_OTRAS SITUACIONES ADMINISTR'!$R89&lt;&gt;"",'[10]PDI_OTRAS SITUACIONES ADMINISTR'!$R89&lt;&gt;0),'[10]PDI_OTRAS SITUACIONES ADMINISTR'!$R89,""),IF($A91="TOTAL",SUM(INDIRECT("K4:K"&amp;ROW()-1)),""))</f>
        <v/>
      </c>
      <c r="L91" s="6" t="str">
        <f ca="1">IF(AND($A91&lt;&gt;"",$A91&lt;&gt;"TOTAL"),IF(AND('[10]PDI_OTRAS SITUACIONES ADMINISTR'!$T89&lt;&gt;"",'[10]PDI_OTRAS SITUACIONES ADMINISTR'!$T89&lt;&gt;0),'[10]PDI_OTRAS SITUACIONES ADMINISTR'!$T89,""),IF($A91="TOTAL",SUM(INDIRECT("L4:L"&amp;ROW()-1)),""))</f>
        <v/>
      </c>
      <c r="M91" s="6" t="str">
        <f t="shared" ca="1" si="22"/>
        <v/>
      </c>
      <c r="N91" s="6" t="str">
        <f ca="1">IF(AND($A91&lt;&gt;"",$A91&lt;&gt;"TOTAL"),IF(AND('[10]PDI_OTRAS SITUACIONES ADMINISTR'!$W89&lt;&gt;"",'[10]PDI_OTRAS SITUACIONES ADMINISTR'!$W89&lt;&gt;0),'[10]PDI_OTRAS SITUACIONES ADMINISTR'!$W89,""),IF($A91="TOTAL",SUM(INDIRECT("N4:N"&amp;ROW()-1)),""))</f>
        <v/>
      </c>
      <c r="O91" s="6" t="str">
        <f ca="1">IF(AND($A91&lt;&gt;"",$A91&lt;&gt;"TOTAL"),IF(AND('[10]PDI_OTRAS SITUACIONES ADMINISTR'!$Y89&lt;&gt;"",'[10]PDI_OTRAS SITUACIONES ADMINISTR'!$Y89&lt;&gt;0),'[10]PDI_OTRAS SITUACIONES ADMINISTR'!$Y89,""),IF($A91="TOTAL",SUM(INDIRECT("O4:O"&amp;ROW()-1)),""))</f>
        <v/>
      </c>
      <c r="P91" s="6" t="str">
        <f t="shared" ca="1" si="23"/>
        <v/>
      </c>
      <c r="Q91" s="6" t="str">
        <f ca="1">IF(AND($A91&lt;&gt;"",$A91&lt;&gt;"TOTAL"),IF(AND('[10]PDI_OTRAS SITUACIONES ADMINISTR'!$AB89&lt;&gt;"",'[10]PDI_OTRAS SITUACIONES ADMINISTR'!$AB89&lt;&gt;0),'[10]PDI_OTRAS SITUACIONES ADMINISTR'!$AB89,""),IF($A91="TOTAL",SUM(INDIRECT("Q4:Q"&amp;ROW()-1)),""))</f>
        <v/>
      </c>
      <c r="R91" s="6" t="str">
        <f ca="1">IF(AND($A91&lt;&gt;"",$A91&lt;&gt;"TOTAL"),IF(AND('[10]PDI_OTRAS SITUACIONES ADMINISTR'!$AD89&lt;&gt;"",'[10]PDI_OTRAS SITUACIONES ADMINISTR'!$AD89&lt;&gt;0),'[10]PDI_OTRAS SITUACIONES ADMINISTR'!$AD89,""),IF($A91="TOTAL",SUM(INDIRECT("R4:R"&amp;ROW()-1)),""))</f>
        <v/>
      </c>
      <c r="S91" s="6" t="str">
        <f t="shared" ca="1" si="24"/>
        <v/>
      </c>
      <c r="T91" s="6" t="str">
        <f ca="1">IF(AND($A91&lt;&gt;"",$A91&lt;&gt;"TOTAL"),IF(AND('[10]PDI_OTRAS SITUACIONES ADMINISTR'!$AG89&lt;&gt;"",'[10]PDI_OTRAS SITUACIONES ADMINISTR'!$AG89&lt;&gt;0),'[10]PDI_OTRAS SITUACIONES ADMINISTR'!$AG89,""),IF($A91="TOTAL",SUM(INDIRECT("T4:T"&amp;ROW()-1)),""))</f>
        <v/>
      </c>
      <c r="U91" s="6" t="str">
        <f ca="1">IF(AND($A91&lt;&gt;"",$A91&lt;&gt;"TOTAL"),IF(AND('[10]PDI_OTRAS SITUACIONES ADMINISTR'!$AI89&lt;&gt;"",'[10]PDI_OTRAS SITUACIONES ADMINISTR'!$AI89&lt;&gt;0),'[10]PDI_OTRAS SITUACIONES ADMINISTR'!$AI89,""),IF($A91="TOTAL",SUM(INDIRECT("U4:U"&amp;ROW()-1)),""))</f>
        <v/>
      </c>
      <c r="V91" s="6" t="str">
        <f t="shared" ca="1" si="25"/>
        <v/>
      </c>
      <c r="W91" s="6" t="str">
        <f ca="1">IF(AND($A91&lt;&gt;"",$A91&lt;&gt;"TOTAL"),IF(AND('[10]PDI_OTRAS SITUACIONES ADMINISTR'!$AL89&lt;&gt;"",'[10]PDI_OTRAS SITUACIONES ADMINISTR'!$AL89&lt;&gt;0),'[10]PDI_OTRAS SITUACIONES ADMINISTR'!$AL89,""),IF($A91="TOTAL",SUM(INDIRECT("W4:W"&amp;ROW()-1)),""))</f>
        <v/>
      </c>
      <c r="X91" s="6" t="str">
        <f ca="1">IF(AND($A91&lt;&gt;"",$A91&lt;&gt;"TOTAL"),IF(AND('[10]PDI_OTRAS SITUACIONES ADMINISTR'!$AN89&lt;&gt;"",'[10]PDI_OTRAS SITUACIONES ADMINISTR'!$AN89&lt;&gt;0),'[10]PDI_OTRAS SITUACIONES ADMINISTR'!$AN89,""),IF($A91="TOTAL",SUM(INDIRECT("X4:X"&amp;ROW()-1)),""))</f>
        <v/>
      </c>
      <c r="Y91" s="6" t="str">
        <f t="shared" ca="1" si="26"/>
        <v/>
      </c>
      <c r="Z91" s="6" t="str">
        <f ca="1">IF(AND($A91&lt;&gt;"",$A91&lt;&gt;"TOTAL"),IF(AND('[10]PDI_OTRAS SITUACIONES ADMINISTR'!$AQ89&lt;&gt;"",'[10]PDI_OTRAS SITUACIONES ADMINISTR'!$AQ89&lt;&gt;0),'[10]PDI_OTRAS SITUACIONES ADMINISTR'!$AQ89,""),IF($A91="TOTAL",SUM(INDIRECT("Z4:Z"&amp;ROW()-1)),""))</f>
        <v/>
      </c>
      <c r="AA91" s="6" t="str">
        <f ca="1">IF(AND($A91&lt;&gt;"",$A91&lt;&gt;"TOTAL"),IF(AND('[10]PDI_OTRAS SITUACIONES ADMINISTR'!$AS89&lt;&gt;"",'[10]PDI_OTRAS SITUACIONES ADMINISTR'!$AS89&lt;&gt;0),'[10]PDI_OTRAS SITUACIONES ADMINISTR'!$AS89,""),IF($A91="TOTAL",SUM(INDIRECT("AA4:AA"&amp;ROW()-1)),""))</f>
        <v/>
      </c>
      <c r="AB91" s="6" t="str">
        <f t="shared" ca="1" si="27"/>
        <v/>
      </c>
      <c r="AC91" s="6" t="str">
        <f ca="1">IF(AND($A91&lt;&gt;"",$A91&lt;&gt;"TOTAL"),IF(AND('[10]PDI_OTRAS SITUACIONES ADMINISTR'!$AV89&lt;&gt;"",'[10]PDI_OTRAS SITUACIONES ADMINISTR'!$AV89&lt;&gt;0),'[10]PDI_OTRAS SITUACIONES ADMINISTR'!$AV89,""),IF($A91="TOTAL",SUM(INDIRECT("AC4:AC"&amp;ROW()-1)),""))</f>
        <v/>
      </c>
      <c r="AD91" s="6" t="str">
        <f ca="1">IF(AND($A91&lt;&gt;"",$A91&lt;&gt;"TOTAL"),IF(AND('[10]PDI_OTRAS SITUACIONES ADMINISTR'!$AX89&lt;&gt;"",'[10]PDI_OTRAS SITUACIONES ADMINISTR'!$AX89&lt;&gt;0),'[10]PDI_OTRAS SITUACIONES ADMINISTR'!$AX89,""),IF($A91="TOTAL",SUM(INDIRECT("AD4:AD"&amp;ROW()-1)),""))</f>
        <v/>
      </c>
      <c r="AE91" s="6" t="str">
        <f t="shared" ca="1" si="28"/>
        <v/>
      </c>
      <c r="AF91" s="6" t="str">
        <f ca="1">IF(AND($A91&lt;&gt;"",$A91&lt;&gt;"TOTAL"),IF(AND('[10]PDI_OTRAS SITUACIONES ADMINISTR'!$BA89&lt;&gt;"",'[10]PDI_OTRAS SITUACIONES ADMINISTR'!$BA89&lt;&gt;0),'[10]PDI_OTRAS SITUACIONES ADMINISTR'!$BA89,""),IF($A91="TOTAL",SUM(INDIRECT("AF4:AF"&amp;ROW()-1)),""))</f>
        <v/>
      </c>
      <c r="AG91" s="6" t="str">
        <f ca="1">IF(AND($A91&lt;&gt;"",$A91&lt;&gt;"TOTAL"),IF(AND('[10]PDI_OTRAS SITUACIONES ADMINISTR'!$BC89&lt;&gt;"",'[10]PDI_OTRAS SITUACIONES ADMINISTR'!$BC89&lt;&gt;0),'[10]PDI_OTRAS SITUACIONES ADMINISTR'!$BC89,""),IF($A91="TOTAL",SUM(INDIRECT("AG4:AG"&amp;ROW()-1)),""))</f>
        <v/>
      </c>
      <c r="AH91" s="6" t="str">
        <f t="shared" ca="1" si="29"/>
        <v/>
      </c>
      <c r="AI91" s="6" t="str">
        <f ca="1">IF(AND($A91&lt;&gt;"",$A91&lt;&gt;"TOTAL"),IF(AND('[10]PDI_OTRAS SITUACIONES ADMINISTR'!$BF89&lt;&gt;"",'[10]PDI_OTRAS SITUACIONES ADMINISTR'!$BF89&lt;&gt;0),'[10]PDI_OTRAS SITUACIONES ADMINISTR'!$BF89,""),IF($A91="TOTAL",SUM(INDIRECT("AI4:AI"&amp;ROW()-1)),""))</f>
        <v/>
      </c>
      <c r="AJ91" s="6" t="str">
        <f ca="1">IF(AND($A91&lt;&gt;"",$A91&lt;&gt;"TOTAL"),IF(AND('[10]PDI_OTRAS SITUACIONES ADMINISTR'!$BH89&lt;&gt;"",'[10]PDI_OTRAS SITUACIONES ADMINISTR'!$BH89&lt;&gt;0),'[10]PDI_OTRAS SITUACIONES ADMINISTR'!$BH89,""),IF($A91="TOTAL",SUM(INDIRECT("AJ4:AJ"&amp;ROW()-1)),""))</f>
        <v/>
      </c>
      <c r="AK91" s="6" t="str">
        <f t="shared" ca="1" si="30"/>
        <v/>
      </c>
      <c r="AL91" s="6" t="str">
        <f ca="1">IF(AND($A91&lt;&gt;"",$A91&lt;&gt;"TOTAL"),IF(AND('[10]PDI_OTRAS SITUACIONES ADMINISTR'!$BK89&lt;&gt;"",'[10]PDI_OTRAS SITUACIONES ADMINISTR'!$BK89&lt;&gt;0),'[10]PDI_OTRAS SITUACIONES ADMINISTR'!$BK89,""),IF($A91="TOTAL",SUM(INDIRECT("AL4:AL"&amp;ROW()-1)),""))</f>
        <v/>
      </c>
      <c r="AM91" s="6" t="str">
        <f ca="1">IF(AND($A91&lt;&gt;"",$A91&lt;&gt;"TOTAL"),IF(AND('[10]PDI_OTRAS SITUACIONES ADMINISTR'!$BM89&lt;&gt;"",'[10]PDI_OTRAS SITUACIONES ADMINISTR'!$BM89&lt;&gt;0),'[10]PDI_OTRAS SITUACIONES ADMINISTR'!$BM89,""),IF($A91="TOTAL",SUM(INDIRECT("AM4:AM"&amp;ROW()-1)),""))</f>
        <v/>
      </c>
      <c r="AN91" s="6" t="str">
        <f t="shared" ca="1" si="31"/>
        <v/>
      </c>
      <c r="AO91" s="6" t="str">
        <f ca="1">IF(AND($A91&lt;&gt;"",$A91&lt;&gt;"TOTAL"),IF(AND('[10]PDI_OTRAS SITUACIONES ADMINISTR'!$BP89&lt;&gt;"",'[10]PDI_OTRAS SITUACIONES ADMINISTR'!$BP89&lt;&gt;0),'[10]PDI_OTRAS SITUACIONES ADMINISTR'!$BP89,""),IF($A91="TOTAL",SUM(INDIRECT("AO4:AO"&amp;ROW()-1)),""))</f>
        <v/>
      </c>
      <c r="AP91" s="6" t="str">
        <f ca="1">IF(AND($A91&lt;&gt;"",$A91&lt;&gt;"TOTAL"),IF(AND('[10]PDI_OTRAS SITUACIONES ADMINISTR'!$BR89&lt;&gt;"",'[10]PDI_OTRAS SITUACIONES ADMINISTR'!$BR89&lt;&gt;0),'[10]PDI_OTRAS SITUACIONES ADMINISTR'!$BR89,""),IF($A91="TOTAL",SUM(INDIRECT("AP4:AP"&amp;ROW()-1)),""))</f>
        <v/>
      </c>
      <c r="AQ91" s="6" t="str">
        <f t="shared" ca="1" si="32"/>
        <v/>
      </c>
      <c r="AR91" s="6" t="str">
        <f ca="1">IF(AND($A91&lt;&gt;"",$A91&lt;&gt;"TOTAL"),IF(AND('[10]PDI_OTRAS SITUACIONES ADMINISTR'!$BU89&lt;&gt;"",'[10]PDI_OTRAS SITUACIONES ADMINISTR'!$BU89&lt;&gt;0),'[10]PDI_OTRAS SITUACIONES ADMINISTR'!$BU89,""),IF($A91="TOTAL",SUM(INDIRECT("AR4:AR"&amp;ROW()-1)),""))</f>
        <v/>
      </c>
      <c r="AS91" s="6" t="str">
        <f ca="1">IF(AND($A91&lt;&gt;"",$A91&lt;&gt;"TOTAL"),IF(AND('[10]PDI_OTRAS SITUACIONES ADMINISTR'!$BW89&lt;&gt;"",'[10]PDI_OTRAS SITUACIONES ADMINISTR'!$BW89&lt;&gt;0),'[10]PDI_OTRAS SITUACIONES ADMINISTR'!$BW89,""),IF($A91="TOTAL",SUM(INDIRECT("AS4:AS"&amp;ROW()-1)),""))</f>
        <v/>
      </c>
      <c r="AT91" s="6" t="str">
        <f t="shared" ca="1" si="33"/>
        <v/>
      </c>
      <c r="AU91" s="6" t="str">
        <f ca="1">IF(AND($A91&lt;&gt;"",$A91&lt;&gt;"TOTAL"),IF(AND('[10]PDI_OTRAS SITUACIONES ADMINISTR'!$BZ89&lt;&gt;"",'[10]PDI_OTRAS SITUACIONES ADMINISTR'!$BZ89&lt;&gt;0),'[10]PDI_OTRAS SITUACIONES ADMINISTR'!$BZ89,""),IF($A91="TOTAL",SUM(INDIRECT("AU4:AU"&amp;ROW()-1)),""))</f>
        <v/>
      </c>
      <c r="AV91" s="6" t="str">
        <f ca="1">IF(AND($A91&lt;&gt;"",$A91&lt;&gt;"TOTAL"),IF(AND('[10]PDI_OTRAS SITUACIONES ADMINISTR'!$CB89&lt;&gt;"",'[10]PDI_OTRAS SITUACIONES ADMINISTR'!$CB89&lt;&gt;0),'[10]PDI_OTRAS SITUACIONES ADMINISTR'!$CB89,""),IF($A91="TOTAL",SUM(INDIRECT("AV4:AV"&amp;ROW()-1)),""))</f>
        <v/>
      </c>
      <c r="AW91" s="6" t="str">
        <f t="shared" ca="1" si="34"/>
        <v/>
      </c>
      <c r="AX91" s="6" t="str">
        <f ca="1">IF(AND($A91&lt;&gt;"",$A91&lt;&gt;"TOTAL"),IF(AND('[10]PDI_OTRAS SITUACIONES ADMINISTR'!$CE89&lt;&gt;"",'[10]PDI_OTRAS SITUACIONES ADMINISTR'!$CE89&lt;&gt;0),'[10]PDI_OTRAS SITUACIONES ADMINISTR'!$CE89,""),IF($A91="TOTAL",SUM(INDIRECT("AX4:AX"&amp;ROW()-1)),""))</f>
        <v/>
      </c>
      <c r="AY91" s="6" t="str">
        <f ca="1">IF(AND($A91&lt;&gt;"",$A91&lt;&gt;"TOTAL"),IF(AND('[10]PDI_OTRAS SITUACIONES ADMINISTR'!$CG89&lt;&gt;"",'[10]PDI_OTRAS SITUACIONES ADMINISTR'!$CG89&lt;&gt;0),'[10]PDI_OTRAS SITUACIONES ADMINISTR'!$CG89,""),IF($A91="TOTAL",SUM(INDIRECT("AY4:AY"&amp;ROW()-1)),""))</f>
        <v/>
      </c>
      <c r="AZ91" s="6" t="str">
        <f t="shared" ca="1" si="35"/>
        <v/>
      </c>
      <c r="BA91" s="6" t="str">
        <f ca="1">IF(AND($A91&lt;&gt;"",$A91&lt;&gt;"TOTAL"),IF(AND('[10]PDI_OTRAS SITUACIONES ADMINISTR'!$CJ89&lt;&gt;"",'[10]PDI_OTRAS SITUACIONES ADMINISTR'!$CJ89&lt;&gt;0),'[10]PDI_OTRAS SITUACIONES ADMINISTR'!$CJ89,""),IF($A91="TOTAL",SUM(INDIRECT("BA4:BA"&amp;ROW()-1)),""))</f>
        <v/>
      </c>
      <c r="BB91" s="6" t="str">
        <f ca="1">IF(AND($A91&lt;&gt;"",$A91&lt;&gt;"TOTAL"),IF(AND('[10]PDI_OTRAS SITUACIONES ADMINISTR'!$CL89&lt;&gt;"",'[10]PDI_OTRAS SITUACIONES ADMINISTR'!$CL89&lt;&gt;0),'[10]PDI_OTRAS SITUACIONES ADMINISTR'!$CL89,""),IF($A91="TOTAL",SUM(INDIRECT("BB4:BB"&amp;ROW()-1)),""))</f>
        <v/>
      </c>
      <c r="BC91" s="6" t="str">
        <f t="shared" ca="1" si="36"/>
        <v/>
      </c>
      <c r="BD91" s="6" t="str">
        <f ca="1">IF(AND($A91&lt;&gt;"",$A91&lt;&gt;"TOTAL"),IF(AND('[10]PDI_OTRAS SITUACIONES ADMINISTR'!$CO89&lt;&gt;"",'[10]PDI_OTRAS SITUACIONES ADMINISTR'!$CO89&lt;&gt;0),'[10]PDI_OTRAS SITUACIONES ADMINISTR'!$CO89,""),IF($A91="TOTAL",SUM(INDIRECT("BD4:BD"&amp;ROW()-1)),""))</f>
        <v/>
      </c>
      <c r="BE91" s="6" t="str">
        <f ca="1">IF(AND($A91&lt;&gt;"",$A91&lt;&gt;"TOTAL"),IF(AND('[10]PDI_OTRAS SITUACIONES ADMINISTR'!$CQ89&lt;&gt;"",'[10]PDI_OTRAS SITUACIONES ADMINISTR'!$CQ89&lt;&gt;0),'[10]PDI_OTRAS SITUACIONES ADMINISTR'!$CQ89,""),IF($A91="TOTAL",SUM(INDIRECT("BE4:BE"&amp;ROW()-1)),""))</f>
        <v/>
      </c>
      <c r="BF91" s="6" t="str">
        <f t="shared" ca="1" si="37"/>
        <v/>
      </c>
    </row>
    <row r="92" spans="1:58" x14ac:dyDescent="0.2">
      <c r="A92" s="19" t="str">
        <f>IF('[10]PDI_OTRAS SITUACIONES ADMINISTR'!$B90&lt;&gt;"",'[10]PDI_OTRAS SITUACIONES ADMINISTR'!$B90,IF(AND('[10]PDI_OTRAS SITUACIONES ADMINISTR'!$B90="",'[10]PDI_OTRAS SITUACIONES ADMINISTR'!$B91="",'[10]PDI_OTRAS SITUACIONES ADMINISTR'!$B89=""),"","TOTAL"))</f>
        <v/>
      </c>
      <c r="B92" s="6" t="str">
        <f ca="1">IF(AND($A92&lt;&gt;"",$A92&lt;&gt;"TOTAL"),IF(AND('[10]PDI_OTRAS SITUACIONES ADMINISTR'!$C90&lt;&gt;"",'[10]PDI_OTRAS SITUACIONES ADMINISTR'!$C90&lt;&gt;0),'[10]PDI_OTRAS SITUACIONES ADMINISTR'!$C90,""),IF($A92="TOTAL",SUM(INDIRECT("B4:B"&amp;ROW()-1)),""))</f>
        <v/>
      </c>
      <c r="C92" s="6" t="str">
        <f ca="1">IF(AND($A92&lt;&gt;"",$A92&lt;&gt;"TOTAL"),IF(AND('[10]PDI_OTRAS SITUACIONES ADMINISTR'!$E90&lt;&gt;"",'[10]PDI_OTRAS SITUACIONES ADMINISTR'!$E90&lt;&gt;0),'[10]PDI_OTRAS SITUACIONES ADMINISTR'!$E90,""),IF($A92="TOTAL",SUM(INDIRECT("C4:C"&amp;ROW()-1)),""))</f>
        <v/>
      </c>
      <c r="D92" s="6" t="str">
        <f t="shared" ca="1" si="19"/>
        <v/>
      </c>
      <c r="E92" s="6" t="str">
        <f ca="1">IF(AND($A92&lt;&gt;"",$A92&lt;&gt;"TOTAL"),IF(AND('[10]PDI_OTRAS SITUACIONES ADMINISTR'!$H90&lt;&gt;"",'[10]PDI_OTRAS SITUACIONES ADMINISTR'!$H90&lt;&gt;0),'[10]PDI_OTRAS SITUACIONES ADMINISTR'!$H90,""),IF($A92="TOTAL",SUM(INDIRECT("E4:E"&amp;ROW()-1)),""))</f>
        <v/>
      </c>
      <c r="F92" s="6" t="str">
        <f ca="1">IF(AND($A92&lt;&gt;"",$A92&lt;&gt;"TOTAL"),IF(AND('[10]PDI_OTRAS SITUACIONES ADMINISTR'!$J90&lt;&gt;"",'[10]PDI_OTRAS SITUACIONES ADMINISTR'!$J90&lt;&gt;0),'[10]PDI_OTRAS SITUACIONES ADMINISTR'!$J90,""),IF($A92="TOTAL",SUM(INDIRECT("F4:F"&amp;ROW()-1)),""))</f>
        <v/>
      </c>
      <c r="G92" s="6" t="str">
        <f t="shared" ca="1" si="20"/>
        <v/>
      </c>
      <c r="H92" s="6" t="str">
        <f ca="1">IF(AND($A92&lt;&gt;"",$A92&lt;&gt;"TOTAL"),IF(AND('[10]PDI_OTRAS SITUACIONES ADMINISTR'!$M90&lt;&gt;"",'[10]PDI_OTRAS SITUACIONES ADMINISTR'!$M90&lt;&gt;0),'[10]PDI_OTRAS SITUACIONES ADMINISTR'!$M90,""),IF($A92="TOTAL",SUM(INDIRECT("H4:H"&amp;ROW()-1)),""))</f>
        <v/>
      </c>
      <c r="I92" s="6" t="str">
        <f ca="1">IF(AND($A92&lt;&gt;"",$A92&lt;&gt;"TOTAL"),IF(AND('[10]PDI_OTRAS SITUACIONES ADMINISTR'!$O90&lt;&gt;"",'[10]PDI_OTRAS SITUACIONES ADMINISTR'!$O90&lt;&gt;0),'[10]PDI_OTRAS SITUACIONES ADMINISTR'!$O90,""),IF($A92="TOTAL",SUM(INDIRECT("I4:I"&amp;ROW()-1)),""))</f>
        <v/>
      </c>
      <c r="J92" s="6" t="str">
        <f t="shared" ca="1" si="21"/>
        <v/>
      </c>
      <c r="K92" s="6" t="str">
        <f ca="1">IF(AND($A92&lt;&gt;"",$A92&lt;&gt;"TOTAL"),IF(AND('[10]PDI_OTRAS SITUACIONES ADMINISTR'!$R90&lt;&gt;"",'[10]PDI_OTRAS SITUACIONES ADMINISTR'!$R90&lt;&gt;0),'[10]PDI_OTRAS SITUACIONES ADMINISTR'!$R90,""),IF($A92="TOTAL",SUM(INDIRECT("K4:K"&amp;ROW()-1)),""))</f>
        <v/>
      </c>
      <c r="L92" s="6" t="str">
        <f ca="1">IF(AND($A92&lt;&gt;"",$A92&lt;&gt;"TOTAL"),IF(AND('[10]PDI_OTRAS SITUACIONES ADMINISTR'!$T90&lt;&gt;"",'[10]PDI_OTRAS SITUACIONES ADMINISTR'!$T90&lt;&gt;0),'[10]PDI_OTRAS SITUACIONES ADMINISTR'!$T90,""),IF($A92="TOTAL",SUM(INDIRECT("L4:L"&amp;ROW()-1)),""))</f>
        <v/>
      </c>
      <c r="M92" s="6" t="str">
        <f t="shared" ca="1" si="22"/>
        <v/>
      </c>
      <c r="N92" s="6" t="str">
        <f ca="1">IF(AND($A92&lt;&gt;"",$A92&lt;&gt;"TOTAL"),IF(AND('[10]PDI_OTRAS SITUACIONES ADMINISTR'!$W90&lt;&gt;"",'[10]PDI_OTRAS SITUACIONES ADMINISTR'!$W90&lt;&gt;0),'[10]PDI_OTRAS SITUACIONES ADMINISTR'!$W90,""),IF($A92="TOTAL",SUM(INDIRECT("N4:N"&amp;ROW()-1)),""))</f>
        <v/>
      </c>
      <c r="O92" s="6" t="str">
        <f ca="1">IF(AND($A92&lt;&gt;"",$A92&lt;&gt;"TOTAL"),IF(AND('[10]PDI_OTRAS SITUACIONES ADMINISTR'!$Y90&lt;&gt;"",'[10]PDI_OTRAS SITUACIONES ADMINISTR'!$Y90&lt;&gt;0),'[10]PDI_OTRAS SITUACIONES ADMINISTR'!$Y90,""),IF($A92="TOTAL",SUM(INDIRECT("O4:O"&amp;ROW()-1)),""))</f>
        <v/>
      </c>
      <c r="P92" s="6" t="str">
        <f t="shared" ca="1" si="23"/>
        <v/>
      </c>
      <c r="Q92" s="6" t="str">
        <f ca="1">IF(AND($A92&lt;&gt;"",$A92&lt;&gt;"TOTAL"),IF(AND('[10]PDI_OTRAS SITUACIONES ADMINISTR'!$AB90&lt;&gt;"",'[10]PDI_OTRAS SITUACIONES ADMINISTR'!$AB90&lt;&gt;0),'[10]PDI_OTRAS SITUACIONES ADMINISTR'!$AB90,""),IF($A92="TOTAL",SUM(INDIRECT("Q4:Q"&amp;ROW()-1)),""))</f>
        <v/>
      </c>
      <c r="R92" s="6" t="str">
        <f ca="1">IF(AND($A92&lt;&gt;"",$A92&lt;&gt;"TOTAL"),IF(AND('[10]PDI_OTRAS SITUACIONES ADMINISTR'!$AD90&lt;&gt;"",'[10]PDI_OTRAS SITUACIONES ADMINISTR'!$AD90&lt;&gt;0),'[10]PDI_OTRAS SITUACIONES ADMINISTR'!$AD90,""),IF($A92="TOTAL",SUM(INDIRECT("R4:R"&amp;ROW()-1)),""))</f>
        <v/>
      </c>
      <c r="S92" s="6" t="str">
        <f t="shared" ca="1" si="24"/>
        <v/>
      </c>
      <c r="T92" s="6" t="str">
        <f ca="1">IF(AND($A92&lt;&gt;"",$A92&lt;&gt;"TOTAL"),IF(AND('[10]PDI_OTRAS SITUACIONES ADMINISTR'!$AG90&lt;&gt;"",'[10]PDI_OTRAS SITUACIONES ADMINISTR'!$AG90&lt;&gt;0),'[10]PDI_OTRAS SITUACIONES ADMINISTR'!$AG90,""),IF($A92="TOTAL",SUM(INDIRECT("T4:T"&amp;ROW()-1)),""))</f>
        <v/>
      </c>
      <c r="U92" s="6" t="str">
        <f ca="1">IF(AND($A92&lt;&gt;"",$A92&lt;&gt;"TOTAL"),IF(AND('[10]PDI_OTRAS SITUACIONES ADMINISTR'!$AI90&lt;&gt;"",'[10]PDI_OTRAS SITUACIONES ADMINISTR'!$AI90&lt;&gt;0),'[10]PDI_OTRAS SITUACIONES ADMINISTR'!$AI90,""),IF($A92="TOTAL",SUM(INDIRECT("U4:U"&amp;ROW()-1)),""))</f>
        <v/>
      </c>
      <c r="V92" s="6" t="str">
        <f t="shared" ca="1" si="25"/>
        <v/>
      </c>
      <c r="W92" s="6" t="str">
        <f ca="1">IF(AND($A92&lt;&gt;"",$A92&lt;&gt;"TOTAL"),IF(AND('[10]PDI_OTRAS SITUACIONES ADMINISTR'!$AL90&lt;&gt;"",'[10]PDI_OTRAS SITUACIONES ADMINISTR'!$AL90&lt;&gt;0),'[10]PDI_OTRAS SITUACIONES ADMINISTR'!$AL90,""),IF($A92="TOTAL",SUM(INDIRECT("W4:W"&amp;ROW()-1)),""))</f>
        <v/>
      </c>
      <c r="X92" s="6" t="str">
        <f ca="1">IF(AND($A92&lt;&gt;"",$A92&lt;&gt;"TOTAL"),IF(AND('[10]PDI_OTRAS SITUACIONES ADMINISTR'!$AN90&lt;&gt;"",'[10]PDI_OTRAS SITUACIONES ADMINISTR'!$AN90&lt;&gt;0),'[10]PDI_OTRAS SITUACIONES ADMINISTR'!$AN90,""),IF($A92="TOTAL",SUM(INDIRECT("X4:X"&amp;ROW()-1)),""))</f>
        <v/>
      </c>
      <c r="Y92" s="6" t="str">
        <f t="shared" ca="1" si="26"/>
        <v/>
      </c>
      <c r="Z92" s="6" t="str">
        <f ca="1">IF(AND($A92&lt;&gt;"",$A92&lt;&gt;"TOTAL"),IF(AND('[10]PDI_OTRAS SITUACIONES ADMINISTR'!$AQ90&lt;&gt;"",'[10]PDI_OTRAS SITUACIONES ADMINISTR'!$AQ90&lt;&gt;0),'[10]PDI_OTRAS SITUACIONES ADMINISTR'!$AQ90,""),IF($A92="TOTAL",SUM(INDIRECT("Z4:Z"&amp;ROW()-1)),""))</f>
        <v/>
      </c>
      <c r="AA92" s="6" t="str">
        <f ca="1">IF(AND($A92&lt;&gt;"",$A92&lt;&gt;"TOTAL"),IF(AND('[10]PDI_OTRAS SITUACIONES ADMINISTR'!$AS90&lt;&gt;"",'[10]PDI_OTRAS SITUACIONES ADMINISTR'!$AS90&lt;&gt;0),'[10]PDI_OTRAS SITUACIONES ADMINISTR'!$AS90,""),IF($A92="TOTAL",SUM(INDIRECT("AA4:AA"&amp;ROW()-1)),""))</f>
        <v/>
      </c>
      <c r="AB92" s="6" t="str">
        <f t="shared" ca="1" si="27"/>
        <v/>
      </c>
      <c r="AC92" s="6" t="str">
        <f ca="1">IF(AND($A92&lt;&gt;"",$A92&lt;&gt;"TOTAL"),IF(AND('[10]PDI_OTRAS SITUACIONES ADMINISTR'!$AV90&lt;&gt;"",'[10]PDI_OTRAS SITUACIONES ADMINISTR'!$AV90&lt;&gt;0),'[10]PDI_OTRAS SITUACIONES ADMINISTR'!$AV90,""),IF($A92="TOTAL",SUM(INDIRECT("AC4:AC"&amp;ROW()-1)),""))</f>
        <v/>
      </c>
      <c r="AD92" s="6" t="str">
        <f ca="1">IF(AND($A92&lt;&gt;"",$A92&lt;&gt;"TOTAL"),IF(AND('[10]PDI_OTRAS SITUACIONES ADMINISTR'!$AX90&lt;&gt;"",'[10]PDI_OTRAS SITUACIONES ADMINISTR'!$AX90&lt;&gt;0),'[10]PDI_OTRAS SITUACIONES ADMINISTR'!$AX90,""),IF($A92="TOTAL",SUM(INDIRECT("AD4:AD"&amp;ROW()-1)),""))</f>
        <v/>
      </c>
      <c r="AE92" s="6" t="str">
        <f t="shared" ca="1" si="28"/>
        <v/>
      </c>
      <c r="AF92" s="6" t="str">
        <f ca="1">IF(AND($A92&lt;&gt;"",$A92&lt;&gt;"TOTAL"),IF(AND('[10]PDI_OTRAS SITUACIONES ADMINISTR'!$BA90&lt;&gt;"",'[10]PDI_OTRAS SITUACIONES ADMINISTR'!$BA90&lt;&gt;0),'[10]PDI_OTRAS SITUACIONES ADMINISTR'!$BA90,""),IF($A92="TOTAL",SUM(INDIRECT("AF4:AF"&amp;ROW()-1)),""))</f>
        <v/>
      </c>
      <c r="AG92" s="6" t="str">
        <f ca="1">IF(AND($A92&lt;&gt;"",$A92&lt;&gt;"TOTAL"),IF(AND('[10]PDI_OTRAS SITUACIONES ADMINISTR'!$BC90&lt;&gt;"",'[10]PDI_OTRAS SITUACIONES ADMINISTR'!$BC90&lt;&gt;0),'[10]PDI_OTRAS SITUACIONES ADMINISTR'!$BC90,""),IF($A92="TOTAL",SUM(INDIRECT("AG4:AG"&amp;ROW()-1)),""))</f>
        <v/>
      </c>
      <c r="AH92" s="6" t="str">
        <f t="shared" ca="1" si="29"/>
        <v/>
      </c>
      <c r="AI92" s="6" t="str">
        <f ca="1">IF(AND($A92&lt;&gt;"",$A92&lt;&gt;"TOTAL"),IF(AND('[10]PDI_OTRAS SITUACIONES ADMINISTR'!$BF90&lt;&gt;"",'[10]PDI_OTRAS SITUACIONES ADMINISTR'!$BF90&lt;&gt;0),'[10]PDI_OTRAS SITUACIONES ADMINISTR'!$BF90,""),IF($A92="TOTAL",SUM(INDIRECT("AI4:AI"&amp;ROW()-1)),""))</f>
        <v/>
      </c>
      <c r="AJ92" s="6" t="str">
        <f ca="1">IF(AND($A92&lt;&gt;"",$A92&lt;&gt;"TOTAL"),IF(AND('[10]PDI_OTRAS SITUACIONES ADMINISTR'!$BH90&lt;&gt;"",'[10]PDI_OTRAS SITUACIONES ADMINISTR'!$BH90&lt;&gt;0),'[10]PDI_OTRAS SITUACIONES ADMINISTR'!$BH90,""),IF($A92="TOTAL",SUM(INDIRECT("AJ4:AJ"&amp;ROW()-1)),""))</f>
        <v/>
      </c>
      <c r="AK92" s="6" t="str">
        <f t="shared" ca="1" si="30"/>
        <v/>
      </c>
      <c r="AL92" s="6" t="str">
        <f ca="1">IF(AND($A92&lt;&gt;"",$A92&lt;&gt;"TOTAL"),IF(AND('[10]PDI_OTRAS SITUACIONES ADMINISTR'!$BK90&lt;&gt;"",'[10]PDI_OTRAS SITUACIONES ADMINISTR'!$BK90&lt;&gt;0),'[10]PDI_OTRAS SITUACIONES ADMINISTR'!$BK90,""),IF($A92="TOTAL",SUM(INDIRECT("AL4:AL"&amp;ROW()-1)),""))</f>
        <v/>
      </c>
      <c r="AM92" s="6" t="str">
        <f ca="1">IF(AND($A92&lt;&gt;"",$A92&lt;&gt;"TOTAL"),IF(AND('[10]PDI_OTRAS SITUACIONES ADMINISTR'!$BM90&lt;&gt;"",'[10]PDI_OTRAS SITUACIONES ADMINISTR'!$BM90&lt;&gt;0),'[10]PDI_OTRAS SITUACIONES ADMINISTR'!$BM90,""),IF($A92="TOTAL",SUM(INDIRECT("AM4:AM"&amp;ROW()-1)),""))</f>
        <v/>
      </c>
      <c r="AN92" s="6" t="str">
        <f t="shared" ca="1" si="31"/>
        <v/>
      </c>
      <c r="AO92" s="6" t="str">
        <f ca="1">IF(AND($A92&lt;&gt;"",$A92&lt;&gt;"TOTAL"),IF(AND('[10]PDI_OTRAS SITUACIONES ADMINISTR'!$BP90&lt;&gt;"",'[10]PDI_OTRAS SITUACIONES ADMINISTR'!$BP90&lt;&gt;0),'[10]PDI_OTRAS SITUACIONES ADMINISTR'!$BP90,""),IF($A92="TOTAL",SUM(INDIRECT("AO4:AO"&amp;ROW()-1)),""))</f>
        <v/>
      </c>
      <c r="AP92" s="6" t="str">
        <f ca="1">IF(AND($A92&lt;&gt;"",$A92&lt;&gt;"TOTAL"),IF(AND('[10]PDI_OTRAS SITUACIONES ADMINISTR'!$BR90&lt;&gt;"",'[10]PDI_OTRAS SITUACIONES ADMINISTR'!$BR90&lt;&gt;0),'[10]PDI_OTRAS SITUACIONES ADMINISTR'!$BR90,""),IF($A92="TOTAL",SUM(INDIRECT("AP4:AP"&amp;ROW()-1)),""))</f>
        <v/>
      </c>
      <c r="AQ92" s="6" t="str">
        <f t="shared" ca="1" si="32"/>
        <v/>
      </c>
      <c r="AR92" s="6" t="str">
        <f ca="1">IF(AND($A92&lt;&gt;"",$A92&lt;&gt;"TOTAL"),IF(AND('[10]PDI_OTRAS SITUACIONES ADMINISTR'!$BU90&lt;&gt;"",'[10]PDI_OTRAS SITUACIONES ADMINISTR'!$BU90&lt;&gt;0),'[10]PDI_OTRAS SITUACIONES ADMINISTR'!$BU90,""),IF($A92="TOTAL",SUM(INDIRECT("AR4:AR"&amp;ROW()-1)),""))</f>
        <v/>
      </c>
      <c r="AS92" s="6" t="str">
        <f ca="1">IF(AND($A92&lt;&gt;"",$A92&lt;&gt;"TOTAL"),IF(AND('[10]PDI_OTRAS SITUACIONES ADMINISTR'!$BW90&lt;&gt;"",'[10]PDI_OTRAS SITUACIONES ADMINISTR'!$BW90&lt;&gt;0),'[10]PDI_OTRAS SITUACIONES ADMINISTR'!$BW90,""),IF($A92="TOTAL",SUM(INDIRECT("AS4:AS"&amp;ROW()-1)),""))</f>
        <v/>
      </c>
      <c r="AT92" s="6" t="str">
        <f t="shared" ca="1" si="33"/>
        <v/>
      </c>
      <c r="AU92" s="6" t="str">
        <f ca="1">IF(AND($A92&lt;&gt;"",$A92&lt;&gt;"TOTAL"),IF(AND('[10]PDI_OTRAS SITUACIONES ADMINISTR'!$BZ90&lt;&gt;"",'[10]PDI_OTRAS SITUACIONES ADMINISTR'!$BZ90&lt;&gt;0),'[10]PDI_OTRAS SITUACIONES ADMINISTR'!$BZ90,""),IF($A92="TOTAL",SUM(INDIRECT("AU4:AU"&amp;ROW()-1)),""))</f>
        <v/>
      </c>
      <c r="AV92" s="6" t="str">
        <f ca="1">IF(AND($A92&lt;&gt;"",$A92&lt;&gt;"TOTAL"),IF(AND('[10]PDI_OTRAS SITUACIONES ADMINISTR'!$CB90&lt;&gt;"",'[10]PDI_OTRAS SITUACIONES ADMINISTR'!$CB90&lt;&gt;0),'[10]PDI_OTRAS SITUACIONES ADMINISTR'!$CB90,""),IF($A92="TOTAL",SUM(INDIRECT("AV4:AV"&amp;ROW()-1)),""))</f>
        <v/>
      </c>
      <c r="AW92" s="6" t="str">
        <f t="shared" ca="1" si="34"/>
        <v/>
      </c>
      <c r="AX92" s="6" t="str">
        <f ca="1">IF(AND($A92&lt;&gt;"",$A92&lt;&gt;"TOTAL"),IF(AND('[10]PDI_OTRAS SITUACIONES ADMINISTR'!$CE90&lt;&gt;"",'[10]PDI_OTRAS SITUACIONES ADMINISTR'!$CE90&lt;&gt;0),'[10]PDI_OTRAS SITUACIONES ADMINISTR'!$CE90,""),IF($A92="TOTAL",SUM(INDIRECT("AX4:AX"&amp;ROW()-1)),""))</f>
        <v/>
      </c>
      <c r="AY92" s="6" t="str">
        <f ca="1">IF(AND($A92&lt;&gt;"",$A92&lt;&gt;"TOTAL"),IF(AND('[10]PDI_OTRAS SITUACIONES ADMINISTR'!$CG90&lt;&gt;"",'[10]PDI_OTRAS SITUACIONES ADMINISTR'!$CG90&lt;&gt;0),'[10]PDI_OTRAS SITUACIONES ADMINISTR'!$CG90,""),IF($A92="TOTAL",SUM(INDIRECT("AY4:AY"&amp;ROW()-1)),""))</f>
        <v/>
      </c>
      <c r="AZ92" s="6" t="str">
        <f t="shared" ca="1" si="35"/>
        <v/>
      </c>
      <c r="BA92" s="6" t="str">
        <f ca="1">IF(AND($A92&lt;&gt;"",$A92&lt;&gt;"TOTAL"),IF(AND('[10]PDI_OTRAS SITUACIONES ADMINISTR'!$CJ90&lt;&gt;"",'[10]PDI_OTRAS SITUACIONES ADMINISTR'!$CJ90&lt;&gt;0),'[10]PDI_OTRAS SITUACIONES ADMINISTR'!$CJ90,""),IF($A92="TOTAL",SUM(INDIRECT("BA4:BA"&amp;ROW()-1)),""))</f>
        <v/>
      </c>
      <c r="BB92" s="6" t="str">
        <f ca="1">IF(AND($A92&lt;&gt;"",$A92&lt;&gt;"TOTAL"),IF(AND('[10]PDI_OTRAS SITUACIONES ADMINISTR'!$CL90&lt;&gt;"",'[10]PDI_OTRAS SITUACIONES ADMINISTR'!$CL90&lt;&gt;0),'[10]PDI_OTRAS SITUACIONES ADMINISTR'!$CL90,""),IF($A92="TOTAL",SUM(INDIRECT("BB4:BB"&amp;ROW()-1)),""))</f>
        <v/>
      </c>
      <c r="BC92" s="6" t="str">
        <f t="shared" ca="1" si="36"/>
        <v/>
      </c>
      <c r="BD92" s="6" t="str">
        <f ca="1">IF(AND($A92&lt;&gt;"",$A92&lt;&gt;"TOTAL"),IF(AND('[10]PDI_OTRAS SITUACIONES ADMINISTR'!$CO90&lt;&gt;"",'[10]PDI_OTRAS SITUACIONES ADMINISTR'!$CO90&lt;&gt;0),'[10]PDI_OTRAS SITUACIONES ADMINISTR'!$CO90,""),IF($A92="TOTAL",SUM(INDIRECT("BD4:BD"&amp;ROW()-1)),""))</f>
        <v/>
      </c>
      <c r="BE92" s="6" t="str">
        <f ca="1">IF(AND($A92&lt;&gt;"",$A92&lt;&gt;"TOTAL"),IF(AND('[10]PDI_OTRAS SITUACIONES ADMINISTR'!$CQ90&lt;&gt;"",'[10]PDI_OTRAS SITUACIONES ADMINISTR'!$CQ90&lt;&gt;0),'[10]PDI_OTRAS SITUACIONES ADMINISTR'!$CQ90,""),IF($A92="TOTAL",SUM(INDIRECT("BE4:BE"&amp;ROW()-1)),""))</f>
        <v/>
      </c>
      <c r="BF92" s="6" t="str">
        <f t="shared" ca="1" si="37"/>
        <v/>
      </c>
    </row>
    <row r="93" spans="1:58" x14ac:dyDescent="0.2">
      <c r="A93" s="19" t="str">
        <f>IF('[10]PDI_OTRAS SITUACIONES ADMINISTR'!$B91&lt;&gt;"",'[10]PDI_OTRAS SITUACIONES ADMINISTR'!$B91,IF(AND('[10]PDI_OTRAS SITUACIONES ADMINISTR'!$B91="",'[10]PDI_OTRAS SITUACIONES ADMINISTR'!$B92="",'[10]PDI_OTRAS SITUACIONES ADMINISTR'!$B90=""),"","TOTAL"))</f>
        <v/>
      </c>
      <c r="B93" s="6" t="str">
        <f ca="1">IF(AND($A93&lt;&gt;"",$A93&lt;&gt;"TOTAL"),IF(AND('[10]PDI_OTRAS SITUACIONES ADMINISTR'!$C91&lt;&gt;"",'[10]PDI_OTRAS SITUACIONES ADMINISTR'!$C91&lt;&gt;0),'[10]PDI_OTRAS SITUACIONES ADMINISTR'!$C91,""),IF($A93="TOTAL",SUM(INDIRECT("B4:B"&amp;ROW()-1)),""))</f>
        <v/>
      </c>
      <c r="C93" s="6" t="str">
        <f ca="1">IF(AND($A93&lt;&gt;"",$A93&lt;&gt;"TOTAL"),IF(AND('[10]PDI_OTRAS SITUACIONES ADMINISTR'!$E91&lt;&gt;"",'[10]PDI_OTRAS SITUACIONES ADMINISTR'!$E91&lt;&gt;0),'[10]PDI_OTRAS SITUACIONES ADMINISTR'!$E91,""),IF($A93="TOTAL",SUM(INDIRECT("C4:C"&amp;ROW()-1)),""))</f>
        <v/>
      </c>
      <c r="D93" s="6" t="str">
        <f t="shared" ca="1" si="19"/>
        <v/>
      </c>
      <c r="E93" s="6" t="str">
        <f ca="1">IF(AND($A93&lt;&gt;"",$A93&lt;&gt;"TOTAL"),IF(AND('[10]PDI_OTRAS SITUACIONES ADMINISTR'!$H91&lt;&gt;"",'[10]PDI_OTRAS SITUACIONES ADMINISTR'!$H91&lt;&gt;0),'[10]PDI_OTRAS SITUACIONES ADMINISTR'!$H91,""),IF($A93="TOTAL",SUM(INDIRECT("E4:E"&amp;ROW()-1)),""))</f>
        <v/>
      </c>
      <c r="F93" s="6" t="str">
        <f ca="1">IF(AND($A93&lt;&gt;"",$A93&lt;&gt;"TOTAL"),IF(AND('[10]PDI_OTRAS SITUACIONES ADMINISTR'!$J91&lt;&gt;"",'[10]PDI_OTRAS SITUACIONES ADMINISTR'!$J91&lt;&gt;0),'[10]PDI_OTRAS SITUACIONES ADMINISTR'!$J91,""),IF($A93="TOTAL",SUM(INDIRECT("F4:F"&amp;ROW()-1)),""))</f>
        <v/>
      </c>
      <c r="G93" s="6" t="str">
        <f t="shared" ca="1" si="20"/>
        <v/>
      </c>
      <c r="H93" s="6" t="str">
        <f ca="1">IF(AND($A93&lt;&gt;"",$A93&lt;&gt;"TOTAL"),IF(AND('[10]PDI_OTRAS SITUACIONES ADMINISTR'!$M91&lt;&gt;"",'[10]PDI_OTRAS SITUACIONES ADMINISTR'!$M91&lt;&gt;0),'[10]PDI_OTRAS SITUACIONES ADMINISTR'!$M91,""),IF($A93="TOTAL",SUM(INDIRECT("H4:H"&amp;ROW()-1)),""))</f>
        <v/>
      </c>
      <c r="I93" s="6" t="str">
        <f ca="1">IF(AND($A93&lt;&gt;"",$A93&lt;&gt;"TOTAL"),IF(AND('[10]PDI_OTRAS SITUACIONES ADMINISTR'!$O91&lt;&gt;"",'[10]PDI_OTRAS SITUACIONES ADMINISTR'!$O91&lt;&gt;0),'[10]PDI_OTRAS SITUACIONES ADMINISTR'!$O91,""),IF($A93="TOTAL",SUM(INDIRECT("I4:I"&amp;ROW()-1)),""))</f>
        <v/>
      </c>
      <c r="J93" s="6" t="str">
        <f t="shared" ca="1" si="21"/>
        <v/>
      </c>
      <c r="K93" s="6" t="str">
        <f ca="1">IF(AND($A93&lt;&gt;"",$A93&lt;&gt;"TOTAL"),IF(AND('[10]PDI_OTRAS SITUACIONES ADMINISTR'!$R91&lt;&gt;"",'[10]PDI_OTRAS SITUACIONES ADMINISTR'!$R91&lt;&gt;0),'[10]PDI_OTRAS SITUACIONES ADMINISTR'!$R91,""),IF($A93="TOTAL",SUM(INDIRECT("K4:K"&amp;ROW()-1)),""))</f>
        <v/>
      </c>
      <c r="L93" s="6" t="str">
        <f ca="1">IF(AND($A93&lt;&gt;"",$A93&lt;&gt;"TOTAL"),IF(AND('[10]PDI_OTRAS SITUACIONES ADMINISTR'!$T91&lt;&gt;"",'[10]PDI_OTRAS SITUACIONES ADMINISTR'!$T91&lt;&gt;0),'[10]PDI_OTRAS SITUACIONES ADMINISTR'!$T91,""),IF($A93="TOTAL",SUM(INDIRECT("L4:L"&amp;ROW()-1)),""))</f>
        <v/>
      </c>
      <c r="M93" s="6" t="str">
        <f t="shared" ca="1" si="22"/>
        <v/>
      </c>
      <c r="N93" s="6" t="str">
        <f ca="1">IF(AND($A93&lt;&gt;"",$A93&lt;&gt;"TOTAL"),IF(AND('[10]PDI_OTRAS SITUACIONES ADMINISTR'!$W91&lt;&gt;"",'[10]PDI_OTRAS SITUACIONES ADMINISTR'!$W91&lt;&gt;0),'[10]PDI_OTRAS SITUACIONES ADMINISTR'!$W91,""),IF($A93="TOTAL",SUM(INDIRECT("N4:N"&amp;ROW()-1)),""))</f>
        <v/>
      </c>
      <c r="O93" s="6" t="str">
        <f ca="1">IF(AND($A93&lt;&gt;"",$A93&lt;&gt;"TOTAL"),IF(AND('[10]PDI_OTRAS SITUACIONES ADMINISTR'!$Y91&lt;&gt;"",'[10]PDI_OTRAS SITUACIONES ADMINISTR'!$Y91&lt;&gt;0),'[10]PDI_OTRAS SITUACIONES ADMINISTR'!$Y91,""),IF($A93="TOTAL",SUM(INDIRECT("O4:O"&amp;ROW()-1)),""))</f>
        <v/>
      </c>
      <c r="P93" s="6" t="str">
        <f t="shared" ca="1" si="23"/>
        <v/>
      </c>
      <c r="Q93" s="6" t="str">
        <f ca="1">IF(AND($A93&lt;&gt;"",$A93&lt;&gt;"TOTAL"),IF(AND('[10]PDI_OTRAS SITUACIONES ADMINISTR'!$AB91&lt;&gt;"",'[10]PDI_OTRAS SITUACIONES ADMINISTR'!$AB91&lt;&gt;0),'[10]PDI_OTRAS SITUACIONES ADMINISTR'!$AB91,""),IF($A93="TOTAL",SUM(INDIRECT("Q4:Q"&amp;ROW()-1)),""))</f>
        <v/>
      </c>
      <c r="R93" s="6" t="str">
        <f ca="1">IF(AND($A93&lt;&gt;"",$A93&lt;&gt;"TOTAL"),IF(AND('[10]PDI_OTRAS SITUACIONES ADMINISTR'!$AD91&lt;&gt;"",'[10]PDI_OTRAS SITUACIONES ADMINISTR'!$AD91&lt;&gt;0),'[10]PDI_OTRAS SITUACIONES ADMINISTR'!$AD91,""),IF($A93="TOTAL",SUM(INDIRECT("R4:R"&amp;ROW()-1)),""))</f>
        <v/>
      </c>
      <c r="S93" s="6" t="str">
        <f t="shared" ca="1" si="24"/>
        <v/>
      </c>
      <c r="T93" s="6" t="str">
        <f ca="1">IF(AND($A93&lt;&gt;"",$A93&lt;&gt;"TOTAL"),IF(AND('[10]PDI_OTRAS SITUACIONES ADMINISTR'!$AG91&lt;&gt;"",'[10]PDI_OTRAS SITUACIONES ADMINISTR'!$AG91&lt;&gt;0),'[10]PDI_OTRAS SITUACIONES ADMINISTR'!$AG91,""),IF($A93="TOTAL",SUM(INDIRECT("T4:T"&amp;ROW()-1)),""))</f>
        <v/>
      </c>
      <c r="U93" s="6" t="str">
        <f ca="1">IF(AND($A93&lt;&gt;"",$A93&lt;&gt;"TOTAL"),IF(AND('[10]PDI_OTRAS SITUACIONES ADMINISTR'!$AI91&lt;&gt;"",'[10]PDI_OTRAS SITUACIONES ADMINISTR'!$AI91&lt;&gt;0),'[10]PDI_OTRAS SITUACIONES ADMINISTR'!$AI91,""),IF($A93="TOTAL",SUM(INDIRECT("U4:U"&amp;ROW()-1)),""))</f>
        <v/>
      </c>
      <c r="V93" s="6" t="str">
        <f t="shared" ca="1" si="25"/>
        <v/>
      </c>
      <c r="W93" s="6" t="str">
        <f ca="1">IF(AND($A93&lt;&gt;"",$A93&lt;&gt;"TOTAL"),IF(AND('[10]PDI_OTRAS SITUACIONES ADMINISTR'!$AL91&lt;&gt;"",'[10]PDI_OTRAS SITUACIONES ADMINISTR'!$AL91&lt;&gt;0),'[10]PDI_OTRAS SITUACIONES ADMINISTR'!$AL91,""),IF($A93="TOTAL",SUM(INDIRECT("W4:W"&amp;ROW()-1)),""))</f>
        <v/>
      </c>
      <c r="X93" s="6" t="str">
        <f ca="1">IF(AND($A93&lt;&gt;"",$A93&lt;&gt;"TOTAL"),IF(AND('[10]PDI_OTRAS SITUACIONES ADMINISTR'!$AN91&lt;&gt;"",'[10]PDI_OTRAS SITUACIONES ADMINISTR'!$AN91&lt;&gt;0),'[10]PDI_OTRAS SITUACIONES ADMINISTR'!$AN91,""),IF($A93="TOTAL",SUM(INDIRECT("X4:X"&amp;ROW()-1)),""))</f>
        <v/>
      </c>
      <c r="Y93" s="6" t="str">
        <f t="shared" ca="1" si="26"/>
        <v/>
      </c>
      <c r="Z93" s="6" t="str">
        <f ca="1">IF(AND($A93&lt;&gt;"",$A93&lt;&gt;"TOTAL"),IF(AND('[10]PDI_OTRAS SITUACIONES ADMINISTR'!$AQ91&lt;&gt;"",'[10]PDI_OTRAS SITUACIONES ADMINISTR'!$AQ91&lt;&gt;0),'[10]PDI_OTRAS SITUACIONES ADMINISTR'!$AQ91,""),IF($A93="TOTAL",SUM(INDIRECT("Z4:Z"&amp;ROW()-1)),""))</f>
        <v/>
      </c>
      <c r="AA93" s="6" t="str">
        <f ca="1">IF(AND($A93&lt;&gt;"",$A93&lt;&gt;"TOTAL"),IF(AND('[10]PDI_OTRAS SITUACIONES ADMINISTR'!$AS91&lt;&gt;"",'[10]PDI_OTRAS SITUACIONES ADMINISTR'!$AS91&lt;&gt;0),'[10]PDI_OTRAS SITUACIONES ADMINISTR'!$AS91,""),IF($A93="TOTAL",SUM(INDIRECT("AA4:AA"&amp;ROW()-1)),""))</f>
        <v/>
      </c>
      <c r="AB93" s="6" t="str">
        <f t="shared" ca="1" si="27"/>
        <v/>
      </c>
      <c r="AC93" s="6" t="str">
        <f ca="1">IF(AND($A93&lt;&gt;"",$A93&lt;&gt;"TOTAL"),IF(AND('[10]PDI_OTRAS SITUACIONES ADMINISTR'!$AV91&lt;&gt;"",'[10]PDI_OTRAS SITUACIONES ADMINISTR'!$AV91&lt;&gt;0),'[10]PDI_OTRAS SITUACIONES ADMINISTR'!$AV91,""),IF($A93="TOTAL",SUM(INDIRECT("AC4:AC"&amp;ROW()-1)),""))</f>
        <v/>
      </c>
      <c r="AD93" s="6" t="str">
        <f ca="1">IF(AND($A93&lt;&gt;"",$A93&lt;&gt;"TOTAL"),IF(AND('[10]PDI_OTRAS SITUACIONES ADMINISTR'!$AX91&lt;&gt;"",'[10]PDI_OTRAS SITUACIONES ADMINISTR'!$AX91&lt;&gt;0),'[10]PDI_OTRAS SITUACIONES ADMINISTR'!$AX91,""),IF($A93="TOTAL",SUM(INDIRECT("AD4:AD"&amp;ROW()-1)),""))</f>
        <v/>
      </c>
      <c r="AE93" s="6" t="str">
        <f t="shared" ca="1" si="28"/>
        <v/>
      </c>
      <c r="AF93" s="6" t="str">
        <f ca="1">IF(AND($A93&lt;&gt;"",$A93&lt;&gt;"TOTAL"),IF(AND('[10]PDI_OTRAS SITUACIONES ADMINISTR'!$BA91&lt;&gt;"",'[10]PDI_OTRAS SITUACIONES ADMINISTR'!$BA91&lt;&gt;0),'[10]PDI_OTRAS SITUACIONES ADMINISTR'!$BA91,""),IF($A93="TOTAL",SUM(INDIRECT("AF4:AF"&amp;ROW()-1)),""))</f>
        <v/>
      </c>
      <c r="AG93" s="6" t="str">
        <f ca="1">IF(AND($A93&lt;&gt;"",$A93&lt;&gt;"TOTAL"),IF(AND('[10]PDI_OTRAS SITUACIONES ADMINISTR'!$BC91&lt;&gt;"",'[10]PDI_OTRAS SITUACIONES ADMINISTR'!$BC91&lt;&gt;0),'[10]PDI_OTRAS SITUACIONES ADMINISTR'!$BC91,""),IF($A93="TOTAL",SUM(INDIRECT("AG4:AG"&amp;ROW()-1)),""))</f>
        <v/>
      </c>
      <c r="AH93" s="6" t="str">
        <f t="shared" ca="1" si="29"/>
        <v/>
      </c>
      <c r="AI93" s="6" t="str">
        <f ca="1">IF(AND($A93&lt;&gt;"",$A93&lt;&gt;"TOTAL"),IF(AND('[10]PDI_OTRAS SITUACIONES ADMINISTR'!$BF91&lt;&gt;"",'[10]PDI_OTRAS SITUACIONES ADMINISTR'!$BF91&lt;&gt;0),'[10]PDI_OTRAS SITUACIONES ADMINISTR'!$BF91,""),IF($A93="TOTAL",SUM(INDIRECT("AI4:AI"&amp;ROW()-1)),""))</f>
        <v/>
      </c>
      <c r="AJ93" s="6" t="str">
        <f ca="1">IF(AND($A93&lt;&gt;"",$A93&lt;&gt;"TOTAL"),IF(AND('[10]PDI_OTRAS SITUACIONES ADMINISTR'!$BH91&lt;&gt;"",'[10]PDI_OTRAS SITUACIONES ADMINISTR'!$BH91&lt;&gt;0),'[10]PDI_OTRAS SITUACIONES ADMINISTR'!$BH91,""),IF($A93="TOTAL",SUM(INDIRECT("AJ4:AJ"&amp;ROW()-1)),""))</f>
        <v/>
      </c>
      <c r="AK93" s="6" t="str">
        <f t="shared" ca="1" si="30"/>
        <v/>
      </c>
      <c r="AL93" s="6" t="str">
        <f ca="1">IF(AND($A93&lt;&gt;"",$A93&lt;&gt;"TOTAL"),IF(AND('[10]PDI_OTRAS SITUACIONES ADMINISTR'!$BK91&lt;&gt;"",'[10]PDI_OTRAS SITUACIONES ADMINISTR'!$BK91&lt;&gt;0),'[10]PDI_OTRAS SITUACIONES ADMINISTR'!$BK91,""),IF($A93="TOTAL",SUM(INDIRECT("AL4:AL"&amp;ROW()-1)),""))</f>
        <v/>
      </c>
      <c r="AM93" s="6" t="str">
        <f ca="1">IF(AND($A93&lt;&gt;"",$A93&lt;&gt;"TOTAL"),IF(AND('[10]PDI_OTRAS SITUACIONES ADMINISTR'!$BM91&lt;&gt;"",'[10]PDI_OTRAS SITUACIONES ADMINISTR'!$BM91&lt;&gt;0),'[10]PDI_OTRAS SITUACIONES ADMINISTR'!$BM91,""),IF($A93="TOTAL",SUM(INDIRECT("AM4:AM"&amp;ROW()-1)),""))</f>
        <v/>
      </c>
      <c r="AN93" s="6" t="str">
        <f t="shared" ca="1" si="31"/>
        <v/>
      </c>
      <c r="AO93" s="6" t="str">
        <f ca="1">IF(AND($A93&lt;&gt;"",$A93&lt;&gt;"TOTAL"),IF(AND('[10]PDI_OTRAS SITUACIONES ADMINISTR'!$BP91&lt;&gt;"",'[10]PDI_OTRAS SITUACIONES ADMINISTR'!$BP91&lt;&gt;0),'[10]PDI_OTRAS SITUACIONES ADMINISTR'!$BP91,""),IF($A93="TOTAL",SUM(INDIRECT("AO4:AO"&amp;ROW()-1)),""))</f>
        <v/>
      </c>
      <c r="AP93" s="6" t="str">
        <f ca="1">IF(AND($A93&lt;&gt;"",$A93&lt;&gt;"TOTAL"),IF(AND('[10]PDI_OTRAS SITUACIONES ADMINISTR'!$BR91&lt;&gt;"",'[10]PDI_OTRAS SITUACIONES ADMINISTR'!$BR91&lt;&gt;0),'[10]PDI_OTRAS SITUACIONES ADMINISTR'!$BR91,""),IF($A93="TOTAL",SUM(INDIRECT("AP4:AP"&amp;ROW()-1)),""))</f>
        <v/>
      </c>
      <c r="AQ93" s="6" t="str">
        <f t="shared" ca="1" si="32"/>
        <v/>
      </c>
      <c r="AR93" s="6" t="str">
        <f ca="1">IF(AND($A93&lt;&gt;"",$A93&lt;&gt;"TOTAL"),IF(AND('[10]PDI_OTRAS SITUACIONES ADMINISTR'!$BU91&lt;&gt;"",'[10]PDI_OTRAS SITUACIONES ADMINISTR'!$BU91&lt;&gt;0),'[10]PDI_OTRAS SITUACIONES ADMINISTR'!$BU91,""),IF($A93="TOTAL",SUM(INDIRECT("AR4:AR"&amp;ROW()-1)),""))</f>
        <v/>
      </c>
      <c r="AS93" s="6" t="str">
        <f ca="1">IF(AND($A93&lt;&gt;"",$A93&lt;&gt;"TOTAL"),IF(AND('[10]PDI_OTRAS SITUACIONES ADMINISTR'!$BW91&lt;&gt;"",'[10]PDI_OTRAS SITUACIONES ADMINISTR'!$BW91&lt;&gt;0),'[10]PDI_OTRAS SITUACIONES ADMINISTR'!$BW91,""),IF($A93="TOTAL",SUM(INDIRECT("AS4:AS"&amp;ROW()-1)),""))</f>
        <v/>
      </c>
      <c r="AT93" s="6" t="str">
        <f t="shared" ca="1" si="33"/>
        <v/>
      </c>
      <c r="AU93" s="6" t="str">
        <f ca="1">IF(AND($A93&lt;&gt;"",$A93&lt;&gt;"TOTAL"),IF(AND('[10]PDI_OTRAS SITUACIONES ADMINISTR'!$BZ91&lt;&gt;"",'[10]PDI_OTRAS SITUACIONES ADMINISTR'!$BZ91&lt;&gt;0),'[10]PDI_OTRAS SITUACIONES ADMINISTR'!$BZ91,""),IF($A93="TOTAL",SUM(INDIRECT("AU4:AU"&amp;ROW()-1)),""))</f>
        <v/>
      </c>
      <c r="AV93" s="6" t="str">
        <f ca="1">IF(AND($A93&lt;&gt;"",$A93&lt;&gt;"TOTAL"),IF(AND('[10]PDI_OTRAS SITUACIONES ADMINISTR'!$CB91&lt;&gt;"",'[10]PDI_OTRAS SITUACIONES ADMINISTR'!$CB91&lt;&gt;0),'[10]PDI_OTRAS SITUACIONES ADMINISTR'!$CB91,""),IF($A93="TOTAL",SUM(INDIRECT("AV4:AV"&amp;ROW()-1)),""))</f>
        <v/>
      </c>
      <c r="AW93" s="6" t="str">
        <f t="shared" ca="1" si="34"/>
        <v/>
      </c>
      <c r="AX93" s="6" t="str">
        <f ca="1">IF(AND($A93&lt;&gt;"",$A93&lt;&gt;"TOTAL"),IF(AND('[10]PDI_OTRAS SITUACIONES ADMINISTR'!$CE91&lt;&gt;"",'[10]PDI_OTRAS SITUACIONES ADMINISTR'!$CE91&lt;&gt;0),'[10]PDI_OTRAS SITUACIONES ADMINISTR'!$CE91,""),IF($A93="TOTAL",SUM(INDIRECT("AX4:AX"&amp;ROW()-1)),""))</f>
        <v/>
      </c>
      <c r="AY93" s="6" t="str">
        <f ca="1">IF(AND($A93&lt;&gt;"",$A93&lt;&gt;"TOTAL"),IF(AND('[10]PDI_OTRAS SITUACIONES ADMINISTR'!$CG91&lt;&gt;"",'[10]PDI_OTRAS SITUACIONES ADMINISTR'!$CG91&lt;&gt;0),'[10]PDI_OTRAS SITUACIONES ADMINISTR'!$CG91,""),IF($A93="TOTAL",SUM(INDIRECT("AY4:AY"&amp;ROW()-1)),""))</f>
        <v/>
      </c>
      <c r="AZ93" s="6" t="str">
        <f t="shared" ca="1" si="35"/>
        <v/>
      </c>
      <c r="BA93" s="6" t="str">
        <f ca="1">IF(AND($A93&lt;&gt;"",$A93&lt;&gt;"TOTAL"),IF(AND('[10]PDI_OTRAS SITUACIONES ADMINISTR'!$CJ91&lt;&gt;"",'[10]PDI_OTRAS SITUACIONES ADMINISTR'!$CJ91&lt;&gt;0),'[10]PDI_OTRAS SITUACIONES ADMINISTR'!$CJ91,""),IF($A93="TOTAL",SUM(INDIRECT("BA4:BA"&amp;ROW()-1)),""))</f>
        <v/>
      </c>
      <c r="BB93" s="6" t="str">
        <f ca="1">IF(AND($A93&lt;&gt;"",$A93&lt;&gt;"TOTAL"),IF(AND('[10]PDI_OTRAS SITUACIONES ADMINISTR'!$CL91&lt;&gt;"",'[10]PDI_OTRAS SITUACIONES ADMINISTR'!$CL91&lt;&gt;0),'[10]PDI_OTRAS SITUACIONES ADMINISTR'!$CL91,""),IF($A93="TOTAL",SUM(INDIRECT("BB4:BB"&amp;ROW()-1)),""))</f>
        <v/>
      </c>
      <c r="BC93" s="6" t="str">
        <f t="shared" ca="1" si="36"/>
        <v/>
      </c>
      <c r="BD93" s="6" t="str">
        <f ca="1">IF(AND($A93&lt;&gt;"",$A93&lt;&gt;"TOTAL"),IF(AND('[10]PDI_OTRAS SITUACIONES ADMINISTR'!$CO91&lt;&gt;"",'[10]PDI_OTRAS SITUACIONES ADMINISTR'!$CO91&lt;&gt;0),'[10]PDI_OTRAS SITUACIONES ADMINISTR'!$CO91,""),IF($A93="TOTAL",SUM(INDIRECT("BD4:BD"&amp;ROW()-1)),""))</f>
        <v/>
      </c>
      <c r="BE93" s="6" t="str">
        <f ca="1">IF(AND($A93&lt;&gt;"",$A93&lt;&gt;"TOTAL"),IF(AND('[10]PDI_OTRAS SITUACIONES ADMINISTR'!$CQ91&lt;&gt;"",'[10]PDI_OTRAS SITUACIONES ADMINISTR'!$CQ91&lt;&gt;0),'[10]PDI_OTRAS SITUACIONES ADMINISTR'!$CQ91,""),IF($A93="TOTAL",SUM(INDIRECT("BE4:BE"&amp;ROW()-1)),""))</f>
        <v/>
      </c>
      <c r="BF93" s="6" t="str">
        <f t="shared" ca="1" si="37"/>
        <v/>
      </c>
    </row>
    <row r="94" spans="1:58" x14ac:dyDescent="0.2">
      <c r="A94" s="19" t="str">
        <f>IF('[10]PDI_OTRAS SITUACIONES ADMINISTR'!$B92&lt;&gt;"",'[10]PDI_OTRAS SITUACIONES ADMINISTR'!$B92,IF(AND('[10]PDI_OTRAS SITUACIONES ADMINISTR'!$B92="",'[10]PDI_OTRAS SITUACIONES ADMINISTR'!$B93="",'[10]PDI_OTRAS SITUACIONES ADMINISTR'!$B91=""),"","TOTAL"))</f>
        <v/>
      </c>
      <c r="B94" s="6" t="str">
        <f ca="1">IF(AND($A94&lt;&gt;"",$A94&lt;&gt;"TOTAL"),IF(AND('[10]PDI_OTRAS SITUACIONES ADMINISTR'!$C92&lt;&gt;"",'[10]PDI_OTRAS SITUACIONES ADMINISTR'!$C92&lt;&gt;0),'[10]PDI_OTRAS SITUACIONES ADMINISTR'!$C92,""),IF($A94="TOTAL",SUM(INDIRECT("B4:B"&amp;ROW()-1)),""))</f>
        <v/>
      </c>
      <c r="C94" s="6" t="str">
        <f ca="1">IF(AND($A94&lt;&gt;"",$A94&lt;&gt;"TOTAL"),IF(AND('[10]PDI_OTRAS SITUACIONES ADMINISTR'!$E92&lt;&gt;"",'[10]PDI_OTRAS SITUACIONES ADMINISTR'!$E92&lt;&gt;0),'[10]PDI_OTRAS SITUACIONES ADMINISTR'!$E92,""),IF($A94="TOTAL",SUM(INDIRECT("C4:C"&amp;ROW()-1)),""))</f>
        <v/>
      </c>
      <c r="D94" s="6" t="str">
        <f t="shared" ca="1" si="19"/>
        <v/>
      </c>
      <c r="E94" s="6" t="str">
        <f ca="1">IF(AND($A94&lt;&gt;"",$A94&lt;&gt;"TOTAL"),IF(AND('[10]PDI_OTRAS SITUACIONES ADMINISTR'!$H92&lt;&gt;"",'[10]PDI_OTRAS SITUACIONES ADMINISTR'!$H92&lt;&gt;0),'[10]PDI_OTRAS SITUACIONES ADMINISTR'!$H92,""),IF($A94="TOTAL",SUM(INDIRECT("E4:E"&amp;ROW()-1)),""))</f>
        <v/>
      </c>
      <c r="F94" s="6" t="str">
        <f ca="1">IF(AND($A94&lt;&gt;"",$A94&lt;&gt;"TOTAL"),IF(AND('[10]PDI_OTRAS SITUACIONES ADMINISTR'!$J92&lt;&gt;"",'[10]PDI_OTRAS SITUACIONES ADMINISTR'!$J92&lt;&gt;0),'[10]PDI_OTRAS SITUACIONES ADMINISTR'!$J92,""),IF($A94="TOTAL",SUM(INDIRECT("F4:F"&amp;ROW()-1)),""))</f>
        <v/>
      </c>
      <c r="G94" s="6" t="str">
        <f t="shared" ca="1" si="20"/>
        <v/>
      </c>
      <c r="H94" s="6" t="str">
        <f ca="1">IF(AND($A94&lt;&gt;"",$A94&lt;&gt;"TOTAL"),IF(AND('[10]PDI_OTRAS SITUACIONES ADMINISTR'!$M92&lt;&gt;"",'[10]PDI_OTRAS SITUACIONES ADMINISTR'!$M92&lt;&gt;0),'[10]PDI_OTRAS SITUACIONES ADMINISTR'!$M92,""),IF($A94="TOTAL",SUM(INDIRECT("H4:H"&amp;ROW()-1)),""))</f>
        <v/>
      </c>
      <c r="I94" s="6" t="str">
        <f ca="1">IF(AND($A94&lt;&gt;"",$A94&lt;&gt;"TOTAL"),IF(AND('[10]PDI_OTRAS SITUACIONES ADMINISTR'!$O92&lt;&gt;"",'[10]PDI_OTRAS SITUACIONES ADMINISTR'!$O92&lt;&gt;0),'[10]PDI_OTRAS SITUACIONES ADMINISTR'!$O92,""),IF($A94="TOTAL",SUM(INDIRECT("I4:I"&amp;ROW()-1)),""))</f>
        <v/>
      </c>
      <c r="J94" s="6" t="str">
        <f t="shared" ca="1" si="21"/>
        <v/>
      </c>
      <c r="K94" s="6" t="str">
        <f ca="1">IF(AND($A94&lt;&gt;"",$A94&lt;&gt;"TOTAL"),IF(AND('[10]PDI_OTRAS SITUACIONES ADMINISTR'!$R92&lt;&gt;"",'[10]PDI_OTRAS SITUACIONES ADMINISTR'!$R92&lt;&gt;0),'[10]PDI_OTRAS SITUACIONES ADMINISTR'!$R92,""),IF($A94="TOTAL",SUM(INDIRECT("K4:K"&amp;ROW()-1)),""))</f>
        <v/>
      </c>
      <c r="L94" s="6" t="str">
        <f ca="1">IF(AND($A94&lt;&gt;"",$A94&lt;&gt;"TOTAL"),IF(AND('[10]PDI_OTRAS SITUACIONES ADMINISTR'!$T92&lt;&gt;"",'[10]PDI_OTRAS SITUACIONES ADMINISTR'!$T92&lt;&gt;0),'[10]PDI_OTRAS SITUACIONES ADMINISTR'!$T92,""),IF($A94="TOTAL",SUM(INDIRECT("L4:L"&amp;ROW()-1)),""))</f>
        <v/>
      </c>
      <c r="M94" s="6" t="str">
        <f t="shared" ca="1" si="22"/>
        <v/>
      </c>
      <c r="N94" s="6" t="str">
        <f ca="1">IF(AND($A94&lt;&gt;"",$A94&lt;&gt;"TOTAL"),IF(AND('[10]PDI_OTRAS SITUACIONES ADMINISTR'!$W92&lt;&gt;"",'[10]PDI_OTRAS SITUACIONES ADMINISTR'!$W92&lt;&gt;0),'[10]PDI_OTRAS SITUACIONES ADMINISTR'!$W92,""),IF($A94="TOTAL",SUM(INDIRECT("N4:N"&amp;ROW()-1)),""))</f>
        <v/>
      </c>
      <c r="O94" s="6" t="str">
        <f ca="1">IF(AND($A94&lt;&gt;"",$A94&lt;&gt;"TOTAL"),IF(AND('[10]PDI_OTRAS SITUACIONES ADMINISTR'!$Y92&lt;&gt;"",'[10]PDI_OTRAS SITUACIONES ADMINISTR'!$Y92&lt;&gt;0),'[10]PDI_OTRAS SITUACIONES ADMINISTR'!$Y92,""),IF($A94="TOTAL",SUM(INDIRECT("O4:O"&amp;ROW()-1)),""))</f>
        <v/>
      </c>
      <c r="P94" s="6" t="str">
        <f t="shared" ca="1" si="23"/>
        <v/>
      </c>
      <c r="Q94" s="6" t="str">
        <f ca="1">IF(AND($A94&lt;&gt;"",$A94&lt;&gt;"TOTAL"),IF(AND('[10]PDI_OTRAS SITUACIONES ADMINISTR'!$AB92&lt;&gt;"",'[10]PDI_OTRAS SITUACIONES ADMINISTR'!$AB92&lt;&gt;0),'[10]PDI_OTRAS SITUACIONES ADMINISTR'!$AB92,""),IF($A94="TOTAL",SUM(INDIRECT("Q4:Q"&amp;ROW()-1)),""))</f>
        <v/>
      </c>
      <c r="R94" s="6" t="str">
        <f ca="1">IF(AND($A94&lt;&gt;"",$A94&lt;&gt;"TOTAL"),IF(AND('[10]PDI_OTRAS SITUACIONES ADMINISTR'!$AD92&lt;&gt;"",'[10]PDI_OTRAS SITUACIONES ADMINISTR'!$AD92&lt;&gt;0),'[10]PDI_OTRAS SITUACIONES ADMINISTR'!$AD92,""),IF($A94="TOTAL",SUM(INDIRECT("R4:R"&amp;ROW()-1)),""))</f>
        <v/>
      </c>
      <c r="S94" s="6" t="str">
        <f t="shared" ca="1" si="24"/>
        <v/>
      </c>
      <c r="T94" s="6" t="str">
        <f ca="1">IF(AND($A94&lt;&gt;"",$A94&lt;&gt;"TOTAL"),IF(AND('[10]PDI_OTRAS SITUACIONES ADMINISTR'!$AG92&lt;&gt;"",'[10]PDI_OTRAS SITUACIONES ADMINISTR'!$AG92&lt;&gt;0),'[10]PDI_OTRAS SITUACIONES ADMINISTR'!$AG92,""),IF($A94="TOTAL",SUM(INDIRECT("T4:T"&amp;ROW()-1)),""))</f>
        <v/>
      </c>
      <c r="U94" s="6" t="str">
        <f ca="1">IF(AND($A94&lt;&gt;"",$A94&lt;&gt;"TOTAL"),IF(AND('[10]PDI_OTRAS SITUACIONES ADMINISTR'!$AI92&lt;&gt;"",'[10]PDI_OTRAS SITUACIONES ADMINISTR'!$AI92&lt;&gt;0),'[10]PDI_OTRAS SITUACIONES ADMINISTR'!$AI92,""),IF($A94="TOTAL",SUM(INDIRECT("U4:U"&amp;ROW()-1)),""))</f>
        <v/>
      </c>
      <c r="V94" s="6" t="str">
        <f t="shared" ca="1" si="25"/>
        <v/>
      </c>
      <c r="W94" s="6" t="str">
        <f ca="1">IF(AND($A94&lt;&gt;"",$A94&lt;&gt;"TOTAL"),IF(AND('[10]PDI_OTRAS SITUACIONES ADMINISTR'!$AL92&lt;&gt;"",'[10]PDI_OTRAS SITUACIONES ADMINISTR'!$AL92&lt;&gt;0),'[10]PDI_OTRAS SITUACIONES ADMINISTR'!$AL92,""),IF($A94="TOTAL",SUM(INDIRECT("W4:W"&amp;ROW()-1)),""))</f>
        <v/>
      </c>
      <c r="X94" s="6" t="str">
        <f ca="1">IF(AND($A94&lt;&gt;"",$A94&lt;&gt;"TOTAL"),IF(AND('[10]PDI_OTRAS SITUACIONES ADMINISTR'!$AN92&lt;&gt;"",'[10]PDI_OTRAS SITUACIONES ADMINISTR'!$AN92&lt;&gt;0),'[10]PDI_OTRAS SITUACIONES ADMINISTR'!$AN92,""),IF($A94="TOTAL",SUM(INDIRECT("X4:X"&amp;ROW()-1)),""))</f>
        <v/>
      </c>
      <c r="Y94" s="6" t="str">
        <f t="shared" ca="1" si="26"/>
        <v/>
      </c>
      <c r="Z94" s="6" t="str">
        <f ca="1">IF(AND($A94&lt;&gt;"",$A94&lt;&gt;"TOTAL"),IF(AND('[10]PDI_OTRAS SITUACIONES ADMINISTR'!$AQ92&lt;&gt;"",'[10]PDI_OTRAS SITUACIONES ADMINISTR'!$AQ92&lt;&gt;0),'[10]PDI_OTRAS SITUACIONES ADMINISTR'!$AQ92,""),IF($A94="TOTAL",SUM(INDIRECT("Z4:Z"&amp;ROW()-1)),""))</f>
        <v/>
      </c>
      <c r="AA94" s="6" t="str">
        <f ca="1">IF(AND($A94&lt;&gt;"",$A94&lt;&gt;"TOTAL"),IF(AND('[10]PDI_OTRAS SITUACIONES ADMINISTR'!$AS92&lt;&gt;"",'[10]PDI_OTRAS SITUACIONES ADMINISTR'!$AS92&lt;&gt;0),'[10]PDI_OTRAS SITUACIONES ADMINISTR'!$AS92,""),IF($A94="TOTAL",SUM(INDIRECT("AA4:AA"&amp;ROW()-1)),""))</f>
        <v/>
      </c>
      <c r="AB94" s="6" t="str">
        <f t="shared" ca="1" si="27"/>
        <v/>
      </c>
      <c r="AC94" s="6" t="str">
        <f ca="1">IF(AND($A94&lt;&gt;"",$A94&lt;&gt;"TOTAL"),IF(AND('[10]PDI_OTRAS SITUACIONES ADMINISTR'!$AV92&lt;&gt;"",'[10]PDI_OTRAS SITUACIONES ADMINISTR'!$AV92&lt;&gt;0),'[10]PDI_OTRAS SITUACIONES ADMINISTR'!$AV92,""),IF($A94="TOTAL",SUM(INDIRECT("AC4:AC"&amp;ROW()-1)),""))</f>
        <v/>
      </c>
      <c r="AD94" s="6" t="str">
        <f ca="1">IF(AND($A94&lt;&gt;"",$A94&lt;&gt;"TOTAL"),IF(AND('[10]PDI_OTRAS SITUACIONES ADMINISTR'!$AX92&lt;&gt;"",'[10]PDI_OTRAS SITUACIONES ADMINISTR'!$AX92&lt;&gt;0),'[10]PDI_OTRAS SITUACIONES ADMINISTR'!$AX92,""),IF($A94="TOTAL",SUM(INDIRECT("AD4:AD"&amp;ROW()-1)),""))</f>
        <v/>
      </c>
      <c r="AE94" s="6" t="str">
        <f t="shared" ca="1" si="28"/>
        <v/>
      </c>
      <c r="AF94" s="6" t="str">
        <f ca="1">IF(AND($A94&lt;&gt;"",$A94&lt;&gt;"TOTAL"),IF(AND('[10]PDI_OTRAS SITUACIONES ADMINISTR'!$BA92&lt;&gt;"",'[10]PDI_OTRAS SITUACIONES ADMINISTR'!$BA92&lt;&gt;0),'[10]PDI_OTRAS SITUACIONES ADMINISTR'!$BA92,""),IF($A94="TOTAL",SUM(INDIRECT("AF4:AF"&amp;ROW()-1)),""))</f>
        <v/>
      </c>
      <c r="AG94" s="6" t="str">
        <f ca="1">IF(AND($A94&lt;&gt;"",$A94&lt;&gt;"TOTAL"),IF(AND('[10]PDI_OTRAS SITUACIONES ADMINISTR'!$BC92&lt;&gt;"",'[10]PDI_OTRAS SITUACIONES ADMINISTR'!$BC92&lt;&gt;0),'[10]PDI_OTRAS SITUACIONES ADMINISTR'!$BC92,""),IF($A94="TOTAL",SUM(INDIRECT("AG4:AG"&amp;ROW()-1)),""))</f>
        <v/>
      </c>
      <c r="AH94" s="6" t="str">
        <f t="shared" ca="1" si="29"/>
        <v/>
      </c>
      <c r="AI94" s="6" t="str">
        <f ca="1">IF(AND($A94&lt;&gt;"",$A94&lt;&gt;"TOTAL"),IF(AND('[10]PDI_OTRAS SITUACIONES ADMINISTR'!$BF92&lt;&gt;"",'[10]PDI_OTRAS SITUACIONES ADMINISTR'!$BF92&lt;&gt;0),'[10]PDI_OTRAS SITUACIONES ADMINISTR'!$BF92,""),IF($A94="TOTAL",SUM(INDIRECT("AI4:AI"&amp;ROW()-1)),""))</f>
        <v/>
      </c>
      <c r="AJ94" s="6" t="str">
        <f ca="1">IF(AND($A94&lt;&gt;"",$A94&lt;&gt;"TOTAL"),IF(AND('[10]PDI_OTRAS SITUACIONES ADMINISTR'!$BH92&lt;&gt;"",'[10]PDI_OTRAS SITUACIONES ADMINISTR'!$BH92&lt;&gt;0),'[10]PDI_OTRAS SITUACIONES ADMINISTR'!$BH92,""),IF($A94="TOTAL",SUM(INDIRECT("AJ4:AJ"&amp;ROW()-1)),""))</f>
        <v/>
      </c>
      <c r="AK94" s="6" t="str">
        <f t="shared" ca="1" si="30"/>
        <v/>
      </c>
      <c r="AL94" s="6" t="str">
        <f ca="1">IF(AND($A94&lt;&gt;"",$A94&lt;&gt;"TOTAL"),IF(AND('[10]PDI_OTRAS SITUACIONES ADMINISTR'!$BK92&lt;&gt;"",'[10]PDI_OTRAS SITUACIONES ADMINISTR'!$BK92&lt;&gt;0),'[10]PDI_OTRAS SITUACIONES ADMINISTR'!$BK92,""),IF($A94="TOTAL",SUM(INDIRECT("AL4:AL"&amp;ROW()-1)),""))</f>
        <v/>
      </c>
      <c r="AM94" s="6" t="str">
        <f ca="1">IF(AND($A94&lt;&gt;"",$A94&lt;&gt;"TOTAL"),IF(AND('[10]PDI_OTRAS SITUACIONES ADMINISTR'!$BM92&lt;&gt;"",'[10]PDI_OTRAS SITUACIONES ADMINISTR'!$BM92&lt;&gt;0),'[10]PDI_OTRAS SITUACIONES ADMINISTR'!$BM92,""),IF($A94="TOTAL",SUM(INDIRECT("AM4:AM"&amp;ROW()-1)),""))</f>
        <v/>
      </c>
      <c r="AN94" s="6" t="str">
        <f t="shared" ca="1" si="31"/>
        <v/>
      </c>
      <c r="AO94" s="6" t="str">
        <f ca="1">IF(AND($A94&lt;&gt;"",$A94&lt;&gt;"TOTAL"),IF(AND('[10]PDI_OTRAS SITUACIONES ADMINISTR'!$BP92&lt;&gt;"",'[10]PDI_OTRAS SITUACIONES ADMINISTR'!$BP92&lt;&gt;0),'[10]PDI_OTRAS SITUACIONES ADMINISTR'!$BP92,""),IF($A94="TOTAL",SUM(INDIRECT("AO4:AO"&amp;ROW()-1)),""))</f>
        <v/>
      </c>
      <c r="AP94" s="6" t="str">
        <f ca="1">IF(AND($A94&lt;&gt;"",$A94&lt;&gt;"TOTAL"),IF(AND('[10]PDI_OTRAS SITUACIONES ADMINISTR'!$BR92&lt;&gt;"",'[10]PDI_OTRAS SITUACIONES ADMINISTR'!$BR92&lt;&gt;0),'[10]PDI_OTRAS SITUACIONES ADMINISTR'!$BR92,""),IF($A94="TOTAL",SUM(INDIRECT("AP4:AP"&amp;ROW()-1)),""))</f>
        <v/>
      </c>
      <c r="AQ94" s="6" t="str">
        <f t="shared" ca="1" si="32"/>
        <v/>
      </c>
      <c r="AR94" s="6" t="str">
        <f ca="1">IF(AND($A94&lt;&gt;"",$A94&lt;&gt;"TOTAL"),IF(AND('[10]PDI_OTRAS SITUACIONES ADMINISTR'!$BU92&lt;&gt;"",'[10]PDI_OTRAS SITUACIONES ADMINISTR'!$BU92&lt;&gt;0),'[10]PDI_OTRAS SITUACIONES ADMINISTR'!$BU92,""),IF($A94="TOTAL",SUM(INDIRECT("AR4:AR"&amp;ROW()-1)),""))</f>
        <v/>
      </c>
      <c r="AS94" s="6" t="str">
        <f ca="1">IF(AND($A94&lt;&gt;"",$A94&lt;&gt;"TOTAL"),IF(AND('[10]PDI_OTRAS SITUACIONES ADMINISTR'!$BW92&lt;&gt;"",'[10]PDI_OTRAS SITUACIONES ADMINISTR'!$BW92&lt;&gt;0),'[10]PDI_OTRAS SITUACIONES ADMINISTR'!$BW92,""),IF($A94="TOTAL",SUM(INDIRECT("AS4:AS"&amp;ROW()-1)),""))</f>
        <v/>
      </c>
      <c r="AT94" s="6" t="str">
        <f t="shared" ca="1" si="33"/>
        <v/>
      </c>
      <c r="AU94" s="6" t="str">
        <f ca="1">IF(AND($A94&lt;&gt;"",$A94&lt;&gt;"TOTAL"),IF(AND('[10]PDI_OTRAS SITUACIONES ADMINISTR'!$BZ92&lt;&gt;"",'[10]PDI_OTRAS SITUACIONES ADMINISTR'!$BZ92&lt;&gt;0),'[10]PDI_OTRAS SITUACIONES ADMINISTR'!$BZ92,""),IF($A94="TOTAL",SUM(INDIRECT("AU4:AU"&amp;ROW()-1)),""))</f>
        <v/>
      </c>
      <c r="AV94" s="6" t="str">
        <f ca="1">IF(AND($A94&lt;&gt;"",$A94&lt;&gt;"TOTAL"),IF(AND('[10]PDI_OTRAS SITUACIONES ADMINISTR'!$CB92&lt;&gt;"",'[10]PDI_OTRAS SITUACIONES ADMINISTR'!$CB92&lt;&gt;0),'[10]PDI_OTRAS SITUACIONES ADMINISTR'!$CB92,""),IF($A94="TOTAL",SUM(INDIRECT("AV4:AV"&amp;ROW()-1)),""))</f>
        <v/>
      </c>
      <c r="AW94" s="6" t="str">
        <f t="shared" ca="1" si="34"/>
        <v/>
      </c>
      <c r="AX94" s="6" t="str">
        <f ca="1">IF(AND($A94&lt;&gt;"",$A94&lt;&gt;"TOTAL"),IF(AND('[10]PDI_OTRAS SITUACIONES ADMINISTR'!$CE92&lt;&gt;"",'[10]PDI_OTRAS SITUACIONES ADMINISTR'!$CE92&lt;&gt;0),'[10]PDI_OTRAS SITUACIONES ADMINISTR'!$CE92,""),IF($A94="TOTAL",SUM(INDIRECT("AX4:AX"&amp;ROW()-1)),""))</f>
        <v/>
      </c>
      <c r="AY94" s="6" t="str">
        <f ca="1">IF(AND($A94&lt;&gt;"",$A94&lt;&gt;"TOTAL"),IF(AND('[10]PDI_OTRAS SITUACIONES ADMINISTR'!$CG92&lt;&gt;"",'[10]PDI_OTRAS SITUACIONES ADMINISTR'!$CG92&lt;&gt;0),'[10]PDI_OTRAS SITUACIONES ADMINISTR'!$CG92,""),IF($A94="TOTAL",SUM(INDIRECT("AY4:AY"&amp;ROW()-1)),""))</f>
        <v/>
      </c>
      <c r="AZ94" s="6" t="str">
        <f t="shared" ca="1" si="35"/>
        <v/>
      </c>
      <c r="BA94" s="6" t="str">
        <f ca="1">IF(AND($A94&lt;&gt;"",$A94&lt;&gt;"TOTAL"),IF(AND('[10]PDI_OTRAS SITUACIONES ADMINISTR'!$CJ92&lt;&gt;"",'[10]PDI_OTRAS SITUACIONES ADMINISTR'!$CJ92&lt;&gt;0),'[10]PDI_OTRAS SITUACIONES ADMINISTR'!$CJ92,""),IF($A94="TOTAL",SUM(INDIRECT("BA4:BA"&amp;ROW()-1)),""))</f>
        <v/>
      </c>
      <c r="BB94" s="6" t="str">
        <f ca="1">IF(AND($A94&lt;&gt;"",$A94&lt;&gt;"TOTAL"),IF(AND('[10]PDI_OTRAS SITUACIONES ADMINISTR'!$CL92&lt;&gt;"",'[10]PDI_OTRAS SITUACIONES ADMINISTR'!$CL92&lt;&gt;0),'[10]PDI_OTRAS SITUACIONES ADMINISTR'!$CL92,""),IF($A94="TOTAL",SUM(INDIRECT("BB4:BB"&amp;ROW()-1)),""))</f>
        <v/>
      </c>
      <c r="BC94" s="6" t="str">
        <f t="shared" ca="1" si="36"/>
        <v/>
      </c>
      <c r="BD94" s="6" t="str">
        <f ca="1">IF(AND($A94&lt;&gt;"",$A94&lt;&gt;"TOTAL"),IF(AND('[10]PDI_OTRAS SITUACIONES ADMINISTR'!$CO92&lt;&gt;"",'[10]PDI_OTRAS SITUACIONES ADMINISTR'!$CO92&lt;&gt;0),'[10]PDI_OTRAS SITUACIONES ADMINISTR'!$CO92,""),IF($A94="TOTAL",SUM(INDIRECT("BD4:BD"&amp;ROW()-1)),""))</f>
        <v/>
      </c>
      <c r="BE94" s="6" t="str">
        <f ca="1">IF(AND($A94&lt;&gt;"",$A94&lt;&gt;"TOTAL"),IF(AND('[10]PDI_OTRAS SITUACIONES ADMINISTR'!$CQ92&lt;&gt;"",'[10]PDI_OTRAS SITUACIONES ADMINISTR'!$CQ92&lt;&gt;0),'[10]PDI_OTRAS SITUACIONES ADMINISTR'!$CQ92,""),IF($A94="TOTAL",SUM(INDIRECT("BE4:BE"&amp;ROW()-1)),""))</f>
        <v/>
      </c>
      <c r="BF94" s="6" t="str">
        <f t="shared" ca="1" si="37"/>
        <v/>
      </c>
    </row>
    <row r="95" spans="1:58" x14ac:dyDescent="0.2">
      <c r="A95" s="19" t="str">
        <f>IF('[10]PDI_OTRAS SITUACIONES ADMINISTR'!$B93&lt;&gt;"",'[10]PDI_OTRAS SITUACIONES ADMINISTR'!$B93,IF(AND('[10]PDI_OTRAS SITUACIONES ADMINISTR'!$B93="",'[10]PDI_OTRAS SITUACIONES ADMINISTR'!$B94="",'[10]PDI_OTRAS SITUACIONES ADMINISTR'!$B92=""),"","TOTAL"))</f>
        <v/>
      </c>
      <c r="B95" s="6" t="str">
        <f ca="1">IF(AND($A95&lt;&gt;"",$A95&lt;&gt;"TOTAL"),IF(AND('[10]PDI_OTRAS SITUACIONES ADMINISTR'!$C93&lt;&gt;"",'[10]PDI_OTRAS SITUACIONES ADMINISTR'!$C93&lt;&gt;0),'[10]PDI_OTRAS SITUACIONES ADMINISTR'!$C93,""),IF($A95="TOTAL",SUM(INDIRECT("B4:B"&amp;ROW()-1)),""))</f>
        <v/>
      </c>
      <c r="C95" s="6" t="str">
        <f ca="1">IF(AND($A95&lt;&gt;"",$A95&lt;&gt;"TOTAL"),IF(AND('[10]PDI_OTRAS SITUACIONES ADMINISTR'!$E93&lt;&gt;"",'[10]PDI_OTRAS SITUACIONES ADMINISTR'!$E93&lt;&gt;0),'[10]PDI_OTRAS SITUACIONES ADMINISTR'!$E93,""),IF($A95="TOTAL",SUM(INDIRECT("C4:C"&amp;ROW()-1)),""))</f>
        <v/>
      </c>
      <c r="D95" s="6" t="str">
        <f t="shared" ca="1" si="19"/>
        <v/>
      </c>
      <c r="E95" s="6" t="str">
        <f ca="1">IF(AND($A95&lt;&gt;"",$A95&lt;&gt;"TOTAL"),IF(AND('[10]PDI_OTRAS SITUACIONES ADMINISTR'!$H93&lt;&gt;"",'[10]PDI_OTRAS SITUACIONES ADMINISTR'!$H93&lt;&gt;0),'[10]PDI_OTRAS SITUACIONES ADMINISTR'!$H93,""),IF($A95="TOTAL",SUM(INDIRECT("E4:E"&amp;ROW()-1)),""))</f>
        <v/>
      </c>
      <c r="F95" s="6" t="str">
        <f ca="1">IF(AND($A95&lt;&gt;"",$A95&lt;&gt;"TOTAL"),IF(AND('[10]PDI_OTRAS SITUACIONES ADMINISTR'!$J93&lt;&gt;"",'[10]PDI_OTRAS SITUACIONES ADMINISTR'!$J93&lt;&gt;0),'[10]PDI_OTRAS SITUACIONES ADMINISTR'!$J93,""),IF($A95="TOTAL",SUM(INDIRECT("F4:F"&amp;ROW()-1)),""))</f>
        <v/>
      </c>
      <c r="G95" s="6" t="str">
        <f t="shared" ca="1" si="20"/>
        <v/>
      </c>
      <c r="H95" s="6" t="str">
        <f ca="1">IF(AND($A95&lt;&gt;"",$A95&lt;&gt;"TOTAL"),IF(AND('[10]PDI_OTRAS SITUACIONES ADMINISTR'!$M93&lt;&gt;"",'[10]PDI_OTRAS SITUACIONES ADMINISTR'!$M93&lt;&gt;0),'[10]PDI_OTRAS SITUACIONES ADMINISTR'!$M93,""),IF($A95="TOTAL",SUM(INDIRECT("H4:H"&amp;ROW()-1)),""))</f>
        <v/>
      </c>
      <c r="I95" s="6" t="str">
        <f ca="1">IF(AND($A95&lt;&gt;"",$A95&lt;&gt;"TOTAL"),IF(AND('[10]PDI_OTRAS SITUACIONES ADMINISTR'!$O93&lt;&gt;"",'[10]PDI_OTRAS SITUACIONES ADMINISTR'!$O93&lt;&gt;0),'[10]PDI_OTRAS SITUACIONES ADMINISTR'!$O93,""),IF($A95="TOTAL",SUM(INDIRECT("I4:I"&amp;ROW()-1)),""))</f>
        <v/>
      </c>
      <c r="J95" s="6" t="str">
        <f t="shared" ca="1" si="21"/>
        <v/>
      </c>
      <c r="K95" s="6" t="str">
        <f ca="1">IF(AND($A95&lt;&gt;"",$A95&lt;&gt;"TOTAL"),IF(AND('[10]PDI_OTRAS SITUACIONES ADMINISTR'!$R93&lt;&gt;"",'[10]PDI_OTRAS SITUACIONES ADMINISTR'!$R93&lt;&gt;0),'[10]PDI_OTRAS SITUACIONES ADMINISTR'!$R93,""),IF($A95="TOTAL",SUM(INDIRECT("K4:K"&amp;ROW()-1)),""))</f>
        <v/>
      </c>
      <c r="L95" s="6" t="str">
        <f ca="1">IF(AND($A95&lt;&gt;"",$A95&lt;&gt;"TOTAL"),IF(AND('[10]PDI_OTRAS SITUACIONES ADMINISTR'!$T93&lt;&gt;"",'[10]PDI_OTRAS SITUACIONES ADMINISTR'!$T93&lt;&gt;0),'[10]PDI_OTRAS SITUACIONES ADMINISTR'!$T93,""),IF($A95="TOTAL",SUM(INDIRECT("L4:L"&amp;ROW()-1)),""))</f>
        <v/>
      </c>
      <c r="M95" s="6" t="str">
        <f t="shared" ca="1" si="22"/>
        <v/>
      </c>
      <c r="N95" s="6" t="str">
        <f ca="1">IF(AND($A95&lt;&gt;"",$A95&lt;&gt;"TOTAL"),IF(AND('[10]PDI_OTRAS SITUACIONES ADMINISTR'!$W93&lt;&gt;"",'[10]PDI_OTRAS SITUACIONES ADMINISTR'!$W93&lt;&gt;0),'[10]PDI_OTRAS SITUACIONES ADMINISTR'!$W93,""),IF($A95="TOTAL",SUM(INDIRECT("N4:N"&amp;ROW()-1)),""))</f>
        <v/>
      </c>
      <c r="O95" s="6" t="str">
        <f ca="1">IF(AND($A95&lt;&gt;"",$A95&lt;&gt;"TOTAL"),IF(AND('[10]PDI_OTRAS SITUACIONES ADMINISTR'!$Y93&lt;&gt;"",'[10]PDI_OTRAS SITUACIONES ADMINISTR'!$Y93&lt;&gt;0),'[10]PDI_OTRAS SITUACIONES ADMINISTR'!$Y93,""),IF($A95="TOTAL",SUM(INDIRECT("O4:O"&amp;ROW()-1)),""))</f>
        <v/>
      </c>
      <c r="P95" s="6" t="str">
        <f t="shared" ca="1" si="23"/>
        <v/>
      </c>
      <c r="Q95" s="6" t="str">
        <f ca="1">IF(AND($A95&lt;&gt;"",$A95&lt;&gt;"TOTAL"),IF(AND('[10]PDI_OTRAS SITUACIONES ADMINISTR'!$AB93&lt;&gt;"",'[10]PDI_OTRAS SITUACIONES ADMINISTR'!$AB93&lt;&gt;0),'[10]PDI_OTRAS SITUACIONES ADMINISTR'!$AB93,""),IF($A95="TOTAL",SUM(INDIRECT("Q4:Q"&amp;ROW()-1)),""))</f>
        <v/>
      </c>
      <c r="R95" s="6" t="str">
        <f ca="1">IF(AND($A95&lt;&gt;"",$A95&lt;&gt;"TOTAL"),IF(AND('[10]PDI_OTRAS SITUACIONES ADMINISTR'!$AD93&lt;&gt;"",'[10]PDI_OTRAS SITUACIONES ADMINISTR'!$AD93&lt;&gt;0),'[10]PDI_OTRAS SITUACIONES ADMINISTR'!$AD93,""),IF($A95="TOTAL",SUM(INDIRECT("R4:R"&amp;ROW()-1)),""))</f>
        <v/>
      </c>
      <c r="S95" s="6" t="str">
        <f t="shared" ca="1" si="24"/>
        <v/>
      </c>
      <c r="T95" s="6" t="str">
        <f ca="1">IF(AND($A95&lt;&gt;"",$A95&lt;&gt;"TOTAL"),IF(AND('[10]PDI_OTRAS SITUACIONES ADMINISTR'!$AG93&lt;&gt;"",'[10]PDI_OTRAS SITUACIONES ADMINISTR'!$AG93&lt;&gt;0),'[10]PDI_OTRAS SITUACIONES ADMINISTR'!$AG93,""),IF($A95="TOTAL",SUM(INDIRECT("T4:T"&amp;ROW()-1)),""))</f>
        <v/>
      </c>
      <c r="U95" s="6" t="str">
        <f ca="1">IF(AND($A95&lt;&gt;"",$A95&lt;&gt;"TOTAL"),IF(AND('[10]PDI_OTRAS SITUACIONES ADMINISTR'!$AI93&lt;&gt;"",'[10]PDI_OTRAS SITUACIONES ADMINISTR'!$AI93&lt;&gt;0),'[10]PDI_OTRAS SITUACIONES ADMINISTR'!$AI93,""),IF($A95="TOTAL",SUM(INDIRECT("U4:U"&amp;ROW()-1)),""))</f>
        <v/>
      </c>
      <c r="V95" s="6" t="str">
        <f t="shared" ca="1" si="25"/>
        <v/>
      </c>
      <c r="W95" s="6" t="str">
        <f ca="1">IF(AND($A95&lt;&gt;"",$A95&lt;&gt;"TOTAL"),IF(AND('[10]PDI_OTRAS SITUACIONES ADMINISTR'!$AL93&lt;&gt;"",'[10]PDI_OTRAS SITUACIONES ADMINISTR'!$AL93&lt;&gt;0),'[10]PDI_OTRAS SITUACIONES ADMINISTR'!$AL93,""),IF($A95="TOTAL",SUM(INDIRECT("W4:W"&amp;ROW()-1)),""))</f>
        <v/>
      </c>
      <c r="X95" s="6" t="str">
        <f ca="1">IF(AND($A95&lt;&gt;"",$A95&lt;&gt;"TOTAL"),IF(AND('[10]PDI_OTRAS SITUACIONES ADMINISTR'!$AN93&lt;&gt;"",'[10]PDI_OTRAS SITUACIONES ADMINISTR'!$AN93&lt;&gt;0),'[10]PDI_OTRAS SITUACIONES ADMINISTR'!$AN93,""),IF($A95="TOTAL",SUM(INDIRECT("X4:X"&amp;ROW()-1)),""))</f>
        <v/>
      </c>
      <c r="Y95" s="6" t="str">
        <f t="shared" ca="1" si="26"/>
        <v/>
      </c>
      <c r="Z95" s="6" t="str">
        <f ca="1">IF(AND($A95&lt;&gt;"",$A95&lt;&gt;"TOTAL"),IF(AND('[10]PDI_OTRAS SITUACIONES ADMINISTR'!$AQ93&lt;&gt;"",'[10]PDI_OTRAS SITUACIONES ADMINISTR'!$AQ93&lt;&gt;0),'[10]PDI_OTRAS SITUACIONES ADMINISTR'!$AQ93,""),IF($A95="TOTAL",SUM(INDIRECT("Z4:Z"&amp;ROW()-1)),""))</f>
        <v/>
      </c>
      <c r="AA95" s="6" t="str">
        <f ca="1">IF(AND($A95&lt;&gt;"",$A95&lt;&gt;"TOTAL"),IF(AND('[10]PDI_OTRAS SITUACIONES ADMINISTR'!$AS93&lt;&gt;"",'[10]PDI_OTRAS SITUACIONES ADMINISTR'!$AS93&lt;&gt;0),'[10]PDI_OTRAS SITUACIONES ADMINISTR'!$AS93,""),IF($A95="TOTAL",SUM(INDIRECT("AA4:AA"&amp;ROW()-1)),""))</f>
        <v/>
      </c>
      <c r="AB95" s="6" t="str">
        <f t="shared" ca="1" si="27"/>
        <v/>
      </c>
      <c r="AC95" s="6" t="str">
        <f ca="1">IF(AND($A95&lt;&gt;"",$A95&lt;&gt;"TOTAL"),IF(AND('[10]PDI_OTRAS SITUACIONES ADMINISTR'!$AV93&lt;&gt;"",'[10]PDI_OTRAS SITUACIONES ADMINISTR'!$AV93&lt;&gt;0),'[10]PDI_OTRAS SITUACIONES ADMINISTR'!$AV93,""),IF($A95="TOTAL",SUM(INDIRECT("AC4:AC"&amp;ROW()-1)),""))</f>
        <v/>
      </c>
      <c r="AD95" s="6" t="str">
        <f ca="1">IF(AND($A95&lt;&gt;"",$A95&lt;&gt;"TOTAL"),IF(AND('[10]PDI_OTRAS SITUACIONES ADMINISTR'!$AX93&lt;&gt;"",'[10]PDI_OTRAS SITUACIONES ADMINISTR'!$AX93&lt;&gt;0),'[10]PDI_OTRAS SITUACIONES ADMINISTR'!$AX93,""),IF($A95="TOTAL",SUM(INDIRECT("AD4:AD"&amp;ROW()-1)),""))</f>
        <v/>
      </c>
      <c r="AE95" s="6" t="str">
        <f t="shared" ca="1" si="28"/>
        <v/>
      </c>
      <c r="AF95" s="6" t="str">
        <f ca="1">IF(AND($A95&lt;&gt;"",$A95&lt;&gt;"TOTAL"),IF(AND('[10]PDI_OTRAS SITUACIONES ADMINISTR'!$BA93&lt;&gt;"",'[10]PDI_OTRAS SITUACIONES ADMINISTR'!$BA93&lt;&gt;0),'[10]PDI_OTRAS SITUACIONES ADMINISTR'!$BA93,""),IF($A95="TOTAL",SUM(INDIRECT("AF4:AF"&amp;ROW()-1)),""))</f>
        <v/>
      </c>
      <c r="AG95" s="6" t="str">
        <f ca="1">IF(AND($A95&lt;&gt;"",$A95&lt;&gt;"TOTAL"),IF(AND('[10]PDI_OTRAS SITUACIONES ADMINISTR'!$BC93&lt;&gt;"",'[10]PDI_OTRAS SITUACIONES ADMINISTR'!$BC93&lt;&gt;0),'[10]PDI_OTRAS SITUACIONES ADMINISTR'!$BC93,""),IF($A95="TOTAL",SUM(INDIRECT("AG4:AG"&amp;ROW()-1)),""))</f>
        <v/>
      </c>
      <c r="AH95" s="6" t="str">
        <f t="shared" ca="1" si="29"/>
        <v/>
      </c>
      <c r="AI95" s="6" t="str">
        <f ca="1">IF(AND($A95&lt;&gt;"",$A95&lt;&gt;"TOTAL"),IF(AND('[10]PDI_OTRAS SITUACIONES ADMINISTR'!$BF93&lt;&gt;"",'[10]PDI_OTRAS SITUACIONES ADMINISTR'!$BF93&lt;&gt;0),'[10]PDI_OTRAS SITUACIONES ADMINISTR'!$BF93,""),IF($A95="TOTAL",SUM(INDIRECT("AI4:AI"&amp;ROW()-1)),""))</f>
        <v/>
      </c>
      <c r="AJ95" s="6" t="str">
        <f ca="1">IF(AND($A95&lt;&gt;"",$A95&lt;&gt;"TOTAL"),IF(AND('[10]PDI_OTRAS SITUACIONES ADMINISTR'!$BH93&lt;&gt;"",'[10]PDI_OTRAS SITUACIONES ADMINISTR'!$BH93&lt;&gt;0),'[10]PDI_OTRAS SITUACIONES ADMINISTR'!$BH93,""),IF($A95="TOTAL",SUM(INDIRECT("AJ4:AJ"&amp;ROW()-1)),""))</f>
        <v/>
      </c>
      <c r="AK95" s="6" t="str">
        <f t="shared" ca="1" si="30"/>
        <v/>
      </c>
      <c r="AL95" s="6" t="str">
        <f ca="1">IF(AND($A95&lt;&gt;"",$A95&lt;&gt;"TOTAL"),IF(AND('[10]PDI_OTRAS SITUACIONES ADMINISTR'!$BK93&lt;&gt;"",'[10]PDI_OTRAS SITUACIONES ADMINISTR'!$BK93&lt;&gt;0),'[10]PDI_OTRAS SITUACIONES ADMINISTR'!$BK93,""),IF($A95="TOTAL",SUM(INDIRECT("AL4:AL"&amp;ROW()-1)),""))</f>
        <v/>
      </c>
      <c r="AM95" s="6" t="str">
        <f ca="1">IF(AND($A95&lt;&gt;"",$A95&lt;&gt;"TOTAL"),IF(AND('[10]PDI_OTRAS SITUACIONES ADMINISTR'!$BM93&lt;&gt;"",'[10]PDI_OTRAS SITUACIONES ADMINISTR'!$BM93&lt;&gt;0),'[10]PDI_OTRAS SITUACIONES ADMINISTR'!$BM93,""),IF($A95="TOTAL",SUM(INDIRECT("AM4:AM"&amp;ROW()-1)),""))</f>
        <v/>
      </c>
      <c r="AN95" s="6" t="str">
        <f t="shared" ca="1" si="31"/>
        <v/>
      </c>
      <c r="AO95" s="6" t="str">
        <f ca="1">IF(AND($A95&lt;&gt;"",$A95&lt;&gt;"TOTAL"),IF(AND('[10]PDI_OTRAS SITUACIONES ADMINISTR'!$BP93&lt;&gt;"",'[10]PDI_OTRAS SITUACIONES ADMINISTR'!$BP93&lt;&gt;0),'[10]PDI_OTRAS SITUACIONES ADMINISTR'!$BP93,""),IF($A95="TOTAL",SUM(INDIRECT("AO4:AO"&amp;ROW()-1)),""))</f>
        <v/>
      </c>
      <c r="AP95" s="6" t="str">
        <f ca="1">IF(AND($A95&lt;&gt;"",$A95&lt;&gt;"TOTAL"),IF(AND('[10]PDI_OTRAS SITUACIONES ADMINISTR'!$BR93&lt;&gt;"",'[10]PDI_OTRAS SITUACIONES ADMINISTR'!$BR93&lt;&gt;0),'[10]PDI_OTRAS SITUACIONES ADMINISTR'!$BR93,""),IF($A95="TOTAL",SUM(INDIRECT("AP4:AP"&amp;ROW()-1)),""))</f>
        <v/>
      </c>
      <c r="AQ95" s="6" t="str">
        <f t="shared" ca="1" si="32"/>
        <v/>
      </c>
      <c r="AR95" s="6" t="str">
        <f ca="1">IF(AND($A95&lt;&gt;"",$A95&lt;&gt;"TOTAL"),IF(AND('[10]PDI_OTRAS SITUACIONES ADMINISTR'!$BU93&lt;&gt;"",'[10]PDI_OTRAS SITUACIONES ADMINISTR'!$BU93&lt;&gt;0),'[10]PDI_OTRAS SITUACIONES ADMINISTR'!$BU93,""),IF($A95="TOTAL",SUM(INDIRECT("AR4:AR"&amp;ROW()-1)),""))</f>
        <v/>
      </c>
      <c r="AS95" s="6" t="str">
        <f ca="1">IF(AND($A95&lt;&gt;"",$A95&lt;&gt;"TOTAL"),IF(AND('[10]PDI_OTRAS SITUACIONES ADMINISTR'!$BW93&lt;&gt;"",'[10]PDI_OTRAS SITUACIONES ADMINISTR'!$BW93&lt;&gt;0),'[10]PDI_OTRAS SITUACIONES ADMINISTR'!$BW93,""),IF($A95="TOTAL",SUM(INDIRECT("AS4:AS"&amp;ROW()-1)),""))</f>
        <v/>
      </c>
      <c r="AT95" s="6" t="str">
        <f t="shared" ca="1" si="33"/>
        <v/>
      </c>
      <c r="AU95" s="6" t="str">
        <f ca="1">IF(AND($A95&lt;&gt;"",$A95&lt;&gt;"TOTAL"),IF(AND('[10]PDI_OTRAS SITUACIONES ADMINISTR'!$BZ93&lt;&gt;"",'[10]PDI_OTRAS SITUACIONES ADMINISTR'!$BZ93&lt;&gt;0),'[10]PDI_OTRAS SITUACIONES ADMINISTR'!$BZ93,""),IF($A95="TOTAL",SUM(INDIRECT("AU4:AU"&amp;ROW()-1)),""))</f>
        <v/>
      </c>
      <c r="AV95" s="6" t="str">
        <f ca="1">IF(AND($A95&lt;&gt;"",$A95&lt;&gt;"TOTAL"),IF(AND('[10]PDI_OTRAS SITUACIONES ADMINISTR'!$CB93&lt;&gt;"",'[10]PDI_OTRAS SITUACIONES ADMINISTR'!$CB93&lt;&gt;0),'[10]PDI_OTRAS SITUACIONES ADMINISTR'!$CB93,""),IF($A95="TOTAL",SUM(INDIRECT("AV4:AV"&amp;ROW()-1)),""))</f>
        <v/>
      </c>
      <c r="AW95" s="6" t="str">
        <f t="shared" ca="1" si="34"/>
        <v/>
      </c>
      <c r="AX95" s="6" t="str">
        <f ca="1">IF(AND($A95&lt;&gt;"",$A95&lt;&gt;"TOTAL"),IF(AND('[10]PDI_OTRAS SITUACIONES ADMINISTR'!$CE93&lt;&gt;"",'[10]PDI_OTRAS SITUACIONES ADMINISTR'!$CE93&lt;&gt;0),'[10]PDI_OTRAS SITUACIONES ADMINISTR'!$CE93,""),IF($A95="TOTAL",SUM(INDIRECT("AX4:AX"&amp;ROW()-1)),""))</f>
        <v/>
      </c>
      <c r="AY95" s="6" t="str">
        <f ca="1">IF(AND($A95&lt;&gt;"",$A95&lt;&gt;"TOTAL"),IF(AND('[10]PDI_OTRAS SITUACIONES ADMINISTR'!$CG93&lt;&gt;"",'[10]PDI_OTRAS SITUACIONES ADMINISTR'!$CG93&lt;&gt;0),'[10]PDI_OTRAS SITUACIONES ADMINISTR'!$CG93,""),IF($A95="TOTAL",SUM(INDIRECT("AY4:AY"&amp;ROW()-1)),""))</f>
        <v/>
      </c>
      <c r="AZ95" s="6" t="str">
        <f t="shared" ca="1" si="35"/>
        <v/>
      </c>
      <c r="BA95" s="6" t="str">
        <f ca="1">IF(AND($A95&lt;&gt;"",$A95&lt;&gt;"TOTAL"),IF(AND('[10]PDI_OTRAS SITUACIONES ADMINISTR'!$CJ93&lt;&gt;"",'[10]PDI_OTRAS SITUACIONES ADMINISTR'!$CJ93&lt;&gt;0),'[10]PDI_OTRAS SITUACIONES ADMINISTR'!$CJ93,""),IF($A95="TOTAL",SUM(INDIRECT("BA4:BA"&amp;ROW()-1)),""))</f>
        <v/>
      </c>
      <c r="BB95" s="6" t="str">
        <f ca="1">IF(AND($A95&lt;&gt;"",$A95&lt;&gt;"TOTAL"),IF(AND('[10]PDI_OTRAS SITUACIONES ADMINISTR'!$CL93&lt;&gt;"",'[10]PDI_OTRAS SITUACIONES ADMINISTR'!$CL93&lt;&gt;0),'[10]PDI_OTRAS SITUACIONES ADMINISTR'!$CL93,""),IF($A95="TOTAL",SUM(INDIRECT("BB4:BB"&amp;ROW()-1)),""))</f>
        <v/>
      </c>
      <c r="BC95" s="6" t="str">
        <f t="shared" ca="1" si="36"/>
        <v/>
      </c>
      <c r="BD95" s="6" t="str">
        <f ca="1">IF(AND($A95&lt;&gt;"",$A95&lt;&gt;"TOTAL"),IF(AND('[10]PDI_OTRAS SITUACIONES ADMINISTR'!$CO93&lt;&gt;"",'[10]PDI_OTRAS SITUACIONES ADMINISTR'!$CO93&lt;&gt;0),'[10]PDI_OTRAS SITUACIONES ADMINISTR'!$CO93,""),IF($A95="TOTAL",SUM(INDIRECT("BD4:BD"&amp;ROW()-1)),""))</f>
        <v/>
      </c>
      <c r="BE95" s="6" t="str">
        <f ca="1">IF(AND($A95&lt;&gt;"",$A95&lt;&gt;"TOTAL"),IF(AND('[10]PDI_OTRAS SITUACIONES ADMINISTR'!$CQ93&lt;&gt;"",'[10]PDI_OTRAS SITUACIONES ADMINISTR'!$CQ93&lt;&gt;0),'[10]PDI_OTRAS SITUACIONES ADMINISTR'!$CQ93,""),IF($A95="TOTAL",SUM(INDIRECT("BE4:BE"&amp;ROW()-1)),""))</f>
        <v/>
      </c>
      <c r="BF95" s="6" t="str">
        <f t="shared" ca="1" si="37"/>
        <v/>
      </c>
    </row>
    <row r="96" spans="1:58" x14ac:dyDescent="0.2">
      <c r="A96" s="19" t="str">
        <f>IF('[10]PDI_OTRAS SITUACIONES ADMINISTR'!$B94&lt;&gt;"",'[10]PDI_OTRAS SITUACIONES ADMINISTR'!$B94,IF(AND('[10]PDI_OTRAS SITUACIONES ADMINISTR'!$B94="",'[10]PDI_OTRAS SITUACIONES ADMINISTR'!$B95="",'[10]PDI_OTRAS SITUACIONES ADMINISTR'!$B93=""),"","TOTAL"))</f>
        <v/>
      </c>
      <c r="B96" s="6" t="str">
        <f ca="1">IF(AND($A96&lt;&gt;"",$A96&lt;&gt;"TOTAL"),IF(AND('[10]PDI_OTRAS SITUACIONES ADMINISTR'!$C94&lt;&gt;"",'[10]PDI_OTRAS SITUACIONES ADMINISTR'!$C94&lt;&gt;0),'[10]PDI_OTRAS SITUACIONES ADMINISTR'!$C94,""),IF($A96="TOTAL",SUM(INDIRECT("B4:B"&amp;ROW()-1)),""))</f>
        <v/>
      </c>
      <c r="C96" s="6" t="str">
        <f ca="1">IF(AND($A96&lt;&gt;"",$A96&lt;&gt;"TOTAL"),IF(AND('[10]PDI_OTRAS SITUACIONES ADMINISTR'!$E94&lt;&gt;"",'[10]PDI_OTRAS SITUACIONES ADMINISTR'!$E94&lt;&gt;0),'[10]PDI_OTRAS SITUACIONES ADMINISTR'!$E94,""),IF($A96="TOTAL",SUM(INDIRECT("C4:C"&amp;ROW()-1)),""))</f>
        <v/>
      </c>
      <c r="D96" s="6" t="str">
        <f t="shared" ca="1" si="19"/>
        <v/>
      </c>
      <c r="E96" s="6" t="str">
        <f ca="1">IF(AND($A96&lt;&gt;"",$A96&lt;&gt;"TOTAL"),IF(AND('[10]PDI_OTRAS SITUACIONES ADMINISTR'!$H94&lt;&gt;"",'[10]PDI_OTRAS SITUACIONES ADMINISTR'!$H94&lt;&gt;0),'[10]PDI_OTRAS SITUACIONES ADMINISTR'!$H94,""),IF($A96="TOTAL",SUM(INDIRECT("E4:E"&amp;ROW()-1)),""))</f>
        <v/>
      </c>
      <c r="F96" s="6" t="str">
        <f ca="1">IF(AND($A96&lt;&gt;"",$A96&lt;&gt;"TOTAL"),IF(AND('[10]PDI_OTRAS SITUACIONES ADMINISTR'!$J94&lt;&gt;"",'[10]PDI_OTRAS SITUACIONES ADMINISTR'!$J94&lt;&gt;0),'[10]PDI_OTRAS SITUACIONES ADMINISTR'!$J94,""),IF($A96="TOTAL",SUM(INDIRECT("F4:F"&amp;ROW()-1)),""))</f>
        <v/>
      </c>
      <c r="G96" s="6" t="str">
        <f t="shared" ca="1" si="20"/>
        <v/>
      </c>
      <c r="H96" s="6" t="str">
        <f ca="1">IF(AND($A96&lt;&gt;"",$A96&lt;&gt;"TOTAL"),IF(AND('[10]PDI_OTRAS SITUACIONES ADMINISTR'!$M94&lt;&gt;"",'[10]PDI_OTRAS SITUACIONES ADMINISTR'!$M94&lt;&gt;0),'[10]PDI_OTRAS SITUACIONES ADMINISTR'!$M94,""),IF($A96="TOTAL",SUM(INDIRECT("H4:H"&amp;ROW()-1)),""))</f>
        <v/>
      </c>
      <c r="I96" s="6" t="str">
        <f ca="1">IF(AND($A96&lt;&gt;"",$A96&lt;&gt;"TOTAL"),IF(AND('[10]PDI_OTRAS SITUACIONES ADMINISTR'!$O94&lt;&gt;"",'[10]PDI_OTRAS SITUACIONES ADMINISTR'!$O94&lt;&gt;0),'[10]PDI_OTRAS SITUACIONES ADMINISTR'!$O94,""),IF($A96="TOTAL",SUM(INDIRECT("I4:I"&amp;ROW()-1)),""))</f>
        <v/>
      </c>
      <c r="J96" s="6" t="str">
        <f t="shared" ca="1" si="21"/>
        <v/>
      </c>
      <c r="K96" s="6" t="str">
        <f ca="1">IF(AND($A96&lt;&gt;"",$A96&lt;&gt;"TOTAL"),IF(AND('[10]PDI_OTRAS SITUACIONES ADMINISTR'!$R94&lt;&gt;"",'[10]PDI_OTRAS SITUACIONES ADMINISTR'!$R94&lt;&gt;0),'[10]PDI_OTRAS SITUACIONES ADMINISTR'!$R94,""),IF($A96="TOTAL",SUM(INDIRECT("K4:K"&amp;ROW()-1)),""))</f>
        <v/>
      </c>
      <c r="L96" s="6" t="str">
        <f ca="1">IF(AND($A96&lt;&gt;"",$A96&lt;&gt;"TOTAL"),IF(AND('[10]PDI_OTRAS SITUACIONES ADMINISTR'!$T94&lt;&gt;"",'[10]PDI_OTRAS SITUACIONES ADMINISTR'!$T94&lt;&gt;0),'[10]PDI_OTRAS SITUACIONES ADMINISTR'!$T94,""),IF($A96="TOTAL",SUM(INDIRECT("L4:L"&amp;ROW()-1)),""))</f>
        <v/>
      </c>
      <c r="M96" s="6" t="str">
        <f t="shared" ca="1" si="22"/>
        <v/>
      </c>
      <c r="N96" s="6" t="str">
        <f ca="1">IF(AND($A96&lt;&gt;"",$A96&lt;&gt;"TOTAL"),IF(AND('[10]PDI_OTRAS SITUACIONES ADMINISTR'!$W94&lt;&gt;"",'[10]PDI_OTRAS SITUACIONES ADMINISTR'!$W94&lt;&gt;0),'[10]PDI_OTRAS SITUACIONES ADMINISTR'!$W94,""),IF($A96="TOTAL",SUM(INDIRECT("N4:N"&amp;ROW()-1)),""))</f>
        <v/>
      </c>
      <c r="O96" s="6" t="str">
        <f ca="1">IF(AND($A96&lt;&gt;"",$A96&lt;&gt;"TOTAL"),IF(AND('[10]PDI_OTRAS SITUACIONES ADMINISTR'!$Y94&lt;&gt;"",'[10]PDI_OTRAS SITUACIONES ADMINISTR'!$Y94&lt;&gt;0),'[10]PDI_OTRAS SITUACIONES ADMINISTR'!$Y94,""),IF($A96="TOTAL",SUM(INDIRECT("O4:O"&amp;ROW()-1)),""))</f>
        <v/>
      </c>
      <c r="P96" s="6" t="str">
        <f t="shared" ca="1" si="23"/>
        <v/>
      </c>
      <c r="Q96" s="6" t="str">
        <f ca="1">IF(AND($A96&lt;&gt;"",$A96&lt;&gt;"TOTAL"),IF(AND('[10]PDI_OTRAS SITUACIONES ADMINISTR'!$AB94&lt;&gt;"",'[10]PDI_OTRAS SITUACIONES ADMINISTR'!$AB94&lt;&gt;0),'[10]PDI_OTRAS SITUACIONES ADMINISTR'!$AB94,""),IF($A96="TOTAL",SUM(INDIRECT("Q4:Q"&amp;ROW()-1)),""))</f>
        <v/>
      </c>
      <c r="R96" s="6" t="str">
        <f ca="1">IF(AND($A96&lt;&gt;"",$A96&lt;&gt;"TOTAL"),IF(AND('[10]PDI_OTRAS SITUACIONES ADMINISTR'!$AD94&lt;&gt;"",'[10]PDI_OTRAS SITUACIONES ADMINISTR'!$AD94&lt;&gt;0),'[10]PDI_OTRAS SITUACIONES ADMINISTR'!$AD94,""),IF($A96="TOTAL",SUM(INDIRECT("R4:R"&amp;ROW()-1)),""))</f>
        <v/>
      </c>
      <c r="S96" s="6" t="str">
        <f t="shared" ca="1" si="24"/>
        <v/>
      </c>
      <c r="T96" s="6" t="str">
        <f ca="1">IF(AND($A96&lt;&gt;"",$A96&lt;&gt;"TOTAL"),IF(AND('[10]PDI_OTRAS SITUACIONES ADMINISTR'!$AG94&lt;&gt;"",'[10]PDI_OTRAS SITUACIONES ADMINISTR'!$AG94&lt;&gt;0),'[10]PDI_OTRAS SITUACIONES ADMINISTR'!$AG94,""),IF($A96="TOTAL",SUM(INDIRECT("T4:T"&amp;ROW()-1)),""))</f>
        <v/>
      </c>
      <c r="U96" s="6" t="str">
        <f ca="1">IF(AND($A96&lt;&gt;"",$A96&lt;&gt;"TOTAL"),IF(AND('[10]PDI_OTRAS SITUACIONES ADMINISTR'!$AI94&lt;&gt;"",'[10]PDI_OTRAS SITUACIONES ADMINISTR'!$AI94&lt;&gt;0),'[10]PDI_OTRAS SITUACIONES ADMINISTR'!$AI94,""),IF($A96="TOTAL",SUM(INDIRECT("U4:U"&amp;ROW()-1)),""))</f>
        <v/>
      </c>
      <c r="V96" s="6" t="str">
        <f t="shared" ca="1" si="25"/>
        <v/>
      </c>
      <c r="W96" s="6" t="str">
        <f ca="1">IF(AND($A96&lt;&gt;"",$A96&lt;&gt;"TOTAL"),IF(AND('[10]PDI_OTRAS SITUACIONES ADMINISTR'!$AL94&lt;&gt;"",'[10]PDI_OTRAS SITUACIONES ADMINISTR'!$AL94&lt;&gt;0),'[10]PDI_OTRAS SITUACIONES ADMINISTR'!$AL94,""),IF($A96="TOTAL",SUM(INDIRECT("W4:W"&amp;ROW()-1)),""))</f>
        <v/>
      </c>
      <c r="X96" s="6" t="str">
        <f ca="1">IF(AND($A96&lt;&gt;"",$A96&lt;&gt;"TOTAL"),IF(AND('[10]PDI_OTRAS SITUACIONES ADMINISTR'!$AN94&lt;&gt;"",'[10]PDI_OTRAS SITUACIONES ADMINISTR'!$AN94&lt;&gt;0),'[10]PDI_OTRAS SITUACIONES ADMINISTR'!$AN94,""),IF($A96="TOTAL",SUM(INDIRECT("X4:X"&amp;ROW()-1)),""))</f>
        <v/>
      </c>
      <c r="Y96" s="6" t="str">
        <f t="shared" ca="1" si="26"/>
        <v/>
      </c>
      <c r="Z96" s="6" t="str">
        <f ca="1">IF(AND($A96&lt;&gt;"",$A96&lt;&gt;"TOTAL"),IF(AND('[10]PDI_OTRAS SITUACIONES ADMINISTR'!$AQ94&lt;&gt;"",'[10]PDI_OTRAS SITUACIONES ADMINISTR'!$AQ94&lt;&gt;0),'[10]PDI_OTRAS SITUACIONES ADMINISTR'!$AQ94,""),IF($A96="TOTAL",SUM(INDIRECT("Z4:Z"&amp;ROW()-1)),""))</f>
        <v/>
      </c>
      <c r="AA96" s="6" t="str">
        <f ca="1">IF(AND($A96&lt;&gt;"",$A96&lt;&gt;"TOTAL"),IF(AND('[10]PDI_OTRAS SITUACIONES ADMINISTR'!$AS94&lt;&gt;"",'[10]PDI_OTRAS SITUACIONES ADMINISTR'!$AS94&lt;&gt;0),'[10]PDI_OTRAS SITUACIONES ADMINISTR'!$AS94,""),IF($A96="TOTAL",SUM(INDIRECT("AA4:AA"&amp;ROW()-1)),""))</f>
        <v/>
      </c>
      <c r="AB96" s="6" t="str">
        <f t="shared" ca="1" si="27"/>
        <v/>
      </c>
      <c r="AC96" s="6" t="str">
        <f ca="1">IF(AND($A96&lt;&gt;"",$A96&lt;&gt;"TOTAL"),IF(AND('[10]PDI_OTRAS SITUACIONES ADMINISTR'!$AV94&lt;&gt;"",'[10]PDI_OTRAS SITUACIONES ADMINISTR'!$AV94&lt;&gt;0),'[10]PDI_OTRAS SITUACIONES ADMINISTR'!$AV94,""),IF($A96="TOTAL",SUM(INDIRECT("AC4:AC"&amp;ROW()-1)),""))</f>
        <v/>
      </c>
      <c r="AD96" s="6" t="str">
        <f ca="1">IF(AND($A96&lt;&gt;"",$A96&lt;&gt;"TOTAL"),IF(AND('[10]PDI_OTRAS SITUACIONES ADMINISTR'!$AX94&lt;&gt;"",'[10]PDI_OTRAS SITUACIONES ADMINISTR'!$AX94&lt;&gt;0),'[10]PDI_OTRAS SITUACIONES ADMINISTR'!$AX94,""),IF($A96="TOTAL",SUM(INDIRECT("AD4:AD"&amp;ROW()-1)),""))</f>
        <v/>
      </c>
      <c r="AE96" s="6" t="str">
        <f t="shared" ca="1" si="28"/>
        <v/>
      </c>
      <c r="AF96" s="6" t="str">
        <f ca="1">IF(AND($A96&lt;&gt;"",$A96&lt;&gt;"TOTAL"),IF(AND('[10]PDI_OTRAS SITUACIONES ADMINISTR'!$BA94&lt;&gt;"",'[10]PDI_OTRAS SITUACIONES ADMINISTR'!$BA94&lt;&gt;0),'[10]PDI_OTRAS SITUACIONES ADMINISTR'!$BA94,""),IF($A96="TOTAL",SUM(INDIRECT("AF4:AF"&amp;ROW()-1)),""))</f>
        <v/>
      </c>
      <c r="AG96" s="6" t="str">
        <f ca="1">IF(AND($A96&lt;&gt;"",$A96&lt;&gt;"TOTAL"),IF(AND('[10]PDI_OTRAS SITUACIONES ADMINISTR'!$BC94&lt;&gt;"",'[10]PDI_OTRAS SITUACIONES ADMINISTR'!$BC94&lt;&gt;0),'[10]PDI_OTRAS SITUACIONES ADMINISTR'!$BC94,""),IF($A96="TOTAL",SUM(INDIRECT("AG4:AG"&amp;ROW()-1)),""))</f>
        <v/>
      </c>
      <c r="AH96" s="6" t="str">
        <f t="shared" ca="1" si="29"/>
        <v/>
      </c>
      <c r="AI96" s="6" t="str">
        <f ca="1">IF(AND($A96&lt;&gt;"",$A96&lt;&gt;"TOTAL"),IF(AND('[10]PDI_OTRAS SITUACIONES ADMINISTR'!$BF94&lt;&gt;"",'[10]PDI_OTRAS SITUACIONES ADMINISTR'!$BF94&lt;&gt;0),'[10]PDI_OTRAS SITUACIONES ADMINISTR'!$BF94,""),IF($A96="TOTAL",SUM(INDIRECT("AI4:AI"&amp;ROW()-1)),""))</f>
        <v/>
      </c>
      <c r="AJ96" s="6" t="str">
        <f ca="1">IF(AND($A96&lt;&gt;"",$A96&lt;&gt;"TOTAL"),IF(AND('[10]PDI_OTRAS SITUACIONES ADMINISTR'!$BH94&lt;&gt;"",'[10]PDI_OTRAS SITUACIONES ADMINISTR'!$BH94&lt;&gt;0),'[10]PDI_OTRAS SITUACIONES ADMINISTR'!$BH94,""),IF($A96="TOTAL",SUM(INDIRECT("AJ4:AJ"&amp;ROW()-1)),""))</f>
        <v/>
      </c>
      <c r="AK96" s="6" t="str">
        <f t="shared" ca="1" si="30"/>
        <v/>
      </c>
      <c r="AL96" s="6" t="str">
        <f ca="1">IF(AND($A96&lt;&gt;"",$A96&lt;&gt;"TOTAL"),IF(AND('[10]PDI_OTRAS SITUACIONES ADMINISTR'!$BK94&lt;&gt;"",'[10]PDI_OTRAS SITUACIONES ADMINISTR'!$BK94&lt;&gt;0),'[10]PDI_OTRAS SITUACIONES ADMINISTR'!$BK94,""),IF($A96="TOTAL",SUM(INDIRECT("AL4:AL"&amp;ROW()-1)),""))</f>
        <v/>
      </c>
      <c r="AM96" s="6" t="str">
        <f ca="1">IF(AND($A96&lt;&gt;"",$A96&lt;&gt;"TOTAL"),IF(AND('[10]PDI_OTRAS SITUACIONES ADMINISTR'!$BM94&lt;&gt;"",'[10]PDI_OTRAS SITUACIONES ADMINISTR'!$BM94&lt;&gt;0),'[10]PDI_OTRAS SITUACIONES ADMINISTR'!$BM94,""),IF($A96="TOTAL",SUM(INDIRECT("AM4:AM"&amp;ROW()-1)),""))</f>
        <v/>
      </c>
      <c r="AN96" s="6" t="str">
        <f t="shared" ca="1" si="31"/>
        <v/>
      </c>
      <c r="AO96" s="6" t="str">
        <f ca="1">IF(AND($A96&lt;&gt;"",$A96&lt;&gt;"TOTAL"),IF(AND('[10]PDI_OTRAS SITUACIONES ADMINISTR'!$BP94&lt;&gt;"",'[10]PDI_OTRAS SITUACIONES ADMINISTR'!$BP94&lt;&gt;0),'[10]PDI_OTRAS SITUACIONES ADMINISTR'!$BP94,""),IF($A96="TOTAL",SUM(INDIRECT("AO4:AO"&amp;ROW()-1)),""))</f>
        <v/>
      </c>
      <c r="AP96" s="6" t="str">
        <f ca="1">IF(AND($A96&lt;&gt;"",$A96&lt;&gt;"TOTAL"),IF(AND('[10]PDI_OTRAS SITUACIONES ADMINISTR'!$BR94&lt;&gt;"",'[10]PDI_OTRAS SITUACIONES ADMINISTR'!$BR94&lt;&gt;0),'[10]PDI_OTRAS SITUACIONES ADMINISTR'!$BR94,""),IF($A96="TOTAL",SUM(INDIRECT("AP4:AP"&amp;ROW()-1)),""))</f>
        <v/>
      </c>
      <c r="AQ96" s="6" t="str">
        <f t="shared" ca="1" si="32"/>
        <v/>
      </c>
      <c r="AR96" s="6" t="str">
        <f ca="1">IF(AND($A96&lt;&gt;"",$A96&lt;&gt;"TOTAL"),IF(AND('[10]PDI_OTRAS SITUACIONES ADMINISTR'!$BU94&lt;&gt;"",'[10]PDI_OTRAS SITUACIONES ADMINISTR'!$BU94&lt;&gt;0),'[10]PDI_OTRAS SITUACIONES ADMINISTR'!$BU94,""),IF($A96="TOTAL",SUM(INDIRECT("AR4:AR"&amp;ROW()-1)),""))</f>
        <v/>
      </c>
      <c r="AS96" s="6" t="str">
        <f ca="1">IF(AND($A96&lt;&gt;"",$A96&lt;&gt;"TOTAL"),IF(AND('[10]PDI_OTRAS SITUACIONES ADMINISTR'!$BW94&lt;&gt;"",'[10]PDI_OTRAS SITUACIONES ADMINISTR'!$BW94&lt;&gt;0),'[10]PDI_OTRAS SITUACIONES ADMINISTR'!$BW94,""),IF($A96="TOTAL",SUM(INDIRECT("AS4:AS"&amp;ROW()-1)),""))</f>
        <v/>
      </c>
      <c r="AT96" s="6" t="str">
        <f t="shared" ca="1" si="33"/>
        <v/>
      </c>
      <c r="AU96" s="6" t="str">
        <f ca="1">IF(AND($A96&lt;&gt;"",$A96&lt;&gt;"TOTAL"),IF(AND('[10]PDI_OTRAS SITUACIONES ADMINISTR'!$BZ94&lt;&gt;"",'[10]PDI_OTRAS SITUACIONES ADMINISTR'!$BZ94&lt;&gt;0),'[10]PDI_OTRAS SITUACIONES ADMINISTR'!$BZ94,""),IF($A96="TOTAL",SUM(INDIRECT("AU4:AU"&amp;ROW()-1)),""))</f>
        <v/>
      </c>
      <c r="AV96" s="6" t="str">
        <f ca="1">IF(AND($A96&lt;&gt;"",$A96&lt;&gt;"TOTAL"),IF(AND('[10]PDI_OTRAS SITUACIONES ADMINISTR'!$CB94&lt;&gt;"",'[10]PDI_OTRAS SITUACIONES ADMINISTR'!$CB94&lt;&gt;0),'[10]PDI_OTRAS SITUACIONES ADMINISTR'!$CB94,""),IF($A96="TOTAL",SUM(INDIRECT("AV4:AV"&amp;ROW()-1)),""))</f>
        <v/>
      </c>
      <c r="AW96" s="6" t="str">
        <f t="shared" ca="1" si="34"/>
        <v/>
      </c>
      <c r="AX96" s="6" t="str">
        <f ca="1">IF(AND($A96&lt;&gt;"",$A96&lt;&gt;"TOTAL"),IF(AND('[10]PDI_OTRAS SITUACIONES ADMINISTR'!$CE94&lt;&gt;"",'[10]PDI_OTRAS SITUACIONES ADMINISTR'!$CE94&lt;&gt;0),'[10]PDI_OTRAS SITUACIONES ADMINISTR'!$CE94,""),IF($A96="TOTAL",SUM(INDIRECT("AX4:AX"&amp;ROW()-1)),""))</f>
        <v/>
      </c>
      <c r="AY96" s="6" t="str">
        <f ca="1">IF(AND($A96&lt;&gt;"",$A96&lt;&gt;"TOTAL"),IF(AND('[10]PDI_OTRAS SITUACIONES ADMINISTR'!$CG94&lt;&gt;"",'[10]PDI_OTRAS SITUACIONES ADMINISTR'!$CG94&lt;&gt;0),'[10]PDI_OTRAS SITUACIONES ADMINISTR'!$CG94,""),IF($A96="TOTAL",SUM(INDIRECT("AY4:AY"&amp;ROW()-1)),""))</f>
        <v/>
      </c>
      <c r="AZ96" s="6" t="str">
        <f t="shared" ca="1" si="35"/>
        <v/>
      </c>
      <c r="BA96" s="6" t="str">
        <f ca="1">IF(AND($A96&lt;&gt;"",$A96&lt;&gt;"TOTAL"),IF(AND('[10]PDI_OTRAS SITUACIONES ADMINISTR'!$CJ94&lt;&gt;"",'[10]PDI_OTRAS SITUACIONES ADMINISTR'!$CJ94&lt;&gt;0),'[10]PDI_OTRAS SITUACIONES ADMINISTR'!$CJ94,""),IF($A96="TOTAL",SUM(INDIRECT("BA4:BA"&amp;ROW()-1)),""))</f>
        <v/>
      </c>
      <c r="BB96" s="6" t="str">
        <f ca="1">IF(AND($A96&lt;&gt;"",$A96&lt;&gt;"TOTAL"),IF(AND('[10]PDI_OTRAS SITUACIONES ADMINISTR'!$CL94&lt;&gt;"",'[10]PDI_OTRAS SITUACIONES ADMINISTR'!$CL94&lt;&gt;0),'[10]PDI_OTRAS SITUACIONES ADMINISTR'!$CL94,""),IF($A96="TOTAL",SUM(INDIRECT("BB4:BB"&amp;ROW()-1)),""))</f>
        <v/>
      </c>
      <c r="BC96" s="6" t="str">
        <f t="shared" ca="1" si="36"/>
        <v/>
      </c>
      <c r="BD96" s="6" t="str">
        <f ca="1">IF(AND($A96&lt;&gt;"",$A96&lt;&gt;"TOTAL"),IF(AND('[10]PDI_OTRAS SITUACIONES ADMINISTR'!$CO94&lt;&gt;"",'[10]PDI_OTRAS SITUACIONES ADMINISTR'!$CO94&lt;&gt;0),'[10]PDI_OTRAS SITUACIONES ADMINISTR'!$CO94,""),IF($A96="TOTAL",SUM(INDIRECT("BD4:BD"&amp;ROW()-1)),""))</f>
        <v/>
      </c>
      <c r="BE96" s="6" t="str">
        <f ca="1">IF(AND($A96&lt;&gt;"",$A96&lt;&gt;"TOTAL"),IF(AND('[10]PDI_OTRAS SITUACIONES ADMINISTR'!$CQ94&lt;&gt;"",'[10]PDI_OTRAS SITUACIONES ADMINISTR'!$CQ94&lt;&gt;0),'[10]PDI_OTRAS SITUACIONES ADMINISTR'!$CQ94,""),IF($A96="TOTAL",SUM(INDIRECT("BE4:BE"&amp;ROW()-1)),""))</f>
        <v/>
      </c>
      <c r="BF96" s="6" t="str">
        <f t="shared" ca="1" si="37"/>
        <v/>
      </c>
    </row>
    <row r="97" spans="1:58" x14ac:dyDescent="0.2">
      <c r="A97" s="19" t="str">
        <f>IF('[10]PDI_OTRAS SITUACIONES ADMINISTR'!$B95&lt;&gt;"",'[10]PDI_OTRAS SITUACIONES ADMINISTR'!$B95,IF(AND('[10]PDI_OTRAS SITUACIONES ADMINISTR'!$B95="",'[10]PDI_OTRAS SITUACIONES ADMINISTR'!$B96="",'[10]PDI_OTRAS SITUACIONES ADMINISTR'!$B94=""),"","TOTAL"))</f>
        <v/>
      </c>
      <c r="B97" s="6" t="str">
        <f ca="1">IF(AND($A97&lt;&gt;"",$A97&lt;&gt;"TOTAL"),IF(AND('[10]PDI_OTRAS SITUACIONES ADMINISTR'!$C95&lt;&gt;"",'[10]PDI_OTRAS SITUACIONES ADMINISTR'!$C95&lt;&gt;0),'[10]PDI_OTRAS SITUACIONES ADMINISTR'!$C95,""),IF($A97="TOTAL",SUM(INDIRECT("B4:B"&amp;ROW()-1)),""))</f>
        <v/>
      </c>
      <c r="C97" s="6" t="str">
        <f ca="1">IF(AND($A97&lt;&gt;"",$A97&lt;&gt;"TOTAL"),IF(AND('[10]PDI_OTRAS SITUACIONES ADMINISTR'!$E95&lt;&gt;"",'[10]PDI_OTRAS SITUACIONES ADMINISTR'!$E95&lt;&gt;0),'[10]PDI_OTRAS SITUACIONES ADMINISTR'!$E95,""),IF($A97="TOTAL",SUM(INDIRECT("C4:C"&amp;ROW()-1)),""))</f>
        <v/>
      </c>
      <c r="D97" s="6" t="str">
        <f t="shared" ca="1" si="19"/>
        <v/>
      </c>
      <c r="E97" s="6" t="str">
        <f ca="1">IF(AND($A97&lt;&gt;"",$A97&lt;&gt;"TOTAL"),IF(AND('[10]PDI_OTRAS SITUACIONES ADMINISTR'!$H95&lt;&gt;"",'[10]PDI_OTRAS SITUACIONES ADMINISTR'!$H95&lt;&gt;0),'[10]PDI_OTRAS SITUACIONES ADMINISTR'!$H95,""),IF($A97="TOTAL",SUM(INDIRECT("E4:E"&amp;ROW()-1)),""))</f>
        <v/>
      </c>
      <c r="F97" s="6" t="str">
        <f ca="1">IF(AND($A97&lt;&gt;"",$A97&lt;&gt;"TOTAL"),IF(AND('[10]PDI_OTRAS SITUACIONES ADMINISTR'!$J95&lt;&gt;"",'[10]PDI_OTRAS SITUACIONES ADMINISTR'!$J95&lt;&gt;0),'[10]PDI_OTRAS SITUACIONES ADMINISTR'!$J95,""),IF($A97="TOTAL",SUM(INDIRECT("F4:F"&amp;ROW()-1)),""))</f>
        <v/>
      </c>
      <c r="G97" s="6" t="str">
        <f t="shared" ca="1" si="20"/>
        <v/>
      </c>
      <c r="H97" s="6" t="str">
        <f ca="1">IF(AND($A97&lt;&gt;"",$A97&lt;&gt;"TOTAL"),IF(AND('[10]PDI_OTRAS SITUACIONES ADMINISTR'!$M95&lt;&gt;"",'[10]PDI_OTRAS SITUACIONES ADMINISTR'!$M95&lt;&gt;0),'[10]PDI_OTRAS SITUACIONES ADMINISTR'!$M95,""),IF($A97="TOTAL",SUM(INDIRECT("H4:H"&amp;ROW()-1)),""))</f>
        <v/>
      </c>
      <c r="I97" s="6" t="str">
        <f ca="1">IF(AND($A97&lt;&gt;"",$A97&lt;&gt;"TOTAL"),IF(AND('[10]PDI_OTRAS SITUACIONES ADMINISTR'!$O95&lt;&gt;"",'[10]PDI_OTRAS SITUACIONES ADMINISTR'!$O95&lt;&gt;0),'[10]PDI_OTRAS SITUACIONES ADMINISTR'!$O95,""),IF($A97="TOTAL",SUM(INDIRECT("I4:I"&amp;ROW()-1)),""))</f>
        <v/>
      </c>
      <c r="J97" s="6" t="str">
        <f t="shared" ca="1" si="21"/>
        <v/>
      </c>
      <c r="K97" s="6" t="str">
        <f ca="1">IF(AND($A97&lt;&gt;"",$A97&lt;&gt;"TOTAL"),IF(AND('[10]PDI_OTRAS SITUACIONES ADMINISTR'!$R95&lt;&gt;"",'[10]PDI_OTRAS SITUACIONES ADMINISTR'!$R95&lt;&gt;0),'[10]PDI_OTRAS SITUACIONES ADMINISTR'!$R95,""),IF($A97="TOTAL",SUM(INDIRECT("K4:K"&amp;ROW()-1)),""))</f>
        <v/>
      </c>
      <c r="L97" s="6" t="str">
        <f ca="1">IF(AND($A97&lt;&gt;"",$A97&lt;&gt;"TOTAL"),IF(AND('[10]PDI_OTRAS SITUACIONES ADMINISTR'!$T95&lt;&gt;"",'[10]PDI_OTRAS SITUACIONES ADMINISTR'!$T95&lt;&gt;0),'[10]PDI_OTRAS SITUACIONES ADMINISTR'!$T95,""),IF($A97="TOTAL",SUM(INDIRECT("L4:L"&amp;ROW()-1)),""))</f>
        <v/>
      </c>
      <c r="M97" s="6" t="str">
        <f t="shared" ca="1" si="22"/>
        <v/>
      </c>
      <c r="N97" s="6" t="str">
        <f ca="1">IF(AND($A97&lt;&gt;"",$A97&lt;&gt;"TOTAL"),IF(AND('[10]PDI_OTRAS SITUACIONES ADMINISTR'!$W95&lt;&gt;"",'[10]PDI_OTRAS SITUACIONES ADMINISTR'!$W95&lt;&gt;0),'[10]PDI_OTRAS SITUACIONES ADMINISTR'!$W95,""),IF($A97="TOTAL",SUM(INDIRECT("N4:N"&amp;ROW()-1)),""))</f>
        <v/>
      </c>
      <c r="O97" s="6" t="str">
        <f ca="1">IF(AND($A97&lt;&gt;"",$A97&lt;&gt;"TOTAL"),IF(AND('[10]PDI_OTRAS SITUACIONES ADMINISTR'!$Y95&lt;&gt;"",'[10]PDI_OTRAS SITUACIONES ADMINISTR'!$Y95&lt;&gt;0),'[10]PDI_OTRAS SITUACIONES ADMINISTR'!$Y95,""),IF($A97="TOTAL",SUM(INDIRECT("O4:O"&amp;ROW()-1)),""))</f>
        <v/>
      </c>
      <c r="P97" s="6" t="str">
        <f t="shared" ca="1" si="23"/>
        <v/>
      </c>
      <c r="Q97" s="6" t="str">
        <f ca="1">IF(AND($A97&lt;&gt;"",$A97&lt;&gt;"TOTAL"),IF(AND('[10]PDI_OTRAS SITUACIONES ADMINISTR'!$AB95&lt;&gt;"",'[10]PDI_OTRAS SITUACIONES ADMINISTR'!$AB95&lt;&gt;0),'[10]PDI_OTRAS SITUACIONES ADMINISTR'!$AB95,""),IF($A97="TOTAL",SUM(INDIRECT("Q4:Q"&amp;ROW()-1)),""))</f>
        <v/>
      </c>
      <c r="R97" s="6" t="str">
        <f ca="1">IF(AND($A97&lt;&gt;"",$A97&lt;&gt;"TOTAL"),IF(AND('[10]PDI_OTRAS SITUACIONES ADMINISTR'!$AD95&lt;&gt;"",'[10]PDI_OTRAS SITUACIONES ADMINISTR'!$AD95&lt;&gt;0),'[10]PDI_OTRAS SITUACIONES ADMINISTR'!$AD95,""),IF($A97="TOTAL",SUM(INDIRECT("R4:R"&amp;ROW()-1)),""))</f>
        <v/>
      </c>
      <c r="S97" s="6" t="str">
        <f t="shared" ca="1" si="24"/>
        <v/>
      </c>
      <c r="T97" s="6" t="str">
        <f ca="1">IF(AND($A97&lt;&gt;"",$A97&lt;&gt;"TOTAL"),IF(AND('[10]PDI_OTRAS SITUACIONES ADMINISTR'!$AG95&lt;&gt;"",'[10]PDI_OTRAS SITUACIONES ADMINISTR'!$AG95&lt;&gt;0),'[10]PDI_OTRAS SITUACIONES ADMINISTR'!$AG95,""),IF($A97="TOTAL",SUM(INDIRECT("T4:T"&amp;ROW()-1)),""))</f>
        <v/>
      </c>
      <c r="U97" s="6" t="str">
        <f ca="1">IF(AND($A97&lt;&gt;"",$A97&lt;&gt;"TOTAL"),IF(AND('[10]PDI_OTRAS SITUACIONES ADMINISTR'!$AI95&lt;&gt;"",'[10]PDI_OTRAS SITUACIONES ADMINISTR'!$AI95&lt;&gt;0),'[10]PDI_OTRAS SITUACIONES ADMINISTR'!$AI95,""),IF($A97="TOTAL",SUM(INDIRECT("U4:U"&amp;ROW()-1)),""))</f>
        <v/>
      </c>
      <c r="V97" s="6" t="str">
        <f t="shared" ca="1" si="25"/>
        <v/>
      </c>
      <c r="W97" s="6" t="str">
        <f ca="1">IF(AND($A97&lt;&gt;"",$A97&lt;&gt;"TOTAL"),IF(AND('[10]PDI_OTRAS SITUACIONES ADMINISTR'!$AL95&lt;&gt;"",'[10]PDI_OTRAS SITUACIONES ADMINISTR'!$AL95&lt;&gt;0),'[10]PDI_OTRAS SITUACIONES ADMINISTR'!$AL95,""),IF($A97="TOTAL",SUM(INDIRECT("W4:W"&amp;ROW()-1)),""))</f>
        <v/>
      </c>
      <c r="X97" s="6" t="str">
        <f ca="1">IF(AND($A97&lt;&gt;"",$A97&lt;&gt;"TOTAL"),IF(AND('[10]PDI_OTRAS SITUACIONES ADMINISTR'!$AN95&lt;&gt;"",'[10]PDI_OTRAS SITUACIONES ADMINISTR'!$AN95&lt;&gt;0),'[10]PDI_OTRAS SITUACIONES ADMINISTR'!$AN95,""),IF($A97="TOTAL",SUM(INDIRECT("X4:X"&amp;ROW()-1)),""))</f>
        <v/>
      </c>
      <c r="Y97" s="6" t="str">
        <f t="shared" ca="1" si="26"/>
        <v/>
      </c>
      <c r="Z97" s="6" t="str">
        <f ca="1">IF(AND($A97&lt;&gt;"",$A97&lt;&gt;"TOTAL"),IF(AND('[10]PDI_OTRAS SITUACIONES ADMINISTR'!$AQ95&lt;&gt;"",'[10]PDI_OTRAS SITUACIONES ADMINISTR'!$AQ95&lt;&gt;0),'[10]PDI_OTRAS SITUACIONES ADMINISTR'!$AQ95,""),IF($A97="TOTAL",SUM(INDIRECT("Z4:Z"&amp;ROW()-1)),""))</f>
        <v/>
      </c>
      <c r="AA97" s="6" t="str">
        <f ca="1">IF(AND($A97&lt;&gt;"",$A97&lt;&gt;"TOTAL"),IF(AND('[10]PDI_OTRAS SITUACIONES ADMINISTR'!$AS95&lt;&gt;"",'[10]PDI_OTRAS SITUACIONES ADMINISTR'!$AS95&lt;&gt;0),'[10]PDI_OTRAS SITUACIONES ADMINISTR'!$AS95,""),IF($A97="TOTAL",SUM(INDIRECT("AA4:AA"&amp;ROW()-1)),""))</f>
        <v/>
      </c>
      <c r="AB97" s="6" t="str">
        <f t="shared" ca="1" si="27"/>
        <v/>
      </c>
      <c r="AC97" s="6" t="str">
        <f ca="1">IF(AND($A97&lt;&gt;"",$A97&lt;&gt;"TOTAL"),IF(AND('[10]PDI_OTRAS SITUACIONES ADMINISTR'!$AV95&lt;&gt;"",'[10]PDI_OTRAS SITUACIONES ADMINISTR'!$AV95&lt;&gt;0),'[10]PDI_OTRAS SITUACIONES ADMINISTR'!$AV95,""),IF($A97="TOTAL",SUM(INDIRECT("AC4:AC"&amp;ROW()-1)),""))</f>
        <v/>
      </c>
      <c r="AD97" s="6" t="str">
        <f ca="1">IF(AND($A97&lt;&gt;"",$A97&lt;&gt;"TOTAL"),IF(AND('[10]PDI_OTRAS SITUACIONES ADMINISTR'!$AX95&lt;&gt;"",'[10]PDI_OTRAS SITUACIONES ADMINISTR'!$AX95&lt;&gt;0),'[10]PDI_OTRAS SITUACIONES ADMINISTR'!$AX95,""),IF($A97="TOTAL",SUM(INDIRECT("AD4:AD"&amp;ROW()-1)),""))</f>
        <v/>
      </c>
      <c r="AE97" s="6" t="str">
        <f t="shared" ca="1" si="28"/>
        <v/>
      </c>
      <c r="AF97" s="6" t="str">
        <f ca="1">IF(AND($A97&lt;&gt;"",$A97&lt;&gt;"TOTAL"),IF(AND('[10]PDI_OTRAS SITUACIONES ADMINISTR'!$BA95&lt;&gt;"",'[10]PDI_OTRAS SITUACIONES ADMINISTR'!$BA95&lt;&gt;0),'[10]PDI_OTRAS SITUACIONES ADMINISTR'!$BA95,""),IF($A97="TOTAL",SUM(INDIRECT("AF4:AF"&amp;ROW()-1)),""))</f>
        <v/>
      </c>
      <c r="AG97" s="6" t="str">
        <f ca="1">IF(AND($A97&lt;&gt;"",$A97&lt;&gt;"TOTAL"),IF(AND('[10]PDI_OTRAS SITUACIONES ADMINISTR'!$BC95&lt;&gt;"",'[10]PDI_OTRAS SITUACIONES ADMINISTR'!$BC95&lt;&gt;0),'[10]PDI_OTRAS SITUACIONES ADMINISTR'!$BC95,""),IF($A97="TOTAL",SUM(INDIRECT("AG4:AG"&amp;ROW()-1)),""))</f>
        <v/>
      </c>
      <c r="AH97" s="6" t="str">
        <f t="shared" ca="1" si="29"/>
        <v/>
      </c>
      <c r="AI97" s="6" t="str">
        <f ca="1">IF(AND($A97&lt;&gt;"",$A97&lt;&gt;"TOTAL"),IF(AND('[10]PDI_OTRAS SITUACIONES ADMINISTR'!$BF95&lt;&gt;"",'[10]PDI_OTRAS SITUACIONES ADMINISTR'!$BF95&lt;&gt;0),'[10]PDI_OTRAS SITUACIONES ADMINISTR'!$BF95,""),IF($A97="TOTAL",SUM(INDIRECT("AI4:AI"&amp;ROW()-1)),""))</f>
        <v/>
      </c>
      <c r="AJ97" s="6" t="str">
        <f ca="1">IF(AND($A97&lt;&gt;"",$A97&lt;&gt;"TOTAL"),IF(AND('[10]PDI_OTRAS SITUACIONES ADMINISTR'!$BH95&lt;&gt;"",'[10]PDI_OTRAS SITUACIONES ADMINISTR'!$BH95&lt;&gt;0),'[10]PDI_OTRAS SITUACIONES ADMINISTR'!$BH95,""),IF($A97="TOTAL",SUM(INDIRECT("AJ4:AJ"&amp;ROW()-1)),""))</f>
        <v/>
      </c>
      <c r="AK97" s="6" t="str">
        <f t="shared" ca="1" si="30"/>
        <v/>
      </c>
      <c r="AL97" s="6" t="str">
        <f ca="1">IF(AND($A97&lt;&gt;"",$A97&lt;&gt;"TOTAL"),IF(AND('[10]PDI_OTRAS SITUACIONES ADMINISTR'!$BK95&lt;&gt;"",'[10]PDI_OTRAS SITUACIONES ADMINISTR'!$BK95&lt;&gt;0),'[10]PDI_OTRAS SITUACIONES ADMINISTR'!$BK95,""),IF($A97="TOTAL",SUM(INDIRECT("AL4:AL"&amp;ROW()-1)),""))</f>
        <v/>
      </c>
      <c r="AM97" s="6" t="str">
        <f ca="1">IF(AND($A97&lt;&gt;"",$A97&lt;&gt;"TOTAL"),IF(AND('[10]PDI_OTRAS SITUACIONES ADMINISTR'!$BM95&lt;&gt;"",'[10]PDI_OTRAS SITUACIONES ADMINISTR'!$BM95&lt;&gt;0),'[10]PDI_OTRAS SITUACIONES ADMINISTR'!$BM95,""),IF($A97="TOTAL",SUM(INDIRECT("AM4:AM"&amp;ROW()-1)),""))</f>
        <v/>
      </c>
      <c r="AN97" s="6" t="str">
        <f t="shared" ca="1" si="31"/>
        <v/>
      </c>
      <c r="AO97" s="6" t="str">
        <f ca="1">IF(AND($A97&lt;&gt;"",$A97&lt;&gt;"TOTAL"),IF(AND('[10]PDI_OTRAS SITUACIONES ADMINISTR'!$BP95&lt;&gt;"",'[10]PDI_OTRAS SITUACIONES ADMINISTR'!$BP95&lt;&gt;0),'[10]PDI_OTRAS SITUACIONES ADMINISTR'!$BP95,""),IF($A97="TOTAL",SUM(INDIRECT("AO4:AO"&amp;ROW()-1)),""))</f>
        <v/>
      </c>
      <c r="AP97" s="6" t="str">
        <f ca="1">IF(AND($A97&lt;&gt;"",$A97&lt;&gt;"TOTAL"),IF(AND('[10]PDI_OTRAS SITUACIONES ADMINISTR'!$BR95&lt;&gt;"",'[10]PDI_OTRAS SITUACIONES ADMINISTR'!$BR95&lt;&gt;0),'[10]PDI_OTRAS SITUACIONES ADMINISTR'!$BR95,""),IF($A97="TOTAL",SUM(INDIRECT("AP4:AP"&amp;ROW()-1)),""))</f>
        <v/>
      </c>
      <c r="AQ97" s="6" t="str">
        <f t="shared" ca="1" si="32"/>
        <v/>
      </c>
      <c r="AR97" s="6" t="str">
        <f ca="1">IF(AND($A97&lt;&gt;"",$A97&lt;&gt;"TOTAL"),IF(AND('[10]PDI_OTRAS SITUACIONES ADMINISTR'!$BU95&lt;&gt;"",'[10]PDI_OTRAS SITUACIONES ADMINISTR'!$BU95&lt;&gt;0),'[10]PDI_OTRAS SITUACIONES ADMINISTR'!$BU95,""),IF($A97="TOTAL",SUM(INDIRECT("AR4:AR"&amp;ROW()-1)),""))</f>
        <v/>
      </c>
      <c r="AS97" s="6" t="str">
        <f ca="1">IF(AND($A97&lt;&gt;"",$A97&lt;&gt;"TOTAL"),IF(AND('[10]PDI_OTRAS SITUACIONES ADMINISTR'!$BW95&lt;&gt;"",'[10]PDI_OTRAS SITUACIONES ADMINISTR'!$BW95&lt;&gt;0),'[10]PDI_OTRAS SITUACIONES ADMINISTR'!$BW95,""),IF($A97="TOTAL",SUM(INDIRECT("AS4:AS"&amp;ROW()-1)),""))</f>
        <v/>
      </c>
      <c r="AT97" s="6" t="str">
        <f t="shared" ca="1" si="33"/>
        <v/>
      </c>
      <c r="AU97" s="6" t="str">
        <f ca="1">IF(AND($A97&lt;&gt;"",$A97&lt;&gt;"TOTAL"),IF(AND('[10]PDI_OTRAS SITUACIONES ADMINISTR'!$BZ95&lt;&gt;"",'[10]PDI_OTRAS SITUACIONES ADMINISTR'!$BZ95&lt;&gt;0),'[10]PDI_OTRAS SITUACIONES ADMINISTR'!$BZ95,""),IF($A97="TOTAL",SUM(INDIRECT("AU4:AU"&amp;ROW()-1)),""))</f>
        <v/>
      </c>
      <c r="AV97" s="6" t="str">
        <f ca="1">IF(AND($A97&lt;&gt;"",$A97&lt;&gt;"TOTAL"),IF(AND('[10]PDI_OTRAS SITUACIONES ADMINISTR'!$CB95&lt;&gt;"",'[10]PDI_OTRAS SITUACIONES ADMINISTR'!$CB95&lt;&gt;0),'[10]PDI_OTRAS SITUACIONES ADMINISTR'!$CB95,""),IF($A97="TOTAL",SUM(INDIRECT("AV4:AV"&amp;ROW()-1)),""))</f>
        <v/>
      </c>
      <c r="AW97" s="6" t="str">
        <f t="shared" ca="1" si="34"/>
        <v/>
      </c>
      <c r="AX97" s="6" t="str">
        <f ca="1">IF(AND($A97&lt;&gt;"",$A97&lt;&gt;"TOTAL"),IF(AND('[10]PDI_OTRAS SITUACIONES ADMINISTR'!$CE95&lt;&gt;"",'[10]PDI_OTRAS SITUACIONES ADMINISTR'!$CE95&lt;&gt;0),'[10]PDI_OTRAS SITUACIONES ADMINISTR'!$CE95,""),IF($A97="TOTAL",SUM(INDIRECT("AX4:AX"&amp;ROW()-1)),""))</f>
        <v/>
      </c>
      <c r="AY97" s="6" t="str">
        <f ca="1">IF(AND($A97&lt;&gt;"",$A97&lt;&gt;"TOTAL"),IF(AND('[10]PDI_OTRAS SITUACIONES ADMINISTR'!$CG95&lt;&gt;"",'[10]PDI_OTRAS SITUACIONES ADMINISTR'!$CG95&lt;&gt;0),'[10]PDI_OTRAS SITUACIONES ADMINISTR'!$CG95,""),IF($A97="TOTAL",SUM(INDIRECT("AY4:AY"&amp;ROW()-1)),""))</f>
        <v/>
      </c>
      <c r="AZ97" s="6" t="str">
        <f t="shared" ca="1" si="35"/>
        <v/>
      </c>
      <c r="BA97" s="6" t="str">
        <f ca="1">IF(AND($A97&lt;&gt;"",$A97&lt;&gt;"TOTAL"),IF(AND('[10]PDI_OTRAS SITUACIONES ADMINISTR'!$CJ95&lt;&gt;"",'[10]PDI_OTRAS SITUACIONES ADMINISTR'!$CJ95&lt;&gt;0),'[10]PDI_OTRAS SITUACIONES ADMINISTR'!$CJ95,""),IF($A97="TOTAL",SUM(INDIRECT("BA4:BA"&amp;ROW()-1)),""))</f>
        <v/>
      </c>
      <c r="BB97" s="6" t="str">
        <f ca="1">IF(AND($A97&lt;&gt;"",$A97&lt;&gt;"TOTAL"),IF(AND('[10]PDI_OTRAS SITUACIONES ADMINISTR'!$CL95&lt;&gt;"",'[10]PDI_OTRAS SITUACIONES ADMINISTR'!$CL95&lt;&gt;0),'[10]PDI_OTRAS SITUACIONES ADMINISTR'!$CL95,""),IF($A97="TOTAL",SUM(INDIRECT("BB4:BB"&amp;ROW()-1)),""))</f>
        <v/>
      </c>
      <c r="BC97" s="6" t="str">
        <f t="shared" ca="1" si="36"/>
        <v/>
      </c>
      <c r="BD97" s="6" t="str">
        <f ca="1">IF(AND($A97&lt;&gt;"",$A97&lt;&gt;"TOTAL"),IF(AND('[10]PDI_OTRAS SITUACIONES ADMINISTR'!$CO95&lt;&gt;"",'[10]PDI_OTRAS SITUACIONES ADMINISTR'!$CO95&lt;&gt;0),'[10]PDI_OTRAS SITUACIONES ADMINISTR'!$CO95,""),IF($A97="TOTAL",SUM(INDIRECT("BD4:BD"&amp;ROW()-1)),""))</f>
        <v/>
      </c>
      <c r="BE97" s="6" t="str">
        <f ca="1">IF(AND($A97&lt;&gt;"",$A97&lt;&gt;"TOTAL"),IF(AND('[10]PDI_OTRAS SITUACIONES ADMINISTR'!$CQ95&lt;&gt;"",'[10]PDI_OTRAS SITUACIONES ADMINISTR'!$CQ95&lt;&gt;0),'[10]PDI_OTRAS SITUACIONES ADMINISTR'!$CQ95,""),IF($A97="TOTAL",SUM(INDIRECT("BE4:BE"&amp;ROW()-1)),""))</f>
        <v/>
      </c>
      <c r="BF97" s="6" t="str">
        <f t="shared" ca="1" si="37"/>
        <v/>
      </c>
    </row>
    <row r="98" spans="1:58" x14ac:dyDescent="0.2">
      <c r="A98" s="19" t="str">
        <f>IF('[10]PDI_OTRAS SITUACIONES ADMINISTR'!$B96&lt;&gt;"",'[10]PDI_OTRAS SITUACIONES ADMINISTR'!$B96,IF(AND('[10]PDI_OTRAS SITUACIONES ADMINISTR'!$B96="",'[10]PDI_OTRAS SITUACIONES ADMINISTR'!$B97="",'[10]PDI_OTRAS SITUACIONES ADMINISTR'!$B95=""),"","TOTAL"))</f>
        <v/>
      </c>
      <c r="B98" s="6" t="str">
        <f ca="1">IF(AND($A98&lt;&gt;"",$A98&lt;&gt;"TOTAL"),IF(AND('[10]PDI_OTRAS SITUACIONES ADMINISTR'!$C96&lt;&gt;"",'[10]PDI_OTRAS SITUACIONES ADMINISTR'!$C96&lt;&gt;0),'[10]PDI_OTRAS SITUACIONES ADMINISTR'!$C96,""),IF($A98="TOTAL",SUM(INDIRECT("B4:B"&amp;ROW()-1)),""))</f>
        <v/>
      </c>
      <c r="C98" s="6" t="str">
        <f ca="1">IF(AND($A98&lt;&gt;"",$A98&lt;&gt;"TOTAL"),IF(AND('[10]PDI_OTRAS SITUACIONES ADMINISTR'!$E96&lt;&gt;"",'[10]PDI_OTRAS SITUACIONES ADMINISTR'!$E96&lt;&gt;0),'[10]PDI_OTRAS SITUACIONES ADMINISTR'!$E96,""),IF($A98="TOTAL",SUM(INDIRECT("C4:C"&amp;ROW()-1)),""))</f>
        <v/>
      </c>
      <c r="D98" s="6" t="str">
        <f t="shared" ca="1" si="19"/>
        <v/>
      </c>
      <c r="E98" s="6" t="str">
        <f ca="1">IF(AND($A98&lt;&gt;"",$A98&lt;&gt;"TOTAL"),IF(AND('[10]PDI_OTRAS SITUACIONES ADMINISTR'!$H96&lt;&gt;"",'[10]PDI_OTRAS SITUACIONES ADMINISTR'!$H96&lt;&gt;0),'[10]PDI_OTRAS SITUACIONES ADMINISTR'!$H96,""),IF($A98="TOTAL",SUM(INDIRECT("E4:E"&amp;ROW()-1)),""))</f>
        <v/>
      </c>
      <c r="F98" s="6" t="str">
        <f ca="1">IF(AND($A98&lt;&gt;"",$A98&lt;&gt;"TOTAL"),IF(AND('[10]PDI_OTRAS SITUACIONES ADMINISTR'!$J96&lt;&gt;"",'[10]PDI_OTRAS SITUACIONES ADMINISTR'!$J96&lt;&gt;0),'[10]PDI_OTRAS SITUACIONES ADMINISTR'!$J96,""),IF($A98="TOTAL",SUM(INDIRECT("F4:F"&amp;ROW()-1)),""))</f>
        <v/>
      </c>
      <c r="G98" s="6" t="str">
        <f t="shared" ca="1" si="20"/>
        <v/>
      </c>
      <c r="H98" s="6" t="str">
        <f ca="1">IF(AND($A98&lt;&gt;"",$A98&lt;&gt;"TOTAL"),IF(AND('[10]PDI_OTRAS SITUACIONES ADMINISTR'!$M96&lt;&gt;"",'[10]PDI_OTRAS SITUACIONES ADMINISTR'!$M96&lt;&gt;0),'[10]PDI_OTRAS SITUACIONES ADMINISTR'!$M96,""),IF($A98="TOTAL",SUM(INDIRECT("H4:H"&amp;ROW()-1)),""))</f>
        <v/>
      </c>
      <c r="I98" s="6" t="str">
        <f ca="1">IF(AND($A98&lt;&gt;"",$A98&lt;&gt;"TOTAL"),IF(AND('[10]PDI_OTRAS SITUACIONES ADMINISTR'!$O96&lt;&gt;"",'[10]PDI_OTRAS SITUACIONES ADMINISTR'!$O96&lt;&gt;0),'[10]PDI_OTRAS SITUACIONES ADMINISTR'!$O96,""),IF($A98="TOTAL",SUM(INDIRECT("I4:I"&amp;ROW()-1)),""))</f>
        <v/>
      </c>
      <c r="J98" s="6" t="str">
        <f t="shared" ca="1" si="21"/>
        <v/>
      </c>
      <c r="K98" s="6" t="str">
        <f ca="1">IF(AND($A98&lt;&gt;"",$A98&lt;&gt;"TOTAL"),IF(AND('[10]PDI_OTRAS SITUACIONES ADMINISTR'!$R96&lt;&gt;"",'[10]PDI_OTRAS SITUACIONES ADMINISTR'!$R96&lt;&gt;0),'[10]PDI_OTRAS SITUACIONES ADMINISTR'!$R96,""),IF($A98="TOTAL",SUM(INDIRECT("K4:K"&amp;ROW()-1)),""))</f>
        <v/>
      </c>
      <c r="L98" s="6" t="str">
        <f ca="1">IF(AND($A98&lt;&gt;"",$A98&lt;&gt;"TOTAL"),IF(AND('[10]PDI_OTRAS SITUACIONES ADMINISTR'!$T96&lt;&gt;"",'[10]PDI_OTRAS SITUACIONES ADMINISTR'!$T96&lt;&gt;0),'[10]PDI_OTRAS SITUACIONES ADMINISTR'!$T96,""),IF($A98="TOTAL",SUM(INDIRECT("L4:L"&amp;ROW()-1)),""))</f>
        <v/>
      </c>
      <c r="M98" s="6" t="str">
        <f t="shared" ca="1" si="22"/>
        <v/>
      </c>
      <c r="N98" s="6" t="str">
        <f ca="1">IF(AND($A98&lt;&gt;"",$A98&lt;&gt;"TOTAL"),IF(AND('[10]PDI_OTRAS SITUACIONES ADMINISTR'!$W96&lt;&gt;"",'[10]PDI_OTRAS SITUACIONES ADMINISTR'!$W96&lt;&gt;0),'[10]PDI_OTRAS SITUACIONES ADMINISTR'!$W96,""),IF($A98="TOTAL",SUM(INDIRECT("N4:N"&amp;ROW()-1)),""))</f>
        <v/>
      </c>
      <c r="O98" s="6" t="str">
        <f ca="1">IF(AND($A98&lt;&gt;"",$A98&lt;&gt;"TOTAL"),IF(AND('[10]PDI_OTRAS SITUACIONES ADMINISTR'!$Y96&lt;&gt;"",'[10]PDI_OTRAS SITUACIONES ADMINISTR'!$Y96&lt;&gt;0),'[10]PDI_OTRAS SITUACIONES ADMINISTR'!$Y96,""),IF($A98="TOTAL",SUM(INDIRECT("O4:O"&amp;ROW()-1)),""))</f>
        <v/>
      </c>
      <c r="P98" s="6" t="str">
        <f t="shared" ca="1" si="23"/>
        <v/>
      </c>
      <c r="Q98" s="6" t="str">
        <f ca="1">IF(AND($A98&lt;&gt;"",$A98&lt;&gt;"TOTAL"),IF(AND('[10]PDI_OTRAS SITUACIONES ADMINISTR'!$AB96&lt;&gt;"",'[10]PDI_OTRAS SITUACIONES ADMINISTR'!$AB96&lt;&gt;0),'[10]PDI_OTRAS SITUACIONES ADMINISTR'!$AB96,""),IF($A98="TOTAL",SUM(INDIRECT("Q4:Q"&amp;ROW()-1)),""))</f>
        <v/>
      </c>
      <c r="R98" s="6" t="str">
        <f ca="1">IF(AND($A98&lt;&gt;"",$A98&lt;&gt;"TOTAL"),IF(AND('[10]PDI_OTRAS SITUACIONES ADMINISTR'!$AD96&lt;&gt;"",'[10]PDI_OTRAS SITUACIONES ADMINISTR'!$AD96&lt;&gt;0),'[10]PDI_OTRAS SITUACIONES ADMINISTR'!$AD96,""),IF($A98="TOTAL",SUM(INDIRECT("R4:R"&amp;ROW()-1)),""))</f>
        <v/>
      </c>
      <c r="S98" s="6" t="str">
        <f t="shared" ca="1" si="24"/>
        <v/>
      </c>
      <c r="T98" s="6" t="str">
        <f ca="1">IF(AND($A98&lt;&gt;"",$A98&lt;&gt;"TOTAL"),IF(AND('[10]PDI_OTRAS SITUACIONES ADMINISTR'!$AG96&lt;&gt;"",'[10]PDI_OTRAS SITUACIONES ADMINISTR'!$AG96&lt;&gt;0),'[10]PDI_OTRAS SITUACIONES ADMINISTR'!$AG96,""),IF($A98="TOTAL",SUM(INDIRECT("T4:T"&amp;ROW()-1)),""))</f>
        <v/>
      </c>
      <c r="U98" s="6" t="str">
        <f ca="1">IF(AND($A98&lt;&gt;"",$A98&lt;&gt;"TOTAL"),IF(AND('[10]PDI_OTRAS SITUACIONES ADMINISTR'!$AI96&lt;&gt;"",'[10]PDI_OTRAS SITUACIONES ADMINISTR'!$AI96&lt;&gt;0),'[10]PDI_OTRAS SITUACIONES ADMINISTR'!$AI96,""),IF($A98="TOTAL",SUM(INDIRECT("U4:U"&amp;ROW()-1)),""))</f>
        <v/>
      </c>
      <c r="V98" s="6" t="str">
        <f t="shared" ca="1" si="25"/>
        <v/>
      </c>
      <c r="W98" s="6" t="str">
        <f ca="1">IF(AND($A98&lt;&gt;"",$A98&lt;&gt;"TOTAL"),IF(AND('[10]PDI_OTRAS SITUACIONES ADMINISTR'!$AL96&lt;&gt;"",'[10]PDI_OTRAS SITUACIONES ADMINISTR'!$AL96&lt;&gt;0),'[10]PDI_OTRAS SITUACIONES ADMINISTR'!$AL96,""),IF($A98="TOTAL",SUM(INDIRECT("W4:W"&amp;ROW()-1)),""))</f>
        <v/>
      </c>
      <c r="X98" s="6" t="str">
        <f ca="1">IF(AND($A98&lt;&gt;"",$A98&lt;&gt;"TOTAL"),IF(AND('[10]PDI_OTRAS SITUACIONES ADMINISTR'!$AN96&lt;&gt;"",'[10]PDI_OTRAS SITUACIONES ADMINISTR'!$AN96&lt;&gt;0),'[10]PDI_OTRAS SITUACIONES ADMINISTR'!$AN96,""),IF($A98="TOTAL",SUM(INDIRECT("X4:X"&amp;ROW()-1)),""))</f>
        <v/>
      </c>
      <c r="Y98" s="6" t="str">
        <f t="shared" ca="1" si="26"/>
        <v/>
      </c>
      <c r="Z98" s="6" t="str">
        <f ca="1">IF(AND($A98&lt;&gt;"",$A98&lt;&gt;"TOTAL"),IF(AND('[10]PDI_OTRAS SITUACIONES ADMINISTR'!$AQ96&lt;&gt;"",'[10]PDI_OTRAS SITUACIONES ADMINISTR'!$AQ96&lt;&gt;0),'[10]PDI_OTRAS SITUACIONES ADMINISTR'!$AQ96,""),IF($A98="TOTAL",SUM(INDIRECT("Z4:Z"&amp;ROW()-1)),""))</f>
        <v/>
      </c>
      <c r="AA98" s="6" t="str">
        <f ca="1">IF(AND($A98&lt;&gt;"",$A98&lt;&gt;"TOTAL"),IF(AND('[10]PDI_OTRAS SITUACIONES ADMINISTR'!$AS96&lt;&gt;"",'[10]PDI_OTRAS SITUACIONES ADMINISTR'!$AS96&lt;&gt;0),'[10]PDI_OTRAS SITUACIONES ADMINISTR'!$AS96,""),IF($A98="TOTAL",SUM(INDIRECT("AA4:AA"&amp;ROW()-1)),""))</f>
        <v/>
      </c>
      <c r="AB98" s="6" t="str">
        <f t="shared" ca="1" si="27"/>
        <v/>
      </c>
      <c r="AC98" s="6" t="str">
        <f ca="1">IF(AND($A98&lt;&gt;"",$A98&lt;&gt;"TOTAL"),IF(AND('[10]PDI_OTRAS SITUACIONES ADMINISTR'!$AV96&lt;&gt;"",'[10]PDI_OTRAS SITUACIONES ADMINISTR'!$AV96&lt;&gt;0),'[10]PDI_OTRAS SITUACIONES ADMINISTR'!$AV96,""),IF($A98="TOTAL",SUM(INDIRECT("AC4:AC"&amp;ROW()-1)),""))</f>
        <v/>
      </c>
      <c r="AD98" s="6" t="str">
        <f ca="1">IF(AND($A98&lt;&gt;"",$A98&lt;&gt;"TOTAL"),IF(AND('[10]PDI_OTRAS SITUACIONES ADMINISTR'!$AX96&lt;&gt;"",'[10]PDI_OTRAS SITUACIONES ADMINISTR'!$AX96&lt;&gt;0),'[10]PDI_OTRAS SITUACIONES ADMINISTR'!$AX96,""),IF($A98="TOTAL",SUM(INDIRECT("AD4:AD"&amp;ROW()-1)),""))</f>
        <v/>
      </c>
      <c r="AE98" s="6" t="str">
        <f t="shared" ca="1" si="28"/>
        <v/>
      </c>
      <c r="AF98" s="6" t="str">
        <f ca="1">IF(AND($A98&lt;&gt;"",$A98&lt;&gt;"TOTAL"),IF(AND('[10]PDI_OTRAS SITUACIONES ADMINISTR'!$BA96&lt;&gt;"",'[10]PDI_OTRAS SITUACIONES ADMINISTR'!$BA96&lt;&gt;0),'[10]PDI_OTRAS SITUACIONES ADMINISTR'!$BA96,""),IF($A98="TOTAL",SUM(INDIRECT("AF4:AF"&amp;ROW()-1)),""))</f>
        <v/>
      </c>
      <c r="AG98" s="6" t="str">
        <f ca="1">IF(AND($A98&lt;&gt;"",$A98&lt;&gt;"TOTAL"),IF(AND('[10]PDI_OTRAS SITUACIONES ADMINISTR'!$BC96&lt;&gt;"",'[10]PDI_OTRAS SITUACIONES ADMINISTR'!$BC96&lt;&gt;0),'[10]PDI_OTRAS SITUACIONES ADMINISTR'!$BC96,""),IF($A98="TOTAL",SUM(INDIRECT("AG4:AG"&amp;ROW()-1)),""))</f>
        <v/>
      </c>
      <c r="AH98" s="6" t="str">
        <f t="shared" ca="1" si="29"/>
        <v/>
      </c>
      <c r="AI98" s="6" t="str">
        <f ca="1">IF(AND($A98&lt;&gt;"",$A98&lt;&gt;"TOTAL"),IF(AND('[10]PDI_OTRAS SITUACIONES ADMINISTR'!$BF96&lt;&gt;"",'[10]PDI_OTRAS SITUACIONES ADMINISTR'!$BF96&lt;&gt;0),'[10]PDI_OTRAS SITUACIONES ADMINISTR'!$BF96,""),IF($A98="TOTAL",SUM(INDIRECT("AI4:AI"&amp;ROW()-1)),""))</f>
        <v/>
      </c>
      <c r="AJ98" s="6" t="str">
        <f ca="1">IF(AND($A98&lt;&gt;"",$A98&lt;&gt;"TOTAL"),IF(AND('[10]PDI_OTRAS SITUACIONES ADMINISTR'!$BH96&lt;&gt;"",'[10]PDI_OTRAS SITUACIONES ADMINISTR'!$BH96&lt;&gt;0),'[10]PDI_OTRAS SITUACIONES ADMINISTR'!$BH96,""),IF($A98="TOTAL",SUM(INDIRECT("AJ4:AJ"&amp;ROW()-1)),""))</f>
        <v/>
      </c>
      <c r="AK98" s="6" t="str">
        <f t="shared" ca="1" si="30"/>
        <v/>
      </c>
      <c r="AL98" s="6" t="str">
        <f ca="1">IF(AND($A98&lt;&gt;"",$A98&lt;&gt;"TOTAL"),IF(AND('[10]PDI_OTRAS SITUACIONES ADMINISTR'!$BK96&lt;&gt;"",'[10]PDI_OTRAS SITUACIONES ADMINISTR'!$BK96&lt;&gt;0),'[10]PDI_OTRAS SITUACIONES ADMINISTR'!$BK96,""),IF($A98="TOTAL",SUM(INDIRECT("AL4:AL"&amp;ROW()-1)),""))</f>
        <v/>
      </c>
      <c r="AM98" s="6" t="str">
        <f ca="1">IF(AND($A98&lt;&gt;"",$A98&lt;&gt;"TOTAL"),IF(AND('[10]PDI_OTRAS SITUACIONES ADMINISTR'!$BM96&lt;&gt;"",'[10]PDI_OTRAS SITUACIONES ADMINISTR'!$BM96&lt;&gt;0),'[10]PDI_OTRAS SITUACIONES ADMINISTR'!$BM96,""),IF($A98="TOTAL",SUM(INDIRECT("AM4:AM"&amp;ROW()-1)),""))</f>
        <v/>
      </c>
      <c r="AN98" s="6" t="str">
        <f t="shared" ca="1" si="31"/>
        <v/>
      </c>
      <c r="AO98" s="6" t="str">
        <f ca="1">IF(AND($A98&lt;&gt;"",$A98&lt;&gt;"TOTAL"),IF(AND('[10]PDI_OTRAS SITUACIONES ADMINISTR'!$BP96&lt;&gt;"",'[10]PDI_OTRAS SITUACIONES ADMINISTR'!$BP96&lt;&gt;0),'[10]PDI_OTRAS SITUACIONES ADMINISTR'!$BP96,""),IF($A98="TOTAL",SUM(INDIRECT("AO4:AO"&amp;ROW()-1)),""))</f>
        <v/>
      </c>
      <c r="AP98" s="6" t="str">
        <f ca="1">IF(AND($A98&lt;&gt;"",$A98&lt;&gt;"TOTAL"),IF(AND('[10]PDI_OTRAS SITUACIONES ADMINISTR'!$BR96&lt;&gt;"",'[10]PDI_OTRAS SITUACIONES ADMINISTR'!$BR96&lt;&gt;0),'[10]PDI_OTRAS SITUACIONES ADMINISTR'!$BR96,""),IF($A98="TOTAL",SUM(INDIRECT("AP4:AP"&amp;ROW()-1)),""))</f>
        <v/>
      </c>
      <c r="AQ98" s="6" t="str">
        <f t="shared" ca="1" si="32"/>
        <v/>
      </c>
      <c r="AR98" s="6" t="str">
        <f ca="1">IF(AND($A98&lt;&gt;"",$A98&lt;&gt;"TOTAL"),IF(AND('[10]PDI_OTRAS SITUACIONES ADMINISTR'!$BU96&lt;&gt;"",'[10]PDI_OTRAS SITUACIONES ADMINISTR'!$BU96&lt;&gt;0),'[10]PDI_OTRAS SITUACIONES ADMINISTR'!$BU96,""),IF($A98="TOTAL",SUM(INDIRECT("AR4:AR"&amp;ROW()-1)),""))</f>
        <v/>
      </c>
      <c r="AS98" s="6" t="str">
        <f ca="1">IF(AND($A98&lt;&gt;"",$A98&lt;&gt;"TOTAL"),IF(AND('[10]PDI_OTRAS SITUACIONES ADMINISTR'!$BW96&lt;&gt;"",'[10]PDI_OTRAS SITUACIONES ADMINISTR'!$BW96&lt;&gt;0),'[10]PDI_OTRAS SITUACIONES ADMINISTR'!$BW96,""),IF($A98="TOTAL",SUM(INDIRECT("AS4:AS"&amp;ROW()-1)),""))</f>
        <v/>
      </c>
      <c r="AT98" s="6" t="str">
        <f t="shared" ca="1" si="33"/>
        <v/>
      </c>
      <c r="AU98" s="6" t="str">
        <f ca="1">IF(AND($A98&lt;&gt;"",$A98&lt;&gt;"TOTAL"),IF(AND('[10]PDI_OTRAS SITUACIONES ADMINISTR'!$BZ96&lt;&gt;"",'[10]PDI_OTRAS SITUACIONES ADMINISTR'!$BZ96&lt;&gt;0),'[10]PDI_OTRAS SITUACIONES ADMINISTR'!$BZ96,""),IF($A98="TOTAL",SUM(INDIRECT("AU4:AU"&amp;ROW()-1)),""))</f>
        <v/>
      </c>
      <c r="AV98" s="6" t="str">
        <f ca="1">IF(AND($A98&lt;&gt;"",$A98&lt;&gt;"TOTAL"),IF(AND('[10]PDI_OTRAS SITUACIONES ADMINISTR'!$CB96&lt;&gt;"",'[10]PDI_OTRAS SITUACIONES ADMINISTR'!$CB96&lt;&gt;0),'[10]PDI_OTRAS SITUACIONES ADMINISTR'!$CB96,""),IF($A98="TOTAL",SUM(INDIRECT("AV4:AV"&amp;ROW()-1)),""))</f>
        <v/>
      </c>
      <c r="AW98" s="6" t="str">
        <f t="shared" ca="1" si="34"/>
        <v/>
      </c>
      <c r="AX98" s="6" t="str">
        <f ca="1">IF(AND($A98&lt;&gt;"",$A98&lt;&gt;"TOTAL"),IF(AND('[10]PDI_OTRAS SITUACIONES ADMINISTR'!$CE96&lt;&gt;"",'[10]PDI_OTRAS SITUACIONES ADMINISTR'!$CE96&lt;&gt;0),'[10]PDI_OTRAS SITUACIONES ADMINISTR'!$CE96,""),IF($A98="TOTAL",SUM(INDIRECT("AX4:AX"&amp;ROW()-1)),""))</f>
        <v/>
      </c>
      <c r="AY98" s="6" t="str">
        <f ca="1">IF(AND($A98&lt;&gt;"",$A98&lt;&gt;"TOTAL"),IF(AND('[10]PDI_OTRAS SITUACIONES ADMINISTR'!$CG96&lt;&gt;"",'[10]PDI_OTRAS SITUACIONES ADMINISTR'!$CG96&lt;&gt;0),'[10]PDI_OTRAS SITUACIONES ADMINISTR'!$CG96,""),IF($A98="TOTAL",SUM(INDIRECT("AY4:AY"&amp;ROW()-1)),""))</f>
        <v/>
      </c>
      <c r="AZ98" s="6" t="str">
        <f t="shared" ca="1" si="35"/>
        <v/>
      </c>
      <c r="BA98" s="6" t="str">
        <f ca="1">IF(AND($A98&lt;&gt;"",$A98&lt;&gt;"TOTAL"),IF(AND('[10]PDI_OTRAS SITUACIONES ADMINISTR'!$CJ96&lt;&gt;"",'[10]PDI_OTRAS SITUACIONES ADMINISTR'!$CJ96&lt;&gt;0),'[10]PDI_OTRAS SITUACIONES ADMINISTR'!$CJ96,""),IF($A98="TOTAL",SUM(INDIRECT("BA4:BA"&amp;ROW()-1)),""))</f>
        <v/>
      </c>
      <c r="BB98" s="6" t="str">
        <f ca="1">IF(AND($A98&lt;&gt;"",$A98&lt;&gt;"TOTAL"),IF(AND('[10]PDI_OTRAS SITUACIONES ADMINISTR'!$CL96&lt;&gt;"",'[10]PDI_OTRAS SITUACIONES ADMINISTR'!$CL96&lt;&gt;0),'[10]PDI_OTRAS SITUACIONES ADMINISTR'!$CL96,""),IF($A98="TOTAL",SUM(INDIRECT("BB4:BB"&amp;ROW()-1)),""))</f>
        <v/>
      </c>
      <c r="BC98" s="6" t="str">
        <f t="shared" ca="1" si="36"/>
        <v/>
      </c>
      <c r="BD98" s="6" t="str">
        <f ca="1">IF(AND($A98&lt;&gt;"",$A98&lt;&gt;"TOTAL"),IF(AND('[10]PDI_OTRAS SITUACIONES ADMINISTR'!$CO96&lt;&gt;"",'[10]PDI_OTRAS SITUACIONES ADMINISTR'!$CO96&lt;&gt;0),'[10]PDI_OTRAS SITUACIONES ADMINISTR'!$CO96,""),IF($A98="TOTAL",SUM(INDIRECT("BD4:BD"&amp;ROW()-1)),""))</f>
        <v/>
      </c>
      <c r="BE98" s="6" t="str">
        <f ca="1">IF(AND($A98&lt;&gt;"",$A98&lt;&gt;"TOTAL"),IF(AND('[10]PDI_OTRAS SITUACIONES ADMINISTR'!$CQ96&lt;&gt;"",'[10]PDI_OTRAS SITUACIONES ADMINISTR'!$CQ96&lt;&gt;0),'[10]PDI_OTRAS SITUACIONES ADMINISTR'!$CQ96,""),IF($A98="TOTAL",SUM(INDIRECT("BE4:BE"&amp;ROW()-1)),""))</f>
        <v/>
      </c>
      <c r="BF98" s="6" t="str">
        <f t="shared" ca="1" si="37"/>
        <v/>
      </c>
    </row>
    <row r="99" spans="1:58" x14ac:dyDescent="0.2">
      <c r="A99" s="19" t="str">
        <f>IF('[10]PDI_OTRAS SITUACIONES ADMINISTR'!$B97&lt;&gt;"",'[10]PDI_OTRAS SITUACIONES ADMINISTR'!$B97,IF(AND('[10]PDI_OTRAS SITUACIONES ADMINISTR'!$B97="",'[10]PDI_OTRAS SITUACIONES ADMINISTR'!$B98="",'[10]PDI_OTRAS SITUACIONES ADMINISTR'!$B96=""),"","TOTAL"))</f>
        <v/>
      </c>
      <c r="B99" s="6" t="str">
        <f ca="1">IF(AND($A99&lt;&gt;"",$A99&lt;&gt;"TOTAL"),IF(AND('[10]PDI_OTRAS SITUACIONES ADMINISTR'!$C97&lt;&gt;"",'[10]PDI_OTRAS SITUACIONES ADMINISTR'!$C97&lt;&gt;0),'[10]PDI_OTRAS SITUACIONES ADMINISTR'!$C97,""),IF($A99="TOTAL",SUM(INDIRECT("B4:B"&amp;ROW()-1)),""))</f>
        <v/>
      </c>
      <c r="C99" s="6" t="str">
        <f ca="1">IF(AND($A99&lt;&gt;"",$A99&lt;&gt;"TOTAL"),IF(AND('[10]PDI_OTRAS SITUACIONES ADMINISTR'!$E97&lt;&gt;"",'[10]PDI_OTRAS SITUACIONES ADMINISTR'!$E97&lt;&gt;0),'[10]PDI_OTRAS SITUACIONES ADMINISTR'!$E97,""),IF($A99="TOTAL",SUM(INDIRECT("C4:C"&amp;ROW()-1)),""))</f>
        <v/>
      </c>
      <c r="D99" s="6" t="str">
        <f t="shared" ca="1" si="19"/>
        <v/>
      </c>
      <c r="E99" s="6" t="str">
        <f ca="1">IF(AND($A99&lt;&gt;"",$A99&lt;&gt;"TOTAL"),IF(AND('[10]PDI_OTRAS SITUACIONES ADMINISTR'!$H97&lt;&gt;"",'[10]PDI_OTRAS SITUACIONES ADMINISTR'!$H97&lt;&gt;0),'[10]PDI_OTRAS SITUACIONES ADMINISTR'!$H97,""),IF($A99="TOTAL",SUM(INDIRECT("E4:E"&amp;ROW()-1)),""))</f>
        <v/>
      </c>
      <c r="F99" s="6" t="str">
        <f ca="1">IF(AND($A99&lt;&gt;"",$A99&lt;&gt;"TOTAL"),IF(AND('[10]PDI_OTRAS SITUACIONES ADMINISTR'!$J97&lt;&gt;"",'[10]PDI_OTRAS SITUACIONES ADMINISTR'!$J97&lt;&gt;0),'[10]PDI_OTRAS SITUACIONES ADMINISTR'!$J97,""),IF($A99="TOTAL",SUM(INDIRECT("F4:F"&amp;ROW()-1)),""))</f>
        <v/>
      </c>
      <c r="G99" s="6" t="str">
        <f t="shared" ca="1" si="20"/>
        <v/>
      </c>
      <c r="H99" s="6" t="str">
        <f ca="1">IF(AND($A99&lt;&gt;"",$A99&lt;&gt;"TOTAL"),IF(AND('[10]PDI_OTRAS SITUACIONES ADMINISTR'!$M97&lt;&gt;"",'[10]PDI_OTRAS SITUACIONES ADMINISTR'!$M97&lt;&gt;0),'[10]PDI_OTRAS SITUACIONES ADMINISTR'!$M97,""),IF($A99="TOTAL",SUM(INDIRECT("H4:H"&amp;ROW()-1)),""))</f>
        <v/>
      </c>
      <c r="I99" s="6" t="str">
        <f ca="1">IF(AND($A99&lt;&gt;"",$A99&lt;&gt;"TOTAL"),IF(AND('[10]PDI_OTRAS SITUACIONES ADMINISTR'!$O97&lt;&gt;"",'[10]PDI_OTRAS SITUACIONES ADMINISTR'!$O97&lt;&gt;0),'[10]PDI_OTRAS SITUACIONES ADMINISTR'!$O97,""),IF($A99="TOTAL",SUM(INDIRECT("I4:I"&amp;ROW()-1)),""))</f>
        <v/>
      </c>
      <c r="J99" s="6" t="str">
        <f t="shared" ca="1" si="21"/>
        <v/>
      </c>
      <c r="K99" s="6" t="str">
        <f ca="1">IF(AND($A99&lt;&gt;"",$A99&lt;&gt;"TOTAL"),IF(AND('[10]PDI_OTRAS SITUACIONES ADMINISTR'!$R97&lt;&gt;"",'[10]PDI_OTRAS SITUACIONES ADMINISTR'!$R97&lt;&gt;0),'[10]PDI_OTRAS SITUACIONES ADMINISTR'!$R97,""),IF($A99="TOTAL",SUM(INDIRECT("K4:K"&amp;ROW()-1)),""))</f>
        <v/>
      </c>
      <c r="L99" s="6" t="str">
        <f ca="1">IF(AND($A99&lt;&gt;"",$A99&lt;&gt;"TOTAL"),IF(AND('[10]PDI_OTRAS SITUACIONES ADMINISTR'!$T97&lt;&gt;"",'[10]PDI_OTRAS SITUACIONES ADMINISTR'!$T97&lt;&gt;0),'[10]PDI_OTRAS SITUACIONES ADMINISTR'!$T97,""),IF($A99="TOTAL",SUM(INDIRECT("L4:L"&amp;ROW()-1)),""))</f>
        <v/>
      </c>
      <c r="M99" s="6" t="str">
        <f t="shared" ca="1" si="22"/>
        <v/>
      </c>
      <c r="N99" s="6" t="str">
        <f ca="1">IF(AND($A99&lt;&gt;"",$A99&lt;&gt;"TOTAL"),IF(AND('[10]PDI_OTRAS SITUACIONES ADMINISTR'!$W97&lt;&gt;"",'[10]PDI_OTRAS SITUACIONES ADMINISTR'!$W97&lt;&gt;0),'[10]PDI_OTRAS SITUACIONES ADMINISTR'!$W97,""),IF($A99="TOTAL",SUM(INDIRECT("N4:N"&amp;ROW()-1)),""))</f>
        <v/>
      </c>
      <c r="O99" s="6" t="str">
        <f ca="1">IF(AND($A99&lt;&gt;"",$A99&lt;&gt;"TOTAL"),IF(AND('[10]PDI_OTRAS SITUACIONES ADMINISTR'!$Y97&lt;&gt;"",'[10]PDI_OTRAS SITUACIONES ADMINISTR'!$Y97&lt;&gt;0),'[10]PDI_OTRAS SITUACIONES ADMINISTR'!$Y97,""),IF($A99="TOTAL",SUM(INDIRECT("O4:O"&amp;ROW()-1)),""))</f>
        <v/>
      </c>
      <c r="P99" s="6" t="str">
        <f t="shared" ca="1" si="23"/>
        <v/>
      </c>
      <c r="Q99" s="6" t="str">
        <f ca="1">IF(AND($A99&lt;&gt;"",$A99&lt;&gt;"TOTAL"),IF(AND('[10]PDI_OTRAS SITUACIONES ADMINISTR'!$AB97&lt;&gt;"",'[10]PDI_OTRAS SITUACIONES ADMINISTR'!$AB97&lt;&gt;0),'[10]PDI_OTRAS SITUACIONES ADMINISTR'!$AB97,""),IF($A99="TOTAL",SUM(INDIRECT("Q4:Q"&amp;ROW()-1)),""))</f>
        <v/>
      </c>
      <c r="R99" s="6" t="str">
        <f ca="1">IF(AND($A99&lt;&gt;"",$A99&lt;&gt;"TOTAL"),IF(AND('[10]PDI_OTRAS SITUACIONES ADMINISTR'!$AD97&lt;&gt;"",'[10]PDI_OTRAS SITUACIONES ADMINISTR'!$AD97&lt;&gt;0),'[10]PDI_OTRAS SITUACIONES ADMINISTR'!$AD97,""),IF($A99="TOTAL",SUM(INDIRECT("R4:R"&amp;ROW()-1)),""))</f>
        <v/>
      </c>
      <c r="S99" s="6" t="str">
        <f t="shared" ca="1" si="24"/>
        <v/>
      </c>
      <c r="T99" s="6" t="str">
        <f ca="1">IF(AND($A99&lt;&gt;"",$A99&lt;&gt;"TOTAL"),IF(AND('[10]PDI_OTRAS SITUACIONES ADMINISTR'!$AG97&lt;&gt;"",'[10]PDI_OTRAS SITUACIONES ADMINISTR'!$AG97&lt;&gt;0),'[10]PDI_OTRAS SITUACIONES ADMINISTR'!$AG97,""),IF($A99="TOTAL",SUM(INDIRECT("T4:T"&amp;ROW()-1)),""))</f>
        <v/>
      </c>
      <c r="U99" s="6" t="str">
        <f ca="1">IF(AND($A99&lt;&gt;"",$A99&lt;&gt;"TOTAL"),IF(AND('[10]PDI_OTRAS SITUACIONES ADMINISTR'!$AI97&lt;&gt;"",'[10]PDI_OTRAS SITUACIONES ADMINISTR'!$AI97&lt;&gt;0),'[10]PDI_OTRAS SITUACIONES ADMINISTR'!$AI97,""),IF($A99="TOTAL",SUM(INDIRECT("U4:U"&amp;ROW()-1)),""))</f>
        <v/>
      </c>
      <c r="V99" s="6" t="str">
        <f t="shared" ca="1" si="25"/>
        <v/>
      </c>
      <c r="W99" s="6" t="str">
        <f ca="1">IF(AND($A99&lt;&gt;"",$A99&lt;&gt;"TOTAL"),IF(AND('[10]PDI_OTRAS SITUACIONES ADMINISTR'!$AL97&lt;&gt;"",'[10]PDI_OTRAS SITUACIONES ADMINISTR'!$AL97&lt;&gt;0),'[10]PDI_OTRAS SITUACIONES ADMINISTR'!$AL97,""),IF($A99="TOTAL",SUM(INDIRECT("W4:W"&amp;ROW()-1)),""))</f>
        <v/>
      </c>
      <c r="X99" s="6" t="str">
        <f ca="1">IF(AND($A99&lt;&gt;"",$A99&lt;&gt;"TOTAL"),IF(AND('[10]PDI_OTRAS SITUACIONES ADMINISTR'!$AN97&lt;&gt;"",'[10]PDI_OTRAS SITUACIONES ADMINISTR'!$AN97&lt;&gt;0),'[10]PDI_OTRAS SITUACIONES ADMINISTR'!$AN97,""),IF($A99="TOTAL",SUM(INDIRECT("X4:X"&amp;ROW()-1)),""))</f>
        <v/>
      </c>
      <c r="Y99" s="6" t="str">
        <f t="shared" ca="1" si="26"/>
        <v/>
      </c>
      <c r="Z99" s="6" t="str">
        <f ca="1">IF(AND($A99&lt;&gt;"",$A99&lt;&gt;"TOTAL"),IF(AND('[10]PDI_OTRAS SITUACIONES ADMINISTR'!$AQ97&lt;&gt;"",'[10]PDI_OTRAS SITUACIONES ADMINISTR'!$AQ97&lt;&gt;0),'[10]PDI_OTRAS SITUACIONES ADMINISTR'!$AQ97,""),IF($A99="TOTAL",SUM(INDIRECT("Z4:Z"&amp;ROW()-1)),""))</f>
        <v/>
      </c>
      <c r="AA99" s="6" t="str">
        <f ca="1">IF(AND($A99&lt;&gt;"",$A99&lt;&gt;"TOTAL"),IF(AND('[10]PDI_OTRAS SITUACIONES ADMINISTR'!$AS97&lt;&gt;"",'[10]PDI_OTRAS SITUACIONES ADMINISTR'!$AS97&lt;&gt;0),'[10]PDI_OTRAS SITUACIONES ADMINISTR'!$AS97,""),IF($A99="TOTAL",SUM(INDIRECT("AA4:AA"&amp;ROW()-1)),""))</f>
        <v/>
      </c>
      <c r="AB99" s="6" t="str">
        <f t="shared" ca="1" si="27"/>
        <v/>
      </c>
      <c r="AC99" s="6" t="str">
        <f ca="1">IF(AND($A99&lt;&gt;"",$A99&lt;&gt;"TOTAL"),IF(AND('[10]PDI_OTRAS SITUACIONES ADMINISTR'!$AV97&lt;&gt;"",'[10]PDI_OTRAS SITUACIONES ADMINISTR'!$AV97&lt;&gt;0),'[10]PDI_OTRAS SITUACIONES ADMINISTR'!$AV97,""),IF($A99="TOTAL",SUM(INDIRECT("AC4:AC"&amp;ROW()-1)),""))</f>
        <v/>
      </c>
      <c r="AD99" s="6" t="str">
        <f ca="1">IF(AND($A99&lt;&gt;"",$A99&lt;&gt;"TOTAL"),IF(AND('[10]PDI_OTRAS SITUACIONES ADMINISTR'!$AX97&lt;&gt;"",'[10]PDI_OTRAS SITUACIONES ADMINISTR'!$AX97&lt;&gt;0),'[10]PDI_OTRAS SITUACIONES ADMINISTR'!$AX97,""),IF($A99="TOTAL",SUM(INDIRECT("AD4:AD"&amp;ROW()-1)),""))</f>
        <v/>
      </c>
      <c r="AE99" s="6" t="str">
        <f t="shared" ca="1" si="28"/>
        <v/>
      </c>
      <c r="AF99" s="6" t="str">
        <f ca="1">IF(AND($A99&lt;&gt;"",$A99&lt;&gt;"TOTAL"),IF(AND('[10]PDI_OTRAS SITUACIONES ADMINISTR'!$BA97&lt;&gt;"",'[10]PDI_OTRAS SITUACIONES ADMINISTR'!$BA97&lt;&gt;0),'[10]PDI_OTRAS SITUACIONES ADMINISTR'!$BA97,""),IF($A99="TOTAL",SUM(INDIRECT("AF4:AF"&amp;ROW()-1)),""))</f>
        <v/>
      </c>
      <c r="AG99" s="6" t="str">
        <f ca="1">IF(AND($A99&lt;&gt;"",$A99&lt;&gt;"TOTAL"),IF(AND('[10]PDI_OTRAS SITUACIONES ADMINISTR'!$BC97&lt;&gt;"",'[10]PDI_OTRAS SITUACIONES ADMINISTR'!$BC97&lt;&gt;0),'[10]PDI_OTRAS SITUACIONES ADMINISTR'!$BC97,""),IF($A99="TOTAL",SUM(INDIRECT("AG4:AG"&amp;ROW()-1)),""))</f>
        <v/>
      </c>
      <c r="AH99" s="6" t="str">
        <f t="shared" ca="1" si="29"/>
        <v/>
      </c>
      <c r="AI99" s="6" t="str">
        <f ca="1">IF(AND($A99&lt;&gt;"",$A99&lt;&gt;"TOTAL"),IF(AND('[10]PDI_OTRAS SITUACIONES ADMINISTR'!$BF97&lt;&gt;"",'[10]PDI_OTRAS SITUACIONES ADMINISTR'!$BF97&lt;&gt;0),'[10]PDI_OTRAS SITUACIONES ADMINISTR'!$BF97,""),IF($A99="TOTAL",SUM(INDIRECT("AI4:AI"&amp;ROW()-1)),""))</f>
        <v/>
      </c>
      <c r="AJ99" s="6" t="str">
        <f ca="1">IF(AND($A99&lt;&gt;"",$A99&lt;&gt;"TOTAL"),IF(AND('[10]PDI_OTRAS SITUACIONES ADMINISTR'!$BH97&lt;&gt;"",'[10]PDI_OTRAS SITUACIONES ADMINISTR'!$BH97&lt;&gt;0),'[10]PDI_OTRAS SITUACIONES ADMINISTR'!$BH97,""),IF($A99="TOTAL",SUM(INDIRECT("AJ4:AJ"&amp;ROW()-1)),""))</f>
        <v/>
      </c>
      <c r="AK99" s="6" t="str">
        <f t="shared" ca="1" si="30"/>
        <v/>
      </c>
      <c r="AL99" s="6" t="str">
        <f ca="1">IF(AND($A99&lt;&gt;"",$A99&lt;&gt;"TOTAL"),IF(AND('[10]PDI_OTRAS SITUACIONES ADMINISTR'!$BK97&lt;&gt;"",'[10]PDI_OTRAS SITUACIONES ADMINISTR'!$BK97&lt;&gt;0),'[10]PDI_OTRAS SITUACIONES ADMINISTR'!$BK97,""),IF($A99="TOTAL",SUM(INDIRECT("AL4:AL"&amp;ROW()-1)),""))</f>
        <v/>
      </c>
      <c r="AM99" s="6" t="str">
        <f ca="1">IF(AND($A99&lt;&gt;"",$A99&lt;&gt;"TOTAL"),IF(AND('[10]PDI_OTRAS SITUACIONES ADMINISTR'!$BM97&lt;&gt;"",'[10]PDI_OTRAS SITUACIONES ADMINISTR'!$BM97&lt;&gt;0),'[10]PDI_OTRAS SITUACIONES ADMINISTR'!$BM97,""),IF($A99="TOTAL",SUM(INDIRECT("AM4:AM"&amp;ROW()-1)),""))</f>
        <v/>
      </c>
      <c r="AN99" s="6" t="str">
        <f t="shared" ca="1" si="31"/>
        <v/>
      </c>
      <c r="AO99" s="6" t="str">
        <f ca="1">IF(AND($A99&lt;&gt;"",$A99&lt;&gt;"TOTAL"),IF(AND('[10]PDI_OTRAS SITUACIONES ADMINISTR'!$BP97&lt;&gt;"",'[10]PDI_OTRAS SITUACIONES ADMINISTR'!$BP97&lt;&gt;0),'[10]PDI_OTRAS SITUACIONES ADMINISTR'!$BP97,""),IF($A99="TOTAL",SUM(INDIRECT("AO4:AO"&amp;ROW()-1)),""))</f>
        <v/>
      </c>
      <c r="AP99" s="6" t="str">
        <f ca="1">IF(AND($A99&lt;&gt;"",$A99&lt;&gt;"TOTAL"),IF(AND('[10]PDI_OTRAS SITUACIONES ADMINISTR'!$BR97&lt;&gt;"",'[10]PDI_OTRAS SITUACIONES ADMINISTR'!$BR97&lt;&gt;0),'[10]PDI_OTRAS SITUACIONES ADMINISTR'!$BR97,""),IF($A99="TOTAL",SUM(INDIRECT("AP4:AP"&amp;ROW()-1)),""))</f>
        <v/>
      </c>
      <c r="AQ99" s="6" t="str">
        <f t="shared" ca="1" si="32"/>
        <v/>
      </c>
      <c r="AR99" s="6" t="str">
        <f ca="1">IF(AND($A99&lt;&gt;"",$A99&lt;&gt;"TOTAL"),IF(AND('[10]PDI_OTRAS SITUACIONES ADMINISTR'!$BU97&lt;&gt;"",'[10]PDI_OTRAS SITUACIONES ADMINISTR'!$BU97&lt;&gt;0),'[10]PDI_OTRAS SITUACIONES ADMINISTR'!$BU97,""),IF($A99="TOTAL",SUM(INDIRECT("AR4:AR"&amp;ROW()-1)),""))</f>
        <v/>
      </c>
      <c r="AS99" s="6" t="str">
        <f ca="1">IF(AND($A99&lt;&gt;"",$A99&lt;&gt;"TOTAL"),IF(AND('[10]PDI_OTRAS SITUACIONES ADMINISTR'!$BW97&lt;&gt;"",'[10]PDI_OTRAS SITUACIONES ADMINISTR'!$BW97&lt;&gt;0),'[10]PDI_OTRAS SITUACIONES ADMINISTR'!$BW97,""),IF($A99="TOTAL",SUM(INDIRECT("AS4:AS"&amp;ROW()-1)),""))</f>
        <v/>
      </c>
      <c r="AT99" s="6" t="str">
        <f t="shared" ca="1" si="33"/>
        <v/>
      </c>
      <c r="AU99" s="6" t="str">
        <f ca="1">IF(AND($A99&lt;&gt;"",$A99&lt;&gt;"TOTAL"),IF(AND('[10]PDI_OTRAS SITUACIONES ADMINISTR'!$BZ97&lt;&gt;"",'[10]PDI_OTRAS SITUACIONES ADMINISTR'!$BZ97&lt;&gt;0),'[10]PDI_OTRAS SITUACIONES ADMINISTR'!$BZ97,""),IF($A99="TOTAL",SUM(INDIRECT("AU4:AU"&amp;ROW()-1)),""))</f>
        <v/>
      </c>
      <c r="AV99" s="6" t="str">
        <f ca="1">IF(AND($A99&lt;&gt;"",$A99&lt;&gt;"TOTAL"),IF(AND('[10]PDI_OTRAS SITUACIONES ADMINISTR'!$CB97&lt;&gt;"",'[10]PDI_OTRAS SITUACIONES ADMINISTR'!$CB97&lt;&gt;0),'[10]PDI_OTRAS SITUACIONES ADMINISTR'!$CB97,""),IF($A99="TOTAL",SUM(INDIRECT("AV4:AV"&amp;ROW()-1)),""))</f>
        <v/>
      </c>
      <c r="AW99" s="6" t="str">
        <f t="shared" ca="1" si="34"/>
        <v/>
      </c>
      <c r="AX99" s="6" t="str">
        <f ca="1">IF(AND($A99&lt;&gt;"",$A99&lt;&gt;"TOTAL"),IF(AND('[10]PDI_OTRAS SITUACIONES ADMINISTR'!$CE97&lt;&gt;"",'[10]PDI_OTRAS SITUACIONES ADMINISTR'!$CE97&lt;&gt;0),'[10]PDI_OTRAS SITUACIONES ADMINISTR'!$CE97,""),IF($A99="TOTAL",SUM(INDIRECT("AX4:AX"&amp;ROW()-1)),""))</f>
        <v/>
      </c>
      <c r="AY99" s="6" t="str">
        <f ca="1">IF(AND($A99&lt;&gt;"",$A99&lt;&gt;"TOTAL"),IF(AND('[10]PDI_OTRAS SITUACIONES ADMINISTR'!$CG97&lt;&gt;"",'[10]PDI_OTRAS SITUACIONES ADMINISTR'!$CG97&lt;&gt;0),'[10]PDI_OTRAS SITUACIONES ADMINISTR'!$CG97,""),IF($A99="TOTAL",SUM(INDIRECT("AY4:AY"&amp;ROW()-1)),""))</f>
        <v/>
      </c>
      <c r="AZ99" s="6" t="str">
        <f t="shared" ca="1" si="35"/>
        <v/>
      </c>
      <c r="BA99" s="6" t="str">
        <f ca="1">IF(AND($A99&lt;&gt;"",$A99&lt;&gt;"TOTAL"),IF(AND('[10]PDI_OTRAS SITUACIONES ADMINISTR'!$CJ97&lt;&gt;"",'[10]PDI_OTRAS SITUACIONES ADMINISTR'!$CJ97&lt;&gt;0),'[10]PDI_OTRAS SITUACIONES ADMINISTR'!$CJ97,""),IF($A99="TOTAL",SUM(INDIRECT("BA4:BA"&amp;ROW()-1)),""))</f>
        <v/>
      </c>
      <c r="BB99" s="6" t="str">
        <f ca="1">IF(AND($A99&lt;&gt;"",$A99&lt;&gt;"TOTAL"),IF(AND('[10]PDI_OTRAS SITUACIONES ADMINISTR'!$CL97&lt;&gt;"",'[10]PDI_OTRAS SITUACIONES ADMINISTR'!$CL97&lt;&gt;0),'[10]PDI_OTRAS SITUACIONES ADMINISTR'!$CL97,""),IF($A99="TOTAL",SUM(INDIRECT("BB4:BB"&amp;ROW()-1)),""))</f>
        <v/>
      </c>
      <c r="BC99" s="6" t="str">
        <f t="shared" ca="1" si="36"/>
        <v/>
      </c>
      <c r="BD99" s="6" t="str">
        <f ca="1">IF(AND($A99&lt;&gt;"",$A99&lt;&gt;"TOTAL"),IF(AND('[10]PDI_OTRAS SITUACIONES ADMINISTR'!$CO97&lt;&gt;"",'[10]PDI_OTRAS SITUACIONES ADMINISTR'!$CO97&lt;&gt;0),'[10]PDI_OTRAS SITUACIONES ADMINISTR'!$CO97,""),IF($A99="TOTAL",SUM(INDIRECT("BD4:BD"&amp;ROW()-1)),""))</f>
        <v/>
      </c>
      <c r="BE99" s="6" t="str">
        <f ca="1">IF(AND($A99&lt;&gt;"",$A99&lt;&gt;"TOTAL"),IF(AND('[10]PDI_OTRAS SITUACIONES ADMINISTR'!$CQ97&lt;&gt;"",'[10]PDI_OTRAS SITUACIONES ADMINISTR'!$CQ97&lt;&gt;0),'[10]PDI_OTRAS SITUACIONES ADMINISTR'!$CQ97,""),IF($A99="TOTAL",SUM(INDIRECT("BE4:BE"&amp;ROW()-1)),""))</f>
        <v/>
      </c>
      <c r="BF99" s="6" t="str">
        <f t="shared" ca="1" si="37"/>
        <v/>
      </c>
    </row>
    <row r="100" spans="1:58" x14ac:dyDescent="0.2">
      <c r="A100" s="19" t="str">
        <f>IF('[10]PDI_OTRAS SITUACIONES ADMINISTR'!$B98&lt;&gt;"",'[10]PDI_OTRAS SITUACIONES ADMINISTR'!$B98,IF(AND('[10]PDI_OTRAS SITUACIONES ADMINISTR'!$B98="",'[10]PDI_OTRAS SITUACIONES ADMINISTR'!$B99="",'[10]PDI_OTRAS SITUACIONES ADMINISTR'!$B97=""),"","TOTAL"))</f>
        <v/>
      </c>
      <c r="B100" s="6" t="str">
        <f ca="1">IF(AND($A100&lt;&gt;"",$A100&lt;&gt;"TOTAL"),IF(AND('[10]PDI_OTRAS SITUACIONES ADMINISTR'!$C98&lt;&gt;"",'[10]PDI_OTRAS SITUACIONES ADMINISTR'!$C98&lt;&gt;0),'[10]PDI_OTRAS SITUACIONES ADMINISTR'!$C98,""),IF($A100="TOTAL",SUM(INDIRECT("B4:B"&amp;ROW()-1)),""))</f>
        <v/>
      </c>
      <c r="C100" s="6" t="str">
        <f ca="1">IF(AND($A100&lt;&gt;"",$A100&lt;&gt;"TOTAL"),IF(AND('[10]PDI_OTRAS SITUACIONES ADMINISTR'!$E98&lt;&gt;"",'[10]PDI_OTRAS SITUACIONES ADMINISTR'!$E98&lt;&gt;0),'[10]PDI_OTRAS SITUACIONES ADMINISTR'!$E98,""),IF($A100="TOTAL",SUM(INDIRECT("C4:C"&amp;ROW()-1)),""))</f>
        <v/>
      </c>
      <c r="D100" s="6" t="str">
        <f t="shared" ca="1" si="19"/>
        <v/>
      </c>
      <c r="E100" s="6" t="str">
        <f ca="1">IF(AND($A100&lt;&gt;"",$A100&lt;&gt;"TOTAL"),IF(AND('[10]PDI_OTRAS SITUACIONES ADMINISTR'!$H98&lt;&gt;"",'[10]PDI_OTRAS SITUACIONES ADMINISTR'!$H98&lt;&gt;0),'[10]PDI_OTRAS SITUACIONES ADMINISTR'!$H98,""),IF($A100="TOTAL",SUM(INDIRECT("E4:E"&amp;ROW()-1)),""))</f>
        <v/>
      </c>
      <c r="F100" s="6" t="str">
        <f ca="1">IF(AND($A100&lt;&gt;"",$A100&lt;&gt;"TOTAL"),IF(AND('[10]PDI_OTRAS SITUACIONES ADMINISTR'!$J98&lt;&gt;"",'[10]PDI_OTRAS SITUACIONES ADMINISTR'!$J98&lt;&gt;0),'[10]PDI_OTRAS SITUACIONES ADMINISTR'!$J98,""),IF($A100="TOTAL",SUM(INDIRECT("F4:F"&amp;ROW()-1)),""))</f>
        <v/>
      </c>
      <c r="G100" s="6" t="str">
        <f t="shared" ca="1" si="20"/>
        <v/>
      </c>
      <c r="H100" s="6" t="str">
        <f ca="1">IF(AND($A100&lt;&gt;"",$A100&lt;&gt;"TOTAL"),IF(AND('[10]PDI_OTRAS SITUACIONES ADMINISTR'!$M98&lt;&gt;"",'[10]PDI_OTRAS SITUACIONES ADMINISTR'!$M98&lt;&gt;0),'[10]PDI_OTRAS SITUACIONES ADMINISTR'!$M98,""),IF($A100="TOTAL",SUM(INDIRECT("H4:H"&amp;ROW()-1)),""))</f>
        <v/>
      </c>
      <c r="I100" s="6" t="str">
        <f ca="1">IF(AND($A100&lt;&gt;"",$A100&lt;&gt;"TOTAL"),IF(AND('[10]PDI_OTRAS SITUACIONES ADMINISTR'!$O98&lt;&gt;"",'[10]PDI_OTRAS SITUACIONES ADMINISTR'!$O98&lt;&gt;0),'[10]PDI_OTRAS SITUACIONES ADMINISTR'!$O98,""),IF($A100="TOTAL",SUM(INDIRECT("I4:I"&amp;ROW()-1)),""))</f>
        <v/>
      </c>
      <c r="J100" s="6" t="str">
        <f t="shared" ca="1" si="21"/>
        <v/>
      </c>
      <c r="K100" s="6" t="str">
        <f ca="1">IF(AND($A100&lt;&gt;"",$A100&lt;&gt;"TOTAL"),IF(AND('[10]PDI_OTRAS SITUACIONES ADMINISTR'!$R98&lt;&gt;"",'[10]PDI_OTRAS SITUACIONES ADMINISTR'!$R98&lt;&gt;0),'[10]PDI_OTRAS SITUACIONES ADMINISTR'!$R98,""),IF($A100="TOTAL",SUM(INDIRECT("K4:K"&amp;ROW()-1)),""))</f>
        <v/>
      </c>
      <c r="L100" s="6" t="str">
        <f ca="1">IF(AND($A100&lt;&gt;"",$A100&lt;&gt;"TOTAL"),IF(AND('[10]PDI_OTRAS SITUACIONES ADMINISTR'!$T98&lt;&gt;"",'[10]PDI_OTRAS SITUACIONES ADMINISTR'!$T98&lt;&gt;0),'[10]PDI_OTRAS SITUACIONES ADMINISTR'!$T98,""),IF($A100="TOTAL",SUM(INDIRECT("L4:L"&amp;ROW()-1)),""))</f>
        <v/>
      </c>
      <c r="M100" s="6" t="str">
        <f t="shared" ca="1" si="22"/>
        <v/>
      </c>
      <c r="N100" s="6" t="str">
        <f ca="1">IF(AND($A100&lt;&gt;"",$A100&lt;&gt;"TOTAL"),IF(AND('[10]PDI_OTRAS SITUACIONES ADMINISTR'!$W98&lt;&gt;"",'[10]PDI_OTRAS SITUACIONES ADMINISTR'!$W98&lt;&gt;0),'[10]PDI_OTRAS SITUACIONES ADMINISTR'!$W98,""),IF($A100="TOTAL",SUM(INDIRECT("N4:N"&amp;ROW()-1)),""))</f>
        <v/>
      </c>
      <c r="O100" s="6" t="str">
        <f ca="1">IF(AND($A100&lt;&gt;"",$A100&lt;&gt;"TOTAL"),IF(AND('[10]PDI_OTRAS SITUACIONES ADMINISTR'!$Y98&lt;&gt;"",'[10]PDI_OTRAS SITUACIONES ADMINISTR'!$Y98&lt;&gt;0),'[10]PDI_OTRAS SITUACIONES ADMINISTR'!$Y98,""),IF($A100="TOTAL",SUM(INDIRECT("O4:O"&amp;ROW()-1)),""))</f>
        <v/>
      </c>
      <c r="P100" s="6" t="str">
        <f t="shared" ca="1" si="23"/>
        <v/>
      </c>
      <c r="Q100" s="6" t="str">
        <f ca="1">IF(AND($A100&lt;&gt;"",$A100&lt;&gt;"TOTAL"),IF(AND('[10]PDI_OTRAS SITUACIONES ADMINISTR'!$AB98&lt;&gt;"",'[10]PDI_OTRAS SITUACIONES ADMINISTR'!$AB98&lt;&gt;0),'[10]PDI_OTRAS SITUACIONES ADMINISTR'!$AB98,""),IF($A100="TOTAL",SUM(INDIRECT("Q4:Q"&amp;ROW()-1)),""))</f>
        <v/>
      </c>
      <c r="R100" s="6" t="str">
        <f ca="1">IF(AND($A100&lt;&gt;"",$A100&lt;&gt;"TOTAL"),IF(AND('[10]PDI_OTRAS SITUACIONES ADMINISTR'!$AD98&lt;&gt;"",'[10]PDI_OTRAS SITUACIONES ADMINISTR'!$AD98&lt;&gt;0),'[10]PDI_OTRAS SITUACIONES ADMINISTR'!$AD98,""),IF($A100="TOTAL",SUM(INDIRECT("R4:R"&amp;ROW()-1)),""))</f>
        <v/>
      </c>
      <c r="S100" s="6" t="str">
        <f t="shared" ca="1" si="24"/>
        <v/>
      </c>
      <c r="T100" s="6" t="str">
        <f ca="1">IF(AND($A100&lt;&gt;"",$A100&lt;&gt;"TOTAL"),IF(AND('[10]PDI_OTRAS SITUACIONES ADMINISTR'!$AG98&lt;&gt;"",'[10]PDI_OTRAS SITUACIONES ADMINISTR'!$AG98&lt;&gt;0),'[10]PDI_OTRAS SITUACIONES ADMINISTR'!$AG98,""),IF($A100="TOTAL",SUM(INDIRECT("T4:T"&amp;ROW()-1)),""))</f>
        <v/>
      </c>
      <c r="U100" s="6" t="str">
        <f ca="1">IF(AND($A100&lt;&gt;"",$A100&lt;&gt;"TOTAL"),IF(AND('[10]PDI_OTRAS SITUACIONES ADMINISTR'!$AI98&lt;&gt;"",'[10]PDI_OTRAS SITUACIONES ADMINISTR'!$AI98&lt;&gt;0),'[10]PDI_OTRAS SITUACIONES ADMINISTR'!$AI98,""),IF($A100="TOTAL",SUM(INDIRECT("U4:U"&amp;ROW()-1)),""))</f>
        <v/>
      </c>
      <c r="V100" s="6" t="str">
        <f t="shared" ca="1" si="25"/>
        <v/>
      </c>
      <c r="W100" s="6" t="str">
        <f ca="1">IF(AND($A100&lt;&gt;"",$A100&lt;&gt;"TOTAL"),IF(AND('[10]PDI_OTRAS SITUACIONES ADMINISTR'!$AL98&lt;&gt;"",'[10]PDI_OTRAS SITUACIONES ADMINISTR'!$AL98&lt;&gt;0),'[10]PDI_OTRAS SITUACIONES ADMINISTR'!$AL98,""),IF($A100="TOTAL",SUM(INDIRECT("W4:W"&amp;ROW()-1)),""))</f>
        <v/>
      </c>
      <c r="X100" s="6" t="str">
        <f ca="1">IF(AND($A100&lt;&gt;"",$A100&lt;&gt;"TOTAL"),IF(AND('[10]PDI_OTRAS SITUACIONES ADMINISTR'!$AN98&lt;&gt;"",'[10]PDI_OTRAS SITUACIONES ADMINISTR'!$AN98&lt;&gt;0),'[10]PDI_OTRAS SITUACIONES ADMINISTR'!$AN98,""),IF($A100="TOTAL",SUM(INDIRECT("X4:X"&amp;ROW()-1)),""))</f>
        <v/>
      </c>
      <c r="Y100" s="6" t="str">
        <f t="shared" ca="1" si="26"/>
        <v/>
      </c>
      <c r="Z100" s="6" t="str">
        <f ca="1">IF(AND($A100&lt;&gt;"",$A100&lt;&gt;"TOTAL"),IF(AND('[10]PDI_OTRAS SITUACIONES ADMINISTR'!$AQ98&lt;&gt;"",'[10]PDI_OTRAS SITUACIONES ADMINISTR'!$AQ98&lt;&gt;0),'[10]PDI_OTRAS SITUACIONES ADMINISTR'!$AQ98,""),IF($A100="TOTAL",SUM(INDIRECT("Z4:Z"&amp;ROW()-1)),""))</f>
        <v/>
      </c>
      <c r="AA100" s="6" t="str">
        <f ca="1">IF(AND($A100&lt;&gt;"",$A100&lt;&gt;"TOTAL"),IF(AND('[10]PDI_OTRAS SITUACIONES ADMINISTR'!$AS98&lt;&gt;"",'[10]PDI_OTRAS SITUACIONES ADMINISTR'!$AS98&lt;&gt;0),'[10]PDI_OTRAS SITUACIONES ADMINISTR'!$AS98,""),IF($A100="TOTAL",SUM(INDIRECT("AA4:AA"&amp;ROW()-1)),""))</f>
        <v/>
      </c>
      <c r="AB100" s="6" t="str">
        <f t="shared" ca="1" si="27"/>
        <v/>
      </c>
      <c r="AC100" s="6" t="str">
        <f ca="1">IF(AND($A100&lt;&gt;"",$A100&lt;&gt;"TOTAL"),IF(AND('[10]PDI_OTRAS SITUACIONES ADMINISTR'!$AV98&lt;&gt;"",'[10]PDI_OTRAS SITUACIONES ADMINISTR'!$AV98&lt;&gt;0),'[10]PDI_OTRAS SITUACIONES ADMINISTR'!$AV98,""),IF($A100="TOTAL",SUM(INDIRECT("AC4:AC"&amp;ROW()-1)),""))</f>
        <v/>
      </c>
      <c r="AD100" s="6" t="str">
        <f ca="1">IF(AND($A100&lt;&gt;"",$A100&lt;&gt;"TOTAL"),IF(AND('[10]PDI_OTRAS SITUACIONES ADMINISTR'!$AX98&lt;&gt;"",'[10]PDI_OTRAS SITUACIONES ADMINISTR'!$AX98&lt;&gt;0),'[10]PDI_OTRAS SITUACIONES ADMINISTR'!$AX98,""),IF($A100="TOTAL",SUM(INDIRECT("AD4:AD"&amp;ROW()-1)),""))</f>
        <v/>
      </c>
      <c r="AE100" s="6" t="str">
        <f t="shared" ca="1" si="28"/>
        <v/>
      </c>
      <c r="AF100" s="6" t="str">
        <f ca="1">IF(AND($A100&lt;&gt;"",$A100&lt;&gt;"TOTAL"),IF(AND('[10]PDI_OTRAS SITUACIONES ADMINISTR'!$BA98&lt;&gt;"",'[10]PDI_OTRAS SITUACIONES ADMINISTR'!$BA98&lt;&gt;0),'[10]PDI_OTRAS SITUACIONES ADMINISTR'!$BA98,""),IF($A100="TOTAL",SUM(INDIRECT("AF4:AF"&amp;ROW()-1)),""))</f>
        <v/>
      </c>
      <c r="AG100" s="6" t="str">
        <f ca="1">IF(AND($A100&lt;&gt;"",$A100&lt;&gt;"TOTAL"),IF(AND('[10]PDI_OTRAS SITUACIONES ADMINISTR'!$BC98&lt;&gt;"",'[10]PDI_OTRAS SITUACIONES ADMINISTR'!$BC98&lt;&gt;0),'[10]PDI_OTRAS SITUACIONES ADMINISTR'!$BC98,""),IF($A100="TOTAL",SUM(INDIRECT("AG4:AG"&amp;ROW()-1)),""))</f>
        <v/>
      </c>
      <c r="AH100" s="6" t="str">
        <f t="shared" ca="1" si="29"/>
        <v/>
      </c>
      <c r="AI100" s="6" t="str">
        <f ca="1">IF(AND($A100&lt;&gt;"",$A100&lt;&gt;"TOTAL"),IF(AND('[10]PDI_OTRAS SITUACIONES ADMINISTR'!$BF98&lt;&gt;"",'[10]PDI_OTRAS SITUACIONES ADMINISTR'!$BF98&lt;&gt;0),'[10]PDI_OTRAS SITUACIONES ADMINISTR'!$BF98,""),IF($A100="TOTAL",SUM(INDIRECT("AI4:AI"&amp;ROW()-1)),""))</f>
        <v/>
      </c>
      <c r="AJ100" s="6" t="str">
        <f ca="1">IF(AND($A100&lt;&gt;"",$A100&lt;&gt;"TOTAL"),IF(AND('[10]PDI_OTRAS SITUACIONES ADMINISTR'!$BH98&lt;&gt;"",'[10]PDI_OTRAS SITUACIONES ADMINISTR'!$BH98&lt;&gt;0),'[10]PDI_OTRAS SITUACIONES ADMINISTR'!$BH98,""),IF($A100="TOTAL",SUM(INDIRECT("AJ4:AJ"&amp;ROW()-1)),""))</f>
        <v/>
      </c>
      <c r="AK100" s="6" t="str">
        <f t="shared" ca="1" si="30"/>
        <v/>
      </c>
      <c r="AL100" s="6" t="str">
        <f ca="1">IF(AND($A100&lt;&gt;"",$A100&lt;&gt;"TOTAL"),IF(AND('[10]PDI_OTRAS SITUACIONES ADMINISTR'!$BK98&lt;&gt;"",'[10]PDI_OTRAS SITUACIONES ADMINISTR'!$BK98&lt;&gt;0),'[10]PDI_OTRAS SITUACIONES ADMINISTR'!$BK98,""),IF($A100="TOTAL",SUM(INDIRECT("AL4:AL"&amp;ROW()-1)),""))</f>
        <v/>
      </c>
      <c r="AM100" s="6" t="str">
        <f ca="1">IF(AND($A100&lt;&gt;"",$A100&lt;&gt;"TOTAL"),IF(AND('[10]PDI_OTRAS SITUACIONES ADMINISTR'!$BM98&lt;&gt;"",'[10]PDI_OTRAS SITUACIONES ADMINISTR'!$BM98&lt;&gt;0),'[10]PDI_OTRAS SITUACIONES ADMINISTR'!$BM98,""),IF($A100="TOTAL",SUM(INDIRECT("AM4:AM"&amp;ROW()-1)),""))</f>
        <v/>
      </c>
      <c r="AN100" s="6" t="str">
        <f t="shared" ca="1" si="31"/>
        <v/>
      </c>
      <c r="AO100" s="6" t="str">
        <f ca="1">IF(AND($A100&lt;&gt;"",$A100&lt;&gt;"TOTAL"),IF(AND('[10]PDI_OTRAS SITUACIONES ADMINISTR'!$BP98&lt;&gt;"",'[10]PDI_OTRAS SITUACIONES ADMINISTR'!$BP98&lt;&gt;0),'[10]PDI_OTRAS SITUACIONES ADMINISTR'!$BP98,""),IF($A100="TOTAL",SUM(INDIRECT("AO4:AO"&amp;ROW()-1)),""))</f>
        <v/>
      </c>
      <c r="AP100" s="6" t="str">
        <f ca="1">IF(AND($A100&lt;&gt;"",$A100&lt;&gt;"TOTAL"),IF(AND('[10]PDI_OTRAS SITUACIONES ADMINISTR'!$BR98&lt;&gt;"",'[10]PDI_OTRAS SITUACIONES ADMINISTR'!$BR98&lt;&gt;0),'[10]PDI_OTRAS SITUACIONES ADMINISTR'!$BR98,""),IF($A100="TOTAL",SUM(INDIRECT("AP4:AP"&amp;ROW()-1)),""))</f>
        <v/>
      </c>
      <c r="AQ100" s="6" t="str">
        <f t="shared" ca="1" si="32"/>
        <v/>
      </c>
      <c r="AR100" s="6" t="str">
        <f ca="1">IF(AND($A100&lt;&gt;"",$A100&lt;&gt;"TOTAL"),IF(AND('[10]PDI_OTRAS SITUACIONES ADMINISTR'!$BU98&lt;&gt;"",'[10]PDI_OTRAS SITUACIONES ADMINISTR'!$BU98&lt;&gt;0),'[10]PDI_OTRAS SITUACIONES ADMINISTR'!$BU98,""),IF($A100="TOTAL",SUM(INDIRECT("AR4:AR"&amp;ROW()-1)),""))</f>
        <v/>
      </c>
      <c r="AS100" s="6" t="str">
        <f ca="1">IF(AND($A100&lt;&gt;"",$A100&lt;&gt;"TOTAL"),IF(AND('[10]PDI_OTRAS SITUACIONES ADMINISTR'!$BW98&lt;&gt;"",'[10]PDI_OTRAS SITUACIONES ADMINISTR'!$BW98&lt;&gt;0),'[10]PDI_OTRAS SITUACIONES ADMINISTR'!$BW98,""),IF($A100="TOTAL",SUM(INDIRECT("AS4:AS"&amp;ROW()-1)),""))</f>
        <v/>
      </c>
      <c r="AT100" s="6" t="str">
        <f t="shared" ca="1" si="33"/>
        <v/>
      </c>
      <c r="AU100" s="6" t="str">
        <f ca="1">IF(AND($A100&lt;&gt;"",$A100&lt;&gt;"TOTAL"),IF(AND('[10]PDI_OTRAS SITUACIONES ADMINISTR'!$BZ98&lt;&gt;"",'[10]PDI_OTRAS SITUACIONES ADMINISTR'!$BZ98&lt;&gt;0),'[10]PDI_OTRAS SITUACIONES ADMINISTR'!$BZ98,""),IF($A100="TOTAL",SUM(INDIRECT("AU4:AU"&amp;ROW()-1)),""))</f>
        <v/>
      </c>
      <c r="AV100" s="6" t="str">
        <f ca="1">IF(AND($A100&lt;&gt;"",$A100&lt;&gt;"TOTAL"),IF(AND('[10]PDI_OTRAS SITUACIONES ADMINISTR'!$CB98&lt;&gt;"",'[10]PDI_OTRAS SITUACIONES ADMINISTR'!$CB98&lt;&gt;0),'[10]PDI_OTRAS SITUACIONES ADMINISTR'!$CB98,""),IF($A100="TOTAL",SUM(INDIRECT("AV4:AV"&amp;ROW()-1)),""))</f>
        <v/>
      </c>
      <c r="AW100" s="6" t="str">
        <f t="shared" ca="1" si="34"/>
        <v/>
      </c>
      <c r="AX100" s="6" t="str">
        <f ca="1">IF(AND($A100&lt;&gt;"",$A100&lt;&gt;"TOTAL"),IF(AND('[10]PDI_OTRAS SITUACIONES ADMINISTR'!$CE98&lt;&gt;"",'[10]PDI_OTRAS SITUACIONES ADMINISTR'!$CE98&lt;&gt;0),'[10]PDI_OTRAS SITUACIONES ADMINISTR'!$CE98,""),IF($A100="TOTAL",SUM(INDIRECT("AX4:AX"&amp;ROW()-1)),""))</f>
        <v/>
      </c>
      <c r="AY100" s="6" t="str">
        <f ca="1">IF(AND($A100&lt;&gt;"",$A100&lt;&gt;"TOTAL"),IF(AND('[10]PDI_OTRAS SITUACIONES ADMINISTR'!$CG98&lt;&gt;"",'[10]PDI_OTRAS SITUACIONES ADMINISTR'!$CG98&lt;&gt;0),'[10]PDI_OTRAS SITUACIONES ADMINISTR'!$CG98,""),IF($A100="TOTAL",SUM(INDIRECT("AY4:AY"&amp;ROW()-1)),""))</f>
        <v/>
      </c>
      <c r="AZ100" s="6" t="str">
        <f t="shared" ca="1" si="35"/>
        <v/>
      </c>
      <c r="BA100" s="6" t="str">
        <f ca="1">IF(AND($A100&lt;&gt;"",$A100&lt;&gt;"TOTAL"),IF(AND('[10]PDI_OTRAS SITUACIONES ADMINISTR'!$CJ98&lt;&gt;"",'[10]PDI_OTRAS SITUACIONES ADMINISTR'!$CJ98&lt;&gt;0),'[10]PDI_OTRAS SITUACIONES ADMINISTR'!$CJ98,""),IF($A100="TOTAL",SUM(INDIRECT("BA4:BA"&amp;ROW()-1)),""))</f>
        <v/>
      </c>
      <c r="BB100" s="6" t="str">
        <f ca="1">IF(AND($A100&lt;&gt;"",$A100&lt;&gt;"TOTAL"),IF(AND('[10]PDI_OTRAS SITUACIONES ADMINISTR'!$CL98&lt;&gt;"",'[10]PDI_OTRAS SITUACIONES ADMINISTR'!$CL98&lt;&gt;0),'[10]PDI_OTRAS SITUACIONES ADMINISTR'!$CL98,""),IF($A100="TOTAL",SUM(INDIRECT("BB4:BB"&amp;ROW()-1)),""))</f>
        <v/>
      </c>
      <c r="BC100" s="6" t="str">
        <f t="shared" ca="1" si="36"/>
        <v/>
      </c>
      <c r="BD100" s="6" t="str">
        <f ca="1">IF(AND($A100&lt;&gt;"",$A100&lt;&gt;"TOTAL"),IF(AND('[10]PDI_OTRAS SITUACIONES ADMINISTR'!$CO98&lt;&gt;"",'[10]PDI_OTRAS SITUACIONES ADMINISTR'!$CO98&lt;&gt;0),'[10]PDI_OTRAS SITUACIONES ADMINISTR'!$CO98,""),IF($A100="TOTAL",SUM(INDIRECT("BD4:BD"&amp;ROW()-1)),""))</f>
        <v/>
      </c>
      <c r="BE100" s="6" t="str">
        <f ca="1">IF(AND($A100&lt;&gt;"",$A100&lt;&gt;"TOTAL"),IF(AND('[10]PDI_OTRAS SITUACIONES ADMINISTR'!$CQ98&lt;&gt;"",'[10]PDI_OTRAS SITUACIONES ADMINISTR'!$CQ98&lt;&gt;0),'[10]PDI_OTRAS SITUACIONES ADMINISTR'!$CQ98,""),IF($A100="TOTAL",SUM(INDIRECT("BE4:BE"&amp;ROW()-1)),""))</f>
        <v/>
      </c>
      <c r="BF100" s="6" t="str">
        <f t="shared" ca="1" si="37"/>
        <v/>
      </c>
    </row>
    <row r="101" spans="1:58" x14ac:dyDescent="0.2">
      <c r="A101" s="19" t="str">
        <f>IF('[10]PDI_OTRAS SITUACIONES ADMINISTR'!$B99&lt;&gt;"",'[10]PDI_OTRAS SITUACIONES ADMINISTR'!$B99,IF(AND('[10]PDI_OTRAS SITUACIONES ADMINISTR'!$B99="",'[10]PDI_OTRAS SITUACIONES ADMINISTR'!$B100="",'[10]PDI_OTRAS SITUACIONES ADMINISTR'!$B98=""),"","TOTAL"))</f>
        <v/>
      </c>
      <c r="B101" s="6" t="str">
        <f ca="1">IF(AND($A101&lt;&gt;"",$A101&lt;&gt;"TOTAL"),IF(AND('[10]PDI_OTRAS SITUACIONES ADMINISTR'!$C99&lt;&gt;"",'[10]PDI_OTRAS SITUACIONES ADMINISTR'!$C99&lt;&gt;0),'[10]PDI_OTRAS SITUACIONES ADMINISTR'!$C99,""),IF($A101="TOTAL",SUM(INDIRECT("B4:B"&amp;ROW()-1)),""))</f>
        <v/>
      </c>
      <c r="C101" s="6" t="str">
        <f ca="1">IF(AND($A101&lt;&gt;"",$A101&lt;&gt;"TOTAL"),IF(AND('[10]PDI_OTRAS SITUACIONES ADMINISTR'!$E99&lt;&gt;"",'[10]PDI_OTRAS SITUACIONES ADMINISTR'!$E99&lt;&gt;0),'[10]PDI_OTRAS SITUACIONES ADMINISTR'!$E99,""),IF($A101="TOTAL",SUM(INDIRECT("C4:C"&amp;ROW()-1)),""))</f>
        <v/>
      </c>
      <c r="D101" s="6" t="str">
        <f t="shared" ca="1" si="19"/>
        <v/>
      </c>
      <c r="E101" s="6" t="str">
        <f ca="1">IF(AND($A101&lt;&gt;"",$A101&lt;&gt;"TOTAL"),IF(AND('[10]PDI_OTRAS SITUACIONES ADMINISTR'!$H99&lt;&gt;"",'[10]PDI_OTRAS SITUACIONES ADMINISTR'!$H99&lt;&gt;0),'[10]PDI_OTRAS SITUACIONES ADMINISTR'!$H99,""),IF($A101="TOTAL",SUM(INDIRECT("E4:E"&amp;ROW()-1)),""))</f>
        <v/>
      </c>
      <c r="F101" s="6" t="str">
        <f ca="1">IF(AND($A101&lt;&gt;"",$A101&lt;&gt;"TOTAL"),IF(AND('[10]PDI_OTRAS SITUACIONES ADMINISTR'!$J99&lt;&gt;"",'[10]PDI_OTRAS SITUACIONES ADMINISTR'!$J99&lt;&gt;0),'[10]PDI_OTRAS SITUACIONES ADMINISTR'!$J99,""),IF($A101="TOTAL",SUM(INDIRECT("F4:F"&amp;ROW()-1)),""))</f>
        <v/>
      </c>
      <c r="G101" s="6" t="str">
        <f t="shared" ca="1" si="20"/>
        <v/>
      </c>
      <c r="H101" s="6" t="str">
        <f ca="1">IF(AND($A101&lt;&gt;"",$A101&lt;&gt;"TOTAL"),IF(AND('[10]PDI_OTRAS SITUACIONES ADMINISTR'!$M99&lt;&gt;"",'[10]PDI_OTRAS SITUACIONES ADMINISTR'!$M99&lt;&gt;0),'[10]PDI_OTRAS SITUACIONES ADMINISTR'!$M99,""),IF($A101="TOTAL",SUM(INDIRECT("H4:H"&amp;ROW()-1)),""))</f>
        <v/>
      </c>
      <c r="I101" s="6" t="str">
        <f ca="1">IF(AND($A101&lt;&gt;"",$A101&lt;&gt;"TOTAL"),IF(AND('[10]PDI_OTRAS SITUACIONES ADMINISTR'!$O99&lt;&gt;"",'[10]PDI_OTRAS SITUACIONES ADMINISTR'!$O99&lt;&gt;0),'[10]PDI_OTRAS SITUACIONES ADMINISTR'!$O99,""),IF($A101="TOTAL",SUM(INDIRECT("I4:I"&amp;ROW()-1)),""))</f>
        <v/>
      </c>
      <c r="J101" s="6" t="str">
        <f t="shared" ca="1" si="21"/>
        <v/>
      </c>
      <c r="K101" s="6" t="str">
        <f ca="1">IF(AND($A101&lt;&gt;"",$A101&lt;&gt;"TOTAL"),IF(AND('[10]PDI_OTRAS SITUACIONES ADMINISTR'!$R99&lt;&gt;"",'[10]PDI_OTRAS SITUACIONES ADMINISTR'!$R99&lt;&gt;0),'[10]PDI_OTRAS SITUACIONES ADMINISTR'!$R99,""),IF($A101="TOTAL",SUM(INDIRECT("K4:K"&amp;ROW()-1)),""))</f>
        <v/>
      </c>
      <c r="L101" s="6" t="str">
        <f ca="1">IF(AND($A101&lt;&gt;"",$A101&lt;&gt;"TOTAL"),IF(AND('[10]PDI_OTRAS SITUACIONES ADMINISTR'!$T99&lt;&gt;"",'[10]PDI_OTRAS SITUACIONES ADMINISTR'!$T99&lt;&gt;0),'[10]PDI_OTRAS SITUACIONES ADMINISTR'!$T99,""),IF($A101="TOTAL",SUM(INDIRECT("L4:L"&amp;ROW()-1)),""))</f>
        <v/>
      </c>
      <c r="M101" s="6" t="str">
        <f t="shared" ca="1" si="22"/>
        <v/>
      </c>
      <c r="N101" s="6" t="str">
        <f ca="1">IF(AND($A101&lt;&gt;"",$A101&lt;&gt;"TOTAL"),IF(AND('[10]PDI_OTRAS SITUACIONES ADMINISTR'!$W99&lt;&gt;"",'[10]PDI_OTRAS SITUACIONES ADMINISTR'!$W99&lt;&gt;0),'[10]PDI_OTRAS SITUACIONES ADMINISTR'!$W99,""),IF($A101="TOTAL",SUM(INDIRECT("N4:N"&amp;ROW()-1)),""))</f>
        <v/>
      </c>
      <c r="O101" s="6" t="str">
        <f ca="1">IF(AND($A101&lt;&gt;"",$A101&lt;&gt;"TOTAL"),IF(AND('[10]PDI_OTRAS SITUACIONES ADMINISTR'!$Y99&lt;&gt;"",'[10]PDI_OTRAS SITUACIONES ADMINISTR'!$Y99&lt;&gt;0),'[10]PDI_OTRAS SITUACIONES ADMINISTR'!$Y99,""),IF($A101="TOTAL",SUM(INDIRECT("O4:O"&amp;ROW()-1)),""))</f>
        <v/>
      </c>
      <c r="P101" s="6" t="str">
        <f t="shared" ca="1" si="23"/>
        <v/>
      </c>
      <c r="Q101" s="6" t="str">
        <f ca="1">IF(AND($A101&lt;&gt;"",$A101&lt;&gt;"TOTAL"),IF(AND('[10]PDI_OTRAS SITUACIONES ADMINISTR'!$AB99&lt;&gt;"",'[10]PDI_OTRAS SITUACIONES ADMINISTR'!$AB99&lt;&gt;0),'[10]PDI_OTRAS SITUACIONES ADMINISTR'!$AB99,""),IF($A101="TOTAL",SUM(INDIRECT("Q4:Q"&amp;ROW()-1)),""))</f>
        <v/>
      </c>
      <c r="R101" s="6" t="str">
        <f ca="1">IF(AND($A101&lt;&gt;"",$A101&lt;&gt;"TOTAL"),IF(AND('[10]PDI_OTRAS SITUACIONES ADMINISTR'!$AD99&lt;&gt;"",'[10]PDI_OTRAS SITUACIONES ADMINISTR'!$AD99&lt;&gt;0),'[10]PDI_OTRAS SITUACIONES ADMINISTR'!$AD99,""),IF($A101="TOTAL",SUM(INDIRECT("R4:R"&amp;ROW()-1)),""))</f>
        <v/>
      </c>
      <c r="S101" s="6" t="str">
        <f t="shared" ca="1" si="24"/>
        <v/>
      </c>
      <c r="T101" s="6" t="str">
        <f ca="1">IF(AND($A101&lt;&gt;"",$A101&lt;&gt;"TOTAL"),IF(AND('[10]PDI_OTRAS SITUACIONES ADMINISTR'!$AG99&lt;&gt;"",'[10]PDI_OTRAS SITUACIONES ADMINISTR'!$AG99&lt;&gt;0),'[10]PDI_OTRAS SITUACIONES ADMINISTR'!$AG99,""),IF($A101="TOTAL",SUM(INDIRECT("T4:T"&amp;ROW()-1)),""))</f>
        <v/>
      </c>
      <c r="U101" s="6" t="str">
        <f ca="1">IF(AND($A101&lt;&gt;"",$A101&lt;&gt;"TOTAL"),IF(AND('[10]PDI_OTRAS SITUACIONES ADMINISTR'!$AI99&lt;&gt;"",'[10]PDI_OTRAS SITUACIONES ADMINISTR'!$AI99&lt;&gt;0),'[10]PDI_OTRAS SITUACIONES ADMINISTR'!$AI99,""),IF($A101="TOTAL",SUM(INDIRECT("U4:U"&amp;ROW()-1)),""))</f>
        <v/>
      </c>
      <c r="V101" s="6" t="str">
        <f t="shared" ca="1" si="25"/>
        <v/>
      </c>
      <c r="W101" s="6" t="str">
        <f ca="1">IF(AND($A101&lt;&gt;"",$A101&lt;&gt;"TOTAL"),IF(AND('[10]PDI_OTRAS SITUACIONES ADMINISTR'!$AL99&lt;&gt;"",'[10]PDI_OTRAS SITUACIONES ADMINISTR'!$AL99&lt;&gt;0),'[10]PDI_OTRAS SITUACIONES ADMINISTR'!$AL99,""),IF($A101="TOTAL",SUM(INDIRECT("W4:W"&amp;ROW()-1)),""))</f>
        <v/>
      </c>
      <c r="X101" s="6" t="str">
        <f ca="1">IF(AND($A101&lt;&gt;"",$A101&lt;&gt;"TOTAL"),IF(AND('[10]PDI_OTRAS SITUACIONES ADMINISTR'!$AN99&lt;&gt;"",'[10]PDI_OTRAS SITUACIONES ADMINISTR'!$AN99&lt;&gt;0),'[10]PDI_OTRAS SITUACIONES ADMINISTR'!$AN99,""),IF($A101="TOTAL",SUM(INDIRECT("X4:X"&amp;ROW()-1)),""))</f>
        <v/>
      </c>
      <c r="Y101" s="6" t="str">
        <f t="shared" ca="1" si="26"/>
        <v/>
      </c>
      <c r="Z101" s="6" t="str">
        <f ca="1">IF(AND($A101&lt;&gt;"",$A101&lt;&gt;"TOTAL"),IF(AND('[10]PDI_OTRAS SITUACIONES ADMINISTR'!$AQ99&lt;&gt;"",'[10]PDI_OTRAS SITUACIONES ADMINISTR'!$AQ99&lt;&gt;0),'[10]PDI_OTRAS SITUACIONES ADMINISTR'!$AQ99,""),IF($A101="TOTAL",SUM(INDIRECT("Z4:Z"&amp;ROW()-1)),""))</f>
        <v/>
      </c>
      <c r="AA101" s="6" t="str">
        <f ca="1">IF(AND($A101&lt;&gt;"",$A101&lt;&gt;"TOTAL"),IF(AND('[10]PDI_OTRAS SITUACIONES ADMINISTR'!$AS99&lt;&gt;"",'[10]PDI_OTRAS SITUACIONES ADMINISTR'!$AS99&lt;&gt;0),'[10]PDI_OTRAS SITUACIONES ADMINISTR'!$AS99,""),IF($A101="TOTAL",SUM(INDIRECT("AA4:AA"&amp;ROW()-1)),""))</f>
        <v/>
      </c>
      <c r="AB101" s="6" t="str">
        <f t="shared" ca="1" si="27"/>
        <v/>
      </c>
      <c r="AC101" s="6" t="str">
        <f ca="1">IF(AND($A101&lt;&gt;"",$A101&lt;&gt;"TOTAL"),IF(AND('[10]PDI_OTRAS SITUACIONES ADMINISTR'!$AV99&lt;&gt;"",'[10]PDI_OTRAS SITUACIONES ADMINISTR'!$AV99&lt;&gt;0),'[10]PDI_OTRAS SITUACIONES ADMINISTR'!$AV99,""),IF($A101="TOTAL",SUM(INDIRECT("AC4:AC"&amp;ROW()-1)),""))</f>
        <v/>
      </c>
      <c r="AD101" s="6" t="str">
        <f ca="1">IF(AND($A101&lt;&gt;"",$A101&lt;&gt;"TOTAL"),IF(AND('[10]PDI_OTRAS SITUACIONES ADMINISTR'!$AX99&lt;&gt;"",'[10]PDI_OTRAS SITUACIONES ADMINISTR'!$AX99&lt;&gt;0),'[10]PDI_OTRAS SITUACIONES ADMINISTR'!$AX99,""),IF($A101="TOTAL",SUM(INDIRECT("AD4:AD"&amp;ROW()-1)),""))</f>
        <v/>
      </c>
      <c r="AE101" s="6" t="str">
        <f t="shared" ca="1" si="28"/>
        <v/>
      </c>
      <c r="AF101" s="6" t="str">
        <f ca="1">IF(AND($A101&lt;&gt;"",$A101&lt;&gt;"TOTAL"),IF(AND('[10]PDI_OTRAS SITUACIONES ADMINISTR'!$BA99&lt;&gt;"",'[10]PDI_OTRAS SITUACIONES ADMINISTR'!$BA99&lt;&gt;0),'[10]PDI_OTRAS SITUACIONES ADMINISTR'!$BA99,""),IF($A101="TOTAL",SUM(INDIRECT("AF4:AF"&amp;ROW()-1)),""))</f>
        <v/>
      </c>
      <c r="AG101" s="6" t="str">
        <f ca="1">IF(AND($A101&lt;&gt;"",$A101&lt;&gt;"TOTAL"),IF(AND('[10]PDI_OTRAS SITUACIONES ADMINISTR'!$BC99&lt;&gt;"",'[10]PDI_OTRAS SITUACIONES ADMINISTR'!$BC99&lt;&gt;0),'[10]PDI_OTRAS SITUACIONES ADMINISTR'!$BC99,""),IF($A101="TOTAL",SUM(INDIRECT("AG4:AG"&amp;ROW()-1)),""))</f>
        <v/>
      </c>
      <c r="AH101" s="6" t="str">
        <f t="shared" ca="1" si="29"/>
        <v/>
      </c>
      <c r="AI101" s="6" t="str">
        <f ca="1">IF(AND($A101&lt;&gt;"",$A101&lt;&gt;"TOTAL"),IF(AND('[10]PDI_OTRAS SITUACIONES ADMINISTR'!$BF99&lt;&gt;"",'[10]PDI_OTRAS SITUACIONES ADMINISTR'!$BF99&lt;&gt;0),'[10]PDI_OTRAS SITUACIONES ADMINISTR'!$BF99,""),IF($A101="TOTAL",SUM(INDIRECT("AI4:AI"&amp;ROW()-1)),""))</f>
        <v/>
      </c>
      <c r="AJ101" s="6" t="str">
        <f ca="1">IF(AND($A101&lt;&gt;"",$A101&lt;&gt;"TOTAL"),IF(AND('[10]PDI_OTRAS SITUACIONES ADMINISTR'!$BH99&lt;&gt;"",'[10]PDI_OTRAS SITUACIONES ADMINISTR'!$BH99&lt;&gt;0),'[10]PDI_OTRAS SITUACIONES ADMINISTR'!$BH99,""),IF($A101="TOTAL",SUM(INDIRECT("AJ4:AJ"&amp;ROW()-1)),""))</f>
        <v/>
      </c>
      <c r="AK101" s="6" t="str">
        <f t="shared" ca="1" si="30"/>
        <v/>
      </c>
      <c r="AL101" s="6" t="str">
        <f ca="1">IF(AND($A101&lt;&gt;"",$A101&lt;&gt;"TOTAL"),IF(AND('[10]PDI_OTRAS SITUACIONES ADMINISTR'!$BK99&lt;&gt;"",'[10]PDI_OTRAS SITUACIONES ADMINISTR'!$BK99&lt;&gt;0),'[10]PDI_OTRAS SITUACIONES ADMINISTR'!$BK99,""),IF($A101="TOTAL",SUM(INDIRECT("AL4:AL"&amp;ROW()-1)),""))</f>
        <v/>
      </c>
      <c r="AM101" s="6" t="str">
        <f ca="1">IF(AND($A101&lt;&gt;"",$A101&lt;&gt;"TOTAL"),IF(AND('[10]PDI_OTRAS SITUACIONES ADMINISTR'!$BM99&lt;&gt;"",'[10]PDI_OTRAS SITUACIONES ADMINISTR'!$BM99&lt;&gt;0),'[10]PDI_OTRAS SITUACIONES ADMINISTR'!$BM99,""),IF($A101="TOTAL",SUM(INDIRECT("AM4:AM"&amp;ROW()-1)),""))</f>
        <v/>
      </c>
      <c r="AN101" s="6" t="str">
        <f t="shared" ca="1" si="31"/>
        <v/>
      </c>
      <c r="AO101" s="6" t="str">
        <f ca="1">IF(AND($A101&lt;&gt;"",$A101&lt;&gt;"TOTAL"),IF(AND('[10]PDI_OTRAS SITUACIONES ADMINISTR'!$BP99&lt;&gt;"",'[10]PDI_OTRAS SITUACIONES ADMINISTR'!$BP99&lt;&gt;0),'[10]PDI_OTRAS SITUACIONES ADMINISTR'!$BP99,""),IF($A101="TOTAL",SUM(INDIRECT("AO4:AO"&amp;ROW()-1)),""))</f>
        <v/>
      </c>
      <c r="AP101" s="6" t="str">
        <f ca="1">IF(AND($A101&lt;&gt;"",$A101&lt;&gt;"TOTAL"),IF(AND('[10]PDI_OTRAS SITUACIONES ADMINISTR'!$BR99&lt;&gt;"",'[10]PDI_OTRAS SITUACIONES ADMINISTR'!$BR99&lt;&gt;0),'[10]PDI_OTRAS SITUACIONES ADMINISTR'!$BR99,""),IF($A101="TOTAL",SUM(INDIRECT("AP4:AP"&amp;ROW()-1)),""))</f>
        <v/>
      </c>
      <c r="AQ101" s="6" t="str">
        <f t="shared" ca="1" si="32"/>
        <v/>
      </c>
      <c r="AR101" s="6" t="str">
        <f ca="1">IF(AND($A101&lt;&gt;"",$A101&lt;&gt;"TOTAL"),IF(AND('[10]PDI_OTRAS SITUACIONES ADMINISTR'!$BU99&lt;&gt;"",'[10]PDI_OTRAS SITUACIONES ADMINISTR'!$BU99&lt;&gt;0),'[10]PDI_OTRAS SITUACIONES ADMINISTR'!$BU99,""),IF($A101="TOTAL",SUM(INDIRECT("AR4:AR"&amp;ROW()-1)),""))</f>
        <v/>
      </c>
      <c r="AS101" s="6" t="str">
        <f ca="1">IF(AND($A101&lt;&gt;"",$A101&lt;&gt;"TOTAL"),IF(AND('[10]PDI_OTRAS SITUACIONES ADMINISTR'!$BW99&lt;&gt;"",'[10]PDI_OTRAS SITUACIONES ADMINISTR'!$BW99&lt;&gt;0),'[10]PDI_OTRAS SITUACIONES ADMINISTR'!$BW99,""),IF($A101="TOTAL",SUM(INDIRECT("AS4:AS"&amp;ROW()-1)),""))</f>
        <v/>
      </c>
      <c r="AT101" s="6" t="str">
        <f t="shared" ca="1" si="33"/>
        <v/>
      </c>
      <c r="AU101" s="6" t="str">
        <f ca="1">IF(AND($A101&lt;&gt;"",$A101&lt;&gt;"TOTAL"),IF(AND('[10]PDI_OTRAS SITUACIONES ADMINISTR'!$BZ99&lt;&gt;"",'[10]PDI_OTRAS SITUACIONES ADMINISTR'!$BZ99&lt;&gt;0),'[10]PDI_OTRAS SITUACIONES ADMINISTR'!$BZ99,""),IF($A101="TOTAL",SUM(INDIRECT("AU4:AU"&amp;ROW()-1)),""))</f>
        <v/>
      </c>
      <c r="AV101" s="6" t="str">
        <f ca="1">IF(AND($A101&lt;&gt;"",$A101&lt;&gt;"TOTAL"),IF(AND('[10]PDI_OTRAS SITUACIONES ADMINISTR'!$CB99&lt;&gt;"",'[10]PDI_OTRAS SITUACIONES ADMINISTR'!$CB99&lt;&gt;0),'[10]PDI_OTRAS SITUACIONES ADMINISTR'!$CB99,""),IF($A101="TOTAL",SUM(INDIRECT("AV4:AV"&amp;ROW()-1)),""))</f>
        <v/>
      </c>
      <c r="AW101" s="6" t="str">
        <f t="shared" ca="1" si="34"/>
        <v/>
      </c>
      <c r="AX101" s="6" t="str">
        <f ca="1">IF(AND($A101&lt;&gt;"",$A101&lt;&gt;"TOTAL"),IF(AND('[10]PDI_OTRAS SITUACIONES ADMINISTR'!$CE99&lt;&gt;"",'[10]PDI_OTRAS SITUACIONES ADMINISTR'!$CE99&lt;&gt;0),'[10]PDI_OTRAS SITUACIONES ADMINISTR'!$CE99,""),IF($A101="TOTAL",SUM(INDIRECT("AX4:AX"&amp;ROW()-1)),""))</f>
        <v/>
      </c>
      <c r="AY101" s="6" t="str">
        <f ca="1">IF(AND($A101&lt;&gt;"",$A101&lt;&gt;"TOTAL"),IF(AND('[10]PDI_OTRAS SITUACIONES ADMINISTR'!$CG99&lt;&gt;"",'[10]PDI_OTRAS SITUACIONES ADMINISTR'!$CG99&lt;&gt;0),'[10]PDI_OTRAS SITUACIONES ADMINISTR'!$CG99,""),IF($A101="TOTAL",SUM(INDIRECT("AY4:AY"&amp;ROW()-1)),""))</f>
        <v/>
      </c>
      <c r="AZ101" s="6" t="str">
        <f t="shared" ca="1" si="35"/>
        <v/>
      </c>
      <c r="BA101" s="6" t="str">
        <f ca="1">IF(AND($A101&lt;&gt;"",$A101&lt;&gt;"TOTAL"),IF(AND('[10]PDI_OTRAS SITUACIONES ADMINISTR'!$CJ99&lt;&gt;"",'[10]PDI_OTRAS SITUACIONES ADMINISTR'!$CJ99&lt;&gt;0),'[10]PDI_OTRAS SITUACIONES ADMINISTR'!$CJ99,""),IF($A101="TOTAL",SUM(INDIRECT("BA4:BA"&amp;ROW()-1)),""))</f>
        <v/>
      </c>
      <c r="BB101" s="6" t="str">
        <f ca="1">IF(AND($A101&lt;&gt;"",$A101&lt;&gt;"TOTAL"),IF(AND('[10]PDI_OTRAS SITUACIONES ADMINISTR'!$CL99&lt;&gt;"",'[10]PDI_OTRAS SITUACIONES ADMINISTR'!$CL99&lt;&gt;0),'[10]PDI_OTRAS SITUACIONES ADMINISTR'!$CL99,""),IF($A101="TOTAL",SUM(INDIRECT("BB4:BB"&amp;ROW()-1)),""))</f>
        <v/>
      </c>
      <c r="BC101" s="6" t="str">
        <f t="shared" ca="1" si="36"/>
        <v/>
      </c>
      <c r="BD101" s="6" t="str">
        <f ca="1">IF(AND($A101&lt;&gt;"",$A101&lt;&gt;"TOTAL"),IF(AND('[10]PDI_OTRAS SITUACIONES ADMINISTR'!$CO99&lt;&gt;"",'[10]PDI_OTRAS SITUACIONES ADMINISTR'!$CO99&lt;&gt;0),'[10]PDI_OTRAS SITUACIONES ADMINISTR'!$CO99,""),IF($A101="TOTAL",SUM(INDIRECT("BD4:BD"&amp;ROW()-1)),""))</f>
        <v/>
      </c>
      <c r="BE101" s="6" t="str">
        <f ca="1">IF(AND($A101&lt;&gt;"",$A101&lt;&gt;"TOTAL"),IF(AND('[10]PDI_OTRAS SITUACIONES ADMINISTR'!$CQ99&lt;&gt;"",'[10]PDI_OTRAS SITUACIONES ADMINISTR'!$CQ99&lt;&gt;0),'[10]PDI_OTRAS SITUACIONES ADMINISTR'!$CQ99,""),IF($A101="TOTAL",SUM(INDIRECT("BE4:BE"&amp;ROW()-1)),""))</f>
        <v/>
      </c>
      <c r="BF101" s="6" t="str">
        <f t="shared" ca="1" si="37"/>
        <v/>
      </c>
    </row>
    <row r="102" spans="1:58" x14ac:dyDescent="0.2">
      <c r="A102" s="19" t="str">
        <f>IF('[10]PDI_OTRAS SITUACIONES ADMINISTR'!$B100&lt;&gt;"",'[10]PDI_OTRAS SITUACIONES ADMINISTR'!$B100,IF(AND('[10]PDI_OTRAS SITUACIONES ADMINISTR'!$B100="",'[10]PDI_OTRAS SITUACIONES ADMINISTR'!$B101="",'[10]PDI_OTRAS SITUACIONES ADMINISTR'!$B99=""),"","TOTAL"))</f>
        <v/>
      </c>
      <c r="B102" s="6" t="str">
        <f ca="1">IF(AND($A102&lt;&gt;"",$A102&lt;&gt;"TOTAL"),IF(AND('[10]PDI_OTRAS SITUACIONES ADMINISTR'!$C100&lt;&gt;"",'[10]PDI_OTRAS SITUACIONES ADMINISTR'!$C100&lt;&gt;0),'[10]PDI_OTRAS SITUACIONES ADMINISTR'!$C100,""),IF($A102="TOTAL",SUM(INDIRECT("B4:B"&amp;ROW()-1)),""))</f>
        <v/>
      </c>
      <c r="C102" s="6" t="str">
        <f ca="1">IF(AND($A102&lt;&gt;"",$A102&lt;&gt;"TOTAL"),IF(AND('[10]PDI_OTRAS SITUACIONES ADMINISTR'!$E100&lt;&gt;"",'[10]PDI_OTRAS SITUACIONES ADMINISTR'!$E100&lt;&gt;0),'[10]PDI_OTRAS SITUACIONES ADMINISTR'!$E100,""),IF($A102="TOTAL",SUM(INDIRECT("C4:C"&amp;ROW()-1)),""))</f>
        <v/>
      </c>
      <c r="D102" s="6" t="str">
        <f t="shared" ca="1" si="19"/>
        <v/>
      </c>
      <c r="E102" s="6" t="str">
        <f ca="1">IF(AND($A102&lt;&gt;"",$A102&lt;&gt;"TOTAL"),IF(AND('[10]PDI_OTRAS SITUACIONES ADMINISTR'!$H100&lt;&gt;"",'[10]PDI_OTRAS SITUACIONES ADMINISTR'!$H100&lt;&gt;0),'[10]PDI_OTRAS SITUACIONES ADMINISTR'!$H100,""),IF($A102="TOTAL",SUM(INDIRECT("E4:E"&amp;ROW()-1)),""))</f>
        <v/>
      </c>
      <c r="F102" s="6" t="str">
        <f ca="1">IF(AND($A102&lt;&gt;"",$A102&lt;&gt;"TOTAL"),IF(AND('[10]PDI_OTRAS SITUACIONES ADMINISTR'!$J100&lt;&gt;"",'[10]PDI_OTRAS SITUACIONES ADMINISTR'!$J100&lt;&gt;0),'[10]PDI_OTRAS SITUACIONES ADMINISTR'!$J100,""),IF($A102="TOTAL",SUM(INDIRECT("F4:F"&amp;ROW()-1)),""))</f>
        <v/>
      </c>
      <c r="G102" s="6" t="str">
        <f t="shared" ca="1" si="20"/>
        <v/>
      </c>
      <c r="H102" s="6" t="str">
        <f ca="1">IF(AND($A102&lt;&gt;"",$A102&lt;&gt;"TOTAL"),IF(AND('[10]PDI_OTRAS SITUACIONES ADMINISTR'!$M100&lt;&gt;"",'[10]PDI_OTRAS SITUACIONES ADMINISTR'!$M100&lt;&gt;0),'[10]PDI_OTRAS SITUACIONES ADMINISTR'!$M100,""),IF($A102="TOTAL",SUM(INDIRECT("H4:H"&amp;ROW()-1)),""))</f>
        <v/>
      </c>
      <c r="I102" s="6" t="str">
        <f ca="1">IF(AND($A102&lt;&gt;"",$A102&lt;&gt;"TOTAL"),IF(AND('[10]PDI_OTRAS SITUACIONES ADMINISTR'!$O100&lt;&gt;"",'[10]PDI_OTRAS SITUACIONES ADMINISTR'!$O100&lt;&gt;0),'[10]PDI_OTRAS SITUACIONES ADMINISTR'!$O100,""),IF($A102="TOTAL",SUM(INDIRECT("I4:I"&amp;ROW()-1)),""))</f>
        <v/>
      </c>
      <c r="J102" s="6" t="str">
        <f t="shared" ca="1" si="21"/>
        <v/>
      </c>
      <c r="K102" s="6" t="str">
        <f ca="1">IF(AND($A102&lt;&gt;"",$A102&lt;&gt;"TOTAL"),IF(AND('[10]PDI_OTRAS SITUACIONES ADMINISTR'!$R100&lt;&gt;"",'[10]PDI_OTRAS SITUACIONES ADMINISTR'!$R100&lt;&gt;0),'[10]PDI_OTRAS SITUACIONES ADMINISTR'!$R100,""),IF($A102="TOTAL",SUM(INDIRECT("K4:K"&amp;ROW()-1)),""))</f>
        <v/>
      </c>
      <c r="L102" s="6" t="str">
        <f ca="1">IF(AND($A102&lt;&gt;"",$A102&lt;&gt;"TOTAL"),IF(AND('[10]PDI_OTRAS SITUACIONES ADMINISTR'!$T100&lt;&gt;"",'[10]PDI_OTRAS SITUACIONES ADMINISTR'!$T100&lt;&gt;0),'[10]PDI_OTRAS SITUACIONES ADMINISTR'!$T100,""),IF($A102="TOTAL",SUM(INDIRECT("L4:L"&amp;ROW()-1)),""))</f>
        <v/>
      </c>
      <c r="M102" s="6" t="str">
        <f t="shared" ca="1" si="22"/>
        <v/>
      </c>
      <c r="N102" s="6" t="str">
        <f ca="1">IF(AND($A102&lt;&gt;"",$A102&lt;&gt;"TOTAL"),IF(AND('[10]PDI_OTRAS SITUACIONES ADMINISTR'!$W100&lt;&gt;"",'[10]PDI_OTRAS SITUACIONES ADMINISTR'!$W100&lt;&gt;0),'[10]PDI_OTRAS SITUACIONES ADMINISTR'!$W100,""),IF($A102="TOTAL",SUM(INDIRECT("N4:N"&amp;ROW()-1)),""))</f>
        <v/>
      </c>
      <c r="O102" s="6" t="str">
        <f ca="1">IF(AND($A102&lt;&gt;"",$A102&lt;&gt;"TOTAL"),IF(AND('[10]PDI_OTRAS SITUACIONES ADMINISTR'!$Y100&lt;&gt;"",'[10]PDI_OTRAS SITUACIONES ADMINISTR'!$Y100&lt;&gt;0),'[10]PDI_OTRAS SITUACIONES ADMINISTR'!$Y100,""),IF($A102="TOTAL",SUM(INDIRECT("O4:O"&amp;ROW()-1)),""))</f>
        <v/>
      </c>
      <c r="P102" s="6" t="str">
        <f t="shared" ca="1" si="23"/>
        <v/>
      </c>
      <c r="Q102" s="6" t="str">
        <f ca="1">IF(AND($A102&lt;&gt;"",$A102&lt;&gt;"TOTAL"),IF(AND('[10]PDI_OTRAS SITUACIONES ADMINISTR'!$AB100&lt;&gt;"",'[10]PDI_OTRAS SITUACIONES ADMINISTR'!$AB100&lt;&gt;0),'[10]PDI_OTRAS SITUACIONES ADMINISTR'!$AB100,""),IF($A102="TOTAL",SUM(INDIRECT("Q4:Q"&amp;ROW()-1)),""))</f>
        <v/>
      </c>
      <c r="R102" s="6" t="str">
        <f ca="1">IF(AND($A102&lt;&gt;"",$A102&lt;&gt;"TOTAL"),IF(AND('[10]PDI_OTRAS SITUACIONES ADMINISTR'!$AD100&lt;&gt;"",'[10]PDI_OTRAS SITUACIONES ADMINISTR'!$AD100&lt;&gt;0),'[10]PDI_OTRAS SITUACIONES ADMINISTR'!$AD100,""),IF($A102="TOTAL",SUM(INDIRECT("R4:R"&amp;ROW()-1)),""))</f>
        <v/>
      </c>
      <c r="S102" s="6" t="str">
        <f t="shared" ca="1" si="24"/>
        <v/>
      </c>
      <c r="T102" s="6" t="str">
        <f ca="1">IF(AND($A102&lt;&gt;"",$A102&lt;&gt;"TOTAL"),IF(AND('[10]PDI_OTRAS SITUACIONES ADMINISTR'!$AG100&lt;&gt;"",'[10]PDI_OTRAS SITUACIONES ADMINISTR'!$AG100&lt;&gt;0),'[10]PDI_OTRAS SITUACIONES ADMINISTR'!$AG100,""),IF($A102="TOTAL",SUM(INDIRECT("T4:T"&amp;ROW()-1)),""))</f>
        <v/>
      </c>
      <c r="U102" s="6" t="str">
        <f ca="1">IF(AND($A102&lt;&gt;"",$A102&lt;&gt;"TOTAL"),IF(AND('[10]PDI_OTRAS SITUACIONES ADMINISTR'!$AI100&lt;&gt;"",'[10]PDI_OTRAS SITUACIONES ADMINISTR'!$AI100&lt;&gt;0),'[10]PDI_OTRAS SITUACIONES ADMINISTR'!$AI100,""),IF($A102="TOTAL",SUM(INDIRECT("U4:U"&amp;ROW()-1)),""))</f>
        <v/>
      </c>
      <c r="V102" s="6" t="str">
        <f t="shared" ca="1" si="25"/>
        <v/>
      </c>
      <c r="W102" s="6" t="str">
        <f ca="1">IF(AND($A102&lt;&gt;"",$A102&lt;&gt;"TOTAL"),IF(AND('[10]PDI_OTRAS SITUACIONES ADMINISTR'!$AL100&lt;&gt;"",'[10]PDI_OTRAS SITUACIONES ADMINISTR'!$AL100&lt;&gt;0),'[10]PDI_OTRAS SITUACIONES ADMINISTR'!$AL100,""),IF($A102="TOTAL",SUM(INDIRECT("W4:W"&amp;ROW()-1)),""))</f>
        <v/>
      </c>
      <c r="X102" s="6" t="str">
        <f ca="1">IF(AND($A102&lt;&gt;"",$A102&lt;&gt;"TOTAL"),IF(AND('[10]PDI_OTRAS SITUACIONES ADMINISTR'!$AN100&lt;&gt;"",'[10]PDI_OTRAS SITUACIONES ADMINISTR'!$AN100&lt;&gt;0),'[10]PDI_OTRAS SITUACIONES ADMINISTR'!$AN100,""),IF($A102="TOTAL",SUM(INDIRECT("X4:X"&amp;ROW()-1)),""))</f>
        <v/>
      </c>
      <c r="Y102" s="6" t="str">
        <f t="shared" ca="1" si="26"/>
        <v/>
      </c>
      <c r="Z102" s="6" t="str">
        <f ca="1">IF(AND($A102&lt;&gt;"",$A102&lt;&gt;"TOTAL"),IF(AND('[10]PDI_OTRAS SITUACIONES ADMINISTR'!$AQ100&lt;&gt;"",'[10]PDI_OTRAS SITUACIONES ADMINISTR'!$AQ100&lt;&gt;0),'[10]PDI_OTRAS SITUACIONES ADMINISTR'!$AQ100,""),IF($A102="TOTAL",SUM(INDIRECT("Z4:Z"&amp;ROW()-1)),""))</f>
        <v/>
      </c>
      <c r="AA102" s="6" t="str">
        <f ca="1">IF(AND($A102&lt;&gt;"",$A102&lt;&gt;"TOTAL"),IF(AND('[10]PDI_OTRAS SITUACIONES ADMINISTR'!$AS100&lt;&gt;"",'[10]PDI_OTRAS SITUACIONES ADMINISTR'!$AS100&lt;&gt;0),'[10]PDI_OTRAS SITUACIONES ADMINISTR'!$AS100,""),IF($A102="TOTAL",SUM(INDIRECT("AA4:AA"&amp;ROW()-1)),""))</f>
        <v/>
      </c>
      <c r="AB102" s="6" t="str">
        <f t="shared" ca="1" si="27"/>
        <v/>
      </c>
      <c r="AC102" s="6" t="str">
        <f ca="1">IF(AND($A102&lt;&gt;"",$A102&lt;&gt;"TOTAL"),IF(AND('[10]PDI_OTRAS SITUACIONES ADMINISTR'!$AV100&lt;&gt;"",'[10]PDI_OTRAS SITUACIONES ADMINISTR'!$AV100&lt;&gt;0),'[10]PDI_OTRAS SITUACIONES ADMINISTR'!$AV100,""),IF($A102="TOTAL",SUM(INDIRECT("AC4:AC"&amp;ROW()-1)),""))</f>
        <v/>
      </c>
      <c r="AD102" s="6" t="str">
        <f ca="1">IF(AND($A102&lt;&gt;"",$A102&lt;&gt;"TOTAL"),IF(AND('[10]PDI_OTRAS SITUACIONES ADMINISTR'!$AX100&lt;&gt;"",'[10]PDI_OTRAS SITUACIONES ADMINISTR'!$AX100&lt;&gt;0),'[10]PDI_OTRAS SITUACIONES ADMINISTR'!$AX100,""),IF($A102="TOTAL",SUM(INDIRECT("AD4:AD"&amp;ROW()-1)),""))</f>
        <v/>
      </c>
      <c r="AE102" s="6" t="str">
        <f t="shared" ca="1" si="28"/>
        <v/>
      </c>
      <c r="AF102" s="6" t="str">
        <f ca="1">IF(AND($A102&lt;&gt;"",$A102&lt;&gt;"TOTAL"),IF(AND('[10]PDI_OTRAS SITUACIONES ADMINISTR'!$BA100&lt;&gt;"",'[10]PDI_OTRAS SITUACIONES ADMINISTR'!$BA100&lt;&gt;0),'[10]PDI_OTRAS SITUACIONES ADMINISTR'!$BA100,""),IF($A102="TOTAL",SUM(INDIRECT("AF4:AF"&amp;ROW()-1)),""))</f>
        <v/>
      </c>
      <c r="AG102" s="6" t="str">
        <f ca="1">IF(AND($A102&lt;&gt;"",$A102&lt;&gt;"TOTAL"),IF(AND('[10]PDI_OTRAS SITUACIONES ADMINISTR'!$BC100&lt;&gt;"",'[10]PDI_OTRAS SITUACIONES ADMINISTR'!$BC100&lt;&gt;0),'[10]PDI_OTRAS SITUACIONES ADMINISTR'!$BC100,""),IF($A102="TOTAL",SUM(INDIRECT("AG4:AG"&amp;ROW()-1)),""))</f>
        <v/>
      </c>
      <c r="AH102" s="6" t="str">
        <f t="shared" ca="1" si="29"/>
        <v/>
      </c>
      <c r="AI102" s="6" t="str">
        <f ca="1">IF(AND($A102&lt;&gt;"",$A102&lt;&gt;"TOTAL"),IF(AND('[10]PDI_OTRAS SITUACIONES ADMINISTR'!$BF100&lt;&gt;"",'[10]PDI_OTRAS SITUACIONES ADMINISTR'!$BF100&lt;&gt;0),'[10]PDI_OTRAS SITUACIONES ADMINISTR'!$BF100,""),IF($A102="TOTAL",SUM(INDIRECT("AI4:AI"&amp;ROW()-1)),""))</f>
        <v/>
      </c>
      <c r="AJ102" s="6" t="str">
        <f ca="1">IF(AND($A102&lt;&gt;"",$A102&lt;&gt;"TOTAL"),IF(AND('[10]PDI_OTRAS SITUACIONES ADMINISTR'!$BH100&lt;&gt;"",'[10]PDI_OTRAS SITUACIONES ADMINISTR'!$BH100&lt;&gt;0),'[10]PDI_OTRAS SITUACIONES ADMINISTR'!$BH100,""),IF($A102="TOTAL",SUM(INDIRECT("AJ4:AJ"&amp;ROW()-1)),""))</f>
        <v/>
      </c>
      <c r="AK102" s="6" t="str">
        <f t="shared" ca="1" si="30"/>
        <v/>
      </c>
      <c r="AL102" s="6" t="str">
        <f ca="1">IF(AND($A102&lt;&gt;"",$A102&lt;&gt;"TOTAL"),IF(AND('[10]PDI_OTRAS SITUACIONES ADMINISTR'!$BK100&lt;&gt;"",'[10]PDI_OTRAS SITUACIONES ADMINISTR'!$BK100&lt;&gt;0),'[10]PDI_OTRAS SITUACIONES ADMINISTR'!$BK100,""),IF($A102="TOTAL",SUM(INDIRECT("AL4:AL"&amp;ROW()-1)),""))</f>
        <v/>
      </c>
      <c r="AM102" s="6" t="str">
        <f ca="1">IF(AND($A102&lt;&gt;"",$A102&lt;&gt;"TOTAL"),IF(AND('[10]PDI_OTRAS SITUACIONES ADMINISTR'!$BM100&lt;&gt;"",'[10]PDI_OTRAS SITUACIONES ADMINISTR'!$BM100&lt;&gt;0),'[10]PDI_OTRAS SITUACIONES ADMINISTR'!$BM100,""),IF($A102="TOTAL",SUM(INDIRECT("AM4:AM"&amp;ROW()-1)),""))</f>
        <v/>
      </c>
      <c r="AN102" s="6" t="str">
        <f t="shared" ca="1" si="31"/>
        <v/>
      </c>
      <c r="AO102" s="6" t="str">
        <f ca="1">IF(AND($A102&lt;&gt;"",$A102&lt;&gt;"TOTAL"),IF(AND('[10]PDI_OTRAS SITUACIONES ADMINISTR'!$BP100&lt;&gt;"",'[10]PDI_OTRAS SITUACIONES ADMINISTR'!$BP100&lt;&gt;0),'[10]PDI_OTRAS SITUACIONES ADMINISTR'!$BP100,""),IF($A102="TOTAL",SUM(INDIRECT("AO4:AO"&amp;ROW()-1)),""))</f>
        <v/>
      </c>
      <c r="AP102" s="6" t="str">
        <f ca="1">IF(AND($A102&lt;&gt;"",$A102&lt;&gt;"TOTAL"),IF(AND('[10]PDI_OTRAS SITUACIONES ADMINISTR'!$BR100&lt;&gt;"",'[10]PDI_OTRAS SITUACIONES ADMINISTR'!$BR100&lt;&gt;0),'[10]PDI_OTRAS SITUACIONES ADMINISTR'!$BR100,""),IF($A102="TOTAL",SUM(INDIRECT("AP4:AP"&amp;ROW()-1)),""))</f>
        <v/>
      </c>
      <c r="AQ102" s="6" t="str">
        <f t="shared" ca="1" si="32"/>
        <v/>
      </c>
      <c r="AR102" s="6" t="str">
        <f ca="1">IF(AND($A102&lt;&gt;"",$A102&lt;&gt;"TOTAL"),IF(AND('[10]PDI_OTRAS SITUACIONES ADMINISTR'!$BU100&lt;&gt;"",'[10]PDI_OTRAS SITUACIONES ADMINISTR'!$BU100&lt;&gt;0),'[10]PDI_OTRAS SITUACIONES ADMINISTR'!$BU100,""),IF($A102="TOTAL",SUM(INDIRECT("AR4:AR"&amp;ROW()-1)),""))</f>
        <v/>
      </c>
      <c r="AS102" s="6" t="str">
        <f ca="1">IF(AND($A102&lt;&gt;"",$A102&lt;&gt;"TOTAL"),IF(AND('[10]PDI_OTRAS SITUACIONES ADMINISTR'!$BW100&lt;&gt;"",'[10]PDI_OTRAS SITUACIONES ADMINISTR'!$BW100&lt;&gt;0),'[10]PDI_OTRAS SITUACIONES ADMINISTR'!$BW100,""),IF($A102="TOTAL",SUM(INDIRECT("AS4:AS"&amp;ROW()-1)),""))</f>
        <v/>
      </c>
      <c r="AT102" s="6" t="str">
        <f t="shared" ca="1" si="33"/>
        <v/>
      </c>
      <c r="AU102" s="6" t="str">
        <f ca="1">IF(AND($A102&lt;&gt;"",$A102&lt;&gt;"TOTAL"),IF(AND('[10]PDI_OTRAS SITUACIONES ADMINISTR'!$BZ100&lt;&gt;"",'[10]PDI_OTRAS SITUACIONES ADMINISTR'!$BZ100&lt;&gt;0),'[10]PDI_OTRAS SITUACIONES ADMINISTR'!$BZ100,""),IF($A102="TOTAL",SUM(INDIRECT("AU4:AU"&amp;ROW()-1)),""))</f>
        <v/>
      </c>
      <c r="AV102" s="6" t="str">
        <f ca="1">IF(AND($A102&lt;&gt;"",$A102&lt;&gt;"TOTAL"),IF(AND('[10]PDI_OTRAS SITUACIONES ADMINISTR'!$CB100&lt;&gt;"",'[10]PDI_OTRAS SITUACIONES ADMINISTR'!$CB100&lt;&gt;0),'[10]PDI_OTRAS SITUACIONES ADMINISTR'!$CB100,""),IF($A102="TOTAL",SUM(INDIRECT("AV4:AV"&amp;ROW()-1)),""))</f>
        <v/>
      </c>
      <c r="AW102" s="6" t="str">
        <f t="shared" ca="1" si="34"/>
        <v/>
      </c>
      <c r="AX102" s="6" t="str">
        <f ca="1">IF(AND($A102&lt;&gt;"",$A102&lt;&gt;"TOTAL"),IF(AND('[10]PDI_OTRAS SITUACIONES ADMINISTR'!$CE100&lt;&gt;"",'[10]PDI_OTRAS SITUACIONES ADMINISTR'!$CE100&lt;&gt;0),'[10]PDI_OTRAS SITUACIONES ADMINISTR'!$CE100,""),IF($A102="TOTAL",SUM(INDIRECT("AX4:AX"&amp;ROW()-1)),""))</f>
        <v/>
      </c>
      <c r="AY102" s="6" t="str">
        <f ca="1">IF(AND($A102&lt;&gt;"",$A102&lt;&gt;"TOTAL"),IF(AND('[10]PDI_OTRAS SITUACIONES ADMINISTR'!$CG100&lt;&gt;"",'[10]PDI_OTRAS SITUACIONES ADMINISTR'!$CG100&lt;&gt;0),'[10]PDI_OTRAS SITUACIONES ADMINISTR'!$CG100,""),IF($A102="TOTAL",SUM(INDIRECT("AY4:AY"&amp;ROW()-1)),""))</f>
        <v/>
      </c>
      <c r="AZ102" s="6" t="str">
        <f t="shared" ca="1" si="35"/>
        <v/>
      </c>
      <c r="BA102" s="6" t="str">
        <f ca="1">IF(AND($A102&lt;&gt;"",$A102&lt;&gt;"TOTAL"),IF(AND('[10]PDI_OTRAS SITUACIONES ADMINISTR'!$CJ100&lt;&gt;"",'[10]PDI_OTRAS SITUACIONES ADMINISTR'!$CJ100&lt;&gt;0),'[10]PDI_OTRAS SITUACIONES ADMINISTR'!$CJ100,""),IF($A102="TOTAL",SUM(INDIRECT("BA4:BA"&amp;ROW()-1)),""))</f>
        <v/>
      </c>
      <c r="BB102" s="6" t="str">
        <f ca="1">IF(AND($A102&lt;&gt;"",$A102&lt;&gt;"TOTAL"),IF(AND('[10]PDI_OTRAS SITUACIONES ADMINISTR'!$CL100&lt;&gt;"",'[10]PDI_OTRAS SITUACIONES ADMINISTR'!$CL100&lt;&gt;0),'[10]PDI_OTRAS SITUACIONES ADMINISTR'!$CL100,""),IF($A102="TOTAL",SUM(INDIRECT("BB4:BB"&amp;ROW()-1)),""))</f>
        <v/>
      </c>
      <c r="BC102" s="6" t="str">
        <f t="shared" ca="1" si="36"/>
        <v/>
      </c>
      <c r="BD102" s="6" t="str">
        <f ca="1">IF(AND($A102&lt;&gt;"",$A102&lt;&gt;"TOTAL"),IF(AND('[10]PDI_OTRAS SITUACIONES ADMINISTR'!$CO100&lt;&gt;"",'[10]PDI_OTRAS SITUACIONES ADMINISTR'!$CO100&lt;&gt;0),'[10]PDI_OTRAS SITUACIONES ADMINISTR'!$CO100,""),IF($A102="TOTAL",SUM(INDIRECT("BD4:BD"&amp;ROW()-1)),""))</f>
        <v/>
      </c>
      <c r="BE102" s="6" t="str">
        <f ca="1">IF(AND($A102&lt;&gt;"",$A102&lt;&gt;"TOTAL"),IF(AND('[10]PDI_OTRAS SITUACIONES ADMINISTR'!$CQ100&lt;&gt;"",'[10]PDI_OTRAS SITUACIONES ADMINISTR'!$CQ100&lt;&gt;0),'[10]PDI_OTRAS SITUACIONES ADMINISTR'!$CQ100,""),IF($A102="TOTAL",SUM(INDIRECT("BE4:BE"&amp;ROW()-1)),""))</f>
        <v/>
      </c>
      <c r="BF102" s="6" t="str">
        <f t="shared" ca="1" si="37"/>
        <v/>
      </c>
    </row>
    <row r="103" spans="1:58" x14ac:dyDescent="0.2">
      <c r="A103" s="19" t="str">
        <f>IF('[10]PDI_OTRAS SITUACIONES ADMINISTR'!$B101&lt;&gt;"",'[10]PDI_OTRAS SITUACIONES ADMINISTR'!$B101,IF(AND('[10]PDI_OTRAS SITUACIONES ADMINISTR'!$B101="",'[10]PDI_OTRAS SITUACIONES ADMINISTR'!$B102="",'[10]PDI_OTRAS SITUACIONES ADMINISTR'!$B100=""),"","TOTAL"))</f>
        <v/>
      </c>
      <c r="B103" s="6" t="str">
        <f ca="1">IF(AND($A103&lt;&gt;"",$A103&lt;&gt;"TOTAL"),IF(AND('[10]PDI_OTRAS SITUACIONES ADMINISTR'!$C101&lt;&gt;"",'[10]PDI_OTRAS SITUACIONES ADMINISTR'!$C101&lt;&gt;0),'[10]PDI_OTRAS SITUACIONES ADMINISTR'!$C101,""),IF($A103="TOTAL",SUM(INDIRECT("B4:B"&amp;ROW()-1)),""))</f>
        <v/>
      </c>
      <c r="C103" s="6" t="str">
        <f ca="1">IF(AND($A103&lt;&gt;"",$A103&lt;&gt;"TOTAL"),IF(AND('[10]PDI_OTRAS SITUACIONES ADMINISTR'!$E101&lt;&gt;"",'[10]PDI_OTRAS SITUACIONES ADMINISTR'!$E101&lt;&gt;0),'[10]PDI_OTRAS SITUACIONES ADMINISTR'!$E101,""),IF($A103="TOTAL",SUM(INDIRECT("C4:C"&amp;ROW()-1)),""))</f>
        <v/>
      </c>
      <c r="D103" s="6" t="str">
        <f t="shared" ca="1" si="19"/>
        <v/>
      </c>
      <c r="E103" s="6" t="str">
        <f ca="1">IF(AND($A103&lt;&gt;"",$A103&lt;&gt;"TOTAL"),IF(AND('[10]PDI_OTRAS SITUACIONES ADMINISTR'!$H101&lt;&gt;"",'[10]PDI_OTRAS SITUACIONES ADMINISTR'!$H101&lt;&gt;0),'[10]PDI_OTRAS SITUACIONES ADMINISTR'!$H101,""),IF($A103="TOTAL",SUM(INDIRECT("E4:E"&amp;ROW()-1)),""))</f>
        <v/>
      </c>
      <c r="F103" s="6" t="str">
        <f ca="1">IF(AND($A103&lt;&gt;"",$A103&lt;&gt;"TOTAL"),IF(AND('[10]PDI_OTRAS SITUACIONES ADMINISTR'!$J101&lt;&gt;"",'[10]PDI_OTRAS SITUACIONES ADMINISTR'!$J101&lt;&gt;0),'[10]PDI_OTRAS SITUACIONES ADMINISTR'!$J101,""),IF($A103="TOTAL",SUM(INDIRECT("F4:F"&amp;ROW()-1)),""))</f>
        <v/>
      </c>
      <c r="G103" s="6" t="str">
        <f t="shared" ca="1" si="20"/>
        <v/>
      </c>
      <c r="H103" s="6" t="str">
        <f ca="1">IF(AND($A103&lt;&gt;"",$A103&lt;&gt;"TOTAL"),IF(AND('[10]PDI_OTRAS SITUACIONES ADMINISTR'!$M101&lt;&gt;"",'[10]PDI_OTRAS SITUACIONES ADMINISTR'!$M101&lt;&gt;0),'[10]PDI_OTRAS SITUACIONES ADMINISTR'!$M101,""),IF($A103="TOTAL",SUM(INDIRECT("H4:H"&amp;ROW()-1)),""))</f>
        <v/>
      </c>
      <c r="I103" s="6" t="str">
        <f ca="1">IF(AND($A103&lt;&gt;"",$A103&lt;&gt;"TOTAL"),IF(AND('[10]PDI_OTRAS SITUACIONES ADMINISTR'!$O101&lt;&gt;"",'[10]PDI_OTRAS SITUACIONES ADMINISTR'!$O101&lt;&gt;0),'[10]PDI_OTRAS SITUACIONES ADMINISTR'!$O101,""),IF($A103="TOTAL",SUM(INDIRECT("I4:I"&amp;ROW()-1)),""))</f>
        <v/>
      </c>
      <c r="J103" s="6" t="str">
        <f t="shared" ca="1" si="21"/>
        <v/>
      </c>
      <c r="K103" s="6" t="str">
        <f ca="1">IF(AND($A103&lt;&gt;"",$A103&lt;&gt;"TOTAL"),IF(AND('[10]PDI_OTRAS SITUACIONES ADMINISTR'!$R101&lt;&gt;"",'[10]PDI_OTRAS SITUACIONES ADMINISTR'!$R101&lt;&gt;0),'[10]PDI_OTRAS SITUACIONES ADMINISTR'!$R101,""),IF($A103="TOTAL",SUM(INDIRECT("K4:K"&amp;ROW()-1)),""))</f>
        <v/>
      </c>
      <c r="L103" s="6" t="str">
        <f ca="1">IF(AND($A103&lt;&gt;"",$A103&lt;&gt;"TOTAL"),IF(AND('[10]PDI_OTRAS SITUACIONES ADMINISTR'!$T101&lt;&gt;"",'[10]PDI_OTRAS SITUACIONES ADMINISTR'!$T101&lt;&gt;0),'[10]PDI_OTRAS SITUACIONES ADMINISTR'!$T101,""),IF($A103="TOTAL",SUM(INDIRECT("L4:L"&amp;ROW()-1)),""))</f>
        <v/>
      </c>
      <c r="M103" s="6" t="str">
        <f t="shared" ca="1" si="22"/>
        <v/>
      </c>
      <c r="N103" s="6" t="str">
        <f ca="1">IF(AND($A103&lt;&gt;"",$A103&lt;&gt;"TOTAL"),IF(AND('[10]PDI_OTRAS SITUACIONES ADMINISTR'!$W101&lt;&gt;"",'[10]PDI_OTRAS SITUACIONES ADMINISTR'!$W101&lt;&gt;0),'[10]PDI_OTRAS SITUACIONES ADMINISTR'!$W101,""),IF($A103="TOTAL",SUM(INDIRECT("N4:N"&amp;ROW()-1)),""))</f>
        <v/>
      </c>
      <c r="O103" s="6" t="str">
        <f ca="1">IF(AND($A103&lt;&gt;"",$A103&lt;&gt;"TOTAL"),IF(AND('[10]PDI_OTRAS SITUACIONES ADMINISTR'!$Y101&lt;&gt;"",'[10]PDI_OTRAS SITUACIONES ADMINISTR'!$Y101&lt;&gt;0),'[10]PDI_OTRAS SITUACIONES ADMINISTR'!$Y101,""),IF($A103="TOTAL",SUM(INDIRECT("O4:O"&amp;ROW()-1)),""))</f>
        <v/>
      </c>
      <c r="P103" s="6" t="str">
        <f t="shared" ca="1" si="23"/>
        <v/>
      </c>
      <c r="Q103" s="6" t="str">
        <f ca="1">IF(AND($A103&lt;&gt;"",$A103&lt;&gt;"TOTAL"),IF(AND('[10]PDI_OTRAS SITUACIONES ADMINISTR'!$AB101&lt;&gt;"",'[10]PDI_OTRAS SITUACIONES ADMINISTR'!$AB101&lt;&gt;0),'[10]PDI_OTRAS SITUACIONES ADMINISTR'!$AB101,""),IF($A103="TOTAL",SUM(INDIRECT("Q4:Q"&amp;ROW()-1)),""))</f>
        <v/>
      </c>
      <c r="R103" s="6" t="str">
        <f ca="1">IF(AND($A103&lt;&gt;"",$A103&lt;&gt;"TOTAL"),IF(AND('[10]PDI_OTRAS SITUACIONES ADMINISTR'!$AD101&lt;&gt;"",'[10]PDI_OTRAS SITUACIONES ADMINISTR'!$AD101&lt;&gt;0),'[10]PDI_OTRAS SITUACIONES ADMINISTR'!$AD101,""),IF($A103="TOTAL",SUM(INDIRECT("R4:R"&amp;ROW()-1)),""))</f>
        <v/>
      </c>
      <c r="S103" s="6" t="str">
        <f t="shared" ca="1" si="24"/>
        <v/>
      </c>
      <c r="T103" s="6" t="str">
        <f ca="1">IF(AND($A103&lt;&gt;"",$A103&lt;&gt;"TOTAL"),IF(AND('[10]PDI_OTRAS SITUACIONES ADMINISTR'!$AG101&lt;&gt;"",'[10]PDI_OTRAS SITUACIONES ADMINISTR'!$AG101&lt;&gt;0),'[10]PDI_OTRAS SITUACIONES ADMINISTR'!$AG101,""),IF($A103="TOTAL",SUM(INDIRECT("T4:T"&amp;ROW()-1)),""))</f>
        <v/>
      </c>
      <c r="U103" s="6" t="str">
        <f ca="1">IF(AND($A103&lt;&gt;"",$A103&lt;&gt;"TOTAL"),IF(AND('[10]PDI_OTRAS SITUACIONES ADMINISTR'!$AI101&lt;&gt;"",'[10]PDI_OTRAS SITUACIONES ADMINISTR'!$AI101&lt;&gt;0),'[10]PDI_OTRAS SITUACIONES ADMINISTR'!$AI101,""),IF($A103="TOTAL",SUM(INDIRECT("U4:U"&amp;ROW()-1)),""))</f>
        <v/>
      </c>
      <c r="V103" s="6" t="str">
        <f t="shared" ca="1" si="25"/>
        <v/>
      </c>
      <c r="W103" s="6" t="str">
        <f ca="1">IF(AND($A103&lt;&gt;"",$A103&lt;&gt;"TOTAL"),IF(AND('[10]PDI_OTRAS SITUACIONES ADMINISTR'!$AL101&lt;&gt;"",'[10]PDI_OTRAS SITUACIONES ADMINISTR'!$AL101&lt;&gt;0),'[10]PDI_OTRAS SITUACIONES ADMINISTR'!$AL101,""),IF($A103="TOTAL",SUM(INDIRECT("W4:W"&amp;ROW()-1)),""))</f>
        <v/>
      </c>
      <c r="X103" s="6" t="str">
        <f ca="1">IF(AND($A103&lt;&gt;"",$A103&lt;&gt;"TOTAL"),IF(AND('[10]PDI_OTRAS SITUACIONES ADMINISTR'!$AN101&lt;&gt;"",'[10]PDI_OTRAS SITUACIONES ADMINISTR'!$AN101&lt;&gt;0),'[10]PDI_OTRAS SITUACIONES ADMINISTR'!$AN101,""),IF($A103="TOTAL",SUM(INDIRECT("X4:X"&amp;ROW()-1)),""))</f>
        <v/>
      </c>
      <c r="Y103" s="6" t="str">
        <f t="shared" ca="1" si="26"/>
        <v/>
      </c>
      <c r="Z103" s="6" t="str">
        <f ca="1">IF(AND($A103&lt;&gt;"",$A103&lt;&gt;"TOTAL"),IF(AND('[10]PDI_OTRAS SITUACIONES ADMINISTR'!$AQ101&lt;&gt;"",'[10]PDI_OTRAS SITUACIONES ADMINISTR'!$AQ101&lt;&gt;0),'[10]PDI_OTRAS SITUACIONES ADMINISTR'!$AQ101,""),IF($A103="TOTAL",SUM(INDIRECT("Z4:Z"&amp;ROW()-1)),""))</f>
        <v/>
      </c>
      <c r="AA103" s="6" t="str">
        <f ca="1">IF(AND($A103&lt;&gt;"",$A103&lt;&gt;"TOTAL"),IF(AND('[10]PDI_OTRAS SITUACIONES ADMINISTR'!$AS101&lt;&gt;"",'[10]PDI_OTRAS SITUACIONES ADMINISTR'!$AS101&lt;&gt;0),'[10]PDI_OTRAS SITUACIONES ADMINISTR'!$AS101,""),IF($A103="TOTAL",SUM(INDIRECT("AA4:AA"&amp;ROW()-1)),""))</f>
        <v/>
      </c>
      <c r="AB103" s="6" t="str">
        <f t="shared" ca="1" si="27"/>
        <v/>
      </c>
      <c r="AC103" s="6" t="str">
        <f ca="1">IF(AND($A103&lt;&gt;"",$A103&lt;&gt;"TOTAL"),IF(AND('[10]PDI_OTRAS SITUACIONES ADMINISTR'!$AV101&lt;&gt;"",'[10]PDI_OTRAS SITUACIONES ADMINISTR'!$AV101&lt;&gt;0),'[10]PDI_OTRAS SITUACIONES ADMINISTR'!$AV101,""),IF($A103="TOTAL",SUM(INDIRECT("AC4:AC"&amp;ROW()-1)),""))</f>
        <v/>
      </c>
      <c r="AD103" s="6" t="str">
        <f ca="1">IF(AND($A103&lt;&gt;"",$A103&lt;&gt;"TOTAL"),IF(AND('[10]PDI_OTRAS SITUACIONES ADMINISTR'!$AX101&lt;&gt;"",'[10]PDI_OTRAS SITUACIONES ADMINISTR'!$AX101&lt;&gt;0),'[10]PDI_OTRAS SITUACIONES ADMINISTR'!$AX101,""),IF($A103="TOTAL",SUM(INDIRECT("AD4:AD"&amp;ROW()-1)),""))</f>
        <v/>
      </c>
      <c r="AE103" s="6" t="str">
        <f t="shared" ca="1" si="28"/>
        <v/>
      </c>
      <c r="AF103" s="6" t="str">
        <f ca="1">IF(AND($A103&lt;&gt;"",$A103&lt;&gt;"TOTAL"),IF(AND('[10]PDI_OTRAS SITUACIONES ADMINISTR'!$BA101&lt;&gt;"",'[10]PDI_OTRAS SITUACIONES ADMINISTR'!$BA101&lt;&gt;0),'[10]PDI_OTRAS SITUACIONES ADMINISTR'!$BA101,""),IF($A103="TOTAL",SUM(INDIRECT("AF4:AF"&amp;ROW()-1)),""))</f>
        <v/>
      </c>
      <c r="AG103" s="6" t="str">
        <f ca="1">IF(AND($A103&lt;&gt;"",$A103&lt;&gt;"TOTAL"),IF(AND('[10]PDI_OTRAS SITUACIONES ADMINISTR'!$BC101&lt;&gt;"",'[10]PDI_OTRAS SITUACIONES ADMINISTR'!$BC101&lt;&gt;0),'[10]PDI_OTRAS SITUACIONES ADMINISTR'!$BC101,""),IF($A103="TOTAL",SUM(INDIRECT("AG4:AG"&amp;ROW()-1)),""))</f>
        <v/>
      </c>
      <c r="AH103" s="6" t="str">
        <f t="shared" ca="1" si="29"/>
        <v/>
      </c>
      <c r="AI103" s="6" t="str">
        <f ca="1">IF(AND($A103&lt;&gt;"",$A103&lt;&gt;"TOTAL"),IF(AND('[10]PDI_OTRAS SITUACIONES ADMINISTR'!$BF101&lt;&gt;"",'[10]PDI_OTRAS SITUACIONES ADMINISTR'!$BF101&lt;&gt;0),'[10]PDI_OTRAS SITUACIONES ADMINISTR'!$BF101,""),IF($A103="TOTAL",SUM(INDIRECT("AI4:AI"&amp;ROW()-1)),""))</f>
        <v/>
      </c>
      <c r="AJ103" s="6" t="str">
        <f ca="1">IF(AND($A103&lt;&gt;"",$A103&lt;&gt;"TOTAL"),IF(AND('[10]PDI_OTRAS SITUACIONES ADMINISTR'!$BH101&lt;&gt;"",'[10]PDI_OTRAS SITUACIONES ADMINISTR'!$BH101&lt;&gt;0),'[10]PDI_OTRAS SITUACIONES ADMINISTR'!$BH101,""),IF($A103="TOTAL",SUM(INDIRECT("AJ4:AJ"&amp;ROW()-1)),""))</f>
        <v/>
      </c>
      <c r="AK103" s="6" t="str">
        <f t="shared" ca="1" si="30"/>
        <v/>
      </c>
      <c r="AL103" s="6" t="str">
        <f ca="1">IF(AND($A103&lt;&gt;"",$A103&lt;&gt;"TOTAL"),IF(AND('[10]PDI_OTRAS SITUACIONES ADMINISTR'!$BK101&lt;&gt;"",'[10]PDI_OTRAS SITUACIONES ADMINISTR'!$BK101&lt;&gt;0),'[10]PDI_OTRAS SITUACIONES ADMINISTR'!$BK101,""),IF($A103="TOTAL",SUM(INDIRECT("AL4:AL"&amp;ROW()-1)),""))</f>
        <v/>
      </c>
      <c r="AM103" s="6" t="str">
        <f ca="1">IF(AND($A103&lt;&gt;"",$A103&lt;&gt;"TOTAL"),IF(AND('[10]PDI_OTRAS SITUACIONES ADMINISTR'!$BM101&lt;&gt;"",'[10]PDI_OTRAS SITUACIONES ADMINISTR'!$BM101&lt;&gt;0),'[10]PDI_OTRAS SITUACIONES ADMINISTR'!$BM101,""),IF($A103="TOTAL",SUM(INDIRECT("AM4:AM"&amp;ROW()-1)),""))</f>
        <v/>
      </c>
      <c r="AN103" s="6" t="str">
        <f t="shared" ca="1" si="31"/>
        <v/>
      </c>
      <c r="AO103" s="6" t="str">
        <f ca="1">IF(AND($A103&lt;&gt;"",$A103&lt;&gt;"TOTAL"),IF(AND('[10]PDI_OTRAS SITUACIONES ADMINISTR'!$BP101&lt;&gt;"",'[10]PDI_OTRAS SITUACIONES ADMINISTR'!$BP101&lt;&gt;0),'[10]PDI_OTRAS SITUACIONES ADMINISTR'!$BP101,""),IF($A103="TOTAL",SUM(INDIRECT("AO4:AO"&amp;ROW()-1)),""))</f>
        <v/>
      </c>
      <c r="AP103" s="6" t="str">
        <f ca="1">IF(AND($A103&lt;&gt;"",$A103&lt;&gt;"TOTAL"),IF(AND('[10]PDI_OTRAS SITUACIONES ADMINISTR'!$BR101&lt;&gt;"",'[10]PDI_OTRAS SITUACIONES ADMINISTR'!$BR101&lt;&gt;0),'[10]PDI_OTRAS SITUACIONES ADMINISTR'!$BR101,""),IF($A103="TOTAL",SUM(INDIRECT("AP4:AP"&amp;ROW()-1)),""))</f>
        <v/>
      </c>
      <c r="AQ103" s="6" t="str">
        <f t="shared" ca="1" si="32"/>
        <v/>
      </c>
      <c r="AR103" s="6" t="str">
        <f ca="1">IF(AND($A103&lt;&gt;"",$A103&lt;&gt;"TOTAL"),IF(AND('[10]PDI_OTRAS SITUACIONES ADMINISTR'!$BU101&lt;&gt;"",'[10]PDI_OTRAS SITUACIONES ADMINISTR'!$BU101&lt;&gt;0),'[10]PDI_OTRAS SITUACIONES ADMINISTR'!$BU101,""),IF($A103="TOTAL",SUM(INDIRECT("AR4:AR"&amp;ROW()-1)),""))</f>
        <v/>
      </c>
      <c r="AS103" s="6" t="str">
        <f ca="1">IF(AND($A103&lt;&gt;"",$A103&lt;&gt;"TOTAL"),IF(AND('[10]PDI_OTRAS SITUACIONES ADMINISTR'!$BW101&lt;&gt;"",'[10]PDI_OTRAS SITUACIONES ADMINISTR'!$BW101&lt;&gt;0),'[10]PDI_OTRAS SITUACIONES ADMINISTR'!$BW101,""),IF($A103="TOTAL",SUM(INDIRECT("AS4:AS"&amp;ROW()-1)),""))</f>
        <v/>
      </c>
      <c r="AT103" s="6" t="str">
        <f t="shared" ca="1" si="33"/>
        <v/>
      </c>
      <c r="AU103" s="6" t="str">
        <f ca="1">IF(AND($A103&lt;&gt;"",$A103&lt;&gt;"TOTAL"),IF(AND('[10]PDI_OTRAS SITUACIONES ADMINISTR'!$BZ101&lt;&gt;"",'[10]PDI_OTRAS SITUACIONES ADMINISTR'!$BZ101&lt;&gt;0),'[10]PDI_OTRAS SITUACIONES ADMINISTR'!$BZ101,""),IF($A103="TOTAL",SUM(INDIRECT("AU4:AU"&amp;ROW()-1)),""))</f>
        <v/>
      </c>
      <c r="AV103" s="6" t="str">
        <f ca="1">IF(AND($A103&lt;&gt;"",$A103&lt;&gt;"TOTAL"),IF(AND('[10]PDI_OTRAS SITUACIONES ADMINISTR'!$CB101&lt;&gt;"",'[10]PDI_OTRAS SITUACIONES ADMINISTR'!$CB101&lt;&gt;0),'[10]PDI_OTRAS SITUACIONES ADMINISTR'!$CB101,""),IF($A103="TOTAL",SUM(INDIRECT("AV4:AV"&amp;ROW()-1)),""))</f>
        <v/>
      </c>
      <c r="AW103" s="6" t="str">
        <f t="shared" ca="1" si="34"/>
        <v/>
      </c>
      <c r="AX103" s="6" t="str">
        <f ca="1">IF(AND($A103&lt;&gt;"",$A103&lt;&gt;"TOTAL"),IF(AND('[10]PDI_OTRAS SITUACIONES ADMINISTR'!$CE101&lt;&gt;"",'[10]PDI_OTRAS SITUACIONES ADMINISTR'!$CE101&lt;&gt;0),'[10]PDI_OTRAS SITUACIONES ADMINISTR'!$CE101,""),IF($A103="TOTAL",SUM(INDIRECT("AX4:AX"&amp;ROW()-1)),""))</f>
        <v/>
      </c>
      <c r="AY103" s="6" t="str">
        <f ca="1">IF(AND($A103&lt;&gt;"",$A103&lt;&gt;"TOTAL"),IF(AND('[10]PDI_OTRAS SITUACIONES ADMINISTR'!$CG101&lt;&gt;"",'[10]PDI_OTRAS SITUACIONES ADMINISTR'!$CG101&lt;&gt;0),'[10]PDI_OTRAS SITUACIONES ADMINISTR'!$CG101,""),IF($A103="TOTAL",SUM(INDIRECT("AY4:AY"&amp;ROW()-1)),""))</f>
        <v/>
      </c>
      <c r="AZ103" s="6" t="str">
        <f t="shared" ca="1" si="35"/>
        <v/>
      </c>
      <c r="BA103" s="6" t="str">
        <f ca="1">IF(AND($A103&lt;&gt;"",$A103&lt;&gt;"TOTAL"),IF(AND('[10]PDI_OTRAS SITUACIONES ADMINISTR'!$CJ101&lt;&gt;"",'[10]PDI_OTRAS SITUACIONES ADMINISTR'!$CJ101&lt;&gt;0),'[10]PDI_OTRAS SITUACIONES ADMINISTR'!$CJ101,""),IF($A103="TOTAL",SUM(INDIRECT("BA4:BA"&amp;ROW()-1)),""))</f>
        <v/>
      </c>
      <c r="BB103" s="6" t="str">
        <f ca="1">IF(AND($A103&lt;&gt;"",$A103&lt;&gt;"TOTAL"),IF(AND('[10]PDI_OTRAS SITUACIONES ADMINISTR'!$CL101&lt;&gt;"",'[10]PDI_OTRAS SITUACIONES ADMINISTR'!$CL101&lt;&gt;0),'[10]PDI_OTRAS SITUACIONES ADMINISTR'!$CL101,""),IF($A103="TOTAL",SUM(INDIRECT("BB4:BB"&amp;ROW()-1)),""))</f>
        <v/>
      </c>
      <c r="BC103" s="6" t="str">
        <f t="shared" ca="1" si="36"/>
        <v/>
      </c>
      <c r="BD103" s="6" t="str">
        <f ca="1">IF(AND($A103&lt;&gt;"",$A103&lt;&gt;"TOTAL"),IF(AND('[10]PDI_OTRAS SITUACIONES ADMINISTR'!$CO101&lt;&gt;"",'[10]PDI_OTRAS SITUACIONES ADMINISTR'!$CO101&lt;&gt;0),'[10]PDI_OTRAS SITUACIONES ADMINISTR'!$CO101,""),IF($A103="TOTAL",SUM(INDIRECT("BD4:BD"&amp;ROW()-1)),""))</f>
        <v/>
      </c>
      <c r="BE103" s="6" t="str">
        <f ca="1">IF(AND($A103&lt;&gt;"",$A103&lt;&gt;"TOTAL"),IF(AND('[10]PDI_OTRAS SITUACIONES ADMINISTR'!$CQ101&lt;&gt;"",'[10]PDI_OTRAS SITUACIONES ADMINISTR'!$CQ101&lt;&gt;0),'[10]PDI_OTRAS SITUACIONES ADMINISTR'!$CQ101,""),IF($A103="TOTAL",SUM(INDIRECT("BE4:BE"&amp;ROW()-1)),""))</f>
        <v/>
      </c>
      <c r="BF103" s="6" t="str">
        <f t="shared" ca="1" si="37"/>
        <v/>
      </c>
    </row>
    <row r="104" spans="1:58" x14ac:dyDescent="0.2">
      <c r="A104" s="19" t="str">
        <f>IF('[10]PDI_OTRAS SITUACIONES ADMINISTR'!$B102&lt;&gt;"",'[10]PDI_OTRAS SITUACIONES ADMINISTR'!$B102,IF(AND('[10]PDI_OTRAS SITUACIONES ADMINISTR'!$B102="",'[10]PDI_OTRAS SITUACIONES ADMINISTR'!$B103="",'[10]PDI_OTRAS SITUACIONES ADMINISTR'!$B101=""),"","TOTAL"))</f>
        <v/>
      </c>
      <c r="B104" s="6" t="str">
        <f ca="1">IF(AND($A104&lt;&gt;"",$A104&lt;&gt;"TOTAL"),IF(AND('[10]PDI_OTRAS SITUACIONES ADMINISTR'!$C102&lt;&gt;"",'[10]PDI_OTRAS SITUACIONES ADMINISTR'!$C102&lt;&gt;0),'[10]PDI_OTRAS SITUACIONES ADMINISTR'!$C102,""),IF($A104="TOTAL",SUM(INDIRECT("B4:B"&amp;ROW()-1)),""))</f>
        <v/>
      </c>
      <c r="C104" s="6" t="str">
        <f ca="1">IF(AND($A104&lt;&gt;"",$A104&lt;&gt;"TOTAL"),IF(AND('[10]PDI_OTRAS SITUACIONES ADMINISTR'!$E102&lt;&gt;"",'[10]PDI_OTRAS SITUACIONES ADMINISTR'!$E102&lt;&gt;0),'[10]PDI_OTRAS SITUACIONES ADMINISTR'!$E102,""),IF($A104="TOTAL",SUM(INDIRECT("C4:C"&amp;ROW()-1)),""))</f>
        <v/>
      </c>
      <c r="D104" s="6" t="str">
        <f t="shared" ca="1" si="19"/>
        <v/>
      </c>
      <c r="E104" s="6" t="str">
        <f ca="1">IF(AND($A104&lt;&gt;"",$A104&lt;&gt;"TOTAL"),IF(AND('[10]PDI_OTRAS SITUACIONES ADMINISTR'!$H102&lt;&gt;"",'[10]PDI_OTRAS SITUACIONES ADMINISTR'!$H102&lt;&gt;0),'[10]PDI_OTRAS SITUACIONES ADMINISTR'!$H102,""),IF($A104="TOTAL",SUM(INDIRECT("E4:E"&amp;ROW()-1)),""))</f>
        <v/>
      </c>
      <c r="F104" s="6" t="str">
        <f ca="1">IF(AND($A104&lt;&gt;"",$A104&lt;&gt;"TOTAL"),IF(AND('[10]PDI_OTRAS SITUACIONES ADMINISTR'!$J102&lt;&gt;"",'[10]PDI_OTRAS SITUACIONES ADMINISTR'!$J102&lt;&gt;0),'[10]PDI_OTRAS SITUACIONES ADMINISTR'!$J102,""),IF($A104="TOTAL",SUM(INDIRECT("F4:F"&amp;ROW()-1)),""))</f>
        <v/>
      </c>
      <c r="G104" s="6" t="str">
        <f t="shared" ca="1" si="20"/>
        <v/>
      </c>
      <c r="H104" s="6" t="str">
        <f ca="1">IF(AND($A104&lt;&gt;"",$A104&lt;&gt;"TOTAL"),IF(AND('[10]PDI_OTRAS SITUACIONES ADMINISTR'!$M102&lt;&gt;"",'[10]PDI_OTRAS SITUACIONES ADMINISTR'!$M102&lt;&gt;0),'[10]PDI_OTRAS SITUACIONES ADMINISTR'!$M102,""),IF($A104="TOTAL",SUM(INDIRECT("H4:H"&amp;ROW()-1)),""))</f>
        <v/>
      </c>
      <c r="I104" s="6" t="str">
        <f ca="1">IF(AND($A104&lt;&gt;"",$A104&lt;&gt;"TOTAL"),IF(AND('[10]PDI_OTRAS SITUACIONES ADMINISTR'!$O102&lt;&gt;"",'[10]PDI_OTRAS SITUACIONES ADMINISTR'!$O102&lt;&gt;0),'[10]PDI_OTRAS SITUACIONES ADMINISTR'!$O102,""),IF($A104="TOTAL",SUM(INDIRECT("I4:I"&amp;ROW()-1)),""))</f>
        <v/>
      </c>
      <c r="J104" s="6" t="str">
        <f t="shared" ca="1" si="21"/>
        <v/>
      </c>
      <c r="K104" s="6" t="str">
        <f ca="1">IF(AND($A104&lt;&gt;"",$A104&lt;&gt;"TOTAL"),IF(AND('[10]PDI_OTRAS SITUACIONES ADMINISTR'!$R102&lt;&gt;"",'[10]PDI_OTRAS SITUACIONES ADMINISTR'!$R102&lt;&gt;0),'[10]PDI_OTRAS SITUACIONES ADMINISTR'!$R102,""),IF($A104="TOTAL",SUM(INDIRECT("K4:K"&amp;ROW()-1)),""))</f>
        <v/>
      </c>
      <c r="L104" s="6" t="str">
        <f ca="1">IF(AND($A104&lt;&gt;"",$A104&lt;&gt;"TOTAL"),IF(AND('[10]PDI_OTRAS SITUACIONES ADMINISTR'!$T102&lt;&gt;"",'[10]PDI_OTRAS SITUACIONES ADMINISTR'!$T102&lt;&gt;0),'[10]PDI_OTRAS SITUACIONES ADMINISTR'!$T102,""),IF($A104="TOTAL",SUM(INDIRECT("L4:L"&amp;ROW()-1)),""))</f>
        <v/>
      </c>
      <c r="M104" s="6" t="str">
        <f t="shared" ca="1" si="22"/>
        <v/>
      </c>
      <c r="N104" s="6" t="str">
        <f ca="1">IF(AND($A104&lt;&gt;"",$A104&lt;&gt;"TOTAL"),IF(AND('[10]PDI_OTRAS SITUACIONES ADMINISTR'!$W102&lt;&gt;"",'[10]PDI_OTRAS SITUACIONES ADMINISTR'!$W102&lt;&gt;0),'[10]PDI_OTRAS SITUACIONES ADMINISTR'!$W102,""),IF($A104="TOTAL",SUM(INDIRECT("N4:N"&amp;ROW()-1)),""))</f>
        <v/>
      </c>
      <c r="O104" s="6" t="str">
        <f ca="1">IF(AND($A104&lt;&gt;"",$A104&lt;&gt;"TOTAL"),IF(AND('[10]PDI_OTRAS SITUACIONES ADMINISTR'!$Y102&lt;&gt;"",'[10]PDI_OTRAS SITUACIONES ADMINISTR'!$Y102&lt;&gt;0),'[10]PDI_OTRAS SITUACIONES ADMINISTR'!$Y102,""),IF($A104="TOTAL",SUM(INDIRECT("O4:O"&amp;ROW()-1)),""))</f>
        <v/>
      </c>
      <c r="P104" s="6" t="str">
        <f t="shared" ca="1" si="23"/>
        <v/>
      </c>
      <c r="Q104" s="6" t="str">
        <f ca="1">IF(AND($A104&lt;&gt;"",$A104&lt;&gt;"TOTAL"),IF(AND('[10]PDI_OTRAS SITUACIONES ADMINISTR'!$AB102&lt;&gt;"",'[10]PDI_OTRAS SITUACIONES ADMINISTR'!$AB102&lt;&gt;0),'[10]PDI_OTRAS SITUACIONES ADMINISTR'!$AB102,""),IF($A104="TOTAL",SUM(INDIRECT("Q4:Q"&amp;ROW()-1)),""))</f>
        <v/>
      </c>
      <c r="R104" s="6" t="str">
        <f ca="1">IF(AND($A104&lt;&gt;"",$A104&lt;&gt;"TOTAL"),IF(AND('[10]PDI_OTRAS SITUACIONES ADMINISTR'!$AD102&lt;&gt;"",'[10]PDI_OTRAS SITUACIONES ADMINISTR'!$AD102&lt;&gt;0),'[10]PDI_OTRAS SITUACIONES ADMINISTR'!$AD102,""),IF($A104="TOTAL",SUM(INDIRECT("R4:R"&amp;ROW()-1)),""))</f>
        <v/>
      </c>
      <c r="S104" s="6" t="str">
        <f t="shared" ca="1" si="24"/>
        <v/>
      </c>
      <c r="T104" s="6" t="str">
        <f ca="1">IF(AND($A104&lt;&gt;"",$A104&lt;&gt;"TOTAL"),IF(AND('[10]PDI_OTRAS SITUACIONES ADMINISTR'!$AG102&lt;&gt;"",'[10]PDI_OTRAS SITUACIONES ADMINISTR'!$AG102&lt;&gt;0),'[10]PDI_OTRAS SITUACIONES ADMINISTR'!$AG102,""),IF($A104="TOTAL",SUM(INDIRECT("T4:T"&amp;ROW()-1)),""))</f>
        <v/>
      </c>
      <c r="U104" s="6" t="str">
        <f ca="1">IF(AND($A104&lt;&gt;"",$A104&lt;&gt;"TOTAL"),IF(AND('[10]PDI_OTRAS SITUACIONES ADMINISTR'!$AI102&lt;&gt;"",'[10]PDI_OTRAS SITUACIONES ADMINISTR'!$AI102&lt;&gt;0),'[10]PDI_OTRAS SITUACIONES ADMINISTR'!$AI102,""),IF($A104="TOTAL",SUM(INDIRECT("U4:U"&amp;ROW()-1)),""))</f>
        <v/>
      </c>
      <c r="V104" s="6" t="str">
        <f t="shared" ca="1" si="25"/>
        <v/>
      </c>
      <c r="W104" s="6" t="str">
        <f ca="1">IF(AND($A104&lt;&gt;"",$A104&lt;&gt;"TOTAL"),IF(AND('[10]PDI_OTRAS SITUACIONES ADMINISTR'!$AL102&lt;&gt;"",'[10]PDI_OTRAS SITUACIONES ADMINISTR'!$AL102&lt;&gt;0),'[10]PDI_OTRAS SITUACIONES ADMINISTR'!$AL102,""),IF($A104="TOTAL",SUM(INDIRECT("W4:W"&amp;ROW()-1)),""))</f>
        <v/>
      </c>
      <c r="X104" s="6" t="str">
        <f ca="1">IF(AND($A104&lt;&gt;"",$A104&lt;&gt;"TOTAL"),IF(AND('[10]PDI_OTRAS SITUACIONES ADMINISTR'!$AN102&lt;&gt;"",'[10]PDI_OTRAS SITUACIONES ADMINISTR'!$AN102&lt;&gt;0),'[10]PDI_OTRAS SITUACIONES ADMINISTR'!$AN102,""),IF($A104="TOTAL",SUM(INDIRECT("X4:X"&amp;ROW()-1)),""))</f>
        <v/>
      </c>
      <c r="Y104" s="6" t="str">
        <f t="shared" ca="1" si="26"/>
        <v/>
      </c>
      <c r="Z104" s="6" t="str">
        <f ca="1">IF(AND($A104&lt;&gt;"",$A104&lt;&gt;"TOTAL"),IF(AND('[10]PDI_OTRAS SITUACIONES ADMINISTR'!$AQ102&lt;&gt;"",'[10]PDI_OTRAS SITUACIONES ADMINISTR'!$AQ102&lt;&gt;0),'[10]PDI_OTRAS SITUACIONES ADMINISTR'!$AQ102,""),IF($A104="TOTAL",SUM(INDIRECT("Z4:Z"&amp;ROW()-1)),""))</f>
        <v/>
      </c>
      <c r="AA104" s="6" t="str">
        <f ca="1">IF(AND($A104&lt;&gt;"",$A104&lt;&gt;"TOTAL"),IF(AND('[10]PDI_OTRAS SITUACIONES ADMINISTR'!$AS102&lt;&gt;"",'[10]PDI_OTRAS SITUACIONES ADMINISTR'!$AS102&lt;&gt;0),'[10]PDI_OTRAS SITUACIONES ADMINISTR'!$AS102,""),IF($A104="TOTAL",SUM(INDIRECT("AA4:AA"&amp;ROW()-1)),""))</f>
        <v/>
      </c>
      <c r="AB104" s="6" t="str">
        <f t="shared" ca="1" si="27"/>
        <v/>
      </c>
      <c r="AC104" s="6" t="str">
        <f ca="1">IF(AND($A104&lt;&gt;"",$A104&lt;&gt;"TOTAL"),IF(AND('[10]PDI_OTRAS SITUACIONES ADMINISTR'!$AV102&lt;&gt;"",'[10]PDI_OTRAS SITUACIONES ADMINISTR'!$AV102&lt;&gt;0),'[10]PDI_OTRAS SITUACIONES ADMINISTR'!$AV102,""),IF($A104="TOTAL",SUM(INDIRECT("AC4:AC"&amp;ROW()-1)),""))</f>
        <v/>
      </c>
      <c r="AD104" s="6" t="str">
        <f ca="1">IF(AND($A104&lt;&gt;"",$A104&lt;&gt;"TOTAL"),IF(AND('[10]PDI_OTRAS SITUACIONES ADMINISTR'!$AX102&lt;&gt;"",'[10]PDI_OTRAS SITUACIONES ADMINISTR'!$AX102&lt;&gt;0),'[10]PDI_OTRAS SITUACIONES ADMINISTR'!$AX102,""),IF($A104="TOTAL",SUM(INDIRECT("AD4:AD"&amp;ROW()-1)),""))</f>
        <v/>
      </c>
      <c r="AE104" s="6" t="str">
        <f t="shared" ca="1" si="28"/>
        <v/>
      </c>
      <c r="AF104" s="6" t="str">
        <f ca="1">IF(AND($A104&lt;&gt;"",$A104&lt;&gt;"TOTAL"),IF(AND('[10]PDI_OTRAS SITUACIONES ADMINISTR'!$BA102&lt;&gt;"",'[10]PDI_OTRAS SITUACIONES ADMINISTR'!$BA102&lt;&gt;0),'[10]PDI_OTRAS SITUACIONES ADMINISTR'!$BA102,""),IF($A104="TOTAL",SUM(INDIRECT("AF4:AF"&amp;ROW()-1)),""))</f>
        <v/>
      </c>
      <c r="AG104" s="6" t="str">
        <f ca="1">IF(AND($A104&lt;&gt;"",$A104&lt;&gt;"TOTAL"),IF(AND('[10]PDI_OTRAS SITUACIONES ADMINISTR'!$BC102&lt;&gt;"",'[10]PDI_OTRAS SITUACIONES ADMINISTR'!$BC102&lt;&gt;0),'[10]PDI_OTRAS SITUACIONES ADMINISTR'!$BC102,""),IF($A104="TOTAL",SUM(INDIRECT("AG4:AG"&amp;ROW()-1)),""))</f>
        <v/>
      </c>
      <c r="AH104" s="6" t="str">
        <f t="shared" ca="1" si="29"/>
        <v/>
      </c>
      <c r="AI104" s="6" t="str">
        <f ca="1">IF(AND($A104&lt;&gt;"",$A104&lt;&gt;"TOTAL"),IF(AND('[10]PDI_OTRAS SITUACIONES ADMINISTR'!$BF102&lt;&gt;"",'[10]PDI_OTRAS SITUACIONES ADMINISTR'!$BF102&lt;&gt;0),'[10]PDI_OTRAS SITUACIONES ADMINISTR'!$BF102,""),IF($A104="TOTAL",SUM(INDIRECT("AI4:AI"&amp;ROW()-1)),""))</f>
        <v/>
      </c>
      <c r="AJ104" s="6" t="str">
        <f ca="1">IF(AND($A104&lt;&gt;"",$A104&lt;&gt;"TOTAL"),IF(AND('[10]PDI_OTRAS SITUACIONES ADMINISTR'!$BH102&lt;&gt;"",'[10]PDI_OTRAS SITUACIONES ADMINISTR'!$BH102&lt;&gt;0),'[10]PDI_OTRAS SITUACIONES ADMINISTR'!$BH102,""),IF($A104="TOTAL",SUM(INDIRECT("AJ4:AJ"&amp;ROW()-1)),""))</f>
        <v/>
      </c>
      <c r="AK104" s="6" t="str">
        <f t="shared" ca="1" si="30"/>
        <v/>
      </c>
      <c r="AL104" s="6" t="str">
        <f ca="1">IF(AND($A104&lt;&gt;"",$A104&lt;&gt;"TOTAL"),IF(AND('[10]PDI_OTRAS SITUACIONES ADMINISTR'!$BK102&lt;&gt;"",'[10]PDI_OTRAS SITUACIONES ADMINISTR'!$BK102&lt;&gt;0),'[10]PDI_OTRAS SITUACIONES ADMINISTR'!$BK102,""),IF($A104="TOTAL",SUM(INDIRECT("AL4:AL"&amp;ROW()-1)),""))</f>
        <v/>
      </c>
      <c r="AM104" s="6" t="str">
        <f ca="1">IF(AND($A104&lt;&gt;"",$A104&lt;&gt;"TOTAL"),IF(AND('[10]PDI_OTRAS SITUACIONES ADMINISTR'!$BM102&lt;&gt;"",'[10]PDI_OTRAS SITUACIONES ADMINISTR'!$BM102&lt;&gt;0),'[10]PDI_OTRAS SITUACIONES ADMINISTR'!$BM102,""),IF($A104="TOTAL",SUM(INDIRECT("AM4:AM"&amp;ROW()-1)),""))</f>
        <v/>
      </c>
      <c r="AN104" s="6" t="str">
        <f t="shared" ca="1" si="31"/>
        <v/>
      </c>
      <c r="AO104" s="6" t="str">
        <f ca="1">IF(AND($A104&lt;&gt;"",$A104&lt;&gt;"TOTAL"),IF(AND('[10]PDI_OTRAS SITUACIONES ADMINISTR'!$BP102&lt;&gt;"",'[10]PDI_OTRAS SITUACIONES ADMINISTR'!$BP102&lt;&gt;0),'[10]PDI_OTRAS SITUACIONES ADMINISTR'!$BP102,""),IF($A104="TOTAL",SUM(INDIRECT("AO4:AO"&amp;ROW()-1)),""))</f>
        <v/>
      </c>
      <c r="AP104" s="6" t="str">
        <f ca="1">IF(AND($A104&lt;&gt;"",$A104&lt;&gt;"TOTAL"),IF(AND('[10]PDI_OTRAS SITUACIONES ADMINISTR'!$BR102&lt;&gt;"",'[10]PDI_OTRAS SITUACIONES ADMINISTR'!$BR102&lt;&gt;0),'[10]PDI_OTRAS SITUACIONES ADMINISTR'!$BR102,""),IF($A104="TOTAL",SUM(INDIRECT("AP4:AP"&amp;ROW()-1)),""))</f>
        <v/>
      </c>
      <c r="AQ104" s="6" t="str">
        <f t="shared" ca="1" si="32"/>
        <v/>
      </c>
      <c r="AR104" s="6" t="str">
        <f ca="1">IF(AND($A104&lt;&gt;"",$A104&lt;&gt;"TOTAL"),IF(AND('[10]PDI_OTRAS SITUACIONES ADMINISTR'!$BU102&lt;&gt;"",'[10]PDI_OTRAS SITUACIONES ADMINISTR'!$BU102&lt;&gt;0),'[10]PDI_OTRAS SITUACIONES ADMINISTR'!$BU102,""),IF($A104="TOTAL",SUM(INDIRECT("AR4:AR"&amp;ROW()-1)),""))</f>
        <v/>
      </c>
      <c r="AS104" s="6" t="str">
        <f ca="1">IF(AND($A104&lt;&gt;"",$A104&lt;&gt;"TOTAL"),IF(AND('[10]PDI_OTRAS SITUACIONES ADMINISTR'!$BW102&lt;&gt;"",'[10]PDI_OTRAS SITUACIONES ADMINISTR'!$BW102&lt;&gt;0),'[10]PDI_OTRAS SITUACIONES ADMINISTR'!$BW102,""),IF($A104="TOTAL",SUM(INDIRECT("AS4:AS"&amp;ROW()-1)),""))</f>
        <v/>
      </c>
      <c r="AT104" s="6" t="str">
        <f t="shared" ca="1" si="33"/>
        <v/>
      </c>
      <c r="AU104" s="6" t="str">
        <f ca="1">IF(AND($A104&lt;&gt;"",$A104&lt;&gt;"TOTAL"),IF(AND('[10]PDI_OTRAS SITUACIONES ADMINISTR'!$BZ102&lt;&gt;"",'[10]PDI_OTRAS SITUACIONES ADMINISTR'!$BZ102&lt;&gt;0),'[10]PDI_OTRAS SITUACIONES ADMINISTR'!$BZ102,""),IF($A104="TOTAL",SUM(INDIRECT("AU4:AU"&amp;ROW()-1)),""))</f>
        <v/>
      </c>
      <c r="AV104" s="6" t="str">
        <f ca="1">IF(AND($A104&lt;&gt;"",$A104&lt;&gt;"TOTAL"),IF(AND('[10]PDI_OTRAS SITUACIONES ADMINISTR'!$CB102&lt;&gt;"",'[10]PDI_OTRAS SITUACIONES ADMINISTR'!$CB102&lt;&gt;0),'[10]PDI_OTRAS SITUACIONES ADMINISTR'!$CB102,""),IF($A104="TOTAL",SUM(INDIRECT("AV4:AV"&amp;ROW()-1)),""))</f>
        <v/>
      </c>
      <c r="AW104" s="6" t="str">
        <f t="shared" ca="1" si="34"/>
        <v/>
      </c>
      <c r="AX104" s="6" t="str">
        <f ca="1">IF(AND($A104&lt;&gt;"",$A104&lt;&gt;"TOTAL"),IF(AND('[10]PDI_OTRAS SITUACIONES ADMINISTR'!$CE102&lt;&gt;"",'[10]PDI_OTRAS SITUACIONES ADMINISTR'!$CE102&lt;&gt;0),'[10]PDI_OTRAS SITUACIONES ADMINISTR'!$CE102,""),IF($A104="TOTAL",SUM(INDIRECT("AX4:AX"&amp;ROW()-1)),""))</f>
        <v/>
      </c>
      <c r="AY104" s="6" t="str">
        <f ca="1">IF(AND($A104&lt;&gt;"",$A104&lt;&gt;"TOTAL"),IF(AND('[10]PDI_OTRAS SITUACIONES ADMINISTR'!$CG102&lt;&gt;"",'[10]PDI_OTRAS SITUACIONES ADMINISTR'!$CG102&lt;&gt;0),'[10]PDI_OTRAS SITUACIONES ADMINISTR'!$CG102,""),IF($A104="TOTAL",SUM(INDIRECT("AY4:AY"&amp;ROW()-1)),""))</f>
        <v/>
      </c>
      <c r="AZ104" s="6" t="str">
        <f t="shared" ca="1" si="35"/>
        <v/>
      </c>
      <c r="BA104" s="6" t="str">
        <f ca="1">IF(AND($A104&lt;&gt;"",$A104&lt;&gt;"TOTAL"),IF(AND('[10]PDI_OTRAS SITUACIONES ADMINISTR'!$CJ102&lt;&gt;"",'[10]PDI_OTRAS SITUACIONES ADMINISTR'!$CJ102&lt;&gt;0),'[10]PDI_OTRAS SITUACIONES ADMINISTR'!$CJ102,""),IF($A104="TOTAL",SUM(INDIRECT("BA4:BA"&amp;ROW()-1)),""))</f>
        <v/>
      </c>
      <c r="BB104" s="6" t="str">
        <f ca="1">IF(AND($A104&lt;&gt;"",$A104&lt;&gt;"TOTAL"),IF(AND('[10]PDI_OTRAS SITUACIONES ADMINISTR'!$CL102&lt;&gt;"",'[10]PDI_OTRAS SITUACIONES ADMINISTR'!$CL102&lt;&gt;0),'[10]PDI_OTRAS SITUACIONES ADMINISTR'!$CL102,""),IF($A104="TOTAL",SUM(INDIRECT("BB4:BB"&amp;ROW()-1)),""))</f>
        <v/>
      </c>
      <c r="BC104" s="6" t="str">
        <f t="shared" ca="1" si="36"/>
        <v/>
      </c>
      <c r="BD104" s="6" t="str">
        <f ca="1">IF(AND($A104&lt;&gt;"",$A104&lt;&gt;"TOTAL"),IF(AND('[10]PDI_OTRAS SITUACIONES ADMINISTR'!$CO102&lt;&gt;"",'[10]PDI_OTRAS SITUACIONES ADMINISTR'!$CO102&lt;&gt;0),'[10]PDI_OTRAS SITUACIONES ADMINISTR'!$CO102,""),IF($A104="TOTAL",SUM(INDIRECT("BD4:BD"&amp;ROW()-1)),""))</f>
        <v/>
      </c>
      <c r="BE104" s="6" t="str">
        <f ca="1">IF(AND($A104&lt;&gt;"",$A104&lt;&gt;"TOTAL"),IF(AND('[10]PDI_OTRAS SITUACIONES ADMINISTR'!$CQ102&lt;&gt;"",'[10]PDI_OTRAS SITUACIONES ADMINISTR'!$CQ102&lt;&gt;0),'[10]PDI_OTRAS SITUACIONES ADMINISTR'!$CQ102,""),IF($A104="TOTAL",SUM(INDIRECT("BE4:BE"&amp;ROW()-1)),""))</f>
        <v/>
      </c>
      <c r="BF104" s="6" t="str">
        <f t="shared" ca="1" si="37"/>
        <v/>
      </c>
    </row>
    <row r="105" spans="1:58" x14ac:dyDescent="0.2">
      <c r="A105" s="19" t="str">
        <f>IF('[10]PDI_OTRAS SITUACIONES ADMINISTR'!$B103&lt;&gt;"",'[10]PDI_OTRAS SITUACIONES ADMINISTR'!$B103,IF(AND('[10]PDI_OTRAS SITUACIONES ADMINISTR'!$B103="",'[10]PDI_OTRAS SITUACIONES ADMINISTR'!$B104="",'[10]PDI_OTRAS SITUACIONES ADMINISTR'!$B102=""),"","TOTAL"))</f>
        <v/>
      </c>
      <c r="B105" s="6" t="str">
        <f ca="1">IF(AND($A105&lt;&gt;"",$A105&lt;&gt;"TOTAL"),IF(AND('[10]PDI_OTRAS SITUACIONES ADMINISTR'!$C103&lt;&gt;"",'[10]PDI_OTRAS SITUACIONES ADMINISTR'!$C103&lt;&gt;0),'[10]PDI_OTRAS SITUACIONES ADMINISTR'!$C103,""),IF($A105="TOTAL",SUM(INDIRECT("B4:B"&amp;ROW()-1)),""))</f>
        <v/>
      </c>
      <c r="C105" s="6" t="str">
        <f ca="1">IF(AND($A105&lt;&gt;"",$A105&lt;&gt;"TOTAL"),IF(AND('[10]PDI_OTRAS SITUACIONES ADMINISTR'!$E103&lt;&gt;"",'[10]PDI_OTRAS SITUACIONES ADMINISTR'!$E103&lt;&gt;0),'[10]PDI_OTRAS SITUACIONES ADMINISTR'!$E103,""),IF($A105="TOTAL",SUM(INDIRECT("C4:C"&amp;ROW()-1)),""))</f>
        <v/>
      </c>
      <c r="D105" s="6" t="str">
        <f t="shared" ca="1" si="19"/>
        <v/>
      </c>
      <c r="E105" s="6" t="str">
        <f ca="1">IF(AND($A105&lt;&gt;"",$A105&lt;&gt;"TOTAL"),IF(AND('[10]PDI_OTRAS SITUACIONES ADMINISTR'!$H103&lt;&gt;"",'[10]PDI_OTRAS SITUACIONES ADMINISTR'!$H103&lt;&gt;0),'[10]PDI_OTRAS SITUACIONES ADMINISTR'!$H103,""),IF($A105="TOTAL",SUM(INDIRECT("E4:E"&amp;ROW()-1)),""))</f>
        <v/>
      </c>
      <c r="F105" s="6" t="str">
        <f ca="1">IF(AND($A105&lt;&gt;"",$A105&lt;&gt;"TOTAL"),IF(AND('[10]PDI_OTRAS SITUACIONES ADMINISTR'!$J103&lt;&gt;"",'[10]PDI_OTRAS SITUACIONES ADMINISTR'!$J103&lt;&gt;0),'[10]PDI_OTRAS SITUACIONES ADMINISTR'!$J103,""),IF($A105="TOTAL",SUM(INDIRECT("F4:F"&amp;ROW()-1)),""))</f>
        <v/>
      </c>
      <c r="G105" s="6" t="str">
        <f t="shared" ca="1" si="20"/>
        <v/>
      </c>
      <c r="H105" s="6" t="str">
        <f ca="1">IF(AND($A105&lt;&gt;"",$A105&lt;&gt;"TOTAL"),IF(AND('[10]PDI_OTRAS SITUACIONES ADMINISTR'!$M103&lt;&gt;"",'[10]PDI_OTRAS SITUACIONES ADMINISTR'!$M103&lt;&gt;0),'[10]PDI_OTRAS SITUACIONES ADMINISTR'!$M103,""),IF($A105="TOTAL",SUM(INDIRECT("H4:H"&amp;ROW()-1)),""))</f>
        <v/>
      </c>
      <c r="I105" s="6" t="str">
        <f ca="1">IF(AND($A105&lt;&gt;"",$A105&lt;&gt;"TOTAL"),IF(AND('[10]PDI_OTRAS SITUACIONES ADMINISTR'!$O103&lt;&gt;"",'[10]PDI_OTRAS SITUACIONES ADMINISTR'!$O103&lt;&gt;0),'[10]PDI_OTRAS SITUACIONES ADMINISTR'!$O103,""),IF($A105="TOTAL",SUM(INDIRECT("I4:I"&amp;ROW()-1)),""))</f>
        <v/>
      </c>
      <c r="J105" s="6" t="str">
        <f t="shared" ca="1" si="21"/>
        <v/>
      </c>
      <c r="K105" s="6" t="str">
        <f ca="1">IF(AND($A105&lt;&gt;"",$A105&lt;&gt;"TOTAL"),IF(AND('[10]PDI_OTRAS SITUACIONES ADMINISTR'!$R103&lt;&gt;"",'[10]PDI_OTRAS SITUACIONES ADMINISTR'!$R103&lt;&gt;0),'[10]PDI_OTRAS SITUACIONES ADMINISTR'!$R103,""),IF($A105="TOTAL",SUM(INDIRECT("K4:K"&amp;ROW()-1)),""))</f>
        <v/>
      </c>
      <c r="L105" s="6" t="str">
        <f ca="1">IF(AND($A105&lt;&gt;"",$A105&lt;&gt;"TOTAL"),IF(AND('[10]PDI_OTRAS SITUACIONES ADMINISTR'!$T103&lt;&gt;"",'[10]PDI_OTRAS SITUACIONES ADMINISTR'!$T103&lt;&gt;0),'[10]PDI_OTRAS SITUACIONES ADMINISTR'!$T103,""),IF($A105="TOTAL",SUM(INDIRECT("L4:L"&amp;ROW()-1)),""))</f>
        <v/>
      </c>
      <c r="M105" s="6" t="str">
        <f t="shared" ca="1" si="22"/>
        <v/>
      </c>
      <c r="N105" s="6" t="str">
        <f ca="1">IF(AND($A105&lt;&gt;"",$A105&lt;&gt;"TOTAL"),IF(AND('[10]PDI_OTRAS SITUACIONES ADMINISTR'!$W103&lt;&gt;"",'[10]PDI_OTRAS SITUACIONES ADMINISTR'!$W103&lt;&gt;0),'[10]PDI_OTRAS SITUACIONES ADMINISTR'!$W103,""),IF($A105="TOTAL",SUM(INDIRECT("N4:N"&amp;ROW()-1)),""))</f>
        <v/>
      </c>
      <c r="O105" s="6" t="str">
        <f ca="1">IF(AND($A105&lt;&gt;"",$A105&lt;&gt;"TOTAL"),IF(AND('[10]PDI_OTRAS SITUACIONES ADMINISTR'!$Y103&lt;&gt;"",'[10]PDI_OTRAS SITUACIONES ADMINISTR'!$Y103&lt;&gt;0),'[10]PDI_OTRAS SITUACIONES ADMINISTR'!$Y103,""),IF($A105="TOTAL",SUM(INDIRECT("O4:O"&amp;ROW()-1)),""))</f>
        <v/>
      </c>
      <c r="P105" s="6" t="str">
        <f t="shared" ca="1" si="23"/>
        <v/>
      </c>
      <c r="Q105" s="6" t="str">
        <f ca="1">IF(AND($A105&lt;&gt;"",$A105&lt;&gt;"TOTAL"),IF(AND('[10]PDI_OTRAS SITUACIONES ADMINISTR'!$AB103&lt;&gt;"",'[10]PDI_OTRAS SITUACIONES ADMINISTR'!$AB103&lt;&gt;0),'[10]PDI_OTRAS SITUACIONES ADMINISTR'!$AB103,""),IF($A105="TOTAL",SUM(INDIRECT("Q4:Q"&amp;ROW()-1)),""))</f>
        <v/>
      </c>
      <c r="R105" s="6" t="str">
        <f ca="1">IF(AND($A105&lt;&gt;"",$A105&lt;&gt;"TOTAL"),IF(AND('[10]PDI_OTRAS SITUACIONES ADMINISTR'!$AD103&lt;&gt;"",'[10]PDI_OTRAS SITUACIONES ADMINISTR'!$AD103&lt;&gt;0),'[10]PDI_OTRAS SITUACIONES ADMINISTR'!$AD103,""),IF($A105="TOTAL",SUM(INDIRECT("R4:R"&amp;ROW()-1)),""))</f>
        <v/>
      </c>
      <c r="S105" s="6" t="str">
        <f t="shared" ca="1" si="24"/>
        <v/>
      </c>
      <c r="T105" s="6" t="str">
        <f ca="1">IF(AND($A105&lt;&gt;"",$A105&lt;&gt;"TOTAL"),IF(AND('[10]PDI_OTRAS SITUACIONES ADMINISTR'!$AG103&lt;&gt;"",'[10]PDI_OTRAS SITUACIONES ADMINISTR'!$AG103&lt;&gt;0),'[10]PDI_OTRAS SITUACIONES ADMINISTR'!$AG103,""),IF($A105="TOTAL",SUM(INDIRECT("T4:T"&amp;ROW()-1)),""))</f>
        <v/>
      </c>
      <c r="U105" s="6" t="str">
        <f ca="1">IF(AND($A105&lt;&gt;"",$A105&lt;&gt;"TOTAL"),IF(AND('[10]PDI_OTRAS SITUACIONES ADMINISTR'!$AI103&lt;&gt;"",'[10]PDI_OTRAS SITUACIONES ADMINISTR'!$AI103&lt;&gt;0),'[10]PDI_OTRAS SITUACIONES ADMINISTR'!$AI103,""),IF($A105="TOTAL",SUM(INDIRECT("U4:U"&amp;ROW()-1)),""))</f>
        <v/>
      </c>
      <c r="V105" s="6" t="str">
        <f t="shared" ca="1" si="25"/>
        <v/>
      </c>
      <c r="W105" s="6" t="str">
        <f ca="1">IF(AND($A105&lt;&gt;"",$A105&lt;&gt;"TOTAL"),IF(AND('[10]PDI_OTRAS SITUACIONES ADMINISTR'!$AL103&lt;&gt;"",'[10]PDI_OTRAS SITUACIONES ADMINISTR'!$AL103&lt;&gt;0),'[10]PDI_OTRAS SITUACIONES ADMINISTR'!$AL103,""),IF($A105="TOTAL",SUM(INDIRECT("W4:W"&amp;ROW()-1)),""))</f>
        <v/>
      </c>
      <c r="X105" s="6" t="str">
        <f ca="1">IF(AND($A105&lt;&gt;"",$A105&lt;&gt;"TOTAL"),IF(AND('[10]PDI_OTRAS SITUACIONES ADMINISTR'!$AN103&lt;&gt;"",'[10]PDI_OTRAS SITUACIONES ADMINISTR'!$AN103&lt;&gt;0),'[10]PDI_OTRAS SITUACIONES ADMINISTR'!$AN103,""),IF($A105="TOTAL",SUM(INDIRECT("X4:X"&amp;ROW()-1)),""))</f>
        <v/>
      </c>
      <c r="Y105" s="6" t="str">
        <f t="shared" ca="1" si="26"/>
        <v/>
      </c>
      <c r="Z105" s="6" t="str">
        <f ca="1">IF(AND($A105&lt;&gt;"",$A105&lt;&gt;"TOTAL"),IF(AND('[10]PDI_OTRAS SITUACIONES ADMINISTR'!$AQ103&lt;&gt;"",'[10]PDI_OTRAS SITUACIONES ADMINISTR'!$AQ103&lt;&gt;0),'[10]PDI_OTRAS SITUACIONES ADMINISTR'!$AQ103,""),IF($A105="TOTAL",SUM(INDIRECT("Z4:Z"&amp;ROW()-1)),""))</f>
        <v/>
      </c>
      <c r="AA105" s="6" t="str">
        <f ca="1">IF(AND($A105&lt;&gt;"",$A105&lt;&gt;"TOTAL"),IF(AND('[10]PDI_OTRAS SITUACIONES ADMINISTR'!$AS103&lt;&gt;"",'[10]PDI_OTRAS SITUACIONES ADMINISTR'!$AS103&lt;&gt;0),'[10]PDI_OTRAS SITUACIONES ADMINISTR'!$AS103,""),IF($A105="TOTAL",SUM(INDIRECT("AA4:AA"&amp;ROW()-1)),""))</f>
        <v/>
      </c>
      <c r="AB105" s="6" t="str">
        <f t="shared" ca="1" si="27"/>
        <v/>
      </c>
      <c r="AC105" s="6" t="str">
        <f ca="1">IF(AND($A105&lt;&gt;"",$A105&lt;&gt;"TOTAL"),IF(AND('[10]PDI_OTRAS SITUACIONES ADMINISTR'!$AV103&lt;&gt;"",'[10]PDI_OTRAS SITUACIONES ADMINISTR'!$AV103&lt;&gt;0),'[10]PDI_OTRAS SITUACIONES ADMINISTR'!$AV103,""),IF($A105="TOTAL",SUM(INDIRECT("AC4:AC"&amp;ROW()-1)),""))</f>
        <v/>
      </c>
      <c r="AD105" s="6" t="str">
        <f ca="1">IF(AND($A105&lt;&gt;"",$A105&lt;&gt;"TOTAL"),IF(AND('[10]PDI_OTRAS SITUACIONES ADMINISTR'!$AX103&lt;&gt;"",'[10]PDI_OTRAS SITUACIONES ADMINISTR'!$AX103&lt;&gt;0),'[10]PDI_OTRAS SITUACIONES ADMINISTR'!$AX103,""),IF($A105="TOTAL",SUM(INDIRECT("AD4:AD"&amp;ROW()-1)),""))</f>
        <v/>
      </c>
      <c r="AE105" s="6" t="str">
        <f t="shared" ca="1" si="28"/>
        <v/>
      </c>
      <c r="AF105" s="6" t="str">
        <f ca="1">IF(AND($A105&lt;&gt;"",$A105&lt;&gt;"TOTAL"),IF(AND('[10]PDI_OTRAS SITUACIONES ADMINISTR'!$BA103&lt;&gt;"",'[10]PDI_OTRAS SITUACIONES ADMINISTR'!$BA103&lt;&gt;0),'[10]PDI_OTRAS SITUACIONES ADMINISTR'!$BA103,""),IF($A105="TOTAL",SUM(INDIRECT("AF4:AF"&amp;ROW()-1)),""))</f>
        <v/>
      </c>
      <c r="AG105" s="6" t="str">
        <f ca="1">IF(AND($A105&lt;&gt;"",$A105&lt;&gt;"TOTAL"),IF(AND('[10]PDI_OTRAS SITUACIONES ADMINISTR'!$BC103&lt;&gt;"",'[10]PDI_OTRAS SITUACIONES ADMINISTR'!$BC103&lt;&gt;0),'[10]PDI_OTRAS SITUACIONES ADMINISTR'!$BC103,""),IF($A105="TOTAL",SUM(INDIRECT("AG4:AG"&amp;ROW()-1)),""))</f>
        <v/>
      </c>
      <c r="AH105" s="6" t="str">
        <f t="shared" ca="1" si="29"/>
        <v/>
      </c>
      <c r="AI105" s="6" t="str">
        <f ca="1">IF(AND($A105&lt;&gt;"",$A105&lt;&gt;"TOTAL"),IF(AND('[10]PDI_OTRAS SITUACIONES ADMINISTR'!$BF103&lt;&gt;"",'[10]PDI_OTRAS SITUACIONES ADMINISTR'!$BF103&lt;&gt;0),'[10]PDI_OTRAS SITUACIONES ADMINISTR'!$BF103,""),IF($A105="TOTAL",SUM(INDIRECT("AI4:AI"&amp;ROW()-1)),""))</f>
        <v/>
      </c>
      <c r="AJ105" s="6" t="str">
        <f ca="1">IF(AND($A105&lt;&gt;"",$A105&lt;&gt;"TOTAL"),IF(AND('[10]PDI_OTRAS SITUACIONES ADMINISTR'!$BH103&lt;&gt;"",'[10]PDI_OTRAS SITUACIONES ADMINISTR'!$BH103&lt;&gt;0),'[10]PDI_OTRAS SITUACIONES ADMINISTR'!$BH103,""),IF($A105="TOTAL",SUM(INDIRECT("AJ4:AJ"&amp;ROW()-1)),""))</f>
        <v/>
      </c>
      <c r="AK105" s="6" t="str">
        <f t="shared" ca="1" si="30"/>
        <v/>
      </c>
      <c r="AL105" s="6" t="str">
        <f ca="1">IF(AND($A105&lt;&gt;"",$A105&lt;&gt;"TOTAL"),IF(AND('[10]PDI_OTRAS SITUACIONES ADMINISTR'!$BK103&lt;&gt;"",'[10]PDI_OTRAS SITUACIONES ADMINISTR'!$BK103&lt;&gt;0),'[10]PDI_OTRAS SITUACIONES ADMINISTR'!$BK103,""),IF($A105="TOTAL",SUM(INDIRECT("AL4:AL"&amp;ROW()-1)),""))</f>
        <v/>
      </c>
      <c r="AM105" s="6" t="str">
        <f ca="1">IF(AND($A105&lt;&gt;"",$A105&lt;&gt;"TOTAL"),IF(AND('[10]PDI_OTRAS SITUACIONES ADMINISTR'!$BM103&lt;&gt;"",'[10]PDI_OTRAS SITUACIONES ADMINISTR'!$BM103&lt;&gt;0),'[10]PDI_OTRAS SITUACIONES ADMINISTR'!$BM103,""),IF($A105="TOTAL",SUM(INDIRECT("AM4:AM"&amp;ROW()-1)),""))</f>
        <v/>
      </c>
      <c r="AN105" s="6" t="str">
        <f t="shared" ca="1" si="31"/>
        <v/>
      </c>
      <c r="AO105" s="6" t="str">
        <f ca="1">IF(AND($A105&lt;&gt;"",$A105&lt;&gt;"TOTAL"),IF(AND('[10]PDI_OTRAS SITUACIONES ADMINISTR'!$BP103&lt;&gt;"",'[10]PDI_OTRAS SITUACIONES ADMINISTR'!$BP103&lt;&gt;0),'[10]PDI_OTRAS SITUACIONES ADMINISTR'!$BP103,""),IF($A105="TOTAL",SUM(INDIRECT("AO4:AO"&amp;ROW()-1)),""))</f>
        <v/>
      </c>
      <c r="AP105" s="6" t="str">
        <f ca="1">IF(AND($A105&lt;&gt;"",$A105&lt;&gt;"TOTAL"),IF(AND('[10]PDI_OTRAS SITUACIONES ADMINISTR'!$BR103&lt;&gt;"",'[10]PDI_OTRAS SITUACIONES ADMINISTR'!$BR103&lt;&gt;0),'[10]PDI_OTRAS SITUACIONES ADMINISTR'!$BR103,""),IF($A105="TOTAL",SUM(INDIRECT("AP4:AP"&amp;ROW()-1)),""))</f>
        <v/>
      </c>
      <c r="AQ105" s="6" t="str">
        <f t="shared" ca="1" si="32"/>
        <v/>
      </c>
      <c r="AR105" s="6" t="str">
        <f ca="1">IF(AND($A105&lt;&gt;"",$A105&lt;&gt;"TOTAL"),IF(AND('[10]PDI_OTRAS SITUACIONES ADMINISTR'!$BU103&lt;&gt;"",'[10]PDI_OTRAS SITUACIONES ADMINISTR'!$BU103&lt;&gt;0),'[10]PDI_OTRAS SITUACIONES ADMINISTR'!$BU103,""),IF($A105="TOTAL",SUM(INDIRECT("AR4:AR"&amp;ROW()-1)),""))</f>
        <v/>
      </c>
      <c r="AS105" s="6" t="str">
        <f ca="1">IF(AND($A105&lt;&gt;"",$A105&lt;&gt;"TOTAL"),IF(AND('[10]PDI_OTRAS SITUACIONES ADMINISTR'!$BW103&lt;&gt;"",'[10]PDI_OTRAS SITUACIONES ADMINISTR'!$BW103&lt;&gt;0),'[10]PDI_OTRAS SITUACIONES ADMINISTR'!$BW103,""),IF($A105="TOTAL",SUM(INDIRECT("AS4:AS"&amp;ROW()-1)),""))</f>
        <v/>
      </c>
      <c r="AT105" s="6" t="str">
        <f t="shared" ca="1" si="33"/>
        <v/>
      </c>
      <c r="AU105" s="6" t="str">
        <f ca="1">IF(AND($A105&lt;&gt;"",$A105&lt;&gt;"TOTAL"),IF(AND('[10]PDI_OTRAS SITUACIONES ADMINISTR'!$BZ103&lt;&gt;"",'[10]PDI_OTRAS SITUACIONES ADMINISTR'!$BZ103&lt;&gt;0),'[10]PDI_OTRAS SITUACIONES ADMINISTR'!$BZ103,""),IF($A105="TOTAL",SUM(INDIRECT("AU4:AU"&amp;ROW()-1)),""))</f>
        <v/>
      </c>
      <c r="AV105" s="6" t="str">
        <f ca="1">IF(AND($A105&lt;&gt;"",$A105&lt;&gt;"TOTAL"),IF(AND('[10]PDI_OTRAS SITUACIONES ADMINISTR'!$CB103&lt;&gt;"",'[10]PDI_OTRAS SITUACIONES ADMINISTR'!$CB103&lt;&gt;0),'[10]PDI_OTRAS SITUACIONES ADMINISTR'!$CB103,""),IF($A105="TOTAL",SUM(INDIRECT("AV4:AV"&amp;ROW()-1)),""))</f>
        <v/>
      </c>
      <c r="AW105" s="6" t="str">
        <f t="shared" ca="1" si="34"/>
        <v/>
      </c>
      <c r="AX105" s="6" t="str">
        <f ca="1">IF(AND($A105&lt;&gt;"",$A105&lt;&gt;"TOTAL"),IF(AND('[10]PDI_OTRAS SITUACIONES ADMINISTR'!$CE103&lt;&gt;"",'[10]PDI_OTRAS SITUACIONES ADMINISTR'!$CE103&lt;&gt;0),'[10]PDI_OTRAS SITUACIONES ADMINISTR'!$CE103,""),IF($A105="TOTAL",SUM(INDIRECT("AX4:AX"&amp;ROW()-1)),""))</f>
        <v/>
      </c>
      <c r="AY105" s="6" t="str">
        <f ca="1">IF(AND($A105&lt;&gt;"",$A105&lt;&gt;"TOTAL"),IF(AND('[10]PDI_OTRAS SITUACIONES ADMINISTR'!$CG103&lt;&gt;"",'[10]PDI_OTRAS SITUACIONES ADMINISTR'!$CG103&lt;&gt;0),'[10]PDI_OTRAS SITUACIONES ADMINISTR'!$CG103,""),IF($A105="TOTAL",SUM(INDIRECT("AY4:AY"&amp;ROW()-1)),""))</f>
        <v/>
      </c>
      <c r="AZ105" s="6" t="str">
        <f t="shared" ca="1" si="35"/>
        <v/>
      </c>
      <c r="BA105" s="6" t="str">
        <f ca="1">IF(AND($A105&lt;&gt;"",$A105&lt;&gt;"TOTAL"),IF(AND('[10]PDI_OTRAS SITUACIONES ADMINISTR'!$CJ103&lt;&gt;"",'[10]PDI_OTRAS SITUACIONES ADMINISTR'!$CJ103&lt;&gt;0),'[10]PDI_OTRAS SITUACIONES ADMINISTR'!$CJ103,""),IF($A105="TOTAL",SUM(INDIRECT("BA4:BA"&amp;ROW()-1)),""))</f>
        <v/>
      </c>
      <c r="BB105" s="6" t="str">
        <f ca="1">IF(AND($A105&lt;&gt;"",$A105&lt;&gt;"TOTAL"),IF(AND('[10]PDI_OTRAS SITUACIONES ADMINISTR'!$CL103&lt;&gt;"",'[10]PDI_OTRAS SITUACIONES ADMINISTR'!$CL103&lt;&gt;0),'[10]PDI_OTRAS SITUACIONES ADMINISTR'!$CL103,""),IF($A105="TOTAL",SUM(INDIRECT("BB4:BB"&amp;ROW()-1)),""))</f>
        <v/>
      </c>
      <c r="BC105" s="6" t="str">
        <f t="shared" ca="1" si="36"/>
        <v/>
      </c>
      <c r="BD105" s="6" t="str">
        <f ca="1">IF(AND($A105&lt;&gt;"",$A105&lt;&gt;"TOTAL"),IF(AND('[10]PDI_OTRAS SITUACIONES ADMINISTR'!$CO103&lt;&gt;"",'[10]PDI_OTRAS SITUACIONES ADMINISTR'!$CO103&lt;&gt;0),'[10]PDI_OTRAS SITUACIONES ADMINISTR'!$CO103,""),IF($A105="TOTAL",SUM(INDIRECT("BD4:BD"&amp;ROW()-1)),""))</f>
        <v/>
      </c>
      <c r="BE105" s="6" t="str">
        <f ca="1">IF(AND($A105&lt;&gt;"",$A105&lt;&gt;"TOTAL"),IF(AND('[10]PDI_OTRAS SITUACIONES ADMINISTR'!$CQ103&lt;&gt;"",'[10]PDI_OTRAS SITUACIONES ADMINISTR'!$CQ103&lt;&gt;0),'[10]PDI_OTRAS SITUACIONES ADMINISTR'!$CQ103,""),IF($A105="TOTAL",SUM(INDIRECT("BE4:BE"&amp;ROW()-1)),""))</f>
        <v/>
      </c>
      <c r="BF105" s="6" t="str">
        <f t="shared" ca="1" si="37"/>
        <v/>
      </c>
    </row>
    <row r="106" spans="1:58" x14ac:dyDescent="0.2">
      <c r="A106" s="19" t="str">
        <f>IF('[10]PDI_OTRAS SITUACIONES ADMINISTR'!$B104&lt;&gt;"",'[10]PDI_OTRAS SITUACIONES ADMINISTR'!$B104,IF(AND('[10]PDI_OTRAS SITUACIONES ADMINISTR'!$B104="",'[10]PDI_OTRAS SITUACIONES ADMINISTR'!$B105="",'[10]PDI_OTRAS SITUACIONES ADMINISTR'!$B103=""),"","TOTAL"))</f>
        <v/>
      </c>
      <c r="B106" s="6" t="str">
        <f ca="1">IF(AND($A106&lt;&gt;"",$A106&lt;&gt;"TOTAL"),IF(AND('[10]PDI_OTRAS SITUACIONES ADMINISTR'!$C104&lt;&gt;"",'[10]PDI_OTRAS SITUACIONES ADMINISTR'!$C104&lt;&gt;0),'[10]PDI_OTRAS SITUACIONES ADMINISTR'!$C104,""),IF($A106="TOTAL",SUM(INDIRECT("B4:B"&amp;ROW()-1)),""))</f>
        <v/>
      </c>
      <c r="C106" s="6" t="str">
        <f ca="1">IF(AND($A106&lt;&gt;"",$A106&lt;&gt;"TOTAL"),IF(AND('[10]PDI_OTRAS SITUACIONES ADMINISTR'!$E104&lt;&gt;"",'[10]PDI_OTRAS SITUACIONES ADMINISTR'!$E104&lt;&gt;0),'[10]PDI_OTRAS SITUACIONES ADMINISTR'!$E104,""),IF($A106="TOTAL",SUM(INDIRECT("C4:C"&amp;ROW()-1)),""))</f>
        <v/>
      </c>
      <c r="D106" s="6" t="str">
        <f t="shared" ca="1" si="19"/>
        <v/>
      </c>
      <c r="E106" s="6" t="str">
        <f ca="1">IF(AND($A106&lt;&gt;"",$A106&lt;&gt;"TOTAL"),IF(AND('[10]PDI_OTRAS SITUACIONES ADMINISTR'!$H104&lt;&gt;"",'[10]PDI_OTRAS SITUACIONES ADMINISTR'!$H104&lt;&gt;0),'[10]PDI_OTRAS SITUACIONES ADMINISTR'!$H104,""),IF($A106="TOTAL",SUM(INDIRECT("E4:E"&amp;ROW()-1)),""))</f>
        <v/>
      </c>
      <c r="F106" s="6" t="str">
        <f ca="1">IF(AND($A106&lt;&gt;"",$A106&lt;&gt;"TOTAL"),IF(AND('[10]PDI_OTRAS SITUACIONES ADMINISTR'!$J104&lt;&gt;"",'[10]PDI_OTRAS SITUACIONES ADMINISTR'!$J104&lt;&gt;0),'[10]PDI_OTRAS SITUACIONES ADMINISTR'!$J104,""),IF($A106="TOTAL",SUM(INDIRECT("F4:F"&amp;ROW()-1)),""))</f>
        <v/>
      </c>
      <c r="G106" s="6" t="str">
        <f t="shared" ca="1" si="20"/>
        <v/>
      </c>
      <c r="H106" s="6" t="str">
        <f ca="1">IF(AND($A106&lt;&gt;"",$A106&lt;&gt;"TOTAL"),IF(AND('[10]PDI_OTRAS SITUACIONES ADMINISTR'!$M104&lt;&gt;"",'[10]PDI_OTRAS SITUACIONES ADMINISTR'!$M104&lt;&gt;0),'[10]PDI_OTRAS SITUACIONES ADMINISTR'!$M104,""),IF($A106="TOTAL",SUM(INDIRECT("H4:H"&amp;ROW()-1)),""))</f>
        <v/>
      </c>
      <c r="I106" s="6" t="str">
        <f ca="1">IF(AND($A106&lt;&gt;"",$A106&lt;&gt;"TOTAL"),IF(AND('[10]PDI_OTRAS SITUACIONES ADMINISTR'!$O104&lt;&gt;"",'[10]PDI_OTRAS SITUACIONES ADMINISTR'!$O104&lt;&gt;0),'[10]PDI_OTRAS SITUACIONES ADMINISTR'!$O104,""),IF($A106="TOTAL",SUM(INDIRECT("I4:I"&amp;ROW()-1)),""))</f>
        <v/>
      </c>
      <c r="J106" s="6" t="str">
        <f t="shared" ca="1" si="21"/>
        <v/>
      </c>
      <c r="K106" s="6" t="str">
        <f ca="1">IF(AND($A106&lt;&gt;"",$A106&lt;&gt;"TOTAL"),IF(AND('[10]PDI_OTRAS SITUACIONES ADMINISTR'!$R104&lt;&gt;"",'[10]PDI_OTRAS SITUACIONES ADMINISTR'!$R104&lt;&gt;0),'[10]PDI_OTRAS SITUACIONES ADMINISTR'!$R104,""),IF($A106="TOTAL",SUM(INDIRECT("K4:K"&amp;ROW()-1)),""))</f>
        <v/>
      </c>
      <c r="L106" s="6" t="str">
        <f ca="1">IF(AND($A106&lt;&gt;"",$A106&lt;&gt;"TOTAL"),IF(AND('[10]PDI_OTRAS SITUACIONES ADMINISTR'!$T104&lt;&gt;"",'[10]PDI_OTRAS SITUACIONES ADMINISTR'!$T104&lt;&gt;0),'[10]PDI_OTRAS SITUACIONES ADMINISTR'!$T104,""),IF($A106="TOTAL",SUM(INDIRECT("L4:L"&amp;ROW()-1)),""))</f>
        <v/>
      </c>
      <c r="M106" s="6" t="str">
        <f t="shared" ca="1" si="22"/>
        <v/>
      </c>
      <c r="N106" s="6" t="str">
        <f ca="1">IF(AND($A106&lt;&gt;"",$A106&lt;&gt;"TOTAL"),IF(AND('[10]PDI_OTRAS SITUACIONES ADMINISTR'!$W104&lt;&gt;"",'[10]PDI_OTRAS SITUACIONES ADMINISTR'!$W104&lt;&gt;0),'[10]PDI_OTRAS SITUACIONES ADMINISTR'!$W104,""),IF($A106="TOTAL",SUM(INDIRECT("N4:N"&amp;ROW()-1)),""))</f>
        <v/>
      </c>
      <c r="O106" s="6" t="str">
        <f ca="1">IF(AND($A106&lt;&gt;"",$A106&lt;&gt;"TOTAL"),IF(AND('[10]PDI_OTRAS SITUACIONES ADMINISTR'!$Y104&lt;&gt;"",'[10]PDI_OTRAS SITUACIONES ADMINISTR'!$Y104&lt;&gt;0),'[10]PDI_OTRAS SITUACIONES ADMINISTR'!$Y104,""),IF($A106="TOTAL",SUM(INDIRECT("O4:O"&amp;ROW()-1)),""))</f>
        <v/>
      </c>
      <c r="P106" s="6" t="str">
        <f t="shared" ca="1" si="23"/>
        <v/>
      </c>
      <c r="Q106" s="6" t="str">
        <f ca="1">IF(AND($A106&lt;&gt;"",$A106&lt;&gt;"TOTAL"),IF(AND('[10]PDI_OTRAS SITUACIONES ADMINISTR'!$AB104&lt;&gt;"",'[10]PDI_OTRAS SITUACIONES ADMINISTR'!$AB104&lt;&gt;0),'[10]PDI_OTRAS SITUACIONES ADMINISTR'!$AB104,""),IF($A106="TOTAL",SUM(INDIRECT("Q4:Q"&amp;ROW()-1)),""))</f>
        <v/>
      </c>
      <c r="R106" s="6" t="str">
        <f ca="1">IF(AND($A106&lt;&gt;"",$A106&lt;&gt;"TOTAL"),IF(AND('[10]PDI_OTRAS SITUACIONES ADMINISTR'!$AD104&lt;&gt;"",'[10]PDI_OTRAS SITUACIONES ADMINISTR'!$AD104&lt;&gt;0),'[10]PDI_OTRAS SITUACIONES ADMINISTR'!$AD104,""),IF($A106="TOTAL",SUM(INDIRECT("R4:R"&amp;ROW()-1)),""))</f>
        <v/>
      </c>
      <c r="S106" s="6" t="str">
        <f t="shared" ca="1" si="24"/>
        <v/>
      </c>
      <c r="T106" s="6" t="str">
        <f ca="1">IF(AND($A106&lt;&gt;"",$A106&lt;&gt;"TOTAL"),IF(AND('[10]PDI_OTRAS SITUACIONES ADMINISTR'!$AG104&lt;&gt;"",'[10]PDI_OTRAS SITUACIONES ADMINISTR'!$AG104&lt;&gt;0),'[10]PDI_OTRAS SITUACIONES ADMINISTR'!$AG104,""),IF($A106="TOTAL",SUM(INDIRECT("T4:T"&amp;ROW()-1)),""))</f>
        <v/>
      </c>
      <c r="U106" s="6" t="str">
        <f ca="1">IF(AND($A106&lt;&gt;"",$A106&lt;&gt;"TOTAL"),IF(AND('[10]PDI_OTRAS SITUACIONES ADMINISTR'!$AI104&lt;&gt;"",'[10]PDI_OTRAS SITUACIONES ADMINISTR'!$AI104&lt;&gt;0),'[10]PDI_OTRAS SITUACIONES ADMINISTR'!$AI104,""),IF($A106="TOTAL",SUM(INDIRECT("U4:U"&amp;ROW()-1)),""))</f>
        <v/>
      </c>
      <c r="V106" s="6" t="str">
        <f t="shared" ca="1" si="25"/>
        <v/>
      </c>
      <c r="W106" s="6" t="str">
        <f ca="1">IF(AND($A106&lt;&gt;"",$A106&lt;&gt;"TOTAL"),IF(AND('[10]PDI_OTRAS SITUACIONES ADMINISTR'!$AL104&lt;&gt;"",'[10]PDI_OTRAS SITUACIONES ADMINISTR'!$AL104&lt;&gt;0),'[10]PDI_OTRAS SITUACIONES ADMINISTR'!$AL104,""),IF($A106="TOTAL",SUM(INDIRECT("W4:W"&amp;ROW()-1)),""))</f>
        <v/>
      </c>
      <c r="X106" s="6" t="str">
        <f ca="1">IF(AND($A106&lt;&gt;"",$A106&lt;&gt;"TOTAL"),IF(AND('[10]PDI_OTRAS SITUACIONES ADMINISTR'!$AN104&lt;&gt;"",'[10]PDI_OTRAS SITUACIONES ADMINISTR'!$AN104&lt;&gt;0),'[10]PDI_OTRAS SITUACIONES ADMINISTR'!$AN104,""),IF($A106="TOTAL",SUM(INDIRECT("X4:X"&amp;ROW()-1)),""))</f>
        <v/>
      </c>
      <c r="Y106" s="6" t="str">
        <f t="shared" ca="1" si="26"/>
        <v/>
      </c>
      <c r="Z106" s="6" t="str">
        <f ca="1">IF(AND($A106&lt;&gt;"",$A106&lt;&gt;"TOTAL"),IF(AND('[10]PDI_OTRAS SITUACIONES ADMINISTR'!$AQ104&lt;&gt;"",'[10]PDI_OTRAS SITUACIONES ADMINISTR'!$AQ104&lt;&gt;0),'[10]PDI_OTRAS SITUACIONES ADMINISTR'!$AQ104,""),IF($A106="TOTAL",SUM(INDIRECT("Z4:Z"&amp;ROW()-1)),""))</f>
        <v/>
      </c>
      <c r="AA106" s="6" t="str">
        <f ca="1">IF(AND($A106&lt;&gt;"",$A106&lt;&gt;"TOTAL"),IF(AND('[10]PDI_OTRAS SITUACIONES ADMINISTR'!$AS104&lt;&gt;"",'[10]PDI_OTRAS SITUACIONES ADMINISTR'!$AS104&lt;&gt;0),'[10]PDI_OTRAS SITUACIONES ADMINISTR'!$AS104,""),IF($A106="TOTAL",SUM(INDIRECT("AA4:AA"&amp;ROW()-1)),""))</f>
        <v/>
      </c>
      <c r="AB106" s="6" t="str">
        <f t="shared" ca="1" si="27"/>
        <v/>
      </c>
      <c r="AC106" s="6" t="str">
        <f ca="1">IF(AND($A106&lt;&gt;"",$A106&lt;&gt;"TOTAL"),IF(AND('[10]PDI_OTRAS SITUACIONES ADMINISTR'!$AV104&lt;&gt;"",'[10]PDI_OTRAS SITUACIONES ADMINISTR'!$AV104&lt;&gt;0),'[10]PDI_OTRAS SITUACIONES ADMINISTR'!$AV104,""),IF($A106="TOTAL",SUM(INDIRECT("AC4:AC"&amp;ROW()-1)),""))</f>
        <v/>
      </c>
      <c r="AD106" s="6" t="str">
        <f ca="1">IF(AND($A106&lt;&gt;"",$A106&lt;&gt;"TOTAL"),IF(AND('[10]PDI_OTRAS SITUACIONES ADMINISTR'!$AX104&lt;&gt;"",'[10]PDI_OTRAS SITUACIONES ADMINISTR'!$AX104&lt;&gt;0),'[10]PDI_OTRAS SITUACIONES ADMINISTR'!$AX104,""),IF($A106="TOTAL",SUM(INDIRECT("AD4:AD"&amp;ROW()-1)),""))</f>
        <v/>
      </c>
      <c r="AE106" s="6" t="str">
        <f t="shared" ca="1" si="28"/>
        <v/>
      </c>
      <c r="AF106" s="6" t="str">
        <f ca="1">IF(AND($A106&lt;&gt;"",$A106&lt;&gt;"TOTAL"),IF(AND('[10]PDI_OTRAS SITUACIONES ADMINISTR'!$BA104&lt;&gt;"",'[10]PDI_OTRAS SITUACIONES ADMINISTR'!$BA104&lt;&gt;0),'[10]PDI_OTRAS SITUACIONES ADMINISTR'!$BA104,""),IF($A106="TOTAL",SUM(INDIRECT("AF4:AF"&amp;ROW()-1)),""))</f>
        <v/>
      </c>
      <c r="AG106" s="6" t="str">
        <f ca="1">IF(AND($A106&lt;&gt;"",$A106&lt;&gt;"TOTAL"),IF(AND('[10]PDI_OTRAS SITUACIONES ADMINISTR'!$BC104&lt;&gt;"",'[10]PDI_OTRAS SITUACIONES ADMINISTR'!$BC104&lt;&gt;0),'[10]PDI_OTRAS SITUACIONES ADMINISTR'!$BC104,""),IF($A106="TOTAL",SUM(INDIRECT("AG4:AG"&amp;ROW()-1)),""))</f>
        <v/>
      </c>
      <c r="AH106" s="6" t="str">
        <f t="shared" ca="1" si="29"/>
        <v/>
      </c>
      <c r="AI106" s="6" t="str">
        <f ca="1">IF(AND($A106&lt;&gt;"",$A106&lt;&gt;"TOTAL"),IF(AND('[10]PDI_OTRAS SITUACIONES ADMINISTR'!$BF104&lt;&gt;"",'[10]PDI_OTRAS SITUACIONES ADMINISTR'!$BF104&lt;&gt;0),'[10]PDI_OTRAS SITUACIONES ADMINISTR'!$BF104,""),IF($A106="TOTAL",SUM(INDIRECT("AI4:AI"&amp;ROW()-1)),""))</f>
        <v/>
      </c>
      <c r="AJ106" s="6" t="str">
        <f ca="1">IF(AND($A106&lt;&gt;"",$A106&lt;&gt;"TOTAL"),IF(AND('[10]PDI_OTRAS SITUACIONES ADMINISTR'!$BH104&lt;&gt;"",'[10]PDI_OTRAS SITUACIONES ADMINISTR'!$BH104&lt;&gt;0),'[10]PDI_OTRAS SITUACIONES ADMINISTR'!$BH104,""),IF($A106="TOTAL",SUM(INDIRECT("AJ4:AJ"&amp;ROW()-1)),""))</f>
        <v/>
      </c>
      <c r="AK106" s="6" t="str">
        <f t="shared" ca="1" si="30"/>
        <v/>
      </c>
      <c r="AL106" s="6" t="str">
        <f ca="1">IF(AND($A106&lt;&gt;"",$A106&lt;&gt;"TOTAL"),IF(AND('[10]PDI_OTRAS SITUACIONES ADMINISTR'!$BK104&lt;&gt;"",'[10]PDI_OTRAS SITUACIONES ADMINISTR'!$BK104&lt;&gt;0),'[10]PDI_OTRAS SITUACIONES ADMINISTR'!$BK104,""),IF($A106="TOTAL",SUM(INDIRECT("AL4:AL"&amp;ROW()-1)),""))</f>
        <v/>
      </c>
      <c r="AM106" s="6" t="str">
        <f ca="1">IF(AND($A106&lt;&gt;"",$A106&lt;&gt;"TOTAL"),IF(AND('[10]PDI_OTRAS SITUACIONES ADMINISTR'!$BM104&lt;&gt;"",'[10]PDI_OTRAS SITUACIONES ADMINISTR'!$BM104&lt;&gt;0),'[10]PDI_OTRAS SITUACIONES ADMINISTR'!$BM104,""),IF($A106="TOTAL",SUM(INDIRECT("AM4:AM"&amp;ROW()-1)),""))</f>
        <v/>
      </c>
      <c r="AN106" s="6" t="str">
        <f t="shared" ca="1" si="31"/>
        <v/>
      </c>
      <c r="AO106" s="6" t="str">
        <f ca="1">IF(AND($A106&lt;&gt;"",$A106&lt;&gt;"TOTAL"),IF(AND('[10]PDI_OTRAS SITUACIONES ADMINISTR'!$BP104&lt;&gt;"",'[10]PDI_OTRAS SITUACIONES ADMINISTR'!$BP104&lt;&gt;0),'[10]PDI_OTRAS SITUACIONES ADMINISTR'!$BP104,""),IF($A106="TOTAL",SUM(INDIRECT("AO4:AO"&amp;ROW()-1)),""))</f>
        <v/>
      </c>
      <c r="AP106" s="6" t="str">
        <f ca="1">IF(AND($A106&lt;&gt;"",$A106&lt;&gt;"TOTAL"),IF(AND('[10]PDI_OTRAS SITUACIONES ADMINISTR'!$BR104&lt;&gt;"",'[10]PDI_OTRAS SITUACIONES ADMINISTR'!$BR104&lt;&gt;0),'[10]PDI_OTRAS SITUACIONES ADMINISTR'!$BR104,""),IF($A106="TOTAL",SUM(INDIRECT("AP4:AP"&amp;ROW()-1)),""))</f>
        <v/>
      </c>
      <c r="AQ106" s="6" t="str">
        <f t="shared" ca="1" si="32"/>
        <v/>
      </c>
      <c r="AR106" s="6" t="str">
        <f ca="1">IF(AND($A106&lt;&gt;"",$A106&lt;&gt;"TOTAL"),IF(AND('[10]PDI_OTRAS SITUACIONES ADMINISTR'!$BU104&lt;&gt;"",'[10]PDI_OTRAS SITUACIONES ADMINISTR'!$BU104&lt;&gt;0),'[10]PDI_OTRAS SITUACIONES ADMINISTR'!$BU104,""),IF($A106="TOTAL",SUM(INDIRECT("AR4:AR"&amp;ROW()-1)),""))</f>
        <v/>
      </c>
      <c r="AS106" s="6" t="str">
        <f ca="1">IF(AND($A106&lt;&gt;"",$A106&lt;&gt;"TOTAL"),IF(AND('[10]PDI_OTRAS SITUACIONES ADMINISTR'!$BW104&lt;&gt;"",'[10]PDI_OTRAS SITUACIONES ADMINISTR'!$BW104&lt;&gt;0),'[10]PDI_OTRAS SITUACIONES ADMINISTR'!$BW104,""),IF($A106="TOTAL",SUM(INDIRECT("AS4:AS"&amp;ROW()-1)),""))</f>
        <v/>
      </c>
      <c r="AT106" s="6" t="str">
        <f t="shared" ca="1" si="33"/>
        <v/>
      </c>
      <c r="AU106" s="6" t="str">
        <f ca="1">IF(AND($A106&lt;&gt;"",$A106&lt;&gt;"TOTAL"),IF(AND('[10]PDI_OTRAS SITUACIONES ADMINISTR'!$BZ104&lt;&gt;"",'[10]PDI_OTRAS SITUACIONES ADMINISTR'!$BZ104&lt;&gt;0),'[10]PDI_OTRAS SITUACIONES ADMINISTR'!$BZ104,""),IF($A106="TOTAL",SUM(INDIRECT("AU4:AU"&amp;ROW()-1)),""))</f>
        <v/>
      </c>
      <c r="AV106" s="6" t="str">
        <f ca="1">IF(AND($A106&lt;&gt;"",$A106&lt;&gt;"TOTAL"),IF(AND('[10]PDI_OTRAS SITUACIONES ADMINISTR'!$CB104&lt;&gt;"",'[10]PDI_OTRAS SITUACIONES ADMINISTR'!$CB104&lt;&gt;0),'[10]PDI_OTRAS SITUACIONES ADMINISTR'!$CB104,""),IF($A106="TOTAL",SUM(INDIRECT("AV4:AV"&amp;ROW()-1)),""))</f>
        <v/>
      </c>
      <c r="AW106" s="6" t="str">
        <f t="shared" ca="1" si="34"/>
        <v/>
      </c>
      <c r="AX106" s="6" t="str">
        <f ca="1">IF(AND($A106&lt;&gt;"",$A106&lt;&gt;"TOTAL"),IF(AND('[10]PDI_OTRAS SITUACIONES ADMINISTR'!$CE104&lt;&gt;"",'[10]PDI_OTRAS SITUACIONES ADMINISTR'!$CE104&lt;&gt;0),'[10]PDI_OTRAS SITUACIONES ADMINISTR'!$CE104,""),IF($A106="TOTAL",SUM(INDIRECT("AX4:AX"&amp;ROW()-1)),""))</f>
        <v/>
      </c>
      <c r="AY106" s="6" t="str">
        <f ca="1">IF(AND($A106&lt;&gt;"",$A106&lt;&gt;"TOTAL"),IF(AND('[10]PDI_OTRAS SITUACIONES ADMINISTR'!$CG104&lt;&gt;"",'[10]PDI_OTRAS SITUACIONES ADMINISTR'!$CG104&lt;&gt;0),'[10]PDI_OTRAS SITUACIONES ADMINISTR'!$CG104,""),IF($A106="TOTAL",SUM(INDIRECT("AY4:AY"&amp;ROW()-1)),""))</f>
        <v/>
      </c>
      <c r="AZ106" s="6" t="str">
        <f t="shared" ca="1" si="35"/>
        <v/>
      </c>
      <c r="BA106" s="6" t="str">
        <f ca="1">IF(AND($A106&lt;&gt;"",$A106&lt;&gt;"TOTAL"),IF(AND('[10]PDI_OTRAS SITUACIONES ADMINISTR'!$CJ104&lt;&gt;"",'[10]PDI_OTRAS SITUACIONES ADMINISTR'!$CJ104&lt;&gt;0),'[10]PDI_OTRAS SITUACIONES ADMINISTR'!$CJ104,""),IF($A106="TOTAL",SUM(INDIRECT("BA4:BA"&amp;ROW()-1)),""))</f>
        <v/>
      </c>
      <c r="BB106" s="6" t="str">
        <f ca="1">IF(AND($A106&lt;&gt;"",$A106&lt;&gt;"TOTAL"),IF(AND('[10]PDI_OTRAS SITUACIONES ADMINISTR'!$CL104&lt;&gt;"",'[10]PDI_OTRAS SITUACIONES ADMINISTR'!$CL104&lt;&gt;0),'[10]PDI_OTRAS SITUACIONES ADMINISTR'!$CL104,""),IF($A106="TOTAL",SUM(INDIRECT("BB4:BB"&amp;ROW()-1)),""))</f>
        <v/>
      </c>
      <c r="BC106" s="6" t="str">
        <f t="shared" ca="1" si="36"/>
        <v/>
      </c>
      <c r="BD106" s="6" t="str">
        <f ca="1">IF(AND($A106&lt;&gt;"",$A106&lt;&gt;"TOTAL"),IF(AND('[10]PDI_OTRAS SITUACIONES ADMINISTR'!$CO104&lt;&gt;"",'[10]PDI_OTRAS SITUACIONES ADMINISTR'!$CO104&lt;&gt;0),'[10]PDI_OTRAS SITUACIONES ADMINISTR'!$CO104,""),IF($A106="TOTAL",SUM(INDIRECT("BD4:BD"&amp;ROW()-1)),""))</f>
        <v/>
      </c>
      <c r="BE106" s="6" t="str">
        <f ca="1">IF(AND($A106&lt;&gt;"",$A106&lt;&gt;"TOTAL"),IF(AND('[10]PDI_OTRAS SITUACIONES ADMINISTR'!$CQ104&lt;&gt;"",'[10]PDI_OTRAS SITUACIONES ADMINISTR'!$CQ104&lt;&gt;0),'[10]PDI_OTRAS SITUACIONES ADMINISTR'!$CQ104,""),IF($A106="TOTAL",SUM(INDIRECT("BE4:BE"&amp;ROW()-1)),""))</f>
        <v/>
      </c>
      <c r="BF106" s="6" t="str">
        <f t="shared" ca="1" si="37"/>
        <v/>
      </c>
    </row>
    <row r="107" spans="1:58" x14ac:dyDescent="0.2">
      <c r="A107" s="19" t="str">
        <f>IF('[10]PDI_OTRAS SITUACIONES ADMINISTR'!$B105&lt;&gt;"",'[10]PDI_OTRAS SITUACIONES ADMINISTR'!$B105,IF(AND('[10]PDI_OTRAS SITUACIONES ADMINISTR'!$B105="",'[10]PDI_OTRAS SITUACIONES ADMINISTR'!$B106="",'[10]PDI_OTRAS SITUACIONES ADMINISTR'!$B104=""),"","TOTAL"))</f>
        <v/>
      </c>
      <c r="B107" s="6" t="str">
        <f ca="1">IF(AND($A107&lt;&gt;"",$A107&lt;&gt;"TOTAL"),IF(AND('[10]PDI_OTRAS SITUACIONES ADMINISTR'!$C105&lt;&gt;"",'[10]PDI_OTRAS SITUACIONES ADMINISTR'!$C105&lt;&gt;0),'[10]PDI_OTRAS SITUACIONES ADMINISTR'!$C105,""),IF($A107="TOTAL",SUM(INDIRECT("B4:B"&amp;ROW()-1)),""))</f>
        <v/>
      </c>
      <c r="C107" s="6" t="str">
        <f ca="1">IF(AND($A107&lt;&gt;"",$A107&lt;&gt;"TOTAL"),IF(AND('[10]PDI_OTRAS SITUACIONES ADMINISTR'!$E105&lt;&gt;"",'[10]PDI_OTRAS SITUACIONES ADMINISTR'!$E105&lt;&gt;0),'[10]PDI_OTRAS SITUACIONES ADMINISTR'!$E105,""),IF($A107="TOTAL",SUM(INDIRECT("C4:C"&amp;ROW()-1)),""))</f>
        <v/>
      </c>
      <c r="D107" s="6" t="str">
        <f t="shared" ca="1" si="19"/>
        <v/>
      </c>
      <c r="E107" s="6" t="str">
        <f ca="1">IF(AND($A107&lt;&gt;"",$A107&lt;&gt;"TOTAL"),IF(AND('[10]PDI_OTRAS SITUACIONES ADMINISTR'!$H105&lt;&gt;"",'[10]PDI_OTRAS SITUACIONES ADMINISTR'!$H105&lt;&gt;0),'[10]PDI_OTRAS SITUACIONES ADMINISTR'!$H105,""),IF($A107="TOTAL",SUM(INDIRECT("E4:E"&amp;ROW()-1)),""))</f>
        <v/>
      </c>
      <c r="F107" s="6" t="str">
        <f ca="1">IF(AND($A107&lt;&gt;"",$A107&lt;&gt;"TOTAL"),IF(AND('[10]PDI_OTRAS SITUACIONES ADMINISTR'!$J105&lt;&gt;"",'[10]PDI_OTRAS SITUACIONES ADMINISTR'!$J105&lt;&gt;0),'[10]PDI_OTRAS SITUACIONES ADMINISTR'!$J105,""),IF($A107="TOTAL",SUM(INDIRECT("F4:F"&amp;ROW()-1)),""))</f>
        <v/>
      </c>
      <c r="G107" s="6" t="str">
        <f t="shared" ca="1" si="20"/>
        <v/>
      </c>
      <c r="H107" s="6" t="str">
        <f ca="1">IF(AND($A107&lt;&gt;"",$A107&lt;&gt;"TOTAL"),IF(AND('[10]PDI_OTRAS SITUACIONES ADMINISTR'!$M105&lt;&gt;"",'[10]PDI_OTRAS SITUACIONES ADMINISTR'!$M105&lt;&gt;0),'[10]PDI_OTRAS SITUACIONES ADMINISTR'!$M105,""),IF($A107="TOTAL",SUM(INDIRECT("H4:H"&amp;ROW()-1)),""))</f>
        <v/>
      </c>
      <c r="I107" s="6" t="str">
        <f ca="1">IF(AND($A107&lt;&gt;"",$A107&lt;&gt;"TOTAL"),IF(AND('[10]PDI_OTRAS SITUACIONES ADMINISTR'!$O105&lt;&gt;"",'[10]PDI_OTRAS SITUACIONES ADMINISTR'!$O105&lt;&gt;0),'[10]PDI_OTRAS SITUACIONES ADMINISTR'!$O105,""),IF($A107="TOTAL",SUM(INDIRECT("I4:I"&amp;ROW()-1)),""))</f>
        <v/>
      </c>
      <c r="J107" s="6" t="str">
        <f t="shared" ca="1" si="21"/>
        <v/>
      </c>
      <c r="K107" s="6" t="str">
        <f ca="1">IF(AND($A107&lt;&gt;"",$A107&lt;&gt;"TOTAL"),IF(AND('[10]PDI_OTRAS SITUACIONES ADMINISTR'!$R105&lt;&gt;"",'[10]PDI_OTRAS SITUACIONES ADMINISTR'!$R105&lt;&gt;0),'[10]PDI_OTRAS SITUACIONES ADMINISTR'!$R105,""),IF($A107="TOTAL",SUM(INDIRECT("K4:K"&amp;ROW()-1)),""))</f>
        <v/>
      </c>
      <c r="L107" s="6" t="str">
        <f ca="1">IF(AND($A107&lt;&gt;"",$A107&lt;&gt;"TOTAL"),IF(AND('[10]PDI_OTRAS SITUACIONES ADMINISTR'!$T105&lt;&gt;"",'[10]PDI_OTRAS SITUACIONES ADMINISTR'!$T105&lt;&gt;0),'[10]PDI_OTRAS SITUACIONES ADMINISTR'!$T105,""),IF($A107="TOTAL",SUM(INDIRECT("L4:L"&amp;ROW()-1)),""))</f>
        <v/>
      </c>
      <c r="M107" s="6" t="str">
        <f t="shared" ca="1" si="22"/>
        <v/>
      </c>
      <c r="N107" s="6" t="str">
        <f ca="1">IF(AND($A107&lt;&gt;"",$A107&lt;&gt;"TOTAL"),IF(AND('[10]PDI_OTRAS SITUACIONES ADMINISTR'!$W105&lt;&gt;"",'[10]PDI_OTRAS SITUACIONES ADMINISTR'!$W105&lt;&gt;0),'[10]PDI_OTRAS SITUACIONES ADMINISTR'!$W105,""),IF($A107="TOTAL",SUM(INDIRECT("N4:N"&amp;ROW()-1)),""))</f>
        <v/>
      </c>
      <c r="O107" s="6" t="str">
        <f ca="1">IF(AND($A107&lt;&gt;"",$A107&lt;&gt;"TOTAL"),IF(AND('[10]PDI_OTRAS SITUACIONES ADMINISTR'!$Y105&lt;&gt;"",'[10]PDI_OTRAS SITUACIONES ADMINISTR'!$Y105&lt;&gt;0),'[10]PDI_OTRAS SITUACIONES ADMINISTR'!$Y105,""),IF($A107="TOTAL",SUM(INDIRECT("O4:O"&amp;ROW()-1)),""))</f>
        <v/>
      </c>
      <c r="P107" s="6" t="str">
        <f t="shared" ca="1" si="23"/>
        <v/>
      </c>
      <c r="Q107" s="6" t="str">
        <f ca="1">IF(AND($A107&lt;&gt;"",$A107&lt;&gt;"TOTAL"),IF(AND('[10]PDI_OTRAS SITUACIONES ADMINISTR'!$AB105&lt;&gt;"",'[10]PDI_OTRAS SITUACIONES ADMINISTR'!$AB105&lt;&gt;0),'[10]PDI_OTRAS SITUACIONES ADMINISTR'!$AB105,""),IF($A107="TOTAL",SUM(INDIRECT("Q4:Q"&amp;ROW()-1)),""))</f>
        <v/>
      </c>
      <c r="R107" s="6" t="str">
        <f ca="1">IF(AND($A107&lt;&gt;"",$A107&lt;&gt;"TOTAL"),IF(AND('[10]PDI_OTRAS SITUACIONES ADMINISTR'!$AD105&lt;&gt;"",'[10]PDI_OTRAS SITUACIONES ADMINISTR'!$AD105&lt;&gt;0),'[10]PDI_OTRAS SITUACIONES ADMINISTR'!$AD105,""),IF($A107="TOTAL",SUM(INDIRECT("R4:R"&amp;ROW()-1)),""))</f>
        <v/>
      </c>
      <c r="S107" s="6" t="str">
        <f t="shared" ca="1" si="24"/>
        <v/>
      </c>
      <c r="T107" s="6" t="str">
        <f ca="1">IF(AND($A107&lt;&gt;"",$A107&lt;&gt;"TOTAL"),IF(AND('[10]PDI_OTRAS SITUACIONES ADMINISTR'!$AG105&lt;&gt;"",'[10]PDI_OTRAS SITUACIONES ADMINISTR'!$AG105&lt;&gt;0),'[10]PDI_OTRAS SITUACIONES ADMINISTR'!$AG105,""),IF($A107="TOTAL",SUM(INDIRECT("T4:T"&amp;ROW()-1)),""))</f>
        <v/>
      </c>
      <c r="U107" s="6" t="str">
        <f ca="1">IF(AND($A107&lt;&gt;"",$A107&lt;&gt;"TOTAL"),IF(AND('[10]PDI_OTRAS SITUACIONES ADMINISTR'!$AI105&lt;&gt;"",'[10]PDI_OTRAS SITUACIONES ADMINISTR'!$AI105&lt;&gt;0),'[10]PDI_OTRAS SITUACIONES ADMINISTR'!$AI105,""),IF($A107="TOTAL",SUM(INDIRECT("U4:U"&amp;ROW()-1)),""))</f>
        <v/>
      </c>
      <c r="V107" s="6" t="str">
        <f t="shared" ca="1" si="25"/>
        <v/>
      </c>
      <c r="W107" s="6" t="str">
        <f ca="1">IF(AND($A107&lt;&gt;"",$A107&lt;&gt;"TOTAL"),IF(AND('[10]PDI_OTRAS SITUACIONES ADMINISTR'!$AL105&lt;&gt;"",'[10]PDI_OTRAS SITUACIONES ADMINISTR'!$AL105&lt;&gt;0),'[10]PDI_OTRAS SITUACIONES ADMINISTR'!$AL105,""),IF($A107="TOTAL",SUM(INDIRECT("W4:W"&amp;ROW()-1)),""))</f>
        <v/>
      </c>
      <c r="X107" s="6" t="str">
        <f ca="1">IF(AND($A107&lt;&gt;"",$A107&lt;&gt;"TOTAL"),IF(AND('[10]PDI_OTRAS SITUACIONES ADMINISTR'!$AN105&lt;&gt;"",'[10]PDI_OTRAS SITUACIONES ADMINISTR'!$AN105&lt;&gt;0),'[10]PDI_OTRAS SITUACIONES ADMINISTR'!$AN105,""),IF($A107="TOTAL",SUM(INDIRECT("X4:X"&amp;ROW()-1)),""))</f>
        <v/>
      </c>
      <c r="Y107" s="6" t="str">
        <f t="shared" ca="1" si="26"/>
        <v/>
      </c>
      <c r="Z107" s="6" t="str">
        <f ca="1">IF(AND($A107&lt;&gt;"",$A107&lt;&gt;"TOTAL"),IF(AND('[10]PDI_OTRAS SITUACIONES ADMINISTR'!$AQ105&lt;&gt;"",'[10]PDI_OTRAS SITUACIONES ADMINISTR'!$AQ105&lt;&gt;0),'[10]PDI_OTRAS SITUACIONES ADMINISTR'!$AQ105,""),IF($A107="TOTAL",SUM(INDIRECT("Z4:Z"&amp;ROW()-1)),""))</f>
        <v/>
      </c>
      <c r="AA107" s="6" t="str">
        <f ca="1">IF(AND($A107&lt;&gt;"",$A107&lt;&gt;"TOTAL"),IF(AND('[10]PDI_OTRAS SITUACIONES ADMINISTR'!$AS105&lt;&gt;"",'[10]PDI_OTRAS SITUACIONES ADMINISTR'!$AS105&lt;&gt;0),'[10]PDI_OTRAS SITUACIONES ADMINISTR'!$AS105,""),IF($A107="TOTAL",SUM(INDIRECT("AA4:AA"&amp;ROW()-1)),""))</f>
        <v/>
      </c>
      <c r="AB107" s="6" t="str">
        <f t="shared" ca="1" si="27"/>
        <v/>
      </c>
      <c r="AC107" s="6" t="str">
        <f ca="1">IF(AND($A107&lt;&gt;"",$A107&lt;&gt;"TOTAL"),IF(AND('[10]PDI_OTRAS SITUACIONES ADMINISTR'!$AV105&lt;&gt;"",'[10]PDI_OTRAS SITUACIONES ADMINISTR'!$AV105&lt;&gt;0),'[10]PDI_OTRAS SITUACIONES ADMINISTR'!$AV105,""),IF($A107="TOTAL",SUM(INDIRECT("AC4:AC"&amp;ROW()-1)),""))</f>
        <v/>
      </c>
      <c r="AD107" s="6" t="str">
        <f ca="1">IF(AND($A107&lt;&gt;"",$A107&lt;&gt;"TOTAL"),IF(AND('[10]PDI_OTRAS SITUACIONES ADMINISTR'!$AX105&lt;&gt;"",'[10]PDI_OTRAS SITUACIONES ADMINISTR'!$AX105&lt;&gt;0),'[10]PDI_OTRAS SITUACIONES ADMINISTR'!$AX105,""),IF($A107="TOTAL",SUM(INDIRECT("AD4:AD"&amp;ROW()-1)),""))</f>
        <v/>
      </c>
      <c r="AE107" s="6" t="str">
        <f t="shared" ca="1" si="28"/>
        <v/>
      </c>
      <c r="AF107" s="6" t="str">
        <f ca="1">IF(AND($A107&lt;&gt;"",$A107&lt;&gt;"TOTAL"),IF(AND('[10]PDI_OTRAS SITUACIONES ADMINISTR'!$BA105&lt;&gt;"",'[10]PDI_OTRAS SITUACIONES ADMINISTR'!$BA105&lt;&gt;0),'[10]PDI_OTRAS SITUACIONES ADMINISTR'!$BA105,""),IF($A107="TOTAL",SUM(INDIRECT("AF4:AF"&amp;ROW()-1)),""))</f>
        <v/>
      </c>
      <c r="AG107" s="6" t="str">
        <f ca="1">IF(AND($A107&lt;&gt;"",$A107&lt;&gt;"TOTAL"),IF(AND('[10]PDI_OTRAS SITUACIONES ADMINISTR'!$BC105&lt;&gt;"",'[10]PDI_OTRAS SITUACIONES ADMINISTR'!$BC105&lt;&gt;0),'[10]PDI_OTRAS SITUACIONES ADMINISTR'!$BC105,""),IF($A107="TOTAL",SUM(INDIRECT("AG4:AG"&amp;ROW()-1)),""))</f>
        <v/>
      </c>
      <c r="AH107" s="6" t="str">
        <f t="shared" ca="1" si="29"/>
        <v/>
      </c>
      <c r="AI107" s="6" t="str">
        <f ca="1">IF(AND($A107&lt;&gt;"",$A107&lt;&gt;"TOTAL"),IF(AND('[10]PDI_OTRAS SITUACIONES ADMINISTR'!$BF105&lt;&gt;"",'[10]PDI_OTRAS SITUACIONES ADMINISTR'!$BF105&lt;&gt;0),'[10]PDI_OTRAS SITUACIONES ADMINISTR'!$BF105,""),IF($A107="TOTAL",SUM(INDIRECT("AI4:AI"&amp;ROW()-1)),""))</f>
        <v/>
      </c>
      <c r="AJ107" s="6" t="str">
        <f ca="1">IF(AND($A107&lt;&gt;"",$A107&lt;&gt;"TOTAL"),IF(AND('[10]PDI_OTRAS SITUACIONES ADMINISTR'!$BH105&lt;&gt;"",'[10]PDI_OTRAS SITUACIONES ADMINISTR'!$BH105&lt;&gt;0),'[10]PDI_OTRAS SITUACIONES ADMINISTR'!$BH105,""),IF($A107="TOTAL",SUM(INDIRECT("AJ4:AJ"&amp;ROW()-1)),""))</f>
        <v/>
      </c>
      <c r="AK107" s="6" t="str">
        <f t="shared" ca="1" si="30"/>
        <v/>
      </c>
      <c r="AL107" s="6" t="str">
        <f ca="1">IF(AND($A107&lt;&gt;"",$A107&lt;&gt;"TOTAL"),IF(AND('[10]PDI_OTRAS SITUACIONES ADMINISTR'!$BK105&lt;&gt;"",'[10]PDI_OTRAS SITUACIONES ADMINISTR'!$BK105&lt;&gt;0),'[10]PDI_OTRAS SITUACIONES ADMINISTR'!$BK105,""),IF($A107="TOTAL",SUM(INDIRECT("AL4:AL"&amp;ROW()-1)),""))</f>
        <v/>
      </c>
      <c r="AM107" s="6" t="str">
        <f ca="1">IF(AND($A107&lt;&gt;"",$A107&lt;&gt;"TOTAL"),IF(AND('[10]PDI_OTRAS SITUACIONES ADMINISTR'!$BM105&lt;&gt;"",'[10]PDI_OTRAS SITUACIONES ADMINISTR'!$BM105&lt;&gt;0),'[10]PDI_OTRAS SITUACIONES ADMINISTR'!$BM105,""),IF($A107="TOTAL",SUM(INDIRECT("AM4:AM"&amp;ROW()-1)),""))</f>
        <v/>
      </c>
      <c r="AN107" s="6" t="str">
        <f t="shared" ca="1" si="31"/>
        <v/>
      </c>
      <c r="AO107" s="6" t="str">
        <f ca="1">IF(AND($A107&lt;&gt;"",$A107&lt;&gt;"TOTAL"),IF(AND('[10]PDI_OTRAS SITUACIONES ADMINISTR'!$BP105&lt;&gt;"",'[10]PDI_OTRAS SITUACIONES ADMINISTR'!$BP105&lt;&gt;0),'[10]PDI_OTRAS SITUACIONES ADMINISTR'!$BP105,""),IF($A107="TOTAL",SUM(INDIRECT("AO4:AO"&amp;ROW()-1)),""))</f>
        <v/>
      </c>
      <c r="AP107" s="6" t="str">
        <f ca="1">IF(AND($A107&lt;&gt;"",$A107&lt;&gt;"TOTAL"),IF(AND('[10]PDI_OTRAS SITUACIONES ADMINISTR'!$BR105&lt;&gt;"",'[10]PDI_OTRAS SITUACIONES ADMINISTR'!$BR105&lt;&gt;0),'[10]PDI_OTRAS SITUACIONES ADMINISTR'!$BR105,""),IF($A107="TOTAL",SUM(INDIRECT("AP4:AP"&amp;ROW()-1)),""))</f>
        <v/>
      </c>
      <c r="AQ107" s="6" t="str">
        <f t="shared" ca="1" si="32"/>
        <v/>
      </c>
      <c r="AR107" s="6" t="str">
        <f ca="1">IF(AND($A107&lt;&gt;"",$A107&lt;&gt;"TOTAL"),IF(AND('[10]PDI_OTRAS SITUACIONES ADMINISTR'!$BU105&lt;&gt;"",'[10]PDI_OTRAS SITUACIONES ADMINISTR'!$BU105&lt;&gt;0),'[10]PDI_OTRAS SITUACIONES ADMINISTR'!$BU105,""),IF($A107="TOTAL",SUM(INDIRECT("AR4:AR"&amp;ROW()-1)),""))</f>
        <v/>
      </c>
      <c r="AS107" s="6" t="str">
        <f ca="1">IF(AND($A107&lt;&gt;"",$A107&lt;&gt;"TOTAL"),IF(AND('[10]PDI_OTRAS SITUACIONES ADMINISTR'!$BW105&lt;&gt;"",'[10]PDI_OTRAS SITUACIONES ADMINISTR'!$BW105&lt;&gt;0),'[10]PDI_OTRAS SITUACIONES ADMINISTR'!$BW105,""),IF($A107="TOTAL",SUM(INDIRECT("AS4:AS"&amp;ROW()-1)),""))</f>
        <v/>
      </c>
      <c r="AT107" s="6" t="str">
        <f t="shared" ca="1" si="33"/>
        <v/>
      </c>
      <c r="AU107" s="6" t="str">
        <f ca="1">IF(AND($A107&lt;&gt;"",$A107&lt;&gt;"TOTAL"),IF(AND('[10]PDI_OTRAS SITUACIONES ADMINISTR'!$BZ105&lt;&gt;"",'[10]PDI_OTRAS SITUACIONES ADMINISTR'!$BZ105&lt;&gt;0),'[10]PDI_OTRAS SITUACIONES ADMINISTR'!$BZ105,""),IF($A107="TOTAL",SUM(INDIRECT("AU4:AU"&amp;ROW()-1)),""))</f>
        <v/>
      </c>
      <c r="AV107" s="6" t="str">
        <f ca="1">IF(AND($A107&lt;&gt;"",$A107&lt;&gt;"TOTAL"),IF(AND('[10]PDI_OTRAS SITUACIONES ADMINISTR'!$CB105&lt;&gt;"",'[10]PDI_OTRAS SITUACIONES ADMINISTR'!$CB105&lt;&gt;0),'[10]PDI_OTRAS SITUACIONES ADMINISTR'!$CB105,""),IF($A107="TOTAL",SUM(INDIRECT("AV4:AV"&amp;ROW()-1)),""))</f>
        <v/>
      </c>
      <c r="AW107" s="6" t="str">
        <f t="shared" ca="1" si="34"/>
        <v/>
      </c>
      <c r="AX107" s="6" t="str">
        <f ca="1">IF(AND($A107&lt;&gt;"",$A107&lt;&gt;"TOTAL"),IF(AND('[10]PDI_OTRAS SITUACIONES ADMINISTR'!$CE105&lt;&gt;"",'[10]PDI_OTRAS SITUACIONES ADMINISTR'!$CE105&lt;&gt;0),'[10]PDI_OTRAS SITUACIONES ADMINISTR'!$CE105,""),IF($A107="TOTAL",SUM(INDIRECT("AX4:AX"&amp;ROW()-1)),""))</f>
        <v/>
      </c>
      <c r="AY107" s="6" t="str">
        <f ca="1">IF(AND($A107&lt;&gt;"",$A107&lt;&gt;"TOTAL"),IF(AND('[10]PDI_OTRAS SITUACIONES ADMINISTR'!$CG105&lt;&gt;"",'[10]PDI_OTRAS SITUACIONES ADMINISTR'!$CG105&lt;&gt;0),'[10]PDI_OTRAS SITUACIONES ADMINISTR'!$CG105,""),IF($A107="TOTAL",SUM(INDIRECT("AY4:AY"&amp;ROW()-1)),""))</f>
        <v/>
      </c>
      <c r="AZ107" s="6" t="str">
        <f t="shared" ca="1" si="35"/>
        <v/>
      </c>
      <c r="BA107" s="6" t="str">
        <f ca="1">IF(AND($A107&lt;&gt;"",$A107&lt;&gt;"TOTAL"),IF(AND('[10]PDI_OTRAS SITUACIONES ADMINISTR'!$CJ105&lt;&gt;"",'[10]PDI_OTRAS SITUACIONES ADMINISTR'!$CJ105&lt;&gt;0),'[10]PDI_OTRAS SITUACIONES ADMINISTR'!$CJ105,""),IF($A107="TOTAL",SUM(INDIRECT("BA4:BA"&amp;ROW()-1)),""))</f>
        <v/>
      </c>
      <c r="BB107" s="6" t="str">
        <f ca="1">IF(AND($A107&lt;&gt;"",$A107&lt;&gt;"TOTAL"),IF(AND('[10]PDI_OTRAS SITUACIONES ADMINISTR'!$CL105&lt;&gt;"",'[10]PDI_OTRAS SITUACIONES ADMINISTR'!$CL105&lt;&gt;0),'[10]PDI_OTRAS SITUACIONES ADMINISTR'!$CL105,""),IF($A107="TOTAL",SUM(INDIRECT("BB4:BB"&amp;ROW()-1)),""))</f>
        <v/>
      </c>
      <c r="BC107" s="6" t="str">
        <f t="shared" ca="1" si="36"/>
        <v/>
      </c>
      <c r="BD107" s="6" t="str">
        <f ca="1">IF(AND($A107&lt;&gt;"",$A107&lt;&gt;"TOTAL"),IF(AND('[10]PDI_OTRAS SITUACIONES ADMINISTR'!$CO105&lt;&gt;"",'[10]PDI_OTRAS SITUACIONES ADMINISTR'!$CO105&lt;&gt;0),'[10]PDI_OTRAS SITUACIONES ADMINISTR'!$CO105,""),IF($A107="TOTAL",SUM(INDIRECT("BD4:BD"&amp;ROW()-1)),""))</f>
        <v/>
      </c>
      <c r="BE107" s="6" t="str">
        <f ca="1">IF(AND($A107&lt;&gt;"",$A107&lt;&gt;"TOTAL"),IF(AND('[10]PDI_OTRAS SITUACIONES ADMINISTR'!$CQ105&lt;&gt;"",'[10]PDI_OTRAS SITUACIONES ADMINISTR'!$CQ105&lt;&gt;0),'[10]PDI_OTRAS SITUACIONES ADMINISTR'!$CQ105,""),IF($A107="TOTAL",SUM(INDIRECT("BE4:BE"&amp;ROW()-1)),""))</f>
        <v/>
      </c>
      <c r="BF107" s="6" t="str">
        <f t="shared" ca="1" si="37"/>
        <v/>
      </c>
    </row>
    <row r="108" spans="1:58" x14ac:dyDescent="0.2">
      <c r="A108" s="19" t="str">
        <f>IF('[10]PDI_OTRAS SITUACIONES ADMINISTR'!$B106&lt;&gt;"",'[10]PDI_OTRAS SITUACIONES ADMINISTR'!$B106,IF(AND('[10]PDI_OTRAS SITUACIONES ADMINISTR'!$B106="",'[10]PDI_OTRAS SITUACIONES ADMINISTR'!$B107="",'[10]PDI_OTRAS SITUACIONES ADMINISTR'!$B105=""),"","TOTAL"))</f>
        <v/>
      </c>
      <c r="B108" s="6" t="str">
        <f ca="1">IF(AND($A108&lt;&gt;"",$A108&lt;&gt;"TOTAL"),IF(AND('[10]PDI_OTRAS SITUACIONES ADMINISTR'!$C106&lt;&gt;"",'[10]PDI_OTRAS SITUACIONES ADMINISTR'!$C106&lt;&gt;0),'[10]PDI_OTRAS SITUACIONES ADMINISTR'!$C106,""),IF($A108="TOTAL",SUM(INDIRECT("B4:B"&amp;ROW()-1)),""))</f>
        <v/>
      </c>
      <c r="C108" s="6" t="str">
        <f ca="1">IF(AND($A108&lt;&gt;"",$A108&lt;&gt;"TOTAL"),IF(AND('[10]PDI_OTRAS SITUACIONES ADMINISTR'!$E106&lt;&gt;"",'[10]PDI_OTRAS SITUACIONES ADMINISTR'!$E106&lt;&gt;0),'[10]PDI_OTRAS SITUACIONES ADMINISTR'!$E106,""),IF($A108="TOTAL",SUM(INDIRECT("C4:C"&amp;ROW()-1)),""))</f>
        <v/>
      </c>
      <c r="D108" s="6" t="str">
        <f t="shared" ca="1" si="19"/>
        <v/>
      </c>
      <c r="E108" s="6" t="str">
        <f ca="1">IF(AND($A108&lt;&gt;"",$A108&lt;&gt;"TOTAL"),IF(AND('[10]PDI_OTRAS SITUACIONES ADMINISTR'!$H106&lt;&gt;"",'[10]PDI_OTRAS SITUACIONES ADMINISTR'!$H106&lt;&gt;0),'[10]PDI_OTRAS SITUACIONES ADMINISTR'!$H106,""),IF($A108="TOTAL",SUM(INDIRECT("E4:E"&amp;ROW()-1)),""))</f>
        <v/>
      </c>
      <c r="F108" s="6" t="str">
        <f ca="1">IF(AND($A108&lt;&gt;"",$A108&lt;&gt;"TOTAL"),IF(AND('[10]PDI_OTRAS SITUACIONES ADMINISTR'!$J106&lt;&gt;"",'[10]PDI_OTRAS SITUACIONES ADMINISTR'!$J106&lt;&gt;0),'[10]PDI_OTRAS SITUACIONES ADMINISTR'!$J106,""),IF($A108="TOTAL",SUM(INDIRECT("F4:F"&amp;ROW()-1)),""))</f>
        <v/>
      </c>
      <c r="G108" s="6" t="str">
        <f t="shared" ca="1" si="20"/>
        <v/>
      </c>
      <c r="H108" s="6" t="str">
        <f ca="1">IF(AND($A108&lt;&gt;"",$A108&lt;&gt;"TOTAL"),IF(AND('[10]PDI_OTRAS SITUACIONES ADMINISTR'!$M106&lt;&gt;"",'[10]PDI_OTRAS SITUACIONES ADMINISTR'!$M106&lt;&gt;0),'[10]PDI_OTRAS SITUACIONES ADMINISTR'!$M106,""),IF($A108="TOTAL",SUM(INDIRECT("H4:H"&amp;ROW()-1)),""))</f>
        <v/>
      </c>
      <c r="I108" s="6" t="str">
        <f ca="1">IF(AND($A108&lt;&gt;"",$A108&lt;&gt;"TOTAL"),IF(AND('[10]PDI_OTRAS SITUACIONES ADMINISTR'!$O106&lt;&gt;"",'[10]PDI_OTRAS SITUACIONES ADMINISTR'!$O106&lt;&gt;0),'[10]PDI_OTRAS SITUACIONES ADMINISTR'!$O106,""),IF($A108="TOTAL",SUM(INDIRECT("I4:I"&amp;ROW()-1)),""))</f>
        <v/>
      </c>
      <c r="J108" s="6" t="str">
        <f t="shared" ca="1" si="21"/>
        <v/>
      </c>
      <c r="K108" s="6" t="str">
        <f ca="1">IF(AND($A108&lt;&gt;"",$A108&lt;&gt;"TOTAL"),IF(AND('[10]PDI_OTRAS SITUACIONES ADMINISTR'!$R106&lt;&gt;"",'[10]PDI_OTRAS SITUACIONES ADMINISTR'!$R106&lt;&gt;0),'[10]PDI_OTRAS SITUACIONES ADMINISTR'!$R106,""),IF($A108="TOTAL",SUM(INDIRECT("K4:K"&amp;ROW()-1)),""))</f>
        <v/>
      </c>
      <c r="L108" s="6" t="str">
        <f ca="1">IF(AND($A108&lt;&gt;"",$A108&lt;&gt;"TOTAL"),IF(AND('[10]PDI_OTRAS SITUACIONES ADMINISTR'!$T106&lt;&gt;"",'[10]PDI_OTRAS SITUACIONES ADMINISTR'!$T106&lt;&gt;0),'[10]PDI_OTRAS SITUACIONES ADMINISTR'!$T106,""),IF($A108="TOTAL",SUM(INDIRECT("L4:L"&amp;ROW()-1)),""))</f>
        <v/>
      </c>
      <c r="M108" s="6" t="str">
        <f t="shared" ca="1" si="22"/>
        <v/>
      </c>
      <c r="N108" s="6" t="str">
        <f ca="1">IF(AND($A108&lt;&gt;"",$A108&lt;&gt;"TOTAL"),IF(AND('[10]PDI_OTRAS SITUACIONES ADMINISTR'!$W106&lt;&gt;"",'[10]PDI_OTRAS SITUACIONES ADMINISTR'!$W106&lt;&gt;0),'[10]PDI_OTRAS SITUACIONES ADMINISTR'!$W106,""),IF($A108="TOTAL",SUM(INDIRECT("N4:N"&amp;ROW()-1)),""))</f>
        <v/>
      </c>
      <c r="O108" s="6" t="str">
        <f ca="1">IF(AND($A108&lt;&gt;"",$A108&lt;&gt;"TOTAL"),IF(AND('[10]PDI_OTRAS SITUACIONES ADMINISTR'!$Y106&lt;&gt;"",'[10]PDI_OTRAS SITUACIONES ADMINISTR'!$Y106&lt;&gt;0),'[10]PDI_OTRAS SITUACIONES ADMINISTR'!$Y106,""),IF($A108="TOTAL",SUM(INDIRECT("O4:O"&amp;ROW()-1)),""))</f>
        <v/>
      </c>
      <c r="P108" s="6" t="str">
        <f t="shared" ca="1" si="23"/>
        <v/>
      </c>
      <c r="Q108" s="6" t="str">
        <f ca="1">IF(AND($A108&lt;&gt;"",$A108&lt;&gt;"TOTAL"),IF(AND('[10]PDI_OTRAS SITUACIONES ADMINISTR'!$AB106&lt;&gt;"",'[10]PDI_OTRAS SITUACIONES ADMINISTR'!$AB106&lt;&gt;0),'[10]PDI_OTRAS SITUACIONES ADMINISTR'!$AB106,""),IF($A108="TOTAL",SUM(INDIRECT("Q4:Q"&amp;ROW()-1)),""))</f>
        <v/>
      </c>
      <c r="R108" s="6" t="str">
        <f ca="1">IF(AND($A108&lt;&gt;"",$A108&lt;&gt;"TOTAL"),IF(AND('[10]PDI_OTRAS SITUACIONES ADMINISTR'!$AD106&lt;&gt;"",'[10]PDI_OTRAS SITUACIONES ADMINISTR'!$AD106&lt;&gt;0),'[10]PDI_OTRAS SITUACIONES ADMINISTR'!$AD106,""),IF($A108="TOTAL",SUM(INDIRECT("R4:R"&amp;ROW()-1)),""))</f>
        <v/>
      </c>
      <c r="S108" s="6" t="str">
        <f t="shared" ca="1" si="24"/>
        <v/>
      </c>
      <c r="T108" s="6" t="str">
        <f ca="1">IF(AND($A108&lt;&gt;"",$A108&lt;&gt;"TOTAL"),IF(AND('[10]PDI_OTRAS SITUACIONES ADMINISTR'!$AG106&lt;&gt;"",'[10]PDI_OTRAS SITUACIONES ADMINISTR'!$AG106&lt;&gt;0),'[10]PDI_OTRAS SITUACIONES ADMINISTR'!$AG106,""),IF($A108="TOTAL",SUM(INDIRECT("T4:T"&amp;ROW()-1)),""))</f>
        <v/>
      </c>
      <c r="U108" s="6" t="str">
        <f ca="1">IF(AND($A108&lt;&gt;"",$A108&lt;&gt;"TOTAL"),IF(AND('[10]PDI_OTRAS SITUACIONES ADMINISTR'!$AI106&lt;&gt;"",'[10]PDI_OTRAS SITUACIONES ADMINISTR'!$AI106&lt;&gt;0),'[10]PDI_OTRAS SITUACIONES ADMINISTR'!$AI106,""),IF($A108="TOTAL",SUM(INDIRECT("U4:U"&amp;ROW()-1)),""))</f>
        <v/>
      </c>
      <c r="V108" s="6" t="str">
        <f t="shared" ca="1" si="25"/>
        <v/>
      </c>
      <c r="W108" s="6" t="str">
        <f ca="1">IF(AND($A108&lt;&gt;"",$A108&lt;&gt;"TOTAL"),IF(AND('[10]PDI_OTRAS SITUACIONES ADMINISTR'!$AL106&lt;&gt;"",'[10]PDI_OTRAS SITUACIONES ADMINISTR'!$AL106&lt;&gt;0),'[10]PDI_OTRAS SITUACIONES ADMINISTR'!$AL106,""),IF($A108="TOTAL",SUM(INDIRECT("W4:W"&amp;ROW()-1)),""))</f>
        <v/>
      </c>
      <c r="X108" s="6" t="str">
        <f ca="1">IF(AND($A108&lt;&gt;"",$A108&lt;&gt;"TOTAL"),IF(AND('[10]PDI_OTRAS SITUACIONES ADMINISTR'!$AN106&lt;&gt;"",'[10]PDI_OTRAS SITUACIONES ADMINISTR'!$AN106&lt;&gt;0),'[10]PDI_OTRAS SITUACIONES ADMINISTR'!$AN106,""),IF($A108="TOTAL",SUM(INDIRECT("X4:X"&amp;ROW()-1)),""))</f>
        <v/>
      </c>
      <c r="Y108" s="6" t="str">
        <f t="shared" ca="1" si="26"/>
        <v/>
      </c>
      <c r="Z108" s="6" t="str">
        <f ca="1">IF(AND($A108&lt;&gt;"",$A108&lt;&gt;"TOTAL"),IF(AND('[10]PDI_OTRAS SITUACIONES ADMINISTR'!$AQ106&lt;&gt;"",'[10]PDI_OTRAS SITUACIONES ADMINISTR'!$AQ106&lt;&gt;0),'[10]PDI_OTRAS SITUACIONES ADMINISTR'!$AQ106,""),IF($A108="TOTAL",SUM(INDIRECT("Z4:Z"&amp;ROW()-1)),""))</f>
        <v/>
      </c>
      <c r="AA108" s="6" t="str">
        <f ca="1">IF(AND($A108&lt;&gt;"",$A108&lt;&gt;"TOTAL"),IF(AND('[10]PDI_OTRAS SITUACIONES ADMINISTR'!$AS106&lt;&gt;"",'[10]PDI_OTRAS SITUACIONES ADMINISTR'!$AS106&lt;&gt;0),'[10]PDI_OTRAS SITUACIONES ADMINISTR'!$AS106,""),IF($A108="TOTAL",SUM(INDIRECT("AA4:AA"&amp;ROW()-1)),""))</f>
        <v/>
      </c>
      <c r="AB108" s="6" t="str">
        <f t="shared" ca="1" si="27"/>
        <v/>
      </c>
      <c r="AC108" s="6" t="str">
        <f ca="1">IF(AND($A108&lt;&gt;"",$A108&lt;&gt;"TOTAL"),IF(AND('[10]PDI_OTRAS SITUACIONES ADMINISTR'!$AV106&lt;&gt;"",'[10]PDI_OTRAS SITUACIONES ADMINISTR'!$AV106&lt;&gt;0),'[10]PDI_OTRAS SITUACIONES ADMINISTR'!$AV106,""),IF($A108="TOTAL",SUM(INDIRECT("AC4:AC"&amp;ROW()-1)),""))</f>
        <v/>
      </c>
      <c r="AD108" s="6" t="str">
        <f ca="1">IF(AND($A108&lt;&gt;"",$A108&lt;&gt;"TOTAL"),IF(AND('[10]PDI_OTRAS SITUACIONES ADMINISTR'!$AX106&lt;&gt;"",'[10]PDI_OTRAS SITUACIONES ADMINISTR'!$AX106&lt;&gt;0),'[10]PDI_OTRAS SITUACIONES ADMINISTR'!$AX106,""),IF($A108="TOTAL",SUM(INDIRECT("AD4:AD"&amp;ROW()-1)),""))</f>
        <v/>
      </c>
      <c r="AE108" s="6" t="str">
        <f t="shared" ca="1" si="28"/>
        <v/>
      </c>
      <c r="AF108" s="6" t="str">
        <f ca="1">IF(AND($A108&lt;&gt;"",$A108&lt;&gt;"TOTAL"),IF(AND('[10]PDI_OTRAS SITUACIONES ADMINISTR'!$BA106&lt;&gt;"",'[10]PDI_OTRAS SITUACIONES ADMINISTR'!$BA106&lt;&gt;0),'[10]PDI_OTRAS SITUACIONES ADMINISTR'!$BA106,""),IF($A108="TOTAL",SUM(INDIRECT("AF4:AF"&amp;ROW()-1)),""))</f>
        <v/>
      </c>
      <c r="AG108" s="6" t="str">
        <f ca="1">IF(AND($A108&lt;&gt;"",$A108&lt;&gt;"TOTAL"),IF(AND('[10]PDI_OTRAS SITUACIONES ADMINISTR'!$BC106&lt;&gt;"",'[10]PDI_OTRAS SITUACIONES ADMINISTR'!$BC106&lt;&gt;0),'[10]PDI_OTRAS SITUACIONES ADMINISTR'!$BC106,""),IF($A108="TOTAL",SUM(INDIRECT("AG4:AG"&amp;ROW()-1)),""))</f>
        <v/>
      </c>
      <c r="AH108" s="6" t="str">
        <f t="shared" ca="1" si="29"/>
        <v/>
      </c>
      <c r="AI108" s="6" t="str">
        <f ca="1">IF(AND($A108&lt;&gt;"",$A108&lt;&gt;"TOTAL"),IF(AND('[10]PDI_OTRAS SITUACIONES ADMINISTR'!$BF106&lt;&gt;"",'[10]PDI_OTRAS SITUACIONES ADMINISTR'!$BF106&lt;&gt;0),'[10]PDI_OTRAS SITUACIONES ADMINISTR'!$BF106,""),IF($A108="TOTAL",SUM(INDIRECT("AI4:AI"&amp;ROW()-1)),""))</f>
        <v/>
      </c>
      <c r="AJ108" s="6" t="str">
        <f ca="1">IF(AND($A108&lt;&gt;"",$A108&lt;&gt;"TOTAL"),IF(AND('[10]PDI_OTRAS SITUACIONES ADMINISTR'!$BH106&lt;&gt;"",'[10]PDI_OTRAS SITUACIONES ADMINISTR'!$BH106&lt;&gt;0),'[10]PDI_OTRAS SITUACIONES ADMINISTR'!$BH106,""),IF($A108="TOTAL",SUM(INDIRECT("AJ4:AJ"&amp;ROW()-1)),""))</f>
        <v/>
      </c>
      <c r="AK108" s="6" t="str">
        <f t="shared" ca="1" si="30"/>
        <v/>
      </c>
      <c r="AL108" s="6" t="str">
        <f ca="1">IF(AND($A108&lt;&gt;"",$A108&lt;&gt;"TOTAL"),IF(AND('[10]PDI_OTRAS SITUACIONES ADMINISTR'!$BK106&lt;&gt;"",'[10]PDI_OTRAS SITUACIONES ADMINISTR'!$BK106&lt;&gt;0),'[10]PDI_OTRAS SITUACIONES ADMINISTR'!$BK106,""),IF($A108="TOTAL",SUM(INDIRECT("AL4:AL"&amp;ROW()-1)),""))</f>
        <v/>
      </c>
      <c r="AM108" s="6" t="str">
        <f ca="1">IF(AND($A108&lt;&gt;"",$A108&lt;&gt;"TOTAL"),IF(AND('[10]PDI_OTRAS SITUACIONES ADMINISTR'!$BM106&lt;&gt;"",'[10]PDI_OTRAS SITUACIONES ADMINISTR'!$BM106&lt;&gt;0),'[10]PDI_OTRAS SITUACIONES ADMINISTR'!$BM106,""),IF($A108="TOTAL",SUM(INDIRECT("AM4:AM"&amp;ROW()-1)),""))</f>
        <v/>
      </c>
      <c r="AN108" s="6" t="str">
        <f t="shared" ca="1" si="31"/>
        <v/>
      </c>
      <c r="AO108" s="6" t="str">
        <f ca="1">IF(AND($A108&lt;&gt;"",$A108&lt;&gt;"TOTAL"),IF(AND('[10]PDI_OTRAS SITUACIONES ADMINISTR'!$BP106&lt;&gt;"",'[10]PDI_OTRAS SITUACIONES ADMINISTR'!$BP106&lt;&gt;0),'[10]PDI_OTRAS SITUACIONES ADMINISTR'!$BP106,""),IF($A108="TOTAL",SUM(INDIRECT("AO4:AO"&amp;ROW()-1)),""))</f>
        <v/>
      </c>
      <c r="AP108" s="6" t="str">
        <f ca="1">IF(AND($A108&lt;&gt;"",$A108&lt;&gt;"TOTAL"),IF(AND('[10]PDI_OTRAS SITUACIONES ADMINISTR'!$BR106&lt;&gt;"",'[10]PDI_OTRAS SITUACIONES ADMINISTR'!$BR106&lt;&gt;0),'[10]PDI_OTRAS SITUACIONES ADMINISTR'!$BR106,""),IF($A108="TOTAL",SUM(INDIRECT("AP4:AP"&amp;ROW()-1)),""))</f>
        <v/>
      </c>
      <c r="AQ108" s="6" t="str">
        <f t="shared" ca="1" si="32"/>
        <v/>
      </c>
      <c r="AR108" s="6" t="str">
        <f ca="1">IF(AND($A108&lt;&gt;"",$A108&lt;&gt;"TOTAL"),IF(AND('[10]PDI_OTRAS SITUACIONES ADMINISTR'!$BU106&lt;&gt;"",'[10]PDI_OTRAS SITUACIONES ADMINISTR'!$BU106&lt;&gt;0),'[10]PDI_OTRAS SITUACIONES ADMINISTR'!$BU106,""),IF($A108="TOTAL",SUM(INDIRECT("AR4:AR"&amp;ROW()-1)),""))</f>
        <v/>
      </c>
      <c r="AS108" s="6" t="str">
        <f ca="1">IF(AND($A108&lt;&gt;"",$A108&lt;&gt;"TOTAL"),IF(AND('[10]PDI_OTRAS SITUACIONES ADMINISTR'!$BW106&lt;&gt;"",'[10]PDI_OTRAS SITUACIONES ADMINISTR'!$BW106&lt;&gt;0),'[10]PDI_OTRAS SITUACIONES ADMINISTR'!$BW106,""),IF($A108="TOTAL",SUM(INDIRECT("AS4:AS"&amp;ROW()-1)),""))</f>
        <v/>
      </c>
      <c r="AT108" s="6" t="str">
        <f t="shared" ca="1" si="33"/>
        <v/>
      </c>
      <c r="AU108" s="6" t="str">
        <f ca="1">IF(AND($A108&lt;&gt;"",$A108&lt;&gt;"TOTAL"),IF(AND('[10]PDI_OTRAS SITUACIONES ADMINISTR'!$BZ106&lt;&gt;"",'[10]PDI_OTRAS SITUACIONES ADMINISTR'!$BZ106&lt;&gt;0),'[10]PDI_OTRAS SITUACIONES ADMINISTR'!$BZ106,""),IF($A108="TOTAL",SUM(INDIRECT("AU4:AU"&amp;ROW()-1)),""))</f>
        <v/>
      </c>
      <c r="AV108" s="6" t="str">
        <f ca="1">IF(AND($A108&lt;&gt;"",$A108&lt;&gt;"TOTAL"),IF(AND('[10]PDI_OTRAS SITUACIONES ADMINISTR'!$CB106&lt;&gt;"",'[10]PDI_OTRAS SITUACIONES ADMINISTR'!$CB106&lt;&gt;0),'[10]PDI_OTRAS SITUACIONES ADMINISTR'!$CB106,""),IF($A108="TOTAL",SUM(INDIRECT("AV4:AV"&amp;ROW()-1)),""))</f>
        <v/>
      </c>
      <c r="AW108" s="6" t="str">
        <f t="shared" ca="1" si="34"/>
        <v/>
      </c>
      <c r="AX108" s="6" t="str">
        <f ca="1">IF(AND($A108&lt;&gt;"",$A108&lt;&gt;"TOTAL"),IF(AND('[10]PDI_OTRAS SITUACIONES ADMINISTR'!$CE106&lt;&gt;"",'[10]PDI_OTRAS SITUACIONES ADMINISTR'!$CE106&lt;&gt;0),'[10]PDI_OTRAS SITUACIONES ADMINISTR'!$CE106,""),IF($A108="TOTAL",SUM(INDIRECT("AX4:AX"&amp;ROW()-1)),""))</f>
        <v/>
      </c>
      <c r="AY108" s="6" t="str">
        <f ca="1">IF(AND($A108&lt;&gt;"",$A108&lt;&gt;"TOTAL"),IF(AND('[10]PDI_OTRAS SITUACIONES ADMINISTR'!$CG106&lt;&gt;"",'[10]PDI_OTRAS SITUACIONES ADMINISTR'!$CG106&lt;&gt;0),'[10]PDI_OTRAS SITUACIONES ADMINISTR'!$CG106,""),IF($A108="TOTAL",SUM(INDIRECT("AY4:AY"&amp;ROW()-1)),""))</f>
        <v/>
      </c>
      <c r="AZ108" s="6" t="str">
        <f t="shared" ca="1" si="35"/>
        <v/>
      </c>
      <c r="BA108" s="6" t="str">
        <f ca="1">IF(AND($A108&lt;&gt;"",$A108&lt;&gt;"TOTAL"),IF(AND('[10]PDI_OTRAS SITUACIONES ADMINISTR'!$CJ106&lt;&gt;"",'[10]PDI_OTRAS SITUACIONES ADMINISTR'!$CJ106&lt;&gt;0),'[10]PDI_OTRAS SITUACIONES ADMINISTR'!$CJ106,""),IF($A108="TOTAL",SUM(INDIRECT("BA4:BA"&amp;ROW()-1)),""))</f>
        <v/>
      </c>
      <c r="BB108" s="6" t="str">
        <f ca="1">IF(AND($A108&lt;&gt;"",$A108&lt;&gt;"TOTAL"),IF(AND('[10]PDI_OTRAS SITUACIONES ADMINISTR'!$CL106&lt;&gt;"",'[10]PDI_OTRAS SITUACIONES ADMINISTR'!$CL106&lt;&gt;0),'[10]PDI_OTRAS SITUACIONES ADMINISTR'!$CL106,""),IF($A108="TOTAL",SUM(INDIRECT("BB4:BB"&amp;ROW()-1)),""))</f>
        <v/>
      </c>
      <c r="BC108" s="6" t="str">
        <f t="shared" ca="1" si="36"/>
        <v/>
      </c>
      <c r="BD108" s="6" t="str">
        <f ca="1">IF(AND($A108&lt;&gt;"",$A108&lt;&gt;"TOTAL"),IF(AND('[10]PDI_OTRAS SITUACIONES ADMINISTR'!$CO106&lt;&gt;"",'[10]PDI_OTRAS SITUACIONES ADMINISTR'!$CO106&lt;&gt;0),'[10]PDI_OTRAS SITUACIONES ADMINISTR'!$CO106,""),IF($A108="TOTAL",SUM(INDIRECT("BD4:BD"&amp;ROW()-1)),""))</f>
        <v/>
      </c>
      <c r="BE108" s="6" t="str">
        <f ca="1">IF(AND($A108&lt;&gt;"",$A108&lt;&gt;"TOTAL"),IF(AND('[10]PDI_OTRAS SITUACIONES ADMINISTR'!$CQ106&lt;&gt;"",'[10]PDI_OTRAS SITUACIONES ADMINISTR'!$CQ106&lt;&gt;0),'[10]PDI_OTRAS SITUACIONES ADMINISTR'!$CQ106,""),IF($A108="TOTAL",SUM(INDIRECT("BE4:BE"&amp;ROW()-1)),""))</f>
        <v/>
      </c>
      <c r="BF108" s="6" t="str">
        <f t="shared" ca="1" si="37"/>
        <v/>
      </c>
    </row>
    <row r="109" spans="1:58" x14ac:dyDescent="0.2">
      <c r="A109" s="19" t="str">
        <f>IF('[10]PDI_OTRAS SITUACIONES ADMINISTR'!$B107&lt;&gt;"",'[10]PDI_OTRAS SITUACIONES ADMINISTR'!$B107,IF(AND('[10]PDI_OTRAS SITUACIONES ADMINISTR'!$B107="",'[10]PDI_OTRAS SITUACIONES ADMINISTR'!$B108="",'[10]PDI_OTRAS SITUACIONES ADMINISTR'!$B106=""),"","TOTAL"))</f>
        <v/>
      </c>
      <c r="B109" s="6" t="str">
        <f ca="1">IF(AND($A109&lt;&gt;"",$A109&lt;&gt;"TOTAL"),IF(AND('[10]PDI_OTRAS SITUACIONES ADMINISTR'!$C107&lt;&gt;"",'[10]PDI_OTRAS SITUACIONES ADMINISTR'!$C107&lt;&gt;0),'[10]PDI_OTRAS SITUACIONES ADMINISTR'!$C107,""),IF($A109="TOTAL",SUM(INDIRECT("B4:B"&amp;ROW()-1)),""))</f>
        <v/>
      </c>
      <c r="C109" s="6" t="str">
        <f ca="1">IF(AND($A109&lt;&gt;"",$A109&lt;&gt;"TOTAL"),IF(AND('[10]PDI_OTRAS SITUACIONES ADMINISTR'!$E107&lt;&gt;"",'[10]PDI_OTRAS SITUACIONES ADMINISTR'!$E107&lt;&gt;0),'[10]PDI_OTRAS SITUACIONES ADMINISTR'!$E107,""),IF($A109="TOTAL",SUM(INDIRECT("C4:C"&amp;ROW()-1)),""))</f>
        <v/>
      </c>
      <c r="D109" s="6" t="str">
        <f t="shared" ca="1" si="19"/>
        <v/>
      </c>
      <c r="E109" s="6" t="str">
        <f ca="1">IF(AND($A109&lt;&gt;"",$A109&lt;&gt;"TOTAL"),IF(AND('[10]PDI_OTRAS SITUACIONES ADMINISTR'!$H107&lt;&gt;"",'[10]PDI_OTRAS SITUACIONES ADMINISTR'!$H107&lt;&gt;0),'[10]PDI_OTRAS SITUACIONES ADMINISTR'!$H107,""),IF($A109="TOTAL",SUM(INDIRECT("E4:E"&amp;ROW()-1)),""))</f>
        <v/>
      </c>
      <c r="F109" s="6" t="str">
        <f ca="1">IF(AND($A109&lt;&gt;"",$A109&lt;&gt;"TOTAL"),IF(AND('[10]PDI_OTRAS SITUACIONES ADMINISTR'!$J107&lt;&gt;"",'[10]PDI_OTRAS SITUACIONES ADMINISTR'!$J107&lt;&gt;0),'[10]PDI_OTRAS SITUACIONES ADMINISTR'!$J107,""),IF($A109="TOTAL",SUM(INDIRECT("F4:F"&amp;ROW()-1)),""))</f>
        <v/>
      </c>
      <c r="G109" s="6" t="str">
        <f t="shared" ca="1" si="20"/>
        <v/>
      </c>
      <c r="H109" s="6" t="str">
        <f ca="1">IF(AND($A109&lt;&gt;"",$A109&lt;&gt;"TOTAL"),IF(AND('[10]PDI_OTRAS SITUACIONES ADMINISTR'!$M107&lt;&gt;"",'[10]PDI_OTRAS SITUACIONES ADMINISTR'!$M107&lt;&gt;0),'[10]PDI_OTRAS SITUACIONES ADMINISTR'!$M107,""),IF($A109="TOTAL",SUM(INDIRECT("H4:H"&amp;ROW()-1)),""))</f>
        <v/>
      </c>
      <c r="I109" s="6" t="str">
        <f ca="1">IF(AND($A109&lt;&gt;"",$A109&lt;&gt;"TOTAL"),IF(AND('[10]PDI_OTRAS SITUACIONES ADMINISTR'!$O107&lt;&gt;"",'[10]PDI_OTRAS SITUACIONES ADMINISTR'!$O107&lt;&gt;0),'[10]PDI_OTRAS SITUACIONES ADMINISTR'!$O107,""),IF($A109="TOTAL",SUM(INDIRECT("I4:I"&amp;ROW()-1)),""))</f>
        <v/>
      </c>
      <c r="J109" s="6" t="str">
        <f t="shared" ca="1" si="21"/>
        <v/>
      </c>
      <c r="K109" s="6" t="str">
        <f ca="1">IF(AND($A109&lt;&gt;"",$A109&lt;&gt;"TOTAL"),IF(AND('[10]PDI_OTRAS SITUACIONES ADMINISTR'!$R107&lt;&gt;"",'[10]PDI_OTRAS SITUACIONES ADMINISTR'!$R107&lt;&gt;0),'[10]PDI_OTRAS SITUACIONES ADMINISTR'!$R107,""),IF($A109="TOTAL",SUM(INDIRECT("K4:K"&amp;ROW()-1)),""))</f>
        <v/>
      </c>
      <c r="L109" s="6" t="str">
        <f ca="1">IF(AND($A109&lt;&gt;"",$A109&lt;&gt;"TOTAL"),IF(AND('[10]PDI_OTRAS SITUACIONES ADMINISTR'!$T107&lt;&gt;"",'[10]PDI_OTRAS SITUACIONES ADMINISTR'!$T107&lt;&gt;0),'[10]PDI_OTRAS SITUACIONES ADMINISTR'!$T107,""),IF($A109="TOTAL",SUM(INDIRECT("L4:L"&amp;ROW()-1)),""))</f>
        <v/>
      </c>
      <c r="M109" s="6" t="str">
        <f t="shared" ca="1" si="22"/>
        <v/>
      </c>
      <c r="N109" s="6" t="str">
        <f ca="1">IF(AND($A109&lt;&gt;"",$A109&lt;&gt;"TOTAL"),IF(AND('[10]PDI_OTRAS SITUACIONES ADMINISTR'!$W107&lt;&gt;"",'[10]PDI_OTRAS SITUACIONES ADMINISTR'!$W107&lt;&gt;0),'[10]PDI_OTRAS SITUACIONES ADMINISTR'!$W107,""),IF($A109="TOTAL",SUM(INDIRECT("N4:N"&amp;ROW()-1)),""))</f>
        <v/>
      </c>
      <c r="O109" s="6" t="str">
        <f ca="1">IF(AND($A109&lt;&gt;"",$A109&lt;&gt;"TOTAL"),IF(AND('[10]PDI_OTRAS SITUACIONES ADMINISTR'!$Y107&lt;&gt;"",'[10]PDI_OTRAS SITUACIONES ADMINISTR'!$Y107&lt;&gt;0),'[10]PDI_OTRAS SITUACIONES ADMINISTR'!$Y107,""),IF($A109="TOTAL",SUM(INDIRECT("O4:O"&amp;ROW()-1)),""))</f>
        <v/>
      </c>
      <c r="P109" s="6" t="str">
        <f t="shared" ca="1" si="23"/>
        <v/>
      </c>
      <c r="Q109" s="6" t="str">
        <f ca="1">IF(AND($A109&lt;&gt;"",$A109&lt;&gt;"TOTAL"),IF(AND('[10]PDI_OTRAS SITUACIONES ADMINISTR'!$AB107&lt;&gt;"",'[10]PDI_OTRAS SITUACIONES ADMINISTR'!$AB107&lt;&gt;0),'[10]PDI_OTRAS SITUACIONES ADMINISTR'!$AB107,""),IF($A109="TOTAL",SUM(INDIRECT("Q4:Q"&amp;ROW()-1)),""))</f>
        <v/>
      </c>
      <c r="R109" s="6" t="str">
        <f ca="1">IF(AND($A109&lt;&gt;"",$A109&lt;&gt;"TOTAL"),IF(AND('[10]PDI_OTRAS SITUACIONES ADMINISTR'!$AD107&lt;&gt;"",'[10]PDI_OTRAS SITUACIONES ADMINISTR'!$AD107&lt;&gt;0),'[10]PDI_OTRAS SITUACIONES ADMINISTR'!$AD107,""),IF($A109="TOTAL",SUM(INDIRECT("R4:R"&amp;ROW()-1)),""))</f>
        <v/>
      </c>
      <c r="S109" s="6" t="str">
        <f t="shared" ca="1" si="24"/>
        <v/>
      </c>
      <c r="T109" s="6" t="str">
        <f ca="1">IF(AND($A109&lt;&gt;"",$A109&lt;&gt;"TOTAL"),IF(AND('[10]PDI_OTRAS SITUACIONES ADMINISTR'!$AG107&lt;&gt;"",'[10]PDI_OTRAS SITUACIONES ADMINISTR'!$AG107&lt;&gt;0),'[10]PDI_OTRAS SITUACIONES ADMINISTR'!$AG107,""),IF($A109="TOTAL",SUM(INDIRECT("T4:T"&amp;ROW()-1)),""))</f>
        <v/>
      </c>
      <c r="U109" s="6" t="str">
        <f ca="1">IF(AND($A109&lt;&gt;"",$A109&lt;&gt;"TOTAL"),IF(AND('[10]PDI_OTRAS SITUACIONES ADMINISTR'!$AI107&lt;&gt;"",'[10]PDI_OTRAS SITUACIONES ADMINISTR'!$AI107&lt;&gt;0),'[10]PDI_OTRAS SITUACIONES ADMINISTR'!$AI107,""),IF($A109="TOTAL",SUM(INDIRECT("U4:U"&amp;ROW()-1)),""))</f>
        <v/>
      </c>
      <c r="V109" s="6" t="str">
        <f t="shared" ca="1" si="25"/>
        <v/>
      </c>
      <c r="W109" s="6" t="str">
        <f ca="1">IF(AND($A109&lt;&gt;"",$A109&lt;&gt;"TOTAL"),IF(AND('[10]PDI_OTRAS SITUACIONES ADMINISTR'!$AL107&lt;&gt;"",'[10]PDI_OTRAS SITUACIONES ADMINISTR'!$AL107&lt;&gt;0),'[10]PDI_OTRAS SITUACIONES ADMINISTR'!$AL107,""),IF($A109="TOTAL",SUM(INDIRECT("W4:W"&amp;ROW()-1)),""))</f>
        <v/>
      </c>
      <c r="X109" s="6" t="str">
        <f ca="1">IF(AND($A109&lt;&gt;"",$A109&lt;&gt;"TOTAL"),IF(AND('[10]PDI_OTRAS SITUACIONES ADMINISTR'!$AN107&lt;&gt;"",'[10]PDI_OTRAS SITUACIONES ADMINISTR'!$AN107&lt;&gt;0),'[10]PDI_OTRAS SITUACIONES ADMINISTR'!$AN107,""),IF($A109="TOTAL",SUM(INDIRECT("X4:X"&amp;ROW()-1)),""))</f>
        <v/>
      </c>
      <c r="Y109" s="6" t="str">
        <f t="shared" ca="1" si="26"/>
        <v/>
      </c>
      <c r="Z109" s="6" t="str">
        <f ca="1">IF(AND($A109&lt;&gt;"",$A109&lt;&gt;"TOTAL"),IF(AND('[10]PDI_OTRAS SITUACIONES ADMINISTR'!$AQ107&lt;&gt;"",'[10]PDI_OTRAS SITUACIONES ADMINISTR'!$AQ107&lt;&gt;0),'[10]PDI_OTRAS SITUACIONES ADMINISTR'!$AQ107,""),IF($A109="TOTAL",SUM(INDIRECT("Z4:Z"&amp;ROW()-1)),""))</f>
        <v/>
      </c>
      <c r="AA109" s="6" t="str">
        <f ca="1">IF(AND($A109&lt;&gt;"",$A109&lt;&gt;"TOTAL"),IF(AND('[10]PDI_OTRAS SITUACIONES ADMINISTR'!$AS107&lt;&gt;"",'[10]PDI_OTRAS SITUACIONES ADMINISTR'!$AS107&lt;&gt;0),'[10]PDI_OTRAS SITUACIONES ADMINISTR'!$AS107,""),IF($A109="TOTAL",SUM(INDIRECT("AA4:AA"&amp;ROW()-1)),""))</f>
        <v/>
      </c>
      <c r="AB109" s="6" t="str">
        <f t="shared" ca="1" si="27"/>
        <v/>
      </c>
      <c r="AC109" s="6" t="str">
        <f ca="1">IF(AND($A109&lt;&gt;"",$A109&lt;&gt;"TOTAL"),IF(AND('[10]PDI_OTRAS SITUACIONES ADMINISTR'!$AV107&lt;&gt;"",'[10]PDI_OTRAS SITUACIONES ADMINISTR'!$AV107&lt;&gt;0),'[10]PDI_OTRAS SITUACIONES ADMINISTR'!$AV107,""),IF($A109="TOTAL",SUM(INDIRECT("AC4:AC"&amp;ROW()-1)),""))</f>
        <v/>
      </c>
      <c r="AD109" s="6" t="str">
        <f ca="1">IF(AND($A109&lt;&gt;"",$A109&lt;&gt;"TOTAL"),IF(AND('[10]PDI_OTRAS SITUACIONES ADMINISTR'!$AX107&lt;&gt;"",'[10]PDI_OTRAS SITUACIONES ADMINISTR'!$AX107&lt;&gt;0),'[10]PDI_OTRAS SITUACIONES ADMINISTR'!$AX107,""),IF($A109="TOTAL",SUM(INDIRECT("AD4:AD"&amp;ROW()-1)),""))</f>
        <v/>
      </c>
      <c r="AE109" s="6" t="str">
        <f t="shared" ca="1" si="28"/>
        <v/>
      </c>
      <c r="AF109" s="6" t="str">
        <f ca="1">IF(AND($A109&lt;&gt;"",$A109&lt;&gt;"TOTAL"),IF(AND('[10]PDI_OTRAS SITUACIONES ADMINISTR'!$BA107&lt;&gt;"",'[10]PDI_OTRAS SITUACIONES ADMINISTR'!$BA107&lt;&gt;0),'[10]PDI_OTRAS SITUACIONES ADMINISTR'!$BA107,""),IF($A109="TOTAL",SUM(INDIRECT("AF4:AF"&amp;ROW()-1)),""))</f>
        <v/>
      </c>
      <c r="AG109" s="6" t="str">
        <f ca="1">IF(AND($A109&lt;&gt;"",$A109&lt;&gt;"TOTAL"),IF(AND('[10]PDI_OTRAS SITUACIONES ADMINISTR'!$BC107&lt;&gt;"",'[10]PDI_OTRAS SITUACIONES ADMINISTR'!$BC107&lt;&gt;0),'[10]PDI_OTRAS SITUACIONES ADMINISTR'!$BC107,""),IF($A109="TOTAL",SUM(INDIRECT("AG4:AG"&amp;ROW()-1)),""))</f>
        <v/>
      </c>
      <c r="AH109" s="6" t="str">
        <f t="shared" ca="1" si="29"/>
        <v/>
      </c>
      <c r="AI109" s="6" t="str">
        <f ca="1">IF(AND($A109&lt;&gt;"",$A109&lt;&gt;"TOTAL"),IF(AND('[10]PDI_OTRAS SITUACIONES ADMINISTR'!$BF107&lt;&gt;"",'[10]PDI_OTRAS SITUACIONES ADMINISTR'!$BF107&lt;&gt;0),'[10]PDI_OTRAS SITUACIONES ADMINISTR'!$BF107,""),IF($A109="TOTAL",SUM(INDIRECT("AI4:AI"&amp;ROW()-1)),""))</f>
        <v/>
      </c>
      <c r="AJ109" s="6" t="str">
        <f ca="1">IF(AND($A109&lt;&gt;"",$A109&lt;&gt;"TOTAL"),IF(AND('[10]PDI_OTRAS SITUACIONES ADMINISTR'!$BH107&lt;&gt;"",'[10]PDI_OTRAS SITUACIONES ADMINISTR'!$BH107&lt;&gt;0),'[10]PDI_OTRAS SITUACIONES ADMINISTR'!$BH107,""),IF($A109="TOTAL",SUM(INDIRECT("AJ4:AJ"&amp;ROW()-1)),""))</f>
        <v/>
      </c>
      <c r="AK109" s="6" t="str">
        <f t="shared" ca="1" si="30"/>
        <v/>
      </c>
      <c r="AL109" s="6" t="str">
        <f ca="1">IF(AND($A109&lt;&gt;"",$A109&lt;&gt;"TOTAL"),IF(AND('[10]PDI_OTRAS SITUACIONES ADMINISTR'!$BK107&lt;&gt;"",'[10]PDI_OTRAS SITUACIONES ADMINISTR'!$BK107&lt;&gt;0),'[10]PDI_OTRAS SITUACIONES ADMINISTR'!$BK107,""),IF($A109="TOTAL",SUM(INDIRECT("AL4:AL"&amp;ROW()-1)),""))</f>
        <v/>
      </c>
      <c r="AM109" s="6" t="str">
        <f ca="1">IF(AND($A109&lt;&gt;"",$A109&lt;&gt;"TOTAL"),IF(AND('[10]PDI_OTRAS SITUACIONES ADMINISTR'!$BM107&lt;&gt;"",'[10]PDI_OTRAS SITUACIONES ADMINISTR'!$BM107&lt;&gt;0),'[10]PDI_OTRAS SITUACIONES ADMINISTR'!$BM107,""),IF($A109="TOTAL",SUM(INDIRECT("AM4:AM"&amp;ROW()-1)),""))</f>
        <v/>
      </c>
      <c r="AN109" s="6" t="str">
        <f t="shared" ca="1" si="31"/>
        <v/>
      </c>
      <c r="AO109" s="6" t="str">
        <f ca="1">IF(AND($A109&lt;&gt;"",$A109&lt;&gt;"TOTAL"),IF(AND('[10]PDI_OTRAS SITUACIONES ADMINISTR'!$BP107&lt;&gt;"",'[10]PDI_OTRAS SITUACIONES ADMINISTR'!$BP107&lt;&gt;0),'[10]PDI_OTRAS SITUACIONES ADMINISTR'!$BP107,""),IF($A109="TOTAL",SUM(INDIRECT("AO4:AO"&amp;ROW()-1)),""))</f>
        <v/>
      </c>
      <c r="AP109" s="6" t="str">
        <f ca="1">IF(AND($A109&lt;&gt;"",$A109&lt;&gt;"TOTAL"),IF(AND('[10]PDI_OTRAS SITUACIONES ADMINISTR'!$BR107&lt;&gt;"",'[10]PDI_OTRAS SITUACIONES ADMINISTR'!$BR107&lt;&gt;0),'[10]PDI_OTRAS SITUACIONES ADMINISTR'!$BR107,""),IF($A109="TOTAL",SUM(INDIRECT("AP4:AP"&amp;ROW()-1)),""))</f>
        <v/>
      </c>
      <c r="AQ109" s="6" t="str">
        <f t="shared" ca="1" si="32"/>
        <v/>
      </c>
      <c r="AR109" s="6" t="str">
        <f ca="1">IF(AND($A109&lt;&gt;"",$A109&lt;&gt;"TOTAL"),IF(AND('[10]PDI_OTRAS SITUACIONES ADMINISTR'!$BU107&lt;&gt;"",'[10]PDI_OTRAS SITUACIONES ADMINISTR'!$BU107&lt;&gt;0),'[10]PDI_OTRAS SITUACIONES ADMINISTR'!$BU107,""),IF($A109="TOTAL",SUM(INDIRECT("AR4:AR"&amp;ROW()-1)),""))</f>
        <v/>
      </c>
      <c r="AS109" s="6" t="str">
        <f ca="1">IF(AND($A109&lt;&gt;"",$A109&lt;&gt;"TOTAL"),IF(AND('[10]PDI_OTRAS SITUACIONES ADMINISTR'!$BW107&lt;&gt;"",'[10]PDI_OTRAS SITUACIONES ADMINISTR'!$BW107&lt;&gt;0),'[10]PDI_OTRAS SITUACIONES ADMINISTR'!$BW107,""),IF($A109="TOTAL",SUM(INDIRECT("AS4:AS"&amp;ROW()-1)),""))</f>
        <v/>
      </c>
      <c r="AT109" s="6" t="str">
        <f t="shared" ca="1" si="33"/>
        <v/>
      </c>
      <c r="AU109" s="6" t="str">
        <f ca="1">IF(AND($A109&lt;&gt;"",$A109&lt;&gt;"TOTAL"),IF(AND('[10]PDI_OTRAS SITUACIONES ADMINISTR'!$BZ107&lt;&gt;"",'[10]PDI_OTRAS SITUACIONES ADMINISTR'!$BZ107&lt;&gt;0),'[10]PDI_OTRAS SITUACIONES ADMINISTR'!$BZ107,""),IF($A109="TOTAL",SUM(INDIRECT("AU4:AU"&amp;ROW()-1)),""))</f>
        <v/>
      </c>
      <c r="AV109" s="6" t="str">
        <f ca="1">IF(AND($A109&lt;&gt;"",$A109&lt;&gt;"TOTAL"),IF(AND('[10]PDI_OTRAS SITUACIONES ADMINISTR'!$CB107&lt;&gt;"",'[10]PDI_OTRAS SITUACIONES ADMINISTR'!$CB107&lt;&gt;0),'[10]PDI_OTRAS SITUACIONES ADMINISTR'!$CB107,""),IF($A109="TOTAL",SUM(INDIRECT("AV4:AV"&amp;ROW()-1)),""))</f>
        <v/>
      </c>
      <c r="AW109" s="6" t="str">
        <f t="shared" ca="1" si="34"/>
        <v/>
      </c>
      <c r="AX109" s="6" t="str">
        <f ca="1">IF(AND($A109&lt;&gt;"",$A109&lt;&gt;"TOTAL"),IF(AND('[10]PDI_OTRAS SITUACIONES ADMINISTR'!$CE107&lt;&gt;"",'[10]PDI_OTRAS SITUACIONES ADMINISTR'!$CE107&lt;&gt;0),'[10]PDI_OTRAS SITUACIONES ADMINISTR'!$CE107,""),IF($A109="TOTAL",SUM(INDIRECT("AX4:AX"&amp;ROW()-1)),""))</f>
        <v/>
      </c>
      <c r="AY109" s="6" t="str">
        <f ca="1">IF(AND($A109&lt;&gt;"",$A109&lt;&gt;"TOTAL"),IF(AND('[10]PDI_OTRAS SITUACIONES ADMINISTR'!$CG107&lt;&gt;"",'[10]PDI_OTRAS SITUACIONES ADMINISTR'!$CG107&lt;&gt;0),'[10]PDI_OTRAS SITUACIONES ADMINISTR'!$CG107,""),IF($A109="TOTAL",SUM(INDIRECT("AY4:AY"&amp;ROW()-1)),""))</f>
        <v/>
      </c>
      <c r="AZ109" s="6" t="str">
        <f t="shared" ca="1" si="35"/>
        <v/>
      </c>
      <c r="BA109" s="6" t="str">
        <f ca="1">IF(AND($A109&lt;&gt;"",$A109&lt;&gt;"TOTAL"),IF(AND('[10]PDI_OTRAS SITUACIONES ADMINISTR'!$CJ107&lt;&gt;"",'[10]PDI_OTRAS SITUACIONES ADMINISTR'!$CJ107&lt;&gt;0),'[10]PDI_OTRAS SITUACIONES ADMINISTR'!$CJ107,""),IF($A109="TOTAL",SUM(INDIRECT("BA4:BA"&amp;ROW()-1)),""))</f>
        <v/>
      </c>
      <c r="BB109" s="6" t="str">
        <f ca="1">IF(AND($A109&lt;&gt;"",$A109&lt;&gt;"TOTAL"),IF(AND('[10]PDI_OTRAS SITUACIONES ADMINISTR'!$CL107&lt;&gt;"",'[10]PDI_OTRAS SITUACIONES ADMINISTR'!$CL107&lt;&gt;0),'[10]PDI_OTRAS SITUACIONES ADMINISTR'!$CL107,""),IF($A109="TOTAL",SUM(INDIRECT("BB4:BB"&amp;ROW()-1)),""))</f>
        <v/>
      </c>
      <c r="BC109" s="6" t="str">
        <f t="shared" ca="1" si="36"/>
        <v/>
      </c>
      <c r="BD109" s="6" t="str">
        <f ca="1">IF(AND($A109&lt;&gt;"",$A109&lt;&gt;"TOTAL"),IF(AND('[10]PDI_OTRAS SITUACIONES ADMINISTR'!$CO107&lt;&gt;"",'[10]PDI_OTRAS SITUACIONES ADMINISTR'!$CO107&lt;&gt;0),'[10]PDI_OTRAS SITUACIONES ADMINISTR'!$CO107,""),IF($A109="TOTAL",SUM(INDIRECT("BD4:BD"&amp;ROW()-1)),""))</f>
        <v/>
      </c>
      <c r="BE109" s="6" t="str">
        <f ca="1">IF(AND($A109&lt;&gt;"",$A109&lt;&gt;"TOTAL"),IF(AND('[10]PDI_OTRAS SITUACIONES ADMINISTR'!$CQ107&lt;&gt;"",'[10]PDI_OTRAS SITUACIONES ADMINISTR'!$CQ107&lt;&gt;0),'[10]PDI_OTRAS SITUACIONES ADMINISTR'!$CQ107,""),IF($A109="TOTAL",SUM(INDIRECT("BE4:BE"&amp;ROW()-1)),""))</f>
        <v/>
      </c>
      <c r="BF109" s="6" t="str">
        <f t="shared" ca="1" si="37"/>
        <v/>
      </c>
    </row>
    <row r="110" spans="1:58" x14ac:dyDescent="0.2">
      <c r="A110" s="19" t="str">
        <f>IF('[10]PDI_OTRAS SITUACIONES ADMINISTR'!$B108&lt;&gt;"",'[10]PDI_OTRAS SITUACIONES ADMINISTR'!$B108,IF(AND('[10]PDI_OTRAS SITUACIONES ADMINISTR'!$B108="",'[10]PDI_OTRAS SITUACIONES ADMINISTR'!$B109="",'[10]PDI_OTRAS SITUACIONES ADMINISTR'!$B107=""),"","TOTAL"))</f>
        <v/>
      </c>
      <c r="B110" s="6" t="str">
        <f ca="1">IF(AND($A110&lt;&gt;"",$A110&lt;&gt;"TOTAL"),IF(AND('[10]PDI_OTRAS SITUACIONES ADMINISTR'!$C108&lt;&gt;"",'[10]PDI_OTRAS SITUACIONES ADMINISTR'!$C108&lt;&gt;0),'[10]PDI_OTRAS SITUACIONES ADMINISTR'!$C108,""),IF($A110="TOTAL",SUM(INDIRECT("B4:B"&amp;ROW()-1)),""))</f>
        <v/>
      </c>
      <c r="C110" s="6" t="str">
        <f ca="1">IF(AND($A110&lt;&gt;"",$A110&lt;&gt;"TOTAL"),IF(AND('[10]PDI_OTRAS SITUACIONES ADMINISTR'!$E108&lt;&gt;"",'[10]PDI_OTRAS SITUACIONES ADMINISTR'!$E108&lt;&gt;0),'[10]PDI_OTRAS SITUACIONES ADMINISTR'!$E108,""),IF($A110="TOTAL",SUM(INDIRECT("C4:C"&amp;ROW()-1)),""))</f>
        <v/>
      </c>
      <c r="D110" s="6" t="str">
        <f t="shared" ca="1" si="19"/>
        <v/>
      </c>
      <c r="E110" s="6" t="str">
        <f ca="1">IF(AND($A110&lt;&gt;"",$A110&lt;&gt;"TOTAL"),IF(AND('[10]PDI_OTRAS SITUACIONES ADMINISTR'!$H108&lt;&gt;"",'[10]PDI_OTRAS SITUACIONES ADMINISTR'!$H108&lt;&gt;0),'[10]PDI_OTRAS SITUACIONES ADMINISTR'!$H108,""),IF($A110="TOTAL",SUM(INDIRECT("E4:E"&amp;ROW()-1)),""))</f>
        <v/>
      </c>
      <c r="F110" s="6" t="str">
        <f ca="1">IF(AND($A110&lt;&gt;"",$A110&lt;&gt;"TOTAL"),IF(AND('[10]PDI_OTRAS SITUACIONES ADMINISTR'!$J108&lt;&gt;"",'[10]PDI_OTRAS SITUACIONES ADMINISTR'!$J108&lt;&gt;0),'[10]PDI_OTRAS SITUACIONES ADMINISTR'!$J108,""),IF($A110="TOTAL",SUM(INDIRECT("F4:F"&amp;ROW()-1)),""))</f>
        <v/>
      </c>
      <c r="G110" s="6" t="str">
        <f t="shared" ca="1" si="20"/>
        <v/>
      </c>
      <c r="H110" s="6" t="str">
        <f ca="1">IF(AND($A110&lt;&gt;"",$A110&lt;&gt;"TOTAL"),IF(AND('[10]PDI_OTRAS SITUACIONES ADMINISTR'!$M108&lt;&gt;"",'[10]PDI_OTRAS SITUACIONES ADMINISTR'!$M108&lt;&gt;0),'[10]PDI_OTRAS SITUACIONES ADMINISTR'!$M108,""),IF($A110="TOTAL",SUM(INDIRECT("H4:H"&amp;ROW()-1)),""))</f>
        <v/>
      </c>
      <c r="I110" s="6" t="str">
        <f ca="1">IF(AND($A110&lt;&gt;"",$A110&lt;&gt;"TOTAL"),IF(AND('[10]PDI_OTRAS SITUACIONES ADMINISTR'!$O108&lt;&gt;"",'[10]PDI_OTRAS SITUACIONES ADMINISTR'!$O108&lt;&gt;0),'[10]PDI_OTRAS SITUACIONES ADMINISTR'!$O108,""),IF($A110="TOTAL",SUM(INDIRECT("I4:I"&amp;ROW()-1)),""))</f>
        <v/>
      </c>
      <c r="J110" s="6" t="str">
        <f t="shared" ca="1" si="21"/>
        <v/>
      </c>
      <c r="K110" s="6" t="str">
        <f ca="1">IF(AND($A110&lt;&gt;"",$A110&lt;&gt;"TOTAL"),IF(AND('[10]PDI_OTRAS SITUACIONES ADMINISTR'!$R108&lt;&gt;"",'[10]PDI_OTRAS SITUACIONES ADMINISTR'!$R108&lt;&gt;0),'[10]PDI_OTRAS SITUACIONES ADMINISTR'!$R108,""),IF($A110="TOTAL",SUM(INDIRECT("K4:K"&amp;ROW()-1)),""))</f>
        <v/>
      </c>
      <c r="L110" s="6" t="str">
        <f ca="1">IF(AND($A110&lt;&gt;"",$A110&lt;&gt;"TOTAL"),IF(AND('[10]PDI_OTRAS SITUACIONES ADMINISTR'!$T108&lt;&gt;"",'[10]PDI_OTRAS SITUACIONES ADMINISTR'!$T108&lt;&gt;0),'[10]PDI_OTRAS SITUACIONES ADMINISTR'!$T108,""),IF($A110="TOTAL",SUM(INDIRECT("L4:L"&amp;ROW()-1)),""))</f>
        <v/>
      </c>
      <c r="M110" s="6" t="str">
        <f t="shared" ca="1" si="22"/>
        <v/>
      </c>
      <c r="N110" s="6" t="str">
        <f ca="1">IF(AND($A110&lt;&gt;"",$A110&lt;&gt;"TOTAL"),IF(AND('[10]PDI_OTRAS SITUACIONES ADMINISTR'!$W108&lt;&gt;"",'[10]PDI_OTRAS SITUACIONES ADMINISTR'!$W108&lt;&gt;0),'[10]PDI_OTRAS SITUACIONES ADMINISTR'!$W108,""),IF($A110="TOTAL",SUM(INDIRECT("N4:N"&amp;ROW()-1)),""))</f>
        <v/>
      </c>
      <c r="O110" s="6" t="str">
        <f ca="1">IF(AND($A110&lt;&gt;"",$A110&lt;&gt;"TOTAL"),IF(AND('[10]PDI_OTRAS SITUACIONES ADMINISTR'!$Y108&lt;&gt;"",'[10]PDI_OTRAS SITUACIONES ADMINISTR'!$Y108&lt;&gt;0),'[10]PDI_OTRAS SITUACIONES ADMINISTR'!$Y108,""),IF($A110="TOTAL",SUM(INDIRECT("O4:O"&amp;ROW()-1)),""))</f>
        <v/>
      </c>
      <c r="P110" s="6" t="str">
        <f t="shared" ca="1" si="23"/>
        <v/>
      </c>
      <c r="Q110" s="6" t="str">
        <f ca="1">IF(AND($A110&lt;&gt;"",$A110&lt;&gt;"TOTAL"),IF(AND('[10]PDI_OTRAS SITUACIONES ADMINISTR'!$AB108&lt;&gt;"",'[10]PDI_OTRAS SITUACIONES ADMINISTR'!$AB108&lt;&gt;0),'[10]PDI_OTRAS SITUACIONES ADMINISTR'!$AB108,""),IF($A110="TOTAL",SUM(INDIRECT("Q4:Q"&amp;ROW()-1)),""))</f>
        <v/>
      </c>
      <c r="R110" s="6" t="str">
        <f ca="1">IF(AND($A110&lt;&gt;"",$A110&lt;&gt;"TOTAL"),IF(AND('[10]PDI_OTRAS SITUACIONES ADMINISTR'!$AD108&lt;&gt;"",'[10]PDI_OTRAS SITUACIONES ADMINISTR'!$AD108&lt;&gt;0),'[10]PDI_OTRAS SITUACIONES ADMINISTR'!$AD108,""),IF($A110="TOTAL",SUM(INDIRECT("R4:R"&amp;ROW()-1)),""))</f>
        <v/>
      </c>
      <c r="S110" s="6" t="str">
        <f t="shared" ca="1" si="24"/>
        <v/>
      </c>
      <c r="T110" s="6" t="str">
        <f ca="1">IF(AND($A110&lt;&gt;"",$A110&lt;&gt;"TOTAL"),IF(AND('[10]PDI_OTRAS SITUACIONES ADMINISTR'!$AG108&lt;&gt;"",'[10]PDI_OTRAS SITUACIONES ADMINISTR'!$AG108&lt;&gt;0),'[10]PDI_OTRAS SITUACIONES ADMINISTR'!$AG108,""),IF($A110="TOTAL",SUM(INDIRECT("T4:T"&amp;ROW()-1)),""))</f>
        <v/>
      </c>
      <c r="U110" s="6" t="str">
        <f ca="1">IF(AND($A110&lt;&gt;"",$A110&lt;&gt;"TOTAL"),IF(AND('[10]PDI_OTRAS SITUACIONES ADMINISTR'!$AI108&lt;&gt;"",'[10]PDI_OTRAS SITUACIONES ADMINISTR'!$AI108&lt;&gt;0),'[10]PDI_OTRAS SITUACIONES ADMINISTR'!$AI108,""),IF($A110="TOTAL",SUM(INDIRECT("U4:U"&amp;ROW()-1)),""))</f>
        <v/>
      </c>
      <c r="V110" s="6" t="str">
        <f t="shared" ca="1" si="25"/>
        <v/>
      </c>
      <c r="W110" s="6" t="str">
        <f ca="1">IF(AND($A110&lt;&gt;"",$A110&lt;&gt;"TOTAL"),IF(AND('[10]PDI_OTRAS SITUACIONES ADMINISTR'!$AL108&lt;&gt;"",'[10]PDI_OTRAS SITUACIONES ADMINISTR'!$AL108&lt;&gt;0),'[10]PDI_OTRAS SITUACIONES ADMINISTR'!$AL108,""),IF($A110="TOTAL",SUM(INDIRECT("W4:W"&amp;ROW()-1)),""))</f>
        <v/>
      </c>
      <c r="X110" s="6" t="str">
        <f ca="1">IF(AND($A110&lt;&gt;"",$A110&lt;&gt;"TOTAL"),IF(AND('[10]PDI_OTRAS SITUACIONES ADMINISTR'!$AN108&lt;&gt;"",'[10]PDI_OTRAS SITUACIONES ADMINISTR'!$AN108&lt;&gt;0),'[10]PDI_OTRAS SITUACIONES ADMINISTR'!$AN108,""),IF($A110="TOTAL",SUM(INDIRECT("X4:X"&amp;ROW()-1)),""))</f>
        <v/>
      </c>
      <c r="Y110" s="6" t="str">
        <f t="shared" ca="1" si="26"/>
        <v/>
      </c>
      <c r="Z110" s="6" t="str">
        <f ca="1">IF(AND($A110&lt;&gt;"",$A110&lt;&gt;"TOTAL"),IF(AND('[10]PDI_OTRAS SITUACIONES ADMINISTR'!$AQ108&lt;&gt;"",'[10]PDI_OTRAS SITUACIONES ADMINISTR'!$AQ108&lt;&gt;0),'[10]PDI_OTRAS SITUACIONES ADMINISTR'!$AQ108,""),IF($A110="TOTAL",SUM(INDIRECT("Z4:Z"&amp;ROW()-1)),""))</f>
        <v/>
      </c>
      <c r="AA110" s="6" t="str">
        <f ca="1">IF(AND($A110&lt;&gt;"",$A110&lt;&gt;"TOTAL"),IF(AND('[10]PDI_OTRAS SITUACIONES ADMINISTR'!$AS108&lt;&gt;"",'[10]PDI_OTRAS SITUACIONES ADMINISTR'!$AS108&lt;&gt;0),'[10]PDI_OTRAS SITUACIONES ADMINISTR'!$AS108,""),IF($A110="TOTAL",SUM(INDIRECT("AA4:AA"&amp;ROW()-1)),""))</f>
        <v/>
      </c>
      <c r="AB110" s="6" t="str">
        <f t="shared" ca="1" si="27"/>
        <v/>
      </c>
      <c r="AC110" s="6" t="str">
        <f ca="1">IF(AND($A110&lt;&gt;"",$A110&lt;&gt;"TOTAL"),IF(AND('[10]PDI_OTRAS SITUACIONES ADMINISTR'!$AV108&lt;&gt;"",'[10]PDI_OTRAS SITUACIONES ADMINISTR'!$AV108&lt;&gt;0),'[10]PDI_OTRAS SITUACIONES ADMINISTR'!$AV108,""),IF($A110="TOTAL",SUM(INDIRECT("AC4:AC"&amp;ROW()-1)),""))</f>
        <v/>
      </c>
      <c r="AD110" s="6" t="str">
        <f ca="1">IF(AND($A110&lt;&gt;"",$A110&lt;&gt;"TOTAL"),IF(AND('[10]PDI_OTRAS SITUACIONES ADMINISTR'!$AX108&lt;&gt;"",'[10]PDI_OTRAS SITUACIONES ADMINISTR'!$AX108&lt;&gt;0),'[10]PDI_OTRAS SITUACIONES ADMINISTR'!$AX108,""),IF($A110="TOTAL",SUM(INDIRECT("AD4:AD"&amp;ROW()-1)),""))</f>
        <v/>
      </c>
      <c r="AE110" s="6" t="str">
        <f t="shared" ca="1" si="28"/>
        <v/>
      </c>
      <c r="AF110" s="6" t="str">
        <f ca="1">IF(AND($A110&lt;&gt;"",$A110&lt;&gt;"TOTAL"),IF(AND('[10]PDI_OTRAS SITUACIONES ADMINISTR'!$BA108&lt;&gt;"",'[10]PDI_OTRAS SITUACIONES ADMINISTR'!$BA108&lt;&gt;0),'[10]PDI_OTRAS SITUACIONES ADMINISTR'!$BA108,""),IF($A110="TOTAL",SUM(INDIRECT("AF4:AF"&amp;ROW()-1)),""))</f>
        <v/>
      </c>
      <c r="AG110" s="6" t="str">
        <f ca="1">IF(AND($A110&lt;&gt;"",$A110&lt;&gt;"TOTAL"),IF(AND('[10]PDI_OTRAS SITUACIONES ADMINISTR'!$BC108&lt;&gt;"",'[10]PDI_OTRAS SITUACIONES ADMINISTR'!$BC108&lt;&gt;0),'[10]PDI_OTRAS SITUACIONES ADMINISTR'!$BC108,""),IF($A110="TOTAL",SUM(INDIRECT("AG4:AG"&amp;ROW()-1)),""))</f>
        <v/>
      </c>
      <c r="AH110" s="6" t="str">
        <f t="shared" ca="1" si="29"/>
        <v/>
      </c>
      <c r="AI110" s="6" t="str">
        <f ca="1">IF(AND($A110&lt;&gt;"",$A110&lt;&gt;"TOTAL"),IF(AND('[10]PDI_OTRAS SITUACIONES ADMINISTR'!$BF108&lt;&gt;"",'[10]PDI_OTRAS SITUACIONES ADMINISTR'!$BF108&lt;&gt;0),'[10]PDI_OTRAS SITUACIONES ADMINISTR'!$BF108,""),IF($A110="TOTAL",SUM(INDIRECT("AI4:AI"&amp;ROW()-1)),""))</f>
        <v/>
      </c>
      <c r="AJ110" s="6" t="str">
        <f ca="1">IF(AND($A110&lt;&gt;"",$A110&lt;&gt;"TOTAL"),IF(AND('[10]PDI_OTRAS SITUACIONES ADMINISTR'!$BH108&lt;&gt;"",'[10]PDI_OTRAS SITUACIONES ADMINISTR'!$BH108&lt;&gt;0),'[10]PDI_OTRAS SITUACIONES ADMINISTR'!$BH108,""),IF($A110="TOTAL",SUM(INDIRECT("AJ4:AJ"&amp;ROW()-1)),""))</f>
        <v/>
      </c>
      <c r="AK110" s="6" t="str">
        <f t="shared" ca="1" si="30"/>
        <v/>
      </c>
      <c r="AL110" s="6" t="str">
        <f ca="1">IF(AND($A110&lt;&gt;"",$A110&lt;&gt;"TOTAL"),IF(AND('[10]PDI_OTRAS SITUACIONES ADMINISTR'!$BK108&lt;&gt;"",'[10]PDI_OTRAS SITUACIONES ADMINISTR'!$BK108&lt;&gt;0),'[10]PDI_OTRAS SITUACIONES ADMINISTR'!$BK108,""),IF($A110="TOTAL",SUM(INDIRECT("AL4:AL"&amp;ROW()-1)),""))</f>
        <v/>
      </c>
      <c r="AM110" s="6" t="str">
        <f ca="1">IF(AND($A110&lt;&gt;"",$A110&lt;&gt;"TOTAL"),IF(AND('[10]PDI_OTRAS SITUACIONES ADMINISTR'!$BM108&lt;&gt;"",'[10]PDI_OTRAS SITUACIONES ADMINISTR'!$BM108&lt;&gt;0),'[10]PDI_OTRAS SITUACIONES ADMINISTR'!$BM108,""),IF($A110="TOTAL",SUM(INDIRECT("AM4:AM"&amp;ROW()-1)),""))</f>
        <v/>
      </c>
      <c r="AN110" s="6" t="str">
        <f t="shared" ca="1" si="31"/>
        <v/>
      </c>
      <c r="AO110" s="6" t="str">
        <f ca="1">IF(AND($A110&lt;&gt;"",$A110&lt;&gt;"TOTAL"),IF(AND('[10]PDI_OTRAS SITUACIONES ADMINISTR'!$BP108&lt;&gt;"",'[10]PDI_OTRAS SITUACIONES ADMINISTR'!$BP108&lt;&gt;0),'[10]PDI_OTRAS SITUACIONES ADMINISTR'!$BP108,""),IF($A110="TOTAL",SUM(INDIRECT("AO4:AO"&amp;ROW()-1)),""))</f>
        <v/>
      </c>
      <c r="AP110" s="6" t="str">
        <f ca="1">IF(AND($A110&lt;&gt;"",$A110&lt;&gt;"TOTAL"),IF(AND('[10]PDI_OTRAS SITUACIONES ADMINISTR'!$BR108&lt;&gt;"",'[10]PDI_OTRAS SITUACIONES ADMINISTR'!$BR108&lt;&gt;0),'[10]PDI_OTRAS SITUACIONES ADMINISTR'!$BR108,""),IF($A110="TOTAL",SUM(INDIRECT("AP4:AP"&amp;ROW()-1)),""))</f>
        <v/>
      </c>
      <c r="AQ110" s="6" t="str">
        <f t="shared" ca="1" si="32"/>
        <v/>
      </c>
      <c r="AR110" s="6" t="str">
        <f ca="1">IF(AND($A110&lt;&gt;"",$A110&lt;&gt;"TOTAL"),IF(AND('[10]PDI_OTRAS SITUACIONES ADMINISTR'!$BU108&lt;&gt;"",'[10]PDI_OTRAS SITUACIONES ADMINISTR'!$BU108&lt;&gt;0),'[10]PDI_OTRAS SITUACIONES ADMINISTR'!$BU108,""),IF($A110="TOTAL",SUM(INDIRECT("AR4:AR"&amp;ROW()-1)),""))</f>
        <v/>
      </c>
      <c r="AS110" s="6" t="str">
        <f ca="1">IF(AND($A110&lt;&gt;"",$A110&lt;&gt;"TOTAL"),IF(AND('[10]PDI_OTRAS SITUACIONES ADMINISTR'!$BW108&lt;&gt;"",'[10]PDI_OTRAS SITUACIONES ADMINISTR'!$BW108&lt;&gt;0),'[10]PDI_OTRAS SITUACIONES ADMINISTR'!$BW108,""),IF($A110="TOTAL",SUM(INDIRECT("AS4:AS"&amp;ROW()-1)),""))</f>
        <v/>
      </c>
      <c r="AT110" s="6" t="str">
        <f t="shared" ca="1" si="33"/>
        <v/>
      </c>
      <c r="AU110" s="6" t="str">
        <f ca="1">IF(AND($A110&lt;&gt;"",$A110&lt;&gt;"TOTAL"),IF(AND('[10]PDI_OTRAS SITUACIONES ADMINISTR'!$BZ108&lt;&gt;"",'[10]PDI_OTRAS SITUACIONES ADMINISTR'!$BZ108&lt;&gt;0),'[10]PDI_OTRAS SITUACIONES ADMINISTR'!$BZ108,""),IF($A110="TOTAL",SUM(INDIRECT("AU4:AU"&amp;ROW()-1)),""))</f>
        <v/>
      </c>
      <c r="AV110" s="6" t="str">
        <f ca="1">IF(AND($A110&lt;&gt;"",$A110&lt;&gt;"TOTAL"),IF(AND('[10]PDI_OTRAS SITUACIONES ADMINISTR'!$CB108&lt;&gt;"",'[10]PDI_OTRAS SITUACIONES ADMINISTR'!$CB108&lt;&gt;0),'[10]PDI_OTRAS SITUACIONES ADMINISTR'!$CB108,""),IF($A110="TOTAL",SUM(INDIRECT("AV4:AV"&amp;ROW()-1)),""))</f>
        <v/>
      </c>
      <c r="AW110" s="6" t="str">
        <f t="shared" ca="1" si="34"/>
        <v/>
      </c>
      <c r="AX110" s="6" t="str">
        <f ca="1">IF(AND($A110&lt;&gt;"",$A110&lt;&gt;"TOTAL"),IF(AND('[10]PDI_OTRAS SITUACIONES ADMINISTR'!$CE108&lt;&gt;"",'[10]PDI_OTRAS SITUACIONES ADMINISTR'!$CE108&lt;&gt;0),'[10]PDI_OTRAS SITUACIONES ADMINISTR'!$CE108,""),IF($A110="TOTAL",SUM(INDIRECT("AX4:AX"&amp;ROW()-1)),""))</f>
        <v/>
      </c>
      <c r="AY110" s="6" t="str">
        <f ca="1">IF(AND($A110&lt;&gt;"",$A110&lt;&gt;"TOTAL"),IF(AND('[10]PDI_OTRAS SITUACIONES ADMINISTR'!$CG108&lt;&gt;"",'[10]PDI_OTRAS SITUACIONES ADMINISTR'!$CG108&lt;&gt;0),'[10]PDI_OTRAS SITUACIONES ADMINISTR'!$CG108,""),IF($A110="TOTAL",SUM(INDIRECT("AY4:AY"&amp;ROW()-1)),""))</f>
        <v/>
      </c>
      <c r="AZ110" s="6" t="str">
        <f t="shared" ca="1" si="35"/>
        <v/>
      </c>
      <c r="BA110" s="6" t="str">
        <f ca="1">IF(AND($A110&lt;&gt;"",$A110&lt;&gt;"TOTAL"),IF(AND('[10]PDI_OTRAS SITUACIONES ADMINISTR'!$CJ108&lt;&gt;"",'[10]PDI_OTRAS SITUACIONES ADMINISTR'!$CJ108&lt;&gt;0),'[10]PDI_OTRAS SITUACIONES ADMINISTR'!$CJ108,""),IF($A110="TOTAL",SUM(INDIRECT("BA4:BA"&amp;ROW()-1)),""))</f>
        <v/>
      </c>
      <c r="BB110" s="6" t="str">
        <f ca="1">IF(AND($A110&lt;&gt;"",$A110&lt;&gt;"TOTAL"),IF(AND('[10]PDI_OTRAS SITUACIONES ADMINISTR'!$CL108&lt;&gt;"",'[10]PDI_OTRAS SITUACIONES ADMINISTR'!$CL108&lt;&gt;0),'[10]PDI_OTRAS SITUACIONES ADMINISTR'!$CL108,""),IF($A110="TOTAL",SUM(INDIRECT("BB4:BB"&amp;ROW()-1)),""))</f>
        <v/>
      </c>
      <c r="BC110" s="6" t="str">
        <f t="shared" ca="1" si="36"/>
        <v/>
      </c>
      <c r="BD110" s="6" t="str">
        <f ca="1">IF(AND($A110&lt;&gt;"",$A110&lt;&gt;"TOTAL"),IF(AND('[10]PDI_OTRAS SITUACIONES ADMINISTR'!$CO108&lt;&gt;"",'[10]PDI_OTRAS SITUACIONES ADMINISTR'!$CO108&lt;&gt;0),'[10]PDI_OTRAS SITUACIONES ADMINISTR'!$CO108,""),IF($A110="TOTAL",SUM(INDIRECT("BD4:BD"&amp;ROW()-1)),""))</f>
        <v/>
      </c>
      <c r="BE110" s="6" t="str">
        <f ca="1">IF(AND($A110&lt;&gt;"",$A110&lt;&gt;"TOTAL"),IF(AND('[10]PDI_OTRAS SITUACIONES ADMINISTR'!$CQ108&lt;&gt;"",'[10]PDI_OTRAS SITUACIONES ADMINISTR'!$CQ108&lt;&gt;0),'[10]PDI_OTRAS SITUACIONES ADMINISTR'!$CQ108,""),IF($A110="TOTAL",SUM(INDIRECT("BE4:BE"&amp;ROW()-1)),""))</f>
        <v/>
      </c>
      <c r="BF110" s="6" t="str">
        <f t="shared" ca="1" si="37"/>
        <v/>
      </c>
    </row>
    <row r="111" spans="1:58" x14ac:dyDescent="0.2">
      <c r="A111" s="19" t="str">
        <f>IF('[10]PDI_OTRAS SITUACIONES ADMINISTR'!$B109&lt;&gt;"",'[10]PDI_OTRAS SITUACIONES ADMINISTR'!$B109,IF(AND('[10]PDI_OTRAS SITUACIONES ADMINISTR'!$B109="",'[10]PDI_OTRAS SITUACIONES ADMINISTR'!$B110="",'[10]PDI_OTRAS SITUACIONES ADMINISTR'!$B108=""),"","TOTAL"))</f>
        <v/>
      </c>
      <c r="B111" s="6" t="str">
        <f ca="1">IF(AND($A111&lt;&gt;"",$A111&lt;&gt;"TOTAL"),IF(AND('[10]PDI_OTRAS SITUACIONES ADMINISTR'!$C109&lt;&gt;"",'[10]PDI_OTRAS SITUACIONES ADMINISTR'!$C109&lt;&gt;0),'[10]PDI_OTRAS SITUACIONES ADMINISTR'!$C109,""),IF($A111="TOTAL",SUM(INDIRECT("B4:B"&amp;ROW()-1)),""))</f>
        <v/>
      </c>
      <c r="C111" s="6" t="str">
        <f ca="1">IF(AND($A111&lt;&gt;"",$A111&lt;&gt;"TOTAL"),IF(AND('[10]PDI_OTRAS SITUACIONES ADMINISTR'!$E109&lt;&gt;"",'[10]PDI_OTRAS SITUACIONES ADMINISTR'!$E109&lt;&gt;0),'[10]PDI_OTRAS SITUACIONES ADMINISTR'!$E109,""),IF($A111="TOTAL",SUM(INDIRECT("C4:C"&amp;ROW()-1)),""))</f>
        <v/>
      </c>
      <c r="D111" s="6" t="str">
        <f t="shared" ca="1" si="19"/>
        <v/>
      </c>
      <c r="E111" s="6" t="str">
        <f ca="1">IF(AND($A111&lt;&gt;"",$A111&lt;&gt;"TOTAL"),IF(AND('[10]PDI_OTRAS SITUACIONES ADMINISTR'!$H109&lt;&gt;"",'[10]PDI_OTRAS SITUACIONES ADMINISTR'!$H109&lt;&gt;0),'[10]PDI_OTRAS SITUACIONES ADMINISTR'!$H109,""),IF($A111="TOTAL",SUM(INDIRECT("E4:E"&amp;ROW()-1)),""))</f>
        <v/>
      </c>
      <c r="F111" s="6" t="str">
        <f ca="1">IF(AND($A111&lt;&gt;"",$A111&lt;&gt;"TOTAL"),IF(AND('[10]PDI_OTRAS SITUACIONES ADMINISTR'!$J109&lt;&gt;"",'[10]PDI_OTRAS SITUACIONES ADMINISTR'!$J109&lt;&gt;0),'[10]PDI_OTRAS SITUACIONES ADMINISTR'!$J109,""),IF($A111="TOTAL",SUM(INDIRECT("F4:F"&amp;ROW()-1)),""))</f>
        <v/>
      </c>
      <c r="G111" s="6" t="str">
        <f t="shared" ca="1" si="20"/>
        <v/>
      </c>
      <c r="H111" s="6" t="str">
        <f ca="1">IF(AND($A111&lt;&gt;"",$A111&lt;&gt;"TOTAL"),IF(AND('[10]PDI_OTRAS SITUACIONES ADMINISTR'!$M109&lt;&gt;"",'[10]PDI_OTRAS SITUACIONES ADMINISTR'!$M109&lt;&gt;0),'[10]PDI_OTRAS SITUACIONES ADMINISTR'!$M109,""),IF($A111="TOTAL",SUM(INDIRECT("H4:H"&amp;ROW()-1)),""))</f>
        <v/>
      </c>
      <c r="I111" s="6" t="str">
        <f ca="1">IF(AND($A111&lt;&gt;"",$A111&lt;&gt;"TOTAL"),IF(AND('[10]PDI_OTRAS SITUACIONES ADMINISTR'!$O109&lt;&gt;"",'[10]PDI_OTRAS SITUACIONES ADMINISTR'!$O109&lt;&gt;0),'[10]PDI_OTRAS SITUACIONES ADMINISTR'!$O109,""),IF($A111="TOTAL",SUM(INDIRECT("I4:I"&amp;ROW()-1)),""))</f>
        <v/>
      </c>
      <c r="J111" s="6" t="str">
        <f t="shared" ca="1" si="21"/>
        <v/>
      </c>
      <c r="K111" s="6" t="str">
        <f ca="1">IF(AND($A111&lt;&gt;"",$A111&lt;&gt;"TOTAL"),IF(AND('[10]PDI_OTRAS SITUACIONES ADMINISTR'!$R109&lt;&gt;"",'[10]PDI_OTRAS SITUACIONES ADMINISTR'!$R109&lt;&gt;0),'[10]PDI_OTRAS SITUACIONES ADMINISTR'!$R109,""),IF($A111="TOTAL",SUM(INDIRECT("K4:K"&amp;ROW()-1)),""))</f>
        <v/>
      </c>
      <c r="L111" s="6" t="str">
        <f ca="1">IF(AND($A111&lt;&gt;"",$A111&lt;&gt;"TOTAL"),IF(AND('[10]PDI_OTRAS SITUACIONES ADMINISTR'!$T109&lt;&gt;"",'[10]PDI_OTRAS SITUACIONES ADMINISTR'!$T109&lt;&gt;0),'[10]PDI_OTRAS SITUACIONES ADMINISTR'!$T109,""),IF($A111="TOTAL",SUM(INDIRECT("L4:L"&amp;ROW()-1)),""))</f>
        <v/>
      </c>
      <c r="M111" s="6" t="str">
        <f t="shared" ca="1" si="22"/>
        <v/>
      </c>
      <c r="N111" s="6" t="str">
        <f ca="1">IF(AND($A111&lt;&gt;"",$A111&lt;&gt;"TOTAL"),IF(AND('[10]PDI_OTRAS SITUACIONES ADMINISTR'!$W109&lt;&gt;"",'[10]PDI_OTRAS SITUACIONES ADMINISTR'!$W109&lt;&gt;0),'[10]PDI_OTRAS SITUACIONES ADMINISTR'!$W109,""),IF($A111="TOTAL",SUM(INDIRECT("N4:N"&amp;ROW()-1)),""))</f>
        <v/>
      </c>
      <c r="O111" s="6" t="str">
        <f ca="1">IF(AND($A111&lt;&gt;"",$A111&lt;&gt;"TOTAL"),IF(AND('[10]PDI_OTRAS SITUACIONES ADMINISTR'!$Y109&lt;&gt;"",'[10]PDI_OTRAS SITUACIONES ADMINISTR'!$Y109&lt;&gt;0),'[10]PDI_OTRAS SITUACIONES ADMINISTR'!$Y109,""),IF($A111="TOTAL",SUM(INDIRECT("O4:O"&amp;ROW()-1)),""))</f>
        <v/>
      </c>
      <c r="P111" s="6" t="str">
        <f t="shared" ca="1" si="23"/>
        <v/>
      </c>
      <c r="Q111" s="6" t="str">
        <f ca="1">IF(AND($A111&lt;&gt;"",$A111&lt;&gt;"TOTAL"),IF(AND('[10]PDI_OTRAS SITUACIONES ADMINISTR'!$AB109&lt;&gt;"",'[10]PDI_OTRAS SITUACIONES ADMINISTR'!$AB109&lt;&gt;0),'[10]PDI_OTRAS SITUACIONES ADMINISTR'!$AB109,""),IF($A111="TOTAL",SUM(INDIRECT("Q4:Q"&amp;ROW()-1)),""))</f>
        <v/>
      </c>
      <c r="R111" s="6" t="str">
        <f ca="1">IF(AND($A111&lt;&gt;"",$A111&lt;&gt;"TOTAL"),IF(AND('[10]PDI_OTRAS SITUACIONES ADMINISTR'!$AD109&lt;&gt;"",'[10]PDI_OTRAS SITUACIONES ADMINISTR'!$AD109&lt;&gt;0),'[10]PDI_OTRAS SITUACIONES ADMINISTR'!$AD109,""),IF($A111="TOTAL",SUM(INDIRECT("R4:R"&amp;ROW()-1)),""))</f>
        <v/>
      </c>
      <c r="S111" s="6" t="str">
        <f t="shared" ca="1" si="24"/>
        <v/>
      </c>
      <c r="T111" s="6" t="str">
        <f ca="1">IF(AND($A111&lt;&gt;"",$A111&lt;&gt;"TOTAL"),IF(AND('[10]PDI_OTRAS SITUACIONES ADMINISTR'!$AG109&lt;&gt;"",'[10]PDI_OTRAS SITUACIONES ADMINISTR'!$AG109&lt;&gt;0),'[10]PDI_OTRAS SITUACIONES ADMINISTR'!$AG109,""),IF($A111="TOTAL",SUM(INDIRECT("T4:T"&amp;ROW()-1)),""))</f>
        <v/>
      </c>
      <c r="U111" s="6" t="str">
        <f ca="1">IF(AND($A111&lt;&gt;"",$A111&lt;&gt;"TOTAL"),IF(AND('[10]PDI_OTRAS SITUACIONES ADMINISTR'!$AI109&lt;&gt;"",'[10]PDI_OTRAS SITUACIONES ADMINISTR'!$AI109&lt;&gt;0),'[10]PDI_OTRAS SITUACIONES ADMINISTR'!$AI109,""),IF($A111="TOTAL",SUM(INDIRECT("U4:U"&amp;ROW()-1)),""))</f>
        <v/>
      </c>
      <c r="V111" s="6" t="str">
        <f t="shared" ca="1" si="25"/>
        <v/>
      </c>
      <c r="W111" s="6" t="str">
        <f ca="1">IF(AND($A111&lt;&gt;"",$A111&lt;&gt;"TOTAL"),IF(AND('[10]PDI_OTRAS SITUACIONES ADMINISTR'!$AL109&lt;&gt;"",'[10]PDI_OTRAS SITUACIONES ADMINISTR'!$AL109&lt;&gt;0),'[10]PDI_OTRAS SITUACIONES ADMINISTR'!$AL109,""),IF($A111="TOTAL",SUM(INDIRECT("W4:W"&amp;ROW()-1)),""))</f>
        <v/>
      </c>
      <c r="X111" s="6" t="str">
        <f ca="1">IF(AND($A111&lt;&gt;"",$A111&lt;&gt;"TOTAL"),IF(AND('[10]PDI_OTRAS SITUACIONES ADMINISTR'!$AN109&lt;&gt;"",'[10]PDI_OTRAS SITUACIONES ADMINISTR'!$AN109&lt;&gt;0),'[10]PDI_OTRAS SITUACIONES ADMINISTR'!$AN109,""),IF($A111="TOTAL",SUM(INDIRECT("X4:X"&amp;ROW()-1)),""))</f>
        <v/>
      </c>
      <c r="Y111" s="6" t="str">
        <f t="shared" ca="1" si="26"/>
        <v/>
      </c>
      <c r="Z111" s="6" t="str">
        <f ca="1">IF(AND($A111&lt;&gt;"",$A111&lt;&gt;"TOTAL"),IF(AND('[10]PDI_OTRAS SITUACIONES ADMINISTR'!$AQ109&lt;&gt;"",'[10]PDI_OTRAS SITUACIONES ADMINISTR'!$AQ109&lt;&gt;0),'[10]PDI_OTRAS SITUACIONES ADMINISTR'!$AQ109,""),IF($A111="TOTAL",SUM(INDIRECT("Z4:Z"&amp;ROW()-1)),""))</f>
        <v/>
      </c>
      <c r="AA111" s="6" t="str">
        <f ca="1">IF(AND($A111&lt;&gt;"",$A111&lt;&gt;"TOTAL"),IF(AND('[10]PDI_OTRAS SITUACIONES ADMINISTR'!$AS109&lt;&gt;"",'[10]PDI_OTRAS SITUACIONES ADMINISTR'!$AS109&lt;&gt;0),'[10]PDI_OTRAS SITUACIONES ADMINISTR'!$AS109,""),IF($A111="TOTAL",SUM(INDIRECT("AA4:AA"&amp;ROW()-1)),""))</f>
        <v/>
      </c>
      <c r="AB111" s="6" t="str">
        <f t="shared" ca="1" si="27"/>
        <v/>
      </c>
      <c r="AC111" s="6" t="str">
        <f ca="1">IF(AND($A111&lt;&gt;"",$A111&lt;&gt;"TOTAL"),IF(AND('[10]PDI_OTRAS SITUACIONES ADMINISTR'!$AV109&lt;&gt;"",'[10]PDI_OTRAS SITUACIONES ADMINISTR'!$AV109&lt;&gt;0),'[10]PDI_OTRAS SITUACIONES ADMINISTR'!$AV109,""),IF($A111="TOTAL",SUM(INDIRECT("AC4:AC"&amp;ROW()-1)),""))</f>
        <v/>
      </c>
      <c r="AD111" s="6" t="str">
        <f ca="1">IF(AND($A111&lt;&gt;"",$A111&lt;&gt;"TOTAL"),IF(AND('[10]PDI_OTRAS SITUACIONES ADMINISTR'!$AX109&lt;&gt;"",'[10]PDI_OTRAS SITUACIONES ADMINISTR'!$AX109&lt;&gt;0),'[10]PDI_OTRAS SITUACIONES ADMINISTR'!$AX109,""),IF($A111="TOTAL",SUM(INDIRECT("AD4:AD"&amp;ROW()-1)),""))</f>
        <v/>
      </c>
      <c r="AE111" s="6" t="str">
        <f t="shared" ca="1" si="28"/>
        <v/>
      </c>
      <c r="AF111" s="6" t="str">
        <f ca="1">IF(AND($A111&lt;&gt;"",$A111&lt;&gt;"TOTAL"),IF(AND('[10]PDI_OTRAS SITUACIONES ADMINISTR'!$BA109&lt;&gt;"",'[10]PDI_OTRAS SITUACIONES ADMINISTR'!$BA109&lt;&gt;0),'[10]PDI_OTRAS SITUACIONES ADMINISTR'!$BA109,""),IF($A111="TOTAL",SUM(INDIRECT("AF4:AF"&amp;ROW()-1)),""))</f>
        <v/>
      </c>
      <c r="AG111" s="6" t="str">
        <f ca="1">IF(AND($A111&lt;&gt;"",$A111&lt;&gt;"TOTAL"),IF(AND('[10]PDI_OTRAS SITUACIONES ADMINISTR'!$BC109&lt;&gt;"",'[10]PDI_OTRAS SITUACIONES ADMINISTR'!$BC109&lt;&gt;0),'[10]PDI_OTRAS SITUACIONES ADMINISTR'!$BC109,""),IF($A111="TOTAL",SUM(INDIRECT("AG4:AG"&amp;ROW()-1)),""))</f>
        <v/>
      </c>
      <c r="AH111" s="6" t="str">
        <f t="shared" ca="1" si="29"/>
        <v/>
      </c>
      <c r="AI111" s="6" t="str">
        <f ca="1">IF(AND($A111&lt;&gt;"",$A111&lt;&gt;"TOTAL"),IF(AND('[10]PDI_OTRAS SITUACIONES ADMINISTR'!$BF109&lt;&gt;"",'[10]PDI_OTRAS SITUACIONES ADMINISTR'!$BF109&lt;&gt;0),'[10]PDI_OTRAS SITUACIONES ADMINISTR'!$BF109,""),IF($A111="TOTAL",SUM(INDIRECT("AI4:AI"&amp;ROW()-1)),""))</f>
        <v/>
      </c>
      <c r="AJ111" s="6" t="str">
        <f ca="1">IF(AND($A111&lt;&gt;"",$A111&lt;&gt;"TOTAL"),IF(AND('[10]PDI_OTRAS SITUACIONES ADMINISTR'!$BH109&lt;&gt;"",'[10]PDI_OTRAS SITUACIONES ADMINISTR'!$BH109&lt;&gt;0),'[10]PDI_OTRAS SITUACIONES ADMINISTR'!$BH109,""),IF($A111="TOTAL",SUM(INDIRECT("AJ4:AJ"&amp;ROW()-1)),""))</f>
        <v/>
      </c>
      <c r="AK111" s="6" t="str">
        <f t="shared" ca="1" si="30"/>
        <v/>
      </c>
      <c r="AL111" s="6" t="str">
        <f ca="1">IF(AND($A111&lt;&gt;"",$A111&lt;&gt;"TOTAL"),IF(AND('[10]PDI_OTRAS SITUACIONES ADMINISTR'!$BK109&lt;&gt;"",'[10]PDI_OTRAS SITUACIONES ADMINISTR'!$BK109&lt;&gt;0),'[10]PDI_OTRAS SITUACIONES ADMINISTR'!$BK109,""),IF($A111="TOTAL",SUM(INDIRECT("AL4:AL"&amp;ROW()-1)),""))</f>
        <v/>
      </c>
      <c r="AM111" s="6" t="str">
        <f ca="1">IF(AND($A111&lt;&gt;"",$A111&lt;&gt;"TOTAL"),IF(AND('[10]PDI_OTRAS SITUACIONES ADMINISTR'!$BM109&lt;&gt;"",'[10]PDI_OTRAS SITUACIONES ADMINISTR'!$BM109&lt;&gt;0),'[10]PDI_OTRAS SITUACIONES ADMINISTR'!$BM109,""),IF($A111="TOTAL",SUM(INDIRECT("AM4:AM"&amp;ROW()-1)),""))</f>
        <v/>
      </c>
      <c r="AN111" s="6" t="str">
        <f t="shared" ca="1" si="31"/>
        <v/>
      </c>
      <c r="AO111" s="6" t="str">
        <f ca="1">IF(AND($A111&lt;&gt;"",$A111&lt;&gt;"TOTAL"),IF(AND('[10]PDI_OTRAS SITUACIONES ADMINISTR'!$BP109&lt;&gt;"",'[10]PDI_OTRAS SITUACIONES ADMINISTR'!$BP109&lt;&gt;0),'[10]PDI_OTRAS SITUACIONES ADMINISTR'!$BP109,""),IF($A111="TOTAL",SUM(INDIRECT("AO4:AO"&amp;ROW()-1)),""))</f>
        <v/>
      </c>
      <c r="AP111" s="6" t="str">
        <f ca="1">IF(AND($A111&lt;&gt;"",$A111&lt;&gt;"TOTAL"),IF(AND('[10]PDI_OTRAS SITUACIONES ADMINISTR'!$BR109&lt;&gt;"",'[10]PDI_OTRAS SITUACIONES ADMINISTR'!$BR109&lt;&gt;0),'[10]PDI_OTRAS SITUACIONES ADMINISTR'!$BR109,""),IF($A111="TOTAL",SUM(INDIRECT("AP4:AP"&amp;ROW()-1)),""))</f>
        <v/>
      </c>
      <c r="AQ111" s="6" t="str">
        <f t="shared" ca="1" si="32"/>
        <v/>
      </c>
      <c r="AR111" s="6" t="str">
        <f ca="1">IF(AND($A111&lt;&gt;"",$A111&lt;&gt;"TOTAL"),IF(AND('[10]PDI_OTRAS SITUACIONES ADMINISTR'!$BU109&lt;&gt;"",'[10]PDI_OTRAS SITUACIONES ADMINISTR'!$BU109&lt;&gt;0),'[10]PDI_OTRAS SITUACIONES ADMINISTR'!$BU109,""),IF($A111="TOTAL",SUM(INDIRECT("AR4:AR"&amp;ROW()-1)),""))</f>
        <v/>
      </c>
      <c r="AS111" s="6" t="str">
        <f ca="1">IF(AND($A111&lt;&gt;"",$A111&lt;&gt;"TOTAL"),IF(AND('[10]PDI_OTRAS SITUACIONES ADMINISTR'!$BW109&lt;&gt;"",'[10]PDI_OTRAS SITUACIONES ADMINISTR'!$BW109&lt;&gt;0),'[10]PDI_OTRAS SITUACIONES ADMINISTR'!$BW109,""),IF($A111="TOTAL",SUM(INDIRECT("AS4:AS"&amp;ROW()-1)),""))</f>
        <v/>
      </c>
      <c r="AT111" s="6" t="str">
        <f t="shared" ca="1" si="33"/>
        <v/>
      </c>
      <c r="AU111" s="6" t="str">
        <f ca="1">IF(AND($A111&lt;&gt;"",$A111&lt;&gt;"TOTAL"),IF(AND('[10]PDI_OTRAS SITUACIONES ADMINISTR'!$BZ109&lt;&gt;"",'[10]PDI_OTRAS SITUACIONES ADMINISTR'!$BZ109&lt;&gt;0),'[10]PDI_OTRAS SITUACIONES ADMINISTR'!$BZ109,""),IF($A111="TOTAL",SUM(INDIRECT("AU4:AU"&amp;ROW()-1)),""))</f>
        <v/>
      </c>
      <c r="AV111" s="6" t="str">
        <f ca="1">IF(AND($A111&lt;&gt;"",$A111&lt;&gt;"TOTAL"),IF(AND('[10]PDI_OTRAS SITUACIONES ADMINISTR'!$CB109&lt;&gt;"",'[10]PDI_OTRAS SITUACIONES ADMINISTR'!$CB109&lt;&gt;0),'[10]PDI_OTRAS SITUACIONES ADMINISTR'!$CB109,""),IF($A111="TOTAL",SUM(INDIRECT("AV4:AV"&amp;ROW()-1)),""))</f>
        <v/>
      </c>
      <c r="AW111" s="6" t="str">
        <f t="shared" ca="1" si="34"/>
        <v/>
      </c>
      <c r="AX111" s="6" t="str">
        <f ca="1">IF(AND($A111&lt;&gt;"",$A111&lt;&gt;"TOTAL"),IF(AND('[10]PDI_OTRAS SITUACIONES ADMINISTR'!$CE109&lt;&gt;"",'[10]PDI_OTRAS SITUACIONES ADMINISTR'!$CE109&lt;&gt;0),'[10]PDI_OTRAS SITUACIONES ADMINISTR'!$CE109,""),IF($A111="TOTAL",SUM(INDIRECT("AX4:AX"&amp;ROW()-1)),""))</f>
        <v/>
      </c>
      <c r="AY111" s="6" t="str">
        <f ca="1">IF(AND($A111&lt;&gt;"",$A111&lt;&gt;"TOTAL"),IF(AND('[10]PDI_OTRAS SITUACIONES ADMINISTR'!$CG109&lt;&gt;"",'[10]PDI_OTRAS SITUACIONES ADMINISTR'!$CG109&lt;&gt;0),'[10]PDI_OTRAS SITUACIONES ADMINISTR'!$CG109,""),IF($A111="TOTAL",SUM(INDIRECT("AY4:AY"&amp;ROW()-1)),""))</f>
        <v/>
      </c>
      <c r="AZ111" s="6" t="str">
        <f t="shared" ca="1" si="35"/>
        <v/>
      </c>
      <c r="BA111" s="6" t="str">
        <f ca="1">IF(AND($A111&lt;&gt;"",$A111&lt;&gt;"TOTAL"),IF(AND('[10]PDI_OTRAS SITUACIONES ADMINISTR'!$CJ109&lt;&gt;"",'[10]PDI_OTRAS SITUACIONES ADMINISTR'!$CJ109&lt;&gt;0),'[10]PDI_OTRAS SITUACIONES ADMINISTR'!$CJ109,""),IF($A111="TOTAL",SUM(INDIRECT("BA4:BA"&amp;ROW()-1)),""))</f>
        <v/>
      </c>
      <c r="BB111" s="6" t="str">
        <f ca="1">IF(AND($A111&lt;&gt;"",$A111&lt;&gt;"TOTAL"),IF(AND('[10]PDI_OTRAS SITUACIONES ADMINISTR'!$CL109&lt;&gt;"",'[10]PDI_OTRAS SITUACIONES ADMINISTR'!$CL109&lt;&gt;0),'[10]PDI_OTRAS SITUACIONES ADMINISTR'!$CL109,""),IF($A111="TOTAL",SUM(INDIRECT("BB4:BB"&amp;ROW()-1)),""))</f>
        <v/>
      </c>
      <c r="BC111" s="6" t="str">
        <f t="shared" ca="1" si="36"/>
        <v/>
      </c>
      <c r="BD111" s="6" t="str">
        <f ca="1">IF(AND($A111&lt;&gt;"",$A111&lt;&gt;"TOTAL"),IF(AND('[10]PDI_OTRAS SITUACIONES ADMINISTR'!$CO109&lt;&gt;"",'[10]PDI_OTRAS SITUACIONES ADMINISTR'!$CO109&lt;&gt;0),'[10]PDI_OTRAS SITUACIONES ADMINISTR'!$CO109,""),IF($A111="TOTAL",SUM(INDIRECT("BD4:BD"&amp;ROW()-1)),""))</f>
        <v/>
      </c>
      <c r="BE111" s="6" t="str">
        <f ca="1">IF(AND($A111&lt;&gt;"",$A111&lt;&gt;"TOTAL"),IF(AND('[10]PDI_OTRAS SITUACIONES ADMINISTR'!$CQ109&lt;&gt;"",'[10]PDI_OTRAS SITUACIONES ADMINISTR'!$CQ109&lt;&gt;0),'[10]PDI_OTRAS SITUACIONES ADMINISTR'!$CQ109,""),IF($A111="TOTAL",SUM(INDIRECT("BE4:BE"&amp;ROW()-1)),""))</f>
        <v/>
      </c>
      <c r="BF111" s="6" t="str">
        <f t="shared" ca="1" si="37"/>
        <v/>
      </c>
    </row>
    <row r="112" spans="1:58" x14ac:dyDescent="0.2">
      <c r="A112" s="19" t="str">
        <f>IF('[10]PDI_OTRAS SITUACIONES ADMINISTR'!$B110&lt;&gt;"",'[10]PDI_OTRAS SITUACIONES ADMINISTR'!$B110,IF(AND('[10]PDI_OTRAS SITUACIONES ADMINISTR'!$B110="",'[10]PDI_OTRAS SITUACIONES ADMINISTR'!$B111="",'[10]PDI_OTRAS SITUACIONES ADMINISTR'!$B109=""),"","TOTAL"))</f>
        <v/>
      </c>
      <c r="B112" s="6" t="str">
        <f ca="1">IF(AND($A112&lt;&gt;"",$A112&lt;&gt;"TOTAL"),IF(AND('[10]PDI_OTRAS SITUACIONES ADMINISTR'!$C110&lt;&gt;"",'[10]PDI_OTRAS SITUACIONES ADMINISTR'!$C110&lt;&gt;0),'[10]PDI_OTRAS SITUACIONES ADMINISTR'!$C110,""),IF($A112="TOTAL",SUM(INDIRECT("B4:B"&amp;ROW()-1)),""))</f>
        <v/>
      </c>
      <c r="C112" s="6" t="str">
        <f ca="1">IF(AND($A112&lt;&gt;"",$A112&lt;&gt;"TOTAL"),IF(AND('[10]PDI_OTRAS SITUACIONES ADMINISTR'!$E110&lt;&gt;"",'[10]PDI_OTRAS SITUACIONES ADMINISTR'!$E110&lt;&gt;0),'[10]PDI_OTRAS SITUACIONES ADMINISTR'!$E110,""),IF($A112="TOTAL",SUM(INDIRECT("C4:C"&amp;ROW()-1)),""))</f>
        <v/>
      </c>
      <c r="D112" s="6" t="str">
        <f t="shared" ca="1" si="19"/>
        <v/>
      </c>
      <c r="E112" s="6" t="str">
        <f ca="1">IF(AND($A112&lt;&gt;"",$A112&lt;&gt;"TOTAL"),IF(AND('[10]PDI_OTRAS SITUACIONES ADMINISTR'!$H110&lt;&gt;"",'[10]PDI_OTRAS SITUACIONES ADMINISTR'!$H110&lt;&gt;0),'[10]PDI_OTRAS SITUACIONES ADMINISTR'!$H110,""),IF($A112="TOTAL",SUM(INDIRECT("E4:E"&amp;ROW()-1)),""))</f>
        <v/>
      </c>
      <c r="F112" s="6" t="str">
        <f ca="1">IF(AND($A112&lt;&gt;"",$A112&lt;&gt;"TOTAL"),IF(AND('[10]PDI_OTRAS SITUACIONES ADMINISTR'!$J110&lt;&gt;"",'[10]PDI_OTRAS SITUACIONES ADMINISTR'!$J110&lt;&gt;0),'[10]PDI_OTRAS SITUACIONES ADMINISTR'!$J110,""),IF($A112="TOTAL",SUM(INDIRECT("F4:F"&amp;ROW()-1)),""))</f>
        <v/>
      </c>
      <c r="G112" s="6" t="str">
        <f t="shared" ca="1" si="20"/>
        <v/>
      </c>
      <c r="H112" s="6" t="str">
        <f ca="1">IF(AND($A112&lt;&gt;"",$A112&lt;&gt;"TOTAL"),IF(AND('[10]PDI_OTRAS SITUACIONES ADMINISTR'!$M110&lt;&gt;"",'[10]PDI_OTRAS SITUACIONES ADMINISTR'!$M110&lt;&gt;0),'[10]PDI_OTRAS SITUACIONES ADMINISTR'!$M110,""),IF($A112="TOTAL",SUM(INDIRECT("H4:H"&amp;ROW()-1)),""))</f>
        <v/>
      </c>
      <c r="I112" s="6" t="str">
        <f ca="1">IF(AND($A112&lt;&gt;"",$A112&lt;&gt;"TOTAL"),IF(AND('[10]PDI_OTRAS SITUACIONES ADMINISTR'!$O110&lt;&gt;"",'[10]PDI_OTRAS SITUACIONES ADMINISTR'!$O110&lt;&gt;0),'[10]PDI_OTRAS SITUACIONES ADMINISTR'!$O110,""),IF($A112="TOTAL",SUM(INDIRECT("I4:I"&amp;ROW()-1)),""))</f>
        <v/>
      </c>
      <c r="J112" s="6" t="str">
        <f t="shared" ca="1" si="21"/>
        <v/>
      </c>
      <c r="K112" s="6" t="str">
        <f ca="1">IF(AND($A112&lt;&gt;"",$A112&lt;&gt;"TOTAL"),IF(AND('[10]PDI_OTRAS SITUACIONES ADMINISTR'!$R110&lt;&gt;"",'[10]PDI_OTRAS SITUACIONES ADMINISTR'!$R110&lt;&gt;0),'[10]PDI_OTRAS SITUACIONES ADMINISTR'!$R110,""),IF($A112="TOTAL",SUM(INDIRECT("K4:K"&amp;ROW()-1)),""))</f>
        <v/>
      </c>
      <c r="L112" s="6" t="str">
        <f ca="1">IF(AND($A112&lt;&gt;"",$A112&lt;&gt;"TOTAL"),IF(AND('[10]PDI_OTRAS SITUACIONES ADMINISTR'!$T110&lt;&gt;"",'[10]PDI_OTRAS SITUACIONES ADMINISTR'!$T110&lt;&gt;0),'[10]PDI_OTRAS SITUACIONES ADMINISTR'!$T110,""),IF($A112="TOTAL",SUM(INDIRECT("L4:L"&amp;ROW()-1)),""))</f>
        <v/>
      </c>
      <c r="M112" s="6" t="str">
        <f t="shared" ca="1" si="22"/>
        <v/>
      </c>
      <c r="N112" s="6" t="str">
        <f ca="1">IF(AND($A112&lt;&gt;"",$A112&lt;&gt;"TOTAL"),IF(AND('[10]PDI_OTRAS SITUACIONES ADMINISTR'!$W110&lt;&gt;"",'[10]PDI_OTRAS SITUACIONES ADMINISTR'!$W110&lt;&gt;0),'[10]PDI_OTRAS SITUACIONES ADMINISTR'!$W110,""),IF($A112="TOTAL",SUM(INDIRECT("N4:N"&amp;ROW()-1)),""))</f>
        <v/>
      </c>
      <c r="O112" s="6" t="str">
        <f ca="1">IF(AND($A112&lt;&gt;"",$A112&lt;&gt;"TOTAL"),IF(AND('[10]PDI_OTRAS SITUACIONES ADMINISTR'!$Y110&lt;&gt;"",'[10]PDI_OTRAS SITUACIONES ADMINISTR'!$Y110&lt;&gt;0),'[10]PDI_OTRAS SITUACIONES ADMINISTR'!$Y110,""),IF($A112="TOTAL",SUM(INDIRECT("O4:O"&amp;ROW()-1)),""))</f>
        <v/>
      </c>
      <c r="P112" s="6" t="str">
        <f t="shared" ca="1" si="23"/>
        <v/>
      </c>
      <c r="Q112" s="6" t="str">
        <f ca="1">IF(AND($A112&lt;&gt;"",$A112&lt;&gt;"TOTAL"),IF(AND('[10]PDI_OTRAS SITUACIONES ADMINISTR'!$AB110&lt;&gt;"",'[10]PDI_OTRAS SITUACIONES ADMINISTR'!$AB110&lt;&gt;0),'[10]PDI_OTRAS SITUACIONES ADMINISTR'!$AB110,""),IF($A112="TOTAL",SUM(INDIRECT("Q4:Q"&amp;ROW()-1)),""))</f>
        <v/>
      </c>
      <c r="R112" s="6" t="str">
        <f ca="1">IF(AND($A112&lt;&gt;"",$A112&lt;&gt;"TOTAL"),IF(AND('[10]PDI_OTRAS SITUACIONES ADMINISTR'!$AD110&lt;&gt;"",'[10]PDI_OTRAS SITUACIONES ADMINISTR'!$AD110&lt;&gt;0),'[10]PDI_OTRAS SITUACIONES ADMINISTR'!$AD110,""),IF($A112="TOTAL",SUM(INDIRECT("R4:R"&amp;ROW()-1)),""))</f>
        <v/>
      </c>
      <c r="S112" s="6" t="str">
        <f t="shared" ca="1" si="24"/>
        <v/>
      </c>
      <c r="T112" s="6" t="str">
        <f ca="1">IF(AND($A112&lt;&gt;"",$A112&lt;&gt;"TOTAL"),IF(AND('[10]PDI_OTRAS SITUACIONES ADMINISTR'!$AG110&lt;&gt;"",'[10]PDI_OTRAS SITUACIONES ADMINISTR'!$AG110&lt;&gt;0),'[10]PDI_OTRAS SITUACIONES ADMINISTR'!$AG110,""),IF($A112="TOTAL",SUM(INDIRECT("T4:T"&amp;ROW()-1)),""))</f>
        <v/>
      </c>
      <c r="U112" s="6" t="str">
        <f ca="1">IF(AND($A112&lt;&gt;"",$A112&lt;&gt;"TOTAL"),IF(AND('[10]PDI_OTRAS SITUACIONES ADMINISTR'!$AI110&lt;&gt;"",'[10]PDI_OTRAS SITUACIONES ADMINISTR'!$AI110&lt;&gt;0),'[10]PDI_OTRAS SITUACIONES ADMINISTR'!$AI110,""),IF($A112="TOTAL",SUM(INDIRECT("U4:U"&amp;ROW()-1)),""))</f>
        <v/>
      </c>
      <c r="V112" s="6" t="str">
        <f t="shared" ca="1" si="25"/>
        <v/>
      </c>
      <c r="W112" s="6" t="str">
        <f ca="1">IF(AND($A112&lt;&gt;"",$A112&lt;&gt;"TOTAL"),IF(AND('[10]PDI_OTRAS SITUACIONES ADMINISTR'!$AL110&lt;&gt;"",'[10]PDI_OTRAS SITUACIONES ADMINISTR'!$AL110&lt;&gt;0),'[10]PDI_OTRAS SITUACIONES ADMINISTR'!$AL110,""),IF($A112="TOTAL",SUM(INDIRECT("W4:W"&amp;ROW()-1)),""))</f>
        <v/>
      </c>
      <c r="X112" s="6" t="str">
        <f ca="1">IF(AND($A112&lt;&gt;"",$A112&lt;&gt;"TOTAL"),IF(AND('[10]PDI_OTRAS SITUACIONES ADMINISTR'!$AN110&lt;&gt;"",'[10]PDI_OTRAS SITUACIONES ADMINISTR'!$AN110&lt;&gt;0),'[10]PDI_OTRAS SITUACIONES ADMINISTR'!$AN110,""),IF($A112="TOTAL",SUM(INDIRECT("X4:X"&amp;ROW()-1)),""))</f>
        <v/>
      </c>
      <c r="Y112" s="6" t="str">
        <f t="shared" ca="1" si="26"/>
        <v/>
      </c>
      <c r="Z112" s="6" t="str">
        <f ca="1">IF(AND($A112&lt;&gt;"",$A112&lt;&gt;"TOTAL"),IF(AND('[10]PDI_OTRAS SITUACIONES ADMINISTR'!$AQ110&lt;&gt;"",'[10]PDI_OTRAS SITUACIONES ADMINISTR'!$AQ110&lt;&gt;0),'[10]PDI_OTRAS SITUACIONES ADMINISTR'!$AQ110,""),IF($A112="TOTAL",SUM(INDIRECT("Z4:Z"&amp;ROW()-1)),""))</f>
        <v/>
      </c>
      <c r="AA112" s="6" t="str">
        <f ca="1">IF(AND($A112&lt;&gt;"",$A112&lt;&gt;"TOTAL"),IF(AND('[10]PDI_OTRAS SITUACIONES ADMINISTR'!$AS110&lt;&gt;"",'[10]PDI_OTRAS SITUACIONES ADMINISTR'!$AS110&lt;&gt;0),'[10]PDI_OTRAS SITUACIONES ADMINISTR'!$AS110,""),IF($A112="TOTAL",SUM(INDIRECT("AA4:AA"&amp;ROW()-1)),""))</f>
        <v/>
      </c>
      <c r="AB112" s="6" t="str">
        <f t="shared" ca="1" si="27"/>
        <v/>
      </c>
      <c r="AC112" s="6" t="str">
        <f ca="1">IF(AND($A112&lt;&gt;"",$A112&lt;&gt;"TOTAL"),IF(AND('[10]PDI_OTRAS SITUACIONES ADMINISTR'!$AV110&lt;&gt;"",'[10]PDI_OTRAS SITUACIONES ADMINISTR'!$AV110&lt;&gt;0),'[10]PDI_OTRAS SITUACIONES ADMINISTR'!$AV110,""),IF($A112="TOTAL",SUM(INDIRECT("AC4:AC"&amp;ROW()-1)),""))</f>
        <v/>
      </c>
      <c r="AD112" s="6" t="str">
        <f ca="1">IF(AND($A112&lt;&gt;"",$A112&lt;&gt;"TOTAL"),IF(AND('[10]PDI_OTRAS SITUACIONES ADMINISTR'!$AX110&lt;&gt;"",'[10]PDI_OTRAS SITUACIONES ADMINISTR'!$AX110&lt;&gt;0),'[10]PDI_OTRAS SITUACIONES ADMINISTR'!$AX110,""),IF($A112="TOTAL",SUM(INDIRECT("AD4:AD"&amp;ROW()-1)),""))</f>
        <v/>
      </c>
      <c r="AE112" s="6" t="str">
        <f t="shared" ca="1" si="28"/>
        <v/>
      </c>
      <c r="AF112" s="6" t="str">
        <f ca="1">IF(AND($A112&lt;&gt;"",$A112&lt;&gt;"TOTAL"),IF(AND('[10]PDI_OTRAS SITUACIONES ADMINISTR'!$BA110&lt;&gt;"",'[10]PDI_OTRAS SITUACIONES ADMINISTR'!$BA110&lt;&gt;0),'[10]PDI_OTRAS SITUACIONES ADMINISTR'!$BA110,""),IF($A112="TOTAL",SUM(INDIRECT("AF4:AF"&amp;ROW()-1)),""))</f>
        <v/>
      </c>
      <c r="AG112" s="6" t="str">
        <f ca="1">IF(AND($A112&lt;&gt;"",$A112&lt;&gt;"TOTAL"),IF(AND('[10]PDI_OTRAS SITUACIONES ADMINISTR'!$BC110&lt;&gt;"",'[10]PDI_OTRAS SITUACIONES ADMINISTR'!$BC110&lt;&gt;0),'[10]PDI_OTRAS SITUACIONES ADMINISTR'!$BC110,""),IF($A112="TOTAL",SUM(INDIRECT("AG4:AG"&amp;ROW()-1)),""))</f>
        <v/>
      </c>
      <c r="AH112" s="6" t="str">
        <f t="shared" ca="1" si="29"/>
        <v/>
      </c>
      <c r="AI112" s="6" t="str">
        <f ca="1">IF(AND($A112&lt;&gt;"",$A112&lt;&gt;"TOTAL"),IF(AND('[10]PDI_OTRAS SITUACIONES ADMINISTR'!$BF110&lt;&gt;"",'[10]PDI_OTRAS SITUACIONES ADMINISTR'!$BF110&lt;&gt;0),'[10]PDI_OTRAS SITUACIONES ADMINISTR'!$BF110,""),IF($A112="TOTAL",SUM(INDIRECT("AI4:AI"&amp;ROW()-1)),""))</f>
        <v/>
      </c>
      <c r="AJ112" s="6" t="str">
        <f ca="1">IF(AND($A112&lt;&gt;"",$A112&lt;&gt;"TOTAL"),IF(AND('[10]PDI_OTRAS SITUACIONES ADMINISTR'!$BH110&lt;&gt;"",'[10]PDI_OTRAS SITUACIONES ADMINISTR'!$BH110&lt;&gt;0),'[10]PDI_OTRAS SITUACIONES ADMINISTR'!$BH110,""),IF($A112="TOTAL",SUM(INDIRECT("AJ4:AJ"&amp;ROW()-1)),""))</f>
        <v/>
      </c>
      <c r="AK112" s="6" t="str">
        <f t="shared" ca="1" si="30"/>
        <v/>
      </c>
      <c r="AL112" s="6" t="str">
        <f ca="1">IF(AND($A112&lt;&gt;"",$A112&lt;&gt;"TOTAL"),IF(AND('[10]PDI_OTRAS SITUACIONES ADMINISTR'!$BK110&lt;&gt;"",'[10]PDI_OTRAS SITUACIONES ADMINISTR'!$BK110&lt;&gt;0),'[10]PDI_OTRAS SITUACIONES ADMINISTR'!$BK110,""),IF($A112="TOTAL",SUM(INDIRECT("AL4:AL"&amp;ROW()-1)),""))</f>
        <v/>
      </c>
      <c r="AM112" s="6" t="str">
        <f ca="1">IF(AND($A112&lt;&gt;"",$A112&lt;&gt;"TOTAL"),IF(AND('[10]PDI_OTRAS SITUACIONES ADMINISTR'!$BM110&lt;&gt;"",'[10]PDI_OTRAS SITUACIONES ADMINISTR'!$BM110&lt;&gt;0),'[10]PDI_OTRAS SITUACIONES ADMINISTR'!$BM110,""),IF($A112="TOTAL",SUM(INDIRECT("AM4:AM"&amp;ROW()-1)),""))</f>
        <v/>
      </c>
      <c r="AN112" s="6" t="str">
        <f t="shared" ca="1" si="31"/>
        <v/>
      </c>
      <c r="AO112" s="6" t="str">
        <f ca="1">IF(AND($A112&lt;&gt;"",$A112&lt;&gt;"TOTAL"),IF(AND('[10]PDI_OTRAS SITUACIONES ADMINISTR'!$BP110&lt;&gt;"",'[10]PDI_OTRAS SITUACIONES ADMINISTR'!$BP110&lt;&gt;0),'[10]PDI_OTRAS SITUACIONES ADMINISTR'!$BP110,""),IF($A112="TOTAL",SUM(INDIRECT("AO4:AO"&amp;ROW()-1)),""))</f>
        <v/>
      </c>
      <c r="AP112" s="6" t="str">
        <f ca="1">IF(AND($A112&lt;&gt;"",$A112&lt;&gt;"TOTAL"),IF(AND('[10]PDI_OTRAS SITUACIONES ADMINISTR'!$BR110&lt;&gt;"",'[10]PDI_OTRAS SITUACIONES ADMINISTR'!$BR110&lt;&gt;0),'[10]PDI_OTRAS SITUACIONES ADMINISTR'!$BR110,""),IF($A112="TOTAL",SUM(INDIRECT("AP4:AP"&amp;ROW()-1)),""))</f>
        <v/>
      </c>
      <c r="AQ112" s="6" t="str">
        <f t="shared" ca="1" si="32"/>
        <v/>
      </c>
      <c r="AR112" s="6" t="str">
        <f ca="1">IF(AND($A112&lt;&gt;"",$A112&lt;&gt;"TOTAL"),IF(AND('[10]PDI_OTRAS SITUACIONES ADMINISTR'!$BU110&lt;&gt;"",'[10]PDI_OTRAS SITUACIONES ADMINISTR'!$BU110&lt;&gt;0),'[10]PDI_OTRAS SITUACIONES ADMINISTR'!$BU110,""),IF($A112="TOTAL",SUM(INDIRECT("AR4:AR"&amp;ROW()-1)),""))</f>
        <v/>
      </c>
      <c r="AS112" s="6" t="str">
        <f ca="1">IF(AND($A112&lt;&gt;"",$A112&lt;&gt;"TOTAL"),IF(AND('[10]PDI_OTRAS SITUACIONES ADMINISTR'!$BW110&lt;&gt;"",'[10]PDI_OTRAS SITUACIONES ADMINISTR'!$BW110&lt;&gt;0),'[10]PDI_OTRAS SITUACIONES ADMINISTR'!$BW110,""),IF($A112="TOTAL",SUM(INDIRECT("AS4:AS"&amp;ROW()-1)),""))</f>
        <v/>
      </c>
      <c r="AT112" s="6" t="str">
        <f t="shared" ca="1" si="33"/>
        <v/>
      </c>
      <c r="AU112" s="6" t="str">
        <f ca="1">IF(AND($A112&lt;&gt;"",$A112&lt;&gt;"TOTAL"),IF(AND('[10]PDI_OTRAS SITUACIONES ADMINISTR'!$BZ110&lt;&gt;"",'[10]PDI_OTRAS SITUACIONES ADMINISTR'!$BZ110&lt;&gt;0),'[10]PDI_OTRAS SITUACIONES ADMINISTR'!$BZ110,""),IF($A112="TOTAL",SUM(INDIRECT("AU4:AU"&amp;ROW()-1)),""))</f>
        <v/>
      </c>
      <c r="AV112" s="6" t="str">
        <f ca="1">IF(AND($A112&lt;&gt;"",$A112&lt;&gt;"TOTAL"),IF(AND('[10]PDI_OTRAS SITUACIONES ADMINISTR'!$CB110&lt;&gt;"",'[10]PDI_OTRAS SITUACIONES ADMINISTR'!$CB110&lt;&gt;0),'[10]PDI_OTRAS SITUACIONES ADMINISTR'!$CB110,""),IF($A112="TOTAL",SUM(INDIRECT("AV4:AV"&amp;ROW()-1)),""))</f>
        <v/>
      </c>
      <c r="AW112" s="6" t="str">
        <f t="shared" ca="1" si="34"/>
        <v/>
      </c>
      <c r="AX112" s="6" t="str">
        <f ca="1">IF(AND($A112&lt;&gt;"",$A112&lt;&gt;"TOTAL"),IF(AND('[10]PDI_OTRAS SITUACIONES ADMINISTR'!$CE110&lt;&gt;"",'[10]PDI_OTRAS SITUACIONES ADMINISTR'!$CE110&lt;&gt;0),'[10]PDI_OTRAS SITUACIONES ADMINISTR'!$CE110,""),IF($A112="TOTAL",SUM(INDIRECT("AX4:AX"&amp;ROW()-1)),""))</f>
        <v/>
      </c>
      <c r="AY112" s="6" t="str">
        <f ca="1">IF(AND($A112&lt;&gt;"",$A112&lt;&gt;"TOTAL"),IF(AND('[10]PDI_OTRAS SITUACIONES ADMINISTR'!$CG110&lt;&gt;"",'[10]PDI_OTRAS SITUACIONES ADMINISTR'!$CG110&lt;&gt;0),'[10]PDI_OTRAS SITUACIONES ADMINISTR'!$CG110,""),IF($A112="TOTAL",SUM(INDIRECT("AY4:AY"&amp;ROW()-1)),""))</f>
        <v/>
      </c>
      <c r="AZ112" s="6" t="str">
        <f t="shared" ca="1" si="35"/>
        <v/>
      </c>
      <c r="BA112" s="6" t="str">
        <f ca="1">IF(AND($A112&lt;&gt;"",$A112&lt;&gt;"TOTAL"),IF(AND('[10]PDI_OTRAS SITUACIONES ADMINISTR'!$CJ110&lt;&gt;"",'[10]PDI_OTRAS SITUACIONES ADMINISTR'!$CJ110&lt;&gt;0),'[10]PDI_OTRAS SITUACIONES ADMINISTR'!$CJ110,""),IF($A112="TOTAL",SUM(INDIRECT("BA4:BA"&amp;ROW()-1)),""))</f>
        <v/>
      </c>
      <c r="BB112" s="6" t="str">
        <f ca="1">IF(AND($A112&lt;&gt;"",$A112&lt;&gt;"TOTAL"),IF(AND('[10]PDI_OTRAS SITUACIONES ADMINISTR'!$CL110&lt;&gt;"",'[10]PDI_OTRAS SITUACIONES ADMINISTR'!$CL110&lt;&gt;0),'[10]PDI_OTRAS SITUACIONES ADMINISTR'!$CL110,""),IF($A112="TOTAL",SUM(INDIRECT("BB4:BB"&amp;ROW()-1)),""))</f>
        <v/>
      </c>
      <c r="BC112" s="6" t="str">
        <f t="shared" ca="1" si="36"/>
        <v/>
      </c>
      <c r="BD112" s="6" t="str">
        <f ca="1">IF(AND($A112&lt;&gt;"",$A112&lt;&gt;"TOTAL"),IF(AND('[10]PDI_OTRAS SITUACIONES ADMINISTR'!$CO110&lt;&gt;"",'[10]PDI_OTRAS SITUACIONES ADMINISTR'!$CO110&lt;&gt;0),'[10]PDI_OTRAS SITUACIONES ADMINISTR'!$CO110,""),IF($A112="TOTAL",SUM(INDIRECT("BD4:BD"&amp;ROW()-1)),""))</f>
        <v/>
      </c>
      <c r="BE112" s="6" t="str">
        <f ca="1">IF(AND($A112&lt;&gt;"",$A112&lt;&gt;"TOTAL"),IF(AND('[10]PDI_OTRAS SITUACIONES ADMINISTR'!$CQ110&lt;&gt;"",'[10]PDI_OTRAS SITUACIONES ADMINISTR'!$CQ110&lt;&gt;0),'[10]PDI_OTRAS SITUACIONES ADMINISTR'!$CQ110,""),IF($A112="TOTAL",SUM(INDIRECT("BE4:BE"&amp;ROW()-1)),""))</f>
        <v/>
      </c>
      <c r="BF112" s="6" t="str">
        <f t="shared" ca="1" si="37"/>
        <v/>
      </c>
    </row>
    <row r="113" spans="1:58" x14ac:dyDescent="0.2">
      <c r="A113" s="19" t="str">
        <f>IF('[10]PDI_OTRAS SITUACIONES ADMINISTR'!$B111&lt;&gt;"",'[10]PDI_OTRAS SITUACIONES ADMINISTR'!$B111,IF(AND('[10]PDI_OTRAS SITUACIONES ADMINISTR'!$B111="",'[10]PDI_OTRAS SITUACIONES ADMINISTR'!$B112="",'[10]PDI_OTRAS SITUACIONES ADMINISTR'!$B110=""),"","TOTAL"))</f>
        <v/>
      </c>
      <c r="B113" s="6" t="str">
        <f ca="1">IF(AND($A113&lt;&gt;"",$A113&lt;&gt;"TOTAL"),IF(AND('[10]PDI_OTRAS SITUACIONES ADMINISTR'!$C111&lt;&gt;"",'[10]PDI_OTRAS SITUACIONES ADMINISTR'!$C111&lt;&gt;0),'[10]PDI_OTRAS SITUACIONES ADMINISTR'!$C111,""),IF($A113="TOTAL",SUM(INDIRECT("B4:B"&amp;ROW()-1)),""))</f>
        <v/>
      </c>
      <c r="C113" s="6" t="str">
        <f ca="1">IF(AND($A113&lt;&gt;"",$A113&lt;&gt;"TOTAL"),IF(AND('[10]PDI_OTRAS SITUACIONES ADMINISTR'!$E111&lt;&gt;"",'[10]PDI_OTRAS SITUACIONES ADMINISTR'!$E111&lt;&gt;0),'[10]PDI_OTRAS SITUACIONES ADMINISTR'!$E111,""),IF($A113="TOTAL",SUM(INDIRECT("C4:C"&amp;ROW()-1)),""))</f>
        <v/>
      </c>
      <c r="D113" s="6" t="str">
        <f t="shared" ca="1" si="19"/>
        <v/>
      </c>
      <c r="E113" s="6" t="str">
        <f ca="1">IF(AND($A113&lt;&gt;"",$A113&lt;&gt;"TOTAL"),IF(AND('[10]PDI_OTRAS SITUACIONES ADMINISTR'!$H111&lt;&gt;"",'[10]PDI_OTRAS SITUACIONES ADMINISTR'!$H111&lt;&gt;0),'[10]PDI_OTRAS SITUACIONES ADMINISTR'!$H111,""),IF($A113="TOTAL",SUM(INDIRECT("E4:E"&amp;ROW()-1)),""))</f>
        <v/>
      </c>
      <c r="F113" s="6" t="str">
        <f ca="1">IF(AND($A113&lt;&gt;"",$A113&lt;&gt;"TOTAL"),IF(AND('[10]PDI_OTRAS SITUACIONES ADMINISTR'!$J111&lt;&gt;"",'[10]PDI_OTRAS SITUACIONES ADMINISTR'!$J111&lt;&gt;0),'[10]PDI_OTRAS SITUACIONES ADMINISTR'!$J111,""),IF($A113="TOTAL",SUM(INDIRECT("F4:F"&amp;ROW()-1)),""))</f>
        <v/>
      </c>
      <c r="G113" s="6" t="str">
        <f t="shared" ca="1" si="20"/>
        <v/>
      </c>
      <c r="H113" s="6" t="str">
        <f ca="1">IF(AND($A113&lt;&gt;"",$A113&lt;&gt;"TOTAL"),IF(AND('[10]PDI_OTRAS SITUACIONES ADMINISTR'!$M111&lt;&gt;"",'[10]PDI_OTRAS SITUACIONES ADMINISTR'!$M111&lt;&gt;0),'[10]PDI_OTRAS SITUACIONES ADMINISTR'!$M111,""),IF($A113="TOTAL",SUM(INDIRECT("H4:H"&amp;ROW()-1)),""))</f>
        <v/>
      </c>
      <c r="I113" s="6" t="str">
        <f ca="1">IF(AND($A113&lt;&gt;"",$A113&lt;&gt;"TOTAL"),IF(AND('[10]PDI_OTRAS SITUACIONES ADMINISTR'!$O111&lt;&gt;"",'[10]PDI_OTRAS SITUACIONES ADMINISTR'!$O111&lt;&gt;0),'[10]PDI_OTRAS SITUACIONES ADMINISTR'!$O111,""),IF($A113="TOTAL",SUM(INDIRECT("I4:I"&amp;ROW()-1)),""))</f>
        <v/>
      </c>
      <c r="J113" s="6" t="str">
        <f t="shared" ca="1" si="21"/>
        <v/>
      </c>
      <c r="K113" s="6" t="str">
        <f ca="1">IF(AND($A113&lt;&gt;"",$A113&lt;&gt;"TOTAL"),IF(AND('[10]PDI_OTRAS SITUACIONES ADMINISTR'!$R111&lt;&gt;"",'[10]PDI_OTRAS SITUACIONES ADMINISTR'!$R111&lt;&gt;0),'[10]PDI_OTRAS SITUACIONES ADMINISTR'!$R111,""),IF($A113="TOTAL",SUM(INDIRECT("K4:K"&amp;ROW()-1)),""))</f>
        <v/>
      </c>
      <c r="L113" s="6" t="str">
        <f ca="1">IF(AND($A113&lt;&gt;"",$A113&lt;&gt;"TOTAL"),IF(AND('[10]PDI_OTRAS SITUACIONES ADMINISTR'!$T111&lt;&gt;"",'[10]PDI_OTRAS SITUACIONES ADMINISTR'!$T111&lt;&gt;0),'[10]PDI_OTRAS SITUACIONES ADMINISTR'!$T111,""),IF($A113="TOTAL",SUM(INDIRECT("L4:L"&amp;ROW()-1)),""))</f>
        <v/>
      </c>
      <c r="M113" s="6" t="str">
        <f t="shared" ca="1" si="22"/>
        <v/>
      </c>
      <c r="N113" s="6" t="str">
        <f ca="1">IF(AND($A113&lt;&gt;"",$A113&lt;&gt;"TOTAL"),IF(AND('[10]PDI_OTRAS SITUACIONES ADMINISTR'!$W111&lt;&gt;"",'[10]PDI_OTRAS SITUACIONES ADMINISTR'!$W111&lt;&gt;0),'[10]PDI_OTRAS SITUACIONES ADMINISTR'!$W111,""),IF($A113="TOTAL",SUM(INDIRECT("N4:N"&amp;ROW()-1)),""))</f>
        <v/>
      </c>
      <c r="O113" s="6" t="str">
        <f ca="1">IF(AND($A113&lt;&gt;"",$A113&lt;&gt;"TOTAL"),IF(AND('[10]PDI_OTRAS SITUACIONES ADMINISTR'!$Y111&lt;&gt;"",'[10]PDI_OTRAS SITUACIONES ADMINISTR'!$Y111&lt;&gt;0),'[10]PDI_OTRAS SITUACIONES ADMINISTR'!$Y111,""),IF($A113="TOTAL",SUM(INDIRECT("O4:O"&amp;ROW()-1)),""))</f>
        <v/>
      </c>
      <c r="P113" s="6" t="str">
        <f t="shared" ca="1" si="23"/>
        <v/>
      </c>
      <c r="Q113" s="6" t="str">
        <f ca="1">IF(AND($A113&lt;&gt;"",$A113&lt;&gt;"TOTAL"),IF(AND('[10]PDI_OTRAS SITUACIONES ADMINISTR'!$AB111&lt;&gt;"",'[10]PDI_OTRAS SITUACIONES ADMINISTR'!$AB111&lt;&gt;0),'[10]PDI_OTRAS SITUACIONES ADMINISTR'!$AB111,""),IF($A113="TOTAL",SUM(INDIRECT("Q4:Q"&amp;ROW()-1)),""))</f>
        <v/>
      </c>
      <c r="R113" s="6" t="str">
        <f ca="1">IF(AND($A113&lt;&gt;"",$A113&lt;&gt;"TOTAL"),IF(AND('[10]PDI_OTRAS SITUACIONES ADMINISTR'!$AD111&lt;&gt;"",'[10]PDI_OTRAS SITUACIONES ADMINISTR'!$AD111&lt;&gt;0),'[10]PDI_OTRAS SITUACIONES ADMINISTR'!$AD111,""),IF($A113="TOTAL",SUM(INDIRECT("R4:R"&amp;ROW()-1)),""))</f>
        <v/>
      </c>
      <c r="S113" s="6" t="str">
        <f t="shared" ca="1" si="24"/>
        <v/>
      </c>
      <c r="T113" s="6" t="str">
        <f ca="1">IF(AND($A113&lt;&gt;"",$A113&lt;&gt;"TOTAL"),IF(AND('[10]PDI_OTRAS SITUACIONES ADMINISTR'!$AG111&lt;&gt;"",'[10]PDI_OTRAS SITUACIONES ADMINISTR'!$AG111&lt;&gt;0),'[10]PDI_OTRAS SITUACIONES ADMINISTR'!$AG111,""),IF($A113="TOTAL",SUM(INDIRECT("T4:T"&amp;ROW()-1)),""))</f>
        <v/>
      </c>
      <c r="U113" s="6" t="str">
        <f ca="1">IF(AND($A113&lt;&gt;"",$A113&lt;&gt;"TOTAL"),IF(AND('[10]PDI_OTRAS SITUACIONES ADMINISTR'!$AI111&lt;&gt;"",'[10]PDI_OTRAS SITUACIONES ADMINISTR'!$AI111&lt;&gt;0),'[10]PDI_OTRAS SITUACIONES ADMINISTR'!$AI111,""),IF($A113="TOTAL",SUM(INDIRECT("U4:U"&amp;ROW()-1)),""))</f>
        <v/>
      </c>
      <c r="V113" s="6" t="str">
        <f t="shared" ca="1" si="25"/>
        <v/>
      </c>
      <c r="W113" s="6" t="str">
        <f ca="1">IF(AND($A113&lt;&gt;"",$A113&lt;&gt;"TOTAL"),IF(AND('[10]PDI_OTRAS SITUACIONES ADMINISTR'!$AL111&lt;&gt;"",'[10]PDI_OTRAS SITUACIONES ADMINISTR'!$AL111&lt;&gt;0),'[10]PDI_OTRAS SITUACIONES ADMINISTR'!$AL111,""),IF($A113="TOTAL",SUM(INDIRECT("W4:W"&amp;ROW()-1)),""))</f>
        <v/>
      </c>
      <c r="X113" s="6" t="str">
        <f ca="1">IF(AND($A113&lt;&gt;"",$A113&lt;&gt;"TOTAL"),IF(AND('[10]PDI_OTRAS SITUACIONES ADMINISTR'!$AN111&lt;&gt;"",'[10]PDI_OTRAS SITUACIONES ADMINISTR'!$AN111&lt;&gt;0),'[10]PDI_OTRAS SITUACIONES ADMINISTR'!$AN111,""),IF($A113="TOTAL",SUM(INDIRECT("X4:X"&amp;ROW()-1)),""))</f>
        <v/>
      </c>
      <c r="Y113" s="6" t="str">
        <f t="shared" ca="1" si="26"/>
        <v/>
      </c>
      <c r="Z113" s="6" t="str">
        <f ca="1">IF(AND($A113&lt;&gt;"",$A113&lt;&gt;"TOTAL"),IF(AND('[10]PDI_OTRAS SITUACIONES ADMINISTR'!$AQ111&lt;&gt;"",'[10]PDI_OTRAS SITUACIONES ADMINISTR'!$AQ111&lt;&gt;0),'[10]PDI_OTRAS SITUACIONES ADMINISTR'!$AQ111,""),IF($A113="TOTAL",SUM(INDIRECT("Z4:Z"&amp;ROW()-1)),""))</f>
        <v/>
      </c>
      <c r="AA113" s="6" t="str">
        <f ca="1">IF(AND($A113&lt;&gt;"",$A113&lt;&gt;"TOTAL"),IF(AND('[10]PDI_OTRAS SITUACIONES ADMINISTR'!$AS111&lt;&gt;"",'[10]PDI_OTRAS SITUACIONES ADMINISTR'!$AS111&lt;&gt;0),'[10]PDI_OTRAS SITUACIONES ADMINISTR'!$AS111,""),IF($A113="TOTAL",SUM(INDIRECT("AA4:AA"&amp;ROW()-1)),""))</f>
        <v/>
      </c>
      <c r="AB113" s="6" t="str">
        <f t="shared" ca="1" si="27"/>
        <v/>
      </c>
      <c r="AC113" s="6" t="str">
        <f ca="1">IF(AND($A113&lt;&gt;"",$A113&lt;&gt;"TOTAL"),IF(AND('[10]PDI_OTRAS SITUACIONES ADMINISTR'!$AV111&lt;&gt;"",'[10]PDI_OTRAS SITUACIONES ADMINISTR'!$AV111&lt;&gt;0),'[10]PDI_OTRAS SITUACIONES ADMINISTR'!$AV111,""),IF($A113="TOTAL",SUM(INDIRECT("AC4:AC"&amp;ROW()-1)),""))</f>
        <v/>
      </c>
      <c r="AD113" s="6" t="str">
        <f ca="1">IF(AND($A113&lt;&gt;"",$A113&lt;&gt;"TOTAL"),IF(AND('[10]PDI_OTRAS SITUACIONES ADMINISTR'!$AX111&lt;&gt;"",'[10]PDI_OTRAS SITUACIONES ADMINISTR'!$AX111&lt;&gt;0),'[10]PDI_OTRAS SITUACIONES ADMINISTR'!$AX111,""),IF($A113="TOTAL",SUM(INDIRECT("AD4:AD"&amp;ROW()-1)),""))</f>
        <v/>
      </c>
      <c r="AE113" s="6" t="str">
        <f t="shared" ca="1" si="28"/>
        <v/>
      </c>
      <c r="AF113" s="6" t="str">
        <f ca="1">IF(AND($A113&lt;&gt;"",$A113&lt;&gt;"TOTAL"),IF(AND('[10]PDI_OTRAS SITUACIONES ADMINISTR'!$BA111&lt;&gt;"",'[10]PDI_OTRAS SITUACIONES ADMINISTR'!$BA111&lt;&gt;0),'[10]PDI_OTRAS SITUACIONES ADMINISTR'!$BA111,""),IF($A113="TOTAL",SUM(INDIRECT("AF4:AF"&amp;ROW()-1)),""))</f>
        <v/>
      </c>
      <c r="AG113" s="6" t="str">
        <f ca="1">IF(AND($A113&lt;&gt;"",$A113&lt;&gt;"TOTAL"),IF(AND('[10]PDI_OTRAS SITUACIONES ADMINISTR'!$BC111&lt;&gt;"",'[10]PDI_OTRAS SITUACIONES ADMINISTR'!$BC111&lt;&gt;0),'[10]PDI_OTRAS SITUACIONES ADMINISTR'!$BC111,""),IF($A113="TOTAL",SUM(INDIRECT("AG4:AG"&amp;ROW()-1)),""))</f>
        <v/>
      </c>
      <c r="AH113" s="6" t="str">
        <f t="shared" ca="1" si="29"/>
        <v/>
      </c>
      <c r="AI113" s="6" t="str">
        <f ca="1">IF(AND($A113&lt;&gt;"",$A113&lt;&gt;"TOTAL"),IF(AND('[10]PDI_OTRAS SITUACIONES ADMINISTR'!$BF111&lt;&gt;"",'[10]PDI_OTRAS SITUACIONES ADMINISTR'!$BF111&lt;&gt;0),'[10]PDI_OTRAS SITUACIONES ADMINISTR'!$BF111,""),IF($A113="TOTAL",SUM(INDIRECT("AI4:AI"&amp;ROW()-1)),""))</f>
        <v/>
      </c>
      <c r="AJ113" s="6" t="str">
        <f ca="1">IF(AND($A113&lt;&gt;"",$A113&lt;&gt;"TOTAL"),IF(AND('[10]PDI_OTRAS SITUACIONES ADMINISTR'!$BH111&lt;&gt;"",'[10]PDI_OTRAS SITUACIONES ADMINISTR'!$BH111&lt;&gt;0),'[10]PDI_OTRAS SITUACIONES ADMINISTR'!$BH111,""),IF($A113="TOTAL",SUM(INDIRECT("AJ4:AJ"&amp;ROW()-1)),""))</f>
        <v/>
      </c>
      <c r="AK113" s="6" t="str">
        <f t="shared" ca="1" si="30"/>
        <v/>
      </c>
      <c r="AL113" s="6" t="str">
        <f ca="1">IF(AND($A113&lt;&gt;"",$A113&lt;&gt;"TOTAL"),IF(AND('[10]PDI_OTRAS SITUACIONES ADMINISTR'!$BK111&lt;&gt;"",'[10]PDI_OTRAS SITUACIONES ADMINISTR'!$BK111&lt;&gt;0),'[10]PDI_OTRAS SITUACIONES ADMINISTR'!$BK111,""),IF($A113="TOTAL",SUM(INDIRECT("AL4:AL"&amp;ROW()-1)),""))</f>
        <v/>
      </c>
      <c r="AM113" s="6" t="str">
        <f ca="1">IF(AND($A113&lt;&gt;"",$A113&lt;&gt;"TOTAL"),IF(AND('[10]PDI_OTRAS SITUACIONES ADMINISTR'!$BM111&lt;&gt;"",'[10]PDI_OTRAS SITUACIONES ADMINISTR'!$BM111&lt;&gt;0),'[10]PDI_OTRAS SITUACIONES ADMINISTR'!$BM111,""),IF($A113="TOTAL",SUM(INDIRECT("AM4:AM"&amp;ROW()-1)),""))</f>
        <v/>
      </c>
      <c r="AN113" s="6" t="str">
        <f t="shared" ca="1" si="31"/>
        <v/>
      </c>
      <c r="AO113" s="6" t="str">
        <f ca="1">IF(AND($A113&lt;&gt;"",$A113&lt;&gt;"TOTAL"),IF(AND('[10]PDI_OTRAS SITUACIONES ADMINISTR'!$BP111&lt;&gt;"",'[10]PDI_OTRAS SITUACIONES ADMINISTR'!$BP111&lt;&gt;0),'[10]PDI_OTRAS SITUACIONES ADMINISTR'!$BP111,""),IF($A113="TOTAL",SUM(INDIRECT("AO4:AO"&amp;ROW()-1)),""))</f>
        <v/>
      </c>
      <c r="AP113" s="6" t="str">
        <f ca="1">IF(AND($A113&lt;&gt;"",$A113&lt;&gt;"TOTAL"),IF(AND('[10]PDI_OTRAS SITUACIONES ADMINISTR'!$BR111&lt;&gt;"",'[10]PDI_OTRAS SITUACIONES ADMINISTR'!$BR111&lt;&gt;0),'[10]PDI_OTRAS SITUACIONES ADMINISTR'!$BR111,""),IF($A113="TOTAL",SUM(INDIRECT("AP4:AP"&amp;ROW()-1)),""))</f>
        <v/>
      </c>
      <c r="AQ113" s="6" t="str">
        <f t="shared" ca="1" si="32"/>
        <v/>
      </c>
      <c r="AR113" s="6" t="str">
        <f ca="1">IF(AND($A113&lt;&gt;"",$A113&lt;&gt;"TOTAL"),IF(AND('[10]PDI_OTRAS SITUACIONES ADMINISTR'!$BU111&lt;&gt;"",'[10]PDI_OTRAS SITUACIONES ADMINISTR'!$BU111&lt;&gt;0),'[10]PDI_OTRAS SITUACIONES ADMINISTR'!$BU111,""),IF($A113="TOTAL",SUM(INDIRECT("AR4:AR"&amp;ROW()-1)),""))</f>
        <v/>
      </c>
      <c r="AS113" s="6" t="str">
        <f ca="1">IF(AND($A113&lt;&gt;"",$A113&lt;&gt;"TOTAL"),IF(AND('[10]PDI_OTRAS SITUACIONES ADMINISTR'!$BW111&lt;&gt;"",'[10]PDI_OTRAS SITUACIONES ADMINISTR'!$BW111&lt;&gt;0),'[10]PDI_OTRAS SITUACIONES ADMINISTR'!$BW111,""),IF($A113="TOTAL",SUM(INDIRECT("AS4:AS"&amp;ROW()-1)),""))</f>
        <v/>
      </c>
      <c r="AT113" s="6" t="str">
        <f t="shared" ca="1" si="33"/>
        <v/>
      </c>
      <c r="AU113" s="6" t="str">
        <f ca="1">IF(AND($A113&lt;&gt;"",$A113&lt;&gt;"TOTAL"),IF(AND('[10]PDI_OTRAS SITUACIONES ADMINISTR'!$BZ111&lt;&gt;"",'[10]PDI_OTRAS SITUACIONES ADMINISTR'!$BZ111&lt;&gt;0),'[10]PDI_OTRAS SITUACIONES ADMINISTR'!$BZ111,""),IF($A113="TOTAL",SUM(INDIRECT("AU4:AU"&amp;ROW()-1)),""))</f>
        <v/>
      </c>
      <c r="AV113" s="6" t="str">
        <f ca="1">IF(AND($A113&lt;&gt;"",$A113&lt;&gt;"TOTAL"),IF(AND('[10]PDI_OTRAS SITUACIONES ADMINISTR'!$CB111&lt;&gt;"",'[10]PDI_OTRAS SITUACIONES ADMINISTR'!$CB111&lt;&gt;0),'[10]PDI_OTRAS SITUACIONES ADMINISTR'!$CB111,""),IF($A113="TOTAL",SUM(INDIRECT("AV4:AV"&amp;ROW()-1)),""))</f>
        <v/>
      </c>
      <c r="AW113" s="6" t="str">
        <f t="shared" ca="1" si="34"/>
        <v/>
      </c>
      <c r="AX113" s="6" t="str">
        <f ca="1">IF(AND($A113&lt;&gt;"",$A113&lt;&gt;"TOTAL"),IF(AND('[10]PDI_OTRAS SITUACIONES ADMINISTR'!$CE111&lt;&gt;"",'[10]PDI_OTRAS SITUACIONES ADMINISTR'!$CE111&lt;&gt;0),'[10]PDI_OTRAS SITUACIONES ADMINISTR'!$CE111,""),IF($A113="TOTAL",SUM(INDIRECT("AX4:AX"&amp;ROW()-1)),""))</f>
        <v/>
      </c>
      <c r="AY113" s="6" t="str">
        <f ca="1">IF(AND($A113&lt;&gt;"",$A113&lt;&gt;"TOTAL"),IF(AND('[10]PDI_OTRAS SITUACIONES ADMINISTR'!$CG111&lt;&gt;"",'[10]PDI_OTRAS SITUACIONES ADMINISTR'!$CG111&lt;&gt;0),'[10]PDI_OTRAS SITUACIONES ADMINISTR'!$CG111,""),IF($A113="TOTAL",SUM(INDIRECT("AY4:AY"&amp;ROW()-1)),""))</f>
        <v/>
      </c>
      <c r="AZ113" s="6" t="str">
        <f t="shared" ca="1" si="35"/>
        <v/>
      </c>
      <c r="BA113" s="6" t="str">
        <f ca="1">IF(AND($A113&lt;&gt;"",$A113&lt;&gt;"TOTAL"),IF(AND('[10]PDI_OTRAS SITUACIONES ADMINISTR'!$CJ111&lt;&gt;"",'[10]PDI_OTRAS SITUACIONES ADMINISTR'!$CJ111&lt;&gt;0),'[10]PDI_OTRAS SITUACIONES ADMINISTR'!$CJ111,""),IF($A113="TOTAL",SUM(INDIRECT("BA4:BA"&amp;ROW()-1)),""))</f>
        <v/>
      </c>
      <c r="BB113" s="6" t="str">
        <f ca="1">IF(AND($A113&lt;&gt;"",$A113&lt;&gt;"TOTAL"),IF(AND('[10]PDI_OTRAS SITUACIONES ADMINISTR'!$CL111&lt;&gt;"",'[10]PDI_OTRAS SITUACIONES ADMINISTR'!$CL111&lt;&gt;0),'[10]PDI_OTRAS SITUACIONES ADMINISTR'!$CL111,""),IF($A113="TOTAL",SUM(INDIRECT("BB4:BB"&amp;ROW()-1)),""))</f>
        <v/>
      </c>
      <c r="BC113" s="6" t="str">
        <f t="shared" ca="1" si="36"/>
        <v/>
      </c>
      <c r="BD113" s="6" t="str">
        <f ca="1">IF(AND($A113&lt;&gt;"",$A113&lt;&gt;"TOTAL"),IF(AND('[10]PDI_OTRAS SITUACIONES ADMINISTR'!$CO111&lt;&gt;"",'[10]PDI_OTRAS SITUACIONES ADMINISTR'!$CO111&lt;&gt;0),'[10]PDI_OTRAS SITUACIONES ADMINISTR'!$CO111,""),IF($A113="TOTAL",SUM(INDIRECT("BD4:BD"&amp;ROW()-1)),""))</f>
        <v/>
      </c>
      <c r="BE113" s="6" t="str">
        <f ca="1">IF(AND($A113&lt;&gt;"",$A113&lt;&gt;"TOTAL"),IF(AND('[10]PDI_OTRAS SITUACIONES ADMINISTR'!$CQ111&lt;&gt;"",'[10]PDI_OTRAS SITUACIONES ADMINISTR'!$CQ111&lt;&gt;0),'[10]PDI_OTRAS SITUACIONES ADMINISTR'!$CQ111,""),IF($A113="TOTAL",SUM(INDIRECT("BE4:BE"&amp;ROW()-1)),""))</f>
        <v/>
      </c>
      <c r="BF113" s="6" t="str">
        <f t="shared" ca="1" si="37"/>
        <v/>
      </c>
    </row>
    <row r="114" spans="1:58" x14ac:dyDescent="0.2">
      <c r="A114" s="19" t="str">
        <f>IF('[10]PDI_OTRAS SITUACIONES ADMINISTR'!$B112&lt;&gt;"",'[10]PDI_OTRAS SITUACIONES ADMINISTR'!$B112,IF(AND('[10]PDI_OTRAS SITUACIONES ADMINISTR'!$B112="",'[10]PDI_OTRAS SITUACIONES ADMINISTR'!$B113="",'[10]PDI_OTRAS SITUACIONES ADMINISTR'!$B111=""),"","TOTAL"))</f>
        <v/>
      </c>
      <c r="B114" s="6" t="str">
        <f ca="1">IF(AND($A114&lt;&gt;"",$A114&lt;&gt;"TOTAL"),IF(AND('[10]PDI_OTRAS SITUACIONES ADMINISTR'!$C112&lt;&gt;"",'[10]PDI_OTRAS SITUACIONES ADMINISTR'!$C112&lt;&gt;0),'[10]PDI_OTRAS SITUACIONES ADMINISTR'!$C112,""),IF($A114="TOTAL",SUM(INDIRECT("B4:B"&amp;ROW()-1)),""))</f>
        <v/>
      </c>
      <c r="C114" s="6" t="str">
        <f ca="1">IF(AND($A114&lt;&gt;"",$A114&lt;&gt;"TOTAL"),IF(AND('[10]PDI_OTRAS SITUACIONES ADMINISTR'!$E112&lt;&gt;"",'[10]PDI_OTRAS SITUACIONES ADMINISTR'!$E112&lt;&gt;0),'[10]PDI_OTRAS SITUACIONES ADMINISTR'!$E112,""),IF($A114="TOTAL",SUM(INDIRECT("C4:C"&amp;ROW()-1)),""))</f>
        <v/>
      </c>
      <c r="D114" s="6" t="str">
        <f t="shared" ca="1" si="19"/>
        <v/>
      </c>
      <c r="E114" s="6" t="str">
        <f ca="1">IF(AND($A114&lt;&gt;"",$A114&lt;&gt;"TOTAL"),IF(AND('[10]PDI_OTRAS SITUACIONES ADMINISTR'!$H112&lt;&gt;"",'[10]PDI_OTRAS SITUACIONES ADMINISTR'!$H112&lt;&gt;0),'[10]PDI_OTRAS SITUACIONES ADMINISTR'!$H112,""),IF($A114="TOTAL",SUM(INDIRECT("E4:E"&amp;ROW()-1)),""))</f>
        <v/>
      </c>
      <c r="F114" s="6" t="str">
        <f ca="1">IF(AND($A114&lt;&gt;"",$A114&lt;&gt;"TOTAL"),IF(AND('[10]PDI_OTRAS SITUACIONES ADMINISTR'!$J112&lt;&gt;"",'[10]PDI_OTRAS SITUACIONES ADMINISTR'!$J112&lt;&gt;0),'[10]PDI_OTRAS SITUACIONES ADMINISTR'!$J112,""),IF($A114="TOTAL",SUM(INDIRECT("F4:F"&amp;ROW()-1)),""))</f>
        <v/>
      </c>
      <c r="G114" s="6" t="str">
        <f t="shared" ca="1" si="20"/>
        <v/>
      </c>
      <c r="H114" s="6" t="str">
        <f ca="1">IF(AND($A114&lt;&gt;"",$A114&lt;&gt;"TOTAL"),IF(AND('[10]PDI_OTRAS SITUACIONES ADMINISTR'!$M112&lt;&gt;"",'[10]PDI_OTRAS SITUACIONES ADMINISTR'!$M112&lt;&gt;0),'[10]PDI_OTRAS SITUACIONES ADMINISTR'!$M112,""),IF($A114="TOTAL",SUM(INDIRECT("H4:H"&amp;ROW()-1)),""))</f>
        <v/>
      </c>
      <c r="I114" s="6" t="str">
        <f ca="1">IF(AND($A114&lt;&gt;"",$A114&lt;&gt;"TOTAL"),IF(AND('[10]PDI_OTRAS SITUACIONES ADMINISTR'!$O112&lt;&gt;"",'[10]PDI_OTRAS SITUACIONES ADMINISTR'!$O112&lt;&gt;0),'[10]PDI_OTRAS SITUACIONES ADMINISTR'!$O112,""),IF($A114="TOTAL",SUM(INDIRECT("I4:I"&amp;ROW()-1)),""))</f>
        <v/>
      </c>
      <c r="J114" s="6" t="str">
        <f t="shared" ca="1" si="21"/>
        <v/>
      </c>
      <c r="K114" s="6" t="str">
        <f ca="1">IF(AND($A114&lt;&gt;"",$A114&lt;&gt;"TOTAL"),IF(AND('[10]PDI_OTRAS SITUACIONES ADMINISTR'!$R112&lt;&gt;"",'[10]PDI_OTRAS SITUACIONES ADMINISTR'!$R112&lt;&gt;0),'[10]PDI_OTRAS SITUACIONES ADMINISTR'!$R112,""),IF($A114="TOTAL",SUM(INDIRECT("K4:K"&amp;ROW()-1)),""))</f>
        <v/>
      </c>
      <c r="L114" s="6" t="str">
        <f ca="1">IF(AND($A114&lt;&gt;"",$A114&lt;&gt;"TOTAL"),IF(AND('[10]PDI_OTRAS SITUACIONES ADMINISTR'!$T112&lt;&gt;"",'[10]PDI_OTRAS SITUACIONES ADMINISTR'!$T112&lt;&gt;0),'[10]PDI_OTRAS SITUACIONES ADMINISTR'!$T112,""),IF($A114="TOTAL",SUM(INDIRECT("L4:L"&amp;ROW()-1)),""))</f>
        <v/>
      </c>
      <c r="M114" s="6" t="str">
        <f t="shared" ca="1" si="22"/>
        <v/>
      </c>
      <c r="N114" s="6" t="str">
        <f ca="1">IF(AND($A114&lt;&gt;"",$A114&lt;&gt;"TOTAL"),IF(AND('[10]PDI_OTRAS SITUACIONES ADMINISTR'!$W112&lt;&gt;"",'[10]PDI_OTRAS SITUACIONES ADMINISTR'!$W112&lt;&gt;0),'[10]PDI_OTRAS SITUACIONES ADMINISTR'!$W112,""),IF($A114="TOTAL",SUM(INDIRECT("N4:N"&amp;ROW()-1)),""))</f>
        <v/>
      </c>
      <c r="O114" s="6" t="str">
        <f ca="1">IF(AND($A114&lt;&gt;"",$A114&lt;&gt;"TOTAL"),IF(AND('[10]PDI_OTRAS SITUACIONES ADMINISTR'!$Y112&lt;&gt;"",'[10]PDI_OTRAS SITUACIONES ADMINISTR'!$Y112&lt;&gt;0),'[10]PDI_OTRAS SITUACIONES ADMINISTR'!$Y112,""),IF($A114="TOTAL",SUM(INDIRECT("O4:O"&amp;ROW()-1)),""))</f>
        <v/>
      </c>
      <c r="P114" s="6" t="str">
        <f t="shared" ca="1" si="23"/>
        <v/>
      </c>
      <c r="Q114" s="6" t="str">
        <f ca="1">IF(AND($A114&lt;&gt;"",$A114&lt;&gt;"TOTAL"),IF(AND('[10]PDI_OTRAS SITUACIONES ADMINISTR'!$AB112&lt;&gt;"",'[10]PDI_OTRAS SITUACIONES ADMINISTR'!$AB112&lt;&gt;0),'[10]PDI_OTRAS SITUACIONES ADMINISTR'!$AB112,""),IF($A114="TOTAL",SUM(INDIRECT("Q4:Q"&amp;ROW()-1)),""))</f>
        <v/>
      </c>
      <c r="R114" s="6" t="str">
        <f ca="1">IF(AND($A114&lt;&gt;"",$A114&lt;&gt;"TOTAL"),IF(AND('[10]PDI_OTRAS SITUACIONES ADMINISTR'!$AD112&lt;&gt;"",'[10]PDI_OTRAS SITUACIONES ADMINISTR'!$AD112&lt;&gt;0),'[10]PDI_OTRAS SITUACIONES ADMINISTR'!$AD112,""),IF($A114="TOTAL",SUM(INDIRECT("R4:R"&amp;ROW()-1)),""))</f>
        <v/>
      </c>
      <c r="S114" s="6" t="str">
        <f t="shared" ca="1" si="24"/>
        <v/>
      </c>
      <c r="T114" s="6" t="str">
        <f ca="1">IF(AND($A114&lt;&gt;"",$A114&lt;&gt;"TOTAL"),IF(AND('[10]PDI_OTRAS SITUACIONES ADMINISTR'!$AG112&lt;&gt;"",'[10]PDI_OTRAS SITUACIONES ADMINISTR'!$AG112&lt;&gt;0),'[10]PDI_OTRAS SITUACIONES ADMINISTR'!$AG112,""),IF($A114="TOTAL",SUM(INDIRECT("T4:T"&amp;ROW()-1)),""))</f>
        <v/>
      </c>
      <c r="U114" s="6" t="str">
        <f ca="1">IF(AND($A114&lt;&gt;"",$A114&lt;&gt;"TOTAL"),IF(AND('[10]PDI_OTRAS SITUACIONES ADMINISTR'!$AI112&lt;&gt;"",'[10]PDI_OTRAS SITUACIONES ADMINISTR'!$AI112&lt;&gt;0),'[10]PDI_OTRAS SITUACIONES ADMINISTR'!$AI112,""),IF($A114="TOTAL",SUM(INDIRECT("U4:U"&amp;ROW()-1)),""))</f>
        <v/>
      </c>
      <c r="V114" s="6" t="str">
        <f t="shared" ca="1" si="25"/>
        <v/>
      </c>
      <c r="W114" s="6" t="str">
        <f ca="1">IF(AND($A114&lt;&gt;"",$A114&lt;&gt;"TOTAL"),IF(AND('[10]PDI_OTRAS SITUACIONES ADMINISTR'!$AL112&lt;&gt;"",'[10]PDI_OTRAS SITUACIONES ADMINISTR'!$AL112&lt;&gt;0),'[10]PDI_OTRAS SITUACIONES ADMINISTR'!$AL112,""),IF($A114="TOTAL",SUM(INDIRECT("W4:W"&amp;ROW()-1)),""))</f>
        <v/>
      </c>
      <c r="X114" s="6" t="str">
        <f ca="1">IF(AND($A114&lt;&gt;"",$A114&lt;&gt;"TOTAL"),IF(AND('[10]PDI_OTRAS SITUACIONES ADMINISTR'!$AN112&lt;&gt;"",'[10]PDI_OTRAS SITUACIONES ADMINISTR'!$AN112&lt;&gt;0),'[10]PDI_OTRAS SITUACIONES ADMINISTR'!$AN112,""),IF($A114="TOTAL",SUM(INDIRECT("X4:X"&amp;ROW()-1)),""))</f>
        <v/>
      </c>
      <c r="Y114" s="6" t="str">
        <f t="shared" ca="1" si="26"/>
        <v/>
      </c>
      <c r="Z114" s="6" t="str">
        <f ca="1">IF(AND($A114&lt;&gt;"",$A114&lt;&gt;"TOTAL"),IF(AND('[10]PDI_OTRAS SITUACIONES ADMINISTR'!$AQ112&lt;&gt;"",'[10]PDI_OTRAS SITUACIONES ADMINISTR'!$AQ112&lt;&gt;0),'[10]PDI_OTRAS SITUACIONES ADMINISTR'!$AQ112,""),IF($A114="TOTAL",SUM(INDIRECT("Z4:Z"&amp;ROW()-1)),""))</f>
        <v/>
      </c>
      <c r="AA114" s="6" t="str">
        <f ca="1">IF(AND($A114&lt;&gt;"",$A114&lt;&gt;"TOTAL"),IF(AND('[10]PDI_OTRAS SITUACIONES ADMINISTR'!$AS112&lt;&gt;"",'[10]PDI_OTRAS SITUACIONES ADMINISTR'!$AS112&lt;&gt;0),'[10]PDI_OTRAS SITUACIONES ADMINISTR'!$AS112,""),IF($A114="TOTAL",SUM(INDIRECT("AA4:AA"&amp;ROW()-1)),""))</f>
        <v/>
      </c>
      <c r="AB114" s="6" t="str">
        <f t="shared" ca="1" si="27"/>
        <v/>
      </c>
      <c r="AC114" s="6" t="str">
        <f ca="1">IF(AND($A114&lt;&gt;"",$A114&lt;&gt;"TOTAL"),IF(AND('[10]PDI_OTRAS SITUACIONES ADMINISTR'!$AV112&lt;&gt;"",'[10]PDI_OTRAS SITUACIONES ADMINISTR'!$AV112&lt;&gt;0),'[10]PDI_OTRAS SITUACIONES ADMINISTR'!$AV112,""),IF($A114="TOTAL",SUM(INDIRECT("AC4:AC"&amp;ROW()-1)),""))</f>
        <v/>
      </c>
      <c r="AD114" s="6" t="str">
        <f ca="1">IF(AND($A114&lt;&gt;"",$A114&lt;&gt;"TOTAL"),IF(AND('[10]PDI_OTRAS SITUACIONES ADMINISTR'!$AX112&lt;&gt;"",'[10]PDI_OTRAS SITUACIONES ADMINISTR'!$AX112&lt;&gt;0),'[10]PDI_OTRAS SITUACIONES ADMINISTR'!$AX112,""),IF($A114="TOTAL",SUM(INDIRECT("AD4:AD"&amp;ROW()-1)),""))</f>
        <v/>
      </c>
      <c r="AE114" s="6" t="str">
        <f t="shared" ca="1" si="28"/>
        <v/>
      </c>
      <c r="AF114" s="6" t="str">
        <f ca="1">IF(AND($A114&lt;&gt;"",$A114&lt;&gt;"TOTAL"),IF(AND('[10]PDI_OTRAS SITUACIONES ADMINISTR'!$BA112&lt;&gt;"",'[10]PDI_OTRAS SITUACIONES ADMINISTR'!$BA112&lt;&gt;0),'[10]PDI_OTRAS SITUACIONES ADMINISTR'!$BA112,""),IF($A114="TOTAL",SUM(INDIRECT("AF4:AF"&amp;ROW()-1)),""))</f>
        <v/>
      </c>
      <c r="AG114" s="6" t="str">
        <f ca="1">IF(AND($A114&lt;&gt;"",$A114&lt;&gt;"TOTAL"),IF(AND('[10]PDI_OTRAS SITUACIONES ADMINISTR'!$BC112&lt;&gt;"",'[10]PDI_OTRAS SITUACIONES ADMINISTR'!$BC112&lt;&gt;0),'[10]PDI_OTRAS SITUACIONES ADMINISTR'!$BC112,""),IF($A114="TOTAL",SUM(INDIRECT("AG4:AG"&amp;ROW()-1)),""))</f>
        <v/>
      </c>
      <c r="AH114" s="6" t="str">
        <f t="shared" ca="1" si="29"/>
        <v/>
      </c>
      <c r="AI114" s="6" t="str">
        <f ca="1">IF(AND($A114&lt;&gt;"",$A114&lt;&gt;"TOTAL"),IF(AND('[10]PDI_OTRAS SITUACIONES ADMINISTR'!$BF112&lt;&gt;"",'[10]PDI_OTRAS SITUACIONES ADMINISTR'!$BF112&lt;&gt;0),'[10]PDI_OTRAS SITUACIONES ADMINISTR'!$BF112,""),IF($A114="TOTAL",SUM(INDIRECT("AI4:AI"&amp;ROW()-1)),""))</f>
        <v/>
      </c>
      <c r="AJ114" s="6" t="str">
        <f ca="1">IF(AND($A114&lt;&gt;"",$A114&lt;&gt;"TOTAL"),IF(AND('[10]PDI_OTRAS SITUACIONES ADMINISTR'!$BH112&lt;&gt;"",'[10]PDI_OTRAS SITUACIONES ADMINISTR'!$BH112&lt;&gt;0),'[10]PDI_OTRAS SITUACIONES ADMINISTR'!$BH112,""),IF($A114="TOTAL",SUM(INDIRECT("AJ4:AJ"&amp;ROW()-1)),""))</f>
        <v/>
      </c>
      <c r="AK114" s="6" t="str">
        <f t="shared" ca="1" si="30"/>
        <v/>
      </c>
      <c r="AL114" s="6" t="str">
        <f ca="1">IF(AND($A114&lt;&gt;"",$A114&lt;&gt;"TOTAL"),IF(AND('[10]PDI_OTRAS SITUACIONES ADMINISTR'!$BK112&lt;&gt;"",'[10]PDI_OTRAS SITUACIONES ADMINISTR'!$BK112&lt;&gt;0),'[10]PDI_OTRAS SITUACIONES ADMINISTR'!$BK112,""),IF($A114="TOTAL",SUM(INDIRECT("AL4:AL"&amp;ROW()-1)),""))</f>
        <v/>
      </c>
      <c r="AM114" s="6" t="str">
        <f ca="1">IF(AND($A114&lt;&gt;"",$A114&lt;&gt;"TOTAL"),IF(AND('[10]PDI_OTRAS SITUACIONES ADMINISTR'!$BM112&lt;&gt;"",'[10]PDI_OTRAS SITUACIONES ADMINISTR'!$BM112&lt;&gt;0),'[10]PDI_OTRAS SITUACIONES ADMINISTR'!$BM112,""),IF($A114="TOTAL",SUM(INDIRECT("AM4:AM"&amp;ROW()-1)),""))</f>
        <v/>
      </c>
      <c r="AN114" s="6" t="str">
        <f t="shared" ca="1" si="31"/>
        <v/>
      </c>
      <c r="AO114" s="6" t="str">
        <f ca="1">IF(AND($A114&lt;&gt;"",$A114&lt;&gt;"TOTAL"),IF(AND('[10]PDI_OTRAS SITUACIONES ADMINISTR'!$BP112&lt;&gt;"",'[10]PDI_OTRAS SITUACIONES ADMINISTR'!$BP112&lt;&gt;0),'[10]PDI_OTRAS SITUACIONES ADMINISTR'!$BP112,""),IF($A114="TOTAL",SUM(INDIRECT("AO4:AO"&amp;ROW()-1)),""))</f>
        <v/>
      </c>
      <c r="AP114" s="6" t="str">
        <f ca="1">IF(AND($A114&lt;&gt;"",$A114&lt;&gt;"TOTAL"),IF(AND('[10]PDI_OTRAS SITUACIONES ADMINISTR'!$BR112&lt;&gt;"",'[10]PDI_OTRAS SITUACIONES ADMINISTR'!$BR112&lt;&gt;0),'[10]PDI_OTRAS SITUACIONES ADMINISTR'!$BR112,""),IF($A114="TOTAL",SUM(INDIRECT("AP4:AP"&amp;ROW()-1)),""))</f>
        <v/>
      </c>
      <c r="AQ114" s="6" t="str">
        <f t="shared" ca="1" si="32"/>
        <v/>
      </c>
      <c r="AR114" s="6" t="str">
        <f ca="1">IF(AND($A114&lt;&gt;"",$A114&lt;&gt;"TOTAL"),IF(AND('[10]PDI_OTRAS SITUACIONES ADMINISTR'!$BU112&lt;&gt;"",'[10]PDI_OTRAS SITUACIONES ADMINISTR'!$BU112&lt;&gt;0),'[10]PDI_OTRAS SITUACIONES ADMINISTR'!$BU112,""),IF($A114="TOTAL",SUM(INDIRECT("AR4:AR"&amp;ROW()-1)),""))</f>
        <v/>
      </c>
      <c r="AS114" s="6" t="str">
        <f ca="1">IF(AND($A114&lt;&gt;"",$A114&lt;&gt;"TOTAL"),IF(AND('[10]PDI_OTRAS SITUACIONES ADMINISTR'!$BW112&lt;&gt;"",'[10]PDI_OTRAS SITUACIONES ADMINISTR'!$BW112&lt;&gt;0),'[10]PDI_OTRAS SITUACIONES ADMINISTR'!$BW112,""),IF($A114="TOTAL",SUM(INDIRECT("AS4:AS"&amp;ROW()-1)),""))</f>
        <v/>
      </c>
      <c r="AT114" s="6" t="str">
        <f t="shared" ca="1" si="33"/>
        <v/>
      </c>
      <c r="AU114" s="6" t="str">
        <f ca="1">IF(AND($A114&lt;&gt;"",$A114&lt;&gt;"TOTAL"),IF(AND('[10]PDI_OTRAS SITUACIONES ADMINISTR'!$BZ112&lt;&gt;"",'[10]PDI_OTRAS SITUACIONES ADMINISTR'!$BZ112&lt;&gt;0),'[10]PDI_OTRAS SITUACIONES ADMINISTR'!$BZ112,""),IF($A114="TOTAL",SUM(INDIRECT("AU4:AU"&amp;ROW()-1)),""))</f>
        <v/>
      </c>
      <c r="AV114" s="6" t="str">
        <f ca="1">IF(AND($A114&lt;&gt;"",$A114&lt;&gt;"TOTAL"),IF(AND('[10]PDI_OTRAS SITUACIONES ADMINISTR'!$CB112&lt;&gt;"",'[10]PDI_OTRAS SITUACIONES ADMINISTR'!$CB112&lt;&gt;0),'[10]PDI_OTRAS SITUACIONES ADMINISTR'!$CB112,""),IF($A114="TOTAL",SUM(INDIRECT("AV4:AV"&amp;ROW()-1)),""))</f>
        <v/>
      </c>
      <c r="AW114" s="6" t="str">
        <f t="shared" ca="1" si="34"/>
        <v/>
      </c>
      <c r="AX114" s="6" t="str">
        <f ca="1">IF(AND($A114&lt;&gt;"",$A114&lt;&gt;"TOTAL"),IF(AND('[10]PDI_OTRAS SITUACIONES ADMINISTR'!$CE112&lt;&gt;"",'[10]PDI_OTRAS SITUACIONES ADMINISTR'!$CE112&lt;&gt;0),'[10]PDI_OTRAS SITUACIONES ADMINISTR'!$CE112,""),IF($A114="TOTAL",SUM(INDIRECT("AX4:AX"&amp;ROW()-1)),""))</f>
        <v/>
      </c>
      <c r="AY114" s="6" t="str">
        <f ca="1">IF(AND($A114&lt;&gt;"",$A114&lt;&gt;"TOTAL"),IF(AND('[10]PDI_OTRAS SITUACIONES ADMINISTR'!$CG112&lt;&gt;"",'[10]PDI_OTRAS SITUACIONES ADMINISTR'!$CG112&lt;&gt;0),'[10]PDI_OTRAS SITUACIONES ADMINISTR'!$CG112,""),IF($A114="TOTAL",SUM(INDIRECT("AY4:AY"&amp;ROW()-1)),""))</f>
        <v/>
      </c>
      <c r="AZ114" s="6" t="str">
        <f t="shared" ca="1" si="35"/>
        <v/>
      </c>
      <c r="BA114" s="6" t="str">
        <f ca="1">IF(AND($A114&lt;&gt;"",$A114&lt;&gt;"TOTAL"),IF(AND('[10]PDI_OTRAS SITUACIONES ADMINISTR'!$CJ112&lt;&gt;"",'[10]PDI_OTRAS SITUACIONES ADMINISTR'!$CJ112&lt;&gt;0),'[10]PDI_OTRAS SITUACIONES ADMINISTR'!$CJ112,""),IF($A114="TOTAL",SUM(INDIRECT("BA4:BA"&amp;ROW()-1)),""))</f>
        <v/>
      </c>
      <c r="BB114" s="6" t="str">
        <f ca="1">IF(AND($A114&lt;&gt;"",$A114&lt;&gt;"TOTAL"),IF(AND('[10]PDI_OTRAS SITUACIONES ADMINISTR'!$CL112&lt;&gt;"",'[10]PDI_OTRAS SITUACIONES ADMINISTR'!$CL112&lt;&gt;0),'[10]PDI_OTRAS SITUACIONES ADMINISTR'!$CL112,""),IF($A114="TOTAL",SUM(INDIRECT("BB4:BB"&amp;ROW()-1)),""))</f>
        <v/>
      </c>
      <c r="BC114" s="6" t="str">
        <f t="shared" ca="1" si="36"/>
        <v/>
      </c>
      <c r="BD114" s="6" t="str">
        <f ca="1">IF(AND($A114&lt;&gt;"",$A114&lt;&gt;"TOTAL"),IF(AND('[10]PDI_OTRAS SITUACIONES ADMINISTR'!$CO112&lt;&gt;"",'[10]PDI_OTRAS SITUACIONES ADMINISTR'!$CO112&lt;&gt;0),'[10]PDI_OTRAS SITUACIONES ADMINISTR'!$CO112,""),IF($A114="TOTAL",SUM(INDIRECT("BD4:BD"&amp;ROW()-1)),""))</f>
        <v/>
      </c>
      <c r="BE114" s="6" t="str">
        <f ca="1">IF(AND($A114&lt;&gt;"",$A114&lt;&gt;"TOTAL"),IF(AND('[10]PDI_OTRAS SITUACIONES ADMINISTR'!$CQ112&lt;&gt;"",'[10]PDI_OTRAS SITUACIONES ADMINISTR'!$CQ112&lt;&gt;0),'[10]PDI_OTRAS SITUACIONES ADMINISTR'!$CQ112,""),IF($A114="TOTAL",SUM(INDIRECT("BE4:BE"&amp;ROW()-1)),""))</f>
        <v/>
      </c>
      <c r="BF114" s="6" t="str">
        <f t="shared" ca="1" si="37"/>
        <v/>
      </c>
    </row>
    <row r="115" spans="1:58" x14ac:dyDescent="0.2">
      <c r="A115" s="19" t="str">
        <f>IF('[10]PDI_OTRAS SITUACIONES ADMINISTR'!$B113&lt;&gt;"",'[10]PDI_OTRAS SITUACIONES ADMINISTR'!$B113,IF(AND('[10]PDI_OTRAS SITUACIONES ADMINISTR'!$B113="",'[10]PDI_OTRAS SITUACIONES ADMINISTR'!$B114="",'[10]PDI_OTRAS SITUACIONES ADMINISTR'!$B112=""),"","TOTAL"))</f>
        <v/>
      </c>
      <c r="B115" s="6" t="str">
        <f ca="1">IF(AND($A115&lt;&gt;"",$A115&lt;&gt;"TOTAL"),IF(AND('[10]PDI_OTRAS SITUACIONES ADMINISTR'!$C113&lt;&gt;"",'[10]PDI_OTRAS SITUACIONES ADMINISTR'!$C113&lt;&gt;0),'[10]PDI_OTRAS SITUACIONES ADMINISTR'!$C113,""),IF($A115="TOTAL",SUM(INDIRECT("B4:B"&amp;ROW()-1)),""))</f>
        <v/>
      </c>
      <c r="C115" s="6" t="str">
        <f ca="1">IF(AND($A115&lt;&gt;"",$A115&lt;&gt;"TOTAL"),IF(AND('[10]PDI_OTRAS SITUACIONES ADMINISTR'!$E113&lt;&gt;"",'[10]PDI_OTRAS SITUACIONES ADMINISTR'!$E113&lt;&gt;0),'[10]PDI_OTRAS SITUACIONES ADMINISTR'!$E113,""),IF($A115="TOTAL",SUM(INDIRECT("C4:C"&amp;ROW()-1)),""))</f>
        <v/>
      </c>
      <c r="D115" s="6" t="str">
        <f t="shared" ca="1" si="19"/>
        <v/>
      </c>
      <c r="E115" s="6" t="str">
        <f ca="1">IF(AND($A115&lt;&gt;"",$A115&lt;&gt;"TOTAL"),IF(AND('[10]PDI_OTRAS SITUACIONES ADMINISTR'!$H113&lt;&gt;"",'[10]PDI_OTRAS SITUACIONES ADMINISTR'!$H113&lt;&gt;0),'[10]PDI_OTRAS SITUACIONES ADMINISTR'!$H113,""),IF($A115="TOTAL",SUM(INDIRECT("E4:E"&amp;ROW()-1)),""))</f>
        <v/>
      </c>
      <c r="F115" s="6" t="str">
        <f ca="1">IF(AND($A115&lt;&gt;"",$A115&lt;&gt;"TOTAL"),IF(AND('[10]PDI_OTRAS SITUACIONES ADMINISTR'!$J113&lt;&gt;"",'[10]PDI_OTRAS SITUACIONES ADMINISTR'!$J113&lt;&gt;0),'[10]PDI_OTRAS SITUACIONES ADMINISTR'!$J113,""),IF($A115="TOTAL",SUM(INDIRECT("F4:F"&amp;ROW()-1)),""))</f>
        <v/>
      </c>
      <c r="G115" s="6" t="str">
        <f t="shared" ca="1" si="20"/>
        <v/>
      </c>
      <c r="H115" s="6" t="str">
        <f ca="1">IF(AND($A115&lt;&gt;"",$A115&lt;&gt;"TOTAL"),IF(AND('[10]PDI_OTRAS SITUACIONES ADMINISTR'!$M113&lt;&gt;"",'[10]PDI_OTRAS SITUACIONES ADMINISTR'!$M113&lt;&gt;0),'[10]PDI_OTRAS SITUACIONES ADMINISTR'!$M113,""),IF($A115="TOTAL",SUM(INDIRECT("H4:H"&amp;ROW()-1)),""))</f>
        <v/>
      </c>
      <c r="I115" s="6" t="str">
        <f ca="1">IF(AND($A115&lt;&gt;"",$A115&lt;&gt;"TOTAL"),IF(AND('[10]PDI_OTRAS SITUACIONES ADMINISTR'!$O113&lt;&gt;"",'[10]PDI_OTRAS SITUACIONES ADMINISTR'!$O113&lt;&gt;0),'[10]PDI_OTRAS SITUACIONES ADMINISTR'!$O113,""),IF($A115="TOTAL",SUM(INDIRECT("I4:I"&amp;ROW()-1)),""))</f>
        <v/>
      </c>
      <c r="J115" s="6" t="str">
        <f t="shared" ca="1" si="21"/>
        <v/>
      </c>
      <c r="K115" s="6" t="str">
        <f ca="1">IF(AND($A115&lt;&gt;"",$A115&lt;&gt;"TOTAL"),IF(AND('[10]PDI_OTRAS SITUACIONES ADMINISTR'!$R113&lt;&gt;"",'[10]PDI_OTRAS SITUACIONES ADMINISTR'!$R113&lt;&gt;0),'[10]PDI_OTRAS SITUACIONES ADMINISTR'!$R113,""),IF($A115="TOTAL",SUM(INDIRECT("K4:K"&amp;ROW()-1)),""))</f>
        <v/>
      </c>
      <c r="L115" s="6" t="str">
        <f ca="1">IF(AND($A115&lt;&gt;"",$A115&lt;&gt;"TOTAL"),IF(AND('[10]PDI_OTRAS SITUACIONES ADMINISTR'!$T113&lt;&gt;"",'[10]PDI_OTRAS SITUACIONES ADMINISTR'!$T113&lt;&gt;0),'[10]PDI_OTRAS SITUACIONES ADMINISTR'!$T113,""),IF($A115="TOTAL",SUM(INDIRECT("L4:L"&amp;ROW()-1)),""))</f>
        <v/>
      </c>
      <c r="M115" s="6" t="str">
        <f t="shared" ca="1" si="22"/>
        <v/>
      </c>
      <c r="N115" s="6" t="str">
        <f ca="1">IF(AND($A115&lt;&gt;"",$A115&lt;&gt;"TOTAL"),IF(AND('[10]PDI_OTRAS SITUACIONES ADMINISTR'!$W113&lt;&gt;"",'[10]PDI_OTRAS SITUACIONES ADMINISTR'!$W113&lt;&gt;0),'[10]PDI_OTRAS SITUACIONES ADMINISTR'!$W113,""),IF($A115="TOTAL",SUM(INDIRECT("N4:N"&amp;ROW()-1)),""))</f>
        <v/>
      </c>
      <c r="O115" s="6" t="str">
        <f ca="1">IF(AND($A115&lt;&gt;"",$A115&lt;&gt;"TOTAL"),IF(AND('[10]PDI_OTRAS SITUACIONES ADMINISTR'!$Y113&lt;&gt;"",'[10]PDI_OTRAS SITUACIONES ADMINISTR'!$Y113&lt;&gt;0),'[10]PDI_OTRAS SITUACIONES ADMINISTR'!$Y113,""),IF($A115="TOTAL",SUM(INDIRECT("O4:O"&amp;ROW()-1)),""))</f>
        <v/>
      </c>
      <c r="P115" s="6" t="str">
        <f t="shared" ca="1" si="23"/>
        <v/>
      </c>
      <c r="Q115" s="6" t="str">
        <f ca="1">IF(AND($A115&lt;&gt;"",$A115&lt;&gt;"TOTAL"),IF(AND('[10]PDI_OTRAS SITUACIONES ADMINISTR'!$AB113&lt;&gt;"",'[10]PDI_OTRAS SITUACIONES ADMINISTR'!$AB113&lt;&gt;0),'[10]PDI_OTRAS SITUACIONES ADMINISTR'!$AB113,""),IF($A115="TOTAL",SUM(INDIRECT("Q4:Q"&amp;ROW()-1)),""))</f>
        <v/>
      </c>
      <c r="R115" s="6" t="str">
        <f ca="1">IF(AND($A115&lt;&gt;"",$A115&lt;&gt;"TOTAL"),IF(AND('[10]PDI_OTRAS SITUACIONES ADMINISTR'!$AD113&lt;&gt;"",'[10]PDI_OTRAS SITUACIONES ADMINISTR'!$AD113&lt;&gt;0),'[10]PDI_OTRAS SITUACIONES ADMINISTR'!$AD113,""),IF($A115="TOTAL",SUM(INDIRECT("R4:R"&amp;ROW()-1)),""))</f>
        <v/>
      </c>
      <c r="S115" s="6" t="str">
        <f t="shared" ca="1" si="24"/>
        <v/>
      </c>
      <c r="T115" s="6" t="str">
        <f ca="1">IF(AND($A115&lt;&gt;"",$A115&lt;&gt;"TOTAL"),IF(AND('[10]PDI_OTRAS SITUACIONES ADMINISTR'!$AG113&lt;&gt;"",'[10]PDI_OTRAS SITUACIONES ADMINISTR'!$AG113&lt;&gt;0),'[10]PDI_OTRAS SITUACIONES ADMINISTR'!$AG113,""),IF($A115="TOTAL",SUM(INDIRECT("T4:T"&amp;ROW()-1)),""))</f>
        <v/>
      </c>
      <c r="U115" s="6" t="str">
        <f ca="1">IF(AND($A115&lt;&gt;"",$A115&lt;&gt;"TOTAL"),IF(AND('[10]PDI_OTRAS SITUACIONES ADMINISTR'!$AI113&lt;&gt;"",'[10]PDI_OTRAS SITUACIONES ADMINISTR'!$AI113&lt;&gt;0),'[10]PDI_OTRAS SITUACIONES ADMINISTR'!$AI113,""),IF($A115="TOTAL",SUM(INDIRECT("U4:U"&amp;ROW()-1)),""))</f>
        <v/>
      </c>
      <c r="V115" s="6" t="str">
        <f t="shared" ca="1" si="25"/>
        <v/>
      </c>
      <c r="W115" s="6" t="str">
        <f ca="1">IF(AND($A115&lt;&gt;"",$A115&lt;&gt;"TOTAL"),IF(AND('[10]PDI_OTRAS SITUACIONES ADMINISTR'!$AL113&lt;&gt;"",'[10]PDI_OTRAS SITUACIONES ADMINISTR'!$AL113&lt;&gt;0),'[10]PDI_OTRAS SITUACIONES ADMINISTR'!$AL113,""),IF($A115="TOTAL",SUM(INDIRECT("W4:W"&amp;ROW()-1)),""))</f>
        <v/>
      </c>
      <c r="X115" s="6" t="str">
        <f ca="1">IF(AND($A115&lt;&gt;"",$A115&lt;&gt;"TOTAL"),IF(AND('[10]PDI_OTRAS SITUACIONES ADMINISTR'!$AN113&lt;&gt;"",'[10]PDI_OTRAS SITUACIONES ADMINISTR'!$AN113&lt;&gt;0),'[10]PDI_OTRAS SITUACIONES ADMINISTR'!$AN113,""),IF($A115="TOTAL",SUM(INDIRECT("X4:X"&amp;ROW()-1)),""))</f>
        <v/>
      </c>
      <c r="Y115" s="6" t="str">
        <f t="shared" ca="1" si="26"/>
        <v/>
      </c>
      <c r="Z115" s="6" t="str">
        <f ca="1">IF(AND($A115&lt;&gt;"",$A115&lt;&gt;"TOTAL"),IF(AND('[10]PDI_OTRAS SITUACIONES ADMINISTR'!$AQ113&lt;&gt;"",'[10]PDI_OTRAS SITUACIONES ADMINISTR'!$AQ113&lt;&gt;0),'[10]PDI_OTRAS SITUACIONES ADMINISTR'!$AQ113,""),IF($A115="TOTAL",SUM(INDIRECT("Z4:Z"&amp;ROW()-1)),""))</f>
        <v/>
      </c>
      <c r="AA115" s="6" t="str">
        <f ca="1">IF(AND($A115&lt;&gt;"",$A115&lt;&gt;"TOTAL"),IF(AND('[10]PDI_OTRAS SITUACIONES ADMINISTR'!$AS113&lt;&gt;"",'[10]PDI_OTRAS SITUACIONES ADMINISTR'!$AS113&lt;&gt;0),'[10]PDI_OTRAS SITUACIONES ADMINISTR'!$AS113,""),IF($A115="TOTAL",SUM(INDIRECT("AA4:AA"&amp;ROW()-1)),""))</f>
        <v/>
      </c>
      <c r="AB115" s="6" t="str">
        <f t="shared" ca="1" si="27"/>
        <v/>
      </c>
      <c r="AC115" s="6" t="str">
        <f ca="1">IF(AND($A115&lt;&gt;"",$A115&lt;&gt;"TOTAL"),IF(AND('[10]PDI_OTRAS SITUACIONES ADMINISTR'!$AV113&lt;&gt;"",'[10]PDI_OTRAS SITUACIONES ADMINISTR'!$AV113&lt;&gt;0),'[10]PDI_OTRAS SITUACIONES ADMINISTR'!$AV113,""),IF($A115="TOTAL",SUM(INDIRECT("AC4:AC"&amp;ROW()-1)),""))</f>
        <v/>
      </c>
      <c r="AD115" s="6" t="str">
        <f ca="1">IF(AND($A115&lt;&gt;"",$A115&lt;&gt;"TOTAL"),IF(AND('[10]PDI_OTRAS SITUACIONES ADMINISTR'!$AX113&lt;&gt;"",'[10]PDI_OTRAS SITUACIONES ADMINISTR'!$AX113&lt;&gt;0),'[10]PDI_OTRAS SITUACIONES ADMINISTR'!$AX113,""),IF($A115="TOTAL",SUM(INDIRECT("AD4:AD"&amp;ROW()-1)),""))</f>
        <v/>
      </c>
      <c r="AE115" s="6" t="str">
        <f t="shared" ca="1" si="28"/>
        <v/>
      </c>
      <c r="AF115" s="6" t="str">
        <f ca="1">IF(AND($A115&lt;&gt;"",$A115&lt;&gt;"TOTAL"),IF(AND('[10]PDI_OTRAS SITUACIONES ADMINISTR'!$BA113&lt;&gt;"",'[10]PDI_OTRAS SITUACIONES ADMINISTR'!$BA113&lt;&gt;0),'[10]PDI_OTRAS SITUACIONES ADMINISTR'!$BA113,""),IF($A115="TOTAL",SUM(INDIRECT("AF4:AF"&amp;ROW()-1)),""))</f>
        <v/>
      </c>
      <c r="AG115" s="6" t="str">
        <f ca="1">IF(AND($A115&lt;&gt;"",$A115&lt;&gt;"TOTAL"),IF(AND('[10]PDI_OTRAS SITUACIONES ADMINISTR'!$BC113&lt;&gt;"",'[10]PDI_OTRAS SITUACIONES ADMINISTR'!$BC113&lt;&gt;0),'[10]PDI_OTRAS SITUACIONES ADMINISTR'!$BC113,""),IF($A115="TOTAL",SUM(INDIRECT("AG4:AG"&amp;ROW()-1)),""))</f>
        <v/>
      </c>
      <c r="AH115" s="6" t="str">
        <f t="shared" ca="1" si="29"/>
        <v/>
      </c>
      <c r="AI115" s="6" t="str">
        <f ca="1">IF(AND($A115&lt;&gt;"",$A115&lt;&gt;"TOTAL"),IF(AND('[10]PDI_OTRAS SITUACIONES ADMINISTR'!$BF113&lt;&gt;"",'[10]PDI_OTRAS SITUACIONES ADMINISTR'!$BF113&lt;&gt;0),'[10]PDI_OTRAS SITUACIONES ADMINISTR'!$BF113,""),IF($A115="TOTAL",SUM(INDIRECT("AI4:AI"&amp;ROW()-1)),""))</f>
        <v/>
      </c>
      <c r="AJ115" s="6" t="str">
        <f ca="1">IF(AND($A115&lt;&gt;"",$A115&lt;&gt;"TOTAL"),IF(AND('[10]PDI_OTRAS SITUACIONES ADMINISTR'!$BH113&lt;&gt;"",'[10]PDI_OTRAS SITUACIONES ADMINISTR'!$BH113&lt;&gt;0),'[10]PDI_OTRAS SITUACIONES ADMINISTR'!$BH113,""),IF($A115="TOTAL",SUM(INDIRECT("AJ4:AJ"&amp;ROW()-1)),""))</f>
        <v/>
      </c>
      <c r="AK115" s="6" t="str">
        <f t="shared" ca="1" si="30"/>
        <v/>
      </c>
      <c r="AL115" s="6" t="str">
        <f ca="1">IF(AND($A115&lt;&gt;"",$A115&lt;&gt;"TOTAL"),IF(AND('[10]PDI_OTRAS SITUACIONES ADMINISTR'!$BK113&lt;&gt;"",'[10]PDI_OTRAS SITUACIONES ADMINISTR'!$BK113&lt;&gt;0),'[10]PDI_OTRAS SITUACIONES ADMINISTR'!$BK113,""),IF($A115="TOTAL",SUM(INDIRECT("AL4:AL"&amp;ROW()-1)),""))</f>
        <v/>
      </c>
      <c r="AM115" s="6" t="str">
        <f ca="1">IF(AND($A115&lt;&gt;"",$A115&lt;&gt;"TOTAL"),IF(AND('[10]PDI_OTRAS SITUACIONES ADMINISTR'!$BM113&lt;&gt;"",'[10]PDI_OTRAS SITUACIONES ADMINISTR'!$BM113&lt;&gt;0),'[10]PDI_OTRAS SITUACIONES ADMINISTR'!$BM113,""),IF($A115="TOTAL",SUM(INDIRECT("AM4:AM"&amp;ROW()-1)),""))</f>
        <v/>
      </c>
      <c r="AN115" s="6" t="str">
        <f t="shared" ca="1" si="31"/>
        <v/>
      </c>
      <c r="AO115" s="6" t="str">
        <f ca="1">IF(AND($A115&lt;&gt;"",$A115&lt;&gt;"TOTAL"),IF(AND('[10]PDI_OTRAS SITUACIONES ADMINISTR'!$BP113&lt;&gt;"",'[10]PDI_OTRAS SITUACIONES ADMINISTR'!$BP113&lt;&gt;0),'[10]PDI_OTRAS SITUACIONES ADMINISTR'!$BP113,""),IF($A115="TOTAL",SUM(INDIRECT("AO4:AO"&amp;ROW()-1)),""))</f>
        <v/>
      </c>
      <c r="AP115" s="6" t="str">
        <f ca="1">IF(AND($A115&lt;&gt;"",$A115&lt;&gt;"TOTAL"),IF(AND('[10]PDI_OTRAS SITUACIONES ADMINISTR'!$BR113&lt;&gt;"",'[10]PDI_OTRAS SITUACIONES ADMINISTR'!$BR113&lt;&gt;0),'[10]PDI_OTRAS SITUACIONES ADMINISTR'!$BR113,""),IF($A115="TOTAL",SUM(INDIRECT("AP4:AP"&amp;ROW()-1)),""))</f>
        <v/>
      </c>
      <c r="AQ115" s="6" t="str">
        <f t="shared" ca="1" si="32"/>
        <v/>
      </c>
      <c r="AR115" s="6" t="str">
        <f ca="1">IF(AND($A115&lt;&gt;"",$A115&lt;&gt;"TOTAL"),IF(AND('[10]PDI_OTRAS SITUACIONES ADMINISTR'!$BU113&lt;&gt;"",'[10]PDI_OTRAS SITUACIONES ADMINISTR'!$BU113&lt;&gt;0),'[10]PDI_OTRAS SITUACIONES ADMINISTR'!$BU113,""),IF($A115="TOTAL",SUM(INDIRECT("AR4:AR"&amp;ROW()-1)),""))</f>
        <v/>
      </c>
      <c r="AS115" s="6" t="str">
        <f ca="1">IF(AND($A115&lt;&gt;"",$A115&lt;&gt;"TOTAL"),IF(AND('[10]PDI_OTRAS SITUACIONES ADMINISTR'!$BW113&lt;&gt;"",'[10]PDI_OTRAS SITUACIONES ADMINISTR'!$BW113&lt;&gt;0),'[10]PDI_OTRAS SITUACIONES ADMINISTR'!$BW113,""),IF($A115="TOTAL",SUM(INDIRECT("AS4:AS"&amp;ROW()-1)),""))</f>
        <v/>
      </c>
      <c r="AT115" s="6" t="str">
        <f t="shared" ca="1" si="33"/>
        <v/>
      </c>
      <c r="AU115" s="6" t="str">
        <f ca="1">IF(AND($A115&lt;&gt;"",$A115&lt;&gt;"TOTAL"),IF(AND('[10]PDI_OTRAS SITUACIONES ADMINISTR'!$BZ113&lt;&gt;"",'[10]PDI_OTRAS SITUACIONES ADMINISTR'!$BZ113&lt;&gt;0),'[10]PDI_OTRAS SITUACIONES ADMINISTR'!$BZ113,""),IF($A115="TOTAL",SUM(INDIRECT("AU4:AU"&amp;ROW()-1)),""))</f>
        <v/>
      </c>
      <c r="AV115" s="6" t="str">
        <f ca="1">IF(AND($A115&lt;&gt;"",$A115&lt;&gt;"TOTAL"),IF(AND('[10]PDI_OTRAS SITUACIONES ADMINISTR'!$CB113&lt;&gt;"",'[10]PDI_OTRAS SITUACIONES ADMINISTR'!$CB113&lt;&gt;0),'[10]PDI_OTRAS SITUACIONES ADMINISTR'!$CB113,""),IF($A115="TOTAL",SUM(INDIRECT("AV4:AV"&amp;ROW()-1)),""))</f>
        <v/>
      </c>
      <c r="AW115" s="6" t="str">
        <f t="shared" ca="1" si="34"/>
        <v/>
      </c>
      <c r="AX115" s="6" t="str">
        <f ca="1">IF(AND($A115&lt;&gt;"",$A115&lt;&gt;"TOTAL"),IF(AND('[10]PDI_OTRAS SITUACIONES ADMINISTR'!$CE113&lt;&gt;"",'[10]PDI_OTRAS SITUACIONES ADMINISTR'!$CE113&lt;&gt;0),'[10]PDI_OTRAS SITUACIONES ADMINISTR'!$CE113,""),IF($A115="TOTAL",SUM(INDIRECT("AX4:AX"&amp;ROW()-1)),""))</f>
        <v/>
      </c>
      <c r="AY115" s="6" t="str">
        <f ca="1">IF(AND($A115&lt;&gt;"",$A115&lt;&gt;"TOTAL"),IF(AND('[10]PDI_OTRAS SITUACIONES ADMINISTR'!$CG113&lt;&gt;"",'[10]PDI_OTRAS SITUACIONES ADMINISTR'!$CG113&lt;&gt;0),'[10]PDI_OTRAS SITUACIONES ADMINISTR'!$CG113,""),IF($A115="TOTAL",SUM(INDIRECT("AY4:AY"&amp;ROW()-1)),""))</f>
        <v/>
      </c>
      <c r="AZ115" s="6" t="str">
        <f t="shared" ca="1" si="35"/>
        <v/>
      </c>
      <c r="BA115" s="6" t="str">
        <f ca="1">IF(AND($A115&lt;&gt;"",$A115&lt;&gt;"TOTAL"),IF(AND('[10]PDI_OTRAS SITUACIONES ADMINISTR'!$CJ113&lt;&gt;"",'[10]PDI_OTRAS SITUACIONES ADMINISTR'!$CJ113&lt;&gt;0),'[10]PDI_OTRAS SITUACIONES ADMINISTR'!$CJ113,""),IF($A115="TOTAL",SUM(INDIRECT("BA4:BA"&amp;ROW()-1)),""))</f>
        <v/>
      </c>
      <c r="BB115" s="6" t="str">
        <f ca="1">IF(AND($A115&lt;&gt;"",$A115&lt;&gt;"TOTAL"),IF(AND('[10]PDI_OTRAS SITUACIONES ADMINISTR'!$CL113&lt;&gt;"",'[10]PDI_OTRAS SITUACIONES ADMINISTR'!$CL113&lt;&gt;0),'[10]PDI_OTRAS SITUACIONES ADMINISTR'!$CL113,""),IF($A115="TOTAL",SUM(INDIRECT("BB4:BB"&amp;ROW()-1)),""))</f>
        <v/>
      </c>
      <c r="BC115" s="6" t="str">
        <f t="shared" ca="1" si="36"/>
        <v/>
      </c>
      <c r="BD115" s="6" t="str">
        <f ca="1">IF(AND($A115&lt;&gt;"",$A115&lt;&gt;"TOTAL"),IF(AND('[10]PDI_OTRAS SITUACIONES ADMINISTR'!$CO113&lt;&gt;"",'[10]PDI_OTRAS SITUACIONES ADMINISTR'!$CO113&lt;&gt;0),'[10]PDI_OTRAS SITUACIONES ADMINISTR'!$CO113,""),IF($A115="TOTAL",SUM(INDIRECT("BD4:BD"&amp;ROW()-1)),""))</f>
        <v/>
      </c>
      <c r="BE115" s="6" t="str">
        <f ca="1">IF(AND($A115&lt;&gt;"",$A115&lt;&gt;"TOTAL"),IF(AND('[10]PDI_OTRAS SITUACIONES ADMINISTR'!$CQ113&lt;&gt;"",'[10]PDI_OTRAS SITUACIONES ADMINISTR'!$CQ113&lt;&gt;0),'[10]PDI_OTRAS SITUACIONES ADMINISTR'!$CQ113,""),IF($A115="TOTAL",SUM(INDIRECT("BE4:BE"&amp;ROW()-1)),""))</f>
        <v/>
      </c>
      <c r="BF115" s="6" t="str">
        <f t="shared" ca="1" si="37"/>
        <v/>
      </c>
    </row>
    <row r="116" spans="1:58" x14ac:dyDescent="0.2">
      <c r="A116" s="19" t="str">
        <f>IF('[10]PDI_OTRAS SITUACIONES ADMINISTR'!$B114&lt;&gt;"",'[10]PDI_OTRAS SITUACIONES ADMINISTR'!$B114,IF(AND('[10]PDI_OTRAS SITUACIONES ADMINISTR'!$B114="",'[10]PDI_OTRAS SITUACIONES ADMINISTR'!$B115="",'[10]PDI_OTRAS SITUACIONES ADMINISTR'!$B113=""),"","TOTAL"))</f>
        <v/>
      </c>
      <c r="B116" s="6" t="str">
        <f ca="1">IF(AND($A116&lt;&gt;"",$A116&lt;&gt;"TOTAL"),IF(AND('[10]PDI_OTRAS SITUACIONES ADMINISTR'!$C114&lt;&gt;"",'[10]PDI_OTRAS SITUACIONES ADMINISTR'!$C114&lt;&gt;0),'[10]PDI_OTRAS SITUACIONES ADMINISTR'!$C114,""),IF($A116="TOTAL",SUM(INDIRECT("B4:B"&amp;ROW()-1)),""))</f>
        <v/>
      </c>
      <c r="C116" s="6" t="str">
        <f ca="1">IF(AND($A116&lt;&gt;"",$A116&lt;&gt;"TOTAL"),IF(AND('[10]PDI_OTRAS SITUACIONES ADMINISTR'!$E114&lt;&gt;"",'[10]PDI_OTRAS SITUACIONES ADMINISTR'!$E114&lt;&gt;0),'[10]PDI_OTRAS SITUACIONES ADMINISTR'!$E114,""),IF($A116="TOTAL",SUM(INDIRECT("C4:C"&amp;ROW()-1)),""))</f>
        <v/>
      </c>
      <c r="D116" s="6" t="str">
        <f t="shared" ca="1" si="19"/>
        <v/>
      </c>
      <c r="E116" s="6" t="str">
        <f ca="1">IF(AND($A116&lt;&gt;"",$A116&lt;&gt;"TOTAL"),IF(AND('[10]PDI_OTRAS SITUACIONES ADMINISTR'!$H114&lt;&gt;"",'[10]PDI_OTRAS SITUACIONES ADMINISTR'!$H114&lt;&gt;0),'[10]PDI_OTRAS SITUACIONES ADMINISTR'!$H114,""),IF($A116="TOTAL",SUM(INDIRECT("E4:E"&amp;ROW()-1)),""))</f>
        <v/>
      </c>
      <c r="F116" s="6" t="str">
        <f ca="1">IF(AND($A116&lt;&gt;"",$A116&lt;&gt;"TOTAL"),IF(AND('[10]PDI_OTRAS SITUACIONES ADMINISTR'!$J114&lt;&gt;"",'[10]PDI_OTRAS SITUACIONES ADMINISTR'!$J114&lt;&gt;0),'[10]PDI_OTRAS SITUACIONES ADMINISTR'!$J114,""),IF($A116="TOTAL",SUM(INDIRECT("F4:F"&amp;ROW()-1)),""))</f>
        <v/>
      </c>
      <c r="G116" s="6" t="str">
        <f t="shared" ca="1" si="20"/>
        <v/>
      </c>
      <c r="H116" s="6" t="str">
        <f ca="1">IF(AND($A116&lt;&gt;"",$A116&lt;&gt;"TOTAL"),IF(AND('[10]PDI_OTRAS SITUACIONES ADMINISTR'!$M114&lt;&gt;"",'[10]PDI_OTRAS SITUACIONES ADMINISTR'!$M114&lt;&gt;0),'[10]PDI_OTRAS SITUACIONES ADMINISTR'!$M114,""),IF($A116="TOTAL",SUM(INDIRECT("H4:H"&amp;ROW()-1)),""))</f>
        <v/>
      </c>
      <c r="I116" s="6" t="str">
        <f ca="1">IF(AND($A116&lt;&gt;"",$A116&lt;&gt;"TOTAL"),IF(AND('[10]PDI_OTRAS SITUACIONES ADMINISTR'!$O114&lt;&gt;"",'[10]PDI_OTRAS SITUACIONES ADMINISTR'!$O114&lt;&gt;0),'[10]PDI_OTRAS SITUACIONES ADMINISTR'!$O114,""),IF($A116="TOTAL",SUM(INDIRECT("I4:I"&amp;ROW()-1)),""))</f>
        <v/>
      </c>
      <c r="J116" s="6" t="str">
        <f t="shared" ca="1" si="21"/>
        <v/>
      </c>
      <c r="K116" s="6" t="str">
        <f ca="1">IF(AND($A116&lt;&gt;"",$A116&lt;&gt;"TOTAL"),IF(AND('[10]PDI_OTRAS SITUACIONES ADMINISTR'!$R114&lt;&gt;"",'[10]PDI_OTRAS SITUACIONES ADMINISTR'!$R114&lt;&gt;0),'[10]PDI_OTRAS SITUACIONES ADMINISTR'!$R114,""),IF($A116="TOTAL",SUM(INDIRECT("K4:K"&amp;ROW()-1)),""))</f>
        <v/>
      </c>
      <c r="L116" s="6" t="str">
        <f ca="1">IF(AND($A116&lt;&gt;"",$A116&lt;&gt;"TOTAL"),IF(AND('[10]PDI_OTRAS SITUACIONES ADMINISTR'!$T114&lt;&gt;"",'[10]PDI_OTRAS SITUACIONES ADMINISTR'!$T114&lt;&gt;0),'[10]PDI_OTRAS SITUACIONES ADMINISTR'!$T114,""),IF($A116="TOTAL",SUM(INDIRECT("L4:L"&amp;ROW()-1)),""))</f>
        <v/>
      </c>
      <c r="M116" s="6" t="str">
        <f t="shared" ca="1" si="22"/>
        <v/>
      </c>
      <c r="N116" s="6" t="str">
        <f ca="1">IF(AND($A116&lt;&gt;"",$A116&lt;&gt;"TOTAL"),IF(AND('[10]PDI_OTRAS SITUACIONES ADMINISTR'!$W114&lt;&gt;"",'[10]PDI_OTRAS SITUACIONES ADMINISTR'!$W114&lt;&gt;0),'[10]PDI_OTRAS SITUACIONES ADMINISTR'!$W114,""),IF($A116="TOTAL",SUM(INDIRECT("N4:N"&amp;ROW()-1)),""))</f>
        <v/>
      </c>
      <c r="O116" s="6" t="str">
        <f ca="1">IF(AND($A116&lt;&gt;"",$A116&lt;&gt;"TOTAL"),IF(AND('[10]PDI_OTRAS SITUACIONES ADMINISTR'!$Y114&lt;&gt;"",'[10]PDI_OTRAS SITUACIONES ADMINISTR'!$Y114&lt;&gt;0),'[10]PDI_OTRAS SITUACIONES ADMINISTR'!$Y114,""),IF($A116="TOTAL",SUM(INDIRECT("O4:O"&amp;ROW()-1)),""))</f>
        <v/>
      </c>
      <c r="P116" s="6" t="str">
        <f t="shared" ca="1" si="23"/>
        <v/>
      </c>
      <c r="Q116" s="6" t="str">
        <f ca="1">IF(AND($A116&lt;&gt;"",$A116&lt;&gt;"TOTAL"),IF(AND('[10]PDI_OTRAS SITUACIONES ADMINISTR'!$AB114&lt;&gt;"",'[10]PDI_OTRAS SITUACIONES ADMINISTR'!$AB114&lt;&gt;0),'[10]PDI_OTRAS SITUACIONES ADMINISTR'!$AB114,""),IF($A116="TOTAL",SUM(INDIRECT("Q4:Q"&amp;ROW()-1)),""))</f>
        <v/>
      </c>
      <c r="R116" s="6" t="str">
        <f ca="1">IF(AND($A116&lt;&gt;"",$A116&lt;&gt;"TOTAL"),IF(AND('[10]PDI_OTRAS SITUACIONES ADMINISTR'!$AD114&lt;&gt;"",'[10]PDI_OTRAS SITUACIONES ADMINISTR'!$AD114&lt;&gt;0),'[10]PDI_OTRAS SITUACIONES ADMINISTR'!$AD114,""),IF($A116="TOTAL",SUM(INDIRECT("R4:R"&amp;ROW()-1)),""))</f>
        <v/>
      </c>
      <c r="S116" s="6" t="str">
        <f t="shared" ca="1" si="24"/>
        <v/>
      </c>
      <c r="T116" s="6" t="str">
        <f ca="1">IF(AND($A116&lt;&gt;"",$A116&lt;&gt;"TOTAL"),IF(AND('[10]PDI_OTRAS SITUACIONES ADMINISTR'!$AG114&lt;&gt;"",'[10]PDI_OTRAS SITUACIONES ADMINISTR'!$AG114&lt;&gt;0),'[10]PDI_OTRAS SITUACIONES ADMINISTR'!$AG114,""),IF($A116="TOTAL",SUM(INDIRECT("T4:T"&amp;ROW()-1)),""))</f>
        <v/>
      </c>
      <c r="U116" s="6" t="str">
        <f ca="1">IF(AND($A116&lt;&gt;"",$A116&lt;&gt;"TOTAL"),IF(AND('[10]PDI_OTRAS SITUACIONES ADMINISTR'!$AI114&lt;&gt;"",'[10]PDI_OTRAS SITUACIONES ADMINISTR'!$AI114&lt;&gt;0),'[10]PDI_OTRAS SITUACIONES ADMINISTR'!$AI114,""),IF($A116="TOTAL",SUM(INDIRECT("U4:U"&amp;ROW()-1)),""))</f>
        <v/>
      </c>
      <c r="V116" s="6" t="str">
        <f t="shared" ca="1" si="25"/>
        <v/>
      </c>
      <c r="W116" s="6" t="str">
        <f ca="1">IF(AND($A116&lt;&gt;"",$A116&lt;&gt;"TOTAL"),IF(AND('[10]PDI_OTRAS SITUACIONES ADMINISTR'!$AL114&lt;&gt;"",'[10]PDI_OTRAS SITUACIONES ADMINISTR'!$AL114&lt;&gt;0),'[10]PDI_OTRAS SITUACIONES ADMINISTR'!$AL114,""),IF($A116="TOTAL",SUM(INDIRECT("W4:W"&amp;ROW()-1)),""))</f>
        <v/>
      </c>
      <c r="X116" s="6" t="str">
        <f ca="1">IF(AND($A116&lt;&gt;"",$A116&lt;&gt;"TOTAL"),IF(AND('[10]PDI_OTRAS SITUACIONES ADMINISTR'!$AN114&lt;&gt;"",'[10]PDI_OTRAS SITUACIONES ADMINISTR'!$AN114&lt;&gt;0),'[10]PDI_OTRAS SITUACIONES ADMINISTR'!$AN114,""),IF($A116="TOTAL",SUM(INDIRECT("X4:X"&amp;ROW()-1)),""))</f>
        <v/>
      </c>
      <c r="Y116" s="6" t="str">
        <f t="shared" ca="1" si="26"/>
        <v/>
      </c>
      <c r="Z116" s="6" t="str">
        <f ca="1">IF(AND($A116&lt;&gt;"",$A116&lt;&gt;"TOTAL"),IF(AND('[10]PDI_OTRAS SITUACIONES ADMINISTR'!$AQ114&lt;&gt;"",'[10]PDI_OTRAS SITUACIONES ADMINISTR'!$AQ114&lt;&gt;0),'[10]PDI_OTRAS SITUACIONES ADMINISTR'!$AQ114,""),IF($A116="TOTAL",SUM(INDIRECT("Z4:Z"&amp;ROW()-1)),""))</f>
        <v/>
      </c>
      <c r="AA116" s="6" t="str">
        <f ca="1">IF(AND($A116&lt;&gt;"",$A116&lt;&gt;"TOTAL"),IF(AND('[10]PDI_OTRAS SITUACIONES ADMINISTR'!$AS114&lt;&gt;"",'[10]PDI_OTRAS SITUACIONES ADMINISTR'!$AS114&lt;&gt;0),'[10]PDI_OTRAS SITUACIONES ADMINISTR'!$AS114,""),IF($A116="TOTAL",SUM(INDIRECT("AA4:AA"&amp;ROW()-1)),""))</f>
        <v/>
      </c>
      <c r="AB116" s="6" t="str">
        <f t="shared" ca="1" si="27"/>
        <v/>
      </c>
      <c r="AC116" s="6" t="str">
        <f ca="1">IF(AND($A116&lt;&gt;"",$A116&lt;&gt;"TOTAL"),IF(AND('[10]PDI_OTRAS SITUACIONES ADMINISTR'!$AV114&lt;&gt;"",'[10]PDI_OTRAS SITUACIONES ADMINISTR'!$AV114&lt;&gt;0),'[10]PDI_OTRAS SITUACIONES ADMINISTR'!$AV114,""),IF($A116="TOTAL",SUM(INDIRECT("AC4:AC"&amp;ROW()-1)),""))</f>
        <v/>
      </c>
      <c r="AD116" s="6" t="str">
        <f ca="1">IF(AND($A116&lt;&gt;"",$A116&lt;&gt;"TOTAL"),IF(AND('[10]PDI_OTRAS SITUACIONES ADMINISTR'!$AX114&lt;&gt;"",'[10]PDI_OTRAS SITUACIONES ADMINISTR'!$AX114&lt;&gt;0),'[10]PDI_OTRAS SITUACIONES ADMINISTR'!$AX114,""),IF($A116="TOTAL",SUM(INDIRECT("AD4:AD"&amp;ROW()-1)),""))</f>
        <v/>
      </c>
      <c r="AE116" s="6" t="str">
        <f t="shared" ca="1" si="28"/>
        <v/>
      </c>
      <c r="AF116" s="6" t="str">
        <f ca="1">IF(AND($A116&lt;&gt;"",$A116&lt;&gt;"TOTAL"),IF(AND('[10]PDI_OTRAS SITUACIONES ADMINISTR'!$BA114&lt;&gt;"",'[10]PDI_OTRAS SITUACIONES ADMINISTR'!$BA114&lt;&gt;0),'[10]PDI_OTRAS SITUACIONES ADMINISTR'!$BA114,""),IF($A116="TOTAL",SUM(INDIRECT("AF4:AF"&amp;ROW()-1)),""))</f>
        <v/>
      </c>
      <c r="AG116" s="6" t="str">
        <f ca="1">IF(AND($A116&lt;&gt;"",$A116&lt;&gt;"TOTAL"),IF(AND('[10]PDI_OTRAS SITUACIONES ADMINISTR'!$BC114&lt;&gt;"",'[10]PDI_OTRAS SITUACIONES ADMINISTR'!$BC114&lt;&gt;0),'[10]PDI_OTRAS SITUACIONES ADMINISTR'!$BC114,""),IF($A116="TOTAL",SUM(INDIRECT("AG4:AG"&amp;ROW()-1)),""))</f>
        <v/>
      </c>
      <c r="AH116" s="6" t="str">
        <f t="shared" ca="1" si="29"/>
        <v/>
      </c>
      <c r="AI116" s="6" t="str">
        <f ca="1">IF(AND($A116&lt;&gt;"",$A116&lt;&gt;"TOTAL"),IF(AND('[10]PDI_OTRAS SITUACIONES ADMINISTR'!$BF114&lt;&gt;"",'[10]PDI_OTRAS SITUACIONES ADMINISTR'!$BF114&lt;&gt;0),'[10]PDI_OTRAS SITUACIONES ADMINISTR'!$BF114,""),IF($A116="TOTAL",SUM(INDIRECT("AI4:AI"&amp;ROW()-1)),""))</f>
        <v/>
      </c>
      <c r="AJ116" s="6" t="str">
        <f ca="1">IF(AND($A116&lt;&gt;"",$A116&lt;&gt;"TOTAL"),IF(AND('[10]PDI_OTRAS SITUACIONES ADMINISTR'!$BH114&lt;&gt;"",'[10]PDI_OTRAS SITUACIONES ADMINISTR'!$BH114&lt;&gt;0),'[10]PDI_OTRAS SITUACIONES ADMINISTR'!$BH114,""),IF($A116="TOTAL",SUM(INDIRECT("AJ4:AJ"&amp;ROW()-1)),""))</f>
        <v/>
      </c>
      <c r="AK116" s="6" t="str">
        <f t="shared" ca="1" si="30"/>
        <v/>
      </c>
      <c r="AL116" s="6" t="str">
        <f ca="1">IF(AND($A116&lt;&gt;"",$A116&lt;&gt;"TOTAL"),IF(AND('[10]PDI_OTRAS SITUACIONES ADMINISTR'!$BK114&lt;&gt;"",'[10]PDI_OTRAS SITUACIONES ADMINISTR'!$BK114&lt;&gt;0),'[10]PDI_OTRAS SITUACIONES ADMINISTR'!$BK114,""),IF($A116="TOTAL",SUM(INDIRECT("AL4:AL"&amp;ROW()-1)),""))</f>
        <v/>
      </c>
      <c r="AM116" s="6" t="str">
        <f ca="1">IF(AND($A116&lt;&gt;"",$A116&lt;&gt;"TOTAL"),IF(AND('[10]PDI_OTRAS SITUACIONES ADMINISTR'!$BM114&lt;&gt;"",'[10]PDI_OTRAS SITUACIONES ADMINISTR'!$BM114&lt;&gt;0),'[10]PDI_OTRAS SITUACIONES ADMINISTR'!$BM114,""),IF($A116="TOTAL",SUM(INDIRECT("AM4:AM"&amp;ROW()-1)),""))</f>
        <v/>
      </c>
      <c r="AN116" s="6" t="str">
        <f t="shared" ca="1" si="31"/>
        <v/>
      </c>
      <c r="AO116" s="6" t="str">
        <f ca="1">IF(AND($A116&lt;&gt;"",$A116&lt;&gt;"TOTAL"),IF(AND('[10]PDI_OTRAS SITUACIONES ADMINISTR'!$BP114&lt;&gt;"",'[10]PDI_OTRAS SITUACIONES ADMINISTR'!$BP114&lt;&gt;0),'[10]PDI_OTRAS SITUACIONES ADMINISTR'!$BP114,""),IF($A116="TOTAL",SUM(INDIRECT("AO4:AO"&amp;ROW()-1)),""))</f>
        <v/>
      </c>
      <c r="AP116" s="6" t="str">
        <f ca="1">IF(AND($A116&lt;&gt;"",$A116&lt;&gt;"TOTAL"),IF(AND('[10]PDI_OTRAS SITUACIONES ADMINISTR'!$BR114&lt;&gt;"",'[10]PDI_OTRAS SITUACIONES ADMINISTR'!$BR114&lt;&gt;0),'[10]PDI_OTRAS SITUACIONES ADMINISTR'!$BR114,""),IF($A116="TOTAL",SUM(INDIRECT("AP4:AP"&amp;ROW()-1)),""))</f>
        <v/>
      </c>
      <c r="AQ116" s="6" t="str">
        <f t="shared" ca="1" si="32"/>
        <v/>
      </c>
      <c r="AR116" s="6" t="str">
        <f ca="1">IF(AND($A116&lt;&gt;"",$A116&lt;&gt;"TOTAL"),IF(AND('[10]PDI_OTRAS SITUACIONES ADMINISTR'!$BU114&lt;&gt;"",'[10]PDI_OTRAS SITUACIONES ADMINISTR'!$BU114&lt;&gt;0),'[10]PDI_OTRAS SITUACIONES ADMINISTR'!$BU114,""),IF($A116="TOTAL",SUM(INDIRECT("AR4:AR"&amp;ROW()-1)),""))</f>
        <v/>
      </c>
      <c r="AS116" s="6" t="str">
        <f ca="1">IF(AND($A116&lt;&gt;"",$A116&lt;&gt;"TOTAL"),IF(AND('[10]PDI_OTRAS SITUACIONES ADMINISTR'!$BW114&lt;&gt;"",'[10]PDI_OTRAS SITUACIONES ADMINISTR'!$BW114&lt;&gt;0),'[10]PDI_OTRAS SITUACIONES ADMINISTR'!$BW114,""),IF($A116="TOTAL",SUM(INDIRECT("AS4:AS"&amp;ROW()-1)),""))</f>
        <v/>
      </c>
      <c r="AT116" s="6" t="str">
        <f t="shared" ca="1" si="33"/>
        <v/>
      </c>
      <c r="AU116" s="6" t="str">
        <f ca="1">IF(AND($A116&lt;&gt;"",$A116&lt;&gt;"TOTAL"),IF(AND('[10]PDI_OTRAS SITUACIONES ADMINISTR'!$BZ114&lt;&gt;"",'[10]PDI_OTRAS SITUACIONES ADMINISTR'!$BZ114&lt;&gt;0),'[10]PDI_OTRAS SITUACIONES ADMINISTR'!$BZ114,""),IF($A116="TOTAL",SUM(INDIRECT("AU4:AU"&amp;ROW()-1)),""))</f>
        <v/>
      </c>
      <c r="AV116" s="6" t="str">
        <f ca="1">IF(AND($A116&lt;&gt;"",$A116&lt;&gt;"TOTAL"),IF(AND('[10]PDI_OTRAS SITUACIONES ADMINISTR'!$CB114&lt;&gt;"",'[10]PDI_OTRAS SITUACIONES ADMINISTR'!$CB114&lt;&gt;0),'[10]PDI_OTRAS SITUACIONES ADMINISTR'!$CB114,""),IF($A116="TOTAL",SUM(INDIRECT("AV4:AV"&amp;ROW()-1)),""))</f>
        <v/>
      </c>
      <c r="AW116" s="6" t="str">
        <f t="shared" ca="1" si="34"/>
        <v/>
      </c>
      <c r="AX116" s="6" t="str">
        <f ca="1">IF(AND($A116&lt;&gt;"",$A116&lt;&gt;"TOTAL"),IF(AND('[10]PDI_OTRAS SITUACIONES ADMINISTR'!$CE114&lt;&gt;"",'[10]PDI_OTRAS SITUACIONES ADMINISTR'!$CE114&lt;&gt;0),'[10]PDI_OTRAS SITUACIONES ADMINISTR'!$CE114,""),IF($A116="TOTAL",SUM(INDIRECT("AX4:AX"&amp;ROW()-1)),""))</f>
        <v/>
      </c>
      <c r="AY116" s="6" t="str">
        <f ca="1">IF(AND($A116&lt;&gt;"",$A116&lt;&gt;"TOTAL"),IF(AND('[10]PDI_OTRAS SITUACIONES ADMINISTR'!$CG114&lt;&gt;"",'[10]PDI_OTRAS SITUACIONES ADMINISTR'!$CG114&lt;&gt;0),'[10]PDI_OTRAS SITUACIONES ADMINISTR'!$CG114,""),IF($A116="TOTAL",SUM(INDIRECT("AY4:AY"&amp;ROW()-1)),""))</f>
        <v/>
      </c>
      <c r="AZ116" s="6" t="str">
        <f t="shared" ca="1" si="35"/>
        <v/>
      </c>
      <c r="BA116" s="6" t="str">
        <f ca="1">IF(AND($A116&lt;&gt;"",$A116&lt;&gt;"TOTAL"),IF(AND('[10]PDI_OTRAS SITUACIONES ADMINISTR'!$CJ114&lt;&gt;"",'[10]PDI_OTRAS SITUACIONES ADMINISTR'!$CJ114&lt;&gt;0),'[10]PDI_OTRAS SITUACIONES ADMINISTR'!$CJ114,""),IF($A116="TOTAL",SUM(INDIRECT("BA4:BA"&amp;ROW()-1)),""))</f>
        <v/>
      </c>
      <c r="BB116" s="6" t="str">
        <f ca="1">IF(AND($A116&lt;&gt;"",$A116&lt;&gt;"TOTAL"),IF(AND('[10]PDI_OTRAS SITUACIONES ADMINISTR'!$CL114&lt;&gt;"",'[10]PDI_OTRAS SITUACIONES ADMINISTR'!$CL114&lt;&gt;0),'[10]PDI_OTRAS SITUACIONES ADMINISTR'!$CL114,""),IF($A116="TOTAL",SUM(INDIRECT("BB4:BB"&amp;ROW()-1)),""))</f>
        <v/>
      </c>
      <c r="BC116" s="6" t="str">
        <f t="shared" ca="1" si="36"/>
        <v/>
      </c>
      <c r="BD116" s="6" t="str">
        <f ca="1">IF(AND($A116&lt;&gt;"",$A116&lt;&gt;"TOTAL"),IF(AND('[10]PDI_OTRAS SITUACIONES ADMINISTR'!$CO114&lt;&gt;"",'[10]PDI_OTRAS SITUACIONES ADMINISTR'!$CO114&lt;&gt;0),'[10]PDI_OTRAS SITUACIONES ADMINISTR'!$CO114,""),IF($A116="TOTAL",SUM(INDIRECT("BD4:BD"&amp;ROW()-1)),""))</f>
        <v/>
      </c>
      <c r="BE116" s="6" t="str">
        <f ca="1">IF(AND($A116&lt;&gt;"",$A116&lt;&gt;"TOTAL"),IF(AND('[10]PDI_OTRAS SITUACIONES ADMINISTR'!$CQ114&lt;&gt;"",'[10]PDI_OTRAS SITUACIONES ADMINISTR'!$CQ114&lt;&gt;0),'[10]PDI_OTRAS SITUACIONES ADMINISTR'!$CQ114,""),IF($A116="TOTAL",SUM(INDIRECT("BE4:BE"&amp;ROW()-1)),""))</f>
        <v/>
      </c>
      <c r="BF116" s="6" t="str">
        <f t="shared" ca="1" si="37"/>
        <v/>
      </c>
    </row>
    <row r="117" spans="1:58" x14ac:dyDescent="0.2">
      <c r="A117" s="19" t="str">
        <f>IF('[10]PDI_OTRAS SITUACIONES ADMINISTR'!$B115&lt;&gt;"",'[10]PDI_OTRAS SITUACIONES ADMINISTR'!$B115,IF(AND('[10]PDI_OTRAS SITUACIONES ADMINISTR'!$B115="",'[10]PDI_OTRAS SITUACIONES ADMINISTR'!$B116="",'[10]PDI_OTRAS SITUACIONES ADMINISTR'!$B114=""),"","TOTAL"))</f>
        <v/>
      </c>
      <c r="B117" s="6" t="str">
        <f ca="1">IF(AND($A117&lt;&gt;"",$A117&lt;&gt;"TOTAL"),IF(AND('[10]PDI_OTRAS SITUACIONES ADMINISTR'!$C115&lt;&gt;"",'[10]PDI_OTRAS SITUACIONES ADMINISTR'!$C115&lt;&gt;0),'[10]PDI_OTRAS SITUACIONES ADMINISTR'!$C115,""),IF($A117="TOTAL",SUM(INDIRECT("B4:B"&amp;ROW()-1)),""))</f>
        <v/>
      </c>
      <c r="C117" s="6" t="str">
        <f ca="1">IF(AND($A117&lt;&gt;"",$A117&lt;&gt;"TOTAL"),IF(AND('[10]PDI_OTRAS SITUACIONES ADMINISTR'!$E115&lt;&gt;"",'[10]PDI_OTRAS SITUACIONES ADMINISTR'!$E115&lt;&gt;0),'[10]PDI_OTRAS SITUACIONES ADMINISTR'!$E115,""),IF($A117="TOTAL",SUM(INDIRECT("C4:C"&amp;ROW()-1)),""))</f>
        <v/>
      </c>
      <c r="D117" s="6" t="str">
        <f t="shared" ca="1" si="19"/>
        <v/>
      </c>
      <c r="E117" s="6" t="str">
        <f ca="1">IF(AND($A117&lt;&gt;"",$A117&lt;&gt;"TOTAL"),IF(AND('[10]PDI_OTRAS SITUACIONES ADMINISTR'!$H115&lt;&gt;"",'[10]PDI_OTRAS SITUACIONES ADMINISTR'!$H115&lt;&gt;0),'[10]PDI_OTRAS SITUACIONES ADMINISTR'!$H115,""),IF($A117="TOTAL",SUM(INDIRECT("E4:E"&amp;ROW()-1)),""))</f>
        <v/>
      </c>
      <c r="F117" s="6" t="str">
        <f ca="1">IF(AND($A117&lt;&gt;"",$A117&lt;&gt;"TOTAL"),IF(AND('[10]PDI_OTRAS SITUACIONES ADMINISTR'!$J115&lt;&gt;"",'[10]PDI_OTRAS SITUACIONES ADMINISTR'!$J115&lt;&gt;0),'[10]PDI_OTRAS SITUACIONES ADMINISTR'!$J115,""),IF($A117="TOTAL",SUM(INDIRECT("F4:F"&amp;ROW()-1)),""))</f>
        <v/>
      </c>
      <c r="G117" s="6" t="str">
        <f t="shared" ca="1" si="20"/>
        <v/>
      </c>
      <c r="H117" s="6" t="str">
        <f ca="1">IF(AND($A117&lt;&gt;"",$A117&lt;&gt;"TOTAL"),IF(AND('[10]PDI_OTRAS SITUACIONES ADMINISTR'!$M115&lt;&gt;"",'[10]PDI_OTRAS SITUACIONES ADMINISTR'!$M115&lt;&gt;0),'[10]PDI_OTRAS SITUACIONES ADMINISTR'!$M115,""),IF($A117="TOTAL",SUM(INDIRECT("H4:H"&amp;ROW()-1)),""))</f>
        <v/>
      </c>
      <c r="I117" s="6" t="str">
        <f ca="1">IF(AND($A117&lt;&gt;"",$A117&lt;&gt;"TOTAL"),IF(AND('[10]PDI_OTRAS SITUACIONES ADMINISTR'!$O115&lt;&gt;"",'[10]PDI_OTRAS SITUACIONES ADMINISTR'!$O115&lt;&gt;0),'[10]PDI_OTRAS SITUACIONES ADMINISTR'!$O115,""),IF($A117="TOTAL",SUM(INDIRECT("I4:I"&amp;ROW()-1)),""))</f>
        <v/>
      </c>
      <c r="J117" s="6" t="str">
        <f t="shared" ca="1" si="21"/>
        <v/>
      </c>
      <c r="K117" s="6" t="str">
        <f ca="1">IF(AND($A117&lt;&gt;"",$A117&lt;&gt;"TOTAL"),IF(AND('[10]PDI_OTRAS SITUACIONES ADMINISTR'!$R115&lt;&gt;"",'[10]PDI_OTRAS SITUACIONES ADMINISTR'!$R115&lt;&gt;0),'[10]PDI_OTRAS SITUACIONES ADMINISTR'!$R115,""),IF($A117="TOTAL",SUM(INDIRECT("K4:K"&amp;ROW()-1)),""))</f>
        <v/>
      </c>
      <c r="L117" s="6" t="str">
        <f ca="1">IF(AND($A117&lt;&gt;"",$A117&lt;&gt;"TOTAL"),IF(AND('[10]PDI_OTRAS SITUACIONES ADMINISTR'!$T115&lt;&gt;"",'[10]PDI_OTRAS SITUACIONES ADMINISTR'!$T115&lt;&gt;0),'[10]PDI_OTRAS SITUACIONES ADMINISTR'!$T115,""),IF($A117="TOTAL",SUM(INDIRECT("L4:L"&amp;ROW()-1)),""))</f>
        <v/>
      </c>
      <c r="M117" s="6" t="str">
        <f t="shared" ca="1" si="22"/>
        <v/>
      </c>
      <c r="N117" s="6" t="str">
        <f ca="1">IF(AND($A117&lt;&gt;"",$A117&lt;&gt;"TOTAL"),IF(AND('[10]PDI_OTRAS SITUACIONES ADMINISTR'!$W115&lt;&gt;"",'[10]PDI_OTRAS SITUACIONES ADMINISTR'!$W115&lt;&gt;0),'[10]PDI_OTRAS SITUACIONES ADMINISTR'!$W115,""),IF($A117="TOTAL",SUM(INDIRECT("N4:N"&amp;ROW()-1)),""))</f>
        <v/>
      </c>
      <c r="O117" s="6" t="str">
        <f ca="1">IF(AND($A117&lt;&gt;"",$A117&lt;&gt;"TOTAL"),IF(AND('[10]PDI_OTRAS SITUACIONES ADMINISTR'!$Y115&lt;&gt;"",'[10]PDI_OTRAS SITUACIONES ADMINISTR'!$Y115&lt;&gt;0),'[10]PDI_OTRAS SITUACIONES ADMINISTR'!$Y115,""),IF($A117="TOTAL",SUM(INDIRECT("O4:O"&amp;ROW()-1)),""))</f>
        <v/>
      </c>
      <c r="P117" s="6" t="str">
        <f t="shared" ca="1" si="23"/>
        <v/>
      </c>
      <c r="Q117" s="6" t="str">
        <f ca="1">IF(AND($A117&lt;&gt;"",$A117&lt;&gt;"TOTAL"),IF(AND('[10]PDI_OTRAS SITUACIONES ADMINISTR'!$AB115&lt;&gt;"",'[10]PDI_OTRAS SITUACIONES ADMINISTR'!$AB115&lt;&gt;0),'[10]PDI_OTRAS SITUACIONES ADMINISTR'!$AB115,""),IF($A117="TOTAL",SUM(INDIRECT("Q4:Q"&amp;ROW()-1)),""))</f>
        <v/>
      </c>
      <c r="R117" s="6" t="str">
        <f ca="1">IF(AND($A117&lt;&gt;"",$A117&lt;&gt;"TOTAL"),IF(AND('[10]PDI_OTRAS SITUACIONES ADMINISTR'!$AD115&lt;&gt;"",'[10]PDI_OTRAS SITUACIONES ADMINISTR'!$AD115&lt;&gt;0),'[10]PDI_OTRAS SITUACIONES ADMINISTR'!$AD115,""),IF($A117="TOTAL",SUM(INDIRECT("R4:R"&amp;ROW()-1)),""))</f>
        <v/>
      </c>
      <c r="S117" s="6" t="str">
        <f t="shared" ca="1" si="24"/>
        <v/>
      </c>
      <c r="T117" s="6" t="str">
        <f ca="1">IF(AND($A117&lt;&gt;"",$A117&lt;&gt;"TOTAL"),IF(AND('[10]PDI_OTRAS SITUACIONES ADMINISTR'!$AG115&lt;&gt;"",'[10]PDI_OTRAS SITUACIONES ADMINISTR'!$AG115&lt;&gt;0),'[10]PDI_OTRAS SITUACIONES ADMINISTR'!$AG115,""),IF($A117="TOTAL",SUM(INDIRECT("T4:T"&amp;ROW()-1)),""))</f>
        <v/>
      </c>
      <c r="U117" s="6" t="str">
        <f ca="1">IF(AND($A117&lt;&gt;"",$A117&lt;&gt;"TOTAL"),IF(AND('[10]PDI_OTRAS SITUACIONES ADMINISTR'!$AI115&lt;&gt;"",'[10]PDI_OTRAS SITUACIONES ADMINISTR'!$AI115&lt;&gt;0),'[10]PDI_OTRAS SITUACIONES ADMINISTR'!$AI115,""),IF($A117="TOTAL",SUM(INDIRECT("U4:U"&amp;ROW()-1)),""))</f>
        <v/>
      </c>
      <c r="V117" s="6" t="str">
        <f t="shared" ca="1" si="25"/>
        <v/>
      </c>
      <c r="W117" s="6" t="str">
        <f ca="1">IF(AND($A117&lt;&gt;"",$A117&lt;&gt;"TOTAL"),IF(AND('[10]PDI_OTRAS SITUACIONES ADMINISTR'!$AL115&lt;&gt;"",'[10]PDI_OTRAS SITUACIONES ADMINISTR'!$AL115&lt;&gt;0),'[10]PDI_OTRAS SITUACIONES ADMINISTR'!$AL115,""),IF($A117="TOTAL",SUM(INDIRECT("W4:W"&amp;ROW()-1)),""))</f>
        <v/>
      </c>
      <c r="X117" s="6" t="str">
        <f ca="1">IF(AND($A117&lt;&gt;"",$A117&lt;&gt;"TOTAL"),IF(AND('[10]PDI_OTRAS SITUACIONES ADMINISTR'!$AN115&lt;&gt;"",'[10]PDI_OTRAS SITUACIONES ADMINISTR'!$AN115&lt;&gt;0),'[10]PDI_OTRAS SITUACIONES ADMINISTR'!$AN115,""),IF($A117="TOTAL",SUM(INDIRECT("X4:X"&amp;ROW()-1)),""))</f>
        <v/>
      </c>
      <c r="Y117" s="6" t="str">
        <f t="shared" ca="1" si="26"/>
        <v/>
      </c>
      <c r="Z117" s="6" t="str">
        <f ca="1">IF(AND($A117&lt;&gt;"",$A117&lt;&gt;"TOTAL"),IF(AND('[10]PDI_OTRAS SITUACIONES ADMINISTR'!$AQ115&lt;&gt;"",'[10]PDI_OTRAS SITUACIONES ADMINISTR'!$AQ115&lt;&gt;0),'[10]PDI_OTRAS SITUACIONES ADMINISTR'!$AQ115,""),IF($A117="TOTAL",SUM(INDIRECT("Z4:Z"&amp;ROW()-1)),""))</f>
        <v/>
      </c>
      <c r="AA117" s="6" t="str">
        <f ca="1">IF(AND($A117&lt;&gt;"",$A117&lt;&gt;"TOTAL"),IF(AND('[10]PDI_OTRAS SITUACIONES ADMINISTR'!$AS115&lt;&gt;"",'[10]PDI_OTRAS SITUACIONES ADMINISTR'!$AS115&lt;&gt;0),'[10]PDI_OTRAS SITUACIONES ADMINISTR'!$AS115,""),IF($A117="TOTAL",SUM(INDIRECT("AA4:AA"&amp;ROW()-1)),""))</f>
        <v/>
      </c>
      <c r="AB117" s="6" t="str">
        <f t="shared" ca="1" si="27"/>
        <v/>
      </c>
      <c r="AC117" s="6" t="str">
        <f ca="1">IF(AND($A117&lt;&gt;"",$A117&lt;&gt;"TOTAL"),IF(AND('[10]PDI_OTRAS SITUACIONES ADMINISTR'!$AV115&lt;&gt;"",'[10]PDI_OTRAS SITUACIONES ADMINISTR'!$AV115&lt;&gt;0),'[10]PDI_OTRAS SITUACIONES ADMINISTR'!$AV115,""),IF($A117="TOTAL",SUM(INDIRECT("AC4:AC"&amp;ROW()-1)),""))</f>
        <v/>
      </c>
      <c r="AD117" s="6" t="str">
        <f ca="1">IF(AND($A117&lt;&gt;"",$A117&lt;&gt;"TOTAL"),IF(AND('[10]PDI_OTRAS SITUACIONES ADMINISTR'!$AX115&lt;&gt;"",'[10]PDI_OTRAS SITUACIONES ADMINISTR'!$AX115&lt;&gt;0),'[10]PDI_OTRAS SITUACIONES ADMINISTR'!$AX115,""),IF($A117="TOTAL",SUM(INDIRECT("AD4:AD"&amp;ROW()-1)),""))</f>
        <v/>
      </c>
      <c r="AE117" s="6" t="str">
        <f t="shared" ca="1" si="28"/>
        <v/>
      </c>
      <c r="AF117" s="6" t="str">
        <f ca="1">IF(AND($A117&lt;&gt;"",$A117&lt;&gt;"TOTAL"),IF(AND('[10]PDI_OTRAS SITUACIONES ADMINISTR'!$BA115&lt;&gt;"",'[10]PDI_OTRAS SITUACIONES ADMINISTR'!$BA115&lt;&gt;0),'[10]PDI_OTRAS SITUACIONES ADMINISTR'!$BA115,""),IF($A117="TOTAL",SUM(INDIRECT("AF4:AF"&amp;ROW()-1)),""))</f>
        <v/>
      </c>
      <c r="AG117" s="6" t="str">
        <f ca="1">IF(AND($A117&lt;&gt;"",$A117&lt;&gt;"TOTAL"),IF(AND('[10]PDI_OTRAS SITUACIONES ADMINISTR'!$BC115&lt;&gt;"",'[10]PDI_OTRAS SITUACIONES ADMINISTR'!$BC115&lt;&gt;0),'[10]PDI_OTRAS SITUACIONES ADMINISTR'!$BC115,""),IF($A117="TOTAL",SUM(INDIRECT("AG4:AG"&amp;ROW()-1)),""))</f>
        <v/>
      </c>
      <c r="AH117" s="6" t="str">
        <f t="shared" ca="1" si="29"/>
        <v/>
      </c>
      <c r="AI117" s="6" t="str">
        <f ca="1">IF(AND($A117&lt;&gt;"",$A117&lt;&gt;"TOTAL"),IF(AND('[10]PDI_OTRAS SITUACIONES ADMINISTR'!$BF115&lt;&gt;"",'[10]PDI_OTRAS SITUACIONES ADMINISTR'!$BF115&lt;&gt;0),'[10]PDI_OTRAS SITUACIONES ADMINISTR'!$BF115,""),IF($A117="TOTAL",SUM(INDIRECT("AI4:AI"&amp;ROW()-1)),""))</f>
        <v/>
      </c>
      <c r="AJ117" s="6" t="str">
        <f ca="1">IF(AND($A117&lt;&gt;"",$A117&lt;&gt;"TOTAL"),IF(AND('[10]PDI_OTRAS SITUACIONES ADMINISTR'!$BH115&lt;&gt;"",'[10]PDI_OTRAS SITUACIONES ADMINISTR'!$BH115&lt;&gt;0),'[10]PDI_OTRAS SITUACIONES ADMINISTR'!$BH115,""),IF($A117="TOTAL",SUM(INDIRECT("AJ4:AJ"&amp;ROW()-1)),""))</f>
        <v/>
      </c>
      <c r="AK117" s="6" t="str">
        <f t="shared" ca="1" si="30"/>
        <v/>
      </c>
      <c r="AL117" s="6" t="str">
        <f ca="1">IF(AND($A117&lt;&gt;"",$A117&lt;&gt;"TOTAL"),IF(AND('[10]PDI_OTRAS SITUACIONES ADMINISTR'!$BK115&lt;&gt;"",'[10]PDI_OTRAS SITUACIONES ADMINISTR'!$BK115&lt;&gt;0),'[10]PDI_OTRAS SITUACIONES ADMINISTR'!$BK115,""),IF($A117="TOTAL",SUM(INDIRECT("AL4:AL"&amp;ROW()-1)),""))</f>
        <v/>
      </c>
      <c r="AM117" s="6" t="str">
        <f ca="1">IF(AND($A117&lt;&gt;"",$A117&lt;&gt;"TOTAL"),IF(AND('[10]PDI_OTRAS SITUACIONES ADMINISTR'!$BM115&lt;&gt;"",'[10]PDI_OTRAS SITUACIONES ADMINISTR'!$BM115&lt;&gt;0),'[10]PDI_OTRAS SITUACIONES ADMINISTR'!$BM115,""),IF($A117="TOTAL",SUM(INDIRECT("AM4:AM"&amp;ROW()-1)),""))</f>
        <v/>
      </c>
      <c r="AN117" s="6" t="str">
        <f t="shared" ca="1" si="31"/>
        <v/>
      </c>
      <c r="AO117" s="6" t="str">
        <f ca="1">IF(AND($A117&lt;&gt;"",$A117&lt;&gt;"TOTAL"),IF(AND('[10]PDI_OTRAS SITUACIONES ADMINISTR'!$BP115&lt;&gt;"",'[10]PDI_OTRAS SITUACIONES ADMINISTR'!$BP115&lt;&gt;0),'[10]PDI_OTRAS SITUACIONES ADMINISTR'!$BP115,""),IF($A117="TOTAL",SUM(INDIRECT("AO4:AO"&amp;ROW()-1)),""))</f>
        <v/>
      </c>
      <c r="AP117" s="6" t="str">
        <f ca="1">IF(AND($A117&lt;&gt;"",$A117&lt;&gt;"TOTAL"),IF(AND('[10]PDI_OTRAS SITUACIONES ADMINISTR'!$BR115&lt;&gt;"",'[10]PDI_OTRAS SITUACIONES ADMINISTR'!$BR115&lt;&gt;0),'[10]PDI_OTRAS SITUACIONES ADMINISTR'!$BR115,""),IF($A117="TOTAL",SUM(INDIRECT("AP4:AP"&amp;ROW()-1)),""))</f>
        <v/>
      </c>
      <c r="AQ117" s="6" t="str">
        <f t="shared" ca="1" si="32"/>
        <v/>
      </c>
      <c r="AR117" s="6" t="str">
        <f ca="1">IF(AND($A117&lt;&gt;"",$A117&lt;&gt;"TOTAL"),IF(AND('[10]PDI_OTRAS SITUACIONES ADMINISTR'!$BU115&lt;&gt;"",'[10]PDI_OTRAS SITUACIONES ADMINISTR'!$BU115&lt;&gt;0),'[10]PDI_OTRAS SITUACIONES ADMINISTR'!$BU115,""),IF($A117="TOTAL",SUM(INDIRECT("AR4:AR"&amp;ROW()-1)),""))</f>
        <v/>
      </c>
      <c r="AS117" s="6" t="str">
        <f ca="1">IF(AND($A117&lt;&gt;"",$A117&lt;&gt;"TOTAL"),IF(AND('[10]PDI_OTRAS SITUACIONES ADMINISTR'!$BW115&lt;&gt;"",'[10]PDI_OTRAS SITUACIONES ADMINISTR'!$BW115&lt;&gt;0),'[10]PDI_OTRAS SITUACIONES ADMINISTR'!$BW115,""),IF($A117="TOTAL",SUM(INDIRECT("AS4:AS"&amp;ROW()-1)),""))</f>
        <v/>
      </c>
      <c r="AT117" s="6" t="str">
        <f t="shared" ca="1" si="33"/>
        <v/>
      </c>
      <c r="AU117" s="6" t="str">
        <f ca="1">IF(AND($A117&lt;&gt;"",$A117&lt;&gt;"TOTAL"),IF(AND('[10]PDI_OTRAS SITUACIONES ADMINISTR'!$BZ115&lt;&gt;"",'[10]PDI_OTRAS SITUACIONES ADMINISTR'!$BZ115&lt;&gt;0),'[10]PDI_OTRAS SITUACIONES ADMINISTR'!$BZ115,""),IF($A117="TOTAL",SUM(INDIRECT("AU4:AU"&amp;ROW()-1)),""))</f>
        <v/>
      </c>
      <c r="AV117" s="6" t="str">
        <f ca="1">IF(AND($A117&lt;&gt;"",$A117&lt;&gt;"TOTAL"),IF(AND('[10]PDI_OTRAS SITUACIONES ADMINISTR'!$CB115&lt;&gt;"",'[10]PDI_OTRAS SITUACIONES ADMINISTR'!$CB115&lt;&gt;0),'[10]PDI_OTRAS SITUACIONES ADMINISTR'!$CB115,""),IF($A117="TOTAL",SUM(INDIRECT("AV4:AV"&amp;ROW()-1)),""))</f>
        <v/>
      </c>
      <c r="AW117" s="6" t="str">
        <f t="shared" ca="1" si="34"/>
        <v/>
      </c>
      <c r="AX117" s="6" t="str">
        <f ca="1">IF(AND($A117&lt;&gt;"",$A117&lt;&gt;"TOTAL"),IF(AND('[10]PDI_OTRAS SITUACIONES ADMINISTR'!$CE115&lt;&gt;"",'[10]PDI_OTRAS SITUACIONES ADMINISTR'!$CE115&lt;&gt;0),'[10]PDI_OTRAS SITUACIONES ADMINISTR'!$CE115,""),IF($A117="TOTAL",SUM(INDIRECT("AX4:AX"&amp;ROW()-1)),""))</f>
        <v/>
      </c>
      <c r="AY117" s="6" t="str">
        <f ca="1">IF(AND($A117&lt;&gt;"",$A117&lt;&gt;"TOTAL"),IF(AND('[10]PDI_OTRAS SITUACIONES ADMINISTR'!$CG115&lt;&gt;"",'[10]PDI_OTRAS SITUACIONES ADMINISTR'!$CG115&lt;&gt;0),'[10]PDI_OTRAS SITUACIONES ADMINISTR'!$CG115,""),IF($A117="TOTAL",SUM(INDIRECT("AY4:AY"&amp;ROW()-1)),""))</f>
        <v/>
      </c>
      <c r="AZ117" s="6" t="str">
        <f t="shared" ca="1" si="35"/>
        <v/>
      </c>
      <c r="BA117" s="6" t="str">
        <f ca="1">IF(AND($A117&lt;&gt;"",$A117&lt;&gt;"TOTAL"),IF(AND('[10]PDI_OTRAS SITUACIONES ADMINISTR'!$CJ115&lt;&gt;"",'[10]PDI_OTRAS SITUACIONES ADMINISTR'!$CJ115&lt;&gt;0),'[10]PDI_OTRAS SITUACIONES ADMINISTR'!$CJ115,""),IF($A117="TOTAL",SUM(INDIRECT("BA4:BA"&amp;ROW()-1)),""))</f>
        <v/>
      </c>
      <c r="BB117" s="6" t="str">
        <f ca="1">IF(AND($A117&lt;&gt;"",$A117&lt;&gt;"TOTAL"),IF(AND('[10]PDI_OTRAS SITUACIONES ADMINISTR'!$CL115&lt;&gt;"",'[10]PDI_OTRAS SITUACIONES ADMINISTR'!$CL115&lt;&gt;0),'[10]PDI_OTRAS SITUACIONES ADMINISTR'!$CL115,""),IF($A117="TOTAL",SUM(INDIRECT("BB4:BB"&amp;ROW()-1)),""))</f>
        <v/>
      </c>
      <c r="BC117" s="6" t="str">
        <f t="shared" ca="1" si="36"/>
        <v/>
      </c>
      <c r="BD117" s="6" t="str">
        <f ca="1">IF(AND($A117&lt;&gt;"",$A117&lt;&gt;"TOTAL"),IF(AND('[10]PDI_OTRAS SITUACIONES ADMINISTR'!$CO115&lt;&gt;"",'[10]PDI_OTRAS SITUACIONES ADMINISTR'!$CO115&lt;&gt;0),'[10]PDI_OTRAS SITUACIONES ADMINISTR'!$CO115,""),IF($A117="TOTAL",SUM(INDIRECT("BD4:BD"&amp;ROW()-1)),""))</f>
        <v/>
      </c>
      <c r="BE117" s="6" t="str">
        <f ca="1">IF(AND($A117&lt;&gt;"",$A117&lt;&gt;"TOTAL"),IF(AND('[10]PDI_OTRAS SITUACIONES ADMINISTR'!$CQ115&lt;&gt;"",'[10]PDI_OTRAS SITUACIONES ADMINISTR'!$CQ115&lt;&gt;0),'[10]PDI_OTRAS SITUACIONES ADMINISTR'!$CQ115,""),IF($A117="TOTAL",SUM(INDIRECT("BE4:BE"&amp;ROW()-1)),""))</f>
        <v/>
      </c>
      <c r="BF117" s="6" t="str">
        <f t="shared" ca="1" si="37"/>
        <v/>
      </c>
    </row>
    <row r="118" spans="1:58" x14ac:dyDescent="0.2">
      <c r="A118" s="19" t="str">
        <f>IF('[10]PDI_OTRAS SITUACIONES ADMINISTR'!$B116&lt;&gt;"",'[10]PDI_OTRAS SITUACIONES ADMINISTR'!$B116,IF(AND('[10]PDI_OTRAS SITUACIONES ADMINISTR'!$B116="",'[10]PDI_OTRAS SITUACIONES ADMINISTR'!$B117="",'[10]PDI_OTRAS SITUACIONES ADMINISTR'!$B115=""),"","TOTAL"))</f>
        <v/>
      </c>
      <c r="B118" s="6" t="str">
        <f ca="1">IF(AND($A118&lt;&gt;"",$A118&lt;&gt;"TOTAL"),IF(AND('[10]PDI_OTRAS SITUACIONES ADMINISTR'!$C116&lt;&gt;"",'[10]PDI_OTRAS SITUACIONES ADMINISTR'!$C116&lt;&gt;0),'[10]PDI_OTRAS SITUACIONES ADMINISTR'!$C116,""),IF($A118="TOTAL",SUM(INDIRECT("B4:B"&amp;ROW()-1)),""))</f>
        <v/>
      </c>
      <c r="C118" s="6" t="str">
        <f ca="1">IF(AND($A118&lt;&gt;"",$A118&lt;&gt;"TOTAL"),IF(AND('[10]PDI_OTRAS SITUACIONES ADMINISTR'!$E116&lt;&gt;"",'[10]PDI_OTRAS SITUACIONES ADMINISTR'!$E116&lt;&gt;0),'[10]PDI_OTRAS SITUACIONES ADMINISTR'!$E116,""),IF($A118="TOTAL",SUM(INDIRECT("C4:C"&amp;ROW()-1)),""))</f>
        <v/>
      </c>
      <c r="D118" s="6" t="str">
        <f t="shared" ca="1" si="19"/>
        <v/>
      </c>
      <c r="E118" s="6" t="str">
        <f ca="1">IF(AND($A118&lt;&gt;"",$A118&lt;&gt;"TOTAL"),IF(AND('[10]PDI_OTRAS SITUACIONES ADMINISTR'!$H116&lt;&gt;"",'[10]PDI_OTRAS SITUACIONES ADMINISTR'!$H116&lt;&gt;0),'[10]PDI_OTRAS SITUACIONES ADMINISTR'!$H116,""),IF($A118="TOTAL",SUM(INDIRECT("E4:E"&amp;ROW()-1)),""))</f>
        <v/>
      </c>
      <c r="F118" s="6" t="str">
        <f ca="1">IF(AND($A118&lt;&gt;"",$A118&lt;&gt;"TOTAL"),IF(AND('[10]PDI_OTRAS SITUACIONES ADMINISTR'!$J116&lt;&gt;"",'[10]PDI_OTRAS SITUACIONES ADMINISTR'!$J116&lt;&gt;0),'[10]PDI_OTRAS SITUACIONES ADMINISTR'!$J116,""),IF($A118="TOTAL",SUM(INDIRECT("F4:F"&amp;ROW()-1)),""))</f>
        <v/>
      </c>
      <c r="G118" s="6" t="str">
        <f t="shared" ca="1" si="20"/>
        <v/>
      </c>
      <c r="H118" s="6" t="str">
        <f ca="1">IF(AND($A118&lt;&gt;"",$A118&lt;&gt;"TOTAL"),IF(AND('[10]PDI_OTRAS SITUACIONES ADMINISTR'!$M116&lt;&gt;"",'[10]PDI_OTRAS SITUACIONES ADMINISTR'!$M116&lt;&gt;0),'[10]PDI_OTRAS SITUACIONES ADMINISTR'!$M116,""),IF($A118="TOTAL",SUM(INDIRECT("H4:H"&amp;ROW()-1)),""))</f>
        <v/>
      </c>
      <c r="I118" s="6" t="str">
        <f ca="1">IF(AND($A118&lt;&gt;"",$A118&lt;&gt;"TOTAL"),IF(AND('[10]PDI_OTRAS SITUACIONES ADMINISTR'!$O116&lt;&gt;"",'[10]PDI_OTRAS SITUACIONES ADMINISTR'!$O116&lt;&gt;0),'[10]PDI_OTRAS SITUACIONES ADMINISTR'!$O116,""),IF($A118="TOTAL",SUM(INDIRECT("I4:I"&amp;ROW()-1)),""))</f>
        <v/>
      </c>
      <c r="J118" s="6" t="str">
        <f t="shared" ca="1" si="21"/>
        <v/>
      </c>
      <c r="K118" s="6" t="str">
        <f ca="1">IF(AND($A118&lt;&gt;"",$A118&lt;&gt;"TOTAL"),IF(AND('[10]PDI_OTRAS SITUACIONES ADMINISTR'!$R116&lt;&gt;"",'[10]PDI_OTRAS SITUACIONES ADMINISTR'!$R116&lt;&gt;0),'[10]PDI_OTRAS SITUACIONES ADMINISTR'!$R116,""),IF($A118="TOTAL",SUM(INDIRECT("K4:K"&amp;ROW()-1)),""))</f>
        <v/>
      </c>
      <c r="L118" s="6" t="str">
        <f ca="1">IF(AND($A118&lt;&gt;"",$A118&lt;&gt;"TOTAL"),IF(AND('[10]PDI_OTRAS SITUACIONES ADMINISTR'!$T116&lt;&gt;"",'[10]PDI_OTRAS SITUACIONES ADMINISTR'!$T116&lt;&gt;0),'[10]PDI_OTRAS SITUACIONES ADMINISTR'!$T116,""),IF($A118="TOTAL",SUM(INDIRECT("L4:L"&amp;ROW()-1)),""))</f>
        <v/>
      </c>
      <c r="M118" s="6" t="str">
        <f t="shared" ca="1" si="22"/>
        <v/>
      </c>
      <c r="N118" s="6" t="str">
        <f ca="1">IF(AND($A118&lt;&gt;"",$A118&lt;&gt;"TOTAL"),IF(AND('[10]PDI_OTRAS SITUACIONES ADMINISTR'!$W116&lt;&gt;"",'[10]PDI_OTRAS SITUACIONES ADMINISTR'!$W116&lt;&gt;0),'[10]PDI_OTRAS SITUACIONES ADMINISTR'!$W116,""),IF($A118="TOTAL",SUM(INDIRECT("N4:N"&amp;ROW()-1)),""))</f>
        <v/>
      </c>
      <c r="O118" s="6" t="str">
        <f ca="1">IF(AND($A118&lt;&gt;"",$A118&lt;&gt;"TOTAL"),IF(AND('[10]PDI_OTRAS SITUACIONES ADMINISTR'!$Y116&lt;&gt;"",'[10]PDI_OTRAS SITUACIONES ADMINISTR'!$Y116&lt;&gt;0),'[10]PDI_OTRAS SITUACIONES ADMINISTR'!$Y116,""),IF($A118="TOTAL",SUM(INDIRECT("O4:O"&amp;ROW()-1)),""))</f>
        <v/>
      </c>
      <c r="P118" s="6" t="str">
        <f t="shared" ca="1" si="23"/>
        <v/>
      </c>
      <c r="Q118" s="6" t="str">
        <f ca="1">IF(AND($A118&lt;&gt;"",$A118&lt;&gt;"TOTAL"),IF(AND('[10]PDI_OTRAS SITUACIONES ADMINISTR'!$AB116&lt;&gt;"",'[10]PDI_OTRAS SITUACIONES ADMINISTR'!$AB116&lt;&gt;0),'[10]PDI_OTRAS SITUACIONES ADMINISTR'!$AB116,""),IF($A118="TOTAL",SUM(INDIRECT("Q4:Q"&amp;ROW()-1)),""))</f>
        <v/>
      </c>
      <c r="R118" s="6" t="str">
        <f ca="1">IF(AND($A118&lt;&gt;"",$A118&lt;&gt;"TOTAL"),IF(AND('[10]PDI_OTRAS SITUACIONES ADMINISTR'!$AD116&lt;&gt;"",'[10]PDI_OTRAS SITUACIONES ADMINISTR'!$AD116&lt;&gt;0),'[10]PDI_OTRAS SITUACIONES ADMINISTR'!$AD116,""),IF($A118="TOTAL",SUM(INDIRECT("R4:R"&amp;ROW()-1)),""))</f>
        <v/>
      </c>
      <c r="S118" s="6" t="str">
        <f t="shared" ca="1" si="24"/>
        <v/>
      </c>
      <c r="T118" s="6" t="str">
        <f ca="1">IF(AND($A118&lt;&gt;"",$A118&lt;&gt;"TOTAL"),IF(AND('[10]PDI_OTRAS SITUACIONES ADMINISTR'!$AG116&lt;&gt;"",'[10]PDI_OTRAS SITUACIONES ADMINISTR'!$AG116&lt;&gt;0),'[10]PDI_OTRAS SITUACIONES ADMINISTR'!$AG116,""),IF($A118="TOTAL",SUM(INDIRECT("T4:T"&amp;ROW()-1)),""))</f>
        <v/>
      </c>
      <c r="U118" s="6" t="str">
        <f ca="1">IF(AND($A118&lt;&gt;"",$A118&lt;&gt;"TOTAL"),IF(AND('[10]PDI_OTRAS SITUACIONES ADMINISTR'!$AI116&lt;&gt;"",'[10]PDI_OTRAS SITUACIONES ADMINISTR'!$AI116&lt;&gt;0),'[10]PDI_OTRAS SITUACIONES ADMINISTR'!$AI116,""),IF($A118="TOTAL",SUM(INDIRECT("U4:U"&amp;ROW()-1)),""))</f>
        <v/>
      </c>
      <c r="V118" s="6" t="str">
        <f t="shared" ca="1" si="25"/>
        <v/>
      </c>
      <c r="W118" s="6" t="str">
        <f ca="1">IF(AND($A118&lt;&gt;"",$A118&lt;&gt;"TOTAL"),IF(AND('[10]PDI_OTRAS SITUACIONES ADMINISTR'!$AL116&lt;&gt;"",'[10]PDI_OTRAS SITUACIONES ADMINISTR'!$AL116&lt;&gt;0),'[10]PDI_OTRAS SITUACIONES ADMINISTR'!$AL116,""),IF($A118="TOTAL",SUM(INDIRECT("W4:W"&amp;ROW()-1)),""))</f>
        <v/>
      </c>
      <c r="X118" s="6" t="str">
        <f ca="1">IF(AND($A118&lt;&gt;"",$A118&lt;&gt;"TOTAL"),IF(AND('[10]PDI_OTRAS SITUACIONES ADMINISTR'!$AN116&lt;&gt;"",'[10]PDI_OTRAS SITUACIONES ADMINISTR'!$AN116&lt;&gt;0),'[10]PDI_OTRAS SITUACIONES ADMINISTR'!$AN116,""),IF($A118="TOTAL",SUM(INDIRECT("X4:X"&amp;ROW()-1)),""))</f>
        <v/>
      </c>
      <c r="Y118" s="6" t="str">
        <f t="shared" ca="1" si="26"/>
        <v/>
      </c>
      <c r="Z118" s="6" t="str">
        <f ca="1">IF(AND($A118&lt;&gt;"",$A118&lt;&gt;"TOTAL"),IF(AND('[10]PDI_OTRAS SITUACIONES ADMINISTR'!$AQ116&lt;&gt;"",'[10]PDI_OTRAS SITUACIONES ADMINISTR'!$AQ116&lt;&gt;0),'[10]PDI_OTRAS SITUACIONES ADMINISTR'!$AQ116,""),IF($A118="TOTAL",SUM(INDIRECT("Z4:Z"&amp;ROW()-1)),""))</f>
        <v/>
      </c>
      <c r="AA118" s="6" t="str">
        <f ca="1">IF(AND($A118&lt;&gt;"",$A118&lt;&gt;"TOTAL"),IF(AND('[10]PDI_OTRAS SITUACIONES ADMINISTR'!$AS116&lt;&gt;"",'[10]PDI_OTRAS SITUACIONES ADMINISTR'!$AS116&lt;&gt;0),'[10]PDI_OTRAS SITUACIONES ADMINISTR'!$AS116,""),IF($A118="TOTAL",SUM(INDIRECT("AA4:AA"&amp;ROW()-1)),""))</f>
        <v/>
      </c>
      <c r="AB118" s="6" t="str">
        <f t="shared" ca="1" si="27"/>
        <v/>
      </c>
      <c r="AC118" s="6" t="str">
        <f ca="1">IF(AND($A118&lt;&gt;"",$A118&lt;&gt;"TOTAL"),IF(AND('[10]PDI_OTRAS SITUACIONES ADMINISTR'!$AV116&lt;&gt;"",'[10]PDI_OTRAS SITUACIONES ADMINISTR'!$AV116&lt;&gt;0),'[10]PDI_OTRAS SITUACIONES ADMINISTR'!$AV116,""),IF($A118="TOTAL",SUM(INDIRECT("AC4:AC"&amp;ROW()-1)),""))</f>
        <v/>
      </c>
      <c r="AD118" s="6" t="str">
        <f ca="1">IF(AND($A118&lt;&gt;"",$A118&lt;&gt;"TOTAL"),IF(AND('[10]PDI_OTRAS SITUACIONES ADMINISTR'!$AX116&lt;&gt;"",'[10]PDI_OTRAS SITUACIONES ADMINISTR'!$AX116&lt;&gt;0),'[10]PDI_OTRAS SITUACIONES ADMINISTR'!$AX116,""),IF($A118="TOTAL",SUM(INDIRECT("AD4:AD"&amp;ROW()-1)),""))</f>
        <v/>
      </c>
      <c r="AE118" s="6" t="str">
        <f t="shared" ca="1" si="28"/>
        <v/>
      </c>
      <c r="AF118" s="6" t="str">
        <f ca="1">IF(AND($A118&lt;&gt;"",$A118&lt;&gt;"TOTAL"),IF(AND('[10]PDI_OTRAS SITUACIONES ADMINISTR'!$BA116&lt;&gt;"",'[10]PDI_OTRAS SITUACIONES ADMINISTR'!$BA116&lt;&gt;0),'[10]PDI_OTRAS SITUACIONES ADMINISTR'!$BA116,""),IF($A118="TOTAL",SUM(INDIRECT("AF4:AF"&amp;ROW()-1)),""))</f>
        <v/>
      </c>
      <c r="AG118" s="6" t="str">
        <f ca="1">IF(AND($A118&lt;&gt;"",$A118&lt;&gt;"TOTAL"),IF(AND('[10]PDI_OTRAS SITUACIONES ADMINISTR'!$BC116&lt;&gt;"",'[10]PDI_OTRAS SITUACIONES ADMINISTR'!$BC116&lt;&gt;0),'[10]PDI_OTRAS SITUACIONES ADMINISTR'!$BC116,""),IF($A118="TOTAL",SUM(INDIRECT("AG4:AG"&amp;ROW()-1)),""))</f>
        <v/>
      </c>
      <c r="AH118" s="6" t="str">
        <f t="shared" ca="1" si="29"/>
        <v/>
      </c>
      <c r="AI118" s="6" t="str">
        <f ca="1">IF(AND($A118&lt;&gt;"",$A118&lt;&gt;"TOTAL"),IF(AND('[10]PDI_OTRAS SITUACIONES ADMINISTR'!$BF116&lt;&gt;"",'[10]PDI_OTRAS SITUACIONES ADMINISTR'!$BF116&lt;&gt;0),'[10]PDI_OTRAS SITUACIONES ADMINISTR'!$BF116,""),IF($A118="TOTAL",SUM(INDIRECT("AI4:AI"&amp;ROW()-1)),""))</f>
        <v/>
      </c>
      <c r="AJ118" s="6" t="str">
        <f ca="1">IF(AND($A118&lt;&gt;"",$A118&lt;&gt;"TOTAL"),IF(AND('[10]PDI_OTRAS SITUACIONES ADMINISTR'!$BH116&lt;&gt;"",'[10]PDI_OTRAS SITUACIONES ADMINISTR'!$BH116&lt;&gt;0),'[10]PDI_OTRAS SITUACIONES ADMINISTR'!$BH116,""),IF($A118="TOTAL",SUM(INDIRECT("AJ4:AJ"&amp;ROW()-1)),""))</f>
        <v/>
      </c>
      <c r="AK118" s="6" t="str">
        <f t="shared" ca="1" si="30"/>
        <v/>
      </c>
      <c r="AL118" s="6" t="str">
        <f ca="1">IF(AND($A118&lt;&gt;"",$A118&lt;&gt;"TOTAL"),IF(AND('[10]PDI_OTRAS SITUACIONES ADMINISTR'!$BK116&lt;&gt;"",'[10]PDI_OTRAS SITUACIONES ADMINISTR'!$BK116&lt;&gt;0),'[10]PDI_OTRAS SITUACIONES ADMINISTR'!$BK116,""),IF($A118="TOTAL",SUM(INDIRECT("AL4:AL"&amp;ROW()-1)),""))</f>
        <v/>
      </c>
      <c r="AM118" s="6" t="str">
        <f ca="1">IF(AND($A118&lt;&gt;"",$A118&lt;&gt;"TOTAL"),IF(AND('[10]PDI_OTRAS SITUACIONES ADMINISTR'!$BM116&lt;&gt;"",'[10]PDI_OTRAS SITUACIONES ADMINISTR'!$BM116&lt;&gt;0),'[10]PDI_OTRAS SITUACIONES ADMINISTR'!$BM116,""),IF($A118="TOTAL",SUM(INDIRECT("AM4:AM"&amp;ROW()-1)),""))</f>
        <v/>
      </c>
      <c r="AN118" s="6" t="str">
        <f t="shared" ca="1" si="31"/>
        <v/>
      </c>
      <c r="AO118" s="6" t="str">
        <f ca="1">IF(AND($A118&lt;&gt;"",$A118&lt;&gt;"TOTAL"),IF(AND('[10]PDI_OTRAS SITUACIONES ADMINISTR'!$BP116&lt;&gt;"",'[10]PDI_OTRAS SITUACIONES ADMINISTR'!$BP116&lt;&gt;0),'[10]PDI_OTRAS SITUACIONES ADMINISTR'!$BP116,""),IF($A118="TOTAL",SUM(INDIRECT("AO4:AO"&amp;ROW()-1)),""))</f>
        <v/>
      </c>
      <c r="AP118" s="6" t="str">
        <f ca="1">IF(AND($A118&lt;&gt;"",$A118&lt;&gt;"TOTAL"),IF(AND('[10]PDI_OTRAS SITUACIONES ADMINISTR'!$BR116&lt;&gt;"",'[10]PDI_OTRAS SITUACIONES ADMINISTR'!$BR116&lt;&gt;0),'[10]PDI_OTRAS SITUACIONES ADMINISTR'!$BR116,""),IF($A118="TOTAL",SUM(INDIRECT("AP4:AP"&amp;ROW()-1)),""))</f>
        <v/>
      </c>
      <c r="AQ118" s="6" t="str">
        <f t="shared" ca="1" si="32"/>
        <v/>
      </c>
      <c r="AR118" s="6" t="str">
        <f ca="1">IF(AND($A118&lt;&gt;"",$A118&lt;&gt;"TOTAL"),IF(AND('[10]PDI_OTRAS SITUACIONES ADMINISTR'!$BU116&lt;&gt;"",'[10]PDI_OTRAS SITUACIONES ADMINISTR'!$BU116&lt;&gt;0),'[10]PDI_OTRAS SITUACIONES ADMINISTR'!$BU116,""),IF($A118="TOTAL",SUM(INDIRECT("AR4:AR"&amp;ROW()-1)),""))</f>
        <v/>
      </c>
      <c r="AS118" s="6" t="str">
        <f ca="1">IF(AND($A118&lt;&gt;"",$A118&lt;&gt;"TOTAL"),IF(AND('[10]PDI_OTRAS SITUACIONES ADMINISTR'!$BW116&lt;&gt;"",'[10]PDI_OTRAS SITUACIONES ADMINISTR'!$BW116&lt;&gt;0),'[10]PDI_OTRAS SITUACIONES ADMINISTR'!$BW116,""),IF($A118="TOTAL",SUM(INDIRECT("AS4:AS"&amp;ROW()-1)),""))</f>
        <v/>
      </c>
      <c r="AT118" s="6" t="str">
        <f t="shared" ca="1" si="33"/>
        <v/>
      </c>
      <c r="AU118" s="6" t="str">
        <f ca="1">IF(AND($A118&lt;&gt;"",$A118&lt;&gt;"TOTAL"),IF(AND('[10]PDI_OTRAS SITUACIONES ADMINISTR'!$BZ116&lt;&gt;"",'[10]PDI_OTRAS SITUACIONES ADMINISTR'!$BZ116&lt;&gt;0),'[10]PDI_OTRAS SITUACIONES ADMINISTR'!$BZ116,""),IF($A118="TOTAL",SUM(INDIRECT("AU4:AU"&amp;ROW()-1)),""))</f>
        <v/>
      </c>
      <c r="AV118" s="6" t="str">
        <f ca="1">IF(AND($A118&lt;&gt;"",$A118&lt;&gt;"TOTAL"),IF(AND('[10]PDI_OTRAS SITUACIONES ADMINISTR'!$CB116&lt;&gt;"",'[10]PDI_OTRAS SITUACIONES ADMINISTR'!$CB116&lt;&gt;0),'[10]PDI_OTRAS SITUACIONES ADMINISTR'!$CB116,""),IF($A118="TOTAL",SUM(INDIRECT("AV4:AV"&amp;ROW()-1)),""))</f>
        <v/>
      </c>
      <c r="AW118" s="6" t="str">
        <f t="shared" ca="1" si="34"/>
        <v/>
      </c>
      <c r="AX118" s="6" t="str">
        <f ca="1">IF(AND($A118&lt;&gt;"",$A118&lt;&gt;"TOTAL"),IF(AND('[10]PDI_OTRAS SITUACIONES ADMINISTR'!$CE116&lt;&gt;"",'[10]PDI_OTRAS SITUACIONES ADMINISTR'!$CE116&lt;&gt;0),'[10]PDI_OTRAS SITUACIONES ADMINISTR'!$CE116,""),IF($A118="TOTAL",SUM(INDIRECT("AX4:AX"&amp;ROW()-1)),""))</f>
        <v/>
      </c>
      <c r="AY118" s="6" t="str">
        <f ca="1">IF(AND($A118&lt;&gt;"",$A118&lt;&gt;"TOTAL"),IF(AND('[10]PDI_OTRAS SITUACIONES ADMINISTR'!$CG116&lt;&gt;"",'[10]PDI_OTRAS SITUACIONES ADMINISTR'!$CG116&lt;&gt;0),'[10]PDI_OTRAS SITUACIONES ADMINISTR'!$CG116,""),IF($A118="TOTAL",SUM(INDIRECT("AY4:AY"&amp;ROW()-1)),""))</f>
        <v/>
      </c>
      <c r="AZ118" s="6" t="str">
        <f t="shared" ca="1" si="35"/>
        <v/>
      </c>
      <c r="BA118" s="6" t="str">
        <f ca="1">IF(AND($A118&lt;&gt;"",$A118&lt;&gt;"TOTAL"),IF(AND('[10]PDI_OTRAS SITUACIONES ADMINISTR'!$CJ116&lt;&gt;"",'[10]PDI_OTRAS SITUACIONES ADMINISTR'!$CJ116&lt;&gt;0),'[10]PDI_OTRAS SITUACIONES ADMINISTR'!$CJ116,""),IF($A118="TOTAL",SUM(INDIRECT("BA4:BA"&amp;ROW()-1)),""))</f>
        <v/>
      </c>
      <c r="BB118" s="6" t="str">
        <f ca="1">IF(AND($A118&lt;&gt;"",$A118&lt;&gt;"TOTAL"),IF(AND('[10]PDI_OTRAS SITUACIONES ADMINISTR'!$CL116&lt;&gt;"",'[10]PDI_OTRAS SITUACIONES ADMINISTR'!$CL116&lt;&gt;0),'[10]PDI_OTRAS SITUACIONES ADMINISTR'!$CL116,""),IF($A118="TOTAL",SUM(INDIRECT("BB4:BB"&amp;ROW()-1)),""))</f>
        <v/>
      </c>
      <c r="BC118" s="6" t="str">
        <f t="shared" ca="1" si="36"/>
        <v/>
      </c>
      <c r="BD118" s="6" t="str">
        <f ca="1">IF(AND($A118&lt;&gt;"",$A118&lt;&gt;"TOTAL"),IF(AND('[10]PDI_OTRAS SITUACIONES ADMINISTR'!$CO116&lt;&gt;"",'[10]PDI_OTRAS SITUACIONES ADMINISTR'!$CO116&lt;&gt;0),'[10]PDI_OTRAS SITUACIONES ADMINISTR'!$CO116,""),IF($A118="TOTAL",SUM(INDIRECT("BD4:BD"&amp;ROW()-1)),""))</f>
        <v/>
      </c>
      <c r="BE118" s="6" t="str">
        <f ca="1">IF(AND($A118&lt;&gt;"",$A118&lt;&gt;"TOTAL"),IF(AND('[10]PDI_OTRAS SITUACIONES ADMINISTR'!$CQ116&lt;&gt;"",'[10]PDI_OTRAS SITUACIONES ADMINISTR'!$CQ116&lt;&gt;0),'[10]PDI_OTRAS SITUACIONES ADMINISTR'!$CQ116,""),IF($A118="TOTAL",SUM(INDIRECT("BE4:BE"&amp;ROW()-1)),""))</f>
        <v/>
      </c>
      <c r="BF118" s="6" t="str">
        <f t="shared" ca="1" si="37"/>
        <v/>
      </c>
    </row>
    <row r="119" spans="1:58" x14ac:dyDescent="0.2">
      <c r="A119" s="19" t="str">
        <f>IF('[10]PDI_OTRAS SITUACIONES ADMINISTR'!$B117&lt;&gt;"",'[10]PDI_OTRAS SITUACIONES ADMINISTR'!$B117,IF(AND('[10]PDI_OTRAS SITUACIONES ADMINISTR'!$B117="",'[10]PDI_OTRAS SITUACIONES ADMINISTR'!$B118="",'[10]PDI_OTRAS SITUACIONES ADMINISTR'!$B116=""),"","TOTAL"))</f>
        <v/>
      </c>
      <c r="B119" s="6" t="str">
        <f ca="1">IF(AND($A119&lt;&gt;"",$A119&lt;&gt;"TOTAL"),IF(AND('[10]PDI_OTRAS SITUACIONES ADMINISTR'!$C117&lt;&gt;"",'[10]PDI_OTRAS SITUACIONES ADMINISTR'!$C117&lt;&gt;0),'[10]PDI_OTRAS SITUACIONES ADMINISTR'!$C117,""),IF($A119="TOTAL",SUM(INDIRECT("B4:B"&amp;ROW()-1)),""))</f>
        <v/>
      </c>
      <c r="C119" s="6" t="str">
        <f ca="1">IF(AND($A119&lt;&gt;"",$A119&lt;&gt;"TOTAL"),IF(AND('[10]PDI_OTRAS SITUACIONES ADMINISTR'!$E117&lt;&gt;"",'[10]PDI_OTRAS SITUACIONES ADMINISTR'!$E117&lt;&gt;0),'[10]PDI_OTRAS SITUACIONES ADMINISTR'!$E117,""),IF($A119="TOTAL",SUM(INDIRECT("C4:C"&amp;ROW()-1)),""))</f>
        <v/>
      </c>
      <c r="D119" s="6" t="str">
        <f t="shared" ca="1" si="19"/>
        <v/>
      </c>
      <c r="E119" s="6" t="str">
        <f ca="1">IF(AND($A119&lt;&gt;"",$A119&lt;&gt;"TOTAL"),IF(AND('[10]PDI_OTRAS SITUACIONES ADMINISTR'!$H117&lt;&gt;"",'[10]PDI_OTRAS SITUACIONES ADMINISTR'!$H117&lt;&gt;0),'[10]PDI_OTRAS SITUACIONES ADMINISTR'!$H117,""),IF($A119="TOTAL",SUM(INDIRECT("E4:E"&amp;ROW()-1)),""))</f>
        <v/>
      </c>
      <c r="F119" s="6" t="str">
        <f ca="1">IF(AND($A119&lt;&gt;"",$A119&lt;&gt;"TOTAL"),IF(AND('[10]PDI_OTRAS SITUACIONES ADMINISTR'!$J117&lt;&gt;"",'[10]PDI_OTRAS SITUACIONES ADMINISTR'!$J117&lt;&gt;0),'[10]PDI_OTRAS SITUACIONES ADMINISTR'!$J117,""),IF($A119="TOTAL",SUM(INDIRECT("F4:F"&amp;ROW()-1)),""))</f>
        <v/>
      </c>
      <c r="G119" s="6" t="str">
        <f t="shared" ca="1" si="20"/>
        <v/>
      </c>
      <c r="H119" s="6" t="str">
        <f ca="1">IF(AND($A119&lt;&gt;"",$A119&lt;&gt;"TOTAL"),IF(AND('[10]PDI_OTRAS SITUACIONES ADMINISTR'!$M117&lt;&gt;"",'[10]PDI_OTRAS SITUACIONES ADMINISTR'!$M117&lt;&gt;0),'[10]PDI_OTRAS SITUACIONES ADMINISTR'!$M117,""),IF($A119="TOTAL",SUM(INDIRECT("H4:H"&amp;ROW()-1)),""))</f>
        <v/>
      </c>
      <c r="I119" s="6" t="str">
        <f ca="1">IF(AND($A119&lt;&gt;"",$A119&lt;&gt;"TOTAL"),IF(AND('[10]PDI_OTRAS SITUACIONES ADMINISTR'!$O117&lt;&gt;"",'[10]PDI_OTRAS SITUACIONES ADMINISTR'!$O117&lt;&gt;0),'[10]PDI_OTRAS SITUACIONES ADMINISTR'!$O117,""),IF($A119="TOTAL",SUM(INDIRECT("I4:I"&amp;ROW()-1)),""))</f>
        <v/>
      </c>
      <c r="J119" s="6" t="str">
        <f t="shared" ca="1" si="21"/>
        <v/>
      </c>
      <c r="K119" s="6" t="str">
        <f ca="1">IF(AND($A119&lt;&gt;"",$A119&lt;&gt;"TOTAL"),IF(AND('[10]PDI_OTRAS SITUACIONES ADMINISTR'!$R117&lt;&gt;"",'[10]PDI_OTRAS SITUACIONES ADMINISTR'!$R117&lt;&gt;0),'[10]PDI_OTRAS SITUACIONES ADMINISTR'!$R117,""),IF($A119="TOTAL",SUM(INDIRECT("K4:K"&amp;ROW()-1)),""))</f>
        <v/>
      </c>
      <c r="L119" s="6" t="str">
        <f ca="1">IF(AND($A119&lt;&gt;"",$A119&lt;&gt;"TOTAL"),IF(AND('[10]PDI_OTRAS SITUACIONES ADMINISTR'!$T117&lt;&gt;"",'[10]PDI_OTRAS SITUACIONES ADMINISTR'!$T117&lt;&gt;0),'[10]PDI_OTRAS SITUACIONES ADMINISTR'!$T117,""),IF($A119="TOTAL",SUM(INDIRECT("L4:L"&amp;ROW()-1)),""))</f>
        <v/>
      </c>
      <c r="M119" s="6" t="str">
        <f t="shared" ca="1" si="22"/>
        <v/>
      </c>
      <c r="N119" s="6" t="str">
        <f ca="1">IF(AND($A119&lt;&gt;"",$A119&lt;&gt;"TOTAL"),IF(AND('[10]PDI_OTRAS SITUACIONES ADMINISTR'!$W117&lt;&gt;"",'[10]PDI_OTRAS SITUACIONES ADMINISTR'!$W117&lt;&gt;0),'[10]PDI_OTRAS SITUACIONES ADMINISTR'!$W117,""),IF($A119="TOTAL",SUM(INDIRECT("N4:N"&amp;ROW()-1)),""))</f>
        <v/>
      </c>
      <c r="O119" s="6" t="str">
        <f ca="1">IF(AND($A119&lt;&gt;"",$A119&lt;&gt;"TOTAL"),IF(AND('[10]PDI_OTRAS SITUACIONES ADMINISTR'!$Y117&lt;&gt;"",'[10]PDI_OTRAS SITUACIONES ADMINISTR'!$Y117&lt;&gt;0),'[10]PDI_OTRAS SITUACIONES ADMINISTR'!$Y117,""),IF($A119="TOTAL",SUM(INDIRECT("O4:O"&amp;ROW()-1)),""))</f>
        <v/>
      </c>
      <c r="P119" s="6" t="str">
        <f t="shared" ca="1" si="23"/>
        <v/>
      </c>
      <c r="Q119" s="6" t="str">
        <f ca="1">IF(AND($A119&lt;&gt;"",$A119&lt;&gt;"TOTAL"),IF(AND('[10]PDI_OTRAS SITUACIONES ADMINISTR'!$AB117&lt;&gt;"",'[10]PDI_OTRAS SITUACIONES ADMINISTR'!$AB117&lt;&gt;0),'[10]PDI_OTRAS SITUACIONES ADMINISTR'!$AB117,""),IF($A119="TOTAL",SUM(INDIRECT("Q4:Q"&amp;ROW()-1)),""))</f>
        <v/>
      </c>
      <c r="R119" s="6" t="str">
        <f ca="1">IF(AND($A119&lt;&gt;"",$A119&lt;&gt;"TOTAL"),IF(AND('[10]PDI_OTRAS SITUACIONES ADMINISTR'!$AD117&lt;&gt;"",'[10]PDI_OTRAS SITUACIONES ADMINISTR'!$AD117&lt;&gt;0),'[10]PDI_OTRAS SITUACIONES ADMINISTR'!$AD117,""),IF($A119="TOTAL",SUM(INDIRECT("R4:R"&amp;ROW()-1)),""))</f>
        <v/>
      </c>
      <c r="S119" s="6" t="str">
        <f t="shared" ca="1" si="24"/>
        <v/>
      </c>
      <c r="T119" s="6" t="str">
        <f ca="1">IF(AND($A119&lt;&gt;"",$A119&lt;&gt;"TOTAL"),IF(AND('[10]PDI_OTRAS SITUACIONES ADMINISTR'!$AG117&lt;&gt;"",'[10]PDI_OTRAS SITUACIONES ADMINISTR'!$AG117&lt;&gt;0),'[10]PDI_OTRAS SITUACIONES ADMINISTR'!$AG117,""),IF($A119="TOTAL",SUM(INDIRECT("T4:T"&amp;ROW()-1)),""))</f>
        <v/>
      </c>
      <c r="U119" s="6" t="str">
        <f ca="1">IF(AND($A119&lt;&gt;"",$A119&lt;&gt;"TOTAL"),IF(AND('[10]PDI_OTRAS SITUACIONES ADMINISTR'!$AI117&lt;&gt;"",'[10]PDI_OTRAS SITUACIONES ADMINISTR'!$AI117&lt;&gt;0),'[10]PDI_OTRAS SITUACIONES ADMINISTR'!$AI117,""),IF($A119="TOTAL",SUM(INDIRECT("U4:U"&amp;ROW()-1)),""))</f>
        <v/>
      </c>
      <c r="V119" s="6" t="str">
        <f t="shared" ca="1" si="25"/>
        <v/>
      </c>
      <c r="W119" s="6" t="str">
        <f ca="1">IF(AND($A119&lt;&gt;"",$A119&lt;&gt;"TOTAL"),IF(AND('[10]PDI_OTRAS SITUACIONES ADMINISTR'!$AL117&lt;&gt;"",'[10]PDI_OTRAS SITUACIONES ADMINISTR'!$AL117&lt;&gt;0),'[10]PDI_OTRAS SITUACIONES ADMINISTR'!$AL117,""),IF($A119="TOTAL",SUM(INDIRECT("W4:W"&amp;ROW()-1)),""))</f>
        <v/>
      </c>
      <c r="X119" s="6" t="str">
        <f ca="1">IF(AND($A119&lt;&gt;"",$A119&lt;&gt;"TOTAL"),IF(AND('[10]PDI_OTRAS SITUACIONES ADMINISTR'!$AN117&lt;&gt;"",'[10]PDI_OTRAS SITUACIONES ADMINISTR'!$AN117&lt;&gt;0),'[10]PDI_OTRAS SITUACIONES ADMINISTR'!$AN117,""),IF($A119="TOTAL",SUM(INDIRECT("X4:X"&amp;ROW()-1)),""))</f>
        <v/>
      </c>
      <c r="Y119" s="6" t="str">
        <f t="shared" ca="1" si="26"/>
        <v/>
      </c>
      <c r="Z119" s="6" t="str">
        <f ca="1">IF(AND($A119&lt;&gt;"",$A119&lt;&gt;"TOTAL"),IF(AND('[10]PDI_OTRAS SITUACIONES ADMINISTR'!$AQ117&lt;&gt;"",'[10]PDI_OTRAS SITUACIONES ADMINISTR'!$AQ117&lt;&gt;0),'[10]PDI_OTRAS SITUACIONES ADMINISTR'!$AQ117,""),IF($A119="TOTAL",SUM(INDIRECT("Z4:Z"&amp;ROW()-1)),""))</f>
        <v/>
      </c>
      <c r="AA119" s="6" t="str">
        <f ca="1">IF(AND($A119&lt;&gt;"",$A119&lt;&gt;"TOTAL"),IF(AND('[10]PDI_OTRAS SITUACIONES ADMINISTR'!$AS117&lt;&gt;"",'[10]PDI_OTRAS SITUACIONES ADMINISTR'!$AS117&lt;&gt;0),'[10]PDI_OTRAS SITUACIONES ADMINISTR'!$AS117,""),IF($A119="TOTAL",SUM(INDIRECT("AA4:AA"&amp;ROW()-1)),""))</f>
        <v/>
      </c>
      <c r="AB119" s="6" t="str">
        <f t="shared" ca="1" si="27"/>
        <v/>
      </c>
      <c r="AC119" s="6" t="str">
        <f ca="1">IF(AND($A119&lt;&gt;"",$A119&lt;&gt;"TOTAL"),IF(AND('[10]PDI_OTRAS SITUACIONES ADMINISTR'!$AV117&lt;&gt;"",'[10]PDI_OTRAS SITUACIONES ADMINISTR'!$AV117&lt;&gt;0),'[10]PDI_OTRAS SITUACIONES ADMINISTR'!$AV117,""),IF($A119="TOTAL",SUM(INDIRECT("AC4:AC"&amp;ROW()-1)),""))</f>
        <v/>
      </c>
      <c r="AD119" s="6" t="str">
        <f ca="1">IF(AND($A119&lt;&gt;"",$A119&lt;&gt;"TOTAL"),IF(AND('[10]PDI_OTRAS SITUACIONES ADMINISTR'!$AX117&lt;&gt;"",'[10]PDI_OTRAS SITUACIONES ADMINISTR'!$AX117&lt;&gt;0),'[10]PDI_OTRAS SITUACIONES ADMINISTR'!$AX117,""),IF($A119="TOTAL",SUM(INDIRECT("AD4:AD"&amp;ROW()-1)),""))</f>
        <v/>
      </c>
      <c r="AE119" s="6" t="str">
        <f t="shared" ca="1" si="28"/>
        <v/>
      </c>
      <c r="AF119" s="6" t="str">
        <f ca="1">IF(AND($A119&lt;&gt;"",$A119&lt;&gt;"TOTAL"),IF(AND('[10]PDI_OTRAS SITUACIONES ADMINISTR'!$BA117&lt;&gt;"",'[10]PDI_OTRAS SITUACIONES ADMINISTR'!$BA117&lt;&gt;0),'[10]PDI_OTRAS SITUACIONES ADMINISTR'!$BA117,""),IF($A119="TOTAL",SUM(INDIRECT("AF4:AF"&amp;ROW()-1)),""))</f>
        <v/>
      </c>
      <c r="AG119" s="6" t="str">
        <f ca="1">IF(AND($A119&lt;&gt;"",$A119&lt;&gt;"TOTAL"),IF(AND('[10]PDI_OTRAS SITUACIONES ADMINISTR'!$BC117&lt;&gt;"",'[10]PDI_OTRAS SITUACIONES ADMINISTR'!$BC117&lt;&gt;0),'[10]PDI_OTRAS SITUACIONES ADMINISTR'!$BC117,""),IF($A119="TOTAL",SUM(INDIRECT("AG4:AG"&amp;ROW()-1)),""))</f>
        <v/>
      </c>
      <c r="AH119" s="6" t="str">
        <f t="shared" ca="1" si="29"/>
        <v/>
      </c>
      <c r="AI119" s="6" t="str">
        <f ca="1">IF(AND($A119&lt;&gt;"",$A119&lt;&gt;"TOTAL"),IF(AND('[10]PDI_OTRAS SITUACIONES ADMINISTR'!$BF117&lt;&gt;"",'[10]PDI_OTRAS SITUACIONES ADMINISTR'!$BF117&lt;&gt;0),'[10]PDI_OTRAS SITUACIONES ADMINISTR'!$BF117,""),IF($A119="TOTAL",SUM(INDIRECT("AI4:AI"&amp;ROW()-1)),""))</f>
        <v/>
      </c>
      <c r="AJ119" s="6" t="str">
        <f ca="1">IF(AND($A119&lt;&gt;"",$A119&lt;&gt;"TOTAL"),IF(AND('[10]PDI_OTRAS SITUACIONES ADMINISTR'!$BH117&lt;&gt;"",'[10]PDI_OTRAS SITUACIONES ADMINISTR'!$BH117&lt;&gt;0),'[10]PDI_OTRAS SITUACIONES ADMINISTR'!$BH117,""),IF($A119="TOTAL",SUM(INDIRECT("AJ4:AJ"&amp;ROW()-1)),""))</f>
        <v/>
      </c>
      <c r="AK119" s="6" t="str">
        <f t="shared" ca="1" si="30"/>
        <v/>
      </c>
      <c r="AL119" s="6" t="str">
        <f ca="1">IF(AND($A119&lt;&gt;"",$A119&lt;&gt;"TOTAL"),IF(AND('[10]PDI_OTRAS SITUACIONES ADMINISTR'!$BK117&lt;&gt;"",'[10]PDI_OTRAS SITUACIONES ADMINISTR'!$BK117&lt;&gt;0),'[10]PDI_OTRAS SITUACIONES ADMINISTR'!$BK117,""),IF($A119="TOTAL",SUM(INDIRECT("AL4:AL"&amp;ROW()-1)),""))</f>
        <v/>
      </c>
      <c r="AM119" s="6" t="str">
        <f ca="1">IF(AND($A119&lt;&gt;"",$A119&lt;&gt;"TOTAL"),IF(AND('[10]PDI_OTRAS SITUACIONES ADMINISTR'!$BM117&lt;&gt;"",'[10]PDI_OTRAS SITUACIONES ADMINISTR'!$BM117&lt;&gt;0),'[10]PDI_OTRAS SITUACIONES ADMINISTR'!$BM117,""),IF($A119="TOTAL",SUM(INDIRECT("AM4:AM"&amp;ROW()-1)),""))</f>
        <v/>
      </c>
      <c r="AN119" s="6" t="str">
        <f t="shared" ca="1" si="31"/>
        <v/>
      </c>
      <c r="AO119" s="6" t="str">
        <f ca="1">IF(AND($A119&lt;&gt;"",$A119&lt;&gt;"TOTAL"),IF(AND('[10]PDI_OTRAS SITUACIONES ADMINISTR'!$BP117&lt;&gt;"",'[10]PDI_OTRAS SITUACIONES ADMINISTR'!$BP117&lt;&gt;0),'[10]PDI_OTRAS SITUACIONES ADMINISTR'!$BP117,""),IF($A119="TOTAL",SUM(INDIRECT("AO4:AO"&amp;ROW()-1)),""))</f>
        <v/>
      </c>
      <c r="AP119" s="6" t="str">
        <f ca="1">IF(AND($A119&lt;&gt;"",$A119&lt;&gt;"TOTAL"),IF(AND('[10]PDI_OTRAS SITUACIONES ADMINISTR'!$BR117&lt;&gt;"",'[10]PDI_OTRAS SITUACIONES ADMINISTR'!$BR117&lt;&gt;0),'[10]PDI_OTRAS SITUACIONES ADMINISTR'!$BR117,""),IF($A119="TOTAL",SUM(INDIRECT("AP4:AP"&amp;ROW()-1)),""))</f>
        <v/>
      </c>
      <c r="AQ119" s="6" t="str">
        <f t="shared" ca="1" si="32"/>
        <v/>
      </c>
      <c r="AR119" s="6" t="str">
        <f ca="1">IF(AND($A119&lt;&gt;"",$A119&lt;&gt;"TOTAL"),IF(AND('[10]PDI_OTRAS SITUACIONES ADMINISTR'!$BU117&lt;&gt;"",'[10]PDI_OTRAS SITUACIONES ADMINISTR'!$BU117&lt;&gt;0),'[10]PDI_OTRAS SITUACIONES ADMINISTR'!$BU117,""),IF($A119="TOTAL",SUM(INDIRECT("AR4:AR"&amp;ROW()-1)),""))</f>
        <v/>
      </c>
      <c r="AS119" s="6" t="str">
        <f ca="1">IF(AND($A119&lt;&gt;"",$A119&lt;&gt;"TOTAL"),IF(AND('[10]PDI_OTRAS SITUACIONES ADMINISTR'!$BW117&lt;&gt;"",'[10]PDI_OTRAS SITUACIONES ADMINISTR'!$BW117&lt;&gt;0),'[10]PDI_OTRAS SITUACIONES ADMINISTR'!$BW117,""),IF($A119="TOTAL",SUM(INDIRECT("AS4:AS"&amp;ROW()-1)),""))</f>
        <v/>
      </c>
      <c r="AT119" s="6" t="str">
        <f t="shared" ca="1" si="33"/>
        <v/>
      </c>
      <c r="AU119" s="6" t="str">
        <f ca="1">IF(AND($A119&lt;&gt;"",$A119&lt;&gt;"TOTAL"),IF(AND('[10]PDI_OTRAS SITUACIONES ADMINISTR'!$BZ117&lt;&gt;"",'[10]PDI_OTRAS SITUACIONES ADMINISTR'!$BZ117&lt;&gt;0),'[10]PDI_OTRAS SITUACIONES ADMINISTR'!$BZ117,""),IF($A119="TOTAL",SUM(INDIRECT("AU4:AU"&amp;ROW()-1)),""))</f>
        <v/>
      </c>
      <c r="AV119" s="6" t="str">
        <f ca="1">IF(AND($A119&lt;&gt;"",$A119&lt;&gt;"TOTAL"),IF(AND('[10]PDI_OTRAS SITUACIONES ADMINISTR'!$CB117&lt;&gt;"",'[10]PDI_OTRAS SITUACIONES ADMINISTR'!$CB117&lt;&gt;0),'[10]PDI_OTRAS SITUACIONES ADMINISTR'!$CB117,""),IF($A119="TOTAL",SUM(INDIRECT("AV4:AV"&amp;ROW()-1)),""))</f>
        <v/>
      </c>
      <c r="AW119" s="6" t="str">
        <f t="shared" ca="1" si="34"/>
        <v/>
      </c>
      <c r="AX119" s="6" t="str">
        <f ca="1">IF(AND($A119&lt;&gt;"",$A119&lt;&gt;"TOTAL"),IF(AND('[10]PDI_OTRAS SITUACIONES ADMINISTR'!$CE117&lt;&gt;"",'[10]PDI_OTRAS SITUACIONES ADMINISTR'!$CE117&lt;&gt;0),'[10]PDI_OTRAS SITUACIONES ADMINISTR'!$CE117,""),IF($A119="TOTAL",SUM(INDIRECT("AX4:AX"&amp;ROW()-1)),""))</f>
        <v/>
      </c>
      <c r="AY119" s="6" t="str">
        <f ca="1">IF(AND($A119&lt;&gt;"",$A119&lt;&gt;"TOTAL"),IF(AND('[10]PDI_OTRAS SITUACIONES ADMINISTR'!$CG117&lt;&gt;"",'[10]PDI_OTRAS SITUACIONES ADMINISTR'!$CG117&lt;&gt;0),'[10]PDI_OTRAS SITUACIONES ADMINISTR'!$CG117,""),IF($A119="TOTAL",SUM(INDIRECT("AY4:AY"&amp;ROW()-1)),""))</f>
        <v/>
      </c>
      <c r="AZ119" s="6" t="str">
        <f t="shared" ca="1" si="35"/>
        <v/>
      </c>
      <c r="BA119" s="6" t="str">
        <f ca="1">IF(AND($A119&lt;&gt;"",$A119&lt;&gt;"TOTAL"),IF(AND('[10]PDI_OTRAS SITUACIONES ADMINISTR'!$CJ117&lt;&gt;"",'[10]PDI_OTRAS SITUACIONES ADMINISTR'!$CJ117&lt;&gt;0),'[10]PDI_OTRAS SITUACIONES ADMINISTR'!$CJ117,""),IF($A119="TOTAL",SUM(INDIRECT("BA4:BA"&amp;ROW()-1)),""))</f>
        <v/>
      </c>
      <c r="BB119" s="6" t="str">
        <f ca="1">IF(AND($A119&lt;&gt;"",$A119&lt;&gt;"TOTAL"),IF(AND('[10]PDI_OTRAS SITUACIONES ADMINISTR'!$CL117&lt;&gt;"",'[10]PDI_OTRAS SITUACIONES ADMINISTR'!$CL117&lt;&gt;0),'[10]PDI_OTRAS SITUACIONES ADMINISTR'!$CL117,""),IF($A119="TOTAL",SUM(INDIRECT("BB4:BB"&amp;ROW()-1)),""))</f>
        <v/>
      </c>
      <c r="BC119" s="6" t="str">
        <f t="shared" ca="1" si="36"/>
        <v/>
      </c>
      <c r="BD119" s="6" t="str">
        <f ca="1">IF(AND($A119&lt;&gt;"",$A119&lt;&gt;"TOTAL"),IF(AND('[10]PDI_OTRAS SITUACIONES ADMINISTR'!$CO117&lt;&gt;"",'[10]PDI_OTRAS SITUACIONES ADMINISTR'!$CO117&lt;&gt;0),'[10]PDI_OTRAS SITUACIONES ADMINISTR'!$CO117,""),IF($A119="TOTAL",SUM(INDIRECT("BD4:BD"&amp;ROW()-1)),""))</f>
        <v/>
      </c>
      <c r="BE119" s="6" t="str">
        <f ca="1">IF(AND($A119&lt;&gt;"",$A119&lt;&gt;"TOTAL"),IF(AND('[10]PDI_OTRAS SITUACIONES ADMINISTR'!$CQ117&lt;&gt;"",'[10]PDI_OTRAS SITUACIONES ADMINISTR'!$CQ117&lt;&gt;0),'[10]PDI_OTRAS SITUACIONES ADMINISTR'!$CQ117,""),IF($A119="TOTAL",SUM(INDIRECT("BE4:BE"&amp;ROW()-1)),""))</f>
        <v/>
      </c>
      <c r="BF119" s="6" t="str">
        <f t="shared" ca="1" si="37"/>
        <v/>
      </c>
    </row>
    <row r="120" spans="1:58" x14ac:dyDescent="0.2">
      <c r="A120" s="19" t="str">
        <f>IF('[10]PDI_OTRAS SITUACIONES ADMINISTR'!$B118&lt;&gt;"",'[10]PDI_OTRAS SITUACIONES ADMINISTR'!$B118,IF(AND('[10]PDI_OTRAS SITUACIONES ADMINISTR'!$B118="",'[10]PDI_OTRAS SITUACIONES ADMINISTR'!$B119="",'[10]PDI_OTRAS SITUACIONES ADMINISTR'!$B117=""),"","TOTAL"))</f>
        <v/>
      </c>
      <c r="B120" s="6" t="str">
        <f ca="1">IF(AND($A120&lt;&gt;"",$A120&lt;&gt;"TOTAL"),IF(AND('[10]PDI_OTRAS SITUACIONES ADMINISTR'!$C118&lt;&gt;"",'[10]PDI_OTRAS SITUACIONES ADMINISTR'!$C118&lt;&gt;0),'[10]PDI_OTRAS SITUACIONES ADMINISTR'!$C118,""),IF($A120="TOTAL",SUM(INDIRECT("B4:B"&amp;ROW()-1)),""))</f>
        <v/>
      </c>
      <c r="C120" s="6" t="str">
        <f ca="1">IF(AND($A120&lt;&gt;"",$A120&lt;&gt;"TOTAL"),IF(AND('[10]PDI_OTRAS SITUACIONES ADMINISTR'!$E118&lt;&gt;"",'[10]PDI_OTRAS SITUACIONES ADMINISTR'!$E118&lt;&gt;0),'[10]PDI_OTRAS SITUACIONES ADMINISTR'!$E118,""),IF($A120="TOTAL",SUM(INDIRECT("C4:C"&amp;ROW()-1)),""))</f>
        <v/>
      </c>
      <c r="D120" s="6" t="str">
        <f t="shared" ca="1" si="19"/>
        <v/>
      </c>
      <c r="E120" s="6" t="str">
        <f ca="1">IF(AND($A120&lt;&gt;"",$A120&lt;&gt;"TOTAL"),IF(AND('[10]PDI_OTRAS SITUACIONES ADMINISTR'!$H118&lt;&gt;"",'[10]PDI_OTRAS SITUACIONES ADMINISTR'!$H118&lt;&gt;0),'[10]PDI_OTRAS SITUACIONES ADMINISTR'!$H118,""),IF($A120="TOTAL",SUM(INDIRECT("E4:E"&amp;ROW()-1)),""))</f>
        <v/>
      </c>
      <c r="F120" s="6" t="str">
        <f ca="1">IF(AND($A120&lt;&gt;"",$A120&lt;&gt;"TOTAL"),IF(AND('[10]PDI_OTRAS SITUACIONES ADMINISTR'!$J118&lt;&gt;"",'[10]PDI_OTRAS SITUACIONES ADMINISTR'!$J118&lt;&gt;0),'[10]PDI_OTRAS SITUACIONES ADMINISTR'!$J118,""),IF($A120="TOTAL",SUM(INDIRECT("F4:F"&amp;ROW()-1)),""))</f>
        <v/>
      </c>
      <c r="G120" s="6" t="str">
        <f t="shared" ca="1" si="20"/>
        <v/>
      </c>
      <c r="H120" s="6" t="str">
        <f ca="1">IF(AND($A120&lt;&gt;"",$A120&lt;&gt;"TOTAL"),IF(AND('[10]PDI_OTRAS SITUACIONES ADMINISTR'!$M118&lt;&gt;"",'[10]PDI_OTRAS SITUACIONES ADMINISTR'!$M118&lt;&gt;0),'[10]PDI_OTRAS SITUACIONES ADMINISTR'!$M118,""),IF($A120="TOTAL",SUM(INDIRECT("H4:H"&amp;ROW()-1)),""))</f>
        <v/>
      </c>
      <c r="I120" s="6" t="str">
        <f ca="1">IF(AND($A120&lt;&gt;"",$A120&lt;&gt;"TOTAL"),IF(AND('[10]PDI_OTRAS SITUACIONES ADMINISTR'!$O118&lt;&gt;"",'[10]PDI_OTRAS SITUACIONES ADMINISTR'!$O118&lt;&gt;0),'[10]PDI_OTRAS SITUACIONES ADMINISTR'!$O118,""),IF($A120="TOTAL",SUM(INDIRECT("I4:I"&amp;ROW()-1)),""))</f>
        <v/>
      </c>
      <c r="J120" s="6" t="str">
        <f t="shared" ca="1" si="21"/>
        <v/>
      </c>
      <c r="K120" s="6" t="str">
        <f ca="1">IF(AND($A120&lt;&gt;"",$A120&lt;&gt;"TOTAL"),IF(AND('[10]PDI_OTRAS SITUACIONES ADMINISTR'!$R118&lt;&gt;"",'[10]PDI_OTRAS SITUACIONES ADMINISTR'!$R118&lt;&gt;0),'[10]PDI_OTRAS SITUACIONES ADMINISTR'!$R118,""),IF($A120="TOTAL",SUM(INDIRECT("K4:K"&amp;ROW()-1)),""))</f>
        <v/>
      </c>
      <c r="L120" s="6" t="str">
        <f ca="1">IF(AND($A120&lt;&gt;"",$A120&lt;&gt;"TOTAL"),IF(AND('[10]PDI_OTRAS SITUACIONES ADMINISTR'!$T118&lt;&gt;"",'[10]PDI_OTRAS SITUACIONES ADMINISTR'!$T118&lt;&gt;0),'[10]PDI_OTRAS SITUACIONES ADMINISTR'!$T118,""),IF($A120="TOTAL",SUM(INDIRECT("L4:L"&amp;ROW()-1)),""))</f>
        <v/>
      </c>
      <c r="M120" s="6" t="str">
        <f t="shared" ca="1" si="22"/>
        <v/>
      </c>
      <c r="N120" s="6" t="str">
        <f ca="1">IF(AND($A120&lt;&gt;"",$A120&lt;&gt;"TOTAL"),IF(AND('[10]PDI_OTRAS SITUACIONES ADMINISTR'!$W118&lt;&gt;"",'[10]PDI_OTRAS SITUACIONES ADMINISTR'!$W118&lt;&gt;0),'[10]PDI_OTRAS SITUACIONES ADMINISTR'!$W118,""),IF($A120="TOTAL",SUM(INDIRECT("N4:N"&amp;ROW()-1)),""))</f>
        <v/>
      </c>
      <c r="O120" s="6" t="str">
        <f ca="1">IF(AND($A120&lt;&gt;"",$A120&lt;&gt;"TOTAL"),IF(AND('[10]PDI_OTRAS SITUACIONES ADMINISTR'!$Y118&lt;&gt;"",'[10]PDI_OTRAS SITUACIONES ADMINISTR'!$Y118&lt;&gt;0),'[10]PDI_OTRAS SITUACIONES ADMINISTR'!$Y118,""),IF($A120="TOTAL",SUM(INDIRECT("O4:O"&amp;ROW()-1)),""))</f>
        <v/>
      </c>
      <c r="P120" s="6" t="str">
        <f t="shared" ca="1" si="23"/>
        <v/>
      </c>
      <c r="Q120" s="6" t="str">
        <f ca="1">IF(AND($A120&lt;&gt;"",$A120&lt;&gt;"TOTAL"),IF(AND('[10]PDI_OTRAS SITUACIONES ADMINISTR'!$AB118&lt;&gt;"",'[10]PDI_OTRAS SITUACIONES ADMINISTR'!$AB118&lt;&gt;0),'[10]PDI_OTRAS SITUACIONES ADMINISTR'!$AB118,""),IF($A120="TOTAL",SUM(INDIRECT("Q4:Q"&amp;ROW()-1)),""))</f>
        <v/>
      </c>
      <c r="R120" s="6" t="str">
        <f ca="1">IF(AND($A120&lt;&gt;"",$A120&lt;&gt;"TOTAL"),IF(AND('[10]PDI_OTRAS SITUACIONES ADMINISTR'!$AD118&lt;&gt;"",'[10]PDI_OTRAS SITUACIONES ADMINISTR'!$AD118&lt;&gt;0),'[10]PDI_OTRAS SITUACIONES ADMINISTR'!$AD118,""),IF($A120="TOTAL",SUM(INDIRECT("R4:R"&amp;ROW()-1)),""))</f>
        <v/>
      </c>
      <c r="S120" s="6" t="str">
        <f t="shared" ca="1" si="24"/>
        <v/>
      </c>
      <c r="T120" s="6" t="str">
        <f ca="1">IF(AND($A120&lt;&gt;"",$A120&lt;&gt;"TOTAL"),IF(AND('[10]PDI_OTRAS SITUACIONES ADMINISTR'!$AG118&lt;&gt;"",'[10]PDI_OTRAS SITUACIONES ADMINISTR'!$AG118&lt;&gt;0),'[10]PDI_OTRAS SITUACIONES ADMINISTR'!$AG118,""),IF($A120="TOTAL",SUM(INDIRECT("T4:T"&amp;ROW()-1)),""))</f>
        <v/>
      </c>
      <c r="U120" s="6" t="str">
        <f ca="1">IF(AND($A120&lt;&gt;"",$A120&lt;&gt;"TOTAL"),IF(AND('[10]PDI_OTRAS SITUACIONES ADMINISTR'!$AI118&lt;&gt;"",'[10]PDI_OTRAS SITUACIONES ADMINISTR'!$AI118&lt;&gt;0),'[10]PDI_OTRAS SITUACIONES ADMINISTR'!$AI118,""),IF($A120="TOTAL",SUM(INDIRECT("U4:U"&amp;ROW()-1)),""))</f>
        <v/>
      </c>
      <c r="V120" s="6" t="str">
        <f t="shared" ca="1" si="25"/>
        <v/>
      </c>
      <c r="W120" s="6" t="str">
        <f ca="1">IF(AND($A120&lt;&gt;"",$A120&lt;&gt;"TOTAL"),IF(AND('[10]PDI_OTRAS SITUACIONES ADMINISTR'!$AL118&lt;&gt;"",'[10]PDI_OTRAS SITUACIONES ADMINISTR'!$AL118&lt;&gt;0),'[10]PDI_OTRAS SITUACIONES ADMINISTR'!$AL118,""),IF($A120="TOTAL",SUM(INDIRECT("W4:W"&amp;ROW()-1)),""))</f>
        <v/>
      </c>
      <c r="X120" s="6" t="str">
        <f ca="1">IF(AND($A120&lt;&gt;"",$A120&lt;&gt;"TOTAL"),IF(AND('[10]PDI_OTRAS SITUACIONES ADMINISTR'!$AN118&lt;&gt;"",'[10]PDI_OTRAS SITUACIONES ADMINISTR'!$AN118&lt;&gt;0),'[10]PDI_OTRAS SITUACIONES ADMINISTR'!$AN118,""),IF($A120="TOTAL",SUM(INDIRECT("X4:X"&amp;ROW()-1)),""))</f>
        <v/>
      </c>
      <c r="Y120" s="6" t="str">
        <f t="shared" ca="1" si="26"/>
        <v/>
      </c>
      <c r="Z120" s="6" t="str">
        <f ca="1">IF(AND($A120&lt;&gt;"",$A120&lt;&gt;"TOTAL"),IF(AND('[10]PDI_OTRAS SITUACIONES ADMINISTR'!$AQ118&lt;&gt;"",'[10]PDI_OTRAS SITUACIONES ADMINISTR'!$AQ118&lt;&gt;0),'[10]PDI_OTRAS SITUACIONES ADMINISTR'!$AQ118,""),IF($A120="TOTAL",SUM(INDIRECT("Z4:Z"&amp;ROW()-1)),""))</f>
        <v/>
      </c>
      <c r="AA120" s="6" t="str">
        <f ca="1">IF(AND($A120&lt;&gt;"",$A120&lt;&gt;"TOTAL"),IF(AND('[10]PDI_OTRAS SITUACIONES ADMINISTR'!$AS118&lt;&gt;"",'[10]PDI_OTRAS SITUACIONES ADMINISTR'!$AS118&lt;&gt;0),'[10]PDI_OTRAS SITUACIONES ADMINISTR'!$AS118,""),IF($A120="TOTAL",SUM(INDIRECT("AA4:AA"&amp;ROW()-1)),""))</f>
        <v/>
      </c>
      <c r="AB120" s="6" t="str">
        <f t="shared" ca="1" si="27"/>
        <v/>
      </c>
      <c r="AC120" s="6" t="str">
        <f ca="1">IF(AND($A120&lt;&gt;"",$A120&lt;&gt;"TOTAL"),IF(AND('[10]PDI_OTRAS SITUACIONES ADMINISTR'!$AV118&lt;&gt;"",'[10]PDI_OTRAS SITUACIONES ADMINISTR'!$AV118&lt;&gt;0),'[10]PDI_OTRAS SITUACIONES ADMINISTR'!$AV118,""),IF($A120="TOTAL",SUM(INDIRECT("AC4:AC"&amp;ROW()-1)),""))</f>
        <v/>
      </c>
      <c r="AD120" s="6" t="str">
        <f ca="1">IF(AND($A120&lt;&gt;"",$A120&lt;&gt;"TOTAL"),IF(AND('[10]PDI_OTRAS SITUACIONES ADMINISTR'!$AX118&lt;&gt;"",'[10]PDI_OTRAS SITUACIONES ADMINISTR'!$AX118&lt;&gt;0),'[10]PDI_OTRAS SITUACIONES ADMINISTR'!$AX118,""),IF($A120="TOTAL",SUM(INDIRECT("AD4:AD"&amp;ROW()-1)),""))</f>
        <v/>
      </c>
      <c r="AE120" s="6" t="str">
        <f t="shared" ca="1" si="28"/>
        <v/>
      </c>
      <c r="AF120" s="6" t="str">
        <f ca="1">IF(AND($A120&lt;&gt;"",$A120&lt;&gt;"TOTAL"),IF(AND('[10]PDI_OTRAS SITUACIONES ADMINISTR'!$BA118&lt;&gt;"",'[10]PDI_OTRAS SITUACIONES ADMINISTR'!$BA118&lt;&gt;0),'[10]PDI_OTRAS SITUACIONES ADMINISTR'!$BA118,""),IF($A120="TOTAL",SUM(INDIRECT("AF4:AF"&amp;ROW()-1)),""))</f>
        <v/>
      </c>
      <c r="AG120" s="6" t="str">
        <f ca="1">IF(AND($A120&lt;&gt;"",$A120&lt;&gt;"TOTAL"),IF(AND('[10]PDI_OTRAS SITUACIONES ADMINISTR'!$BC118&lt;&gt;"",'[10]PDI_OTRAS SITUACIONES ADMINISTR'!$BC118&lt;&gt;0),'[10]PDI_OTRAS SITUACIONES ADMINISTR'!$BC118,""),IF($A120="TOTAL",SUM(INDIRECT("AG4:AG"&amp;ROW()-1)),""))</f>
        <v/>
      </c>
      <c r="AH120" s="6" t="str">
        <f t="shared" ca="1" si="29"/>
        <v/>
      </c>
      <c r="AI120" s="6" t="str">
        <f ca="1">IF(AND($A120&lt;&gt;"",$A120&lt;&gt;"TOTAL"),IF(AND('[10]PDI_OTRAS SITUACIONES ADMINISTR'!$BF118&lt;&gt;"",'[10]PDI_OTRAS SITUACIONES ADMINISTR'!$BF118&lt;&gt;0),'[10]PDI_OTRAS SITUACIONES ADMINISTR'!$BF118,""),IF($A120="TOTAL",SUM(INDIRECT("AI4:AI"&amp;ROW()-1)),""))</f>
        <v/>
      </c>
      <c r="AJ120" s="6" t="str">
        <f ca="1">IF(AND($A120&lt;&gt;"",$A120&lt;&gt;"TOTAL"),IF(AND('[10]PDI_OTRAS SITUACIONES ADMINISTR'!$BH118&lt;&gt;"",'[10]PDI_OTRAS SITUACIONES ADMINISTR'!$BH118&lt;&gt;0),'[10]PDI_OTRAS SITUACIONES ADMINISTR'!$BH118,""),IF($A120="TOTAL",SUM(INDIRECT("AJ4:AJ"&amp;ROW()-1)),""))</f>
        <v/>
      </c>
      <c r="AK120" s="6" t="str">
        <f t="shared" ca="1" si="30"/>
        <v/>
      </c>
      <c r="AL120" s="6" t="str">
        <f ca="1">IF(AND($A120&lt;&gt;"",$A120&lt;&gt;"TOTAL"),IF(AND('[10]PDI_OTRAS SITUACIONES ADMINISTR'!$BK118&lt;&gt;"",'[10]PDI_OTRAS SITUACIONES ADMINISTR'!$BK118&lt;&gt;0),'[10]PDI_OTRAS SITUACIONES ADMINISTR'!$BK118,""),IF($A120="TOTAL",SUM(INDIRECT("AL4:AL"&amp;ROW()-1)),""))</f>
        <v/>
      </c>
      <c r="AM120" s="6" t="str">
        <f ca="1">IF(AND($A120&lt;&gt;"",$A120&lt;&gt;"TOTAL"),IF(AND('[10]PDI_OTRAS SITUACIONES ADMINISTR'!$BM118&lt;&gt;"",'[10]PDI_OTRAS SITUACIONES ADMINISTR'!$BM118&lt;&gt;0),'[10]PDI_OTRAS SITUACIONES ADMINISTR'!$BM118,""),IF($A120="TOTAL",SUM(INDIRECT("AM4:AM"&amp;ROW()-1)),""))</f>
        <v/>
      </c>
      <c r="AN120" s="6" t="str">
        <f t="shared" ca="1" si="31"/>
        <v/>
      </c>
      <c r="AO120" s="6" t="str">
        <f ca="1">IF(AND($A120&lt;&gt;"",$A120&lt;&gt;"TOTAL"),IF(AND('[10]PDI_OTRAS SITUACIONES ADMINISTR'!$BP118&lt;&gt;"",'[10]PDI_OTRAS SITUACIONES ADMINISTR'!$BP118&lt;&gt;0),'[10]PDI_OTRAS SITUACIONES ADMINISTR'!$BP118,""),IF($A120="TOTAL",SUM(INDIRECT("AO4:AO"&amp;ROW()-1)),""))</f>
        <v/>
      </c>
      <c r="AP120" s="6" t="str">
        <f ca="1">IF(AND($A120&lt;&gt;"",$A120&lt;&gt;"TOTAL"),IF(AND('[10]PDI_OTRAS SITUACIONES ADMINISTR'!$BR118&lt;&gt;"",'[10]PDI_OTRAS SITUACIONES ADMINISTR'!$BR118&lt;&gt;0),'[10]PDI_OTRAS SITUACIONES ADMINISTR'!$BR118,""),IF($A120="TOTAL",SUM(INDIRECT("AP4:AP"&amp;ROW()-1)),""))</f>
        <v/>
      </c>
      <c r="AQ120" s="6" t="str">
        <f t="shared" ca="1" si="32"/>
        <v/>
      </c>
      <c r="AR120" s="6" t="str">
        <f ca="1">IF(AND($A120&lt;&gt;"",$A120&lt;&gt;"TOTAL"),IF(AND('[10]PDI_OTRAS SITUACIONES ADMINISTR'!$BU118&lt;&gt;"",'[10]PDI_OTRAS SITUACIONES ADMINISTR'!$BU118&lt;&gt;0),'[10]PDI_OTRAS SITUACIONES ADMINISTR'!$BU118,""),IF($A120="TOTAL",SUM(INDIRECT("AR4:AR"&amp;ROW()-1)),""))</f>
        <v/>
      </c>
      <c r="AS120" s="6" t="str">
        <f ca="1">IF(AND($A120&lt;&gt;"",$A120&lt;&gt;"TOTAL"),IF(AND('[10]PDI_OTRAS SITUACIONES ADMINISTR'!$BW118&lt;&gt;"",'[10]PDI_OTRAS SITUACIONES ADMINISTR'!$BW118&lt;&gt;0),'[10]PDI_OTRAS SITUACIONES ADMINISTR'!$BW118,""),IF($A120="TOTAL",SUM(INDIRECT("AS4:AS"&amp;ROW()-1)),""))</f>
        <v/>
      </c>
      <c r="AT120" s="6" t="str">
        <f t="shared" ca="1" si="33"/>
        <v/>
      </c>
      <c r="AU120" s="6" t="str">
        <f ca="1">IF(AND($A120&lt;&gt;"",$A120&lt;&gt;"TOTAL"),IF(AND('[10]PDI_OTRAS SITUACIONES ADMINISTR'!$BZ118&lt;&gt;"",'[10]PDI_OTRAS SITUACIONES ADMINISTR'!$BZ118&lt;&gt;0),'[10]PDI_OTRAS SITUACIONES ADMINISTR'!$BZ118,""),IF($A120="TOTAL",SUM(INDIRECT("AU4:AU"&amp;ROW()-1)),""))</f>
        <v/>
      </c>
      <c r="AV120" s="6" t="str">
        <f ca="1">IF(AND($A120&lt;&gt;"",$A120&lt;&gt;"TOTAL"),IF(AND('[10]PDI_OTRAS SITUACIONES ADMINISTR'!$CB118&lt;&gt;"",'[10]PDI_OTRAS SITUACIONES ADMINISTR'!$CB118&lt;&gt;0),'[10]PDI_OTRAS SITUACIONES ADMINISTR'!$CB118,""),IF($A120="TOTAL",SUM(INDIRECT("AV4:AV"&amp;ROW()-1)),""))</f>
        <v/>
      </c>
      <c r="AW120" s="6" t="str">
        <f t="shared" ca="1" si="34"/>
        <v/>
      </c>
      <c r="AX120" s="6" t="str">
        <f ca="1">IF(AND($A120&lt;&gt;"",$A120&lt;&gt;"TOTAL"),IF(AND('[10]PDI_OTRAS SITUACIONES ADMINISTR'!$CE118&lt;&gt;"",'[10]PDI_OTRAS SITUACIONES ADMINISTR'!$CE118&lt;&gt;0),'[10]PDI_OTRAS SITUACIONES ADMINISTR'!$CE118,""),IF($A120="TOTAL",SUM(INDIRECT("AX4:AX"&amp;ROW()-1)),""))</f>
        <v/>
      </c>
      <c r="AY120" s="6" t="str">
        <f ca="1">IF(AND($A120&lt;&gt;"",$A120&lt;&gt;"TOTAL"),IF(AND('[10]PDI_OTRAS SITUACIONES ADMINISTR'!$CG118&lt;&gt;"",'[10]PDI_OTRAS SITUACIONES ADMINISTR'!$CG118&lt;&gt;0),'[10]PDI_OTRAS SITUACIONES ADMINISTR'!$CG118,""),IF($A120="TOTAL",SUM(INDIRECT("AY4:AY"&amp;ROW()-1)),""))</f>
        <v/>
      </c>
      <c r="AZ120" s="6" t="str">
        <f t="shared" ca="1" si="35"/>
        <v/>
      </c>
      <c r="BA120" s="6" t="str">
        <f ca="1">IF(AND($A120&lt;&gt;"",$A120&lt;&gt;"TOTAL"),IF(AND('[10]PDI_OTRAS SITUACIONES ADMINISTR'!$CJ118&lt;&gt;"",'[10]PDI_OTRAS SITUACIONES ADMINISTR'!$CJ118&lt;&gt;0),'[10]PDI_OTRAS SITUACIONES ADMINISTR'!$CJ118,""),IF($A120="TOTAL",SUM(INDIRECT("BA4:BA"&amp;ROW()-1)),""))</f>
        <v/>
      </c>
      <c r="BB120" s="6" t="str">
        <f ca="1">IF(AND($A120&lt;&gt;"",$A120&lt;&gt;"TOTAL"),IF(AND('[10]PDI_OTRAS SITUACIONES ADMINISTR'!$CL118&lt;&gt;"",'[10]PDI_OTRAS SITUACIONES ADMINISTR'!$CL118&lt;&gt;0),'[10]PDI_OTRAS SITUACIONES ADMINISTR'!$CL118,""),IF($A120="TOTAL",SUM(INDIRECT("BB4:BB"&amp;ROW()-1)),""))</f>
        <v/>
      </c>
      <c r="BC120" s="6" t="str">
        <f t="shared" ca="1" si="36"/>
        <v/>
      </c>
      <c r="BD120" s="6" t="str">
        <f ca="1">IF(AND($A120&lt;&gt;"",$A120&lt;&gt;"TOTAL"),IF(AND('[10]PDI_OTRAS SITUACIONES ADMINISTR'!$CO118&lt;&gt;"",'[10]PDI_OTRAS SITUACIONES ADMINISTR'!$CO118&lt;&gt;0),'[10]PDI_OTRAS SITUACIONES ADMINISTR'!$CO118,""),IF($A120="TOTAL",SUM(INDIRECT("BD4:BD"&amp;ROW()-1)),""))</f>
        <v/>
      </c>
      <c r="BE120" s="6" t="str">
        <f ca="1">IF(AND($A120&lt;&gt;"",$A120&lt;&gt;"TOTAL"),IF(AND('[10]PDI_OTRAS SITUACIONES ADMINISTR'!$CQ118&lt;&gt;"",'[10]PDI_OTRAS SITUACIONES ADMINISTR'!$CQ118&lt;&gt;0),'[10]PDI_OTRAS SITUACIONES ADMINISTR'!$CQ118,""),IF($A120="TOTAL",SUM(INDIRECT("BE4:BE"&amp;ROW()-1)),""))</f>
        <v/>
      </c>
      <c r="BF120" s="6" t="str">
        <f t="shared" ca="1" si="37"/>
        <v/>
      </c>
    </row>
    <row r="121" spans="1:58" x14ac:dyDescent="0.2">
      <c r="A121" s="19" t="str">
        <f>IF('[10]PDI_OTRAS SITUACIONES ADMINISTR'!$B119&lt;&gt;"",'[10]PDI_OTRAS SITUACIONES ADMINISTR'!$B119,IF(AND('[10]PDI_OTRAS SITUACIONES ADMINISTR'!$B119="",'[10]PDI_OTRAS SITUACIONES ADMINISTR'!$B120="",'[10]PDI_OTRAS SITUACIONES ADMINISTR'!$B118=""),"","TOTAL"))</f>
        <v/>
      </c>
      <c r="B121" s="6" t="str">
        <f ca="1">IF(AND($A121&lt;&gt;"",$A121&lt;&gt;"TOTAL"),IF(AND('[10]PDI_OTRAS SITUACIONES ADMINISTR'!$C119&lt;&gt;"",'[10]PDI_OTRAS SITUACIONES ADMINISTR'!$C119&lt;&gt;0),'[10]PDI_OTRAS SITUACIONES ADMINISTR'!$C119,""),IF($A121="TOTAL",SUM(INDIRECT("B4:B"&amp;ROW()-1)),""))</f>
        <v/>
      </c>
      <c r="C121" s="6" t="str">
        <f ca="1">IF(AND($A121&lt;&gt;"",$A121&lt;&gt;"TOTAL"),IF(AND('[10]PDI_OTRAS SITUACIONES ADMINISTR'!$E119&lt;&gt;"",'[10]PDI_OTRAS SITUACIONES ADMINISTR'!$E119&lt;&gt;0),'[10]PDI_OTRAS SITUACIONES ADMINISTR'!$E119,""),IF($A121="TOTAL",SUM(INDIRECT("C4:C"&amp;ROW()-1)),""))</f>
        <v/>
      </c>
      <c r="D121" s="6" t="str">
        <f t="shared" ca="1" si="19"/>
        <v/>
      </c>
      <c r="E121" s="6" t="str">
        <f ca="1">IF(AND($A121&lt;&gt;"",$A121&lt;&gt;"TOTAL"),IF(AND('[10]PDI_OTRAS SITUACIONES ADMINISTR'!$H119&lt;&gt;"",'[10]PDI_OTRAS SITUACIONES ADMINISTR'!$H119&lt;&gt;0),'[10]PDI_OTRAS SITUACIONES ADMINISTR'!$H119,""),IF($A121="TOTAL",SUM(INDIRECT("E4:E"&amp;ROW()-1)),""))</f>
        <v/>
      </c>
      <c r="F121" s="6" t="str">
        <f ca="1">IF(AND($A121&lt;&gt;"",$A121&lt;&gt;"TOTAL"),IF(AND('[10]PDI_OTRAS SITUACIONES ADMINISTR'!$J119&lt;&gt;"",'[10]PDI_OTRAS SITUACIONES ADMINISTR'!$J119&lt;&gt;0),'[10]PDI_OTRAS SITUACIONES ADMINISTR'!$J119,""),IF($A121="TOTAL",SUM(INDIRECT("F4:F"&amp;ROW()-1)),""))</f>
        <v/>
      </c>
      <c r="G121" s="6" t="str">
        <f t="shared" ca="1" si="20"/>
        <v/>
      </c>
      <c r="H121" s="6" t="str">
        <f ca="1">IF(AND($A121&lt;&gt;"",$A121&lt;&gt;"TOTAL"),IF(AND('[10]PDI_OTRAS SITUACIONES ADMINISTR'!$M119&lt;&gt;"",'[10]PDI_OTRAS SITUACIONES ADMINISTR'!$M119&lt;&gt;0),'[10]PDI_OTRAS SITUACIONES ADMINISTR'!$M119,""),IF($A121="TOTAL",SUM(INDIRECT("H4:H"&amp;ROW()-1)),""))</f>
        <v/>
      </c>
      <c r="I121" s="6" t="str">
        <f ca="1">IF(AND($A121&lt;&gt;"",$A121&lt;&gt;"TOTAL"),IF(AND('[10]PDI_OTRAS SITUACIONES ADMINISTR'!$O119&lt;&gt;"",'[10]PDI_OTRAS SITUACIONES ADMINISTR'!$O119&lt;&gt;0),'[10]PDI_OTRAS SITUACIONES ADMINISTR'!$O119,""),IF($A121="TOTAL",SUM(INDIRECT("I4:I"&amp;ROW()-1)),""))</f>
        <v/>
      </c>
      <c r="J121" s="6" t="str">
        <f t="shared" ca="1" si="21"/>
        <v/>
      </c>
      <c r="K121" s="6" t="str">
        <f ca="1">IF(AND($A121&lt;&gt;"",$A121&lt;&gt;"TOTAL"),IF(AND('[10]PDI_OTRAS SITUACIONES ADMINISTR'!$R119&lt;&gt;"",'[10]PDI_OTRAS SITUACIONES ADMINISTR'!$R119&lt;&gt;0),'[10]PDI_OTRAS SITUACIONES ADMINISTR'!$R119,""),IF($A121="TOTAL",SUM(INDIRECT("K4:K"&amp;ROW()-1)),""))</f>
        <v/>
      </c>
      <c r="L121" s="6" t="str">
        <f ca="1">IF(AND($A121&lt;&gt;"",$A121&lt;&gt;"TOTAL"),IF(AND('[10]PDI_OTRAS SITUACIONES ADMINISTR'!$T119&lt;&gt;"",'[10]PDI_OTRAS SITUACIONES ADMINISTR'!$T119&lt;&gt;0),'[10]PDI_OTRAS SITUACIONES ADMINISTR'!$T119,""),IF($A121="TOTAL",SUM(INDIRECT("L4:L"&amp;ROW()-1)),""))</f>
        <v/>
      </c>
      <c r="M121" s="6" t="str">
        <f t="shared" ca="1" si="22"/>
        <v/>
      </c>
      <c r="N121" s="6" t="str">
        <f ca="1">IF(AND($A121&lt;&gt;"",$A121&lt;&gt;"TOTAL"),IF(AND('[10]PDI_OTRAS SITUACIONES ADMINISTR'!$W119&lt;&gt;"",'[10]PDI_OTRAS SITUACIONES ADMINISTR'!$W119&lt;&gt;0),'[10]PDI_OTRAS SITUACIONES ADMINISTR'!$W119,""),IF($A121="TOTAL",SUM(INDIRECT("N4:N"&amp;ROW()-1)),""))</f>
        <v/>
      </c>
      <c r="O121" s="6" t="str">
        <f ca="1">IF(AND($A121&lt;&gt;"",$A121&lt;&gt;"TOTAL"),IF(AND('[10]PDI_OTRAS SITUACIONES ADMINISTR'!$Y119&lt;&gt;"",'[10]PDI_OTRAS SITUACIONES ADMINISTR'!$Y119&lt;&gt;0),'[10]PDI_OTRAS SITUACIONES ADMINISTR'!$Y119,""),IF($A121="TOTAL",SUM(INDIRECT("O4:O"&amp;ROW()-1)),""))</f>
        <v/>
      </c>
      <c r="P121" s="6" t="str">
        <f t="shared" ca="1" si="23"/>
        <v/>
      </c>
      <c r="Q121" s="6" t="str">
        <f ca="1">IF(AND($A121&lt;&gt;"",$A121&lt;&gt;"TOTAL"),IF(AND('[10]PDI_OTRAS SITUACIONES ADMINISTR'!$AB119&lt;&gt;"",'[10]PDI_OTRAS SITUACIONES ADMINISTR'!$AB119&lt;&gt;0),'[10]PDI_OTRAS SITUACIONES ADMINISTR'!$AB119,""),IF($A121="TOTAL",SUM(INDIRECT("Q4:Q"&amp;ROW()-1)),""))</f>
        <v/>
      </c>
      <c r="R121" s="6" t="str">
        <f ca="1">IF(AND($A121&lt;&gt;"",$A121&lt;&gt;"TOTAL"),IF(AND('[10]PDI_OTRAS SITUACIONES ADMINISTR'!$AD119&lt;&gt;"",'[10]PDI_OTRAS SITUACIONES ADMINISTR'!$AD119&lt;&gt;0),'[10]PDI_OTRAS SITUACIONES ADMINISTR'!$AD119,""),IF($A121="TOTAL",SUM(INDIRECT("R4:R"&amp;ROW()-1)),""))</f>
        <v/>
      </c>
      <c r="S121" s="6" t="str">
        <f t="shared" ca="1" si="24"/>
        <v/>
      </c>
      <c r="T121" s="6" t="str">
        <f ca="1">IF(AND($A121&lt;&gt;"",$A121&lt;&gt;"TOTAL"),IF(AND('[10]PDI_OTRAS SITUACIONES ADMINISTR'!$AG119&lt;&gt;"",'[10]PDI_OTRAS SITUACIONES ADMINISTR'!$AG119&lt;&gt;0),'[10]PDI_OTRAS SITUACIONES ADMINISTR'!$AG119,""),IF($A121="TOTAL",SUM(INDIRECT("T4:T"&amp;ROW()-1)),""))</f>
        <v/>
      </c>
      <c r="U121" s="6" t="str">
        <f ca="1">IF(AND($A121&lt;&gt;"",$A121&lt;&gt;"TOTAL"),IF(AND('[10]PDI_OTRAS SITUACIONES ADMINISTR'!$AI119&lt;&gt;"",'[10]PDI_OTRAS SITUACIONES ADMINISTR'!$AI119&lt;&gt;0),'[10]PDI_OTRAS SITUACIONES ADMINISTR'!$AI119,""),IF($A121="TOTAL",SUM(INDIRECT("U4:U"&amp;ROW()-1)),""))</f>
        <v/>
      </c>
      <c r="V121" s="6" t="str">
        <f t="shared" ca="1" si="25"/>
        <v/>
      </c>
      <c r="W121" s="6" t="str">
        <f ca="1">IF(AND($A121&lt;&gt;"",$A121&lt;&gt;"TOTAL"),IF(AND('[10]PDI_OTRAS SITUACIONES ADMINISTR'!$AL119&lt;&gt;"",'[10]PDI_OTRAS SITUACIONES ADMINISTR'!$AL119&lt;&gt;0),'[10]PDI_OTRAS SITUACIONES ADMINISTR'!$AL119,""),IF($A121="TOTAL",SUM(INDIRECT("W4:W"&amp;ROW()-1)),""))</f>
        <v/>
      </c>
      <c r="X121" s="6" t="str">
        <f ca="1">IF(AND($A121&lt;&gt;"",$A121&lt;&gt;"TOTAL"),IF(AND('[10]PDI_OTRAS SITUACIONES ADMINISTR'!$AN119&lt;&gt;"",'[10]PDI_OTRAS SITUACIONES ADMINISTR'!$AN119&lt;&gt;0),'[10]PDI_OTRAS SITUACIONES ADMINISTR'!$AN119,""),IF($A121="TOTAL",SUM(INDIRECT("X4:X"&amp;ROW()-1)),""))</f>
        <v/>
      </c>
      <c r="Y121" s="6" t="str">
        <f t="shared" ca="1" si="26"/>
        <v/>
      </c>
      <c r="Z121" s="6" t="str">
        <f ca="1">IF(AND($A121&lt;&gt;"",$A121&lt;&gt;"TOTAL"),IF(AND('[10]PDI_OTRAS SITUACIONES ADMINISTR'!$AQ119&lt;&gt;"",'[10]PDI_OTRAS SITUACIONES ADMINISTR'!$AQ119&lt;&gt;0),'[10]PDI_OTRAS SITUACIONES ADMINISTR'!$AQ119,""),IF($A121="TOTAL",SUM(INDIRECT("Z4:Z"&amp;ROW()-1)),""))</f>
        <v/>
      </c>
      <c r="AA121" s="6" t="str">
        <f ca="1">IF(AND($A121&lt;&gt;"",$A121&lt;&gt;"TOTAL"),IF(AND('[10]PDI_OTRAS SITUACIONES ADMINISTR'!$AS119&lt;&gt;"",'[10]PDI_OTRAS SITUACIONES ADMINISTR'!$AS119&lt;&gt;0),'[10]PDI_OTRAS SITUACIONES ADMINISTR'!$AS119,""),IF($A121="TOTAL",SUM(INDIRECT("AA4:AA"&amp;ROW()-1)),""))</f>
        <v/>
      </c>
      <c r="AB121" s="6" t="str">
        <f t="shared" ca="1" si="27"/>
        <v/>
      </c>
      <c r="AC121" s="6" t="str">
        <f ca="1">IF(AND($A121&lt;&gt;"",$A121&lt;&gt;"TOTAL"),IF(AND('[10]PDI_OTRAS SITUACIONES ADMINISTR'!$AV119&lt;&gt;"",'[10]PDI_OTRAS SITUACIONES ADMINISTR'!$AV119&lt;&gt;0),'[10]PDI_OTRAS SITUACIONES ADMINISTR'!$AV119,""),IF($A121="TOTAL",SUM(INDIRECT("AC4:AC"&amp;ROW()-1)),""))</f>
        <v/>
      </c>
      <c r="AD121" s="6" t="str">
        <f ca="1">IF(AND($A121&lt;&gt;"",$A121&lt;&gt;"TOTAL"),IF(AND('[10]PDI_OTRAS SITUACIONES ADMINISTR'!$AX119&lt;&gt;"",'[10]PDI_OTRAS SITUACIONES ADMINISTR'!$AX119&lt;&gt;0),'[10]PDI_OTRAS SITUACIONES ADMINISTR'!$AX119,""),IF($A121="TOTAL",SUM(INDIRECT("AD4:AD"&amp;ROW()-1)),""))</f>
        <v/>
      </c>
      <c r="AE121" s="6" t="str">
        <f t="shared" ca="1" si="28"/>
        <v/>
      </c>
      <c r="AF121" s="6" t="str">
        <f ca="1">IF(AND($A121&lt;&gt;"",$A121&lt;&gt;"TOTAL"),IF(AND('[10]PDI_OTRAS SITUACIONES ADMINISTR'!$BA119&lt;&gt;"",'[10]PDI_OTRAS SITUACIONES ADMINISTR'!$BA119&lt;&gt;0),'[10]PDI_OTRAS SITUACIONES ADMINISTR'!$BA119,""),IF($A121="TOTAL",SUM(INDIRECT("AF4:AF"&amp;ROW()-1)),""))</f>
        <v/>
      </c>
      <c r="AG121" s="6" t="str">
        <f ca="1">IF(AND($A121&lt;&gt;"",$A121&lt;&gt;"TOTAL"),IF(AND('[10]PDI_OTRAS SITUACIONES ADMINISTR'!$BC119&lt;&gt;"",'[10]PDI_OTRAS SITUACIONES ADMINISTR'!$BC119&lt;&gt;0),'[10]PDI_OTRAS SITUACIONES ADMINISTR'!$BC119,""),IF($A121="TOTAL",SUM(INDIRECT("AG4:AG"&amp;ROW()-1)),""))</f>
        <v/>
      </c>
      <c r="AH121" s="6" t="str">
        <f t="shared" ca="1" si="29"/>
        <v/>
      </c>
      <c r="AI121" s="6" t="str">
        <f ca="1">IF(AND($A121&lt;&gt;"",$A121&lt;&gt;"TOTAL"),IF(AND('[10]PDI_OTRAS SITUACIONES ADMINISTR'!$BF119&lt;&gt;"",'[10]PDI_OTRAS SITUACIONES ADMINISTR'!$BF119&lt;&gt;0),'[10]PDI_OTRAS SITUACIONES ADMINISTR'!$BF119,""),IF($A121="TOTAL",SUM(INDIRECT("AI4:AI"&amp;ROW()-1)),""))</f>
        <v/>
      </c>
      <c r="AJ121" s="6" t="str">
        <f ca="1">IF(AND($A121&lt;&gt;"",$A121&lt;&gt;"TOTAL"),IF(AND('[10]PDI_OTRAS SITUACIONES ADMINISTR'!$BH119&lt;&gt;"",'[10]PDI_OTRAS SITUACIONES ADMINISTR'!$BH119&lt;&gt;0),'[10]PDI_OTRAS SITUACIONES ADMINISTR'!$BH119,""),IF($A121="TOTAL",SUM(INDIRECT("AJ4:AJ"&amp;ROW()-1)),""))</f>
        <v/>
      </c>
      <c r="AK121" s="6" t="str">
        <f t="shared" ca="1" si="30"/>
        <v/>
      </c>
      <c r="AL121" s="6" t="str">
        <f ca="1">IF(AND($A121&lt;&gt;"",$A121&lt;&gt;"TOTAL"),IF(AND('[10]PDI_OTRAS SITUACIONES ADMINISTR'!$BK119&lt;&gt;"",'[10]PDI_OTRAS SITUACIONES ADMINISTR'!$BK119&lt;&gt;0),'[10]PDI_OTRAS SITUACIONES ADMINISTR'!$BK119,""),IF($A121="TOTAL",SUM(INDIRECT("AL4:AL"&amp;ROW()-1)),""))</f>
        <v/>
      </c>
      <c r="AM121" s="6" t="str">
        <f ca="1">IF(AND($A121&lt;&gt;"",$A121&lt;&gt;"TOTAL"),IF(AND('[10]PDI_OTRAS SITUACIONES ADMINISTR'!$BM119&lt;&gt;"",'[10]PDI_OTRAS SITUACIONES ADMINISTR'!$BM119&lt;&gt;0),'[10]PDI_OTRAS SITUACIONES ADMINISTR'!$BM119,""),IF($A121="TOTAL",SUM(INDIRECT("AM4:AM"&amp;ROW()-1)),""))</f>
        <v/>
      </c>
      <c r="AN121" s="6" t="str">
        <f t="shared" ca="1" si="31"/>
        <v/>
      </c>
      <c r="AO121" s="6" t="str">
        <f ca="1">IF(AND($A121&lt;&gt;"",$A121&lt;&gt;"TOTAL"),IF(AND('[10]PDI_OTRAS SITUACIONES ADMINISTR'!$BP119&lt;&gt;"",'[10]PDI_OTRAS SITUACIONES ADMINISTR'!$BP119&lt;&gt;0),'[10]PDI_OTRAS SITUACIONES ADMINISTR'!$BP119,""),IF($A121="TOTAL",SUM(INDIRECT("AO4:AO"&amp;ROW()-1)),""))</f>
        <v/>
      </c>
      <c r="AP121" s="6" t="str">
        <f ca="1">IF(AND($A121&lt;&gt;"",$A121&lt;&gt;"TOTAL"),IF(AND('[10]PDI_OTRAS SITUACIONES ADMINISTR'!$BR119&lt;&gt;"",'[10]PDI_OTRAS SITUACIONES ADMINISTR'!$BR119&lt;&gt;0),'[10]PDI_OTRAS SITUACIONES ADMINISTR'!$BR119,""),IF($A121="TOTAL",SUM(INDIRECT("AP4:AP"&amp;ROW()-1)),""))</f>
        <v/>
      </c>
      <c r="AQ121" s="6" t="str">
        <f t="shared" ca="1" si="32"/>
        <v/>
      </c>
      <c r="AR121" s="6" t="str">
        <f ca="1">IF(AND($A121&lt;&gt;"",$A121&lt;&gt;"TOTAL"),IF(AND('[10]PDI_OTRAS SITUACIONES ADMINISTR'!$BU119&lt;&gt;"",'[10]PDI_OTRAS SITUACIONES ADMINISTR'!$BU119&lt;&gt;0),'[10]PDI_OTRAS SITUACIONES ADMINISTR'!$BU119,""),IF($A121="TOTAL",SUM(INDIRECT("AR4:AR"&amp;ROW()-1)),""))</f>
        <v/>
      </c>
      <c r="AS121" s="6" t="str">
        <f ca="1">IF(AND($A121&lt;&gt;"",$A121&lt;&gt;"TOTAL"),IF(AND('[10]PDI_OTRAS SITUACIONES ADMINISTR'!$BW119&lt;&gt;"",'[10]PDI_OTRAS SITUACIONES ADMINISTR'!$BW119&lt;&gt;0),'[10]PDI_OTRAS SITUACIONES ADMINISTR'!$BW119,""),IF($A121="TOTAL",SUM(INDIRECT("AS4:AS"&amp;ROW()-1)),""))</f>
        <v/>
      </c>
      <c r="AT121" s="6" t="str">
        <f t="shared" ca="1" si="33"/>
        <v/>
      </c>
      <c r="AU121" s="6" t="str">
        <f ca="1">IF(AND($A121&lt;&gt;"",$A121&lt;&gt;"TOTAL"),IF(AND('[10]PDI_OTRAS SITUACIONES ADMINISTR'!$BZ119&lt;&gt;"",'[10]PDI_OTRAS SITUACIONES ADMINISTR'!$BZ119&lt;&gt;0),'[10]PDI_OTRAS SITUACIONES ADMINISTR'!$BZ119,""),IF($A121="TOTAL",SUM(INDIRECT("AU4:AU"&amp;ROW()-1)),""))</f>
        <v/>
      </c>
      <c r="AV121" s="6" t="str">
        <f ca="1">IF(AND($A121&lt;&gt;"",$A121&lt;&gt;"TOTAL"),IF(AND('[10]PDI_OTRAS SITUACIONES ADMINISTR'!$CB119&lt;&gt;"",'[10]PDI_OTRAS SITUACIONES ADMINISTR'!$CB119&lt;&gt;0),'[10]PDI_OTRAS SITUACIONES ADMINISTR'!$CB119,""),IF($A121="TOTAL",SUM(INDIRECT("AV4:AV"&amp;ROW()-1)),""))</f>
        <v/>
      </c>
      <c r="AW121" s="6" t="str">
        <f t="shared" ca="1" si="34"/>
        <v/>
      </c>
      <c r="AX121" s="6" t="str">
        <f ca="1">IF(AND($A121&lt;&gt;"",$A121&lt;&gt;"TOTAL"),IF(AND('[10]PDI_OTRAS SITUACIONES ADMINISTR'!$CE119&lt;&gt;"",'[10]PDI_OTRAS SITUACIONES ADMINISTR'!$CE119&lt;&gt;0),'[10]PDI_OTRAS SITUACIONES ADMINISTR'!$CE119,""),IF($A121="TOTAL",SUM(INDIRECT("AX4:AX"&amp;ROW()-1)),""))</f>
        <v/>
      </c>
      <c r="AY121" s="6" t="str">
        <f ca="1">IF(AND($A121&lt;&gt;"",$A121&lt;&gt;"TOTAL"),IF(AND('[10]PDI_OTRAS SITUACIONES ADMINISTR'!$CG119&lt;&gt;"",'[10]PDI_OTRAS SITUACIONES ADMINISTR'!$CG119&lt;&gt;0),'[10]PDI_OTRAS SITUACIONES ADMINISTR'!$CG119,""),IF($A121="TOTAL",SUM(INDIRECT("AY4:AY"&amp;ROW()-1)),""))</f>
        <v/>
      </c>
      <c r="AZ121" s="6" t="str">
        <f t="shared" ca="1" si="35"/>
        <v/>
      </c>
      <c r="BA121" s="6" t="str">
        <f ca="1">IF(AND($A121&lt;&gt;"",$A121&lt;&gt;"TOTAL"),IF(AND('[10]PDI_OTRAS SITUACIONES ADMINISTR'!$CJ119&lt;&gt;"",'[10]PDI_OTRAS SITUACIONES ADMINISTR'!$CJ119&lt;&gt;0),'[10]PDI_OTRAS SITUACIONES ADMINISTR'!$CJ119,""),IF($A121="TOTAL",SUM(INDIRECT("BA4:BA"&amp;ROW()-1)),""))</f>
        <v/>
      </c>
      <c r="BB121" s="6" t="str">
        <f ca="1">IF(AND($A121&lt;&gt;"",$A121&lt;&gt;"TOTAL"),IF(AND('[10]PDI_OTRAS SITUACIONES ADMINISTR'!$CL119&lt;&gt;"",'[10]PDI_OTRAS SITUACIONES ADMINISTR'!$CL119&lt;&gt;0),'[10]PDI_OTRAS SITUACIONES ADMINISTR'!$CL119,""),IF($A121="TOTAL",SUM(INDIRECT("BB4:BB"&amp;ROW()-1)),""))</f>
        <v/>
      </c>
      <c r="BC121" s="6" t="str">
        <f t="shared" ca="1" si="36"/>
        <v/>
      </c>
      <c r="BD121" s="6" t="str">
        <f ca="1">IF(AND($A121&lt;&gt;"",$A121&lt;&gt;"TOTAL"),IF(AND('[10]PDI_OTRAS SITUACIONES ADMINISTR'!$CO119&lt;&gt;"",'[10]PDI_OTRAS SITUACIONES ADMINISTR'!$CO119&lt;&gt;0),'[10]PDI_OTRAS SITUACIONES ADMINISTR'!$CO119,""),IF($A121="TOTAL",SUM(INDIRECT("BD4:BD"&amp;ROW()-1)),""))</f>
        <v/>
      </c>
      <c r="BE121" s="6" t="str">
        <f ca="1">IF(AND($A121&lt;&gt;"",$A121&lt;&gt;"TOTAL"),IF(AND('[10]PDI_OTRAS SITUACIONES ADMINISTR'!$CQ119&lt;&gt;"",'[10]PDI_OTRAS SITUACIONES ADMINISTR'!$CQ119&lt;&gt;0),'[10]PDI_OTRAS SITUACIONES ADMINISTR'!$CQ119,""),IF($A121="TOTAL",SUM(INDIRECT("BE4:BE"&amp;ROW()-1)),""))</f>
        <v/>
      </c>
      <c r="BF121" s="6" t="str">
        <f t="shared" ca="1" si="37"/>
        <v/>
      </c>
    </row>
    <row r="122" spans="1:58" x14ac:dyDescent="0.2">
      <c r="A122" s="19" t="str">
        <f>IF('[10]PDI_OTRAS SITUACIONES ADMINISTR'!$B120&lt;&gt;"",'[10]PDI_OTRAS SITUACIONES ADMINISTR'!$B120,IF(AND('[10]PDI_OTRAS SITUACIONES ADMINISTR'!$B120="",'[10]PDI_OTRAS SITUACIONES ADMINISTR'!$B121="",'[10]PDI_OTRAS SITUACIONES ADMINISTR'!$B119=""),"","TOTAL"))</f>
        <v/>
      </c>
      <c r="B122" s="6" t="str">
        <f ca="1">IF(AND($A122&lt;&gt;"",$A122&lt;&gt;"TOTAL"),IF(AND('[10]PDI_OTRAS SITUACIONES ADMINISTR'!$C120&lt;&gt;"",'[10]PDI_OTRAS SITUACIONES ADMINISTR'!$C120&lt;&gt;0),'[10]PDI_OTRAS SITUACIONES ADMINISTR'!$C120,""),IF($A122="TOTAL",SUM(INDIRECT("B4:B"&amp;ROW()-1)),""))</f>
        <v/>
      </c>
      <c r="C122" s="6" t="str">
        <f ca="1">IF(AND($A122&lt;&gt;"",$A122&lt;&gt;"TOTAL"),IF(AND('[10]PDI_OTRAS SITUACIONES ADMINISTR'!$E120&lt;&gt;"",'[10]PDI_OTRAS SITUACIONES ADMINISTR'!$E120&lt;&gt;0),'[10]PDI_OTRAS SITUACIONES ADMINISTR'!$E120,""),IF($A122="TOTAL",SUM(INDIRECT("C4:C"&amp;ROW()-1)),""))</f>
        <v/>
      </c>
      <c r="D122" s="6" t="str">
        <f t="shared" ca="1" si="19"/>
        <v/>
      </c>
      <c r="E122" s="6" t="str">
        <f ca="1">IF(AND($A122&lt;&gt;"",$A122&lt;&gt;"TOTAL"),IF(AND('[10]PDI_OTRAS SITUACIONES ADMINISTR'!$H120&lt;&gt;"",'[10]PDI_OTRAS SITUACIONES ADMINISTR'!$H120&lt;&gt;0),'[10]PDI_OTRAS SITUACIONES ADMINISTR'!$H120,""),IF($A122="TOTAL",SUM(INDIRECT("E4:E"&amp;ROW()-1)),""))</f>
        <v/>
      </c>
      <c r="F122" s="6" t="str">
        <f ca="1">IF(AND($A122&lt;&gt;"",$A122&lt;&gt;"TOTAL"),IF(AND('[10]PDI_OTRAS SITUACIONES ADMINISTR'!$J120&lt;&gt;"",'[10]PDI_OTRAS SITUACIONES ADMINISTR'!$J120&lt;&gt;0),'[10]PDI_OTRAS SITUACIONES ADMINISTR'!$J120,""),IF($A122="TOTAL",SUM(INDIRECT("F4:F"&amp;ROW()-1)),""))</f>
        <v/>
      </c>
      <c r="G122" s="6" t="str">
        <f t="shared" ca="1" si="20"/>
        <v/>
      </c>
      <c r="H122" s="6" t="str">
        <f ca="1">IF(AND($A122&lt;&gt;"",$A122&lt;&gt;"TOTAL"),IF(AND('[10]PDI_OTRAS SITUACIONES ADMINISTR'!$M120&lt;&gt;"",'[10]PDI_OTRAS SITUACIONES ADMINISTR'!$M120&lt;&gt;0),'[10]PDI_OTRAS SITUACIONES ADMINISTR'!$M120,""),IF($A122="TOTAL",SUM(INDIRECT("H4:H"&amp;ROW()-1)),""))</f>
        <v/>
      </c>
      <c r="I122" s="6" t="str">
        <f ca="1">IF(AND($A122&lt;&gt;"",$A122&lt;&gt;"TOTAL"),IF(AND('[10]PDI_OTRAS SITUACIONES ADMINISTR'!$O120&lt;&gt;"",'[10]PDI_OTRAS SITUACIONES ADMINISTR'!$O120&lt;&gt;0),'[10]PDI_OTRAS SITUACIONES ADMINISTR'!$O120,""),IF($A122="TOTAL",SUM(INDIRECT("I4:I"&amp;ROW()-1)),""))</f>
        <v/>
      </c>
      <c r="J122" s="6" t="str">
        <f t="shared" ca="1" si="21"/>
        <v/>
      </c>
      <c r="K122" s="6" t="str">
        <f ca="1">IF(AND($A122&lt;&gt;"",$A122&lt;&gt;"TOTAL"),IF(AND('[10]PDI_OTRAS SITUACIONES ADMINISTR'!$R120&lt;&gt;"",'[10]PDI_OTRAS SITUACIONES ADMINISTR'!$R120&lt;&gt;0),'[10]PDI_OTRAS SITUACIONES ADMINISTR'!$R120,""),IF($A122="TOTAL",SUM(INDIRECT("K4:K"&amp;ROW()-1)),""))</f>
        <v/>
      </c>
      <c r="L122" s="6" t="str">
        <f ca="1">IF(AND($A122&lt;&gt;"",$A122&lt;&gt;"TOTAL"),IF(AND('[10]PDI_OTRAS SITUACIONES ADMINISTR'!$T120&lt;&gt;"",'[10]PDI_OTRAS SITUACIONES ADMINISTR'!$T120&lt;&gt;0),'[10]PDI_OTRAS SITUACIONES ADMINISTR'!$T120,""),IF($A122="TOTAL",SUM(INDIRECT("L4:L"&amp;ROW()-1)),""))</f>
        <v/>
      </c>
      <c r="M122" s="6" t="str">
        <f t="shared" ca="1" si="22"/>
        <v/>
      </c>
      <c r="N122" s="6" t="str">
        <f ca="1">IF(AND($A122&lt;&gt;"",$A122&lt;&gt;"TOTAL"),IF(AND('[10]PDI_OTRAS SITUACIONES ADMINISTR'!$W120&lt;&gt;"",'[10]PDI_OTRAS SITUACIONES ADMINISTR'!$W120&lt;&gt;0),'[10]PDI_OTRAS SITUACIONES ADMINISTR'!$W120,""),IF($A122="TOTAL",SUM(INDIRECT("N4:N"&amp;ROW()-1)),""))</f>
        <v/>
      </c>
      <c r="O122" s="6" t="str">
        <f ca="1">IF(AND($A122&lt;&gt;"",$A122&lt;&gt;"TOTAL"),IF(AND('[10]PDI_OTRAS SITUACIONES ADMINISTR'!$Y120&lt;&gt;"",'[10]PDI_OTRAS SITUACIONES ADMINISTR'!$Y120&lt;&gt;0),'[10]PDI_OTRAS SITUACIONES ADMINISTR'!$Y120,""),IF($A122="TOTAL",SUM(INDIRECT("O4:O"&amp;ROW()-1)),""))</f>
        <v/>
      </c>
      <c r="P122" s="6" t="str">
        <f t="shared" ca="1" si="23"/>
        <v/>
      </c>
      <c r="Q122" s="6" t="str">
        <f ca="1">IF(AND($A122&lt;&gt;"",$A122&lt;&gt;"TOTAL"),IF(AND('[10]PDI_OTRAS SITUACIONES ADMINISTR'!$AB120&lt;&gt;"",'[10]PDI_OTRAS SITUACIONES ADMINISTR'!$AB120&lt;&gt;0),'[10]PDI_OTRAS SITUACIONES ADMINISTR'!$AB120,""),IF($A122="TOTAL",SUM(INDIRECT("Q4:Q"&amp;ROW()-1)),""))</f>
        <v/>
      </c>
      <c r="R122" s="6" t="str">
        <f ca="1">IF(AND($A122&lt;&gt;"",$A122&lt;&gt;"TOTAL"),IF(AND('[10]PDI_OTRAS SITUACIONES ADMINISTR'!$AD120&lt;&gt;"",'[10]PDI_OTRAS SITUACIONES ADMINISTR'!$AD120&lt;&gt;0),'[10]PDI_OTRAS SITUACIONES ADMINISTR'!$AD120,""),IF($A122="TOTAL",SUM(INDIRECT("R4:R"&amp;ROW()-1)),""))</f>
        <v/>
      </c>
      <c r="S122" s="6" t="str">
        <f t="shared" ca="1" si="24"/>
        <v/>
      </c>
      <c r="T122" s="6" t="str">
        <f ca="1">IF(AND($A122&lt;&gt;"",$A122&lt;&gt;"TOTAL"),IF(AND('[10]PDI_OTRAS SITUACIONES ADMINISTR'!$AG120&lt;&gt;"",'[10]PDI_OTRAS SITUACIONES ADMINISTR'!$AG120&lt;&gt;0),'[10]PDI_OTRAS SITUACIONES ADMINISTR'!$AG120,""),IF($A122="TOTAL",SUM(INDIRECT("T4:T"&amp;ROW()-1)),""))</f>
        <v/>
      </c>
      <c r="U122" s="6" t="str">
        <f ca="1">IF(AND($A122&lt;&gt;"",$A122&lt;&gt;"TOTAL"),IF(AND('[10]PDI_OTRAS SITUACIONES ADMINISTR'!$AI120&lt;&gt;"",'[10]PDI_OTRAS SITUACIONES ADMINISTR'!$AI120&lt;&gt;0),'[10]PDI_OTRAS SITUACIONES ADMINISTR'!$AI120,""),IF($A122="TOTAL",SUM(INDIRECT("U4:U"&amp;ROW()-1)),""))</f>
        <v/>
      </c>
      <c r="V122" s="6" t="str">
        <f t="shared" ca="1" si="25"/>
        <v/>
      </c>
      <c r="W122" s="6" t="str">
        <f ca="1">IF(AND($A122&lt;&gt;"",$A122&lt;&gt;"TOTAL"),IF(AND('[10]PDI_OTRAS SITUACIONES ADMINISTR'!$AL120&lt;&gt;"",'[10]PDI_OTRAS SITUACIONES ADMINISTR'!$AL120&lt;&gt;0),'[10]PDI_OTRAS SITUACIONES ADMINISTR'!$AL120,""),IF($A122="TOTAL",SUM(INDIRECT("W4:W"&amp;ROW()-1)),""))</f>
        <v/>
      </c>
      <c r="X122" s="6" t="str">
        <f ca="1">IF(AND($A122&lt;&gt;"",$A122&lt;&gt;"TOTAL"),IF(AND('[10]PDI_OTRAS SITUACIONES ADMINISTR'!$AN120&lt;&gt;"",'[10]PDI_OTRAS SITUACIONES ADMINISTR'!$AN120&lt;&gt;0),'[10]PDI_OTRAS SITUACIONES ADMINISTR'!$AN120,""),IF($A122="TOTAL",SUM(INDIRECT("X4:X"&amp;ROW()-1)),""))</f>
        <v/>
      </c>
      <c r="Y122" s="6" t="str">
        <f t="shared" ca="1" si="26"/>
        <v/>
      </c>
      <c r="Z122" s="6" t="str">
        <f ca="1">IF(AND($A122&lt;&gt;"",$A122&lt;&gt;"TOTAL"),IF(AND('[10]PDI_OTRAS SITUACIONES ADMINISTR'!$AQ120&lt;&gt;"",'[10]PDI_OTRAS SITUACIONES ADMINISTR'!$AQ120&lt;&gt;0),'[10]PDI_OTRAS SITUACIONES ADMINISTR'!$AQ120,""),IF($A122="TOTAL",SUM(INDIRECT("Z4:Z"&amp;ROW()-1)),""))</f>
        <v/>
      </c>
      <c r="AA122" s="6" t="str">
        <f ca="1">IF(AND($A122&lt;&gt;"",$A122&lt;&gt;"TOTAL"),IF(AND('[10]PDI_OTRAS SITUACIONES ADMINISTR'!$AS120&lt;&gt;"",'[10]PDI_OTRAS SITUACIONES ADMINISTR'!$AS120&lt;&gt;0),'[10]PDI_OTRAS SITUACIONES ADMINISTR'!$AS120,""),IF($A122="TOTAL",SUM(INDIRECT("AA4:AA"&amp;ROW()-1)),""))</f>
        <v/>
      </c>
      <c r="AB122" s="6" t="str">
        <f t="shared" ca="1" si="27"/>
        <v/>
      </c>
      <c r="AC122" s="6" t="str">
        <f ca="1">IF(AND($A122&lt;&gt;"",$A122&lt;&gt;"TOTAL"),IF(AND('[10]PDI_OTRAS SITUACIONES ADMINISTR'!$AV120&lt;&gt;"",'[10]PDI_OTRAS SITUACIONES ADMINISTR'!$AV120&lt;&gt;0),'[10]PDI_OTRAS SITUACIONES ADMINISTR'!$AV120,""),IF($A122="TOTAL",SUM(INDIRECT("AC4:AC"&amp;ROW()-1)),""))</f>
        <v/>
      </c>
      <c r="AD122" s="6" t="str">
        <f ca="1">IF(AND($A122&lt;&gt;"",$A122&lt;&gt;"TOTAL"),IF(AND('[10]PDI_OTRAS SITUACIONES ADMINISTR'!$AX120&lt;&gt;"",'[10]PDI_OTRAS SITUACIONES ADMINISTR'!$AX120&lt;&gt;0),'[10]PDI_OTRAS SITUACIONES ADMINISTR'!$AX120,""),IF($A122="TOTAL",SUM(INDIRECT("AD4:AD"&amp;ROW()-1)),""))</f>
        <v/>
      </c>
      <c r="AE122" s="6" t="str">
        <f t="shared" ca="1" si="28"/>
        <v/>
      </c>
      <c r="AF122" s="6" t="str">
        <f ca="1">IF(AND($A122&lt;&gt;"",$A122&lt;&gt;"TOTAL"),IF(AND('[10]PDI_OTRAS SITUACIONES ADMINISTR'!$BA120&lt;&gt;"",'[10]PDI_OTRAS SITUACIONES ADMINISTR'!$BA120&lt;&gt;0),'[10]PDI_OTRAS SITUACIONES ADMINISTR'!$BA120,""),IF($A122="TOTAL",SUM(INDIRECT("AF4:AF"&amp;ROW()-1)),""))</f>
        <v/>
      </c>
      <c r="AG122" s="6" t="str">
        <f ca="1">IF(AND($A122&lt;&gt;"",$A122&lt;&gt;"TOTAL"),IF(AND('[10]PDI_OTRAS SITUACIONES ADMINISTR'!$BC120&lt;&gt;"",'[10]PDI_OTRAS SITUACIONES ADMINISTR'!$BC120&lt;&gt;0),'[10]PDI_OTRAS SITUACIONES ADMINISTR'!$BC120,""),IF($A122="TOTAL",SUM(INDIRECT("AG4:AG"&amp;ROW()-1)),""))</f>
        <v/>
      </c>
      <c r="AH122" s="6" t="str">
        <f t="shared" ca="1" si="29"/>
        <v/>
      </c>
      <c r="AI122" s="6" t="str">
        <f ca="1">IF(AND($A122&lt;&gt;"",$A122&lt;&gt;"TOTAL"),IF(AND('[10]PDI_OTRAS SITUACIONES ADMINISTR'!$BF120&lt;&gt;"",'[10]PDI_OTRAS SITUACIONES ADMINISTR'!$BF120&lt;&gt;0),'[10]PDI_OTRAS SITUACIONES ADMINISTR'!$BF120,""),IF($A122="TOTAL",SUM(INDIRECT("AI4:AI"&amp;ROW()-1)),""))</f>
        <v/>
      </c>
      <c r="AJ122" s="6" t="str">
        <f ca="1">IF(AND($A122&lt;&gt;"",$A122&lt;&gt;"TOTAL"),IF(AND('[10]PDI_OTRAS SITUACIONES ADMINISTR'!$BH120&lt;&gt;"",'[10]PDI_OTRAS SITUACIONES ADMINISTR'!$BH120&lt;&gt;0),'[10]PDI_OTRAS SITUACIONES ADMINISTR'!$BH120,""),IF($A122="TOTAL",SUM(INDIRECT("AJ4:AJ"&amp;ROW()-1)),""))</f>
        <v/>
      </c>
      <c r="AK122" s="6" t="str">
        <f t="shared" ca="1" si="30"/>
        <v/>
      </c>
      <c r="AL122" s="6" t="str">
        <f ca="1">IF(AND($A122&lt;&gt;"",$A122&lt;&gt;"TOTAL"),IF(AND('[10]PDI_OTRAS SITUACIONES ADMINISTR'!$BK120&lt;&gt;"",'[10]PDI_OTRAS SITUACIONES ADMINISTR'!$BK120&lt;&gt;0),'[10]PDI_OTRAS SITUACIONES ADMINISTR'!$BK120,""),IF($A122="TOTAL",SUM(INDIRECT("AL4:AL"&amp;ROW()-1)),""))</f>
        <v/>
      </c>
      <c r="AM122" s="6" t="str">
        <f ca="1">IF(AND($A122&lt;&gt;"",$A122&lt;&gt;"TOTAL"),IF(AND('[10]PDI_OTRAS SITUACIONES ADMINISTR'!$BM120&lt;&gt;"",'[10]PDI_OTRAS SITUACIONES ADMINISTR'!$BM120&lt;&gt;0),'[10]PDI_OTRAS SITUACIONES ADMINISTR'!$BM120,""),IF($A122="TOTAL",SUM(INDIRECT("AM4:AM"&amp;ROW()-1)),""))</f>
        <v/>
      </c>
      <c r="AN122" s="6" t="str">
        <f t="shared" ca="1" si="31"/>
        <v/>
      </c>
      <c r="AO122" s="6" t="str">
        <f ca="1">IF(AND($A122&lt;&gt;"",$A122&lt;&gt;"TOTAL"),IF(AND('[10]PDI_OTRAS SITUACIONES ADMINISTR'!$BP120&lt;&gt;"",'[10]PDI_OTRAS SITUACIONES ADMINISTR'!$BP120&lt;&gt;0),'[10]PDI_OTRAS SITUACIONES ADMINISTR'!$BP120,""),IF($A122="TOTAL",SUM(INDIRECT("AO4:AO"&amp;ROW()-1)),""))</f>
        <v/>
      </c>
      <c r="AP122" s="6" t="str">
        <f ca="1">IF(AND($A122&lt;&gt;"",$A122&lt;&gt;"TOTAL"),IF(AND('[10]PDI_OTRAS SITUACIONES ADMINISTR'!$BR120&lt;&gt;"",'[10]PDI_OTRAS SITUACIONES ADMINISTR'!$BR120&lt;&gt;0),'[10]PDI_OTRAS SITUACIONES ADMINISTR'!$BR120,""),IF($A122="TOTAL",SUM(INDIRECT("AP4:AP"&amp;ROW()-1)),""))</f>
        <v/>
      </c>
      <c r="AQ122" s="6" t="str">
        <f t="shared" ca="1" si="32"/>
        <v/>
      </c>
      <c r="AR122" s="6" t="str">
        <f ca="1">IF(AND($A122&lt;&gt;"",$A122&lt;&gt;"TOTAL"),IF(AND('[10]PDI_OTRAS SITUACIONES ADMINISTR'!$BU120&lt;&gt;"",'[10]PDI_OTRAS SITUACIONES ADMINISTR'!$BU120&lt;&gt;0),'[10]PDI_OTRAS SITUACIONES ADMINISTR'!$BU120,""),IF($A122="TOTAL",SUM(INDIRECT("AR4:AR"&amp;ROW()-1)),""))</f>
        <v/>
      </c>
      <c r="AS122" s="6" t="str">
        <f ca="1">IF(AND($A122&lt;&gt;"",$A122&lt;&gt;"TOTAL"),IF(AND('[10]PDI_OTRAS SITUACIONES ADMINISTR'!$BW120&lt;&gt;"",'[10]PDI_OTRAS SITUACIONES ADMINISTR'!$BW120&lt;&gt;0),'[10]PDI_OTRAS SITUACIONES ADMINISTR'!$BW120,""),IF($A122="TOTAL",SUM(INDIRECT("AS4:AS"&amp;ROW()-1)),""))</f>
        <v/>
      </c>
      <c r="AT122" s="6" t="str">
        <f t="shared" ca="1" si="33"/>
        <v/>
      </c>
      <c r="AU122" s="6" t="str">
        <f ca="1">IF(AND($A122&lt;&gt;"",$A122&lt;&gt;"TOTAL"),IF(AND('[10]PDI_OTRAS SITUACIONES ADMINISTR'!$BZ120&lt;&gt;"",'[10]PDI_OTRAS SITUACIONES ADMINISTR'!$BZ120&lt;&gt;0),'[10]PDI_OTRAS SITUACIONES ADMINISTR'!$BZ120,""),IF($A122="TOTAL",SUM(INDIRECT("AU4:AU"&amp;ROW()-1)),""))</f>
        <v/>
      </c>
      <c r="AV122" s="6" t="str">
        <f ca="1">IF(AND($A122&lt;&gt;"",$A122&lt;&gt;"TOTAL"),IF(AND('[10]PDI_OTRAS SITUACIONES ADMINISTR'!$CB120&lt;&gt;"",'[10]PDI_OTRAS SITUACIONES ADMINISTR'!$CB120&lt;&gt;0),'[10]PDI_OTRAS SITUACIONES ADMINISTR'!$CB120,""),IF($A122="TOTAL",SUM(INDIRECT("AV4:AV"&amp;ROW()-1)),""))</f>
        <v/>
      </c>
      <c r="AW122" s="6" t="str">
        <f t="shared" ca="1" si="34"/>
        <v/>
      </c>
      <c r="AX122" s="6" t="str">
        <f ca="1">IF(AND($A122&lt;&gt;"",$A122&lt;&gt;"TOTAL"),IF(AND('[10]PDI_OTRAS SITUACIONES ADMINISTR'!$CE120&lt;&gt;"",'[10]PDI_OTRAS SITUACIONES ADMINISTR'!$CE120&lt;&gt;0),'[10]PDI_OTRAS SITUACIONES ADMINISTR'!$CE120,""),IF($A122="TOTAL",SUM(INDIRECT("AX4:AX"&amp;ROW()-1)),""))</f>
        <v/>
      </c>
      <c r="AY122" s="6" t="str">
        <f ca="1">IF(AND($A122&lt;&gt;"",$A122&lt;&gt;"TOTAL"),IF(AND('[10]PDI_OTRAS SITUACIONES ADMINISTR'!$CG120&lt;&gt;"",'[10]PDI_OTRAS SITUACIONES ADMINISTR'!$CG120&lt;&gt;0),'[10]PDI_OTRAS SITUACIONES ADMINISTR'!$CG120,""),IF($A122="TOTAL",SUM(INDIRECT("AY4:AY"&amp;ROW()-1)),""))</f>
        <v/>
      </c>
      <c r="AZ122" s="6" t="str">
        <f t="shared" ca="1" si="35"/>
        <v/>
      </c>
      <c r="BA122" s="6" t="str">
        <f ca="1">IF(AND($A122&lt;&gt;"",$A122&lt;&gt;"TOTAL"),IF(AND('[10]PDI_OTRAS SITUACIONES ADMINISTR'!$CJ120&lt;&gt;"",'[10]PDI_OTRAS SITUACIONES ADMINISTR'!$CJ120&lt;&gt;0),'[10]PDI_OTRAS SITUACIONES ADMINISTR'!$CJ120,""),IF($A122="TOTAL",SUM(INDIRECT("BA4:BA"&amp;ROW()-1)),""))</f>
        <v/>
      </c>
      <c r="BB122" s="6" t="str">
        <f ca="1">IF(AND($A122&lt;&gt;"",$A122&lt;&gt;"TOTAL"),IF(AND('[10]PDI_OTRAS SITUACIONES ADMINISTR'!$CL120&lt;&gt;"",'[10]PDI_OTRAS SITUACIONES ADMINISTR'!$CL120&lt;&gt;0),'[10]PDI_OTRAS SITUACIONES ADMINISTR'!$CL120,""),IF($A122="TOTAL",SUM(INDIRECT("BB4:BB"&amp;ROW()-1)),""))</f>
        <v/>
      </c>
      <c r="BC122" s="6" t="str">
        <f t="shared" ca="1" si="36"/>
        <v/>
      </c>
      <c r="BD122" s="6" t="str">
        <f ca="1">IF(AND($A122&lt;&gt;"",$A122&lt;&gt;"TOTAL"),IF(AND('[10]PDI_OTRAS SITUACIONES ADMINISTR'!$CO120&lt;&gt;"",'[10]PDI_OTRAS SITUACIONES ADMINISTR'!$CO120&lt;&gt;0),'[10]PDI_OTRAS SITUACIONES ADMINISTR'!$CO120,""),IF($A122="TOTAL",SUM(INDIRECT("BD4:BD"&amp;ROW()-1)),""))</f>
        <v/>
      </c>
      <c r="BE122" s="6" t="str">
        <f ca="1">IF(AND($A122&lt;&gt;"",$A122&lt;&gt;"TOTAL"),IF(AND('[10]PDI_OTRAS SITUACIONES ADMINISTR'!$CQ120&lt;&gt;"",'[10]PDI_OTRAS SITUACIONES ADMINISTR'!$CQ120&lt;&gt;0),'[10]PDI_OTRAS SITUACIONES ADMINISTR'!$CQ120,""),IF($A122="TOTAL",SUM(INDIRECT("BE4:BE"&amp;ROW()-1)),""))</f>
        <v/>
      </c>
      <c r="BF122" s="6" t="str">
        <f t="shared" ca="1" si="37"/>
        <v/>
      </c>
    </row>
    <row r="123" spans="1:58" x14ac:dyDescent="0.2">
      <c r="A123" s="19" t="str">
        <f>IF('[10]PDI_OTRAS SITUACIONES ADMINISTR'!$B121&lt;&gt;"",'[10]PDI_OTRAS SITUACIONES ADMINISTR'!$B121,IF(AND('[10]PDI_OTRAS SITUACIONES ADMINISTR'!$B121="",'[10]PDI_OTRAS SITUACIONES ADMINISTR'!$B122="",'[10]PDI_OTRAS SITUACIONES ADMINISTR'!$B120=""),"","TOTAL"))</f>
        <v/>
      </c>
      <c r="B123" s="6" t="str">
        <f ca="1">IF(AND($A123&lt;&gt;"",$A123&lt;&gt;"TOTAL"),IF(AND('[10]PDI_OTRAS SITUACIONES ADMINISTR'!$C121&lt;&gt;"",'[10]PDI_OTRAS SITUACIONES ADMINISTR'!$C121&lt;&gt;0),'[10]PDI_OTRAS SITUACIONES ADMINISTR'!$C121,""),IF($A123="TOTAL",SUM(INDIRECT("B4:B"&amp;ROW()-1)),""))</f>
        <v/>
      </c>
      <c r="C123" s="6" t="str">
        <f ca="1">IF(AND($A123&lt;&gt;"",$A123&lt;&gt;"TOTAL"),IF(AND('[10]PDI_OTRAS SITUACIONES ADMINISTR'!$E121&lt;&gt;"",'[10]PDI_OTRAS SITUACIONES ADMINISTR'!$E121&lt;&gt;0),'[10]PDI_OTRAS SITUACIONES ADMINISTR'!$E121,""),IF($A123="TOTAL",SUM(INDIRECT("C4:C"&amp;ROW()-1)),""))</f>
        <v/>
      </c>
      <c r="D123" s="6" t="str">
        <f t="shared" ca="1" si="19"/>
        <v/>
      </c>
      <c r="E123" s="6" t="str">
        <f ca="1">IF(AND($A123&lt;&gt;"",$A123&lt;&gt;"TOTAL"),IF(AND('[10]PDI_OTRAS SITUACIONES ADMINISTR'!$H121&lt;&gt;"",'[10]PDI_OTRAS SITUACIONES ADMINISTR'!$H121&lt;&gt;0),'[10]PDI_OTRAS SITUACIONES ADMINISTR'!$H121,""),IF($A123="TOTAL",SUM(INDIRECT("E4:E"&amp;ROW()-1)),""))</f>
        <v/>
      </c>
      <c r="F123" s="6" t="str">
        <f ca="1">IF(AND($A123&lt;&gt;"",$A123&lt;&gt;"TOTAL"),IF(AND('[10]PDI_OTRAS SITUACIONES ADMINISTR'!$J121&lt;&gt;"",'[10]PDI_OTRAS SITUACIONES ADMINISTR'!$J121&lt;&gt;0),'[10]PDI_OTRAS SITUACIONES ADMINISTR'!$J121,""),IF($A123="TOTAL",SUM(INDIRECT("F4:F"&amp;ROW()-1)),""))</f>
        <v/>
      </c>
      <c r="G123" s="6" t="str">
        <f t="shared" ca="1" si="20"/>
        <v/>
      </c>
      <c r="H123" s="6" t="str">
        <f ca="1">IF(AND($A123&lt;&gt;"",$A123&lt;&gt;"TOTAL"),IF(AND('[10]PDI_OTRAS SITUACIONES ADMINISTR'!$M121&lt;&gt;"",'[10]PDI_OTRAS SITUACIONES ADMINISTR'!$M121&lt;&gt;0),'[10]PDI_OTRAS SITUACIONES ADMINISTR'!$M121,""),IF($A123="TOTAL",SUM(INDIRECT("H4:H"&amp;ROW()-1)),""))</f>
        <v/>
      </c>
      <c r="I123" s="6" t="str">
        <f ca="1">IF(AND($A123&lt;&gt;"",$A123&lt;&gt;"TOTAL"),IF(AND('[10]PDI_OTRAS SITUACIONES ADMINISTR'!$O121&lt;&gt;"",'[10]PDI_OTRAS SITUACIONES ADMINISTR'!$O121&lt;&gt;0),'[10]PDI_OTRAS SITUACIONES ADMINISTR'!$O121,""),IF($A123="TOTAL",SUM(INDIRECT("I4:I"&amp;ROW()-1)),""))</f>
        <v/>
      </c>
      <c r="J123" s="6" t="str">
        <f t="shared" ca="1" si="21"/>
        <v/>
      </c>
      <c r="K123" s="6" t="str">
        <f ca="1">IF(AND($A123&lt;&gt;"",$A123&lt;&gt;"TOTAL"),IF(AND('[10]PDI_OTRAS SITUACIONES ADMINISTR'!$R121&lt;&gt;"",'[10]PDI_OTRAS SITUACIONES ADMINISTR'!$R121&lt;&gt;0),'[10]PDI_OTRAS SITUACIONES ADMINISTR'!$R121,""),IF($A123="TOTAL",SUM(INDIRECT("K4:K"&amp;ROW()-1)),""))</f>
        <v/>
      </c>
      <c r="L123" s="6" t="str">
        <f ca="1">IF(AND($A123&lt;&gt;"",$A123&lt;&gt;"TOTAL"),IF(AND('[10]PDI_OTRAS SITUACIONES ADMINISTR'!$T121&lt;&gt;"",'[10]PDI_OTRAS SITUACIONES ADMINISTR'!$T121&lt;&gt;0),'[10]PDI_OTRAS SITUACIONES ADMINISTR'!$T121,""),IF($A123="TOTAL",SUM(INDIRECT("L4:L"&amp;ROW()-1)),""))</f>
        <v/>
      </c>
      <c r="M123" s="6" t="str">
        <f t="shared" ca="1" si="22"/>
        <v/>
      </c>
      <c r="N123" s="6" t="str">
        <f ca="1">IF(AND($A123&lt;&gt;"",$A123&lt;&gt;"TOTAL"),IF(AND('[10]PDI_OTRAS SITUACIONES ADMINISTR'!$W121&lt;&gt;"",'[10]PDI_OTRAS SITUACIONES ADMINISTR'!$W121&lt;&gt;0),'[10]PDI_OTRAS SITUACIONES ADMINISTR'!$W121,""),IF($A123="TOTAL",SUM(INDIRECT("N4:N"&amp;ROW()-1)),""))</f>
        <v/>
      </c>
      <c r="O123" s="6" t="str">
        <f ca="1">IF(AND($A123&lt;&gt;"",$A123&lt;&gt;"TOTAL"),IF(AND('[10]PDI_OTRAS SITUACIONES ADMINISTR'!$Y121&lt;&gt;"",'[10]PDI_OTRAS SITUACIONES ADMINISTR'!$Y121&lt;&gt;0),'[10]PDI_OTRAS SITUACIONES ADMINISTR'!$Y121,""),IF($A123="TOTAL",SUM(INDIRECT("O4:O"&amp;ROW()-1)),""))</f>
        <v/>
      </c>
      <c r="P123" s="6" t="str">
        <f t="shared" ca="1" si="23"/>
        <v/>
      </c>
      <c r="Q123" s="6" t="str">
        <f ca="1">IF(AND($A123&lt;&gt;"",$A123&lt;&gt;"TOTAL"),IF(AND('[10]PDI_OTRAS SITUACIONES ADMINISTR'!$AB121&lt;&gt;"",'[10]PDI_OTRAS SITUACIONES ADMINISTR'!$AB121&lt;&gt;0),'[10]PDI_OTRAS SITUACIONES ADMINISTR'!$AB121,""),IF($A123="TOTAL",SUM(INDIRECT("Q4:Q"&amp;ROW()-1)),""))</f>
        <v/>
      </c>
      <c r="R123" s="6" t="str">
        <f ca="1">IF(AND($A123&lt;&gt;"",$A123&lt;&gt;"TOTAL"),IF(AND('[10]PDI_OTRAS SITUACIONES ADMINISTR'!$AD121&lt;&gt;"",'[10]PDI_OTRAS SITUACIONES ADMINISTR'!$AD121&lt;&gt;0),'[10]PDI_OTRAS SITUACIONES ADMINISTR'!$AD121,""),IF($A123="TOTAL",SUM(INDIRECT("R4:R"&amp;ROW()-1)),""))</f>
        <v/>
      </c>
      <c r="S123" s="6" t="str">
        <f t="shared" ca="1" si="24"/>
        <v/>
      </c>
      <c r="T123" s="6" t="str">
        <f ca="1">IF(AND($A123&lt;&gt;"",$A123&lt;&gt;"TOTAL"),IF(AND('[10]PDI_OTRAS SITUACIONES ADMINISTR'!$AG121&lt;&gt;"",'[10]PDI_OTRAS SITUACIONES ADMINISTR'!$AG121&lt;&gt;0),'[10]PDI_OTRAS SITUACIONES ADMINISTR'!$AG121,""),IF($A123="TOTAL",SUM(INDIRECT("T4:T"&amp;ROW()-1)),""))</f>
        <v/>
      </c>
      <c r="U123" s="6" t="str">
        <f ca="1">IF(AND($A123&lt;&gt;"",$A123&lt;&gt;"TOTAL"),IF(AND('[10]PDI_OTRAS SITUACIONES ADMINISTR'!$AI121&lt;&gt;"",'[10]PDI_OTRAS SITUACIONES ADMINISTR'!$AI121&lt;&gt;0),'[10]PDI_OTRAS SITUACIONES ADMINISTR'!$AI121,""),IF($A123="TOTAL",SUM(INDIRECT("U4:U"&amp;ROW()-1)),""))</f>
        <v/>
      </c>
      <c r="V123" s="6" t="str">
        <f t="shared" ca="1" si="25"/>
        <v/>
      </c>
      <c r="W123" s="6" t="str">
        <f ca="1">IF(AND($A123&lt;&gt;"",$A123&lt;&gt;"TOTAL"),IF(AND('[10]PDI_OTRAS SITUACIONES ADMINISTR'!$AL121&lt;&gt;"",'[10]PDI_OTRAS SITUACIONES ADMINISTR'!$AL121&lt;&gt;0),'[10]PDI_OTRAS SITUACIONES ADMINISTR'!$AL121,""),IF($A123="TOTAL",SUM(INDIRECT("W4:W"&amp;ROW()-1)),""))</f>
        <v/>
      </c>
      <c r="X123" s="6" t="str">
        <f ca="1">IF(AND($A123&lt;&gt;"",$A123&lt;&gt;"TOTAL"),IF(AND('[10]PDI_OTRAS SITUACIONES ADMINISTR'!$AN121&lt;&gt;"",'[10]PDI_OTRAS SITUACIONES ADMINISTR'!$AN121&lt;&gt;0),'[10]PDI_OTRAS SITUACIONES ADMINISTR'!$AN121,""),IF($A123="TOTAL",SUM(INDIRECT("X4:X"&amp;ROW()-1)),""))</f>
        <v/>
      </c>
      <c r="Y123" s="6" t="str">
        <f t="shared" ca="1" si="26"/>
        <v/>
      </c>
      <c r="Z123" s="6" t="str">
        <f ca="1">IF(AND($A123&lt;&gt;"",$A123&lt;&gt;"TOTAL"),IF(AND('[10]PDI_OTRAS SITUACIONES ADMINISTR'!$AQ121&lt;&gt;"",'[10]PDI_OTRAS SITUACIONES ADMINISTR'!$AQ121&lt;&gt;0),'[10]PDI_OTRAS SITUACIONES ADMINISTR'!$AQ121,""),IF($A123="TOTAL",SUM(INDIRECT("Z4:Z"&amp;ROW()-1)),""))</f>
        <v/>
      </c>
      <c r="AA123" s="6" t="str">
        <f ca="1">IF(AND($A123&lt;&gt;"",$A123&lt;&gt;"TOTAL"),IF(AND('[10]PDI_OTRAS SITUACIONES ADMINISTR'!$AS121&lt;&gt;"",'[10]PDI_OTRAS SITUACIONES ADMINISTR'!$AS121&lt;&gt;0),'[10]PDI_OTRAS SITUACIONES ADMINISTR'!$AS121,""),IF($A123="TOTAL",SUM(INDIRECT("AA4:AA"&amp;ROW()-1)),""))</f>
        <v/>
      </c>
      <c r="AB123" s="6" t="str">
        <f t="shared" ca="1" si="27"/>
        <v/>
      </c>
      <c r="AC123" s="6" t="str">
        <f ca="1">IF(AND($A123&lt;&gt;"",$A123&lt;&gt;"TOTAL"),IF(AND('[10]PDI_OTRAS SITUACIONES ADMINISTR'!$AV121&lt;&gt;"",'[10]PDI_OTRAS SITUACIONES ADMINISTR'!$AV121&lt;&gt;0),'[10]PDI_OTRAS SITUACIONES ADMINISTR'!$AV121,""),IF($A123="TOTAL",SUM(INDIRECT("AC4:AC"&amp;ROW()-1)),""))</f>
        <v/>
      </c>
      <c r="AD123" s="6" t="str">
        <f ca="1">IF(AND($A123&lt;&gt;"",$A123&lt;&gt;"TOTAL"),IF(AND('[10]PDI_OTRAS SITUACIONES ADMINISTR'!$AX121&lt;&gt;"",'[10]PDI_OTRAS SITUACIONES ADMINISTR'!$AX121&lt;&gt;0),'[10]PDI_OTRAS SITUACIONES ADMINISTR'!$AX121,""),IF($A123="TOTAL",SUM(INDIRECT("AD4:AD"&amp;ROW()-1)),""))</f>
        <v/>
      </c>
      <c r="AE123" s="6" t="str">
        <f t="shared" ca="1" si="28"/>
        <v/>
      </c>
      <c r="AF123" s="6" t="str">
        <f ca="1">IF(AND($A123&lt;&gt;"",$A123&lt;&gt;"TOTAL"),IF(AND('[10]PDI_OTRAS SITUACIONES ADMINISTR'!$BA121&lt;&gt;"",'[10]PDI_OTRAS SITUACIONES ADMINISTR'!$BA121&lt;&gt;0),'[10]PDI_OTRAS SITUACIONES ADMINISTR'!$BA121,""),IF($A123="TOTAL",SUM(INDIRECT("AF4:AF"&amp;ROW()-1)),""))</f>
        <v/>
      </c>
      <c r="AG123" s="6" t="str">
        <f ca="1">IF(AND($A123&lt;&gt;"",$A123&lt;&gt;"TOTAL"),IF(AND('[10]PDI_OTRAS SITUACIONES ADMINISTR'!$BC121&lt;&gt;"",'[10]PDI_OTRAS SITUACIONES ADMINISTR'!$BC121&lt;&gt;0),'[10]PDI_OTRAS SITUACIONES ADMINISTR'!$BC121,""),IF($A123="TOTAL",SUM(INDIRECT("AG4:AG"&amp;ROW()-1)),""))</f>
        <v/>
      </c>
      <c r="AH123" s="6" t="str">
        <f t="shared" ca="1" si="29"/>
        <v/>
      </c>
      <c r="AI123" s="6" t="str">
        <f ca="1">IF(AND($A123&lt;&gt;"",$A123&lt;&gt;"TOTAL"),IF(AND('[10]PDI_OTRAS SITUACIONES ADMINISTR'!$BF121&lt;&gt;"",'[10]PDI_OTRAS SITUACIONES ADMINISTR'!$BF121&lt;&gt;0),'[10]PDI_OTRAS SITUACIONES ADMINISTR'!$BF121,""),IF($A123="TOTAL",SUM(INDIRECT("AI4:AI"&amp;ROW()-1)),""))</f>
        <v/>
      </c>
      <c r="AJ123" s="6" t="str">
        <f ca="1">IF(AND($A123&lt;&gt;"",$A123&lt;&gt;"TOTAL"),IF(AND('[10]PDI_OTRAS SITUACIONES ADMINISTR'!$BH121&lt;&gt;"",'[10]PDI_OTRAS SITUACIONES ADMINISTR'!$BH121&lt;&gt;0),'[10]PDI_OTRAS SITUACIONES ADMINISTR'!$BH121,""),IF($A123="TOTAL",SUM(INDIRECT("AJ4:AJ"&amp;ROW()-1)),""))</f>
        <v/>
      </c>
      <c r="AK123" s="6" t="str">
        <f t="shared" ca="1" si="30"/>
        <v/>
      </c>
      <c r="AL123" s="6" t="str">
        <f ca="1">IF(AND($A123&lt;&gt;"",$A123&lt;&gt;"TOTAL"),IF(AND('[10]PDI_OTRAS SITUACIONES ADMINISTR'!$BK121&lt;&gt;"",'[10]PDI_OTRAS SITUACIONES ADMINISTR'!$BK121&lt;&gt;0),'[10]PDI_OTRAS SITUACIONES ADMINISTR'!$BK121,""),IF($A123="TOTAL",SUM(INDIRECT("AL4:AL"&amp;ROW()-1)),""))</f>
        <v/>
      </c>
      <c r="AM123" s="6" t="str">
        <f ca="1">IF(AND($A123&lt;&gt;"",$A123&lt;&gt;"TOTAL"),IF(AND('[10]PDI_OTRAS SITUACIONES ADMINISTR'!$BM121&lt;&gt;"",'[10]PDI_OTRAS SITUACIONES ADMINISTR'!$BM121&lt;&gt;0),'[10]PDI_OTRAS SITUACIONES ADMINISTR'!$BM121,""),IF($A123="TOTAL",SUM(INDIRECT("AM4:AM"&amp;ROW()-1)),""))</f>
        <v/>
      </c>
      <c r="AN123" s="6" t="str">
        <f t="shared" ca="1" si="31"/>
        <v/>
      </c>
      <c r="AO123" s="6" t="str">
        <f ca="1">IF(AND($A123&lt;&gt;"",$A123&lt;&gt;"TOTAL"),IF(AND('[10]PDI_OTRAS SITUACIONES ADMINISTR'!$BP121&lt;&gt;"",'[10]PDI_OTRAS SITUACIONES ADMINISTR'!$BP121&lt;&gt;0),'[10]PDI_OTRAS SITUACIONES ADMINISTR'!$BP121,""),IF($A123="TOTAL",SUM(INDIRECT("AO4:AO"&amp;ROW()-1)),""))</f>
        <v/>
      </c>
      <c r="AP123" s="6" t="str">
        <f ca="1">IF(AND($A123&lt;&gt;"",$A123&lt;&gt;"TOTAL"),IF(AND('[10]PDI_OTRAS SITUACIONES ADMINISTR'!$BR121&lt;&gt;"",'[10]PDI_OTRAS SITUACIONES ADMINISTR'!$BR121&lt;&gt;0),'[10]PDI_OTRAS SITUACIONES ADMINISTR'!$BR121,""),IF($A123="TOTAL",SUM(INDIRECT("AP4:AP"&amp;ROW()-1)),""))</f>
        <v/>
      </c>
      <c r="AQ123" s="6" t="str">
        <f t="shared" ca="1" si="32"/>
        <v/>
      </c>
      <c r="AR123" s="6" t="str">
        <f ca="1">IF(AND($A123&lt;&gt;"",$A123&lt;&gt;"TOTAL"),IF(AND('[10]PDI_OTRAS SITUACIONES ADMINISTR'!$BU121&lt;&gt;"",'[10]PDI_OTRAS SITUACIONES ADMINISTR'!$BU121&lt;&gt;0),'[10]PDI_OTRAS SITUACIONES ADMINISTR'!$BU121,""),IF($A123="TOTAL",SUM(INDIRECT("AR4:AR"&amp;ROW()-1)),""))</f>
        <v/>
      </c>
      <c r="AS123" s="6" t="str">
        <f ca="1">IF(AND($A123&lt;&gt;"",$A123&lt;&gt;"TOTAL"),IF(AND('[10]PDI_OTRAS SITUACIONES ADMINISTR'!$BW121&lt;&gt;"",'[10]PDI_OTRAS SITUACIONES ADMINISTR'!$BW121&lt;&gt;0),'[10]PDI_OTRAS SITUACIONES ADMINISTR'!$BW121,""),IF($A123="TOTAL",SUM(INDIRECT("AS4:AS"&amp;ROW()-1)),""))</f>
        <v/>
      </c>
      <c r="AT123" s="6" t="str">
        <f t="shared" ca="1" si="33"/>
        <v/>
      </c>
      <c r="AU123" s="6" t="str">
        <f ca="1">IF(AND($A123&lt;&gt;"",$A123&lt;&gt;"TOTAL"),IF(AND('[10]PDI_OTRAS SITUACIONES ADMINISTR'!$BZ121&lt;&gt;"",'[10]PDI_OTRAS SITUACIONES ADMINISTR'!$BZ121&lt;&gt;0),'[10]PDI_OTRAS SITUACIONES ADMINISTR'!$BZ121,""),IF($A123="TOTAL",SUM(INDIRECT("AU4:AU"&amp;ROW()-1)),""))</f>
        <v/>
      </c>
      <c r="AV123" s="6" t="str">
        <f ca="1">IF(AND($A123&lt;&gt;"",$A123&lt;&gt;"TOTAL"),IF(AND('[10]PDI_OTRAS SITUACIONES ADMINISTR'!$CB121&lt;&gt;"",'[10]PDI_OTRAS SITUACIONES ADMINISTR'!$CB121&lt;&gt;0),'[10]PDI_OTRAS SITUACIONES ADMINISTR'!$CB121,""),IF($A123="TOTAL",SUM(INDIRECT("AV4:AV"&amp;ROW()-1)),""))</f>
        <v/>
      </c>
      <c r="AW123" s="6" t="str">
        <f t="shared" ca="1" si="34"/>
        <v/>
      </c>
      <c r="AX123" s="6" t="str">
        <f ca="1">IF(AND($A123&lt;&gt;"",$A123&lt;&gt;"TOTAL"),IF(AND('[10]PDI_OTRAS SITUACIONES ADMINISTR'!$CE121&lt;&gt;"",'[10]PDI_OTRAS SITUACIONES ADMINISTR'!$CE121&lt;&gt;0),'[10]PDI_OTRAS SITUACIONES ADMINISTR'!$CE121,""),IF($A123="TOTAL",SUM(INDIRECT("AX4:AX"&amp;ROW()-1)),""))</f>
        <v/>
      </c>
      <c r="AY123" s="6" t="str">
        <f ca="1">IF(AND($A123&lt;&gt;"",$A123&lt;&gt;"TOTAL"),IF(AND('[10]PDI_OTRAS SITUACIONES ADMINISTR'!$CG121&lt;&gt;"",'[10]PDI_OTRAS SITUACIONES ADMINISTR'!$CG121&lt;&gt;0),'[10]PDI_OTRAS SITUACIONES ADMINISTR'!$CG121,""),IF($A123="TOTAL",SUM(INDIRECT("AY4:AY"&amp;ROW()-1)),""))</f>
        <v/>
      </c>
      <c r="AZ123" s="6" t="str">
        <f t="shared" ca="1" si="35"/>
        <v/>
      </c>
      <c r="BA123" s="6" t="str">
        <f ca="1">IF(AND($A123&lt;&gt;"",$A123&lt;&gt;"TOTAL"),IF(AND('[10]PDI_OTRAS SITUACIONES ADMINISTR'!$CJ121&lt;&gt;"",'[10]PDI_OTRAS SITUACIONES ADMINISTR'!$CJ121&lt;&gt;0),'[10]PDI_OTRAS SITUACIONES ADMINISTR'!$CJ121,""),IF($A123="TOTAL",SUM(INDIRECT("BA4:BA"&amp;ROW()-1)),""))</f>
        <v/>
      </c>
      <c r="BB123" s="6" t="str">
        <f ca="1">IF(AND($A123&lt;&gt;"",$A123&lt;&gt;"TOTAL"),IF(AND('[10]PDI_OTRAS SITUACIONES ADMINISTR'!$CL121&lt;&gt;"",'[10]PDI_OTRAS SITUACIONES ADMINISTR'!$CL121&lt;&gt;0),'[10]PDI_OTRAS SITUACIONES ADMINISTR'!$CL121,""),IF($A123="TOTAL",SUM(INDIRECT("BB4:BB"&amp;ROW()-1)),""))</f>
        <v/>
      </c>
      <c r="BC123" s="6" t="str">
        <f t="shared" ca="1" si="36"/>
        <v/>
      </c>
      <c r="BD123" s="6" t="str">
        <f ca="1">IF(AND($A123&lt;&gt;"",$A123&lt;&gt;"TOTAL"),IF(AND('[10]PDI_OTRAS SITUACIONES ADMINISTR'!$CO121&lt;&gt;"",'[10]PDI_OTRAS SITUACIONES ADMINISTR'!$CO121&lt;&gt;0),'[10]PDI_OTRAS SITUACIONES ADMINISTR'!$CO121,""),IF($A123="TOTAL",SUM(INDIRECT("BD4:BD"&amp;ROW()-1)),""))</f>
        <v/>
      </c>
      <c r="BE123" s="6" t="str">
        <f ca="1">IF(AND($A123&lt;&gt;"",$A123&lt;&gt;"TOTAL"),IF(AND('[10]PDI_OTRAS SITUACIONES ADMINISTR'!$CQ121&lt;&gt;"",'[10]PDI_OTRAS SITUACIONES ADMINISTR'!$CQ121&lt;&gt;0),'[10]PDI_OTRAS SITUACIONES ADMINISTR'!$CQ121,""),IF($A123="TOTAL",SUM(INDIRECT("BE4:BE"&amp;ROW()-1)),""))</f>
        <v/>
      </c>
      <c r="BF123" s="6" t="str">
        <f t="shared" ca="1" si="37"/>
        <v/>
      </c>
    </row>
    <row r="124" spans="1:58" x14ac:dyDescent="0.2">
      <c r="A124" s="19" t="str">
        <f>IF('[10]PDI_OTRAS SITUACIONES ADMINISTR'!$B122&lt;&gt;"",'[10]PDI_OTRAS SITUACIONES ADMINISTR'!$B122,IF(AND('[10]PDI_OTRAS SITUACIONES ADMINISTR'!$B122="",'[10]PDI_OTRAS SITUACIONES ADMINISTR'!$B123="",'[10]PDI_OTRAS SITUACIONES ADMINISTR'!$B121=""),"","TOTAL"))</f>
        <v/>
      </c>
      <c r="B124" s="6" t="str">
        <f ca="1">IF(AND($A124&lt;&gt;"",$A124&lt;&gt;"TOTAL"),IF(AND('[10]PDI_OTRAS SITUACIONES ADMINISTR'!$C122&lt;&gt;"",'[10]PDI_OTRAS SITUACIONES ADMINISTR'!$C122&lt;&gt;0),'[10]PDI_OTRAS SITUACIONES ADMINISTR'!$C122,""),IF($A124="TOTAL",SUM(INDIRECT("B4:B"&amp;ROW()-1)),""))</f>
        <v/>
      </c>
      <c r="C124" s="6" t="str">
        <f ca="1">IF(AND($A124&lt;&gt;"",$A124&lt;&gt;"TOTAL"),IF(AND('[10]PDI_OTRAS SITUACIONES ADMINISTR'!$E122&lt;&gt;"",'[10]PDI_OTRAS SITUACIONES ADMINISTR'!$E122&lt;&gt;0),'[10]PDI_OTRAS SITUACIONES ADMINISTR'!$E122,""),IF($A124="TOTAL",SUM(INDIRECT("C4:C"&amp;ROW()-1)),""))</f>
        <v/>
      </c>
      <c r="D124" s="6" t="str">
        <f t="shared" ca="1" si="19"/>
        <v/>
      </c>
      <c r="E124" s="6" t="str">
        <f ca="1">IF(AND($A124&lt;&gt;"",$A124&lt;&gt;"TOTAL"),IF(AND('[10]PDI_OTRAS SITUACIONES ADMINISTR'!$H122&lt;&gt;"",'[10]PDI_OTRAS SITUACIONES ADMINISTR'!$H122&lt;&gt;0),'[10]PDI_OTRAS SITUACIONES ADMINISTR'!$H122,""),IF($A124="TOTAL",SUM(INDIRECT("E4:E"&amp;ROW()-1)),""))</f>
        <v/>
      </c>
      <c r="F124" s="6" t="str">
        <f ca="1">IF(AND($A124&lt;&gt;"",$A124&lt;&gt;"TOTAL"),IF(AND('[10]PDI_OTRAS SITUACIONES ADMINISTR'!$J122&lt;&gt;"",'[10]PDI_OTRAS SITUACIONES ADMINISTR'!$J122&lt;&gt;0),'[10]PDI_OTRAS SITUACIONES ADMINISTR'!$J122,""),IF($A124="TOTAL",SUM(INDIRECT("F4:F"&amp;ROW()-1)),""))</f>
        <v/>
      </c>
      <c r="G124" s="6" t="str">
        <f t="shared" ca="1" si="20"/>
        <v/>
      </c>
      <c r="H124" s="6" t="str">
        <f ca="1">IF(AND($A124&lt;&gt;"",$A124&lt;&gt;"TOTAL"),IF(AND('[10]PDI_OTRAS SITUACIONES ADMINISTR'!$M122&lt;&gt;"",'[10]PDI_OTRAS SITUACIONES ADMINISTR'!$M122&lt;&gt;0),'[10]PDI_OTRAS SITUACIONES ADMINISTR'!$M122,""),IF($A124="TOTAL",SUM(INDIRECT("H4:H"&amp;ROW()-1)),""))</f>
        <v/>
      </c>
      <c r="I124" s="6" t="str">
        <f ca="1">IF(AND($A124&lt;&gt;"",$A124&lt;&gt;"TOTAL"),IF(AND('[10]PDI_OTRAS SITUACIONES ADMINISTR'!$O122&lt;&gt;"",'[10]PDI_OTRAS SITUACIONES ADMINISTR'!$O122&lt;&gt;0),'[10]PDI_OTRAS SITUACIONES ADMINISTR'!$O122,""),IF($A124="TOTAL",SUM(INDIRECT("I4:I"&amp;ROW()-1)),""))</f>
        <v/>
      </c>
      <c r="J124" s="6" t="str">
        <f t="shared" ca="1" si="21"/>
        <v/>
      </c>
      <c r="K124" s="6" t="str">
        <f ca="1">IF(AND($A124&lt;&gt;"",$A124&lt;&gt;"TOTAL"),IF(AND('[10]PDI_OTRAS SITUACIONES ADMINISTR'!$R122&lt;&gt;"",'[10]PDI_OTRAS SITUACIONES ADMINISTR'!$R122&lt;&gt;0),'[10]PDI_OTRAS SITUACIONES ADMINISTR'!$R122,""),IF($A124="TOTAL",SUM(INDIRECT("K4:K"&amp;ROW()-1)),""))</f>
        <v/>
      </c>
      <c r="L124" s="6" t="str">
        <f ca="1">IF(AND($A124&lt;&gt;"",$A124&lt;&gt;"TOTAL"),IF(AND('[10]PDI_OTRAS SITUACIONES ADMINISTR'!$T122&lt;&gt;"",'[10]PDI_OTRAS SITUACIONES ADMINISTR'!$T122&lt;&gt;0),'[10]PDI_OTRAS SITUACIONES ADMINISTR'!$T122,""),IF($A124="TOTAL",SUM(INDIRECT("L4:L"&amp;ROW()-1)),""))</f>
        <v/>
      </c>
      <c r="M124" s="6" t="str">
        <f t="shared" ca="1" si="22"/>
        <v/>
      </c>
      <c r="N124" s="6" t="str">
        <f ca="1">IF(AND($A124&lt;&gt;"",$A124&lt;&gt;"TOTAL"),IF(AND('[10]PDI_OTRAS SITUACIONES ADMINISTR'!$W122&lt;&gt;"",'[10]PDI_OTRAS SITUACIONES ADMINISTR'!$W122&lt;&gt;0),'[10]PDI_OTRAS SITUACIONES ADMINISTR'!$W122,""),IF($A124="TOTAL",SUM(INDIRECT("N4:N"&amp;ROW()-1)),""))</f>
        <v/>
      </c>
      <c r="O124" s="6" t="str">
        <f ca="1">IF(AND($A124&lt;&gt;"",$A124&lt;&gt;"TOTAL"),IF(AND('[10]PDI_OTRAS SITUACIONES ADMINISTR'!$Y122&lt;&gt;"",'[10]PDI_OTRAS SITUACIONES ADMINISTR'!$Y122&lt;&gt;0),'[10]PDI_OTRAS SITUACIONES ADMINISTR'!$Y122,""),IF($A124="TOTAL",SUM(INDIRECT("O4:O"&amp;ROW()-1)),""))</f>
        <v/>
      </c>
      <c r="P124" s="6" t="str">
        <f t="shared" ca="1" si="23"/>
        <v/>
      </c>
      <c r="Q124" s="6" t="str">
        <f ca="1">IF(AND($A124&lt;&gt;"",$A124&lt;&gt;"TOTAL"),IF(AND('[10]PDI_OTRAS SITUACIONES ADMINISTR'!$AB122&lt;&gt;"",'[10]PDI_OTRAS SITUACIONES ADMINISTR'!$AB122&lt;&gt;0),'[10]PDI_OTRAS SITUACIONES ADMINISTR'!$AB122,""),IF($A124="TOTAL",SUM(INDIRECT("Q4:Q"&amp;ROW()-1)),""))</f>
        <v/>
      </c>
      <c r="R124" s="6" t="str">
        <f ca="1">IF(AND($A124&lt;&gt;"",$A124&lt;&gt;"TOTAL"),IF(AND('[10]PDI_OTRAS SITUACIONES ADMINISTR'!$AD122&lt;&gt;"",'[10]PDI_OTRAS SITUACIONES ADMINISTR'!$AD122&lt;&gt;0),'[10]PDI_OTRAS SITUACIONES ADMINISTR'!$AD122,""),IF($A124="TOTAL",SUM(INDIRECT("R4:R"&amp;ROW()-1)),""))</f>
        <v/>
      </c>
      <c r="S124" s="6" t="str">
        <f t="shared" ca="1" si="24"/>
        <v/>
      </c>
      <c r="T124" s="6" t="str">
        <f ca="1">IF(AND($A124&lt;&gt;"",$A124&lt;&gt;"TOTAL"),IF(AND('[10]PDI_OTRAS SITUACIONES ADMINISTR'!$AG122&lt;&gt;"",'[10]PDI_OTRAS SITUACIONES ADMINISTR'!$AG122&lt;&gt;0),'[10]PDI_OTRAS SITUACIONES ADMINISTR'!$AG122,""),IF($A124="TOTAL",SUM(INDIRECT("T4:T"&amp;ROW()-1)),""))</f>
        <v/>
      </c>
      <c r="U124" s="6" t="str">
        <f ca="1">IF(AND($A124&lt;&gt;"",$A124&lt;&gt;"TOTAL"),IF(AND('[10]PDI_OTRAS SITUACIONES ADMINISTR'!$AI122&lt;&gt;"",'[10]PDI_OTRAS SITUACIONES ADMINISTR'!$AI122&lt;&gt;0),'[10]PDI_OTRAS SITUACIONES ADMINISTR'!$AI122,""),IF($A124="TOTAL",SUM(INDIRECT("U4:U"&amp;ROW()-1)),""))</f>
        <v/>
      </c>
      <c r="V124" s="6" t="str">
        <f t="shared" ca="1" si="25"/>
        <v/>
      </c>
      <c r="W124" s="6" t="str">
        <f ca="1">IF(AND($A124&lt;&gt;"",$A124&lt;&gt;"TOTAL"),IF(AND('[10]PDI_OTRAS SITUACIONES ADMINISTR'!$AL122&lt;&gt;"",'[10]PDI_OTRAS SITUACIONES ADMINISTR'!$AL122&lt;&gt;0),'[10]PDI_OTRAS SITUACIONES ADMINISTR'!$AL122,""),IF($A124="TOTAL",SUM(INDIRECT("W4:W"&amp;ROW()-1)),""))</f>
        <v/>
      </c>
      <c r="X124" s="6" t="str">
        <f ca="1">IF(AND($A124&lt;&gt;"",$A124&lt;&gt;"TOTAL"),IF(AND('[10]PDI_OTRAS SITUACIONES ADMINISTR'!$AN122&lt;&gt;"",'[10]PDI_OTRAS SITUACIONES ADMINISTR'!$AN122&lt;&gt;0),'[10]PDI_OTRAS SITUACIONES ADMINISTR'!$AN122,""),IF($A124="TOTAL",SUM(INDIRECT("X4:X"&amp;ROW()-1)),""))</f>
        <v/>
      </c>
      <c r="Y124" s="6" t="str">
        <f t="shared" ca="1" si="26"/>
        <v/>
      </c>
      <c r="Z124" s="6" t="str">
        <f ca="1">IF(AND($A124&lt;&gt;"",$A124&lt;&gt;"TOTAL"),IF(AND('[10]PDI_OTRAS SITUACIONES ADMINISTR'!$AQ122&lt;&gt;"",'[10]PDI_OTRAS SITUACIONES ADMINISTR'!$AQ122&lt;&gt;0),'[10]PDI_OTRAS SITUACIONES ADMINISTR'!$AQ122,""),IF($A124="TOTAL",SUM(INDIRECT("Z4:Z"&amp;ROW()-1)),""))</f>
        <v/>
      </c>
      <c r="AA124" s="6" t="str">
        <f ca="1">IF(AND($A124&lt;&gt;"",$A124&lt;&gt;"TOTAL"),IF(AND('[10]PDI_OTRAS SITUACIONES ADMINISTR'!$AS122&lt;&gt;"",'[10]PDI_OTRAS SITUACIONES ADMINISTR'!$AS122&lt;&gt;0),'[10]PDI_OTRAS SITUACIONES ADMINISTR'!$AS122,""),IF($A124="TOTAL",SUM(INDIRECT("AA4:AA"&amp;ROW()-1)),""))</f>
        <v/>
      </c>
      <c r="AB124" s="6" t="str">
        <f t="shared" ca="1" si="27"/>
        <v/>
      </c>
      <c r="AC124" s="6" t="str">
        <f ca="1">IF(AND($A124&lt;&gt;"",$A124&lt;&gt;"TOTAL"),IF(AND('[10]PDI_OTRAS SITUACIONES ADMINISTR'!$AV122&lt;&gt;"",'[10]PDI_OTRAS SITUACIONES ADMINISTR'!$AV122&lt;&gt;0),'[10]PDI_OTRAS SITUACIONES ADMINISTR'!$AV122,""),IF($A124="TOTAL",SUM(INDIRECT("AC4:AC"&amp;ROW()-1)),""))</f>
        <v/>
      </c>
      <c r="AD124" s="6" t="str">
        <f ca="1">IF(AND($A124&lt;&gt;"",$A124&lt;&gt;"TOTAL"),IF(AND('[10]PDI_OTRAS SITUACIONES ADMINISTR'!$AX122&lt;&gt;"",'[10]PDI_OTRAS SITUACIONES ADMINISTR'!$AX122&lt;&gt;0),'[10]PDI_OTRAS SITUACIONES ADMINISTR'!$AX122,""),IF($A124="TOTAL",SUM(INDIRECT("AD4:AD"&amp;ROW()-1)),""))</f>
        <v/>
      </c>
      <c r="AE124" s="6" t="str">
        <f t="shared" ca="1" si="28"/>
        <v/>
      </c>
      <c r="AF124" s="6" t="str">
        <f ca="1">IF(AND($A124&lt;&gt;"",$A124&lt;&gt;"TOTAL"),IF(AND('[10]PDI_OTRAS SITUACIONES ADMINISTR'!$BA122&lt;&gt;"",'[10]PDI_OTRAS SITUACIONES ADMINISTR'!$BA122&lt;&gt;0),'[10]PDI_OTRAS SITUACIONES ADMINISTR'!$BA122,""),IF($A124="TOTAL",SUM(INDIRECT("AF4:AF"&amp;ROW()-1)),""))</f>
        <v/>
      </c>
      <c r="AG124" s="6" t="str">
        <f ca="1">IF(AND($A124&lt;&gt;"",$A124&lt;&gt;"TOTAL"),IF(AND('[10]PDI_OTRAS SITUACIONES ADMINISTR'!$BC122&lt;&gt;"",'[10]PDI_OTRAS SITUACIONES ADMINISTR'!$BC122&lt;&gt;0),'[10]PDI_OTRAS SITUACIONES ADMINISTR'!$BC122,""),IF($A124="TOTAL",SUM(INDIRECT("AG4:AG"&amp;ROW()-1)),""))</f>
        <v/>
      </c>
      <c r="AH124" s="6" t="str">
        <f t="shared" ca="1" si="29"/>
        <v/>
      </c>
      <c r="AI124" s="6" t="str">
        <f ca="1">IF(AND($A124&lt;&gt;"",$A124&lt;&gt;"TOTAL"),IF(AND('[10]PDI_OTRAS SITUACIONES ADMINISTR'!$BF122&lt;&gt;"",'[10]PDI_OTRAS SITUACIONES ADMINISTR'!$BF122&lt;&gt;0),'[10]PDI_OTRAS SITUACIONES ADMINISTR'!$BF122,""),IF($A124="TOTAL",SUM(INDIRECT("AI4:AI"&amp;ROW()-1)),""))</f>
        <v/>
      </c>
      <c r="AJ124" s="6" t="str">
        <f ca="1">IF(AND($A124&lt;&gt;"",$A124&lt;&gt;"TOTAL"),IF(AND('[10]PDI_OTRAS SITUACIONES ADMINISTR'!$BH122&lt;&gt;"",'[10]PDI_OTRAS SITUACIONES ADMINISTR'!$BH122&lt;&gt;0),'[10]PDI_OTRAS SITUACIONES ADMINISTR'!$BH122,""),IF($A124="TOTAL",SUM(INDIRECT("AJ4:AJ"&amp;ROW()-1)),""))</f>
        <v/>
      </c>
      <c r="AK124" s="6" t="str">
        <f t="shared" ca="1" si="30"/>
        <v/>
      </c>
      <c r="AL124" s="6" t="str">
        <f ca="1">IF(AND($A124&lt;&gt;"",$A124&lt;&gt;"TOTAL"),IF(AND('[10]PDI_OTRAS SITUACIONES ADMINISTR'!$BK122&lt;&gt;"",'[10]PDI_OTRAS SITUACIONES ADMINISTR'!$BK122&lt;&gt;0),'[10]PDI_OTRAS SITUACIONES ADMINISTR'!$BK122,""),IF($A124="TOTAL",SUM(INDIRECT("AL4:AL"&amp;ROW()-1)),""))</f>
        <v/>
      </c>
      <c r="AM124" s="6" t="str">
        <f ca="1">IF(AND($A124&lt;&gt;"",$A124&lt;&gt;"TOTAL"),IF(AND('[10]PDI_OTRAS SITUACIONES ADMINISTR'!$BM122&lt;&gt;"",'[10]PDI_OTRAS SITUACIONES ADMINISTR'!$BM122&lt;&gt;0),'[10]PDI_OTRAS SITUACIONES ADMINISTR'!$BM122,""),IF($A124="TOTAL",SUM(INDIRECT("AM4:AM"&amp;ROW()-1)),""))</f>
        <v/>
      </c>
      <c r="AN124" s="6" t="str">
        <f t="shared" ca="1" si="31"/>
        <v/>
      </c>
      <c r="AO124" s="6" t="str">
        <f ca="1">IF(AND($A124&lt;&gt;"",$A124&lt;&gt;"TOTAL"),IF(AND('[10]PDI_OTRAS SITUACIONES ADMINISTR'!$BP122&lt;&gt;"",'[10]PDI_OTRAS SITUACIONES ADMINISTR'!$BP122&lt;&gt;0),'[10]PDI_OTRAS SITUACIONES ADMINISTR'!$BP122,""),IF($A124="TOTAL",SUM(INDIRECT("AO4:AO"&amp;ROW()-1)),""))</f>
        <v/>
      </c>
      <c r="AP124" s="6" t="str">
        <f ca="1">IF(AND($A124&lt;&gt;"",$A124&lt;&gt;"TOTAL"),IF(AND('[10]PDI_OTRAS SITUACIONES ADMINISTR'!$BR122&lt;&gt;"",'[10]PDI_OTRAS SITUACIONES ADMINISTR'!$BR122&lt;&gt;0),'[10]PDI_OTRAS SITUACIONES ADMINISTR'!$BR122,""),IF($A124="TOTAL",SUM(INDIRECT("AP4:AP"&amp;ROW()-1)),""))</f>
        <v/>
      </c>
      <c r="AQ124" s="6" t="str">
        <f t="shared" ca="1" si="32"/>
        <v/>
      </c>
      <c r="AR124" s="6" t="str">
        <f ca="1">IF(AND($A124&lt;&gt;"",$A124&lt;&gt;"TOTAL"),IF(AND('[10]PDI_OTRAS SITUACIONES ADMINISTR'!$BU122&lt;&gt;"",'[10]PDI_OTRAS SITUACIONES ADMINISTR'!$BU122&lt;&gt;0),'[10]PDI_OTRAS SITUACIONES ADMINISTR'!$BU122,""),IF($A124="TOTAL",SUM(INDIRECT("AR4:AR"&amp;ROW()-1)),""))</f>
        <v/>
      </c>
      <c r="AS124" s="6" t="str">
        <f ca="1">IF(AND($A124&lt;&gt;"",$A124&lt;&gt;"TOTAL"),IF(AND('[10]PDI_OTRAS SITUACIONES ADMINISTR'!$BW122&lt;&gt;"",'[10]PDI_OTRAS SITUACIONES ADMINISTR'!$BW122&lt;&gt;0),'[10]PDI_OTRAS SITUACIONES ADMINISTR'!$BW122,""),IF($A124="TOTAL",SUM(INDIRECT("AS4:AS"&amp;ROW()-1)),""))</f>
        <v/>
      </c>
      <c r="AT124" s="6" t="str">
        <f t="shared" ca="1" si="33"/>
        <v/>
      </c>
      <c r="AU124" s="6" t="str">
        <f ca="1">IF(AND($A124&lt;&gt;"",$A124&lt;&gt;"TOTAL"),IF(AND('[10]PDI_OTRAS SITUACIONES ADMINISTR'!$BZ122&lt;&gt;"",'[10]PDI_OTRAS SITUACIONES ADMINISTR'!$BZ122&lt;&gt;0),'[10]PDI_OTRAS SITUACIONES ADMINISTR'!$BZ122,""),IF($A124="TOTAL",SUM(INDIRECT("AU4:AU"&amp;ROW()-1)),""))</f>
        <v/>
      </c>
      <c r="AV124" s="6" t="str">
        <f ca="1">IF(AND($A124&lt;&gt;"",$A124&lt;&gt;"TOTAL"),IF(AND('[10]PDI_OTRAS SITUACIONES ADMINISTR'!$CB122&lt;&gt;"",'[10]PDI_OTRAS SITUACIONES ADMINISTR'!$CB122&lt;&gt;0),'[10]PDI_OTRAS SITUACIONES ADMINISTR'!$CB122,""),IF($A124="TOTAL",SUM(INDIRECT("AV4:AV"&amp;ROW()-1)),""))</f>
        <v/>
      </c>
      <c r="AW124" s="6" t="str">
        <f t="shared" ca="1" si="34"/>
        <v/>
      </c>
      <c r="AX124" s="6" t="str">
        <f ca="1">IF(AND($A124&lt;&gt;"",$A124&lt;&gt;"TOTAL"),IF(AND('[10]PDI_OTRAS SITUACIONES ADMINISTR'!$CE122&lt;&gt;"",'[10]PDI_OTRAS SITUACIONES ADMINISTR'!$CE122&lt;&gt;0),'[10]PDI_OTRAS SITUACIONES ADMINISTR'!$CE122,""),IF($A124="TOTAL",SUM(INDIRECT("AX4:AX"&amp;ROW()-1)),""))</f>
        <v/>
      </c>
      <c r="AY124" s="6" t="str">
        <f ca="1">IF(AND($A124&lt;&gt;"",$A124&lt;&gt;"TOTAL"),IF(AND('[10]PDI_OTRAS SITUACIONES ADMINISTR'!$CG122&lt;&gt;"",'[10]PDI_OTRAS SITUACIONES ADMINISTR'!$CG122&lt;&gt;0),'[10]PDI_OTRAS SITUACIONES ADMINISTR'!$CG122,""),IF($A124="TOTAL",SUM(INDIRECT("AY4:AY"&amp;ROW()-1)),""))</f>
        <v/>
      </c>
      <c r="AZ124" s="6" t="str">
        <f t="shared" ca="1" si="35"/>
        <v/>
      </c>
      <c r="BA124" s="6" t="str">
        <f ca="1">IF(AND($A124&lt;&gt;"",$A124&lt;&gt;"TOTAL"),IF(AND('[10]PDI_OTRAS SITUACIONES ADMINISTR'!$CJ122&lt;&gt;"",'[10]PDI_OTRAS SITUACIONES ADMINISTR'!$CJ122&lt;&gt;0),'[10]PDI_OTRAS SITUACIONES ADMINISTR'!$CJ122,""),IF($A124="TOTAL",SUM(INDIRECT("BA4:BA"&amp;ROW()-1)),""))</f>
        <v/>
      </c>
      <c r="BB124" s="6" t="str">
        <f ca="1">IF(AND($A124&lt;&gt;"",$A124&lt;&gt;"TOTAL"),IF(AND('[10]PDI_OTRAS SITUACIONES ADMINISTR'!$CL122&lt;&gt;"",'[10]PDI_OTRAS SITUACIONES ADMINISTR'!$CL122&lt;&gt;0),'[10]PDI_OTRAS SITUACIONES ADMINISTR'!$CL122,""),IF($A124="TOTAL",SUM(INDIRECT("BB4:BB"&amp;ROW()-1)),""))</f>
        <v/>
      </c>
      <c r="BC124" s="6" t="str">
        <f t="shared" ca="1" si="36"/>
        <v/>
      </c>
      <c r="BD124" s="6" t="str">
        <f ca="1">IF(AND($A124&lt;&gt;"",$A124&lt;&gt;"TOTAL"),IF(AND('[10]PDI_OTRAS SITUACIONES ADMINISTR'!$CO122&lt;&gt;"",'[10]PDI_OTRAS SITUACIONES ADMINISTR'!$CO122&lt;&gt;0),'[10]PDI_OTRAS SITUACIONES ADMINISTR'!$CO122,""),IF($A124="TOTAL",SUM(INDIRECT("BD4:BD"&amp;ROW()-1)),""))</f>
        <v/>
      </c>
      <c r="BE124" s="6" t="str">
        <f ca="1">IF(AND($A124&lt;&gt;"",$A124&lt;&gt;"TOTAL"),IF(AND('[10]PDI_OTRAS SITUACIONES ADMINISTR'!$CQ122&lt;&gt;"",'[10]PDI_OTRAS SITUACIONES ADMINISTR'!$CQ122&lt;&gt;0),'[10]PDI_OTRAS SITUACIONES ADMINISTR'!$CQ122,""),IF($A124="TOTAL",SUM(INDIRECT("BE4:BE"&amp;ROW()-1)),""))</f>
        <v/>
      </c>
      <c r="BF124" s="6" t="str">
        <f t="shared" ca="1" si="37"/>
        <v/>
      </c>
    </row>
    <row r="125" spans="1:58" x14ac:dyDescent="0.2">
      <c r="A125" s="19" t="str">
        <f>IF('[10]PDI_OTRAS SITUACIONES ADMINISTR'!$B123&lt;&gt;"",'[10]PDI_OTRAS SITUACIONES ADMINISTR'!$B123,IF(AND('[10]PDI_OTRAS SITUACIONES ADMINISTR'!$B123="",'[10]PDI_OTRAS SITUACIONES ADMINISTR'!$B124="",'[10]PDI_OTRAS SITUACIONES ADMINISTR'!$B122=""),"","TOTAL"))</f>
        <v/>
      </c>
      <c r="B125" s="6" t="str">
        <f ca="1">IF(AND($A125&lt;&gt;"",$A125&lt;&gt;"TOTAL"),IF(AND('[10]PDI_OTRAS SITUACIONES ADMINISTR'!$C123&lt;&gt;"",'[10]PDI_OTRAS SITUACIONES ADMINISTR'!$C123&lt;&gt;0),'[10]PDI_OTRAS SITUACIONES ADMINISTR'!$C123,""),IF($A125="TOTAL",SUM(INDIRECT("B4:B"&amp;ROW()-1)),""))</f>
        <v/>
      </c>
      <c r="C125" s="6" t="str">
        <f ca="1">IF(AND($A125&lt;&gt;"",$A125&lt;&gt;"TOTAL"),IF(AND('[10]PDI_OTRAS SITUACIONES ADMINISTR'!$E123&lt;&gt;"",'[10]PDI_OTRAS SITUACIONES ADMINISTR'!$E123&lt;&gt;0),'[10]PDI_OTRAS SITUACIONES ADMINISTR'!$E123,""),IF($A125="TOTAL",SUM(INDIRECT("C4:C"&amp;ROW()-1)),""))</f>
        <v/>
      </c>
      <c r="D125" s="6" t="str">
        <f t="shared" ca="1" si="19"/>
        <v/>
      </c>
      <c r="E125" s="6" t="str">
        <f ca="1">IF(AND($A125&lt;&gt;"",$A125&lt;&gt;"TOTAL"),IF(AND('[10]PDI_OTRAS SITUACIONES ADMINISTR'!$H123&lt;&gt;"",'[10]PDI_OTRAS SITUACIONES ADMINISTR'!$H123&lt;&gt;0),'[10]PDI_OTRAS SITUACIONES ADMINISTR'!$H123,""),IF($A125="TOTAL",SUM(INDIRECT("E4:E"&amp;ROW()-1)),""))</f>
        <v/>
      </c>
      <c r="F125" s="6" t="str">
        <f ca="1">IF(AND($A125&lt;&gt;"",$A125&lt;&gt;"TOTAL"),IF(AND('[10]PDI_OTRAS SITUACIONES ADMINISTR'!$J123&lt;&gt;"",'[10]PDI_OTRAS SITUACIONES ADMINISTR'!$J123&lt;&gt;0),'[10]PDI_OTRAS SITUACIONES ADMINISTR'!$J123,""),IF($A125="TOTAL",SUM(INDIRECT("F4:F"&amp;ROW()-1)),""))</f>
        <v/>
      </c>
      <c r="G125" s="6" t="str">
        <f t="shared" ca="1" si="20"/>
        <v/>
      </c>
      <c r="H125" s="6" t="str">
        <f ca="1">IF(AND($A125&lt;&gt;"",$A125&lt;&gt;"TOTAL"),IF(AND('[10]PDI_OTRAS SITUACIONES ADMINISTR'!$M123&lt;&gt;"",'[10]PDI_OTRAS SITUACIONES ADMINISTR'!$M123&lt;&gt;0),'[10]PDI_OTRAS SITUACIONES ADMINISTR'!$M123,""),IF($A125="TOTAL",SUM(INDIRECT("H4:H"&amp;ROW()-1)),""))</f>
        <v/>
      </c>
      <c r="I125" s="6" t="str">
        <f ca="1">IF(AND($A125&lt;&gt;"",$A125&lt;&gt;"TOTAL"),IF(AND('[10]PDI_OTRAS SITUACIONES ADMINISTR'!$O123&lt;&gt;"",'[10]PDI_OTRAS SITUACIONES ADMINISTR'!$O123&lt;&gt;0),'[10]PDI_OTRAS SITUACIONES ADMINISTR'!$O123,""),IF($A125="TOTAL",SUM(INDIRECT("I4:I"&amp;ROW()-1)),""))</f>
        <v/>
      </c>
      <c r="J125" s="6" t="str">
        <f t="shared" ca="1" si="21"/>
        <v/>
      </c>
      <c r="K125" s="6" t="str">
        <f ca="1">IF(AND($A125&lt;&gt;"",$A125&lt;&gt;"TOTAL"),IF(AND('[10]PDI_OTRAS SITUACIONES ADMINISTR'!$R123&lt;&gt;"",'[10]PDI_OTRAS SITUACIONES ADMINISTR'!$R123&lt;&gt;0),'[10]PDI_OTRAS SITUACIONES ADMINISTR'!$R123,""),IF($A125="TOTAL",SUM(INDIRECT("K4:K"&amp;ROW()-1)),""))</f>
        <v/>
      </c>
      <c r="L125" s="6" t="str">
        <f ca="1">IF(AND($A125&lt;&gt;"",$A125&lt;&gt;"TOTAL"),IF(AND('[10]PDI_OTRAS SITUACIONES ADMINISTR'!$T123&lt;&gt;"",'[10]PDI_OTRAS SITUACIONES ADMINISTR'!$T123&lt;&gt;0),'[10]PDI_OTRAS SITUACIONES ADMINISTR'!$T123,""),IF($A125="TOTAL",SUM(INDIRECT("L4:L"&amp;ROW()-1)),""))</f>
        <v/>
      </c>
      <c r="M125" s="6" t="str">
        <f t="shared" ca="1" si="22"/>
        <v/>
      </c>
      <c r="N125" s="6" t="str">
        <f ca="1">IF(AND($A125&lt;&gt;"",$A125&lt;&gt;"TOTAL"),IF(AND('[10]PDI_OTRAS SITUACIONES ADMINISTR'!$W123&lt;&gt;"",'[10]PDI_OTRAS SITUACIONES ADMINISTR'!$W123&lt;&gt;0),'[10]PDI_OTRAS SITUACIONES ADMINISTR'!$W123,""),IF($A125="TOTAL",SUM(INDIRECT("N4:N"&amp;ROW()-1)),""))</f>
        <v/>
      </c>
      <c r="O125" s="6" t="str">
        <f ca="1">IF(AND($A125&lt;&gt;"",$A125&lt;&gt;"TOTAL"),IF(AND('[10]PDI_OTRAS SITUACIONES ADMINISTR'!$Y123&lt;&gt;"",'[10]PDI_OTRAS SITUACIONES ADMINISTR'!$Y123&lt;&gt;0),'[10]PDI_OTRAS SITUACIONES ADMINISTR'!$Y123,""),IF($A125="TOTAL",SUM(INDIRECT("O4:O"&amp;ROW()-1)),""))</f>
        <v/>
      </c>
      <c r="P125" s="6" t="str">
        <f t="shared" ca="1" si="23"/>
        <v/>
      </c>
      <c r="Q125" s="6" t="str">
        <f ca="1">IF(AND($A125&lt;&gt;"",$A125&lt;&gt;"TOTAL"),IF(AND('[10]PDI_OTRAS SITUACIONES ADMINISTR'!$AB123&lt;&gt;"",'[10]PDI_OTRAS SITUACIONES ADMINISTR'!$AB123&lt;&gt;0),'[10]PDI_OTRAS SITUACIONES ADMINISTR'!$AB123,""),IF($A125="TOTAL",SUM(INDIRECT("Q4:Q"&amp;ROW()-1)),""))</f>
        <v/>
      </c>
      <c r="R125" s="6" t="str">
        <f ca="1">IF(AND($A125&lt;&gt;"",$A125&lt;&gt;"TOTAL"),IF(AND('[10]PDI_OTRAS SITUACIONES ADMINISTR'!$AD123&lt;&gt;"",'[10]PDI_OTRAS SITUACIONES ADMINISTR'!$AD123&lt;&gt;0),'[10]PDI_OTRAS SITUACIONES ADMINISTR'!$AD123,""),IF($A125="TOTAL",SUM(INDIRECT("R4:R"&amp;ROW()-1)),""))</f>
        <v/>
      </c>
      <c r="S125" s="6" t="str">
        <f t="shared" ca="1" si="24"/>
        <v/>
      </c>
      <c r="T125" s="6" t="str">
        <f ca="1">IF(AND($A125&lt;&gt;"",$A125&lt;&gt;"TOTAL"),IF(AND('[10]PDI_OTRAS SITUACIONES ADMINISTR'!$AG123&lt;&gt;"",'[10]PDI_OTRAS SITUACIONES ADMINISTR'!$AG123&lt;&gt;0),'[10]PDI_OTRAS SITUACIONES ADMINISTR'!$AG123,""),IF($A125="TOTAL",SUM(INDIRECT("T4:T"&amp;ROW()-1)),""))</f>
        <v/>
      </c>
      <c r="U125" s="6" t="str">
        <f ca="1">IF(AND($A125&lt;&gt;"",$A125&lt;&gt;"TOTAL"),IF(AND('[10]PDI_OTRAS SITUACIONES ADMINISTR'!$AI123&lt;&gt;"",'[10]PDI_OTRAS SITUACIONES ADMINISTR'!$AI123&lt;&gt;0),'[10]PDI_OTRAS SITUACIONES ADMINISTR'!$AI123,""),IF($A125="TOTAL",SUM(INDIRECT("U4:U"&amp;ROW()-1)),""))</f>
        <v/>
      </c>
      <c r="V125" s="6" t="str">
        <f t="shared" ca="1" si="25"/>
        <v/>
      </c>
      <c r="W125" s="6" t="str">
        <f ca="1">IF(AND($A125&lt;&gt;"",$A125&lt;&gt;"TOTAL"),IF(AND('[10]PDI_OTRAS SITUACIONES ADMINISTR'!$AL123&lt;&gt;"",'[10]PDI_OTRAS SITUACIONES ADMINISTR'!$AL123&lt;&gt;0),'[10]PDI_OTRAS SITUACIONES ADMINISTR'!$AL123,""),IF($A125="TOTAL",SUM(INDIRECT("W4:W"&amp;ROW()-1)),""))</f>
        <v/>
      </c>
      <c r="X125" s="6" t="str">
        <f ca="1">IF(AND($A125&lt;&gt;"",$A125&lt;&gt;"TOTAL"),IF(AND('[10]PDI_OTRAS SITUACIONES ADMINISTR'!$AN123&lt;&gt;"",'[10]PDI_OTRAS SITUACIONES ADMINISTR'!$AN123&lt;&gt;0),'[10]PDI_OTRAS SITUACIONES ADMINISTR'!$AN123,""),IF($A125="TOTAL",SUM(INDIRECT("X4:X"&amp;ROW()-1)),""))</f>
        <v/>
      </c>
      <c r="Y125" s="6" t="str">
        <f t="shared" ca="1" si="26"/>
        <v/>
      </c>
      <c r="Z125" s="6" t="str">
        <f ca="1">IF(AND($A125&lt;&gt;"",$A125&lt;&gt;"TOTAL"),IF(AND('[10]PDI_OTRAS SITUACIONES ADMINISTR'!$AQ123&lt;&gt;"",'[10]PDI_OTRAS SITUACIONES ADMINISTR'!$AQ123&lt;&gt;0),'[10]PDI_OTRAS SITUACIONES ADMINISTR'!$AQ123,""),IF($A125="TOTAL",SUM(INDIRECT("Z4:Z"&amp;ROW()-1)),""))</f>
        <v/>
      </c>
      <c r="AA125" s="6" t="str">
        <f ca="1">IF(AND($A125&lt;&gt;"",$A125&lt;&gt;"TOTAL"),IF(AND('[10]PDI_OTRAS SITUACIONES ADMINISTR'!$AS123&lt;&gt;"",'[10]PDI_OTRAS SITUACIONES ADMINISTR'!$AS123&lt;&gt;0),'[10]PDI_OTRAS SITUACIONES ADMINISTR'!$AS123,""),IF($A125="TOTAL",SUM(INDIRECT("AA4:AA"&amp;ROW()-1)),""))</f>
        <v/>
      </c>
      <c r="AB125" s="6" t="str">
        <f t="shared" ca="1" si="27"/>
        <v/>
      </c>
      <c r="AC125" s="6" t="str">
        <f ca="1">IF(AND($A125&lt;&gt;"",$A125&lt;&gt;"TOTAL"),IF(AND('[10]PDI_OTRAS SITUACIONES ADMINISTR'!$AV123&lt;&gt;"",'[10]PDI_OTRAS SITUACIONES ADMINISTR'!$AV123&lt;&gt;0),'[10]PDI_OTRAS SITUACIONES ADMINISTR'!$AV123,""),IF($A125="TOTAL",SUM(INDIRECT("AC4:AC"&amp;ROW()-1)),""))</f>
        <v/>
      </c>
      <c r="AD125" s="6" t="str">
        <f ca="1">IF(AND($A125&lt;&gt;"",$A125&lt;&gt;"TOTAL"),IF(AND('[10]PDI_OTRAS SITUACIONES ADMINISTR'!$AX123&lt;&gt;"",'[10]PDI_OTRAS SITUACIONES ADMINISTR'!$AX123&lt;&gt;0),'[10]PDI_OTRAS SITUACIONES ADMINISTR'!$AX123,""),IF($A125="TOTAL",SUM(INDIRECT("AD4:AD"&amp;ROW()-1)),""))</f>
        <v/>
      </c>
      <c r="AE125" s="6" t="str">
        <f t="shared" ca="1" si="28"/>
        <v/>
      </c>
      <c r="AF125" s="6" t="str">
        <f ca="1">IF(AND($A125&lt;&gt;"",$A125&lt;&gt;"TOTAL"),IF(AND('[10]PDI_OTRAS SITUACIONES ADMINISTR'!$BA123&lt;&gt;"",'[10]PDI_OTRAS SITUACIONES ADMINISTR'!$BA123&lt;&gt;0),'[10]PDI_OTRAS SITUACIONES ADMINISTR'!$BA123,""),IF($A125="TOTAL",SUM(INDIRECT("AF4:AF"&amp;ROW()-1)),""))</f>
        <v/>
      </c>
      <c r="AG125" s="6" t="str">
        <f ca="1">IF(AND($A125&lt;&gt;"",$A125&lt;&gt;"TOTAL"),IF(AND('[10]PDI_OTRAS SITUACIONES ADMINISTR'!$BC123&lt;&gt;"",'[10]PDI_OTRAS SITUACIONES ADMINISTR'!$BC123&lt;&gt;0),'[10]PDI_OTRAS SITUACIONES ADMINISTR'!$BC123,""),IF($A125="TOTAL",SUM(INDIRECT("AG4:AG"&amp;ROW()-1)),""))</f>
        <v/>
      </c>
      <c r="AH125" s="6" t="str">
        <f t="shared" ca="1" si="29"/>
        <v/>
      </c>
      <c r="AI125" s="6" t="str">
        <f ca="1">IF(AND($A125&lt;&gt;"",$A125&lt;&gt;"TOTAL"),IF(AND('[10]PDI_OTRAS SITUACIONES ADMINISTR'!$BF123&lt;&gt;"",'[10]PDI_OTRAS SITUACIONES ADMINISTR'!$BF123&lt;&gt;0),'[10]PDI_OTRAS SITUACIONES ADMINISTR'!$BF123,""),IF($A125="TOTAL",SUM(INDIRECT("AI4:AI"&amp;ROW()-1)),""))</f>
        <v/>
      </c>
      <c r="AJ125" s="6" t="str">
        <f ca="1">IF(AND($A125&lt;&gt;"",$A125&lt;&gt;"TOTAL"),IF(AND('[10]PDI_OTRAS SITUACIONES ADMINISTR'!$BH123&lt;&gt;"",'[10]PDI_OTRAS SITUACIONES ADMINISTR'!$BH123&lt;&gt;0),'[10]PDI_OTRAS SITUACIONES ADMINISTR'!$BH123,""),IF($A125="TOTAL",SUM(INDIRECT("AJ4:AJ"&amp;ROW()-1)),""))</f>
        <v/>
      </c>
      <c r="AK125" s="6" t="str">
        <f t="shared" ca="1" si="30"/>
        <v/>
      </c>
      <c r="AL125" s="6" t="str">
        <f ca="1">IF(AND($A125&lt;&gt;"",$A125&lt;&gt;"TOTAL"),IF(AND('[10]PDI_OTRAS SITUACIONES ADMINISTR'!$BK123&lt;&gt;"",'[10]PDI_OTRAS SITUACIONES ADMINISTR'!$BK123&lt;&gt;0),'[10]PDI_OTRAS SITUACIONES ADMINISTR'!$BK123,""),IF($A125="TOTAL",SUM(INDIRECT("AL4:AL"&amp;ROW()-1)),""))</f>
        <v/>
      </c>
      <c r="AM125" s="6" t="str">
        <f ca="1">IF(AND($A125&lt;&gt;"",$A125&lt;&gt;"TOTAL"),IF(AND('[10]PDI_OTRAS SITUACIONES ADMINISTR'!$BM123&lt;&gt;"",'[10]PDI_OTRAS SITUACIONES ADMINISTR'!$BM123&lt;&gt;0),'[10]PDI_OTRAS SITUACIONES ADMINISTR'!$BM123,""),IF($A125="TOTAL",SUM(INDIRECT("AM4:AM"&amp;ROW()-1)),""))</f>
        <v/>
      </c>
      <c r="AN125" s="6" t="str">
        <f t="shared" ca="1" si="31"/>
        <v/>
      </c>
      <c r="AO125" s="6" t="str">
        <f ca="1">IF(AND($A125&lt;&gt;"",$A125&lt;&gt;"TOTAL"),IF(AND('[10]PDI_OTRAS SITUACIONES ADMINISTR'!$BP123&lt;&gt;"",'[10]PDI_OTRAS SITUACIONES ADMINISTR'!$BP123&lt;&gt;0),'[10]PDI_OTRAS SITUACIONES ADMINISTR'!$BP123,""),IF($A125="TOTAL",SUM(INDIRECT("AO4:AO"&amp;ROW()-1)),""))</f>
        <v/>
      </c>
      <c r="AP125" s="6" t="str">
        <f ca="1">IF(AND($A125&lt;&gt;"",$A125&lt;&gt;"TOTAL"),IF(AND('[10]PDI_OTRAS SITUACIONES ADMINISTR'!$BR123&lt;&gt;"",'[10]PDI_OTRAS SITUACIONES ADMINISTR'!$BR123&lt;&gt;0),'[10]PDI_OTRAS SITUACIONES ADMINISTR'!$BR123,""),IF($A125="TOTAL",SUM(INDIRECT("AP4:AP"&amp;ROW()-1)),""))</f>
        <v/>
      </c>
      <c r="AQ125" s="6" t="str">
        <f t="shared" ca="1" si="32"/>
        <v/>
      </c>
      <c r="AR125" s="6" t="str">
        <f ca="1">IF(AND($A125&lt;&gt;"",$A125&lt;&gt;"TOTAL"),IF(AND('[10]PDI_OTRAS SITUACIONES ADMINISTR'!$BU123&lt;&gt;"",'[10]PDI_OTRAS SITUACIONES ADMINISTR'!$BU123&lt;&gt;0),'[10]PDI_OTRAS SITUACIONES ADMINISTR'!$BU123,""),IF($A125="TOTAL",SUM(INDIRECT("AR4:AR"&amp;ROW()-1)),""))</f>
        <v/>
      </c>
      <c r="AS125" s="6" t="str">
        <f ca="1">IF(AND($A125&lt;&gt;"",$A125&lt;&gt;"TOTAL"),IF(AND('[10]PDI_OTRAS SITUACIONES ADMINISTR'!$BW123&lt;&gt;"",'[10]PDI_OTRAS SITUACIONES ADMINISTR'!$BW123&lt;&gt;0),'[10]PDI_OTRAS SITUACIONES ADMINISTR'!$BW123,""),IF($A125="TOTAL",SUM(INDIRECT("AS4:AS"&amp;ROW()-1)),""))</f>
        <v/>
      </c>
      <c r="AT125" s="6" t="str">
        <f t="shared" ca="1" si="33"/>
        <v/>
      </c>
      <c r="AU125" s="6" t="str">
        <f ca="1">IF(AND($A125&lt;&gt;"",$A125&lt;&gt;"TOTAL"),IF(AND('[10]PDI_OTRAS SITUACIONES ADMINISTR'!$BZ123&lt;&gt;"",'[10]PDI_OTRAS SITUACIONES ADMINISTR'!$BZ123&lt;&gt;0),'[10]PDI_OTRAS SITUACIONES ADMINISTR'!$BZ123,""),IF($A125="TOTAL",SUM(INDIRECT("AU4:AU"&amp;ROW()-1)),""))</f>
        <v/>
      </c>
      <c r="AV125" s="6" t="str">
        <f ca="1">IF(AND($A125&lt;&gt;"",$A125&lt;&gt;"TOTAL"),IF(AND('[10]PDI_OTRAS SITUACIONES ADMINISTR'!$CB123&lt;&gt;"",'[10]PDI_OTRAS SITUACIONES ADMINISTR'!$CB123&lt;&gt;0),'[10]PDI_OTRAS SITUACIONES ADMINISTR'!$CB123,""),IF($A125="TOTAL",SUM(INDIRECT("AV4:AV"&amp;ROW()-1)),""))</f>
        <v/>
      </c>
      <c r="AW125" s="6" t="str">
        <f t="shared" ca="1" si="34"/>
        <v/>
      </c>
      <c r="AX125" s="6" t="str">
        <f ca="1">IF(AND($A125&lt;&gt;"",$A125&lt;&gt;"TOTAL"),IF(AND('[10]PDI_OTRAS SITUACIONES ADMINISTR'!$CE123&lt;&gt;"",'[10]PDI_OTRAS SITUACIONES ADMINISTR'!$CE123&lt;&gt;0),'[10]PDI_OTRAS SITUACIONES ADMINISTR'!$CE123,""),IF($A125="TOTAL",SUM(INDIRECT("AX4:AX"&amp;ROW()-1)),""))</f>
        <v/>
      </c>
      <c r="AY125" s="6" t="str">
        <f ca="1">IF(AND($A125&lt;&gt;"",$A125&lt;&gt;"TOTAL"),IF(AND('[10]PDI_OTRAS SITUACIONES ADMINISTR'!$CG123&lt;&gt;"",'[10]PDI_OTRAS SITUACIONES ADMINISTR'!$CG123&lt;&gt;0),'[10]PDI_OTRAS SITUACIONES ADMINISTR'!$CG123,""),IF($A125="TOTAL",SUM(INDIRECT("AY4:AY"&amp;ROW()-1)),""))</f>
        <v/>
      </c>
      <c r="AZ125" s="6" t="str">
        <f t="shared" ca="1" si="35"/>
        <v/>
      </c>
      <c r="BA125" s="6" t="str">
        <f ca="1">IF(AND($A125&lt;&gt;"",$A125&lt;&gt;"TOTAL"),IF(AND('[10]PDI_OTRAS SITUACIONES ADMINISTR'!$CJ123&lt;&gt;"",'[10]PDI_OTRAS SITUACIONES ADMINISTR'!$CJ123&lt;&gt;0),'[10]PDI_OTRAS SITUACIONES ADMINISTR'!$CJ123,""),IF($A125="TOTAL",SUM(INDIRECT("BA4:BA"&amp;ROW()-1)),""))</f>
        <v/>
      </c>
      <c r="BB125" s="6" t="str">
        <f ca="1">IF(AND($A125&lt;&gt;"",$A125&lt;&gt;"TOTAL"),IF(AND('[10]PDI_OTRAS SITUACIONES ADMINISTR'!$CL123&lt;&gt;"",'[10]PDI_OTRAS SITUACIONES ADMINISTR'!$CL123&lt;&gt;0),'[10]PDI_OTRAS SITUACIONES ADMINISTR'!$CL123,""),IF($A125="TOTAL",SUM(INDIRECT("BB4:BB"&amp;ROW()-1)),""))</f>
        <v/>
      </c>
      <c r="BC125" s="6" t="str">
        <f t="shared" ca="1" si="36"/>
        <v/>
      </c>
      <c r="BD125" s="6" t="str">
        <f ca="1">IF(AND($A125&lt;&gt;"",$A125&lt;&gt;"TOTAL"),IF(AND('[10]PDI_OTRAS SITUACIONES ADMINISTR'!$CO123&lt;&gt;"",'[10]PDI_OTRAS SITUACIONES ADMINISTR'!$CO123&lt;&gt;0),'[10]PDI_OTRAS SITUACIONES ADMINISTR'!$CO123,""),IF($A125="TOTAL",SUM(INDIRECT("BD4:BD"&amp;ROW()-1)),""))</f>
        <v/>
      </c>
      <c r="BE125" s="6" t="str">
        <f ca="1">IF(AND($A125&lt;&gt;"",$A125&lt;&gt;"TOTAL"),IF(AND('[10]PDI_OTRAS SITUACIONES ADMINISTR'!$CQ123&lt;&gt;"",'[10]PDI_OTRAS SITUACIONES ADMINISTR'!$CQ123&lt;&gt;0),'[10]PDI_OTRAS SITUACIONES ADMINISTR'!$CQ123,""),IF($A125="TOTAL",SUM(INDIRECT("BE4:BE"&amp;ROW()-1)),""))</f>
        <v/>
      </c>
      <c r="BF125" s="6" t="str">
        <f t="shared" ca="1" si="37"/>
        <v/>
      </c>
    </row>
    <row r="126" spans="1:58" x14ac:dyDescent="0.2">
      <c r="A126" s="19" t="str">
        <f>IF('[10]PDI_OTRAS SITUACIONES ADMINISTR'!$B124&lt;&gt;"",'[10]PDI_OTRAS SITUACIONES ADMINISTR'!$B124,IF(AND('[10]PDI_OTRAS SITUACIONES ADMINISTR'!$B124="",'[10]PDI_OTRAS SITUACIONES ADMINISTR'!$B125="",'[10]PDI_OTRAS SITUACIONES ADMINISTR'!$B123=""),"","TOTAL"))</f>
        <v/>
      </c>
      <c r="B126" s="6" t="str">
        <f ca="1">IF(AND($A126&lt;&gt;"",$A126&lt;&gt;"TOTAL"),IF(AND('[10]PDI_OTRAS SITUACIONES ADMINISTR'!$C124&lt;&gt;"",'[10]PDI_OTRAS SITUACIONES ADMINISTR'!$C124&lt;&gt;0),'[10]PDI_OTRAS SITUACIONES ADMINISTR'!$C124,""),IF($A126="TOTAL",SUM(INDIRECT("B4:B"&amp;ROW()-1)),""))</f>
        <v/>
      </c>
      <c r="C126" s="6" t="str">
        <f ca="1">IF(AND($A126&lt;&gt;"",$A126&lt;&gt;"TOTAL"),IF(AND('[10]PDI_OTRAS SITUACIONES ADMINISTR'!$E124&lt;&gt;"",'[10]PDI_OTRAS SITUACIONES ADMINISTR'!$E124&lt;&gt;0),'[10]PDI_OTRAS SITUACIONES ADMINISTR'!$E124,""),IF($A126="TOTAL",SUM(INDIRECT("C4:C"&amp;ROW()-1)),""))</f>
        <v/>
      </c>
      <c r="D126" s="6" t="str">
        <f t="shared" ca="1" si="19"/>
        <v/>
      </c>
      <c r="E126" s="6" t="str">
        <f ca="1">IF(AND($A126&lt;&gt;"",$A126&lt;&gt;"TOTAL"),IF(AND('[10]PDI_OTRAS SITUACIONES ADMINISTR'!$H124&lt;&gt;"",'[10]PDI_OTRAS SITUACIONES ADMINISTR'!$H124&lt;&gt;0),'[10]PDI_OTRAS SITUACIONES ADMINISTR'!$H124,""),IF($A126="TOTAL",SUM(INDIRECT("E4:E"&amp;ROW()-1)),""))</f>
        <v/>
      </c>
      <c r="F126" s="6" t="str">
        <f ca="1">IF(AND($A126&lt;&gt;"",$A126&lt;&gt;"TOTAL"),IF(AND('[10]PDI_OTRAS SITUACIONES ADMINISTR'!$J124&lt;&gt;"",'[10]PDI_OTRAS SITUACIONES ADMINISTR'!$J124&lt;&gt;0),'[10]PDI_OTRAS SITUACIONES ADMINISTR'!$J124,""),IF($A126="TOTAL",SUM(INDIRECT("F4:F"&amp;ROW()-1)),""))</f>
        <v/>
      </c>
      <c r="G126" s="6" t="str">
        <f t="shared" ca="1" si="20"/>
        <v/>
      </c>
      <c r="H126" s="6" t="str">
        <f ca="1">IF(AND($A126&lt;&gt;"",$A126&lt;&gt;"TOTAL"),IF(AND('[10]PDI_OTRAS SITUACIONES ADMINISTR'!$M124&lt;&gt;"",'[10]PDI_OTRAS SITUACIONES ADMINISTR'!$M124&lt;&gt;0),'[10]PDI_OTRAS SITUACIONES ADMINISTR'!$M124,""),IF($A126="TOTAL",SUM(INDIRECT("H4:H"&amp;ROW()-1)),""))</f>
        <v/>
      </c>
      <c r="I126" s="6" t="str">
        <f ca="1">IF(AND($A126&lt;&gt;"",$A126&lt;&gt;"TOTAL"),IF(AND('[10]PDI_OTRAS SITUACIONES ADMINISTR'!$O124&lt;&gt;"",'[10]PDI_OTRAS SITUACIONES ADMINISTR'!$O124&lt;&gt;0),'[10]PDI_OTRAS SITUACIONES ADMINISTR'!$O124,""),IF($A126="TOTAL",SUM(INDIRECT("I4:I"&amp;ROW()-1)),""))</f>
        <v/>
      </c>
      <c r="J126" s="6" t="str">
        <f t="shared" ca="1" si="21"/>
        <v/>
      </c>
      <c r="K126" s="6" t="str">
        <f ca="1">IF(AND($A126&lt;&gt;"",$A126&lt;&gt;"TOTAL"),IF(AND('[10]PDI_OTRAS SITUACIONES ADMINISTR'!$R124&lt;&gt;"",'[10]PDI_OTRAS SITUACIONES ADMINISTR'!$R124&lt;&gt;0),'[10]PDI_OTRAS SITUACIONES ADMINISTR'!$R124,""),IF($A126="TOTAL",SUM(INDIRECT("K4:K"&amp;ROW()-1)),""))</f>
        <v/>
      </c>
      <c r="L126" s="6" t="str">
        <f ca="1">IF(AND($A126&lt;&gt;"",$A126&lt;&gt;"TOTAL"),IF(AND('[10]PDI_OTRAS SITUACIONES ADMINISTR'!$T124&lt;&gt;"",'[10]PDI_OTRAS SITUACIONES ADMINISTR'!$T124&lt;&gt;0),'[10]PDI_OTRAS SITUACIONES ADMINISTR'!$T124,""),IF($A126="TOTAL",SUM(INDIRECT("L4:L"&amp;ROW()-1)),""))</f>
        <v/>
      </c>
      <c r="M126" s="6" t="str">
        <f t="shared" ca="1" si="22"/>
        <v/>
      </c>
      <c r="N126" s="6" t="str">
        <f ca="1">IF(AND($A126&lt;&gt;"",$A126&lt;&gt;"TOTAL"),IF(AND('[10]PDI_OTRAS SITUACIONES ADMINISTR'!$W124&lt;&gt;"",'[10]PDI_OTRAS SITUACIONES ADMINISTR'!$W124&lt;&gt;0),'[10]PDI_OTRAS SITUACIONES ADMINISTR'!$W124,""),IF($A126="TOTAL",SUM(INDIRECT("N4:N"&amp;ROW()-1)),""))</f>
        <v/>
      </c>
      <c r="O126" s="6" t="str">
        <f ca="1">IF(AND($A126&lt;&gt;"",$A126&lt;&gt;"TOTAL"),IF(AND('[10]PDI_OTRAS SITUACIONES ADMINISTR'!$Y124&lt;&gt;"",'[10]PDI_OTRAS SITUACIONES ADMINISTR'!$Y124&lt;&gt;0),'[10]PDI_OTRAS SITUACIONES ADMINISTR'!$Y124,""),IF($A126="TOTAL",SUM(INDIRECT("O4:O"&amp;ROW()-1)),""))</f>
        <v/>
      </c>
      <c r="P126" s="6" t="str">
        <f t="shared" ca="1" si="23"/>
        <v/>
      </c>
      <c r="Q126" s="6" t="str">
        <f ca="1">IF(AND($A126&lt;&gt;"",$A126&lt;&gt;"TOTAL"),IF(AND('[10]PDI_OTRAS SITUACIONES ADMINISTR'!$AB124&lt;&gt;"",'[10]PDI_OTRAS SITUACIONES ADMINISTR'!$AB124&lt;&gt;0),'[10]PDI_OTRAS SITUACIONES ADMINISTR'!$AB124,""),IF($A126="TOTAL",SUM(INDIRECT("Q4:Q"&amp;ROW()-1)),""))</f>
        <v/>
      </c>
      <c r="R126" s="6" t="str">
        <f ca="1">IF(AND($A126&lt;&gt;"",$A126&lt;&gt;"TOTAL"),IF(AND('[10]PDI_OTRAS SITUACIONES ADMINISTR'!$AD124&lt;&gt;"",'[10]PDI_OTRAS SITUACIONES ADMINISTR'!$AD124&lt;&gt;0),'[10]PDI_OTRAS SITUACIONES ADMINISTR'!$AD124,""),IF($A126="TOTAL",SUM(INDIRECT("R4:R"&amp;ROW()-1)),""))</f>
        <v/>
      </c>
      <c r="S126" s="6" t="str">
        <f t="shared" ca="1" si="24"/>
        <v/>
      </c>
      <c r="T126" s="6" t="str">
        <f ca="1">IF(AND($A126&lt;&gt;"",$A126&lt;&gt;"TOTAL"),IF(AND('[10]PDI_OTRAS SITUACIONES ADMINISTR'!$AG124&lt;&gt;"",'[10]PDI_OTRAS SITUACIONES ADMINISTR'!$AG124&lt;&gt;0),'[10]PDI_OTRAS SITUACIONES ADMINISTR'!$AG124,""),IF($A126="TOTAL",SUM(INDIRECT("T4:T"&amp;ROW()-1)),""))</f>
        <v/>
      </c>
      <c r="U126" s="6" t="str">
        <f ca="1">IF(AND($A126&lt;&gt;"",$A126&lt;&gt;"TOTAL"),IF(AND('[10]PDI_OTRAS SITUACIONES ADMINISTR'!$AI124&lt;&gt;"",'[10]PDI_OTRAS SITUACIONES ADMINISTR'!$AI124&lt;&gt;0),'[10]PDI_OTRAS SITUACIONES ADMINISTR'!$AI124,""),IF($A126="TOTAL",SUM(INDIRECT("U4:U"&amp;ROW()-1)),""))</f>
        <v/>
      </c>
      <c r="V126" s="6" t="str">
        <f t="shared" ca="1" si="25"/>
        <v/>
      </c>
      <c r="W126" s="6" t="str">
        <f ca="1">IF(AND($A126&lt;&gt;"",$A126&lt;&gt;"TOTAL"),IF(AND('[10]PDI_OTRAS SITUACIONES ADMINISTR'!$AL124&lt;&gt;"",'[10]PDI_OTRAS SITUACIONES ADMINISTR'!$AL124&lt;&gt;0),'[10]PDI_OTRAS SITUACIONES ADMINISTR'!$AL124,""),IF($A126="TOTAL",SUM(INDIRECT("W4:W"&amp;ROW()-1)),""))</f>
        <v/>
      </c>
      <c r="X126" s="6" t="str">
        <f ca="1">IF(AND($A126&lt;&gt;"",$A126&lt;&gt;"TOTAL"),IF(AND('[10]PDI_OTRAS SITUACIONES ADMINISTR'!$AN124&lt;&gt;"",'[10]PDI_OTRAS SITUACIONES ADMINISTR'!$AN124&lt;&gt;0),'[10]PDI_OTRAS SITUACIONES ADMINISTR'!$AN124,""),IF($A126="TOTAL",SUM(INDIRECT("X4:X"&amp;ROW()-1)),""))</f>
        <v/>
      </c>
      <c r="Y126" s="6" t="str">
        <f t="shared" ca="1" si="26"/>
        <v/>
      </c>
      <c r="Z126" s="6" t="str">
        <f ca="1">IF(AND($A126&lt;&gt;"",$A126&lt;&gt;"TOTAL"),IF(AND('[10]PDI_OTRAS SITUACIONES ADMINISTR'!$AQ124&lt;&gt;"",'[10]PDI_OTRAS SITUACIONES ADMINISTR'!$AQ124&lt;&gt;0),'[10]PDI_OTRAS SITUACIONES ADMINISTR'!$AQ124,""),IF($A126="TOTAL",SUM(INDIRECT("Z4:Z"&amp;ROW()-1)),""))</f>
        <v/>
      </c>
      <c r="AA126" s="6" t="str">
        <f ca="1">IF(AND($A126&lt;&gt;"",$A126&lt;&gt;"TOTAL"),IF(AND('[10]PDI_OTRAS SITUACIONES ADMINISTR'!$AS124&lt;&gt;"",'[10]PDI_OTRAS SITUACIONES ADMINISTR'!$AS124&lt;&gt;0),'[10]PDI_OTRAS SITUACIONES ADMINISTR'!$AS124,""),IF($A126="TOTAL",SUM(INDIRECT("AA4:AA"&amp;ROW()-1)),""))</f>
        <v/>
      </c>
      <c r="AB126" s="6" t="str">
        <f t="shared" ca="1" si="27"/>
        <v/>
      </c>
      <c r="AC126" s="6" t="str">
        <f ca="1">IF(AND($A126&lt;&gt;"",$A126&lt;&gt;"TOTAL"),IF(AND('[10]PDI_OTRAS SITUACIONES ADMINISTR'!$AV124&lt;&gt;"",'[10]PDI_OTRAS SITUACIONES ADMINISTR'!$AV124&lt;&gt;0),'[10]PDI_OTRAS SITUACIONES ADMINISTR'!$AV124,""),IF($A126="TOTAL",SUM(INDIRECT("AC4:AC"&amp;ROW()-1)),""))</f>
        <v/>
      </c>
      <c r="AD126" s="6" t="str">
        <f ca="1">IF(AND($A126&lt;&gt;"",$A126&lt;&gt;"TOTAL"),IF(AND('[10]PDI_OTRAS SITUACIONES ADMINISTR'!$AX124&lt;&gt;"",'[10]PDI_OTRAS SITUACIONES ADMINISTR'!$AX124&lt;&gt;0),'[10]PDI_OTRAS SITUACIONES ADMINISTR'!$AX124,""),IF($A126="TOTAL",SUM(INDIRECT("AD4:AD"&amp;ROW()-1)),""))</f>
        <v/>
      </c>
      <c r="AE126" s="6" t="str">
        <f t="shared" ca="1" si="28"/>
        <v/>
      </c>
      <c r="AF126" s="6" t="str">
        <f ca="1">IF(AND($A126&lt;&gt;"",$A126&lt;&gt;"TOTAL"),IF(AND('[10]PDI_OTRAS SITUACIONES ADMINISTR'!$BA124&lt;&gt;"",'[10]PDI_OTRAS SITUACIONES ADMINISTR'!$BA124&lt;&gt;0),'[10]PDI_OTRAS SITUACIONES ADMINISTR'!$BA124,""),IF($A126="TOTAL",SUM(INDIRECT("AF4:AF"&amp;ROW()-1)),""))</f>
        <v/>
      </c>
      <c r="AG126" s="6" t="str">
        <f ca="1">IF(AND($A126&lt;&gt;"",$A126&lt;&gt;"TOTAL"),IF(AND('[10]PDI_OTRAS SITUACIONES ADMINISTR'!$BC124&lt;&gt;"",'[10]PDI_OTRAS SITUACIONES ADMINISTR'!$BC124&lt;&gt;0),'[10]PDI_OTRAS SITUACIONES ADMINISTR'!$BC124,""),IF($A126="TOTAL",SUM(INDIRECT("AG4:AG"&amp;ROW()-1)),""))</f>
        <v/>
      </c>
      <c r="AH126" s="6" t="str">
        <f t="shared" ca="1" si="29"/>
        <v/>
      </c>
      <c r="AI126" s="6" t="str">
        <f ca="1">IF(AND($A126&lt;&gt;"",$A126&lt;&gt;"TOTAL"),IF(AND('[10]PDI_OTRAS SITUACIONES ADMINISTR'!$BF124&lt;&gt;"",'[10]PDI_OTRAS SITUACIONES ADMINISTR'!$BF124&lt;&gt;0),'[10]PDI_OTRAS SITUACIONES ADMINISTR'!$BF124,""),IF($A126="TOTAL",SUM(INDIRECT("AI4:AI"&amp;ROW()-1)),""))</f>
        <v/>
      </c>
      <c r="AJ126" s="6" t="str">
        <f ca="1">IF(AND($A126&lt;&gt;"",$A126&lt;&gt;"TOTAL"),IF(AND('[10]PDI_OTRAS SITUACIONES ADMINISTR'!$BH124&lt;&gt;"",'[10]PDI_OTRAS SITUACIONES ADMINISTR'!$BH124&lt;&gt;0),'[10]PDI_OTRAS SITUACIONES ADMINISTR'!$BH124,""),IF($A126="TOTAL",SUM(INDIRECT("AJ4:AJ"&amp;ROW()-1)),""))</f>
        <v/>
      </c>
      <c r="AK126" s="6" t="str">
        <f t="shared" ca="1" si="30"/>
        <v/>
      </c>
      <c r="AL126" s="6" t="str">
        <f ca="1">IF(AND($A126&lt;&gt;"",$A126&lt;&gt;"TOTAL"),IF(AND('[10]PDI_OTRAS SITUACIONES ADMINISTR'!$BK124&lt;&gt;"",'[10]PDI_OTRAS SITUACIONES ADMINISTR'!$BK124&lt;&gt;0),'[10]PDI_OTRAS SITUACIONES ADMINISTR'!$BK124,""),IF($A126="TOTAL",SUM(INDIRECT("AL4:AL"&amp;ROW()-1)),""))</f>
        <v/>
      </c>
      <c r="AM126" s="6" t="str">
        <f ca="1">IF(AND($A126&lt;&gt;"",$A126&lt;&gt;"TOTAL"),IF(AND('[10]PDI_OTRAS SITUACIONES ADMINISTR'!$BM124&lt;&gt;"",'[10]PDI_OTRAS SITUACIONES ADMINISTR'!$BM124&lt;&gt;0),'[10]PDI_OTRAS SITUACIONES ADMINISTR'!$BM124,""),IF($A126="TOTAL",SUM(INDIRECT("AM4:AM"&amp;ROW()-1)),""))</f>
        <v/>
      </c>
      <c r="AN126" s="6" t="str">
        <f t="shared" ca="1" si="31"/>
        <v/>
      </c>
      <c r="AO126" s="6" t="str">
        <f ca="1">IF(AND($A126&lt;&gt;"",$A126&lt;&gt;"TOTAL"),IF(AND('[10]PDI_OTRAS SITUACIONES ADMINISTR'!$BP124&lt;&gt;"",'[10]PDI_OTRAS SITUACIONES ADMINISTR'!$BP124&lt;&gt;0),'[10]PDI_OTRAS SITUACIONES ADMINISTR'!$BP124,""),IF($A126="TOTAL",SUM(INDIRECT("AO4:AO"&amp;ROW()-1)),""))</f>
        <v/>
      </c>
      <c r="AP126" s="6" t="str">
        <f ca="1">IF(AND($A126&lt;&gt;"",$A126&lt;&gt;"TOTAL"),IF(AND('[10]PDI_OTRAS SITUACIONES ADMINISTR'!$BR124&lt;&gt;"",'[10]PDI_OTRAS SITUACIONES ADMINISTR'!$BR124&lt;&gt;0),'[10]PDI_OTRAS SITUACIONES ADMINISTR'!$BR124,""),IF($A126="TOTAL",SUM(INDIRECT("AP4:AP"&amp;ROW()-1)),""))</f>
        <v/>
      </c>
      <c r="AQ126" s="6" t="str">
        <f t="shared" ca="1" si="32"/>
        <v/>
      </c>
      <c r="AR126" s="6" t="str">
        <f ca="1">IF(AND($A126&lt;&gt;"",$A126&lt;&gt;"TOTAL"),IF(AND('[10]PDI_OTRAS SITUACIONES ADMINISTR'!$BU124&lt;&gt;"",'[10]PDI_OTRAS SITUACIONES ADMINISTR'!$BU124&lt;&gt;0),'[10]PDI_OTRAS SITUACIONES ADMINISTR'!$BU124,""),IF($A126="TOTAL",SUM(INDIRECT("AR4:AR"&amp;ROW()-1)),""))</f>
        <v/>
      </c>
      <c r="AS126" s="6" t="str">
        <f ca="1">IF(AND($A126&lt;&gt;"",$A126&lt;&gt;"TOTAL"),IF(AND('[10]PDI_OTRAS SITUACIONES ADMINISTR'!$BW124&lt;&gt;"",'[10]PDI_OTRAS SITUACIONES ADMINISTR'!$BW124&lt;&gt;0),'[10]PDI_OTRAS SITUACIONES ADMINISTR'!$BW124,""),IF($A126="TOTAL",SUM(INDIRECT("AS4:AS"&amp;ROW()-1)),""))</f>
        <v/>
      </c>
      <c r="AT126" s="6" t="str">
        <f t="shared" ca="1" si="33"/>
        <v/>
      </c>
      <c r="AU126" s="6" t="str">
        <f ca="1">IF(AND($A126&lt;&gt;"",$A126&lt;&gt;"TOTAL"),IF(AND('[10]PDI_OTRAS SITUACIONES ADMINISTR'!$BZ124&lt;&gt;"",'[10]PDI_OTRAS SITUACIONES ADMINISTR'!$BZ124&lt;&gt;0),'[10]PDI_OTRAS SITUACIONES ADMINISTR'!$BZ124,""),IF($A126="TOTAL",SUM(INDIRECT("AU4:AU"&amp;ROW()-1)),""))</f>
        <v/>
      </c>
      <c r="AV126" s="6" t="str">
        <f ca="1">IF(AND($A126&lt;&gt;"",$A126&lt;&gt;"TOTAL"),IF(AND('[10]PDI_OTRAS SITUACIONES ADMINISTR'!$CB124&lt;&gt;"",'[10]PDI_OTRAS SITUACIONES ADMINISTR'!$CB124&lt;&gt;0),'[10]PDI_OTRAS SITUACIONES ADMINISTR'!$CB124,""),IF($A126="TOTAL",SUM(INDIRECT("AV4:AV"&amp;ROW()-1)),""))</f>
        <v/>
      </c>
      <c r="AW126" s="6" t="str">
        <f t="shared" ca="1" si="34"/>
        <v/>
      </c>
      <c r="AX126" s="6" t="str">
        <f ca="1">IF(AND($A126&lt;&gt;"",$A126&lt;&gt;"TOTAL"),IF(AND('[10]PDI_OTRAS SITUACIONES ADMINISTR'!$CE124&lt;&gt;"",'[10]PDI_OTRAS SITUACIONES ADMINISTR'!$CE124&lt;&gt;0),'[10]PDI_OTRAS SITUACIONES ADMINISTR'!$CE124,""),IF($A126="TOTAL",SUM(INDIRECT("AX4:AX"&amp;ROW()-1)),""))</f>
        <v/>
      </c>
      <c r="AY126" s="6" t="str">
        <f ca="1">IF(AND($A126&lt;&gt;"",$A126&lt;&gt;"TOTAL"),IF(AND('[10]PDI_OTRAS SITUACIONES ADMINISTR'!$CG124&lt;&gt;"",'[10]PDI_OTRAS SITUACIONES ADMINISTR'!$CG124&lt;&gt;0),'[10]PDI_OTRAS SITUACIONES ADMINISTR'!$CG124,""),IF($A126="TOTAL",SUM(INDIRECT("AY4:AY"&amp;ROW()-1)),""))</f>
        <v/>
      </c>
      <c r="AZ126" s="6" t="str">
        <f t="shared" ca="1" si="35"/>
        <v/>
      </c>
      <c r="BA126" s="6" t="str">
        <f ca="1">IF(AND($A126&lt;&gt;"",$A126&lt;&gt;"TOTAL"),IF(AND('[10]PDI_OTRAS SITUACIONES ADMINISTR'!$CJ124&lt;&gt;"",'[10]PDI_OTRAS SITUACIONES ADMINISTR'!$CJ124&lt;&gt;0),'[10]PDI_OTRAS SITUACIONES ADMINISTR'!$CJ124,""),IF($A126="TOTAL",SUM(INDIRECT("BA4:BA"&amp;ROW()-1)),""))</f>
        <v/>
      </c>
      <c r="BB126" s="6" t="str">
        <f ca="1">IF(AND($A126&lt;&gt;"",$A126&lt;&gt;"TOTAL"),IF(AND('[10]PDI_OTRAS SITUACIONES ADMINISTR'!$CL124&lt;&gt;"",'[10]PDI_OTRAS SITUACIONES ADMINISTR'!$CL124&lt;&gt;0),'[10]PDI_OTRAS SITUACIONES ADMINISTR'!$CL124,""),IF($A126="TOTAL",SUM(INDIRECT("BB4:BB"&amp;ROW()-1)),""))</f>
        <v/>
      </c>
      <c r="BC126" s="6" t="str">
        <f t="shared" ca="1" si="36"/>
        <v/>
      </c>
      <c r="BD126" s="6" t="str">
        <f ca="1">IF(AND($A126&lt;&gt;"",$A126&lt;&gt;"TOTAL"),IF(AND('[10]PDI_OTRAS SITUACIONES ADMINISTR'!$CO124&lt;&gt;"",'[10]PDI_OTRAS SITUACIONES ADMINISTR'!$CO124&lt;&gt;0),'[10]PDI_OTRAS SITUACIONES ADMINISTR'!$CO124,""),IF($A126="TOTAL",SUM(INDIRECT("BD4:BD"&amp;ROW()-1)),""))</f>
        <v/>
      </c>
      <c r="BE126" s="6" t="str">
        <f ca="1">IF(AND($A126&lt;&gt;"",$A126&lt;&gt;"TOTAL"),IF(AND('[10]PDI_OTRAS SITUACIONES ADMINISTR'!$CQ124&lt;&gt;"",'[10]PDI_OTRAS SITUACIONES ADMINISTR'!$CQ124&lt;&gt;0),'[10]PDI_OTRAS SITUACIONES ADMINISTR'!$CQ124,""),IF($A126="TOTAL",SUM(INDIRECT("BE4:BE"&amp;ROW()-1)),""))</f>
        <v/>
      </c>
      <c r="BF126" s="6" t="str">
        <f t="shared" ca="1" si="37"/>
        <v/>
      </c>
    </row>
    <row r="127" spans="1:58" x14ac:dyDescent="0.2">
      <c r="A127" s="19" t="str">
        <f>IF('[10]PDI_OTRAS SITUACIONES ADMINISTR'!$B125&lt;&gt;"",'[10]PDI_OTRAS SITUACIONES ADMINISTR'!$B125,IF(AND('[10]PDI_OTRAS SITUACIONES ADMINISTR'!$B125="",'[10]PDI_OTRAS SITUACIONES ADMINISTR'!$B126="",'[10]PDI_OTRAS SITUACIONES ADMINISTR'!$B124=""),"","TOTAL"))</f>
        <v/>
      </c>
      <c r="B127" s="6" t="str">
        <f ca="1">IF(AND($A127&lt;&gt;"",$A127&lt;&gt;"TOTAL"),IF(AND('[10]PDI_OTRAS SITUACIONES ADMINISTR'!$C125&lt;&gt;"",'[10]PDI_OTRAS SITUACIONES ADMINISTR'!$C125&lt;&gt;0),'[10]PDI_OTRAS SITUACIONES ADMINISTR'!$C125,""),IF($A127="TOTAL",SUM(INDIRECT("B4:B"&amp;ROW()-1)),""))</f>
        <v/>
      </c>
      <c r="C127" s="6" t="str">
        <f ca="1">IF(AND($A127&lt;&gt;"",$A127&lt;&gt;"TOTAL"),IF(AND('[10]PDI_OTRAS SITUACIONES ADMINISTR'!$E125&lt;&gt;"",'[10]PDI_OTRAS SITUACIONES ADMINISTR'!$E125&lt;&gt;0),'[10]PDI_OTRAS SITUACIONES ADMINISTR'!$E125,""),IF($A127="TOTAL",SUM(INDIRECT("C4:C"&amp;ROW()-1)),""))</f>
        <v/>
      </c>
      <c r="D127" s="6" t="str">
        <f t="shared" ca="1" si="19"/>
        <v/>
      </c>
      <c r="E127" s="6" t="str">
        <f ca="1">IF(AND($A127&lt;&gt;"",$A127&lt;&gt;"TOTAL"),IF(AND('[10]PDI_OTRAS SITUACIONES ADMINISTR'!$H125&lt;&gt;"",'[10]PDI_OTRAS SITUACIONES ADMINISTR'!$H125&lt;&gt;0),'[10]PDI_OTRAS SITUACIONES ADMINISTR'!$H125,""),IF($A127="TOTAL",SUM(INDIRECT("E4:E"&amp;ROW()-1)),""))</f>
        <v/>
      </c>
      <c r="F127" s="6" t="str">
        <f ca="1">IF(AND($A127&lt;&gt;"",$A127&lt;&gt;"TOTAL"),IF(AND('[10]PDI_OTRAS SITUACIONES ADMINISTR'!$J125&lt;&gt;"",'[10]PDI_OTRAS SITUACIONES ADMINISTR'!$J125&lt;&gt;0),'[10]PDI_OTRAS SITUACIONES ADMINISTR'!$J125,""),IF($A127="TOTAL",SUM(INDIRECT("F4:F"&amp;ROW()-1)),""))</f>
        <v/>
      </c>
      <c r="G127" s="6" t="str">
        <f t="shared" ca="1" si="20"/>
        <v/>
      </c>
      <c r="H127" s="6" t="str">
        <f ca="1">IF(AND($A127&lt;&gt;"",$A127&lt;&gt;"TOTAL"),IF(AND('[10]PDI_OTRAS SITUACIONES ADMINISTR'!$M125&lt;&gt;"",'[10]PDI_OTRAS SITUACIONES ADMINISTR'!$M125&lt;&gt;0),'[10]PDI_OTRAS SITUACIONES ADMINISTR'!$M125,""),IF($A127="TOTAL",SUM(INDIRECT("H4:H"&amp;ROW()-1)),""))</f>
        <v/>
      </c>
      <c r="I127" s="6" t="str">
        <f ca="1">IF(AND($A127&lt;&gt;"",$A127&lt;&gt;"TOTAL"),IF(AND('[10]PDI_OTRAS SITUACIONES ADMINISTR'!$O125&lt;&gt;"",'[10]PDI_OTRAS SITUACIONES ADMINISTR'!$O125&lt;&gt;0),'[10]PDI_OTRAS SITUACIONES ADMINISTR'!$O125,""),IF($A127="TOTAL",SUM(INDIRECT("I4:I"&amp;ROW()-1)),""))</f>
        <v/>
      </c>
      <c r="J127" s="6" t="str">
        <f t="shared" ca="1" si="21"/>
        <v/>
      </c>
      <c r="K127" s="6" t="str">
        <f ca="1">IF(AND($A127&lt;&gt;"",$A127&lt;&gt;"TOTAL"),IF(AND('[10]PDI_OTRAS SITUACIONES ADMINISTR'!$R125&lt;&gt;"",'[10]PDI_OTRAS SITUACIONES ADMINISTR'!$R125&lt;&gt;0),'[10]PDI_OTRAS SITUACIONES ADMINISTR'!$R125,""),IF($A127="TOTAL",SUM(INDIRECT("K4:K"&amp;ROW()-1)),""))</f>
        <v/>
      </c>
      <c r="L127" s="6" t="str">
        <f ca="1">IF(AND($A127&lt;&gt;"",$A127&lt;&gt;"TOTAL"),IF(AND('[10]PDI_OTRAS SITUACIONES ADMINISTR'!$T125&lt;&gt;"",'[10]PDI_OTRAS SITUACIONES ADMINISTR'!$T125&lt;&gt;0),'[10]PDI_OTRAS SITUACIONES ADMINISTR'!$T125,""),IF($A127="TOTAL",SUM(INDIRECT("L4:L"&amp;ROW()-1)),""))</f>
        <v/>
      </c>
      <c r="M127" s="6" t="str">
        <f t="shared" ca="1" si="22"/>
        <v/>
      </c>
      <c r="N127" s="6" t="str">
        <f ca="1">IF(AND($A127&lt;&gt;"",$A127&lt;&gt;"TOTAL"),IF(AND('[10]PDI_OTRAS SITUACIONES ADMINISTR'!$W125&lt;&gt;"",'[10]PDI_OTRAS SITUACIONES ADMINISTR'!$W125&lt;&gt;0),'[10]PDI_OTRAS SITUACIONES ADMINISTR'!$W125,""),IF($A127="TOTAL",SUM(INDIRECT("N4:N"&amp;ROW()-1)),""))</f>
        <v/>
      </c>
      <c r="O127" s="6" t="str">
        <f ca="1">IF(AND($A127&lt;&gt;"",$A127&lt;&gt;"TOTAL"),IF(AND('[10]PDI_OTRAS SITUACIONES ADMINISTR'!$Y125&lt;&gt;"",'[10]PDI_OTRAS SITUACIONES ADMINISTR'!$Y125&lt;&gt;0),'[10]PDI_OTRAS SITUACIONES ADMINISTR'!$Y125,""),IF($A127="TOTAL",SUM(INDIRECT("O4:O"&amp;ROW()-1)),""))</f>
        <v/>
      </c>
      <c r="P127" s="6" t="str">
        <f t="shared" ca="1" si="23"/>
        <v/>
      </c>
      <c r="Q127" s="6" t="str">
        <f ca="1">IF(AND($A127&lt;&gt;"",$A127&lt;&gt;"TOTAL"),IF(AND('[10]PDI_OTRAS SITUACIONES ADMINISTR'!$AB125&lt;&gt;"",'[10]PDI_OTRAS SITUACIONES ADMINISTR'!$AB125&lt;&gt;0),'[10]PDI_OTRAS SITUACIONES ADMINISTR'!$AB125,""),IF($A127="TOTAL",SUM(INDIRECT("Q4:Q"&amp;ROW()-1)),""))</f>
        <v/>
      </c>
      <c r="R127" s="6" t="str">
        <f ca="1">IF(AND($A127&lt;&gt;"",$A127&lt;&gt;"TOTAL"),IF(AND('[10]PDI_OTRAS SITUACIONES ADMINISTR'!$AD125&lt;&gt;"",'[10]PDI_OTRAS SITUACIONES ADMINISTR'!$AD125&lt;&gt;0),'[10]PDI_OTRAS SITUACIONES ADMINISTR'!$AD125,""),IF($A127="TOTAL",SUM(INDIRECT("R4:R"&amp;ROW()-1)),""))</f>
        <v/>
      </c>
      <c r="S127" s="6" t="str">
        <f t="shared" ca="1" si="24"/>
        <v/>
      </c>
      <c r="T127" s="6" t="str">
        <f ca="1">IF(AND($A127&lt;&gt;"",$A127&lt;&gt;"TOTAL"),IF(AND('[10]PDI_OTRAS SITUACIONES ADMINISTR'!$AG125&lt;&gt;"",'[10]PDI_OTRAS SITUACIONES ADMINISTR'!$AG125&lt;&gt;0),'[10]PDI_OTRAS SITUACIONES ADMINISTR'!$AG125,""),IF($A127="TOTAL",SUM(INDIRECT("T4:T"&amp;ROW()-1)),""))</f>
        <v/>
      </c>
      <c r="U127" s="6" t="str">
        <f ca="1">IF(AND($A127&lt;&gt;"",$A127&lt;&gt;"TOTAL"),IF(AND('[10]PDI_OTRAS SITUACIONES ADMINISTR'!$AI125&lt;&gt;"",'[10]PDI_OTRAS SITUACIONES ADMINISTR'!$AI125&lt;&gt;0),'[10]PDI_OTRAS SITUACIONES ADMINISTR'!$AI125,""),IF($A127="TOTAL",SUM(INDIRECT("U4:U"&amp;ROW()-1)),""))</f>
        <v/>
      </c>
      <c r="V127" s="6" t="str">
        <f t="shared" ca="1" si="25"/>
        <v/>
      </c>
      <c r="W127" s="6" t="str">
        <f ca="1">IF(AND($A127&lt;&gt;"",$A127&lt;&gt;"TOTAL"),IF(AND('[10]PDI_OTRAS SITUACIONES ADMINISTR'!$AL125&lt;&gt;"",'[10]PDI_OTRAS SITUACIONES ADMINISTR'!$AL125&lt;&gt;0),'[10]PDI_OTRAS SITUACIONES ADMINISTR'!$AL125,""),IF($A127="TOTAL",SUM(INDIRECT("W4:W"&amp;ROW()-1)),""))</f>
        <v/>
      </c>
      <c r="X127" s="6" t="str">
        <f ca="1">IF(AND($A127&lt;&gt;"",$A127&lt;&gt;"TOTAL"),IF(AND('[10]PDI_OTRAS SITUACIONES ADMINISTR'!$AN125&lt;&gt;"",'[10]PDI_OTRAS SITUACIONES ADMINISTR'!$AN125&lt;&gt;0),'[10]PDI_OTRAS SITUACIONES ADMINISTR'!$AN125,""),IF($A127="TOTAL",SUM(INDIRECT("X4:X"&amp;ROW()-1)),""))</f>
        <v/>
      </c>
      <c r="Y127" s="6" t="str">
        <f t="shared" ca="1" si="26"/>
        <v/>
      </c>
      <c r="Z127" s="6" t="str">
        <f ca="1">IF(AND($A127&lt;&gt;"",$A127&lt;&gt;"TOTAL"),IF(AND('[10]PDI_OTRAS SITUACIONES ADMINISTR'!$AQ125&lt;&gt;"",'[10]PDI_OTRAS SITUACIONES ADMINISTR'!$AQ125&lt;&gt;0),'[10]PDI_OTRAS SITUACIONES ADMINISTR'!$AQ125,""),IF($A127="TOTAL",SUM(INDIRECT("Z4:Z"&amp;ROW()-1)),""))</f>
        <v/>
      </c>
      <c r="AA127" s="6" t="str">
        <f ca="1">IF(AND($A127&lt;&gt;"",$A127&lt;&gt;"TOTAL"),IF(AND('[10]PDI_OTRAS SITUACIONES ADMINISTR'!$AS125&lt;&gt;"",'[10]PDI_OTRAS SITUACIONES ADMINISTR'!$AS125&lt;&gt;0),'[10]PDI_OTRAS SITUACIONES ADMINISTR'!$AS125,""),IF($A127="TOTAL",SUM(INDIRECT("AA4:AA"&amp;ROW()-1)),""))</f>
        <v/>
      </c>
      <c r="AB127" s="6" t="str">
        <f t="shared" ca="1" si="27"/>
        <v/>
      </c>
      <c r="AC127" s="6" t="str">
        <f ca="1">IF(AND($A127&lt;&gt;"",$A127&lt;&gt;"TOTAL"),IF(AND('[10]PDI_OTRAS SITUACIONES ADMINISTR'!$AV125&lt;&gt;"",'[10]PDI_OTRAS SITUACIONES ADMINISTR'!$AV125&lt;&gt;0),'[10]PDI_OTRAS SITUACIONES ADMINISTR'!$AV125,""),IF($A127="TOTAL",SUM(INDIRECT("AC4:AC"&amp;ROW()-1)),""))</f>
        <v/>
      </c>
      <c r="AD127" s="6" t="str">
        <f ca="1">IF(AND($A127&lt;&gt;"",$A127&lt;&gt;"TOTAL"),IF(AND('[10]PDI_OTRAS SITUACIONES ADMINISTR'!$AX125&lt;&gt;"",'[10]PDI_OTRAS SITUACIONES ADMINISTR'!$AX125&lt;&gt;0),'[10]PDI_OTRAS SITUACIONES ADMINISTR'!$AX125,""),IF($A127="TOTAL",SUM(INDIRECT("AD4:AD"&amp;ROW()-1)),""))</f>
        <v/>
      </c>
      <c r="AE127" s="6" t="str">
        <f t="shared" ca="1" si="28"/>
        <v/>
      </c>
      <c r="AF127" s="6" t="str">
        <f ca="1">IF(AND($A127&lt;&gt;"",$A127&lt;&gt;"TOTAL"),IF(AND('[10]PDI_OTRAS SITUACIONES ADMINISTR'!$BA125&lt;&gt;"",'[10]PDI_OTRAS SITUACIONES ADMINISTR'!$BA125&lt;&gt;0),'[10]PDI_OTRAS SITUACIONES ADMINISTR'!$BA125,""),IF($A127="TOTAL",SUM(INDIRECT("AF4:AF"&amp;ROW()-1)),""))</f>
        <v/>
      </c>
      <c r="AG127" s="6" t="str">
        <f ca="1">IF(AND($A127&lt;&gt;"",$A127&lt;&gt;"TOTAL"),IF(AND('[10]PDI_OTRAS SITUACIONES ADMINISTR'!$BC125&lt;&gt;"",'[10]PDI_OTRAS SITUACIONES ADMINISTR'!$BC125&lt;&gt;0),'[10]PDI_OTRAS SITUACIONES ADMINISTR'!$BC125,""),IF($A127="TOTAL",SUM(INDIRECT("AG4:AG"&amp;ROW()-1)),""))</f>
        <v/>
      </c>
      <c r="AH127" s="6" t="str">
        <f t="shared" ca="1" si="29"/>
        <v/>
      </c>
      <c r="AI127" s="6" t="str">
        <f ca="1">IF(AND($A127&lt;&gt;"",$A127&lt;&gt;"TOTAL"),IF(AND('[10]PDI_OTRAS SITUACIONES ADMINISTR'!$BF125&lt;&gt;"",'[10]PDI_OTRAS SITUACIONES ADMINISTR'!$BF125&lt;&gt;0),'[10]PDI_OTRAS SITUACIONES ADMINISTR'!$BF125,""),IF($A127="TOTAL",SUM(INDIRECT("AI4:AI"&amp;ROW()-1)),""))</f>
        <v/>
      </c>
      <c r="AJ127" s="6" t="str">
        <f ca="1">IF(AND($A127&lt;&gt;"",$A127&lt;&gt;"TOTAL"),IF(AND('[10]PDI_OTRAS SITUACIONES ADMINISTR'!$BH125&lt;&gt;"",'[10]PDI_OTRAS SITUACIONES ADMINISTR'!$BH125&lt;&gt;0),'[10]PDI_OTRAS SITUACIONES ADMINISTR'!$BH125,""),IF($A127="TOTAL",SUM(INDIRECT("AJ4:AJ"&amp;ROW()-1)),""))</f>
        <v/>
      </c>
      <c r="AK127" s="6" t="str">
        <f t="shared" ca="1" si="30"/>
        <v/>
      </c>
      <c r="AL127" s="6" t="str">
        <f ca="1">IF(AND($A127&lt;&gt;"",$A127&lt;&gt;"TOTAL"),IF(AND('[10]PDI_OTRAS SITUACIONES ADMINISTR'!$BK125&lt;&gt;"",'[10]PDI_OTRAS SITUACIONES ADMINISTR'!$BK125&lt;&gt;0),'[10]PDI_OTRAS SITUACIONES ADMINISTR'!$BK125,""),IF($A127="TOTAL",SUM(INDIRECT("AL4:AL"&amp;ROW()-1)),""))</f>
        <v/>
      </c>
      <c r="AM127" s="6" t="str">
        <f ca="1">IF(AND($A127&lt;&gt;"",$A127&lt;&gt;"TOTAL"),IF(AND('[10]PDI_OTRAS SITUACIONES ADMINISTR'!$BM125&lt;&gt;"",'[10]PDI_OTRAS SITUACIONES ADMINISTR'!$BM125&lt;&gt;0),'[10]PDI_OTRAS SITUACIONES ADMINISTR'!$BM125,""),IF($A127="TOTAL",SUM(INDIRECT("AM4:AM"&amp;ROW()-1)),""))</f>
        <v/>
      </c>
      <c r="AN127" s="6" t="str">
        <f t="shared" ca="1" si="31"/>
        <v/>
      </c>
      <c r="AO127" s="6" t="str">
        <f ca="1">IF(AND($A127&lt;&gt;"",$A127&lt;&gt;"TOTAL"),IF(AND('[10]PDI_OTRAS SITUACIONES ADMINISTR'!$BP125&lt;&gt;"",'[10]PDI_OTRAS SITUACIONES ADMINISTR'!$BP125&lt;&gt;0),'[10]PDI_OTRAS SITUACIONES ADMINISTR'!$BP125,""),IF($A127="TOTAL",SUM(INDIRECT("AO4:AO"&amp;ROW()-1)),""))</f>
        <v/>
      </c>
      <c r="AP127" s="6" t="str">
        <f ca="1">IF(AND($A127&lt;&gt;"",$A127&lt;&gt;"TOTAL"),IF(AND('[10]PDI_OTRAS SITUACIONES ADMINISTR'!$BR125&lt;&gt;"",'[10]PDI_OTRAS SITUACIONES ADMINISTR'!$BR125&lt;&gt;0),'[10]PDI_OTRAS SITUACIONES ADMINISTR'!$BR125,""),IF($A127="TOTAL",SUM(INDIRECT("AP4:AP"&amp;ROW()-1)),""))</f>
        <v/>
      </c>
      <c r="AQ127" s="6" t="str">
        <f t="shared" ca="1" si="32"/>
        <v/>
      </c>
      <c r="AR127" s="6" t="str">
        <f ca="1">IF(AND($A127&lt;&gt;"",$A127&lt;&gt;"TOTAL"),IF(AND('[10]PDI_OTRAS SITUACIONES ADMINISTR'!$BU125&lt;&gt;"",'[10]PDI_OTRAS SITUACIONES ADMINISTR'!$BU125&lt;&gt;0),'[10]PDI_OTRAS SITUACIONES ADMINISTR'!$BU125,""),IF($A127="TOTAL",SUM(INDIRECT("AR4:AR"&amp;ROW()-1)),""))</f>
        <v/>
      </c>
      <c r="AS127" s="6" t="str">
        <f ca="1">IF(AND($A127&lt;&gt;"",$A127&lt;&gt;"TOTAL"),IF(AND('[10]PDI_OTRAS SITUACIONES ADMINISTR'!$BW125&lt;&gt;"",'[10]PDI_OTRAS SITUACIONES ADMINISTR'!$BW125&lt;&gt;0),'[10]PDI_OTRAS SITUACIONES ADMINISTR'!$BW125,""),IF($A127="TOTAL",SUM(INDIRECT("AS4:AS"&amp;ROW()-1)),""))</f>
        <v/>
      </c>
      <c r="AT127" s="6" t="str">
        <f t="shared" ca="1" si="33"/>
        <v/>
      </c>
      <c r="AU127" s="6" t="str">
        <f ca="1">IF(AND($A127&lt;&gt;"",$A127&lt;&gt;"TOTAL"),IF(AND('[10]PDI_OTRAS SITUACIONES ADMINISTR'!$BZ125&lt;&gt;"",'[10]PDI_OTRAS SITUACIONES ADMINISTR'!$BZ125&lt;&gt;0),'[10]PDI_OTRAS SITUACIONES ADMINISTR'!$BZ125,""),IF($A127="TOTAL",SUM(INDIRECT("AU4:AU"&amp;ROW()-1)),""))</f>
        <v/>
      </c>
      <c r="AV127" s="6" t="str">
        <f ca="1">IF(AND($A127&lt;&gt;"",$A127&lt;&gt;"TOTAL"),IF(AND('[10]PDI_OTRAS SITUACIONES ADMINISTR'!$CB125&lt;&gt;"",'[10]PDI_OTRAS SITUACIONES ADMINISTR'!$CB125&lt;&gt;0),'[10]PDI_OTRAS SITUACIONES ADMINISTR'!$CB125,""),IF($A127="TOTAL",SUM(INDIRECT("AV4:AV"&amp;ROW()-1)),""))</f>
        <v/>
      </c>
      <c r="AW127" s="6" t="str">
        <f t="shared" ca="1" si="34"/>
        <v/>
      </c>
      <c r="AX127" s="6" t="str">
        <f ca="1">IF(AND($A127&lt;&gt;"",$A127&lt;&gt;"TOTAL"),IF(AND('[10]PDI_OTRAS SITUACIONES ADMINISTR'!$CE125&lt;&gt;"",'[10]PDI_OTRAS SITUACIONES ADMINISTR'!$CE125&lt;&gt;0),'[10]PDI_OTRAS SITUACIONES ADMINISTR'!$CE125,""),IF($A127="TOTAL",SUM(INDIRECT("AX4:AX"&amp;ROW()-1)),""))</f>
        <v/>
      </c>
      <c r="AY127" s="6" t="str">
        <f ca="1">IF(AND($A127&lt;&gt;"",$A127&lt;&gt;"TOTAL"),IF(AND('[10]PDI_OTRAS SITUACIONES ADMINISTR'!$CG125&lt;&gt;"",'[10]PDI_OTRAS SITUACIONES ADMINISTR'!$CG125&lt;&gt;0),'[10]PDI_OTRAS SITUACIONES ADMINISTR'!$CG125,""),IF($A127="TOTAL",SUM(INDIRECT("AY4:AY"&amp;ROW()-1)),""))</f>
        <v/>
      </c>
      <c r="AZ127" s="6" t="str">
        <f t="shared" ca="1" si="35"/>
        <v/>
      </c>
      <c r="BA127" s="6" t="str">
        <f ca="1">IF(AND($A127&lt;&gt;"",$A127&lt;&gt;"TOTAL"),IF(AND('[10]PDI_OTRAS SITUACIONES ADMINISTR'!$CJ125&lt;&gt;"",'[10]PDI_OTRAS SITUACIONES ADMINISTR'!$CJ125&lt;&gt;0),'[10]PDI_OTRAS SITUACIONES ADMINISTR'!$CJ125,""),IF($A127="TOTAL",SUM(INDIRECT("BA4:BA"&amp;ROW()-1)),""))</f>
        <v/>
      </c>
      <c r="BB127" s="6" t="str">
        <f ca="1">IF(AND($A127&lt;&gt;"",$A127&lt;&gt;"TOTAL"),IF(AND('[10]PDI_OTRAS SITUACIONES ADMINISTR'!$CL125&lt;&gt;"",'[10]PDI_OTRAS SITUACIONES ADMINISTR'!$CL125&lt;&gt;0),'[10]PDI_OTRAS SITUACIONES ADMINISTR'!$CL125,""),IF($A127="TOTAL",SUM(INDIRECT("BB4:BB"&amp;ROW()-1)),""))</f>
        <v/>
      </c>
      <c r="BC127" s="6" t="str">
        <f t="shared" ca="1" si="36"/>
        <v/>
      </c>
      <c r="BD127" s="6" t="str">
        <f ca="1">IF(AND($A127&lt;&gt;"",$A127&lt;&gt;"TOTAL"),IF(AND('[10]PDI_OTRAS SITUACIONES ADMINISTR'!$CO125&lt;&gt;"",'[10]PDI_OTRAS SITUACIONES ADMINISTR'!$CO125&lt;&gt;0),'[10]PDI_OTRAS SITUACIONES ADMINISTR'!$CO125,""),IF($A127="TOTAL",SUM(INDIRECT("BD4:BD"&amp;ROW()-1)),""))</f>
        <v/>
      </c>
      <c r="BE127" s="6" t="str">
        <f ca="1">IF(AND($A127&lt;&gt;"",$A127&lt;&gt;"TOTAL"),IF(AND('[10]PDI_OTRAS SITUACIONES ADMINISTR'!$CQ125&lt;&gt;"",'[10]PDI_OTRAS SITUACIONES ADMINISTR'!$CQ125&lt;&gt;0),'[10]PDI_OTRAS SITUACIONES ADMINISTR'!$CQ125,""),IF($A127="TOTAL",SUM(INDIRECT("BE4:BE"&amp;ROW()-1)),""))</f>
        <v/>
      </c>
      <c r="BF127" s="6" t="str">
        <f t="shared" ca="1" si="37"/>
        <v/>
      </c>
    </row>
    <row r="128" spans="1:58" x14ac:dyDescent="0.2">
      <c r="A128" s="19" t="str">
        <f>IF('[10]PDI_OTRAS SITUACIONES ADMINISTR'!$B126&lt;&gt;"",'[10]PDI_OTRAS SITUACIONES ADMINISTR'!$B126,IF(AND('[10]PDI_OTRAS SITUACIONES ADMINISTR'!$B126="",'[10]PDI_OTRAS SITUACIONES ADMINISTR'!$B127="",'[10]PDI_OTRAS SITUACIONES ADMINISTR'!$B125=""),"","TOTAL"))</f>
        <v/>
      </c>
      <c r="B128" s="6" t="str">
        <f ca="1">IF(AND($A128&lt;&gt;"",$A128&lt;&gt;"TOTAL"),IF(AND('[10]PDI_OTRAS SITUACIONES ADMINISTR'!$C126&lt;&gt;"",'[10]PDI_OTRAS SITUACIONES ADMINISTR'!$C126&lt;&gt;0),'[10]PDI_OTRAS SITUACIONES ADMINISTR'!$C126,""),IF($A128="TOTAL",SUM(INDIRECT("B4:B"&amp;ROW()-1)),""))</f>
        <v/>
      </c>
      <c r="C128" s="6" t="str">
        <f ca="1">IF(AND($A128&lt;&gt;"",$A128&lt;&gt;"TOTAL"),IF(AND('[10]PDI_OTRAS SITUACIONES ADMINISTR'!$E126&lt;&gt;"",'[10]PDI_OTRAS SITUACIONES ADMINISTR'!$E126&lt;&gt;0),'[10]PDI_OTRAS SITUACIONES ADMINISTR'!$E126,""),IF($A128="TOTAL",SUM(INDIRECT("C4:C"&amp;ROW()-1)),""))</f>
        <v/>
      </c>
      <c r="D128" s="6" t="str">
        <f t="shared" ca="1" si="19"/>
        <v/>
      </c>
      <c r="E128" s="6" t="str">
        <f ca="1">IF(AND($A128&lt;&gt;"",$A128&lt;&gt;"TOTAL"),IF(AND('[10]PDI_OTRAS SITUACIONES ADMINISTR'!$H126&lt;&gt;"",'[10]PDI_OTRAS SITUACIONES ADMINISTR'!$H126&lt;&gt;0),'[10]PDI_OTRAS SITUACIONES ADMINISTR'!$H126,""),IF($A128="TOTAL",SUM(INDIRECT("E4:E"&amp;ROW()-1)),""))</f>
        <v/>
      </c>
      <c r="F128" s="6" t="str">
        <f ca="1">IF(AND($A128&lt;&gt;"",$A128&lt;&gt;"TOTAL"),IF(AND('[10]PDI_OTRAS SITUACIONES ADMINISTR'!$J126&lt;&gt;"",'[10]PDI_OTRAS SITUACIONES ADMINISTR'!$J126&lt;&gt;0),'[10]PDI_OTRAS SITUACIONES ADMINISTR'!$J126,""),IF($A128="TOTAL",SUM(INDIRECT("F4:F"&amp;ROW()-1)),""))</f>
        <v/>
      </c>
      <c r="G128" s="6" t="str">
        <f t="shared" ca="1" si="20"/>
        <v/>
      </c>
      <c r="H128" s="6" t="str">
        <f ca="1">IF(AND($A128&lt;&gt;"",$A128&lt;&gt;"TOTAL"),IF(AND('[10]PDI_OTRAS SITUACIONES ADMINISTR'!$M126&lt;&gt;"",'[10]PDI_OTRAS SITUACIONES ADMINISTR'!$M126&lt;&gt;0),'[10]PDI_OTRAS SITUACIONES ADMINISTR'!$M126,""),IF($A128="TOTAL",SUM(INDIRECT("H4:H"&amp;ROW()-1)),""))</f>
        <v/>
      </c>
      <c r="I128" s="6" t="str">
        <f ca="1">IF(AND($A128&lt;&gt;"",$A128&lt;&gt;"TOTAL"),IF(AND('[10]PDI_OTRAS SITUACIONES ADMINISTR'!$O126&lt;&gt;"",'[10]PDI_OTRAS SITUACIONES ADMINISTR'!$O126&lt;&gt;0),'[10]PDI_OTRAS SITUACIONES ADMINISTR'!$O126,""),IF($A128="TOTAL",SUM(INDIRECT("I4:I"&amp;ROW()-1)),""))</f>
        <v/>
      </c>
      <c r="J128" s="6" t="str">
        <f t="shared" ca="1" si="21"/>
        <v/>
      </c>
      <c r="K128" s="6" t="str">
        <f ca="1">IF(AND($A128&lt;&gt;"",$A128&lt;&gt;"TOTAL"),IF(AND('[10]PDI_OTRAS SITUACIONES ADMINISTR'!$R126&lt;&gt;"",'[10]PDI_OTRAS SITUACIONES ADMINISTR'!$R126&lt;&gt;0),'[10]PDI_OTRAS SITUACIONES ADMINISTR'!$R126,""),IF($A128="TOTAL",SUM(INDIRECT("K4:K"&amp;ROW()-1)),""))</f>
        <v/>
      </c>
      <c r="L128" s="6" t="str">
        <f ca="1">IF(AND($A128&lt;&gt;"",$A128&lt;&gt;"TOTAL"),IF(AND('[10]PDI_OTRAS SITUACIONES ADMINISTR'!$T126&lt;&gt;"",'[10]PDI_OTRAS SITUACIONES ADMINISTR'!$T126&lt;&gt;0),'[10]PDI_OTRAS SITUACIONES ADMINISTR'!$T126,""),IF($A128="TOTAL",SUM(INDIRECT("L4:L"&amp;ROW()-1)),""))</f>
        <v/>
      </c>
      <c r="M128" s="6" t="str">
        <f t="shared" ca="1" si="22"/>
        <v/>
      </c>
      <c r="N128" s="6" t="str">
        <f ca="1">IF(AND($A128&lt;&gt;"",$A128&lt;&gt;"TOTAL"),IF(AND('[10]PDI_OTRAS SITUACIONES ADMINISTR'!$W126&lt;&gt;"",'[10]PDI_OTRAS SITUACIONES ADMINISTR'!$W126&lt;&gt;0),'[10]PDI_OTRAS SITUACIONES ADMINISTR'!$W126,""),IF($A128="TOTAL",SUM(INDIRECT("N4:N"&amp;ROW()-1)),""))</f>
        <v/>
      </c>
      <c r="O128" s="6" t="str">
        <f ca="1">IF(AND($A128&lt;&gt;"",$A128&lt;&gt;"TOTAL"),IF(AND('[10]PDI_OTRAS SITUACIONES ADMINISTR'!$Y126&lt;&gt;"",'[10]PDI_OTRAS SITUACIONES ADMINISTR'!$Y126&lt;&gt;0),'[10]PDI_OTRAS SITUACIONES ADMINISTR'!$Y126,""),IF($A128="TOTAL",SUM(INDIRECT("O4:O"&amp;ROW()-1)),""))</f>
        <v/>
      </c>
      <c r="P128" s="6" t="str">
        <f t="shared" ca="1" si="23"/>
        <v/>
      </c>
      <c r="Q128" s="6" t="str">
        <f ca="1">IF(AND($A128&lt;&gt;"",$A128&lt;&gt;"TOTAL"),IF(AND('[10]PDI_OTRAS SITUACIONES ADMINISTR'!$AB126&lt;&gt;"",'[10]PDI_OTRAS SITUACIONES ADMINISTR'!$AB126&lt;&gt;0),'[10]PDI_OTRAS SITUACIONES ADMINISTR'!$AB126,""),IF($A128="TOTAL",SUM(INDIRECT("Q4:Q"&amp;ROW()-1)),""))</f>
        <v/>
      </c>
      <c r="R128" s="6" t="str">
        <f ca="1">IF(AND($A128&lt;&gt;"",$A128&lt;&gt;"TOTAL"),IF(AND('[10]PDI_OTRAS SITUACIONES ADMINISTR'!$AD126&lt;&gt;"",'[10]PDI_OTRAS SITUACIONES ADMINISTR'!$AD126&lt;&gt;0),'[10]PDI_OTRAS SITUACIONES ADMINISTR'!$AD126,""),IF($A128="TOTAL",SUM(INDIRECT("R4:R"&amp;ROW()-1)),""))</f>
        <v/>
      </c>
      <c r="S128" s="6" t="str">
        <f t="shared" ca="1" si="24"/>
        <v/>
      </c>
      <c r="T128" s="6" t="str">
        <f ca="1">IF(AND($A128&lt;&gt;"",$A128&lt;&gt;"TOTAL"),IF(AND('[10]PDI_OTRAS SITUACIONES ADMINISTR'!$AG126&lt;&gt;"",'[10]PDI_OTRAS SITUACIONES ADMINISTR'!$AG126&lt;&gt;0),'[10]PDI_OTRAS SITUACIONES ADMINISTR'!$AG126,""),IF($A128="TOTAL",SUM(INDIRECT("T4:T"&amp;ROW()-1)),""))</f>
        <v/>
      </c>
      <c r="U128" s="6" t="str">
        <f ca="1">IF(AND($A128&lt;&gt;"",$A128&lt;&gt;"TOTAL"),IF(AND('[10]PDI_OTRAS SITUACIONES ADMINISTR'!$AI126&lt;&gt;"",'[10]PDI_OTRAS SITUACIONES ADMINISTR'!$AI126&lt;&gt;0),'[10]PDI_OTRAS SITUACIONES ADMINISTR'!$AI126,""),IF($A128="TOTAL",SUM(INDIRECT("U4:U"&amp;ROW()-1)),""))</f>
        <v/>
      </c>
      <c r="V128" s="6" t="str">
        <f t="shared" ca="1" si="25"/>
        <v/>
      </c>
      <c r="W128" s="6" t="str">
        <f ca="1">IF(AND($A128&lt;&gt;"",$A128&lt;&gt;"TOTAL"),IF(AND('[10]PDI_OTRAS SITUACIONES ADMINISTR'!$AL126&lt;&gt;"",'[10]PDI_OTRAS SITUACIONES ADMINISTR'!$AL126&lt;&gt;0),'[10]PDI_OTRAS SITUACIONES ADMINISTR'!$AL126,""),IF($A128="TOTAL",SUM(INDIRECT("W4:W"&amp;ROW()-1)),""))</f>
        <v/>
      </c>
      <c r="X128" s="6" t="str">
        <f ca="1">IF(AND($A128&lt;&gt;"",$A128&lt;&gt;"TOTAL"),IF(AND('[10]PDI_OTRAS SITUACIONES ADMINISTR'!$AN126&lt;&gt;"",'[10]PDI_OTRAS SITUACIONES ADMINISTR'!$AN126&lt;&gt;0),'[10]PDI_OTRAS SITUACIONES ADMINISTR'!$AN126,""),IF($A128="TOTAL",SUM(INDIRECT("X4:X"&amp;ROW()-1)),""))</f>
        <v/>
      </c>
      <c r="Y128" s="6" t="str">
        <f t="shared" ca="1" si="26"/>
        <v/>
      </c>
      <c r="Z128" s="6" t="str">
        <f ca="1">IF(AND($A128&lt;&gt;"",$A128&lt;&gt;"TOTAL"),IF(AND('[10]PDI_OTRAS SITUACIONES ADMINISTR'!$AQ126&lt;&gt;"",'[10]PDI_OTRAS SITUACIONES ADMINISTR'!$AQ126&lt;&gt;0),'[10]PDI_OTRAS SITUACIONES ADMINISTR'!$AQ126,""),IF($A128="TOTAL",SUM(INDIRECT("Z4:Z"&amp;ROW()-1)),""))</f>
        <v/>
      </c>
      <c r="AA128" s="6" t="str">
        <f ca="1">IF(AND($A128&lt;&gt;"",$A128&lt;&gt;"TOTAL"),IF(AND('[10]PDI_OTRAS SITUACIONES ADMINISTR'!$AS126&lt;&gt;"",'[10]PDI_OTRAS SITUACIONES ADMINISTR'!$AS126&lt;&gt;0),'[10]PDI_OTRAS SITUACIONES ADMINISTR'!$AS126,""),IF($A128="TOTAL",SUM(INDIRECT("AA4:AA"&amp;ROW()-1)),""))</f>
        <v/>
      </c>
      <c r="AB128" s="6" t="str">
        <f t="shared" ca="1" si="27"/>
        <v/>
      </c>
      <c r="AC128" s="6" t="str">
        <f ca="1">IF(AND($A128&lt;&gt;"",$A128&lt;&gt;"TOTAL"),IF(AND('[10]PDI_OTRAS SITUACIONES ADMINISTR'!$AV126&lt;&gt;"",'[10]PDI_OTRAS SITUACIONES ADMINISTR'!$AV126&lt;&gt;0),'[10]PDI_OTRAS SITUACIONES ADMINISTR'!$AV126,""),IF($A128="TOTAL",SUM(INDIRECT("AC4:AC"&amp;ROW()-1)),""))</f>
        <v/>
      </c>
      <c r="AD128" s="6" t="str">
        <f ca="1">IF(AND($A128&lt;&gt;"",$A128&lt;&gt;"TOTAL"),IF(AND('[10]PDI_OTRAS SITUACIONES ADMINISTR'!$AX126&lt;&gt;"",'[10]PDI_OTRAS SITUACIONES ADMINISTR'!$AX126&lt;&gt;0),'[10]PDI_OTRAS SITUACIONES ADMINISTR'!$AX126,""),IF($A128="TOTAL",SUM(INDIRECT("AD4:AD"&amp;ROW()-1)),""))</f>
        <v/>
      </c>
      <c r="AE128" s="6" t="str">
        <f t="shared" ca="1" si="28"/>
        <v/>
      </c>
      <c r="AF128" s="6" t="str">
        <f ca="1">IF(AND($A128&lt;&gt;"",$A128&lt;&gt;"TOTAL"),IF(AND('[10]PDI_OTRAS SITUACIONES ADMINISTR'!$BA126&lt;&gt;"",'[10]PDI_OTRAS SITUACIONES ADMINISTR'!$BA126&lt;&gt;0),'[10]PDI_OTRAS SITUACIONES ADMINISTR'!$BA126,""),IF($A128="TOTAL",SUM(INDIRECT("AF4:AF"&amp;ROW()-1)),""))</f>
        <v/>
      </c>
      <c r="AG128" s="6" t="str">
        <f ca="1">IF(AND($A128&lt;&gt;"",$A128&lt;&gt;"TOTAL"),IF(AND('[10]PDI_OTRAS SITUACIONES ADMINISTR'!$BC126&lt;&gt;"",'[10]PDI_OTRAS SITUACIONES ADMINISTR'!$BC126&lt;&gt;0),'[10]PDI_OTRAS SITUACIONES ADMINISTR'!$BC126,""),IF($A128="TOTAL",SUM(INDIRECT("AG4:AG"&amp;ROW()-1)),""))</f>
        <v/>
      </c>
      <c r="AH128" s="6" t="str">
        <f t="shared" ca="1" si="29"/>
        <v/>
      </c>
      <c r="AI128" s="6" t="str">
        <f ca="1">IF(AND($A128&lt;&gt;"",$A128&lt;&gt;"TOTAL"),IF(AND('[10]PDI_OTRAS SITUACIONES ADMINISTR'!$BF126&lt;&gt;"",'[10]PDI_OTRAS SITUACIONES ADMINISTR'!$BF126&lt;&gt;0),'[10]PDI_OTRAS SITUACIONES ADMINISTR'!$BF126,""),IF($A128="TOTAL",SUM(INDIRECT("AI4:AI"&amp;ROW()-1)),""))</f>
        <v/>
      </c>
      <c r="AJ128" s="6" t="str">
        <f ca="1">IF(AND($A128&lt;&gt;"",$A128&lt;&gt;"TOTAL"),IF(AND('[10]PDI_OTRAS SITUACIONES ADMINISTR'!$BH126&lt;&gt;"",'[10]PDI_OTRAS SITUACIONES ADMINISTR'!$BH126&lt;&gt;0),'[10]PDI_OTRAS SITUACIONES ADMINISTR'!$BH126,""),IF($A128="TOTAL",SUM(INDIRECT("AJ4:AJ"&amp;ROW()-1)),""))</f>
        <v/>
      </c>
      <c r="AK128" s="6" t="str">
        <f t="shared" ca="1" si="30"/>
        <v/>
      </c>
      <c r="AL128" s="6" t="str">
        <f ca="1">IF(AND($A128&lt;&gt;"",$A128&lt;&gt;"TOTAL"),IF(AND('[10]PDI_OTRAS SITUACIONES ADMINISTR'!$BK126&lt;&gt;"",'[10]PDI_OTRAS SITUACIONES ADMINISTR'!$BK126&lt;&gt;0),'[10]PDI_OTRAS SITUACIONES ADMINISTR'!$BK126,""),IF($A128="TOTAL",SUM(INDIRECT("AL4:AL"&amp;ROW()-1)),""))</f>
        <v/>
      </c>
      <c r="AM128" s="6" t="str">
        <f ca="1">IF(AND($A128&lt;&gt;"",$A128&lt;&gt;"TOTAL"),IF(AND('[10]PDI_OTRAS SITUACIONES ADMINISTR'!$BM126&lt;&gt;"",'[10]PDI_OTRAS SITUACIONES ADMINISTR'!$BM126&lt;&gt;0),'[10]PDI_OTRAS SITUACIONES ADMINISTR'!$BM126,""),IF($A128="TOTAL",SUM(INDIRECT("AM4:AM"&amp;ROW()-1)),""))</f>
        <v/>
      </c>
      <c r="AN128" s="6" t="str">
        <f t="shared" ca="1" si="31"/>
        <v/>
      </c>
      <c r="AO128" s="6" t="str">
        <f ca="1">IF(AND($A128&lt;&gt;"",$A128&lt;&gt;"TOTAL"),IF(AND('[10]PDI_OTRAS SITUACIONES ADMINISTR'!$BP126&lt;&gt;"",'[10]PDI_OTRAS SITUACIONES ADMINISTR'!$BP126&lt;&gt;0),'[10]PDI_OTRAS SITUACIONES ADMINISTR'!$BP126,""),IF($A128="TOTAL",SUM(INDIRECT("AO4:AO"&amp;ROW()-1)),""))</f>
        <v/>
      </c>
      <c r="AP128" s="6" t="str">
        <f ca="1">IF(AND($A128&lt;&gt;"",$A128&lt;&gt;"TOTAL"),IF(AND('[10]PDI_OTRAS SITUACIONES ADMINISTR'!$BR126&lt;&gt;"",'[10]PDI_OTRAS SITUACIONES ADMINISTR'!$BR126&lt;&gt;0),'[10]PDI_OTRAS SITUACIONES ADMINISTR'!$BR126,""),IF($A128="TOTAL",SUM(INDIRECT("AP4:AP"&amp;ROW()-1)),""))</f>
        <v/>
      </c>
      <c r="AQ128" s="6" t="str">
        <f t="shared" ca="1" si="32"/>
        <v/>
      </c>
      <c r="AR128" s="6" t="str">
        <f ca="1">IF(AND($A128&lt;&gt;"",$A128&lt;&gt;"TOTAL"),IF(AND('[10]PDI_OTRAS SITUACIONES ADMINISTR'!$BU126&lt;&gt;"",'[10]PDI_OTRAS SITUACIONES ADMINISTR'!$BU126&lt;&gt;0),'[10]PDI_OTRAS SITUACIONES ADMINISTR'!$BU126,""),IF($A128="TOTAL",SUM(INDIRECT("AR4:AR"&amp;ROW()-1)),""))</f>
        <v/>
      </c>
      <c r="AS128" s="6" t="str">
        <f ca="1">IF(AND($A128&lt;&gt;"",$A128&lt;&gt;"TOTAL"),IF(AND('[10]PDI_OTRAS SITUACIONES ADMINISTR'!$BW126&lt;&gt;"",'[10]PDI_OTRAS SITUACIONES ADMINISTR'!$BW126&lt;&gt;0),'[10]PDI_OTRAS SITUACIONES ADMINISTR'!$BW126,""),IF($A128="TOTAL",SUM(INDIRECT("AS4:AS"&amp;ROW()-1)),""))</f>
        <v/>
      </c>
      <c r="AT128" s="6" t="str">
        <f t="shared" ca="1" si="33"/>
        <v/>
      </c>
      <c r="AU128" s="6" t="str">
        <f ca="1">IF(AND($A128&lt;&gt;"",$A128&lt;&gt;"TOTAL"),IF(AND('[10]PDI_OTRAS SITUACIONES ADMINISTR'!$BZ126&lt;&gt;"",'[10]PDI_OTRAS SITUACIONES ADMINISTR'!$BZ126&lt;&gt;0),'[10]PDI_OTRAS SITUACIONES ADMINISTR'!$BZ126,""),IF($A128="TOTAL",SUM(INDIRECT("AU4:AU"&amp;ROW()-1)),""))</f>
        <v/>
      </c>
      <c r="AV128" s="6" t="str">
        <f ca="1">IF(AND($A128&lt;&gt;"",$A128&lt;&gt;"TOTAL"),IF(AND('[10]PDI_OTRAS SITUACIONES ADMINISTR'!$CB126&lt;&gt;"",'[10]PDI_OTRAS SITUACIONES ADMINISTR'!$CB126&lt;&gt;0),'[10]PDI_OTRAS SITUACIONES ADMINISTR'!$CB126,""),IF($A128="TOTAL",SUM(INDIRECT("AV4:AV"&amp;ROW()-1)),""))</f>
        <v/>
      </c>
      <c r="AW128" s="6" t="str">
        <f t="shared" ca="1" si="34"/>
        <v/>
      </c>
      <c r="AX128" s="6" t="str">
        <f ca="1">IF(AND($A128&lt;&gt;"",$A128&lt;&gt;"TOTAL"),IF(AND('[10]PDI_OTRAS SITUACIONES ADMINISTR'!$CE126&lt;&gt;"",'[10]PDI_OTRAS SITUACIONES ADMINISTR'!$CE126&lt;&gt;0),'[10]PDI_OTRAS SITUACIONES ADMINISTR'!$CE126,""),IF($A128="TOTAL",SUM(INDIRECT("AX4:AX"&amp;ROW()-1)),""))</f>
        <v/>
      </c>
      <c r="AY128" s="6" t="str">
        <f ca="1">IF(AND($A128&lt;&gt;"",$A128&lt;&gt;"TOTAL"),IF(AND('[10]PDI_OTRAS SITUACIONES ADMINISTR'!$CG126&lt;&gt;"",'[10]PDI_OTRAS SITUACIONES ADMINISTR'!$CG126&lt;&gt;0),'[10]PDI_OTRAS SITUACIONES ADMINISTR'!$CG126,""),IF($A128="TOTAL",SUM(INDIRECT("AY4:AY"&amp;ROW()-1)),""))</f>
        <v/>
      </c>
      <c r="AZ128" s="6" t="str">
        <f t="shared" ca="1" si="35"/>
        <v/>
      </c>
      <c r="BA128" s="6" t="str">
        <f ca="1">IF(AND($A128&lt;&gt;"",$A128&lt;&gt;"TOTAL"),IF(AND('[10]PDI_OTRAS SITUACIONES ADMINISTR'!$CJ126&lt;&gt;"",'[10]PDI_OTRAS SITUACIONES ADMINISTR'!$CJ126&lt;&gt;0),'[10]PDI_OTRAS SITUACIONES ADMINISTR'!$CJ126,""),IF($A128="TOTAL",SUM(INDIRECT("BA4:BA"&amp;ROW()-1)),""))</f>
        <v/>
      </c>
      <c r="BB128" s="6" t="str">
        <f ca="1">IF(AND($A128&lt;&gt;"",$A128&lt;&gt;"TOTAL"),IF(AND('[10]PDI_OTRAS SITUACIONES ADMINISTR'!$CL126&lt;&gt;"",'[10]PDI_OTRAS SITUACIONES ADMINISTR'!$CL126&lt;&gt;0),'[10]PDI_OTRAS SITUACIONES ADMINISTR'!$CL126,""),IF($A128="TOTAL",SUM(INDIRECT("BB4:BB"&amp;ROW()-1)),""))</f>
        <v/>
      </c>
      <c r="BC128" s="6" t="str">
        <f t="shared" ca="1" si="36"/>
        <v/>
      </c>
      <c r="BD128" s="6" t="str">
        <f ca="1">IF(AND($A128&lt;&gt;"",$A128&lt;&gt;"TOTAL"),IF(AND('[10]PDI_OTRAS SITUACIONES ADMINISTR'!$CO126&lt;&gt;"",'[10]PDI_OTRAS SITUACIONES ADMINISTR'!$CO126&lt;&gt;0),'[10]PDI_OTRAS SITUACIONES ADMINISTR'!$CO126,""),IF($A128="TOTAL",SUM(INDIRECT("BD4:BD"&amp;ROW()-1)),""))</f>
        <v/>
      </c>
      <c r="BE128" s="6" t="str">
        <f ca="1">IF(AND($A128&lt;&gt;"",$A128&lt;&gt;"TOTAL"),IF(AND('[10]PDI_OTRAS SITUACIONES ADMINISTR'!$CQ126&lt;&gt;"",'[10]PDI_OTRAS SITUACIONES ADMINISTR'!$CQ126&lt;&gt;0),'[10]PDI_OTRAS SITUACIONES ADMINISTR'!$CQ126,""),IF($A128="TOTAL",SUM(INDIRECT("BE4:BE"&amp;ROW()-1)),""))</f>
        <v/>
      </c>
      <c r="BF128" s="6" t="str">
        <f t="shared" ca="1" si="37"/>
        <v/>
      </c>
    </row>
    <row r="129" spans="1:58" x14ac:dyDescent="0.2">
      <c r="A129" s="19" t="str">
        <f>IF('[10]PDI_OTRAS SITUACIONES ADMINISTR'!$B127&lt;&gt;"",'[10]PDI_OTRAS SITUACIONES ADMINISTR'!$B127,IF(AND('[10]PDI_OTRAS SITUACIONES ADMINISTR'!$B127="",'[10]PDI_OTRAS SITUACIONES ADMINISTR'!$B128="",'[10]PDI_OTRAS SITUACIONES ADMINISTR'!$B126=""),"","TOTAL"))</f>
        <v/>
      </c>
      <c r="B129" s="6" t="str">
        <f ca="1">IF(AND($A129&lt;&gt;"",$A129&lt;&gt;"TOTAL"),IF(AND('[10]PDI_OTRAS SITUACIONES ADMINISTR'!$C127&lt;&gt;"",'[10]PDI_OTRAS SITUACIONES ADMINISTR'!$C127&lt;&gt;0),'[10]PDI_OTRAS SITUACIONES ADMINISTR'!$C127,""),IF($A129="TOTAL",SUM(INDIRECT("B4:B"&amp;ROW()-1)),""))</f>
        <v/>
      </c>
      <c r="C129" s="6" t="str">
        <f ca="1">IF(AND($A129&lt;&gt;"",$A129&lt;&gt;"TOTAL"),IF(AND('[10]PDI_OTRAS SITUACIONES ADMINISTR'!$E127&lt;&gt;"",'[10]PDI_OTRAS SITUACIONES ADMINISTR'!$E127&lt;&gt;0),'[10]PDI_OTRAS SITUACIONES ADMINISTR'!$E127,""),IF($A129="TOTAL",SUM(INDIRECT("C4:C"&amp;ROW()-1)),""))</f>
        <v/>
      </c>
      <c r="D129" s="6" t="str">
        <f t="shared" ca="1" si="19"/>
        <v/>
      </c>
      <c r="E129" s="6" t="str">
        <f ca="1">IF(AND($A129&lt;&gt;"",$A129&lt;&gt;"TOTAL"),IF(AND('[10]PDI_OTRAS SITUACIONES ADMINISTR'!$H127&lt;&gt;"",'[10]PDI_OTRAS SITUACIONES ADMINISTR'!$H127&lt;&gt;0),'[10]PDI_OTRAS SITUACIONES ADMINISTR'!$H127,""),IF($A129="TOTAL",SUM(INDIRECT("E4:E"&amp;ROW()-1)),""))</f>
        <v/>
      </c>
      <c r="F129" s="6" t="str">
        <f ca="1">IF(AND($A129&lt;&gt;"",$A129&lt;&gt;"TOTAL"),IF(AND('[10]PDI_OTRAS SITUACIONES ADMINISTR'!$J127&lt;&gt;"",'[10]PDI_OTRAS SITUACIONES ADMINISTR'!$J127&lt;&gt;0),'[10]PDI_OTRAS SITUACIONES ADMINISTR'!$J127,""),IF($A129="TOTAL",SUM(INDIRECT("F4:F"&amp;ROW()-1)),""))</f>
        <v/>
      </c>
      <c r="G129" s="6" t="str">
        <f t="shared" ca="1" si="20"/>
        <v/>
      </c>
      <c r="H129" s="6" t="str">
        <f ca="1">IF(AND($A129&lt;&gt;"",$A129&lt;&gt;"TOTAL"),IF(AND('[10]PDI_OTRAS SITUACIONES ADMINISTR'!$M127&lt;&gt;"",'[10]PDI_OTRAS SITUACIONES ADMINISTR'!$M127&lt;&gt;0),'[10]PDI_OTRAS SITUACIONES ADMINISTR'!$M127,""),IF($A129="TOTAL",SUM(INDIRECT("H4:H"&amp;ROW()-1)),""))</f>
        <v/>
      </c>
      <c r="I129" s="6" t="str">
        <f ca="1">IF(AND($A129&lt;&gt;"",$A129&lt;&gt;"TOTAL"),IF(AND('[10]PDI_OTRAS SITUACIONES ADMINISTR'!$O127&lt;&gt;"",'[10]PDI_OTRAS SITUACIONES ADMINISTR'!$O127&lt;&gt;0),'[10]PDI_OTRAS SITUACIONES ADMINISTR'!$O127,""),IF($A129="TOTAL",SUM(INDIRECT("I4:I"&amp;ROW()-1)),""))</f>
        <v/>
      </c>
      <c r="J129" s="6" t="str">
        <f t="shared" ca="1" si="21"/>
        <v/>
      </c>
      <c r="K129" s="6" t="str">
        <f ca="1">IF(AND($A129&lt;&gt;"",$A129&lt;&gt;"TOTAL"),IF(AND('[10]PDI_OTRAS SITUACIONES ADMINISTR'!$R127&lt;&gt;"",'[10]PDI_OTRAS SITUACIONES ADMINISTR'!$R127&lt;&gt;0),'[10]PDI_OTRAS SITUACIONES ADMINISTR'!$R127,""),IF($A129="TOTAL",SUM(INDIRECT("K4:K"&amp;ROW()-1)),""))</f>
        <v/>
      </c>
      <c r="L129" s="6" t="str">
        <f ca="1">IF(AND($A129&lt;&gt;"",$A129&lt;&gt;"TOTAL"),IF(AND('[10]PDI_OTRAS SITUACIONES ADMINISTR'!$T127&lt;&gt;"",'[10]PDI_OTRAS SITUACIONES ADMINISTR'!$T127&lt;&gt;0),'[10]PDI_OTRAS SITUACIONES ADMINISTR'!$T127,""),IF($A129="TOTAL",SUM(INDIRECT("L4:L"&amp;ROW()-1)),""))</f>
        <v/>
      </c>
      <c r="M129" s="6" t="str">
        <f t="shared" ca="1" si="22"/>
        <v/>
      </c>
      <c r="N129" s="6" t="str">
        <f ca="1">IF(AND($A129&lt;&gt;"",$A129&lt;&gt;"TOTAL"),IF(AND('[10]PDI_OTRAS SITUACIONES ADMINISTR'!$W127&lt;&gt;"",'[10]PDI_OTRAS SITUACIONES ADMINISTR'!$W127&lt;&gt;0),'[10]PDI_OTRAS SITUACIONES ADMINISTR'!$W127,""),IF($A129="TOTAL",SUM(INDIRECT("N4:N"&amp;ROW()-1)),""))</f>
        <v/>
      </c>
      <c r="O129" s="6" t="str">
        <f ca="1">IF(AND($A129&lt;&gt;"",$A129&lt;&gt;"TOTAL"),IF(AND('[10]PDI_OTRAS SITUACIONES ADMINISTR'!$Y127&lt;&gt;"",'[10]PDI_OTRAS SITUACIONES ADMINISTR'!$Y127&lt;&gt;0),'[10]PDI_OTRAS SITUACIONES ADMINISTR'!$Y127,""),IF($A129="TOTAL",SUM(INDIRECT("O4:O"&amp;ROW()-1)),""))</f>
        <v/>
      </c>
      <c r="P129" s="6" t="str">
        <f t="shared" ca="1" si="23"/>
        <v/>
      </c>
      <c r="Q129" s="6" t="str">
        <f ca="1">IF(AND($A129&lt;&gt;"",$A129&lt;&gt;"TOTAL"),IF(AND('[10]PDI_OTRAS SITUACIONES ADMINISTR'!$AB127&lt;&gt;"",'[10]PDI_OTRAS SITUACIONES ADMINISTR'!$AB127&lt;&gt;0),'[10]PDI_OTRAS SITUACIONES ADMINISTR'!$AB127,""),IF($A129="TOTAL",SUM(INDIRECT("Q4:Q"&amp;ROW()-1)),""))</f>
        <v/>
      </c>
      <c r="R129" s="6" t="str">
        <f ca="1">IF(AND($A129&lt;&gt;"",$A129&lt;&gt;"TOTAL"),IF(AND('[10]PDI_OTRAS SITUACIONES ADMINISTR'!$AD127&lt;&gt;"",'[10]PDI_OTRAS SITUACIONES ADMINISTR'!$AD127&lt;&gt;0),'[10]PDI_OTRAS SITUACIONES ADMINISTR'!$AD127,""),IF($A129="TOTAL",SUM(INDIRECT("R4:R"&amp;ROW()-1)),""))</f>
        <v/>
      </c>
      <c r="S129" s="6" t="str">
        <f t="shared" ca="1" si="24"/>
        <v/>
      </c>
      <c r="T129" s="6" t="str">
        <f ca="1">IF(AND($A129&lt;&gt;"",$A129&lt;&gt;"TOTAL"),IF(AND('[10]PDI_OTRAS SITUACIONES ADMINISTR'!$AG127&lt;&gt;"",'[10]PDI_OTRAS SITUACIONES ADMINISTR'!$AG127&lt;&gt;0),'[10]PDI_OTRAS SITUACIONES ADMINISTR'!$AG127,""),IF($A129="TOTAL",SUM(INDIRECT("T4:T"&amp;ROW()-1)),""))</f>
        <v/>
      </c>
      <c r="U129" s="6" t="str">
        <f ca="1">IF(AND($A129&lt;&gt;"",$A129&lt;&gt;"TOTAL"),IF(AND('[10]PDI_OTRAS SITUACIONES ADMINISTR'!$AI127&lt;&gt;"",'[10]PDI_OTRAS SITUACIONES ADMINISTR'!$AI127&lt;&gt;0),'[10]PDI_OTRAS SITUACIONES ADMINISTR'!$AI127,""),IF($A129="TOTAL",SUM(INDIRECT("U4:U"&amp;ROW()-1)),""))</f>
        <v/>
      </c>
      <c r="V129" s="6" t="str">
        <f t="shared" ca="1" si="25"/>
        <v/>
      </c>
      <c r="W129" s="6" t="str">
        <f ca="1">IF(AND($A129&lt;&gt;"",$A129&lt;&gt;"TOTAL"),IF(AND('[10]PDI_OTRAS SITUACIONES ADMINISTR'!$AL127&lt;&gt;"",'[10]PDI_OTRAS SITUACIONES ADMINISTR'!$AL127&lt;&gt;0),'[10]PDI_OTRAS SITUACIONES ADMINISTR'!$AL127,""),IF($A129="TOTAL",SUM(INDIRECT("W4:W"&amp;ROW()-1)),""))</f>
        <v/>
      </c>
      <c r="X129" s="6" t="str">
        <f ca="1">IF(AND($A129&lt;&gt;"",$A129&lt;&gt;"TOTAL"),IF(AND('[10]PDI_OTRAS SITUACIONES ADMINISTR'!$AN127&lt;&gt;"",'[10]PDI_OTRAS SITUACIONES ADMINISTR'!$AN127&lt;&gt;0),'[10]PDI_OTRAS SITUACIONES ADMINISTR'!$AN127,""),IF($A129="TOTAL",SUM(INDIRECT("X4:X"&amp;ROW()-1)),""))</f>
        <v/>
      </c>
      <c r="Y129" s="6" t="str">
        <f t="shared" ca="1" si="26"/>
        <v/>
      </c>
      <c r="Z129" s="6" t="str">
        <f ca="1">IF(AND($A129&lt;&gt;"",$A129&lt;&gt;"TOTAL"),IF(AND('[10]PDI_OTRAS SITUACIONES ADMINISTR'!$AQ127&lt;&gt;"",'[10]PDI_OTRAS SITUACIONES ADMINISTR'!$AQ127&lt;&gt;0),'[10]PDI_OTRAS SITUACIONES ADMINISTR'!$AQ127,""),IF($A129="TOTAL",SUM(INDIRECT("Z4:Z"&amp;ROW()-1)),""))</f>
        <v/>
      </c>
      <c r="AA129" s="6" t="str">
        <f ca="1">IF(AND($A129&lt;&gt;"",$A129&lt;&gt;"TOTAL"),IF(AND('[10]PDI_OTRAS SITUACIONES ADMINISTR'!$AS127&lt;&gt;"",'[10]PDI_OTRAS SITUACIONES ADMINISTR'!$AS127&lt;&gt;0),'[10]PDI_OTRAS SITUACIONES ADMINISTR'!$AS127,""),IF($A129="TOTAL",SUM(INDIRECT("AA4:AA"&amp;ROW()-1)),""))</f>
        <v/>
      </c>
      <c r="AB129" s="6" t="str">
        <f t="shared" ca="1" si="27"/>
        <v/>
      </c>
      <c r="AC129" s="6" t="str">
        <f ca="1">IF(AND($A129&lt;&gt;"",$A129&lt;&gt;"TOTAL"),IF(AND('[10]PDI_OTRAS SITUACIONES ADMINISTR'!$AV127&lt;&gt;"",'[10]PDI_OTRAS SITUACIONES ADMINISTR'!$AV127&lt;&gt;0),'[10]PDI_OTRAS SITUACIONES ADMINISTR'!$AV127,""),IF($A129="TOTAL",SUM(INDIRECT("AC4:AC"&amp;ROW()-1)),""))</f>
        <v/>
      </c>
      <c r="AD129" s="6" t="str">
        <f ca="1">IF(AND($A129&lt;&gt;"",$A129&lt;&gt;"TOTAL"),IF(AND('[10]PDI_OTRAS SITUACIONES ADMINISTR'!$AX127&lt;&gt;"",'[10]PDI_OTRAS SITUACIONES ADMINISTR'!$AX127&lt;&gt;0),'[10]PDI_OTRAS SITUACIONES ADMINISTR'!$AX127,""),IF($A129="TOTAL",SUM(INDIRECT("AD4:AD"&amp;ROW()-1)),""))</f>
        <v/>
      </c>
      <c r="AE129" s="6" t="str">
        <f t="shared" ca="1" si="28"/>
        <v/>
      </c>
      <c r="AF129" s="6" t="str">
        <f ca="1">IF(AND($A129&lt;&gt;"",$A129&lt;&gt;"TOTAL"),IF(AND('[10]PDI_OTRAS SITUACIONES ADMINISTR'!$BA127&lt;&gt;"",'[10]PDI_OTRAS SITUACIONES ADMINISTR'!$BA127&lt;&gt;0),'[10]PDI_OTRAS SITUACIONES ADMINISTR'!$BA127,""),IF($A129="TOTAL",SUM(INDIRECT("AF4:AF"&amp;ROW()-1)),""))</f>
        <v/>
      </c>
      <c r="AG129" s="6" t="str">
        <f ca="1">IF(AND($A129&lt;&gt;"",$A129&lt;&gt;"TOTAL"),IF(AND('[10]PDI_OTRAS SITUACIONES ADMINISTR'!$BC127&lt;&gt;"",'[10]PDI_OTRAS SITUACIONES ADMINISTR'!$BC127&lt;&gt;0),'[10]PDI_OTRAS SITUACIONES ADMINISTR'!$BC127,""),IF($A129="TOTAL",SUM(INDIRECT("AG4:AG"&amp;ROW()-1)),""))</f>
        <v/>
      </c>
      <c r="AH129" s="6" t="str">
        <f t="shared" ca="1" si="29"/>
        <v/>
      </c>
      <c r="AI129" s="6" t="str">
        <f ca="1">IF(AND($A129&lt;&gt;"",$A129&lt;&gt;"TOTAL"),IF(AND('[10]PDI_OTRAS SITUACIONES ADMINISTR'!$BF127&lt;&gt;"",'[10]PDI_OTRAS SITUACIONES ADMINISTR'!$BF127&lt;&gt;0),'[10]PDI_OTRAS SITUACIONES ADMINISTR'!$BF127,""),IF($A129="TOTAL",SUM(INDIRECT("AI4:AI"&amp;ROW()-1)),""))</f>
        <v/>
      </c>
      <c r="AJ129" s="6" t="str">
        <f ca="1">IF(AND($A129&lt;&gt;"",$A129&lt;&gt;"TOTAL"),IF(AND('[10]PDI_OTRAS SITUACIONES ADMINISTR'!$BH127&lt;&gt;"",'[10]PDI_OTRAS SITUACIONES ADMINISTR'!$BH127&lt;&gt;0),'[10]PDI_OTRAS SITUACIONES ADMINISTR'!$BH127,""),IF($A129="TOTAL",SUM(INDIRECT("AJ4:AJ"&amp;ROW()-1)),""))</f>
        <v/>
      </c>
      <c r="AK129" s="6" t="str">
        <f t="shared" ca="1" si="30"/>
        <v/>
      </c>
      <c r="AL129" s="6" t="str">
        <f ca="1">IF(AND($A129&lt;&gt;"",$A129&lt;&gt;"TOTAL"),IF(AND('[10]PDI_OTRAS SITUACIONES ADMINISTR'!$BK127&lt;&gt;"",'[10]PDI_OTRAS SITUACIONES ADMINISTR'!$BK127&lt;&gt;0),'[10]PDI_OTRAS SITUACIONES ADMINISTR'!$BK127,""),IF($A129="TOTAL",SUM(INDIRECT("AL4:AL"&amp;ROW()-1)),""))</f>
        <v/>
      </c>
      <c r="AM129" s="6" t="str">
        <f ca="1">IF(AND($A129&lt;&gt;"",$A129&lt;&gt;"TOTAL"),IF(AND('[10]PDI_OTRAS SITUACIONES ADMINISTR'!$BM127&lt;&gt;"",'[10]PDI_OTRAS SITUACIONES ADMINISTR'!$BM127&lt;&gt;0),'[10]PDI_OTRAS SITUACIONES ADMINISTR'!$BM127,""),IF($A129="TOTAL",SUM(INDIRECT("AM4:AM"&amp;ROW()-1)),""))</f>
        <v/>
      </c>
      <c r="AN129" s="6" t="str">
        <f t="shared" ca="1" si="31"/>
        <v/>
      </c>
      <c r="AO129" s="6" t="str">
        <f ca="1">IF(AND($A129&lt;&gt;"",$A129&lt;&gt;"TOTAL"),IF(AND('[10]PDI_OTRAS SITUACIONES ADMINISTR'!$BP127&lt;&gt;"",'[10]PDI_OTRAS SITUACIONES ADMINISTR'!$BP127&lt;&gt;0),'[10]PDI_OTRAS SITUACIONES ADMINISTR'!$BP127,""),IF($A129="TOTAL",SUM(INDIRECT("AO4:AO"&amp;ROW()-1)),""))</f>
        <v/>
      </c>
      <c r="AP129" s="6" t="str">
        <f ca="1">IF(AND($A129&lt;&gt;"",$A129&lt;&gt;"TOTAL"),IF(AND('[10]PDI_OTRAS SITUACIONES ADMINISTR'!$BR127&lt;&gt;"",'[10]PDI_OTRAS SITUACIONES ADMINISTR'!$BR127&lt;&gt;0),'[10]PDI_OTRAS SITUACIONES ADMINISTR'!$BR127,""),IF($A129="TOTAL",SUM(INDIRECT("AP4:AP"&amp;ROW()-1)),""))</f>
        <v/>
      </c>
      <c r="AQ129" s="6" t="str">
        <f t="shared" ca="1" si="32"/>
        <v/>
      </c>
      <c r="AR129" s="6" t="str">
        <f ca="1">IF(AND($A129&lt;&gt;"",$A129&lt;&gt;"TOTAL"),IF(AND('[10]PDI_OTRAS SITUACIONES ADMINISTR'!$BU127&lt;&gt;"",'[10]PDI_OTRAS SITUACIONES ADMINISTR'!$BU127&lt;&gt;0),'[10]PDI_OTRAS SITUACIONES ADMINISTR'!$BU127,""),IF($A129="TOTAL",SUM(INDIRECT("AR4:AR"&amp;ROW()-1)),""))</f>
        <v/>
      </c>
      <c r="AS129" s="6" t="str">
        <f ca="1">IF(AND($A129&lt;&gt;"",$A129&lt;&gt;"TOTAL"),IF(AND('[10]PDI_OTRAS SITUACIONES ADMINISTR'!$BW127&lt;&gt;"",'[10]PDI_OTRAS SITUACIONES ADMINISTR'!$BW127&lt;&gt;0),'[10]PDI_OTRAS SITUACIONES ADMINISTR'!$BW127,""),IF($A129="TOTAL",SUM(INDIRECT("AS4:AS"&amp;ROW()-1)),""))</f>
        <v/>
      </c>
      <c r="AT129" s="6" t="str">
        <f t="shared" ca="1" si="33"/>
        <v/>
      </c>
      <c r="AU129" s="6" t="str">
        <f ca="1">IF(AND($A129&lt;&gt;"",$A129&lt;&gt;"TOTAL"),IF(AND('[10]PDI_OTRAS SITUACIONES ADMINISTR'!$BZ127&lt;&gt;"",'[10]PDI_OTRAS SITUACIONES ADMINISTR'!$BZ127&lt;&gt;0),'[10]PDI_OTRAS SITUACIONES ADMINISTR'!$BZ127,""),IF($A129="TOTAL",SUM(INDIRECT("AU4:AU"&amp;ROW()-1)),""))</f>
        <v/>
      </c>
      <c r="AV129" s="6" t="str">
        <f ca="1">IF(AND($A129&lt;&gt;"",$A129&lt;&gt;"TOTAL"),IF(AND('[10]PDI_OTRAS SITUACIONES ADMINISTR'!$CB127&lt;&gt;"",'[10]PDI_OTRAS SITUACIONES ADMINISTR'!$CB127&lt;&gt;0),'[10]PDI_OTRAS SITUACIONES ADMINISTR'!$CB127,""),IF($A129="TOTAL",SUM(INDIRECT("AV4:AV"&amp;ROW()-1)),""))</f>
        <v/>
      </c>
      <c r="AW129" s="6" t="str">
        <f t="shared" ca="1" si="34"/>
        <v/>
      </c>
      <c r="AX129" s="6" t="str">
        <f ca="1">IF(AND($A129&lt;&gt;"",$A129&lt;&gt;"TOTAL"),IF(AND('[10]PDI_OTRAS SITUACIONES ADMINISTR'!$CE127&lt;&gt;"",'[10]PDI_OTRAS SITUACIONES ADMINISTR'!$CE127&lt;&gt;0),'[10]PDI_OTRAS SITUACIONES ADMINISTR'!$CE127,""),IF($A129="TOTAL",SUM(INDIRECT("AX4:AX"&amp;ROW()-1)),""))</f>
        <v/>
      </c>
      <c r="AY129" s="6" t="str">
        <f ca="1">IF(AND($A129&lt;&gt;"",$A129&lt;&gt;"TOTAL"),IF(AND('[10]PDI_OTRAS SITUACIONES ADMINISTR'!$CG127&lt;&gt;"",'[10]PDI_OTRAS SITUACIONES ADMINISTR'!$CG127&lt;&gt;0),'[10]PDI_OTRAS SITUACIONES ADMINISTR'!$CG127,""),IF($A129="TOTAL",SUM(INDIRECT("AY4:AY"&amp;ROW()-1)),""))</f>
        <v/>
      </c>
      <c r="AZ129" s="6" t="str">
        <f t="shared" ca="1" si="35"/>
        <v/>
      </c>
      <c r="BA129" s="6" t="str">
        <f ca="1">IF(AND($A129&lt;&gt;"",$A129&lt;&gt;"TOTAL"),IF(AND('[10]PDI_OTRAS SITUACIONES ADMINISTR'!$CJ127&lt;&gt;"",'[10]PDI_OTRAS SITUACIONES ADMINISTR'!$CJ127&lt;&gt;0),'[10]PDI_OTRAS SITUACIONES ADMINISTR'!$CJ127,""),IF($A129="TOTAL",SUM(INDIRECT("BA4:BA"&amp;ROW()-1)),""))</f>
        <v/>
      </c>
      <c r="BB129" s="6" t="str">
        <f ca="1">IF(AND($A129&lt;&gt;"",$A129&lt;&gt;"TOTAL"),IF(AND('[10]PDI_OTRAS SITUACIONES ADMINISTR'!$CL127&lt;&gt;"",'[10]PDI_OTRAS SITUACIONES ADMINISTR'!$CL127&lt;&gt;0),'[10]PDI_OTRAS SITUACIONES ADMINISTR'!$CL127,""),IF($A129="TOTAL",SUM(INDIRECT("BB4:BB"&amp;ROW()-1)),""))</f>
        <v/>
      </c>
      <c r="BC129" s="6" t="str">
        <f t="shared" ca="1" si="36"/>
        <v/>
      </c>
      <c r="BD129" s="6" t="str">
        <f ca="1">IF(AND($A129&lt;&gt;"",$A129&lt;&gt;"TOTAL"),IF(AND('[10]PDI_OTRAS SITUACIONES ADMINISTR'!$CO127&lt;&gt;"",'[10]PDI_OTRAS SITUACIONES ADMINISTR'!$CO127&lt;&gt;0),'[10]PDI_OTRAS SITUACIONES ADMINISTR'!$CO127,""),IF($A129="TOTAL",SUM(INDIRECT("BD4:BD"&amp;ROW()-1)),""))</f>
        <v/>
      </c>
      <c r="BE129" s="6" t="str">
        <f ca="1">IF(AND($A129&lt;&gt;"",$A129&lt;&gt;"TOTAL"),IF(AND('[10]PDI_OTRAS SITUACIONES ADMINISTR'!$CQ127&lt;&gt;"",'[10]PDI_OTRAS SITUACIONES ADMINISTR'!$CQ127&lt;&gt;0),'[10]PDI_OTRAS SITUACIONES ADMINISTR'!$CQ127,""),IF($A129="TOTAL",SUM(INDIRECT("BE4:BE"&amp;ROW()-1)),""))</f>
        <v/>
      </c>
      <c r="BF129" s="6" t="str">
        <f t="shared" ca="1" si="37"/>
        <v/>
      </c>
    </row>
    <row r="130" spans="1:58" x14ac:dyDescent="0.2">
      <c r="A130" s="19" t="str">
        <f>IF('[10]PDI_OTRAS SITUACIONES ADMINISTR'!$B128&lt;&gt;"",'[10]PDI_OTRAS SITUACIONES ADMINISTR'!$B128,IF(AND('[10]PDI_OTRAS SITUACIONES ADMINISTR'!$B128="",'[10]PDI_OTRAS SITUACIONES ADMINISTR'!$B129="",'[10]PDI_OTRAS SITUACIONES ADMINISTR'!$B127=""),"","TOTAL"))</f>
        <v/>
      </c>
      <c r="B130" s="6" t="str">
        <f ca="1">IF(AND($A130&lt;&gt;"",$A130&lt;&gt;"TOTAL"),IF(AND('[10]PDI_OTRAS SITUACIONES ADMINISTR'!$C128&lt;&gt;"",'[10]PDI_OTRAS SITUACIONES ADMINISTR'!$C128&lt;&gt;0),'[10]PDI_OTRAS SITUACIONES ADMINISTR'!$C128,""),IF($A130="TOTAL",SUM(INDIRECT("B4:B"&amp;ROW()-1)),""))</f>
        <v/>
      </c>
      <c r="C130" s="6" t="str">
        <f ca="1">IF(AND($A130&lt;&gt;"",$A130&lt;&gt;"TOTAL"),IF(AND('[10]PDI_OTRAS SITUACIONES ADMINISTR'!$E128&lt;&gt;"",'[10]PDI_OTRAS SITUACIONES ADMINISTR'!$E128&lt;&gt;0),'[10]PDI_OTRAS SITUACIONES ADMINISTR'!$E128,""),IF($A130="TOTAL",SUM(INDIRECT("C4:C"&amp;ROW()-1)),""))</f>
        <v/>
      </c>
      <c r="D130" s="6" t="str">
        <f t="shared" ca="1" si="19"/>
        <v/>
      </c>
      <c r="E130" s="6" t="str">
        <f ca="1">IF(AND($A130&lt;&gt;"",$A130&lt;&gt;"TOTAL"),IF(AND('[10]PDI_OTRAS SITUACIONES ADMINISTR'!$H128&lt;&gt;"",'[10]PDI_OTRAS SITUACIONES ADMINISTR'!$H128&lt;&gt;0),'[10]PDI_OTRAS SITUACIONES ADMINISTR'!$H128,""),IF($A130="TOTAL",SUM(INDIRECT("E4:E"&amp;ROW()-1)),""))</f>
        <v/>
      </c>
      <c r="F130" s="6" t="str">
        <f ca="1">IF(AND($A130&lt;&gt;"",$A130&lt;&gt;"TOTAL"),IF(AND('[10]PDI_OTRAS SITUACIONES ADMINISTR'!$J128&lt;&gt;"",'[10]PDI_OTRAS SITUACIONES ADMINISTR'!$J128&lt;&gt;0),'[10]PDI_OTRAS SITUACIONES ADMINISTR'!$J128,""),IF($A130="TOTAL",SUM(INDIRECT("F4:F"&amp;ROW()-1)),""))</f>
        <v/>
      </c>
      <c r="G130" s="6" t="str">
        <f t="shared" ca="1" si="20"/>
        <v/>
      </c>
      <c r="H130" s="6" t="str">
        <f ca="1">IF(AND($A130&lt;&gt;"",$A130&lt;&gt;"TOTAL"),IF(AND('[10]PDI_OTRAS SITUACIONES ADMINISTR'!$M128&lt;&gt;"",'[10]PDI_OTRAS SITUACIONES ADMINISTR'!$M128&lt;&gt;0),'[10]PDI_OTRAS SITUACIONES ADMINISTR'!$M128,""),IF($A130="TOTAL",SUM(INDIRECT("H4:H"&amp;ROW()-1)),""))</f>
        <v/>
      </c>
      <c r="I130" s="6" t="str">
        <f ca="1">IF(AND($A130&lt;&gt;"",$A130&lt;&gt;"TOTAL"),IF(AND('[10]PDI_OTRAS SITUACIONES ADMINISTR'!$O128&lt;&gt;"",'[10]PDI_OTRAS SITUACIONES ADMINISTR'!$O128&lt;&gt;0),'[10]PDI_OTRAS SITUACIONES ADMINISTR'!$O128,""),IF($A130="TOTAL",SUM(INDIRECT("I4:I"&amp;ROW()-1)),""))</f>
        <v/>
      </c>
      <c r="J130" s="6" t="str">
        <f t="shared" ca="1" si="21"/>
        <v/>
      </c>
      <c r="K130" s="6" t="str">
        <f ca="1">IF(AND($A130&lt;&gt;"",$A130&lt;&gt;"TOTAL"),IF(AND('[10]PDI_OTRAS SITUACIONES ADMINISTR'!$R128&lt;&gt;"",'[10]PDI_OTRAS SITUACIONES ADMINISTR'!$R128&lt;&gt;0),'[10]PDI_OTRAS SITUACIONES ADMINISTR'!$R128,""),IF($A130="TOTAL",SUM(INDIRECT("K4:K"&amp;ROW()-1)),""))</f>
        <v/>
      </c>
      <c r="L130" s="6" t="str">
        <f ca="1">IF(AND($A130&lt;&gt;"",$A130&lt;&gt;"TOTAL"),IF(AND('[10]PDI_OTRAS SITUACIONES ADMINISTR'!$T128&lt;&gt;"",'[10]PDI_OTRAS SITUACIONES ADMINISTR'!$T128&lt;&gt;0),'[10]PDI_OTRAS SITUACIONES ADMINISTR'!$T128,""),IF($A130="TOTAL",SUM(INDIRECT("L4:L"&amp;ROW()-1)),""))</f>
        <v/>
      </c>
      <c r="M130" s="6" t="str">
        <f t="shared" ca="1" si="22"/>
        <v/>
      </c>
      <c r="N130" s="6" t="str">
        <f ca="1">IF(AND($A130&lt;&gt;"",$A130&lt;&gt;"TOTAL"),IF(AND('[10]PDI_OTRAS SITUACIONES ADMINISTR'!$W128&lt;&gt;"",'[10]PDI_OTRAS SITUACIONES ADMINISTR'!$W128&lt;&gt;0),'[10]PDI_OTRAS SITUACIONES ADMINISTR'!$W128,""),IF($A130="TOTAL",SUM(INDIRECT("N4:N"&amp;ROW()-1)),""))</f>
        <v/>
      </c>
      <c r="O130" s="6" t="str">
        <f ca="1">IF(AND($A130&lt;&gt;"",$A130&lt;&gt;"TOTAL"),IF(AND('[10]PDI_OTRAS SITUACIONES ADMINISTR'!$Y128&lt;&gt;"",'[10]PDI_OTRAS SITUACIONES ADMINISTR'!$Y128&lt;&gt;0),'[10]PDI_OTRAS SITUACIONES ADMINISTR'!$Y128,""),IF($A130="TOTAL",SUM(INDIRECT("O4:O"&amp;ROW()-1)),""))</f>
        <v/>
      </c>
      <c r="P130" s="6" t="str">
        <f t="shared" ca="1" si="23"/>
        <v/>
      </c>
      <c r="Q130" s="6" t="str">
        <f ca="1">IF(AND($A130&lt;&gt;"",$A130&lt;&gt;"TOTAL"),IF(AND('[10]PDI_OTRAS SITUACIONES ADMINISTR'!$AB128&lt;&gt;"",'[10]PDI_OTRAS SITUACIONES ADMINISTR'!$AB128&lt;&gt;0),'[10]PDI_OTRAS SITUACIONES ADMINISTR'!$AB128,""),IF($A130="TOTAL",SUM(INDIRECT("Q4:Q"&amp;ROW()-1)),""))</f>
        <v/>
      </c>
      <c r="R130" s="6" t="str">
        <f ca="1">IF(AND($A130&lt;&gt;"",$A130&lt;&gt;"TOTAL"),IF(AND('[10]PDI_OTRAS SITUACIONES ADMINISTR'!$AD128&lt;&gt;"",'[10]PDI_OTRAS SITUACIONES ADMINISTR'!$AD128&lt;&gt;0),'[10]PDI_OTRAS SITUACIONES ADMINISTR'!$AD128,""),IF($A130="TOTAL",SUM(INDIRECT("R4:R"&amp;ROW()-1)),""))</f>
        <v/>
      </c>
      <c r="S130" s="6" t="str">
        <f t="shared" ca="1" si="24"/>
        <v/>
      </c>
      <c r="T130" s="6" t="str">
        <f ca="1">IF(AND($A130&lt;&gt;"",$A130&lt;&gt;"TOTAL"),IF(AND('[10]PDI_OTRAS SITUACIONES ADMINISTR'!$AG128&lt;&gt;"",'[10]PDI_OTRAS SITUACIONES ADMINISTR'!$AG128&lt;&gt;0),'[10]PDI_OTRAS SITUACIONES ADMINISTR'!$AG128,""),IF($A130="TOTAL",SUM(INDIRECT("T4:T"&amp;ROW()-1)),""))</f>
        <v/>
      </c>
      <c r="U130" s="6" t="str">
        <f ca="1">IF(AND($A130&lt;&gt;"",$A130&lt;&gt;"TOTAL"),IF(AND('[10]PDI_OTRAS SITUACIONES ADMINISTR'!$AI128&lt;&gt;"",'[10]PDI_OTRAS SITUACIONES ADMINISTR'!$AI128&lt;&gt;0),'[10]PDI_OTRAS SITUACIONES ADMINISTR'!$AI128,""),IF($A130="TOTAL",SUM(INDIRECT("U4:U"&amp;ROW()-1)),""))</f>
        <v/>
      </c>
      <c r="V130" s="6" t="str">
        <f t="shared" ca="1" si="25"/>
        <v/>
      </c>
      <c r="W130" s="6" t="str">
        <f ca="1">IF(AND($A130&lt;&gt;"",$A130&lt;&gt;"TOTAL"),IF(AND('[10]PDI_OTRAS SITUACIONES ADMINISTR'!$AL128&lt;&gt;"",'[10]PDI_OTRAS SITUACIONES ADMINISTR'!$AL128&lt;&gt;0),'[10]PDI_OTRAS SITUACIONES ADMINISTR'!$AL128,""),IF($A130="TOTAL",SUM(INDIRECT("W4:W"&amp;ROW()-1)),""))</f>
        <v/>
      </c>
      <c r="X130" s="6" t="str">
        <f ca="1">IF(AND($A130&lt;&gt;"",$A130&lt;&gt;"TOTAL"),IF(AND('[10]PDI_OTRAS SITUACIONES ADMINISTR'!$AN128&lt;&gt;"",'[10]PDI_OTRAS SITUACIONES ADMINISTR'!$AN128&lt;&gt;0),'[10]PDI_OTRAS SITUACIONES ADMINISTR'!$AN128,""),IF($A130="TOTAL",SUM(INDIRECT("X4:X"&amp;ROW()-1)),""))</f>
        <v/>
      </c>
      <c r="Y130" s="6" t="str">
        <f t="shared" ca="1" si="26"/>
        <v/>
      </c>
      <c r="Z130" s="6" t="str">
        <f ca="1">IF(AND($A130&lt;&gt;"",$A130&lt;&gt;"TOTAL"),IF(AND('[10]PDI_OTRAS SITUACIONES ADMINISTR'!$AQ128&lt;&gt;"",'[10]PDI_OTRAS SITUACIONES ADMINISTR'!$AQ128&lt;&gt;0),'[10]PDI_OTRAS SITUACIONES ADMINISTR'!$AQ128,""),IF($A130="TOTAL",SUM(INDIRECT("Z4:Z"&amp;ROW()-1)),""))</f>
        <v/>
      </c>
      <c r="AA130" s="6" t="str">
        <f ca="1">IF(AND($A130&lt;&gt;"",$A130&lt;&gt;"TOTAL"),IF(AND('[10]PDI_OTRAS SITUACIONES ADMINISTR'!$AS128&lt;&gt;"",'[10]PDI_OTRAS SITUACIONES ADMINISTR'!$AS128&lt;&gt;0),'[10]PDI_OTRAS SITUACIONES ADMINISTR'!$AS128,""),IF($A130="TOTAL",SUM(INDIRECT("AA4:AA"&amp;ROW()-1)),""))</f>
        <v/>
      </c>
      <c r="AB130" s="6" t="str">
        <f t="shared" ca="1" si="27"/>
        <v/>
      </c>
      <c r="AC130" s="6" t="str">
        <f ca="1">IF(AND($A130&lt;&gt;"",$A130&lt;&gt;"TOTAL"),IF(AND('[10]PDI_OTRAS SITUACIONES ADMINISTR'!$AV128&lt;&gt;"",'[10]PDI_OTRAS SITUACIONES ADMINISTR'!$AV128&lt;&gt;0),'[10]PDI_OTRAS SITUACIONES ADMINISTR'!$AV128,""),IF($A130="TOTAL",SUM(INDIRECT("AC4:AC"&amp;ROW()-1)),""))</f>
        <v/>
      </c>
      <c r="AD130" s="6" t="str">
        <f ca="1">IF(AND($A130&lt;&gt;"",$A130&lt;&gt;"TOTAL"),IF(AND('[10]PDI_OTRAS SITUACIONES ADMINISTR'!$AX128&lt;&gt;"",'[10]PDI_OTRAS SITUACIONES ADMINISTR'!$AX128&lt;&gt;0),'[10]PDI_OTRAS SITUACIONES ADMINISTR'!$AX128,""),IF($A130="TOTAL",SUM(INDIRECT("AD4:AD"&amp;ROW()-1)),""))</f>
        <v/>
      </c>
      <c r="AE130" s="6" t="str">
        <f t="shared" ca="1" si="28"/>
        <v/>
      </c>
      <c r="AF130" s="6" t="str">
        <f ca="1">IF(AND($A130&lt;&gt;"",$A130&lt;&gt;"TOTAL"),IF(AND('[10]PDI_OTRAS SITUACIONES ADMINISTR'!$BA128&lt;&gt;"",'[10]PDI_OTRAS SITUACIONES ADMINISTR'!$BA128&lt;&gt;0),'[10]PDI_OTRAS SITUACIONES ADMINISTR'!$BA128,""),IF($A130="TOTAL",SUM(INDIRECT("AF4:AF"&amp;ROW()-1)),""))</f>
        <v/>
      </c>
      <c r="AG130" s="6" t="str">
        <f ca="1">IF(AND($A130&lt;&gt;"",$A130&lt;&gt;"TOTAL"),IF(AND('[10]PDI_OTRAS SITUACIONES ADMINISTR'!$BC128&lt;&gt;"",'[10]PDI_OTRAS SITUACIONES ADMINISTR'!$BC128&lt;&gt;0),'[10]PDI_OTRAS SITUACIONES ADMINISTR'!$BC128,""),IF($A130="TOTAL",SUM(INDIRECT("AG4:AG"&amp;ROW()-1)),""))</f>
        <v/>
      </c>
      <c r="AH130" s="6" t="str">
        <f t="shared" ca="1" si="29"/>
        <v/>
      </c>
      <c r="AI130" s="6" t="str">
        <f ca="1">IF(AND($A130&lt;&gt;"",$A130&lt;&gt;"TOTAL"),IF(AND('[10]PDI_OTRAS SITUACIONES ADMINISTR'!$BF128&lt;&gt;"",'[10]PDI_OTRAS SITUACIONES ADMINISTR'!$BF128&lt;&gt;0),'[10]PDI_OTRAS SITUACIONES ADMINISTR'!$BF128,""),IF($A130="TOTAL",SUM(INDIRECT("AI4:AI"&amp;ROW()-1)),""))</f>
        <v/>
      </c>
      <c r="AJ130" s="6" t="str">
        <f ca="1">IF(AND($A130&lt;&gt;"",$A130&lt;&gt;"TOTAL"),IF(AND('[10]PDI_OTRAS SITUACIONES ADMINISTR'!$BH128&lt;&gt;"",'[10]PDI_OTRAS SITUACIONES ADMINISTR'!$BH128&lt;&gt;0),'[10]PDI_OTRAS SITUACIONES ADMINISTR'!$BH128,""),IF($A130="TOTAL",SUM(INDIRECT("AJ4:AJ"&amp;ROW()-1)),""))</f>
        <v/>
      </c>
      <c r="AK130" s="6" t="str">
        <f t="shared" ca="1" si="30"/>
        <v/>
      </c>
      <c r="AL130" s="6" t="str">
        <f ca="1">IF(AND($A130&lt;&gt;"",$A130&lt;&gt;"TOTAL"),IF(AND('[10]PDI_OTRAS SITUACIONES ADMINISTR'!$BK128&lt;&gt;"",'[10]PDI_OTRAS SITUACIONES ADMINISTR'!$BK128&lt;&gt;0),'[10]PDI_OTRAS SITUACIONES ADMINISTR'!$BK128,""),IF($A130="TOTAL",SUM(INDIRECT("AL4:AL"&amp;ROW()-1)),""))</f>
        <v/>
      </c>
      <c r="AM130" s="6" t="str">
        <f ca="1">IF(AND($A130&lt;&gt;"",$A130&lt;&gt;"TOTAL"),IF(AND('[10]PDI_OTRAS SITUACIONES ADMINISTR'!$BM128&lt;&gt;"",'[10]PDI_OTRAS SITUACIONES ADMINISTR'!$BM128&lt;&gt;0),'[10]PDI_OTRAS SITUACIONES ADMINISTR'!$BM128,""),IF($A130="TOTAL",SUM(INDIRECT("AM4:AM"&amp;ROW()-1)),""))</f>
        <v/>
      </c>
      <c r="AN130" s="6" t="str">
        <f t="shared" ca="1" si="31"/>
        <v/>
      </c>
      <c r="AO130" s="6" t="str">
        <f ca="1">IF(AND($A130&lt;&gt;"",$A130&lt;&gt;"TOTAL"),IF(AND('[10]PDI_OTRAS SITUACIONES ADMINISTR'!$BP128&lt;&gt;"",'[10]PDI_OTRAS SITUACIONES ADMINISTR'!$BP128&lt;&gt;0),'[10]PDI_OTRAS SITUACIONES ADMINISTR'!$BP128,""),IF($A130="TOTAL",SUM(INDIRECT("AO4:AO"&amp;ROW()-1)),""))</f>
        <v/>
      </c>
      <c r="AP130" s="6" t="str">
        <f ca="1">IF(AND($A130&lt;&gt;"",$A130&lt;&gt;"TOTAL"),IF(AND('[10]PDI_OTRAS SITUACIONES ADMINISTR'!$BR128&lt;&gt;"",'[10]PDI_OTRAS SITUACIONES ADMINISTR'!$BR128&lt;&gt;0),'[10]PDI_OTRAS SITUACIONES ADMINISTR'!$BR128,""),IF($A130="TOTAL",SUM(INDIRECT("AP4:AP"&amp;ROW()-1)),""))</f>
        <v/>
      </c>
      <c r="AQ130" s="6" t="str">
        <f t="shared" ca="1" si="32"/>
        <v/>
      </c>
      <c r="AR130" s="6" t="str">
        <f ca="1">IF(AND($A130&lt;&gt;"",$A130&lt;&gt;"TOTAL"),IF(AND('[10]PDI_OTRAS SITUACIONES ADMINISTR'!$BU128&lt;&gt;"",'[10]PDI_OTRAS SITUACIONES ADMINISTR'!$BU128&lt;&gt;0),'[10]PDI_OTRAS SITUACIONES ADMINISTR'!$BU128,""),IF($A130="TOTAL",SUM(INDIRECT("AR4:AR"&amp;ROW()-1)),""))</f>
        <v/>
      </c>
      <c r="AS130" s="6" t="str">
        <f ca="1">IF(AND($A130&lt;&gt;"",$A130&lt;&gt;"TOTAL"),IF(AND('[10]PDI_OTRAS SITUACIONES ADMINISTR'!$BW128&lt;&gt;"",'[10]PDI_OTRAS SITUACIONES ADMINISTR'!$BW128&lt;&gt;0),'[10]PDI_OTRAS SITUACIONES ADMINISTR'!$BW128,""),IF($A130="TOTAL",SUM(INDIRECT("AS4:AS"&amp;ROW()-1)),""))</f>
        <v/>
      </c>
      <c r="AT130" s="6" t="str">
        <f t="shared" ca="1" si="33"/>
        <v/>
      </c>
      <c r="AU130" s="6" t="str">
        <f ca="1">IF(AND($A130&lt;&gt;"",$A130&lt;&gt;"TOTAL"),IF(AND('[10]PDI_OTRAS SITUACIONES ADMINISTR'!$BZ128&lt;&gt;"",'[10]PDI_OTRAS SITUACIONES ADMINISTR'!$BZ128&lt;&gt;0),'[10]PDI_OTRAS SITUACIONES ADMINISTR'!$BZ128,""),IF($A130="TOTAL",SUM(INDIRECT("AU4:AU"&amp;ROW()-1)),""))</f>
        <v/>
      </c>
      <c r="AV130" s="6" t="str">
        <f ca="1">IF(AND($A130&lt;&gt;"",$A130&lt;&gt;"TOTAL"),IF(AND('[10]PDI_OTRAS SITUACIONES ADMINISTR'!$CB128&lt;&gt;"",'[10]PDI_OTRAS SITUACIONES ADMINISTR'!$CB128&lt;&gt;0),'[10]PDI_OTRAS SITUACIONES ADMINISTR'!$CB128,""),IF($A130="TOTAL",SUM(INDIRECT("AV4:AV"&amp;ROW()-1)),""))</f>
        <v/>
      </c>
      <c r="AW130" s="6" t="str">
        <f t="shared" ca="1" si="34"/>
        <v/>
      </c>
      <c r="AX130" s="6" t="str">
        <f ca="1">IF(AND($A130&lt;&gt;"",$A130&lt;&gt;"TOTAL"),IF(AND('[10]PDI_OTRAS SITUACIONES ADMINISTR'!$CE128&lt;&gt;"",'[10]PDI_OTRAS SITUACIONES ADMINISTR'!$CE128&lt;&gt;0),'[10]PDI_OTRAS SITUACIONES ADMINISTR'!$CE128,""),IF($A130="TOTAL",SUM(INDIRECT("AX4:AX"&amp;ROW()-1)),""))</f>
        <v/>
      </c>
      <c r="AY130" s="6" t="str">
        <f ca="1">IF(AND($A130&lt;&gt;"",$A130&lt;&gt;"TOTAL"),IF(AND('[10]PDI_OTRAS SITUACIONES ADMINISTR'!$CG128&lt;&gt;"",'[10]PDI_OTRAS SITUACIONES ADMINISTR'!$CG128&lt;&gt;0),'[10]PDI_OTRAS SITUACIONES ADMINISTR'!$CG128,""),IF($A130="TOTAL",SUM(INDIRECT("AY4:AY"&amp;ROW()-1)),""))</f>
        <v/>
      </c>
      <c r="AZ130" s="6" t="str">
        <f t="shared" ca="1" si="35"/>
        <v/>
      </c>
      <c r="BA130" s="6" t="str">
        <f ca="1">IF(AND($A130&lt;&gt;"",$A130&lt;&gt;"TOTAL"),IF(AND('[10]PDI_OTRAS SITUACIONES ADMINISTR'!$CJ128&lt;&gt;"",'[10]PDI_OTRAS SITUACIONES ADMINISTR'!$CJ128&lt;&gt;0),'[10]PDI_OTRAS SITUACIONES ADMINISTR'!$CJ128,""),IF($A130="TOTAL",SUM(INDIRECT("BA4:BA"&amp;ROW()-1)),""))</f>
        <v/>
      </c>
      <c r="BB130" s="6" t="str">
        <f ca="1">IF(AND($A130&lt;&gt;"",$A130&lt;&gt;"TOTAL"),IF(AND('[10]PDI_OTRAS SITUACIONES ADMINISTR'!$CL128&lt;&gt;"",'[10]PDI_OTRAS SITUACIONES ADMINISTR'!$CL128&lt;&gt;0),'[10]PDI_OTRAS SITUACIONES ADMINISTR'!$CL128,""),IF($A130="TOTAL",SUM(INDIRECT("BB4:BB"&amp;ROW()-1)),""))</f>
        <v/>
      </c>
      <c r="BC130" s="6" t="str">
        <f t="shared" ca="1" si="36"/>
        <v/>
      </c>
      <c r="BD130" s="6" t="str">
        <f ca="1">IF(AND($A130&lt;&gt;"",$A130&lt;&gt;"TOTAL"),IF(AND('[10]PDI_OTRAS SITUACIONES ADMINISTR'!$CO128&lt;&gt;"",'[10]PDI_OTRAS SITUACIONES ADMINISTR'!$CO128&lt;&gt;0),'[10]PDI_OTRAS SITUACIONES ADMINISTR'!$CO128,""),IF($A130="TOTAL",SUM(INDIRECT("BD4:BD"&amp;ROW()-1)),""))</f>
        <v/>
      </c>
      <c r="BE130" s="6" t="str">
        <f ca="1">IF(AND($A130&lt;&gt;"",$A130&lt;&gt;"TOTAL"),IF(AND('[10]PDI_OTRAS SITUACIONES ADMINISTR'!$CQ128&lt;&gt;"",'[10]PDI_OTRAS SITUACIONES ADMINISTR'!$CQ128&lt;&gt;0),'[10]PDI_OTRAS SITUACIONES ADMINISTR'!$CQ128,""),IF($A130="TOTAL",SUM(INDIRECT("BE4:BE"&amp;ROW()-1)),""))</f>
        <v/>
      </c>
      <c r="BF130" s="6" t="str">
        <f t="shared" ca="1" si="37"/>
        <v/>
      </c>
    </row>
    <row r="131" spans="1:58" x14ac:dyDescent="0.2">
      <c r="A131" s="19" t="str">
        <f>IF('[10]PDI_OTRAS SITUACIONES ADMINISTR'!$B129&lt;&gt;"",'[10]PDI_OTRAS SITUACIONES ADMINISTR'!$B129,IF(AND('[10]PDI_OTRAS SITUACIONES ADMINISTR'!$B129="",'[10]PDI_OTRAS SITUACIONES ADMINISTR'!$B130="",'[10]PDI_OTRAS SITUACIONES ADMINISTR'!$B128=""),"","TOTAL"))</f>
        <v/>
      </c>
      <c r="B131" s="6" t="str">
        <f ca="1">IF(AND($A131&lt;&gt;"",$A131&lt;&gt;"TOTAL"),IF(AND('[10]PDI_OTRAS SITUACIONES ADMINISTR'!$C129&lt;&gt;"",'[10]PDI_OTRAS SITUACIONES ADMINISTR'!$C129&lt;&gt;0),'[10]PDI_OTRAS SITUACIONES ADMINISTR'!$C129,""),IF($A131="TOTAL",SUM(INDIRECT("B4:B"&amp;ROW()-1)),""))</f>
        <v/>
      </c>
      <c r="C131" s="6" t="str">
        <f ca="1">IF(AND($A131&lt;&gt;"",$A131&lt;&gt;"TOTAL"),IF(AND('[10]PDI_OTRAS SITUACIONES ADMINISTR'!$E129&lt;&gt;"",'[10]PDI_OTRAS SITUACIONES ADMINISTR'!$E129&lt;&gt;0),'[10]PDI_OTRAS SITUACIONES ADMINISTR'!$E129,""),IF($A131="TOTAL",SUM(INDIRECT("C4:C"&amp;ROW()-1)),""))</f>
        <v/>
      </c>
      <c r="D131" s="6" t="str">
        <f t="shared" ca="1" si="19"/>
        <v/>
      </c>
      <c r="E131" s="6" t="str">
        <f ca="1">IF(AND($A131&lt;&gt;"",$A131&lt;&gt;"TOTAL"),IF(AND('[10]PDI_OTRAS SITUACIONES ADMINISTR'!$H129&lt;&gt;"",'[10]PDI_OTRAS SITUACIONES ADMINISTR'!$H129&lt;&gt;0),'[10]PDI_OTRAS SITUACIONES ADMINISTR'!$H129,""),IF($A131="TOTAL",SUM(INDIRECT("E4:E"&amp;ROW()-1)),""))</f>
        <v/>
      </c>
      <c r="F131" s="6" t="str">
        <f ca="1">IF(AND($A131&lt;&gt;"",$A131&lt;&gt;"TOTAL"),IF(AND('[10]PDI_OTRAS SITUACIONES ADMINISTR'!$J129&lt;&gt;"",'[10]PDI_OTRAS SITUACIONES ADMINISTR'!$J129&lt;&gt;0),'[10]PDI_OTRAS SITUACIONES ADMINISTR'!$J129,""),IF($A131="TOTAL",SUM(INDIRECT("F4:F"&amp;ROW()-1)),""))</f>
        <v/>
      </c>
      <c r="G131" s="6" t="str">
        <f t="shared" ca="1" si="20"/>
        <v/>
      </c>
      <c r="H131" s="6" t="str">
        <f ca="1">IF(AND($A131&lt;&gt;"",$A131&lt;&gt;"TOTAL"),IF(AND('[10]PDI_OTRAS SITUACIONES ADMINISTR'!$M129&lt;&gt;"",'[10]PDI_OTRAS SITUACIONES ADMINISTR'!$M129&lt;&gt;0),'[10]PDI_OTRAS SITUACIONES ADMINISTR'!$M129,""),IF($A131="TOTAL",SUM(INDIRECT("H4:H"&amp;ROW()-1)),""))</f>
        <v/>
      </c>
      <c r="I131" s="6" t="str">
        <f ca="1">IF(AND($A131&lt;&gt;"",$A131&lt;&gt;"TOTAL"),IF(AND('[10]PDI_OTRAS SITUACIONES ADMINISTR'!$O129&lt;&gt;"",'[10]PDI_OTRAS SITUACIONES ADMINISTR'!$O129&lt;&gt;0),'[10]PDI_OTRAS SITUACIONES ADMINISTR'!$O129,""),IF($A131="TOTAL",SUM(INDIRECT("I4:I"&amp;ROW()-1)),""))</f>
        <v/>
      </c>
      <c r="J131" s="6" t="str">
        <f t="shared" ca="1" si="21"/>
        <v/>
      </c>
      <c r="K131" s="6" t="str">
        <f ca="1">IF(AND($A131&lt;&gt;"",$A131&lt;&gt;"TOTAL"),IF(AND('[10]PDI_OTRAS SITUACIONES ADMINISTR'!$R129&lt;&gt;"",'[10]PDI_OTRAS SITUACIONES ADMINISTR'!$R129&lt;&gt;0),'[10]PDI_OTRAS SITUACIONES ADMINISTR'!$R129,""),IF($A131="TOTAL",SUM(INDIRECT("K4:K"&amp;ROW()-1)),""))</f>
        <v/>
      </c>
      <c r="L131" s="6" t="str">
        <f ca="1">IF(AND($A131&lt;&gt;"",$A131&lt;&gt;"TOTAL"),IF(AND('[10]PDI_OTRAS SITUACIONES ADMINISTR'!$T129&lt;&gt;"",'[10]PDI_OTRAS SITUACIONES ADMINISTR'!$T129&lt;&gt;0),'[10]PDI_OTRAS SITUACIONES ADMINISTR'!$T129,""),IF($A131="TOTAL",SUM(INDIRECT("L4:L"&amp;ROW()-1)),""))</f>
        <v/>
      </c>
      <c r="M131" s="6" t="str">
        <f t="shared" ca="1" si="22"/>
        <v/>
      </c>
      <c r="N131" s="6" t="str">
        <f ca="1">IF(AND($A131&lt;&gt;"",$A131&lt;&gt;"TOTAL"),IF(AND('[10]PDI_OTRAS SITUACIONES ADMINISTR'!$W129&lt;&gt;"",'[10]PDI_OTRAS SITUACIONES ADMINISTR'!$W129&lt;&gt;0),'[10]PDI_OTRAS SITUACIONES ADMINISTR'!$W129,""),IF($A131="TOTAL",SUM(INDIRECT("N4:N"&amp;ROW()-1)),""))</f>
        <v/>
      </c>
      <c r="O131" s="6" t="str">
        <f ca="1">IF(AND($A131&lt;&gt;"",$A131&lt;&gt;"TOTAL"),IF(AND('[10]PDI_OTRAS SITUACIONES ADMINISTR'!$Y129&lt;&gt;"",'[10]PDI_OTRAS SITUACIONES ADMINISTR'!$Y129&lt;&gt;0),'[10]PDI_OTRAS SITUACIONES ADMINISTR'!$Y129,""),IF($A131="TOTAL",SUM(INDIRECT("O4:O"&amp;ROW()-1)),""))</f>
        <v/>
      </c>
      <c r="P131" s="6" t="str">
        <f t="shared" ca="1" si="23"/>
        <v/>
      </c>
      <c r="Q131" s="6" t="str">
        <f ca="1">IF(AND($A131&lt;&gt;"",$A131&lt;&gt;"TOTAL"),IF(AND('[10]PDI_OTRAS SITUACIONES ADMINISTR'!$AB129&lt;&gt;"",'[10]PDI_OTRAS SITUACIONES ADMINISTR'!$AB129&lt;&gt;0),'[10]PDI_OTRAS SITUACIONES ADMINISTR'!$AB129,""),IF($A131="TOTAL",SUM(INDIRECT("Q4:Q"&amp;ROW()-1)),""))</f>
        <v/>
      </c>
      <c r="R131" s="6" t="str">
        <f ca="1">IF(AND($A131&lt;&gt;"",$A131&lt;&gt;"TOTAL"),IF(AND('[10]PDI_OTRAS SITUACIONES ADMINISTR'!$AD129&lt;&gt;"",'[10]PDI_OTRAS SITUACIONES ADMINISTR'!$AD129&lt;&gt;0),'[10]PDI_OTRAS SITUACIONES ADMINISTR'!$AD129,""),IF($A131="TOTAL",SUM(INDIRECT("R4:R"&amp;ROW()-1)),""))</f>
        <v/>
      </c>
      <c r="S131" s="6" t="str">
        <f t="shared" ca="1" si="24"/>
        <v/>
      </c>
      <c r="T131" s="6" t="str">
        <f ca="1">IF(AND($A131&lt;&gt;"",$A131&lt;&gt;"TOTAL"),IF(AND('[10]PDI_OTRAS SITUACIONES ADMINISTR'!$AG129&lt;&gt;"",'[10]PDI_OTRAS SITUACIONES ADMINISTR'!$AG129&lt;&gt;0),'[10]PDI_OTRAS SITUACIONES ADMINISTR'!$AG129,""),IF($A131="TOTAL",SUM(INDIRECT("T4:T"&amp;ROW()-1)),""))</f>
        <v/>
      </c>
      <c r="U131" s="6" t="str">
        <f ca="1">IF(AND($A131&lt;&gt;"",$A131&lt;&gt;"TOTAL"),IF(AND('[10]PDI_OTRAS SITUACIONES ADMINISTR'!$AI129&lt;&gt;"",'[10]PDI_OTRAS SITUACIONES ADMINISTR'!$AI129&lt;&gt;0),'[10]PDI_OTRAS SITUACIONES ADMINISTR'!$AI129,""),IF($A131="TOTAL",SUM(INDIRECT("U4:U"&amp;ROW()-1)),""))</f>
        <v/>
      </c>
      <c r="V131" s="6" t="str">
        <f t="shared" ca="1" si="25"/>
        <v/>
      </c>
      <c r="W131" s="6" t="str">
        <f ca="1">IF(AND($A131&lt;&gt;"",$A131&lt;&gt;"TOTAL"),IF(AND('[10]PDI_OTRAS SITUACIONES ADMINISTR'!$AL129&lt;&gt;"",'[10]PDI_OTRAS SITUACIONES ADMINISTR'!$AL129&lt;&gt;0),'[10]PDI_OTRAS SITUACIONES ADMINISTR'!$AL129,""),IF($A131="TOTAL",SUM(INDIRECT("W4:W"&amp;ROW()-1)),""))</f>
        <v/>
      </c>
      <c r="X131" s="6" t="str">
        <f ca="1">IF(AND($A131&lt;&gt;"",$A131&lt;&gt;"TOTAL"),IF(AND('[10]PDI_OTRAS SITUACIONES ADMINISTR'!$AN129&lt;&gt;"",'[10]PDI_OTRAS SITUACIONES ADMINISTR'!$AN129&lt;&gt;0),'[10]PDI_OTRAS SITUACIONES ADMINISTR'!$AN129,""),IF($A131="TOTAL",SUM(INDIRECT("X4:X"&amp;ROW()-1)),""))</f>
        <v/>
      </c>
      <c r="Y131" s="6" t="str">
        <f t="shared" ca="1" si="26"/>
        <v/>
      </c>
      <c r="Z131" s="6" t="str">
        <f ca="1">IF(AND($A131&lt;&gt;"",$A131&lt;&gt;"TOTAL"),IF(AND('[10]PDI_OTRAS SITUACIONES ADMINISTR'!$AQ129&lt;&gt;"",'[10]PDI_OTRAS SITUACIONES ADMINISTR'!$AQ129&lt;&gt;0),'[10]PDI_OTRAS SITUACIONES ADMINISTR'!$AQ129,""),IF($A131="TOTAL",SUM(INDIRECT("Z4:Z"&amp;ROW()-1)),""))</f>
        <v/>
      </c>
      <c r="AA131" s="6" t="str">
        <f ca="1">IF(AND($A131&lt;&gt;"",$A131&lt;&gt;"TOTAL"),IF(AND('[10]PDI_OTRAS SITUACIONES ADMINISTR'!$AS129&lt;&gt;"",'[10]PDI_OTRAS SITUACIONES ADMINISTR'!$AS129&lt;&gt;0),'[10]PDI_OTRAS SITUACIONES ADMINISTR'!$AS129,""),IF($A131="TOTAL",SUM(INDIRECT("AA4:AA"&amp;ROW()-1)),""))</f>
        <v/>
      </c>
      <c r="AB131" s="6" t="str">
        <f t="shared" ca="1" si="27"/>
        <v/>
      </c>
      <c r="AC131" s="6" t="str">
        <f ca="1">IF(AND($A131&lt;&gt;"",$A131&lt;&gt;"TOTAL"),IF(AND('[10]PDI_OTRAS SITUACIONES ADMINISTR'!$AV129&lt;&gt;"",'[10]PDI_OTRAS SITUACIONES ADMINISTR'!$AV129&lt;&gt;0),'[10]PDI_OTRAS SITUACIONES ADMINISTR'!$AV129,""),IF($A131="TOTAL",SUM(INDIRECT("AC4:AC"&amp;ROW()-1)),""))</f>
        <v/>
      </c>
      <c r="AD131" s="6" t="str">
        <f ca="1">IF(AND($A131&lt;&gt;"",$A131&lt;&gt;"TOTAL"),IF(AND('[10]PDI_OTRAS SITUACIONES ADMINISTR'!$AX129&lt;&gt;"",'[10]PDI_OTRAS SITUACIONES ADMINISTR'!$AX129&lt;&gt;0),'[10]PDI_OTRAS SITUACIONES ADMINISTR'!$AX129,""),IF($A131="TOTAL",SUM(INDIRECT("AD4:AD"&amp;ROW()-1)),""))</f>
        <v/>
      </c>
      <c r="AE131" s="6" t="str">
        <f t="shared" ca="1" si="28"/>
        <v/>
      </c>
      <c r="AF131" s="6" t="str">
        <f ca="1">IF(AND($A131&lt;&gt;"",$A131&lt;&gt;"TOTAL"),IF(AND('[10]PDI_OTRAS SITUACIONES ADMINISTR'!$BA129&lt;&gt;"",'[10]PDI_OTRAS SITUACIONES ADMINISTR'!$BA129&lt;&gt;0),'[10]PDI_OTRAS SITUACIONES ADMINISTR'!$BA129,""),IF($A131="TOTAL",SUM(INDIRECT("AF4:AF"&amp;ROW()-1)),""))</f>
        <v/>
      </c>
      <c r="AG131" s="6" t="str">
        <f ca="1">IF(AND($A131&lt;&gt;"",$A131&lt;&gt;"TOTAL"),IF(AND('[10]PDI_OTRAS SITUACIONES ADMINISTR'!$BC129&lt;&gt;"",'[10]PDI_OTRAS SITUACIONES ADMINISTR'!$BC129&lt;&gt;0),'[10]PDI_OTRAS SITUACIONES ADMINISTR'!$BC129,""),IF($A131="TOTAL",SUM(INDIRECT("AG4:AG"&amp;ROW()-1)),""))</f>
        <v/>
      </c>
      <c r="AH131" s="6" t="str">
        <f t="shared" ca="1" si="29"/>
        <v/>
      </c>
      <c r="AI131" s="6" t="str">
        <f ca="1">IF(AND($A131&lt;&gt;"",$A131&lt;&gt;"TOTAL"),IF(AND('[10]PDI_OTRAS SITUACIONES ADMINISTR'!$BF129&lt;&gt;"",'[10]PDI_OTRAS SITUACIONES ADMINISTR'!$BF129&lt;&gt;0),'[10]PDI_OTRAS SITUACIONES ADMINISTR'!$BF129,""),IF($A131="TOTAL",SUM(INDIRECT("AI4:AI"&amp;ROW()-1)),""))</f>
        <v/>
      </c>
      <c r="AJ131" s="6" t="str">
        <f ca="1">IF(AND($A131&lt;&gt;"",$A131&lt;&gt;"TOTAL"),IF(AND('[10]PDI_OTRAS SITUACIONES ADMINISTR'!$BH129&lt;&gt;"",'[10]PDI_OTRAS SITUACIONES ADMINISTR'!$BH129&lt;&gt;0),'[10]PDI_OTRAS SITUACIONES ADMINISTR'!$BH129,""),IF($A131="TOTAL",SUM(INDIRECT("AJ4:AJ"&amp;ROW()-1)),""))</f>
        <v/>
      </c>
      <c r="AK131" s="6" t="str">
        <f t="shared" ca="1" si="30"/>
        <v/>
      </c>
      <c r="AL131" s="6" t="str">
        <f ca="1">IF(AND($A131&lt;&gt;"",$A131&lt;&gt;"TOTAL"),IF(AND('[10]PDI_OTRAS SITUACIONES ADMINISTR'!$BK129&lt;&gt;"",'[10]PDI_OTRAS SITUACIONES ADMINISTR'!$BK129&lt;&gt;0),'[10]PDI_OTRAS SITUACIONES ADMINISTR'!$BK129,""),IF($A131="TOTAL",SUM(INDIRECT("AL4:AL"&amp;ROW()-1)),""))</f>
        <v/>
      </c>
      <c r="AM131" s="6" t="str">
        <f ca="1">IF(AND($A131&lt;&gt;"",$A131&lt;&gt;"TOTAL"),IF(AND('[10]PDI_OTRAS SITUACIONES ADMINISTR'!$BM129&lt;&gt;"",'[10]PDI_OTRAS SITUACIONES ADMINISTR'!$BM129&lt;&gt;0),'[10]PDI_OTRAS SITUACIONES ADMINISTR'!$BM129,""),IF($A131="TOTAL",SUM(INDIRECT("AM4:AM"&amp;ROW()-1)),""))</f>
        <v/>
      </c>
      <c r="AN131" s="6" t="str">
        <f t="shared" ca="1" si="31"/>
        <v/>
      </c>
      <c r="AO131" s="6" t="str">
        <f ca="1">IF(AND($A131&lt;&gt;"",$A131&lt;&gt;"TOTAL"),IF(AND('[10]PDI_OTRAS SITUACIONES ADMINISTR'!$BP129&lt;&gt;"",'[10]PDI_OTRAS SITUACIONES ADMINISTR'!$BP129&lt;&gt;0),'[10]PDI_OTRAS SITUACIONES ADMINISTR'!$BP129,""),IF($A131="TOTAL",SUM(INDIRECT("AO4:AO"&amp;ROW()-1)),""))</f>
        <v/>
      </c>
      <c r="AP131" s="6" t="str">
        <f ca="1">IF(AND($A131&lt;&gt;"",$A131&lt;&gt;"TOTAL"),IF(AND('[10]PDI_OTRAS SITUACIONES ADMINISTR'!$BR129&lt;&gt;"",'[10]PDI_OTRAS SITUACIONES ADMINISTR'!$BR129&lt;&gt;0),'[10]PDI_OTRAS SITUACIONES ADMINISTR'!$BR129,""),IF($A131="TOTAL",SUM(INDIRECT("AP4:AP"&amp;ROW()-1)),""))</f>
        <v/>
      </c>
      <c r="AQ131" s="6" t="str">
        <f t="shared" ca="1" si="32"/>
        <v/>
      </c>
      <c r="AR131" s="6" t="str">
        <f ca="1">IF(AND($A131&lt;&gt;"",$A131&lt;&gt;"TOTAL"),IF(AND('[10]PDI_OTRAS SITUACIONES ADMINISTR'!$BU129&lt;&gt;"",'[10]PDI_OTRAS SITUACIONES ADMINISTR'!$BU129&lt;&gt;0),'[10]PDI_OTRAS SITUACIONES ADMINISTR'!$BU129,""),IF($A131="TOTAL",SUM(INDIRECT("AR4:AR"&amp;ROW()-1)),""))</f>
        <v/>
      </c>
      <c r="AS131" s="6" t="str">
        <f ca="1">IF(AND($A131&lt;&gt;"",$A131&lt;&gt;"TOTAL"),IF(AND('[10]PDI_OTRAS SITUACIONES ADMINISTR'!$BW129&lt;&gt;"",'[10]PDI_OTRAS SITUACIONES ADMINISTR'!$BW129&lt;&gt;0),'[10]PDI_OTRAS SITUACIONES ADMINISTR'!$BW129,""),IF($A131="TOTAL",SUM(INDIRECT("AS4:AS"&amp;ROW()-1)),""))</f>
        <v/>
      </c>
      <c r="AT131" s="6" t="str">
        <f t="shared" ca="1" si="33"/>
        <v/>
      </c>
      <c r="AU131" s="6" t="str">
        <f ca="1">IF(AND($A131&lt;&gt;"",$A131&lt;&gt;"TOTAL"),IF(AND('[10]PDI_OTRAS SITUACIONES ADMINISTR'!$BZ129&lt;&gt;"",'[10]PDI_OTRAS SITUACIONES ADMINISTR'!$BZ129&lt;&gt;0),'[10]PDI_OTRAS SITUACIONES ADMINISTR'!$BZ129,""),IF($A131="TOTAL",SUM(INDIRECT("AU4:AU"&amp;ROW()-1)),""))</f>
        <v/>
      </c>
      <c r="AV131" s="6" t="str">
        <f ca="1">IF(AND($A131&lt;&gt;"",$A131&lt;&gt;"TOTAL"),IF(AND('[10]PDI_OTRAS SITUACIONES ADMINISTR'!$CB129&lt;&gt;"",'[10]PDI_OTRAS SITUACIONES ADMINISTR'!$CB129&lt;&gt;0),'[10]PDI_OTRAS SITUACIONES ADMINISTR'!$CB129,""),IF($A131="TOTAL",SUM(INDIRECT("AV4:AV"&amp;ROW()-1)),""))</f>
        <v/>
      </c>
      <c r="AW131" s="6" t="str">
        <f t="shared" ca="1" si="34"/>
        <v/>
      </c>
      <c r="AX131" s="6" t="str">
        <f ca="1">IF(AND($A131&lt;&gt;"",$A131&lt;&gt;"TOTAL"),IF(AND('[10]PDI_OTRAS SITUACIONES ADMINISTR'!$CE129&lt;&gt;"",'[10]PDI_OTRAS SITUACIONES ADMINISTR'!$CE129&lt;&gt;0),'[10]PDI_OTRAS SITUACIONES ADMINISTR'!$CE129,""),IF($A131="TOTAL",SUM(INDIRECT("AX4:AX"&amp;ROW()-1)),""))</f>
        <v/>
      </c>
      <c r="AY131" s="6" t="str">
        <f ca="1">IF(AND($A131&lt;&gt;"",$A131&lt;&gt;"TOTAL"),IF(AND('[10]PDI_OTRAS SITUACIONES ADMINISTR'!$CG129&lt;&gt;"",'[10]PDI_OTRAS SITUACIONES ADMINISTR'!$CG129&lt;&gt;0),'[10]PDI_OTRAS SITUACIONES ADMINISTR'!$CG129,""),IF($A131="TOTAL",SUM(INDIRECT("AY4:AY"&amp;ROW()-1)),""))</f>
        <v/>
      </c>
      <c r="AZ131" s="6" t="str">
        <f t="shared" ca="1" si="35"/>
        <v/>
      </c>
      <c r="BA131" s="6" t="str">
        <f ca="1">IF(AND($A131&lt;&gt;"",$A131&lt;&gt;"TOTAL"),IF(AND('[10]PDI_OTRAS SITUACIONES ADMINISTR'!$CJ129&lt;&gt;"",'[10]PDI_OTRAS SITUACIONES ADMINISTR'!$CJ129&lt;&gt;0),'[10]PDI_OTRAS SITUACIONES ADMINISTR'!$CJ129,""),IF($A131="TOTAL",SUM(INDIRECT("BA4:BA"&amp;ROW()-1)),""))</f>
        <v/>
      </c>
      <c r="BB131" s="6" t="str">
        <f ca="1">IF(AND($A131&lt;&gt;"",$A131&lt;&gt;"TOTAL"),IF(AND('[10]PDI_OTRAS SITUACIONES ADMINISTR'!$CL129&lt;&gt;"",'[10]PDI_OTRAS SITUACIONES ADMINISTR'!$CL129&lt;&gt;0),'[10]PDI_OTRAS SITUACIONES ADMINISTR'!$CL129,""),IF($A131="TOTAL",SUM(INDIRECT("BB4:BB"&amp;ROW()-1)),""))</f>
        <v/>
      </c>
      <c r="BC131" s="6" t="str">
        <f t="shared" ca="1" si="36"/>
        <v/>
      </c>
      <c r="BD131" s="6" t="str">
        <f ca="1">IF(AND($A131&lt;&gt;"",$A131&lt;&gt;"TOTAL"),IF(AND('[10]PDI_OTRAS SITUACIONES ADMINISTR'!$CO129&lt;&gt;"",'[10]PDI_OTRAS SITUACIONES ADMINISTR'!$CO129&lt;&gt;0),'[10]PDI_OTRAS SITUACIONES ADMINISTR'!$CO129,""),IF($A131="TOTAL",SUM(INDIRECT("BD4:BD"&amp;ROW()-1)),""))</f>
        <v/>
      </c>
      <c r="BE131" s="6" t="str">
        <f ca="1">IF(AND($A131&lt;&gt;"",$A131&lt;&gt;"TOTAL"),IF(AND('[10]PDI_OTRAS SITUACIONES ADMINISTR'!$CQ129&lt;&gt;"",'[10]PDI_OTRAS SITUACIONES ADMINISTR'!$CQ129&lt;&gt;0),'[10]PDI_OTRAS SITUACIONES ADMINISTR'!$CQ129,""),IF($A131="TOTAL",SUM(INDIRECT("BE4:BE"&amp;ROW()-1)),""))</f>
        <v/>
      </c>
      <c r="BF131" s="6" t="str">
        <f t="shared" ca="1" si="37"/>
        <v/>
      </c>
    </row>
    <row r="132" spans="1:58" x14ac:dyDescent="0.2">
      <c r="A132" s="19" t="str">
        <f>IF('[10]PDI_OTRAS SITUACIONES ADMINISTR'!$B130&lt;&gt;"",'[10]PDI_OTRAS SITUACIONES ADMINISTR'!$B130,IF(AND('[10]PDI_OTRAS SITUACIONES ADMINISTR'!$B130="",'[10]PDI_OTRAS SITUACIONES ADMINISTR'!$B131="",'[10]PDI_OTRAS SITUACIONES ADMINISTR'!$B129=""),"","TOTAL"))</f>
        <v/>
      </c>
      <c r="B132" s="6" t="str">
        <f ca="1">IF(AND($A132&lt;&gt;"",$A132&lt;&gt;"TOTAL"),IF(AND('[10]PDI_OTRAS SITUACIONES ADMINISTR'!$C130&lt;&gt;"",'[10]PDI_OTRAS SITUACIONES ADMINISTR'!$C130&lt;&gt;0),'[10]PDI_OTRAS SITUACIONES ADMINISTR'!$C130,""),IF($A132="TOTAL",SUM(INDIRECT("B4:B"&amp;ROW()-1)),""))</f>
        <v/>
      </c>
      <c r="C132" s="6" t="str">
        <f ca="1">IF(AND($A132&lt;&gt;"",$A132&lt;&gt;"TOTAL"),IF(AND('[10]PDI_OTRAS SITUACIONES ADMINISTR'!$E130&lt;&gt;"",'[10]PDI_OTRAS SITUACIONES ADMINISTR'!$E130&lt;&gt;0),'[10]PDI_OTRAS SITUACIONES ADMINISTR'!$E130,""),IF($A132="TOTAL",SUM(INDIRECT("C4:C"&amp;ROW()-1)),""))</f>
        <v/>
      </c>
      <c r="D132" s="6" t="str">
        <f t="shared" ca="1" si="19"/>
        <v/>
      </c>
      <c r="E132" s="6" t="str">
        <f ca="1">IF(AND($A132&lt;&gt;"",$A132&lt;&gt;"TOTAL"),IF(AND('[10]PDI_OTRAS SITUACIONES ADMINISTR'!$H130&lt;&gt;"",'[10]PDI_OTRAS SITUACIONES ADMINISTR'!$H130&lt;&gt;0),'[10]PDI_OTRAS SITUACIONES ADMINISTR'!$H130,""),IF($A132="TOTAL",SUM(INDIRECT("E4:E"&amp;ROW()-1)),""))</f>
        <v/>
      </c>
      <c r="F132" s="6" t="str">
        <f ca="1">IF(AND($A132&lt;&gt;"",$A132&lt;&gt;"TOTAL"),IF(AND('[10]PDI_OTRAS SITUACIONES ADMINISTR'!$J130&lt;&gt;"",'[10]PDI_OTRAS SITUACIONES ADMINISTR'!$J130&lt;&gt;0),'[10]PDI_OTRAS SITUACIONES ADMINISTR'!$J130,""),IF($A132="TOTAL",SUM(INDIRECT("F4:F"&amp;ROW()-1)),""))</f>
        <v/>
      </c>
      <c r="G132" s="6" t="str">
        <f t="shared" ca="1" si="20"/>
        <v/>
      </c>
      <c r="H132" s="6" t="str">
        <f ca="1">IF(AND($A132&lt;&gt;"",$A132&lt;&gt;"TOTAL"),IF(AND('[10]PDI_OTRAS SITUACIONES ADMINISTR'!$M130&lt;&gt;"",'[10]PDI_OTRAS SITUACIONES ADMINISTR'!$M130&lt;&gt;0),'[10]PDI_OTRAS SITUACIONES ADMINISTR'!$M130,""),IF($A132="TOTAL",SUM(INDIRECT("H4:H"&amp;ROW()-1)),""))</f>
        <v/>
      </c>
      <c r="I132" s="6" t="str">
        <f ca="1">IF(AND($A132&lt;&gt;"",$A132&lt;&gt;"TOTAL"),IF(AND('[10]PDI_OTRAS SITUACIONES ADMINISTR'!$O130&lt;&gt;"",'[10]PDI_OTRAS SITUACIONES ADMINISTR'!$O130&lt;&gt;0),'[10]PDI_OTRAS SITUACIONES ADMINISTR'!$O130,""),IF($A132="TOTAL",SUM(INDIRECT("I4:I"&amp;ROW()-1)),""))</f>
        <v/>
      </c>
      <c r="J132" s="6" t="str">
        <f t="shared" ca="1" si="21"/>
        <v/>
      </c>
      <c r="K132" s="6" t="str">
        <f ca="1">IF(AND($A132&lt;&gt;"",$A132&lt;&gt;"TOTAL"),IF(AND('[10]PDI_OTRAS SITUACIONES ADMINISTR'!$R130&lt;&gt;"",'[10]PDI_OTRAS SITUACIONES ADMINISTR'!$R130&lt;&gt;0),'[10]PDI_OTRAS SITUACIONES ADMINISTR'!$R130,""),IF($A132="TOTAL",SUM(INDIRECT("K4:K"&amp;ROW()-1)),""))</f>
        <v/>
      </c>
      <c r="L132" s="6" t="str">
        <f ca="1">IF(AND($A132&lt;&gt;"",$A132&lt;&gt;"TOTAL"),IF(AND('[10]PDI_OTRAS SITUACIONES ADMINISTR'!$T130&lt;&gt;"",'[10]PDI_OTRAS SITUACIONES ADMINISTR'!$T130&lt;&gt;0),'[10]PDI_OTRAS SITUACIONES ADMINISTR'!$T130,""),IF($A132="TOTAL",SUM(INDIRECT("L4:L"&amp;ROW()-1)),""))</f>
        <v/>
      </c>
      <c r="M132" s="6" t="str">
        <f t="shared" ca="1" si="22"/>
        <v/>
      </c>
      <c r="N132" s="6" t="str">
        <f ca="1">IF(AND($A132&lt;&gt;"",$A132&lt;&gt;"TOTAL"),IF(AND('[10]PDI_OTRAS SITUACIONES ADMINISTR'!$W130&lt;&gt;"",'[10]PDI_OTRAS SITUACIONES ADMINISTR'!$W130&lt;&gt;0),'[10]PDI_OTRAS SITUACIONES ADMINISTR'!$W130,""),IF($A132="TOTAL",SUM(INDIRECT("N4:N"&amp;ROW()-1)),""))</f>
        <v/>
      </c>
      <c r="O132" s="6" t="str">
        <f ca="1">IF(AND($A132&lt;&gt;"",$A132&lt;&gt;"TOTAL"),IF(AND('[10]PDI_OTRAS SITUACIONES ADMINISTR'!$Y130&lt;&gt;"",'[10]PDI_OTRAS SITUACIONES ADMINISTR'!$Y130&lt;&gt;0),'[10]PDI_OTRAS SITUACIONES ADMINISTR'!$Y130,""),IF($A132="TOTAL",SUM(INDIRECT("O4:O"&amp;ROW()-1)),""))</f>
        <v/>
      </c>
      <c r="P132" s="6" t="str">
        <f t="shared" ca="1" si="23"/>
        <v/>
      </c>
      <c r="Q132" s="6" t="str">
        <f ca="1">IF(AND($A132&lt;&gt;"",$A132&lt;&gt;"TOTAL"),IF(AND('[10]PDI_OTRAS SITUACIONES ADMINISTR'!$AB130&lt;&gt;"",'[10]PDI_OTRAS SITUACIONES ADMINISTR'!$AB130&lt;&gt;0),'[10]PDI_OTRAS SITUACIONES ADMINISTR'!$AB130,""),IF($A132="TOTAL",SUM(INDIRECT("Q4:Q"&amp;ROW()-1)),""))</f>
        <v/>
      </c>
      <c r="R132" s="6" t="str">
        <f ca="1">IF(AND($A132&lt;&gt;"",$A132&lt;&gt;"TOTAL"),IF(AND('[10]PDI_OTRAS SITUACIONES ADMINISTR'!$AD130&lt;&gt;"",'[10]PDI_OTRAS SITUACIONES ADMINISTR'!$AD130&lt;&gt;0),'[10]PDI_OTRAS SITUACIONES ADMINISTR'!$AD130,""),IF($A132="TOTAL",SUM(INDIRECT("R4:R"&amp;ROW()-1)),""))</f>
        <v/>
      </c>
      <c r="S132" s="6" t="str">
        <f t="shared" ca="1" si="24"/>
        <v/>
      </c>
      <c r="T132" s="6" t="str">
        <f ca="1">IF(AND($A132&lt;&gt;"",$A132&lt;&gt;"TOTAL"),IF(AND('[10]PDI_OTRAS SITUACIONES ADMINISTR'!$AG130&lt;&gt;"",'[10]PDI_OTRAS SITUACIONES ADMINISTR'!$AG130&lt;&gt;0),'[10]PDI_OTRAS SITUACIONES ADMINISTR'!$AG130,""),IF($A132="TOTAL",SUM(INDIRECT("T4:T"&amp;ROW()-1)),""))</f>
        <v/>
      </c>
      <c r="U132" s="6" t="str">
        <f ca="1">IF(AND($A132&lt;&gt;"",$A132&lt;&gt;"TOTAL"),IF(AND('[10]PDI_OTRAS SITUACIONES ADMINISTR'!$AI130&lt;&gt;"",'[10]PDI_OTRAS SITUACIONES ADMINISTR'!$AI130&lt;&gt;0),'[10]PDI_OTRAS SITUACIONES ADMINISTR'!$AI130,""),IF($A132="TOTAL",SUM(INDIRECT("U4:U"&amp;ROW()-1)),""))</f>
        <v/>
      </c>
      <c r="V132" s="6" t="str">
        <f t="shared" ca="1" si="25"/>
        <v/>
      </c>
      <c r="W132" s="6" t="str">
        <f ca="1">IF(AND($A132&lt;&gt;"",$A132&lt;&gt;"TOTAL"),IF(AND('[10]PDI_OTRAS SITUACIONES ADMINISTR'!$AL130&lt;&gt;"",'[10]PDI_OTRAS SITUACIONES ADMINISTR'!$AL130&lt;&gt;0),'[10]PDI_OTRAS SITUACIONES ADMINISTR'!$AL130,""),IF($A132="TOTAL",SUM(INDIRECT("W4:W"&amp;ROW()-1)),""))</f>
        <v/>
      </c>
      <c r="X132" s="6" t="str">
        <f ca="1">IF(AND($A132&lt;&gt;"",$A132&lt;&gt;"TOTAL"),IF(AND('[10]PDI_OTRAS SITUACIONES ADMINISTR'!$AN130&lt;&gt;"",'[10]PDI_OTRAS SITUACIONES ADMINISTR'!$AN130&lt;&gt;0),'[10]PDI_OTRAS SITUACIONES ADMINISTR'!$AN130,""),IF($A132="TOTAL",SUM(INDIRECT("X4:X"&amp;ROW()-1)),""))</f>
        <v/>
      </c>
      <c r="Y132" s="6" t="str">
        <f t="shared" ca="1" si="26"/>
        <v/>
      </c>
      <c r="Z132" s="6" t="str">
        <f ca="1">IF(AND($A132&lt;&gt;"",$A132&lt;&gt;"TOTAL"),IF(AND('[10]PDI_OTRAS SITUACIONES ADMINISTR'!$AQ130&lt;&gt;"",'[10]PDI_OTRAS SITUACIONES ADMINISTR'!$AQ130&lt;&gt;0),'[10]PDI_OTRAS SITUACIONES ADMINISTR'!$AQ130,""),IF($A132="TOTAL",SUM(INDIRECT("Z4:Z"&amp;ROW()-1)),""))</f>
        <v/>
      </c>
      <c r="AA132" s="6" t="str">
        <f ca="1">IF(AND($A132&lt;&gt;"",$A132&lt;&gt;"TOTAL"),IF(AND('[10]PDI_OTRAS SITUACIONES ADMINISTR'!$AS130&lt;&gt;"",'[10]PDI_OTRAS SITUACIONES ADMINISTR'!$AS130&lt;&gt;0),'[10]PDI_OTRAS SITUACIONES ADMINISTR'!$AS130,""),IF($A132="TOTAL",SUM(INDIRECT("AA4:AA"&amp;ROW()-1)),""))</f>
        <v/>
      </c>
      <c r="AB132" s="6" t="str">
        <f t="shared" ca="1" si="27"/>
        <v/>
      </c>
      <c r="AC132" s="6" t="str">
        <f ca="1">IF(AND($A132&lt;&gt;"",$A132&lt;&gt;"TOTAL"),IF(AND('[10]PDI_OTRAS SITUACIONES ADMINISTR'!$AV130&lt;&gt;"",'[10]PDI_OTRAS SITUACIONES ADMINISTR'!$AV130&lt;&gt;0),'[10]PDI_OTRAS SITUACIONES ADMINISTR'!$AV130,""),IF($A132="TOTAL",SUM(INDIRECT("AC4:AC"&amp;ROW()-1)),""))</f>
        <v/>
      </c>
      <c r="AD132" s="6" t="str">
        <f ca="1">IF(AND($A132&lt;&gt;"",$A132&lt;&gt;"TOTAL"),IF(AND('[10]PDI_OTRAS SITUACIONES ADMINISTR'!$AX130&lt;&gt;"",'[10]PDI_OTRAS SITUACIONES ADMINISTR'!$AX130&lt;&gt;0),'[10]PDI_OTRAS SITUACIONES ADMINISTR'!$AX130,""),IF($A132="TOTAL",SUM(INDIRECT("AD4:AD"&amp;ROW()-1)),""))</f>
        <v/>
      </c>
      <c r="AE132" s="6" t="str">
        <f t="shared" ca="1" si="28"/>
        <v/>
      </c>
      <c r="AF132" s="6" t="str">
        <f ca="1">IF(AND($A132&lt;&gt;"",$A132&lt;&gt;"TOTAL"),IF(AND('[10]PDI_OTRAS SITUACIONES ADMINISTR'!$BA130&lt;&gt;"",'[10]PDI_OTRAS SITUACIONES ADMINISTR'!$BA130&lt;&gt;0),'[10]PDI_OTRAS SITUACIONES ADMINISTR'!$BA130,""),IF($A132="TOTAL",SUM(INDIRECT("AF4:AF"&amp;ROW()-1)),""))</f>
        <v/>
      </c>
      <c r="AG132" s="6" t="str">
        <f ca="1">IF(AND($A132&lt;&gt;"",$A132&lt;&gt;"TOTAL"),IF(AND('[10]PDI_OTRAS SITUACIONES ADMINISTR'!$BC130&lt;&gt;"",'[10]PDI_OTRAS SITUACIONES ADMINISTR'!$BC130&lt;&gt;0),'[10]PDI_OTRAS SITUACIONES ADMINISTR'!$BC130,""),IF($A132="TOTAL",SUM(INDIRECT("AG4:AG"&amp;ROW()-1)),""))</f>
        <v/>
      </c>
      <c r="AH132" s="6" t="str">
        <f t="shared" ca="1" si="29"/>
        <v/>
      </c>
      <c r="AI132" s="6" t="str">
        <f ca="1">IF(AND($A132&lt;&gt;"",$A132&lt;&gt;"TOTAL"),IF(AND('[10]PDI_OTRAS SITUACIONES ADMINISTR'!$BF130&lt;&gt;"",'[10]PDI_OTRAS SITUACIONES ADMINISTR'!$BF130&lt;&gt;0),'[10]PDI_OTRAS SITUACIONES ADMINISTR'!$BF130,""),IF($A132="TOTAL",SUM(INDIRECT("AI4:AI"&amp;ROW()-1)),""))</f>
        <v/>
      </c>
      <c r="AJ132" s="6" t="str">
        <f ca="1">IF(AND($A132&lt;&gt;"",$A132&lt;&gt;"TOTAL"),IF(AND('[10]PDI_OTRAS SITUACIONES ADMINISTR'!$BH130&lt;&gt;"",'[10]PDI_OTRAS SITUACIONES ADMINISTR'!$BH130&lt;&gt;0),'[10]PDI_OTRAS SITUACIONES ADMINISTR'!$BH130,""),IF($A132="TOTAL",SUM(INDIRECT("AJ4:AJ"&amp;ROW()-1)),""))</f>
        <v/>
      </c>
      <c r="AK132" s="6" t="str">
        <f t="shared" ca="1" si="30"/>
        <v/>
      </c>
      <c r="AL132" s="6" t="str">
        <f ca="1">IF(AND($A132&lt;&gt;"",$A132&lt;&gt;"TOTAL"),IF(AND('[10]PDI_OTRAS SITUACIONES ADMINISTR'!$BK130&lt;&gt;"",'[10]PDI_OTRAS SITUACIONES ADMINISTR'!$BK130&lt;&gt;0),'[10]PDI_OTRAS SITUACIONES ADMINISTR'!$BK130,""),IF($A132="TOTAL",SUM(INDIRECT("AL4:AL"&amp;ROW()-1)),""))</f>
        <v/>
      </c>
      <c r="AM132" s="6" t="str">
        <f ca="1">IF(AND($A132&lt;&gt;"",$A132&lt;&gt;"TOTAL"),IF(AND('[10]PDI_OTRAS SITUACIONES ADMINISTR'!$BM130&lt;&gt;"",'[10]PDI_OTRAS SITUACIONES ADMINISTR'!$BM130&lt;&gt;0),'[10]PDI_OTRAS SITUACIONES ADMINISTR'!$BM130,""),IF($A132="TOTAL",SUM(INDIRECT("AM4:AM"&amp;ROW()-1)),""))</f>
        <v/>
      </c>
      <c r="AN132" s="6" t="str">
        <f t="shared" ca="1" si="31"/>
        <v/>
      </c>
      <c r="AO132" s="6" t="str">
        <f ca="1">IF(AND($A132&lt;&gt;"",$A132&lt;&gt;"TOTAL"),IF(AND('[10]PDI_OTRAS SITUACIONES ADMINISTR'!$BP130&lt;&gt;"",'[10]PDI_OTRAS SITUACIONES ADMINISTR'!$BP130&lt;&gt;0),'[10]PDI_OTRAS SITUACIONES ADMINISTR'!$BP130,""),IF($A132="TOTAL",SUM(INDIRECT("AO4:AO"&amp;ROW()-1)),""))</f>
        <v/>
      </c>
      <c r="AP132" s="6" t="str">
        <f ca="1">IF(AND($A132&lt;&gt;"",$A132&lt;&gt;"TOTAL"),IF(AND('[10]PDI_OTRAS SITUACIONES ADMINISTR'!$BR130&lt;&gt;"",'[10]PDI_OTRAS SITUACIONES ADMINISTR'!$BR130&lt;&gt;0),'[10]PDI_OTRAS SITUACIONES ADMINISTR'!$BR130,""),IF($A132="TOTAL",SUM(INDIRECT("AP4:AP"&amp;ROW()-1)),""))</f>
        <v/>
      </c>
      <c r="AQ132" s="6" t="str">
        <f t="shared" ca="1" si="32"/>
        <v/>
      </c>
      <c r="AR132" s="6" t="str">
        <f ca="1">IF(AND($A132&lt;&gt;"",$A132&lt;&gt;"TOTAL"),IF(AND('[10]PDI_OTRAS SITUACIONES ADMINISTR'!$BU130&lt;&gt;"",'[10]PDI_OTRAS SITUACIONES ADMINISTR'!$BU130&lt;&gt;0),'[10]PDI_OTRAS SITUACIONES ADMINISTR'!$BU130,""),IF($A132="TOTAL",SUM(INDIRECT("AR4:AR"&amp;ROW()-1)),""))</f>
        <v/>
      </c>
      <c r="AS132" s="6" t="str">
        <f ca="1">IF(AND($A132&lt;&gt;"",$A132&lt;&gt;"TOTAL"),IF(AND('[10]PDI_OTRAS SITUACIONES ADMINISTR'!$BW130&lt;&gt;"",'[10]PDI_OTRAS SITUACIONES ADMINISTR'!$BW130&lt;&gt;0),'[10]PDI_OTRAS SITUACIONES ADMINISTR'!$BW130,""),IF($A132="TOTAL",SUM(INDIRECT("AS4:AS"&amp;ROW()-1)),""))</f>
        <v/>
      </c>
      <c r="AT132" s="6" t="str">
        <f t="shared" ca="1" si="33"/>
        <v/>
      </c>
      <c r="AU132" s="6" t="str">
        <f ca="1">IF(AND($A132&lt;&gt;"",$A132&lt;&gt;"TOTAL"),IF(AND('[10]PDI_OTRAS SITUACIONES ADMINISTR'!$BZ130&lt;&gt;"",'[10]PDI_OTRAS SITUACIONES ADMINISTR'!$BZ130&lt;&gt;0),'[10]PDI_OTRAS SITUACIONES ADMINISTR'!$BZ130,""),IF($A132="TOTAL",SUM(INDIRECT("AU4:AU"&amp;ROW()-1)),""))</f>
        <v/>
      </c>
      <c r="AV132" s="6" t="str">
        <f ca="1">IF(AND($A132&lt;&gt;"",$A132&lt;&gt;"TOTAL"),IF(AND('[10]PDI_OTRAS SITUACIONES ADMINISTR'!$CB130&lt;&gt;"",'[10]PDI_OTRAS SITUACIONES ADMINISTR'!$CB130&lt;&gt;0),'[10]PDI_OTRAS SITUACIONES ADMINISTR'!$CB130,""),IF($A132="TOTAL",SUM(INDIRECT("AV4:AV"&amp;ROW()-1)),""))</f>
        <v/>
      </c>
      <c r="AW132" s="6" t="str">
        <f t="shared" ca="1" si="34"/>
        <v/>
      </c>
      <c r="AX132" s="6" t="str">
        <f ca="1">IF(AND($A132&lt;&gt;"",$A132&lt;&gt;"TOTAL"),IF(AND('[10]PDI_OTRAS SITUACIONES ADMINISTR'!$CE130&lt;&gt;"",'[10]PDI_OTRAS SITUACIONES ADMINISTR'!$CE130&lt;&gt;0),'[10]PDI_OTRAS SITUACIONES ADMINISTR'!$CE130,""),IF($A132="TOTAL",SUM(INDIRECT("AX4:AX"&amp;ROW()-1)),""))</f>
        <v/>
      </c>
      <c r="AY132" s="6" t="str">
        <f ca="1">IF(AND($A132&lt;&gt;"",$A132&lt;&gt;"TOTAL"),IF(AND('[10]PDI_OTRAS SITUACIONES ADMINISTR'!$CG130&lt;&gt;"",'[10]PDI_OTRAS SITUACIONES ADMINISTR'!$CG130&lt;&gt;0),'[10]PDI_OTRAS SITUACIONES ADMINISTR'!$CG130,""),IF($A132="TOTAL",SUM(INDIRECT("AY4:AY"&amp;ROW()-1)),""))</f>
        <v/>
      </c>
      <c r="AZ132" s="6" t="str">
        <f t="shared" ca="1" si="35"/>
        <v/>
      </c>
      <c r="BA132" s="6" t="str">
        <f ca="1">IF(AND($A132&lt;&gt;"",$A132&lt;&gt;"TOTAL"),IF(AND('[10]PDI_OTRAS SITUACIONES ADMINISTR'!$CJ130&lt;&gt;"",'[10]PDI_OTRAS SITUACIONES ADMINISTR'!$CJ130&lt;&gt;0),'[10]PDI_OTRAS SITUACIONES ADMINISTR'!$CJ130,""),IF($A132="TOTAL",SUM(INDIRECT("BA4:BA"&amp;ROW()-1)),""))</f>
        <v/>
      </c>
      <c r="BB132" s="6" t="str">
        <f ca="1">IF(AND($A132&lt;&gt;"",$A132&lt;&gt;"TOTAL"),IF(AND('[10]PDI_OTRAS SITUACIONES ADMINISTR'!$CL130&lt;&gt;"",'[10]PDI_OTRAS SITUACIONES ADMINISTR'!$CL130&lt;&gt;0),'[10]PDI_OTRAS SITUACIONES ADMINISTR'!$CL130,""),IF($A132="TOTAL",SUM(INDIRECT("BB4:BB"&amp;ROW()-1)),""))</f>
        <v/>
      </c>
      <c r="BC132" s="6" t="str">
        <f t="shared" ca="1" si="36"/>
        <v/>
      </c>
      <c r="BD132" s="6" t="str">
        <f ca="1">IF(AND($A132&lt;&gt;"",$A132&lt;&gt;"TOTAL"),IF(AND('[10]PDI_OTRAS SITUACIONES ADMINISTR'!$CO130&lt;&gt;"",'[10]PDI_OTRAS SITUACIONES ADMINISTR'!$CO130&lt;&gt;0),'[10]PDI_OTRAS SITUACIONES ADMINISTR'!$CO130,""),IF($A132="TOTAL",SUM(INDIRECT("BD4:BD"&amp;ROW()-1)),""))</f>
        <v/>
      </c>
      <c r="BE132" s="6" t="str">
        <f ca="1">IF(AND($A132&lt;&gt;"",$A132&lt;&gt;"TOTAL"),IF(AND('[10]PDI_OTRAS SITUACIONES ADMINISTR'!$CQ130&lt;&gt;"",'[10]PDI_OTRAS SITUACIONES ADMINISTR'!$CQ130&lt;&gt;0),'[10]PDI_OTRAS SITUACIONES ADMINISTR'!$CQ130,""),IF($A132="TOTAL",SUM(INDIRECT("BE4:BE"&amp;ROW()-1)),""))</f>
        <v/>
      </c>
      <c r="BF132" s="6" t="str">
        <f t="shared" ca="1" si="37"/>
        <v/>
      </c>
    </row>
    <row r="133" spans="1:58" x14ac:dyDescent="0.2">
      <c r="A133" s="19" t="str">
        <f>IF('[10]PDI_OTRAS SITUACIONES ADMINISTR'!$B131&lt;&gt;"",'[10]PDI_OTRAS SITUACIONES ADMINISTR'!$B131,IF(AND('[10]PDI_OTRAS SITUACIONES ADMINISTR'!$B131="",'[10]PDI_OTRAS SITUACIONES ADMINISTR'!$B132="",'[10]PDI_OTRAS SITUACIONES ADMINISTR'!$B130=""),"","TOTAL"))</f>
        <v/>
      </c>
      <c r="B133" s="6" t="str">
        <f ca="1">IF(AND($A133&lt;&gt;"",$A133&lt;&gt;"TOTAL"),IF(AND('[10]PDI_OTRAS SITUACIONES ADMINISTR'!$C131&lt;&gt;"",'[10]PDI_OTRAS SITUACIONES ADMINISTR'!$C131&lt;&gt;0),'[10]PDI_OTRAS SITUACIONES ADMINISTR'!$C131,""),IF($A133="TOTAL",SUM(INDIRECT("B4:B"&amp;ROW()-1)),""))</f>
        <v/>
      </c>
      <c r="C133" s="6" t="str">
        <f ca="1">IF(AND($A133&lt;&gt;"",$A133&lt;&gt;"TOTAL"),IF(AND('[10]PDI_OTRAS SITUACIONES ADMINISTR'!$E131&lt;&gt;"",'[10]PDI_OTRAS SITUACIONES ADMINISTR'!$E131&lt;&gt;0),'[10]PDI_OTRAS SITUACIONES ADMINISTR'!$E131,""),IF($A133="TOTAL",SUM(INDIRECT("C4:C"&amp;ROW()-1)),""))</f>
        <v/>
      </c>
      <c r="D133" s="6" t="str">
        <f t="shared" ref="D133:D196" ca="1" si="38">IF(AND($A133&lt;&gt;"",$A133&lt;&gt;"TOTAL"),SUM(B133:C133),IF($A133="TOTAL",SUM(INDIRECT("D4:D"&amp;ROW()-1)),""))</f>
        <v/>
      </c>
      <c r="E133" s="6" t="str">
        <f ca="1">IF(AND($A133&lt;&gt;"",$A133&lt;&gt;"TOTAL"),IF(AND('[10]PDI_OTRAS SITUACIONES ADMINISTR'!$H131&lt;&gt;"",'[10]PDI_OTRAS SITUACIONES ADMINISTR'!$H131&lt;&gt;0),'[10]PDI_OTRAS SITUACIONES ADMINISTR'!$H131,""),IF($A133="TOTAL",SUM(INDIRECT("E4:E"&amp;ROW()-1)),""))</f>
        <v/>
      </c>
      <c r="F133" s="6" t="str">
        <f ca="1">IF(AND($A133&lt;&gt;"",$A133&lt;&gt;"TOTAL"),IF(AND('[10]PDI_OTRAS SITUACIONES ADMINISTR'!$J131&lt;&gt;"",'[10]PDI_OTRAS SITUACIONES ADMINISTR'!$J131&lt;&gt;0),'[10]PDI_OTRAS SITUACIONES ADMINISTR'!$J131,""),IF($A133="TOTAL",SUM(INDIRECT("F4:F"&amp;ROW()-1)),""))</f>
        <v/>
      </c>
      <c r="G133" s="6" t="str">
        <f t="shared" ref="G133:G196" ca="1" si="39">IF(AND($A133&lt;&gt;"",$A133&lt;&gt;"TOTAL"),SUM(E133:F133),IF($A133="TOTAL",SUM(INDIRECT("G4:G"&amp;ROW()-1)),""))</f>
        <v/>
      </c>
      <c r="H133" s="6" t="str">
        <f ca="1">IF(AND($A133&lt;&gt;"",$A133&lt;&gt;"TOTAL"),IF(AND('[10]PDI_OTRAS SITUACIONES ADMINISTR'!$M131&lt;&gt;"",'[10]PDI_OTRAS SITUACIONES ADMINISTR'!$M131&lt;&gt;0),'[10]PDI_OTRAS SITUACIONES ADMINISTR'!$M131,""),IF($A133="TOTAL",SUM(INDIRECT("H4:H"&amp;ROW()-1)),""))</f>
        <v/>
      </c>
      <c r="I133" s="6" t="str">
        <f ca="1">IF(AND($A133&lt;&gt;"",$A133&lt;&gt;"TOTAL"),IF(AND('[10]PDI_OTRAS SITUACIONES ADMINISTR'!$O131&lt;&gt;"",'[10]PDI_OTRAS SITUACIONES ADMINISTR'!$O131&lt;&gt;0),'[10]PDI_OTRAS SITUACIONES ADMINISTR'!$O131,""),IF($A133="TOTAL",SUM(INDIRECT("I4:I"&amp;ROW()-1)),""))</f>
        <v/>
      </c>
      <c r="J133" s="6" t="str">
        <f t="shared" ref="J133:J196" ca="1" si="40">IF(AND($A133&lt;&gt;"",$A133&lt;&gt;"TOTAL"),SUM(H133:I133),IF($A133="TOTAL",SUM(INDIRECT("J4:J"&amp;ROW()-1)),""))</f>
        <v/>
      </c>
      <c r="K133" s="6" t="str">
        <f ca="1">IF(AND($A133&lt;&gt;"",$A133&lt;&gt;"TOTAL"),IF(AND('[10]PDI_OTRAS SITUACIONES ADMINISTR'!$R131&lt;&gt;"",'[10]PDI_OTRAS SITUACIONES ADMINISTR'!$R131&lt;&gt;0),'[10]PDI_OTRAS SITUACIONES ADMINISTR'!$R131,""),IF($A133="TOTAL",SUM(INDIRECT("K4:K"&amp;ROW()-1)),""))</f>
        <v/>
      </c>
      <c r="L133" s="6" t="str">
        <f ca="1">IF(AND($A133&lt;&gt;"",$A133&lt;&gt;"TOTAL"),IF(AND('[10]PDI_OTRAS SITUACIONES ADMINISTR'!$T131&lt;&gt;"",'[10]PDI_OTRAS SITUACIONES ADMINISTR'!$T131&lt;&gt;0),'[10]PDI_OTRAS SITUACIONES ADMINISTR'!$T131,""),IF($A133="TOTAL",SUM(INDIRECT("L4:L"&amp;ROW()-1)),""))</f>
        <v/>
      </c>
      <c r="M133" s="6" t="str">
        <f t="shared" ref="M133:M196" ca="1" si="41">IF(AND($A133&lt;&gt;"",$A133&lt;&gt;"TOTAL"),SUM(K133:L133),IF($A133="TOTAL",SUM(INDIRECT("M4:M"&amp;ROW()-1)),""))</f>
        <v/>
      </c>
      <c r="N133" s="6" t="str">
        <f ca="1">IF(AND($A133&lt;&gt;"",$A133&lt;&gt;"TOTAL"),IF(AND('[10]PDI_OTRAS SITUACIONES ADMINISTR'!$W131&lt;&gt;"",'[10]PDI_OTRAS SITUACIONES ADMINISTR'!$W131&lt;&gt;0),'[10]PDI_OTRAS SITUACIONES ADMINISTR'!$W131,""),IF($A133="TOTAL",SUM(INDIRECT("N4:N"&amp;ROW()-1)),""))</f>
        <v/>
      </c>
      <c r="O133" s="6" t="str">
        <f ca="1">IF(AND($A133&lt;&gt;"",$A133&lt;&gt;"TOTAL"),IF(AND('[10]PDI_OTRAS SITUACIONES ADMINISTR'!$Y131&lt;&gt;"",'[10]PDI_OTRAS SITUACIONES ADMINISTR'!$Y131&lt;&gt;0),'[10]PDI_OTRAS SITUACIONES ADMINISTR'!$Y131,""),IF($A133="TOTAL",SUM(INDIRECT("O4:O"&amp;ROW()-1)),""))</f>
        <v/>
      </c>
      <c r="P133" s="6" t="str">
        <f t="shared" ref="P133:P196" ca="1" si="42">IF(AND($A133&lt;&gt;"",$A133&lt;&gt;"TOTAL"),SUM(N133:O133),IF($A133="TOTAL",SUM(INDIRECT("P4:P"&amp;ROW()-1)),""))</f>
        <v/>
      </c>
      <c r="Q133" s="6" t="str">
        <f ca="1">IF(AND($A133&lt;&gt;"",$A133&lt;&gt;"TOTAL"),IF(AND('[10]PDI_OTRAS SITUACIONES ADMINISTR'!$AB131&lt;&gt;"",'[10]PDI_OTRAS SITUACIONES ADMINISTR'!$AB131&lt;&gt;0),'[10]PDI_OTRAS SITUACIONES ADMINISTR'!$AB131,""),IF($A133="TOTAL",SUM(INDIRECT("Q4:Q"&amp;ROW()-1)),""))</f>
        <v/>
      </c>
      <c r="R133" s="6" t="str">
        <f ca="1">IF(AND($A133&lt;&gt;"",$A133&lt;&gt;"TOTAL"),IF(AND('[10]PDI_OTRAS SITUACIONES ADMINISTR'!$AD131&lt;&gt;"",'[10]PDI_OTRAS SITUACIONES ADMINISTR'!$AD131&lt;&gt;0),'[10]PDI_OTRAS SITUACIONES ADMINISTR'!$AD131,""),IF($A133="TOTAL",SUM(INDIRECT("R4:R"&amp;ROW()-1)),""))</f>
        <v/>
      </c>
      <c r="S133" s="6" t="str">
        <f t="shared" ref="S133:S196" ca="1" si="43">IF(AND($A133&lt;&gt;"",$A133&lt;&gt;"TOTAL"),SUM(Q133:R133),IF($A133="TOTAL",SUM(INDIRECT("S4:S"&amp;ROW()-1)),""))</f>
        <v/>
      </c>
      <c r="T133" s="6" t="str">
        <f ca="1">IF(AND($A133&lt;&gt;"",$A133&lt;&gt;"TOTAL"),IF(AND('[10]PDI_OTRAS SITUACIONES ADMINISTR'!$AG131&lt;&gt;"",'[10]PDI_OTRAS SITUACIONES ADMINISTR'!$AG131&lt;&gt;0),'[10]PDI_OTRAS SITUACIONES ADMINISTR'!$AG131,""),IF($A133="TOTAL",SUM(INDIRECT("T4:T"&amp;ROW()-1)),""))</f>
        <v/>
      </c>
      <c r="U133" s="6" t="str">
        <f ca="1">IF(AND($A133&lt;&gt;"",$A133&lt;&gt;"TOTAL"),IF(AND('[10]PDI_OTRAS SITUACIONES ADMINISTR'!$AI131&lt;&gt;"",'[10]PDI_OTRAS SITUACIONES ADMINISTR'!$AI131&lt;&gt;0),'[10]PDI_OTRAS SITUACIONES ADMINISTR'!$AI131,""),IF($A133="TOTAL",SUM(INDIRECT("U4:U"&amp;ROW()-1)),""))</f>
        <v/>
      </c>
      <c r="V133" s="6" t="str">
        <f t="shared" ref="V133:V196" ca="1" si="44">IF(AND($A133&lt;&gt;"",$A133&lt;&gt;"TOTAL"),SUM(T133:U133),IF($A133="TOTAL",SUM(INDIRECT("V4:V"&amp;ROW()-1)),""))</f>
        <v/>
      </c>
      <c r="W133" s="6" t="str">
        <f ca="1">IF(AND($A133&lt;&gt;"",$A133&lt;&gt;"TOTAL"),IF(AND('[10]PDI_OTRAS SITUACIONES ADMINISTR'!$AL131&lt;&gt;"",'[10]PDI_OTRAS SITUACIONES ADMINISTR'!$AL131&lt;&gt;0),'[10]PDI_OTRAS SITUACIONES ADMINISTR'!$AL131,""),IF($A133="TOTAL",SUM(INDIRECT("W4:W"&amp;ROW()-1)),""))</f>
        <v/>
      </c>
      <c r="X133" s="6" t="str">
        <f ca="1">IF(AND($A133&lt;&gt;"",$A133&lt;&gt;"TOTAL"),IF(AND('[10]PDI_OTRAS SITUACIONES ADMINISTR'!$AN131&lt;&gt;"",'[10]PDI_OTRAS SITUACIONES ADMINISTR'!$AN131&lt;&gt;0),'[10]PDI_OTRAS SITUACIONES ADMINISTR'!$AN131,""),IF($A133="TOTAL",SUM(INDIRECT("X4:X"&amp;ROW()-1)),""))</f>
        <v/>
      </c>
      <c r="Y133" s="6" t="str">
        <f t="shared" ref="Y133:Y196" ca="1" si="45">IF(AND($A133&lt;&gt;"",$A133&lt;&gt;"TOTAL"),SUM(W133:X133),IF($A133="TOTAL",SUM(INDIRECT("Y4:Y"&amp;ROW()-1)),""))</f>
        <v/>
      </c>
      <c r="Z133" s="6" t="str">
        <f ca="1">IF(AND($A133&lt;&gt;"",$A133&lt;&gt;"TOTAL"),IF(AND('[10]PDI_OTRAS SITUACIONES ADMINISTR'!$AQ131&lt;&gt;"",'[10]PDI_OTRAS SITUACIONES ADMINISTR'!$AQ131&lt;&gt;0),'[10]PDI_OTRAS SITUACIONES ADMINISTR'!$AQ131,""),IF($A133="TOTAL",SUM(INDIRECT("Z4:Z"&amp;ROW()-1)),""))</f>
        <v/>
      </c>
      <c r="AA133" s="6" t="str">
        <f ca="1">IF(AND($A133&lt;&gt;"",$A133&lt;&gt;"TOTAL"),IF(AND('[10]PDI_OTRAS SITUACIONES ADMINISTR'!$AS131&lt;&gt;"",'[10]PDI_OTRAS SITUACIONES ADMINISTR'!$AS131&lt;&gt;0),'[10]PDI_OTRAS SITUACIONES ADMINISTR'!$AS131,""),IF($A133="TOTAL",SUM(INDIRECT("AA4:AA"&amp;ROW()-1)),""))</f>
        <v/>
      </c>
      <c r="AB133" s="6" t="str">
        <f t="shared" ref="AB133:AB196" ca="1" si="46">IF(AND($A133&lt;&gt;"",$A133&lt;&gt;"TOTAL"),SUM(Z133:AA133),IF($A133="TOTAL",SUM(INDIRECT("AB4:AB"&amp;ROW()-1)),""))</f>
        <v/>
      </c>
      <c r="AC133" s="6" t="str">
        <f ca="1">IF(AND($A133&lt;&gt;"",$A133&lt;&gt;"TOTAL"),IF(AND('[10]PDI_OTRAS SITUACIONES ADMINISTR'!$AV131&lt;&gt;"",'[10]PDI_OTRAS SITUACIONES ADMINISTR'!$AV131&lt;&gt;0),'[10]PDI_OTRAS SITUACIONES ADMINISTR'!$AV131,""),IF($A133="TOTAL",SUM(INDIRECT("AC4:AC"&amp;ROW()-1)),""))</f>
        <v/>
      </c>
      <c r="AD133" s="6" t="str">
        <f ca="1">IF(AND($A133&lt;&gt;"",$A133&lt;&gt;"TOTAL"),IF(AND('[10]PDI_OTRAS SITUACIONES ADMINISTR'!$AX131&lt;&gt;"",'[10]PDI_OTRAS SITUACIONES ADMINISTR'!$AX131&lt;&gt;0),'[10]PDI_OTRAS SITUACIONES ADMINISTR'!$AX131,""),IF($A133="TOTAL",SUM(INDIRECT("AD4:AD"&amp;ROW()-1)),""))</f>
        <v/>
      </c>
      <c r="AE133" s="6" t="str">
        <f t="shared" ref="AE133:AE196" ca="1" si="47">IF(AND($A133&lt;&gt;"",$A133&lt;&gt;"TOTAL"),SUM(AC133:AD133),IF($A133="TOTAL",SUM(INDIRECT("AE4:AE"&amp;ROW()-1)),""))</f>
        <v/>
      </c>
      <c r="AF133" s="6" t="str">
        <f ca="1">IF(AND($A133&lt;&gt;"",$A133&lt;&gt;"TOTAL"),IF(AND('[10]PDI_OTRAS SITUACIONES ADMINISTR'!$BA131&lt;&gt;"",'[10]PDI_OTRAS SITUACIONES ADMINISTR'!$BA131&lt;&gt;0),'[10]PDI_OTRAS SITUACIONES ADMINISTR'!$BA131,""),IF($A133="TOTAL",SUM(INDIRECT("AF4:AF"&amp;ROW()-1)),""))</f>
        <v/>
      </c>
      <c r="AG133" s="6" t="str">
        <f ca="1">IF(AND($A133&lt;&gt;"",$A133&lt;&gt;"TOTAL"),IF(AND('[10]PDI_OTRAS SITUACIONES ADMINISTR'!$BC131&lt;&gt;"",'[10]PDI_OTRAS SITUACIONES ADMINISTR'!$BC131&lt;&gt;0),'[10]PDI_OTRAS SITUACIONES ADMINISTR'!$BC131,""),IF($A133="TOTAL",SUM(INDIRECT("AG4:AG"&amp;ROW()-1)),""))</f>
        <v/>
      </c>
      <c r="AH133" s="6" t="str">
        <f t="shared" ref="AH133:AH196" ca="1" si="48">IF(AND($A133&lt;&gt;"",$A133&lt;&gt;"TOTAL"),SUM(AF133:AG133),IF($A133="TOTAL",SUM(INDIRECT("AH4:AH"&amp;ROW()-1)),""))</f>
        <v/>
      </c>
      <c r="AI133" s="6" t="str">
        <f ca="1">IF(AND($A133&lt;&gt;"",$A133&lt;&gt;"TOTAL"),IF(AND('[10]PDI_OTRAS SITUACIONES ADMINISTR'!$BF131&lt;&gt;"",'[10]PDI_OTRAS SITUACIONES ADMINISTR'!$BF131&lt;&gt;0),'[10]PDI_OTRAS SITUACIONES ADMINISTR'!$BF131,""),IF($A133="TOTAL",SUM(INDIRECT("AI4:AI"&amp;ROW()-1)),""))</f>
        <v/>
      </c>
      <c r="AJ133" s="6" t="str">
        <f ca="1">IF(AND($A133&lt;&gt;"",$A133&lt;&gt;"TOTAL"),IF(AND('[10]PDI_OTRAS SITUACIONES ADMINISTR'!$BH131&lt;&gt;"",'[10]PDI_OTRAS SITUACIONES ADMINISTR'!$BH131&lt;&gt;0),'[10]PDI_OTRAS SITUACIONES ADMINISTR'!$BH131,""),IF($A133="TOTAL",SUM(INDIRECT("AJ4:AJ"&amp;ROW()-1)),""))</f>
        <v/>
      </c>
      <c r="AK133" s="6" t="str">
        <f t="shared" ref="AK133:AK196" ca="1" si="49">IF(AND($A133&lt;&gt;"",$A133&lt;&gt;"TOTAL"),SUM(AI133:AJ133),IF($A133="TOTAL",SUM(INDIRECT("AK4:AK"&amp;ROW()-1)),""))</f>
        <v/>
      </c>
      <c r="AL133" s="6" t="str">
        <f ca="1">IF(AND($A133&lt;&gt;"",$A133&lt;&gt;"TOTAL"),IF(AND('[10]PDI_OTRAS SITUACIONES ADMINISTR'!$BK131&lt;&gt;"",'[10]PDI_OTRAS SITUACIONES ADMINISTR'!$BK131&lt;&gt;0),'[10]PDI_OTRAS SITUACIONES ADMINISTR'!$BK131,""),IF($A133="TOTAL",SUM(INDIRECT("AL4:AL"&amp;ROW()-1)),""))</f>
        <v/>
      </c>
      <c r="AM133" s="6" t="str">
        <f ca="1">IF(AND($A133&lt;&gt;"",$A133&lt;&gt;"TOTAL"),IF(AND('[10]PDI_OTRAS SITUACIONES ADMINISTR'!$BM131&lt;&gt;"",'[10]PDI_OTRAS SITUACIONES ADMINISTR'!$BM131&lt;&gt;0),'[10]PDI_OTRAS SITUACIONES ADMINISTR'!$BM131,""),IF($A133="TOTAL",SUM(INDIRECT("AM4:AM"&amp;ROW()-1)),""))</f>
        <v/>
      </c>
      <c r="AN133" s="6" t="str">
        <f t="shared" ref="AN133:AN196" ca="1" si="50">IF(AND($A133&lt;&gt;"",$A133&lt;&gt;"TOTAL"),SUM(AL133:AM133),IF($A133="TOTAL",SUM(INDIRECT("AN4:AN"&amp;ROW()-1)),""))</f>
        <v/>
      </c>
      <c r="AO133" s="6" t="str">
        <f ca="1">IF(AND($A133&lt;&gt;"",$A133&lt;&gt;"TOTAL"),IF(AND('[10]PDI_OTRAS SITUACIONES ADMINISTR'!$BP131&lt;&gt;"",'[10]PDI_OTRAS SITUACIONES ADMINISTR'!$BP131&lt;&gt;0),'[10]PDI_OTRAS SITUACIONES ADMINISTR'!$BP131,""),IF($A133="TOTAL",SUM(INDIRECT("AO4:AO"&amp;ROW()-1)),""))</f>
        <v/>
      </c>
      <c r="AP133" s="6" t="str">
        <f ca="1">IF(AND($A133&lt;&gt;"",$A133&lt;&gt;"TOTAL"),IF(AND('[10]PDI_OTRAS SITUACIONES ADMINISTR'!$BR131&lt;&gt;"",'[10]PDI_OTRAS SITUACIONES ADMINISTR'!$BR131&lt;&gt;0),'[10]PDI_OTRAS SITUACIONES ADMINISTR'!$BR131,""),IF($A133="TOTAL",SUM(INDIRECT("AP4:AP"&amp;ROW()-1)),""))</f>
        <v/>
      </c>
      <c r="AQ133" s="6" t="str">
        <f t="shared" ref="AQ133:AQ196" ca="1" si="51">IF(AND($A133&lt;&gt;"",$A133&lt;&gt;"TOTAL"),SUM(AO133:AP133),IF($A133="TOTAL",SUM(INDIRECT("AQ4:AQ"&amp;ROW()-1)),""))</f>
        <v/>
      </c>
      <c r="AR133" s="6" t="str">
        <f ca="1">IF(AND($A133&lt;&gt;"",$A133&lt;&gt;"TOTAL"),IF(AND('[10]PDI_OTRAS SITUACIONES ADMINISTR'!$BU131&lt;&gt;"",'[10]PDI_OTRAS SITUACIONES ADMINISTR'!$BU131&lt;&gt;0),'[10]PDI_OTRAS SITUACIONES ADMINISTR'!$BU131,""),IF($A133="TOTAL",SUM(INDIRECT("AR4:AR"&amp;ROW()-1)),""))</f>
        <v/>
      </c>
      <c r="AS133" s="6" t="str">
        <f ca="1">IF(AND($A133&lt;&gt;"",$A133&lt;&gt;"TOTAL"),IF(AND('[10]PDI_OTRAS SITUACIONES ADMINISTR'!$BW131&lt;&gt;"",'[10]PDI_OTRAS SITUACIONES ADMINISTR'!$BW131&lt;&gt;0),'[10]PDI_OTRAS SITUACIONES ADMINISTR'!$BW131,""),IF($A133="TOTAL",SUM(INDIRECT("AS4:AS"&amp;ROW()-1)),""))</f>
        <v/>
      </c>
      <c r="AT133" s="6" t="str">
        <f t="shared" ref="AT133:AT196" ca="1" si="52">IF(AND($A133&lt;&gt;"",$A133&lt;&gt;"TOTAL"),SUM(AR133:AS133),IF($A133="TOTAL",SUM(INDIRECT("AT4:AT"&amp;ROW()-1)),""))</f>
        <v/>
      </c>
      <c r="AU133" s="6" t="str">
        <f ca="1">IF(AND($A133&lt;&gt;"",$A133&lt;&gt;"TOTAL"),IF(AND('[10]PDI_OTRAS SITUACIONES ADMINISTR'!$BZ131&lt;&gt;"",'[10]PDI_OTRAS SITUACIONES ADMINISTR'!$BZ131&lt;&gt;0),'[10]PDI_OTRAS SITUACIONES ADMINISTR'!$BZ131,""),IF($A133="TOTAL",SUM(INDIRECT("AU4:AU"&amp;ROW()-1)),""))</f>
        <v/>
      </c>
      <c r="AV133" s="6" t="str">
        <f ca="1">IF(AND($A133&lt;&gt;"",$A133&lt;&gt;"TOTAL"),IF(AND('[10]PDI_OTRAS SITUACIONES ADMINISTR'!$CB131&lt;&gt;"",'[10]PDI_OTRAS SITUACIONES ADMINISTR'!$CB131&lt;&gt;0),'[10]PDI_OTRAS SITUACIONES ADMINISTR'!$CB131,""),IF($A133="TOTAL",SUM(INDIRECT("AV4:AV"&amp;ROW()-1)),""))</f>
        <v/>
      </c>
      <c r="AW133" s="6" t="str">
        <f t="shared" ref="AW133:AW196" ca="1" si="53">IF(AND($A133&lt;&gt;"",$A133&lt;&gt;"TOTAL"),SUM(AU133:AV133),IF($A133="TOTAL",SUM(INDIRECT("AW4:AW"&amp;ROW()-1)),""))</f>
        <v/>
      </c>
      <c r="AX133" s="6" t="str">
        <f ca="1">IF(AND($A133&lt;&gt;"",$A133&lt;&gt;"TOTAL"),IF(AND('[10]PDI_OTRAS SITUACIONES ADMINISTR'!$CE131&lt;&gt;"",'[10]PDI_OTRAS SITUACIONES ADMINISTR'!$CE131&lt;&gt;0),'[10]PDI_OTRAS SITUACIONES ADMINISTR'!$CE131,""),IF($A133="TOTAL",SUM(INDIRECT("AX4:AX"&amp;ROW()-1)),""))</f>
        <v/>
      </c>
      <c r="AY133" s="6" t="str">
        <f ca="1">IF(AND($A133&lt;&gt;"",$A133&lt;&gt;"TOTAL"),IF(AND('[10]PDI_OTRAS SITUACIONES ADMINISTR'!$CG131&lt;&gt;"",'[10]PDI_OTRAS SITUACIONES ADMINISTR'!$CG131&lt;&gt;0),'[10]PDI_OTRAS SITUACIONES ADMINISTR'!$CG131,""),IF($A133="TOTAL",SUM(INDIRECT("AY4:AY"&amp;ROW()-1)),""))</f>
        <v/>
      </c>
      <c r="AZ133" s="6" t="str">
        <f t="shared" ref="AZ133:AZ196" ca="1" si="54">IF(AND($A133&lt;&gt;"",$A133&lt;&gt;"TOTAL"),SUM(AX133:AY133),IF($A133="TOTAL",SUM(INDIRECT("AZ4:AZ"&amp;ROW()-1)),""))</f>
        <v/>
      </c>
      <c r="BA133" s="6" t="str">
        <f ca="1">IF(AND($A133&lt;&gt;"",$A133&lt;&gt;"TOTAL"),IF(AND('[10]PDI_OTRAS SITUACIONES ADMINISTR'!$CJ131&lt;&gt;"",'[10]PDI_OTRAS SITUACIONES ADMINISTR'!$CJ131&lt;&gt;0),'[10]PDI_OTRAS SITUACIONES ADMINISTR'!$CJ131,""),IF($A133="TOTAL",SUM(INDIRECT("BA4:BA"&amp;ROW()-1)),""))</f>
        <v/>
      </c>
      <c r="BB133" s="6" t="str">
        <f ca="1">IF(AND($A133&lt;&gt;"",$A133&lt;&gt;"TOTAL"),IF(AND('[10]PDI_OTRAS SITUACIONES ADMINISTR'!$CL131&lt;&gt;"",'[10]PDI_OTRAS SITUACIONES ADMINISTR'!$CL131&lt;&gt;0),'[10]PDI_OTRAS SITUACIONES ADMINISTR'!$CL131,""),IF($A133="TOTAL",SUM(INDIRECT("BB4:BB"&amp;ROW()-1)),""))</f>
        <v/>
      </c>
      <c r="BC133" s="6" t="str">
        <f t="shared" ref="BC133:BC196" ca="1" si="55">IF(AND($A133&lt;&gt;"",$A133&lt;&gt;"TOTAL"),SUM(BA133:BB133),IF($A133="TOTAL",SUM(INDIRECT("BC4:BC"&amp;ROW()-1)),""))</f>
        <v/>
      </c>
      <c r="BD133" s="6" t="str">
        <f ca="1">IF(AND($A133&lt;&gt;"",$A133&lt;&gt;"TOTAL"),IF(AND('[10]PDI_OTRAS SITUACIONES ADMINISTR'!$CO131&lt;&gt;"",'[10]PDI_OTRAS SITUACIONES ADMINISTR'!$CO131&lt;&gt;0),'[10]PDI_OTRAS SITUACIONES ADMINISTR'!$CO131,""),IF($A133="TOTAL",SUM(INDIRECT("BD4:BD"&amp;ROW()-1)),""))</f>
        <v/>
      </c>
      <c r="BE133" s="6" t="str">
        <f ca="1">IF(AND($A133&lt;&gt;"",$A133&lt;&gt;"TOTAL"),IF(AND('[10]PDI_OTRAS SITUACIONES ADMINISTR'!$CQ131&lt;&gt;"",'[10]PDI_OTRAS SITUACIONES ADMINISTR'!$CQ131&lt;&gt;0),'[10]PDI_OTRAS SITUACIONES ADMINISTR'!$CQ131,""),IF($A133="TOTAL",SUM(INDIRECT("BE4:BE"&amp;ROW()-1)),""))</f>
        <v/>
      </c>
      <c r="BF133" s="6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19" t="str">
        <f>IF('[10]PDI_OTRAS SITUACIONES ADMINISTR'!$B132&lt;&gt;"",'[10]PDI_OTRAS SITUACIONES ADMINISTR'!$B132,IF(AND('[10]PDI_OTRAS SITUACIONES ADMINISTR'!$B132="",'[10]PDI_OTRAS SITUACIONES ADMINISTR'!$B133="",'[10]PDI_OTRAS SITUACIONES ADMINISTR'!$B131=""),"","TOTAL"))</f>
        <v/>
      </c>
      <c r="B134" s="6" t="str">
        <f ca="1">IF(AND($A134&lt;&gt;"",$A134&lt;&gt;"TOTAL"),IF(AND('[10]PDI_OTRAS SITUACIONES ADMINISTR'!$C132&lt;&gt;"",'[10]PDI_OTRAS SITUACIONES ADMINISTR'!$C132&lt;&gt;0),'[10]PDI_OTRAS SITUACIONES ADMINISTR'!$C132,""),IF($A134="TOTAL",SUM(INDIRECT("B4:B"&amp;ROW()-1)),""))</f>
        <v/>
      </c>
      <c r="C134" s="6" t="str">
        <f ca="1">IF(AND($A134&lt;&gt;"",$A134&lt;&gt;"TOTAL"),IF(AND('[10]PDI_OTRAS SITUACIONES ADMINISTR'!$E132&lt;&gt;"",'[10]PDI_OTRAS SITUACIONES ADMINISTR'!$E132&lt;&gt;0),'[10]PDI_OTRAS SITUACIONES ADMINISTR'!$E132,""),IF($A134="TOTAL",SUM(INDIRECT("C4:C"&amp;ROW()-1)),""))</f>
        <v/>
      </c>
      <c r="D134" s="6" t="str">
        <f t="shared" ca="1" si="38"/>
        <v/>
      </c>
      <c r="E134" s="6" t="str">
        <f ca="1">IF(AND($A134&lt;&gt;"",$A134&lt;&gt;"TOTAL"),IF(AND('[10]PDI_OTRAS SITUACIONES ADMINISTR'!$H132&lt;&gt;"",'[10]PDI_OTRAS SITUACIONES ADMINISTR'!$H132&lt;&gt;0),'[10]PDI_OTRAS SITUACIONES ADMINISTR'!$H132,""),IF($A134="TOTAL",SUM(INDIRECT("E4:E"&amp;ROW()-1)),""))</f>
        <v/>
      </c>
      <c r="F134" s="6" t="str">
        <f ca="1">IF(AND($A134&lt;&gt;"",$A134&lt;&gt;"TOTAL"),IF(AND('[10]PDI_OTRAS SITUACIONES ADMINISTR'!$J132&lt;&gt;"",'[10]PDI_OTRAS SITUACIONES ADMINISTR'!$J132&lt;&gt;0),'[10]PDI_OTRAS SITUACIONES ADMINISTR'!$J132,""),IF($A134="TOTAL",SUM(INDIRECT("F4:F"&amp;ROW()-1)),""))</f>
        <v/>
      </c>
      <c r="G134" s="6" t="str">
        <f t="shared" ca="1" si="39"/>
        <v/>
      </c>
      <c r="H134" s="6" t="str">
        <f ca="1">IF(AND($A134&lt;&gt;"",$A134&lt;&gt;"TOTAL"),IF(AND('[10]PDI_OTRAS SITUACIONES ADMINISTR'!$M132&lt;&gt;"",'[10]PDI_OTRAS SITUACIONES ADMINISTR'!$M132&lt;&gt;0),'[10]PDI_OTRAS SITUACIONES ADMINISTR'!$M132,""),IF($A134="TOTAL",SUM(INDIRECT("H4:H"&amp;ROW()-1)),""))</f>
        <v/>
      </c>
      <c r="I134" s="6" t="str">
        <f ca="1">IF(AND($A134&lt;&gt;"",$A134&lt;&gt;"TOTAL"),IF(AND('[10]PDI_OTRAS SITUACIONES ADMINISTR'!$O132&lt;&gt;"",'[10]PDI_OTRAS SITUACIONES ADMINISTR'!$O132&lt;&gt;0),'[10]PDI_OTRAS SITUACIONES ADMINISTR'!$O132,""),IF($A134="TOTAL",SUM(INDIRECT("I4:I"&amp;ROW()-1)),""))</f>
        <v/>
      </c>
      <c r="J134" s="6" t="str">
        <f t="shared" ca="1" si="40"/>
        <v/>
      </c>
      <c r="K134" s="6" t="str">
        <f ca="1">IF(AND($A134&lt;&gt;"",$A134&lt;&gt;"TOTAL"),IF(AND('[10]PDI_OTRAS SITUACIONES ADMINISTR'!$R132&lt;&gt;"",'[10]PDI_OTRAS SITUACIONES ADMINISTR'!$R132&lt;&gt;0),'[10]PDI_OTRAS SITUACIONES ADMINISTR'!$R132,""),IF($A134="TOTAL",SUM(INDIRECT("K4:K"&amp;ROW()-1)),""))</f>
        <v/>
      </c>
      <c r="L134" s="6" t="str">
        <f ca="1">IF(AND($A134&lt;&gt;"",$A134&lt;&gt;"TOTAL"),IF(AND('[10]PDI_OTRAS SITUACIONES ADMINISTR'!$T132&lt;&gt;"",'[10]PDI_OTRAS SITUACIONES ADMINISTR'!$T132&lt;&gt;0),'[10]PDI_OTRAS SITUACIONES ADMINISTR'!$T132,""),IF($A134="TOTAL",SUM(INDIRECT("L4:L"&amp;ROW()-1)),""))</f>
        <v/>
      </c>
      <c r="M134" s="6" t="str">
        <f t="shared" ca="1" si="41"/>
        <v/>
      </c>
      <c r="N134" s="6" t="str">
        <f ca="1">IF(AND($A134&lt;&gt;"",$A134&lt;&gt;"TOTAL"),IF(AND('[10]PDI_OTRAS SITUACIONES ADMINISTR'!$W132&lt;&gt;"",'[10]PDI_OTRAS SITUACIONES ADMINISTR'!$W132&lt;&gt;0),'[10]PDI_OTRAS SITUACIONES ADMINISTR'!$W132,""),IF($A134="TOTAL",SUM(INDIRECT("N4:N"&amp;ROW()-1)),""))</f>
        <v/>
      </c>
      <c r="O134" s="6" t="str">
        <f ca="1">IF(AND($A134&lt;&gt;"",$A134&lt;&gt;"TOTAL"),IF(AND('[10]PDI_OTRAS SITUACIONES ADMINISTR'!$Y132&lt;&gt;"",'[10]PDI_OTRAS SITUACIONES ADMINISTR'!$Y132&lt;&gt;0),'[10]PDI_OTRAS SITUACIONES ADMINISTR'!$Y132,""),IF($A134="TOTAL",SUM(INDIRECT("O4:O"&amp;ROW()-1)),""))</f>
        <v/>
      </c>
      <c r="P134" s="6" t="str">
        <f t="shared" ca="1" si="42"/>
        <v/>
      </c>
      <c r="Q134" s="6" t="str">
        <f ca="1">IF(AND($A134&lt;&gt;"",$A134&lt;&gt;"TOTAL"),IF(AND('[10]PDI_OTRAS SITUACIONES ADMINISTR'!$AB132&lt;&gt;"",'[10]PDI_OTRAS SITUACIONES ADMINISTR'!$AB132&lt;&gt;0),'[10]PDI_OTRAS SITUACIONES ADMINISTR'!$AB132,""),IF($A134="TOTAL",SUM(INDIRECT("Q4:Q"&amp;ROW()-1)),""))</f>
        <v/>
      </c>
      <c r="R134" s="6" t="str">
        <f ca="1">IF(AND($A134&lt;&gt;"",$A134&lt;&gt;"TOTAL"),IF(AND('[10]PDI_OTRAS SITUACIONES ADMINISTR'!$AD132&lt;&gt;"",'[10]PDI_OTRAS SITUACIONES ADMINISTR'!$AD132&lt;&gt;0),'[10]PDI_OTRAS SITUACIONES ADMINISTR'!$AD132,""),IF($A134="TOTAL",SUM(INDIRECT("R4:R"&amp;ROW()-1)),""))</f>
        <v/>
      </c>
      <c r="S134" s="6" t="str">
        <f t="shared" ca="1" si="43"/>
        <v/>
      </c>
      <c r="T134" s="6" t="str">
        <f ca="1">IF(AND($A134&lt;&gt;"",$A134&lt;&gt;"TOTAL"),IF(AND('[10]PDI_OTRAS SITUACIONES ADMINISTR'!$AG132&lt;&gt;"",'[10]PDI_OTRAS SITUACIONES ADMINISTR'!$AG132&lt;&gt;0),'[10]PDI_OTRAS SITUACIONES ADMINISTR'!$AG132,""),IF($A134="TOTAL",SUM(INDIRECT("T4:T"&amp;ROW()-1)),""))</f>
        <v/>
      </c>
      <c r="U134" s="6" t="str">
        <f ca="1">IF(AND($A134&lt;&gt;"",$A134&lt;&gt;"TOTAL"),IF(AND('[10]PDI_OTRAS SITUACIONES ADMINISTR'!$AI132&lt;&gt;"",'[10]PDI_OTRAS SITUACIONES ADMINISTR'!$AI132&lt;&gt;0),'[10]PDI_OTRAS SITUACIONES ADMINISTR'!$AI132,""),IF($A134="TOTAL",SUM(INDIRECT("U4:U"&amp;ROW()-1)),""))</f>
        <v/>
      </c>
      <c r="V134" s="6" t="str">
        <f t="shared" ca="1" si="44"/>
        <v/>
      </c>
      <c r="W134" s="6" t="str">
        <f ca="1">IF(AND($A134&lt;&gt;"",$A134&lt;&gt;"TOTAL"),IF(AND('[10]PDI_OTRAS SITUACIONES ADMINISTR'!$AL132&lt;&gt;"",'[10]PDI_OTRAS SITUACIONES ADMINISTR'!$AL132&lt;&gt;0),'[10]PDI_OTRAS SITUACIONES ADMINISTR'!$AL132,""),IF($A134="TOTAL",SUM(INDIRECT("W4:W"&amp;ROW()-1)),""))</f>
        <v/>
      </c>
      <c r="X134" s="6" t="str">
        <f ca="1">IF(AND($A134&lt;&gt;"",$A134&lt;&gt;"TOTAL"),IF(AND('[10]PDI_OTRAS SITUACIONES ADMINISTR'!$AN132&lt;&gt;"",'[10]PDI_OTRAS SITUACIONES ADMINISTR'!$AN132&lt;&gt;0),'[10]PDI_OTRAS SITUACIONES ADMINISTR'!$AN132,""),IF($A134="TOTAL",SUM(INDIRECT("X4:X"&amp;ROW()-1)),""))</f>
        <v/>
      </c>
      <c r="Y134" s="6" t="str">
        <f t="shared" ca="1" si="45"/>
        <v/>
      </c>
      <c r="Z134" s="6" t="str">
        <f ca="1">IF(AND($A134&lt;&gt;"",$A134&lt;&gt;"TOTAL"),IF(AND('[10]PDI_OTRAS SITUACIONES ADMINISTR'!$AQ132&lt;&gt;"",'[10]PDI_OTRAS SITUACIONES ADMINISTR'!$AQ132&lt;&gt;0),'[10]PDI_OTRAS SITUACIONES ADMINISTR'!$AQ132,""),IF($A134="TOTAL",SUM(INDIRECT("Z4:Z"&amp;ROW()-1)),""))</f>
        <v/>
      </c>
      <c r="AA134" s="6" t="str">
        <f ca="1">IF(AND($A134&lt;&gt;"",$A134&lt;&gt;"TOTAL"),IF(AND('[10]PDI_OTRAS SITUACIONES ADMINISTR'!$AS132&lt;&gt;"",'[10]PDI_OTRAS SITUACIONES ADMINISTR'!$AS132&lt;&gt;0),'[10]PDI_OTRAS SITUACIONES ADMINISTR'!$AS132,""),IF($A134="TOTAL",SUM(INDIRECT("AA4:AA"&amp;ROW()-1)),""))</f>
        <v/>
      </c>
      <c r="AB134" s="6" t="str">
        <f t="shared" ca="1" si="46"/>
        <v/>
      </c>
      <c r="AC134" s="6" t="str">
        <f ca="1">IF(AND($A134&lt;&gt;"",$A134&lt;&gt;"TOTAL"),IF(AND('[10]PDI_OTRAS SITUACIONES ADMINISTR'!$AV132&lt;&gt;"",'[10]PDI_OTRAS SITUACIONES ADMINISTR'!$AV132&lt;&gt;0),'[10]PDI_OTRAS SITUACIONES ADMINISTR'!$AV132,""),IF($A134="TOTAL",SUM(INDIRECT("AC4:AC"&amp;ROW()-1)),""))</f>
        <v/>
      </c>
      <c r="AD134" s="6" t="str">
        <f ca="1">IF(AND($A134&lt;&gt;"",$A134&lt;&gt;"TOTAL"),IF(AND('[10]PDI_OTRAS SITUACIONES ADMINISTR'!$AX132&lt;&gt;"",'[10]PDI_OTRAS SITUACIONES ADMINISTR'!$AX132&lt;&gt;0),'[10]PDI_OTRAS SITUACIONES ADMINISTR'!$AX132,""),IF($A134="TOTAL",SUM(INDIRECT("AD4:AD"&amp;ROW()-1)),""))</f>
        <v/>
      </c>
      <c r="AE134" s="6" t="str">
        <f t="shared" ca="1" si="47"/>
        <v/>
      </c>
      <c r="AF134" s="6" t="str">
        <f ca="1">IF(AND($A134&lt;&gt;"",$A134&lt;&gt;"TOTAL"),IF(AND('[10]PDI_OTRAS SITUACIONES ADMINISTR'!$BA132&lt;&gt;"",'[10]PDI_OTRAS SITUACIONES ADMINISTR'!$BA132&lt;&gt;0),'[10]PDI_OTRAS SITUACIONES ADMINISTR'!$BA132,""),IF($A134="TOTAL",SUM(INDIRECT("AF4:AF"&amp;ROW()-1)),""))</f>
        <v/>
      </c>
      <c r="AG134" s="6" t="str">
        <f ca="1">IF(AND($A134&lt;&gt;"",$A134&lt;&gt;"TOTAL"),IF(AND('[10]PDI_OTRAS SITUACIONES ADMINISTR'!$BC132&lt;&gt;"",'[10]PDI_OTRAS SITUACIONES ADMINISTR'!$BC132&lt;&gt;0),'[10]PDI_OTRAS SITUACIONES ADMINISTR'!$BC132,""),IF($A134="TOTAL",SUM(INDIRECT("AG4:AG"&amp;ROW()-1)),""))</f>
        <v/>
      </c>
      <c r="AH134" s="6" t="str">
        <f t="shared" ca="1" si="48"/>
        <v/>
      </c>
      <c r="AI134" s="6" t="str">
        <f ca="1">IF(AND($A134&lt;&gt;"",$A134&lt;&gt;"TOTAL"),IF(AND('[10]PDI_OTRAS SITUACIONES ADMINISTR'!$BF132&lt;&gt;"",'[10]PDI_OTRAS SITUACIONES ADMINISTR'!$BF132&lt;&gt;0),'[10]PDI_OTRAS SITUACIONES ADMINISTR'!$BF132,""),IF($A134="TOTAL",SUM(INDIRECT("AI4:AI"&amp;ROW()-1)),""))</f>
        <v/>
      </c>
      <c r="AJ134" s="6" t="str">
        <f ca="1">IF(AND($A134&lt;&gt;"",$A134&lt;&gt;"TOTAL"),IF(AND('[10]PDI_OTRAS SITUACIONES ADMINISTR'!$BH132&lt;&gt;"",'[10]PDI_OTRAS SITUACIONES ADMINISTR'!$BH132&lt;&gt;0),'[10]PDI_OTRAS SITUACIONES ADMINISTR'!$BH132,""),IF($A134="TOTAL",SUM(INDIRECT("AJ4:AJ"&amp;ROW()-1)),""))</f>
        <v/>
      </c>
      <c r="AK134" s="6" t="str">
        <f t="shared" ca="1" si="49"/>
        <v/>
      </c>
      <c r="AL134" s="6" t="str">
        <f ca="1">IF(AND($A134&lt;&gt;"",$A134&lt;&gt;"TOTAL"),IF(AND('[10]PDI_OTRAS SITUACIONES ADMINISTR'!$BK132&lt;&gt;"",'[10]PDI_OTRAS SITUACIONES ADMINISTR'!$BK132&lt;&gt;0),'[10]PDI_OTRAS SITUACIONES ADMINISTR'!$BK132,""),IF($A134="TOTAL",SUM(INDIRECT("AL4:AL"&amp;ROW()-1)),""))</f>
        <v/>
      </c>
      <c r="AM134" s="6" t="str">
        <f ca="1">IF(AND($A134&lt;&gt;"",$A134&lt;&gt;"TOTAL"),IF(AND('[10]PDI_OTRAS SITUACIONES ADMINISTR'!$BM132&lt;&gt;"",'[10]PDI_OTRAS SITUACIONES ADMINISTR'!$BM132&lt;&gt;0),'[10]PDI_OTRAS SITUACIONES ADMINISTR'!$BM132,""),IF($A134="TOTAL",SUM(INDIRECT("AM4:AM"&amp;ROW()-1)),""))</f>
        <v/>
      </c>
      <c r="AN134" s="6" t="str">
        <f t="shared" ca="1" si="50"/>
        <v/>
      </c>
      <c r="AO134" s="6" t="str">
        <f ca="1">IF(AND($A134&lt;&gt;"",$A134&lt;&gt;"TOTAL"),IF(AND('[10]PDI_OTRAS SITUACIONES ADMINISTR'!$BP132&lt;&gt;"",'[10]PDI_OTRAS SITUACIONES ADMINISTR'!$BP132&lt;&gt;0),'[10]PDI_OTRAS SITUACIONES ADMINISTR'!$BP132,""),IF($A134="TOTAL",SUM(INDIRECT("AO4:AO"&amp;ROW()-1)),""))</f>
        <v/>
      </c>
      <c r="AP134" s="6" t="str">
        <f ca="1">IF(AND($A134&lt;&gt;"",$A134&lt;&gt;"TOTAL"),IF(AND('[10]PDI_OTRAS SITUACIONES ADMINISTR'!$BR132&lt;&gt;"",'[10]PDI_OTRAS SITUACIONES ADMINISTR'!$BR132&lt;&gt;0),'[10]PDI_OTRAS SITUACIONES ADMINISTR'!$BR132,""),IF($A134="TOTAL",SUM(INDIRECT("AP4:AP"&amp;ROW()-1)),""))</f>
        <v/>
      </c>
      <c r="AQ134" s="6" t="str">
        <f t="shared" ca="1" si="51"/>
        <v/>
      </c>
      <c r="AR134" s="6" t="str">
        <f ca="1">IF(AND($A134&lt;&gt;"",$A134&lt;&gt;"TOTAL"),IF(AND('[10]PDI_OTRAS SITUACIONES ADMINISTR'!$BU132&lt;&gt;"",'[10]PDI_OTRAS SITUACIONES ADMINISTR'!$BU132&lt;&gt;0),'[10]PDI_OTRAS SITUACIONES ADMINISTR'!$BU132,""),IF($A134="TOTAL",SUM(INDIRECT("AR4:AR"&amp;ROW()-1)),""))</f>
        <v/>
      </c>
      <c r="AS134" s="6" t="str">
        <f ca="1">IF(AND($A134&lt;&gt;"",$A134&lt;&gt;"TOTAL"),IF(AND('[10]PDI_OTRAS SITUACIONES ADMINISTR'!$BW132&lt;&gt;"",'[10]PDI_OTRAS SITUACIONES ADMINISTR'!$BW132&lt;&gt;0),'[10]PDI_OTRAS SITUACIONES ADMINISTR'!$BW132,""),IF($A134="TOTAL",SUM(INDIRECT("AS4:AS"&amp;ROW()-1)),""))</f>
        <v/>
      </c>
      <c r="AT134" s="6" t="str">
        <f t="shared" ca="1" si="52"/>
        <v/>
      </c>
      <c r="AU134" s="6" t="str">
        <f ca="1">IF(AND($A134&lt;&gt;"",$A134&lt;&gt;"TOTAL"),IF(AND('[10]PDI_OTRAS SITUACIONES ADMINISTR'!$BZ132&lt;&gt;"",'[10]PDI_OTRAS SITUACIONES ADMINISTR'!$BZ132&lt;&gt;0),'[10]PDI_OTRAS SITUACIONES ADMINISTR'!$BZ132,""),IF($A134="TOTAL",SUM(INDIRECT("AU4:AU"&amp;ROW()-1)),""))</f>
        <v/>
      </c>
      <c r="AV134" s="6" t="str">
        <f ca="1">IF(AND($A134&lt;&gt;"",$A134&lt;&gt;"TOTAL"),IF(AND('[10]PDI_OTRAS SITUACIONES ADMINISTR'!$CB132&lt;&gt;"",'[10]PDI_OTRAS SITUACIONES ADMINISTR'!$CB132&lt;&gt;0),'[10]PDI_OTRAS SITUACIONES ADMINISTR'!$CB132,""),IF($A134="TOTAL",SUM(INDIRECT("AV4:AV"&amp;ROW()-1)),""))</f>
        <v/>
      </c>
      <c r="AW134" s="6" t="str">
        <f t="shared" ca="1" si="53"/>
        <v/>
      </c>
      <c r="AX134" s="6" t="str">
        <f ca="1">IF(AND($A134&lt;&gt;"",$A134&lt;&gt;"TOTAL"),IF(AND('[10]PDI_OTRAS SITUACIONES ADMINISTR'!$CE132&lt;&gt;"",'[10]PDI_OTRAS SITUACIONES ADMINISTR'!$CE132&lt;&gt;0),'[10]PDI_OTRAS SITUACIONES ADMINISTR'!$CE132,""),IF($A134="TOTAL",SUM(INDIRECT("AX4:AX"&amp;ROW()-1)),""))</f>
        <v/>
      </c>
      <c r="AY134" s="6" t="str">
        <f ca="1">IF(AND($A134&lt;&gt;"",$A134&lt;&gt;"TOTAL"),IF(AND('[10]PDI_OTRAS SITUACIONES ADMINISTR'!$CG132&lt;&gt;"",'[10]PDI_OTRAS SITUACIONES ADMINISTR'!$CG132&lt;&gt;0),'[10]PDI_OTRAS SITUACIONES ADMINISTR'!$CG132,""),IF($A134="TOTAL",SUM(INDIRECT("AY4:AY"&amp;ROW()-1)),""))</f>
        <v/>
      </c>
      <c r="AZ134" s="6" t="str">
        <f t="shared" ca="1" si="54"/>
        <v/>
      </c>
      <c r="BA134" s="6" t="str">
        <f ca="1">IF(AND($A134&lt;&gt;"",$A134&lt;&gt;"TOTAL"),IF(AND('[10]PDI_OTRAS SITUACIONES ADMINISTR'!$CJ132&lt;&gt;"",'[10]PDI_OTRAS SITUACIONES ADMINISTR'!$CJ132&lt;&gt;0),'[10]PDI_OTRAS SITUACIONES ADMINISTR'!$CJ132,""),IF($A134="TOTAL",SUM(INDIRECT("BA4:BA"&amp;ROW()-1)),""))</f>
        <v/>
      </c>
      <c r="BB134" s="6" t="str">
        <f ca="1">IF(AND($A134&lt;&gt;"",$A134&lt;&gt;"TOTAL"),IF(AND('[10]PDI_OTRAS SITUACIONES ADMINISTR'!$CL132&lt;&gt;"",'[10]PDI_OTRAS SITUACIONES ADMINISTR'!$CL132&lt;&gt;0),'[10]PDI_OTRAS SITUACIONES ADMINISTR'!$CL132,""),IF($A134="TOTAL",SUM(INDIRECT("BB4:BB"&amp;ROW()-1)),""))</f>
        <v/>
      </c>
      <c r="BC134" s="6" t="str">
        <f t="shared" ca="1" si="55"/>
        <v/>
      </c>
      <c r="BD134" s="6" t="str">
        <f ca="1">IF(AND($A134&lt;&gt;"",$A134&lt;&gt;"TOTAL"),IF(AND('[10]PDI_OTRAS SITUACIONES ADMINISTR'!$CO132&lt;&gt;"",'[10]PDI_OTRAS SITUACIONES ADMINISTR'!$CO132&lt;&gt;0),'[10]PDI_OTRAS SITUACIONES ADMINISTR'!$CO132,""),IF($A134="TOTAL",SUM(INDIRECT("BD4:BD"&amp;ROW()-1)),""))</f>
        <v/>
      </c>
      <c r="BE134" s="6" t="str">
        <f ca="1">IF(AND($A134&lt;&gt;"",$A134&lt;&gt;"TOTAL"),IF(AND('[10]PDI_OTRAS SITUACIONES ADMINISTR'!$CQ132&lt;&gt;"",'[10]PDI_OTRAS SITUACIONES ADMINISTR'!$CQ132&lt;&gt;0),'[10]PDI_OTRAS SITUACIONES ADMINISTR'!$CQ132,""),IF($A134="TOTAL",SUM(INDIRECT("BE4:BE"&amp;ROW()-1)),""))</f>
        <v/>
      </c>
      <c r="BF134" s="6" t="str">
        <f t="shared" ca="1" si="56"/>
        <v/>
      </c>
    </row>
    <row r="135" spans="1:58" x14ac:dyDescent="0.2">
      <c r="A135" s="19" t="str">
        <f>IF('[10]PDI_OTRAS SITUACIONES ADMINISTR'!$B133&lt;&gt;"",'[10]PDI_OTRAS SITUACIONES ADMINISTR'!$B133,IF(AND('[10]PDI_OTRAS SITUACIONES ADMINISTR'!$B133="",'[10]PDI_OTRAS SITUACIONES ADMINISTR'!$B134="",'[10]PDI_OTRAS SITUACIONES ADMINISTR'!$B132=""),"","TOTAL"))</f>
        <v/>
      </c>
      <c r="B135" s="6" t="str">
        <f ca="1">IF(AND($A135&lt;&gt;"",$A135&lt;&gt;"TOTAL"),IF(AND('[10]PDI_OTRAS SITUACIONES ADMINISTR'!$C133&lt;&gt;"",'[10]PDI_OTRAS SITUACIONES ADMINISTR'!$C133&lt;&gt;0),'[10]PDI_OTRAS SITUACIONES ADMINISTR'!$C133,""),IF($A135="TOTAL",SUM(INDIRECT("B4:B"&amp;ROW()-1)),""))</f>
        <v/>
      </c>
      <c r="C135" s="6" t="str">
        <f ca="1">IF(AND($A135&lt;&gt;"",$A135&lt;&gt;"TOTAL"),IF(AND('[10]PDI_OTRAS SITUACIONES ADMINISTR'!$E133&lt;&gt;"",'[10]PDI_OTRAS SITUACIONES ADMINISTR'!$E133&lt;&gt;0),'[10]PDI_OTRAS SITUACIONES ADMINISTR'!$E133,""),IF($A135="TOTAL",SUM(INDIRECT("C4:C"&amp;ROW()-1)),""))</f>
        <v/>
      </c>
      <c r="D135" s="6" t="str">
        <f t="shared" ca="1" si="38"/>
        <v/>
      </c>
      <c r="E135" s="6" t="str">
        <f ca="1">IF(AND($A135&lt;&gt;"",$A135&lt;&gt;"TOTAL"),IF(AND('[10]PDI_OTRAS SITUACIONES ADMINISTR'!$H133&lt;&gt;"",'[10]PDI_OTRAS SITUACIONES ADMINISTR'!$H133&lt;&gt;0),'[10]PDI_OTRAS SITUACIONES ADMINISTR'!$H133,""),IF($A135="TOTAL",SUM(INDIRECT("E4:E"&amp;ROW()-1)),""))</f>
        <v/>
      </c>
      <c r="F135" s="6" t="str">
        <f ca="1">IF(AND($A135&lt;&gt;"",$A135&lt;&gt;"TOTAL"),IF(AND('[10]PDI_OTRAS SITUACIONES ADMINISTR'!$J133&lt;&gt;"",'[10]PDI_OTRAS SITUACIONES ADMINISTR'!$J133&lt;&gt;0),'[10]PDI_OTRAS SITUACIONES ADMINISTR'!$J133,""),IF($A135="TOTAL",SUM(INDIRECT("F4:F"&amp;ROW()-1)),""))</f>
        <v/>
      </c>
      <c r="G135" s="6" t="str">
        <f t="shared" ca="1" si="39"/>
        <v/>
      </c>
      <c r="H135" s="6" t="str">
        <f ca="1">IF(AND($A135&lt;&gt;"",$A135&lt;&gt;"TOTAL"),IF(AND('[10]PDI_OTRAS SITUACIONES ADMINISTR'!$M133&lt;&gt;"",'[10]PDI_OTRAS SITUACIONES ADMINISTR'!$M133&lt;&gt;0),'[10]PDI_OTRAS SITUACIONES ADMINISTR'!$M133,""),IF($A135="TOTAL",SUM(INDIRECT("H4:H"&amp;ROW()-1)),""))</f>
        <v/>
      </c>
      <c r="I135" s="6" t="str">
        <f ca="1">IF(AND($A135&lt;&gt;"",$A135&lt;&gt;"TOTAL"),IF(AND('[10]PDI_OTRAS SITUACIONES ADMINISTR'!$O133&lt;&gt;"",'[10]PDI_OTRAS SITUACIONES ADMINISTR'!$O133&lt;&gt;0),'[10]PDI_OTRAS SITUACIONES ADMINISTR'!$O133,""),IF($A135="TOTAL",SUM(INDIRECT("I4:I"&amp;ROW()-1)),""))</f>
        <v/>
      </c>
      <c r="J135" s="6" t="str">
        <f t="shared" ca="1" si="40"/>
        <v/>
      </c>
      <c r="K135" s="6" t="str">
        <f ca="1">IF(AND($A135&lt;&gt;"",$A135&lt;&gt;"TOTAL"),IF(AND('[10]PDI_OTRAS SITUACIONES ADMINISTR'!$R133&lt;&gt;"",'[10]PDI_OTRAS SITUACIONES ADMINISTR'!$R133&lt;&gt;0),'[10]PDI_OTRAS SITUACIONES ADMINISTR'!$R133,""),IF($A135="TOTAL",SUM(INDIRECT("K4:K"&amp;ROW()-1)),""))</f>
        <v/>
      </c>
      <c r="L135" s="6" t="str">
        <f ca="1">IF(AND($A135&lt;&gt;"",$A135&lt;&gt;"TOTAL"),IF(AND('[10]PDI_OTRAS SITUACIONES ADMINISTR'!$T133&lt;&gt;"",'[10]PDI_OTRAS SITUACIONES ADMINISTR'!$T133&lt;&gt;0),'[10]PDI_OTRAS SITUACIONES ADMINISTR'!$T133,""),IF($A135="TOTAL",SUM(INDIRECT("L4:L"&amp;ROW()-1)),""))</f>
        <v/>
      </c>
      <c r="M135" s="6" t="str">
        <f t="shared" ca="1" si="41"/>
        <v/>
      </c>
      <c r="N135" s="6" t="str">
        <f ca="1">IF(AND($A135&lt;&gt;"",$A135&lt;&gt;"TOTAL"),IF(AND('[10]PDI_OTRAS SITUACIONES ADMINISTR'!$W133&lt;&gt;"",'[10]PDI_OTRAS SITUACIONES ADMINISTR'!$W133&lt;&gt;0),'[10]PDI_OTRAS SITUACIONES ADMINISTR'!$W133,""),IF($A135="TOTAL",SUM(INDIRECT("N4:N"&amp;ROW()-1)),""))</f>
        <v/>
      </c>
      <c r="O135" s="6" t="str">
        <f ca="1">IF(AND($A135&lt;&gt;"",$A135&lt;&gt;"TOTAL"),IF(AND('[10]PDI_OTRAS SITUACIONES ADMINISTR'!$Y133&lt;&gt;"",'[10]PDI_OTRAS SITUACIONES ADMINISTR'!$Y133&lt;&gt;0),'[10]PDI_OTRAS SITUACIONES ADMINISTR'!$Y133,""),IF($A135="TOTAL",SUM(INDIRECT("O4:O"&amp;ROW()-1)),""))</f>
        <v/>
      </c>
      <c r="P135" s="6" t="str">
        <f t="shared" ca="1" si="42"/>
        <v/>
      </c>
      <c r="Q135" s="6" t="str">
        <f ca="1">IF(AND($A135&lt;&gt;"",$A135&lt;&gt;"TOTAL"),IF(AND('[10]PDI_OTRAS SITUACIONES ADMINISTR'!$AB133&lt;&gt;"",'[10]PDI_OTRAS SITUACIONES ADMINISTR'!$AB133&lt;&gt;0),'[10]PDI_OTRAS SITUACIONES ADMINISTR'!$AB133,""),IF($A135="TOTAL",SUM(INDIRECT("Q4:Q"&amp;ROW()-1)),""))</f>
        <v/>
      </c>
      <c r="R135" s="6" t="str">
        <f ca="1">IF(AND($A135&lt;&gt;"",$A135&lt;&gt;"TOTAL"),IF(AND('[10]PDI_OTRAS SITUACIONES ADMINISTR'!$AD133&lt;&gt;"",'[10]PDI_OTRAS SITUACIONES ADMINISTR'!$AD133&lt;&gt;0),'[10]PDI_OTRAS SITUACIONES ADMINISTR'!$AD133,""),IF($A135="TOTAL",SUM(INDIRECT("R4:R"&amp;ROW()-1)),""))</f>
        <v/>
      </c>
      <c r="S135" s="6" t="str">
        <f t="shared" ca="1" si="43"/>
        <v/>
      </c>
      <c r="T135" s="6" t="str">
        <f ca="1">IF(AND($A135&lt;&gt;"",$A135&lt;&gt;"TOTAL"),IF(AND('[10]PDI_OTRAS SITUACIONES ADMINISTR'!$AG133&lt;&gt;"",'[10]PDI_OTRAS SITUACIONES ADMINISTR'!$AG133&lt;&gt;0),'[10]PDI_OTRAS SITUACIONES ADMINISTR'!$AG133,""),IF($A135="TOTAL",SUM(INDIRECT("T4:T"&amp;ROW()-1)),""))</f>
        <v/>
      </c>
      <c r="U135" s="6" t="str">
        <f ca="1">IF(AND($A135&lt;&gt;"",$A135&lt;&gt;"TOTAL"),IF(AND('[10]PDI_OTRAS SITUACIONES ADMINISTR'!$AI133&lt;&gt;"",'[10]PDI_OTRAS SITUACIONES ADMINISTR'!$AI133&lt;&gt;0),'[10]PDI_OTRAS SITUACIONES ADMINISTR'!$AI133,""),IF($A135="TOTAL",SUM(INDIRECT("U4:U"&amp;ROW()-1)),""))</f>
        <v/>
      </c>
      <c r="V135" s="6" t="str">
        <f t="shared" ca="1" si="44"/>
        <v/>
      </c>
      <c r="W135" s="6" t="str">
        <f ca="1">IF(AND($A135&lt;&gt;"",$A135&lt;&gt;"TOTAL"),IF(AND('[10]PDI_OTRAS SITUACIONES ADMINISTR'!$AL133&lt;&gt;"",'[10]PDI_OTRAS SITUACIONES ADMINISTR'!$AL133&lt;&gt;0),'[10]PDI_OTRAS SITUACIONES ADMINISTR'!$AL133,""),IF($A135="TOTAL",SUM(INDIRECT("W4:W"&amp;ROW()-1)),""))</f>
        <v/>
      </c>
      <c r="X135" s="6" t="str">
        <f ca="1">IF(AND($A135&lt;&gt;"",$A135&lt;&gt;"TOTAL"),IF(AND('[10]PDI_OTRAS SITUACIONES ADMINISTR'!$AN133&lt;&gt;"",'[10]PDI_OTRAS SITUACIONES ADMINISTR'!$AN133&lt;&gt;0),'[10]PDI_OTRAS SITUACIONES ADMINISTR'!$AN133,""),IF($A135="TOTAL",SUM(INDIRECT("X4:X"&amp;ROW()-1)),""))</f>
        <v/>
      </c>
      <c r="Y135" s="6" t="str">
        <f t="shared" ca="1" si="45"/>
        <v/>
      </c>
      <c r="Z135" s="6" t="str">
        <f ca="1">IF(AND($A135&lt;&gt;"",$A135&lt;&gt;"TOTAL"),IF(AND('[10]PDI_OTRAS SITUACIONES ADMINISTR'!$AQ133&lt;&gt;"",'[10]PDI_OTRAS SITUACIONES ADMINISTR'!$AQ133&lt;&gt;0),'[10]PDI_OTRAS SITUACIONES ADMINISTR'!$AQ133,""),IF($A135="TOTAL",SUM(INDIRECT("Z4:Z"&amp;ROW()-1)),""))</f>
        <v/>
      </c>
      <c r="AA135" s="6" t="str">
        <f ca="1">IF(AND($A135&lt;&gt;"",$A135&lt;&gt;"TOTAL"),IF(AND('[10]PDI_OTRAS SITUACIONES ADMINISTR'!$AS133&lt;&gt;"",'[10]PDI_OTRAS SITUACIONES ADMINISTR'!$AS133&lt;&gt;0),'[10]PDI_OTRAS SITUACIONES ADMINISTR'!$AS133,""),IF($A135="TOTAL",SUM(INDIRECT("AA4:AA"&amp;ROW()-1)),""))</f>
        <v/>
      </c>
      <c r="AB135" s="6" t="str">
        <f t="shared" ca="1" si="46"/>
        <v/>
      </c>
      <c r="AC135" s="6" t="str">
        <f ca="1">IF(AND($A135&lt;&gt;"",$A135&lt;&gt;"TOTAL"),IF(AND('[10]PDI_OTRAS SITUACIONES ADMINISTR'!$AV133&lt;&gt;"",'[10]PDI_OTRAS SITUACIONES ADMINISTR'!$AV133&lt;&gt;0),'[10]PDI_OTRAS SITUACIONES ADMINISTR'!$AV133,""),IF($A135="TOTAL",SUM(INDIRECT("AC4:AC"&amp;ROW()-1)),""))</f>
        <v/>
      </c>
      <c r="AD135" s="6" t="str">
        <f ca="1">IF(AND($A135&lt;&gt;"",$A135&lt;&gt;"TOTAL"),IF(AND('[10]PDI_OTRAS SITUACIONES ADMINISTR'!$AX133&lt;&gt;"",'[10]PDI_OTRAS SITUACIONES ADMINISTR'!$AX133&lt;&gt;0),'[10]PDI_OTRAS SITUACIONES ADMINISTR'!$AX133,""),IF($A135="TOTAL",SUM(INDIRECT("AD4:AD"&amp;ROW()-1)),""))</f>
        <v/>
      </c>
      <c r="AE135" s="6" t="str">
        <f t="shared" ca="1" si="47"/>
        <v/>
      </c>
      <c r="AF135" s="6" t="str">
        <f ca="1">IF(AND($A135&lt;&gt;"",$A135&lt;&gt;"TOTAL"),IF(AND('[10]PDI_OTRAS SITUACIONES ADMINISTR'!$BA133&lt;&gt;"",'[10]PDI_OTRAS SITUACIONES ADMINISTR'!$BA133&lt;&gt;0),'[10]PDI_OTRAS SITUACIONES ADMINISTR'!$BA133,""),IF($A135="TOTAL",SUM(INDIRECT("AF4:AF"&amp;ROW()-1)),""))</f>
        <v/>
      </c>
      <c r="AG135" s="6" t="str">
        <f ca="1">IF(AND($A135&lt;&gt;"",$A135&lt;&gt;"TOTAL"),IF(AND('[10]PDI_OTRAS SITUACIONES ADMINISTR'!$BC133&lt;&gt;"",'[10]PDI_OTRAS SITUACIONES ADMINISTR'!$BC133&lt;&gt;0),'[10]PDI_OTRAS SITUACIONES ADMINISTR'!$BC133,""),IF($A135="TOTAL",SUM(INDIRECT("AG4:AG"&amp;ROW()-1)),""))</f>
        <v/>
      </c>
      <c r="AH135" s="6" t="str">
        <f t="shared" ca="1" si="48"/>
        <v/>
      </c>
      <c r="AI135" s="6" t="str">
        <f ca="1">IF(AND($A135&lt;&gt;"",$A135&lt;&gt;"TOTAL"),IF(AND('[10]PDI_OTRAS SITUACIONES ADMINISTR'!$BF133&lt;&gt;"",'[10]PDI_OTRAS SITUACIONES ADMINISTR'!$BF133&lt;&gt;0),'[10]PDI_OTRAS SITUACIONES ADMINISTR'!$BF133,""),IF($A135="TOTAL",SUM(INDIRECT("AI4:AI"&amp;ROW()-1)),""))</f>
        <v/>
      </c>
      <c r="AJ135" s="6" t="str">
        <f ca="1">IF(AND($A135&lt;&gt;"",$A135&lt;&gt;"TOTAL"),IF(AND('[10]PDI_OTRAS SITUACIONES ADMINISTR'!$BH133&lt;&gt;"",'[10]PDI_OTRAS SITUACIONES ADMINISTR'!$BH133&lt;&gt;0),'[10]PDI_OTRAS SITUACIONES ADMINISTR'!$BH133,""),IF($A135="TOTAL",SUM(INDIRECT("AJ4:AJ"&amp;ROW()-1)),""))</f>
        <v/>
      </c>
      <c r="AK135" s="6" t="str">
        <f t="shared" ca="1" si="49"/>
        <v/>
      </c>
      <c r="AL135" s="6" t="str">
        <f ca="1">IF(AND($A135&lt;&gt;"",$A135&lt;&gt;"TOTAL"),IF(AND('[10]PDI_OTRAS SITUACIONES ADMINISTR'!$BK133&lt;&gt;"",'[10]PDI_OTRAS SITUACIONES ADMINISTR'!$BK133&lt;&gt;0),'[10]PDI_OTRAS SITUACIONES ADMINISTR'!$BK133,""),IF($A135="TOTAL",SUM(INDIRECT("AL4:AL"&amp;ROW()-1)),""))</f>
        <v/>
      </c>
      <c r="AM135" s="6" t="str">
        <f ca="1">IF(AND($A135&lt;&gt;"",$A135&lt;&gt;"TOTAL"),IF(AND('[10]PDI_OTRAS SITUACIONES ADMINISTR'!$BM133&lt;&gt;"",'[10]PDI_OTRAS SITUACIONES ADMINISTR'!$BM133&lt;&gt;0),'[10]PDI_OTRAS SITUACIONES ADMINISTR'!$BM133,""),IF($A135="TOTAL",SUM(INDIRECT("AM4:AM"&amp;ROW()-1)),""))</f>
        <v/>
      </c>
      <c r="AN135" s="6" t="str">
        <f t="shared" ca="1" si="50"/>
        <v/>
      </c>
      <c r="AO135" s="6" t="str">
        <f ca="1">IF(AND($A135&lt;&gt;"",$A135&lt;&gt;"TOTAL"),IF(AND('[10]PDI_OTRAS SITUACIONES ADMINISTR'!$BP133&lt;&gt;"",'[10]PDI_OTRAS SITUACIONES ADMINISTR'!$BP133&lt;&gt;0),'[10]PDI_OTRAS SITUACIONES ADMINISTR'!$BP133,""),IF($A135="TOTAL",SUM(INDIRECT("AO4:AO"&amp;ROW()-1)),""))</f>
        <v/>
      </c>
      <c r="AP135" s="6" t="str">
        <f ca="1">IF(AND($A135&lt;&gt;"",$A135&lt;&gt;"TOTAL"),IF(AND('[10]PDI_OTRAS SITUACIONES ADMINISTR'!$BR133&lt;&gt;"",'[10]PDI_OTRAS SITUACIONES ADMINISTR'!$BR133&lt;&gt;0),'[10]PDI_OTRAS SITUACIONES ADMINISTR'!$BR133,""),IF($A135="TOTAL",SUM(INDIRECT("AP4:AP"&amp;ROW()-1)),""))</f>
        <v/>
      </c>
      <c r="AQ135" s="6" t="str">
        <f t="shared" ca="1" si="51"/>
        <v/>
      </c>
      <c r="AR135" s="6" t="str">
        <f ca="1">IF(AND($A135&lt;&gt;"",$A135&lt;&gt;"TOTAL"),IF(AND('[10]PDI_OTRAS SITUACIONES ADMINISTR'!$BU133&lt;&gt;"",'[10]PDI_OTRAS SITUACIONES ADMINISTR'!$BU133&lt;&gt;0),'[10]PDI_OTRAS SITUACIONES ADMINISTR'!$BU133,""),IF($A135="TOTAL",SUM(INDIRECT("AR4:AR"&amp;ROW()-1)),""))</f>
        <v/>
      </c>
      <c r="AS135" s="6" t="str">
        <f ca="1">IF(AND($A135&lt;&gt;"",$A135&lt;&gt;"TOTAL"),IF(AND('[10]PDI_OTRAS SITUACIONES ADMINISTR'!$BW133&lt;&gt;"",'[10]PDI_OTRAS SITUACIONES ADMINISTR'!$BW133&lt;&gt;0),'[10]PDI_OTRAS SITUACIONES ADMINISTR'!$BW133,""),IF($A135="TOTAL",SUM(INDIRECT("AS4:AS"&amp;ROW()-1)),""))</f>
        <v/>
      </c>
      <c r="AT135" s="6" t="str">
        <f t="shared" ca="1" si="52"/>
        <v/>
      </c>
      <c r="AU135" s="6" t="str">
        <f ca="1">IF(AND($A135&lt;&gt;"",$A135&lt;&gt;"TOTAL"),IF(AND('[10]PDI_OTRAS SITUACIONES ADMINISTR'!$BZ133&lt;&gt;"",'[10]PDI_OTRAS SITUACIONES ADMINISTR'!$BZ133&lt;&gt;0),'[10]PDI_OTRAS SITUACIONES ADMINISTR'!$BZ133,""),IF($A135="TOTAL",SUM(INDIRECT("AU4:AU"&amp;ROW()-1)),""))</f>
        <v/>
      </c>
      <c r="AV135" s="6" t="str">
        <f ca="1">IF(AND($A135&lt;&gt;"",$A135&lt;&gt;"TOTAL"),IF(AND('[10]PDI_OTRAS SITUACIONES ADMINISTR'!$CB133&lt;&gt;"",'[10]PDI_OTRAS SITUACIONES ADMINISTR'!$CB133&lt;&gt;0),'[10]PDI_OTRAS SITUACIONES ADMINISTR'!$CB133,""),IF($A135="TOTAL",SUM(INDIRECT("AV4:AV"&amp;ROW()-1)),""))</f>
        <v/>
      </c>
      <c r="AW135" s="6" t="str">
        <f t="shared" ca="1" si="53"/>
        <v/>
      </c>
      <c r="AX135" s="6" t="str">
        <f ca="1">IF(AND($A135&lt;&gt;"",$A135&lt;&gt;"TOTAL"),IF(AND('[10]PDI_OTRAS SITUACIONES ADMINISTR'!$CE133&lt;&gt;"",'[10]PDI_OTRAS SITUACIONES ADMINISTR'!$CE133&lt;&gt;0),'[10]PDI_OTRAS SITUACIONES ADMINISTR'!$CE133,""),IF($A135="TOTAL",SUM(INDIRECT("AX4:AX"&amp;ROW()-1)),""))</f>
        <v/>
      </c>
      <c r="AY135" s="6" t="str">
        <f ca="1">IF(AND($A135&lt;&gt;"",$A135&lt;&gt;"TOTAL"),IF(AND('[10]PDI_OTRAS SITUACIONES ADMINISTR'!$CG133&lt;&gt;"",'[10]PDI_OTRAS SITUACIONES ADMINISTR'!$CG133&lt;&gt;0),'[10]PDI_OTRAS SITUACIONES ADMINISTR'!$CG133,""),IF($A135="TOTAL",SUM(INDIRECT("AY4:AY"&amp;ROW()-1)),""))</f>
        <v/>
      </c>
      <c r="AZ135" s="6" t="str">
        <f t="shared" ca="1" si="54"/>
        <v/>
      </c>
      <c r="BA135" s="6" t="str">
        <f ca="1">IF(AND($A135&lt;&gt;"",$A135&lt;&gt;"TOTAL"),IF(AND('[10]PDI_OTRAS SITUACIONES ADMINISTR'!$CJ133&lt;&gt;"",'[10]PDI_OTRAS SITUACIONES ADMINISTR'!$CJ133&lt;&gt;0),'[10]PDI_OTRAS SITUACIONES ADMINISTR'!$CJ133,""),IF($A135="TOTAL",SUM(INDIRECT("BA4:BA"&amp;ROW()-1)),""))</f>
        <v/>
      </c>
      <c r="BB135" s="6" t="str">
        <f ca="1">IF(AND($A135&lt;&gt;"",$A135&lt;&gt;"TOTAL"),IF(AND('[10]PDI_OTRAS SITUACIONES ADMINISTR'!$CL133&lt;&gt;"",'[10]PDI_OTRAS SITUACIONES ADMINISTR'!$CL133&lt;&gt;0),'[10]PDI_OTRAS SITUACIONES ADMINISTR'!$CL133,""),IF($A135="TOTAL",SUM(INDIRECT("BB4:BB"&amp;ROW()-1)),""))</f>
        <v/>
      </c>
      <c r="BC135" s="6" t="str">
        <f t="shared" ca="1" si="55"/>
        <v/>
      </c>
      <c r="BD135" s="6" t="str">
        <f ca="1">IF(AND($A135&lt;&gt;"",$A135&lt;&gt;"TOTAL"),IF(AND('[10]PDI_OTRAS SITUACIONES ADMINISTR'!$CO133&lt;&gt;"",'[10]PDI_OTRAS SITUACIONES ADMINISTR'!$CO133&lt;&gt;0),'[10]PDI_OTRAS SITUACIONES ADMINISTR'!$CO133,""),IF($A135="TOTAL",SUM(INDIRECT("BD4:BD"&amp;ROW()-1)),""))</f>
        <v/>
      </c>
      <c r="BE135" s="6" t="str">
        <f ca="1">IF(AND($A135&lt;&gt;"",$A135&lt;&gt;"TOTAL"),IF(AND('[10]PDI_OTRAS SITUACIONES ADMINISTR'!$CQ133&lt;&gt;"",'[10]PDI_OTRAS SITUACIONES ADMINISTR'!$CQ133&lt;&gt;0),'[10]PDI_OTRAS SITUACIONES ADMINISTR'!$CQ133,""),IF($A135="TOTAL",SUM(INDIRECT("BE4:BE"&amp;ROW()-1)),""))</f>
        <v/>
      </c>
      <c r="BF135" s="6" t="str">
        <f t="shared" ca="1" si="56"/>
        <v/>
      </c>
    </row>
    <row r="136" spans="1:58" x14ac:dyDescent="0.2">
      <c r="A136" s="19" t="str">
        <f>IF('[10]PDI_OTRAS SITUACIONES ADMINISTR'!$B134&lt;&gt;"",'[10]PDI_OTRAS SITUACIONES ADMINISTR'!$B134,IF(AND('[10]PDI_OTRAS SITUACIONES ADMINISTR'!$B134="",'[10]PDI_OTRAS SITUACIONES ADMINISTR'!$B135="",'[10]PDI_OTRAS SITUACIONES ADMINISTR'!$B133=""),"","TOTAL"))</f>
        <v/>
      </c>
      <c r="B136" s="6" t="str">
        <f ca="1">IF(AND($A136&lt;&gt;"",$A136&lt;&gt;"TOTAL"),IF(AND('[10]PDI_OTRAS SITUACIONES ADMINISTR'!$C134&lt;&gt;"",'[10]PDI_OTRAS SITUACIONES ADMINISTR'!$C134&lt;&gt;0),'[10]PDI_OTRAS SITUACIONES ADMINISTR'!$C134,""),IF($A136="TOTAL",SUM(INDIRECT("B4:B"&amp;ROW()-1)),""))</f>
        <v/>
      </c>
      <c r="C136" s="6" t="str">
        <f ca="1">IF(AND($A136&lt;&gt;"",$A136&lt;&gt;"TOTAL"),IF(AND('[10]PDI_OTRAS SITUACIONES ADMINISTR'!$E134&lt;&gt;"",'[10]PDI_OTRAS SITUACIONES ADMINISTR'!$E134&lt;&gt;0),'[10]PDI_OTRAS SITUACIONES ADMINISTR'!$E134,""),IF($A136="TOTAL",SUM(INDIRECT("C4:C"&amp;ROW()-1)),""))</f>
        <v/>
      </c>
      <c r="D136" s="6" t="str">
        <f t="shared" ca="1" si="38"/>
        <v/>
      </c>
      <c r="E136" s="6" t="str">
        <f ca="1">IF(AND($A136&lt;&gt;"",$A136&lt;&gt;"TOTAL"),IF(AND('[10]PDI_OTRAS SITUACIONES ADMINISTR'!$H134&lt;&gt;"",'[10]PDI_OTRAS SITUACIONES ADMINISTR'!$H134&lt;&gt;0),'[10]PDI_OTRAS SITUACIONES ADMINISTR'!$H134,""),IF($A136="TOTAL",SUM(INDIRECT("E4:E"&amp;ROW()-1)),""))</f>
        <v/>
      </c>
      <c r="F136" s="6" t="str">
        <f ca="1">IF(AND($A136&lt;&gt;"",$A136&lt;&gt;"TOTAL"),IF(AND('[10]PDI_OTRAS SITUACIONES ADMINISTR'!$J134&lt;&gt;"",'[10]PDI_OTRAS SITUACIONES ADMINISTR'!$J134&lt;&gt;0),'[10]PDI_OTRAS SITUACIONES ADMINISTR'!$J134,""),IF($A136="TOTAL",SUM(INDIRECT("F4:F"&amp;ROW()-1)),""))</f>
        <v/>
      </c>
      <c r="G136" s="6" t="str">
        <f t="shared" ca="1" si="39"/>
        <v/>
      </c>
      <c r="H136" s="6" t="str">
        <f ca="1">IF(AND($A136&lt;&gt;"",$A136&lt;&gt;"TOTAL"),IF(AND('[10]PDI_OTRAS SITUACIONES ADMINISTR'!$M134&lt;&gt;"",'[10]PDI_OTRAS SITUACIONES ADMINISTR'!$M134&lt;&gt;0),'[10]PDI_OTRAS SITUACIONES ADMINISTR'!$M134,""),IF($A136="TOTAL",SUM(INDIRECT("H4:H"&amp;ROW()-1)),""))</f>
        <v/>
      </c>
      <c r="I136" s="6" t="str">
        <f ca="1">IF(AND($A136&lt;&gt;"",$A136&lt;&gt;"TOTAL"),IF(AND('[10]PDI_OTRAS SITUACIONES ADMINISTR'!$O134&lt;&gt;"",'[10]PDI_OTRAS SITUACIONES ADMINISTR'!$O134&lt;&gt;0),'[10]PDI_OTRAS SITUACIONES ADMINISTR'!$O134,""),IF($A136="TOTAL",SUM(INDIRECT("I4:I"&amp;ROW()-1)),""))</f>
        <v/>
      </c>
      <c r="J136" s="6" t="str">
        <f t="shared" ca="1" si="40"/>
        <v/>
      </c>
      <c r="K136" s="6" t="str">
        <f ca="1">IF(AND($A136&lt;&gt;"",$A136&lt;&gt;"TOTAL"),IF(AND('[10]PDI_OTRAS SITUACIONES ADMINISTR'!$R134&lt;&gt;"",'[10]PDI_OTRAS SITUACIONES ADMINISTR'!$R134&lt;&gt;0),'[10]PDI_OTRAS SITUACIONES ADMINISTR'!$R134,""),IF($A136="TOTAL",SUM(INDIRECT("K4:K"&amp;ROW()-1)),""))</f>
        <v/>
      </c>
      <c r="L136" s="6" t="str">
        <f ca="1">IF(AND($A136&lt;&gt;"",$A136&lt;&gt;"TOTAL"),IF(AND('[10]PDI_OTRAS SITUACIONES ADMINISTR'!$T134&lt;&gt;"",'[10]PDI_OTRAS SITUACIONES ADMINISTR'!$T134&lt;&gt;0),'[10]PDI_OTRAS SITUACIONES ADMINISTR'!$T134,""),IF($A136="TOTAL",SUM(INDIRECT("L4:L"&amp;ROW()-1)),""))</f>
        <v/>
      </c>
      <c r="M136" s="6" t="str">
        <f t="shared" ca="1" si="41"/>
        <v/>
      </c>
      <c r="N136" s="6" t="str">
        <f ca="1">IF(AND($A136&lt;&gt;"",$A136&lt;&gt;"TOTAL"),IF(AND('[10]PDI_OTRAS SITUACIONES ADMINISTR'!$W134&lt;&gt;"",'[10]PDI_OTRAS SITUACIONES ADMINISTR'!$W134&lt;&gt;0),'[10]PDI_OTRAS SITUACIONES ADMINISTR'!$W134,""),IF($A136="TOTAL",SUM(INDIRECT("N4:N"&amp;ROW()-1)),""))</f>
        <v/>
      </c>
      <c r="O136" s="6" t="str">
        <f ca="1">IF(AND($A136&lt;&gt;"",$A136&lt;&gt;"TOTAL"),IF(AND('[10]PDI_OTRAS SITUACIONES ADMINISTR'!$Y134&lt;&gt;"",'[10]PDI_OTRAS SITUACIONES ADMINISTR'!$Y134&lt;&gt;0),'[10]PDI_OTRAS SITUACIONES ADMINISTR'!$Y134,""),IF($A136="TOTAL",SUM(INDIRECT("O4:O"&amp;ROW()-1)),""))</f>
        <v/>
      </c>
      <c r="P136" s="6" t="str">
        <f t="shared" ca="1" si="42"/>
        <v/>
      </c>
      <c r="Q136" s="6" t="str">
        <f ca="1">IF(AND($A136&lt;&gt;"",$A136&lt;&gt;"TOTAL"),IF(AND('[10]PDI_OTRAS SITUACIONES ADMINISTR'!$AB134&lt;&gt;"",'[10]PDI_OTRAS SITUACIONES ADMINISTR'!$AB134&lt;&gt;0),'[10]PDI_OTRAS SITUACIONES ADMINISTR'!$AB134,""),IF($A136="TOTAL",SUM(INDIRECT("Q4:Q"&amp;ROW()-1)),""))</f>
        <v/>
      </c>
      <c r="R136" s="6" t="str">
        <f ca="1">IF(AND($A136&lt;&gt;"",$A136&lt;&gt;"TOTAL"),IF(AND('[10]PDI_OTRAS SITUACIONES ADMINISTR'!$AD134&lt;&gt;"",'[10]PDI_OTRAS SITUACIONES ADMINISTR'!$AD134&lt;&gt;0),'[10]PDI_OTRAS SITUACIONES ADMINISTR'!$AD134,""),IF($A136="TOTAL",SUM(INDIRECT("R4:R"&amp;ROW()-1)),""))</f>
        <v/>
      </c>
      <c r="S136" s="6" t="str">
        <f t="shared" ca="1" si="43"/>
        <v/>
      </c>
      <c r="T136" s="6" t="str">
        <f ca="1">IF(AND($A136&lt;&gt;"",$A136&lt;&gt;"TOTAL"),IF(AND('[10]PDI_OTRAS SITUACIONES ADMINISTR'!$AG134&lt;&gt;"",'[10]PDI_OTRAS SITUACIONES ADMINISTR'!$AG134&lt;&gt;0),'[10]PDI_OTRAS SITUACIONES ADMINISTR'!$AG134,""),IF($A136="TOTAL",SUM(INDIRECT("T4:T"&amp;ROW()-1)),""))</f>
        <v/>
      </c>
      <c r="U136" s="6" t="str">
        <f ca="1">IF(AND($A136&lt;&gt;"",$A136&lt;&gt;"TOTAL"),IF(AND('[10]PDI_OTRAS SITUACIONES ADMINISTR'!$AI134&lt;&gt;"",'[10]PDI_OTRAS SITUACIONES ADMINISTR'!$AI134&lt;&gt;0),'[10]PDI_OTRAS SITUACIONES ADMINISTR'!$AI134,""),IF($A136="TOTAL",SUM(INDIRECT("U4:U"&amp;ROW()-1)),""))</f>
        <v/>
      </c>
      <c r="V136" s="6" t="str">
        <f t="shared" ca="1" si="44"/>
        <v/>
      </c>
      <c r="W136" s="6" t="str">
        <f ca="1">IF(AND($A136&lt;&gt;"",$A136&lt;&gt;"TOTAL"),IF(AND('[10]PDI_OTRAS SITUACIONES ADMINISTR'!$AL134&lt;&gt;"",'[10]PDI_OTRAS SITUACIONES ADMINISTR'!$AL134&lt;&gt;0),'[10]PDI_OTRAS SITUACIONES ADMINISTR'!$AL134,""),IF($A136="TOTAL",SUM(INDIRECT("W4:W"&amp;ROW()-1)),""))</f>
        <v/>
      </c>
      <c r="X136" s="6" t="str">
        <f ca="1">IF(AND($A136&lt;&gt;"",$A136&lt;&gt;"TOTAL"),IF(AND('[10]PDI_OTRAS SITUACIONES ADMINISTR'!$AN134&lt;&gt;"",'[10]PDI_OTRAS SITUACIONES ADMINISTR'!$AN134&lt;&gt;0),'[10]PDI_OTRAS SITUACIONES ADMINISTR'!$AN134,""),IF($A136="TOTAL",SUM(INDIRECT("X4:X"&amp;ROW()-1)),""))</f>
        <v/>
      </c>
      <c r="Y136" s="6" t="str">
        <f t="shared" ca="1" si="45"/>
        <v/>
      </c>
      <c r="Z136" s="6" t="str">
        <f ca="1">IF(AND($A136&lt;&gt;"",$A136&lt;&gt;"TOTAL"),IF(AND('[10]PDI_OTRAS SITUACIONES ADMINISTR'!$AQ134&lt;&gt;"",'[10]PDI_OTRAS SITUACIONES ADMINISTR'!$AQ134&lt;&gt;0),'[10]PDI_OTRAS SITUACIONES ADMINISTR'!$AQ134,""),IF($A136="TOTAL",SUM(INDIRECT("Z4:Z"&amp;ROW()-1)),""))</f>
        <v/>
      </c>
      <c r="AA136" s="6" t="str">
        <f ca="1">IF(AND($A136&lt;&gt;"",$A136&lt;&gt;"TOTAL"),IF(AND('[10]PDI_OTRAS SITUACIONES ADMINISTR'!$AS134&lt;&gt;"",'[10]PDI_OTRAS SITUACIONES ADMINISTR'!$AS134&lt;&gt;0),'[10]PDI_OTRAS SITUACIONES ADMINISTR'!$AS134,""),IF($A136="TOTAL",SUM(INDIRECT("AA4:AA"&amp;ROW()-1)),""))</f>
        <v/>
      </c>
      <c r="AB136" s="6" t="str">
        <f t="shared" ca="1" si="46"/>
        <v/>
      </c>
      <c r="AC136" s="6" t="str">
        <f ca="1">IF(AND($A136&lt;&gt;"",$A136&lt;&gt;"TOTAL"),IF(AND('[10]PDI_OTRAS SITUACIONES ADMINISTR'!$AV134&lt;&gt;"",'[10]PDI_OTRAS SITUACIONES ADMINISTR'!$AV134&lt;&gt;0),'[10]PDI_OTRAS SITUACIONES ADMINISTR'!$AV134,""),IF($A136="TOTAL",SUM(INDIRECT("AC4:AC"&amp;ROW()-1)),""))</f>
        <v/>
      </c>
      <c r="AD136" s="6" t="str">
        <f ca="1">IF(AND($A136&lt;&gt;"",$A136&lt;&gt;"TOTAL"),IF(AND('[10]PDI_OTRAS SITUACIONES ADMINISTR'!$AX134&lt;&gt;"",'[10]PDI_OTRAS SITUACIONES ADMINISTR'!$AX134&lt;&gt;0),'[10]PDI_OTRAS SITUACIONES ADMINISTR'!$AX134,""),IF($A136="TOTAL",SUM(INDIRECT("AD4:AD"&amp;ROW()-1)),""))</f>
        <v/>
      </c>
      <c r="AE136" s="6" t="str">
        <f t="shared" ca="1" si="47"/>
        <v/>
      </c>
      <c r="AF136" s="6" t="str">
        <f ca="1">IF(AND($A136&lt;&gt;"",$A136&lt;&gt;"TOTAL"),IF(AND('[10]PDI_OTRAS SITUACIONES ADMINISTR'!$BA134&lt;&gt;"",'[10]PDI_OTRAS SITUACIONES ADMINISTR'!$BA134&lt;&gt;0),'[10]PDI_OTRAS SITUACIONES ADMINISTR'!$BA134,""),IF($A136="TOTAL",SUM(INDIRECT("AF4:AF"&amp;ROW()-1)),""))</f>
        <v/>
      </c>
      <c r="AG136" s="6" t="str">
        <f ca="1">IF(AND($A136&lt;&gt;"",$A136&lt;&gt;"TOTAL"),IF(AND('[10]PDI_OTRAS SITUACIONES ADMINISTR'!$BC134&lt;&gt;"",'[10]PDI_OTRAS SITUACIONES ADMINISTR'!$BC134&lt;&gt;0),'[10]PDI_OTRAS SITUACIONES ADMINISTR'!$BC134,""),IF($A136="TOTAL",SUM(INDIRECT("AG4:AG"&amp;ROW()-1)),""))</f>
        <v/>
      </c>
      <c r="AH136" s="6" t="str">
        <f t="shared" ca="1" si="48"/>
        <v/>
      </c>
      <c r="AI136" s="6" t="str">
        <f ca="1">IF(AND($A136&lt;&gt;"",$A136&lt;&gt;"TOTAL"),IF(AND('[10]PDI_OTRAS SITUACIONES ADMINISTR'!$BF134&lt;&gt;"",'[10]PDI_OTRAS SITUACIONES ADMINISTR'!$BF134&lt;&gt;0),'[10]PDI_OTRAS SITUACIONES ADMINISTR'!$BF134,""),IF($A136="TOTAL",SUM(INDIRECT("AI4:AI"&amp;ROW()-1)),""))</f>
        <v/>
      </c>
      <c r="AJ136" s="6" t="str">
        <f ca="1">IF(AND($A136&lt;&gt;"",$A136&lt;&gt;"TOTAL"),IF(AND('[10]PDI_OTRAS SITUACIONES ADMINISTR'!$BH134&lt;&gt;"",'[10]PDI_OTRAS SITUACIONES ADMINISTR'!$BH134&lt;&gt;0),'[10]PDI_OTRAS SITUACIONES ADMINISTR'!$BH134,""),IF($A136="TOTAL",SUM(INDIRECT("AJ4:AJ"&amp;ROW()-1)),""))</f>
        <v/>
      </c>
      <c r="AK136" s="6" t="str">
        <f t="shared" ca="1" si="49"/>
        <v/>
      </c>
      <c r="AL136" s="6" t="str">
        <f ca="1">IF(AND($A136&lt;&gt;"",$A136&lt;&gt;"TOTAL"),IF(AND('[10]PDI_OTRAS SITUACIONES ADMINISTR'!$BK134&lt;&gt;"",'[10]PDI_OTRAS SITUACIONES ADMINISTR'!$BK134&lt;&gt;0),'[10]PDI_OTRAS SITUACIONES ADMINISTR'!$BK134,""),IF($A136="TOTAL",SUM(INDIRECT("AL4:AL"&amp;ROW()-1)),""))</f>
        <v/>
      </c>
      <c r="AM136" s="6" t="str">
        <f ca="1">IF(AND($A136&lt;&gt;"",$A136&lt;&gt;"TOTAL"),IF(AND('[10]PDI_OTRAS SITUACIONES ADMINISTR'!$BM134&lt;&gt;"",'[10]PDI_OTRAS SITUACIONES ADMINISTR'!$BM134&lt;&gt;0),'[10]PDI_OTRAS SITUACIONES ADMINISTR'!$BM134,""),IF($A136="TOTAL",SUM(INDIRECT("AM4:AM"&amp;ROW()-1)),""))</f>
        <v/>
      </c>
      <c r="AN136" s="6" t="str">
        <f t="shared" ca="1" si="50"/>
        <v/>
      </c>
      <c r="AO136" s="6" t="str">
        <f ca="1">IF(AND($A136&lt;&gt;"",$A136&lt;&gt;"TOTAL"),IF(AND('[10]PDI_OTRAS SITUACIONES ADMINISTR'!$BP134&lt;&gt;"",'[10]PDI_OTRAS SITUACIONES ADMINISTR'!$BP134&lt;&gt;0),'[10]PDI_OTRAS SITUACIONES ADMINISTR'!$BP134,""),IF($A136="TOTAL",SUM(INDIRECT("AO4:AO"&amp;ROW()-1)),""))</f>
        <v/>
      </c>
      <c r="AP136" s="6" t="str">
        <f ca="1">IF(AND($A136&lt;&gt;"",$A136&lt;&gt;"TOTAL"),IF(AND('[10]PDI_OTRAS SITUACIONES ADMINISTR'!$BR134&lt;&gt;"",'[10]PDI_OTRAS SITUACIONES ADMINISTR'!$BR134&lt;&gt;0),'[10]PDI_OTRAS SITUACIONES ADMINISTR'!$BR134,""),IF($A136="TOTAL",SUM(INDIRECT("AP4:AP"&amp;ROW()-1)),""))</f>
        <v/>
      </c>
      <c r="AQ136" s="6" t="str">
        <f t="shared" ca="1" si="51"/>
        <v/>
      </c>
      <c r="AR136" s="6" t="str">
        <f ca="1">IF(AND($A136&lt;&gt;"",$A136&lt;&gt;"TOTAL"),IF(AND('[10]PDI_OTRAS SITUACIONES ADMINISTR'!$BU134&lt;&gt;"",'[10]PDI_OTRAS SITUACIONES ADMINISTR'!$BU134&lt;&gt;0),'[10]PDI_OTRAS SITUACIONES ADMINISTR'!$BU134,""),IF($A136="TOTAL",SUM(INDIRECT("AR4:AR"&amp;ROW()-1)),""))</f>
        <v/>
      </c>
      <c r="AS136" s="6" t="str">
        <f ca="1">IF(AND($A136&lt;&gt;"",$A136&lt;&gt;"TOTAL"),IF(AND('[10]PDI_OTRAS SITUACIONES ADMINISTR'!$BW134&lt;&gt;"",'[10]PDI_OTRAS SITUACIONES ADMINISTR'!$BW134&lt;&gt;0),'[10]PDI_OTRAS SITUACIONES ADMINISTR'!$BW134,""),IF($A136="TOTAL",SUM(INDIRECT("AS4:AS"&amp;ROW()-1)),""))</f>
        <v/>
      </c>
      <c r="AT136" s="6" t="str">
        <f t="shared" ca="1" si="52"/>
        <v/>
      </c>
      <c r="AU136" s="6" t="str">
        <f ca="1">IF(AND($A136&lt;&gt;"",$A136&lt;&gt;"TOTAL"),IF(AND('[10]PDI_OTRAS SITUACIONES ADMINISTR'!$BZ134&lt;&gt;"",'[10]PDI_OTRAS SITUACIONES ADMINISTR'!$BZ134&lt;&gt;0),'[10]PDI_OTRAS SITUACIONES ADMINISTR'!$BZ134,""),IF($A136="TOTAL",SUM(INDIRECT("AU4:AU"&amp;ROW()-1)),""))</f>
        <v/>
      </c>
      <c r="AV136" s="6" t="str">
        <f ca="1">IF(AND($A136&lt;&gt;"",$A136&lt;&gt;"TOTAL"),IF(AND('[10]PDI_OTRAS SITUACIONES ADMINISTR'!$CB134&lt;&gt;"",'[10]PDI_OTRAS SITUACIONES ADMINISTR'!$CB134&lt;&gt;0),'[10]PDI_OTRAS SITUACIONES ADMINISTR'!$CB134,""),IF($A136="TOTAL",SUM(INDIRECT("AV4:AV"&amp;ROW()-1)),""))</f>
        <v/>
      </c>
      <c r="AW136" s="6" t="str">
        <f t="shared" ca="1" si="53"/>
        <v/>
      </c>
      <c r="AX136" s="6" t="str">
        <f ca="1">IF(AND($A136&lt;&gt;"",$A136&lt;&gt;"TOTAL"),IF(AND('[10]PDI_OTRAS SITUACIONES ADMINISTR'!$CE134&lt;&gt;"",'[10]PDI_OTRAS SITUACIONES ADMINISTR'!$CE134&lt;&gt;0),'[10]PDI_OTRAS SITUACIONES ADMINISTR'!$CE134,""),IF($A136="TOTAL",SUM(INDIRECT("AX4:AX"&amp;ROW()-1)),""))</f>
        <v/>
      </c>
      <c r="AY136" s="6" t="str">
        <f ca="1">IF(AND($A136&lt;&gt;"",$A136&lt;&gt;"TOTAL"),IF(AND('[10]PDI_OTRAS SITUACIONES ADMINISTR'!$CG134&lt;&gt;"",'[10]PDI_OTRAS SITUACIONES ADMINISTR'!$CG134&lt;&gt;0),'[10]PDI_OTRAS SITUACIONES ADMINISTR'!$CG134,""),IF($A136="TOTAL",SUM(INDIRECT("AY4:AY"&amp;ROW()-1)),""))</f>
        <v/>
      </c>
      <c r="AZ136" s="6" t="str">
        <f t="shared" ca="1" si="54"/>
        <v/>
      </c>
      <c r="BA136" s="6" t="str">
        <f ca="1">IF(AND($A136&lt;&gt;"",$A136&lt;&gt;"TOTAL"),IF(AND('[10]PDI_OTRAS SITUACIONES ADMINISTR'!$CJ134&lt;&gt;"",'[10]PDI_OTRAS SITUACIONES ADMINISTR'!$CJ134&lt;&gt;0),'[10]PDI_OTRAS SITUACIONES ADMINISTR'!$CJ134,""),IF($A136="TOTAL",SUM(INDIRECT("BA4:BA"&amp;ROW()-1)),""))</f>
        <v/>
      </c>
      <c r="BB136" s="6" t="str">
        <f ca="1">IF(AND($A136&lt;&gt;"",$A136&lt;&gt;"TOTAL"),IF(AND('[10]PDI_OTRAS SITUACIONES ADMINISTR'!$CL134&lt;&gt;"",'[10]PDI_OTRAS SITUACIONES ADMINISTR'!$CL134&lt;&gt;0),'[10]PDI_OTRAS SITUACIONES ADMINISTR'!$CL134,""),IF($A136="TOTAL",SUM(INDIRECT("BB4:BB"&amp;ROW()-1)),""))</f>
        <v/>
      </c>
      <c r="BC136" s="6" t="str">
        <f t="shared" ca="1" si="55"/>
        <v/>
      </c>
      <c r="BD136" s="6" t="str">
        <f ca="1">IF(AND($A136&lt;&gt;"",$A136&lt;&gt;"TOTAL"),IF(AND('[10]PDI_OTRAS SITUACIONES ADMINISTR'!$CO134&lt;&gt;"",'[10]PDI_OTRAS SITUACIONES ADMINISTR'!$CO134&lt;&gt;0),'[10]PDI_OTRAS SITUACIONES ADMINISTR'!$CO134,""),IF($A136="TOTAL",SUM(INDIRECT("BD4:BD"&amp;ROW()-1)),""))</f>
        <v/>
      </c>
      <c r="BE136" s="6" t="str">
        <f ca="1">IF(AND($A136&lt;&gt;"",$A136&lt;&gt;"TOTAL"),IF(AND('[10]PDI_OTRAS SITUACIONES ADMINISTR'!$CQ134&lt;&gt;"",'[10]PDI_OTRAS SITUACIONES ADMINISTR'!$CQ134&lt;&gt;0),'[10]PDI_OTRAS SITUACIONES ADMINISTR'!$CQ134,""),IF($A136="TOTAL",SUM(INDIRECT("BE4:BE"&amp;ROW()-1)),""))</f>
        <v/>
      </c>
      <c r="BF136" s="6" t="str">
        <f t="shared" ca="1" si="56"/>
        <v/>
      </c>
    </row>
    <row r="137" spans="1:58" x14ac:dyDescent="0.2">
      <c r="A137" s="19" t="str">
        <f>IF('[10]PDI_OTRAS SITUACIONES ADMINISTR'!$B135&lt;&gt;"",'[10]PDI_OTRAS SITUACIONES ADMINISTR'!$B135,IF(AND('[10]PDI_OTRAS SITUACIONES ADMINISTR'!$B135="",'[10]PDI_OTRAS SITUACIONES ADMINISTR'!$B136="",'[10]PDI_OTRAS SITUACIONES ADMINISTR'!$B134=""),"","TOTAL"))</f>
        <v/>
      </c>
      <c r="B137" s="6" t="str">
        <f ca="1">IF(AND($A137&lt;&gt;"",$A137&lt;&gt;"TOTAL"),IF(AND('[10]PDI_OTRAS SITUACIONES ADMINISTR'!$C135&lt;&gt;"",'[10]PDI_OTRAS SITUACIONES ADMINISTR'!$C135&lt;&gt;0),'[10]PDI_OTRAS SITUACIONES ADMINISTR'!$C135,""),IF($A137="TOTAL",SUM(INDIRECT("B4:B"&amp;ROW()-1)),""))</f>
        <v/>
      </c>
      <c r="C137" s="6" t="str">
        <f ca="1">IF(AND($A137&lt;&gt;"",$A137&lt;&gt;"TOTAL"),IF(AND('[10]PDI_OTRAS SITUACIONES ADMINISTR'!$E135&lt;&gt;"",'[10]PDI_OTRAS SITUACIONES ADMINISTR'!$E135&lt;&gt;0),'[10]PDI_OTRAS SITUACIONES ADMINISTR'!$E135,""),IF($A137="TOTAL",SUM(INDIRECT("C4:C"&amp;ROW()-1)),""))</f>
        <v/>
      </c>
      <c r="D137" s="6" t="str">
        <f t="shared" ca="1" si="38"/>
        <v/>
      </c>
      <c r="E137" s="6" t="str">
        <f ca="1">IF(AND($A137&lt;&gt;"",$A137&lt;&gt;"TOTAL"),IF(AND('[10]PDI_OTRAS SITUACIONES ADMINISTR'!$H135&lt;&gt;"",'[10]PDI_OTRAS SITUACIONES ADMINISTR'!$H135&lt;&gt;0),'[10]PDI_OTRAS SITUACIONES ADMINISTR'!$H135,""),IF($A137="TOTAL",SUM(INDIRECT("E4:E"&amp;ROW()-1)),""))</f>
        <v/>
      </c>
      <c r="F137" s="6" t="str">
        <f ca="1">IF(AND($A137&lt;&gt;"",$A137&lt;&gt;"TOTAL"),IF(AND('[10]PDI_OTRAS SITUACIONES ADMINISTR'!$J135&lt;&gt;"",'[10]PDI_OTRAS SITUACIONES ADMINISTR'!$J135&lt;&gt;0),'[10]PDI_OTRAS SITUACIONES ADMINISTR'!$J135,""),IF($A137="TOTAL",SUM(INDIRECT("F4:F"&amp;ROW()-1)),""))</f>
        <v/>
      </c>
      <c r="G137" s="6" t="str">
        <f t="shared" ca="1" si="39"/>
        <v/>
      </c>
      <c r="H137" s="6" t="str">
        <f ca="1">IF(AND($A137&lt;&gt;"",$A137&lt;&gt;"TOTAL"),IF(AND('[10]PDI_OTRAS SITUACIONES ADMINISTR'!$M135&lt;&gt;"",'[10]PDI_OTRAS SITUACIONES ADMINISTR'!$M135&lt;&gt;0),'[10]PDI_OTRAS SITUACIONES ADMINISTR'!$M135,""),IF($A137="TOTAL",SUM(INDIRECT("H4:H"&amp;ROW()-1)),""))</f>
        <v/>
      </c>
      <c r="I137" s="6" t="str">
        <f ca="1">IF(AND($A137&lt;&gt;"",$A137&lt;&gt;"TOTAL"),IF(AND('[10]PDI_OTRAS SITUACIONES ADMINISTR'!$O135&lt;&gt;"",'[10]PDI_OTRAS SITUACIONES ADMINISTR'!$O135&lt;&gt;0),'[10]PDI_OTRAS SITUACIONES ADMINISTR'!$O135,""),IF($A137="TOTAL",SUM(INDIRECT("I4:I"&amp;ROW()-1)),""))</f>
        <v/>
      </c>
      <c r="J137" s="6" t="str">
        <f t="shared" ca="1" si="40"/>
        <v/>
      </c>
      <c r="K137" s="6" t="str">
        <f ca="1">IF(AND($A137&lt;&gt;"",$A137&lt;&gt;"TOTAL"),IF(AND('[10]PDI_OTRAS SITUACIONES ADMINISTR'!$R135&lt;&gt;"",'[10]PDI_OTRAS SITUACIONES ADMINISTR'!$R135&lt;&gt;0),'[10]PDI_OTRAS SITUACIONES ADMINISTR'!$R135,""),IF($A137="TOTAL",SUM(INDIRECT("K4:K"&amp;ROW()-1)),""))</f>
        <v/>
      </c>
      <c r="L137" s="6" t="str">
        <f ca="1">IF(AND($A137&lt;&gt;"",$A137&lt;&gt;"TOTAL"),IF(AND('[10]PDI_OTRAS SITUACIONES ADMINISTR'!$T135&lt;&gt;"",'[10]PDI_OTRAS SITUACIONES ADMINISTR'!$T135&lt;&gt;0),'[10]PDI_OTRAS SITUACIONES ADMINISTR'!$T135,""),IF($A137="TOTAL",SUM(INDIRECT("L4:L"&amp;ROW()-1)),""))</f>
        <v/>
      </c>
      <c r="M137" s="6" t="str">
        <f t="shared" ca="1" si="41"/>
        <v/>
      </c>
      <c r="N137" s="6" t="str">
        <f ca="1">IF(AND($A137&lt;&gt;"",$A137&lt;&gt;"TOTAL"),IF(AND('[10]PDI_OTRAS SITUACIONES ADMINISTR'!$W135&lt;&gt;"",'[10]PDI_OTRAS SITUACIONES ADMINISTR'!$W135&lt;&gt;0),'[10]PDI_OTRAS SITUACIONES ADMINISTR'!$W135,""),IF($A137="TOTAL",SUM(INDIRECT("N4:N"&amp;ROW()-1)),""))</f>
        <v/>
      </c>
      <c r="O137" s="6" t="str">
        <f ca="1">IF(AND($A137&lt;&gt;"",$A137&lt;&gt;"TOTAL"),IF(AND('[10]PDI_OTRAS SITUACIONES ADMINISTR'!$Y135&lt;&gt;"",'[10]PDI_OTRAS SITUACIONES ADMINISTR'!$Y135&lt;&gt;0),'[10]PDI_OTRAS SITUACIONES ADMINISTR'!$Y135,""),IF($A137="TOTAL",SUM(INDIRECT("O4:O"&amp;ROW()-1)),""))</f>
        <v/>
      </c>
      <c r="P137" s="6" t="str">
        <f t="shared" ca="1" si="42"/>
        <v/>
      </c>
      <c r="Q137" s="6" t="str">
        <f ca="1">IF(AND($A137&lt;&gt;"",$A137&lt;&gt;"TOTAL"),IF(AND('[10]PDI_OTRAS SITUACIONES ADMINISTR'!$AB135&lt;&gt;"",'[10]PDI_OTRAS SITUACIONES ADMINISTR'!$AB135&lt;&gt;0),'[10]PDI_OTRAS SITUACIONES ADMINISTR'!$AB135,""),IF($A137="TOTAL",SUM(INDIRECT("Q4:Q"&amp;ROW()-1)),""))</f>
        <v/>
      </c>
      <c r="R137" s="6" t="str">
        <f ca="1">IF(AND($A137&lt;&gt;"",$A137&lt;&gt;"TOTAL"),IF(AND('[10]PDI_OTRAS SITUACIONES ADMINISTR'!$AD135&lt;&gt;"",'[10]PDI_OTRAS SITUACIONES ADMINISTR'!$AD135&lt;&gt;0),'[10]PDI_OTRAS SITUACIONES ADMINISTR'!$AD135,""),IF($A137="TOTAL",SUM(INDIRECT("R4:R"&amp;ROW()-1)),""))</f>
        <v/>
      </c>
      <c r="S137" s="6" t="str">
        <f t="shared" ca="1" si="43"/>
        <v/>
      </c>
      <c r="T137" s="6" t="str">
        <f ca="1">IF(AND($A137&lt;&gt;"",$A137&lt;&gt;"TOTAL"),IF(AND('[10]PDI_OTRAS SITUACIONES ADMINISTR'!$AG135&lt;&gt;"",'[10]PDI_OTRAS SITUACIONES ADMINISTR'!$AG135&lt;&gt;0),'[10]PDI_OTRAS SITUACIONES ADMINISTR'!$AG135,""),IF($A137="TOTAL",SUM(INDIRECT("T4:T"&amp;ROW()-1)),""))</f>
        <v/>
      </c>
      <c r="U137" s="6" t="str">
        <f ca="1">IF(AND($A137&lt;&gt;"",$A137&lt;&gt;"TOTAL"),IF(AND('[10]PDI_OTRAS SITUACIONES ADMINISTR'!$AI135&lt;&gt;"",'[10]PDI_OTRAS SITUACIONES ADMINISTR'!$AI135&lt;&gt;0),'[10]PDI_OTRAS SITUACIONES ADMINISTR'!$AI135,""),IF($A137="TOTAL",SUM(INDIRECT("U4:U"&amp;ROW()-1)),""))</f>
        <v/>
      </c>
      <c r="V137" s="6" t="str">
        <f t="shared" ca="1" si="44"/>
        <v/>
      </c>
      <c r="W137" s="6" t="str">
        <f ca="1">IF(AND($A137&lt;&gt;"",$A137&lt;&gt;"TOTAL"),IF(AND('[10]PDI_OTRAS SITUACIONES ADMINISTR'!$AL135&lt;&gt;"",'[10]PDI_OTRAS SITUACIONES ADMINISTR'!$AL135&lt;&gt;0),'[10]PDI_OTRAS SITUACIONES ADMINISTR'!$AL135,""),IF($A137="TOTAL",SUM(INDIRECT("W4:W"&amp;ROW()-1)),""))</f>
        <v/>
      </c>
      <c r="X137" s="6" t="str">
        <f ca="1">IF(AND($A137&lt;&gt;"",$A137&lt;&gt;"TOTAL"),IF(AND('[10]PDI_OTRAS SITUACIONES ADMINISTR'!$AN135&lt;&gt;"",'[10]PDI_OTRAS SITUACIONES ADMINISTR'!$AN135&lt;&gt;0),'[10]PDI_OTRAS SITUACIONES ADMINISTR'!$AN135,""),IF($A137="TOTAL",SUM(INDIRECT("X4:X"&amp;ROW()-1)),""))</f>
        <v/>
      </c>
      <c r="Y137" s="6" t="str">
        <f t="shared" ca="1" si="45"/>
        <v/>
      </c>
      <c r="Z137" s="6" t="str">
        <f ca="1">IF(AND($A137&lt;&gt;"",$A137&lt;&gt;"TOTAL"),IF(AND('[10]PDI_OTRAS SITUACIONES ADMINISTR'!$AQ135&lt;&gt;"",'[10]PDI_OTRAS SITUACIONES ADMINISTR'!$AQ135&lt;&gt;0),'[10]PDI_OTRAS SITUACIONES ADMINISTR'!$AQ135,""),IF($A137="TOTAL",SUM(INDIRECT("Z4:Z"&amp;ROW()-1)),""))</f>
        <v/>
      </c>
      <c r="AA137" s="6" t="str">
        <f ca="1">IF(AND($A137&lt;&gt;"",$A137&lt;&gt;"TOTAL"),IF(AND('[10]PDI_OTRAS SITUACIONES ADMINISTR'!$AS135&lt;&gt;"",'[10]PDI_OTRAS SITUACIONES ADMINISTR'!$AS135&lt;&gt;0),'[10]PDI_OTRAS SITUACIONES ADMINISTR'!$AS135,""),IF($A137="TOTAL",SUM(INDIRECT("AA4:AA"&amp;ROW()-1)),""))</f>
        <v/>
      </c>
      <c r="AB137" s="6" t="str">
        <f t="shared" ca="1" si="46"/>
        <v/>
      </c>
      <c r="AC137" s="6" t="str">
        <f ca="1">IF(AND($A137&lt;&gt;"",$A137&lt;&gt;"TOTAL"),IF(AND('[10]PDI_OTRAS SITUACIONES ADMINISTR'!$AV135&lt;&gt;"",'[10]PDI_OTRAS SITUACIONES ADMINISTR'!$AV135&lt;&gt;0),'[10]PDI_OTRAS SITUACIONES ADMINISTR'!$AV135,""),IF($A137="TOTAL",SUM(INDIRECT("AC4:AC"&amp;ROW()-1)),""))</f>
        <v/>
      </c>
      <c r="AD137" s="6" t="str">
        <f ca="1">IF(AND($A137&lt;&gt;"",$A137&lt;&gt;"TOTAL"),IF(AND('[10]PDI_OTRAS SITUACIONES ADMINISTR'!$AX135&lt;&gt;"",'[10]PDI_OTRAS SITUACIONES ADMINISTR'!$AX135&lt;&gt;0),'[10]PDI_OTRAS SITUACIONES ADMINISTR'!$AX135,""),IF($A137="TOTAL",SUM(INDIRECT("AD4:AD"&amp;ROW()-1)),""))</f>
        <v/>
      </c>
      <c r="AE137" s="6" t="str">
        <f t="shared" ca="1" si="47"/>
        <v/>
      </c>
      <c r="AF137" s="6" t="str">
        <f ca="1">IF(AND($A137&lt;&gt;"",$A137&lt;&gt;"TOTAL"),IF(AND('[10]PDI_OTRAS SITUACIONES ADMINISTR'!$BA135&lt;&gt;"",'[10]PDI_OTRAS SITUACIONES ADMINISTR'!$BA135&lt;&gt;0),'[10]PDI_OTRAS SITUACIONES ADMINISTR'!$BA135,""),IF($A137="TOTAL",SUM(INDIRECT("AF4:AF"&amp;ROW()-1)),""))</f>
        <v/>
      </c>
      <c r="AG137" s="6" t="str">
        <f ca="1">IF(AND($A137&lt;&gt;"",$A137&lt;&gt;"TOTAL"),IF(AND('[10]PDI_OTRAS SITUACIONES ADMINISTR'!$BC135&lt;&gt;"",'[10]PDI_OTRAS SITUACIONES ADMINISTR'!$BC135&lt;&gt;0),'[10]PDI_OTRAS SITUACIONES ADMINISTR'!$BC135,""),IF($A137="TOTAL",SUM(INDIRECT("AG4:AG"&amp;ROW()-1)),""))</f>
        <v/>
      </c>
      <c r="AH137" s="6" t="str">
        <f t="shared" ca="1" si="48"/>
        <v/>
      </c>
      <c r="AI137" s="6" t="str">
        <f ca="1">IF(AND($A137&lt;&gt;"",$A137&lt;&gt;"TOTAL"),IF(AND('[10]PDI_OTRAS SITUACIONES ADMINISTR'!$BF135&lt;&gt;"",'[10]PDI_OTRAS SITUACIONES ADMINISTR'!$BF135&lt;&gt;0),'[10]PDI_OTRAS SITUACIONES ADMINISTR'!$BF135,""),IF($A137="TOTAL",SUM(INDIRECT("AI4:AI"&amp;ROW()-1)),""))</f>
        <v/>
      </c>
      <c r="AJ137" s="6" t="str">
        <f ca="1">IF(AND($A137&lt;&gt;"",$A137&lt;&gt;"TOTAL"),IF(AND('[10]PDI_OTRAS SITUACIONES ADMINISTR'!$BH135&lt;&gt;"",'[10]PDI_OTRAS SITUACIONES ADMINISTR'!$BH135&lt;&gt;0),'[10]PDI_OTRAS SITUACIONES ADMINISTR'!$BH135,""),IF($A137="TOTAL",SUM(INDIRECT("AJ4:AJ"&amp;ROW()-1)),""))</f>
        <v/>
      </c>
      <c r="AK137" s="6" t="str">
        <f t="shared" ca="1" si="49"/>
        <v/>
      </c>
      <c r="AL137" s="6" t="str">
        <f ca="1">IF(AND($A137&lt;&gt;"",$A137&lt;&gt;"TOTAL"),IF(AND('[10]PDI_OTRAS SITUACIONES ADMINISTR'!$BK135&lt;&gt;"",'[10]PDI_OTRAS SITUACIONES ADMINISTR'!$BK135&lt;&gt;0),'[10]PDI_OTRAS SITUACIONES ADMINISTR'!$BK135,""),IF($A137="TOTAL",SUM(INDIRECT("AL4:AL"&amp;ROW()-1)),""))</f>
        <v/>
      </c>
      <c r="AM137" s="6" t="str">
        <f ca="1">IF(AND($A137&lt;&gt;"",$A137&lt;&gt;"TOTAL"),IF(AND('[10]PDI_OTRAS SITUACIONES ADMINISTR'!$BM135&lt;&gt;"",'[10]PDI_OTRAS SITUACIONES ADMINISTR'!$BM135&lt;&gt;0),'[10]PDI_OTRAS SITUACIONES ADMINISTR'!$BM135,""),IF($A137="TOTAL",SUM(INDIRECT("AM4:AM"&amp;ROW()-1)),""))</f>
        <v/>
      </c>
      <c r="AN137" s="6" t="str">
        <f t="shared" ca="1" si="50"/>
        <v/>
      </c>
      <c r="AO137" s="6" t="str">
        <f ca="1">IF(AND($A137&lt;&gt;"",$A137&lt;&gt;"TOTAL"),IF(AND('[10]PDI_OTRAS SITUACIONES ADMINISTR'!$BP135&lt;&gt;"",'[10]PDI_OTRAS SITUACIONES ADMINISTR'!$BP135&lt;&gt;0),'[10]PDI_OTRAS SITUACIONES ADMINISTR'!$BP135,""),IF($A137="TOTAL",SUM(INDIRECT("AO4:AO"&amp;ROW()-1)),""))</f>
        <v/>
      </c>
      <c r="AP137" s="6" t="str">
        <f ca="1">IF(AND($A137&lt;&gt;"",$A137&lt;&gt;"TOTAL"),IF(AND('[10]PDI_OTRAS SITUACIONES ADMINISTR'!$BR135&lt;&gt;"",'[10]PDI_OTRAS SITUACIONES ADMINISTR'!$BR135&lt;&gt;0),'[10]PDI_OTRAS SITUACIONES ADMINISTR'!$BR135,""),IF($A137="TOTAL",SUM(INDIRECT("AP4:AP"&amp;ROW()-1)),""))</f>
        <v/>
      </c>
      <c r="AQ137" s="6" t="str">
        <f t="shared" ca="1" si="51"/>
        <v/>
      </c>
      <c r="AR137" s="6" t="str">
        <f ca="1">IF(AND($A137&lt;&gt;"",$A137&lt;&gt;"TOTAL"),IF(AND('[10]PDI_OTRAS SITUACIONES ADMINISTR'!$BU135&lt;&gt;"",'[10]PDI_OTRAS SITUACIONES ADMINISTR'!$BU135&lt;&gt;0),'[10]PDI_OTRAS SITUACIONES ADMINISTR'!$BU135,""),IF($A137="TOTAL",SUM(INDIRECT("AR4:AR"&amp;ROW()-1)),""))</f>
        <v/>
      </c>
      <c r="AS137" s="6" t="str">
        <f ca="1">IF(AND($A137&lt;&gt;"",$A137&lt;&gt;"TOTAL"),IF(AND('[10]PDI_OTRAS SITUACIONES ADMINISTR'!$BW135&lt;&gt;"",'[10]PDI_OTRAS SITUACIONES ADMINISTR'!$BW135&lt;&gt;0),'[10]PDI_OTRAS SITUACIONES ADMINISTR'!$BW135,""),IF($A137="TOTAL",SUM(INDIRECT("AS4:AS"&amp;ROW()-1)),""))</f>
        <v/>
      </c>
      <c r="AT137" s="6" t="str">
        <f t="shared" ca="1" si="52"/>
        <v/>
      </c>
      <c r="AU137" s="6" t="str">
        <f ca="1">IF(AND($A137&lt;&gt;"",$A137&lt;&gt;"TOTAL"),IF(AND('[10]PDI_OTRAS SITUACIONES ADMINISTR'!$BZ135&lt;&gt;"",'[10]PDI_OTRAS SITUACIONES ADMINISTR'!$BZ135&lt;&gt;0),'[10]PDI_OTRAS SITUACIONES ADMINISTR'!$BZ135,""),IF($A137="TOTAL",SUM(INDIRECT("AU4:AU"&amp;ROW()-1)),""))</f>
        <v/>
      </c>
      <c r="AV137" s="6" t="str">
        <f ca="1">IF(AND($A137&lt;&gt;"",$A137&lt;&gt;"TOTAL"),IF(AND('[10]PDI_OTRAS SITUACIONES ADMINISTR'!$CB135&lt;&gt;"",'[10]PDI_OTRAS SITUACIONES ADMINISTR'!$CB135&lt;&gt;0),'[10]PDI_OTRAS SITUACIONES ADMINISTR'!$CB135,""),IF($A137="TOTAL",SUM(INDIRECT("AV4:AV"&amp;ROW()-1)),""))</f>
        <v/>
      </c>
      <c r="AW137" s="6" t="str">
        <f t="shared" ca="1" si="53"/>
        <v/>
      </c>
      <c r="AX137" s="6" t="str">
        <f ca="1">IF(AND($A137&lt;&gt;"",$A137&lt;&gt;"TOTAL"),IF(AND('[10]PDI_OTRAS SITUACIONES ADMINISTR'!$CE135&lt;&gt;"",'[10]PDI_OTRAS SITUACIONES ADMINISTR'!$CE135&lt;&gt;0),'[10]PDI_OTRAS SITUACIONES ADMINISTR'!$CE135,""),IF($A137="TOTAL",SUM(INDIRECT("AX4:AX"&amp;ROW()-1)),""))</f>
        <v/>
      </c>
      <c r="AY137" s="6" t="str">
        <f ca="1">IF(AND($A137&lt;&gt;"",$A137&lt;&gt;"TOTAL"),IF(AND('[10]PDI_OTRAS SITUACIONES ADMINISTR'!$CG135&lt;&gt;"",'[10]PDI_OTRAS SITUACIONES ADMINISTR'!$CG135&lt;&gt;0),'[10]PDI_OTRAS SITUACIONES ADMINISTR'!$CG135,""),IF($A137="TOTAL",SUM(INDIRECT("AY4:AY"&amp;ROW()-1)),""))</f>
        <v/>
      </c>
      <c r="AZ137" s="6" t="str">
        <f t="shared" ca="1" si="54"/>
        <v/>
      </c>
      <c r="BA137" s="6" t="str">
        <f ca="1">IF(AND($A137&lt;&gt;"",$A137&lt;&gt;"TOTAL"),IF(AND('[10]PDI_OTRAS SITUACIONES ADMINISTR'!$CJ135&lt;&gt;"",'[10]PDI_OTRAS SITUACIONES ADMINISTR'!$CJ135&lt;&gt;0),'[10]PDI_OTRAS SITUACIONES ADMINISTR'!$CJ135,""),IF($A137="TOTAL",SUM(INDIRECT("BA4:BA"&amp;ROW()-1)),""))</f>
        <v/>
      </c>
      <c r="BB137" s="6" t="str">
        <f ca="1">IF(AND($A137&lt;&gt;"",$A137&lt;&gt;"TOTAL"),IF(AND('[10]PDI_OTRAS SITUACIONES ADMINISTR'!$CL135&lt;&gt;"",'[10]PDI_OTRAS SITUACIONES ADMINISTR'!$CL135&lt;&gt;0),'[10]PDI_OTRAS SITUACIONES ADMINISTR'!$CL135,""),IF($A137="TOTAL",SUM(INDIRECT("BB4:BB"&amp;ROW()-1)),""))</f>
        <v/>
      </c>
      <c r="BC137" s="6" t="str">
        <f t="shared" ca="1" si="55"/>
        <v/>
      </c>
      <c r="BD137" s="6" t="str">
        <f ca="1">IF(AND($A137&lt;&gt;"",$A137&lt;&gt;"TOTAL"),IF(AND('[10]PDI_OTRAS SITUACIONES ADMINISTR'!$CO135&lt;&gt;"",'[10]PDI_OTRAS SITUACIONES ADMINISTR'!$CO135&lt;&gt;0),'[10]PDI_OTRAS SITUACIONES ADMINISTR'!$CO135,""),IF($A137="TOTAL",SUM(INDIRECT("BD4:BD"&amp;ROW()-1)),""))</f>
        <v/>
      </c>
      <c r="BE137" s="6" t="str">
        <f ca="1">IF(AND($A137&lt;&gt;"",$A137&lt;&gt;"TOTAL"),IF(AND('[10]PDI_OTRAS SITUACIONES ADMINISTR'!$CQ135&lt;&gt;"",'[10]PDI_OTRAS SITUACIONES ADMINISTR'!$CQ135&lt;&gt;0),'[10]PDI_OTRAS SITUACIONES ADMINISTR'!$CQ135,""),IF($A137="TOTAL",SUM(INDIRECT("BE4:BE"&amp;ROW()-1)),""))</f>
        <v/>
      </c>
      <c r="BF137" s="6" t="str">
        <f t="shared" ca="1" si="56"/>
        <v/>
      </c>
    </row>
    <row r="138" spans="1:58" x14ac:dyDescent="0.2">
      <c r="A138" s="19" t="str">
        <f>IF('[10]PDI_OTRAS SITUACIONES ADMINISTR'!$B136&lt;&gt;"",'[10]PDI_OTRAS SITUACIONES ADMINISTR'!$B136,IF(AND('[10]PDI_OTRAS SITUACIONES ADMINISTR'!$B136="",'[10]PDI_OTRAS SITUACIONES ADMINISTR'!$B137="",'[10]PDI_OTRAS SITUACIONES ADMINISTR'!$B135=""),"","TOTAL"))</f>
        <v/>
      </c>
      <c r="B138" s="6" t="str">
        <f ca="1">IF(AND($A138&lt;&gt;"",$A138&lt;&gt;"TOTAL"),IF(AND('[10]PDI_OTRAS SITUACIONES ADMINISTR'!$C136&lt;&gt;"",'[10]PDI_OTRAS SITUACIONES ADMINISTR'!$C136&lt;&gt;0),'[10]PDI_OTRAS SITUACIONES ADMINISTR'!$C136,""),IF($A138="TOTAL",SUM(INDIRECT("B4:B"&amp;ROW()-1)),""))</f>
        <v/>
      </c>
      <c r="C138" s="6" t="str">
        <f ca="1">IF(AND($A138&lt;&gt;"",$A138&lt;&gt;"TOTAL"),IF(AND('[10]PDI_OTRAS SITUACIONES ADMINISTR'!$E136&lt;&gt;"",'[10]PDI_OTRAS SITUACIONES ADMINISTR'!$E136&lt;&gt;0),'[10]PDI_OTRAS SITUACIONES ADMINISTR'!$E136,""),IF($A138="TOTAL",SUM(INDIRECT("C4:C"&amp;ROW()-1)),""))</f>
        <v/>
      </c>
      <c r="D138" s="6" t="str">
        <f t="shared" ca="1" si="38"/>
        <v/>
      </c>
      <c r="E138" s="6" t="str">
        <f ca="1">IF(AND($A138&lt;&gt;"",$A138&lt;&gt;"TOTAL"),IF(AND('[10]PDI_OTRAS SITUACIONES ADMINISTR'!$H136&lt;&gt;"",'[10]PDI_OTRAS SITUACIONES ADMINISTR'!$H136&lt;&gt;0),'[10]PDI_OTRAS SITUACIONES ADMINISTR'!$H136,""),IF($A138="TOTAL",SUM(INDIRECT("E4:E"&amp;ROW()-1)),""))</f>
        <v/>
      </c>
      <c r="F138" s="6" t="str">
        <f ca="1">IF(AND($A138&lt;&gt;"",$A138&lt;&gt;"TOTAL"),IF(AND('[10]PDI_OTRAS SITUACIONES ADMINISTR'!$J136&lt;&gt;"",'[10]PDI_OTRAS SITUACIONES ADMINISTR'!$J136&lt;&gt;0),'[10]PDI_OTRAS SITUACIONES ADMINISTR'!$J136,""),IF($A138="TOTAL",SUM(INDIRECT("F4:F"&amp;ROW()-1)),""))</f>
        <v/>
      </c>
      <c r="G138" s="6" t="str">
        <f t="shared" ca="1" si="39"/>
        <v/>
      </c>
      <c r="H138" s="6" t="str">
        <f ca="1">IF(AND($A138&lt;&gt;"",$A138&lt;&gt;"TOTAL"),IF(AND('[10]PDI_OTRAS SITUACIONES ADMINISTR'!$M136&lt;&gt;"",'[10]PDI_OTRAS SITUACIONES ADMINISTR'!$M136&lt;&gt;0),'[10]PDI_OTRAS SITUACIONES ADMINISTR'!$M136,""),IF($A138="TOTAL",SUM(INDIRECT("H4:H"&amp;ROW()-1)),""))</f>
        <v/>
      </c>
      <c r="I138" s="6" t="str">
        <f ca="1">IF(AND($A138&lt;&gt;"",$A138&lt;&gt;"TOTAL"),IF(AND('[10]PDI_OTRAS SITUACIONES ADMINISTR'!$O136&lt;&gt;"",'[10]PDI_OTRAS SITUACIONES ADMINISTR'!$O136&lt;&gt;0),'[10]PDI_OTRAS SITUACIONES ADMINISTR'!$O136,""),IF($A138="TOTAL",SUM(INDIRECT("I4:I"&amp;ROW()-1)),""))</f>
        <v/>
      </c>
      <c r="J138" s="6" t="str">
        <f t="shared" ca="1" si="40"/>
        <v/>
      </c>
      <c r="K138" s="6" t="str">
        <f ca="1">IF(AND($A138&lt;&gt;"",$A138&lt;&gt;"TOTAL"),IF(AND('[10]PDI_OTRAS SITUACIONES ADMINISTR'!$R136&lt;&gt;"",'[10]PDI_OTRAS SITUACIONES ADMINISTR'!$R136&lt;&gt;0),'[10]PDI_OTRAS SITUACIONES ADMINISTR'!$R136,""),IF($A138="TOTAL",SUM(INDIRECT("K4:K"&amp;ROW()-1)),""))</f>
        <v/>
      </c>
      <c r="L138" s="6" t="str">
        <f ca="1">IF(AND($A138&lt;&gt;"",$A138&lt;&gt;"TOTAL"),IF(AND('[10]PDI_OTRAS SITUACIONES ADMINISTR'!$T136&lt;&gt;"",'[10]PDI_OTRAS SITUACIONES ADMINISTR'!$T136&lt;&gt;0),'[10]PDI_OTRAS SITUACIONES ADMINISTR'!$T136,""),IF($A138="TOTAL",SUM(INDIRECT("L4:L"&amp;ROW()-1)),""))</f>
        <v/>
      </c>
      <c r="M138" s="6" t="str">
        <f t="shared" ca="1" si="41"/>
        <v/>
      </c>
      <c r="N138" s="6" t="str">
        <f ca="1">IF(AND($A138&lt;&gt;"",$A138&lt;&gt;"TOTAL"),IF(AND('[10]PDI_OTRAS SITUACIONES ADMINISTR'!$W136&lt;&gt;"",'[10]PDI_OTRAS SITUACIONES ADMINISTR'!$W136&lt;&gt;0),'[10]PDI_OTRAS SITUACIONES ADMINISTR'!$W136,""),IF($A138="TOTAL",SUM(INDIRECT("N4:N"&amp;ROW()-1)),""))</f>
        <v/>
      </c>
      <c r="O138" s="6" t="str">
        <f ca="1">IF(AND($A138&lt;&gt;"",$A138&lt;&gt;"TOTAL"),IF(AND('[10]PDI_OTRAS SITUACIONES ADMINISTR'!$Y136&lt;&gt;"",'[10]PDI_OTRAS SITUACIONES ADMINISTR'!$Y136&lt;&gt;0),'[10]PDI_OTRAS SITUACIONES ADMINISTR'!$Y136,""),IF($A138="TOTAL",SUM(INDIRECT("O4:O"&amp;ROW()-1)),""))</f>
        <v/>
      </c>
      <c r="P138" s="6" t="str">
        <f t="shared" ca="1" si="42"/>
        <v/>
      </c>
      <c r="Q138" s="6" t="str">
        <f ca="1">IF(AND($A138&lt;&gt;"",$A138&lt;&gt;"TOTAL"),IF(AND('[10]PDI_OTRAS SITUACIONES ADMINISTR'!$AB136&lt;&gt;"",'[10]PDI_OTRAS SITUACIONES ADMINISTR'!$AB136&lt;&gt;0),'[10]PDI_OTRAS SITUACIONES ADMINISTR'!$AB136,""),IF($A138="TOTAL",SUM(INDIRECT("Q4:Q"&amp;ROW()-1)),""))</f>
        <v/>
      </c>
      <c r="R138" s="6" t="str">
        <f ca="1">IF(AND($A138&lt;&gt;"",$A138&lt;&gt;"TOTAL"),IF(AND('[10]PDI_OTRAS SITUACIONES ADMINISTR'!$AD136&lt;&gt;"",'[10]PDI_OTRAS SITUACIONES ADMINISTR'!$AD136&lt;&gt;0),'[10]PDI_OTRAS SITUACIONES ADMINISTR'!$AD136,""),IF($A138="TOTAL",SUM(INDIRECT("R4:R"&amp;ROW()-1)),""))</f>
        <v/>
      </c>
      <c r="S138" s="6" t="str">
        <f t="shared" ca="1" si="43"/>
        <v/>
      </c>
      <c r="T138" s="6" t="str">
        <f ca="1">IF(AND($A138&lt;&gt;"",$A138&lt;&gt;"TOTAL"),IF(AND('[10]PDI_OTRAS SITUACIONES ADMINISTR'!$AG136&lt;&gt;"",'[10]PDI_OTRAS SITUACIONES ADMINISTR'!$AG136&lt;&gt;0),'[10]PDI_OTRAS SITUACIONES ADMINISTR'!$AG136,""),IF($A138="TOTAL",SUM(INDIRECT("T4:T"&amp;ROW()-1)),""))</f>
        <v/>
      </c>
      <c r="U138" s="6" t="str">
        <f ca="1">IF(AND($A138&lt;&gt;"",$A138&lt;&gt;"TOTAL"),IF(AND('[10]PDI_OTRAS SITUACIONES ADMINISTR'!$AI136&lt;&gt;"",'[10]PDI_OTRAS SITUACIONES ADMINISTR'!$AI136&lt;&gt;0),'[10]PDI_OTRAS SITUACIONES ADMINISTR'!$AI136,""),IF($A138="TOTAL",SUM(INDIRECT("U4:U"&amp;ROW()-1)),""))</f>
        <v/>
      </c>
      <c r="V138" s="6" t="str">
        <f t="shared" ca="1" si="44"/>
        <v/>
      </c>
      <c r="W138" s="6" t="str">
        <f ca="1">IF(AND($A138&lt;&gt;"",$A138&lt;&gt;"TOTAL"),IF(AND('[10]PDI_OTRAS SITUACIONES ADMINISTR'!$AL136&lt;&gt;"",'[10]PDI_OTRAS SITUACIONES ADMINISTR'!$AL136&lt;&gt;0),'[10]PDI_OTRAS SITUACIONES ADMINISTR'!$AL136,""),IF($A138="TOTAL",SUM(INDIRECT("W4:W"&amp;ROW()-1)),""))</f>
        <v/>
      </c>
      <c r="X138" s="6" t="str">
        <f ca="1">IF(AND($A138&lt;&gt;"",$A138&lt;&gt;"TOTAL"),IF(AND('[10]PDI_OTRAS SITUACIONES ADMINISTR'!$AN136&lt;&gt;"",'[10]PDI_OTRAS SITUACIONES ADMINISTR'!$AN136&lt;&gt;0),'[10]PDI_OTRAS SITUACIONES ADMINISTR'!$AN136,""),IF($A138="TOTAL",SUM(INDIRECT("X4:X"&amp;ROW()-1)),""))</f>
        <v/>
      </c>
      <c r="Y138" s="6" t="str">
        <f t="shared" ca="1" si="45"/>
        <v/>
      </c>
      <c r="Z138" s="6" t="str">
        <f ca="1">IF(AND($A138&lt;&gt;"",$A138&lt;&gt;"TOTAL"),IF(AND('[10]PDI_OTRAS SITUACIONES ADMINISTR'!$AQ136&lt;&gt;"",'[10]PDI_OTRAS SITUACIONES ADMINISTR'!$AQ136&lt;&gt;0),'[10]PDI_OTRAS SITUACIONES ADMINISTR'!$AQ136,""),IF($A138="TOTAL",SUM(INDIRECT("Z4:Z"&amp;ROW()-1)),""))</f>
        <v/>
      </c>
      <c r="AA138" s="6" t="str">
        <f ca="1">IF(AND($A138&lt;&gt;"",$A138&lt;&gt;"TOTAL"),IF(AND('[10]PDI_OTRAS SITUACIONES ADMINISTR'!$AS136&lt;&gt;"",'[10]PDI_OTRAS SITUACIONES ADMINISTR'!$AS136&lt;&gt;0),'[10]PDI_OTRAS SITUACIONES ADMINISTR'!$AS136,""),IF($A138="TOTAL",SUM(INDIRECT("AA4:AA"&amp;ROW()-1)),""))</f>
        <v/>
      </c>
      <c r="AB138" s="6" t="str">
        <f t="shared" ca="1" si="46"/>
        <v/>
      </c>
      <c r="AC138" s="6" t="str">
        <f ca="1">IF(AND($A138&lt;&gt;"",$A138&lt;&gt;"TOTAL"),IF(AND('[10]PDI_OTRAS SITUACIONES ADMINISTR'!$AV136&lt;&gt;"",'[10]PDI_OTRAS SITUACIONES ADMINISTR'!$AV136&lt;&gt;0),'[10]PDI_OTRAS SITUACIONES ADMINISTR'!$AV136,""),IF($A138="TOTAL",SUM(INDIRECT("AC4:AC"&amp;ROW()-1)),""))</f>
        <v/>
      </c>
      <c r="AD138" s="6" t="str">
        <f ca="1">IF(AND($A138&lt;&gt;"",$A138&lt;&gt;"TOTAL"),IF(AND('[10]PDI_OTRAS SITUACIONES ADMINISTR'!$AX136&lt;&gt;"",'[10]PDI_OTRAS SITUACIONES ADMINISTR'!$AX136&lt;&gt;0),'[10]PDI_OTRAS SITUACIONES ADMINISTR'!$AX136,""),IF($A138="TOTAL",SUM(INDIRECT("AD4:AD"&amp;ROW()-1)),""))</f>
        <v/>
      </c>
      <c r="AE138" s="6" t="str">
        <f t="shared" ca="1" si="47"/>
        <v/>
      </c>
      <c r="AF138" s="6" t="str">
        <f ca="1">IF(AND($A138&lt;&gt;"",$A138&lt;&gt;"TOTAL"),IF(AND('[10]PDI_OTRAS SITUACIONES ADMINISTR'!$BA136&lt;&gt;"",'[10]PDI_OTRAS SITUACIONES ADMINISTR'!$BA136&lt;&gt;0),'[10]PDI_OTRAS SITUACIONES ADMINISTR'!$BA136,""),IF($A138="TOTAL",SUM(INDIRECT("AF4:AF"&amp;ROW()-1)),""))</f>
        <v/>
      </c>
      <c r="AG138" s="6" t="str">
        <f ca="1">IF(AND($A138&lt;&gt;"",$A138&lt;&gt;"TOTAL"),IF(AND('[10]PDI_OTRAS SITUACIONES ADMINISTR'!$BC136&lt;&gt;"",'[10]PDI_OTRAS SITUACIONES ADMINISTR'!$BC136&lt;&gt;0),'[10]PDI_OTRAS SITUACIONES ADMINISTR'!$BC136,""),IF($A138="TOTAL",SUM(INDIRECT("AG4:AG"&amp;ROW()-1)),""))</f>
        <v/>
      </c>
      <c r="AH138" s="6" t="str">
        <f t="shared" ca="1" si="48"/>
        <v/>
      </c>
      <c r="AI138" s="6" t="str">
        <f ca="1">IF(AND($A138&lt;&gt;"",$A138&lt;&gt;"TOTAL"),IF(AND('[10]PDI_OTRAS SITUACIONES ADMINISTR'!$BF136&lt;&gt;"",'[10]PDI_OTRAS SITUACIONES ADMINISTR'!$BF136&lt;&gt;0),'[10]PDI_OTRAS SITUACIONES ADMINISTR'!$BF136,""),IF($A138="TOTAL",SUM(INDIRECT("AI4:AI"&amp;ROW()-1)),""))</f>
        <v/>
      </c>
      <c r="AJ138" s="6" t="str">
        <f ca="1">IF(AND($A138&lt;&gt;"",$A138&lt;&gt;"TOTAL"),IF(AND('[10]PDI_OTRAS SITUACIONES ADMINISTR'!$BH136&lt;&gt;"",'[10]PDI_OTRAS SITUACIONES ADMINISTR'!$BH136&lt;&gt;0),'[10]PDI_OTRAS SITUACIONES ADMINISTR'!$BH136,""),IF($A138="TOTAL",SUM(INDIRECT("AJ4:AJ"&amp;ROW()-1)),""))</f>
        <v/>
      </c>
      <c r="AK138" s="6" t="str">
        <f t="shared" ca="1" si="49"/>
        <v/>
      </c>
      <c r="AL138" s="6" t="str">
        <f ca="1">IF(AND($A138&lt;&gt;"",$A138&lt;&gt;"TOTAL"),IF(AND('[10]PDI_OTRAS SITUACIONES ADMINISTR'!$BK136&lt;&gt;"",'[10]PDI_OTRAS SITUACIONES ADMINISTR'!$BK136&lt;&gt;0),'[10]PDI_OTRAS SITUACIONES ADMINISTR'!$BK136,""),IF($A138="TOTAL",SUM(INDIRECT("AL4:AL"&amp;ROW()-1)),""))</f>
        <v/>
      </c>
      <c r="AM138" s="6" t="str">
        <f ca="1">IF(AND($A138&lt;&gt;"",$A138&lt;&gt;"TOTAL"),IF(AND('[10]PDI_OTRAS SITUACIONES ADMINISTR'!$BM136&lt;&gt;"",'[10]PDI_OTRAS SITUACIONES ADMINISTR'!$BM136&lt;&gt;0),'[10]PDI_OTRAS SITUACIONES ADMINISTR'!$BM136,""),IF($A138="TOTAL",SUM(INDIRECT("AM4:AM"&amp;ROW()-1)),""))</f>
        <v/>
      </c>
      <c r="AN138" s="6" t="str">
        <f t="shared" ca="1" si="50"/>
        <v/>
      </c>
      <c r="AO138" s="6" t="str">
        <f ca="1">IF(AND($A138&lt;&gt;"",$A138&lt;&gt;"TOTAL"),IF(AND('[10]PDI_OTRAS SITUACIONES ADMINISTR'!$BP136&lt;&gt;"",'[10]PDI_OTRAS SITUACIONES ADMINISTR'!$BP136&lt;&gt;0),'[10]PDI_OTRAS SITUACIONES ADMINISTR'!$BP136,""),IF($A138="TOTAL",SUM(INDIRECT("AO4:AO"&amp;ROW()-1)),""))</f>
        <v/>
      </c>
      <c r="AP138" s="6" t="str">
        <f ca="1">IF(AND($A138&lt;&gt;"",$A138&lt;&gt;"TOTAL"),IF(AND('[10]PDI_OTRAS SITUACIONES ADMINISTR'!$BR136&lt;&gt;"",'[10]PDI_OTRAS SITUACIONES ADMINISTR'!$BR136&lt;&gt;0),'[10]PDI_OTRAS SITUACIONES ADMINISTR'!$BR136,""),IF($A138="TOTAL",SUM(INDIRECT("AP4:AP"&amp;ROW()-1)),""))</f>
        <v/>
      </c>
      <c r="AQ138" s="6" t="str">
        <f t="shared" ca="1" si="51"/>
        <v/>
      </c>
      <c r="AR138" s="6" t="str">
        <f ca="1">IF(AND($A138&lt;&gt;"",$A138&lt;&gt;"TOTAL"),IF(AND('[10]PDI_OTRAS SITUACIONES ADMINISTR'!$BU136&lt;&gt;"",'[10]PDI_OTRAS SITUACIONES ADMINISTR'!$BU136&lt;&gt;0),'[10]PDI_OTRAS SITUACIONES ADMINISTR'!$BU136,""),IF($A138="TOTAL",SUM(INDIRECT("AR4:AR"&amp;ROW()-1)),""))</f>
        <v/>
      </c>
      <c r="AS138" s="6" t="str">
        <f ca="1">IF(AND($A138&lt;&gt;"",$A138&lt;&gt;"TOTAL"),IF(AND('[10]PDI_OTRAS SITUACIONES ADMINISTR'!$BW136&lt;&gt;"",'[10]PDI_OTRAS SITUACIONES ADMINISTR'!$BW136&lt;&gt;0),'[10]PDI_OTRAS SITUACIONES ADMINISTR'!$BW136,""),IF($A138="TOTAL",SUM(INDIRECT("AS4:AS"&amp;ROW()-1)),""))</f>
        <v/>
      </c>
      <c r="AT138" s="6" t="str">
        <f t="shared" ca="1" si="52"/>
        <v/>
      </c>
      <c r="AU138" s="6" t="str">
        <f ca="1">IF(AND($A138&lt;&gt;"",$A138&lt;&gt;"TOTAL"),IF(AND('[10]PDI_OTRAS SITUACIONES ADMINISTR'!$BZ136&lt;&gt;"",'[10]PDI_OTRAS SITUACIONES ADMINISTR'!$BZ136&lt;&gt;0),'[10]PDI_OTRAS SITUACIONES ADMINISTR'!$BZ136,""),IF($A138="TOTAL",SUM(INDIRECT("AU4:AU"&amp;ROW()-1)),""))</f>
        <v/>
      </c>
      <c r="AV138" s="6" t="str">
        <f ca="1">IF(AND($A138&lt;&gt;"",$A138&lt;&gt;"TOTAL"),IF(AND('[10]PDI_OTRAS SITUACIONES ADMINISTR'!$CB136&lt;&gt;"",'[10]PDI_OTRAS SITUACIONES ADMINISTR'!$CB136&lt;&gt;0),'[10]PDI_OTRAS SITUACIONES ADMINISTR'!$CB136,""),IF($A138="TOTAL",SUM(INDIRECT("AV4:AV"&amp;ROW()-1)),""))</f>
        <v/>
      </c>
      <c r="AW138" s="6" t="str">
        <f t="shared" ca="1" si="53"/>
        <v/>
      </c>
      <c r="AX138" s="6" t="str">
        <f ca="1">IF(AND($A138&lt;&gt;"",$A138&lt;&gt;"TOTAL"),IF(AND('[10]PDI_OTRAS SITUACIONES ADMINISTR'!$CE136&lt;&gt;"",'[10]PDI_OTRAS SITUACIONES ADMINISTR'!$CE136&lt;&gt;0),'[10]PDI_OTRAS SITUACIONES ADMINISTR'!$CE136,""),IF($A138="TOTAL",SUM(INDIRECT("AX4:AX"&amp;ROW()-1)),""))</f>
        <v/>
      </c>
      <c r="AY138" s="6" t="str">
        <f ca="1">IF(AND($A138&lt;&gt;"",$A138&lt;&gt;"TOTAL"),IF(AND('[10]PDI_OTRAS SITUACIONES ADMINISTR'!$CG136&lt;&gt;"",'[10]PDI_OTRAS SITUACIONES ADMINISTR'!$CG136&lt;&gt;0),'[10]PDI_OTRAS SITUACIONES ADMINISTR'!$CG136,""),IF($A138="TOTAL",SUM(INDIRECT("AY4:AY"&amp;ROW()-1)),""))</f>
        <v/>
      </c>
      <c r="AZ138" s="6" t="str">
        <f t="shared" ca="1" si="54"/>
        <v/>
      </c>
      <c r="BA138" s="6" t="str">
        <f ca="1">IF(AND($A138&lt;&gt;"",$A138&lt;&gt;"TOTAL"),IF(AND('[10]PDI_OTRAS SITUACIONES ADMINISTR'!$CJ136&lt;&gt;"",'[10]PDI_OTRAS SITUACIONES ADMINISTR'!$CJ136&lt;&gt;0),'[10]PDI_OTRAS SITUACIONES ADMINISTR'!$CJ136,""),IF($A138="TOTAL",SUM(INDIRECT("BA4:BA"&amp;ROW()-1)),""))</f>
        <v/>
      </c>
      <c r="BB138" s="6" t="str">
        <f ca="1">IF(AND($A138&lt;&gt;"",$A138&lt;&gt;"TOTAL"),IF(AND('[10]PDI_OTRAS SITUACIONES ADMINISTR'!$CL136&lt;&gt;"",'[10]PDI_OTRAS SITUACIONES ADMINISTR'!$CL136&lt;&gt;0),'[10]PDI_OTRAS SITUACIONES ADMINISTR'!$CL136,""),IF($A138="TOTAL",SUM(INDIRECT("BB4:BB"&amp;ROW()-1)),""))</f>
        <v/>
      </c>
      <c r="BC138" s="6" t="str">
        <f t="shared" ca="1" si="55"/>
        <v/>
      </c>
      <c r="BD138" s="6" t="str">
        <f ca="1">IF(AND($A138&lt;&gt;"",$A138&lt;&gt;"TOTAL"),IF(AND('[10]PDI_OTRAS SITUACIONES ADMINISTR'!$CO136&lt;&gt;"",'[10]PDI_OTRAS SITUACIONES ADMINISTR'!$CO136&lt;&gt;0),'[10]PDI_OTRAS SITUACIONES ADMINISTR'!$CO136,""),IF($A138="TOTAL",SUM(INDIRECT("BD4:BD"&amp;ROW()-1)),""))</f>
        <v/>
      </c>
      <c r="BE138" s="6" t="str">
        <f ca="1">IF(AND($A138&lt;&gt;"",$A138&lt;&gt;"TOTAL"),IF(AND('[10]PDI_OTRAS SITUACIONES ADMINISTR'!$CQ136&lt;&gt;"",'[10]PDI_OTRAS SITUACIONES ADMINISTR'!$CQ136&lt;&gt;0),'[10]PDI_OTRAS SITUACIONES ADMINISTR'!$CQ136,""),IF($A138="TOTAL",SUM(INDIRECT("BE4:BE"&amp;ROW()-1)),""))</f>
        <v/>
      </c>
      <c r="BF138" s="6" t="str">
        <f t="shared" ca="1" si="56"/>
        <v/>
      </c>
    </row>
    <row r="139" spans="1:58" x14ac:dyDescent="0.2">
      <c r="A139" s="19" t="str">
        <f>IF('[10]PDI_OTRAS SITUACIONES ADMINISTR'!$B137&lt;&gt;"",'[10]PDI_OTRAS SITUACIONES ADMINISTR'!$B137,IF(AND('[10]PDI_OTRAS SITUACIONES ADMINISTR'!$B137="",'[10]PDI_OTRAS SITUACIONES ADMINISTR'!$B138="",'[10]PDI_OTRAS SITUACIONES ADMINISTR'!$B136=""),"","TOTAL"))</f>
        <v/>
      </c>
      <c r="B139" s="6" t="str">
        <f ca="1">IF(AND($A139&lt;&gt;"",$A139&lt;&gt;"TOTAL"),IF(AND('[10]PDI_OTRAS SITUACIONES ADMINISTR'!$C137&lt;&gt;"",'[10]PDI_OTRAS SITUACIONES ADMINISTR'!$C137&lt;&gt;0),'[10]PDI_OTRAS SITUACIONES ADMINISTR'!$C137,""),IF($A139="TOTAL",SUM(INDIRECT("B4:B"&amp;ROW()-1)),""))</f>
        <v/>
      </c>
      <c r="C139" s="6" t="str">
        <f ca="1">IF(AND($A139&lt;&gt;"",$A139&lt;&gt;"TOTAL"),IF(AND('[10]PDI_OTRAS SITUACIONES ADMINISTR'!$E137&lt;&gt;"",'[10]PDI_OTRAS SITUACIONES ADMINISTR'!$E137&lt;&gt;0),'[10]PDI_OTRAS SITUACIONES ADMINISTR'!$E137,""),IF($A139="TOTAL",SUM(INDIRECT("C4:C"&amp;ROW()-1)),""))</f>
        <v/>
      </c>
      <c r="D139" s="6" t="str">
        <f t="shared" ca="1" si="38"/>
        <v/>
      </c>
      <c r="E139" s="6" t="str">
        <f ca="1">IF(AND($A139&lt;&gt;"",$A139&lt;&gt;"TOTAL"),IF(AND('[10]PDI_OTRAS SITUACIONES ADMINISTR'!$H137&lt;&gt;"",'[10]PDI_OTRAS SITUACIONES ADMINISTR'!$H137&lt;&gt;0),'[10]PDI_OTRAS SITUACIONES ADMINISTR'!$H137,""),IF($A139="TOTAL",SUM(INDIRECT("E4:E"&amp;ROW()-1)),""))</f>
        <v/>
      </c>
      <c r="F139" s="6" t="str">
        <f ca="1">IF(AND($A139&lt;&gt;"",$A139&lt;&gt;"TOTAL"),IF(AND('[10]PDI_OTRAS SITUACIONES ADMINISTR'!$J137&lt;&gt;"",'[10]PDI_OTRAS SITUACIONES ADMINISTR'!$J137&lt;&gt;0),'[10]PDI_OTRAS SITUACIONES ADMINISTR'!$J137,""),IF($A139="TOTAL",SUM(INDIRECT("F4:F"&amp;ROW()-1)),""))</f>
        <v/>
      </c>
      <c r="G139" s="6" t="str">
        <f t="shared" ca="1" si="39"/>
        <v/>
      </c>
      <c r="H139" s="6" t="str">
        <f ca="1">IF(AND($A139&lt;&gt;"",$A139&lt;&gt;"TOTAL"),IF(AND('[10]PDI_OTRAS SITUACIONES ADMINISTR'!$M137&lt;&gt;"",'[10]PDI_OTRAS SITUACIONES ADMINISTR'!$M137&lt;&gt;0),'[10]PDI_OTRAS SITUACIONES ADMINISTR'!$M137,""),IF($A139="TOTAL",SUM(INDIRECT("H4:H"&amp;ROW()-1)),""))</f>
        <v/>
      </c>
      <c r="I139" s="6" t="str">
        <f ca="1">IF(AND($A139&lt;&gt;"",$A139&lt;&gt;"TOTAL"),IF(AND('[10]PDI_OTRAS SITUACIONES ADMINISTR'!$O137&lt;&gt;"",'[10]PDI_OTRAS SITUACIONES ADMINISTR'!$O137&lt;&gt;0),'[10]PDI_OTRAS SITUACIONES ADMINISTR'!$O137,""),IF($A139="TOTAL",SUM(INDIRECT("I4:I"&amp;ROW()-1)),""))</f>
        <v/>
      </c>
      <c r="J139" s="6" t="str">
        <f t="shared" ca="1" si="40"/>
        <v/>
      </c>
      <c r="K139" s="6" t="str">
        <f ca="1">IF(AND($A139&lt;&gt;"",$A139&lt;&gt;"TOTAL"),IF(AND('[10]PDI_OTRAS SITUACIONES ADMINISTR'!$R137&lt;&gt;"",'[10]PDI_OTRAS SITUACIONES ADMINISTR'!$R137&lt;&gt;0),'[10]PDI_OTRAS SITUACIONES ADMINISTR'!$R137,""),IF($A139="TOTAL",SUM(INDIRECT("K4:K"&amp;ROW()-1)),""))</f>
        <v/>
      </c>
      <c r="L139" s="6" t="str">
        <f ca="1">IF(AND($A139&lt;&gt;"",$A139&lt;&gt;"TOTAL"),IF(AND('[10]PDI_OTRAS SITUACIONES ADMINISTR'!$T137&lt;&gt;"",'[10]PDI_OTRAS SITUACIONES ADMINISTR'!$T137&lt;&gt;0),'[10]PDI_OTRAS SITUACIONES ADMINISTR'!$T137,""),IF($A139="TOTAL",SUM(INDIRECT("L4:L"&amp;ROW()-1)),""))</f>
        <v/>
      </c>
      <c r="M139" s="6" t="str">
        <f t="shared" ca="1" si="41"/>
        <v/>
      </c>
      <c r="N139" s="6" t="str">
        <f ca="1">IF(AND($A139&lt;&gt;"",$A139&lt;&gt;"TOTAL"),IF(AND('[10]PDI_OTRAS SITUACIONES ADMINISTR'!$W137&lt;&gt;"",'[10]PDI_OTRAS SITUACIONES ADMINISTR'!$W137&lt;&gt;0),'[10]PDI_OTRAS SITUACIONES ADMINISTR'!$W137,""),IF($A139="TOTAL",SUM(INDIRECT("N4:N"&amp;ROW()-1)),""))</f>
        <v/>
      </c>
      <c r="O139" s="6" t="str">
        <f ca="1">IF(AND($A139&lt;&gt;"",$A139&lt;&gt;"TOTAL"),IF(AND('[10]PDI_OTRAS SITUACIONES ADMINISTR'!$Y137&lt;&gt;"",'[10]PDI_OTRAS SITUACIONES ADMINISTR'!$Y137&lt;&gt;0),'[10]PDI_OTRAS SITUACIONES ADMINISTR'!$Y137,""),IF($A139="TOTAL",SUM(INDIRECT("O4:O"&amp;ROW()-1)),""))</f>
        <v/>
      </c>
      <c r="P139" s="6" t="str">
        <f t="shared" ca="1" si="42"/>
        <v/>
      </c>
      <c r="Q139" s="6" t="str">
        <f ca="1">IF(AND($A139&lt;&gt;"",$A139&lt;&gt;"TOTAL"),IF(AND('[10]PDI_OTRAS SITUACIONES ADMINISTR'!$AB137&lt;&gt;"",'[10]PDI_OTRAS SITUACIONES ADMINISTR'!$AB137&lt;&gt;0),'[10]PDI_OTRAS SITUACIONES ADMINISTR'!$AB137,""),IF($A139="TOTAL",SUM(INDIRECT("Q4:Q"&amp;ROW()-1)),""))</f>
        <v/>
      </c>
      <c r="R139" s="6" t="str">
        <f ca="1">IF(AND($A139&lt;&gt;"",$A139&lt;&gt;"TOTAL"),IF(AND('[10]PDI_OTRAS SITUACIONES ADMINISTR'!$AD137&lt;&gt;"",'[10]PDI_OTRAS SITUACIONES ADMINISTR'!$AD137&lt;&gt;0),'[10]PDI_OTRAS SITUACIONES ADMINISTR'!$AD137,""),IF($A139="TOTAL",SUM(INDIRECT("R4:R"&amp;ROW()-1)),""))</f>
        <v/>
      </c>
      <c r="S139" s="6" t="str">
        <f t="shared" ca="1" si="43"/>
        <v/>
      </c>
      <c r="T139" s="6" t="str">
        <f ca="1">IF(AND($A139&lt;&gt;"",$A139&lt;&gt;"TOTAL"),IF(AND('[10]PDI_OTRAS SITUACIONES ADMINISTR'!$AG137&lt;&gt;"",'[10]PDI_OTRAS SITUACIONES ADMINISTR'!$AG137&lt;&gt;0),'[10]PDI_OTRAS SITUACIONES ADMINISTR'!$AG137,""),IF($A139="TOTAL",SUM(INDIRECT("T4:T"&amp;ROW()-1)),""))</f>
        <v/>
      </c>
      <c r="U139" s="6" t="str">
        <f ca="1">IF(AND($A139&lt;&gt;"",$A139&lt;&gt;"TOTAL"),IF(AND('[10]PDI_OTRAS SITUACIONES ADMINISTR'!$AI137&lt;&gt;"",'[10]PDI_OTRAS SITUACIONES ADMINISTR'!$AI137&lt;&gt;0),'[10]PDI_OTRAS SITUACIONES ADMINISTR'!$AI137,""),IF($A139="TOTAL",SUM(INDIRECT("U4:U"&amp;ROW()-1)),""))</f>
        <v/>
      </c>
      <c r="V139" s="6" t="str">
        <f t="shared" ca="1" si="44"/>
        <v/>
      </c>
      <c r="W139" s="6" t="str">
        <f ca="1">IF(AND($A139&lt;&gt;"",$A139&lt;&gt;"TOTAL"),IF(AND('[10]PDI_OTRAS SITUACIONES ADMINISTR'!$AL137&lt;&gt;"",'[10]PDI_OTRAS SITUACIONES ADMINISTR'!$AL137&lt;&gt;0),'[10]PDI_OTRAS SITUACIONES ADMINISTR'!$AL137,""),IF($A139="TOTAL",SUM(INDIRECT("W4:W"&amp;ROW()-1)),""))</f>
        <v/>
      </c>
      <c r="X139" s="6" t="str">
        <f ca="1">IF(AND($A139&lt;&gt;"",$A139&lt;&gt;"TOTAL"),IF(AND('[10]PDI_OTRAS SITUACIONES ADMINISTR'!$AN137&lt;&gt;"",'[10]PDI_OTRAS SITUACIONES ADMINISTR'!$AN137&lt;&gt;0),'[10]PDI_OTRAS SITUACIONES ADMINISTR'!$AN137,""),IF($A139="TOTAL",SUM(INDIRECT("X4:X"&amp;ROW()-1)),""))</f>
        <v/>
      </c>
      <c r="Y139" s="6" t="str">
        <f t="shared" ca="1" si="45"/>
        <v/>
      </c>
      <c r="Z139" s="6" t="str">
        <f ca="1">IF(AND($A139&lt;&gt;"",$A139&lt;&gt;"TOTAL"),IF(AND('[10]PDI_OTRAS SITUACIONES ADMINISTR'!$AQ137&lt;&gt;"",'[10]PDI_OTRAS SITUACIONES ADMINISTR'!$AQ137&lt;&gt;0),'[10]PDI_OTRAS SITUACIONES ADMINISTR'!$AQ137,""),IF($A139="TOTAL",SUM(INDIRECT("Z4:Z"&amp;ROW()-1)),""))</f>
        <v/>
      </c>
      <c r="AA139" s="6" t="str">
        <f ca="1">IF(AND($A139&lt;&gt;"",$A139&lt;&gt;"TOTAL"),IF(AND('[10]PDI_OTRAS SITUACIONES ADMINISTR'!$AS137&lt;&gt;"",'[10]PDI_OTRAS SITUACIONES ADMINISTR'!$AS137&lt;&gt;0),'[10]PDI_OTRAS SITUACIONES ADMINISTR'!$AS137,""),IF($A139="TOTAL",SUM(INDIRECT("AA4:AA"&amp;ROW()-1)),""))</f>
        <v/>
      </c>
      <c r="AB139" s="6" t="str">
        <f t="shared" ca="1" si="46"/>
        <v/>
      </c>
      <c r="AC139" s="6" t="str">
        <f ca="1">IF(AND($A139&lt;&gt;"",$A139&lt;&gt;"TOTAL"),IF(AND('[10]PDI_OTRAS SITUACIONES ADMINISTR'!$AV137&lt;&gt;"",'[10]PDI_OTRAS SITUACIONES ADMINISTR'!$AV137&lt;&gt;0),'[10]PDI_OTRAS SITUACIONES ADMINISTR'!$AV137,""),IF($A139="TOTAL",SUM(INDIRECT("AC4:AC"&amp;ROW()-1)),""))</f>
        <v/>
      </c>
      <c r="AD139" s="6" t="str">
        <f ca="1">IF(AND($A139&lt;&gt;"",$A139&lt;&gt;"TOTAL"),IF(AND('[10]PDI_OTRAS SITUACIONES ADMINISTR'!$AX137&lt;&gt;"",'[10]PDI_OTRAS SITUACIONES ADMINISTR'!$AX137&lt;&gt;0),'[10]PDI_OTRAS SITUACIONES ADMINISTR'!$AX137,""),IF($A139="TOTAL",SUM(INDIRECT("AD4:AD"&amp;ROW()-1)),""))</f>
        <v/>
      </c>
      <c r="AE139" s="6" t="str">
        <f t="shared" ca="1" si="47"/>
        <v/>
      </c>
      <c r="AF139" s="6" t="str">
        <f ca="1">IF(AND($A139&lt;&gt;"",$A139&lt;&gt;"TOTAL"),IF(AND('[10]PDI_OTRAS SITUACIONES ADMINISTR'!$BA137&lt;&gt;"",'[10]PDI_OTRAS SITUACIONES ADMINISTR'!$BA137&lt;&gt;0),'[10]PDI_OTRAS SITUACIONES ADMINISTR'!$BA137,""),IF($A139="TOTAL",SUM(INDIRECT("AF4:AF"&amp;ROW()-1)),""))</f>
        <v/>
      </c>
      <c r="AG139" s="6" t="str">
        <f ca="1">IF(AND($A139&lt;&gt;"",$A139&lt;&gt;"TOTAL"),IF(AND('[10]PDI_OTRAS SITUACIONES ADMINISTR'!$BC137&lt;&gt;"",'[10]PDI_OTRAS SITUACIONES ADMINISTR'!$BC137&lt;&gt;0),'[10]PDI_OTRAS SITUACIONES ADMINISTR'!$BC137,""),IF($A139="TOTAL",SUM(INDIRECT("AG4:AG"&amp;ROW()-1)),""))</f>
        <v/>
      </c>
      <c r="AH139" s="6" t="str">
        <f t="shared" ca="1" si="48"/>
        <v/>
      </c>
      <c r="AI139" s="6" t="str">
        <f ca="1">IF(AND($A139&lt;&gt;"",$A139&lt;&gt;"TOTAL"),IF(AND('[10]PDI_OTRAS SITUACIONES ADMINISTR'!$BF137&lt;&gt;"",'[10]PDI_OTRAS SITUACIONES ADMINISTR'!$BF137&lt;&gt;0),'[10]PDI_OTRAS SITUACIONES ADMINISTR'!$BF137,""),IF($A139="TOTAL",SUM(INDIRECT("AI4:AI"&amp;ROW()-1)),""))</f>
        <v/>
      </c>
      <c r="AJ139" s="6" t="str">
        <f ca="1">IF(AND($A139&lt;&gt;"",$A139&lt;&gt;"TOTAL"),IF(AND('[10]PDI_OTRAS SITUACIONES ADMINISTR'!$BH137&lt;&gt;"",'[10]PDI_OTRAS SITUACIONES ADMINISTR'!$BH137&lt;&gt;0),'[10]PDI_OTRAS SITUACIONES ADMINISTR'!$BH137,""),IF($A139="TOTAL",SUM(INDIRECT("AJ4:AJ"&amp;ROW()-1)),""))</f>
        <v/>
      </c>
      <c r="AK139" s="6" t="str">
        <f t="shared" ca="1" si="49"/>
        <v/>
      </c>
      <c r="AL139" s="6" t="str">
        <f ca="1">IF(AND($A139&lt;&gt;"",$A139&lt;&gt;"TOTAL"),IF(AND('[10]PDI_OTRAS SITUACIONES ADMINISTR'!$BK137&lt;&gt;"",'[10]PDI_OTRAS SITUACIONES ADMINISTR'!$BK137&lt;&gt;0),'[10]PDI_OTRAS SITUACIONES ADMINISTR'!$BK137,""),IF($A139="TOTAL",SUM(INDIRECT("AL4:AL"&amp;ROW()-1)),""))</f>
        <v/>
      </c>
      <c r="AM139" s="6" t="str">
        <f ca="1">IF(AND($A139&lt;&gt;"",$A139&lt;&gt;"TOTAL"),IF(AND('[10]PDI_OTRAS SITUACIONES ADMINISTR'!$BM137&lt;&gt;"",'[10]PDI_OTRAS SITUACIONES ADMINISTR'!$BM137&lt;&gt;0),'[10]PDI_OTRAS SITUACIONES ADMINISTR'!$BM137,""),IF($A139="TOTAL",SUM(INDIRECT("AM4:AM"&amp;ROW()-1)),""))</f>
        <v/>
      </c>
      <c r="AN139" s="6" t="str">
        <f t="shared" ca="1" si="50"/>
        <v/>
      </c>
      <c r="AO139" s="6" t="str">
        <f ca="1">IF(AND($A139&lt;&gt;"",$A139&lt;&gt;"TOTAL"),IF(AND('[10]PDI_OTRAS SITUACIONES ADMINISTR'!$BP137&lt;&gt;"",'[10]PDI_OTRAS SITUACIONES ADMINISTR'!$BP137&lt;&gt;0),'[10]PDI_OTRAS SITUACIONES ADMINISTR'!$BP137,""),IF($A139="TOTAL",SUM(INDIRECT("AO4:AO"&amp;ROW()-1)),""))</f>
        <v/>
      </c>
      <c r="AP139" s="6" t="str">
        <f ca="1">IF(AND($A139&lt;&gt;"",$A139&lt;&gt;"TOTAL"),IF(AND('[10]PDI_OTRAS SITUACIONES ADMINISTR'!$BR137&lt;&gt;"",'[10]PDI_OTRAS SITUACIONES ADMINISTR'!$BR137&lt;&gt;0),'[10]PDI_OTRAS SITUACIONES ADMINISTR'!$BR137,""),IF($A139="TOTAL",SUM(INDIRECT("AP4:AP"&amp;ROW()-1)),""))</f>
        <v/>
      </c>
      <c r="AQ139" s="6" t="str">
        <f t="shared" ca="1" si="51"/>
        <v/>
      </c>
      <c r="AR139" s="6" t="str">
        <f ca="1">IF(AND($A139&lt;&gt;"",$A139&lt;&gt;"TOTAL"),IF(AND('[10]PDI_OTRAS SITUACIONES ADMINISTR'!$BU137&lt;&gt;"",'[10]PDI_OTRAS SITUACIONES ADMINISTR'!$BU137&lt;&gt;0),'[10]PDI_OTRAS SITUACIONES ADMINISTR'!$BU137,""),IF($A139="TOTAL",SUM(INDIRECT("AR4:AR"&amp;ROW()-1)),""))</f>
        <v/>
      </c>
      <c r="AS139" s="6" t="str">
        <f ca="1">IF(AND($A139&lt;&gt;"",$A139&lt;&gt;"TOTAL"),IF(AND('[10]PDI_OTRAS SITUACIONES ADMINISTR'!$BW137&lt;&gt;"",'[10]PDI_OTRAS SITUACIONES ADMINISTR'!$BW137&lt;&gt;0),'[10]PDI_OTRAS SITUACIONES ADMINISTR'!$BW137,""),IF($A139="TOTAL",SUM(INDIRECT("AS4:AS"&amp;ROW()-1)),""))</f>
        <v/>
      </c>
      <c r="AT139" s="6" t="str">
        <f t="shared" ca="1" si="52"/>
        <v/>
      </c>
      <c r="AU139" s="6" t="str">
        <f ca="1">IF(AND($A139&lt;&gt;"",$A139&lt;&gt;"TOTAL"),IF(AND('[10]PDI_OTRAS SITUACIONES ADMINISTR'!$BZ137&lt;&gt;"",'[10]PDI_OTRAS SITUACIONES ADMINISTR'!$BZ137&lt;&gt;0),'[10]PDI_OTRAS SITUACIONES ADMINISTR'!$BZ137,""),IF($A139="TOTAL",SUM(INDIRECT("AU4:AU"&amp;ROW()-1)),""))</f>
        <v/>
      </c>
      <c r="AV139" s="6" t="str">
        <f ca="1">IF(AND($A139&lt;&gt;"",$A139&lt;&gt;"TOTAL"),IF(AND('[10]PDI_OTRAS SITUACIONES ADMINISTR'!$CB137&lt;&gt;"",'[10]PDI_OTRAS SITUACIONES ADMINISTR'!$CB137&lt;&gt;0),'[10]PDI_OTRAS SITUACIONES ADMINISTR'!$CB137,""),IF($A139="TOTAL",SUM(INDIRECT("AV4:AV"&amp;ROW()-1)),""))</f>
        <v/>
      </c>
      <c r="AW139" s="6" t="str">
        <f t="shared" ca="1" si="53"/>
        <v/>
      </c>
      <c r="AX139" s="6" t="str">
        <f ca="1">IF(AND($A139&lt;&gt;"",$A139&lt;&gt;"TOTAL"),IF(AND('[10]PDI_OTRAS SITUACIONES ADMINISTR'!$CE137&lt;&gt;"",'[10]PDI_OTRAS SITUACIONES ADMINISTR'!$CE137&lt;&gt;0),'[10]PDI_OTRAS SITUACIONES ADMINISTR'!$CE137,""),IF($A139="TOTAL",SUM(INDIRECT("AX4:AX"&amp;ROW()-1)),""))</f>
        <v/>
      </c>
      <c r="AY139" s="6" t="str">
        <f ca="1">IF(AND($A139&lt;&gt;"",$A139&lt;&gt;"TOTAL"),IF(AND('[10]PDI_OTRAS SITUACIONES ADMINISTR'!$CG137&lt;&gt;"",'[10]PDI_OTRAS SITUACIONES ADMINISTR'!$CG137&lt;&gt;0),'[10]PDI_OTRAS SITUACIONES ADMINISTR'!$CG137,""),IF($A139="TOTAL",SUM(INDIRECT("AY4:AY"&amp;ROW()-1)),""))</f>
        <v/>
      </c>
      <c r="AZ139" s="6" t="str">
        <f t="shared" ca="1" si="54"/>
        <v/>
      </c>
      <c r="BA139" s="6" t="str">
        <f ca="1">IF(AND($A139&lt;&gt;"",$A139&lt;&gt;"TOTAL"),IF(AND('[10]PDI_OTRAS SITUACIONES ADMINISTR'!$CJ137&lt;&gt;"",'[10]PDI_OTRAS SITUACIONES ADMINISTR'!$CJ137&lt;&gt;0),'[10]PDI_OTRAS SITUACIONES ADMINISTR'!$CJ137,""),IF($A139="TOTAL",SUM(INDIRECT("BA4:BA"&amp;ROW()-1)),""))</f>
        <v/>
      </c>
      <c r="BB139" s="6" t="str">
        <f ca="1">IF(AND($A139&lt;&gt;"",$A139&lt;&gt;"TOTAL"),IF(AND('[10]PDI_OTRAS SITUACIONES ADMINISTR'!$CL137&lt;&gt;"",'[10]PDI_OTRAS SITUACIONES ADMINISTR'!$CL137&lt;&gt;0),'[10]PDI_OTRAS SITUACIONES ADMINISTR'!$CL137,""),IF($A139="TOTAL",SUM(INDIRECT("BB4:BB"&amp;ROW()-1)),""))</f>
        <v/>
      </c>
      <c r="BC139" s="6" t="str">
        <f t="shared" ca="1" si="55"/>
        <v/>
      </c>
      <c r="BD139" s="6" t="str">
        <f ca="1">IF(AND($A139&lt;&gt;"",$A139&lt;&gt;"TOTAL"),IF(AND('[10]PDI_OTRAS SITUACIONES ADMINISTR'!$CO137&lt;&gt;"",'[10]PDI_OTRAS SITUACIONES ADMINISTR'!$CO137&lt;&gt;0),'[10]PDI_OTRAS SITUACIONES ADMINISTR'!$CO137,""),IF($A139="TOTAL",SUM(INDIRECT("BD4:BD"&amp;ROW()-1)),""))</f>
        <v/>
      </c>
      <c r="BE139" s="6" t="str">
        <f ca="1">IF(AND($A139&lt;&gt;"",$A139&lt;&gt;"TOTAL"),IF(AND('[10]PDI_OTRAS SITUACIONES ADMINISTR'!$CQ137&lt;&gt;"",'[10]PDI_OTRAS SITUACIONES ADMINISTR'!$CQ137&lt;&gt;0),'[10]PDI_OTRAS SITUACIONES ADMINISTR'!$CQ137,""),IF($A139="TOTAL",SUM(INDIRECT("BE4:BE"&amp;ROW()-1)),""))</f>
        <v/>
      </c>
      <c r="BF139" s="6" t="str">
        <f t="shared" ca="1" si="56"/>
        <v/>
      </c>
    </row>
    <row r="140" spans="1:58" x14ac:dyDescent="0.2">
      <c r="A140" s="19" t="str">
        <f>IF('[10]PDI_OTRAS SITUACIONES ADMINISTR'!$B138&lt;&gt;"",'[10]PDI_OTRAS SITUACIONES ADMINISTR'!$B138,IF(AND('[10]PDI_OTRAS SITUACIONES ADMINISTR'!$B138="",'[10]PDI_OTRAS SITUACIONES ADMINISTR'!$B139="",'[10]PDI_OTRAS SITUACIONES ADMINISTR'!$B137=""),"","TOTAL"))</f>
        <v/>
      </c>
      <c r="B140" s="6" t="str">
        <f ca="1">IF(AND($A140&lt;&gt;"",$A140&lt;&gt;"TOTAL"),IF(AND('[10]PDI_OTRAS SITUACIONES ADMINISTR'!$C138&lt;&gt;"",'[10]PDI_OTRAS SITUACIONES ADMINISTR'!$C138&lt;&gt;0),'[10]PDI_OTRAS SITUACIONES ADMINISTR'!$C138,""),IF($A140="TOTAL",SUM(INDIRECT("B4:B"&amp;ROW()-1)),""))</f>
        <v/>
      </c>
      <c r="C140" s="6" t="str">
        <f ca="1">IF(AND($A140&lt;&gt;"",$A140&lt;&gt;"TOTAL"),IF(AND('[10]PDI_OTRAS SITUACIONES ADMINISTR'!$E138&lt;&gt;"",'[10]PDI_OTRAS SITUACIONES ADMINISTR'!$E138&lt;&gt;0),'[10]PDI_OTRAS SITUACIONES ADMINISTR'!$E138,""),IF($A140="TOTAL",SUM(INDIRECT("C4:C"&amp;ROW()-1)),""))</f>
        <v/>
      </c>
      <c r="D140" s="6" t="str">
        <f t="shared" ca="1" si="38"/>
        <v/>
      </c>
      <c r="E140" s="6" t="str">
        <f ca="1">IF(AND($A140&lt;&gt;"",$A140&lt;&gt;"TOTAL"),IF(AND('[10]PDI_OTRAS SITUACIONES ADMINISTR'!$H138&lt;&gt;"",'[10]PDI_OTRAS SITUACIONES ADMINISTR'!$H138&lt;&gt;0),'[10]PDI_OTRAS SITUACIONES ADMINISTR'!$H138,""),IF($A140="TOTAL",SUM(INDIRECT("E4:E"&amp;ROW()-1)),""))</f>
        <v/>
      </c>
      <c r="F140" s="6" t="str">
        <f ca="1">IF(AND($A140&lt;&gt;"",$A140&lt;&gt;"TOTAL"),IF(AND('[10]PDI_OTRAS SITUACIONES ADMINISTR'!$J138&lt;&gt;"",'[10]PDI_OTRAS SITUACIONES ADMINISTR'!$J138&lt;&gt;0),'[10]PDI_OTRAS SITUACIONES ADMINISTR'!$J138,""),IF($A140="TOTAL",SUM(INDIRECT("F4:F"&amp;ROW()-1)),""))</f>
        <v/>
      </c>
      <c r="G140" s="6" t="str">
        <f t="shared" ca="1" si="39"/>
        <v/>
      </c>
      <c r="H140" s="6" t="str">
        <f ca="1">IF(AND($A140&lt;&gt;"",$A140&lt;&gt;"TOTAL"),IF(AND('[10]PDI_OTRAS SITUACIONES ADMINISTR'!$M138&lt;&gt;"",'[10]PDI_OTRAS SITUACIONES ADMINISTR'!$M138&lt;&gt;0),'[10]PDI_OTRAS SITUACIONES ADMINISTR'!$M138,""),IF($A140="TOTAL",SUM(INDIRECT("H4:H"&amp;ROW()-1)),""))</f>
        <v/>
      </c>
      <c r="I140" s="6" t="str">
        <f ca="1">IF(AND($A140&lt;&gt;"",$A140&lt;&gt;"TOTAL"),IF(AND('[10]PDI_OTRAS SITUACIONES ADMINISTR'!$O138&lt;&gt;"",'[10]PDI_OTRAS SITUACIONES ADMINISTR'!$O138&lt;&gt;0),'[10]PDI_OTRAS SITUACIONES ADMINISTR'!$O138,""),IF($A140="TOTAL",SUM(INDIRECT("I4:I"&amp;ROW()-1)),""))</f>
        <v/>
      </c>
      <c r="J140" s="6" t="str">
        <f t="shared" ca="1" si="40"/>
        <v/>
      </c>
      <c r="K140" s="6" t="str">
        <f ca="1">IF(AND($A140&lt;&gt;"",$A140&lt;&gt;"TOTAL"),IF(AND('[10]PDI_OTRAS SITUACIONES ADMINISTR'!$R138&lt;&gt;"",'[10]PDI_OTRAS SITUACIONES ADMINISTR'!$R138&lt;&gt;0),'[10]PDI_OTRAS SITUACIONES ADMINISTR'!$R138,""),IF($A140="TOTAL",SUM(INDIRECT("K4:K"&amp;ROW()-1)),""))</f>
        <v/>
      </c>
      <c r="L140" s="6" t="str">
        <f ca="1">IF(AND($A140&lt;&gt;"",$A140&lt;&gt;"TOTAL"),IF(AND('[10]PDI_OTRAS SITUACIONES ADMINISTR'!$T138&lt;&gt;"",'[10]PDI_OTRAS SITUACIONES ADMINISTR'!$T138&lt;&gt;0),'[10]PDI_OTRAS SITUACIONES ADMINISTR'!$T138,""),IF($A140="TOTAL",SUM(INDIRECT("L4:L"&amp;ROW()-1)),""))</f>
        <v/>
      </c>
      <c r="M140" s="6" t="str">
        <f t="shared" ca="1" si="41"/>
        <v/>
      </c>
      <c r="N140" s="6" t="str">
        <f ca="1">IF(AND($A140&lt;&gt;"",$A140&lt;&gt;"TOTAL"),IF(AND('[10]PDI_OTRAS SITUACIONES ADMINISTR'!$W138&lt;&gt;"",'[10]PDI_OTRAS SITUACIONES ADMINISTR'!$W138&lt;&gt;0),'[10]PDI_OTRAS SITUACIONES ADMINISTR'!$W138,""),IF($A140="TOTAL",SUM(INDIRECT("N4:N"&amp;ROW()-1)),""))</f>
        <v/>
      </c>
      <c r="O140" s="6" t="str">
        <f ca="1">IF(AND($A140&lt;&gt;"",$A140&lt;&gt;"TOTAL"),IF(AND('[10]PDI_OTRAS SITUACIONES ADMINISTR'!$Y138&lt;&gt;"",'[10]PDI_OTRAS SITUACIONES ADMINISTR'!$Y138&lt;&gt;0),'[10]PDI_OTRAS SITUACIONES ADMINISTR'!$Y138,""),IF($A140="TOTAL",SUM(INDIRECT("O4:O"&amp;ROW()-1)),""))</f>
        <v/>
      </c>
      <c r="P140" s="6" t="str">
        <f t="shared" ca="1" si="42"/>
        <v/>
      </c>
      <c r="Q140" s="6" t="str">
        <f ca="1">IF(AND($A140&lt;&gt;"",$A140&lt;&gt;"TOTAL"),IF(AND('[10]PDI_OTRAS SITUACIONES ADMINISTR'!$AB138&lt;&gt;"",'[10]PDI_OTRAS SITUACIONES ADMINISTR'!$AB138&lt;&gt;0),'[10]PDI_OTRAS SITUACIONES ADMINISTR'!$AB138,""),IF($A140="TOTAL",SUM(INDIRECT("Q4:Q"&amp;ROW()-1)),""))</f>
        <v/>
      </c>
      <c r="R140" s="6" t="str">
        <f ca="1">IF(AND($A140&lt;&gt;"",$A140&lt;&gt;"TOTAL"),IF(AND('[10]PDI_OTRAS SITUACIONES ADMINISTR'!$AD138&lt;&gt;"",'[10]PDI_OTRAS SITUACIONES ADMINISTR'!$AD138&lt;&gt;0),'[10]PDI_OTRAS SITUACIONES ADMINISTR'!$AD138,""),IF($A140="TOTAL",SUM(INDIRECT("R4:R"&amp;ROW()-1)),""))</f>
        <v/>
      </c>
      <c r="S140" s="6" t="str">
        <f t="shared" ca="1" si="43"/>
        <v/>
      </c>
      <c r="T140" s="6" t="str">
        <f ca="1">IF(AND($A140&lt;&gt;"",$A140&lt;&gt;"TOTAL"),IF(AND('[10]PDI_OTRAS SITUACIONES ADMINISTR'!$AG138&lt;&gt;"",'[10]PDI_OTRAS SITUACIONES ADMINISTR'!$AG138&lt;&gt;0),'[10]PDI_OTRAS SITUACIONES ADMINISTR'!$AG138,""),IF($A140="TOTAL",SUM(INDIRECT("T4:T"&amp;ROW()-1)),""))</f>
        <v/>
      </c>
      <c r="U140" s="6" t="str">
        <f ca="1">IF(AND($A140&lt;&gt;"",$A140&lt;&gt;"TOTAL"),IF(AND('[10]PDI_OTRAS SITUACIONES ADMINISTR'!$AI138&lt;&gt;"",'[10]PDI_OTRAS SITUACIONES ADMINISTR'!$AI138&lt;&gt;0),'[10]PDI_OTRAS SITUACIONES ADMINISTR'!$AI138,""),IF($A140="TOTAL",SUM(INDIRECT("U4:U"&amp;ROW()-1)),""))</f>
        <v/>
      </c>
      <c r="V140" s="6" t="str">
        <f t="shared" ca="1" si="44"/>
        <v/>
      </c>
      <c r="W140" s="6" t="str">
        <f ca="1">IF(AND($A140&lt;&gt;"",$A140&lt;&gt;"TOTAL"),IF(AND('[10]PDI_OTRAS SITUACIONES ADMINISTR'!$AL138&lt;&gt;"",'[10]PDI_OTRAS SITUACIONES ADMINISTR'!$AL138&lt;&gt;0),'[10]PDI_OTRAS SITUACIONES ADMINISTR'!$AL138,""),IF($A140="TOTAL",SUM(INDIRECT("W4:W"&amp;ROW()-1)),""))</f>
        <v/>
      </c>
      <c r="X140" s="6" t="str">
        <f ca="1">IF(AND($A140&lt;&gt;"",$A140&lt;&gt;"TOTAL"),IF(AND('[10]PDI_OTRAS SITUACIONES ADMINISTR'!$AN138&lt;&gt;"",'[10]PDI_OTRAS SITUACIONES ADMINISTR'!$AN138&lt;&gt;0),'[10]PDI_OTRAS SITUACIONES ADMINISTR'!$AN138,""),IF($A140="TOTAL",SUM(INDIRECT("X4:X"&amp;ROW()-1)),""))</f>
        <v/>
      </c>
      <c r="Y140" s="6" t="str">
        <f t="shared" ca="1" si="45"/>
        <v/>
      </c>
      <c r="Z140" s="6" t="str">
        <f ca="1">IF(AND($A140&lt;&gt;"",$A140&lt;&gt;"TOTAL"),IF(AND('[10]PDI_OTRAS SITUACIONES ADMINISTR'!$AQ138&lt;&gt;"",'[10]PDI_OTRAS SITUACIONES ADMINISTR'!$AQ138&lt;&gt;0),'[10]PDI_OTRAS SITUACIONES ADMINISTR'!$AQ138,""),IF($A140="TOTAL",SUM(INDIRECT("Z4:Z"&amp;ROW()-1)),""))</f>
        <v/>
      </c>
      <c r="AA140" s="6" t="str">
        <f ca="1">IF(AND($A140&lt;&gt;"",$A140&lt;&gt;"TOTAL"),IF(AND('[10]PDI_OTRAS SITUACIONES ADMINISTR'!$AS138&lt;&gt;"",'[10]PDI_OTRAS SITUACIONES ADMINISTR'!$AS138&lt;&gt;0),'[10]PDI_OTRAS SITUACIONES ADMINISTR'!$AS138,""),IF($A140="TOTAL",SUM(INDIRECT("AA4:AA"&amp;ROW()-1)),""))</f>
        <v/>
      </c>
      <c r="AB140" s="6" t="str">
        <f t="shared" ca="1" si="46"/>
        <v/>
      </c>
      <c r="AC140" s="6" t="str">
        <f ca="1">IF(AND($A140&lt;&gt;"",$A140&lt;&gt;"TOTAL"),IF(AND('[10]PDI_OTRAS SITUACIONES ADMINISTR'!$AV138&lt;&gt;"",'[10]PDI_OTRAS SITUACIONES ADMINISTR'!$AV138&lt;&gt;0),'[10]PDI_OTRAS SITUACIONES ADMINISTR'!$AV138,""),IF($A140="TOTAL",SUM(INDIRECT("AC4:AC"&amp;ROW()-1)),""))</f>
        <v/>
      </c>
      <c r="AD140" s="6" t="str">
        <f ca="1">IF(AND($A140&lt;&gt;"",$A140&lt;&gt;"TOTAL"),IF(AND('[10]PDI_OTRAS SITUACIONES ADMINISTR'!$AX138&lt;&gt;"",'[10]PDI_OTRAS SITUACIONES ADMINISTR'!$AX138&lt;&gt;0),'[10]PDI_OTRAS SITUACIONES ADMINISTR'!$AX138,""),IF($A140="TOTAL",SUM(INDIRECT("AD4:AD"&amp;ROW()-1)),""))</f>
        <v/>
      </c>
      <c r="AE140" s="6" t="str">
        <f t="shared" ca="1" si="47"/>
        <v/>
      </c>
      <c r="AF140" s="6" t="str">
        <f ca="1">IF(AND($A140&lt;&gt;"",$A140&lt;&gt;"TOTAL"),IF(AND('[10]PDI_OTRAS SITUACIONES ADMINISTR'!$BA138&lt;&gt;"",'[10]PDI_OTRAS SITUACIONES ADMINISTR'!$BA138&lt;&gt;0),'[10]PDI_OTRAS SITUACIONES ADMINISTR'!$BA138,""),IF($A140="TOTAL",SUM(INDIRECT("AF4:AF"&amp;ROW()-1)),""))</f>
        <v/>
      </c>
      <c r="AG140" s="6" t="str">
        <f ca="1">IF(AND($A140&lt;&gt;"",$A140&lt;&gt;"TOTAL"),IF(AND('[10]PDI_OTRAS SITUACIONES ADMINISTR'!$BC138&lt;&gt;"",'[10]PDI_OTRAS SITUACIONES ADMINISTR'!$BC138&lt;&gt;0),'[10]PDI_OTRAS SITUACIONES ADMINISTR'!$BC138,""),IF($A140="TOTAL",SUM(INDIRECT("AG4:AG"&amp;ROW()-1)),""))</f>
        <v/>
      </c>
      <c r="AH140" s="6" t="str">
        <f t="shared" ca="1" si="48"/>
        <v/>
      </c>
      <c r="AI140" s="6" t="str">
        <f ca="1">IF(AND($A140&lt;&gt;"",$A140&lt;&gt;"TOTAL"),IF(AND('[10]PDI_OTRAS SITUACIONES ADMINISTR'!$BF138&lt;&gt;"",'[10]PDI_OTRAS SITUACIONES ADMINISTR'!$BF138&lt;&gt;0),'[10]PDI_OTRAS SITUACIONES ADMINISTR'!$BF138,""),IF($A140="TOTAL",SUM(INDIRECT("AI4:AI"&amp;ROW()-1)),""))</f>
        <v/>
      </c>
      <c r="AJ140" s="6" t="str">
        <f ca="1">IF(AND($A140&lt;&gt;"",$A140&lt;&gt;"TOTAL"),IF(AND('[10]PDI_OTRAS SITUACIONES ADMINISTR'!$BH138&lt;&gt;"",'[10]PDI_OTRAS SITUACIONES ADMINISTR'!$BH138&lt;&gt;0),'[10]PDI_OTRAS SITUACIONES ADMINISTR'!$BH138,""),IF($A140="TOTAL",SUM(INDIRECT("AJ4:AJ"&amp;ROW()-1)),""))</f>
        <v/>
      </c>
      <c r="AK140" s="6" t="str">
        <f t="shared" ca="1" si="49"/>
        <v/>
      </c>
      <c r="AL140" s="6" t="str">
        <f ca="1">IF(AND($A140&lt;&gt;"",$A140&lt;&gt;"TOTAL"),IF(AND('[10]PDI_OTRAS SITUACIONES ADMINISTR'!$BK138&lt;&gt;"",'[10]PDI_OTRAS SITUACIONES ADMINISTR'!$BK138&lt;&gt;0),'[10]PDI_OTRAS SITUACIONES ADMINISTR'!$BK138,""),IF($A140="TOTAL",SUM(INDIRECT("AL4:AL"&amp;ROW()-1)),""))</f>
        <v/>
      </c>
      <c r="AM140" s="6" t="str">
        <f ca="1">IF(AND($A140&lt;&gt;"",$A140&lt;&gt;"TOTAL"),IF(AND('[10]PDI_OTRAS SITUACIONES ADMINISTR'!$BM138&lt;&gt;"",'[10]PDI_OTRAS SITUACIONES ADMINISTR'!$BM138&lt;&gt;0),'[10]PDI_OTRAS SITUACIONES ADMINISTR'!$BM138,""),IF($A140="TOTAL",SUM(INDIRECT("AM4:AM"&amp;ROW()-1)),""))</f>
        <v/>
      </c>
      <c r="AN140" s="6" t="str">
        <f t="shared" ca="1" si="50"/>
        <v/>
      </c>
      <c r="AO140" s="6" t="str">
        <f ca="1">IF(AND($A140&lt;&gt;"",$A140&lt;&gt;"TOTAL"),IF(AND('[10]PDI_OTRAS SITUACIONES ADMINISTR'!$BP138&lt;&gt;"",'[10]PDI_OTRAS SITUACIONES ADMINISTR'!$BP138&lt;&gt;0),'[10]PDI_OTRAS SITUACIONES ADMINISTR'!$BP138,""),IF($A140="TOTAL",SUM(INDIRECT("AO4:AO"&amp;ROW()-1)),""))</f>
        <v/>
      </c>
      <c r="AP140" s="6" t="str">
        <f ca="1">IF(AND($A140&lt;&gt;"",$A140&lt;&gt;"TOTAL"),IF(AND('[10]PDI_OTRAS SITUACIONES ADMINISTR'!$BR138&lt;&gt;"",'[10]PDI_OTRAS SITUACIONES ADMINISTR'!$BR138&lt;&gt;0),'[10]PDI_OTRAS SITUACIONES ADMINISTR'!$BR138,""),IF($A140="TOTAL",SUM(INDIRECT("AP4:AP"&amp;ROW()-1)),""))</f>
        <v/>
      </c>
      <c r="AQ140" s="6" t="str">
        <f t="shared" ca="1" si="51"/>
        <v/>
      </c>
      <c r="AR140" s="6" t="str">
        <f ca="1">IF(AND($A140&lt;&gt;"",$A140&lt;&gt;"TOTAL"),IF(AND('[10]PDI_OTRAS SITUACIONES ADMINISTR'!$BU138&lt;&gt;"",'[10]PDI_OTRAS SITUACIONES ADMINISTR'!$BU138&lt;&gt;0),'[10]PDI_OTRAS SITUACIONES ADMINISTR'!$BU138,""),IF($A140="TOTAL",SUM(INDIRECT("AR4:AR"&amp;ROW()-1)),""))</f>
        <v/>
      </c>
      <c r="AS140" s="6" t="str">
        <f ca="1">IF(AND($A140&lt;&gt;"",$A140&lt;&gt;"TOTAL"),IF(AND('[10]PDI_OTRAS SITUACIONES ADMINISTR'!$BW138&lt;&gt;"",'[10]PDI_OTRAS SITUACIONES ADMINISTR'!$BW138&lt;&gt;0),'[10]PDI_OTRAS SITUACIONES ADMINISTR'!$BW138,""),IF($A140="TOTAL",SUM(INDIRECT("AS4:AS"&amp;ROW()-1)),""))</f>
        <v/>
      </c>
      <c r="AT140" s="6" t="str">
        <f t="shared" ca="1" si="52"/>
        <v/>
      </c>
      <c r="AU140" s="6" t="str">
        <f ca="1">IF(AND($A140&lt;&gt;"",$A140&lt;&gt;"TOTAL"),IF(AND('[10]PDI_OTRAS SITUACIONES ADMINISTR'!$BZ138&lt;&gt;"",'[10]PDI_OTRAS SITUACIONES ADMINISTR'!$BZ138&lt;&gt;0),'[10]PDI_OTRAS SITUACIONES ADMINISTR'!$BZ138,""),IF($A140="TOTAL",SUM(INDIRECT("AU4:AU"&amp;ROW()-1)),""))</f>
        <v/>
      </c>
      <c r="AV140" s="6" t="str">
        <f ca="1">IF(AND($A140&lt;&gt;"",$A140&lt;&gt;"TOTAL"),IF(AND('[10]PDI_OTRAS SITUACIONES ADMINISTR'!$CB138&lt;&gt;"",'[10]PDI_OTRAS SITUACIONES ADMINISTR'!$CB138&lt;&gt;0),'[10]PDI_OTRAS SITUACIONES ADMINISTR'!$CB138,""),IF($A140="TOTAL",SUM(INDIRECT("AV4:AV"&amp;ROW()-1)),""))</f>
        <v/>
      </c>
      <c r="AW140" s="6" t="str">
        <f t="shared" ca="1" si="53"/>
        <v/>
      </c>
      <c r="AX140" s="6" t="str">
        <f ca="1">IF(AND($A140&lt;&gt;"",$A140&lt;&gt;"TOTAL"),IF(AND('[10]PDI_OTRAS SITUACIONES ADMINISTR'!$CE138&lt;&gt;"",'[10]PDI_OTRAS SITUACIONES ADMINISTR'!$CE138&lt;&gt;0),'[10]PDI_OTRAS SITUACIONES ADMINISTR'!$CE138,""),IF($A140="TOTAL",SUM(INDIRECT("AX4:AX"&amp;ROW()-1)),""))</f>
        <v/>
      </c>
      <c r="AY140" s="6" t="str">
        <f ca="1">IF(AND($A140&lt;&gt;"",$A140&lt;&gt;"TOTAL"),IF(AND('[10]PDI_OTRAS SITUACIONES ADMINISTR'!$CG138&lt;&gt;"",'[10]PDI_OTRAS SITUACIONES ADMINISTR'!$CG138&lt;&gt;0),'[10]PDI_OTRAS SITUACIONES ADMINISTR'!$CG138,""),IF($A140="TOTAL",SUM(INDIRECT("AY4:AY"&amp;ROW()-1)),""))</f>
        <v/>
      </c>
      <c r="AZ140" s="6" t="str">
        <f t="shared" ca="1" si="54"/>
        <v/>
      </c>
      <c r="BA140" s="6" t="str">
        <f ca="1">IF(AND($A140&lt;&gt;"",$A140&lt;&gt;"TOTAL"),IF(AND('[10]PDI_OTRAS SITUACIONES ADMINISTR'!$CJ138&lt;&gt;"",'[10]PDI_OTRAS SITUACIONES ADMINISTR'!$CJ138&lt;&gt;0),'[10]PDI_OTRAS SITUACIONES ADMINISTR'!$CJ138,""),IF($A140="TOTAL",SUM(INDIRECT("BA4:BA"&amp;ROW()-1)),""))</f>
        <v/>
      </c>
      <c r="BB140" s="6" t="str">
        <f ca="1">IF(AND($A140&lt;&gt;"",$A140&lt;&gt;"TOTAL"),IF(AND('[10]PDI_OTRAS SITUACIONES ADMINISTR'!$CL138&lt;&gt;"",'[10]PDI_OTRAS SITUACIONES ADMINISTR'!$CL138&lt;&gt;0),'[10]PDI_OTRAS SITUACIONES ADMINISTR'!$CL138,""),IF($A140="TOTAL",SUM(INDIRECT("BB4:BB"&amp;ROW()-1)),""))</f>
        <v/>
      </c>
      <c r="BC140" s="6" t="str">
        <f t="shared" ca="1" si="55"/>
        <v/>
      </c>
      <c r="BD140" s="6" t="str">
        <f ca="1">IF(AND($A140&lt;&gt;"",$A140&lt;&gt;"TOTAL"),IF(AND('[10]PDI_OTRAS SITUACIONES ADMINISTR'!$CO138&lt;&gt;"",'[10]PDI_OTRAS SITUACIONES ADMINISTR'!$CO138&lt;&gt;0),'[10]PDI_OTRAS SITUACIONES ADMINISTR'!$CO138,""),IF($A140="TOTAL",SUM(INDIRECT("BD4:BD"&amp;ROW()-1)),""))</f>
        <v/>
      </c>
      <c r="BE140" s="6" t="str">
        <f ca="1">IF(AND($A140&lt;&gt;"",$A140&lt;&gt;"TOTAL"),IF(AND('[10]PDI_OTRAS SITUACIONES ADMINISTR'!$CQ138&lt;&gt;"",'[10]PDI_OTRAS SITUACIONES ADMINISTR'!$CQ138&lt;&gt;0),'[10]PDI_OTRAS SITUACIONES ADMINISTR'!$CQ138,""),IF($A140="TOTAL",SUM(INDIRECT("BE4:BE"&amp;ROW()-1)),""))</f>
        <v/>
      </c>
      <c r="BF140" s="6" t="str">
        <f t="shared" ca="1" si="56"/>
        <v/>
      </c>
    </row>
    <row r="141" spans="1:58" x14ac:dyDescent="0.2">
      <c r="A141" s="19" t="str">
        <f>IF('[10]PDI_OTRAS SITUACIONES ADMINISTR'!$B139&lt;&gt;"",'[10]PDI_OTRAS SITUACIONES ADMINISTR'!$B139,IF(AND('[10]PDI_OTRAS SITUACIONES ADMINISTR'!$B139="",'[10]PDI_OTRAS SITUACIONES ADMINISTR'!$B140="",'[10]PDI_OTRAS SITUACIONES ADMINISTR'!$B138=""),"","TOTAL"))</f>
        <v/>
      </c>
      <c r="B141" s="6" t="str">
        <f ca="1">IF(AND($A141&lt;&gt;"",$A141&lt;&gt;"TOTAL"),IF(AND('[10]PDI_OTRAS SITUACIONES ADMINISTR'!$C139&lt;&gt;"",'[10]PDI_OTRAS SITUACIONES ADMINISTR'!$C139&lt;&gt;0),'[10]PDI_OTRAS SITUACIONES ADMINISTR'!$C139,""),IF($A141="TOTAL",SUM(INDIRECT("B4:B"&amp;ROW()-1)),""))</f>
        <v/>
      </c>
      <c r="C141" s="6" t="str">
        <f ca="1">IF(AND($A141&lt;&gt;"",$A141&lt;&gt;"TOTAL"),IF(AND('[10]PDI_OTRAS SITUACIONES ADMINISTR'!$E139&lt;&gt;"",'[10]PDI_OTRAS SITUACIONES ADMINISTR'!$E139&lt;&gt;0),'[10]PDI_OTRAS SITUACIONES ADMINISTR'!$E139,""),IF($A141="TOTAL",SUM(INDIRECT("C4:C"&amp;ROW()-1)),""))</f>
        <v/>
      </c>
      <c r="D141" s="6" t="str">
        <f t="shared" ca="1" si="38"/>
        <v/>
      </c>
      <c r="E141" s="6" t="str">
        <f ca="1">IF(AND($A141&lt;&gt;"",$A141&lt;&gt;"TOTAL"),IF(AND('[10]PDI_OTRAS SITUACIONES ADMINISTR'!$H139&lt;&gt;"",'[10]PDI_OTRAS SITUACIONES ADMINISTR'!$H139&lt;&gt;0),'[10]PDI_OTRAS SITUACIONES ADMINISTR'!$H139,""),IF($A141="TOTAL",SUM(INDIRECT("E4:E"&amp;ROW()-1)),""))</f>
        <v/>
      </c>
      <c r="F141" s="6" t="str">
        <f ca="1">IF(AND($A141&lt;&gt;"",$A141&lt;&gt;"TOTAL"),IF(AND('[10]PDI_OTRAS SITUACIONES ADMINISTR'!$J139&lt;&gt;"",'[10]PDI_OTRAS SITUACIONES ADMINISTR'!$J139&lt;&gt;0),'[10]PDI_OTRAS SITUACIONES ADMINISTR'!$J139,""),IF($A141="TOTAL",SUM(INDIRECT("F4:F"&amp;ROW()-1)),""))</f>
        <v/>
      </c>
      <c r="G141" s="6" t="str">
        <f t="shared" ca="1" si="39"/>
        <v/>
      </c>
      <c r="H141" s="6" t="str">
        <f ca="1">IF(AND($A141&lt;&gt;"",$A141&lt;&gt;"TOTAL"),IF(AND('[10]PDI_OTRAS SITUACIONES ADMINISTR'!$M139&lt;&gt;"",'[10]PDI_OTRAS SITUACIONES ADMINISTR'!$M139&lt;&gt;0),'[10]PDI_OTRAS SITUACIONES ADMINISTR'!$M139,""),IF($A141="TOTAL",SUM(INDIRECT("H4:H"&amp;ROW()-1)),""))</f>
        <v/>
      </c>
      <c r="I141" s="6" t="str">
        <f ca="1">IF(AND($A141&lt;&gt;"",$A141&lt;&gt;"TOTAL"),IF(AND('[10]PDI_OTRAS SITUACIONES ADMINISTR'!$O139&lt;&gt;"",'[10]PDI_OTRAS SITUACIONES ADMINISTR'!$O139&lt;&gt;0),'[10]PDI_OTRAS SITUACIONES ADMINISTR'!$O139,""),IF($A141="TOTAL",SUM(INDIRECT("I4:I"&amp;ROW()-1)),""))</f>
        <v/>
      </c>
      <c r="J141" s="6" t="str">
        <f t="shared" ca="1" si="40"/>
        <v/>
      </c>
      <c r="K141" s="6" t="str">
        <f ca="1">IF(AND($A141&lt;&gt;"",$A141&lt;&gt;"TOTAL"),IF(AND('[10]PDI_OTRAS SITUACIONES ADMINISTR'!$R139&lt;&gt;"",'[10]PDI_OTRAS SITUACIONES ADMINISTR'!$R139&lt;&gt;0),'[10]PDI_OTRAS SITUACIONES ADMINISTR'!$R139,""),IF($A141="TOTAL",SUM(INDIRECT("K4:K"&amp;ROW()-1)),""))</f>
        <v/>
      </c>
      <c r="L141" s="6" t="str">
        <f ca="1">IF(AND($A141&lt;&gt;"",$A141&lt;&gt;"TOTAL"),IF(AND('[10]PDI_OTRAS SITUACIONES ADMINISTR'!$T139&lt;&gt;"",'[10]PDI_OTRAS SITUACIONES ADMINISTR'!$T139&lt;&gt;0),'[10]PDI_OTRAS SITUACIONES ADMINISTR'!$T139,""),IF($A141="TOTAL",SUM(INDIRECT("L4:L"&amp;ROW()-1)),""))</f>
        <v/>
      </c>
      <c r="M141" s="6" t="str">
        <f t="shared" ca="1" si="41"/>
        <v/>
      </c>
      <c r="N141" s="6" t="str">
        <f ca="1">IF(AND($A141&lt;&gt;"",$A141&lt;&gt;"TOTAL"),IF(AND('[10]PDI_OTRAS SITUACIONES ADMINISTR'!$W139&lt;&gt;"",'[10]PDI_OTRAS SITUACIONES ADMINISTR'!$W139&lt;&gt;0),'[10]PDI_OTRAS SITUACIONES ADMINISTR'!$W139,""),IF($A141="TOTAL",SUM(INDIRECT("N4:N"&amp;ROW()-1)),""))</f>
        <v/>
      </c>
      <c r="O141" s="6" t="str">
        <f ca="1">IF(AND($A141&lt;&gt;"",$A141&lt;&gt;"TOTAL"),IF(AND('[10]PDI_OTRAS SITUACIONES ADMINISTR'!$Y139&lt;&gt;"",'[10]PDI_OTRAS SITUACIONES ADMINISTR'!$Y139&lt;&gt;0),'[10]PDI_OTRAS SITUACIONES ADMINISTR'!$Y139,""),IF($A141="TOTAL",SUM(INDIRECT("O4:O"&amp;ROW()-1)),""))</f>
        <v/>
      </c>
      <c r="P141" s="6" t="str">
        <f t="shared" ca="1" si="42"/>
        <v/>
      </c>
      <c r="Q141" s="6" t="str">
        <f ca="1">IF(AND($A141&lt;&gt;"",$A141&lt;&gt;"TOTAL"),IF(AND('[10]PDI_OTRAS SITUACIONES ADMINISTR'!$AB139&lt;&gt;"",'[10]PDI_OTRAS SITUACIONES ADMINISTR'!$AB139&lt;&gt;0),'[10]PDI_OTRAS SITUACIONES ADMINISTR'!$AB139,""),IF($A141="TOTAL",SUM(INDIRECT("Q4:Q"&amp;ROW()-1)),""))</f>
        <v/>
      </c>
      <c r="R141" s="6" t="str">
        <f ca="1">IF(AND($A141&lt;&gt;"",$A141&lt;&gt;"TOTAL"),IF(AND('[10]PDI_OTRAS SITUACIONES ADMINISTR'!$AD139&lt;&gt;"",'[10]PDI_OTRAS SITUACIONES ADMINISTR'!$AD139&lt;&gt;0),'[10]PDI_OTRAS SITUACIONES ADMINISTR'!$AD139,""),IF($A141="TOTAL",SUM(INDIRECT("R4:R"&amp;ROW()-1)),""))</f>
        <v/>
      </c>
      <c r="S141" s="6" t="str">
        <f t="shared" ca="1" si="43"/>
        <v/>
      </c>
      <c r="T141" s="6" t="str">
        <f ca="1">IF(AND($A141&lt;&gt;"",$A141&lt;&gt;"TOTAL"),IF(AND('[10]PDI_OTRAS SITUACIONES ADMINISTR'!$AG139&lt;&gt;"",'[10]PDI_OTRAS SITUACIONES ADMINISTR'!$AG139&lt;&gt;0),'[10]PDI_OTRAS SITUACIONES ADMINISTR'!$AG139,""),IF($A141="TOTAL",SUM(INDIRECT("T4:T"&amp;ROW()-1)),""))</f>
        <v/>
      </c>
      <c r="U141" s="6" t="str">
        <f ca="1">IF(AND($A141&lt;&gt;"",$A141&lt;&gt;"TOTAL"),IF(AND('[10]PDI_OTRAS SITUACIONES ADMINISTR'!$AI139&lt;&gt;"",'[10]PDI_OTRAS SITUACIONES ADMINISTR'!$AI139&lt;&gt;0),'[10]PDI_OTRAS SITUACIONES ADMINISTR'!$AI139,""),IF($A141="TOTAL",SUM(INDIRECT("U4:U"&amp;ROW()-1)),""))</f>
        <v/>
      </c>
      <c r="V141" s="6" t="str">
        <f t="shared" ca="1" si="44"/>
        <v/>
      </c>
      <c r="W141" s="6" t="str">
        <f ca="1">IF(AND($A141&lt;&gt;"",$A141&lt;&gt;"TOTAL"),IF(AND('[10]PDI_OTRAS SITUACIONES ADMINISTR'!$AL139&lt;&gt;"",'[10]PDI_OTRAS SITUACIONES ADMINISTR'!$AL139&lt;&gt;0),'[10]PDI_OTRAS SITUACIONES ADMINISTR'!$AL139,""),IF($A141="TOTAL",SUM(INDIRECT("W4:W"&amp;ROW()-1)),""))</f>
        <v/>
      </c>
      <c r="X141" s="6" t="str">
        <f ca="1">IF(AND($A141&lt;&gt;"",$A141&lt;&gt;"TOTAL"),IF(AND('[10]PDI_OTRAS SITUACIONES ADMINISTR'!$AN139&lt;&gt;"",'[10]PDI_OTRAS SITUACIONES ADMINISTR'!$AN139&lt;&gt;0),'[10]PDI_OTRAS SITUACIONES ADMINISTR'!$AN139,""),IF($A141="TOTAL",SUM(INDIRECT("X4:X"&amp;ROW()-1)),""))</f>
        <v/>
      </c>
      <c r="Y141" s="6" t="str">
        <f t="shared" ca="1" si="45"/>
        <v/>
      </c>
      <c r="Z141" s="6" t="str">
        <f ca="1">IF(AND($A141&lt;&gt;"",$A141&lt;&gt;"TOTAL"),IF(AND('[10]PDI_OTRAS SITUACIONES ADMINISTR'!$AQ139&lt;&gt;"",'[10]PDI_OTRAS SITUACIONES ADMINISTR'!$AQ139&lt;&gt;0),'[10]PDI_OTRAS SITUACIONES ADMINISTR'!$AQ139,""),IF($A141="TOTAL",SUM(INDIRECT("Z4:Z"&amp;ROW()-1)),""))</f>
        <v/>
      </c>
      <c r="AA141" s="6" t="str">
        <f ca="1">IF(AND($A141&lt;&gt;"",$A141&lt;&gt;"TOTAL"),IF(AND('[10]PDI_OTRAS SITUACIONES ADMINISTR'!$AS139&lt;&gt;"",'[10]PDI_OTRAS SITUACIONES ADMINISTR'!$AS139&lt;&gt;0),'[10]PDI_OTRAS SITUACIONES ADMINISTR'!$AS139,""),IF($A141="TOTAL",SUM(INDIRECT("AA4:AA"&amp;ROW()-1)),""))</f>
        <v/>
      </c>
      <c r="AB141" s="6" t="str">
        <f t="shared" ca="1" si="46"/>
        <v/>
      </c>
      <c r="AC141" s="6" t="str">
        <f ca="1">IF(AND($A141&lt;&gt;"",$A141&lt;&gt;"TOTAL"),IF(AND('[10]PDI_OTRAS SITUACIONES ADMINISTR'!$AV139&lt;&gt;"",'[10]PDI_OTRAS SITUACIONES ADMINISTR'!$AV139&lt;&gt;0),'[10]PDI_OTRAS SITUACIONES ADMINISTR'!$AV139,""),IF($A141="TOTAL",SUM(INDIRECT("AC4:AC"&amp;ROW()-1)),""))</f>
        <v/>
      </c>
      <c r="AD141" s="6" t="str">
        <f ca="1">IF(AND($A141&lt;&gt;"",$A141&lt;&gt;"TOTAL"),IF(AND('[10]PDI_OTRAS SITUACIONES ADMINISTR'!$AX139&lt;&gt;"",'[10]PDI_OTRAS SITUACIONES ADMINISTR'!$AX139&lt;&gt;0),'[10]PDI_OTRAS SITUACIONES ADMINISTR'!$AX139,""),IF($A141="TOTAL",SUM(INDIRECT("AD4:AD"&amp;ROW()-1)),""))</f>
        <v/>
      </c>
      <c r="AE141" s="6" t="str">
        <f t="shared" ca="1" si="47"/>
        <v/>
      </c>
      <c r="AF141" s="6" t="str">
        <f ca="1">IF(AND($A141&lt;&gt;"",$A141&lt;&gt;"TOTAL"),IF(AND('[10]PDI_OTRAS SITUACIONES ADMINISTR'!$BA139&lt;&gt;"",'[10]PDI_OTRAS SITUACIONES ADMINISTR'!$BA139&lt;&gt;0),'[10]PDI_OTRAS SITUACIONES ADMINISTR'!$BA139,""),IF($A141="TOTAL",SUM(INDIRECT("AF4:AF"&amp;ROW()-1)),""))</f>
        <v/>
      </c>
      <c r="AG141" s="6" t="str">
        <f ca="1">IF(AND($A141&lt;&gt;"",$A141&lt;&gt;"TOTAL"),IF(AND('[10]PDI_OTRAS SITUACIONES ADMINISTR'!$BC139&lt;&gt;"",'[10]PDI_OTRAS SITUACIONES ADMINISTR'!$BC139&lt;&gt;0),'[10]PDI_OTRAS SITUACIONES ADMINISTR'!$BC139,""),IF($A141="TOTAL",SUM(INDIRECT("AG4:AG"&amp;ROW()-1)),""))</f>
        <v/>
      </c>
      <c r="AH141" s="6" t="str">
        <f t="shared" ca="1" si="48"/>
        <v/>
      </c>
      <c r="AI141" s="6" t="str">
        <f ca="1">IF(AND($A141&lt;&gt;"",$A141&lt;&gt;"TOTAL"),IF(AND('[10]PDI_OTRAS SITUACIONES ADMINISTR'!$BF139&lt;&gt;"",'[10]PDI_OTRAS SITUACIONES ADMINISTR'!$BF139&lt;&gt;0),'[10]PDI_OTRAS SITUACIONES ADMINISTR'!$BF139,""),IF($A141="TOTAL",SUM(INDIRECT("AI4:AI"&amp;ROW()-1)),""))</f>
        <v/>
      </c>
      <c r="AJ141" s="6" t="str">
        <f ca="1">IF(AND($A141&lt;&gt;"",$A141&lt;&gt;"TOTAL"),IF(AND('[10]PDI_OTRAS SITUACIONES ADMINISTR'!$BH139&lt;&gt;"",'[10]PDI_OTRAS SITUACIONES ADMINISTR'!$BH139&lt;&gt;0),'[10]PDI_OTRAS SITUACIONES ADMINISTR'!$BH139,""),IF($A141="TOTAL",SUM(INDIRECT("AJ4:AJ"&amp;ROW()-1)),""))</f>
        <v/>
      </c>
      <c r="AK141" s="6" t="str">
        <f t="shared" ca="1" si="49"/>
        <v/>
      </c>
      <c r="AL141" s="6" t="str">
        <f ca="1">IF(AND($A141&lt;&gt;"",$A141&lt;&gt;"TOTAL"),IF(AND('[10]PDI_OTRAS SITUACIONES ADMINISTR'!$BK139&lt;&gt;"",'[10]PDI_OTRAS SITUACIONES ADMINISTR'!$BK139&lt;&gt;0),'[10]PDI_OTRAS SITUACIONES ADMINISTR'!$BK139,""),IF($A141="TOTAL",SUM(INDIRECT("AL4:AL"&amp;ROW()-1)),""))</f>
        <v/>
      </c>
      <c r="AM141" s="6" t="str">
        <f ca="1">IF(AND($A141&lt;&gt;"",$A141&lt;&gt;"TOTAL"),IF(AND('[10]PDI_OTRAS SITUACIONES ADMINISTR'!$BM139&lt;&gt;"",'[10]PDI_OTRAS SITUACIONES ADMINISTR'!$BM139&lt;&gt;0),'[10]PDI_OTRAS SITUACIONES ADMINISTR'!$BM139,""),IF($A141="TOTAL",SUM(INDIRECT("AM4:AM"&amp;ROW()-1)),""))</f>
        <v/>
      </c>
      <c r="AN141" s="6" t="str">
        <f t="shared" ca="1" si="50"/>
        <v/>
      </c>
      <c r="AO141" s="6" t="str">
        <f ca="1">IF(AND($A141&lt;&gt;"",$A141&lt;&gt;"TOTAL"),IF(AND('[10]PDI_OTRAS SITUACIONES ADMINISTR'!$BP139&lt;&gt;"",'[10]PDI_OTRAS SITUACIONES ADMINISTR'!$BP139&lt;&gt;0),'[10]PDI_OTRAS SITUACIONES ADMINISTR'!$BP139,""),IF($A141="TOTAL",SUM(INDIRECT("AO4:AO"&amp;ROW()-1)),""))</f>
        <v/>
      </c>
      <c r="AP141" s="6" t="str">
        <f ca="1">IF(AND($A141&lt;&gt;"",$A141&lt;&gt;"TOTAL"),IF(AND('[10]PDI_OTRAS SITUACIONES ADMINISTR'!$BR139&lt;&gt;"",'[10]PDI_OTRAS SITUACIONES ADMINISTR'!$BR139&lt;&gt;0),'[10]PDI_OTRAS SITUACIONES ADMINISTR'!$BR139,""),IF($A141="TOTAL",SUM(INDIRECT("AP4:AP"&amp;ROW()-1)),""))</f>
        <v/>
      </c>
      <c r="AQ141" s="6" t="str">
        <f t="shared" ca="1" si="51"/>
        <v/>
      </c>
      <c r="AR141" s="6" t="str">
        <f ca="1">IF(AND($A141&lt;&gt;"",$A141&lt;&gt;"TOTAL"),IF(AND('[10]PDI_OTRAS SITUACIONES ADMINISTR'!$BU139&lt;&gt;"",'[10]PDI_OTRAS SITUACIONES ADMINISTR'!$BU139&lt;&gt;0),'[10]PDI_OTRAS SITUACIONES ADMINISTR'!$BU139,""),IF($A141="TOTAL",SUM(INDIRECT("AR4:AR"&amp;ROW()-1)),""))</f>
        <v/>
      </c>
      <c r="AS141" s="6" t="str">
        <f ca="1">IF(AND($A141&lt;&gt;"",$A141&lt;&gt;"TOTAL"),IF(AND('[10]PDI_OTRAS SITUACIONES ADMINISTR'!$BW139&lt;&gt;"",'[10]PDI_OTRAS SITUACIONES ADMINISTR'!$BW139&lt;&gt;0),'[10]PDI_OTRAS SITUACIONES ADMINISTR'!$BW139,""),IF($A141="TOTAL",SUM(INDIRECT("AS4:AS"&amp;ROW()-1)),""))</f>
        <v/>
      </c>
      <c r="AT141" s="6" t="str">
        <f t="shared" ca="1" si="52"/>
        <v/>
      </c>
      <c r="AU141" s="6" t="str">
        <f ca="1">IF(AND($A141&lt;&gt;"",$A141&lt;&gt;"TOTAL"),IF(AND('[10]PDI_OTRAS SITUACIONES ADMINISTR'!$BZ139&lt;&gt;"",'[10]PDI_OTRAS SITUACIONES ADMINISTR'!$BZ139&lt;&gt;0),'[10]PDI_OTRAS SITUACIONES ADMINISTR'!$BZ139,""),IF($A141="TOTAL",SUM(INDIRECT("AU4:AU"&amp;ROW()-1)),""))</f>
        <v/>
      </c>
      <c r="AV141" s="6" t="str">
        <f ca="1">IF(AND($A141&lt;&gt;"",$A141&lt;&gt;"TOTAL"),IF(AND('[10]PDI_OTRAS SITUACIONES ADMINISTR'!$CB139&lt;&gt;"",'[10]PDI_OTRAS SITUACIONES ADMINISTR'!$CB139&lt;&gt;0),'[10]PDI_OTRAS SITUACIONES ADMINISTR'!$CB139,""),IF($A141="TOTAL",SUM(INDIRECT("AV4:AV"&amp;ROW()-1)),""))</f>
        <v/>
      </c>
      <c r="AW141" s="6" t="str">
        <f t="shared" ca="1" si="53"/>
        <v/>
      </c>
      <c r="AX141" s="6" t="str">
        <f ca="1">IF(AND($A141&lt;&gt;"",$A141&lt;&gt;"TOTAL"),IF(AND('[10]PDI_OTRAS SITUACIONES ADMINISTR'!$CE139&lt;&gt;"",'[10]PDI_OTRAS SITUACIONES ADMINISTR'!$CE139&lt;&gt;0),'[10]PDI_OTRAS SITUACIONES ADMINISTR'!$CE139,""),IF($A141="TOTAL",SUM(INDIRECT("AX4:AX"&amp;ROW()-1)),""))</f>
        <v/>
      </c>
      <c r="AY141" s="6" t="str">
        <f ca="1">IF(AND($A141&lt;&gt;"",$A141&lt;&gt;"TOTAL"),IF(AND('[10]PDI_OTRAS SITUACIONES ADMINISTR'!$CG139&lt;&gt;"",'[10]PDI_OTRAS SITUACIONES ADMINISTR'!$CG139&lt;&gt;0),'[10]PDI_OTRAS SITUACIONES ADMINISTR'!$CG139,""),IF($A141="TOTAL",SUM(INDIRECT("AY4:AY"&amp;ROW()-1)),""))</f>
        <v/>
      </c>
      <c r="AZ141" s="6" t="str">
        <f t="shared" ca="1" si="54"/>
        <v/>
      </c>
      <c r="BA141" s="6" t="str">
        <f ca="1">IF(AND($A141&lt;&gt;"",$A141&lt;&gt;"TOTAL"),IF(AND('[10]PDI_OTRAS SITUACIONES ADMINISTR'!$CJ139&lt;&gt;"",'[10]PDI_OTRAS SITUACIONES ADMINISTR'!$CJ139&lt;&gt;0),'[10]PDI_OTRAS SITUACIONES ADMINISTR'!$CJ139,""),IF($A141="TOTAL",SUM(INDIRECT("BA4:BA"&amp;ROW()-1)),""))</f>
        <v/>
      </c>
      <c r="BB141" s="6" t="str">
        <f ca="1">IF(AND($A141&lt;&gt;"",$A141&lt;&gt;"TOTAL"),IF(AND('[10]PDI_OTRAS SITUACIONES ADMINISTR'!$CL139&lt;&gt;"",'[10]PDI_OTRAS SITUACIONES ADMINISTR'!$CL139&lt;&gt;0),'[10]PDI_OTRAS SITUACIONES ADMINISTR'!$CL139,""),IF($A141="TOTAL",SUM(INDIRECT("BB4:BB"&amp;ROW()-1)),""))</f>
        <v/>
      </c>
      <c r="BC141" s="6" t="str">
        <f t="shared" ca="1" si="55"/>
        <v/>
      </c>
      <c r="BD141" s="6" t="str">
        <f ca="1">IF(AND($A141&lt;&gt;"",$A141&lt;&gt;"TOTAL"),IF(AND('[10]PDI_OTRAS SITUACIONES ADMINISTR'!$CO139&lt;&gt;"",'[10]PDI_OTRAS SITUACIONES ADMINISTR'!$CO139&lt;&gt;0),'[10]PDI_OTRAS SITUACIONES ADMINISTR'!$CO139,""),IF($A141="TOTAL",SUM(INDIRECT("BD4:BD"&amp;ROW()-1)),""))</f>
        <v/>
      </c>
      <c r="BE141" s="6" t="str">
        <f ca="1">IF(AND($A141&lt;&gt;"",$A141&lt;&gt;"TOTAL"),IF(AND('[10]PDI_OTRAS SITUACIONES ADMINISTR'!$CQ139&lt;&gt;"",'[10]PDI_OTRAS SITUACIONES ADMINISTR'!$CQ139&lt;&gt;0),'[10]PDI_OTRAS SITUACIONES ADMINISTR'!$CQ139,""),IF($A141="TOTAL",SUM(INDIRECT("BE4:BE"&amp;ROW()-1)),""))</f>
        <v/>
      </c>
      <c r="BF141" s="6" t="str">
        <f t="shared" ca="1" si="56"/>
        <v/>
      </c>
    </row>
    <row r="142" spans="1:58" x14ac:dyDescent="0.2">
      <c r="A142" s="19" t="str">
        <f>IF('[10]PDI_OTRAS SITUACIONES ADMINISTR'!$B140&lt;&gt;"",'[10]PDI_OTRAS SITUACIONES ADMINISTR'!$B140,IF(AND('[10]PDI_OTRAS SITUACIONES ADMINISTR'!$B140="",'[10]PDI_OTRAS SITUACIONES ADMINISTR'!$B141="",'[10]PDI_OTRAS SITUACIONES ADMINISTR'!$B139=""),"","TOTAL"))</f>
        <v/>
      </c>
      <c r="B142" s="6" t="str">
        <f ca="1">IF(AND($A142&lt;&gt;"",$A142&lt;&gt;"TOTAL"),IF(AND('[10]PDI_OTRAS SITUACIONES ADMINISTR'!$C140&lt;&gt;"",'[10]PDI_OTRAS SITUACIONES ADMINISTR'!$C140&lt;&gt;0),'[10]PDI_OTRAS SITUACIONES ADMINISTR'!$C140,""),IF($A142="TOTAL",SUM(INDIRECT("B4:B"&amp;ROW()-1)),""))</f>
        <v/>
      </c>
      <c r="C142" s="6" t="str">
        <f ca="1">IF(AND($A142&lt;&gt;"",$A142&lt;&gt;"TOTAL"),IF(AND('[10]PDI_OTRAS SITUACIONES ADMINISTR'!$E140&lt;&gt;"",'[10]PDI_OTRAS SITUACIONES ADMINISTR'!$E140&lt;&gt;0),'[10]PDI_OTRAS SITUACIONES ADMINISTR'!$E140,""),IF($A142="TOTAL",SUM(INDIRECT("C4:C"&amp;ROW()-1)),""))</f>
        <v/>
      </c>
      <c r="D142" s="6" t="str">
        <f t="shared" ca="1" si="38"/>
        <v/>
      </c>
      <c r="E142" s="6" t="str">
        <f ca="1">IF(AND($A142&lt;&gt;"",$A142&lt;&gt;"TOTAL"),IF(AND('[10]PDI_OTRAS SITUACIONES ADMINISTR'!$H140&lt;&gt;"",'[10]PDI_OTRAS SITUACIONES ADMINISTR'!$H140&lt;&gt;0),'[10]PDI_OTRAS SITUACIONES ADMINISTR'!$H140,""),IF($A142="TOTAL",SUM(INDIRECT("E4:E"&amp;ROW()-1)),""))</f>
        <v/>
      </c>
      <c r="F142" s="6" t="str">
        <f ca="1">IF(AND($A142&lt;&gt;"",$A142&lt;&gt;"TOTAL"),IF(AND('[10]PDI_OTRAS SITUACIONES ADMINISTR'!$J140&lt;&gt;"",'[10]PDI_OTRAS SITUACIONES ADMINISTR'!$J140&lt;&gt;0),'[10]PDI_OTRAS SITUACIONES ADMINISTR'!$J140,""),IF($A142="TOTAL",SUM(INDIRECT("F4:F"&amp;ROW()-1)),""))</f>
        <v/>
      </c>
      <c r="G142" s="6" t="str">
        <f t="shared" ca="1" si="39"/>
        <v/>
      </c>
      <c r="H142" s="6" t="str">
        <f ca="1">IF(AND($A142&lt;&gt;"",$A142&lt;&gt;"TOTAL"),IF(AND('[10]PDI_OTRAS SITUACIONES ADMINISTR'!$M140&lt;&gt;"",'[10]PDI_OTRAS SITUACIONES ADMINISTR'!$M140&lt;&gt;0),'[10]PDI_OTRAS SITUACIONES ADMINISTR'!$M140,""),IF($A142="TOTAL",SUM(INDIRECT("H4:H"&amp;ROW()-1)),""))</f>
        <v/>
      </c>
      <c r="I142" s="6" t="str">
        <f ca="1">IF(AND($A142&lt;&gt;"",$A142&lt;&gt;"TOTAL"),IF(AND('[10]PDI_OTRAS SITUACIONES ADMINISTR'!$O140&lt;&gt;"",'[10]PDI_OTRAS SITUACIONES ADMINISTR'!$O140&lt;&gt;0),'[10]PDI_OTRAS SITUACIONES ADMINISTR'!$O140,""),IF($A142="TOTAL",SUM(INDIRECT("I4:I"&amp;ROW()-1)),""))</f>
        <v/>
      </c>
      <c r="J142" s="6" t="str">
        <f t="shared" ca="1" si="40"/>
        <v/>
      </c>
      <c r="K142" s="6" t="str">
        <f ca="1">IF(AND($A142&lt;&gt;"",$A142&lt;&gt;"TOTAL"),IF(AND('[10]PDI_OTRAS SITUACIONES ADMINISTR'!$R140&lt;&gt;"",'[10]PDI_OTRAS SITUACIONES ADMINISTR'!$R140&lt;&gt;0),'[10]PDI_OTRAS SITUACIONES ADMINISTR'!$R140,""),IF($A142="TOTAL",SUM(INDIRECT("K4:K"&amp;ROW()-1)),""))</f>
        <v/>
      </c>
      <c r="L142" s="6" t="str">
        <f ca="1">IF(AND($A142&lt;&gt;"",$A142&lt;&gt;"TOTAL"),IF(AND('[10]PDI_OTRAS SITUACIONES ADMINISTR'!$T140&lt;&gt;"",'[10]PDI_OTRAS SITUACIONES ADMINISTR'!$T140&lt;&gt;0),'[10]PDI_OTRAS SITUACIONES ADMINISTR'!$T140,""),IF($A142="TOTAL",SUM(INDIRECT("L4:L"&amp;ROW()-1)),""))</f>
        <v/>
      </c>
      <c r="M142" s="6" t="str">
        <f t="shared" ca="1" si="41"/>
        <v/>
      </c>
      <c r="N142" s="6" t="str">
        <f ca="1">IF(AND($A142&lt;&gt;"",$A142&lt;&gt;"TOTAL"),IF(AND('[10]PDI_OTRAS SITUACIONES ADMINISTR'!$W140&lt;&gt;"",'[10]PDI_OTRAS SITUACIONES ADMINISTR'!$W140&lt;&gt;0),'[10]PDI_OTRAS SITUACIONES ADMINISTR'!$W140,""),IF($A142="TOTAL",SUM(INDIRECT("N4:N"&amp;ROW()-1)),""))</f>
        <v/>
      </c>
      <c r="O142" s="6" t="str">
        <f ca="1">IF(AND($A142&lt;&gt;"",$A142&lt;&gt;"TOTAL"),IF(AND('[10]PDI_OTRAS SITUACIONES ADMINISTR'!$Y140&lt;&gt;"",'[10]PDI_OTRAS SITUACIONES ADMINISTR'!$Y140&lt;&gt;0),'[10]PDI_OTRAS SITUACIONES ADMINISTR'!$Y140,""),IF($A142="TOTAL",SUM(INDIRECT("O4:O"&amp;ROW()-1)),""))</f>
        <v/>
      </c>
      <c r="P142" s="6" t="str">
        <f t="shared" ca="1" si="42"/>
        <v/>
      </c>
      <c r="Q142" s="6" t="str">
        <f ca="1">IF(AND($A142&lt;&gt;"",$A142&lt;&gt;"TOTAL"),IF(AND('[10]PDI_OTRAS SITUACIONES ADMINISTR'!$AB140&lt;&gt;"",'[10]PDI_OTRAS SITUACIONES ADMINISTR'!$AB140&lt;&gt;0),'[10]PDI_OTRAS SITUACIONES ADMINISTR'!$AB140,""),IF($A142="TOTAL",SUM(INDIRECT("Q4:Q"&amp;ROW()-1)),""))</f>
        <v/>
      </c>
      <c r="R142" s="6" t="str">
        <f ca="1">IF(AND($A142&lt;&gt;"",$A142&lt;&gt;"TOTAL"),IF(AND('[10]PDI_OTRAS SITUACIONES ADMINISTR'!$AD140&lt;&gt;"",'[10]PDI_OTRAS SITUACIONES ADMINISTR'!$AD140&lt;&gt;0),'[10]PDI_OTRAS SITUACIONES ADMINISTR'!$AD140,""),IF($A142="TOTAL",SUM(INDIRECT("R4:R"&amp;ROW()-1)),""))</f>
        <v/>
      </c>
      <c r="S142" s="6" t="str">
        <f t="shared" ca="1" si="43"/>
        <v/>
      </c>
      <c r="T142" s="6" t="str">
        <f ca="1">IF(AND($A142&lt;&gt;"",$A142&lt;&gt;"TOTAL"),IF(AND('[10]PDI_OTRAS SITUACIONES ADMINISTR'!$AG140&lt;&gt;"",'[10]PDI_OTRAS SITUACIONES ADMINISTR'!$AG140&lt;&gt;0),'[10]PDI_OTRAS SITUACIONES ADMINISTR'!$AG140,""),IF($A142="TOTAL",SUM(INDIRECT("T4:T"&amp;ROW()-1)),""))</f>
        <v/>
      </c>
      <c r="U142" s="6" t="str">
        <f ca="1">IF(AND($A142&lt;&gt;"",$A142&lt;&gt;"TOTAL"),IF(AND('[10]PDI_OTRAS SITUACIONES ADMINISTR'!$AI140&lt;&gt;"",'[10]PDI_OTRAS SITUACIONES ADMINISTR'!$AI140&lt;&gt;0),'[10]PDI_OTRAS SITUACIONES ADMINISTR'!$AI140,""),IF($A142="TOTAL",SUM(INDIRECT("U4:U"&amp;ROW()-1)),""))</f>
        <v/>
      </c>
      <c r="V142" s="6" t="str">
        <f t="shared" ca="1" si="44"/>
        <v/>
      </c>
      <c r="W142" s="6" t="str">
        <f ca="1">IF(AND($A142&lt;&gt;"",$A142&lt;&gt;"TOTAL"),IF(AND('[10]PDI_OTRAS SITUACIONES ADMINISTR'!$AL140&lt;&gt;"",'[10]PDI_OTRAS SITUACIONES ADMINISTR'!$AL140&lt;&gt;0),'[10]PDI_OTRAS SITUACIONES ADMINISTR'!$AL140,""),IF($A142="TOTAL",SUM(INDIRECT("W4:W"&amp;ROW()-1)),""))</f>
        <v/>
      </c>
      <c r="X142" s="6" t="str">
        <f ca="1">IF(AND($A142&lt;&gt;"",$A142&lt;&gt;"TOTAL"),IF(AND('[10]PDI_OTRAS SITUACIONES ADMINISTR'!$AN140&lt;&gt;"",'[10]PDI_OTRAS SITUACIONES ADMINISTR'!$AN140&lt;&gt;0),'[10]PDI_OTRAS SITUACIONES ADMINISTR'!$AN140,""),IF($A142="TOTAL",SUM(INDIRECT("X4:X"&amp;ROW()-1)),""))</f>
        <v/>
      </c>
      <c r="Y142" s="6" t="str">
        <f t="shared" ca="1" si="45"/>
        <v/>
      </c>
      <c r="Z142" s="6" t="str">
        <f ca="1">IF(AND($A142&lt;&gt;"",$A142&lt;&gt;"TOTAL"),IF(AND('[10]PDI_OTRAS SITUACIONES ADMINISTR'!$AQ140&lt;&gt;"",'[10]PDI_OTRAS SITUACIONES ADMINISTR'!$AQ140&lt;&gt;0),'[10]PDI_OTRAS SITUACIONES ADMINISTR'!$AQ140,""),IF($A142="TOTAL",SUM(INDIRECT("Z4:Z"&amp;ROW()-1)),""))</f>
        <v/>
      </c>
      <c r="AA142" s="6" t="str">
        <f ca="1">IF(AND($A142&lt;&gt;"",$A142&lt;&gt;"TOTAL"),IF(AND('[10]PDI_OTRAS SITUACIONES ADMINISTR'!$AS140&lt;&gt;"",'[10]PDI_OTRAS SITUACIONES ADMINISTR'!$AS140&lt;&gt;0),'[10]PDI_OTRAS SITUACIONES ADMINISTR'!$AS140,""),IF($A142="TOTAL",SUM(INDIRECT("AA4:AA"&amp;ROW()-1)),""))</f>
        <v/>
      </c>
      <c r="AB142" s="6" t="str">
        <f t="shared" ca="1" si="46"/>
        <v/>
      </c>
      <c r="AC142" s="6" t="str">
        <f ca="1">IF(AND($A142&lt;&gt;"",$A142&lt;&gt;"TOTAL"),IF(AND('[10]PDI_OTRAS SITUACIONES ADMINISTR'!$AV140&lt;&gt;"",'[10]PDI_OTRAS SITUACIONES ADMINISTR'!$AV140&lt;&gt;0),'[10]PDI_OTRAS SITUACIONES ADMINISTR'!$AV140,""),IF($A142="TOTAL",SUM(INDIRECT("AC4:AC"&amp;ROW()-1)),""))</f>
        <v/>
      </c>
      <c r="AD142" s="6" t="str">
        <f ca="1">IF(AND($A142&lt;&gt;"",$A142&lt;&gt;"TOTAL"),IF(AND('[10]PDI_OTRAS SITUACIONES ADMINISTR'!$AX140&lt;&gt;"",'[10]PDI_OTRAS SITUACIONES ADMINISTR'!$AX140&lt;&gt;0),'[10]PDI_OTRAS SITUACIONES ADMINISTR'!$AX140,""),IF($A142="TOTAL",SUM(INDIRECT("AD4:AD"&amp;ROW()-1)),""))</f>
        <v/>
      </c>
      <c r="AE142" s="6" t="str">
        <f t="shared" ca="1" si="47"/>
        <v/>
      </c>
      <c r="AF142" s="6" t="str">
        <f ca="1">IF(AND($A142&lt;&gt;"",$A142&lt;&gt;"TOTAL"),IF(AND('[10]PDI_OTRAS SITUACIONES ADMINISTR'!$BA140&lt;&gt;"",'[10]PDI_OTRAS SITUACIONES ADMINISTR'!$BA140&lt;&gt;0),'[10]PDI_OTRAS SITUACIONES ADMINISTR'!$BA140,""),IF($A142="TOTAL",SUM(INDIRECT("AF4:AF"&amp;ROW()-1)),""))</f>
        <v/>
      </c>
      <c r="AG142" s="6" t="str">
        <f ca="1">IF(AND($A142&lt;&gt;"",$A142&lt;&gt;"TOTAL"),IF(AND('[10]PDI_OTRAS SITUACIONES ADMINISTR'!$BC140&lt;&gt;"",'[10]PDI_OTRAS SITUACIONES ADMINISTR'!$BC140&lt;&gt;0),'[10]PDI_OTRAS SITUACIONES ADMINISTR'!$BC140,""),IF($A142="TOTAL",SUM(INDIRECT("AG4:AG"&amp;ROW()-1)),""))</f>
        <v/>
      </c>
      <c r="AH142" s="6" t="str">
        <f t="shared" ca="1" si="48"/>
        <v/>
      </c>
      <c r="AI142" s="6" t="str">
        <f ca="1">IF(AND($A142&lt;&gt;"",$A142&lt;&gt;"TOTAL"),IF(AND('[10]PDI_OTRAS SITUACIONES ADMINISTR'!$BF140&lt;&gt;"",'[10]PDI_OTRAS SITUACIONES ADMINISTR'!$BF140&lt;&gt;0),'[10]PDI_OTRAS SITUACIONES ADMINISTR'!$BF140,""),IF($A142="TOTAL",SUM(INDIRECT("AI4:AI"&amp;ROW()-1)),""))</f>
        <v/>
      </c>
      <c r="AJ142" s="6" t="str">
        <f ca="1">IF(AND($A142&lt;&gt;"",$A142&lt;&gt;"TOTAL"),IF(AND('[10]PDI_OTRAS SITUACIONES ADMINISTR'!$BH140&lt;&gt;"",'[10]PDI_OTRAS SITUACIONES ADMINISTR'!$BH140&lt;&gt;0),'[10]PDI_OTRAS SITUACIONES ADMINISTR'!$BH140,""),IF($A142="TOTAL",SUM(INDIRECT("AJ4:AJ"&amp;ROW()-1)),""))</f>
        <v/>
      </c>
      <c r="AK142" s="6" t="str">
        <f t="shared" ca="1" si="49"/>
        <v/>
      </c>
      <c r="AL142" s="6" t="str">
        <f ca="1">IF(AND($A142&lt;&gt;"",$A142&lt;&gt;"TOTAL"),IF(AND('[10]PDI_OTRAS SITUACIONES ADMINISTR'!$BK140&lt;&gt;"",'[10]PDI_OTRAS SITUACIONES ADMINISTR'!$BK140&lt;&gt;0),'[10]PDI_OTRAS SITUACIONES ADMINISTR'!$BK140,""),IF($A142="TOTAL",SUM(INDIRECT("AL4:AL"&amp;ROW()-1)),""))</f>
        <v/>
      </c>
      <c r="AM142" s="6" t="str">
        <f ca="1">IF(AND($A142&lt;&gt;"",$A142&lt;&gt;"TOTAL"),IF(AND('[10]PDI_OTRAS SITUACIONES ADMINISTR'!$BM140&lt;&gt;"",'[10]PDI_OTRAS SITUACIONES ADMINISTR'!$BM140&lt;&gt;0),'[10]PDI_OTRAS SITUACIONES ADMINISTR'!$BM140,""),IF($A142="TOTAL",SUM(INDIRECT("AM4:AM"&amp;ROW()-1)),""))</f>
        <v/>
      </c>
      <c r="AN142" s="6" t="str">
        <f t="shared" ca="1" si="50"/>
        <v/>
      </c>
      <c r="AO142" s="6" t="str">
        <f ca="1">IF(AND($A142&lt;&gt;"",$A142&lt;&gt;"TOTAL"),IF(AND('[10]PDI_OTRAS SITUACIONES ADMINISTR'!$BP140&lt;&gt;"",'[10]PDI_OTRAS SITUACIONES ADMINISTR'!$BP140&lt;&gt;0),'[10]PDI_OTRAS SITUACIONES ADMINISTR'!$BP140,""),IF($A142="TOTAL",SUM(INDIRECT("AO4:AO"&amp;ROW()-1)),""))</f>
        <v/>
      </c>
      <c r="AP142" s="6" t="str">
        <f ca="1">IF(AND($A142&lt;&gt;"",$A142&lt;&gt;"TOTAL"),IF(AND('[10]PDI_OTRAS SITUACIONES ADMINISTR'!$BR140&lt;&gt;"",'[10]PDI_OTRAS SITUACIONES ADMINISTR'!$BR140&lt;&gt;0),'[10]PDI_OTRAS SITUACIONES ADMINISTR'!$BR140,""),IF($A142="TOTAL",SUM(INDIRECT("AP4:AP"&amp;ROW()-1)),""))</f>
        <v/>
      </c>
      <c r="AQ142" s="6" t="str">
        <f t="shared" ca="1" si="51"/>
        <v/>
      </c>
      <c r="AR142" s="6" t="str">
        <f ca="1">IF(AND($A142&lt;&gt;"",$A142&lt;&gt;"TOTAL"),IF(AND('[10]PDI_OTRAS SITUACIONES ADMINISTR'!$BU140&lt;&gt;"",'[10]PDI_OTRAS SITUACIONES ADMINISTR'!$BU140&lt;&gt;0),'[10]PDI_OTRAS SITUACIONES ADMINISTR'!$BU140,""),IF($A142="TOTAL",SUM(INDIRECT("AR4:AR"&amp;ROW()-1)),""))</f>
        <v/>
      </c>
      <c r="AS142" s="6" t="str">
        <f ca="1">IF(AND($A142&lt;&gt;"",$A142&lt;&gt;"TOTAL"),IF(AND('[10]PDI_OTRAS SITUACIONES ADMINISTR'!$BW140&lt;&gt;"",'[10]PDI_OTRAS SITUACIONES ADMINISTR'!$BW140&lt;&gt;0),'[10]PDI_OTRAS SITUACIONES ADMINISTR'!$BW140,""),IF($A142="TOTAL",SUM(INDIRECT("AS4:AS"&amp;ROW()-1)),""))</f>
        <v/>
      </c>
      <c r="AT142" s="6" t="str">
        <f t="shared" ca="1" si="52"/>
        <v/>
      </c>
      <c r="AU142" s="6" t="str">
        <f ca="1">IF(AND($A142&lt;&gt;"",$A142&lt;&gt;"TOTAL"),IF(AND('[10]PDI_OTRAS SITUACIONES ADMINISTR'!$BZ140&lt;&gt;"",'[10]PDI_OTRAS SITUACIONES ADMINISTR'!$BZ140&lt;&gt;0),'[10]PDI_OTRAS SITUACIONES ADMINISTR'!$BZ140,""),IF($A142="TOTAL",SUM(INDIRECT("AU4:AU"&amp;ROW()-1)),""))</f>
        <v/>
      </c>
      <c r="AV142" s="6" t="str">
        <f ca="1">IF(AND($A142&lt;&gt;"",$A142&lt;&gt;"TOTAL"),IF(AND('[10]PDI_OTRAS SITUACIONES ADMINISTR'!$CB140&lt;&gt;"",'[10]PDI_OTRAS SITUACIONES ADMINISTR'!$CB140&lt;&gt;0),'[10]PDI_OTRAS SITUACIONES ADMINISTR'!$CB140,""),IF($A142="TOTAL",SUM(INDIRECT("AV4:AV"&amp;ROW()-1)),""))</f>
        <v/>
      </c>
      <c r="AW142" s="6" t="str">
        <f t="shared" ca="1" si="53"/>
        <v/>
      </c>
      <c r="AX142" s="6" t="str">
        <f ca="1">IF(AND($A142&lt;&gt;"",$A142&lt;&gt;"TOTAL"),IF(AND('[10]PDI_OTRAS SITUACIONES ADMINISTR'!$CE140&lt;&gt;"",'[10]PDI_OTRAS SITUACIONES ADMINISTR'!$CE140&lt;&gt;0),'[10]PDI_OTRAS SITUACIONES ADMINISTR'!$CE140,""),IF($A142="TOTAL",SUM(INDIRECT("AX4:AX"&amp;ROW()-1)),""))</f>
        <v/>
      </c>
      <c r="AY142" s="6" t="str">
        <f ca="1">IF(AND($A142&lt;&gt;"",$A142&lt;&gt;"TOTAL"),IF(AND('[10]PDI_OTRAS SITUACIONES ADMINISTR'!$CG140&lt;&gt;"",'[10]PDI_OTRAS SITUACIONES ADMINISTR'!$CG140&lt;&gt;0),'[10]PDI_OTRAS SITUACIONES ADMINISTR'!$CG140,""),IF($A142="TOTAL",SUM(INDIRECT("AY4:AY"&amp;ROW()-1)),""))</f>
        <v/>
      </c>
      <c r="AZ142" s="6" t="str">
        <f t="shared" ca="1" si="54"/>
        <v/>
      </c>
      <c r="BA142" s="6" t="str">
        <f ca="1">IF(AND($A142&lt;&gt;"",$A142&lt;&gt;"TOTAL"),IF(AND('[10]PDI_OTRAS SITUACIONES ADMINISTR'!$CJ140&lt;&gt;"",'[10]PDI_OTRAS SITUACIONES ADMINISTR'!$CJ140&lt;&gt;0),'[10]PDI_OTRAS SITUACIONES ADMINISTR'!$CJ140,""),IF($A142="TOTAL",SUM(INDIRECT("BA4:BA"&amp;ROW()-1)),""))</f>
        <v/>
      </c>
      <c r="BB142" s="6" t="str">
        <f ca="1">IF(AND($A142&lt;&gt;"",$A142&lt;&gt;"TOTAL"),IF(AND('[10]PDI_OTRAS SITUACIONES ADMINISTR'!$CL140&lt;&gt;"",'[10]PDI_OTRAS SITUACIONES ADMINISTR'!$CL140&lt;&gt;0),'[10]PDI_OTRAS SITUACIONES ADMINISTR'!$CL140,""),IF($A142="TOTAL",SUM(INDIRECT("BB4:BB"&amp;ROW()-1)),""))</f>
        <v/>
      </c>
      <c r="BC142" s="6" t="str">
        <f t="shared" ca="1" si="55"/>
        <v/>
      </c>
      <c r="BD142" s="6" t="str">
        <f ca="1">IF(AND($A142&lt;&gt;"",$A142&lt;&gt;"TOTAL"),IF(AND('[10]PDI_OTRAS SITUACIONES ADMINISTR'!$CO140&lt;&gt;"",'[10]PDI_OTRAS SITUACIONES ADMINISTR'!$CO140&lt;&gt;0),'[10]PDI_OTRAS SITUACIONES ADMINISTR'!$CO140,""),IF($A142="TOTAL",SUM(INDIRECT("BD4:BD"&amp;ROW()-1)),""))</f>
        <v/>
      </c>
      <c r="BE142" s="6" t="str">
        <f ca="1">IF(AND($A142&lt;&gt;"",$A142&lt;&gt;"TOTAL"),IF(AND('[10]PDI_OTRAS SITUACIONES ADMINISTR'!$CQ140&lt;&gt;"",'[10]PDI_OTRAS SITUACIONES ADMINISTR'!$CQ140&lt;&gt;0),'[10]PDI_OTRAS SITUACIONES ADMINISTR'!$CQ140,""),IF($A142="TOTAL",SUM(INDIRECT("BE4:BE"&amp;ROW()-1)),""))</f>
        <v/>
      </c>
      <c r="BF142" s="6" t="str">
        <f t="shared" ca="1" si="56"/>
        <v/>
      </c>
    </row>
    <row r="143" spans="1:58" x14ac:dyDescent="0.2">
      <c r="A143" s="19" t="str">
        <f>IF('[10]PDI_OTRAS SITUACIONES ADMINISTR'!$B141&lt;&gt;"",'[10]PDI_OTRAS SITUACIONES ADMINISTR'!$B141,IF(AND('[10]PDI_OTRAS SITUACIONES ADMINISTR'!$B141="",'[10]PDI_OTRAS SITUACIONES ADMINISTR'!$B142="",'[10]PDI_OTRAS SITUACIONES ADMINISTR'!$B140=""),"","TOTAL"))</f>
        <v/>
      </c>
      <c r="B143" s="6" t="str">
        <f ca="1">IF(AND($A143&lt;&gt;"",$A143&lt;&gt;"TOTAL"),IF(AND('[10]PDI_OTRAS SITUACIONES ADMINISTR'!$C141&lt;&gt;"",'[10]PDI_OTRAS SITUACIONES ADMINISTR'!$C141&lt;&gt;0),'[10]PDI_OTRAS SITUACIONES ADMINISTR'!$C141,""),IF($A143="TOTAL",SUM(INDIRECT("B4:B"&amp;ROW()-1)),""))</f>
        <v/>
      </c>
      <c r="C143" s="6" t="str">
        <f ca="1">IF(AND($A143&lt;&gt;"",$A143&lt;&gt;"TOTAL"),IF(AND('[10]PDI_OTRAS SITUACIONES ADMINISTR'!$E141&lt;&gt;"",'[10]PDI_OTRAS SITUACIONES ADMINISTR'!$E141&lt;&gt;0),'[10]PDI_OTRAS SITUACIONES ADMINISTR'!$E141,""),IF($A143="TOTAL",SUM(INDIRECT("C4:C"&amp;ROW()-1)),""))</f>
        <v/>
      </c>
      <c r="D143" s="6" t="str">
        <f t="shared" ca="1" si="38"/>
        <v/>
      </c>
      <c r="E143" s="6" t="str">
        <f ca="1">IF(AND($A143&lt;&gt;"",$A143&lt;&gt;"TOTAL"),IF(AND('[10]PDI_OTRAS SITUACIONES ADMINISTR'!$H141&lt;&gt;"",'[10]PDI_OTRAS SITUACIONES ADMINISTR'!$H141&lt;&gt;0),'[10]PDI_OTRAS SITUACIONES ADMINISTR'!$H141,""),IF($A143="TOTAL",SUM(INDIRECT("E4:E"&amp;ROW()-1)),""))</f>
        <v/>
      </c>
      <c r="F143" s="6" t="str">
        <f ca="1">IF(AND($A143&lt;&gt;"",$A143&lt;&gt;"TOTAL"),IF(AND('[10]PDI_OTRAS SITUACIONES ADMINISTR'!$J141&lt;&gt;"",'[10]PDI_OTRAS SITUACIONES ADMINISTR'!$J141&lt;&gt;0),'[10]PDI_OTRAS SITUACIONES ADMINISTR'!$J141,""),IF($A143="TOTAL",SUM(INDIRECT("F4:F"&amp;ROW()-1)),""))</f>
        <v/>
      </c>
      <c r="G143" s="6" t="str">
        <f t="shared" ca="1" si="39"/>
        <v/>
      </c>
      <c r="H143" s="6" t="str">
        <f ca="1">IF(AND($A143&lt;&gt;"",$A143&lt;&gt;"TOTAL"),IF(AND('[10]PDI_OTRAS SITUACIONES ADMINISTR'!$M141&lt;&gt;"",'[10]PDI_OTRAS SITUACIONES ADMINISTR'!$M141&lt;&gt;0),'[10]PDI_OTRAS SITUACIONES ADMINISTR'!$M141,""),IF($A143="TOTAL",SUM(INDIRECT("H4:H"&amp;ROW()-1)),""))</f>
        <v/>
      </c>
      <c r="I143" s="6" t="str">
        <f ca="1">IF(AND($A143&lt;&gt;"",$A143&lt;&gt;"TOTAL"),IF(AND('[10]PDI_OTRAS SITUACIONES ADMINISTR'!$O141&lt;&gt;"",'[10]PDI_OTRAS SITUACIONES ADMINISTR'!$O141&lt;&gt;0),'[10]PDI_OTRAS SITUACIONES ADMINISTR'!$O141,""),IF($A143="TOTAL",SUM(INDIRECT("I4:I"&amp;ROW()-1)),""))</f>
        <v/>
      </c>
      <c r="J143" s="6" t="str">
        <f t="shared" ca="1" si="40"/>
        <v/>
      </c>
      <c r="K143" s="6" t="str">
        <f ca="1">IF(AND($A143&lt;&gt;"",$A143&lt;&gt;"TOTAL"),IF(AND('[10]PDI_OTRAS SITUACIONES ADMINISTR'!$R141&lt;&gt;"",'[10]PDI_OTRAS SITUACIONES ADMINISTR'!$R141&lt;&gt;0),'[10]PDI_OTRAS SITUACIONES ADMINISTR'!$R141,""),IF($A143="TOTAL",SUM(INDIRECT("K4:K"&amp;ROW()-1)),""))</f>
        <v/>
      </c>
      <c r="L143" s="6" t="str">
        <f ca="1">IF(AND($A143&lt;&gt;"",$A143&lt;&gt;"TOTAL"),IF(AND('[10]PDI_OTRAS SITUACIONES ADMINISTR'!$T141&lt;&gt;"",'[10]PDI_OTRAS SITUACIONES ADMINISTR'!$T141&lt;&gt;0),'[10]PDI_OTRAS SITUACIONES ADMINISTR'!$T141,""),IF($A143="TOTAL",SUM(INDIRECT("L4:L"&amp;ROW()-1)),""))</f>
        <v/>
      </c>
      <c r="M143" s="6" t="str">
        <f t="shared" ca="1" si="41"/>
        <v/>
      </c>
      <c r="N143" s="6" t="str">
        <f ca="1">IF(AND($A143&lt;&gt;"",$A143&lt;&gt;"TOTAL"),IF(AND('[10]PDI_OTRAS SITUACIONES ADMINISTR'!$W141&lt;&gt;"",'[10]PDI_OTRAS SITUACIONES ADMINISTR'!$W141&lt;&gt;0),'[10]PDI_OTRAS SITUACIONES ADMINISTR'!$W141,""),IF($A143="TOTAL",SUM(INDIRECT("N4:N"&amp;ROW()-1)),""))</f>
        <v/>
      </c>
      <c r="O143" s="6" t="str">
        <f ca="1">IF(AND($A143&lt;&gt;"",$A143&lt;&gt;"TOTAL"),IF(AND('[10]PDI_OTRAS SITUACIONES ADMINISTR'!$Y141&lt;&gt;"",'[10]PDI_OTRAS SITUACIONES ADMINISTR'!$Y141&lt;&gt;0),'[10]PDI_OTRAS SITUACIONES ADMINISTR'!$Y141,""),IF($A143="TOTAL",SUM(INDIRECT("O4:O"&amp;ROW()-1)),""))</f>
        <v/>
      </c>
      <c r="P143" s="6" t="str">
        <f t="shared" ca="1" si="42"/>
        <v/>
      </c>
      <c r="Q143" s="6" t="str">
        <f ca="1">IF(AND($A143&lt;&gt;"",$A143&lt;&gt;"TOTAL"),IF(AND('[10]PDI_OTRAS SITUACIONES ADMINISTR'!$AB141&lt;&gt;"",'[10]PDI_OTRAS SITUACIONES ADMINISTR'!$AB141&lt;&gt;0),'[10]PDI_OTRAS SITUACIONES ADMINISTR'!$AB141,""),IF($A143="TOTAL",SUM(INDIRECT("Q4:Q"&amp;ROW()-1)),""))</f>
        <v/>
      </c>
      <c r="R143" s="6" t="str">
        <f ca="1">IF(AND($A143&lt;&gt;"",$A143&lt;&gt;"TOTAL"),IF(AND('[10]PDI_OTRAS SITUACIONES ADMINISTR'!$AD141&lt;&gt;"",'[10]PDI_OTRAS SITUACIONES ADMINISTR'!$AD141&lt;&gt;0),'[10]PDI_OTRAS SITUACIONES ADMINISTR'!$AD141,""),IF($A143="TOTAL",SUM(INDIRECT("R4:R"&amp;ROW()-1)),""))</f>
        <v/>
      </c>
      <c r="S143" s="6" t="str">
        <f t="shared" ca="1" si="43"/>
        <v/>
      </c>
      <c r="T143" s="6" t="str">
        <f ca="1">IF(AND($A143&lt;&gt;"",$A143&lt;&gt;"TOTAL"),IF(AND('[10]PDI_OTRAS SITUACIONES ADMINISTR'!$AG141&lt;&gt;"",'[10]PDI_OTRAS SITUACIONES ADMINISTR'!$AG141&lt;&gt;0),'[10]PDI_OTRAS SITUACIONES ADMINISTR'!$AG141,""),IF($A143="TOTAL",SUM(INDIRECT("T4:T"&amp;ROW()-1)),""))</f>
        <v/>
      </c>
      <c r="U143" s="6" t="str">
        <f ca="1">IF(AND($A143&lt;&gt;"",$A143&lt;&gt;"TOTAL"),IF(AND('[10]PDI_OTRAS SITUACIONES ADMINISTR'!$AI141&lt;&gt;"",'[10]PDI_OTRAS SITUACIONES ADMINISTR'!$AI141&lt;&gt;0),'[10]PDI_OTRAS SITUACIONES ADMINISTR'!$AI141,""),IF($A143="TOTAL",SUM(INDIRECT("U4:U"&amp;ROW()-1)),""))</f>
        <v/>
      </c>
      <c r="V143" s="6" t="str">
        <f t="shared" ca="1" si="44"/>
        <v/>
      </c>
      <c r="W143" s="6" t="str">
        <f ca="1">IF(AND($A143&lt;&gt;"",$A143&lt;&gt;"TOTAL"),IF(AND('[10]PDI_OTRAS SITUACIONES ADMINISTR'!$AL141&lt;&gt;"",'[10]PDI_OTRAS SITUACIONES ADMINISTR'!$AL141&lt;&gt;0),'[10]PDI_OTRAS SITUACIONES ADMINISTR'!$AL141,""),IF($A143="TOTAL",SUM(INDIRECT("W4:W"&amp;ROW()-1)),""))</f>
        <v/>
      </c>
      <c r="X143" s="6" t="str">
        <f ca="1">IF(AND($A143&lt;&gt;"",$A143&lt;&gt;"TOTAL"),IF(AND('[10]PDI_OTRAS SITUACIONES ADMINISTR'!$AN141&lt;&gt;"",'[10]PDI_OTRAS SITUACIONES ADMINISTR'!$AN141&lt;&gt;0),'[10]PDI_OTRAS SITUACIONES ADMINISTR'!$AN141,""),IF($A143="TOTAL",SUM(INDIRECT("X4:X"&amp;ROW()-1)),""))</f>
        <v/>
      </c>
      <c r="Y143" s="6" t="str">
        <f t="shared" ca="1" si="45"/>
        <v/>
      </c>
      <c r="Z143" s="6" t="str">
        <f ca="1">IF(AND($A143&lt;&gt;"",$A143&lt;&gt;"TOTAL"),IF(AND('[10]PDI_OTRAS SITUACIONES ADMINISTR'!$AQ141&lt;&gt;"",'[10]PDI_OTRAS SITUACIONES ADMINISTR'!$AQ141&lt;&gt;0),'[10]PDI_OTRAS SITUACIONES ADMINISTR'!$AQ141,""),IF($A143="TOTAL",SUM(INDIRECT("Z4:Z"&amp;ROW()-1)),""))</f>
        <v/>
      </c>
      <c r="AA143" s="6" t="str">
        <f ca="1">IF(AND($A143&lt;&gt;"",$A143&lt;&gt;"TOTAL"),IF(AND('[10]PDI_OTRAS SITUACIONES ADMINISTR'!$AS141&lt;&gt;"",'[10]PDI_OTRAS SITUACIONES ADMINISTR'!$AS141&lt;&gt;0),'[10]PDI_OTRAS SITUACIONES ADMINISTR'!$AS141,""),IF($A143="TOTAL",SUM(INDIRECT("AA4:AA"&amp;ROW()-1)),""))</f>
        <v/>
      </c>
      <c r="AB143" s="6" t="str">
        <f t="shared" ca="1" si="46"/>
        <v/>
      </c>
      <c r="AC143" s="6" t="str">
        <f ca="1">IF(AND($A143&lt;&gt;"",$A143&lt;&gt;"TOTAL"),IF(AND('[10]PDI_OTRAS SITUACIONES ADMINISTR'!$AV141&lt;&gt;"",'[10]PDI_OTRAS SITUACIONES ADMINISTR'!$AV141&lt;&gt;0),'[10]PDI_OTRAS SITUACIONES ADMINISTR'!$AV141,""),IF($A143="TOTAL",SUM(INDIRECT("AC4:AC"&amp;ROW()-1)),""))</f>
        <v/>
      </c>
      <c r="AD143" s="6" t="str">
        <f ca="1">IF(AND($A143&lt;&gt;"",$A143&lt;&gt;"TOTAL"),IF(AND('[10]PDI_OTRAS SITUACIONES ADMINISTR'!$AX141&lt;&gt;"",'[10]PDI_OTRAS SITUACIONES ADMINISTR'!$AX141&lt;&gt;0),'[10]PDI_OTRAS SITUACIONES ADMINISTR'!$AX141,""),IF($A143="TOTAL",SUM(INDIRECT("AD4:AD"&amp;ROW()-1)),""))</f>
        <v/>
      </c>
      <c r="AE143" s="6" t="str">
        <f t="shared" ca="1" si="47"/>
        <v/>
      </c>
      <c r="AF143" s="6" t="str">
        <f ca="1">IF(AND($A143&lt;&gt;"",$A143&lt;&gt;"TOTAL"),IF(AND('[10]PDI_OTRAS SITUACIONES ADMINISTR'!$BA141&lt;&gt;"",'[10]PDI_OTRAS SITUACIONES ADMINISTR'!$BA141&lt;&gt;0),'[10]PDI_OTRAS SITUACIONES ADMINISTR'!$BA141,""),IF($A143="TOTAL",SUM(INDIRECT("AF4:AF"&amp;ROW()-1)),""))</f>
        <v/>
      </c>
      <c r="AG143" s="6" t="str">
        <f ca="1">IF(AND($A143&lt;&gt;"",$A143&lt;&gt;"TOTAL"),IF(AND('[10]PDI_OTRAS SITUACIONES ADMINISTR'!$BC141&lt;&gt;"",'[10]PDI_OTRAS SITUACIONES ADMINISTR'!$BC141&lt;&gt;0),'[10]PDI_OTRAS SITUACIONES ADMINISTR'!$BC141,""),IF($A143="TOTAL",SUM(INDIRECT("AG4:AG"&amp;ROW()-1)),""))</f>
        <v/>
      </c>
      <c r="AH143" s="6" t="str">
        <f t="shared" ca="1" si="48"/>
        <v/>
      </c>
      <c r="AI143" s="6" t="str">
        <f ca="1">IF(AND($A143&lt;&gt;"",$A143&lt;&gt;"TOTAL"),IF(AND('[10]PDI_OTRAS SITUACIONES ADMINISTR'!$BF141&lt;&gt;"",'[10]PDI_OTRAS SITUACIONES ADMINISTR'!$BF141&lt;&gt;0),'[10]PDI_OTRAS SITUACIONES ADMINISTR'!$BF141,""),IF($A143="TOTAL",SUM(INDIRECT("AI4:AI"&amp;ROW()-1)),""))</f>
        <v/>
      </c>
      <c r="AJ143" s="6" t="str">
        <f ca="1">IF(AND($A143&lt;&gt;"",$A143&lt;&gt;"TOTAL"),IF(AND('[10]PDI_OTRAS SITUACIONES ADMINISTR'!$BH141&lt;&gt;"",'[10]PDI_OTRAS SITUACIONES ADMINISTR'!$BH141&lt;&gt;0),'[10]PDI_OTRAS SITUACIONES ADMINISTR'!$BH141,""),IF($A143="TOTAL",SUM(INDIRECT("AJ4:AJ"&amp;ROW()-1)),""))</f>
        <v/>
      </c>
      <c r="AK143" s="6" t="str">
        <f t="shared" ca="1" si="49"/>
        <v/>
      </c>
      <c r="AL143" s="6" t="str">
        <f ca="1">IF(AND($A143&lt;&gt;"",$A143&lt;&gt;"TOTAL"),IF(AND('[10]PDI_OTRAS SITUACIONES ADMINISTR'!$BK141&lt;&gt;"",'[10]PDI_OTRAS SITUACIONES ADMINISTR'!$BK141&lt;&gt;0),'[10]PDI_OTRAS SITUACIONES ADMINISTR'!$BK141,""),IF($A143="TOTAL",SUM(INDIRECT("AL4:AL"&amp;ROW()-1)),""))</f>
        <v/>
      </c>
      <c r="AM143" s="6" t="str">
        <f ca="1">IF(AND($A143&lt;&gt;"",$A143&lt;&gt;"TOTAL"),IF(AND('[10]PDI_OTRAS SITUACIONES ADMINISTR'!$BM141&lt;&gt;"",'[10]PDI_OTRAS SITUACIONES ADMINISTR'!$BM141&lt;&gt;0),'[10]PDI_OTRAS SITUACIONES ADMINISTR'!$BM141,""),IF($A143="TOTAL",SUM(INDIRECT("AM4:AM"&amp;ROW()-1)),""))</f>
        <v/>
      </c>
      <c r="AN143" s="6" t="str">
        <f t="shared" ca="1" si="50"/>
        <v/>
      </c>
      <c r="AO143" s="6" t="str">
        <f ca="1">IF(AND($A143&lt;&gt;"",$A143&lt;&gt;"TOTAL"),IF(AND('[10]PDI_OTRAS SITUACIONES ADMINISTR'!$BP141&lt;&gt;"",'[10]PDI_OTRAS SITUACIONES ADMINISTR'!$BP141&lt;&gt;0),'[10]PDI_OTRAS SITUACIONES ADMINISTR'!$BP141,""),IF($A143="TOTAL",SUM(INDIRECT("AO4:AO"&amp;ROW()-1)),""))</f>
        <v/>
      </c>
      <c r="AP143" s="6" t="str">
        <f ca="1">IF(AND($A143&lt;&gt;"",$A143&lt;&gt;"TOTAL"),IF(AND('[10]PDI_OTRAS SITUACIONES ADMINISTR'!$BR141&lt;&gt;"",'[10]PDI_OTRAS SITUACIONES ADMINISTR'!$BR141&lt;&gt;0),'[10]PDI_OTRAS SITUACIONES ADMINISTR'!$BR141,""),IF($A143="TOTAL",SUM(INDIRECT("AP4:AP"&amp;ROW()-1)),""))</f>
        <v/>
      </c>
      <c r="AQ143" s="6" t="str">
        <f t="shared" ca="1" si="51"/>
        <v/>
      </c>
      <c r="AR143" s="6" t="str">
        <f ca="1">IF(AND($A143&lt;&gt;"",$A143&lt;&gt;"TOTAL"),IF(AND('[10]PDI_OTRAS SITUACIONES ADMINISTR'!$BU141&lt;&gt;"",'[10]PDI_OTRAS SITUACIONES ADMINISTR'!$BU141&lt;&gt;0),'[10]PDI_OTRAS SITUACIONES ADMINISTR'!$BU141,""),IF($A143="TOTAL",SUM(INDIRECT("AR4:AR"&amp;ROW()-1)),""))</f>
        <v/>
      </c>
      <c r="AS143" s="6" t="str">
        <f ca="1">IF(AND($A143&lt;&gt;"",$A143&lt;&gt;"TOTAL"),IF(AND('[10]PDI_OTRAS SITUACIONES ADMINISTR'!$BW141&lt;&gt;"",'[10]PDI_OTRAS SITUACIONES ADMINISTR'!$BW141&lt;&gt;0),'[10]PDI_OTRAS SITUACIONES ADMINISTR'!$BW141,""),IF($A143="TOTAL",SUM(INDIRECT("AS4:AS"&amp;ROW()-1)),""))</f>
        <v/>
      </c>
      <c r="AT143" s="6" t="str">
        <f t="shared" ca="1" si="52"/>
        <v/>
      </c>
      <c r="AU143" s="6" t="str">
        <f ca="1">IF(AND($A143&lt;&gt;"",$A143&lt;&gt;"TOTAL"),IF(AND('[10]PDI_OTRAS SITUACIONES ADMINISTR'!$BZ141&lt;&gt;"",'[10]PDI_OTRAS SITUACIONES ADMINISTR'!$BZ141&lt;&gt;0),'[10]PDI_OTRAS SITUACIONES ADMINISTR'!$BZ141,""),IF($A143="TOTAL",SUM(INDIRECT("AU4:AU"&amp;ROW()-1)),""))</f>
        <v/>
      </c>
      <c r="AV143" s="6" t="str">
        <f ca="1">IF(AND($A143&lt;&gt;"",$A143&lt;&gt;"TOTAL"),IF(AND('[10]PDI_OTRAS SITUACIONES ADMINISTR'!$CB141&lt;&gt;"",'[10]PDI_OTRAS SITUACIONES ADMINISTR'!$CB141&lt;&gt;0),'[10]PDI_OTRAS SITUACIONES ADMINISTR'!$CB141,""),IF($A143="TOTAL",SUM(INDIRECT("AV4:AV"&amp;ROW()-1)),""))</f>
        <v/>
      </c>
      <c r="AW143" s="6" t="str">
        <f t="shared" ca="1" si="53"/>
        <v/>
      </c>
      <c r="AX143" s="6" t="str">
        <f ca="1">IF(AND($A143&lt;&gt;"",$A143&lt;&gt;"TOTAL"),IF(AND('[10]PDI_OTRAS SITUACIONES ADMINISTR'!$CE141&lt;&gt;"",'[10]PDI_OTRAS SITUACIONES ADMINISTR'!$CE141&lt;&gt;0),'[10]PDI_OTRAS SITUACIONES ADMINISTR'!$CE141,""),IF($A143="TOTAL",SUM(INDIRECT("AX4:AX"&amp;ROW()-1)),""))</f>
        <v/>
      </c>
      <c r="AY143" s="6" t="str">
        <f ca="1">IF(AND($A143&lt;&gt;"",$A143&lt;&gt;"TOTAL"),IF(AND('[10]PDI_OTRAS SITUACIONES ADMINISTR'!$CG141&lt;&gt;"",'[10]PDI_OTRAS SITUACIONES ADMINISTR'!$CG141&lt;&gt;0),'[10]PDI_OTRAS SITUACIONES ADMINISTR'!$CG141,""),IF($A143="TOTAL",SUM(INDIRECT("AY4:AY"&amp;ROW()-1)),""))</f>
        <v/>
      </c>
      <c r="AZ143" s="6" t="str">
        <f t="shared" ca="1" si="54"/>
        <v/>
      </c>
      <c r="BA143" s="6" t="str">
        <f ca="1">IF(AND($A143&lt;&gt;"",$A143&lt;&gt;"TOTAL"),IF(AND('[10]PDI_OTRAS SITUACIONES ADMINISTR'!$CJ141&lt;&gt;"",'[10]PDI_OTRAS SITUACIONES ADMINISTR'!$CJ141&lt;&gt;0),'[10]PDI_OTRAS SITUACIONES ADMINISTR'!$CJ141,""),IF($A143="TOTAL",SUM(INDIRECT("BA4:BA"&amp;ROW()-1)),""))</f>
        <v/>
      </c>
      <c r="BB143" s="6" t="str">
        <f ca="1">IF(AND($A143&lt;&gt;"",$A143&lt;&gt;"TOTAL"),IF(AND('[10]PDI_OTRAS SITUACIONES ADMINISTR'!$CL141&lt;&gt;"",'[10]PDI_OTRAS SITUACIONES ADMINISTR'!$CL141&lt;&gt;0),'[10]PDI_OTRAS SITUACIONES ADMINISTR'!$CL141,""),IF($A143="TOTAL",SUM(INDIRECT("BB4:BB"&amp;ROW()-1)),""))</f>
        <v/>
      </c>
      <c r="BC143" s="6" t="str">
        <f t="shared" ca="1" si="55"/>
        <v/>
      </c>
      <c r="BD143" s="6" t="str">
        <f ca="1">IF(AND($A143&lt;&gt;"",$A143&lt;&gt;"TOTAL"),IF(AND('[10]PDI_OTRAS SITUACIONES ADMINISTR'!$CO141&lt;&gt;"",'[10]PDI_OTRAS SITUACIONES ADMINISTR'!$CO141&lt;&gt;0),'[10]PDI_OTRAS SITUACIONES ADMINISTR'!$CO141,""),IF($A143="TOTAL",SUM(INDIRECT("BD4:BD"&amp;ROW()-1)),""))</f>
        <v/>
      </c>
      <c r="BE143" s="6" t="str">
        <f ca="1">IF(AND($A143&lt;&gt;"",$A143&lt;&gt;"TOTAL"),IF(AND('[10]PDI_OTRAS SITUACIONES ADMINISTR'!$CQ141&lt;&gt;"",'[10]PDI_OTRAS SITUACIONES ADMINISTR'!$CQ141&lt;&gt;0),'[10]PDI_OTRAS SITUACIONES ADMINISTR'!$CQ141,""),IF($A143="TOTAL",SUM(INDIRECT("BE4:BE"&amp;ROW()-1)),""))</f>
        <v/>
      </c>
      <c r="BF143" s="6" t="str">
        <f t="shared" ca="1" si="56"/>
        <v/>
      </c>
    </row>
    <row r="144" spans="1:58" x14ac:dyDescent="0.2">
      <c r="A144" s="19" t="str">
        <f>IF('[10]PDI_OTRAS SITUACIONES ADMINISTR'!$B142&lt;&gt;"",'[10]PDI_OTRAS SITUACIONES ADMINISTR'!$B142,IF(AND('[10]PDI_OTRAS SITUACIONES ADMINISTR'!$B142="",'[10]PDI_OTRAS SITUACIONES ADMINISTR'!$B143="",'[10]PDI_OTRAS SITUACIONES ADMINISTR'!$B141=""),"","TOTAL"))</f>
        <v/>
      </c>
      <c r="B144" s="6" t="str">
        <f ca="1">IF(AND($A144&lt;&gt;"",$A144&lt;&gt;"TOTAL"),IF(AND('[10]PDI_OTRAS SITUACIONES ADMINISTR'!$C142&lt;&gt;"",'[10]PDI_OTRAS SITUACIONES ADMINISTR'!$C142&lt;&gt;0),'[10]PDI_OTRAS SITUACIONES ADMINISTR'!$C142,""),IF($A144="TOTAL",SUM(INDIRECT("B4:B"&amp;ROW()-1)),""))</f>
        <v/>
      </c>
      <c r="C144" s="6" t="str">
        <f ca="1">IF(AND($A144&lt;&gt;"",$A144&lt;&gt;"TOTAL"),IF(AND('[10]PDI_OTRAS SITUACIONES ADMINISTR'!$E142&lt;&gt;"",'[10]PDI_OTRAS SITUACIONES ADMINISTR'!$E142&lt;&gt;0),'[10]PDI_OTRAS SITUACIONES ADMINISTR'!$E142,""),IF($A144="TOTAL",SUM(INDIRECT("C4:C"&amp;ROW()-1)),""))</f>
        <v/>
      </c>
      <c r="D144" s="6" t="str">
        <f t="shared" ca="1" si="38"/>
        <v/>
      </c>
      <c r="E144" s="6" t="str">
        <f ca="1">IF(AND($A144&lt;&gt;"",$A144&lt;&gt;"TOTAL"),IF(AND('[10]PDI_OTRAS SITUACIONES ADMINISTR'!$H142&lt;&gt;"",'[10]PDI_OTRAS SITUACIONES ADMINISTR'!$H142&lt;&gt;0),'[10]PDI_OTRAS SITUACIONES ADMINISTR'!$H142,""),IF($A144="TOTAL",SUM(INDIRECT("E4:E"&amp;ROW()-1)),""))</f>
        <v/>
      </c>
      <c r="F144" s="6" t="str">
        <f ca="1">IF(AND($A144&lt;&gt;"",$A144&lt;&gt;"TOTAL"),IF(AND('[10]PDI_OTRAS SITUACIONES ADMINISTR'!$J142&lt;&gt;"",'[10]PDI_OTRAS SITUACIONES ADMINISTR'!$J142&lt;&gt;0),'[10]PDI_OTRAS SITUACIONES ADMINISTR'!$J142,""),IF($A144="TOTAL",SUM(INDIRECT("F4:F"&amp;ROW()-1)),""))</f>
        <v/>
      </c>
      <c r="G144" s="6" t="str">
        <f t="shared" ca="1" si="39"/>
        <v/>
      </c>
      <c r="H144" s="6" t="str">
        <f ca="1">IF(AND($A144&lt;&gt;"",$A144&lt;&gt;"TOTAL"),IF(AND('[10]PDI_OTRAS SITUACIONES ADMINISTR'!$M142&lt;&gt;"",'[10]PDI_OTRAS SITUACIONES ADMINISTR'!$M142&lt;&gt;0),'[10]PDI_OTRAS SITUACIONES ADMINISTR'!$M142,""),IF($A144="TOTAL",SUM(INDIRECT("H4:H"&amp;ROW()-1)),""))</f>
        <v/>
      </c>
      <c r="I144" s="6" t="str">
        <f ca="1">IF(AND($A144&lt;&gt;"",$A144&lt;&gt;"TOTAL"),IF(AND('[10]PDI_OTRAS SITUACIONES ADMINISTR'!$O142&lt;&gt;"",'[10]PDI_OTRAS SITUACIONES ADMINISTR'!$O142&lt;&gt;0),'[10]PDI_OTRAS SITUACIONES ADMINISTR'!$O142,""),IF($A144="TOTAL",SUM(INDIRECT("I4:I"&amp;ROW()-1)),""))</f>
        <v/>
      </c>
      <c r="J144" s="6" t="str">
        <f t="shared" ca="1" si="40"/>
        <v/>
      </c>
      <c r="K144" s="6" t="str">
        <f ca="1">IF(AND($A144&lt;&gt;"",$A144&lt;&gt;"TOTAL"),IF(AND('[10]PDI_OTRAS SITUACIONES ADMINISTR'!$R142&lt;&gt;"",'[10]PDI_OTRAS SITUACIONES ADMINISTR'!$R142&lt;&gt;0),'[10]PDI_OTRAS SITUACIONES ADMINISTR'!$R142,""),IF($A144="TOTAL",SUM(INDIRECT("K4:K"&amp;ROW()-1)),""))</f>
        <v/>
      </c>
      <c r="L144" s="6" t="str">
        <f ca="1">IF(AND($A144&lt;&gt;"",$A144&lt;&gt;"TOTAL"),IF(AND('[10]PDI_OTRAS SITUACIONES ADMINISTR'!$T142&lt;&gt;"",'[10]PDI_OTRAS SITUACIONES ADMINISTR'!$T142&lt;&gt;0),'[10]PDI_OTRAS SITUACIONES ADMINISTR'!$T142,""),IF($A144="TOTAL",SUM(INDIRECT("L4:L"&amp;ROW()-1)),""))</f>
        <v/>
      </c>
      <c r="M144" s="6" t="str">
        <f t="shared" ca="1" si="41"/>
        <v/>
      </c>
      <c r="N144" s="6" t="str">
        <f ca="1">IF(AND($A144&lt;&gt;"",$A144&lt;&gt;"TOTAL"),IF(AND('[10]PDI_OTRAS SITUACIONES ADMINISTR'!$W142&lt;&gt;"",'[10]PDI_OTRAS SITUACIONES ADMINISTR'!$W142&lt;&gt;0),'[10]PDI_OTRAS SITUACIONES ADMINISTR'!$W142,""),IF($A144="TOTAL",SUM(INDIRECT("N4:N"&amp;ROW()-1)),""))</f>
        <v/>
      </c>
      <c r="O144" s="6" t="str">
        <f ca="1">IF(AND($A144&lt;&gt;"",$A144&lt;&gt;"TOTAL"),IF(AND('[10]PDI_OTRAS SITUACIONES ADMINISTR'!$Y142&lt;&gt;"",'[10]PDI_OTRAS SITUACIONES ADMINISTR'!$Y142&lt;&gt;0),'[10]PDI_OTRAS SITUACIONES ADMINISTR'!$Y142,""),IF($A144="TOTAL",SUM(INDIRECT("O4:O"&amp;ROW()-1)),""))</f>
        <v/>
      </c>
      <c r="P144" s="6" t="str">
        <f t="shared" ca="1" si="42"/>
        <v/>
      </c>
      <c r="Q144" s="6" t="str">
        <f ca="1">IF(AND($A144&lt;&gt;"",$A144&lt;&gt;"TOTAL"),IF(AND('[10]PDI_OTRAS SITUACIONES ADMINISTR'!$AB142&lt;&gt;"",'[10]PDI_OTRAS SITUACIONES ADMINISTR'!$AB142&lt;&gt;0),'[10]PDI_OTRAS SITUACIONES ADMINISTR'!$AB142,""),IF($A144="TOTAL",SUM(INDIRECT("Q4:Q"&amp;ROW()-1)),""))</f>
        <v/>
      </c>
      <c r="R144" s="6" t="str">
        <f ca="1">IF(AND($A144&lt;&gt;"",$A144&lt;&gt;"TOTAL"),IF(AND('[10]PDI_OTRAS SITUACIONES ADMINISTR'!$AD142&lt;&gt;"",'[10]PDI_OTRAS SITUACIONES ADMINISTR'!$AD142&lt;&gt;0),'[10]PDI_OTRAS SITUACIONES ADMINISTR'!$AD142,""),IF($A144="TOTAL",SUM(INDIRECT("R4:R"&amp;ROW()-1)),""))</f>
        <v/>
      </c>
      <c r="S144" s="6" t="str">
        <f t="shared" ca="1" si="43"/>
        <v/>
      </c>
      <c r="T144" s="6" t="str">
        <f ca="1">IF(AND($A144&lt;&gt;"",$A144&lt;&gt;"TOTAL"),IF(AND('[10]PDI_OTRAS SITUACIONES ADMINISTR'!$AG142&lt;&gt;"",'[10]PDI_OTRAS SITUACIONES ADMINISTR'!$AG142&lt;&gt;0),'[10]PDI_OTRAS SITUACIONES ADMINISTR'!$AG142,""),IF($A144="TOTAL",SUM(INDIRECT("T4:T"&amp;ROW()-1)),""))</f>
        <v/>
      </c>
      <c r="U144" s="6" t="str">
        <f ca="1">IF(AND($A144&lt;&gt;"",$A144&lt;&gt;"TOTAL"),IF(AND('[10]PDI_OTRAS SITUACIONES ADMINISTR'!$AI142&lt;&gt;"",'[10]PDI_OTRAS SITUACIONES ADMINISTR'!$AI142&lt;&gt;0),'[10]PDI_OTRAS SITUACIONES ADMINISTR'!$AI142,""),IF($A144="TOTAL",SUM(INDIRECT("U4:U"&amp;ROW()-1)),""))</f>
        <v/>
      </c>
      <c r="V144" s="6" t="str">
        <f t="shared" ca="1" si="44"/>
        <v/>
      </c>
      <c r="W144" s="6" t="str">
        <f ca="1">IF(AND($A144&lt;&gt;"",$A144&lt;&gt;"TOTAL"),IF(AND('[10]PDI_OTRAS SITUACIONES ADMINISTR'!$AL142&lt;&gt;"",'[10]PDI_OTRAS SITUACIONES ADMINISTR'!$AL142&lt;&gt;0),'[10]PDI_OTRAS SITUACIONES ADMINISTR'!$AL142,""),IF($A144="TOTAL",SUM(INDIRECT("W4:W"&amp;ROW()-1)),""))</f>
        <v/>
      </c>
      <c r="X144" s="6" t="str">
        <f ca="1">IF(AND($A144&lt;&gt;"",$A144&lt;&gt;"TOTAL"),IF(AND('[10]PDI_OTRAS SITUACIONES ADMINISTR'!$AN142&lt;&gt;"",'[10]PDI_OTRAS SITUACIONES ADMINISTR'!$AN142&lt;&gt;0),'[10]PDI_OTRAS SITUACIONES ADMINISTR'!$AN142,""),IF($A144="TOTAL",SUM(INDIRECT("X4:X"&amp;ROW()-1)),""))</f>
        <v/>
      </c>
      <c r="Y144" s="6" t="str">
        <f t="shared" ca="1" si="45"/>
        <v/>
      </c>
      <c r="Z144" s="6" t="str">
        <f ca="1">IF(AND($A144&lt;&gt;"",$A144&lt;&gt;"TOTAL"),IF(AND('[10]PDI_OTRAS SITUACIONES ADMINISTR'!$AQ142&lt;&gt;"",'[10]PDI_OTRAS SITUACIONES ADMINISTR'!$AQ142&lt;&gt;0),'[10]PDI_OTRAS SITUACIONES ADMINISTR'!$AQ142,""),IF($A144="TOTAL",SUM(INDIRECT("Z4:Z"&amp;ROW()-1)),""))</f>
        <v/>
      </c>
      <c r="AA144" s="6" t="str">
        <f ca="1">IF(AND($A144&lt;&gt;"",$A144&lt;&gt;"TOTAL"),IF(AND('[10]PDI_OTRAS SITUACIONES ADMINISTR'!$AS142&lt;&gt;"",'[10]PDI_OTRAS SITUACIONES ADMINISTR'!$AS142&lt;&gt;0),'[10]PDI_OTRAS SITUACIONES ADMINISTR'!$AS142,""),IF($A144="TOTAL",SUM(INDIRECT("AA4:AA"&amp;ROW()-1)),""))</f>
        <v/>
      </c>
      <c r="AB144" s="6" t="str">
        <f t="shared" ca="1" si="46"/>
        <v/>
      </c>
      <c r="AC144" s="6" t="str">
        <f ca="1">IF(AND($A144&lt;&gt;"",$A144&lt;&gt;"TOTAL"),IF(AND('[10]PDI_OTRAS SITUACIONES ADMINISTR'!$AV142&lt;&gt;"",'[10]PDI_OTRAS SITUACIONES ADMINISTR'!$AV142&lt;&gt;0),'[10]PDI_OTRAS SITUACIONES ADMINISTR'!$AV142,""),IF($A144="TOTAL",SUM(INDIRECT("AC4:AC"&amp;ROW()-1)),""))</f>
        <v/>
      </c>
      <c r="AD144" s="6" t="str">
        <f ca="1">IF(AND($A144&lt;&gt;"",$A144&lt;&gt;"TOTAL"),IF(AND('[10]PDI_OTRAS SITUACIONES ADMINISTR'!$AX142&lt;&gt;"",'[10]PDI_OTRAS SITUACIONES ADMINISTR'!$AX142&lt;&gt;0),'[10]PDI_OTRAS SITUACIONES ADMINISTR'!$AX142,""),IF($A144="TOTAL",SUM(INDIRECT("AD4:AD"&amp;ROW()-1)),""))</f>
        <v/>
      </c>
      <c r="AE144" s="6" t="str">
        <f t="shared" ca="1" si="47"/>
        <v/>
      </c>
      <c r="AF144" s="6" t="str">
        <f ca="1">IF(AND($A144&lt;&gt;"",$A144&lt;&gt;"TOTAL"),IF(AND('[10]PDI_OTRAS SITUACIONES ADMINISTR'!$BA142&lt;&gt;"",'[10]PDI_OTRAS SITUACIONES ADMINISTR'!$BA142&lt;&gt;0),'[10]PDI_OTRAS SITUACIONES ADMINISTR'!$BA142,""),IF($A144="TOTAL",SUM(INDIRECT("AF4:AF"&amp;ROW()-1)),""))</f>
        <v/>
      </c>
      <c r="AG144" s="6" t="str">
        <f ca="1">IF(AND($A144&lt;&gt;"",$A144&lt;&gt;"TOTAL"),IF(AND('[10]PDI_OTRAS SITUACIONES ADMINISTR'!$BC142&lt;&gt;"",'[10]PDI_OTRAS SITUACIONES ADMINISTR'!$BC142&lt;&gt;0),'[10]PDI_OTRAS SITUACIONES ADMINISTR'!$BC142,""),IF($A144="TOTAL",SUM(INDIRECT("AG4:AG"&amp;ROW()-1)),""))</f>
        <v/>
      </c>
      <c r="AH144" s="6" t="str">
        <f t="shared" ca="1" si="48"/>
        <v/>
      </c>
      <c r="AI144" s="6" t="str">
        <f ca="1">IF(AND($A144&lt;&gt;"",$A144&lt;&gt;"TOTAL"),IF(AND('[10]PDI_OTRAS SITUACIONES ADMINISTR'!$BF142&lt;&gt;"",'[10]PDI_OTRAS SITUACIONES ADMINISTR'!$BF142&lt;&gt;0),'[10]PDI_OTRAS SITUACIONES ADMINISTR'!$BF142,""),IF($A144="TOTAL",SUM(INDIRECT("AI4:AI"&amp;ROW()-1)),""))</f>
        <v/>
      </c>
      <c r="AJ144" s="6" t="str">
        <f ca="1">IF(AND($A144&lt;&gt;"",$A144&lt;&gt;"TOTAL"),IF(AND('[10]PDI_OTRAS SITUACIONES ADMINISTR'!$BH142&lt;&gt;"",'[10]PDI_OTRAS SITUACIONES ADMINISTR'!$BH142&lt;&gt;0),'[10]PDI_OTRAS SITUACIONES ADMINISTR'!$BH142,""),IF($A144="TOTAL",SUM(INDIRECT("AJ4:AJ"&amp;ROW()-1)),""))</f>
        <v/>
      </c>
      <c r="AK144" s="6" t="str">
        <f t="shared" ca="1" si="49"/>
        <v/>
      </c>
      <c r="AL144" s="6" t="str">
        <f ca="1">IF(AND($A144&lt;&gt;"",$A144&lt;&gt;"TOTAL"),IF(AND('[10]PDI_OTRAS SITUACIONES ADMINISTR'!$BK142&lt;&gt;"",'[10]PDI_OTRAS SITUACIONES ADMINISTR'!$BK142&lt;&gt;0),'[10]PDI_OTRAS SITUACIONES ADMINISTR'!$BK142,""),IF($A144="TOTAL",SUM(INDIRECT("AL4:AL"&amp;ROW()-1)),""))</f>
        <v/>
      </c>
      <c r="AM144" s="6" t="str">
        <f ca="1">IF(AND($A144&lt;&gt;"",$A144&lt;&gt;"TOTAL"),IF(AND('[10]PDI_OTRAS SITUACIONES ADMINISTR'!$BM142&lt;&gt;"",'[10]PDI_OTRAS SITUACIONES ADMINISTR'!$BM142&lt;&gt;0),'[10]PDI_OTRAS SITUACIONES ADMINISTR'!$BM142,""),IF($A144="TOTAL",SUM(INDIRECT("AM4:AM"&amp;ROW()-1)),""))</f>
        <v/>
      </c>
      <c r="AN144" s="6" t="str">
        <f t="shared" ca="1" si="50"/>
        <v/>
      </c>
      <c r="AO144" s="6" t="str">
        <f ca="1">IF(AND($A144&lt;&gt;"",$A144&lt;&gt;"TOTAL"),IF(AND('[10]PDI_OTRAS SITUACIONES ADMINISTR'!$BP142&lt;&gt;"",'[10]PDI_OTRAS SITUACIONES ADMINISTR'!$BP142&lt;&gt;0),'[10]PDI_OTRAS SITUACIONES ADMINISTR'!$BP142,""),IF($A144="TOTAL",SUM(INDIRECT("AO4:AO"&amp;ROW()-1)),""))</f>
        <v/>
      </c>
      <c r="AP144" s="6" t="str">
        <f ca="1">IF(AND($A144&lt;&gt;"",$A144&lt;&gt;"TOTAL"),IF(AND('[10]PDI_OTRAS SITUACIONES ADMINISTR'!$BR142&lt;&gt;"",'[10]PDI_OTRAS SITUACIONES ADMINISTR'!$BR142&lt;&gt;0),'[10]PDI_OTRAS SITUACIONES ADMINISTR'!$BR142,""),IF($A144="TOTAL",SUM(INDIRECT("AP4:AP"&amp;ROW()-1)),""))</f>
        <v/>
      </c>
      <c r="AQ144" s="6" t="str">
        <f t="shared" ca="1" si="51"/>
        <v/>
      </c>
      <c r="AR144" s="6" t="str">
        <f ca="1">IF(AND($A144&lt;&gt;"",$A144&lt;&gt;"TOTAL"),IF(AND('[10]PDI_OTRAS SITUACIONES ADMINISTR'!$BU142&lt;&gt;"",'[10]PDI_OTRAS SITUACIONES ADMINISTR'!$BU142&lt;&gt;0),'[10]PDI_OTRAS SITUACIONES ADMINISTR'!$BU142,""),IF($A144="TOTAL",SUM(INDIRECT("AR4:AR"&amp;ROW()-1)),""))</f>
        <v/>
      </c>
      <c r="AS144" s="6" t="str">
        <f ca="1">IF(AND($A144&lt;&gt;"",$A144&lt;&gt;"TOTAL"),IF(AND('[10]PDI_OTRAS SITUACIONES ADMINISTR'!$BW142&lt;&gt;"",'[10]PDI_OTRAS SITUACIONES ADMINISTR'!$BW142&lt;&gt;0),'[10]PDI_OTRAS SITUACIONES ADMINISTR'!$BW142,""),IF($A144="TOTAL",SUM(INDIRECT("AS4:AS"&amp;ROW()-1)),""))</f>
        <v/>
      </c>
      <c r="AT144" s="6" t="str">
        <f t="shared" ca="1" si="52"/>
        <v/>
      </c>
      <c r="AU144" s="6" t="str">
        <f ca="1">IF(AND($A144&lt;&gt;"",$A144&lt;&gt;"TOTAL"),IF(AND('[10]PDI_OTRAS SITUACIONES ADMINISTR'!$BZ142&lt;&gt;"",'[10]PDI_OTRAS SITUACIONES ADMINISTR'!$BZ142&lt;&gt;0),'[10]PDI_OTRAS SITUACIONES ADMINISTR'!$BZ142,""),IF($A144="TOTAL",SUM(INDIRECT("AU4:AU"&amp;ROW()-1)),""))</f>
        <v/>
      </c>
      <c r="AV144" s="6" t="str">
        <f ca="1">IF(AND($A144&lt;&gt;"",$A144&lt;&gt;"TOTAL"),IF(AND('[10]PDI_OTRAS SITUACIONES ADMINISTR'!$CB142&lt;&gt;"",'[10]PDI_OTRAS SITUACIONES ADMINISTR'!$CB142&lt;&gt;0),'[10]PDI_OTRAS SITUACIONES ADMINISTR'!$CB142,""),IF($A144="TOTAL",SUM(INDIRECT("AV4:AV"&amp;ROW()-1)),""))</f>
        <v/>
      </c>
      <c r="AW144" s="6" t="str">
        <f t="shared" ca="1" si="53"/>
        <v/>
      </c>
      <c r="AX144" s="6" t="str">
        <f ca="1">IF(AND($A144&lt;&gt;"",$A144&lt;&gt;"TOTAL"),IF(AND('[10]PDI_OTRAS SITUACIONES ADMINISTR'!$CE142&lt;&gt;"",'[10]PDI_OTRAS SITUACIONES ADMINISTR'!$CE142&lt;&gt;0),'[10]PDI_OTRAS SITUACIONES ADMINISTR'!$CE142,""),IF($A144="TOTAL",SUM(INDIRECT("AX4:AX"&amp;ROW()-1)),""))</f>
        <v/>
      </c>
      <c r="AY144" s="6" t="str">
        <f ca="1">IF(AND($A144&lt;&gt;"",$A144&lt;&gt;"TOTAL"),IF(AND('[10]PDI_OTRAS SITUACIONES ADMINISTR'!$CG142&lt;&gt;"",'[10]PDI_OTRAS SITUACIONES ADMINISTR'!$CG142&lt;&gt;0),'[10]PDI_OTRAS SITUACIONES ADMINISTR'!$CG142,""),IF($A144="TOTAL",SUM(INDIRECT("AY4:AY"&amp;ROW()-1)),""))</f>
        <v/>
      </c>
      <c r="AZ144" s="6" t="str">
        <f t="shared" ca="1" si="54"/>
        <v/>
      </c>
      <c r="BA144" s="6" t="str">
        <f ca="1">IF(AND($A144&lt;&gt;"",$A144&lt;&gt;"TOTAL"),IF(AND('[10]PDI_OTRAS SITUACIONES ADMINISTR'!$CJ142&lt;&gt;"",'[10]PDI_OTRAS SITUACIONES ADMINISTR'!$CJ142&lt;&gt;0),'[10]PDI_OTRAS SITUACIONES ADMINISTR'!$CJ142,""),IF($A144="TOTAL",SUM(INDIRECT("BA4:BA"&amp;ROW()-1)),""))</f>
        <v/>
      </c>
      <c r="BB144" s="6" t="str">
        <f ca="1">IF(AND($A144&lt;&gt;"",$A144&lt;&gt;"TOTAL"),IF(AND('[10]PDI_OTRAS SITUACIONES ADMINISTR'!$CL142&lt;&gt;"",'[10]PDI_OTRAS SITUACIONES ADMINISTR'!$CL142&lt;&gt;0),'[10]PDI_OTRAS SITUACIONES ADMINISTR'!$CL142,""),IF($A144="TOTAL",SUM(INDIRECT("BB4:BB"&amp;ROW()-1)),""))</f>
        <v/>
      </c>
      <c r="BC144" s="6" t="str">
        <f t="shared" ca="1" si="55"/>
        <v/>
      </c>
      <c r="BD144" s="6" t="str">
        <f ca="1">IF(AND($A144&lt;&gt;"",$A144&lt;&gt;"TOTAL"),IF(AND('[10]PDI_OTRAS SITUACIONES ADMINISTR'!$CO142&lt;&gt;"",'[10]PDI_OTRAS SITUACIONES ADMINISTR'!$CO142&lt;&gt;0),'[10]PDI_OTRAS SITUACIONES ADMINISTR'!$CO142,""),IF($A144="TOTAL",SUM(INDIRECT("BD4:BD"&amp;ROW()-1)),""))</f>
        <v/>
      </c>
      <c r="BE144" s="6" t="str">
        <f ca="1">IF(AND($A144&lt;&gt;"",$A144&lt;&gt;"TOTAL"),IF(AND('[10]PDI_OTRAS SITUACIONES ADMINISTR'!$CQ142&lt;&gt;"",'[10]PDI_OTRAS SITUACIONES ADMINISTR'!$CQ142&lt;&gt;0),'[10]PDI_OTRAS SITUACIONES ADMINISTR'!$CQ142,""),IF($A144="TOTAL",SUM(INDIRECT("BE4:BE"&amp;ROW()-1)),""))</f>
        <v/>
      </c>
      <c r="BF144" s="6" t="str">
        <f t="shared" ca="1" si="56"/>
        <v/>
      </c>
    </row>
    <row r="145" spans="1:58" x14ac:dyDescent="0.2">
      <c r="A145" s="19" t="str">
        <f>IF('[10]PDI_OTRAS SITUACIONES ADMINISTR'!$B143&lt;&gt;"",'[10]PDI_OTRAS SITUACIONES ADMINISTR'!$B143,IF(AND('[10]PDI_OTRAS SITUACIONES ADMINISTR'!$B143="",'[10]PDI_OTRAS SITUACIONES ADMINISTR'!$B144="",'[10]PDI_OTRAS SITUACIONES ADMINISTR'!$B142=""),"","TOTAL"))</f>
        <v/>
      </c>
      <c r="B145" s="6" t="str">
        <f ca="1">IF(AND($A145&lt;&gt;"",$A145&lt;&gt;"TOTAL"),IF(AND('[10]PDI_OTRAS SITUACIONES ADMINISTR'!$C143&lt;&gt;"",'[10]PDI_OTRAS SITUACIONES ADMINISTR'!$C143&lt;&gt;0),'[10]PDI_OTRAS SITUACIONES ADMINISTR'!$C143,""),IF($A145="TOTAL",SUM(INDIRECT("B4:B"&amp;ROW()-1)),""))</f>
        <v/>
      </c>
      <c r="C145" s="6" t="str">
        <f ca="1">IF(AND($A145&lt;&gt;"",$A145&lt;&gt;"TOTAL"),IF(AND('[10]PDI_OTRAS SITUACIONES ADMINISTR'!$E143&lt;&gt;"",'[10]PDI_OTRAS SITUACIONES ADMINISTR'!$E143&lt;&gt;0),'[10]PDI_OTRAS SITUACIONES ADMINISTR'!$E143,""),IF($A145="TOTAL",SUM(INDIRECT("C4:C"&amp;ROW()-1)),""))</f>
        <v/>
      </c>
      <c r="D145" s="6" t="str">
        <f t="shared" ca="1" si="38"/>
        <v/>
      </c>
      <c r="E145" s="6" t="str">
        <f ca="1">IF(AND($A145&lt;&gt;"",$A145&lt;&gt;"TOTAL"),IF(AND('[10]PDI_OTRAS SITUACIONES ADMINISTR'!$H143&lt;&gt;"",'[10]PDI_OTRAS SITUACIONES ADMINISTR'!$H143&lt;&gt;0),'[10]PDI_OTRAS SITUACIONES ADMINISTR'!$H143,""),IF($A145="TOTAL",SUM(INDIRECT("E4:E"&amp;ROW()-1)),""))</f>
        <v/>
      </c>
      <c r="F145" s="6" t="str">
        <f ca="1">IF(AND($A145&lt;&gt;"",$A145&lt;&gt;"TOTAL"),IF(AND('[10]PDI_OTRAS SITUACIONES ADMINISTR'!$J143&lt;&gt;"",'[10]PDI_OTRAS SITUACIONES ADMINISTR'!$J143&lt;&gt;0),'[10]PDI_OTRAS SITUACIONES ADMINISTR'!$J143,""),IF($A145="TOTAL",SUM(INDIRECT("F4:F"&amp;ROW()-1)),""))</f>
        <v/>
      </c>
      <c r="G145" s="6" t="str">
        <f t="shared" ca="1" si="39"/>
        <v/>
      </c>
      <c r="H145" s="6" t="str">
        <f ca="1">IF(AND($A145&lt;&gt;"",$A145&lt;&gt;"TOTAL"),IF(AND('[10]PDI_OTRAS SITUACIONES ADMINISTR'!$M143&lt;&gt;"",'[10]PDI_OTRAS SITUACIONES ADMINISTR'!$M143&lt;&gt;0),'[10]PDI_OTRAS SITUACIONES ADMINISTR'!$M143,""),IF($A145="TOTAL",SUM(INDIRECT("H4:H"&amp;ROW()-1)),""))</f>
        <v/>
      </c>
      <c r="I145" s="6" t="str">
        <f ca="1">IF(AND($A145&lt;&gt;"",$A145&lt;&gt;"TOTAL"),IF(AND('[10]PDI_OTRAS SITUACIONES ADMINISTR'!$O143&lt;&gt;"",'[10]PDI_OTRAS SITUACIONES ADMINISTR'!$O143&lt;&gt;0),'[10]PDI_OTRAS SITUACIONES ADMINISTR'!$O143,""),IF($A145="TOTAL",SUM(INDIRECT("I4:I"&amp;ROW()-1)),""))</f>
        <v/>
      </c>
      <c r="J145" s="6" t="str">
        <f t="shared" ca="1" si="40"/>
        <v/>
      </c>
      <c r="K145" s="6" t="str">
        <f ca="1">IF(AND($A145&lt;&gt;"",$A145&lt;&gt;"TOTAL"),IF(AND('[10]PDI_OTRAS SITUACIONES ADMINISTR'!$R143&lt;&gt;"",'[10]PDI_OTRAS SITUACIONES ADMINISTR'!$R143&lt;&gt;0),'[10]PDI_OTRAS SITUACIONES ADMINISTR'!$R143,""),IF($A145="TOTAL",SUM(INDIRECT("K4:K"&amp;ROW()-1)),""))</f>
        <v/>
      </c>
      <c r="L145" s="6" t="str">
        <f ca="1">IF(AND($A145&lt;&gt;"",$A145&lt;&gt;"TOTAL"),IF(AND('[10]PDI_OTRAS SITUACIONES ADMINISTR'!$T143&lt;&gt;"",'[10]PDI_OTRAS SITUACIONES ADMINISTR'!$T143&lt;&gt;0),'[10]PDI_OTRAS SITUACIONES ADMINISTR'!$T143,""),IF($A145="TOTAL",SUM(INDIRECT("L4:L"&amp;ROW()-1)),""))</f>
        <v/>
      </c>
      <c r="M145" s="6" t="str">
        <f t="shared" ca="1" si="41"/>
        <v/>
      </c>
      <c r="N145" s="6" t="str">
        <f ca="1">IF(AND($A145&lt;&gt;"",$A145&lt;&gt;"TOTAL"),IF(AND('[10]PDI_OTRAS SITUACIONES ADMINISTR'!$W143&lt;&gt;"",'[10]PDI_OTRAS SITUACIONES ADMINISTR'!$W143&lt;&gt;0),'[10]PDI_OTRAS SITUACIONES ADMINISTR'!$W143,""),IF($A145="TOTAL",SUM(INDIRECT("N4:N"&amp;ROW()-1)),""))</f>
        <v/>
      </c>
      <c r="O145" s="6" t="str">
        <f ca="1">IF(AND($A145&lt;&gt;"",$A145&lt;&gt;"TOTAL"),IF(AND('[10]PDI_OTRAS SITUACIONES ADMINISTR'!$Y143&lt;&gt;"",'[10]PDI_OTRAS SITUACIONES ADMINISTR'!$Y143&lt;&gt;0),'[10]PDI_OTRAS SITUACIONES ADMINISTR'!$Y143,""),IF($A145="TOTAL",SUM(INDIRECT("O4:O"&amp;ROW()-1)),""))</f>
        <v/>
      </c>
      <c r="P145" s="6" t="str">
        <f t="shared" ca="1" si="42"/>
        <v/>
      </c>
      <c r="Q145" s="6" t="str">
        <f ca="1">IF(AND($A145&lt;&gt;"",$A145&lt;&gt;"TOTAL"),IF(AND('[10]PDI_OTRAS SITUACIONES ADMINISTR'!$AB143&lt;&gt;"",'[10]PDI_OTRAS SITUACIONES ADMINISTR'!$AB143&lt;&gt;0),'[10]PDI_OTRAS SITUACIONES ADMINISTR'!$AB143,""),IF($A145="TOTAL",SUM(INDIRECT("Q4:Q"&amp;ROW()-1)),""))</f>
        <v/>
      </c>
      <c r="R145" s="6" t="str">
        <f ca="1">IF(AND($A145&lt;&gt;"",$A145&lt;&gt;"TOTAL"),IF(AND('[10]PDI_OTRAS SITUACIONES ADMINISTR'!$AD143&lt;&gt;"",'[10]PDI_OTRAS SITUACIONES ADMINISTR'!$AD143&lt;&gt;0),'[10]PDI_OTRAS SITUACIONES ADMINISTR'!$AD143,""),IF($A145="TOTAL",SUM(INDIRECT("R4:R"&amp;ROW()-1)),""))</f>
        <v/>
      </c>
      <c r="S145" s="6" t="str">
        <f t="shared" ca="1" si="43"/>
        <v/>
      </c>
      <c r="T145" s="6" t="str">
        <f ca="1">IF(AND($A145&lt;&gt;"",$A145&lt;&gt;"TOTAL"),IF(AND('[10]PDI_OTRAS SITUACIONES ADMINISTR'!$AG143&lt;&gt;"",'[10]PDI_OTRAS SITUACIONES ADMINISTR'!$AG143&lt;&gt;0),'[10]PDI_OTRAS SITUACIONES ADMINISTR'!$AG143,""),IF($A145="TOTAL",SUM(INDIRECT("T4:T"&amp;ROW()-1)),""))</f>
        <v/>
      </c>
      <c r="U145" s="6" t="str">
        <f ca="1">IF(AND($A145&lt;&gt;"",$A145&lt;&gt;"TOTAL"),IF(AND('[10]PDI_OTRAS SITUACIONES ADMINISTR'!$AI143&lt;&gt;"",'[10]PDI_OTRAS SITUACIONES ADMINISTR'!$AI143&lt;&gt;0),'[10]PDI_OTRAS SITUACIONES ADMINISTR'!$AI143,""),IF($A145="TOTAL",SUM(INDIRECT("U4:U"&amp;ROW()-1)),""))</f>
        <v/>
      </c>
      <c r="V145" s="6" t="str">
        <f t="shared" ca="1" si="44"/>
        <v/>
      </c>
      <c r="W145" s="6" t="str">
        <f ca="1">IF(AND($A145&lt;&gt;"",$A145&lt;&gt;"TOTAL"),IF(AND('[10]PDI_OTRAS SITUACIONES ADMINISTR'!$AL143&lt;&gt;"",'[10]PDI_OTRAS SITUACIONES ADMINISTR'!$AL143&lt;&gt;0),'[10]PDI_OTRAS SITUACIONES ADMINISTR'!$AL143,""),IF($A145="TOTAL",SUM(INDIRECT("W4:W"&amp;ROW()-1)),""))</f>
        <v/>
      </c>
      <c r="X145" s="6" t="str">
        <f ca="1">IF(AND($A145&lt;&gt;"",$A145&lt;&gt;"TOTAL"),IF(AND('[10]PDI_OTRAS SITUACIONES ADMINISTR'!$AN143&lt;&gt;"",'[10]PDI_OTRAS SITUACIONES ADMINISTR'!$AN143&lt;&gt;0),'[10]PDI_OTRAS SITUACIONES ADMINISTR'!$AN143,""),IF($A145="TOTAL",SUM(INDIRECT("X4:X"&amp;ROW()-1)),""))</f>
        <v/>
      </c>
      <c r="Y145" s="6" t="str">
        <f t="shared" ca="1" si="45"/>
        <v/>
      </c>
      <c r="Z145" s="6" t="str">
        <f ca="1">IF(AND($A145&lt;&gt;"",$A145&lt;&gt;"TOTAL"),IF(AND('[10]PDI_OTRAS SITUACIONES ADMINISTR'!$AQ143&lt;&gt;"",'[10]PDI_OTRAS SITUACIONES ADMINISTR'!$AQ143&lt;&gt;0),'[10]PDI_OTRAS SITUACIONES ADMINISTR'!$AQ143,""),IF($A145="TOTAL",SUM(INDIRECT("Z4:Z"&amp;ROW()-1)),""))</f>
        <v/>
      </c>
      <c r="AA145" s="6" t="str">
        <f ca="1">IF(AND($A145&lt;&gt;"",$A145&lt;&gt;"TOTAL"),IF(AND('[10]PDI_OTRAS SITUACIONES ADMINISTR'!$AS143&lt;&gt;"",'[10]PDI_OTRAS SITUACIONES ADMINISTR'!$AS143&lt;&gt;0),'[10]PDI_OTRAS SITUACIONES ADMINISTR'!$AS143,""),IF($A145="TOTAL",SUM(INDIRECT("AA4:AA"&amp;ROW()-1)),""))</f>
        <v/>
      </c>
      <c r="AB145" s="6" t="str">
        <f t="shared" ca="1" si="46"/>
        <v/>
      </c>
      <c r="AC145" s="6" t="str">
        <f ca="1">IF(AND($A145&lt;&gt;"",$A145&lt;&gt;"TOTAL"),IF(AND('[10]PDI_OTRAS SITUACIONES ADMINISTR'!$AV143&lt;&gt;"",'[10]PDI_OTRAS SITUACIONES ADMINISTR'!$AV143&lt;&gt;0),'[10]PDI_OTRAS SITUACIONES ADMINISTR'!$AV143,""),IF($A145="TOTAL",SUM(INDIRECT("AC4:AC"&amp;ROW()-1)),""))</f>
        <v/>
      </c>
      <c r="AD145" s="6" t="str">
        <f ca="1">IF(AND($A145&lt;&gt;"",$A145&lt;&gt;"TOTAL"),IF(AND('[10]PDI_OTRAS SITUACIONES ADMINISTR'!$AX143&lt;&gt;"",'[10]PDI_OTRAS SITUACIONES ADMINISTR'!$AX143&lt;&gt;0),'[10]PDI_OTRAS SITUACIONES ADMINISTR'!$AX143,""),IF($A145="TOTAL",SUM(INDIRECT("AD4:AD"&amp;ROW()-1)),""))</f>
        <v/>
      </c>
      <c r="AE145" s="6" t="str">
        <f t="shared" ca="1" si="47"/>
        <v/>
      </c>
      <c r="AF145" s="6" t="str">
        <f ca="1">IF(AND($A145&lt;&gt;"",$A145&lt;&gt;"TOTAL"),IF(AND('[10]PDI_OTRAS SITUACIONES ADMINISTR'!$BA143&lt;&gt;"",'[10]PDI_OTRAS SITUACIONES ADMINISTR'!$BA143&lt;&gt;0),'[10]PDI_OTRAS SITUACIONES ADMINISTR'!$BA143,""),IF($A145="TOTAL",SUM(INDIRECT("AF4:AF"&amp;ROW()-1)),""))</f>
        <v/>
      </c>
      <c r="AG145" s="6" t="str">
        <f ca="1">IF(AND($A145&lt;&gt;"",$A145&lt;&gt;"TOTAL"),IF(AND('[10]PDI_OTRAS SITUACIONES ADMINISTR'!$BC143&lt;&gt;"",'[10]PDI_OTRAS SITUACIONES ADMINISTR'!$BC143&lt;&gt;0),'[10]PDI_OTRAS SITUACIONES ADMINISTR'!$BC143,""),IF($A145="TOTAL",SUM(INDIRECT("AG4:AG"&amp;ROW()-1)),""))</f>
        <v/>
      </c>
      <c r="AH145" s="6" t="str">
        <f t="shared" ca="1" si="48"/>
        <v/>
      </c>
      <c r="AI145" s="6" t="str">
        <f ca="1">IF(AND($A145&lt;&gt;"",$A145&lt;&gt;"TOTAL"),IF(AND('[10]PDI_OTRAS SITUACIONES ADMINISTR'!$BF143&lt;&gt;"",'[10]PDI_OTRAS SITUACIONES ADMINISTR'!$BF143&lt;&gt;0),'[10]PDI_OTRAS SITUACIONES ADMINISTR'!$BF143,""),IF($A145="TOTAL",SUM(INDIRECT("AI4:AI"&amp;ROW()-1)),""))</f>
        <v/>
      </c>
      <c r="AJ145" s="6" t="str">
        <f ca="1">IF(AND($A145&lt;&gt;"",$A145&lt;&gt;"TOTAL"),IF(AND('[10]PDI_OTRAS SITUACIONES ADMINISTR'!$BH143&lt;&gt;"",'[10]PDI_OTRAS SITUACIONES ADMINISTR'!$BH143&lt;&gt;0),'[10]PDI_OTRAS SITUACIONES ADMINISTR'!$BH143,""),IF($A145="TOTAL",SUM(INDIRECT("AJ4:AJ"&amp;ROW()-1)),""))</f>
        <v/>
      </c>
      <c r="AK145" s="6" t="str">
        <f t="shared" ca="1" si="49"/>
        <v/>
      </c>
      <c r="AL145" s="6" t="str">
        <f ca="1">IF(AND($A145&lt;&gt;"",$A145&lt;&gt;"TOTAL"),IF(AND('[10]PDI_OTRAS SITUACIONES ADMINISTR'!$BK143&lt;&gt;"",'[10]PDI_OTRAS SITUACIONES ADMINISTR'!$BK143&lt;&gt;0),'[10]PDI_OTRAS SITUACIONES ADMINISTR'!$BK143,""),IF($A145="TOTAL",SUM(INDIRECT("AL4:AL"&amp;ROW()-1)),""))</f>
        <v/>
      </c>
      <c r="AM145" s="6" t="str">
        <f ca="1">IF(AND($A145&lt;&gt;"",$A145&lt;&gt;"TOTAL"),IF(AND('[10]PDI_OTRAS SITUACIONES ADMINISTR'!$BM143&lt;&gt;"",'[10]PDI_OTRAS SITUACIONES ADMINISTR'!$BM143&lt;&gt;0),'[10]PDI_OTRAS SITUACIONES ADMINISTR'!$BM143,""),IF($A145="TOTAL",SUM(INDIRECT("AM4:AM"&amp;ROW()-1)),""))</f>
        <v/>
      </c>
      <c r="AN145" s="6" t="str">
        <f t="shared" ca="1" si="50"/>
        <v/>
      </c>
      <c r="AO145" s="6" t="str">
        <f ca="1">IF(AND($A145&lt;&gt;"",$A145&lt;&gt;"TOTAL"),IF(AND('[10]PDI_OTRAS SITUACIONES ADMINISTR'!$BP143&lt;&gt;"",'[10]PDI_OTRAS SITUACIONES ADMINISTR'!$BP143&lt;&gt;0),'[10]PDI_OTRAS SITUACIONES ADMINISTR'!$BP143,""),IF($A145="TOTAL",SUM(INDIRECT("AO4:AO"&amp;ROW()-1)),""))</f>
        <v/>
      </c>
      <c r="AP145" s="6" t="str">
        <f ca="1">IF(AND($A145&lt;&gt;"",$A145&lt;&gt;"TOTAL"),IF(AND('[10]PDI_OTRAS SITUACIONES ADMINISTR'!$BR143&lt;&gt;"",'[10]PDI_OTRAS SITUACIONES ADMINISTR'!$BR143&lt;&gt;0),'[10]PDI_OTRAS SITUACIONES ADMINISTR'!$BR143,""),IF($A145="TOTAL",SUM(INDIRECT("AP4:AP"&amp;ROW()-1)),""))</f>
        <v/>
      </c>
      <c r="AQ145" s="6" t="str">
        <f t="shared" ca="1" si="51"/>
        <v/>
      </c>
      <c r="AR145" s="6" t="str">
        <f ca="1">IF(AND($A145&lt;&gt;"",$A145&lt;&gt;"TOTAL"),IF(AND('[10]PDI_OTRAS SITUACIONES ADMINISTR'!$BU143&lt;&gt;"",'[10]PDI_OTRAS SITUACIONES ADMINISTR'!$BU143&lt;&gt;0),'[10]PDI_OTRAS SITUACIONES ADMINISTR'!$BU143,""),IF($A145="TOTAL",SUM(INDIRECT("AR4:AR"&amp;ROW()-1)),""))</f>
        <v/>
      </c>
      <c r="AS145" s="6" t="str">
        <f ca="1">IF(AND($A145&lt;&gt;"",$A145&lt;&gt;"TOTAL"),IF(AND('[10]PDI_OTRAS SITUACIONES ADMINISTR'!$BW143&lt;&gt;"",'[10]PDI_OTRAS SITUACIONES ADMINISTR'!$BW143&lt;&gt;0),'[10]PDI_OTRAS SITUACIONES ADMINISTR'!$BW143,""),IF($A145="TOTAL",SUM(INDIRECT("AS4:AS"&amp;ROW()-1)),""))</f>
        <v/>
      </c>
      <c r="AT145" s="6" t="str">
        <f t="shared" ca="1" si="52"/>
        <v/>
      </c>
      <c r="AU145" s="6" t="str">
        <f ca="1">IF(AND($A145&lt;&gt;"",$A145&lt;&gt;"TOTAL"),IF(AND('[10]PDI_OTRAS SITUACIONES ADMINISTR'!$BZ143&lt;&gt;"",'[10]PDI_OTRAS SITUACIONES ADMINISTR'!$BZ143&lt;&gt;0),'[10]PDI_OTRAS SITUACIONES ADMINISTR'!$BZ143,""),IF($A145="TOTAL",SUM(INDIRECT("AU4:AU"&amp;ROW()-1)),""))</f>
        <v/>
      </c>
      <c r="AV145" s="6" t="str">
        <f ca="1">IF(AND($A145&lt;&gt;"",$A145&lt;&gt;"TOTAL"),IF(AND('[10]PDI_OTRAS SITUACIONES ADMINISTR'!$CB143&lt;&gt;"",'[10]PDI_OTRAS SITUACIONES ADMINISTR'!$CB143&lt;&gt;0),'[10]PDI_OTRAS SITUACIONES ADMINISTR'!$CB143,""),IF($A145="TOTAL",SUM(INDIRECT("AV4:AV"&amp;ROW()-1)),""))</f>
        <v/>
      </c>
      <c r="AW145" s="6" t="str">
        <f t="shared" ca="1" si="53"/>
        <v/>
      </c>
      <c r="AX145" s="6" t="str">
        <f ca="1">IF(AND($A145&lt;&gt;"",$A145&lt;&gt;"TOTAL"),IF(AND('[10]PDI_OTRAS SITUACIONES ADMINISTR'!$CE143&lt;&gt;"",'[10]PDI_OTRAS SITUACIONES ADMINISTR'!$CE143&lt;&gt;0),'[10]PDI_OTRAS SITUACIONES ADMINISTR'!$CE143,""),IF($A145="TOTAL",SUM(INDIRECT("AX4:AX"&amp;ROW()-1)),""))</f>
        <v/>
      </c>
      <c r="AY145" s="6" t="str">
        <f ca="1">IF(AND($A145&lt;&gt;"",$A145&lt;&gt;"TOTAL"),IF(AND('[10]PDI_OTRAS SITUACIONES ADMINISTR'!$CG143&lt;&gt;"",'[10]PDI_OTRAS SITUACIONES ADMINISTR'!$CG143&lt;&gt;0),'[10]PDI_OTRAS SITUACIONES ADMINISTR'!$CG143,""),IF($A145="TOTAL",SUM(INDIRECT("AY4:AY"&amp;ROW()-1)),""))</f>
        <v/>
      </c>
      <c r="AZ145" s="6" t="str">
        <f t="shared" ca="1" si="54"/>
        <v/>
      </c>
      <c r="BA145" s="6" t="str">
        <f ca="1">IF(AND($A145&lt;&gt;"",$A145&lt;&gt;"TOTAL"),IF(AND('[10]PDI_OTRAS SITUACIONES ADMINISTR'!$CJ143&lt;&gt;"",'[10]PDI_OTRAS SITUACIONES ADMINISTR'!$CJ143&lt;&gt;0),'[10]PDI_OTRAS SITUACIONES ADMINISTR'!$CJ143,""),IF($A145="TOTAL",SUM(INDIRECT("BA4:BA"&amp;ROW()-1)),""))</f>
        <v/>
      </c>
      <c r="BB145" s="6" t="str">
        <f ca="1">IF(AND($A145&lt;&gt;"",$A145&lt;&gt;"TOTAL"),IF(AND('[10]PDI_OTRAS SITUACIONES ADMINISTR'!$CL143&lt;&gt;"",'[10]PDI_OTRAS SITUACIONES ADMINISTR'!$CL143&lt;&gt;0),'[10]PDI_OTRAS SITUACIONES ADMINISTR'!$CL143,""),IF($A145="TOTAL",SUM(INDIRECT("BB4:BB"&amp;ROW()-1)),""))</f>
        <v/>
      </c>
      <c r="BC145" s="6" t="str">
        <f t="shared" ca="1" si="55"/>
        <v/>
      </c>
      <c r="BD145" s="6" t="str">
        <f ca="1">IF(AND($A145&lt;&gt;"",$A145&lt;&gt;"TOTAL"),IF(AND('[10]PDI_OTRAS SITUACIONES ADMINISTR'!$CO143&lt;&gt;"",'[10]PDI_OTRAS SITUACIONES ADMINISTR'!$CO143&lt;&gt;0),'[10]PDI_OTRAS SITUACIONES ADMINISTR'!$CO143,""),IF($A145="TOTAL",SUM(INDIRECT("BD4:BD"&amp;ROW()-1)),""))</f>
        <v/>
      </c>
      <c r="BE145" s="6" t="str">
        <f ca="1">IF(AND($A145&lt;&gt;"",$A145&lt;&gt;"TOTAL"),IF(AND('[10]PDI_OTRAS SITUACIONES ADMINISTR'!$CQ143&lt;&gt;"",'[10]PDI_OTRAS SITUACIONES ADMINISTR'!$CQ143&lt;&gt;0),'[10]PDI_OTRAS SITUACIONES ADMINISTR'!$CQ143,""),IF($A145="TOTAL",SUM(INDIRECT("BE4:BE"&amp;ROW()-1)),""))</f>
        <v/>
      </c>
      <c r="BF145" s="6" t="str">
        <f t="shared" ca="1" si="56"/>
        <v/>
      </c>
    </row>
    <row r="146" spans="1:58" x14ac:dyDescent="0.2">
      <c r="A146" s="19" t="str">
        <f>IF('[10]PDI_OTRAS SITUACIONES ADMINISTR'!$B144&lt;&gt;"",'[10]PDI_OTRAS SITUACIONES ADMINISTR'!$B144,IF(AND('[10]PDI_OTRAS SITUACIONES ADMINISTR'!$B144="",'[10]PDI_OTRAS SITUACIONES ADMINISTR'!$B145="",'[10]PDI_OTRAS SITUACIONES ADMINISTR'!$B143=""),"","TOTAL"))</f>
        <v/>
      </c>
      <c r="B146" s="6" t="str">
        <f ca="1">IF(AND($A146&lt;&gt;"",$A146&lt;&gt;"TOTAL"),IF(AND('[10]PDI_OTRAS SITUACIONES ADMINISTR'!$C144&lt;&gt;"",'[10]PDI_OTRAS SITUACIONES ADMINISTR'!$C144&lt;&gt;0),'[10]PDI_OTRAS SITUACIONES ADMINISTR'!$C144,""),IF($A146="TOTAL",SUM(INDIRECT("B4:B"&amp;ROW()-1)),""))</f>
        <v/>
      </c>
      <c r="C146" s="6" t="str">
        <f ca="1">IF(AND($A146&lt;&gt;"",$A146&lt;&gt;"TOTAL"),IF(AND('[10]PDI_OTRAS SITUACIONES ADMINISTR'!$E144&lt;&gt;"",'[10]PDI_OTRAS SITUACIONES ADMINISTR'!$E144&lt;&gt;0),'[10]PDI_OTRAS SITUACIONES ADMINISTR'!$E144,""),IF($A146="TOTAL",SUM(INDIRECT("C4:C"&amp;ROW()-1)),""))</f>
        <v/>
      </c>
      <c r="D146" s="6" t="str">
        <f t="shared" ca="1" si="38"/>
        <v/>
      </c>
      <c r="E146" s="6" t="str">
        <f ca="1">IF(AND($A146&lt;&gt;"",$A146&lt;&gt;"TOTAL"),IF(AND('[10]PDI_OTRAS SITUACIONES ADMINISTR'!$H144&lt;&gt;"",'[10]PDI_OTRAS SITUACIONES ADMINISTR'!$H144&lt;&gt;0),'[10]PDI_OTRAS SITUACIONES ADMINISTR'!$H144,""),IF($A146="TOTAL",SUM(INDIRECT("E4:E"&amp;ROW()-1)),""))</f>
        <v/>
      </c>
      <c r="F146" s="6" t="str">
        <f ca="1">IF(AND($A146&lt;&gt;"",$A146&lt;&gt;"TOTAL"),IF(AND('[10]PDI_OTRAS SITUACIONES ADMINISTR'!$J144&lt;&gt;"",'[10]PDI_OTRAS SITUACIONES ADMINISTR'!$J144&lt;&gt;0),'[10]PDI_OTRAS SITUACIONES ADMINISTR'!$J144,""),IF($A146="TOTAL",SUM(INDIRECT("F4:F"&amp;ROW()-1)),""))</f>
        <v/>
      </c>
      <c r="G146" s="6" t="str">
        <f t="shared" ca="1" si="39"/>
        <v/>
      </c>
      <c r="H146" s="6" t="str">
        <f ca="1">IF(AND($A146&lt;&gt;"",$A146&lt;&gt;"TOTAL"),IF(AND('[10]PDI_OTRAS SITUACIONES ADMINISTR'!$M144&lt;&gt;"",'[10]PDI_OTRAS SITUACIONES ADMINISTR'!$M144&lt;&gt;0),'[10]PDI_OTRAS SITUACIONES ADMINISTR'!$M144,""),IF($A146="TOTAL",SUM(INDIRECT("H4:H"&amp;ROW()-1)),""))</f>
        <v/>
      </c>
      <c r="I146" s="6" t="str">
        <f ca="1">IF(AND($A146&lt;&gt;"",$A146&lt;&gt;"TOTAL"),IF(AND('[10]PDI_OTRAS SITUACIONES ADMINISTR'!$O144&lt;&gt;"",'[10]PDI_OTRAS SITUACIONES ADMINISTR'!$O144&lt;&gt;0),'[10]PDI_OTRAS SITUACIONES ADMINISTR'!$O144,""),IF($A146="TOTAL",SUM(INDIRECT("I4:I"&amp;ROW()-1)),""))</f>
        <v/>
      </c>
      <c r="J146" s="6" t="str">
        <f t="shared" ca="1" si="40"/>
        <v/>
      </c>
      <c r="K146" s="6" t="str">
        <f ca="1">IF(AND($A146&lt;&gt;"",$A146&lt;&gt;"TOTAL"),IF(AND('[10]PDI_OTRAS SITUACIONES ADMINISTR'!$R144&lt;&gt;"",'[10]PDI_OTRAS SITUACIONES ADMINISTR'!$R144&lt;&gt;0),'[10]PDI_OTRAS SITUACIONES ADMINISTR'!$R144,""),IF($A146="TOTAL",SUM(INDIRECT("K4:K"&amp;ROW()-1)),""))</f>
        <v/>
      </c>
      <c r="L146" s="6" t="str">
        <f ca="1">IF(AND($A146&lt;&gt;"",$A146&lt;&gt;"TOTAL"),IF(AND('[10]PDI_OTRAS SITUACIONES ADMINISTR'!$T144&lt;&gt;"",'[10]PDI_OTRAS SITUACIONES ADMINISTR'!$T144&lt;&gt;0),'[10]PDI_OTRAS SITUACIONES ADMINISTR'!$T144,""),IF($A146="TOTAL",SUM(INDIRECT("L4:L"&amp;ROW()-1)),""))</f>
        <v/>
      </c>
      <c r="M146" s="6" t="str">
        <f t="shared" ca="1" si="41"/>
        <v/>
      </c>
      <c r="N146" s="6" t="str">
        <f ca="1">IF(AND($A146&lt;&gt;"",$A146&lt;&gt;"TOTAL"),IF(AND('[10]PDI_OTRAS SITUACIONES ADMINISTR'!$W144&lt;&gt;"",'[10]PDI_OTRAS SITUACIONES ADMINISTR'!$W144&lt;&gt;0),'[10]PDI_OTRAS SITUACIONES ADMINISTR'!$W144,""),IF($A146="TOTAL",SUM(INDIRECT("N4:N"&amp;ROW()-1)),""))</f>
        <v/>
      </c>
      <c r="O146" s="6" t="str">
        <f ca="1">IF(AND($A146&lt;&gt;"",$A146&lt;&gt;"TOTAL"),IF(AND('[10]PDI_OTRAS SITUACIONES ADMINISTR'!$Y144&lt;&gt;"",'[10]PDI_OTRAS SITUACIONES ADMINISTR'!$Y144&lt;&gt;0),'[10]PDI_OTRAS SITUACIONES ADMINISTR'!$Y144,""),IF($A146="TOTAL",SUM(INDIRECT("O4:O"&amp;ROW()-1)),""))</f>
        <v/>
      </c>
      <c r="P146" s="6" t="str">
        <f t="shared" ca="1" si="42"/>
        <v/>
      </c>
      <c r="Q146" s="6" t="str">
        <f ca="1">IF(AND($A146&lt;&gt;"",$A146&lt;&gt;"TOTAL"),IF(AND('[10]PDI_OTRAS SITUACIONES ADMINISTR'!$AB144&lt;&gt;"",'[10]PDI_OTRAS SITUACIONES ADMINISTR'!$AB144&lt;&gt;0),'[10]PDI_OTRAS SITUACIONES ADMINISTR'!$AB144,""),IF($A146="TOTAL",SUM(INDIRECT("Q4:Q"&amp;ROW()-1)),""))</f>
        <v/>
      </c>
      <c r="R146" s="6" t="str">
        <f ca="1">IF(AND($A146&lt;&gt;"",$A146&lt;&gt;"TOTAL"),IF(AND('[10]PDI_OTRAS SITUACIONES ADMINISTR'!$AD144&lt;&gt;"",'[10]PDI_OTRAS SITUACIONES ADMINISTR'!$AD144&lt;&gt;0),'[10]PDI_OTRAS SITUACIONES ADMINISTR'!$AD144,""),IF($A146="TOTAL",SUM(INDIRECT("R4:R"&amp;ROW()-1)),""))</f>
        <v/>
      </c>
      <c r="S146" s="6" t="str">
        <f t="shared" ca="1" si="43"/>
        <v/>
      </c>
      <c r="T146" s="6" t="str">
        <f ca="1">IF(AND($A146&lt;&gt;"",$A146&lt;&gt;"TOTAL"),IF(AND('[10]PDI_OTRAS SITUACIONES ADMINISTR'!$AG144&lt;&gt;"",'[10]PDI_OTRAS SITUACIONES ADMINISTR'!$AG144&lt;&gt;0),'[10]PDI_OTRAS SITUACIONES ADMINISTR'!$AG144,""),IF($A146="TOTAL",SUM(INDIRECT("T4:T"&amp;ROW()-1)),""))</f>
        <v/>
      </c>
      <c r="U146" s="6" t="str">
        <f ca="1">IF(AND($A146&lt;&gt;"",$A146&lt;&gt;"TOTAL"),IF(AND('[10]PDI_OTRAS SITUACIONES ADMINISTR'!$AI144&lt;&gt;"",'[10]PDI_OTRAS SITUACIONES ADMINISTR'!$AI144&lt;&gt;0),'[10]PDI_OTRAS SITUACIONES ADMINISTR'!$AI144,""),IF($A146="TOTAL",SUM(INDIRECT("U4:U"&amp;ROW()-1)),""))</f>
        <v/>
      </c>
      <c r="V146" s="6" t="str">
        <f t="shared" ca="1" si="44"/>
        <v/>
      </c>
      <c r="W146" s="6" t="str">
        <f ca="1">IF(AND($A146&lt;&gt;"",$A146&lt;&gt;"TOTAL"),IF(AND('[10]PDI_OTRAS SITUACIONES ADMINISTR'!$AL144&lt;&gt;"",'[10]PDI_OTRAS SITUACIONES ADMINISTR'!$AL144&lt;&gt;0),'[10]PDI_OTRAS SITUACIONES ADMINISTR'!$AL144,""),IF($A146="TOTAL",SUM(INDIRECT("W4:W"&amp;ROW()-1)),""))</f>
        <v/>
      </c>
      <c r="X146" s="6" t="str">
        <f ca="1">IF(AND($A146&lt;&gt;"",$A146&lt;&gt;"TOTAL"),IF(AND('[10]PDI_OTRAS SITUACIONES ADMINISTR'!$AN144&lt;&gt;"",'[10]PDI_OTRAS SITUACIONES ADMINISTR'!$AN144&lt;&gt;0),'[10]PDI_OTRAS SITUACIONES ADMINISTR'!$AN144,""),IF($A146="TOTAL",SUM(INDIRECT("X4:X"&amp;ROW()-1)),""))</f>
        <v/>
      </c>
      <c r="Y146" s="6" t="str">
        <f t="shared" ca="1" si="45"/>
        <v/>
      </c>
      <c r="Z146" s="6" t="str">
        <f ca="1">IF(AND($A146&lt;&gt;"",$A146&lt;&gt;"TOTAL"),IF(AND('[10]PDI_OTRAS SITUACIONES ADMINISTR'!$AQ144&lt;&gt;"",'[10]PDI_OTRAS SITUACIONES ADMINISTR'!$AQ144&lt;&gt;0),'[10]PDI_OTRAS SITUACIONES ADMINISTR'!$AQ144,""),IF($A146="TOTAL",SUM(INDIRECT("Z4:Z"&amp;ROW()-1)),""))</f>
        <v/>
      </c>
      <c r="AA146" s="6" t="str">
        <f ca="1">IF(AND($A146&lt;&gt;"",$A146&lt;&gt;"TOTAL"),IF(AND('[10]PDI_OTRAS SITUACIONES ADMINISTR'!$AS144&lt;&gt;"",'[10]PDI_OTRAS SITUACIONES ADMINISTR'!$AS144&lt;&gt;0),'[10]PDI_OTRAS SITUACIONES ADMINISTR'!$AS144,""),IF($A146="TOTAL",SUM(INDIRECT("AA4:AA"&amp;ROW()-1)),""))</f>
        <v/>
      </c>
      <c r="AB146" s="6" t="str">
        <f t="shared" ca="1" si="46"/>
        <v/>
      </c>
      <c r="AC146" s="6" t="str">
        <f ca="1">IF(AND($A146&lt;&gt;"",$A146&lt;&gt;"TOTAL"),IF(AND('[10]PDI_OTRAS SITUACIONES ADMINISTR'!$AV144&lt;&gt;"",'[10]PDI_OTRAS SITUACIONES ADMINISTR'!$AV144&lt;&gt;0),'[10]PDI_OTRAS SITUACIONES ADMINISTR'!$AV144,""),IF($A146="TOTAL",SUM(INDIRECT("AC4:AC"&amp;ROW()-1)),""))</f>
        <v/>
      </c>
      <c r="AD146" s="6" t="str">
        <f ca="1">IF(AND($A146&lt;&gt;"",$A146&lt;&gt;"TOTAL"),IF(AND('[10]PDI_OTRAS SITUACIONES ADMINISTR'!$AX144&lt;&gt;"",'[10]PDI_OTRAS SITUACIONES ADMINISTR'!$AX144&lt;&gt;0),'[10]PDI_OTRAS SITUACIONES ADMINISTR'!$AX144,""),IF($A146="TOTAL",SUM(INDIRECT("AD4:AD"&amp;ROW()-1)),""))</f>
        <v/>
      </c>
      <c r="AE146" s="6" t="str">
        <f t="shared" ca="1" si="47"/>
        <v/>
      </c>
      <c r="AF146" s="6" t="str">
        <f ca="1">IF(AND($A146&lt;&gt;"",$A146&lt;&gt;"TOTAL"),IF(AND('[10]PDI_OTRAS SITUACIONES ADMINISTR'!$BA144&lt;&gt;"",'[10]PDI_OTRAS SITUACIONES ADMINISTR'!$BA144&lt;&gt;0),'[10]PDI_OTRAS SITUACIONES ADMINISTR'!$BA144,""),IF($A146="TOTAL",SUM(INDIRECT("AF4:AF"&amp;ROW()-1)),""))</f>
        <v/>
      </c>
      <c r="AG146" s="6" t="str">
        <f ca="1">IF(AND($A146&lt;&gt;"",$A146&lt;&gt;"TOTAL"),IF(AND('[10]PDI_OTRAS SITUACIONES ADMINISTR'!$BC144&lt;&gt;"",'[10]PDI_OTRAS SITUACIONES ADMINISTR'!$BC144&lt;&gt;0),'[10]PDI_OTRAS SITUACIONES ADMINISTR'!$BC144,""),IF($A146="TOTAL",SUM(INDIRECT("AG4:AG"&amp;ROW()-1)),""))</f>
        <v/>
      </c>
      <c r="AH146" s="6" t="str">
        <f t="shared" ca="1" si="48"/>
        <v/>
      </c>
      <c r="AI146" s="6" t="str">
        <f ca="1">IF(AND($A146&lt;&gt;"",$A146&lt;&gt;"TOTAL"),IF(AND('[10]PDI_OTRAS SITUACIONES ADMINISTR'!$BF144&lt;&gt;"",'[10]PDI_OTRAS SITUACIONES ADMINISTR'!$BF144&lt;&gt;0),'[10]PDI_OTRAS SITUACIONES ADMINISTR'!$BF144,""),IF($A146="TOTAL",SUM(INDIRECT("AI4:AI"&amp;ROW()-1)),""))</f>
        <v/>
      </c>
      <c r="AJ146" s="6" t="str">
        <f ca="1">IF(AND($A146&lt;&gt;"",$A146&lt;&gt;"TOTAL"),IF(AND('[10]PDI_OTRAS SITUACIONES ADMINISTR'!$BH144&lt;&gt;"",'[10]PDI_OTRAS SITUACIONES ADMINISTR'!$BH144&lt;&gt;0),'[10]PDI_OTRAS SITUACIONES ADMINISTR'!$BH144,""),IF($A146="TOTAL",SUM(INDIRECT("AJ4:AJ"&amp;ROW()-1)),""))</f>
        <v/>
      </c>
      <c r="AK146" s="6" t="str">
        <f t="shared" ca="1" si="49"/>
        <v/>
      </c>
      <c r="AL146" s="6" t="str">
        <f ca="1">IF(AND($A146&lt;&gt;"",$A146&lt;&gt;"TOTAL"),IF(AND('[10]PDI_OTRAS SITUACIONES ADMINISTR'!$BK144&lt;&gt;"",'[10]PDI_OTRAS SITUACIONES ADMINISTR'!$BK144&lt;&gt;0),'[10]PDI_OTRAS SITUACIONES ADMINISTR'!$BK144,""),IF($A146="TOTAL",SUM(INDIRECT("AL4:AL"&amp;ROW()-1)),""))</f>
        <v/>
      </c>
      <c r="AM146" s="6" t="str">
        <f ca="1">IF(AND($A146&lt;&gt;"",$A146&lt;&gt;"TOTAL"),IF(AND('[10]PDI_OTRAS SITUACIONES ADMINISTR'!$BM144&lt;&gt;"",'[10]PDI_OTRAS SITUACIONES ADMINISTR'!$BM144&lt;&gt;0),'[10]PDI_OTRAS SITUACIONES ADMINISTR'!$BM144,""),IF($A146="TOTAL",SUM(INDIRECT("AM4:AM"&amp;ROW()-1)),""))</f>
        <v/>
      </c>
      <c r="AN146" s="6" t="str">
        <f t="shared" ca="1" si="50"/>
        <v/>
      </c>
      <c r="AO146" s="6" t="str">
        <f ca="1">IF(AND($A146&lt;&gt;"",$A146&lt;&gt;"TOTAL"),IF(AND('[10]PDI_OTRAS SITUACIONES ADMINISTR'!$BP144&lt;&gt;"",'[10]PDI_OTRAS SITUACIONES ADMINISTR'!$BP144&lt;&gt;0),'[10]PDI_OTRAS SITUACIONES ADMINISTR'!$BP144,""),IF($A146="TOTAL",SUM(INDIRECT("AO4:AO"&amp;ROW()-1)),""))</f>
        <v/>
      </c>
      <c r="AP146" s="6" t="str">
        <f ca="1">IF(AND($A146&lt;&gt;"",$A146&lt;&gt;"TOTAL"),IF(AND('[10]PDI_OTRAS SITUACIONES ADMINISTR'!$BR144&lt;&gt;"",'[10]PDI_OTRAS SITUACIONES ADMINISTR'!$BR144&lt;&gt;0),'[10]PDI_OTRAS SITUACIONES ADMINISTR'!$BR144,""),IF($A146="TOTAL",SUM(INDIRECT("AP4:AP"&amp;ROW()-1)),""))</f>
        <v/>
      </c>
      <c r="AQ146" s="6" t="str">
        <f t="shared" ca="1" si="51"/>
        <v/>
      </c>
      <c r="AR146" s="6" t="str">
        <f ca="1">IF(AND($A146&lt;&gt;"",$A146&lt;&gt;"TOTAL"),IF(AND('[10]PDI_OTRAS SITUACIONES ADMINISTR'!$BU144&lt;&gt;"",'[10]PDI_OTRAS SITUACIONES ADMINISTR'!$BU144&lt;&gt;0),'[10]PDI_OTRAS SITUACIONES ADMINISTR'!$BU144,""),IF($A146="TOTAL",SUM(INDIRECT("AR4:AR"&amp;ROW()-1)),""))</f>
        <v/>
      </c>
      <c r="AS146" s="6" t="str">
        <f ca="1">IF(AND($A146&lt;&gt;"",$A146&lt;&gt;"TOTAL"),IF(AND('[10]PDI_OTRAS SITUACIONES ADMINISTR'!$BW144&lt;&gt;"",'[10]PDI_OTRAS SITUACIONES ADMINISTR'!$BW144&lt;&gt;0),'[10]PDI_OTRAS SITUACIONES ADMINISTR'!$BW144,""),IF($A146="TOTAL",SUM(INDIRECT("AS4:AS"&amp;ROW()-1)),""))</f>
        <v/>
      </c>
      <c r="AT146" s="6" t="str">
        <f t="shared" ca="1" si="52"/>
        <v/>
      </c>
      <c r="AU146" s="6" t="str">
        <f ca="1">IF(AND($A146&lt;&gt;"",$A146&lt;&gt;"TOTAL"),IF(AND('[10]PDI_OTRAS SITUACIONES ADMINISTR'!$BZ144&lt;&gt;"",'[10]PDI_OTRAS SITUACIONES ADMINISTR'!$BZ144&lt;&gt;0),'[10]PDI_OTRAS SITUACIONES ADMINISTR'!$BZ144,""),IF($A146="TOTAL",SUM(INDIRECT("AU4:AU"&amp;ROW()-1)),""))</f>
        <v/>
      </c>
      <c r="AV146" s="6" t="str">
        <f ca="1">IF(AND($A146&lt;&gt;"",$A146&lt;&gt;"TOTAL"),IF(AND('[10]PDI_OTRAS SITUACIONES ADMINISTR'!$CB144&lt;&gt;"",'[10]PDI_OTRAS SITUACIONES ADMINISTR'!$CB144&lt;&gt;0),'[10]PDI_OTRAS SITUACIONES ADMINISTR'!$CB144,""),IF($A146="TOTAL",SUM(INDIRECT("AV4:AV"&amp;ROW()-1)),""))</f>
        <v/>
      </c>
      <c r="AW146" s="6" t="str">
        <f t="shared" ca="1" si="53"/>
        <v/>
      </c>
      <c r="AX146" s="6" t="str">
        <f ca="1">IF(AND($A146&lt;&gt;"",$A146&lt;&gt;"TOTAL"),IF(AND('[10]PDI_OTRAS SITUACIONES ADMINISTR'!$CE144&lt;&gt;"",'[10]PDI_OTRAS SITUACIONES ADMINISTR'!$CE144&lt;&gt;0),'[10]PDI_OTRAS SITUACIONES ADMINISTR'!$CE144,""),IF($A146="TOTAL",SUM(INDIRECT("AX4:AX"&amp;ROW()-1)),""))</f>
        <v/>
      </c>
      <c r="AY146" s="6" t="str">
        <f ca="1">IF(AND($A146&lt;&gt;"",$A146&lt;&gt;"TOTAL"),IF(AND('[10]PDI_OTRAS SITUACIONES ADMINISTR'!$CG144&lt;&gt;"",'[10]PDI_OTRAS SITUACIONES ADMINISTR'!$CG144&lt;&gt;0),'[10]PDI_OTRAS SITUACIONES ADMINISTR'!$CG144,""),IF($A146="TOTAL",SUM(INDIRECT("AY4:AY"&amp;ROW()-1)),""))</f>
        <v/>
      </c>
      <c r="AZ146" s="6" t="str">
        <f t="shared" ca="1" si="54"/>
        <v/>
      </c>
      <c r="BA146" s="6" t="str">
        <f ca="1">IF(AND($A146&lt;&gt;"",$A146&lt;&gt;"TOTAL"),IF(AND('[10]PDI_OTRAS SITUACIONES ADMINISTR'!$CJ144&lt;&gt;"",'[10]PDI_OTRAS SITUACIONES ADMINISTR'!$CJ144&lt;&gt;0),'[10]PDI_OTRAS SITUACIONES ADMINISTR'!$CJ144,""),IF($A146="TOTAL",SUM(INDIRECT("BA4:BA"&amp;ROW()-1)),""))</f>
        <v/>
      </c>
      <c r="BB146" s="6" t="str">
        <f ca="1">IF(AND($A146&lt;&gt;"",$A146&lt;&gt;"TOTAL"),IF(AND('[10]PDI_OTRAS SITUACIONES ADMINISTR'!$CL144&lt;&gt;"",'[10]PDI_OTRAS SITUACIONES ADMINISTR'!$CL144&lt;&gt;0),'[10]PDI_OTRAS SITUACIONES ADMINISTR'!$CL144,""),IF($A146="TOTAL",SUM(INDIRECT("BB4:BB"&amp;ROW()-1)),""))</f>
        <v/>
      </c>
      <c r="BC146" s="6" t="str">
        <f t="shared" ca="1" si="55"/>
        <v/>
      </c>
      <c r="BD146" s="6" t="str">
        <f ca="1">IF(AND($A146&lt;&gt;"",$A146&lt;&gt;"TOTAL"),IF(AND('[10]PDI_OTRAS SITUACIONES ADMINISTR'!$CO144&lt;&gt;"",'[10]PDI_OTRAS SITUACIONES ADMINISTR'!$CO144&lt;&gt;0),'[10]PDI_OTRAS SITUACIONES ADMINISTR'!$CO144,""),IF($A146="TOTAL",SUM(INDIRECT("BD4:BD"&amp;ROW()-1)),""))</f>
        <v/>
      </c>
      <c r="BE146" s="6" t="str">
        <f ca="1">IF(AND($A146&lt;&gt;"",$A146&lt;&gt;"TOTAL"),IF(AND('[10]PDI_OTRAS SITUACIONES ADMINISTR'!$CQ144&lt;&gt;"",'[10]PDI_OTRAS SITUACIONES ADMINISTR'!$CQ144&lt;&gt;0),'[10]PDI_OTRAS SITUACIONES ADMINISTR'!$CQ144,""),IF($A146="TOTAL",SUM(INDIRECT("BE4:BE"&amp;ROW()-1)),""))</f>
        <v/>
      </c>
      <c r="BF146" s="6" t="str">
        <f t="shared" ca="1" si="56"/>
        <v/>
      </c>
    </row>
    <row r="147" spans="1:58" x14ac:dyDescent="0.2">
      <c r="A147" s="19" t="str">
        <f>IF('[10]PDI_OTRAS SITUACIONES ADMINISTR'!$B145&lt;&gt;"",'[10]PDI_OTRAS SITUACIONES ADMINISTR'!$B145,IF(AND('[10]PDI_OTRAS SITUACIONES ADMINISTR'!$B145="",'[10]PDI_OTRAS SITUACIONES ADMINISTR'!$B146="",'[10]PDI_OTRAS SITUACIONES ADMINISTR'!$B144=""),"","TOTAL"))</f>
        <v/>
      </c>
      <c r="B147" s="6" t="str">
        <f ca="1">IF(AND($A147&lt;&gt;"",$A147&lt;&gt;"TOTAL"),IF(AND('[10]PDI_OTRAS SITUACIONES ADMINISTR'!$C145&lt;&gt;"",'[10]PDI_OTRAS SITUACIONES ADMINISTR'!$C145&lt;&gt;0),'[10]PDI_OTRAS SITUACIONES ADMINISTR'!$C145,""),IF($A147="TOTAL",SUM(INDIRECT("B4:B"&amp;ROW()-1)),""))</f>
        <v/>
      </c>
      <c r="C147" s="6" t="str">
        <f ca="1">IF(AND($A147&lt;&gt;"",$A147&lt;&gt;"TOTAL"),IF(AND('[10]PDI_OTRAS SITUACIONES ADMINISTR'!$E145&lt;&gt;"",'[10]PDI_OTRAS SITUACIONES ADMINISTR'!$E145&lt;&gt;0),'[10]PDI_OTRAS SITUACIONES ADMINISTR'!$E145,""),IF($A147="TOTAL",SUM(INDIRECT("C4:C"&amp;ROW()-1)),""))</f>
        <v/>
      </c>
      <c r="D147" s="6" t="str">
        <f t="shared" ca="1" si="38"/>
        <v/>
      </c>
      <c r="E147" s="6" t="str">
        <f ca="1">IF(AND($A147&lt;&gt;"",$A147&lt;&gt;"TOTAL"),IF(AND('[10]PDI_OTRAS SITUACIONES ADMINISTR'!$H145&lt;&gt;"",'[10]PDI_OTRAS SITUACIONES ADMINISTR'!$H145&lt;&gt;0),'[10]PDI_OTRAS SITUACIONES ADMINISTR'!$H145,""),IF($A147="TOTAL",SUM(INDIRECT("E4:E"&amp;ROW()-1)),""))</f>
        <v/>
      </c>
      <c r="F147" s="6" t="str">
        <f ca="1">IF(AND($A147&lt;&gt;"",$A147&lt;&gt;"TOTAL"),IF(AND('[10]PDI_OTRAS SITUACIONES ADMINISTR'!$J145&lt;&gt;"",'[10]PDI_OTRAS SITUACIONES ADMINISTR'!$J145&lt;&gt;0),'[10]PDI_OTRAS SITUACIONES ADMINISTR'!$J145,""),IF($A147="TOTAL",SUM(INDIRECT("F4:F"&amp;ROW()-1)),""))</f>
        <v/>
      </c>
      <c r="G147" s="6" t="str">
        <f t="shared" ca="1" si="39"/>
        <v/>
      </c>
      <c r="H147" s="6" t="str">
        <f ca="1">IF(AND($A147&lt;&gt;"",$A147&lt;&gt;"TOTAL"),IF(AND('[10]PDI_OTRAS SITUACIONES ADMINISTR'!$M145&lt;&gt;"",'[10]PDI_OTRAS SITUACIONES ADMINISTR'!$M145&lt;&gt;0),'[10]PDI_OTRAS SITUACIONES ADMINISTR'!$M145,""),IF($A147="TOTAL",SUM(INDIRECT("H4:H"&amp;ROW()-1)),""))</f>
        <v/>
      </c>
      <c r="I147" s="6" t="str">
        <f ca="1">IF(AND($A147&lt;&gt;"",$A147&lt;&gt;"TOTAL"),IF(AND('[10]PDI_OTRAS SITUACIONES ADMINISTR'!$O145&lt;&gt;"",'[10]PDI_OTRAS SITUACIONES ADMINISTR'!$O145&lt;&gt;0),'[10]PDI_OTRAS SITUACIONES ADMINISTR'!$O145,""),IF($A147="TOTAL",SUM(INDIRECT("I4:I"&amp;ROW()-1)),""))</f>
        <v/>
      </c>
      <c r="J147" s="6" t="str">
        <f t="shared" ca="1" si="40"/>
        <v/>
      </c>
      <c r="K147" s="6" t="str">
        <f ca="1">IF(AND($A147&lt;&gt;"",$A147&lt;&gt;"TOTAL"),IF(AND('[10]PDI_OTRAS SITUACIONES ADMINISTR'!$R145&lt;&gt;"",'[10]PDI_OTRAS SITUACIONES ADMINISTR'!$R145&lt;&gt;0),'[10]PDI_OTRAS SITUACIONES ADMINISTR'!$R145,""),IF($A147="TOTAL",SUM(INDIRECT("K4:K"&amp;ROW()-1)),""))</f>
        <v/>
      </c>
      <c r="L147" s="6" t="str">
        <f ca="1">IF(AND($A147&lt;&gt;"",$A147&lt;&gt;"TOTAL"),IF(AND('[10]PDI_OTRAS SITUACIONES ADMINISTR'!$T145&lt;&gt;"",'[10]PDI_OTRAS SITUACIONES ADMINISTR'!$T145&lt;&gt;0),'[10]PDI_OTRAS SITUACIONES ADMINISTR'!$T145,""),IF($A147="TOTAL",SUM(INDIRECT("L4:L"&amp;ROW()-1)),""))</f>
        <v/>
      </c>
      <c r="M147" s="6" t="str">
        <f t="shared" ca="1" si="41"/>
        <v/>
      </c>
      <c r="N147" s="6" t="str">
        <f ca="1">IF(AND($A147&lt;&gt;"",$A147&lt;&gt;"TOTAL"),IF(AND('[10]PDI_OTRAS SITUACIONES ADMINISTR'!$W145&lt;&gt;"",'[10]PDI_OTRAS SITUACIONES ADMINISTR'!$W145&lt;&gt;0),'[10]PDI_OTRAS SITUACIONES ADMINISTR'!$W145,""),IF($A147="TOTAL",SUM(INDIRECT("N4:N"&amp;ROW()-1)),""))</f>
        <v/>
      </c>
      <c r="O147" s="6" t="str">
        <f ca="1">IF(AND($A147&lt;&gt;"",$A147&lt;&gt;"TOTAL"),IF(AND('[10]PDI_OTRAS SITUACIONES ADMINISTR'!$Y145&lt;&gt;"",'[10]PDI_OTRAS SITUACIONES ADMINISTR'!$Y145&lt;&gt;0),'[10]PDI_OTRAS SITUACIONES ADMINISTR'!$Y145,""),IF($A147="TOTAL",SUM(INDIRECT("O4:O"&amp;ROW()-1)),""))</f>
        <v/>
      </c>
      <c r="P147" s="6" t="str">
        <f t="shared" ca="1" si="42"/>
        <v/>
      </c>
      <c r="Q147" s="6" t="str">
        <f ca="1">IF(AND($A147&lt;&gt;"",$A147&lt;&gt;"TOTAL"),IF(AND('[10]PDI_OTRAS SITUACIONES ADMINISTR'!$AB145&lt;&gt;"",'[10]PDI_OTRAS SITUACIONES ADMINISTR'!$AB145&lt;&gt;0),'[10]PDI_OTRAS SITUACIONES ADMINISTR'!$AB145,""),IF($A147="TOTAL",SUM(INDIRECT("Q4:Q"&amp;ROW()-1)),""))</f>
        <v/>
      </c>
      <c r="R147" s="6" t="str">
        <f ca="1">IF(AND($A147&lt;&gt;"",$A147&lt;&gt;"TOTAL"),IF(AND('[10]PDI_OTRAS SITUACIONES ADMINISTR'!$AD145&lt;&gt;"",'[10]PDI_OTRAS SITUACIONES ADMINISTR'!$AD145&lt;&gt;0),'[10]PDI_OTRAS SITUACIONES ADMINISTR'!$AD145,""),IF($A147="TOTAL",SUM(INDIRECT("R4:R"&amp;ROW()-1)),""))</f>
        <v/>
      </c>
      <c r="S147" s="6" t="str">
        <f t="shared" ca="1" si="43"/>
        <v/>
      </c>
      <c r="T147" s="6" t="str">
        <f ca="1">IF(AND($A147&lt;&gt;"",$A147&lt;&gt;"TOTAL"),IF(AND('[10]PDI_OTRAS SITUACIONES ADMINISTR'!$AG145&lt;&gt;"",'[10]PDI_OTRAS SITUACIONES ADMINISTR'!$AG145&lt;&gt;0),'[10]PDI_OTRAS SITUACIONES ADMINISTR'!$AG145,""),IF($A147="TOTAL",SUM(INDIRECT("T4:T"&amp;ROW()-1)),""))</f>
        <v/>
      </c>
      <c r="U147" s="6" t="str">
        <f ca="1">IF(AND($A147&lt;&gt;"",$A147&lt;&gt;"TOTAL"),IF(AND('[10]PDI_OTRAS SITUACIONES ADMINISTR'!$AI145&lt;&gt;"",'[10]PDI_OTRAS SITUACIONES ADMINISTR'!$AI145&lt;&gt;0),'[10]PDI_OTRAS SITUACIONES ADMINISTR'!$AI145,""),IF($A147="TOTAL",SUM(INDIRECT("U4:U"&amp;ROW()-1)),""))</f>
        <v/>
      </c>
      <c r="V147" s="6" t="str">
        <f t="shared" ca="1" si="44"/>
        <v/>
      </c>
      <c r="W147" s="6" t="str">
        <f ca="1">IF(AND($A147&lt;&gt;"",$A147&lt;&gt;"TOTAL"),IF(AND('[10]PDI_OTRAS SITUACIONES ADMINISTR'!$AL145&lt;&gt;"",'[10]PDI_OTRAS SITUACIONES ADMINISTR'!$AL145&lt;&gt;0),'[10]PDI_OTRAS SITUACIONES ADMINISTR'!$AL145,""),IF($A147="TOTAL",SUM(INDIRECT("W4:W"&amp;ROW()-1)),""))</f>
        <v/>
      </c>
      <c r="X147" s="6" t="str">
        <f ca="1">IF(AND($A147&lt;&gt;"",$A147&lt;&gt;"TOTAL"),IF(AND('[10]PDI_OTRAS SITUACIONES ADMINISTR'!$AN145&lt;&gt;"",'[10]PDI_OTRAS SITUACIONES ADMINISTR'!$AN145&lt;&gt;0),'[10]PDI_OTRAS SITUACIONES ADMINISTR'!$AN145,""),IF($A147="TOTAL",SUM(INDIRECT("X4:X"&amp;ROW()-1)),""))</f>
        <v/>
      </c>
      <c r="Y147" s="6" t="str">
        <f t="shared" ca="1" si="45"/>
        <v/>
      </c>
      <c r="Z147" s="6" t="str">
        <f ca="1">IF(AND($A147&lt;&gt;"",$A147&lt;&gt;"TOTAL"),IF(AND('[10]PDI_OTRAS SITUACIONES ADMINISTR'!$AQ145&lt;&gt;"",'[10]PDI_OTRAS SITUACIONES ADMINISTR'!$AQ145&lt;&gt;0),'[10]PDI_OTRAS SITUACIONES ADMINISTR'!$AQ145,""),IF($A147="TOTAL",SUM(INDIRECT("Z4:Z"&amp;ROW()-1)),""))</f>
        <v/>
      </c>
      <c r="AA147" s="6" t="str">
        <f ca="1">IF(AND($A147&lt;&gt;"",$A147&lt;&gt;"TOTAL"),IF(AND('[10]PDI_OTRAS SITUACIONES ADMINISTR'!$AS145&lt;&gt;"",'[10]PDI_OTRAS SITUACIONES ADMINISTR'!$AS145&lt;&gt;0),'[10]PDI_OTRAS SITUACIONES ADMINISTR'!$AS145,""),IF($A147="TOTAL",SUM(INDIRECT("AA4:AA"&amp;ROW()-1)),""))</f>
        <v/>
      </c>
      <c r="AB147" s="6" t="str">
        <f t="shared" ca="1" si="46"/>
        <v/>
      </c>
      <c r="AC147" s="6" t="str">
        <f ca="1">IF(AND($A147&lt;&gt;"",$A147&lt;&gt;"TOTAL"),IF(AND('[10]PDI_OTRAS SITUACIONES ADMINISTR'!$AV145&lt;&gt;"",'[10]PDI_OTRAS SITUACIONES ADMINISTR'!$AV145&lt;&gt;0),'[10]PDI_OTRAS SITUACIONES ADMINISTR'!$AV145,""),IF($A147="TOTAL",SUM(INDIRECT("AC4:AC"&amp;ROW()-1)),""))</f>
        <v/>
      </c>
      <c r="AD147" s="6" t="str">
        <f ca="1">IF(AND($A147&lt;&gt;"",$A147&lt;&gt;"TOTAL"),IF(AND('[10]PDI_OTRAS SITUACIONES ADMINISTR'!$AX145&lt;&gt;"",'[10]PDI_OTRAS SITUACIONES ADMINISTR'!$AX145&lt;&gt;0),'[10]PDI_OTRAS SITUACIONES ADMINISTR'!$AX145,""),IF($A147="TOTAL",SUM(INDIRECT("AD4:AD"&amp;ROW()-1)),""))</f>
        <v/>
      </c>
      <c r="AE147" s="6" t="str">
        <f t="shared" ca="1" si="47"/>
        <v/>
      </c>
      <c r="AF147" s="6" t="str">
        <f ca="1">IF(AND($A147&lt;&gt;"",$A147&lt;&gt;"TOTAL"),IF(AND('[10]PDI_OTRAS SITUACIONES ADMINISTR'!$BA145&lt;&gt;"",'[10]PDI_OTRAS SITUACIONES ADMINISTR'!$BA145&lt;&gt;0),'[10]PDI_OTRAS SITUACIONES ADMINISTR'!$BA145,""),IF($A147="TOTAL",SUM(INDIRECT("AF4:AF"&amp;ROW()-1)),""))</f>
        <v/>
      </c>
      <c r="AG147" s="6" t="str">
        <f ca="1">IF(AND($A147&lt;&gt;"",$A147&lt;&gt;"TOTAL"),IF(AND('[10]PDI_OTRAS SITUACIONES ADMINISTR'!$BC145&lt;&gt;"",'[10]PDI_OTRAS SITUACIONES ADMINISTR'!$BC145&lt;&gt;0),'[10]PDI_OTRAS SITUACIONES ADMINISTR'!$BC145,""),IF($A147="TOTAL",SUM(INDIRECT("AG4:AG"&amp;ROW()-1)),""))</f>
        <v/>
      </c>
      <c r="AH147" s="6" t="str">
        <f t="shared" ca="1" si="48"/>
        <v/>
      </c>
      <c r="AI147" s="6" t="str">
        <f ca="1">IF(AND($A147&lt;&gt;"",$A147&lt;&gt;"TOTAL"),IF(AND('[10]PDI_OTRAS SITUACIONES ADMINISTR'!$BF145&lt;&gt;"",'[10]PDI_OTRAS SITUACIONES ADMINISTR'!$BF145&lt;&gt;0),'[10]PDI_OTRAS SITUACIONES ADMINISTR'!$BF145,""),IF($A147="TOTAL",SUM(INDIRECT("AI4:AI"&amp;ROW()-1)),""))</f>
        <v/>
      </c>
      <c r="AJ147" s="6" t="str">
        <f ca="1">IF(AND($A147&lt;&gt;"",$A147&lt;&gt;"TOTAL"),IF(AND('[10]PDI_OTRAS SITUACIONES ADMINISTR'!$BH145&lt;&gt;"",'[10]PDI_OTRAS SITUACIONES ADMINISTR'!$BH145&lt;&gt;0),'[10]PDI_OTRAS SITUACIONES ADMINISTR'!$BH145,""),IF($A147="TOTAL",SUM(INDIRECT("AJ4:AJ"&amp;ROW()-1)),""))</f>
        <v/>
      </c>
      <c r="AK147" s="6" t="str">
        <f t="shared" ca="1" si="49"/>
        <v/>
      </c>
      <c r="AL147" s="6" t="str">
        <f ca="1">IF(AND($A147&lt;&gt;"",$A147&lt;&gt;"TOTAL"),IF(AND('[10]PDI_OTRAS SITUACIONES ADMINISTR'!$BK145&lt;&gt;"",'[10]PDI_OTRAS SITUACIONES ADMINISTR'!$BK145&lt;&gt;0),'[10]PDI_OTRAS SITUACIONES ADMINISTR'!$BK145,""),IF($A147="TOTAL",SUM(INDIRECT("AL4:AL"&amp;ROW()-1)),""))</f>
        <v/>
      </c>
      <c r="AM147" s="6" t="str">
        <f ca="1">IF(AND($A147&lt;&gt;"",$A147&lt;&gt;"TOTAL"),IF(AND('[10]PDI_OTRAS SITUACIONES ADMINISTR'!$BM145&lt;&gt;"",'[10]PDI_OTRAS SITUACIONES ADMINISTR'!$BM145&lt;&gt;0),'[10]PDI_OTRAS SITUACIONES ADMINISTR'!$BM145,""),IF($A147="TOTAL",SUM(INDIRECT("AM4:AM"&amp;ROW()-1)),""))</f>
        <v/>
      </c>
      <c r="AN147" s="6" t="str">
        <f t="shared" ca="1" si="50"/>
        <v/>
      </c>
      <c r="AO147" s="6" t="str">
        <f ca="1">IF(AND($A147&lt;&gt;"",$A147&lt;&gt;"TOTAL"),IF(AND('[10]PDI_OTRAS SITUACIONES ADMINISTR'!$BP145&lt;&gt;"",'[10]PDI_OTRAS SITUACIONES ADMINISTR'!$BP145&lt;&gt;0),'[10]PDI_OTRAS SITUACIONES ADMINISTR'!$BP145,""),IF($A147="TOTAL",SUM(INDIRECT("AO4:AO"&amp;ROW()-1)),""))</f>
        <v/>
      </c>
      <c r="AP147" s="6" t="str">
        <f ca="1">IF(AND($A147&lt;&gt;"",$A147&lt;&gt;"TOTAL"),IF(AND('[10]PDI_OTRAS SITUACIONES ADMINISTR'!$BR145&lt;&gt;"",'[10]PDI_OTRAS SITUACIONES ADMINISTR'!$BR145&lt;&gt;0),'[10]PDI_OTRAS SITUACIONES ADMINISTR'!$BR145,""),IF($A147="TOTAL",SUM(INDIRECT("AP4:AP"&amp;ROW()-1)),""))</f>
        <v/>
      </c>
      <c r="AQ147" s="6" t="str">
        <f t="shared" ca="1" si="51"/>
        <v/>
      </c>
      <c r="AR147" s="6" t="str">
        <f ca="1">IF(AND($A147&lt;&gt;"",$A147&lt;&gt;"TOTAL"),IF(AND('[10]PDI_OTRAS SITUACIONES ADMINISTR'!$BU145&lt;&gt;"",'[10]PDI_OTRAS SITUACIONES ADMINISTR'!$BU145&lt;&gt;0),'[10]PDI_OTRAS SITUACIONES ADMINISTR'!$BU145,""),IF($A147="TOTAL",SUM(INDIRECT("AR4:AR"&amp;ROW()-1)),""))</f>
        <v/>
      </c>
      <c r="AS147" s="6" t="str">
        <f ca="1">IF(AND($A147&lt;&gt;"",$A147&lt;&gt;"TOTAL"),IF(AND('[10]PDI_OTRAS SITUACIONES ADMINISTR'!$BW145&lt;&gt;"",'[10]PDI_OTRAS SITUACIONES ADMINISTR'!$BW145&lt;&gt;0),'[10]PDI_OTRAS SITUACIONES ADMINISTR'!$BW145,""),IF($A147="TOTAL",SUM(INDIRECT("AS4:AS"&amp;ROW()-1)),""))</f>
        <v/>
      </c>
      <c r="AT147" s="6" t="str">
        <f t="shared" ca="1" si="52"/>
        <v/>
      </c>
      <c r="AU147" s="6" t="str">
        <f ca="1">IF(AND($A147&lt;&gt;"",$A147&lt;&gt;"TOTAL"),IF(AND('[10]PDI_OTRAS SITUACIONES ADMINISTR'!$BZ145&lt;&gt;"",'[10]PDI_OTRAS SITUACIONES ADMINISTR'!$BZ145&lt;&gt;0),'[10]PDI_OTRAS SITUACIONES ADMINISTR'!$BZ145,""),IF($A147="TOTAL",SUM(INDIRECT("AU4:AU"&amp;ROW()-1)),""))</f>
        <v/>
      </c>
      <c r="AV147" s="6" t="str">
        <f ca="1">IF(AND($A147&lt;&gt;"",$A147&lt;&gt;"TOTAL"),IF(AND('[10]PDI_OTRAS SITUACIONES ADMINISTR'!$CB145&lt;&gt;"",'[10]PDI_OTRAS SITUACIONES ADMINISTR'!$CB145&lt;&gt;0),'[10]PDI_OTRAS SITUACIONES ADMINISTR'!$CB145,""),IF($A147="TOTAL",SUM(INDIRECT("AV4:AV"&amp;ROW()-1)),""))</f>
        <v/>
      </c>
      <c r="AW147" s="6" t="str">
        <f t="shared" ca="1" si="53"/>
        <v/>
      </c>
      <c r="AX147" s="6" t="str">
        <f ca="1">IF(AND($A147&lt;&gt;"",$A147&lt;&gt;"TOTAL"),IF(AND('[10]PDI_OTRAS SITUACIONES ADMINISTR'!$CE145&lt;&gt;"",'[10]PDI_OTRAS SITUACIONES ADMINISTR'!$CE145&lt;&gt;0),'[10]PDI_OTRAS SITUACIONES ADMINISTR'!$CE145,""),IF($A147="TOTAL",SUM(INDIRECT("AX4:AX"&amp;ROW()-1)),""))</f>
        <v/>
      </c>
      <c r="AY147" s="6" t="str">
        <f ca="1">IF(AND($A147&lt;&gt;"",$A147&lt;&gt;"TOTAL"),IF(AND('[10]PDI_OTRAS SITUACIONES ADMINISTR'!$CG145&lt;&gt;"",'[10]PDI_OTRAS SITUACIONES ADMINISTR'!$CG145&lt;&gt;0),'[10]PDI_OTRAS SITUACIONES ADMINISTR'!$CG145,""),IF($A147="TOTAL",SUM(INDIRECT("AY4:AY"&amp;ROW()-1)),""))</f>
        <v/>
      </c>
      <c r="AZ147" s="6" t="str">
        <f t="shared" ca="1" si="54"/>
        <v/>
      </c>
      <c r="BA147" s="6" t="str">
        <f ca="1">IF(AND($A147&lt;&gt;"",$A147&lt;&gt;"TOTAL"),IF(AND('[10]PDI_OTRAS SITUACIONES ADMINISTR'!$CJ145&lt;&gt;"",'[10]PDI_OTRAS SITUACIONES ADMINISTR'!$CJ145&lt;&gt;0),'[10]PDI_OTRAS SITUACIONES ADMINISTR'!$CJ145,""),IF($A147="TOTAL",SUM(INDIRECT("BA4:BA"&amp;ROW()-1)),""))</f>
        <v/>
      </c>
      <c r="BB147" s="6" t="str">
        <f ca="1">IF(AND($A147&lt;&gt;"",$A147&lt;&gt;"TOTAL"),IF(AND('[10]PDI_OTRAS SITUACIONES ADMINISTR'!$CL145&lt;&gt;"",'[10]PDI_OTRAS SITUACIONES ADMINISTR'!$CL145&lt;&gt;0),'[10]PDI_OTRAS SITUACIONES ADMINISTR'!$CL145,""),IF($A147="TOTAL",SUM(INDIRECT("BB4:BB"&amp;ROW()-1)),""))</f>
        <v/>
      </c>
      <c r="BC147" s="6" t="str">
        <f t="shared" ca="1" si="55"/>
        <v/>
      </c>
      <c r="BD147" s="6" t="str">
        <f ca="1">IF(AND($A147&lt;&gt;"",$A147&lt;&gt;"TOTAL"),IF(AND('[10]PDI_OTRAS SITUACIONES ADMINISTR'!$CO145&lt;&gt;"",'[10]PDI_OTRAS SITUACIONES ADMINISTR'!$CO145&lt;&gt;0),'[10]PDI_OTRAS SITUACIONES ADMINISTR'!$CO145,""),IF($A147="TOTAL",SUM(INDIRECT("BD4:BD"&amp;ROW()-1)),""))</f>
        <v/>
      </c>
      <c r="BE147" s="6" t="str">
        <f ca="1">IF(AND($A147&lt;&gt;"",$A147&lt;&gt;"TOTAL"),IF(AND('[10]PDI_OTRAS SITUACIONES ADMINISTR'!$CQ145&lt;&gt;"",'[10]PDI_OTRAS SITUACIONES ADMINISTR'!$CQ145&lt;&gt;0),'[10]PDI_OTRAS SITUACIONES ADMINISTR'!$CQ145,""),IF($A147="TOTAL",SUM(INDIRECT("BE4:BE"&amp;ROW()-1)),""))</f>
        <v/>
      </c>
      <c r="BF147" s="6" t="str">
        <f t="shared" ca="1" si="56"/>
        <v/>
      </c>
    </row>
    <row r="148" spans="1:58" x14ac:dyDescent="0.2">
      <c r="A148" s="19" t="str">
        <f>IF('[10]PDI_OTRAS SITUACIONES ADMINISTR'!$B146&lt;&gt;"",'[10]PDI_OTRAS SITUACIONES ADMINISTR'!$B146,IF(AND('[10]PDI_OTRAS SITUACIONES ADMINISTR'!$B146="",'[10]PDI_OTRAS SITUACIONES ADMINISTR'!$B147="",'[10]PDI_OTRAS SITUACIONES ADMINISTR'!$B145=""),"","TOTAL"))</f>
        <v/>
      </c>
      <c r="B148" s="6" t="str">
        <f ca="1">IF(AND($A148&lt;&gt;"",$A148&lt;&gt;"TOTAL"),IF(AND('[10]PDI_OTRAS SITUACIONES ADMINISTR'!$C146&lt;&gt;"",'[10]PDI_OTRAS SITUACIONES ADMINISTR'!$C146&lt;&gt;0),'[10]PDI_OTRAS SITUACIONES ADMINISTR'!$C146,""),IF($A148="TOTAL",SUM(INDIRECT("B4:B"&amp;ROW()-1)),""))</f>
        <v/>
      </c>
      <c r="C148" s="6" t="str">
        <f ca="1">IF(AND($A148&lt;&gt;"",$A148&lt;&gt;"TOTAL"),IF(AND('[10]PDI_OTRAS SITUACIONES ADMINISTR'!$E146&lt;&gt;"",'[10]PDI_OTRAS SITUACIONES ADMINISTR'!$E146&lt;&gt;0),'[10]PDI_OTRAS SITUACIONES ADMINISTR'!$E146,""),IF($A148="TOTAL",SUM(INDIRECT("C4:C"&amp;ROW()-1)),""))</f>
        <v/>
      </c>
      <c r="D148" s="6" t="str">
        <f t="shared" ca="1" si="38"/>
        <v/>
      </c>
      <c r="E148" s="6" t="str">
        <f ca="1">IF(AND($A148&lt;&gt;"",$A148&lt;&gt;"TOTAL"),IF(AND('[10]PDI_OTRAS SITUACIONES ADMINISTR'!$H146&lt;&gt;"",'[10]PDI_OTRAS SITUACIONES ADMINISTR'!$H146&lt;&gt;0),'[10]PDI_OTRAS SITUACIONES ADMINISTR'!$H146,""),IF($A148="TOTAL",SUM(INDIRECT("E4:E"&amp;ROW()-1)),""))</f>
        <v/>
      </c>
      <c r="F148" s="6" t="str">
        <f ca="1">IF(AND($A148&lt;&gt;"",$A148&lt;&gt;"TOTAL"),IF(AND('[10]PDI_OTRAS SITUACIONES ADMINISTR'!$J146&lt;&gt;"",'[10]PDI_OTRAS SITUACIONES ADMINISTR'!$J146&lt;&gt;0),'[10]PDI_OTRAS SITUACIONES ADMINISTR'!$J146,""),IF($A148="TOTAL",SUM(INDIRECT("F4:F"&amp;ROW()-1)),""))</f>
        <v/>
      </c>
      <c r="G148" s="6" t="str">
        <f t="shared" ca="1" si="39"/>
        <v/>
      </c>
      <c r="H148" s="6" t="str">
        <f ca="1">IF(AND($A148&lt;&gt;"",$A148&lt;&gt;"TOTAL"),IF(AND('[10]PDI_OTRAS SITUACIONES ADMINISTR'!$M146&lt;&gt;"",'[10]PDI_OTRAS SITUACIONES ADMINISTR'!$M146&lt;&gt;0),'[10]PDI_OTRAS SITUACIONES ADMINISTR'!$M146,""),IF($A148="TOTAL",SUM(INDIRECT("H4:H"&amp;ROW()-1)),""))</f>
        <v/>
      </c>
      <c r="I148" s="6" t="str">
        <f ca="1">IF(AND($A148&lt;&gt;"",$A148&lt;&gt;"TOTAL"),IF(AND('[10]PDI_OTRAS SITUACIONES ADMINISTR'!$O146&lt;&gt;"",'[10]PDI_OTRAS SITUACIONES ADMINISTR'!$O146&lt;&gt;0),'[10]PDI_OTRAS SITUACIONES ADMINISTR'!$O146,""),IF($A148="TOTAL",SUM(INDIRECT("I4:I"&amp;ROW()-1)),""))</f>
        <v/>
      </c>
      <c r="J148" s="6" t="str">
        <f t="shared" ca="1" si="40"/>
        <v/>
      </c>
      <c r="K148" s="6" t="str">
        <f ca="1">IF(AND($A148&lt;&gt;"",$A148&lt;&gt;"TOTAL"),IF(AND('[10]PDI_OTRAS SITUACIONES ADMINISTR'!$R146&lt;&gt;"",'[10]PDI_OTRAS SITUACIONES ADMINISTR'!$R146&lt;&gt;0),'[10]PDI_OTRAS SITUACIONES ADMINISTR'!$R146,""),IF($A148="TOTAL",SUM(INDIRECT("K4:K"&amp;ROW()-1)),""))</f>
        <v/>
      </c>
      <c r="L148" s="6" t="str">
        <f ca="1">IF(AND($A148&lt;&gt;"",$A148&lt;&gt;"TOTAL"),IF(AND('[10]PDI_OTRAS SITUACIONES ADMINISTR'!$T146&lt;&gt;"",'[10]PDI_OTRAS SITUACIONES ADMINISTR'!$T146&lt;&gt;0),'[10]PDI_OTRAS SITUACIONES ADMINISTR'!$T146,""),IF($A148="TOTAL",SUM(INDIRECT("L4:L"&amp;ROW()-1)),""))</f>
        <v/>
      </c>
      <c r="M148" s="6" t="str">
        <f t="shared" ca="1" si="41"/>
        <v/>
      </c>
      <c r="N148" s="6" t="str">
        <f ca="1">IF(AND($A148&lt;&gt;"",$A148&lt;&gt;"TOTAL"),IF(AND('[10]PDI_OTRAS SITUACIONES ADMINISTR'!$W146&lt;&gt;"",'[10]PDI_OTRAS SITUACIONES ADMINISTR'!$W146&lt;&gt;0),'[10]PDI_OTRAS SITUACIONES ADMINISTR'!$W146,""),IF($A148="TOTAL",SUM(INDIRECT("N4:N"&amp;ROW()-1)),""))</f>
        <v/>
      </c>
      <c r="O148" s="6" t="str">
        <f ca="1">IF(AND($A148&lt;&gt;"",$A148&lt;&gt;"TOTAL"),IF(AND('[10]PDI_OTRAS SITUACIONES ADMINISTR'!$Y146&lt;&gt;"",'[10]PDI_OTRAS SITUACIONES ADMINISTR'!$Y146&lt;&gt;0),'[10]PDI_OTRAS SITUACIONES ADMINISTR'!$Y146,""),IF($A148="TOTAL",SUM(INDIRECT("O4:O"&amp;ROW()-1)),""))</f>
        <v/>
      </c>
      <c r="P148" s="6" t="str">
        <f t="shared" ca="1" si="42"/>
        <v/>
      </c>
      <c r="Q148" s="6" t="str">
        <f ca="1">IF(AND($A148&lt;&gt;"",$A148&lt;&gt;"TOTAL"),IF(AND('[10]PDI_OTRAS SITUACIONES ADMINISTR'!$AB146&lt;&gt;"",'[10]PDI_OTRAS SITUACIONES ADMINISTR'!$AB146&lt;&gt;0),'[10]PDI_OTRAS SITUACIONES ADMINISTR'!$AB146,""),IF($A148="TOTAL",SUM(INDIRECT("Q4:Q"&amp;ROW()-1)),""))</f>
        <v/>
      </c>
      <c r="R148" s="6" t="str">
        <f ca="1">IF(AND($A148&lt;&gt;"",$A148&lt;&gt;"TOTAL"),IF(AND('[10]PDI_OTRAS SITUACIONES ADMINISTR'!$AD146&lt;&gt;"",'[10]PDI_OTRAS SITUACIONES ADMINISTR'!$AD146&lt;&gt;0),'[10]PDI_OTRAS SITUACIONES ADMINISTR'!$AD146,""),IF($A148="TOTAL",SUM(INDIRECT("R4:R"&amp;ROW()-1)),""))</f>
        <v/>
      </c>
      <c r="S148" s="6" t="str">
        <f t="shared" ca="1" si="43"/>
        <v/>
      </c>
      <c r="T148" s="6" t="str">
        <f ca="1">IF(AND($A148&lt;&gt;"",$A148&lt;&gt;"TOTAL"),IF(AND('[10]PDI_OTRAS SITUACIONES ADMINISTR'!$AG146&lt;&gt;"",'[10]PDI_OTRAS SITUACIONES ADMINISTR'!$AG146&lt;&gt;0),'[10]PDI_OTRAS SITUACIONES ADMINISTR'!$AG146,""),IF($A148="TOTAL",SUM(INDIRECT("T4:T"&amp;ROW()-1)),""))</f>
        <v/>
      </c>
      <c r="U148" s="6" t="str">
        <f ca="1">IF(AND($A148&lt;&gt;"",$A148&lt;&gt;"TOTAL"),IF(AND('[10]PDI_OTRAS SITUACIONES ADMINISTR'!$AI146&lt;&gt;"",'[10]PDI_OTRAS SITUACIONES ADMINISTR'!$AI146&lt;&gt;0),'[10]PDI_OTRAS SITUACIONES ADMINISTR'!$AI146,""),IF($A148="TOTAL",SUM(INDIRECT("U4:U"&amp;ROW()-1)),""))</f>
        <v/>
      </c>
      <c r="V148" s="6" t="str">
        <f t="shared" ca="1" si="44"/>
        <v/>
      </c>
      <c r="W148" s="6" t="str">
        <f ca="1">IF(AND($A148&lt;&gt;"",$A148&lt;&gt;"TOTAL"),IF(AND('[10]PDI_OTRAS SITUACIONES ADMINISTR'!$AL146&lt;&gt;"",'[10]PDI_OTRAS SITUACIONES ADMINISTR'!$AL146&lt;&gt;0),'[10]PDI_OTRAS SITUACIONES ADMINISTR'!$AL146,""),IF($A148="TOTAL",SUM(INDIRECT("W4:W"&amp;ROW()-1)),""))</f>
        <v/>
      </c>
      <c r="X148" s="6" t="str">
        <f ca="1">IF(AND($A148&lt;&gt;"",$A148&lt;&gt;"TOTAL"),IF(AND('[10]PDI_OTRAS SITUACIONES ADMINISTR'!$AN146&lt;&gt;"",'[10]PDI_OTRAS SITUACIONES ADMINISTR'!$AN146&lt;&gt;0),'[10]PDI_OTRAS SITUACIONES ADMINISTR'!$AN146,""),IF($A148="TOTAL",SUM(INDIRECT("X4:X"&amp;ROW()-1)),""))</f>
        <v/>
      </c>
      <c r="Y148" s="6" t="str">
        <f t="shared" ca="1" si="45"/>
        <v/>
      </c>
      <c r="Z148" s="6" t="str">
        <f ca="1">IF(AND($A148&lt;&gt;"",$A148&lt;&gt;"TOTAL"),IF(AND('[10]PDI_OTRAS SITUACIONES ADMINISTR'!$AQ146&lt;&gt;"",'[10]PDI_OTRAS SITUACIONES ADMINISTR'!$AQ146&lt;&gt;0),'[10]PDI_OTRAS SITUACIONES ADMINISTR'!$AQ146,""),IF($A148="TOTAL",SUM(INDIRECT("Z4:Z"&amp;ROW()-1)),""))</f>
        <v/>
      </c>
      <c r="AA148" s="6" t="str">
        <f ca="1">IF(AND($A148&lt;&gt;"",$A148&lt;&gt;"TOTAL"),IF(AND('[10]PDI_OTRAS SITUACIONES ADMINISTR'!$AS146&lt;&gt;"",'[10]PDI_OTRAS SITUACIONES ADMINISTR'!$AS146&lt;&gt;0),'[10]PDI_OTRAS SITUACIONES ADMINISTR'!$AS146,""),IF($A148="TOTAL",SUM(INDIRECT("AA4:AA"&amp;ROW()-1)),""))</f>
        <v/>
      </c>
      <c r="AB148" s="6" t="str">
        <f t="shared" ca="1" si="46"/>
        <v/>
      </c>
      <c r="AC148" s="6" t="str">
        <f ca="1">IF(AND($A148&lt;&gt;"",$A148&lt;&gt;"TOTAL"),IF(AND('[10]PDI_OTRAS SITUACIONES ADMINISTR'!$AV146&lt;&gt;"",'[10]PDI_OTRAS SITUACIONES ADMINISTR'!$AV146&lt;&gt;0),'[10]PDI_OTRAS SITUACIONES ADMINISTR'!$AV146,""),IF($A148="TOTAL",SUM(INDIRECT("AC4:AC"&amp;ROW()-1)),""))</f>
        <v/>
      </c>
      <c r="AD148" s="6" t="str">
        <f ca="1">IF(AND($A148&lt;&gt;"",$A148&lt;&gt;"TOTAL"),IF(AND('[10]PDI_OTRAS SITUACIONES ADMINISTR'!$AX146&lt;&gt;"",'[10]PDI_OTRAS SITUACIONES ADMINISTR'!$AX146&lt;&gt;0),'[10]PDI_OTRAS SITUACIONES ADMINISTR'!$AX146,""),IF($A148="TOTAL",SUM(INDIRECT("AD4:AD"&amp;ROW()-1)),""))</f>
        <v/>
      </c>
      <c r="AE148" s="6" t="str">
        <f t="shared" ca="1" si="47"/>
        <v/>
      </c>
      <c r="AF148" s="6" t="str">
        <f ca="1">IF(AND($A148&lt;&gt;"",$A148&lt;&gt;"TOTAL"),IF(AND('[10]PDI_OTRAS SITUACIONES ADMINISTR'!$BA146&lt;&gt;"",'[10]PDI_OTRAS SITUACIONES ADMINISTR'!$BA146&lt;&gt;0),'[10]PDI_OTRAS SITUACIONES ADMINISTR'!$BA146,""),IF($A148="TOTAL",SUM(INDIRECT("AF4:AF"&amp;ROW()-1)),""))</f>
        <v/>
      </c>
      <c r="AG148" s="6" t="str">
        <f ca="1">IF(AND($A148&lt;&gt;"",$A148&lt;&gt;"TOTAL"),IF(AND('[10]PDI_OTRAS SITUACIONES ADMINISTR'!$BC146&lt;&gt;"",'[10]PDI_OTRAS SITUACIONES ADMINISTR'!$BC146&lt;&gt;0),'[10]PDI_OTRAS SITUACIONES ADMINISTR'!$BC146,""),IF($A148="TOTAL",SUM(INDIRECT("AG4:AG"&amp;ROW()-1)),""))</f>
        <v/>
      </c>
      <c r="AH148" s="6" t="str">
        <f t="shared" ca="1" si="48"/>
        <v/>
      </c>
      <c r="AI148" s="6" t="str">
        <f ca="1">IF(AND($A148&lt;&gt;"",$A148&lt;&gt;"TOTAL"),IF(AND('[10]PDI_OTRAS SITUACIONES ADMINISTR'!$BF146&lt;&gt;"",'[10]PDI_OTRAS SITUACIONES ADMINISTR'!$BF146&lt;&gt;0),'[10]PDI_OTRAS SITUACIONES ADMINISTR'!$BF146,""),IF($A148="TOTAL",SUM(INDIRECT("AI4:AI"&amp;ROW()-1)),""))</f>
        <v/>
      </c>
      <c r="AJ148" s="6" t="str">
        <f ca="1">IF(AND($A148&lt;&gt;"",$A148&lt;&gt;"TOTAL"),IF(AND('[10]PDI_OTRAS SITUACIONES ADMINISTR'!$BH146&lt;&gt;"",'[10]PDI_OTRAS SITUACIONES ADMINISTR'!$BH146&lt;&gt;0),'[10]PDI_OTRAS SITUACIONES ADMINISTR'!$BH146,""),IF($A148="TOTAL",SUM(INDIRECT("AJ4:AJ"&amp;ROW()-1)),""))</f>
        <v/>
      </c>
      <c r="AK148" s="6" t="str">
        <f t="shared" ca="1" si="49"/>
        <v/>
      </c>
      <c r="AL148" s="6" t="str">
        <f ca="1">IF(AND($A148&lt;&gt;"",$A148&lt;&gt;"TOTAL"),IF(AND('[10]PDI_OTRAS SITUACIONES ADMINISTR'!$BK146&lt;&gt;"",'[10]PDI_OTRAS SITUACIONES ADMINISTR'!$BK146&lt;&gt;0),'[10]PDI_OTRAS SITUACIONES ADMINISTR'!$BK146,""),IF($A148="TOTAL",SUM(INDIRECT("AL4:AL"&amp;ROW()-1)),""))</f>
        <v/>
      </c>
      <c r="AM148" s="6" t="str">
        <f ca="1">IF(AND($A148&lt;&gt;"",$A148&lt;&gt;"TOTAL"),IF(AND('[10]PDI_OTRAS SITUACIONES ADMINISTR'!$BM146&lt;&gt;"",'[10]PDI_OTRAS SITUACIONES ADMINISTR'!$BM146&lt;&gt;0),'[10]PDI_OTRAS SITUACIONES ADMINISTR'!$BM146,""),IF($A148="TOTAL",SUM(INDIRECT("AM4:AM"&amp;ROW()-1)),""))</f>
        <v/>
      </c>
      <c r="AN148" s="6" t="str">
        <f t="shared" ca="1" si="50"/>
        <v/>
      </c>
      <c r="AO148" s="6" t="str">
        <f ca="1">IF(AND($A148&lt;&gt;"",$A148&lt;&gt;"TOTAL"),IF(AND('[10]PDI_OTRAS SITUACIONES ADMINISTR'!$BP146&lt;&gt;"",'[10]PDI_OTRAS SITUACIONES ADMINISTR'!$BP146&lt;&gt;0),'[10]PDI_OTRAS SITUACIONES ADMINISTR'!$BP146,""),IF($A148="TOTAL",SUM(INDIRECT("AO4:AO"&amp;ROW()-1)),""))</f>
        <v/>
      </c>
      <c r="AP148" s="6" t="str">
        <f ca="1">IF(AND($A148&lt;&gt;"",$A148&lt;&gt;"TOTAL"),IF(AND('[10]PDI_OTRAS SITUACIONES ADMINISTR'!$BR146&lt;&gt;"",'[10]PDI_OTRAS SITUACIONES ADMINISTR'!$BR146&lt;&gt;0),'[10]PDI_OTRAS SITUACIONES ADMINISTR'!$BR146,""),IF($A148="TOTAL",SUM(INDIRECT("AP4:AP"&amp;ROW()-1)),""))</f>
        <v/>
      </c>
      <c r="AQ148" s="6" t="str">
        <f t="shared" ca="1" si="51"/>
        <v/>
      </c>
      <c r="AR148" s="6" t="str">
        <f ca="1">IF(AND($A148&lt;&gt;"",$A148&lt;&gt;"TOTAL"),IF(AND('[10]PDI_OTRAS SITUACIONES ADMINISTR'!$BU146&lt;&gt;"",'[10]PDI_OTRAS SITUACIONES ADMINISTR'!$BU146&lt;&gt;0),'[10]PDI_OTRAS SITUACIONES ADMINISTR'!$BU146,""),IF($A148="TOTAL",SUM(INDIRECT("AR4:AR"&amp;ROW()-1)),""))</f>
        <v/>
      </c>
      <c r="AS148" s="6" t="str">
        <f ca="1">IF(AND($A148&lt;&gt;"",$A148&lt;&gt;"TOTAL"),IF(AND('[10]PDI_OTRAS SITUACIONES ADMINISTR'!$BW146&lt;&gt;"",'[10]PDI_OTRAS SITUACIONES ADMINISTR'!$BW146&lt;&gt;0),'[10]PDI_OTRAS SITUACIONES ADMINISTR'!$BW146,""),IF($A148="TOTAL",SUM(INDIRECT("AS4:AS"&amp;ROW()-1)),""))</f>
        <v/>
      </c>
      <c r="AT148" s="6" t="str">
        <f t="shared" ca="1" si="52"/>
        <v/>
      </c>
      <c r="AU148" s="6" t="str">
        <f ca="1">IF(AND($A148&lt;&gt;"",$A148&lt;&gt;"TOTAL"),IF(AND('[10]PDI_OTRAS SITUACIONES ADMINISTR'!$BZ146&lt;&gt;"",'[10]PDI_OTRAS SITUACIONES ADMINISTR'!$BZ146&lt;&gt;0),'[10]PDI_OTRAS SITUACIONES ADMINISTR'!$BZ146,""),IF($A148="TOTAL",SUM(INDIRECT("AU4:AU"&amp;ROW()-1)),""))</f>
        <v/>
      </c>
      <c r="AV148" s="6" t="str">
        <f ca="1">IF(AND($A148&lt;&gt;"",$A148&lt;&gt;"TOTAL"),IF(AND('[10]PDI_OTRAS SITUACIONES ADMINISTR'!$CB146&lt;&gt;"",'[10]PDI_OTRAS SITUACIONES ADMINISTR'!$CB146&lt;&gt;0),'[10]PDI_OTRAS SITUACIONES ADMINISTR'!$CB146,""),IF($A148="TOTAL",SUM(INDIRECT("AV4:AV"&amp;ROW()-1)),""))</f>
        <v/>
      </c>
      <c r="AW148" s="6" t="str">
        <f t="shared" ca="1" si="53"/>
        <v/>
      </c>
      <c r="AX148" s="6" t="str">
        <f ca="1">IF(AND($A148&lt;&gt;"",$A148&lt;&gt;"TOTAL"),IF(AND('[10]PDI_OTRAS SITUACIONES ADMINISTR'!$CE146&lt;&gt;"",'[10]PDI_OTRAS SITUACIONES ADMINISTR'!$CE146&lt;&gt;0),'[10]PDI_OTRAS SITUACIONES ADMINISTR'!$CE146,""),IF($A148="TOTAL",SUM(INDIRECT("AX4:AX"&amp;ROW()-1)),""))</f>
        <v/>
      </c>
      <c r="AY148" s="6" t="str">
        <f ca="1">IF(AND($A148&lt;&gt;"",$A148&lt;&gt;"TOTAL"),IF(AND('[10]PDI_OTRAS SITUACIONES ADMINISTR'!$CG146&lt;&gt;"",'[10]PDI_OTRAS SITUACIONES ADMINISTR'!$CG146&lt;&gt;0),'[10]PDI_OTRAS SITUACIONES ADMINISTR'!$CG146,""),IF($A148="TOTAL",SUM(INDIRECT("AY4:AY"&amp;ROW()-1)),""))</f>
        <v/>
      </c>
      <c r="AZ148" s="6" t="str">
        <f t="shared" ca="1" si="54"/>
        <v/>
      </c>
      <c r="BA148" s="6" t="str">
        <f ca="1">IF(AND($A148&lt;&gt;"",$A148&lt;&gt;"TOTAL"),IF(AND('[10]PDI_OTRAS SITUACIONES ADMINISTR'!$CJ146&lt;&gt;"",'[10]PDI_OTRAS SITUACIONES ADMINISTR'!$CJ146&lt;&gt;0),'[10]PDI_OTRAS SITUACIONES ADMINISTR'!$CJ146,""),IF($A148="TOTAL",SUM(INDIRECT("BA4:BA"&amp;ROW()-1)),""))</f>
        <v/>
      </c>
      <c r="BB148" s="6" t="str">
        <f ca="1">IF(AND($A148&lt;&gt;"",$A148&lt;&gt;"TOTAL"),IF(AND('[10]PDI_OTRAS SITUACIONES ADMINISTR'!$CL146&lt;&gt;"",'[10]PDI_OTRAS SITUACIONES ADMINISTR'!$CL146&lt;&gt;0),'[10]PDI_OTRAS SITUACIONES ADMINISTR'!$CL146,""),IF($A148="TOTAL",SUM(INDIRECT("BB4:BB"&amp;ROW()-1)),""))</f>
        <v/>
      </c>
      <c r="BC148" s="6" t="str">
        <f t="shared" ca="1" si="55"/>
        <v/>
      </c>
      <c r="BD148" s="6" t="str">
        <f ca="1">IF(AND($A148&lt;&gt;"",$A148&lt;&gt;"TOTAL"),IF(AND('[10]PDI_OTRAS SITUACIONES ADMINISTR'!$CO146&lt;&gt;"",'[10]PDI_OTRAS SITUACIONES ADMINISTR'!$CO146&lt;&gt;0),'[10]PDI_OTRAS SITUACIONES ADMINISTR'!$CO146,""),IF($A148="TOTAL",SUM(INDIRECT("BD4:BD"&amp;ROW()-1)),""))</f>
        <v/>
      </c>
      <c r="BE148" s="6" t="str">
        <f ca="1">IF(AND($A148&lt;&gt;"",$A148&lt;&gt;"TOTAL"),IF(AND('[10]PDI_OTRAS SITUACIONES ADMINISTR'!$CQ146&lt;&gt;"",'[10]PDI_OTRAS SITUACIONES ADMINISTR'!$CQ146&lt;&gt;0),'[10]PDI_OTRAS SITUACIONES ADMINISTR'!$CQ146,""),IF($A148="TOTAL",SUM(INDIRECT("BE4:BE"&amp;ROW()-1)),""))</f>
        <v/>
      </c>
      <c r="BF148" s="6" t="str">
        <f t="shared" ca="1" si="56"/>
        <v/>
      </c>
    </row>
    <row r="149" spans="1:58" x14ac:dyDescent="0.2">
      <c r="A149" s="19" t="str">
        <f>IF('[10]PDI_OTRAS SITUACIONES ADMINISTR'!$B147&lt;&gt;"",'[10]PDI_OTRAS SITUACIONES ADMINISTR'!$B147,IF(AND('[10]PDI_OTRAS SITUACIONES ADMINISTR'!$B147="",'[10]PDI_OTRAS SITUACIONES ADMINISTR'!$B148="",'[10]PDI_OTRAS SITUACIONES ADMINISTR'!$B146=""),"","TOTAL"))</f>
        <v/>
      </c>
      <c r="B149" s="6" t="str">
        <f ca="1">IF(AND($A149&lt;&gt;"",$A149&lt;&gt;"TOTAL"),IF(AND('[10]PDI_OTRAS SITUACIONES ADMINISTR'!$C147&lt;&gt;"",'[10]PDI_OTRAS SITUACIONES ADMINISTR'!$C147&lt;&gt;0),'[10]PDI_OTRAS SITUACIONES ADMINISTR'!$C147,""),IF($A149="TOTAL",SUM(INDIRECT("B4:B"&amp;ROW()-1)),""))</f>
        <v/>
      </c>
      <c r="C149" s="6" t="str">
        <f ca="1">IF(AND($A149&lt;&gt;"",$A149&lt;&gt;"TOTAL"),IF(AND('[10]PDI_OTRAS SITUACIONES ADMINISTR'!$E147&lt;&gt;"",'[10]PDI_OTRAS SITUACIONES ADMINISTR'!$E147&lt;&gt;0),'[10]PDI_OTRAS SITUACIONES ADMINISTR'!$E147,""),IF($A149="TOTAL",SUM(INDIRECT("C4:C"&amp;ROW()-1)),""))</f>
        <v/>
      </c>
      <c r="D149" s="6" t="str">
        <f t="shared" ca="1" si="38"/>
        <v/>
      </c>
      <c r="E149" s="6" t="str">
        <f ca="1">IF(AND($A149&lt;&gt;"",$A149&lt;&gt;"TOTAL"),IF(AND('[10]PDI_OTRAS SITUACIONES ADMINISTR'!$H147&lt;&gt;"",'[10]PDI_OTRAS SITUACIONES ADMINISTR'!$H147&lt;&gt;0),'[10]PDI_OTRAS SITUACIONES ADMINISTR'!$H147,""),IF($A149="TOTAL",SUM(INDIRECT("E4:E"&amp;ROW()-1)),""))</f>
        <v/>
      </c>
      <c r="F149" s="6" t="str">
        <f ca="1">IF(AND($A149&lt;&gt;"",$A149&lt;&gt;"TOTAL"),IF(AND('[10]PDI_OTRAS SITUACIONES ADMINISTR'!$J147&lt;&gt;"",'[10]PDI_OTRAS SITUACIONES ADMINISTR'!$J147&lt;&gt;0),'[10]PDI_OTRAS SITUACIONES ADMINISTR'!$J147,""),IF($A149="TOTAL",SUM(INDIRECT("F4:F"&amp;ROW()-1)),""))</f>
        <v/>
      </c>
      <c r="G149" s="6" t="str">
        <f t="shared" ca="1" si="39"/>
        <v/>
      </c>
      <c r="H149" s="6" t="str">
        <f ca="1">IF(AND($A149&lt;&gt;"",$A149&lt;&gt;"TOTAL"),IF(AND('[10]PDI_OTRAS SITUACIONES ADMINISTR'!$M147&lt;&gt;"",'[10]PDI_OTRAS SITUACIONES ADMINISTR'!$M147&lt;&gt;0),'[10]PDI_OTRAS SITUACIONES ADMINISTR'!$M147,""),IF($A149="TOTAL",SUM(INDIRECT("H4:H"&amp;ROW()-1)),""))</f>
        <v/>
      </c>
      <c r="I149" s="6" t="str">
        <f ca="1">IF(AND($A149&lt;&gt;"",$A149&lt;&gt;"TOTAL"),IF(AND('[10]PDI_OTRAS SITUACIONES ADMINISTR'!$O147&lt;&gt;"",'[10]PDI_OTRAS SITUACIONES ADMINISTR'!$O147&lt;&gt;0),'[10]PDI_OTRAS SITUACIONES ADMINISTR'!$O147,""),IF($A149="TOTAL",SUM(INDIRECT("I4:I"&amp;ROW()-1)),""))</f>
        <v/>
      </c>
      <c r="J149" s="6" t="str">
        <f t="shared" ca="1" si="40"/>
        <v/>
      </c>
      <c r="K149" s="6" t="str">
        <f ca="1">IF(AND($A149&lt;&gt;"",$A149&lt;&gt;"TOTAL"),IF(AND('[10]PDI_OTRAS SITUACIONES ADMINISTR'!$R147&lt;&gt;"",'[10]PDI_OTRAS SITUACIONES ADMINISTR'!$R147&lt;&gt;0),'[10]PDI_OTRAS SITUACIONES ADMINISTR'!$R147,""),IF($A149="TOTAL",SUM(INDIRECT("K4:K"&amp;ROW()-1)),""))</f>
        <v/>
      </c>
      <c r="L149" s="6" t="str">
        <f ca="1">IF(AND($A149&lt;&gt;"",$A149&lt;&gt;"TOTAL"),IF(AND('[10]PDI_OTRAS SITUACIONES ADMINISTR'!$T147&lt;&gt;"",'[10]PDI_OTRAS SITUACIONES ADMINISTR'!$T147&lt;&gt;0),'[10]PDI_OTRAS SITUACIONES ADMINISTR'!$T147,""),IF($A149="TOTAL",SUM(INDIRECT("L4:L"&amp;ROW()-1)),""))</f>
        <v/>
      </c>
      <c r="M149" s="6" t="str">
        <f t="shared" ca="1" si="41"/>
        <v/>
      </c>
      <c r="N149" s="6" t="str">
        <f ca="1">IF(AND($A149&lt;&gt;"",$A149&lt;&gt;"TOTAL"),IF(AND('[10]PDI_OTRAS SITUACIONES ADMINISTR'!$W147&lt;&gt;"",'[10]PDI_OTRAS SITUACIONES ADMINISTR'!$W147&lt;&gt;0),'[10]PDI_OTRAS SITUACIONES ADMINISTR'!$W147,""),IF($A149="TOTAL",SUM(INDIRECT("N4:N"&amp;ROW()-1)),""))</f>
        <v/>
      </c>
      <c r="O149" s="6" t="str">
        <f ca="1">IF(AND($A149&lt;&gt;"",$A149&lt;&gt;"TOTAL"),IF(AND('[10]PDI_OTRAS SITUACIONES ADMINISTR'!$Y147&lt;&gt;"",'[10]PDI_OTRAS SITUACIONES ADMINISTR'!$Y147&lt;&gt;0),'[10]PDI_OTRAS SITUACIONES ADMINISTR'!$Y147,""),IF($A149="TOTAL",SUM(INDIRECT("O4:O"&amp;ROW()-1)),""))</f>
        <v/>
      </c>
      <c r="P149" s="6" t="str">
        <f t="shared" ca="1" si="42"/>
        <v/>
      </c>
      <c r="Q149" s="6" t="str">
        <f ca="1">IF(AND($A149&lt;&gt;"",$A149&lt;&gt;"TOTAL"),IF(AND('[10]PDI_OTRAS SITUACIONES ADMINISTR'!$AB147&lt;&gt;"",'[10]PDI_OTRAS SITUACIONES ADMINISTR'!$AB147&lt;&gt;0),'[10]PDI_OTRAS SITUACIONES ADMINISTR'!$AB147,""),IF($A149="TOTAL",SUM(INDIRECT("Q4:Q"&amp;ROW()-1)),""))</f>
        <v/>
      </c>
      <c r="R149" s="6" t="str">
        <f ca="1">IF(AND($A149&lt;&gt;"",$A149&lt;&gt;"TOTAL"),IF(AND('[10]PDI_OTRAS SITUACIONES ADMINISTR'!$AD147&lt;&gt;"",'[10]PDI_OTRAS SITUACIONES ADMINISTR'!$AD147&lt;&gt;0),'[10]PDI_OTRAS SITUACIONES ADMINISTR'!$AD147,""),IF($A149="TOTAL",SUM(INDIRECT("R4:R"&amp;ROW()-1)),""))</f>
        <v/>
      </c>
      <c r="S149" s="6" t="str">
        <f t="shared" ca="1" si="43"/>
        <v/>
      </c>
      <c r="T149" s="6" t="str">
        <f ca="1">IF(AND($A149&lt;&gt;"",$A149&lt;&gt;"TOTAL"),IF(AND('[10]PDI_OTRAS SITUACIONES ADMINISTR'!$AG147&lt;&gt;"",'[10]PDI_OTRAS SITUACIONES ADMINISTR'!$AG147&lt;&gt;0),'[10]PDI_OTRAS SITUACIONES ADMINISTR'!$AG147,""),IF($A149="TOTAL",SUM(INDIRECT("T4:T"&amp;ROW()-1)),""))</f>
        <v/>
      </c>
      <c r="U149" s="6" t="str">
        <f ca="1">IF(AND($A149&lt;&gt;"",$A149&lt;&gt;"TOTAL"),IF(AND('[10]PDI_OTRAS SITUACIONES ADMINISTR'!$AI147&lt;&gt;"",'[10]PDI_OTRAS SITUACIONES ADMINISTR'!$AI147&lt;&gt;0),'[10]PDI_OTRAS SITUACIONES ADMINISTR'!$AI147,""),IF($A149="TOTAL",SUM(INDIRECT("U4:U"&amp;ROW()-1)),""))</f>
        <v/>
      </c>
      <c r="V149" s="6" t="str">
        <f t="shared" ca="1" si="44"/>
        <v/>
      </c>
      <c r="W149" s="6" t="str">
        <f ca="1">IF(AND($A149&lt;&gt;"",$A149&lt;&gt;"TOTAL"),IF(AND('[10]PDI_OTRAS SITUACIONES ADMINISTR'!$AL147&lt;&gt;"",'[10]PDI_OTRAS SITUACIONES ADMINISTR'!$AL147&lt;&gt;0),'[10]PDI_OTRAS SITUACIONES ADMINISTR'!$AL147,""),IF($A149="TOTAL",SUM(INDIRECT("W4:W"&amp;ROW()-1)),""))</f>
        <v/>
      </c>
      <c r="X149" s="6" t="str">
        <f ca="1">IF(AND($A149&lt;&gt;"",$A149&lt;&gt;"TOTAL"),IF(AND('[10]PDI_OTRAS SITUACIONES ADMINISTR'!$AN147&lt;&gt;"",'[10]PDI_OTRAS SITUACIONES ADMINISTR'!$AN147&lt;&gt;0),'[10]PDI_OTRAS SITUACIONES ADMINISTR'!$AN147,""),IF($A149="TOTAL",SUM(INDIRECT("X4:X"&amp;ROW()-1)),""))</f>
        <v/>
      </c>
      <c r="Y149" s="6" t="str">
        <f t="shared" ca="1" si="45"/>
        <v/>
      </c>
      <c r="Z149" s="6" t="str">
        <f ca="1">IF(AND($A149&lt;&gt;"",$A149&lt;&gt;"TOTAL"),IF(AND('[10]PDI_OTRAS SITUACIONES ADMINISTR'!$AQ147&lt;&gt;"",'[10]PDI_OTRAS SITUACIONES ADMINISTR'!$AQ147&lt;&gt;0),'[10]PDI_OTRAS SITUACIONES ADMINISTR'!$AQ147,""),IF($A149="TOTAL",SUM(INDIRECT("Z4:Z"&amp;ROW()-1)),""))</f>
        <v/>
      </c>
      <c r="AA149" s="6" t="str">
        <f ca="1">IF(AND($A149&lt;&gt;"",$A149&lt;&gt;"TOTAL"),IF(AND('[10]PDI_OTRAS SITUACIONES ADMINISTR'!$AS147&lt;&gt;"",'[10]PDI_OTRAS SITUACIONES ADMINISTR'!$AS147&lt;&gt;0),'[10]PDI_OTRAS SITUACIONES ADMINISTR'!$AS147,""),IF($A149="TOTAL",SUM(INDIRECT("AA4:AA"&amp;ROW()-1)),""))</f>
        <v/>
      </c>
      <c r="AB149" s="6" t="str">
        <f t="shared" ca="1" si="46"/>
        <v/>
      </c>
      <c r="AC149" s="6" t="str">
        <f ca="1">IF(AND($A149&lt;&gt;"",$A149&lt;&gt;"TOTAL"),IF(AND('[10]PDI_OTRAS SITUACIONES ADMINISTR'!$AV147&lt;&gt;"",'[10]PDI_OTRAS SITUACIONES ADMINISTR'!$AV147&lt;&gt;0),'[10]PDI_OTRAS SITUACIONES ADMINISTR'!$AV147,""),IF($A149="TOTAL",SUM(INDIRECT("AC4:AC"&amp;ROW()-1)),""))</f>
        <v/>
      </c>
      <c r="AD149" s="6" t="str">
        <f ca="1">IF(AND($A149&lt;&gt;"",$A149&lt;&gt;"TOTAL"),IF(AND('[10]PDI_OTRAS SITUACIONES ADMINISTR'!$AX147&lt;&gt;"",'[10]PDI_OTRAS SITUACIONES ADMINISTR'!$AX147&lt;&gt;0),'[10]PDI_OTRAS SITUACIONES ADMINISTR'!$AX147,""),IF($A149="TOTAL",SUM(INDIRECT("AD4:AD"&amp;ROW()-1)),""))</f>
        <v/>
      </c>
      <c r="AE149" s="6" t="str">
        <f t="shared" ca="1" si="47"/>
        <v/>
      </c>
      <c r="AF149" s="6" t="str">
        <f ca="1">IF(AND($A149&lt;&gt;"",$A149&lt;&gt;"TOTAL"),IF(AND('[10]PDI_OTRAS SITUACIONES ADMINISTR'!$BA147&lt;&gt;"",'[10]PDI_OTRAS SITUACIONES ADMINISTR'!$BA147&lt;&gt;0),'[10]PDI_OTRAS SITUACIONES ADMINISTR'!$BA147,""),IF($A149="TOTAL",SUM(INDIRECT("AF4:AF"&amp;ROW()-1)),""))</f>
        <v/>
      </c>
      <c r="AG149" s="6" t="str">
        <f ca="1">IF(AND($A149&lt;&gt;"",$A149&lt;&gt;"TOTAL"),IF(AND('[10]PDI_OTRAS SITUACIONES ADMINISTR'!$BC147&lt;&gt;"",'[10]PDI_OTRAS SITUACIONES ADMINISTR'!$BC147&lt;&gt;0),'[10]PDI_OTRAS SITUACIONES ADMINISTR'!$BC147,""),IF($A149="TOTAL",SUM(INDIRECT("AG4:AG"&amp;ROW()-1)),""))</f>
        <v/>
      </c>
      <c r="AH149" s="6" t="str">
        <f t="shared" ca="1" si="48"/>
        <v/>
      </c>
      <c r="AI149" s="6" t="str">
        <f ca="1">IF(AND($A149&lt;&gt;"",$A149&lt;&gt;"TOTAL"),IF(AND('[10]PDI_OTRAS SITUACIONES ADMINISTR'!$BF147&lt;&gt;"",'[10]PDI_OTRAS SITUACIONES ADMINISTR'!$BF147&lt;&gt;0),'[10]PDI_OTRAS SITUACIONES ADMINISTR'!$BF147,""),IF($A149="TOTAL",SUM(INDIRECT("AI4:AI"&amp;ROW()-1)),""))</f>
        <v/>
      </c>
      <c r="AJ149" s="6" t="str">
        <f ca="1">IF(AND($A149&lt;&gt;"",$A149&lt;&gt;"TOTAL"),IF(AND('[10]PDI_OTRAS SITUACIONES ADMINISTR'!$BH147&lt;&gt;"",'[10]PDI_OTRAS SITUACIONES ADMINISTR'!$BH147&lt;&gt;0),'[10]PDI_OTRAS SITUACIONES ADMINISTR'!$BH147,""),IF($A149="TOTAL",SUM(INDIRECT("AJ4:AJ"&amp;ROW()-1)),""))</f>
        <v/>
      </c>
      <c r="AK149" s="6" t="str">
        <f t="shared" ca="1" si="49"/>
        <v/>
      </c>
      <c r="AL149" s="6" t="str">
        <f ca="1">IF(AND($A149&lt;&gt;"",$A149&lt;&gt;"TOTAL"),IF(AND('[10]PDI_OTRAS SITUACIONES ADMINISTR'!$BK147&lt;&gt;"",'[10]PDI_OTRAS SITUACIONES ADMINISTR'!$BK147&lt;&gt;0),'[10]PDI_OTRAS SITUACIONES ADMINISTR'!$BK147,""),IF($A149="TOTAL",SUM(INDIRECT("AL4:AL"&amp;ROW()-1)),""))</f>
        <v/>
      </c>
      <c r="AM149" s="6" t="str">
        <f ca="1">IF(AND($A149&lt;&gt;"",$A149&lt;&gt;"TOTAL"),IF(AND('[10]PDI_OTRAS SITUACIONES ADMINISTR'!$BM147&lt;&gt;"",'[10]PDI_OTRAS SITUACIONES ADMINISTR'!$BM147&lt;&gt;0),'[10]PDI_OTRAS SITUACIONES ADMINISTR'!$BM147,""),IF($A149="TOTAL",SUM(INDIRECT("AM4:AM"&amp;ROW()-1)),""))</f>
        <v/>
      </c>
      <c r="AN149" s="6" t="str">
        <f t="shared" ca="1" si="50"/>
        <v/>
      </c>
      <c r="AO149" s="6" t="str">
        <f ca="1">IF(AND($A149&lt;&gt;"",$A149&lt;&gt;"TOTAL"),IF(AND('[10]PDI_OTRAS SITUACIONES ADMINISTR'!$BP147&lt;&gt;"",'[10]PDI_OTRAS SITUACIONES ADMINISTR'!$BP147&lt;&gt;0),'[10]PDI_OTRAS SITUACIONES ADMINISTR'!$BP147,""),IF($A149="TOTAL",SUM(INDIRECT("AO4:AO"&amp;ROW()-1)),""))</f>
        <v/>
      </c>
      <c r="AP149" s="6" t="str">
        <f ca="1">IF(AND($A149&lt;&gt;"",$A149&lt;&gt;"TOTAL"),IF(AND('[10]PDI_OTRAS SITUACIONES ADMINISTR'!$BR147&lt;&gt;"",'[10]PDI_OTRAS SITUACIONES ADMINISTR'!$BR147&lt;&gt;0),'[10]PDI_OTRAS SITUACIONES ADMINISTR'!$BR147,""),IF($A149="TOTAL",SUM(INDIRECT("AP4:AP"&amp;ROW()-1)),""))</f>
        <v/>
      </c>
      <c r="AQ149" s="6" t="str">
        <f t="shared" ca="1" si="51"/>
        <v/>
      </c>
      <c r="AR149" s="6" t="str">
        <f ca="1">IF(AND($A149&lt;&gt;"",$A149&lt;&gt;"TOTAL"),IF(AND('[10]PDI_OTRAS SITUACIONES ADMINISTR'!$BU147&lt;&gt;"",'[10]PDI_OTRAS SITUACIONES ADMINISTR'!$BU147&lt;&gt;0),'[10]PDI_OTRAS SITUACIONES ADMINISTR'!$BU147,""),IF($A149="TOTAL",SUM(INDIRECT("AR4:AR"&amp;ROW()-1)),""))</f>
        <v/>
      </c>
      <c r="AS149" s="6" t="str">
        <f ca="1">IF(AND($A149&lt;&gt;"",$A149&lt;&gt;"TOTAL"),IF(AND('[10]PDI_OTRAS SITUACIONES ADMINISTR'!$BW147&lt;&gt;"",'[10]PDI_OTRAS SITUACIONES ADMINISTR'!$BW147&lt;&gt;0),'[10]PDI_OTRAS SITUACIONES ADMINISTR'!$BW147,""),IF($A149="TOTAL",SUM(INDIRECT("AS4:AS"&amp;ROW()-1)),""))</f>
        <v/>
      </c>
      <c r="AT149" s="6" t="str">
        <f t="shared" ca="1" si="52"/>
        <v/>
      </c>
      <c r="AU149" s="6" t="str">
        <f ca="1">IF(AND($A149&lt;&gt;"",$A149&lt;&gt;"TOTAL"),IF(AND('[10]PDI_OTRAS SITUACIONES ADMINISTR'!$BZ147&lt;&gt;"",'[10]PDI_OTRAS SITUACIONES ADMINISTR'!$BZ147&lt;&gt;0),'[10]PDI_OTRAS SITUACIONES ADMINISTR'!$BZ147,""),IF($A149="TOTAL",SUM(INDIRECT("AU4:AU"&amp;ROW()-1)),""))</f>
        <v/>
      </c>
      <c r="AV149" s="6" t="str">
        <f ca="1">IF(AND($A149&lt;&gt;"",$A149&lt;&gt;"TOTAL"),IF(AND('[10]PDI_OTRAS SITUACIONES ADMINISTR'!$CB147&lt;&gt;"",'[10]PDI_OTRAS SITUACIONES ADMINISTR'!$CB147&lt;&gt;0),'[10]PDI_OTRAS SITUACIONES ADMINISTR'!$CB147,""),IF($A149="TOTAL",SUM(INDIRECT("AV4:AV"&amp;ROW()-1)),""))</f>
        <v/>
      </c>
      <c r="AW149" s="6" t="str">
        <f t="shared" ca="1" si="53"/>
        <v/>
      </c>
      <c r="AX149" s="6" t="str">
        <f ca="1">IF(AND($A149&lt;&gt;"",$A149&lt;&gt;"TOTAL"),IF(AND('[10]PDI_OTRAS SITUACIONES ADMINISTR'!$CE147&lt;&gt;"",'[10]PDI_OTRAS SITUACIONES ADMINISTR'!$CE147&lt;&gt;0),'[10]PDI_OTRAS SITUACIONES ADMINISTR'!$CE147,""),IF($A149="TOTAL",SUM(INDIRECT("AX4:AX"&amp;ROW()-1)),""))</f>
        <v/>
      </c>
      <c r="AY149" s="6" t="str">
        <f ca="1">IF(AND($A149&lt;&gt;"",$A149&lt;&gt;"TOTAL"),IF(AND('[10]PDI_OTRAS SITUACIONES ADMINISTR'!$CG147&lt;&gt;"",'[10]PDI_OTRAS SITUACIONES ADMINISTR'!$CG147&lt;&gt;0),'[10]PDI_OTRAS SITUACIONES ADMINISTR'!$CG147,""),IF($A149="TOTAL",SUM(INDIRECT("AY4:AY"&amp;ROW()-1)),""))</f>
        <v/>
      </c>
      <c r="AZ149" s="6" t="str">
        <f t="shared" ca="1" si="54"/>
        <v/>
      </c>
      <c r="BA149" s="6" t="str">
        <f ca="1">IF(AND($A149&lt;&gt;"",$A149&lt;&gt;"TOTAL"),IF(AND('[10]PDI_OTRAS SITUACIONES ADMINISTR'!$CJ147&lt;&gt;"",'[10]PDI_OTRAS SITUACIONES ADMINISTR'!$CJ147&lt;&gt;0),'[10]PDI_OTRAS SITUACIONES ADMINISTR'!$CJ147,""),IF($A149="TOTAL",SUM(INDIRECT("BA4:BA"&amp;ROW()-1)),""))</f>
        <v/>
      </c>
      <c r="BB149" s="6" t="str">
        <f ca="1">IF(AND($A149&lt;&gt;"",$A149&lt;&gt;"TOTAL"),IF(AND('[10]PDI_OTRAS SITUACIONES ADMINISTR'!$CL147&lt;&gt;"",'[10]PDI_OTRAS SITUACIONES ADMINISTR'!$CL147&lt;&gt;0),'[10]PDI_OTRAS SITUACIONES ADMINISTR'!$CL147,""),IF($A149="TOTAL",SUM(INDIRECT("BB4:BB"&amp;ROW()-1)),""))</f>
        <v/>
      </c>
      <c r="BC149" s="6" t="str">
        <f t="shared" ca="1" si="55"/>
        <v/>
      </c>
      <c r="BD149" s="6" t="str">
        <f ca="1">IF(AND($A149&lt;&gt;"",$A149&lt;&gt;"TOTAL"),IF(AND('[10]PDI_OTRAS SITUACIONES ADMINISTR'!$CO147&lt;&gt;"",'[10]PDI_OTRAS SITUACIONES ADMINISTR'!$CO147&lt;&gt;0),'[10]PDI_OTRAS SITUACIONES ADMINISTR'!$CO147,""),IF($A149="TOTAL",SUM(INDIRECT("BD4:BD"&amp;ROW()-1)),""))</f>
        <v/>
      </c>
      <c r="BE149" s="6" t="str">
        <f ca="1">IF(AND($A149&lt;&gt;"",$A149&lt;&gt;"TOTAL"),IF(AND('[10]PDI_OTRAS SITUACIONES ADMINISTR'!$CQ147&lt;&gt;"",'[10]PDI_OTRAS SITUACIONES ADMINISTR'!$CQ147&lt;&gt;0),'[10]PDI_OTRAS SITUACIONES ADMINISTR'!$CQ147,""),IF($A149="TOTAL",SUM(INDIRECT("BE4:BE"&amp;ROW()-1)),""))</f>
        <v/>
      </c>
      <c r="BF149" s="6" t="str">
        <f t="shared" ca="1" si="56"/>
        <v/>
      </c>
    </row>
    <row r="150" spans="1:58" x14ac:dyDescent="0.2">
      <c r="A150" s="19" t="str">
        <f>IF('[10]PDI_OTRAS SITUACIONES ADMINISTR'!$B148&lt;&gt;"",'[10]PDI_OTRAS SITUACIONES ADMINISTR'!$B148,IF(AND('[10]PDI_OTRAS SITUACIONES ADMINISTR'!$B148="",'[10]PDI_OTRAS SITUACIONES ADMINISTR'!$B149="",'[10]PDI_OTRAS SITUACIONES ADMINISTR'!$B147=""),"","TOTAL"))</f>
        <v/>
      </c>
      <c r="B150" s="6" t="str">
        <f ca="1">IF(AND($A150&lt;&gt;"",$A150&lt;&gt;"TOTAL"),IF(AND('[10]PDI_OTRAS SITUACIONES ADMINISTR'!$C148&lt;&gt;"",'[10]PDI_OTRAS SITUACIONES ADMINISTR'!$C148&lt;&gt;0),'[10]PDI_OTRAS SITUACIONES ADMINISTR'!$C148,""),IF($A150="TOTAL",SUM(INDIRECT("B4:B"&amp;ROW()-1)),""))</f>
        <v/>
      </c>
      <c r="C150" s="6" t="str">
        <f ca="1">IF(AND($A150&lt;&gt;"",$A150&lt;&gt;"TOTAL"),IF(AND('[10]PDI_OTRAS SITUACIONES ADMINISTR'!$E148&lt;&gt;"",'[10]PDI_OTRAS SITUACIONES ADMINISTR'!$E148&lt;&gt;0),'[10]PDI_OTRAS SITUACIONES ADMINISTR'!$E148,""),IF($A150="TOTAL",SUM(INDIRECT("C4:C"&amp;ROW()-1)),""))</f>
        <v/>
      </c>
      <c r="D150" s="6" t="str">
        <f t="shared" ca="1" si="38"/>
        <v/>
      </c>
      <c r="E150" s="6" t="str">
        <f ca="1">IF(AND($A150&lt;&gt;"",$A150&lt;&gt;"TOTAL"),IF(AND('[10]PDI_OTRAS SITUACIONES ADMINISTR'!$H148&lt;&gt;"",'[10]PDI_OTRAS SITUACIONES ADMINISTR'!$H148&lt;&gt;0),'[10]PDI_OTRAS SITUACIONES ADMINISTR'!$H148,""),IF($A150="TOTAL",SUM(INDIRECT("E4:E"&amp;ROW()-1)),""))</f>
        <v/>
      </c>
      <c r="F150" s="6" t="str">
        <f ca="1">IF(AND($A150&lt;&gt;"",$A150&lt;&gt;"TOTAL"),IF(AND('[10]PDI_OTRAS SITUACIONES ADMINISTR'!$J148&lt;&gt;"",'[10]PDI_OTRAS SITUACIONES ADMINISTR'!$J148&lt;&gt;0),'[10]PDI_OTRAS SITUACIONES ADMINISTR'!$J148,""),IF($A150="TOTAL",SUM(INDIRECT("F4:F"&amp;ROW()-1)),""))</f>
        <v/>
      </c>
      <c r="G150" s="6" t="str">
        <f t="shared" ca="1" si="39"/>
        <v/>
      </c>
      <c r="H150" s="6" t="str">
        <f ca="1">IF(AND($A150&lt;&gt;"",$A150&lt;&gt;"TOTAL"),IF(AND('[10]PDI_OTRAS SITUACIONES ADMINISTR'!$M148&lt;&gt;"",'[10]PDI_OTRAS SITUACIONES ADMINISTR'!$M148&lt;&gt;0),'[10]PDI_OTRAS SITUACIONES ADMINISTR'!$M148,""),IF($A150="TOTAL",SUM(INDIRECT("H4:H"&amp;ROW()-1)),""))</f>
        <v/>
      </c>
      <c r="I150" s="6" t="str">
        <f ca="1">IF(AND($A150&lt;&gt;"",$A150&lt;&gt;"TOTAL"),IF(AND('[10]PDI_OTRAS SITUACIONES ADMINISTR'!$O148&lt;&gt;"",'[10]PDI_OTRAS SITUACIONES ADMINISTR'!$O148&lt;&gt;0),'[10]PDI_OTRAS SITUACIONES ADMINISTR'!$O148,""),IF($A150="TOTAL",SUM(INDIRECT("I4:I"&amp;ROW()-1)),""))</f>
        <v/>
      </c>
      <c r="J150" s="6" t="str">
        <f t="shared" ca="1" si="40"/>
        <v/>
      </c>
      <c r="K150" s="6" t="str">
        <f ca="1">IF(AND($A150&lt;&gt;"",$A150&lt;&gt;"TOTAL"),IF(AND('[10]PDI_OTRAS SITUACIONES ADMINISTR'!$R148&lt;&gt;"",'[10]PDI_OTRAS SITUACIONES ADMINISTR'!$R148&lt;&gt;0),'[10]PDI_OTRAS SITUACIONES ADMINISTR'!$R148,""),IF($A150="TOTAL",SUM(INDIRECT("K4:K"&amp;ROW()-1)),""))</f>
        <v/>
      </c>
      <c r="L150" s="6" t="str">
        <f ca="1">IF(AND($A150&lt;&gt;"",$A150&lt;&gt;"TOTAL"),IF(AND('[10]PDI_OTRAS SITUACIONES ADMINISTR'!$T148&lt;&gt;"",'[10]PDI_OTRAS SITUACIONES ADMINISTR'!$T148&lt;&gt;0),'[10]PDI_OTRAS SITUACIONES ADMINISTR'!$T148,""),IF($A150="TOTAL",SUM(INDIRECT("L4:L"&amp;ROW()-1)),""))</f>
        <v/>
      </c>
      <c r="M150" s="6" t="str">
        <f t="shared" ca="1" si="41"/>
        <v/>
      </c>
      <c r="N150" s="6" t="str">
        <f ca="1">IF(AND($A150&lt;&gt;"",$A150&lt;&gt;"TOTAL"),IF(AND('[10]PDI_OTRAS SITUACIONES ADMINISTR'!$W148&lt;&gt;"",'[10]PDI_OTRAS SITUACIONES ADMINISTR'!$W148&lt;&gt;0),'[10]PDI_OTRAS SITUACIONES ADMINISTR'!$W148,""),IF($A150="TOTAL",SUM(INDIRECT("N4:N"&amp;ROW()-1)),""))</f>
        <v/>
      </c>
      <c r="O150" s="6" t="str">
        <f ca="1">IF(AND($A150&lt;&gt;"",$A150&lt;&gt;"TOTAL"),IF(AND('[10]PDI_OTRAS SITUACIONES ADMINISTR'!$Y148&lt;&gt;"",'[10]PDI_OTRAS SITUACIONES ADMINISTR'!$Y148&lt;&gt;0),'[10]PDI_OTRAS SITUACIONES ADMINISTR'!$Y148,""),IF($A150="TOTAL",SUM(INDIRECT("O4:O"&amp;ROW()-1)),""))</f>
        <v/>
      </c>
      <c r="P150" s="6" t="str">
        <f t="shared" ca="1" si="42"/>
        <v/>
      </c>
      <c r="Q150" s="6" t="str">
        <f ca="1">IF(AND($A150&lt;&gt;"",$A150&lt;&gt;"TOTAL"),IF(AND('[10]PDI_OTRAS SITUACIONES ADMINISTR'!$AB148&lt;&gt;"",'[10]PDI_OTRAS SITUACIONES ADMINISTR'!$AB148&lt;&gt;0),'[10]PDI_OTRAS SITUACIONES ADMINISTR'!$AB148,""),IF($A150="TOTAL",SUM(INDIRECT("Q4:Q"&amp;ROW()-1)),""))</f>
        <v/>
      </c>
      <c r="R150" s="6" t="str">
        <f ca="1">IF(AND($A150&lt;&gt;"",$A150&lt;&gt;"TOTAL"),IF(AND('[10]PDI_OTRAS SITUACIONES ADMINISTR'!$AD148&lt;&gt;"",'[10]PDI_OTRAS SITUACIONES ADMINISTR'!$AD148&lt;&gt;0),'[10]PDI_OTRAS SITUACIONES ADMINISTR'!$AD148,""),IF($A150="TOTAL",SUM(INDIRECT("R4:R"&amp;ROW()-1)),""))</f>
        <v/>
      </c>
      <c r="S150" s="6" t="str">
        <f t="shared" ca="1" si="43"/>
        <v/>
      </c>
      <c r="T150" s="6" t="str">
        <f ca="1">IF(AND($A150&lt;&gt;"",$A150&lt;&gt;"TOTAL"),IF(AND('[10]PDI_OTRAS SITUACIONES ADMINISTR'!$AG148&lt;&gt;"",'[10]PDI_OTRAS SITUACIONES ADMINISTR'!$AG148&lt;&gt;0),'[10]PDI_OTRAS SITUACIONES ADMINISTR'!$AG148,""),IF($A150="TOTAL",SUM(INDIRECT("T4:T"&amp;ROW()-1)),""))</f>
        <v/>
      </c>
      <c r="U150" s="6" t="str">
        <f ca="1">IF(AND($A150&lt;&gt;"",$A150&lt;&gt;"TOTAL"),IF(AND('[10]PDI_OTRAS SITUACIONES ADMINISTR'!$AI148&lt;&gt;"",'[10]PDI_OTRAS SITUACIONES ADMINISTR'!$AI148&lt;&gt;0),'[10]PDI_OTRAS SITUACIONES ADMINISTR'!$AI148,""),IF($A150="TOTAL",SUM(INDIRECT("U4:U"&amp;ROW()-1)),""))</f>
        <v/>
      </c>
      <c r="V150" s="6" t="str">
        <f t="shared" ca="1" si="44"/>
        <v/>
      </c>
      <c r="W150" s="6" t="str">
        <f ca="1">IF(AND($A150&lt;&gt;"",$A150&lt;&gt;"TOTAL"),IF(AND('[10]PDI_OTRAS SITUACIONES ADMINISTR'!$AL148&lt;&gt;"",'[10]PDI_OTRAS SITUACIONES ADMINISTR'!$AL148&lt;&gt;0),'[10]PDI_OTRAS SITUACIONES ADMINISTR'!$AL148,""),IF($A150="TOTAL",SUM(INDIRECT("W4:W"&amp;ROW()-1)),""))</f>
        <v/>
      </c>
      <c r="X150" s="6" t="str">
        <f ca="1">IF(AND($A150&lt;&gt;"",$A150&lt;&gt;"TOTAL"),IF(AND('[10]PDI_OTRAS SITUACIONES ADMINISTR'!$AN148&lt;&gt;"",'[10]PDI_OTRAS SITUACIONES ADMINISTR'!$AN148&lt;&gt;0),'[10]PDI_OTRAS SITUACIONES ADMINISTR'!$AN148,""),IF($A150="TOTAL",SUM(INDIRECT("X4:X"&amp;ROW()-1)),""))</f>
        <v/>
      </c>
      <c r="Y150" s="6" t="str">
        <f t="shared" ca="1" si="45"/>
        <v/>
      </c>
      <c r="Z150" s="6" t="str">
        <f ca="1">IF(AND($A150&lt;&gt;"",$A150&lt;&gt;"TOTAL"),IF(AND('[10]PDI_OTRAS SITUACIONES ADMINISTR'!$AQ148&lt;&gt;"",'[10]PDI_OTRAS SITUACIONES ADMINISTR'!$AQ148&lt;&gt;0),'[10]PDI_OTRAS SITUACIONES ADMINISTR'!$AQ148,""),IF($A150="TOTAL",SUM(INDIRECT("Z4:Z"&amp;ROW()-1)),""))</f>
        <v/>
      </c>
      <c r="AA150" s="6" t="str">
        <f ca="1">IF(AND($A150&lt;&gt;"",$A150&lt;&gt;"TOTAL"),IF(AND('[10]PDI_OTRAS SITUACIONES ADMINISTR'!$AS148&lt;&gt;"",'[10]PDI_OTRAS SITUACIONES ADMINISTR'!$AS148&lt;&gt;0),'[10]PDI_OTRAS SITUACIONES ADMINISTR'!$AS148,""),IF($A150="TOTAL",SUM(INDIRECT("AA4:AA"&amp;ROW()-1)),""))</f>
        <v/>
      </c>
      <c r="AB150" s="6" t="str">
        <f t="shared" ca="1" si="46"/>
        <v/>
      </c>
      <c r="AC150" s="6" t="str">
        <f ca="1">IF(AND($A150&lt;&gt;"",$A150&lt;&gt;"TOTAL"),IF(AND('[10]PDI_OTRAS SITUACIONES ADMINISTR'!$AV148&lt;&gt;"",'[10]PDI_OTRAS SITUACIONES ADMINISTR'!$AV148&lt;&gt;0),'[10]PDI_OTRAS SITUACIONES ADMINISTR'!$AV148,""),IF($A150="TOTAL",SUM(INDIRECT("AC4:AC"&amp;ROW()-1)),""))</f>
        <v/>
      </c>
      <c r="AD150" s="6" t="str">
        <f ca="1">IF(AND($A150&lt;&gt;"",$A150&lt;&gt;"TOTAL"),IF(AND('[10]PDI_OTRAS SITUACIONES ADMINISTR'!$AX148&lt;&gt;"",'[10]PDI_OTRAS SITUACIONES ADMINISTR'!$AX148&lt;&gt;0),'[10]PDI_OTRAS SITUACIONES ADMINISTR'!$AX148,""),IF($A150="TOTAL",SUM(INDIRECT("AD4:AD"&amp;ROW()-1)),""))</f>
        <v/>
      </c>
      <c r="AE150" s="6" t="str">
        <f t="shared" ca="1" si="47"/>
        <v/>
      </c>
      <c r="AF150" s="6" t="str">
        <f ca="1">IF(AND($A150&lt;&gt;"",$A150&lt;&gt;"TOTAL"),IF(AND('[10]PDI_OTRAS SITUACIONES ADMINISTR'!$BA148&lt;&gt;"",'[10]PDI_OTRAS SITUACIONES ADMINISTR'!$BA148&lt;&gt;0),'[10]PDI_OTRAS SITUACIONES ADMINISTR'!$BA148,""),IF($A150="TOTAL",SUM(INDIRECT("AF4:AF"&amp;ROW()-1)),""))</f>
        <v/>
      </c>
      <c r="AG150" s="6" t="str">
        <f ca="1">IF(AND($A150&lt;&gt;"",$A150&lt;&gt;"TOTAL"),IF(AND('[10]PDI_OTRAS SITUACIONES ADMINISTR'!$BC148&lt;&gt;"",'[10]PDI_OTRAS SITUACIONES ADMINISTR'!$BC148&lt;&gt;0),'[10]PDI_OTRAS SITUACIONES ADMINISTR'!$BC148,""),IF($A150="TOTAL",SUM(INDIRECT("AG4:AG"&amp;ROW()-1)),""))</f>
        <v/>
      </c>
      <c r="AH150" s="6" t="str">
        <f t="shared" ca="1" si="48"/>
        <v/>
      </c>
      <c r="AI150" s="6" t="str">
        <f ca="1">IF(AND($A150&lt;&gt;"",$A150&lt;&gt;"TOTAL"),IF(AND('[10]PDI_OTRAS SITUACIONES ADMINISTR'!$BF148&lt;&gt;"",'[10]PDI_OTRAS SITUACIONES ADMINISTR'!$BF148&lt;&gt;0),'[10]PDI_OTRAS SITUACIONES ADMINISTR'!$BF148,""),IF($A150="TOTAL",SUM(INDIRECT("AI4:AI"&amp;ROW()-1)),""))</f>
        <v/>
      </c>
      <c r="AJ150" s="6" t="str">
        <f ca="1">IF(AND($A150&lt;&gt;"",$A150&lt;&gt;"TOTAL"),IF(AND('[10]PDI_OTRAS SITUACIONES ADMINISTR'!$BH148&lt;&gt;"",'[10]PDI_OTRAS SITUACIONES ADMINISTR'!$BH148&lt;&gt;0),'[10]PDI_OTRAS SITUACIONES ADMINISTR'!$BH148,""),IF($A150="TOTAL",SUM(INDIRECT("AJ4:AJ"&amp;ROW()-1)),""))</f>
        <v/>
      </c>
      <c r="AK150" s="6" t="str">
        <f t="shared" ca="1" si="49"/>
        <v/>
      </c>
      <c r="AL150" s="6" t="str">
        <f ca="1">IF(AND($A150&lt;&gt;"",$A150&lt;&gt;"TOTAL"),IF(AND('[10]PDI_OTRAS SITUACIONES ADMINISTR'!$BK148&lt;&gt;"",'[10]PDI_OTRAS SITUACIONES ADMINISTR'!$BK148&lt;&gt;0),'[10]PDI_OTRAS SITUACIONES ADMINISTR'!$BK148,""),IF($A150="TOTAL",SUM(INDIRECT("AL4:AL"&amp;ROW()-1)),""))</f>
        <v/>
      </c>
      <c r="AM150" s="6" t="str">
        <f ca="1">IF(AND($A150&lt;&gt;"",$A150&lt;&gt;"TOTAL"),IF(AND('[10]PDI_OTRAS SITUACIONES ADMINISTR'!$BM148&lt;&gt;"",'[10]PDI_OTRAS SITUACIONES ADMINISTR'!$BM148&lt;&gt;0),'[10]PDI_OTRAS SITUACIONES ADMINISTR'!$BM148,""),IF($A150="TOTAL",SUM(INDIRECT("AM4:AM"&amp;ROW()-1)),""))</f>
        <v/>
      </c>
      <c r="AN150" s="6" t="str">
        <f t="shared" ca="1" si="50"/>
        <v/>
      </c>
      <c r="AO150" s="6" t="str">
        <f ca="1">IF(AND($A150&lt;&gt;"",$A150&lt;&gt;"TOTAL"),IF(AND('[10]PDI_OTRAS SITUACIONES ADMINISTR'!$BP148&lt;&gt;"",'[10]PDI_OTRAS SITUACIONES ADMINISTR'!$BP148&lt;&gt;0),'[10]PDI_OTRAS SITUACIONES ADMINISTR'!$BP148,""),IF($A150="TOTAL",SUM(INDIRECT("AO4:AO"&amp;ROW()-1)),""))</f>
        <v/>
      </c>
      <c r="AP150" s="6" t="str">
        <f ca="1">IF(AND($A150&lt;&gt;"",$A150&lt;&gt;"TOTAL"),IF(AND('[10]PDI_OTRAS SITUACIONES ADMINISTR'!$BR148&lt;&gt;"",'[10]PDI_OTRAS SITUACIONES ADMINISTR'!$BR148&lt;&gt;0),'[10]PDI_OTRAS SITUACIONES ADMINISTR'!$BR148,""),IF($A150="TOTAL",SUM(INDIRECT("AP4:AP"&amp;ROW()-1)),""))</f>
        <v/>
      </c>
      <c r="AQ150" s="6" t="str">
        <f t="shared" ca="1" si="51"/>
        <v/>
      </c>
      <c r="AR150" s="6" t="str">
        <f ca="1">IF(AND($A150&lt;&gt;"",$A150&lt;&gt;"TOTAL"),IF(AND('[10]PDI_OTRAS SITUACIONES ADMINISTR'!$BU148&lt;&gt;"",'[10]PDI_OTRAS SITUACIONES ADMINISTR'!$BU148&lt;&gt;0),'[10]PDI_OTRAS SITUACIONES ADMINISTR'!$BU148,""),IF($A150="TOTAL",SUM(INDIRECT("AR4:AR"&amp;ROW()-1)),""))</f>
        <v/>
      </c>
      <c r="AS150" s="6" t="str">
        <f ca="1">IF(AND($A150&lt;&gt;"",$A150&lt;&gt;"TOTAL"),IF(AND('[10]PDI_OTRAS SITUACIONES ADMINISTR'!$BW148&lt;&gt;"",'[10]PDI_OTRAS SITUACIONES ADMINISTR'!$BW148&lt;&gt;0),'[10]PDI_OTRAS SITUACIONES ADMINISTR'!$BW148,""),IF($A150="TOTAL",SUM(INDIRECT("AS4:AS"&amp;ROW()-1)),""))</f>
        <v/>
      </c>
      <c r="AT150" s="6" t="str">
        <f t="shared" ca="1" si="52"/>
        <v/>
      </c>
      <c r="AU150" s="6" t="str">
        <f ca="1">IF(AND($A150&lt;&gt;"",$A150&lt;&gt;"TOTAL"),IF(AND('[10]PDI_OTRAS SITUACIONES ADMINISTR'!$BZ148&lt;&gt;"",'[10]PDI_OTRAS SITUACIONES ADMINISTR'!$BZ148&lt;&gt;0),'[10]PDI_OTRAS SITUACIONES ADMINISTR'!$BZ148,""),IF($A150="TOTAL",SUM(INDIRECT("AU4:AU"&amp;ROW()-1)),""))</f>
        <v/>
      </c>
      <c r="AV150" s="6" t="str">
        <f ca="1">IF(AND($A150&lt;&gt;"",$A150&lt;&gt;"TOTAL"),IF(AND('[10]PDI_OTRAS SITUACIONES ADMINISTR'!$CB148&lt;&gt;"",'[10]PDI_OTRAS SITUACIONES ADMINISTR'!$CB148&lt;&gt;0),'[10]PDI_OTRAS SITUACIONES ADMINISTR'!$CB148,""),IF($A150="TOTAL",SUM(INDIRECT("AV4:AV"&amp;ROW()-1)),""))</f>
        <v/>
      </c>
      <c r="AW150" s="6" t="str">
        <f t="shared" ca="1" si="53"/>
        <v/>
      </c>
      <c r="AX150" s="6" t="str">
        <f ca="1">IF(AND($A150&lt;&gt;"",$A150&lt;&gt;"TOTAL"),IF(AND('[10]PDI_OTRAS SITUACIONES ADMINISTR'!$CE148&lt;&gt;"",'[10]PDI_OTRAS SITUACIONES ADMINISTR'!$CE148&lt;&gt;0),'[10]PDI_OTRAS SITUACIONES ADMINISTR'!$CE148,""),IF($A150="TOTAL",SUM(INDIRECT("AX4:AX"&amp;ROW()-1)),""))</f>
        <v/>
      </c>
      <c r="AY150" s="6" t="str">
        <f ca="1">IF(AND($A150&lt;&gt;"",$A150&lt;&gt;"TOTAL"),IF(AND('[10]PDI_OTRAS SITUACIONES ADMINISTR'!$CG148&lt;&gt;"",'[10]PDI_OTRAS SITUACIONES ADMINISTR'!$CG148&lt;&gt;0),'[10]PDI_OTRAS SITUACIONES ADMINISTR'!$CG148,""),IF($A150="TOTAL",SUM(INDIRECT("AY4:AY"&amp;ROW()-1)),""))</f>
        <v/>
      </c>
      <c r="AZ150" s="6" t="str">
        <f t="shared" ca="1" si="54"/>
        <v/>
      </c>
      <c r="BA150" s="6" t="str">
        <f ca="1">IF(AND($A150&lt;&gt;"",$A150&lt;&gt;"TOTAL"),IF(AND('[10]PDI_OTRAS SITUACIONES ADMINISTR'!$CJ148&lt;&gt;"",'[10]PDI_OTRAS SITUACIONES ADMINISTR'!$CJ148&lt;&gt;0),'[10]PDI_OTRAS SITUACIONES ADMINISTR'!$CJ148,""),IF($A150="TOTAL",SUM(INDIRECT("BA4:BA"&amp;ROW()-1)),""))</f>
        <v/>
      </c>
      <c r="BB150" s="6" t="str">
        <f ca="1">IF(AND($A150&lt;&gt;"",$A150&lt;&gt;"TOTAL"),IF(AND('[10]PDI_OTRAS SITUACIONES ADMINISTR'!$CL148&lt;&gt;"",'[10]PDI_OTRAS SITUACIONES ADMINISTR'!$CL148&lt;&gt;0),'[10]PDI_OTRAS SITUACIONES ADMINISTR'!$CL148,""),IF($A150="TOTAL",SUM(INDIRECT("BB4:BB"&amp;ROW()-1)),""))</f>
        <v/>
      </c>
      <c r="BC150" s="6" t="str">
        <f t="shared" ca="1" si="55"/>
        <v/>
      </c>
      <c r="BD150" s="6" t="str">
        <f ca="1">IF(AND($A150&lt;&gt;"",$A150&lt;&gt;"TOTAL"),IF(AND('[10]PDI_OTRAS SITUACIONES ADMINISTR'!$CO148&lt;&gt;"",'[10]PDI_OTRAS SITUACIONES ADMINISTR'!$CO148&lt;&gt;0),'[10]PDI_OTRAS SITUACIONES ADMINISTR'!$CO148,""),IF($A150="TOTAL",SUM(INDIRECT("BD4:BD"&amp;ROW()-1)),""))</f>
        <v/>
      </c>
      <c r="BE150" s="6" t="str">
        <f ca="1">IF(AND($A150&lt;&gt;"",$A150&lt;&gt;"TOTAL"),IF(AND('[10]PDI_OTRAS SITUACIONES ADMINISTR'!$CQ148&lt;&gt;"",'[10]PDI_OTRAS SITUACIONES ADMINISTR'!$CQ148&lt;&gt;0),'[10]PDI_OTRAS SITUACIONES ADMINISTR'!$CQ148,""),IF($A150="TOTAL",SUM(INDIRECT("BE4:BE"&amp;ROW()-1)),""))</f>
        <v/>
      </c>
      <c r="BF150" s="6" t="str">
        <f t="shared" ca="1" si="56"/>
        <v/>
      </c>
    </row>
    <row r="151" spans="1:58" x14ac:dyDescent="0.2">
      <c r="A151" s="19" t="str">
        <f>IF('[10]PDI_OTRAS SITUACIONES ADMINISTR'!$B149&lt;&gt;"",'[10]PDI_OTRAS SITUACIONES ADMINISTR'!$B149,IF(AND('[10]PDI_OTRAS SITUACIONES ADMINISTR'!$B149="",'[10]PDI_OTRAS SITUACIONES ADMINISTR'!$B150="",'[10]PDI_OTRAS SITUACIONES ADMINISTR'!$B148=""),"","TOTAL"))</f>
        <v/>
      </c>
      <c r="B151" s="6" t="str">
        <f ca="1">IF(AND($A151&lt;&gt;"",$A151&lt;&gt;"TOTAL"),IF(AND('[10]PDI_OTRAS SITUACIONES ADMINISTR'!$C149&lt;&gt;"",'[10]PDI_OTRAS SITUACIONES ADMINISTR'!$C149&lt;&gt;0),'[10]PDI_OTRAS SITUACIONES ADMINISTR'!$C149,""),IF($A151="TOTAL",SUM(INDIRECT("B4:B"&amp;ROW()-1)),""))</f>
        <v/>
      </c>
      <c r="C151" s="6" t="str">
        <f ca="1">IF(AND($A151&lt;&gt;"",$A151&lt;&gt;"TOTAL"),IF(AND('[10]PDI_OTRAS SITUACIONES ADMINISTR'!$E149&lt;&gt;"",'[10]PDI_OTRAS SITUACIONES ADMINISTR'!$E149&lt;&gt;0),'[10]PDI_OTRAS SITUACIONES ADMINISTR'!$E149,""),IF($A151="TOTAL",SUM(INDIRECT("C4:C"&amp;ROW()-1)),""))</f>
        <v/>
      </c>
      <c r="D151" s="6" t="str">
        <f t="shared" ca="1" si="38"/>
        <v/>
      </c>
      <c r="E151" s="6" t="str">
        <f ca="1">IF(AND($A151&lt;&gt;"",$A151&lt;&gt;"TOTAL"),IF(AND('[10]PDI_OTRAS SITUACIONES ADMINISTR'!$H149&lt;&gt;"",'[10]PDI_OTRAS SITUACIONES ADMINISTR'!$H149&lt;&gt;0),'[10]PDI_OTRAS SITUACIONES ADMINISTR'!$H149,""),IF($A151="TOTAL",SUM(INDIRECT("E4:E"&amp;ROW()-1)),""))</f>
        <v/>
      </c>
      <c r="F151" s="6" t="str">
        <f ca="1">IF(AND($A151&lt;&gt;"",$A151&lt;&gt;"TOTAL"),IF(AND('[10]PDI_OTRAS SITUACIONES ADMINISTR'!$J149&lt;&gt;"",'[10]PDI_OTRAS SITUACIONES ADMINISTR'!$J149&lt;&gt;0),'[10]PDI_OTRAS SITUACIONES ADMINISTR'!$J149,""),IF($A151="TOTAL",SUM(INDIRECT("F4:F"&amp;ROW()-1)),""))</f>
        <v/>
      </c>
      <c r="G151" s="6" t="str">
        <f t="shared" ca="1" si="39"/>
        <v/>
      </c>
      <c r="H151" s="6" t="str">
        <f ca="1">IF(AND($A151&lt;&gt;"",$A151&lt;&gt;"TOTAL"),IF(AND('[10]PDI_OTRAS SITUACIONES ADMINISTR'!$M149&lt;&gt;"",'[10]PDI_OTRAS SITUACIONES ADMINISTR'!$M149&lt;&gt;0),'[10]PDI_OTRAS SITUACIONES ADMINISTR'!$M149,""),IF($A151="TOTAL",SUM(INDIRECT("H4:H"&amp;ROW()-1)),""))</f>
        <v/>
      </c>
      <c r="I151" s="6" t="str">
        <f ca="1">IF(AND($A151&lt;&gt;"",$A151&lt;&gt;"TOTAL"),IF(AND('[10]PDI_OTRAS SITUACIONES ADMINISTR'!$O149&lt;&gt;"",'[10]PDI_OTRAS SITUACIONES ADMINISTR'!$O149&lt;&gt;0),'[10]PDI_OTRAS SITUACIONES ADMINISTR'!$O149,""),IF($A151="TOTAL",SUM(INDIRECT("I4:I"&amp;ROW()-1)),""))</f>
        <v/>
      </c>
      <c r="J151" s="6" t="str">
        <f t="shared" ca="1" si="40"/>
        <v/>
      </c>
      <c r="K151" s="6" t="str">
        <f ca="1">IF(AND($A151&lt;&gt;"",$A151&lt;&gt;"TOTAL"),IF(AND('[10]PDI_OTRAS SITUACIONES ADMINISTR'!$R149&lt;&gt;"",'[10]PDI_OTRAS SITUACIONES ADMINISTR'!$R149&lt;&gt;0),'[10]PDI_OTRAS SITUACIONES ADMINISTR'!$R149,""),IF($A151="TOTAL",SUM(INDIRECT("K4:K"&amp;ROW()-1)),""))</f>
        <v/>
      </c>
      <c r="L151" s="6" t="str">
        <f ca="1">IF(AND($A151&lt;&gt;"",$A151&lt;&gt;"TOTAL"),IF(AND('[10]PDI_OTRAS SITUACIONES ADMINISTR'!$T149&lt;&gt;"",'[10]PDI_OTRAS SITUACIONES ADMINISTR'!$T149&lt;&gt;0),'[10]PDI_OTRAS SITUACIONES ADMINISTR'!$T149,""),IF($A151="TOTAL",SUM(INDIRECT("L4:L"&amp;ROW()-1)),""))</f>
        <v/>
      </c>
      <c r="M151" s="6" t="str">
        <f t="shared" ca="1" si="41"/>
        <v/>
      </c>
      <c r="N151" s="6" t="str">
        <f ca="1">IF(AND($A151&lt;&gt;"",$A151&lt;&gt;"TOTAL"),IF(AND('[10]PDI_OTRAS SITUACIONES ADMINISTR'!$W149&lt;&gt;"",'[10]PDI_OTRAS SITUACIONES ADMINISTR'!$W149&lt;&gt;0),'[10]PDI_OTRAS SITUACIONES ADMINISTR'!$W149,""),IF($A151="TOTAL",SUM(INDIRECT("N4:N"&amp;ROW()-1)),""))</f>
        <v/>
      </c>
      <c r="O151" s="6" t="str">
        <f ca="1">IF(AND($A151&lt;&gt;"",$A151&lt;&gt;"TOTAL"),IF(AND('[10]PDI_OTRAS SITUACIONES ADMINISTR'!$Y149&lt;&gt;"",'[10]PDI_OTRAS SITUACIONES ADMINISTR'!$Y149&lt;&gt;0),'[10]PDI_OTRAS SITUACIONES ADMINISTR'!$Y149,""),IF($A151="TOTAL",SUM(INDIRECT("O4:O"&amp;ROW()-1)),""))</f>
        <v/>
      </c>
      <c r="P151" s="6" t="str">
        <f t="shared" ca="1" si="42"/>
        <v/>
      </c>
      <c r="Q151" s="6" t="str">
        <f ca="1">IF(AND($A151&lt;&gt;"",$A151&lt;&gt;"TOTAL"),IF(AND('[10]PDI_OTRAS SITUACIONES ADMINISTR'!$AB149&lt;&gt;"",'[10]PDI_OTRAS SITUACIONES ADMINISTR'!$AB149&lt;&gt;0),'[10]PDI_OTRAS SITUACIONES ADMINISTR'!$AB149,""),IF($A151="TOTAL",SUM(INDIRECT("Q4:Q"&amp;ROW()-1)),""))</f>
        <v/>
      </c>
      <c r="R151" s="6" t="str">
        <f ca="1">IF(AND($A151&lt;&gt;"",$A151&lt;&gt;"TOTAL"),IF(AND('[10]PDI_OTRAS SITUACIONES ADMINISTR'!$AD149&lt;&gt;"",'[10]PDI_OTRAS SITUACIONES ADMINISTR'!$AD149&lt;&gt;0),'[10]PDI_OTRAS SITUACIONES ADMINISTR'!$AD149,""),IF($A151="TOTAL",SUM(INDIRECT("R4:R"&amp;ROW()-1)),""))</f>
        <v/>
      </c>
      <c r="S151" s="6" t="str">
        <f t="shared" ca="1" si="43"/>
        <v/>
      </c>
      <c r="T151" s="6" t="str">
        <f ca="1">IF(AND($A151&lt;&gt;"",$A151&lt;&gt;"TOTAL"),IF(AND('[10]PDI_OTRAS SITUACIONES ADMINISTR'!$AG149&lt;&gt;"",'[10]PDI_OTRAS SITUACIONES ADMINISTR'!$AG149&lt;&gt;0),'[10]PDI_OTRAS SITUACIONES ADMINISTR'!$AG149,""),IF($A151="TOTAL",SUM(INDIRECT("T4:T"&amp;ROW()-1)),""))</f>
        <v/>
      </c>
      <c r="U151" s="6" t="str">
        <f ca="1">IF(AND($A151&lt;&gt;"",$A151&lt;&gt;"TOTAL"),IF(AND('[10]PDI_OTRAS SITUACIONES ADMINISTR'!$AI149&lt;&gt;"",'[10]PDI_OTRAS SITUACIONES ADMINISTR'!$AI149&lt;&gt;0),'[10]PDI_OTRAS SITUACIONES ADMINISTR'!$AI149,""),IF($A151="TOTAL",SUM(INDIRECT("U4:U"&amp;ROW()-1)),""))</f>
        <v/>
      </c>
      <c r="V151" s="6" t="str">
        <f t="shared" ca="1" si="44"/>
        <v/>
      </c>
      <c r="W151" s="6" t="str">
        <f ca="1">IF(AND($A151&lt;&gt;"",$A151&lt;&gt;"TOTAL"),IF(AND('[10]PDI_OTRAS SITUACIONES ADMINISTR'!$AL149&lt;&gt;"",'[10]PDI_OTRAS SITUACIONES ADMINISTR'!$AL149&lt;&gt;0),'[10]PDI_OTRAS SITUACIONES ADMINISTR'!$AL149,""),IF($A151="TOTAL",SUM(INDIRECT("W4:W"&amp;ROW()-1)),""))</f>
        <v/>
      </c>
      <c r="X151" s="6" t="str">
        <f ca="1">IF(AND($A151&lt;&gt;"",$A151&lt;&gt;"TOTAL"),IF(AND('[10]PDI_OTRAS SITUACIONES ADMINISTR'!$AN149&lt;&gt;"",'[10]PDI_OTRAS SITUACIONES ADMINISTR'!$AN149&lt;&gt;0),'[10]PDI_OTRAS SITUACIONES ADMINISTR'!$AN149,""),IF($A151="TOTAL",SUM(INDIRECT("X4:X"&amp;ROW()-1)),""))</f>
        <v/>
      </c>
      <c r="Y151" s="6" t="str">
        <f t="shared" ca="1" si="45"/>
        <v/>
      </c>
      <c r="Z151" s="6" t="str">
        <f ca="1">IF(AND($A151&lt;&gt;"",$A151&lt;&gt;"TOTAL"),IF(AND('[10]PDI_OTRAS SITUACIONES ADMINISTR'!$AQ149&lt;&gt;"",'[10]PDI_OTRAS SITUACIONES ADMINISTR'!$AQ149&lt;&gt;0),'[10]PDI_OTRAS SITUACIONES ADMINISTR'!$AQ149,""),IF($A151="TOTAL",SUM(INDIRECT("Z4:Z"&amp;ROW()-1)),""))</f>
        <v/>
      </c>
      <c r="AA151" s="6" t="str">
        <f ca="1">IF(AND($A151&lt;&gt;"",$A151&lt;&gt;"TOTAL"),IF(AND('[10]PDI_OTRAS SITUACIONES ADMINISTR'!$AS149&lt;&gt;"",'[10]PDI_OTRAS SITUACIONES ADMINISTR'!$AS149&lt;&gt;0),'[10]PDI_OTRAS SITUACIONES ADMINISTR'!$AS149,""),IF($A151="TOTAL",SUM(INDIRECT("AA4:AA"&amp;ROW()-1)),""))</f>
        <v/>
      </c>
      <c r="AB151" s="6" t="str">
        <f t="shared" ca="1" si="46"/>
        <v/>
      </c>
      <c r="AC151" s="6" t="str">
        <f ca="1">IF(AND($A151&lt;&gt;"",$A151&lt;&gt;"TOTAL"),IF(AND('[10]PDI_OTRAS SITUACIONES ADMINISTR'!$AV149&lt;&gt;"",'[10]PDI_OTRAS SITUACIONES ADMINISTR'!$AV149&lt;&gt;0),'[10]PDI_OTRAS SITUACIONES ADMINISTR'!$AV149,""),IF($A151="TOTAL",SUM(INDIRECT("AC4:AC"&amp;ROW()-1)),""))</f>
        <v/>
      </c>
      <c r="AD151" s="6" t="str">
        <f ca="1">IF(AND($A151&lt;&gt;"",$A151&lt;&gt;"TOTAL"),IF(AND('[10]PDI_OTRAS SITUACIONES ADMINISTR'!$AX149&lt;&gt;"",'[10]PDI_OTRAS SITUACIONES ADMINISTR'!$AX149&lt;&gt;0),'[10]PDI_OTRAS SITUACIONES ADMINISTR'!$AX149,""),IF($A151="TOTAL",SUM(INDIRECT("AD4:AD"&amp;ROW()-1)),""))</f>
        <v/>
      </c>
      <c r="AE151" s="6" t="str">
        <f t="shared" ca="1" si="47"/>
        <v/>
      </c>
      <c r="AF151" s="6" t="str">
        <f ca="1">IF(AND($A151&lt;&gt;"",$A151&lt;&gt;"TOTAL"),IF(AND('[10]PDI_OTRAS SITUACIONES ADMINISTR'!$BA149&lt;&gt;"",'[10]PDI_OTRAS SITUACIONES ADMINISTR'!$BA149&lt;&gt;0),'[10]PDI_OTRAS SITUACIONES ADMINISTR'!$BA149,""),IF($A151="TOTAL",SUM(INDIRECT("AF4:AF"&amp;ROW()-1)),""))</f>
        <v/>
      </c>
      <c r="AG151" s="6" t="str">
        <f ca="1">IF(AND($A151&lt;&gt;"",$A151&lt;&gt;"TOTAL"),IF(AND('[10]PDI_OTRAS SITUACIONES ADMINISTR'!$BC149&lt;&gt;"",'[10]PDI_OTRAS SITUACIONES ADMINISTR'!$BC149&lt;&gt;0),'[10]PDI_OTRAS SITUACIONES ADMINISTR'!$BC149,""),IF($A151="TOTAL",SUM(INDIRECT("AG4:AG"&amp;ROW()-1)),""))</f>
        <v/>
      </c>
      <c r="AH151" s="6" t="str">
        <f t="shared" ca="1" si="48"/>
        <v/>
      </c>
      <c r="AI151" s="6" t="str">
        <f ca="1">IF(AND($A151&lt;&gt;"",$A151&lt;&gt;"TOTAL"),IF(AND('[10]PDI_OTRAS SITUACIONES ADMINISTR'!$BF149&lt;&gt;"",'[10]PDI_OTRAS SITUACIONES ADMINISTR'!$BF149&lt;&gt;0),'[10]PDI_OTRAS SITUACIONES ADMINISTR'!$BF149,""),IF($A151="TOTAL",SUM(INDIRECT("AI4:AI"&amp;ROW()-1)),""))</f>
        <v/>
      </c>
      <c r="AJ151" s="6" t="str">
        <f ca="1">IF(AND($A151&lt;&gt;"",$A151&lt;&gt;"TOTAL"),IF(AND('[10]PDI_OTRAS SITUACIONES ADMINISTR'!$BH149&lt;&gt;"",'[10]PDI_OTRAS SITUACIONES ADMINISTR'!$BH149&lt;&gt;0),'[10]PDI_OTRAS SITUACIONES ADMINISTR'!$BH149,""),IF($A151="TOTAL",SUM(INDIRECT("AJ4:AJ"&amp;ROW()-1)),""))</f>
        <v/>
      </c>
      <c r="AK151" s="6" t="str">
        <f t="shared" ca="1" si="49"/>
        <v/>
      </c>
      <c r="AL151" s="6" t="str">
        <f ca="1">IF(AND($A151&lt;&gt;"",$A151&lt;&gt;"TOTAL"),IF(AND('[10]PDI_OTRAS SITUACIONES ADMINISTR'!$BK149&lt;&gt;"",'[10]PDI_OTRAS SITUACIONES ADMINISTR'!$BK149&lt;&gt;0),'[10]PDI_OTRAS SITUACIONES ADMINISTR'!$BK149,""),IF($A151="TOTAL",SUM(INDIRECT("AL4:AL"&amp;ROW()-1)),""))</f>
        <v/>
      </c>
      <c r="AM151" s="6" t="str">
        <f ca="1">IF(AND($A151&lt;&gt;"",$A151&lt;&gt;"TOTAL"),IF(AND('[10]PDI_OTRAS SITUACIONES ADMINISTR'!$BM149&lt;&gt;"",'[10]PDI_OTRAS SITUACIONES ADMINISTR'!$BM149&lt;&gt;0),'[10]PDI_OTRAS SITUACIONES ADMINISTR'!$BM149,""),IF($A151="TOTAL",SUM(INDIRECT("AM4:AM"&amp;ROW()-1)),""))</f>
        <v/>
      </c>
      <c r="AN151" s="6" t="str">
        <f t="shared" ca="1" si="50"/>
        <v/>
      </c>
      <c r="AO151" s="6" t="str">
        <f ca="1">IF(AND($A151&lt;&gt;"",$A151&lt;&gt;"TOTAL"),IF(AND('[10]PDI_OTRAS SITUACIONES ADMINISTR'!$BP149&lt;&gt;"",'[10]PDI_OTRAS SITUACIONES ADMINISTR'!$BP149&lt;&gt;0),'[10]PDI_OTRAS SITUACIONES ADMINISTR'!$BP149,""),IF($A151="TOTAL",SUM(INDIRECT("AO4:AO"&amp;ROW()-1)),""))</f>
        <v/>
      </c>
      <c r="AP151" s="6" t="str">
        <f ca="1">IF(AND($A151&lt;&gt;"",$A151&lt;&gt;"TOTAL"),IF(AND('[10]PDI_OTRAS SITUACIONES ADMINISTR'!$BR149&lt;&gt;"",'[10]PDI_OTRAS SITUACIONES ADMINISTR'!$BR149&lt;&gt;0),'[10]PDI_OTRAS SITUACIONES ADMINISTR'!$BR149,""),IF($A151="TOTAL",SUM(INDIRECT("AP4:AP"&amp;ROW()-1)),""))</f>
        <v/>
      </c>
      <c r="AQ151" s="6" t="str">
        <f t="shared" ca="1" si="51"/>
        <v/>
      </c>
      <c r="AR151" s="6" t="str">
        <f ca="1">IF(AND($A151&lt;&gt;"",$A151&lt;&gt;"TOTAL"),IF(AND('[10]PDI_OTRAS SITUACIONES ADMINISTR'!$BU149&lt;&gt;"",'[10]PDI_OTRAS SITUACIONES ADMINISTR'!$BU149&lt;&gt;0),'[10]PDI_OTRAS SITUACIONES ADMINISTR'!$BU149,""),IF($A151="TOTAL",SUM(INDIRECT("AR4:AR"&amp;ROW()-1)),""))</f>
        <v/>
      </c>
      <c r="AS151" s="6" t="str">
        <f ca="1">IF(AND($A151&lt;&gt;"",$A151&lt;&gt;"TOTAL"),IF(AND('[10]PDI_OTRAS SITUACIONES ADMINISTR'!$BW149&lt;&gt;"",'[10]PDI_OTRAS SITUACIONES ADMINISTR'!$BW149&lt;&gt;0),'[10]PDI_OTRAS SITUACIONES ADMINISTR'!$BW149,""),IF($A151="TOTAL",SUM(INDIRECT("AS4:AS"&amp;ROW()-1)),""))</f>
        <v/>
      </c>
      <c r="AT151" s="6" t="str">
        <f t="shared" ca="1" si="52"/>
        <v/>
      </c>
      <c r="AU151" s="6" t="str">
        <f ca="1">IF(AND($A151&lt;&gt;"",$A151&lt;&gt;"TOTAL"),IF(AND('[10]PDI_OTRAS SITUACIONES ADMINISTR'!$BZ149&lt;&gt;"",'[10]PDI_OTRAS SITUACIONES ADMINISTR'!$BZ149&lt;&gt;0),'[10]PDI_OTRAS SITUACIONES ADMINISTR'!$BZ149,""),IF($A151="TOTAL",SUM(INDIRECT("AU4:AU"&amp;ROW()-1)),""))</f>
        <v/>
      </c>
      <c r="AV151" s="6" t="str">
        <f ca="1">IF(AND($A151&lt;&gt;"",$A151&lt;&gt;"TOTAL"),IF(AND('[10]PDI_OTRAS SITUACIONES ADMINISTR'!$CB149&lt;&gt;"",'[10]PDI_OTRAS SITUACIONES ADMINISTR'!$CB149&lt;&gt;0),'[10]PDI_OTRAS SITUACIONES ADMINISTR'!$CB149,""),IF($A151="TOTAL",SUM(INDIRECT("AV4:AV"&amp;ROW()-1)),""))</f>
        <v/>
      </c>
      <c r="AW151" s="6" t="str">
        <f t="shared" ca="1" si="53"/>
        <v/>
      </c>
      <c r="AX151" s="6" t="str">
        <f ca="1">IF(AND($A151&lt;&gt;"",$A151&lt;&gt;"TOTAL"),IF(AND('[10]PDI_OTRAS SITUACIONES ADMINISTR'!$CE149&lt;&gt;"",'[10]PDI_OTRAS SITUACIONES ADMINISTR'!$CE149&lt;&gt;0),'[10]PDI_OTRAS SITUACIONES ADMINISTR'!$CE149,""),IF($A151="TOTAL",SUM(INDIRECT("AX4:AX"&amp;ROW()-1)),""))</f>
        <v/>
      </c>
      <c r="AY151" s="6" t="str">
        <f ca="1">IF(AND($A151&lt;&gt;"",$A151&lt;&gt;"TOTAL"),IF(AND('[10]PDI_OTRAS SITUACIONES ADMINISTR'!$CG149&lt;&gt;"",'[10]PDI_OTRAS SITUACIONES ADMINISTR'!$CG149&lt;&gt;0),'[10]PDI_OTRAS SITUACIONES ADMINISTR'!$CG149,""),IF($A151="TOTAL",SUM(INDIRECT("AY4:AY"&amp;ROW()-1)),""))</f>
        <v/>
      </c>
      <c r="AZ151" s="6" t="str">
        <f t="shared" ca="1" si="54"/>
        <v/>
      </c>
      <c r="BA151" s="6" t="str">
        <f ca="1">IF(AND($A151&lt;&gt;"",$A151&lt;&gt;"TOTAL"),IF(AND('[10]PDI_OTRAS SITUACIONES ADMINISTR'!$CJ149&lt;&gt;"",'[10]PDI_OTRAS SITUACIONES ADMINISTR'!$CJ149&lt;&gt;0),'[10]PDI_OTRAS SITUACIONES ADMINISTR'!$CJ149,""),IF($A151="TOTAL",SUM(INDIRECT("BA4:BA"&amp;ROW()-1)),""))</f>
        <v/>
      </c>
      <c r="BB151" s="6" t="str">
        <f ca="1">IF(AND($A151&lt;&gt;"",$A151&lt;&gt;"TOTAL"),IF(AND('[10]PDI_OTRAS SITUACIONES ADMINISTR'!$CL149&lt;&gt;"",'[10]PDI_OTRAS SITUACIONES ADMINISTR'!$CL149&lt;&gt;0),'[10]PDI_OTRAS SITUACIONES ADMINISTR'!$CL149,""),IF($A151="TOTAL",SUM(INDIRECT("BB4:BB"&amp;ROW()-1)),""))</f>
        <v/>
      </c>
      <c r="BC151" s="6" t="str">
        <f t="shared" ca="1" si="55"/>
        <v/>
      </c>
      <c r="BD151" s="6" t="str">
        <f ca="1">IF(AND($A151&lt;&gt;"",$A151&lt;&gt;"TOTAL"),IF(AND('[10]PDI_OTRAS SITUACIONES ADMINISTR'!$CO149&lt;&gt;"",'[10]PDI_OTRAS SITUACIONES ADMINISTR'!$CO149&lt;&gt;0),'[10]PDI_OTRAS SITUACIONES ADMINISTR'!$CO149,""),IF($A151="TOTAL",SUM(INDIRECT("BD4:BD"&amp;ROW()-1)),""))</f>
        <v/>
      </c>
      <c r="BE151" s="6" t="str">
        <f ca="1">IF(AND($A151&lt;&gt;"",$A151&lt;&gt;"TOTAL"),IF(AND('[10]PDI_OTRAS SITUACIONES ADMINISTR'!$CQ149&lt;&gt;"",'[10]PDI_OTRAS SITUACIONES ADMINISTR'!$CQ149&lt;&gt;0),'[10]PDI_OTRAS SITUACIONES ADMINISTR'!$CQ149,""),IF($A151="TOTAL",SUM(INDIRECT("BE4:BE"&amp;ROW()-1)),""))</f>
        <v/>
      </c>
      <c r="BF151" s="6" t="str">
        <f t="shared" ca="1" si="56"/>
        <v/>
      </c>
    </row>
    <row r="152" spans="1:58" x14ac:dyDescent="0.2">
      <c r="A152" s="19" t="str">
        <f>IF('[10]PDI_OTRAS SITUACIONES ADMINISTR'!$B150&lt;&gt;"",'[10]PDI_OTRAS SITUACIONES ADMINISTR'!$B150,IF(AND('[10]PDI_OTRAS SITUACIONES ADMINISTR'!$B150="",'[10]PDI_OTRAS SITUACIONES ADMINISTR'!$B151="",'[10]PDI_OTRAS SITUACIONES ADMINISTR'!$B149=""),"","TOTAL"))</f>
        <v/>
      </c>
      <c r="B152" s="6" t="str">
        <f ca="1">IF(AND($A152&lt;&gt;"",$A152&lt;&gt;"TOTAL"),IF(AND('[10]PDI_OTRAS SITUACIONES ADMINISTR'!$C150&lt;&gt;"",'[10]PDI_OTRAS SITUACIONES ADMINISTR'!$C150&lt;&gt;0),'[10]PDI_OTRAS SITUACIONES ADMINISTR'!$C150,""),IF($A152="TOTAL",SUM(INDIRECT("B4:B"&amp;ROW()-1)),""))</f>
        <v/>
      </c>
      <c r="C152" s="6" t="str">
        <f ca="1">IF(AND($A152&lt;&gt;"",$A152&lt;&gt;"TOTAL"),IF(AND('[10]PDI_OTRAS SITUACIONES ADMINISTR'!$E150&lt;&gt;"",'[10]PDI_OTRAS SITUACIONES ADMINISTR'!$E150&lt;&gt;0),'[10]PDI_OTRAS SITUACIONES ADMINISTR'!$E150,""),IF($A152="TOTAL",SUM(INDIRECT("C4:C"&amp;ROW()-1)),""))</f>
        <v/>
      </c>
      <c r="D152" s="6" t="str">
        <f t="shared" ca="1" si="38"/>
        <v/>
      </c>
      <c r="E152" s="6" t="str">
        <f ca="1">IF(AND($A152&lt;&gt;"",$A152&lt;&gt;"TOTAL"),IF(AND('[10]PDI_OTRAS SITUACIONES ADMINISTR'!$H150&lt;&gt;"",'[10]PDI_OTRAS SITUACIONES ADMINISTR'!$H150&lt;&gt;0),'[10]PDI_OTRAS SITUACIONES ADMINISTR'!$H150,""),IF($A152="TOTAL",SUM(INDIRECT("E4:E"&amp;ROW()-1)),""))</f>
        <v/>
      </c>
      <c r="F152" s="6" t="str">
        <f ca="1">IF(AND($A152&lt;&gt;"",$A152&lt;&gt;"TOTAL"),IF(AND('[10]PDI_OTRAS SITUACIONES ADMINISTR'!$J150&lt;&gt;"",'[10]PDI_OTRAS SITUACIONES ADMINISTR'!$J150&lt;&gt;0),'[10]PDI_OTRAS SITUACIONES ADMINISTR'!$J150,""),IF($A152="TOTAL",SUM(INDIRECT("F4:F"&amp;ROW()-1)),""))</f>
        <v/>
      </c>
      <c r="G152" s="6" t="str">
        <f t="shared" ca="1" si="39"/>
        <v/>
      </c>
      <c r="H152" s="6" t="str">
        <f ca="1">IF(AND($A152&lt;&gt;"",$A152&lt;&gt;"TOTAL"),IF(AND('[10]PDI_OTRAS SITUACIONES ADMINISTR'!$M150&lt;&gt;"",'[10]PDI_OTRAS SITUACIONES ADMINISTR'!$M150&lt;&gt;0),'[10]PDI_OTRAS SITUACIONES ADMINISTR'!$M150,""),IF($A152="TOTAL",SUM(INDIRECT("H4:H"&amp;ROW()-1)),""))</f>
        <v/>
      </c>
      <c r="I152" s="6" t="str">
        <f ca="1">IF(AND($A152&lt;&gt;"",$A152&lt;&gt;"TOTAL"),IF(AND('[10]PDI_OTRAS SITUACIONES ADMINISTR'!$O150&lt;&gt;"",'[10]PDI_OTRAS SITUACIONES ADMINISTR'!$O150&lt;&gt;0),'[10]PDI_OTRAS SITUACIONES ADMINISTR'!$O150,""),IF($A152="TOTAL",SUM(INDIRECT("I4:I"&amp;ROW()-1)),""))</f>
        <v/>
      </c>
      <c r="J152" s="6" t="str">
        <f t="shared" ca="1" si="40"/>
        <v/>
      </c>
      <c r="K152" s="6" t="str">
        <f ca="1">IF(AND($A152&lt;&gt;"",$A152&lt;&gt;"TOTAL"),IF(AND('[10]PDI_OTRAS SITUACIONES ADMINISTR'!$R150&lt;&gt;"",'[10]PDI_OTRAS SITUACIONES ADMINISTR'!$R150&lt;&gt;0),'[10]PDI_OTRAS SITUACIONES ADMINISTR'!$R150,""),IF($A152="TOTAL",SUM(INDIRECT("K4:K"&amp;ROW()-1)),""))</f>
        <v/>
      </c>
      <c r="L152" s="6" t="str">
        <f ca="1">IF(AND($A152&lt;&gt;"",$A152&lt;&gt;"TOTAL"),IF(AND('[10]PDI_OTRAS SITUACIONES ADMINISTR'!$T150&lt;&gt;"",'[10]PDI_OTRAS SITUACIONES ADMINISTR'!$T150&lt;&gt;0),'[10]PDI_OTRAS SITUACIONES ADMINISTR'!$T150,""),IF($A152="TOTAL",SUM(INDIRECT("L4:L"&amp;ROW()-1)),""))</f>
        <v/>
      </c>
      <c r="M152" s="6" t="str">
        <f t="shared" ca="1" si="41"/>
        <v/>
      </c>
      <c r="N152" s="6" t="str">
        <f ca="1">IF(AND($A152&lt;&gt;"",$A152&lt;&gt;"TOTAL"),IF(AND('[10]PDI_OTRAS SITUACIONES ADMINISTR'!$W150&lt;&gt;"",'[10]PDI_OTRAS SITUACIONES ADMINISTR'!$W150&lt;&gt;0),'[10]PDI_OTRAS SITUACIONES ADMINISTR'!$W150,""),IF($A152="TOTAL",SUM(INDIRECT("N4:N"&amp;ROW()-1)),""))</f>
        <v/>
      </c>
      <c r="O152" s="6" t="str">
        <f ca="1">IF(AND($A152&lt;&gt;"",$A152&lt;&gt;"TOTAL"),IF(AND('[10]PDI_OTRAS SITUACIONES ADMINISTR'!$Y150&lt;&gt;"",'[10]PDI_OTRAS SITUACIONES ADMINISTR'!$Y150&lt;&gt;0),'[10]PDI_OTRAS SITUACIONES ADMINISTR'!$Y150,""),IF($A152="TOTAL",SUM(INDIRECT("O4:O"&amp;ROW()-1)),""))</f>
        <v/>
      </c>
      <c r="P152" s="6" t="str">
        <f t="shared" ca="1" si="42"/>
        <v/>
      </c>
      <c r="Q152" s="6" t="str">
        <f ca="1">IF(AND($A152&lt;&gt;"",$A152&lt;&gt;"TOTAL"),IF(AND('[10]PDI_OTRAS SITUACIONES ADMINISTR'!$AB150&lt;&gt;"",'[10]PDI_OTRAS SITUACIONES ADMINISTR'!$AB150&lt;&gt;0),'[10]PDI_OTRAS SITUACIONES ADMINISTR'!$AB150,""),IF($A152="TOTAL",SUM(INDIRECT("Q4:Q"&amp;ROW()-1)),""))</f>
        <v/>
      </c>
      <c r="R152" s="6" t="str">
        <f ca="1">IF(AND($A152&lt;&gt;"",$A152&lt;&gt;"TOTAL"),IF(AND('[10]PDI_OTRAS SITUACIONES ADMINISTR'!$AD150&lt;&gt;"",'[10]PDI_OTRAS SITUACIONES ADMINISTR'!$AD150&lt;&gt;0),'[10]PDI_OTRAS SITUACIONES ADMINISTR'!$AD150,""),IF($A152="TOTAL",SUM(INDIRECT("R4:R"&amp;ROW()-1)),""))</f>
        <v/>
      </c>
      <c r="S152" s="6" t="str">
        <f t="shared" ca="1" si="43"/>
        <v/>
      </c>
      <c r="T152" s="6" t="str">
        <f ca="1">IF(AND($A152&lt;&gt;"",$A152&lt;&gt;"TOTAL"),IF(AND('[10]PDI_OTRAS SITUACIONES ADMINISTR'!$AG150&lt;&gt;"",'[10]PDI_OTRAS SITUACIONES ADMINISTR'!$AG150&lt;&gt;0),'[10]PDI_OTRAS SITUACIONES ADMINISTR'!$AG150,""),IF($A152="TOTAL",SUM(INDIRECT("T4:T"&amp;ROW()-1)),""))</f>
        <v/>
      </c>
      <c r="U152" s="6" t="str">
        <f ca="1">IF(AND($A152&lt;&gt;"",$A152&lt;&gt;"TOTAL"),IF(AND('[10]PDI_OTRAS SITUACIONES ADMINISTR'!$AI150&lt;&gt;"",'[10]PDI_OTRAS SITUACIONES ADMINISTR'!$AI150&lt;&gt;0),'[10]PDI_OTRAS SITUACIONES ADMINISTR'!$AI150,""),IF($A152="TOTAL",SUM(INDIRECT("U4:U"&amp;ROW()-1)),""))</f>
        <v/>
      </c>
      <c r="V152" s="6" t="str">
        <f t="shared" ca="1" si="44"/>
        <v/>
      </c>
      <c r="W152" s="6" t="str">
        <f ca="1">IF(AND($A152&lt;&gt;"",$A152&lt;&gt;"TOTAL"),IF(AND('[10]PDI_OTRAS SITUACIONES ADMINISTR'!$AL150&lt;&gt;"",'[10]PDI_OTRAS SITUACIONES ADMINISTR'!$AL150&lt;&gt;0),'[10]PDI_OTRAS SITUACIONES ADMINISTR'!$AL150,""),IF($A152="TOTAL",SUM(INDIRECT("W4:W"&amp;ROW()-1)),""))</f>
        <v/>
      </c>
      <c r="X152" s="6" t="str">
        <f ca="1">IF(AND($A152&lt;&gt;"",$A152&lt;&gt;"TOTAL"),IF(AND('[10]PDI_OTRAS SITUACIONES ADMINISTR'!$AN150&lt;&gt;"",'[10]PDI_OTRAS SITUACIONES ADMINISTR'!$AN150&lt;&gt;0),'[10]PDI_OTRAS SITUACIONES ADMINISTR'!$AN150,""),IF($A152="TOTAL",SUM(INDIRECT("X4:X"&amp;ROW()-1)),""))</f>
        <v/>
      </c>
      <c r="Y152" s="6" t="str">
        <f t="shared" ca="1" si="45"/>
        <v/>
      </c>
      <c r="Z152" s="6" t="str">
        <f ca="1">IF(AND($A152&lt;&gt;"",$A152&lt;&gt;"TOTAL"),IF(AND('[10]PDI_OTRAS SITUACIONES ADMINISTR'!$AQ150&lt;&gt;"",'[10]PDI_OTRAS SITUACIONES ADMINISTR'!$AQ150&lt;&gt;0),'[10]PDI_OTRAS SITUACIONES ADMINISTR'!$AQ150,""),IF($A152="TOTAL",SUM(INDIRECT("Z4:Z"&amp;ROW()-1)),""))</f>
        <v/>
      </c>
      <c r="AA152" s="6" t="str">
        <f ca="1">IF(AND($A152&lt;&gt;"",$A152&lt;&gt;"TOTAL"),IF(AND('[10]PDI_OTRAS SITUACIONES ADMINISTR'!$AS150&lt;&gt;"",'[10]PDI_OTRAS SITUACIONES ADMINISTR'!$AS150&lt;&gt;0),'[10]PDI_OTRAS SITUACIONES ADMINISTR'!$AS150,""),IF($A152="TOTAL",SUM(INDIRECT("AA4:AA"&amp;ROW()-1)),""))</f>
        <v/>
      </c>
      <c r="AB152" s="6" t="str">
        <f t="shared" ca="1" si="46"/>
        <v/>
      </c>
      <c r="AC152" s="6" t="str">
        <f ca="1">IF(AND($A152&lt;&gt;"",$A152&lt;&gt;"TOTAL"),IF(AND('[10]PDI_OTRAS SITUACIONES ADMINISTR'!$AV150&lt;&gt;"",'[10]PDI_OTRAS SITUACIONES ADMINISTR'!$AV150&lt;&gt;0),'[10]PDI_OTRAS SITUACIONES ADMINISTR'!$AV150,""),IF($A152="TOTAL",SUM(INDIRECT("AC4:AC"&amp;ROW()-1)),""))</f>
        <v/>
      </c>
      <c r="AD152" s="6" t="str">
        <f ca="1">IF(AND($A152&lt;&gt;"",$A152&lt;&gt;"TOTAL"),IF(AND('[10]PDI_OTRAS SITUACIONES ADMINISTR'!$AX150&lt;&gt;"",'[10]PDI_OTRAS SITUACIONES ADMINISTR'!$AX150&lt;&gt;0),'[10]PDI_OTRAS SITUACIONES ADMINISTR'!$AX150,""),IF($A152="TOTAL",SUM(INDIRECT("AD4:AD"&amp;ROW()-1)),""))</f>
        <v/>
      </c>
      <c r="AE152" s="6" t="str">
        <f t="shared" ca="1" si="47"/>
        <v/>
      </c>
      <c r="AF152" s="6" t="str">
        <f ca="1">IF(AND($A152&lt;&gt;"",$A152&lt;&gt;"TOTAL"),IF(AND('[10]PDI_OTRAS SITUACIONES ADMINISTR'!$BA150&lt;&gt;"",'[10]PDI_OTRAS SITUACIONES ADMINISTR'!$BA150&lt;&gt;0),'[10]PDI_OTRAS SITUACIONES ADMINISTR'!$BA150,""),IF($A152="TOTAL",SUM(INDIRECT("AF4:AF"&amp;ROW()-1)),""))</f>
        <v/>
      </c>
      <c r="AG152" s="6" t="str">
        <f ca="1">IF(AND($A152&lt;&gt;"",$A152&lt;&gt;"TOTAL"),IF(AND('[10]PDI_OTRAS SITUACIONES ADMINISTR'!$BC150&lt;&gt;"",'[10]PDI_OTRAS SITUACIONES ADMINISTR'!$BC150&lt;&gt;0),'[10]PDI_OTRAS SITUACIONES ADMINISTR'!$BC150,""),IF($A152="TOTAL",SUM(INDIRECT("AG4:AG"&amp;ROW()-1)),""))</f>
        <v/>
      </c>
      <c r="AH152" s="6" t="str">
        <f t="shared" ca="1" si="48"/>
        <v/>
      </c>
      <c r="AI152" s="6" t="str">
        <f ca="1">IF(AND($A152&lt;&gt;"",$A152&lt;&gt;"TOTAL"),IF(AND('[10]PDI_OTRAS SITUACIONES ADMINISTR'!$BF150&lt;&gt;"",'[10]PDI_OTRAS SITUACIONES ADMINISTR'!$BF150&lt;&gt;0),'[10]PDI_OTRAS SITUACIONES ADMINISTR'!$BF150,""),IF($A152="TOTAL",SUM(INDIRECT("AI4:AI"&amp;ROW()-1)),""))</f>
        <v/>
      </c>
      <c r="AJ152" s="6" t="str">
        <f ca="1">IF(AND($A152&lt;&gt;"",$A152&lt;&gt;"TOTAL"),IF(AND('[10]PDI_OTRAS SITUACIONES ADMINISTR'!$BH150&lt;&gt;"",'[10]PDI_OTRAS SITUACIONES ADMINISTR'!$BH150&lt;&gt;0),'[10]PDI_OTRAS SITUACIONES ADMINISTR'!$BH150,""),IF($A152="TOTAL",SUM(INDIRECT("AJ4:AJ"&amp;ROW()-1)),""))</f>
        <v/>
      </c>
      <c r="AK152" s="6" t="str">
        <f t="shared" ca="1" si="49"/>
        <v/>
      </c>
      <c r="AL152" s="6" t="str">
        <f ca="1">IF(AND($A152&lt;&gt;"",$A152&lt;&gt;"TOTAL"),IF(AND('[10]PDI_OTRAS SITUACIONES ADMINISTR'!$BK150&lt;&gt;"",'[10]PDI_OTRAS SITUACIONES ADMINISTR'!$BK150&lt;&gt;0),'[10]PDI_OTRAS SITUACIONES ADMINISTR'!$BK150,""),IF($A152="TOTAL",SUM(INDIRECT("AL4:AL"&amp;ROW()-1)),""))</f>
        <v/>
      </c>
      <c r="AM152" s="6" t="str">
        <f ca="1">IF(AND($A152&lt;&gt;"",$A152&lt;&gt;"TOTAL"),IF(AND('[10]PDI_OTRAS SITUACIONES ADMINISTR'!$BM150&lt;&gt;"",'[10]PDI_OTRAS SITUACIONES ADMINISTR'!$BM150&lt;&gt;0),'[10]PDI_OTRAS SITUACIONES ADMINISTR'!$BM150,""),IF($A152="TOTAL",SUM(INDIRECT("AM4:AM"&amp;ROW()-1)),""))</f>
        <v/>
      </c>
      <c r="AN152" s="6" t="str">
        <f t="shared" ca="1" si="50"/>
        <v/>
      </c>
      <c r="AO152" s="6" t="str">
        <f ca="1">IF(AND($A152&lt;&gt;"",$A152&lt;&gt;"TOTAL"),IF(AND('[10]PDI_OTRAS SITUACIONES ADMINISTR'!$BP150&lt;&gt;"",'[10]PDI_OTRAS SITUACIONES ADMINISTR'!$BP150&lt;&gt;0),'[10]PDI_OTRAS SITUACIONES ADMINISTR'!$BP150,""),IF($A152="TOTAL",SUM(INDIRECT("AO4:AO"&amp;ROW()-1)),""))</f>
        <v/>
      </c>
      <c r="AP152" s="6" t="str">
        <f ca="1">IF(AND($A152&lt;&gt;"",$A152&lt;&gt;"TOTAL"),IF(AND('[10]PDI_OTRAS SITUACIONES ADMINISTR'!$BR150&lt;&gt;"",'[10]PDI_OTRAS SITUACIONES ADMINISTR'!$BR150&lt;&gt;0),'[10]PDI_OTRAS SITUACIONES ADMINISTR'!$BR150,""),IF($A152="TOTAL",SUM(INDIRECT("AP4:AP"&amp;ROW()-1)),""))</f>
        <v/>
      </c>
      <c r="AQ152" s="6" t="str">
        <f t="shared" ca="1" si="51"/>
        <v/>
      </c>
      <c r="AR152" s="6" t="str">
        <f ca="1">IF(AND($A152&lt;&gt;"",$A152&lt;&gt;"TOTAL"),IF(AND('[10]PDI_OTRAS SITUACIONES ADMINISTR'!$BU150&lt;&gt;"",'[10]PDI_OTRAS SITUACIONES ADMINISTR'!$BU150&lt;&gt;0),'[10]PDI_OTRAS SITUACIONES ADMINISTR'!$BU150,""),IF($A152="TOTAL",SUM(INDIRECT("AR4:AR"&amp;ROW()-1)),""))</f>
        <v/>
      </c>
      <c r="AS152" s="6" t="str">
        <f ca="1">IF(AND($A152&lt;&gt;"",$A152&lt;&gt;"TOTAL"),IF(AND('[10]PDI_OTRAS SITUACIONES ADMINISTR'!$BW150&lt;&gt;"",'[10]PDI_OTRAS SITUACIONES ADMINISTR'!$BW150&lt;&gt;0),'[10]PDI_OTRAS SITUACIONES ADMINISTR'!$BW150,""),IF($A152="TOTAL",SUM(INDIRECT("AS4:AS"&amp;ROW()-1)),""))</f>
        <v/>
      </c>
      <c r="AT152" s="6" t="str">
        <f t="shared" ca="1" si="52"/>
        <v/>
      </c>
      <c r="AU152" s="6" t="str">
        <f ca="1">IF(AND($A152&lt;&gt;"",$A152&lt;&gt;"TOTAL"),IF(AND('[10]PDI_OTRAS SITUACIONES ADMINISTR'!$BZ150&lt;&gt;"",'[10]PDI_OTRAS SITUACIONES ADMINISTR'!$BZ150&lt;&gt;0),'[10]PDI_OTRAS SITUACIONES ADMINISTR'!$BZ150,""),IF($A152="TOTAL",SUM(INDIRECT("AU4:AU"&amp;ROW()-1)),""))</f>
        <v/>
      </c>
      <c r="AV152" s="6" t="str">
        <f ca="1">IF(AND($A152&lt;&gt;"",$A152&lt;&gt;"TOTAL"),IF(AND('[10]PDI_OTRAS SITUACIONES ADMINISTR'!$CB150&lt;&gt;"",'[10]PDI_OTRAS SITUACIONES ADMINISTR'!$CB150&lt;&gt;0),'[10]PDI_OTRAS SITUACIONES ADMINISTR'!$CB150,""),IF($A152="TOTAL",SUM(INDIRECT("AV4:AV"&amp;ROW()-1)),""))</f>
        <v/>
      </c>
      <c r="AW152" s="6" t="str">
        <f t="shared" ca="1" si="53"/>
        <v/>
      </c>
      <c r="AX152" s="6" t="str">
        <f ca="1">IF(AND($A152&lt;&gt;"",$A152&lt;&gt;"TOTAL"),IF(AND('[10]PDI_OTRAS SITUACIONES ADMINISTR'!$CE150&lt;&gt;"",'[10]PDI_OTRAS SITUACIONES ADMINISTR'!$CE150&lt;&gt;0),'[10]PDI_OTRAS SITUACIONES ADMINISTR'!$CE150,""),IF($A152="TOTAL",SUM(INDIRECT("AX4:AX"&amp;ROW()-1)),""))</f>
        <v/>
      </c>
      <c r="AY152" s="6" t="str">
        <f ca="1">IF(AND($A152&lt;&gt;"",$A152&lt;&gt;"TOTAL"),IF(AND('[10]PDI_OTRAS SITUACIONES ADMINISTR'!$CG150&lt;&gt;"",'[10]PDI_OTRAS SITUACIONES ADMINISTR'!$CG150&lt;&gt;0),'[10]PDI_OTRAS SITUACIONES ADMINISTR'!$CG150,""),IF($A152="TOTAL",SUM(INDIRECT("AY4:AY"&amp;ROW()-1)),""))</f>
        <v/>
      </c>
      <c r="AZ152" s="6" t="str">
        <f t="shared" ca="1" si="54"/>
        <v/>
      </c>
      <c r="BA152" s="6" t="str">
        <f ca="1">IF(AND($A152&lt;&gt;"",$A152&lt;&gt;"TOTAL"),IF(AND('[10]PDI_OTRAS SITUACIONES ADMINISTR'!$CJ150&lt;&gt;"",'[10]PDI_OTRAS SITUACIONES ADMINISTR'!$CJ150&lt;&gt;0),'[10]PDI_OTRAS SITUACIONES ADMINISTR'!$CJ150,""),IF($A152="TOTAL",SUM(INDIRECT("BA4:BA"&amp;ROW()-1)),""))</f>
        <v/>
      </c>
      <c r="BB152" s="6" t="str">
        <f ca="1">IF(AND($A152&lt;&gt;"",$A152&lt;&gt;"TOTAL"),IF(AND('[10]PDI_OTRAS SITUACIONES ADMINISTR'!$CL150&lt;&gt;"",'[10]PDI_OTRAS SITUACIONES ADMINISTR'!$CL150&lt;&gt;0),'[10]PDI_OTRAS SITUACIONES ADMINISTR'!$CL150,""),IF($A152="TOTAL",SUM(INDIRECT("BB4:BB"&amp;ROW()-1)),""))</f>
        <v/>
      </c>
      <c r="BC152" s="6" t="str">
        <f t="shared" ca="1" si="55"/>
        <v/>
      </c>
      <c r="BD152" s="6" t="str">
        <f ca="1">IF(AND($A152&lt;&gt;"",$A152&lt;&gt;"TOTAL"),IF(AND('[10]PDI_OTRAS SITUACIONES ADMINISTR'!$CO150&lt;&gt;"",'[10]PDI_OTRAS SITUACIONES ADMINISTR'!$CO150&lt;&gt;0),'[10]PDI_OTRAS SITUACIONES ADMINISTR'!$CO150,""),IF($A152="TOTAL",SUM(INDIRECT("BD4:BD"&amp;ROW()-1)),""))</f>
        <v/>
      </c>
      <c r="BE152" s="6" t="str">
        <f ca="1">IF(AND($A152&lt;&gt;"",$A152&lt;&gt;"TOTAL"),IF(AND('[10]PDI_OTRAS SITUACIONES ADMINISTR'!$CQ150&lt;&gt;"",'[10]PDI_OTRAS SITUACIONES ADMINISTR'!$CQ150&lt;&gt;0),'[10]PDI_OTRAS SITUACIONES ADMINISTR'!$CQ150,""),IF($A152="TOTAL",SUM(INDIRECT("BE4:BE"&amp;ROW()-1)),""))</f>
        <v/>
      </c>
      <c r="BF152" s="6" t="str">
        <f t="shared" ca="1" si="56"/>
        <v/>
      </c>
    </row>
    <row r="153" spans="1:58" x14ac:dyDescent="0.2">
      <c r="A153" s="19" t="str">
        <f>IF('[10]PDI_OTRAS SITUACIONES ADMINISTR'!$B151&lt;&gt;"",'[10]PDI_OTRAS SITUACIONES ADMINISTR'!$B151,IF(AND('[10]PDI_OTRAS SITUACIONES ADMINISTR'!$B151="",'[10]PDI_OTRAS SITUACIONES ADMINISTR'!$B152="",'[10]PDI_OTRAS SITUACIONES ADMINISTR'!$B150=""),"","TOTAL"))</f>
        <v/>
      </c>
      <c r="B153" s="6" t="str">
        <f ca="1">IF(AND($A153&lt;&gt;"",$A153&lt;&gt;"TOTAL"),IF(AND('[10]PDI_OTRAS SITUACIONES ADMINISTR'!$C151&lt;&gt;"",'[10]PDI_OTRAS SITUACIONES ADMINISTR'!$C151&lt;&gt;0),'[10]PDI_OTRAS SITUACIONES ADMINISTR'!$C151,""),IF($A153="TOTAL",SUM(INDIRECT("B4:B"&amp;ROW()-1)),""))</f>
        <v/>
      </c>
      <c r="C153" s="6" t="str">
        <f ca="1">IF(AND($A153&lt;&gt;"",$A153&lt;&gt;"TOTAL"),IF(AND('[10]PDI_OTRAS SITUACIONES ADMINISTR'!$E151&lt;&gt;"",'[10]PDI_OTRAS SITUACIONES ADMINISTR'!$E151&lt;&gt;0),'[10]PDI_OTRAS SITUACIONES ADMINISTR'!$E151,""),IF($A153="TOTAL",SUM(INDIRECT("C4:C"&amp;ROW()-1)),""))</f>
        <v/>
      </c>
      <c r="D153" s="6" t="str">
        <f t="shared" ca="1" si="38"/>
        <v/>
      </c>
      <c r="E153" s="6" t="str">
        <f ca="1">IF(AND($A153&lt;&gt;"",$A153&lt;&gt;"TOTAL"),IF(AND('[10]PDI_OTRAS SITUACIONES ADMINISTR'!$H151&lt;&gt;"",'[10]PDI_OTRAS SITUACIONES ADMINISTR'!$H151&lt;&gt;0),'[10]PDI_OTRAS SITUACIONES ADMINISTR'!$H151,""),IF($A153="TOTAL",SUM(INDIRECT("E4:E"&amp;ROW()-1)),""))</f>
        <v/>
      </c>
      <c r="F153" s="6" t="str">
        <f ca="1">IF(AND($A153&lt;&gt;"",$A153&lt;&gt;"TOTAL"),IF(AND('[10]PDI_OTRAS SITUACIONES ADMINISTR'!$J151&lt;&gt;"",'[10]PDI_OTRAS SITUACIONES ADMINISTR'!$J151&lt;&gt;0),'[10]PDI_OTRAS SITUACIONES ADMINISTR'!$J151,""),IF($A153="TOTAL",SUM(INDIRECT("F4:F"&amp;ROW()-1)),""))</f>
        <v/>
      </c>
      <c r="G153" s="6" t="str">
        <f t="shared" ca="1" si="39"/>
        <v/>
      </c>
      <c r="H153" s="6" t="str">
        <f ca="1">IF(AND($A153&lt;&gt;"",$A153&lt;&gt;"TOTAL"),IF(AND('[10]PDI_OTRAS SITUACIONES ADMINISTR'!$M151&lt;&gt;"",'[10]PDI_OTRAS SITUACIONES ADMINISTR'!$M151&lt;&gt;0),'[10]PDI_OTRAS SITUACIONES ADMINISTR'!$M151,""),IF($A153="TOTAL",SUM(INDIRECT("H4:H"&amp;ROW()-1)),""))</f>
        <v/>
      </c>
      <c r="I153" s="6" t="str">
        <f ca="1">IF(AND($A153&lt;&gt;"",$A153&lt;&gt;"TOTAL"),IF(AND('[10]PDI_OTRAS SITUACIONES ADMINISTR'!$O151&lt;&gt;"",'[10]PDI_OTRAS SITUACIONES ADMINISTR'!$O151&lt;&gt;0),'[10]PDI_OTRAS SITUACIONES ADMINISTR'!$O151,""),IF($A153="TOTAL",SUM(INDIRECT("I4:I"&amp;ROW()-1)),""))</f>
        <v/>
      </c>
      <c r="J153" s="6" t="str">
        <f t="shared" ca="1" si="40"/>
        <v/>
      </c>
      <c r="K153" s="6" t="str">
        <f ca="1">IF(AND($A153&lt;&gt;"",$A153&lt;&gt;"TOTAL"),IF(AND('[10]PDI_OTRAS SITUACIONES ADMINISTR'!$R151&lt;&gt;"",'[10]PDI_OTRAS SITUACIONES ADMINISTR'!$R151&lt;&gt;0),'[10]PDI_OTRAS SITUACIONES ADMINISTR'!$R151,""),IF($A153="TOTAL",SUM(INDIRECT("K4:K"&amp;ROW()-1)),""))</f>
        <v/>
      </c>
      <c r="L153" s="6" t="str">
        <f ca="1">IF(AND($A153&lt;&gt;"",$A153&lt;&gt;"TOTAL"),IF(AND('[10]PDI_OTRAS SITUACIONES ADMINISTR'!$T151&lt;&gt;"",'[10]PDI_OTRAS SITUACIONES ADMINISTR'!$T151&lt;&gt;0),'[10]PDI_OTRAS SITUACIONES ADMINISTR'!$T151,""),IF($A153="TOTAL",SUM(INDIRECT("L4:L"&amp;ROW()-1)),""))</f>
        <v/>
      </c>
      <c r="M153" s="6" t="str">
        <f t="shared" ca="1" si="41"/>
        <v/>
      </c>
      <c r="N153" s="6" t="str">
        <f ca="1">IF(AND($A153&lt;&gt;"",$A153&lt;&gt;"TOTAL"),IF(AND('[10]PDI_OTRAS SITUACIONES ADMINISTR'!$W151&lt;&gt;"",'[10]PDI_OTRAS SITUACIONES ADMINISTR'!$W151&lt;&gt;0),'[10]PDI_OTRAS SITUACIONES ADMINISTR'!$W151,""),IF($A153="TOTAL",SUM(INDIRECT("N4:N"&amp;ROW()-1)),""))</f>
        <v/>
      </c>
      <c r="O153" s="6" t="str">
        <f ca="1">IF(AND($A153&lt;&gt;"",$A153&lt;&gt;"TOTAL"),IF(AND('[10]PDI_OTRAS SITUACIONES ADMINISTR'!$Y151&lt;&gt;"",'[10]PDI_OTRAS SITUACIONES ADMINISTR'!$Y151&lt;&gt;0),'[10]PDI_OTRAS SITUACIONES ADMINISTR'!$Y151,""),IF($A153="TOTAL",SUM(INDIRECT("O4:O"&amp;ROW()-1)),""))</f>
        <v/>
      </c>
      <c r="P153" s="6" t="str">
        <f t="shared" ca="1" si="42"/>
        <v/>
      </c>
      <c r="Q153" s="6" t="str">
        <f ca="1">IF(AND($A153&lt;&gt;"",$A153&lt;&gt;"TOTAL"),IF(AND('[10]PDI_OTRAS SITUACIONES ADMINISTR'!$AB151&lt;&gt;"",'[10]PDI_OTRAS SITUACIONES ADMINISTR'!$AB151&lt;&gt;0),'[10]PDI_OTRAS SITUACIONES ADMINISTR'!$AB151,""),IF($A153="TOTAL",SUM(INDIRECT("Q4:Q"&amp;ROW()-1)),""))</f>
        <v/>
      </c>
      <c r="R153" s="6" t="str">
        <f ca="1">IF(AND($A153&lt;&gt;"",$A153&lt;&gt;"TOTAL"),IF(AND('[10]PDI_OTRAS SITUACIONES ADMINISTR'!$AD151&lt;&gt;"",'[10]PDI_OTRAS SITUACIONES ADMINISTR'!$AD151&lt;&gt;0),'[10]PDI_OTRAS SITUACIONES ADMINISTR'!$AD151,""),IF($A153="TOTAL",SUM(INDIRECT("R4:R"&amp;ROW()-1)),""))</f>
        <v/>
      </c>
      <c r="S153" s="6" t="str">
        <f t="shared" ca="1" si="43"/>
        <v/>
      </c>
      <c r="T153" s="6" t="str">
        <f ca="1">IF(AND($A153&lt;&gt;"",$A153&lt;&gt;"TOTAL"),IF(AND('[10]PDI_OTRAS SITUACIONES ADMINISTR'!$AG151&lt;&gt;"",'[10]PDI_OTRAS SITUACIONES ADMINISTR'!$AG151&lt;&gt;0),'[10]PDI_OTRAS SITUACIONES ADMINISTR'!$AG151,""),IF($A153="TOTAL",SUM(INDIRECT("T4:T"&amp;ROW()-1)),""))</f>
        <v/>
      </c>
      <c r="U153" s="6" t="str">
        <f ca="1">IF(AND($A153&lt;&gt;"",$A153&lt;&gt;"TOTAL"),IF(AND('[10]PDI_OTRAS SITUACIONES ADMINISTR'!$AI151&lt;&gt;"",'[10]PDI_OTRAS SITUACIONES ADMINISTR'!$AI151&lt;&gt;0),'[10]PDI_OTRAS SITUACIONES ADMINISTR'!$AI151,""),IF($A153="TOTAL",SUM(INDIRECT("U4:U"&amp;ROW()-1)),""))</f>
        <v/>
      </c>
      <c r="V153" s="6" t="str">
        <f t="shared" ca="1" si="44"/>
        <v/>
      </c>
      <c r="W153" s="6" t="str">
        <f ca="1">IF(AND($A153&lt;&gt;"",$A153&lt;&gt;"TOTAL"),IF(AND('[10]PDI_OTRAS SITUACIONES ADMINISTR'!$AL151&lt;&gt;"",'[10]PDI_OTRAS SITUACIONES ADMINISTR'!$AL151&lt;&gt;0),'[10]PDI_OTRAS SITUACIONES ADMINISTR'!$AL151,""),IF($A153="TOTAL",SUM(INDIRECT("W4:W"&amp;ROW()-1)),""))</f>
        <v/>
      </c>
      <c r="X153" s="6" t="str">
        <f ca="1">IF(AND($A153&lt;&gt;"",$A153&lt;&gt;"TOTAL"),IF(AND('[10]PDI_OTRAS SITUACIONES ADMINISTR'!$AN151&lt;&gt;"",'[10]PDI_OTRAS SITUACIONES ADMINISTR'!$AN151&lt;&gt;0),'[10]PDI_OTRAS SITUACIONES ADMINISTR'!$AN151,""),IF($A153="TOTAL",SUM(INDIRECT("X4:X"&amp;ROW()-1)),""))</f>
        <v/>
      </c>
      <c r="Y153" s="6" t="str">
        <f t="shared" ca="1" si="45"/>
        <v/>
      </c>
      <c r="Z153" s="6" t="str">
        <f ca="1">IF(AND($A153&lt;&gt;"",$A153&lt;&gt;"TOTAL"),IF(AND('[10]PDI_OTRAS SITUACIONES ADMINISTR'!$AQ151&lt;&gt;"",'[10]PDI_OTRAS SITUACIONES ADMINISTR'!$AQ151&lt;&gt;0),'[10]PDI_OTRAS SITUACIONES ADMINISTR'!$AQ151,""),IF($A153="TOTAL",SUM(INDIRECT("Z4:Z"&amp;ROW()-1)),""))</f>
        <v/>
      </c>
      <c r="AA153" s="6" t="str">
        <f ca="1">IF(AND($A153&lt;&gt;"",$A153&lt;&gt;"TOTAL"),IF(AND('[10]PDI_OTRAS SITUACIONES ADMINISTR'!$AS151&lt;&gt;"",'[10]PDI_OTRAS SITUACIONES ADMINISTR'!$AS151&lt;&gt;0),'[10]PDI_OTRAS SITUACIONES ADMINISTR'!$AS151,""),IF($A153="TOTAL",SUM(INDIRECT("AA4:AA"&amp;ROW()-1)),""))</f>
        <v/>
      </c>
      <c r="AB153" s="6" t="str">
        <f t="shared" ca="1" si="46"/>
        <v/>
      </c>
      <c r="AC153" s="6" t="str">
        <f ca="1">IF(AND($A153&lt;&gt;"",$A153&lt;&gt;"TOTAL"),IF(AND('[10]PDI_OTRAS SITUACIONES ADMINISTR'!$AV151&lt;&gt;"",'[10]PDI_OTRAS SITUACIONES ADMINISTR'!$AV151&lt;&gt;0),'[10]PDI_OTRAS SITUACIONES ADMINISTR'!$AV151,""),IF($A153="TOTAL",SUM(INDIRECT("AC4:AC"&amp;ROW()-1)),""))</f>
        <v/>
      </c>
      <c r="AD153" s="6" t="str">
        <f ca="1">IF(AND($A153&lt;&gt;"",$A153&lt;&gt;"TOTAL"),IF(AND('[10]PDI_OTRAS SITUACIONES ADMINISTR'!$AX151&lt;&gt;"",'[10]PDI_OTRAS SITUACIONES ADMINISTR'!$AX151&lt;&gt;0),'[10]PDI_OTRAS SITUACIONES ADMINISTR'!$AX151,""),IF($A153="TOTAL",SUM(INDIRECT("AD4:AD"&amp;ROW()-1)),""))</f>
        <v/>
      </c>
      <c r="AE153" s="6" t="str">
        <f t="shared" ca="1" si="47"/>
        <v/>
      </c>
      <c r="AF153" s="6" t="str">
        <f ca="1">IF(AND($A153&lt;&gt;"",$A153&lt;&gt;"TOTAL"),IF(AND('[10]PDI_OTRAS SITUACIONES ADMINISTR'!$BA151&lt;&gt;"",'[10]PDI_OTRAS SITUACIONES ADMINISTR'!$BA151&lt;&gt;0),'[10]PDI_OTRAS SITUACIONES ADMINISTR'!$BA151,""),IF($A153="TOTAL",SUM(INDIRECT("AF4:AF"&amp;ROW()-1)),""))</f>
        <v/>
      </c>
      <c r="AG153" s="6" t="str">
        <f ca="1">IF(AND($A153&lt;&gt;"",$A153&lt;&gt;"TOTAL"),IF(AND('[10]PDI_OTRAS SITUACIONES ADMINISTR'!$BC151&lt;&gt;"",'[10]PDI_OTRAS SITUACIONES ADMINISTR'!$BC151&lt;&gt;0),'[10]PDI_OTRAS SITUACIONES ADMINISTR'!$BC151,""),IF($A153="TOTAL",SUM(INDIRECT("AG4:AG"&amp;ROW()-1)),""))</f>
        <v/>
      </c>
      <c r="AH153" s="6" t="str">
        <f t="shared" ca="1" si="48"/>
        <v/>
      </c>
      <c r="AI153" s="6" t="str">
        <f ca="1">IF(AND($A153&lt;&gt;"",$A153&lt;&gt;"TOTAL"),IF(AND('[10]PDI_OTRAS SITUACIONES ADMINISTR'!$BF151&lt;&gt;"",'[10]PDI_OTRAS SITUACIONES ADMINISTR'!$BF151&lt;&gt;0),'[10]PDI_OTRAS SITUACIONES ADMINISTR'!$BF151,""),IF($A153="TOTAL",SUM(INDIRECT("AI4:AI"&amp;ROW()-1)),""))</f>
        <v/>
      </c>
      <c r="AJ153" s="6" t="str">
        <f ca="1">IF(AND($A153&lt;&gt;"",$A153&lt;&gt;"TOTAL"),IF(AND('[10]PDI_OTRAS SITUACIONES ADMINISTR'!$BH151&lt;&gt;"",'[10]PDI_OTRAS SITUACIONES ADMINISTR'!$BH151&lt;&gt;0),'[10]PDI_OTRAS SITUACIONES ADMINISTR'!$BH151,""),IF($A153="TOTAL",SUM(INDIRECT("AJ4:AJ"&amp;ROW()-1)),""))</f>
        <v/>
      </c>
      <c r="AK153" s="6" t="str">
        <f t="shared" ca="1" si="49"/>
        <v/>
      </c>
      <c r="AL153" s="6" t="str">
        <f ca="1">IF(AND($A153&lt;&gt;"",$A153&lt;&gt;"TOTAL"),IF(AND('[10]PDI_OTRAS SITUACIONES ADMINISTR'!$BK151&lt;&gt;"",'[10]PDI_OTRAS SITUACIONES ADMINISTR'!$BK151&lt;&gt;0),'[10]PDI_OTRAS SITUACIONES ADMINISTR'!$BK151,""),IF($A153="TOTAL",SUM(INDIRECT("AL4:AL"&amp;ROW()-1)),""))</f>
        <v/>
      </c>
      <c r="AM153" s="6" t="str">
        <f ca="1">IF(AND($A153&lt;&gt;"",$A153&lt;&gt;"TOTAL"),IF(AND('[10]PDI_OTRAS SITUACIONES ADMINISTR'!$BM151&lt;&gt;"",'[10]PDI_OTRAS SITUACIONES ADMINISTR'!$BM151&lt;&gt;0),'[10]PDI_OTRAS SITUACIONES ADMINISTR'!$BM151,""),IF($A153="TOTAL",SUM(INDIRECT("AM4:AM"&amp;ROW()-1)),""))</f>
        <v/>
      </c>
      <c r="AN153" s="6" t="str">
        <f t="shared" ca="1" si="50"/>
        <v/>
      </c>
      <c r="AO153" s="6" t="str">
        <f ca="1">IF(AND($A153&lt;&gt;"",$A153&lt;&gt;"TOTAL"),IF(AND('[10]PDI_OTRAS SITUACIONES ADMINISTR'!$BP151&lt;&gt;"",'[10]PDI_OTRAS SITUACIONES ADMINISTR'!$BP151&lt;&gt;0),'[10]PDI_OTRAS SITUACIONES ADMINISTR'!$BP151,""),IF($A153="TOTAL",SUM(INDIRECT("AO4:AO"&amp;ROW()-1)),""))</f>
        <v/>
      </c>
      <c r="AP153" s="6" t="str">
        <f ca="1">IF(AND($A153&lt;&gt;"",$A153&lt;&gt;"TOTAL"),IF(AND('[10]PDI_OTRAS SITUACIONES ADMINISTR'!$BR151&lt;&gt;"",'[10]PDI_OTRAS SITUACIONES ADMINISTR'!$BR151&lt;&gt;0),'[10]PDI_OTRAS SITUACIONES ADMINISTR'!$BR151,""),IF($A153="TOTAL",SUM(INDIRECT("AP4:AP"&amp;ROW()-1)),""))</f>
        <v/>
      </c>
      <c r="AQ153" s="6" t="str">
        <f t="shared" ca="1" si="51"/>
        <v/>
      </c>
      <c r="AR153" s="6" t="str">
        <f ca="1">IF(AND($A153&lt;&gt;"",$A153&lt;&gt;"TOTAL"),IF(AND('[10]PDI_OTRAS SITUACIONES ADMINISTR'!$BU151&lt;&gt;"",'[10]PDI_OTRAS SITUACIONES ADMINISTR'!$BU151&lt;&gt;0),'[10]PDI_OTRAS SITUACIONES ADMINISTR'!$BU151,""),IF($A153="TOTAL",SUM(INDIRECT("AR4:AR"&amp;ROW()-1)),""))</f>
        <v/>
      </c>
      <c r="AS153" s="6" t="str">
        <f ca="1">IF(AND($A153&lt;&gt;"",$A153&lt;&gt;"TOTAL"),IF(AND('[10]PDI_OTRAS SITUACIONES ADMINISTR'!$BW151&lt;&gt;"",'[10]PDI_OTRAS SITUACIONES ADMINISTR'!$BW151&lt;&gt;0),'[10]PDI_OTRAS SITUACIONES ADMINISTR'!$BW151,""),IF($A153="TOTAL",SUM(INDIRECT("AS4:AS"&amp;ROW()-1)),""))</f>
        <v/>
      </c>
      <c r="AT153" s="6" t="str">
        <f t="shared" ca="1" si="52"/>
        <v/>
      </c>
      <c r="AU153" s="6" t="str">
        <f ca="1">IF(AND($A153&lt;&gt;"",$A153&lt;&gt;"TOTAL"),IF(AND('[10]PDI_OTRAS SITUACIONES ADMINISTR'!$BZ151&lt;&gt;"",'[10]PDI_OTRAS SITUACIONES ADMINISTR'!$BZ151&lt;&gt;0),'[10]PDI_OTRAS SITUACIONES ADMINISTR'!$BZ151,""),IF($A153="TOTAL",SUM(INDIRECT("AU4:AU"&amp;ROW()-1)),""))</f>
        <v/>
      </c>
      <c r="AV153" s="6" t="str">
        <f ca="1">IF(AND($A153&lt;&gt;"",$A153&lt;&gt;"TOTAL"),IF(AND('[10]PDI_OTRAS SITUACIONES ADMINISTR'!$CB151&lt;&gt;"",'[10]PDI_OTRAS SITUACIONES ADMINISTR'!$CB151&lt;&gt;0),'[10]PDI_OTRAS SITUACIONES ADMINISTR'!$CB151,""),IF($A153="TOTAL",SUM(INDIRECT("AV4:AV"&amp;ROW()-1)),""))</f>
        <v/>
      </c>
      <c r="AW153" s="6" t="str">
        <f t="shared" ca="1" si="53"/>
        <v/>
      </c>
      <c r="AX153" s="6" t="str">
        <f ca="1">IF(AND($A153&lt;&gt;"",$A153&lt;&gt;"TOTAL"),IF(AND('[10]PDI_OTRAS SITUACIONES ADMINISTR'!$CE151&lt;&gt;"",'[10]PDI_OTRAS SITUACIONES ADMINISTR'!$CE151&lt;&gt;0),'[10]PDI_OTRAS SITUACIONES ADMINISTR'!$CE151,""),IF($A153="TOTAL",SUM(INDIRECT("AX4:AX"&amp;ROW()-1)),""))</f>
        <v/>
      </c>
      <c r="AY153" s="6" t="str">
        <f ca="1">IF(AND($A153&lt;&gt;"",$A153&lt;&gt;"TOTAL"),IF(AND('[10]PDI_OTRAS SITUACIONES ADMINISTR'!$CG151&lt;&gt;"",'[10]PDI_OTRAS SITUACIONES ADMINISTR'!$CG151&lt;&gt;0),'[10]PDI_OTRAS SITUACIONES ADMINISTR'!$CG151,""),IF($A153="TOTAL",SUM(INDIRECT("AY4:AY"&amp;ROW()-1)),""))</f>
        <v/>
      </c>
      <c r="AZ153" s="6" t="str">
        <f t="shared" ca="1" si="54"/>
        <v/>
      </c>
      <c r="BA153" s="6" t="str">
        <f ca="1">IF(AND($A153&lt;&gt;"",$A153&lt;&gt;"TOTAL"),IF(AND('[10]PDI_OTRAS SITUACIONES ADMINISTR'!$CJ151&lt;&gt;"",'[10]PDI_OTRAS SITUACIONES ADMINISTR'!$CJ151&lt;&gt;0),'[10]PDI_OTRAS SITUACIONES ADMINISTR'!$CJ151,""),IF($A153="TOTAL",SUM(INDIRECT("BA4:BA"&amp;ROW()-1)),""))</f>
        <v/>
      </c>
      <c r="BB153" s="6" t="str">
        <f ca="1">IF(AND($A153&lt;&gt;"",$A153&lt;&gt;"TOTAL"),IF(AND('[10]PDI_OTRAS SITUACIONES ADMINISTR'!$CL151&lt;&gt;"",'[10]PDI_OTRAS SITUACIONES ADMINISTR'!$CL151&lt;&gt;0),'[10]PDI_OTRAS SITUACIONES ADMINISTR'!$CL151,""),IF($A153="TOTAL",SUM(INDIRECT("BB4:BB"&amp;ROW()-1)),""))</f>
        <v/>
      </c>
      <c r="BC153" s="6" t="str">
        <f t="shared" ca="1" si="55"/>
        <v/>
      </c>
      <c r="BD153" s="6" t="str">
        <f ca="1">IF(AND($A153&lt;&gt;"",$A153&lt;&gt;"TOTAL"),IF(AND('[10]PDI_OTRAS SITUACIONES ADMINISTR'!$CO151&lt;&gt;"",'[10]PDI_OTRAS SITUACIONES ADMINISTR'!$CO151&lt;&gt;0),'[10]PDI_OTRAS SITUACIONES ADMINISTR'!$CO151,""),IF($A153="TOTAL",SUM(INDIRECT("BD4:BD"&amp;ROW()-1)),""))</f>
        <v/>
      </c>
      <c r="BE153" s="6" t="str">
        <f ca="1">IF(AND($A153&lt;&gt;"",$A153&lt;&gt;"TOTAL"),IF(AND('[10]PDI_OTRAS SITUACIONES ADMINISTR'!$CQ151&lt;&gt;"",'[10]PDI_OTRAS SITUACIONES ADMINISTR'!$CQ151&lt;&gt;0),'[10]PDI_OTRAS SITUACIONES ADMINISTR'!$CQ151,""),IF($A153="TOTAL",SUM(INDIRECT("BE4:BE"&amp;ROW()-1)),""))</f>
        <v/>
      </c>
      <c r="BF153" s="6" t="str">
        <f t="shared" ca="1" si="56"/>
        <v/>
      </c>
    </row>
    <row r="154" spans="1:58" x14ac:dyDescent="0.2">
      <c r="A154" s="19" t="str">
        <f>IF('[10]PDI_OTRAS SITUACIONES ADMINISTR'!$B152&lt;&gt;"",'[10]PDI_OTRAS SITUACIONES ADMINISTR'!$B152,IF(AND('[10]PDI_OTRAS SITUACIONES ADMINISTR'!$B152="",'[10]PDI_OTRAS SITUACIONES ADMINISTR'!$B153="",'[10]PDI_OTRAS SITUACIONES ADMINISTR'!$B151=""),"","TOTAL"))</f>
        <v/>
      </c>
      <c r="B154" s="6" t="str">
        <f ca="1">IF(AND($A154&lt;&gt;"",$A154&lt;&gt;"TOTAL"),IF(AND('[10]PDI_OTRAS SITUACIONES ADMINISTR'!$C152&lt;&gt;"",'[10]PDI_OTRAS SITUACIONES ADMINISTR'!$C152&lt;&gt;0),'[10]PDI_OTRAS SITUACIONES ADMINISTR'!$C152,""),IF($A154="TOTAL",SUM(INDIRECT("B4:B"&amp;ROW()-1)),""))</f>
        <v/>
      </c>
      <c r="C154" s="6" t="str">
        <f ca="1">IF(AND($A154&lt;&gt;"",$A154&lt;&gt;"TOTAL"),IF(AND('[10]PDI_OTRAS SITUACIONES ADMINISTR'!$E152&lt;&gt;"",'[10]PDI_OTRAS SITUACIONES ADMINISTR'!$E152&lt;&gt;0),'[10]PDI_OTRAS SITUACIONES ADMINISTR'!$E152,""),IF($A154="TOTAL",SUM(INDIRECT("C4:C"&amp;ROW()-1)),""))</f>
        <v/>
      </c>
      <c r="D154" s="6" t="str">
        <f t="shared" ca="1" si="38"/>
        <v/>
      </c>
      <c r="E154" s="6" t="str">
        <f ca="1">IF(AND($A154&lt;&gt;"",$A154&lt;&gt;"TOTAL"),IF(AND('[10]PDI_OTRAS SITUACIONES ADMINISTR'!$H152&lt;&gt;"",'[10]PDI_OTRAS SITUACIONES ADMINISTR'!$H152&lt;&gt;0),'[10]PDI_OTRAS SITUACIONES ADMINISTR'!$H152,""),IF($A154="TOTAL",SUM(INDIRECT("E4:E"&amp;ROW()-1)),""))</f>
        <v/>
      </c>
      <c r="F154" s="6" t="str">
        <f ca="1">IF(AND($A154&lt;&gt;"",$A154&lt;&gt;"TOTAL"),IF(AND('[10]PDI_OTRAS SITUACIONES ADMINISTR'!$J152&lt;&gt;"",'[10]PDI_OTRAS SITUACIONES ADMINISTR'!$J152&lt;&gt;0),'[10]PDI_OTRAS SITUACIONES ADMINISTR'!$J152,""),IF($A154="TOTAL",SUM(INDIRECT("F4:F"&amp;ROW()-1)),""))</f>
        <v/>
      </c>
      <c r="G154" s="6" t="str">
        <f t="shared" ca="1" si="39"/>
        <v/>
      </c>
      <c r="H154" s="6" t="str">
        <f ca="1">IF(AND($A154&lt;&gt;"",$A154&lt;&gt;"TOTAL"),IF(AND('[10]PDI_OTRAS SITUACIONES ADMINISTR'!$M152&lt;&gt;"",'[10]PDI_OTRAS SITUACIONES ADMINISTR'!$M152&lt;&gt;0),'[10]PDI_OTRAS SITUACIONES ADMINISTR'!$M152,""),IF($A154="TOTAL",SUM(INDIRECT("H4:H"&amp;ROW()-1)),""))</f>
        <v/>
      </c>
      <c r="I154" s="6" t="str">
        <f ca="1">IF(AND($A154&lt;&gt;"",$A154&lt;&gt;"TOTAL"),IF(AND('[10]PDI_OTRAS SITUACIONES ADMINISTR'!$O152&lt;&gt;"",'[10]PDI_OTRAS SITUACIONES ADMINISTR'!$O152&lt;&gt;0),'[10]PDI_OTRAS SITUACIONES ADMINISTR'!$O152,""),IF($A154="TOTAL",SUM(INDIRECT("I4:I"&amp;ROW()-1)),""))</f>
        <v/>
      </c>
      <c r="J154" s="6" t="str">
        <f t="shared" ca="1" si="40"/>
        <v/>
      </c>
      <c r="K154" s="6" t="str">
        <f ca="1">IF(AND($A154&lt;&gt;"",$A154&lt;&gt;"TOTAL"),IF(AND('[10]PDI_OTRAS SITUACIONES ADMINISTR'!$R152&lt;&gt;"",'[10]PDI_OTRAS SITUACIONES ADMINISTR'!$R152&lt;&gt;0),'[10]PDI_OTRAS SITUACIONES ADMINISTR'!$R152,""),IF($A154="TOTAL",SUM(INDIRECT("K4:K"&amp;ROW()-1)),""))</f>
        <v/>
      </c>
      <c r="L154" s="6" t="str">
        <f ca="1">IF(AND($A154&lt;&gt;"",$A154&lt;&gt;"TOTAL"),IF(AND('[10]PDI_OTRAS SITUACIONES ADMINISTR'!$T152&lt;&gt;"",'[10]PDI_OTRAS SITUACIONES ADMINISTR'!$T152&lt;&gt;0),'[10]PDI_OTRAS SITUACIONES ADMINISTR'!$T152,""),IF($A154="TOTAL",SUM(INDIRECT("L4:L"&amp;ROW()-1)),""))</f>
        <v/>
      </c>
      <c r="M154" s="6" t="str">
        <f t="shared" ca="1" si="41"/>
        <v/>
      </c>
      <c r="N154" s="6" t="str">
        <f ca="1">IF(AND($A154&lt;&gt;"",$A154&lt;&gt;"TOTAL"),IF(AND('[10]PDI_OTRAS SITUACIONES ADMINISTR'!$W152&lt;&gt;"",'[10]PDI_OTRAS SITUACIONES ADMINISTR'!$W152&lt;&gt;0),'[10]PDI_OTRAS SITUACIONES ADMINISTR'!$W152,""),IF($A154="TOTAL",SUM(INDIRECT("N4:N"&amp;ROW()-1)),""))</f>
        <v/>
      </c>
      <c r="O154" s="6" t="str">
        <f ca="1">IF(AND($A154&lt;&gt;"",$A154&lt;&gt;"TOTAL"),IF(AND('[10]PDI_OTRAS SITUACIONES ADMINISTR'!$Y152&lt;&gt;"",'[10]PDI_OTRAS SITUACIONES ADMINISTR'!$Y152&lt;&gt;0),'[10]PDI_OTRAS SITUACIONES ADMINISTR'!$Y152,""),IF($A154="TOTAL",SUM(INDIRECT("O4:O"&amp;ROW()-1)),""))</f>
        <v/>
      </c>
      <c r="P154" s="6" t="str">
        <f t="shared" ca="1" si="42"/>
        <v/>
      </c>
      <c r="Q154" s="6" t="str">
        <f ca="1">IF(AND($A154&lt;&gt;"",$A154&lt;&gt;"TOTAL"),IF(AND('[10]PDI_OTRAS SITUACIONES ADMINISTR'!$AB152&lt;&gt;"",'[10]PDI_OTRAS SITUACIONES ADMINISTR'!$AB152&lt;&gt;0),'[10]PDI_OTRAS SITUACIONES ADMINISTR'!$AB152,""),IF($A154="TOTAL",SUM(INDIRECT("Q4:Q"&amp;ROW()-1)),""))</f>
        <v/>
      </c>
      <c r="R154" s="6" t="str">
        <f ca="1">IF(AND($A154&lt;&gt;"",$A154&lt;&gt;"TOTAL"),IF(AND('[10]PDI_OTRAS SITUACIONES ADMINISTR'!$AD152&lt;&gt;"",'[10]PDI_OTRAS SITUACIONES ADMINISTR'!$AD152&lt;&gt;0),'[10]PDI_OTRAS SITUACIONES ADMINISTR'!$AD152,""),IF($A154="TOTAL",SUM(INDIRECT("R4:R"&amp;ROW()-1)),""))</f>
        <v/>
      </c>
      <c r="S154" s="6" t="str">
        <f t="shared" ca="1" si="43"/>
        <v/>
      </c>
      <c r="T154" s="6" t="str">
        <f ca="1">IF(AND($A154&lt;&gt;"",$A154&lt;&gt;"TOTAL"),IF(AND('[10]PDI_OTRAS SITUACIONES ADMINISTR'!$AG152&lt;&gt;"",'[10]PDI_OTRAS SITUACIONES ADMINISTR'!$AG152&lt;&gt;0),'[10]PDI_OTRAS SITUACIONES ADMINISTR'!$AG152,""),IF($A154="TOTAL",SUM(INDIRECT("T4:T"&amp;ROW()-1)),""))</f>
        <v/>
      </c>
      <c r="U154" s="6" t="str">
        <f ca="1">IF(AND($A154&lt;&gt;"",$A154&lt;&gt;"TOTAL"),IF(AND('[10]PDI_OTRAS SITUACIONES ADMINISTR'!$AI152&lt;&gt;"",'[10]PDI_OTRAS SITUACIONES ADMINISTR'!$AI152&lt;&gt;0),'[10]PDI_OTRAS SITUACIONES ADMINISTR'!$AI152,""),IF($A154="TOTAL",SUM(INDIRECT("U4:U"&amp;ROW()-1)),""))</f>
        <v/>
      </c>
      <c r="V154" s="6" t="str">
        <f t="shared" ca="1" si="44"/>
        <v/>
      </c>
      <c r="W154" s="6" t="str">
        <f ca="1">IF(AND($A154&lt;&gt;"",$A154&lt;&gt;"TOTAL"),IF(AND('[10]PDI_OTRAS SITUACIONES ADMINISTR'!$AL152&lt;&gt;"",'[10]PDI_OTRAS SITUACIONES ADMINISTR'!$AL152&lt;&gt;0),'[10]PDI_OTRAS SITUACIONES ADMINISTR'!$AL152,""),IF($A154="TOTAL",SUM(INDIRECT("W4:W"&amp;ROW()-1)),""))</f>
        <v/>
      </c>
      <c r="X154" s="6" t="str">
        <f ca="1">IF(AND($A154&lt;&gt;"",$A154&lt;&gt;"TOTAL"),IF(AND('[10]PDI_OTRAS SITUACIONES ADMINISTR'!$AN152&lt;&gt;"",'[10]PDI_OTRAS SITUACIONES ADMINISTR'!$AN152&lt;&gt;0),'[10]PDI_OTRAS SITUACIONES ADMINISTR'!$AN152,""),IF($A154="TOTAL",SUM(INDIRECT("X4:X"&amp;ROW()-1)),""))</f>
        <v/>
      </c>
      <c r="Y154" s="6" t="str">
        <f t="shared" ca="1" si="45"/>
        <v/>
      </c>
      <c r="Z154" s="6" t="str">
        <f ca="1">IF(AND($A154&lt;&gt;"",$A154&lt;&gt;"TOTAL"),IF(AND('[10]PDI_OTRAS SITUACIONES ADMINISTR'!$AQ152&lt;&gt;"",'[10]PDI_OTRAS SITUACIONES ADMINISTR'!$AQ152&lt;&gt;0),'[10]PDI_OTRAS SITUACIONES ADMINISTR'!$AQ152,""),IF($A154="TOTAL",SUM(INDIRECT("Z4:Z"&amp;ROW()-1)),""))</f>
        <v/>
      </c>
      <c r="AA154" s="6" t="str">
        <f ca="1">IF(AND($A154&lt;&gt;"",$A154&lt;&gt;"TOTAL"),IF(AND('[10]PDI_OTRAS SITUACIONES ADMINISTR'!$AS152&lt;&gt;"",'[10]PDI_OTRAS SITUACIONES ADMINISTR'!$AS152&lt;&gt;0),'[10]PDI_OTRAS SITUACIONES ADMINISTR'!$AS152,""),IF($A154="TOTAL",SUM(INDIRECT("AA4:AA"&amp;ROW()-1)),""))</f>
        <v/>
      </c>
      <c r="AB154" s="6" t="str">
        <f t="shared" ca="1" si="46"/>
        <v/>
      </c>
      <c r="AC154" s="6" t="str">
        <f ca="1">IF(AND($A154&lt;&gt;"",$A154&lt;&gt;"TOTAL"),IF(AND('[10]PDI_OTRAS SITUACIONES ADMINISTR'!$AV152&lt;&gt;"",'[10]PDI_OTRAS SITUACIONES ADMINISTR'!$AV152&lt;&gt;0),'[10]PDI_OTRAS SITUACIONES ADMINISTR'!$AV152,""),IF($A154="TOTAL",SUM(INDIRECT("AC4:AC"&amp;ROW()-1)),""))</f>
        <v/>
      </c>
      <c r="AD154" s="6" t="str">
        <f ca="1">IF(AND($A154&lt;&gt;"",$A154&lt;&gt;"TOTAL"),IF(AND('[10]PDI_OTRAS SITUACIONES ADMINISTR'!$AX152&lt;&gt;"",'[10]PDI_OTRAS SITUACIONES ADMINISTR'!$AX152&lt;&gt;0),'[10]PDI_OTRAS SITUACIONES ADMINISTR'!$AX152,""),IF($A154="TOTAL",SUM(INDIRECT("AD4:AD"&amp;ROW()-1)),""))</f>
        <v/>
      </c>
      <c r="AE154" s="6" t="str">
        <f t="shared" ca="1" si="47"/>
        <v/>
      </c>
      <c r="AF154" s="6" t="str">
        <f ca="1">IF(AND($A154&lt;&gt;"",$A154&lt;&gt;"TOTAL"),IF(AND('[10]PDI_OTRAS SITUACIONES ADMINISTR'!$BA152&lt;&gt;"",'[10]PDI_OTRAS SITUACIONES ADMINISTR'!$BA152&lt;&gt;0),'[10]PDI_OTRAS SITUACIONES ADMINISTR'!$BA152,""),IF($A154="TOTAL",SUM(INDIRECT("AF4:AF"&amp;ROW()-1)),""))</f>
        <v/>
      </c>
      <c r="AG154" s="6" t="str">
        <f ca="1">IF(AND($A154&lt;&gt;"",$A154&lt;&gt;"TOTAL"),IF(AND('[10]PDI_OTRAS SITUACIONES ADMINISTR'!$BC152&lt;&gt;"",'[10]PDI_OTRAS SITUACIONES ADMINISTR'!$BC152&lt;&gt;0),'[10]PDI_OTRAS SITUACIONES ADMINISTR'!$BC152,""),IF($A154="TOTAL",SUM(INDIRECT("AG4:AG"&amp;ROW()-1)),""))</f>
        <v/>
      </c>
      <c r="AH154" s="6" t="str">
        <f t="shared" ca="1" si="48"/>
        <v/>
      </c>
      <c r="AI154" s="6" t="str">
        <f ca="1">IF(AND($A154&lt;&gt;"",$A154&lt;&gt;"TOTAL"),IF(AND('[10]PDI_OTRAS SITUACIONES ADMINISTR'!$BF152&lt;&gt;"",'[10]PDI_OTRAS SITUACIONES ADMINISTR'!$BF152&lt;&gt;0),'[10]PDI_OTRAS SITUACIONES ADMINISTR'!$BF152,""),IF($A154="TOTAL",SUM(INDIRECT("AI4:AI"&amp;ROW()-1)),""))</f>
        <v/>
      </c>
      <c r="AJ154" s="6" t="str">
        <f ca="1">IF(AND($A154&lt;&gt;"",$A154&lt;&gt;"TOTAL"),IF(AND('[10]PDI_OTRAS SITUACIONES ADMINISTR'!$BH152&lt;&gt;"",'[10]PDI_OTRAS SITUACIONES ADMINISTR'!$BH152&lt;&gt;0),'[10]PDI_OTRAS SITUACIONES ADMINISTR'!$BH152,""),IF($A154="TOTAL",SUM(INDIRECT("AJ4:AJ"&amp;ROW()-1)),""))</f>
        <v/>
      </c>
      <c r="AK154" s="6" t="str">
        <f t="shared" ca="1" si="49"/>
        <v/>
      </c>
      <c r="AL154" s="6" t="str">
        <f ca="1">IF(AND($A154&lt;&gt;"",$A154&lt;&gt;"TOTAL"),IF(AND('[10]PDI_OTRAS SITUACIONES ADMINISTR'!$BK152&lt;&gt;"",'[10]PDI_OTRAS SITUACIONES ADMINISTR'!$BK152&lt;&gt;0),'[10]PDI_OTRAS SITUACIONES ADMINISTR'!$BK152,""),IF($A154="TOTAL",SUM(INDIRECT("AL4:AL"&amp;ROW()-1)),""))</f>
        <v/>
      </c>
      <c r="AM154" s="6" t="str">
        <f ca="1">IF(AND($A154&lt;&gt;"",$A154&lt;&gt;"TOTAL"),IF(AND('[10]PDI_OTRAS SITUACIONES ADMINISTR'!$BM152&lt;&gt;"",'[10]PDI_OTRAS SITUACIONES ADMINISTR'!$BM152&lt;&gt;0),'[10]PDI_OTRAS SITUACIONES ADMINISTR'!$BM152,""),IF($A154="TOTAL",SUM(INDIRECT("AM4:AM"&amp;ROW()-1)),""))</f>
        <v/>
      </c>
      <c r="AN154" s="6" t="str">
        <f t="shared" ca="1" si="50"/>
        <v/>
      </c>
      <c r="AO154" s="6" t="str">
        <f ca="1">IF(AND($A154&lt;&gt;"",$A154&lt;&gt;"TOTAL"),IF(AND('[10]PDI_OTRAS SITUACIONES ADMINISTR'!$BP152&lt;&gt;"",'[10]PDI_OTRAS SITUACIONES ADMINISTR'!$BP152&lt;&gt;0),'[10]PDI_OTRAS SITUACIONES ADMINISTR'!$BP152,""),IF($A154="TOTAL",SUM(INDIRECT("AO4:AO"&amp;ROW()-1)),""))</f>
        <v/>
      </c>
      <c r="AP154" s="6" t="str">
        <f ca="1">IF(AND($A154&lt;&gt;"",$A154&lt;&gt;"TOTAL"),IF(AND('[10]PDI_OTRAS SITUACIONES ADMINISTR'!$BR152&lt;&gt;"",'[10]PDI_OTRAS SITUACIONES ADMINISTR'!$BR152&lt;&gt;0),'[10]PDI_OTRAS SITUACIONES ADMINISTR'!$BR152,""),IF($A154="TOTAL",SUM(INDIRECT("AP4:AP"&amp;ROW()-1)),""))</f>
        <v/>
      </c>
      <c r="AQ154" s="6" t="str">
        <f t="shared" ca="1" si="51"/>
        <v/>
      </c>
      <c r="AR154" s="6" t="str">
        <f ca="1">IF(AND($A154&lt;&gt;"",$A154&lt;&gt;"TOTAL"),IF(AND('[10]PDI_OTRAS SITUACIONES ADMINISTR'!$BU152&lt;&gt;"",'[10]PDI_OTRAS SITUACIONES ADMINISTR'!$BU152&lt;&gt;0),'[10]PDI_OTRAS SITUACIONES ADMINISTR'!$BU152,""),IF($A154="TOTAL",SUM(INDIRECT("AR4:AR"&amp;ROW()-1)),""))</f>
        <v/>
      </c>
      <c r="AS154" s="6" t="str">
        <f ca="1">IF(AND($A154&lt;&gt;"",$A154&lt;&gt;"TOTAL"),IF(AND('[10]PDI_OTRAS SITUACIONES ADMINISTR'!$BW152&lt;&gt;"",'[10]PDI_OTRAS SITUACIONES ADMINISTR'!$BW152&lt;&gt;0),'[10]PDI_OTRAS SITUACIONES ADMINISTR'!$BW152,""),IF($A154="TOTAL",SUM(INDIRECT("AS4:AS"&amp;ROW()-1)),""))</f>
        <v/>
      </c>
      <c r="AT154" s="6" t="str">
        <f t="shared" ca="1" si="52"/>
        <v/>
      </c>
      <c r="AU154" s="6" t="str">
        <f ca="1">IF(AND($A154&lt;&gt;"",$A154&lt;&gt;"TOTAL"),IF(AND('[10]PDI_OTRAS SITUACIONES ADMINISTR'!$BZ152&lt;&gt;"",'[10]PDI_OTRAS SITUACIONES ADMINISTR'!$BZ152&lt;&gt;0),'[10]PDI_OTRAS SITUACIONES ADMINISTR'!$BZ152,""),IF($A154="TOTAL",SUM(INDIRECT("AU4:AU"&amp;ROW()-1)),""))</f>
        <v/>
      </c>
      <c r="AV154" s="6" t="str">
        <f ca="1">IF(AND($A154&lt;&gt;"",$A154&lt;&gt;"TOTAL"),IF(AND('[10]PDI_OTRAS SITUACIONES ADMINISTR'!$CB152&lt;&gt;"",'[10]PDI_OTRAS SITUACIONES ADMINISTR'!$CB152&lt;&gt;0),'[10]PDI_OTRAS SITUACIONES ADMINISTR'!$CB152,""),IF($A154="TOTAL",SUM(INDIRECT("AV4:AV"&amp;ROW()-1)),""))</f>
        <v/>
      </c>
      <c r="AW154" s="6" t="str">
        <f t="shared" ca="1" si="53"/>
        <v/>
      </c>
      <c r="AX154" s="6" t="str">
        <f ca="1">IF(AND($A154&lt;&gt;"",$A154&lt;&gt;"TOTAL"),IF(AND('[10]PDI_OTRAS SITUACIONES ADMINISTR'!$CE152&lt;&gt;"",'[10]PDI_OTRAS SITUACIONES ADMINISTR'!$CE152&lt;&gt;0),'[10]PDI_OTRAS SITUACIONES ADMINISTR'!$CE152,""),IF($A154="TOTAL",SUM(INDIRECT("AX4:AX"&amp;ROW()-1)),""))</f>
        <v/>
      </c>
      <c r="AY154" s="6" t="str">
        <f ca="1">IF(AND($A154&lt;&gt;"",$A154&lt;&gt;"TOTAL"),IF(AND('[10]PDI_OTRAS SITUACIONES ADMINISTR'!$CG152&lt;&gt;"",'[10]PDI_OTRAS SITUACIONES ADMINISTR'!$CG152&lt;&gt;0),'[10]PDI_OTRAS SITUACIONES ADMINISTR'!$CG152,""),IF($A154="TOTAL",SUM(INDIRECT("AY4:AY"&amp;ROW()-1)),""))</f>
        <v/>
      </c>
      <c r="AZ154" s="6" t="str">
        <f t="shared" ca="1" si="54"/>
        <v/>
      </c>
      <c r="BA154" s="6" t="str">
        <f ca="1">IF(AND($A154&lt;&gt;"",$A154&lt;&gt;"TOTAL"),IF(AND('[10]PDI_OTRAS SITUACIONES ADMINISTR'!$CJ152&lt;&gt;"",'[10]PDI_OTRAS SITUACIONES ADMINISTR'!$CJ152&lt;&gt;0),'[10]PDI_OTRAS SITUACIONES ADMINISTR'!$CJ152,""),IF($A154="TOTAL",SUM(INDIRECT("BA4:BA"&amp;ROW()-1)),""))</f>
        <v/>
      </c>
      <c r="BB154" s="6" t="str">
        <f ca="1">IF(AND($A154&lt;&gt;"",$A154&lt;&gt;"TOTAL"),IF(AND('[10]PDI_OTRAS SITUACIONES ADMINISTR'!$CL152&lt;&gt;"",'[10]PDI_OTRAS SITUACIONES ADMINISTR'!$CL152&lt;&gt;0),'[10]PDI_OTRAS SITUACIONES ADMINISTR'!$CL152,""),IF($A154="TOTAL",SUM(INDIRECT("BB4:BB"&amp;ROW()-1)),""))</f>
        <v/>
      </c>
      <c r="BC154" s="6" t="str">
        <f t="shared" ca="1" si="55"/>
        <v/>
      </c>
      <c r="BD154" s="6" t="str">
        <f ca="1">IF(AND($A154&lt;&gt;"",$A154&lt;&gt;"TOTAL"),IF(AND('[10]PDI_OTRAS SITUACIONES ADMINISTR'!$CO152&lt;&gt;"",'[10]PDI_OTRAS SITUACIONES ADMINISTR'!$CO152&lt;&gt;0),'[10]PDI_OTRAS SITUACIONES ADMINISTR'!$CO152,""),IF($A154="TOTAL",SUM(INDIRECT("BD4:BD"&amp;ROW()-1)),""))</f>
        <v/>
      </c>
      <c r="BE154" s="6" t="str">
        <f ca="1">IF(AND($A154&lt;&gt;"",$A154&lt;&gt;"TOTAL"),IF(AND('[10]PDI_OTRAS SITUACIONES ADMINISTR'!$CQ152&lt;&gt;"",'[10]PDI_OTRAS SITUACIONES ADMINISTR'!$CQ152&lt;&gt;0),'[10]PDI_OTRAS SITUACIONES ADMINISTR'!$CQ152,""),IF($A154="TOTAL",SUM(INDIRECT("BE4:BE"&amp;ROW()-1)),""))</f>
        <v/>
      </c>
      <c r="BF154" s="6" t="str">
        <f t="shared" ca="1" si="56"/>
        <v/>
      </c>
    </row>
    <row r="155" spans="1:58" x14ac:dyDescent="0.2">
      <c r="A155" s="19" t="str">
        <f>IF('[10]PDI_OTRAS SITUACIONES ADMINISTR'!$B153&lt;&gt;"",'[10]PDI_OTRAS SITUACIONES ADMINISTR'!$B153,IF(AND('[10]PDI_OTRAS SITUACIONES ADMINISTR'!$B153="",'[10]PDI_OTRAS SITUACIONES ADMINISTR'!$B154="",'[10]PDI_OTRAS SITUACIONES ADMINISTR'!$B152=""),"","TOTAL"))</f>
        <v/>
      </c>
      <c r="B155" s="6" t="str">
        <f ca="1">IF(AND($A155&lt;&gt;"",$A155&lt;&gt;"TOTAL"),IF(AND('[10]PDI_OTRAS SITUACIONES ADMINISTR'!$C153&lt;&gt;"",'[10]PDI_OTRAS SITUACIONES ADMINISTR'!$C153&lt;&gt;0),'[10]PDI_OTRAS SITUACIONES ADMINISTR'!$C153,""),IF($A155="TOTAL",SUM(INDIRECT("B4:B"&amp;ROW()-1)),""))</f>
        <v/>
      </c>
      <c r="C155" s="6" t="str">
        <f ca="1">IF(AND($A155&lt;&gt;"",$A155&lt;&gt;"TOTAL"),IF(AND('[10]PDI_OTRAS SITUACIONES ADMINISTR'!$E153&lt;&gt;"",'[10]PDI_OTRAS SITUACIONES ADMINISTR'!$E153&lt;&gt;0),'[10]PDI_OTRAS SITUACIONES ADMINISTR'!$E153,""),IF($A155="TOTAL",SUM(INDIRECT("C4:C"&amp;ROW()-1)),""))</f>
        <v/>
      </c>
      <c r="D155" s="6" t="str">
        <f t="shared" ca="1" si="38"/>
        <v/>
      </c>
      <c r="E155" s="6" t="str">
        <f ca="1">IF(AND($A155&lt;&gt;"",$A155&lt;&gt;"TOTAL"),IF(AND('[10]PDI_OTRAS SITUACIONES ADMINISTR'!$H153&lt;&gt;"",'[10]PDI_OTRAS SITUACIONES ADMINISTR'!$H153&lt;&gt;0),'[10]PDI_OTRAS SITUACIONES ADMINISTR'!$H153,""),IF($A155="TOTAL",SUM(INDIRECT("E4:E"&amp;ROW()-1)),""))</f>
        <v/>
      </c>
      <c r="F155" s="6" t="str">
        <f ca="1">IF(AND($A155&lt;&gt;"",$A155&lt;&gt;"TOTAL"),IF(AND('[10]PDI_OTRAS SITUACIONES ADMINISTR'!$J153&lt;&gt;"",'[10]PDI_OTRAS SITUACIONES ADMINISTR'!$J153&lt;&gt;0),'[10]PDI_OTRAS SITUACIONES ADMINISTR'!$J153,""),IF($A155="TOTAL",SUM(INDIRECT("F4:F"&amp;ROW()-1)),""))</f>
        <v/>
      </c>
      <c r="G155" s="6" t="str">
        <f t="shared" ca="1" si="39"/>
        <v/>
      </c>
      <c r="H155" s="6" t="str">
        <f ca="1">IF(AND($A155&lt;&gt;"",$A155&lt;&gt;"TOTAL"),IF(AND('[10]PDI_OTRAS SITUACIONES ADMINISTR'!$M153&lt;&gt;"",'[10]PDI_OTRAS SITUACIONES ADMINISTR'!$M153&lt;&gt;0),'[10]PDI_OTRAS SITUACIONES ADMINISTR'!$M153,""),IF($A155="TOTAL",SUM(INDIRECT("H4:H"&amp;ROW()-1)),""))</f>
        <v/>
      </c>
      <c r="I155" s="6" t="str">
        <f ca="1">IF(AND($A155&lt;&gt;"",$A155&lt;&gt;"TOTAL"),IF(AND('[10]PDI_OTRAS SITUACIONES ADMINISTR'!$O153&lt;&gt;"",'[10]PDI_OTRAS SITUACIONES ADMINISTR'!$O153&lt;&gt;0),'[10]PDI_OTRAS SITUACIONES ADMINISTR'!$O153,""),IF($A155="TOTAL",SUM(INDIRECT("I4:I"&amp;ROW()-1)),""))</f>
        <v/>
      </c>
      <c r="J155" s="6" t="str">
        <f t="shared" ca="1" si="40"/>
        <v/>
      </c>
      <c r="K155" s="6" t="str">
        <f ca="1">IF(AND($A155&lt;&gt;"",$A155&lt;&gt;"TOTAL"),IF(AND('[10]PDI_OTRAS SITUACIONES ADMINISTR'!$R153&lt;&gt;"",'[10]PDI_OTRAS SITUACIONES ADMINISTR'!$R153&lt;&gt;0),'[10]PDI_OTRAS SITUACIONES ADMINISTR'!$R153,""),IF($A155="TOTAL",SUM(INDIRECT("K4:K"&amp;ROW()-1)),""))</f>
        <v/>
      </c>
      <c r="L155" s="6" t="str">
        <f ca="1">IF(AND($A155&lt;&gt;"",$A155&lt;&gt;"TOTAL"),IF(AND('[10]PDI_OTRAS SITUACIONES ADMINISTR'!$T153&lt;&gt;"",'[10]PDI_OTRAS SITUACIONES ADMINISTR'!$T153&lt;&gt;0),'[10]PDI_OTRAS SITUACIONES ADMINISTR'!$T153,""),IF($A155="TOTAL",SUM(INDIRECT("L4:L"&amp;ROW()-1)),""))</f>
        <v/>
      </c>
      <c r="M155" s="6" t="str">
        <f t="shared" ca="1" si="41"/>
        <v/>
      </c>
      <c r="N155" s="6" t="str">
        <f ca="1">IF(AND($A155&lt;&gt;"",$A155&lt;&gt;"TOTAL"),IF(AND('[10]PDI_OTRAS SITUACIONES ADMINISTR'!$W153&lt;&gt;"",'[10]PDI_OTRAS SITUACIONES ADMINISTR'!$W153&lt;&gt;0),'[10]PDI_OTRAS SITUACIONES ADMINISTR'!$W153,""),IF($A155="TOTAL",SUM(INDIRECT("N4:N"&amp;ROW()-1)),""))</f>
        <v/>
      </c>
      <c r="O155" s="6" t="str">
        <f ca="1">IF(AND($A155&lt;&gt;"",$A155&lt;&gt;"TOTAL"),IF(AND('[10]PDI_OTRAS SITUACIONES ADMINISTR'!$Y153&lt;&gt;"",'[10]PDI_OTRAS SITUACIONES ADMINISTR'!$Y153&lt;&gt;0),'[10]PDI_OTRAS SITUACIONES ADMINISTR'!$Y153,""),IF($A155="TOTAL",SUM(INDIRECT("O4:O"&amp;ROW()-1)),""))</f>
        <v/>
      </c>
      <c r="P155" s="6" t="str">
        <f t="shared" ca="1" si="42"/>
        <v/>
      </c>
      <c r="Q155" s="6" t="str">
        <f ca="1">IF(AND($A155&lt;&gt;"",$A155&lt;&gt;"TOTAL"),IF(AND('[10]PDI_OTRAS SITUACIONES ADMINISTR'!$AB153&lt;&gt;"",'[10]PDI_OTRAS SITUACIONES ADMINISTR'!$AB153&lt;&gt;0),'[10]PDI_OTRAS SITUACIONES ADMINISTR'!$AB153,""),IF($A155="TOTAL",SUM(INDIRECT("Q4:Q"&amp;ROW()-1)),""))</f>
        <v/>
      </c>
      <c r="R155" s="6" t="str">
        <f ca="1">IF(AND($A155&lt;&gt;"",$A155&lt;&gt;"TOTAL"),IF(AND('[10]PDI_OTRAS SITUACIONES ADMINISTR'!$AD153&lt;&gt;"",'[10]PDI_OTRAS SITUACIONES ADMINISTR'!$AD153&lt;&gt;0),'[10]PDI_OTRAS SITUACIONES ADMINISTR'!$AD153,""),IF($A155="TOTAL",SUM(INDIRECT("R4:R"&amp;ROW()-1)),""))</f>
        <v/>
      </c>
      <c r="S155" s="6" t="str">
        <f t="shared" ca="1" si="43"/>
        <v/>
      </c>
      <c r="T155" s="6" t="str">
        <f ca="1">IF(AND($A155&lt;&gt;"",$A155&lt;&gt;"TOTAL"),IF(AND('[10]PDI_OTRAS SITUACIONES ADMINISTR'!$AG153&lt;&gt;"",'[10]PDI_OTRAS SITUACIONES ADMINISTR'!$AG153&lt;&gt;0),'[10]PDI_OTRAS SITUACIONES ADMINISTR'!$AG153,""),IF($A155="TOTAL",SUM(INDIRECT("T4:T"&amp;ROW()-1)),""))</f>
        <v/>
      </c>
      <c r="U155" s="6" t="str">
        <f ca="1">IF(AND($A155&lt;&gt;"",$A155&lt;&gt;"TOTAL"),IF(AND('[10]PDI_OTRAS SITUACIONES ADMINISTR'!$AI153&lt;&gt;"",'[10]PDI_OTRAS SITUACIONES ADMINISTR'!$AI153&lt;&gt;0),'[10]PDI_OTRAS SITUACIONES ADMINISTR'!$AI153,""),IF($A155="TOTAL",SUM(INDIRECT("U4:U"&amp;ROW()-1)),""))</f>
        <v/>
      </c>
      <c r="V155" s="6" t="str">
        <f t="shared" ca="1" si="44"/>
        <v/>
      </c>
      <c r="W155" s="6" t="str">
        <f ca="1">IF(AND($A155&lt;&gt;"",$A155&lt;&gt;"TOTAL"),IF(AND('[10]PDI_OTRAS SITUACIONES ADMINISTR'!$AL153&lt;&gt;"",'[10]PDI_OTRAS SITUACIONES ADMINISTR'!$AL153&lt;&gt;0),'[10]PDI_OTRAS SITUACIONES ADMINISTR'!$AL153,""),IF($A155="TOTAL",SUM(INDIRECT("W4:W"&amp;ROW()-1)),""))</f>
        <v/>
      </c>
      <c r="X155" s="6" t="str">
        <f ca="1">IF(AND($A155&lt;&gt;"",$A155&lt;&gt;"TOTAL"),IF(AND('[10]PDI_OTRAS SITUACIONES ADMINISTR'!$AN153&lt;&gt;"",'[10]PDI_OTRAS SITUACIONES ADMINISTR'!$AN153&lt;&gt;0),'[10]PDI_OTRAS SITUACIONES ADMINISTR'!$AN153,""),IF($A155="TOTAL",SUM(INDIRECT("X4:X"&amp;ROW()-1)),""))</f>
        <v/>
      </c>
      <c r="Y155" s="6" t="str">
        <f t="shared" ca="1" si="45"/>
        <v/>
      </c>
      <c r="Z155" s="6" t="str">
        <f ca="1">IF(AND($A155&lt;&gt;"",$A155&lt;&gt;"TOTAL"),IF(AND('[10]PDI_OTRAS SITUACIONES ADMINISTR'!$AQ153&lt;&gt;"",'[10]PDI_OTRAS SITUACIONES ADMINISTR'!$AQ153&lt;&gt;0),'[10]PDI_OTRAS SITUACIONES ADMINISTR'!$AQ153,""),IF($A155="TOTAL",SUM(INDIRECT("Z4:Z"&amp;ROW()-1)),""))</f>
        <v/>
      </c>
      <c r="AA155" s="6" t="str">
        <f ca="1">IF(AND($A155&lt;&gt;"",$A155&lt;&gt;"TOTAL"),IF(AND('[10]PDI_OTRAS SITUACIONES ADMINISTR'!$AS153&lt;&gt;"",'[10]PDI_OTRAS SITUACIONES ADMINISTR'!$AS153&lt;&gt;0),'[10]PDI_OTRAS SITUACIONES ADMINISTR'!$AS153,""),IF($A155="TOTAL",SUM(INDIRECT("AA4:AA"&amp;ROW()-1)),""))</f>
        <v/>
      </c>
      <c r="AB155" s="6" t="str">
        <f t="shared" ca="1" si="46"/>
        <v/>
      </c>
      <c r="AC155" s="6" t="str">
        <f ca="1">IF(AND($A155&lt;&gt;"",$A155&lt;&gt;"TOTAL"),IF(AND('[10]PDI_OTRAS SITUACIONES ADMINISTR'!$AV153&lt;&gt;"",'[10]PDI_OTRAS SITUACIONES ADMINISTR'!$AV153&lt;&gt;0),'[10]PDI_OTRAS SITUACIONES ADMINISTR'!$AV153,""),IF($A155="TOTAL",SUM(INDIRECT("AC4:AC"&amp;ROW()-1)),""))</f>
        <v/>
      </c>
      <c r="AD155" s="6" t="str">
        <f ca="1">IF(AND($A155&lt;&gt;"",$A155&lt;&gt;"TOTAL"),IF(AND('[10]PDI_OTRAS SITUACIONES ADMINISTR'!$AX153&lt;&gt;"",'[10]PDI_OTRAS SITUACIONES ADMINISTR'!$AX153&lt;&gt;0),'[10]PDI_OTRAS SITUACIONES ADMINISTR'!$AX153,""),IF($A155="TOTAL",SUM(INDIRECT("AD4:AD"&amp;ROW()-1)),""))</f>
        <v/>
      </c>
      <c r="AE155" s="6" t="str">
        <f t="shared" ca="1" si="47"/>
        <v/>
      </c>
      <c r="AF155" s="6" t="str">
        <f ca="1">IF(AND($A155&lt;&gt;"",$A155&lt;&gt;"TOTAL"),IF(AND('[10]PDI_OTRAS SITUACIONES ADMINISTR'!$BA153&lt;&gt;"",'[10]PDI_OTRAS SITUACIONES ADMINISTR'!$BA153&lt;&gt;0),'[10]PDI_OTRAS SITUACIONES ADMINISTR'!$BA153,""),IF($A155="TOTAL",SUM(INDIRECT("AF4:AF"&amp;ROW()-1)),""))</f>
        <v/>
      </c>
      <c r="AG155" s="6" t="str">
        <f ca="1">IF(AND($A155&lt;&gt;"",$A155&lt;&gt;"TOTAL"),IF(AND('[10]PDI_OTRAS SITUACIONES ADMINISTR'!$BC153&lt;&gt;"",'[10]PDI_OTRAS SITUACIONES ADMINISTR'!$BC153&lt;&gt;0),'[10]PDI_OTRAS SITUACIONES ADMINISTR'!$BC153,""),IF($A155="TOTAL",SUM(INDIRECT("AG4:AG"&amp;ROW()-1)),""))</f>
        <v/>
      </c>
      <c r="AH155" s="6" t="str">
        <f t="shared" ca="1" si="48"/>
        <v/>
      </c>
      <c r="AI155" s="6" t="str">
        <f ca="1">IF(AND($A155&lt;&gt;"",$A155&lt;&gt;"TOTAL"),IF(AND('[10]PDI_OTRAS SITUACIONES ADMINISTR'!$BF153&lt;&gt;"",'[10]PDI_OTRAS SITUACIONES ADMINISTR'!$BF153&lt;&gt;0),'[10]PDI_OTRAS SITUACIONES ADMINISTR'!$BF153,""),IF($A155="TOTAL",SUM(INDIRECT("AI4:AI"&amp;ROW()-1)),""))</f>
        <v/>
      </c>
      <c r="AJ155" s="6" t="str">
        <f ca="1">IF(AND($A155&lt;&gt;"",$A155&lt;&gt;"TOTAL"),IF(AND('[10]PDI_OTRAS SITUACIONES ADMINISTR'!$BH153&lt;&gt;"",'[10]PDI_OTRAS SITUACIONES ADMINISTR'!$BH153&lt;&gt;0),'[10]PDI_OTRAS SITUACIONES ADMINISTR'!$BH153,""),IF($A155="TOTAL",SUM(INDIRECT("AJ4:AJ"&amp;ROW()-1)),""))</f>
        <v/>
      </c>
      <c r="AK155" s="6" t="str">
        <f t="shared" ca="1" si="49"/>
        <v/>
      </c>
      <c r="AL155" s="6" t="str">
        <f ca="1">IF(AND($A155&lt;&gt;"",$A155&lt;&gt;"TOTAL"),IF(AND('[10]PDI_OTRAS SITUACIONES ADMINISTR'!$BK153&lt;&gt;"",'[10]PDI_OTRAS SITUACIONES ADMINISTR'!$BK153&lt;&gt;0),'[10]PDI_OTRAS SITUACIONES ADMINISTR'!$BK153,""),IF($A155="TOTAL",SUM(INDIRECT("AL4:AL"&amp;ROW()-1)),""))</f>
        <v/>
      </c>
      <c r="AM155" s="6" t="str">
        <f ca="1">IF(AND($A155&lt;&gt;"",$A155&lt;&gt;"TOTAL"),IF(AND('[10]PDI_OTRAS SITUACIONES ADMINISTR'!$BM153&lt;&gt;"",'[10]PDI_OTRAS SITUACIONES ADMINISTR'!$BM153&lt;&gt;0),'[10]PDI_OTRAS SITUACIONES ADMINISTR'!$BM153,""),IF($A155="TOTAL",SUM(INDIRECT("AM4:AM"&amp;ROW()-1)),""))</f>
        <v/>
      </c>
      <c r="AN155" s="6" t="str">
        <f t="shared" ca="1" si="50"/>
        <v/>
      </c>
      <c r="AO155" s="6" t="str">
        <f ca="1">IF(AND($A155&lt;&gt;"",$A155&lt;&gt;"TOTAL"),IF(AND('[10]PDI_OTRAS SITUACIONES ADMINISTR'!$BP153&lt;&gt;"",'[10]PDI_OTRAS SITUACIONES ADMINISTR'!$BP153&lt;&gt;0),'[10]PDI_OTRAS SITUACIONES ADMINISTR'!$BP153,""),IF($A155="TOTAL",SUM(INDIRECT("AO4:AO"&amp;ROW()-1)),""))</f>
        <v/>
      </c>
      <c r="AP155" s="6" t="str">
        <f ca="1">IF(AND($A155&lt;&gt;"",$A155&lt;&gt;"TOTAL"),IF(AND('[10]PDI_OTRAS SITUACIONES ADMINISTR'!$BR153&lt;&gt;"",'[10]PDI_OTRAS SITUACIONES ADMINISTR'!$BR153&lt;&gt;0),'[10]PDI_OTRAS SITUACIONES ADMINISTR'!$BR153,""),IF($A155="TOTAL",SUM(INDIRECT("AP4:AP"&amp;ROW()-1)),""))</f>
        <v/>
      </c>
      <c r="AQ155" s="6" t="str">
        <f t="shared" ca="1" si="51"/>
        <v/>
      </c>
      <c r="AR155" s="6" t="str">
        <f ca="1">IF(AND($A155&lt;&gt;"",$A155&lt;&gt;"TOTAL"),IF(AND('[10]PDI_OTRAS SITUACIONES ADMINISTR'!$BU153&lt;&gt;"",'[10]PDI_OTRAS SITUACIONES ADMINISTR'!$BU153&lt;&gt;0),'[10]PDI_OTRAS SITUACIONES ADMINISTR'!$BU153,""),IF($A155="TOTAL",SUM(INDIRECT("AR4:AR"&amp;ROW()-1)),""))</f>
        <v/>
      </c>
      <c r="AS155" s="6" t="str">
        <f ca="1">IF(AND($A155&lt;&gt;"",$A155&lt;&gt;"TOTAL"),IF(AND('[10]PDI_OTRAS SITUACIONES ADMINISTR'!$BW153&lt;&gt;"",'[10]PDI_OTRAS SITUACIONES ADMINISTR'!$BW153&lt;&gt;0),'[10]PDI_OTRAS SITUACIONES ADMINISTR'!$BW153,""),IF($A155="TOTAL",SUM(INDIRECT("AS4:AS"&amp;ROW()-1)),""))</f>
        <v/>
      </c>
      <c r="AT155" s="6" t="str">
        <f t="shared" ca="1" si="52"/>
        <v/>
      </c>
      <c r="AU155" s="6" t="str">
        <f ca="1">IF(AND($A155&lt;&gt;"",$A155&lt;&gt;"TOTAL"),IF(AND('[10]PDI_OTRAS SITUACIONES ADMINISTR'!$BZ153&lt;&gt;"",'[10]PDI_OTRAS SITUACIONES ADMINISTR'!$BZ153&lt;&gt;0),'[10]PDI_OTRAS SITUACIONES ADMINISTR'!$BZ153,""),IF($A155="TOTAL",SUM(INDIRECT("AU4:AU"&amp;ROW()-1)),""))</f>
        <v/>
      </c>
      <c r="AV155" s="6" t="str">
        <f ca="1">IF(AND($A155&lt;&gt;"",$A155&lt;&gt;"TOTAL"),IF(AND('[10]PDI_OTRAS SITUACIONES ADMINISTR'!$CB153&lt;&gt;"",'[10]PDI_OTRAS SITUACIONES ADMINISTR'!$CB153&lt;&gt;0),'[10]PDI_OTRAS SITUACIONES ADMINISTR'!$CB153,""),IF($A155="TOTAL",SUM(INDIRECT("AV4:AV"&amp;ROW()-1)),""))</f>
        <v/>
      </c>
      <c r="AW155" s="6" t="str">
        <f t="shared" ca="1" si="53"/>
        <v/>
      </c>
      <c r="AX155" s="6" t="str">
        <f ca="1">IF(AND($A155&lt;&gt;"",$A155&lt;&gt;"TOTAL"),IF(AND('[10]PDI_OTRAS SITUACIONES ADMINISTR'!$CE153&lt;&gt;"",'[10]PDI_OTRAS SITUACIONES ADMINISTR'!$CE153&lt;&gt;0),'[10]PDI_OTRAS SITUACIONES ADMINISTR'!$CE153,""),IF($A155="TOTAL",SUM(INDIRECT("AX4:AX"&amp;ROW()-1)),""))</f>
        <v/>
      </c>
      <c r="AY155" s="6" t="str">
        <f ca="1">IF(AND($A155&lt;&gt;"",$A155&lt;&gt;"TOTAL"),IF(AND('[10]PDI_OTRAS SITUACIONES ADMINISTR'!$CG153&lt;&gt;"",'[10]PDI_OTRAS SITUACIONES ADMINISTR'!$CG153&lt;&gt;0),'[10]PDI_OTRAS SITUACIONES ADMINISTR'!$CG153,""),IF($A155="TOTAL",SUM(INDIRECT("AY4:AY"&amp;ROW()-1)),""))</f>
        <v/>
      </c>
      <c r="AZ155" s="6" t="str">
        <f t="shared" ca="1" si="54"/>
        <v/>
      </c>
      <c r="BA155" s="6" t="str">
        <f ca="1">IF(AND($A155&lt;&gt;"",$A155&lt;&gt;"TOTAL"),IF(AND('[10]PDI_OTRAS SITUACIONES ADMINISTR'!$CJ153&lt;&gt;"",'[10]PDI_OTRAS SITUACIONES ADMINISTR'!$CJ153&lt;&gt;0),'[10]PDI_OTRAS SITUACIONES ADMINISTR'!$CJ153,""),IF($A155="TOTAL",SUM(INDIRECT("BA4:BA"&amp;ROW()-1)),""))</f>
        <v/>
      </c>
      <c r="BB155" s="6" t="str">
        <f ca="1">IF(AND($A155&lt;&gt;"",$A155&lt;&gt;"TOTAL"),IF(AND('[10]PDI_OTRAS SITUACIONES ADMINISTR'!$CL153&lt;&gt;"",'[10]PDI_OTRAS SITUACIONES ADMINISTR'!$CL153&lt;&gt;0),'[10]PDI_OTRAS SITUACIONES ADMINISTR'!$CL153,""),IF($A155="TOTAL",SUM(INDIRECT("BB4:BB"&amp;ROW()-1)),""))</f>
        <v/>
      </c>
      <c r="BC155" s="6" t="str">
        <f t="shared" ca="1" si="55"/>
        <v/>
      </c>
      <c r="BD155" s="6" t="str">
        <f ca="1">IF(AND($A155&lt;&gt;"",$A155&lt;&gt;"TOTAL"),IF(AND('[10]PDI_OTRAS SITUACIONES ADMINISTR'!$CO153&lt;&gt;"",'[10]PDI_OTRAS SITUACIONES ADMINISTR'!$CO153&lt;&gt;0),'[10]PDI_OTRAS SITUACIONES ADMINISTR'!$CO153,""),IF($A155="TOTAL",SUM(INDIRECT("BD4:BD"&amp;ROW()-1)),""))</f>
        <v/>
      </c>
      <c r="BE155" s="6" t="str">
        <f ca="1">IF(AND($A155&lt;&gt;"",$A155&lt;&gt;"TOTAL"),IF(AND('[10]PDI_OTRAS SITUACIONES ADMINISTR'!$CQ153&lt;&gt;"",'[10]PDI_OTRAS SITUACIONES ADMINISTR'!$CQ153&lt;&gt;0),'[10]PDI_OTRAS SITUACIONES ADMINISTR'!$CQ153,""),IF($A155="TOTAL",SUM(INDIRECT("BE4:BE"&amp;ROW()-1)),""))</f>
        <v/>
      </c>
      <c r="BF155" s="6" t="str">
        <f t="shared" ca="1" si="56"/>
        <v/>
      </c>
    </row>
    <row r="156" spans="1:58" x14ac:dyDescent="0.2">
      <c r="A156" s="19" t="str">
        <f>IF('[10]PDI_OTRAS SITUACIONES ADMINISTR'!$B154&lt;&gt;"",'[10]PDI_OTRAS SITUACIONES ADMINISTR'!$B154,IF(AND('[10]PDI_OTRAS SITUACIONES ADMINISTR'!$B154="",'[10]PDI_OTRAS SITUACIONES ADMINISTR'!$B155="",'[10]PDI_OTRAS SITUACIONES ADMINISTR'!$B153=""),"","TOTAL"))</f>
        <v/>
      </c>
      <c r="B156" s="6" t="str">
        <f ca="1">IF(AND($A156&lt;&gt;"",$A156&lt;&gt;"TOTAL"),IF(AND('[10]PDI_OTRAS SITUACIONES ADMINISTR'!$C154&lt;&gt;"",'[10]PDI_OTRAS SITUACIONES ADMINISTR'!$C154&lt;&gt;0),'[10]PDI_OTRAS SITUACIONES ADMINISTR'!$C154,""),IF($A156="TOTAL",SUM(INDIRECT("B4:B"&amp;ROW()-1)),""))</f>
        <v/>
      </c>
      <c r="C156" s="6" t="str">
        <f ca="1">IF(AND($A156&lt;&gt;"",$A156&lt;&gt;"TOTAL"),IF(AND('[10]PDI_OTRAS SITUACIONES ADMINISTR'!$E154&lt;&gt;"",'[10]PDI_OTRAS SITUACIONES ADMINISTR'!$E154&lt;&gt;0),'[10]PDI_OTRAS SITUACIONES ADMINISTR'!$E154,""),IF($A156="TOTAL",SUM(INDIRECT("C4:C"&amp;ROW()-1)),""))</f>
        <v/>
      </c>
      <c r="D156" s="6" t="str">
        <f t="shared" ca="1" si="38"/>
        <v/>
      </c>
      <c r="E156" s="6" t="str">
        <f ca="1">IF(AND($A156&lt;&gt;"",$A156&lt;&gt;"TOTAL"),IF(AND('[10]PDI_OTRAS SITUACIONES ADMINISTR'!$H154&lt;&gt;"",'[10]PDI_OTRAS SITUACIONES ADMINISTR'!$H154&lt;&gt;0),'[10]PDI_OTRAS SITUACIONES ADMINISTR'!$H154,""),IF($A156="TOTAL",SUM(INDIRECT("E4:E"&amp;ROW()-1)),""))</f>
        <v/>
      </c>
      <c r="F156" s="6" t="str">
        <f ca="1">IF(AND($A156&lt;&gt;"",$A156&lt;&gt;"TOTAL"),IF(AND('[10]PDI_OTRAS SITUACIONES ADMINISTR'!$J154&lt;&gt;"",'[10]PDI_OTRAS SITUACIONES ADMINISTR'!$J154&lt;&gt;0),'[10]PDI_OTRAS SITUACIONES ADMINISTR'!$J154,""),IF($A156="TOTAL",SUM(INDIRECT("F4:F"&amp;ROW()-1)),""))</f>
        <v/>
      </c>
      <c r="G156" s="6" t="str">
        <f t="shared" ca="1" si="39"/>
        <v/>
      </c>
      <c r="H156" s="6" t="str">
        <f ca="1">IF(AND($A156&lt;&gt;"",$A156&lt;&gt;"TOTAL"),IF(AND('[10]PDI_OTRAS SITUACIONES ADMINISTR'!$M154&lt;&gt;"",'[10]PDI_OTRAS SITUACIONES ADMINISTR'!$M154&lt;&gt;0),'[10]PDI_OTRAS SITUACIONES ADMINISTR'!$M154,""),IF($A156="TOTAL",SUM(INDIRECT("H4:H"&amp;ROW()-1)),""))</f>
        <v/>
      </c>
      <c r="I156" s="6" t="str">
        <f ca="1">IF(AND($A156&lt;&gt;"",$A156&lt;&gt;"TOTAL"),IF(AND('[10]PDI_OTRAS SITUACIONES ADMINISTR'!$O154&lt;&gt;"",'[10]PDI_OTRAS SITUACIONES ADMINISTR'!$O154&lt;&gt;0),'[10]PDI_OTRAS SITUACIONES ADMINISTR'!$O154,""),IF($A156="TOTAL",SUM(INDIRECT("I4:I"&amp;ROW()-1)),""))</f>
        <v/>
      </c>
      <c r="J156" s="6" t="str">
        <f t="shared" ca="1" si="40"/>
        <v/>
      </c>
      <c r="K156" s="6" t="str">
        <f ca="1">IF(AND($A156&lt;&gt;"",$A156&lt;&gt;"TOTAL"),IF(AND('[10]PDI_OTRAS SITUACIONES ADMINISTR'!$R154&lt;&gt;"",'[10]PDI_OTRAS SITUACIONES ADMINISTR'!$R154&lt;&gt;0),'[10]PDI_OTRAS SITUACIONES ADMINISTR'!$R154,""),IF($A156="TOTAL",SUM(INDIRECT("K4:K"&amp;ROW()-1)),""))</f>
        <v/>
      </c>
      <c r="L156" s="6" t="str">
        <f ca="1">IF(AND($A156&lt;&gt;"",$A156&lt;&gt;"TOTAL"),IF(AND('[10]PDI_OTRAS SITUACIONES ADMINISTR'!$T154&lt;&gt;"",'[10]PDI_OTRAS SITUACIONES ADMINISTR'!$T154&lt;&gt;0),'[10]PDI_OTRAS SITUACIONES ADMINISTR'!$T154,""),IF($A156="TOTAL",SUM(INDIRECT("L4:L"&amp;ROW()-1)),""))</f>
        <v/>
      </c>
      <c r="M156" s="6" t="str">
        <f t="shared" ca="1" si="41"/>
        <v/>
      </c>
      <c r="N156" s="6" t="str">
        <f ca="1">IF(AND($A156&lt;&gt;"",$A156&lt;&gt;"TOTAL"),IF(AND('[10]PDI_OTRAS SITUACIONES ADMINISTR'!$W154&lt;&gt;"",'[10]PDI_OTRAS SITUACIONES ADMINISTR'!$W154&lt;&gt;0),'[10]PDI_OTRAS SITUACIONES ADMINISTR'!$W154,""),IF($A156="TOTAL",SUM(INDIRECT("N4:N"&amp;ROW()-1)),""))</f>
        <v/>
      </c>
      <c r="O156" s="6" t="str">
        <f ca="1">IF(AND($A156&lt;&gt;"",$A156&lt;&gt;"TOTAL"),IF(AND('[10]PDI_OTRAS SITUACIONES ADMINISTR'!$Y154&lt;&gt;"",'[10]PDI_OTRAS SITUACIONES ADMINISTR'!$Y154&lt;&gt;0),'[10]PDI_OTRAS SITUACIONES ADMINISTR'!$Y154,""),IF($A156="TOTAL",SUM(INDIRECT("O4:O"&amp;ROW()-1)),""))</f>
        <v/>
      </c>
      <c r="P156" s="6" t="str">
        <f t="shared" ca="1" si="42"/>
        <v/>
      </c>
      <c r="Q156" s="6" t="str">
        <f ca="1">IF(AND($A156&lt;&gt;"",$A156&lt;&gt;"TOTAL"),IF(AND('[10]PDI_OTRAS SITUACIONES ADMINISTR'!$AB154&lt;&gt;"",'[10]PDI_OTRAS SITUACIONES ADMINISTR'!$AB154&lt;&gt;0),'[10]PDI_OTRAS SITUACIONES ADMINISTR'!$AB154,""),IF($A156="TOTAL",SUM(INDIRECT("Q4:Q"&amp;ROW()-1)),""))</f>
        <v/>
      </c>
      <c r="R156" s="6" t="str">
        <f ca="1">IF(AND($A156&lt;&gt;"",$A156&lt;&gt;"TOTAL"),IF(AND('[10]PDI_OTRAS SITUACIONES ADMINISTR'!$AD154&lt;&gt;"",'[10]PDI_OTRAS SITUACIONES ADMINISTR'!$AD154&lt;&gt;0),'[10]PDI_OTRAS SITUACIONES ADMINISTR'!$AD154,""),IF($A156="TOTAL",SUM(INDIRECT("R4:R"&amp;ROW()-1)),""))</f>
        <v/>
      </c>
      <c r="S156" s="6" t="str">
        <f t="shared" ca="1" si="43"/>
        <v/>
      </c>
      <c r="T156" s="6" t="str">
        <f ca="1">IF(AND($A156&lt;&gt;"",$A156&lt;&gt;"TOTAL"),IF(AND('[10]PDI_OTRAS SITUACIONES ADMINISTR'!$AG154&lt;&gt;"",'[10]PDI_OTRAS SITUACIONES ADMINISTR'!$AG154&lt;&gt;0),'[10]PDI_OTRAS SITUACIONES ADMINISTR'!$AG154,""),IF($A156="TOTAL",SUM(INDIRECT("T4:T"&amp;ROW()-1)),""))</f>
        <v/>
      </c>
      <c r="U156" s="6" t="str">
        <f ca="1">IF(AND($A156&lt;&gt;"",$A156&lt;&gt;"TOTAL"),IF(AND('[10]PDI_OTRAS SITUACIONES ADMINISTR'!$AI154&lt;&gt;"",'[10]PDI_OTRAS SITUACIONES ADMINISTR'!$AI154&lt;&gt;0),'[10]PDI_OTRAS SITUACIONES ADMINISTR'!$AI154,""),IF($A156="TOTAL",SUM(INDIRECT("U4:U"&amp;ROW()-1)),""))</f>
        <v/>
      </c>
      <c r="V156" s="6" t="str">
        <f t="shared" ca="1" si="44"/>
        <v/>
      </c>
      <c r="W156" s="6" t="str">
        <f ca="1">IF(AND($A156&lt;&gt;"",$A156&lt;&gt;"TOTAL"),IF(AND('[10]PDI_OTRAS SITUACIONES ADMINISTR'!$AL154&lt;&gt;"",'[10]PDI_OTRAS SITUACIONES ADMINISTR'!$AL154&lt;&gt;0),'[10]PDI_OTRAS SITUACIONES ADMINISTR'!$AL154,""),IF($A156="TOTAL",SUM(INDIRECT("W4:W"&amp;ROW()-1)),""))</f>
        <v/>
      </c>
      <c r="X156" s="6" t="str">
        <f ca="1">IF(AND($A156&lt;&gt;"",$A156&lt;&gt;"TOTAL"),IF(AND('[10]PDI_OTRAS SITUACIONES ADMINISTR'!$AN154&lt;&gt;"",'[10]PDI_OTRAS SITUACIONES ADMINISTR'!$AN154&lt;&gt;0),'[10]PDI_OTRAS SITUACIONES ADMINISTR'!$AN154,""),IF($A156="TOTAL",SUM(INDIRECT("X4:X"&amp;ROW()-1)),""))</f>
        <v/>
      </c>
      <c r="Y156" s="6" t="str">
        <f t="shared" ca="1" si="45"/>
        <v/>
      </c>
      <c r="Z156" s="6" t="str">
        <f ca="1">IF(AND($A156&lt;&gt;"",$A156&lt;&gt;"TOTAL"),IF(AND('[10]PDI_OTRAS SITUACIONES ADMINISTR'!$AQ154&lt;&gt;"",'[10]PDI_OTRAS SITUACIONES ADMINISTR'!$AQ154&lt;&gt;0),'[10]PDI_OTRAS SITUACIONES ADMINISTR'!$AQ154,""),IF($A156="TOTAL",SUM(INDIRECT("Z4:Z"&amp;ROW()-1)),""))</f>
        <v/>
      </c>
      <c r="AA156" s="6" t="str">
        <f ca="1">IF(AND($A156&lt;&gt;"",$A156&lt;&gt;"TOTAL"),IF(AND('[10]PDI_OTRAS SITUACIONES ADMINISTR'!$AS154&lt;&gt;"",'[10]PDI_OTRAS SITUACIONES ADMINISTR'!$AS154&lt;&gt;0),'[10]PDI_OTRAS SITUACIONES ADMINISTR'!$AS154,""),IF($A156="TOTAL",SUM(INDIRECT("AA4:AA"&amp;ROW()-1)),""))</f>
        <v/>
      </c>
      <c r="AB156" s="6" t="str">
        <f t="shared" ca="1" si="46"/>
        <v/>
      </c>
      <c r="AC156" s="6" t="str">
        <f ca="1">IF(AND($A156&lt;&gt;"",$A156&lt;&gt;"TOTAL"),IF(AND('[10]PDI_OTRAS SITUACIONES ADMINISTR'!$AV154&lt;&gt;"",'[10]PDI_OTRAS SITUACIONES ADMINISTR'!$AV154&lt;&gt;0),'[10]PDI_OTRAS SITUACIONES ADMINISTR'!$AV154,""),IF($A156="TOTAL",SUM(INDIRECT("AC4:AC"&amp;ROW()-1)),""))</f>
        <v/>
      </c>
      <c r="AD156" s="6" t="str">
        <f ca="1">IF(AND($A156&lt;&gt;"",$A156&lt;&gt;"TOTAL"),IF(AND('[10]PDI_OTRAS SITUACIONES ADMINISTR'!$AX154&lt;&gt;"",'[10]PDI_OTRAS SITUACIONES ADMINISTR'!$AX154&lt;&gt;0),'[10]PDI_OTRAS SITUACIONES ADMINISTR'!$AX154,""),IF($A156="TOTAL",SUM(INDIRECT("AD4:AD"&amp;ROW()-1)),""))</f>
        <v/>
      </c>
      <c r="AE156" s="6" t="str">
        <f t="shared" ca="1" si="47"/>
        <v/>
      </c>
      <c r="AF156" s="6" t="str">
        <f ca="1">IF(AND($A156&lt;&gt;"",$A156&lt;&gt;"TOTAL"),IF(AND('[10]PDI_OTRAS SITUACIONES ADMINISTR'!$BA154&lt;&gt;"",'[10]PDI_OTRAS SITUACIONES ADMINISTR'!$BA154&lt;&gt;0),'[10]PDI_OTRAS SITUACIONES ADMINISTR'!$BA154,""),IF($A156="TOTAL",SUM(INDIRECT("AF4:AF"&amp;ROW()-1)),""))</f>
        <v/>
      </c>
      <c r="AG156" s="6" t="str">
        <f ca="1">IF(AND($A156&lt;&gt;"",$A156&lt;&gt;"TOTAL"),IF(AND('[10]PDI_OTRAS SITUACIONES ADMINISTR'!$BC154&lt;&gt;"",'[10]PDI_OTRAS SITUACIONES ADMINISTR'!$BC154&lt;&gt;0),'[10]PDI_OTRAS SITUACIONES ADMINISTR'!$BC154,""),IF($A156="TOTAL",SUM(INDIRECT("AG4:AG"&amp;ROW()-1)),""))</f>
        <v/>
      </c>
      <c r="AH156" s="6" t="str">
        <f t="shared" ca="1" si="48"/>
        <v/>
      </c>
      <c r="AI156" s="6" t="str">
        <f ca="1">IF(AND($A156&lt;&gt;"",$A156&lt;&gt;"TOTAL"),IF(AND('[10]PDI_OTRAS SITUACIONES ADMINISTR'!$BF154&lt;&gt;"",'[10]PDI_OTRAS SITUACIONES ADMINISTR'!$BF154&lt;&gt;0),'[10]PDI_OTRAS SITUACIONES ADMINISTR'!$BF154,""),IF($A156="TOTAL",SUM(INDIRECT("AI4:AI"&amp;ROW()-1)),""))</f>
        <v/>
      </c>
      <c r="AJ156" s="6" t="str">
        <f ca="1">IF(AND($A156&lt;&gt;"",$A156&lt;&gt;"TOTAL"),IF(AND('[10]PDI_OTRAS SITUACIONES ADMINISTR'!$BH154&lt;&gt;"",'[10]PDI_OTRAS SITUACIONES ADMINISTR'!$BH154&lt;&gt;0),'[10]PDI_OTRAS SITUACIONES ADMINISTR'!$BH154,""),IF($A156="TOTAL",SUM(INDIRECT("AJ4:AJ"&amp;ROW()-1)),""))</f>
        <v/>
      </c>
      <c r="AK156" s="6" t="str">
        <f t="shared" ca="1" si="49"/>
        <v/>
      </c>
      <c r="AL156" s="6" t="str">
        <f ca="1">IF(AND($A156&lt;&gt;"",$A156&lt;&gt;"TOTAL"),IF(AND('[10]PDI_OTRAS SITUACIONES ADMINISTR'!$BK154&lt;&gt;"",'[10]PDI_OTRAS SITUACIONES ADMINISTR'!$BK154&lt;&gt;0),'[10]PDI_OTRAS SITUACIONES ADMINISTR'!$BK154,""),IF($A156="TOTAL",SUM(INDIRECT("AL4:AL"&amp;ROW()-1)),""))</f>
        <v/>
      </c>
      <c r="AM156" s="6" t="str">
        <f ca="1">IF(AND($A156&lt;&gt;"",$A156&lt;&gt;"TOTAL"),IF(AND('[10]PDI_OTRAS SITUACIONES ADMINISTR'!$BM154&lt;&gt;"",'[10]PDI_OTRAS SITUACIONES ADMINISTR'!$BM154&lt;&gt;0),'[10]PDI_OTRAS SITUACIONES ADMINISTR'!$BM154,""),IF($A156="TOTAL",SUM(INDIRECT("AM4:AM"&amp;ROW()-1)),""))</f>
        <v/>
      </c>
      <c r="AN156" s="6" t="str">
        <f t="shared" ca="1" si="50"/>
        <v/>
      </c>
      <c r="AO156" s="6" t="str">
        <f ca="1">IF(AND($A156&lt;&gt;"",$A156&lt;&gt;"TOTAL"),IF(AND('[10]PDI_OTRAS SITUACIONES ADMINISTR'!$BP154&lt;&gt;"",'[10]PDI_OTRAS SITUACIONES ADMINISTR'!$BP154&lt;&gt;0),'[10]PDI_OTRAS SITUACIONES ADMINISTR'!$BP154,""),IF($A156="TOTAL",SUM(INDIRECT("AO4:AO"&amp;ROW()-1)),""))</f>
        <v/>
      </c>
      <c r="AP156" s="6" t="str">
        <f ca="1">IF(AND($A156&lt;&gt;"",$A156&lt;&gt;"TOTAL"),IF(AND('[10]PDI_OTRAS SITUACIONES ADMINISTR'!$BR154&lt;&gt;"",'[10]PDI_OTRAS SITUACIONES ADMINISTR'!$BR154&lt;&gt;0),'[10]PDI_OTRAS SITUACIONES ADMINISTR'!$BR154,""),IF($A156="TOTAL",SUM(INDIRECT("AP4:AP"&amp;ROW()-1)),""))</f>
        <v/>
      </c>
      <c r="AQ156" s="6" t="str">
        <f t="shared" ca="1" si="51"/>
        <v/>
      </c>
      <c r="AR156" s="6" t="str">
        <f ca="1">IF(AND($A156&lt;&gt;"",$A156&lt;&gt;"TOTAL"),IF(AND('[10]PDI_OTRAS SITUACIONES ADMINISTR'!$BU154&lt;&gt;"",'[10]PDI_OTRAS SITUACIONES ADMINISTR'!$BU154&lt;&gt;0),'[10]PDI_OTRAS SITUACIONES ADMINISTR'!$BU154,""),IF($A156="TOTAL",SUM(INDIRECT("AR4:AR"&amp;ROW()-1)),""))</f>
        <v/>
      </c>
      <c r="AS156" s="6" t="str">
        <f ca="1">IF(AND($A156&lt;&gt;"",$A156&lt;&gt;"TOTAL"),IF(AND('[10]PDI_OTRAS SITUACIONES ADMINISTR'!$BW154&lt;&gt;"",'[10]PDI_OTRAS SITUACIONES ADMINISTR'!$BW154&lt;&gt;0),'[10]PDI_OTRAS SITUACIONES ADMINISTR'!$BW154,""),IF($A156="TOTAL",SUM(INDIRECT("AS4:AS"&amp;ROW()-1)),""))</f>
        <v/>
      </c>
      <c r="AT156" s="6" t="str">
        <f t="shared" ca="1" si="52"/>
        <v/>
      </c>
      <c r="AU156" s="6" t="str">
        <f ca="1">IF(AND($A156&lt;&gt;"",$A156&lt;&gt;"TOTAL"),IF(AND('[10]PDI_OTRAS SITUACIONES ADMINISTR'!$BZ154&lt;&gt;"",'[10]PDI_OTRAS SITUACIONES ADMINISTR'!$BZ154&lt;&gt;0),'[10]PDI_OTRAS SITUACIONES ADMINISTR'!$BZ154,""),IF($A156="TOTAL",SUM(INDIRECT("AU4:AU"&amp;ROW()-1)),""))</f>
        <v/>
      </c>
      <c r="AV156" s="6" t="str">
        <f ca="1">IF(AND($A156&lt;&gt;"",$A156&lt;&gt;"TOTAL"),IF(AND('[10]PDI_OTRAS SITUACIONES ADMINISTR'!$CB154&lt;&gt;"",'[10]PDI_OTRAS SITUACIONES ADMINISTR'!$CB154&lt;&gt;0),'[10]PDI_OTRAS SITUACIONES ADMINISTR'!$CB154,""),IF($A156="TOTAL",SUM(INDIRECT("AV4:AV"&amp;ROW()-1)),""))</f>
        <v/>
      </c>
      <c r="AW156" s="6" t="str">
        <f t="shared" ca="1" si="53"/>
        <v/>
      </c>
      <c r="AX156" s="6" t="str">
        <f ca="1">IF(AND($A156&lt;&gt;"",$A156&lt;&gt;"TOTAL"),IF(AND('[10]PDI_OTRAS SITUACIONES ADMINISTR'!$CE154&lt;&gt;"",'[10]PDI_OTRAS SITUACIONES ADMINISTR'!$CE154&lt;&gt;0),'[10]PDI_OTRAS SITUACIONES ADMINISTR'!$CE154,""),IF($A156="TOTAL",SUM(INDIRECT("AX4:AX"&amp;ROW()-1)),""))</f>
        <v/>
      </c>
      <c r="AY156" s="6" t="str">
        <f ca="1">IF(AND($A156&lt;&gt;"",$A156&lt;&gt;"TOTAL"),IF(AND('[10]PDI_OTRAS SITUACIONES ADMINISTR'!$CG154&lt;&gt;"",'[10]PDI_OTRAS SITUACIONES ADMINISTR'!$CG154&lt;&gt;0),'[10]PDI_OTRAS SITUACIONES ADMINISTR'!$CG154,""),IF($A156="TOTAL",SUM(INDIRECT("AY4:AY"&amp;ROW()-1)),""))</f>
        <v/>
      </c>
      <c r="AZ156" s="6" t="str">
        <f t="shared" ca="1" si="54"/>
        <v/>
      </c>
      <c r="BA156" s="6" t="str">
        <f ca="1">IF(AND($A156&lt;&gt;"",$A156&lt;&gt;"TOTAL"),IF(AND('[10]PDI_OTRAS SITUACIONES ADMINISTR'!$CJ154&lt;&gt;"",'[10]PDI_OTRAS SITUACIONES ADMINISTR'!$CJ154&lt;&gt;0),'[10]PDI_OTRAS SITUACIONES ADMINISTR'!$CJ154,""),IF($A156="TOTAL",SUM(INDIRECT("BA4:BA"&amp;ROW()-1)),""))</f>
        <v/>
      </c>
      <c r="BB156" s="6" t="str">
        <f ca="1">IF(AND($A156&lt;&gt;"",$A156&lt;&gt;"TOTAL"),IF(AND('[10]PDI_OTRAS SITUACIONES ADMINISTR'!$CL154&lt;&gt;"",'[10]PDI_OTRAS SITUACIONES ADMINISTR'!$CL154&lt;&gt;0),'[10]PDI_OTRAS SITUACIONES ADMINISTR'!$CL154,""),IF($A156="TOTAL",SUM(INDIRECT("BB4:BB"&amp;ROW()-1)),""))</f>
        <v/>
      </c>
      <c r="BC156" s="6" t="str">
        <f t="shared" ca="1" si="55"/>
        <v/>
      </c>
      <c r="BD156" s="6" t="str">
        <f ca="1">IF(AND($A156&lt;&gt;"",$A156&lt;&gt;"TOTAL"),IF(AND('[10]PDI_OTRAS SITUACIONES ADMINISTR'!$CO154&lt;&gt;"",'[10]PDI_OTRAS SITUACIONES ADMINISTR'!$CO154&lt;&gt;0),'[10]PDI_OTRAS SITUACIONES ADMINISTR'!$CO154,""),IF($A156="TOTAL",SUM(INDIRECT("BD4:BD"&amp;ROW()-1)),""))</f>
        <v/>
      </c>
      <c r="BE156" s="6" t="str">
        <f ca="1">IF(AND($A156&lt;&gt;"",$A156&lt;&gt;"TOTAL"),IF(AND('[10]PDI_OTRAS SITUACIONES ADMINISTR'!$CQ154&lt;&gt;"",'[10]PDI_OTRAS SITUACIONES ADMINISTR'!$CQ154&lt;&gt;0),'[10]PDI_OTRAS SITUACIONES ADMINISTR'!$CQ154,""),IF($A156="TOTAL",SUM(INDIRECT("BE4:BE"&amp;ROW()-1)),""))</f>
        <v/>
      </c>
      <c r="BF156" s="6" t="str">
        <f t="shared" ca="1" si="56"/>
        <v/>
      </c>
    </row>
    <row r="157" spans="1:58" x14ac:dyDescent="0.2">
      <c r="A157" s="19" t="str">
        <f>IF('[10]PDI_OTRAS SITUACIONES ADMINISTR'!$B155&lt;&gt;"",'[10]PDI_OTRAS SITUACIONES ADMINISTR'!$B155,IF(AND('[10]PDI_OTRAS SITUACIONES ADMINISTR'!$B155="",'[10]PDI_OTRAS SITUACIONES ADMINISTR'!$B156="",'[10]PDI_OTRAS SITUACIONES ADMINISTR'!$B154=""),"","TOTAL"))</f>
        <v/>
      </c>
      <c r="B157" s="6" t="str">
        <f ca="1">IF(AND($A157&lt;&gt;"",$A157&lt;&gt;"TOTAL"),IF(AND('[10]PDI_OTRAS SITUACIONES ADMINISTR'!$C155&lt;&gt;"",'[10]PDI_OTRAS SITUACIONES ADMINISTR'!$C155&lt;&gt;0),'[10]PDI_OTRAS SITUACIONES ADMINISTR'!$C155,""),IF($A157="TOTAL",SUM(INDIRECT("B4:B"&amp;ROW()-1)),""))</f>
        <v/>
      </c>
      <c r="C157" s="6" t="str">
        <f ca="1">IF(AND($A157&lt;&gt;"",$A157&lt;&gt;"TOTAL"),IF(AND('[10]PDI_OTRAS SITUACIONES ADMINISTR'!$E155&lt;&gt;"",'[10]PDI_OTRAS SITUACIONES ADMINISTR'!$E155&lt;&gt;0),'[10]PDI_OTRAS SITUACIONES ADMINISTR'!$E155,""),IF($A157="TOTAL",SUM(INDIRECT("C4:C"&amp;ROW()-1)),""))</f>
        <v/>
      </c>
      <c r="D157" s="6" t="str">
        <f t="shared" ca="1" si="38"/>
        <v/>
      </c>
      <c r="E157" s="6" t="str">
        <f ca="1">IF(AND($A157&lt;&gt;"",$A157&lt;&gt;"TOTAL"),IF(AND('[10]PDI_OTRAS SITUACIONES ADMINISTR'!$H155&lt;&gt;"",'[10]PDI_OTRAS SITUACIONES ADMINISTR'!$H155&lt;&gt;0),'[10]PDI_OTRAS SITUACIONES ADMINISTR'!$H155,""),IF($A157="TOTAL",SUM(INDIRECT("E4:E"&amp;ROW()-1)),""))</f>
        <v/>
      </c>
      <c r="F157" s="6" t="str">
        <f ca="1">IF(AND($A157&lt;&gt;"",$A157&lt;&gt;"TOTAL"),IF(AND('[10]PDI_OTRAS SITUACIONES ADMINISTR'!$J155&lt;&gt;"",'[10]PDI_OTRAS SITUACIONES ADMINISTR'!$J155&lt;&gt;0),'[10]PDI_OTRAS SITUACIONES ADMINISTR'!$J155,""),IF($A157="TOTAL",SUM(INDIRECT("F4:F"&amp;ROW()-1)),""))</f>
        <v/>
      </c>
      <c r="G157" s="6" t="str">
        <f t="shared" ca="1" si="39"/>
        <v/>
      </c>
      <c r="H157" s="6" t="str">
        <f ca="1">IF(AND($A157&lt;&gt;"",$A157&lt;&gt;"TOTAL"),IF(AND('[10]PDI_OTRAS SITUACIONES ADMINISTR'!$M155&lt;&gt;"",'[10]PDI_OTRAS SITUACIONES ADMINISTR'!$M155&lt;&gt;0),'[10]PDI_OTRAS SITUACIONES ADMINISTR'!$M155,""),IF($A157="TOTAL",SUM(INDIRECT("H4:H"&amp;ROW()-1)),""))</f>
        <v/>
      </c>
      <c r="I157" s="6" t="str">
        <f ca="1">IF(AND($A157&lt;&gt;"",$A157&lt;&gt;"TOTAL"),IF(AND('[10]PDI_OTRAS SITUACIONES ADMINISTR'!$O155&lt;&gt;"",'[10]PDI_OTRAS SITUACIONES ADMINISTR'!$O155&lt;&gt;0),'[10]PDI_OTRAS SITUACIONES ADMINISTR'!$O155,""),IF($A157="TOTAL",SUM(INDIRECT("I4:I"&amp;ROW()-1)),""))</f>
        <v/>
      </c>
      <c r="J157" s="6" t="str">
        <f t="shared" ca="1" si="40"/>
        <v/>
      </c>
      <c r="K157" s="6" t="str">
        <f ca="1">IF(AND($A157&lt;&gt;"",$A157&lt;&gt;"TOTAL"),IF(AND('[10]PDI_OTRAS SITUACIONES ADMINISTR'!$R155&lt;&gt;"",'[10]PDI_OTRAS SITUACIONES ADMINISTR'!$R155&lt;&gt;0),'[10]PDI_OTRAS SITUACIONES ADMINISTR'!$R155,""),IF($A157="TOTAL",SUM(INDIRECT("K4:K"&amp;ROW()-1)),""))</f>
        <v/>
      </c>
      <c r="L157" s="6" t="str">
        <f ca="1">IF(AND($A157&lt;&gt;"",$A157&lt;&gt;"TOTAL"),IF(AND('[10]PDI_OTRAS SITUACIONES ADMINISTR'!$T155&lt;&gt;"",'[10]PDI_OTRAS SITUACIONES ADMINISTR'!$T155&lt;&gt;0),'[10]PDI_OTRAS SITUACIONES ADMINISTR'!$T155,""),IF($A157="TOTAL",SUM(INDIRECT("L4:L"&amp;ROW()-1)),""))</f>
        <v/>
      </c>
      <c r="M157" s="6" t="str">
        <f t="shared" ca="1" si="41"/>
        <v/>
      </c>
      <c r="N157" s="6" t="str">
        <f ca="1">IF(AND($A157&lt;&gt;"",$A157&lt;&gt;"TOTAL"),IF(AND('[10]PDI_OTRAS SITUACIONES ADMINISTR'!$W155&lt;&gt;"",'[10]PDI_OTRAS SITUACIONES ADMINISTR'!$W155&lt;&gt;0),'[10]PDI_OTRAS SITUACIONES ADMINISTR'!$W155,""),IF($A157="TOTAL",SUM(INDIRECT("N4:N"&amp;ROW()-1)),""))</f>
        <v/>
      </c>
      <c r="O157" s="6" t="str">
        <f ca="1">IF(AND($A157&lt;&gt;"",$A157&lt;&gt;"TOTAL"),IF(AND('[10]PDI_OTRAS SITUACIONES ADMINISTR'!$Y155&lt;&gt;"",'[10]PDI_OTRAS SITUACIONES ADMINISTR'!$Y155&lt;&gt;0),'[10]PDI_OTRAS SITUACIONES ADMINISTR'!$Y155,""),IF($A157="TOTAL",SUM(INDIRECT("O4:O"&amp;ROW()-1)),""))</f>
        <v/>
      </c>
      <c r="P157" s="6" t="str">
        <f t="shared" ca="1" si="42"/>
        <v/>
      </c>
      <c r="Q157" s="6" t="str">
        <f ca="1">IF(AND($A157&lt;&gt;"",$A157&lt;&gt;"TOTAL"),IF(AND('[10]PDI_OTRAS SITUACIONES ADMINISTR'!$AB155&lt;&gt;"",'[10]PDI_OTRAS SITUACIONES ADMINISTR'!$AB155&lt;&gt;0),'[10]PDI_OTRAS SITUACIONES ADMINISTR'!$AB155,""),IF($A157="TOTAL",SUM(INDIRECT("Q4:Q"&amp;ROW()-1)),""))</f>
        <v/>
      </c>
      <c r="R157" s="6" t="str">
        <f ca="1">IF(AND($A157&lt;&gt;"",$A157&lt;&gt;"TOTAL"),IF(AND('[10]PDI_OTRAS SITUACIONES ADMINISTR'!$AD155&lt;&gt;"",'[10]PDI_OTRAS SITUACIONES ADMINISTR'!$AD155&lt;&gt;0),'[10]PDI_OTRAS SITUACIONES ADMINISTR'!$AD155,""),IF($A157="TOTAL",SUM(INDIRECT("R4:R"&amp;ROW()-1)),""))</f>
        <v/>
      </c>
      <c r="S157" s="6" t="str">
        <f t="shared" ca="1" si="43"/>
        <v/>
      </c>
      <c r="T157" s="6" t="str">
        <f ca="1">IF(AND($A157&lt;&gt;"",$A157&lt;&gt;"TOTAL"),IF(AND('[10]PDI_OTRAS SITUACIONES ADMINISTR'!$AG155&lt;&gt;"",'[10]PDI_OTRAS SITUACIONES ADMINISTR'!$AG155&lt;&gt;0),'[10]PDI_OTRAS SITUACIONES ADMINISTR'!$AG155,""),IF($A157="TOTAL",SUM(INDIRECT("T4:T"&amp;ROW()-1)),""))</f>
        <v/>
      </c>
      <c r="U157" s="6" t="str">
        <f ca="1">IF(AND($A157&lt;&gt;"",$A157&lt;&gt;"TOTAL"),IF(AND('[10]PDI_OTRAS SITUACIONES ADMINISTR'!$AI155&lt;&gt;"",'[10]PDI_OTRAS SITUACIONES ADMINISTR'!$AI155&lt;&gt;0),'[10]PDI_OTRAS SITUACIONES ADMINISTR'!$AI155,""),IF($A157="TOTAL",SUM(INDIRECT("U4:U"&amp;ROW()-1)),""))</f>
        <v/>
      </c>
      <c r="V157" s="6" t="str">
        <f t="shared" ca="1" si="44"/>
        <v/>
      </c>
      <c r="W157" s="6" t="str">
        <f ca="1">IF(AND($A157&lt;&gt;"",$A157&lt;&gt;"TOTAL"),IF(AND('[10]PDI_OTRAS SITUACIONES ADMINISTR'!$AL155&lt;&gt;"",'[10]PDI_OTRAS SITUACIONES ADMINISTR'!$AL155&lt;&gt;0),'[10]PDI_OTRAS SITUACIONES ADMINISTR'!$AL155,""),IF($A157="TOTAL",SUM(INDIRECT("W4:W"&amp;ROW()-1)),""))</f>
        <v/>
      </c>
      <c r="X157" s="6" t="str">
        <f ca="1">IF(AND($A157&lt;&gt;"",$A157&lt;&gt;"TOTAL"),IF(AND('[10]PDI_OTRAS SITUACIONES ADMINISTR'!$AN155&lt;&gt;"",'[10]PDI_OTRAS SITUACIONES ADMINISTR'!$AN155&lt;&gt;0),'[10]PDI_OTRAS SITUACIONES ADMINISTR'!$AN155,""),IF($A157="TOTAL",SUM(INDIRECT("X4:X"&amp;ROW()-1)),""))</f>
        <v/>
      </c>
      <c r="Y157" s="6" t="str">
        <f t="shared" ca="1" si="45"/>
        <v/>
      </c>
      <c r="Z157" s="6" t="str">
        <f ca="1">IF(AND($A157&lt;&gt;"",$A157&lt;&gt;"TOTAL"),IF(AND('[10]PDI_OTRAS SITUACIONES ADMINISTR'!$AQ155&lt;&gt;"",'[10]PDI_OTRAS SITUACIONES ADMINISTR'!$AQ155&lt;&gt;0),'[10]PDI_OTRAS SITUACIONES ADMINISTR'!$AQ155,""),IF($A157="TOTAL",SUM(INDIRECT("Z4:Z"&amp;ROW()-1)),""))</f>
        <v/>
      </c>
      <c r="AA157" s="6" t="str">
        <f ca="1">IF(AND($A157&lt;&gt;"",$A157&lt;&gt;"TOTAL"),IF(AND('[10]PDI_OTRAS SITUACIONES ADMINISTR'!$AS155&lt;&gt;"",'[10]PDI_OTRAS SITUACIONES ADMINISTR'!$AS155&lt;&gt;0),'[10]PDI_OTRAS SITUACIONES ADMINISTR'!$AS155,""),IF($A157="TOTAL",SUM(INDIRECT("AA4:AA"&amp;ROW()-1)),""))</f>
        <v/>
      </c>
      <c r="AB157" s="6" t="str">
        <f t="shared" ca="1" si="46"/>
        <v/>
      </c>
      <c r="AC157" s="6" t="str">
        <f ca="1">IF(AND($A157&lt;&gt;"",$A157&lt;&gt;"TOTAL"),IF(AND('[10]PDI_OTRAS SITUACIONES ADMINISTR'!$AV155&lt;&gt;"",'[10]PDI_OTRAS SITUACIONES ADMINISTR'!$AV155&lt;&gt;0),'[10]PDI_OTRAS SITUACIONES ADMINISTR'!$AV155,""),IF($A157="TOTAL",SUM(INDIRECT("AC4:AC"&amp;ROW()-1)),""))</f>
        <v/>
      </c>
      <c r="AD157" s="6" t="str">
        <f ca="1">IF(AND($A157&lt;&gt;"",$A157&lt;&gt;"TOTAL"),IF(AND('[10]PDI_OTRAS SITUACIONES ADMINISTR'!$AX155&lt;&gt;"",'[10]PDI_OTRAS SITUACIONES ADMINISTR'!$AX155&lt;&gt;0),'[10]PDI_OTRAS SITUACIONES ADMINISTR'!$AX155,""),IF($A157="TOTAL",SUM(INDIRECT("AD4:AD"&amp;ROW()-1)),""))</f>
        <v/>
      </c>
      <c r="AE157" s="6" t="str">
        <f t="shared" ca="1" si="47"/>
        <v/>
      </c>
      <c r="AF157" s="6" t="str">
        <f ca="1">IF(AND($A157&lt;&gt;"",$A157&lt;&gt;"TOTAL"),IF(AND('[10]PDI_OTRAS SITUACIONES ADMINISTR'!$BA155&lt;&gt;"",'[10]PDI_OTRAS SITUACIONES ADMINISTR'!$BA155&lt;&gt;0),'[10]PDI_OTRAS SITUACIONES ADMINISTR'!$BA155,""),IF($A157="TOTAL",SUM(INDIRECT("AF4:AF"&amp;ROW()-1)),""))</f>
        <v/>
      </c>
      <c r="AG157" s="6" t="str">
        <f ca="1">IF(AND($A157&lt;&gt;"",$A157&lt;&gt;"TOTAL"),IF(AND('[10]PDI_OTRAS SITUACIONES ADMINISTR'!$BC155&lt;&gt;"",'[10]PDI_OTRAS SITUACIONES ADMINISTR'!$BC155&lt;&gt;0),'[10]PDI_OTRAS SITUACIONES ADMINISTR'!$BC155,""),IF($A157="TOTAL",SUM(INDIRECT("AG4:AG"&amp;ROW()-1)),""))</f>
        <v/>
      </c>
      <c r="AH157" s="6" t="str">
        <f t="shared" ca="1" si="48"/>
        <v/>
      </c>
      <c r="AI157" s="6" t="str">
        <f ca="1">IF(AND($A157&lt;&gt;"",$A157&lt;&gt;"TOTAL"),IF(AND('[10]PDI_OTRAS SITUACIONES ADMINISTR'!$BF155&lt;&gt;"",'[10]PDI_OTRAS SITUACIONES ADMINISTR'!$BF155&lt;&gt;0),'[10]PDI_OTRAS SITUACIONES ADMINISTR'!$BF155,""),IF($A157="TOTAL",SUM(INDIRECT("AI4:AI"&amp;ROW()-1)),""))</f>
        <v/>
      </c>
      <c r="AJ157" s="6" t="str">
        <f ca="1">IF(AND($A157&lt;&gt;"",$A157&lt;&gt;"TOTAL"),IF(AND('[10]PDI_OTRAS SITUACIONES ADMINISTR'!$BH155&lt;&gt;"",'[10]PDI_OTRAS SITUACIONES ADMINISTR'!$BH155&lt;&gt;0),'[10]PDI_OTRAS SITUACIONES ADMINISTR'!$BH155,""),IF($A157="TOTAL",SUM(INDIRECT("AJ4:AJ"&amp;ROW()-1)),""))</f>
        <v/>
      </c>
      <c r="AK157" s="6" t="str">
        <f t="shared" ca="1" si="49"/>
        <v/>
      </c>
      <c r="AL157" s="6" t="str">
        <f ca="1">IF(AND($A157&lt;&gt;"",$A157&lt;&gt;"TOTAL"),IF(AND('[10]PDI_OTRAS SITUACIONES ADMINISTR'!$BK155&lt;&gt;"",'[10]PDI_OTRAS SITUACIONES ADMINISTR'!$BK155&lt;&gt;0),'[10]PDI_OTRAS SITUACIONES ADMINISTR'!$BK155,""),IF($A157="TOTAL",SUM(INDIRECT("AL4:AL"&amp;ROW()-1)),""))</f>
        <v/>
      </c>
      <c r="AM157" s="6" t="str">
        <f ca="1">IF(AND($A157&lt;&gt;"",$A157&lt;&gt;"TOTAL"),IF(AND('[10]PDI_OTRAS SITUACIONES ADMINISTR'!$BM155&lt;&gt;"",'[10]PDI_OTRAS SITUACIONES ADMINISTR'!$BM155&lt;&gt;0),'[10]PDI_OTRAS SITUACIONES ADMINISTR'!$BM155,""),IF($A157="TOTAL",SUM(INDIRECT("AM4:AM"&amp;ROW()-1)),""))</f>
        <v/>
      </c>
      <c r="AN157" s="6" t="str">
        <f t="shared" ca="1" si="50"/>
        <v/>
      </c>
      <c r="AO157" s="6" t="str">
        <f ca="1">IF(AND($A157&lt;&gt;"",$A157&lt;&gt;"TOTAL"),IF(AND('[10]PDI_OTRAS SITUACIONES ADMINISTR'!$BP155&lt;&gt;"",'[10]PDI_OTRAS SITUACIONES ADMINISTR'!$BP155&lt;&gt;0),'[10]PDI_OTRAS SITUACIONES ADMINISTR'!$BP155,""),IF($A157="TOTAL",SUM(INDIRECT("AO4:AO"&amp;ROW()-1)),""))</f>
        <v/>
      </c>
      <c r="AP157" s="6" t="str">
        <f ca="1">IF(AND($A157&lt;&gt;"",$A157&lt;&gt;"TOTAL"),IF(AND('[10]PDI_OTRAS SITUACIONES ADMINISTR'!$BR155&lt;&gt;"",'[10]PDI_OTRAS SITUACIONES ADMINISTR'!$BR155&lt;&gt;0),'[10]PDI_OTRAS SITUACIONES ADMINISTR'!$BR155,""),IF($A157="TOTAL",SUM(INDIRECT("AP4:AP"&amp;ROW()-1)),""))</f>
        <v/>
      </c>
      <c r="AQ157" s="6" t="str">
        <f t="shared" ca="1" si="51"/>
        <v/>
      </c>
      <c r="AR157" s="6" t="str">
        <f ca="1">IF(AND($A157&lt;&gt;"",$A157&lt;&gt;"TOTAL"),IF(AND('[10]PDI_OTRAS SITUACIONES ADMINISTR'!$BU155&lt;&gt;"",'[10]PDI_OTRAS SITUACIONES ADMINISTR'!$BU155&lt;&gt;0),'[10]PDI_OTRAS SITUACIONES ADMINISTR'!$BU155,""),IF($A157="TOTAL",SUM(INDIRECT("AR4:AR"&amp;ROW()-1)),""))</f>
        <v/>
      </c>
      <c r="AS157" s="6" t="str">
        <f ca="1">IF(AND($A157&lt;&gt;"",$A157&lt;&gt;"TOTAL"),IF(AND('[10]PDI_OTRAS SITUACIONES ADMINISTR'!$BW155&lt;&gt;"",'[10]PDI_OTRAS SITUACIONES ADMINISTR'!$BW155&lt;&gt;0),'[10]PDI_OTRAS SITUACIONES ADMINISTR'!$BW155,""),IF($A157="TOTAL",SUM(INDIRECT("AS4:AS"&amp;ROW()-1)),""))</f>
        <v/>
      </c>
      <c r="AT157" s="6" t="str">
        <f t="shared" ca="1" si="52"/>
        <v/>
      </c>
      <c r="AU157" s="6" t="str">
        <f ca="1">IF(AND($A157&lt;&gt;"",$A157&lt;&gt;"TOTAL"),IF(AND('[10]PDI_OTRAS SITUACIONES ADMINISTR'!$BZ155&lt;&gt;"",'[10]PDI_OTRAS SITUACIONES ADMINISTR'!$BZ155&lt;&gt;0),'[10]PDI_OTRAS SITUACIONES ADMINISTR'!$BZ155,""),IF($A157="TOTAL",SUM(INDIRECT("AU4:AU"&amp;ROW()-1)),""))</f>
        <v/>
      </c>
      <c r="AV157" s="6" t="str">
        <f ca="1">IF(AND($A157&lt;&gt;"",$A157&lt;&gt;"TOTAL"),IF(AND('[10]PDI_OTRAS SITUACIONES ADMINISTR'!$CB155&lt;&gt;"",'[10]PDI_OTRAS SITUACIONES ADMINISTR'!$CB155&lt;&gt;0),'[10]PDI_OTRAS SITUACIONES ADMINISTR'!$CB155,""),IF($A157="TOTAL",SUM(INDIRECT("AV4:AV"&amp;ROW()-1)),""))</f>
        <v/>
      </c>
      <c r="AW157" s="6" t="str">
        <f t="shared" ca="1" si="53"/>
        <v/>
      </c>
      <c r="AX157" s="6" t="str">
        <f ca="1">IF(AND($A157&lt;&gt;"",$A157&lt;&gt;"TOTAL"),IF(AND('[10]PDI_OTRAS SITUACIONES ADMINISTR'!$CE155&lt;&gt;"",'[10]PDI_OTRAS SITUACIONES ADMINISTR'!$CE155&lt;&gt;0),'[10]PDI_OTRAS SITUACIONES ADMINISTR'!$CE155,""),IF($A157="TOTAL",SUM(INDIRECT("AX4:AX"&amp;ROW()-1)),""))</f>
        <v/>
      </c>
      <c r="AY157" s="6" t="str">
        <f ca="1">IF(AND($A157&lt;&gt;"",$A157&lt;&gt;"TOTAL"),IF(AND('[10]PDI_OTRAS SITUACIONES ADMINISTR'!$CG155&lt;&gt;"",'[10]PDI_OTRAS SITUACIONES ADMINISTR'!$CG155&lt;&gt;0),'[10]PDI_OTRAS SITUACIONES ADMINISTR'!$CG155,""),IF($A157="TOTAL",SUM(INDIRECT("AY4:AY"&amp;ROW()-1)),""))</f>
        <v/>
      </c>
      <c r="AZ157" s="6" t="str">
        <f t="shared" ca="1" si="54"/>
        <v/>
      </c>
      <c r="BA157" s="6" t="str">
        <f ca="1">IF(AND($A157&lt;&gt;"",$A157&lt;&gt;"TOTAL"),IF(AND('[10]PDI_OTRAS SITUACIONES ADMINISTR'!$CJ155&lt;&gt;"",'[10]PDI_OTRAS SITUACIONES ADMINISTR'!$CJ155&lt;&gt;0),'[10]PDI_OTRAS SITUACIONES ADMINISTR'!$CJ155,""),IF($A157="TOTAL",SUM(INDIRECT("BA4:BA"&amp;ROW()-1)),""))</f>
        <v/>
      </c>
      <c r="BB157" s="6" t="str">
        <f ca="1">IF(AND($A157&lt;&gt;"",$A157&lt;&gt;"TOTAL"),IF(AND('[10]PDI_OTRAS SITUACIONES ADMINISTR'!$CL155&lt;&gt;"",'[10]PDI_OTRAS SITUACIONES ADMINISTR'!$CL155&lt;&gt;0),'[10]PDI_OTRAS SITUACIONES ADMINISTR'!$CL155,""),IF($A157="TOTAL",SUM(INDIRECT("BB4:BB"&amp;ROW()-1)),""))</f>
        <v/>
      </c>
      <c r="BC157" s="6" t="str">
        <f t="shared" ca="1" si="55"/>
        <v/>
      </c>
      <c r="BD157" s="6" t="str">
        <f ca="1">IF(AND($A157&lt;&gt;"",$A157&lt;&gt;"TOTAL"),IF(AND('[10]PDI_OTRAS SITUACIONES ADMINISTR'!$CO155&lt;&gt;"",'[10]PDI_OTRAS SITUACIONES ADMINISTR'!$CO155&lt;&gt;0),'[10]PDI_OTRAS SITUACIONES ADMINISTR'!$CO155,""),IF($A157="TOTAL",SUM(INDIRECT("BD4:BD"&amp;ROW()-1)),""))</f>
        <v/>
      </c>
      <c r="BE157" s="6" t="str">
        <f ca="1">IF(AND($A157&lt;&gt;"",$A157&lt;&gt;"TOTAL"),IF(AND('[10]PDI_OTRAS SITUACIONES ADMINISTR'!$CQ155&lt;&gt;"",'[10]PDI_OTRAS SITUACIONES ADMINISTR'!$CQ155&lt;&gt;0),'[10]PDI_OTRAS SITUACIONES ADMINISTR'!$CQ155,""),IF($A157="TOTAL",SUM(INDIRECT("BE4:BE"&amp;ROW()-1)),""))</f>
        <v/>
      </c>
      <c r="BF157" s="6" t="str">
        <f t="shared" ca="1" si="56"/>
        <v/>
      </c>
    </row>
    <row r="158" spans="1:58" x14ac:dyDescent="0.2">
      <c r="A158" s="19" t="str">
        <f>IF('[10]PDI_OTRAS SITUACIONES ADMINISTR'!$B156&lt;&gt;"",'[10]PDI_OTRAS SITUACIONES ADMINISTR'!$B156,IF(AND('[10]PDI_OTRAS SITUACIONES ADMINISTR'!$B156="",'[10]PDI_OTRAS SITUACIONES ADMINISTR'!$B157="",'[10]PDI_OTRAS SITUACIONES ADMINISTR'!$B155=""),"","TOTAL"))</f>
        <v/>
      </c>
      <c r="B158" s="6" t="str">
        <f ca="1">IF(AND($A158&lt;&gt;"",$A158&lt;&gt;"TOTAL"),IF(AND('[10]PDI_OTRAS SITUACIONES ADMINISTR'!$C156&lt;&gt;"",'[10]PDI_OTRAS SITUACIONES ADMINISTR'!$C156&lt;&gt;0),'[10]PDI_OTRAS SITUACIONES ADMINISTR'!$C156,""),IF($A158="TOTAL",SUM(INDIRECT("B4:B"&amp;ROW()-1)),""))</f>
        <v/>
      </c>
      <c r="C158" s="6" t="str">
        <f ca="1">IF(AND($A158&lt;&gt;"",$A158&lt;&gt;"TOTAL"),IF(AND('[10]PDI_OTRAS SITUACIONES ADMINISTR'!$E156&lt;&gt;"",'[10]PDI_OTRAS SITUACIONES ADMINISTR'!$E156&lt;&gt;0),'[10]PDI_OTRAS SITUACIONES ADMINISTR'!$E156,""),IF($A158="TOTAL",SUM(INDIRECT("C4:C"&amp;ROW()-1)),""))</f>
        <v/>
      </c>
      <c r="D158" s="6" t="str">
        <f t="shared" ca="1" si="38"/>
        <v/>
      </c>
      <c r="E158" s="6" t="str">
        <f ca="1">IF(AND($A158&lt;&gt;"",$A158&lt;&gt;"TOTAL"),IF(AND('[10]PDI_OTRAS SITUACIONES ADMINISTR'!$H156&lt;&gt;"",'[10]PDI_OTRAS SITUACIONES ADMINISTR'!$H156&lt;&gt;0),'[10]PDI_OTRAS SITUACIONES ADMINISTR'!$H156,""),IF($A158="TOTAL",SUM(INDIRECT("E4:E"&amp;ROW()-1)),""))</f>
        <v/>
      </c>
      <c r="F158" s="6" t="str">
        <f ca="1">IF(AND($A158&lt;&gt;"",$A158&lt;&gt;"TOTAL"),IF(AND('[10]PDI_OTRAS SITUACIONES ADMINISTR'!$J156&lt;&gt;"",'[10]PDI_OTRAS SITUACIONES ADMINISTR'!$J156&lt;&gt;0),'[10]PDI_OTRAS SITUACIONES ADMINISTR'!$J156,""),IF($A158="TOTAL",SUM(INDIRECT("F4:F"&amp;ROW()-1)),""))</f>
        <v/>
      </c>
      <c r="G158" s="6" t="str">
        <f t="shared" ca="1" si="39"/>
        <v/>
      </c>
      <c r="H158" s="6" t="str">
        <f ca="1">IF(AND($A158&lt;&gt;"",$A158&lt;&gt;"TOTAL"),IF(AND('[10]PDI_OTRAS SITUACIONES ADMINISTR'!$M156&lt;&gt;"",'[10]PDI_OTRAS SITUACIONES ADMINISTR'!$M156&lt;&gt;0),'[10]PDI_OTRAS SITUACIONES ADMINISTR'!$M156,""),IF($A158="TOTAL",SUM(INDIRECT("H4:H"&amp;ROW()-1)),""))</f>
        <v/>
      </c>
      <c r="I158" s="6" t="str">
        <f ca="1">IF(AND($A158&lt;&gt;"",$A158&lt;&gt;"TOTAL"),IF(AND('[10]PDI_OTRAS SITUACIONES ADMINISTR'!$O156&lt;&gt;"",'[10]PDI_OTRAS SITUACIONES ADMINISTR'!$O156&lt;&gt;0),'[10]PDI_OTRAS SITUACIONES ADMINISTR'!$O156,""),IF($A158="TOTAL",SUM(INDIRECT("I4:I"&amp;ROW()-1)),""))</f>
        <v/>
      </c>
      <c r="J158" s="6" t="str">
        <f t="shared" ca="1" si="40"/>
        <v/>
      </c>
      <c r="K158" s="6" t="str">
        <f ca="1">IF(AND($A158&lt;&gt;"",$A158&lt;&gt;"TOTAL"),IF(AND('[10]PDI_OTRAS SITUACIONES ADMINISTR'!$R156&lt;&gt;"",'[10]PDI_OTRAS SITUACIONES ADMINISTR'!$R156&lt;&gt;0),'[10]PDI_OTRAS SITUACIONES ADMINISTR'!$R156,""),IF($A158="TOTAL",SUM(INDIRECT("K4:K"&amp;ROW()-1)),""))</f>
        <v/>
      </c>
      <c r="L158" s="6" t="str">
        <f ca="1">IF(AND($A158&lt;&gt;"",$A158&lt;&gt;"TOTAL"),IF(AND('[10]PDI_OTRAS SITUACIONES ADMINISTR'!$T156&lt;&gt;"",'[10]PDI_OTRAS SITUACIONES ADMINISTR'!$T156&lt;&gt;0),'[10]PDI_OTRAS SITUACIONES ADMINISTR'!$T156,""),IF($A158="TOTAL",SUM(INDIRECT("L4:L"&amp;ROW()-1)),""))</f>
        <v/>
      </c>
      <c r="M158" s="6" t="str">
        <f t="shared" ca="1" si="41"/>
        <v/>
      </c>
      <c r="N158" s="6" t="str">
        <f ca="1">IF(AND($A158&lt;&gt;"",$A158&lt;&gt;"TOTAL"),IF(AND('[10]PDI_OTRAS SITUACIONES ADMINISTR'!$W156&lt;&gt;"",'[10]PDI_OTRAS SITUACIONES ADMINISTR'!$W156&lt;&gt;0),'[10]PDI_OTRAS SITUACIONES ADMINISTR'!$W156,""),IF($A158="TOTAL",SUM(INDIRECT("N4:N"&amp;ROW()-1)),""))</f>
        <v/>
      </c>
      <c r="O158" s="6" t="str">
        <f ca="1">IF(AND($A158&lt;&gt;"",$A158&lt;&gt;"TOTAL"),IF(AND('[10]PDI_OTRAS SITUACIONES ADMINISTR'!$Y156&lt;&gt;"",'[10]PDI_OTRAS SITUACIONES ADMINISTR'!$Y156&lt;&gt;0),'[10]PDI_OTRAS SITUACIONES ADMINISTR'!$Y156,""),IF($A158="TOTAL",SUM(INDIRECT("O4:O"&amp;ROW()-1)),""))</f>
        <v/>
      </c>
      <c r="P158" s="6" t="str">
        <f t="shared" ca="1" si="42"/>
        <v/>
      </c>
      <c r="Q158" s="6" t="str">
        <f ca="1">IF(AND($A158&lt;&gt;"",$A158&lt;&gt;"TOTAL"),IF(AND('[10]PDI_OTRAS SITUACIONES ADMINISTR'!$AB156&lt;&gt;"",'[10]PDI_OTRAS SITUACIONES ADMINISTR'!$AB156&lt;&gt;0),'[10]PDI_OTRAS SITUACIONES ADMINISTR'!$AB156,""),IF($A158="TOTAL",SUM(INDIRECT("Q4:Q"&amp;ROW()-1)),""))</f>
        <v/>
      </c>
      <c r="R158" s="6" t="str">
        <f ca="1">IF(AND($A158&lt;&gt;"",$A158&lt;&gt;"TOTAL"),IF(AND('[10]PDI_OTRAS SITUACIONES ADMINISTR'!$AD156&lt;&gt;"",'[10]PDI_OTRAS SITUACIONES ADMINISTR'!$AD156&lt;&gt;0),'[10]PDI_OTRAS SITUACIONES ADMINISTR'!$AD156,""),IF($A158="TOTAL",SUM(INDIRECT("R4:R"&amp;ROW()-1)),""))</f>
        <v/>
      </c>
      <c r="S158" s="6" t="str">
        <f t="shared" ca="1" si="43"/>
        <v/>
      </c>
      <c r="T158" s="6" t="str">
        <f ca="1">IF(AND($A158&lt;&gt;"",$A158&lt;&gt;"TOTAL"),IF(AND('[10]PDI_OTRAS SITUACIONES ADMINISTR'!$AG156&lt;&gt;"",'[10]PDI_OTRAS SITUACIONES ADMINISTR'!$AG156&lt;&gt;0),'[10]PDI_OTRAS SITUACIONES ADMINISTR'!$AG156,""),IF($A158="TOTAL",SUM(INDIRECT("T4:T"&amp;ROW()-1)),""))</f>
        <v/>
      </c>
      <c r="U158" s="6" t="str">
        <f ca="1">IF(AND($A158&lt;&gt;"",$A158&lt;&gt;"TOTAL"),IF(AND('[10]PDI_OTRAS SITUACIONES ADMINISTR'!$AI156&lt;&gt;"",'[10]PDI_OTRAS SITUACIONES ADMINISTR'!$AI156&lt;&gt;0),'[10]PDI_OTRAS SITUACIONES ADMINISTR'!$AI156,""),IF($A158="TOTAL",SUM(INDIRECT("U4:U"&amp;ROW()-1)),""))</f>
        <v/>
      </c>
      <c r="V158" s="6" t="str">
        <f t="shared" ca="1" si="44"/>
        <v/>
      </c>
      <c r="W158" s="6" t="str">
        <f ca="1">IF(AND($A158&lt;&gt;"",$A158&lt;&gt;"TOTAL"),IF(AND('[10]PDI_OTRAS SITUACIONES ADMINISTR'!$AL156&lt;&gt;"",'[10]PDI_OTRAS SITUACIONES ADMINISTR'!$AL156&lt;&gt;0),'[10]PDI_OTRAS SITUACIONES ADMINISTR'!$AL156,""),IF($A158="TOTAL",SUM(INDIRECT("W4:W"&amp;ROW()-1)),""))</f>
        <v/>
      </c>
      <c r="X158" s="6" t="str">
        <f ca="1">IF(AND($A158&lt;&gt;"",$A158&lt;&gt;"TOTAL"),IF(AND('[10]PDI_OTRAS SITUACIONES ADMINISTR'!$AN156&lt;&gt;"",'[10]PDI_OTRAS SITUACIONES ADMINISTR'!$AN156&lt;&gt;0),'[10]PDI_OTRAS SITUACIONES ADMINISTR'!$AN156,""),IF($A158="TOTAL",SUM(INDIRECT("X4:X"&amp;ROW()-1)),""))</f>
        <v/>
      </c>
      <c r="Y158" s="6" t="str">
        <f t="shared" ca="1" si="45"/>
        <v/>
      </c>
      <c r="Z158" s="6" t="str">
        <f ca="1">IF(AND($A158&lt;&gt;"",$A158&lt;&gt;"TOTAL"),IF(AND('[10]PDI_OTRAS SITUACIONES ADMINISTR'!$AQ156&lt;&gt;"",'[10]PDI_OTRAS SITUACIONES ADMINISTR'!$AQ156&lt;&gt;0),'[10]PDI_OTRAS SITUACIONES ADMINISTR'!$AQ156,""),IF($A158="TOTAL",SUM(INDIRECT("Z4:Z"&amp;ROW()-1)),""))</f>
        <v/>
      </c>
      <c r="AA158" s="6" t="str">
        <f ca="1">IF(AND($A158&lt;&gt;"",$A158&lt;&gt;"TOTAL"),IF(AND('[10]PDI_OTRAS SITUACIONES ADMINISTR'!$AS156&lt;&gt;"",'[10]PDI_OTRAS SITUACIONES ADMINISTR'!$AS156&lt;&gt;0),'[10]PDI_OTRAS SITUACIONES ADMINISTR'!$AS156,""),IF($A158="TOTAL",SUM(INDIRECT("AA4:AA"&amp;ROW()-1)),""))</f>
        <v/>
      </c>
      <c r="AB158" s="6" t="str">
        <f t="shared" ca="1" si="46"/>
        <v/>
      </c>
      <c r="AC158" s="6" t="str">
        <f ca="1">IF(AND($A158&lt;&gt;"",$A158&lt;&gt;"TOTAL"),IF(AND('[10]PDI_OTRAS SITUACIONES ADMINISTR'!$AV156&lt;&gt;"",'[10]PDI_OTRAS SITUACIONES ADMINISTR'!$AV156&lt;&gt;0),'[10]PDI_OTRAS SITUACIONES ADMINISTR'!$AV156,""),IF($A158="TOTAL",SUM(INDIRECT("AC4:AC"&amp;ROW()-1)),""))</f>
        <v/>
      </c>
      <c r="AD158" s="6" t="str">
        <f ca="1">IF(AND($A158&lt;&gt;"",$A158&lt;&gt;"TOTAL"),IF(AND('[10]PDI_OTRAS SITUACIONES ADMINISTR'!$AX156&lt;&gt;"",'[10]PDI_OTRAS SITUACIONES ADMINISTR'!$AX156&lt;&gt;0),'[10]PDI_OTRAS SITUACIONES ADMINISTR'!$AX156,""),IF($A158="TOTAL",SUM(INDIRECT("AD4:AD"&amp;ROW()-1)),""))</f>
        <v/>
      </c>
      <c r="AE158" s="6" t="str">
        <f t="shared" ca="1" si="47"/>
        <v/>
      </c>
      <c r="AF158" s="6" t="str">
        <f ca="1">IF(AND($A158&lt;&gt;"",$A158&lt;&gt;"TOTAL"),IF(AND('[10]PDI_OTRAS SITUACIONES ADMINISTR'!$BA156&lt;&gt;"",'[10]PDI_OTRAS SITUACIONES ADMINISTR'!$BA156&lt;&gt;0),'[10]PDI_OTRAS SITUACIONES ADMINISTR'!$BA156,""),IF($A158="TOTAL",SUM(INDIRECT("AF4:AF"&amp;ROW()-1)),""))</f>
        <v/>
      </c>
      <c r="AG158" s="6" t="str">
        <f ca="1">IF(AND($A158&lt;&gt;"",$A158&lt;&gt;"TOTAL"),IF(AND('[10]PDI_OTRAS SITUACIONES ADMINISTR'!$BC156&lt;&gt;"",'[10]PDI_OTRAS SITUACIONES ADMINISTR'!$BC156&lt;&gt;0),'[10]PDI_OTRAS SITUACIONES ADMINISTR'!$BC156,""),IF($A158="TOTAL",SUM(INDIRECT("AG4:AG"&amp;ROW()-1)),""))</f>
        <v/>
      </c>
      <c r="AH158" s="6" t="str">
        <f t="shared" ca="1" si="48"/>
        <v/>
      </c>
      <c r="AI158" s="6" t="str">
        <f ca="1">IF(AND($A158&lt;&gt;"",$A158&lt;&gt;"TOTAL"),IF(AND('[10]PDI_OTRAS SITUACIONES ADMINISTR'!$BF156&lt;&gt;"",'[10]PDI_OTRAS SITUACIONES ADMINISTR'!$BF156&lt;&gt;0),'[10]PDI_OTRAS SITUACIONES ADMINISTR'!$BF156,""),IF($A158="TOTAL",SUM(INDIRECT("AI4:AI"&amp;ROW()-1)),""))</f>
        <v/>
      </c>
      <c r="AJ158" s="6" t="str">
        <f ca="1">IF(AND($A158&lt;&gt;"",$A158&lt;&gt;"TOTAL"),IF(AND('[10]PDI_OTRAS SITUACIONES ADMINISTR'!$BH156&lt;&gt;"",'[10]PDI_OTRAS SITUACIONES ADMINISTR'!$BH156&lt;&gt;0),'[10]PDI_OTRAS SITUACIONES ADMINISTR'!$BH156,""),IF($A158="TOTAL",SUM(INDIRECT("AJ4:AJ"&amp;ROW()-1)),""))</f>
        <v/>
      </c>
      <c r="AK158" s="6" t="str">
        <f t="shared" ca="1" si="49"/>
        <v/>
      </c>
      <c r="AL158" s="6" t="str">
        <f ca="1">IF(AND($A158&lt;&gt;"",$A158&lt;&gt;"TOTAL"),IF(AND('[10]PDI_OTRAS SITUACIONES ADMINISTR'!$BK156&lt;&gt;"",'[10]PDI_OTRAS SITUACIONES ADMINISTR'!$BK156&lt;&gt;0),'[10]PDI_OTRAS SITUACIONES ADMINISTR'!$BK156,""),IF($A158="TOTAL",SUM(INDIRECT("AL4:AL"&amp;ROW()-1)),""))</f>
        <v/>
      </c>
      <c r="AM158" s="6" t="str">
        <f ca="1">IF(AND($A158&lt;&gt;"",$A158&lt;&gt;"TOTAL"),IF(AND('[10]PDI_OTRAS SITUACIONES ADMINISTR'!$BM156&lt;&gt;"",'[10]PDI_OTRAS SITUACIONES ADMINISTR'!$BM156&lt;&gt;0),'[10]PDI_OTRAS SITUACIONES ADMINISTR'!$BM156,""),IF($A158="TOTAL",SUM(INDIRECT("AM4:AM"&amp;ROW()-1)),""))</f>
        <v/>
      </c>
      <c r="AN158" s="6" t="str">
        <f t="shared" ca="1" si="50"/>
        <v/>
      </c>
      <c r="AO158" s="6" t="str">
        <f ca="1">IF(AND($A158&lt;&gt;"",$A158&lt;&gt;"TOTAL"),IF(AND('[10]PDI_OTRAS SITUACIONES ADMINISTR'!$BP156&lt;&gt;"",'[10]PDI_OTRAS SITUACIONES ADMINISTR'!$BP156&lt;&gt;0),'[10]PDI_OTRAS SITUACIONES ADMINISTR'!$BP156,""),IF($A158="TOTAL",SUM(INDIRECT("AO4:AO"&amp;ROW()-1)),""))</f>
        <v/>
      </c>
      <c r="AP158" s="6" t="str">
        <f ca="1">IF(AND($A158&lt;&gt;"",$A158&lt;&gt;"TOTAL"),IF(AND('[10]PDI_OTRAS SITUACIONES ADMINISTR'!$BR156&lt;&gt;"",'[10]PDI_OTRAS SITUACIONES ADMINISTR'!$BR156&lt;&gt;0),'[10]PDI_OTRAS SITUACIONES ADMINISTR'!$BR156,""),IF($A158="TOTAL",SUM(INDIRECT("AP4:AP"&amp;ROW()-1)),""))</f>
        <v/>
      </c>
      <c r="AQ158" s="6" t="str">
        <f t="shared" ca="1" si="51"/>
        <v/>
      </c>
      <c r="AR158" s="6" t="str">
        <f ca="1">IF(AND($A158&lt;&gt;"",$A158&lt;&gt;"TOTAL"),IF(AND('[10]PDI_OTRAS SITUACIONES ADMINISTR'!$BU156&lt;&gt;"",'[10]PDI_OTRAS SITUACIONES ADMINISTR'!$BU156&lt;&gt;0),'[10]PDI_OTRAS SITUACIONES ADMINISTR'!$BU156,""),IF($A158="TOTAL",SUM(INDIRECT("AR4:AR"&amp;ROW()-1)),""))</f>
        <v/>
      </c>
      <c r="AS158" s="6" t="str">
        <f ca="1">IF(AND($A158&lt;&gt;"",$A158&lt;&gt;"TOTAL"),IF(AND('[10]PDI_OTRAS SITUACIONES ADMINISTR'!$BW156&lt;&gt;"",'[10]PDI_OTRAS SITUACIONES ADMINISTR'!$BW156&lt;&gt;0),'[10]PDI_OTRAS SITUACIONES ADMINISTR'!$BW156,""),IF($A158="TOTAL",SUM(INDIRECT("AS4:AS"&amp;ROW()-1)),""))</f>
        <v/>
      </c>
      <c r="AT158" s="6" t="str">
        <f t="shared" ca="1" si="52"/>
        <v/>
      </c>
      <c r="AU158" s="6" t="str">
        <f ca="1">IF(AND($A158&lt;&gt;"",$A158&lt;&gt;"TOTAL"),IF(AND('[10]PDI_OTRAS SITUACIONES ADMINISTR'!$BZ156&lt;&gt;"",'[10]PDI_OTRAS SITUACIONES ADMINISTR'!$BZ156&lt;&gt;0),'[10]PDI_OTRAS SITUACIONES ADMINISTR'!$BZ156,""),IF($A158="TOTAL",SUM(INDIRECT("AU4:AU"&amp;ROW()-1)),""))</f>
        <v/>
      </c>
      <c r="AV158" s="6" t="str">
        <f ca="1">IF(AND($A158&lt;&gt;"",$A158&lt;&gt;"TOTAL"),IF(AND('[10]PDI_OTRAS SITUACIONES ADMINISTR'!$CB156&lt;&gt;"",'[10]PDI_OTRAS SITUACIONES ADMINISTR'!$CB156&lt;&gt;0),'[10]PDI_OTRAS SITUACIONES ADMINISTR'!$CB156,""),IF($A158="TOTAL",SUM(INDIRECT("AV4:AV"&amp;ROW()-1)),""))</f>
        <v/>
      </c>
      <c r="AW158" s="6" t="str">
        <f t="shared" ca="1" si="53"/>
        <v/>
      </c>
      <c r="AX158" s="6" t="str">
        <f ca="1">IF(AND($A158&lt;&gt;"",$A158&lt;&gt;"TOTAL"),IF(AND('[10]PDI_OTRAS SITUACIONES ADMINISTR'!$CE156&lt;&gt;"",'[10]PDI_OTRAS SITUACIONES ADMINISTR'!$CE156&lt;&gt;0),'[10]PDI_OTRAS SITUACIONES ADMINISTR'!$CE156,""),IF($A158="TOTAL",SUM(INDIRECT("AX4:AX"&amp;ROW()-1)),""))</f>
        <v/>
      </c>
      <c r="AY158" s="6" t="str">
        <f ca="1">IF(AND($A158&lt;&gt;"",$A158&lt;&gt;"TOTAL"),IF(AND('[10]PDI_OTRAS SITUACIONES ADMINISTR'!$CG156&lt;&gt;"",'[10]PDI_OTRAS SITUACIONES ADMINISTR'!$CG156&lt;&gt;0),'[10]PDI_OTRAS SITUACIONES ADMINISTR'!$CG156,""),IF($A158="TOTAL",SUM(INDIRECT("AY4:AY"&amp;ROW()-1)),""))</f>
        <v/>
      </c>
      <c r="AZ158" s="6" t="str">
        <f t="shared" ca="1" si="54"/>
        <v/>
      </c>
      <c r="BA158" s="6" t="str">
        <f ca="1">IF(AND($A158&lt;&gt;"",$A158&lt;&gt;"TOTAL"),IF(AND('[10]PDI_OTRAS SITUACIONES ADMINISTR'!$CJ156&lt;&gt;"",'[10]PDI_OTRAS SITUACIONES ADMINISTR'!$CJ156&lt;&gt;0),'[10]PDI_OTRAS SITUACIONES ADMINISTR'!$CJ156,""),IF($A158="TOTAL",SUM(INDIRECT("BA4:BA"&amp;ROW()-1)),""))</f>
        <v/>
      </c>
      <c r="BB158" s="6" t="str">
        <f ca="1">IF(AND($A158&lt;&gt;"",$A158&lt;&gt;"TOTAL"),IF(AND('[10]PDI_OTRAS SITUACIONES ADMINISTR'!$CL156&lt;&gt;"",'[10]PDI_OTRAS SITUACIONES ADMINISTR'!$CL156&lt;&gt;0),'[10]PDI_OTRAS SITUACIONES ADMINISTR'!$CL156,""),IF($A158="TOTAL",SUM(INDIRECT("BB4:BB"&amp;ROW()-1)),""))</f>
        <v/>
      </c>
      <c r="BC158" s="6" t="str">
        <f t="shared" ca="1" si="55"/>
        <v/>
      </c>
      <c r="BD158" s="6" t="str">
        <f ca="1">IF(AND($A158&lt;&gt;"",$A158&lt;&gt;"TOTAL"),IF(AND('[10]PDI_OTRAS SITUACIONES ADMINISTR'!$CO156&lt;&gt;"",'[10]PDI_OTRAS SITUACIONES ADMINISTR'!$CO156&lt;&gt;0),'[10]PDI_OTRAS SITUACIONES ADMINISTR'!$CO156,""),IF($A158="TOTAL",SUM(INDIRECT("BD4:BD"&amp;ROW()-1)),""))</f>
        <v/>
      </c>
      <c r="BE158" s="6" t="str">
        <f ca="1">IF(AND($A158&lt;&gt;"",$A158&lt;&gt;"TOTAL"),IF(AND('[10]PDI_OTRAS SITUACIONES ADMINISTR'!$CQ156&lt;&gt;"",'[10]PDI_OTRAS SITUACIONES ADMINISTR'!$CQ156&lt;&gt;0),'[10]PDI_OTRAS SITUACIONES ADMINISTR'!$CQ156,""),IF($A158="TOTAL",SUM(INDIRECT("BE4:BE"&amp;ROW()-1)),""))</f>
        <v/>
      </c>
      <c r="BF158" s="6" t="str">
        <f t="shared" ca="1" si="56"/>
        <v/>
      </c>
    </row>
    <row r="159" spans="1:58" x14ac:dyDescent="0.2">
      <c r="A159" s="19" t="str">
        <f>IF('[10]PDI_OTRAS SITUACIONES ADMINISTR'!$B157&lt;&gt;"",'[10]PDI_OTRAS SITUACIONES ADMINISTR'!$B157,IF(AND('[10]PDI_OTRAS SITUACIONES ADMINISTR'!$B157="",'[10]PDI_OTRAS SITUACIONES ADMINISTR'!$B158="",'[10]PDI_OTRAS SITUACIONES ADMINISTR'!$B156=""),"","TOTAL"))</f>
        <v/>
      </c>
      <c r="B159" s="6" t="str">
        <f ca="1">IF(AND($A159&lt;&gt;"",$A159&lt;&gt;"TOTAL"),IF(AND('[10]PDI_OTRAS SITUACIONES ADMINISTR'!$C157&lt;&gt;"",'[10]PDI_OTRAS SITUACIONES ADMINISTR'!$C157&lt;&gt;0),'[10]PDI_OTRAS SITUACIONES ADMINISTR'!$C157,""),IF($A159="TOTAL",SUM(INDIRECT("B4:B"&amp;ROW()-1)),""))</f>
        <v/>
      </c>
      <c r="C159" s="6" t="str">
        <f ca="1">IF(AND($A159&lt;&gt;"",$A159&lt;&gt;"TOTAL"),IF(AND('[10]PDI_OTRAS SITUACIONES ADMINISTR'!$E157&lt;&gt;"",'[10]PDI_OTRAS SITUACIONES ADMINISTR'!$E157&lt;&gt;0),'[10]PDI_OTRAS SITUACIONES ADMINISTR'!$E157,""),IF($A159="TOTAL",SUM(INDIRECT("C4:C"&amp;ROW()-1)),""))</f>
        <v/>
      </c>
      <c r="D159" s="6" t="str">
        <f t="shared" ca="1" si="38"/>
        <v/>
      </c>
      <c r="E159" s="6" t="str">
        <f ca="1">IF(AND($A159&lt;&gt;"",$A159&lt;&gt;"TOTAL"),IF(AND('[10]PDI_OTRAS SITUACIONES ADMINISTR'!$H157&lt;&gt;"",'[10]PDI_OTRAS SITUACIONES ADMINISTR'!$H157&lt;&gt;0),'[10]PDI_OTRAS SITUACIONES ADMINISTR'!$H157,""),IF($A159="TOTAL",SUM(INDIRECT("E4:E"&amp;ROW()-1)),""))</f>
        <v/>
      </c>
      <c r="F159" s="6" t="str">
        <f ca="1">IF(AND($A159&lt;&gt;"",$A159&lt;&gt;"TOTAL"),IF(AND('[10]PDI_OTRAS SITUACIONES ADMINISTR'!$J157&lt;&gt;"",'[10]PDI_OTRAS SITUACIONES ADMINISTR'!$J157&lt;&gt;0),'[10]PDI_OTRAS SITUACIONES ADMINISTR'!$J157,""),IF($A159="TOTAL",SUM(INDIRECT("F4:F"&amp;ROW()-1)),""))</f>
        <v/>
      </c>
      <c r="G159" s="6" t="str">
        <f t="shared" ca="1" si="39"/>
        <v/>
      </c>
      <c r="H159" s="6" t="str">
        <f ca="1">IF(AND($A159&lt;&gt;"",$A159&lt;&gt;"TOTAL"),IF(AND('[10]PDI_OTRAS SITUACIONES ADMINISTR'!$M157&lt;&gt;"",'[10]PDI_OTRAS SITUACIONES ADMINISTR'!$M157&lt;&gt;0),'[10]PDI_OTRAS SITUACIONES ADMINISTR'!$M157,""),IF($A159="TOTAL",SUM(INDIRECT("H4:H"&amp;ROW()-1)),""))</f>
        <v/>
      </c>
      <c r="I159" s="6" t="str">
        <f ca="1">IF(AND($A159&lt;&gt;"",$A159&lt;&gt;"TOTAL"),IF(AND('[10]PDI_OTRAS SITUACIONES ADMINISTR'!$O157&lt;&gt;"",'[10]PDI_OTRAS SITUACIONES ADMINISTR'!$O157&lt;&gt;0),'[10]PDI_OTRAS SITUACIONES ADMINISTR'!$O157,""),IF($A159="TOTAL",SUM(INDIRECT("I4:I"&amp;ROW()-1)),""))</f>
        <v/>
      </c>
      <c r="J159" s="6" t="str">
        <f t="shared" ca="1" si="40"/>
        <v/>
      </c>
      <c r="K159" s="6" t="str">
        <f ca="1">IF(AND($A159&lt;&gt;"",$A159&lt;&gt;"TOTAL"),IF(AND('[10]PDI_OTRAS SITUACIONES ADMINISTR'!$R157&lt;&gt;"",'[10]PDI_OTRAS SITUACIONES ADMINISTR'!$R157&lt;&gt;0),'[10]PDI_OTRAS SITUACIONES ADMINISTR'!$R157,""),IF($A159="TOTAL",SUM(INDIRECT("K4:K"&amp;ROW()-1)),""))</f>
        <v/>
      </c>
      <c r="L159" s="6" t="str">
        <f ca="1">IF(AND($A159&lt;&gt;"",$A159&lt;&gt;"TOTAL"),IF(AND('[10]PDI_OTRAS SITUACIONES ADMINISTR'!$T157&lt;&gt;"",'[10]PDI_OTRAS SITUACIONES ADMINISTR'!$T157&lt;&gt;0),'[10]PDI_OTRAS SITUACIONES ADMINISTR'!$T157,""),IF($A159="TOTAL",SUM(INDIRECT("L4:L"&amp;ROW()-1)),""))</f>
        <v/>
      </c>
      <c r="M159" s="6" t="str">
        <f t="shared" ca="1" si="41"/>
        <v/>
      </c>
      <c r="N159" s="6" t="str">
        <f ca="1">IF(AND($A159&lt;&gt;"",$A159&lt;&gt;"TOTAL"),IF(AND('[10]PDI_OTRAS SITUACIONES ADMINISTR'!$W157&lt;&gt;"",'[10]PDI_OTRAS SITUACIONES ADMINISTR'!$W157&lt;&gt;0),'[10]PDI_OTRAS SITUACIONES ADMINISTR'!$W157,""),IF($A159="TOTAL",SUM(INDIRECT("N4:N"&amp;ROW()-1)),""))</f>
        <v/>
      </c>
      <c r="O159" s="6" t="str">
        <f ca="1">IF(AND($A159&lt;&gt;"",$A159&lt;&gt;"TOTAL"),IF(AND('[10]PDI_OTRAS SITUACIONES ADMINISTR'!$Y157&lt;&gt;"",'[10]PDI_OTRAS SITUACIONES ADMINISTR'!$Y157&lt;&gt;0),'[10]PDI_OTRAS SITUACIONES ADMINISTR'!$Y157,""),IF($A159="TOTAL",SUM(INDIRECT("O4:O"&amp;ROW()-1)),""))</f>
        <v/>
      </c>
      <c r="P159" s="6" t="str">
        <f t="shared" ca="1" si="42"/>
        <v/>
      </c>
      <c r="Q159" s="6" t="str">
        <f ca="1">IF(AND($A159&lt;&gt;"",$A159&lt;&gt;"TOTAL"),IF(AND('[10]PDI_OTRAS SITUACIONES ADMINISTR'!$AB157&lt;&gt;"",'[10]PDI_OTRAS SITUACIONES ADMINISTR'!$AB157&lt;&gt;0),'[10]PDI_OTRAS SITUACIONES ADMINISTR'!$AB157,""),IF($A159="TOTAL",SUM(INDIRECT("Q4:Q"&amp;ROW()-1)),""))</f>
        <v/>
      </c>
      <c r="R159" s="6" t="str">
        <f ca="1">IF(AND($A159&lt;&gt;"",$A159&lt;&gt;"TOTAL"),IF(AND('[10]PDI_OTRAS SITUACIONES ADMINISTR'!$AD157&lt;&gt;"",'[10]PDI_OTRAS SITUACIONES ADMINISTR'!$AD157&lt;&gt;0),'[10]PDI_OTRAS SITUACIONES ADMINISTR'!$AD157,""),IF($A159="TOTAL",SUM(INDIRECT("R4:R"&amp;ROW()-1)),""))</f>
        <v/>
      </c>
      <c r="S159" s="6" t="str">
        <f t="shared" ca="1" si="43"/>
        <v/>
      </c>
      <c r="T159" s="6" t="str">
        <f ca="1">IF(AND($A159&lt;&gt;"",$A159&lt;&gt;"TOTAL"),IF(AND('[10]PDI_OTRAS SITUACIONES ADMINISTR'!$AG157&lt;&gt;"",'[10]PDI_OTRAS SITUACIONES ADMINISTR'!$AG157&lt;&gt;0),'[10]PDI_OTRAS SITUACIONES ADMINISTR'!$AG157,""),IF($A159="TOTAL",SUM(INDIRECT("T4:T"&amp;ROW()-1)),""))</f>
        <v/>
      </c>
      <c r="U159" s="6" t="str">
        <f ca="1">IF(AND($A159&lt;&gt;"",$A159&lt;&gt;"TOTAL"),IF(AND('[10]PDI_OTRAS SITUACIONES ADMINISTR'!$AI157&lt;&gt;"",'[10]PDI_OTRAS SITUACIONES ADMINISTR'!$AI157&lt;&gt;0),'[10]PDI_OTRAS SITUACIONES ADMINISTR'!$AI157,""),IF($A159="TOTAL",SUM(INDIRECT("U4:U"&amp;ROW()-1)),""))</f>
        <v/>
      </c>
      <c r="V159" s="6" t="str">
        <f t="shared" ca="1" si="44"/>
        <v/>
      </c>
      <c r="W159" s="6" t="str">
        <f ca="1">IF(AND($A159&lt;&gt;"",$A159&lt;&gt;"TOTAL"),IF(AND('[10]PDI_OTRAS SITUACIONES ADMINISTR'!$AL157&lt;&gt;"",'[10]PDI_OTRAS SITUACIONES ADMINISTR'!$AL157&lt;&gt;0),'[10]PDI_OTRAS SITUACIONES ADMINISTR'!$AL157,""),IF($A159="TOTAL",SUM(INDIRECT("W4:W"&amp;ROW()-1)),""))</f>
        <v/>
      </c>
      <c r="X159" s="6" t="str">
        <f ca="1">IF(AND($A159&lt;&gt;"",$A159&lt;&gt;"TOTAL"),IF(AND('[10]PDI_OTRAS SITUACIONES ADMINISTR'!$AN157&lt;&gt;"",'[10]PDI_OTRAS SITUACIONES ADMINISTR'!$AN157&lt;&gt;0),'[10]PDI_OTRAS SITUACIONES ADMINISTR'!$AN157,""),IF($A159="TOTAL",SUM(INDIRECT("X4:X"&amp;ROW()-1)),""))</f>
        <v/>
      </c>
      <c r="Y159" s="6" t="str">
        <f t="shared" ca="1" si="45"/>
        <v/>
      </c>
      <c r="Z159" s="6" t="str">
        <f ca="1">IF(AND($A159&lt;&gt;"",$A159&lt;&gt;"TOTAL"),IF(AND('[10]PDI_OTRAS SITUACIONES ADMINISTR'!$AQ157&lt;&gt;"",'[10]PDI_OTRAS SITUACIONES ADMINISTR'!$AQ157&lt;&gt;0),'[10]PDI_OTRAS SITUACIONES ADMINISTR'!$AQ157,""),IF($A159="TOTAL",SUM(INDIRECT("Z4:Z"&amp;ROW()-1)),""))</f>
        <v/>
      </c>
      <c r="AA159" s="6" t="str">
        <f ca="1">IF(AND($A159&lt;&gt;"",$A159&lt;&gt;"TOTAL"),IF(AND('[10]PDI_OTRAS SITUACIONES ADMINISTR'!$AS157&lt;&gt;"",'[10]PDI_OTRAS SITUACIONES ADMINISTR'!$AS157&lt;&gt;0),'[10]PDI_OTRAS SITUACIONES ADMINISTR'!$AS157,""),IF($A159="TOTAL",SUM(INDIRECT("AA4:AA"&amp;ROW()-1)),""))</f>
        <v/>
      </c>
      <c r="AB159" s="6" t="str">
        <f t="shared" ca="1" si="46"/>
        <v/>
      </c>
      <c r="AC159" s="6" t="str">
        <f ca="1">IF(AND($A159&lt;&gt;"",$A159&lt;&gt;"TOTAL"),IF(AND('[10]PDI_OTRAS SITUACIONES ADMINISTR'!$AV157&lt;&gt;"",'[10]PDI_OTRAS SITUACIONES ADMINISTR'!$AV157&lt;&gt;0),'[10]PDI_OTRAS SITUACIONES ADMINISTR'!$AV157,""),IF($A159="TOTAL",SUM(INDIRECT("AC4:AC"&amp;ROW()-1)),""))</f>
        <v/>
      </c>
      <c r="AD159" s="6" t="str">
        <f ca="1">IF(AND($A159&lt;&gt;"",$A159&lt;&gt;"TOTAL"),IF(AND('[10]PDI_OTRAS SITUACIONES ADMINISTR'!$AX157&lt;&gt;"",'[10]PDI_OTRAS SITUACIONES ADMINISTR'!$AX157&lt;&gt;0),'[10]PDI_OTRAS SITUACIONES ADMINISTR'!$AX157,""),IF($A159="TOTAL",SUM(INDIRECT("AD4:AD"&amp;ROW()-1)),""))</f>
        <v/>
      </c>
      <c r="AE159" s="6" t="str">
        <f t="shared" ca="1" si="47"/>
        <v/>
      </c>
      <c r="AF159" s="6" t="str">
        <f ca="1">IF(AND($A159&lt;&gt;"",$A159&lt;&gt;"TOTAL"),IF(AND('[10]PDI_OTRAS SITUACIONES ADMINISTR'!$BA157&lt;&gt;"",'[10]PDI_OTRAS SITUACIONES ADMINISTR'!$BA157&lt;&gt;0),'[10]PDI_OTRAS SITUACIONES ADMINISTR'!$BA157,""),IF($A159="TOTAL",SUM(INDIRECT("AF4:AF"&amp;ROW()-1)),""))</f>
        <v/>
      </c>
      <c r="AG159" s="6" t="str">
        <f ca="1">IF(AND($A159&lt;&gt;"",$A159&lt;&gt;"TOTAL"),IF(AND('[10]PDI_OTRAS SITUACIONES ADMINISTR'!$BC157&lt;&gt;"",'[10]PDI_OTRAS SITUACIONES ADMINISTR'!$BC157&lt;&gt;0),'[10]PDI_OTRAS SITUACIONES ADMINISTR'!$BC157,""),IF($A159="TOTAL",SUM(INDIRECT("AG4:AG"&amp;ROW()-1)),""))</f>
        <v/>
      </c>
      <c r="AH159" s="6" t="str">
        <f t="shared" ca="1" si="48"/>
        <v/>
      </c>
      <c r="AI159" s="6" t="str">
        <f ca="1">IF(AND($A159&lt;&gt;"",$A159&lt;&gt;"TOTAL"),IF(AND('[10]PDI_OTRAS SITUACIONES ADMINISTR'!$BF157&lt;&gt;"",'[10]PDI_OTRAS SITUACIONES ADMINISTR'!$BF157&lt;&gt;0),'[10]PDI_OTRAS SITUACIONES ADMINISTR'!$BF157,""),IF($A159="TOTAL",SUM(INDIRECT("AI4:AI"&amp;ROW()-1)),""))</f>
        <v/>
      </c>
      <c r="AJ159" s="6" t="str">
        <f ca="1">IF(AND($A159&lt;&gt;"",$A159&lt;&gt;"TOTAL"),IF(AND('[10]PDI_OTRAS SITUACIONES ADMINISTR'!$BH157&lt;&gt;"",'[10]PDI_OTRAS SITUACIONES ADMINISTR'!$BH157&lt;&gt;0),'[10]PDI_OTRAS SITUACIONES ADMINISTR'!$BH157,""),IF($A159="TOTAL",SUM(INDIRECT("AJ4:AJ"&amp;ROW()-1)),""))</f>
        <v/>
      </c>
      <c r="AK159" s="6" t="str">
        <f t="shared" ca="1" si="49"/>
        <v/>
      </c>
      <c r="AL159" s="6" t="str">
        <f ca="1">IF(AND($A159&lt;&gt;"",$A159&lt;&gt;"TOTAL"),IF(AND('[10]PDI_OTRAS SITUACIONES ADMINISTR'!$BK157&lt;&gt;"",'[10]PDI_OTRAS SITUACIONES ADMINISTR'!$BK157&lt;&gt;0),'[10]PDI_OTRAS SITUACIONES ADMINISTR'!$BK157,""),IF($A159="TOTAL",SUM(INDIRECT("AL4:AL"&amp;ROW()-1)),""))</f>
        <v/>
      </c>
      <c r="AM159" s="6" t="str">
        <f ca="1">IF(AND($A159&lt;&gt;"",$A159&lt;&gt;"TOTAL"),IF(AND('[10]PDI_OTRAS SITUACIONES ADMINISTR'!$BM157&lt;&gt;"",'[10]PDI_OTRAS SITUACIONES ADMINISTR'!$BM157&lt;&gt;0),'[10]PDI_OTRAS SITUACIONES ADMINISTR'!$BM157,""),IF($A159="TOTAL",SUM(INDIRECT("AM4:AM"&amp;ROW()-1)),""))</f>
        <v/>
      </c>
      <c r="AN159" s="6" t="str">
        <f t="shared" ca="1" si="50"/>
        <v/>
      </c>
      <c r="AO159" s="6" t="str">
        <f ca="1">IF(AND($A159&lt;&gt;"",$A159&lt;&gt;"TOTAL"),IF(AND('[10]PDI_OTRAS SITUACIONES ADMINISTR'!$BP157&lt;&gt;"",'[10]PDI_OTRAS SITUACIONES ADMINISTR'!$BP157&lt;&gt;0),'[10]PDI_OTRAS SITUACIONES ADMINISTR'!$BP157,""),IF($A159="TOTAL",SUM(INDIRECT("AO4:AO"&amp;ROW()-1)),""))</f>
        <v/>
      </c>
      <c r="AP159" s="6" t="str">
        <f ca="1">IF(AND($A159&lt;&gt;"",$A159&lt;&gt;"TOTAL"),IF(AND('[10]PDI_OTRAS SITUACIONES ADMINISTR'!$BR157&lt;&gt;"",'[10]PDI_OTRAS SITUACIONES ADMINISTR'!$BR157&lt;&gt;0),'[10]PDI_OTRAS SITUACIONES ADMINISTR'!$BR157,""),IF($A159="TOTAL",SUM(INDIRECT("AP4:AP"&amp;ROW()-1)),""))</f>
        <v/>
      </c>
      <c r="AQ159" s="6" t="str">
        <f t="shared" ca="1" si="51"/>
        <v/>
      </c>
      <c r="AR159" s="6" t="str">
        <f ca="1">IF(AND($A159&lt;&gt;"",$A159&lt;&gt;"TOTAL"),IF(AND('[10]PDI_OTRAS SITUACIONES ADMINISTR'!$BU157&lt;&gt;"",'[10]PDI_OTRAS SITUACIONES ADMINISTR'!$BU157&lt;&gt;0),'[10]PDI_OTRAS SITUACIONES ADMINISTR'!$BU157,""),IF($A159="TOTAL",SUM(INDIRECT("AR4:AR"&amp;ROW()-1)),""))</f>
        <v/>
      </c>
      <c r="AS159" s="6" t="str">
        <f ca="1">IF(AND($A159&lt;&gt;"",$A159&lt;&gt;"TOTAL"),IF(AND('[10]PDI_OTRAS SITUACIONES ADMINISTR'!$BW157&lt;&gt;"",'[10]PDI_OTRAS SITUACIONES ADMINISTR'!$BW157&lt;&gt;0),'[10]PDI_OTRAS SITUACIONES ADMINISTR'!$BW157,""),IF($A159="TOTAL",SUM(INDIRECT("AS4:AS"&amp;ROW()-1)),""))</f>
        <v/>
      </c>
      <c r="AT159" s="6" t="str">
        <f t="shared" ca="1" si="52"/>
        <v/>
      </c>
      <c r="AU159" s="6" t="str">
        <f ca="1">IF(AND($A159&lt;&gt;"",$A159&lt;&gt;"TOTAL"),IF(AND('[10]PDI_OTRAS SITUACIONES ADMINISTR'!$BZ157&lt;&gt;"",'[10]PDI_OTRAS SITUACIONES ADMINISTR'!$BZ157&lt;&gt;0),'[10]PDI_OTRAS SITUACIONES ADMINISTR'!$BZ157,""),IF($A159="TOTAL",SUM(INDIRECT("AU4:AU"&amp;ROW()-1)),""))</f>
        <v/>
      </c>
      <c r="AV159" s="6" t="str">
        <f ca="1">IF(AND($A159&lt;&gt;"",$A159&lt;&gt;"TOTAL"),IF(AND('[10]PDI_OTRAS SITUACIONES ADMINISTR'!$CB157&lt;&gt;"",'[10]PDI_OTRAS SITUACIONES ADMINISTR'!$CB157&lt;&gt;0),'[10]PDI_OTRAS SITUACIONES ADMINISTR'!$CB157,""),IF($A159="TOTAL",SUM(INDIRECT("AV4:AV"&amp;ROW()-1)),""))</f>
        <v/>
      </c>
      <c r="AW159" s="6" t="str">
        <f t="shared" ca="1" si="53"/>
        <v/>
      </c>
      <c r="AX159" s="6" t="str">
        <f ca="1">IF(AND($A159&lt;&gt;"",$A159&lt;&gt;"TOTAL"),IF(AND('[10]PDI_OTRAS SITUACIONES ADMINISTR'!$CE157&lt;&gt;"",'[10]PDI_OTRAS SITUACIONES ADMINISTR'!$CE157&lt;&gt;0),'[10]PDI_OTRAS SITUACIONES ADMINISTR'!$CE157,""),IF($A159="TOTAL",SUM(INDIRECT("AX4:AX"&amp;ROW()-1)),""))</f>
        <v/>
      </c>
      <c r="AY159" s="6" t="str">
        <f ca="1">IF(AND($A159&lt;&gt;"",$A159&lt;&gt;"TOTAL"),IF(AND('[10]PDI_OTRAS SITUACIONES ADMINISTR'!$CG157&lt;&gt;"",'[10]PDI_OTRAS SITUACIONES ADMINISTR'!$CG157&lt;&gt;0),'[10]PDI_OTRAS SITUACIONES ADMINISTR'!$CG157,""),IF($A159="TOTAL",SUM(INDIRECT("AY4:AY"&amp;ROW()-1)),""))</f>
        <v/>
      </c>
      <c r="AZ159" s="6" t="str">
        <f t="shared" ca="1" si="54"/>
        <v/>
      </c>
      <c r="BA159" s="6" t="str">
        <f ca="1">IF(AND($A159&lt;&gt;"",$A159&lt;&gt;"TOTAL"),IF(AND('[10]PDI_OTRAS SITUACIONES ADMINISTR'!$CJ157&lt;&gt;"",'[10]PDI_OTRAS SITUACIONES ADMINISTR'!$CJ157&lt;&gt;0),'[10]PDI_OTRAS SITUACIONES ADMINISTR'!$CJ157,""),IF($A159="TOTAL",SUM(INDIRECT("BA4:BA"&amp;ROW()-1)),""))</f>
        <v/>
      </c>
      <c r="BB159" s="6" t="str">
        <f ca="1">IF(AND($A159&lt;&gt;"",$A159&lt;&gt;"TOTAL"),IF(AND('[10]PDI_OTRAS SITUACIONES ADMINISTR'!$CL157&lt;&gt;"",'[10]PDI_OTRAS SITUACIONES ADMINISTR'!$CL157&lt;&gt;0),'[10]PDI_OTRAS SITUACIONES ADMINISTR'!$CL157,""),IF($A159="TOTAL",SUM(INDIRECT("BB4:BB"&amp;ROW()-1)),""))</f>
        <v/>
      </c>
      <c r="BC159" s="6" t="str">
        <f t="shared" ca="1" si="55"/>
        <v/>
      </c>
      <c r="BD159" s="6" t="str">
        <f ca="1">IF(AND($A159&lt;&gt;"",$A159&lt;&gt;"TOTAL"),IF(AND('[10]PDI_OTRAS SITUACIONES ADMINISTR'!$CO157&lt;&gt;"",'[10]PDI_OTRAS SITUACIONES ADMINISTR'!$CO157&lt;&gt;0),'[10]PDI_OTRAS SITUACIONES ADMINISTR'!$CO157,""),IF($A159="TOTAL",SUM(INDIRECT("BD4:BD"&amp;ROW()-1)),""))</f>
        <v/>
      </c>
      <c r="BE159" s="6" t="str">
        <f ca="1">IF(AND($A159&lt;&gt;"",$A159&lt;&gt;"TOTAL"),IF(AND('[10]PDI_OTRAS SITUACIONES ADMINISTR'!$CQ157&lt;&gt;"",'[10]PDI_OTRAS SITUACIONES ADMINISTR'!$CQ157&lt;&gt;0),'[10]PDI_OTRAS SITUACIONES ADMINISTR'!$CQ157,""),IF($A159="TOTAL",SUM(INDIRECT("BE4:BE"&amp;ROW()-1)),""))</f>
        <v/>
      </c>
      <c r="BF159" s="6" t="str">
        <f t="shared" ca="1" si="56"/>
        <v/>
      </c>
    </row>
    <row r="160" spans="1:58" x14ac:dyDescent="0.2">
      <c r="A160" s="19" t="str">
        <f>IF('[10]PDI_OTRAS SITUACIONES ADMINISTR'!$B158&lt;&gt;"",'[10]PDI_OTRAS SITUACIONES ADMINISTR'!$B158,IF(AND('[10]PDI_OTRAS SITUACIONES ADMINISTR'!$B158="",'[10]PDI_OTRAS SITUACIONES ADMINISTR'!$B159="",'[10]PDI_OTRAS SITUACIONES ADMINISTR'!$B157=""),"","TOTAL"))</f>
        <v/>
      </c>
      <c r="B160" s="6" t="str">
        <f ca="1">IF(AND($A160&lt;&gt;"",$A160&lt;&gt;"TOTAL"),IF(AND('[10]PDI_OTRAS SITUACIONES ADMINISTR'!$C158&lt;&gt;"",'[10]PDI_OTRAS SITUACIONES ADMINISTR'!$C158&lt;&gt;0),'[10]PDI_OTRAS SITUACIONES ADMINISTR'!$C158,""),IF($A160="TOTAL",SUM(INDIRECT("B4:B"&amp;ROW()-1)),""))</f>
        <v/>
      </c>
      <c r="C160" s="6" t="str">
        <f ca="1">IF(AND($A160&lt;&gt;"",$A160&lt;&gt;"TOTAL"),IF(AND('[10]PDI_OTRAS SITUACIONES ADMINISTR'!$E158&lt;&gt;"",'[10]PDI_OTRAS SITUACIONES ADMINISTR'!$E158&lt;&gt;0),'[10]PDI_OTRAS SITUACIONES ADMINISTR'!$E158,""),IF($A160="TOTAL",SUM(INDIRECT("C4:C"&amp;ROW()-1)),""))</f>
        <v/>
      </c>
      <c r="D160" s="6" t="str">
        <f t="shared" ca="1" si="38"/>
        <v/>
      </c>
      <c r="E160" s="6" t="str">
        <f ca="1">IF(AND($A160&lt;&gt;"",$A160&lt;&gt;"TOTAL"),IF(AND('[10]PDI_OTRAS SITUACIONES ADMINISTR'!$H158&lt;&gt;"",'[10]PDI_OTRAS SITUACIONES ADMINISTR'!$H158&lt;&gt;0),'[10]PDI_OTRAS SITUACIONES ADMINISTR'!$H158,""),IF($A160="TOTAL",SUM(INDIRECT("E4:E"&amp;ROW()-1)),""))</f>
        <v/>
      </c>
      <c r="F160" s="6" t="str">
        <f ca="1">IF(AND($A160&lt;&gt;"",$A160&lt;&gt;"TOTAL"),IF(AND('[10]PDI_OTRAS SITUACIONES ADMINISTR'!$J158&lt;&gt;"",'[10]PDI_OTRAS SITUACIONES ADMINISTR'!$J158&lt;&gt;0),'[10]PDI_OTRAS SITUACIONES ADMINISTR'!$J158,""),IF($A160="TOTAL",SUM(INDIRECT("F4:F"&amp;ROW()-1)),""))</f>
        <v/>
      </c>
      <c r="G160" s="6" t="str">
        <f t="shared" ca="1" si="39"/>
        <v/>
      </c>
      <c r="H160" s="6" t="str">
        <f ca="1">IF(AND($A160&lt;&gt;"",$A160&lt;&gt;"TOTAL"),IF(AND('[10]PDI_OTRAS SITUACIONES ADMINISTR'!$M158&lt;&gt;"",'[10]PDI_OTRAS SITUACIONES ADMINISTR'!$M158&lt;&gt;0),'[10]PDI_OTRAS SITUACIONES ADMINISTR'!$M158,""),IF($A160="TOTAL",SUM(INDIRECT("H4:H"&amp;ROW()-1)),""))</f>
        <v/>
      </c>
      <c r="I160" s="6" t="str">
        <f ca="1">IF(AND($A160&lt;&gt;"",$A160&lt;&gt;"TOTAL"),IF(AND('[10]PDI_OTRAS SITUACIONES ADMINISTR'!$O158&lt;&gt;"",'[10]PDI_OTRAS SITUACIONES ADMINISTR'!$O158&lt;&gt;0),'[10]PDI_OTRAS SITUACIONES ADMINISTR'!$O158,""),IF($A160="TOTAL",SUM(INDIRECT("I4:I"&amp;ROW()-1)),""))</f>
        <v/>
      </c>
      <c r="J160" s="6" t="str">
        <f t="shared" ca="1" si="40"/>
        <v/>
      </c>
      <c r="K160" s="6" t="str">
        <f ca="1">IF(AND($A160&lt;&gt;"",$A160&lt;&gt;"TOTAL"),IF(AND('[10]PDI_OTRAS SITUACIONES ADMINISTR'!$R158&lt;&gt;"",'[10]PDI_OTRAS SITUACIONES ADMINISTR'!$R158&lt;&gt;0),'[10]PDI_OTRAS SITUACIONES ADMINISTR'!$R158,""),IF($A160="TOTAL",SUM(INDIRECT("K4:K"&amp;ROW()-1)),""))</f>
        <v/>
      </c>
      <c r="L160" s="6" t="str">
        <f ca="1">IF(AND($A160&lt;&gt;"",$A160&lt;&gt;"TOTAL"),IF(AND('[10]PDI_OTRAS SITUACIONES ADMINISTR'!$T158&lt;&gt;"",'[10]PDI_OTRAS SITUACIONES ADMINISTR'!$T158&lt;&gt;0),'[10]PDI_OTRAS SITUACIONES ADMINISTR'!$T158,""),IF($A160="TOTAL",SUM(INDIRECT("L4:L"&amp;ROW()-1)),""))</f>
        <v/>
      </c>
      <c r="M160" s="6" t="str">
        <f t="shared" ca="1" si="41"/>
        <v/>
      </c>
      <c r="N160" s="6" t="str">
        <f ca="1">IF(AND($A160&lt;&gt;"",$A160&lt;&gt;"TOTAL"),IF(AND('[10]PDI_OTRAS SITUACIONES ADMINISTR'!$W158&lt;&gt;"",'[10]PDI_OTRAS SITUACIONES ADMINISTR'!$W158&lt;&gt;0),'[10]PDI_OTRAS SITUACIONES ADMINISTR'!$W158,""),IF($A160="TOTAL",SUM(INDIRECT("N4:N"&amp;ROW()-1)),""))</f>
        <v/>
      </c>
      <c r="O160" s="6" t="str">
        <f ca="1">IF(AND($A160&lt;&gt;"",$A160&lt;&gt;"TOTAL"),IF(AND('[10]PDI_OTRAS SITUACIONES ADMINISTR'!$Y158&lt;&gt;"",'[10]PDI_OTRAS SITUACIONES ADMINISTR'!$Y158&lt;&gt;0),'[10]PDI_OTRAS SITUACIONES ADMINISTR'!$Y158,""),IF($A160="TOTAL",SUM(INDIRECT("O4:O"&amp;ROW()-1)),""))</f>
        <v/>
      </c>
      <c r="P160" s="6" t="str">
        <f t="shared" ca="1" si="42"/>
        <v/>
      </c>
      <c r="Q160" s="6" t="str">
        <f ca="1">IF(AND($A160&lt;&gt;"",$A160&lt;&gt;"TOTAL"),IF(AND('[10]PDI_OTRAS SITUACIONES ADMINISTR'!$AB158&lt;&gt;"",'[10]PDI_OTRAS SITUACIONES ADMINISTR'!$AB158&lt;&gt;0),'[10]PDI_OTRAS SITUACIONES ADMINISTR'!$AB158,""),IF($A160="TOTAL",SUM(INDIRECT("Q4:Q"&amp;ROW()-1)),""))</f>
        <v/>
      </c>
      <c r="R160" s="6" t="str">
        <f ca="1">IF(AND($A160&lt;&gt;"",$A160&lt;&gt;"TOTAL"),IF(AND('[10]PDI_OTRAS SITUACIONES ADMINISTR'!$AD158&lt;&gt;"",'[10]PDI_OTRAS SITUACIONES ADMINISTR'!$AD158&lt;&gt;0),'[10]PDI_OTRAS SITUACIONES ADMINISTR'!$AD158,""),IF($A160="TOTAL",SUM(INDIRECT("R4:R"&amp;ROW()-1)),""))</f>
        <v/>
      </c>
      <c r="S160" s="6" t="str">
        <f t="shared" ca="1" si="43"/>
        <v/>
      </c>
      <c r="T160" s="6" t="str">
        <f ca="1">IF(AND($A160&lt;&gt;"",$A160&lt;&gt;"TOTAL"),IF(AND('[10]PDI_OTRAS SITUACIONES ADMINISTR'!$AG158&lt;&gt;"",'[10]PDI_OTRAS SITUACIONES ADMINISTR'!$AG158&lt;&gt;0),'[10]PDI_OTRAS SITUACIONES ADMINISTR'!$AG158,""),IF($A160="TOTAL",SUM(INDIRECT("T4:T"&amp;ROW()-1)),""))</f>
        <v/>
      </c>
      <c r="U160" s="6" t="str">
        <f ca="1">IF(AND($A160&lt;&gt;"",$A160&lt;&gt;"TOTAL"),IF(AND('[10]PDI_OTRAS SITUACIONES ADMINISTR'!$AI158&lt;&gt;"",'[10]PDI_OTRAS SITUACIONES ADMINISTR'!$AI158&lt;&gt;0),'[10]PDI_OTRAS SITUACIONES ADMINISTR'!$AI158,""),IF($A160="TOTAL",SUM(INDIRECT("U4:U"&amp;ROW()-1)),""))</f>
        <v/>
      </c>
      <c r="V160" s="6" t="str">
        <f t="shared" ca="1" si="44"/>
        <v/>
      </c>
      <c r="W160" s="6" t="str">
        <f ca="1">IF(AND($A160&lt;&gt;"",$A160&lt;&gt;"TOTAL"),IF(AND('[10]PDI_OTRAS SITUACIONES ADMINISTR'!$AL158&lt;&gt;"",'[10]PDI_OTRAS SITUACIONES ADMINISTR'!$AL158&lt;&gt;0),'[10]PDI_OTRAS SITUACIONES ADMINISTR'!$AL158,""),IF($A160="TOTAL",SUM(INDIRECT("W4:W"&amp;ROW()-1)),""))</f>
        <v/>
      </c>
      <c r="X160" s="6" t="str">
        <f ca="1">IF(AND($A160&lt;&gt;"",$A160&lt;&gt;"TOTAL"),IF(AND('[10]PDI_OTRAS SITUACIONES ADMINISTR'!$AN158&lt;&gt;"",'[10]PDI_OTRAS SITUACIONES ADMINISTR'!$AN158&lt;&gt;0),'[10]PDI_OTRAS SITUACIONES ADMINISTR'!$AN158,""),IF($A160="TOTAL",SUM(INDIRECT("X4:X"&amp;ROW()-1)),""))</f>
        <v/>
      </c>
      <c r="Y160" s="6" t="str">
        <f t="shared" ca="1" si="45"/>
        <v/>
      </c>
      <c r="Z160" s="6" t="str">
        <f ca="1">IF(AND($A160&lt;&gt;"",$A160&lt;&gt;"TOTAL"),IF(AND('[10]PDI_OTRAS SITUACIONES ADMINISTR'!$AQ158&lt;&gt;"",'[10]PDI_OTRAS SITUACIONES ADMINISTR'!$AQ158&lt;&gt;0),'[10]PDI_OTRAS SITUACIONES ADMINISTR'!$AQ158,""),IF($A160="TOTAL",SUM(INDIRECT("Z4:Z"&amp;ROW()-1)),""))</f>
        <v/>
      </c>
      <c r="AA160" s="6" t="str">
        <f ca="1">IF(AND($A160&lt;&gt;"",$A160&lt;&gt;"TOTAL"),IF(AND('[10]PDI_OTRAS SITUACIONES ADMINISTR'!$AS158&lt;&gt;"",'[10]PDI_OTRAS SITUACIONES ADMINISTR'!$AS158&lt;&gt;0),'[10]PDI_OTRAS SITUACIONES ADMINISTR'!$AS158,""),IF($A160="TOTAL",SUM(INDIRECT("AA4:AA"&amp;ROW()-1)),""))</f>
        <v/>
      </c>
      <c r="AB160" s="6" t="str">
        <f t="shared" ca="1" si="46"/>
        <v/>
      </c>
      <c r="AC160" s="6" t="str">
        <f ca="1">IF(AND($A160&lt;&gt;"",$A160&lt;&gt;"TOTAL"),IF(AND('[10]PDI_OTRAS SITUACIONES ADMINISTR'!$AV158&lt;&gt;"",'[10]PDI_OTRAS SITUACIONES ADMINISTR'!$AV158&lt;&gt;0),'[10]PDI_OTRAS SITUACIONES ADMINISTR'!$AV158,""),IF($A160="TOTAL",SUM(INDIRECT("AC4:AC"&amp;ROW()-1)),""))</f>
        <v/>
      </c>
      <c r="AD160" s="6" t="str">
        <f ca="1">IF(AND($A160&lt;&gt;"",$A160&lt;&gt;"TOTAL"),IF(AND('[10]PDI_OTRAS SITUACIONES ADMINISTR'!$AX158&lt;&gt;"",'[10]PDI_OTRAS SITUACIONES ADMINISTR'!$AX158&lt;&gt;0),'[10]PDI_OTRAS SITUACIONES ADMINISTR'!$AX158,""),IF($A160="TOTAL",SUM(INDIRECT("AD4:AD"&amp;ROW()-1)),""))</f>
        <v/>
      </c>
      <c r="AE160" s="6" t="str">
        <f t="shared" ca="1" si="47"/>
        <v/>
      </c>
      <c r="AF160" s="6" t="str">
        <f ca="1">IF(AND($A160&lt;&gt;"",$A160&lt;&gt;"TOTAL"),IF(AND('[10]PDI_OTRAS SITUACIONES ADMINISTR'!$BA158&lt;&gt;"",'[10]PDI_OTRAS SITUACIONES ADMINISTR'!$BA158&lt;&gt;0),'[10]PDI_OTRAS SITUACIONES ADMINISTR'!$BA158,""),IF($A160="TOTAL",SUM(INDIRECT("AF4:AF"&amp;ROW()-1)),""))</f>
        <v/>
      </c>
      <c r="AG160" s="6" t="str">
        <f ca="1">IF(AND($A160&lt;&gt;"",$A160&lt;&gt;"TOTAL"),IF(AND('[10]PDI_OTRAS SITUACIONES ADMINISTR'!$BC158&lt;&gt;"",'[10]PDI_OTRAS SITUACIONES ADMINISTR'!$BC158&lt;&gt;0),'[10]PDI_OTRAS SITUACIONES ADMINISTR'!$BC158,""),IF($A160="TOTAL",SUM(INDIRECT("AG4:AG"&amp;ROW()-1)),""))</f>
        <v/>
      </c>
      <c r="AH160" s="6" t="str">
        <f t="shared" ca="1" si="48"/>
        <v/>
      </c>
      <c r="AI160" s="6" t="str">
        <f ca="1">IF(AND($A160&lt;&gt;"",$A160&lt;&gt;"TOTAL"),IF(AND('[10]PDI_OTRAS SITUACIONES ADMINISTR'!$BF158&lt;&gt;"",'[10]PDI_OTRAS SITUACIONES ADMINISTR'!$BF158&lt;&gt;0),'[10]PDI_OTRAS SITUACIONES ADMINISTR'!$BF158,""),IF($A160="TOTAL",SUM(INDIRECT("AI4:AI"&amp;ROW()-1)),""))</f>
        <v/>
      </c>
      <c r="AJ160" s="6" t="str">
        <f ca="1">IF(AND($A160&lt;&gt;"",$A160&lt;&gt;"TOTAL"),IF(AND('[10]PDI_OTRAS SITUACIONES ADMINISTR'!$BH158&lt;&gt;"",'[10]PDI_OTRAS SITUACIONES ADMINISTR'!$BH158&lt;&gt;0),'[10]PDI_OTRAS SITUACIONES ADMINISTR'!$BH158,""),IF($A160="TOTAL",SUM(INDIRECT("AJ4:AJ"&amp;ROW()-1)),""))</f>
        <v/>
      </c>
      <c r="AK160" s="6" t="str">
        <f t="shared" ca="1" si="49"/>
        <v/>
      </c>
      <c r="AL160" s="6" t="str">
        <f ca="1">IF(AND($A160&lt;&gt;"",$A160&lt;&gt;"TOTAL"),IF(AND('[10]PDI_OTRAS SITUACIONES ADMINISTR'!$BK158&lt;&gt;"",'[10]PDI_OTRAS SITUACIONES ADMINISTR'!$BK158&lt;&gt;0),'[10]PDI_OTRAS SITUACIONES ADMINISTR'!$BK158,""),IF($A160="TOTAL",SUM(INDIRECT("AL4:AL"&amp;ROW()-1)),""))</f>
        <v/>
      </c>
      <c r="AM160" s="6" t="str">
        <f ca="1">IF(AND($A160&lt;&gt;"",$A160&lt;&gt;"TOTAL"),IF(AND('[10]PDI_OTRAS SITUACIONES ADMINISTR'!$BM158&lt;&gt;"",'[10]PDI_OTRAS SITUACIONES ADMINISTR'!$BM158&lt;&gt;0),'[10]PDI_OTRAS SITUACIONES ADMINISTR'!$BM158,""),IF($A160="TOTAL",SUM(INDIRECT("AM4:AM"&amp;ROW()-1)),""))</f>
        <v/>
      </c>
      <c r="AN160" s="6" t="str">
        <f t="shared" ca="1" si="50"/>
        <v/>
      </c>
      <c r="AO160" s="6" t="str">
        <f ca="1">IF(AND($A160&lt;&gt;"",$A160&lt;&gt;"TOTAL"),IF(AND('[10]PDI_OTRAS SITUACIONES ADMINISTR'!$BP158&lt;&gt;"",'[10]PDI_OTRAS SITUACIONES ADMINISTR'!$BP158&lt;&gt;0),'[10]PDI_OTRAS SITUACIONES ADMINISTR'!$BP158,""),IF($A160="TOTAL",SUM(INDIRECT("AO4:AO"&amp;ROW()-1)),""))</f>
        <v/>
      </c>
      <c r="AP160" s="6" t="str">
        <f ca="1">IF(AND($A160&lt;&gt;"",$A160&lt;&gt;"TOTAL"),IF(AND('[10]PDI_OTRAS SITUACIONES ADMINISTR'!$BR158&lt;&gt;"",'[10]PDI_OTRAS SITUACIONES ADMINISTR'!$BR158&lt;&gt;0),'[10]PDI_OTRAS SITUACIONES ADMINISTR'!$BR158,""),IF($A160="TOTAL",SUM(INDIRECT("AP4:AP"&amp;ROW()-1)),""))</f>
        <v/>
      </c>
      <c r="AQ160" s="6" t="str">
        <f t="shared" ca="1" si="51"/>
        <v/>
      </c>
      <c r="AR160" s="6" t="str">
        <f ca="1">IF(AND($A160&lt;&gt;"",$A160&lt;&gt;"TOTAL"),IF(AND('[10]PDI_OTRAS SITUACIONES ADMINISTR'!$BU158&lt;&gt;"",'[10]PDI_OTRAS SITUACIONES ADMINISTR'!$BU158&lt;&gt;0),'[10]PDI_OTRAS SITUACIONES ADMINISTR'!$BU158,""),IF($A160="TOTAL",SUM(INDIRECT("AR4:AR"&amp;ROW()-1)),""))</f>
        <v/>
      </c>
      <c r="AS160" s="6" t="str">
        <f ca="1">IF(AND($A160&lt;&gt;"",$A160&lt;&gt;"TOTAL"),IF(AND('[10]PDI_OTRAS SITUACIONES ADMINISTR'!$BW158&lt;&gt;"",'[10]PDI_OTRAS SITUACIONES ADMINISTR'!$BW158&lt;&gt;0),'[10]PDI_OTRAS SITUACIONES ADMINISTR'!$BW158,""),IF($A160="TOTAL",SUM(INDIRECT("AS4:AS"&amp;ROW()-1)),""))</f>
        <v/>
      </c>
      <c r="AT160" s="6" t="str">
        <f t="shared" ca="1" si="52"/>
        <v/>
      </c>
      <c r="AU160" s="6" t="str">
        <f ca="1">IF(AND($A160&lt;&gt;"",$A160&lt;&gt;"TOTAL"),IF(AND('[10]PDI_OTRAS SITUACIONES ADMINISTR'!$BZ158&lt;&gt;"",'[10]PDI_OTRAS SITUACIONES ADMINISTR'!$BZ158&lt;&gt;0),'[10]PDI_OTRAS SITUACIONES ADMINISTR'!$BZ158,""),IF($A160="TOTAL",SUM(INDIRECT("AU4:AU"&amp;ROW()-1)),""))</f>
        <v/>
      </c>
      <c r="AV160" s="6" t="str">
        <f ca="1">IF(AND($A160&lt;&gt;"",$A160&lt;&gt;"TOTAL"),IF(AND('[10]PDI_OTRAS SITUACIONES ADMINISTR'!$CB158&lt;&gt;"",'[10]PDI_OTRAS SITUACIONES ADMINISTR'!$CB158&lt;&gt;0),'[10]PDI_OTRAS SITUACIONES ADMINISTR'!$CB158,""),IF($A160="TOTAL",SUM(INDIRECT("AV4:AV"&amp;ROW()-1)),""))</f>
        <v/>
      </c>
      <c r="AW160" s="6" t="str">
        <f t="shared" ca="1" si="53"/>
        <v/>
      </c>
      <c r="AX160" s="6" t="str">
        <f ca="1">IF(AND($A160&lt;&gt;"",$A160&lt;&gt;"TOTAL"),IF(AND('[10]PDI_OTRAS SITUACIONES ADMINISTR'!$CE158&lt;&gt;"",'[10]PDI_OTRAS SITUACIONES ADMINISTR'!$CE158&lt;&gt;0),'[10]PDI_OTRAS SITUACIONES ADMINISTR'!$CE158,""),IF($A160="TOTAL",SUM(INDIRECT("AX4:AX"&amp;ROW()-1)),""))</f>
        <v/>
      </c>
      <c r="AY160" s="6" t="str">
        <f ca="1">IF(AND($A160&lt;&gt;"",$A160&lt;&gt;"TOTAL"),IF(AND('[10]PDI_OTRAS SITUACIONES ADMINISTR'!$CG158&lt;&gt;"",'[10]PDI_OTRAS SITUACIONES ADMINISTR'!$CG158&lt;&gt;0),'[10]PDI_OTRAS SITUACIONES ADMINISTR'!$CG158,""),IF($A160="TOTAL",SUM(INDIRECT("AY4:AY"&amp;ROW()-1)),""))</f>
        <v/>
      </c>
      <c r="AZ160" s="6" t="str">
        <f t="shared" ca="1" si="54"/>
        <v/>
      </c>
      <c r="BA160" s="6" t="str">
        <f ca="1">IF(AND($A160&lt;&gt;"",$A160&lt;&gt;"TOTAL"),IF(AND('[10]PDI_OTRAS SITUACIONES ADMINISTR'!$CJ158&lt;&gt;"",'[10]PDI_OTRAS SITUACIONES ADMINISTR'!$CJ158&lt;&gt;0),'[10]PDI_OTRAS SITUACIONES ADMINISTR'!$CJ158,""),IF($A160="TOTAL",SUM(INDIRECT("BA4:BA"&amp;ROW()-1)),""))</f>
        <v/>
      </c>
      <c r="BB160" s="6" t="str">
        <f ca="1">IF(AND($A160&lt;&gt;"",$A160&lt;&gt;"TOTAL"),IF(AND('[10]PDI_OTRAS SITUACIONES ADMINISTR'!$CL158&lt;&gt;"",'[10]PDI_OTRAS SITUACIONES ADMINISTR'!$CL158&lt;&gt;0),'[10]PDI_OTRAS SITUACIONES ADMINISTR'!$CL158,""),IF($A160="TOTAL",SUM(INDIRECT("BB4:BB"&amp;ROW()-1)),""))</f>
        <v/>
      </c>
      <c r="BC160" s="6" t="str">
        <f t="shared" ca="1" si="55"/>
        <v/>
      </c>
      <c r="BD160" s="6" t="str">
        <f ca="1">IF(AND($A160&lt;&gt;"",$A160&lt;&gt;"TOTAL"),IF(AND('[10]PDI_OTRAS SITUACIONES ADMINISTR'!$CO158&lt;&gt;"",'[10]PDI_OTRAS SITUACIONES ADMINISTR'!$CO158&lt;&gt;0),'[10]PDI_OTRAS SITUACIONES ADMINISTR'!$CO158,""),IF($A160="TOTAL",SUM(INDIRECT("BD4:BD"&amp;ROW()-1)),""))</f>
        <v/>
      </c>
      <c r="BE160" s="6" t="str">
        <f ca="1">IF(AND($A160&lt;&gt;"",$A160&lt;&gt;"TOTAL"),IF(AND('[10]PDI_OTRAS SITUACIONES ADMINISTR'!$CQ158&lt;&gt;"",'[10]PDI_OTRAS SITUACIONES ADMINISTR'!$CQ158&lt;&gt;0),'[10]PDI_OTRAS SITUACIONES ADMINISTR'!$CQ158,""),IF($A160="TOTAL",SUM(INDIRECT("BE4:BE"&amp;ROW()-1)),""))</f>
        <v/>
      </c>
      <c r="BF160" s="6" t="str">
        <f t="shared" ca="1" si="56"/>
        <v/>
      </c>
    </row>
    <row r="161" spans="1:58" x14ac:dyDescent="0.2">
      <c r="A161" s="19" t="str">
        <f>IF('[10]PDI_OTRAS SITUACIONES ADMINISTR'!$B159&lt;&gt;"",'[10]PDI_OTRAS SITUACIONES ADMINISTR'!$B159,IF(AND('[10]PDI_OTRAS SITUACIONES ADMINISTR'!$B159="",'[10]PDI_OTRAS SITUACIONES ADMINISTR'!$B160="",'[10]PDI_OTRAS SITUACIONES ADMINISTR'!$B158=""),"","TOTAL"))</f>
        <v/>
      </c>
      <c r="B161" s="6" t="str">
        <f ca="1">IF(AND($A161&lt;&gt;"",$A161&lt;&gt;"TOTAL"),IF(AND('[10]PDI_OTRAS SITUACIONES ADMINISTR'!$C159&lt;&gt;"",'[10]PDI_OTRAS SITUACIONES ADMINISTR'!$C159&lt;&gt;0),'[10]PDI_OTRAS SITUACIONES ADMINISTR'!$C159,""),IF($A161="TOTAL",SUM(INDIRECT("B4:B"&amp;ROW()-1)),""))</f>
        <v/>
      </c>
      <c r="C161" s="6" t="str">
        <f ca="1">IF(AND($A161&lt;&gt;"",$A161&lt;&gt;"TOTAL"),IF(AND('[10]PDI_OTRAS SITUACIONES ADMINISTR'!$E159&lt;&gt;"",'[10]PDI_OTRAS SITUACIONES ADMINISTR'!$E159&lt;&gt;0),'[10]PDI_OTRAS SITUACIONES ADMINISTR'!$E159,""),IF($A161="TOTAL",SUM(INDIRECT("C4:C"&amp;ROW()-1)),""))</f>
        <v/>
      </c>
      <c r="D161" s="6" t="str">
        <f t="shared" ca="1" si="38"/>
        <v/>
      </c>
      <c r="E161" s="6" t="str">
        <f ca="1">IF(AND($A161&lt;&gt;"",$A161&lt;&gt;"TOTAL"),IF(AND('[10]PDI_OTRAS SITUACIONES ADMINISTR'!$H159&lt;&gt;"",'[10]PDI_OTRAS SITUACIONES ADMINISTR'!$H159&lt;&gt;0),'[10]PDI_OTRAS SITUACIONES ADMINISTR'!$H159,""),IF($A161="TOTAL",SUM(INDIRECT("E4:E"&amp;ROW()-1)),""))</f>
        <v/>
      </c>
      <c r="F161" s="6" t="str">
        <f ca="1">IF(AND($A161&lt;&gt;"",$A161&lt;&gt;"TOTAL"),IF(AND('[10]PDI_OTRAS SITUACIONES ADMINISTR'!$J159&lt;&gt;"",'[10]PDI_OTRAS SITUACIONES ADMINISTR'!$J159&lt;&gt;0),'[10]PDI_OTRAS SITUACIONES ADMINISTR'!$J159,""),IF($A161="TOTAL",SUM(INDIRECT("F4:F"&amp;ROW()-1)),""))</f>
        <v/>
      </c>
      <c r="G161" s="6" t="str">
        <f t="shared" ca="1" si="39"/>
        <v/>
      </c>
      <c r="H161" s="6" t="str">
        <f ca="1">IF(AND($A161&lt;&gt;"",$A161&lt;&gt;"TOTAL"),IF(AND('[10]PDI_OTRAS SITUACIONES ADMINISTR'!$M159&lt;&gt;"",'[10]PDI_OTRAS SITUACIONES ADMINISTR'!$M159&lt;&gt;0),'[10]PDI_OTRAS SITUACIONES ADMINISTR'!$M159,""),IF($A161="TOTAL",SUM(INDIRECT("H4:H"&amp;ROW()-1)),""))</f>
        <v/>
      </c>
      <c r="I161" s="6" t="str">
        <f ca="1">IF(AND($A161&lt;&gt;"",$A161&lt;&gt;"TOTAL"),IF(AND('[10]PDI_OTRAS SITUACIONES ADMINISTR'!$O159&lt;&gt;"",'[10]PDI_OTRAS SITUACIONES ADMINISTR'!$O159&lt;&gt;0),'[10]PDI_OTRAS SITUACIONES ADMINISTR'!$O159,""),IF($A161="TOTAL",SUM(INDIRECT("I4:I"&amp;ROW()-1)),""))</f>
        <v/>
      </c>
      <c r="J161" s="6" t="str">
        <f t="shared" ca="1" si="40"/>
        <v/>
      </c>
      <c r="K161" s="6" t="str">
        <f ca="1">IF(AND($A161&lt;&gt;"",$A161&lt;&gt;"TOTAL"),IF(AND('[10]PDI_OTRAS SITUACIONES ADMINISTR'!$R159&lt;&gt;"",'[10]PDI_OTRAS SITUACIONES ADMINISTR'!$R159&lt;&gt;0),'[10]PDI_OTRAS SITUACIONES ADMINISTR'!$R159,""),IF($A161="TOTAL",SUM(INDIRECT("K4:K"&amp;ROW()-1)),""))</f>
        <v/>
      </c>
      <c r="L161" s="6" t="str">
        <f ca="1">IF(AND($A161&lt;&gt;"",$A161&lt;&gt;"TOTAL"),IF(AND('[10]PDI_OTRAS SITUACIONES ADMINISTR'!$T159&lt;&gt;"",'[10]PDI_OTRAS SITUACIONES ADMINISTR'!$T159&lt;&gt;0),'[10]PDI_OTRAS SITUACIONES ADMINISTR'!$T159,""),IF($A161="TOTAL",SUM(INDIRECT("L4:L"&amp;ROW()-1)),""))</f>
        <v/>
      </c>
      <c r="M161" s="6" t="str">
        <f t="shared" ca="1" si="41"/>
        <v/>
      </c>
      <c r="N161" s="6" t="str">
        <f ca="1">IF(AND($A161&lt;&gt;"",$A161&lt;&gt;"TOTAL"),IF(AND('[10]PDI_OTRAS SITUACIONES ADMINISTR'!$W159&lt;&gt;"",'[10]PDI_OTRAS SITUACIONES ADMINISTR'!$W159&lt;&gt;0),'[10]PDI_OTRAS SITUACIONES ADMINISTR'!$W159,""),IF($A161="TOTAL",SUM(INDIRECT("N4:N"&amp;ROW()-1)),""))</f>
        <v/>
      </c>
      <c r="O161" s="6" t="str">
        <f ca="1">IF(AND($A161&lt;&gt;"",$A161&lt;&gt;"TOTAL"),IF(AND('[10]PDI_OTRAS SITUACIONES ADMINISTR'!$Y159&lt;&gt;"",'[10]PDI_OTRAS SITUACIONES ADMINISTR'!$Y159&lt;&gt;0),'[10]PDI_OTRAS SITUACIONES ADMINISTR'!$Y159,""),IF($A161="TOTAL",SUM(INDIRECT("O4:O"&amp;ROW()-1)),""))</f>
        <v/>
      </c>
      <c r="P161" s="6" t="str">
        <f t="shared" ca="1" si="42"/>
        <v/>
      </c>
      <c r="Q161" s="6" t="str">
        <f ca="1">IF(AND($A161&lt;&gt;"",$A161&lt;&gt;"TOTAL"),IF(AND('[10]PDI_OTRAS SITUACIONES ADMINISTR'!$AB159&lt;&gt;"",'[10]PDI_OTRAS SITUACIONES ADMINISTR'!$AB159&lt;&gt;0),'[10]PDI_OTRAS SITUACIONES ADMINISTR'!$AB159,""),IF($A161="TOTAL",SUM(INDIRECT("Q4:Q"&amp;ROW()-1)),""))</f>
        <v/>
      </c>
      <c r="R161" s="6" t="str">
        <f ca="1">IF(AND($A161&lt;&gt;"",$A161&lt;&gt;"TOTAL"),IF(AND('[10]PDI_OTRAS SITUACIONES ADMINISTR'!$AD159&lt;&gt;"",'[10]PDI_OTRAS SITUACIONES ADMINISTR'!$AD159&lt;&gt;0),'[10]PDI_OTRAS SITUACIONES ADMINISTR'!$AD159,""),IF($A161="TOTAL",SUM(INDIRECT("R4:R"&amp;ROW()-1)),""))</f>
        <v/>
      </c>
      <c r="S161" s="6" t="str">
        <f t="shared" ca="1" si="43"/>
        <v/>
      </c>
      <c r="T161" s="6" t="str">
        <f ca="1">IF(AND($A161&lt;&gt;"",$A161&lt;&gt;"TOTAL"),IF(AND('[10]PDI_OTRAS SITUACIONES ADMINISTR'!$AG159&lt;&gt;"",'[10]PDI_OTRAS SITUACIONES ADMINISTR'!$AG159&lt;&gt;0),'[10]PDI_OTRAS SITUACIONES ADMINISTR'!$AG159,""),IF($A161="TOTAL",SUM(INDIRECT("T4:T"&amp;ROW()-1)),""))</f>
        <v/>
      </c>
      <c r="U161" s="6" t="str">
        <f ca="1">IF(AND($A161&lt;&gt;"",$A161&lt;&gt;"TOTAL"),IF(AND('[10]PDI_OTRAS SITUACIONES ADMINISTR'!$AI159&lt;&gt;"",'[10]PDI_OTRAS SITUACIONES ADMINISTR'!$AI159&lt;&gt;0),'[10]PDI_OTRAS SITUACIONES ADMINISTR'!$AI159,""),IF($A161="TOTAL",SUM(INDIRECT("U4:U"&amp;ROW()-1)),""))</f>
        <v/>
      </c>
      <c r="V161" s="6" t="str">
        <f t="shared" ca="1" si="44"/>
        <v/>
      </c>
      <c r="W161" s="6" t="str">
        <f ca="1">IF(AND($A161&lt;&gt;"",$A161&lt;&gt;"TOTAL"),IF(AND('[10]PDI_OTRAS SITUACIONES ADMINISTR'!$AL159&lt;&gt;"",'[10]PDI_OTRAS SITUACIONES ADMINISTR'!$AL159&lt;&gt;0),'[10]PDI_OTRAS SITUACIONES ADMINISTR'!$AL159,""),IF($A161="TOTAL",SUM(INDIRECT("W4:W"&amp;ROW()-1)),""))</f>
        <v/>
      </c>
      <c r="X161" s="6" t="str">
        <f ca="1">IF(AND($A161&lt;&gt;"",$A161&lt;&gt;"TOTAL"),IF(AND('[10]PDI_OTRAS SITUACIONES ADMINISTR'!$AN159&lt;&gt;"",'[10]PDI_OTRAS SITUACIONES ADMINISTR'!$AN159&lt;&gt;0),'[10]PDI_OTRAS SITUACIONES ADMINISTR'!$AN159,""),IF($A161="TOTAL",SUM(INDIRECT("X4:X"&amp;ROW()-1)),""))</f>
        <v/>
      </c>
      <c r="Y161" s="6" t="str">
        <f t="shared" ca="1" si="45"/>
        <v/>
      </c>
      <c r="Z161" s="6" t="str">
        <f ca="1">IF(AND($A161&lt;&gt;"",$A161&lt;&gt;"TOTAL"),IF(AND('[10]PDI_OTRAS SITUACIONES ADMINISTR'!$AQ159&lt;&gt;"",'[10]PDI_OTRAS SITUACIONES ADMINISTR'!$AQ159&lt;&gt;0),'[10]PDI_OTRAS SITUACIONES ADMINISTR'!$AQ159,""),IF($A161="TOTAL",SUM(INDIRECT("Z4:Z"&amp;ROW()-1)),""))</f>
        <v/>
      </c>
      <c r="AA161" s="6" t="str">
        <f ca="1">IF(AND($A161&lt;&gt;"",$A161&lt;&gt;"TOTAL"),IF(AND('[10]PDI_OTRAS SITUACIONES ADMINISTR'!$AS159&lt;&gt;"",'[10]PDI_OTRAS SITUACIONES ADMINISTR'!$AS159&lt;&gt;0),'[10]PDI_OTRAS SITUACIONES ADMINISTR'!$AS159,""),IF($A161="TOTAL",SUM(INDIRECT("AA4:AA"&amp;ROW()-1)),""))</f>
        <v/>
      </c>
      <c r="AB161" s="6" t="str">
        <f t="shared" ca="1" si="46"/>
        <v/>
      </c>
      <c r="AC161" s="6" t="str">
        <f ca="1">IF(AND($A161&lt;&gt;"",$A161&lt;&gt;"TOTAL"),IF(AND('[10]PDI_OTRAS SITUACIONES ADMINISTR'!$AV159&lt;&gt;"",'[10]PDI_OTRAS SITUACIONES ADMINISTR'!$AV159&lt;&gt;0),'[10]PDI_OTRAS SITUACIONES ADMINISTR'!$AV159,""),IF($A161="TOTAL",SUM(INDIRECT("AC4:AC"&amp;ROW()-1)),""))</f>
        <v/>
      </c>
      <c r="AD161" s="6" t="str">
        <f ca="1">IF(AND($A161&lt;&gt;"",$A161&lt;&gt;"TOTAL"),IF(AND('[10]PDI_OTRAS SITUACIONES ADMINISTR'!$AX159&lt;&gt;"",'[10]PDI_OTRAS SITUACIONES ADMINISTR'!$AX159&lt;&gt;0),'[10]PDI_OTRAS SITUACIONES ADMINISTR'!$AX159,""),IF($A161="TOTAL",SUM(INDIRECT("AD4:AD"&amp;ROW()-1)),""))</f>
        <v/>
      </c>
      <c r="AE161" s="6" t="str">
        <f t="shared" ca="1" si="47"/>
        <v/>
      </c>
      <c r="AF161" s="6" t="str">
        <f ca="1">IF(AND($A161&lt;&gt;"",$A161&lt;&gt;"TOTAL"),IF(AND('[10]PDI_OTRAS SITUACIONES ADMINISTR'!$BA159&lt;&gt;"",'[10]PDI_OTRAS SITUACIONES ADMINISTR'!$BA159&lt;&gt;0),'[10]PDI_OTRAS SITUACIONES ADMINISTR'!$BA159,""),IF($A161="TOTAL",SUM(INDIRECT("AF4:AF"&amp;ROW()-1)),""))</f>
        <v/>
      </c>
      <c r="AG161" s="6" t="str">
        <f ca="1">IF(AND($A161&lt;&gt;"",$A161&lt;&gt;"TOTAL"),IF(AND('[10]PDI_OTRAS SITUACIONES ADMINISTR'!$BC159&lt;&gt;"",'[10]PDI_OTRAS SITUACIONES ADMINISTR'!$BC159&lt;&gt;0),'[10]PDI_OTRAS SITUACIONES ADMINISTR'!$BC159,""),IF($A161="TOTAL",SUM(INDIRECT("AG4:AG"&amp;ROW()-1)),""))</f>
        <v/>
      </c>
      <c r="AH161" s="6" t="str">
        <f t="shared" ca="1" si="48"/>
        <v/>
      </c>
      <c r="AI161" s="6" t="str">
        <f ca="1">IF(AND($A161&lt;&gt;"",$A161&lt;&gt;"TOTAL"),IF(AND('[10]PDI_OTRAS SITUACIONES ADMINISTR'!$BF159&lt;&gt;"",'[10]PDI_OTRAS SITUACIONES ADMINISTR'!$BF159&lt;&gt;0),'[10]PDI_OTRAS SITUACIONES ADMINISTR'!$BF159,""),IF($A161="TOTAL",SUM(INDIRECT("AI4:AI"&amp;ROW()-1)),""))</f>
        <v/>
      </c>
      <c r="AJ161" s="6" t="str">
        <f ca="1">IF(AND($A161&lt;&gt;"",$A161&lt;&gt;"TOTAL"),IF(AND('[10]PDI_OTRAS SITUACIONES ADMINISTR'!$BH159&lt;&gt;"",'[10]PDI_OTRAS SITUACIONES ADMINISTR'!$BH159&lt;&gt;0),'[10]PDI_OTRAS SITUACIONES ADMINISTR'!$BH159,""),IF($A161="TOTAL",SUM(INDIRECT("AJ4:AJ"&amp;ROW()-1)),""))</f>
        <v/>
      </c>
      <c r="AK161" s="6" t="str">
        <f t="shared" ca="1" si="49"/>
        <v/>
      </c>
      <c r="AL161" s="6" t="str">
        <f ca="1">IF(AND($A161&lt;&gt;"",$A161&lt;&gt;"TOTAL"),IF(AND('[10]PDI_OTRAS SITUACIONES ADMINISTR'!$BK159&lt;&gt;"",'[10]PDI_OTRAS SITUACIONES ADMINISTR'!$BK159&lt;&gt;0),'[10]PDI_OTRAS SITUACIONES ADMINISTR'!$BK159,""),IF($A161="TOTAL",SUM(INDIRECT("AL4:AL"&amp;ROW()-1)),""))</f>
        <v/>
      </c>
      <c r="AM161" s="6" t="str">
        <f ca="1">IF(AND($A161&lt;&gt;"",$A161&lt;&gt;"TOTAL"),IF(AND('[10]PDI_OTRAS SITUACIONES ADMINISTR'!$BM159&lt;&gt;"",'[10]PDI_OTRAS SITUACIONES ADMINISTR'!$BM159&lt;&gt;0),'[10]PDI_OTRAS SITUACIONES ADMINISTR'!$BM159,""),IF($A161="TOTAL",SUM(INDIRECT("AM4:AM"&amp;ROW()-1)),""))</f>
        <v/>
      </c>
      <c r="AN161" s="6" t="str">
        <f t="shared" ca="1" si="50"/>
        <v/>
      </c>
      <c r="AO161" s="6" t="str">
        <f ca="1">IF(AND($A161&lt;&gt;"",$A161&lt;&gt;"TOTAL"),IF(AND('[10]PDI_OTRAS SITUACIONES ADMINISTR'!$BP159&lt;&gt;"",'[10]PDI_OTRAS SITUACIONES ADMINISTR'!$BP159&lt;&gt;0),'[10]PDI_OTRAS SITUACIONES ADMINISTR'!$BP159,""),IF($A161="TOTAL",SUM(INDIRECT("AO4:AO"&amp;ROW()-1)),""))</f>
        <v/>
      </c>
      <c r="AP161" s="6" t="str">
        <f ca="1">IF(AND($A161&lt;&gt;"",$A161&lt;&gt;"TOTAL"),IF(AND('[10]PDI_OTRAS SITUACIONES ADMINISTR'!$BR159&lt;&gt;"",'[10]PDI_OTRAS SITUACIONES ADMINISTR'!$BR159&lt;&gt;0),'[10]PDI_OTRAS SITUACIONES ADMINISTR'!$BR159,""),IF($A161="TOTAL",SUM(INDIRECT("AP4:AP"&amp;ROW()-1)),""))</f>
        <v/>
      </c>
      <c r="AQ161" s="6" t="str">
        <f t="shared" ca="1" si="51"/>
        <v/>
      </c>
      <c r="AR161" s="6" t="str">
        <f ca="1">IF(AND($A161&lt;&gt;"",$A161&lt;&gt;"TOTAL"),IF(AND('[10]PDI_OTRAS SITUACIONES ADMINISTR'!$BU159&lt;&gt;"",'[10]PDI_OTRAS SITUACIONES ADMINISTR'!$BU159&lt;&gt;0),'[10]PDI_OTRAS SITUACIONES ADMINISTR'!$BU159,""),IF($A161="TOTAL",SUM(INDIRECT("AR4:AR"&amp;ROW()-1)),""))</f>
        <v/>
      </c>
      <c r="AS161" s="6" t="str">
        <f ca="1">IF(AND($A161&lt;&gt;"",$A161&lt;&gt;"TOTAL"),IF(AND('[10]PDI_OTRAS SITUACIONES ADMINISTR'!$BW159&lt;&gt;"",'[10]PDI_OTRAS SITUACIONES ADMINISTR'!$BW159&lt;&gt;0),'[10]PDI_OTRAS SITUACIONES ADMINISTR'!$BW159,""),IF($A161="TOTAL",SUM(INDIRECT("AS4:AS"&amp;ROW()-1)),""))</f>
        <v/>
      </c>
      <c r="AT161" s="6" t="str">
        <f t="shared" ca="1" si="52"/>
        <v/>
      </c>
      <c r="AU161" s="6" t="str">
        <f ca="1">IF(AND($A161&lt;&gt;"",$A161&lt;&gt;"TOTAL"),IF(AND('[10]PDI_OTRAS SITUACIONES ADMINISTR'!$BZ159&lt;&gt;"",'[10]PDI_OTRAS SITUACIONES ADMINISTR'!$BZ159&lt;&gt;0),'[10]PDI_OTRAS SITUACIONES ADMINISTR'!$BZ159,""),IF($A161="TOTAL",SUM(INDIRECT("AU4:AU"&amp;ROW()-1)),""))</f>
        <v/>
      </c>
      <c r="AV161" s="6" t="str">
        <f ca="1">IF(AND($A161&lt;&gt;"",$A161&lt;&gt;"TOTAL"),IF(AND('[10]PDI_OTRAS SITUACIONES ADMINISTR'!$CB159&lt;&gt;"",'[10]PDI_OTRAS SITUACIONES ADMINISTR'!$CB159&lt;&gt;0),'[10]PDI_OTRAS SITUACIONES ADMINISTR'!$CB159,""),IF($A161="TOTAL",SUM(INDIRECT("AV4:AV"&amp;ROW()-1)),""))</f>
        <v/>
      </c>
      <c r="AW161" s="6" t="str">
        <f t="shared" ca="1" si="53"/>
        <v/>
      </c>
      <c r="AX161" s="6" t="str">
        <f ca="1">IF(AND($A161&lt;&gt;"",$A161&lt;&gt;"TOTAL"),IF(AND('[10]PDI_OTRAS SITUACIONES ADMINISTR'!$CE159&lt;&gt;"",'[10]PDI_OTRAS SITUACIONES ADMINISTR'!$CE159&lt;&gt;0),'[10]PDI_OTRAS SITUACIONES ADMINISTR'!$CE159,""),IF($A161="TOTAL",SUM(INDIRECT("AX4:AX"&amp;ROW()-1)),""))</f>
        <v/>
      </c>
      <c r="AY161" s="6" t="str">
        <f ca="1">IF(AND($A161&lt;&gt;"",$A161&lt;&gt;"TOTAL"),IF(AND('[10]PDI_OTRAS SITUACIONES ADMINISTR'!$CG159&lt;&gt;"",'[10]PDI_OTRAS SITUACIONES ADMINISTR'!$CG159&lt;&gt;0),'[10]PDI_OTRAS SITUACIONES ADMINISTR'!$CG159,""),IF($A161="TOTAL",SUM(INDIRECT("AY4:AY"&amp;ROW()-1)),""))</f>
        <v/>
      </c>
      <c r="AZ161" s="6" t="str">
        <f t="shared" ca="1" si="54"/>
        <v/>
      </c>
      <c r="BA161" s="6" t="str">
        <f ca="1">IF(AND($A161&lt;&gt;"",$A161&lt;&gt;"TOTAL"),IF(AND('[10]PDI_OTRAS SITUACIONES ADMINISTR'!$CJ159&lt;&gt;"",'[10]PDI_OTRAS SITUACIONES ADMINISTR'!$CJ159&lt;&gt;0),'[10]PDI_OTRAS SITUACIONES ADMINISTR'!$CJ159,""),IF($A161="TOTAL",SUM(INDIRECT("BA4:BA"&amp;ROW()-1)),""))</f>
        <v/>
      </c>
      <c r="BB161" s="6" t="str">
        <f ca="1">IF(AND($A161&lt;&gt;"",$A161&lt;&gt;"TOTAL"),IF(AND('[10]PDI_OTRAS SITUACIONES ADMINISTR'!$CL159&lt;&gt;"",'[10]PDI_OTRAS SITUACIONES ADMINISTR'!$CL159&lt;&gt;0),'[10]PDI_OTRAS SITUACIONES ADMINISTR'!$CL159,""),IF($A161="TOTAL",SUM(INDIRECT("BB4:BB"&amp;ROW()-1)),""))</f>
        <v/>
      </c>
      <c r="BC161" s="6" t="str">
        <f t="shared" ca="1" si="55"/>
        <v/>
      </c>
      <c r="BD161" s="6" t="str">
        <f ca="1">IF(AND($A161&lt;&gt;"",$A161&lt;&gt;"TOTAL"),IF(AND('[10]PDI_OTRAS SITUACIONES ADMINISTR'!$CO159&lt;&gt;"",'[10]PDI_OTRAS SITUACIONES ADMINISTR'!$CO159&lt;&gt;0),'[10]PDI_OTRAS SITUACIONES ADMINISTR'!$CO159,""),IF($A161="TOTAL",SUM(INDIRECT("BD4:BD"&amp;ROW()-1)),""))</f>
        <v/>
      </c>
      <c r="BE161" s="6" t="str">
        <f ca="1">IF(AND($A161&lt;&gt;"",$A161&lt;&gt;"TOTAL"),IF(AND('[10]PDI_OTRAS SITUACIONES ADMINISTR'!$CQ159&lt;&gt;"",'[10]PDI_OTRAS SITUACIONES ADMINISTR'!$CQ159&lt;&gt;0),'[10]PDI_OTRAS SITUACIONES ADMINISTR'!$CQ159,""),IF($A161="TOTAL",SUM(INDIRECT("BE4:BE"&amp;ROW()-1)),""))</f>
        <v/>
      </c>
      <c r="BF161" s="6" t="str">
        <f t="shared" ca="1" si="56"/>
        <v/>
      </c>
    </row>
    <row r="162" spans="1:58" x14ac:dyDescent="0.2">
      <c r="A162" s="19" t="str">
        <f>IF('[10]PDI_OTRAS SITUACIONES ADMINISTR'!$B160&lt;&gt;"",'[10]PDI_OTRAS SITUACIONES ADMINISTR'!$B160,IF(AND('[10]PDI_OTRAS SITUACIONES ADMINISTR'!$B160="",'[10]PDI_OTRAS SITUACIONES ADMINISTR'!$B161="",'[10]PDI_OTRAS SITUACIONES ADMINISTR'!$B159=""),"","TOTAL"))</f>
        <v/>
      </c>
      <c r="B162" s="6" t="str">
        <f ca="1">IF(AND($A162&lt;&gt;"",$A162&lt;&gt;"TOTAL"),IF(AND('[10]PDI_OTRAS SITUACIONES ADMINISTR'!$C160&lt;&gt;"",'[10]PDI_OTRAS SITUACIONES ADMINISTR'!$C160&lt;&gt;0),'[10]PDI_OTRAS SITUACIONES ADMINISTR'!$C160,""),IF($A162="TOTAL",SUM(INDIRECT("B4:B"&amp;ROW()-1)),""))</f>
        <v/>
      </c>
      <c r="C162" s="6" t="str">
        <f ca="1">IF(AND($A162&lt;&gt;"",$A162&lt;&gt;"TOTAL"),IF(AND('[10]PDI_OTRAS SITUACIONES ADMINISTR'!$E160&lt;&gt;"",'[10]PDI_OTRAS SITUACIONES ADMINISTR'!$E160&lt;&gt;0),'[10]PDI_OTRAS SITUACIONES ADMINISTR'!$E160,""),IF($A162="TOTAL",SUM(INDIRECT("C4:C"&amp;ROW()-1)),""))</f>
        <v/>
      </c>
      <c r="D162" s="6" t="str">
        <f t="shared" ca="1" si="38"/>
        <v/>
      </c>
      <c r="E162" s="6" t="str">
        <f ca="1">IF(AND($A162&lt;&gt;"",$A162&lt;&gt;"TOTAL"),IF(AND('[10]PDI_OTRAS SITUACIONES ADMINISTR'!$H160&lt;&gt;"",'[10]PDI_OTRAS SITUACIONES ADMINISTR'!$H160&lt;&gt;0),'[10]PDI_OTRAS SITUACIONES ADMINISTR'!$H160,""),IF($A162="TOTAL",SUM(INDIRECT("E4:E"&amp;ROW()-1)),""))</f>
        <v/>
      </c>
      <c r="F162" s="6" t="str">
        <f ca="1">IF(AND($A162&lt;&gt;"",$A162&lt;&gt;"TOTAL"),IF(AND('[10]PDI_OTRAS SITUACIONES ADMINISTR'!$J160&lt;&gt;"",'[10]PDI_OTRAS SITUACIONES ADMINISTR'!$J160&lt;&gt;0),'[10]PDI_OTRAS SITUACIONES ADMINISTR'!$J160,""),IF($A162="TOTAL",SUM(INDIRECT("F4:F"&amp;ROW()-1)),""))</f>
        <v/>
      </c>
      <c r="G162" s="6" t="str">
        <f t="shared" ca="1" si="39"/>
        <v/>
      </c>
      <c r="H162" s="6" t="str">
        <f ca="1">IF(AND($A162&lt;&gt;"",$A162&lt;&gt;"TOTAL"),IF(AND('[10]PDI_OTRAS SITUACIONES ADMINISTR'!$M160&lt;&gt;"",'[10]PDI_OTRAS SITUACIONES ADMINISTR'!$M160&lt;&gt;0),'[10]PDI_OTRAS SITUACIONES ADMINISTR'!$M160,""),IF($A162="TOTAL",SUM(INDIRECT("H4:H"&amp;ROW()-1)),""))</f>
        <v/>
      </c>
      <c r="I162" s="6" t="str">
        <f ca="1">IF(AND($A162&lt;&gt;"",$A162&lt;&gt;"TOTAL"),IF(AND('[10]PDI_OTRAS SITUACIONES ADMINISTR'!$O160&lt;&gt;"",'[10]PDI_OTRAS SITUACIONES ADMINISTR'!$O160&lt;&gt;0),'[10]PDI_OTRAS SITUACIONES ADMINISTR'!$O160,""),IF($A162="TOTAL",SUM(INDIRECT("I4:I"&amp;ROW()-1)),""))</f>
        <v/>
      </c>
      <c r="J162" s="6" t="str">
        <f t="shared" ca="1" si="40"/>
        <v/>
      </c>
      <c r="K162" s="6" t="str">
        <f ca="1">IF(AND($A162&lt;&gt;"",$A162&lt;&gt;"TOTAL"),IF(AND('[10]PDI_OTRAS SITUACIONES ADMINISTR'!$R160&lt;&gt;"",'[10]PDI_OTRAS SITUACIONES ADMINISTR'!$R160&lt;&gt;0),'[10]PDI_OTRAS SITUACIONES ADMINISTR'!$R160,""),IF($A162="TOTAL",SUM(INDIRECT("K4:K"&amp;ROW()-1)),""))</f>
        <v/>
      </c>
      <c r="L162" s="6" t="str">
        <f ca="1">IF(AND($A162&lt;&gt;"",$A162&lt;&gt;"TOTAL"),IF(AND('[10]PDI_OTRAS SITUACIONES ADMINISTR'!$T160&lt;&gt;"",'[10]PDI_OTRAS SITUACIONES ADMINISTR'!$T160&lt;&gt;0),'[10]PDI_OTRAS SITUACIONES ADMINISTR'!$T160,""),IF($A162="TOTAL",SUM(INDIRECT("L4:L"&amp;ROW()-1)),""))</f>
        <v/>
      </c>
      <c r="M162" s="6" t="str">
        <f t="shared" ca="1" si="41"/>
        <v/>
      </c>
      <c r="N162" s="6" t="str">
        <f ca="1">IF(AND($A162&lt;&gt;"",$A162&lt;&gt;"TOTAL"),IF(AND('[10]PDI_OTRAS SITUACIONES ADMINISTR'!$W160&lt;&gt;"",'[10]PDI_OTRAS SITUACIONES ADMINISTR'!$W160&lt;&gt;0),'[10]PDI_OTRAS SITUACIONES ADMINISTR'!$W160,""),IF($A162="TOTAL",SUM(INDIRECT("N4:N"&amp;ROW()-1)),""))</f>
        <v/>
      </c>
      <c r="O162" s="6" t="str">
        <f ca="1">IF(AND($A162&lt;&gt;"",$A162&lt;&gt;"TOTAL"),IF(AND('[10]PDI_OTRAS SITUACIONES ADMINISTR'!$Y160&lt;&gt;"",'[10]PDI_OTRAS SITUACIONES ADMINISTR'!$Y160&lt;&gt;0),'[10]PDI_OTRAS SITUACIONES ADMINISTR'!$Y160,""),IF($A162="TOTAL",SUM(INDIRECT("O4:O"&amp;ROW()-1)),""))</f>
        <v/>
      </c>
      <c r="P162" s="6" t="str">
        <f t="shared" ca="1" si="42"/>
        <v/>
      </c>
      <c r="Q162" s="6" t="str">
        <f ca="1">IF(AND($A162&lt;&gt;"",$A162&lt;&gt;"TOTAL"),IF(AND('[10]PDI_OTRAS SITUACIONES ADMINISTR'!$AB160&lt;&gt;"",'[10]PDI_OTRAS SITUACIONES ADMINISTR'!$AB160&lt;&gt;0),'[10]PDI_OTRAS SITUACIONES ADMINISTR'!$AB160,""),IF($A162="TOTAL",SUM(INDIRECT("Q4:Q"&amp;ROW()-1)),""))</f>
        <v/>
      </c>
      <c r="R162" s="6" t="str">
        <f ca="1">IF(AND($A162&lt;&gt;"",$A162&lt;&gt;"TOTAL"),IF(AND('[10]PDI_OTRAS SITUACIONES ADMINISTR'!$AD160&lt;&gt;"",'[10]PDI_OTRAS SITUACIONES ADMINISTR'!$AD160&lt;&gt;0),'[10]PDI_OTRAS SITUACIONES ADMINISTR'!$AD160,""),IF($A162="TOTAL",SUM(INDIRECT("R4:R"&amp;ROW()-1)),""))</f>
        <v/>
      </c>
      <c r="S162" s="6" t="str">
        <f t="shared" ca="1" si="43"/>
        <v/>
      </c>
      <c r="T162" s="6" t="str">
        <f ca="1">IF(AND($A162&lt;&gt;"",$A162&lt;&gt;"TOTAL"),IF(AND('[10]PDI_OTRAS SITUACIONES ADMINISTR'!$AG160&lt;&gt;"",'[10]PDI_OTRAS SITUACIONES ADMINISTR'!$AG160&lt;&gt;0),'[10]PDI_OTRAS SITUACIONES ADMINISTR'!$AG160,""),IF($A162="TOTAL",SUM(INDIRECT("T4:T"&amp;ROW()-1)),""))</f>
        <v/>
      </c>
      <c r="U162" s="6" t="str">
        <f ca="1">IF(AND($A162&lt;&gt;"",$A162&lt;&gt;"TOTAL"),IF(AND('[10]PDI_OTRAS SITUACIONES ADMINISTR'!$AI160&lt;&gt;"",'[10]PDI_OTRAS SITUACIONES ADMINISTR'!$AI160&lt;&gt;0),'[10]PDI_OTRAS SITUACIONES ADMINISTR'!$AI160,""),IF($A162="TOTAL",SUM(INDIRECT("U4:U"&amp;ROW()-1)),""))</f>
        <v/>
      </c>
      <c r="V162" s="6" t="str">
        <f t="shared" ca="1" si="44"/>
        <v/>
      </c>
      <c r="W162" s="6" t="str">
        <f ca="1">IF(AND($A162&lt;&gt;"",$A162&lt;&gt;"TOTAL"),IF(AND('[10]PDI_OTRAS SITUACIONES ADMINISTR'!$AL160&lt;&gt;"",'[10]PDI_OTRAS SITUACIONES ADMINISTR'!$AL160&lt;&gt;0),'[10]PDI_OTRAS SITUACIONES ADMINISTR'!$AL160,""),IF($A162="TOTAL",SUM(INDIRECT("W4:W"&amp;ROW()-1)),""))</f>
        <v/>
      </c>
      <c r="X162" s="6" t="str">
        <f ca="1">IF(AND($A162&lt;&gt;"",$A162&lt;&gt;"TOTAL"),IF(AND('[10]PDI_OTRAS SITUACIONES ADMINISTR'!$AN160&lt;&gt;"",'[10]PDI_OTRAS SITUACIONES ADMINISTR'!$AN160&lt;&gt;0),'[10]PDI_OTRAS SITUACIONES ADMINISTR'!$AN160,""),IF($A162="TOTAL",SUM(INDIRECT("X4:X"&amp;ROW()-1)),""))</f>
        <v/>
      </c>
      <c r="Y162" s="6" t="str">
        <f t="shared" ca="1" si="45"/>
        <v/>
      </c>
      <c r="Z162" s="6" t="str">
        <f ca="1">IF(AND($A162&lt;&gt;"",$A162&lt;&gt;"TOTAL"),IF(AND('[10]PDI_OTRAS SITUACIONES ADMINISTR'!$AQ160&lt;&gt;"",'[10]PDI_OTRAS SITUACIONES ADMINISTR'!$AQ160&lt;&gt;0),'[10]PDI_OTRAS SITUACIONES ADMINISTR'!$AQ160,""),IF($A162="TOTAL",SUM(INDIRECT("Z4:Z"&amp;ROW()-1)),""))</f>
        <v/>
      </c>
      <c r="AA162" s="6" t="str">
        <f ca="1">IF(AND($A162&lt;&gt;"",$A162&lt;&gt;"TOTAL"),IF(AND('[10]PDI_OTRAS SITUACIONES ADMINISTR'!$AS160&lt;&gt;"",'[10]PDI_OTRAS SITUACIONES ADMINISTR'!$AS160&lt;&gt;0),'[10]PDI_OTRAS SITUACIONES ADMINISTR'!$AS160,""),IF($A162="TOTAL",SUM(INDIRECT("AA4:AA"&amp;ROW()-1)),""))</f>
        <v/>
      </c>
      <c r="AB162" s="6" t="str">
        <f t="shared" ca="1" si="46"/>
        <v/>
      </c>
      <c r="AC162" s="6" t="str">
        <f ca="1">IF(AND($A162&lt;&gt;"",$A162&lt;&gt;"TOTAL"),IF(AND('[10]PDI_OTRAS SITUACIONES ADMINISTR'!$AV160&lt;&gt;"",'[10]PDI_OTRAS SITUACIONES ADMINISTR'!$AV160&lt;&gt;0),'[10]PDI_OTRAS SITUACIONES ADMINISTR'!$AV160,""),IF($A162="TOTAL",SUM(INDIRECT("AC4:AC"&amp;ROW()-1)),""))</f>
        <v/>
      </c>
      <c r="AD162" s="6" t="str">
        <f ca="1">IF(AND($A162&lt;&gt;"",$A162&lt;&gt;"TOTAL"),IF(AND('[10]PDI_OTRAS SITUACIONES ADMINISTR'!$AX160&lt;&gt;"",'[10]PDI_OTRAS SITUACIONES ADMINISTR'!$AX160&lt;&gt;0),'[10]PDI_OTRAS SITUACIONES ADMINISTR'!$AX160,""),IF($A162="TOTAL",SUM(INDIRECT("AD4:AD"&amp;ROW()-1)),""))</f>
        <v/>
      </c>
      <c r="AE162" s="6" t="str">
        <f t="shared" ca="1" si="47"/>
        <v/>
      </c>
      <c r="AF162" s="6" t="str">
        <f ca="1">IF(AND($A162&lt;&gt;"",$A162&lt;&gt;"TOTAL"),IF(AND('[10]PDI_OTRAS SITUACIONES ADMINISTR'!$BA160&lt;&gt;"",'[10]PDI_OTRAS SITUACIONES ADMINISTR'!$BA160&lt;&gt;0),'[10]PDI_OTRAS SITUACIONES ADMINISTR'!$BA160,""),IF($A162="TOTAL",SUM(INDIRECT("AF4:AF"&amp;ROW()-1)),""))</f>
        <v/>
      </c>
      <c r="AG162" s="6" t="str">
        <f ca="1">IF(AND($A162&lt;&gt;"",$A162&lt;&gt;"TOTAL"),IF(AND('[10]PDI_OTRAS SITUACIONES ADMINISTR'!$BC160&lt;&gt;"",'[10]PDI_OTRAS SITUACIONES ADMINISTR'!$BC160&lt;&gt;0),'[10]PDI_OTRAS SITUACIONES ADMINISTR'!$BC160,""),IF($A162="TOTAL",SUM(INDIRECT("AG4:AG"&amp;ROW()-1)),""))</f>
        <v/>
      </c>
      <c r="AH162" s="6" t="str">
        <f t="shared" ca="1" si="48"/>
        <v/>
      </c>
      <c r="AI162" s="6" t="str">
        <f ca="1">IF(AND($A162&lt;&gt;"",$A162&lt;&gt;"TOTAL"),IF(AND('[10]PDI_OTRAS SITUACIONES ADMINISTR'!$BF160&lt;&gt;"",'[10]PDI_OTRAS SITUACIONES ADMINISTR'!$BF160&lt;&gt;0),'[10]PDI_OTRAS SITUACIONES ADMINISTR'!$BF160,""),IF($A162="TOTAL",SUM(INDIRECT("AI4:AI"&amp;ROW()-1)),""))</f>
        <v/>
      </c>
      <c r="AJ162" s="6" t="str">
        <f ca="1">IF(AND($A162&lt;&gt;"",$A162&lt;&gt;"TOTAL"),IF(AND('[10]PDI_OTRAS SITUACIONES ADMINISTR'!$BH160&lt;&gt;"",'[10]PDI_OTRAS SITUACIONES ADMINISTR'!$BH160&lt;&gt;0),'[10]PDI_OTRAS SITUACIONES ADMINISTR'!$BH160,""),IF($A162="TOTAL",SUM(INDIRECT("AJ4:AJ"&amp;ROW()-1)),""))</f>
        <v/>
      </c>
      <c r="AK162" s="6" t="str">
        <f t="shared" ca="1" si="49"/>
        <v/>
      </c>
      <c r="AL162" s="6" t="str">
        <f ca="1">IF(AND($A162&lt;&gt;"",$A162&lt;&gt;"TOTAL"),IF(AND('[10]PDI_OTRAS SITUACIONES ADMINISTR'!$BK160&lt;&gt;"",'[10]PDI_OTRAS SITUACIONES ADMINISTR'!$BK160&lt;&gt;0),'[10]PDI_OTRAS SITUACIONES ADMINISTR'!$BK160,""),IF($A162="TOTAL",SUM(INDIRECT("AL4:AL"&amp;ROW()-1)),""))</f>
        <v/>
      </c>
      <c r="AM162" s="6" t="str">
        <f ca="1">IF(AND($A162&lt;&gt;"",$A162&lt;&gt;"TOTAL"),IF(AND('[10]PDI_OTRAS SITUACIONES ADMINISTR'!$BM160&lt;&gt;"",'[10]PDI_OTRAS SITUACIONES ADMINISTR'!$BM160&lt;&gt;0),'[10]PDI_OTRAS SITUACIONES ADMINISTR'!$BM160,""),IF($A162="TOTAL",SUM(INDIRECT("AM4:AM"&amp;ROW()-1)),""))</f>
        <v/>
      </c>
      <c r="AN162" s="6" t="str">
        <f t="shared" ca="1" si="50"/>
        <v/>
      </c>
      <c r="AO162" s="6" t="str">
        <f ca="1">IF(AND($A162&lt;&gt;"",$A162&lt;&gt;"TOTAL"),IF(AND('[10]PDI_OTRAS SITUACIONES ADMINISTR'!$BP160&lt;&gt;"",'[10]PDI_OTRAS SITUACIONES ADMINISTR'!$BP160&lt;&gt;0),'[10]PDI_OTRAS SITUACIONES ADMINISTR'!$BP160,""),IF($A162="TOTAL",SUM(INDIRECT("AO4:AO"&amp;ROW()-1)),""))</f>
        <v/>
      </c>
      <c r="AP162" s="6" t="str">
        <f ca="1">IF(AND($A162&lt;&gt;"",$A162&lt;&gt;"TOTAL"),IF(AND('[10]PDI_OTRAS SITUACIONES ADMINISTR'!$BR160&lt;&gt;"",'[10]PDI_OTRAS SITUACIONES ADMINISTR'!$BR160&lt;&gt;0),'[10]PDI_OTRAS SITUACIONES ADMINISTR'!$BR160,""),IF($A162="TOTAL",SUM(INDIRECT("AP4:AP"&amp;ROW()-1)),""))</f>
        <v/>
      </c>
      <c r="AQ162" s="6" t="str">
        <f t="shared" ca="1" si="51"/>
        <v/>
      </c>
      <c r="AR162" s="6" t="str">
        <f ca="1">IF(AND($A162&lt;&gt;"",$A162&lt;&gt;"TOTAL"),IF(AND('[10]PDI_OTRAS SITUACIONES ADMINISTR'!$BU160&lt;&gt;"",'[10]PDI_OTRAS SITUACIONES ADMINISTR'!$BU160&lt;&gt;0),'[10]PDI_OTRAS SITUACIONES ADMINISTR'!$BU160,""),IF($A162="TOTAL",SUM(INDIRECT("AR4:AR"&amp;ROW()-1)),""))</f>
        <v/>
      </c>
      <c r="AS162" s="6" t="str">
        <f ca="1">IF(AND($A162&lt;&gt;"",$A162&lt;&gt;"TOTAL"),IF(AND('[10]PDI_OTRAS SITUACIONES ADMINISTR'!$BW160&lt;&gt;"",'[10]PDI_OTRAS SITUACIONES ADMINISTR'!$BW160&lt;&gt;0),'[10]PDI_OTRAS SITUACIONES ADMINISTR'!$BW160,""),IF($A162="TOTAL",SUM(INDIRECT("AS4:AS"&amp;ROW()-1)),""))</f>
        <v/>
      </c>
      <c r="AT162" s="6" t="str">
        <f t="shared" ca="1" si="52"/>
        <v/>
      </c>
      <c r="AU162" s="6" t="str">
        <f ca="1">IF(AND($A162&lt;&gt;"",$A162&lt;&gt;"TOTAL"),IF(AND('[10]PDI_OTRAS SITUACIONES ADMINISTR'!$BZ160&lt;&gt;"",'[10]PDI_OTRAS SITUACIONES ADMINISTR'!$BZ160&lt;&gt;0),'[10]PDI_OTRAS SITUACIONES ADMINISTR'!$BZ160,""),IF($A162="TOTAL",SUM(INDIRECT("AU4:AU"&amp;ROW()-1)),""))</f>
        <v/>
      </c>
      <c r="AV162" s="6" t="str">
        <f ca="1">IF(AND($A162&lt;&gt;"",$A162&lt;&gt;"TOTAL"),IF(AND('[10]PDI_OTRAS SITUACIONES ADMINISTR'!$CB160&lt;&gt;"",'[10]PDI_OTRAS SITUACIONES ADMINISTR'!$CB160&lt;&gt;0),'[10]PDI_OTRAS SITUACIONES ADMINISTR'!$CB160,""),IF($A162="TOTAL",SUM(INDIRECT("AV4:AV"&amp;ROW()-1)),""))</f>
        <v/>
      </c>
      <c r="AW162" s="6" t="str">
        <f t="shared" ca="1" si="53"/>
        <v/>
      </c>
      <c r="AX162" s="6" t="str">
        <f ca="1">IF(AND($A162&lt;&gt;"",$A162&lt;&gt;"TOTAL"),IF(AND('[10]PDI_OTRAS SITUACIONES ADMINISTR'!$CE160&lt;&gt;"",'[10]PDI_OTRAS SITUACIONES ADMINISTR'!$CE160&lt;&gt;0),'[10]PDI_OTRAS SITUACIONES ADMINISTR'!$CE160,""),IF($A162="TOTAL",SUM(INDIRECT("AX4:AX"&amp;ROW()-1)),""))</f>
        <v/>
      </c>
      <c r="AY162" s="6" t="str">
        <f ca="1">IF(AND($A162&lt;&gt;"",$A162&lt;&gt;"TOTAL"),IF(AND('[10]PDI_OTRAS SITUACIONES ADMINISTR'!$CG160&lt;&gt;"",'[10]PDI_OTRAS SITUACIONES ADMINISTR'!$CG160&lt;&gt;0),'[10]PDI_OTRAS SITUACIONES ADMINISTR'!$CG160,""),IF($A162="TOTAL",SUM(INDIRECT("AY4:AY"&amp;ROW()-1)),""))</f>
        <v/>
      </c>
      <c r="AZ162" s="6" t="str">
        <f t="shared" ca="1" si="54"/>
        <v/>
      </c>
      <c r="BA162" s="6" t="str">
        <f ca="1">IF(AND($A162&lt;&gt;"",$A162&lt;&gt;"TOTAL"),IF(AND('[10]PDI_OTRAS SITUACIONES ADMINISTR'!$CJ160&lt;&gt;"",'[10]PDI_OTRAS SITUACIONES ADMINISTR'!$CJ160&lt;&gt;0),'[10]PDI_OTRAS SITUACIONES ADMINISTR'!$CJ160,""),IF($A162="TOTAL",SUM(INDIRECT("BA4:BA"&amp;ROW()-1)),""))</f>
        <v/>
      </c>
      <c r="BB162" s="6" t="str">
        <f ca="1">IF(AND($A162&lt;&gt;"",$A162&lt;&gt;"TOTAL"),IF(AND('[10]PDI_OTRAS SITUACIONES ADMINISTR'!$CL160&lt;&gt;"",'[10]PDI_OTRAS SITUACIONES ADMINISTR'!$CL160&lt;&gt;0),'[10]PDI_OTRAS SITUACIONES ADMINISTR'!$CL160,""),IF($A162="TOTAL",SUM(INDIRECT("BB4:BB"&amp;ROW()-1)),""))</f>
        <v/>
      </c>
      <c r="BC162" s="6" t="str">
        <f t="shared" ca="1" si="55"/>
        <v/>
      </c>
      <c r="BD162" s="6" t="str">
        <f ca="1">IF(AND($A162&lt;&gt;"",$A162&lt;&gt;"TOTAL"),IF(AND('[10]PDI_OTRAS SITUACIONES ADMINISTR'!$CO160&lt;&gt;"",'[10]PDI_OTRAS SITUACIONES ADMINISTR'!$CO160&lt;&gt;0),'[10]PDI_OTRAS SITUACIONES ADMINISTR'!$CO160,""),IF($A162="TOTAL",SUM(INDIRECT("BD4:BD"&amp;ROW()-1)),""))</f>
        <v/>
      </c>
      <c r="BE162" s="6" t="str">
        <f ca="1">IF(AND($A162&lt;&gt;"",$A162&lt;&gt;"TOTAL"),IF(AND('[10]PDI_OTRAS SITUACIONES ADMINISTR'!$CQ160&lt;&gt;"",'[10]PDI_OTRAS SITUACIONES ADMINISTR'!$CQ160&lt;&gt;0),'[10]PDI_OTRAS SITUACIONES ADMINISTR'!$CQ160,""),IF($A162="TOTAL",SUM(INDIRECT("BE4:BE"&amp;ROW()-1)),""))</f>
        <v/>
      </c>
      <c r="BF162" s="6" t="str">
        <f t="shared" ca="1" si="56"/>
        <v/>
      </c>
    </row>
    <row r="163" spans="1:58" x14ac:dyDescent="0.2">
      <c r="A163" s="19" t="str">
        <f>IF('[10]PDI_OTRAS SITUACIONES ADMINISTR'!$B161&lt;&gt;"",'[10]PDI_OTRAS SITUACIONES ADMINISTR'!$B161,IF(AND('[10]PDI_OTRAS SITUACIONES ADMINISTR'!$B161="",'[10]PDI_OTRAS SITUACIONES ADMINISTR'!$B162="",'[10]PDI_OTRAS SITUACIONES ADMINISTR'!$B160=""),"","TOTAL"))</f>
        <v/>
      </c>
      <c r="B163" s="6" t="str">
        <f ca="1">IF(AND($A163&lt;&gt;"",$A163&lt;&gt;"TOTAL"),IF(AND('[10]PDI_OTRAS SITUACIONES ADMINISTR'!$C161&lt;&gt;"",'[10]PDI_OTRAS SITUACIONES ADMINISTR'!$C161&lt;&gt;0),'[10]PDI_OTRAS SITUACIONES ADMINISTR'!$C161,""),IF($A163="TOTAL",SUM(INDIRECT("B4:B"&amp;ROW()-1)),""))</f>
        <v/>
      </c>
      <c r="C163" s="6" t="str">
        <f ca="1">IF(AND($A163&lt;&gt;"",$A163&lt;&gt;"TOTAL"),IF(AND('[10]PDI_OTRAS SITUACIONES ADMINISTR'!$E161&lt;&gt;"",'[10]PDI_OTRAS SITUACIONES ADMINISTR'!$E161&lt;&gt;0),'[10]PDI_OTRAS SITUACIONES ADMINISTR'!$E161,""),IF($A163="TOTAL",SUM(INDIRECT("C4:C"&amp;ROW()-1)),""))</f>
        <v/>
      </c>
      <c r="D163" s="6" t="str">
        <f t="shared" ca="1" si="38"/>
        <v/>
      </c>
      <c r="E163" s="6" t="str">
        <f ca="1">IF(AND($A163&lt;&gt;"",$A163&lt;&gt;"TOTAL"),IF(AND('[10]PDI_OTRAS SITUACIONES ADMINISTR'!$H161&lt;&gt;"",'[10]PDI_OTRAS SITUACIONES ADMINISTR'!$H161&lt;&gt;0),'[10]PDI_OTRAS SITUACIONES ADMINISTR'!$H161,""),IF($A163="TOTAL",SUM(INDIRECT("E4:E"&amp;ROW()-1)),""))</f>
        <v/>
      </c>
      <c r="F163" s="6" t="str">
        <f ca="1">IF(AND($A163&lt;&gt;"",$A163&lt;&gt;"TOTAL"),IF(AND('[10]PDI_OTRAS SITUACIONES ADMINISTR'!$J161&lt;&gt;"",'[10]PDI_OTRAS SITUACIONES ADMINISTR'!$J161&lt;&gt;0),'[10]PDI_OTRAS SITUACIONES ADMINISTR'!$J161,""),IF($A163="TOTAL",SUM(INDIRECT("F4:F"&amp;ROW()-1)),""))</f>
        <v/>
      </c>
      <c r="G163" s="6" t="str">
        <f t="shared" ca="1" si="39"/>
        <v/>
      </c>
      <c r="H163" s="6" t="str">
        <f ca="1">IF(AND($A163&lt;&gt;"",$A163&lt;&gt;"TOTAL"),IF(AND('[10]PDI_OTRAS SITUACIONES ADMINISTR'!$M161&lt;&gt;"",'[10]PDI_OTRAS SITUACIONES ADMINISTR'!$M161&lt;&gt;0),'[10]PDI_OTRAS SITUACIONES ADMINISTR'!$M161,""),IF($A163="TOTAL",SUM(INDIRECT("H4:H"&amp;ROW()-1)),""))</f>
        <v/>
      </c>
      <c r="I163" s="6" t="str">
        <f ca="1">IF(AND($A163&lt;&gt;"",$A163&lt;&gt;"TOTAL"),IF(AND('[10]PDI_OTRAS SITUACIONES ADMINISTR'!$O161&lt;&gt;"",'[10]PDI_OTRAS SITUACIONES ADMINISTR'!$O161&lt;&gt;0),'[10]PDI_OTRAS SITUACIONES ADMINISTR'!$O161,""),IF($A163="TOTAL",SUM(INDIRECT("I4:I"&amp;ROW()-1)),""))</f>
        <v/>
      </c>
      <c r="J163" s="6" t="str">
        <f t="shared" ca="1" si="40"/>
        <v/>
      </c>
      <c r="K163" s="6" t="str">
        <f ca="1">IF(AND($A163&lt;&gt;"",$A163&lt;&gt;"TOTAL"),IF(AND('[10]PDI_OTRAS SITUACIONES ADMINISTR'!$R161&lt;&gt;"",'[10]PDI_OTRAS SITUACIONES ADMINISTR'!$R161&lt;&gt;0),'[10]PDI_OTRAS SITUACIONES ADMINISTR'!$R161,""),IF($A163="TOTAL",SUM(INDIRECT("K4:K"&amp;ROW()-1)),""))</f>
        <v/>
      </c>
      <c r="L163" s="6" t="str">
        <f ca="1">IF(AND($A163&lt;&gt;"",$A163&lt;&gt;"TOTAL"),IF(AND('[10]PDI_OTRAS SITUACIONES ADMINISTR'!$T161&lt;&gt;"",'[10]PDI_OTRAS SITUACIONES ADMINISTR'!$T161&lt;&gt;0),'[10]PDI_OTRAS SITUACIONES ADMINISTR'!$T161,""),IF($A163="TOTAL",SUM(INDIRECT("L4:L"&amp;ROW()-1)),""))</f>
        <v/>
      </c>
      <c r="M163" s="6" t="str">
        <f t="shared" ca="1" si="41"/>
        <v/>
      </c>
      <c r="N163" s="6" t="str">
        <f ca="1">IF(AND($A163&lt;&gt;"",$A163&lt;&gt;"TOTAL"),IF(AND('[10]PDI_OTRAS SITUACIONES ADMINISTR'!$W161&lt;&gt;"",'[10]PDI_OTRAS SITUACIONES ADMINISTR'!$W161&lt;&gt;0),'[10]PDI_OTRAS SITUACIONES ADMINISTR'!$W161,""),IF($A163="TOTAL",SUM(INDIRECT("N4:N"&amp;ROW()-1)),""))</f>
        <v/>
      </c>
      <c r="O163" s="6" t="str">
        <f ca="1">IF(AND($A163&lt;&gt;"",$A163&lt;&gt;"TOTAL"),IF(AND('[10]PDI_OTRAS SITUACIONES ADMINISTR'!$Y161&lt;&gt;"",'[10]PDI_OTRAS SITUACIONES ADMINISTR'!$Y161&lt;&gt;0),'[10]PDI_OTRAS SITUACIONES ADMINISTR'!$Y161,""),IF($A163="TOTAL",SUM(INDIRECT("O4:O"&amp;ROW()-1)),""))</f>
        <v/>
      </c>
      <c r="P163" s="6" t="str">
        <f t="shared" ca="1" si="42"/>
        <v/>
      </c>
      <c r="Q163" s="6" t="str">
        <f ca="1">IF(AND($A163&lt;&gt;"",$A163&lt;&gt;"TOTAL"),IF(AND('[10]PDI_OTRAS SITUACIONES ADMINISTR'!$AB161&lt;&gt;"",'[10]PDI_OTRAS SITUACIONES ADMINISTR'!$AB161&lt;&gt;0),'[10]PDI_OTRAS SITUACIONES ADMINISTR'!$AB161,""),IF($A163="TOTAL",SUM(INDIRECT("Q4:Q"&amp;ROW()-1)),""))</f>
        <v/>
      </c>
      <c r="R163" s="6" t="str">
        <f ca="1">IF(AND($A163&lt;&gt;"",$A163&lt;&gt;"TOTAL"),IF(AND('[10]PDI_OTRAS SITUACIONES ADMINISTR'!$AD161&lt;&gt;"",'[10]PDI_OTRAS SITUACIONES ADMINISTR'!$AD161&lt;&gt;0),'[10]PDI_OTRAS SITUACIONES ADMINISTR'!$AD161,""),IF($A163="TOTAL",SUM(INDIRECT("R4:R"&amp;ROW()-1)),""))</f>
        <v/>
      </c>
      <c r="S163" s="6" t="str">
        <f t="shared" ca="1" si="43"/>
        <v/>
      </c>
      <c r="T163" s="6" t="str">
        <f ca="1">IF(AND($A163&lt;&gt;"",$A163&lt;&gt;"TOTAL"),IF(AND('[10]PDI_OTRAS SITUACIONES ADMINISTR'!$AG161&lt;&gt;"",'[10]PDI_OTRAS SITUACIONES ADMINISTR'!$AG161&lt;&gt;0),'[10]PDI_OTRAS SITUACIONES ADMINISTR'!$AG161,""),IF($A163="TOTAL",SUM(INDIRECT("T4:T"&amp;ROW()-1)),""))</f>
        <v/>
      </c>
      <c r="U163" s="6" t="str">
        <f ca="1">IF(AND($A163&lt;&gt;"",$A163&lt;&gt;"TOTAL"),IF(AND('[10]PDI_OTRAS SITUACIONES ADMINISTR'!$AI161&lt;&gt;"",'[10]PDI_OTRAS SITUACIONES ADMINISTR'!$AI161&lt;&gt;0),'[10]PDI_OTRAS SITUACIONES ADMINISTR'!$AI161,""),IF($A163="TOTAL",SUM(INDIRECT("U4:U"&amp;ROW()-1)),""))</f>
        <v/>
      </c>
      <c r="V163" s="6" t="str">
        <f t="shared" ca="1" si="44"/>
        <v/>
      </c>
      <c r="W163" s="6" t="str">
        <f ca="1">IF(AND($A163&lt;&gt;"",$A163&lt;&gt;"TOTAL"),IF(AND('[10]PDI_OTRAS SITUACIONES ADMINISTR'!$AL161&lt;&gt;"",'[10]PDI_OTRAS SITUACIONES ADMINISTR'!$AL161&lt;&gt;0),'[10]PDI_OTRAS SITUACIONES ADMINISTR'!$AL161,""),IF($A163="TOTAL",SUM(INDIRECT("W4:W"&amp;ROW()-1)),""))</f>
        <v/>
      </c>
      <c r="X163" s="6" t="str">
        <f ca="1">IF(AND($A163&lt;&gt;"",$A163&lt;&gt;"TOTAL"),IF(AND('[10]PDI_OTRAS SITUACIONES ADMINISTR'!$AN161&lt;&gt;"",'[10]PDI_OTRAS SITUACIONES ADMINISTR'!$AN161&lt;&gt;0),'[10]PDI_OTRAS SITUACIONES ADMINISTR'!$AN161,""),IF($A163="TOTAL",SUM(INDIRECT("X4:X"&amp;ROW()-1)),""))</f>
        <v/>
      </c>
      <c r="Y163" s="6" t="str">
        <f t="shared" ca="1" si="45"/>
        <v/>
      </c>
      <c r="Z163" s="6" t="str">
        <f ca="1">IF(AND($A163&lt;&gt;"",$A163&lt;&gt;"TOTAL"),IF(AND('[10]PDI_OTRAS SITUACIONES ADMINISTR'!$AQ161&lt;&gt;"",'[10]PDI_OTRAS SITUACIONES ADMINISTR'!$AQ161&lt;&gt;0),'[10]PDI_OTRAS SITUACIONES ADMINISTR'!$AQ161,""),IF($A163="TOTAL",SUM(INDIRECT("Z4:Z"&amp;ROW()-1)),""))</f>
        <v/>
      </c>
      <c r="AA163" s="6" t="str">
        <f ca="1">IF(AND($A163&lt;&gt;"",$A163&lt;&gt;"TOTAL"),IF(AND('[10]PDI_OTRAS SITUACIONES ADMINISTR'!$AS161&lt;&gt;"",'[10]PDI_OTRAS SITUACIONES ADMINISTR'!$AS161&lt;&gt;0),'[10]PDI_OTRAS SITUACIONES ADMINISTR'!$AS161,""),IF($A163="TOTAL",SUM(INDIRECT("AA4:AA"&amp;ROW()-1)),""))</f>
        <v/>
      </c>
      <c r="AB163" s="6" t="str">
        <f t="shared" ca="1" si="46"/>
        <v/>
      </c>
      <c r="AC163" s="6" t="str">
        <f ca="1">IF(AND($A163&lt;&gt;"",$A163&lt;&gt;"TOTAL"),IF(AND('[10]PDI_OTRAS SITUACIONES ADMINISTR'!$AV161&lt;&gt;"",'[10]PDI_OTRAS SITUACIONES ADMINISTR'!$AV161&lt;&gt;0),'[10]PDI_OTRAS SITUACIONES ADMINISTR'!$AV161,""),IF($A163="TOTAL",SUM(INDIRECT("AC4:AC"&amp;ROW()-1)),""))</f>
        <v/>
      </c>
      <c r="AD163" s="6" t="str">
        <f ca="1">IF(AND($A163&lt;&gt;"",$A163&lt;&gt;"TOTAL"),IF(AND('[10]PDI_OTRAS SITUACIONES ADMINISTR'!$AX161&lt;&gt;"",'[10]PDI_OTRAS SITUACIONES ADMINISTR'!$AX161&lt;&gt;0),'[10]PDI_OTRAS SITUACIONES ADMINISTR'!$AX161,""),IF($A163="TOTAL",SUM(INDIRECT("AD4:AD"&amp;ROW()-1)),""))</f>
        <v/>
      </c>
      <c r="AE163" s="6" t="str">
        <f t="shared" ca="1" si="47"/>
        <v/>
      </c>
      <c r="AF163" s="6" t="str">
        <f ca="1">IF(AND($A163&lt;&gt;"",$A163&lt;&gt;"TOTAL"),IF(AND('[10]PDI_OTRAS SITUACIONES ADMINISTR'!$BA161&lt;&gt;"",'[10]PDI_OTRAS SITUACIONES ADMINISTR'!$BA161&lt;&gt;0),'[10]PDI_OTRAS SITUACIONES ADMINISTR'!$BA161,""),IF($A163="TOTAL",SUM(INDIRECT("AF4:AF"&amp;ROW()-1)),""))</f>
        <v/>
      </c>
      <c r="AG163" s="6" t="str">
        <f ca="1">IF(AND($A163&lt;&gt;"",$A163&lt;&gt;"TOTAL"),IF(AND('[10]PDI_OTRAS SITUACIONES ADMINISTR'!$BC161&lt;&gt;"",'[10]PDI_OTRAS SITUACIONES ADMINISTR'!$BC161&lt;&gt;0),'[10]PDI_OTRAS SITUACIONES ADMINISTR'!$BC161,""),IF($A163="TOTAL",SUM(INDIRECT("AG4:AG"&amp;ROW()-1)),""))</f>
        <v/>
      </c>
      <c r="AH163" s="6" t="str">
        <f t="shared" ca="1" si="48"/>
        <v/>
      </c>
      <c r="AI163" s="6" t="str">
        <f ca="1">IF(AND($A163&lt;&gt;"",$A163&lt;&gt;"TOTAL"),IF(AND('[10]PDI_OTRAS SITUACIONES ADMINISTR'!$BF161&lt;&gt;"",'[10]PDI_OTRAS SITUACIONES ADMINISTR'!$BF161&lt;&gt;0),'[10]PDI_OTRAS SITUACIONES ADMINISTR'!$BF161,""),IF($A163="TOTAL",SUM(INDIRECT("AI4:AI"&amp;ROW()-1)),""))</f>
        <v/>
      </c>
      <c r="AJ163" s="6" t="str">
        <f ca="1">IF(AND($A163&lt;&gt;"",$A163&lt;&gt;"TOTAL"),IF(AND('[10]PDI_OTRAS SITUACIONES ADMINISTR'!$BH161&lt;&gt;"",'[10]PDI_OTRAS SITUACIONES ADMINISTR'!$BH161&lt;&gt;0),'[10]PDI_OTRAS SITUACIONES ADMINISTR'!$BH161,""),IF($A163="TOTAL",SUM(INDIRECT("AJ4:AJ"&amp;ROW()-1)),""))</f>
        <v/>
      </c>
      <c r="AK163" s="6" t="str">
        <f t="shared" ca="1" si="49"/>
        <v/>
      </c>
      <c r="AL163" s="6" t="str">
        <f ca="1">IF(AND($A163&lt;&gt;"",$A163&lt;&gt;"TOTAL"),IF(AND('[10]PDI_OTRAS SITUACIONES ADMINISTR'!$BK161&lt;&gt;"",'[10]PDI_OTRAS SITUACIONES ADMINISTR'!$BK161&lt;&gt;0),'[10]PDI_OTRAS SITUACIONES ADMINISTR'!$BK161,""),IF($A163="TOTAL",SUM(INDIRECT("AL4:AL"&amp;ROW()-1)),""))</f>
        <v/>
      </c>
      <c r="AM163" s="6" t="str">
        <f ca="1">IF(AND($A163&lt;&gt;"",$A163&lt;&gt;"TOTAL"),IF(AND('[10]PDI_OTRAS SITUACIONES ADMINISTR'!$BM161&lt;&gt;"",'[10]PDI_OTRAS SITUACIONES ADMINISTR'!$BM161&lt;&gt;0),'[10]PDI_OTRAS SITUACIONES ADMINISTR'!$BM161,""),IF($A163="TOTAL",SUM(INDIRECT("AM4:AM"&amp;ROW()-1)),""))</f>
        <v/>
      </c>
      <c r="AN163" s="6" t="str">
        <f t="shared" ca="1" si="50"/>
        <v/>
      </c>
      <c r="AO163" s="6" t="str">
        <f ca="1">IF(AND($A163&lt;&gt;"",$A163&lt;&gt;"TOTAL"),IF(AND('[10]PDI_OTRAS SITUACIONES ADMINISTR'!$BP161&lt;&gt;"",'[10]PDI_OTRAS SITUACIONES ADMINISTR'!$BP161&lt;&gt;0),'[10]PDI_OTRAS SITUACIONES ADMINISTR'!$BP161,""),IF($A163="TOTAL",SUM(INDIRECT("AO4:AO"&amp;ROW()-1)),""))</f>
        <v/>
      </c>
      <c r="AP163" s="6" t="str">
        <f ca="1">IF(AND($A163&lt;&gt;"",$A163&lt;&gt;"TOTAL"),IF(AND('[10]PDI_OTRAS SITUACIONES ADMINISTR'!$BR161&lt;&gt;"",'[10]PDI_OTRAS SITUACIONES ADMINISTR'!$BR161&lt;&gt;0),'[10]PDI_OTRAS SITUACIONES ADMINISTR'!$BR161,""),IF($A163="TOTAL",SUM(INDIRECT("AP4:AP"&amp;ROW()-1)),""))</f>
        <v/>
      </c>
      <c r="AQ163" s="6" t="str">
        <f t="shared" ca="1" si="51"/>
        <v/>
      </c>
      <c r="AR163" s="6" t="str">
        <f ca="1">IF(AND($A163&lt;&gt;"",$A163&lt;&gt;"TOTAL"),IF(AND('[10]PDI_OTRAS SITUACIONES ADMINISTR'!$BU161&lt;&gt;"",'[10]PDI_OTRAS SITUACIONES ADMINISTR'!$BU161&lt;&gt;0),'[10]PDI_OTRAS SITUACIONES ADMINISTR'!$BU161,""),IF($A163="TOTAL",SUM(INDIRECT("AR4:AR"&amp;ROW()-1)),""))</f>
        <v/>
      </c>
      <c r="AS163" s="6" t="str">
        <f ca="1">IF(AND($A163&lt;&gt;"",$A163&lt;&gt;"TOTAL"),IF(AND('[10]PDI_OTRAS SITUACIONES ADMINISTR'!$BW161&lt;&gt;"",'[10]PDI_OTRAS SITUACIONES ADMINISTR'!$BW161&lt;&gt;0),'[10]PDI_OTRAS SITUACIONES ADMINISTR'!$BW161,""),IF($A163="TOTAL",SUM(INDIRECT("AS4:AS"&amp;ROW()-1)),""))</f>
        <v/>
      </c>
      <c r="AT163" s="6" t="str">
        <f t="shared" ca="1" si="52"/>
        <v/>
      </c>
      <c r="AU163" s="6" t="str">
        <f ca="1">IF(AND($A163&lt;&gt;"",$A163&lt;&gt;"TOTAL"),IF(AND('[10]PDI_OTRAS SITUACIONES ADMINISTR'!$BZ161&lt;&gt;"",'[10]PDI_OTRAS SITUACIONES ADMINISTR'!$BZ161&lt;&gt;0),'[10]PDI_OTRAS SITUACIONES ADMINISTR'!$BZ161,""),IF($A163="TOTAL",SUM(INDIRECT("AU4:AU"&amp;ROW()-1)),""))</f>
        <v/>
      </c>
      <c r="AV163" s="6" t="str">
        <f ca="1">IF(AND($A163&lt;&gt;"",$A163&lt;&gt;"TOTAL"),IF(AND('[10]PDI_OTRAS SITUACIONES ADMINISTR'!$CB161&lt;&gt;"",'[10]PDI_OTRAS SITUACIONES ADMINISTR'!$CB161&lt;&gt;0),'[10]PDI_OTRAS SITUACIONES ADMINISTR'!$CB161,""),IF($A163="TOTAL",SUM(INDIRECT("AV4:AV"&amp;ROW()-1)),""))</f>
        <v/>
      </c>
      <c r="AW163" s="6" t="str">
        <f t="shared" ca="1" si="53"/>
        <v/>
      </c>
      <c r="AX163" s="6" t="str">
        <f ca="1">IF(AND($A163&lt;&gt;"",$A163&lt;&gt;"TOTAL"),IF(AND('[10]PDI_OTRAS SITUACIONES ADMINISTR'!$CE161&lt;&gt;"",'[10]PDI_OTRAS SITUACIONES ADMINISTR'!$CE161&lt;&gt;0),'[10]PDI_OTRAS SITUACIONES ADMINISTR'!$CE161,""),IF($A163="TOTAL",SUM(INDIRECT("AX4:AX"&amp;ROW()-1)),""))</f>
        <v/>
      </c>
      <c r="AY163" s="6" t="str">
        <f ca="1">IF(AND($A163&lt;&gt;"",$A163&lt;&gt;"TOTAL"),IF(AND('[10]PDI_OTRAS SITUACIONES ADMINISTR'!$CG161&lt;&gt;"",'[10]PDI_OTRAS SITUACIONES ADMINISTR'!$CG161&lt;&gt;0),'[10]PDI_OTRAS SITUACIONES ADMINISTR'!$CG161,""),IF($A163="TOTAL",SUM(INDIRECT("AY4:AY"&amp;ROW()-1)),""))</f>
        <v/>
      </c>
      <c r="AZ163" s="6" t="str">
        <f t="shared" ca="1" si="54"/>
        <v/>
      </c>
      <c r="BA163" s="6" t="str">
        <f ca="1">IF(AND($A163&lt;&gt;"",$A163&lt;&gt;"TOTAL"),IF(AND('[10]PDI_OTRAS SITUACIONES ADMINISTR'!$CJ161&lt;&gt;"",'[10]PDI_OTRAS SITUACIONES ADMINISTR'!$CJ161&lt;&gt;0),'[10]PDI_OTRAS SITUACIONES ADMINISTR'!$CJ161,""),IF($A163="TOTAL",SUM(INDIRECT("BA4:BA"&amp;ROW()-1)),""))</f>
        <v/>
      </c>
      <c r="BB163" s="6" t="str">
        <f ca="1">IF(AND($A163&lt;&gt;"",$A163&lt;&gt;"TOTAL"),IF(AND('[10]PDI_OTRAS SITUACIONES ADMINISTR'!$CL161&lt;&gt;"",'[10]PDI_OTRAS SITUACIONES ADMINISTR'!$CL161&lt;&gt;0),'[10]PDI_OTRAS SITUACIONES ADMINISTR'!$CL161,""),IF($A163="TOTAL",SUM(INDIRECT("BB4:BB"&amp;ROW()-1)),""))</f>
        <v/>
      </c>
      <c r="BC163" s="6" t="str">
        <f t="shared" ca="1" si="55"/>
        <v/>
      </c>
      <c r="BD163" s="6" t="str">
        <f ca="1">IF(AND($A163&lt;&gt;"",$A163&lt;&gt;"TOTAL"),IF(AND('[10]PDI_OTRAS SITUACIONES ADMINISTR'!$CO161&lt;&gt;"",'[10]PDI_OTRAS SITUACIONES ADMINISTR'!$CO161&lt;&gt;0),'[10]PDI_OTRAS SITUACIONES ADMINISTR'!$CO161,""),IF($A163="TOTAL",SUM(INDIRECT("BD4:BD"&amp;ROW()-1)),""))</f>
        <v/>
      </c>
      <c r="BE163" s="6" t="str">
        <f ca="1">IF(AND($A163&lt;&gt;"",$A163&lt;&gt;"TOTAL"),IF(AND('[10]PDI_OTRAS SITUACIONES ADMINISTR'!$CQ161&lt;&gt;"",'[10]PDI_OTRAS SITUACIONES ADMINISTR'!$CQ161&lt;&gt;0),'[10]PDI_OTRAS SITUACIONES ADMINISTR'!$CQ161,""),IF($A163="TOTAL",SUM(INDIRECT("BE4:BE"&amp;ROW()-1)),""))</f>
        <v/>
      </c>
      <c r="BF163" s="6" t="str">
        <f t="shared" ca="1" si="56"/>
        <v/>
      </c>
    </row>
    <row r="164" spans="1:58" x14ac:dyDescent="0.2">
      <c r="A164" s="19" t="str">
        <f>IF('[10]PDI_OTRAS SITUACIONES ADMINISTR'!$B162&lt;&gt;"",'[10]PDI_OTRAS SITUACIONES ADMINISTR'!$B162,IF(AND('[10]PDI_OTRAS SITUACIONES ADMINISTR'!$B162="",'[10]PDI_OTRAS SITUACIONES ADMINISTR'!$B163="",'[10]PDI_OTRAS SITUACIONES ADMINISTR'!$B161=""),"","TOTAL"))</f>
        <v/>
      </c>
      <c r="B164" s="6" t="str">
        <f ca="1">IF(AND($A164&lt;&gt;"",$A164&lt;&gt;"TOTAL"),IF(AND('[10]PDI_OTRAS SITUACIONES ADMINISTR'!$C162&lt;&gt;"",'[10]PDI_OTRAS SITUACIONES ADMINISTR'!$C162&lt;&gt;0),'[10]PDI_OTRAS SITUACIONES ADMINISTR'!$C162,""),IF($A164="TOTAL",SUM(INDIRECT("B4:B"&amp;ROW()-1)),""))</f>
        <v/>
      </c>
      <c r="C164" s="6" t="str">
        <f ca="1">IF(AND($A164&lt;&gt;"",$A164&lt;&gt;"TOTAL"),IF(AND('[10]PDI_OTRAS SITUACIONES ADMINISTR'!$E162&lt;&gt;"",'[10]PDI_OTRAS SITUACIONES ADMINISTR'!$E162&lt;&gt;0),'[10]PDI_OTRAS SITUACIONES ADMINISTR'!$E162,""),IF($A164="TOTAL",SUM(INDIRECT("C4:C"&amp;ROW()-1)),""))</f>
        <v/>
      </c>
      <c r="D164" s="6" t="str">
        <f t="shared" ca="1" si="38"/>
        <v/>
      </c>
      <c r="E164" s="6" t="str">
        <f ca="1">IF(AND($A164&lt;&gt;"",$A164&lt;&gt;"TOTAL"),IF(AND('[10]PDI_OTRAS SITUACIONES ADMINISTR'!$H162&lt;&gt;"",'[10]PDI_OTRAS SITUACIONES ADMINISTR'!$H162&lt;&gt;0),'[10]PDI_OTRAS SITUACIONES ADMINISTR'!$H162,""),IF($A164="TOTAL",SUM(INDIRECT("E4:E"&amp;ROW()-1)),""))</f>
        <v/>
      </c>
      <c r="F164" s="6" t="str">
        <f ca="1">IF(AND($A164&lt;&gt;"",$A164&lt;&gt;"TOTAL"),IF(AND('[10]PDI_OTRAS SITUACIONES ADMINISTR'!$J162&lt;&gt;"",'[10]PDI_OTRAS SITUACIONES ADMINISTR'!$J162&lt;&gt;0),'[10]PDI_OTRAS SITUACIONES ADMINISTR'!$J162,""),IF($A164="TOTAL",SUM(INDIRECT("F4:F"&amp;ROW()-1)),""))</f>
        <v/>
      </c>
      <c r="G164" s="6" t="str">
        <f t="shared" ca="1" si="39"/>
        <v/>
      </c>
      <c r="H164" s="6" t="str">
        <f ca="1">IF(AND($A164&lt;&gt;"",$A164&lt;&gt;"TOTAL"),IF(AND('[10]PDI_OTRAS SITUACIONES ADMINISTR'!$M162&lt;&gt;"",'[10]PDI_OTRAS SITUACIONES ADMINISTR'!$M162&lt;&gt;0),'[10]PDI_OTRAS SITUACIONES ADMINISTR'!$M162,""),IF($A164="TOTAL",SUM(INDIRECT("H4:H"&amp;ROW()-1)),""))</f>
        <v/>
      </c>
      <c r="I164" s="6" t="str">
        <f ca="1">IF(AND($A164&lt;&gt;"",$A164&lt;&gt;"TOTAL"),IF(AND('[10]PDI_OTRAS SITUACIONES ADMINISTR'!$O162&lt;&gt;"",'[10]PDI_OTRAS SITUACIONES ADMINISTR'!$O162&lt;&gt;0),'[10]PDI_OTRAS SITUACIONES ADMINISTR'!$O162,""),IF($A164="TOTAL",SUM(INDIRECT("I4:I"&amp;ROW()-1)),""))</f>
        <v/>
      </c>
      <c r="J164" s="6" t="str">
        <f t="shared" ca="1" si="40"/>
        <v/>
      </c>
      <c r="K164" s="6" t="str">
        <f ca="1">IF(AND($A164&lt;&gt;"",$A164&lt;&gt;"TOTAL"),IF(AND('[10]PDI_OTRAS SITUACIONES ADMINISTR'!$R162&lt;&gt;"",'[10]PDI_OTRAS SITUACIONES ADMINISTR'!$R162&lt;&gt;0),'[10]PDI_OTRAS SITUACIONES ADMINISTR'!$R162,""),IF($A164="TOTAL",SUM(INDIRECT("K4:K"&amp;ROW()-1)),""))</f>
        <v/>
      </c>
      <c r="L164" s="6" t="str">
        <f ca="1">IF(AND($A164&lt;&gt;"",$A164&lt;&gt;"TOTAL"),IF(AND('[10]PDI_OTRAS SITUACIONES ADMINISTR'!$T162&lt;&gt;"",'[10]PDI_OTRAS SITUACIONES ADMINISTR'!$T162&lt;&gt;0),'[10]PDI_OTRAS SITUACIONES ADMINISTR'!$T162,""),IF($A164="TOTAL",SUM(INDIRECT("L4:L"&amp;ROW()-1)),""))</f>
        <v/>
      </c>
      <c r="M164" s="6" t="str">
        <f t="shared" ca="1" si="41"/>
        <v/>
      </c>
      <c r="N164" s="6" t="str">
        <f ca="1">IF(AND($A164&lt;&gt;"",$A164&lt;&gt;"TOTAL"),IF(AND('[10]PDI_OTRAS SITUACIONES ADMINISTR'!$W162&lt;&gt;"",'[10]PDI_OTRAS SITUACIONES ADMINISTR'!$W162&lt;&gt;0),'[10]PDI_OTRAS SITUACIONES ADMINISTR'!$W162,""),IF($A164="TOTAL",SUM(INDIRECT("N4:N"&amp;ROW()-1)),""))</f>
        <v/>
      </c>
      <c r="O164" s="6" t="str">
        <f ca="1">IF(AND($A164&lt;&gt;"",$A164&lt;&gt;"TOTAL"),IF(AND('[10]PDI_OTRAS SITUACIONES ADMINISTR'!$Y162&lt;&gt;"",'[10]PDI_OTRAS SITUACIONES ADMINISTR'!$Y162&lt;&gt;0),'[10]PDI_OTRAS SITUACIONES ADMINISTR'!$Y162,""),IF($A164="TOTAL",SUM(INDIRECT("O4:O"&amp;ROW()-1)),""))</f>
        <v/>
      </c>
      <c r="P164" s="6" t="str">
        <f t="shared" ca="1" si="42"/>
        <v/>
      </c>
      <c r="Q164" s="6" t="str">
        <f ca="1">IF(AND($A164&lt;&gt;"",$A164&lt;&gt;"TOTAL"),IF(AND('[10]PDI_OTRAS SITUACIONES ADMINISTR'!$AB162&lt;&gt;"",'[10]PDI_OTRAS SITUACIONES ADMINISTR'!$AB162&lt;&gt;0),'[10]PDI_OTRAS SITUACIONES ADMINISTR'!$AB162,""),IF($A164="TOTAL",SUM(INDIRECT("Q4:Q"&amp;ROW()-1)),""))</f>
        <v/>
      </c>
      <c r="R164" s="6" t="str">
        <f ca="1">IF(AND($A164&lt;&gt;"",$A164&lt;&gt;"TOTAL"),IF(AND('[10]PDI_OTRAS SITUACIONES ADMINISTR'!$AD162&lt;&gt;"",'[10]PDI_OTRAS SITUACIONES ADMINISTR'!$AD162&lt;&gt;0),'[10]PDI_OTRAS SITUACIONES ADMINISTR'!$AD162,""),IF($A164="TOTAL",SUM(INDIRECT("R4:R"&amp;ROW()-1)),""))</f>
        <v/>
      </c>
      <c r="S164" s="6" t="str">
        <f t="shared" ca="1" si="43"/>
        <v/>
      </c>
      <c r="T164" s="6" t="str">
        <f ca="1">IF(AND($A164&lt;&gt;"",$A164&lt;&gt;"TOTAL"),IF(AND('[10]PDI_OTRAS SITUACIONES ADMINISTR'!$AG162&lt;&gt;"",'[10]PDI_OTRAS SITUACIONES ADMINISTR'!$AG162&lt;&gt;0),'[10]PDI_OTRAS SITUACIONES ADMINISTR'!$AG162,""),IF($A164="TOTAL",SUM(INDIRECT("T4:T"&amp;ROW()-1)),""))</f>
        <v/>
      </c>
      <c r="U164" s="6" t="str">
        <f ca="1">IF(AND($A164&lt;&gt;"",$A164&lt;&gt;"TOTAL"),IF(AND('[10]PDI_OTRAS SITUACIONES ADMINISTR'!$AI162&lt;&gt;"",'[10]PDI_OTRAS SITUACIONES ADMINISTR'!$AI162&lt;&gt;0),'[10]PDI_OTRAS SITUACIONES ADMINISTR'!$AI162,""),IF($A164="TOTAL",SUM(INDIRECT("U4:U"&amp;ROW()-1)),""))</f>
        <v/>
      </c>
      <c r="V164" s="6" t="str">
        <f t="shared" ca="1" si="44"/>
        <v/>
      </c>
      <c r="W164" s="6" t="str">
        <f ca="1">IF(AND($A164&lt;&gt;"",$A164&lt;&gt;"TOTAL"),IF(AND('[10]PDI_OTRAS SITUACIONES ADMINISTR'!$AL162&lt;&gt;"",'[10]PDI_OTRAS SITUACIONES ADMINISTR'!$AL162&lt;&gt;0),'[10]PDI_OTRAS SITUACIONES ADMINISTR'!$AL162,""),IF($A164="TOTAL",SUM(INDIRECT("W4:W"&amp;ROW()-1)),""))</f>
        <v/>
      </c>
      <c r="X164" s="6" t="str">
        <f ca="1">IF(AND($A164&lt;&gt;"",$A164&lt;&gt;"TOTAL"),IF(AND('[10]PDI_OTRAS SITUACIONES ADMINISTR'!$AN162&lt;&gt;"",'[10]PDI_OTRAS SITUACIONES ADMINISTR'!$AN162&lt;&gt;0),'[10]PDI_OTRAS SITUACIONES ADMINISTR'!$AN162,""),IF($A164="TOTAL",SUM(INDIRECT("X4:X"&amp;ROW()-1)),""))</f>
        <v/>
      </c>
      <c r="Y164" s="6" t="str">
        <f t="shared" ca="1" si="45"/>
        <v/>
      </c>
      <c r="Z164" s="6" t="str">
        <f ca="1">IF(AND($A164&lt;&gt;"",$A164&lt;&gt;"TOTAL"),IF(AND('[10]PDI_OTRAS SITUACIONES ADMINISTR'!$AQ162&lt;&gt;"",'[10]PDI_OTRAS SITUACIONES ADMINISTR'!$AQ162&lt;&gt;0),'[10]PDI_OTRAS SITUACIONES ADMINISTR'!$AQ162,""),IF($A164="TOTAL",SUM(INDIRECT("Z4:Z"&amp;ROW()-1)),""))</f>
        <v/>
      </c>
      <c r="AA164" s="6" t="str">
        <f ca="1">IF(AND($A164&lt;&gt;"",$A164&lt;&gt;"TOTAL"),IF(AND('[10]PDI_OTRAS SITUACIONES ADMINISTR'!$AS162&lt;&gt;"",'[10]PDI_OTRAS SITUACIONES ADMINISTR'!$AS162&lt;&gt;0),'[10]PDI_OTRAS SITUACIONES ADMINISTR'!$AS162,""),IF($A164="TOTAL",SUM(INDIRECT("AA4:AA"&amp;ROW()-1)),""))</f>
        <v/>
      </c>
      <c r="AB164" s="6" t="str">
        <f t="shared" ca="1" si="46"/>
        <v/>
      </c>
      <c r="AC164" s="6" t="str">
        <f ca="1">IF(AND($A164&lt;&gt;"",$A164&lt;&gt;"TOTAL"),IF(AND('[10]PDI_OTRAS SITUACIONES ADMINISTR'!$AV162&lt;&gt;"",'[10]PDI_OTRAS SITUACIONES ADMINISTR'!$AV162&lt;&gt;0),'[10]PDI_OTRAS SITUACIONES ADMINISTR'!$AV162,""),IF($A164="TOTAL",SUM(INDIRECT("AC4:AC"&amp;ROW()-1)),""))</f>
        <v/>
      </c>
      <c r="AD164" s="6" t="str">
        <f ca="1">IF(AND($A164&lt;&gt;"",$A164&lt;&gt;"TOTAL"),IF(AND('[10]PDI_OTRAS SITUACIONES ADMINISTR'!$AX162&lt;&gt;"",'[10]PDI_OTRAS SITUACIONES ADMINISTR'!$AX162&lt;&gt;0),'[10]PDI_OTRAS SITUACIONES ADMINISTR'!$AX162,""),IF($A164="TOTAL",SUM(INDIRECT("AD4:AD"&amp;ROW()-1)),""))</f>
        <v/>
      </c>
      <c r="AE164" s="6" t="str">
        <f t="shared" ca="1" si="47"/>
        <v/>
      </c>
      <c r="AF164" s="6" t="str">
        <f ca="1">IF(AND($A164&lt;&gt;"",$A164&lt;&gt;"TOTAL"),IF(AND('[10]PDI_OTRAS SITUACIONES ADMINISTR'!$BA162&lt;&gt;"",'[10]PDI_OTRAS SITUACIONES ADMINISTR'!$BA162&lt;&gt;0),'[10]PDI_OTRAS SITUACIONES ADMINISTR'!$BA162,""),IF($A164="TOTAL",SUM(INDIRECT("AF4:AF"&amp;ROW()-1)),""))</f>
        <v/>
      </c>
      <c r="AG164" s="6" t="str">
        <f ca="1">IF(AND($A164&lt;&gt;"",$A164&lt;&gt;"TOTAL"),IF(AND('[10]PDI_OTRAS SITUACIONES ADMINISTR'!$BC162&lt;&gt;"",'[10]PDI_OTRAS SITUACIONES ADMINISTR'!$BC162&lt;&gt;0),'[10]PDI_OTRAS SITUACIONES ADMINISTR'!$BC162,""),IF($A164="TOTAL",SUM(INDIRECT("AG4:AG"&amp;ROW()-1)),""))</f>
        <v/>
      </c>
      <c r="AH164" s="6" t="str">
        <f t="shared" ca="1" si="48"/>
        <v/>
      </c>
      <c r="AI164" s="6" t="str">
        <f ca="1">IF(AND($A164&lt;&gt;"",$A164&lt;&gt;"TOTAL"),IF(AND('[10]PDI_OTRAS SITUACIONES ADMINISTR'!$BF162&lt;&gt;"",'[10]PDI_OTRAS SITUACIONES ADMINISTR'!$BF162&lt;&gt;0),'[10]PDI_OTRAS SITUACIONES ADMINISTR'!$BF162,""),IF($A164="TOTAL",SUM(INDIRECT("AI4:AI"&amp;ROW()-1)),""))</f>
        <v/>
      </c>
      <c r="AJ164" s="6" t="str">
        <f ca="1">IF(AND($A164&lt;&gt;"",$A164&lt;&gt;"TOTAL"),IF(AND('[10]PDI_OTRAS SITUACIONES ADMINISTR'!$BH162&lt;&gt;"",'[10]PDI_OTRAS SITUACIONES ADMINISTR'!$BH162&lt;&gt;0),'[10]PDI_OTRAS SITUACIONES ADMINISTR'!$BH162,""),IF($A164="TOTAL",SUM(INDIRECT("AJ4:AJ"&amp;ROW()-1)),""))</f>
        <v/>
      </c>
      <c r="AK164" s="6" t="str">
        <f t="shared" ca="1" si="49"/>
        <v/>
      </c>
      <c r="AL164" s="6" t="str">
        <f ca="1">IF(AND($A164&lt;&gt;"",$A164&lt;&gt;"TOTAL"),IF(AND('[10]PDI_OTRAS SITUACIONES ADMINISTR'!$BK162&lt;&gt;"",'[10]PDI_OTRAS SITUACIONES ADMINISTR'!$BK162&lt;&gt;0),'[10]PDI_OTRAS SITUACIONES ADMINISTR'!$BK162,""),IF($A164="TOTAL",SUM(INDIRECT("AL4:AL"&amp;ROW()-1)),""))</f>
        <v/>
      </c>
      <c r="AM164" s="6" t="str">
        <f ca="1">IF(AND($A164&lt;&gt;"",$A164&lt;&gt;"TOTAL"),IF(AND('[10]PDI_OTRAS SITUACIONES ADMINISTR'!$BM162&lt;&gt;"",'[10]PDI_OTRAS SITUACIONES ADMINISTR'!$BM162&lt;&gt;0),'[10]PDI_OTRAS SITUACIONES ADMINISTR'!$BM162,""),IF($A164="TOTAL",SUM(INDIRECT("AM4:AM"&amp;ROW()-1)),""))</f>
        <v/>
      </c>
      <c r="AN164" s="6" t="str">
        <f t="shared" ca="1" si="50"/>
        <v/>
      </c>
      <c r="AO164" s="6" t="str">
        <f ca="1">IF(AND($A164&lt;&gt;"",$A164&lt;&gt;"TOTAL"),IF(AND('[10]PDI_OTRAS SITUACIONES ADMINISTR'!$BP162&lt;&gt;"",'[10]PDI_OTRAS SITUACIONES ADMINISTR'!$BP162&lt;&gt;0),'[10]PDI_OTRAS SITUACIONES ADMINISTR'!$BP162,""),IF($A164="TOTAL",SUM(INDIRECT("AO4:AO"&amp;ROW()-1)),""))</f>
        <v/>
      </c>
      <c r="AP164" s="6" t="str">
        <f ca="1">IF(AND($A164&lt;&gt;"",$A164&lt;&gt;"TOTAL"),IF(AND('[10]PDI_OTRAS SITUACIONES ADMINISTR'!$BR162&lt;&gt;"",'[10]PDI_OTRAS SITUACIONES ADMINISTR'!$BR162&lt;&gt;0),'[10]PDI_OTRAS SITUACIONES ADMINISTR'!$BR162,""),IF($A164="TOTAL",SUM(INDIRECT("AP4:AP"&amp;ROW()-1)),""))</f>
        <v/>
      </c>
      <c r="AQ164" s="6" t="str">
        <f t="shared" ca="1" si="51"/>
        <v/>
      </c>
      <c r="AR164" s="6" t="str">
        <f ca="1">IF(AND($A164&lt;&gt;"",$A164&lt;&gt;"TOTAL"),IF(AND('[10]PDI_OTRAS SITUACIONES ADMINISTR'!$BU162&lt;&gt;"",'[10]PDI_OTRAS SITUACIONES ADMINISTR'!$BU162&lt;&gt;0),'[10]PDI_OTRAS SITUACIONES ADMINISTR'!$BU162,""),IF($A164="TOTAL",SUM(INDIRECT("AR4:AR"&amp;ROW()-1)),""))</f>
        <v/>
      </c>
      <c r="AS164" s="6" t="str">
        <f ca="1">IF(AND($A164&lt;&gt;"",$A164&lt;&gt;"TOTAL"),IF(AND('[10]PDI_OTRAS SITUACIONES ADMINISTR'!$BW162&lt;&gt;"",'[10]PDI_OTRAS SITUACIONES ADMINISTR'!$BW162&lt;&gt;0),'[10]PDI_OTRAS SITUACIONES ADMINISTR'!$BW162,""),IF($A164="TOTAL",SUM(INDIRECT("AS4:AS"&amp;ROW()-1)),""))</f>
        <v/>
      </c>
      <c r="AT164" s="6" t="str">
        <f t="shared" ca="1" si="52"/>
        <v/>
      </c>
      <c r="AU164" s="6" t="str">
        <f ca="1">IF(AND($A164&lt;&gt;"",$A164&lt;&gt;"TOTAL"),IF(AND('[10]PDI_OTRAS SITUACIONES ADMINISTR'!$BZ162&lt;&gt;"",'[10]PDI_OTRAS SITUACIONES ADMINISTR'!$BZ162&lt;&gt;0),'[10]PDI_OTRAS SITUACIONES ADMINISTR'!$BZ162,""),IF($A164="TOTAL",SUM(INDIRECT("AU4:AU"&amp;ROW()-1)),""))</f>
        <v/>
      </c>
      <c r="AV164" s="6" t="str">
        <f ca="1">IF(AND($A164&lt;&gt;"",$A164&lt;&gt;"TOTAL"),IF(AND('[10]PDI_OTRAS SITUACIONES ADMINISTR'!$CB162&lt;&gt;"",'[10]PDI_OTRAS SITUACIONES ADMINISTR'!$CB162&lt;&gt;0),'[10]PDI_OTRAS SITUACIONES ADMINISTR'!$CB162,""),IF($A164="TOTAL",SUM(INDIRECT("AV4:AV"&amp;ROW()-1)),""))</f>
        <v/>
      </c>
      <c r="AW164" s="6" t="str">
        <f t="shared" ca="1" si="53"/>
        <v/>
      </c>
      <c r="AX164" s="6" t="str">
        <f ca="1">IF(AND($A164&lt;&gt;"",$A164&lt;&gt;"TOTAL"),IF(AND('[10]PDI_OTRAS SITUACIONES ADMINISTR'!$CE162&lt;&gt;"",'[10]PDI_OTRAS SITUACIONES ADMINISTR'!$CE162&lt;&gt;0),'[10]PDI_OTRAS SITUACIONES ADMINISTR'!$CE162,""),IF($A164="TOTAL",SUM(INDIRECT("AX4:AX"&amp;ROW()-1)),""))</f>
        <v/>
      </c>
      <c r="AY164" s="6" t="str">
        <f ca="1">IF(AND($A164&lt;&gt;"",$A164&lt;&gt;"TOTAL"),IF(AND('[10]PDI_OTRAS SITUACIONES ADMINISTR'!$CG162&lt;&gt;"",'[10]PDI_OTRAS SITUACIONES ADMINISTR'!$CG162&lt;&gt;0),'[10]PDI_OTRAS SITUACIONES ADMINISTR'!$CG162,""),IF($A164="TOTAL",SUM(INDIRECT("AY4:AY"&amp;ROW()-1)),""))</f>
        <v/>
      </c>
      <c r="AZ164" s="6" t="str">
        <f t="shared" ca="1" si="54"/>
        <v/>
      </c>
      <c r="BA164" s="6" t="str">
        <f ca="1">IF(AND($A164&lt;&gt;"",$A164&lt;&gt;"TOTAL"),IF(AND('[10]PDI_OTRAS SITUACIONES ADMINISTR'!$CJ162&lt;&gt;"",'[10]PDI_OTRAS SITUACIONES ADMINISTR'!$CJ162&lt;&gt;0),'[10]PDI_OTRAS SITUACIONES ADMINISTR'!$CJ162,""),IF($A164="TOTAL",SUM(INDIRECT("BA4:BA"&amp;ROW()-1)),""))</f>
        <v/>
      </c>
      <c r="BB164" s="6" t="str">
        <f ca="1">IF(AND($A164&lt;&gt;"",$A164&lt;&gt;"TOTAL"),IF(AND('[10]PDI_OTRAS SITUACIONES ADMINISTR'!$CL162&lt;&gt;"",'[10]PDI_OTRAS SITUACIONES ADMINISTR'!$CL162&lt;&gt;0),'[10]PDI_OTRAS SITUACIONES ADMINISTR'!$CL162,""),IF($A164="TOTAL",SUM(INDIRECT("BB4:BB"&amp;ROW()-1)),""))</f>
        <v/>
      </c>
      <c r="BC164" s="6" t="str">
        <f t="shared" ca="1" si="55"/>
        <v/>
      </c>
      <c r="BD164" s="6" t="str">
        <f ca="1">IF(AND($A164&lt;&gt;"",$A164&lt;&gt;"TOTAL"),IF(AND('[10]PDI_OTRAS SITUACIONES ADMINISTR'!$CO162&lt;&gt;"",'[10]PDI_OTRAS SITUACIONES ADMINISTR'!$CO162&lt;&gt;0),'[10]PDI_OTRAS SITUACIONES ADMINISTR'!$CO162,""),IF($A164="TOTAL",SUM(INDIRECT("BD4:BD"&amp;ROW()-1)),""))</f>
        <v/>
      </c>
      <c r="BE164" s="6" t="str">
        <f ca="1">IF(AND($A164&lt;&gt;"",$A164&lt;&gt;"TOTAL"),IF(AND('[10]PDI_OTRAS SITUACIONES ADMINISTR'!$CQ162&lt;&gt;"",'[10]PDI_OTRAS SITUACIONES ADMINISTR'!$CQ162&lt;&gt;0),'[10]PDI_OTRAS SITUACIONES ADMINISTR'!$CQ162,""),IF($A164="TOTAL",SUM(INDIRECT("BE4:BE"&amp;ROW()-1)),""))</f>
        <v/>
      </c>
      <c r="BF164" s="6" t="str">
        <f t="shared" ca="1" si="56"/>
        <v/>
      </c>
    </row>
    <row r="165" spans="1:58" x14ac:dyDescent="0.2">
      <c r="A165" s="19" t="str">
        <f>IF('[10]PDI_OTRAS SITUACIONES ADMINISTR'!$B163&lt;&gt;"",'[10]PDI_OTRAS SITUACIONES ADMINISTR'!$B163,IF(AND('[10]PDI_OTRAS SITUACIONES ADMINISTR'!$B163="",'[10]PDI_OTRAS SITUACIONES ADMINISTR'!$B164="",'[10]PDI_OTRAS SITUACIONES ADMINISTR'!$B162=""),"","TOTAL"))</f>
        <v/>
      </c>
      <c r="B165" s="6" t="str">
        <f ca="1">IF(AND($A165&lt;&gt;"",$A165&lt;&gt;"TOTAL"),IF(AND('[10]PDI_OTRAS SITUACIONES ADMINISTR'!$C163&lt;&gt;"",'[10]PDI_OTRAS SITUACIONES ADMINISTR'!$C163&lt;&gt;0),'[10]PDI_OTRAS SITUACIONES ADMINISTR'!$C163,""),IF($A165="TOTAL",SUM(INDIRECT("B4:B"&amp;ROW()-1)),""))</f>
        <v/>
      </c>
      <c r="C165" s="6" t="str">
        <f ca="1">IF(AND($A165&lt;&gt;"",$A165&lt;&gt;"TOTAL"),IF(AND('[10]PDI_OTRAS SITUACIONES ADMINISTR'!$E163&lt;&gt;"",'[10]PDI_OTRAS SITUACIONES ADMINISTR'!$E163&lt;&gt;0),'[10]PDI_OTRAS SITUACIONES ADMINISTR'!$E163,""),IF($A165="TOTAL",SUM(INDIRECT("C4:C"&amp;ROW()-1)),""))</f>
        <v/>
      </c>
      <c r="D165" s="6" t="str">
        <f t="shared" ca="1" si="38"/>
        <v/>
      </c>
      <c r="E165" s="6" t="str">
        <f ca="1">IF(AND($A165&lt;&gt;"",$A165&lt;&gt;"TOTAL"),IF(AND('[10]PDI_OTRAS SITUACIONES ADMINISTR'!$H163&lt;&gt;"",'[10]PDI_OTRAS SITUACIONES ADMINISTR'!$H163&lt;&gt;0),'[10]PDI_OTRAS SITUACIONES ADMINISTR'!$H163,""),IF($A165="TOTAL",SUM(INDIRECT("E4:E"&amp;ROW()-1)),""))</f>
        <v/>
      </c>
      <c r="F165" s="6" t="str">
        <f ca="1">IF(AND($A165&lt;&gt;"",$A165&lt;&gt;"TOTAL"),IF(AND('[10]PDI_OTRAS SITUACIONES ADMINISTR'!$J163&lt;&gt;"",'[10]PDI_OTRAS SITUACIONES ADMINISTR'!$J163&lt;&gt;0),'[10]PDI_OTRAS SITUACIONES ADMINISTR'!$J163,""),IF($A165="TOTAL",SUM(INDIRECT("F4:F"&amp;ROW()-1)),""))</f>
        <v/>
      </c>
      <c r="G165" s="6" t="str">
        <f t="shared" ca="1" si="39"/>
        <v/>
      </c>
      <c r="H165" s="6" t="str">
        <f ca="1">IF(AND($A165&lt;&gt;"",$A165&lt;&gt;"TOTAL"),IF(AND('[10]PDI_OTRAS SITUACIONES ADMINISTR'!$M163&lt;&gt;"",'[10]PDI_OTRAS SITUACIONES ADMINISTR'!$M163&lt;&gt;0),'[10]PDI_OTRAS SITUACIONES ADMINISTR'!$M163,""),IF($A165="TOTAL",SUM(INDIRECT("H4:H"&amp;ROW()-1)),""))</f>
        <v/>
      </c>
      <c r="I165" s="6" t="str">
        <f ca="1">IF(AND($A165&lt;&gt;"",$A165&lt;&gt;"TOTAL"),IF(AND('[10]PDI_OTRAS SITUACIONES ADMINISTR'!$O163&lt;&gt;"",'[10]PDI_OTRAS SITUACIONES ADMINISTR'!$O163&lt;&gt;0),'[10]PDI_OTRAS SITUACIONES ADMINISTR'!$O163,""),IF($A165="TOTAL",SUM(INDIRECT("I4:I"&amp;ROW()-1)),""))</f>
        <v/>
      </c>
      <c r="J165" s="6" t="str">
        <f t="shared" ca="1" si="40"/>
        <v/>
      </c>
      <c r="K165" s="6" t="str">
        <f ca="1">IF(AND($A165&lt;&gt;"",$A165&lt;&gt;"TOTAL"),IF(AND('[10]PDI_OTRAS SITUACIONES ADMINISTR'!$R163&lt;&gt;"",'[10]PDI_OTRAS SITUACIONES ADMINISTR'!$R163&lt;&gt;0),'[10]PDI_OTRAS SITUACIONES ADMINISTR'!$R163,""),IF($A165="TOTAL",SUM(INDIRECT("K4:K"&amp;ROW()-1)),""))</f>
        <v/>
      </c>
      <c r="L165" s="6" t="str">
        <f ca="1">IF(AND($A165&lt;&gt;"",$A165&lt;&gt;"TOTAL"),IF(AND('[10]PDI_OTRAS SITUACIONES ADMINISTR'!$T163&lt;&gt;"",'[10]PDI_OTRAS SITUACIONES ADMINISTR'!$T163&lt;&gt;0),'[10]PDI_OTRAS SITUACIONES ADMINISTR'!$T163,""),IF($A165="TOTAL",SUM(INDIRECT("L4:L"&amp;ROW()-1)),""))</f>
        <v/>
      </c>
      <c r="M165" s="6" t="str">
        <f t="shared" ca="1" si="41"/>
        <v/>
      </c>
      <c r="N165" s="6" t="str">
        <f ca="1">IF(AND($A165&lt;&gt;"",$A165&lt;&gt;"TOTAL"),IF(AND('[10]PDI_OTRAS SITUACIONES ADMINISTR'!$W163&lt;&gt;"",'[10]PDI_OTRAS SITUACIONES ADMINISTR'!$W163&lt;&gt;0),'[10]PDI_OTRAS SITUACIONES ADMINISTR'!$W163,""),IF($A165="TOTAL",SUM(INDIRECT("N4:N"&amp;ROW()-1)),""))</f>
        <v/>
      </c>
      <c r="O165" s="6" t="str">
        <f ca="1">IF(AND($A165&lt;&gt;"",$A165&lt;&gt;"TOTAL"),IF(AND('[10]PDI_OTRAS SITUACIONES ADMINISTR'!$Y163&lt;&gt;"",'[10]PDI_OTRAS SITUACIONES ADMINISTR'!$Y163&lt;&gt;0),'[10]PDI_OTRAS SITUACIONES ADMINISTR'!$Y163,""),IF($A165="TOTAL",SUM(INDIRECT("O4:O"&amp;ROW()-1)),""))</f>
        <v/>
      </c>
      <c r="P165" s="6" t="str">
        <f t="shared" ca="1" si="42"/>
        <v/>
      </c>
      <c r="Q165" s="6" t="str">
        <f ca="1">IF(AND($A165&lt;&gt;"",$A165&lt;&gt;"TOTAL"),IF(AND('[10]PDI_OTRAS SITUACIONES ADMINISTR'!$AB163&lt;&gt;"",'[10]PDI_OTRAS SITUACIONES ADMINISTR'!$AB163&lt;&gt;0),'[10]PDI_OTRAS SITUACIONES ADMINISTR'!$AB163,""),IF($A165="TOTAL",SUM(INDIRECT("Q4:Q"&amp;ROW()-1)),""))</f>
        <v/>
      </c>
      <c r="R165" s="6" t="str">
        <f ca="1">IF(AND($A165&lt;&gt;"",$A165&lt;&gt;"TOTAL"),IF(AND('[10]PDI_OTRAS SITUACIONES ADMINISTR'!$AD163&lt;&gt;"",'[10]PDI_OTRAS SITUACIONES ADMINISTR'!$AD163&lt;&gt;0),'[10]PDI_OTRAS SITUACIONES ADMINISTR'!$AD163,""),IF($A165="TOTAL",SUM(INDIRECT("R4:R"&amp;ROW()-1)),""))</f>
        <v/>
      </c>
      <c r="S165" s="6" t="str">
        <f t="shared" ca="1" si="43"/>
        <v/>
      </c>
      <c r="T165" s="6" t="str">
        <f ca="1">IF(AND($A165&lt;&gt;"",$A165&lt;&gt;"TOTAL"),IF(AND('[10]PDI_OTRAS SITUACIONES ADMINISTR'!$AG163&lt;&gt;"",'[10]PDI_OTRAS SITUACIONES ADMINISTR'!$AG163&lt;&gt;0),'[10]PDI_OTRAS SITUACIONES ADMINISTR'!$AG163,""),IF($A165="TOTAL",SUM(INDIRECT("T4:T"&amp;ROW()-1)),""))</f>
        <v/>
      </c>
      <c r="U165" s="6" t="str">
        <f ca="1">IF(AND($A165&lt;&gt;"",$A165&lt;&gt;"TOTAL"),IF(AND('[10]PDI_OTRAS SITUACIONES ADMINISTR'!$AI163&lt;&gt;"",'[10]PDI_OTRAS SITUACIONES ADMINISTR'!$AI163&lt;&gt;0),'[10]PDI_OTRAS SITUACIONES ADMINISTR'!$AI163,""),IF($A165="TOTAL",SUM(INDIRECT("U4:U"&amp;ROW()-1)),""))</f>
        <v/>
      </c>
      <c r="V165" s="6" t="str">
        <f t="shared" ca="1" si="44"/>
        <v/>
      </c>
      <c r="W165" s="6" t="str">
        <f ca="1">IF(AND($A165&lt;&gt;"",$A165&lt;&gt;"TOTAL"),IF(AND('[10]PDI_OTRAS SITUACIONES ADMINISTR'!$AL163&lt;&gt;"",'[10]PDI_OTRAS SITUACIONES ADMINISTR'!$AL163&lt;&gt;0),'[10]PDI_OTRAS SITUACIONES ADMINISTR'!$AL163,""),IF($A165="TOTAL",SUM(INDIRECT("W4:W"&amp;ROW()-1)),""))</f>
        <v/>
      </c>
      <c r="X165" s="6" t="str">
        <f ca="1">IF(AND($A165&lt;&gt;"",$A165&lt;&gt;"TOTAL"),IF(AND('[10]PDI_OTRAS SITUACIONES ADMINISTR'!$AN163&lt;&gt;"",'[10]PDI_OTRAS SITUACIONES ADMINISTR'!$AN163&lt;&gt;0),'[10]PDI_OTRAS SITUACIONES ADMINISTR'!$AN163,""),IF($A165="TOTAL",SUM(INDIRECT("X4:X"&amp;ROW()-1)),""))</f>
        <v/>
      </c>
      <c r="Y165" s="6" t="str">
        <f t="shared" ca="1" si="45"/>
        <v/>
      </c>
      <c r="Z165" s="6" t="str">
        <f ca="1">IF(AND($A165&lt;&gt;"",$A165&lt;&gt;"TOTAL"),IF(AND('[10]PDI_OTRAS SITUACIONES ADMINISTR'!$AQ163&lt;&gt;"",'[10]PDI_OTRAS SITUACIONES ADMINISTR'!$AQ163&lt;&gt;0),'[10]PDI_OTRAS SITUACIONES ADMINISTR'!$AQ163,""),IF($A165="TOTAL",SUM(INDIRECT("Z4:Z"&amp;ROW()-1)),""))</f>
        <v/>
      </c>
      <c r="AA165" s="6" t="str">
        <f ca="1">IF(AND($A165&lt;&gt;"",$A165&lt;&gt;"TOTAL"),IF(AND('[10]PDI_OTRAS SITUACIONES ADMINISTR'!$AS163&lt;&gt;"",'[10]PDI_OTRAS SITUACIONES ADMINISTR'!$AS163&lt;&gt;0),'[10]PDI_OTRAS SITUACIONES ADMINISTR'!$AS163,""),IF($A165="TOTAL",SUM(INDIRECT("AA4:AA"&amp;ROW()-1)),""))</f>
        <v/>
      </c>
      <c r="AB165" s="6" t="str">
        <f t="shared" ca="1" si="46"/>
        <v/>
      </c>
      <c r="AC165" s="6" t="str">
        <f ca="1">IF(AND($A165&lt;&gt;"",$A165&lt;&gt;"TOTAL"),IF(AND('[10]PDI_OTRAS SITUACIONES ADMINISTR'!$AV163&lt;&gt;"",'[10]PDI_OTRAS SITUACIONES ADMINISTR'!$AV163&lt;&gt;0),'[10]PDI_OTRAS SITUACIONES ADMINISTR'!$AV163,""),IF($A165="TOTAL",SUM(INDIRECT("AC4:AC"&amp;ROW()-1)),""))</f>
        <v/>
      </c>
      <c r="AD165" s="6" t="str">
        <f ca="1">IF(AND($A165&lt;&gt;"",$A165&lt;&gt;"TOTAL"),IF(AND('[10]PDI_OTRAS SITUACIONES ADMINISTR'!$AX163&lt;&gt;"",'[10]PDI_OTRAS SITUACIONES ADMINISTR'!$AX163&lt;&gt;0),'[10]PDI_OTRAS SITUACIONES ADMINISTR'!$AX163,""),IF($A165="TOTAL",SUM(INDIRECT("AD4:AD"&amp;ROW()-1)),""))</f>
        <v/>
      </c>
      <c r="AE165" s="6" t="str">
        <f t="shared" ca="1" si="47"/>
        <v/>
      </c>
      <c r="AF165" s="6" t="str">
        <f ca="1">IF(AND($A165&lt;&gt;"",$A165&lt;&gt;"TOTAL"),IF(AND('[10]PDI_OTRAS SITUACIONES ADMINISTR'!$BA163&lt;&gt;"",'[10]PDI_OTRAS SITUACIONES ADMINISTR'!$BA163&lt;&gt;0),'[10]PDI_OTRAS SITUACIONES ADMINISTR'!$BA163,""),IF($A165="TOTAL",SUM(INDIRECT("AF4:AF"&amp;ROW()-1)),""))</f>
        <v/>
      </c>
      <c r="AG165" s="6" t="str">
        <f ca="1">IF(AND($A165&lt;&gt;"",$A165&lt;&gt;"TOTAL"),IF(AND('[10]PDI_OTRAS SITUACIONES ADMINISTR'!$BC163&lt;&gt;"",'[10]PDI_OTRAS SITUACIONES ADMINISTR'!$BC163&lt;&gt;0),'[10]PDI_OTRAS SITUACIONES ADMINISTR'!$BC163,""),IF($A165="TOTAL",SUM(INDIRECT("AG4:AG"&amp;ROW()-1)),""))</f>
        <v/>
      </c>
      <c r="AH165" s="6" t="str">
        <f t="shared" ca="1" si="48"/>
        <v/>
      </c>
      <c r="AI165" s="6" t="str">
        <f ca="1">IF(AND($A165&lt;&gt;"",$A165&lt;&gt;"TOTAL"),IF(AND('[10]PDI_OTRAS SITUACIONES ADMINISTR'!$BF163&lt;&gt;"",'[10]PDI_OTRAS SITUACIONES ADMINISTR'!$BF163&lt;&gt;0),'[10]PDI_OTRAS SITUACIONES ADMINISTR'!$BF163,""),IF($A165="TOTAL",SUM(INDIRECT("AI4:AI"&amp;ROW()-1)),""))</f>
        <v/>
      </c>
      <c r="AJ165" s="6" t="str">
        <f ca="1">IF(AND($A165&lt;&gt;"",$A165&lt;&gt;"TOTAL"),IF(AND('[10]PDI_OTRAS SITUACIONES ADMINISTR'!$BH163&lt;&gt;"",'[10]PDI_OTRAS SITUACIONES ADMINISTR'!$BH163&lt;&gt;0),'[10]PDI_OTRAS SITUACIONES ADMINISTR'!$BH163,""),IF($A165="TOTAL",SUM(INDIRECT("AJ4:AJ"&amp;ROW()-1)),""))</f>
        <v/>
      </c>
      <c r="AK165" s="6" t="str">
        <f t="shared" ca="1" si="49"/>
        <v/>
      </c>
      <c r="AL165" s="6" t="str">
        <f ca="1">IF(AND($A165&lt;&gt;"",$A165&lt;&gt;"TOTAL"),IF(AND('[10]PDI_OTRAS SITUACIONES ADMINISTR'!$BK163&lt;&gt;"",'[10]PDI_OTRAS SITUACIONES ADMINISTR'!$BK163&lt;&gt;0),'[10]PDI_OTRAS SITUACIONES ADMINISTR'!$BK163,""),IF($A165="TOTAL",SUM(INDIRECT("AL4:AL"&amp;ROW()-1)),""))</f>
        <v/>
      </c>
      <c r="AM165" s="6" t="str">
        <f ca="1">IF(AND($A165&lt;&gt;"",$A165&lt;&gt;"TOTAL"),IF(AND('[10]PDI_OTRAS SITUACIONES ADMINISTR'!$BM163&lt;&gt;"",'[10]PDI_OTRAS SITUACIONES ADMINISTR'!$BM163&lt;&gt;0),'[10]PDI_OTRAS SITUACIONES ADMINISTR'!$BM163,""),IF($A165="TOTAL",SUM(INDIRECT("AM4:AM"&amp;ROW()-1)),""))</f>
        <v/>
      </c>
      <c r="AN165" s="6" t="str">
        <f t="shared" ca="1" si="50"/>
        <v/>
      </c>
      <c r="AO165" s="6" t="str">
        <f ca="1">IF(AND($A165&lt;&gt;"",$A165&lt;&gt;"TOTAL"),IF(AND('[10]PDI_OTRAS SITUACIONES ADMINISTR'!$BP163&lt;&gt;"",'[10]PDI_OTRAS SITUACIONES ADMINISTR'!$BP163&lt;&gt;0),'[10]PDI_OTRAS SITUACIONES ADMINISTR'!$BP163,""),IF($A165="TOTAL",SUM(INDIRECT("AO4:AO"&amp;ROW()-1)),""))</f>
        <v/>
      </c>
      <c r="AP165" s="6" t="str">
        <f ca="1">IF(AND($A165&lt;&gt;"",$A165&lt;&gt;"TOTAL"),IF(AND('[10]PDI_OTRAS SITUACIONES ADMINISTR'!$BR163&lt;&gt;"",'[10]PDI_OTRAS SITUACIONES ADMINISTR'!$BR163&lt;&gt;0),'[10]PDI_OTRAS SITUACIONES ADMINISTR'!$BR163,""),IF($A165="TOTAL",SUM(INDIRECT("AP4:AP"&amp;ROW()-1)),""))</f>
        <v/>
      </c>
      <c r="AQ165" s="6" t="str">
        <f t="shared" ca="1" si="51"/>
        <v/>
      </c>
      <c r="AR165" s="6" t="str">
        <f ca="1">IF(AND($A165&lt;&gt;"",$A165&lt;&gt;"TOTAL"),IF(AND('[10]PDI_OTRAS SITUACIONES ADMINISTR'!$BU163&lt;&gt;"",'[10]PDI_OTRAS SITUACIONES ADMINISTR'!$BU163&lt;&gt;0),'[10]PDI_OTRAS SITUACIONES ADMINISTR'!$BU163,""),IF($A165="TOTAL",SUM(INDIRECT("AR4:AR"&amp;ROW()-1)),""))</f>
        <v/>
      </c>
      <c r="AS165" s="6" t="str">
        <f ca="1">IF(AND($A165&lt;&gt;"",$A165&lt;&gt;"TOTAL"),IF(AND('[10]PDI_OTRAS SITUACIONES ADMINISTR'!$BW163&lt;&gt;"",'[10]PDI_OTRAS SITUACIONES ADMINISTR'!$BW163&lt;&gt;0),'[10]PDI_OTRAS SITUACIONES ADMINISTR'!$BW163,""),IF($A165="TOTAL",SUM(INDIRECT("AS4:AS"&amp;ROW()-1)),""))</f>
        <v/>
      </c>
      <c r="AT165" s="6" t="str">
        <f t="shared" ca="1" si="52"/>
        <v/>
      </c>
      <c r="AU165" s="6" t="str">
        <f ca="1">IF(AND($A165&lt;&gt;"",$A165&lt;&gt;"TOTAL"),IF(AND('[10]PDI_OTRAS SITUACIONES ADMINISTR'!$BZ163&lt;&gt;"",'[10]PDI_OTRAS SITUACIONES ADMINISTR'!$BZ163&lt;&gt;0),'[10]PDI_OTRAS SITUACIONES ADMINISTR'!$BZ163,""),IF($A165="TOTAL",SUM(INDIRECT("AU4:AU"&amp;ROW()-1)),""))</f>
        <v/>
      </c>
      <c r="AV165" s="6" t="str">
        <f ca="1">IF(AND($A165&lt;&gt;"",$A165&lt;&gt;"TOTAL"),IF(AND('[10]PDI_OTRAS SITUACIONES ADMINISTR'!$CB163&lt;&gt;"",'[10]PDI_OTRAS SITUACIONES ADMINISTR'!$CB163&lt;&gt;0),'[10]PDI_OTRAS SITUACIONES ADMINISTR'!$CB163,""),IF($A165="TOTAL",SUM(INDIRECT("AV4:AV"&amp;ROW()-1)),""))</f>
        <v/>
      </c>
      <c r="AW165" s="6" t="str">
        <f t="shared" ca="1" si="53"/>
        <v/>
      </c>
      <c r="AX165" s="6" t="str">
        <f ca="1">IF(AND($A165&lt;&gt;"",$A165&lt;&gt;"TOTAL"),IF(AND('[10]PDI_OTRAS SITUACIONES ADMINISTR'!$CE163&lt;&gt;"",'[10]PDI_OTRAS SITUACIONES ADMINISTR'!$CE163&lt;&gt;0),'[10]PDI_OTRAS SITUACIONES ADMINISTR'!$CE163,""),IF($A165="TOTAL",SUM(INDIRECT("AX4:AX"&amp;ROW()-1)),""))</f>
        <v/>
      </c>
      <c r="AY165" s="6" t="str">
        <f ca="1">IF(AND($A165&lt;&gt;"",$A165&lt;&gt;"TOTAL"),IF(AND('[10]PDI_OTRAS SITUACIONES ADMINISTR'!$CG163&lt;&gt;"",'[10]PDI_OTRAS SITUACIONES ADMINISTR'!$CG163&lt;&gt;0),'[10]PDI_OTRAS SITUACIONES ADMINISTR'!$CG163,""),IF($A165="TOTAL",SUM(INDIRECT("AY4:AY"&amp;ROW()-1)),""))</f>
        <v/>
      </c>
      <c r="AZ165" s="6" t="str">
        <f t="shared" ca="1" si="54"/>
        <v/>
      </c>
      <c r="BA165" s="6" t="str">
        <f ca="1">IF(AND($A165&lt;&gt;"",$A165&lt;&gt;"TOTAL"),IF(AND('[10]PDI_OTRAS SITUACIONES ADMINISTR'!$CJ163&lt;&gt;"",'[10]PDI_OTRAS SITUACIONES ADMINISTR'!$CJ163&lt;&gt;0),'[10]PDI_OTRAS SITUACIONES ADMINISTR'!$CJ163,""),IF($A165="TOTAL",SUM(INDIRECT("BA4:BA"&amp;ROW()-1)),""))</f>
        <v/>
      </c>
      <c r="BB165" s="6" t="str">
        <f ca="1">IF(AND($A165&lt;&gt;"",$A165&lt;&gt;"TOTAL"),IF(AND('[10]PDI_OTRAS SITUACIONES ADMINISTR'!$CL163&lt;&gt;"",'[10]PDI_OTRAS SITUACIONES ADMINISTR'!$CL163&lt;&gt;0),'[10]PDI_OTRAS SITUACIONES ADMINISTR'!$CL163,""),IF($A165="TOTAL",SUM(INDIRECT("BB4:BB"&amp;ROW()-1)),""))</f>
        <v/>
      </c>
      <c r="BC165" s="6" t="str">
        <f t="shared" ca="1" si="55"/>
        <v/>
      </c>
      <c r="BD165" s="6" t="str">
        <f ca="1">IF(AND($A165&lt;&gt;"",$A165&lt;&gt;"TOTAL"),IF(AND('[10]PDI_OTRAS SITUACIONES ADMINISTR'!$CO163&lt;&gt;"",'[10]PDI_OTRAS SITUACIONES ADMINISTR'!$CO163&lt;&gt;0),'[10]PDI_OTRAS SITUACIONES ADMINISTR'!$CO163,""),IF($A165="TOTAL",SUM(INDIRECT("BD4:BD"&amp;ROW()-1)),""))</f>
        <v/>
      </c>
      <c r="BE165" s="6" t="str">
        <f ca="1">IF(AND($A165&lt;&gt;"",$A165&lt;&gt;"TOTAL"),IF(AND('[10]PDI_OTRAS SITUACIONES ADMINISTR'!$CQ163&lt;&gt;"",'[10]PDI_OTRAS SITUACIONES ADMINISTR'!$CQ163&lt;&gt;0),'[10]PDI_OTRAS SITUACIONES ADMINISTR'!$CQ163,""),IF($A165="TOTAL",SUM(INDIRECT("BE4:BE"&amp;ROW()-1)),""))</f>
        <v/>
      </c>
      <c r="BF165" s="6" t="str">
        <f t="shared" ca="1" si="56"/>
        <v/>
      </c>
    </row>
    <row r="166" spans="1:58" x14ac:dyDescent="0.2">
      <c r="A166" s="19" t="str">
        <f>IF('[10]PDI_OTRAS SITUACIONES ADMINISTR'!$B164&lt;&gt;"",'[10]PDI_OTRAS SITUACIONES ADMINISTR'!$B164,IF(AND('[10]PDI_OTRAS SITUACIONES ADMINISTR'!$B164="",'[10]PDI_OTRAS SITUACIONES ADMINISTR'!$B165="",'[10]PDI_OTRAS SITUACIONES ADMINISTR'!$B163=""),"","TOTAL"))</f>
        <v/>
      </c>
      <c r="B166" s="6" t="str">
        <f ca="1">IF(AND($A166&lt;&gt;"",$A166&lt;&gt;"TOTAL"),IF(AND('[10]PDI_OTRAS SITUACIONES ADMINISTR'!$C164&lt;&gt;"",'[10]PDI_OTRAS SITUACIONES ADMINISTR'!$C164&lt;&gt;0),'[10]PDI_OTRAS SITUACIONES ADMINISTR'!$C164,""),IF($A166="TOTAL",SUM(INDIRECT("B4:B"&amp;ROW()-1)),""))</f>
        <v/>
      </c>
      <c r="C166" s="6" t="str">
        <f ca="1">IF(AND($A166&lt;&gt;"",$A166&lt;&gt;"TOTAL"),IF(AND('[10]PDI_OTRAS SITUACIONES ADMINISTR'!$E164&lt;&gt;"",'[10]PDI_OTRAS SITUACIONES ADMINISTR'!$E164&lt;&gt;0),'[10]PDI_OTRAS SITUACIONES ADMINISTR'!$E164,""),IF($A166="TOTAL",SUM(INDIRECT("C4:C"&amp;ROW()-1)),""))</f>
        <v/>
      </c>
      <c r="D166" s="6" t="str">
        <f t="shared" ca="1" si="38"/>
        <v/>
      </c>
      <c r="E166" s="6" t="str">
        <f ca="1">IF(AND($A166&lt;&gt;"",$A166&lt;&gt;"TOTAL"),IF(AND('[10]PDI_OTRAS SITUACIONES ADMINISTR'!$H164&lt;&gt;"",'[10]PDI_OTRAS SITUACIONES ADMINISTR'!$H164&lt;&gt;0),'[10]PDI_OTRAS SITUACIONES ADMINISTR'!$H164,""),IF($A166="TOTAL",SUM(INDIRECT("E4:E"&amp;ROW()-1)),""))</f>
        <v/>
      </c>
      <c r="F166" s="6" t="str">
        <f ca="1">IF(AND($A166&lt;&gt;"",$A166&lt;&gt;"TOTAL"),IF(AND('[10]PDI_OTRAS SITUACIONES ADMINISTR'!$J164&lt;&gt;"",'[10]PDI_OTRAS SITUACIONES ADMINISTR'!$J164&lt;&gt;0),'[10]PDI_OTRAS SITUACIONES ADMINISTR'!$J164,""),IF($A166="TOTAL",SUM(INDIRECT("F4:F"&amp;ROW()-1)),""))</f>
        <v/>
      </c>
      <c r="G166" s="6" t="str">
        <f t="shared" ca="1" si="39"/>
        <v/>
      </c>
      <c r="H166" s="6" t="str">
        <f ca="1">IF(AND($A166&lt;&gt;"",$A166&lt;&gt;"TOTAL"),IF(AND('[10]PDI_OTRAS SITUACIONES ADMINISTR'!$M164&lt;&gt;"",'[10]PDI_OTRAS SITUACIONES ADMINISTR'!$M164&lt;&gt;0),'[10]PDI_OTRAS SITUACIONES ADMINISTR'!$M164,""),IF($A166="TOTAL",SUM(INDIRECT("H4:H"&amp;ROW()-1)),""))</f>
        <v/>
      </c>
      <c r="I166" s="6" t="str">
        <f ca="1">IF(AND($A166&lt;&gt;"",$A166&lt;&gt;"TOTAL"),IF(AND('[10]PDI_OTRAS SITUACIONES ADMINISTR'!$O164&lt;&gt;"",'[10]PDI_OTRAS SITUACIONES ADMINISTR'!$O164&lt;&gt;0),'[10]PDI_OTRAS SITUACIONES ADMINISTR'!$O164,""),IF($A166="TOTAL",SUM(INDIRECT("I4:I"&amp;ROW()-1)),""))</f>
        <v/>
      </c>
      <c r="J166" s="6" t="str">
        <f t="shared" ca="1" si="40"/>
        <v/>
      </c>
      <c r="K166" s="6" t="str">
        <f ca="1">IF(AND($A166&lt;&gt;"",$A166&lt;&gt;"TOTAL"),IF(AND('[10]PDI_OTRAS SITUACIONES ADMINISTR'!$R164&lt;&gt;"",'[10]PDI_OTRAS SITUACIONES ADMINISTR'!$R164&lt;&gt;0),'[10]PDI_OTRAS SITUACIONES ADMINISTR'!$R164,""),IF($A166="TOTAL",SUM(INDIRECT("K4:K"&amp;ROW()-1)),""))</f>
        <v/>
      </c>
      <c r="L166" s="6" t="str">
        <f ca="1">IF(AND($A166&lt;&gt;"",$A166&lt;&gt;"TOTAL"),IF(AND('[10]PDI_OTRAS SITUACIONES ADMINISTR'!$T164&lt;&gt;"",'[10]PDI_OTRAS SITUACIONES ADMINISTR'!$T164&lt;&gt;0),'[10]PDI_OTRAS SITUACIONES ADMINISTR'!$T164,""),IF($A166="TOTAL",SUM(INDIRECT("L4:L"&amp;ROW()-1)),""))</f>
        <v/>
      </c>
      <c r="M166" s="6" t="str">
        <f t="shared" ca="1" si="41"/>
        <v/>
      </c>
      <c r="N166" s="6" t="str">
        <f ca="1">IF(AND($A166&lt;&gt;"",$A166&lt;&gt;"TOTAL"),IF(AND('[10]PDI_OTRAS SITUACIONES ADMINISTR'!$W164&lt;&gt;"",'[10]PDI_OTRAS SITUACIONES ADMINISTR'!$W164&lt;&gt;0),'[10]PDI_OTRAS SITUACIONES ADMINISTR'!$W164,""),IF($A166="TOTAL",SUM(INDIRECT("N4:N"&amp;ROW()-1)),""))</f>
        <v/>
      </c>
      <c r="O166" s="6" t="str">
        <f ca="1">IF(AND($A166&lt;&gt;"",$A166&lt;&gt;"TOTAL"),IF(AND('[10]PDI_OTRAS SITUACIONES ADMINISTR'!$Y164&lt;&gt;"",'[10]PDI_OTRAS SITUACIONES ADMINISTR'!$Y164&lt;&gt;0),'[10]PDI_OTRAS SITUACIONES ADMINISTR'!$Y164,""),IF($A166="TOTAL",SUM(INDIRECT("O4:O"&amp;ROW()-1)),""))</f>
        <v/>
      </c>
      <c r="P166" s="6" t="str">
        <f t="shared" ca="1" si="42"/>
        <v/>
      </c>
      <c r="Q166" s="6" t="str">
        <f ca="1">IF(AND($A166&lt;&gt;"",$A166&lt;&gt;"TOTAL"),IF(AND('[10]PDI_OTRAS SITUACIONES ADMINISTR'!$AB164&lt;&gt;"",'[10]PDI_OTRAS SITUACIONES ADMINISTR'!$AB164&lt;&gt;0),'[10]PDI_OTRAS SITUACIONES ADMINISTR'!$AB164,""),IF($A166="TOTAL",SUM(INDIRECT("Q4:Q"&amp;ROW()-1)),""))</f>
        <v/>
      </c>
      <c r="R166" s="6" t="str">
        <f ca="1">IF(AND($A166&lt;&gt;"",$A166&lt;&gt;"TOTAL"),IF(AND('[10]PDI_OTRAS SITUACIONES ADMINISTR'!$AD164&lt;&gt;"",'[10]PDI_OTRAS SITUACIONES ADMINISTR'!$AD164&lt;&gt;0),'[10]PDI_OTRAS SITUACIONES ADMINISTR'!$AD164,""),IF($A166="TOTAL",SUM(INDIRECT("R4:R"&amp;ROW()-1)),""))</f>
        <v/>
      </c>
      <c r="S166" s="6" t="str">
        <f t="shared" ca="1" si="43"/>
        <v/>
      </c>
      <c r="T166" s="6" t="str">
        <f ca="1">IF(AND($A166&lt;&gt;"",$A166&lt;&gt;"TOTAL"),IF(AND('[10]PDI_OTRAS SITUACIONES ADMINISTR'!$AG164&lt;&gt;"",'[10]PDI_OTRAS SITUACIONES ADMINISTR'!$AG164&lt;&gt;0),'[10]PDI_OTRAS SITUACIONES ADMINISTR'!$AG164,""),IF($A166="TOTAL",SUM(INDIRECT("T4:T"&amp;ROW()-1)),""))</f>
        <v/>
      </c>
      <c r="U166" s="6" t="str">
        <f ca="1">IF(AND($A166&lt;&gt;"",$A166&lt;&gt;"TOTAL"),IF(AND('[10]PDI_OTRAS SITUACIONES ADMINISTR'!$AI164&lt;&gt;"",'[10]PDI_OTRAS SITUACIONES ADMINISTR'!$AI164&lt;&gt;0),'[10]PDI_OTRAS SITUACIONES ADMINISTR'!$AI164,""),IF($A166="TOTAL",SUM(INDIRECT("U4:U"&amp;ROW()-1)),""))</f>
        <v/>
      </c>
      <c r="V166" s="6" t="str">
        <f t="shared" ca="1" si="44"/>
        <v/>
      </c>
      <c r="W166" s="6" t="str">
        <f ca="1">IF(AND($A166&lt;&gt;"",$A166&lt;&gt;"TOTAL"),IF(AND('[10]PDI_OTRAS SITUACIONES ADMINISTR'!$AL164&lt;&gt;"",'[10]PDI_OTRAS SITUACIONES ADMINISTR'!$AL164&lt;&gt;0),'[10]PDI_OTRAS SITUACIONES ADMINISTR'!$AL164,""),IF($A166="TOTAL",SUM(INDIRECT("W4:W"&amp;ROW()-1)),""))</f>
        <v/>
      </c>
      <c r="X166" s="6" t="str">
        <f ca="1">IF(AND($A166&lt;&gt;"",$A166&lt;&gt;"TOTAL"),IF(AND('[10]PDI_OTRAS SITUACIONES ADMINISTR'!$AN164&lt;&gt;"",'[10]PDI_OTRAS SITUACIONES ADMINISTR'!$AN164&lt;&gt;0),'[10]PDI_OTRAS SITUACIONES ADMINISTR'!$AN164,""),IF($A166="TOTAL",SUM(INDIRECT("X4:X"&amp;ROW()-1)),""))</f>
        <v/>
      </c>
      <c r="Y166" s="6" t="str">
        <f t="shared" ca="1" si="45"/>
        <v/>
      </c>
      <c r="Z166" s="6" t="str">
        <f ca="1">IF(AND($A166&lt;&gt;"",$A166&lt;&gt;"TOTAL"),IF(AND('[10]PDI_OTRAS SITUACIONES ADMINISTR'!$AQ164&lt;&gt;"",'[10]PDI_OTRAS SITUACIONES ADMINISTR'!$AQ164&lt;&gt;0),'[10]PDI_OTRAS SITUACIONES ADMINISTR'!$AQ164,""),IF($A166="TOTAL",SUM(INDIRECT("Z4:Z"&amp;ROW()-1)),""))</f>
        <v/>
      </c>
      <c r="AA166" s="6" t="str">
        <f ca="1">IF(AND($A166&lt;&gt;"",$A166&lt;&gt;"TOTAL"),IF(AND('[10]PDI_OTRAS SITUACIONES ADMINISTR'!$AS164&lt;&gt;"",'[10]PDI_OTRAS SITUACIONES ADMINISTR'!$AS164&lt;&gt;0),'[10]PDI_OTRAS SITUACIONES ADMINISTR'!$AS164,""),IF($A166="TOTAL",SUM(INDIRECT("AA4:AA"&amp;ROW()-1)),""))</f>
        <v/>
      </c>
      <c r="AB166" s="6" t="str">
        <f t="shared" ca="1" si="46"/>
        <v/>
      </c>
      <c r="AC166" s="6" t="str">
        <f ca="1">IF(AND($A166&lt;&gt;"",$A166&lt;&gt;"TOTAL"),IF(AND('[10]PDI_OTRAS SITUACIONES ADMINISTR'!$AV164&lt;&gt;"",'[10]PDI_OTRAS SITUACIONES ADMINISTR'!$AV164&lt;&gt;0),'[10]PDI_OTRAS SITUACIONES ADMINISTR'!$AV164,""),IF($A166="TOTAL",SUM(INDIRECT("AC4:AC"&amp;ROW()-1)),""))</f>
        <v/>
      </c>
      <c r="AD166" s="6" t="str">
        <f ca="1">IF(AND($A166&lt;&gt;"",$A166&lt;&gt;"TOTAL"),IF(AND('[10]PDI_OTRAS SITUACIONES ADMINISTR'!$AX164&lt;&gt;"",'[10]PDI_OTRAS SITUACIONES ADMINISTR'!$AX164&lt;&gt;0),'[10]PDI_OTRAS SITUACIONES ADMINISTR'!$AX164,""),IF($A166="TOTAL",SUM(INDIRECT("AD4:AD"&amp;ROW()-1)),""))</f>
        <v/>
      </c>
      <c r="AE166" s="6" t="str">
        <f t="shared" ca="1" si="47"/>
        <v/>
      </c>
      <c r="AF166" s="6" t="str">
        <f ca="1">IF(AND($A166&lt;&gt;"",$A166&lt;&gt;"TOTAL"),IF(AND('[10]PDI_OTRAS SITUACIONES ADMINISTR'!$BA164&lt;&gt;"",'[10]PDI_OTRAS SITUACIONES ADMINISTR'!$BA164&lt;&gt;0),'[10]PDI_OTRAS SITUACIONES ADMINISTR'!$BA164,""),IF($A166="TOTAL",SUM(INDIRECT("AF4:AF"&amp;ROW()-1)),""))</f>
        <v/>
      </c>
      <c r="AG166" s="6" t="str">
        <f ca="1">IF(AND($A166&lt;&gt;"",$A166&lt;&gt;"TOTAL"),IF(AND('[10]PDI_OTRAS SITUACIONES ADMINISTR'!$BC164&lt;&gt;"",'[10]PDI_OTRAS SITUACIONES ADMINISTR'!$BC164&lt;&gt;0),'[10]PDI_OTRAS SITUACIONES ADMINISTR'!$BC164,""),IF($A166="TOTAL",SUM(INDIRECT("AG4:AG"&amp;ROW()-1)),""))</f>
        <v/>
      </c>
      <c r="AH166" s="6" t="str">
        <f t="shared" ca="1" si="48"/>
        <v/>
      </c>
      <c r="AI166" s="6" t="str">
        <f ca="1">IF(AND($A166&lt;&gt;"",$A166&lt;&gt;"TOTAL"),IF(AND('[10]PDI_OTRAS SITUACIONES ADMINISTR'!$BF164&lt;&gt;"",'[10]PDI_OTRAS SITUACIONES ADMINISTR'!$BF164&lt;&gt;0),'[10]PDI_OTRAS SITUACIONES ADMINISTR'!$BF164,""),IF($A166="TOTAL",SUM(INDIRECT("AI4:AI"&amp;ROW()-1)),""))</f>
        <v/>
      </c>
      <c r="AJ166" s="6" t="str">
        <f ca="1">IF(AND($A166&lt;&gt;"",$A166&lt;&gt;"TOTAL"),IF(AND('[10]PDI_OTRAS SITUACIONES ADMINISTR'!$BH164&lt;&gt;"",'[10]PDI_OTRAS SITUACIONES ADMINISTR'!$BH164&lt;&gt;0),'[10]PDI_OTRAS SITUACIONES ADMINISTR'!$BH164,""),IF($A166="TOTAL",SUM(INDIRECT("AJ4:AJ"&amp;ROW()-1)),""))</f>
        <v/>
      </c>
      <c r="AK166" s="6" t="str">
        <f t="shared" ca="1" si="49"/>
        <v/>
      </c>
      <c r="AL166" s="6" t="str">
        <f ca="1">IF(AND($A166&lt;&gt;"",$A166&lt;&gt;"TOTAL"),IF(AND('[10]PDI_OTRAS SITUACIONES ADMINISTR'!$BK164&lt;&gt;"",'[10]PDI_OTRAS SITUACIONES ADMINISTR'!$BK164&lt;&gt;0),'[10]PDI_OTRAS SITUACIONES ADMINISTR'!$BK164,""),IF($A166="TOTAL",SUM(INDIRECT("AL4:AL"&amp;ROW()-1)),""))</f>
        <v/>
      </c>
      <c r="AM166" s="6" t="str">
        <f ca="1">IF(AND($A166&lt;&gt;"",$A166&lt;&gt;"TOTAL"),IF(AND('[10]PDI_OTRAS SITUACIONES ADMINISTR'!$BM164&lt;&gt;"",'[10]PDI_OTRAS SITUACIONES ADMINISTR'!$BM164&lt;&gt;0),'[10]PDI_OTRAS SITUACIONES ADMINISTR'!$BM164,""),IF($A166="TOTAL",SUM(INDIRECT("AM4:AM"&amp;ROW()-1)),""))</f>
        <v/>
      </c>
      <c r="AN166" s="6" t="str">
        <f t="shared" ca="1" si="50"/>
        <v/>
      </c>
      <c r="AO166" s="6" t="str">
        <f ca="1">IF(AND($A166&lt;&gt;"",$A166&lt;&gt;"TOTAL"),IF(AND('[10]PDI_OTRAS SITUACIONES ADMINISTR'!$BP164&lt;&gt;"",'[10]PDI_OTRAS SITUACIONES ADMINISTR'!$BP164&lt;&gt;0),'[10]PDI_OTRAS SITUACIONES ADMINISTR'!$BP164,""),IF($A166="TOTAL",SUM(INDIRECT("AO4:AO"&amp;ROW()-1)),""))</f>
        <v/>
      </c>
      <c r="AP166" s="6" t="str">
        <f ca="1">IF(AND($A166&lt;&gt;"",$A166&lt;&gt;"TOTAL"),IF(AND('[10]PDI_OTRAS SITUACIONES ADMINISTR'!$BR164&lt;&gt;"",'[10]PDI_OTRAS SITUACIONES ADMINISTR'!$BR164&lt;&gt;0),'[10]PDI_OTRAS SITUACIONES ADMINISTR'!$BR164,""),IF($A166="TOTAL",SUM(INDIRECT("AP4:AP"&amp;ROW()-1)),""))</f>
        <v/>
      </c>
      <c r="AQ166" s="6" t="str">
        <f t="shared" ca="1" si="51"/>
        <v/>
      </c>
      <c r="AR166" s="6" t="str">
        <f ca="1">IF(AND($A166&lt;&gt;"",$A166&lt;&gt;"TOTAL"),IF(AND('[10]PDI_OTRAS SITUACIONES ADMINISTR'!$BU164&lt;&gt;"",'[10]PDI_OTRAS SITUACIONES ADMINISTR'!$BU164&lt;&gt;0),'[10]PDI_OTRAS SITUACIONES ADMINISTR'!$BU164,""),IF($A166="TOTAL",SUM(INDIRECT("AR4:AR"&amp;ROW()-1)),""))</f>
        <v/>
      </c>
      <c r="AS166" s="6" t="str">
        <f ca="1">IF(AND($A166&lt;&gt;"",$A166&lt;&gt;"TOTAL"),IF(AND('[10]PDI_OTRAS SITUACIONES ADMINISTR'!$BW164&lt;&gt;"",'[10]PDI_OTRAS SITUACIONES ADMINISTR'!$BW164&lt;&gt;0),'[10]PDI_OTRAS SITUACIONES ADMINISTR'!$BW164,""),IF($A166="TOTAL",SUM(INDIRECT("AS4:AS"&amp;ROW()-1)),""))</f>
        <v/>
      </c>
      <c r="AT166" s="6" t="str">
        <f t="shared" ca="1" si="52"/>
        <v/>
      </c>
      <c r="AU166" s="6" t="str">
        <f ca="1">IF(AND($A166&lt;&gt;"",$A166&lt;&gt;"TOTAL"),IF(AND('[10]PDI_OTRAS SITUACIONES ADMINISTR'!$BZ164&lt;&gt;"",'[10]PDI_OTRAS SITUACIONES ADMINISTR'!$BZ164&lt;&gt;0),'[10]PDI_OTRAS SITUACIONES ADMINISTR'!$BZ164,""),IF($A166="TOTAL",SUM(INDIRECT("AU4:AU"&amp;ROW()-1)),""))</f>
        <v/>
      </c>
      <c r="AV166" s="6" t="str">
        <f ca="1">IF(AND($A166&lt;&gt;"",$A166&lt;&gt;"TOTAL"),IF(AND('[10]PDI_OTRAS SITUACIONES ADMINISTR'!$CB164&lt;&gt;"",'[10]PDI_OTRAS SITUACIONES ADMINISTR'!$CB164&lt;&gt;0),'[10]PDI_OTRAS SITUACIONES ADMINISTR'!$CB164,""),IF($A166="TOTAL",SUM(INDIRECT("AV4:AV"&amp;ROW()-1)),""))</f>
        <v/>
      </c>
      <c r="AW166" s="6" t="str">
        <f t="shared" ca="1" si="53"/>
        <v/>
      </c>
      <c r="AX166" s="6" t="str">
        <f ca="1">IF(AND($A166&lt;&gt;"",$A166&lt;&gt;"TOTAL"),IF(AND('[10]PDI_OTRAS SITUACIONES ADMINISTR'!$CE164&lt;&gt;"",'[10]PDI_OTRAS SITUACIONES ADMINISTR'!$CE164&lt;&gt;0),'[10]PDI_OTRAS SITUACIONES ADMINISTR'!$CE164,""),IF($A166="TOTAL",SUM(INDIRECT("AX4:AX"&amp;ROW()-1)),""))</f>
        <v/>
      </c>
      <c r="AY166" s="6" t="str">
        <f ca="1">IF(AND($A166&lt;&gt;"",$A166&lt;&gt;"TOTAL"),IF(AND('[10]PDI_OTRAS SITUACIONES ADMINISTR'!$CG164&lt;&gt;"",'[10]PDI_OTRAS SITUACIONES ADMINISTR'!$CG164&lt;&gt;0),'[10]PDI_OTRAS SITUACIONES ADMINISTR'!$CG164,""),IF($A166="TOTAL",SUM(INDIRECT("AY4:AY"&amp;ROW()-1)),""))</f>
        <v/>
      </c>
      <c r="AZ166" s="6" t="str">
        <f t="shared" ca="1" si="54"/>
        <v/>
      </c>
      <c r="BA166" s="6" t="str">
        <f ca="1">IF(AND($A166&lt;&gt;"",$A166&lt;&gt;"TOTAL"),IF(AND('[10]PDI_OTRAS SITUACIONES ADMINISTR'!$CJ164&lt;&gt;"",'[10]PDI_OTRAS SITUACIONES ADMINISTR'!$CJ164&lt;&gt;0),'[10]PDI_OTRAS SITUACIONES ADMINISTR'!$CJ164,""),IF($A166="TOTAL",SUM(INDIRECT("BA4:BA"&amp;ROW()-1)),""))</f>
        <v/>
      </c>
      <c r="BB166" s="6" t="str">
        <f ca="1">IF(AND($A166&lt;&gt;"",$A166&lt;&gt;"TOTAL"),IF(AND('[10]PDI_OTRAS SITUACIONES ADMINISTR'!$CL164&lt;&gt;"",'[10]PDI_OTRAS SITUACIONES ADMINISTR'!$CL164&lt;&gt;0),'[10]PDI_OTRAS SITUACIONES ADMINISTR'!$CL164,""),IF($A166="TOTAL",SUM(INDIRECT("BB4:BB"&amp;ROW()-1)),""))</f>
        <v/>
      </c>
      <c r="BC166" s="6" t="str">
        <f t="shared" ca="1" si="55"/>
        <v/>
      </c>
      <c r="BD166" s="6" t="str">
        <f ca="1">IF(AND($A166&lt;&gt;"",$A166&lt;&gt;"TOTAL"),IF(AND('[10]PDI_OTRAS SITUACIONES ADMINISTR'!$CO164&lt;&gt;"",'[10]PDI_OTRAS SITUACIONES ADMINISTR'!$CO164&lt;&gt;0),'[10]PDI_OTRAS SITUACIONES ADMINISTR'!$CO164,""),IF($A166="TOTAL",SUM(INDIRECT("BD4:BD"&amp;ROW()-1)),""))</f>
        <v/>
      </c>
      <c r="BE166" s="6" t="str">
        <f ca="1">IF(AND($A166&lt;&gt;"",$A166&lt;&gt;"TOTAL"),IF(AND('[10]PDI_OTRAS SITUACIONES ADMINISTR'!$CQ164&lt;&gt;"",'[10]PDI_OTRAS SITUACIONES ADMINISTR'!$CQ164&lt;&gt;0),'[10]PDI_OTRAS SITUACIONES ADMINISTR'!$CQ164,""),IF($A166="TOTAL",SUM(INDIRECT("BE4:BE"&amp;ROW()-1)),""))</f>
        <v/>
      </c>
      <c r="BF166" s="6" t="str">
        <f t="shared" ca="1" si="56"/>
        <v/>
      </c>
    </row>
    <row r="167" spans="1:58" x14ac:dyDescent="0.2">
      <c r="A167" s="19" t="str">
        <f>IF('[10]PDI_OTRAS SITUACIONES ADMINISTR'!$B165&lt;&gt;"",'[10]PDI_OTRAS SITUACIONES ADMINISTR'!$B165,IF(AND('[10]PDI_OTRAS SITUACIONES ADMINISTR'!$B165="",'[10]PDI_OTRAS SITUACIONES ADMINISTR'!$B166="",'[10]PDI_OTRAS SITUACIONES ADMINISTR'!$B164=""),"","TOTAL"))</f>
        <v/>
      </c>
      <c r="B167" s="6" t="str">
        <f ca="1">IF(AND($A167&lt;&gt;"",$A167&lt;&gt;"TOTAL"),IF(AND('[10]PDI_OTRAS SITUACIONES ADMINISTR'!$C165&lt;&gt;"",'[10]PDI_OTRAS SITUACIONES ADMINISTR'!$C165&lt;&gt;0),'[10]PDI_OTRAS SITUACIONES ADMINISTR'!$C165,""),IF($A167="TOTAL",SUM(INDIRECT("B4:B"&amp;ROW()-1)),""))</f>
        <v/>
      </c>
      <c r="C167" s="6" t="str">
        <f ca="1">IF(AND($A167&lt;&gt;"",$A167&lt;&gt;"TOTAL"),IF(AND('[10]PDI_OTRAS SITUACIONES ADMINISTR'!$E165&lt;&gt;"",'[10]PDI_OTRAS SITUACIONES ADMINISTR'!$E165&lt;&gt;0),'[10]PDI_OTRAS SITUACIONES ADMINISTR'!$E165,""),IF($A167="TOTAL",SUM(INDIRECT("C4:C"&amp;ROW()-1)),""))</f>
        <v/>
      </c>
      <c r="D167" s="6" t="str">
        <f t="shared" ca="1" si="38"/>
        <v/>
      </c>
      <c r="E167" s="6" t="str">
        <f ca="1">IF(AND($A167&lt;&gt;"",$A167&lt;&gt;"TOTAL"),IF(AND('[10]PDI_OTRAS SITUACIONES ADMINISTR'!$H165&lt;&gt;"",'[10]PDI_OTRAS SITUACIONES ADMINISTR'!$H165&lt;&gt;0),'[10]PDI_OTRAS SITUACIONES ADMINISTR'!$H165,""),IF($A167="TOTAL",SUM(INDIRECT("E4:E"&amp;ROW()-1)),""))</f>
        <v/>
      </c>
      <c r="F167" s="6" t="str">
        <f ca="1">IF(AND($A167&lt;&gt;"",$A167&lt;&gt;"TOTAL"),IF(AND('[10]PDI_OTRAS SITUACIONES ADMINISTR'!$J165&lt;&gt;"",'[10]PDI_OTRAS SITUACIONES ADMINISTR'!$J165&lt;&gt;0),'[10]PDI_OTRAS SITUACIONES ADMINISTR'!$J165,""),IF($A167="TOTAL",SUM(INDIRECT("F4:F"&amp;ROW()-1)),""))</f>
        <v/>
      </c>
      <c r="G167" s="6" t="str">
        <f t="shared" ca="1" si="39"/>
        <v/>
      </c>
      <c r="H167" s="6" t="str">
        <f ca="1">IF(AND($A167&lt;&gt;"",$A167&lt;&gt;"TOTAL"),IF(AND('[10]PDI_OTRAS SITUACIONES ADMINISTR'!$M165&lt;&gt;"",'[10]PDI_OTRAS SITUACIONES ADMINISTR'!$M165&lt;&gt;0),'[10]PDI_OTRAS SITUACIONES ADMINISTR'!$M165,""),IF($A167="TOTAL",SUM(INDIRECT("H4:H"&amp;ROW()-1)),""))</f>
        <v/>
      </c>
      <c r="I167" s="6" t="str">
        <f ca="1">IF(AND($A167&lt;&gt;"",$A167&lt;&gt;"TOTAL"),IF(AND('[10]PDI_OTRAS SITUACIONES ADMINISTR'!$O165&lt;&gt;"",'[10]PDI_OTRAS SITUACIONES ADMINISTR'!$O165&lt;&gt;0),'[10]PDI_OTRAS SITUACIONES ADMINISTR'!$O165,""),IF($A167="TOTAL",SUM(INDIRECT("I4:I"&amp;ROW()-1)),""))</f>
        <v/>
      </c>
      <c r="J167" s="6" t="str">
        <f t="shared" ca="1" si="40"/>
        <v/>
      </c>
      <c r="K167" s="6" t="str">
        <f ca="1">IF(AND($A167&lt;&gt;"",$A167&lt;&gt;"TOTAL"),IF(AND('[10]PDI_OTRAS SITUACIONES ADMINISTR'!$R165&lt;&gt;"",'[10]PDI_OTRAS SITUACIONES ADMINISTR'!$R165&lt;&gt;0),'[10]PDI_OTRAS SITUACIONES ADMINISTR'!$R165,""),IF($A167="TOTAL",SUM(INDIRECT("K4:K"&amp;ROW()-1)),""))</f>
        <v/>
      </c>
      <c r="L167" s="6" t="str">
        <f ca="1">IF(AND($A167&lt;&gt;"",$A167&lt;&gt;"TOTAL"),IF(AND('[10]PDI_OTRAS SITUACIONES ADMINISTR'!$T165&lt;&gt;"",'[10]PDI_OTRAS SITUACIONES ADMINISTR'!$T165&lt;&gt;0),'[10]PDI_OTRAS SITUACIONES ADMINISTR'!$T165,""),IF($A167="TOTAL",SUM(INDIRECT("L4:L"&amp;ROW()-1)),""))</f>
        <v/>
      </c>
      <c r="M167" s="6" t="str">
        <f t="shared" ca="1" si="41"/>
        <v/>
      </c>
      <c r="N167" s="6" t="str">
        <f ca="1">IF(AND($A167&lt;&gt;"",$A167&lt;&gt;"TOTAL"),IF(AND('[10]PDI_OTRAS SITUACIONES ADMINISTR'!$W165&lt;&gt;"",'[10]PDI_OTRAS SITUACIONES ADMINISTR'!$W165&lt;&gt;0),'[10]PDI_OTRAS SITUACIONES ADMINISTR'!$W165,""),IF($A167="TOTAL",SUM(INDIRECT("N4:N"&amp;ROW()-1)),""))</f>
        <v/>
      </c>
      <c r="O167" s="6" t="str">
        <f ca="1">IF(AND($A167&lt;&gt;"",$A167&lt;&gt;"TOTAL"),IF(AND('[10]PDI_OTRAS SITUACIONES ADMINISTR'!$Y165&lt;&gt;"",'[10]PDI_OTRAS SITUACIONES ADMINISTR'!$Y165&lt;&gt;0),'[10]PDI_OTRAS SITUACIONES ADMINISTR'!$Y165,""),IF($A167="TOTAL",SUM(INDIRECT("O4:O"&amp;ROW()-1)),""))</f>
        <v/>
      </c>
      <c r="P167" s="6" t="str">
        <f t="shared" ca="1" si="42"/>
        <v/>
      </c>
      <c r="Q167" s="6" t="str">
        <f ca="1">IF(AND($A167&lt;&gt;"",$A167&lt;&gt;"TOTAL"),IF(AND('[10]PDI_OTRAS SITUACIONES ADMINISTR'!$AB165&lt;&gt;"",'[10]PDI_OTRAS SITUACIONES ADMINISTR'!$AB165&lt;&gt;0),'[10]PDI_OTRAS SITUACIONES ADMINISTR'!$AB165,""),IF($A167="TOTAL",SUM(INDIRECT("Q4:Q"&amp;ROW()-1)),""))</f>
        <v/>
      </c>
      <c r="R167" s="6" t="str">
        <f ca="1">IF(AND($A167&lt;&gt;"",$A167&lt;&gt;"TOTAL"),IF(AND('[10]PDI_OTRAS SITUACIONES ADMINISTR'!$AD165&lt;&gt;"",'[10]PDI_OTRAS SITUACIONES ADMINISTR'!$AD165&lt;&gt;0),'[10]PDI_OTRAS SITUACIONES ADMINISTR'!$AD165,""),IF($A167="TOTAL",SUM(INDIRECT("R4:R"&amp;ROW()-1)),""))</f>
        <v/>
      </c>
      <c r="S167" s="6" t="str">
        <f t="shared" ca="1" si="43"/>
        <v/>
      </c>
      <c r="T167" s="6" t="str">
        <f ca="1">IF(AND($A167&lt;&gt;"",$A167&lt;&gt;"TOTAL"),IF(AND('[10]PDI_OTRAS SITUACIONES ADMINISTR'!$AG165&lt;&gt;"",'[10]PDI_OTRAS SITUACIONES ADMINISTR'!$AG165&lt;&gt;0),'[10]PDI_OTRAS SITUACIONES ADMINISTR'!$AG165,""),IF($A167="TOTAL",SUM(INDIRECT("T4:T"&amp;ROW()-1)),""))</f>
        <v/>
      </c>
      <c r="U167" s="6" t="str">
        <f ca="1">IF(AND($A167&lt;&gt;"",$A167&lt;&gt;"TOTAL"),IF(AND('[10]PDI_OTRAS SITUACIONES ADMINISTR'!$AI165&lt;&gt;"",'[10]PDI_OTRAS SITUACIONES ADMINISTR'!$AI165&lt;&gt;0),'[10]PDI_OTRAS SITUACIONES ADMINISTR'!$AI165,""),IF($A167="TOTAL",SUM(INDIRECT("U4:U"&amp;ROW()-1)),""))</f>
        <v/>
      </c>
      <c r="V167" s="6" t="str">
        <f t="shared" ca="1" si="44"/>
        <v/>
      </c>
      <c r="W167" s="6" t="str">
        <f ca="1">IF(AND($A167&lt;&gt;"",$A167&lt;&gt;"TOTAL"),IF(AND('[10]PDI_OTRAS SITUACIONES ADMINISTR'!$AL165&lt;&gt;"",'[10]PDI_OTRAS SITUACIONES ADMINISTR'!$AL165&lt;&gt;0),'[10]PDI_OTRAS SITUACIONES ADMINISTR'!$AL165,""),IF($A167="TOTAL",SUM(INDIRECT("W4:W"&amp;ROW()-1)),""))</f>
        <v/>
      </c>
      <c r="X167" s="6" t="str">
        <f ca="1">IF(AND($A167&lt;&gt;"",$A167&lt;&gt;"TOTAL"),IF(AND('[10]PDI_OTRAS SITUACIONES ADMINISTR'!$AN165&lt;&gt;"",'[10]PDI_OTRAS SITUACIONES ADMINISTR'!$AN165&lt;&gt;0),'[10]PDI_OTRAS SITUACIONES ADMINISTR'!$AN165,""),IF($A167="TOTAL",SUM(INDIRECT("X4:X"&amp;ROW()-1)),""))</f>
        <v/>
      </c>
      <c r="Y167" s="6" t="str">
        <f t="shared" ca="1" si="45"/>
        <v/>
      </c>
      <c r="Z167" s="6" t="str">
        <f ca="1">IF(AND($A167&lt;&gt;"",$A167&lt;&gt;"TOTAL"),IF(AND('[10]PDI_OTRAS SITUACIONES ADMINISTR'!$AQ165&lt;&gt;"",'[10]PDI_OTRAS SITUACIONES ADMINISTR'!$AQ165&lt;&gt;0),'[10]PDI_OTRAS SITUACIONES ADMINISTR'!$AQ165,""),IF($A167="TOTAL",SUM(INDIRECT("Z4:Z"&amp;ROW()-1)),""))</f>
        <v/>
      </c>
      <c r="AA167" s="6" t="str">
        <f ca="1">IF(AND($A167&lt;&gt;"",$A167&lt;&gt;"TOTAL"),IF(AND('[10]PDI_OTRAS SITUACIONES ADMINISTR'!$AS165&lt;&gt;"",'[10]PDI_OTRAS SITUACIONES ADMINISTR'!$AS165&lt;&gt;0),'[10]PDI_OTRAS SITUACIONES ADMINISTR'!$AS165,""),IF($A167="TOTAL",SUM(INDIRECT("AA4:AA"&amp;ROW()-1)),""))</f>
        <v/>
      </c>
      <c r="AB167" s="6" t="str">
        <f t="shared" ca="1" si="46"/>
        <v/>
      </c>
      <c r="AC167" s="6" t="str">
        <f ca="1">IF(AND($A167&lt;&gt;"",$A167&lt;&gt;"TOTAL"),IF(AND('[10]PDI_OTRAS SITUACIONES ADMINISTR'!$AV165&lt;&gt;"",'[10]PDI_OTRAS SITUACIONES ADMINISTR'!$AV165&lt;&gt;0),'[10]PDI_OTRAS SITUACIONES ADMINISTR'!$AV165,""),IF($A167="TOTAL",SUM(INDIRECT("AC4:AC"&amp;ROW()-1)),""))</f>
        <v/>
      </c>
      <c r="AD167" s="6" t="str">
        <f ca="1">IF(AND($A167&lt;&gt;"",$A167&lt;&gt;"TOTAL"),IF(AND('[10]PDI_OTRAS SITUACIONES ADMINISTR'!$AX165&lt;&gt;"",'[10]PDI_OTRAS SITUACIONES ADMINISTR'!$AX165&lt;&gt;0),'[10]PDI_OTRAS SITUACIONES ADMINISTR'!$AX165,""),IF($A167="TOTAL",SUM(INDIRECT("AD4:AD"&amp;ROW()-1)),""))</f>
        <v/>
      </c>
      <c r="AE167" s="6" t="str">
        <f t="shared" ca="1" si="47"/>
        <v/>
      </c>
      <c r="AF167" s="6" t="str">
        <f ca="1">IF(AND($A167&lt;&gt;"",$A167&lt;&gt;"TOTAL"),IF(AND('[10]PDI_OTRAS SITUACIONES ADMINISTR'!$BA165&lt;&gt;"",'[10]PDI_OTRAS SITUACIONES ADMINISTR'!$BA165&lt;&gt;0),'[10]PDI_OTRAS SITUACIONES ADMINISTR'!$BA165,""),IF($A167="TOTAL",SUM(INDIRECT("AF4:AF"&amp;ROW()-1)),""))</f>
        <v/>
      </c>
      <c r="AG167" s="6" t="str">
        <f ca="1">IF(AND($A167&lt;&gt;"",$A167&lt;&gt;"TOTAL"),IF(AND('[10]PDI_OTRAS SITUACIONES ADMINISTR'!$BC165&lt;&gt;"",'[10]PDI_OTRAS SITUACIONES ADMINISTR'!$BC165&lt;&gt;0),'[10]PDI_OTRAS SITUACIONES ADMINISTR'!$BC165,""),IF($A167="TOTAL",SUM(INDIRECT("AG4:AG"&amp;ROW()-1)),""))</f>
        <v/>
      </c>
      <c r="AH167" s="6" t="str">
        <f t="shared" ca="1" si="48"/>
        <v/>
      </c>
      <c r="AI167" s="6" t="str">
        <f ca="1">IF(AND($A167&lt;&gt;"",$A167&lt;&gt;"TOTAL"),IF(AND('[10]PDI_OTRAS SITUACIONES ADMINISTR'!$BF165&lt;&gt;"",'[10]PDI_OTRAS SITUACIONES ADMINISTR'!$BF165&lt;&gt;0),'[10]PDI_OTRAS SITUACIONES ADMINISTR'!$BF165,""),IF($A167="TOTAL",SUM(INDIRECT("AI4:AI"&amp;ROW()-1)),""))</f>
        <v/>
      </c>
      <c r="AJ167" s="6" t="str">
        <f ca="1">IF(AND($A167&lt;&gt;"",$A167&lt;&gt;"TOTAL"),IF(AND('[10]PDI_OTRAS SITUACIONES ADMINISTR'!$BH165&lt;&gt;"",'[10]PDI_OTRAS SITUACIONES ADMINISTR'!$BH165&lt;&gt;0),'[10]PDI_OTRAS SITUACIONES ADMINISTR'!$BH165,""),IF($A167="TOTAL",SUM(INDIRECT("AJ4:AJ"&amp;ROW()-1)),""))</f>
        <v/>
      </c>
      <c r="AK167" s="6" t="str">
        <f t="shared" ca="1" si="49"/>
        <v/>
      </c>
      <c r="AL167" s="6" t="str">
        <f ca="1">IF(AND($A167&lt;&gt;"",$A167&lt;&gt;"TOTAL"),IF(AND('[10]PDI_OTRAS SITUACIONES ADMINISTR'!$BK165&lt;&gt;"",'[10]PDI_OTRAS SITUACIONES ADMINISTR'!$BK165&lt;&gt;0),'[10]PDI_OTRAS SITUACIONES ADMINISTR'!$BK165,""),IF($A167="TOTAL",SUM(INDIRECT("AL4:AL"&amp;ROW()-1)),""))</f>
        <v/>
      </c>
      <c r="AM167" s="6" t="str">
        <f ca="1">IF(AND($A167&lt;&gt;"",$A167&lt;&gt;"TOTAL"),IF(AND('[10]PDI_OTRAS SITUACIONES ADMINISTR'!$BM165&lt;&gt;"",'[10]PDI_OTRAS SITUACIONES ADMINISTR'!$BM165&lt;&gt;0),'[10]PDI_OTRAS SITUACIONES ADMINISTR'!$BM165,""),IF($A167="TOTAL",SUM(INDIRECT("AM4:AM"&amp;ROW()-1)),""))</f>
        <v/>
      </c>
      <c r="AN167" s="6" t="str">
        <f t="shared" ca="1" si="50"/>
        <v/>
      </c>
      <c r="AO167" s="6" t="str">
        <f ca="1">IF(AND($A167&lt;&gt;"",$A167&lt;&gt;"TOTAL"),IF(AND('[10]PDI_OTRAS SITUACIONES ADMINISTR'!$BP165&lt;&gt;"",'[10]PDI_OTRAS SITUACIONES ADMINISTR'!$BP165&lt;&gt;0),'[10]PDI_OTRAS SITUACIONES ADMINISTR'!$BP165,""),IF($A167="TOTAL",SUM(INDIRECT("AO4:AO"&amp;ROW()-1)),""))</f>
        <v/>
      </c>
      <c r="AP167" s="6" t="str">
        <f ca="1">IF(AND($A167&lt;&gt;"",$A167&lt;&gt;"TOTAL"),IF(AND('[10]PDI_OTRAS SITUACIONES ADMINISTR'!$BR165&lt;&gt;"",'[10]PDI_OTRAS SITUACIONES ADMINISTR'!$BR165&lt;&gt;0),'[10]PDI_OTRAS SITUACIONES ADMINISTR'!$BR165,""),IF($A167="TOTAL",SUM(INDIRECT("AP4:AP"&amp;ROW()-1)),""))</f>
        <v/>
      </c>
      <c r="AQ167" s="6" t="str">
        <f t="shared" ca="1" si="51"/>
        <v/>
      </c>
      <c r="AR167" s="6" t="str">
        <f ca="1">IF(AND($A167&lt;&gt;"",$A167&lt;&gt;"TOTAL"),IF(AND('[10]PDI_OTRAS SITUACIONES ADMINISTR'!$BU165&lt;&gt;"",'[10]PDI_OTRAS SITUACIONES ADMINISTR'!$BU165&lt;&gt;0),'[10]PDI_OTRAS SITUACIONES ADMINISTR'!$BU165,""),IF($A167="TOTAL",SUM(INDIRECT("AR4:AR"&amp;ROW()-1)),""))</f>
        <v/>
      </c>
      <c r="AS167" s="6" t="str">
        <f ca="1">IF(AND($A167&lt;&gt;"",$A167&lt;&gt;"TOTAL"),IF(AND('[10]PDI_OTRAS SITUACIONES ADMINISTR'!$BW165&lt;&gt;"",'[10]PDI_OTRAS SITUACIONES ADMINISTR'!$BW165&lt;&gt;0),'[10]PDI_OTRAS SITUACIONES ADMINISTR'!$BW165,""),IF($A167="TOTAL",SUM(INDIRECT("AS4:AS"&amp;ROW()-1)),""))</f>
        <v/>
      </c>
      <c r="AT167" s="6" t="str">
        <f t="shared" ca="1" si="52"/>
        <v/>
      </c>
      <c r="AU167" s="6" t="str">
        <f ca="1">IF(AND($A167&lt;&gt;"",$A167&lt;&gt;"TOTAL"),IF(AND('[10]PDI_OTRAS SITUACIONES ADMINISTR'!$BZ165&lt;&gt;"",'[10]PDI_OTRAS SITUACIONES ADMINISTR'!$BZ165&lt;&gt;0),'[10]PDI_OTRAS SITUACIONES ADMINISTR'!$BZ165,""),IF($A167="TOTAL",SUM(INDIRECT("AU4:AU"&amp;ROW()-1)),""))</f>
        <v/>
      </c>
      <c r="AV167" s="6" t="str">
        <f ca="1">IF(AND($A167&lt;&gt;"",$A167&lt;&gt;"TOTAL"),IF(AND('[10]PDI_OTRAS SITUACIONES ADMINISTR'!$CB165&lt;&gt;"",'[10]PDI_OTRAS SITUACIONES ADMINISTR'!$CB165&lt;&gt;0),'[10]PDI_OTRAS SITUACIONES ADMINISTR'!$CB165,""),IF($A167="TOTAL",SUM(INDIRECT("AV4:AV"&amp;ROW()-1)),""))</f>
        <v/>
      </c>
      <c r="AW167" s="6" t="str">
        <f t="shared" ca="1" si="53"/>
        <v/>
      </c>
      <c r="AX167" s="6" t="str">
        <f ca="1">IF(AND($A167&lt;&gt;"",$A167&lt;&gt;"TOTAL"),IF(AND('[10]PDI_OTRAS SITUACIONES ADMINISTR'!$CE165&lt;&gt;"",'[10]PDI_OTRAS SITUACIONES ADMINISTR'!$CE165&lt;&gt;0),'[10]PDI_OTRAS SITUACIONES ADMINISTR'!$CE165,""),IF($A167="TOTAL",SUM(INDIRECT("AX4:AX"&amp;ROW()-1)),""))</f>
        <v/>
      </c>
      <c r="AY167" s="6" t="str">
        <f ca="1">IF(AND($A167&lt;&gt;"",$A167&lt;&gt;"TOTAL"),IF(AND('[10]PDI_OTRAS SITUACIONES ADMINISTR'!$CG165&lt;&gt;"",'[10]PDI_OTRAS SITUACIONES ADMINISTR'!$CG165&lt;&gt;0),'[10]PDI_OTRAS SITUACIONES ADMINISTR'!$CG165,""),IF($A167="TOTAL",SUM(INDIRECT("AY4:AY"&amp;ROW()-1)),""))</f>
        <v/>
      </c>
      <c r="AZ167" s="6" t="str">
        <f t="shared" ca="1" si="54"/>
        <v/>
      </c>
      <c r="BA167" s="6" t="str">
        <f ca="1">IF(AND($A167&lt;&gt;"",$A167&lt;&gt;"TOTAL"),IF(AND('[10]PDI_OTRAS SITUACIONES ADMINISTR'!$CJ165&lt;&gt;"",'[10]PDI_OTRAS SITUACIONES ADMINISTR'!$CJ165&lt;&gt;0),'[10]PDI_OTRAS SITUACIONES ADMINISTR'!$CJ165,""),IF($A167="TOTAL",SUM(INDIRECT("BA4:BA"&amp;ROW()-1)),""))</f>
        <v/>
      </c>
      <c r="BB167" s="6" t="str">
        <f ca="1">IF(AND($A167&lt;&gt;"",$A167&lt;&gt;"TOTAL"),IF(AND('[10]PDI_OTRAS SITUACIONES ADMINISTR'!$CL165&lt;&gt;"",'[10]PDI_OTRAS SITUACIONES ADMINISTR'!$CL165&lt;&gt;0),'[10]PDI_OTRAS SITUACIONES ADMINISTR'!$CL165,""),IF($A167="TOTAL",SUM(INDIRECT("BB4:BB"&amp;ROW()-1)),""))</f>
        <v/>
      </c>
      <c r="BC167" s="6" t="str">
        <f t="shared" ca="1" si="55"/>
        <v/>
      </c>
      <c r="BD167" s="6" t="str">
        <f ca="1">IF(AND($A167&lt;&gt;"",$A167&lt;&gt;"TOTAL"),IF(AND('[10]PDI_OTRAS SITUACIONES ADMINISTR'!$CO165&lt;&gt;"",'[10]PDI_OTRAS SITUACIONES ADMINISTR'!$CO165&lt;&gt;0),'[10]PDI_OTRAS SITUACIONES ADMINISTR'!$CO165,""),IF($A167="TOTAL",SUM(INDIRECT("BD4:BD"&amp;ROW()-1)),""))</f>
        <v/>
      </c>
      <c r="BE167" s="6" t="str">
        <f ca="1">IF(AND($A167&lt;&gt;"",$A167&lt;&gt;"TOTAL"),IF(AND('[10]PDI_OTRAS SITUACIONES ADMINISTR'!$CQ165&lt;&gt;"",'[10]PDI_OTRAS SITUACIONES ADMINISTR'!$CQ165&lt;&gt;0),'[10]PDI_OTRAS SITUACIONES ADMINISTR'!$CQ165,""),IF($A167="TOTAL",SUM(INDIRECT("BE4:BE"&amp;ROW()-1)),""))</f>
        <v/>
      </c>
      <c r="BF167" s="6" t="str">
        <f t="shared" ca="1" si="56"/>
        <v/>
      </c>
    </row>
    <row r="168" spans="1:58" x14ac:dyDescent="0.2">
      <c r="A168" s="19" t="str">
        <f>IF('[10]PDI_OTRAS SITUACIONES ADMINISTR'!$B166&lt;&gt;"",'[10]PDI_OTRAS SITUACIONES ADMINISTR'!$B166,IF(AND('[10]PDI_OTRAS SITUACIONES ADMINISTR'!$B166="",'[10]PDI_OTRAS SITUACIONES ADMINISTR'!$B167="",'[10]PDI_OTRAS SITUACIONES ADMINISTR'!$B165=""),"","TOTAL"))</f>
        <v/>
      </c>
      <c r="B168" s="6" t="str">
        <f ca="1">IF(AND($A168&lt;&gt;"",$A168&lt;&gt;"TOTAL"),IF(AND('[10]PDI_OTRAS SITUACIONES ADMINISTR'!$C166&lt;&gt;"",'[10]PDI_OTRAS SITUACIONES ADMINISTR'!$C166&lt;&gt;0),'[10]PDI_OTRAS SITUACIONES ADMINISTR'!$C166,""),IF($A168="TOTAL",SUM(INDIRECT("B4:B"&amp;ROW()-1)),""))</f>
        <v/>
      </c>
      <c r="C168" s="6" t="str">
        <f ca="1">IF(AND($A168&lt;&gt;"",$A168&lt;&gt;"TOTAL"),IF(AND('[10]PDI_OTRAS SITUACIONES ADMINISTR'!$E166&lt;&gt;"",'[10]PDI_OTRAS SITUACIONES ADMINISTR'!$E166&lt;&gt;0),'[10]PDI_OTRAS SITUACIONES ADMINISTR'!$E166,""),IF($A168="TOTAL",SUM(INDIRECT("C4:C"&amp;ROW()-1)),""))</f>
        <v/>
      </c>
      <c r="D168" s="6" t="str">
        <f t="shared" ca="1" si="38"/>
        <v/>
      </c>
      <c r="E168" s="6" t="str">
        <f ca="1">IF(AND($A168&lt;&gt;"",$A168&lt;&gt;"TOTAL"),IF(AND('[10]PDI_OTRAS SITUACIONES ADMINISTR'!$H166&lt;&gt;"",'[10]PDI_OTRAS SITUACIONES ADMINISTR'!$H166&lt;&gt;0),'[10]PDI_OTRAS SITUACIONES ADMINISTR'!$H166,""),IF($A168="TOTAL",SUM(INDIRECT("E4:E"&amp;ROW()-1)),""))</f>
        <v/>
      </c>
      <c r="F168" s="6" t="str">
        <f ca="1">IF(AND($A168&lt;&gt;"",$A168&lt;&gt;"TOTAL"),IF(AND('[10]PDI_OTRAS SITUACIONES ADMINISTR'!$J166&lt;&gt;"",'[10]PDI_OTRAS SITUACIONES ADMINISTR'!$J166&lt;&gt;0),'[10]PDI_OTRAS SITUACIONES ADMINISTR'!$J166,""),IF($A168="TOTAL",SUM(INDIRECT("F4:F"&amp;ROW()-1)),""))</f>
        <v/>
      </c>
      <c r="G168" s="6" t="str">
        <f t="shared" ca="1" si="39"/>
        <v/>
      </c>
      <c r="H168" s="6" t="str">
        <f ca="1">IF(AND($A168&lt;&gt;"",$A168&lt;&gt;"TOTAL"),IF(AND('[10]PDI_OTRAS SITUACIONES ADMINISTR'!$M166&lt;&gt;"",'[10]PDI_OTRAS SITUACIONES ADMINISTR'!$M166&lt;&gt;0),'[10]PDI_OTRAS SITUACIONES ADMINISTR'!$M166,""),IF($A168="TOTAL",SUM(INDIRECT("H4:H"&amp;ROW()-1)),""))</f>
        <v/>
      </c>
      <c r="I168" s="6" t="str">
        <f ca="1">IF(AND($A168&lt;&gt;"",$A168&lt;&gt;"TOTAL"),IF(AND('[10]PDI_OTRAS SITUACIONES ADMINISTR'!$O166&lt;&gt;"",'[10]PDI_OTRAS SITUACIONES ADMINISTR'!$O166&lt;&gt;0),'[10]PDI_OTRAS SITUACIONES ADMINISTR'!$O166,""),IF($A168="TOTAL",SUM(INDIRECT("I4:I"&amp;ROW()-1)),""))</f>
        <v/>
      </c>
      <c r="J168" s="6" t="str">
        <f t="shared" ca="1" si="40"/>
        <v/>
      </c>
      <c r="K168" s="6" t="str">
        <f ca="1">IF(AND($A168&lt;&gt;"",$A168&lt;&gt;"TOTAL"),IF(AND('[10]PDI_OTRAS SITUACIONES ADMINISTR'!$R166&lt;&gt;"",'[10]PDI_OTRAS SITUACIONES ADMINISTR'!$R166&lt;&gt;0),'[10]PDI_OTRAS SITUACIONES ADMINISTR'!$R166,""),IF($A168="TOTAL",SUM(INDIRECT("K4:K"&amp;ROW()-1)),""))</f>
        <v/>
      </c>
      <c r="L168" s="6" t="str">
        <f ca="1">IF(AND($A168&lt;&gt;"",$A168&lt;&gt;"TOTAL"),IF(AND('[10]PDI_OTRAS SITUACIONES ADMINISTR'!$T166&lt;&gt;"",'[10]PDI_OTRAS SITUACIONES ADMINISTR'!$T166&lt;&gt;0),'[10]PDI_OTRAS SITUACIONES ADMINISTR'!$T166,""),IF($A168="TOTAL",SUM(INDIRECT("L4:L"&amp;ROW()-1)),""))</f>
        <v/>
      </c>
      <c r="M168" s="6" t="str">
        <f t="shared" ca="1" si="41"/>
        <v/>
      </c>
      <c r="N168" s="6" t="str">
        <f ca="1">IF(AND($A168&lt;&gt;"",$A168&lt;&gt;"TOTAL"),IF(AND('[10]PDI_OTRAS SITUACIONES ADMINISTR'!$W166&lt;&gt;"",'[10]PDI_OTRAS SITUACIONES ADMINISTR'!$W166&lt;&gt;0),'[10]PDI_OTRAS SITUACIONES ADMINISTR'!$W166,""),IF($A168="TOTAL",SUM(INDIRECT("N4:N"&amp;ROW()-1)),""))</f>
        <v/>
      </c>
      <c r="O168" s="6" t="str">
        <f ca="1">IF(AND($A168&lt;&gt;"",$A168&lt;&gt;"TOTAL"),IF(AND('[10]PDI_OTRAS SITUACIONES ADMINISTR'!$Y166&lt;&gt;"",'[10]PDI_OTRAS SITUACIONES ADMINISTR'!$Y166&lt;&gt;0),'[10]PDI_OTRAS SITUACIONES ADMINISTR'!$Y166,""),IF($A168="TOTAL",SUM(INDIRECT("O4:O"&amp;ROW()-1)),""))</f>
        <v/>
      </c>
      <c r="P168" s="6" t="str">
        <f t="shared" ca="1" si="42"/>
        <v/>
      </c>
      <c r="Q168" s="6" t="str">
        <f ca="1">IF(AND($A168&lt;&gt;"",$A168&lt;&gt;"TOTAL"),IF(AND('[10]PDI_OTRAS SITUACIONES ADMINISTR'!$AB166&lt;&gt;"",'[10]PDI_OTRAS SITUACIONES ADMINISTR'!$AB166&lt;&gt;0),'[10]PDI_OTRAS SITUACIONES ADMINISTR'!$AB166,""),IF($A168="TOTAL",SUM(INDIRECT("Q4:Q"&amp;ROW()-1)),""))</f>
        <v/>
      </c>
      <c r="R168" s="6" t="str">
        <f ca="1">IF(AND($A168&lt;&gt;"",$A168&lt;&gt;"TOTAL"),IF(AND('[10]PDI_OTRAS SITUACIONES ADMINISTR'!$AD166&lt;&gt;"",'[10]PDI_OTRAS SITUACIONES ADMINISTR'!$AD166&lt;&gt;0),'[10]PDI_OTRAS SITUACIONES ADMINISTR'!$AD166,""),IF($A168="TOTAL",SUM(INDIRECT("R4:R"&amp;ROW()-1)),""))</f>
        <v/>
      </c>
      <c r="S168" s="6" t="str">
        <f t="shared" ca="1" si="43"/>
        <v/>
      </c>
      <c r="T168" s="6" t="str">
        <f ca="1">IF(AND($A168&lt;&gt;"",$A168&lt;&gt;"TOTAL"),IF(AND('[10]PDI_OTRAS SITUACIONES ADMINISTR'!$AG166&lt;&gt;"",'[10]PDI_OTRAS SITUACIONES ADMINISTR'!$AG166&lt;&gt;0),'[10]PDI_OTRAS SITUACIONES ADMINISTR'!$AG166,""),IF($A168="TOTAL",SUM(INDIRECT("T4:T"&amp;ROW()-1)),""))</f>
        <v/>
      </c>
      <c r="U168" s="6" t="str">
        <f ca="1">IF(AND($A168&lt;&gt;"",$A168&lt;&gt;"TOTAL"),IF(AND('[10]PDI_OTRAS SITUACIONES ADMINISTR'!$AI166&lt;&gt;"",'[10]PDI_OTRAS SITUACIONES ADMINISTR'!$AI166&lt;&gt;0),'[10]PDI_OTRAS SITUACIONES ADMINISTR'!$AI166,""),IF($A168="TOTAL",SUM(INDIRECT("U4:U"&amp;ROW()-1)),""))</f>
        <v/>
      </c>
      <c r="V168" s="6" t="str">
        <f t="shared" ca="1" si="44"/>
        <v/>
      </c>
      <c r="W168" s="6" t="str">
        <f ca="1">IF(AND($A168&lt;&gt;"",$A168&lt;&gt;"TOTAL"),IF(AND('[10]PDI_OTRAS SITUACIONES ADMINISTR'!$AL166&lt;&gt;"",'[10]PDI_OTRAS SITUACIONES ADMINISTR'!$AL166&lt;&gt;0),'[10]PDI_OTRAS SITUACIONES ADMINISTR'!$AL166,""),IF($A168="TOTAL",SUM(INDIRECT("W4:W"&amp;ROW()-1)),""))</f>
        <v/>
      </c>
      <c r="X168" s="6" t="str">
        <f ca="1">IF(AND($A168&lt;&gt;"",$A168&lt;&gt;"TOTAL"),IF(AND('[10]PDI_OTRAS SITUACIONES ADMINISTR'!$AN166&lt;&gt;"",'[10]PDI_OTRAS SITUACIONES ADMINISTR'!$AN166&lt;&gt;0),'[10]PDI_OTRAS SITUACIONES ADMINISTR'!$AN166,""),IF($A168="TOTAL",SUM(INDIRECT("X4:X"&amp;ROW()-1)),""))</f>
        <v/>
      </c>
      <c r="Y168" s="6" t="str">
        <f t="shared" ca="1" si="45"/>
        <v/>
      </c>
      <c r="Z168" s="6" t="str">
        <f ca="1">IF(AND($A168&lt;&gt;"",$A168&lt;&gt;"TOTAL"),IF(AND('[10]PDI_OTRAS SITUACIONES ADMINISTR'!$AQ166&lt;&gt;"",'[10]PDI_OTRAS SITUACIONES ADMINISTR'!$AQ166&lt;&gt;0),'[10]PDI_OTRAS SITUACIONES ADMINISTR'!$AQ166,""),IF($A168="TOTAL",SUM(INDIRECT("Z4:Z"&amp;ROW()-1)),""))</f>
        <v/>
      </c>
      <c r="AA168" s="6" t="str">
        <f ca="1">IF(AND($A168&lt;&gt;"",$A168&lt;&gt;"TOTAL"),IF(AND('[10]PDI_OTRAS SITUACIONES ADMINISTR'!$AS166&lt;&gt;"",'[10]PDI_OTRAS SITUACIONES ADMINISTR'!$AS166&lt;&gt;0),'[10]PDI_OTRAS SITUACIONES ADMINISTR'!$AS166,""),IF($A168="TOTAL",SUM(INDIRECT("AA4:AA"&amp;ROW()-1)),""))</f>
        <v/>
      </c>
      <c r="AB168" s="6" t="str">
        <f t="shared" ca="1" si="46"/>
        <v/>
      </c>
      <c r="AC168" s="6" t="str">
        <f ca="1">IF(AND($A168&lt;&gt;"",$A168&lt;&gt;"TOTAL"),IF(AND('[10]PDI_OTRAS SITUACIONES ADMINISTR'!$AV166&lt;&gt;"",'[10]PDI_OTRAS SITUACIONES ADMINISTR'!$AV166&lt;&gt;0),'[10]PDI_OTRAS SITUACIONES ADMINISTR'!$AV166,""),IF($A168="TOTAL",SUM(INDIRECT("AC4:AC"&amp;ROW()-1)),""))</f>
        <v/>
      </c>
      <c r="AD168" s="6" t="str">
        <f ca="1">IF(AND($A168&lt;&gt;"",$A168&lt;&gt;"TOTAL"),IF(AND('[10]PDI_OTRAS SITUACIONES ADMINISTR'!$AX166&lt;&gt;"",'[10]PDI_OTRAS SITUACIONES ADMINISTR'!$AX166&lt;&gt;0),'[10]PDI_OTRAS SITUACIONES ADMINISTR'!$AX166,""),IF($A168="TOTAL",SUM(INDIRECT("AD4:AD"&amp;ROW()-1)),""))</f>
        <v/>
      </c>
      <c r="AE168" s="6" t="str">
        <f t="shared" ca="1" si="47"/>
        <v/>
      </c>
      <c r="AF168" s="6" t="str">
        <f ca="1">IF(AND($A168&lt;&gt;"",$A168&lt;&gt;"TOTAL"),IF(AND('[10]PDI_OTRAS SITUACIONES ADMINISTR'!$BA166&lt;&gt;"",'[10]PDI_OTRAS SITUACIONES ADMINISTR'!$BA166&lt;&gt;0),'[10]PDI_OTRAS SITUACIONES ADMINISTR'!$BA166,""),IF($A168="TOTAL",SUM(INDIRECT("AF4:AF"&amp;ROW()-1)),""))</f>
        <v/>
      </c>
      <c r="AG168" s="6" t="str">
        <f ca="1">IF(AND($A168&lt;&gt;"",$A168&lt;&gt;"TOTAL"),IF(AND('[10]PDI_OTRAS SITUACIONES ADMINISTR'!$BC166&lt;&gt;"",'[10]PDI_OTRAS SITUACIONES ADMINISTR'!$BC166&lt;&gt;0),'[10]PDI_OTRAS SITUACIONES ADMINISTR'!$BC166,""),IF($A168="TOTAL",SUM(INDIRECT("AG4:AG"&amp;ROW()-1)),""))</f>
        <v/>
      </c>
      <c r="AH168" s="6" t="str">
        <f t="shared" ca="1" si="48"/>
        <v/>
      </c>
      <c r="AI168" s="6" t="str">
        <f ca="1">IF(AND($A168&lt;&gt;"",$A168&lt;&gt;"TOTAL"),IF(AND('[10]PDI_OTRAS SITUACIONES ADMINISTR'!$BF166&lt;&gt;"",'[10]PDI_OTRAS SITUACIONES ADMINISTR'!$BF166&lt;&gt;0),'[10]PDI_OTRAS SITUACIONES ADMINISTR'!$BF166,""),IF($A168="TOTAL",SUM(INDIRECT("AI4:AI"&amp;ROW()-1)),""))</f>
        <v/>
      </c>
      <c r="AJ168" s="6" t="str">
        <f ca="1">IF(AND($A168&lt;&gt;"",$A168&lt;&gt;"TOTAL"),IF(AND('[10]PDI_OTRAS SITUACIONES ADMINISTR'!$BH166&lt;&gt;"",'[10]PDI_OTRAS SITUACIONES ADMINISTR'!$BH166&lt;&gt;0),'[10]PDI_OTRAS SITUACIONES ADMINISTR'!$BH166,""),IF($A168="TOTAL",SUM(INDIRECT("AJ4:AJ"&amp;ROW()-1)),""))</f>
        <v/>
      </c>
      <c r="AK168" s="6" t="str">
        <f t="shared" ca="1" si="49"/>
        <v/>
      </c>
      <c r="AL168" s="6" t="str">
        <f ca="1">IF(AND($A168&lt;&gt;"",$A168&lt;&gt;"TOTAL"),IF(AND('[10]PDI_OTRAS SITUACIONES ADMINISTR'!$BK166&lt;&gt;"",'[10]PDI_OTRAS SITUACIONES ADMINISTR'!$BK166&lt;&gt;0),'[10]PDI_OTRAS SITUACIONES ADMINISTR'!$BK166,""),IF($A168="TOTAL",SUM(INDIRECT("AL4:AL"&amp;ROW()-1)),""))</f>
        <v/>
      </c>
      <c r="AM168" s="6" t="str">
        <f ca="1">IF(AND($A168&lt;&gt;"",$A168&lt;&gt;"TOTAL"),IF(AND('[10]PDI_OTRAS SITUACIONES ADMINISTR'!$BM166&lt;&gt;"",'[10]PDI_OTRAS SITUACIONES ADMINISTR'!$BM166&lt;&gt;0),'[10]PDI_OTRAS SITUACIONES ADMINISTR'!$BM166,""),IF($A168="TOTAL",SUM(INDIRECT("AM4:AM"&amp;ROW()-1)),""))</f>
        <v/>
      </c>
      <c r="AN168" s="6" t="str">
        <f t="shared" ca="1" si="50"/>
        <v/>
      </c>
      <c r="AO168" s="6" t="str">
        <f ca="1">IF(AND($A168&lt;&gt;"",$A168&lt;&gt;"TOTAL"),IF(AND('[10]PDI_OTRAS SITUACIONES ADMINISTR'!$BP166&lt;&gt;"",'[10]PDI_OTRAS SITUACIONES ADMINISTR'!$BP166&lt;&gt;0),'[10]PDI_OTRAS SITUACIONES ADMINISTR'!$BP166,""),IF($A168="TOTAL",SUM(INDIRECT("AO4:AO"&amp;ROW()-1)),""))</f>
        <v/>
      </c>
      <c r="AP168" s="6" t="str">
        <f ca="1">IF(AND($A168&lt;&gt;"",$A168&lt;&gt;"TOTAL"),IF(AND('[10]PDI_OTRAS SITUACIONES ADMINISTR'!$BR166&lt;&gt;"",'[10]PDI_OTRAS SITUACIONES ADMINISTR'!$BR166&lt;&gt;0),'[10]PDI_OTRAS SITUACIONES ADMINISTR'!$BR166,""),IF($A168="TOTAL",SUM(INDIRECT("AP4:AP"&amp;ROW()-1)),""))</f>
        <v/>
      </c>
      <c r="AQ168" s="6" t="str">
        <f t="shared" ca="1" si="51"/>
        <v/>
      </c>
      <c r="AR168" s="6" t="str">
        <f ca="1">IF(AND($A168&lt;&gt;"",$A168&lt;&gt;"TOTAL"),IF(AND('[10]PDI_OTRAS SITUACIONES ADMINISTR'!$BU166&lt;&gt;"",'[10]PDI_OTRAS SITUACIONES ADMINISTR'!$BU166&lt;&gt;0),'[10]PDI_OTRAS SITUACIONES ADMINISTR'!$BU166,""),IF($A168="TOTAL",SUM(INDIRECT("AR4:AR"&amp;ROW()-1)),""))</f>
        <v/>
      </c>
      <c r="AS168" s="6" t="str">
        <f ca="1">IF(AND($A168&lt;&gt;"",$A168&lt;&gt;"TOTAL"),IF(AND('[10]PDI_OTRAS SITUACIONES ADMINISTR'!$BW166&lt;&gt;"",'[10]PDI_OTRAS SITUACIONES ADMINISTR'!$BW166&lt;&gt;0),'[10]PDI_OTRAS SITUACIONES ADMINISTR'!$BW166,""),IF($A168="TOTAL",SUM(INDIRECT("AS4:AS"&amp;ROW()-1)),""))</f>
        <v/>
      </c>
      <c r="AT168" s="6" t="str">
        <f t="shared" ca="1" si="52"/>
        <v/>
      </c>
      <c r="AU168" s="6" t="str">
        <f ca="1">IF(AND($A168&lt;&gt;"",$A168&lt;&gt;"TOTAL"),IF(AND('[10]PDI_OTRAS SITUACIONES ADMINISTR'!$BZ166&lt;&gt;"",'[10]PDI_OTRAS SITUACIONES ADMINISTR'!$BZ166&lt;&gt;0),'[10]PDI_OTRAS SITUACIONES ADMINISTR'!$BZ166,""),IF($A168="TOTAL",SUM(INDIRECT("AU4:AU"&amp;ROW()-1)),""))</f>
        <v/>
      </c>
      <c r="AV168" s="6" t="str">
        <f ca="1">IF(AND($A168&lt;&gt;"",$A168&lt;&gt;"TOTAL"),IF(AND('[10]PDI_OTRAS SITUACIONES ADMINISTR'!$CB166&lt;&gt;"",'[10]PDI_OTRAS SITUACIONES ADMINISTR'!$CB166&lt;&gt;0),'[10]PDI_OTRAS SITUACIONES ADMINISTR'!$CB166,""),IF($A168="TOTAL",SUM(INDIRECT("AV4:AV"&amp;ROW()-1)),""))</f>
        <v/>
      </c>
      <c r="AW168" s="6" t="str">
        <f t="shared" ca="1" si="53"/>
        <v/>
      </c>
      <c r="AX168" s="6" t="str">
        <f ca="1">IF(AND($A168&lt;&gt;"",$A168&lt;&gt;"TOTAL"),IF(AND('[10]PDI_OTRAS SITUACIONES ADMINISTR'!$CE166&lt;&gt;"",'[10]PDI_OTRAS SITUACIONES ADMINISTR'!$CE166&lt;&gt;0),'[10]PDI_OTRAS SITUACIONES ADMINISTR'!$CE166,""),IF($A168="TOTAL",SUM(INDIRECT("AX4:AX"&amp;ROW()-1)),""))</f>
        <v/>
      </c>
      <c r="AY168" s="6" t="str">
        <f ca="1">IF(AND($A168&lt;&gt;"",$A168&lt;&gt;"TOTAL"),IF(AND('[10]PDI_OTRAS SITUACIONES ADMINISTR'!$CG166&lt;&gt;"",'[10]PDI_OTRAS SITUACIONES ADMINISTR'!$CG166&lt;&gt;0),'[10]PDI_OTRAS SITUACIONES ADMINISTR'!$CG166,""),IF($A168="TOTAL",SUM(INDIRECT("AY4:AY"&amp;ROW()-1)),""))</f>
        <v/>
      </c>
      <c r="AZ168" s="6" t="str">
        <f t="shared" ca="1" si="54"/>
        <v/>
      </c>
      <c r="BA168" s="6" t="str">
        <f ca="1">IF(AND($A168&lt;&gt;"",$A168&lt;&gt;"TOTAL"),IF(AND('[10]PDI_OTRAS SITUACIONES ADMINISTR'!$CJ166&lt;&gt;"",'[10]PDI_OTRAS SITUACIONES ADMINISTR'!$CJ166&lt;&gt;0),'[10]PDI_OTRAS SITUACIONES ADMINISTR'!$CJ166,""),IF($A168="TOTAL",SUM(INDIRECT("BA4:BA"&amp;ROW()-1)),""))</f>
        <v/>
      </c>
      <c r="BB168" s="6" t="str">
        <f ca="1">IF(AND($A168&lt;&gt;"",$A168&lt;&gt;"TOTAL"),IF(AND('[10]PDI_OTRAS SITUACIONES ADMINISTR'!$CL166&lt;&gt;"",'[10]PDI_OTRAS SITUACIONES ADMINISTR'!$CL166&lt;&gt;0),'[10]PDI_OTRAS SITUACIONES ADMINISTR'!$CL166,""),IF($A168="TOTAL",SUM(INDIRECT("BB4:BB"&amp;ROW()-1)),""))</f>
        <v/>
      </c>
      <c r="BC168" s="6" t="str">
        <f t="shared" ca="1" si="55"/>
        <v/>
      </c>
      <c r="BD168" s="6" t="str">
        <f ca="1">IF(AND($A168&lt;&gt;"",$A168&lt;&gt;"TOTAL"),IF(AND('[10]PDI_OTRAS SITUACIONES ADMINISTR'!$CO166&lt;&gt;"",'[10]PDI_OTRAS SITUACIONES ADMINISTR'!$CO166&lt;&gt;0),'[10]PDI_OTRAS SITUACIONES ADMINISTR'!$CO166,""),IF($A168="TOTAL",SUM(INDIRECT("BD4:BD"&amp;ROW()-1)),""))</f>
        <v/>
      </c>
      <c r="BE168" s="6" t="str">
        <f ca="1">IF(AND($A168&lt;&gt;"",$A168&lt;&gt;"TOTAL"),IF(AND('[10]PDI_OTRAS SITUACIONES ADMINISTR'!$CQ166&lt;&gt;"",'[10]PDI_OTRAS SITUACIONES ADMINISTR'!$CQ166&lt;&gt;0),'[10]PDI_OTRAS SITUACIONES ADMINISTR'!$CQ166,""),IF($A168="TOTAL",SUM(INDIRECT("BE4:BE"&amp;ROW()-1)),""))</f>
        <v/>
      </c>
      <c r="BF168" s="6" t="str">
        <f t="shared" ca="1" si="56"/>
        <v/>
      </c>
    </row>
    <row r="169" spans="1:58" x14ac:dyDescent="0.2">
      <c r="A169" s="19" t="str">
        <f>IF('[10]PDI_OTRAS SITUACIONES ADMINISTR'!$B167&lt;&gt;"",'[10]PDI_OTRAS SITUACIONES ADMINISTR'!$B167,IF(AND('[10]PDI_OTRAS SITUACIONES ADMINISTR'!$B167="",'[10]PDI_OTRAS SITUACIONES ADMINISTR'!$B168="",'[10]PDI_OTRAS SITUACIONES ADMINISTR'!$B166=""),"","TOTAL"))</f>
        <v/>
      </c>
      <c r="B169" s="6" t="str">
        <f ca="1">IF(AND($A169&lt;&gt;"",$A169&lt;&gt;"TOTAL"),IF(AND('[10]PDI_OTRAS SITUACIONES ADMINISTR'!$C167&lt;&gt;"",'[10]PDI_OTRAS SITUACIONES ADMINISTR'!$C167&lt;&gt;0),'[10]PDI_OTRAS SITUACIONES ADMINISTR'!$C167,""),IF($A169="TOTAL",SUM(INDIRECT("B4:B"&amp;ROW()-1)),""))</f>
        <v/>
      </c>
      <c r="C169" s="6" t="str">
        <f ca="1">IF(AND($A169&lt;&gt;"",$A169&lt;&gt;"TOTAL"),IF(AND('[10]PDI_OTRAS SITUACIONES ADMINISTR'!$E167&lt;&gt;"",'[10]PDI_OTRAS SITUACIONES ADMINISTR'!$E167&lt;&gt;0),'[10]PDI_OTRAS SITUACIONES ADMINISTR'!$E167,""),IF($A169="TOTAL",SUM(INDIRECT("C4:C"&amp;ROW()-1)),""))</f>
        <v/>
      </c>
      <c r="D169" s="6" t="str">
        <f t="shared" ca="1" si="38"/>
        <v/>
      </c>
      <c r="E169" s="6" t="str">
        <f ca="1">IF(AND($A169&lt;&gt;"",$A169&lt;&gt;"TOTAL"),IF(AND('[10]PDI_OTRAS SITUACIONES ADMINISTR'!$H167&lt;&gt;"",'[10]PDI_OTRAS SITUACIONES ADMINISTR'!$H167&lt;&gt;0),'[10]PDI_OTRAS SITUACIONES ADMINISTR'!$H167,""),IF($A169="TOTAL",SUM(INDIRECT("E4:E"&amp;ROW()-1)),""))</f>
        <v/>
      </c>
      <c r="F169" s="6" t="str">
        <f ca="1">IF(AND($A169&lt;&gt;"",$A169&lt;&gt;"TOTAL"),IF(AND('[10]PDI_OTRAS SITUACIONES ADMINISTR'!$J167&lt;&gt;"",'[10]PDI_OTRAS SITUACIONES ADMINISTR'!$J167&lt;&gt;0),'[10]PDI_OTRAS SITUACIONES ADMINISTR'!$J167,""),IF($A169="TOTAL",SUM(INDIRECT("F4:F"&amp;ROW()-1)),""))</f>
        <v/>
      </c>
      <c r="G169" s="6" t="str">
        <f t="shared" ca="1" si="39"/>
        <v/>
      </c>
      <c r="H169" s="6" t="str">
        <f ca="1">IF(AND($A169&lt;&gt;"",$A169&lt;&gt;"TOTAL"),IF(AND('[10]PDI_OTRAS SITUACIONES ADMINISTR'!$M167&lt;&gt;"",'[10]PDI_OTRAS SITUACIONES ADMINISTR'!$M167&lt;&gt;0),'[10]PDI_OTRAS SITUACIONES ADMINISTR'!$M167,""),IF($A169="TOTAL",SUM(INDIRECT("H4:H"&amp;ROW()-1)),""))</f>
        <v/>
      </c>
      <c r="I169" s="6" t="str">
        <f ca="1">IF(AND($A169&lt;&gt;"",$A169&lt;&gt;"TOTAL"),IF(AND('[10]PDI_OTRAS SITUACIONES ADMINISTR'!$O167&lt;&gt;"",'[10]PDI_OTRAS SITUACIONES ADMINISTR'!$O167&lt;&gt;0),'[10]PDI_OTRAS SITUACIONES ADMINISTR'!$O167,""),IF($A169="TOTAL",SUM(INDIRECT("I4:I"&amp;ROW()-1)),""))</f>
        <v/>
      </c>
      <c r="J169" s="6" t="str">
        <f t="shared" ca="1" si="40"/>
        <v/>
      </c>
      <c r="K169" s="6" t="str">
        <f ca="1">IF(AND($A169&lt;&gt;"",$A169&lt;&gt;"TOTAL"),IF(AND('[10]PDI_OTRAS SITUACIONES ADMINISTR'!$R167&lt;&gt;"",'[10]PDI_OTRAS SITUACIONES ADMINISTR'!$R167&lt;&gt;0),'[10]PDI_OTRAS SITUACIONES ADMINISTR'!$R167,""),IF($A169="TOTAL",SUM(INDIRECT("K4:K"&amp;ROW()-1)),""))</f>
        <v/>
      </c>
      <c r="L169" s="6" t="str">
        <f ca="1">IF(AND($A169&lt;&gt;"",$A169&lt;&gt;"TOTAL"),IF(AND('[10]PDI_OTRAS SITUACIONES ADMINISTR'!$T167&lt;&gt;"",'[10]PDI_OTRAS SITUACIONES ADMINISTR'!$T167&lt;&gt;0),'[10]PDI_OTRAS SITUACIONES ADMINISTR'!$T167,""),IF($A169="TOTAL",SUM(INDIRECT("L4:L"&amp;ROW()-1)),""))</f>
        <v/>
      </c>
      <c r="M169" s="6" t="str">
        <f t="shared" ca="1" si="41"/>
        <v/>
      </c>
      <c r="N169" s="6" t="str">
        <f ca="1">IF(AND($A169&lt;&gt;"",$A169&lt;&gt;"TOTAL"),IF(AND('[10]PDI_OTRAS SITUACIONES ADMINISTR'!$W167&lt;&gt;"",'[10]PDI_OTRAS SITUACIONES ADMINISTR'!$W167&lt;&gt;0),'[10]PDI_OTRAS SITUACIONES ADMINISTR'!$W167,""),IF($A169="TOTAL",SUM(INDIRECT("N4:N"&amp;ROW()-1)),""))</f>
        <v/>
      </c>
      <c r="O169" s="6" t="str">
        <f ca="1">IF(AND($A169&lt;&gt;"",$A169&lt;&gt;"TOTAL"),IF(AND('[10]PDI_OTRAS SITUACIONES ADMINISTR'!$Y167&lt;&gt;"",'[10]PDI_OTRAS SITUACIONES ADMINISTR'!$Y167&lt;&gt;0),'[10]PDI_OTRAS SITUACIONES ADMINISTR'!$Y167,""),IF($A169="TOTAL",SUM(INDIRECT("O4:O"&amp;ROW()-1)),""))</f>
        <v/>
      </c>
      <c r="P169" s="6" t="str">
        <f t="shared" ca="1" si="42"/>
        <v/>
      </c>
      <c r="Q169" s="6" t="str">
        <f ca="1">IF(AND($A169&lt;&gt;"",$A169&lt;&gt;"TOTAL"),IF(AND('[10]PDI_OTRAS SITUACIONES ADMINISTR'!$AB167&lt;&gt;"",'[10]PDI_OTRAS SITUACIONES ADMINISTR'!$AB167&lt;&gt;0),'[10]PDI_OTRAS SITUACIONES ADMINISTR'!$AB167,""),IF($A169="TOTAL",SUM(INDIRECT("Q4:Q"&amp;ROW()-1)),""))</f>
        <v/>
      </c>
      <c r="R169" s="6" t="str">
        <f ca="1">IF(AND($A169&lt;&gt;"",$A169&lt;&gt;"TOTAL"),IF(AND('[10]PDI_OTRAS SITUACIONES ADMINISTR'!$AD167&lt;&gt;"",'[10]PDI_OTRAS SITUACIONES ADMINISTR'!$AD167&lt;&gt;0),'[10]PDI_OTRAS SITUACIONES ADMINISTR'!$AD167,""),IF($A169="TOTAL",SUM(INDIRECT("R4:R"&amp;ROW()-1)),""))</f>
        <v/>
      </c>
      <c r="S169" s="6" t="str">
        <f t="shared" ca="1" si="43"/>
        <v/>
      </c>
      <c r="T169" s="6" t="str">
        <f ca="1">IF(AND($A169&lt;&gt;"",$A169&lt;&gt;"TOTAL"),IF(AND('[10]PDI_OTRAS SITUACIONES ADMINISTR'!$AG167&lt;&gt;"",'[10]PDI_OTRAS SITUACIONES ADMINISTR'!$AG167&lt;&gt;0),'[10]PDI_OTRAS SITUACIONES ADMINISTR'!$AG167,""),IF($A169="TOTAL",SUM(INDIRECT("T4:T"&amp;ROW()-1)),""))</f>
        <v/>
      </c>
      <c r="U169" s="6" t="str">
        <f ca="1">IF(AND($A169&lt;&gt;"",$A169&lt;&gt;"TOTAL"),IF(AND('[10]PDI_OTRAS SITUACIONES ADMINISTR'!$AI167&lt;&gt;"",'[10]PDI_OTRAS SITUACIONES ADMINISTR'!$AI167&lt;&gt;0),'[10]PDI_OTRAS SITUACIONES ADMINISTR'!$AI167,""),IF($A169="TOTAL",SUM(INDIRECT("U4:U"&amp;ROW()-1)),""))</f>
        <v/>
      </c>
      <c r="V169" s="6" t="str">
        <f t="shared" ca="1" si="44"/>
        <v/>
      </c>
      <c r="W169" s="6" t="str">
        <f ca="1">IF(AND($A169&lt;&gt;"",$A169&lt;&gt;"TOTAL"),IF(AND('[10]PDI_OTRAS SITUACIONES ADMINISTR'!$AL167&lt;&gt;"",'[10]PDI_OTRAS SITUACIONES ADMINISTR'!$AL167&lt;&gt;0),'[10]PDI_OTRAS SITUACIONES ADMINISTR'!$AL167,""),IF($A169="TOTAL",SUM(INDIRECT("W4:W"&amp;ROW()-1)),""))</f>
        <v/>
      </c>
      <c r="X169" s="6" t="str">
        <f ca="1">IF(AND($A169&lt;&gt;"",$A169&lt;&gt;"TOTAL"),IF(AND('[10]PDI_OTRAS SITUACIONES ADMINISTR'!$AN167&lt;&gt;"",'[10]PDI_OTRAS SITUACIONES ADMINISTR'!$AN167&lt;&gt;0),'[10]PDI_OTRAS SITUACIONES ADMINISTR'!$AN167,""),IF($A169="TOTAL",SUM(INDIRECT("X4:X"&amp;ROW()-1)),""))</f>
        <v/>
      </c>
      <c r="Y169" s="6" t="str">
        <f t="shared" ca="1" si="45"/>
        <v/>
      </c>
      <c r="Z169" s="6" t="str">
        <f ca="1">IF(AND($A169&lt;&gt;"",$A169&lt;&gt;"TOTAL"),IF(AND('[10]PDI_OTRAS SITUACIONES ADMINISTR'!$AQ167&lt;&gt;"",'[10]PDI_OTRAS SITUACIONES ADMINISTR'!$AQ167&lt;&gt;0),'[10]PDI_OTRAS SITUACIONES ADMINISTR'!$AQ167,""),IF($A169="TOTAL",SUM(INDIRECT("Z4:Z"&amp;ROW()-1)),""))</f>
        <v/>
      </c>
      <c r="AA169" s="6" t="str">
        <f ca="1">IF(AND($A169&lt;&gt;"",$A169&lt;&gt;"TOTAL"),IF(AND('[10]PDI_OTRAS SITUACIONES ADMINISTR'!$AS167&lt;&gt;"",'[10]PDI_OTRAS SITUACIONES ADMINISTR'!$AS167&lt;&gt;0),'[10]PDI_OTRAS SITUACIONES ADMINISTR'!$AS167,""),IF($A169="TOTAL",SUM(INDIRECT("AA4:AA"&amp;ROW()-1)),""))</f>
        <v/>
      </c>
      <c r="AB169" s="6" t="str">
        <f t="shared" ca="1" si="46"/>
        <v/>
      </c>
      <c r="AC169" s="6" t="str">
        <f ca="1">IF(AND($A169&lt;&gt;"",$A169&lt;&gt;"TOTAL"),IF(AND('[10]PDI_OTRAS SITUACIONES ADMINISTR'!$AV167&lt;&gt;"",'[10]PDI_OTRAS SITUACIONES ADMINISTR'!$AV167&lt;&gt;0),'[10]PDI_OTRAS SITUACIONES ADMINISTR'!$AV167,""),IF($A169="TOTAL",SUM(INDIRECT("AC4:AC"&amp;ROW()-1)),""))</f>
        <v/>
      </c>
      <c r="AD169" s="6" t="str">
        <f ca="1">IF(AND($A169&lt;&gt;"",$A169&lt;&gt;"TOTAL"),IF(AND('[10]PDI_OTRAS SITUACIONES ADMINISTR'!$AX167&lt;&gt;"",'[10]PDI_OTRAS SITUACIONES ADMINISTR'!$AX167&lt;&gt;0),'[10]PDI_OTRAS SITUACIONES ADMINISTR'!$AX167,""),IF($A169="TOTAL",SUM(INDIRECT("AD4:AD"&amp;ROW()-1)),""))</f>
        <v/>
      </c>
      <c r="AE169" s="6" t="str">
        <f t="shared" ca="1" si="47"/>
        <v/>
      </c>
      <c r="AF169" s="6" t="str">
        <f ca="1">IF(AND($A169&lt;&gt;"",$A169&lt;&gt;"TOTAL"),IF(AND('[10]PDI_OTRAS SITUACIONES ADMINISTR'!$BA167&lt;&gt;"",'[10]PDI_OTRAS SITUACIONES ADMINISTR'!$BA167&lt;&gt;0),'[10]PDI_OTRAS SITUACIONES ADMINISTR'!$BA167,""),IF($A169="TOTAL",SUM(INDIRECT("AF4:AF"&amp;ROW()-1)),""))</f>
        <v/>
      </c>
      <c r="AG169" s="6" t="str">
        <f ca="1">IF(AND($A169&lt;&gt;"",$A169&lt;&gt;"TOTAL"),IF(AND('[10]PDI_OTRAS SITUACIONES ADMINISTR'!$BC167&lt;&gt;"",'[10]PDI_OTRAS SITUACIONES ADMINISTR'!$BC167&lt;&gt;0),'[10]PDI_OTRAS SITUACIONES ADMINISTR'!$BC167,""),IF($A169="TOTAL",SUM(INDIRECT("AG4:AG"&amp;ROW()-1)),""))</f>
        <v/>
      </c>
      <c r="AH169" s="6" t="str">
        <f t="shared" ca="1" si="48"/>
        <v/>
      </c>
      <c r="AI169" s="6" t="str">
        <f ca="1">IF(AND($A169&lt;&gt;"",$A169&lt;&gt;"TOTAL"),IF(AND('[10]PDI_OTRAS SITUACIONES ADMINISTR'!$BF167&lt;&gt;"",'[10]PDI_OTRAS SITUACIONES ADMINISTR'!$BF167&lt;&gt;0),'[10]PDI_OTRAS SITUACIONES ADMINISTR'!$BF167,""),IF($A169="TOTAL",SUM(INDIRECT("AI4:AI"&amp;ROW()-1)),""))</f>
        <v/>
      </c>
      <c r="AJ169" s="6" t="str">
        <f ca="1">IF(AND($A169&lt;&gt;"",$A169&lt;&gt;"TOTAL"),IF(AND('[10]PDI_OTRAS SITUACIONES ADMINISTR'!$BH167&lt;&gt;"",'[10]PDI_OTRAS SITUACIONES ADMINISTR'!$BH167&lt;&gt;0),'[10]PDI_OTRAS SITUACIONES ADMINISTR'!$BH167,""),IF($A169="TOTAL",SUM(INDIRECT("AJ4:AJ"&amp;ROW()-1)),""))</f>
        <v/>
      </c>
      <c r="AK169" s="6" t="str">
        <f t="shared" ca="1" si="49"/>
        <v/>
      </c>
      <c r="AL169" s="6" t="str">
        <f ca="1">IF(AND($A169&lt;&gt;"",$A169&lt;&gt;"TOTAL"),IF(AND('[10]PDI_OTRAS SITUACIONES ADMINISTR'!$BK167&lt;&gt;"",'[10]PDI_OTRAS SITUACIONES ADMINISTR'!$BK167&lt;&gt;0),'[10]PDI_OTRAS SITUACIONES ADMINISTR'!$BK167,""),IF($A169="TOTAL",SUM(INDIRECT("AL4:AL"&amp;ROW()-1)),""))</f>
        <v/>
      </c>
      <c r="AM169" s="6" t="str">
        <f ca="1">IF(AND($A169&lt;&gt;"",$A169&lt;&gt;"TOTAL"),IF(AND('[10]PDI_OTRAS SITUACIONES ADMINISTR'!$BM167&lt;&gt;"",'[10]PDI_OTRAS SITUACIONES ADMINISTR'!$BM167&lt;&gt;0),'[10]PDI_OTRAS SITUACIONES ADMINISTR'!$BM167,""),IF($A169="TOTAL",SUM(INDIRECT("AM4:AM"&amp;ROW()-1)),""))</f>
        <v/>
      </c>
      <c r="AN169" s="6" t="str">
        <f t="shared" ca="1" si="50"/>
        <v/>
      </c>
      <c r="AO169" s="6" t="str">
        <f ca="1">IF(AND($A169&lt;&gt;"",$A169&lt;&gt;"TOTAL"),IF(AND('[10]PDI_OTRAS SITUACIONES ADMINISTR'!$BP167&lt;&gt;"",'[10]PDI_OTRAS SITUACIONES ADMINISTR'!$BP167&lt;&gt;0),'[10]PDI_OTRAS SITUACIONES ADMINISTR'!$BP167,""),IF($A169="TOTAL",SUM(INDIRECT("AO4:AO"&amp;ROW()-1)),""))</f>
        <v/>
      </c>
      <c r="AP169" s="6" t="str">
        <f ca="1">IF(AND($A169&lt;&gt;"",$A169&lt;&gt;"TOTAL"),IF(AND('[10]PDI_OTRAS SITUACIONES ADMINISTR'!$BR167&lt;&gt;"",'[10]PDI_OTRAS SITUACIONES ADMINISTR'!$BR167&lt;&gt;0),'[10]PDI_OTRAS SITUACIONES ADMINISTR'!$BR167,""),IF($A169="TOTAL",SUM(INDIRECT("AP4:AP"&amp;ROW()-1)),""))</f>
        <v/>
      </c>
      <c r="AQ169" s="6" t="str">
        <f t="shared" ca="1" si="51"/>
        <v/>
      </c>
      <c r="AR169" s="6" t="str">
        <f ca="1">IF(AND($A169&lt;&gt;"",$A169&lt;&gt;"TOTAL"),IF(AND('[10]PDI_OTRAS SITUACIONES ADMINISTR'!$BU167&lt;&gt;"",'[10]PDI_OTRAS SITUACIONES ADMINISTR'!$BU167&lt;&gt;0),'[10]PDI_OTRAS SITUACIONES ADMINISTR'!$BU167,""),IF($A169="TOTAL",SUM(INDIRECT("AR4:AR"&amp;ROW()-1)),""))</f>
        <v/>
      </c>
      <c r="AS169" s="6" t="str">
        <f ca="1">IF(AND($A169&lt;&gt;"",$A169&lt;&gt;"TOTAL"),IF(AND('[10]PDI_OTRAS SITUACIONES ADMINISTR'!$BW167&lt;&gt;"",'[10]PDI_OTRAS SITUACIONES ADMINISTR'!$BW167&lt;&gt;0),'[10]PDI_OTRAS SITUACIONES ADMINISTR'!$BW167,""),IF($A169="TOTAL",SUM(INDIRECT("AS4:AS"&amp;ROW()-1)),""))</f>
        <v/>
      </c>
      <c r="AT169" s="6" t="str">
        <f t="shared" ca="1" si="52"/>
        <v/>
      </c>
      <c r="AU169" s="6" t="str">
        <f ca="1">IF(AND($A169&lt;&gt;"",$A169&lt;&gt;"TOTAL"),IF(AND('[10]PDI_OTRAS SITUACIONES ADMINISTR'!$BZ167&lt;&gt;"",'[10]PDI_OTRAS SITUACIONES ADMINISTR'!$BZ167&lt;&gt;0),'[10]PDI_OTRAS SITUACIONES ADMINISTR'!$BZ167,""),IF($A169="TOTAL",SUM(INDIRECT("AU4:AU"&amp;ROW()-1)),""))</f>
        <v/>
      </c>
      <c r="AV169" s="6" t="str">
        <f ca="1">IF(AND($A169&lt;&gt;"",$A169&lt;&gt;"TOTAL"),IF(AND('[10]PDI_OTRAS SITUACIONES ADMINISTR'!$CB167&lt;&gt;"",'[10]PDI_OTRAS SITUACIONES ADMINISTR'!$CB167&lt;&gt;0),'[10]PDI_OTRAS SITUACIONES ADMINISTR'!$CB167,""),IF($A169="TOTAL",SUM(INDIRECT("AV4:AV"&amp;ROW()-1)),""))</f>
        <v/>
      </c>
      <c r="AW169" s="6" t="str">
        <f t="shared" ca="1" si="53"/>
        <v/>
      </c>
      <c r="AX169" s="6" t="str">
        <f ca="1">IF(AND($A169&lt;&gt;"",$A169&lt;&gt;"TOTAL"),IF(AND('[10]PDI_OTRAS SITUACIONES ADMINISTR'!$CE167&lt;&gt;"",'[10]PDI_OTRAS SITUACIONES ADMINISTR'!$CE167&lt;&gt;0),'[10]PDI_OTRAS SITUACIONES ADMINISTR'!$CE167,""),IF($A169="TOTAL",SUM(INDIRECT("AX4:AX"&amp;ROW()-1)),""))</f>
        <v/>
      </c>
      <c r="AY169" s="6" t="str">
        <f ca="1">IF(AND($A169&lt;&gt;"",$A169&lt;&gt;"TOTAL"),IF(AND('[10]PDI_OTRAS SITUACIONES ADMINISTR'!$CG167&lt;&gt;"",'[10]PDI_OTRAS SITUACIONES ADMINISTR'!$CG167&lt;&gt;0),'[10]PDI_OTRAS SITUACIONES ADMINISTR'!$CG167,""),IF($A169="TOTAL",SUM(INDIRECT("AY4:AY"&amp;ROW()-1)),""))</f>
        <v/>
      </c>
      <c r="AZ169" s="6" t="str">
        <f t="shared" ca="1" si="54"/>
        <v/>
      </c>
      <c r="BA169" s="6" t="str">
        <f ca="1">IF(AND($A169&lt;&gt;"",$A169&lt;&gt;"TOTAL"),IF(AND('[10]PDI_OTRAS SITUACIONES ADMINISTR'!$CJ167&lt;&gt;"",'[10]PDI_OTRAS SITUACIONES ADMINISTR'!$CJ167&lt;&gt;0),'[10]PDI_OTRAS SITUACIONES ADMINISTR'!$CJ167,""),IF($A169="TOTAL",SUM(INDIRECT("BA4:BA"&amp;ROW()-1)),""))</f>
        <v/>
      </c>
      <c r="BB169" s="6" t="str">
        <f ca="1">IF(AND($A169&lt;&gt;"",$A169&lt;&gt;"TOTAL"),IF(AND('[10]PDI_OTRAS SITUACIONES ADMINISTR'!$CL167&lt;&gt;"",'[10]PDI_OTRAS SITUACIONES ADMINISTR'!$CL167&lt;&gt;0),'[10]PDI_OTRAS SITUACIONES ADMINISTR'!$CL167,""),IF($A169="TOTAL",SUM(INDIRECT("BB4:BB"&amp;ROW()-1)),""))</f>
        <v/>
      </c>
      <c r="BC169" s="6" t="str">
        <f t="shared" ca="1" si="55"/>
        <v/>
      </c>
      <c r="BD169" s="6" t="str">
        <f ca="1">IF(AND($A169&lt;&gt;"",$A169&lt;&gt;"TOTAL"),IF(AND('[10]PDI_OTRAS SITUACIONES ADMINISTR'!$CO167&lt;&gt;"",'[10]PDI_OTRAS SITUACIONES ADMINISTR'!$CO167&lt;&gt;0),'[10]PDI_OTRAS SITUACIONES ADMINISTR'!$CO167,""),IF($A169="TOTAL",SUM(INDIRECT("BD4:BD"&amp;ROW()-1)),""))</f>
        <v/>
      </c>
      <c r="BE169" s="6" t="str">
        <f ca="1">IF(AND($A169&lt;&gt;"",$A169&lt;&gt;"TOTAL"),IF(AND('[10]PDI_OTRAS SITUACIONES ADMINISTR'!$CQ167&lt;&gt;"",'[10]PDI_OTRAS SITUACIONES ADMINISTR'!$CQ167&lt;&gt;0),'[10]PDI_OTRAS SITUACIONES ADMINISTR'!$CQ167,""),IF($A169="TOTAL",SUM(INDIRECT("BE4:BE"&amp;ROW()-1)),""))</f>
        <v/>
      </c>
      <c r="BF169" s="6" t="str">
        <f t="shared" ca="1" si="56"/>
        <v/>
      </c>
    </row>
    <row r="170" spans="1:58" x14ac:dyDescent="0.2">
      <c r="A170" s="19" t="str">
        <f>IF('[10]PDI_OTRAS SITUACIONES ADMINISTR'!$B168&lt;&gt;"",'[10]PDI_OTRAS SITUACIONES ADMINISTR'!$B168,IF(AND('[10]PDI_OTRAS SITUACIONES ADMINISTR'!$B168="",'[10]PDI_OTRAS SITUACIONES ADMINISTR'!$B169="",'[10]PDI_OTRAS SITUACIONES ADMINISTR'!$B167=""),"","TOTAL"))</f>
        <v/>
      </c>
      <c r="B170" s="6" t="str">
        <f ca="1">IF(AND($A170&lt;&gt;"",$A170&lt;&gt;"TOTAL"),IF(AND('[10]PDI_OTRAS SITUACIONES ADMINISTR'!$C168&lt;&gt;"",'[10]PDI_OTRAS SITUACIONES ADMINISTR'!$C168&lt;&gt;0),'[10]PDI_OTRAS SITUACIONES ADMINISTR'!$C168,""),IF($A170="TOTAL",SUM(INDIRECT("B4:B"&amp;ROW()-1)),""))</f>
        <v/>
      </c>
      <c r="C170" s="6" t="str">
        <f ca="1">IF(AND($A170&lt;&gt;"",$A170&lt;&gt;"TOTAL"),IF(AND('[10]PDI_OTRAS SITUACIONES ADMINISTR'!$E168&lt;&gt;"",'[10]PDI_OTRAS SITUACIONES ADMINISTR'!$E168&lt;&gt;0),'[10]PDI_OTRAS SITUACIONES ADMINISTR'!$E168,""),IF($A170="TOTAL",SUM(INDIRECT("C4:C"&amp;ROW()-1)),""))</f>
        <v/>
      </c>
      <c r="D170" s="6" t="str">
        <f t="shared" ca="1" si="38"/>
        <v/>
      </c>
      <c r="E170" s="6" t="str">
        <f ca="1">IF(AND($A170&lt;&gt;"",$A170&lt;&gt;"TOTAL"),IF(AND('[10]PDI_OTRAS SITUACIONES ADMINISTR'!$H168&lt;&gt;"",'[10]PDI_OTRAS SITUACIONES ADMINISTR'!$H168&lt;&gt;0),'[10]PDI_OTRAS SITUACIONES ADMINISTR'!$H168,""),IF($A170="TOTAL",SUM(INDIRECT("E4:E"&amp;ROW()-1)),""))</f>
        <v/>
      </c>
      <c r="F170" s="6" t="str">
        <f ca="1">IF(AND($A170&lt;&gt;"",$A170&lt;&gt;"TOTAL"),IF(AND('[10]PDI_OTRAS SITUACIONES ADMINISTR'!$J168&lt;&gt;"",'[10]PDI_OTRAS SITUACIONES ADMINISTR'!$J168&lt;&gt;0),'[10]PDI_OTRAS SITUACIONES ADMINISTR'!$J168,""),IF($A170="TOTAL",SUM(INDIRECT("F4:F"&amp;ROW()-1)),""))</f>
        <v/>
      </c>
      <c r="G170" s="6" t="str">
        <f t="shared" ca="1" si="39"/>
        <v/>
      </c>
      <c r="H170" s="6" t="str">
        <f ca="1">IF(AND($A170&lt;&gt;"",$A170&lt;&gt;"TOTAL"),IF(AND('[10]PDI_OTRAS SITUACIONES ADMINISTR'!$M168&lt;&gt;"",'[10]PDI_OTRAS SITUACIONES ADMINISTR'!$M168&lt;&gt;0),'[10]PDI_OTRAS SITUACIONES ADMINISTR'!$M168,""),IF($A170="TOTAL",SUM(INDIRECT("H4:H"&amp;ROW()-1)),""))</f>
        <v/>
      </c>
      <c r="I170" s="6" t="str">
        <f ca="1">IF(AND($A170&lt;&gt;"",$A170&lt;&gt;"TOTAL"),IF(AND('[10]PDI_OTRAS SITUACIONES ADMINISTR'!$O168&lt;&gt;"",'[10]PDI_OTRAS SITUACIONES ADMINISTR'!$O168&lt;&gt;0),'[10]PDI_OTRAS SITUACIONES ADMINISTR'!$O168,""),IF($A170="TOTAL",SUM(INDIRECT("I4:I"&amp;ROW()-1)),""))</f>
        <v/>
      </c>
      <c r="J170" s="6" t="str">
        <f t="shared" ca="1" si="40"/>
        <v/>
      </c>
      <c r="K170" s="6" t="str">
        <f ca="1">IF(AND($A170&lt;&gt;"",$A170&lt;&gt;"TOTAL"),IF(AND('[10]PDI_OTRAS SITUACIONES ADMINISTR'!$R168&lt;&gt;"",'[10]PDI_OTRAS SITUACIONES ADMINISTR'!$R168&lt;&gt;0),'[10]PDI_OTRAS SITUACIONES ADMINISTR'!$R168,""),IF($A170="TOTAL",SUM(INDIRECT("K4:K"&amp;ROW()-1)),""))</f>
        <v/>
      </c>
      <c r="L170" s="6" t="str">
        <f ca="1">IF(AND($A170&lt;&gt;"",$A170&lt;&gt;"TOTAL"),IF(AND('[10]PDI_OTRAS SITUACIONES ADMINISTR'!$T168&lt;&gt;"",'[10]PDI_OTRAS SITUACIONES ADMINISTR'!$T168&lt;&gt;0),'[10]PDI_OTRAS SITUACIONES ADMINISTR'!$T168,""),IF($A170="TOTAL",SUM(INDIRECT("L4:L"&amp;ROW()-1)),""))</f>
        <v/>
      </c>
      <c r="M170" s="6" t="str">
        <f t="shared" ca="1" si="41"/>
        <v/>
      </c>
      <c r="N170" s="6" t="str">
        <f ca="1">IF(AND($A170&lt;&gt;"",$A170&lt;&gt;"TOTAL"),IF(AND('[10]PDI_OTRAS SITUACIONES ADMINISTR'!$W168&lt;&gt;"",'[10]PDI_OTRAS SITUACIONES ADMINISTR'!$W168&lt;&gt;0),'[10]PDI_OTRAS SITUACIONES ADMINISTR'!$W168,""),IF($A170="TOTAL",SUM(INDIRECT("N4:N"&amp;ROW()-1)),""))</f>
        <v/>
      </c>
      <c r="O170" s="6" t="str">
        <f ca="1">IF(AND($A170&lt;&gt;"",$A170&lt;&gt;"TOTAL"),IF(AND('[10]PDI_OTRAS SITUACIONES ADMINISTR'!$Y168&lt;&gt;"",'[10]PDI_OTRAS SITUACIONES ADMINISTR'!$Y168&lt;&gt;0),'[10]PDI_OTRAS SITUACIONES ADMINISTR'!$Y168,""),IF($A170="TOTAL",SUM(INDIRECT("O4:O"&amp;ROW()-1)),""))</f>
        <v/>
      </c>
      <c r="P170" s="6" t="str">
        <f t="shared" ca="1" si="42"/>
        <v/>
      </c>
      <c r="Q170" s="6" t="str">
        <f ca="1">IF(AND($A170&lt;&gt;"",$A170&lt;&gt;"TOTAL"),IF(AND('[10]PDI_OTRAS SITUACIONES ADMINISTR'!$AB168&lt;&gt;"",'[10]PDI_OTRAS SITUACIONES ADMINISTR'!$AB168&lt;&gt;0),'[10]PDI_OTRAS SITUACIONES ADMINISTR'!$AB168,""),IF($A170="TOTAL",SUM(INDIRECT("Q4:Q"&amp;ROW()-1)),""))</f>
        <v/>
      </c>
      <c r="R170" s="6" t="str">
        <f ca="1">IF(AND($A170&lt;&gt;"",$A170&lt;&gt;"TOTAL"),IF(AND('[10]PDI_OTRAS SITUACIONES ADMINISTR'!$AD168&lt;&gt;"",'[10]PDI_OTRAS SITUACIONES ADMINISTR'!$AD168&lt;&gt;0),'[10]PDI_OTRAS SITUACIONES ADMINISTR'!$AD168,""),IF($A170="TOTAL",SUM(INDIRECT("R4:R"&amp;ROW()-1)),""))</f>
        <v/>
      </c>
      <c r="S170" s="6" t="str">
        <f t="shared" ca="1" si="43"/>
        <v/>
      </c>
      <c r="T170" s="6" t="str">
        <f ca="1">IF(AND($A170&lt;&gt;"",$A170&lt;&gt;"TOTAL"),IF(AND('[10]PDI_OTRAS SITUACIONES ADMINISTR'!$AG168&lt;&gt;"",'[10]PDI_OTRAS SITUACIONES ADMINISTR'!$AG168&lt;&gt;0),'[10]PDI_OTRAS SITUACIONES ADMINISTR'!$AG168,""),IF($A170="TOTAL",SUM(INDIRECT("T4:T"&amp;ROW()-1)),""))</f>
        <v/>
      </c>
      <c r="U170" s="6" t="str">
        <f ca="1">IF(AND($A170&lt;&gt;"",$A170&lt;&gt;"TOTAL"),IF(AND('[10]PDI_OTRAS SITUACIONES ADMINISTR'!$AI168&lt;&gt;"",'[10]PDI_OTRAS SITUACIONES ADMINISTR'!$AI168&lt;&gt;0),'[10]PDI_OTRAS SITUACIONES ADMINISTR'!$AI168,""),IF($A170="TOTAL",SUM(INDIRECT("U4:U"&amp;ROW()-1)),""))</f>
        <v/>
      </c>
      <c r="V170" s="6" t="str">
        <f t="shared" ca="1" si="44"/>
        <v/>
      </c>
      <c r="W170" s="6" t="str">
        <f ca="1">IF(AND($A170&lt;&gt;"",$A170&lt;&gt;"TOTAL"),IF(AND('[10]PDI_OTRAS SITUACIONES ADMINISTR'!$AL168&lt;&gt;"",'[10]PDI_OTRAS SITUACIONES ADMINISTR'!$AL168&lt;&gt;0),'[10]PDI_OTRAS SITUACIONES ADMINISTR'!$AL168,""),IF($A170="TOTAL",SUM(INDIRECT("W4:W"&amp;ROW()-1)),""))</f>
        <v/>
      </c>
      <c r="X170" s="6" t="str">
        <f ca="1">IF(AND($A170&lt;&gt;"",$A170&lt;&gt;"TOTAL"),IF(AND('[10]PDI_OTRAS SITUACIONES ADMINISTR'!$AN168&lt;&gt;"",'[10]PDI_OTRAS SITUACIONES ADMINISTR'!$AN168&lt;&gt;0),'[10]PDI_OTRAS SITUACIONES ADMINISTR'!$AN168,""),IF($A170="TOTAL",SUM(INDIRECT("X4:X"&amp;ROW()-1)),""))</f>
        <v/>
      </c>
      <c r="Y170" s="6" t="str">
        <f t="shared" ca="1" si="45"/>
        <v/>
      </c>
      <c r="Z170" s="6" t="str">
        <f ca="1">IF(AND($A170&lt;&gt;"",$A170&lt;&gt;"TOTAL"),IF(AND('[10]PDI_OTRAS SITUACIONES ADMINISTR'!$AQ168&lt;&gt;"",'[10]PDI_OTRAS SITUACIONES ADMINISTR'!$AQ168&lt;&gt;0),'[10]PDI_OTRAS SITUACIONES ADMINISTR'!$AQ168,""),IF($A170="TOTAL",SUM(INDIRECT("Z4:Z"&amp;ROW()-1)),""))</f>
        <v/>
      </c>
      <c r="AA170" s="6" t="str">
        <f ca="1">IF(AND($A170&lt;&gt;"",$A170&lt;&gt;"TOTAL"),IF(AND('[10]PDI_OTRAS SITUACIONES ADMINISTR'!$AS168&lt;&gt;"",'[10]PDI_OTRAS SITUACIONES ADMINISTR'!$AS168&lt;&gt;0),'[10]PDI_OTRAS SITUACIONES ADMINISTR'!$AS168,""),IF($A170="TOTAL",SUM(INDIRECT("AA4:AA"&amp;ROW()-1)),""))</f>
        <v/>
      </c>
      <c r="AB170" s="6" t="str">
        <f t="shared" ca="1" si="46"/>
        <v/>
      </c>
      <c r="AC170" s="6" t="str">
        <f ca="1">IF(AND($A170&lt;&gt;"",$A170&lt;&gt;"TOTAL"),IF(AND('[10]PDI_OTRAS SITUACIONES ADMINISTR'!$AV168&lt;&gt;"",'[10]PDI_OTRAS SITUACIONES ADMINISTR'!$AV168&lt;&gt;0),'[10]PDI_OTRAS SITUACIONES ADMINISTR'!$AV168,""),IF($A170="TOTAL",SUM(INDIRECT("AC4:AC"&amp;ROW()-1)),""))</f>
        <v/>
      </c>
      <c r="AD170" s="6" t="str">
        <f ca="1">IF(AND($A170&lt;&gt;"",$A170&lt;&gt;"TOTAL"),IF(AND('[10]PDI_OTRAS SITUACIONES ADMINISTR'!$AX168&lt;&gt;"",'[10]PDI_OTRAS SITUACIONES ADMINISTR'!$AX168&lt;&gt;0),'[10]PDI_OTRAS SITUACIONES ADMINISTR'!$AX168,""),IF($A170="TOTAL",SUM(INDIRECT("AD4:AD"&amp;ROW()-1)),""))</f>
        <v/>
      </c>
      <c r="AE170" s="6" t="str">
        <f t="shared" ca="1" si="47"/>
        <v/>
      </c>
      <c r="AF170" s="6" t="str">
        <f ca="1">IF(AND($A170&lt;&gt;"",$A170&lt;&gt;"TOTAL"),IF(AND('[10]PDI_OTRAS SITUACIONES ADMINISTR'!$BA168&lt;&gt;"",'[10]PDI_OTRAS SITUACIONES ADMINISTR'!$BA168&lt;&gt;0),'[10]PDI_OTRAS SITUACIONES ADMINISTR'!$BA168,""),IF($A170="TOTAL",SUM(INDIRECT("AF4:AF"&amp;ROW()-1)),""))</f>
        <v/>
      </c>
      <c r="AG170" s="6" t="str">
        <f ca="1">IF(AND($A170&lt;&gt;"",$A170&lt;&gt;"TOTAL"),IF(AND('[10]PDI_OTRAS SITUACIONES ADMINISTR'!$BC168&lt;&gt;"",'[10]PDI_OTRAS SITUACIONES ADMINISTR'!$BC168&lt;&gt;0),'[10]PDI_OTRAS SITUACIONES ADMINISTR'!$BC168,""),IF($A170="TOTAL",SUM(INDIRECT("AG4:AG"&amp;ROW()-1)),""))</f>
        <v/>
      </c>
      <c r="AH170" s="6" t="str">
        <f t="shared" ca="1" si="48"/>
        <v/>
      </c>
      <c r="AI170" s="6" t="str">
        <f ca="1">IF(AND($A170&lt;&gt;"",$A170&lt;&gt;"TOTAL"),IF(AND('[10]PDI_OTRAS SITUACIONES ADMINISTR'!$BF168&lt;&gt;"",'[10]PDI_OTRAS SITUACIONES ADMINISTR'!$BF168&lt;&gt;0),'[10]PDI_OTRAS SITUACIONES ADMINISTR'!$BF168,""),IF($A170="TOTAL",SUM(INDIRECT("AI4:AI"&amp;ROW()-1)),""))</f>
        <v/>
      </c>
      <c r="AJ170" s="6" t="str">
        <f ca="1">IF(AND($A170&lt;&gt;"",$A170&lt;&gt;"TOTAL"),IF(AND('[10]PDI_OTRAS SITUACIONES ADMINISTR'!$BH168&lt;&gt;"",'[10]PDI_OTRAS SITUACIONES ADMINISTR'!$BH168&lt;&gt;0),'[10]PDI_OTRAS SITUACIONES ADMINISTR'!$BH168,""),IF($A170="TOTAL",SUM(INDIRECT("AJ4:AJ"&amp;ROW()-1)),""))</f>
        <v/>
      </c>
      <c r="AK170" s="6" t="str">
        <f t="shared" ca="1" si="49"/>
        <v/>
      </c>
      <c r="AL170" s="6" t="str">
        <f ca="1">IF(AND($A170&lt;&gt;"",$A170&lt;&gt;"TOTAL"),IF(AND('[10]PDI_OTRAS SITUACIONES ADMINISTR'!$BK168&lt;&gt;"",'[10]PDI_OTRAS SITUACIONES ADMINISTR'!$BK168&lt;&gt;0),'[10]PDI_OTRAS SITUACIONES ADMINISTR'!$BK168,""),IF($A170="TOTAL",SUM(INDIRECT("AL4:AL"&amp;ROW()-1)),""))</f>
        <v/>
      </c>
      <c r="AM170" s="6" t="str">
        <f ca="1">IF(AND($A170&lt;&gt;"",$A170&lt;&gt;"TOTAL"),IF(AND('[10]PDI_OTRAS SITUACIONES ADMINISTR'!$BM168&lt;&gt;"",'[10]PDI_OTRAS SITUACIONES ADMINISTR'!$BM168&lt;&gt;0),'[10]PDI_OTRAS SITUACIONES ADMINISTR'!$BM168,""),IF($A170="TOTAL",SUM(INDIRECT("AM4:AM"&amp;ROW()-1)),""))</f>
        <v/>
      </c>
      <c r="AN170" s="6" t="str">
        <f t="shared" ca="1" si="50"/>
        <v/>
      </c>
      <c r="AO170" s="6" t="str">
        <f ca="1">IF(AND($A170&lt;&gt;"",$A170&lt;&gt;"TOTAL"),IF(AND('[10]PDI_OTRAS SITUACIONES ADMINISTR'!$BP168&lt;&gt;"",'[10]PDI_OTRAS SITUACIONES ADMINISTR'!$BP168&lt;&gt;0),'[10]PDI_OTRAS SITUACIONES ADMINISTR'!$BP168,""),IF($A170="TOTAL",SUM(INDIRECT("AO4:AO"&amp;ROW()-1)),""))</f>
        <v/>
      </c>
      <c r="AP170" s="6" t="str">
        <f ca="1">IF(AND($A170&lt;&gt;"",$A170&lt;&gt;"TOTAL"),IF(AND('[10]PDI_OTRAS SITUACIONES ADMINISTR'!$BR168&lt;&gt;"",'[10]PDI_OTRAS SITUACIONES ADMINISTR'!$BR168&lt;&gt;0),'[10]PDI_OTRAS SITUACIONES ADMINISTR'!$BR168,""),IF($A170="TOTAL",SUM(INDIRECT("AP4:AP"&amp;ROW()-1)),""))</f>
        <v/>
      </c>
      <c r="AQ170" s="6" t="str">
        <f t="shared" ca="1" si="51"/>
        <v/>
      </c>
      <c r="AR170" s="6" t="str">
        <f ca="1">IF(AND($A170&lt;&gt;"",$A170&lt;&gt;"TOTAL"),IF(AND('[10]PDI_OTRAS SITUACIONES ADMINISTR'!$BU168&lt;&gt;"",'[10]PDI_OTRAS SITUACIONES ADMINISTR'!$BU168&lt;&gt;0),'[10]PDI_OTRAS SITUACIONES ADMINISTR'!$BU168,""),IF($A170="TOTAL",SUM(INDIRECT("AR4:AR"&amp;ROW()-1)),""))</f>
        <v/>
      </c>
      <c r="AS170" s="6" t="str">
        <f ca="1">IF(AND($A170&lt;&gt;"",$A170&lt;&gt;"TOTAL"),IF(AND('[10]PDI_OTRAS SITUACIONES ADMINISTR'!$BW168&lt;&gt;"",'[10]PDI_OTRAS SITUACIONES ADMINISTR'!$BW168&lt;&gt;0),'[10]PDI_OTRAS SITUACIONES ADMINISTR'!$BW168,""),IF($A170="TOTAL",SUM(INDIRECT("AS4:AS"&amp;ROW()-1)),""))</f>
        <v/>
      </c>
      <c r="AT170" s="6" t="str">
        <f t="shared" ca="1" si="52"/>
        <v/>
      </c>
      <c r="AU170" s="6" t="str">
        <f ca="1">IF(AND($A170&lt;&gt;"",$A170&lt;&gt;"TOTAL"),IF(AND('[10]PDI_OTRAS SITUACIONES ADMINISTR'!$BZ168&lt;&gt;"",'[10]PDI_OTRAS SITUACIONES ADMINISTR'!$BZ168&lt;&gt;0),'[10]PDI_OTRAS SITUACIONES ADMINISTR'!$BZ168,""),IF($A170="TOTAL",SUM(INDIRECT("AU4:AU"&amp;ROW()-1)),""))</f>
        <v/>
      </c>
      <c r="AV170" s="6" t="str">
        <f ca="1">IF(AND($A170&lt;&gt;"",$A170&lt;&gt;"TOTAL"),IF(AND('[10]PDI_OTRAS SITUACIONES ADMINISTR'!$CB168&lt;&gt;"",'[10]PDI_OTRAS SITUACIONES ADMINISTR'!$CB168&lt;&gt;0),'[10]PDI_OTRAS SITUACIONES ADMINISTR'!$CB168,""),IF($A170="TOTAL",SUM(INDIRECT("AV4:AV"&amp;ROW()-1)),""))</f>
        <v/>
      </c>
      <c r="AW170" s="6" t="str">
        <f t="shared" ca="1" si="53"/>
        <v/>
      </c>
      <c r="AX170" s="6" t="str">
        <f ca="1">IF(AND($A170&lt;&gt;"",$A170&lt;&gt;"TOTAL"),IF(AND('[10]PDI_OTRAS SITUACIONES ADMINISTR'!$CE168&lt;&gt;"",'[10]PDI_OTRAS SITUACIONES ADMINISTR'!$CE168&lt;&gt;0),'[10]PDI_OTRAS SITUACIONES ADMINISTR'!$CE168,""),IF($A170="TOTAL",SUM(INDIRECT("AX4:AX"&amp;ROW()-1)),""))</f>
        <v/>
      </c>
      <c r="AY170" s="6" t="str">
        <f ca="1">IF(AND($A170&lt;&gt;"",$A170&lt;&gt;"TOTAL"),IF(AND('[10]PDI_OTRAS SITUACIONES ADMINISTR'!$CG168&lt;&gt;"",'[10]PDI_OTRAS SITUACIONES ADMINISTR'!$CG168&lt;&gt;0),'[10]PDI_OTRAS SITUACIONES ADMINISTR'!$CG168,""),IF($A170="TOTAL",SUM(INDIRECT("AY4:AY"&amp;ROW()-1)),""))</f>
        <v/>
      </c>
      <c r="AZ170" s="6" t="str">
        <f t="shared" ca="1" si="54"/>
        <v/>
      </c>
      <c r="BA170" s="6" t="str">
        <f ca="1">IF(AND($A170&lt;&gt;"",$A170&lt;&gt;"TOTAL"),IF(AND('[10]PDI_OTRAS SITUACIONES ADMINISTR'!$CJ168&lt;&gt;"",'[10]PDI_OTRAS SITUACIONES ADMINISTR'!$CJ168&lt;&gt;0),'[10]PDI_OTRAS SITUACIONES ADMINISTR'!$CJ168,""),IF($A170="TOTAL",SUM(INDIRECT("BA4:BA"&amp;ROW()-1)),""))</f>
        <v/>
      </c>
      <c r="BB170" s="6" t="str">
        <f ca="1">IF(AND($A170&lt;&gt;"",$A170&lt;&gt;"TOTAL"),IF(AND('[10]PDI_OTRAS SITUACIONES ADMINISTR'!$CL168&lt;&gt;"",'[10]PDI_OTRAS SITUACIONES ADMINISTR'!$CL168&lt;&gt;0),'[10]PDI_OTRAS SITUACIONES ADMINISTR'!$CL168,""),IF($A170="TOTAL",SUM(INDIRECT("BB4:BB"&amp;ROW()-1)),""))</f>
        <v/>
      </c>
      <c r="BC170" s="6" t="str">
        <f t="shared" ca="1" si="55"/>
        <v/>
      </c>
      <c r="BD170" s="6" t="str">
        <f ca="1">IF(AND($A170&lt;&gt;"",$A170&lt;&gt;"TOTAL"),IF(AND('[10]PDI_OTRAS SITUACIONES ADMINISTR'!$CO168&lt;&gt;"",'[10]PDI_OTRAS SITUACIONES ADMINISTR'!$CO168&lt;&gt;0),'[10]PDI_OTRAS SITUACIONES ADMINISTR'!$CO168,""),IF($A170="TOTAL",SUM(INDIRECT("BD4:BD"&amp;ROW()-1)),""))</f>
        <v/>
      </c>
      <c r="BE170" s="6" t="str">
        <f ca="1">IF(AND($A170&lt;&gt;"",$A170&lt;&gt;"TOTAL"),IF(AND('[10]PDI_OTRAS SITUACIONES ADMINISTR'!$CQ168&lt;&gt;"",'[10]PDI_OTRAS SITUACIONES ADMINISTR'!$CQ168&lt;&gt;0),'[10]PDI_OTRAS SITUACIONES ADMINISTR'!$CQ168,""),IF($A170="TOTAL",SUM(INDIRECT("BE4:BE"&amp;ROW()-1)),""))</f>
        <v/>
      </c>
      <c r="BF170" s="6" t="str">
        <f t="shared" ca="1" si="56"/>
        <v/>
      </c>
    </row>
    <row r="171" spans="1:58" x14ac:dyDescent="0.2">
      <c r="A171" s="19" t="str">
        <f>IF('[10]PDI_OTRAS SITUACIONES ADMINISTR'!$B169&lt;&gt;"",'[10]PDI_OTRAS SITUACIONES ADMINISTR'!$B169,IF(AND('[10]PDI_OTRAS SITUACIONES ADMINISTR'!$B169="",'[10]PDI_OTRAS SITUACIONES ADMINISTR'!$B170="",'[10]PDI_OTRAS SITUACIONES ADMINISTR'!$B168=""),"","TOTAL"))</f>
        <v/>
      </c>
      <c r="B171" s="6" t="str">
        <f ca="1">IF(AND($A171&lt;&gt;"",$A171&lt;&gt;"TOTAL"),IF(AND('[10]PDI_OTRAS SITUACIONES ADMINISTR'!$C169&lt;&gt;"",'[10]PDI_OTRAS SITUACIONES ADMINISTR'!$C169&lt;&gt;0),'[10]PDI_OTRAS SITUACIONES ADMINISTR'!$C169,""),IF($A171="TOTAL",SUM(INDIRECT("B4:B"&amp;ROW()-1)),""))</f>
        <v/>
      </c>
      <c r="C171" s="6" t="str">
        <f ca="1">IF(AND($A171&lt;&gt;"",$A171&lt;&gt;"TOTAL"),IF(AND('[10]PDI_OTRAS SITUACIONES ADMINISTR'!$E169&lt;&gt;"",'[10]PDI_OTRAS SITUACIONES ADMINISTR'!$E169&lt;&gt;0),'[10]PDI_OTRAS SITUACIONES ADMINISTR'!$E169,""),IF($A171="TOTAL",SUM(INDIRECT("C4:C"&amp;ROW()-1)),""))</f>
        <v/>
      </c>
      <c r="D171" s="6" t="str">
        <f t="shared" ca="1" si="38"/>
        <v/>
      </c>
      <c r="E171" s="6" t="str">
        <f ca="1">IF(AND($A171&lt;&gt;"",$A171&lt;&gt;"TOTAL"),IF(AND('[10]PDI_OTRAS SITUACIONES ADMINISTR'!$H169&lt;&gt;"",'[10]PDI_OTRAS SITUACIONES ADMINISTR'!$H169&lt;&gt;0),'[10]PDI_OTRAS SITUACIONES ADMINISTR'!$H169,""),IF($A171="TOTAL",SUM(INDIRECT("E4:E"&amp;ROW()-1)),""))</f>
        <v/>
      </c>
      <c r="F171" s="6" t="str">
        <f ca="1">IF(AND($A171&lt;&gt;"",$A171&lt;&gt;"TOTAL"),IF(AND('[10]PDI_OTRAS SITUACIONES ADMINISTR'!$J169&lt;&gt;"",'[10]PDI_OTRAS SITUACIONES ADMINISTR'!$J169&lt;&gt;0),'[10]PDI_OTRAS SITUACIONES ADMINISTR'!$J169,""),IF($A171="TOTAL",SUM(INDIRECT("F4:F"&amp;ROW()-1)),""))</f>
        <v/>
      </c>
      <c r="G171" s="6" t="str">
        <f t="shared" ca="1" si="39"/>
        <v/>
      </c>
      <c r="H171" s="6" t="str">
        <f ca="1">IF(AND($A171&lt;&gt;"",$A171&lt;&gt;"TOTAL"),IF(AND('[10]PDI_OTRAS SITUACIONES ADMINISTR'!$M169&lt;&gt;"",'[10]PDI_OTRAS SITUACIONES ADMINISTR'!$M169&lt;&gt;0),'[10]PDI_OTRAS SITUACIONES ADMINISTR'!$M169,""),IF($A171="TOTAL",SUM(INDIRECT("H4:H"&amp;ROW()-1)),""))</f>
        <v/>
      </c>
      <c r="I171" s="6" t="str">
        <f ca="1">IF(AND($A171&lt;&gt;"",$A171&lt;&gt;"TOTAL"),IF(AND('[10]PDI_OTRAS SITUACIONES ADMINISTR'!$O169&lt;&gt;"",'[10]PDI_OTRAS SITUACIONES ADMINISTR'!$O169&lt;&gt;0),'[10]PDI_OTRAS SITUACIONES ADMINISTR'!$O169,""),IF($A171="TOTAL",SUM(INDIRECT("I4:I"&amp;ROW()-1)),""))</f>
        <v/>
      </c>
      <c r="J171" s="6" t="str">
        <f t="shared" ca="1" si="40"/>
        <v/>
      </c>
      <c r="K171" s="6" t="str">
        <f ca="1">IF(AND($A171&lt;&gt;"",$A171&lt;&gt;"TOTAL"),IF(AND('[10]PDI_OTRAS SITUACIONES ADMINISTR'!$R169&lt;&gt;"",'[10]PDI_OTRAS SITUACIONES ADMINISTR'!$R169&lt;&gt;0),'[10]PDI_OTRAS SITUACIONES ADMINISTR'!$R169,""),IF($A171="TOTAL",SUM(INDIRECT("K4:K"&amp;ROW()-1)),""))</f>
        <v/>
      </c>
      <c r="L171" s="6" t="str">
        <f ca="1">IF(AND($A171&lt;&gt;"",$A171&lt;&gt;"TOTAL"),IF(AND('[10]PDI_OTRAS SITUACIONES ADMINISTR'!$T169&lt;&gt;"",'[10]PDI_OTRAS SITUACIONES ADMINISTR'!$T169&lt;&gt;0),'[10]PDI_OTRAS SITUACIONES ADMINISTR'!$T169,""),IF($A171="TOTAL",SUM(INDIRECT("L4:L"&amp;ROW()-1)),""))</f>
        <v/>
      </c>
      <c r="M171" s="6" t="str">
        <f t="shared" ca="1" si="41"/>
        <v/>
      </c>
      <c r="N171" s="6" t="str">
        <f ca="1">IF(AND($A171&lt;&gt;"",$A171&lt;&gt;"TOTAL"),IF(AND('[10]PDI_OTRAS SITUACIONES ADMINISTR'!$W169&lt;&gt;"",'[10]PDI_OTRAS SITUACIONES ADMINISTR'!$W169&lt;&gt;0),'[10]PDI_OTRAS SITUACIONES ADMINISTR'!$W169,""),IF($A171="TOTAL",SUM(INDIRECT("N4:N"&amp;ROW()-1)),""))</f>
        <v/>
      </c>
      <c r="O171" s="6" t="str">
        <f ca="1">IF(AND($A171&lt;&gt;"",$A171&lt;&gt;"TOTAL"),IF(AND('[10]PDI_OTRAS SITUACIONES ADMINISTR'!$Y169&lt;&gt;"",'[10]PDI_OTRAS SITUACIONES ADMINISTR'!$Y169&lt;&gt;0),'[10]PDI_OTRAS SITUACIONES ADMINISTR'!$Y169,""),IF($A171="TOTAL",SUM(INDIRECT("O4:O"&amp;ROW()-1)),""))</f>
        <v/>
      </c>
      <c r="P171" s="6" t="str">
        <f t="shared" ca="1" si="42"/>
        <v/>
      </c>
      <c r="Q171" s="6" t="str">
        <f ca="1">IF(AND($A171&lt;&gt;"",$A171&lt;&gt;"TOTAL"),IF(AND('[10]PDI_OTRAS SITUACIONES ADMINISTR'!$AB169&lt;&gt;"",'[10]PDI_OTRAS SITUACIONES ADMINISTR'!$AB169&lt;&gt;0),'[10]PDI_OTRAS SITUACIONES ADMINISTR'!$AB169,""),IF($A171="TOTAL",SUM(INDIRECT("Q4:Q"&amp;ROW()-1)),""))</f>
        <v/>
      </c>
      <c r="R171" s="6" t="str">
        <f ca="1">IF(AND($A171&lt;&gt;"",$A171&lt;&gt;"TOTAL"),IF(AND('[10]PDI_OTRAS SITUACIONES ADMINISTR'!$AD169&lt;&gt;"",'[10]PDI_OTRAS SITUACIONES ADMINISTR'!$AD169&lt;&gt;0),'[10]PDI_OTRAS SITUACIONES ADMINISTR'!$AD169,""),IF($A171="TOTAL",SUM(INDIRECT("R4:R"&amp;ROW()-1)),""))</f>
        <v/>
      </c>
      <c r="S171" s="6" t="str">
        <f t="shared" ca="1" si="43"/>
        <v/>
      </c>
      <c r="T171" s="6" t="str">
        <f ca="1">IF(AND($A171&lt;&gt;"",$A171&lt;&gt;"TOTAL"),IF(AND('[10]PDI_OTRAS SITUACIONES ADMINISTR'!$AG169&lt;&gt;"",'[10]PDI_OTRAS SITUACIONES ADMINISTR'!$AG169&lt;&gt;0),'[10]PDI_OTRAS SITUACIONES ADMINISTR'!$AG169,""),IF($A171="TOTAL",SUM(INDIRECT("T4:T"&amp;ROW()-1)),""))</f>
        <v/>
      </c>
      <c r="U171" s="6" t="str">
        <f ca="1">IF(AND($A171&lt;&gt;"",$A171&lt;&gt;"TOTAL"),IF(AND('[10]PDI_OTRAS SITUACIONES ADMINISTR'!$AI169&lt;&gt;"",'[10]PDI_OTRAS SITUACIONES ADMINISTR'!$AI169&lt;&gt;0),'[10]PDI_OTRAS SITUACIONES ADMINISTR'!$AI169,""),IF($A171="TOTAL",SUM(INDIRECT("U4:U"&amp;ROW()-1)),""))</f>
        <v/>
      </c>
      <c r="V171" s="6" t="str">
        <f t="shared" ca="1" si="44"/>
        <v/>
      </c>
      <c r="W171" s="6" t="str">
        <f ca="1">IF(AND($A171&lt;&gt;"",$A171&lt;&gt;"TOTAL"),IF(AND('[10]PDI_OTRAS SITUACIONES ADMINISTR'!$AL169&lt;&gt;"",'[10]PDI_OTRAS SITUACIONES ADMINISTR'!$AL169&lt;&gt;0),'[10]PDI_OTRAS SITUACIONES ADMINISTR'!$AL169,""),IF($A171="TOTAL",SUM(INDIRECT("W4:W"&amp;ROW()-1)),""))</f>
        <v/>
      </c>
      <c r="X171" s="6" t="str">
        <f ca="1">IF(AND($A171&lt;&gt;"",$A171&lt;&gt;"TOTAL"),IF(AND('[10]PDI_OTRAS SITUACIONES ADMINISTR'!$AN169&lt;&gt;"",'[10]PDI_OTRAS SITUACIONES ADMINISTR'!$AN169&lt;&gt;0),'[10]PDI_OTRAS SITUACIONES ADMINISTR'!$AN169,""),IF($A171="TOTAL",SUM(INDIRECT("X4:X"&amp;ROW()-1)),""))</f>
        <v/>
      </c>
      <c r="Y171" s="6" t="str">
        <f t="shared" ca="1" si="45"/>
        <v/>
      </c>
      <c r="Z171" s="6" t="str">
        <f ca="1">IF(AND($A171&lt;&gt;"",$A171&lt;&gt;"TOTAL"),IF(AND('[10]PDI_OTRAS SITUACIONES ADMINISTR'!$AQ169&lt;&gt;"",'[10]PDI_OTRAS SITUACIONES ADMINISTR'!$AQ169&lt;&gt;0),'[10]PDI_OTRAS SITUACIONES ADMINISTR'!$AQ169,""),IF($A171="TOTAL",SUM(INDIRECT("Z4:Z"&amp;ROW()-1)),""))</f>
        <v/>
      </c>
      <c r="AA171" s="6" t="str">
        <f ca="1">IF(AND($A171&lt;&gt;"",$A171&lt;&gt;"TOTAL"),IF(AND('[10]PDI_OTRAS SITUACIONES ADMINISTR'!$AS169&lt;&gt;"",'[10]PDI_OTRAS SITUACIONES ADMINISTR'!$AS169&lt;&gt;0),'[10]PDI_OTRAS SITUACIONES ADMINISTR'!$AS169,""),IF($A171="TOTAL",SUM(INDIRECT("AA4:AA"&amp;ROW()-1)),""))</f>
        <v/>
      </c>
      <c r="AB171" s="6" t="str">
        <f t="shared" ca="1" si="46"/>
        <v/>
      </c>
      <c r="AC171" s="6" t="str">
        <f ca="1">IF(AND($A171&lt;&gt;"",$A171&lt;&gt;"TOTAL"),IF(AND('[10]PDI_OTRAS SITUACIONES ADMINISTR'!$AV169&lt;&gt;"",'[10]PDI_OTRAS SITUACIONES ADMINISTR'!$AV169&lt;&gt;0),'[10]PDI_OTRAS SITUACIONES ADMINISTR'!$AV169,""),IF($A171="TOTAL",SUM(INDIRECT("AC4:AC"&amp;ROW()-1)),""))</f>
        <v/>
      </c>
      <c r="AD171" s="6" t="str">
        <f ca="1">IF(AND($A171&lt;&gt;"",$A171&lt;&gt;"TOTAL"),IF(AND('[10]PDI_OTRAS SITUACIONES ADMINISTR'!$AX169&lt;&gt;"",'[10]PDI_OTRAS SITUACIONES ADMINISTR'!$AX169&lt;&gt;0),'[10]PDI_OTRAS SITUACIONES ADMINISTR'!$AX169,""),IF($A171="TOTAL",SUM(INDIRECT("AD4:AD"&amp;ROW()-1)),""))</f>
        <v/>
      </c>
      <c r="AE171" s="6" t="str">
        <f t="shared" ca="1" si="47"/>
        <v/>
      </c>
      <c r="AF171" s="6" t="str">
        <f ca="1">IF(AND($A171&lt;&gt;"",$A171&lt;&gt;"TOTAL"),IF(AND('[10]PDI_OTRAS SITUACIONES ADMINISTR'!$BA169&lt;&gt;"",'[10]PDI_OTRAS SITUACIONES ADMINISTR'!$BA169&lt;&gt;0),'[10]PDI_OTRAS SITUACIONES ADMINISTR'!$BA169,""),IF($A171="TOTAL",SUM(INDIRECT("AF4:AF"&amp;ROW()-1)),""))</f>
        <v/>
      </c>
      <c r="AG171" s="6" t="str">
        <f ca="1">IF(AND($A171&lt;&gt;"",$A171&lt;&gt;"TOTAL"),IF(AND('[10]PDI_OTRAS SITUACIONES ADMINISTR'!$BC169&lt;&gt;"",'[10]PDI_OTRAS SITUACIONES ADMINISTR'!$BC169&lt;&gt;0),'[10]PDI_OTRAS SITUACIONES ADMINISTR'!$BC169,""),IF($A171="TOTAL",SUM(INDIRECT("AG4:AG"&amp;ROW()-1)),""))</f>
        <v/>
      </c>
      <c r="AH171" s="6" t="str">
        <f t="shared" ca="1" si="48"/>
        <v/>
      </c>
      <c r="AI171" s="6" t="str">
        <f ca="1">IF(AND($A171&lt;&gt;"",$A171&lt;&gt;"TOTAL"),IF(AND('[10]PDI_OTRAS SITUACIONES ADMINISTR'!$BF169&lt;&gt;"",'[10]PDI_OTRAS SITUACIONES ADMINISTR'!$BF169&lt;&gt;0),'[10]PDI_OTRAS SITUACIONES ADMINISTR'!$BF169,""),IF($A171="TOTAL",SUM(INDIRECT("AI4:AI"&amp;ROW()-1)),""))</f>
        <v/>
      </c>
      <c r="AJ171" s="6" t="str">
        <f ca="1">IF(AND($A171&lt;&gt;"",$A171&lt;&gt;"TOTAL"),IF(AND('[10]PDI_OTRAS SITUACIONES ADMINISTR'!$BH169&lt;&gt;"",'[10]PDI_OTRAS SITUACIONES ADMINISTR'!$BH169&lt;&gt;0),'[10]PDI_OTRAS SITUACIONES ADMINISTR'!$BH169,""),IF($A171="TOTAL",SUM(INDIRECT("AJ4:AJ"&amp;ROW()-1)),""))</f>
        <v/>
      </c>
      <c r="AK171" s="6" t="str">
        <f t="shared" ca="1" si="49"/>
        <v/>
      </c>
      <c r="AL171" s="6" t="str">
        <f ca="1">IF(AND($A171&lt;&gt;"",$A171&lt;&gt;"TOTAL"),IF(AND('[10]PDI_OTRAS SITUACIONES ADMINISTR'!$BK169&lt;&gt;"",'[10]PDI_OTRAS SITUACIONES ADMINISTR'!$BK169&lt;&gt;0),'[10]PDI_OTRAS SITUACIONES ADMINISTR'!$BK169,""),IF($A171="TOTAL",SUM(INDIRECT("AL4:AL"&amp;ROW()-1)),""))</f>
        <v/>
      </c>
      <c r="AM171" s="6" t="str">
        <f ca="1">IF(AND($A171&lt;&gt;"",$A171&lt;&gt;"TOTAL"),IF(AND('[10]PDI_OTRAS SITUACIONES ADMINISTR'!$BM169&lt;&gt;"",'[10]PDI_OTRAS SITUACIONES ADMINISTR'!$BM169&lt;&gt;0),'[10]PDI_OTRAS SITUACIONES ADMINISTR'!$BM169,""),IF($A171="TOTAL",SUM(INDIRECT("AM4:AM"&amp;ROW()-1)),""))</f>
        <v/>
      </c>
      <c r="AN171" s="6" t="str">
        <f t="shared" ca="1" si="50"/>
        <v/>
      </c>
      <c r="AO171" s="6" t="str">
        <f ca="1">IF(AND($A171&lt;&gt;"",$A171&lt;&gt;"TOTAL"),IF(AND('[10]PDI_OTRAS SITUACIONES ADMINISTR'!$BP169&lt;&gt;"",'[10]PDI_OTRAS SITUACIONES ADMINISTR'!$BP169&lt;&gt;0),'[10]PDI_OTRAS SITUACIONES ADMINISTR'!$BP169,""),IF($A171="TOTAL",SUM(INDIRECT("AO4:AO"&amp;ROW()-1)),""))</f>
        <v/>
      </c>
      <c r="AP171" s="6" t="str">
        <f ca="1">IF(AND($A171&lt;&gt;"",$A171&lt;&gt;"TOTAL"),IF(AND('[10]PDI_OTRAS SITUACIONES ADMINISTR'!$BR169&lt;&gt;"",'[10]PDI_OTRAS SITUACIONES ADMINISTR'!$BR169&lt;&gt;0),'[10]PDI_OTRAS SITUACIONES ADMINISTR'!$BR169,""),IF($A171="TOTAL",SUM(INDIRECT("AP4:AP"&amp;ROW()-1)),""))</f>
        <v/>
      </c>
      <c r="AQ171" s="6" t="str">
        <f t="shared" ca="1" si="51"/>
        <v/>
      </c>
      <c r="AR171" s="6" t="str">
        <f ca="1">IF(AND($A171&lt;&gt;"",$A171&lt;&gt;"TOTAL"),IF(AND('[10]PDI_OTRAS SITUACIONES ADMINISTR'!$BU169&lt;&gt;"",'[10]PDI_OTRAS SITUACIONES ADMINISTR'!$BU169&lt;&gt;0),'[10]PDI_OTRAS SITUACIONES ADMINISTR'!$BU169,""),IF($A171="TOTAL",SUM(INDIRECT("AR4:AR"&amp;ROW()-1)),""))</f>
        <v/>
      </c>
      <c r="AS171" s="6" t="str">
        <f ca="1">IF(AND($A171&lt;&gt;"",$A171&lt;&gt;"TOTAL"),IF(AND('[10]PDI_OTRAS SITUACIONES ADMINISTR'!$BW169&lt;&gt;"",'[10]PDI_OTRAS SITUACIONES ADMINISTR'!$BW169&lt;&gt;0),'[10]PDI_OTRAS SITUACIONES ADMINISTR'!$BW169,""),IF($A171="TOTAL",SUM(INDIRECT("AS4:AS"&amp;ROW()-1)),""))</f>
        <v/>
      </c>
      <c r="AT171" s="6" t="str">
        <f t="shared" ca="1" si="52"/>
        <v/>
      </c>
      <c r="AU171" s="6" t="str">
        <f ca="1">IF(AND($A171&lt;&gt;"",$A171&lt;&gt;"TOTAL"),IF(AND('[10]PDI_OTRAS SITUACIONES ADMINISTR'!$BZ169&lt;&gt;"",'[10]PDI_OTRAS SITUACIONES ADMINISTR'!$BZ169&lt;&gt;0),'[10]PDI_OTRAS SITUACIONES ADMINISTR'!$BZ169,""),IF($A171="TOTAL",SUM(INDIRECT("AU4:AU"&amp;ROW()-1)),""))</f>
        <v/>
      </c>
      <c r="AV171" s="6" t="str">
        <f ca="1">IF(AND($A171&lt;&gt;"",$A171&lt;&gt;"TOTAL"),IF(AND('[10]PDI_OTRAS SITUACIONES ADMINISTR'!$CB169&lt;&gt;"",'[10]PDI_OTRAS SITUACIONES ADMINISTR'!$CB169&lt;&gt;0),'[10]PDI_OTRAS SITUACIONES ADMINISTR'!$CB169,""),IF($A171="TOTAL",SUM(INDIRECT("AV4:AV"&amp;ROW()-1)),""))</f>
        <v/>
      </c>
      <c r="AW171" s="6" t="str">
        <f t="shared" ca="1" si="53"/>
        <v/>
      </c>
      <c r="AX171" s="6" t="str">
        <f ca="1">IF(AND($A171&lt;&gt;"",$A171&lt;&gt;"TOTAL"),IF(AND('[10]PDI_OTRAS SITUACIONES ADMINISTR'!$CE169&lt;&gt;"",'[10]PDI_OTRAS SITUACIONES ADMINISTR'!$CE169&lt;&gt;0),'[10]PDI_OTRAS SITUACIONES ADMINISTR'!$CE169,""),IF($A171="TOTAL",SUM(INDIRECT("AX4:AX"&amp;ROW()-1)),""))</f>
        <v/>
      </c>
      <c r="AY171" s="6" t="str">
        <f ca="1">IF(AND($A171&lt;&gt;"",$A171&lt;&gt;"TOTAL"),IF(AND('[10]PDI_OTRAS SITUACIONES ADMINISTR'!$CG169&lt;&gt;"",'[10]PDI_OTRAS SITUACIONES ADMINISTR'!$CG169&lt;&gt;0),'[10]PDI_OTRAS SITUACIONES ADMINISTR'!$CG169,""),IF($A171="TOTAL",SUM(INDIRECT("AY4:AY"&amp;ROW()-1)),""))</f>
        <v/>
      </c>
      <c r="AZ171" s="6" t="str">
        <f t="shared" ca="1" si="54"/>
        <v/>
      </c>
      <c r="BA171" s="6" t="str">
        <f ca="1">IF(AND($A171&lt;&gt;"",$A171&lt;&gt;"TOTAL"),IF(AND('[10]PDI_OTRAS SITUACIONES ADMINISTR'!$CJ169&lt;&gt;"",'[10]PDI_OTRAS SITUACIONES ADMINISTR'!$CJ169&lt;&gt;0),'[10]PDI_OTRAS SITUACIONES ADMINISTR'!$CJ169,""),IF($A171="TOTAL",SUM(INDIRECT("BA4:BA"&amp;ROW()-1)),""))</f>
        <v/>
      </c>
      <c r="BB171" s="6" t="str">
        <f ca="1">IF(AND($A171&lt;&gt;"",$A171&lt;&gt;"TOTAL"),IF(AND('[10]PDI_OTRAS SITUACIONES ADMINISTR'!$CL169&lt;&gt;"",'[10]PDI_OTRAS SITUACIONES ADMINISTR'!$CL169&lt;&gt;0),'[10]PDI_OTRAS SITUACIONES ADMINISTR'!$CL169,""),IF($A171="TOTAL",SUM(INDIRECT("BB4:BB"&amp;ROW()-1)),""))</f>
        <v/>
      </c>
      <c r="BC171" s="6" t="str">
        <f t="shared" ca="1" si="55"/>
        <v/>
      </c>
      <c r="BD171" s="6" t="str">
        <f ca="1">IF(AND($A171&lt;&gt;"",$A171&lt;&gt;"TOTAL"),IF(AND('[10]PDI_OTRAS SITUACIONES ADMINISTR'!$CO169&lt;&gt;"",'[10]PDI_OTRAS SITUACIONES ADMINISTR'!$CO169&lt;&gt;0),'[10]PDI_OTRAS SITUACIONES ADMINISTR'!$CO169,""),IF($A171="TOTAL",SUM(INDIRECT("BD4:BD"&amp;ROW()-1)),""))</f>
        <v/>
      </c>
      <c r="BE171" s="6" t="str">
        <f ca="1">IF(AND($A171&lt;&gt;"",$A171&lt;&gt;"TOTAL"),IF(AND('[10]PDI_OTRAS SITUACIONES ADMINISTR'!$CQ169&lt;&gt;"",'[10]PDI_OTRAS SITUACIONES ADMINISTR'!$CQ169&lt;&gt;0),'[10]PDI_OTRAS SITUACIONES ADMINISTR'!$CQ169,""),IF($A171="TOTAL",SUM(INDIRECT("BE4:BE"&amp;ROW()-1)),""))</f>
        <v/>
      </c>
      <c r="BF171" s="6" t="str">
        <f t="shared" ca="1" si="56"/>
        <v/>
      </c>
    </row>
    <row r="172" spans="1:58" x14ac:dyDescent="0.2">
      <c r="A172" s="19" t="str">
        <f>IF('[10]PDI_OTRAS SITUACIONES ADMINISTR'!$B170&lt;&gt;"",'[10]PDI_OTRAS SITUACIONES ADMINISTR'!$B170,IF(AND('[10]PDI_OTRAS SITUACIONES ADMINISTR'!$B170="",'[10]PDI_OTRAS SITUACIONES ADMINISTR'!$B171="",'[10]PDI_OTRAS SITUACIONES ADMINISTR'!$B169=""),"","TOTAL"))</f>
        <v/>
      </c>
      <c r="B172" s="6" t="str">
        <f ca="1">IF(AND($A172&lt;&gt;"",$A172&lt;&gt;"TOTAL"),IF(AND('[10]PDI_OTRAS SITUACIONES ADMINISTR'!$C170&lt;&gt;"",'[10]PDI_OTRAS SITUACIONES ADMINISTR'!$C170&lt;&gt;0),'[10]PDI_OTRAS SITUACIONES ADMINISTR'!$C170,""),IF($A172="TOTAL",SUM(INDIRECT("B4:B"&amp;ROW()-1)),""))</f>
        <v/>
      </c>
      <c r="C172" s="6" t="str">
        <f ca="1">IF(AND($A172&lt;&gt;"",$A172&lt;&gt;"TOTAL"),IF(AND('[10]PDI_OTRAS SITUACIONES ADMINISTR'!$E170&lt;&gt;"",'[10]PDI_OTRAS SITUACIONES ADMINISTR'!$E170&lt;&gt;0),'[10]PDI_OTRAS SITUACIONES ADMINISTR'!$E170,""),IF($A172="TOTAL",SUM(INDIRECT("C4:C"&amp;ROW()-1)),""))</f>
        <v/>
      </c>
      <c r="D172" s="6" t="str">
        <f t="shared" ca="1" si="38"/>
        <v/>
      </c>
      <c r="E172" s="6" t="str">
        <f ca="1">IF(AND($A172&lt;&gt;"",$A172&lt;&gt;"TOTAL"),IF(AND('[10]PDI_OTRAS SITUACIONES ADMINISTR'!$H170&lt;&gt;"",'[10]PDI_OTRAS SITUACIONES ADMINISTR'!$H170&lt;&gt;0),'[10]PDI_OTRAS SITUACIONES ADMINISTR'!$H170,""),IF($A172="TOTAL",SUM(INDIRECT("E4:E"&amp;ROW()-1)),""))</f>
        <v/>
      </c>
      <c r="F172" s="6" t="str">
        <f ca="1">IF(AND($A172&lt;&gt;"",$A172&lt;&gt;"TOTAL"),IF(AND('[10]PDI_OTRAS SITUACIONES ADMINISTR'!$J170&lt;&gt;"",'[10]PDI_OTRAS SITUACIONES ADMINISTR'!$J170&lt;&gt;0),'[10]PDI_OTRAS SITUACIONES ADMINISTR'!$J170,""),IF($A172="TOTAL",SUM(INDIRECT("F4:F"&amp;ROW()-1)),""))</f>
        <v/>
      </c>
      <c r="G172" s="6" t="str">
        <f t="shared" ca="1" si="39"/>
        <v/>
      </c>
      <c r="H172" s="6" t="str">
        <f ca="1">IF(AND($A172&lt;&gt;"",$A172&lt;&gt;"TOTAL"),IF(AND('[10]PDI_OTRAS SITUACIONES ADMINISTR'!$M170&lt;&gt;"",'[10]PDI_OTRAS SITUACIONES ADMINISTR'!$M170&lt;&gt;0),'[10]PDI_OTRAS SITUACIONES ADMINISTR'!$M170,""),IF($A172="TOTAL",SUM(INDIRECT("H4:H"&amp;ROW()-1)),""))</f>
        <v/>
      </c>
      <c r="I172" s="6" t="str">
        <f ca="1">IF(AND($A172&lt;&gt;"",$A172&lt;&gt;"TOTAL"),IF(AND('[10]PDI_OTRAS SITUACIONES ADMINISTR'!$O170&lt;&gt;"",'[10]PDI_OTRAS SITUACIONES ADMINISTR'!$O170&lt;&gt;0),'[10]PDI_OTRAS SITUACIONES ADMINISTR'!$O170,""),IF($A172="TOTAL",SUM(INDIRECT("I4:I"&amp;ROW()-1)),""))</f>
        <v/>
      </c>
      <c r="J172" s="6" t="str">
        <f t="shared" ca="1" si="40"/>
        <v/>
      </c>
      <c r="K172" s="6" t="str">
        <f ca="1">IF(AND($A172&lt;&gt;"",$A172&lt;&gt;"TOTAL"),IF(AND('[10]PDI_OTRAS SITUACIONES ADMINISTR'!$R170&lt;&gt;"",'[10]PDI_OTRAS SITUACIONES ADMINISTR'!$R170&lt;&gt;0),'[10]PDI_OTRAS SITUACIONES ADMINISTR'!$R170,""),IF($A172="TOTAL",SUM(INDIRECT("K4:K"&amp;ROW()-1)),""))</f>
        <v/>
      </c>
      <c r="L172" s="6" t="str">
        <f ca="1">IF(AND($A172&lt;&gt;"",$A172&lt;&gt;"TOTAL"),IF(AND('[10]PDI_OTRAS SITUACIONES ADMINISTR'!$T170&lt;&gt;"",'[10]PDI_OTRAS SITUACIONES ADMINISTR'!$T170&lt;&gt;0),'[10]PDI_OTRAS SITUACIONES ADMINISTR'!$T170,""),IF($A172="TOTAL",SUM(INDIRECT("L4:L"&amp;ROW()-1)),""))</f>
        <v/>
      </c>
      <c r="M172" s="6" t="str">
        <f t="shared" ca="1" si="41"/>
        <v/>
      </c>
      <c r="N172" s="6" t="str">
        <f ca="1">IF(AND($A172&lt;&gt;"",$A172&lt;&gt;"TOTAL"),IF(AND('[10]PDI_OTRAS SITUACIONES ADMINISTR'!$W170&lt;&gt;"",'[10]PDI_OTRAS SITUACIONES ADMINISTR'!$W170&lt;&gt;0),'[10]PDI_OTRAS SITUACIONES ADMINISTR'!$W170,""),IF($A172="TOTAL",SUM(INDIRECT("N4:N"&amp;ROW()-1)),""))</f>
        <v/>
      </c>
      <c r="O172" s="6" t="str">
        <f ca="1">IF(AND($A172&lt;&gt;"",$A172&lt;&gt;"TOTAL"),IF(AND('[10]PDI_OTRAS SITUACIONES ADMINISTR'!$Y170&lt;&gt;"",'[10]PDI_OTRAS SITUACIONES ADMINISTR'!$Y170&lt;&gt;0),'[10]PDI_OTRAS SITUACIONES ADMINISTR'!$Y170,""),IF($A172="TOTAL",SUM(INDIRECT("O4:O"&amp;ROW()-1)),""))</f>
        <v/>
      </c>
      <c r="P172" s="6" t="str">
        <f t="shared" ca="1" si="42"/>
        <v/>
      </c>
      <c r="Q172" s="6" t="str">
        <f ca="1">IF(AND($A172&lt;&gt;"",$A172&lt;&gt;"TOTAL"),IF(AND('[10]PDI_OTRAS SITUACIONES ADMINISTR'!$AB170&lt;&gt;"",'[10]PDI_OTRAS SITUACIONES ADMINISTR'!$AB170&lt;&gt;0),'[10]PDI_OTRAS SITUACIONES ADMINISTR'!$AB170,""),IF($A172="TOTAL",SUM(INDIRECT("Q4:Q"&amp;ROW()-1)),""))</f>
        <v/>
      </c>
      <c r="R172" s="6" t="str">
        <f ca="1">IF(AND($A172&lt;&gt;"",$A172&lt;&gt;"TOTAL"),IF(AND('[10]PDI_OTRAS SITUACIONES ADMINISTR'!$AD170&lt;&gt;"",'[10]PDI_OTRAS SITUACIONES ADMINISTR'!$AD170&lt;&gt;0),'[10]PDI_OTRAS SITUACIONES ADMINISTR'!$AD170,""),IF($A172="TOTAL",SUM(INDIRECT("R4:R"&amp;ROW()-1)),""))</f>
        <v/>
      </c>
      <c r="S172" s="6" t="str">
        <f t="shared" ca="1" si="43"/>
        <v/>
      </c>
      <c r="T172" s="6" t="str">
        <f ca="1">IF(AND($A172&lt;&gt;"",$A172&lt;&gt;"TOTAL"),IF(AND('[10]PDI_OTRAS SITUACIONES ADMINISTR'!$AG170&lt;&gt;"",'[10]PDI_OTRAS SITUACIONES ADMINISTR'!$AG170&lt;&gt;0),'[10]PDI_OTRAS SITUACIONES ADMINISTR'!$AG170,""),IF($A172="TOTAL",SUM(INDIRECT("T4:T"&amp;ROW()-1)),""))</f>
        <v/>
      </c>
      <c r="U172" s="6" t="str">
        <f ca="1">IF(AND($A172&lt;&gt;"",$A172&lt;&gt;"TOTAL"),IF(AND('[10]PDI_OTRAS SITUACIONES ADMINISTR'!$AI170&lt;&gt;"",'[10]PDI_OTRAS SITUACIONES ADMINISTR'!$AI170&lt;&gt;0),'[10]PDI_OTRAS SITUACIONES ADMINISTR'!$AI170,""),IF($A172="TOTAL",SUM(INDIRECT("U4:U"&amp;ROW()-1)),""))</f>
        <v/>
      </c>
      <c r="V172" s="6" t="str">
        <f t="shared" ca="1" si="44"/>
        <v/>
      </c>
      <c r="W172" s="6" t="str">
        <f ca="1">IF(AND($A172&lt;&gt;"",$A172&lt;&gt;"TOTAL"),IF(AND('[10]PDI_OTRAS SITUACIONES ADMINISTR'!$AL170&lt;&gt;"",'[10]PDI_OTRAS SITUACIONES ADMINISTR'!$AL170&lt;&gt;0),'[10]PDI_OTRAS SITUACIONES ADMINISTR'!$AL170,""),IF($A172="TOTAL",SUM(INDIRECT("W4:W"&amp;ROW()-1)),""))</f>
        <v/>
      </c>
      <c r="X172" s="6" t="str">
        <f ca="1">IF(AND($A172&lt;&gt;"",$A172&lt;&gt;"TOTAL"),IF(AND('[10]PDI_OTRAS SITUACIONES ADMINISTR'!$AN170&lt;&gt;"",'[10]PDI_OTRAS SITUACIONES ADMINISTR'!$AN170&lt;&gt;0),'[10]PDI_OTRAS SITUACIONES ADMINISTR'!$AN170,""),IF($A172="TOTAL",SUM(INDIRECT("X4:X"&amp;ROW()-1)),""))</f>
        <v/>
      </c>
      <c r="Y172" s="6" t="str">
        <f t="shared" ca="1" si="45"/>
        <v/>
      </c>
      <c r="Z172" s="6" t="str">
        <f ca="1">IF(AND($A172&lt;&gt;"",$A172&lt;&gt;"TOTAL"),IF(AND('[10]PDI_OTRAS SITUACIONES ADMINISTR'!$AQ170&lt;&gt;"",'[10]PDI_OTRAS SITUACIONES ADMINISTR'!$AQ170&lt;&gt;0),'[10]PDI_OTRAS SITUACIONES ADMINISTR'!$AQ170,""),IF($A172="TOTAL",SUM(INDIRECT("Z4:Z"&amp;ROW()-1)),""))</f>
        <v/>
      </c>
      <c r="AA172" s="6" t="str">
        <f ca="1">IF(AND($A172&lt;&gt;"",$A172&lt;&gt;"TOTAL"),IF(AND('[10]PDI_OTRAS SITUACIONES ADMINISTR'!$AS170&lt;&gt;"",'[10]PDI_OTRAS SITUACIONES ADMINISTR'!$AS170&lt;&gt;0),'[10]PDI_OTRAS SITUACIONES ADMINISTR'!$AS170,""),IF($A172="TOTAL",SUM(INDIRECT("AA4:AA"&amp;ROW()-1)),""))</f>
        <v/>
      </c>
      <c r="AB172" s="6" t="str">
        <f t="shared" ca="1" si="46"/>
        <v/>
      </c>
      <c r="AC172" s="6" t="str">
        <f ca="1">IF(AND($A172&lt;&gt;"",$A172&lt;&gt;"TOTAL"),IF(AND('[10]PDI_OTRAS SITUACIONES ADMINISTR'!$AV170&lt;&gt;"",'[10]PDI_OTRAS SITUACIONES ADMINISTR'!$AV170&lt;&gt;0),'[10]PDI_OTRAS SITUACIONES ADMINISTR'!$AV170,""),IF($A172="TOTAL",SUM(INDIRECT("AC4:AC"&amp;ROW()-1)),""))</f>
        <v/>
      </c>
      <c r="AD172" s="6" t="str">
        <f ca="1">IF(AND($A172&lt;&gt;"",$A172&lt;&gt;"TOTAL"),IF(AND('[10]PDI_OTRAS SITUACIONES ADMINISTR'!$AX170&lt;&gt;"",'[10]PDI_OTRAS SITUACIONES ADMINISTR'!$AX170&lt;&gt;0),'[10]PDI_OTRAS SITUACIONES ADMINISTR'!$AX170,""),IF($A172="TOTAL",SUM(INDIRECT("AD4:AD"&amp;ROW()-1)),""))</f>
        <v/>
      </c>
      <c r="AE172" s="6" t="str">
        <f t="shared" ca="1" si="47"/>
        <v/>
      </c>
      <c r="AF172" s="6" t="str">
        <f ca="1">IF(AND($A172&lt;&gt;"",$A172&lt;&gt;"TOTAL"),IF(AND('[10]PDI_OTRAS SITUACIONES ADMINISTR'!$BA170&lt;&gt;"",'[10]PDI_OTRAS SITUACIONES ADMINISTR'!$BA170&lt;&gt;0),'[10]PDI_OTRAS SITUACIONES ADMINISTR'!$BA170,""),IF($A172="TOTAL",SUM(INDIRECT("AF4:AF"&amp;ROW()-1)),""))</f>
        <v/>
      </c>
      <c r="AG172" s="6" t="str">
        <f ca="1">IF(AND($A172&lt;&gt;"",$A172&lt;&gt;"TOTAL"),IF(AND('[10]PDI_OTRAS SITUACIONES ADMINISTR'!$BC170&lt;&gt;"",'[10]PDI_OTRAS SITUACIONES ADMINISTR'!$BC170&lt;&gt;0),'[10]PDI_OTRAS SITUACIONES ADMINISTR'!$BC170,""),IF($A172="TOTAL",SUM(INDIRECT("AG4:AG"&amp;ROW()-1)),""))</f>
        <v/>
      </c>
      <c r="AH172" s="6" t="str">
        <f t="shared" ca="1" si="48"/>
        <v/>
      </c>
      <c r="AI172" s="6" t="str">
        <f ca="1">IF(AND($A172&lt;&gt;"",$A172&lt;&gt;"TOTAL"),IF(AND('[10]PDI_OTRAS SITUACIONES ADMINISTR'!$BF170&lt;&gt;"",'[10]PDI_OTRAS SITUACIONES ADMINISTR'!$BF170&lt;&gt;0),'[10]PDI_OTRAS SITUACIONES ADMINISTR'!$BF170,""),IF($A172="TOTAL",SUM(INDIRECT("AI4:AI"&amp;ROW()-1)),""))</f>
        <v/>
      </c>
      <c r="AJ172" s="6" t="str">
        <f ca="1">IF(AND($A172&lt;&gt;"",$A172&lt;&gt;"TOTAL"),IF(AND('[10]PDI_OTRAS SITUACIONES ADMINISTR'!$BH170&lt;&gt;"",'[10]PDI_OTRAS SITUACIONES ADMINISTR'!$BH170&lt;&gt;0),'[10]PDI_OTRAS SITUACIONES ADMINISTR'!$BH170,""),IF($A172="TOTAL",SUM(INDIRECT("AJ4:AJ"&amp;ROW()-1)),""))</f>
        <v/>
      </c>
      <c r="AK172" s="6" t="str">
        <f t="shared" ca="1" si="49"/>
        <v/>
      </c>
      <c r="AL172" s="6" t="str">
        <f ca="1">IF(AND($A172&lt;&gt;"",$A172&lt;&gt;"TOTAL"),IF(AND('[10]PDI_OTRAS SITUACIONES ADMINISTR'!$BK170&lt;&gt;"",'[10]PDI_OTRAS SITUACIONES ADMINISTR'!$BK170&lt;&gt;0),'[10]PDI_OTRAS SITUACIONES ADMINISTR'!$BK170,""),IF($A172="TOTAL",SUM(INDIRECT("AL4:AL"&amp;ROW()-1)),""))</f>
        <v/>
      </c>
      <c r="AM172" s="6" t="str">
        <f ca="1">IF(AND($A172&lt;&gt;"",$A172&lt;&gt;"TOTAL"),IF(AND('[10]PDI_OTRAS SITUACIONES ADMINISTR'!$BM170&lt;&gt;"",'[10]PDI_OTRAS SITUACIONES ADMINISTR'!$BM170&lt;&gt;0),'[10]PDI_OTRAS SITUACIONES ADMINISTR'!$BM170,""),IF($A172="TOTAL",SUM(INDIRECT("AM4:AM"&amp;ROW()-1)),""))</f>
        <v/>
      </c>
      <c r="AN172" s="6" t="str">
        <f t="shared" ca="1" si="50"/>
        <v/>
      </c>
      <c r="AO172" s="6" t="str">
        <f ca="1">IF(AND($A172&lt;&gt;"",$A172&lt;&gt;"TOTAL"),IF(AND('[10]PDI_OTRAS SITUACIONES ADMINISTR'!$BP170&lt;&gt;"",'[10]PDI_OTRAS SITUACIONES ADMINISTR'!$BP170&lt;&gt;0),'[10]PDI_OTRAS SITUACIONES ADMINISTR'!$BP170,""),IF($A172="TOTAL",SUM(INDIRECT("AO4:AO"&amp;ROW()-1)),""))</f>
        <v/>
      </c>
      <c r="AP172" s="6" t="str">
        <f ca="1">IF(AND($A172&lt;&gt;"",$A172&lt;&gt;"TOTAL"),IF(AND('[10]PDI_OTRAS SITUACIONES ADMINISTR'!$BR170&lt;&gt;"",'[10]PDI_OTRAS SITUACIONES ADMINISTR'!$BR170&lt;&gt;0),'[10]PDI_OTRAS SITUACIONES ADMINISTR'!$BR170,""),IF($A172="TOTAL",SUM(INDIRECT("AP4:AP"&amp;ROW()-1)),""))</f>
        <v/>
      </c>
      <c r="AQ172" s="6" t="str">
        <f t="shared" ca="1" si="51"/>
        <v/>
      </c>
      <c r="AR172" s="6" t="str">
        <f ca="1">IF(AND($A172&lt;&gt;"",$A172&lt;&gt;"TOTAL"),IF(AND('[10]PDI_OTRAS SITUACIONES ADMINISTR'!$BU170&lt;&gt;"",'[10]PDI_OTRAS SITUACIONES ADMINISTR'!$BU170&lt;&gt;0),'[10]PDI_OTRAS SITUACIONES ADMINISTR'!$BU170,""),IF($A172="TOTAL",SUM(INDIRECT("AR4:AR"&amp;ROW()-1)),""))</f>
        <v/>
      </c>
      <c r="AS172" s="6" t="str">
        <f ca="1">IF(AND($A172&lt;&gt;"",$A172&lt;&gt;"TOTAL"),IF(AND('[10]PDI_OTRAS SITUACIONES ADMINISTR'!$BW170&lt;&gt;"",'[10]PDI_OTRAS SITUACIONES ADMINISTR'!$BW170&lt;&gt;0),'[10]PDI_OTRAS SITUACIONES ADMINISTR'!$BW170,""),IF($A172="TOTAL",SUM(INDIRECT("AS4:AS"&amp;ROW()-1)),""))</f>
        <v/>
      </c>
      <c r="AT172" s="6" t="str">
        <f t="shared" ca="1" si="52"/>
        <v/>
      </c>
      <c r="AU172" s="6" t="str">
        <f ca="1">IF(AND($A172&lt;&gt;"",$A172&lt;&gt;"TOTAL"),IF(AND('[10]PDI_OTRAS SITUACIONES ADMINISTR'!$BZ170&lt;&gt;"",'[10]PDI_OTRAS SITUACIONES ADMINISTR'!$BZ170&lt;&gt;0),'[10]PDI_OTRAS SITUACIONES ADMINISTR'!$BZ170,""),IF($A172="TOTAL",SUM(INDIRECT("AU4:AU"&amp;ROW()-1)),""))</f>
        <v/>
      </c>
      <c r="AV172" s="6" t="str">
        <f ca="1">IF(AND($A172&lt;&gt;"",$A172&lt;&gt;"TOTAL"),IF(AND('[10]PDI_OTRAS SITUACIONES ADMINISTR'!$CB170&lt;&gt;"",'[10]PDI_OTRAS SITUACIONES ADMINISTR'!$CB170&lt;&gt;0),'[10]PDI_OTRAS SITUACIONES ADMINISTR'!$CB170,""),IF($A172="TOTAL",SUM(INDIRECT("AV4:AV"&amp;ROW()-1)),""))</f>
        <v/>
      </c>
      <c r="AW172" s="6" t="str">
        <f t="shared" ca="1" si="53"/>
        <v/>
      </c>
      <c r="AX172" s="6" t="str">
        <f ca="1">IF(AND($A172&lt;&gt;"",$A172&lt;&gt;"TOTAL"),IF(AND('[10]PDI_OTRAS SITUACIONES ADMINISTR'!$CE170&lt;&gt;"",'[10]PDI_OTRAS SITUACIONES ADMINISTR'!$CE170&lt;&gt;0),'[10]PDI_OTRAS SITUACIONES ADMINISTR'!$CE170,""),IF($A172="TOTAL",SUM(INDIRECT("AX4:AX"&amp;ROW()-1)),""))</f>
        <v/>
      </c>
      <c r="AY172" s="6" t="str">
        <f ca="1">IF(AND($A172&lt;&gt;"",$A172&lt;&gt;"TOTAL"),IF(AND('[10]PDI_OTRAS SITUACIONES ADMINISTR'!$CG170&lt;&gt;"",'[10]PDI_OTRAS SITUACIONES ADMINISTR'!$CG170&lt;&gt;0),'[10]PDI_OTRAS SITUACIONES ADMINISTR'!$CG170,""),IF($A172="TOTAL",SUM(INDIRECT("AY4:AY"&amp;ROW()-1)),""))</f>
        <v/>
      </c>
      <c r="AZ172" s="6" t="str">
        <f t="shared" ca="1" si="54"/>
        <v/>
      </c>
      <c r="BA172" s="6" t="str">
        <f ca="1">IF(AND($A172&lt;&gt;"",$A172&lt;&gt;"TOTAL"),IF(AND('[10]PDI_OTRAS SITUACIONES ADMINISTR'!$CJ170&lt;&gt;"",'[10]PDI_OTRAS SITUACIONES ADMINISTR'!$CJ170&lt;&gt;0),'[10]PDI_OTRAS SITUACIONES ADMINISTR'!$CJ170,""),IF($A172="TOTAL",SUM(INDIRECT("BA4:BA"&amp;ROW()-1)),""))</f>
        <v/>
      </c>
      <c r="BB172" s="6" t="str">
        <f ca="1">IF(AND($A172&lt;&gt;"",$A172&lt;&gt;"TOTAL"),IF(AND('[10]PDI_OTRAS SITUACIONES ADMINISTR'!$CL170&lt;&gt;"",'[10]PDI_OTRAS SITUACIONES ADMINISTR'!$CL170&lt;&gt;0),'[10]PDI_OTRAS SITUACIONES ADMINISTR'!$CL170,""),IF($A172="TOTAL",SUM(INDIRECT("BB4:BB"&amp;ROW()-1)),""))</f>
        <v/>
      </c>
      <c r="BC172" s="6" t="str">
        <f t="shared" ca="1" si="55"/>
        <v/>
      </c>
      <c r="BD172" s="6" t="str">
        <f ca="1">IF(AND($A172&lt;&gt;"",$A172&lt;&gt;"TOTAL"),IF(AND('[10]PDI_OTRAS SITUACIONES ADMINISTR'!$CO170&lt;&gt;"",'[10]PDI_OTRAS SITUACIONES ADMINISTR'!$CO170&lt;&gt;0),'[10]PDI_OTRAS SITUACIONES ADMINISTR'!$CO170,""),IF($A172="TOTAL",SUM(INDIRECT("BD4:BD"&amp;ROW()-1)),""))</f>
        <v/>
      </c>
      <c r="BE172" s="6" t="str">
        <f ca="1">IF(AND($A172&lt;&gt;"",$A172&lt;&gt;"TOTAL"),IF(AND('[10]PDI_OTRAS SITUACIONES ADMINISTR'!$CQ170&lt;&gt;"",'[10]PDI_OTRAS SITUACIONES ADMINISTR'!$CQ170&lt;&gt;0),'[10]PDI_OTRAS SITUACIONES ADMINISTR'!$CQ170,""),IF($A172="TOTAL",SUM(INDIRECT("BE4:BE"&amp;ROW()-1)),""))</f>
        <v/>
      </c>
      <c r="BF172" s="6" t="str">
        <f t="shared" ca="1" si="56"/>
        <v/>
      </c>
    </row>
    <row r="173" spans="1:58" x14ac:dyDescent="0.2">
      <c r="A173" s="19" t="str">
        <f>IF('[10]PDI_OTRAS SITUACIONES ADMINISTR'!$B171&lt;&gt;"",'[10]PDI_OTRAS SITUACIONES ADMINISTR'!$B171,IF(AND('[10]PDI_OTRAS SITUACIONES ADMINISTR'!$B171="",'[10]PDI_OTRAS SITUACIONES ADMINISTR'!$B172="",'[10]PDI_OTRAS SITUACIONES ADMINISTR'!$B170=""),"","TOTAL"))</f>
        <v/>
      </c>
      <c r="B173" s="6" t="str">
        <f ca="1">IF(AND($A173&lt;&gt;"",$A173&lt;&gt;"TOTAL"),IF(AND('[10]PDI_OTRAS SITUACIONES ADMINISTR'!$C171&lt;&gt;"",'[10]PDI_OTRAS SITUACIONES ADMINISTR'!$C171&lt;&gt;0),'[10]PDI_OTRAS SITUACIONES ADMINISTR'!$C171,""),IF($A173="TOTAL",SUM(INDIRECT("B4:B"&amp;ROW()-1)),""))</f>
        <v/>
      </c>
      <c r="C173" s="6" t="str">
        <f ca="1">IF(AND($A173&lt;&gt;"",$A173&lt;&gt;"TOTAL"),IF(AND('[10]PDI_OTRAS SITUACIONES ADMINISTR'!$E171&lt;&gt;"",'[10]PDI_OTRAS SITUACIONES ADMINISTR'!$E171&lt;&gt;0),'[10]PDI_OTRAS SITUACIONES ADMINISTR'!$E171,""),IF($A173="TOTAL",SUM(INDIRECT("C4:C"&amp;ROW()-1)),""))</f>
        <v/>
      </c>
      <c r="D173" s="6" t="str">
        <f t="shared" ca="1" si="38"/>
        <v/>
      </c>
      <c r="E173" s="6" t="str">
        <f ca="1">IF(AND($A173&lt;&gt;"",$A173&lt;&gt;"TOTAL"),IF(AND('[10]PDI_OTRAS SITUACIONES ADMINISTR'!$H171&lt;&gt;"",'[10]PDI_OTRAS SITUACIONES ADMINISTR'!$H171&lt;&gt;0),'[10]PDI_OTRAS SITUACIONES ADMINISTR'!$H171,""),IF($A173="TOTAL",SUM(INDIRECT("E4:E"&amp;ROW()-1)),""))</f>
        <v/>
      </c>
      <c r="F173" s="6" t="str">
        <f ca="1">IF(AND($A173&lt;&gt;"",$A173&lt;&gt;"TOTAL"),IF(AND('[10]PDI_OTRAS SITUACIONES ADMINISTR'!$J171&lt;&gt;"",'[10]PDI_OTRAS SITUACIONES ADMINISTR'!$J171&lt;&gt;0),'[10]PDI_OTRAS SITUACIONES ADMINISTR'!$J171,""),IF($A173="TOTAL",SUM(INDIRECT("F4:F"&amp;ROW()-1)),""))</f>
        <v/>
      </c>
      <c r="G173" s="6" t="str">
        <f t="shared" ca="1" si="39"/>
        <v/>
      </c>
      <c r="H173" s="6" t="str">
        <f ca="1">IF(AND($A173&lt;&gt;"",$A173&lt;&gt;"TOTAL"),IF(AND('[10]PDI_OTRAS SITUACIONES ADMINISTR'!$M171&lt;&gt;"",'[10]PDI_OTRAS SITUACIONES ADMINISTR'!$M171&lt;&gt;0),'[10]PDI_OTRAS SITUACIONES ADMINISTR'!$M171,""),IF($A173="TOTAL",SUM(INDIRECT("H4:H"&amp;ROW()-1)),""))</f>
        <v/>
      </c>
      <c r="I173" s="6" t="str">
        <f ca="1">IF(AND($A173&lt;&gt;"",$A173&lt;&gt;"TOTAL"),IF(AND('[10]PDI_OTRAS SITUACIONES ADMINISTR'!$O171&lt;&gt;"",'[10]PDI_OTRAS SITUACIONES ADMINISTR'!$O171&lt;&gt;0),'[10]PDI_OTRAS SITUACIONES ADMINISTR'!$O171,""),IF($A173="TOTAL",SUM(INDIRECT("I4:I"&amp;ROW()-1)),""))</f>
        <v/>
      </c>
      <c r="J173" s="6" t="str">
        <f t="shared" ca="1" si="40"/>
        <v/>
      </c>
      <c r="K173" s="6" t="str">
        <f ca="1">IF(AND($A173&lt;&gt;"",$A173&lt;&gt;"TOTAL"),IF(AND('[10]PDI_OTRAS SITUACIONES ADMINISTR'!$R171&lt;&gt;"",'[10]PDI_OTRAS SITUACIONES ADMINISTR'!$R171&lt;&gt;0),'[10]PDI_OTRAS SITUACIONES ADMINISTR'!$R171,""),IF($A173="TOTAL",SUM(INDIRECT("K4:K"&amp;ROW()-1)),""))</f>
        <v/>
      </c>
      <c r="L173" s="6" t="str">
        <f ca="1">IF(AND($A173&lt;&gt;"",$A173&lt;&gt;"TOTAL"),IF(AND('[10]PDI_OTRAS SITUACIONES ADMINISTR'!$T171&lt;&gt;"",'[10]PDI_OTRAS SITUACIONES ADMINISTR'!$T171&lt;&gt;0),'[10]PDI_OTRAS SITUACIONES ADMINISTR'!$T171,""),IF($A173="TOTAL",SUM(INDIRECT("L4:L"&amp;ROW()-1)),""))</f>
        <v/>
      </c>
      <c r="M173" s="6" t="str">
        <f t="shared" ca="1" si="41"/>
        <v/>
      </c>
      <c r="N173" s="6" t="str">
        <f ca="1">IF(AND($A173&lt;&gt;"",$A173&lt;&gt;"TOTAL"),IF(AND('[10]PDI_OTRAS SITUACIONES ADMINISTR'!$W171&lt;&gt;"",'[10]PDI_OTRAS SITUACIONES ADMINISTR'!$W171&lt;&gt;0),'[10]PDI_OTRAS SITUACIONES ADMINISTR'!$W171,""),IF($A173="TOTAL",SUM(INDIRECT("N4:N"&amp;ROW()-1)),""))</f>
        <v/>
      </c>
      <c r="O173" s="6" t="str">
        <f ca="1">IF(AND($A173&lt;&gt;"",$A173&lt;&gt;"TOTAL"),IF(AND('[10]PDI_OTRAS SITUACIONES ADMINISTR'!$Y171&lt;&gt;"",'[10]PDI_OTRAS SITUACIONES ADMINISTR'!$Y171&lt;&gt;0),'[10]PDI_OTRAS SITUACIONES ADMINISTR'!$Y171,""),IF($A173="TOTAL",SUM(INDIRECT("O4:O"&amp;ROW()-1)),""))</f>
        <v/>
      </c>
      <c r="P173" s="6" t="str">
        <f t="shared" ca="1" si="42"/>
        <v/>
      </c>
      <c r="Q173" s="6" t="str">
        <f ca="1">IF(AND($A173&lt;&gt;"",$A173&lt;&gt;"TOTAL"),IF(AND('[10]PDI_OTRAS SITUACIONES ADMINISTR'!$AB171&lt;&gt;"",'[10]PDI_OTRAS SITUACIONES ADMINISTR'!$AB171&lt;&gt;0),'[10]PDI_OTRAS SITUACIONES ADMINISTR'!$AB171,""),IF($A173="TOTAL",SUM(INDIRECT("Q4:Q"&amp;ROW()-1)),""))</f>
        <v/>
      </c>
      <c r="R173" s="6" t="str">
        <f ca="1">IF(AND($A173&lt;&gt;"",$A173&lt;&gt;"TOTAL"),IF(AND('[10]PDI_OTRAS SITUACIONES ADMINISTR'!$AD171&lt;&gt;"",'[10]PDI_OTRAS SITUACIONES ADMINISTR'!$AD171&lt;&gt;0),'[10]PDI_OTRAS SITUACIONES ADMINISTR'!$AD171,""),IF($A173="TOTAL",SUM(INDIRECT("R4:R"&amp;ROW()-1)),""))</f>
        <v/>
      </c>
      <c r="S173" s="6" t="str">
        <f t="shared" ca="1" si="43"/>
        <v/>
      </c>
      <c r="T173" s="6" t="str">
        <f ca="1">IF(AND($A173&lt;&gt;"",$A173&lt;&gt;"TOTAL"),IF(AND('[10]PDI_OTRAS SITUACIONES ADMINISTR'!$AG171&lt;&gt;"",'[10]PDI_OTRAS SITUACIONES ADMINISTR'!$AG171&lt;&gt;0),'[10]PDI_OTRAS SITUACIONES ADMINISTR'!$AG171,""),IF($A173="TOTAL",SUM(INDIRECT("T4:T"&amp;ROW()-1)),""))</f>
        <v/>
      </c>
      <c r="U173" s="6" t="str">
        <f ca="1">IF(AND($A173&lt;&gt;"",$A173&lt;&gt;"TOTAL"),IF(AND('[10]PDI_OTRAS SITUACIONES ADMINISTR'!$AI171&lt;&gt;"",'[10]PDI_OTRAS SITUACIONES ADMINISTR'!$AI171&lt;&gt;0),'[10]PDI_OTRAS SITUACIONES ADMINISTR'!$AI171,""),IF($A173="TOTAL",SUM(INDIRECT("U4:U"&amp;ROW()-1)),""))</f>
        <v/>
      </c>
      <c r="V173" s="6" t="str">
        <f t="shared" ca="1" si="44"/>
        <v/>
      </c>
      <c r="W173" s="6" t="str">
        <f ca="1">IF(AND($A173&lt;&gt;"",$A173&lt;&gt;"TOTAL"),IF(AND('[10]PDI_OTRAS SITUACIONES ADMINISTR'!$AL171&lt;&gt;"",'[10]PDI_OTRAS SITUACIONES ADMINISTR'!$AL171&lt;&gt;0),'[10]PDI_OTRAS SITUACIONES ADMINISTR'!$AL171,""),IF($A173="TOTAL",SUM(INDIRECT("W4:W"&amp;ROW()-1)),""))</f>
        <v/>
      </c>
      <c r="X173" s="6" t="str">
        <f ca="1">IF(AND($A173&lt;&gt;"",$A173&lt;&gt;"TOTAL"),IF(AND('[10]PDI_OTRAS SITUACIONES ADMINISTR'!$AN171&lt;&gt;"",'[10]PDI_OTRAS SITUACIONES ADMINISTR'!$AN171&lt;&gt;0),'[10]PDI_OTRAS SITUACIONES ADMINISTR'!$AN171,""),IF($A173="TOTAL",SUM(INDIRECT("X4:X"&amp;ROW()-1)),""))</f>
        <v/>
      </c>
      <c r="Y173" s="6" t="str">
        <f t="shared" ca="1" si="45"/>
        <v/>
      </c>
      <c r="Z173" s="6" t="str">
        <f ca="1">IF(AND($A173&lt;&gt;"",$A173&lt;&gt;"TOTAL"),IF(AND('[10]PDI_OTRAS SITUACIONES ADMINISTR'!$AQ171&lt;&gt;"",'[10]PDI_OTRAS SITUACIONES ADMINISTR'!$AQ171&lt;&gt;0),'[10]PDI_OTRAS SITUACIONES ADMINISTR'!$AQ171,""),IF($A173="TOTAL",SUM(INDIRECT("Z4:Z"&amp;ROW()-1)),""))</f>
        <v/>
      </c>
      <c r="AA173" s="6" t="str">
        <f ca="1">IF(AND($A173&lt;&gt;"",$A173&lt;&gt;"TOTAL"),IF(AND('[10]PDI_OTRAS SITUACIONES ADMINISTR'!$AS171&lt;&gt;"",'[10]PDI_OTRAS SITUACIONES ADMINISTR'!$AS171&lt;&gt;0),'[10]PDI_OTRAS SITUACIONES ADMINISTR'!$AS171,""),IF($A173="TOTAL",SUM(INDIRECT("AA4:AA"&amp;ROW()-1)),""))</f>
        <v/>
      </c>
      <c r="AB173" s="6" t="str">
        <f t="shared" ca="1" si="46"/>
        <v/>
      </c>
      <c r="AC173" s="6" t="str">
        <f ca="1">IF(AND($A173&lt;&gt;"",$A173&lt;&gt;"TOTAL"),IF(AND('[10]PDI_OTRAS SITUACIONES ADMINISTR'!$AV171&lt;&gt;"",'[10]PDI_OTRAS SITUACIONES ADMINISTR'!$AV171&lt;&gt;0),'[10]PDI_OTRAS SITUACIONES ADMINISTR'!$AV171,""),IF($A173="TOTAL",SUM(INDIRECT("AC4:AC"&amp;ROW()-1)),""))</f>
        <v/>
      </c>
      <c r="AD173" s="6" t="str">
        <f ca="1">IF(AND($A173&lt;&gt;"",$A173&lt;&gt;"TOTAL"),IF(AND('[10]PDI_OTRAS SITUACIONES ADMINISTR'!$AX171&lt;&gt;"",'[10]PDI_OTRAS SITUACIONES ADMINISTR'!$AX171&lt;&gt;0),'[10]PDI_OTRAS SITUACIONES ADMINISTR'!$AX171,""),IF($A173="TOTAL",SUM(INDIRECT("AD4:AD"&amp;ROW()-1)),""))</f>
        <v/>
      </c>
      <c r="AE173" s="6" t="str">
        <f t="shared" ca="1" si="47"/>
        <v/>
      </c>
      <c r="AF173" s="6" t="str">
        <f ca="1">IF(AND($A173&lt;&gt;"",$A173&lt;&gt;"TOTAL"),IF(AND('[10]PDI_OTRAS SITUACIONES ADMINISTR'!$BA171&lt;&gt;"",'[10]PDI_OTRAS SITUACIONES ADMINISTR'!$BA171&lt;&gt;0),'[10]PDI_OTRAS SITUACIONES ADMINISTR'!$BA171,""),IF($A173="TOTAL",SUM(INDIRECT("AF4:AF"&amp;ROW()-1)),""))</f>
        <v/>
      </c>
      <c r="AG173" s="6" t="str">
        <f ca="1">IF(AND($A173&lt;&gt;"",$A173&lt;&gt;"TOTAL"),IF(AND('[10]PDI_OTRAS SITUACIONES ADMINISTR'!$BC171&lt;&gt;"",'[10]PDI_OTRAS SITUACIONES ADMINISTR'!$BC171&lt;&gt;0),'[10]PDI_OTRAS SITUACIONES ADMINISTR'!$BC171,""),IF($A173="TOTAL",SUM(INDIRECT("AG4:AG"&amp;ROW()-1)),""))</f>
        <v/>
      </c>
      <c r="AH173" s="6" t="str">
        <f t="shared" ca="1" si="48"/>
        <v/>
      </c>
      <c r="AI173" s="6" t="str">
        <f ca="1">IF(AND($A173&lt;&gt;"",$A173&lt;&gt;"TOTAL"),IF(AND('[10]PDI_OTRAS SITUACIONES ADMINISTR'!$BF171&lt;&gt;"",'[10]PDI_OTRAS SITUACIONES ADMINISTR'!$BF171&lt;&gt;0),'[10]PDI_OTRAS SITUACIONES ADMINISTR'!$BF171,""),IF($A173="TOTAL",SUM(INDIRECT("AI4:AI"&amp;ROW()-1)),""))</f>
        <v/>
      </c>
      <c r="AJ173" s="6" t="str">
        <f ca="1">IF(AND($A173&lt;&gt;"",$A173&lt;&gt;"TOTAL"),IF(AND('[10]PDI_OTRAS SITUACIONES ADMINISTR'!$BH171&lt;&gt;"",'[10]PDI_OTRAS SITUACIONES ADMINISTR'!$BH171&lt;&gt;0),'[10]PDI_OTRAS SITUACIONES ADMINISTR'!$BH171,""),IF($A173="TOTAL",SUM(INDIRECT("AJ4:AJ"&amp;ROW()-1)),""))</f>
        <v/>
      </c>
      <c r="AK173" s="6" t="str">
        <f t="shared" ca="1" si="49"/>
        <v/>
      </c>
      <c r="AL173" s="6" t="str">
        <f ca="1">IF(AND($A173&lt;&gt;"",$A173&lt;&gt;"TOTAL"),IF(AND('[10]PDI_OTRAS SITUACIONES ADMINISTR'!$BK171&lt;&gt;"",'[10]PDI_OTRAS SITUACIONES ADMINISTR'!$BK171&lt;&gt;0),'[10]PDI_OTRAS SITUACIONES ADMINISTR'!$BK171,""),IF($A173="TOTAL",SUM(INDIRECT("AL4:AL"&amp;ROW()-1)),""))</f>
        <v/>
      </c>
      <c r="AM173" s="6" t="str">
        <f ca="1">IF(AND($A173&lt;&gt;"",$A173&lt;&gt;"TOTAL"),IF(AND('[10]PDI_OTRAS SITUACIONES ADMINISTR'!$BM171&lt;&gt;"",'[10]PDI_OTRAS SITUACIONES ADMINISTR'!$BM171&lt;&gt;0),'[10]PDI_OTRAS SITUACIONES ADMINISTR'!$BM171,""),IF($A173="TOTAL",SUM(INDIRECT("AM4:AM"&amp;ROW()-1)),""))</f>
        <v/>
      </c>
      <c r="AN173" s="6" t="str">
        <f t="shared" ca="1" si="50"/>
        <v/>
      </c>
      <c r="AO173" s="6" t="str">
        <f ca="1">IF(AND($A173&lt;&gt;"",$A173&lt;&gt;"TOTAL"),IF(AND('[10]PDI_OTRAS SITUACIONES ADMINISTR'!$BP171&lt;&gt;"",'[10]PDI_OTRAS SITUACIONES ADMINISTR'!$BP171&lt;&gt;0),'[10]PDI_OTRAS SITUACIONES ADMINISTR'!$BP171,""),IF($A173="TOTAL",SUM(INDIRECT("AO4:AO"&amp;ROW()-1)),""))</f>
        <v/>
      </c>
      <c r="AP173" s="6" t="str">
        <f ca="1">IF(AND($A173&lt;&gt;"",$A173&lt;&gt;"TOTAL"),IF(AND('[10]PDI_OTRAS SITUACIONES ADMINISTR'!$BR171&lt;&gt;"",'[10]PDI_OTRAS SITUACIONES ADMINISTR'!$BR171&lt;&gt;0),'[10]PDI_OTRAS SITUACIONES ADMINISTR'!$BR171,""),IF($A173="TOTAL",SUM(INDIRECT("AP4:AP"&amp;ROW()-1)),""))</f>
        <v/>
      </c>
      <c r="AQ173" s="6" t="str">
        <f t="shared" ca="1" si="51"/>
        <v/>
      </c>
      <c r="AR173" s="6" t="str">
        <f ca="1">IF(AND($A173&lt;&gt;"",$A173&lt;&gt;"TOTAL"),IF(AND('[10]PDI_OTRAS SITUACIONES ADMINISTR'!$BU171&lt;&gt;"",'[10]PDI_OTRAS SITUACIONES ADMINISTR'!$BU171&lt;&gt;0),'[10]PDI_OTRAS SITUACIONES ADMINISTR'!$BU171,""),IF($A173="TOTAL",SUM(INDIRECT("AR4:AR"&amp;ROW()-1)),""))</f>
        <v/>
      </c>
      <c r="AS173" s="6" t="str">
        <f ca="1">IF(AND($A173&lt;&gt;"",$A173&lt;&gt;"TOTAL"),IF(AND('[10]PDI_OTRAS SITUACIONES ADMINISTR'!$BW171&lt;&gt;"",'[10]PDI_OTRAS SITUACIONES ADMINISTR'!$BW171&lt;&gt;0),'[10]PDI_OTRAS SITUACIONES ADMINISTR'!$BW171,""),IF($A173="TOTAL",SUM(INDIRECT("AS4:AS"&amp;ROW()-1)),""))</f>
        <v/>
      </c>
      <c r="AT173" s="6" t="str">
        <f t="shared" ca="1" si="52"/>
        <v/>
      </c>
      <c r="AU173" s="6" t="str">
        <f ca="1">IF(AND($A173&lt;&gt;"",$A173&lt;&gt;"TOTAL"),IF(AND('[10]PDI_OTRAS SITUACIONES ADMINISTR'!$BZ171&lt;&gt;"",'[10]PDI_OTRAS SITUACIONES ADMINISTR'!$BZ171&lt;&gt;0),'[10]PDI_OTRAS SITUACIONES ADMINISTR'!$BZ171,""),IF($A173="TOTAL",SUM(INDIRECT("AU4:AU"&amp;ROW()-1)),""))</f>
        <v/>
      </c>
      <c r="AV173" s="6" t="str">
        <f ca="1">IF(AND($A173&lt;&gt;"",$A173&lt;&gt;"TOTAL"),IF(AND('[10]PDI_OTRAS SITUACIONES ADMINISTR'!$CB171&lt;&gt;"",'[10]PDI_OTRAS SITUACIONES ADMINISTR'!$CB171&lt;&gt;0),'[10]PDI_OTRAS SITUACIONES ADMINISTR'!$CB171,""),IF($A173="TOTAL",SUM(INDIRECT("AV4:AV"&amp;ROW()-1)),""))</f>
        <v/>
      </c>
      <c r="AW173" s="6" t="str">
        <f t="shared" ca="1" si="53"/>
        <v/>
      </c>
      <c r="AX173" s="6" t="str">
        <f ca="1">IF(AND($A173&lt;&gt;"",$A173&lt;&gt;"TOTAL"),IF(AND('[10]PDI_OTRAS SITUACIONES ADMINISTR'!$CE171&lt;&gt;"",'[10]PDI_OTRAS SITUACIONES ADMINISTR'!$CE171&lt;&gt;0),'[10]PDI_OTRAS SITUACIONES ADMINISTR'!$CE171,""),IF($A173="TOTAL",SUM(INDIRECT("AX4:AX"&amp;ROW()-1)),""))</f>
        <v/>
      </c>
      <c r="AY173" s="6" t="str">
        <f ca="1">IF(AND($A173&lt;&gt;"",$A173&lt;&gt;"TOTAL"),IF(AND('[10]PDI_OTRAS SITUACIONES ADMINISTR'!$CG171&lt;&gt;"",'[10]PDI_OTRAS SITUACIONES ADMINISTR'!$CG171&lt;&gt;0),'[10]PDI_OTRAS SITUACIONES ADMINISTR'!$CG171,""),IF($A173="TOTAL",SUM(INDIRECT("AY4:AY"&amp;ROW()-1)),""))</f>
        <v/>
      </c>
      <c r="AZ173" s="6" t="str">
        <f t="shared" ca="1" si="54"/>
        <v/>
      </c>
      <c r="BA173" s="6" t="str">
        <f ca="1">IF(AND($A173&lt;&gt;"",$A173&lt;&gt;"TOTAL"),IF(AND('[10]PDI_OTRAS SITUACIONES ADMINISTR'!$CJ171&lt;&gt;"",'[10]PDI_OTRAS SITUACIONES ADMINISTR'!$CJ171&lt;&gt;0),'[10]PDI_OTRAS SITUACIONES ADMINISTR'!$CJ171,""),IF($A173="TOTAL",SUM(INDIRECT("BA4:BA"&amp;ROW()-1)),""))</f>
        <v/>
      </c>
      <c r="BB173" s="6" t="str">
        <f ca="1">IF(AND($A173&lt;&gt;"",$A173&lt;&gt;"TOTAL"),IF(AND('[10]PDI_OTRAS SITUACIONES ADMINISTR'!$CL171&lt;&gt;"",'[10]PDI_OTRAS SITUACIONES ADMINISTR'!$CL171&lt;&gt;0),'[10]PDI_OTRAS SITUACIONES ADMINISTR'!$CL171,""),IF($A173="TOTAL",SUM(INDIRECT("BB4:BB"&amp;ROW()-1)),""))</f>
        <v/>
      </c>
      <c r="BC173" s="6" t="str">
        <f t="shared" ca="1" si="55"/>
        <v/>
      </c>
      <c r="BD173" s="6" t="str">
        <f ca="1">IF(AND($A173&lt;&gt;"",$A173&lt;&gt;"TOTAL"),IF(AND('[10]PDI_OTRAS SITUACIONES ADMINISTR'!$CO171&lt;&gt;"",'[10]PDI_OTRAS SITUACIONES ADMINISTR'!$CO171&lt;&gt;0),'[10]PDI_OTRAS SITUACIONES ADMINISTR'!$CO171,""),IF($A173="TOTAL",SUM(INDIRECT("BD4:BD"&amp;ROW()-1)),""))</f>
        <v/>
      </c>
      <c r="BE173" s="6" t="str">
        <f ca="1">IF(AND($A173&lt;&gt;"",$A173&lt;&gt;"TOTAL"),IF(AND('[10]PDI_OTRAS SITUACIONES ADMINISTR'!$CQ171&lt;&gt;"",'[10]PDI_OTRAS SITUACIONES ADMINISTR'!$CQ171&lt;&gt;0),'[10]PDI_OTRAS SITUACIONES ADMINISTR'!$CQ171,""),IF($A173="TOTAL",SUM(INDIRECT("BE4:BE"&amp;ROW()-1)),""))</f>
        <v/>
      </c>
      <c r="BF173" s="6" t="str">
        <f t="shared" ca="1" si="56"/>
        <v/>
      </c>
    </row>
    <row r="174" spans="1:58" x14ac:dyDescent="0.2">
      <c r="A174" s="19" t="str">
        <f>IF('[10]PDI_OTRAS SITUACIONES ADMINISTR'!$B172&lt;&gt;"",'[10]PDI_OTRAS SITUACIONES ADMINISTR'!$B172,IF(AND('[10]PDI_OTRAS SITUACIONES ADMINISTR'!$B172="",'[10]PDI_OTRAS SITUACIONES ADMINISTR'!$B173="",'[10]PDI_OTRAS SITUACIONES ADMINISTR'!$B171=""),"","TOTAL"))</f>
        <v/>
      </c>
      <c r="B174" s="6" t="str">
        <f ca="1">IF(AND($A174&lt;&gt;"",$A174&lt;&gt;"TOTAL"),IF(AND('[10]PDI_OTRAS SITUACIONES ADMINISTR'!$C172&lt;&gt;"",'[10]PDI_OTRAS SITUACIONES ADMINISTR'!$C172&lt;&gt;0),'[10]PDI_OTRAS SITUACIONES ADMINISTR'!$C172,""),IF($A174="TOTAL",SUM(INDIRECT("B4:B"&amp;ROW()-1)),""))</f>
        <v/>
      </c>
      <c r="C174" s="6" t="str">
        <f ca="1">IF(AND($A174&lt;&gt;"",$A174&lt;&gt;"TOTAL"),IF(AND('[10]PDI_OTRAS SITUACIONES ADMINISTR'!$E172&lt;&gt;"",'[10]PDI_OTRAS SITUACIONES ADMINISTR'!$E172&lt;&gt;0),'[10]PDI_OTRAS SITUACIONES ADMINISTR'!$E172,""),IF($A174="TOTAL",SUM(INDIRECT("C4:C"&amp;ROW()-1)),""))</f>
        <v/>
      </c>
      <c r="D174" s="6" t="str">
        <f t="shared" ca="1" si="38"/>
        <v/>
      </c>
      <c r="E174" s="6" t="str">
        <f ca="1">IF(AND($A174&lt;&gt;"",$A174&lt;&gt;"TOTAL"),IF(AND('[10]PDI_OTRAS SITUACIONES ADMINISTR'!$H172&lt;&gt;"",'[10]PDI_OTRAS SITUACIONES ADMINISTR'!$H172&lt;&gt;0),'[10]PDI_OTRAS SITUACIONES ADMINISTR'!$H172,""),IF($A174="TOTAL",SUM(INDIRECT("E4:E"&amp;ROW()-1)),""))</f>
        <v/>
      </c>
      <c r="F174" s="6" t="str">
        <f ca="1">IF(AND($A174&lt;&gt;"",$A174&lt;&gt;"TOTAL"),IF(AND('[10]PDI_OTRAS SITUACIONES ADMINISTR'!$J172&lt;&gt;"",'[10]PDI_OTRAS SITUACIONES ADMINISTR'!$J172&lt;&gt;0),'[10]PDI_OTRAS SITUACIONES ADMINISTR'!$J172,""),IF($A174="TOTAL",SUM(INDIRECT("F4:F"&amp;ROW()-1)),""))</f>
        <v/>
      </c>
      <c r="G174" s="6" t="str">
        <f t="shared" ca="1" si="39"/>
        <v/>
      </c>
      <c r="H174" s="6" t="str">
        <f ca="1">IF(AND($A174&lt;&gt;"",$A174&lt;&gt;"TOTAL"),IF(AND('[10]PDI_OTRAS SITUACIONES ADMINISTR'!$M172&lt;&gt;"",'[10]PDI_OTRAS SITUACIONES ADMINISTR'!$M172&lt;&gt;0),'[10]PDI_OTRAS SITUACIONES ADMINISTR'!$M172,""),IF($A174="TOTAL",SUM(INDIRECT("H4:H"&amp;ROW()-1)),""))</f>
        <v/>
      </c>
      <c r="I174" s="6" t="str">
        <f ca="1">IF(AND($A174&lt;&gt;"",$A174&lt;&gt;"TOTAL"),IF(AND('[10]PDI_OTRAS SITUACIONES ADMINISTR'!$O172&lt;&gt;"",'[10]PDI_OTRAS SITUACIONES ADMINISTR'!$O172&lt;&gt;0),'[10]PDI_OTRAS SITUACIONES ADMINISTR'!$O172,""),IF($A174="TOTAL",SUM(INDIRECT("I4:I"&amp;ROW()-1)),""))</f>
        <v/>
      </c>
      <c r="J174" s="6" t="str">
        <f t="shared" ca="1" si="40"/>
        <v/>
      </c>
      <c r="K174" s="6" t="str">
        <f ca="1">IF(AND($A174&lt;&gt;"",$A174&lt;&gt;"TOTAL"),IF(AND('[10]PDI_OTRAS SITUACIONES ADMINISTR'!$R172&lt;&gt;"",'[10]PDI_OTRAS SITUACIONES ADMINISTR'!$R172&lt;&gt;0),'[10]PDI_OTRAS SITUACIONES ADMINISTR'!$R172,""),IF($A174="TOTAL",SUM(INDIRECT("K4:K"&amp;ROW()-1)),""))</f>
        <v/>
      </c>
      <c r="L174" s="6" t="str">
        <f ca="1">IF(AND($A174&lt;&gt;"",$A174&lt;&gt;"TOTAL"),IF(AND('[10]PDI_OTRAS SITUACIONES ADMINISTR'!$T172&lt;&gt;"",'[10]PDI_OTRAS SITUACIONES ADMINISTR'!$T172&lt;&gt;0),'[10]PDI_OTRAS SITUACIONES ADMINISTR'!$T172,""),IF($A174="TOTAL",SUM(INDIRECT("L4:L"&amp;ROW()-1)),""))</f>
        <v/>
      </c>
      <c r="M174" s="6" t="str">
        <f t="shared" ca="1" si="41"/>
        <v/>
      </c>
      <c r="N174" s="6" t="str">
        <f ca="1">IF(AND($A174&lt;&gt;"",$A174&lt;&gt;"TOTAL"),IF(AND('[10]PDI_OTRAS SITUACIONES ADMINISTR'!$W172&lt;&gt;"",'[10]PDI_OTRAS SITUACIONES ADMINISTR'!$W172&lt;&gt;0),'[10]PDI_OTRAS SITUACIONES ADMINISTR'!$W172,""),IF($A174="TOTAL",SUM(INDIRECT("N4:N"&amp;ROW()-1)),""))</f>
        <v/>
      </c>
      <c r="O174" s="6" t="str">
        <f ca="1">IF(AND($A174&lt;&gt;"",$A174&lt;&gt;"TOTAL"),IF(AND('[10]PDI_OTRAS SITUACIONES ADMINISTR'!$Y172&lt;&gt;"",'[10]PDI_OTRAS SITUACIONES ADMINISTR'!$Y172&lt;&gt;0),'[10]PDI_OTRAS SITUACIONES ADMINISTR'!$Y172,""),IF($A174="TOTAL",SUM(INDIRECT("O4:O"&amp;ROW()-1)),""))</f>
        <v/>
      </c>
      <c r="P174" s="6" t="str">
        <f t="shared" ca="1" si="42"/>
        <v/>
      </c>
      <c r="Q174" s="6" t="str">
        <f ca="1">IF(AND($A174&lt;&gt;"",$A174&lt;&gt;"TOTAL"),IF(AND('[10]PDI_OTRAS SITUACIONES ADMINISTR'!$AB172&lt;&gt;"",'[10]PDI_OTRAS SITUACIONES ADMINISTR'!$AB172&lt;&gt;0),'[10]PDI_OTRAS SITUACIONES ADMINISTR'!$AB172,""),IF($A174="TOTAL",SUM(INDIRECT("Q4:Q"&amp;ROW()-1)),""))</f>
        <v/>
      </c>
      <c r="R174" s="6" t="str">
        <f ca="1">IF(AND($A174&lt;&gt;"",$A174&lt;&gt;"TOTAL"),IF(AND('[10]PDI_OTRAS SITUACIONES ADMINISTR'!$AD172&lt;&gt;"",'[10]PDI_OTRAS SITUACIONES ADMINISTR'!$AD172&lt;&gt;0),'[10]PDI_OTRAS SITUACIONES ADMINISTR'!$AD172,""),IF($A174="TOTAL",SUM(INDIRECT("R4:R"&amp;ROW()-1)),""))</f>
        <v/>
      </c>
      <c r="S174" s="6" t="str">
        <f t="shared" ca="1" si="43"/>
        <v/>
      </c>
      <c r="T174" s="6" t="str">
        <f ca="1">IF(AND($A174&lt;&gt;"",$A174&lt;&gt;"TOTAL"),IF(AND('[10]PDI_OTRAS SITUACIONES ADMINISTR'!$AG172&lt;&gt;"",'[10]PDI_OTRAS SITUACIONES ADMINISTR'!$AG172&lt;&gt;0),'[10]PDI_OTRAS SITUACIONES ADMINISTR'!$AG172,""),IF($A174="TOTAL",SUM(INDIRECT("T4:T"&amp;ROW()-1)),""))</f>
        <v/>
      </c>
      <c r="U174" s="6" t="str">
        <f ca="1">IF(AND($A174&lt;&gt;"",$A174&lt;&gt;"TOTAL"),IF(AND('[10]PDI_OTRAS SITUACIONES ADMINISTR'!$AI172&lt;&gt;"",'[10]PDI_OTRAS SITUACIONES ADMINISTR'!$AI172&lt;&gt;0),'[10]PDI_OTRAS SITUACIONES ADMINISTR'!$AI172,""),IF($A174="TOTAL",SUM(INDIRECT("U4:U"&amp;ROW()-1)),""))</f>
        <v/>
      </c>
      <c r="V174" s="6" t="str">
        <f t="shared" ca="1" si="44"/>
        <v/>
      </c>
      <c r="W174" s="6" t="str">
        <f ca="1">IF(AND($A174&lt;&gt;"",$A174&lt;&gt;"TOTAL"),IF(AND('[10]PDI_OTRAS SITUACIONES ADMINISTR'!$AL172&lt;&gt;"",'[10]PDI_OTRAS SITUACIONES ADMINISTR'!$AL172&lt;&gt;0),'[10]PDI_OTRAS SITUACIONES ADMINISTR'!$AL172,""),IF($A174="TOTAL",SUM(INDIRECT("W4:W"&amp;ROW()-1)),""))</f>
        <v/>
      </c>
      <c r="X174" s="6" t="str">
        <f ca="1">IF(AND($A174&lt;&gt;"",$A174&lt;&gt;"TOTAL"),IF(AND('[10]PDI_OTRAS SITUACIONES ADMINISTR'!$AN172&lt;&gt;"",'[10]PDI_OTRAS SITUACIONES ADMINISTR'!$AN172&lt;&gt;0),'[10]PDI_OTRAS SITUACIONES ADMINISTR'!$AN172,""),IF($A174="TOTAL",SUM(INDIRECT("X4:X"&amp;ROW()-1)),""))</f>
        <v/>
      </c>
      <c r="Y174" s="6" t="str">
        <f t="shared" ca="1" si="45"/>
        <v/>
      </c>
      <c r="Z174" s="6" t="str">
        <f ca="1">IF(AND($A174&lt;&gt;"",$A174&lt;&gt;"TOTAL"),IF(AND('[10]PDI_OTRAS SITUACIONES ADMINISTR'!$AQ172&lt;&gt;"",'[10]PDI_OTRAS SITUACIONES ADMINISTR'!$AQ172&lt;&gt;0),'[10]PDI_OTRAS SITUACIONES ADMINISTR'!$AQ172,""),IF($A174="TOTAL",SUM(INDIRECT("Z4:Z"&amp;ROW()-1)),""))</f>
        <v/>
      </c>
      <c r="AA174" s="6" t="str">
        <f ca="1">IF(AND($A174&lt;&gt;"",$A174&lt;&gt;"TOTAL"),IF(AND('[10]PDI_OTRAS SITUACIONES ADMINISTR'!$AS172&lt;&gt;"",'[10]PDI_OTRAS SITUACIONES ADMINISTR'!$AS172&lt;&gt;0),'[10]PDI_OTRAS SITUACIONES ADMINISTR'!$AS172,""),IF($A174="TOTAL",SUM(INDIRECT("AA4:AA"&amp;ROW()-1)),""))</f>
        <v/>
      </c>
      <c r="AB174" s="6" t="str">
        <f t="shared" ca="1" si="46"/>
        <v/>
      </c>
      <c r="AC174" s="6" t="str">
        <f ca="1">IF(AND($A174&lt;&gt;"",$A174&lt;&gt;"TOTAL"),IF(AND('[10]PDI_OTRAS SITUACIONES ADMINISTR'!$AV172&lt;&gt;"",'[10]PDI_OTRAS SITUACIONES ADMINISTR'!$AV172&lt;&gt;0),'[10]PDI_OTRAS SITUACIONES ADMINISTR'!$AV172,""),IF($A174="TOTAL",SUM(INDIRECT("AC4:AC"&amp;ROW()-1)),""))</f>
        <v/>
      </c>
      <c r="AD174" s="6" t="str">
        <f ca="1">IF(AND($A174&lt;&gt;"",$A174&lt;&gt;"TOTAL"),IF(AND('[10]PDI_OTRAS SITUACIONES ADMINISTR'!$AX172&lt;&gt;"",'[10]PDI_OTRAS SITUACIONES ADMINISTR'!$AX172&lt;&gt;0),'[10]PDI_OTRAS SITUACIONES ADMINISTR'!$AX172,""),IF($A174="TOTAL",SUM(INDIRECT("AD4:AD"&amp;ROW()-1)),""))</f>
        <v/>
      </c>
      <c r="AE174" s="6" t="str">
        <f t="shared" ca="1" si="47"/>
        <v/>
      </c>
      <c r="AF174" s="6" t="str">
        <f ca="1">IF(AND($A174&lt;&gt;"",$A174&lt;&gt;"TOTAL"),IF(AND('[10]PDI_OTRAS SITUACIONES ADMINISTR'!$BA172&lt;&gt;"",'[10]PDI_OTRAS SITUACIONES ADMINISTR'!$BA172&lt;&gt;0),'[10]PDI_OTRAS SITUACIONES ADMINISTR'!$BA172,""),IF($A174="TOTAL",SUM(INDIRECT("AF4:AF"&amp;ROW()-1)),""))</f>
        <v/>
      </c>
      <c r="AG174" s="6" t="str">
        <f ca="1">IF(AND($A174&lt;&gt;"",$A174&lt;&gt;"TOTAL"),IF(AND('[10]PDI_OTRAS SITUACIONES ADMINISTR'!$BC172&lt;&gt;"",'[10]PDI_OTRAS SITUACIONES ADMINISTR'!$BC172&lt;&gt;0),'[10]PDI_OTRAS SITUACIONES ADMINISTR'!$BC172,""),IF($A174="TOTAL",SUM(INDIRECT("AG4:AG"&amp;ROW()-1)),""))</f>
        <v/>
      </c>
      <c r="AH174" s="6" t="str">
        <f t="shared" ca="1" si="48"/>
        <v/>
      </c>
      <c r="AI174" s="6" t="str">
        <f ca="1">IF(AND($A174&lt;&gt;"",$A174&lt;&gt;"TOTAL"),IF(AND('[10]PDI_OTRAS SITUACIONES ADMINISTR'!$BF172&lt;&gt;"",'[10]PDI_OTRAS SITUACIONES ADMINISTR'!$BF172&lt;&gt;0),'[10]PDI_OTRAS SITUACIONES ADMINISTR'!$BF172,""),IF($A174="TOTAL",SUM(INDIRECT("AI4:AI"&amp;ROW()-1)),""))</f>
        <v/>
      </c>
      <c r="AJ174" s="6" t="str">
        <f ca="1">IF(AND($A174&lt;&gt;"",$A174&lt;&gt;"TOTAL"),IF(AND('[10]PDI_OTRAS SITUACIONES ADMINISTR'!$BH172&lt;&gt;"",'[10]PDI_OTRAS SITUACIONES ADMINISTR'!$BH172&lt;&gt;0),'[10]PDI_OTRAS SITUACIONES ADMINISTR'!$BH172,""),IF($A174="TOTAL",SUM(INDIRECT("AJ4:AJ"&amp;ROW()-1)),""))</f>
        <v/>
      </c>
      <c r="AK174" s="6" t="str">
        <f t="shared" ca="1" si="49"/>
        <v/>
      </c>
      <c r="AL174" s="6" t="str">
        <f ca="1">IF(AND($A174&lt;&gt;"",$A174&lt;&gt;"TOTAL"),IF(AND('[10]PDI_OTRAS SITUACIONES ADMINISTR'!$BK172&lt;&gt;"",'[10]PDI_OTRAS SITUACIONES ADMINISTR'!$BK172&lt;&gt;0),'[10]PDI_OTRAS SITUACIONES ADMINISTR'!$BK172,""),IF($A174="TOTAL",SUM(INDIRECT("AL4:AL"&amp;ROW()-1)),""))</f>
        <v/>
      </c>
      <c r="AM174" s="6" t="str">
        <f ca="1">IF(AND($A174&lt;&gt;"",$A174&lt;&gt;"TOTAL"),IF(AND('[10]PDI_OTRAS SITUACIONES ADMINISTR'!$BM172&lt;&gt;"",'[10]PDI_OTRAS SITUACIONES ADMINISTR'!$BM172&lt;&gt;0),'[10]PDI_OTRAS SITUACIONES ADMINISTR'!$BM172,""),IF($A174="TOTAL",SUM(INDIRECT("AM4:AM"&amp;ROW()-1)),""))</f>
        <v/>
      </c>
      <c r="AN174" s="6" t="str">
        <f t="shared" ca="1" si="50"/>
        <v/>
      </c>
      <c r="AO174" s="6" t="str">
        <f ca="1">IF(AND($A174&lt;&gt;"",$A174&lt;&gt;"TOTAL"),IF(AND('[10]PDI_OTRAS SITUACIONES ADMINISTR'!$BP172&lt;&gt;"",'[10]PDI_OTRAS SITUACIONES ADMINISTR'!$BP172&lt;&gt;0),'[10]PDI_OTRAS SITUACIONES ADMINISTR'!$BP172,""),IF($A174="TOTAL",SUM(INDIRECT("AO4:AO"&amp;ROW()-1)),""))</f>
        <v/>
      </c>
      <c r="AP174" s="6" t="str">
        <f ca="1">IF(AND($A174&lt;&gt;"",$A174&lt;&gt;"TOTAL"),IF(AND('[10]PDI_OTRAS SITUACIONES ADMINISTR'!$BR172&lt;&gt;"",'[10]PDI_OTRAS SITUACIONES ADMINISTR'!$BR172&lt;&gt;0),'[10]PDI_OTRAS SITUACIONES ADMINISTR'!$BR172,""),IF($A174="TOTAL",SUM(INDIRECT("AP4:AP"&amp;ROW()-1)),""))</f>
        <v/>
      </c>
      <c r="AQ174" s="6" t="str">
        <f t="shared" ca="1" si="51"/>
        <v/>
      </c>
      <c r="AR174" s="6" t="str">
        <f ca="1">IF(AND($A174&lt;&gt;"",$A174&lt;&gt;"TOTAL"),IF(AND('[10]PDI_OTRAS SITUACIONES ADMINISTR'!$BU172&lt;&gt;"",'[10]PDI_OTRAS SITUACIONES ADMINISTR'!$BU172&lt;&gt;0),'[10]PDI_OTRAS SITUACIONES ADMINISTR'!$BU172,""),IF($A174="TOTAL",SUM(INDIRECT("AR4:AR"&amp;ROW()-1)),""))</f>
        <v/>
      </c>
      <c r="AS174" s="6" t="str">
        <f ca="1">IF(AND($A174&lt;&gt;"",$A174&lt;&gt;"TOTAL"),IF(AND('[10]PDI_OTRAS SITUACIONES ADMINISTR'!$BW172&lt;&gt;"",'[10]PDI_OTRAS SITUACIONES ADMINISTR'!$BW172&lt;&gt;0),'[10]PDI_OTRAS SITUACIONES ADMINISTR'!$BW172,""),IF($A174="TOTAL",SUM(INDIRECT("AS4:AS"&amp;ROW()-1)),""))</f>
        <v/>
      </c>
      <c r="AT174" s="6" t="str">
        <f t="shared" ca="1" si="52"/>
        <v/>
      </c>
      <c r="AU174" s="6" t="str">
        <f ca="1">IF(AND($A174&lt;&gt;"",$A174&lt;&gt;"TOTAL"),IF(AND('[10]PDI_OTRAS SITUACIONES ADMINISTR'!$BZ172&lt;&gt;"",'[10]PDI_OTRAS SITUACIONES ADMINISTR'!$BZ172&lt;&gt;0),'[10]PDI_OTRAS SITUACIONES ADMINISTR'!$BZ172,""),IF($A174="TOTAL",SUM(INDIRECT("AU4:AU"&amp;ROW()-1)),""))</f>
        <v/>
      </c>
      <c r="AV174" s="6" t="str">
        <f ca="1">IF(AND($A174&lt;&gt;"",$A174&lt;&gt;"TOTAL"),IF(AND('[10]PDI_OTRAS SITUACIONES ADMINISTR'!$CB172&lt;&gt;"",'[10]PDI_OTRAS SITUACIONES ADMINISTR'!$CB172&lt;&gt;0),'[10]PDI_OTRAS SITUACIONES ADMINISTR'!$CB172,""),IF($A174="TOTAL",SUM(INDIRECT("AV4:AV"&amp;ROW()-1)),""))</f>
        <v/>
      </c>
      <c r="AW174" s="6" t="str">
        <f t="shared" ca="1" si="53"/>
        <v/>
      </c>
      <c r="AX174" s="6" t="str">
        <f ca="1">IF(AND($A174&lt;&gt;"",$A174&lt;&gt;"TOTAL"),IF(AND('[10]PDI_OTRAS SITUACIONES ADMINISTR'!$CE172&lt;&gt;"",'[10]PDI_OTRAS SITUACIONES ADMINISTR'!$CE172&lt;&gt;0),'[10]PDI_OTRAS SITUACIONES ADMINISTR'!$CE172,""),IF($A174="TOTAL",SUM(INDIRECT("AX4:AX"&amp;ROW()-1)),""))</f>
        <v/>
      </c>
      <c r="AY174" s="6" t="str">
        <f ca="1">IF(AND($A174&lt;&gt;"",$A174&lt;&gt;"TOTAL"),IF(AND('[10]PDI_OTRAS SITUACIONES ADMINISTR'!$CG172&lt;&gt;"",'[10]PDI_OTRAS SITUACIONES ADMINISTR'!$CG172&lt;&gt;0),'[10]PDI_OTRAS SITUACIONES ADMINISTR'!$CG172,""),IF($A174="TOTAL",SUM(INDIRECT("AY4:AY"&amp;ROW()-1)),""))</f>
        <v/>
      </c>
      <c r="AZ174" s="6" t="str">
        <f t="shared" ca="1" si="54"/>
        <v/>
      </c>
      <c r="BA174" s="6" t="str">
        <f ca="1">IF(AND($A174&lt;&gt;"",$A174&lt;&gt;"TOTAL"),IF(AND('[10]PDI_OTRAS SITUACIONES ADMINISTR'!$CJ172&lt;&gt;"",'[10]PDI_OTRAS SITUACIONES ADMINISTR'!$CJ172&lt;&gt;0),'[10]PDI_OTRAS SITUACIONES ADMINISTR'!$CJ172,""),IF($A174="TOTAL",SUM(INDIRECT("BA4:BA"&amp;ROW()-1)),""))</f>
        <v/>
      </c>
      <c r="BB174" s="6" t="str">
        <f ca="1">IF(AND($A174&lt;&gt;"",$A174&lt;&gt;"TOTAL"),IF(AND('[10]PDI_OTRAS SITUACIONES ADMINISTR'!$CL172&lt;&gt;"",'[10]PDI_OTRAS SITUACIONES ADMINISTR'!$CL172&lt;&gt;0),'[10]PDI_OTRAS SITUACIONES ADMINISTR'!$CL172,""),IF($A174="TOTAL",SUM(INDIRECT("BB4:BB"&amp;ROW()-1)),""))</f>
        <v/>
      </c>
      <c r="BC174" s="6" t="str">
        <f t="shared" ca="1" si="55"/>
        <v/>
      </c>
      <c r="BD174" s="6" t="str">
        <f ca="1">IF(AND($A174&lt;&gt;"",$A174&lt;&gt;"TOTAL"),IF(AND('[10]PDI_OTRAS SITUACIONES ADMINISTR'!$CO172&lt;&gt;"",'[10]PDI_OTRAS SITUACIONES ADMINISTR'!$CO172&lt;&gt;0),'[10]PDI_OTRAS SITUACIONES ADMINISTR'!$CO172,""),IF($A174="TOTAL",SUM(INDIRECT("BD4:BD"&amp;ROW()-1)),""))</f>
        <v/>
      </c>
      <c r="BE174" s="6" t="str">
        <f ca="1">IF(AND($A174&lt;&gt;"",$A174&lt;&gt;"TOTAL"),IF(AND('[10]PDI_OTRAS SITUACIONES ADMINISTR'!$CQ172&lt;&gt;"",'[10]PDI_OTRAS SITUACIONES ADMINISTR'!$CQ172&lt;&gt;0),'[10]PDI_OTRAS SITUACIONES ADMINISTR'!$CQ172,""),IF($A174="TOTAL",SUM(INDIRECT("BE4:BE"&amp;ROW()-1)),""))</f>
        <v/>
      </c>
      <c r="BF174" s="6" t="str">
        <f t="shared" ca="1" si="56"/>
        <v/>
      </c>
    </row>
    <row r="175" spans="1:58" x14ac:dyDescent="0.2">
      <c r="A175" s="19" t="str">
        <f>IF('[10]PDI_OTRAS SITUACIONES ADMINISTR'!$B173&lt;&gt;"",'[10]PDI_OTRAS SITUACIONES ADMINISTR'!$B173,IF(AND('[10]PDI_OTRAS SITUACIONES ADMINISTR'!$B173="",'[10]PDI_OTRAS SITUACIONES ADMINISTR'!$B174="",'[10]PDI_OTRAS SITUACIONES ADMINISTR'!$B172=""),"","TOTAL"))</f>
        <v/>
      </c>
      <c r="B175" s="6" t="str">
        <f ca="1">IF(AND($A175&lt;&gt;"",$A175&lt;&gt;"TOTAL"),IF(AND('[10]PDI_OTRAS SITUACIONES ADMINISTR'!$C173&lt;&gt;"",'[10]PDI_OTRAS SITUACIONES ADMINISTR'!$C173&lt;&gt;0),'[10]PDI_OTRAS SITUACIONES ADMINISTR'!$C173,""),IF($A175="TOTAL",SUM(INDIRECT("B4:B"&amp;ROW()-1)),""))</f>
        <v/>
      </c>
      <c r="C175" s="6" t="str">
        <f ca="1">IF(AND($A175&lt;&gt;"",$A175&lt;&gt;"TOTAL"),IF(AND('[10]PDI_OTRAS SITUACIONES ADMINISTR'!$E173&lt;&gt;"",'[10]PDI_OTRAS SITUACIONES ADMINISTR'!$E173&lt;&gt;0),'[10]PDI_OTRAS SITUACIONES ADMINISTR'!$E173,""),IF($A175="TOTAL",SUM(INDIRECT("C4:C"&amp;ROW()-1)),""))</f>
        <v/>
      </c>
      <c r="D175" s="6" t="str">
        <f t="shared" ca="1" si="38"/>
        <v/>
      </c>
      <c r="E175" s="6" t="str">
        <f ca="1">IF(AND($A175&lt;&gt;"",$A175&lt;&gt;"TOTAL"),IF(AND('[10]PDI_OTRAS SITUACIONES ADMINISTR'!$H173&lt;&gt;"",'[10]PDI_OTRAS SITUACIONES ADMINISTR'!$H173&lt;&gt;0),'[10]PDI_OTRAS SITUACIONES ADMINISTR'!$H173,""),IF($A175="TOTAL",SUM(INDIRECT("E4:E"&amp;ROW()-1)),""))</f>
        <v/>
      </c>
      <c r="F175" s="6" t="str">
        <f ca="1">IF(AND($A175&lt;&gt;"",$A175&lt;&gt;"TOTAL"),IF(AND('[10]PDI_OTRAS SITUACIONES ADMINISTR'!$J173&lt;&gt;"",'[10]PDI_OTRAS SITUACIONES ADMINISTR'!$J173&lt;&gt;0),'[10]PDI_OTRAS SITUACIONES ADMINISTR'!$J173,""),IF($A175="TOTAL",SUM(INDIRECT("F4:F"&amp;ROW()-1)),""))</f>
        <v/>
      </c>
      <c r="G175" s="6" t="str">
        <f t="shared" ca="1" si="39"/>
        <v/>
      </c>
      <c r="H175" s="6" t="str">
        <f ca="1">IF(AND($A175&lt;&gt;"",$A175&lt;&gt;"TOTAL"),IF(AND('[10]PDI_OTRAS SITUACIONES ADMINISTR'!$M173&lt;&gt;"",'[10]PDI_OTRAS SITUACIONES ADMINISTR'!$M173&lt;&gt;0),'[10]PDI_OTRAS SITUACIONES ADMINISTR'!$M173,""),IF($A175="TOTAL",SUM(INDIRECT("H4:H"&amp;ROW()-1)),""))</f>
        <v/>
      </c>
      <c r="I175" s="6" t="str">
        <f ca="1">IF(AND($A175&lt;&gt;"",$A175&lt;&gt;"TOTAL"),IF(AND('[10]PDI_OTRAS SITUACIONES ADMINISTR'!$O173&lt;&gt;"",'[10]PDI_OTRAS SITUACIONES ADMINISTR'!$O173&lt;&gt;0),'[10]PDI_OTRAS SITUACIONES ADMINISTR'!$O173,""),IF($A175="TOTAL",SUM(INDIRECT("I4:I"&amp;ROW()-1)),""))</f>
        <v/>
      </c>
      <c r="J175" s="6" t="str">
        <f t="shared" ca="1" si="40"/>
        <v/>
      </c>
      <c r="K175" s="6" t="str">
        <f ca="1">IF(AND($A175&lt;&gt;"",$A175&lt;&gt;"TOTAL"),IF(AND('[10]PDI_OTRAS SITUACIONES ADMINISTR'!$R173&lt;&gt;"",'[10]PDI_OTRAS SITUACIONES ADMINISTR'!$R173&lt;&gt;0),'[10]PDI_OTRAS SITUACIONES ADMINISTR'!$R173,""),IF($A175="TOTAL",SUM(INDIRECT("K4:K"&amp;ROW()-1)),""))</f>
        <v/>
      </c>
      <c r="L175" s="6" t="str">
        <f ca="1">IF(AND($A175&lt;&gt;"",$A175&lt;&gt;"TOTAL"),IF(AND('[10]PDI_OTRAS SITUACIONES ADMINISTR'!$T173&lt;&gt;"",'[10]PDI_OTRAS SITUACIONES ADMINISTR'!$T173&lt;&gt;0),'[10]PDI_OTRAS SITUACIONES ADMINISTR'!$T173,""),IF($A175="TOTAL",SUM(INDIRECT("L4:L"&amp;ROW()-1)),""))</f>
        <v/>
      </c>
      <c r="M175" s="6" t="str">
        <f t="shared" ca="1" si="41"/>
        <v/>
      </c>
      <c r="N175" s="6" t="str">
        <f ca="1">IF(AND($A175&lt;&gt;"",$A175&lt;&gt;"TOTAL"),IF(AND('[10]PDI_OTRAS SITUACIONES ADMINISTR'!$W173&lt;&gt;"",'[10]PDI_OTRAS SITUACIONES ADMINISTR'!$W173&lt;&gt;0),'[10]PDI_OTRAS SITUACIONES ADMINISTR'!$W173,""),IF($A175="TOTAL",SUM(INDIRECT("N4:N"&amp;ROW()-1)),""))</f>
        <v/>
      </c>
      <c r="O175" s="6" t="str">
        <f ca="1">IF(AND($A175&lt;&gt;"",$A175&lt;&gt;"TOTAL"),IF(AND('[10]PDI_OTRAS SITUACIONES ADMINISTR'!$Y173&lt;&gt;"",'[10]PDI_OTRAS SITUACIONES ADMINISTR'!$Y173&lt;&gt;0),'[10]PDI_OTRAS SITUACIONES ADMINISTR'!$Y173,""),IF($A175="TOTAL",SUM(INDIRECT("O4:O"&amp;ROW()-1)),""))</f>
        <v/>
      </c>
      <c r="P175" s="6" t="str">
        <f t="shared" ca="1" si="42"/>
        <v/>
      </c>
      <c r="Q175" s="6" t="str">
        <f ca="1">IF(AND($A175&lt;&gt;"",$A175&lt;&gt;"TOTAL"),IF(AND('[10]PDI_OTRAS SITUACIONES ADMINISTR'!$AB173&lt;&gt;"",'[10]PDI_OTRAS SITUACIONES ADMINISTR'!$AB173&lt;&gt;0),'[10]PDI_OTRAS SITUACIONES ADMINISTR'!$AB173,""),IF($A175="TOTAL",SUM(INDIRECT("Q4:Q"&amp;ROW()-1)),""))</f>
        <v/>
      </c>
      <c r="R175" s="6" t="str">
        <f ca="1">IF(AND($A175&lt;&gt;"",$A175&lt;&gt;"TOTAL"),IF(AND('[10]PDI_OTRAS SITUACIONES ADMINISTR'!$AD173&lt;&gt;"",'[10]PDI_OTRAS SITUACIONES ADMINISTR'!$AD173&lt;&gt;0),'[10]PDI_OTRAS SITUACIONES ADMINISTR'!$AD173,""),IF($A175="TOTAL",SUM(INDIRECT("R4:R"&amp;ROW()-1)),""))</f>
        <v/>
      </c>
      <c r="S175" s="6" t="str">
        <f t="shared" ca="1" si="43"/>
        <v/>
      </c>
      <c r="T175" s="6" t="str">
        <f ca="1">IF(AND($A175&lt;&gt;"",$A175&lt;&gt;"TOTAL"),IF(AND('[10]PDI_OTRAS SITUACIONES ADMINISTR'!$AG173&lt;&gt;"",'[10]PDI_OTRAS SITUACIONES ADMINISTR'!$AG173&lt;&gt;0),'[10]PDI_OTRAS SITUACIONES ADMINISTR'!$AG173,""),IF($A175="TOTAL",SUM(INDIRECT("T4:T"&amp;ROW()-1)),""))</f>
        <v/>
      </c>
      <c r="U175" s="6" t="str">
        <f ca="1">IF(AND($A175&lt;&gt;"",$A175&lt;&gt;"TOTAL"),IF(AND('[10]PDI_OTRAS SITUACIONES ADMINISTR'!$AI173&lt;&gt;"",'[10]PDI_OTRAS SITUACIONES ADMINISTR'!$AI173&lt;&gt;0),'[10]PDI_OTRAS SITUACIONES ADMINISTR'!$AI173,""),IF($A175="TOTAL",SUM(INDIRECT("U4:U"&amp;ROW()-1)),""))</f>
        <v/>
      </c>
      <c r="V175" s="6" t="str">
        <f t="shared" ca="1" si="44"/>
        <v/>
      </c>
      <c r="W175" s="6" t="str">
        <f ca="1">IF(AND($A175&lt;&gt;"",$A175&lt;&gt;"TOTAL"),IF(AND('[10]PDI_OTRAS SITUACIONES ADMINISTR'!$AL173&lt;&gt;"",'[10]PDI_OTRAS SITUACIONES ADMINISTR'!$AL173&lt;&gt;0),'[10]PDI_OTRAS SITUACIONES ADMINISTR'!$AL173,""),IF($A175="TOTAL",SUM(INDIRECT("W4:W"&amp;ROW()-1)),""))</f>
        <v/>
      </c>
      <c r="X175" s="6" t="str">
        <f ca="1">IF(AND($A175&lt;&gt;"",$A175&lt;&gt;"TOTAL"),IF(AND('[10]PDI_OTRAS SITUACIONES ADMINISTR'!$AN173&lt;&gt;"",'[10]PDI_OTRAS SITUACIONES ADMINISTR'!$AN173&lt;&gt;0),'[10]PDI_OTRAS SITUACIONES ADMINISTR'!$AN173,""),IF($A175="TOTAL",SUM(INDIRECT("X4:X"&amp;ROW()-1)),""))</f>
        <v/>
      </c>
      <c r="Y175" s="6" t="str">
        <f t="shared" ca="1" si="45"/>
        <v/>
      </c>
      <c r="Z175" s="6" t="str">
        <f ca="1">IF(AND($A175&lt;&gt;"",$A175&lt;&gt;"TOTAL"),IF(AND('[10]PDI_OTRAS SITUACIONES ADMINISTR'!$AQ173&lt;&gt;"",'[10]PDI_OTRAS SITUACIONES ADMINISTR'!$AQ173&lt;&gt;0),'[10]PDI_OTRAS SITUACIONES ADMINISTR'!$AQ173,""),IF($A175="TOTAL",SUM(INDIRECT("Z4:Z"&amp;ROW()-1)),""))</f>
        <v/>
      </c>
      <c r="AA175" s="6" t="str">
        <f ca="1">IF(AND($A175&lt;&gt;"",$A175&lt;&gt;"TOTAL"),IF(AND('[10]PDI_OTRAS SITUACIONES ADMINISTR'!$AS173&lt;&gt;"",'[10]PDI_OTRAS SITUACIONES ADMINISTR'!$AS173&lt;&gt;0),'[10]PDI_OTRAS SITUACIONES ADMINISTR'!$AS173,""),IF($A175="TOTAL",SUM(INDIRECT("AA4:AA"&amp;ROW()-1)),""))</f>
        <v/>
      </c>
      <c r="AB175" s="6" t="str">
        <f t="shared" ca="1" si="46"/>
        <v/>
      </c>
      <c r="AC175" s="6" t="str">
        <f ca="1">IF(AND($A175&lt;&gt;"",$A175&lt;&gt;"TOTAL"),IF(AND('[10]PDI_OTRAS SITUACIONES ADMINISTR'!$AV173&lt;&gt;"",'[10]PDI_OTRAS SITUACIONES ADMINISTR'!$AV173&lt;&gt;0),'[10]PDI_OTRAS SITUACIONES ADMINISTR'!$AV173,""),IF($A175="TOTAL",SUM(INDIRECT("AC4:AC"&amp;ROW()-1)),""))</f>
        <v/>
      </c>
      <c r="AD175" s="6" t="str">
        <f ca="1">IF(AND($A175&lt;&gt;"",$A175&lt;&gt;"TOTAL"),IF(AND('[10]PDI_OTRAS SITUACIONES ADMINISTR'!$AX173&lt;&gt;"",'[10]PDI_OTRAS SITUACIONES ADMINISTR'!$AX173&lt;&gt;0),'[10]PDI_OTRAS SITUACIONES ADMINISTR'!$AX173,""),IF($A175="TOTAL",SUM(INDIRECT("AD4:AD"&amp;ROW()-1)),""))</f>
        <v/>
      </c>
      <c r="AE175" s="6" t="str">
        <f t="shared" ca="1" si="47"/>
        <v/>
      </c>
      <c r="AF175" s="6" t="str">
        <f ca="1">IF(AND($A175&lt;&gt;"",$A175&lt;&gt;"TOTAL"),IF(AND('[10]PDI_OTRAS SITUACIONES ADMINISTR'!$BA173&lt;&gt;"",'[10]PDI_OTRAS SITUACIONES ADMINISTR'!$BA173&lt;&gt;0),'[10]PDI_OTRAS SITUACIONES ADMINISTR'!$BA173,""),IF($A175="TOTAL",SUM(INDIRECT("AF4:AF"&amp;ROW()-1)),""))</f>
        <v/>
      </c>
      <c r="AG175" s="6" t="str">
        <f ca="1">IF(AND($A175&lt;&gt;"",$A175&lt;&gt;"TOTAL"),IF(AND('[10]PDI_OTRAS SITUACIONES ADMINISTR'!$BC173&lt;&gt;"",'[10]PDI_OTRAS SITUACIONES ADMINISTR'!$BC173&lt;&gt;0),'[10]PDI_OTRAS SITUACIONES ADMINISTR'!$BC173,""),IF($A175="TOTAL",SUM(INDIRECT("AG4:AG"&amp;ROW()-1)),""))</f>
        <v/>
      </c>
      <c r="AH175" s="6" t="str">
        <f t="shared" ca="1" si="48"/>
        <v/>
      </c>
      <c r="AI175" s="6" t="str">
        <f ca="1">IF(AND($A175&lt;&gt;"",$A175&lt;&gt;"TOTAL"),IF(AND('[10]PDI_OTRAS SITUACIONES ADMINISTR'!$BF173&lt;&gt;"",'[10]PDI_OTRAS SITUACIONES ADMINISTR'!$BF173&lt;&gt;0),'[10]PDI_OTRAS SITUACIONES ADMINISTR'!$BF173,""),IF($A175="TOTAL",SUM(INDIRECT("AI4:AI"&amp;ROW()-1)),""))</f>
        <v/>
      </c>
      <c r="AJ175" s="6" t="str">
        <f ca="1">IF(AND($A175&lt;&gt;"",$A175&lt;&gt;"TOTAL"),IF(AND('[10]PDI_OTRAS SITUACIONES ADMINISTR'!$BH173&lt;&gt;"",'[10]PDI_OTRAS SITUACIONES ADMINISTR'!$BH173&lt;&gt;0),'[10]PDI_OTRAS SITUACIONES ADMINISTR'!$BH173,""),IF($A175="TOTAL",SUM(INDIRECT("AJ4:AJ"&amp;ROW()-1)),""))</f>
        <v/>
      </c>
      <c r="AK175" s="6" t="str">
        <f t="shared" ca="1" si="49"/>
        <v/>
      </c>
      <c r="AL175" s="6" t="str">
        <f ca="1">IF(AND($A175&lt;&gt;"",$A175&lt;&gt;"TOTAL"),IF(AND('[10]PDI_OTRAS SITUACIONES ADMINISTR'!$BK173&lt;&gt;"",'[10]PDI_OTRAS SITUACIONES ADMINISTR'!$BK173&lt;&gt;0),'[10]PDI_OTRAS SITUACIONES ADMINISTR'!$BK173,""),IF($A175="TOTAL",SUM(INDIRECT("AL4:AL"&amp;ROW()-1)),""))</f>
        <v/>
      </c>
      <c r="AM175" s="6" t="str">
        <f ca="1">IF(AND($A175&lt;&gt;"",$A175&lt;&gt;"TOTAL"),IF(AND('[10]PDI_OTRAS SITUACIONES ADMINISTR'!$BM173&lt;&gt;"",'[10]PDI_OTRAS SITUACIONES ADMINISTR'!$BM173&lt;&gt;0),'[10]PDI_OTRAS SITUACIONES ADMINISTR'!$BM173,""),IF($A175="TOTAL",SUM(INDIRECT("AM4:AM"&amp;ROW()-1)),""))</f>
        <v/>
      </c>
      <c r="AN175" s="6" t="str">
        <f t="shared" ca="1" si="50"/>
        <v/>
      </c>
      <c r="AO175" s="6" t="str">
        <f ca="1">IF(AND($A175&lt;&gt;"",$A175&lt;&gt;"TOTAL"),IF(AND('[10]PDI_OTRAS SITUACIONES ADMINISTR'!$BP173&lt;&gt;"",'[10]PDI_OTRAS SITUACIONES ADMINISTR'!$BP173&lt;&gt;0),'[10]PDI_OTRAS SITUACIONES ADMINISTR'!$BP173,""),IF($A175="TOTAL",SUM(INDIRECT("AO4:AO"&amp;ROW()-1)),""))</f>
        <v/>
      </c>
      <c r="AP175" s="6" t="str">
        <f ca="1">IF(AND($A175&lt;&gt;"",$A175&lt;&gt;"TOTAL"),IF(AND('[10]PDI_OTRAS SITUACIONES ADMINISTR'!$BR173&lt;&gt;"",'[10]PDI_OTRAS SITUACIONES ADMINISTR'!$BR173&lt;&gt;0),'[10]PDI_OTRAS SITUACIONES ADMINISTR'!$BR173,""),IF($A175="TOTAL",SUM(INDIRECT("AP4:AP"&amp;ROW()-1)),""))</f>
        <v/>
      </c>
      <c r="AQ175" s="6" t="str">
        <f t="shared" ca="1" si="51"/>
        <v/>
      </c>
      <c r="AR175" s="6" t="str">
        <f ca="1">IF(AND($A175&lt;&gt;"",$A175&lt;&gt;"TOTAL"),IF(AND('[10]PDI_OTRAS SITUACIONES ADMINISTR'!$BU173&lt;&gt;"",'[10]PDI_OTRAS SITUACIONES ADMINISTR'!$BU173&lt;&gt;0),'[10]PDI_OTRAS SITUACIONES ADMINISTR'!$BU173,""),IF($A175="TOTAL",SUM(INDIRECT("AR4:AR"&amp;ROW()-1)),""))</f>
        <v/>
      </c>
      <c r="AS175" s="6" t="str">
        <f ca="1">IF(AND($A175&lt;&gt;"",$A175&lt;&gt;"TOTAL"),IF(AND('[10]PDI_OTRAS SITUACIONES ADMINISTR'!$BW173&lt;&gt;"",'[10]PDI_OTRAS SITUACIONES ADMINISTR'!$BW173&lt;&gt;0),'[10]PDI_OTRAS SITUACIONES ADMINISTR'!$BW173,""),IF($A175="TOTAL",SUM(INDIRECT("AS4:AS"&amp;ROW()-1)),""))</f>
        <v/>
      </c>
      <c r="AT175" s="6" t="str">
        <f t="shared" ca="1" si="52"/>
        <v/>
      </c>
      <c r="AU175" s="6" t="str">
        <f ca="1">IF(AND($A175&lt;&gt;"",$A175&lt;&gt;"TOTAL"),IF(AND('[10]PDI_OTRAS SITUACIONES ADMINISTR'!$BZ173&lt;&gt;"",'[10]PDI_OTRAS SITUACIONES ADMINISTR'!$BZ173&lt;&gt;0),'[10]PDI_OTRAS SITUACIONES ADMINISTR'!$BZ173,""),IF($A175="TOTAL",SUM(INDIRECT("AU4:AU"&amp;ROW()-1)),""))</f>
        <v/>
      </c>
      <c r="AV175" s="6" t="str">
        <f ca="1">IF(AND($A175&lt;&gt;"",$A175&lt;&gt;"TOTAL"),IF(AND('[10]PDI_OTRAS SITUACIONES ADMINISTR'!$CB173&lt;&gt;"",'[10]PDI_OTRAS SITUACIONES ADMINISTR'!$CB173&lt;&gt;0),'[10]PDI_OTRAS SITUACIONES ADMINISTR'!$CB173,""),IF($A175="TOTAL",SUM(INDIRECT("AV4:AV"&amp;ROW()-1)),""))</f>
        <v/>
      </c>
      <c r="AW175" s="6" t="str">
        <f t="shared" ca="1" si="53"/>
        <v/>
      </c>
      <c r="AX175" s="6" t="str">
        <f ca="1">IF(AND($A175&lt;&gt;"",$A175&lt;&gt;"TOTAL"),IF(AND('[10]PDI_OTRAS SITUACIONES ADMINISTR'!$CE173&lt;&gt;"",'[10]PDI_OTRAS SITUACIONES ADMINISTR'!$CE173&lt;&gt;0),'[10]PDI_OTRAS SITUACIONES ADMINISTR'!$CE173,""),IF($A175="TOTAL",SUM(INDIRECT("AX4:AX"&amp;ROW()-1)),""))</f>
        <v/>
      </c>
      <c r="AY175" s="6" t="str">
        <f ca="1">IF(AND($A175&lt;&gt;"",$A175&lt;&gt;"TOTAL"),IF(AND('[10]PDI_OTRAS SITUACIONES ADMINISTR'!$CG173&lt;&gt;"",'[10]PDI_OTRAS SITUACIONES ADMINISTR'!$CG173&lt;&gt;0),'[10]PDI_OTRAS SITUACIONES ADMINISTR'!$CG173,""),IF($A175="TOTAL",SUM(INDIRECT("AY4:AY"&amp;ROW()-1)),""))</f>
        <v/>
      </c>
      <c r="AZ175" s="6" t="str">
        <f t="shared" ca="1" si="54"/>
        <v/>
      </c>
      <c r="BA175" s="6" t="str">
        <f ca="1">IF(AND($A175&lt;&gt;"",$A175&lt;&gt;"TOTAL"),IF(AND('[10]PDI_OTRAS SITUACIONES ADMINISTR'!$CJ173&lt;&gt;"",'[10]PDI_OTRAS SITUACIONES ADMINISTR'!$CJ173&lt;&gt;0),'[10]PDI_OTRAS SITUACIONES ADMINISTR'!$CJ173,""),IF($A175="TOTAL",SUM(INDIRECT("BA4:BA"&amp;ROW()-1)),""))</f>
        <v/>
      </c>
      <c r="BB175" s="6" t="str">
        <f ca="1">IF(AND($A175&lt;&gt;"",$A175&lt;&gt;"TOTAL"),IF(AND('[10]PDI_OTRAS SITUACIONES ADMINISTR'!$CL173&lt;&gt;"",'[10]PDI_OTRAS SITUACIONES ADMINISTR'!$CL173&lt;&gt;0),'[10]PDI_OTRAS SITUACIONES ADMINISTR'!$CL173,""),IF($A175="TOTAL",SUM(INDIRECT("BB4:BB"&amp;ROW()-1)),""))</f>
        <v/>
      </c>
      <c r="BC175" s="6" t="str">
        <f t="shared" ca="1" si="55"/>
        <v/>
      </c>
      <c r="BD175" s="6" t="str">
        <f ca="1">IF(AND($A175&lt;&gt;"",$A175&lt;&gt;"TOTAL"),IF(AND('[10]PDI_OTRAS SITUACIONES ADMINISTR'!$CO173&lt;&gt;"",'[10]PDI_OTRAS SITUACIONES ADMINISTR'!$CO173&lt;&gt;0),'[10]PDI_OTRAS SITUACIONES ADMINISTR'!$CO173,""),IF($A175="TOTAL",SUM(INDIRECT("BD4:BD"&amp;ROW()-1)),""))</f>
        <v/>
      </c>
      <c r="BE175" s="6" t="str">
        <f ca="1">IF(AND($A175&lt;&gt;"",$A175&lt;&gt;"TOTAL"),IF(AND('[10]PDI_OTRAS SITUACIONES ADMINISTR'!$CQ173&lt;&gt;"",'[10]PDI_OTRAS SITUACIONES ADMINISTR'!$CQ173&lt;&gt;0),'[10]PDI_OTRAS SITUACIONES ADMINISTR'!$CQ173,""),IF($A175="TOTAL",SUM(INDIRECT("BE4:BE"&amp;ROW()-1)),""))</f>
        <v/>
      </c>
      <c r="BF175" s="6" t="str">
        <f t="shared" ca="1" si="56"/>
        <v/>
      </c>
    </row>
    <row r="176" spans="1:58" x14ac:dyDescent="0.2">
      <c r="A176" s="19" t="str">
        <f>IF('[10]PDI_OTRAS SITUACIONES ADMINISTR'!$B174&lt;&gt;"",'[10]PDI_OTRAS SITUACIONES ADMINISTR'!$B174,IF(AND('[10]PDI_OTRAS SITUACIONES ADMINISTR'!$B174="",'[10]PDI_OTRAS SITUACIONES ADMINISTR'!$B175="",'[10]PDI_OTRAS SITUACIONES ADMINISTR'!$B173=""),"","TOTAL"))</f>
        <v/>
      </c>
      <c r="B176" s="6" t="str">
        <f ca="1">IF(AND($A176&lt;&gt;"",$A176&lt;&gt;"TOTAL"),IF(AND('[10]PDI_OTRAS SITUACIONES ADMINISTR'!$C174&lt;&gt;"",'[10]PDI_OTRAS SITUACIONES ADMINISTR'!$C174&lt;&gt;0),'[10]PDI_OTRAS SITUACIONES ADMINISTR'!$C174,""),IF($A176="TOTAL",SUM(INDIRECT("B4:B"&amp;ROW()-1)),""))</f>
        <v/>
      </c>
      <c r="C176" s="6" t="str">
        <f ca="1">IF(AND($A176&lt;&gt;"",$A176&lt;&gt;"TOTAL"),IF(AND('[10]PDI_OTRAS SITUACIONES ADMINISTR'!$E174&lt;&gt;"",'[10]PDI_OTRAS SITUACIONES ADMINISTR'!$E174&lt;&gt;0),'[10]PDI_OTRAS SITUACIONES ADMINISTR'!$E174,""),IF($A176="TOTAL",SUM(INDIRECT("C4:C"&amp;ROW()-1)),""))</f>
        <v/>
      </c>
      <c r="D176" s="6" t="str">
        <f t="shared" ca="1" si="38"/>
        <v/>
      </c>
      <c r="E176" s="6" t="str">
        <f ca="1">IF(AND($A176&lt;&gt;"",$A176&lt;&gt;"TOTAL"),IF(AND('[10]PDI_OTRAS SITUACIONES ADMINISTR'!$H174&lt;&gt;"",'[10]PDI_OTRAS SITUACIONES ADMINISTR'!$H174&lt;&gt;0),'[10]PDI_OTRAS SITUACIONES ADMINISTR'!$H174,""),IF($A176="TOTAL",SUM(INDIRECT("E4:E"&amp;ROW()-1)),""))</f>
        <v/>
      </c>
      <c r="F176" s="6" t="str">
        <f ca="1">IF(AND($A176&lt;&gt;"",$A176&lt;&gt;"TOTAL"),IF(AND('[10]PDI_OTRAS SITUACIONES ADMINISTR'!$J174&lt;&gt;"",'[10]PDI_OTRAS SITUACIONES ADMINISTR'!$J174&lt;&gt;0),'[10]PDI_OTRAS SITUACIONES ADMINISTR'!$J174,""),IF($A176="TOTAL",SUM(INDIRECT("F4:F"&amp;ROW()-1)),""))</f>
        <v/>
      </c>
      <c r="G176" s="6" t="str">
        <f t="shared" ca="1" si="39"/>
        <v/>
      </c>
      <c r="H176" s="6" t="str">
        <f ca="1">IF(AND($A176&lt;&gt;"",$A176&lt;&gt;"TOTAL"),IF(AND('[10]PDI_OTRAS SITUACIONES ADMINISTR'!$M174&lt;&gt;"",'[10]PDI_OTRAS SITUACIONES ADMINISTR'!$M174&lt;&gt;0),'[10]PDI_OTRAS SITUACIONES ADMINISTR'!$M174,""),IF($A176="TOTAL",SUM(INDIRECT("H4:H"&amp;ROW()-1)),""))</f>
        <v/>
      </c>
      <c r="I176" s="6" t="str">
        <f ca="1">IF(AND($A176&lt;&gt;"",$A176&lt;&gt;"TOTAL"),IF(AND('[10]PDI_OTRAS SITUACIONES ADMINISTR'!$O174&lt;&gt;"",'[10]PDI_OTRAS SITUACIONES ADMINISTR'!$O174&lt;&gt;0),'[10]PDI_OTRAS SITUACIONES ADMINISTR'!$O174,""),IF($A176="TOTAL",SUM(INDIRECT("I4:I"&amp;ROW()-1)),""))</f>
        <v/>
      </c>
      <c r="J176" s="6" t="str">
        <f t="shared" ca="1" si="40"/>
        <v/>
      </c>
      <c r="K176" s="6" t="str">
        <f ca="1">IF(AND($A176&lt;&gt;"",$A176&lt;&gt;"TOTAL"),IF(AND('[10]PDI_OTRAS SITUACIONES ADMINISTR'!$R174&lt;&gt;"",'[10]PDI_OTRAS SITUACIONES ADMINISTR'!$R174&lt;&gt;0),'[10]PDI_OTRAS SITUACIONES ADMINISTR'!$R174,""),IF($A176="TOTAL",SUM(INDIRECT("K4:K"&amp;ROW()-1)),""))</f>
        <v/>
      </c>
      <c r="L176" s="6" t="str">
        <f ca="1">IF(AND($A176&lt;&gt;"",$A176&lt;&gt;"TOTAL"),IF(AND('[10]PDI_OTRAS SITUACIONES ADMINISTR'!$T174&lt;&gt;"",'[10]PDI_OTRAS SITUACIONES ADMINISTR'!$T174&lt;&gt;0),'[10]PDI_OTRAS SITUACIONES ADMINISTR'!$T174,""),IF($A176="TOTAL",SUM(INDIRECT("L4:L"&amp;ROW()-1)),""))</f>
        <v/>
      </c>
      <c r="M176" s="6" t="str">
        <f t="shared" ca="1" si="41"/>
        <v/>
      </c>
      <c r="N176" s="6" t="str">
        <f ca="1">IF(AND($A176&lt;&gt;"",$A176&lt;&gt;"TOTAL"),IF(AND('[10]PDI_OTRAS SITUACIONES ADMINISTR'!$W174&lt;&gt;"",'[10]PDI_OTRAS SITUACIONES ADMINISTR'!$W174&lt;&gt;0),'[10]PDI_OTRAS SITUACIONES ADMINISTR'!$W174,""),IF($A176="TOTAL",SUM(INDIRECT("N4:N"&amp;ROW()-1)),""))</f>
        <v/>
      </c>
      <c r="O176" s="6" t="str">
        <f ca="1">IF(AND($A176&lt;&gt;"",$A176&lt;&gt;"TOTAL"),IF(AND('[10]PDI_OTRAS SITUACIONES ADMINISTR'!$Y174&lt;&gt;"",'[10]PDI_OTRAS SITUACIONES ADMINISTR'!$Y174&lt;&gt;0),'[10]PDI_OTRAS SITUACIONES ADMINISTR'!$Y174,""),IF($A176="TOTAL",SUM(INDIRECT("O4:O"&amp;ROW()-1)),""))</f>
        <v/>
      </c>
      <c r="P176" s="6" t="str">
        <f t="shared" ca="1" si="42"/>
        <v/>
      </c>
      <c r="Q176" s="6" t="str">
        <f ca="1">IF(AND($A176&lt;&gt;"",$A176&lt;&gt;"TOTAL"),IF(AND('[10]PDI_OTRAS SITUACIONES ADMINISTR'!$AB174&lt;&gt;"",'[10]PDI_OTRAS SITUACIONES ADMINISTR'!$AB174&lt;&gt;0),'[10]PDI_OTRAS SITUACIONES ADMINISTR'!$AB174,""),IF($A176="TOTAL",SUM(INDIRECT("Q4:Q"&amp;ROW()-1)),""))</f>
        <v/>
      </c>
      <c r="R176" s="6" t="str">
        <f ca="1">IF(AND($A176&lt;&gt;"",$A176&lt;&gt;"TOTAL"),IF(AND('[10]PDI_OTRAS SITUACIONES ADMINISTR'!$AD174&lt;&gt;"",'[10]PDI_OTRAS SITUACIONES ADMINISTR'!$AD174&lt;&gt;0),'[10]PDI_OTRAS SITUACIONES ADMINISTR'!$AD174,""),IF($A176="TOTAL",SUM(INDIRECT("R4:R"&amp;ROW()-1)),""))</f>
        <v/>
      </c>
      <c r="S176" s="6" t="str">
        <f t="shared" ca="1" si="43"/>
        <v/>
      </c>
      <c r="T176" s="6" t="str">
        <f ca="1">IF(AND($A176&lt;&gt;"",$A176&lt;&gt;"TOTAL"),IF(AND('[10]PDI_OTRAS SITUACIONES ADMINISTR'!$AG174&lt;&gt;"",'[10]PDI_OTRAS SITUACIONES ADMINISTR'!$AG174&lt;&gt;0),'[10]PDI_OTRAS SITUACIONES ADMINISTR'!$AG174,""),IF($A176="TOTAL",SUM(INDIRECT("T4:T"&amp;ROW()-1)),""))</f>
        <v/>
      </c>
      <c r="U176" s="6" t="str">
        <f ca="1">IF(AND($A176&lt;&gt;"",$A176&lt;&gt;"TOTAL"),IF(AND('[10]PDI_OTRAS SITUACIONES ADMINISTR'!$AI174&lt;&gt;"",'[10]PDI_OTRAS SITUACIONES ADMINISTR'!$AI174&lt;&gt;0),'[10]PDI_OTRAS SITUACIONES ADMINISTR'!$AI174,""),IF($A176="TOTAL",SUM(INDIRECT("U4:U"&amp;ROW()-1)),""))</f>
        <v/>
      </c>
      <c r="V176" s="6" t="str">
        <f t="shared" ca="1" si="44"/>
        <v/>
      </c>
      <c r="W176" s="6" t="str">
        <f ca="1">IF(AND($A176&lt;&gt;"",$A176&lt;&gt;"TOTAL"),IF(AND('[10]PDI_OTRAS SITUACIONES ADMINISTR'!$AL174&lt;&gt;"",'[10]PDI_OTRAS SITUACIONES ADMINISTR'!$AL174&lt;&gt;0),'[10]PDI_OTRAS SITUACIONES ADMINISTR'!$AL174,""),IF($A176="TOTAL",SUM(INDIRECT("W4:W"&amp;ROW()-1)),""))</f>
        <v/>
      </c>
      <c r="X176" s="6" t="str">
        <f ca="1">IF(AND($A176&lt;&gt;"",$A176&lt;&gt;"TOTAL"),IF(AND('[10]PDI_OTRAS SITUACIONES ADMINISTR'!$AN174&lt;&gt;"",'[10]PDI_OTRAS SITUACIONES ADMINISTR'!$AN174&lt;&gt;0),'[10]PDI_OTRAS SITUACIONES ADMINISTR'!$AN174,""),IF($A176="TOTAL",SUM(INDIRECT("X4:X"&amp;ROW()-1)),""))</f>
        <v/>
      </c>
      <c r="Y176" s="6" t="str">
        <f t="shared" ca="1" si="45"/>
        <v/>
      </c>
      <c r="Z176" s="6" t="str">
        <f ca="1">IF(AND($A176&lt;&gt;"",$A176&lt;&gt;"TOTAL"),IF(AND('[10]PDI_OTRAS SITUACIONES ADMINISTR'!$AQ174&lt;&gt;"",'[10]PDI_OTRAS SITUACIONES ADMINISTR'!$AQ174&lt;&gt;0),'[10]PDI_OTRAS SITUACIONES ADMINISTR'!$AQ174,""),IF($A176="TOTAL",SUM(INDIRECT("Z4:Z"&amp;ROW()-1)),""))</f>
        <v/>
      </c>
      <c r="AA176" s="6" t="str">
        <f ca="1">IF(AND($A176&lt;&gt;"",$A176&lt;&gt;"TOTAL"),IF(AND('[10]PDI_OTRAS SITUACIONES ADMINISTR'!$AS174&lt;&gt;"",'[10]PDI_OTRAS SITUACIONES ADMINISTR'!$AS174&lt;&gt;0),'[10]PDI_OTRAS SITUACIONES ADMINISTR'!$AS174,""),IF($A176="TOTAL",SUM(INDIRECT("AA4:AA"&amp;ROW()-1)),""))</f>
        <v/>
      </c>
      <c r="AB176" s="6" t="str">
        <f t="shared" ca="1" si="46"/>
        <v/>
      </c>
      <c r="AC176" s="6" t="str">
        <f ca="1">IF(AND($A176&lt;&gt;"",$A176&lt;&gt;"TOTAL"),IF(AND('[10]PDI_OTRAS SITUACIONES ADMINISTR'!$AV174&lt;&gt;"",'[10]PDI_OTRAS SITUACIONES ADMINISTR'!$AV174&lt;&gt;0),'[10]PDI_OTRAS SITUACIONES ADMINISTR'!$AV174,""),IF($A176="TOTAL",SUM(INDIRECT("AC4:AC"&amp;ROW()-1)),""))</f>
        <v/>
      </c>
      <c r="AD176" s="6" t="str">
        <f ca="1">IF(AND($A176&lt;&gt;"",$A176&lt;&gt;"TOTAL"),IF(AND('[10]PDI_OTRAS SITUACIONES ADMINISTR'!$AX174&lt;&gt;"",'[10]PDI_OTRAS SITUACIONES ADMINISTR'!$AX174&lt;&gt;0),'[10]PDI_OTRAS SITUACIONES ADMINISTR'!$AX174,""),IF($A176="TOTAL",SUM(INDIRECT("AD4:AD"&amp;ROW()-1)),""))</f>
        <v/>
      </c>
      <c r="AE176" s="6" t="str">
        <f t="shared" ca="1" si="47"/>
        <v/>
      </c>
      <c r="AF176" s="6" t="str">
        <f ca="1">IF(AND($A176&lt;&gt;"",$A176&lt;&gt;"TOTAL"),IF(AND('[10]PDI_OTRAS SITUACIONES ADMINISTR'!$BA174&lt;&gt;"",'[10]PDI_OTRAS SITUACIONES ADMINISTR'!$BA174&lt;&gt;0),'[10]PDI_OTRAS SITUACIONES ADMINISTR'!$BA174,""),IF($A176="TOTAL",SUM(INDIRECT("AF4:AF"&amp;ROW()-1)),""))</f>
        <v/>
      </c>
      <c r="AG176" s="6" t="str">
        <f ca="1">IF(AND($A176&lt;&gt;"",$A176&lt;&gt;"TOTAL"),IF(AND('[10]PDI_OTRAS SITUACIONES ADMINISTR'!$BC174&lt;&gt;"",'[10]PDI_OTRAS SITUACIONES ADMINISTR'!$BC174&lt;&gt;0),'[10]PDI_OTRAS SITUACIONES ADMINISTR'!$BC174,""),IF($A176="TOTAL",SUM(INDIRECT("AG4:AG"&amp;ROW()-1)),""))</f>
        <v/>
      </c>
      <c r="AH176" s="6" t="str">
        <f t="shared" ca="1" si="48"/>
        <v/>
      </c>
      <c r="AI176" s="6" t="str">
        <f ca="1">IF(AND($A176&lt;&gt;"",$A176&lt;&gt;"TOTAL"),IF(AND('[10]PDI_OTRAS SITUACIONES ADMINISTR'!$BF174&lt;&gt;"",'[10]PDI_OTRAS SITUACIONES ADMINISTR'!$BF174&lt;&gt;0),'[10]PDI_OTRAS SITUACIONES ADMINISTR'!$BF174,""),IF($A176="TOTAL",SUM(INDIRECT("AI4:AI"&amp;ROW()-1)),""))</f>
        <v/>
      </c>
      <c r="AJ176" s="6" t="str">
        <f ca="1">IF(AND($A176&lt;&gt;"",$A176&lt;&gt;"TOTAL"),IF(AND('[10]PDI_OTRAS SITUACIONES ADMINISTR'!$BH174&lt;&gt;"",'[10]PDI_OTRAS SITUACIONES ADMINISTR'!$BH174&lt;&gt;0),'[10]PDI_OTRAS SITUACIONES ADMINISTR'!$BH174,""),IF($A176="TOTAL",SUM(INDIRECT("AJ4:AJ"&amp;ROW()-1)),""))</f>
        <v/>
      </c>
      <c r="AK176" s="6" t="str">
        <f t="shared" ca="1" si="49"/>
        <v/>
      </c>
      <c r="AL176" s="6" t="str">
        <f ca="1">IF(AND($A176&lt;&gt;"",$A176&lt;&gt;"TOTAL"),IF(AND('[10]PDI_OTRAS SITUACIONES ADMINISTR'!$BK174&lt;&gt;"",'[10]PDI_OTRAS SITUACIONES ADMINISTR'!$BK174&lt;&gt;0),'[10]PDI_OTRAS SITUACIONES ADMINISTR'!$BK174,""),IF($A176="TOTAL",SUM(INDIRECT("AL4:AL"&amp;ROW()-1)),""))</f>
        <v/>
      </c>
      <c r="AM176" s="6" t="str">
        <f ca="1">IF(AND($A176&lt;&gt;"",$A176&lt;&gt;"TOTAL"),IF(AND('[10]PDI_OTRAS SITUACIONES ADMINISTR'!$BM174&lt;&gt;"",'[10]PDI_OTRAS SITUACIONES ADMINISTR'!$BM174&lt;&gt;0),'[10]PDI_OTRAS SITUACIONES ADMINISTR'!$BM174,""),IF($A176="TOTAL",SUM(INDIRECT("AM4:AM"&amp;ROW()-1)),""))</f>
        <v/>
      </c>
      <c r="AN176" s="6" t="str">
        <f t="shared" ca="1" si="50"/>
        <v/>
      </c>
      <c r="AO176" s="6" t="str">
        <f ca="1">IF(AND($A176&lt;&gt;"",$A176&lt;&gt;"TOTAL"),IF(AND('[10]PDI_OTRAS SITUACIONES ADMINISTR'!$BP174&lt;&gt;"",'[10]PDI_OTRAS SITUACIONES ADMINISTR'!$BP174&lt;&gt;0),'[10]PDI_OTRAS SITUACIONES ADMINISTR'!$BP174,""),IF($A176="TOTAL",SUM(INDIRECT("AO4:AO"&amp;ROW()-1)),""))</f>
        <v/>
      </c>
      <c r="AP176" s="6" t="str">
        <f ca="1">IF(AND($A176&lt;&gt;"",$A176&lt;&gt;"TOTAL"),IF(AND('[10]PDI_OTRAS SITUACIONES ADMINISTR'!$BR174&lt;&gt;"",'[10]PDI_OTRAS SITUACIONES ADMINISTR'!$BR174&lt;&gt;0),'[10]PDI_OTRAS SITUACIONES ADMINISTR'!$BR174,""),IF($A176="TOTAL",SUM(INDIRECT("AP4:AP"&amp;ROW()-1)),""))</f>
        <v/>
      </c>
      <c r="AQ176" s="6" t="str">
        <f t="shared" ca="1" si="51"/>
        <v/>
      </c>
      <c r="AR176" s="6" t="str">
        <f ca="1">IF(AND($A176&lt;&gt;"",$A176&lt;&gt;"TOTAL"),IF(AND('[10]PDI_OTRAS SITUACIONES ADMINISTR'!$BU174&lt;&gt;"",'[10]PDI_OTRAS SITUACIONES ADMINISTR'!$BU174&lt;&gt;0),'[10]PDI_OTRAS SITUACIONES ADMINISTR'!$BU174,""),IF($A176="TOTAL",SUM(INDIRECT("AR4:AR"&amp;ROW()-1)),""))</f>
        <v/>
      </c>
      <c r="AS176" s="6" t="str">
        <f ca="1">IF(AND($A176&lt;&gt;"",$A176&lt;&gt;"TOTAL"),IF(AND('[10]PDI_OTRAS SITUACIONES ADMINISTR'!$BW174&lt;&gt;"",'[10]PDI_OTRAS SITUACIONES ADMINISTR'!$BW174&lt;&gt;0),'[10]PDI_OTRAS SITUACIONES ADMINISTR'!$BW174,""),IF($A176="TOTAL",SUM(INDIRECT("AS4:AS"&amp;ROW()-1)),""))</f>
        <v/>
      </c>
      <c r="AT176" s="6" t="str">
        <f t="shared" ca="1" si="52"/>
        <v/>
      </c>
      <c r="AU176" s="6" t="str">
        <f ca="1">IF(AND($A176&lt;&gt;"",$A176&lt;&gt;"TOTAL"),IF(AND('[10]PDI_OTRAS SITUACIONES ADMINISTR'!$BZ174&lt;&gt;"",'[10]PDI_OTRAS SITUACIONES ADMINISTR'!$BZ174&lt;&gt;0),'[10]PDI_OTRAS SITUACIONES ADMINISTR'!$BZ174,""),IF($A176="TOTAL",SUM(INDIRECT("AU4:AU"&amp;ROW()-1)),""))</f>
        <v/>
      </c>
      <c r="AV176" s="6" t="str">
        <f ca="1">IF(AND($A176&lt;&gt;"",$A176&lt;&gt;"TOTAL"),IF(AND('[10]PDI_OTRAS SITUACIONES ADMINISTR'!$CB174&lt;&gt;"",'[10]PDI_OTRAS SITUACIONES ADMINISTR'!$CB174&lt;&gt;0),'[10]PDI_OTRAS SITUACIONES ADMINISTR'!$CB174,""),IF($A176="TOTAL",SUM(INDIRECT("AV4:AV"&amp;ROW()-1)),""))</f>
        <v/>
      </c>
      <c r="AW176" s="6" t="str">
        <f t="shared" ca="1" si="53"/>
        <v/>
      </c>
      <c r="AX176" s="6" t="str">
        <f ca="1">IF(AND($A176&lt;&gt;"",$A176&lt;&gt;"TOTAL"),IF(AND('[10]PDI_OTRAS SITUACIONES ADMINISTR'!$CE174&lt;&gt;"",'[10]PDI_OTRAS SITUACIONES ADMINISTR'!$CE174&lt;&gt;0),'[10]PDI_OTRAS SITUACIONES ADMINISTR'!$CE174,""),IF($A176="TOTAL",SUM(INDIRECT("AX4:AX"&amp;ROW()-1)),""))</f>
        <v/>
      </c>
      <c r="AY176" s="6" t="str">
        <f ca="1">IF(AND($A176&lt;&gt;"",$A176&lt;&gt;"TOTAL"),IF(AND('[10]PDI_OTRAS SITUACIONES ADMINISTR'!$CG174&lt;&gt;"",'[10]PDI_OTRAS SITUACIONES ADMINISTR'!$CG174&lt;&gt;0),'[10]PDI_OTRAS SITUACIONES ADMINISTR'!$CG174,""),IF($A176="TOTAL",SUM(INDIRECT("AY4:AY"&amp;ROW()-1)),""))</f>
        <v/>
      </c>
      <c r="AZ176" s="6" t="str">
        <f t="shared" ca="1" si="54"/>
        <v/>
      </c>
      <c r="BA176" s="6" t="str">
        <f ca="1">IF(AND($A176&lt;&gt;"",$A176&lt;&gt;"TOTAL"),IF(AND('[10]PDI_OTRAS SITUACIONES ADMINISTR'!$CJ174&lt;&gt;"",'[10]PDI_OTRAS SITUACIONES ADMINISTR'!$CJ174&lt;&gt;0),'[10]PDI_OTRAS SITUACIONES ADMINISTR'!$CJ174,""),IF($A176="TOTAL",SUM(INDIRECT("BA4:BA"&amp;ROW()-1)),""))</f>
        <v/>
      </c>
      <c r="BB176" s="6" t="str">
        <f ca="1">IF(AND($A176&lt;&gt;"",$A176&lt;&gt;"TOTAL"),IF(AND('[10]PDI_OTRAS SITUACIONES ADMINISTR'!$CL174&lt;&gt;"",'[10]PDI_OTRAS SITUACIONES ADMINISTR'!$CL174&lt;&gt;0),'[10]PDI_OTRAS SITUACIONES ADMINISTR'!$CL174,""),IF($A176="TOTAL",SUM(INDIRECT("BB4:BB"&amp;ROW()-1)),""))</f>
        <v/>
      </c>
      <c r="BC176" s="6" t="str">
        <f t="shared" ca="1" si="55"/>
        <v/>
      </c>
      <c r="BD176" s="6" t="str">
        <f ca="1">IF(AND($A176&lt;&gt;"",$A176&lt;&gt;"TOTAL"),IF(AND('[10]PDI_OTRAS SITUACIONES ADMINISTR'!$CO174&lt;&gt;"",'[10]PDI_OTRAS SITUACIONES ADMINISTR'!$CO174&lt;&gt;0),'[10]PDI_OTRAS SITUACIONES ADMINISTR'!$CO174,""),IF($A176="TOTAL",SUM(INDIRECT("BD4:BD"&amp;ROW()-1)),""))</f>
        <v/>
      </c>
      <c r="BE176" s="6" t="str">
        <f ca="1">IF(AND($A176&lt;&gt;"",$A176&lt;&gt;"TOTAL"),IF(AND('[10]PDI_OTRAS SITUACIONES ADMINISTR'!$CQ174&lt;&gt;"",'[10]PDI_OTRAS SITUACIONES ADMINISTR'!$CQ174&lt;&gt;0),'[10]PDI_OTRAS SITUACIONES ADMINISTR'!$CQ174,""),IF($A176="TOTAL",SUM(INDIRECT("BE4:BE"&amp;ROW()-1)),""))</f>
        <v/>
      </c>
      <c r="BF176" s="6" t="str">
        <f t="shared" ca="1" si="56"/>
        <v/>
      </c>
    </row>
    <row r="177" spans="1:58" x14ac:dyDescent="0.2">
      <c r="A177" s="19" t="str">
        <f>IF('[10]PDI_OTRAS SITUACIONES ADMINISTR'!$B175&lt;&gt;"",'[10]PDI_OTRAS SITUACIONES ADMINISTR'!$B175,IF(AND('[10]PDI_OTRAS SITUACIONES ADMINISTR'!$B175="",'[10]PDI_OTRAS SITUACIONES ADMINISTR'!$B176="",'[10]PDI_OTRAS SITUACIONES ADMINISTR'!$B174=""),"","TOTAL"))</f>
        <v/>
      </c>
      <c r="B177" s="6" t="str">
        <f ca="1">IF(AND($A177&lt;&gt;"",$A177&lt;&gt;"TOTAL"),IF(AND('[10]PDI_OTRAS SITUACIONES ADMINISTR'!$C175&lt;&gt;"",'[10]PDI_OTRAS SITUACIONES ADMINISTR'!$C175&lt;&gt;0),'[10]PDI_OTRAS SITUACIONES ADMINISTR'!$C175,""),IF($A177="TOTAL",SUM(INDIRECT("B4:B"&amp;ROW()-1)),""))</f>
        <v/>
      </c>
      <c r="C177" s="6" t="str">
        <f ca="1">IF(AND($A177&lt;&gt;"",$A177&lt;&gt;"TOTAL"),IF(AND('[10]PDI_OTRAS SITUACIONES ADMINISTR'!$E175&lt;&gt;"",'[10]PDI_OTRAS SITUACIONES ADMINISTR'!$E175&lt;&gt;0),'[10]PDI_OTRAS SITUACIONES ADMINISTR'!$E175,""),IF($A177="TOTAL",SUM(INDIRECT("C4:C"&amp;ROW()-1)),""))</f>
        <v/>
      </c>
      <c r="D177" s="6" t="str">
        <f t="shared" ca="1" si="38"/>
        <v/>
      </c>
      <c r="E177" s="6" t="str">
        <f ca="1">IF(AND($A177&lt;&gt;"",$A177&lt;&gt;"TOTAL"),IF(AND('[10]PDI_OTRAS SITUACIONES ADMINISTR'!$H175&lt;&gt;"",'[10]PDI_OTRAS SITUACIONES ADMINISTR'!$H175&lt;&gt;0),'[10]PDI_OTRAS SITUACIONES ADMINISTR'!$H175,""),IF($A177="TOTAL",SUM(INDIRECT("E4:E"&amp;ROW()-1)),""))</f>
        <v/>
      </c>
      <c r="F177" s="6" t="str">
        <f ca="1">IF(AND($A177&lt;&gt;"",$A177&lt;&gt;"TOTAL"),IF(AND('[10]PDI_OTRAS SITUACIONES ADMINISTR'!$J175&lt;&gt;"",'[10]PDI_OTRAS SITUACIONES ADMINISTR'!$J175&lt;&gt;0),'[10]PDI_OTRAS SITUACIONES ADMINISTR'!$J175,""),IF($A177="TOTAL",SUM(INDIRECT("F4:F"&amp;ROW()-1)),""))</f>
        <v/>
      </c>
      <c r="G177" s="6" t="str">
        <f t="shared" ca="1" si="39"/>
        <v/>
      </c>
      <c r="H177" s="6" t="str">
        <f ca="1">IF(AND($A177&lt;&gt;"",$A177&lt;&gt;"TOTAL"),IF(AND('[10]PDI_OTRAS SITUACIONES ADMINISTR'!$M175&lt;&gt;"",'[10]PDI_OTRAS SITUACIONES ADMINISTR'!$M175&lt;&gt;0),'[10]PDI_OTRAS SITUACIONES ADMINISTR'!$M175,""),IF($A177="TOTAL",SUM(INDIRECT("H4:H"&amp;ROW()-1)),""))</f>
        <v/>
      </c>
      <c r="I177" s="6" t="str">
        <f ca="1">IF(AND($A177&lt;&gt;"",$A177&lt;&gt;"TOTAL"),IF(AND('[10]PDI_OTRAS SITUACIONES ADMINISTR'!$O175&lt;&gt;"",'[10]PDI_OTRAS SITUACIONES ADMINISTR'!$O175&lt;&gt;0),'[10]PDI_OTRAS SITUACIONES ADMINISTR'!$O175,""),IF($A177="TOTAL",SUM(INDIRECT("I4:I"&amp;ROW()-1)),""))</f>
        <v/>
      </c>
      <c r="J177" s="6" t="str">
        <f t="shared" ca="1" si="40"/>
        <v/>
      </c>
      <c r="K177" s="6" t="str">
        <f ca="1">IF(AND($A177&lt;&gt;"",$A177&lt;&gt;"TOTAL"),IF(AND('[10]PDI_OTRAS SITUACIONES ADMINISTR'!$R175&lt;&gt;"",'[10]PDI_OTRAS SITUACIONES ADMINISTR'!$R175&lt;&gt;0),'[10]PDI_OTRAS SITUACIONES ADMINISTR'!$R175,""),IF($A177="TOTAL",SUM(INDIRECT("K4:K"&amp;ROW()-1)),""))</f>
        <v/>
      </c>
      <c r="L177" s="6" t="str">
        <f ca="1">IF(AND($A177&lt;&gt;"",$A177&lt;&gt;"TOTAL"),IF(AND('[10]PDI_OTRAS SITUACIONES ADMINISTR'!$T175&lt;&gt;"",'[10]PDI_OTRAS SITUACIONES ADMINISTR'!$T175&lt;&gt;0),'[10]PDI_OTRAS SITUACIONES ADMINISTR'!$T175,""),IF($A177="TOTAL",SUM(INDIRECT("L4:L"&amp;ROW()-1)),""))</f>
        <v/>
      </c>
      <c r="M177" s="6" t="str">
        <f t="shared" ca="1" si="41"/>
        <v/>
      </c>
      <c r="N177" s="6" t="str">
        <f ca="1">IF(AND($A177&lt;&gt;"",$A177&lt;&gt;"TOTAL"),IF(AND('[10]PDI_OTRAS SITUACIONES ADMINISTR'!$W175&lt;&gt;"",'[10]PDI_OTRAS SITUACIONES ADMINISTR'!$W175&lt;&gt;0),'[10]PDI_OTRAS SITUACIONES ADMINISTR'!$W175,""),IF($A177="TOTAL",SUM(INDIRECT("N4:N"&amp;ROW()-1)),""))</f>
        <v/>
      </c>
      <c r="O177" s="6" t="str">
        <f ca="1">IF(AND($A177&lt;&gt;"",$A177&lt;&gt;"TOTAL"),IF(AND('[10]PDI_OTRAS SITUACIONES ADMINISTR'!$Y175&lt;&gt;"",'[10]PDI_OTRAS SITUACIONES ADMINISTR'!$Y175&lt;&gt;0),'[10]PDI_OTRAS SITUACIONES ADMINISTR'!$Y175,""),IF($A177="TOTAL",SUM(INDIRECT("O4:O"&amp;ROW()-1)),""))</f>
        <v/>
      </c>
      <c r="P177" s="6" t="str">
        <f t="shared" ca="1" si="42"/>
        <v/>
      </c>
      <c r="Q177" s="6" t="str">
        <f ca="1">IF(AND($A177&lt;&gt;"",$A177&lt;&gt;"TOTAL"),IF(AND('[10]PDI_OTRAS SITUACIONES ADMINISTR'!$AB175&lt;&gt;"",'[10]PDI_OTRAS SITUACIONES ADMINISTR'!$AB175&lt;&gt;0),'[10]PDI_OTRAS SITUACIONES ADMINISTR'!$AB175,""),IF($A177="TOTAL",SUM(INDIRECT("Q4:Q"&amp;ROW()-1)),""))</f>
        <v/>
      </c>
      <c r="R177" s="6" t="str">
        <f ca="1">IF(AND($A177&lt;&gt;"",$A177&lt;&gt;"TOTAL"),IF(AND('[10]PDI_OTRAS SITUACIONES ADMINISTR'!$AD175&lt;&gt;"",'[10]PDI_OTRAS SITUACIONES ADMINISTR'!$AD175&lt;&gt;0),'[10]PDI_OTRAS SITUACIONES ADMINISTR'!$AD175,""),IF($A177="TOTAL",SUM(INDIRECT("R4:R"&amp;ROW()-1)),""))</f>
        <v/>
      </c>
      <c r="S177" s="6" t="str">
        <f t="shared" ca="1" si="43"/>
        <v/>
      </c>
      <c r="T177" s="6" t="str">
        <f ca="1">IF(AND($A177&lt;&gt;"",$A177&lt;&gt;"TOTAL"),IF(AND('[10]PDI_OTRAS SITUACIONES ADMINISTR'!$AG175&lt;&gt;"",'[10]PDI_OTRAS SITUACIONES ADMINISTR'!$AG175&lt;&gt;0),'[10]PDI_OTRAS SITUACIONES ADMINISTR'!$AG175,""),IF($A177="TOTAL",SUM(INDIRECT("T4:T"&amp;ROW()-1)),""))</f>
        <v/>
      </c>
      <c r="U177" s="6" t="str">
        <f ca="1">IF(AND($A177&lt;&gt;"",$A177&lt;&gt;"TOTAL"),IF(AND('[10]PDI_OTRAS SITUACIONES ADMINISTR'!$AI175&lt;&gt;"",'[10]PDI_OTRAS SITUACIONES ADMINISTR'!$AI175&lt;&gt;0),'[10]PDI_OTRAS SITUACIONES ADMINISTR'!$AI175,""),IF($A177="TOTAL",SUM(INDIRECT("U4:U"&amp;ROW()-1)),""))</f>
        <v/>
      </c>
      <c r="V177" s="6" t="str">
        <f t="shared" ca="1" si="44"/>
        <v/>
      </c>
      <c r="W177" s="6" t="str">
        <f ca="1">IF(AND($A177&lt;&gt;"",$A177&lt;&gt;"TOTAL"),IF(AND('[10]PDI_OTRAS SITUACIONES ADMINISTR'!$AL175&lt;&gt;"",'[10]PDI_OTRAS SITUACIONES ADMINISTR'!$AL175&lt;&gt;0),'[10]PDI_OTRAS SITUACIONES ADMINISTR'!$AL175,""),IF($A177="TOTAL",SUM(INDIRECT("W4:W"&amp;ROW()-1)),""))</f>
        <v/>
      </c>
      <c r="X177" s="6" t="str">
        <f ca="1">IF(AND($A177&lt;&gt;"",$A177&lt;&gt;"TOTAL"),IF(AND('[10]PDI_OTRAS SITUACIONES ADMINISTR'!$AN175&lt;&gt;"",'[10]PDI_OTRAS SITUACIONES ADMINISTR'!$AN175&lt;&gt;0),'[10]PDI_OTRAS SITUACIONES ADMINISTR'!$AN175,""),IF($A177="TOTAL",SUM(INDIRECT("X4:X"&amp;ROW()-1)),""))</f>
        <v/>
      </c>
      <c r="Y177" s="6" t="str">
        <f t="shared" ca="1" si="45"/>
        <v/>
      </c>
      <c r="Z177" s="6" t="str">
        <f ca="1">IF(AND($A177&lt;&gt;"",$A177&lt;&gt;"TOTAL"),IF(AND('[10]PDI_OTRAS SITUACIONES ADMINISTR'!$AQ175&lt;&gt;"",'[10]PDI_OTRAS SITUACIONES ADMINISTR'!$AQ175&lt;&gt;0),'[10]PDI_OTRAS SITUACIONES ADMINISTR'!$AQ175,""),IF($A177="TOTAL",SUM(INDIRECT("Z4:Z"&amp;ROW()-1)),""))</f>
        <v/>
      </c>
      <c r="AA177" s="6" t="str">
        <f ca="1">IF(AND($A177&lt;&gt;"",$A177&lt;&gt;"TOTAL"),IF(AND('[10]PDI_OTRAS SITUACIONES ADMINISTR'!$AS175&lt;&gt;"",'[10]PDI_OTRAS SITUACIONES ADMINISTR'!$AS175&lt;&gt;0),'[10]PDI_OTRAS SITUACIONES ADMINISTR'!$AS175,""),IF($A177="TOTAL",SUM(INDIRECT("AA4:AA"&amp;ROW()-1)),""))</f>
        <v/>
      </c>
      <c r="AB177" s="6" t="str">
        <f t="shared" ca="1" si="46"/>
        <v/>
      </c>
      <c r="AC177" s="6" t="str">
        <f ca="1">IF(AND($A177&lt;&gt;"",$A177&lt;&gt;"TOTAL"),IF(AND('[10]PDI_OTRAS SITUACIONES ADMINISTR'!$AV175&lt;&gt;"",'[10]PDI_OTRAS SITUACIONES ADMINISTR'!$AV175&lt;&gt;0),'[10]PDI_OTRAS SITUACIONES ADMINISTR'!$AV175,""),IF($A177="TOTAL",SUM(INDIRECT("AC4:AC"&amp;ROW()-1)),""))</f>
        <v/>
      </c>
      <c r="AD177" s="6" t="str">
        <f ca="1">IF(AND($A177&lt;&gt;"",$A177&lt;&gt;"TOTAL"),IF(AND('[10]PDI_OTRAS SITUACIONES ADMINISTR'!$AX175&lt;&gt;"",'[10]PDI_OTRAS SITUACIONES ADMINISTR'!$AX175&lt;&gt;0),'[10]PDI_OTRAS SITUACIONES ADMINISTR'!$AX175,""),IF($A177="TOTAL",SUM(INDIRECT("AD4:AD"&amp;ROW()-1)),""))</f>
        <v/>
      </c>
      <c r="AE177" s="6" t="str">
        <f t="shared" ca="1" si="47"/>
        <v/>
      </c>
      <c r="AF177" s="6" t="str">
        <f ca="1">IF(AND($A177&lt;&gt;"",$A177&lt;&gt;"TOTAL"),IF(AND('[10]PDI_OTRAS SITUACIONES ADMINISTR'!$BA175&lt;&gt;"",'[10]PDI_OTRAS SITUACIONES ADMINISTR'!$BA175&lt;&gt;0),'[10]PDI_OTRAS SITUACIONES ADMINISTR'!$BA175,""),IF($A177="TOTAL",SUM(INDIRECT("AF4:AF"&amp;ROW()-1)),""))</f>
        <v/>
      </c>
      <c r="AG177" s="6" t="str">
        <f ca="1">IF(AND($A177&lt;&gt;"",$A177&lt;&gt;"TOTAL"),IF(AND('[10]PDI_OTRAS SITUACIONES ADMINISTR'!$BC175&lt;&gt;"",'[10]PDI_OTRAS SITUACIONES ADMINISTR'!$BC175&lt;&gt;0),'[10]PDI_OTRAS SITUACIONES ADMINISTR'!$BC175,""),IF($A177="TOTAL",SUM(INDIRECT("AG4:AG"&amp;ROW()-1)),""))</f>
        <v/>
      </c>
      <c r="AH177" s="6" t="str">
        <f t="shared" ca="1" si="48"/>
        <v/>
      </c>
      <c r="AI177" s="6" t="str">
        <f ca="1">IF(AND($A177&lt;&gt;"",$A177&lt;&gt;"TOTAL"),IF(AND('[10]PDI_OTRAS SITUACIONES ADMINISTR'!$BF175&lt;&gt;"",'[10]PDI_OTRAS SITUACIONES ADMINISTR'!$BF175&lt;&gt;0),'[10]PDI_OTRAS SITUACIONES ADMINISTR'!$BF175,""),IF($A177="TOTAL",SUM(INDIRECT("AI4:AI"&amp;ROW()-1)),""))</f>
        <v/>
      </c>
      <c r="AJ177" s="6" t="str">
        <f ca="1">IF(AND($A177&lt;&gt;"",$A177&lt;&gt;"TOTAL"),IF(AND('[10]PDI_OTRAS SITUACIONES ADMINISTR'!$BH175&lt;&gt;"",'[10]PDI_OTRAS SITUACIONES ADMINISTR'!$BH175&lt;&gt;0),'[10]PDI_OTRAS SITUACIONES ADMINISTR'!$BH175,""),IF($A177="TOTAL",SUM(INDIRECT("AJ4:AJ"&amp;ROW()-1)),""))</f>
        <v/>
      </c>
      <c r="AK177" s="6" t="str">
        <f t="shared" ca="1" si="49"/>
        <v/>
      </c>
      <c r="AL177" s="6" t="str">
        <f ca="1">IF(AND($A177&lt;&gt;"",$A177&lt;&gt;"TOTAL"),IF(AND('[10]PDI_OTRAS SITUACIONES ADMINISTR'!$BK175&lt;&gt;"",'[10]PDI_OTRAS SITUACIONES ADMINISTR'!$BK175&lt;&gt;0),'[10]PDI_OTRAS SITUACIONES ADMINISTR'!$BK175,""),IF($A177="TOTAL",SUM(INDIRECT("AL4:AL"&amp;ROW()-1)),""))</f>
        <v/>
      </c>
      <c r="AM177" s="6" t="str">
        <f ca="1">IF(AND($A177&lt;&gt;"",$A177&lt;&gt;"TOTAL"),IF(AND('[10]PDI_OTRAS SITUACIONES ADMINISTR'!$BM175&lt;&gt;"",'[10]PDI_OTRAS SITUACIONES ADMINISTR'!$BM175&lt;&gt;0),'[10]PDI_OTRAS SITUACIONES ADMINISTR'!$BM175,""),IF($A177="TOTAL",SUM(INDIRECT("AM4:AM"&amp;ROW()-1)),""))</f>
        <v/>
      </c>
      <c r="AN177" s="6" t="str">
        <f t="shared" ca="1" si="50"/>
        <v/>
      </c>
      <c r="AO177" s="6" t="str">
        <f ca="1">IF(AND($A177&lt;&gt;"",$A177&lt;&gt;"TOTAL"),IF(AND('[10]PDI_OTRAS SITUACIONES ADMINISTR'!$BP175&lt;&gt;"",'[10]PDI_OTRAS SITUACIONES ADMINISTR'!$BP175&lt;&gt;0),'[10]PDI_OTRAS SITUACIONES ADMINISTR'!$BP175,""),IF($A177="TOTAL",SUM(INDIRECT("AO4:AO"&amp;ROW()-1)),""))</f>
        <v/>
      </c>
      <c r="AP177" s="6" t="str">
        <f ca="1">IF(AND($A177&lt;&gt;"",$A177&lt;&gt;"TOTAL"),IF(AND('[10]PDI_OTRAS SITUACIONES ADMINISTR'!$BR175&lt;&gt;"",'[10]PDI_OTRAS SITUACIONES ADMINISTR'!$BR175&lt;&gt;0),'[10]PDI_OTRAS SITUACIONES ADMINISTR'!$BR175,""),IF($A177="TOTAL",SUM(INDIRECT("AP4:AP"&amp;ROW()-1)),""))</f>
        <v/>
      </c>
      <c r="AQ177" s="6" t="str">
        <f t="shared" ca="1" si="51"/>
        <v/>
      </c>
      <c r="AR177" s="6" t="str">
        <f ca="1">IF(AND($A177&lt;&gt;"",$A177&lt;&gt;"TOTAL"),IF(AND('[10]PDI_OTRAS SITUACIONES ADMINISTR'!$BU175&lt;&gt;"",'[10]PDI_OTRAS SITUACIONES ADMINISTR'!$BU175&lt;&gt;0),'[10]PDI_OTRAS SITUACIONES ADMINISTR'!$BU175,""),IF($A177="TOTAL",SUM(INDIRECT("AR4:AR"&amp;ROW()-1)),""))</f>
        <v/>
      </c>
      <c r="AS177" s="6" t="str">
        <f ca="1">IF(AND($A177&lt;&gt;"",$A177&lt;&gt;"TOTAL"),IF(AND('[10]PDI_OTRAS SITUACIONES ADMINISTR'!$BW175&lt;&gt;"",'[10]PDI_OTRAS SITUACIONES ADMINISTR'!$BW175&lt;&gt;0),'[10]PDI_OTRAS SITUACIONES ADMINISTR'!$BW175,""),IF($A177="TOTAL",SUM(INDIRECT("AS4:AS"&amp;ROW()-1)),""))</f>
        <v/>
      </c>
      <c r="AT177" s="6" t="str">
        <f t="shared" ca="1" si="52"/>
        <v/>
      </c>
      <c r="AU177" s="6" t="str">
        <f ca="1">IF(AND($A177&lt;&gt;"",$A177&lt;&gt;"TOTAL"),IF(AND('[10]PDI_OTRAS SITUACIONES ADMINISTR'!$BZ175&lt;&gt;"",'[10]PDI_OTRAS SITUACIONES ADMINISTR'!$BZ175&lt;&gt;0),'[10]PDI_OTRAS SITUACIONES ADMINISTR'!$BZ175,""),IF($A177="TOTAL",SUM(INDIRECT("AU4:AU"&amp;ROW()-1)),""))</f>
        <v/>
      </c>
      <c r="AV177" s="6" t="str">
        <f ca="1">IF(AND($A177&lt;&gt;"",$A177&lt;&gt;"TOTAL"),IF(AND('[10]PDI_OTRAS SITUACIONES ADMINISTR'!$CB175&lt;&gt;"",'[10]PDI_OTRAS SITUACIONES ADMINISTR'!$CB175&lt;&gt;0),'[10]PDI_OTRAS SITUACIONES ADMINISTR'!$CB175,""),IF($A177="TOTAL",SUM(INDIRECT("AV4:AV"&amp;ROW()-1)),""))</f>
        <v/>
      </c>
      <c r="AW177" s="6" t="str">
        <f t="shared" ca="1" si="53"/>
        <v/>
      </c>
      <c r="AX177" s="6" t="str">
        <f ca="1">IF(AND($A177&lt;&gt;"",$A177&lt;&gt;"TOTAL"),IF(AND('[10]PDI_OTRAS SITUACIONES ADMINISTR'!$CE175&lt;&gt;"",'[10]PDI_OTRAS SITUACIONES ADMINISTR'!$CE175&lt;&gt;0),'[10]PDI_OTRAS SITUACIONES ADMINISTR'!$CE175,""),IF($A177="TOTAL",SUM(INDIRECT("AX4:AX"&amp;ROW()-1)),""))</f>
        <v/>
      </c>
      <c r="AY177" s="6" t="str">
        <f ca="1">IF(AND($A177&lt;&gt;"",$A177&lt;&gt;"TOTAL"),IF(AND('[10]PDI_OTRAS SITUACIONES ADMINISTR'!$CG175&lt;&gt;"",'[10]PDI_OTRAS SITUACIONES ADMINISTR'!$CG175&lt;&gt;0),'[10]PDI_OTRAS SITUACIONES ADMINISTR'!$CG175,""),IF($A177="TOTAL",SUM(INDIRECT("AY4:AY"&amp;ROW()-1)),""))</f>
        <v/>
      </c>
      <c r="AZ177" s="6" t="str">
        <f t="shared" ca="1" si="54"/>
        <v/>
      </c>
      <c r="BA177" s="6" t="str">
        <f ca="1">IF(AND($A177&lt;&gt;"",$A177&lt;&gt;"TOTAL"),IF(AND('[10]PDI_OTRAS SITUACIONES ADMINISTR'!$CJ175&lt;&gt;"",'[10]PDI_OTRAS SITUACIONES ADMINISTR'!$CJ175&lt;&gt;0),'[10]PDI_OTRAS SITUACIONES ADMINISTR'!$CJ175,""),IF($A177="TOTAL",SUM(INDIRECT("BA4:BA"&amp;ROW()-1)),""))</f>
        <v/>
      </c>
      <c r="BB177" s="6" t="str">
        <f ca="1">IF(AND($A177&lt;&gt;"",$A177&lt;&gt;"TOTAL"),IF(AND('[10]PDI_OTRAS SITUACIONES ADMINISTR'!$CL175&lt;&gt;"",'[10]PDI_OTRAS SITUACIONES ADMINISTR'!$CL175&lt;&gt;0),'[10]PDI_OTRAS SITUACIONES ADMINISTR'!$CL175,""),IF($A177="TOTAL",SUM(INDIRECT("BB4:BB"&amp;ROW()-1)),""))</f>
        <v/>
      </c>
      <c r="BC177" s="6" t="str">
        <f t="shared" ca="1" si="55"/>
        <v/>
      </c>
      <c r="BD177" s="6" t="str">
        <f ca="1">IF(AND($A177&lt;&gt;"",$A177&lt;&gt;"TOTAL"),IF(AND('[10]PDI_OTRAS SITUACIONES ADMINISTR'!$CO175&lt;&gt;"",'[10]PDI_OTRAS SITUACIONES ADMINISTR'!$CO175&lt;&gt;0),'[10]PDI_OTRAS SITUACIONES ADMINISTR'!$CO175,""),IF($A177="TOTAL",SUM(INDIRECT("BD4:BD"&amp;ROW()-1)),""))</f>
        <v/>
      </c>
      <c r="BE177" s="6" t="str">
        <f ca="1">IF(AND($A177&lt;&gt;"",$A177&lt;&gt;"TOTAL"),IF(AND('[10]PDI_OTRAS SITUACIONES ADMINISTR'!$CQ175&lt;&gt;"",'[10]PDI_OTRAS SITUACIONES ADMINISTR'!$CQ175&lt;&gt;0),'[10]PDI_OTRAS SITUACIONES ADMINISTR'!$CQ175,""),IF($A177="TOTAL",SUM(INDIRECT("BE4:BE"&amp;ROW()-1)),""))</f>
        <v/>
      </c>
      <c r="BF177" s="6" t="str">
        <f t="shared" ca="1" si="56"/>
        <v/>
      </c>
    </row>
    <row r="178" spans="1:58" x14ac:dyDescent="0.2">
      <c r="A178" s="19" t="str">
        <f>IF('[10]PDI_OTRAS SITUACIONES ADMINISTR'!$B176&lt;&gt;"",'[10]PDI_OTRAS SITUACIONES ADMINISTR'!$B176,IF(AND('[10]PDI_OTRAS SITUACIONES ADMINISTR'!$B176="",'[10]PDI_OTRAS SITUACIONES ADMINISTR'!$B177="",'[10]PDI_OTRAS SITUACIONES ADMINISTR'!$B175=""),"","TOTAL"))</f>
        <v/>
      </c>
      <c r="B178" s="6" t="str">
        <f ca="1">IF(AND($A178&lt;&gt;"",$A178&lt;&gt;"TOTAL"),IF(AND('[10]PDI_OTRAS SITUACIONES ADMINISTR'!$C176&lt;&gt;"",'[10]PDI_OTRAS SITUACIONES ADMINISTR'!$C176&lt;&gt;0),'[10]PDI_OTRAS SITUACIONES ADMINISTR'!$C176,""),IF($A178="TOTAL",SUM(INDIRECT("B4:B"&amp;ROW()-1)),""))</f>
        <v/>
      </c>
      <c r="C178" s="6" t="str">
        <f ca="1">IF(AND($A178&lt;&gt;"",$A178&lt;&gt;"TOTAL"),IF(AND('[10]PDI_OTRAS SITUACIONES ADMINISTR'!$E176&lt;&gt;"",'[10]PDI_OTRAS SITUACIONES ADMINISTR'!$E176&lt;&gt;0),'[10]PDI_OTRAS SITUACIONES ADMINISTR'!$E176,""),IF($A178="TOTAL",SUM(INDIRECT("C4:C"&amp;ROW()-1)),""))</f>
        <v/>
      </c>
      <c r="D178" s="6" t="str">
        <f t="shared" ca="1" si="38"/>
        <v/>
      </c>
      <c r="E178" s="6" t="str">
        <f ca="1">IF(AND($A178&lt;&gt;"",$A178&lt;&gt;"TOTAL"),IF(AND('[10]PDI_OTRAS SITUACIONES ADMINISTR'!$H176&lt;&gt;"",'[10]PDI_OTRAS SITUACIONES ADMINISTR'!$H176&lt;&gt;0),'[10]PDI_OTRAS SITUACIONES ADMINISTR'!$H176,""),IF($A178="TOTAL",SUM(INDIRECT("E4:E"&amp;ROW()-1)),""))</f>
        <v/>
      </c>
      <c r="F178" s="6" t="str">
        <f ca="1">IF(AND($A178&lt;&gt;"",$A178&lt;&gt;"TOTAL"),IF(AND('[10]PDI_OTRAS SITUACIONES ADMINISTR'!$J176&lt;&gt;"",'[10]PDI_OTRAS SITUACIONES ADMINISTR'!$J176&lt;&gt;0),'[10]PDI_OTRAS SITUACIONES ADMINISTR'!$J176,""),IF($A178="TOTAL",SUM(INDIRECT("F4:F"&amp;ROW()-1)),""))</f>
        <v/>
      </c>
      <c r="G178" s="6" t="str">
        <f t="shared" ca="1" si="39"/>
        <v/>
      </c>
      <c r="H178" s="6" t="str">
        <f ca="1">IF(AND($A178&lt;&gt;"",$A178&lt;&gt;"TOTAL"),IF(AND('[10]PDI_OTRAS SITUACIONES ADMINISTR'!$M176&lt;&gt;"",'[10]PDI_OTRAS SITUACIONES ADMINISTR'!$M176&lt;&gt;0),'[10]PDI_OTRAS SITUACIONES ADMINISTR'!$M176,""),IF($A178="TOTAL",SUM(INDIRECT("H4:H"&amp;ROW()-1)),""))</f>
        <v/>
      </c>
      <c r="I178" s="6" t="str">
        <f ca="1">IF(AND($A178&lt;&gt;"",$A178&lt;&gt;"TOTAL"),IF(AND('[10]PDI_OTRAS SITUACIONES ADMINISTR'!$O176&lt;&gt;"",'[10]PDI_OTRAS SITUACIONES ADMINISTR'!$O176&lt;&gt;0),'[10]PDI_OTRAS SITUACIONES ADMINISTR'!$O176,""),IF($A178="TOTAL",SUM(INDIRECT("I4:I"&amp;ROW()-1)),""))</f>
        <v/>
      </c>
      <c r="J178" s="6" t="str">
        <f t="shared" ca="1" si="40"/>
        <v/>
      </c>
      <c r="K178" s="6" t="str">
        <f ca="1">IF(AND($A178&lt;&gt;"",$A178&lt;&gt;"TOTAL"),IF(AND('[10]PDI_OTRAS SITUACIONES ADMINISTR'!$R176&lt;&gt;"",'[10]PDI_OTRAS SITUACIONES ADMINISTR'!$R176&lt;&gt;0),'[10]PDI_OTRAS SITUACIONES ADMINISTR'!$R176,""),IF($A178="TOTAL",SUM(INDIRECT("K4:K"&amp;ROW()-1)),""))</f>
        <v/>
      </c>
      <c r="L178" s="6" t="str">
        <f ca="1">IF(AND($A178&lt;&gt;"",$A178&lt;&gt;"TOTAL"),IF(AND('[10]PDI_OTRAS SITUACIONES ADMINISTR'!$T176&lt;&gt;"",'[10]PDI_OTRAS SITUACIONES ADMINISTR'!$T176&lt;&gt;0),'[10]PDI_OTRAS SITUACIONES ADMINISTR'!$T176,""),IF($A178="TOTAL",SUM(INDIRECT("L4:L"&amp;ROW()-1)),""))</f>
        <v/>
      </c>
      <c r="M178" s="6" t="str">
        <f t="shared" ca="1" si="41"/>
        <v/>
      </c>
      <c r="N178" s="6" t="str">
        <f ca="1">IF(AND($A178&lt;&gt;"",$A178&lt;&gt;"TOTAL"),IF(AND('[10]PDI_OTRAS SITUACIONES ADMINISTR'!$W176&lt;&gt;"",'[10]PDI_OTRAS SITUACIONES ADMINISTR'!$W176&lt;&gt;0),'[10]PDI_OTRAS SITUACIONES ADMINISTR'!$W176,""),IF($A178="TOTAL",SUM(INDIRECT("N4:N"&amp;ROW()-1)),""))</f>
        <v/>
      </c>
      <c r="O178" s="6" t="str">
        <f ca="1">IF(AND($A178&lt;&gt;"",$A178&lt;&gt;"TOTAL"),IF(AND('[10]PDI_OTRAS SITUACIONES ADMINISTR'!$Y176&lt;&gt;"",'[10]PDI_OTRAS SITUACIONES ADMINISTR'!$Y176&lt;&gt;0),'[10]PDI_OTRAS SITUACIONES ADMINISTR'!$Y176,""),IF($A178="TOTAL",SUM(INDIRECT("O4:O"&amp;ROW()-1)),""))</f>
        <v/>
      </c>
      <c r="P178" s="6" t="str">
        <f t="shared" ca="1" si="42"/>
        <v/>
      </c>
      <c r="Q178" s="6" t="str">
        <f ca="1">IF(AND($A178&lt;&gt;"",$A178&lt;&gt;"TOTAL"),IF(AND('[10]PDI_OTRAS SITUACIONES ADMINISTR'!$AB176&lt;&gt;"",'[10]PDI_OTRAS SITUACIONES ADMINISTR'!$AB176&lt;&gt;0),'[10]PDI_OTRAS SITUACIONES ADMINISTR'!$AB176,""),IF($A178="TOTAL",SUM(INDIRECT("Q4:Q"&amp;ROW()-1)),""))</f>
        <v/>
      </c>
      <c r="R178" s="6" t="str">
        <f ca="1">IF(AND($A178&lt;&gt;"",$A178&lt;&gt;"TOTAL"),IF(AND('[10]PDI_OTRAS SITUACIONES ADMINISTR'!$AD176&lt;&gt;"",'[10]PDI_OTRAS SITUACIONES ADMINISTR'!$AD176&lt;&gt;0),'[10]PDI_OTRAS SITUACIONES ADMINISTR'!$AD176,""),IF($A178="TOTAL",SUM(INDIRECT("R4:R"&amp;ROW()-1)),""))</f>
        <v/>
      </c>
      <c r="S178" s="6" t="str">
        <f t="shared" ca="1" si="43"/>
        <v/>
      </c>
      <c r="T178" s="6" t="str">
        <f ca="1">IF(AND($A178&lt;&gt;"",$A178&lt;&gt;"TOTAL"),IF(AND('[10]PDI_OTRAS SITUACIONES ADMINISTR'!$AG176&lt;&gt;"",'[10]PDI_OTRAS SITUACIONES ADMINISTR'!$AG176&lt;&gt;0),'[10]PDI_OTRAS SITUACIONES ADMINISTR'!$AG176,""),IF($A178="TOTAL",SUM(INDIRECT("T4:T"&amp;ROW()-1)),""))</f>
        <v/>
      </c>
      <c r="U178" s="6" t="str">
        <f ca="1">IF(AND($A178&lt;&gt;"",$A178&lt;&gt;"TOTAL"),IF(AND('[10]PDI_OTRAS SITUACIONES ADMINISTR'!$AI176&lt;&gt;"",'[10]PDI_OTRAS SITUACIONES ADMINISTR'!$AI176&lt;&gt;0),'[10]PDI_OTRAS SITUACIONES ADMINISTR'!$AI176,""),IF($A178="TOTAL",SUM(INDIRECT("U4:U"&amp;ROW()-1)),""))</f>
        <v/>
      </c>
      <c r="V178" s="6" t="str">
        <f t="shared" ca="1" si="44"/>
        <v/>
      </c>
      <c r="W178" s="6" t="str">
        <f ca="1">IF(AND($A178&lt;&gt;"",$A178&lt;&gt;"TOTAL"),IF(AND('[10]PDI_OTRAS SITUACIONES ADMINISTR'!$AL176&lt;&gt;"",'[10]PDI_OTRAS SITUACIONES ADMINISTR'!$AL176&lt;&gt;0),'[10]PDI_OTRAS SITUACIONES ADMINISTR'!$AL176,""),IF($A178="TOTAL",SUM(INDIRECT("W4:W"&amp;ROW()-1)),""))</f>
        <v/>
      </c>
      <c r="X178" s="6" t="str">
        <f ca="1">IF(AND($A178&lt;&gt;"",$A178&lt;&gt;"TOTAL"),IF(AND('[10]PDI_OTRAS SITUACIONES ADMINISTR'!$AN176&lt;&gt;"",'[10]PDI_OTRAS SITUACIONES ADMINISTR'!$AN176&lt;&gt;0),'[10]PDI_OTRAS SITUACIONES ADMINISTR'!$AN176,""),IF($A178="TOTAL",SUM(INDIRECT("X4:X"&amp;ROW()-1)),""))</f>
        <v/>
      </c>
      <c r="Y178" s="6" t="str">
        <f t="shared" ca="1" si="45"/>
        <v/>
      </c>
      <c r="Z178" s="6" t="str">
        <f ca="1">IF(AND($A178&lt;&gt;"",$A178&lt;&gt;"TOTAL"),IF(AND('[10]PDI_OTRAS SITUACIONES ADMINISTR'!$AQ176&lt;&gt;"",'[10]PDI_OTRAS SITUACIONES ADMINISTR'!$AQ176&lt;&gt;0),'[10]PDI_OTRAS SITUACIONES ADMINISTR'!$AQ176,""),IF($A178="TOTAL",SUM(INDIRECT("Z4:Z"&amp;ROW()-1)),""))</f>
        <v/>
      </c>
      <c r="AA178" s="6" t="str">
        <f ca="1">IF(AND($A178&lt;&gt;"",$A178&lt;&gt;"TOTAL"),IF(AND('[10]PDI_OTRAS SITUACIONES ADMINISTR'!$AS176&lt;&gt;"",'[10]PDI_OTRAS SITUACIONES ADMINISTR'!$AS176&lt;&gt;0),'[10]PDI_OTRAS SITUACIONES ADMINISTR'!$AS176,""),IF($A178="TOTAL",SUM(INDIRECT("AA4:AA"&amp;ROW()-1)),""))</f>
        <v/>
      </c>
      <c r="AB178" s="6" t="str">
        <f t="shared" ca="1" si="46"/>
        <v/>
      </c>
      <c r="AC178" s="6" t="str">
        <f ca="1">IF(AND($A178&lt;&gt;"",$A178&lt;&gt;"TOTAL"),IF(AND('[10]PDI_OTRAS SITUACIONES ADMINISTR'!$AV176&lt;&gt;"",'[10]PDI_OTRAS SITUACIONES ADMINISTR'!$AV176&lt;&gt;0),'[10]PDI_OTRAS SITUACIONES ADMINISTR'!$AV176,""),IF($A178="TOTAL",SUM(INDIRECT("AC4:AC"&amp;ROW()-1)),""))</f>
        <v/>
      </c>
      <c r="AD178" s="6" t="str">
        <f ca="1">IF(AND($A178&lt;&gt;"",$A178&lt;&gt;"TOTAL"),IF(AND('[10]PDI_OTRAS SITUACIONES ADMINISTR'!$AX176&lt;&gt;"",'[10]PDI_OTRAS SITUACIONES ADMINISTR'!$AX176&lt;&gt;0),'[10]PDI_OTRAS SITUACIONES ADMINISTR'!$AX176,""),IF($A178="TOTAL",SUM(INDIRECT("AD4:AD"&amp;ROW()-1)),""))</f>
        <v/>
      </c>
      <c r="AE178" s="6" t="str">
        <f t="shared" ca="1" si="47"/>
        <v/>
      </c>
      <c r="AF178" s="6" t="str">
        <f ca="1">IF(AND($A178&lt;&gt;"",$A178&lt;&gt;"TOTAL"),IF(AND('[10]PDI_OTRAS SITUACIONES ADMINISTR'!$BA176&lt;&gt;"",'[10]PDI_OTRAS SITUACIONES ADMINISTR'!$BA176&lt;&gt;0),'[10]PDI_OTRAS SITUACIONES ADMINISTR'!$BA176,""),IF($A178="TOTAL",SUM(INDIRECT("AF4:AF"&amp;ROW()-1)),""))</f>
        <v/>
      </c>
      <c r="AG178" s="6" t="str">
        <f ca="1">IF(AND($A178&lt;&gt;"",$A178&lt;&gt;"TOTAL"),IF(AND('[10]PDI_OTRAS SITUACIONES ADMINISTR'!$BC176&lt;&gt;"",'[10]PDI_OTRAS SITUACIONES ADMINISTR'!$BC176&lt;&gt;0),'[10]PDI_OTRAS SITUACIONES ADMINISTR'!$BC176,""),IF($A178="TOTAL",SUM(INDIRECT("AG4:AG"&amp;ROW()-1)),""))</f>
        <v/>
      </c>
      <c r="AH178" s="6" t="str">
        <f t="shared" ca="1" si="48"/>
        <v/>
      </c>
      <c r="AI178" s="6" t="str">
        <f ca="1">IF(AND($A178&lt;&gt;"",$A178&lt;&gt;"TOTAL"),IF(AND('[10]PDI_OTRAS SITUACIONES ADMINISTR'!$BF176&lt;&gt;"",'[10]PDI_OTRAS SITUACIONES ADMINISTR'!$BF176&lt;&gt;0),'[10]PDI_OTRAS SITUACIONES ADMINISTR'!$BF176,""),IF($A178="TOTAL",SUM(INDIRECT("AI4:AI"&amp;ROW()-1)),""))</f>
        <v/>
      </c>
      <c r="AJ178" s="6" t="str">
        <f ca="1">IF(AND($A178&lt;&gt;"",$A178&lt;&gt;"TOTAL"),IF(AND('[10]PDI_OTRAS SITUACIONES ADMINISTR'!$BH176&lt;&gt;"",'[10]PDI_OTRAS SITUACIONES ADMINISTR'!$BH176&lt;&gt;0),'[10]PDI_OTRAS SITUACIONES ADMINISTR'!$BH176,""),IF($A178="TOTAL",SUM(INDIRECT("AJ4:AJ"&amp;ROW()-1)),""))</f>
        <v/>
      </c>
      <c r="AK178" s="6" t="str">
        <f t="shared" ca="1" si="49"/>
        <v/>
      </c>
      <c r="AL178" s="6" t="str">
        <f ca="1">IF(AND($A178&lt;&gt;"",$A178&lt;&gt;"TOTAL"),IF(AND('[10]PDI_OTRAS SITUACIONES ADMINISTR'!$BK176&lt;&gt;"",'[10]PDI_OTRAS SITUACIONES ADMINISTR'!$BK176&lt;&gt;0),'[10]PDI_OTRAS SITUACIONES ADMINISTR'!$BK176,""),IF($A178="TOTAL",SUM(INDIRECT("AL4:AL"&amp;ROW()-1)),""))</f>
        <v/>
      </c>
      <c r="AM178" s="6" t="str">
        <f ca="1">IF(AND($A178&lt;&gt;"",$A178&lt;&gt;"TOTAL"),IF(AND('[10]PDI_OTRAS SITUACIONES ADMINISTR'!$BM176&lt;&gt;"",'[10]PDI_OTRAS SITUACIONES ADMINISTR'!$BM176&lt;&gt;0),'[10]PDI_OTRAS SITUACIONES ADMINISTR'!$BM176,""),IF($A178="TOTAL",SUM(INDIRECT("AM4:AM"&amp;ROW()-1)),""))</f>
        <v/>
      </c>
      <c r="AN178" s="6" t="str">
        <f t="shared" ca="1" si="50"/>
        <v/>
      </c>
      <c r="AO178" s="6" t="str">
        <f ca="1">IF(AND($A178&lt;&gt;"",$A178&lt;&gt;"TOTAL"),IF(AND('[10]PDI_OTRAS SITUACIONES ADMINISTR'!$BP176&lt;&gt;"",'[10]PDI_OTRAS SITUACIONES ADMINISTR'!$BP176&lt;&gt;0),'[10]PDI_OTRAS SITUACIONES ADMINISTR'!$BP176,""),IF($A178="TOTAL",SUM(INDIRECT("AO4:AO"&amp;ROW()-1)),""))</f>
        <v/>
      </c>
      <c r="AP178" s="6" t="str">
        <f ca="1">IF(AND($A178&lt;&gt;"",$A178&lt;&gt;"TOTAL"),IF(AND('[10]PDI_OTRAS SITUACIONES ADMINISTR'!$BR176&lt;&gt;"",'[10]PDI_OTRAS SITUACIONES ADMINISTR'!$BR176&lt;&gt;0),'[10]PDI_OTRAS SITUACIONES ADMINISTR'!$BR176,""),IF($A178="TOTAL",SUM(INDIRECT("AP4:AP"&amp;ROW()-1)),""))</f>
        <v/>
      </c>
      <c r="AQ178" s="6" t="str">
        <f t="shared" ca="1" si="51"/>
        <v/>
      </c>
      <c r="AR178" s="6" t="str">
        <f ca="1">IF(AND($A178&lt;&gt;"",$A178&lt;&gt;"TOTAL"),IF(AND('[10]PDI_OTRAS SITUACIONES ADMINISTR'!$BU176&lt;&gt;"",'[10]PDI_OTRAS SITUACIONES ADMINISTR'!$BU176&lt;&gt;0),'[10]PDI_OTRAS SITUACIONES ADMINISTR'!$BU176,""),IF($A178="TOTAL",SUM(INDIRECT("AR4:AR"&amp;ROW()-1)),""))</f>
        <v/>
      </c>
      <c r="AS178" s="6" t="str">
        <f ca="1">IF(AND($A178&lt;&gt;"",$A178&lt;&gt;"TOTAL"),IF(AND('[10]PDI_OTRAS SITUACIONES ADMINISTR'!$BW176&lt;&gt;"",'[10]PDI_OTRAS SITUACIONES ADMINISTR'!$BW176&lt;&gt;0),'[10]PDI_OTRAS SITUACIONES ADMINISTR'!$BW176,""),IF($A178="TOTAL",SUM(INDIRECT("AS4:AS"&amp;ROW()-1)),""))</f>
        <v/>
      </c>
      <c r="AT178" s="6" t="str">
        <f t="shared" ca="1" si="52"/>
        <v/>
      </c>
      <c r="AU178" s="6" t="str">
        <f ca="1">IF(AND($A178&lt;&gt;"",$A178&lt;&gt;"TOTAL"),IF(AND('[10]PDI_OTRAS SITUACIONES ADMINISTR'!$BZ176&lt;&gt;"",'[10]PDI_OTRAS SITUACIONES ADMINISTR'!$BZ176&lt;&gt;0),'[10]PDI_OTRAS SITUACIONES ADMINISTR'!$BZ176,""),IF($A178="TOTAL",SUM(INDIRECT("AU4:AU"&amp;ROW()-1)),""))</f>
        <v/>
      </c>
      <c r="AV178" s="6" t="str">
        <f ca="1">IF(AND($A178&lt;&gt;"",$A178&lt;&gt;"TOTAL"),IF(AND('[10]PDI_OTRAS SITUACIONES ADMINISTR'!$CB176&lt;&gt;"",'[10]PDI_OTRAS SITUACIONES ADMINISTR'!$CB176&lt;&gt;0),'[10]PDI_OTRAS SITUACIONES ADMINISTR'!$CB176,""),IF($A178="TOTAL",SUM(INDIRECT("AV4:AV"&amp;ROW()-1)),""))</f>
        <v/>
      </c>
      <c r="AW178" s="6" t="str">
        <f t="shared" ca="1" si="53"/>
        <v/>
      </c>
      <c r="AX178" s="6" t="str">
        <f ca="1">IF(AND($A178&lt;&gt;"",$A178&lt;&gt;"TOTAL"),IF(AND('[10]PDI_OTRAS SITUACIONES ADMINISTR'!$CE176&lt;&gt;"",'[10]PDI_OTRAS SITUACIONES ADMINISTR'!$CE176&lt;&gt;0),'[10]PDI_OTRAS SITUACIONES ADMINISTR'!$CE176,""),IF($A178="TOTAL",SUM(INDIRECT("AX4:AX"&amp;ROW()-1)),""))</f>
        <v/>
      </c>
      <c r="AY178" s="6" t="str">
        <f ca="1">IF(AND($A178&lt;&gt;"",$A178&lt;&gt;"TOTAL"),IF(AND('[10]PDI_OTRAS SITUACIONES ADMINISTR'!$CG176&lt;&gt;"",'[10]PDI_OTRAS SITUACIONES ADMINISTR'!$CG176&lt;&gt;0),'[10]PDI_OTRAS SITUACIONES ADMINISTR'!$CG176,""),IF($A178="TOTAL",SUM(INDIRECT("AY4:AY"&amp;ROW()-1)),""))</f>
        <v/>
      </c>
      <c r="AZ178" s="6" t="str">
        <f t="shared" ca="1" si="54"/>
        <v/>
      </c>
      <c r="BA178" s="6" t="str">
        <f ca="1">IF(AND($A178&lt;&gt;"",$A178&lt;&gt;"TOTAL"),IF(AND('[10]PDI_OTRAS SITUACIONES ADMINISTR'!$CJ176&lt;&gt;"",'[10]PDI_OTRAS SITUACIONES ADMINISTR'!$CJ176&lt;&gt;0),'[10]PDI_OTRAS SITUACIONES ADMINISTR'!$CJ176,""),IF($A178="TOTAL",SUM(INDIRECT("BA4:BA"&amp;ROW()-1)),""))</f>
        <v/>
      </c>
      <c r="BB178" s="6" t="str">
        <f ca="1">IF(AND($A178&lt;&gt;"",$A178&lt;&gt;"TOTAL"),IF(AND('[10]PDI_OTRAS SITUACIONES ADMINISTR'!$CL176&lt;&gt;"",'[10]PDI_OTRAS SITUACIONES ADMINISTR'!$CL176&lt;&gt;0),'[10]PDI_OTRAS SITUACIONES ADMINISTR'!$CL176,""),IF($A178="TOTAL",SUM(INDIRECT("BB4:BB"&amp;ROW()-1)),""))</f>
        <v/>
      </c>
      <c r="BC178" s="6" t="str">
        <f t="shared" ca="1" si="55"/>
        <v/>
      </c>
      <c r="BD178" s="6" t="str">
        <f ca="1">IF(AND($A178&lt;&gt;"",$A178&lt;&gt;"TOTAL"),IF(AND('[10]PDI_OTRAS SITUACIONES ADMINISTR'!$CO176&lt;&gt;"",'[10]PDI_OTRAS SITUACIONES ADMINISTR'!$CO176&lt;&gt;0),'[10]PDI_OTRAS SITUACIONES ADMINISTR'!$CO176,""),IF($A178="TOTAL",SUM(INDIRECT("BD4:BD"&amp;ROW()-1)),""))</f>
        <v/>
      </c>
      <c r="BE178" s="6" t="str">
        <f ca="1">IF(AND($A178&lt;&gt;"",$A178&lt;&gt;"TOTAL"),IF(AND('[10]PDI_OTRAS SITUACIONES ADMINISTR'!$CQ176&lt;&gt;"",'[10]PDI_OTRAS SITUACIONES ADMINISTR'!$CQ176&lt;&gt;0),'[10]PDI_OTRAS SITUACIONES ADMINISTR'!$CQ176,""),IF($A178="TOTAL",SUM(INDIRECT("BE4:BE"&amp;ROW()-1)),""))</f>
        <v/>
      </c>
      <c r="BF178" s="6" t="str">
        <f t="shared" ca="1" si="56"/>
        <v/>
      </c>
    </row>
    <row r="179" spans="1:58" x14ac:dyDescent="0.2">
      <c r="A179" s="19" t="str">
        <f>IF('[10]PDI_OTRAS SITUACIONES ADMINISTR'!$B177&lt;&gt;"",'[10]PDI_OTRAS SITUACIONES ADMINISTR'!$B177,IF(AND('[10]PDI_OTRAS SITUACIONES ADMINISTR'!$B177="",'[10]PDI_OTRAS SITUACIONES ADMINISTR'!$B178="",'[10]PDI_OTRAS SITUACIONES ADMINISTR'!$B176=""),"","TOTAL"))</f>
        <v/>
      </c>
      <c r="B179" s="6" t="str">
        <f ca="1">IF(AND($A179&lt;&gt;"",$A179&lt;&gt;"TOTAL"),IF(AND('[10]PDI_OTRAS SITUACIONES ADMINISTR'!$C177&lt;&gt;"",'[10]PDI_OTRAS SITUACIONES ADMINISTR'!$C177&lt;&gt;0),'[10]PDI_OTRAS SITUACIONES ADMINISTR'!$C177,""),IF($A179="TOTAL",SUM(INDIRECT("B4:B"&amp;ROW()-1)),""))</f>
        <v/>
      </c>
      <c r="C179" s="6" t="str">
        <f ca="1">IF(AND($A179&lt;&gt;"",$A179&lt;&gt;"TOTAL"),IF(AND('[10]PDI_OTRAS SITUACIONES ADMINISTR'!$E177&lt;&gt;"",'[10]PDI_OTRAS SITUACIONES ADMINISTR'!$E177&lt;&gt;0),'[10]PDI_OTRAS SITUACIONES ADMINISTR'!$E177,""),IF($A179="TOTAL",SUM(INDIRECT("C4:C"&amp;ROW()-1)),""))</f>
        <v/>
      </c>
      <c r="D179" s="6" t="str">
        <f t="shared" ca="1" si="38"/>
        <v/>
      </c>
      <c r="E179" s="6" t="str">
        <f ca="1">IF(AND($A179&lt;&gt;"",$A179&lt;&gt;"TOTAL"),IF(AND('[10]PDI_OTRAS SITUACIONES ADMINISTR'!$H177&lt;&gt;"",'[10]PDI_OTRAS SITUACIONES ADMINISTR'!$H177&lt;&gt;0),'[10]PDI_OTRAS SITUACIONES ADMINISTR'!$H177,""),IF($A179="TOTAL",SUM(INDIRECT("E4:E"&amp;ROW()-1)),""))</f>
        <v/>
      </c>
      <c r="F179" s="6" t="str">
        <f ca="1">IF(AND($A179&lt;&gt;"",$A179&lt;&gt;"TOTAL"),IF(AND('[10]PDI_OTRAS SITUACIONES ADMINISTR'!$J177&lt;&gt;"",'[10]PDI_OTRAS SITUACIONES ADMINISTR'!$J177&lt;&gt;0),'[10]PDI_OTRAS SITUACIONES ADMINISTR'!$J177,""),IF($A179="TOTAL",SUM(INDIRECT("F4:F"&amp;ROW()-1)),""))</f>
        <v/>
      </c>
      <c r="G179" s="6" t="str">
        <f t="shared" ca="1" si="39"/>
        <v/>
      </c>
      <c r="H179" s="6" t="str">
        <f ca="1">IF(AND($A179&lt;&gt;"",$A179&lt;&gt;"TOTAL"),IF(AND('[10]PDI_OTRAS SITUACIONES ADMINISTR'!$M177&lt;&gt;"",'[10]PDI_OTRAS SITUACIONES ADMINISTR'!$M177&lt;&gt;0),'[10]PDI_OTRAS SITUACIONES ADMINISTR'!$M177,""),IF($A179="TOTAL",SUM(INDIRECT("H4:H"&amp;ROW()-1)),""))</f>
        <v/>
      </c>
      <c r="I179" s="6" t="str">
        <f ca="1">IF(AND($A179&lt;&gt;"",$A179&lt;&gt;"TOTAL"),IF(AND('[10]PDI_OTRAS SITUACIONES ADMINISTR'!$O177&lt;&gt;"",'[10]PDI_OTRAS SITUACIONES ADMINISTR'!$O177&lt;&gt;0),'[10]PDI_OTRAS SITUACIONES ADMINISTR'!$O177,""),IF($A179="TOTAL",SUM(INDIRECT("I4:I"&amp;ROW()-1)),""))</f>
        <v/>
      </c>
      <c r="J179" s="6" t="str">
        <f t="shared" ca="1" si="40"/>
        <v/>
      </c>
      <c r="K179" s="6" t="str">
        <f ca="1">IF(AND($A179&lt;&gt;"",$A179&lt;&gt;"TOTAL"),IF(AND('[10]PDI_OTRAS SITUACIONES ADMINISTR'!$R177&lt;&gt;"",'[10]PDI_OTRAS SITUACIONES ADMINISTR'!$R177&lt;&gt;0),'[10]PDI_OTRAS SITUACIONES ADMINISTR'!$R177,""),IF($A179="TOTAL",SUM(INDIRECT("K4:K"&amp;ROW()-1)),""))</f>
        <v/>
      </c>
      <c r="L179" s="6" t="str">
        <f ca="1">IF(AND($A179&lt;&gt;"",$A179&lt;&gt;"TOTAL"),IF(AND('[10]PDI_OTRAS SITUACIONES ADMINISTR'!$T177&lt;&gt;"",'[10]PDI_OTRAS SITUACIONES ADMINISTR'!$T177&lt;&gt;0),'[10]PDI_OTRAS SITUACIONES ADMINISTR'!$T177,""),IF($A179="TOTAL",SUM(INDIRECT("L4:L"&amp;ROW()-1)),""))</f>
        <v/>
      </c>
      <c r="M179" s="6" t="str">
        <f t="shared" ca="1" si="41"/>
        <v/>
      </c>
      <c r="N179" s="6" t="str">
        <f ca="1">IF(AND($A179&lt;&gt;"",$A179&lt;&gt;"TOTAL"),IF(AND('[10]PDI_OTRAS SITUACIONES ADMINISTR'!$W177&lt;&gt;"",'[10]PDI_OTRAS SITUACIONES ADMINISTR'!$W177&lt;&gt;0),'[10]PDI_OTRAS SITUACIONES ADMINISTR'!$W177,""),IF($A179="TOTAL",SUM(INDIRECT("N4:N"&amp;ROW()-1)),""))</f>
        <v/>
      </c>
      <c r="O179" s="6" t="str">
        <f ca="1">IF(AND($A179&lt;&gt;"",$A179&lt;&gt;"TOTAL"),IF(AND('[10]PDI_OTRAS SITUACIONES ADMINISTR'!$Y177&lt;&gt;"",'[10]PDI_OTRAS SITUACIONES ADMINISTR'!$Y177&lt;&gt;0),'[10]PDI_OTRAS SITUACIONES ADMINISTR'!$Y177,""),IF($A179="TOTAL",SUM(INDIRECT("O4:O"&amp;ROW()-1)),""))</f>
        <v/>
      </c>
      <c r="P179" s="6" t="str">
        <f t="shared" ca="1" si="42"/>
        <v/>
      </c>
      <c r="Q179" s="6" t="str">
        <f ca="1">IF(AND($A179&lt;&gt;"",$A179&lt;&gt;"TOTAL"),IF(AND('[10]PDI_OTRAS SITUACIONES ADMINISTR'!$AB177&lt;&gt;"",'[10]PDI_OTRAS SITUACIONES ADMINISTR'!$AB177&lt;&gt;0),'[10]PDI_OTRAS SITUACIONES ADMINISTR'!$AB177,""),IF($A179="TOTAL",SUM(INDIRECT("Q4:Q"&amp;ROW()-1)),""))</f>
        <v/>
      </c>
      <c r="R179" s="6" t="str">
        <f ca="1">IF(AND($A179&lt;&gt;"",$A179&lt;&gt;"TOTAL"),IF(AND('[10]PDI_OTRAS SITUACIONES ADMINISTR'!$AD177&lt;&gt;"",'[10]PDI_OTRAS SITUACIONES ADMINISTR'!$AD177&lt;&gt;0),'[10]PDI_OTRAS SITUACIONES ADMINISTR'!$AD177,""),IF($A179="TOTAL",SUM(INDIRECT("R4:R"&amp;ROW()-1)),""))</f>
        <v/>
      </c>
      <c r="S179" s="6" t="str">
        <f t="shared" ca="1" si="43"/>
        <v/>
      </c>
      <c r="T179" s="6" t="str">
        <f ca="1">IF(AND($A179&lt;&gt;"",$A179&lt;&gt;"TOTAL"),IF(AND('[10]PDI_OTRAS SITUACIONES ADMINISTR'!$AG177&lt;&gt;"",'[10]PDI_OTRAS SITUACIONES ADMINISTR'!$AG177&lt;&gt;0),'[10]PDI_OTRAS SITUACIONES ADMINISTR'!$AG177,""),IF($A179="TOTAL",SUM(INDIRECT("T4:T"&amp;ROW()-1)),""))</f>
        <v/>
      </c>
      <c r="U179" s="6" t="str">
        <f ca="1">IF(AND($A179&lt;&gt;"",$A179&lt;&gt;"TOTAL"),IF(AND('[10]PDI_OTRAS SITUACIONES ADMINISTR'!$AI177&lt;&gt;"",'[10]PDI_OTRAS SITUACIONES ADMINISTR'!$AI177&lt;&gt;0),'[10]PDI_OTRAS SITUACIONES ADMINISTR'!$AI177,""),IF($A179="TOTAL",SUM(INDIRECT("U4:U"&amp;ROW()-1)),""))</f>
        <v/>
      </c>
      <c r="V179" s="6" t="str">
        <f t="shared" ca="1" si="44"/>
        <v/>
      </c>
      <c r="W179" s="6" t="str">
        <f ca="1">IF(AND($A179&lt;&gt;"",$A179&lt;&gt;"TOTAL"),IF(AND('[10]PDI_OTRAS SITUACIONES ADMINISTR'!$AL177&lt;&gt;"",'[10]PDI_OTRAS SITUACIONES ADMINISTR'!$AL177&lt;&gt;0),'[10]PDI_OTRAS SITUACIONES ADMINISTR'!$AL177,""),IF($A179="TOTAL",SUM(INDIRECT("W4:W"&amp;ROW()-1)),""))</f>
        <v/>
      </c>
      <c r="X179" s="6" t="str">
        <f ca="1">IF(AND($A179&lt;&gt;"",$A179&lt;&gt;"TOTAL"),IF(AND('[10]PDI_OTRAS SITUACIONES ADMINISTR'!$AN177&lt;&gt;"",'[10]PDI_OTRAS SITUACIONES ADMINISTR'!$AN177&lt;&gt;0),'[10]PDI_OTRAS SITUACIONES ADMINISTR'!$AN177,""),IF($A179="TOTAL",SUM(INDIRECT("X4:X"&amp;ROW()-1)),""))</f>
        <v/>
      </c>
      <c r="Y179" s="6" t="str">
        <f t="shared" ca="1" si="45"/>
        <v/>
      </c>
      <c r="Z179" s="6" t="str">
        <f ca="1">IF(AND($A179&lt;&gt;"",$A179&lt;&gt;"TOTAL"),IF(AND('[10]PDI_OTRAS SITUACIONES ADMINISTR'!$AQ177&lt;&gt;"",'[10]PDI_OTRAS SITUACIONES ADMINISTR'!$AQ177&lt;&gt;0),'[10]PDI_OTRAS SITUACIONES ADMINISTR'!$AQ177,""),IF($A179="TOTAL",SUM(INDIRECT("Z4:Z"&amp;ROW()-1)),""))</f>
        <v/>
      </c>
      <c r="AA179" s="6" t="str">
        <f ca="1">IF(AND($A179&lt;&gt;"",$A179&lt;&gt;"TOTAL"),IF(AND('[10]PDI_OTRAS SITUACIONES ADMINISTR'!$AS177&lt;&gt;"",'[10]PDI_OTRAS SITUACIONES ADMINISTR'!$AS177&lt;&gt;0),'[10]PDI_OTRAS SITUACIONES ADMINISTR'!$AS177,""),IF($A179="TOTAL",SUM(INDIRECT("AA4:AA"&amp;ROW()-1)),""))</f>
        <v/>
      </c>
      <c r="AB179" s="6" t="str">
        <f t="shared" ca="1" si="46"/>
        <v/>
      </c>
      <c r="AC179" s="6" t="str">
        <f ca="1">IF(AND($A179&lt;&gt;"",$A179&lt;&gt;"TOTAL"),IF(AND('[10]PDI_OTRAS SITUACIONES ADMINISTR'!$AV177&lt;&gt;"",'[10]PDI_OTRAS SITUACIONES ADMINISTR'!$AV177&lt;&gt;0),'[10]PDI_OTRAS SITUACIONES ADMINISTR'!$AV177,""),IF($A179="TOTAL",SUM(INDIRECT("AC4:AC"&amp;ROW()-1)),""))</f>
        <v/>
      </c>
      <c r="AD179" s="6" t="str">
        <f ca="1">IF(AND($A179&lt;&gt;"",$A179&lt;&gt;"TOTAL"),IF(AND('[10]PDI_OTRAS SITUACIONES ADMINISTR'!$AX177&lt;&gt;"",'[10]PDI_OTRAS SITUACIONES ADMINISTR'!$AX177&lt;&gt;0),'[10]PDI_OTRAS SITUACIONES ADMINISTR'!$AX177,""),IF($A179="TOTAL",SUM(INDIRECT("AD4:AD"&amp;ROW()-1)),""))</f>
        <v/>
      </c>
      <c r="AE179" s="6" t="str">
        <f t="shared" ca="1" si="47"/>
        <v/>
      </c>
      <c r="AF179" s="6" t="str">
        <f ca="1">IF(AND($A179&lt;&gt;"",$A179&lt;&gt;"TOTAL"),IF(AND('[10]PDI_OTRAS SITUACIONES ADMINISTR'!$BA177&lt;&gt;"",'[10]PDI_OTRAS SITUACIONES ADMINISTR'!$BA177&lt;&gt;0),'[10]PDI_OTRAS SITUACIONES ADMINISTR'!$BA177,""),IF($A179="TOTAL",SUM(INDIRECT("AF4:AF"&amp;ROW()-1)),""))</f>
        <v/>
      </c>
      <c r="AG179" s="6" t="str">
        <f ca="1">IF(AND($A179&lt;&gt;"",$A179&lt;&gt;"TOTAL"),IF(AND('[10]PDI_OTRAS SITUACIONES ADMINISTR'!$BC177&lt;&gt;"",'[10]PDI_OTRAS SITUACIONES ADMINISTR'!$BC177&lt;&gt;0),'[10]PDI_OTRAS SITUACIONES ADMINISTR'!$BC177,""),IF($A179="TOTAL",SUM(INDIRECT("AG4:AG"&amp;ROW()-1)),""))</f>
        <v/>
      </c>
      <c r="AH179" s="6" t="str">
        <f t="shared" ca="1" si="48"/>
        <v/>
      </c>
      <c r="AI179" s="6" t="str">
        <f ca="1">IF(AND($A179&lt;&gt;"",$A179&lt;&gt;"TOTAL"),IF(AND('[10]PDI_OTRAS SITUACIONES ADMINISTR'!$BF177&lt;&gt;"",'[10]PDI_OTRAS SITUACIONES ADMINISTR'!$BF177&lt;&gt;0),'[10]PDI_OTRAS SITUACIONES ADMINISTR'!$BF177,""),IF($A179="TOTAL",SUM(INDIRECT("AI4:AI"&amp;ROW()-1)),""))</f>
        <v/>
      </c>
      <c r="AJ179" s="6" t="str">
        <f ca="1">IF(AND($A179&lt;&gt;"",$A179&lt;&gt;"TOTAL"),IF(AND('[10]PDI_OTRAS SITUACIONES ADMINISTR'!$BH177&lt;&gt;"",'[10]PDI_OTRAS SITUACIONES ADMINISTR'!$BH177&lt;&gt;0),'[10]PDI_OTRAS SITUACIONES ADMINISTR'!$BH177,""),IF($A179="TOTAL",SUM(INDIRECT("AJ4:AJ"&amp;ROW()-1)),""))</f>
        <v/>
      </c>
      <c r="AK179" s="6" t="str">
        <f t="shared" ca="1" si="49"/>
        <v/>
      </c>
      <c r="AL179" s="6" t="str">
        <f ca="1">IF(AND($A179&lt;&gt;"",$A179&lt;&gt;"TOTAL"),IF(AND('[10]PDI_OTRAS SITUACIONES ADMINISTR'!$BK177&lt;&gt;"",'[10]PDI_OTRAS SITUACIONES ADMINISTR'!$BK177&lt;&gt;0),'[10]PDI_OTRAS SITUACIONES ADMINISTR'!$BK177,""),IF($A179="TOTAL",SUM(INDIRECT("AL4:AL"&amp;ROW()-1)),""))</f>
        <v/>
      </c>
      <c r="AM179" s="6" t="str">
        <f ca="1">IF(AND($A179&lt;&gt;"",$A179&lt;&gt;"TOTAL"),IF(AND('[10]PDI_OTRAS SITUACIONES ADMINISTR'!$BM177&lt;&gt;"",'[10]PDI_OTRAS SITUACIONES ADMINISTR'!$BM177&lt;&gt;0),'[10]PDI_OTRAS SITUACIONES ADMINISTR'!$BM177,""),IF($A179="TOTAL",SUM(INDIRECT("AM4:AM"&amp;ROW()-1)),""))</f>
        <v/>
      </c>
      <c r="AN179" s="6" t="str">
        <f t="shared" ca="1" si="50"/>
        <v/>
      </c>
      <c r="AO179" s="6" t="str">
        <f ca="1">IF(AND($A179&lt;&gt;"",$A179&lt;&gt;"TOTAL"),IF(AND('[10]PDI_OTRAS SITUACIONES ADMINISTR'!$BP177&lt;&gt;"",'[10]PDI_OTRAS SITUACIONES ADMINISTR'!$BP177&lt;&gt;0),'[10]PDI_OTRAS SITUACIONES ADMINISTR'!$BP177,""),IF($A179="TOTAL",SUM(INDIRECT("AO4:AO"&amp;ROW()-1)),""))</f>
        <v/>
      </c>
      <c r="AP179" s="6" t="str">
        <f ca="1">IF(AND($A179&lt;&gt;"",$A179&lt;&gt;"TOTAL"),IF(AND('[10]PDI_OTRAS SITUACIONES ADMINISTR'!$BR177&lt;&gt;"",'[10]PDI_OTRAS SITUACIONES ADMINISTR'!$BR177&lt;&gt;0),'[10]PDI_OTRAS SITUACIONES ADMINISTR'!$BR177,""),IF($A179="TOTAL",SUM(INDIRECT("AP4:AP"&amp;ROW()-1)),""))</f>
        <v/>
      </c>
      <c r="AQ179" s="6" t="str">
        <f t="shared" ca="1" si="51"/>
        <v/>
      </c>
      <c r="AR179" s="6" t="str">
        <f ca="1">IF(AND($A179&lt;&gt;"",$A179&lt;&gt;"TOTAL"),IF(AND('[10]PDI_OTRAS SITUACIONES ADMINISTR'!$BU177&lt;&gt;"",'[10]PDI_OTRAS SITUACIONES ADMINISTR'!$BU177&lt;&gt;0),'[10]PDI_OTRAS SITUACIONES ADMINISTR'!$BU177,""),IF($A179="TOTAL",SUM(INDIRECT("AR4:AR"&amp;ROW()-1)),""))</f>
        <v/>
      </c>
      <c r="AS179" s="6" t="str">
        <f ca="1">IF(AND($A179&lt;&gt;"",$A179&lt;&gt;"TOTAL"),IF(AND('[10]PDI_OTRAS SITUACIONES ADMINISTR'!$BW177&lt;&gt;"",'[10]PDI_OTRAS SITUACIONES ADMINISTR'!$BW177&lt;&gt;0),'[10]PDI_OTRAS SITUACIONES ADMINISTR'!$BW177,""),IF($A179="TOTAL",SUM(INDIRECT("AS4:AS"&amp;ROW()-1)),""))</f>
        <v/>
      </c>
      <c r="AT179" s="6" t="str">
        <f t="shared" ca="1" si="52"/>
        <v/>
      </c>
      <c r="AU179" s="6" t="str">
        <f ca="1">IF(AND($A179&lt;&gt;"",$A179&lt;&gt;"TOTAL"),IF(AND('[10]PDI_OTRAS SITUACIONES ADMINISTR'!$BZ177&lt;&gt;"",'[10]PDI_OTRAS SITUACIONES ADMINISTR'!$BZ177&lt;&gt;0),'[10]PDI_OTRAS SITUACIONES ADMINISTR'!$BZ177,""),IF($A179="TOTAL",SUM(INDIRECT("AU4:AU"&amp;ROW()-1)),""))</f>
        <v/>
      </c>
      <c r="AV179" s="6" t="str">
        <f ca="1">IF(AND($A179&lt;&gt;"",$A179&lt;&gt;"TOTAL"),IF(AND('[10]PDI_OTRAS SITUACIONES ADMINISTR'!$CB177&lt;&gt;"",'[10]PDI_OTRAS SITUACIONES ADMINISTR'!$CB177&lt;&gt;0),'[10]PDI_OTRAS SITUACIONES ADMINISTR'!$CB177,""),IF($A179="TOTAL",SUM(INDIRECT("AV4:AV"&amp;ROW()-1)),""))</f>
        <v/>
      </c>
      <c r="AW179" s="6" t="str">
        <f t="shared" ca="1" si="53"/>
        <v/>
      </c>
      <c r="AX179" s="6" t="str">
        <f ca="1">IF(AND($A179&lt;&gt;"",$A179&lt;&gt;"TOTAL"),IF(AND('[10]PDI_OTRAS SITUACIONES ADMINISTR'!$CE177&lt;&gt;"",'[10]PDI_OTRAS SITUACIONES ADMINISTR'!$CE177&lt;&gt;0),'[10]PDI_OTRAS SITUACIONES ADMINISTR'!$CE177,""),IF($A179="TOTAL",SUM(INDIRECT("AX4:AX"&amp;ROW()-1)),""))</f>
        <v/>
      </c>
      <c r="AY179" s="6" t="str">
        <f ca="1">IF(AND($A179&lt;&gt;"",$A179&lt;&gt;"TOTAL"),IF(AND('[10]PDI_OTRAS SITUACIONES ADMINISTR'!$CG177&lt;&gt;"",'[10]PDI_OTRAS SITUACIONES ADMINISTR'!$CG177&lt;&gt;0),'[10]PDI_OTRAS SITUACIONES ADMINISTR'!$CG177,""),IF($A179="TOTAL",SUM(INDIRECT("AY4:AY"&amp;ROW()-1)),""))</f>
        <v/>
      </c>
      <c r="AZ179" s="6" t="str">
        <f t="shared" ca="1" si="54"/>
        <v/>
      </c>
      <c r="BA179" s="6" t="str">
        <f ca="1">IF(AND($A179&lt;&gt;"",$A179&lt;&gt;"TOTAL"),IF(AND('[10]PDI_OTRAS SITUACIONES ADMINISTR'!$CJ177&lt;&gt;"",'[10]PDI_OTRAS SITUACIONES ADMINISTR'!$CJ177&lt;&gt;0),'[10]PDI_OTRAS SITUACIONES ADMINISTR'!$CJ177,""),IF($A179="TOTAL",SUM(INDIRECT("BA4:BA"&amp;ROW()-1)),""))</f>
        <v/>
      </c>
      <c r="BB179" s="6" t="str">
        <f ca="1">IF(AND($A179&lt;&gt;"",$A179&lt;&gt;"TOTAL"),IF(AND('[10]PDI_OTRAS SITUACIONES ADMINISTR'!$CL177&lt;&gt;"",'[10]PDI_OTRAS SITUACIONES ADMINISTR'!$CL177&lt;&gt;0),'[10]PDI_OTRAS SITUACIONES ADMINISTR'!$CL177,""),IF($A179="TOTAL",SUM(INDIRECT("BB4:BB"&amp;ROW()-1)),""))</f>
        <v/>
      </c>
      <c r="BC179" s="6" t="str">
        <f t="shared" ca="1" si="55"/>
        <v/>
      </c>
      <c r="BD179" s="6" t="str">
        <f ca="1">IF(AND($A179&lt;&gt;"",$A179&lt;&gt;"TOTAL"),IF(AND('[10]PDI_OTRAS SITUACIONES ADMINISTR'!$CO177&lt;&gt;"",'[10]PDI_OTRAS SITUACIONES ADMINISTR'!$CO177&lt;&gt;0),'[10]PDI_OTRAS SITUACIONES ADMINISTR'!$CO177,""),IF($A179="TOTAL",SUM(INDIRECT("BD4:BD"&amp;ROW()-1)),""))</f>
        <v/>
      </c>
      <c r="BE179" s="6" t="str">
        <f ca="1">IF(AND($A179&lt;&gt;"",$A179&lt;&gt;"TOTAL"),IF(AND('[10]PDI_OTRAS SITUACIONES ADMINISTR'!$CQ177&lt;&gt;"",'[10]PDI_OTRAS SITUACIONES ADMINISTR'!$CQ177&lt;&gt;0),'[10]PDI_OTRAS SITUACIONES ADMINISTR'!$CQ177,""),IF($A179="TOTAL",SUM(INDIRECT("BE4:BE"&amp;ROW()-1)),""))</f>
        <v/>
      </c>
      <c r="BF179" s="6" t="str">
        <f t="shared" ca="1" si="56"/>
        <v/>
      </c>
    </row>
    <row r="180" spans="1:58" x14ac:dyDescent="0.2">
      <c r="A180" s="19" t="str">
        <f>IF('[10]PDI_OTRAS SITUACIONES ADMINISTR'!$B178&lt;&gt;"",'[10]PDI_OTRAS SITUACIONES ADMINISTR'!$B178,IF(AND('[10]PDI_OTRAS SITUACIONES ADMINISTR'!$B178="",'[10]PDI_OTRAS SITUACIONES ADMINISTR'!$B179="",'[10]PDI_OTRAS SITUACIONES ADMINISTR'!$B177=""),"","TOTAL"))</f>
        <v/>
      </c>
      <c r="B180" s="6" t="str">
        <f ca="1">IF(AND($A180&lt;&gt;"",$A180&lt;&gt;"TOTAL"),IF(AND('[10]PDI_OTRAS SITUACIONES ADMINISTR'!$C178&lt;&gt;"",'[10]PDI_OTRAS SITUACIONES ADMINISTR'!$C178&lt;&gt;0),'[10]PDI_OTRAS SITUACIONES ADMINISTR'!$C178,""),IF($A180="TOTAL",SUM(INDIRECT("B4:B"&amp;ROW()-1)),""))</f>
        <v/>
      </c>
      <c r="C180" s="6" t="str">
        <f ca="1">IF(AND($A180&lt;&gt;"",$A180&lt;&gt;"TOTAL"),IF(AND('[10]PDI_OTRAS SITUACIONES ADMINISTR'!$E178&lt;&gt;"",'[10]PDI_OTRAS SITUACIONES ADMINISTR'!$E178&lt;&gt;0),'[10]PDI_OTRAS SITUACIONES ADMINISTR'!$E178,""),IF($A180="TOTAL",SUM(INDIRECT("C4:C"&amp;ROW()-1)),""))</f>
        <v/>
      </c>
      <c r="D180" s="6" t="str">
        <f t="shared" ca="1" si="38"/>
        <v/>
      </c>
      <c r="E180" s="6" t="str">
        <f ca="1">IF(AND($A180&lt;&gt;"",$A180&lt;&gt;"TOTAL"),IF(AND('[10]PDI_OTRAS SITUACIONES ADMINISTR'!$H178&lt;&gt;"",'[10]PDI_OTRAS SITUACIONES ADMINISTR'!$H178&lt;&gt;0),'[10]PDI_OTRAS SITUACIONES ADMINISTR'!$H178,""),IF($A180="TOTAL",SUM(INDIRECT("E4:E"&amp;ROW()-1)),""))</f>
        <v/>
      </c>
      <c r="F180" s="6" t="str">
        <f ca="1">IF(AND($A180&lt;&gt;"",$A180&lt;&gt;"TOTAL"),IF(AND('[10]PDI_OTRAS SITUACIONES ADMINISTR'!$J178&lt;&gt;"",'[10]PDI_OTRAS SITUACIONES ADMINISTR'!$J178&lt;&gt;0),'[10]PDI_OTRAS SITUACIONES ADMINISTR'!$J178,""),IF($A180="TOTAL",SUM(INDIRECT("F4:F"&amp;ROW()-1)),""))</f>
        <v/>
      </c>
      <c r="G180" s="6" t="str">
        <f t="shared" ca="1" si="39"/>
        <v/>
      </c>
      <c r="H180" s="6" t="str">
        <f ca="1">IF(AND($A180&lt;&gt;"",$A180&lt;&gt;"TOTAL"),IF(AND('[10]PDI_OTRAS SITUACIONES ADMINISTR'!$M178&lt;&gt;"",'[10]PDI_OTRAS SITUACIONES ADMINISTR'!$M178&lt;&gt;0),'[10]PDI_OTRAS SITUACIONES ADMINISTR'!$M178,""),IF($A180="TOTAL",SUM(INDIRECT("H4:H"&amp;ROW()-1)),""))</f>
        <v/>
      </c>
      <c r="I180" s="6" t="str">
        <f ca="1">IF(AND($A180&lt;&gt;"",$A180&lt;&gt;"TOTAL"),IF(AND('[10]PDI_OTRAS SITUACIONES ADMINISTR'!$O178&lt;&gt;"",'[10]PDI_OTRAS SITUACIONES ADMINISTR'!$O178&lt;&gt;0),'[10]PDI_OTRAS SITUACIONES ADMINISTR'!$O178,""),IF($A180="TOTAL",SUM(INDIRECT("I4:I"&amp;ROW()-1)),""))</f>
        <v/>
      </c>
      <c r="J180" s="6" t="str">
        <f t="shared" ca="1" si="40"/>
        <v/>
      </c>
      <c r="K180" s="6" t="str">
        <f ca="1">IF(AND($A180&lt;&gt;"",$A180&lt;&gt;"TOTAL"),IF(AND('[10]PDI_OTRAS SITUACIONES ADMINISTR'!$R178&lt;&gt;"",'[10]PDI_OTRAS SITUACIONES ADMINISTR'!$R178&lt;&gt;0),'[10]PDI_OTRAS SITUACIONES ADMINISTR'!$R178,""),IF($A180="TOTAL",SUM(INDIRECT("K4:K"&amp;ROW()-1)),""))</f>
        <v/>
      </c>
      <c r="L180" s="6" t="str">
        <f ca="1">IF(AND($A180&lt;&gt;"",$A180&lt;&gt;"TOTAL"),IF(AND('[10]PDI_OTRAS SITUACIONES ADMINISTR'!$T178&lt;&gt;"",'[10]PDI_OTRAS SITUACIONES ADMINISTR'!$T178&lt;&gt;0),'[10]PDI_OTRAS SITUACIONES ADMINISTR'!$T178,""),IF($A180="TOTAL",SUM(INDIRECT("L4:L"&amp;ROW()-1)),""))</f>
        <v/>
      </c>
      <c r="M180" s="6" t="str">
        <f t="shared" ca="1" si="41"/>
        <v/>
      </c>
      <c r="N180" s="6" t="str">
        <f ca="1">IF(AND($A180&lt;&gt;"",$A180&lt;&gt;"TOTAL"),IF(AND('[10]PDI_OTRAS SITUACIONES ADMINISTR'!$W178&lt;&gt;"",'[10]PDI_OTRAS SITUACIONES ADMINISTR'!$W178&lt;&gt;0),'[10]PDI_OTRAS SITUACIONES ADMINISTR'!$W178,""),IF($A180="TOTAL",SUM(INDIRECT("N4:N"&amp;ROW()-1)),""))</f>
        <v/>
      </c>
      <c r="O180" s="6" t="str">
        <f ca="1">IF(AND($A180&lt;&gt;"",$A180&lt;&gt;"TOTAL"),IF(AND('[10]PDI_OTRAS SITUACIONES ADMINISTR'!$Y178&lt;&gt;"",'[10]PDI_OTRAS SITUACIONES ADMINISTR'!$Y178&lt;&gt;0),'[10]PDI_OTRAS SITUACIONES ADMINISTR'!$Y178,""),IF($A180="TOTAL",SUM(INDIRECT("O4:O"&amp;ROW()-1)),""))</f>
        <v/>
      </c>
      <c r="P180" s="6" t="str">
        <f t="shared" ca="1" si="42"/>
        <v/>
      </c>
      <c r="Q180" s="6" t="str">
        <f ca="1">IF(AND($A180&lt;&gt;"",$A180&lt;&gt;"TOTAL"),IF(AND('[10]PDI_OTRAS SITUACIONES ADMINISTR'!$AB178&lt;&gt;"",'[10]PDI_OTRAS SITUACIONES ADMINISTR'!$AB178&lt;&gt;0),'[10]PDI_OTRAS SITUACIONES ADMINISTR'!$AB178,""),IF($A180="TOTAL",SUM(INDIRECT("Q4:Q"&amp;ROW()-1)),""))</f>
        <v/>
      </c>
      <c r="R180" s="6" t="str">
        <f ca="1">IF(AND($A180&lt;&gt;"",$A180&lt;&gt;"TOTAL"),IF(AND('[10]PDI_OTRAS SITUACIONES ADMINISTR'!$AD178&lt;&gt;"",'[10]PDI_OTRAS SITUACIONES ADMINISTR'!$AD178&lt;&gt;0),'[10]PDI_OTRAS SITUACIONES ADMINISTR'!$AD178,""),IF($A180="TOTAL",SUM(INDIRECT("R4:R"&amp;ROW()-1)),""))</f>
        <v/>
      </c>
      <c r="S180" s="6" t="str">
        <f t="shared" ca="1" si="43"/>
        <v/>
      </c>
      <c r="T180" s="6" t="str">
        <f ca="1">IF(AND($A180&lt;&gt;"",$A180&lt;&gt;"TOTAL"),IF(AND('[10]PDI_OTRAS SITUACIONES ADMINISTR'!$AG178&lt;&gt;"",'[10]PDI_OTRAS SITUACIONES ADMINISTR'!$AG178&lt;&gt;0),'[10]PDI_OTRAS SITUACIONES ADMINISTR'!$AG178,""),IF($A180="TOTAL",SUM(INDIRECT("T4:T"&amp;ROW()-1)),""))</f>
        <v/>
      </c>
      <c r="U180" s="6" t="str">
        <f ca="1">IF(AND($A180&lt;&gt;"",$A180&lt;&gt;"TOTAL"),IF(AND('[10]PDI_OTRAS SITUACIONES ADMINISTR'!$AI178&lt;&gt;"",'[10]PDI_OTRAS SITUACIONES ADMINISTR'!$AI178&lt;&gt;0),'[10]PDI_OTRAS SITUACIONES ADMINISTR'!$AI178,""),IF($A180="TOTAL",SUM(INDIRECT("U4:U"&amp;ROW()-1)),""))</f>
        <v/>
      </c>
      <c r="V180" s="6" t="str">
        <f t="shared" ca="1" si="44"/>
        <v/>
      </c>
      <c r="W180" s="6" t="str">
        <f ca="1">IF(AND($A180&lt;&gt;"",$A180&lt;&gt;"TOTAL"),IF(AND('[10]PDI_OTRAS SITUACIONES ADMINISTR'!$AL178&lt;&gt;"",'[10]PDI_OTRAS SITUACIONES ADMINISTR'!$AL178&lt;&gt;0),'[10]PDI_OTRAS SITUACIONES ADMINISTR'!$AL178,""),IF($A180="TOTAL",SUM(INDIRECT("W4:W"&amp;ROW()-1)),""))</f>
        <v/>
      </c>
      <c r="X180" s="6" t="str">
        <f ca="1">IF(AND($A180&lt;&gt;"",$A180&lt;&gt;"TOTAL"),IF(AND('[10]PDI_OTRAS SITUACIONES ADMINISTR'!$AN178&lt;&gt;"",'[10]PDI_OTRAS SITUACIONES ADMINISTR'!$AN178&lt;&gt;0),'[10]PDI_OTRAS SITUACIONES ADMINISTR'!$AN178,""),IF($A180="TOTAL",SUM(INDIRECT("X4:X"&amp;ROW()-1)),""))</f>
        <v/>
      </c>
      <c r="Y180" s="6" t="str">
        <f t="shared" ca="1" si="45"/>
        <v/>
      </c>
      <c r="Z180" s="6" t="str">
        <f ca="1">IF(AND($A180&lt;&gt;"",$A180&lt;&gt;"TOTAL"),IF(AND('[10]PDI_OTRAS SITUACIONES ADMINISTR'!$AQ178&lt;&gt;"",'[10]PDI_OTRAS SITUACIONES ADMINISTR'!$AQ178&lt;&gt;0),'[10]PDI_OTRAS SITUACIONES ADMINISTR'!$AQ178,""),IF($A180="TOTAL",SUM(INDIRECT("Z4:Z"&amp;ROW()-1)),""))</f>
        <v/>
      </c>
      <c r="AA180" s="6" t="str">
        <f ca="1">IF(AND($A180&lt;&gt;"",$A180&lt;&gt;"TOTAL"),IF(AND('[10]PDI_OTRAS SITUACIONES ADMINISTR'!$AS178&lt;&gt;"",'[10]PDI_OTRAS SITUACIONES ADMINISTR'!$AS178&lt;&gt;0),'[10]PDI_OTRAS SITUACIONES ADMINISTR'!$AS178,""),IF($A180="TOTAL",SUM(INDIRECT("AA4:AA"&amp;ROW()-1)),""))</f>
        <v/>
      </c>
      <c r="AB180" s="6" t="str">
        <f t="shared" ca="1" si="46"/>
        <v/>
      </c>
      <c r="AC180" s="6" t="str">
        <f ca="1">IF(AND($A180&lt;&gt;"",$A180&lt;&gt;"TOTAL"),IF(AND('[10]PDI_OTRAS SITUACIONES ADMINISTR'!$AV178&lt;&gt;"",'[10]PDI_OTRAS SITUACIONES ADMINISTR'!$AV178&lt;&gt;0),'[10]PDI_OTRAS SITUACIONES ADMINISTR'!$AV178,""),IF($A180="TOTAL",SUM(INDIRECT("AC4:AC"&amp;ROW()-1)),""))</f>
        <v/>
      </c>
      <c r="AD180" s="6" t="str">
        <f ca="1">IF(AND($A180&lt;&gt;"",$A180&lt;&gt;"TOTAL"),IF(AND('[10]PDI_OTRAS SITUACIONES ADMINISTR'!$AX178&lt;&gt;"",'[10]PDI_OTRAS SITUACIONES ADMINISTR'!$AX178&lt;&gt;0),'[10]PDI_OTRAS SITUACIONES ADMINISTR'!$AX178,""),IF($A180="TOTAL",SUM(INDIRECT("AD4:AD"&amp;ROW()-1)),""))</f>
        <v/>
      </c>
      <c r="AE180" s="6" t="str">
        <f t="shared" ca="1" si="47"/>
        <v/>
      </c>
      <c r="AF180" s="6" t="str">
        <f ca="1">IF(AND($A180&lt;&gt;"",$A180&lt;&gt;"TOTAL"),IF(AND('[10]PDI_OTRAS SITUACIONES ADMINISTR'!$BA178&lt;&gt;"",'[10]PDI_OTRAS SITUACIONES ADMINISTR'!$BA178&lt;&gt;0),'[10]PDI_OTRAS SITUACIONES ADMINISTR'!$BA178,""),IF($A180="TOTAL",SUM(INDIRECT("AF4:AF"&amp;ROW()-1)),""))</f>
        <v/>
      </c>
      <c r="AG180" s="6" t="str">
        <f ca="1">IF(AND($A180&lt;&gt;"",$A180&lt;&gt;"TOTAL"),IF(AND('[10]PDI_OTRAS SITUACIONES ADMINISTR'!$BC178&lt;&gt;"",'[10]PDI_OTRAS SITUACIONES ADMINISTR'!$BC178&lt;&gt;0),'[10]PDI_OTRAS SITUACIONES ADMINISTR'!$BC178,""),IF($A180="TOTAL",SUM(INDIRECT("AG4:AG"&amp;ROW()-1)),""))</f>
        <v/>
      </c>
      <c r="AH180" s="6" t="str">
        <f t="shared" ca="1" si="48"/>
        <v/>
      </c>
      <c r="AI180" s="6" t="str">
        <f ca="1">IF(AND($A180&lt;&gt;"",$A180&lt;&gt;"TOTAL"),IF(AND('[10]PDI_OTRAS SITUACIONES ADMINISTR'!$BF178&lt;&gt;"",'[10]PDI_OTRAS SITUACIONES ADMINISTR'!$BF178&lt;&gt;0),'[10]PDI_OTRAS SITUACIONES ADMINISTR'!$BF178,""),IF($A180="TOTAL",SUM(INDIRECT("AI4:AI"&amp;ROW()-1)),""))</f>
        <v/>
      </c>
      <c r="AJ180" s="6" t="str">
        <f ca="1">IF(AND($A180&lt;&gt;"",$A180&lt;&gt;"TOTAL"),IF(AND('[10]PDI_OTRAS SITUACIONES ADMINISTR'!$BH178&lt;&gt;"",'[10]PDI_OTRAS SITUACIONES ADMINISTR'!$BH178&lt;&gt;0),'[10]PDI_OTRAS SITUACIONES ADMINISTR'!$BH178,""),IF($A180="TOTAL",SUM(INDIRECT("AJ4:AJ"&amp;ROW()-1)),""))</f>
        <v/>
      </c>
      <c r="AK180" s="6" t="str">
        <f t="shared" ca="1" si="49"/>
        <v/>
      </c>
      <c r="AL180" s="6" t="str">
        <f ca="1">IF(AND($A180&lt;&gt;"",$A180&lt;&gt;"TOTAL"),IF(AND('[10]PDI_OTRAS SITUACIONES ADMINISTR'!$BK178&lt;&gt;"",'[10]PDI_OTRAS SITUACIONES ADMINISTR'!$BK178&lt;&gt;0),'[10]PDI_OTRAS SITUACIONES ADMINISTR'!$BK178,""),IF($A180="TOTAL",SUM(INDIRECT("AL4:AL"&amp;ROW()-1)),""))</f>
        <v/>
      </c>
      <c r="AM180" s="6" t="str">
        <f ca="1">IF(AND($A180&lt;&gt;"",$A180&lt;&gt;"TOTAL"),IF(AND('[10]PDI_OTRAS SITUACIONES ADMINISTR'!$BM178&lt;&gt;"",'[10]PDI_OTRAS SITUACIONES ADMINISTR'!$BM178&lt;&gt;0),'[10]PDI_OTRAS SITUACIONES ADMINISTR'!$BM178,""),IF($A180="TOTAL",SUM(INDIRECT("AM4:AM"&amp;ROW()-1)),""))</f>
        <v/>
      </c>
      <c r="AN180" s="6" t="str">
        <f t="shared" ca="1" si="50"/>
        <v/>
      </c>
      <c r="AO180" s="6" t="str">
        <f ca="1">IF(AND($A180&lt;&gt;"",$A180&lt;&gt;"TOTAL"),IF(AND('[10]PDI_OTRAS SITUACIONES ADMINISTR'!$BP178&lt;&gt;"",'[10]PDI_OTRAS SITUACIONES ADMINISTR'!$BP178&lt;&gt;0),'[10]PDI_OTRAS SITUACIONES ADMINISTR'!$BP178,""),IF($A180="TOTAL",SUM(INDIRECT("AO4:AO"&amp;ROW()-1)),""))</f>
        <v/>
      </c>
      <c r="AP180" s="6" t="str">
        <f ca="1">IF(AND($A180&lt;&gt;"",$A180&lt;&gt;"TOTAL"),IF(AND('[10]PDI_OTRAS SITUACIONES ADMINISTR'!$BR178&lt;&gt;"",'[10]PDI_OTRAS SITUACIONES ADMINISTR'!$BR178&lt;&gt;0),'[10]PDI_OTRAS SITUACIONES ADMINISTR'!$BR178,""),IF($A180="TOTAL",SUM(INDIRECT("AP4:AP"&amp;ROW()-1)),""))</f>
        <v/>
      </c>
      <c r="AQ180" s="6" t="str">
        <f t="shared" ca="1" si="51"/>
        <v/>
      </c>
      <c r="AR180" s="6" t="str">
        <f ca="1">IF(AND($A180&lt;&gt;"",$A180&lt;&gt;"TOTAL"),IF(AND('[10]PDI_OTRAS SITUACIONES ADMINISTR'!$BU178&lt;&gt;"",'[10]PDI_OTRAS SITUACIONES ADMINISTR'!$BU178&lt;&gt;0),'[10]PDI_OTRAS SITUACIONES ADMINISTR'!$BU178,""),IF($A180="TOTAL",SUM(INDIRECT("AR4:AR"&amp;ROW()-1)),""))</f>
        <v/>
      </c>
      <c r="AS180" s="6" t="str">
        <f ca="1">IF(AND($A180&lt;&gt;"",$A180&lt;&gt;"TOTAL"),IF(AND('[10]PDI_OTRAS SITUACIONES ADMINISTR'!$BW178&lt;&gt;"",'[10]PDI_OTRAS SITUACIONES ADMINISTR'!$BW178&lt;&gt;0),'[10]PDI_OTRAS SITUACIONES ADMINISTR'!$BW178,""),IF($A180="TOTAL",SUM(INDIRECT("AS4:AS"&amp;ROW()-1)),""))</f>
        <v/>
      </c>
      <c r="AT180" s="6" t="str">
        <f t="shared" ca="1" si="52"/>
        <v/>
      </c>
      <c r="AU180" s="6" t="str">
        <f ca="1">IF(AND($A180&lt;&gt;"",$A180&lt;&gt;"TOTAL"),IF(AND('[10]PDI_OTRAS SITUACIONES ADMINISTR'!$BZ178&lt;&gt;"",'[10]PDI_OTRAS SITUACIONES ADMINISTR'!$BZ178&lt;&gt;0),'[10]PDI_OTRAS SITUACIONES ADMINISTR'!$BZ178,""),IF($A180="TOTAL",SUM(INDIRECT("AU4:AU"&amp;ROW()-1)),""))</f>
        <v/>
      </c>
      <c r="AV180" s="6" t="str">
        <f ca="1">IF(AND($A180&lt;&gt;"",$A180&lt;&gt;"TOTAL"),IF(AND('[10]PDI_OTRAS SITUACIONES ADMINISTR'!$CB178&lt;&gt;"",'[10]PDI_OTRAS SITUACIONES ADMINISTR'!$CB178&lt;&gt;0),'[10]PDI_OTRAS SITUACIONES ADMINISTR'!$CB178,""),IF($A180="TOTAL",SUM(INDIRECT("AV4:AV"&amp;ROW()-1)),""))</f>
        <v/>
      </c>
      <c r="AW180" s="6" t="str">
        <f t="shared" ca="1" si="53"/>
        <v/>
      </c>
      <c r="AX180" s="6" t="str">
        <f ca="1">IF(AND($A180&lt;&gt;"",$A180&lt;&gt;"TOTAL"),IF(AND('[10]PDI_OTRAS SITUACIONES ADMINISTR'!$CE178&lt;&gt;"",'[10]PDI_OTRAS SITUACIONES ADMINISTR'!$CE178&lt;&gt;0),'[10]PDI_OTRAS SITUACIONES ADMINISTR'!$CE178,""),IF($A180="TOTAL",SUM(INDIRECT("AX4:AX"&amp;ROW()-1)),""))</f>
        <v/>
      </c>
      <c r="AY180" s="6" t="str">
        <f ca="1">IF(AND($A180&lt;&gt;"",$A180&lt;&gt;"TOTAL"),IF(AND('[10]PDI_OTRAS SITUACIONES ADMINISTR'!$CG178&lt;&gt;"",'[10]PDI_OTRAS SITUACIONES ADMINISTR'!$CG178&lt;&gt;0),'[10]PDI_OTRAS SITUACIONES ADMINISTR'!$CG178,""),IF($A180="TOTAL",SUM(INDIRECT("AY4:AY"&amp;ROW()-1)),""))</f>
        <v/>
      </c>
      <c r="AZ180" s="6" t="str">
        <f t="shared" ca="1" si="54"/>
        <v/>
      </c>
      <c r="BA180" s="6" t="str">
        <f ca="1">IF(AND($A180&lt;&gt;"",$A180&lt;&gt;"TOTAL"),IF(AND('[10]PDI_OTRAS SITUACIONES ADMINISTR'!$CJ178&lt;&gt;"",'[10]PDI_OTRAS SITUACIONES ADMINISTR'!$CJ178&lt;&gt;0),'[10]PDI_OTRAS SITUACIONES ADMINISTR'!$CJ178,""),IF($A180="TOTAL",SUM(INDIRECT("BA4:BA"&amp;ROW()-1)),""))</f>
        <v/>
      </c>
      <c r="BB180" s="6" t="str">
        <f ca="1">IF(AND($A180&lt;&gt;"",$A180&lt;&gt;"TOTAL"),IF(AND('[10]PDI_OTRAS SITUACIONES ADMINISTR'!$CL178&lt;&gt;"",'[10]PDI_OTRAS SITUACIONES ADMINISTR'!$CL178&lt;&gt;0),'[10]PDI_OTRAS SITUACIONES ADMINISTR'!$CL178,""),IF($A180="TOTAL",SUM(INDIRECT("BB4:BB"&amp;ROW()-1)),""))</f>
        <v/>
      </c>
      <c r="BC180" s="6" t="str">
        <f t="shared" ca="1" si="55"/>
        <v/>
      </c>
      <c r="BD180" s="6" t="str">
        <f ca="1">IF(AND($A180&lt;&gt;"",$A180&lt;&gt;"TOTAL"),IF(AND('[10]PDI_OTRAS SITUACIONES ADMINISTR'!$CO178&lt;&gt;"",'[10]PDI_OTRAS SITUACIONES ADMINISTR'!$CO178&lt;&gt;0),'[10]PDI_OTRAS SITUACIONES ADMINISTR'!$CO178,""),IF($A180="TOTAL",SUM(INDIRECT("BD4:BD"&amp;ROW()-1)),""))</f>
        <v/>
      </c>
      <c r="BE180" s="6" t="str">
        <f ca="1">IF(AND($A180&lt;&gt;"",$A180&lt;&gt;"TOTAL"),IF(AND('[10]PDI_OTRAS SITUACIONES ADMINISTR'!$CQ178&lt;&gt;"",'[10]PDI_OTRAS SITUACIONES ADMINISTR'!$CQ178&lt;&gt;0),'[10]PDI_OTRAS SITUACIONES ADMINISTR'!$CQ178,""),IF($A180="TOTAL",SUM(INDIRECT("BE4:BE"&amp;ROW()-1)),""))</f>
        <v/>
      </c>
      <c r="BF180" s="6" t="str">
        <f t="shared" ca="1" si="56"/>
        <v/>
      </c>
    </row>
    <row r="181" spans="1:58" x14ac:dyDescent="0.2">
      <c r="A181" s="19" t="str">
        <f>IF('[10]PDI_OTRAS SITUACIONES ADMINISTR'!$B179&lt;&gt;"",'[10]PDI_OTRAS SITUACIONES ADMINISTR'!$B179,IF(AND('[10]PDI_OTRAS SITUACIONES ADMINISTR'!$B179="",'[10]PDI_OTRAS SITUACIONES ADMINISTR'!$B180="",'[10]PDI_OTRAS SITUACIONES ADMINISTR'!$B178=""),"","TOTAL"))</f>
        <v/>
      </c>
      <c r="B181" s="6" t="str">
        <f ca="1">IF(AND($A181&lt;&gt;"",$A181&lt;&gt;"TOTAL"),IF(AND('[10]PDI_OTRAS SITUACIONES ADMINISTR'!$C179&lt;&gt;"",'[10]PDI_OTRAS SITUACIONES ADMINISTR'!$C179&lt;&gt;0),'[10]PDI_OTRAS SITUACIONES ADMINISTR'!$C179,""),IF($A181="TOTAL",SUM(INDIRECT("B4:B"&amp;ROW()-1)),""))</f>
        <v/>
      </c>
      <c r="C181" s="6" t="str">
        <f ca="1">IF(AND($A181&lt;&gt;"",$A181&lt;&gt;"TOTAL"),IF(AND('[10]PDI_OTRAS SITUACIONES ADMINISTR'!$E179&lt;&gt;"",'[10]PDI_OTRAS SITUACIONES ADMINISTR'!$E179&lt;&gt;0),'[10]PDI_OTRAS SITUACIONES ADMINISTR'!$E179,""),IF($A181="TOTAL",SUM(INDIRECT("C4:C"&amp;ROW()-1)),""))</f>
        <v/>
      </c>
      <c r="D181" s="6" t="str">
        <f t="shared" ca="1" si="38"/>
        <v/>
      </c>
      <c r="E181" s="6" t="str">
        <f ca="1">IF(AND($A181&lt;&gt;"",$A181&lt;&gt;"TOTAL"),IF(AND('[10]PDI_OTRAS SITUACIONES ADMINISTR'!$H179&lt;&gt;"",'[10]PDI_OTRAS SITUACIONES ADMINISTR'!$H179&lt;&gt;0),'[10]PDI_OTRAS SITUACIONES ADMINISTR'!$H179,""),IF($A181="TOTAL",SUM(INDIRECT("E4:E"&amp;ROW()-1)),""))</f>
        <v/>
      </c>
      <c r="F181" s="6" t="str">
        <f ca="1">IF(AND($A181&lt;&gt;"",$A181&lt;&gt;"TOTAL"),IF(AND('[10]PDI_OTRAS SITUACIONES ADMINISTR'!$J179&lt;&gt;"",'[10]PDI_OTRAS SITUACIONES ADMINISTR'!$J179&lt;&gt;0),'[10]PDI_OTRAS SITUACIONES ADMINISTR'!$J179,""),IF($A181="TOTAL",SUM(INDIRECT("F4:F"&amp;ROW()-1)),""))</f>
        <v/>
      </c>
      <c r="G181" s="6" t="str">
        <f t="shared" ca="1" si="39"/>
        <v/>
      </c>
      <c r="H181" s="6" t="str">
        <f ca="1">IF(AND($A181&lt;&gt;"",$A181&lt;&gt;"TOTAL"),IF(AND('[10]PDI_OTRAS SITUACIONES ADMINISTR'!$M179&lt;&gt;"",'[10]PDI_OTRAS SITUACIONES ADMINISTR'!$M179&lt;&gt;0),'[10]PDI_OTRAS SITUACIONES ADMINISTR'!$M179,""),IF($A181="TOTAL",SUM(INDIRECT("H4:H"&amp;ROW()-1)),""))</f>
        <v/>
      </c>
      <c r="I181" s="6" t="str">
        <f ca="1">IF(AND($A181&lt;&gt;"",$A181&lt;&gt;"TOTAL"),IF(AND('[10]PDI_OTRAS SITUACIONES ADMINISTR'!$O179&lt;&gt;"",'[10]PDI_OTRAS SITUACIONES ADMINISTR'!$O179&lt;&gt;0),'[10]PDI_OTRAS SITUACIONES ADMINISTR'!$O179,""),IF($A181="TOTAL",SUM(INDIRECT("I4:I"&amp;ROW()-1)),""))</f>
        <v/>
      </c>
      <c r="J181" s="6" t="str">
        <f t="shared" ca="1" si="40"/>
        <v/>
      </c>
      <c r="K181" s="6" t="str">
        <f ca="1">IF(AND($A181&lt;&gt;"",$A181&lt;&gt;"TOTAL"),IF(AND('[10]PDI_OTRAS SITUACIONES ADMINISTR'!$R179&lt;&gt;"",'[10]PDI_OTRAS SITUACIONES ADMINISTR'!$R179&lt;&gt;0),'[10]PDI_OTRAS SITUACIONES ADMINISTR'!$R179,""),IF($A181="TOTAL",SUM(INDIRECT("K4:K"&amp;ROW()-1)),""))</f>
        <v/>
      </c>
      <c r="L181" s="6" t="str">
        <f ca="1">IF(AND($A181&lt;&gt;"",$A181&lt;&gt;"TOTAL"),IF(AND('[10]PDI_OTRAS SITUACIONES ADMINISTR'!$T179&lt;&gt;"",'[10]PDI_OTRAS SITUACIONES ADMINISTR'!$T179&lt;&gt;0),'[10]PDI_OTRAS SITUACIONES ADMINISTR'!$T179,""),IF($A181="TOTAL",SUM(INDIRECT("L4:L"&amp;ROW()-1)),""))</f>
        <v/>
      </c>
      <c r="M181" s="6" t="str">
        <f t="shared" ca="1" si="41"/>
        <v/>
      </c>
      <c r="N181" s="6" t="str">
        <f ca="1">IF(AND($A181&lt;&gt;"",$A181&lt;&gt;"TOTAL"),IF(AND('[10]PDI_OTRAS SITUACIONES ADMINISTR'!$W179&lt;&gt;"",'[10]PDI_OTRAS SITUACIONES ADMINISTR'!$W179&lt;&gt;0),'[10]PDI_OTRAS SITUACIONES ADMINISTR'!$W179,""),IF($A181="TOTAL",SUM(INDIRECT("N4:N"&amp;ROW()-1)),""))</f>
        <v/>
      </c>
      <c r="O181" s="6" t="str">
        <f ca="1">IF(AND($A181&lt;&gt;"",$A181&lt;&gt;"TOTAL"),IF(AND('[10]PDI_OTRAS SITUACIONES ADMINISTR'!$Y179&lt;&gt;"",'[10]PDI_OTRAS SITUACIONES ADMINISTR'!$Y179&lt;&gt;0),'[10]PDI_OTRAS SITUACIONES ADMINISTR'!$Y179,""),IF($A181="TOTAL",SUM(INDIRECT("O4:O"&amp;ROW()-1)),""))</f>
        <v/>
      </c>
      <c r="P181" s="6" t="str">
        <f t="shared" ca="1" si="42"/>
        <v/>
      </c>
      <c r="Q181" s="6" t="str">
        <f ca="1">IF(AND($A181&lt;&gt;"",$A181&lt;&gt;"TOTAL"),IF(AND('[10]PDI_OTRAS SITUACIONES ADMINISTR'!$AB179&lt;&gt;"",'[10]PDI_OTRAS SITUACIONES ADMINISTR'!$AB179&lt;&gt;0),'[10]PDI_OTRAS SITUACIONES ADMINISTR'!$AB179,""),IF($A181="TOTAL",SUM(INDIRECT("Q4:Q"&amp;ROW()-1)),""))</f>
        <v/>
      </c>
      <c r="R181" s="6" t="str">
        <f ca="1">IF(AND($A181&lt;&gt;"",$A181&lt;&gt;"TOTAL"),IF(AND('[10]PDI_OTRAS SITUACIONES ADMINISTR'!$AD179&lt;&gt;"",'[10]PDI_OTRAS SITUACIONES ADMINISTR'!$AD179&lt;&gt;0),'[10]PDI_OTRAS SITUACIONES ADMINISTR'!$AD179,""),IF($A181="TOTAL",SUM(INDIRECT("R4:R"&amp;ROW()-1)),""))</f>
        <v/>
      </c>
      <c r="S181" s="6" t="str">
        <f t="shared" ca="1" si="43"/>
        <v/>
      </c>
      <c r="T181" s="6" t="str">
        <f ca="1">IF(AND($A181&lt;&gt;"",$A181&lt;&gt;"TOTAL"),IF(AND('[10]PDI_OTRAS SITUACIONES ADMINISTR'!$AG179&lt;&gt;"",'[10]PDI_OTRAS SITUACIONES ADMINISTR'!$AG179&lt;&gt;0),'[10]PDI_OTRAS SITUACIONES ADMINISTR'!$AG179,""),IF($A181="TOTAL",SUM(INDIRECT("T4:T"&amp;ROW()-1)),""))</f>
        <v/>
      </c>
      <c r="U181" s="6" t="str">
        <f ca="1">IF(AND($A181&lt;&gt;"",$A181&lt;&gt;"TOTAL"),IF(AND('[10]PDI_OTRAS SITUACIONES ADMINISTR'!$AI179&lt;&gt;"",'[10]PDI_OTRAS SITUACIONES ADMINISTR'!$AI179&lt;&gt;0),'[10]PDI_OTRAS SITUACIONES ADMINISTR'!$AI179,""),IF($A181="TOTAL",SUM(INDIRECT("U4:U"&amp;ROW()-1)),""))</f>
        <v/>
      </c>
      <c r="V181" s="6" t="str">
        <f t="shared" ca="1" si="44"/>
        <v/>
      </c>
      <c r="W181" s="6" t="str">
        <f ca="1">IF(AND($A181&lt;&gt;"",$A181&lt;&gt;"TOTAL"),IF(AND('[10]PDI_OTRAS SITUACIONES ADMINISTR'!$AL179&lt;&gt;"",'[10]PDI_OTRAS SITUACIONES ADMINISTR'!$AL179&lt;&gt;0),'[10]PDI_OTRAS SITUACIONES ADMINISTR'!$AL179,""),IF($A181="TOTAL",SUM(INDIRECT("W4:W"&amp;ROW()-1)),""))</f>
        <v/>
      </c>
      <c r="X181" s="6" t="str">
        <f ca="1">IF(AND($A181&lt;&gt;"",$A181&lt;&gt;"TOTAL"),IF(AND('[10]PDI_OTRAS SITUACIONES ADMINISTR'!$AN179&lt;&gt;"",'[10]PDI_OTRAS SITUACIONES ADMINISTR'!$AN179&lt;&gt;0),'[10]PDI_OTRAS SITUACIONES ADMINISTR'!$AN179,""),IF($A181="TOTAL",SUM(INDIRECT("X4:X"&amp;ROW()-1)),""))</f>
        <v/>
      </c>
      <c r="Y181" s="6" t="str">
        <f t="shared" ca="1" si="45"/>
        <v/>
      </c>
      <c r="Z181" s="6" t="str">
        <f ca="1">IF(AND($A181&lt;&gt;"",$A181&lt;&gt;"TOTAL"),IF(AND('[10]PDI_OTRAS SITUACIONES ADMINISTR'!$AQ179&lt;&gt;"",'[10]PDI_OTRAS SITUACIONES ADMINISTR'!$AQ179&lt;&gt;0),'[10]PDI_OTRAS SITUACIONES ADMINISTR'!$AQ179,""),IF($A181="TOTAL",SUM(INDIRECT("Z4:Z"&amp;ROW()-1)),""))</f>
        <v/>
      </c>
      <c r="AA181" s="6" t="str">
        <f ca="1">IF(AND($A181&lt;&gt;"",$A181&lt;&gt;"TOTAL"),IF(AND('[10]PDI_OTRAS SITUACIONES ADMINISTR'!$AS179&lt;&gt;"",'[10]PDI_OTRAS SITUACIONES ADMINISTR'!$AS179&lt;&gt;0),'[10]PDI_OTRAS SITUACIONES ADMINISTR'!$AS179,""),IF($A181="TOTAL",SUM(INDIRECT("AA4:AA"&amp;ROW()-1)),""))</f>
        <v/>
      </c>
      <c r="AB181" s="6" t="str">
        <f t="shared" ca="1" si="46"/>
        <v/>
      </c>
      <c r="AC181" s="6" t="str">
        <f ca="1">IF(AND($A181&lt;&gt;"",$A181&lt;&gt;"TOTAL"),IF(AND('[10]PDI_OTRAS SITUACIONES ADMINISTR'!$AV179&lt;&gt;"",'[10]PDI_OTRAS SITUACIONES ADMINISTR'!$AV179&lt;&gt;0),'[10]PDI_OTRAS SITUACIONES ADMINISTR'!$AV179,""),IF($A181="TOTAL",SUM(INDIRECT("AC4:AC"&amp;ROW()-1)),""))</f>
        <v/>
      </c>
      <c r="AD181" s="6" t="str">
        <f ca="1">IF(AND($A181&lt;&gt;"",$A181&lt;&gt;"TOTAL"),IF(AND('[10]PDI_OTRAS SITUACIONES ADMINISTR'!$AX179&lt;&gt;"",'[10]PDI_OTRAS SITUACIONES ADMINISTR'!$AX179&lt;&gt;0),'[10]PDI_OTRAS SITUACIONES ADMINISTR'!$AX179,""),IF($A181="TOTAL",SUM(INDIRECT("AD4:AD"&amp;ROW()-1)),""))</f>
        <v/>
      </c>
      <c r="AE181" s="6" t="str">
        <f t="shared" ca="1" si="47"/>
        <v/>
      </c>
      <c r="AF181" s="6" t="str">
        <f ca="1">IF(AND($A181&lt;&gt;"",$A181&lt;&gt;"TOTAL"),IF(AND('[10]PDI_OTRAS SITUACIONES ADMINISTR'!$BA179&lt;&gt;"",'[10]PDI_OTRAS SITUACIONES ADMINISTR'!$BA179&lt;&gt;0),'[10]PDI_OTRAS SITUACIONES ADMINISTR'!$BA179,""),IF($A181="TOTAL",SUM(INDIRECT("AF4:AF"&amp;ROW()-1)),""))</f>
        <v/>
      </c>
      <c r="AG181" s="6" t="str">
        <f ca="1">IF(AND($A181&lt;&gt;"",$A181&lt;&gt;"TOTAL"),IF(AND('[10]PDI_OTRAS SITUACIONES ADMINISTR'!$BC179&lt;&gt;"",'[10]PDI_OTRAS SITUACIONES ADMINISTR'!$BC179&lt;&gt;0),'[10]PDI_OTRAS SITUACIONES ADMINISTR'!$BC179,""),IF($A181="TOTAL",SUM(INDIRECT("AG4:AG"&amp;ROW()-1)),""))</f>
        <v/>
      </c>
      <c r="AH181" s="6" t="str">
        <f t="shared" ca="1" si="48"/>
        <v/>
      </c>
      <c r="AI181" s="6" t="str">
        <f ca="1">IF(AND($A181&lt;&gt;"",$A181&lt;&gt;"TOTAL"),IF(AND('[10]PDI_OTRAS SITUACIONES ADMINISTR'!$BF179&lt;&gt;"",'[10]PDI_OTRAS SITUACIONES ADMINISTR'!$BF179&lt;&gt;0),'[10]PDI_OTRAS SITUACIONES ADMINISTR'!$BF179,""),IF($A181="TOTAL",SUM(INDIRECT("AI4:AI"&amp;ROW()-1)),""))</f>
        <v/>
      </c>
      <c r="AJ181" s="6" t="str">
        <f ca="1">IF(AND($A181&lt;&gt;"",$A181&lt;&gt;"TOTAL"),IF(AND('[10]PDI_OTRAS SITUACIONES ADMINISTR'!$BH179&lt;&gt;"",'[10]PDI_OTRAS SITUACIONES ADMINISTR'!$BH179&lt;&gt;0),'[10]PDI_OTRAS SITUACIONES ADMINISTR'!$BH179,""),IF($A181="TOTAL",SUM(INDIRECT("AJ4:AJ"&amp;ROW()-1)),""))</f>
        <v/>
      </c>
      <c r="AK181" s="6" t="str">
        <f t="shared" ca="1" si="49"/>
        <v/>
      </c>
      <c r="AL181" s="6" t="str">
        <f ca="1">IF(AND($A181&lt;&gt;"",$A181&lt;&gt;"TOTAL"),IF(AND('[10]PDI_OTRAS SITUACIONES ADMINISTR'!$BK179&lt;&gt;"",'[10]PDI_OTRAS SITUACIONES ADMINISTR'!$BK179&lt;&gt;0),'[10]PDI_OTRAS SITUACIONES ADMINISTR'!$BK179,""),IF($A181="TOTAL",SUM(INDIRECT("AL4:AL"&amp;ROW()-1)),""))</f>
        <v/>
      </c>
      <c r="AM181" s="6" t="str">
        <f ca="1">IF(AND($A181&lt;&gt;"",$A181&lt;&gt;"TOTAL"),IF(AND('[10]PDI_OTRAS SITUACIONES ADMINISTR'!$BM179&lt;&gt;"",'[10]PDI_OTRAS SITUACIONES ADMINISTR'!$BM179&lt;&gt;0),'[10]PDI_OTRAS SITUACIONES ADMINISTR'!$BM179,""),IF($A181="TOTAL",SUM(INDIRECT("AM4:AM"&amp;ROW()-1)),""))</f>
        <v/>
      </c>
      <c r="AN181" s="6" t="str">
        <f t="shared" ca="1" si="50"/>
        <v/>
      </c>
      <c r="AO181" s="6" t="str">
        <f ca="1">IF(AND($A181&lt;&gt;"",$A181&lt;&gt;"TOTAL"),IF(AND('[10]PDI_OTRAS SITUACIONES ADMINISTR'!$BP179&lt;&gt;"",'[10]PDI_OTRAS SITUACIONES ADMINISTR'!$BP179&lt;&gt;0),'[10]PDI_OTRAS SITUACIONES ADMINISTR'!$BP179,""),IF($A181="TOTAL",SUM(INDIRECT("AO4:AO"&amp;ROW()-1)),""))</f>
        <v/>
      </c>
      <c r="AP181" s="6" t="str">
        <f ca="1">IF(AND($A181&lt;&gt;"",$A181&lt;&gt;"TOTAL"),IF(AND('[10]PDI_OTRAS SITUACIONES ADMINISTR'!$BR179&lt;&gt;"",'[10]PDI_OTRAS SITUACIONES ADMINISTR'!$BR179&lt;&gt;0),'[10]PDI_OTRAS SITUACIONES ADMINISTR'!$BR179,""),IF($A181="TOTAL",SUM(INDIRECT("AP4:AP"&amp;ROW()-1)),""))</f>
        <v/>
      </c>
      <c r="AQ181" s="6" t="str">
        <f t="shared" ca="1" si="51"/>
        <v/>
      </c>
      <c r="AR181" s="6" t="str">
        <f ca="1">IF(AND($A181&lt;&gt;"",$A181&lt;&gt;"TOTAL"),IF(AND('[10]PDI_OTRAS SITUACIONES ADMINISTR'!$BU179&lt;&gt;"",'[10]PDI_OTRAS SITUACIONES ADMINISTR'!$BU179&lt;&gt;0),'[10]PDI_OTRAS SITUACIONES ADMINISTR'!$BU179,""),IF($A181="TOTAL",SUM(INDIRECT("AR4:AR"&amp;ROW()-1)),""))</f>
        <v/>
      </c>
      <c r="AS181" s="6" t="str">
        <f ca="1">IF(AND($A181&lt;&gt;"",$A181&lt;&gt;"TOTAL"),IF(AND('[10]PDI_OTRAS SITUACIONES ADMINISTR'!$BW179&lt;&gt;"",'[10]PDI_OTRAS SITUACIONES ADMINISTR'!$BW179&lt;&gt;0),'[10]PDI_OTRAS SITUACIONES ADMINISTR'!$BW179,""),IF($A181="TOTAL",SUM(INDIRECT("AS4:AS"&amp;ROW()-1)),""))</f>
        <v/>
      </c>
      <c r="AT181" s="6" t="str">
        <f t="shared" ca="1" si="52"/>
        <v/>
      </c>
      <c r="AU181" s="6" t="str">
        <f ca="1">IF(AND($A181&lt;&gt;"",$A181&lt;&gt;"TOTAL"),IF(AND('[10]PDI_OTRAS SITUACIONES ADMINISTR'!$BZ179&lt;&gt;"",'[10]PDI_OTRAS SITUACIONES ADMINISTR'!$BZ179&lt;&gt;0),'[10]PDI_OTRAS SITUACIONES ADMINISTR'!$BZ179,""),IF($A181="TOTAL",SUM(INDIRECT("AU4:AU"&amp;ROW()-1)),""))</f>
        <v/>
      </c>
      <c r="AV181" s="6" t="str">
        <f ca="1">IF(AND($A181&lt;&gt;"",$A181&lt;&gt;"TOTAL"),IF(AND('[10]PDI_OTRAS SITUACIONES ADMINISTR'!$CB179&lt;&gt;"",'[10]PDI_OTRAS SITUACIONES ADMINISTR'!$CB179&lt;&gt;0),'[10]PDI_OTRAS SITUACIONES ADMINISTR'!$CB179,""),IF($A181="TOTAL",SUM(INDIRECT("AV4:AV"&amp;ROW()-1)),""))</f>
        <v/>
      </c>
      <c r="AW181" s="6" t="str">
        <f t="shared" ca="1" si="53"/>
        <v/>
      </c>
      <c r="AX181" s="6" t="str">
        <f ca="1">IF(AND($A181&lt;&gt;"",$A181&lt;&gt;"TOTAL"),IF(AND('[10]PDI_OTRAS SITUACIONES ADMINISTR'!$CE179&lt;&gt;"",'[10]PDI_OTRAS SITUACIONES ADMINISTR'!$CE179&lt;&gt;0),'[10]PDI_OTRAS SITUACIONES ADMINISTR'!$CE179,""),IF($A181="TOTAL",SUM(INDIRECT("AX4:AX"&amp;ROW()-1)),""))</f>
        <v/>
      </c>
      <c r="AY181" s="6" t="str">
        <f ca="1">IF(AND($A181&lt;&gt;"",$A181&lt;&gt;"TOTAL"),IF(AND('[10]PDI_OTRAS SITUACIONES ADMINISTR'!$CG179&lt;&gt;"",'[10]PDI_OTRAS SITUACIONES ADMINISTR'!$CG179&lt;&gt;0),'[10]PDI_OTRAS SITUACIONES ADMINISTR'!$CG179,""),IF($A181="TOTAL",SUM(INDIRECT("AY4:AY"&amp;ROW()-1)),""))</f>
        <v/>
      </c>
      <c r="AZ181" s="6" t="str">
        <f t="shared" ca="1" si="54"/>
        <v/>
      </c>
      <c r="BA181" s="6" t="str">
        <f ca="1">IF(AND($A181&lt;&gt;"",$A181&lt;&gt;"TOTAL"),IF(AND('[10]PDI_OTRAS SITUACIONES ADMINISTR'!$CJ179&lt;&gt;"",'[10]PDI_OTRAS SITUACIONES ADMINISTR'!$CJ179&lt;&gt;0),'[10]PDI_OTRAS SITUACIONES ADMINISTR'!$CJ179,""),IF($A181="TOTAL",SUM(INDIRECT("BA4:BA"&amp;ROW()-1)),""))</f>
        <v/>
      </c>
      <c r="BB181" s="6" t="str">
        <f ca="1">IF(AND($A181&lt;&gt;"",$A181&lt;&gt;"TOTAL"),IF(AND('[10]PDI_OTRAS SITUACIONES ADMINISTR'!$CL179&lt;&gt;"",'[10]PDI_OTRAS SITUACIONES ADMINISTR'!$CL179&lt;&gt;0),'[10]PDI_OTRAS SITUACIONES ADMINISTR'!$CL179,""),IF($A181="TOTAL",SUM(INDIRECT("BB4:BB"&amp;ROW()-1)),""))</f>
        <v/>
      </c>
      <c r="BC181" s="6" t="str">
        <f t="shared" ca="1" si="55"/>
        <v/>
      </c>
      <c r="BD181" s="6" t="str">
        <f ca="1">IF(AND($A181&lt;&gt;"",$A181&lt;&gt;"TOTAL"),IF(AND('[10]PDI_OTRAS SITUACIONES ADMINISTR'!$CO179&lt;&gt;"",'[10]PDI_OTRAS SITUACIONES ADMINISTR'!$CO179&lt;&gt;0),'[10]PDI_OTRAS SITUACIONES ADMINISTR'!$CO179,""),IF($A181="TOTAL",SUM(INDIRECT("BD4:BD"&amp;ROW()-1)),""))</f>
        <v/>
      </c>
      <c r="BE181" s="6" t="str">
        <f ca="1">IF(AND($A181&lt;&gt;"",$A181&lt;&gt;"TOTAL"),IF(AND('[10]PDI_OTRAS SITUACIONES ADMINISTR'!$CQ179&lt;&gt;"",'[10]PDI_OTRAS SITUACIONES ADMINISTR'!$CQ179&lt;&gt;0),'[10]PDI_OTRAS SITUACIONES ADMINISTR'!$CQ179,""),IF($A181="TOTAL",SUM(INDIRECT("BE4:BE"&amp;ROW()-1)),""))</f>
        <v/>
      </c>
      <c r="BF181" s="6" t="str">
        <f t="shared" ca="1" si="56"/>
        <v/>
      </c>
    </row>
    <row r="182" spans="1:58" x14ac:dyDescent="0.2">
      <c r="A182" s="19" t="str">
        <f>IF('[10]PDI_OTRAS SITUACIONES ADMINISTR'!$B180&lt;&gt;"",'[10]PDI_OTRAS SITUACIONES ADMINISTR'!$B180,IF(AND('[10]PDI_OTRAS SITUACIONES ADMINISTR'!$B180="",'[10]PDI_OTRAS SITUACIONES ADMINISTR'!$B181="",'[10]PDI_OTRAS SITUACIONES ADMINISTR'!$B179=""),"","TOTAL"))</f>
        <v/>
      </c>
      <c r="B182" s="6" t="str">
        <f ca="1">IF(AND($A182&lt;&gt;"",$A182&lt;&gt;"TOTAL"),IF(AND('[10]PDI_OTRAS SITUACIONES ADMINISTR'!$C180&lt;&gt;"",'[10]PDI_OTRAS SITUACIONES ADMINISTR'!$C180&lt;&gt;0),'[10]PDI_OTRAS SITUACIONES ADMINISTR'!$C180,""),IF($A182="TOTAL",SUM(INDIRECT("B4:B"&amp;ROW()-1)),""))</f>
        <v/>
      </c>
      <c r="C182" s="6" t="str">
        <f ca="1">IF(AND($A182&lt;&gt;"",$A182&lt;&gt;"TOTAL"),IF(AND('[10]PDI_OTRAS SITUACIONES ADMINISTR'!$E180&lt;&gt;"",'[10]PDI_OTRAS SITUACIONES ADMINISTR'!$E180&lt;&gt;0),'[10]PDI_OTRAS SITUACIONES ADMINISTR'!$E180,""),IF($A182="TOTAL",SUM(INDIRECT("C4:C"&amp;ROW()-1)),""))</f>
        <v/>
      </c>
      <c r="D182" s="6" t="str">
        <f t="shared" ca="1" si="38"/>
        <v/>
      </c>
      <c r="E182" s="6" t="str">
        <f ca="1">IF(AND($A182&lt;&gt;"",$A182&lt;&gt;"TOTAL"),IF(AND('[10]PDI_OTRAS SITUACIONES ADMINISTR'!$H180&lt;&gt;"",'[10]PDI_OTRAS SITUACIONES ADMINISTR'!$H180&lt;&gt;0),'[10]PDI_OTRAS SITUACIONES ADMINISTR'!$H180,""),IF($A182="TOTAL",SUM(INDIRECT("E4:E"&amp;ROW()-1)),""))</f>
        <v/>
      </c>
      <c r="F182" s="6" t="str">
        <f ca="1">IF(AND($A182&lt;&gt;"",$A182&lt;&gt;"TOTAL"),IF(AND('[10]PDI_OTRAS SITUACIONES ADMINISTR'!$J180&lt;&gt;"",'[10]PDI_OTRAS SITUACIONES ADMINISTR'!$J180&lt;&gt;0),'[10]PDI_OTRAS SITUACIONES ADMINISTR'!$J180,""),IF($A182="TOTAL",SUM(INDIRECT("F4:F"&amp;ROW()-1)),""))</f>
        <v/>
      </c>
      <c r="G182" s="6" t="str">
        <f t="shared" ca="1" si="39"/>
        <v/>
      </c>
      <c r="H182" s="6" t="str">
        <f ca="1">IF(AND($A182&lt;&gt;"",$A182&lt;&gt;"TOTAL"),IF(AND('[10]PDI_OTRAS SITUACIONES ADMINISTR'!$M180&lt;&gt;"",'[10]PDI_OTRAS SITUACIONES ADMINISTR'!$M180&lt;&gt;0),'[10]PDI_OTRAS SITUACIONES ADMINISTR'!$M180,""),IF($A182="TOTAL",SUM(INDIRECT("H4:H"&amp;ROW()-1)),""))</f>
        <v/>
      </c>
      <c r="I182" s="6" t="str">
        <f ca="1">IF(AND($A182&lt;&gt;"",$A182&lt;&gt;"TOTAL"),IF(AND('[10]PDI_OTRAS SITUACIONES ADMINISTR'!$O180&lt;&gt;"",'[10]PDI_OTRAS SITUACIONES ADMINISTR'!$O180&lt;&gt;0),'[10]PDI_OTRAS SITUACIONES ADMINISTR'!$O180,""),IF($A182="TOTAL",SUM(INDIRECT("I4:I"&amp;ROW()-1)),""))</f>
        <v/>
      </c>
      <c r="J182" s="6" t="str">
        <f t="shared" ca="1" si="40"/>
        <v/>
      </c>
      <c r="K182" s="6" t="str">
        <f ca="1">IF(AND($A182&lt;&gt;"",$A182&lt;&gt;"TOTAL"),IF(AND('[10]PDI_OTRAS SITUACIONES ADMINISTR'!$R180&lt;&gt;"",'[10]PDI_OTRAS SITUACIONES ADMINISTR'!$R180&lt;&gt;0),'[10]PDI_OTRAS SITUACIONES ADMINISTR'!$R180,""),IF($A182="TOTAL",SUM(INDIRECT("K4:K"&amp;ROW()-1)),""))</f>
        <v/>
      </c>
      <c r="L182" s="6" t="str">
        <f ca="1">IF(AND($A182&lt;&gt;"",$A182&lt;&gt;"TOTAL"),IF(AND('[10]PDI_OTRAS SITUACIONES ADMINISTR'!$T180&lt;&gt;"",'[10]PDI_OTRAS SITUACIONES ADMINISTR'!$T180&lt;&gt;0),'[10]PDI_OTRAS SITUACIONES ADMINISTR'!$T180,""),IF($A182="TOTAL",SUM(INDIRECT("L4:L"&amp;ROW()-1)),""))</f>
        <v/>
      </c>
      <c r="M182" s="6" t="str">
        <f t="shared" ca="1" si="41"/>
        <v/>
      </c>
      <c r="N182" s="6" t="str">
        <f ca="1">IF(AND($A182&lt;&gt;"",$A182&lt;&gt;"TOTAL"),IF(AND('[10]PDI_OTRAS SITUACIONES ADMINISTR'!$W180&lt;&gt;"",'[10]PDI_OTRAS SITUACIONES ADMINISTR'!$W180&lt;&gt;0),'[10]PDI_OTRAS SITUACIONES ADMINISTR'!$W180,""),IF($A182="TOTAL",SUM(INDIRECT("N4:N"&amp;ROW()-1)),""))</f>
        <v/>
      </c>
      <c r="O182" s="6" t="str">
        <f ca="1">IF(AND($A182&lt;&gt;"",$A182&lt;&gt;"TOTAL"),IF(AND('[10]PDI_OTRAS SITUACIONES ADMINISTR'!$Y180&lt;&gt;"",'[10]PDI_OTRAS SITUACIONES ADMINISTR'!$Y180&lt;&gt;0),'[10]PDI_OTRAS SITUACIONES ADMINISTR'!$Y180,""),IF($A182="TOTAL",SUM(INDIRECT("O4:O"&amp;ROW()-1)),""))</f>
        <v/>
      </c>
      <c r="P182" s="6" t="str">
        <f t="shared" ca="1" si="42"/>
        <v/>
      </c>
      <c r="Q182" s="6" t="str">
        <f ca="1">IF(AND($A182&lt;&gt;"",$A182&lt;&gt;"TOTAL"),IF(AND('[10]PDI_OTRAS SITUACIONES ADMINISTR'!$AB180&lt;&gt;"",'[10]PDI_OTRAS SITUACIONES ADMINISTR'!$AB180&lt;&gt;0),'[10]PDI_OTRAS SITUACIONES ADMINISTR'!$AB180,""),IF($A182="TOTAL",SUM(INDIRECT("Q4:Q"&amp;ROW()-1)),""))</f>
        <v/>
      </c>
      <c r="R182" s="6" t="str">
        <f ca="1">IF(AND($A182&lt;&gt;"",$A182&lt;&gt;"TOTAL"),IF(AND('[10]PDI_OTRAS SITUACIONES ADMINISTR'!$AD180&lt;&gt;"",'[10]PDI_OTRAS SITUACIONES ADMINISTR'!$AD180&lt;&gt;0),'[10]PDI_OTRAS SITUACIONES ADMINISTR'!$AD180,""),IF($A182="TOTAL",SUM(INDIRECT("R4:R"&amp;ROW()-1)),""))</f>
        <v/>
      </c>
      <c r="S182" s="6" t="str">
        <f t="shared" ca="1" si="43"/>
        <v/>
      </c>
      <c r="T182" s="6" t="str">
        <f ca="1">IF(AND($A182&lt;&gt;"",$A182&lt;&gt;"TOTAL"),IF(AND('[10]PDI_OTRAS SITUACIONES ADMINISTR'!$AG180&lt;&gt;"",'[10]PDI_OTRAS SITUACIONES ADMINISTR'!$AG180&lt;&gt;0),'[10]PDI_OTRAS SITUACIONES ADMINISTR'!$AG180,""),IF($A182="TOTAL",SUM(INDIRECT("T4:T"&amp;ROW()-1)),""))</f>
        <v/>
      </c>
      <c r="U182" s="6" t="str">
        <f ca="1">IF(AND($A182&lt;&gt;"",$A182&lt;&gt;"TOTAL"),IF(AND('[10]PDI_OTRAS SITUACIONES ADMINISTR'!$AI180&lt;&gt;"",'[10]PDI_OTRAS SITUACIONES ADMINISTR'!$AI180&lt;&gt;0),'[10]PDI_OTRAS SITUACIONES ADMINISTR'!$AI180,""),IF($A182="TOTAL",SUM(INDIRECT("U4:U"&amp;ROW()-1)),""))</f>
        <v/>
      </c>
      <c r="V182" s="6" t="str">
        <f t="shared" ca="1" si="44"/>
        <v/>
      </c>
      <c r="W182" s="6" t="str">
        <f ca="1">IF(AND($A182&lt;&gt;"",$A182&lt;&gt;"TOTAL"),IF(AND('[10]PDI_OTRAS SITUACIONES ADMINISTR'!$AL180&lt;&gt;"",'[10]PDI_OTRAS SITUACIONES ADMINISTR'!$AL180&lt;&gt;0),'[10]PDI_OTRAS SITUACIONES ADMINISTR'!$AL180,""),IF($A182="TOTAL",SUM(INDIRECT("W4:W"&amp;ROW()-1)),""))</f>
        <v/>
      </c>
      <c r="X182" s="6" t="str">
        <f ca="1">IF(AND($A182&lt;&gt;"",$A182&lt;&gt;"TOTAL"),IF(AND('[10]PDI_OTRAS SITUACIONES ADMINISTR'!$AN180&lt;&gt;"",'[10]PDI_OTRAS SITUACIONES ADMINISTR'!$AN180&lt;&gt;0),'[10]PDI_OTRAS SITUACIONES ADMINISTR'!$AN180,""),IF($A182="TOTAL",SUM(INDIRECT("X4:X"&amp;ROW()-1)),""))</f>
        <v/>
      </c>
      <c r="Y182" s="6" t="str">
        <f t="shared" ca="1" si="45"/>
        <v/>
      </c>
      <c r="Z182" s="6" t="str">
        <f ca="1">IF(AND($A182&lt;&gt;"",$A182&lt;&gt;"TOTAL"),IF(AND('[10]PDI_OTRAS SITUACIONES ADMINISTR'!$AQ180&lt;&gt;"",'[10]PDI_OTRAS SITUACIONES ADMINISTR'!$AQ180&lt;&gt;0),'[10]PDI_OTRAS SITUACIONES ADMINISTR'!$AQ180,""),IF($A182="TOTAL",SUM(INDIRECT("Z4:Z"&amp;ROW()-1)),""))</f>
        <v/>
      </c>
      <c r="AA182" s="6" t="str">
        <f ca="1">IF(AND($A182&lt;&gt;"",$A182&lt;&gt;"TOTAL"),IF(AND('[10]PDI_OTRAS SITUACIONES ADMINISTR'!$AS180&lt;&gt;"",'[10]PDI_OTRAS SITUACIONES ADMINISTR'!$AS180&lt;&gt;0),'[10]PDI_OTRAS SITUACIONES ADMINISTR'!$AS180,""),IF($A182="TOTAL",SUM(INDIRECT("AA4:AA"&amp;ROW()-1)),""))</f>
        <v/>
      </c>
      <c r="AB182" s="6" t="str">
        <f t="shared" ca="1" si="46"/>
        <v/>
      </c>
      <c r="AC182" s="6" t="str">
        <f ca="1">IF(AND($A182&lt;&gt;"",$A182&lt;&gt;"TOTAL"),IF(AND('[10]PDI_OTRAS SITUACIONES ADMINISTR'!$AV180&lt;&gt;"",'[10]PDI_OTRAS SITUACIONES ADMINISTR'!$AV180&lt;&gt;0),'[10]PDI_OTRAS SITUACIONES ADMINISTR'!$AV180,""),IF($A182="TOTAL",SUM(INDIRECT("AC4:AC"&amp;ROW()-1)),""))</f>
        <v/>
      </c>
      <c r="AD182" s="6" t="str">
        <f ca="1">IF(AND($A182&lt;&gt;"",$A182&lt;&gt;"TOTAL"),IF(AND('[10]PDI_OTRAS SITUACIONES ADMINISTR'!$AX180&lt;&gt;"",'[10]PDI_OTRAS SITUACIONES ADMINISTR'!$AX180&lt;&gt;0),'[10]PDI_OTRAS SITUACIONES ADMINISTR'!$AX180,""),IF($A182="TOTAL",SUM(INDIRECT("AD4:AD"&amp;ROW()-1)),""))</f>
        <v/>
      </c>
      <c r="AE182" s="6" t="str">
        <f t="shared" ca="1" si="47"/>
        <v/>
      </c>
      <c r="AF182" s="6" t="str">
        <f ca="1">IF(AND($A182&lt;&gt;"",$A182&lt;&gt;"TOTAL"),IF(AND('[10]PDI_OTRAS SITUACIONES ADMINISTR'!$BA180&lt;&gt;"",'[10]PDI_OTRAS SITUACIONES ADMINISTR'!$BA180&lt;&gt;0),'[10]PDI_OTRAS SITUACIONES ADMINISTR'!$BA180,""),IF($A182="TOTAL",SUM(INDIRECT("AF4:AF"&amp;ROW()-1)),""))</f>
        <v/>
      </c>
      <c r="AG182" s="6" t="str">
        <f ca="1">IF(AND($A182&lt;&gt;"",$A182&lt;&gt;"TOTAL"),IF(AND('[10]PDI_OTRAS SITUACIONES ADMINISTR'!$BC180&lt;&gt;"",'[10]PDI_OTRAS SITUACIONES ADMINISTR'!$BC180&lt;&gt;0),'[10]PDI_OTRAS SITUACIONES ADMINISTR'!$BC180,""),IF($A182="TOTAL",SUM(INDIRECT("AG4:AG"&amp;ROW()-1)),""))</f>
        <v/>
      </c>
      <c r="AH182" s="6" t="str">
        <f t="shared" ca="1" si="48"/>
        <v/>
      </c>
      <c r="AI182" s="6" t="str">
        <f ca="1">IF(AND($A182&lt;&gt;"",$A182&lt;&gt;"TOTAL"),IF(AND('[10]PDI_OTRAS SITUACIONES ADMINISTR'!$BF180&lt;&gt;"",'[10]PDI_OTRAS SITUACIONES ADMINISTR'!$BF180&lt;&gt;0),'[10]PDI_OTRAS SITUACIONES ADMINISTR'!$BF180,""),IF($A182="TOTAL",SUM(INDIRECT("AI4:AI"&amp;ROW()-1)),""))</f>
        <v/>
      </c>
      <c r="AJ182" s="6" t="str">
        <f ca="1">IF(AND($A182&lt;&gt;"",$A182&lt;&gt;"TOTAL"),IF(AND('[10]PDI_OTRAS SITUACIONES ADMINISTR'!$BH180&lt;&gt;"",'[10]PDI_OTRAS SITUACIONES ADMINISTR'!$BH180&lt;&gt;0),'[10]PDI_OTRAS SITUACIONES ADMINISTR'!$BH180,""),IF($A182="TOTAL",SUM(INDIRECT("AJ4:AJ"&amp;ROW()-1)),""))</f>
        <v/>
      </c>
      <c r="AK182" s="6" t="str">
        <f t="shared" ca="1" si="49"/>
        <v/>
      </c>
      <c r="AL182" s="6" t="str">
        <f ca="1">IF(AND($A182&lt;&gt;"",$A182&lt;&gt;"TOTAL"),IF(AND('[10]PDI_OTRAS SITUACIONES ADMINISTR'!$BK180&lt;&gt;"",'[10]PDI_OTRAS SITUACIONES ADMINISTR'!$BK180&lt;&gt;0),'[10]PDI_OTRAS SITUACIONES ADMINISTR'!$BK180,""),IF($A182="TOTAL",SUM(INDIRECT("AL4:AL"&amp;ROW()-1)),""))</f>
        <v/>
      </c>
      <c r="AM182" s="6" t="str">
        <f ca="1">IF(AND($A182&lt;&gt;"",$A182&lt;&gt;"TOTAL"),IF(AND('[10]PDI_OTRAS SITUACIONES ADMINISTR'!$BM180&lt;&gt;"",'[10]PDI_OTRAS SITUACIONES ADMINISTR'!$BM180&lt;&gt;0),'[10]PDI_OTRAS SITUACIONES ADMINISTR'!$BM180,""),IF($A182="TOTAL",SUM(INDIRECT("AM4:AM"&amp;ROW()-1)),""))</f>
        <v/>
      </c>
      <c r="AN182" s="6" t="str">
        <f t="shared" ca="1" si="50"/>
        <v/>
      </c>
      <c r="AO182" s="6" t="str">
        <f ca="1">IF(AND($A182&lt;&gt;"",$A182&lt;&gt;"TOTAL"),IF(AND('[10]PDI_OTRAS SITUACIONES ADMINISTR'!$BP180&lt;&gt;"",'[10]PDI_OTRAS SITUACIONES ADMINISTR'!$BP180&lt;&gt;0),'[10]PDI_OTRAS SITUACIONES ADMINISTR'!$BP180,""),IF($A182="TOTAL",SUM(INDIRECT("AO4:AO"&amp;ROW()-1)),""))</f>
        <v/>
      </c>
      <c r="AP182" s="6" t="str">
        <f ca="1">IF(AND($A182&lt;&gt;"",$A182&lt;&gt;"TOTAL"),IF(AND('[10]PDI_OTRAS SITUACIONES ADMINISTR'!$BR180&lt;&gt;"",'[10]PDI_OTRAS SITUACIONES ADMINISTR'!$BR180&lt;&gt;0),'[10]PDI_OTRAS SITUACIONES ADMINISTR'!$BR180,""),IF($A182="TOTAL",SUM(INDIRECT("AP4:AP"&amp;ROW()-1)),""))</f>
        <v/>
      </c>
      <c r="AQ182" s="6" t="str">
        <f t="shared" ca="1" si="51"/>
        <v/>
      </c>
      <c r="AR182" s="6" t="str">
        <f ca="1">IF(AND($A182&lt;&gt;"",$A182&lt;&gt;"TOTAL"),IF(AND('[10]PDI_OTRAS SITUACIONES ADMINISTR'!$BU180&lt;&gt;"",'[10]PDI_OTRAS SITUACIONES ADMINISTR'!$BU180&lt;&gt;0),'[10]PDI_OTRAS SITUACIONES ADMINISTR'!$BU180,""),IF($A182="TOTAL",SUM(INDIRECT("AR4:AR"&amp;ROW()-1)),""))</f>
        <v/>
      </c>
      <c r="AS182" s="6" t="str">
        <f ca="1">IF(AND($A182&lt;&gt;"",$A182&lt;&gt;"TOTAL"),IF(AND('[10]PDI_OTRAS SITUACIONES ADMINISTR'!$BW180&lt;&gt;"",'[10]PDI_OTRAS SITUACIONES ADMINISTR'!$BW180&lt;&gt;0),'[10]PDI_OTRAS SITUACIONES ADMINISTR'!$BW180,""),IF($A182="TOTAL",SUM(INDIRECT("AS4:AS"&amp;ROW()-1)),""))</f>
        <v/>
      </c>
      <c r="AT182" s="6" t="str">
        <f t="shared" ca="1" si="52"/>
        <v/>
      </c>
      <c r="AU182" s="6" t="str">
        <f ca="1">IF(AND($A182&lt;&gt;"",$A182&lt;&gt;"TOTAL"),IF(AND('[10]PDI_OTRAS SITUACIONES ADMINISTR'!$BZ180&lt;&gt;"",'[10]PDI_OTRAS SITUACIONES ADMINISTR'!$BZ180&lt;&gt;0),'[10]PDI_OTRAS SITUACIONES ADMINISTR'!$BZ180,""),IF($A182="TOTAL",SUM(INDIRECT("AU4:AU"&amp;ROW()-1)),""))</f>
        <v/>
      </c>
      <c r="AV182" s="6" t="str">
        <f ca="1">IF(AND($A182&lt;&gt;"",$A182&lt;&gt;"TOTAL"),IF(AND('[10]PDI_OTRAS SITUACIONES ADMINISTR'!$CB180&lt;&gt;"",'[10]PDI_OTRAS SITUACIONES ADMINISTR'!$CB180&lt;&gt;0),'[10]PDI_OTRAS SITUACIONES ADMINISTR'!$CB180,""),IF($A182="TOTAL",SUM(INDIRECT("AV4:AV"&amp;ROW()-1)),""))</f>
        <v/>
      </c>
      <c r="AW182" s="6" t="str">
        <f t="shared" ca="1" si="53"/>
        <v/>
      </c>
      <c r="AX182" s="6" t="str">
        <f ca="1">IF(AND($A182&lt;&gt;"",$A182&lt;&gt;"TOTAL"),IF(AND('[10]PDI_OTRAS SITUACIONES ADMINISTR'!$CE180&lt;&gt;"",'[10]PDI_OTRAS SITUACIONES ADMINISTR'!$CE180&lt;&gt;0),'[10]PDI_OTRAS SITUACIONES ADMINISTR'!$CE180,""),IF($A182="TOTAL",SUM(INDIRECT("AX4:AX"&amp;ROW()-1)),""))</f>
        <v/>
      </c>
      <c r="AY182" s="6" t="str">
        <f ca="1">IF(AND($A182&lt;&gt;"",$A182&lt;&gt;"TOTAL"),IF(AND('[10]PDI_OTRAS SITUACIONES ADMINISTR'!$CG180&lt;&gt;"",'[10]PDI_OTRAS SITUACIONES ADMINISTR'!$CG180&lt;&gt;0),'[10]PDI_OTRAS SITUACIONES ADMINISTR'!$CG180,""),IF($A182="TOTAL",SUM(INDIRECT("AY4:AY"&amp;ROW()-1)),""))</f>
        <v/>
      </c>
      <c r="AZ182" s="6" t="str">
        <f t="shared" ca="1" si="54"/>
        <v/>
      </c>
      <c r="BA182" s="6" t="str">
        <f ca="1">IF(AND($A182&lt;&gt;"",$A182&lt;&gt;"TOTAL"),IF(AND('[10]PDI_OTRAS SITUACIONES ADMINISTR'!$CJ180&lt;&gt;"",'[10]PDI_OTRAS SITUACIONES ADMINISTR'!$CJ180&lt;&gt;0),'[10]PDI_OTRAS SITUACIONES ADMINISTR'!$CJ180,""),IF($A182="TOTAL",SUM(INDIRECT("BA4:BA"&amp;ROW()-1)),""))</f>
        <v/>
      </c>
      <c r="BB182" s="6" t="str">
        <f ca="1">IF(AND($A182&lt;&gt;"",$A182&lt;&gt;"TOTAL"),IF(AND('[10]PDI_OTRAS SITUACIONES ADMINISTR'!$CL180&lt;&gt;"",'[10]PDI_OTRAS SITUACIONES ADMINISTR'!$CL180&lt;&gt;0),'[10]PDI_OTRAS SITUACIONES ADMINISTR'!$CL180,""),IF($A182="TOTAL",SUM(INDIRECT("BB4:BB"&amp;ROW()-1)),""))</f>
        <v/>
      </c>
      <c r="BC182" s="6" t="str">
        <f t="shared" ca="1" si="55"/>
        <v/>
      </c>
      <c r="BD182" s="6" t="str">
        <f ca="1">IF(AND($A182&lt;&gt;"",$A182&lt;&gt;"TOTAL"),IF(AND('[10]PDI_OTRAS SITUACIONES ADMINISTR'!$CO180&lt;&gt;"",'[10]PDI_OTRAS SITUACIONES ADMINISTR'!$CO180&lt;&gt;0),'[10]PDI_OTRAS SITUACIONES ADMINISTR'!$CO180,""),IF($A182="TOTAL",SUM(INDIRECT("BD4:BD"&amp;ROW()-1)),""))</f>
        <v/>
      </c>
      <c r="BE182" s="6" t="str">
        <f ca="1">IF(AND($A182&lt;&gt;"",$A182&lt;&gt;"TOTAL"),IF(AND('[10]PDI_OTRAS SITUACIONES ADMINISTR'!$CQ180&lt;&gt;"",'[10]PDI_OTRAS SITUACIONES ADMINISTR'!$CQ180&lt;&gt;0),'[10]PDI_OTRAS SITUACIONES ADMINISTR'!$CQ180,""),IF($A182="TOTAL",SUM(INDIRECT("BE4:BE"&amp;ROW()-1)),""))</f>
        <v/>
      </c>
      <c r="BF182" s="6" t="str">
        <f t="shared" ca="1" si="56"/>
        <v/>
      </c>
    </row>
    <row r="183" spans="1:58" x14ac:dyDescent="0.2">
      <c r="A183" s="19" t="str">
        <f>IF('[10]PDI_OTRAS SITUACIONES ADMINISTR'!$B181&lt;&gt;"",'[10]PDI_OTRAS SITUACIONES ADMINISTR'!$B181,IF(AND('[10]PDI_OTRAS SITUACIONES ADMINISTR'!$B181="",'[10]PDI_OTRAS SITUACIONES ADMINISTR'!$B182="",'[10]PDI_OTRAS SITUACIONES ADMINISTR'!$B180=""),"","TOTAL"))</f>
        <v/>
      </c>
      <c r="B183" s="6" t="str">
        <f ca="1">IF(AND($A183&lt;&gt;"",$A183&lt;&gt;"TOTAL"),IF(AND('[10]PDI_OTRAS SITUACIONES ADMINISTR'!$C181&lt;&gt;"",'[10]PDI_OTRAS SITUACIONES ADMINISTR'!$C181&lt;&gt;0),'[10]PDI_OTRAS SITUACIONES ADMINISTR'!$C181,""),IF($A183="TOTAL",SUM(INDIRECT("B4:B"&amp;ROW()-1)),""))</f>
        <v/>
      </c>
      <c r="C183" s="6" t="str">
        <f ca="1">IF(AND($A183&lt;&gt;"",$A183&lt;&gt;"TOTAL"),IF(AND('[10]PDI_OTRAS SITUACIONES ADMINISTR'!$E181&lt;&gt;"",'[10]PDI_OTRAS SITUACIONES ADMINISTR'!$E181&lt;&gt;0),'[10]PDI_OTRAS SITUACIONES ADMINISTR'!$E181,""),IF($A183="TOTAL",SUM(INDIRECT("C4:C"&amp;ROW()-1)),""))</f>
        <v/>
      </c>
      <c r="D183" s="6" t="str">
        <f t="shared" ca="1" si="38"/>
        <v/>
      </c>
      <c r="E183" s="6" t="str">
        <f ca="1">IF(AND($A183&lt;&gt;"",$A183&lt;&gt;"TOTAL"),IF(AND('[10]PDI_OTRAS SITUACIONES ADMINISTR'!$H181&lt;&gt;"",'[10]PDI_OTRAS SITUACIONES ADMINISTR'!$H181&lt;&gt;0),'[10]PDI_OTRAS SITUACIONES ADMINISTR'!$H181,""),IF($A183="TOTAL",SUM(INDIRECT("E4:E"&amp;ROW()-1)),""))</f>
        <v/>
      </c>
      <c r="F183" s="6" t="str">
        <f ca="1">IF(AND($A183&lt;&gt;"",$A183&lt;&gt;"TOTAL"),IF(AND('[10]PDI_OTRAS SITUACIONES ADMINISTR'!$J181&lt;&gt;"",'[10]PDI_OTRAS SITUACIONES ADMINISTR'!$J181&lt;&gt;0),'[10]PDI_OTRAS SITUACIONES ADMINISTR'!$J181,""),IF($A183="TOTAL",SUM(INDIRECT("F4:F"&amp;ROW()-1)),""))</f>
        <v/>
      </c>
      <c r="G183" s="6" t="str">
        <f t="shared" ca="1" si="39"/>
        <v/>
      </c>
      <c r="H183" s="6" t="str">
        <f ca="1">IF(AND($A183&lt;&gt;"",$A183&lt;&gt;"TOTAL"),IF(AND('[10]PDI_OTRAS SITUACIONES ADMINISTR'!$M181&lt;&gt;"",'[10]PDI_OTRAS SITUACIONES ADMINISTR'!$M181&lt;&gt;0),'[10]PDI_OTRAS SITUACIONES ADMINISTR'!$M181,""),IF($A183="TOTAL",SUM(INDIRECT("H4:H"&amp;ROW()-1)),""))</f>
        <v/>
      </c>
      <c r="I183" s="6" t="str">
        <f ca="1">IF(AND($A183&lt;&gt;"",$A183&lt;&gt;"TOTAL"),IF(AND('[10]PDI_OTRAS SITUACIONES ADMINISTR'!$O181&lt;&gt;"",'[10]PDI_OTRAS SITUACIONES ADMINISTR'!$O181&lt;&gt;0),'[10]PDI_OTRAS SITUACIONES ADMINISTR'!$O181,""),IF($A183="TOTAL",SUM(INDIRECT("I4:I"&amp;ROW()-1)),""))</f>
        <v/>
      </c>
      <c r="J183" s="6" t="str">
        <f t="shared" ca="1" si="40"/>
        <v/>
      </c>
      <c r="K183" s="6" t="str">
        <f ca="1">IF(AND($A183&lt;&gt;"",$A183&lt;&gt;"TOTAL"),IF(AND('[10]PDI_OTRAS SITUACIONES ADMINISTR'!$R181&lt;&gt;"",'[10]PDI_OTRAS SITUACIONES ADMINISTR'!$R181&lt;&gt;0),'[10]PDI_OTRAS SITUACIONES ADMINISTR'!$R181,""),IF($A183="TOTAL",SUM(INDIRECT("K4:K"&amp;ROW()-1)),""))</f>
        <v/>
      </c>
      <c r="L183" s="6" t="str">
        <f ca="1">IF(AND($A183&lt;&gt;"",$A183&lt;&gt;"TOTAL"),IF(AND('[10]PDI_OTRAS SITUACIONES ADMINISTR'!$T181&lt;&gt;"",'[10]PDI_OTRAS SITUACIONES ADMINISTR'!$T181&lt;&gt;0),'[10]PDI_OTRAS SITUACIONES ADMINISTR'!$T181,""),IF($A183="TOTAL",SUM(INDIRECT("L4:L"&amp;ROW()-1)),""))</f>
        <v/>
      </c>
      <c r="M183" s="6" t="str">
        <f t="shared" ca="1" si="41"/>
        <v/>
      </c>
      <c r="N183" s="6" t="str">
        <f ca="1">IF(AND($A183&lt;&gt;"",$A183&lt;&gt;"TOTAL"),IF(AND('[10]PDI_OTRAS SITUACIONES ADMINISTR'!$W181&lt;&gt;"",'[10]PDI_OTRAS SITUACIONES ADMINISTR'!$W181&lt;&gt;0),'[10]PDI_OTRAS SITUACIONES ADMINISTR'!$W181,""),IF($A183="TOTAL",SUM(INDIRECT("N4:N"&amp;ROW()-1)),""))</f>
        <v/>
      </c>
      <c r="O183" s="6" t="str">
        <f ca="1">IF(AND($A183&lt;&gt;"",$A183&lt;&gt;"TOTAL"),IF(AND('[10]PDI_OTRAS SITUACIONES ADMINISTR'!$Y181&lt;&gt;"",'[10]PDI_OTRAS SITUACIONES ADMINISTR'!$Y181&lt;&gt;0),'[10]PDI_OTRAS SITUACIONES ADMINISTR'!$Y181,""),IF($A183="TOTAL",SUM(INDIRECT("O4:O"&amp;ROW()-1)),""))</f>
        <v/>
      </c>
      <c r="P183" s="6" t="str">
        <f t="shared" ca="1" si="42"/>
        <v/>
      </c>
      <c r="Q183" s="6" t="str">
        <f ca="1">IF(AND($A183&lt;&gt;"",$A183&lt;&gt;"TOTAL"),IF(AND('[10]PDI_OTRAS SITUACIONES ADMINISTR'!$AB181&lt;&gt;"",'[10]PDI_OTRAS SITUACIONES ADMINISTR'!$AB181&lt;&gt;0),'[10]PDI_OTRAS SITUACIONES ADMINISTR'!$AB181,""),IF($A183="TOTAL",SUM(INDIRECT("Q4:Q"&amp;ROW()-1)),""))</f>
        <v/>
      </c>
      <c r="R183" s="6" t="str">
        <f ca="1">IF(AND($A183&lt;&gt;"",$A183&lt;&gt;"TOTAL"),IF(AND('[10]PDI_OTRAS SITUACIONES ADMINISTR'!$AD181&lt;&gt;"",'[10]PDI_OTRAS SITUACIONES ADMINISTR'!$AD181&lt;&gt;0),'[10]PDI_OTRAS SITUACIONES ADMINISTR'!$AD181,""),IF($A183="TOTAL",SUM(INDIRECT("R4:R"&amp;ROW()-1)),""))</f>
        <v/>
      </c>
      <c r="S183" s="6" t="str">
        <f t="shared" ca="1" si="43"/>
        <v/>
      </c>
      <c r="T183" s="6" t="str">
        <f ca="1">IF(AND($A183&lt;&gt;"",$A183&lt;&gt;"TOTAL"),IF(AND('[10]PDI_OTRAS SITUACIONES ADMINISTR'!$AG181&lt;&gt;"",'[10]PDI_OTRAS SITUACIONES ADMINISTR'!$AG181&lt;&gt;0),'[10]PDI_OTRAS SITUACIONES ADMINISTR'!$AG181,""),IF($A183="TOTAL",SUM(INDIRECT("T4:T"&amp;ROW()-1)),""))</f>
        <v/>
      </c>
      <c r="U183" s="6" t="str">
        <f ca="1">IF(AND($A183&lt;&gt;"",$A183&lt;&gt;"TOTAL"),IF(AND('[10]PDI_OTRAS SITUACIONES ADMINISTR'!$AI181&lt;&gt;"",'[10]PDI_OTRAS SITUACIONES ADMINISTR'!$AI181&lt;&gt;0),'[10]PDI_OTRAS SITUACIONES ADMINISTR'!$AI181,""),IF($A183="TOTAL",SUM(INDIRECT("U4:U"&amp;ROW()-1)),""))</f>
        <v/>
      </c>
      <c r="V183" s="6" t="str">
        <f t="shared" ca="1" si="44"/>
        <v/>
      </c>
      <c r="W183" s="6" t="str">
        <f ca="1">IF(AND($A183&lt;&gt;"",$A183&lt;&gt;"TOTAL"),IF(AND('[10]PDI_OTRAS SITUACIONES ADMINISTR'!$AL181&lt;&gt;"",'[10]PDI_OTRAS SITUACIONES ADMINISTR'!$AL181&lt;&gt;0),'[10]PDI_OTRAS SITUACIONES ADMINISTR'!$AL181,""),IF($A183="TOTAL",SUM(INDIRECT("W4:W"&amp;ROW()-1)),""))</f>
        <v/>
      </c>
      <c r="X183" s="6" t="str">
        <f ca="1">IF(AND($A183&lt;&gt;"",$A183&lt;&gt;"TOTAL"),IF(AND('[10]PDI_OTRAS SITUACIONES ADMINISTR'!$AN181&lt;&gt;"",'[10]PDI_OTRAS SITUACIONES ADMINISTR'!$AN181&lt;&gt;0),'[10]PDI_OTRAS SITUACIONES ADMINISTR'!$AN181,""),IF($A183="TOTAL",SUM(INDIRECT("X4:X"&amp;ROW()-1)),""))</f>
        <v/>
      </c>
      <c r="Y183" s="6" t="str">
        <f t="shared" ca="1" si="45"/>
        <v/>
      </c>
      <c r="Z183" s="6" t="str">
        <f ca="1">IF(AND($A183&lt;&gt;"",$A183&lt;&gt;"TOTAL"),IF(AND('[10]PDI_OTRAS SITUACIONES ADMINISTR'!$AQ181&lt;&gt;"",'[10]PDI_OTRAS SITUACIONES ADMINISTR'!$AQ181&lt;&gt;0),'[10]PDI_OTRAS SITUACIONES ADMINISTR'!$AQ181,""),IF($A183="TOTAL",SUM(INDIRECT("Z4:Z"&amp;ROW()-1)),""))</f>
        <v/>
      </c>
      <c r="AA183" s="6" t="str">
        <f ca="1">IF(AND($A183&lt;&gt;"",$A183&lt;&gt;"TOTAL"),IF(AND('[10]PDI_OTRAS SITUACIONES ADMINISTR'!$AS181&lt;&gt;"",'[10]PDI_OTRAS SITUACIONES ADMINISTR'!$AS181&lt;&gt;0),'[10]PDI_OTRAS SITUACIONES ADMINISTR'!$AS181,""),IF($A183="TOTAL",SUM(INDIRECT("AA4:AA"&amp;ROW()-1)),""))</f>
        <v/>
      </c>
      <c r="AB183" s="6" t="str">
        <f t="shared" ca="1" si="46"/>
        <v/>
      </c>
      <c r="AC183" s="6" t="str">
        <f ca="1">IF(AND($A183&lt;&gt;"",$A183&lt;&gt;"TOTAL"),IF(AND('[10]PDI_OTRAS SITUACIONES ADMINISTR'!$AV181&lt;&gt;"",'[10]PDI_OTRAS SITUACIONES ADMINISTR'!$AV181&lt;&gt;0),'[10]PDI_OTRAS SITUACIONES ADMINISTR'!$AV181,""),IF($A183="TOTAL",SUM(INDIRECT("AC4:AC"&amp;ROW()-1)),""))</f>
        <v/>
      </c>
      <c r="AD183" s="6" t="str">
        <f ca="1">IF(AND($A183&lt;&gt;"",$A183&lt;&gt;"TOTAL"),IF(AND('[10]PDI_OTRAS SITUACIONES ADMINISTR'!$AX181&lt;&gt;"",'[10]PDI_OTRAS SITUACIONES ADMINISTR'!$AX181&lt;&gt;0),'[10]PDI_OTRAS SITUACIONES ADMINISTR'!$AX181,""),IF($A183="TOTAL",SUM(INDIRECT("AD4:AD"&amp;ROW()-1)),""))</f>
        <v/>
      </c>
      <c r="AE183" s="6" t="str">
        <f t="shared" ca="1" si="47"/>
        <v/>
      </c>
      <c r="AF183" s="6" t="str">
        <f ca="1">IF(AND($A183&lt;&gt;"",$A183&lt;&gt;"TOTAL"),IF(AND('[10]PDI_OTRAS SITUACIONES ADMINISTR'!$BA181&lt;&gt;"",'[10]PDI_OTRAS SITUACIONES ADMINISTR'!$BA181&lt;&gt;0),'[10]PDI_OTRAS SITUACIONES ADMINISTR'!$BA181,""),IF($A183="TOTAL",SUM(INDIRECT("AF4:AF"&amp;ROW()-1)),""))</f>
        <v/>
      </c>
      <c r="AG183" s="6" t="str">
        <f ca="1">IF(AND($A183&lt;&gt;"",$A183&lt;&gt;"TOTAL"),IF(AND('[10]PDI_OTRAS SITUACIONES ADMINISTR'!$BC181&lt;&gt;"",'[10]PDI_OTRAS SITUACIONES ADMINISTR'!$BC181&lt;&gt;0),'[10]PDI_OTRAS SITUACIONES ADMINISTR'!$BC181,""),IF($A183="TOTAL",SUM(INDIRECT("AG4:AG"&amp;ROW()-1)),""))</f>
        <v/>
      </c>
      <c r="AH183" s="6" t="str">
        <f t="shared" ca="1" si="48"/>
        <v/>
      </c>
      <c r="AI183" s="6" t="str">
        <f ca="1">IF(AND($A183&lt;&gt;"",$A183&lt;&gt;"TOTAL"),IF(AND('[10]PDI_OTRAS SITUACIONES ADMINISTR'!$BF181&lt;&gt;"",'[10]PDI_OTRAS SITUACIONES ADMINISTR'!$BF181&lt;&gt;0),'[10]PDI_OTRAS SITUACIONES ADMINISTR'!$BF181,""),IF($A183="TOTAL",SUM(INDIRECT("AI4:AI"&amp;ROW()-1)),""))</f>
        <v/>
      </c>
      <c r="AJ183" s="6" t="str">
        <f ca="1">IF(AND($A183&lt;&gt;"",$A183&lt;&gt;"TOTAL"),IF(AND('[10]PDI_OTRAS SITUACIONES ADMINISTR'!$BH181&lt;&gt;"",'[10]PDI_OTRAS SITUACIONES ADMINISTR'!$BH181&lt;&gt;0),'[10]PDI_OTRAS SITUACIONES ADMINISTR'!$BH181,""),IF($A183="TOTAL",SUM(INDIRECT("AJ4:AJ"&amp;ROW()-1)),""))</f>
        <v/>
      </c>
      <c r="AK183" s="6" t="str">
        <f t="shared" ca="1" si="49"/>
        <v/>
      </c>
      <c r="AL183" s="6" t="str">
        <f ca="1">IF(AND($A183&lt;&gt;"",$A183&lt;&gt;"TOTAL"),IF(AND('[10]PDI_OTRAS SITUACIONES ADMINISTR'!$BK181&lt;&gt;"",'[10]PDI_OTRAS SITUACIONES ADMINISTR'!$BK181&lt;&gt;0),'[10]PDI_OTRAS SITUACIONES ADMINISTR'!$BK181,""),IF($A183="TOTAL",SUM(INDIRECT("AL4:AL"&amp;ROW()-1)),""))</f>
        <v/>
      </c>
      <c r="AM183" s="6" t="str">
        <f ca="1">IF(AND($A183&lt;&gt;"",$A183&lt;&gt;"TOTAL"),IF(AND('[10]PDI_OTRAS SITUACIONES ADMINISTR'!$BM181&lt;&gt;"",'[10]PDI_OTRAS SITUACIONES ADMINISTR'!$BM181&lt;&gt;0),'[10]PDI_OTRAS SITUACIONES ADMINISTR'!$BM181,""),IF($A183="TOTAL",SUM(INDIRECT("AM4:AM"&amp;ROW()-1)),""))</f>
        <v/>
      </c>
      <c r="AN183" s="6" t="str">
        <f t="shared" ca="1" si="50"/>
        <v/>
      </c>
      <c r="AO183" s="6" t="str">
        <f ca="1">IF(AND($A183&lt;&gt;"",$A183&lt;&gt;"TOTAL"),IF(AND('[10]PDI_OTRAS SITUACIONES ADMINISTR'!$BP181&lt;&gt;"",'[10]PDI_OTRAS SITUACIONES ADMINISTR'!$BP181&lt;&gt;0),'[10]PDI_OTRAS SITUACIONES ADMINISTR'!$BP181,""),IF($A183="TOTAL",SUM(INDIRECT("AO4:AO"&amp;ROW()-1)),""))</f>
        <v/>
      </c>
      <c r="AP183" s="6" t="str">
        <f ca="1">IF(AND($A183&lt;&gt;"",$A183&lt;&gt;"TOTAL"),IF(AND('[10]PDI_OTRAS SITUACIONES ADMINISTR'!$BR181&lt;&gt;"",'[10]PDI_OTRAS SITUACIONES ADMINISTR'!$BR181&lt;&gt;0),'[10]PDI_OTRAS SITUACIONES ADMINISTR'!$BR181,""),IF($A183="TOTAL",SUM(INDIRECT("AP4:AP"&amp;ROW()-1)),""))</f>
        <v/>
      </c>
      <c r="AQ183" s="6" t="str">
        <f t="shared" ca="1" si="51"/>
        <v/>
      </c>
      <c r="AR183" s="6" t="str">
        <f ca="1">IF(AND($A183&lt;&gt;"",$A183&lt;&gt;"TOTAL"),IF(AND('[10]PDI_OTRAS SITUACIONES ADMINISTR'!$BU181&lt;&gt;"",'[10]PDI_OTRAS SITUACIONES ADMINISTR'!$BU181&lt;&gt;0),'[10]PDI_OTRAS SITUACIONES ADMINISTR'!$BU181,""),IF($A183="TOTAL",SUM(INDIRECT("AR4:AR"&amp;ROW()-1)),""))</f>
        <v/>
      </c>
      <c r="AS183" s="6" t="str">
        <f ca="1">IF(AND($A183&lt;&gt;"",$A183&lt;&gt;"TOTAL"),IF(AND('[10]PDI_OTRAS SITUACIONES ADMINISTR'!$BW181&lt;&gt;"",'[10]PDI_OTRAS SITUACIONES ADMINISTR'!$BW181&lt;&gt;0),'[10]PDI_OTRAS SITUACIONES ADMINISTR'!$BW181,""),IF($A183="TOTAL",SUM(INDIRECT("AS4:AS"&amp;ROW()-1)),""))</f>
        <v/>
      </c>
      <c r="AT183" s="6" t="str">
        <f t="shared" ca="1" si="52"/>
        <v/>
      </c>
      <c r="AU183" s="6" t="str">
        <f ca="1">IF(AND($A183&lt;&gt;"",$A183&lt;&gt;"TOTAL"),IF(AND('[10]PDI_OTRAS SITUACIONES ADMINISTR'!$BZ181&lt;&gt;"",'[10]PDI_OTRAS SITUACIONES ADMINISTR'!$BZ181&lt;&gt;0),'[10]PDI_OTRAS SITUACIONES ADMINISTR'!$BZ181,""),IF($A183="TOTAL",SUM(INDIRECT("AU4:AU"&amp;ROW()-1)),""))</f>
        <v/>
      </c>
      <c r="AV183" s="6" t="str">
        <f ca="1">IF(AND($A183&lt;&gt;"",$A183&lt;&gt;"TOTAL"),IF(AND('[10]PDI_OTRAS SITUACIONES ADMINISTR'!$CB181&lt;&gt;"",'[10]PDI_OTRAS SITUACIONES ADMINISTR'!$CB181&lt;&gt;0),'[10]PDI_OTRAS SITUACIONES ADMINISTR'!$CB181,""),IF($A183="TOTAL",SUM(INDIRECT("AV4:AV"&amp;ROW()-1)),""))</f>
        <v/>
      </c>
      <c r="AW183" s="6" t="str">
        <f t="shared" ca="1" si="53"/>
        <v/>
      </c>
      <c r="AX183" s="6" t="str">
        <f ca="1">IF(AND($A183&lt;&gt;"",$A183&lt;&gt;"TOTAL"),IF(AND('[10]PDI_OTRAS SITUACIONES ADMINISTR'!$CE181&lt;&gt;"",'[10]PDI_OTRAS SITUACIONES ADMINISTR'!$CE181&lt;&gt;0),'[10]PDI_OTRAS SITUACIONES ADMINISTR'!$CE181,""),IF($A183="TOTAL",SUM(INDIRECT("AX4:AX"&amp;ROW()-1)),""))</f>
        <v/>
      </c>
      <c r="AY183" s="6" t="str">
        <f ca="1">IF(AND($A183&lt;&gt;"",$A183&lt;&gt;"TOTAL"),IF(AND('[10]PDI_OTRAS SITUACIONES ADMINISTR'!$CG181&lt;&gt;"",'[10]PDI_OTRAS SITUACIONES ADMINISTR'!$CG181&lt;&gt;0),'[10]PDI_OTRAS SITUACIONES ADMINISTR'!$CG181,""),IF($A183="TOTAL",SUM(INDIRECT("AY4:AY"&amp;ROW()-1)),""))</f>
        <v/>
      </c>
      <c r="AZ183" s="6" t="str">
        <f t="shared" ca="1" si="54"/>
        <v/>
      </c>
      <c r="BA183" s="6" t="str">
        <f ca="1">IF(AND($A183&lt;&gt;"",$A183&lt;&gt;"TOTAL"),IF(AND('[10]PDI_OTRAS SITUACIONES ADMINISTR'!$CJ181&lt;&gt;"",'[10]PDI_OTRAS SITUACIONES ADMINISTR'!$CJ181&lt;&gt;0),'[10]PDI_OTRAS SITUACIONES ADMINISTR'!$CJ181,""),IF($A183="TOTAL",SUM(INDIRECT("BA4:BA"&amp;ROW()-1)),""))</f>
        <v/>
      </c>
      <c r="BB183" s="6" t="str">
        <f ca="1">IF(AND($A183&lt;&gt;"",$A183&lt;&gt;"TOTAL"),IF(AND('[10]PDI_OTRAS SITUACIONES ADMINISTR'!$CL181&lt;&gt;"",'[10]PDI_OTRAS SITUACIONES ADMINISTR'!$CL181&lt;&gt;0),'[10]PDI_OTRAS SITUACIONES ADMINISTR'!$CL181,""),IF($A183="TOTAL",SUM(INDIRECT("BB4:BB"&amp;ROW()-1)),""))</f>
        <v/>
      </c>
      <c r="BC183" s="6" t="str">
        <f t="shared" ca="1" si="55"/>
        <v/>
      </c>
      <c r="BD183" s="6" t="str">
        <f ca="1">IF(AND($A183&lt;&gt;"",$A183&lt;&gt;"TOTAL"),IF(AND('[10]PDI_OTRAS SITUACIONES ADMINISTR'!$CO181&lt;&gt;"",'[10]PDI_OTRAS SITUACIONES ADMINISTR'!$CO181&lt;&gt;0),'[10]PDI_OTRAS SITUACIONES ADMINISTR'!$CO181,""),IF($A183="TOTAL",SUM(INDIRECT("BD4:BD"&amp;ROW()-1)),""))</f>
        <v/>
      </c>
      <c r="BE183" s="6" t="str">
        <f ca="1">IF(AND($A183&lt;&gt;"",$A183&lt;&gt;"TOTAL"),IF(AND('[10]PDI_OTRAS SITUACIONES ADMINISTR'!$CQ181&lt;&gt;"",'[10]PDI_OTRAS SITUACIONES ADMINISTR'!$CQ181&lt;&gt;0),'[10]PDI_OTRAS SITUACIONES ADMINISTR'!$CQ181,""),IF($A183="TOTAL",SUM(INDIRECT("BE4:BE"&amp;ROW()-1)),""))</f>
        <v/>
      </c>
      <c r="BF183" s="6" t="str">
        <f t="shared" ca="1" si="56"/>
        <v/>
      </c>
    </row>
    <row r="184" spans="1:58" x14ac:dyDescent="0.2">
      <c r="A184" s="19" t="str">
        <f>IF('[10]PDI_OTRAS SITUACIONES ADMINISTR'!$B182&lt;&gt;"",'[10]PDI_OTRAS SITUACIONES ADMINISTR'!$B182,IF(AND('[10]PDI_OTRAS SITUACIONES ADMINISTR'!$B182="",'[10]PDI_OTRAS SITUACIONES ADMINISTR'!$B183="",'[10]PDI_OTRAS SITUACIONES ADMINISTR'!$B181=""),"","TOTAL"))</f>
        <v/>
      </c>
      <c r="B184" s="6" t="str">
        <f ca="1">IF(AND($A184&lt;&gt;"",$A184&lt;&gt;"TOTAL"),IF(AND('[10]PDI_OTRAS SITUACIONES ADMINISTR'!$C182&lt;&gt;"",'[10]PDI_OTRAS SITUACIONES ADMINISTR'!$C182&lt;&gt;0),'[10]PDI_OTRAS SITUACIONES ADMINISTR'!$C182,""),IF($A184="TOTAL",SUM(INDIRECT("B4:B"&amp;ROW()-1)),""))</f>
        <v/>
      </c>
      <c r="C184" s="6" t="str">
        <f ca="1">IF(AND($A184&lt;&gt;"",$A184&lt;&gt;"TOTAL"),IF(AND('[10]PDI_OTRAS SITUACIONES ADMINISTR'!$E182&lt;&gt;"",'[10]PDI_OTRAS SITUACIONES ADMINISTR'!$E182&lt;&gt;0),'[10]PDI_OTRAS SITUACIONES ADMINISTR'!$E182,""),IF($A184="TOTAL",SUM(INDIRECT("C4:C"&amp;ROW()-1)),""))</f>
        <v/>
      </c>
      <c r="D184" s="6" t="str">
        <f t="shared" ca="1" si="38"/>
        <v/>
      </c>
      <c r="E184" s="6" t="str">
        <f ca="1">IF(AND($A184&lt;&gt;"",$A184&lt;&gt;"TOTAL"),IF(AND('[10]PDI_OTRAS SITUACIONES ADMINISTR'!$H182&lt;&gt;"",'[10]PDI_OTRAS SITUACIONES ADMINISTR'!$H182&lt;&gt;0),'[10]PDI_OTRAS SITUACIONES ADMINISTR'!$H182,""),IF($A184="TOTAL",SUM(INDIRECT("E4:E"&amp;ROW()-1)),""))</f>
        <v/>
      </c>
      <c r="F184" s="6" t="str">
        <f ca="1">IF(AND($A184&lt;&gt;"",$A184&lt;&gt;"TOTAL"),IF(AND('[10]PDI_OTRAS SITUACIONES ADMINISTR'!$J182&lt;&gt;"",'[10]PDI_OTRAS SITUACIONES ADMINISTR'!$J182&lt;&gt;0),'[10]PDI_OTRAS SITUACIONES ADMINISTR'!$J182,""),IF($A184="TOTAL",SUM(INDIRECT("F4:F"&amp;ROW()-1)),""))</f>
        <v/>
      </c>
      <c r="G184" s="6" t="str">
        <f t="shared" ca="1" si="39"/>
        <v/>
      </c>
      <c r="H184" s="6" t="str">
        <f ca="1">IF(AND($A184&lt;&gt;"",$A184&lt;&gt;"TOTAL"),IF(AND('[10]PDI_OTRAS SITUACIONES ADMINISTR'!$M182&lt;&gt;"",'[10]PDI_OTRAS SITUACIONES ADMINISTR'!$M182&lt;&gt;0),'[10]PDI_OTRAS SITUACIONES ADMINISTR'!$M182,""),IF($A184="TOTAL",SUM(INDIRECT("H4:H"&amp;ROW()-1)),""))</f>
        <v/>
      </c>
      <c r="I184" s="6" t="str">
        <f ca="1">IF(AND($A184&lt;&gt;"",$A184&lt;&gt;"TOTAL"),IF(AND('[10]PDI_OTRAS SITUACIONES ADMINISTR'!$O182&lt;&gt;"",'[10]PDI_OTRAS SITUACIONES ADMINISTR'!$O182&lt;&gt;0),'[10]PDI_OTRAS SITUACIONES ADMINISTR'!$O182,""),IF($A184="TOTAL",SUM(INDIRECT("I4:I"&amp;ROW()-1)),""))</f>
        <v/>
      </c>
      <c r="J184" s="6" t="str">
        <f t="shared" ca="1" si="40"/>
        <v/>
      </c>
      <c r="K184" s="6" t="str">
        <f ca="1">IF(AND($A184&lt;&gt;"",$A184&lt;&gt;"TOTAL"),IF(AND('[10]PDI_OTRAS SITUACIONES ADMINISTR'!$R182&lt;&gt;"",'[10]PDI_OTRAS SITUACIONES ADMINISTR'!$R182&lt;&gt;0),'[10]PDI_OTRAS SITUACIONES ADMINISTR'!$R182,""),IF($A184="TOTAL",SUM(INDIRECT("K4:K"&amp;ROW()-1)),""))</f>
        <v/>
      </c>
      <c r="L184" s="6" t="str">
        <f ca="1">IF(AND($A184&lt;&gt;"",$A184&lt;&gt;"TOTAL"),IF(AND('[10]PDI_OTRAS SITUACIONES ADMINISTR'!$T182&lt;&gt;"",'[10]PDI_OTRAS SITUACIONES ADMINISTR'!$T182&lt;&gt;0),'[10]PDI_OTRAS SITUACIONES ADMINISTR'!$T182,""),IF($A184="TOTAL",SUM(INDIRECT("L4:L"&amp;ROW()-1)),""))</f>
        <v/>
      </c>
      <c r="M184" s="6" t="str">
        <f t="shared" ca="1" si="41"/>
        <v/>
      </c>
      <c r="N184" s="6" t="str">
        <f ca="1">IF(AND($A184&lt;&gt;"",$A184&lt;&gt;"TOTAL"),IF(AND('[10]PDI_OTRAS SITUACIONES ADMINISTR'!$W182&lt;&gt;"",'[10]PDI_OTRAS SITUACIONES ADMINISTR'!$W182&lt;&gt;0),'[10]PDI_OTRAS SITUACIONES ADMINISTR'!$W182,""),IF($A184="TOTAL",SUM(INDIRECT("N4:N"&amp;ROW()-1)),""))</f>
        <v/>
      </c>
      <c r="O184" s="6" t="str">
        <f ca="1">IF(AND($A184&lt;&gt;"",$A184&lt;&gt;"TOTAL"),IF(AND('[10]PDI_OTRAS SITUACIONES ADMINISTR'!$Y182&lt;&gt;"",'[10]PDI_OTRAS SITUACIONES ADMINISTR'!$Y182&lt;&gt;0),'[10]PDI_OTRAS SITUACIONES ADMINISTR'!$Y182,""),IF($A184="TOTAL",SUM(INDIRECT("O4:O"&amp;ROW()-1)),""))</f>
        <v/>
      </c>
      <c r="P184" s="6" t="str">
        <f t="shared" ca="1" si="42"/>
        <v/>
      </c>
      <c r="Q184" s="6" t="str">
        <f ca="1">IF(AND($A184&lt;&gt;"",$A184&lt;&gt;"TOTAL"),IF(AND('[10]PDI_OTRAS SITUACIONES ADMINISTR'!$AB182&lt;&gt;"",'[10]PDI_OTRAS SITUACIONES ADMINISTR'!$AB182&lt;&gt;0),'[10]PDI_OTRAS SITUACIONES ADMINISTR'!$AB182,""),IF($A184="TOTAL",SUM(INDIRECT("Q4:Q"&amp;ROW()-1)),""))</f>
        <v/>
      </c>
      <c r="R184" s="6" t="str">
        <f ca="1">IF(AND($A184&lt;&gt;"",$A184&lt;&gt;"TOTAL"),IF(AND('[10]PDI_OTRAS SITUACIONES ADMINISTR'!$AD182&lt;&gt;"",'[10]PDI_OTRAS SITUACIONES ADMINISTR'!$AD182&lt;&gt;0),'[10]PDI_OTRAS SITUACIONES ADMINISTR'!$AD182,""),IF($A184="TOTAL",SUM(INDIRECT("R4:R"&amp;ROW()-1)),""))</f>
        <v/>
      </c>
      <c r="S184" s="6" t="str">
        <f t="shared" ca="1" si="43"/>
        <v/>
      </c>
      <c r="T184" s="6" t="str">
        <f ca="1">IF(AND($A184&lt;&gt;"",$A184&lt;&gt;"TOTAL"),IF(AND('[10]PDI_OTRAS SITUACIONES ADMINISTR'!$AG182&lt;&gt;"",'[10]PDI_OTRAS SITUACIONES ADMINISTR'!$AG182&lt;&gt;0),'[10]PDI_OTRAS SITUACIONES ADMINISTR'!$AG182,""),IF($A184="TOTAL",SUM(INDIRECT("T4:T"&amp;ROW()-1)),""))</f>
        <v/>
      </c>
      <c r="U184" s="6" t="str">
        <f ca="1">IF(AND($A184&lt;&gt;"",$A184&lt;&gt;"TOTAL"),IF(AND('[10]PDI_OTRAS SITUACIONES ADMINISTR'!$AI182&lt;&gt;"",'[10]PDI_OTRAS SITUACIONES ADMINISTR'!$AI182&lt;&gt;0),'[10]PDI_OTRAS SITUACIONES ADMINISTR'!$AI182,""),IF($A184="TOTAL",SUM(INDIRECT("U4:U"&amp;ROW()-1)),""))</f>
        <v/>
      </c>
      <c r="V184" s="6" t="str">
        <f t="shared" ca="1" si="44"/>
        <v/>
      </c>
      <c r="W184" s="6" t="str">
        <f ca="1">IF(AND($A184&lt;&gt;"",$A184&lt;&gt;"TOTAL"),IF(AND('[10]PDI_OTRAS SITUACIONES ADMINISTR'!$AL182&lt;&gt;"",'[10]PDI_OTRAS SITUACIONES ADMINISTR'!$AL182&lt;&gt;0),'[10]PDI_OTRAS SITUACIONES ADMINISTR'!$AL182,""),IF($A184="TOTAL",SUM(INDIRECT("W4:W"&amp;ROW()-1)),""))</f>
        <v/>
      </c>
      <c r="X184" s="6" t="str">
        <f ca="1">IF(AND($A184&lt;&gt;"",$A184&lt;&gt;"TOTAL"),IF(AND('[10]PDI_OTRAS SITUACIONES ADMINISTR'!$AN182&lt;&gt;"",'[10]PDI_OTRAS SITUACIONES ADMINISTR'!$AN182&lt;&gt;0),'[10]PDI_OTRAS SITUACIONES ADMINISTR'!$AN182,""),IF($A184="TOTAL",SUM(INDIRECT("X4:X"&amp;ROW()-1)),""))</f>
        <v/>
      </c>
      <c r="Y184" s="6" t="str">
        <f t="shared" ca="1" si="45"/>
        <v/>
      </c>
      <c r="Z184" s="6" t="str">
        <f ca="1">IF(AND($A184&lt;&gt;"",$A184&lt;&gt;"TOTAL"),IF(AND('[10]PDI_OTRAS SITUACIONES ADMINISTR'!$AQ182&lt;&gt;"",'[10]PDI_OTRAS SITUACIONES ADMINISTR'!$AQ182&lt;&gt;0),'[10]PDI_OTRAS SITUACIONES ADMINISTR'!$AQ182,""),IF($A184="TOTAL",SUM(INDIRECT("Z4:Z"&amp;ROW()-1)),""))</f>
        <v/>
      </c>
      <c r="AA184" s="6" t="str">
        <f ca="1">IF(AND($A184&lt;&gt;"",$A184&lt;&gt;"TOTAL"),IF(AND('[10]PDI_OTRAS SITUACIONES ADMINISTR'!$AS182&lt;&gt;"",'[10]PDI_OTRAS SITUACIONES ADMINISTR'!$AS182&lt;&gt;0),'[10]PDI_OTRAS SITUACIONES ADMINISTR'!$AS182,""),IF($A184="TOTAL",SUM(INDIRECT("AA4:AA"&amp;ROW()-1)),""))</f>
        <v/>
      </c>
      <c r="AB184" s="6" t="str">
        <f t="shared" ca="1" si="46"/>
        <v/>
      </c>
      <c r="AC184" s="6" t="str">
        <f ca="1">IF(AND($A184&lt;&gt;"",$A184&lt;&gt;"TOTAL"),IF(AND('[10]PDI_OTRAS SITUACIONES ADMINISTR'!$AV182&lt;&gt;"",'[10]PDI_OTRAS SITUACIONES ADMINISTR'!$AV182&lt;&gt;0),'[10]PDI_OTRAS SITUACIONES ADMINISTR'!$AV182,""),IF($A184="TOTAL",SUM(INDIRECT("AC4:AC"&amp;ROW()-1)),""))</f>
        <v/>
      </c>
      <c r="AD184" s="6" t="str">
        <f ca="1">IF(AND($A184&lt;&gt;"",$A184&lt;&gt;"TOTAL"),IF(AND('[10]PDI_OTRAS SITUACIONES ADMINISTR'!$AX182&lt;&gt;"",'[10]PDI_OTRAS SITUACIONES ADMINISTR'!$AX182&lt;&gt;0),'[10]PDI_OTRAS SITUACIONES ADMINISTR'!$AX182,""),IF($A184="TOTAL",SUM(INDIRECT("AD4:AD"&amp;ROW()-1)),""))</f>
        <v/>
      </c>
      <c r="AE184" s="6" t="str">
        <f t="shared" ca="1" si="47"/>
        <v/>
      </c>
      <c r="AF184" s="6" t="str">
        <f ca="1">IF(AND($A184&lt;&gt;"",$A184&lt;&gt;"TOTAL"),IF(AND('[10]PDI_OTRAS SITUACIONES ADMINISTR'!$BA182&lt;&gt;"",'[10]PDI_OTRAS SITUACIONES ADMINISTR'!$BA182&lt;&gt;0),'[10]PDI_OTRAS SITUACIONES ADMINISTR'!$BA182,""),IF($A184="TOTAL",SUM(INDIRECT("AF4:AF"&amp;ROW()-1)),""))</f>
        <v/>
      </c>
      <c r="AG184" s="6" t="str">
        <f ca="1">IF(AND($A184&lt;&gt;"",$A184&lt;&gt;"TOTAL"),IF(AND('[10]PDI_OTRAS SITUACIONES ADMINISTR'!$BC182&lt;&gt;"",'[10]PDI_OTRAS SITUACIONES ADMINISTR'!$BC182&lt;&gt;0),'[10]PDI_OTRAS SITUACIONES ADMINISTR'!$BC182,""),IF($A184="TOTAL",SUM(INDIRECT("AG4:AG"&amp;ROW()-1)),""))</f>
        <v/>
      </c>
      <c r="AH184" s="6" t="str">
        <f t="shared" ca="1" si="48"/>
        <v/>
      </c>
      <c r="AI184" s="6" t="str">
        <f ca="1">IF(AND($A184&lt;&gt;"",$A184&lt;&gt;"TOTAL"),IF(AND('[10]PDI_OTRAS SITUACIONES ADMINISTR'!$BF182&lt;&gt;"",'[10]PDI_OTRAS SITUACIONES ADMINISTR'!$BF182&lt;&gt;0),'[10]PDI_OTRAS SITUACIONES ADMINISTR'!$BF182,""),IF($A184="TOTAL",SUM(INDIRECT("AI4:AI"&amp;ROW()-1)),""))</f>
        <v/>
      </c>
      <c r="AJ184" s="6" t="str">
        <f ca="1">IF(AND($A184&lt;&gt;"",$A184&lt;&gt;"TOTAL"),IF(AND('[10]PDI_OTRAS SITUACIONES ADMINISTR'!$BH182&lt;&gt;"",'[10]PDI_OTRAS SITUACIONES ADMINISTR'!$BH182&lt;&gt;0),'[10]PDI_OTRAS SITUACIONES ADMINISTR'!$BH182,""),IF($A184="TOTAL",SUM(INDIRECT("AJ4:AJ"&amp;ROW()-1)),""))</f>
        <v/>
      </c>
      <c r="AK184" s="6" t="str">
        <f t="shared" ca="1" si="49"/>
        <v/>
      </c>
      <c r="AL184" s="6" t="str">
        <f ca="1">IF(AND($A184&lt;&gt;"",$A184&lt;&gt;"TOTAL"),IF(AND('[10]PDI_OTRAS SITUACIONES ADMINISTR'!$BK182&lt;&gt;"",'[10]PDI_OTRAS SITUACIONES ADMINISTR'!$BK182&lt;&gt;0),'[10]PDI_OTRAS SITUACIONES ADMINISTR'!$BK182,""),IF($A184="TOTAL",SUM(INDIRECT("AL4:AL"&amp;ROW()-1)),""))</f>
        <v/>
      </c>
      <c r="AM184" s="6" t="str">
        <f ca="1">IF(AND($A184&lt;&gt;"",$A184&lt;&gt;"TOTAL"),IF(AND('[10]PDI_OTRAS SITUACIONES ADMINISTR'!$BM182&lt;&gt;"",'[10]PDI_OTRAS SITUACIONES ADMINISTR'!$BM182&lt;&gt;0),'[10]PDI_OTRAS SITUACIONES ADMINISTR'!$BM182,""),IF($A184="TOTAL",SUM(INDIRECT("AM4:AM"&amp;ROW()-1)),""))</f>
        <v/>
      </c>
      <c r="AN184" s="6" t="str">
        <f t="shared" ca="1" si="50"/>
        <v/>
      </c>
      <c r="AO184" s="6" t="str">
        <f ca="1">IF(AND($A184&lt;&gt;"",$A184&lt;&gt;"TOTAL"),IF(AND('[10]PDI_OTRAS SITUACIONES ADMINISTR'!$BP182&lt;&gt;"",'[10]PDI_OTRAS SITUACIONES ADMINISTR'!$BP182&lt;&gt;0),'[10]PDI_OTRAS SITUACIONES ADMINISTR'!$BP182,""),IF($A184="TOTAL",SUM(INDIRECT("AO4:AO"&amp;ROW()-1)),""))</f>
        <v/>
      </c>
      <c r="AP184" s="6" t="str">
        <f ca="1">IF(AND($A184&lt;&gt;"",$A184&lt;&gt;"TOTAL"),IF(AND('[10]PDI_OTRAS SITUACIONES ADMINISTR'!$BR182&lt;&gt;"",'[10]PDI_OTRAS SITUACIONES ADMINISTR'!$BR182&lt;&gt;0),'[10]PDI_OTRAS SITUACIONES ADMINISTR'!$BR182,""),IF($A184="TOTAL",SUM(INDIRECT("AP4:AP"&amp;ROW()-1)),""))</f>
        <v/>
      </c>
      <c r="AQ184" s="6" t="str">
        <f t="shared" ca="1" si="51"/>
        <v/>
      </c>
      <c r="AR184" s="6" t="str">
        <f ca="1">IF(AND($A184&lt;&gt;"",$A184&lt;&gt;"TOTAL"),IF(AND('[10]PDI_OTRAS SITUACIONES ADMINISTR'!$BU182&lt;&gt;"",'[10]PDI_OTRAS SITUACIONES ADMINISTR'!$BU182&lt;&gt;0),'[10]PDI_OTRAS SITUACIONES ADMINISTR'!$BU182,""),IF($A184="TOTAL",SUM(INDIRECT("AR4:AR"&amp;ROW()-1)),""))</f>
        <v/>
      </c>
      <c r="AS184" s="6" t="str">
        <f ca="1">IF(AND($A184&lt;&gt;"",$A184&lt;&gt;"TOTAL"),IF(AND('[10]PDI_OTRAS SITUACIONES ADMINISTR'!$BW182&lt;&gt;"",'[10]PDI_OTRAS SITUACIONES ADMINISTR'!$BW182&lt;&gt;0),'[10]PDI_OTRAS SITUACIONES ADMINISTR'!$BW182,""),IF($A184="TOTAL",SUM(INDIRECT("AS4:AS"&amp;ROW()-1)),""))</f>
        <v/>
      </c>
      <c r="AT184" s="6" t="str">
        <f t="shared" ca="1" si="52"/>
        <v/>
      </c>
      <c r="AU184" s="6" t="str">
        <f ca="1">IF(AND($A184&lt;&gt;"",$A184&lt;&gt;"TOTAL"),IF(AND('[10]PDI_OTRAS SITUACIONES ADMINISTR'!$BZ182&lt;&gt;"",'[10]PDI_OTRAS SITUACIONES ADMINISTR'!$BZ182&lt;&gt;0),'[10]PDI_OTRAS SITUACIONES ADMINISTR'!$BZ182,""),IF($A184="TOTAL",SUM(INDIRECT("AU4:AU"&amp;ROW()-1)),""))</f>
        <v/>
      </c>
      <c r="AV184" s="6" t="str">
        <f ca="1">IF(AND($A184&lt;&gt;"",$A184&lt;&gt;"TOTAL"),IF(AND('[10]PDI_OTRAS SITUACIONES ADMINISTR'!$CB182&lt;&gt;"",'[10]PDI_OTRAS SITUACIONES ADMINISTR'!$CB182&lt;&gt;0),'[10]PDI_OTRAS SITUACIONES ADMINISTR'!$CB182,""),IF($A184="TOTAL",SUM(INDIRECT("AV4:AV"&amp;ROW()-1)),""))</f>
        <v/>
      </c>
      <c r="AW184" s="6" t="str">
        <f t="shared" ca="1" si="53"/>
        <v/>
      </c>
      <c r="AX184" s="6" t="str">
        <f ca="1">IF(AND($A184&lt;&gt;"",$A184&lt;&gt;"TOTAL"),IF(AND('[10]PDI_OTRAS SITUACIONES ADMINISTR'!$CE182&lt;&gt;"",'[10]PDI_OTRAS SITUACIONES ADMINISTR'!$CE182&lt;&gt;0),'[10]PDI_OTRAS SITUACIONES ADMINISTR'!$CE182,""),IF($A184="TOTAL",SUM(INDIRECT("AX4:AX"&amp;ROW()-1)),""))</f>
        <v/>
      </c>
      <c r="AY184" s="6" t="str">
        <f ca="1">IF(AND($A184&lt;&gt;"",$A184&lt;&gt;"TOTAL"),IF(AND('[10]PDI_OTRAS SITUACIONES ADMINISTR'!$CG182&lt;&gt;"",'[10]PDI_OTRAS SITUACIONES ADMINISTR'!$CG182&lt;&gt;0),'[10]PDI_OTRAS SITUACIONES ADMINISTR'!$CG182,""),IF($A184="TOTAL",SUM(INDIRECT("AY4:AY"&amp;ROW()-1)),""))</f>
        <v/>
      </c>
      <c r="AZ184" s="6" t="str">
        <f t="shared" ca="1" si="54"/>
        <v/>
      </c>
      <c r="BA184" s="6" t="str">
        <f ca="1">IF(AND($A184&lt;&gt;"",$A184&lt;&gt;"TOTAL"),IF(AND('[10]PDI_OTRAS SITUACIONES ADMINISTR'!$CJ182&lt;&gt;"",'[10]PDI_OTRAS SITUACIONES ADMINISTR'!$CJ182&lt;&gt;0),'[10]PDI_OTRAS SITUACIONES ADMINISTR'!$CJ182,""),IF($A184="TOTAL",SUM(INDIRECT("BA4:BA"&amp;ROW()-1)),""))</f>
        <v/>
      </c>
      <c r="BB184" s="6" t="str">
        <f ca="1">IF(AND($A184&lt;&gt;"",$A184&lt;&gt;"TOTAL"),IF(AND('[10]PDI_OTRAS SITUACIONES ADMINISTR'!$CL182&lt;&gt;"",'[10]PDI_OTRAS SITUACIONES ADMINISTR'!$CL182&lt;&gt;0),'[10]PDI_OTRAS SITUACIONES ADMINISTR'!$CL182,""),IF($A184="TOTAL",SUM(INDIRECT("BB4:BB"&amp;ROW()-1)),""))</f>
        <v/>
      </c>
      <c r="BC184" s="6" t="str">
        <f t="shared" ca="1" si="55"/>
        <v/>
      </c>
      <c r="BD184" s="6" t="str">
        <f ca="1">IF(AND($A184&lt;&gt;"",$A184&lt;&gt;"TOTAL"),IF(AND('[10]PDI_OTRAS SITUACIONES ADMINISTR'!$CO182&lt;&gt;"",'[10]PDI_OTRAS SITUACIONES ADMINISTR'!$CO182&lt;&gt;0),'[10]PDI_OTRAS SITUACIONES ADMINISTR'!$CO182,""),IF($A184="TOTAL",SUM(INDIRECT("BD4:BD"&amp;ROW()-1)),""))</f>
        <v/>
      </c>
      <c r="BE184" s="6" t="str">
        <f ca="1">IF(AND($A184&lt;&gt;"",$A184&lt;&gt;"TOTAL"),IF(AND('[10]PDI_OTRAS SITUACIONES ADMINISTR'!$CQ182&lt;&gt;"",'[10]PDI_OTRAS SITUACIONES ADMINISTR'!$CQ182&lt;&gt;0),'[10]PDI_OTRAS SITUACIONES ADMINISTR'!$CQ182,""),IF($A184="TOTAL",SUM(INDIRECT("BE4:BE"&amp;ROW()-1)),""))</f>
        <v/>
      </c>
      <c r="BF184" s="6" t="str">
        <f t="shared" ca="1" si="56"/>
        <v/>
      </c>
    </row>
    <row r="185" spans="1:58" x14ac:dyDescent="0.2">
      <c r="A185" s="19" t="str">
        <f>IF('[10]PDI_OTRAS SITUACIONES ADMINISTR'!$B183&lt;&gt;"",'[10]PDI_OTRAS SITUACIONES ADMINISTR'!$B183,IF(AND('[10]PDI_OTRAS SITUACIONES ADMINISTR'!$B183="",'[10]PDI_OTRAS SITUACIONES ADMINISTR'!$B184="",'[10]PDI_OTRAS SITUACIONES ADMINISTR'!$B182=""),"","TOTAL"))</f>
        <v/>
      </c>
      <c r="B185" s="6" t="str">
        <f ca="1">IF(AND($A185&lt;&gt;"",$A185&lt;&gt;"TOTAL"),IF(AND('[10]PDI_OTRAS SITUACIONES ADMINISTR'!$C183&lt;&gt;"",'[10]PDI_OTRAS SITUACIONES ADMINISTR'!$C183&lt;&gt;0),'[10]PDI_OTRAS SITUACIONES ADMINISTR'!$C183,""),IF($A185="TOTAL",SUM(INDIRECT("B4:B"&amp;ROW()-1)),""))</f>
        <v/>
      </c>
      <c r="C185" s="6" t="str">
        <f ca="1">IF(AND($A185&lt;&gt;"",$A185&lt;&gt;"TOTAL"),IF(AND('[10]PDI_OTRAS SITUACIONES ADMINISTR'!$E183&lt;&gt;"",'[10]PDI_OTRAS SITUACIONES ADMINISTR'!$E183&lt;&gt;0),'[10]PDI_OTRAS SITUACIONES ADMINISTR'!$E183,""),IF($A185="TOTAL",SUM(INDIRECT("C4:C"&amp;ROW()-1)),""))</f>
        <v/>
      </c>
      <c r="D185" s="6" t="str">
        <f t="shared" ca="1" si="38"/>
        <v/>
      </c>
      <c r="E185" s="6" t="str">
        <f ca="1">IF(AND($A185&lt;&gt;"",$A185&lt;&gt;"TOTAL"),IF(AND('[10]PDI_OTRAS SITUACIONES ADMINISTR'!$H183&lt;&gt;"",'[10]PDI_OTRAS SITUACIONES ADMINISTR'!$H183&lt;&gt;0),'[10]PDI_OTRAS SITUACIONES ADMINISTR'!$H183,""),IF($A185="TOTAL",SUM(INDIRECT("E4:E"&amp;ROW()-1)),""))</f>
        <v/>
      </c>
      <c r="F185" s="6" t="str">
        <f ca="1">IF(AND($A185&lt;&gt;"",$A185&lt;&gt;"TOTAL"),IF(AND('[10]PDI_OTRAS SITUACIONES ADMINISTR'!$J183&lt;&gt;"",'[10]PDI_OTRAS SITUACIONES ADMINISTR'!$J183&lt;&gt;0),'[10]PDI_OTRAS SITUACIONES ADMINISTR'!$J183,""),IF($A185="TOTAL",SUM(INDIRECT("F4:F"&amp;ROW()-1)),""))</f>
        <v/>
      </c>
      <c r="G185" s="6" t="str">
        <f t="shared" ca="1" si="39"/>
        <v/>
      </c>
      <c r="H185" s="6" t="str">
        <f ca="1">IF(AND($A185&lt;&gt;"",$A185&lt;&gt;"TOTAL"),IF(AND('[10]PDI_OTRAS SITUACIONES ADMINISTR'!$M183&lt;&gt;"",'[10]PDI_OTRAS SITUACIONES ADMINISTR'!$M183&lt;&gt;0),'[10]PDI_OTRAS SITUACIONES ADMINISTR'!$M183,""),IF($A185="TOTAL",SUM(INDIRECT("H4:H"&amp;ROW()-1)),""))</f>
        <v/>
      </c>
      <c r="I185" s="6" t="str">
        <f ca="1">IF(AND($A185&lt;&gt;"",$A185&lt;&gt;"TOTAL"),IF(AND('[10]PDI_OTRAS SITUACIONES ADMINISTR'!$O183&lt;&gt;"",'[10]PDI_OTRAS SITUACIONES ADMINISTR'!$O183&lt;&gt;0),'[10]PDI_OTRAS SITUACIONES ADMINISTR'!$O183,""),IF($A185="TOTAL",SUM(INDIRECT("I4:I"&amp;ROW()-1)),""))</f>
        <v/>
      </c>
      <c r="J185" s="6" t="str">
        <f t="shared" ca="1" si="40"/>
        <v/>
      </c>
      <c r="K185" s="6" t="str">
        <f ca="1">IF(AND($A185&lt;&gt;"",$A185&lt;&gt;"TOTAL"),IF(AND('[10]PDI_OTRAS SITUACIONES ADMINISTR'!$R183&lt;&gt;"",'[10]PDI_OTRAS SITUACIONES ADMINISTR'!$R183&lt;&gt;0),'[10]PDI_OTRAS SITUACIONES ADMINISTR'!$R183,""),IF($A185="TOTAL",SUM(INDIRECT("K4:K"&amp;ROW()-1)),""))</f>
        <v/>
      </c>
      <c r="L185" s="6" t="str">
        <f ca="1">IF(AND($A185&lt;&gt;"",$A185&lt;&gt;"TOTAL"),IF(AND('[10]PDI_OTRAS SITUACIONES ADMINISTR'!$T183&lt;&gt;"",'[10]PDI_OTRAS SITUACIONES ADMINISTR'!$T183&lt;&gt;0),'[10]PDI_OTRAS SITUACIONES ADMINISTR'!$T183,""),IF($A185="TOTAL",SUM(INDIRECT("L4:L"&amp;ROW()-1)),""))</f>
        <v/>
      </c>
      <c r="M185" s="6" t="str">
        <f t="shared" ca="1" si="41"/>
        <v/>
      </c>
      <c r="N185" s="6" t="str">
        <f ca="1">IF(AND($A185&lt;&gt;"",$A185&lt;&gt;"TOTAL"),IF(AND('[10]PDI_OTRAS SITUACIONES ADMINISTR'!$W183&lt;&gt;"",'[10]PDI_OTRAS SITUACIONES ADMINISTR'!$W183&lt;&gt;0),'[10]PDI_OTRAS SITUACIONES ADMINISTR'!$W183,""),IF($A185="TOTAL",SUM(INDIRECT("N4:N"&amp;ROW()-1)),""))</f>
        <v/>
      </c>
      <c r="O185" s="6" t="str">
        <f ca="1">IF(AND($A185&lt;&gt;"",$A185&lt;&gt;"TOTAL"),IF(AND('[10]PDI_OTRAS SITUACIONES ADMINISTR'!$Y183&lt;&gt;"",'[10]PDI_OTRAS SITUACIONES ADMINISTR'!$Y183&lt;&gt;0),'[10]PDI_OTRAS SITUACIONES ADMINISTR'!$Y183,""),IF($A185="TOTAL",SUM(INDIRECT("O4:O"&amp;ROW()-1)),""))</f>
        <v/>
      </c>
      <c r="P185" s="6" t="str">
        <f t="shared" ca="1" si="42"/>
        <v/>
      </c>
      <c r="Q185" s="6" t="str">
        <f ca="1">IF(AND($A185&lt;&gt;"",$A185&lt;&gt;"TOTAL"),IF(AND('[10]PDI_OTRAS SITUACIONES ADMINISTR'!$AB183&lt;&gt;"",'[10]PDI_OTRAS SITUACIONES ADMINISTR'!$AB183&lt;&gt;0),'[10]PDI_OTRAS SITUACIONES ADMINISTR'!$AB183,""),IF($A185="TOTAL",SUM(INDIRECT("Q4:Q"&amp;ROW()-1)),""))</f>
        <v/>
      </c>
      <c r="R185" s="6" t="str">
        <f ca="1">IF(AND($A185&lt;&gt;"",$A185&lt;&gt;"TOTAL"),IF(AND('[10]PDI_OTRAS SITUACIONES ADMINISTR'!$AD183&lt;&gt;"",'[10]PDI_OTRAS SITUACIONES ADMINISTR'!$AD183&lt;&gt;0),'[10]PDI_OTRAS SITUACIONES ADMINISTR'!$AD183,""),IF($A185="TOTAL",SUM(INDIRECT("R4:R"&amp;ROW()-1)),""))</f>
        <v/>
      </c>
      <c r="S185" s="6" t="str">
        <f t="shared" ca="1" si="43"/>
        <v/>
      </c>
      <c r="T185" s="6" t="str">
        <f ca="1">IF(AND($A185&lt;&gt;"",$A185&lt;&gt;"TOTAL"),IF(AND('[10]PDI_OTRAS SITUACIONES ADMINISTR'!$AG183&lt;&gt;"",'[10]PDI_OTRAS SITUACIONES ADMINISTR'!$AG183&lt;&gt;0),'[10]PDI_OTRAS SITUACIONES ADMINISTR'!$AG183,""),IF($A185="TOTAL",SUM(INDIRECT("T4:T"&amp;ROW()-1)),""))</f>
        <v/>
      </c>
      <c r="U185" s="6" t="str">
        <f ca="1">IF(AND($A185&lt;&gt;"",$A185&lt;&gt;"TOTAL"),IF(AND('[10]PDI_OTRAS SITUACIONES ADMINISTR'!$AI183&lt;&gt;"",'[10]PDI_OTRAS SITUACIONES ADMINISTR'!$AI183&lt;&gt;0),'[10]PDI_OTRAS SITUACIONES ADMINISTR'!$AI183,""),IF($A185="TOTAL",SUM(INDIRECT("U4:U"&amp;ROW()-1)),""))</f>
        <v/>
      </c>
      <c r="V185" s="6" t="str">
        <f t="shared" ca="1" si="44"/>
        <v/>
      </c>
      <c r="W185" s="6" t="str">
        <f ca="1">IF(AND($A185&lt;&gt;"",$A185&lt;&gt;"TOTAL"),IF(AND('[10]PDI_OTRAS SITUACIONES ADMINISTR'!$AL183&lt;&gt;"",'[10]PDI_OTRAS SITUACIONES ADMINISTR'!$AL183&lt;&gt;0),'[10]PDI_OTRAS SITUACIONES ADMINISTR'!$AL183,""),IF($A185="TOTAL",SUM(INDIRECT("W4:W"&amp;ROW()-1)),""))</f>
        <v/>
      </c>
      <c r="X185" s="6" t="str">
        <f ca="1">IF(AND($A185&lt;&gt;"",$A185&lt;&gt;"TOTAL"),IF(AND('[10]PDI_OTRAS SITUACIONES ADMINISTR'!$AN183&lt;&gt;"",'[10]PDI_OTRAS SITUACIONES ADMINISTR'!$AN183&lt;&gt;0),'[10]PDI_OTRAS SITUACIONES ADMINISTR'!$AN183,""),IF($A185="TOTAL",SUM(INDIRECT("X4:X"&amp;ROW()-1)),""))</f>
        <v/>
      </c>
      <c r="Y185" s="6" t="str">
        <f t="shared" ca="1" si="45"/>
        <v/>
      </c>
      <c r="Z185" s="6" t="str">
        <f ca="1">IF(AND($A185&lt;&gt;"",$A185&lt;&gt;"TOTAL"),IF(AND('[10]PDI_OTRAS SITUACIONES ADMINISTR'!$AQ183&lt;&gt;"",'[10]PDI_OTRAS SITUACIONES ADMINISTR'!$AQ183&lt;&gt;0),'[10]PDI_OTRAS SITUACIONES ADMINISTR'!$AQ183,""),IF($A185="TOTAL",SUM(INDIRECT("Z4:Z"&amp;ROW()-1)),""))</f>
        <v/>
      </c>
      <c r="AA185" s="6" t="str">
        <f ca="1">IF(AND($A185&lt;&gt;"",$A185&lt;&gt;"TOTAL"),IF(AND('[10]PDI_OTRAS SITUACIONES ADMINISTR'!$AS183&lt;&gt;"",'[10]PDI_OTRAS SITUACIONES ADMINISTR'!$AS183&lt;&gt;0),'[10]PDI_OTRAS SITUACIONES ADMINISTR'!$AS183,""),IF($A185="TOTAL",SUM(INDIRECT("AA4:AA"&amp;ROW()-1)),""))</f>
        <v/>
      </c>
      <c r="AB185" s="6" t="str">
        <f t="shared" ca="1" si="46"/>
        <v/>
      </c>
      <c r="AC185" s="6" t="str">
        <f ca="1">IF(AND($A185&lt;&gt;"",$A185&lt;&gt;"TOTAL"),IF(AND('[10]PDI_OTRAS SITUACIONES ADMINISTR'!$AV183&lt;&gt;"",'[10]PDI_OTRAS SITUACIONES ADMINISTR'!$AV183&lt;&gt;0),'[10]PDI_OTRAS SITUACIONES ADMINISTR'!$AV183,""),IF($A185="TOTAL",SUM(INDIRECT("AC4:AC"&amp;ROW()-1)),""))</f>
        <v/>
      </c>
      <c r="AD185" s="6" t="str">
        <f ca="1">IF(AND($A185&lt;&gt;"",$A185&lt;&gt;"TOTAL"),IF(AND('[10]PDI_OTRAS SITUACIONES ADMINISTR'!$AX183&lt;&gt;"",'[10]PDI_OTRAS SITUACIONES ADMINISTR'!$AX183&lt;&gt;0),'[10]PDI_OTRAS SITUACIONES ADMINISTR'!$AX183,""),IF($A185="TOTAL",SUM(INDIRECT("AD4:AD"&amp;ROW()-1)),""))</f>
        <v/>
      </c>
      <c r="AE185" s="6" t="str">
        <f t="shared" ca="1" si="47"/>
        <v/>
      </c>
      <c r="AF185" s="6" t="str">
        <f ca="1">IF(AND($A185&lt;&gt;"",$A185&lt;&gt;"TOTAL"),IF(AND('[10]PDI_OTRAS SITUACIONES ADMINISTR'!$BA183&lt;&gt;"",'[10]PDI_OTRAS SITUACIONES ADMINISTR'!$BA183&lt;&gt;0),'[10]PDI_OTRAS SITUACIONES ADMINISTR'!$BA183,""),IF($A185="TOTAL",SUM(INDIRECT("AF4:AF"&amp;ROW()-1)),""))</f>
        <v/>
      </c>
      <c r="AG185" s="6" t="str">
        <f ca="1">IF(AND($A185&lt;&gt;"",$A185&lt;&gt;"TOTAL"),IF(AND('[10]PDI_OTRAS SITUACIONES ADMINISTR'!$BC183&lt;&gt;"",'[10]PDI_OTRAS SITUACIONES ADMINISTR'!$BC183&lt;&gt;0),'[10]PDI_OTRAS SITUACIONES ADMINISTR'!$BC183,""),IF($A185="TOTAL",SUM(INDIRECT("AG4:AG"&amp;ROW()-1)),""))</f>
        <v/>
      </c>
      <c r="AH185" s="6" t="str">
        <f t="shared" ca="1" si="48"/>
        <v/>
      </c>
      <c r="AI185" s="6" t="str">
        <f ca="1">IF(AND($A185&lt;&gt;"",$A185&lt;&gt;"TOTAL"),IF(AND('[10]PDI_OTRAS SITUACIONES ADMINISTR'!$BF183&lt;&gt;"",'[10]PDI_OTRAS SITUACIONES ADMINISTR'!$BF183&lt;&gt;0),'[10]PDI_OTRAS SITUACIONES ADMINISTR'!$BF183,""),IF($A185="TOTAL",SUM(INDIRECT("AI4:AI"&amp;ROW()-1)),""))</f>
        <v/>
      </c>
      <c r="AJ185" s="6" t="str">
        <f ca="1">IF(AND($A185&lt;&gt;"",$A185&lt;&gt;"TOTAL"),IF(AND('[10]PDI_OTRAS SITUACIONES ADMINISTR'!$BH183&lt;&gt;"",'[10]PDI_OTRAS SITUACIONES ADMINISTR'!$BH183&lt;&gt;0),'[10]PDI_OTRAS SITUACIONES ADMINISTR'!$BH183,""),IF($A185="TOTAL",SUM(INDIRECT("AJ4:AJ"&amp;ROW()-1)),""))</f>
        <v/>
      </c>
      <c r="AK185" s="6" t="str">
        <f t="shared" ca="1" si="49"/>
        <v/>
      </c>
      <c r="AL185" s="6" t="str">
        <f ca="1">IF(AND($A185&lt;&gt;"",$A185&lt;&gt;"TOTAL"),IF(AND('[10]PDI_OTRAS SITUACIONES ADMINISTR'!$BK183&lt;&gt;"",'[10]PDI_OTRAS SITUACIONES ADMINISTR'!$BK183&lt;&gt;0),'[10]PDI_OTRAS SITUACIONES ADMINISTR'!$BK183,""),IF($A185="TOTAL",SUM(INDIRECT("AL4:AL"&amp;ROW()-1)),""))</f>
        <v/>
      </c>
      <c r="AM185" s="6" t="str">
        <f ca="1">IF(AND($A185&lt;&gt;"",$A185&lt;&gt;"TOTAL"),IF(AND('[10]PDI_OTRAS SITUACIONES ADMINISTR'!$BM183&lt;&gt;"",'[10]PDI_OTRAS SITUACIONES ADMINISTR'!$BM183&lt;&gt;0),'[10]PDI_OTRAS SITUACIONES ADMINISTR'!$BM183,""),IF($A185="TOTAL",SUM(INDIRECT("AM4:AM"&amp;ROW()-1)),""))</f>
        <v/>
      </c>
      <c r="AN185" s="6" t="str">
        <f t="shared" ca="1" si="50"/>
        <v/>
      </c>
      <c r="AO185" s="6" t="str">
        <f ca="1">IF(AND($A185&lt;&gt;"",$A185&lt;&gt;"TOTAL"),IF(AND('[10]PDI_OTRAS SITUACIONES ADMINISTR'!$BP183&lt;&gt;"",'[10]PDI_OTRAS SITUACIONES ADMINISTR'!$BP183&lt;&gt;0),'[10]PDI_OTRAS SITUACIONES ADMINISTR'!$BP183,""),IF($A185="TOTAL",SUM(INDIRECT("AO4:AO"&amp;ROW()-1)),""))</f>
        <v/>
      </c>
      <c r="AP185" s="6" t="str">
        <f ca="1">IF(AND($A185&lt;&gt;"",$A185&lt;&gt;"TOTAL"),IF(AND('[10]PDI_OTRAS SITUACIONES ADMINISTR'!$BR183&lt;&gt;"",'[10]PDI_OTRAS SITUACIONES ADMINISTR'!$BR183&lt;&gt;0),'[10]PDI_OTRAS SITUACIONES ADMINISTR'!$BR183,""),IF($A185="TOTAL",SUM(INDIRECT("AP4:AP"&amp;ROW()-1)),""))</f>
        <v/>
      </c>
      <c r="AQ185" s="6" t="str">
        <f t="shared" ca="1" si="51"/>
        <v/>
      </c>
      <c r="AR185" s="6" t="str">
        <f ca="1">IF(AND($A185&lt;&gt;"",$A185&lt;&gt;"TOTAL"),IF(AND('[10]PDI_OTRAS SITUACIONES ADMINISTR'!$BU183&lt;&gt;"",'[10]PDI_OTRAS SITUACIONES ADMINISTR'!$BU183&lt;&gt;0),'[10]PDI_OTRAS SITUACIONES ADMINISTR'!$BU183,""),IF($A185="TOTAL",SUM(INDIRECT("AR4:AR"&amp;ROW()-1)),""))</f>
        <v/>
      </c>
      <c r="AS185" s="6" t="str">
        <f ca="1">IF(AND($A185&lt;&gt;"",$A185&lt;&gt;"TOTAL"),IF(AND('[10]PDI_OTRAS SITUACIONES ADMINISTR'!$BW183&lt;&gt;"",'[10]PDI_OTRAS SITUACIONES ADMINISTR'!$BW183&lt;&gt;0),'[10]PDI_OTRAS SITUACIONES ADMINISTR'!$BW183,""),IF($A185="TOTAL",SUM(INDIRECT("AS4:AS"&amp;ROW()-1)),""))</f>
        <v/>
      </c>
      <c r="AT185" s="6" t="str">
        <f t="shared" ca="1" si="52"/>
        <v/>
      </c>
      <c r="AU185" s="6" t="str">
        <f ca="1">IF(AND($A185&lt;&gt;"",$A185&lt;&gt;"TOTAL"),IF(AND('[10]PDI_OTRAS SITUACIONES ADMINISTR'!$BZ183&lt;&gt;"",'[10]PDI_OTRAS SITUACIONES ADMINISTR'!$BZ183&lt;&gt;0),'[10]PDI_OTRAS SITUACIONES ADMINISTR'!$BZ183,""),IF($A185="TOTAL",SUM(INDIRECT("AU4:AU"&amp;ROW()-1)),""))</f>
        <v/>
      </c>
      <c r="AV185" s="6" t="str">
        <f ca="1">IF(AND($A185&lt;&gt;"",$A185&lt;&gt;"TOTAL"),IF(AND('[10]PDI_OTRAS SITUACIONES ADMINISTR'!$CB183&lt;&gt;"",'[10]PDI_OTRAS SITUACIONES ADMINISTR'!$CB183&lt;&gt;0),'[10]PDI_OTRAS SITUACIONES ADMINISTR'!$CB183,""),IF($A185="TOTAL",SUM(INDIRECT("AV4:AV"&amp;ROW()-1)),""))</f>
        <v/>
      </c>
      <c r="AW185" s="6" t="str">
        <f t="shared" ca="1" si="53"/>
        <v/>
      </c>
      <c r="AX185" s="6" t="str">
        <f ca="1">IF(AND($A185&lt;&gt;"",$A185&lt;&gt;"TOTAL"),IF(AND('[10]PDI_OTRAS SITUACIONES ADMINISTR'!$CE183&lt;&gt;"",'[10]PDI_OTRAS SITUACIONES ADMINISTR'!$CE183&lt;&gt;0),'[10]PDI_OTRAS SITUACIONES ADMINISTR'!$CE183,""),IF($A185="TOTAL",SUM(INDIRECT("AX4:AX"&amp;ROW()-1)),""))</f>
        <v/>
      </c>
      <c r="AY185" s="6" t="str">
        <f ca="1">IF(AND($A185&lt;&gt;"",$A185&lt;&gt;"TOTAL"),IF(AND('[10]PDI_OTRAS SITUACIONES ADMINISTR'!$CG183&lt;&gt;"",'[10]PDI_OTRAS SITUACIONES ADMINISTR'!$CG183&lt;&gt;0),'[10]PDI_OTRAS SITUACIONES ADMINISTR'!$CG183,""),IF($A185="TOTAL",SUM(INDIRECT("AY4:AY"&amp;ROW()-1)),""))</f>
        <v/>
      </c>
      <c r="AZ185" s="6" t="str">
        <f t="shared" ca="1" si="54"/>
        <v/>
      </c>
      <c r="BA185" s="6" t="str">
        <f ca="1">IF(AND($A185&lt;&gt;"",$A185&lt;&gt;"TOTAL"),IF(AND('[10]PDI_OTRAS SITUACIONES ADMINISTR'!$CJ183&lt;&gt;"",'[10]PDI_OTRAS SITUACIONES ADMINISTR'!$CJ183&lt;&gt;0),'[10]PDI_OTRAS SITUACIONES ADMINISTR'!$CJ183,""),IF($A185="TOTAL",SUM(INDIRECT("BA4:BA"&amp;ROW()-1)),""))</f>
        <v/>
      </c>
      <c r="BB185" s="6" t="str">
        <f ca="1">IF(AND($A185&lt;&gt;"",$A185&lt;&gt;"TOTAL"),IF(AND('[10]PDI_OTRAS SITUACIONES ADMINISTR'!$CL183&lt;&gt;"",'[10]PDI_OTRAS SITUACIONES ADMINISTR'!$CL183&lt;&gt;0),'[10]PDI_OTRAS SITUACIONES ADMINISTR'!$CL183,""),IF($A185="TOTAL",SUM(INDIRECT("BB4:BB"&amp;ROW()-1)),""))</f>
        <v/>
      </c>
      <c r="BC185" s="6" t="str">
        <f t="shared" ca="1" si="55"/>
        <v/>
      </c>
      <c r="BD185" s="6" t="str">
        <f ca="1">IF(AND($A185&lt;&gt;"",$A185&lt;&gt;"TOTAL"),IF(AND('[10]PDI_OTRAS SITUACIONES ADMINISTR'!$CO183&lt;&gt;"",'[10]PDI_OTRAS SITUACIONES ADMINISTR'!$CO183&lt;&gt;0),'[10]PDI_OTRAS SITUACIONES ADMINISTR'!$CO183,""),IF($A185="TOTAL",SUM(INDIRECT("BD4:BD"&amp;ROW()-1)),""))</f>
        <v/>
      </c>
      <c r="BE185" s="6" t="str">
        <f ca="1">IF(AND($A185&lt;&gt;"",$A185&lt;&gt;"TOTAL"),IF(AND('[10]PDI_OTRAS SITUACIONES ADMINISTR'!$CQ183&lt;&gt;"",'[10]PDI_OTRAS SITUACIONES ADMINISTR'!$CQ183&lt;&gt;0),'[10]PDI_OTRAS SITUACIONES ADMINISTR'!$CQ183,""),IF($A185="TOTAL",SUM(INDIRECT("BE4:BE"&amp;ROW()-1)),""))</f>
        <v/>
      </c>
      <c r="BF185" s="6" t="str">
        <f t="shared" ca="1" si="56"/>
        <v/>
      </c>
    </row>
    <row r="186" spans="1:58" x14ac:dyDescent="0.2">
      <c r="A186" s="19" t="str">
        <f>IF('[10]PDI_OTRAS SITUACIONES ADMINISTR'!$B184&lt;&gt;"",'[10]PDI_OTRAS SITUACIONES ADMINISTR'!$B184,IF(AND('[10]PDI_OTRAS SITUACIONES ADMINISTR'!$B184="",'[10]PDI_OTRAS SITUACIONES ADMINISTR'!$B185="",'[10]PDI_OTRAS SITUACIONES ADMINISTR'!$B183=""),"","TOTAL"))</f>
        <v/>
      </c>
      <c r="B186" s="6" t="str">
        <f ca="1">IF(AND($A186&lt;&gt;"",$A186&lt;&gt;"TOTAL"),IF(AND('[10]PDI_OTRAS SITUACIONES ADMINISTR'!$C184&lt;&gt;"",'[10]PDI_OTRAS SITUACIONES ADMINISTR'!$C184&lt;&gt;0),'[10]PDI_OTRAS SITUACIONES ADMINISTR'!$C184,""),IF($A186="TOTAL",SUM(INDIRECT("B4:B"&amp;ROW()-1)),""))</f>
        <v/>
      </c>
      <c r="C186" s="6" t="str">
        <f ca="1">IF(AND($A186&lt;&gt;"",$A186&lt;&gt;"TOTAL"),IF(AND('[10]PDI_OTRAS SITUACIONES ADMINISTR'!$E184&lt;&gt;"",'[10]PDI_OTRAS SITUACIONES ADMINISTR'!$E184&lt;&gt;0),'[10]PDI_OTRAS SITUACIONES ADMINISTR'!$E184,""),IF($A186="TOTAL",SUM(INDIRECT("C4:C"&amp;ROW()-1)),""))</f>
        <v/>
      </c>
      <c r="D186" s="6" t="str">
        <f t="shared" ca="1" si="38"/>
        <v/>
      </c>
      <c r="E186" s="6" t="str">
        <f ca="1">IF(AND($A186&lt;&gt;"",$A186&lt;&gt;"TOTAL"),IF(AND('[10]PDI_OTRAS SITUACIONES ADMINISTR'!$H184&lt;&gt;"",'[10]PDI_OTRAS SITUACIONES ADMINISTR'!$H184&lt;&gt;0),'[10]PDI_OTRAS SITUACIONES ADMINISTR'!$H184,""),IF($A186="TOTAL",SUM(INDIRECT("E4:E"&amp;ROW()-1)),""))</f>
        <v/>
      </c>
      <c r="F186" s="6" t="str">
        <f ca="1">IF(AND($A186&lt;&gt;"",$A186&lt;&gt;"TOTAL"),IF(AND('[10]PDI_OTRAS SITUACIONES ADMINISTR'!$J184&lt;&gt;"",'[10]PDI_OTRAS SITUACIONES ADMINISTR'!$J184&lt;&gt;0),'[10]PDI_OTRAS SITUACIONES ADMINISTR'!$J184,""),IF($A186="TOTAL",SUM(INDIRECT("F4:F"&amp;ROW()-1)),""))</f>
        <v/>
      </c>
      <c r="G186" s="6" t="str">
        <f t="shared" ca="1" si="39"/>
        <v/>
      </c>
      <c r="H186" s="6" t="str">
        <f ca="1">IF(AND($A186&lt;&gt;"",$A186&lt;&gt;"TOTAL"),IF(AND('[10]PDI_OTRAS SITUACIONES ADMINISTR'!$M184&lt;&gt;"",'[10]PDI_OTRAS SITUACIONES ADMINISTR'!$M184&lt;&gt;0),'[10]PDI_OTRAS SITUACIONES ADMINISTR'!$M184,""),IF($A186="TOTAL",SUM(INDIRECT("H4:H"&amp;ROW()-1)),""))</f>
        <v/>
      </c>
      <c r="I186" s="6" t="str">
        <f ca="1">IF(AND($A186&lt;&gt;"",$A186&lt;&gt;"TOTAL"),IF(AND('[10]PDI_OTRAS SITUACIONES ADMINISTR'!$O184&lt;&gt;"",'[10]PDI_OTRAS SITUACIONES ADMINISTR'!$O184&lt;&gt;0),'[10]PDI_OTRAS SITUACIONES ADMINISTR'!$O184,""),IF($A186="TOTAL",SUM(INDIRECT("I4:I"&amp;ROW()-1)),""))</f>
        <v/>
      </c>
      <c r="J186" s="6" t="str">
        <f t="shared" ca="1" si="40"/>
        <v/>
      </c>
      <c r="K186" s="6" t="str">
        <f ca="1">IF(AND($A186&lt;&gt;"",$A186&lt;&gt;"TOTAL"),IF(AND('[10]PDI_OTRAS SITUACIONES ADMINISTR'!$R184&lt;&gt;"",'[10]PDI_OTRAS SITUACIONES ADMINISTR'!$R184&lt;&gt;0),'[10]PDI_OTRAS SITUACIONES ADMINISTR'!$R184,""),IF($A186="TOTAL",SUM(INDIRECT("K4:K"&amp;ROW()-1)),""))</f>
        <v/>
      </c>
      <c r="L186" s="6" t="str">
        <f ca="1">IF(AND($A186&lt;&gt;"",$A186&lt;&gt;"TOTAL"),IF(AND('[10]PDI_OTRAS SITUACIONES ADMINISTR'!$T184&lt;&gt;"",'[10]PDI_OTRAS SITUACIONES ADMINISTR'!$T184&lt;&gt;0),'[10]PDI_OTRAS SITUACIONES ADMINISTR'!$T184,""),IF($A186="TOTAL",SUM(INDIRECT("L4:L"&amp;ROW()-1)),""))</f>
        <v/>
      </c>
      <c r="M186" s="6" t="str">
        <f t="shared" ca="1" si="41"/>
        <v/>
      </c>
      <c r="N186" s="6" t="str">
        <f ca="1">IF(AND($A186&lt;&gt;"",$A186&lt;&gt;"TOTAL"),IF(AND('[10]PDI_OTRAS SITUACIONES ADMINISTR'!$W184&lt;&gt;"",'[10]PDI_OTRAS SITUACIONES ADMINISTR'!$W184&lt;&gt;0),'[10]PDI_OTRAS SITUACIONES ADMINISTR'!$W184,""),IF($A186="TOTAL",SUM(INDIRECT("N4:N"&amp;ROW()-1)),""))</f>
        <v/>
      </c>
      <c r="O186" s="6" t="str">
        <f ca="1">IF(AND($A186&lt;&gt;"",$A186&lt;&gt;"TOTAL"),IF(AND('[10]PDI_OTRAS SITUACIONES ADMINISTR'!$Y184&lt;&gt;"",'[10]PDI_OTRAS SITUACIONES ADMINISTR'!$Y184&lt;&gt;0),'[10]PDI_OTRAS SITUACIONES ADMINISTR'!$Y184,""),IF($A186="TOTAL",SUM(INDIRECT("O4:O"&amp;ROW()-1)),""))</f>
        <v/>
      </c>
      <c r="P186" s="6" t="str">
        <f t="shared" ca="1" si="42"/>
        <v/>
      </c>
      <c r="Q186" s="6" t="str">
        <f ca="1">IF(AND($A186&lt;&gt;"",$A186&lt;&gt;"TOTAL"),IF(AND('[10]PDI_OTRAS SITUACIONES ADMINISTR'!$AB184&lt;&gt;"",'[10]PDI_OTRAS SITUACIONES ADMINISTR'!$AB184&lt;&gt;0),'[10]PDI_OTRAS SITUACIONES ADMINISTR'!$AB184,""),IF($A186="TOTAL",SUM(INDIRECT("Q4:Q"&amp;ROW()-1)),""))</f>
        <v/>
      </c>
      <c r="R186" s="6" t="str">
        <f ca="1">IF(AND($A186&lt;&gt;"",$A186&lt;&gt;"TOTAL"),IF(AND('[10]PDI_OTRAS SITUACIONES ADMINISTR'!$AD184&lt;&gt;"",'[10]PDI_OTRAS SITUACIONES ADMINISTR'!$AD184&lt;&gt;0),'[10]PDI_OTRAS SITUACIONES ADMINISTR'!$AD184,""),IF($A186="TOTAL",SUM(INDIRECT("R4:R"&amp;ROW()-1)),""))</f>
        <v/>
      </c>
      <c r="S186" s="6" t="str">
        <f t="shared" ca="1" si="43"/>
        <v/>
      </c>
      <c r="T186" s="6" t="str">
        <f ca="1">IF(AND($A186&lt;&gt;"",$A186&lt;&gt;"TOTAL"),IF(AND('[10]PDI_OTRAS SITUACIONES ADMINISTR'!$AG184&lt;&gt;"",'[10]PDI_OTRAS SITUACIONES ADMINISTR'!$AG184&lt;&gt;0),'[10]PDI_OTRAS SITUACIONES ADMINISTR'!$AG184,""),IF($A186="TOTAL",SUM(INDIRECT("T4:T"&amp;ROW()-1)),""))</f>
        <v/>
      </c>
      <c r="U186" s="6" t="str">
        <f ca="1">IF(AND($A186&lt;&gt;"",$A186&lt;&gt;"TOTAL"),IF(AND('[10]PDI_OTRAS SITUACIONES ADMINISTR'!$AI184&lt;&gt;"",'[10]PDI_OTRAS SITUACIONES ADMINISTR'!$AI184&lt;&gt;0),'[10]PDI_OTRAS SITUACIONES ADMINISTR'!$AI184,""),IF($A186="TOTAL",SUM(INDIRECT("U4:U"&amp;ROW()-1)),""))</f>
        <v/>
      </c>
      <c r="V186" s="6" t="str">
        <f t="shared" ca="1" si="44"/>
        <v/>
      </c>
      <c r="W186" s="6" t="str">
        <f ca="1">IF(AND($A186&lt;&gt;"",$A186&lt;&gt;"TOTAL"),IF(AND('[10]PDI_OTRAS SITUACIONES ADMINISTR'!$AL184&lt;&gt;"",'[10]PDI_OTRAS SITUACIONES ADMINISTR'!$AL184&lt;&gt;0),'[10]PDI_OTRAS SITUACIONES ADMINISTR'!$AL184,""),IF($A186="TOTAL",SUM(INDIRECT("W4:W"&amp;ROW()-1)),""))</f>
        <v/>
      </c>
      <c r="X186" s="6" t="str">
        <f ca="1">IF(AND($A186&lt;&gt;"",$A186&lt;&gt;"TOTAL"),IF(AND('[10]PDI_OTRAS SITUACIONES ADMINISTR'!$AN184&lt;&gt;"",'[10]PDI_OTRAS SITUACIONES ADMINISTR'!$AN184&lt;&gt;0),'[10]PDI_OTRAS SITUACIONES ADMINISTR'!$AN184,""),IF($A186="TOTAL",SUM(INDIRECT("X4:X"&amp;ROW()-1)),""))</f>
        <v/>
      </c>
      <c r="Y186" s="6" t="str">
        <f t="shared" ca="1" si="45"/>
        <v/>
      </c>
      <c r="Z186" s="6" t="str">
        <f ca="1">IF(AND($A186&lt;&gt;"",$A186&lt;&gt;"TOTAL"),IF(AND('[10]PDI_OTRAS SITUACIONES ADMINISTR'!$AQ184&lt;&gt;"",'[10]PDI_OTRAS SITUACIONES ADMINISTR'!$AQ184&lt;&gt;0),'[10]PDI_OTRAS SITUACIONES ADMINISTR'!$AQ184,""),IF($A186="TOTAL",SUM(INDIRECT("Z4:Z"&amp;ROW()-1)),""))</f>
        <v/>
      </c>
      <c r="AA186" s="6" t="str">
        <f ca="1">IF(AND($A186&lt;&gt;"",$A186&lt;&gt;"TOTAL"),IF(AND('[10]PDI_OTRAS SITUACIONES ADMINISTR'!$AS184&lt;&gt;"",'[10]PDI_OTRAS SITUACIONES ADMINISTR'!$AS184&lt;&gt;0),'[10]PDI_OTRAS SITUACIONES ADMINISTR'!$AS184,""),IF($A186="TOTAL",SUM(INDIRECT("AA4:AA"&amp;ROW()-1)),""))</f>
        <v/>
      </c>
      <c r="AB186" s="6" t="str">
        <f t="shared" ca="1" si="46"/>
        <v/>
      </c>
      <c r="AC186" s="6" t="str">
        <f ca="1">IF(AND($A186&lt;&gt;"",$A186&lt;&gt;"TOTAL"),IF(AND('[10]PDI_OTRAS SITUACIONES ADMINISTR'!$AV184&lt;&gt;"",'[10]PDI_OTRAS SITUACIONES ADMINISTR'!$AV184&lt;&gt;0),'[10]PDI_OTRAS SITUACIONES ADMINISTR'!$AV184,""),IF($A186="TOTAL",SUM(INDIRECT("AC4:AC"&amp;ROW()-1)),""))</f>
        <v/>
      </c>
      <c r="AD186" s="6" t="str">
        <f ca="1">IF(AND($A186&lt;&gt;"",$A186&lt;&gt;"TOTAL"),IF(AND('[10]PDI_OTRAS SITUACIONES ADMINISTR'!$AX184&lt;&gt;"",'[10]PDI_OTRAS SITUACIONES ADMINISTR'!$AX184&lt;&gt;0),'[10]PDI_OTRAS SITUACIONES ADMINISTR'!$AX184,""),IF($A186="TOTAL",SUM(INDIRECT("AD4:AD"&amp;ROW()-1)),""))</f>
        <v/>
      </c>
      <c r="AE186" s="6" t="str">
        <f t="shared" ca="1" si="47"/>
        <v/>
      </c>
      <c r="AF186" s="6" t="str">
        <f ca="1">IF(AND($A186&lt;&gt;"",$A186&lt;&gt;"TOTAL"),IF(AND('[10]PDI_OTRAS SITUACIONES ADMINISTR'!$BA184&lt;&gt;"",'[10]PDI_OTRAS SITUACIONES ADMINISTR'!$BA184&lt;&gt;0),'[10]PDI_OTRAS SITUACIONES ADMINISTR'!$BA184,""),IF($A186="TOTAL",SUM(INDIRECT("AF4:AF"&amp;ROW()-1)),""))</f>
        <v/>
      </c>
      <c r="AG186" s="6" t="str">
        <f ca="1">IF(AND($A186&lt;&gt;"",$A186&lt;&gt;"TOTAL"),IF(AND('[10]PDI_OTRAS SITUACIONES ADMINISTR'!$BC184&lt;&gt;"",'[10]PDI_OTRAS SITUACIONES ADMINISTR'!$BC184&lt;&gt;0),'[10]PDI_OTRAS SITUACIONES ADMINISTR'!$BC184,""),IF($A186="TOTAL",SUM(INDIRECT("AG4:AG"&amp;ROW()-1)),""))</f>
        <v/>
      </c>
      <c r="AH186" s="6" t="str">
        <f t="shared" ca="1" si="48"/>
        <v/>
      </c>
      <c r="AI186" s="6" t="str">
        <f ca="1">IF(AND($A186&lt;&gt;"",$A186&lt;&gt;"TOTAL"),IF(AND('[10]PDI_OTRAS SITUACIONES ADMINISTR'!$BF184&lt;&gt;"",'[10]PDI_OTRAS SITUACIONES ADMINISTR'!$BF184&lt;&gt;0),'[10]PDI_OTRAS SITUACIONES ADMINISTR'!$BF184,""),IF($A186="TOTAL",SUM(INDIRECT("AI4:AI"&amp;ROW()-1)),""))</f>
        <v/>
      </c>
      <c r="AJ186" s="6" t="str">
        <f ca="1">IF(AND($A186&lt;&gt;"",$A186&lt;&gt;"TOTAL"),IF(AND('[10]PDI_OTRAS SITUACIONES ADMINISTR'!$BH184&lt;&gt;"",'[10]PDI_OTRAS SITUACIONES ADMINISTR'!$BH184&lt;&gt;0),'[10]PDI_OTRAS SITUACIONES ADMINISTR'!$BH184,""),IF($A186="TOTAL",SUM(INDIRECT("AJ4:AJ"&amp;ROW()-1)),""))</f>
        <v/>
      </c>
      <c r="AK186" s="6" t="str">
        <f t="shared" ca="1" si="49"/>
        <v/>
      </c>
      <c r="AL186" s="6" t="str">
        <f ca="1">IF(AND($A186&lt;&gt;"",$A186&lt;&gt;"TOTAL"),IF(AND('[10]PDI_OTRAS SITUACIONES ADMINISTR'!$BK184&lt;&gt;"",'[10]PDI_OTRAS SITUACIONES ADMINISTR'!$BK184&lt;&gt;0),'[10]PDI_OTRAS SITUACIONES ADMINISTR'!$BK184,""),IF($A186="TOTAL",SUM(INDIRECT("AL4:AL"&amp;ROW()-1)),""))</f>
        <v/>
      </c>
      <c r="AM186" s="6" t="str">
        <f ca="1">IF(AND($A186&lt;&gt;"",$A186&lt;&gt;"TOTAL"),IF(AND('[10]PDI_OTRAS SITUACIONES ADMINISTR'!$BM184&lt;&gt;"",'[10]PDI_OTRAS SITUACIONES ADMINISTR'!$BM184&lt;&gt;0),'[10]PDI_OTRAS SITUACIONES ADMINISTR'!$BM184,""),IF($A186="TOTAL",SUM(INDIRECT("AM4:AM"&amp;ROW()-1)),""))</f>
        <v/>
      </c>
      <c r="AN186" s="6" t="str">
        <f t="shared" ca="1" si="50"/>
        <v/>
      </c>
      <c r="AO186" s="6" t="str">
        <f ca="1">IF(AND($A186&lt;&gt;"",$A186&lt;&gt;"TOTAL"),IF(AND('[10]PDI_OTRAS SITUACIONES ADMINISTR'!$BP184&lt;&gt;"",'[10]PDI_OTRAS SITUACIONES ADMINISTR'!$BP184&lt;&gt;0),'[10]PDI_OTRAS SITUACIONES ADMINISTR'!$BP184,""),IF($A186="TOTAL",SUM(INDIRECT("AO4:AO"&amp;ROW()-1)),""))</f>
        <v/>
      </c>
      <c r="AP186" s="6" t="str">
        <f ca="1">IF(AND($A186&lt;&gt;"",$A186&lt;&gt;"TOTAL"),IF(AND('[10]PDI_OTRAS SITUACIONES ADMINISTR'!$BR184&lt;&gt;"",'[10]PDI_OTRAS SITUACIONES ADMINISTR'!$BR184&lt;&gt;0),'[10]PDI_OTRAS SITUACIONES ADMINISTR'!$BR184,""),IF($A186="TOTAL",SUM(INDIRECT("AP4:AP"&amp;ROW()-1)),""))</f>
        <v/>
      </c>
      <c r="AQ186" s="6" t="str">
        <f t="shared" ca="1" si="51"/>
        <v/>
      </c>
      <c r="AR186" s="6" t="str">
        <f ca="1">IF(AND($A186&lt;&gt;"",$A186&lt;&gt;"TOTAL"),IF(AND('[10]PDI_OTRAS SITUACIONES ADMINISTR'!$BU184&lt;&gt;"",'[10]PDI_OTRAS SITUACIONES ADMINISTR'!$BU184&lt;&gt;0),'[10]PDI_OTRAS SITUACIONES ADMINISTR'!$BU184,""),IF($A186="TOTAL",SUM(INDIRECT("AR4:AR"&amp;ROW()-1)),""))</f>
        <v/>
      </c>
      <c r="AS186" s="6" t="str">
        <f ca="1">IF(AND($A186&lt;&gt;"",$A186&lt;&gt;"TOTAL"),IF(AND('[10]PDI_OTRAS SITUACIONES ADMINISTR'!$BW184&lt;&gt;"",'[10]PDI_OTRAS SITUACIONES ADMINISTR'!$BW184&lt;&gt;0),'[10]PDI_OTRAS SITUACIONES ADMINISTR'!$BW184,""),IF($A186="TOTAL",SUM(INDIRECT("AS4:AS"&amp;ROW()-1)),""))</f>
        <v/>
      </c>
      <c r="AT186" s="6" t="str">
        <f t="shared" ca="1" si="52"/>
        <v/>
      </c>
      <c r="AU186" s="6" t="str">
        <f ca="1">IF(AND($A186&lt;&gt;"",$A186&lt;&gt;"TOTAL"),IF(AND('[10]PDI_OTRAS SITUACIONES ADMINISTR'!$BZ184&lt;&gt;"",'[10]PDI_OTRAS SITUACIONES ADMINISTR'!$BZ184&lt;&gt;0),'[10]PDI_OTRAS SITUACIONES ADMINISTR'!$BZ184,""),IF($A186="TOTAL",SUM(INDIRECT("AU4:AU"&amp;ROW()-1)),""))</f>
        <v/>
      </c>
      <c r="AV186" s="6" t="str">
        <f ca="1">IF(AND($A186&lt;&gt;"",$A186&lt;&gt;"TOTAL"),IF(AND('[10]PDI_OTRAS SITUACIONES ADMINISTR'!$CB184&lt;&gt;"",'[10]PDI_OTRAS SITUACIONES ADMINISTR'!$CB184&lt;&gt;0),'[10]PDI_OTRAS SITUACIONES ADMINISTR'!$CB184,""),IF($A186="TOTAL",SUM(INDIRECT("AV4:AV"&amp;ROW()-1)),""))</f>
        <v/>
      </c>
      <c r="AW186" s="6" t="str">
        <f t="shared" ca="1" si="53"/>
        <v/>
      </c>
      <c r="AX186" s="6" t="str">
        <f ca="1">IF(AND($A186&lt;&gt;"",$A186&lt;&gt;"TOTAL"),IF(AND('[10]PDI_OTRAS SITUACIONES ADMINISTR'!$CE184&lt;&gt;"",'[10]PDI_OTRAS SITUACIONES ADMINISTR'!$CE184&lt;&gt;0),'[10]PDI_OTRAS SITUACIONES ADMINISTR'!$CE184,""),IF($A186="TOTAL",SUM(INDIRECT("AX4:AX"&amp;ROW()-1)),""))</f>
        <v/>
      </c>
      <c r="AY186" s="6" t="str">
        <f ca="1">IF(AND($A186&lt;&gt;"",$A186&lt;&gt;"TOTAL"),IF(AND('[10]PDI_OTRAS SITUACIONES ADMINISTR'!$CG184&lt;&gt;"",'[10]PDI_OTRAS SITUACIONES ADMINISTR'!$CG184&lt;&gt;0),'[10]PDI_OTRAS SITUACIONES ADMINISTR'!$CG184,""),IF($A186="TOTAL",SUM(INDIRECT("AY4:AY"&amp;ROW()-1)),""))</f>
        <v/>
      </c>
      <c r="AZ186" s="6" t="str">
        <f t="shared" ca="1" si="54"/>
        <v/>
      </c>
      <c r="BA186" s="6" t="str">
        <f ca="1">IF(AND($A186&lt;&gt;"",$A186&lt;&gt;"TOTAL"),IF(AND('[10]PDI_OTRAS SITUACIONES ADMINISTR'!$CJ184&lt;&gt;"",'[10]PDI_OTRAS SITUACIONES ADMINISTR'!$CJ184&lt;&gt;0),'[10]PDI_OTRAS SITUACIONES ADMINISTR'!$CJ184,""),IF($A186="TOTAL",SUM(INDIRECT("BA4:BA"&amp;ROW()-1)),""))</f>
        <v/>
      </c>
      <c r="BB186" s="6" t="str">
        <f ca="1">IF(AND($A186&lt;&gt;"",$A186&lt;&gt;"TOTAL"),IF(AND('[10]PDI_OTRAS SITUACIONES ADMINISTR'!$CL184&lt;&gt;"",'[10]PDI_OTRAS SITUACIONES ADMINISTR'!$CL184&lt;&gt;0),'[10]PDI_OTRAS SITUACIONES ADMINISTR'!$CL184,""),IF($A186="TOTAL",SUM(INDIRECT("BB4:BB"&amp;ROW()-1)),""))</f>
        <v/>
      </c>
      <c r="BC186" s="6" t="str">
        <f t="shared" ca="1" si="55"/>
        <v/>
      </c>
      <c r="BD186" s="6" t="str">
        <f ca="1">IF(AND($A186&lt;&gt;"",$A186&lt;&gt;"TOTAL"),IF(AND('[10]PDI_OTRAS SITUACIONES ADMINISTR'!$CO184&lt;&gt;"",'[10]PDI_OTRAS SITUACIONES ADMINISTR'!$CO184&lt;&gt;0),'[10]PDI_OTRAS SITUACIONES ADMINISTR'!$CO184,""),IF($A186="TOTAL",SUM(INDIRECT("BD4:BD"&amp;ROW()-1)),""))</f>
        <v/>
      </c>
      <c r="BE186" s="6" t="str">
        <f ca="1">IF(AND($A186&lt;&gt;"",$A186&lt;&gt;"TOTAL"),IF(AND('[10]PDI_OTRAS SITUACIONES ADMINISTR'!$CQ184&lt;&gt;"",'[10]PDI_OTRAS SITUACIONES ADMINISTR'!$CQ184&lt;&gt;0),'[10]PDI_OTRAS SITUACIONES ADMINISTR'!$CQ184,""),IF($A186="TOTAL",SUM(INDIRECT("BE4:BE"&amp;ROW()-1)),""))</f>
        <v/>
      </c>
      <c r="BF186" s="6" t="str">
        <f t="shared" ca="1" si="56"/>
        <v/>
      </c>
    </row>
    <row r="187" spans="1:58" x14ac:dyDescent="0.2">
      <c r="A187" s="19" t="str">
        <f>IF('[10]PDI_OTRAS SITUACIONES ADMINISTR'!$B185&lt;&gt;"",'[10]PDI_OTRAS SITUACIONES ADMINISTR'!$B185,IF(AND('[10]PDI_OTRAS SITUACIONES ADMINISTR'!$B185="",'[10]PDI_OTRAS SITUACIONES ADMINISTR'!$B186="",'[10]PDI_OTRAS SITUACIONES ADMINISTR'!$B184=""),"","TOTAL"))</f>
        <v/>
      </c>
      <c r="B187" s="6" t="str">
        <f ca="1">IF(AND($A187&lt;&gt;"",$A187&lt;&gt;"TOTAL"),IF(AND('[10]PDI_OTRAS SITUACIONES ADMINISTR'!$C185&lt;&gt;"",'[10]PDI_OTRAS SITUACIONES ADMINISTR'!$C185&lt;&gt;0),'[10]PDI_OTRAS SITUACIONES ADMINISTR'!$C185,""),IF($A187="TOTAL",SUM(INDIRECT("B4:B"&amp;ROW()-1)),""))</f>
        <v/>
      </c>
      <c r="C187" s="6" t="str">
        <f ca="1">IF(AND($A187&lt;&gt;"",$A187&lt;&gt;"TOTAL"),IF(AND('[10]PDI_OTRAS SITUACIONES ADMINISTR'!$E185&lt;&gt;"",'[10]PDI_OTRAS SITUACIONES ADMINISTR'!$E185&lt;&gt;0),'[10]PDI_OTRAS SITUACIONES ADMINISTR'!$E185,""),IF($A187="TOTAL",SUM(INDIRECT("C4:C"&amp;ROW()-1)),""))</f>
        <v/>
      </c>
      <c r="D187" s="6" t="str">
        <f t="shared" ca="1" si="38"/>
        <v/>
      </c>
      <c r="E187" s="6" t="str">
        <f ca="1">IF(AND($A187&lt;&gt;"",$A187&lt;&gt;"TOTAL"),IF(AND('[10]PDI_OTRAS SITUACIONES ADMINISTR'!$H185&lt;&gt;"",'[10]PDI_OTRAS SITUACIONES ADMINISTR'!$H185&lt;&gt;0),'[10]PDI_OTRAS SITUACIONES ADMINISTR'!$H185,""),IF($A187="TOTAL",SUM(INDIRECT("E4:E"&amp;ROW()-1)),""))</f>
        <v/>
      </c>
      <c r="F187" s="6" t="str">
        <f ca="1">IF(AND($A187&lt;&gt;"",$A187&lt;&gt;"TOTAL"),IF(AND('[10]PDI_OTRAS SITUACIONES ADMINISTR'!$J185&lt;&gt;"",'[10]PDI_OTRAS SITUACIONES ADMINISTR'!$J185&lt;&gt;0),'[10]PDI_OTRAS SITUACIONES ADMINISTR'!$J185,""),IF($A187="TOTAL",SUM(INDIRECT("F4:F"&amp;ROW()-1)),""))</f>
        <v/>
      </c>
      <c r="G187" s="6" t="str">
        <f t="shared" ca="1" si="39"/>
        <v/>
      </c>
      <c r="H187" s="6" t="str">
        <f ca="1">IF(AND($A187&lt;&gt;"",$A187&lt;&gt;"TOTAL"),IF(AND('[10]PDI_OTRAS SITUACIONES ADMINISTR'!$M185&lt;&gt;"",'[10]PDI_OTRAS SITUACIONES ADMINISTR'!$M185&lt;&gt;0),'[10]PDI_OTRAS SITUACIONES ADMINISTR'!$M185,""),IF($A187="TOTAL",SUM(INDIRECT("H4:H"&amp;ROW()-1)),""))</f>
        <v/>
      </c>
      <c r="I187" s="6" t="str">
        <f ca="1">IF(AND($A187&lt;&gt;"",$A187&lt;&gt;"TOTAL"),IF(AND('[10]PDI_OTRAS SITUACIONES ADMINISTR'!$O185&lt;&gt;"",'[10]PDI_OTRAS SITUACIONES ADMINISTR'!$O185&lt;&gt;0),'[10]PDI_OTRAS SITUACIONES ADMINISTR'!$O185,""),IF($A187="TOTAL",SUM(INDIRECT("I4:I"&amp;ROW()-1)),""))</f>
        <v/>
      </c>
      <c r="J187" s="6" t="str">
        <f t="shared" ca="1" si="40"/>
        <v/>
      </c>
      <c r="K187" s="6" t="str">
        <f ca="1">IF(AND($A187&lt;&gt;"",$A187&lt;&gt;"TOTAL"),IF(AND('[10]PDI_OTRAS SITUACIONES ADMINISTR'!$R185&lt;&gt;"",'[10]PDI_OTRAS SITUACIONES ADMINISTR'!$R185&lt;&gt;0),'[10]PDI_OTRAS SITUACIONES ADMINISTR'!$R185,""),IF($A187="TOTAL",SUM(INDIRECT("K4:K"&amp;ROW()-1)),""))</f>
        <v/>
      </c>
      <c r="L187" s="6" t="str">
        <f ca="1">IF(AND($A187&lt;&gt;"",$A187&lt;&gt;"TOTAL"),IF(AND('[10]PDI_OTRAS SITUACIONES ADMINISTR'!$T185&lt;&gt;"",'[10]PDI_OTRAS SITUACIONES ADMINISTR'!$T185&lt;&gt;0),'[10]PDI_OTRAS SITUACIONES ADMINISTR'!$T185,""),IF($A187="TOTAL",SUM(INDIRECT("L4:L"&amp;ROW()-1)),""))</f>
        <v/>
      </c>
      <c r="M187" s="6" t="str">
        <f t="shared" ca="1" si="41"/>
        <v/>
      </c>
      <c r="N187" s="6" t="str">
        <f ca="1">IF(AND($A187&lt;&gt;"",$A187&lt;&gt;"TOTAL"),IF(AND('[10]PDI_OTRAS SITUACIONES ADMINISTR'!$W185&lt;&gt;"",'[10]PDI_OTRAS SITUACIONES ADMINISTR'!$W185&lt;&gt;0),'[10]PDI_OTRAS SITUACIONES ADMINISTR'!$W185,""),IF($A187="TOTAL",SUM(INDIRECT("N4:N"&amp;ROW()-1)),""))</f>
        <v/>
      </c>
      <c r="O187" s="6" t="str">
        <f ca="1">IF(AND($A187&lt;&gt;"",$A187&lt;&gt;"TOTAL"),IF(AND('[10]PDI_OTRAS SITUACIONES ADMINISTR'!$Y185&lt;&gt;"",'[10]PDI_OTRAS SITUACIONES ADMINISTR'!$Y185&lt;&gt;0),'[10]PDI_OTRAS SITUACIONES ADMINISTR'!$Y185,""),IF($A187="TOTAL",SUM(INDIRECT("O4:O"&amp;ROW()-1)),""))</f>
        <v/>
      </c>
      <c r="P187" s="6" t="str">
        <f t="shared" ca="1" si="42"/>
        <v/>
      </c>
      <c r="Q187" s="6" t="str">
        <f ca="1">IF(AND($A187&lt;&gt;"",$A187&lt;&gt;"TOTAL"),IF(AND('[10]PDI_OTRAS SITUACIONES ADMINISTR'!$AB185&lt;&gt;"",'[10]PDI_OTRAS SITUACIONES ADMINISTR'!$AB185&lt;&gt;0),'[10]PDI_OTRAS SITUACIONES ADMINISTR'!$AB185,""),IF($A187="TOTAL",SUM(INDIRECT("Q4:Q"&amp;ROW()-1)),""))</f>
        <v/>
      </c>
      <c r="R187" s="6" t="str">
        <f ca="1">IF(AND($A187&lt;&gt;"",$A187&lt;&gt;"TOTAL"),IF(AND('[10]PDI_OTRAS SITUACIONES ADMINISTR'!$AD185&lt;&gt;"",'[10]PDI_OTRAS SITUACIONES ADMINISTR'!$AD185&lt;&gt;0),'[10]PDI_OTRAS SITUACIONES ADMINISTR'!$AD185,""),IF($A187="TOTAL",SUM(INDIRECT("R4:R"&amp;ROW()-1)),""))</f>
        <v/>
      </c>
      <c r="S187" s="6" t="str">
        <f t="shared" ca="1" si="43"/>
        <v/>
      </c>
      <c r="T187" s="6" t="str">
        <f ca="1">IF(AND($A187&lt;&gt;"",$A187&lt;&gt;"TOTAL"),IF(AND('[10]PDI_OTRAS SITUACIONES ADMINISTR'!$AG185&lt;&gt;"",'[10]PDI_OTRAS SITUACIONES ADMINISTR'!$AG185&lt;&gt;0),'[10]PDI_OTRAS SITUACIONES ADMINISTR'!$AG185,""),IF($A187="TOTAL",SUM(INDIRECT("T4:T"&amp;ROW()-1)),""))</f>
        <v/>
      </c>
      <c r="U187" s="6" t="str">
        <f ca="1">IF(AND($A187&lt;&gt;"",$A187&lt;&gt;"TOTAL"),IF(AND('[10]PDI_OTRAS SITUACIONES ADMINISTR'!$AI185&lt;&gt;"",'[10]PDI_OTRAS SITUACIONES ADMINISTR'!$AI185&lt;&gt;0),'[10]PDI_OTRAS SITUACIONES ADMINISTR'!$AI185,""),IF($A187="TOTAL",SUM(INDIRECT("U4:U"&amp;ROW()-1)),""))</f>
        <v/>
      </c>
      <c r="V187" s="6" t="str">
        <f t="shared" ca="1" si="44"/>
        <v/>
      </c>
      <c r="W187" s="6" t="str">
        <f ca="1">IF(AND($A187&lt;&gt;"",$A187&lt;&gt;"TOTAL"),IF(AND('[10]PDI_OTRAS SITUACIONES ADMINISTR'!$AL185&lt;&gt;"",'[10]PDI_OTRAS SITUACIONES ADMINISTR'!$AL185&lt;&gt;0),'[10]PDI_OTRAS SITUACIONES ADMINISTR'!$AL185,""),IF($A187="TOTAL",SUM(INDIRECT("W4:W"&amp;ROW()-1)),""))</f>
        <v/>
      </c>
      <c r="X187" s="6" t="str">
        <f ca="1">IF(AND($A187&lt;&gt;"",$A187&lt;&gt;"TOTAL"),IF(AND('[10]PDI_OTRAS SITUACIONES ADMINISTR'!$AN185&lt;&gt;"",'[10]PDI_OTRAS SITUACIONES ADMINISTR'!$AN185&lt;&gt;0),'[10]PDI_OTRAS SITUACIONES ADMINISTR'!$AN185,""),IF($A187="TOTAL",SUM(INDIRECT("X4:X"&amp;ROW()-1)),""))</f>
        <v/>
      </c>
      <c r="Y187" s="6" t="str">
        <f t="shared" ca="1" si="45"/>
        <v/>
      </c>
      <c r="Z187" s="6" t="str">
        <f ca="1">IF(AND($A187&lt;&gt;"",$A187&lt;&gt;"TOTAL"),IF(AND('[10]PDI_OTRAS SITUACIONES ADMINISTR'!$AQ185&lt;&gt;"",'[10]PDI_OTRAS SITUACIONES ADMINISTR'!$AQ185&lt;&gt;0),'[10]PDI_OTRAS SITUACIONES ADMINISTR'!$AQ185,""),IF($A187="TOTAL",SUM(INDIRECT("Z4:Z"&amp;ROW()-1)),""))</f>
        <v/>
      </c>
      <c r="AA187" s="6" t="str">
        <f ca="1">IF(AND($A187&lt;&gt;"",$A187&lt;&gt;"TOTAL"),IF(AND('[10]PDI_OTRAS SITUACIONES ADMINISTR'!$AS185&lt;&gt;"",'[10]PDI_OTRAS SITUACIONES ADMINISTR'!$AS185&lt;&gt;0),'[10]PDI_OTRAS SITUACIONES ADMINISTR'!$AS185,""),IF($A187="TOTAL",SUM(INDIRECT("AA4:AA"&amp;ROW()-1)),""))</f>
        <v/>
      </c>
      <c r="AB187" s="6" t="str">
        <f t="shared" ca="1" si="46"/>
        <v/>
      </c>
      <c r="AC187" s="6" t="str">
        <f ca="1">IF(AND($A187&lt;&gt;"",$A187&lt;&gt;"TOTAL"),IF(AND('[10]PDI_OTRAS SITUACIONES ADMINISTR'!$AV185&lt;&gt;"",'[10]PDI_OTRAS SITUACIONES ADMINISTR'!$AV185&lt;&gt;0),'[10]PDI_OTRAS SITUACIONES ADMINISTR'!$AV185,""),IF($A187="TOTAL",SUM(INDIRECT("AC4:AC"&amp;ROW()-1)),""))</f>
        <v/>
      </c>
      <c r="AD187" s="6" t="str">
        <f ca="1">IF(AND($A187&lt;&gt;"",$A187&lt;&gt;"TOTAL"),IF(AND('[10]PDI_OTRAS SITUACIONES ADMINISTR'!$AX185&lt;&gt;"",'[10]PDI_OTRAS SITUACIONES ADMINISTR'!$AX185&lt;&gt;0),'[10]PDI_OTRAS SITUACIONES ADMINISTR'!$AX185,""),IF($A187="TOTAL",SUM(INDIRECT("AD4:AD"&amp;ROW()-1)),""))</f>
        <v/>
      </c>
      <c r="AE187" s="6" t="str">
        <f t="shared" ca="1" si="47"/>
        <v/>
      </c>
      <c r="AF187" s="6" t="str">
        <f ca="1">IF(AND($A187&lt;&gt;"",$A187&lt;&gt;"TOTAL"),IF(AND('[10]PDI_OTRAS SITUACIONES ADMINISTR'!$BA185&lt;&gt;"",'[10]PDI_OTRAS SITUACIONES ADMINISTR'!$BA185&lt;&gt;0),'[10]PDI_OTRAS SITUACIONES ADMINISTR'!$BA185,""),IF($A187="TOTAL",SUM(INDIRECT("AF4:AF"&amp;ROW()-1)),""))</f>
        <v/>
      </c>
      <c r="AG187" s="6" t="str">
        <f ca="1">IF(AND($A187&lt;&gt;"",$A187&lt;&gt;"TOTAL"),IF(AND('[10]PDI_OTRAS SITUACIONES ADMINISTR'!$BC185&lt;&gt;"",'[10]PDI_OTRAS SITUACIONES ADMINISTR'!$BC185&lt;&gt;0),'[10]PDI_OTRAS SITUACIONES ADMINISTR'!$BC185,""),IF($A187="TOTAL",SUM(INDIRECT("AG4:AG"&amp;ROW()-1)),""))</f>
        <v/>
      </c>
      <c r="AH187" s="6" t="str">
        <f t="shared" ca="1" si="48"/>
        <v/>
      </c>
      <c r="AI187" s="6" t="str">
        <f ca="1">IF(AND($A187&lt;&gt;"",$A187&lt;&gt;"TOTAL"),IF(AND('[10]PDI_OTRAS SITUACIONES ADMINISTR'!$BF185&lt;&gt;"",'[10]PDI_OTRAS SITUACIONES ADMINISTR'!$BF185&lt;&gt;0),'[10]PDI_OTRAS SITUACIONES ADMINISTR'!$BF185,""),IF($A187="TOTAL",SUM(INDIRECT("AI4:AI"&amp;ROW()-1)),""))</f>
        <v/>
      </c>
      <c r="AJ187" s="6" t="str">
        <f ca="1">IF(AND($A187&lt;&gt;"",$A187&lt;&gt;"TOTAL"),IF(AND('[10]PDI_OTRAS SITUACIONES ADMINISTR'!$BH185&lt;&gt;"",'[10]PDI_OTRAS SITUACIONES ADMINISTR'!$BH185&lt;&gt;0),'[10]PDI_OTRAS SITUACIONES ADMINISTR'!$BH185,""),IF($A187="TOTAL",SUM(INDIRECT("AJ4:AJ"&amp;ROW()-1)),""))</f>
        <v/>
      </c>
      <c r="AK187" s="6" t="str">
        <f t="shared" ca="1" si="49"/>
        <v/>
      </c>
      <c r="AL187" s="6" t="str">
        <f ca="1">IF(AND($A187&lt;&gt;"",$A187&lt;&gt;"TOTAL"),IF(AND('[10]PDI_OTRAS SITUACIONES ADMINISTR'!$BK185&lt;&gt;"",'[10]PDI_OTRAS SITUACIONES ADMINISTR'!$BK185&lt;&gt;0),'[10]PDI_OTRAS SITUACIONES ADMINISTR'!$BK185,""),IF($A187="TOTAL",SUM(INDIRECT("AL4:AL"&amp;ROW()-1)),""))</f>
        <v/>
      </c>
      <c r="AM187" s="6" t="str">
        <f ca="1">IF(AND($A187&lt;&gt;"",$A187&lt;&gt;"TOTAL"),IF(AND('[10]PDI_OTRAS SITUACIONES ADMINISTR'!$BM185&lt;&gt;"",'[10]PDI_OTRAS SITUACIONES ADMINISTR'!$BM185&lt;&gt;0),'[10]PDI_OTRAS SITUACIONES ADMINISTR'!$BM185,""),IF($A187="TOTAL",SUM(INDIRECT("AM4:AM"&amp;ROW()-1)),""))</f>
        <v/>
      </c>
      <c r="AN187" s="6" t="str">
        <f t="shared" ca="1" si="50"/>
        <v/>
      </c>
      <c r="AO187" s="6" t="str">
        <f ca="1">IF(AND($A187&lt;&gt;"",$A187&lt;&gt;"TOTAL"),IF(AND('[10]PDI_OTRAS SITUACIONES ADMINISTR'!$BP185&lt;&gt;"",'[10]PDI_OTRAS SITUACIONES ADMINISTR'!$BP185&lt;&gt;0),'[10]PDI_OTRAS SITUACIONES ADMINISTR'!$BP185,""),IF($A187="TOTAL",SUM(INDIRECT("AO4:AO"&amp;ROW()-1)),""))</f>
        <v/>
      </c>
      <c r="AP187" s="6" t="str">
        <f ca="1">IF(AND($A187&lt;&gt;"",$A187&lt;&gt;"TOTAL"),IF(AND('[10]PDI_OTRAS SITUACIONES ADMINISTR'!$BR185&lt;&gt;"",'[10]PDI_OTRAS SITUACIONES ADMINISTR'!$BR185&lt;&gt;0),'[10]PDI_OTRAS SITUACIONES ADMINISTR'!$BR185,""),IF($A187="TOTAL",SUM(INDIRECT("AP4:AP"&amp;ROW()-1)),""))</f>
        <v/>
      </c>
      <c r="AQ187" s="6" t="str">
        <f t="shared" ca="1" si="51"/>
        <v/>
      </c>
      <c r="AR187" s="6" t="str">
        <f ca="1">IF(AND($A187&lt;&gt;"",$A187&lt;&gt;"TOTAL"),IF(AND('[10]PDI_OTRAS SITUACIONES ADMINISTR'!$BU185&lt;&gt;"",'[10]PDI_OTRAS SITUACIONES ADMINISTR'!$BU185&lt;&gt;0),'[10]PDI_OTRAS SITUACIONES ADMINISTR'!$BU185,""),IF($A187="TOTAL",SUM(INDIRECT("AR4:AR"&amp;ROW()-1)),""))</f>
        <v/>
      </c>
      <c r="AS187" s="6" t="str">
        <f ca="1">IF(AND($A187&lt;&gt;"",$A187&lt;&gt;"TOTAL"),IF(AND('[10]PDI_OTRAS SITUACIONES ADMINISTR'!$BW185&lt;&gt;"",'[10]PDI_OTRAS SITUACIONES ADMINISTR'!$BW185&lt;&gt;0),'[10]PDI_OTRAS SITUACIONES ADMINISTR'!$BW185,""),IF($A187="TOTAL",SUM(INDIRECT("AS4:AS"&amp;ROW()-1)),""))</f>
        <v/>
      </c>
      <c r="AT187" s="6" t="str">
        <f t="shared" ca="1" si="52"/>
        <v/>
      </c>
      <c r="AU187" s="6" t="str">
        <f ca="1">IF(AND($A187&lt;&gt;"",$A187&lt;&gt;"TOTAL"),IF(AND('[10]PDI_OTRAS SITUACIONES ADMINISTR'!$BZ185&lt;&gt;"",'[10]PDI_OTRAS SITUACIONES ADMINISTR'!$BZ185&lt;&gt;0),'[10]PDI_OTRAS SITUACIONES ADMINISTR'!$BZ185,""),IF($A187="TOTAL",SUM(INDIRECT("AU4:AU"&amp;ROW()-1)),""))</f>
        <v/>
      </c>
      <c r="AV187" s="6" t="str">
        <f ca="1">IF(AND($A187&lt;&gt;"",$A187&lt;&gt;"TOTAL"),IF(AND('[10]PDI_OTRAS SITUACIONES ADMINISTR'!$CB185&lt;&gt;"",'[10]PDI_OTRAS SITUACIONES ADMINISTR'!$CB185&lt;&gt;0),'[10]PDI_OTRAS SITUACIONES ADMINISTR'!$CB185,""),IF($A187="TOTAL",SUM(INDIRECT("AV4:AV"&amp;ROW()-1)),""))</f>
        <v/>
      </c>
      <c r="AW187" s="6" t="str">
        <f t="shared" ca="1" si="53"/>
        <v/>
      </c>
      <c r="AX187" s="6" t="str">
        <f ca="1">IF(AND($A187&lt;&gt;"",$A187&lt;&gt;"TOTAL"),IF(AND('[10]PDI_OTRAS SITUACIONES ADMINISTR'!$CE185&lt;&gt;"",'[10]PDI_OTRAS SITUACIONES ADMINISTR'!$CE185&lt;&gt;0),'[10]PDI_OTRAS SITUACIONES ADMINISTR'!$CE185,""),IF($A187="TOTAL",SUM(INDIRECT("AX4:AX"&amp;ROW()-1)),""))</f>
        <v/>
      </c>
      <c r="AY187" s="6" t="str">
        <f ca="1">IF(AND($A187&lt;&gt;"",$A187&lt;&gt;"TOTAL"),IF(AND('[10]PDI_OTRAS SITUACIONES ADMINISTR'!$CG185&lt;&gt;"",'[10]PDI_OTRAS SITUACIONES ADMINISTR'!$CG185&lt;&gt;0),'[10]PDI_OTRAS SITUACIONES ADMINISTR'!$CG185,""),IF($A187="TOTAL",SUM(INDIRECT("AY4:AY"&amp;ROW()-1)),""))</f>
        <v/>
      </c>
      <c r="AZ187" s="6" t="str">
        <f t="shared" ca="1" si="54"/>
        <v/>
      </c>
      <c r="BA187" s="6" t="str">
        <f ca="1">IF(AND($A187&lt;&gt;"",$A187&lt;&gt;"TOTAL"),IF(AND('[10]PDI_OTRAS SITUACIONES ADMINISTR'!$CJ185&lt;&gt;"",'[10]PDI_OTRAS SITUACIONES ADMINISTR'!$CJ185&lt;&gt;0),'[10]PDI_OTRAS SITUACIONES ADMINISTR'!$CJ185,""),IF($A187="TOTAL",SUM(INDIRECT("BA4:BA"&amp;ROW()-1)),""))</f>
        <v/>
      </c>
      <c r="BB187" s="6" t="str">
        <f ca="1">IF(AND($A187&lt;&gt;"",$A187&lt;&gt;"TOTAL"),IF(AND('[10]PDI_OTRAS SITUACIONES ADMINISTR'!$CL185&lt;&gt;"",'[10]PDI_OTRAS SITUACIONES ADMINISTR'!$CL185&lt;&gt;0),'[10]PDI_OTRAS SITUACIONES ADMINISTR'!$CL185,""),IF($A187="TOTAL",SUM(INDIRECT("BB4:BB"&amp;ROW()-1)),""))</f>
        <v/>
      </c>
      <c r="BC187" s="6" t="str">
        <f t="shared" ca="1" si="55"/>
        <v/>
      </c>
      <c r="BD187" s="6" t="str">
        <f ca="1">IF(AND($A187&lt;&gt;"",$A187&lt;&gt;"TOTAL"),IF(AND('[10]PDI_OTRAS SITUACIONES ADMINISTR'!$CO185&lt;&gt;"",'[10]PDI_OTRAS SITUACIONES ADMINISTR'!$CO185&lt;&gt;0),'[10]PDI_OTRAS SITUACIONES ADMINISTR'!$CO185,""),IF($A187="TOTAL",SUM(INDIRECT("BD4:BD"&amp;ROW()-1)),""))</f>
        <v/>
      </c>
      <c r="BE187" s="6" t="str">
        <f ca="1">IF(AND($A187&lt;&gt;"",$A187&lt;&gt;"TOTAL"),IF(AND('[10]PDI_OTRAS SITUACIONES ADMINISTR'!$CQ185&lt;&gt;"",'[10]PDI_OTRAS SITUACIONES ADMINISTR'!$CQ185&lt;&gt;0),'[10]PDI_OTRAS SITUACIONES ADMINISTR'!$CQ185,""),IF($A187="TOTAL",SUM(INDIRECT("BE4:BE"&amp;ROW()-1)),""))</f>
        <v/>
      </c>
      <c r="BF187" s="6" t="str">
        <f t="shared" ca="1" si="56"/>
        <v/>
      </c>
    </row>
    <row r="188" spans="1:58" x14ac:dyDescent="0.2">
      <c r="A188" s="19" t="str">
        <f>IF('[10]PDI_OTRAS SITUACIONES ADMINISTR'!$B186&lt;&gt;"",'[10]PDI_OTRAS SITUACIONES ADMINISTR'!$B186,IF(AND('[10]PDI_OTRAS SITUACIONES ADMINISTR'!$B186="",'[10]PDI_OTRAS SITUACIONES ADMINISTR'!$B187="",'[10]PDI_OTRAS SITUACIONES ADMINISTR'!$B185=""),"","TOTAL"))</f>
        <v/>
      </c>
      <c r="B188" s="6" t="str">
        <f ca="1">IF(AND($A188&lt;&gt;"",$A188&lt;&gt;"TOTAL"),IF(AND('[10]PDI_OTRAS SITUACIONES ADMINISTR'!$C186&lt;&gt;"",'[10]PDI_OTRAS SITUACIONES ADMINISTR'!$C186&lt;&gt;0),'[10]PDI_OTRAS SITUACIONES ADMINISTR'!$C186,""),IF($A188="TOTAL",SUM(INDIRECT("B4:B"&amp;ROW()-1)),""))</f>
        <v/>
      </c>
      <c r="C188" s="6" t="str">
        <f ca="1">IF(AND($A188&lt;&gt;"",$A188&lt;&gt;"TOTAL"),IF(AND('[10]PDI_OTRAS SITUACIONES ADMINISTR'!$E186&lt;&gt;"",'[10]PDI_OTRAS SITUACIONES ADMINISTR'!$E186&lt;&gt;0),'[10]PDI_OTRAS SITUACIONES ADMINISTR'!$E186,""),IF($A188="TOTAL",SUM(INDIRECT("C4:C"&amp;ROW()-1)),""))</f>
        <v/>
      </c>
      <c r="D188" s="6" t="str">
        <f t="shared" ca="1" si="38"/>
        <v/>
      </c>
      <c r="E188" s="6" t="str">
        <f ca="1">IF(AND($A188&lt;&gt;"",$A188&lt;&gt;"TOTAL"),IF(AND('[10]PDI_OTRAS SITUACIONES ADMINISTR'!$H186&lt;&gt;"",'[10]PDI_OTRAS SITUACIONES ADMINISTR'!$H186&lt;&gt;0),'[10]PDI_OTRAS SITUACIONES ADMINISTR'!$H186,""),IF($A188="TOTAL",SUM(INDIRECT("E4:E"&amp;ROW()-1)),""))</f>
        <v/>
      </c>
      <c r="F188" s="6" t="str">
        <f ca="1">IF(AND($A188&lt;&gt;"",$A188&lt;&gt;"TOTAL"),IF(AND('[10]PDI_OTRAS SITUACIONES ADMINISTR'!$J186&lt;&gt;"",'[10]PDI_OTRAS SITUACIONES ADMINISTR'!$J186&lt;&gt;0),'[10]PDI_OTRAS SITUACIONES ADMINISTR'!$J186,""),IF($A188="TOTAL",SUM(INDIRECT("F4:F"&amp;ROW()-1)),""))</f>
        <v/>
      </c>
      <c r="G188" s="6" t="str">
        <f t="shared" ca="1" si="39"/>
        <v/>
      </c>
      <c r="H188" s="6" t="str">
        <f ca="1">IF(AND($A188&lt;&gt;"",$A188&lt;&gt;"TOTAL"),IF(AND('[10]PDI_OTRAS SITUACIONES ADMINISTR'!$M186&lt;&gt;"",'[10]PDI_OTRAS SITUACIONES ADMINISTR'!$M186&lt;&gt;0),'[10]PDI_OTRAS SITUACIONES ADMINISTR'!$M186,""),IF($A188="TOTAL",SUM(INDIRECT("H4:H"&amp;ROW()-1)),""))</f>
        <v/>
      </c>
      <c r="I188" s="6" t="str">
        <f ca="1">IF(AND($A188&lt;&gt;"",$A188&lt;&gt;"TOTAL"),IF(AND('[10]PDI_OTRAS SITUACIONES ADMINISTR'!$O186&lt;&gt;"",'[10]PDI_OTRAS SITUACIONES ADMINISTR'!$O186&lt;&gt;0),'[10]PDI_OTRAS SITUACIONES ADMINISTR'!$O186,""),IF($A188="TOTAL",SUM(INDIRECT("I4:I"&amp;ROW()-1)),""))</f>
        <v/>
      </c>
      <c r="J188" s="6" t="str">
        <f t="shared" ca="1" si="40"/>
        <v/>
      </c>
      <c r="K188" s="6" t="str">
        <f ca="1">IF(AND($A188&lt;&gt;"",$A188&lt;&gt;"TOTAL"),IF(AND('[10]PDI_OTRAS SITUACIONES ADMINISTR'!$R186&lt;&gt;"",'[10]PDI_OTRAS SITUACIONES ADMINISTR'!$R186&lt;&gt;0),'[10]PDI_OTRAS SITUACIONES ADMINISTR'!$R186,""),IF($A188="TOTAL",SUM(INDIRECT("K4:K"&amp;ROW()-1)),""))</f>
        <v/>
      </c>
      <c r="L188" s="6" t="str">
        <f ca="1">IF(AND($A188&lt;&gt;"",$A188&lt;&gt;"TOTAL"),IF(AND('[10]PDI_OTRAS SITUACIONES ADMINISTR'!$T186&lt;&gt;"",'[10]PDI_OTRAS SITUACIONES ADMINISTR'!$T186&lt;&gt;0),'[10]PDI_OTRAS SITUACIONES ADMINISTR'!$T186,""),IF($A188="TOTAL",SUM(INDIRECT("L4:L"&amp;ROW()-1)),""))</f>
        <v/>
      </c>
      <c r="M188" s="6" t="str">
        <f t="shared" ca="1" si="41"/>
        <v/>
      </c>
      <c r="N188" s="6" t="str">
        <f ca="1">IF(AND($A188&lt;&gt;"",$A188&lt;&gt;"TOTAL"),IF(AND('[10]PDI_OTRAS SITUACIONES ADMINISTR'!$W186&lt;&gt;"",'[10]PDI_OTRAS SITUACIONES ADMINISTR'!$W186&lt;&gt;0),'[10]PDI_OTRAS SITUACIONES ADMINISTR'!$W186,""),IF($A188="TOTAL",SUM(INDIRECT("N4:N"&amp;ROW()-1)),""))</f>
        <v/>
      </c>
      <c r="O188" s="6" t="str">
        <f ca="1">IF(AND($A188&lt;&gt;"",$A188&lt;&gt;"TOTAL"),IF(AND('[10]PDI_OTRAS SITUACIONES ADMINISTR'!$Y186&lt;&gt;"",'[10]PDI_OTRAS SITUACIONES ADMINISTR'!$Y186&lt;&gt;0),'[10]PDI_OTRAS SITUACIONES ADMINISTR'!$Y186,""),IF($A188="TOTAL",SUM(INDIRECT("O4:O"&amp;ROW()-1)),""))</f>
        <v/>
      </c>
      <c r="P188" s="6" t="str">
        <f t="shared" ca="1" si="42"/>
        <v/>
      </c>
      <c r="Q188" s="6" t="str">
        <f ca="1">IF(AND($A188&lt;&gt;"",$A188&lt;&gt;"TOTAL"),IF(AND('[10]PDI_OTRAS SITUACIONES ADMINISTR'!$AB186&lt;&gt;"",'[10]PDI_OTRAS SITUACIONES ADMINISTR'!$AB186&lt;&gt;0),'[10]PDI_OTRAS SITUACIONES ADMINISTR'!$AB186,""),IF($A188="TOTAL",SUM(INDIRECT("Q4:Q"&amp;ROW()-1)),""))</f>
        <v/>
      </c>
      <c r="R188" s="6" t="str">
        <f ca="1">IF(AND($A188&lt;&gt;"",$A188&lt;&gt;"TOTAL"),IF(AND('[10]PDI_OTRAS SITUACIONES ADMINISTR'!$AD186&lt;&gt;"",'[10]PDI_OTRAS SITUACIONES ADMINISTR'!$AD186&lt;&gt;0),'[10]PDI_OTRAS SITUACIONES ADMINISTR'!$AD186,""),IF($A188="TOTAL",SUM(INDIRECT("R4:R"&amp;ROW()-1)),""))</f>
        <v/>
      </c>
      <c r="S188" s="6" t="str">
        <f t="shared" ca="1" si="43"/>
        <v/>
      </c>
      <c r="T188" s="6" t="str">
        <f ca="1">IF(AND($A188&lt;&gt;"",$A188&lt;&gt;"TOTAL"),IF(AND('[10]PDI_OTRAS SITUACIONES ADMINISTR'!$AG186&lt;&gt;"",'[10]PDI_OTRAS SITUACIONES ADMINISTR'!$AG186&lt;&gt;0),'[10]PDI_OTRAS SITUACIONES ADMINISTR'!$AG186,""),IF($A188="TOTAL",SUM(INDIRECT("T4:T"&amp;ROW()-1)),""))</f>
        <v/>
      </c>
      <c r="U188" s="6" t="str">
        <f ca="1">IF(AND($A188&lt;&gt;"",$A188&lt;&gt;"TOTAL"),IF(AND('[10]PDI_OTRAS SITUACIONES ADMINISTR'!$AI186&lt;&gt;"",'[10]PDI_OTRAS SITUACIONES ADMINISTR'!$AI186&lt;&gt;0),'[10]PDI_OTRAS SITUACIONES ADMINISTR'!$AI186,""),IF($A188="TOTAL",SUM(INDIRECT("U4:U"&amp;ROW()-1)),""))</f>
        <v/>
      </c>
      <c r="V188" s="6" t="str">
        <f t="shared" ca="1" si="44"/>
        <v/>
      </c>
      <c r="W188" s="6" t="str">
        <f ca="1">IF(AND($A188&lt;&gt;"",$A188&lt;&gt;"TOTAL"),IF(AND('[10]PDI_OTRAS SITUACIONES ADMINISTR'!$AL186&lt;&gt;"",'[10]PDI_OTRAS SITUACIONES ADMINISTR'!$AL186&lt;&gt;0),'[10]PDI_OTRAS SITUACIONES ADMINISTR'!$AL186,""),IF($A188="TOTAL",SUM(INDIRECT("W4:W"&amp;ROW()-1)),""))</f>
        <v/>
      </c>
      <c r="X188" s="6" t="str">
        <f ca="1">IF(AND($A188&lt;&gt;"",$A188&lt;&gt;"TOTAL"),IF(AND('[10]PDI_OTRAS SITUACIONES ADMINISTR'!$AN186&lt;&gt;"",'[10]PDI_OTRAS SITUACIONES ADMINISTR'!$AN186&lt;&gt;0),'[10]PDI_OTRAS SITUACIONES ADMINISTR'!$AN186,""),IF($A188="TOTAL",SUM(INDIRECT("X4:X"&amp;ROW()-1)),""))</f>
        <v/>
      </c>
      <c r="Y188" s="6" t="str">
        <f t="shared" ca="1" si="45"/>
        <v/>
      </c>
      <c r="Z188" s="6" t="str">
        <f ca="1">IF(AND($A188&lt;&gt;"",$A188&lt;&gt;"TOTAL"),IF(AND('[10]PDI_OTRAS SITUACIONES ADMINISTR'!$AQ186&lt;&gt;"",'[10]PDI_OTRAS SITUACIONES ADMINISTR'!$AQ186&lt;&gt;0),'[10]PDI_OTRAS SITUACIONES ADMINISTR'!$AQ186,""),IF($A188="TOTAL",SUM(INDIRECT("Z4:Z"&amp;ROW()-1)),""))</f>
        <v/>
      </c>
      <c r="AA188" s="6" t="str">
        <f ca="1">IF(AND($A188&lt;&gt;"",$A188&lt;&gt;"TOTAL"),IF(AND('[10]PDI_OTRAS SITUACIONES ADMINISTR'!$AS186&lt;&gt;"",'[10]PDI_OTRAS SITUACIONES ADMINISTR'!$AS186&lt;&gt;0),'[10]PDI_OTRAS SITUACIONES ADMINISTR'!$AS186,""),IF($A188="TOTAL",SUM(INDIRECT("AA4:AA"&amp;ROW()-1)),""))</f>
        <v/>
      </c>
      <c r="AB188" s="6" t="str">
        <f t="shared" ca="1" si="46"/>
        <v/>
      </c>
      <c r="AC188" s="6" t="str">
        <f ca="1">IF(AND($A188&lt;&gt;"",$A188&lt;&gt;"TOTAL"),IF(AND('[10]PDI_OTRAS SITUACIONES ADMINISTR'!$AV186&lt;&gt;"",'[10]PDI_OTRAS SITUACIONES ADMINISTR'!$AV186&lt;&gt;0),'[10]PDI_OTRAS SITUACIONES ADMINISTR'!$AV186,""),IF($A188="TOTAL",SUM(INDIRECT("AC4:AC"&amp;ROW()-1)),""))</f>
        <v/>
      </c>
      <c r="AD188" s="6" t="str">
        <f ca="1">IF(AND($A188&lt;&gt;"",$A188&lt;&gt;"TOTAL"),IF(AND('[10]PDI_OTRAS SITUACIONES ADMINISTR'!$AX186&lt;&gt;"",'[10]PDI_OTRAS SITUACIONES ADMINISTR'!$AX186&lt;&gt;0),'[10]PDI_OTRAS SITUACIONES ADMINISTR'!$AX186,""),IF($A188="TOTAL",SUM(INDIRECT("AD4:AD"&amp;ROW()-1)),""))</f>
        <v/>
      </c>
      <c r="AE188" s="6" t="str">
        <f t="shared" ca="1" si="47"/>
        <v/>
      </c>
      <c r="AF188" s="6" t="str">
        <f ca="1">IF(AND($A188&lt;&gt;"",$A188&lt;&gt;"TOTAL"),IF(AND('[10]PDI_OTRAS SITUACIONES ADMINISTR'!$BA186&lt;&gt;"",'[10]PDI_OTRAS SITUACIONES ADMINISTR'!$BA186&lt;&gt;0),'[10]PDI_OTRAS SITUACIONES ADMINISTR'!$BA186,""),IF($A188="TOTAL",SUM(INDIRECT("AF4:AF"&amp;ROW()-1)),""))</f>
        <v/>
      </c>
      <c r="AG188" s="6" t="str">
        <f ca="1">IF(AND($A188&lt;&gt;"",$A188&lt;&gt;"TOTAL"),IF(AND('[10]PDI_OTRAS SITUACIONES ADMINISTR'!$BC186&lt;&gt;"",'[10]PDI_OTRAS SITUACIONES ADMINISTR'!$BC186&lt;&gt;0),'[10]PDI_OTRAS SITUACIONES ADMINISTR'!$BC186,""),IF($A188="TOTAL",SUM(INDIRECT("AG4:AG"&amp;ROW()-1)),""))</f>
        <v/>
      </c>
      <c r="AH188" s="6" t="str">
        <f t="shared" ca="1" si="48"/>
        <v/>
      </c>
      <c r="AI188" s="6" t="str">
        <f ca="1">IF(AND($A188&lt;&gt;"",$A188&lt;&gt;"TOTAL"),IF(AND('[10]PDI_OTRAS SITUACIONES ADMINISTR'!$BF186&lt;&gt;"",'[10]PDI_OTRAS SITUACIONES ADMINISTR'!$BF186&lt;&gt;0),'[10]PDI_OTRAS SITUACIONES ADMINISTR'!$BF186,""),IF($A188="TOTAL",SUM(INDIRECT("AI4:AI"&amp;ROW()-1)),""))</f>
        <v/>
      </c>
      <c r="AJ188" s="6" t="str">
        <f ca="1">IF(AND($A188&lt;&gt;"",$A188&lt;&gt;"TOTAL"),IF(AND('[10]PDI_OTRAS SITUACIONES ADMINISTR'!$BH186&lt;&gt;"",'[10]PDI_OTRAS SITUACIONES ADMINISTR'!$BH186&lt;&gt;0),'[10]PDI_OTRAS SITUACIONES ADMINISTR'!$BH186,""),IF($A188="TOTAL",SUM(INDIRECT("AJ4:AJ"&amp;ROW()-1)),""))</f>
        <v/>
      </c>
      <c r="AK188" s="6" t="str">
        <f t="shared" ca="1" si="49"/>
        <v/>
      </c>
      <c r="AL188" s="6" t="str">
        <f ca="1">IF(AND($A188&lt;&gt;"",$A188&lt;&gt;"TOTAL"),IF(AND('[10]PDI_OTRAS SITUACIONES ADMINISTR'!$BK186&lt;&gt;"",'[10]PDI_OTRAS SITUACIONES ADMINISTR'!$BK186&lt;&gt;0),'[10]PDI_OTRAS SITUACIONES ADMINISTR'!$BK186,""),IF($A188="TOTAL",SUM(INDIRECT("AL4:AL"&amp;ROW()-1)),""))</f>
        <v/>
      </c>
      <c r="AM188" s="6" t="str">
        <f ca="1">IF(AND($A188&lt;&gt;"",$A188&lt;&gt;"TOTAL"),IF(AND('[10]PDI_OTRAS SITUACIONES ADMINISTR'!$BM186&lt;&gt;"",'[10]PDI_OTRAS SITUACIONES ADMINISTR'!$BM186&lt;&gt;0),'[10]PDI_OTRAS SITUACIONES ADMINISTR'!$BM186,""),IF($A188="TOTAL",SUM(INDIRECT("AM4:AM"&amp;ROW()-1)),""))</f>
        <v/>
      </c>
      <c r="AN188" s="6" t="str">
        <f t="shared" ca="1" si="50"/>
        <v/>
      </c>
      <c r="AO188" s="6" t="str">
        <f ca="1">IF(AND($A188&lt;&gt;"",$A188&lt;&gt;"TOTAL"),IF(AND('[10]PDI_OTRAS SITUACIONES ADMINISTR'!$BP186&lt;&gt;"",'[10]PDI_OTRAS SITUACIONES ADMINISTR'!$BP186&lt;&gt;0),'[10]PDI_OTRAS SITUACIONES ADMINISTR'!$BP186,""),IF($A188="TOTAL",SUM(INDIRECT("AO4:AO"&amp;ROW()-1)),""))</f>
        <v/>
      </c>
      <c r="AP188" s="6" t="str">
        <f ca="1">IF(AND($A188&lt;&gt;"",$A188&lt;&gt;"TOTAL"),IF(AND('[10]PDI_OTRAS SITUACIONES ADMINISTR'!$BR186&lt;&gt;"",'[10]PDI_OTRAS SITUACIONES ADMINISTR'!$BR186&lt;&gt;0),'[10]PDI_OTRAS SITUACIONES ADMINISTR'!$BR186,""),IF($A188="TOTAL",SUM(INDIRECT("AP4:AP"&amp;ROW()-1)),""))</f>
        <v/>
      </c>
      <c r="AQ188" s="6" t="str">
        <f t="shared" ca="1" si="51"/>
        <v/>
      </c>
      <c r="AR188" s="6" t="str">
        <f ca="1">IF(AND($A188&lt;&gt;"",$A188&lt;&gt;"TOTAL"),IF(AND('[10]PDI_OTRAS SITUACIONES ADMINISTR'!$BU186&lt;&gt;"",'[10]PDI_OTRAS SITUACIONES ADMINISTR'!$BU186&lt;&gt;0),'[10]PDI_OTRAS SITUACIONES ADMINISTR'!$BU186,""),IF($A188="TOTAL",SUM(INDIRECT("AR4:AR"&amp;ROW()-1)),""))</f>
        <v/>
      </c>
      <c r="AS188" s="6" t="str">
        <f ca="1">IF(AND($A188&lt;&gt;"",$A188&lt;&gt;"TOTAL"),IF(AND('[10]PDI_OTRAS SITUACIONES ADMINISTR'!$BW186&lt;&gt;"",'[10]PDI_OTRAS SITUACIONES ADMINISTR'!$BW186&lt;&gt;0),'[10]PDI_OTRAS SITUACIONES ADMINISTR'!$BW186,""),IF($A188="TOTAL",SUM(INDIRECT("AS4:AS"&amp;ROW()-1)),""))</f>
        <v/>
      </c>
      <c r="AT188" s="6" t="str">
        <f t="shared" ca="1" si="52"/>
        <v/>
      </c>
      <c r="AU188" s="6" t="str">
        <f ca="1">IF(AND($A188&lt;&gt;"",$A188&lt;&gt;"TOTAL"),IF(AND('[10]PDI_OTRAS SITUACIONES ADMINISTR'!$BZ186&lt;&gt;"",'[10]PDI_OTRAS SITUACIONES ADMINISTR'!$BZ186&lt;&gt;0),'[10]PDI_OTRAS SITUACIONES ADMINISTR'!$BZ186,""),IF($A188="TOTAL",SUM(INDIRECT("AU4:AU"&amp;ROW()-1)),""))</f>
        <v/>
      </c>
      <c r="AV188" s="6" t="str">
        <f ca="1">IF(AND($A188&lt;&gt;"",$A188&lt;&gt;"TOTAL"),IF(AND('[10]PDI_OTRAS SITUACIONES ADMINISTR'!$CB186&lt;&gt;"",'[10]PDI_OTRAS SITUACIONES ADMINISTR'!$CB186&lt;&gt;0),'[10]PDI_OTRAS SITUACIONES ADMINISTR'!$CB186,""),IF($A188="TOTAL",SUM(INDIRECT("AV4:AV"&amp;ROW()-1)),""))</f>
        <v/>
      </c>
      <c r="AW188" s="6" t="str">
        <f t="shared" ca="1" si="53"/>
        <v/>
      </c>
      <c r="AX188" s="6" t="str">
        <f ca="1">IF(AND($A188&lt;&gt;"",$A188&lt;&gt;"TOTAL"),IF(AND('[10]PDI_OTRAS SITUACIONES ADMINISTR'!$CE186&lt;&gt;"",'[10]PDI_OTRAS SITUACIONES ADMINISTR'!$CE186&lt;&gt;0),'[10]PDI_OTRAS SITUACIONES ADMINISTR'!$CE186,""),IF($A188="TOTAL",SUM(INDIRECT("AX4:AX"&amp;ROW()-1)),""))</f>
        <v/>
      </c>
      <c r="AY188" s="6" t="str">
        <f ca="1">IF(AND($A188&lt;&gt;"",$A188&lt;&gt;"TOTAL"),IF(AND('[10]PDI_OTRAS SITUACIONES ADMINISTR'!$CG186&lt;&gt;"",'[10]PDI_OTRAS SITUACIONES ADMINISTR'!$CG186&lt;&gt;0),'[10]PDI_OTRAS SITUACIONES ADMINISTR'!$CG186,""),IF($A188="TOTAL",SUM(INDIRECT("AY4:AY"&amp;ROW()-1)),""))</f>
        <v/>
      </c>
      <c r="AZ188" s="6" t="str">
        <f t="shared" ca="1" si="54"/>
        <v/>
      </c>
      <c r="BA188" s="6" t="str">
        <f ca="1">IF(AND($A188&lt;&gt;"",$A188&lt;&gt;"TOTAL"),IF(AND('[10]PDI_OTRAS SITUACIONES ADMINISTR'!$CJ186&lt;&gt;"",'[10]PDI_OTRAS SITUACIONES ADMINISTR'!$CJ186&lt;&gt;0),'[10]PDI_OTRAS SITUACIONES ADMINISTR'!$CJ186,""),IF($A188="TOTAL",SUM(INDIRECT("BA4:BA"&amp;ROW()-1)),""))</f>
        <v/>
      </c>
      <c r="BB188" s="6" t="str">
        <f ca="1">IF(AND($A188&lt;&gt;"",$A188&lt;&gt;"TOTAL"),IF(AND('[10]PDI_OTRAS SITUACIONES ADMINISTR'!$CL186&lt;&gt;"",'[10]PDI_OTRAS SITUACIONES ADMINISTR'!$CL186&lt;&gt;0),'[10]PDI_OTRAS SITUACIONES ADMINISTR'!$CL186,""),IF($A188="TOTAL",SUM(INDIRECT("BB4:BB"&amp;ROW()-1)),""))</f>
        <v/>
      </c>
      <c r="BC188" s="6" t="str">
        <f t="shared" ca="1" si="55"/>
        <v/>
      </c>
      <c r="BD188" s="6" t="str">
        <f ca="1">IF(AND($A188&lt;&gt;"",$A188&lt;&gt;"TOTAL"),IF(AND('[10]PDI_OTRAS SITUACIONES ADMINISTR'!$CO186&lt;&gt;"",'[10]PDI_OTRAS SITUACIONES ADMINISTR'!$CO186&lt;&gt;0),'[10]PDI_OTRAS SITUACIONES ADMINISTR'!$CO186,""),IF($A188="TOTAL",SUM(INDIRECT("BD4:BD"&amp;ROW()-1)),""))</f>
        <v/>
      </c>
      <c r="BE188" s="6" t="str">
        <f ca="1">IF(AND($A188&lt;&gt;"",$A188&lt;&gt;"TOTAL"),IF(AND('[10]PDI_OTRAS SITUACIONES ADMINISTR'!$CQ186&lt;&gt;"",'[10]PDI_OTRAS SITUACIONES ADMINISTR'!$CQ186&lt;&gt;0),'[10]PDI_OTRAS SITUACIONES ADMINISTR'!$CQ186,""),IF($A188="TOTAL",SUM(INDIRECT("BE4:BE"&amp;ROW()-1)),""))</f>
        <v/>
      </c>
      <c r="BF188" s="6" t="str">
        <f t="shared" ca="1" si="56"/>
        <v/>
      </c>
    </row>
    <row r="189" spans="1:58" x14ac:dyDescent="0.2">
      <c r="A189" s="19" t="str">
        <f>IF('[10]PDI_OTRAS SITUACIONES ADMINISTR'!$B187&lt;&gt;"",'[10]PDI_OTRAS SITUACIONES ADMINISTR'!$B187,IF(AND('[10]PDI_OTRAS SITUACIONES ADMINISTR'!$B187="",'[10]PDI_OTRAS SITUACIONES ADMINISTR'!$B188="",'[10]PDI_OTRAS SITUACIONES ADMINISTR'!$B186=""),"","TOTAL"))</f>
        <v/>
      </c>
      <c r="B189" s="6" t="str">
        <f ca="1">IF(AND($A189&lt;&gt;"",$A189&lt;&gt;"TOTAL"),IF(AND('[10]PDI_OTRAS SITUACIONES ADMINISTR'!$C187&lt;&gt;"",'[10]PDI_OTRAS SITUACIONES ADMINISTR'!$C187&lt;&gt;0),'[10]PDI_OTRAS SITUACIONES ADMINISTR'!$C187,""),IF($A189="TOTAL",SUM(INDIRECT("B4:B"&amp;ROW()-1)),""))</f>
        <v/>
      </c>
      <c r="C189" s="6" t="str">
        <f ca="1">IF(AND($A189&lt;&gt;"",$A189&lt;&gt;"TOTAL"),IF(AND('[10]PDI_OTRAS SITUACIONES ADMINISTR'!$E187&lt;&gt;"",'[10]PDI_OTRAS SITUACIONES ADMINISTR'!$E187&lt;&gt;0),'[10]PDI_OTRAS SITUACIONES ADMINISTR'!$E187,""),IF($A189="TOTAL",SUM(INDIRECT("C4:C"&amp;ROW()-1)),""))</f>
        <v/>
      </c>
      <c r="D189" s="6" t="str">
        <f t="shared" ca="1" si="38"/>
        <v/>
      </c>
      <c r="E189" s="6" t="str">
        <f ca="1">IF(AND($A189&lt;&gt;"",$A189&lt;&gt;"TOTAL"),IF(AND('[10]PDI_OTRAS SITUACIONES ADMINISTR'!$H187&lt;&gt;"",'[10]PDI_OTRAS SITUACIONES ADMINISTR'!$H187&lt;&gt;0),'[10]PDI_OTRAS SITUACIONES ADMINISTR'!$H187,""),IF($A189="TOTAL",SUM(INDIRECT("E4:E"&amp;ROW()-1)),""))</f>
        <v/>
      </c>
      <c r="F189" s="6" t="str">
        <f ca="1">IF(AND($A189&lt;&gt;"",$A189&lt;&gt;"TOTAL"),IF(AND('[10]PDI_OTRAS SITUACIONES ADMINISTR'!$J187&lt;&gt;"",'[10]PDI_OTRAS SITUACIONES ADMINISTR'!$J187&lt;&gt;0),'[10]PDI_OTRAS SITUACIONES ADMINISTR'!$J187,""),IF($A189="TOTAL",SUM(INDIRECT("F4:F"&amp;ROW()-1)),""))</f>
        <v/>
      </c>
      <c r="G189" s="6" t="str">
        <f t="shared" ca="1" si="39"/>
        <v/>
      </c>
      <c r="H189" s="6" t="str">
        <f ca="1">IF(AND($A189&lt;&gt;"",$A189&lt;&gt;"TOTAL"),IF(AND('[10]PDI_OTRAS SITUACIONES ADMINISTR'!$M187&lt;&gt;"",'[10]PDI_OTRAS SITUACIONES ADMINISTR'!$M187&lt;&gt;0),'[10]PDI_OTRAS SITUACIONES ADMINISTR'!$M187,""),IF($A189="TOTAL",SUM(INDIRECT("H4:H"&amp;ROW()-1)),""))</f>
        <v/>
      </c>
      <c r="I189" s="6" t="str">
        <f ca="1">IF(AND($A189&lt;&gt;"",$A189&lt;&gt;"TOTAL"),IF(AND('[10]PDI_OTRAS SITUACIONES ADMINISTR'!$O187&lt;&gt;"",'[10]PDI_OTRAS SITUACIONES ADMINISTR'!$O187&lt;&gt;0),'[10]PDI_OTRAS SITUACIONES ADMINISTR'!$O187,""),IF($A189="TOTAL",SUM(INDIRECT("I4:I"&amp;ROW()-1)),""))</f>
        <v/>
      </c>
      <c r="J189" s="6" t="str">
        <f t="shared" ca="1" si="40"/>
        <v/>
      </c>
      <c r="K189" s="6" t="str">
        <f ca="1">IF(AND($A189&lt;&gt;"",$A189&lt;&gt;"TOTAL"),IF(AND('[10]PDI_OTRAS SITUACIONES ADMINISTR'!$R187&lt;&gt;"",'[10]PDI_OTRAS SITUACIONES ADMINISTR'!$R187&lt;&gt;0),'[10]PDI_OTRAS SITUACIONES ADMINISTR'!$R187,""),IF($A189="TOTAL",SUM(INDIRECT("K4:K"&amp;ROW()-1)),""))</f>
        <v/>
      </c>
      <c r="L189" s="6" t="str">
        <f ca="1">IF(AND($A189&lt;&gt;"",$A189&lt;&gt;"TOTAL"),IF(AND('[10]PDI_OTRAS SITUACIONES ADMINISTR'!$T187&lt;&gt;"",'[10]PDI_OTRAS SITUACIONES ADMINISTR'!$T187&lt;&gt;0),'[10]PDI_OTRAS SITUACIONES ADMINISTR'!$T187,""),IF($A189="TOTAL",SUM(INDIRECT("L4:L"&amp;ROW()-1)),""))</f>
        <v/>
      </c>
      <c r="M189" s="6" t="str">
        <f t="shared" ca="1" si="41"/>
        <v/>
      </c>
      <c r="N189" s="6" t="str">
        <f ca="1">IF(AND($A189&lt;&gt;"",$A189&lt;&gt;"TOTAL"),IF(AND('[10]PDI_OTRAS SITUACIONES ADMINISTR'!$W187&lt;&gt;"",'[10]PDI_OTRAS SITUACIONES ADMINISTR'!$W187&lt;&gt;0),'[10]PDI_OTRAS SITUACIONES ADMINISTR'!$W187,""),IF($A189="TOTAL",SUM(INDIRECT("N4:N"&amp;ROW()-1)),""))</f>
        <v/>
      </c>
      <c r="O189" s="6" t="str">
        <f ca="1">IF(AND($A189&lt;&gt;"",$A189&lt;&gt;"TOTAL"),IF(AND('[10]PDI_OTRAS SITUACIONES ADMINISTR'!$Y187&lt;&gt;"",'[10]PDI_OTRAS SITUACIONES ADMINISTR'!$Y187&lt;&gt;0),'[10]PDI_OTRAS SITUACIONES ADMINISTR'!$Y187,""),IF($A189="TOTAL",SUM(INDIRECT("O4:O"&amp;ROW()-1)),""))</f>
        <v/>
      </c>
      <c r="P189" s="6" t="str">
        <f t="shared" ca="1" si="42"/>
        <v/>
      </c>
      <c r="Q189" s="6" t="str">
        <f ca="1">IF(AND($A189&lt;&gt;"",$A189&lt;&gt;"TOTAL"),IF(AND('[10]PDI_OTRAS SITUACIONES ADMINISTR'!$AB187&lt;&gt;"",'[10]PDI_OTRAS SITUACIONES ADMINISTR'!$AB187&lt;&gt;0),'[10]PDI_OTRAS SITUACIONES ADMINISTR'!$AB187,""),IF($A189="TOTAL",SUM(INDIRECT("Q4:Q"&amp;ROW()-1)),""))</f>
        <v/>
      </c>
      <c r="R189" s="6" t="str">
        <f ca="1">IF(AND($A189&lt;&gt;"",$A189&lt;&gt;"TOTAL"),IF(AND('[10]PDI_OTRAS SITUACIONES ADMINISTR'!$AD187&lt;&gt;"",'[10]PDI_OTRAS SITUACIONES ADMINISTR'!$AD187&lt;&gt;0),'[10]PDI_OTRAS SITUACIONES ADMINISTR'!$AD187,""),IF($A189="TOTAL",SUM(INDIRECT("R4:R"&amp;ROW()-1)),""))</f>
        <v/>
      </c>
      <c r="S189" s="6" t="str">
        <f t="shared" ca="1" si="43"/>
        <v/>
      </c>
      <c r="T189" s="6" t="str">
        <f ca="1">IF(AND($A189&lt;&gt;"",$A189&lt;&gt;"TOTAL"),IF(AND('[10]PDI_OTRAS SITUACIONES ADMINISTR'!$AG187&lt;&gt;"",'[10]PDI_OTRAS SITUACIONES ADMINISTR'!$AG187&lt;&gt;0),'[10]PDI_OTRAS SITUACIONES ADMINISTR'!$AG187,""),IF($A189="TOTAL",SUM(INDIRECT("T4:T"&amp;ROW()-1)),""))</f>
        <v/>
      </c>
      <c r="U189" s="6" t="str">
        <f ca="1">IF(AND($A189&lt;&gt;"",$A189&lt;&gt;"TOTAL"),IF(AND('[10]PDI_OTRAS SITUACIONES ADMINISTR'!$AI187&lt;&gt;"",'[10]PDI_OTRAS SITUACIONES ADMINISTR'!$AI187&lt;&gt;0),'[10]PDI_OTRAS SITUACIONES ADMINISTR'!$AI187,""),IF($A189="TOTAL",SUM(INDIRECT("U4:U"&amp;ROW()-1)),""))</f>
        <v/>
      </c>
      <c r="V189" s="6" t="str">
        <f t="shared" ca="1" si="44"/>
        <v/>
      </c>
      <c r="W189" s="6" t="str">
        <f ca="1">IF(AND($A189&lt;&gt;"",$A189&lt;&gt;"TOTAL"),IF(AND('[10]PDI_OTRAS SITUACIONES ADMINISTR'!$AL187&lt;&gt;"",'[10]PDI_OTRAS SITUACIONES ADMINISTR'!$AL187&lt;&gt;0),'[10]PDI_OTRAS SITUACIONES ADMINISTR'!$AL187,""),IF($A189="TOTAL",SUM(INDIRECT("W4:W"&amp;ROW()-1)),""))</f>
        <v/>
      </c>
      <c r="X189" s="6" t="str">
        <f ca="1">IF(AND($A189&lt;&gt;"",$A189&lt;&gt;"TOTAL"),IF(AND('[10]PDI_OTRAS SITUACIONES ADMINISTR'!$AN187&lt;&gt;"",'[10]PDI_OTRAS SITUACIONES ADMINISTR'!$AN187&lt;&gt;0),'[10]PDI_OTRAS SITUACIONES ADMINISTR'!$AN187,""),IF($A189="TOTAL",SUM(INDIRECT("X4:X"&amp;ROW()-1)),""))</f>
        <v/>
      </c>
      <c r="Y189" s="6" t="str">
        <f t="shared" ca="1" si="45"/>
        <v/>
      </c>
      <c r="Z189" s="6" t="str">
        <f ca="1">IF(AND($A189&lt;&gt;"",$A189&lt;&gt;"TOTAL"),IF(AND('[10]PDI_OTRAS SITUACIONES ADMINISTR'!$AQ187&lt;&gt;"",'[10]PDI_OTRAS SITUACIONES ADMINISTR'!$AQ187&lt;&gt;0),'[10]PDI_OTRAS SITUACIONES ADMINISTR'!$AQ187,""),IF($A189="TOTAL",SUM(INDIRECT("Z4:Z"&amp;ROW()-1)),""))</f>
        <v/>
      </c>
      <c r="AA189" s="6" t="str">
        <f ca="1">IF(AND($A189&lt;&gt;"",$A189&lt;&gt;"TOTAL"),IF(AND('[10]PDI_OTRAS SITUACIONES ADMINISTR'!$AS187&lt;&gt;"",'[10]PDI_OTRAS SITUACIONES ADMINISTR'!$AS187&lt;&gt;0),'[10]PDI_OTRAS SITUACIONES ADMINISTR'!$AS187,""),IF($A189="TOTAL",SUM(INDIRECT("AA4:AA"&amp;ROW()-1)),""))</f>
        <v/>
      </c>
      <c r="AB189" s="6" t="str">
        <f t="shared" ca="1" si="46"/>
        <v/>
      </c>
      <c r="AC189" s="6" t="str">
        <f ca="1">IF(AND($A189&lt;&gt;"",$A189&lt;&gt;"TOTAL"),IF(AND('[10]PDI_OTRAS SITUACIONES ADMINISTR'!$AV187&lt;&gt;"",'[10]PDI_OTRAS SITUACIONES ADMINISTR'!$AV187&lt;&gt;0),'[10]PDI_OTRAS SITUACIONES ADMINISTR'!$AV187,""),IF($A189="TOTAL",SUM(INDIRECT("AC4:AC"&amp;ROW()-1)),""))</f>
        <v/>
      </c>
      <c r="AD189" s="6" t="str">
        <f ca="1">IF(AND($A189&lt;&gt;"",$A189&lt;&gt;"TOTAL"),IF(AND('[10]PDI_OTRAS SITUACIONES ADMINISTR'!$AX187&lt;&gt;"",'[10]PDI_OTRAS SITUACIONES ADMINISTR'!$AX187&lt;&gt;0),'[10]PDI_OTRAS SITUACIONES ADMINISTR'!$AX187,""),IF($A189="TOTAL",SUM(INDIRECT("AD4:AD"&amp;ROW()-1)),""))</f>
        <v/>
      </c>
      <c r="AE189" s="6" t="str">
        <f t="shared" ca="1" si="47"/>
        <v/>
      </c>
      <c r="AF189" s="6" t="str">
        <f ca="1">IF(AND($A189&lt;&gt;"",$A189&lt;&gt;"TOTAL"),IF(AND('[10]PDI_OTRAS SITUACIONES ADMINISTR'!$BA187&lt;&gt;"",'[10]PDI_OTRAS SITUACIONES ADMINISTR'!$BA187&lt;&gt;0),'[10]PDI_OTRAS SITUACIONES ADMINISTR'!$BA187,""),IF($A189="TOTAL",SUM(INDIRECT("AF4:AF"&amp;ROW()-1)),""))</f>
        <v/>
      </c>
      <c r="AG189" s="6" t="str">
        <f ca="1">IF(AND($A189&lt;&gt;"",$A189&lt;&gt;"TOTAL"),IF(AND('[10]PDI_OTRAS SITUACIONES ADMINISTR'!$BC187&lt;&gt;"",'[10]PDI_OTRAS SITUACIONES ADMINISTR'!$BC187&lt;&gt;0),'[10]PDI_OTRAS SITUACIONES ADMINISTR'!$BC187,""),IF($A189="TOTAL",SUM(INDIRECT("AG4:AG"&amp;ROW()-1)),""))</f>
        <v/>
      </c>
      <c r="AH189" s="6" t="str">
        <f t="shared" ca="1" si="48"/>
        <v/>
      </c>
      <c r="AI189" s="6" t="str">
        <f ca="1">IF(AND($A189&lt;&gt;"",$A189&lt;&gt;"TOTAL"),IF(AND('[10]PDI_OTRAS SITUACIONES ADMINISTR'!$BF187&lt;&gt;"",'[10]PDI_OTRAS SITUACIONES ADMINISTR'!$BF187&lt;&gt;0),'[10]PDI_OTRAS SITUACIONES ADMINISTR'!$BF187,""),IF($A189="TOTAL",SUM(INDIRECT("AI4:AI"&amp;ROW()-1)),""))</f>
        <v/>
      </c>
      <c r="AJ189" s="6" t="str">
        <f ca="1">IF(AND($A189&lt;&gt;"",$A189&lt;&gt;"TOTAL"),IF(AND('[10]PDI_OTRAS SITUACIONES ADMINISTR'!$BH187&lt;&gt;"",'[10]PDI_OTRAS SITUACIONES ADMINISTR'!$BH187&lt;&gt;0),'[10]PDI_OTRAS SITUACIONES ADMINISTR'!$BH187,""),IF($A189="TOTAL",SUM(INDIRECT("AJ4:AJ"&amp;ROW()-1)),""))</f>
        <v/>
      </c>
      <c r="AK189" s="6" t="str">
        <f t="shared" ca="1" si="49"/>
        <v/>
      </c>
      <c r="AL189" s="6" t="str">
        <f ca="1">IF(AND($A189&lt;&gt;"",$A189&lt;&gt;"TOTAL"),IF(AND('[10]PDI_OTRAS SITUACIONES ADMINISTR'!$BK187&lt;&gt;"",'[10]PDI_OTRAS SITUACIONES ADMINISTR'!$BK187&lt;&gt;0),'[10]PDI_OTRAS SITUACIONES ADMINISTR'!$BK187,""),IF($A189="TOTAL",SUM(INDIRECT("AL4:AL"&amp;ROW()-1)),""))</f>
        <v/>
      </c>
      <c r="AM189" s="6" t="str">
        <f ca="1">IF(AND($A189&lt;&gt;"",$A189&lt;&gt;"TOTAL"),IF(AND('[10]PDI_OTRAS SITUACIONES ADMINISTR'!$BM187&lt;&gt;"",'[10]PDI_OTRAS SITUACIONES ADMINISTR'!$BM187&lt;&gt;0),'[10]PDI_OTRAS SITUACIONES ADMINISTR'!$BM187,""),IF($A189="TOTAL",SUM(INDIRECT("AM4:AM"&amp;ROW()-1)),""))</f>
        <v/>
      </c>
      <c r="AN189" s="6" t="str">
        <f t="shared" ca="1" si="50"/>
        <v/>
      </c>
      <c r="AO189" s="6" t="str">
        <f ca="1">IF(AND($A189&lt;&gt;"",$A189&lt;&gt;"TOTAL"),IF(AND('[10]PDI_OTRAS SITUACIONES ADMINISTR'!$BP187&lt;&gt;"",'[10]PDI_OTRAS SITUACIONES ADMINISTR'!$BP187&lt;&gt;0),'[10]PDI_OTRAS SITUACIONES ADMINISTR'!$BP187,""),IF($A189="TOTAL",SUM(INDIRECT("AO4:AO"&amp;ROW()-1)),""))</f>
        <v/>
      </c>
      <c r="AP189" s="6" t="str">
        <f ca="1">IF(AND($A189&lt;&gt;"",$A189&lt;&gt;"TOTAL"),IF(AND('[10]PDI_OTRAS SITUACIONES ADMINISTR'!$BR187&lt;&gt;"",'[10]PDI_OTRAS SITUACIONES ADMINISTR'!$BR187&lt;&gt;0),'[10]PDI_OTRAS SITUACIONES ADMINISTR'!$BR187,""),IF($A189="TOTAL",SUM(INDIRECT("AP4:AP"&amp;ROW()-1)),""))</f>
        <v/>
      </c>
      <c r="AQ189" s="6" t="str">
        <f t="shared" ca="1" si="51"/>
        <v/>
      </c>
      <c r="AR189" s="6" t="str">
        <f ca="1">IF(AND($A189&lt;&gt;"",$A189&lt;&gt;"TOTAL"),IF(AND('[10]PDI_OTRAS SITUACIONES ADMINISTR'!$BU187&lt;&gt;"",'[10]PDI_OTRAS SITUACIONES ADMINISTR'!$BU187&lt;&gt;0),'[10]PDI_OTRAS SITUACIONES ADMINISTR'!$BU187,""),IF($A189="TOTAL",SUM(INDIRECT("AR4:AR"&amp;ROW()-1)),""))</f>
        <v/>
      </c>
      <c r="AS189" s="6" t="str">
        <f ca="1">IF(AND($A189&lt;&gt;"",$A189&lt;&gt;"TOTAL"),IF(AND('[10]PDI_OTRAS SITUACIONES ADMINISTR'!$BW187&lt;&gt;"",'[10]PDI_OTRAS SITUACIONES ADMINISTR'!$BW187&lt;&gt;0),'[10]PDI_OTRAS SITUACIONES ADMINISTR'!$BW187,""),IF($A189="TOTAL",SUM(INDIRECT("AS4:AS"&amp;ROW()-1)),""))</f>
        <v/>
      </c>
      <c r="AT189" s="6" t="str">
        <f t="shared" ca="1" si="52"/>
        <v/>
      </c>
      <c r="AU189" s="6" t="str">
        <f ca="1">IF(AND($A189&lt;&gt;"",$A189&lt;&gt;"TOTAL"),IF(AND('[10]PDI_OTRAS SITUACIONES ADMINISTR'!$BZ187&lt;&gt;"",'[10]PDI_OTRAS SITUACIONES ADMINISTR'!$BZ187&lt;&gt;0),'[10]PDI_OTRAS SITUACIONES ADMINISTR'!$BZ187,""),IF($A189="TOTAL",SUM(INDIRECT("AU4:AU"&amp;ROW()-1)),""))</f>
        <v/>
      </c>
      <c r="AV189" s="6" t="str">
        <f ca="1">IF(AND($A189&lt;&gt;"",$A189&lt;&gt;"TOTAL"),IF(AND('[10]PDI_OTRAS SITUACIONES ADMINISTR'!$CB187&lt;&gt;"",'[10]PDI_OTRAS SITUACIONES ADMINISTR'!$CB187&lt;&gt;0),'[10]PDI_OTRAS SITUACIONES ADMINISTR'!$CB187,""),IF($A189="TOTAL",SUM(INDIRECT("AV4:AV"&amp;ROW()-1)),""))</f>
        <v/>
      </c>
      <c r="AW189" s="6" t="str">
        <f t="shared" ca="1" si="53"/>
        <v/>
      </c>
      <c r="AX189" s="6" t="str">
        <f ca="1">IF(AND($A189&lt;&gt;"",$A189&lt;&gt;"TOTAL"),IF(AND('[10]PDI_OTRAS SITUACIONES ADMINISTR'!$CE187&lt;&gt;"",'[10]PDI_OTRAS SITUACIONES ADMINISTR'!$CE187&lt;&gt;0),'[10]PDI_OTRAS SITUACIONES ADMINISTR'!$CE187,""),IF($A189="TOTAL",SUM(INDIRECT("AX4:AX"&amp;ROW()-1)),""))</f>
        <v/>
      </c>
      <c r="AY189" s="6" t="str">
        <f ca="1">IF(AND($A189&lt;&gt;"",$A189&lt;&gt;"TOTAL"),IF(AND('[10]PDI_OTRAS SITUACIONES ADMINISTR'!$CG187&lt;&gt;"",'[10]PDI_OTRAS SITUACIONES ADMINISTR'!$CG187&lt;&gt;0),'[10]PDI_OTRAS SITUACIONES ADMINISTR'!$CG187,""),IF($A189="TOTAL",SUM(INDIRECT("AY4:AY"&amp;ROW()-1)),""))</f>
        <v/>
      </c>
      <c r="AZ189" s="6" t="str">
        <f t="shared" ca="1" si="54"/>
        <v/>
      </c>
      <c r="BA189" s="6" t="str">
        <f ca="1">IF(AND($A189&lt;&gt;"",$A189&lt;&gt;"TOTAL"),IF(AND('[10]PDI_OTRAS SITUACIONES ADMINISTR'!$CJ187&lt;&gt;"",'[10]PDI_OTRAS SITUACIONES ADMINISTR'!$CJ187&lt;&gt;0),'[10]PDI_OTRAS SITUACIONES ADMINISTR'!$CJ187,""),IF($A189="TOTAL",SUM(INDIRECT("BA4:BA"&amp;ROW()-1)),""))</f>
        <v/>
      </c>
      <c r="BB189" s="6" t="str">
        <f ca="1">IF(AND($A189&lt;&gt;"",$A189&lt;&gt;"TOTAL"),IF(AND('[10]PDI_OTRAS SITUACIONES ADMINISTR'!$CL187&lt;&gt;"",'[10]PDI_OTRAS SITUACIONES ADMINISTR'!$CL187&lt;&gt;0),'[10]PDI_OTRAS SITUACIONES ADMINISTR'!$CL187,""),IF($A189="TOTAL",SUM(INDIRECT("BB4:BB"&amp;ROW()-1)),""))</f>
        <v/>
      </c>
      <c r="BC189" s="6" t="str">
        <f t="shared" ca="1" si="55"/>
        <v/>
      </c>
      <c r="BD189" s="6" t="str">
        <f ca="1">IF(AND($A189&lt;&gt;"",$A189&lt;&gt;"TOTAL"),IF(AND('[10]PDI_OTRAS SITUACIONES ADMINISTR'!$CO187&lt;&gt;"",'[10]PDI_OTRAS SITUACIONES ADMINISTR'!$CO187&lt;&gt;0),'[10]PDI_OTRAS SITUACIONES ADMINISTR'!$CO187,""),IF($A189="TOTAL",SUM(INDIRECT("BD4:BD"&amp;ROW()-1)),""))</f>
        <v/>
      </c>
      <c r="BE189" s="6" t="str">
        <f ca="1">IF(AND($A189&lt;&gt;"",$A189&lt;&gt;"TOTAL"),IF(AND('[10]PDI_OTRAS SITUACIONES ADMINISTR'!$CQ187&lt;&gt;"",'[10]PDI_OTRAS SITUACIONES ADMINISTR'!$CQ187&lt;&gt;0),'[10]PDI_OTRAS SITUACIONES ADMINISTR'!$CQ187,""),IF($A189="TOTAL",SUM(INDIRECT("BE4:BE"&amp;ROW()-1)),""))</f>
        <v/>
      </c>
      <c r="BF189" s="6" t="str">
        <f t="shared" ca="1" si="56"/>
        <v/>
      </c>
    </row>
    <row r="190" spans="1:58" x14ac:dyDescent="0.2">
      <c r="A190" s="19" t="str">
        <f>IF('[10]PDI_OTRAS SITUACIONES ADMINISTR'!$B188&lt;&gt;"",'[10]PDI_OTRAS SITUACIONES ADMINISTR'!$B188,IF(AND('[10]PDI_OTRAS SITUACIONES ADMINISTR'!$B188="",'[10]PDI_OTRAS SITUACIONES ADMINISTR'!$B189="",'[10]PDI_OTRAS SITUACIONES ADMINISTR'!$B187=""),"","TOTAL"))</f>
        <v/>
      </c>
      <c r="B190" s="6" t="str">
        <f ca="1">IF(AND($A190&lt;&gt;"",$A190&lt;&gt;"TOTAL"),IF(AND('[10]PDI_OTRAS SITUACIONES ADMINISTR'!$C188&lt;&gt;"",'[10]PDI_OTRAS SITUACIONES ADMINISTR'!$C188&lt;&gt;0),'[10]PDI_OTRAS SITUACIONES ADMINISTR'!$C188,""),IF($A190="TOTAL",SUM(INDIRECT("B4:B"&amp;ROW()-1)),""))</f>
        <v/>
      </c>
      <c r="C190" s="6" t="str">
        <f ca="1">IF(AND($A190&lt;&gt;"",$A190&lt;&gt;"TOTAL"),IF(AND('[10]PDI_OTRAS SITUACIONES ADMINISTR'!$E188&lt;&gt;"",'[10]PDI_OTRAS SITUACIONES ADMINISTR'!$E188&lt;&gt;0),'[10]PDI_OTRAS SITUACIONES ADMINISTR'!$E188,""),IF($A190="TOTAL",SUM(INDIRECT("C4:C"&amp;ROW()-1)),""))</f>
        <v/>
      </c>
      <c r="D190" s="6" t="str">
        <f t="shared" ca="1" si="38"/>
        <v/>
      </c>
      <c r="E190" s="6" t="str">
        <f ca="1">IF(AND($A190&lt;&gt;"",$A190&lt;&gt;"TOTAL"),IF(AND('[10]PDI_OTRAS SITUACIONES ADMINISTR'!$H188&lt;&gt;"",'[10]PDI_OTRAS SITUACIONES ADMINISTR'!$H188&lt;&gt;0),'[10]PDI_OTRAS SITUACIONES ADMINISTR'!$H188,""),IF($A190="TOTAL",SUM(INDIRECT("E4:E"&amp;ROW()-1)),""))</f>
        <v/>
      </c>
      <c r="F190" s="6" t="str">
        <f ca="1">IF(AND($A190&lt;&gt;"",$A190&lt;&gt;"TOTAL"),IF(AND('[10]PDI_OTRAS SITUACIONES ADMINISTR'!$J188&lt;&gt;"",'[10]PDI_OTRAS SITUACIONES ADMINISTR'!$J188&lt;&gt;0),'[10]PDI_OTRAS SITUACIONES ADMINISTR'!$J188,""),IF($A190="TOTAL",SUM(INDIRECT("F4:F"&amp;ROW()-1)),""))</f>
        <v/>
      </c>
      <c r="G190" s="6" t="str">
        <f t="shared" ca="1" si="39"/>
        <v/>
      </c>
      <c r="H190" s="6" t="str">
        <f ca="1">IF(AND($A190&lt;&gt;"",$A190&lt;&gt;"TOTAL"),IF(AND('[10]PDI_OTRAS SITUACIONES ADMINISTR'!$M188&lt;&gt;"",'[10]PDI_OTRAS SITUACIONES ADMINISTR'!$M188&lt;&gt;0),'[10]PDI_OTRAS SITUACIONES ADMINISTR'!$M188,""),IF($A190="TOTAL",SUM(INDIRECT("H4:H"&amp;ROW()-1)),""))</f>
        <v/>
      </c>
      <c r="I190" s="6" t="str">
        <f ca="1">IF(AND($A190&lt;&gt;"",$A190&lt;&gt;"TOTAL"),IF(AND('[10]PDI_OTRAS SITUACIONES ADMINISTR'!$O188&lt;&gt;"",'[10]PDI_OTRAS SITUACIONES ADMINISTR'!$O188&lt;&gt;0),'[10]PDI_OTRAS SITUACIONES ADMINISTR'!$O188,""),IF($A190="TOTAL",SUM(INDIRECT("I4:I"&amp;ROW()-1)),""))</f>
        <v/>
      </c>
      <c r="J190" s="6" t="str">
        <f t="shared" ca="1" si="40"/>
        <v/>
      </c>
      <c r="K190" s="6" t="str">
        <f ca="1">IF(AND($A190&lt;&gt;"",$A190&lt;&gt;"TOTAL"),IF(AND('[10]PDI_OTRAS SITUACIONES ADMINISTR'!$R188&lt;&gt;"",'[10]PDI_OTRAS SITUACIONES ADMINISTR'!$R188&lt;&gt;0),'[10]PDI_OTRAS SITUACIONES ADMINISTR'!$R188,""),IF($A190="TOTAL",SUM(INDIRECT("K4:K"&amp;ROW()-1)),""))</f>
        <v/>
      </c>
      <c r="L190" s="6" t="str">
        <f ca="1">IF(AND($A190&lt;&gt;"",$A190&lt;&gt;"TOTAL"),IF(AND('[10]PDI_OTRAS SITUACIONES ADMINISTR'!$T188&lt;&gt;"",'[10]PDI_OTRAS SITUACIONES ADMINISTR'!$T188&lt;&gt;0),'[10]PDI_OTRAS SITUACIONES ADMINISTR'!$T188,""),IF($A190="TOTAL",SUM(INDIRECT("L4:L"&amp;ROW()-1)),""))</f>
        <v/>
      </c>
      <c r="M190" s="6" t="str">
        <f t="shared" ca="1" si="41"/>
        <v/>
      </c>
      <c r="N190" s="6" t="str">
        <f ca="1">IF(AND($A190&lt;&gt;"",$A190&lt;&gt;"TOTAL"),IF(AND('[10]PDI_OTRAS SITUACIONES ADMINISTR'!$W188&lt;&gt;"",'[10]PDI_OTRAS SITUACIONES ADMINISTR'!$W188&lt;&gt;0),'[10]PDI_OTRAS SITUACIONES ADMINISTR'!$W188,""),IF($A190="TOTAL",SUM(INDIRECT("N4:N"&amp;ROW()-1)),""))</f>
        <v/>
      </c>
      <c r="O190" s="6" t="str">
        <f ca="1">IF(AND($A190&lt;&gt;"",$A190&lt;&gt;"TOTAL"),IF(AND('[10]PDI_OTRAS SITUACIONES ADMINISTR'!$Y188&lt;&gt;"",'[10]PDI_OTRAS SITUACIONES ADMINISTR'!$Y188&lt;&gt;0),'[10]PDI_OTRAS SITUACIONES ADMINISTR'!$Y188,""),IF($A190="TOTAL",SUM(INDIRECT("O4:O"&amp;ROW()-1)),""))</f>
        <v/>
      </c>
      <c r="P190" s="6" t="str">
        <f t="shared" ca="1" si="42"/>
        <v/>
      </c>
      <c r="Q190" s="6" t="str">
        <f ca="1">IF(AND($A190&lt;&gt;"",$A190&lt;&gt;"TOTAL"),IF(AND('[10]PDI_OTRAS SITUACIONES ADMINISTR'!$AB188&lt;&gt;"",'[10]PDI_OTRAS SITUACIONES ADMINISTR'!$AB188&lt;&gt;0),'[10]PDI_OTRAS SITUACIONES ADMINISTR'!$AB188,""),IF($A190="TOTAL",SUM(INDIRECT("Q4:Q"&amp;ROW()-1)),""))</f>
        <v/>
      </c>
      <c r="R190" s="6" t="str">
        <f ca="1">IF(AND($A190&lt;&gt;"",$A190&lt;&gt;"TOTAL"),IF(AND('[10]PDI_OTRAS SITUACIONES ADMINISTR'!$AD188&lt;&gt;"",'[10]PDI_OTRAS SITUACIONES ADMINISTR'!$AD188&lt;&gt;0),'[10]PDI_OTRAS SITUACIONES ADMINISTR'!$AD188,""),IF($A190="TOTAL",SUM(INDIRECT("R4:R"&amp;ROW()-1)),""))</f>
        <v/>
      </c>
      <c r="S190" s="6" t="str">
        <f t="shared" ca="1" si="43"/>
        <v/>
      </c>
      <c r="T190" s="6" t="str">
        <f ca="1">IF(AND($A190&lt;&gt;"",$A190&lt;&gt;"TOTAL"),IF(AND('[10]PDI_OTRAS SITUACIONES ADMINISTR'!$AG188&lt;&gt;"",'[10]PDI_OTRAS SITUACIONES ADMINISTR'!$AG188&lt;&gt;0),'[10]PDI_OTRAS SITUACIONES ADMINISTR'!$AG188,""),IF($A190="TOTAL",SUM(INDIRECT("T4:T"&amp;ROW()-1)),""))</f>
        <v/>
      </c>
      <c r="U190" s="6" t="str">
        <f ca="1">IF(AND($A190&lt;&gt;"",$A190&lt;&gt;"TOTAL"),IF(AND('[10]PDI_OTRAS SITUACIONES ADMINISTR'!$AI188&lt;&gt;"",'[10]PDI_OTRAS SITUACIONES ADMINISTR'!$AI188&lt;&gt;0),'[10]PDI_OTRAS SITUACIONES ADMINISTR'!$AI188,""),IF($A190="TOTAL",SUM(INDIRECT("U4:U"&amp;ROW()-1)),""))</f>
        <v/>
      </c>
      <c r="V190" s="6" t="str">
        <f t="shared" ca="1" si="44"/>
        <v/>
      </c>
      <c r="W190" s="6" t="str">
        <f ca="1">IF(AND($A190&lt;&gt;"",$A190&lt;&gt;"TOTAL"),IF(AND('[10]PDI_OTRAS SITUACIONES ADMINISTR'!$AL188&lt;&gt;"",'[10]PDI_OTRAS SITUACIONES ADMINISTR'!$AL188&lt;&gt;0),'[10]PDI_OTRAS SITUACIONES ADMINISTR'!$AL188,""),IF($A190="TOTAL",SUM(INDIRECT("W4:W"&amp;ROW()-1)),""))</f>
        <v/>
      </c>
      <c r="X190" s="6" t="str">
        <f ca="1">IF(AND($A190&lt;&gt;"",$A190&lt;&gt;"TOTAL"),IF(AND('[10]PDI_OTRAS SITUACIONES ADMINISTR'!$AN188&lt;&gt;"",'[10]PDI_OTRAS SITUACIONES ADMINISTR'!$AN188&lt;&gt;0),'[10]PDI_OTRAS SITUACIONES ADMINISTR'!$AN188,""),IF($A190="TOTAL",SUM(INDIRECT("X4:X"&amp;ROW()-1)),""))</f>
        <v/>
      </c>
      <c r="Y190" s="6" t="str">
        <f t="shared" ca="1" si="45"/>
        <v/>
      </c>
      <c r="Z190" s="6" t="str">
        <f ca="1">IF(AND($A190&lt;&gt;"",$A190&lt;&gt;"TOTAL"),IF(AND('[10]PDI_OTRAS SITUACIONES ADMINISTR'!$AQ188&lt;&gt;"",'[10]PDI_OTRAS SITUACIONES ADMINISTR'!$AQ188&lt;&gt;0),'[10]PDI_OTRAS SITUACIONES ADMINISTR'!$AQ188,""),IF($A190="TOTAL",SUM(INDIRECT("Z4:Z"&amp;ROW()-1)),""))</f>
        <v/>
      </c>
      <c r="AA190" s="6" t="str">
        <f ca="1">IF(AND($A190&lt;&gt;"",$A190&lt;&gt;"TOTAL"),IF(AND('[10]PDI_OTRAS SITUACIONES ADMINISTR'!$AS188&lt;&gt;"",'[10]PDI_OTRAS SITUACIONES ADMINISTR'!$AS188&lt;&gt;0),'[10]PDI_OTRAS SITUACIONES ADMINISTR'!$AS188,""),IF($A190="TOTAL",SUM(INDIRECT("AA4:AA"&amp;ROW()-1)),""))</f>
        <v/>
      </c>
      <c r="AB190" s="6" t="str">
        <f t="shared" ca="1" si="46"/>
        <v/>
      </c>
      <c r="AC190" s="6" t="str">
        <f ca="1">IF(AND($A190&lt;&gt;"",$A190&lt;&gt;"TOTAL"),IF(AND('[10]PDI_OTRAS SITUACIONES ADMINISTR'!$AV188&lt;&gt;"",'[10]PDI_OTRAS SITUACIONES ADMINISTR'!$AV188&lt;&gt;0),'[10]PDI_OTRAS SITUACIONES ADMINISTR'!$AV188,""),IF($A190="TOTAL",SUM(INDIRECT("AC4:AC"&amp;ROW()-1)),""))</f>
        <v/>
      </c>
      <c r="AD190" s="6" t="str">
        <f ca="1">IF(AND($A190&lt;&gt;"",$A190&lt;&gt;"TOTAL"),IF(AND('[10]PDI_OTRAS SITUACIONES ADMINISTR'!$AX188&lt;&gt;"",'[10]PDI_OTRAS SITUACIONES ADMINISTR'!$AX188&lt;&gt;0),'[10]PDI_OTRAS SITUACIONES ADMINISTR'!$AX188,""),IF($A190="TOTAL",SUM(INDIRECT("AD4:AD"&amp;ROW()-1)),""))</f>
        <v/>
      </c>
      <c r="AE190" s="6" t="str">
        <f t="shared" ca="1" si="47"/>
        <v/>
      </c>
      <c r="AF190" s="6" t="str">
        <f ca="1">IF(AND($A190&lt;&gt;"",$A190&lt;&gt;"TOTAL"),IF(AND('[10]PDI_OTRAS SITUACIONES ADMINISTR'!$BA188&lt;&gt;"",'[10]PDI_OTRAS SITUACIONES ADMINISTR'!$BA188&lt;&gt;0),'[10]PDI_OTRAS SITUACIONES ADMINISTR'!$BA188,""),IF($A190="TOTAL",SUM(INDIRECT("AF4:AF"&amp;ROW()-1)),""))</f>
        <v/>
      </c>
      <c r="AG190" s="6" t="str">
        <f ca="1">IF(AND($A190&lt;&gt;"",$A190&lt;&gt;"TOTAL"),IF(AND('[10]PDI_OTRAS SITUACIONES ADMINISTR'!$BC188&lt;&gt;"",'[10]PDI_OTRAS SITUACIONES ADMINISTR'!$BC188&lt;&gt;0),'[10]PDI_OTRAS SITUACIONES ADMINISTR'!$BC188,""),IF($A190="TOTAL",SUM(INDIRECT("AG4:AG"&amp;ROW()-1)),""))</f>
        <v/>
      </c>
      <c r="AH190" s="6" t="str">
        <f t="shared" ca="1" si="48"/>
        <v/>
      </c>
      <c r="AI190" s="6" t="str">
        <f ca="1">IF(AND($A190&lt;&gt;"",$A190&lt;&gt;"TOTAL"),IF(AND('[10]PDI_OTRAS SITUACIONES ADMINISTR'!$BF188&lt;&gt;"",'[10]PDI_OTRAS SITUACIONES ADMINISTR'!$BF188&lt;&gt;0),'[10]PDI_OTRAS SITUACIONES ADMINISTR'!$BF188,""),IF($A190="TOTAL",SUM(INDIRECT("AI4:AI"&amp;ROW()-1)),""))</f>
        <v/>
      </c>
      <c r="AJ190" s="6" t="str">
        <f ca="1">IF(AND($A190&lt;&gt;"",$A190&lt;&gt;"TOTAL"),IF(AND('[10]PDI_OTRAS SITUACIONES ADMINISTR'!$BH188&lt;&gt;"",'[10]PDI_OTRAS SITUACIONES ADMINISTR'!$BH188&lt;&gt;0),'[10]PDI_OTRAS SITUACIONES ADMINISTR'!$BH188,""),IF($A190="TOTAL",SUM(INDIRECT("AJ4:AJ"&amp;ROW()-1)),""))</f>
        <v/>
      </c>
      <c r="AK190" s="6" t="str">
        <f t="shared" ca="1" si="49"/>
        <v/>
      </c>
      <c r="AL190" s="6" t="str">
        <f ca="1">IF(AND($A190&lt;&gt;"",$A190&lt;&gt;"TOTAL"),IF(AND('[10]PDI_OTRAS SITUACIONES ADMINISTR'!$BK188&lt;&gt;"",'[10]PDI_OTRAS SITUACIONES ADMINISTR'!$BK188&lt;&gt;0),'[10]PDI_OTRAS SITUACIONES ADMINISTR'!$BK188,""),IF($A190="TOTAL",SUM(INDIRECT("AL4:AL"&amp;ROW()-1)),""))</f>
        <v/>
      </c>
      <c r="AM190" s="6" t="str">
        <f ca="1">IF(AND($A190&lt;&gt;"",$A190&lt;&gt;"TOTAL"),IF(AND('[10]PDI_OTRAS SITUACIONES ADMINISTR'!$BM188&lt;&gt;"",'[10]PDI_OTRAS SITUACIONES ADMINISTR'!$BM188&lt;&gt;0),'[10]PDI_OTRAS SITUACIONES ADMINISTR'!$BM188,""),IF($A190="TOTAL",SUM(INDIRECT("AM4:AM"&amp;ROW()-1)),""))</f>
        <v/>
      </c>
      <c r="AN190" s="6" t="str">
        <f t="shared" ca="1" si="50"/>
        <v/>
      </c>
      <c r="AO190" s="6" t="str">
        <f ca="1">IF(AND($A190&lt;&gt;"",$A190&lt;&gt;"TOTAL"),IF(AND('[10]PDI_OTRAS SITUACIONES ADMINISTR'!$BP188&lt;&gt;"",'[10]PDI_OTRAS SITUACIONES ADMINISTR'!$BP188&lt;&gt;0),'[10]PDI_OTRAS SITUACIONES ADMINISTR'!$BP188,""),IF($A190="TOTAL",SUM(INDIRECT("AO4:AO"&amp;ROW()-1)),""))</f>
        <v/>
      </c>
      <c r="AP190" s="6" t="str">
        <f ca="1">IF(AND($A190&lt;&gt;"",$A190&lt;&gt;"TOTAL"),IF(AND('[10]PDI_OTRAS SITUACIONES ADMINISTR'!$BR188&lt;&gt;"",'[10]PDI_OTRAS SITUACIONES ADMINISTR'!$BR188&lt;&gt;0),'[10]PDI_OTRAS SITUACIONES ADMINISTR'!$BR188,""),IF($A190="TOTAL",SUM(INDIRECT("AP4:AP"&amp;ROW()-1)),""))</f>
        <v/>
      </c>
      <c r="AQ190" s="6" t="str">
        <f t="shared" ca="1" si="51"/>
        <v/>
      </c>
      <c r="AR190" s="6" t="str">
        <f ca="1">IF(AND($A190&lt;&gt;"",$A190&lt;&gt;"TOTAL"),IF(AND('[10]PDI_OTRAS SITUACIONES ADMINISTR'!$BU188&lt;&gt;"",'[10]PDI_OTRAS SITUACIONES ADMINISTR'!$BU188&lt;&gt;0),'[10]PDI_OTRAS SITUACIONES ADMINISTR'!$BU188,""),IF($A190="TOTAL",SUM(INDIRECT("AR4:AR"&amp;ROW()-1)),""))</f>
        <v/>
      </c>
      <c r="AS190" s="6" t="str">
        <f ca="1">IF(AND($A190&lt;&gt;"",$A190&lt;&gt;"TOTAL"),IF(AND('[10]PDI_OTRAS SITUACIONES ADMINISTR'!$BW188&lt;&gt;"",'[10]PDI_OTRAS SITUACIONES ADMINISTR'!$BW188&lt;&gt;0),'[10]PDI_OTRAS SITUACIONES ADMINISTR'!$BW188,""),IF($A190="TOTAL",SUM(INDIRECT("AS4:AS"&amp;ROW()-1)),""))</f>
        <v/>
      </c>
      <c r="AT190" s="6" t="str">
        <f t="shared" ca="1" si="52"/>
        <v/>
      </c>
      <c r="AU190" s="6" t="str">
        <f ca="1">IF(AND($A190&lt;&gt;"",$A190&lt;&gt;"TOTAL"),IF(AND('[10]PDI_OTRAS SITUACIONES ADMINISTR'!$BZ188&lt;&gt;"",'[10]PDI_OTRAS SITUACIONES ADMINISTR'!$BZ188&lt;&gt;0),'[10]PDI_OTRAS SITUACIONES ADMINISTR'!$BZ188,""),IF($A190="TOTAL",SUM(INDIRECT("AU4:AU"&amp;ROW()-1)),""))</f>
        <v/>
      </c>
      <c r="AV190" s="6" t="str">
        <f ca="1">IF(AND($A190&lt;&gt;"",$A190&lt;&gt;"TOTAL"),IF(AND('[10]PDI_OTRAS SITUACIONES ADMINISTR'!$CB188&lt;&gt;"",'[10]PDI_OTRAS SITUACIONES ADMINISTR'!$CB188&lt;&gt;0),'[10]PDI_OTRAS SITUACIONES ADMINISTR'!$CB188,""),IF($A190="TOTAL",SUM(INDIRECT("AV4:AV"&amp;ROW()-1)),""))</f>
        <v/>
      </c>
      <c r="AW190" s="6" t="str">
        <f t="shared" ca="1" si="53"/>
        <v/>
      </c>
      <c r="AX190" s="6" t="str">
        <f ca="1">IF(AND($A190&lt;&gt;"",$A190&lt;&gt;"TOTAL"),IF(AND('[10]PDI_OTRAS SITUACIONES ADMINISTR'!$CE188&lt;&gt;"",'[10]PDI_OTRAS SITUACIONES ADMINISTR'!$CE188&lt;&gt;0),'[10]PDI_OTRAS SITUACIONES ADMINISTR'!$CE188,""),IF($A190="TOTAL",SUM(INDIRECT("AX4:AX"&amp;ROW()-1)),""))</f>
        <v/>
      </c>
      <c r="AY190" s="6" t="str">
        <f ca="1">IF(AND($A190&lt;&gt;"",$A190&lt;&gt;"TOTAL"),IF(AND('[10]PDI_OTRAS SITUACIONES ADMINISTR'!$CG188&lt;&gt;"",'[10]PDI_OTRAS SITUACIONES ADMINISTR'!$CG188&lt;&gt;0),'[10]PDI_OTRAS SITUACIONES ADMINISTR'!$CG188,""),IF($A190="TOTAL",SUM(INDIRECT("AY4:AY"&amp;ROW()-1)),""))</f>
        <v/>
      </c>
      <c r="AZ190" s="6" t="str">
        <f t="shared" ca="1" si="54"/>
        <v/>
      </c>
      <c r="BA190" s="6" t="str">
        <f ca="1">IF(AND($A190&lt;&gt;"",$A190&lt;&gt;"TOTAL"),IF(AND('[10]PDI_OTRAS SITUACIONES ADMINISTR'!$CJ188&lt;&gt;"",'[10]PDI_OTRAS SITUACIONES ADMINISTR'!$CJ188&lt;&gt;0),'[10]PDI_OTRAS SITUACIONES ADMINISTR'!$CJ188,""),IF($A190="TOTAL",SUM(INDIRECT("BA4:BA"&amp;ROW()-1)),""))</f>
        <v/>
      </c>
      <c r="BB190" s="6" t="str">
        <f ca="1">IF(AND($A190&lt;&gt;"",$A190&lt;&gt;"TOTAL"),IF(AND('[10]PDI_OTRAS SITUACIONES ADMINISTR'!$CL188&lt;&gt;"",'[10]PDI_OTRAS SITUACIONES ADMINISTR'!$CL188&lt;&gt;0),'[10]PDI_OTRAS SITUACIONES ADMINISTR'!$CL188,""),IF($A190="TOTAL",SUM(INDIRECT("BB4:BB"&amp;ROW()-1)),""))</f>
        <v/>
      </c>
      <c r="BC190" s="6" t="str">
        <f t="shared" ca="1" si="55"/>
        <v/>
      </c>
      <c r="BD190" s="6" t="str">
        <f ca="1">IF(AND($A190&lt;&gt;"",$A190&lt;&gt;"TOTAL"),IF(AND('[10]PDI_OTRAS SITUACIONES ADMINISTR'!$CO188&lt;&gt;"",'[10]PDI_OTRAS SITUACIONES ADMINISTR'!$CO188&lt;&gt;0),'[10]PDI_OTRAS SITUACIONES ADMINISTR'!$CO188,""),IF($A190="TOTAL",SUM(INDIRECT("BD4:BD"&amp;ROW()-1)),""))</f>
        <v/>
      </c>
      <c r="BE190" s="6" t="str">
        <f ca="1">IF(AND($A190&lt;&gt;"",$A190&lt;&gt;"TOTAL"),IF(AND('[10]PDI_OTRAS SITUACIONES ADMINISTR'!$CQ188&lt;&gt;"",'[10]PDI_OTRAS SITUACIONES ADMINISTR'!$CQ188&lt;&gt;0),'[10]PDI_OTRAS SITUACIONES ADMINISTR'!$CQ188,""),IF($A190="TOTAL",SUM(INDIRECT("BE4:BE"&amp;ROW()-1)),""))</f>
        <v/>
      </c>
      <c r="BF190" s="6" t="str">
        <f t="shared" ca="1" si="56"/>
        <v/>
      </c>
    </row>
    <row r="191" spans="1:58" x14ac:dyDescent="0.2">
      <c r="A191" s="19" t="str">
        <f>IF('[10]PDI_OTRAS SITUACIONES ADMINISTR'!$B189&lt;&gt;"",'[10]PDI_OTRAS SITUACIONES ADMINISTR'!$B189,IF(AND('[10]PDI_OTRAS SITUACIONES ADMINISTR'!$B189="",'[10]PDI_OTRAS SITUACIONES ADMINISTR'!$B190="",'[10]PDI_OTRAS SITUACIONES ADMINISTR'!$B188=""),"","TOTAL"))</f>
        <v/>
      </c>
      <c r="B191" s="6" t="str">
        <f ca="1">IF(AND($A191&lt;&gt;"",$A191&lt;&gt;"TOTAL"),IF(AND('[10]PDI_OTRAS SITUACIONES ADMINISTR'!$C189&lt;&gt;"",'[10]PDI_OTRAS SITUACIONES ADMINISTR'!$C189&lt;&gt;0),'[10]PDI_OTRAS SITUACIONES ADMINISTR'!$C189,""),IF($A191="TOTAL",SUM(INDIRECT("B4:B"&amp;ROW()-1)),""))</f>
        <v/>
      </c>
      <c r="C191" s="6" t="str">
        <f ca="1">IF(AND($A191&lt;&gt;"",$A191&lt;&gt;"TOTAL"),IF(AND('[10]PDI_OTRAS SITUACIONES ADMINISTR'!$E189&lt;&gt;"",'[10]PDI_OTRAS SITUACIONES ADMINISTR'!$E189&lt;&gt;0),'[10]PDI_OTRAS SITUACIONES ADMINISTR'!$E189,""),IF($A191="TOTAL",SUM(INDIRECT("C4:C"&amp;ROW()-1)),""))</f>
        <v/>
      </c>
      <c r="D191" s="6" t="str">
        <f t="shared" ca="1" si="38"/>
        <v/>
      </c>
      <c r="E191" s="6" t="str">
        <f ca="1">IF(AND($A191&lt;&gt;"",$A191&lt;&gt;"TOTAL"),IF(AND('[10]PDI_OTRAS SITUACIONES ADMINISTR'!$H189&lt;&gt;"",'[10]PDI_OTRAS SITUACIONES ADMINISTR'!$H189&lt;&gt;0),'[10]PDI_OTRAS SITUACIONES ADMINISTR'!$H189,""),IF($A191="TOTAL",SUM(INDIRECT("E4:E"&amp;ROW()-1)),""))</f>
        <v/>
      </c>
      <c r="F191" s="6" t="str">
        <f ca="1">IF(AND($A191&lt;&gt;"",$A191&lt;&gt;"TOTAL"),IF(AND('[10]PDI_OTRAS SITUACIONES ADMINISTR'!$J189&lt;&gt;"",'[10]PDI_OTRAS SITUACIONES ADMINISTR'!$J189&lt;&gt;0),'[10]PDI_OTRAS SITUACIONES ADMINISTR'!$J189,""),IF($A191="TOTAL",SUM(INDIRECT("F4:F"&amp;ROW()-1)),""))</f>
        <v/>
      </c>
      <c r="G191" s="6" t="str">
        <f t="shared" ca="1" si="39"/>
        <v/>
      </c>
      <c r="H191" s="6" t="str">
        <f ca="1">IF(AND($A191&lt;&gt;"",$A191&lt;&gt;"TOTAL"),IF(AND('[10]PDI_OTRAS SITUACIONES ADMINISTR'!$M189&lt;&gt;"",'[10]PDI_OTRAS SITUACIONES ADMINISTR'!$M189&lt;&gt;0),'[10]PDI_OTRAS SITUACIONES ADMINISTR'!$M189,""),IF($A191="TOTAL",SUM(INDIRECT("H4:H"&amp;ROW()-1)),""))</f>
        <v/>
      </c>
      <c r="I191" s="6" t="str">
        <f ca="1">IF(AND($A191&lt;&gt;"",$A191&lt;&gt;"TOTAL"),IF(AND('[10]PDI_OTRAS SITUACIONES ADMINISTR'!$O189&lt;&gt;"",'[10]PDI_OTRAS SITUACIONES ADMINISTR'!$O189&lt;&gt;0),'[10]PDI_OTRAS SITUACIONES ADMINISTR'!$O189,""),IF($A191="TOTAL",SUM(INDIRECT("I4:I"&amp;ROW()-1)),""))</f>
        <v/>
      </c>
      <c r="J191" s="6" t="str">
        <f t="shared" ca="1" si="40"/>
        <v/>
      </c>
      <c r="K191" s="6" t="str">
        <f ca="1">IF(AND($A191&lt;&gt;"",$A191&lt;&gt;"TOTAL"),IF(AND('[10]PDI_OTRAS SITUACIONES ADMINISTR'!$R189&lt;&gt;"",'[10]PDI_OTRAS SITUACIONES ADMINISTR'!$R189&lt;&gt;0),'[10]PDI_OTRAS SITUACIONES ADMINISTR'!$R189,""),IF($A191="TOTAL",SUM(INDIRECT("K4:K"&amp;ROW()-1)),""))</f>
        <v/>
      </c>
      <c r="L191" s="6" t="str">
        <f ca="1">IF(AND($A191&lt;&gt;"",$A191&lt;&gt;"TOTAL"),IF(AND('[10]PDI_OTRAS SITUACIONES ADMINISTR'!$T189&lt;&gt;"",'[10]PDI_OTRAS SITUACIONES ADMINISTR'!$T189&lt;&gt;0),'[10]PDI_OTRAS SITUACIONES ADMINISTR'!$T189,""),IF($A191="TOTAL",SUM(INDIRECT("L4:L"&amp;ROW()-1)),""))</f>
        <v/>
      </c>
      <c r="M191" s="6" t="str">
        <f t="shared" ca="1" si="41"/>
        <v/>
      </c>
      <c r="N191" s="6" t="str">
        <f ca="1">IF(AND($A191&lt;&gt;"",$A191&lt;&gt;"TOTAL"),IF(AND('[10]PDI_OTRAS SITUACIONES ADMINISTR'!$W189&lt;&gt;"",'[10]PDI_OTRAS SITUACIONES ADMINISTR'!$W189&lt;&gt;0),'[10]PDI_OTRAS SITUACIONES ADMINISTR'!$W189,""),IF($A191="TOTAL",SUM(INDIRECT("N4:N"&amp;ROW()-1)),""))</f>
        <v/>
      </c>
      <c r="O191" s="6" t="str">
        <f ca="1">IF(AND($A191&lt;&gt;"",$A191&lt;&gt;"TOTAL"),IF(AND('[10]PDI_OTRAS SITUACIONES ADMINISTR'!$Y189&lt;&gt;"",'[10]PDI_OTRAS SITUACIONES ADMINISTR'!$Y189&lt;&gt;0),'[10]PDI_OTRAS SITUACIONES ADMINISTR'!$Y189,""),IF($A191="TOTAL",SUM(INDIRECT("O4:O"&amp;ROW()-1)),""))</f>
        <v/>
      </c>
      <c r="P191" s="6" t="str">
        <f t="shared" ca="1" si="42"/>
        <v/>
      </c>
      <c r="Q191" s="6" t="str">
        <f ca="1">IF(AND($A191&lt;&gt;"",$A191&lt;&gt;"TOTAL"),IF(AND('[10]PDI_OTRAS SITUACIONES ADMINISTR'!$AB189&lt;&gt;"",'[10]PDI_OTRAS SITUACIONES ADMINISTR'!$AB189&lt;&gt;0),'[10]PDI_OTRAS SITUACIONES ADMINISTR'!$AB189,""),IF($A191="TOTAL",SUM(INDIRECT("Q4:Q"&amp;ROW()-1)),""))</f>
        <v/>
      </c>
      <c r="R191" s="6" t="str">
        <f ca="1">IF(AND($A191&lt;&gt;"",$A191&lt;&gt;"TOTAL"),IF(AND('[10]PDI_OTRAS SITUACIONES ADMINISTR'!$AD189&lt;&gt;"",'[10]PDI_OTRAS SITUACIONES ADMINISTR'!$AD189&lt;&gt;0),'[10]PDI_OTRAS SITUACIONES ADMINISTR'!$AD189,""),IF($A191="TOTAL",SUM(INDIRECT("R4:R"&amp;ROW()-1)),""))</f>
        <v/>
      </c>
      <c r="S191" s="6" t="str">
        <f t="shared" ca="1" si="43"/>
        <v/>
      </c>
      <c r="T191" s="6" t="str">
        <f ca="1">IF(AND($A191&lt;&gt;"",$A191&lt;&gt;"TOTAL"),IF(AND('[10]PDI_OTRAS SITUACIONES ADMINISTR'!$AG189&lt;&gt;"",'[10]PDI_OTRAS SITUACIONES ADMINISTR'!$AG189&lt;&gt;0),'[10]PDI_OTRAS SITUACIONES ADMINISTR'!$AG189,""),IF($A191="TOTAL",SUM(INDIRECT("T4:T"&amp;ROW()-1)),""))</f>
        <v/>
      </c>
      <c r="U191" s="6" t="str">
        <f ca="1">IF(AND($A191&lt;&gt;"",$A191&lt;&gt;"TOTAL"),IF(AND('[10]PDI_OTRAS SITUACIONES ADMINISTR'!$AI189&lt;&gt;"",'[10]PDI_OTRAS SITUACIONES ADMINISTR'!$AI189&lt;&gt;0),'[10]PDI_OTRAS SITUACIONES ADMINISTR'!$AI189,""),IF($A191="TOTAL",SUM(INDIRECT("U4:U"&amp;ROW()-1)),""))</f>
        <v/>
      </c>
      <c r="V191" s="6" t="str">
        <f t="shared" ca="1" si="44"/>
        <v/>
      </c>
      <c r="W191" s="6" t="str">
        <f ca="1">IF(AND($A191&lt;&gt;"",$A191&lt;&gt;"TOTAL"),IF(AND('[10]PDI_OTRAS SITUACIONES ADMINISTR'!$AL189&lt;&gt;"",'[10]PDI_OTRAS SITUACIONES ADMINISTR'!$AL189&lt;&gt;0),'[10]PDI_OTRAS SITUACIONES ADMINISTR'!$AL189,""),IF($A191="TOTAL",SUM(INDIRECT("W4:W"&amp;ROW()-1)),""))</f>
        <v/>
      </c>
      <c r="X191" s="6" t="str">
        <f ca="1">IF(AND($A191&lt;&gt;"",$A191&lt;&gt;"TOTAL"),IF(AND('[10]PDI_OTRAS SITUACIONES ADMINISTR'!$AN189&lt;&gt;"",'[10]PDI_OTRAS SITUACIONES ADMINISTR'!$AN189&lt;&gt;0),'[10]PDI_OTRAS SITUACIONES ADMINISTR'!$AN189,""),IF($A191="TOTAL",SUM(INDIRECT("X4:X"&amp;ROW()-1)),""))</f>
        <v/>
      </c>
      <c r="Y191" s="6" t="str">
        <f t="shared" ca="1" si="45"/>
        <v/>
      </c>
      <c r="Z191" s="6" t="str">
        <f ca="1">IF(AND($A191&lt;&gt;"",$A191&lt;&gt;"TOTAL"),IF(AND('[10]PDI_OTRAS SITUACIONES ADMINISTR'!$AQ189&lt;&gt;"",'[10]PDI_OTRAS SITUACIONES ADMINISTR'!$AQ189&lt;&gt;0),'[10]PDI_OTRAS SITUACIONES ADMINISTR'!$AQ189,""),IF($A191="TOTAL",SUM(INDIRECT("Z4:Z"&amp;ROW()-1)),""))</f>
        <v/>
      </c>
      <c r="AA191" s="6" t="str">
        <f ca="1">IF(AND($A191&lt;&gt;"",$A191&lt;&gt;"TOTAL"),IF(AND('[10]PDI_OTRAS SITUACIONES ADMINISTR'!$AS189&lt;&gt;"",'[10]PDI_OTRAS SITUACIONES ADMINISTR'!$AS189&lt;&gt;0),'[10]PDI_OTRAS SITUACIONES ADMINISTR'!$AS189,""),IF($A191="TOTAL",SUM(INDIRECT("AA4:AA"&amp;ROW()-1)),""))</f>
        <v/>
      </c>
      <c r="AB191" s="6" t="str">
        <f t="shared" ca="1" si="46"/>
        <v/>
      </c>
      <c r="AC191" s="6" t="str">
        <f ca="1">IF(AND($A191&lt;&gt;"",$A191&lt;&gt;"TOTAL"),IF(AND('[10]PDI_OTRAS SITUACIONES ADMINISTR'!$AV189&lt;&gt;"",'[10]PDI_OTRAS SITUACIONES ADMINISTR'!$AV189&lt;&gt;0),'[10]PDI_OTRAS SITUACIONES ADMINISTR'!$AV189,""),IF($A191="TOTAL",SUM(INDIRECT("AC4:AC"&amp;ROW()-1)),""))</f>
        <v/>
      </c>
      <c r="AD191" s="6" t="str">
        <f ca="1">IF(AND($A191&lt;&gt;"",$A191&lt;&gt;"TOTAL"),IF(AND('[10]PDI_OTRAS SITUACIONES ADMINISTR'!$AX189&lt;&gt;"",'[10]PDI_OTRAS SITUACIONES ADMINISTR'!$AX189&lt;&gt;0),'[10]PDI_OTRAS SITUACIONES ADMINISTR'!$AX189,""),IF($A191="TOTAL",SUM(INDIRECT("AD4:AD"&amp;ROW()-1)),""))</f>
        <v/>
      </c>
      <c r="AE191" s="6" t="str">
        <f t="shared" ca="1" si="47"/>
        <v/>
      </c>
      <c r="AF191" s="6" t="str">
        <f ca="1">IF(AND($A191&lt;&gt;"",$A191&lt;&gt;"TOTAL"),IF(AND('[10]PDI_OTRAS SITUACIONES ADMINISTR'!$BA189&lt;&gt;"",'[10]PDI_OTRAS SITUACIONES ADMINISTR'!$BA189&lt;&gt;0),'[10]PDI_OTRAS SITUACIONES ADMINISTR'!$BA189,""),IF($A191="TOTAL",SUM(INDIRECT("AF4:AF"&amp;ROW()-1)),""))</f>
        <v/>
      </c>
      <c r="AG191" s="6" t="str">
        <f ca="1">IF(AND($A191&lt;&gt;"",$A191&lt;&gt;"TOTAL"),IF(AND('[10]PDI_OTRAS SITUACIONES ADMINISTR'!$BC189&lt;&gt;"",'[10]PDI_OTRAS SITUACIONES ADMINISTR'!$BC189&lt;&gt;0),'[10]PDI_OTRAS SITUACIONES ADMINISTR'!$BC189,""),IF($A191="TOTAL",SUM(INDIRECT("AG4:AG"&amp;ROW()-1)),""))</f>
        <v/>
      </c>
      <c r="AH191" s="6" t="str">
        <f t="shared" ca="1" si="48"/>
        <v/>
      </c>
      <c r="AI191" s="6" t="str">
        <f ca="1">IF(AND($A191&lt;&gt;"",$A191&lt;&gt;"TOTAL"),IF(AND('[10]PDI_OTRAS SITUACIONES ADMINISTR'!$BF189&lt;&gt;"",'[10]PDI_OTRAS SITUACIONES ADMINISTR'!$BF189&lt;&gt;0),'[10]PDI_OTRAS SITUACIONES ADMINISTR'!$BF189,""),IF($A191="TOTAL",SUM(INDIRECT("AI4:AI"&amp;ROW()-1)),""))</f>
        <v/>
      </c>
      <c r="AJ191" s="6" t="str">
        <f ca="1">IF(AND($A191&lt;&gt;"",$A191&lt;&gt;"TOTAL"),IF(AND('[10]PDI_OTRAS SITUACIONES ADMINISTR'!$BH189&lt;&gt;"",'[10]PDI_OTRAS SITUACIONES ADMINISTR'!$BH189&lt;&gt;0),'[10]PDI_OTRAS SITUACIONES ADMINISTR'!$BH189,""),IF($A191="TOTAL",SUM(INDIRECT("AJ4:AJ"&amp;ROW()-1)),""))</f>
        <v/>
      </c>
      <c r="AK191" s="6" t="str">
        <f t="shared" ca="1" si="49"/>
        <v/>
      </c>
      <c r="AL191" s="6" t="str">
        <f ca="1">IF(AND($A191&lt;&gt;"",$A191&lt;&gt;"TOTAL"),IF(AND('[10]PDI_OTRAS SITUACIONES ADMINISTR'!$BK189&lt;&gt;"",'[10]PDI_OTRAS SITUACIONES ADMINISTR'!$BK189&lt;&gt;0),'[10]PDI_OTRAS SITUACIONES ADMINISTR'!$BK189,""),IF($A191="TOTAL",SUM(INDIRECT("AL4:AL"&amp;ROW()-1)),""))</f>
        <v/>
      </c>
      <c r="AM191" s="6" t="str">
        <f ca="1">IF(AND($A191&lt;&gt;"",$A191&lt;&gt;"TOTAL"),IF(AND('[10]PDI_OTRAS SITUACIONES ADMINISTR'!$BM189&lt;&gt;"",'[10]PDI_OTRAS SITUACIONES ADMINISTR'!$BM189&lt;&gt;0),'[10]PDI_OTRAS SITUACIONES ADMINISTR'!$BM189,""),IF($A191="TOTAL",SUM(INDIRECT("AM4:AM"&amp;ROW()-1)),""))</f>
        <v/>
      </c>
      <c r="AN191" s="6" t="str">
        <f t="shared" ca="1" si="50"/>
        <v/>
      </c>
      <c r="AO191" s="6" t="str">
        <f ca="1">IF(AND($A191&lt;&gt;"",$A191&lt;&gt;"TOTAL"),IF(AND('[10]PDI_OTRAS SITUACIONES ADMINISTR'!$BP189&lt;&gt;"",'[10]PDI_OTRAS SITUACIONES ADMINISTR'!$BP189&lt;&gt;0),'[10]PDI_OTRAS SITUACIONES ADMINISTR'!$BP189,""),IF($A191="TOTAL",SUM(INDIRECT("AO4:AO"&amp;ROW()-1)),""))</f>
        <v/>
      </c>
      <c r="AP191" s="6" t="str">
        <f ca="1">IF(AND($A191&lt;&gt;"",$A191&lt;&gt;"TOTAL"),IF(AND('[10]PDI_OTRAS SITUACIONES ADMINISTR'!$BR189&lt;&gt;"",'[10]PDI_OTRAS SITUACIONES ADMINISTR'!$BR189&lt;&gt;0),'[10]PDI_OTRAS SITUACIONES ADMINISTR'!$BR189,""),IF($A191="TOTAL",SUM(INDIRECT("AP4:AP"&amp;ROW()-1)),""))</f>
        <v/>
      </c>
      <c r="AQ191" s="6" t="str">
        <f t="shared" ca="1" si="51"/>
        <v/>
      </c>
      <c r="AR191" s="6" t="str">
        <f ca="1">IF(AND($A191&lt;&gt;"",$A191&lt;&gt;"TOTAL"),IF(AND('[10]PDI_OTRAS SITUACIONES ADMINISTR'!$BU189&lt;&gt;"",'[10]PDI_OTRAS SITUACIONES ADMINISTR'!$BU189&lt;&gt;0),'[10]PDI_OTRAS SITUACIONES ADMINISTR'!$BU189,""),IF($A191="TOTAL",SUM(INDIRECT("AR4:AR"&amp;ROW()-1)),""))</f>
        <v/>
      </c>
      <c r="AS191" s="6" t="str">
        <f ca="1">IF(AND($A191&lt;&gt;"",$A191&lt;&gt;"TOTAL"),IF(AND('[10]PDI_OTRAS SITUACIONES ADMINISTR'!$BW189&lt;&gt;"",'[10]PDI_OTRAS SITUACIONES ADMINISTR'!$BW189&lt;&gt;0),'[10]PDI_OTRAS SITUACIONES ADMINISTR'!$BW189,""),IF($A191="TOTAL",SUM(INDIRECT("AS4:AS"&amp;ROW()-1)),""))</f>
        <v/>
      </c>
      <c r="AT191" s="6" t="str">
        <f t="shared" ca="1" si="52"/>
        <v/>
      </c>
      <c r="AU191" s="6" t="str">
        <f ca="1">IF(AND($A191&lt;&gt;"",$A191&lt;&gt;"TOTAL"),IF(AND('[10]PDI_OTRAS SITUACIONES ADMINISTR'!$BZ189&lt;&gt;"",'[10]PDI_OTRAS SITUACIONES ADMINISTR'!$BZ189&lt;&gt;0),'[10]PDI_OTRAS SITUACIONES ADMINISTR'!$BZ189,""),IF($A191="TOTAL",SUM(INDIRECT("AU4:AU"&amp;ROW()-1)),""))</f>
        <v/>
      </c>
      <c r="AV191" s="6" t="str">
        <f ca="1">IF(AND($A191&lt;&gt;"",$A191&lt;&gt;"TOTAL"),IF(AND('[10]PDI_OTRAS SITUACIONES ADMINISTR'!$CB189&lt;&gt;"",'[10]PDI_OTRAS SITUACIONES ADMINISTR'!$CB189&lt;&gt;0),'[10]PDI_OTRAS SITUACIONES ADMINISTR'!$CB189,""),IF($A191="TOTAL",SUM(INDIRECT("AV4:AV"&amp;ROW()-1)),""))</f>
        <v/>
      </c>
      <c r="AW191" s="6" t="str">
        <f t="shared" ca="1" si="53"/>
        <v/>
      </c>
      <c r="AX191" s="6" t="str">
        <f ca="1">IF(AND($A191&lt;&gt;"",$A191&lt;&gt;"TOTAL"),IF(AND('[10]PDI_OTRAS SITUACIONES ADMINISTR'!$CE189&lt;&gt;"",'[10]PDI_OTRAS SITUACIONES ADMINISTR'!$CE189&lt;&gt;0),'[10]PDI_OTRAS SITUACIONES ADMINISTR'!$CE189,""),IF($A191="TOTAL",SUM(INDIRECT("AX4:AX"&amp;ROW()-1)),""))</f>
        <v/>
      </c>
      <c r="AY191" s="6" t="str">
        <f ca="1">IF(AND($A191&lt;&gt;"",$A191&lt;&gt;"TOTAL"),IF(AND('[10]PDI_OTRAS SITUACIONES ADMINISTR'!$CG189&lt;&gt;"",'[10]PDI_OTRAS SITUACIONES ADMINISTR'!$CG189&lt;&gt;0),'[10]PDI_OTRAS SITUACIONES ADMINISTR'!$CG189,""),IF($A191="TOTAL",SUM(INDIRECT("AY4:AY"&amp;ROW()-1)),""))</f>
        <v/>
      </c>
      <c r="AZ191" s="6" t="str">
        <f t="shared" ca="1" si="54"/>
        <v/>
      </c>
      <c r="BA191" s="6" t="str">
        <f ca="1">IF(AND($A191&lt;&gt;"",$A191&lt;&gt;"TOTAL"),IF(AND('[10]PDI_OTRAS SITUACIONES ADMINISTR'!$CJ189&lt;&gt;"",'[10]PDI_OTRAS SITUACIONES ADMINISTR'!$CJ189&lt;&gt;0),'[10]PDI_OTRAS SITUACIONES ADMINISTR'!$CJ189,""),IF($A191="TOTAL",SUM(INDIRECT("BA4:BA"&amp;ROW()-1)),""))</f>
        <v/>
      </c>
      <c r="BB191" s="6" t="str">
        <f ca="1">IF(AND($A191&lt;&gt;"",$A191&lt;&gt;"TOTAL"),IF(AND('[10]PDI_OTRAS SITUACIONES ADMINISTR'!$CL189&lt;&gt;"",'[10]PDI_OTRAS SITUACIONES ADMINISTR'!$CL189&lt;&gt;0),'[10]PDI_OTRAS SITUACIONES ADMINISTR'!$CL189,""),IF($A191="TOTAL",SUM(INDIRECT("BB4:BB"&amp;ROW()-1)),""))</f>
        <v/>
      </c>
      <c r="BC191" s="6" t="str">
        <f t="shared" ca="1" si="55"/>
        <v/>
      </c>
      <c r="BD191" s="6" t="str">
        <f ca="1">IF(AND($A191&lt;&gt;"",$A191&lt;&gt;"TOTAL"),IF(AND('[10]PDI_OTRAS SITUACIONES ADMINISTR'!$CO189&lt;&gt;"",'[10]PDI_OTRAS SITUACIONES ADMINISTR'!$CO189&lt;&gt;0),'[10]PDI_OTRAS SITUACIONES ADMINISTR'!$CO189,""),IF($A191="TOTAL",SUM(INDIRECT("BD4:BD"&amp;ROW()-1)),""))</f>
        <v/>
      </c>
      <c r="BE191" s="6" t="str">
        <f ca="1">IF(AND($A191&lt;&gt;"",$A191&lt;&gt;"TOTAL"),IF(AND('[10]PDI_OTRAS SITUACIONES ADMINISTR'!$CQ189&lt;&gt;"",'[10]PDI_OTRAS SITUACIONES ADMINISTR'!$CQ189&lt;&gt;0),'[10]PDI_OTRAS SITUACIONES ADMINISTR'!$CQ189,""),IF($A191="TOTAL",SUM(INDIRECT("BE4:BE"&amp;ROW()-1)),""))</f>
        <v/>
      </c>
      <c r="BF191" s="6" t="str">
        <f t="shared" ca="1" si="56"/>
        <v/>
      </c>
    </row>
    <row r="192" spans="1:58" x14ac:dyDescent="0.2">
      <c r="A192" s="19" t="str">
        <f>IF('[10]PDI_OTRAS SITUACIONES ADMINISTR'!$B190&lt;&gt;"",'[10]PDI_OTRAS SITUACIONES ADMINISTR'!$B190,IF(AND('[10]PDI_OTRAS SITUACIONES ADMINISTR'!$B190="",'[10]PDI_OTRAS SITUACIONES ADMINISTR'!$B191="",'[10]PDI_OTRAS SITUACIONES ADMINISTR'!$B189=""),"","TOTAL"))</f>
        <v/>
      </c>
      <c r="B192" s="6" t="str">
        <f ca="1">IF(AND($A192&lt;&gt;"",$A192&lt;&gt;"TOTAL"),IF(AND('[10]PDI_OTRAS SITUACIONES ADMINISTR'!$C190&lt;&gt;"",'[10]PDI_OTRAS SITUACIONES ADMINISTR'!$C190&lt;&gt;0),'[10]PDI_OTRAS SITUACIONES ADMINISTR'!$C190,""),IF($A192="TOTAL",SUM(INDIRECT("B4:B"&amp;ROW()-1)),""))</f>
        <v/>
      </c>
      <c r="C192" s="6" t="str">
        <f ca="1">IF(AND($A192&lt;&gt;"",$A192&lt;&gt;"TOTAL"),IF(AND('[10]PDI_OTRAS SITUACIONES ADMINISTR'!$E190&lt;&gt;"",'[10]PDI_OTRAS SITUACIONES ADMINISTR'!$E190&lt;&gt;0),'[10]PDI_OTRAS SITUACIONES ADMINISTR'!$E190,""),IF($A192="TOTAL",SUM(INDIRECT("C4:C"&amp;ROW()-1)),""))</f>
        <v/>
      </c>
      <c r="D192" s="6" t="str">
        <f t="shared" ca="1" si="38"/>
        <v/>
      </c>
      <c r="E192" s="6" t="str">
        <f ca="1">IF(AND($A192&lt;&gt;"",$A192&lt;&gt;"TOTAL"),IF(AND('[10]PDI_OTRAS SITUACIONES ADMINISTR'!$H190&lt;&gt;"",'[10]PDI_OTRAS SITUACIONES ADMINISTR'!$H190&lt;&gt;0),'[10]PDI_OTRAS SITUACIONES ADMINISTR'!$H190,""),IF($A192="TOTAL",SUM(INDIRECT("E4:E"&amp;ROW()-1)),""))</f>
        <v/>
      </c>
      <c r="F192" s="6" t="str">
        <f ca="1">IF(AND($A192&lt;&gt;"",$A192&lt;&gt;"TOTAL"),IF(AND('[10]PDI_OTRAS SITUACIONES ADMINISTR'!$J190&lt;&gt;"",'[10]PDI_OTRAS SITUACIONES ADMINISTR'!$J190&lt;&gt;0),'[10]PDI_OTRAS SITUACIONES ADMINISTR'!$J190,""),IF($A192="TOTAL",SUM(INDIRECT("F4:F"&amp;ROW()-1)),""))</f>
        <v/>
      </c>
      <c r="G192" s="6" t="str">
        <f t="shared" ca="1" si="39"/>
        <v/>
      </c>
      <c r="H192" s="6" t="str">
        <f ca="1">IF(AND($A192&lt;&gt;"",$A192&lt;&gt;"TOTAL"),IF(AND('[10]PDI_OTRAS SITUACIONES ADMINISTR'!$M190&lt;&gt;"",'[10]PDI_OTRAS SITUACIONES ADMINISTR'!$M190&lt;&gt;0),'[10]PDI_OTRAS SITUACIONES ADMINISTR'!$M190,""),IF($A192="TOTAL",SUM(INDIRECT("H4:H"&amp;ROW()-1)),""))</f>
        <v/>
      </c>
      <c r="I192" s="6" t="str">
        <f ca="1">IF(AND($A192&lt;&gt;"",$A192&lt;&gt;"TOTAL"),IF(AND('[10]PDI_OTRAS SITUACIONES ADMINISTR'!$O190&lt;&gt;"",'[10]PDI_OTRAS SITUACIONES ADMINISTR'!$O190&lt;&gt;0),'[10]PDI_OTRAS SITUACIONES ADMINISTR'!$O190,""),IF($A192="TOTAL",SUM(INDIRECT("I4:I"&amp;ROW()-1)),""))</f>
        <v/>
      </c>
      <c r="J192" s="6" t="str">
        <f t="shared" ca="1" si="40"/>
        <v/>
      </c>
      <c r="K192" s="6" t="str">
        <f ca="1">IF(AND($A192&lt;&gt;"",$A192&lt;&gt;"TOTAL"),IF(AND('[10]PDI_OTRAS SITUACIONES ADMINISTR'!$R190&lt;&gt;"",'[10]PDI_OTRAS SITUACIONES ADMINISTR'!$R190&lt;&gt;0),'[10]PDI_OTRAS SITUACIONES ADMINISTR'!$R190,""),IF($A192="TOTAL",SUM(INDIRECT("K4:K"&amp;ROW()-1)),""))</f>
        <v/>
      </c>
      <c r="L192" s="6" t="str">
        <f ca="1">IF(AND($A192&lt;&gt;"",$A192&lt;&gt;"TOTAL"),IF(AND('[10]PDI_OTRAS SITUACIONES ADMINISTR'!$T190&lt;&gt;"",'[10]PDI_OTRAS SITUACIONES ADMINISTR'!$T190&lt;&gt;0),'[10]PDI_OTRAS SITUACIONES ADMINISTR'!$T190,""),IF($A192="TOTAL",SUM(INDIRECT("L4:L"&amp;ROW()-1)),""))</f>
        <v/>
      </c>
      <c r="M192" s="6" t="str">
        <f t="shared" ca="1" si="41"/>
        <v/>
      </c>
      <c r="N192" s="6" t="str">
        <f ca="1">IF(AND($A192&lt;&gt;"",$A192&lt;&gt;"TOTAL"),IF(AND('[10]PDI_OTRAS SITUACIONES ADMINISTR'!$W190&lt;&gt;"",'[10]PDI_OTRAS SITUACIONES ADMINISTR'!$W190&lt;&gt;0),'[10]PDI_OTRAS SITUACIONES ADMINISTR'!$W190,""),IF($A192="TOTAL",SUM(INDIRECT("N4:N"&amp;ROW()-1)),""))</f>
        <v/>
      </c>
      <c r="O192" s="6" t="str">
        <f ca="1">IF(AND($A192&lt;&gt;"",$A192&lt;&gt;"TOTAL"),IF(AND('[10]PDI_OTRAS SITUACIONES ADMINISTR'!$Y190&lt;&gt;"",'[10]PDI_OTRAS SITUACIONES ADMINISTR'!$Y190&lt;&gt;0),'[10]PDI_OTRAS SITUACIONES ADMINISTR'!$Y190,""),IF($A192="TOTAL",SUM(INDIRECT("O4:O"&amp;ROW()-1)),""))</f>
        <v/>
      </c>
      <c r="P192" s="6" t="str">
        <f t="shared" ca="1" si="42"/>
        <v/>
      </c>
      <c r="Q192" s="6" t="str">
        <f ca="1">IF(AND($A192&lt;&gt;"",$A192&lt;&gt;"TOTAL"),IF(AND('[10]PDI_OTRAS SITUACIONES ADMINISTR'!$AB190&lt;&gt;"",'[10]PDI_OTRAS SITUACIONES ADMINISTR'!$AB190&lt;&gt;0),'[10]PDI_OTRAS SITUACIONES ADMINISTR'!$AB190,""),IF($A192="TOTAL",SUM(INDIRECT("Q4:Q"&amp;ROW()-1)),""))</f>
        <v/>
      </c>
      <c r="R192" s="6" t="str">
        <f ca="1">IF(AND($A192&lt;&gt;"",$A192&lt;&gt;"TOTAL"),IF(AND('[10]PDI_OTRAS SITUACIONES ADMINISTR'!$AD190&lt;&gt;"",'[10]PDI_OTRAS SITUACIONES ADMINISTR'!$AD190&lt;&gt;0),'[10]PDI_OTRAS SITUACIONES ADMINISTR'!$AD190,""),IF($A192="TOTAL",SUM(INDIRECT("R4:R"&amp;ROW()-1)),""))</f>
        <v/>
      </c>
      <c r="S192" s="6" t="str">
        <f t="shared" ca="1" si="43"/>
        <v/>
      </c>
      <c r="T192" s="6" t="str">
        <f ca="1">IF(AND($A192&lt;&gt;"",$A192&lt;&gt;"TOTAL"),IF(AND('[10]PDI_OTRAS SITUACIONES ADMINISTR'!$AG190&lt;&gt;"",'[10]PDI_OTRAS SITUACIONES ADMINISTR'!$AG190&lt;&gt;0),'[10]PDI_OTRAS SITUACIONES ADMINISTR'!$AG190,""),IF($A192="TOTAL",SUM(INDIRECT("T4:T"&amp;ROW()-1)),""))</f>
        <v/>
      </c>
      <c r="U192" s="6" t="str">
        <f ca="1">IF(AND($A192&lt;&gt;"",$A192&lt;&gt;"TOTAL"),IF(AND('[10]PDI_OTRAS SITUACIONES ADMINISTR'!$AI190&lt;&gt;"",'[10]PDI_OTRAS SITUACIONES ADMINISTR'!$AI190&lt;&gt;0),'[10]PDI_OTRAS SITUACIONES ADMINISTR'!$AI190,""),IF($A192="TOTAL",SUM(INDIRECT("U4:U"&amp;ROW()-1)),""))</f>
        <v/>
      </c>
      <c r="V192" s="6" t="str">
        <f t="shared" ca="1" si="44"/>
        <v/>
      </c>
      <c r="W192" s="6" t="str">
        <f ca="1">IF(AND($A192&lt;&gt;"",$A192&lt;&gt;"TOTAL"),IF(AND('[10]PDI_OTRAS SITUACIONES ADMINISTR'!$AL190&lt;&gt;"",'[10]PDI_OTRAS SITUACIONES ADMINISTR'!$AL190&lt;&gt;0),'[10]PDI_OTRAS SITUACIONES ADMINISTR'!$AL190,""),IF($A192="TOTAL",SUM(INDIRECT("W4:W"&amp;ROW()-1)),""))</f>
        <v/>
      </c>
      <c r="X192" s="6" t="str">
        <f ca="1">IF(AND($A192&lt;&gt;"",$A192&lt;&gt;"TOTAL"),IF(AND('[10]PDI_OTRAS SITUACIONES ADMINISTR'!$AN190&lt;&gt;"",'[10]PDI_OTRAS SITUACIONES ADMINISTR'!$AN190&lt;&gt;0),'[10]PDI_OTRAS SITUACIONES ADMINISTR'!$AN190,""),IF($A192="TOTAL",SUM(INDIRECT("X4:X"&amp;ROW()-1)),""))</f>
        <v/>
      </c>
      <c r="Y192" s="6" t="str">
        <f t="shared" ca="1" si="45"/>
        <v/>
      </c>
      <c r="Z192" s="6" t="str">
        <f ca="1">IF(AND($A192&lt;&gt;"",$A192&lt;&gt;"TOTAL"),IF(AND('[10]PDI_OTRAS SITUACIONES ADMINISTR'!$AQ190&lt;&gt;"",'[10]PDI_OTRAS SITUACIONES ADMINISTR'!$AQ190&lt;&gt;0),'[10]PDI_OTRAS SITUACIONES ADMINISTR'!$AQ190,""),IF($A192="TOTAL",SUM(INDIRECT("Z4:Z"&amp;ROW()-1)),""))</f>
        <v/>
      </c>
      <c r="AA192" s="6" t="str">
        <f ca="1">IF(AND($A192&lt;&gt;"",$A192&lt;&gt;"TOTAL"),IF(AND('[10]PDI_OTRAS SITUACIONES ADMINISTR'!$AS190&lt;&gt;"",'[10]PDI_OTRAS SITUACIONES ADMINISTR'!$AS190&lt;&gt;0),'[10]PDI_OTRAS SITUACIONES ADMINISTR'!$AS190,""),IF($A192="TOTAL",SUM(INDIRECT("AA4:AA"&amp;ROW()-1)),""))</f>
        <v/>
      </c>
      <c r="AB192" s="6" t="str">
        <f t="shared" ca="1" si="46"/>
        <v/>
      </c>
      <c r="AC192" s="6" t="str">
        <f ca="1">IF(AND($A192&lt;&gt;"",$A192&lt;&gt;"TOTAL"),IF(AND('[10]PDI_OTRAS SITUACIONES ADMINISTR'!$AV190&lt;&gt;"",'[10]PDI_OTRAS SITUACIONES ADMINISTR'!$AV190&lt;&gt;0),'[10]PDI_OTRAS SITUACIONES ADMINISTR'!$AV190,""),IF($A192="TOTAL",SUM(INDIRECT("AC4:AC"&amp;ROW()-1)),""))</f>
        <v/>
      </c>
      <c r="AD192" s="6" t="str">
        <f ca="1">IF(AND($A192&lt;&gt;"",$A192&lt;&gt;"TOTAL"),IF(AND('[10]PDI_OTRAS SITUACIONES ADMINISTR'!$AX190&lt;&gt;"",'[10]PDI_OTRAS SITUACIONES ADMINISTR'!$AX190&lt;&gt;0),'[10]PDI_OTRAS SITUACIONES ADMINISTR'!$AX190,""),IF($A192="TOTAL",SUM(INDIRECT("AD4:AD"&amp;ROW()-1)),""))</f>
        <v/>
      </c>
      <c r="AE192" s="6" t="str">
        <f t="shared" ca="1" si="47"/>
        <v/>
      </c>
      <c r="AF192" s="6" t="str">
        <f ca="1">IF(AND($A192&lt;&gt;"",$A192&lt;&gt;"TOTAL"),IF(AND('[10]PDI_OTRAS SITUACIONES ADMINISTR'!$BA190&lt;&gt;"",'[10]PDI_OTRAS SITUACIONES ADMINISTR'!$BA190&lt;&gt;0),'[10]PDI_OTRAS SITUACIONES ADMINISTR'!$BA190,""),IF($A192="TOTAL",SUM(INDIRECT("AF4:AF"&amp;ROW()-1)),""))</f>
        <v/>
      </c>
      <c r="AG192" s="6" t="str">
        <f ca="1">IF(AND($A192&lt;&gt;"",$A192&lt;&gt;"TOTAL"),IF(AND('[10]PDI_OTRAS SITUACIONES ADMINISTR'!$BC190&lt;&gt;"",'[10]PDI_OTRAS SITUACIONES ADMINISTR'!$BC190&lt;&gt;0),'[10]PDI_OTRAS SITUACIONES ADMINISTR'!$BC190,""),IF($A192="TOTAL",SUM(INDIRECT("AG4:AG"&amp;ROW()-1)),""))</f>
        <v/>
      </c>
      <c r="AH192" s="6" t="str">
        <f t="shared" ca="1" si="48"/>
        <v/>
      </c>
      <c r="AI192" s="6" t="str">
        <f ca="1">IF(AND($A192&lt;&gt;"",$A192&lt;&gt;"TOTAL"),IF(AND('[10]PDI_OTRAS SITUACIONES ADMINISTR'!$BF190&lt;&gt;"",'[10]PDI_OTRAS SITUACIONES ADMINISTR'!$BF190&lt;&gt;0),'[10]PDI_OTRAS SITUACIONES ADMINISTR'!$BF190,""),IF($A192="TOTAL",SUM(INDIRECT("AI4:AI"&amp;ROW()-1)),""))</f>
        <v/>
      </c>
      <c r="AJ192" s="6" t="str">
        <f ca="1">IF(AND($A192&lt;&gt;"",$A192&lt;&gt;"TOTAL"),IF(AND('[10]PDI_OTRAS SITUACIONES ADMINISTR'!$BH190&lt;&gt;"",'[10]PDI_OTRAS SITUACIONES ADMINISTR'!$BH190&lt;&gt;0),'[10]PDI_OTRAS SITUACIONES ADMINISTR'!$BH190,""),IF($A192="TOTAL",SUM(INDIRECT("AJ4:AJ"&amp;ROW()-1)),""))</f>
        <v/>
      </c>
      <c r="AK192" s="6" t="str">
        <f t="shared" ca="1" si="49"/>
        <v/>
      </c>
      <c r="AL192" s="6" t="str">
        <f ca="1">IF(AND($A192&lt;&gt;"",$A192&lt;&gt;"TOTAL"),IF(AND('[10]PDI_OTRAS SITUACIONES ADMINISTR'!$BK190&lt;&gt;"",'[10]PDI_OTRAS SITUACIONES ADMINISTR'!$BK190&lt;&gt;0),'[10]PDI_OTRAS SITUACIONES ADMINISTR'!$BK190,""),IF($A192="TOTAL",SUM(INDIRECT("AL4:AL"&amp;ROW()-1)),""))</f>
        <v/>
      </c>
      <c r="AM192" s="6" t="str">
        <f ca="1">IF(AND($A192&lt;&gt;"",$A192&lt;&gt;"TOTAL"),IF(AND('[10]PDI_OTRAS SITUACIONES ADMINISTR'!$BM190&lt;&gt;"",'[10]PDI_OTRAS SITUACIONES ADMINISTR'!$BM190&lt;&gt;0),'[10]PDI_OTRAS SITUACIONES ADMINISTR'!$BM190,""),IF($A192="TOTAL",SUM(INDIRECT("AM4:AM"&amp;ROW()-1)),""))</f>
        <v/>
      </c>
      <c r="AN192" s="6" t="str">
        <f t="shared" ca="1" si="50"/>
        <v/>
      </c>
      <c r="AO192" s="6" t="str">
        <f ca="1">IF(AND($A192&lt;&gt;"",$A192&lt;&gt;"TOTAL"),IF(AND('[10]PDI_OTRAS SITUACIONES ADMINISTR'!$BP190&lt;&gt;"",'[10]PDI_OTRAS SITUACIONES ADMINISTR'!$BP190&lt;&gt;0),'[10]PDI_OTRAS SITUACIONES ADMINISTR'!$BP190,""),IF($A192="TOTAL",SUM(INDIRECT("AO4:AO"&amp;ROW()-1)),""))</f>
        <v/>
      </c>
      <c r="AP192" s="6" t="str">
        <f ca="1">IF(AND($A192&lt;&gt;"",$A192&lt;&gt;"TOTAL"),IF(AND('[10]PDI_OTRAS SITUACIONES ADMINISTR'!$BR190&lt;&gt;"",'[10]PDI_OTRAS SITUACIONES ADMINISTR'!$BR190&lt;&gt;0),'[10]PDI_OTRAS SITUACIONES ADMINISTR'!$BR190,""),IF($A192="TOTAL",SUM(INDIRECT("AP4:AP"&amp;ROW()-1)),""))</f>
        <v/>
      </c>
      <c r="AQ192" s="6" t="str">
        <f t="shared" ca="1" si="51"/>
        <v/>
      </c>
      <c r="AR192" s="6" t="str">
        <f ca="1">IF(AND($A192&lt;&gt;"",$A192&lt;&gt;"TOTAL"),IF(AND('[10]PDI_OTRAS SITUACIONES ADMINISTR'!$BU190&lt;&gt;"",'[10]PDI_OTRAS SITUACIONES ADMINISTR'!$BU190&lt;&gt;0),'[10]PDI_OTRAS SITUACIONES ADMINISTR'!$BU190,""),IF($A192="TOTAL",SUM(INDIRECT("AR4:AR"&amp;ROW()-1)),""))</f>
        <v/>
      </c>
      <c r="AS192" s="6" t="str">
        <f ca="1">IF(AND($A192&lt;&gt;"",$A192&lt;&gt;"TOTAL"),IF(AND('[10]PDI_OTRAS SITUACIONES ADMINISTR'!$BW190&lt;&gt;"",'[10]PDI_OTRAS SITUACIONES ADMINISTR'!$BW190&lt;&gt;0),'[10]PDI_OTRAS SITUACIONES ADMINISTR'!$BW190,""),IF($A192="TOTAL",SUM(INDIRECT("AS4:AS"&amp;ROW()-1)),""))</f>
        <v/>
      </c>
      <c r="AT192" s="6" t="str">
        <f t="shared" ca="1" si="52"/>
        <v/>
      </c>
      <c r="AU192" s="6" t="str">
        <f ca="1">IF(AND($A192&lt;&gt;"",$A192&lt;&gt;"TOTAL"),IF(AND('[10]PDI_OTRAS SITUACIONES ADMINISTR'!$BZ190&lt;&gt;"",'[10]PDI_OTRAS SITUACIONES ADMINISTR'!$BZ190&lt;&gt;0),'[10]PDI_OTRAS SITUACIONES ADMINISTR'!$BZ190,""),IF($A192="TOTAL",SUM(INDIRECT("AU4:AU"&amp;ROW()-1)),""))</f>
        <v/>
      </c>
      <c r="AV192" s="6" t="str">
        <f ca="1">IF(AND($A192&lt;&gt;"",$A192&lt;&gt;"TOTAL"),IF(AND('[10]PDI_OTRAS SITUACIONES ADMINISTR'!$CB190&lt;&gt;"",'[10]PDI_OTRAS SITUACIONES ADMINISTR'!$CB190&lt;&gt;0),'[10]PDI_OTRAS SITUACIONES ADMINISTR'!$CB190,""),IF($A192="TOTAL",SUM(INDIRECT("AV4:AV"&amp;ROW()-1)),""))</f>
        <v/>
      </c>
      <c r="AW192" s="6" t="str">
        <f t="shared" ca="1" si="53"/>
        <v/>
      </c>
      <c r="AX192" s="6" t="str">
        <f ca="1">IF(AND($A192&lt;&gt;"",$A192&lt;&gt;"TOTAL"),IF(AND('[10]PDI_OTRAS SITUACIONES ADMINISTR'!$CE190&lt;&gt;"",'[10]PDI_OTRAS SITUACIONES ADMINISTR'!$CE190&lt;&gt;0),'[10]PDI_OTRAS SITUACIONES ADMINISTR'!$CE190,""),IF($A192="TOTAL",SUM(INDIRECT("AX4:AX"&amp;ROW()-1)),""))</f>
        <v/>
      </c>
      <c r="AY192" s="6" t="str">
        <f ca="1">IF(AND($A192&lt;&gt;"",$A192&lt;&gt;"TOTAL"),IF(AND('[10]PDI_OTRAS SITUACIONES ADMINISTR'!$CG190&lt;&gt;"",'[10]PDI_OTRAS SITUACIONES ADMINISTR'!$CG190&lt;&gt;0),'[10]PDI_OTRAS SITUACIONES ADMINISTR'!$CG190,""),IF($A192="TOTAL",SUM(INDIRECT("AY4:AY"&amp;ROW()-1)),""))</f>
        <v/>
      </c>
      <c r="AZ192" s="6" t="str">
        <f t="shared" ca="1" si="54"/>
        <v/>
      </c>
      <c r="BA192" s="6" t="str">
        <f ca="1">IF(AND($A192&lt;&gt;"",$A192&lt;&gt;"TOTAL"),IF(AND('[10]PDI_OTRAS SITUACIONES ADMINISTR'!$CJ190&lt;&gt;"",'[10]PDI_OTRAS SITUACIONES ADMINISTR'!$CJ190&lt;&gt;0),'[10]PDI_OTRAS SITUACIONES ADMINISTR'!$CJ190,""),IF($A192="TOTAL",SUM(INDIRECT("BA4:BA"&amp;ROW()-1)),""))</f>
        <v/>
      </c>
      <c r="BB192" s="6" t="str">
        <f ca="1">IF(AND($A192&lt;&gt;"",$A192&lt;&gt;"TOTAL"),IF(AND('[10]PDI_OTRAS SITUACIONES ADMINISTR'!$CL190&lt;&gt;"",'[10]PDI_OTRAS SITUACIONES ADMINISTR'!$CL190&lt;&gt;0),'[10]PDI_OTRAS SITUACIONES ADMINISTR'!$CL190,""),IF($A192="TOTAL",SUM(INDIRECT("BB4:BB"&amp;ROW()-1)),""))</f>
        <v/>
      </c>
      <c r="BC192" s="6" t="str">
        <f t="shared" ca="1" si="55"/>
        <v/>
      </c>
      <c r="BD192" s="6" t="str">
        <f ca="1">IF(AND($A192&lt;&gt;"",$A192&lt;&gt;"TOTAL"),IF(AND('[10]PDI_OTRAS SITUACIONES ADMINISTR'!$CO190&lt;&gt;"",'[10]PDI_OTRAS SITUACIONES ADMINISTR'!$CO190&lt;&gt;0),'[10]PDI_OTRAS SITUACIONES ADMINISTR'!$CO190,""),IF($A192="TOTAL",SUM(INDIRECT("BD4:BD"&amp;ROW()-1)),""))</f>
        <v/>
      </c>
      <c r="BE192" s="6" t="str">
        <f ca="1">IF(AND($A192&lt;&gt;"",$A192&lt;&gt;"TOTAL"),IF(AND('[10]PDI_OTRAS SITUACIONES ADMINISTR'!$CQ190&lt;&gt;"",'[10]PDI_OTRAS SITUACIONES ADMINISTR'!$CQ190&lt;&gt;0),'[10]PDI_OTRAS SITUACIONES ADMINISTR'!$CQ190,""),IF($A192="TOTAL",SUM(INDIRECT("BE4:BE"&amp;ROW()-1)),""))</f>
        <v/>
      </c>
      <c r="BF192" s="6" t="str">
        <f t="shared" ca="1" si="56"/>
        <v/>
      </c>
    </row>
    <row r="193" spans="1:58" x14ac:dyDescent="0.2">
      <c r="A193" s="19" t="str">
        <f>IF('[10]PDI_OTRAS SITUACIONES ADMINISTR'!$B191&lt;&gt;"",'[10]PDI_OTRAS SITUACIONES ADMINISTR'!$B191,IF(AND('[10]PDI_OTRAS SITUACIONES ADMINISTR'!$B191="",'[10]PDI_OTRAS SITUACIONES ADMINISTR'!$B192="",'[10]PDI_OTRAS SITUACIONES ADMINISTR'!$B190=""),"","TOTAL"))</f>
        <v/>
      </c>
      <c r="B193" s="6" t="str">
        <f ca="1">IF(AND($A193&lt;&gt;"",$A193&lt;&gt;"TOTAL"),IF(AND('[10]PDI_OTRAS SITUACIONES ADMINISTR'!$C191&lt;&gt;"",'[10]PDI_OTRAS SITUACIONES ADMINISTR'!$C191&lt;&gt;0),'[10]PDI_OTRAS SITUACIONES ADMINISTR'!$C191,""),IF($A193="TOTAL",SUM(INDIRECT("B4:B"&amp;ROW()-1)),""))</f>
        <v/>
      </c>
      <c r="C193" s="6" t="str">
        <f ca="1">IF(AND($A193&lt;&gt;"",$A193&lt;&gt;"TOTAL"),IF(AND('[10]PDI_OTRAS SITUACIONES ADMINISTR'!$E191&lt;&gt;"",'[10]PDI_OTRAS SITUACIONES ADMINISTR'!$E191&lt;&gt;0),'[10]PDI_OTRAS SITUACIONES ADMINISTR'!$E191,""),IF($A193="TOTAL",SUM(INDIRECT("C4:C"&amp;ROW()-1)),""))</f>
        <v/>
      </c>
      <c r="D193" s="6" t="str">
        <f t="shared" ca="1" si="38"/>
        <v/>
      </c>
      <c r="E193" s="6" t="str">
        <f ca="1">IF(AND($A193&lt;&gt;"",$A193&lt;&gt;"TOTAL"),IF(AND('[10]PDI_OTRAS SITUACIONES ADMINISTR'!$H191&lt;&gt;"",'[10]PDI_OTRAS SITUACIONES ADMINISTR'!$H191&lt;&gt;0),'[10]PDI_OTRAS SITUACIONES ADMINISTR'!$H191,""),IF($A193="TOTAL",SUM(INDIRECT("E4:E"&amp;ROW()-1)),""))</f>
        <v/>
      </c>
      <c r="F193" s="6" t="str">
        <f ca="1">IF(AND($A193&lt;&gt;"",$A193&lt;&gt;"TOTAL"),IF(AND('[10]PDI_OTRAS SITUACIONES ADMINISTR'!$J191&lt;&gt;"",'[10]PDI_OTRAS SITUACIONES ADMINISTR'!$J191&lt;&gt;0),'[10]PDI_OTRAS SITUACIONES ADMINISTR'!$J191,""),IF($A193="TOTAL",SUM(INDIRECT("F4:F"&amp;ROW()-1)),""))</f>
        <v/>
      </c>
      <c r="G193" s="6" t="str">
        <f t="shared" ca="1" si="39"/>
        <v/>
      </c>
      <c r="H193" s="6" t="str">
        <f ca="1">IF(AND($A193&lt;&gt;"",$A193&lt;&gt;"TOTAL"),IF(AND('[10]PDI_OTRAS SITUACIONES ADMINISTR'!$M191&lt;&gt;"",'[10]PDI_OTRAS SITUACIONES ADMINISTR'!$M191&lt;&gt;0),'[10]PDI_OTRAS SITUACIONES ADMINISTR'!$M191,""),IF($A193="TOTAL",SUM(INDIRECT("H4:H"&amp;ROW()-1)),""))</f>
        <v/>
      </c>
      <c r="I193" s="6" t="str">
        <f ca="1">IF(AND($A193&lt;&gt;"",$A193&lt;&gt;"TOTAL"),IF(AND('[10]PDI_OTRAS SITUACIONES ADMINISTR'!$O191&lt;&gt;"",'[10]PDI_OTRAS SITUACIONES ADMINISTR'!$O191&lt;&gt;0),'[10]PDI_OTRAS SITUACIONES ADMINISTR'!$O191,""),IF($A193="TOTAL",SUM(INDIRECT("I4:I"&amp;ROW()-1)),""))</f>
        <v/>
      </c>
      <c r="J193" s="6" t="str">
        <f t="shared" ca="1" si="40"/>
        <v/>
      </c>
      <c r="K193" s="6" t="str">
        <f ca="1">IF(AND($A193&lt;&gt;"",$A193&lt;&gt;"TOTAL"),IF(AND('[10]PDI_OTRAS SITUACIONES ADMINISTR'!$R191&lt;&gt;"",'[10]PDI_OTRAS SITUACIONES ADMINISTR'!$R191&lt;&gt;0),'[10]PDI_OTRAS SITUACIONES ADMINISTR'!$R191,""),IF($A193="TOTAL",SUM(INDIRECT("K4:K"&amp;ROW()-1)),""))</f>
        <v/>
      </c>
      <c r="L193" s="6" t="str">
        <f ca="1">IF(AND($A193&lt;&gt;"",$A193&lt;&gt;"TOTAL"),IF(AND('[10]PDI_OTRAS SITUACIONES ADMINISTR'!$T191&lt;&gt;"",'[10]PDI_OTRAS SITUACIONES ADMINISTR'!$T191&lt;&gt;0),'[10]PDI_OTRAS SITUACIONES ADMINISTR'!$T191,""),IF($A193="TOTAL",SUM(INDIRECT("L4:L"&amp;ROW()-1)),""))</f>
        <v/>
      </c>
      <c r="M193" s="6" t="str">
        <f t="shared" ca="1" si="41"/>
        <v/>
      </c>
      <c r="N193" s="6" t="str">
        <f ca="1">IF(AND($A193&lt;&gt;"",$A193&lt;&gt;"TOTAL"),IF(AND('[10]PDI_OTRAS SITUACIONES ADMINISTR'!$W191&lt;&gt;"",'[10]PDI_OTRAS SITUACIONES ADMINISTR'!$W191&lt;&gt;0),'[10]PDI_OTRAS SITUACIONES ADMINISTR'!$W191,""),IF($A193="TOTAL",SUM(INDIRECT("N4:N"&amp;ROW()-1)),""))</f>
        <v/>
      </c>
      <c r="O193" s="6" t="str">
        <f ca="1">IF(AND($A193&lt;&gt;"",$A193&lt;&gt;"TOTAL"),IF(AND('[10]PDI_OTRAS SITUACIONES ADMINISTR'!$Y191&lt;&gt;"",'[10]PDI_OTRAS SITUACIONES ADMINISTR'!$Y191&lt;&gt;0),'[10]PDI_OTRAS SITUACIONES ADMINISTR'!$Y191,""),IF($A193="TOTAL",SUM(INDIRECT("O4:O"&amp;ROW()-1)),""))</f>
        <v/>
      </c>
      <c r="P193" s="6" t="str">
        <f t="shared" ca="1" si="42"/>
        <v/>
      </c>
      <c r="Q193" s="6" t="str">
        <f ca="1">IF(AND($A193&lt;&gt;"",$A193&lt;&gt;"TOTAL"),IF(AND('[10]PDI_OTRAS SITUACIONES ADMINISTR'!$AB191&lt;&gt;"",'[10]PDI_OTRAS SITUACIONES ADMINISTR'!$AB191&lt;&gt;0),'[10]PDI_OTRAS SITUACIONES ADMINISTR'!$AB191,""),IF($A193="TOTAL",SUM(INDIRECT("Q4:Q"&amp;ROW()-1)),""))</f>
        <v/>
      </c>
      <c r="R193" s="6" t="str">
        <f ca="1">IF(AND($A193&lt;&gt;"",$A193&lt;&gt;"TOTAL"),IF(AND('[10]PDI_OTRAS SITUACIONES ADMINISTR'!$AD191&lt;&gt;"",'[10]PDI_OTRAS SITUACIONES ADMINISTR'!$AD191&lt;&gt;0),'[10]PDI_OTRAS SITUACIONES ADMINISTR'!$AD191,""),IF($A193="TOTAL",SUM(INDIRECT("R4:R"&amp;ROW()-1)),""))</f>
        <v/>
      </c>
      <c r="S193" s="6" t="str">
        <f t="shared" ca="1" si="43"/>
        <v/>
      </c>
      <c r="T193" s="6" t="str">
        <f ca="1">IF(AND($A193&lt;&gt;"",$A193&lt;&gt;"TOTAL"),IF(AND('[10]PDI_OTRAS SITUACIONES ADMINISTR'!$AG191&lt;&gt;"",'[10]PDI_OTRAS SITUACIONES ADMINISTR'!$AG191&lt;&gt;0),'[10]PDI_OTRAS SITUACIONES ADMINISTR'!$AG191,""),IF($A193="TOTAL",SUM(INDIRECT("T4:T"&amp;ROW()-1)),""))</f>
        <v/>
      </c>
      <c r="U193" s="6" t="str">
        <f ca="1">IF(AND($A193&lt;&gt;"",$A193&lt;&gt;"TOTAL"),IF(AND('[10]PDI_OTRAS SITUACIONES ADMINISTR'!$AI191&lt;&gt;"",'[10]PDI_OTRAS SITUACIONES ADMINISTR'!$AI191&lt;&gt;0),'[10]PDI_OTRAS SITUACIONES ADMINISTR'!$AI191,""),IF($A193="TOTAL",SUM(INDIRECT("U4:U"&amp;ROW()-1)),""))</f>
        <v/>
      </c>
      <c r="V193" s="6" t="str">
        <f t="shared" ca="1" si="44"/>
        <v/>
      </c>
      <c r="W193" s="6" t="str">
        <f ca="1">IF(AND($A193&lt;&gt;"",$A193&lt;&gt;"TOTAL"),IF(AND('[10]PDI_OTRAS SITUACIONES ADMINISTR'!$AL191&lt;&gt;"",'[10]PDI_OTRAS SITUACIONES ADMINISTR'!$AL191&lt;&gt;0),'[10]PDI_OTRAS SITUACIONES ADMINISTR'!$AL191,""),IF($A193="TOTAL",SUM(INDIRECT("W4:W"&amp;ROW()-1)),""))</f>
        <v/>
      </c>
      <c r="X193" s="6" t="str">
        <f ca="1">IF(AND($A193&lt;&gt;"",$A193&lt;&gt;"TOTAL"),IF(AND('[10]PDI_OTRAS SITUACIONES ADMINISTR'!$AN191&lt;&gt;"",'[10]PDI_OTRAS SITUACIONES ADMINISTR'!$AN191&lt;&gt;0),'[10]PDI_OTRAS SITUACIONES ADMINISTR'!$AN191,""),IF($A193="TOTAL",SUM(INDIRECT("X4:X"&amp;ROW()-1)),""))</f>
        <v/>
      </c>
      <c r="Y193" s="6" t="str">
        <f t="shared" ca="1" si="45"/>
        <v/>
      </c>
      <c r="Z193" s="6" t="str">
        <f ca="1">IF(AND($A193&lt;&gt;"",$A193&lt;&gt;"TOTAL"),IF(AND('[10]PDI_OTRAS SITUACIONES ADMINISTR'!$AQ191&lt;&gt;"",'[10]PDI_OTRAS SITUACIONES ADMINISTR'!$AQ191&lt;&gt;0),'[10]PDI_OTRAS SITUACIONES ADMINISTR'!$AQ191,""),IF($A193="TOTAL",SUM(INDIRECT("Z4:Z"&amp;ROW()-1)),""))</f>
        <v/>
      </c>
      <c r="AA193" s="6" t="str">
        <f ca="1">IF(AND($A193&lt;&gt;"",$A193&lt;&gt;"TOTAL"),IF(AND('[10]PDI_OTRAS SITUACIONES ADMINISTR'!$AS191&lt;&gt;"",'[10]PDI_OTRAS SITUACIONES ADMINISTR'!$AS191&lt;&gt;0),'[10]PDI_OTRAS SITUACIONES ADMINISTR'!$AS191,""),IF($A193="TOTAL",SUM(INDIRECT("AA4:AA"&amp;ROW()-1)),""))</f>
        <v/>
      </c>
      <c r="AB193" s="6" t="str">
        <f t="shared" ca="1" si="46"/>
        <v/>
      </c>
      <c r="AC193" s="6" t="str">
        <f ca="1">IF(AND($A193&lt;&gt;"",$A193&lt;&gt;"TOTAL"),IF(AND('[10]PDI_OTRAS SITUACIONES ADMINISTR'!$AV191&lt;&gt;"",'[10]PDI_OTRAS SITUACIONES ADMINISTR'!$AV191&lt;&gt;0),'[10]PDI_OTRAS SITUACIONES ADMINISTR'!$AV191,""),IF($A193="TOTAL",SUM(INDIRECT("AC4:AC"&amp;ROW()-1)),""))</f>
        <v/>
      </c>
      <c r="AD193" s="6" t="str">
        <f ca="1">IF(AND($A193&lt;&gt;"",$A193&lt;&gt;"TOTAL"),IF(AND('[10]PDI_OTRAS SITUACIONES ADMINISTR'!$AX191&lt;&gt;"",'[10]PDI_OTRAS SITUACIONES ADMINISTR'!$AX191&lt;&gt;0),'[10]PDI_OTRAS SITUACIONES ADMINISTR'!$AX191,""),IF($A193="TOTAL",SUM(INDIRECT("AD4:AD"&amp;ROW()-1)),""))</f>
        <v/>
      </c>
      <c r="AE193" s="6" t="str">
        <f t="shared" ca="1" si="47"/>
        <v/>
      </c>
      <c r="AF193" s="6" t="str">
        <f ca="1">IF(AND($A193&lt;&gt;"",$A193&lt;&gt;"TOTAL"),IF(AND('[10]PDI_OTRAS SITUACIONES ADMINISTR'!$BA191&lt;&gt;"",'[10]PDI_OTRAS SITUACIONES ADMINISTR'!$BA191&lt;&gt;0),'[10]PDI_OTRAS SITUACIONES ADMINISTR'!$BA191,""),IF($A193="TOTAL",SUM(INDIRECT("AF4:AF"&amp;ROW()-1)),""))</f>
        <v/>
      </c>
      <c r="AG193" s="6" t="str">
        <f ca="1">IF(AND($A193&lt;&gt;"",$A193&lt;&gt;"TOTAL"),IF(AND('[10]PDI_OTRAS SITUACIONES ADMINISTR'!$BC191&lt;&gt;"",'[10]PDI_OTRAS SITUACIONES ADMINISTR'!$BC191&lt;&gt;0),'[10]PDI_OTRAS SITUACIONES ADMINISTR'!$BC191,""),IF($A193="TOTAL",SUM(INDIRECT("AG4:AG"&amp;ROW()-1)),""))</f>
        <v/>
      </c>
      <c r="AH193" s="6" t="str">
        <f t="shared" ca="1" si="48"/>
        <v/>
      </c>
      <c r="AI193" s="6" t="str">
        <f ca="1">IF(AND($A193&lt;&gt;"",$A193&lt;&gt;"TOTAL"),IF(AND('[10]PDI_OTRAS SITUACIONES ADMINISTR'!$BF191&lt;&gt;"",'[10]PDI_OTRAS SITUACIONES ADMINISTR'!$BF191&lt;&gt;0),'[10]PDI_OTRAS SITUACIONES ADMINISTR'!$BF191,""),IF($A193="TOTAL",SUM(INDIRECT("AI4:AI"&amp;ROW()-1)),""))</f>
        <v/>
      </c>
      <c r="AJ193" s="6" t="str">
        <f ca="1">IF(AND($A193&lt;&gt;"",$A193&lt;&gt;"TOTAL"),IF(AND('[10]PDI_OTRAS SITUACIONES ADMINISTR'!$BH191&lt;&gt;"",'[10]PDI_OTRAS SITUACIONES ADMINISTR'!$BH191&lt;&gt;0),'[10]PDI_OTRAS SITUACIONES ADMINISTR'!$BH191,""),IF($A193="TOTAL",SUM(INDIRECT("AJ4:AJ"&amp;ROW()-1)),""))</f>
        <v/>
      </c>
      <c r="AK193" s="6" t="str">
        <f t="shared" ca="1" si="49"/>
        <v/>
      </c>
      <c r="AL193" s="6" t="str">
        <f ca="1">IF(AND($A193&lt;&gt;"",$A193&lt;&gt;"TOTAL"),IF(AND('[10]PDI_OTRAS SITUACIONES ADMINISTR'!$BK191&lt;&gt;"",'[10]PDI_OTRAS SITUACIONES ADMINISTR'!$BK191&lt;&gt;0),'[10]PDI_OTRAS SITUACIONES ADMINISTR'!$BK191,""),IF($A193="TOTAL",SUM(INDIRECT("AL4:AL"&amp;ROW()-1)),""))</f>
        <v/>
      </c>
      <c r="AM193" s="6" t="str">
        <f ca="1">IF(AND($A193&lt;&gt;"",$A193&lt;&gt;"TOTAL"),IF(AND('[10]PDI_OTRAS SITUACIONES ADMINISTR'!$BM191&lt;&gt;"",'[10]PDI_OTRAS SITUACIONES ADMINISTR'!$BM191&lt;&gt;0),'[10]PDI_OTRAS SITUACIONES ADMINISTR'!$BM191,""),IF($A193="TOTAL",SUM(INDIRECT("AM4:AM"&amp;ROW()-1)),""))</f>
        <v/>
      </c>
      <c r="AN193" s="6" t="str">
        <f t="shared" ca="1" si="50"/>
        <v/>
      </c>
      <c r="AO193" s="6" t="str">
        <f ca="1">IF(AND($A193&lt;&gt;"",$A193&lt;&gt;"TOTAL"),IF(AND('[10]PDI_OTRAS SITUACIONES ADMINISTR'!$BP191&lt;&gt;"",'[10]PDI_OTRAS SITUACIONES ADMINISTR'!$BP191&lt;&gt;0),'[10]PDI_OTRAS SITUACIONES ADMINISTR'!$BP191,""),IF($A193="TOTAL",SUM(INDIRECT("AO4:AO"&amp;ROW()-1)),""))</f>
        <v/>
      </c>
      <c r="AP193" s="6" t="str">
        <f ca="1">IF(AND($A193&lt;&gt;"",$A193&lt;&gt;"TOTAL"),IF(AND('[10]PDI_OTRAS SITUACIONES ADMINISTR'!$BR191&lt;&gt;"",'[10]PDI_OTRAS SITUACIONES ADMINISTR'!$BR191&lt;&gt;0),'[10]PDI_OTRAS SITUACIONES ADMINISTR'!$BR191,""),IF($A193="TOTAL",SUM(INDIRECT("AP4:AP"&amp;ROW()-1)),""))</f>
        <v/>
      </c>
      <c r="AQ193" s="6" t="str">
        <f t="shared" ca="1" si="51"/>
        <v/>
      </c>
      <c r="AR193" s="6" t="str">
        <f ca="1">IF(AND($A193&lt;&gt;"",$A193&lt;&gt;"TOTAL"),IF(AND('[10]PDI_OTRAS SITUACIONES ADMINISTR'!$BU191&lt;&gt;"",'[10]PDI_OTRAS SITUACIONES ADMINISTR'!$BU191&lt;&gt;0),'[10]PDI_OTRAS SITUACIONES ADMINISTR'!$BU191,""),IF($A193="TOTAL",SUM(INDIRECT("AR4:AR"&amp;ROW()-1)),""))</f>
        <v/>
      </c>
      <c r="AS193" s="6" t="str">
        <f ca="1">IF(AND($A193&lt;&gt;"",$A193&lt;&gt;"TOTAL"),IF(AND('[10]PDI_OTRAS SITUACIONES ADMINISTR'!$BW191&lt;&gt;"",'[10]PDI_OTRAS SITUACIONES ADMINISTR'!$BW191&lt;&gt;0),'[10]PDI_OTRAS SITUACIONES ADMINISTR'!$BW191,""),IF($A193="TOTAL",SUM(INDIRECT("AS4:AS"&amp;ROW()-1)),""))</f>
        <v/>
      </c>
      <c r="AT193" s="6" t="str">
        <f t="shared" ca="1" si="52"/>
        <v/>
      </c>
      <c r="AU193" s="6" t="str">
        <f ca="1">IF(AND($A193&lt;&gt;"",$A193&lt;&gt;"TOTAL"),IF(AND('[10]PDI_OTRAS SITUACIONES ADMINISTR'!$BZ191&lt;&gt;"",'[10]PDI_OTRAS SITUACIONES ADMINISTR'!$BZ191&lt;&gt;0),'[10]PDI_OTRAS SITUACIONES ADMINISTR'!$BZ191,""),IF($A193="TOTAL",SUM(INDIRECT("AU4:AU"&amp;ROW()-1)),""))</f>
        <v/>
      </c>
      <c r="AV193" s="6" t="str">
        <f ca="1">IF(AND($A193&lt;&gt;"",$A193&lt;&gt;"TOTAL"),IF(AND('[10]PDI_OTRAS SITUACIONES ADMINISTR'!$CB191&lt;&gt;"",'[10]PDI_OTRAS SITUACIONES ADMINISTR'!$CB191&lt;&gt;0),'[10]PDI_OTRAS SITUACIONES ADMINISTR'!$CB191,""),IF($A193="TOTAL",SUM(INDIRECT("AV4:AV"&amp;ROW()-1)),""))</f>
        <v/>
      </c>
      <c r="AW193" s="6" t="str">
        <f t="shared" ca="1" si="53"/>
        <v/>
      </c>
      <c r="AX193" s="6" t="str">
        <f ca="1">IF(AND($A193&lt;&gt;"",$A193&lt;&gt;"TOTAL"),IF(AND('[10]PDI_OTRAS SITUACIONES ADMINISTR'!$CE191&lt;&gt;"",'[10]PDI_OTRAS SITUACIONES ADMINISTR'!$CE191&lt;&gt;0),'[10]PDI_OTRAS SITUACIONES ADMINISTR'!$CE191,""),IF($A193="TOTAL",SUM(INDIRECT("AX4:AX"&amp;ROW()-1)),""))</f>
        <v/>
      </c>
      <c r="AY193" s="6" t="str">
        <f ca="1">IF(AND($A193&lt;&gt;"",$A193&lt;&gt;"TOTAL"),IF(AND('[10]PDI_OTRAS SITUACIONES ADMINISTR'!$CG191&lt;&gt;"",'[10]PDI_OTRAS SITUACIONES ADMINISTR'!$CG191&lt;&gt;0),'[10]PDI_OTRAS SITUACIONES ADMINISTR'!$CG191,""),IF($A193="TOTAL",SUM(INDIRECT("AY4:AY"&amp;ROW()-1)),""))</f>
        <v/>
      </c>
      <c r="AZ193" s="6" t="str">
        <f t="shared" ca="1" si="54"/>
        <v/>
      </c>
      <c r="BA193" s="6" t="str">
        <f ca="1">IF(AND($A193&lt;&gt;"",$A193&lt;&gt;"TOTAL"),IF(AND('[10]PDI_OTRAS SITUACIONES ADMINISTR'!$CJ191&lt;&gt;"",'[10]PDI_OTRAS SITUACIONES ADMINISTR'!$CJ191&lt;&gt;0),'[10]PDI_OTRAS SITUACIONES ADMINISTR'!$CJ191,""),IF($A193="TOTAL",SUM(INDIRECT("BA4:BA"&amp;ROW()-1)),""))</f>
        <v/>
      </c>
      <c r="BB193" s="6" t="str">
        <f ca="1">IF(AND($A193&lt;&gt;"",$A193&lt;&gt;"TOTAL"),IF(AND('[10]PDI_OTRAS SITUACIONES ADMINISTR'!$CL191&lt;&gt;"",'[10]PDI_OTRAS SITUACIONES ADMINISTR'!$CL191&lt;&gt;0),'[10]PDI_OTRAS SITUACIONES ADMINISTR'!$CL191,""),IF($A193="TOTAL",SUM(INDIRECT("BB4:BB"&amp;ROW()-1)),""))</f>
        <v/>
      </c>
      <c r="BC193" s="6" t="str">
        <f t="shared" ca="1" si="55"/>
        <v/>
      </c>
      <c r="BD193" s="6" t="str">
        <f ca="1">IF(AND($A193&lt;&gt;"",$A193&lt;&gt;"TOTAL"),IF(AND('[10]PDI_OTRAS SITUACIONES ADMINISTR'!$CO191&lt;&gt;"",'[10]PDI_OTRAS SITUACIONES ADMINISTR'!$CO191&lt;&gt;0),'[10]PDI_OTRAS SITUACIONES ADMINISTR'!$CO191,""),IF($A193="TOTAL",SUM(INDIRECT("BD4:BD"&amp;ROW()-1)),""))</f>
        <v/>
      </c>
      <c r="BE193" s="6" t="str">
        <f ca="1">IF(AND($A193&lt;&gt;"",$A193&lt;&gt;"TOTAL"),IF(AND('[10]PDI_OTRAS SITUACIONES ADMINISTR'!$CQ191&lt;&gt;"",'[10]PDI_OTRAS SITUACIONES ADMINISTR'!$CQ191&lt;&gt;0),'[10]PDI_OTRAS SITUACIONES ADMINISTR'!$CQ191,""),IF($A193="TOTAL",SUM(INDIRECT("BE4:BE"&amp;ROW()-1)),""))</f>
        <v/>
      </c>
      <c r="BF193" s="6" t="str">
        <f t="shared" ca="1" si="56"/>
        <v/>
      </c>
    </row>
    <row r="194" spans="1:58" x14ac:dyDescent="0.2">
      <c r="A194" s="19" t="str">
        <f>IF('[10]PDI_OTRAS SITUACIONES ADMINISTR'!$B192&lt;&gt;"",'[10]PDI_OTRAS SITUACIONES ADMINISTR'!$B192,IF(AND('[10]PDI_OTRAS SITUACIONES ADMINISTR'!$B192="",'[10]PDI_OTRAS SITUACIONES ADMINISTR'!$B193="",'[10]PDI_OTRAS SITUACIONES ADMINISTR'!$B191=""),"","TOTAL"))</f>
        <v/>
      </c>
      <c r="B194" s="6" t="str">
        <f ca="1">IF(AND($A194&lt;&gt;"",$A194&lt;&gt;"TOTAL"),IF(AND('[10]PDI_OTRAS SITUACIONES ADMINISTR'!$C192&lt;&gt;"",'[10]PDI_OTRAS SITUACIONES ADMINISTR'!$C192&lt;&gt;0),'[10]PDI_OTRAS SITUACIONES ADMINISTR'!$C192,""),IF($A194="TOTAL",SUM(INDIRECT("B4:B"&amp;ROW()-1)),""))</f>
        <v/>
      </c>
      <c r="C194" s="6" t="str">
        <f ca="1">IF(AND($A194&lt;&gt;"",$A194&lt;&gt;"TOTAL"),IF(AND('[10]PDI_OTRAS SITUACIONES ADMINISTR'!$E192&lt;&gt;"",'[10]PDI_OTRAS SITUACIONES ADMINISTR'!$E192&lt;&gt;0),'[10]PDI_OTRAS SITUACIONES ADMINISTR'!$E192,""),IF($A194="TOTAL",SUM(INDIRECT("C4:C"&amp;ROW()-1)),""))</f>
        <v/>
      </c>
      <c r="D194" s="6" t="str">
        <f t="shared" ca="1" si="38"/>
        <v/>
      </c>
      <c r="E194" s="6" t="str">
        <f ca="1">IF(AND($A194&lt;&gt;"",$A194&lt;&gt;"TOTAL"),IF(AND('[10]PDI_OTRAS SITUACIONES ADMINISTR'!$H192&lt;&gt;"",'[10]PDI_OTRAS SITUACIONES ADMINISTR'!$H192&lt;&gt;0),'[10]PDI_OTRAS SITUACIONES ADMINISTR'!$H192,""),IF($A194="TOTAL",SUM(INDIRECT("E4:E"&amp;ROW()-1)),""))</f>
        <v/>
      </c>
      <c r="F194" s="6" t="str">
        <f ca="1">IF(AND($A194&lt;&gt;"",$A194&lt;&gt;"TOTAL"),IF(AND('[10]PDI_OTRAS SITUACIONES ADMINISTR'!$J192&lt;&gt;"",'[10]PDI_OTRAS SITUACIONES ADMINISTR'!$J192&lt;&gt;0),'[10]PDI_OTRAS SITUACIONES ADMINISTR'!$J192,""),IF($A194="TOTAL",SUM(INDIRECT("F4:F"&amp;ROW()-1)),""))</f>
        <v/>
      </c>
      <c r="G194" s="6" t="str">
        <f t="shared" ca="1" si="39"/>
        <v/>
      </c>
      <c r="H194" s="6" t="str">
        <f ca="1">IF(AND($A194&lt;&gt;"",$A194&lt;&gt;"TOTAL"),IF(AND('[10]PDI_OTRAS SITUACIONES ADMINISTR'!$M192&lt;&gt;"",'[10]PDI_OTRAS SITUACIONES ADMINISTR'!$M192&lt;&gt;0),'[10]PDI_OTRAS SITUACIONES ADMINISTR'!$M192,""),IF($A194="TOTAL",SUM(INDIRECT("H4:H"&amp;ROW()-1)),""))</f>
        <v/>
      </c>
      <c r="I194" s="6" t="str">
        <f ca="1">IF(AND($A194&lt;&gt;"",$A194&lt;&gt;"TOTAL"),IF(AND('[10]PDI_OTRAS SITUACIONES ADMINISTR'!$O192&lt;&gt;"",'[10]PDI_OTRAS SITUACIONES ADMINISTR'!$O192&lt;&gt;0),'[10]PDI_OTRAS SITUACIONES ADMINISTR'!$O192,""),IF($A194="TOTAL",SUM(INDIRECT("I4:I"&amp;ROW()-1)),""))</f>
        <v/>
      </c>
      <c r="J194" s="6" t="str">
        <f t="shared" ca="1" si="40"/>
        <v/>
      </c>
      <c r="K194" s="6" t="str">
        <f ca="1">IF(AND($A194&lt;&gt;"",$A194&lt;&gt;"TOTAL"),IF(AND('[10]PDI_OTRAS SITUACIONES ADMINISTR'!$R192&lt;&gt;"",'[10]PDI_OTRAS SITUACIONES ADMINISTR'!$R192&lt;&gt;0),'[10]PDI_OTRAS SITUACIONES ADMINISTR'!$R192,""),IF($A194="TOTAL",SUM(INDIRECT("K4:K"&amp;ROW()-1)),""))</f>
        <v/>
      </c>
      <c r="L194" s="6" t="str">
        <f ca="1">IF(AND($A194&lt;&gt;"",$A194&lt;&gt;"TOTAL"),IF(AND('[10]PDI_OTRAS SITUACIONES ADMINISTR'!$T192&lt;&gt;"",'[10]PDI_OTRAS SITUACIONES ADMINISTR'!$T192&lt;&gt;0),'[10]PDI_OTRAS SITUACIONES ADMINISTR'!$T192,""),IF($A194="TOTAL",SUM(INDIRECT("L4:L"&amp;ROW()-1)),""))</f>
        <v/>
      </c>
      <c r="M194" s="6" t="str">
        <f t="shared" ca="1" si="41"/>
        <v/>
      </c>
      <c r="N194" s="6" t="str">
        <f ca="1">IF(AND($A194&lt;&gt;"",$A194&lt;&gt;"TOTAL"),IF(AND('[10]PDI_OTRAS SITUACIONES ADMINISTR'!$W192&lt;&gt;"",'[10]PDI_OTRAS SITUACIONES ADMINISTR'!$W192&lt;&gt;0),'[10]PDI_OTRAS SITUACIONES ADMINISTR'!$W192,""),IF($A194="TOTAL",SUM(INDIRECT("N4:N"&amp;ROW()-1)),""))</f>
        <v/>
      </c>
      <c r="O194" s="6" t="str">
        <f ca="1">IF(AND($A194&lt;&gt;"",$A194&lt;&gt;"TOTAL"),IF(AND('[10]PDI_OTRAS SITUACIONES ADMINISTR'!$Y192&lt;&gt;"",'[10]PDI_OTRAS SITUACIONES ADMINISTR'!$Y192&lt;&gt;0),'[10]PDI_OTRAS SITUACIONES ADMINISTR'!$Y192,""),IF($A194="TOTAL",SUM(INDIRECT("O4:O"&amp;ROW()-1)),""))</f>
        <v/>
      </c>
      <c r="P194" s="6" t="str">
        <f t="shared" ca="1" si="42"/>
        <v/>
      </c>
      <c r="Q194" s="6" t="str">
        <f ca="1">IF(AND($A194&lt;&gt;"",$A194&lt;&gt;"TOTAL"),IF(AND('[10]PDI_OTRAS SITUACIONES ADMINISTR'!$AB192&lt;&gt;"",'[10]PDI_OTRAS SITUACIONES ADMINISTR'!$AB192&lt;&gt;0),'[10]PDI_OTRAS SITUACIONES ADMINISTR'!$AB192,""),IF($A194="TOTAL",SUM(INDIRECT("Q4:Q"&amp;ROW()-1)),""))</f>
        <v/>
      </c>
      <c r="R194" s="6" t="str">
        <f ca="1">IF(AND($A194&lt;&gt;"",$A194&lt;&gt;"TOTAL"),IF(AND('[10]PDI_OTRAS SITUACIONES ADMINISTR'!$AD192&lt;&gt;"",'[10]PDI_OTRAS SITUACIONES ADMINISTR'!$AD192&lt;&gt;0),'[10]PDI_OTRAS SITUACIONES ADMINISTR'!$AD192,""),IF($A194="TOTAL",SUM(INDIRECT("R4:R"&amp;ROW()-1)),""))</f>
        <v/>
      </c>
      <c r="S194" s="6" t="str">
        <f t="shared" ca="1" si="43"/>
        <v/>
      </c>
      <c r="T194" s="6" t="str">
        <f ca="1">IF(AND($A194&lt;&gt;"",$A194&lt;&gt;"TOTAL"),IF(AND('[10]PDI_OTRAS SITUACIONES ADMINISTR'!$AG192&lt;&gt;"",'[10]PDI_OTRAS SITUACIONES ADMINISTR'!$AG192&lt;&gt;0),'[10]PDI_OTRAS SITUACIONES ADMINISTR'!$AG192,""),IF($A194="TOTAL",SUM(INDIRECT("T4:T"&amp;ROW()-1)),""))</f>
        <v/>
      </c>
      <c r="U194" s="6" t="str">
        <f ca="1">IF(AND($A194&lt;&gt;"",$A194&lt;&gt;"TOTAL"),IF(AND('[10]PDI_OTRAS SITUACIONES ADMINISTR'!$AI192&lt;&gt;"",'[10]PDI_OTRAS SITUACIONES ADMINISTR'!$AI192&lt;&gt;0),'[10]PDI_OTRAS SITUACIONES ADMINISTR'!$AI192,""),IF($A194="TOTAL",SUM(INDIRECT("U4:U"&amp;ROW()-1)),""))</f>
        <v/>
      </c>
      <c r="V194" s="6" t="str">
        <f t="shared" ca="1" si="44"/>
        <v/>
      </c>
      <c r="W194" s="6" t="str">
        <f ca="1">IF(AND($A194&lt;&gt;"",$A194&lt;&gt;"TOTAL"),IF(AND('[10]PDI_OTRAS SITUACIONES ADMINISTR'!$AL192&lt;&gt;"",'[10]PDI_OTRAS SITUACIONES ADMINISTR'!$AL192&lt;&gt;0),'[10]PDI_OTRAS SITUACIONES ADMINISTR'!$AL192,""),IF($A194="TOTAL",SUM(INDIRECT("W4:W"&amp;ROW()-1)),""))</f>
        <v/>
      </c>
      <c r="X194" s="6" t="str">
        <f ca="1">IF(AND($A194&lt;&gt;"",$A194&lt;&gt;"TOTAL"),IF(AND('[10]PDI_OTRAS SITUACIONES ADMINISTR'!$AN192&lt;&gt;"",'[10]PDI_OTRAS SITUACIONES ADMINISTR'!$AN192&lt;&gt;0),'[10]PDI_OTRAS SITUACIONES ADMINISTR'!$AN192,""),IF($A194="TOTAL",SUM(INDIRECT("X4:X"&amp;ROW()-1)),""))</f>
        <v/>
      </c>
      <c r="Y194" s="6" t="str">
        <f t="shared" ca="1" si="45"/>
        <v/>
      </c>
      <c r="Z194" s="6" t="str">
        <f ca="1">IF(AND($A194&lt;&gt;"",$A194&lt;&gt;"TOTAL"),IF(AND('[10]PDI_OTRAS SITUACIONES ADMINISTR'!$AQ192&lt;&gt;"",'[10]PDI_OTRAS SITUACIONES ADMINISTR'!$AQ192&lt;&gt;0),'[10]PDI_OTRAS SITUACIONES ADMINISTR'!$AQ192,""),IF($A194="TOTAL",SUM(INDIRECT("Z4:Z"&amp;ROW()-1)),""))</f>
        <v/>
      </c>
      <c r="AA194" s="6" t="str">
        <f ca="1">IF(AND($A194&lt;&gt;"",$A194&lt;&gt;"TOTAL"),IF(AND('[10]PDI_OTRAS SITUACIONES ADMINISTR'!$AS192&lt;&gt;"",'[10]PDI_OTRAS SITUACIONES ADMINISTR'!$AS192&lt;&gt;0),'[10]PDI_OTRAS SITUACIONES ADMINISTR'!$AS192,""),IF($A194="TOTAL",SUM(INDIRECT("AA4:AA"&amp;ROW()-1)),""))</f>
        <v/>
      </c>
      <c r="AB194" s="6" t="str">
        <f t="shared" ca="1" si="46"/>
        <v/>
      </c>
      <c r="AC194" s="6" t="str">
        <f ca="1">IF(AND($A194&lt;&gt;"",$A194&lt;&gt;"TOTAL"),IF(AND('[10]PDI_OTRAS SITUACIONES ADMINISTR'!$AV192&lt;&gt;"",'[10]PDI_OTRAS SITUACIONES ADMINISTR'!$AV192&lt;&gt;0),'[10]PDI_OTRAS SITUACIONES ADMINISTR'!$AV192,""),IF($A194="TOTAL",SUM(INDIRECT("AC4:AC"&amp;ROW()-1)),""))</f>
        <v/>
      </c>
      <c r="AD194" s="6" t="str">
        <f ca="1">IF(AND($A194&lt;&gt;"",$A194&lt;&gt;"TOTAL"),IF(AND('[10]PDI_OTRAS SITUACIONES ADMINISTR'!$AX192&lt;&gt;"",'[10]PDI_OTRAS SITUACIONES ADMINISTR'!$AX192&lt;&gt;0),'[10]PDI_OTRAS SITUACIONES ADMINISTR'!$AX192,""),IF($A194="TOTAL",SUM(INDIRECT("AD4:AD"&amp;ROW()-1)),""))</f>
        <v/>
      </c>
      <c r="AE194" s="6" t="str">
        <f t="shared" ca="1" si="47"/>
        <v/>
      </c>
      <c r="AF194" s="6" t="str">
        <f ca="1">IF(AND($A194&lt;&gt;"",$A194&lt;&gt;"TOTAL"),IF(AND('[10]PDI_OTRAS SITUACIONES ADMINISTR'!$BA192&lt;&gt;"",'[10]PDI_OTRAS SITUACIONES ADMINISTR'!$BA192&lt;&gt;0),'[10]PDI_OTRAS SITUACIONES ADMINISTR'!$BA192,""),IF($A194="TOTAL",SUM(INDIRECT("AF4:AF"&amp;ROW()-1)),""))</f>
        <v/>
      </c>
      <c r="AG194" s="6" t="str">
        <f ca="1">IF(AND($A194&lt;&gt;"",$A194&lt;&gt;"TOTAL"),IF(AND('[10]PDI_OTRAS SITUACIONES ADMINISTR'!$BC192&lt;&gt;"",'[10]PDI_OTRAS SITUACIONES ADMINISTR'!$BC192&lt;&gt;0),'[10]PDI_OTRAS SITUACIONES ADMINISTR'!$BC192,""),IF($A194="TOTAL",SUM(INDIRECT("AG4:AG"&amp;ROW()-1)),""))</f>
        <v/>
      </c>
      <c r="AH194" s="6" t="str">
        <f t="shared" ca="1" si="48"/>
        <v/>
      </c>
      <c r="AI194" s="6" t="str">
        <f ca="1">IF(AND($A194&lt;&gt;"",$A194&lt;&gt;"TOTAL"),IF(AND('[10]PDI_OTRAS SITUACIONES ADMINISTR'!$BF192&lt;&gt;"",'[10]PDI_OTRAS SITUACIONES ADMINISTR'!$BF192&lt;&gt;0),'[10]PDI_OTRAS SITUACIONES ADMINISTR'!$BF192,""),IF($A194="TOTAL",SUM(INDIRECT("AI4:AI"&amp;ROW()-1)),""))</f>
        <v/>
      </c>
      <c r="AJ194" s="6" t="str">
        <f ca="1">IF(AND($A194&lt;&gt;"",$A194&lt;&gt;"TOTAL"),IF(AND('[10]PDI_OTRAS SITUACIONES ADMINISTR'!$BH192&lt;&gt;"",'[10]PDI_OTRAS SITUACIONES ADMINISTR'!$BH192&lt;&gt;0),'[10]PDI_OTRAS SITUACIONES ADMINISTR'!$BH192,""),IF($A194="TOTAL",SUM(INDIRECT("AJ4:AJ"&amp;ROW()-1)),""))</f>
        <v/>
      </c>
      <c r="AK194" s="6" t="str">
        <f t="shared" ca="1" si="49"/>
        <v/>
      </c>
      <c r="AL194" s="6" t="str">
        <f ca="1">IF(AND($A194&lt;&gt;"",$A194&lt;&gt;"TOTAL"),IF(AND('[10]PDI_OTRAS SITUACIONES ADMINISTR'!$BK192&lt;&gt;"",'[10]PDI_OTRAS SITUACIONES ADMINISTR'!$BK192&lt;&gt;0),'[10]PDI_OTRAS SITUACIONES ADMINISTR'!$BK192,""),IF($A194="TOTAL",SUM(INDIRECT("AL4:AL"&amp;ROW()-1)),""))</f>
        <v/>
      </c>
      <c r="AM194" s="6" t="str">
        <f ca="1">IF(AND($A194&lt;&gt;"",$A194&lt;&gt;"TOTAL"),IF(AND('[10]PDI_OTRAS SITUACIONES ADMINISTR'!$BM192&lt;&gt;"",'[10]PDI_OTRAS SITUACIONES ADMINISTR'!$BM192&lt;&gt;0),'[10]PDI_OTRAS SITUACIONES ADMINISTR'!$BM192,""),IF($A194="TOTAL",SUM(INDIRECT("AM4:AM"&amp;ROW()-1)),""))</f>
        <v/>
      </c>
      <c r="AN194" s="6" t="str">
        <f t="shared" ca="1" si="50"/>
        <v/>
      </c>
      <c r="AO194" s="6" t="str">
        <f ca="1">IF(AND($A194&lt;&gt;"",$A194&lt;&gt;"TOTAL"),IF(AND('[10]PDI_OTRAS SITUACIONES ADMINISTR'!$BP192&lt;&gt;"",'[10]PDI_OTRAS SITUACIONES ADMINISTR'!$BP192&lt;&gt;0),'[10]PDI_OTRAS SITUACIONES ADMINISTR'!$BP192,""),IF($A194="TOTAL",SUM(INDIRECT("AO4:AO"&amp;ROW()-1)),""))</f>
        <v/>
      </c>
      <c r="AP194" s="6" t="str">
        <f ca="1">IF(AND($A194&lt;&gt;"",$A194&lt;&gt;"TOTAL"),IF(AND('[10]PDI_OTRAS SITUACIONES ADMINISTR'!$BR192&lt;&gt;"",'[10]PDI_OTRAS SITUACIONES ADMINISTR'!$BR192&lt;&gt;0),'[10]PDI_OTRAS SITUACIONES ADMINISTR'!$BR192,""),IF($A194="TOTAL",SUM(INDIRECT("AP4:AP"&amp;ROW()-1)),""))</f>
        <v/>
      </c>
      <c r="AQ194" s="6" t="str">
        <f t="shared" ca="1" si="51"/>
        <v/>
      </c>
      <c r="AR194" s="6" t="str">
        <f ca="1">IF(AND($A194&lt;&gt;"",$A194&lt;&gt;"TOTAL"),IF(AND('[10]PDI_OTRAS SITUACIONES ADMINISTR'!$BU192&lt;&gt;"",'[10]PDI_OTRAS SITUACIONES ADMINISTR'!$BU192&lt;&gt;0),'[10]PDI_OTRAS SITUACIONES ADMINISTR'!$BU192,""),IF($A194="TOTAL",SUM(INDIRECT("AR4:AR"&amp;ROW()-1)),""))</f>
        <v/>
      </c>
      <c r="AS194" s="6" t="str">
        <f ca="1">IF(AND($A194&lt;&gt;"",$A194&lt;&gt;"TOTAL"),IF(AND('[10]PDI_OTRAS SITUACIONES ADMINISTR'!$BW192&lt;&gt;"",'[10]PDI_OTRAS SITUACIONES ADMINISTR'!$BW192&lt;&gt;0),'[10]PDI_OTRAS SITUACIONES ADMINISTR'!$BW192,""),IF($A194="TOTAL",SUM(INDIRECT("AS4:AS"&amp;ROW()-1)),""))</f>
        <v/>
      </c>
      <c r="AT194" s="6" t="str">
        <f t="shared" ca="1" si="52"/>
        <v/>
      </c>
      <c r="AU194" s="6" t="str">
        <f ca="1">IF(AND($A194&lt;&gt;"",$A194&lt;&gt;"TOTAL"),IF(AND('[10]PDI_OTRAS SITUACIONES ADMINISTR'!$BZ192&lt;&gt;"",'[10]PDI_OTRAS SITUACIONES ADMINISTR'!$BZ192&lt;&gt;0),'[10]PDI_OTRAS SITUACIONES ADMINISTR'!$BZ192,""),IF($A194="TOTAL",SUM(INDIRECT("AU4:AU"&amp;ROW()-1)),""))</f>
        <v/>
      </c>
      <c r="AV194" s="6" t="str">
        <f ca="1">IF(AND($A194&lt;&gt;"",$A194&lt;&gt;"TOTAL"),IF(AND('[10]PDI_OTRAS SITUACIONES ADMINISTR'!$CB192&lt;&gt;"",'[10]PDI_OTRAS SITUACIONES ADMINISTR'!$CB192&lt;&gt;0),'[10]PDI_OTRAS SITUACIONES ADMINISTR'!$CB192,""),IF($A194="TOTAL",SUM(INDIRECT("AV4:AV"&amp;ROW()-1)),""))</f>
        <v/>
      </c>
      <c r="AW194" s="6" t="str">
        <f t="shared" ca="1" si="53"/>
        <v/>
      </c>
      <c r="AX194" s="6" t="str">
        <f ca="1">IF(AND($A194&lt;&gt;"",$A194&lt;&gt;"TOTAL"),IF(AND('[10]PDI_OTRAS SITUACIONES ADMINISTR'!$CE192&lt;&gt;"",'[10]PDI_OTRAS SITUACIONES ADMINISTR'!$CE192&lt;&gt;0),'[10]PDI_OTRAS SITUACIONES ADMINISTR'!$CE192,""),IF($A194="TOTAL",SUM(INDIRECT("AX4:AX"&amp;ROW()-1)),""))</f>
        <v/>
      </c>
      <c r="AY194" s="6" t="str">
        <f ca="1">IF(AND($A194&lt;&gt;"",$A194&lt;&gt;"TOTAL"),IF(AND('[10]PDI_OTRAS SITUACIONES ADMINISTR'!$CG192&lt;&gt;"",'[10]PDI_OTRAS SITUACIONES ADMINISTR'!$CG192&lt;&gt;0),'[10]PDI_OTRAS SITUACIONES ADMINISTR'!$CG192,""),IF($A194="TOTAL",SUM(INDIRECT("AY4:AY"&amp;ROW()-1)),""))</f>
        <v/>
      </c>
      <c r="AZ194" s="6" t="str">
        <f t="shared" ca="1" si="54"/>
        <v/>
      </c>
      <c r="BA194" s="6" t="str">
        <f ca="1">IF(AND($A194&lt;&gt;"",$A194&lt;&gt;"TOTAL"),IF(AND('[10]PDI_OTRAS SITUACIONES ADMINISTR'!$CJ192&lt;&gt;"",'[10]PDI_OTRAS SITUACIONES ADMINISTR'!$CJ192&lt;&gt;0),'[10]PDI_OTRAS SITUACIONES ADMINISTR'!$CJ192,""),IF($A194="TOTAL",SUM(INDIRECT("BA4:BA"&amp;ROW()-1)),""))</f>
        <v/>
      </c>
      <c r="BB194" s="6" t="str">
        <f ca="1">IF(AND($A194&lt;&gt;"",$A194&lt;&gt;"TOTAL"),IF(AND('[10]PDI_OTRAS SITUACIONES ADMINISTR'!$CL192&lt;&gt;"",'[10]PDI_OTRAS SITUACIONES ADMINISTR'!$CL192&lt;&gt;0),'[10]PDI_OTRAS SITUACIONES ADMINISTR'!$CL192,""),IF($A194="TOTAL",SUM(INDIRECT("BB4:BB"&amp;ROW()-1)),""))</f>
        <v/>
      </c>
      <c r="BC194" s="6" t="str">
        <f t="shared" ca="1" si="55"/>
        <v/>
      </c>
      <c r="BD194" s="6" t="str">
        <f ca="1">IF(AND($A194&lt;&gt;"",$A194&lt;&gt;"TOTAL"),IF(AND('[10]PDI_OTRAS SITUACIONES ADMINISTR'!$CO192&lt;&gt;"",'[10]PDI_OTRAS SITUACIONES ADMINISTR'!$CO192&lt;&gt;0),'[10]PDI_OTRAS SITUACIONES ADMINISTR'!$CO192,""),IF($A194="TOTAL",SUM(INDIRECT("BD4:BD"&amp;ROW()-1)),""))</f>
        <v/>
      </c>
      <c r="BE194" s="6" t="str">
        <f ca="1">IF(AND($A194&lt;&gt;"",$A194&lt;&gt;"TOTAL"),IF(AND('[10]PDI_OTRAS SITUACIONES ADMINISTR'!$CQ192&lt;&gt;"",'[10]PDI_OTRAS SITUACIONES ADMINISTR'!$CQ192&lt;&gt;0),'[10]PDI_OTRAS SITUACIONES ADMINISTR'!$CQ192,""),IF($A194="TOTAL",SUM(INDIRECT("BE4:BE"&amp;ROW()-1)),""))</f>
        <v/>
      </c>
      <c r="BF194" s="6" t="str">
        <f t="shared" ca="1" si="56"/>
        <v/>
      </c>
    </row>
    <row r="195" spans="1:58" x14ac:dyDescent="0.2">
      <c r="A195" s="19" t="str">
        <f>IF('[10]PDI_OTRAS SITUACIONES ADMINISTR'!$B193&lt;&gt;"",'[10]PDI_OTRAS SITUACIONES ADMINISTR'!$B193,IF(AND('[10]PDI_OTRAS SITUACIONES ADMINISTR'!$B193="",'[10]PDI_OTRAS SITUACIONES ADMINISTR'!$B194="",'[10]PDI_OTRAS SITUACIONES ADMINISTR'!$B192=""),"","TOTAL"))</f>
        <v/>
      </c>
      <c r="B195" s="6" t="str">
        <f ca="1">IF(AND($A195&lt;&gt;"",$A195&lt;&gt;"TOTAL"),IF(AND('[10]PDI_OTRAS SITUACIONES ADMINISTR'!$C193&lt;&gt;"",'[10]PDI_OTRAS SITUACIONES ADMINISTR'!$C193&lt;&gt;0),'[10]PDI_OTRAS SITUACIONES ADMINISTR'!$C193,""),IF($A195="TOTAL",SUM(INDIRECT("B4:B"&amp;ROW()-1)),""))</f>
        <v/>
      </c>
      <c r="C195" s="6" t="str">
        <f ca="1">IF(AND($A195&lt;&gt;"",$A195&lt;&gt;"TOTAL"),IF(AND('[10]PDI_OTRAS SITUACIONES ADMINISTR'!$E193&lt;&gt;"",'[10]PDI_OTRAS SITUACIONES ADMINISTR'!$E193&lt;&gt;0),'[10]PDI_OTRAS SITUACIONES ADMINISTR'!$E193,""),IF($A195="TOTAL",SUM(INDIRECT("C4:C"&amp;ROW()-1)),""))</f>
        <v/>
      </c>
      <c r="D195" s="6" t="str">
        <f t="shared" ca="1" si="38"/>
        <v/>
      </c>
      <c r="E195" s="6" t="str">
        <f ca="1">IF(AND($A195&lt;&gt;"",$A195&lt;&gt;"TOTAL"),IF(AND('[10]PDI_OTRAS SITUACIONES ADMINISTR'!$H193&lt;&gt;"",'[10]PDI_OTRAS SITUACIONES ADMINISTR'!$H193&lt;&gt;0),'[10]PDI_OTRAS SITUACIONES ADMINISTR'!$H193,""),IF($A195="TOTAL",SUM(INDIRECT("E4:E"&amp;ROW()-1)),""))</f>
        <v/>
      </c>
      <c r="F195" s="6" t="str">
        <f ca="1">IF(AND($A195&lt;&gt;"",$A195&lt;&gt;"TOTAL"),IF(AND('[10]PDI_OTRAS SITUACIONES ADMINISTR'!$J193&lt;&gt;"",'[10]PDI_OTRAS SITUACIONES ADMINISTR'!$J193&lt;&gt;0),'[10]PDI_OTRAS SITUACIONES ADMINISTR'!$J193,""),IF($A195="TOTAL",SUM(INDIRECT("F4:F"&amp;ROW()-1)),""))</f>
        <v/>
      </c>
      <c r="G195" s="6" t="str">
        <f t="shared" ca="1" si="39"/>
        <v/>
      </c>
      <c r="H195" s="6" t="str">
        <f ca="1">IF(AND($A195&lt;&gt;"",$A195&lt;&gt;"TOTAL"),IF(AND('[10]PDI_OTRAS SITUACIONES ADMINISTR'!$M193&lt;&gt;"",'[10]PDI_OTRAS SITUACIONES ADMINISTR'!$M193&lt;&gt;0),'[10]PDI_OTRAS SITUACIONES ADMINISTR'!$M193,""),IF($A195="TOTAL",SUM(INDIRECT("H4:H"&amp;ROW()-1)),""))</f>
        <v/>
      </c>
      <c r="I195" s="6" t="str">
        <f ca="1">IF(AND($A195&lt;&gt;"",$A195&lt;&gt;"TOTAL"),IF(AND('[10]PDI_OTRAS SITUACIONES ADMINISTR'!$O193&lt;&gt;"",'[10]PDI_OTRAS SITUACIONES ADMINISTR'!$O193&lt;&gt;0),'[10]PDI_OTRAS SITUACIONES ADMINISTR'!$O193,""),IF($A195="TOTAL",SUM(INDIRECT("I4:I"&amp;ROW()-1)),""))</f>
        <v/>
      </c>
      <c r="J195" s="6" t="str">
        <f t="shared" ca="1" si="40"/>
        <v/>
      </c>
      <c r="K195" s="6" t="str">
        <f ca="1">IF(AND($A195&lt;&gt;"",$A195&lt;&gt;"TOTAL"),IF(AND('[10]PDI_OTRAS SITUACIONES ADMINISTR'!$R193&lt;&gt;"",'[10]PDI_OTRAS SITUACIONES ADMINISTR'!$R193&lt;&gt;0),'[10]PDI_OTRAS SITUACIONES ADMINISTR'!$R193,""),IF($A195="TOTAL",SUM(INDIRECT("K4:K"&amp;ROW()-1)),""))</f>
        <v/>
      </c>
      <c r="L195" s="6" t="str">
        <f ca="1">IF(AND($A195&lt;&gt;"",$A195&lt;&gt;"TOTAL"),IF(AND('[10]PDI_OTRAS SITUACIONES ADMINISTR'!$T193&lt;&gt;"",'[10]PDI_OTRAS SITUACIONES ADMINISTR'!$T193&lt;&gt;0),'[10]PDI_OTRAS SITUACIONES ADMINISTR'!$T193,""),IF($A195="TOTAL",SUM(INDIRECT("L4:L"&amp;ROW()-1)),""))</f>
        <v/>
      </c>
      <c r="M195" s="6" t="str">
        <f t="shared" ca="1" si="41"/>
        <v/>
      </c>
      <c r="N195" s="6" t="str">
        <f ca="1">IF(AND($A195&lt;&gt;"",$A195&lt;&gt;"TOTAL"),IF(AND('[10]PDI_OTRAS SITUACIONES ADMINISTR'!$W193&lt;&gt;"",'[10]PDI_OTRAS SITUACIONES ADMINISTR'!$W193&lt;&gt;0),'[10]PDI_OTRAS SITUACIONES ADMINISTR'!$W193,""),IF($A195="TOTAL",SUM(INDIRECT("N4:N"&amp;ROW()-1)),""))</f>
        <v/>
      </c>
      <c r="O195" s="6" t="str">
        <f ca="1">IF(AND($A195&lt;&gt;"",$A195&lt;&gt;"TOTAL"),IF(AND('[10]PDI_OTRAS SITUACIONES ADMINISTR'!$Y193&lt;&gt;"",'[10]PDI_OTRAS SITUACIONES ADMINISTR'!$Y193&lt;&gt;0),'[10]PDI_OTRAS SITUACIONES ADMINISTR'!$Y193,""),IF($A195="TOTAL",SUM(INDIRECT("O4:O"&amp;ROW()-1)),""))</f>
        <v/>
      </c>
      <c r="P195" s="6" t="str">
        <f t="shared" ca="1" si="42"/>
        <v/>
      </c>
      <c r="Q195" s="6" t="str">
        <f ca="1">IF(AND($A195&lt;&gt;"",$A195&lt;&gt;"TOTAL"),IF(AND('[10]PDI_OTRAS SITUACIONES ADMINISTR'!$AB193&lt;&gt;"",'[10]PDI_OTRAS SITUACIONES ADMINISTR'!$AB193&lt;&gt;0),'[10]PDI_OTRAS SITUACIONES ADMINISTR'!$AB193,""),IF($A195="TOTAL",SUM(INDIRECT("Q4:Q"&amp;ROW()-1)),""))</f>
        <v/>
      </c>
      <c r="R195" s="6" t="str">
        <f ca="1">IF(AND($A195&lt;&gt;"",$A195&lt;&gt;"TOTAL"),IF(AND('[10]PDI_OTRAS SITUACIONES ADMINISTR'!$AD193&lt;&gt;"",'[10]PDI_OTRAS SITUACIONES ADMINISTR'!$AD193&lt;&gt;0),'[10]PDI_OTRAS SITUACIONES ADMINISTR'!$AD193,""),IF($A195="TOTAL",SUM(INDIRECT("R4:R"&amp;ROW()-1)),""))</f>
        <v/>
      </c>
      <c r="S195" s="6" t="str">
        <f t="shared" ca="1" si="43"/>
        <v/>
      </c>
      <c r="T195" s="6" t="str">
        <f ca="1">IF(AND($A195&lt;&gt;"",$A195&lt;&gt;"TOTAL"),IF(AND('[10]PDI_OTRAS SITUACIONES ADMINISTR'!$AG193&lt;&gt;"",'[10]PDI_OTRAS SITUACIONES ADMINISTR'!$AG193&lt;&gt;0),'[10]PDI_OTRAS SITUACIONES ADMINISTR'!$AG193,""),IF($A195="TOTAL",SUM(INDIRECT("T4:T"&amp;ROW()-1)),""))</f>
        <v/>
      </c>
      <c r="U195" s="6" t="str">
        <f ca="1">IF(AND($A195&lt;&gt;"",$A195&lt;&gt;"TOTAL"),IF(AND('[10]PDI_OTRAS SITUACIONES ADMINISTR'!$AI193&lt;&gt;"",'[10]PDI_OTRAS SITUACIONES ADMINISTR'!$AI193&lt;&gt;0),'[10]PDI_OTRAS SITUACIONES ADMINISTR'!$AI193,""),IF($A195="TOTAL",SUM(INDIRECT("U4:U"&amp;ROW()-1)),""))</f>
        <v/>
      </c>
      <c r="V195" s="6" t="str">
        <f t="shared" ca="1" si="44"/>
        <v/>
      </c>
      <c r="W195" s="6" t="str">
        <f ca="1">IF(AND($A195&lt;&gt;"",$A195&lt;&gt;"TOTAL"),IF(AND('[10]PDI_OTRAS SITUACIONES ADMINISTR'!$AL193&lt;&gt;"",'[10]PDI_OTRAS SITUACIONES ADMINISTR'!$AL193&lt;&gt;0),'[10]PDI_OTRAS SITUACIONES ADMINISTR'!$AL193,""),IF($A195="TOTAL",SUM(INDIRECT("W4:W"&amp;ROW()-1)),""))</f>
        <v/>
      </c>
      <c r="X195" s="6" t="str">
        <f ca="1">IF(AND($A195&lt;&gt;"",$A195&lt;&gt;"TOTAL"),IF(AND('[10]PDI_OTRAS SITUACIONES ADMINISTR'!$AN193&lt;&gt;"",'[10]PDI_OTRAS SITUACIONES ADMINISTR'!$AN193&lt;&gt;0),'[10]PDI_OTRAS SITUACIONES ADMINISTR'!$AN193,""),IF($A195="TOTAL",SUM(INDIRECT("X4:X"&amp;ROW()-1)),""))</f>
        <v/>
      </c>
      <c r="Y195" s="6" t="str">
        <f t="shared" ca="1" si="45"/>
        <v/>
      </c>
      <c r="Z195" s="6" t="str">
        <f ca="1">IF(AND($A195&lt;&gt;"",$A195&lt;&gt;"TOTAL"),IF(AND('[10]PDI_OTRAS SITUACIONES ADMINISTR'!$AQ193&lt;&gt;"",'[10]PDI_OTRAS SITUACIONES ADMINISTR'!$AQ193&lt;&gt;0),'[10]PDI_OTRAS SITUACIONES ADMINISTR'!$AQ193,""),IF($A195="TOTAL",SUM(INDIRECT("Z4:Z"&amp;ROW()-1)),""))</f>
        <v/>
      </c>
      <c r="AA195" s="6" t="str">
        <f ca="1">IF(AND($A195&lt;&gt;"",$A195&lt;&gt;"TOTAL"),IF(AND('[10]PDI_OTRAS SITUACIONES ADMINISTR'!$AS193&lt;&gt;"",'[10]PDI_OTRAS SITUACIONES ADMINISTR'!$AS193&lt;&gt;0),'[10]PDI_OTRAS SITUACIONES ADMINISTR'!$AS193,""),IF($A195="TOTAL",SUM(INDIRECT("AA4:AA"&amp;ROW()-1)),""))</f>
        <v/>
      </c>
      <c r="AB195" s="6" t="str">
        <f t="shared" ca="1" si="46"/>
        <v/>
      </c>
      <c r="AC195" s="6" t="str">
        <f ca="1">IF(AND($A195&lt;&gt;"",$A195&lt;&gt;"TOTAL"),IF(AND('[10]PDI_OTRAS SITUACIONES ADMINISTR'!$AV193&lt;&gt;"",'[10]PDI_OTRAS SITUACIONES ADMINISTR'!$AV193&lt;&gt;0),'[10]PDI_OTRAS SITUACIONES ADMINISTR'!$AV193,""),IF($A195="TOTAL",SUM(INDIRECT("AC4:AC"&amp;ROW()-1)),""))</f>
        <v/>
      </c>
      <c r="AD195" s="6" t="str">
        <f ca="1">IF(AND($A195&lt;&gt;"",$A195&lt;&gt;"TOTAL"),IF(AND('[10]PDI_OTRAS SITUACIONES ADMINISTR'!$AX193&lt;&gt;"",'[10]PDI_OTRAS SITUACIONES ADMINISTR'!$AX193&lt;&gt;0),'[10]PDI_OTRAS SITUACIONES ADMINISTR'!$AX193,""),IF($A195="TOTAL",SUM(INDIRECT("AD4:AD"&amp;ROW()-1)),""))</f>
        <v/>
      </c>
      <c r="AE195" s="6" t="str">
        <f t="shared" ca="1" si="47"/>
        <v/>
      </c>
      <c r="AF195" s="6" t="str">
        <f ca="1">IF(AND($A195&lt;&gt;"",$A195&lt;&gt;"TOTAL"),IF(AND('[10]PDI_OTRAS SITUACIONES ADMINISTR'!$BA193&lt;&gt;"",'[10]PDI_OTRAS SITUACIONES ADMINISTR'!$BA193&lt;&gt;0),'[10]PDI_OTRAS SITUACIONES ADMINISTR'!$BA193,""),IF($A195="TOTAL",SUM(INDIRECT("AF4:AF"&amp;ROW()-1)),""))</f>
        <v/>
      </c>
      <c r="AG195" s="6" t="str">
        <f ca="1">IF(AND($A195&lt;&gt;"",$A195&lt;&gt;"TOTAL"),IF(AND('[10]PDI_OTRAS SITUACIONES ADMINISTR'!$BC193&lt;&gt;"",'[10]PDI_OTRAS SITUACIONES ADMINISTR'!$BC193&lt;&gt;0),'[10]PDI_OTRAS SITUACIONES ADMINISTR'!$BC193,""),IF($A195="TOTAL",SUM(INDIRECT("AG4:AG"&amp;ROW()-1)),""))</f>
        <v/>
      </c>
      <c r="AH195" s="6" t="str">
        <f t="shared" ca="1" si="48"/>
        <v/>
      </c>
      <c r="AI195" s="6" t="str">
        <f ca="1">IF(AND($A195&lt;&gt;"",$A195&lt;&gt;"TOTAL"),IF(AND('[10]PDI_OTRAS SITUACIONES ADMINISTR'!$BF193&lt;&gt;"",'[10]PDI_OTRAS SITUACIONES ADMINISTR'!$BF193&lt;&gt;0),'[10]PDI_OTRAS SITUACIONES ADMINISTR'!$BF193,""),IF($A195="TOTAL",SUM(INDIRECT("AI4:AI"&amp;ROW()-1)),""))</f>
        <v/>
      </c>
      <c r="AJ195" s="6" t="str">
        <f ca="1">IF(AND($A195&lt;&gt;"",$A195&lt;&gt;"TOTAL"),IF(AND('[10]PDI_OTRAS SITUACIONES ADMINISTR'!$BH193&lt;&gt;"",'[10]PDI_OTRAS SITUACIONES ADMINISTR'!$BH193&lt;&gt;0),'[10]PDI_OTRAS SITUACIONES ADMINISTR'!$BH193,""),IF($A195="TOTAL",SUM(INDIRECT("AJ4:AJ"&amp;ROW()-1)),""))</f>
        <v/>
      </c>
      <c r="AK195" s="6" t="str">
        <f t="shared" ca="1" si="49"/>
        <v/>
      </c>
      <c r="AL195" s="6" t="str">
        <f ca="1">IF(AND($A195&lt;&gt;"",$A195&lt;&gt;"TOTAL"),IF(AND('[10]PDI_OTRAS SITUACIONES ADMINISTR'!$BK193&lt;&gt;"",'[10]PDI_OTRAS SITUACIONES ADMINISTR'!$BK193&lt;&gt;0),'[10]PDI_OTRAS SITUACIONES ADMINISTR'!$BK193,""),IF($A195="TOTAL",SUM(INDIRECT("AL4:AL"&amp;ROW()-1)),""))</f>
        <v/>
      </c>
      <c r="AM195" s="6" t="str">
        <f ca="1">IF(AND($A195&lt;&gt;"",$A195&lt;&gt;"TOTAL"),IF(AND('[10]PDI_OTRAS SITUACIONES ADMINISTR'!$BM193&lt;&gt;"",'[10]PDI_OTRAS SITUACIONES ADMINISTR'!$BM193&lt;&gt;0),'[10]PDI_OTRAS SITUACIONES ADMINISTR'!$BM193,""),IF($A195="TOTAL",SUM(INDIRECT("AM4:AM"&amp;ROW()-1)),""))</f>
        <v/>
      </c>
      <c r="AN195" s="6" t="str">
        <f t="shared" ca="1" si="50"/>
        <v/>
      </c>
      <c r="AO195" s="6" t="str">
        <f ca="1">IF(AND($A195&lt;&gt;"",$A195&lt;&gt;"TOTAL"),IF(AND('[10]PDI_OTRAS SITUACIONES ADMINISTR'!$BP193&lt;&gt;"",'[10]PDI_OTRAS SITUACIONES ADMINISTR'!$BP193&lt;&gt;0),'[10]PDI_OTRAS SITUACIONES ADMINISTR'!$BP193,""),IF($A195="TOTAL",SUM(INDIRECT("AO4:AO"&amp;ROW()-1)),""))</f>
        <v/>
      </c>
      <c r="AP195" s="6" t="str">
        <f ca="1">IF(AND($A195&lt;&gt;"",$A195&lt;&gt;"TOTAL"),IF(AND('[10]PDI_OTRAS SITUACIONES ADMINISTR'!$BR193&lt;&gt;"",'[10]PDI_OTRAS SITUACIONES ADMINISTR'!$BR193&lt;&gt;0),'[10]PDI_OTRAS SITUACIONES ADMINISTR'!$BR193,""),IF($A195="TOTAL",SUM(INDIRECT("AP4:AP"&amp;ROW()-1)),""))</f>
        <v/>
      </c>
      <c r="AQ195" s="6" t="str">
        <f t="shared" ca="1" si="51"/>
        <v/>
      </c>
      <c r="AR195" s="6" t="str">
        <f ca="1">IF(AND($A195&lt;&gt;"",$A195&lt;&gt;"TOTAL"),IF(AND('[10]PDI_OTRAS SITUACIONES ADMINISTR'!$BU193&lt;&gt;"",'[10]PDI_OTRAS SITUACIONES ADMINISTR'!$BU193&lt;&gt;0),'[10]PDI_OTRAS SITUACIONES ADMINISTR'!$BU193,""),IF($A195="TOTAL",SUM(INDIRECT("AR4:AR"&amp;ROW()-1)),""))</f>
        <v/>
      </c>
      <c r="AS195" s="6" t="str">
        <f ca="1">IF(AND($A195&lt;&gt;"",$A195&lt;&gt;"TOTAL"),IF(AND('[10]PDI_OTRAS SITUACIONES ADMINISTR'!$BW193&lt;&gt;"",'[10]PDI_OTRAS SITUACIONES ADMINISTR'!$BW193&lt;&gt;0),'[10]PDI_OTRAS SITUACIONES ADMINISTR'!$BW193,""),IF($A195="TOTAL",SUM(INDIRECT("AS4:AS"&amp;ROW()-1)),""))</f>
        <v/>
      </c>
      <c r="AT195" s="6" t="str">
        <f t="shared" ca="1" si="52"/>
        <v/>
      </c>
      <c r="AU195" s="6" t="str">
        <f ca="1">IF(AND($A195&lt;&gt;"",$A195&lt;&gt;"TOTAL"),IF(AND('[10]PDI_OTRAS SITUACIONES ADMINISTR'!$BZ193&lt;&gt;"",'[10]PDI_OTRAS SITUACIONES ADMINISTR'!$BZ193&lt;&gt;0),'[10]PDI_OTRAS SITUACIONES ADMINISTR'!$BZ193,""),IF($A195="TOTAL",SUM(INDIRECT("AU4:AU"&amp;ROW()-1)),""))</f>
        <v/>
      </c>
      <c r="AV195" s="6" t="str">
        <f ca="1">IF(AND($A195&lt;&gt;"",$A195&lt;&gt;"TOTAL"),IF(AND('[10]PDI_OTRAS SITUACIONES ADMINISTR'!$CB193&lt;&gt;"",'[10]PDI_OTRAS SITUACIONES ADMINISTR'!$CB193&lt;&gt;0),'[10]PDI_OTRAS SITUACIONES ADMINISTR'!$CB193,""),IF($A195="TOTAL",SUM(INDIRECT("AV4:AV"&amp;ROW()-1)),""))</f>
        <v/>
      </c>
      <c r="AW195" s="6" t="str">
        <f t="shared" ca="1" si="53"/>
        <v/>
      </c>
      <c r="AX195" s="6" t="str">
        <f ca="1">IF(AND($A195&lt;&gt;"",$A195&lt;&gt;"TOTAL"),IF(AND('[10]PDI_OTRAS SITUACIONES ADMINISTR'!$CE193&lt;&gt;"",'[10]PDI_OTRAS SITUACIONES ADMINISTR'!$CE193&lt;&gt;0),'[10]PDI_OTRAS SITUACIONES ADMINISTR'!$CE193,""),IF($A195="TOTAL",SUM(INDIRECT("AX4:AX"&amp;ROW()-1)),""))</f>
        <v/>
      </c>
      <c r="AY195" s="6" t="str">
        <f ca="1">IF(AND($A195&lt;&gt;"",$A195&lt;&gt;"TOTAL"),IF(AND('[10]PDI_OTRAS SITUACIONES ADMINISTR'!$CG193&lt;&gt;"",'[10]PDI_OTRAS SITUACIONES ADMINISTR'!$CG193&lt;&gt;0),'[10]PDI_OTRAS SITUACIONES ADMINISTR'!$CG193,""),IF($A195="TOTAL",SUM(INDIRECT("AY4:AY"&amp;ROW()-1)),""))</f>
        <v/>
      </c>
      <c r="AZ195" s="6" t="str">
        <f t="shared" ca="1" si="54"/>
        <v/>
      </c>
      <c r="BA195" s="6" t="str">
        <f ca="1">IF(AND($A195&lt;&gt;"",$A195&lt;&gt;"TOTAL"),IF(AND('[10]PDI_OTRAS SITUACIONES ADMINISTR'!$CJ193&lt;&gt;"",'[10]PDI_OTRAS SITUACIONES ADMINISTR'!$CJ193&lt;&gt;0),'[10]PDI_OTRAS SITUACIONES ADMINISTR'!$CJ193,""),IF($A195="TOTAL",SUM(INDIRECT("BA4:BA"&amp;ROW()-1)),""))</f>
        <v/>
      </c>
      <c r="BB195" s="6" t="str">
        <f ca="1">IF(AND($A195&lt;&gt;"",$A195&lt;&gt;"TOTAL"),IF(AND('[10]PDI_OTRAS SITUACIONES ADMINISTR'!$CL193&lt;&gt;"",'[10]PDI_OTRAS SITUACIONES ADMINISTR'!$CL193&lt;&gt;0),'[10]PDI_OTRAS SITUACIONES ADMINISTR'!$CL193,""),IF($A195="TOTAL",SUM(INDIRECT("BB4:BB"&amp;ROW()-1)),""))</f>
        <v/>
      </c>
      <c r="BC195" s="6" t="str">
        <f t="shared" ca="1" si="55"/>
        <v/>
      </c>
      <c r="BD195" s="6" t="str">
        <f ca="1">IF(AND($A195&lt;&gt;"",$A195&lt;&gt;"TOTAL"),IF(AND('[10]PDI_OTRAS SITUACIONES ADMINISTR'!$CO193&lt;&gt;"",'[10]PDI_OTRAS SITUACIONES ADMINISTR'!$CO193&lt;&gt;0),'[10]PDI_OTRAS SITUACIONES ADMINISTR'!$CO193,""),IF($A195="TOTAL",SUM(INDIRECT("BD4:BD"&amp;ROW()-1)),""))</f>
        <v/>
      </c>
      <c r="BE195" s="6" t="str">
        <f ca="1">IF(AND($A195&lt;&gt;"",$A195&lt;&gt;"TOTAL"),IF(AND('[10]PDI_OTRAS SITUACIONES ADMINISTR'!$CQ193&lt;&gt;"",'[10]PDI_OTRAS SITUACIONES ADMINISTR'!$CQ193&lt;&gt;0),'[10]PDI_OTRAS SITUACIONES ADMINISTR'!$CQ193,""),IF($A195="TOTAL",SUM(INDIRECT("BE4:BE"&amp;ROW()-1)),""))</f>
        <v/>
      </c>
      <c r="BF195" s="6" t="str">
        <f t="shared" ca="1" si="56"/>
        <v/>
      </c>
    </row>
    <row r="196" spans="1:58" x14ac:dyDescent="0.2">
      <c r="A196" s="19" t="str">
        <f>IF('[10]PDI_OTRAS SITUACIONES ADMINISTR'!$B194&lt;&gt;"",'[10]PDI_OTRAS SITUACIONES ADMINISTR'!$B194,IF(AND('[10]PDI_OTRAS SITUACIONES ADMINISTR'!$B194="",'[10]PDI_OTRAS SITUACIONES ADMINISTR'!$B195="",'[10]PDI_OTRAS SITUACIONES ADMINISTR'!$B193=""),"","TOTAL"))</f>
        <v/>
      </c>
      <c r="B196" s="6" t="str">
        <f ca="1">IF(AND($A196&lt;&gt;"",$A196&lt;&gt;"TOTAL"),IF(AND('[10]PDI_OTRAS SITUACIONES ADMINISTR'!$C194&lt;&gt;"",'[10]PDI_OTRAS SITUACIONES ADMINISTR'!$C194&lt;&gt;0),'[10]PDI_OTRAS SITUACIONES ADMINISTR'!$C194,""),IF($A196="TOTAL",SUM(INDIRECT("B4:B"&amp;ROW()-1)),""))</f>
        <v/>
      </c>
      <c r="C196" s="6" t="str">
        <f ca="1">IF(AND($A196&lt;&gt;"",$A196&lt;&gt;"TOTAL"),IF(AND('[10]PDI_OTRAS SITUACIONES ADMINISTR'!$E194&lt;&gt;"",'[10]PDI_OTRAS SITUACIONES ADMINISTR'!$E194&lt;&gt;0),'[10]PDI_OTRAS SITUACIONES ADMINISTR'!$E194,""),IF($A196="TOTAL",SUM(INDIRECT("C4:C"&amp;ROW()-1)),""))</f>
        <v/>
      </c>
      <c r="D196" s="6" t="str">
        <f t="shared" ca="1" si="38"/>
        <v/>
      </c>
      <c r="E196" s="6" t="str">
        <f ca="1">IF(AND($A196&lt;&gt;"",$A196&lt;&gt;"TOTAL"),IF(AND('[10]PDI_OTRAS SITUACIONES ADMINISTR'!$H194&lt;&gt;"",'[10]PDI_OTRAS SITUACIONES ADMINISTR'!$H194&lt;&gt;0),'[10]PDI_OTRAS SITUACIONES ADMINISTR'!$H194,""),IF($A196="TOTAL",SUM(INDIRECT("E4:E"&amp;ROW()-1)),""))</f>
        <v/>
      </c>
      <c r="F196" s="6" t="str">
        <f ca="1">IF(AND($A196&lt;&gt;"",$A196&lt;&gt;"TOTAL"),IF(AND('[10]PDI_OTRAS SITUACIONES ADMINISTR'!$J194&lt;&gt;"",'[10]PDI_OTRAS SITUACIONES ADMINISTR'!$J194&lt;&gt;0),'[10]PDI_OTRAS SITUACIONES ADMINISTR'!$J194,""),IF($A196="TOTAL",SUM(INDIRECT("F4:F"&amp;ROW()-1)),""))</f>
        <v/>
      </c>
      <c r="G196" s="6" t="str">
        <f t="shared" ca="1" si="39"/>
        <v/>
      </c>
      <c r="H196" s="6" t="str">
        <f ca="1">IF(AND($A196&lt;&gt;"",$A196&lt;&gt;"TOTAL"),IF(AND('[10]PDI_OTRAS SITUACIONES ADMINISTR'!$M194&lt;&gt;"",'[10]PDI_OTRAS SITUACIONES ADMINISTR'!$M194&lt;&gt;0),'[10]PDI_OTRAS SITUACIONES ADMINISTR'!$M194,""),IF($A196="TOTAL",SUM(INDIRECT("H4:H"&amp;ROW()-1)),""))</f>
        <v/>
      </c>
      <c r="I196" s="6" t="str">
        <f ca="1">IF(AND($A196&lt;&gt;"",$A196&lt;&gt;"TOTAL"),IF(AND('[10]PDI_OTRAS SITUACIONES ADMINISTR'!$O194&lt;&gt;"",'[10]PDI_OTRAS SITUACIONES ADMINISTR'!$O194&lt;&gt;0),'[10]PDI_OTRAS SITUACIONES ADMINISTR'!$O194,""),IF($A196="TOTAL",SUM(INDIRECT("I4:I"&amp;ROW()-1)),""))</f>
        <v/>
      </c>
      <c r="J196" s="6" t="str">
        <f t="shared" ca="1" si="40"/>
        <v/>
      </c>
      <c r="K196" s="6" t="str">
        <f ca="1">IF(AND($A196&lt;&gt;"",$A196&lt;&gt;"TOTAL"),IF(AND('[10]PDI_OTRAS SITUACIONES ADMINISTR'!$R194&lt;&gt;"",'[10]PDI_OTRAS SITUACIONES ADMINISTR'!$R194&lt;&gt;0),'[10]PDI_OTRAS SITUACIONES ADMINISTR'!$R194,""),IF($A196="TOTAL",SUM(INDIRECT("K4:K"&amp;ROW()-1)),""))</f>
        <v/>
      </c>
      <c r="L196" s="6" t="str">
        <f ca="1">IF(AND($A196&lt;&gt;"",$A196&lt;&gt;"TOTAL"),IF(AND('[10]PDI_OTRAS SITUACIONES ADMINISTR'!$T194&lt;&gt;"",'[10]PDI_OTRAS SITUACIONES ADMINISTR'!$T194&lt;&gt;0),'[10]PDI_OTRAS SITUACIONES ADMINISTR'!$T194,""),IF($A196="TOTAL",SUM(INDIRECT("L4:L"&amp;ROW()-1)),""))</f>
        <v/>
      </c>
      <c r="M196" s="6" t="str">
        <f t="shared" ca="1" si="41"/>
        <v/>
      </c>
      <c r="N196" s="6" t="str">
        <f ca="1">IF(AND($A196&lt;&gt;"",$A196&lt;&gt;"TOTAL"),IF(AND('[10]PDI_OTRAS SITUACIONES ADMINISTR'!$W194&lt;&gt;"",'[10]PDI_OTRAS SITUACIONES ADMINISTR'!$W194&lt;&gt;0),'[10]PDI_OTRAS SITUACIONES ADMINISTR'!$W194,""),IF($A196="TOTAL",SUM(INDIRECT("N4:N"&amp;ROW()-1)),""))</f>
        <v/>
      </c>
      <c r="O196" s="6" t="str">
        <f ca="1">IF(AND($A196&lt;&gt;"",$A196&lt;&gt;"TOTAL"),IF(AND('[10]PDI_OTRAS SITUACIONES ADMINISTR'!$Y194&lt;&gt;"",'[10]PDI_OTRAS SITUACIONES ADMINISTR'!$Y194&lt;&gt;0),'[10]PDI_OTRAS SITUACIONES ADMINISTR'!$Y194,""),IF($A196="TOTAL",SUM(INDIRECT("O4:O"&amp;ROW()-1)),""))</f>
        <v/>
      </c>
      <c r="P196" s="6" t="str">
        <f t="shared" ca="1" si="42"/>
        <v/>
      </c>
      <c r="Q196" s="6" t="str">
        <f ca="1">IF(AND($A196&lt;&gt;"",$A196&lt;&gt;"TOTAL"),IF(AND('[10]PDI_OTRAS SITUACIONES ADMINISTR'!$AB194&lt;&gt;"",'[10]PDI_OTRAS SITUACIONES ADMINISTR'!$AB194&lt;&gt;0),'[10]PDI_OTRAS SITUACIONES ADMINISTR'!$AB194,""),IF($A196="TOTAL",SUM(INDIRECT("Q4:Q"&amp;ROW()-1)),""))</f>
        <v/>
      </c>
      <c r="R196" s="6" t="str">
        <f ca="1">IF(AND($A196&lt;&gt;"",$A196&lt;&gt;"TOTAL"),IF(AND('[10]PDI_OTRAS SITUACIONES ADMINISTR'!$AD194&lt;&gt;"",'[10]PDI_OTRAS SITUACIONES ADMINISTR'!$AD194&lt;&gt;0),'[10]PDI_OTRAS SITUACIONES ADMINISTR'!$AD194,""),IF($A196="TOTAL",SUM(INDIRECT("R4:R"&amp;ROW()-1)),""))</f>
        <v/>
      </c>
      <c r="S196" s="6" t="str">
        <f t="shared" ca="1" si="43"/>
        <v/>
      </c>
      <c r="T196" s="6" t="str">
        <f ca="1">IF(AND($A196&lt;&gt;"",$A196&lt;&gt;"TOTAL"),IF(AND('[10]PDI_OTRAS SITUACIONES ADMINISTR'!$AG194&lt;&gt;"",'[10]PDI_OTRAS SITUACIONES ADMINISTR'!$AG194&lt;&gt;0),'[10]PDI_OTRAS SITUACIONES ADMINISTR'!$AG194,""),IF($A196="TOTAL",SUM(INDIRECT("T4:T"&amp;ROW()-1)),""))</f>
        <v/>
      </c>
      <c r="U196" s="6" t="str">
        <f ca="1">IF(AND($A196&lt;&gt;"",$A196&lt;&gt;"TOTAL"),IF(AND('[10]PDI_OTRAS SITUACIONES ADMINISTR'!$AI194&lt;&gt;"",'[10]PDI_OTRAS SITUACIONES ADMINISTR'!$AI194&lt;&gt;0),'[10]PDI_OTRAS SITUACIONES ADMINISTR'!$AI194,""),IF($A196="TOTAL",SUM(INDIRECT("U4:U"&amp;ROW()-1)),""))</f>
        <v/>
      </c>
      <c r="V196" s="6" t="str">
        <f t="shared" ca="1" si="44"/>
        <v/>
      </c>
      <c r="W196" s="6" t="str">
        <f ca="1">IF(AND($A196&lt;&gt;"",$A196&lt;&gt;"TOTAL"),IF(AND('[10]PDI_OTRAS SITUACIONES ADMINISTR'!$AL194&lt;&gt;"",'[10]PDI_OTRAS SITUACIONES ADMINISTR'!$AL194&lt;&gt;0),'[10]PDI_OTRAS SITUACIONES ADMINISTR'!$AL194,""),IF($A196="TOTAL",SUM(INDIRECT("W4:W"&amp;ROW()-1)),""))</f>
        <v/>
      </c>
      <c r="X196" s="6" t="str">
        <f ca="1">IF(AND($A196&lt;&gt;"",$A196&lt;&gt;"TOTAL"),IF(AND('[10]PDI_OTRAS SITUACIONES ADMINISTR'!$AN194&lt;&gt;"",'[10]PDI_OTRAS SITUACIONES ADMINISTR'!$AN194&lt;&gt;0),'[10]PDI_OTRAS SITUACIONES ADMINISTR'!$AN194,""),IF($A196="TOTAL",SUM(INDIRECT("X4:X"&amp;ROW()-1)),""))</f>
        <v/>
      </c>
      <c r="Y196" s="6" t="str">
        <f t="shared" ca="1" si="45"/>
        <v/>
      </c>
      <c r="Z196" s="6" t="str">
        <f ca="1">IF(AND($A196&lt;&gt;"",$A196&lt;&gt;"TOTAL"),IF(AND('[10]PDI_OTRAS SITUACIONES ADMINISTR'!$AQ194&lt;&gt;"",'[10]PDI_OTRAS SITUACIONES ADMINISTR'!$AQ194&lt;&gt;0),'[10]PDI_OTRAS SITUACIONES ADMINISTR'!$AQ194,""),IF($A196="TOTAL",SUM(INDIRECT("Z4:Z"&amp;ROW()-1)),""))</f>
        <v/>
      </c>
      <c r="AA196" s="6" t="str">
        <f ca="1">IF(AND($A196&lt;&gt;"",$A196&lt;&gt;"TOTAL"),IF(AND('[10]PDI_OTRAS SITUACIONES ADMINISTR'!$AS194&lt;&gt;"",'[10]PDI_OTRAS SITUACIONES ADMINISTR'!$AS194&lt;&gt;0),'[10]PDI_OTRAS SITUACIONES ADMINISTR'!$AS194,""),IF($A196="TOTAL",SUM(INDIRECT("AA4:AA"&amp;ROW()-1)),""))</f>
        <v/>
      </c>
      <c r="AB196" s="6" t="str">
        <f t="shared" ca="1" si="46"/>
        <v/>
      </c>
      <c r="AC196" s="6" t="str">
        <f ca="1">IF(AND($A196&lt;&gt;"",$A196&lt;&gt;"TOTAL"),IF(AND('[10]PDI_OTRAS SITUACIONES ADMINISTR'!$AV194&lt;&gt;"",'[10]PDI_OTRAS SITUACIONES ADMINISTR'!$AV194&lt;&gt;0),'[10]PDI_OTRAS SITUACIONES ADMINISTR'!$AV194,""),IF($A196="TOTAL",SUM(INDIRECT("AC4:AC"&amp;ROW()-1)),""))</f>
        <v/>
      </c>
      <c r="AD196" s="6" t="str">
        <f ca="1">IF(AND($A196&lt;&gt;"",$A196&lt;&gt;"TOTAL"),IF(AND('[10]PDI_OTRAS SITUACIONES ADMINISTR'!$AX194&lt;&gt;"",'[10]PDI_OTRAS SITUACIONES ADMINISTR'!$AX194&lt;&gt;0),'[10]PDI_OTRAS SITUACIONES ADMINISTR'!$AX194,""),IF($A196="TOTAL",SUM(INDIRECT("AD4:AD"&amp;ROW()-1)),""))</f>
        <v/>
      </c>
      <c r="AE196" s="6" t="str">
        <f t="shared" ca="1" si="47"/>
        <v/>
      </c>
      <c r="AF196" s="6" t="str">
        <f ca="1">IF(AND($A196&lt;&gt;"",$A196&lt;&gt;"TOTAL"),IF(AND('[10]PDI_OTRAS SITUACIONES ADMINISTR'!$BA194&lt;&gt;"",'[10]PDI_OTRAS SITUACIONES ADMINISTR'!$BA194&lt;&gt;0),'[10]PDI_OTRAS SITUACIONES ADMINISTR'!$BA194,""),IF($A196="TOTAL",SUM(INDIRECT("AF4:AF"&amp;ROW()-1)),""))</f>
        <v/>
      </c>
      <c r="AG196" s="6" t="str">
        <f ca="1">IF(AND($A196&lt;&gt;"",$A196&lt;&gt;"TOTAL"),IF(AND('[10]PDI_OTRAS SITUACIONES ADMINISTR'!$BC194&lt;&gt;"",'[10]PDI_OTRAS SITUACIONES ADMINISTR'!$BC194&lt;&gt;0),'[10]PDI_OTRAS SITUACIONES ADMINISTR'!$BC194,""),IF($A196="TOTAL",SUM(INDIRECT("AG4:AG"&amp;ROW()-1)),""))</f>
        <v/>
      </c>
      <c r="AH196" s="6" t="str">
        <f t="shared" ca="1" si="48"/>
        <v/>
      </c>
      <c r="AI196" s="6" t="str">
        <f ca="1">IF(AND($A196&lt;&gt;"",$A196&lt;&gt;"TOTAL"),IF(AND('[10]PDI_OTRAS SITUACIONES ADMINISTR'!$BF194&lt;&gt;"",'[10]PDI_OTRAS SITUACIONES ADMINISTR'!$BF194&lt;&gt;0),'[10]PDI_OTRAS SITUACIONES ADMINISTR'!$BF194,""),IF($A196="TOTAL",SUM(INDIRECT("AI4:AI"&amp;ROW()-1)),""))</f>
        <v/>
      </c>
      <c r="AJ196" s="6" t="str">
        <f ca="1">IF(AND($A196&lt;&gt;"",$A196&lt;&gt;"TOTAL"),IF(AND('[10]PDI_OTRAS SITUACIONES ADMINISTR'!$BH194&lt;&gt;"",'[10]PDI_OTRAS SITUACIONES ADMINISTR'!$BH194&lt;&gt;0),'[10]PDI_OTRAS SITUACIONES ADMINISTR'!$BH194,""),IF($A196="TOTAL",SUM(INDIRECT("AJ4:AJ"&amp;ROW()-1)),""))</f>
        <v/>
      </c>
      <c r="AK196" s="6" t="str">
        <f t="shared" ca="1" si="49"/>
        <v/>
      </c>
      <c r="AL196" s="6" t="str">
        <f ca="1">IF(AND($A196&lt;&gt;"",$A196&lt;&gt;"TOTAL"),IF(AND('[10]PDI_OTRAS SITUACIONES ADMINISTR'!$BK194&lt;&gt;"",'[10]PDI_OTRAS SITUACIONES ADMINISTR'!$BK194&lt;&gt;0),'[10]PDI_OTRAS SITUACIONES ADMINISTR'!$BK194,""),IF($A196="TOTAL",SUM(INDIRECT("AL4:AL"&amp;ROW()-1)),""))</f>
        <v/>
      </c>
      <c r="AM196" s="6" t="str">
        <f ca="1">IF(AND($A196&lt;&gt;"",$A196&lt;&gt;"TOTAL"),IF(AND('[10]PDI_OTRAS SITUACIONES ADMINISTR'!$BM194&lt;&gt;"",'[10]PDI_OTRAS SITUACIONES ADMINISTR'!$BM194&lt;&gt;0),'[10]PDI_OTRAS SITUACIONES ADMINISTR'!$BM194,""),IF($A196="TOTAL",SUM(INDIRECT("AM4:AM"&amp;ROW()-1)),""))</f>
        <v/>
      </c>
      <c r="AN196" s="6" t="str">
        <f t="shared" ca="1" si="50"/>
        <v/>
      </c>
      <c r="AO196" s="6" t="str">
        <f ca="1">IF(AND($A196&lt;&gt;"",$A196&lt;&gt;"TOTAL"),IF(AND('[10]PDI_OTRAS SITUACIONES ADMINISTR'!$BP194&lt;&gt;"",'[10]PDI_OTRAS SITUACIONES ADMINISTR'!$BP194&lt;&gt;0),'[10]PDI_OTRAS SITUACIONES ADMINISTR'!$BP194,""),IF($A196="TOTAL",SUM(INDIRECT("AO4:AO"&amp;ROW()-1)),""))</f>
        <v/>
      </c>
      <c r="AP196" s="6" t="str">
        <f ca="1">IF(AND($A196&lt;&gt;"",$A196&lt;&gt;"TOTAL"),IF(AND('[10]PDI_OTRAS SITUACIONES ADMINISTR'!$BR194&lt;&gt;"",'[10]PDI_OTRAS SITUACIONES ADMINISTR'!$BR194&lt;&gt;0),'[10]PDI_OTRAS SITUACIONES ADMINISTR'!$BR194,""),IF($A196="TOTAL",SUM(INDIRECT("AP4:AP"&amp;ROW()-1)),""))</f>
        <v/>
      </c>
      <c r="AQ196" s="6" t="str">
        <f t="shared" ca="1" si="51"/>
        <v/>
      </c>
      <c r="AR196" s="6" t="str">
        <f ca="1">IF(AND($A196&lt;&gt;"",$A196&lt;&gt;"TOTAL"),IF(AND('[10]PDI_OTRAS SITUACIONES ADMINISTR'!$BU194&lt;&gt;"",'[10]PDI_OTRAS SITUACIONES ADMINISTR'!$BU194&lt;&gt;0),'[10]PDI_OTRAS SITUACIONES ADMINISTR'!$BU194,""),IF($A196="TOTAL",SUM(INDIRECT("AR4:AR"&amp;ROW()-1)),""))</f>
        <v/>
      </c>
      <c r="AS196" s="6" t="str">
        <f ca="1">IF(AND($A196&lt;&gt;"",$A196&lt;&gt;"TOTAL"),IF(AND('[10]PDI_OTRAS SITUACIONES ADMINISTR'!$BW194&lt;&gt;"",'[10]PDI_OTRAS SITUACIONES ADMINISTR'!$BW194&lt;&gt;0),'[10]PDI_OTRAS SITUACIONES ADMINISTR'!$BW194,""),IF($A196="TOTAL",SUM(INDIRECT("AS4:AS"&amp;ROW()-1)),""))</f>
        <v/>
      </c>
      <c r="AT196" s="6" t="str">
        <f t="shared" ca="1" si="52"/>
        <v/>
      </c>
      <c r="AU196" s="6" t="str">
        <f ca="1">IF(AND($A196&lt;&gt;"",$A196&lt;&gt;"TOTAL"),IF(AND('[10]PDI_OTRAS SITUACIONES ADMINISTR'!$BZ194&lt;&gt;"",'[10]PDI_OTRAS SITUACIONES ADMINISTR'!$BZ194&lt;&gt;0),'[10]PDI_OTRAS SITUACIONES ADMINISTR'!$BZ194,""),IF($A196="TOTAL",SUM(INDIRECT("AU4:AU"&amp;ROW()-1)),""))</f>
        <v/>
      </c>
      <c r="AV196" s="6" t="str">
        <f ca="1">IF(AND($A196&lt;&gt;"",$A196&lt;&gt;"TOTAL"),IF(AND('[10]PDI_OTRAS SITUACIONES ADMINISTR'!$CB194&lt;&gt;"",'[10]PDI_OTRAS SITUACIONES ADMINISTR'!$CB194&lt;&gt;0),'[10]PDI_OTRAS SITUACIONES ADMINISTR'!$CB194,""),IF($A196="TOTAL",SUM(INDIRECT("AV4:AV"&amp;ROW()-1)),""))</f>
        <v/>
      </c>
      <c r="AW196" s="6" t="str">
        <f t="shared" ca="1" si="53"/>
        <v/>
      </c>
      <c r="AX196" s="6" t="str">
        <f ca="1">IF(AND($A196&lt;&gt;"",$A196&lt;&gt;"TOTAL"),IF(AND('[10]PDI_OTRAS SITUACIONES ADMINISTR'!$CE194&lt;&gt;"",'[10]PDI_OTRAS SITUACIONES ADMINISTR'!$CE194&lt;&gt;0),'[10]PDI_OTRAS SITUACIONES ADMINISTR'!$CE194,""),IF($A196="TOTAL",SUM(INDIRECT("AX4:AX"&amp;ROW()-1)),""))</f>
        <v/>
      </c>
      <c r="AY196" s="6" t="str">
        <f ca="1">IF(AND($A196&lt;&gt;"",$A196&lt;&gt;"TOTAL"),IF(AND('[10]PDI_OTRAS SITUACIONES ADMINISTR'!$CG194&lt;&gt;"",'[10]PDI_OTRAS SITUACIONES ADMINISTR'!$CG194&lt;&gt;0),'[10]PDI_OTRAS SITUACIONES ADMINISTR'!$CG194,""),IF($A196="TOTAL",SUM(INDIRECT("AY4:AY"&amp;ROW()-1)),""))</f>
        <v/>
      </c>
      <c r="AZ196" s="6" t="str">
        <f t="shared" ca="1" si="54"/>
        <v/>
      </c>
      <c r="BA196" s="6" t="str">
        <f ca="1">IF(AND($A196&lt;&gt;"",$A196&lt;&gt;"TOTAL"),IF(AND('[10]PDI_OTRAS SITUACIONES ADMINISTR'!$CJ194&lt;&gt;"",'[10]PDI_OTRAS SITUACIONES ADMINISTR'!$CJ194&lt;&gt;0),'[10]PDI_OTRAS SITUACIONES ADMINISTR'!$CJ194,""),IF($A196="TOTAL",SUM(INDIRECT("BA4:BA"&amp;ROW()-1)),""))</f>
        <v/>
      </c>
      <c r="BB196" s="6" t="str">
        <f ca="1">IF(AND($A196&lt;&gt;"",$A196&lt;&gt;"TOTAL"),IF(AND('[10]PDI_OTRAS SITUACIONES ADMINISTR'!$CL194&lt;&gt;"",'[10]PDI_OTRAS SITUACIONES ADMINISTR'!$CL194&lt;&gt;0),'[10]PDI_OTRAS SITUACIONES ADMINISTR'!$CL194,""),IF($A196="TOTAL",SUM(INDIRECT("BB4:BB"&amp;ROW()-1)),""))</f>
        <v/>
      </c>
      <c r="BC196" s="6" t="str">
        <f t="shared" ca="1" si="55"/>
        <v/>
      </c>
      <c r="BD196" s="6" t="str">
        <f ca="1">IF(AND($A196&lt;&gt;"",$A196&lt;&gt;"TOTAL"),IF(AND('[10]PDI_OTRAS SITUACIONES ADMINISTR'!$CO194&lt;&gt;"",'[10]PDI_OTRAS SITUACIONES ADMINISTR'!$CO194&lt;&gt;0),'[10]PDI_OTRAS SITUACIONES ADMINISTR'!$CO194,""),IF($A196="TOTAL",SUM(INDIRECT("BD4:BD"&amp;ROW()-1)),""))</f>
        <v/>
      </c>
      <c r="BE196" s="6" t="str">
        <f ca="1">IF(AND($A196&lt;&gt;"",$A196&lt;&gt;"TOTAL"),IF(AND('[10]PDI_OTRAS SITUACIONES ADMINISTR'!$CQ194&lt;&gt;"",'[10]PDI_OTRAS SITUACIONES ADMINISTR'!$CQ194&lt;&gt;0),'[10]PDI_OTRAS SITUACIONES ADMINISTR'!$CQ194,""),IF($A196="TOTAL",SUM(INDIRECT("BE4:BE"&amp;ROW()-1)),""))</f>
        <v/>
      </c>
      <c r="BF196" s="6" t="str">
        <f t="shared" ca="1" si="56"/>
        <v/>
      </c>
    </row>
    <row r="197" spans="1:58" x14ac:dyDescent="0.2">
      <c r="A197" s="19" t="str">
        <f>IF('[10]PDI_OTRAS SITUACIONES ADMINISTR'!$B195&lt;&gt;"",'[10]PDI_OTRAS SITUACIONES ADMINISTR'!$B195,IF(AND('[10]PDI_OTRAS SITUACIONES ADMINISTR'!$B195="",'[10]PDI_OTRAS SITUACIONES ADMINISTR'!$B196="",'[10]PDI_OTRAS SITUACIONES ADMINISTR'!$B194=""),"","TOTAL"))</f>
        <v/>
      </c>
      <c r="B197" s="6" t="str">
        <f ca="1">IF(AND($A197&lt;&gt;"",$A197&lt;&gt;"TOTAL"),IF(AND('[10]PDI_OTRAS SITUACIONES ADMINISTR'!$C195&lt;&gt;"",'[10]PDI_OTRAS SITUACIONES ADMINISTR'!$C195&lt;&gt;0),'[10]PDI_OTRAS SITUACIONES ADMINISTR'!$C195,""),IF($A197="TOTAL",SUM(INDIRECT("B4:B"&amp;ROW()-1)),""))</f>
        <v/>
      </c>
      <c r="C197" s="6" t="str">
        <f ca="1">IF(AND($A197&lt;&gt;"",$A197&lt;&gt;"TOTAL"),IF(AND('[10]PDI_OTRAS SITUACIONES ADMINISTR'!$E195&lt;&gt;"",'[10]PDI_OTRAS SITUACIONES ADMINISTR'!$E195&lt;&gt;0),'[10]PDI_OTRAS SITUACIONES ADMINISTR'!$E195,""),IF($A197="TOTAL",SUM(INDIRECT("C4:C"&amp;ROW()-1)),""))</f>
        <v/>
      </c>
      <c r="D197" s="6" t="str">
        <f t="shared" ref="D197:D200" ca="1" si="57">IF(AND($A197&lt;&gt;"",$A197&lt;&gt;"TOTAL"),SUM(B197:C197),IF($A197="TOTAL",SUM(INDIRECT("D4:D"&amp;ROW()-1)),""))</f>
        <v/>
      </c>
      <c r="E197" s="6" t="str">
        <f ca="1">IF(AND($A197&lt;&gt;"",$A197&lt;&gt;"TOTAL"),IF(AND('[10]PDI_OTRAS SITUACIONES ADMINISTR'!$H195&lt;&gt;"",'[10]PDI_OTRAS SITUACIONES ADMINISTR'!$H195&lt;&gt;0),'[10]PDI_OTRAS SITUACIONES ADMINISTR'!$H195,""),IF($A197="TOTAL",SUM(INDIRECT("E4:E"&amp;ROW()-1)),""))</f>
        <v/>
      </c>
      <c r="F197" s="6" t="str">
        <f ca="1">IF(AND($A197&lt;&gt;"",$A197&lt;&gt;"TOTAL"),IF(AND('[10]PDI_OTRAS SITUACIONES ADMINISTR'!$J195&lt;&gt;"",'[10]PDI_OTRAS SITUACIONES ADMINISTR'!$J195&lt;&gt;0),'[10]PDI_OTRAS SITUACIONES ADMINISTR'!$J195,""),IF($A197="TOTAL",SUM(INDIRECT("F4:F"&amp;ROW()-1)),""))</f>
        <v/>
      </c>
      <c r="G197" s="6" t="str">
        <f t="shared" ref="G197:G200" ca="1" si="58">IF(AND($A197&lt;&gt;"",$A197&lt;&gt;"TOTAL"),SUM(E197:F197),IF($A197="TOTAL",SUM(INDIRECT("G4:G"&amp;ROW()-1)),""))</f>
        <v/>
      </c>
      <c r="H197" s="6" t="str">
        <f ca="1">IF(AND($A197&lt;&gt;"",$A197&lt;&gt;"TOTAL"),IF(AND('[10]PDI_OTRAS SITUACIONES ADMINISTR'!$M195&lt;&gt;"",'[10]PDI_OTRAS SITUACIONES ADMINISTR'!$M195&lt;&gt;0),'[10]PDI_OTRAS SITUACIONES ADMINISTR'!$M195,""),IF($A197="TOTAL",SUM(INDIRECT("H4:H"&amp;ROW()-1)),""))</f>
        <v/>
      </c>
      <c r="I197" s="6" t="str">
        <f ca="1">IF(AND($A197&lt;&gt;"",$A197&lt;&gt;"TOTAL"),IF(AND('[10]PDI_OTRAS SITUACIONES ADMINISTR'!$O195&lt;&gt;"",'[10]PDI_OTRAS SITUACIONES ADMINISTR'!$O195&lt;&gt;0),'[10]PDI_OTRAS SITUACIONES ADMINISTR'!$O195,""),IF($A197="TOTAL",SUM(INDIRECT("I4:I"&amp;ROW()-1)),""))</f>
        <v/>
      </c>
      <c r="J197" s="6" t="str">
        <f t="shared" ref="J197:J200" ca="1" si="59">IF(AND($A197&lt;&gt;"",$A197&lt;&gt;"TOTAL"),SUM(H197:I197),IF($A197="TOTAL",SUM(INDIRECT("J4:J"&amp;ROW()-1)),""))</f>
        <v/>
      </c>
      <c r="K197" s="6" t="str">
        <f ca="1">IF(AND($A197&lt;&gt;"",$A197&lt;&gt;"TOTAL"),IF(AND('[10]PDI_OTRAS SITUACIONES ADMINISTR'!$R195&lt;&gt;"",'[10]PDI_OTRAS SITUACIONES ADMINISTR'!$R195&lt;&gt;0),'[10]PDI_OTRAS SITUACIONES ADMINISTR'!$R195,""),IF($A197="TOTAL",SUM(INDIRECT("K4:K"&amp;ROW()-1)),""))</f>
        <v/>
      </c>
      <c r="L197" s="6" t="str">
        <f ca="1">IF(AND($A197&lt;&gt;"",$A197&lt;&gt;"TOTAL"),IF(AND('[10]PDI_OTRAS SITUACIONES ADMINISTR'!$T195&lt;&gt;"",'[10]PDI_OTRAS SITUACIONES ADMINISTR'!$T195&lt;&gt;0),'[10]PDI_OTRAS SITUACIONES ADMINISTR'!$T195,""),IF($A197="TOTAL",SUM(INDIRECT("L4:L"&amp;ROW()-1)),""))</f>
        <v/>
      </c>
      <c r="M197" s="6" t="str">
        <f t="shared" ref="M197:M200" ca="1" si="60">IF(AND($A197&lt;&gt;"",$A197&lt;&gt;"TOTAL"),SUM(K197:L197),IF($A197="TOTAL",SUM(INDIRECT("M4:M"&amp;ROW()-1)),""))</f>
        <v/>
      </c>
      <c r="N197" s="6" t="str">
        <f ca="1">IF(AND($A197&lt;&gt;"",$A197&lt;&gt;"TOTAL"),IF(AND('[10]PDI_OTRAS SITUACIONES ADMINISTR'!$W195&lt;&gt;"",'[10]PDI_OTRAS SITUACIONES ADMINISTR'!$W195&lt;&gt;0),'[10]PDI_OTRAS SITUACIONES ADMINISTR'!$W195,""),IF($A197="TOTAL",SUM(INDIRECT("N4:N"&amp;ROW()-1)),""))</f>
        <v/>
      </c>
      <c r="O197" s="6" t="str">
        <f ca="1">IF(AND($A197&lt;&gt;"",$A197&lt;&gt;"TOTAL"),IF(AND('[10]PDI_OTRAS SITUACIONES ADMINISTR'!$Y195&lt;&gt;"",'[10]PDI_OTRAS SITUACIONES ADMINISTR'!$Y195&lt;&gt;0),'[10]PDI_OTRAS SITUACIONES ADMINISTR'!$Y195,""),IF($A197="TOTAL",SUM(INDIRECT("O4:O"&amp;ROW()-1)),""))</f>
        <v/>
      </c>
      <c r="P197" s="6" t="str">
        <f t="shared" ref="P197:P200" ca="1" si="61">IF(AND($A197&lt;&gt;"",$A197&lt;&gt;"TOTAL"),SUM(N197:O197),IF($A197="TOTAL",SUM(INDIRECT("P4:P"&amp;ROW()-1)),""))</f>
        <v/>
      </c>
      <c r="Q197" s="6" t="str">
        <f ca="1">IF(AND($A197&lt;&gt;"",$A197&lt;&gt;"TOTAL"),IF(AND('[10]PDI_OTRAS SITUACIONES ADMINISTR'!$AB195&lt;&gt;"",'[10]PDI_OTRAS SITUACIONES ADMINISTR'!$AB195&lt;&gt;0),'[10]PDI_OTRAS SITUACIONES ADMINISTR'!$AB195,""),IF($A197="TOTAL",SUM(INDIRECT("Q4:Q"&amp;ROW()-1)),""))</f>
        <v/>
      </c>
      <c r="R197" s="6" t="str">
        <f ca="1">IF(AND($A197&lt;&gt;"",$A197&lt;&gt;"TOTAL"),IF(AND('[10]PDI_OTRAS SITUACIONES ADMINISTR'!$AD195&lt;&gt;"",'[10]PDI_OTRAS SITUACIONES ADMINISTR'!$AD195&lt;&gt;0),'[10]PDI_OTRAS SITUACIONES ADMINISTR'!$AD195,""),IF($A197="TOTAL",SUM(INDIRECT("R4:R"&amp;ROW()-1)),""))</f>
        <v/>
      </c>
      <c r="S197" s="6" t="str">
        <f t="shared" ref="S197:S200" ca="1" si="62">IF(AND($A197&lt;&gt;"",$A197&lt;&gt;"TOTAL"),SUM(Q197:R197),IF($A197="TOTAL",SUM(INDIRECT("S4:S"&amp;ROW()-1)),""))</f>
        <v/>
      </c>
      <c r="T197" s="6" t="str">
        <f ca="1">IF(AND($A197&lt;&gt;"",$A197&lt;&gt;"TOTAL"),IF(AND('[10]PDI_OTRAS SITUACIONES ADMINISTR'!$AG195&lt;&gt;"",'[10]PDI_OTRAS SITUACIONES ADMINISTR'!$AG195&lt;&gt;0),'[10]PDI_OTRAS SITUACIONES ADMINISTR'!$AG195,""),IF($A197="TOTAL",SUM(INDIRECT("T4:T"&amp;ROW()-1)),""))</f>
        <v/>
      </c>
      <c r="U197" s="6" t="str">
        <f ca="1">IF(AND($A197&lt;&gt;"",$A197&lt;&gt;"TOTAL"),IF(AND('[10]PDI_OTRAS SITUACIONES ADMINISTR'!$AI195&lt;&gt;"",'[10]PDI_OTRAS SITUACIONES ADMINISTR'!$AI195&lt;&gt;0),'[10]PDI_OTRAS SITUACIONES ADMINISTR'!$AI195,""),IF($A197="TOTAL",SUM(INDIRECT("U4:U"&amp;ROW()-1)),""))</f>
        <v/>
      </c>
      <c r="V197" s="6" t="str">
        <f t="shared" ref="V197:V200" ca="1" si="63">IF(AND($A197&lt;&gt;"",$A197&lt;&gt;"TOTAL"),SUM(T197:U197),IF($A197="TOTAL",SUM(INDIRECT("V4:V"&amp;ROW()-1)),""))</f>
        <v/>
      </c>
      <c r="W197" s="6" t="str">
        <f ca="1">IF(AND($A197&lt;&gt;"",$A197&lt;&gt;"TOTAL"),IF(AND('[10]PDI_OTRAS SITUACIONES ADMINISTR'!$AL195&lt;&gt;"",'[10]PDI_OTRAS SITUACIONES ADMINISTR'!$AL195&lt;&gt;0),'[10]PDI_OTRAS SITUACIONES ADMINISTR'!$AL195,""),IF($A197="TOTAL",SUM(INDIRECT("W4:W"&amp;ROW()-1)),""))</f>
        <v/>
      </c>
      <c r="X197" s="6" t="str">
        <f ca="1">IF(AND($A197&lt;&gt;"",$A197&lt;&gt;"TOTAL"),IF(AND('[10]PDI_OTRAS SITUACIONES ADMINISTR'!$AN195&lt;&gt;"",'[10]PDI_OTRAS SITUACIONES ADMINISTR'!$AN195&lt;&gt;0),'[10]PDI_OTRAS SITUACIONES ADMINISTR'!$AN195,""),IF($A197="TOTAL",SUM(INDIRECT("X4:X"&amp;ROW()-1)),""))</f>
        <v/>
      </c>
      <c r="Y197" s="6" t="str">
        <f t="shared" ref="Y197:Y200" ca="1" si="64">IF(AND($A197&lt;&gt;"",$A197&lt;&gt;"TOTAL"),SUM(W197:X197),IF($A197="TOTAL",SUM(INDIRECT("Y4:Y"&amp;ROW()-1)),""))</f>
        <v/>
      </c>
      <c r="Z197" s="6" t="str">
        <f ca="1">IF(AND($A197&lt;&gt;"",$A197&lt;&gt;"TOTAL"),IF(AND('[10]PDI_OTRAS SITUACIONES ADMINISTR'!$AQ195&lt;&gt;"",'[10]PDI_OTRAS SITUACIONES ADMINISTR'!$AQ195&lt;&gt;0),'[10]PDI_OTRAS SITUACIONES ADMINISTR'!$AQ195,""),IF($A197="TOTAL",SUM(INDIRECT("Z4:Z"&amp;ROW()-1)),""))</f>
        <v/>
      </c>
      <c r="AA197" s="6" t="str">
        <f ca="1">IF(AND($A197&lt;&gt;"",$A197&lt;&gt;"TOTAL"),IF(AND('[10]PDI_OTRAS SITUACIONES ADMINISTR'!$AS195&lt;&gt;"",'[10]PDI_OTRAS SITUACIONES ADMINISTR'!$AS195&lt;&gt;0),'[10]PDI_OTRAS SITUACIONES ADMINISTR'!$AS195,""),IF($A197="TOTAL",SUM(INDIRECT("AA4:AA"&amp;ROW()-1)),""))</f>
        <v/>
      </c>
      <c r="AB197" s="6" t="str">
        <f t="shared" ref="AB197:AB200" ca="1" si="65">IF(AND($A197&lt;&gt;"",$A197&lt;&gt;"TOTAL"),SUM(Z197:AA197),IF($A197="TOTAL",SUM(INDIRECT("AB4:AB"&amp;ROW()-1)),""))</f>
        <v/>
      </c>
      <c r="AC197" s="6" t="str">
        <f ca="1">IF(AND($A197&lt;&gt;"",$A197&lt;&gt;"TOTAL"),IF(AND('[10]PDI_OTRAS SITUACIONES ADMINISTR'!$AV195&lt;&gt;"",'[10]PDI_OTRAS SITUACIONES ADMINISTR'!$AV195&lt;&gt;0),'[10]PDI_OTRAS SITUACIONES ADMINISTR'!$AV195,""),IF($A197="TOTAL",SUM(INDIRECT("AC4:AC"&amp;ROW()-1)),""))</f>
        <v/>
      </c>
      <c r="AD197" s="6" t="str">
        <f ca="1">IF(AND($A197&lt;&gt;"",$A197&lt;&gt;"TOTAL"),IF(AND('[10]PDI_OTRAS SITUACIONES ADMINISTR'!$AX195&lt;&gt;"",'[10]PDI_OTRAS SITUACIONES ADMINISTR'!$AX195&lt;&gt;0),'[10]PDI_OTRAS SITUACIONES ADMINISTR'!$AX195,""),IF($A197="TOTAL",SUM(INDIRECT("AD4:AD"&amp;ROW()-1)),""))</f>
        <v/>
      </c>
      <c r="AE197" s="6" t="str">
        <f t="shared" ref="AE197:AE200" ca="1" si="66">IF(AND($A197&lt;&gt;"",$A197&lt;&gt;"TOTAL"),SUM(AC197:AD197),IF($A197="TOTAL",SUM(INDIRECT("AE4:AE"&amp;ROW()-1)),""))</f>
        <v/>
      </c>
      <c r="AF197" s="6" t="str">
        <f ca="1">IF(AND($A197&lt;&gt;"",$A197&lt;&gt;"TOTAL"),IF(AND('[10]PDI_OTRAS SITUACIONES ADMINISTR'!$BA195&lt;&gt;"",'[10]PDI_OTRAS SITUACIONES ADMINISTR'!$BA195&lt;&gt;0),'[10]PDI_OTRAS SITUACIONES ADMINISTR'!$BA195,""),IF($A197="TOTAL",SUM(INDIRECT("AF4:AF"&amp;ROW()-1)),""))</f>
        <v/>
      </c>
      <c r="AG197" s="6" t="str">
        <f ca="1">IF(AND($A197&lt;&gt;"",$A197&lt;&gt;"TOTAL"),IF(AND('[10]PDI_OTRAS SITUACIONES ADMINISTR'!$BC195&lt;&gt;"",'[10]PDI_OTRAS SITUACIONES ADMINISTR'!$BC195&lt;&gt;0),'[10]PDI_OTRAS SITUACIONES ADMINISTR'!$BC195,""),IF($A197="TOTAL",SUM(INDIRECT("AG4:AG"&amp;ROW()-1)),""))</f>
        <v/>
      </c>
      <c r="AH197" s="6" t="str">
        <f t="shared" ref="AH197:AH200" ca="1" si="67">IF(AND($A197&lt;&gt;"",$A197&lt;&gt;"TOTAL"),SUM(AF197:AG197),IF($A197="TOTAL",SUM(INDIRECT("AH4:AH"&amp;ROW()-1)),""))</f>
        <v/>
      </c>
      <c r="AI197" s="6" t="str">
        <f ca="1">IF(AND($A197&lt;&gt;"",$A197&lt;&gt;"TOTAL"),IF(AND('[10]PDI_OTRAS SITUACIONES ADMINISTR'!$BF195&lt;&gt;"",'[10]PDI_OTRAS SITUACIONES ADMINISTR'!$BF195&lt;&gt;0),'[10]PDI_OTRAS SITUACIONES ADMINISTR'!$BF195,""),IF($A197="TOTAL",SUM(INDIRECT("AI4:AI"&amp;ROW()-1)),""))</f>
        <v/>
      </c>
      <c r="AJ197" s="6" t="str">
        <f ca="1">IF(AND($A197&lt;&gt;"",$A197&lt;&gt;"TOTAL"),IF(AND('[10]PDI_OTRAS SITUACIONES ADMINISTR'!$BH195&lt;&gt;"",'[10]PDI_OTRAS SITUACIONES ADMINISTR'!$BH195&lt;&gt;0),'[10]PDI_OTRAS SITUACIONES ADMINISTR'!$BH195,""),IF($A197="TOTAL",SUM(INDIRECT("AJ4:AJ"&amp;ROW()-1)),""))</f>
        <v/>
      </c>
      <c r="AK197" s="6" t="str">
        <f t="shared" ref="AK197:AK200" ca="1" si="68">IF(AND($A197&lt;&gt;"",$A197&lt;&gt;"TOTAL"),SUM(AI197:AJ197),IF($A197="TOTAL",SUM(INDIRECT("AK4:AK"&amp;ROW()-1)),""))</f>
        <v/>
      </c>
      <c r="AL197" s="6" t="str">
        <f ca="1">IF(AND($A197&lt;&gt;"",$A197&lt;&gt;"TOTAL"),IF(AND('[10]PDI_OTRAS SITUACIONES ADMINISTR'!$BK195&lt;&gt;"",'[10]PDI_OTRAS SITUACIONES ADMINISTR'!$BK195&lt;&gt;0),'[10]PDI_OTRAS SITUACIONES ADMINISTR'!$BK195,""),IF($A197="TOTAL",SUM(INDIRECT("AL4:AL"&amp;ROW()-1)),""))</f>
        <v/>
      </c>
      <c r="AM197" s="6" t="str">
        <f ca="1">IF(AND($A197&lt;&gt;"",$A197&lt;&gt;"TOTAL"),IF(AND('[10]PDI_OTRAS SITUACIONES ADMINISTR'!$BM195&lt;&gt;"",'[10]PDI_OTRAS SITUACIONES ADMINISTR'!$BM195&lt;&gt;0),'[10]PDI_OTRAS SITUACIONES ADMINISTR'!$BM195,""),IF($A197="TOTAL",SUM(INDIRECT("AM4:AM"&amp;ROW()-1)),""))</f>
        <v/>
      </c>
      <c r="AN197" s="6" t="str">
        <f t="shared" ref="AN197:AN200" ca="1" si="69">IF(AND($A197&lt;&gt;"",$A197&lt;&gt;"TOTAL"),SUM(AL197:AM197),IF($A197="TOTAL",SUM(INDIRECT("AN4:AN"&amp;ROW()-1)),""))</f>
        <v/>
      </c>
      <c r="AO197" s="6" t="str">
        <f ca="1">IF(AND($A197&lt;&gt;"",$A197&lt;&gt;"TOTAL"),IF(AND('[10]PDI_OTRAS SITUACIONES ADMINISTR'!$BP195&lt;&gt;"",'[10]PDI_OTRAS SITUACIONES ADMINISTR'!$BP195&lt;&gt;0),'[10]PDI_OTRAS SITUACIONES ADMINISTR'!$BP195,""),IF($A197="TOTAL",SUM(INDIRECT("AO4:AO"&amp;ROW()-1)),""))</f>
        <v/>
      </c>
      <c r="AP197" s="6" t="str">
        <f ca="1">IF(AND($A197&lt;&gt;"",$A197&lt;&gt;"TOTAL"),IF(AND('[10]PDI_OTRAS SITUACIONES ADMINISTR'!$BR195&lt;&gt;"",'[10]PDI_OTRAS SITUACIONES ADMINISTR'!$BR195&lt;&gt;0),'[10]PDI_OTRAS SITUACIONES ADMINISTR'!$BR195,""),IF($A197="TOTAL",SUM(INDIRECT("AP4:AP"&amp;ROW()-1)),""))</f>
        <v/>
      </c>
      <c r="AQ197" s="6" t="str">
        <f t="shared" ref="AQ197:AQ200" ca="1" si="70">IF(AND($A197&lt;&gt;"",$A197&lt;&gt;"TOTAL"),SUM(AO197:AP197),IF($A197="TOTAL",SUM(INDIRECT("AQ4:AQ"&amp;ROW()-1)),""))</f>
        <v/>
      </c>
      <c r="AR197" s="6" t="str">
        <f ca="1">IF(AND($A197&lt;&gt;"",$A197&lt;&gt;"TOTAL"),IF(AND('[10]PDI_OTRAS SITUACIONES ADMINISTR'!$BU195&lt;&gt;"",'[10]PDI_OTRAS SITUACIONES ADMINISTR'!$BU195&lt;&gt;0),'[10]PDI_OTRAS SITUACIONES ADMINISTR'!$BU195,""),IF($A197="TOTAL",SUM(INDIRECT("AR4:AR"&amp;ROW()-1)),""))</f>
        <v/>
      </c>
      <c r="AS197" s="6" t="str">
        <f ca="1">IF(AND($A197&lt;&gt;"",$A197&lt;&gt;"TOTAL"),IF(AND('[10]PDI_OTRAS SITUACIONES ADMINISTR'!$BW195&lt;&gt;"",'[10]PDI_OTRAS SITUACIONES ADMINISTR'!$BW195&lt;&gt;0),'[10]PDI_OTRAS SITUACIONES ADMINISTR'!$BW195,""),IF($A197="TOTAL",SUM(INDIRECT("AS4:AS"&amp;ROW()-1)),""))</f>
        <v/>
      </c>
      <c r="AT197" s="6" t="str">
        <f t="shared" ref="AT197:AT200" ca="1" si="71">IF(AND($A197&lt;&gt;"",$A197&lt;&gt;"TOTAL"),SUM(AR197:AS197),IF($A197="TOTAL",SUM(INDIRECT("AT4:AT"&amp;ROW()-1)),""))</f>
        <v/>
      </c>
      <c r="AU197" s="6" t="str">
        <f ca="1">IF(AND($A197&lt;&gt;"",$A197&lt;&gt;"TOTAL"),IF(AND('[10]PDI_OTRAS SITUACIONES ADMINISTR'!$BZ195&lt;&gt;"",'[10]PDI_OTRAS SITUACIONES ADMINISTR'!$BZ195&lt;&gt;0),'[10]PDI_OTRAS SITUACIONES ADMINISTR'!$BZ195,""),IF($A197="TOTAL",SUM(INDIRECT("AU4:AU"&amp;ROW()-1)),""))</f>
        <v/>
      </c>
      <c r="AV197" s="6" t="str">
        <f ca="1">IF(AND($A197&lt;&gt;"",$A197&lt;&gt;"TOTAL"),IF(AND('[10]PDI_OTRAS SITUACIONES ADMINISTR'!$CB195&lt;&gt;"",'[10]PDI_OTRAS SITUACIONES ADMINISTR'!$CB195&lt;&gt;0),'[10]PDI_OTRAS SITUACIONES ADMINISTR'!$CB195,""),IF($A197="TOTAL",SUM(INDIRECT("AV4:AV"&amp;ROW()-1)),""))</f>
        <v/>
      </c>
      <c r="AW197" s="6" t="str">
        <f t="shared" ref="AW197:AW200" ca="1" si="72">IF(AND($A197&lt;&gt;"",$A197&lt;&gt;"TOTAL"),SUM(AU197:AV197),IF($A197="TOTAL",SUM(INDIRECT("AW4:AW"&amp;ROW()-1)),""))</f>
        <v/>
      </c>
      <c r="AX197" s="6" t="str">
        <f ca="1">IF(AND($A197&lt;&gt;"",$A197&lt;&gt;"TOTAL"),IF(AND('[10]PDI_OTRAS SITUACIONES ADMINISTR'!$CE195&lt;&gt;"",'[10]PDI_OTRAS SITUACIONES ADMINISTR'!$CE195&lt;&gt;0),'[10]PDI_OTRAS SITUACIONES ADMINISTR'!$CE195,""),IF($A197="TOTAL",SUM(INDIRECT("AX4:AX"&amp;ROW()-1)),""))</f>
        <v/>
      </c>
      <c r="AY197" s="6" t="str">
        <f ca="1">IF(AND($A197&lt;&gt;"",$A197&lt;&gt;"TOTAL"),IF(AND('[10]PDI_OTRAS SITUACIONES ADMINISTR'!$CG195&lt;&gt;"",'[10]PDI_OTRAS SITUACIONES ADMINISTR'!$CG195&lt;&gt;0),'[10]PDI_OTRAS SITUACIONES ADMINISTR'!$CG195,""),IF($A197="TOTAL",SUM(INDIRECT("AY4:AY"&amp;ROW()-1)),""))</f>
        <v/>
      </c>
      <c r="AZ197" s="6" t="str">
        <f t="shared" ref="AZ197:AZ200" ca="1" si="73">IF(AND($A197&lt;&gt;"",$A197&lt;&gt;"TOTAL"),SUM(AX197:AY197),IF($A197="TOTAL",SUM(INDIRECT("AZ4:AZ"&amp;ROW()-1)),""))</f>
        <v/>
      </c>
      <c r="BA197" s="6" t="str">
        <f ca="1">IF(AND($A197&lt;&gt;"",$A197&lt;&gt;"TOTAL"),IF(AND('[10]PDI_OTRAS SITUACIONES ADMINISTR'!$CJ195&lt;&gt;"",'[10]PDI_OTRAS SITUACIONES ADMINISTR'!$CJ195&lt;&gt;0),'[10]PDI_OTRAS SITUACIONES ADMINISTR'!$CJ195,""),IF($A197="TOTAL",SUM(INDIRECT("BA4:BA"&amp;ROW()-1)),""))</f>
        <v/>
      </c>
      <c r="BB197" s="6" t="str">
        <f ca="1">IF(AND($A197&lt;&gt;"",$A197&lt;&gt;"TOTAL"),IF(AND('[10]PDI_OTRAS SITUACIONES ADMINISTR'!$CL195&lt;&gt;"",'[10]PDI_OTRAS SITUACIONES ADMINISTR'!$CL195&lt;&gt;0),'[10]PDI_OTRAS SITUACIONES ADMINISTR'!$CL195,""),IF($A197="TOTAL",SUM(INDIRECT("BB4:BB"&amp;ROW()-1)),""))</f>
        <v/>
      </c>
      <c r="BC197" s="6" t="str">
        <f t="shared" ref="BC197:BC200" ca="1" si="74">IF(AND($A197&lt;&gt;"",$A197&lt;&gt;"TOTAL"),SUM(BA197:BB197),IF($A197="TOTAL",SUM(INDIRECT("BC4:BC"&amp;ROW()-1)),""))</f>
        <v/>
      </c>
      <c r="BD197" s="6" t="str">
        <f ca="1">IF(AND($A197&lt;&gt;"",$A197&lt;&gt;"TOTAL"),IF(AND('[10]PDI_OTRAS SITUACIONES ADMINISTR'!$CO195&lt;&gt;"",'[10]PDI_OTRAS SITUACIONES ADMINISTR'!$CO195&lt;&gt;0),'[10]PDI_OTRAS SITUACIONES ADMINISTR'!$CO195,""),IF($A197="TOTAL",SUM(INDIRECT("BD4:BD"&amp;ROW()-1)),""))</f>
        <v/>
      </c>
      <c r="BE197" s="6" t="str">
        <f ca="1">IF(AND($A197&lt;&gt;"",$A197&lt;&gt;"TOTAL"),IF(AND('[10]PDI_OTRAS SITUACIONES ADMINISTR'!$CQ195&lt;&gt;"",'[10]PDI_OTRAS SITUACIONES ADMINISTR'!$CQ195&lt;&gt;0),'[10]PDI_OTRAS SITUACIONES ADMINISTR'!$CQ195,""),IF($A197="TOTAL",SUM(INDIRECT("BE4:BE"&amp;ROW()-1)),""))</f>
        <v/>
      </c>
      <c r="BF197" s="6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19" t="str">
        <f>IF('[10]PDI_OTRAS SITUACIONES ADMINISTR'!$B196&lt;&gt;"",'[10]PDI_OTRAS SITUACIONES ADMINISTR'!$B196,IF(AND('[10]PDI_OTRAS SITUACIONES ADMINISTR'!$B196="",'[10]PDI_OTRAS SITUACIONES ADMINISTR'!$B197="",'[10]PDI_OTRAS SITUACIONES ADMINISTR'!$B195=""),"","TOTAL"))</f>
        <v/>
      </c>
      <c r="B198" s="6" t="str">
        <f ca="1">IF(AND($A198&lt;&gt;"",$A198&lt;&gt;"TOTAL"),IF(AND('[10]PDI_OTRAS SITUACIONES ADMINISTR'!$C196&lt;&gt;"",'[10]PDI_OTRAS SITUACIONES ADMINISTR'!$C196&lt;&gt;0),'[10]PDI_OTRAS SITUACIONES ADMINISTR'!$C196,""),IF($A198="TOTAL",SUM(INDIRECT("B4:B"&amp;ROW()-1)),""))</f>
        <v/>
      </c>
      <c r="C198" s="6" t="str">
        <f ca="1">IF(AND($A198&lt;&gt;"",$A198&lt;&gt;"TOTAL"),IF(AND('[10]PDI_OTRAS SITUACIONES ADMINISTR'!$E196&lt;&gt;"",'[10]PDI_OTRAS SITUACIONES ADMINISTR'!$E196&lt;&gt;0),'[10]PDI_OTRAS SITUACIONES ADMINISTR'!$E196,""),IF($A198="TOTAL",SUM(INDIRECT("C4:C"&amp;ROW()-1)),""))</f>
        <v/>
      </c>
      <c r="D198" s="6" t="str">
        <f t="shared" ca="1" si="57"/>
        <v/>
      </c>
      <c r="E198" s="6" t="str">
        <f ca="1">IF(AND($A198&lt;&gt;"",$A198&lt;&gt;"TOTAL"),IF(AND('[10]PDI_OTRAS SITUACIONES ADMINISTR'!$H196&lt;&gt;"",'[10]PDI_OTRAS SITUACIONES ADMINISTR'!$H196&lt;&gt;0),'[10]PDI_OTRAS SITUACIONES ADMINISTR'!$H196,""),IF($A198="TOTAL",SUM(INDIRECT("E4:E"&amp;ROW()-1)),""))</f>
        <v/>
      </c>
      <c r="F198" s="6" t="str">
        <f ca="1">IF(AND($A198&lt;&gt;"",$A198&lt;&gt;"TOTAL"),IF(AND('[10]PDI_OTRAS SITUACIONES ADMINISTR'!$J196&lt;&gt;"",'[10]PDI_OTRAS SITUACIONES ADMINISTR'!$J196&lt;&gt;0),'[10]PDI_OTRAS SITUACIONES ADMINISTR'!$J196,""),IF($A198="TOTAL",SUM(INDIRECT("F4:F"&amp;ROW()-1)),""))</f>
        <v/>
      </c>
      <c r="G198" s="6" t="str">
        <f t="shared" ca="1" si="58"/>
        <v/>
      </c>
      <c r="H198" s="6" t="str">
        <f ca="1">IF(AND($A198&lt;&gt;"",$A198&lt;&gt;"TOTAL"),IF(AND('[10]PDI_OTRAS SITUACIONES ADMINISTR'!$M196&lt;&gt;"",'[10]PDI_OTRAS SITUACIONES ADMINISTR'!$M196&lt;&gt;0),'[10]PDI_OTRAS SITUACIONES ADMINISTR'!$M196,""),IF($A198="TOTAL",SUM(INDIRECT("H4:H"&amp;ROW()-1)),""))</f>
        <v/>
      </c>
      <c r="I198" s="6" t="str">
        <f ca="1">IF(AND($A198&lt;&gt;"",$A198&lt;&gt;"TOTAL"),IF(AND('[10]PDI_OTRAS SITUACIONES ADMINISTR'!$O196&lt;&gt;"",'[10]PDI_OTRAS SITUACIONES ADMINISTR'!$O196&lt;&gt;0),'[10]PDI_OTRAS SITUACIONES ADMINISTR'!$O196,""),IF($A198="TOTAL",SUM(INDIRECT("I4:I"&amp;ROW()-1)),""))</f>
        <v/>
      </c>
      <c r="J198" s="6" t="str">
        <f t="shared" ca="1" si="59"/>
        <v/>
      </c>
      <c r="K198" s="6" t="str">
        <f ca="1">IF(AND($A198&lt;&gt;"",$A198&lt;&gt;"TOTAL"),IF(AND('[10]PDI_OTRAS SITUACIONES ADMINISTR'!$R196&lt;&gt;"",'[10]PDI_OTRAS SITUACIONES ADMINISTR'!$R196&lt;&gt;0),'[10]PDI_OTRAS SITUACIONES ADMINISTR'!$R196,""),IF($A198="TOTAL",SUM(INDIRECT("K4:K"&amp;ROW()-1)),""))</f>
        <v/>
      </c>
      <c r="L198" s="6" t="str">
        <f ca="1">IF(AND($A198&lt;&gt;"",$A198&lt;&gt;"TOTAL"),IF(AND('[10]PDI_OTRAS SITUACIONES ADMINISTR'!$T196&lt;&gt;"",'[10]PDI_OTRAS SITUACIONES ADMINISTR'!$T196&lt;&gt;0),'[10]PDI_OTRAS SITUACIONES ADMINISTR'!$T196,""),IF($A198="TOTAL",SUM(INDIRECT("L4:L"&amp;ROW()-1)),""))</f>
        <v/>
      </c>
      <c r="M198" s="6" t="str">
        <f t="shared" ca="1" si="60"/>
        <v/>
      </c>
      <c r="N198" s="6" t="str">
        <f ca="1">IF(AND($A198&lt;&gt;"",$A198&lt;&gt;"TOTAL"),IF(AND('[10]PDI_OTRAS SITUACIONES ADMINISTR'!$W196&lt;&gt;"",'[10]PDI_OTRAS SITUACIONES ADMINISTR'!$W196&lt;&gt;0),'[10]PDI_OTRAS SITUACIONES ADMINISTR'!$W196,""),IF($A198="TOTAL",SUM(INDIRECT("N4:N"&amp;ROW()-1)),""))</f>
        <v/>
      </c>
      <c r="O198" s="6" t="str">
        <f ca="1">IF(AND($A198&lt;&gt;"",$A198&lt;&gt;"TOTAL"),IF(AND('[10]PDI_OTRAS SITUACIONES ADMINISTR'!$Y196&lt;&gt;"",'[10]PDI_OTRAS SITUACIONES ADMINISTR'!$Y196&lt;&gt;0),'[10]PDI_OTRAS SITUACIONES ADMINISTR'!$Y196,""),IF($A198="TOTAL",SUM(INDIRECT("O4:O"&amp;ROW()-1)),""))</f>
        <v/>
      </c>
      <c r="P198" s="6" t="str">
        <f t="shared" ca="1" si="61"/>
        <v/>
      </c>
      <c r="Q198" s="6" t="str">
        <f ca="1">IF(AND($A198&lt;&gt;"",$A198&lt;&gt;"TOTAL"),IF(AND('[10]PDI_OTRAS SITUACIONES ADMINISTR'!$AB196&lt;&gt;"",'[10]PDI_OTRAS SITUACIONES ADMINISTR'!$AB196&lt;&gt;0),'[10]PDI_OTRAS SITUACIONES ADMINISTR'!$AB196,""),IF($A198="TOTAL",SUM(INDIRECT("Q4:Q"&amp;ROW()-1)),""))</f>
        <v/>
      </c>
      <c r="R198" s="6" t="str">
        <f ca="1">IF(AND($A198&lt;&gt;"",$A198&lt;&gt;"TOTAL"),IF(AND('[10]PDI_OTRAS SITUACIONES ADMINISTR'!$AD196&lt;&gt;"",'[10]PDI_OTRAS SITUACIONES ADMINISTR'!$AD196&lt;&gt;0),'[10]PDI_OTRAS SITUACIONES ADMINISTR'!$AD196,""),IF($A198="TOTAL",SUM(INDIRECT("R4:R"&amp;ROW()-1)),""))</f>
        <v/>
      </c>
      <c r="S198" s="6" t="str">
        <f t="shared" ca="1" si="62"/>
        <v/>
      </c>
      <c r="T198" s="6" t="str">
        <f ca="1">IF(AND($A198&lt;&gt;"",$A198&lt;&gt;"TOTAL"),IF(AND('[10]PDI_OTRAS SITUACIONES ADMINISTR'!$AG196&lt;&gt;"",'[10]PDI_OTRAS SITUACIONES ADMINISTR'!$AG196&lt;&gt;0),'[10]PDI_OTRAS SITUACIONES ADMINISTR'!$AG196,""),IF($A198="TOTAL",SUM(INDIRECT("T4:T"&amp;ROW()-1)),""))</f>
        <v/>
      </c>
      <c r="U198" s="6" t="str">
        <f ca="1">IF(AND($A198&lt;&gt;"",$A198&lt;&gt;"TOTAL"),IF(AND('[10]PDI_OTRAS SITUACIONES ADMINISTR'!$AI196&lt;&gt;"",'[10]PDI_OTRAS SITUACIONES ADMINISTR'!$AI196&lt;&gt;0),'[10]PDI_OTRAS SITUACIONES ADMINISTR'!$AI196,""),IF($A198="TOTAL",SUM(INDIRECT("U4:U"&amp;ROW()-1)),""))</f>
        <v/>
      </c>
      <c r="V198" s="6" t="str">
        <f t="shared" ca="1" si="63"/>
        <v/>
      </c>
      <c r="W198" s="6" t="str">
        <f ca="1">IF(AND($A198&lt;&gt;"",$A198&lt;&gt;"TOTAL"),IF(AND('[10]PDI_OTRAS SITUACIONES ADMINISTR'!$AL196&lt;&gt;"",'[10]PDI_OTRAS SITUACIONES ADMINISTR'!$AL196&lt;&gt;0),'[10]PDI_OTRAS SITUACIONES ADMINISTR'!$AL196,""),IF($A198="TOTAL",SUM(INDIRECT("W4:W"&amp;ROW()-1)),""))</f>
        <v/>
      </c>
      <c r="X198" s="6" t="str">
        <f ca="1">IF(AND($A198&lt;&gt;"",$A198&lt;&gt;"TOTAL"),IF(AND('[10]PDI_OTRAS SITUACIONES ADMINISTR'!$AN196&lt;&gt;"",'[10]PDI_OTRAS SITUACIONES ADMINISTR'!$AN196&lt;&gt;0),'[10]PDI_OTRAS SITUACIONES ADMINISTR'!$AN196,""),IF($A198="TOTAL",SUM(INDIRECT("X4:X"&amp;ROW()-1)),""))</f>
        <v/>
      </c>
      <c r="Y198" s="6" t="str">
        <f t="shared" ca="1" si="64"/>
        <v/>
      </c>
      <c r="Z198" s="6" t="str">
        <f ca="1">IF(AND($A198&lt;&gt;"",$A198&lt;&gt;"TOTAL"),IF(AND('[10]PDI_OTRAS SITUACIONES ADMINISTR'!$AQ196&lt;&gt;"",'[10]PDI_OTRAS SITUACIONES ADMINISTR'!$AQ196&lt;&gt;0),'[10]PDI_OTRAS SITUACIONES ADMINISTR'!$AQ196,""),IF($A198="TOTAL",SUM(INDIRECT("Z4:Z"&amp;ROW()-1)),""))</f>
        <v/>
      </c>
      <c r="AA198" s="6" t="str">
        <f ca="1">IF(AND($A198&lt;&gt;"",$A198&lt;&gt;"TOTAL"),IF(AND('[10]PDI_OTRAS SITUACIONES ADMINISTR'!$AS196&lt;&gt;"",'[10]PDI_OTRAS SITUACIONES ADMINISTR'!$AS196&lt;&gt;0),'[10]PDI_OTRAS SITUACIONES ADMINISTR'!$AS196,""),IF($A198="TOTAL",SUM(INDIRECT("AA4:AA"&amp;ROW()-1)),""))</f>
        <v/>
      </c>
      <c r="AB198" s="6" t="str">
        <f t="shared" ca="1" si="65"/>
        <v/>
      </c>
      <c r="AC198" s="6" t="str">
        <f ca="1">IF(AND($A198&lt;&gt;"",$A198&lt;&gt;"TOTAL"),IF(AND('[10]PDI_OTRAS SITUACIONES ADMINISTR'!$AV196&lt;&gt;"",'[10]PDI_OTRAS SITUACIONES ADMINISTR'!$AV196&lt;&gt;0),'[10]PDI_OTRAS SITUACIONES ADMINISTR'!$AV196,""),IF($A198="TOTAL",SUM(INDIRECT("AC4:AC"&amp;ROW()-1)),""))</f>
        <v/>
      </c>
      <c r="AD198" s="6" t="str">
        <f ca="1">IF(AND($A198&lt;&gt;"",$A198&lt;&gt;"TOTAL"),IF(AND('[10]PDI_OTRAS SITUACIONES ADMINISTR'!$AX196&lt;&gt;"",'[10]PDI_OTRAS SITUACIONES ADMINISTR'!$AX196&lt;&gt;0),'[10]PDI_OTRAS SITUACIONES ADMINISTR'!$AX196,""),IF($A198="TOTAL",SUM(INDIRECT("AD4:AD"&amp;ROW()-1)),""))</f>
        <v/>
      </c>
      <c r="AE198" s="6" t="str">
        <f t="shared" ca="1" si="66"/>
        <v/>
      </c>
      <c r="AF198" s="6" t="str">
        <f ca="1">IF(AND($A198&lt;&gt;"",$A198&lt;&gt;"TOTAL"),IF(AND('[10]PDI_OTRAS SITUACIONES ADMINISTR'!$BA196&lt;&gt;"",'[10]PDI_OTRAS SITUACIONES ADMINISTR'!$BA196&lt;&gt;0),'[10]PDI_OTRAS SITUACIONES ADMINISTR'!$BA196,""),IF($A198="TOTAL",SUM(INDIRECT("AF4:AF"&amp;ROW()-1)),""))</f>
        <v/>
      </c>
      <c r="AG198" s="6" t="str">
        <f ca="1">IF(AND($A198&lt;&gt;"",$A198&lt;&gt;"TOTAL"),IF(AND('[10]PDI_OTRAS SITUACIONES ADMINISTR'!$BC196&lt;&gt;"",'[10]PDI_OTRAS SITUACIONES ADMINISTR'!$BC196&lt;&gt;0),'[10]PDI_OTRAS SITUACIONES ADMINISTR'!$BC196,""),IF($A198="TOTAL",SUM(INDIRECT("AG4:AG"&amp;ROW()-1)),""))</f>
        <v/>
      </c>
      <c r="AH198" s="6" t="str">
        <f t="shared" ca="1" si="67"/>
        <v/>
      </c>
      <c r="AI198" s="6" t="str">
        <f ca="1">IF(AND($A198&lt;&gt;"",$A198&lt;&gt;"TOTAL"),IF(AND('[10]PDI_OTRAS SITUACIONES ADMINISTR'!$BF196&lt;&gt;"",'[10]PDI_OTRAS SITUACIONES ADMINISTR'!$BF196&lt;&gt;0),'[10]PDI_OTRAS SITUACIONES ADMINISTR'!$BF196,""),IF($A198="TOTAL",SUM(INDIRECT("AI4:AI"&amp;ROW()-1)),""))</f>
        <v/>
      </c>
      <c r="AJ198" s="6" t="str">
        <f ca="1">IF(AND($A198&lt;&gt;"",$A198&lt;&gt;"TOTAL"),IF(AND('[10]PDI_OTRAS SITUACIONES ADMINISTR'!$BH196&lt;&gt;"",'[10]PDI_OTRAS SITUACIONES ADMINISTR'!$BH196&lt;&gt;0),'[10]PDI_OTRAS SITUACIONES ADMINISTR'!$BH196,""),IF($A198="TOTAL",SUM(INDIRECT("AJ4:AJ"&amp;ROW()-1)),""))</f>
        <v/>
      </c>
      <c r="AK198" s="6" t="str">
        <f t="shared" ca="1" si="68"/>
        <v/>
      </c>
      <c r="AL198" s="6" t="str">
        <f ca="1">IF(AND($A198&lt;&gt;"",$A198&lt;&gt;"TOTAL"),IF(AND('[10]PDI_OTRAS SITUACIONES ADMINISTR'!$BK196&lt;&gt;"",'[10]PDI_OTRAS SITUACIONES ADMINISTR'!$BK196&lt;&gt;0),'[10]PDI_OTRAS SITUACIONES ADMINISTR'!$BK196,""),IF($A198="TOTAL",SUM(INDIRECT("AL4:AL"&amp;ROW()-1)),""))</f>
        <v/>
      </c>
      <c r="AM198" s="6" t="str">
        <f ca="1">IF(AND($A198&lt;&gt;"",$A198&lt;&gt;"TOTAL"),IF(AND('[10]PDI_OTRAS SITUACIONES ADMINISTR'!$BM196&lt;&gt;"",'[10]PDI_OTRAS SITUACIONES ADMINISTR'!$BM196&lt;&gt;0),'[10]PDI_OTRAS SITUACIONES ADMINISTR'!$BM196,""),IF($A198="TOTAL",SUM(INDIRECT("AM4:AM"&amp;ROW()-1)),""))</f>
        <v/>
      </c>
      <c r="AN198" s="6" t="str">
        <f t="shared" ca="1" si="69"/>
        <v/>
      </c>
      <c r="AO198" s="6" t="str">
        <f ca="1">IF(AND($A198&lt;&gt;"",$A198&lt;&gt;"TOTAL"),IF(AND('[10]PDI_OTRAS SITUACIONES ADMINISTR'!$BP196&lt;&gt;"",'[10]PDI_OTRAS SITUACIONES ADMINISTR'!$BP196&lt;&gt;0),'[10]PDI_OTRAS SITUACIONES ADMINISTR'!$BP196,""),IF($A198="TOTAL",SUM(INDIRECT("AO4:AO"&amp;ROW()-1)),""))</f>
        <v/>
      </c>
      <c r="AP198" s="6" t="str">
        <f ca="1">IF(AND($A198&lt;&gt;"",$A198&lt;&gt;"TOTAL"),IF(AND('[10]PDI_OTRAS SITUACIONES ADMINISTR'!$BR196&lt;&gt;"",'[10]PDI_OTRAS SITUACIONES ADMINISTR'!$BR196&lt;&gt;0),'[10]PDI_OTRAS SITUACIONES ADMINISTR'!$BR196,""),IF($A198="TOTAL",SUM(INDIRECT("AP4:AP"&amp;ROW()-1)),""))</f>
        <v/>
      </c>
      <c r="AQ198" s="6" t="str">
        <f t="shared" ca="1" si="70"/>
        <v/>
      </c>
      <c r="AR198" s="6" t="str">
        <f ca="1">IF(AND($A198&lt;&gt;"",$A198&lt;&gt;"TOTAL"),IF(AND('[10]PDI_OTRAS SITUACIONES ADMINISTR'!$BU196&lt;&gt;"",'[10]PDI_OTRAS SITUACIONES ADMINISTR'!$BU196&lt;&gt;0),'[10]PDI_OTRAS SITUACIONES ADMINISTR'!$BU196,""),IF($A198="TOTAL",SUM(INDIRECT("AR4:AR"&amp;ROW()-1)),""))</f>
        <v/>
      </c>
      <c r="AS198" s="6" t="str">
        <f ca="1">IF(AND($A198&lt;&gt;"",$A198&lt;&gt;"TOTAL"),IF(AND('[10]PDI_OTRAS SITUACIONES ADMINISTR'!$BW196&lt;&gt;"",'[10]PDI_OTRAS SITUACIONES ADMINISTR'!$BW196&lt;&gt;0),'[10]PDI_OTRAS SITUACIONES ADMINISTR'!$BW196,""),IF($A198="TOTAL",SUM(INDIRECT("AS4:AS"&amp;ROW()-1)),""))</f>
        <v/>
      </c>
      <c r="AT198" s="6" t="str">
        <f t="shared" ca="1" si="71"/>
        <v/>
      </c>
      <c r="AU198" s="6" t="str">
        <f ca="1">IF(AND($A198&lt;&gt;"",$A198&lt;&gt;"TOTAL"),IF(AND('[10]PDI_OTRAS SITUACIONES ADMINISTR'!$BZ196&lt;&gt;"",'[10]PDI_OTRAS SITUACIONES ADMINISTR'!$BZ196&lt;&gt;0),'[10]PDI_OTRAS SITUACIONES ADMINISTR'!$BZ196,""),IF($A198="TOTAL",SUM(INDIRECT("AU4:AU"&amp;ROW()-1)),""))</f>
        <v/>
      </c>
      <c r="AV198" s="6" t="str">
        <f ca="1">IF(AND($A198&lt;&gt;"",$A198&lt;&gt;"TOTAL"),IF(AND('[10]PDI_OTRAS SITUACIONES ADMINISTR'!$CB196&lt;&gt;"",'[10]PDI_OTRAS SITUACIONES ADMINISTR'!$CB196&lt;&gt;0),'[10]PDI_OTRAS SITUACIONES ADMINISTR'!$CB196,""),IF($A198="TOTAL",SUM(INDIRECT("AV4:AV"&amp;ROW()-1)),""))</f>
        <v/>
      </c>
      <c r="AW198" s="6" t="str">
        <f t="shared" ca="1" si="72"/>
        <v/>
      </c>
      <c r="AX198" s="6" t="str">
        <f ca="1">IF(AND($A198&lt;&gt;"",$A198&lt;&gt;"TOTAL"),IF(AND('[10]PDI_OTRAS SITUACIONES ADMINISTR'!$CE196&lt;&gt;"",'[10]PDI_OTRAS SITUACIONES ADMINISTR'!$CE196&lt;&gt;0),'[10]PDI_OTRAS SITUACIONES ADMINISTR'!$CE196,""),IF($A198="TOTAL",SUM(INDIRECT("AX4:AX"&amp;ROW()-1)),""))</f>
        <v/>
      </c>
      <c r="AY198" s="6" t="str">
        <f ca="1">IF(AND($A198&lt;&gt;"",$A198&lt;&gt;"TOTAL"),IF(AND('[10]PDI_OTRAS SITUACIONES ADMINISTR'!$CG196&lt;&gt;"",'[10]PDI_OTRAS SITUACIONES ADMINISTR'!$CG196&lt;&gt;0),'[10]PDI_OTRAS SITUACIONES ADMINISTR'!$CG196,""),IF($A198="TOTAL",SUM(INDIRECT("AY4:AY"&amp;ROW()-1)),""))</f>
        <v/>
      </c>
      <c r="AZ198" s="6" t="str">
        <f t="shared" ca="1" si="73"/>
        <v/>
      </c>
      <c r="BA198" s="6" t="str">
        <f ca="1">IF(AND($A198&lt;&gt;"",$A198&lt;&gt;"TOTAL"),IF(AND('[10]PDI_OTRAS SITUACIONES ADMINISTR'!$CJ196&lt;&gt;"",'[10]PDI_OTRAS SITUACIONES ADMINISTR'!$CJ196&lt;&gt;0),'[10]PDI_OTRAS SITUACIONES ADMINISTR'!$CJ196,""),IF($A198="TOTAL",SUM(INDIRECT("BA4:BA"&amp;ROW()-1)),""))</f>
        <v/>
      </c>
      <c r="BB198" s="6" t="str">
        <f ca="1">IF(AND($A198&lt;&gt;"",$A198&lt;&gt;"TOTAL"),IF(AND('[10]PDI_OTRAS SITUACIONES ADMINISTR'!$CL196&lt;&gt;"",'[10]PDI_OTRAS SITUACIONES ADMINISTR'!$CL196&lt;&gt;0),'[10]PDI_OTRAS SITUACIONES ADMINISTR'!$CL196,""),IF($A198="TOTAL",SUM(INDIRECT("BB4:BB"&amp;ROW()-1)),""))</f>
        <v/>
      </c>
      <c r="BC198" s="6" t="str">
        <f t="shared" ca="1" si="74"/>
        <v/>
      </c>
      <c r="BD198" s="6" t="str">
        <f ca="1">IF(AND($A198&lt;&gt;"",$A198&lt;&gt;"TOTAL"),IF(AND('[10]PDI_OTRAS SITUACIONES ADMINISTR'!$CO196&lt;&gt;"",'[10]PDI_OTRAS SITUACIONES ADMINISTR'!$CO196&lt;&gt;0),'[10]PDI_OTRAS SITUACIONES ADMINISTR'!$CO196,""),IF($A198="TOTAL",SUM(INDIRECT("BD4:BD"&amp;ROW()-1)),""))</f>
        <v/>
      </c>
      <c r="BE198" s="6" t="str">
        <f ca="1">IF(AND($A198&lt;&gt;"",$A198&lt;&gt;"TOTAL"),IF(AND('[10]PDI_OTRAS SITUACIONES ADMINISTR'!$CQ196&lt;&gt;"",'[10]PDI_OTRAS SITUACIONES ADMINISTR'!$CQ196&lt;&gt;0),'[10]PDI_OTRAS SITUACIONES ADMINISTR'!$CQ196,""),IF($A198="TOTAL",SUM(INDIRECT("BE4:BE"&amp;ROW()-1)),""))</f>
        <v/>
      </c>
      <c r="BF198" s="6" t="str">
        <f t="shared" ca="1" si="75"/>
        <v/>
      </c>
    </row>
    <row r="199" spans="1:58" x14ac:dyDescent="0.2">
      <c r="A199" s="19" t="str">
        <f>IF('[10]PDI_OTRAS SITUACIONES ADMINISTR'!$B197&lt;&gt;"",'[10]PDI_OTRAS SITUACIONES ADMINISTR'!$B197,IF(AND('[10]PDI_OTRAS SITUACIONES ADMINISTR'!$B197="",'[10]PDI_OTRAS SITUACIONES ADMINISTR'!$B198="",'[10]PDI_OTRAS SITUACIONES ADMINISTR'!$B196=""),"","TOTAL"))</f>
        <v/>
      </c>
      <c r="B199" s="6" t="str">
        <f ca="1">IF(AND($A199&lt;&gt;"",$A199&lt;&gt;"TOTAL"),IF(AND('[10]PDI_OTRAS SITUACIONES ADMINISTR'!$C197&lt;&gt;"",'[10]PDI_OTRAS SITUACIONES ADMINISTR'!$C197&lt;&gt;0),'[10]PDI_OTRAS SITUACIONES ADMINISTR'!$C197,""),IF($A199="TOTAL",SUM(INDIRECT("B4:B"&amp;ROW()-1)),""))</f>
        <v/>
      </c>
      <c r="C199" s="6" t="str">
        <f ca="1">IF(AND($A199&lt;&gt;"",$A199&lt;&gt;"TOTAL"),IF(AND('[10]PDI_OTRAS SITUACIONES ADMINISTR'!$E197&lt;&gt;"",'[10]PDI_OTRAS SITUACIONES ADMINISTR'!$E197&lt;&gt;0),'[10]PDI_OTRAS SITUACIONES ADMINISTR'!$E197,""),IF($A199="TOTAL",SUM(INDIRECT("C4:C"&amp;ROW()-1)),""))</f>
        <v/>
      </c>
      <c r="D199" s="6" t="str">
        <f t="shared" ca="1" si="57"/>
        <v/>
      </c>
      <c r="E199" s="6" t="str">
        <f ca="1">IF(AND($A199&lt;&gt;"",$A199&lt;&gt;"TOTAL"),IF(AND('[10]PDI_OTRAS SITUACIONES ADMINISTR'!$H197&lt;&gt;"",'[10]PDI_OTRAS SITUACIONES ADMINISTR'!$H197&lt;&gt;0),'[10]PDI_OTRAS SITUACIONES ADMINISTR'!$H197,""),IF($A199="TOTAL",SUM(INDIRECT("E4:E"&amp;ROW()-1)),""))</f>
        <v/>
      </c>
      <c r="F199" s="6" t="str">
        <f ca="1">IF(AND($A199&lt;&gt;"",$A199&lt;&gt;"TOTAL"),IF(AND('[10]PDI_OTRAS SITUACIONES ADMINISTR'!$J197&lt;&gt;"",'[10]PDI_OTRAS SITUACIONES ADMINISTR'!$J197&lt;&gt;0),'[10]PDI_OTRAS SITUACIONES ADMINISTR'!$J197,""),IF($A199="TOTAL",SUM(INDIRECT("F4:F"&amp;ROW()-1)),""))</f>
        <v/>
      </c>
      <c r="G199" s="6" t="str">
        <f t="shared" ca="1" si="58"/>
        <v/>
      </c>
      <c r="H199" s="6" t="str">
        <f ca="1">IF(AND($A199&lt;&gt;"",$A199&lt;&gt;"TOTAL"),IF(AND('[10]PDI_OTRAS SITUACIONES ADMINISTR'!$M197&lt;&gt;"",'[10]PDI_OTRAS SITUACIONES ADMINISTR'!$M197&lt;&gt;0),'[10]PDI_OTRAS SITUACIONES ADMINISTR'!$M197,""),IF($A199="TOTAL",SUM(INDIRECT("H4:H"&amp;ROW()-1)),""))</f>
        <v/>
      </c>
      <c r="I199" s="6" t="str">
        <f ca="1">IF(AND($A199&lt;&gt;"",$A199&lt;&gt;"TOTAL"),IF(AND('[10]PDI_OTRAS SITUACIONES ADMINISTR'!$O197&lt;&gt;"",'[10]PDI_OTRAS SITUACIONES ADMINISTR'!$O197&lt;&gt;0),'[10]PDI_OTRAS SITUACIONES ADMINISTR'!$O197,""),IF($A199="TOTAL",SUM(INDIRECT("I4:I"&amp;ROW()-1)),""))</f>
        <v/>
      </c>
      <c r="J199" s="6" t="str">
        <f t="shared" ca="1" si="59"/>
        <v/>
      </c>
      <c r="K199" s="6" t="str">
        <f ca="1">IF(AND($A199&lt;&gt;"",$A199&lt;&gt;"TOTAL"),IF(AND('[10]PDI_OTRAS SITUACIONES ADMINISTR'!$R197&lt;&gt;"",'[10]PDI_OTRAS SITUACIONES ADMINISTR'!$R197&lt;&gt;0),'[10]PDI_OTRAS SITUACIONES ADMINISTR'!$R197,""),IF($A199="TOTAL",SUM(INDIRECT("K4:K"&amp;ROW()-1)),""))</f>
        <v/>
      </c>
      <c r="L199" s="6" t="str">
        <f ca="1">IF(AND($A199&lt;&gt;"",$A199&lt;&gt;"TOTAL"),IF(AND('[10]PDI_OTRAS SITUACIONES ADMINISTR'!$T197&lt;&gt;"",'[10]PDI_OTRAS SITUACIONES ADMINISTR'!$T197&lt;&gt;0),'[10]PDI_OTRAS SITUACIONES ADMINISTR'!$T197,""),IF($A199="TOTAL",SUM(INDIRECT("L4:L"&amp;ROW()-1)),""))</f>
        <v/>
      </c>
      <c r="M199" s="6" t="str">
        <f t="shared" ca="1" si="60"/>
        <v/>
      </c>
      <c r="N199" s="6" t="str">
        <f ca="1">IF(AND($A199&lt;&gt;"",$A199&lt;&gt;"TOTAL"),IF(AND('[10]PDI_OTRAS SITUACIONES ADMINISTR'!$W197&lt;&gt;"",'[10]PDI_OTRAS SITUACIONES ADMINISTR'!$W197&lt;&gt;0),'[10]PDI_OTRAS SITUACIONES ADMINISTR'!$W197,""),IF($A199="TOTAL",SUM(INDIRECT("N4:N"&amp;ROW()-1)),""))</f>
        <v/>
      </c>
      <c r="O199" s="6" t="str">
        <f ca="1">IF(AND($A199&lt;&gt;"",$A199&lt;&gt;"TOTAL"),IF(AND('[10]PDI_OTRAS SITUACIONES ADMINISTR'!$Y197&lt;&gt;"",'[10]PDI_OTRAS SITUACIONES ADMINISTR'!$Y197&lt;&gt;0),'[10]PDI_OTRAS SITUACIONES ADMINISTR'!$Y197,""),IF($A199="TOTAL",SUM(INDIRECT("O4:O"&amp;ROW()-1)),""))</f>
        <v/>
      </c>
      <c r="P199" s="6" t="str">
        <f t="shared" ca="1" si="61"/>
        <v/>
      </c>
      <c r="Q199" s="6" t="str">
        <f ca="1">IF(AND($A199&lt;&gt;"",$A199&lt;&gt;"TOTAL"),IF(AND('[10]PDI_OTRAS SITUACIONES ADMINISTR'!$AB197&lt;&gt;"",'[10]PDI_OTRAS SITUACIONES ADMINISTR'!$AB197&lt;&gt;0),'[10]PDI_OTRAS SITUACIONES ADMINISTR'!$AB197,""),IF($A199="TOTAL",SUM(INDIRECT("Q4:Q"&amp;ROW()-1)),""))</f>
        <v/>
      </c>
      <c r="R199" s="6" t="str">
        <f ca="1">IF(AND($A199&lt;&gt;"",$A199&lt;&gt;"TOTAL"),IF(AND('[10]PDI_OTRAS SITUACIONES ADMINISTR'!$AD197&lt;&gt;"",'[10]PDI_OTRAS SITUACIONES ADMINISTR'!$AD197&lt;&gt;0),'[10]PDI_OTRAS SITUACIONES ADMINISTR'!$AD197,""),IF($A199="TOTAL",SUM(INDIRECT("R4:R"&amp;ROW()-1)),""))</f>
        <v/>
      </c>
      <c r="S199" s="6" t="str">
        <f t="shared" ca="1" si="62"/>
        <v/>
      </c>
      <c r="T199" s="6" t="str">
        <f ca="1">IF(AND($A199&lt;&gt;"",$A199&lt;&gt;"TOTAL"),IF(AND('[10]PDI_OTRAS SITUACIONES ADMINISTR'!$AG197&lt;&gt;"",'[10]PDI_OTRAS SITUACIONES ADMINISTR'!$AG197&lt;&gt;0),'[10]PDI_OTRAS SITUACIONES ADMINISTR'!$AG197,""),IF($A199="TOTAL",SUM(INDIRECT("T4:T"&amp;ROW()-1)),""))</f>
        <v/>
      </c>
      <c r="U199" s="6" t="str">
        <f ca="1">IF(AND($A199&lt;&gt;"",$A199&lt;&gt;"TOTAL"),IF(AND('[10]PDI_OTRAS SITUACIONES ADMINISTR'!$AI197&lt;&gt;"",'[10]PDI_OTRAS SITUACIONES ADMINISTR'!$AI197&lt;&gt;0),'[10]PDI_OTRAS SITUACIONES ADMINISTR'!$AI197,""),IF($A199="TOTAL",SUM(INDIRECT("U4:U"&amp;ROW()-1)),""))</f>
        <v/>
      </c>
      <c r="V199" s="6" t="str">
        <f t="shared" ca="1" si="63"/>
        <v/>
      </c>
      <c r="W199" s="6" t="str">
        <f ca="1">IF(AND($A199&lt;&gt;"",$A199&lt;&gt;"TOTAL"),IF(AND('[10]PDI_OTRAS SITUACIONES ADMINISTR'!$AL197&lt;&gt;"",'[10]PDI_OTRAS SITUACIONES ADMINISTR'!$AL197&lt;&gt;0),'[10]PDI_OTRAS SITUACIONES ADMINISTR'!$AL197,""),IF($A199="TOTAL",SUM(INDIRECT("W4:W"&amp;ROW()-1)),""))</f>
        <v/>
      </c>
      <c r="X199" s="6" t="str">
        <f ca="1">IF(AND($A199&lt;&gt;"",$A199&lt;&gt;"TOTAL"),IF(AND('[10]PDI_OTRAS SITUACIONES ADMINISTR'!$AN197&lt;&gt;"",'[10]PDI_OTRAS SITUACIONES ADMINISTR'!$AN197&lt;&gt;0),'[10]PDI_OTRAS SITUACIONES ADMINISTR'!$AN197,""),IF($A199="TOTAL",SUM(INDIRECT("X4:X"&amp;ROW()-1)),""))</f>
        <v/>
      </c>
      <c r="Y199" s="6" t="str">
        <f t="shared" ca="1" si="64"/>
        <v/>
      </c>
      <c r="Z199" s="6" t="str">
        <f ca="1">IF(AND($A199&lt;&gt;"",$A199&lt;&gt;"TOTAL"),IF(AND('[10]PDI_OTRAS SITUACIONES ADMINISTR'!$AQ197&lt;&gt;"",'[10]PDI_OTRAS SITUACIONES ADMINISTR'!$AQ197&lt;&gt;0),'[10]PDI_OTRAS SITUACIONES ADMINISTR'!$AQ197,""),IF($A199="TOTAL",SUM(INDIRECT("Z4:Z"&amp;ROW()-1)),""))</f>
        <v/>
      </c>
      <c r="AA199" s="6" t="str">
        <f ca="1">IF(AND($A199&lt;&gt;"",$A199&lt;&gt;"TOTAL"),IF(AND('[10]PDI_OTRAS SITUACIONES ADMINISTR'!$AS197&lt;&gt;"",'[10]PDI_OTRAS SITUACIONES ADMINISTR'!$AS197&lt;&gt;0),'[10]PDI_OTRAS SITUACIONES ADMINISTR'!$AS197,""),IF($A199="TOTAL",SUM(INDIRECT("AA4:AA"&amp;ROW()-1)),""))</f>
        <v/>
      </c>
      <c r="AB199" s="6" t="str">
        <f t="shared" ca="1" si="65"/>
        <v/>
      </c>
      <c r="AC199" s="6" t="str">
        <f ca="1">IF(AND($A199&lt;&gt;"",$A199&lt;&gt;"TOTAL"),IF(AND('[10]PDI_OTRAS SITUACIONES ADMINISTR'!$AV197&lt;&gt;"",'[10]PDI_OTRAS SITUACIONES ADMINISTR'!$AV197&lt;&gt;0),'[10]PDI_OTRAS SITUACIONES ADMINISTR'!$AV197,""),IF($A199="TOTAL",SUM(INDIRECT("AC4:AC"&amp;ROW()-1)),""))</f>
        <v/>
      </c>
      <c r="AD199" s="6" t="str">
        <f ca="1">IF(AND($A199&lt;&gt;"",$A199&lt;&gt;"TOTAL"),IF(AND('[10]PDI_OTRAS SITUACIONES ADMINISTR'!$AX197&lt;&gt;"",'[10]PDI_OTRAS SITUACIONES ADMINISTR'!$AX197&lt;&gt;0),'[10]PDI_OTRAS SITUACIONES ADMINISTR'!$AX197,""),IF($A199="TOTAL",SUM(INDIRECT("AD4:AD"&amp;ROW()-1)),""))</f>
        <v/>
      </c>
      <c r="AE199" s="6" t="str">
        <f t="shared" ca="1" si="66"/>
        <v/>
      </c>
      <c r="AF199" s="6" t="str">
        <f ca="1">IF(AND($A199&lt;&gt;"",$A199&lt;&gt;"TOTAL"),IF(AND('[10]PDI_OTRAS SITUACIONES ADMINISTR'!$BA197&lt;&gt;"",'[10]PDI_OTRAS SITUACIONES ADMINISTR'!$BA197&lt;&gt;0),'[10]PDI_OTRAS SITUACIONES ADMINISTR'!$BA197,""),IF($A199="TOTAL",SUM(INDIRECT("AF4:AF"&amp;ROW()-1)),""))</f>
        <v/>
      </c>
      <c r="AG199" s="6" t="str">
        <f ca="1">IF(AND($A199&lt;&gt;"",$A199&lt;&gt;"TOTAL"),IF(AND('[10]PDI_OTRAS SITUACIONES ADMINISTR'!$BC197&lt;&gt;"",'[10]PDI_OTRAS SITUACIONES ADMINISTR'!$BC197&lt;&gt;0),'[10]PDI_OTRAS SITUACIONES ADMINISTR'!$BC197,""),IF($A199="TOTAL",SUM(INDIRECT("AG4:AG"&amp;ROW()-1)),""))</f>
        <v/>
      </c>
      <c r="AH199" s="6" t="str">
        <f t="shared" ca="1" si="67"/>
        <v/>
      </c>
      <c r="AI199" s="6" t="str">
        <f ca="1">IF(AND($A199&lt;&gt;"",$A199&lt;&gt;"TOTAL"),IF(AND('[10]PDI_OTRAS SITUACIONES ADMINISTR'!$BF197&lt;&gt;"",'[10]PDI_OTRAS SITUACIONES ADMINISTR'!$BF197&lt;&gt;0),'[10]PDI_OTRAS SITUACIONES ADMINISTR'!$BF197,""),IF($A199="TOTAL",SUM(INDIRECT("AI4:AI"&amp;ROW()-1)),""))</f>
        <v/>
      </c>
      <c r="AJ199" s="6" t="str">
        <f ca="1">IF(AND($A199&lt;&gt;"",$A199&lt;&gt;"TOTAL"),IF(AND('[10]PDI_OTRAS SITUACIONES ADMINISTR'!$BH197&lt;&gt;"",'[10]PDI_OTRAS SITUACIONES ADMINISTR'!$BH197&lt;&gt;0),'[10]PDI_OTRAS SITUACIONES ADMINISTR'!$BH197,""),IF($A199="TOTAL",SUM(INDIRECT("AJ4:AJ"&amp;ROW()-1)),""))</f>
        <v/>
      </c>
      <c r="AK199" s="6" t="str">
        <f t="shared" ca="1" si="68"/>
        <v/>
      </c>
      <c r="AL199" s="6" t="str">
        <f ca="1">IF(AND($A199&lt;&gt;"",$A199&lt;&gt;"TOTAL"),IF(AND('[10]PDI_OTRAS SITUACIONES ADMINISTR'!$BK197&lt;&gt;"",'[10]PDI_OTRAS SITUACIONES ADMINISTR'!$BK197&lt;&gt;0),'[10]PDI_OTRAS SITUACIONES ADMINISTR'!$BK197,""),IF($A199="TOTAL",SUM(INDIRECT("AL4:AL"&amp;ROW()-1)),""))</f>
        <v/>
      </c>
      <c r="AM199" s="6" t="str">
        <f ca="1">IF(AND($A199&lt;&gt;"",$A199&lt;&gt;"TOTAL"),IF(AND('[10]PDI_OTRAS SITUACIONES ADMINISTR'!$BM197&lt;&gt;"",'[10]PDI_OTRAS SITUACIONES ADMINISTR'!$BM197&lt;&gt;0),'[10]PDI_OTRAS SITUACIONES ADMINISTR'!$BM197,""),IF($A199="TOTAL",SUM(INDIRECT("AM4:AM"&amp;ROW()-1)),""))</f>
        <v/>
      </c>
      <c r="AN199" s="6" t="str">
        <f t="shared" ca="1" si="69"/>
        <v/>
      </c>
      <c r="AO199" s="6" t="str">
        <f ca="1">IF(AND($A199&lt;&gt;"",$A199&lt;&gt;"TOTAL"),IF(AND('[10]PDI_OTRAS SITUACIONES ADMINISTR'!$BP197&lt;&gt;"",'[10]PDI_OTRAS SITUACIONES ADMINISTR'!$BP197&lt;&gt;0),'[10]PDI_OTRAS SITUACIONES ADMINISTR'!$BP197,""),IF($A199="TOTAL",SUM(INDIRECT("AO4:AO"&amp;ROW()-1)),""))</f>
        <v/>
      </c>
      <c r="AP199" s="6" t="str">
        <f ca="1">IF(AND($A199&lt;&gt;"",$A199&lt;&gt;"TOTAL"),IF(AND('[10]PDI_OTRAS SITUACIONES ADMINISTR'!$BR197&lt;&gt;"",'[10]PDI_OTRAS SITUACIONES ADMINISTR'!$BR197&lt;&gt;0),'[10]PDI_OTRAS SITUACIONES ADMINISTR'!$BR197,""),IF($A199="TOTAL",SUM(INDIRECT("AP4:AP"&amp;ROW()-1)),""))</f>
        <v/>
      </c>
      <c r="AQ199" s="6" t="str">
        <f t="shared" ca="1" si="70"/>
        <v/>
      </c>
      <c r="AR199" s="6" t="str">
        <f ca="1">IF(AND($A199&lt;&gt;"",$A199&lt;&gt;"TOTAL"),IF(AND('[10]PDI_OTRAS SITUACIONES ADMINISTR'!$BU197&lt;&gt;"",'[10]PDI_OTRAS SITUACIONES ADMINISTR'!$BU197&lt;&gt;0),'[10]PDI_OTRAS SITUACIONES ADMINISTR'!$BU197,""),IF($A199="TOTAL",SUM(INDIRECT("AR4:AR"&amp;ROW()-1)),""))</f>
        <v/>
      </c>
      <c r="AS199" s="6" t="str">
        <f ca="1">IF(AND($A199&lt;&gt;"",$A199&lt;&gt;"TOTAL"),IF(AND('[10]PDI_OTRAS SITUACIONES ADMINISTR'!$BW197&lt;&gt;"",'[10]PDI_OTRAS SITUACIONES ADMINISTR'!$BW197&lt;&gt;0),'[10]PDI_OTRAS SITUACIONES ADMINISTR'!$BW197,""),IF($A199="TOTAL",SUM(INDIRECT("AS4:AS"&amp;ROW()-1)),""))</f>
        <v/>
      </c>
      <c r="AT199" s="6" t="str">
        <f t="shared" ca="1" si="71"/>
        <v/>
      </c>
      <c r="AU199" s="6" t="str">
        <f ca="1">IF(AND($A199&lt;&gt;"",$A199&lt;&gt;"TOTAL"),IF(AND('[10]PDI_OTRAS SITUACIONES ADMINISTR'!$BZ197&lt;&gt;"",'[10]PDI_OTRAS SITUACIONES ADMINISTR'!$BZ197&lt;&gt;0),'[10]PDI_OTRAS SITUACIONES ADMINISTR'!$BZ197,""),IF($A199="TOTAL",SUM(INDIRECT("AU4:AU"&amp;ROW()-1)),""))</f>
        <v/>
      </c>
      <c r="AV199" s="6" t="str">
        <f ca="1">IF(AND($A199&lt;&gt;"",$A199&lt;&gt;"TOTAL"),IF(AND('[10]PDI_OTRAS SITUACIONES ADMINISTR'!$CB197&lt;&gt;"",'[10]PDI_OTRAS SITUACIONES ADMINISTR'!$CB197&lt;&gt;0),'[10]PDI_OTRAS SITUACIONES ADMINISTR'!$CB197,""),IF($A199="TOTAL",SUM(INDIRECT("AV4:AV"&amp;ROW()-1)),""))</f>
        <v/>
      </c>
      <c r="AW199" s="6" t="str">
        <f t="shared" ca="1" si="72"/>
        <v/>
      </c>
      <c r="AX199" s="6" t="str">
        <f ca="1">IF(AND($A199&lt;&gt;"",$A199&lt;&gt;"TOTAL"),IF(AND('[10]PDI_OTRAS SITUACIONES ADMINISTR'!$CE197&lt;&gt;"",'[10]PDI_OTRAS SITUACIONES ADMINISTR'!$CE197&lt;&gt;0),'[10]PDI_OTRAS SITUACIONES ADMINISTR'!$CE197,""),IF($A199="TOTAL",SUM(INDIRECT("AX4:AX"&amp;ROW()-1)),""))</f>
        <v/>
      </c>
      <c r="AY199" s="6" t="str">
        <f ca="1">IF(AND($A199&lt;&gt;"",$A199&lt;&gt;"TOTAL"),IF(AND('[10]PDI_OTRAS SITUACIONES ADMINISTR'!$CG197&lt;&gt;"",'[10]PDI_OTRAS SITUACIONES ADMINISTR'!$CG197&lt;&gt;0),'[10]PDI_OTRAS SITUACIONES ADMINISTR'!$CG197,""),IF($A199="TOTAL",SUM(INDIRECT("AY4:AY"&amp;ROW()-1)),""))</f>
        <v/>
      </c>
      <c r="AZ199" s="6" t="str">
        <f t="shared" ca="1" si="73"/>
        <v/>
      </c>
      <c r="BA199" s="6" t="str">
        <f ca="1">IF(AND($A199&lt;&gt;"",$A199&lt;&gt;"TOTAL"),IF(AND('[10]PDI_OTRAS SITUACIONES ADMINISTR'!$CJ197&lt;&gt;"",'[10]PDI_OTRAS SITUACIONES ADMINISTR'!$CJ197&lt;&gt;0),'[10]PDI_OTRAS SITUACIONES ADMINISTR'!$CJ197,""),IF($A199="TOTAL",SUM(INDIRECT("BA4:BA"&amp;ROW()-1)),""))</f>
        <v/>
      </c>
      <c r="BB199" s="6" t="str">
        <f ca="1">IF(AND($A199&lt;&gt;"",$A199&lt;&gt;"TOTAL"),IF(AND('[10]PDI_OTRAS SITUACIONES ADMINISTR'!$CL197&lt;&gt;"",'[10]PDI_OTRAS SITUACIONES ADMINISTR'!$CL197&lt;&gt;0),'[10]PDI_OTRAS SITUACIONES ADMINISTR'!$CL197,""),IF($A199="TOTAL",SUM(INDIRECT("BB4:BB"&amp;ROW()-1)),""))</f>
        <v/>
      </c>
      <c r="BC199" s="6" t="str">
        <f t="shared" ca="1" si="74"/>
        <v/>
      </c>
      <c r="BD199" s="6" t="str">
        <f ca="1">IF(AND($A199&lt;&gt;"",$A199&lt;&gt;"TOTAL"),IF(AND('[10]PDI_OTRAS SITUACIONES ADMINISTR'!$CO197&lt;&gt;"",'[10]PDI_OTRAS SITUACIONES ADMINISTR'!$CO197&lt;&gt;0),'[10]PDI_OTRAS SITUACIONES ADMINISTR'!$CO197,""),IF($A199="TOTAL",SUM(INDIRECT("BD4:BD"&amp;ROW()-1)),""))</f>
        <v/>
      </c>
      <c r="BE199" s="6" t="str">
        <f ca="1">IF(AND($A199&lt;&gt;"",$A199&lt;&gt;"TOTAL"),IF(AND('[10]PDI_OTRAS SITUACIONES ADMINISTR'!$CQ197&lt;&gt;"",'[10]PDI_OTRAS SITUACIONES ADMINISTR'!$CQ197&lt;&gt;0),'[10]PDI_OTRAS SITUACIONES ADMINISTR'!$CQ197,""),IF($A199="TOTAL",SUM(INDIRECT("BE4:BE"&amp;ROW()-1)),""))</f>
        <v/>
      </c>
      <c r="BF199" s="6" t="str">
        <f t="shared" ca="1" si="75"/>
        <v/>
      </c>
    </row>
    <row r="200" spans="1:58" x14ac:dyDescent="0.2">
      <c r="A200" s="19" t="str">
        <f>IF('[10]PDI_OTRAS SITUACIONES ADMINISTR'!$B198&lt;&gt;"",'[10]PDI_OTRAS SITUACIONES ADMINISTR'!$B198,IF(AND('[10]PDI_OTRAS SITUACIONES ADMINISTR'!$B198="",'[10]PDI_OTRAS SITUACIONES ADMINISTR'!$B199="",'[10]PDI_OTRAS SITUACIONES ADMINISTR'!$B197=""),"","TOTAL"))</f>
        <v/>
      </c>
      <c r="B200" s="6" t="str">
        <f ca="1">IF(AND($A200&lt;&gt;"",$A200&lt;&gt;"TOTAL"),IF(AND('[10]PDI_OTRAS SITUACIONES ADMINISTR'!$C198&lt;&gt;"",'[10]PDI_OTRAS SITUACIONES ADMINISTR'!$C198&lt;&gt;0),'[10]PDI_OTRAS SITUACIONES ADMINISTR'!$C198,""),IF($A200="TOTAL",SUM(INDIRECT("B4:B"&amp;ROW()-1)),""))</f>
        <v/>
      </c>
      <c r="C200" s="6" t="str">
        <f ca="1">IF(AND($A200&lt;&gt;"",$A200&lt;&gt;"TOTAL"),IF(AND('[10]PDI_OTRAS SITUACIONES ADMINISTR'!$E198&lt;&gt;"",'[10]PDI_OTRAS SITUACIONES ADMINISTR'!$E198&lt;&gt;0),'[10]PDI_OTRAS SITUACIONES ADMINISTR'!$E198,""),IF($A200="TOTAL",SUM(INDIRECT("C4:C"&amp;ROW()-1)),""))</f>
        <v/>
      </c>
      <c r="D200" s="6" t="str">
        <f t="shared" ca="1" si="57"/>
        <v/>
      </c>
      <c r="E200" s="6" t="str">
        <f ca="1">IF(AND($A200&lt;&gt;"",$A200&lt;&gt;"TOTAL"),IF(AND('[10]PDI_OTRAS SITUACIONES ADMINISTR'!$H198&lt;&gt;"",'[10]PDI_OTRAS SITUACIONES ADMINISTR'!$H198&lt;&gt;0),'[10]PDI_OTRAS SITUACIONES ADMINISTR'!$H198,""),IF($A200="TOTAL",SUM(INDIRECT("E4:E"&amp;ROW()-1)),""))</f>
        <v/>
      </c>
      <c r="F200" s="6" t="str">
        <f ca="1">IF(AND($A200&lt;&gt;"",$A200&lt;&gt;"TOTAL"),IF(AND('[10]PDI_OTRAS SITUACIONES ADMINISTR'!$J198&lt;&gt;"",'[10]PDI_OTRAS SITUACIONES ADMINISTR'!$J198&lt;&gt;0),'[10]PDI_OTRAS SITUACIONES ADMINISTR'!$J198,""),IF($A200="TOTAL",SUM(INDIRECT("F4:F"&amp;ROW()-1)),""))</f>
        <v/>
      </c>
      <c r="G200" s="6" t="str">
        <f t="shared" ca="1" si="58"/>
        <v/>
      </c>
      <c r="H200" s="6" t="str">
        <f ca="1">IF(AND($A200&lt;&gt;"",$A200&lt;&gt;"TOTAL"),IF(AND('[10]PDI_OTRAS SITUACIONES ADMINISTR'!$M198&lt;&gt;"",'[10]PDI_OTRAS SITUACIONES ADMINISTR'!$M198&lt;&gt;0),'[10]PDI_OTRAS SITUACIONES ADMINISTR'!$M198,""),IF($A200="TOTAL",SUM(INDIRECT("H4:H"&amp;ROW()-1)),""))</f>
        <v/>
      </c>
      <c r="I200" s="6" t="str">
        <f ca="1">IF(AND($A200&lt;&gt;"",$A200&lt;&gt;"TOTAL"),IF(AND('[10]PDI_OTRAS SITUACIONES ADMINISTR'!$O198&lt;&gt;"",'[10]PDI_OTRAS SITUACIONES ADMINISTR'!$O198&lt;&gt;0),'[10]PDI_OTRAS SITUACIONES ADMINISTR'!$O198,""),IF($A200="TOTAL",SUM(INDIRECT("I4:I"&amp;ROW()-1)),""))</f>
        <v/>
      </c>
      <c r="J200" s="6" t="str">
        <f t="shared" ca="1" si="59"/>
        <v/>
      </c>
      <c r="K200" s="6" t="str">
        <f ca="1">IF(AND($A200&lt;&gt;"",$A200&lt;&gt;"TOTAL"),IF(AND('[10]PDI_OTRAS SITUACIONES ADMINISTR'!$R198&lt;&gt;"",'[10]PDI_OTRAS SITUACIONES ADMINISTR'!$R198&lt;&gt;0),'[10]PDI_OTRAS SITUACIONES ADMINISTR'!$R198,""),IF($A200="TOTAL",SUM(INDIRECT("K4:K"&amp;ROW()-1)),""))</f>
        <v/>
      </c>
      <c r="L200" s="6" t="str">
        <f ca="1">IF(AND($A200&lt;&gt;"",$A200&lt;&gt;"TOTAL"),IF(AND('[10]PDI_OTRAS SITUACIONES ADMINISTR'!$T198&lt;&gt;"",'[10]PDI_OTRAS SITUACIONES ADMINISTR'!$T198&lt;&gt;0),'[10]PDI_OTRAS SITUACIONES ADMINISTR'!$T198,""),IF($A200="TOTAL",SUM(INDIRECT("L4:L"&amp;ROW()-1)),""))</f>
        <v/>
      </c>
      <c r="M200" s="6" t="str">
        <f t="shared" ca="1" si="60"/>
        <v/>
      </c>
      <c r="N200" s="6" t="str">
        <f ca="1">IF(AND($A200&lt;&gt;"",$A200&lt;&gt;"TOTAL"),IF(AND('[10]PDI_OTRAS SITUACIONES ADMINISTR'!$W198&lt;&gt;"",'[10]PDI_OTRAS SITUACIONES ADMINISTR'!$W198&lt;&gt;0),'[10]PDI_OTRAS SITUACIONES ADMINISTR'!$W198,""),IF($A200="TOTAL",SUM(INDIRECT("N4:N"&amp;ROW()-1)),""))</f>
        <v/>
      </c>
      <c r="O200" s="6" t="str">
        <f ca="1">IF(AND($A200&lt;&gt;"",$A200&lt;&gt;"TOTAL"),IF(AND('[10]PDI_OTRAS SITUACIONES ADMINISTR'!$Y198&lt;&gt;"",'[10]PDI_OTRAS SITUACIONES ADMINISTR'!$Y198&lt;&gt;0),'[10]PDI_OTRAS SITUACIONES ADMINISTR'!$Y198,""),IF($A200="TOTAL",SUM(INDIRECT("O4:O"&amp;ROW()-1)),""))</f>
        <v/>
      </c>
      <c r="P200" s="6" t="str">
        <f t="shared" ca="1" si="61"/>
        <v/>
      </c>
      <c r="Q200" s="6" t="str">
        <f ca="1">IF(AND($A200&lt;&gt;"",$A200&lt;&gt;"TOTAL"),IF(AND('[10]PDI_OTRAS SITUACIONES ADMINISTR'!$AB198&lt;&gt;"",'[10]PDI_OTRAS SITUACIONES ADMINISTR'!$AB198&lt;&gt;0),'[10]PDI_OTRAS SITUACIONES ADMINISTR'!$AB198,""),IF($A200="TOTAL",SUM(INDIRECT("Q4:Q"&amp;ROW()-1)),""))</f>
        <v/>
      </c>
      <c r="R200" s="6" t="str">
        <f ca="1">IF(AND($A200&lt;&gt;"",$A200&lt;&gt;"TOTAL"),IF(AND('[10]PDI_OTRAS SITUACIONES ADMINISTR'!$AD198&lt;&gt;"",'[10]PDI_OTRAS SITUACIONES ADMINISTR'!$AD198&lt;&gt;0),'[10]PDI_OTRAS SITUACIONES ADMINISTR'!$AD198,""),IF($A200="TOTAL",SUM(INDIRECT("R4:R"&amp;ROW()-1)),""))</f>
        <v/>
      </c>
      <c r="S200" s="6" t="str">
        <f t="shared" ca="1" si="62"/>
        <v/>
      </c>
      <c r="T200" s="6" t="str">
        <f ca="1">IF(AND($A200&lt;&gt;"",$A200&lt;&gt;"TOTAL"),IF(AND('[10]PDI_OTRAS SITUACIONES ADMINISTR'!$AG198&lt;&gt;"",'[10]PDI_OTRAS SITUACIONES ADMINISTR'!$AG198&lt;&gt;0),'[10]PDI_OTRAS SITUACIONES ADMINISTR'!$AG198,""),IF($A200="TOTAL",SUM(INDIRECT("T4:T"&amp;ROW()-1)),""))</f>
        <v/>
      </c>
      <c r="U200" s="6" t="str">
        <f ca="1">IF(AND($A200&lt;&gt;"",$A200&lt;&gt;"TOTAL"),IF(AND('[10]PDI_OTRAS SITUACIONES ADMINISTR'!$AI198&lt;&gt;"",'[10]PDI_OTRAS SITUACIONES ADMINISTR'!$AI198&lt;&gt;0),'[10]PDI_OTRAS SITUACIONES ADMINISTR'!$AI198,""),IF($A200="TOTAL",SUM(INDIRECT("U4:U"&amp;ROW()-1)),""))</f>
        <v/>
      </c>
      <c r="V200" s="6" t="str">
        <f t="shared" ca="1" si="63"/>
        <v/>
      </c>
      <c r="W200" s="6" t="str">
        <f ca="1">IF(AND($A200&lt;&gt;"",$A200&lt;&gt;"TOTAL"),IF(AND('[10]PDI_OTRAS SITUACIONES ADMINISTR'!$AL198&lt;&gt;"",'[10]PDI_OTRAS SITUACIONES ADMINISTR'!$AL198&lt;&gt;0),'[10]PDI_OTRAS SITUACIONES ADMINISTR'!$AL198,""),IF($A200="TOTAL",SUM(INDIRECT("W4:W"&amp;ROW()-1)),""))</f>
        <v/>
      </c>
      <c r="X200" s="6" t="str">
        <f ca="1">IF(AND($A200&lt;&gt;"",$A200&lt;&gt;"TOTAL"),IF(AND('[10]PDI_OTRAS SITUACIONES ADMINISTR'!$AN198&lt;&gt;"",'[10]PDI_OTRAS SITUACIONES ADMINISTR'!$AN198&lt;&gt;0),'[10]PDI_OTRAS SITUACIONES ADMINISTR'!$AN198,""),IF($A200="TOTAL",SUM(INDIRECT("X4:X"&amp;ROW()-1)),""))</f>
        <v/>
      </c>
      <c r="Y200" s="6" t="str">
        <f t="shared" ca="1" si="64"/>
        <v/>
      </c>
      <c r="Z200" s="6" t="str">
        <f ca="1">IF(AND($A200&lt;&gt;"",$A200&lt;&gt;"TOTAL"),IF(AND('[10]PDI_OTRAS SITUACIONES ADMINISTR'!$AQ198&lt;&gt;"",'[10]PDI_OTRAS SITUACIONES ADMINISTR'!$AQ198&lt;&gt;0),'[10]PDI_OTRAS SITUACIONES ADMINISTR'!$AQ198,""),IF($A200="TOTAL",SUM(INDIRECT("Z4:Z"&amp;ROW()-1)),""))</f>
        <v/>
      </c>
      <c r="AA200" s="6" t="str">
        <f ca="1">IF(AND($A200&lt;&gt;"",$A200&lt;&gt;"TOTAL"),IF(AND('[10]PDI_OTRAS SITUACIONES ADMINISTR'!$AS198&lt;&gt;"",'[10]PDI_OTRAS SITUACIONES ADMINISTR'!$AS198&lt;&gt;0),'[10]PDI_OTRAS SITUACIONES ADMINISTR'!$AS198,""),IF($A200="TOTAL",SUM(INDIRECT("AA4:AA"&amp;ROW()-1)),""))</f>
        <v/>
      </c>
      <c r="AB200" s="6" t="str">
        <f t="shared" ca="1" si="65"/>
        <v/>
      </c>
      <c r="AC200" s="6" t="str">
        <f ca="1">IF(AND($A200&lt;&gt;"",$A200&lt;&gt;"TOTAL"),IF(AND('[10]PDI_OTRAS SITUACIONES ADMINISTR'!$AV198&lt;&gt;"",'[10]PDI_OTRAS SITUACIONES ADMINISTR'!$AV198&lt;&gt;0),'[10]PDI_OTRAS SITUACIONES ADMINISTR'!$AV198,""),IF($A200="TOTAL",SUM(INDIRECT("AC4:AC"&amp;ROW()-1)),""))</f>
        <v/>
      </c>
      <c r="AD200" s="6" t="str">
        <f ca="1">IF(AND($A200&lt;&gt;"",$A200&lt;&gt;"TOTAL"),IF(AND('[10]PDI_OTRAS SITUACIONES ADMINISTR'!$AX198&lt;&gt;"",'[10]PDI_OTRAS SITUACIONES ADMINISTR'!$AX198&lt;&gt;0),'[10]PDI_OTRAS SITUACIONES ADMINISTR'!$AX198,""),IF($A200="TOTAL",SUM(INDIRECT("AD4:AD"&amp;ROW()-1)),""))</f>
        <v/>
      </c>
      <c r="AE200" s="6" t="str">
        <f t="shared" ca="1" si="66"/>
        <v/>
      </c>
      <c r="AF200" s="6" t="str">
        <f ca="1">IF(AND($A200&lt;&gt;"",$A200&lt;&gt;"TOTAL"),IF(AND('[10]PDI_OTRAS SITUACIONES ADMINISTR'!$BA198&lt;&gt;"",'[10]PDI_OTRAS SITUACIONES ADMINISTR'!$BA198&lt;&gt;0),'[10]PDI_OTRAS SITUACIONES ADMINISTR'!$BA198,""),IF($A200="TOTAL",SUM(INDIRECT("AF4:AF"&amp;ROW()-1)),""))</f>
        <v/>
      </c>
      <c r="AG200" s="6" t="str">
        <f ca="1">IF(AND($A200&lt;&gt;"",$A200&lt;&gt;"TOTAL"),IF(AND('[10]PDI_OTRAS SITUACIONES ADMINISTR'!$BC198&lt;&gt;"",'[10]PDI_OTRAS SITUACIONES ADMINISTR'!$BC198&lt;&gt;0),'[10]PDI_OTRAS SITUACIONES ADMINISTR'!$BC198,""),IF($A200="TOTAL",SUM(INDIRECT("AG4:AG"&amp;ROW()-1)),""))</f>
        <v/>
      </c>
      <c r="AH200" s="6" t="str">
        <f t="shared" ca="1" si="67"/>
        <v/>
      </c>
      <c r="AI200" s="6" t="str">
        <f ca="1">IF(AND($A200&lt;&gt;"",$A200&lt;&gt;"TOTAL"),IF(AND('[10]PDI_OTRAS SITUACIONES ADMINISTR'!$BF198&lt;&gt;"",'[10]PDI_OTRAS SITUACIONES ADMINISTR'!$BF198&lt;&gt;0),'[10]PDI_OTRAS SITUACIONES ADMINISTR'!$BF198,""),IF($A200="TOTAL",SUM(INDIRECT("AI4:AI"&amp;ROW()-1)),""))</f>
        <v/>
      </c>
      <c r="AJ200" s="6" t="str">
        <f ca="1">IF(AND($A200&lt;&gt;"",$A200&lt;&gt;"TOTAL"),IF(AND('[10]PDI_OTRAS SITUACIONES ADMINISTR'!$BH198&lt;&gt;"",'[10]PDI_OTRAS SITUACIONES ADMINISTR'!$BH198&lt;&gt;0),'[10]PDI_OTRAS SITUACIONES ADMINISTR'!$BH198,""),IF($A200="TOTAL",SUM(INDIRECT("AJ4:AJ"&amp;ROW()-1)),""))</f>
        <v/>
      </c>
      <c r="AK200" s="6" t="str">
        <f t="shared" ca="1" si="68"/>
        <v/>
      </c>
      <c r="AL200" s="6" t="str">
        <f ca="1">IF(AND($A200&lt;&gt;"",$A200&lt;&gt;"TOTAL"),IF(AND('[10]PDI_OTRAS SITUACIONES ADMINISTR'!$BK198&lt;&gt;"",'[10]PDI_OTRAS SITUACIONES ADMINISTR'!$BK198&lt;&gt;0),'[10]PDI_OTRAS SITUACIONES ADMINISTR'!$BK198,""),IF($A200="TOTAL",SUM(INDIRECT("AL4:AL"&amp;ROW()-1)),""))</f>
        <v/>
      </c>
      <c r="AM200" s="6" t="str">
        <f ca="1">IF(AND($A200&lt;&gt;"",$A200&lt;&gt;"TOTAL"),IF(AND('[10]PDI_OTRAS SITUACIONES ADMINISTR'!$BM198&lt;&gt;"",'[10]PDI_OTRAS SITUACIONES ADMINISTR'!$BM198&lt;&gt;0),'[10]PDI_OTRAS SITUACIONES ADMINISTR'!$BM198,""),IF($A200="TOTAL",SUM(INDIRECT("AM4:AM"&amp;ROW()-1)),""))</f>
        <v/>
      </c>
      <c r="AN200" s="6" t="str">
        <f t="shared" ca="1" si="69"/>
        <v/>
      </c>
      <c r="AO200" s="6" t="str">
        <f ca="1">IF(AND($A200&lt;&gt;"",$A200&lt;&gt;"TOTAL"),IF(AND('[10]PDI_OTRAS SITUACIONES ADMINISTR'!$BP198&lt;&gt;"",'[10]PDI_OTRAS SITUACIONES ADMINISTR'!$BP198&lt;&gt;0),'[10]PDI_OTRAS SITUACIONES ADMINISTR'!$BP198,""),IF($A200="TOTAL",SUM(INDIRECT("AO4:AO"&amp;ROW()-1)),""))</f>
        <v/>
      </c>
      <c r="AP200" s="6" t="str">
        <f ca="1">IF(AND($A200&lt;&gt;"",$A200&lt;&gt;"TOTAL"),IF(AND('[10]PDI_OTRAS SITUACIONES ADMINISTR'!$BR198&lt;&gt;"",'[10]PDI_OTRAS SITUACIONES ADMINISTR'!$BR198&lt;&gt;0),'[10]PDI_OTRAS SITUACIONES ADMINISTR'!$BR198,""),IF($A200="TOTAL",SUM(INDIRECT("AP4:AP"&amp;ROW()-1)),""))</f>
        <v/>
      </c>
      <c r="AQ200" s="6" t="str">
        <f t="shared" ca="1" si="70"/>
        <v/>
      </c>
      <c r="AR200" s="6" t="str">
        <f ca="1">IF(AND($A200&lt;&gt;"",$A200&lt;&gt;"TOTAL"),IF(AND('[10]PDI_OTRAS SITUACIONES ADMINISTR'!$BU198&lt;&gt;"",'[10]PDI_OTRAS SITUACIONES ADMINISTR'!$BU198&lt;&gt;0),'[10]PDI_OTRAS SITUACIONES ADMINISTR'!$BU198,""),IF($A200="TOTAL",SUM(INDIRECT("AR4:AR"&amp;ROW()-1)),""))</f>
        <v/>
      </c>
      <c r="AS200" s="6" t="str">
        <f ca="1">IF(AND($A200&lt;&gt;"",$A200&lt;&gt;"TOTAL"),IF(AND('[10]PDI_OTRAS SITUACIONES ADMINISTR'!$BW198&lt;&gt;"",'[10]PDI_OTRAS SITUACIONES ADMINISTR'!$BW198&lt;&gt;0),'[10]PDI_OTRAS SITUACIONES ADMINISTR'!$BW198,""),IF($A200="TOTAL",SUM(INDIRECT("AS4:AS"&amp;ROW()-1)),""))</f>
        <v/>
      </c>
      <c r="AT200" s="6" t="str">
        <f t="shared" ca="1" si="71"/>
        <v/>
      </c>
      <c r="AU200" s="6" t="str">
        <f ca="1">IF(AND($A200&lt;&gt;"",$A200&lt;&gt;"TOTAL"),IF(AND('[10]PDI_OTRAS SITUACIONES ADMINISTR'!$BZ198&lt;&gt;"",'[10]PDI_OTRAS SITUACIONES ADMINISTR'!$BZ198&lt;&gt;0),'[10]PDI_OTRAS SITUACIONES ADMINISTR'!$BZ198,""),IF($A200="TOTAL",SUM(INDIRECT("AU4:AU"&amp;ROW()-1)),""))</f>
        <v/>
      </c>
      <c r="AV200" s="6" t="str">
        <f ca="1">IF(AND($A200&lt;&gt;"",$A200&lt;&gt;"TOTAL"),IF(AND('[10]PDI_OTRAS SITUACIONES ADMINISTR'!$CB198&lt;&gt;"",'[10]PDI_OTRAS SITUACIONES ADMINISTR'!$CB198&lt;&gt;0),'[10]PDI_OTRAS SITUACIONES ADMINISTR'!$CB198,""),IF($A200="TOTAL",SUM(INDIRECT("AV4:AV"&amp;ROW()-1)),""))</f>
        <v/>
      </c>
      <c r="AW200" s="6" t="str">
        <f t="shared" ca="1" si="72"/>
        <v/>
      </c>
      <c r="AX200" s="6" t="str">
        <f ca="1">IF(AND($A200&lt;&gt;"",$A200&lt;&gt;"TOTAL"),IF(AND('[10]PDI_OTRAS SITUACIONES ADMINISTR'!$CE198&lt;&gt;"",'[10]PDI_OTRAS SITUACIONES ADMINISTR'!$CE198&lt;&gt;0),'[10]PDI_OTRAS SITUACIONES ADMINISTR'!$CE198,""),IF($A200="TOTAL",SUM(INDIRECT("AX4:AX"&amp;ROW()-1)),""))</f>
        <v/>
      </c>
      <c r="AY200" s="6" t="str">
        <f ca="1">IF(AND($A200&lt;&gt;"",$A200&lt;&gt;"TOTAL"),IF(AND('[10]PDI_OTRAS SITUACIONES ADMINISTR'!$CG198&lt;&gt;"",'[10]PDI_OTRAS SITUACIONES ADMINISTR'!$CG198&lt;&gt;0),'[10]PDI_OTRAS SITUACIONES ADMINISTR'!$CG198,""),IF($A200="TOTAL",SUM(INDIRECT("AY4:AY"&amp;ROW()-1)),""))</f>
        <v/>
      </c>
      <c r="AZ200" s="6" t="str">
        <f t="shared" ca="1" si="73"/>
        <v/>
      </c>
      <c r="BA200" s="6" t="str">
        <f ca="1">IF(AND($A200&lt;&gt;"",$A200&lt;&gt;"TOTAL"),IF(AND('[10]PDI_OTRAS SITUACIONES ADMINISTR'!$CJ198&lt;&gt;"",'[10]PDI_OTRAS SITUACIONES ADMINISTR'!$CJ198&lt;&gt;0),'[10]PDI_OTRAS SITUACIONES ADMINISTR'!$CJ198,""),IF($A200="TOTAL",SUM(INDIRECT("BA4:BA"&amp;ROW()-1)),""))</f>
        <v/>
      </c>
      <c r="BB200" s="6" t="str">
        <f ca="1">IF(AND($A200&lt;&gt;"",$A200&lt;&gt;"TOTAL"),IF(AND('[10]PDI_OTRAS SITUACIONES ADMINISTR'!$CL198&lt;&gt;"",'[10]PDI_OTRAS SITUACIONES ADMINISTR'!$CL198&lt;&gt;0),'[10]PDI_OTRAS SITUACIONES ADMINISTR'!$CL198,""),IF($A200="TOTAL",SUM(INDIRECT("BB4:BB"&amp;ROW()-1)),""))</f>
        <v/>
      </c>
      <c r="BC200" s="6" t="str">
        <f t="shared" ca="1" si="74"/>
        <v/>
      </c>
      <c r="BD200" s="6" t="str">
        <f ca="1">IF(AND($A200&lt;&gt;"",$A200&lt;&gt;"TOTAL"),IF(AND('[10]PDI_OTRAS SITUACIONES ADMINISTR'!$CO198&lt;&gt;"",'[10]PDI_OTRAS SITUACIONES ADMINISTR'!$CO198&lt;&gt;0),'[10]PDI_OTRAS SITUACIONES ADMINISTR'!$CO198,""),IF($A200="TOTAL",SUM(INDIRECT("BD4:BD"&amp;ROW()-1)),""))</f>
        <v/>
      </c>
      <c r="BE200" s="6" t="str">
        <f ca="1">IF(AND($A200&lt;&gt;"",$A200&lt;&gt;"TOTAL"),IF(AND('[10]PDI_OTRAS SITUACIONES ADMINISTR'!$CQ198&lt;&gt;"",'[10]PDI_OTRAS SITUACIONES ADMINISTR'!$CQ198&lt;&gt;0),'[10]PDI_OTRAS SITUACIONES ADMINISTR'!$CQ198,""),IF($A200="TOTAL",SUM(INDIRECT("BE4:BE"&amp;ROW()-1)),""))</f>
        <v/>
      </c>
      <c r="BF200" s="6" t="str">
        <f t="shared" ca="1" si="75"/>
        <v/>
      </c>
    </row>
    <row r="201" spans="1:58" x14ac:dyDescent="0.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</row>
    <row r="202" spans="1:58" x14ac:dyDescent="0.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</row>
    <row r="203" spans="1:58" x14ac:dyDescent="0.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</row>
  </sheetData>
  <mergeCells count="19">
    <mergeCell ref="T2:V2"/>
    <mergeCell ref="B2:D2"/>
    <mergeCell ref="E2:G2"/>
    <mergeCell ref="H2:J2"/>
    <mergeCell ref="K2:M2"/>
    <mergeCell ref="N2:P2"/>
    <mergeCell ref="Q2:S2"/>
    <mergeCell ref="W2:Y2"/>
    <mergeCell ref="Z2:AB2"/>
    <mergeCell ref="AC2:AE2"/>
    <mergeCell ref="AF2:AH2"/>
    <mergeCell ref="AI2:AK2"/>
    <mergeCell ref="BA2:BC2"/>
    <mergeCell ref="BD2:BF2"/>
    <mergeCell ref="AL2:AN2"/>
    <mergeCell ref="AO2:AQ2"/>
    <mergeCell ref="AR2:AT2"/>
    <mergeCell ref="AU2:AW2"/>
    <mergeCell ref="AX2:AZ2"/>
  </mergeCells>
  <conditionalFormatting sqref="A4:A200">
    <cfRule type="expression" dxfId="8" priority="12">
      <formula>$A4=""</formula>
    </cfRule>
    <cfRule type="expression" dxfId="7" priority="13">
      <formula>$A4="TOTAL"</formula>
    </cfRule>
    <cfRule type="expression" dxfId="6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5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" priority="4" operator="equal">
      <formula>""</formula>
    </cfRule>
    <cfRule type="cellIs" dxfId="2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" priority="1">
      <formula>$A4=""</formula>
    </cfRule>
    <cfRule type="cellIs" dxfId="0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Graficos Personal por años</vt:lpstr>
      <vt:lpstr>Personal por años</vt:lpstr>
      <vt:lpstr>Graficos tipo regimen juridi</vt:lpstr>
      <vt:lpstr>Descripcion tipo regimen juridi</vt:lpstr>
      <vt:lpstr>Graficos DES__C_C_E</vt:lpstr>
      <vt:lpstr>DES__C_C_E</vt:lpstr>
      <vt:lpstr>Graficos Des Subunidad secc ubi</vt:lpstr>
      <vt:lpstr>DES__SUBUNIDAD_SECCIÓN_UBIC_</vt:lpstr>
      <vt:lpstr>Graficos Grupo edad</vt:lpstr>
      <vt:lpstr>Grupo edad</vt:lpstr>
      <vt:lpstr>Graficos DES__DEDICACIÓN</vt:lpstr>
      <vt:lpstr>DES__DEDICACIÓN</vt:lpstr>
      <vt:lpstr>Graficos Meritos</vt:lpstr>
      <vt:lpstr>Meritos</vt:lpstr>
      <vt:lpstr>Graficos TITULACION</vt:lpstr>
      <vt:lpstr>TITULACIÓN</vt:lpstr>
      <vt:lpstr>Graficos ID__GRUPO_C_C_E</vt:lpstr>
      <vt:lpstr>ID__GRUPO_C_C_E</vt:lpstr>
      <vt:lpstr>Graficos Otras situaciones admn</vt:lpstr>
      <vt:lpstr>OTRAS SITUACIONES ADMINISTRATIV</vt:lpstr>
    </vt:vector>
  </TitlesOfParts>
  <Company>Universidad de La RIoja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esaenz</dc:creator>
  <cp:lastModifiedBy>Héctor García González</cp:lastModifiedBy>
  <dcterms:created xsi:type="dcterms:W3CDTF">2018-07-03T08:54:52Z</dcterms:created>
  <dcterms:modified xsi:type="dcterms:W3CDTF">2019-04-11T10:33:55Z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268672e8-0fa8-43b2-bc3a-a39480c4d48c</vt:lpwstr>
  </property>
</Properties>
</file>